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alsglobal-my.sharepoint.com/personal/keli_ordoz_alsglobal_com/Documents/Base Power BI_DOCS/"/>
    </mc:Choice>
  </mc:AlternateContent>
  <xr:revisionPtr revIDLastSave="756" documentId="8_{51716232-B6F2-46BD-99D6-7DBC41FE8187}" xr6:coauthVersionLast="47" xr6:coauthVersionMax="47" xr10:uidLastSave="{7938422C-DCB0-41B8-8E5B-989C84F62756}"/>
  <bookViews>
    <workbookView xWindow="-120" yWindow="-120" windowWidth="29040" windowHeight="15720" tabRatio="562" xr2:uid="{00000000-000D-0000-FFFF-FFFF00000000}"/>
  </bookViews>
  <sheets>
    <sheet name="data CLIENTES" sheetId="1" r:id="rId1"/>
    <sheet name="Churn_Retirado" sheetId="5" state="hidden" r:id="rId2"/>
    <sheet name="data CLIENTES (2)" sheetId="4" state="hidden" r:id="rId3"/>
  </sheets>
  <externalReferences>
    <externalReference r:id="rId4"/>
    <externalReference r:id="rId5"/>
  </externalReferences>
  <definedNames>
    <definedName name="_xlnm._FilterDatabase" localSheetId="1" hidden="1">Churn_Retirado!$A$1:$AN$75</definedName>
    <definedName name="_xlnm._FilterDatabase" localSheetId="0" hidden="1">'data CLIENTES'!$A$10:$AM$2372</definedName>
    <definedName name="_xlnm._FilterDatabase" localSheetId="2" hidden="1">'data CLIENTES (2)'!$A$11:$AM$2344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68" i="1" l="1"/>
  <c r="AL68" i="1"/>
  <c r="AM68" i="1"/>
  <c r="AK1048" i="1"/>
  <c r="AL1048" i="1"/>
  <c r="AM1048" i="1"/>
  <c r="AK442" i="1"/>
  <c r="AL442" i="1"/>
  <c r="AM442" i="1"/>
  <c r="AK643" i="1"/>
  <c r="AL643" i="1"/>
  <c r="AM643" i="1"/>
  <c r="AK644" i="1"/>
  <c r="AL644" i="1"/>
  <c r="AM644" i="1"/>
  <c r="AK645" i="1"/>
  <c r="AL645" i="1"/>
  <c r="AM645" i="1"/>
  <c r="AK786" i="1"/>
  <c r="AL786" i="1"/>
  <c r="AM786" i="1"/>
  <c r="AK787" i="1"/>
  <c r="AL787" i="1"/>
  <c r="AM787" i="1"/>
  <c r="AK333" i="1"/>
  <c r="AL333" i="1"/>
  <c r="AM333" i="1"/>
  <c r="AK1843" i="1"/>
  <c r="AL1843" i="1"/>
  <c r="AM1843" i="1"/>
  <c r="AK211" i="1"/>
  <c r="AL211" i="1"/>
  <c r="AM211" i="1"/>
  <c r="AK1292" i="1"/>
  <c r="AL1292" i="1"/>
  <c r="AM1292" i="1"/>
  <c r="AK550" i="1"/>
  <c r="AL550" i="1"/>
  <c r="AM550" i="1"/>
  <c r="AK549" i="1"/>
  <c r="AL549" i="1"/>
  <c r="AM549" i="1"/>
  <c r="AK1140" i="1"/>
  <c r="AL1140" i="1"/>
  <c r="AM1140" i="1"/>
  <c r="AK1727" i="1"/>
  <c r="AL1727" i="1"/>
  <c r="AM1727" i="1"/>
  <c r="AK1962" i="1"/>
  <c r="AL1962" i="1"/>
  <c r="AM1962" i="1"/>
  <c r="AK667" i="1"/>
  <c r="AL667" i="1"/>
  <c r="AM667" i="1"/>
  <c r="AK710" i="1"/>
  <c r="AL710" i="1"/>
  <c r="AM710" i="1"/>
  <c r="AK2384" i="1"/>
  <c r="AL2384" i="1"/>
  <c r="AM2384" i="1"/>
  <c r="AK259" i="1"/>
  <c r="AL259" i="1"/>
  <c r="AM259" i="1"/>
  <c r="AK1314" i="1"/>
  <c r="AL1314" i="1"/>
  <c r="AM1314" i="1"/>
  <c r="AK1306" i="1"/>
  <c r="AL1306" i="1"/>
  <c r="AM1306" i="1"/>
  <c r="AK1787" i="1"/>
  <c r="AL1787" i="1"/>
  <c r="AM1787" i="1"/>
  <c r="AK1788" i="1"/>
  <c r="AL1788" i="1"/>
  <c r="AM1788" i="1"/>
  <c r="AK1789" i="1"/>
  <c r="AL1789" i="1"/>
  <c r="AM1789" i="1"/>
  <c r="AK663" i="1"/>
  <c r="AL663" i="1"/>
  <c r="AM663" i="1"/>
  <c r="AK1560" i="1"/>
  <c r="AL1560" i="1"/>
  <c r="AM1560" i="1"/>
  <c r="AK2205" i="1"/>
  <c r="D2" i="1" a="1"/>
  <c r="D2" i="1" s="1"/>
  <c r="D1" i="1"/>
  <c r="N9" i="1"/>
  <c r="O9" i="1"/>
  <c r="Q9" i="1"/>
  <c r="R9" i="1"/>
  <c r="T9" i="1"/>
  <c r="X234" i="1"/>
  <c r="X1169" i="1"/>
  <c r="X1170" i="1"/>
  <c r="X1171" i="1"/>
  <c r="X1187" i="1"/>
  <c r="X262" i="1"/>
  <c r="X1270" i="1"/>
  <c r="X1294" i="1"/>
  <c r="X1357" i="1"/>
  <c r="X1374" i="1"/>
  <c r="X1367" i="1"/>
  <c r="X1375" i="1"/>
  <c r="X1441" i="1"/>
  <c r="X1442" i="1"/>
  <c r="X1443" i="1"/>
  <c r="X1444" i="1"/>
  <c r="X1459" i="1"/>
  <c r="X332" i="1"/>
  <c r="X1531" i="1"/>
  <c r="X1532" i="1"/>
  <c r="X1611" i="1"/>
  <c r="X1670" i="1"/>
  <c r="X1809" i="1"/>
  <c r="X1874" i="1"/>
  <c r="X1890" i="1"/>
  <c r="X1891" i="1"/>
  <c r="X1952" i="1"/>
  <c r="X1956" i="1"/>
  <c r="X2001" i="1"/>
  <c r="X2002" i="1"/>
  <c r="X579" i="1"/>
  <c r="X693" i="1"/>
  <c r="X694" i="1"/>
  <c r="X713" i="1"/>
  <c r="X851" i="1"/>
  <c r="X2323" i="1"/>
  <c r="X926" i="1"/>
  <c r="X939" i="1"/>
  <c r="X227" i="1"/>
  <c r="X1080" i="1"/>
  <c r="X1119" i="1"/>
  <c r="X244" i="1"/>
  <c r="X1198" i="1"/>
  <c r="X1199" i="1"/>
  <c r="X1200" i="1"/>
  <c r="X1201" i="1"/>
  <c r="X1202" i="1"/>
  <c r="X1220" i="1"/>
  <c r="X1245" i="1"/>
  <c r="X1255" i="1"/>
  <c r="X1271" i="1"/>
  <c r="X1405" i="1"/>
  <c r="X1417" i="1"/>
  <c r="X309" i="1"/>
  <c r="X1432" i="1"/>
  <c r="X1445" i="1"/>
  <c r="X1460" i="1"/>
  <c r="X335" i="1"/>
  <c r="X341" i="1"/>
  <c r="X1571" i="1"/>
  <c r="X1592" i="1"/>
  <c r="X1625" i="1"/>
  <c r="X1639" i="1"/>
  <c r="X1664" i="1"/>
  <c r="X1687" i="1"/>
  <c r="X425" i="1"/>
  <c r="X1793" i="1"/>
  <c r="X1797" i="1"/>
  <c r="X1856" i="1"/>
  <c r="X464" i="1"/>
  <c r="X1892" i="1"/>
  <c r="X1899" i="1"/>
  <c r="X1905" i="1"/>
  <c r="X485" i="1"/>
  <c r="X1959" i="1"/>
  <c r="X1984" i="1"/>
  <c r="X104" i="1"/>
  <c r="X2012" i="1"/>
  <c r="X2016" i="1"/>
  <c r="X2022" i="1"/>
  <c r="X2023" i="1"/>
  <c r="X567" i="1"/>
  <c r="X2081" i="1"/>
  <c r="X670" i="1"/>
  <c r="X2189" i="1"/>
  <c r="X2206" i="1"/>
  <c r="X2242" i="1"/>
  <c r="X785" i="1"/>
  <c r="X824" i="1"/>
  <c r="X844" i="1"/>
  <c r="X848" i="1"/>
  <c r="X858" i="1"/>
  <c r="X859" i="1"/>
  <c r="X878" i="1"/>
  <c r="X879" i="1"/>
  <c r="X2350" i="1"/>
  <c r="X2351" i="1"/>
  <c r="X2352" i="1"/>
  <c r="X2353" i="1"/>
  <c r="X169" i="1"/>
  <c r="X2368" i="1"/>
  <c r="X2378" i="1"/>
  <c r="X2379" i="1"/>
  <c r="X948" i="1"/>
  <c r="X2389" i="1"/>
  <c r="X977" i="1"/>
  <c r="X2396" i="1"/>
  <c r="X1236" i="1"/>
  <c r="X1358" i="1"/>
  <c r="X1452" i="1"/>
  <c r="X330" i="1"/>
  <c r="X1527" i="1"/>
  <c r="X1554" i="1"/>
  <c r="X1569" i="1"/>
  <c r="X1572" i="1"/>
  <c r="X1573" i="1"/>
  <c r="X1576" i="1"/>
  <c r="X374" i="1"/>
  <c r="X1607" i="1"/>
  <c r="X1632" i="1"/>
  <c r="X78" i="1"/>
  <c r="X79" i="1"/>
  <c r="X400" i="1"/>
  <c r="X1646" i="1"/>
  <c r="X1677" i="1"/>
  <c r="X1920" i="1"/>
  <c r="X1960" i="1"/>
  <c r="X1964" i="1"/>
  <c r="X1985" i="1"/>
  <c r="X534" i="1"/>
  <c r="X2039" i="1"/>
  <c r="X587" i="1"/>
  <c r="X2185" i="1"/>
  <c r="X684" i="1"/>
  <c r="X781" i="1"/>
  <c r="X784" i="1"/>
  <c r="X845" i="1"/>
  <c r="X2277" i="1"/>
  <c r="X870" i="1"/>
  <c r="X888" i="1"/>
  <c r="X922" i="1"/>
  <c r="X2380" i="1"/>
  <c r="X58" i="1"/>
  <c r="X551" i="1"/>
  <c r="X988" i="1"/>
  <c r="X1036" i="1"/>
  <c r="X1054" i="1"/>
  <c r="X277" i="1"/>
  <c r="X1256" i="1"/>
  <c r="X1274" i="1"/>
  <c r="X311" i="1"/>
  <c r="X443" i="1"/>
  <c r="X458" i="1"/>
  <c r="X1873" i="1"/>
  <c r="X1906" i="1"/>
  <c r="X2049" i="1"/>
  <c r="X596" i="1"/>
  <c r="X1373" i="1"/>
  <c r="X194" i="1"/>
  <c r="X230" i="1"/>
  <c r="X1376" i="1"/>
  <c r="X343" i="1"/>
  <c r="X1580" i="1"/>
  <c r="X1595" i="1"/>
  <c r="X1723" i="1"/>
  <c r="X1910" i="1"/>
  <c r="X495" i="1"/>
  <c r="X1933" i="1"/>
  <c r="X1965" i="1"/>
  <c r="X2084" i="1"/>
  <c r="X2159" i="1"/>
  <c r="X2354" i="1"/>
  <c r="X85" i="1"/>
  <c r="X2003" i="1"/>
  <c r="X2140" i="1"/>
  <c r="X603" i="1"/>
  <c r="X833" i="1"/>
  <c r="X834" i="1"/>
  <c r="X315" i="1"/>
  <c r="X1563" i="1"/>
  <c r="X401" i="1"/>
  <c r="X2200" i="1"/>
  <c r="X940" i="1"/>
  <c r="X402" i="1"/>
  <c r="X403" i="1"/>
  <c r="X468" i="1"/>
  <c r="X739" i="1"/>
  <c r="X756" i="1"/>
  <c r="X757" i="1"/>
  <c r="X758" i="1"/>
  <c r="X2298" i="1"/>
  <c r="X1172" i="1"/>
  <c r="X2154" i="1"/>
  <c r="X2155" i="1"/>
  <c r="X2156" i="1"/>
  <c r="X860" i="1"/>
  <c r="X1696" i="1"/>
  <c r="X861" i="1"/>
  <c r="X235" i="1"/>
  <c r="X1115" i="1"/>
  <c r="X334" i="1"/>
  <c r="X1883" i="1"/>
  <c r="X2319" i="1"/>
  <c r="X634" i="1"/>
  <c r="X635" i="1"/>
  <c r="X1347" i="1"/>
  <c r="X788" i="1"/>
  <c r="X789" i="1"/>
  <c r="X790" i="1"/>
  <c r="X791" i="1"/>
  <c r="X792" i="1"/>
  <c r="X793" i="1"/>
  <c r="X794" i="1"/>
  <c r="X795" i="1"/>
  <c r="X796" i="1"/>
  <c r="X978" i="1"/>
  <c r="X1520" i="1"/>
  <c r="X797" i="1"/>
  <c r="X798" i="1"/>
  <c r="X979" i="1"/>
  <c r="X2096" i="1"/>
  <c r="X2251" i="1"/>
  <c r="X13" i="1"/>
  <c r="X1638" i="1"/>
  <c r="X1877" i="1"/>
  <c r="X1004" i="1"/>
  <c r="X1035" i="1"/>
  <c r="X613" i="1"/>
  <c r="X1766" i="1"/>
  <c r="X668" i="1"/>
  <c r="X1295" i="1"/>
  <c r="X396" i="1"/>
  <c r="X1221" i="1"/>
  <c r="X1368" i="1"/>
  <c r="X1369" i="1"/>
  <c r="X1377" i="1"/>
  <c r="X348" i="1"/>
  <c r="X1688" i="1"/>
  <c r="X1810" i="1"/>
  <c r="X2004" i="1"/>
  <c r="X2005" i="1"/>
  <c r="X611" i="1"/>
  <c r="X705" i="1"/>
  <c r="X707" i="1"/>
  <c r="X1025" i="1"/>
  <c r="X1056" i="1"/>
  <c r="X240" i="1"/>
  <c r="X1218" i="1"/>
  <c r="X1257" i="1"/>
  <c r="X1491" i="1"/>
  <c r="X383" i="1"/>
  <c r="X404" i="1"/>
  <c r="X1647" i="1"/>
  <c r="X415" i="1"/>
  <c r="X1685" i="1"/>
  <c r="X103" i="1"/>
  <c r="X467" i="1"/>
  <c r="X1935" i="1"/>
  <c r="X2014" i="1"/>
  <c r="X2204" i="1"/>
  <c r="X753" i="1"/>
  <c r="X823" i="1"/>
  <c r="X2267" i="1"/>
  <c r="X2355" i="1"/>
  <c r="X2356" i="1"/>
  <c r="X2357" i="1"/>
  <c r="X969" i="1"/>
  <c r="X1049" i="1"/>
  <c r="X243" i="1"/>
  <c r="X1184" i="1"/>
  <c r="X280" i="1"/>
  <c r="X281" i="1"/>
  <c r="X1423" i="1"/>
  <c r="X1450" i="1"/>
  <c r="X1517" i="1"/>
  <c r="X1533" i="1"/>
  <c r="X1792" i="1"/>
  <c r="X459" i="1"/>
  <c r="X493" i="1"/>
  <c r="X1969" i="1"/>
  <c r="X41" i="1"/>
  <c r="X2197" i="1"/>
  <c r="X2243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2282" i="1"/>
  <c r="X552" i="1"/>
  <c r="X1117" i="1"/>
  <c r="X312" i="1"/>
  <c r="X2280" i="1"/>
  <c r="X1361" i="1"/>
  <c r="X431" i="1"/>
  <c r="X701" i="1"/>
  <c r="X298" i="1"/>
  <c r="X1254" i="1"/>
  <c r="X364" i="1"/>
  <c r="X487" i="1"/>
  <c r="X107" i="1"/>
  <c r="X2174" i="1"/>
  <c r="X86" i="1"/>
  <c r="X288" i="1"/>
  <c r="X733" i="1"/>
  <c r="X405" i="1"/>
  <c r="X406" i="1"/>
  <c r="X1817" i="1"/>
  <c r="X316" i="1"/>
  <c r="X317" i="1"/>
  <c r="X469" i="1"/>
  <c r="X2201" i="1"/>
  <c r="X759" i="1"/>
  <c r="X760" i="1"/>
  <c r="X761" i="1"/>
  <c r="X171" i="1"/>
  <c r="X1697" i="1"/>
  <c r="X1083" i="1"/>
  <c r="X854" i="1"/>
  <c r="X195" i="1"/>
  <c r="X636" i="1"/>
  <c r="X1166" i="1"/>
  <c r="X2393" i="1"/>
  <c r="X799" i="1"/>
  <c r="X1182" i="1"/>
  <c r="X800" i="1"/>
  <c r="X801" i="1"/>
  <c r="X2252" i="1"/>
  <c r="X1322" i="1"/>
  <c r="X2373" i="1"/>
  <c r="X2374" i="1"/>
  <c r="X2106" i="1"/>
  <c r="X214" i="1"/>
  <c r="X1188" i="1"/>
  <c r="X1370" i="1"/>
  <c r="X1446" i="1"/>
  <c r="X1449" i="1"/>
  <c r="X349" i="1"/>
  <c r="X451" i="1"/>
  <c r="X615" i="1"/>
  <c r="X941" i="1"/>
  <c r="X1072" i="1"/>
  <c r="X1110" i="1"/>
  <c r="X1203" i="1"/>
  <c r="X1216" i="1"/>
  <c r="X1246" i="1"/>
  <c r="X1258" i="1"/>
  <c r="X1420" i="1"/>
  <c r="X1493" i="1"/>
  <c r="X1494" i="1"/>
  <c r="X1648" i="1"/>
  <c r="X1689" i="1"/>
  <c r="X1778" i="1"/>
  <c r="X1831" i="1"/>
  <c r="X1955" i="1"/>
  <c r="X1994" i="1"/>
  <c r="X2040" i="1"/>
  <c r="X2078" i="1"/>
  <c r="X2125" i="1"/>
  <c r="X853" i="1"/>
  <c r="X166" i="1"/>
  <c r="X2322" i="1"/>
  <c r="X282" i="1"/>
  <c r="X1293" i="1"/>
  <c r="X1355" i="1"/>
  <c r="X300" i="1"/>
  <c r="X1458" i="1"/>
  <c r="X386" i="1"/>
  <c r="X447" i="1"/>
  <c r="X2033" i="1"/>
  <c r="X2045" i="1"/>
  <c r="X588" i="1"/>
  <c r="X597" i="1"/>
  <c r="X2141" i="1"/>
  <c r="X624" i="1"/>
  <c r="X625" i="1"/>
  <c r="X2177" i="1"/>
  <c r="X685" i="1"/>
  <c r="X2235" i="1"/>
  <c r="X141" i="1"/>
  <c r="X142" i="1"/>
  <c r="X143" i="1"/>
  <c r="X144" i="1"/>
  <c r="X145" i="1"/>
  <c r="X2283" i="1"/>
  <c r="X984" i="1"/>
  <c r="X1175" i="1"/>
  <c r="X1378" i="1"/>
  <c r="X1663" i="1"/>
  <c r="X532" i="1"/>
  <c r="X811" i="1"/>
  <c r="X2312" i="1"/>
  <c r="X2358" i="1"/>
  <c r="X2369" i="1"/>
  <c r="X2092" i="1"/>
  <c r="X1224" i="1"/>
  <c r="X488" i="1"/>
  <c r="X1927" i="1"/>
  <c r="X589" i="1"/>
  <c r="X2142" i="1"/>
  <c r="X838" i="1"/>
  <c r="X57" i="1"/>
  <c r="X1061" i="1"/>
  <c r="X407" i="1"/>
  <c r="X1818" i="1"/>
  <c r="X2202" i="1"/>
  <c r="X172" i="1"/>
  <c r="X862" i="1"/>
  <c r="X2313" i="1"/>
  <c r="X1084" i="1"/>
  <c r="X247" i="1"/>
  <c r="X2149" i="1"/>
  <c r="X452" i="1"/>
  <c r="X1671" i="1"/>
  <c r="X1918" i="1"/>
  <c r="X2261" i="1"/>
  <c r="X802" i="1"/>
  <c r="X1296" i="1"/>
  <c r="X1307" i="1"/>
  <c r="X326" i="1"/>
  <c r="X2375" i="1"/>
  <c r="X2376" i="1"/>
  <c r="X664" i="1"/>
  <c r="X822" i="1"/>
  <c r="X1308" i="1"/>
  <c r="X2032" i="1"/>
  <c r="X2150" i="1"/>
  <c r="X1120" i="1"/>
  <c r="X1204" i="1"/>
  <c r="X1196" i="1"/>
  <c r="X1879" i="1"/>
  <c r="X686" i="1"/>
  <c r="X703" i="1"/>
  <c r="X807" i="1"/>
  <c r="X961" i="1"/>
  <c r="X60" i="1"/>
  <c r="X1144" i="1"/>
  <c r="X1259" i="1"/>
  <c r="X1260" i="1"/>
  <c r="X1328" i="1"/>
  <c r="X1416" i="1"/>
  <c r="X1522" i="1"/>
  <c r="X370" i="1"/>
  <c r="X80" i="1"/>
  <c r="X1698" i="1"/>
  <c r="X1699" i="1"/>
  <c r="X1895" i="1"/>
  <c r="X1928" i="1"/>
  <c r="X2025" i="1"/>
  <c r="X783" i="1"/>
  <c r="X2284" i="1"/>
  <c r="X1683" i="1"/>
  <c r="X1641" i="1"/>
  <c r="X397" i="1"/>
  <c r="X2128" i="1"/>
  <c r="X2166" i="1"/>
  <c r="X173" i="1"/>
  <c r="X318" i="1"/>
  <c r="X762" i="1"/>
  <c r="X763" i="1"/>
  <c r="X2299" i="1"/>
  <c r="X1700" i="1"/>
  <c r="X1066" i="1"/>
  <c r="X1297" i="1"/>
  <c r="X1348" i="1"/>
  <c r="X1461" i="1"/>
  <c r="X1773" i="1"/>
  <c r="X695" i="1"/>
  <c r="X942" i="1"/>
  <c r="X1012" i="1"/>
  <c r="X1057" i="1"/>
  <c r="X1225" i="1"/>
  <c r="X1251" i="1"/>
  <c r="X296" i="1"/>
  <c r="X14" i="1"/>
  <c r="X1524" i="1"/>
  <c r="X1536" i="1"/>
  <c r="X1662" i="1"/>
  <c r="X503" i="1"/>
  <c r="X1989" i="1"/>
  <c r="X2129" i="1"/>
  <c r="X673" i="1"/>
  <c r="X808" i="1"/>
  <c r="X1181" i="1"/>
  <c r="X1193" i="1"/>
  <c r="X328" i="1"/>
  <c r="X1649" i="1"/>
  <c r="X34" i="1"/>
  <c r="X2026" i="1"/>
  <c r="X590" i="1"/>
  <c r="X591" i="1"/>
  <c r="X2372" i="1"/>
  <c r="X2381" i="1"/>
  <c r="X619" i="1"/>
  <c r="X1783" i="1"/>
  <c r="X2265" i="1"/>
  <c r="X1407" i="1"/>
  <c r="X1530" i="1"/>
  <c r="X1581" i="1"/>
  <c r="X422" i="1"/>
  <c r="X1804" i="1"/>
  <c r="X289" i="1"/>
  <c r="X1819" i="1"/>
  <c r="X1701" i="1"/>
  <c r="X470" i="1"/>
  <c r="X471" i="1"/>
  <c r="X2300" i="1"/>
  <c r="X2324" i="1"/>
  <c r="X1189" i="1"/>
  <c r="X1612" i="1"/>
  <c r="X1702" i="1"/>
  <c r="X237" i="1"/>
  <c r="X2276" i="1"/>
  <c r="X803" i="1"/>
  <c r="X2097" i="1"/>
  <c r="X819" i="1"/>
  <c r="X1587" i="1"/>
  <c r="X1298" i="1"/>
  <c r="X1628" i="1"/>
  <c r="X1745" i="1"/>
  <c r="X1462" i="1"/>
  <c r="X331" i="1"/>
  <c r="X1995" i="1"/>
  <c r="X2181" i="1"/>
  <c r="X825" i="1"/>
  <c r="X835" i="1"/>
  <c r="X887" i="1"/>
  <c r="X2301" i="1"/>
  <c r="X225" i="1"/>
  <c r="X1121" i="1"/>
  <c r="X1205" i="1"/>
  <c r="X1272" i="1"/>
  <c r="X1273" i="1"/>
  <c r="X1451" i="1"/>
  <c r="X1777" i="1"/>
  <c r="X1861" i="1"/>
  <c r="X2030" i="1"/>
  <c r="X531" i="1"/>
  <c r="X672" i="1"/>
  <c r="X735" i="1"/>
  <c r="X2259" i="1"/>
  <c r="X915" i="1"/>
  <c r="X1176" i="1"/>
  <c r="X283" i="1"/>
  <c r="X1574" i="1"/>
  <c r="X418" i="1"/>
  <c r="X430" i="1"/>
  <c r="X1857" i="1"/>
  <c r="X1875" i="1"/>
  <c r="X501" i="1"/>
  <c r="X2021" i="1"/>
  <c r="X598" i="1"/>
  <c r="X2086" i="1"/>
  <c r="X609" i="1"/>
  <c r="X50" i="1"/>
  <c r="X146" i="1"/>
  <c r="X2285" i="1"/>
  <c r="X2286" i="1"/>
  <c r="X1241" i="1"/>
  <c r="X1268" i="1"/>
  <c r="X1385" i="1"/>
  <c r="X1618" i="1"/>
  <c r="X2165" i="1"/>
  <c r="X2070" i="1"/>
  <c r="X768" i="1"/>
  <c r="X2320" i="1"/>
  <c r="X87" i="1"/>
  <c r="X2364" i="1"/>
  <c r="X284" i="1"/>
  <c r="X1820" i="1"/>
  <c r="X472" i="1"/>
  <c r="X626" i="1"/>
  <c r="X740" i="1"/>
  <c r="X764" i="1"/>
  <c r="X765" i="1"/>
  <c r="X2325" i="1"/>
  <c r="X2321" i="1"/>
  <c r="X2394" i="1"/>
  <c r="X606" i="1"/>
  <c r="X928" i="1"/>
  <c r="X460" i="1"/>
  <c r="X327" i="1"/>
  <c r="X2377" i="1"/>
  <c r="X2222" i="1"/>
  <c r="X1821" i="1"/>
  <c r="X2326" i="1"/>
  <c r="X1093" i="1"/>
  <c r="X1478" i="1"/>
  <c r="X1690" i="1"/>
  <c r="X1841" i="1"/>
  <c r="X504" i="1"/>
  <c r="X507" i="1"/>
  <c r="X678" i="1"/>
  <c r="X683" i="1"/>
  <c r="X2281" i="1"/>
  <c r="X1031" i="1"/>
  <c r="X1118" i="1"/>
  <c r="X1242" i="1"/>
  <c r="X1426" i="1"/>
  <c r="X1433" i="1"/>
  <c r="X1440" i="1"/>
  <c r="X413" i="1"/>
  <c r="X1917" i="1"/>
  <c r="X44" i="1"/>
  <c r="X2287" i="1"/>
  <c r="X2288" i="1"/>
  <c r="X530" i="1"/>
  <c r="X242" i="1"/>
  <c r="X301" i="1"/>
  <c r="X382" i="1"/>
  <c r="X1897" i="1"/>
  <c r="X48" i="1"/>
  <c r="X2229" i="1"/>
  <c r="X832" i="1"/>
  <c r="X408" i="1"/>
  <c r="X1822" i="1"/>
  <c r="X1564" i="1"/>
  <c r="X473" i="1"/>
  <c r="X741" i="1"/>
  <c r="X766" i="1"/>
  <c r="X2302" i="1"/>
  <c r="X174" i="1"/>
  <c r="X1085" i="1"/>
  <c r="X248" i="1"/>
  <c r="X1485" i="1"/>
  <c r="X637" i="1"/>
  <c r="X711" i="1"/>
  <c r="X1463" i="1"/>
  <c r="X1464" i="1"/>
  <c r="X461" i="1"/>
  <c r="X2303" i="1"/>
  <c r="X2327" i="1"/>
  <c r="X943" i="1"/>
  <c r="X1430" i="1"/>
  <c r="X1691" i="1"/>
  <c r="X601" i="1"/>
  <c r="X2107" i="1"/>
  <c r="X2167" i="1"/>
  <c r="X1229" i="1"/>
  <c r="X1327" i="1"/>
  <c r="X1475" i="1"/>
  <c r="X1872" i="1"/>
  <c r="X592" i="1"/>
  <c r="X2260" i="1"/>
  <c r="X1217" i="1"/>
  <c r="X56" i="1"/>
  <c r="X1192" i="1"/>
  <c r="X489" i="1"/>
  <c r="X480" i="1"/>
  <c r="X481" i="1"/>
  <c r="X124" i="1"/>
  <c r="X863" i="1"/>
  <c r="X1726" i="1"/>
  <c r="X2011" i="1"/>
  <c r="X1299" i="1"/>
  <c r="X196" i="1"/>
  <c r="X350" i="1"/>
  <c r="X1739" i="1"/>
  <c r="X1112" i="1"/>
  <c r="X1143" i="1"/>
  <c r="X1165" i="1"/>
  <c r="X1329" i="1"/>
  <c r="X16" i="1"/>
  <c r="X1669" i="1"/>
  <c r="X1764" i="1"/>
  <c r="X1839" i="1"/>
  <c r="X1862" i="1"/>
  <c r="X2031" i="1"/>
  <c r="X2082" i="1"/>
  <c r="X2168" i="1"/>
  <c r="X674" i="1"/>
  <c r="X702" i="1"/>
  <c r="X147" i="1"/>
  <c r="X2359" i="1"/>
  <c r="X992" i="1"/>
  <c r="X1058" i="1"/>
  <c r="X1186" i="1"/>
  <c r="X1398" i="1"/>
  <c r="X1534" i="1"/>
  <c r="X1552" i="1"/>
  <c r="X2179" i="1"/>
  <c r="X148" i="1"/>
  <c r="X149" i="1"/>
  <c r="X150" i="1"/>
  <c r="X958" i="1"/>
  <c r="X2099" i="1"/>
  <c r="X122" i="1"/>
  <c r="X771" i="1"/>
  <c r="X2370" i="1"/>
  <c r="X490" i="1"/>
  <c r="X627" i="1"/>
  <c r="X767" i="1"/>
  <c r="X2304" i="1"/>
  <c r="X2314" i="1"/>
  <c r="X1086" i="1"/>
  <c r="X1486" i="1"/>
  <c r="X187" i="1"/>
  <c r="X982" i="1"/>
  <c r="X1349" i="1"/>
  <c r="X525" i="1"/>
  <c r="X1067" i="1"/>
  <c r="X1215" i="1"/>
  <c r="X1330" i="1"/>
  <c r="X1331" i="1"/>
  <c r="X1332" i="1"/>
  <c r="X359" i="1"/>
  <c r="X434" i="1"/>
  <c r="X1992" i="1"/>
  <c r="X2017" i="1"/>
  <c r="X2108" i="1"/>
  <c r="X2109" i="1"/>
  <c r="X2227" i="1"/>
  <c r="X973" i="1"/>
  <c r="X2397" i="1"/>
  <c r="X1226" i="1"/>
  <c r="X1342" i="1"/>
  <c r="X302" i="1"/>
  <c r="X582" i="1"/>
  <c r="X628" i="1"/>
  <c r="X2230" i="1"/>
  <c r="X151" i="1"/>
  <c r="X152" i="1"/>
  <c r="X2289" i="1"/>
  <c r="X972" i="1"/>
  <c r="X1476" i="1"/>
  <c r="X1482" i="1"/>
  <c r="X1529" i="1"/>
  <c r="X1596" i="1"/>
  <c r="X2042" i="1"/>
  <c r="X351" i="1"/>
  <c r="X409" i="1"/>
  <c r="X118" i="1"/>
  <c r="X2305" i="1"/>
  <c r="X125" i="1"/>
  <c r="X719" i="1"/>
  <c r="X175" i="1"/>
  <c r="X1087" i="1"/>
  <c r="X1300" i="1"/>
  <c r="X1301" i="1"/>
  <c r="X593" i="1"/>
  <c r="X1465" i="1"/>
  <c r="X2063" i="1"/>
  <c r="X1007" i="1"/>
  <c r="X1122" i="1"/>
  <c r="X1123" i="1"/>
  <c r="X1384" i="1"/>
  <c r="X1492" i="1"/>
  <c r="X429" i="1"/>
  <c r="X456" i="1"/>
  <c r="X2162" i="1"/>
  <c r="X960" i="1"/>
  <c r="X61" i="1"/>
  <c r="X1101" i="1"/>
  <c r="X31" i="1"/>
  <c r="X387" i="1"/>
  <c r="X420" i="1"/>
  <c r="X2019" i="1"/>
  <c r="X40" i="1"/>
  <c r="X629" i="1"/>
  <c r="X864" i="1"/>
  <c r="X865" i="1"/>
  <c r="X2290" i="1"/>
  <c r="X2371" i="1"/>
  <c r="X1816" i="1"/>
  <c r="X1937" i="1"/>
  <c r="X880" i="1"/>
  <c r="X1341" i="1"/>
  <c r="X1519" i="1"/>
  <c r="X1582" i="1"/>
  <c r="X2027" i="1"/>
  <c r="X2006" i="1"/>
  <c r="X2143" i="1"/>
  <c r="X2144" i="1"/>
  <c r="X526" i="1"/>
  <c r="X1703" i="1"/>
  <c r="X742" i="1"/>
  <c r="X2328" i="1"/>
  <c r="X215" i="1"/>
  <c r="X2151" i="1"/>
  <c r="X508" i="1"/>
  <c r="X1079" i="1"/>
  <c r="X1434" i="1"/>
  <c r="X2056" i="1"/>
  <c r="X2126" i="1"/>
  <c r="X866" i="1"/>
  <c r="X553" i="1"/>
  <c r="X985" i="1"/>
  <c r="X2091" i="1"/>
  <c r="X1553" i="1"/>
  <c r="X2291" i="1"/>
  <c r="X849" i="1"/>
  <c r="X216" i="1"/>
  <c r="X743" i="1"/>
  <c r="X1190" i="1"/>
  <c r="X2315" i="1"/>
  <c r="X249" i="1"/>
  <c r="X190" i="1"/>
  <c r="X1901" i="1"/>
  <c r="X804" i="1"/>
  <c r="X805" i="1"/>
  <c r="X806" i="1"/>
  <c r="X1642" i="1"/>
  <c r="X1999" i="1"/>
  <c r="X1237" i="1"/>
  <c r="X299" i="1"/>
  <c r="X1350" i="1"/>
  <c r="X1716" i="1"/>
  <c r="X930" i="1"/>
  <c r="X197" i="1"/>
  <c r="X1185" i="1"/>
  <c r="X1431" i="1"/>
  <c r="X1019" i="1"/>
  <c r="X1418" i="1"/>
  <c r="X81" i="1"/>
  <c r="X1704" i="1"/>
  <c r="X1558" i="1"/>
  <c r="X1768" i="1"/>
  <c r="X2015" i="1"/>
  <c r="X1147" i="1"/>
  <c r="X2043" i="1"/>
  <c r="X410" i="1"/>
  <c r="X474" i="1"/>
  <c r="X2329" i="1"/>
  <c r="X1302" i="1"/>
  <c r="X1746" i="1"/>
  <c r="X217" i="1"/>
  <c r="X263" i="1"/>
  <c r="X932" i="1"/>
  <c r="X1124" i="1"/>
  <c r="X1206" i="1"/>
  <c r="X1561" i="1"/>
  <c r="X428" i="1"/>
  <c r="X2046" i="1"/>
  <c r="X934" i="1"/>
  <c r="X252" i="1"/>
  <c r="X303" i="1"/>
  <c r="X372" i="1"/>
  <c r="X1833" i="1"/>
  <c r="X2028" i="1"/>
  <c r="X2044" i="1"/>
  <c r="X577" i="1"/>
  <c r="X2064" i="1"/>
  <c r="X2132" i="1"/>
  <c r="X153" i="1"/>
  <c r="X1736" i="1"/>
  <c r="X1957" i="1"/>
  <c r="X212" i="1"/>
  <c r="X1705" i="1"/>
  <c r="X1309" i="1"/>
  <c r="X1222" i="1"/>
  <c r="X1174" i="1"/>
  <c r="X1740" i="1"/>
  <c r="X2110" i="1"/>
  <c r="X2180" i="1"/>
  <c r="X809" i="1"/>
  <c r="X935" i="1"/>
  <c r="X1261" i="1"/>
  <c r="X2254" i="1"/>
  <c r="X867" i="1"/>
  <c r="X1909" i="1"/>
  <c r="X841" i="1"/>
  <c r="X310" i="1"/>
  <c r="X42" i="1"/>
  <c r="X324" i="1"/>
  <c r="X2306" i="1"/>
  <c r="X666" i="1"/>
  <c r="X1310" i="1"/>
  <c r="X2000" i="1"/>
  <c r="X1559" i="1"/>
  <c r="X2182" i="1"/>
  <c r="X1410" i="1"/>
  <c r="X1832" i="1"/>
  <c r="X1103" i="1"/>
  <c r="X1575" i="1"/>
  <c r="X599" i="1"/>
  <c r="X554" i="1"/>
  <c r="X974" i="1"/>
  <c r="X2191" i="1"/>
  <c r="X2060" i="1"/>
  <c r="X680" i="1"/>
  <c r="X1565" i="1"/>
  <c r="X1303" i="1"/>
  <c r="X267" i="1"/>
  <c r="X2152" i="1"/>
  <c r="X361" i="1"/>
  <c r="X2228" i="1"/>
  <c r="X435" i="1"/>
  <c r="X1850" i="1"/>
  <c r="X1902" i="1"/>
  <c r="X821" i="1"/>
  <c r="X1578" i="1"/>
  <c r="X1474" i="1"/>
  <c r="X1966" i="1"/>
  <c r="X123" i="1"/>
  <c r="X810" i="1"/>
  <c r="X1073" i="1"/>
  <c r="X1074" i="1"/>
  <c r="X285" i="1"/>
  <c r="X304" i="1"/>
  <c r="X1497" i="1"/>
  <c r="X154" i="1"/>
  <c r="X155" i="1"/>
  <c r="X2310" i="1"/>
  <c r="X2316" i="1"/>
  <c r="X744" i="1"/>
  <c r="X1823" i="1"/>
  <c r="X1064" i="1"/>
  <c r="X1814" i="1"/>
  <c r="X881" i="1"/>
  <c r="X232" i="1"/>
  <c r="X1116" i="1"/>
  <c r="X1765" i="1"/>
  <c r="X1941" i="1"/>
  <c r="X967" i="1"/>
  <c r="X555" i="1"/>
  <c r="X745" i="1"/>
  <c r="X944" i="1"/>
  <c r="X218" i="1"/>
  <c r="X1466" i="1"/>
  <c r="X1747" i="1"/>
  <c r="X1620" i="1"/>
  <c r="X521" i="1"/>
  <c r="X586" i="1"/>
  <c r="X2111" i="1"/>
  <c r="X1371" i="1"/>
  <c r="X1859" i="1"/>
  <c r="X1017" i="1"/>
  <c r="X1391" i="1"/>
  <c r="X1682" i="1"/>
  <c r="X482" i="1"/>
  <c r="X746" i="1"/>
  <c r="X747" i="1"/>
  <c r="X198" i="1"/>
  <c r="X28" i="1"/>
  <c r="X2112" i="1"/>
  <c r="X2113" i="1"/>
  <c r="X2178" i="1"/>
  <c r="X913" i="1"/>
  <c r="X1706" i="1"/>
  <c r="X1748" i="1"/>
  <c r="X1932" i="1"/>
  <c r="X2184" i="1"/>
  <c r="X2193" i="1"/>
  <c r="X2292" i="1"/>
  <c r="X959" i="1"/>
  <c r="X518" i="1"/>
  <c r="X1568" i="1"/>
  <c r="X1167" i="1"/>
  <c r="X1744" i="1"/>
  <c r="X126" i="1"/>
  <c r="X2203" i="1"/>
  <c r="X748" i="1"/>
  <c r="X71" i="1"/>
  <c r="X2266" i="1"/>
  <c r="X2083" i="1"/>
  <c r="X219" i="1"/>
  <c r="X268" i="1"/>
  <c r="X258" i="1"/>
  <c r="X1326" i="1"/>
  <c r="X1724" i="1"/>
  <c r="X1844" i="1"/>
  <c r="X656" i="1"/>
  <c r="X886" i="1"/>
  <c r="X1092" i="1"/>
  <c r="X1392" i="1"/>
  <c r="X306" i="1"/>
  <c r="X1481" i="1"/>
  <c r="X2094" i="1"/>
  <c r="X1824" i="1"/>
  <c r="X475" i="1"/>
  <c r="X720" i="1"/>
  <c r="X1707" i="1"/>
  <c r="X638" i="1"/>
  <c r="X2114" i="1"/>
  <c r="X352" i="1"/>
  <c r="X2307" i="1"/>
  <c r="X1252" i="1"/>
  <c r="X2247" i="1"/>
  <c r="X818" i="1"/>
  <c r="X1394" i="1"/>
  <c r="X1630" i="1"/>
  <c r="X1790" i="1"/>
  <c r="X199" i="1"/>
  <c r="X1397" i="1"/>
  <c r="X1974" i="1"/>
  <c r="X176" i="1"/>
  <c r="X62" i="1"/>
  <c r="X200" i="1"/>
  <c r="X1095" i="1"/>
  <c r="X1972" i="1"/>
  <c r="X2115" i="1"/>
  <c r="X1637" i="1"/>
  <c r="X646" i="1"/>
  <c r="X2194" i="1"/>
  <c r="X2050" i="1"/>
  <c r="X1228" i="1"/>
  <c r="X53" i="1"/>
  <c r="X2157" i="1"/>
  <c r="X883" i="1"/>
  <c r="X264" i="1"/>
  <c r="X1334" i="1"/>
  <c r="X201" i="1"/>
  <c r="X1988" i="1"/>
  <c r="X2245" i="1"/>
  <c r="X156" i="1"/>
  <c r="X2138" i="1"/>
  <c r="X2153" i="1"/>
  <c r="X36" i="1"/>
  <c r="X1028" i="1"/>
  <c r="X527" i="1"/>
  <c r="X1354" i="1"/>
  <c r="X202" i="1"/>
  <c r="X1053" i="1"/>
  <c r="X375" i="1"/>
  <c r="X847" i="1"/>
  <c r="X2279" i="1"/>
  <c r="X1195" i="1"/>
  <c r="X1608" i="1"/>
  <c r="X1650" i="1"/>
  <c r="X885" i="1"/>
  <c r="X2173" i="1"/>
  <c r="X2382" i="1"/>
  <c r="X1825" i="1"/>
  <c r="X871" i="1"/>
  <c r="X76" i="1"/>
  <c r="X353" i="1"/>
  <c r="X1013" i="1"/>
  <c r="X1068" i="1"/>
  <c r="X1381" i="1"/>
  <c r="X1635" i="1"/>
  <c r="X2234" i="1"/>
  <c r="X2013" i="1"/>
  <c r="X630" i="1"/>
  <c r="X157" i="1"/>
  <c r="X1621" i="1"/>
  <c r="X517" i="1"/>
  <c r="X2308" i="1"/>
  <c r="X2051" i="1"/>
  <c r="X1784" i="1"/>
  <c r="X696" i="1"/>
  <c r="X203" i="1"/>
  <c r="X1629" i="1"/>
  <c r="X2250" i="1"/>
  <c r="X2398" i="1"/>
  <c r="X226" i="1"/>
  <c r="X275" i="1"/>
  <c r="X945" i="1"/>
  <c r="X1219" i="1"/>
  <c r="X946" i="1"/>
  <c r="X991" i="1"/>
  <c r="X1044" i="1"/>
  <c r="X1363" i="1"/>
  <c r="X2330" i="1"/>
  <c r="X1359" i="1"/>
  <c r="X1010" i="1"/>
  <c r="X1846" i="1"/>
  <c r="X774" i="1"/>
  <c r="X2183" i="1"/>
  <c r="X1945" i="1"/>
  <c r="X1903" i="1"/>
  <c r="X177" i="1"/>
  <c r="X1961" i="1"/>
  <c r="X63" i="1"/>
  <c r="X631" i="1"/>
  <c r="X158" i="1"/>
  <c r="X1148" i="1"/>
  <c r="X1164" i="1"/>
  <c r="X1583" i="1"/>
  <c r="X2360" i="1"/>
  <c r="X556" i="1"/>
  <c r="X1244" i="1"/>
  <c r="X1963" i="1"/>
  <c r="X855" i="1"/>
  <c r="X1046" i="1"/>
  <c r="X1344" i="1"/>
  <c r="X1102" i="1"/>
  <c r="X856" i="1"/>
  <c r="X1908" i="1"/>
  <c r="X1094" i="1"/>
  <c r="X1915" i="1"/>
  <c r="X1125" i="1"/>
  <c r="X1155" i="1"/>
  <c r="X1489" i="1"/>
  <c r="X432" i="1"/>
  <c r="X51" i="1"/>
  <c r="X55" i="1"/>
  <c r="X1029" i="1"/>
  <c r="X462" i="1"/>
  <c r="X1011" i="1"/>
  <c r="X1311" i="1"/>
  <c r="X827" i="1"/>
  <c r="X1610" i="1"/>
  <c r="X1885" i="1"/>
  <c r="X365" i="1"/>
  <c r="X1526" i="1"/>
  <c r="X119" i="1"/>
  <c r="X1404" i="1"/>
  <c r="X1249" i="1"/>
  <c r="X1435" i="1"/>
  <c r="X2104" i="1"/>
  <c r="X2007" i="1"/>
  <c r="X483" i="1"/>
  <c r="X749" i="1"/>
  <c r="X2331" i="1"/>
  <c r="X178" i="1"/>
  <c r="X1782" i="1"/>
  <c r="X1304" i="1"/>
  <c r="X1333" i="1"/>
  <c r="X494" i="1"/>
  <c r="X1406" i="1"/>
  <c r="X2238" i="1"/>
  <c r="X2385" i="1"/>
  <c r="X1312" i="1"/>
  <c r="X2020" i="1"/>
  <c r="X1126" i="1"/>
  <c r="X1366" i="1"/>
  <c r="X345" i="1"/>
  <c r="X716" i="1"/>
  <c r="X557" i="1"/>
  <c r="X1826" i="1"/>
  <c r="X250" i="1"/>
  <c r="X689" i="1"/>
  <c r="X2332" i="1"/>
  <c r="X1238" i="1"/>
  <c r="X2171" i="1"/>
  <c r="X914" i="1"/>
  <c r="X1157" i="1"/>
  <c r="X1159" i="1"/>
  <c r="X1863" i="1"/>
  <c r="X2024" i="1"/>
  <c r="X581" i="1"/>
  <c r="X1770" i="1"/>
  <c r="X650" i="1"/>
  <c r="X2333" i="1"/>
  <c r="X1127" i="1"/>
  <c r="X595" i="1"/>
  <c r="X15" i="1"/>
  <c r="X1681" i="1"/>
  <c r="X839" i="1"/>
  <c r="X558" i="1"/>
  <c r="X1636" i="1"/>
  <c r="X70" i="1"/>
  <c r="X2041" i="1"/>
  <c r="X2258" i="1"/>
  <c r="X2273" i="1"/>
  <c r="X1158" i="1"/>
  <c r="X1160" i="1"/>
  <c r="X1515" i="1"/>
  <c r="X1598" i="1"/>
  <c r="X1718" i="1"/>
  <c r="X717" i="1"/>
  <c r="X1708" i="1"/>
  <c r="X632" i="1"/>
  <c r="X2148" i="1"/>
  <c r="X1161" i="1"/>
  <c r="X594" i="1"/>
  <c r="X236" i="1"/>
  <c r="X220" i="1"/>
  <c r="X384" i="1"/>
  <c r="X2131" i="1"/>
  <c r="X436" i="1"/>
  <c r="X750" i="1"/>
  <c r="X731" i="1"/>
  <c r="X1343" i="1"/>
  <c r="X286" i="1"/>
  <c r="X633" i="1"/>
  <c r="X1840" i="1"/>
  <c r="X1737" i="1"/>
  <c r="X2116" i="1"/>
  <c r="X20" i="1"/>
  <c r="X1387" i="1"/>
  <c r="X1998" i="1"/>
  <c r="X1686" i="1"/>
  <c r="X1153" i="1"/>
  <c r="X2052" i="1"/>
  <c r="X842" i="1"/>
  <c r="X1954" i="1"/>
  <c r="X600" i="1"/>
  <c r="X2231" i="1"/>
  <c r="X836" i="1"/>
  <c r="X1785" i="1"/>
  <c r="X2117" i="1"/>
  <c r="X388" i="1"/>
  <c r="X1851" i="1"/>
  <c r="X1177" i="1"/>
  <c r="X1521" i="1"/>
  <c r="X102" i="1"/>
  <c r="X74" i="1"/>
  <c r="X1776" i="1"/>
  <c r="X2145" i="1"/>
  <c r="X313" i="1"/>
  <c r="X1728" i="1"/>
  <c r="X826" i="1"/>
  <c r="X986" i="1"/>
  <c r="X1738" i="1"/>
  <c r="X1860" i="1"/>
  <c r="X1870" i="1"/>
  <c r="X2192" i="1"/>
  <c r="X366" i="1"/>
  <c r="X64" i="1"/>
  <c r="X1813" i="1"/>
  <c r="X2047" i="1"/>
  <c r="X109" i="1"/>
  <c r="X454" i="1"/>
  <c r="X1878" i="1"/>
  <c r="X1138" i="1"/>
  <c r="X179" i="1"/>
  <c r="X266" i="1"/>
  <c r="X416" i="1"/>
  <c r="X559" i="1"/>
  <c r="X1454" i="1"/>
  <c r="X1566" i="1"/>
  <c r="X1487" i="1"/>
  <c r="X639" i="1"/>
  <c r="X1919" i="1"/>
  <c r="X2134" i="1"/>
  <c r="X73" i="1"/>
  <c r="X2124" i="1"/>
  <c r="X2236" i="1"/>
  <c r="X868" i="1"/>
  <c r="X560" i="1"/>
  <c r="X1968" i="1"/>
  <c r="X2118" i="1"/>
  <c r="X2137" i="1"/>
  <c r="X1579" i="1"/>
  <c r="X1719" i="1"/>
  <c r="X1741" i="1"/>
  <c r="X916" i="1"/>
  <c r="X2163" i="1"/>
  <c r="X1082" i="1"/>
  <c r="X344" i="1"/>
  <c r="X276" i="1"/>
  <c r="X65" i="1"/>
  <c r="X1362" i="1"/>
  <c r="X620" i="1"/>
  <c r="X1275" i="1"/>
  <c r="X2119" i="1"/>
  <c r="X727" i="1"/>
  <c r="X354" i="1"/>
  <c r="X1958" i="1"/>
  <c r="X392" i="1"/>
  <c r="X192" i="1"/>
  <c r="X1624" i="1"/>
  <c r="X1015" i="1"/>
  <c r="X2098" i="1"/>
  <c r="X1097" i="1"/>
  <c r="X1098" i="1"/>
  <c r="X1099" i="1"/>
  <c r="X1769" i="1"/>
  <c r="X561" i="1"/>
  <c r="X1913" i="1"/>
  <c r="X360" i="1"/>
  <c r="X66" i="1"/>
  <c r="X1096" i="1"/>
  <c r="X120" i="1"/>
  <c r="X2334" i="1"/>
  <c r="X2335" i="1"/>
  <c r="X1128" i="1"/>
  <c r="X1262" i="1"/>
  <c r="X1577" i="1"/>
  <c r="X1767" i="1"/>
  <c r="X2008" i="1"/>
  <c r="X1709" i="1"/>
  <c r="X721" i="1"/>
  <c r="X297" i="1"/>
  <c r="X2395" i="1"/>
  <c r="X1495" i="1"/>
  <c r="X486" i="1"/>
  <c r="X1427" i="1"/>
  <c r="X924" i="1"/>
  <c r="X1717" i="1"/>
  <c r="X484" i="1"/>
  <c r="X1250" i="1"/>
  <c r="X1403" i="1"/>
  <c r="X1230" i="1"/>
  <c r="X1651" i="1"/>
  <c r="X1888" i="1"/>
  <c r="X437" i="1"/>
  <c r="X736" i="1"/>
  <c r="X2293" i="1"/>
  <c r="X737" i="1"/>
  <c r="X241" i="1"/>
  <c r="X1305" i="1"/>
  <c r="X1786" i="1"/>
  <c r="X355" i="1"/>
  <c r="X1518" i="1"/>
  <c r="X417" i="1"/>
  <c r="X688" i="1"/>
  <c r="X1613" i="1"/>
  <c r="X1059" i="1"/>
  <c r="X1069" i="1"/>
  <c r="X828" i="1"/>
  <c r="X872" i="1"/>
  <c r="X2224" i="1"/>
  <c r="X920" i="1"/>
  <c r="X1567" i="1"/>
  <c r="X1018" i="1"/>
  <c r="X1674" i="1"/>
  <c r="X1191" i="1"/>
  <c r="X1233" i="1"/>
  <c r="X2294" i="1"/>
  <c r="X732" i="1"/>
  <c r="X1710" i="1"/>
  <c r="X463" i="1"/>
  <c r="X640" i="1"/>
  <c r="X1276" i="1"/>
  <c r="X167" i="1"/>
  <c r="X1749" i="1"/>
  <c r="X1780" i="1"/>
  <c r="X110" i="1"/>
  <c r="X111" i="1"/>
  <c r="X478" i="1"/>
  <c r="X446" i="1"/>
  <c r="X1665" i="1"/>
  <c r="X477" i="1"/>
  <c r="X1129" i="1"/>
  <c r="X919" i="1"/>
  <c r="X1499" i="1"/>
  <c r="X1975" i="1"/>
  <c r="X751" i="1"/>
  <c r="X1021" i="1"/>
  <c r="X180" i="1"/>
  <c r="X1973" i="1"/>
  <c r="X519" i="1"/>
  <c r="X2068" i="1"/>
  <c r="X2079" i="1"/>
  <c r="X2269" i="1"/>
  <c r="X1881" i="1"/>
  <c r="X1379" i="1"/>
  <c r="X287" i="1"/>
  <c r="X336" i="1"/>
  <c r="X2127" i="1"/>
  <c r="X938" i="1"/>
  <c r="X1425" i="1"/>
  <c r="X1472" i="1"/>
  <c r="X608" i="1"/>
  <c r="X181" i="1"/>
  <c r="X2336" i="1"/>
  <c r="X1227" i="1"/>
  <c r="X112" i="1"/>
  <c r="X2239" i="1"/>
  <c r="X2270" i="1"/>
  <c r="X1729" i="1"/>
  <c r="X1107" i="1"/>
  <c r="X21" i="1"/>
  <c r="X2317" i="1"/>
  <c r="X221" i="1"/>
  <c r="X1109" i="1"/>
  <c r="X307" i="1"/>
  <c r="X338" i="1"/>
  <c r="X755" i="1"/>
  <c r="X1678" i="1"/>
  <c r="X1591" i="1"/>
  <c r="X2146" i="1"/>
  <c r="X1382" i="1"/>
  <c r="X1065" i="1"/>
  <c r="X1807" i="1"/>
  <c r="X186" i="1"/>
  <c r="X1940" i="1"/>
  <c r="X246" i="1"/>
  <c r="X1496" i="1"/>
  <c r="X2036" i="1"/>
  <c r="X2274" i="1"/>
  <c r="X438" i="1"/>
  <c r="X2361" i="1"/>
  <c r="X1473" i="1"/>
  <c r="X88" i="1"/>
  <c r="X1750" i="1"/>
  <c r="X168" i="1"/>
  <c r="X121" i="1"/>
  <c r="X2337" i="1"/>
  <c r="X1339" i="1"/>
  <c r="X669" i="1"/>
  <c r="X426" i="1"/>
  <c r="X18" i="1"/>
  <c r="X1498" i="1"/>
  <c r="X2387" i="1"/>
  <c r="X1032" i="1"/>
  <c r="X873" i="1"/>
  <c r="X182" i="1"/>
  <c r="X857" i="1"/>
  <c r="X617" i="1"/>
  <c r="X1235" i="1"/>
  <c r="X1801" i="1"/>
  <c r="X2338" i="1"/>
  <c r="X734" i="1"/>
  <c r="X1467" i="1"/>
  <c r="X376" i="1"/>
  <c r="X1500" i="1"/>
  <c r="X1798" i="1"/>
  <c r="X22" i="1"/>
  <c r="X510" i="1"/>
  <c r="X1351" i="1"/>
  <c r="X1695" i="1"/>
  <c r="X113" i="1"/>
  <c r="X2257" i="1"/>
  <c r="X1847" i="1"/>
  <c r="X704" i="1"/>
  <c r="X367" i="1"/>
  <c r="X2339" i="1"/>
  <c r="X356" i="1"/>
  <c r="X1180" i="1"/>
  <c r="X2147" i="1"/>
  <c r="X2170" i="1"/>
  <c r="X1114" i="1"/>
  <c r="X1100" i="1"/>
  <c r="X1652" i="1"/>
  <c r="X399" i="1"/>
  <c r="X260" i="1"/>
  <c r="X1936" i="1"/>
  <c r="X2158" i="1"/>
  <c r="X1130" i="1"/>
  <c r="X1929" i="1"/>
  <c r="X427" i="1"/>
  <c r="X340" i="1"/>
  <c r="X2090" i="1"/>
  <c r="X1131" i="1"/>
  <c r="X2295" i="1"/>
  <c r="X1223" i="1"/>
  <c r="X1468" i="1"/>
  <c r="X222" i="1"/>
  <c r="X261" i="1"/>
  <c r="X1653" i="1"/>
  <c r="X448" i="1"/>
  <c r="X2195" i="1"/>
  <c r="X369" i="1"/>
  <c r="X852" i="1"/>
  <c r="X1016" i="1"/>
  <c r="X2101" i="1"/>
  <c r="X682" i="1"/>
  <c r="X921" i="1"/>
  <c r="X1419" i="1"/>
  <c r="X931" i="1"/>
  <c r="X1711" i="1"/>
  <c r="X1584" i="1"/>
  <c r="X975" i="1"/>
  <c r="X2237" i="1"/>
  <c r="X1715" i="1"/>
  <c r="X562" i="1"/>
  <c r="X1439" i="1"/>
  <c r="X377" i="1"/>
  <c r="X2256" i="1"/>
  <c r="X962" i="1"/>
  <c r="X1864" i="1"/>
  <c r="X1052" i="1"/>
  <c r="X69" i="1"/>
  <c r="X1911" i="1"/>
  <c r="X47" i="1"/>
  <c r="X2120" i="1"/>
  <c r="X1365" i="1"/>
  <c r="X1734" i="1"/>
  <c r="X875" i="1"/>
  <c r="X269" i="1"/>
  <c r="X1352" i="1"/>
  <c r="X2048" i="1"/>
  <c r="X1051" i="1"/>
  <c r="X2038" i="1"/>
  <c r="X1141" i="1"/>
  <c r="X1239" i="1"/>
  <c r="X610" i="1"/>
  <c r="X1263" i="1"/>
  <c r="X1047" i="1"/>
  <c r="X1679" i="1"/>
  <c r="X1970" i="1"/>
  <c r="X976" i="1"/>
  <c r="X712" i="1"/>
  <c r="X728" i="1"/>
  <c r="X290" i="1"/>
  <c r="X72" i="1"/>
  <c r="X2388" i="1"/>
  <c r="X1501" i="1"/>
  <c r="X1562" i="1"/>
  <c r="X850" i="1"/>
  <c r="X714" i="1"/>
  <c r="X812" i="1"/>
  <c r="X1091" i="1"/>
  <c r="X1586" i="1"/>
  <c r="X754" i="1"/>
  <c r="X621" i="1"/>
  <c r="X730" i="1"/>
  <c r="X752" i="1"/>
  <c r="X2172" i="1"/>
  <c r="X294" i="1"/>
  <c r="X449" i="1"/>
  <c r="X675" i="1"/>
  <c r="X37" i="1"/>
  <c r="X1735" i="1"/>
  <c r="X770" i="1"/>
  <c r="X1393" i="1"/>
  <c r="X2123" i="1"/>
  <c r="X265" i="1"/>
  <c r="X2053" i="1"/>
  <c r="X1771" i="1"/>
  <c r="X1946" i="1"/>
  <c r="X971" i="1"/>
  <c r="X1597" i="1"/>
  <c r="X706" i="1"/>
  <c r="X159" i="1"/>
  <c r="X641" i="1"/>
  <c r="X1231" i="1"/>
  <c r="X1353" i="1"/>
  <c r="X697" i="1"/>
  <c r="X528" i="1"/>
  <c r="X980" i="1"/>
  <c r="X421" i="1"/>
  <c r="X1868" i="1"/>
  <c r="X1479" i="1"/>
  <c r="X1060" i="1"/>
  <c r="X837" i="1"/>
  <c r="X831" i="1"/>
  <c r="X204" i="1"/>
  <c r="X160" i="1"/>
  <c r="X67" i="1"/>
  <c r="X23" i="1"/>
  <c r="X1634" i="1"/>
  <c r="X1356" i="1"/>
  <c r="X1264" i="1"/>
  <c r="X465" i="1"/>
  <c r="X813" i="1"/>
  <c r="X1437" i="1"/>
  <c r="X1005" i="1"/>
  <c r="X419" i="1"/>
  <c r="X911" i="1"/>
  <c r="X769" i="1"/>
  <c r="X1488" i="1"/>
  <c r="X814" i="1"/>
  <c r="X605" i="1"/>
  <c r="X2383" i="1"/>
  <c r="X1528" i="1"/>
  <c r="X1803" i="1"/>
  <c r="X662" i="1"/>
  <c r="X1424" i="1"/>
  <c r="X223" i="1"/>
  <c r="X1523" i="1"/>
  <c r="X1395" i="1"/>
  <c r="X659" i="1"/>
  <c r="X2275" i="1"/>
  <c r="X2318" i="1"/>
  <c r="X1411" i="1"/>
  <c r="X1483" i="1"/>
  <c r="X981" i="1"/>
  <c r="X2190" i="1"/>
  <c r="X1412" i="1"/>
  <c r="X183" i="1"/>
  <c r="X1132" i="1"/>
  <c r="X1904" i="1"/>
  <c r="X2037" i="1"/>
  <c r="X1154" i="1"/>
  <c r="X933" i="1"/>
  <c r="X563" i="1"/>
  <c r="X1876" i="1"/>
  <c r="X1133" i="1"/>
  <c r="X2340" i="1"/>
  <c r="X1232" i="1"/>
  <c r="X830" i="1"/>
  <c r="X1134" i="1"/>
  <c r="X2341" i="1"/>
  <c r="X114" i="1"/>
  <c r="X1585" i="1"/>
  <c r="X1643" i="1"/>
  <c r="X105" i="1"/>
  <c r="X1135" i="1"/>
  <c r="X923" i="1"/>
  <c r="X523" i="1"/>
  <c r="X642" i="1"/>
  <c r="X1335" i="1"/>
  <c r="X1627" i="1"/>
  <c r="X1772" i="1"/>
  <c r="X840" i="1"/>
  <c r="X1535" i="1"/>
  <c r="X466" i="1"/>
  <c r="X161" i="1"/>
  <c r="X690" i="1"/>
  <c r="X564" i="1"/>
  <c r="X27" i="1"/>
  <c r="X1976" i="1"/>
  <c r="X450" i="1"/>
  <c r="X270" i="1"/>
  <c r="X238" i="1"/>
  <c r="X1336" i="1"/>
  <c r="X917" i="1"/>
  <c r="X918" i="1"/>
  <c r="X184" i="1"/>
  <c r="X1183" i="1"/>
  <c r="X1921" i="1"/>
  <c r="X1453" i="1"/>
  <c r="X726" i="1"/>
  <c r="X568" i="1"/>
  <c r="X2223" i="1"/>
  <c r="X772" i="1"/>
  <c r="X2176" i="1"/>
  <c r="X1477" i="1"/>
  <c r="X535" i="1"/>
  <c r="X89" i="1"/>
  <c r="X951" i="1"/>
  <c r="X2175" i="1"/>
  <c r="X90" i="1"/>
  <c r="X1034" i="1"/>
  <c r="X1045" i="1"/>
  <c r="X1880" i="1"/>
  <c r="X295" i="1"/>
  <c r="X2271" i="1"/>
  <c r="X162" i="1"/>
  <c r="X1884" i="1"/>
  <c r="X983" i="1"/>
  <c r="X829" i="1"/>
  <c r="X389" i="1"/>
  <c r="X1942" i="1"/>
  <c r="X536" i="1"/>
  <c r="X1889" i="1"/>
  <c r="X537" i="1"/>
  <c r="X1265" i="1"/>
  <c r="X412" i="1"/>
  <c r="X82" i="1"/>
  <c r="X538" i="1"/>
  <c r="X565" i="1"/>
  <c r="X1436" i="1"/>
  <c r="X257" i="1"/>
  <c r="X1654" i="1"/>
  <c r="X533" i="1"/>
  <c r="X539" i="1"/>
  <c r="X1512" i="1"/>
  <c r="X952" i="1"/>
  <c r="X540" i="1"/>
  <c r="X2342" i="1"/>
  <c r="X1023" i="1"/>
  <c r="X1887" i="1"/>
  <c r="X1168" i="1"/>
  <c r="X457" i="1"/>
  <c r="X1871" i="1"/>
  <c r="X1644" i="1"/>
  <c r="X1284" i="1"/>
  <c r="X541" i="1"/>
  <c r="X1400" i="1"/>
  <c r="X1401" i="1"/>
  <c r="X2255" i="1"/>
  <c r="X520" i="1"/>
  <c r="X651" i="1"/>
  <c r="X1178" i="1"/>
  <c r="X1413" i="1"/>
  <c r="X889" i="1"/>
  <c r="X691" i="1"/>
  <c r="X542" i="1"/>
  <c r="X925" i="1"/>
  <c r="X362" i="1"/>
  <c r="X1285" i="1"/>
  <c r="X1277" i="1"/>
  <c r="X1286" i="1"/>
  <c r="X1037" i="1"/>
  <c r="X1593" i="1"/>
  <c r="X1038" i="1"/>
  <c r="X1313" i="1"/>
  <c r="X1372" i="1"/>
  <c r="X2018" i="1"/>
  <c r="X649" i="1"/>
  <c r="X722" i="1"/>
  <c r="X1730" i="1"/>
  <c r="X2067" i="1"/>
  <c r="X1345" i="1"/>
  <c r="X115" i="1"/>
  <c r="X1614" i="1"/>
  <c r="X439" i="1"/>
  <c r="X1858" i="1"/>
  <c r="X224" i="1"/>
  <c r="X1207" i="1"/>
  <c r="X1287" i="1"/>
  <c r="X440" i="1"/>
  <c r="X622" i="1"/>
  <c r="X205" i="1"/>
  <c r="X1337" i="1"/>
  <c r="X1346" i="1"/>
  <c r="X1456" i="1"/>
  <c r="X2095" i="1"/>
  <c r="X511" i="1"/>
  <c r="X1136" i="1"/>
  <c r="X455" i="1"/>
  <c r="X665" i="1"/>
  <c r="X445" i="1"/>
  <c r="X2240" i="1"/>
  <c r="X1480" i="1"/>
  <c r="X479" i="1"/>
  <c r="X2139" i="1"/>
  <c r="X876" i="1"/>
  <c r="X24" i="1"/>
  <c r="X877" i="1"/>
  <c r="X1152" i="1"/>
  <c r="X1288" i="1"/>
  <c r="X543" i="1"/>
  <c r="X912" i="1"/>
  <c r="X1731" i="1"/>
  <c r="X566" i="1"/>
  <c r="X2196" i="1"/>
  <c r="X2343" i="1"/>
  <c r="X950" i="1"/>
  <c r="X291" i="1"/>
  <c r="X1208" i="1"/>
  <c r="X2362" i="1"/>
  <c r="X1279" i="1"/>
  <c r="X274" i="1"/>
  <c r="X25" i="1"/>
  <c r="X1039" i="1"/>
  <c r="X292" i="1"/>
  <c r="X815" i="1"/>
  <c r="X188" i="1"/>
  <c r="X2278" i="1"/>
  <c r="X1886" i="1"/>
  <c r="X2029" i="1"/>
  <c r="X671" i="1"/>
  <c r="X1040" i="1"/>
  <c r="X1673" i="1"/>
  <c r="X1692" i="1"/>
  <c r="X1340" i="1"/>
  <c r="X1289" i="1"/>
  <c r="X1137" i="1"/>
  <c r="X1617" i="1"/>
  <c r="X692" i="1"/>
  <c r="X2311" i="1"/>
  <c r="X1842" i="1"/>
  <c r="X108" i="1"/>
  <c r="X2344" i="1"/>
  <c r="X843" i="1"/>
  <c r="X1944" i="1"/>
  <c r="X1315" i="1"/>
  <c r="X1733" i="1"/>
  <c r="X319" i="1"/>
  <c r="X339" i="1"/>
  <c r="X390" i="1"/>
  <c r="X1866" i="1"/>
  <c r="X1721" i="1"/>
  <c r="X1281" i="1"/>
  <c r="X1930" i="1"/>
  <c r="X314" i="1"/>
  <c r="X2010" i="1"/>
  <c r="X775" i="1"/>
  <c r="X569" i="1"/>
  <c r="X1033" i="1"/>
  <c r="X1666" i="1"/>
  <c r="X544" i="1"/>
  <c r="X231" i="1"/>
  <c r="X1149" i="1"/>
  <c r="X1041" i="1"/>
  <c r="X75" i="1"/>
  <c r="X545" i="1"/>
  <c r="X320" i="1"/>
  <c r="X2080" i="1"/>
  <c r="X1631" i="1"/>
  <c r="X623" i="1"/>
  <c r="X385" i="1"/>
  <c r="X1922" i="1"/>
  <c r="X1323" i="1"/>
  <c r="X657" i="1"/>
  <c r="X652" i="1"/>
  <c r="X1923" i="1"/>
  <c r="X1934" i="1"/>
  <c r="X658" i="1"/>
  <c r="X116" i="1"/>
  <c r="X1386" i="1"/>
  <c r="X1609" i="1"/>
  <c r="X546" i="1"/>
  <c r="X874" i="1"/>
  <c r="X1042" i="1"/>
  <c r="X1027" i="1"/>
  <c r="X890" i="1"/>
  <c r="X444" i="1"/>
  <c r="X1316" i="1"/>
  <c r="X1513" i="1"/>
  <c r="X32" i="1"/>
  <c r="X394" i="1"/>
  <c r="X433" i="1"/>
  <c r="X1269" i="1"/>
  <c r="X1020" i="1"/>
  <c r="X2244" i="1"/>
  <c r="X1604" i="1"/>
  <c r="X1751" i="1"/>
  <c r="X206" i="1"/>
  <c r="X1043" i="1"/>
  <c r="X1234" i="1"/>
  <c r="X2072" i="1"/>
  <c r="X1364" i="1"/>
  <c r="X580" i="1"/>
  <c r="X2272" i="1"/>
  <c r="X453" i="1"/>
  <c r="X91" i="1"/>
  <c r="X1645" i="1"/>
  <c r="X49" i="1"/>
  <c r="X816" i="1"/>
  <c r="X207" i="1"/>
  <c r="X1469" i="1"/>
  <c r="X929" i="1"/>
  <c r="X963" i="1"/>
  <c r="X1762" i="1"/>
  <c r="X676" i="1"/>
  <c r="X305" i="1"/>
  <c r="X506" i="1"/>
  <c r="X1655" i="1"/>
  <c r="X395" i="1"/>
  <c r="X1502" i="1"/>
  <c r="X1924" i="1"/>
  <c r="X1290" i="1"/>
  <c r="X1008" i="1"/>
  <c r="X1282" i="1"/>
  <c r="X1656" i="1"/>
  <c r="X1977" i="1"/>
  <c r="X1865" i="1"/>
  <c r="X1605" i="1"/>
  <c r="X2225" i="1"/>
  <c r="X1775" i="1"/>
  <c r="X2345" i="1"/>
  <c r="X1990" i="1"/>
  <c r="X1291" i="1"/>
  <c r="X441" i="1"/>
  <c r="X1549" i="1"/>
  <c r="X1947" i="1"/>
  <c r="X990" i="1"/>
  <c r="X1693" i="1"/>
  <c r="X2207" i="1"/>
  <c r="X1925" i="1"/>
  <c r="X2346" i="1"/>
  <c r="X1438" i="1"/>
  <c r="X661" i="1"/>
  <c r="X2386" i="1"/>
  <c r="X1105" i="1"/>
  <c r="X1283" i="1"/>
  <c r="X170" i="1"/>
  <c r="X189" i="1"/>
  <c r="X1490" i="1"/>
  <c r="X1991" i="1"/>
  <c r="X729" i="1"/>
  <c r="X1070" i="1"/>
  <c r="X1953" i="1"/>
  <c r="X325" i="1"/>
  <c r="X1774" i="1"/>
  <c r="X1996" i="1"/>
  <c r="X423" i="1"/>
  <c r="X891" i="1"/>
  <c r="X2347" i="1"/>
  <c r="X1503" i="1"/>
  <c r="X2268" i="1"/>
  <c r="X1794" i="1"/>
  <c r="X2199" i="1"/>
  <c r="X83" i="1"/>
  <c r="X953" i="1"/>
  <c r="X2348" i="1"/>
  <c r="X2073" i="1"/>
  <c r="X869" i="1"/>
  <c r="X892" i="1"/>
  <c r="X358" i="1"/>
  <c r="X84" i="1"/>
  <c r="X1752" i="1"/>
  <c r="X653" i="1"/>
  <c r="X2226" i="1"/>
  <c r="X1197" i="1"/>
  <c r="X357" i="1"/>
  <c r="X1623" i="1"/>
  <c r="X1939" i="1"/>
  <c r="X2057" i="1"/>
  <c r="X2071" i="1"/>
  <c r="X59" i="1"/>
  <c r="X989" i="1"/>
  <c r="X2130" i="1"/>
  <c r="X2133" i="1"/>
  <c r="X378" i="1"/>
  <c r="X2069" i="1"/>
  <c r="X1882" i="1"/>
  <c r="X1912" i="1"/>
  <c r="X1399" i="1"/>
  <c r="X954" i="1"/>
  <c r="X1720" i="1"/>
  <c r="X414" i="1"/>
  <c r="X618" i="1"/>
  <c r="X820" i="1"/>
  <c r="X955" i="1"/>
  <c r="X936" i="1"/>
  <c r="X846" i="1"/>
  <c r="X2058" i="1"/>
  <c r="X1009" i="1"/>
  <c r="X476" i="1"/>
  <c r="X411" i="1"/>
  <c r="X956" i="1"/>
  <c r="X1834" i="1"/>
  <c r="X1139" i="1"/>
  <c r="X1163" i="1"/>
  <c r="X1173" i="1"/>
  <c r="X424" i="1"/>
  <c r="X1753" i="1"/>
  <c r="X2246" i="1"/>
  <c r="X1619" i="1"/>
  <c r="X2169" i="1"/>
  <c r="X308" i="1"/>
  <c r="X1779" i="1"/>
  <c r="X524" i="1"/>
  <c r="X117" i="1"/>
  <c r="X1588" i="1"/>
  <c r="X1626" i="1"/>
  <c r="X1796" i="1"/>
  <c r="X1606" i="1"/>
  <c r="X1504" i="1"/>
  <c r="X681" i="1"/>
  <c r="X509" i="1"/>
  <c r="X1338" i="1"/>
  <c r="X2349" i="1"/>
  <c r="X1978" i="1"/>
  <c r="X346" i="1"/>
  <c r="X321" i="1"/>
  <c r="X1055" i="1"/>
  <c r="X1396" i="1"/>
  <c r="X1240" i="1"/>
  <c r="X1209" i="1"/>
  <c r="X1380" i="1"/>
  <c r="X2248" i="1"/>
  <c r="X347" i="1"/>
  <c r="X1470" i="1"/>
  <c r="X1471" i="1"/>
  <c r="X1555" i="1"/>
  <c r="X1849" i="1"/>
  <c r="X570" i="1"/>
  <c r="X239" i="1"/>
  <c r="X1795" i="1"/>
  <c r="X1836" i="1"/>
  <c r="X1979" i="1"/>
  <c r="X1062" i="1"/>
  <c r="X1505" i="1"/>
  <c r="X1743" i="1"/>
  <c r="X2186" i="1"/>
  <c r="X1672" i="1"/>
  <c r="X1754" i="1"/>
  <c r="X379" i="1"/>
  <c r="X708" i="1"/>
  <c r="X163" i="1"/>
  <c r="X2367" i="1"/>
  <c r="X2074" i="1"/>
  <c r="X213" i="1"/>
  <c r="X1980" i="1"/>
  <c r="X1428" i="1"/>
  <c r="X1667" i="1"/>
  <c r="X1550" i="1"/>
  <c r="X1755" i="1"/>
  <c r="X2102" i="1"/>
  <c r="X1457" i="1"/>
  <c r="X1657" i="1"/>
  <c r="X391" i="1"/>
  <c r="X278" i="1"/>
  <c r="X271" i="1"/>
  <c r="X584" i="1"/>
  <c r="X92" i="1"/>
  <c r="X1756" i="1"/>
  <c r="X1429" i="1"/>
  <c r="X93" i="1"/>
  <c r="X1594" i="1"/>
  <c r="X191" i="1"/>
  <c r="X2075" i="1"/>
  <c r="X94" i="1"/>
  <c r="X1506" i="1"/>
  <c r="X95" i="1"/>
  <c r="X96" i="1"/>
  <c r="X1551" i="1"/>
  <c r="X1725" i="1"/>
  <c r="X964" i="1"/>
  <c r="X97" i="1"/>
  <c r="X882" i="1"/>
  <c r="X1006" i="1"/>
  <c r="X1537" i="1"/>
  <c r="X2253" i="1"/>
  <c r="X98" i="1"/>
  <c r="X1210" i="1"/>
  <c r="X279" i="1"/>
  <c r="X293" i="1"/>
  <c r="X342" i="1"/>
  <c r="X1570" i="1"/>
  <c r="X99" i="1"/>
  <c r="X1658" i="1"/>
  <c r="X492" i="1"/>
  <c r="X1835" i="1"/>
  <c r="X380" i="1"/>
  <c r="X1538" i="1"/>
  <c r="X2103" i="1"/>
  <c r="X100" i="1"/>
  <c r="X679" i="1"/>
  <c r="X1805" i="1"/>
  <c r="X2121" i="1"/>
  <c r="X1659" i="1"/>
  <c r="X1757" i="1"/>
  <c r="X164" i="1"/>
  <c r="X1507" i="1"/>
  <c r="X101" i="1"/>
  <c r="X817" i="1"/>
  <c r="X1981" i="1"/>
  <c r="X1075" i="1"/>
  <c r="X654" i="1"/>
  <c r="X371" i="1"/>
  <c r="X547" i="1"/>
  <c r="X11" i="1"/>
  <c r="X329" i="1"/>
  <c r="X1869" i="1"/>
  <c r="X1893" i="1"/>
  <c r="X2009" i="1"/>
  <c r="X583" i="1"/>
  <c r="X1026" i="1"/>
  <c r="X245" i="1"/>
  <c r="X1211" i="1"/>
  <c r="X1247" i="1"/>
  <c r="X1266" i="1"/>
  <c r="X1421" i="1"/>
  <c r="X1447" i="1"/>
  <c r="X1448" i="1"/>
  <c r="X1811" i="1"/>
  <c r="X1827" i="1"/>
  <c r="X1852" i="1"/>
  <c r="X1853" i="1"/>
  <c r="X2087" i="1"/>
  <c r="X698" i="1"/>
  <c r="X699" i="1"/>
  <c r="X700" i="1"/>
  <c r="X947" i="1"/>
  <c r="X208" i="1"/>
  <c r="X209" i="1"/>
  <c r="X993" i="1"/>
  <c r="X1081" i="1"/>
  <c r="X1106" i="1"/>
  <c r="X1111" i="1"/>
  <c r="X1145" i="1"/>
  <c r="X1156" i="1"/>
  <c r="X1179" i="1"/>
  <c r="X1212" i="1"/>
  <c r="X1213" i="1"/>
  <c r="X1214" i="1"/>
  <c r="X1408" i="1"/>
  <c r="X337" i="1"/>
  <c r="X1508" i="1"/>
  <c r="X1525" i="1"/>
  <c r="X373" i="1"/>
  <c r="X381" i="1"/>
  <c r="X1615" i="1"/>
  <c r="X1633" i="1"/>
  <c r="X1694" i="1"/>
  <c r="X1763" i="1"/>
  <c r="X1812" i="1"/>
  <c r="X1838" i="1"/>
  <c r="X1867" i="1"/>
  <c r="X1894" i="1"/>
  <c r="X1898" i="1"/>
  <c r="X502" i="1"/>
  <c r="X1948" i="1"/>
  <c r="X1949" i="1"/>
  <c r="X1950" i="1"/>
  <c r="X1951" i="1"/>
  <c r="X512" i="1"/>
  <c r="X513" i="1"/>
  <c r="X514" i="1"/>
  <c r="X515" i="1"/>
  <c r="X516" i="1"/>
  <c r="X1967" i="1"/>
  <c r="X1982" i="1"/>
  <c r="X106" i="1"/>
  <c r="X578" i="1"/>
  <c r="X2059" i="1"/>
  <c r="X612" i="1"/>
  <c r="X616" i="1"/>
  <c r="X2122" i="1"/>
  <c r="X2136" i="1"/>
  <c r="X647" i="1"/>
  <c r="X660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32" i="1"/>
  <c r="X2249" i="1"/>
  <c r="X777" i="1"/>
  <c r="X778" i="1"/>
  <c r="X779" i="1"/>
  <c r="X780" i="1"/>
  <c r="X2363" i="1"/>
  <c r="X937" i="1"/>
  <c r="X949" i="1"/>
  <c r="X1076" i="1"/>
  <c r="X1077" i="1"/>
  <c r="X1078" i="1"/>
  <c r="X1194" i="1"/>
  <c r="X272" i="1"/>
  <c r="X273" i="1"/>
  <c r="X1278" i="1"/>
  <c r="X1280" i="1"/>
  <c r="X1325" i="1"/>
  <c r="X1509" i="1"/>
  <c r="X1510" i="1"/>
  <c r="X1511" i="1"/>
  <c r="X1514" i="1"/>
  <c r="X363" i="1"/>
  <c r="X1660" i="1"/>
  <c r="X1742" i="1"/>
  <c r="X1758" i="1"/>
  <c r="X1759" i="1"/>
  <c r="X1799" i="1"/>
  <c r="X1800" i="1"/>
  <c r="X1806" i="1"/>
  <c r="X1926" i="1"/>
  <c r="X496" i="1"/>
  <c r="X497" i="1"/>
  <c r="X498" i="1"/>
  <c r="X505" i="1"/>
  <c r="X1983" i="1"/>
  <c r="X1987" i="1"/>
  <c r="X2034" i="1"/>
  <c r="X548" i="1"/>
  <c r="X2065" i="1"/>
  <c r="X585" i="1"/>
  <c r="X2088" i="1"/>
  <c r="X2198" i="1"/>
  <c r="X709" i="1"/>
  <c r="X718" i="1"/>
  <c r="X2221" i="1"/>
  <c r="X2233" i="1"/>
  <c r="X2241" i="1"/>
  <c r="X776" i="1"/>
  <c r="X782" i="1"/>
  <c r="X54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2296" i="1"/>
  <c r="X2297" i="1"/>
  <c r="X927" i="1"/>
  <c r="X965" i="1"/>
  <c r="X966" i="1"/>
  <c r="X210" i="1"/>
  <c r="X987" i="1"/>
  <c r="X1014" i="1"/>
  <c r="X1024" i="1"/>
  <c r="X1050" i="1"/>
  <c r="X228" i="1"/>
  <c r="X1104" i="1"/>
  <c r="X256" i="1"/>
  <c r="X1243" i="1"/>
  <c r="X1248" i="1"/>
  <c r="X1253" i="1"/>
  <c r="X1360" i="1"/>
  <c r="X1388" i="1"/>
  <c r="X1390" i="1"/>
  <c r="X1422" i="1"/>
  <c r="X1589" i="1"/>
  <c r="X1616" i="1"/>
  <c r="X393" i="1"/>
  <c r="X398" i="1"/>
  <c r="X1676" i="1"/>
  <c r="X1684" i="1"/>
  <c r="X1722" i="1"/>
  <c r="X1732" i="1"/>
  <c r="X1760" i="1"/>
  <c r="X1781" i="1"/>
  <c r="X1791" i="1"/>
  <c r="X1802" i="1"/>
  <c r="X1808" i="1"/>
  <c r="X1848" i="1"/>
  <c r="X1854" i="1"/>
  <c r="X1896" i="1"/>
  <c r="X491" i="1"/>
  <c r="X1938" i="1"/>
  <c r="X1971" i="1"/>
  <c r="X571" i="1"/>
  <c r="X572" i="1"/>
  <c r="X573" i="1"/>
  <c r="X574" i="1"/>
  <c r="X2054" i="1"/>
  <c r="X2055" i="1"/>
  <c r="X2061" i="1"/>
  <c r="X2066" i="1"/>
  <c r="X2077" i="1"/>
  <c r="X607" i="1"/>
  <c r="X2093" i="1"/>
  <c r="X2100" i="1"/>
  <c r="X2105" i="1"/>
  <c r="X2160" i="1"/>
  <c r="X52" i="1"/>
  <c r="X884" i="1"/>
  <c r="X968" i="1"/>
  <c r="X905" i="1"/>
  <c r="X906" i="1"/>
  <c r="X715" i="1"/>
  <c r="X994" i="1"/>
  <c r="X995" i="1"/>
  <c r="X996" i="1"/>
  <c r="X997" i="1"/>
  <c r="X998" i="1"/>
  <c r="X999" i="1"/>
  <c r="X1000" i="1"/>
  <c r="X1001" i="1"/>
  <c r="X1002" i="1"/>
  <c r="X1003" i="1"/>
  <c r="X233" i="1"/>
  <c r="X1113" i="1"/>
  <c r="X229" i="1"/>
  <c r="X2089" i="1"/>
  <c r="X1600" i="1"/>
  <c r="X1601" i="1"/>
  <c r="X1602" i="1"/>
  <c r="X1640" i="1"/>
  <c r="X1516" i="1"/>
  <c r="X1324" i="1"/>
  <c r="X2390" i="1"/>
  <c r="X1414" i="1"/>
  <c r="X1815" i="1"/>
  <c r="X1162" i="1"/>
  <c r="X738" i="1"/>
  <c r="X77" i="1"/>
  <c r="X12" i="1"/>
  <c r="X1997" i="1"/>
  <c r="X127" i="1"/>
  <c r="X604" i="1"/>
  <c r="X1022" i="1"/>
  <c r="X1063" i="1"/>
  <c r="X1071" i="1"/>
  <c r="X1108" i="1"/>
  <c r="X1142" i="1"/>
  <c r="X1151" i="1"/>
  <c r="X26" i="1"/>
  <c r="X253" i="1"/>
  <c r="X254" i="1"/>
  <c r="X255" i="1"/>
  <c r="X1267" i="1"/>
  <c r="X1383" i="1"/>
  <c r="X1389" i="1"/>
  <c r="X1409" i="1"/>
  <c r="X1415" i="1"/>
  <c r="X29" i="1"/>
  <c r="X1455" i="1"/>
  <c r="X322" i="1"/>
  <c r="X323" i="1"/>
  <c r="X1484" i="1"/>
  <c r="X30" i="1"/>
  <c r="X368" i="1"/>
  <c r="X17" i="1"/>
  <c r="X1590" i="1"/>
  <c r="X1599" i="1"/>
  <c r="X1603" i="1"/>
  <c r="X1622" i="1"/>
  <c r="X33" i="1"/>
  <c r="X1668" i="1"/>
  <c r="X1680" i="1"/>
  <c r="X1761" i="1"/>
  <c r="X19" i="1"/>
  <c r="X35" i="1"/>
  <c r="X1837" i="1"/>
  <c r="X1845" i="1"/>
  <c r="X1855" i="1"/>
  <c r="X1900" i="1"/>
  <c r="X1907" i="1"/>
  <c r="X1914" i="1"/>
  <c r="X1916" i="1"/>
  <c r="X499" i="1"/>
  <c r="X500" i="1"/>
  <c r="X1931" i="1"/>
  <c r="X1943" i="1"/>
  <c r="X38" i="1"/>
  <c r="X39" i="1"/>
  <c r="X1993" i="1"/>
  <c r="X522" i="1"/>
  <c r="X2035" i="1"/>
  <c r="X575" i="1"/>
  <c r="X576" i="1"/>
  <c r="X2062" i="1"/>
  <c r="X2076" i="1"/>
  <c r="X43" i="1"/>
  <c r="X602" i="1"/>
  <c r="X2085" i="1"/>
  <c r="X45" i="1"/>
  <c r="X46" i="1"/>
  <c r="X2135" i="1"/>
  <c r="X2161" i="1"/>
  <c r="X2164" i="1"/>
  <c r="X2187" i="1"/>
  <c r="X2188" i="1"/>
  <c r="X677" i="1"/>
  <c r="X773" i="1"/>
  <c r="X2262" i="1"/>
  <c r="X2263" i="1"/>
  <c r="X2264" i="1"/>
  <c r="X165" i="1"/>
  <c r="X907" i="1"/>
  <c r="X908" i="1"/>
  <c r="X909" i="1"/>
  <c r="X910" i="1"/>
  <c r="X2365" i="1"/>
  <c r="X2366" i="1"/>
  <c r="X970" i="1"/>
  <c r="X2391" i="1"/>
  <c r="X2392" i="1"/>
  <c r="X1150" i="1"/>
  <c r="X1146" i="1"/>
  <c r="X957" i="1"/>
  <c r="X1317" i="1"/>
  <c r="X1318" i="1"/>
  <c r="X1319" i="1"/>
  <c r="X1320" i="1"/>
  <c r="X1321" i="1"/>
  <c r="X1030" i="1"/>
  <c r="X1556" i="1"/>
  <c r="X1557" i="1"/>
  <c r="X1675" i="1"/>
  <c r="X1828" i="1"/>
  <c r="X1829" i="1"/>
  <c r="X529" i="1"/>
  <c r="X655" i="1"/>
  <c r="X2309" i="1"/>
  <c r="X648" i="1"/>
  <c r="X185" i="1"/>
  <c r="X723" i="1"/>
  <c r="X1402" i="1"/>
  <c r="X1712" i="1"/>
  <c r="X1713" i="1"/>
  <c r="X1714" i="1"/>
  <c r="X724" i="1"/>
  <c r="X725" i="1"/>
  <c r="X1088" i="1"/>
  <c r="X1089" i="1"/>
  <c r="X1090" i="1"/>
  <c r="X251" i="1"/>
  <c r="X1830" i="1"/>
  <c r="X687" i="1"/>
  <c r="X1661" i="1"/>
  <c r="X614" i="1"/>
  <c r="X1986" i="1"/>
  <c r="X1539" i="1"/>
  <c r="X1540" i="1"/>
  <c r="X1541" i="1"/>
  <c r="X1542" i="1"/>
  <c r="X1543" i="1"/>
  <c r="X1544" i="1"/>
  <c r="X1545" i="1"/>
  <c r="X1546" i="1"/>
  <c r="X1547" i="1"/>
  <c r="X1548" i="1"/>
  <c r="X2205" i="1"/>
  <c r="X68" i="1"/>
  <c r="X1048" i="1"/>
  <c r="X442" i="1"/>
  <c r="X643" i="1"/>
  <c r="X644" i="1"/>
  <c r="X645" i="1"/>
  <c r="X786" i="1"/>
  <c r="X787" i="1"/>
  <c r="X333" i="1"/>
  <c r="X1843" i="1"/>
  <c r="X211" i="1"/>
  <c r="X1292" i="1"/>
  <c r="X550" i="1"/>
  <c r="X549" i="1"/>
  <c r="X1140" i="1"/>
  <c r="X1727" i="1"/>
  <c r="X1962" i="1"/>
  <c r="X667" i="1"/>
  <c r="X710" i="1"/>
  <c r="X2384" i="1"/>
  <c r="X259" i="1"/>
  <c r="X1314" i="1"/>
  <c r="X1306" i="1"/>
  <c r="X1787" i="1"/>
  <c r="X1788" i="1"/>
  <c r="X1789" i="1"/>
  <c r="X663" i="1"/>
  <c r="X1560" i="1"/>
  <c r="X193" i="1"/>
  <c r="P193" i="1"/>
  <c r="P234" i="1"/>
  <c r="P1169" i="1"/>
  <c r="P1170" i="1"/>
  <c r="P1171" i="1"/>
  <c r="P1187" i="1"/>
  <c r="P262" i="1"/>
  <c r="P1270" i="1"/>
  <c r="P1294" i="1"/>
  <c r="P1357" i="1"/>
  <c r="P1374" i="1"/>
  <c r="P1367" i="1"/>
  <c r="P1375" i="1"/>
  <c r="P1441" i="1"/>
  <c r="P1442" i="1"/>
  <c r="P1443" i="1"/>
  <c r="P1444" i="1"/>
  <c r="P1459" i="1"/>
  <c r="P332" i="1"/>
  <c r="P1531" i="1"/>
  <c r="P1532" i="1"/>
  <c r="P1611" i="1"/>
  <c r="P1670" i="1"/>
  <c r="P1809" i="1"/>
  <c r="P1874" i="1"/>
  <c r="P1890" i="1"/>
  <c r="P1891" i="1"/>
  <c r="P1952" i="1"/>
  <c r="P1956" i="1"/>
  <c r="P2001" i="1"/>
  <c r="P2002" i="1"/>
  <c r="P579" i="1"/>
  <c r="P693" i="1"/>
  <c r="P694" i="1"/>
  <c r="P713" i="1"/>
  <c r="P851" i="1"/>
  <c r="P2323" i="1"/>
  <c r="P926" i="1"/>
  <c r="P939" i="1"/>
  <c r="P227" i="1"/>
  <c r="P1080" i="1"/>
  <c r="P1119" i="1"/>
  <c r="P244" i="1"/>
  <c r="P1198" i="1"/>
  <c r="P1199" i="1"/>
  <c r="P1200" i="1"/>
  <c r="P1201" i="1"/>
  <c r="P1202" i="1"/>
  <c r="P1220" i="1"/>
  <c r="P1245" i="1"/>
  <c r="P1255" i="1"/>
  <c r="P1271" i="1"/>
  <c r="P1405" i="1"/>
  <c r="P1417" i="1"/>
  <c r="P309" i="1"/>
  <c r="P1432" i="1"/>
  <c r="P1445" i="1"/>
  <c r="P1460" i="1"/>
  <c r="P335" i="1"/>
  <c r="P341" i="1"/>
  <c r="P1571" i="1"/>
  <c r="P1592" i="1"/>
  <c r="P1625" i="1"/>
  <c r="P1639" i="1"/>
  <c r="P1664" i="1"/>
  <c r="P1687" i="1"/>
  <c r="P425" i="1"/>
  <c r="P1793" i="1"/>
  <c r="P1797" i="1"/>
  <c r="P1856" i="1"/>
  <c r="P464" i="1"/>
  <c r="P1892" i="1"/>
  <c r="P1899" i="1"/>
  <c r="P1905" i="1"/>
  <c r="P485" i="1"/>
  <c r="P1959" i="1"/>
  <c r="P1984" i="1"/>
  <c r="P104" i="1"/>
  <c r="P2012" i="1"/>
  <c r="P2016" i="1"/>
  <c r="P2022" i="1"/>
  <c r="P2023" i="1"/>
  <c r="P567" i="1"/>
  <c r="P2081" i="1"/>
  <c r="P670" i="1"/>
  <c r="P2189" i="1"/>
  <c r="P2206" i="1"/>
  <c r="P2242" i="1"/>
  <c r="P785" i="1"/>
  <c r="P824" i="1"/>
  <c r="P844" i="1"/>
  <c r="P848" i="1"/>
  <c r="P858" i="1"/>
  <c r="P859" i="1"/>
  <c r="P878" i="1"/>
  <c r="P879" i="1"/>
  <c r="P2350" i="1"/>
  <c r="P2351" i="1"/>
  <c r="P2352" i="1"/>
  <c r="P2353" i="1"/>
  <c r="P169" i="1"/>
  <c r="P2368" i="1"/>
  <c r="P2378" i="1"/>
  <c r="P2379" i="1"/>
  <c r="P948" i="1"/>
  <c r="P2389" i="1"/>
  <c r="P977" i="1"/>
  <c r="P2396" i="1"/>
  <c r="P1236" i="1"/>
  <c r="P1358" i="1"/>
  <c r="P1452" i="1"/>
  <c r="P330" i="1"/>
  <c r="P1527" i="1"/>
  <c r="P1554" i="1"/>
  <c r="P1569" i="1"/>
  <c r="P1572" i="1"/>
  <c r="P1573" i="1"/>
  <c r="P1576" i="1"/>
  <c r="P374" i="1"/>
  <c r="P1607" i="1"/>
  <c r="P1632" i="1"/>
  <c r="P78" i="1"/>
  <c r="P79" i="1"/>
  <c r="P400" i="1"/>
  <c r="P1646" i="1"/>
  <c r="P1677" i="1"/>
  <c r="P1920" i="1"/>
  <c r="P1960" i="1"/>
  <c r="P1964" i="1"/>
  <c r="P1985" i="1"/>
  <c r="P534" i="1"/>
  <c r="P2039" i="1"/>
  <c r="P587" i="1"/>
  <c r="P2185" i="1"/>
  <c r="P684" i="1"/>
  <c r="P781" i="1"/>
  <c r="P784" i="1"/>
  <c r="P845" i="1"/>
  <c r="P2277" i="1"/>
  <c r="P870" i="1"/>
  <c r="P888" i="1"/>
  <c r="P922" i="1"/>
  <c r="P2380" i="1"/>
  <c r="P58" i="1"/>
  <c r="P551" i="1"/>
  <c r="P988" i="1"/>
  <c r="P1036" i="1"/>
  <c r="P1054" i="1"/>
  <c r="P277" i="1"/>
  <c r="P1256" i="1"/>
  <c r="P1274" i="1"/>
  <c r="P311" i="1"/>
  <c r="P443" i="1"/>
  <c r="P458" i="1"/>
  <c r="P1873" i="1"/>
  <c r="P1906" i="1"/>
  <c r="P2049" i="1"/>
  <c r="P596" i="1"/>
  <c r="P1373" i="1"/>
  <c r="P194" i="1"/>
  <c r="P230" i="1"/>
  <c r="P1376" i="1"/>
  <c r="P343" i="1"/>
  <c r="P1580" i="1"/>
  <c r="P1595" i="1"/>
  <c r="P1723" i="1"/>
  <c r="P1910" i="1"/>
  <c r="P495" i="1"/>
  <c r="P1933" i="1"/>
  <c r="P1965" i="1"/>
  <c r="P2084" i="1"/>
  <c r="P2159" i="1"/>
  <c r="P2354" i="1"/>
  <c r="P85" i="1"/>
  <c r="P2003" i="1"/>
  <c r="P2140" i="1"/>
  <c r="P603" i="1"/>
  <c r="P833" i="1"/>
  <c r="P834" i="1"/>
  <c r="P315" i="1"/>
  <c r="P1563" i="1"/>
  <c r="P401" i="1"/>
  <c r="P2200" i="1"/>
  <c r="P940" i="1"/>
  <c r="P402" i="1"/>
  <c r="P403" i="1"/>
  <c r="P468" i="1"/>
  <c r="P739" i="1"/>
  <c r="P756" i="1"/>
  <c r="P757" i="1"/>
  <c r="P758" i="1"/>
  <c r="P2298" i="1"/>
  <c r="P1172" i="1"/>
  <c r="P2154" i="1"/>
  <c r="P2155" i="1"/>
  <c r="P2156" i="1"/>
  <c r="P860" i="1"/>
  <c r="P1696" i="1"/>
  <c r="P861" i="1"/>
  <c r="P235" i="1"/>
  <c r="P1115" i="1"/>
  <c r="P334" i="1"/>
  <c r="P1883" i="1"/>
  <c r="P2319" i="1"/>
  <c r="P634" i="1"/>
  <c r="P635" i="1"/>
  <c r="P1347" i="1"/>
  <c r="P788" i="1"/>
  <c r="P789" i="1"/>
  <c r="P790" i="1"/>
  <c r="P791" i="1"/>
  <c r="P792" i="1"/>
  <c r="P793" i="1"/>
  <c r="P794" i="1"/>
  <c r="P795" i="1"/>
  <c r="P796" i="1"/>
  <c r="P978" i="1"/>
  <c r="P1520" i="1"/>
  <c r="P797" i="1"/>
  <c r="P798" i="1"/>
  <c r="P979" i="1"/>
  <c r="P2096" i="1"/>
  <c r="P2251" i="1"/>
  <c r="P13" i="1"/>
  <c r="P1638" i="1"/>
  <c r="P1877" i="1"/>
  <c r="P1004" i="1"/>
  <c r="P1035" i="1"/>
  <c r="P613" i="1"/>
  <c r="P1766" i="1"/>
  <c r="P668" i="1"/>
  <c r="P1295" i="1"/>
  <c r="P396" i="1"/>
  <c r="P1221" i="1"/>
  <c r="P1368" i="1"/>
  <c r="P1369" i="1"/>
  <c r="P1377" i="1"/>
  <c r="P348" i="1"/>
  <c r="P1688" i="1"/>
  <c r="P1810" i="1"/>
  <c r="P2004" i="1"/>
  <c r="P2005" i="1"/>
  <c r="P611" i="1"/>
  <c r="P705" i="1"/>
  <c r="P707" i="1"/>
  <c r="P1025" i="1"/>
  <c r="P1056" i="1"/>
  <c r="P240" i="1"/>
  <c r="P1218" i="1"/>
  <c r="P1257" i="1"/>
  <c r="P1491" i="1"/>
  <c r="P383" i="1"/>
  <c r="P404" i="1"/>
  <c r="P1647" i="1"/>
  <c r="P415" i="1"/>
  <c r="P1685" i="1"/>
  <c r="P103" i="1"/>
  <c r="P467" i="1"/>
  <c r="P1935" i="1"/>
  <c r="P2014" i="1"/>
  <c r="P2204" i="1"/>
  <c r="P753" i="1"/>
  <c r="P823" i="1"/>
  <c r="P2267" i="1"/>
  <c r="P2355" i="1"/>
  <c r="P2356" i="1"/>
  <c r="P2357" i="1"/>
  <c r="P969" i="1"/>
  <c r="P1049" i="1"/>
  <c r="P243" i="1"/>
  <c r="P1184" i="1"/>
  <c r="P280" i="1"/>
  <c r="P281" i="1"/>
  <c r="P1423" i="1"/>
  <c r="P1450" i="1"/>
  <c r="P1517" i="1"/>
  <c r="P1533" i="1"/>
  <c r="P1792" i="1"/>
  <c r="P459" i="1"/>
  <c r="P493" i="1"/>
  <c r="P1969" i="1"/>
  <c r="P41" i="1"/>
  <c r="P2197" i="1"/>
  <c r="P2243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2282" i="1"/>
  <c r="P552" i="1"/>
  <c r="P1117" i="1"/>
  <c r="P312" i="1"/>
  <c r="P2280" i="1"/>
  <c r="P1361" i="1"/>
  <c r="P431" i="1"/>
  <c r="P701" i="1"/>
  <c r="P298" i="1"/>
  <c r="P1254" i="1"/>
  <c r="P364" i="1"/>
  <c r="P487" i="1"/>
  <c r="P107" i="1"/>
  <c r="P2174" i="1"/>
  <c r="P86" i="1"/>
  <c r="P288" i="1"/>
  <c r="P733" i="1"/>
  <c r="P405" i="1"/>
  <c r="P406" i="1"/>
  <c r="P1817" i="1"/>
  <c r="P316" i="1"/>
  <c r="P317" i="1"/>
  <c r="P469" i="1"/>
  <c r="P2201" i="1"/>
  <c r="P759" i="1"/>
  <c r="P760" i="1"/>
  <c r="P761" i="1"/>
  <c r="P171" i="1"/>
  <c r="P1697" i="1"/>
  <c r="P1083" i="1"/>
  <c r="P854" i="1"/>
  <c r="P195" i="1"/>
  <c r="P636" i="1"/>
  <c r="P1166" i="1"/>
  <c r="P2393" i="1"/>
  <c r="P799" i="1"/>
  <c r="P1182" i="1"/>
  <c r="P800" i="1"/>
  <c r="P801" i="1"/>
  <c r="P2252" i="1"/>
  <c r="P1322" i="1"/>
  <c r="P2373" i="1"/>
  <c r="P2374" i="1"/>
  <c r="P2106" i="1"/>
  <c r="P214" i="1"/>
  <c r="P1188" i="1"/>
  <c r="P1370" i="1"/>
  <c r="P1446" i="1"/>
  <c r="P1449" i="1"/>
  <c r="P349" i="1"/>
  <c r="P451" i="1"/>
  <c r="P615" i="1"/>
  <c r="P941" i="1"/>
  <c r="P1072" i="1"/>
  <c r="P1110" i="1"/>
  <c r="P1203" i="1"/>
  <c r="P1216" i="1"/>
  <c r="P1246" i="1"/>
  <c r="P1258" i="1"/>
  <c r="P1420" i="1"/>
  <c r="P1493" i="1"/>
  <c r="P1494" i="1"/>
  <c r="P1648" i="1"/>
  <c r="P1689" i="1"/>
  <c r="P1778" i="1"/>
  <c r="P1831" i="1"/>
  <c r="P1955" i="1"/>
  <c r="P1994" i="1"/>
  <c r="P2040" i="1"/>
  <c r="P2078" i="1"/>
  <c r="P2125" i="1"/>
  <c r="P853" i="1"/>
  <c r="P166" i="1"/>
  <c r="P2322" i="1"/>
  <c r="P282" i="1"/>
  <c r="P1293" i="1"/>
  <c r="P1355" i="1"/>
  <c r="P300" i="1"/>
  <c r="P1458" i="1"/>
  <c r="P386" i="1"/>
  <c r="P447" i="1"/>
  <c r="P2033" i="1"/>
  <c r="P2045" i="1"/>
  <c r="P588" i="1"/>
  <c r="P597" i="1"/>
  <c r="P2141" i="1"/>
  <c r="P624" i="1"/>
  <c r="P625" i="1"/>
  <c r="P2177" i="1"/>
  <c r="P685" i="1"/>
  <c r="P2235" i="1"/>
  <c r="P141" i="1"/>
  <c r="P142" i="1"/>
  <c r="P143" i="1"/>
  <c r="P144" i="1"/>
  <c r="P145" i="1"/>
  <c r="P2283" i="1"/>
  <c r="P984" i="1"/>
  <c r="P1175" i="1"/>
  <c r="P1378" i="1"/>
  <c r="P1663" i="1"/>
  <c r="P532" i="1"/>
  <c r="P811" i="1"/>
  <c r="P2312" i="1"/>
  <c r="P2358" i="1"/>
  <c r="P2369" i="1"/>
  <c r="P2092" i="1"/>
  <c r="P1224" i="1"/>
  <c r="P488" i="1"/>
  <c r="P1927" i="1"/>
  <c r="P589" i="1"/>
  <c r="P2142" i="1"/>
  <c r="P838" i="1"/>
  <c r="P57" i="1"/>
  <c r="P1061" i="1"/>
  <c r="P407" i="1"/>
  <c r="P1818" i="1"/>
  <c r="P2202" i="1"/>
  <c r="P172" i="1"/>
  <c r="P862" i="1"/>
  <c r="P2313" i="1"/>
  <c r="P1084" i="1"/>
  <c r="P247" i="1"/>
  <c r="P2149" i="1"/>
  <c r="P452" i="1"/>
  <c r="P1671" i="1"/>
  <c r="P1918" i="1"/>
  <c r="P2261" i="1"/>
  <c r="P802" i="1"/>
  <c r="P1296" i="1"/>
  <c r="P1307" i="1"/>
  <c r="P326" i="1"/>
  <c r="P2375" i="1"/>
  <c r="P2376" i="1"/>
  <c r="P664" i="1"/>
  <c r="P822" i="1"/>
  <c r="P1308" i="1"/>
  <c r="P2032" i="1"/>
  <c r="P2150" i="1"/>
  <c r="P1120" i="1"/>
  <c r="P1204" i="1"/>
  <c r="P1196" i="1"/>
  <c r="P1879" i="1"/>
  <c r="P686" i="1"/>
  <c r="P703" i="1"/>
  <c r="P807" i="1"/>
  <c r="P961" i="1"/>
  <c r="P60" i="1"/>
  <c r="P1144" i="1"/>
  <c r="P1259" i="1"/>
  <c r="P1260" i="1"/>
  <c r="P1328" i="1"/>
  <c r="P1416" i="1"/>
  <c r="P1522" i="1"/>
  <c r="P370" i="1"/>
  <c r="P80" i="1"/>
  <c r="P1698" i="1"/>
  <c r="P1699" i="1"/>
  <c r="P1895" i="1"/>
  <c r="P1928" i="1"/>
  <c r="P2025" i="1"/>
  <c r="P783" i="1"/>
  <c r="P2284" i="1"/>
  <c r="P1683" i="1"/>
  <c r="P1641" i="1"/>
  <c r="P397" i="1"/>
  <c r="P2128" i="1"/>
  <c r="P2166" i="1"/>
  <c r="P173" i="1"/>
  <c r="P318" i="1"/>
  <c r="P762" i="1"/>
  <c r="P763" i="1"/>
  <c r="P2299" i="1"/>
  <c r="P1700" i="1"/>
  <c r="P1066" i="1"/>
  <c r="P1297" i="1"/>
  <c r="P1348" i="1"/>
  <c r="P1461" i="1"/>
  <c r="P1773" i="1"/>
  <c r="P695" i="1"/>
  <c r="P942" i="1"/>
  <c r="P1012" i="1"/>
  <c r="P1057" i="1"/>
  <c r="P1225" i="1"/>
  <c r="P1251" i="1"/>
  <c r="P296" i="1"/>
  <c r="P14" i="1"/>
  <c r="P1524" i="1"/>
  <c r="P1536" i="1"/>
  <c r="P1662" i="1"/>
  <c r="P503" i="1"/>
  <c r="P1989" i="1"/>
  <c r="P2129" i="1"/>
  <c r="P673" i="1"/>
  <c r="P808" i="1"/>
  <c r="P1181" i="1"/>
  <c r="P1193" i="1"/>
  <c r="P328" i="1"/>
  <c r="P1649" i="1"/>
  <c r="P34" i="1"/>
  <c r="P2026" i="1"/>
  <c r="P590" i="1"/>
  <c r="P591" i="1"/>
  <c r="P2372" i="1"/>
  <c r="P2381" i="1"/>
  <c r="P619" i="1"/>
  <c r="P1783" i="1"/>
  <c r="P2265" i="1"/>
  <c r="P1407" i="1"/>
  <c r="P1530" i="1"/>
  <c r="P1581" i="1"/>
  <c r="P422" i="1"/>
  <c r="P1804" i="1"/>
  <c r="P289" i="1"/>
  <c r="P1819" i="1"/>
  <c r="P1701" i="1"/>
  <c r="P470" i="1"/>
  <c r="P471" i="1"/>
  <c r="P2300" i="1"/>
  <c r="P2324" i="1"/>
  <c r="P1189" i="1"/>
  <c r="P1612" i="1"/>
  <c r="P1702" i="1"/>
  <c r="P237" i="1"/>
  <c r="P2276" i="1"/>
  <c r="P803" i="1"/>
  <c r="P2097" i="1"/>
  <c r="P819" i="1"/>
  <c r="P1587" i="1"/>
  <c r="P1298" i="1"/>
  <c r="P1628" i="1"/>
  <c r="P1745" i="1"/>
  <c r="P1462" i="1"/>
  <c r="P331" i="1"/>
  <c r="P1995" i="1"/>
  <c r="P2181" i="1"/>
  <c r="P825" i="1"/>
  <c r="P835" i="1"/>
  <c r="P887" i="1"/>
  <c r="P2301" i="1"/>
  <c r="P225" i="1"/>
  <c r="P1121" i="1"/>
  <c r="P1205" i="1"/>
  <c r="P1272" i="1"/>
  <c r="P1273" i="1"/>
  <c r="P1451" i="1"/>
  <c r="P1777" i="1"/>
  <c r="P1861" i="1"/>
  <c r="P2030" i="1"/>
  <c r="P531" i="1"/>
  <c r="P672" i="1"/>
  <c r="P735" i="1"/>
  <c r="P2259" i="1"/>
  <c r="P915" i="1"/>
  <c r="P1176" i="1"/>
  <c r="P283" i="1"/>
  <c r="P1574" i="1"/>
  <c r="P418" i="1"/>
  <c r="P430" i="1"/>
  <c r="P1857" i="1"/>
  <c r="P1875" i="1"/>
  <c r="P501" i="1"/>
  <c r="P2021" i="1"/>
  <c r="P598" i="1"/>
  <c r="P2086" i="1"/>
  <c r="P609" i="1"/>
  <c r="P50" i="1"/>
  <c r="P146" i="1"/>
  <c r="P2285" i="1"/>
  <c r="P2286" i="1"/>
  <c r="P1241" i="1"/>
  <c r="P1268" i="1"/>
  <c r="P1385" i="1"/>
  <c r="P1618" i="1"/>
  <c r="P2165" i="1"/>
  <c r="P2070" i="1"/>
  <c r="P768" i="1"/>
  <c r="P2320" i="1"/>
  <c r="P87" i="1"/>
  <c r="P2364" i="1"/>
  <c r="P284" i="1"/>
  <c r="P1820" i="1"/>
  <c r="P472" i="1"/>
  <c r="P626" i="1"/>
  <c r="P740" i="1"/>
  <c r="P764" i="1"/>
  <c r="P765" i="1"/>
  <c r="P2325" i="1"/>
  <c r="P2321" i="1"/>
  <c r="P2394" i="1"/>
  <c r="P606" i="1"/>
  <c r="P928" i="1"/>
  <c r="P460" i="1"/>
  <c r="P327" i="1"/>
  <c r="P2377" i="1"/>
  <c r="P2222" i="1"/>
  <c r="P1821" i="1"/>
  <c r="P2326" i="1"/>
  <c r="P1093" i="1"/>
  <c r="P1478" i="1"/>
  <c r="P1690" i="1"/>
  <c r="P1841" i="1"/>
  <c r="P504" i="1"/>
  <c r="P507" i="1"/>
  <c r="P678" i="1"/>
  <c r="P683" i="1"/>
  <c r="P2281" i="1"/>
  <c r="P1031" i="1"/>
  <c r="P1118" i="1"/>
  <c r="P1242" i="1"/>
  <c r="P1426" i="1"/>
  <c r="P1433" i="1"/>
  <c r="P1440" i="1"/>
  <c r="P413" i="1"/>
  <c r="P1917" i="1"/>
  <c r="P44" i="1"/>
  <c r="P2287" i="1"/>
  <c r="P2288" i="1"/>
  <c r="P530" i="1"/>
  <c r="P242" i="1"/>
  <c r="P301" i="1"/>
  <c r="P382" i="1"/>
  <c r="P1897" i="1"/>
  <c r="P48" i="1"/>
  <c r="P2229" i="1"/>
  <c r="P832" i="1"/>
  <c r="P408" i="1"/>
  <c r="P1822" i="1"/>
  <c r="P1564" i="1"/>
  <c r="P473" i="1"/>
  <c r="P741" i="1"/>
  <c r="P766" i="1"/>
  <c r="P2302" i="1"/>
  <c r="P174" i="1"/>
  <c r="P1085" i="1"/>
  <c r="P248" i="1"/>
  <c r="P1485" i="1"/>
  <c r="P637" i="1"/>
  <c r="P711" i="1"/>
  <c r="P1463" i="1"/>
  <c r="P1464" i="1"/>
  <c r="P461" i="1"/>
  <c r="P2303" i="1"/>
  <c r="P2327" i="1"/>
  <c r="P943" i="1"/>
  <c r="P1430" i="1"/>
  <c r="P1691" i="1"/>
  <c r="P601" i="1"/>
  <c r="P2107" i="1"/>
  <c r="P2167" i="1"/>
  <c r="P1229" i="1"/>
  <c r="P1327" i="1"/>
  <c r="P1475" i="1"/>
  <c r="P1872" i="1"/>
  <c r="P592" i="1"/>
  <c r="P2260" i="1"/>
  <c r="P1217" i="1"/>
  <c r="P56" i="1"/>
  <c r="P1192" i="1"/>
  <c r="P489" i="1"/>
  <c r="P480" i="1"/>
  <c r="P481" i="1"/>
  <c r="P124" i="1"/>
  <c r="P863" i="1"/>
  <c r="P1726" i="1"/>
  <c r="P2011" i="1"/>
  <c r="P1299" i="1"/>
  <c r="P196" i="1"/>
  <c r="P350" i="1"/>
  <c r="P1739" i="1"/>
  <c r="P1112" i="1"/>
  <c r="P1143" i="1"/>
  <c r="P1165" i="1"/>
  <c r="P1329" i="1"/>
  <c r="P16" i="1"/>
  <c r="P1669" i="1"/>
  <c r="P1764" i="1"/>
  <c r="P1839" i="1"/>
  <c r="P1862" i="1"/>
  <c r="P2031" i="1"/>
  <c r="P2082" i="1"/>
  <c r="P2168" i="1"/>
  <c r="P674" i="1"/>
  <c r="P702" i="1"/>
  <c r="P147" i="1"/>
  <c r="P2359" i="1"/>
  <c r="P992" i="1"/>
  <c r="P1058" i="1"/>
  <c r="P1186" i="1"/>
  <c r="P1398" i="1"/>
  <c r="P1534" i="1"/>
  <c r="P1552" i="1"/>
  <c r="P2179" i="1"/>
  <c r="P148" i="1"/>
  <c r="P149" i="1"/>
  <c r="P150" i="1"/>
  <c r="P958" i="1"/>
  <c r="P2099" i="1"/>
  <c r="P122" i="1"/>
  <c r="P771" i="1"/>
  <c r="P2370" i="1"/>
  <c r="P490" i="1"/>
  <c r="P627" i="1"/>
  <c r="P767" i="1"/>
  <c r="P2304" i="1"/>
  <c r="P2314" i="1"/>
  <c r="P1086" i="1"/>
  <c r="P1486" i="1"/>
  <c r="P187" i="1"/>
  <c r="P982" i="1"/>
  <c r="P1349" i="1"/>
  <c r="P525" i="1"/>
  <c r="P1067" i="1"/>
  <c r="P1215" i="1"/>
  <c r="P1330" i="1"/>
  <c r="P1331" i="1"/>
  <c r="P1332" i="1"/>
  <c r="P359" i="1"/>
  <c r="P434" i="1"/>
  <c r="P1992" i="1"/>
  <c r="P2017" i="1"/>
  <c r="P2108" i="1"/>
  <c r="P2109" i="1"/>
  <c r="P2227" i="1"/>
  <c r="P973" i="1"/>
  <c r="P2397" i="1"/>
  <c r="P1226" i="1"/>
  <c r="P1342" i="1"/>
  <c r="P302" i="1"/>
  <c r="P582" i="1"/>
  <c r="P628" i="1"/>
  <c r="P2230" i="1"/>
  <c r="P151" i="1"/>
  <c r="P152" i="1"/>
  <c r="P2289" i="1"/>
  <c r="P972" i="1"/>
  <c r="P1476" i="1"/>
  <c r="P1482" i="1"/>
  <c r="P1529" i="1"/>
  <c r="P1596" i="1"/>
  <c r="P2042" i="1"/>
  <c r="P351" i="1"/>
  <c r="P409" i="1"/>
  <c r="P118" i="1"/>
  <c r="P2305" i="1"/>
  <c r="P125" i="1"/>
  <c r="P719" i="1"/>
  <c r="P175" i="1"/>
  <c r="P1087" i="1"/>
  <c r="P1300" i="1"/>
  <c r="P1301" i="1"/>
  <c r="P593" i="1"/>
  <c r="P1465" i="1"/>
  <c r="P2063" i="1"/>
  <c r="P1007" i="1"/>
  <c r="P1122" i="1"/>
  <c r="P1123" i="1"/>
  <c r="P1384" i="1"/>
  <c r="P1492" i="1"/>
  <c r="P429" i="1"/>
  <c r="P456" i="1"/>
  <c r="P2162" i="1"/>
  <c r="P960" i="1"/>
  <c r="P61" i="1"/>
  <c r="P1101" i="1"/>
  <c r="P31" i="1"/>
  <c r="P387" i="1"/>
  <c r="P420" i="1"/>
  <c r="P2019" i="1"/>
  <c r="P40" i="1"/>
  <c r="P629" i="1"/>
  <c r="P864" i="1"/>
  <c r="P865" i="1"/>
  <c r="P2290" i="1"/>
  <c r="P2371" i="1"/>
  <c r="P1816" i="1"/>
  <c r="P1937" i="1"/>
  <c r="P880" i="1"/>
  <c r="P1341" i="1"/>
  <c r="P1519" i="1"/>
  <c r="P1582" i="1"/>
  <c r="P2027" i="1"/>
  <c r="P2006" i="1"/>
  <c r="P2143" i="1"/>
  <c r="P2144" i="1"/>
  <c r="P526" i="1"/>
  <c r="P1703" i="1"/>
  <c r="P742" i="1"/>
  <c r="P2328" i="1"/>
  <c r="P215" i="1"/>
  <c r="P2151" i="1"/>
  <c r="P508" i="1"/>
  <c r="P1079" i="1"/>
  <c r="P1434" i="1"/>
  <c r="P2056" i="1"/>
  <c r="P2126" i="1"/>
  <c r="P866" i="1"/>
  <c r="P553" i="1"/>
  <c r="P985" i="1"/>
  <c r="P2091" i="1"/>
  <c r="P1553" i="1"/>
  <c r="P2291" i="1"/>
  <c r="P849" i="1"/>
  <c r="P216" i="1"/>
  <c r="P743" i="1"/>
  <c r="P1190" i="1"/>
  <c r="P2315" i="1"/>
  <c r="P249" i="1"/>
  <c r="P190" i="1"/>
  <c r="P1901" i="1"/>
  <c r="P804" i="1"/>
  <c r="P805" i="1"/>
  <c r="P806" i="1"/>
  <c r="P1642" i="1"/>
  <c r="P1999" i="1"/>
  <c r="P1237" i="1"/>
  <c r="P299" i="1"/>
  <c r="P1350" i="1"/>
  <c r="P1716" i="1"/>
  <c r="P930" i="1"/>
  <c r="P197" i="1"/>
  <c r="P1185" i="1"/>
  <c r="P1431" i="1"/>
  <c r="P1019" i="1"/>
  <c r="P1418" i="1"/>
  <c r="P81" i="1"/>
  <c r="P1704" i="1"/>
  <c r="P1558" i="1"/>
  <c r="P1768" i="1"/>
  <c r="P2015" i="1"/>
  <c r="P1147" i="1"/>
  <c r="P2043" i="1"/>
  <c r="P410" i="1"/>
  <c r="P474" i="1"/>
  <c r="P2329" i="1"/>
  <c r="P1302" i="1"/>
  <c r="P1746" i="1"/>
  <c r="P217" i="1"/>
  <c r="P263" i="1"/>
  <c r="P932" i="1"/>
  <c r="P1124" i="1"/>
  <c r="P1206" i="1"/>
  <c r="P1561" i="1"/>
  <c r="P428" i="1"/>
  <c r="P2046" i="1"/>
  <c r="P934" i="1"/>
  <c r="P252" i="1"/>
  <c r="P303" i="1"/>
  <c r="P372" i="1"/>
  <c r="P1833" i="1"/>
  <c r="P2028" i="1"/>
  <c r="P2044" i="1"/>
  <c r="P577" i="1"/>
  <c r="P2064" i="1"/>
  <c r="P2132" i="1"/>
  <c r="P153" i="1"/>
  <c r="P1736" i="1"/>
  <c r="P1957" i="1"/>
  <c r="P212" i="1"/>
  <c r="P1705" i="1"/>
  <c r="P1309" i="1"/>
  <c r="P1222" i="1"/>
  <c r="P1174" i="1"/>
  <c r="P1740" i="1"/>
  <c r="P2110" i="1"/>
  <c r="P2180" i="1"/>
  <c r="P809" i="1"/>
  <c r="P935" i="1"/>
  <c r="P1261" i="1"/>
  <c r="P2254" i="1"/>
  <c r="P867" i="1"/>
  <c r="P1909" i="1"/>
  <c r="P841" i="1"/>
  <c r="P310" i="1"/>
  <c r="P42" i="1"/>
  <c r="P324" i="1"/>
  <c r="P2306" i="1"/>
  <c r="P666" i="1"/>
  <c r="P1310" i="1"/>
  <c r="P2000" i="1"/>
  <c r="P1559" i="1"/>
  <c r="P2182" i="1"/>
  <c r="P1410" i="1"/>
  <c r="P1832" i="1"/>
  <c r="P1103" i="1"/>
  <c r="P1575" i="1"/>
  <c r="P599" i="1"/>
  <c r="P554" i="1"/>
  <c r="P974" i="1"/>
  <c r="P2191" i="1"/>
  <c r="P2060" i="1"/>
  <c r="P680" i="1"/>
  <c r="P1565" i="1"/>
  <c r="P1303" i="1"/>
  <c r="P267" i="1"/>
  <c r="P2152" i="1"/>
  <c r="P361" i="1"/>
  <c r="P2228" i="1"/>
  <c r="P435" i="1"/>
  <c r="P1850" i="1"/>
  <c r="P1902" i="1"/>
  <c r="P821" i="1"/>
  <c r="P1578" i="1"/>
  <c r="P1474" i="1"/>
  <c r="P1966" i="1"/>
  <c r="P123" i="1"/>
  <c r="P810" i="1"/>
  <c r="P1073" i="1"/>
  <c r="P1074" i="1"/>
  <c r="P285" i="1"/>
  <c r="P304" i="1"/>
  <c r="P1497" i="1"/>
  <c r="P154" i="1"/>
  <c r="P155" i="1"/>
  <c r="P2310" i="1"/>
  <c r="P2316" i="1"/>
  <c r="P744" i="1"/>
  <c r="P1823" i="1"/>
  <c r="P1064" i="1"/>
  <c r="P1814" i="1"/>
  <c r="P881" i="1"/>
  <c r="P232" i="1"/>
  <c r="P1116" i="1"/>
  <c r="P1765" i="1"/>
  <c r="P1941" i="1"/>
  <c r="P967" i="1"/>
  <c r="P555" i="1"/>
  <c r="P745" i="1"/>
  <c r="P944" i="1"/>
  <c r="P218" i="1"/>
  <c r="P1466" i="1"/>
  <c r="P1747" i="1"/>
  <c r="P1620" i="1"/>
  <c r="P521" i="1"/>
  <c r="P586" i="1"/>
  <c r="P2111" i="1"/>
  <c r="P1371" i="1"/>
  <c r="P1859" i="1"/>
  <c r="P1017" i="1"/>
  <c r="P1391" i="1"/>
  <c r="P1682" i="1"/>
  <c r="P482" i="1"/>
  <c r="P746" i="1"/>
  <c r="P747" i="1"/>
  <c r="P198" i="1"/>
  <c r="P28" i="1"/>
  <c r="P2112" i="1"/>
  <c r="P2113" i="1"/>
  <c r="P2178" i="1"/>
  <c r="P913" i="1"/>
  <c r="P1706" i="1"/>
  <c r="P1748" i="1"/>
  <c r="P1932" i="1"/>
  <c r="P2184" i="1"/>
  <c r="P2193" i="1"/>
  <c r="P2292" i="1"/>
  <c r="P959" i="1"/>
  <c r="P518" i="1"/>
  <c r="P1568" i="1"/>
  <c r="P1167" i="1"/>
  <c r="P1744" i="1"/>
  <c r="P126" i="1"/>
  <c r="P2203" i="1"/>
  <c r="P748" i="1"/>
  <c r="P71" i="1"/>
  <c r="P2266" i="1"/>
  <c r="P2083" i="1"/>
  <c r="P219" i="1"/>
  <c r="P268" i="1"/>
  <c r="P258" i="1"/>
  <c r="P1326" i="1"/>
  <c r="P1724" i="1"/>
  <c r="P1844" i="1"/>
  <c r="P656" i="1"/>
  <c r="P886" i="1"/>
  <c r="P1092" i="1"/>
  <c r="P1392" i="1"/>
  <c r="P306" i="1"/>
  <c r="P1481" i="1"/>
  <c r="P2094" i="1"/>
  <c r="P1824" i="1"/>
  <c r="P475" i="1"/>
  <c r="P720" i="1"/>
  <c r="P1707" i="1"/>
  <c r="P638" i="1"/>
  <c r="P2114" i="1"/>
  <c r="P352" i="1"/>
  <c r="P2307" i="1"/>
  <c r="P1252" i="1"/>
  <c r="P2247" i="1"/>
  <c r="P818" i="1"/>
  <c r="P1394" i="1"/>
  <c r="P1630" i="1"/>
  <c r="P1790" i="1"/>
  <c r="P199" i="1"/>
  <c r="P1397" i="1"/>
  <c r="P1974" i="1"/>
  <c r="P176" i="1"/>
  <c r="P62" i="1"/>
  <c r="P200" i="1"/>
  <c r="P1095" i="1"/>
  <c r="P1972" i="1"/>
  <c r="P2115" i="1"/>
  <c r="P1637" i="1"/>
  <c r="P646" i="1"/>
  <c r="P2194" i="1"/>
  <c r="P2050" i="1"/>
  <c r="P1228" i="1"/>
  <c r="P53" i="1"/>
  <c r="P2157" i="1"/>
  <c r="P883" i="1"/>
  <c r="P264" i="1"/>
  <c r="P1334" i="1"/>
  <c r="P201" i="1"/>
  <c r="P1988" i="1"/>
  <c r="P2245" i="1"/>
  <c r="P156" i="1"/>
  <c r="P2138" i="1"/>
  <c r="P2153" i="1"/>
  <c r="P36" i="1"/>
  <c r="P1028" i="1"/>
  <c r="P527" i="1"/>
  <c r="P1354" i="1"/>
  <c r="P202" i="1"/>
  <c r="P1053" i="1"/>
  <c r="P375" i="1"/>
  <c r="P847" i="1"/>
  <c r="P2279" i="1"/>
  <c r="P1195" i="1"/>
  <c r="P1608" i="1"/>
  <c r="P1650" i="1"/>
  <c r="P885" i="1"/>
  <c r="P2173" i="1"/>
  <c r="P2382" i="1"/>
  <c r="P1825" i="1"/>
  <c r="P871" i="1"/>
  <c r="P76" i="1"/>
  <c r="P353" i="1"/>
  <c r="P1013" i="1"/>
  <c r="P1068" i="1"/>
  <c r="P1381" i="1"/>
  <c r="P1635" i="1"/>
  <c r="P2234" i="1"/>
  <c r="P2013" i="1"/>
  <c r="P630" i="1"/>
  <c r="P157" i="1"/>
  <c r="P1621" i="1"/>
  <c r="P517" i="1"/>
  <c r="P2308" i="1"/>
  <c r="P2051" i="1"/>
  <c r="P1784" i="1"/>
  <c r="P696" i="1"/>
  <c r="P203" i="1"/>
  <c r="P1629" i="1"/>
  <c r="P2250" i="1"/>
  <c r="P2398" i="1"/>
  <c r="P226" i="1"/>
  <c r="P275" i="1"/>
  <c r="P945" i="1"/>
  <c r="P1219" i="1"/>
  <c r="P946" i="1"/>
  <c r="P991" i="1"/>
  <c r="P1044" i="1"/>
  <c r="P1363" i="1"/>
  <c r="P2330" i="1"/>
  <c r="P1359" i="1"/>
  <c r="P1010" i="1"/>
  <c r="P1846" i="1"/>
  <c r="P774" i="1"/>
  <c r="P2183" i="1"/>
  <c r="P1945" i="1"/>
  <c r="P1903" i="1"/>
  <c r="P177" i="1"/>
  <c r="P1961" i="1"/>
  <c r="P63" i="1"/>
  <c r="P631" i="1"/>
  <c r="P158" i="1"/>
  <c r="P1148" i="1"/>
  <c r="P1164" i="1"/>
  <c r="P1583" i="1"/>
  <c r="P2360" i="1"/>
  <c r="P556" i="1"/>
  <c r="P1244" i="1"/>
  <c r="P1963" i="1"/>
  <c r="P855" i="1"/>
  <c r="P1046" i="1"/>
  <c r="P1344" i="1"/>
  <c r="P1102" i="1"/>
  <c r="P856" i="1"/>
  <c r="P1908" i="1"/>
  <c r="P1094" i="1"/>
  <c r="P1915" i="1"/>
  <c r="P1125" i="1"/>
  <c r="P1155" i="1"/>
  <c r="P1489" i="1"/>
  <c r="P432" i="1"/>
  <c r="P51" i="1"/>
  <c r="P55" i="1"/>
  <c r="P1029" i="1"/>
  <c r="P462" i="1"/>
  <c r="P1011" i="1"/>
  <c r="P1311" i="1"/>
  <c r="P827" i="1"/>
  <c r="P1610" i="1"/>
  <c r="P1885" i="1"/>
  <c r="P365" i="1"/>
  <c r="P1526" i="1"/>
  <c r="P119" i="1"/>
  <c r="P1404" i="1"/>
  <c r="P1249" i="1"/>
  <c r="P1435" i="1"/>
  <c r="P2104" i="1"/>
  <c r="P2007" i="1"/>
  <c r="P483" i="1"/>
  <c r="P749" i="1"/>
  <c r="P2331" i="1"/>
  <c r="P178" i="1"/>
  <c r="P1782" i="1"/>
  <c r="P1304" i="1"/>
  <c r="P1333" i="1"/>
  <c r="P494" i="1"/>
  <c r="P1406" i="1"/>
  <c r="P2238" i="1"/>
  <c r="P2385" i="1"/>
  <c r="P1312" i="1"/>
  <c r="P2020" i="1"/>
  <c r="P1126" i="1"/>
  <c r="P1366" i="1"/>
  <c r="P345" i="1"/>
  <c r="P716" i="1"/>
  <c r="P557" i="1"/>
  <c r="P1826" i="1"/>
  <c r="P250" i="1"/>
  <c r="P689" i="1"/>
  <c r="P2332" i="1"/>
  <c r="P1238" i="1"/>
  <c r="P2171" i="1"/>
  <c r="P914" i="1"/>
  <c r="P1157" i="1"/>
  <c r="P1159" i="1"/>
  <c r="P1863" i="1"/>
  <c r="P2024" i="1"/>
  <c r="P581" i="1"/>
  <c r="P1770" i="1"/>
  <c r="P650" i="1"/>
  <c r="P2333" i="1"/>
  <c r="P1127" i="1"/>
  <c r="P595" i="1"/>
  <c r="P15" i="1"/>
  <c r="P1681" i="1"/>
  <c r="P839" i="1"/>
  <c r="P558" i="1"/>
  <c r="P1636" i="1"/>
  <c r="P70" i="1"/>
  <c r="P2041" i="1"/>
  <c r="P2258" i="1"/>
  <c r="P2273" i="1"/>
  <c r="P1158" i="1"/>
  <c r="P1160" i="1"/>
  <c r="P1515" i="1"/>
  <c r="P1598" i="1"/>
  <c r="P1718" i="1"/>
  <c r="P717" i="1"/>
  <c r="P1708" i="1"/>
  <c r="P632" i="1"/>
  <c r="P2148" i="1"/>
  <c r="P1161" i="1"/>
  <c r="P594" i="1"/>
  <c r="P236" i="1"/>
  <c r="P220" i="1"/>
  <c r="P384" i="1"/>
  <c r="P2131" i="1"/>
  <c r="P436" i="1"/>
  <c r="P750" i="1"/>
  <c r="P731" i="1"/>
  <c r="P1343" i="1"/>
  <c r="P286" i="1"/>
  <c r="P633" i="1"/>
  <c r="P1840" i="1"/>
  <c r="P1737" i="1"/>
  <c r="P2116" i="1"/>
  <c r="P20" i="1"/>
  <c r="P1387" i="1"/>
  <c r="P1998" i="1"/>
  <c r="P1686" i="1"/>
  <c r="P1153" i="1"/>
  <c r="P2052" i="1"/>
  <c r="P842" i="1"/>
  <c r="P1954" i="1"/>
  <c r="P600" i="1"/>
  <c r="P2231" i="1"/>
  <c r="P836" i="1"/>
  <c r="P1785" i="1"/>
  <c r="P2117" i="1"/>
  <c r="P388" i="1"/>
  <c r="P1851" i="1"/>
  <c r="P1177" i="1"/>
  <c r="P1521" i="1"/>
  <c r="P102" i="1"/>
  <c r="P74" i="1"/>
  <c r="P1776" i="1"/>
  <c r="P2145" i="1"/>
  <c r="P313" i="1"/>
  <c r="P1728" i="1"/>
  <c r="P826" i="1"/>
  <c r="P986" i="1"/>
  <c r="P1738" i="1"/>
  <c r="P1860" i="1"/>
  <c r="P1870" i="1"/>
  <c r="P2192" i="1"/>
  <c r="P366" i="1"/>
  <c r="P64" i="1"/>
  <c r="P1813" i="1"/>
  <c r="P2047" i="1"/>
  <c r="P109" i="1"/>
  <c r="P454" i="1"/>
  <c r="P1878" i="1"/>
  <c r="P1138" i="1"/>
  <c r="P179" i="1"/>
  <c r="P266" i="1"/>
  <c r="P416" i="1"/>
  <c r="P559" i="1"/>
  <c r="P1454" i="1"/>
  <c r="P1566" i="1"/>
  <c r="P1487" i="1"/>
  <c r="P639" i="1"/>
  <c r="P1919" i="1"/>
  <c r="P2134" i="1"/>
  <c r="P73" i="1"/>
  <c r="P2124" i="1"/>
  <c r="P2236" i="1"/>
  <c r="P868" i="1"/>
  <c r="P560" i="1"/>
  <c r="P1968" i="1"/>
  <c r="P2118" i="1"/>
  <c r="P2137" i="1"/>
  <c r="P1579" i="1"/>
  <c r="P1719" i="1"/>
  <c r="P1741" i="1"/>
  <c r="P916" i="1"/>
  <c r="P2163" i="1"/>
  <c r="P1082" i="1"/>
  <c r="P344" i="1"/>
  <c r="P276" i="1"/>
  <c r="P65" i="1"/>
  <c r="P1362" i="1"/>
  <c r="P620" i="1"/>
  <c r="P1275" i="1"/>
  <c r="P2119" i="1"/>
  <c r="P727" i="1"/>
  <c r="P354" i="1"/>
  <c r="P1958" i="1"/>
  <c r="P392" i="1"/>
  <c r="P192" i="1"/>
  <c r="P1624" i="1"/>
  <c r="P1015" i="1"/>
  <c r="P2098" i="1"/>
  <c r="P1097" i="1"/>
  <c r="P1098" i="1"/>
  <c r="P1099" i="1"/>
  <c r="P1769" i="1"/>
  <c r="P561" i="1"/>
  <c r="P1913" i="1"/>
  <c r="P360" i="1"/>
  <c r="P66" i="1"/>
  <c r="P1096" i="1"/>
  <c r="P120" i="1"/>
  <c r="P2334" i="1"/>
  <c r="P2335" i="1"/>
  <c r="P1128" i="1"/>
  <c r="P1262" i="1"/>
  <c r="P1577" i="1"/>
  <c r="P1767" i="1"/>
  <c r="P2008" i="1"/>
  <c r="P1709" i="1"/>
  <c r="P721" i="1"/>
  <c r="P297" i="1"/>
  <c r="P2395" i="1"/>
  <c r="P1495" i="1"/>
  <c r="P486" i="1"/>
  <c r="P1427" i="1"/>
  <c r="P924" i="1"/>
  <c r="P1717" i="1"/>
  <c r="P484" i="1"/>
  <c r="P1250" i="1"/>
  <c r="P1403" i="1"/>
  <c r="P1230" i="1"/>
  <c r="P1651" i="1"/>
  <c r="P1888" i="1"/>
  <c r="P437" i="1"/>
  <c r="P736" i="1"/>
  <c r="P2293" i="1"/>
  <c r="P737" i="1"/>
  <c r="P241" i="1"/>
  <c r="P1305" i="1"/>
  <c r="P1786" i="1"/>
  <c r="P355" i="1"/>
  <c r="P1518" i="1"/>
  <c r="P417" i="1"/>
  <c r="P688" i="1"/>
  <c r="P1613" i="1"/>
  <c r="P1059" i="1"/>
  <c r="P1069" i="1"/>
  <c r="P828" i="1"/>
  <c r="P872" i="1"/>
  <c r="P2224" i="1"/>
  <c r="P920" i="1"/>
  <c r="P1567" i="1"/>
  <c r="P1018" i="1"/>
  <c r="P1674" i="1"/>
  <c r="P1191" i="1"/>
  <c r="P1233" i="1"/>
  <c r="P2294" i="1"/>
  <c r="P732" i="1"/>
  <c r="P1710" i="1"/>
  <c r="P463" i="1"/>
  <c r="P640" i="1"/>
  <c r="P1276" i="1"/>
  <c r="P167" i="1"/>
  <c r="P1749" i="1"/>
  <c r="P1780" i="1"/>
  <c r="P110" i="1"/>
  <c r="P111" i="1"/>
  <c r="P478" i="1"/>
  <c r="P446" i="1"/>
  <c r="P1665" i="1"/>
  <c r="P477" i="1"/>
  <c r="P1129" i="1"/>
  <c r="P919" i="1"/>
  <c r="P1499" i="1"/>
  <c r="P1975" i="1"/>
  <c r="P751" i="1"/>
  <c r="P1021" i="1"/>
  <c r="P180" i="1"/>
  <c r="P1973" i="1"/>
  <c r="P519" i="1"/>
  <c r="P2068" i="1"/>
  <c r="P2079" i="1"/>
  <c r="P2269" i="1"/>
  <c r="P1881" i="1"/>
  <c r="P1379" i="1"/>
  <c r="P287" i="1"/>
  <c r="P336" i="1"/>
  <c r="P2127" i="1"/>
  <c r="P938" i="1"/>
  <c r="P1425" i="1"/>
  <c r="P1472" i="1"/>
  <c r="P608" i="1"/>
  <c r="P181" i="1"/>
  <c r="P2336" i="1"/>
  <c r="P1227" i="1"/>
  <c r="P112" i="1"/>
  <c r="P2239" i="1"/>
  <c r="P2270" i="1"/>
  <c r="P1729" i="1"/>
  <c r="P1107" i="1"/>
  <c r="P21" i="1"/>
  <c r="P2317" i="1"/>
  <c r="P221" i="1"/>
  <c r="P1109" i="1"/>
  <c r="P307" i="1"/>
  <c r="P338" i="1"/>
  <c r="P755" i="1"/>
  <c r="P1678" i="1"/>
  <c r="P1591" i="1"/>
  <c r="P2146" i="1"/>
  <c r="P1382" i="1"/>
  <c r="P1065" i="1"/>
  <c r="P1807" i="1"/>
  <c r="P186" i="1"/>
  <c r="P1940" i="1"/>
  <c r="P246" i="1"/>
  <c r="P1496" i="1"/>
  <c r="P2036" i="1"/>
  <c r="P2274" i="1"/>
  <c r="P438" i="1"/>
  <c r="P2361" i="1"/>
  <c r="P1473" i="1"/>
  <c r="P88" i="1"/>
  <c r="P1750" i="1"/>
  <c r="P168" i="1"/>
  <c r="P121" i="1"/>
  <c r="P2337" i="1"/>
  <c r="P1339" i="1"/>
  <c r="P669" i="1"/>
  <c r="P426" i="1"/>
  <c r="P18" i="1"/>
  <c r="P1498" i="1"/>
  <c r="P2387" i="1"/>
  <c r="P1032" i="1"/>
  <c r="P873" i="1"/>
  <c r="P182" i="1"/>
  <c r="P857" i="1"/>
  <c r="P617" i="1"/>
  <c r="P1235" i="1"/>
  <c r="P1801" i="1"/>
  <c r="P2338" i="1"/>
  <c r="P734" i="1"/>
  <c r="P1467" i="1"/>
  <c r="P376" i="1"/>
  <c r="P1500" i="1"/>
  <c r="P1798" i="1"/>
  <c r="P22" i="1"/>
  <c r="P510" i="1"/>
  <c r="P1351" i="1"/>
  <c r="P1695" i="1"/>
  <c r="P113" i="1"/>
  <c r="P2257" i="1"/>
  <c r="P1847" i="1"/>
  <c r="P704" i="1"/>
  <c r="P367" i="1"/>
  <c r="P2339" i="1"/>
  <c r="P356" i="1"/>
  <c r="P1180" i="1"/>
  <c r="P2147" i="1"/>
  <c r="P2170" i="1"/>
  <c r="P1114" i="1"/>
  <c r="P1100" i="1"/>
  <c r="P1652" i="1"/>
  <c r="P399" i="1"/>
  <c r="P260" i="1"/>
  <c r="P1936" i="1"/>
  <c r="P2158" i="1"/>
  <c r="P1130" i="1"/>
  <c r="P1929" i="1"/>
  <c r="P427" i="1"/>
  <c r="P340" i="1"/>
  <c r="P2090" i="1"/>
  <c r="P1131" i="1"/>
  <c r="P2295" i="1"/>
  <c r="P1223" i="1"/>
  <c r="P1468" i="1"/>
  <c r="P222" i="1"/>
  <c r="P261" i="1"/>
  <c r="P1653" i="1"/>
  <c r="P448" i="1"/>
  <c r="P2195" i="1"/>
  <c r="P369" i="1"/>
  <c r="P852" i="1"/>
  <c r="P1016" i="1"/>
  <c r="P2101" i="1"/>
  <c r="P682" i="1"/>
  <c r="P921" i="1"/>
  <c r="P1419" i="1"/>
  <c r="P931" i="1"/>
  <c r="P1711" i="1"/>
  <c r="P1584" i="1"/>
  <c r="P975" i="1"/>
  <c r="P2237" i="1"/>
  <c r="P1715" i="1"/>
  <c r="P562" i="1"/>
  <c r="P1439" i="1"/>
  <c r="P377" i="1"/>
  <c r="P2256" i="1"/>
  <c r="P962" i="1"/>
  <c r="P1864" i="1"/>
  <c r="P1052" i="1"/>
  <c r="P69" i="1"/>
  <c r="P1911" i="1"/>
  <c r="P47" i="1"/>
  <c r="P2120" i="1"/>
  <c r="P1365" i="1"/>
  <c r="P1734" i="1"/>
  <c r="P875" i="1"/>
  <c r="P269" i="1"/>
  <c r="P1352" i="1"/>
  <c r="P2048" i="1"/>
  <c r="P1051" i="1"/>
  <c r="P2038" i="1"/>
  <c r="P1141" i="1"/>
  <c r="P1239" i="1"/>
  <c r="P610" i="1"/>
  <c r="P1263" i="1"/>
  <c r="P1047" i="1"/>
  <c r="P1679" i="1"/>
  <c r="P1970" i="1"/>
  <c r="P976" i="1"/>
  <c r="P712" i="1"/>
  <c r="P728" i="1"/>
  <c r="P290" i="1"/>
  <c r="P72" i="1"/>
  <c r="P2388" i="1"/>
  <c r="P1501" i="1"/>
  <c r="P1562" i="1"/>
  <c r="P850" i="1"/>
  <c r="P714" i="1"/>
  <c r="P812" i="1"/>
  <c r="P1091" i="1"/>
  <c r="P1586" i="1"/>
  <c r="P754" i="1"/>
  <c r="P621" i="1"/>
  <c r="P730" i="1"/>
  <c r="P752" i="1"/>
  <c r="P2172" i="1"/>
  <c r="P294" i="1"/>
  <c r="P449" i="1"/>
  <c r="P675" i="1"/>
  <c r="P37" i="1"/>
  <c r="P1735" i="1"/>
  <c r="P770" i="1"/>
  <c r="P1393" i="1"/>
  <c r="P2123" i="1"/>
  <c r="P265" i="1"/>
  <c r="P2053" i="1"/>
  <c r="P1771" i="1"/>
  <c r="P1946" i="1"/>
  <c r="P971" i="1"/>
  <c r="P1597" i="1"/>
  <c r="P706" i="1"/>
  <c r="P159" i="1"/>
  <c r="P641" i="1"/>
  <c r="P1231" i="1"/>
  <c r="P1353" i="1"/>
  <c r="P697" i="1"/>
  <c r="P528" i="1"/>
  <c r="P980" i="1"/>
  <c r="P421" i="1"/>
  <c r="P1868" i="1"/>
  <c r="P1479" i="1"/>
  <c r="P1060" i="1"/>
  <c r="P837" i="1"/>
  <c r="P831" i="1"/>
  <c r="P204" i="1"/>
  <c r="P160" i="1"/>
  <c r="P67" i="1"/>
  <c r="P23" i="1"/>
  <c r="P1634" i="1"/>
  <c r="P1356" i="1"/>
  <c r="P1264" i="1"/>
  <c r="P465" i="1"/>
  <c r="P813" i="1"/>
  <c r="P1437" i="1"/>
  <c r="P1005" i="1"/>
  <c r="P419" i="1"/>
  <c r="P911" i="1"/>
  <c r="P769" i="1"/>
  <c r="P1488" i="1"/>
  <c r="P814" i="1"/>
  <c r="P605" i="1"/>
  <c r="P2383" i="1"/>
  <c r="P1528" i="1"/>
  <c r="P1803" i="1"/>
  <c r="P662" i="1"/>
  <c r="P1424" i="1"/>
  <c r="P223" i="1"/>
  <c r="P1523" i="1"/>
  <c r="P1395" i="1"/>
  <c r="P659" i="1"/>
  <c r="P2275" i="1"/>
  <c r="P2318" i="1"/>
  <c r="P1411" i="1"/>
  <c r="P1483" i="1"/>
  <c r="P981" i="1"/>
  <c r="P2190" i="1"/>
  <c r="P1412" i="1"/>
  <c r="P183" i="1"/>
  <c r="P1132" i="1"/>
  <c r="P1904" i="1"/>
  <c r="P2037" i="1"/>
  <c r="P1154" i="1"/>
  <c r="P933" i="1"/>
  <c r="P563" i="1"/>
  <c r="P1876" i="1"/>
  <c r="P1133" i="1"/>
  <c r="P2340" i="1"/>
  <c r="P1232" i="1"/>
  <c r="P830" i="1"/>
  <c r="P1134" i="1"/>
  <c r="P2341" i="1"/>
  <c r="P114" i="1"/>
  <c r="P1585" i="1"/>
  <c r="P1643" i="1"/>
  <c r="P105" i="1"/>
  <c r="P1135" i="1"/>
  <c r="P923" i="1"/>
  <c r="P523" i="1"/>
  <c r="P642" i="1"/>
  <c r="P1335" i="1"/>
  <c r="P1627" i="1"/>
  <c r="P1772" i="1"/>
  <c r="P840" i="1"/>
  <c r="P1535" i="1"/>
  <c r="P466" i="1"/>
  <c r="P161" i="1"/>
  <c r="P690" i="1"/>
  <c r="P564" i="1"/>
  <c r="P27" i="1"/>
  <c r="P1976" i="1"/>
  <c r="P450" i="1"/>
  <c r="P270" i="1"/>
  <c r="P238" i="1"/>
  <c r="P1336" i="1"/>
  <c r="P917" i="1"/>
  <c r="P918" i="1"/>
  <c r="P184" i="1"/>
  <c r="P1183" i="1"/>
  <c r="P1921" i="1"/>
  <c r="P1453" i="1"/>
  <c r="P726" i="1"/>
  <c r="P568" i="1"/>
  <c r="P2223" i="1"/>
  <c r="P772" i="1"/>
  <c r="P2176" i="1"/>
  <c r="P1477" i="1"/>
  <c r="P535" i="1"/>
  <c r="P89" i="1"/>
  <c r="P951" i="1"/>
  <c r="P2175" i="1"/>
  <c r="P90" i="1"/>
  <c r="P1034" i="1"/>
  <c r="P1045" i="1"/>
  <c r="P1880" i="1"/>
  <c r="P295" i="1"/>
  <c r="P2271" i="1"/>
  <c r="P162" i="1"/>
  <c r="P1884" i="1"/>
  <c r="P983" i="1"/>
  <c r="P829" i="1"/>
  <c r="P389" i="1"/>
  <c r="P1942" i="1"/>
  <c r="P536" i="1"/>
  <c r="P1889" i="1"/>
  <c r="P537" i="1"/>
  <c r="P1265" i="1"/>
  <c r="P412" i="1"/>
  <c r="P82" i="1"/>
  <c r="P538" i="1"/>
  <c r="P565" i="1"/>
  <c r="P1436" i="1"/>
  <c r="P257" i="1"/>
  <c r="P1654" i="1"/>
  <c r="P533" i="1"/>
  <c r="P539" i="1"/>
  <c r="P1512" i="1"/>
  <c r="P952" i="1"/>
  <c r="P540" i="1"/>
  <c r="P2342" i="1"/>
  <c r="P1023" i="1"/>
  <c r="P1887" i="1"/>
  <c r="P1168" i="1"/>
  <c r="P457" i="1"/>
  <c r="P1871" i="1"/>
  <c r="P1644" i="1"/>
  <c r="P1284" i="1"/>
  <c r="P541" i="1"/>
  <c r="P1400" i="1"/>
  <c r="P1401" i="1"/>
  <c r="P2255" i="1"/>
  <c r="P520" i="1"/>
  <c r="P651" i="1"/>
  <c r="P1178" i="1"/>
  <c r="P1413" i="1"/>
  <c r="P889" i="1"/>
  <c r="P691" i="1"/>
  <c r="P542" i="1"/>
  <c r="P925" i="1"/>
  <c r="P362" i="1"/>
  <c r="P1285" i="1"/>
  <c r="P1277" i="1"/>
  <c r="P1286" i="1"/>
  <c r="P1037" i="1"/>
  <c r="P1593" i="1"/>
  <c r="P1038" i="1"/>
  <c r="P1313" i="1"/>
  <c r="P1372" i="1"/>
  <c r="P2018" i="1"/>
  <c r="P649" i="1"/>
  <c r="P722" i="1"/>
  <c r="P1730" i="1"/>
  <c r="P2067" i="1"/>
  <c r="P1345" i="1"/>
  <c r="P115" i="1"/>
  <c r="P1614" i="1"/>
  <c r="P439" i="1"/>
  <c r="P1858" i="1"/>
  <c r="P224" i="1"/>
  <c r="P1207" i="1"/>
  <c r="P1287" i="1"/>
  <c r="P440" i="1"/>
  <c r="P622" i="1"/>
  <c r="P205" i="1"/>
  <c r="P1337" i="1"/>
  <c r="P1346" i="1"/>
  <c r="P1456" i="1"/>
  <c r="P2095" i="1"/>
  <c r="P511" i="1"/>
  <c r="P1136" i="1"/>
  <c r="P455" i="1"/>
  <c r="P665" i="1"/>
  <c r="P445" i="1"/>
  <c r="P2240" i="1"/>
  <c r="P1480" i="1"/>
  <c r="P479" i="1"/>
  <c r="P2139" i="1"/>
  <c r="P876" i="1"/>
  <c r="P24" i="1"/>
  <c r="P877" i="1"/>
  <c r="P1152" i="1"/>
  <c r="P1288" i="1"/>
  <c r="P543" i="1"/>
  <c r="P912" i="1"/>
  <c r="P1731" i="1"/>
  <c r="P566" i="1"/>
  <c r="P2196" i="1"/>
  <c r="P2343" i="1"/>
  <c r="P950" i="1"/>
  <c r="P291" i="1"/>
  <c r="P1208" i="1"/>
  <c r="P2362" i="1"/>
  <c r="P1279" i="1"/>
  <c r="P274" i="1"/>
  <c r="P25" i="1"/>
  <c r="P1039" i="1"/>
  <c r="P292" i="1"/>
  <c r="P815" i="1"/>
  <c r="P188" i="1"/>
  <c r="P2278" i="1"/>
  <c r="P1886" i="1"/>
  <c r="P2029" i="1"/>
  <c r="P671" i="1"/>
  <c r="P1040" i="1"/>
  <c r="P1673" i="1"/>
  <c r="P1692" i="1"/>
  <c r="P1340" i="1"/>
  <c r="P1289" i="1"/>
  <c r="P1137" i="1"/>
  <c r="P1617" i="1"/>
  <c r="P692" i="1"/>
  <c r="P2311" i="1"/>
  <c r="P1842" i="1"/>
  <c r="P108" i="1"/>
  <c r="P2344" i="1"/>
  <c r="P843" i="1"/>
  <c r="P1944" i="1"/>
  <c r="P1315" i="1"/>
  <c r="P1733" i="1"/>
  <c r="P319" i="1"/>
  <c r="P339" i="1"/>
  <c r="P390" i="1"/>
  <c r="P1866" i="1"/>
  <c r="P1721" i="1"/>
  <c r="P1281" i="1"/>
  <c r="P1930" i="1"/>
  <c r="P314" i="1"/>
  <c r="P2010" i="1"/>
  <c r="P775" i="1"/>
  <c r="P569" i="1"/>
  <c r="P1033" i="1"/>
  <c r="P1666" i="1"/>
  <c r="P544" i="1"/>
  <c r="P231" i="1"/>
  <c r="P1149" i="1"/>
  <c r="P1041" i="1"/>
  <c r="P75" i="1"/>
  <c r="P545" i="1"/>
  <c r="P320" i="1"/>
  <c r="P2080" i="1"/>
  <c r="P1631" i="1"/>
  <c r="P623" i="1"/>
  <c r="P385" i="1"/>
  <c r="P1922" i="1"/>
  <c r="P1323" i="1"/>
  <c r="P657" i="1"/>
  <c r="P652" i="1"/>
  <c r="P1923" i="1"/>
  <c r="P1934" i="1"/>
  <c r="P658" i="1"/>
  <c r="P116" i="1"/>
  <c r="P1386" i="1"/>
  <c r="P1609" i="1"/>
  <c r="P546" i="1"/>
  <c r="P874" i="1"/>
  <c r="P1042" i="1"/>
  <c r="P1027" i="1"/>
  <c r="P890" i="1"/>
  <c r="P444" i="1"/>
  <c r="P1316" i="1"/>
  <c r="P1513" i="1"/>
  <c r="P32" i="1"/>
  <c r="P394" i="1"/>
  <c r="P433" i="1"/>
  <c r="P1269" i="1"/>
  <c r="P1020" i="1"/>
  <c r="P2244" i="1"/>
  <c r="P1604" i="1"/>
  <c r="P1751" i="1"/>
  <c r="P206" i="1"/>
  <c r="P1043" i="1"/>
  <c r="P1234" i="1"/>
  <c r="P2072" i="1"/>
  <c r="P1364" i="1"/>
  <c r="P580" i="1"/>
  <c r="P2272" i="1"/>
  <c r="P453" i="1"/>
  <c r="P91" i="1"/>
  <c r="P1645" i="1"/>
  <c r="P49" i="1"/>
  <c r="P816" i="1"/>
  <c r="P207" i="1"/>
  <c r="P1469" i="1"/>
  <c r="P929" i="1"/>
  <c r="P963" i="1"/>
  <c r="P1762" i="1"/>
  <c r="P676" i="1"/>
  <c r="P305" i="1"/>
  <c r="P506" i="1"/>
  <c r="P1655" i="1"/>
  <c r="P395" i="1"/>
  <c r="P1502" i="1"/>
  <c r="P1924" i="1"/>
  <c r="P1290" i="1"/>
  <c r="P1008" i="1"/>
  <c r="P1282" i="1"/>
  <c r="P1656" i="1"/>
  <c r="P1977" i="1"/>
  <c r="P1865" i="1"/>
  <c r="P1605" i="1"/>
  <c r="P2225" i="1"/>
  <c r="P1775" i="1"/>
  <c r="P2345" i="1"/>
  <c r="P1990" i="1"/>
  <c r="P1291" i="1"/>
  <c r="P441" i="1"/>
  <c r="P1549" i="1"/>
  <c r="P1947" i="1"/>
  <c r="P990" i="1"/>
  <c r="P1693" i="1"/>
  <c r="P2207" i="1"/>
  <c r="P1925" i="1"/>
  <c r="P2346" i="1"/>
  <c r="P1438" i="1"/>
  <c r="P661" i="1"/>
  <c r="P2386" i="1"/>
  <c r="P1105" i="1"/>
  <c r="P1283" i="1"/>
  <c r="P170" i="1"/>
  <c r="P189" i="1"/>
  <c r="P1490" i="1"/>
  <c r="P1991" i="1"/>
  <c r="P729" i="1"/>
  <c r="P1070" i="1"/>
  <c r="P1953" i="1"/>
  <c r="P325" i="1"/>
  <c r="P1774" i="1"/>
  <c r="P1996" i="1"/>
  <c r="P423" i="1"/>
  <c r="P891" i="1"/>
  <c r="P2347" i="1"/>
  <c r="P1503" i="1"/>
  <c r="P2268" i="1"/>
  <c r="P1794" i="1"/>
  <c r="P2199" i="1"/>
  <c r="P83" i="1"/>
  <c r="P953" i="1"/>
  <c r="P2348" i="1"/>
  <c r="P2073" i="1"/>
  <c r="P869" i="1"/>
  <c r="P892" i="1"/>
  <c r="P358" i="1"/>
  <c r="P84" i="1"/>
  <c r="P1752" i="1"/>
  <c r="P653" i="1"/>
  <c r="P2226" i="1"/>
  <c r="P1197" i="1"/>
  <c r="P357" i="1"/>
  <c r="P1623" i="1"/>
  <c r="P1939" i="1"/>
  <c r="P2057" i="1"/>
  <c r="P2071" i="1"/>
  <c r="P59" i="1"/>
  <c r="P989" i="1"/>
  <c r="P2130" i="1"/>
  <c r="P2133" i="1"/>
  <c r="P378" i="1"/>
  <c r="P2069" i="1"/>
  <c r="P1882" i="1"/>
  <c r="P1912" i="1"/>
  <c r="P1399" i="1"/>
  <c r="P954" i="1"/>
  <c r="P1720" i="1"/>
  <c r="P414" i="1"/>
  <c r="P618" i="1"/>
  <c r="P820" i="1"/>
  <c r="P955" i="1"/>
  <c r="P936" i="1"/>
  <c r="P846" i="1"/>
  <c r="P2058" i="1"/>
  <c r="P1009" i="1"/>
  <c r="P476" i="1"/>
  <c r="P411" i="1"/>
  <c r="P956" i="1"/>
  <c r="P1834" i="1"/>
  <c r="P1139" i="1"/>
  <c r="P1163" i="1"/>
  <c r="P1173" i="1"/>
  <c r="P424" i="1"/>
  <c r="P1753" i="1"/>
  <c r="P2246" i="1"/>
  <c r="P1619" i="1"/>
  <c r="P2169" i="1"/>
  <c r="P308" i="1"/>
  <c r="P1779" i="1"/>
  <c r="P524" i="1"/>
  <c r="P117" i="1"/>
  <c r="P1588" i="1"/>
  <c r="P1626" i="1"/>
  <c r="P1796" i="1"/>
  <c r="P1606" i="1"/>
  <c r="P1504" i="1"/>
  <c r="P681" i="1"/>
  <c r="P509" i="1"/>
  <c r="P1338" i="1"/>
  <c r="P2349" i="1"/>
  <c r="P1978" i="1"/>
  <c r="P346" i="1"/>
  <c r="P321" i="1"/>
  <c r="P1055" i="1"/>
  <c r="P1396" i="1"/>
  <c r="P1240" i="1"/>
  <c r="P1209" i="1"/>
  <c r="P1380" i="1"/>
  <c r="P2248" i="1"/>
  <c r="P347" i="1"/>
  <c r="P1470" i="1"/>
  <c r="P1471" i="1"/>
  <c r="P1555" i="1"/>
  <c r="P1849" i="1"/>
  <c r="P570" i="1"/>
  <c r="P239" i="1"/>
  <c r="P1795" i="1"/>
  <c r="P1836" i="1"/>
  <c r="P1979" i="1"/>
  <c r="P1062" i="1"/>
  <c r="P1505" i="1"/>
  <c r="P1743" i="1"/>
  <c r="P2186" i="1"/>
  <c r="P1672" i="1"/>
  <c r="P1754" i="1"/>
  <c r="P379" i="1"/>
  <c r="P708" i="1"/>
  <c r="P163" i="1"/>
  <c r="P2367" i="1"/>
  <c r="P2074" i="1"/>
  <c r="P213" i="1"/>
  <c r="P1980" i="1"/>
  <c r="P1428" i="1"/>
  <c r="P1667" i="1"/>
  <c r="P1550" i="1"/>
  <c r="P1755" i="1"/>
  <c r="P2102" i="1"/>
  <c r="P1457" i="1"/>
  <c r="P1657" i="1"/>
  <c r="P391" i="1"/>
  <c r="P278" i="1"/>
  <c r="P271" i="1"/>
  <c r="P584" i="1"/>
  <c r="P92" i="1"/>
  <c r="P1756" i="1"/>
  <c r="P1429" i="1"/>
  <c r="P93" i="1"/>
  <c r="P1594" i="1"/>
  <c r="P191" i="1"/>
  <c r="P2075" i="1"/>
  <c r="P94" i="1"/>
  <c r="P1506" i="1"/>
  <c r="P95" i="1"/>
  <c r="P96" i="1"/>
  <c r="P1551" i="1"/>
  <c r="P1725" i="1"/>
  <c r="P964" i="1"/>
  <c r="P97" i="1"/>
  <c r="P882" i="1"/>
  <c r="P1006" i="1"/>
  <c r="P1537" i="1"/>
  <c r="P2253" i="1"/>
  <c r="P98" i="1"/>
  <c r="P1210" i="1"/>
  <c r="P279" i="1"/>
  <c r="P293" i="1"/>
  <c r="P342" i="1"/>
  <c r="P1570" i="1"/>
  <c r="P99" i="1"/>
  <c r="P1658" i="1"/>
  <c r="P492" i="1"/>
  <c r="P1835" i="1"/>
  <c r="P380" i="1"/>
  <c r="P1538" i="1"/>
  <c r="P2103" i="1"/>
  <c r="P100" i="1"/>
  <c r="P679" i="1"/>
  <c r="P1805" i="1"/>
  <c r="P2121" i="1"/>
  <c r="P1659" i="1"/>
  <c r="P1757" i="1"/>
  <c r="P164" i="1"/>
  <c r="P1507" i="1"/>
  <c r="P101" i="1"/>
  <c r="P817" i="1"/>
  <c r="P1981" i="1"/>
  <c r="P1075" i="1"/>
  <c r="P654" i="1"/>
  <c r="P371" i="1"/>
  <c r="P547" i="1"/>
  <c r="P11" i="1"/>
  <c r="P329" i="1"/>
  <c r="P1869" i="1"/>
  <c r="P1893" i="1"/>
  <c r="P2009" i="1"/>
  <c r="P583" i="1"/>
  <c r="P1026" i="1"/>
  <c r="P245" i="1"/>
  <c r="P1211" i="1"/>
  <c r="P1247" i="1"/>
  <c r="P1266" i="1"/>
  <c r="P1421" i="1"/>
  <c r="P1447" i="1"/>
  <c r="P1448" i="1"/>
  <c r="P1811" i="1"/>
  <c r="P1827" i="1"/>
  <c r="P1852" i="1"/>
  <c r="P1853" i="1"/>
  <c r="P2087" i="1"/>
  <c r="P698" i="1"/>
  <c r="P699" i="1"/>
  <c r="P700" i="1"/>
  <c r="P947" i="1"/>
  <c r="P208" i="1"/>
  <c r="P209" i="1"/>
  <c r="P993" i="1"/>
  <c r="P1081" i="1"/>
  <c r="P1106" i="1"/>
  <c r="P1111" i="1"/>
  <c r="P1145" i="1"/>
  <c r="P1156" i="1"/>
  <c r="P1179" i="1"/>
  <c r="P1212" i="1"/>
  <c r="P1213" i="1"/>
  <c r="P1214" i="1"/>
  <c r="P1408" i="1"/>
  <c r="P337" i="1"/>
  <c r="P1508" i="1"/>
  <c r="P1525" i="1"/>
  <c r="P373" i="1"/>
  <c r="P381" i="1"/>
  <c r="P1615" i="1"/>
  <c r="P1633" i="1"/>
  <c r="P1694" i="1"/>
  <c r="P1763" i="1"/>
  <c r="P1812" i="1"/>
  <c r="P1838" i="1"/>
  <c r="P1867" i="1"/>
  <c r="P1894" i="1"/>
  <c r="P1898" i="1"/>
  <c r="P502" i="1"/>
  <c r="P1948" i="1"/>
  <c r="P1949" i="1"/>
  <c r="P1950" i="1"/>
  <c r="P1951" i="1"/>
  <c r="P512" i="1"/>
  <c r="P513" i="1"/>
  <c r="P514" i="1"/>
  <c r="P515" i="1"/>
  <c r="P516" i="1"/>
  <c r="P1967" i="1"/>
  <c r="P1982" i="1"/>
  <c r="P106" i="1"/>
  <c r="P578" i="1"/>
  <c r="P2059" i="1"/>
  <c r="P612" i="1"/>
  <c r="P616" i="1"/>
  <c r="P2122" i="1"/>
  <c r="P2136" i="1"/>
  <c r="P647" i="1"/>
  <c r="P660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32" i="1"/>
  <c r="P2249" i="1"/>
  <c r="P777" i="1"/>
  <c r="P778" i="1"/>
  <c r="P779" i="1"/>
  <c r="P780" i="1"/>
  <c r="P2363" i="1"/>
  <c r="P937" i="1"/>
  <c r="P949" i="1"/>
  <c r="P1076" i="1"/>
  <c r="P1077" i="1"/>
  <c r="P1078" i="1"/>
  <c r="P1194" i="1"/>
  <c r="P272" i="1"/>
  <c r="P273" i="1"/>
  <c r="P1278" i="1"/>
  <c r="P1280" i="1"/>
  <c r="P1325" i="1"/>
  <c r="P1509" i="1"/>
  <c r="P1510" i="1"/>
  <c r="P1511" i="1"/>
  <c r="P1514" i="1"/>
  <c r="P363" i="1"/>
  <c r="P1660" i="1"/>
  <c r="P1742" i="1"/>
  <c r="P1758" i="1"/>
  <c r="P1759" i="1"/>
  <c r="P1799" i="1"/>
  <c r="P1800" i="1"/>
  <c r="P1806" i="1"/>
  <c r="P1926" i="1"/>
  <c r="P496" i="1"/>
  <c r="P497" i="1"/>
  <c r="P498" i="1"/>
  <c r="P505" i="1"/>
  <c r="P1983" i="1"/>
  <c r="P1987" i="1"/>
  <c r="P2034" i="1"/>
  <c r="P548" i="1"/>
  <c r="P2065" i="1"/>
  <c r="P585" i="1"/>
  <c r="P2088" i="1"/>
  <c r="P2198" i="1"/>
  <c r="P709" i="1"/>
  <c r="P718" i="1"/>
  <c r="P2221" i="1"/>
  <c r="P2233" i="1"/>
  <c r="P2241" i="1"/>
  <c r="P776" i="1"/>
  <c r="P782" i="1"/>
  <c r="P54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2296" i="1"/>
  <c r="P2297" i="1"/>
  <c r="P927" i="1"/>
  <c r="P965" i="1"/>
  <c r="P966" i="1"/>
  <c r="P210" i="1"/>
  <c r="P987" i="1"/>
  <c r="P1014" i="1"/>
  <c r="P1024" i="1"/>
  <c r="P1050" i="1"/>
  <c r="P228" i="1"/>
  <c r="P1104" i="1"/>
  <c r="P256" i="1"/>
  <c r="P1243" i="1"/>
  <c r="P1248" i="1"/>
  <c r="P1253" i="1"/>
  <c r="P1360" i="1"/>
  <c r="P1388" i="1"/>
  <c r="P1390" i="1"/>
  <c r="P1422" i="1"/>
  <c r="P1589" i="1"/>
  <c r="P1616" i="1"/>
  <c r="P393" i="1"/>
  <c r="P398" i="1"/>
  <c r="P1676" i="1"/>
  <c r="P1684" i="1"/>
  <c r="P1722" i="1"/>
  <c r="P1732" i="1"/>
  <c r="P1760" i="1"/>
  <c r="P1781" i="1"/>
  <c r="P1791" i="1"/>
  <c r="P1802" i="1"/>
  <c r="P1808" i="1"/>
  <c r="P1848" i="1"/>
  <c r="P1854" i="1"/>
  <c r="P1896" i="1"/>
  <c r="P491" i="1"/>
  <c r="P1938" i="1"/>
  <c r="P1971" i="1"/>
  <c r="P571" i="1"/>
  <c r="P572" i="1"/>
  <c r="P573" i="1"/>
  <c r="P574" i="1"/>
  <c r="P2054" i="1"/>
  <c r="P2055" i="1"/>
  <c r="P2061" i="1"/>
  <c r="P2066" i="1"/>
  <c r="P2077" i="1"/>
  <c r="P607" i="1"/>
  <c r="P2093" i="1"/>
  <c r="P2100" i="1"/>
  <c r="P2105" i="1"/>
  <c r="P2160" i="1"/>
  <c r="P52" i="1"/>
  <c r="P884" i="1"/>
  <c r="P968" i="1"/>
  <c r="P905" i="1"/>
  <c r="P906" i="1"/>
  <c r="P715" i="1"/>
  <c r="P994" i="1"/>
  <c r="P995" i="1"/>
  <c r="P996" i="1"/>
  <c r="P997" i="1"/>
  <c r="P998" i="1"/>
  <c r="P999" i="1"/>
  <c r="P1000" i="1"/>
  <c r="P1001" i="1"/>
  <c r="P1002" i="1"/>
  <c r="P1003" i="1"/>
  <c r="P233" i="1"/>
  <c r="P1113" i="1"/>
  <c r="P229" i="1"/>
  <c r="P2089" i="1"/>
  <c r="P1600" i="1"/>
  <c r="P1601" i="1"/>
  <c r="P1602" i="1"/>
  <c r="P1640" i="1"/>
  <c r="P1516" i="1"/>
  <c r="P1324" i="1"/>
  <c r="P2390" i="1"/>
  <c r="P1414" i="1"/>
  <c r="P1815" i="1"/>
  <c r="P1162" i="1"/>
  <c r="P738" i="1"/>
  <c r="P77" i="1"/>
  <c r="P12" i="1"/>
  <c r="P1997" i="1"/>
  <c r="P127" i="1"/>
  <c r="P604" i="1"/>
  <c r="P1022" i="1"/>
  <c r="P1063" i="1"/>
  <c r="P1071" i="1"/>
  <c r="P1108" i="1"/>
  <c r="P1142" i="1"/>
  <c r="P1151" i="1"/>
  <c r="P26" i="1"/>
  <c r="P253" i="1"/>
  <c r="P254" i="1"/>
  <c r="P255" i="1"/>
  <c r="P1267" i="1"/>
  <c r="P1383" i="1"/>
  <c r="P1389" i="1"/>
  <c r="P1409" i="1"/>
  <c r="P1415" i="1"/>
  <c r="P29" i="1"/>
  <c r="P1455" i="1"/>
  <c r="P322" i="1"/>
  <c r="P323" i="1"/>
  <c r="P1484" i="1"/>
  <c r="P30" i="1"/>
  <c r="P368" i="1"/>
  <c r="P17" i="1"/>
  <c r="P1590" i="1"/>
  <c r="P1599" i="1"/>
  <c r="P1603" i="1"/>
  <c r="P1622" i="1"/>
  <c r="P33" i="1"/>
  <c r="P1668" i="1"/>
  <c r="P1680" i="1"/>
  <c r="P1761" i="1"/>
  <c r="P19" i="1"/>
  <c r="P35" i="1"/>
  <c r="P1837" i="1"/>
  <c r="P1845" i="1"/>
  <c r="P1855" i="1"/>
  <c r="P1900" i="1"/>
  <c r="P1907" i="1"/>
  <c r="P1914" i="1"/>
  <c r="P1916" i="1"/>
  <c r="P499" i="1"/>
  <c r="P500" i="1"/>
  <c r="P1931" i="1"/>
  <c r="P1943" i="1"/>
  <c r="P38" i="1"/>
  <c r="P39" i="1"/>
  <c r="P1993" i="1"/>
  <c r="P522" i="1"/>
  <c r="P2035" i="1"/>
  <c r="P575" i="1"/>
  <c r="P576" i="1"/>
  <c r="P2062" i="1"/>
  <c r="P2076" i="1"/>
  <c r="P43" i="1"/>
  <c r="P602" i="1"/>
  <c r="P2085" i="1"/>
  <c r="P45" i="1"/>
  <c r="P46" i="1"/>
  <c r="P2135" i="1"/>
  <c r="P2161" i="1"/>
  <c r="P2164" i="1"/>
  <c r="P2187" i="1"/>
  <c r="P2188" i="1"/>
  <c r="P677" i="1"/>
  <c r="P773" i="1"/>
  <c r="P2262" i="1"/>
  <c r="P2263" i="1"/>
  <c r="P2264" i="1"/>
  <c r="P165" i="1"/>
  <c r="P907" i="1"/>
  <c r="P908" i="1"/>
  <c r="P909" i="1"/>
  <c r="P910" i="1"/>
  <c r="P2365" i="1"/>
  <c r="P2366" i="1"/>
  <c r="P970" i="1"/>
  <c r="P2391" i="1"/>
  <c r="P2392" i="1"/>
  <c r="P1150" i="1"/>
  <c r="P1146" i="1"/>
  <c r="P957" i="1"/>
  <c r="P1317" i="1"/>
  <c r="P1318" i="1"/>
  <c r="P1319" i="1"/>
  <c r="P1320" i="1"/>
  <c r="P1321" i="1"/>
  <c r="P1030" i="1"/>
  <c r="P1556" i="1"/>
  <c r="P1557" i="1"/>
  <c r="P1675" i="1"/>
  <c r="P1828" i="1"/>
  <c r="P1829" i="1"/>
  <c r="P529" i="1"/>
  <c r="P655" i="1"/>
  <c r="P2309" i="1"/>
  <c r="P648" i="1"/>
  <c r="P185" i="1"/>
  <c r="P723" i="1"/>
  <c r="P1402" i="1"/>
  <c r="P1712" i="1"/>
  <c r="P1713" i="1"/>
  <c r="P1714" i="1"/>
  <c r="P724" i="1"/>
  <c r="P725" i="1"/>
  <c r="P1088" i="1"/>
  <c r="P1089" i="1"/>
  <c r="P1090" i="1"/>
  <c r="P251" i="1"/>
  <c r="P1830" i="1"/>
  <c r="P687" i="1"/>
  <c r="P1661" i="1"/>
  <c r="P614" i="1"/>
  <c r="P1986" i="1"/>
  <c r="P1539" i="1"/>
  <c r="P1540" i="1"/>
  <c r="P1541" i="1"/>
  <c r="P1542" i="1"/>
  <c r="P1543" i="1"/>
  <c r="P1544" i="1"/>
  <c r="P1545" i="1"/>
  <c r="P1546" i="1"/>
  <c r="P1547" i="1"/>
  <c r="P1548" i="1"/>
  <c r="P2205" i="1"/>
  <c r="P68" i="1"/>
  <c r="P1048" i="1"/>
  <c r="P442" i="1"/>
  <c r="P643" i="1"/>
  <c r="P644" i="1"/>
  <c r="P645" i="1"/>
  <c r="P786" i="1"/>
  <c r="P787" i="1"/>
  <c r="P333" i="1"/>
  <c r="P1843" i="1"/>
  <c r="P211" i="1"/>
  <c r="P1292" i="1"/>
  <c r="P550" i="1"/>
  <c r="P549" i="1"/>
  <c r="P1140" i="1"/>
  <c r="P1727" i="1"/>
  <c r="P1962" i="1"/>
  <c r="P667" i="1"/>
  <c r="P710" i="1"/>
  <c r="P2384" i="1"/>
  <c r="P259" i="1"/>
  <c r="P1314" i="1"/>
  <c r="P1306" i="1"/>
  <c r="P1787" i="1"/>
  <c r="P1788" i="1"/>
  <c r="P1789" i="1"/>
  <c r="P663" i="1"/>
  <c r="P1560" i="1"/>
  <c r="AK193" i="1"/>
  <c r="U1548" i="1"/>
  <c r="U2205" i="1"/>
  <c r="U68" i="1"/>
  <c r="U1048" i="1"/>
  <c r="U442" i="1"/>
  <c r="U643" i="1"/>
  <c r="U644" i="1"/>
  <c r="U645" i="1"/>
  <c r="U786" i="1"/>
  <c r="U787" i="1"/>
  <c r="U333" i="1"/>
  <c r="U1843" i="1"/>
  <c r="U211" i="1"/>
  <c r="U1292" i="1"/>
  <c r="U550" i="1"/>
  <c r="U549" i="1"/>
  <c r="U1140" i="1"/>
  <c r="U1727" i="1"/>
  <c r="U1962" i="1"/>
  <c r="U667" i="1"/>
  <c r="U710" i="1"/>
  <c r="U2384" i="1"/>
  <c r="U259" i="1"/>
  <c r="U1314" i="1"/>
  <c r="U1306" i="1"/>
  <c r="U1787" i="1"/>
  <c r="U1788" i="1"/>
  <c r="U1789" i="1"/>
  <c r="U663" i="1"/>
  <c r="U1560" i="1"/>
  <c r="S2205" i="1"/>
  <c r="S68" i="1"/>
  <c r="S1048" i="1"/>
  <c r="S442" i="1"/>
  <c r="S643" i="1"/>
  <c r="S644" i="1"/>
  <c r="S645" i="1"/>
  <c r="S786" i="1"/>
  <c r="S787" i="1"/>
  <c r="S333" i="1"/>
  <c r="S1843" i="1"/>
  <c r="S211" i="1"/>
  <c r="S1292" i="1"/>
  <c r="S550" i="1"/>
  <c r="S549" i="1"/>
  <c r="S1140" i="1"/>
  <c r="S1727" i="1"/>
  <c r="S1962" i="1"/>
  <c r="S667" i="1"/>
  <c r="S710" i="1"/>
  <c r="S2384" i="1"/>
  <c r="S259" i="1"/>
  <c r="S1314" i="1"/>
  <c r="S1306" i="1"/>
  <c r="S1787" i="1"/>
  <c r="S1788" i="1"/>
  <c r="S1789" i="1"/>
  <c r="S663" i="1"/>
  <c r="S1560" i="1"/>
  <c r="AK1090" i="1"/>
  <c r="AL1090" i="1"/>
  <c r="AM1090" i="1"/>
  <c r="AK375" i="1"/>
  <c r="AL375" i="1"/>
  <c r="AM375" i="1"/>
  <c r="AK1177" i="1"/>
  <c r="AL1177" i="1"/>
  <c r="AM1177" i="1"/>
  <c r="AK1969" i="1"/>
  <c r="AL1969" i="1"/>
  <c r="AM1969" i="1"/>
  <c r="AK2197" i="1"/>
  <c r="AL2197" i="1"/>
  <c r="AM2197" i="1"/>
  <c r="AK2174" i="1"/>
  <c r="AL2174" i="1"/>
  <c r="AM2174" i="1"/>
  <c r="AK1535" i="1"/>
  <c r="AL1535" i="1"/>
  <c r="AM1535" i="1"/>
  <c r="AK1183" i="1"/>
  <c r="AL1183" i="1"/>
  <c r="AM1183" i="1"/>
  <c r="AK1884" i="1"/>
  <c r="AL1884" i="1"/>
  <c r="AM1884" i="1"/>
  <c r="AK24" i="1"/>
  <c r="AL24" i="1"/>
  <c r="AM24" i="1"/>
  <c r="AK877" i="1"/>
  <c r="AL877" i="1"/>
  <c r="AM877" i="1"/>
  <c r="AK545" i="1"/>
  <c r="AL545" i="1"/>
  <c r="AM545" i="1"/>
  <c r="AK2225" i="1"/>
  <c r="AL2225" i="1"/>
  <c r="AM2225" i="1"/>
  <c r="AK1990" i="1"/>
  <c r="AL1990" i="1"/>
  <c r="AM1990" i="1"/>
  <c r="AK729" i="1"/>
  <c r="AL729" i="1"/>
  <c r="AM729" i="1"/>
  <c r="AK2102" i="1"/>
  <c r="AL2102" i="1"/>
  <c r="AM2102" i="1"/>
  <c r="AK1875" i="1"/>
  <c r="AL1875" i="1"/>
  <c r="AM1875" i="1"/>
  <c r="AK609" i="1"/>
  <c r="AL609" i="1"/>
  <c r="AM609" i="1"/>
  <c r="AK1894" i="1"/>
  <c r="AL1894" i="1"/>
  <c r="AM1894" i="1"/>
  <c r="AK1898" i="1"/>
  <c r="AL1898" i="1"/>
  <c r="AM1898" i="1"/>
  <c r="AK2377" i="1"/>
  <c r="AL2377" i="1"/>
  <c r="AM2377" i="1"/>
  <c r="AK1180" i="1"/>
  <c r="AL1180" i="1"/>
  <c r="AM1180" i="1"/>
  <c r="AK332" i="1"/>
  <c r="AL332" i="1"/>
  <c r="AM332" i="1"/>
  <c r="AK1139" i="1"/>
  <c r="AL1139" i="1"/>
  <c r="AM1139" i="1"/>
  <c r="AK1115" i="1"/>
  <c r="AL1115" i="1"/>
  <c r="AM1115" i="1"/>
  <c r="AK334" i="1"/>
  <c r="AL334" i="1"/>
  <c r="AM334" i="1"/>
  <c r="AK1883" i="1"/>
  <c r="AL1883" i="1"/>
  <c r="AM1883" i="1"/>
  <c r="AK2319" i="1"/>
  <c r="AL2319" i="1"/>
  <c r="AM2319" i="1"/>
  <c r="AK634" i="1"/>
  <c r="AL634" i="1"/>
  <c r="AM634" i="1"/>
  <c r="AK635" i="1"/>
  <c r="AL635" i="1"/>
  <c r="AM635" i="1"/>
  <c r="AK1347" i="1"/>
  <c r="AL1347" i="1"/>
  <c r="AM1347" i="1"/>
  <c r="AK788" i="1"/>
  <c r="AL788" i="1"/>
  <c r="AM788" i="1"/>
  <c r="AK789" i="1"/>
  <c r="AL789" i="1"/>
  <c r="AM789" i="1"/>
  <c r="AK1375" i="1"/>
  <c r="AL1375" i="1"/>
  <c r="AM1375" i="1"/>
  <c r="AK1972" i="1"/>
  <c r="AL1972" i="1"/>
  <c r="AM1972" i="1"/>
  <c r="AK2115" i="1"/>
  <c r="AL2115" i="1"/>
  <c r="AM2115" i="1"/>
  <c r="AK1637" i="1"/>
  <c r="AL1637" i="1"/>
  <c r="AM1637" i="1"/>
  <c r="AK646" i="1"/>
  <c r="AL646" i="1"/>
  <c r="AM646" i="1"/>
  <c r="AK847" i="1"/>
  <c r="AL847" i="1"/>
  <c r="AM847" i="1"/>
  <c r="AK1770" i="1"/>
  <c r="AL1770" i="1"/>
  <c r="AM1770" i="1"/>
  <c r="AK1056" i="1"/>
  <c r="AL1056" i="1"/>
  <c r="AM1056" i="1"/>
  <c r="AK240" i="1"/>
  <c r="AL240" i="1"/>
  <c r="AM240" i="1"/>
  <c r="AK1218" i="1"/>
  <c r="AL1218" i="1"/>
  <c r="AM1218" i="1"/>
  <c r="AK1257" i="1"/>
  <c r="AL1257" i="1"/>
  <c r="AM1257" i="1"/>
  <c r="AK1166" i="1"/>
  <c r="AL1166" i="1"/>
  <c r="AM1166" i="1"/>
  <c r="AK2393" i="1"/>
  <c r="AL2393" i="1"/>
  <c r="AM2393" i="1"/>
  <c r="AK799" i="1"/>
  <c r="AL799" i="1"/>
  <c r="AM799" i="1"/>
  <c r="AK1182" i="1"/>
  <c r="AL1182" i="1"/>
  <c r="AM1182" i="1"/>
  <c r="AK800" i="1"/>
  <c r="AL800" i="1"/>
  <c r="AM800" i="1"/>
  <c r="AK801" i="1"/>
  <c r="AL801" i="1"/>
  <c r="AM801" i="1"/>
  <c r="AK2252" i="1"/>
  <c r="AL2252" i="1"/>
  <c r="AM2252" i="1"/>
  <c r="AK1322" i="1"/>
  <c r="AL1322" i="1"/>
  <c r="AM1322" i="1"/>
  <c r="AK822" i="1"/>
  <c r="AL822" i="1"/>
  <c r="AM822" i="1"/>
  <c r="AK658" i="1"/>
  <c r="AL658" i="1"/>
  <c r="AM658" i="1"/>
  <c r="AK116" i="1"/>
  <c r="AL116" i="1"/>
  <c r="AM116" i="1"/>
  <c r="AK1386" i="1"/>
  <c r="AL1386" i="1"/>
  <c r="AM1386" i="1"/>
  <c r="AK807" i="1"/>
  <c r="AL807" i="1"/>
  <c r="AM807" i="1"/>
  <c r="AK1070" i="1"/>
  <c r="AL1070" i="1"/>
  <c r="AM1070" i="1"/>
  <c r="AK1953" i="1"/>
  <c r="AL1953" i="1"/>
  <c r="AM1953" i="1"/>
  <c r="AK524" i="1"/>
  <c r="AL524" i="1"/>
  <c r="AM524" i="1"/>
  <c r="AK213" i="1"/>
  <c r="AL213" i="1"/>
  <c r="AM213" i="1"/>
  <c r="AK1530" i="1"/>
  <c r="AL1530" i="1"/>
  <c r="AM1530" i="1"/>
  <c r="AK418" i="1"/>
  <c r="AL418" i="1"/>
  <c r="AM418" i="1"/>
  <c r="AK245" i="1"/>
  <c r="AL245" i="1"/>
  <c r="AM245" i="1"/>
  <c r="AK878" i="1"/>
  <c r="AL878" i="1"/>
  <c r="AM878" i="1"/>
  <c r="AK2325" i="1"/>
  <c r="AL2325" i="1"/>
  <c r="AM2325" i="1"/>
  <c r="AK928" i="1"/>
  <c r="AL928" i="1"/>
  <c r="AM928" i="1"/>
  <c r="AK2229" i="1"/>
  <c r="AL2229" i="1"/>
  <c r="AM2229" i="1"/>
  <c r="AK832" i="1"/>
  <c r="AL832" i="1"/>
  <c r="AM832" i="1"/>
  <c r="AK408" i="1"/>
  <c r="AL408" i="1"/>
  <c r="AM408" i="1"/>
  <c r="AK1822" i="1"/>
  <c r="AL1822" i="1"/>
  <c r="AM1822" i="1"/>
  <c r="AK2031" i="1"/>
  <c r="AL2031" i="1"/>
  <c r="AM2031" i="1"/>
  <c r="AK1058" i="1"/>
  <c r="AL1058" i="1"/>
  <c r="AM1058" i="1"/>
  <c r="AK2305" i="1"/>
  <c r="AL2305" i="1"/>
  <c r="AM2305" i="1"/>
  <c r="AK866" i="1"/>
  <c r="AL866" i="1"/>
  <c r="AM866" i="1"/>
  <c r="AK1185" i="1"/>
  <c r="AL1185" i="1"/>
  <c r="AM1185" i="1"/>
  <c r="AK1063" i="1"/>
  <c r="AL1063" i="1"/>
  <c r="AM1063" i="1"/>
  <c r="AK1071" i="1"/>
  <c r="AL1071" i="1"/>
  <c r="AM1071" i="1"/>
  <c r="AK1108" i="1"/>
  <c r="AL1108" i="1"/>
  <c r="AM1108" i="1"/>
  <c r="AK1622" i="1"/>
  <c r="AL1622" i="1"/>
  <c r="AM1622" i="1"/>
  <c r="AK33" i="1"/>
  <c r="AL33" i="1"/>
  <c r="AM33" i="1"/>
  <c r="AK1668" i="1"/>
  <c r="AL1668" i="1"/>
  <c r="AM1668" i="1"/>
  <c r="AK1680" i="1"/>
  <c r="AL1680" i="1"/>
  <c r="AM1680" i="1"/>
  <c r="AK1761" i="1"/>
  <c r="AL1761" i="1"/>
  <c r="AM1761" i="1"/>
  <c r="AK19" i="1"/>
  <c r="AL19" i="1"/>
  <c r="AM19" i="1"/>
  <c r="AK35" i="1"/>
  <c r="AL35" i="1"/>
  <c r="AM35" i="1"/>
  <c r="AK1837" i="1"/>
  <c r="AL1837" i="1"/>
  <c r="AM1837" i="1"/>
  <c r="AK1845" i="1"/>
  <c r="AL1845" i="1"/>
  <c r="AM1845" i="1"/>
  <c r="AK1855" i="1"/>
  <c r="AL1855" i="1"/>
  <c r="AM1855" i="1"/>
  <c r="AK1900" i="1"/>
  <c r="AL1900" i="1"/>
  <c r="AM1900" i="1"/>
  <c r="AK1907" i="1"/>
  <c r="AL1907" i="1"/>
  <c r="AM1907" i="1"/>
  <c r="AK361" i="1"/>
  <c r="AL361" i="1"/>
  <c r="AM361" i="1"/>
  <c r="AK285" i="1"/>
  <c r="AL285" i="1"/>
  <c r="AM285" i="1"/>
  <c r="AK304" i="1"/>
  <c r="AL304" i="1"/>
  <c r="AM304" i="1"/>
  <c r="AK1497" i="1"/>
  <c r="AL1497" i="1"/>
  <c r="AM1497" i="1"/>
  <c r="AK154" i="1"/>
  <c r="AL154" i="1"/>
  <c r="AM154" i="1"/>
  <c r="AK155" i="1"/>
  <c r="AL155" i="1"/>
  <c r="AM155" i="1"/>
  <c r="AK2310" i="1"/>
  <c r="AL2310" i="1"/>
  <c r="AM2310" i="1"/>
  <c r="AK1392" i="1"/>
  <c r="AL1392" i="1"/>
  <c r="AM1392" i="1"/>
  <c r="AK792" i="1"/>
  <c r="AL792" i="1"/>
  <c r="AM792" i="1"/>
  <c r="AK1028" i="1"/>
  <c r="AL1028" i="1"/>
  <c r="AM1028" i="1"/>
  <c r="AK527" i="1"/>
  <c r="AL527" i="1"/>
  <c r="AM527" i="1"/>
  <c r="AK1195" i="1"/>
  <c r="AL1195" i="1"/>
  <c r="AM1195" i="1"/>
  <c r="AK2013" i="1"/>
  <c r="AL2013" i="1"/>
  <c r="AM2013" i="1"/>
  <c r="AK1638" i="1"/>
  <c r="AL1638" i="1"/>
  <c r="AM1638" i="1"/>
  <c r="AK1737" i="1"/>
  <c r="AL1737" i="1"/>
  <c r="AM1737" i="1"/>
  <c r="AK2231" i="1"/>
  <c r="AL2231" i="1"/>
  <c r="AM2231" i="1"/>
  <c r="AK1069" i="1"/>
  <c r="AL1069" i="1"/>
  <c r="AM1069" i="1"/>
  <c r="AK281" i="1"/>
  <c r="AL281" i="1"/>
  <c r="AM281" i="1"/>
  <c r="AK1459" i="1"/>
  <c r="AL1459" i="1"/>
  <c r="AM1459" i="1"/>
  <c r="AK1169" i="1"/>
  <c r="AL1169" i="1"/>
  <c r="AM1169" i="1"/>
  <c r="AK338" i="1"/>
  <c r="AL338" i="1"/>
  <c r="AM338" i="1"/>
  <c r="AK2295" i="1"/>
  <c r="AL2295" i="1"/>
  <c r="AM2295" i="1"/>
  <c r="AK1653" i="1"/>
  <c r="AL1653" i="1"/>
  <c r="AM1653" i="1"/>
  <c r="AK1584" i="1"/>
  <c r="AL1584" i="1"/>
  <c r="AM1584" i="1"/>
  <c r="AK290" i="1"/>
  <c r="AL290" i="1"/>
  <c r="AM290" i="1"/>
  <c r="AK1446" i="1"/>
  <c r="AL1446" i="1"/>
  <c r="AM1446" i="1"/>
  <c r="AK1171" i="1"/>
  <c r="AL1171" i="1"/>
  <c r="AM1171" i="1"/>
  <c r="AK1831" i="1"/>
  <c r="AL1831" i="1"/>
  <c r="AM1831" i="1"/>
  <c r="AK523" i="1"/>
  <c r="AL523" i="1"/>
  <c r="AM523" i="1"/>
  <c r="AK161" i="1"/>
  <c r="AL161" i="1"/>
  <c r="AM161" i="1"/>
  <c r="AK597" i="1"/>
  <c r="AL597" i="1"/>
  <c r="AM597" i="1"/>
  <c r="AK2358" i="1"/>
  <c r="AL2358" i="1"/>
  <c r="AM2358" i="1"/>
  <c r="AK1372" i="1"/>
  <c r="AL1372" i="1"/>
  <c r="AM1372" i="1"/>
  <c r="AK1927" i="1"/>
  <c r="AL1927" i="1"/>
  <c r="AM1927" i="1"/>
  <c r="AK2240" i="1"/>
  <c r="AL2240" i="1"/>
  <c r="AM2240" i="1"/>
  <c r="AK692" i="1"/>
  <c r="AL692" i="1"/>
  <c r="AM692" i="1"/>
  <c r="AK844" i="1"/>
  <c r="AL844" i="1"/>
  <c r="AM844" i="1"/>
  <c r="AK1631" i="1"/>
  <c r="AL1631" i="1"/>
  <c r="AM1631" i="1"/>
  <c r="AK1234" i="1"/>
  <c r="AL1234" i="1"/>
  <c r="AM1234" i="1"/>
  <c r="AK325" i="1"/>
  <c r="AL325" i="1"/>
  <c r="AM325" i="1"/>
  <c r="AK1774" i="1"/>
  <c r="AL1774" i="1"/>
  <c r="AM1774" i="1"/>
  <c r="AK989" i="1"/>
  <c r="AL989" i="1"/>
  <c r="AM989" i="1"/>
  <c r="AK1773" i="1"/>
  <c r="AL1773" i="1"/>
  <c r="AM1773" i="1"/>
  <c r="AK321" i="1"/>
  <c r="AL321" i="1"/>
  <c r="AM321" i="1"/>
  <c r="AK1055" i="1"/>
  <c r="AL1055" i="1"/>
  <c r="AM1055" i="1"/>
  <c r="AK347" i="1"/>
  <c r="AL347" i="1"/>
  <c r="AM347" i="1"/>
  <c r="AK1505" i="1"/>
  <c r="AL1505" i="1"/>
  <c r="AM1505" i="1"/>
  <c r="AK379" i="1"/>
  <c r="AL379" i="1"/>
  <c r="AM379" i="1"/>
  <c r="AK708" i="1"/>
  <c r="AL708" i="1"/>
  <c r="AM708" i="1"/>
  <c r="AK1980" i="1"/>
  <c r="AL1980" i="1"/>
  <c r="AM1980" i="1"/>
  <c r="AK97" i="1"/>
  <c r="AL97" i="1"/>
  <c r="AM97" i="1"/>
  <c r="AK882" i="1"/>
  <c r="AL882" i="1"/>
  <c r="AM882" i="1"/>
  <c r="AK735" i="1"/>
  <c r="AL735" i="1"/>
  <c r="AM735" i="1"/>
  <c r="AK2086" i="1"/>
  <c r="AL2086" i="1"/>
  <c r="AM2086" i="1"/>
  <c r="AK87" i="1"/>
  <c r="AL87" i="1"/>
  <c r="AM87" i="1"/>
  <c r="AK2321" i="1"/>
  <c r="AL2321" i="1"/>
  <c r="AM2321" i="1"/>
  <c r="AK1694" i="1"/>
  <c r="AL1694" i="1"/>
  <c r="AM1694" i="1"/>
  <c r="AK1763" i="1"/>
  <c r="AL1763" i="1"/>
  <c r="AM1763" i="1"/>
  <c r="AK1812" i="1"/>
  <c r="AL1812" i="1"/>
  <c r="AM1812" i="1"/>
  <c r="AK460" i="1"/>
  <c r="AL460" i="1"/>
  <c r="AM460" i="1"/>
  <c r="AK1660" i="1"/>
  <c r="AL1660" i="1"/>
  <c r="AM1660" i="1"/>
  <c r="AK1742" i="1"/>
  <c r="AL1742" i="1"/>
  <c r="AM1742" i="1"/>
  <c r="AK505" i="1"/>
  <c r="AL505" i="1"/>
  <c r="AM505" i="1"/>
  <c r="AK1358" i="1"/>
  <c r="AL1358" i="1"/>
  <c r="AM1358" i="1"/>
  <c r="AK2221" i="1"/>
  <c r="AL2221" i="1"/>
  <c r="AM2221" i="1"/>
  <c r="AK1475" i="1"/>
  <c r="AL1475" i="1"/>
  <c r="AM1475" i="1"/>
  <c r="AK480" i="1"/>
  <c r="AL480" i="1"/>
  <c r="AM480" i="1"/>
  <c r="AK2082" i="1"/>
  <c r="AL2082" i="1"/>
  <c r="AM2082" i="1"/>
  <c r="AK1186" i="1"/>
  <c r="AL1186" i="1"/>
  <c r="AM1186" i="1"/>
  <c r="AK1360" i="1"/>
  <c r="AL1360" i="1"/>
  <c r="AM1360" i="1"/>
  <c r="AK1589" i="1"/>
  <c r="AL1589" i="1"/>
  <c r="AM1589" i="1"/>
  <c r="AK1854" i="1"/>
  <c r="AL1854" i="1"/>
  <c r="AM1854" i="1"/>
  <c r="AK719" i="1"/>
  <c r="AL719" i="1"/>
  <c r="AM719" i="1"/>
  <c r="AK175" i="1"/>
  <c r="AL175" i="1"/>
  <c r="AM175" i="1"/>
  <c r="AK1300" i="1"/>
  <c r="AL1300" i="1"/>
  <c r="AM1300" i="1"/>
  <c r="AK1301" i="1"/>
  <c r="AL1301" i="1"/>
  <c r="AM1301" i="1"/>
  <c r="AK593" i="1"/>
  <c r="AL593" i="1"/>
  <c r="AM593" i="1"/>
  <c r="AK1465" i="1"/>
  <c r="AL1465" i="1"/>
  <c r="AM1465" i="1"/>
  <c r="AK1492" i="1"/>
  <c r="AL1492" i="1"/>
  <c r="AM1492" i="1"/>
  <c r="AK1341" i="1"/>
  <c r="AL1341" i="1"/>
  <c r="AM1341" i="1"/>
  <c r="AK1519" i="1"/>
  <c r="AL1519" i="1"/>
  <c r="AM1519" i="1"/>
  <c r="AK1582" i="1"/>
  <c r="AL1582" i="1"/>
  <c r="AM1582" i="1"/>
  <c r="AK2027" i="1"/>
  <c r="AL2027" i="1"/>
  <c r="AM2027" i="1"/>
  <c r="AK2056" i="1"/>
  <c r="AL2056" i="1"/>
  <c r="AM2056" i="1"/>
  <c r="AK2100" i="1"/>
  <c r="AL2100" i="1"/>
  <c r="AM2100" i="1"/>
  <c r="AK1569" i="1"/>
  <c r="AL1569" i="1"/>
  <c r="AM1569" i="1"/>
  <c r="AK805" i="1"/>
  <c r="AL805" i="1"/>
  <c r="AM805" i="1"/>
  <c r="AK1642" i="1"/>
  <c r="AL1642" i="1"/>
  <c r="AM1642" i="1"/>
  <c r="AK1237" i="1"/>
  <c r="AL1237" i="1"/>
  <c r="AM1237" i="1"/>
  <c r="AK995" i="1"/>
  <c r="AL995" i="1"/>
  <c r="AM995" i="1"/>
  <c r="AK1716" i="1"/>
  <c r="AL1716" i="1"/>
  <c r="AM1716" i="1"/>
  <c r="AK197" i="1"/>
  <c r="AL197" i="1"/>
  <c r="AM197" i="1"/>
  <c r="AK1704" i="1"/>
  <c r="AL1704" i="1"/>
  <c r="AM1704" i="1"/>
  <c r="AK2015" i="1"/>
  <c r="AL2015" i="1"/>
  <c r="AM2015" i="1"/>
  <c r="AK372" i="1"/>
  <c r="AL372" i="1"/>
  <c r="AM372" i="1"/>
  <c r="AK1833" i="1"/>
  <c r="AL1833" i="1"/>
  <c r="AM1833" i="1"/>
  <c r="AK1575" i="1"/>
  <c r="AL1575" i="1"/>
  <c r="AM1575" i="1"/>
  <c r="AK1303" i="1"/>
  <c r="AL1303" i="1"/>
  <c r="AM1303" i="1"/>
  <c r="AK123" i="1"/>
  <c r="AL123" i="1"/>
  <c r="AM123" i="1"/>
  <c r="AK71" i="1"/>
  <c r="AL71" i="1"/>
  <c r="AM71" i="1"/>
  <c r="AK720" i="1"/>
  <c r="AL720" i="1"/>
  <c r="AM720" i="1"/>
  <c r="AK1707" i="1"/>
  <c r="AL1707" i="1"/>
  <c r="AM1707" i="1"/>
  <c r="AK1201" i="1"/>
  <c r="AL1201" i="1"/>
  <c r="AM1201" i="1"/>
  <c r="AK1202" i="1"/>
  <c r="AL1202" i="1"/>
  <c r="AM1202" i="1"/>
  <c r="AK1220" i="1"/>
  <c r="AL1220" i="1"/>
  <c r="AM1220" i="1"/>
  <c r="AK1441" i="1"/>
  <c r="AL1441" i="1"/>
  <c r="AM1441" i="1"/>
  <c r="AK1442" i="1"/>
  <c r="AL1442" i="1"/>
  <c r="AM1442" i="1"/>
  <c r="AK53" i="1"/>
  <c r="AL53" i="1"/>
  <c r="AM53" i="1"/>
  <c r="AK2157" i="1"/>
  <c r="AL2157" i="1"/>
  <c r="AM2157" i="1"/>
  <c r="AK1354" i="1"/>
  <c r="AL1354" i="1"/>
  <c r="AM1354" i="1"/>
  <c r="AK202" i="1"/>
  <c r="AL202" i="1"/>
  <c r="AM202" i="1"/>
  <c r="AK76" i="1"/>
  <c r="AL76" i="1"/>
  <c r="AM76" i="1"/>
  <c r="AK353" i="1"/>
  <c r="AL353" i="1"/>
  <c r="AM353" i="1"/>
  <c r="AK1013" i="1"/>
  <c r="AL1013" i="1"/>
  <c r="AM1013" i="1"/>
  <c r="AK1068" i="1"/>
  <c r="AL1068" i="1"/>
  <c r="AM1068" i="1"/>
  <c r="AK1381" i="1"/>
  <c r="AL1381" i="1"/>
  <c r="AM1381" i="1"/>
  <c r="AK1635" i="1"/>
  <c r="AL1635" i="1"/>
  <c r="AM1635" i="1"/>
  <c r="AK2250" i="1"/>
  <c r="AL2250" i="1"/>
  <c r="AM2250" i="1"/>
  <c r="AK177" i="1"/>
  <c r="AL177" i="1"/>
  <c r="AM177" i="1"/>
  <c r="AK581" i="1"/>
  <c r="AL581" i="1"/>
  <c r="AM581" i="1"/>
  <c r="AK2273" i="1"/>
  <c r="AL2273" i="1"/>
  <c r="AM2273" i="1"/>
  <c r="AK2355" i="1"/>
  <c r="AL2355" i="1"/>
  <c r="AM2355" i="1"/>
  <c r="AK2356" i="1"/>
  <c r="AL2356" i="1"/>
  <c r="AM2356" i="1"/>
  <c r="AK2357" i="1"/>
  <c r="AL2357" i="1"/>
  <c r="AM2357" i="1"/>
  <c r="AK969" i="1"/>
  <c r="AL969" i="1"/>
  <c r="AM969" i="1"/>
  <c r="AK1049" i="1"/>
  <c r="AL1049" i="1"/>
  <c r="AM1049" i="1"/>
  <c r="AK1579" i="1"/>
  <c r="AL1579" i="1"/>
  <c r="AM1579" i="1"/>
  <c r="AK1719" i="1"/>
  <c r="AL1719" i="1"/>
  <c r="AM1719" i="1"/>
  <c r="AK1741" i="1"/>
  <c r="AL1741" i="1"/>
  <c r="AM1741" i="1"/>
  <c r="AK916" i="1"/>
  <c r="AL916" i="1"/>
  <c r="AM916" i="1"/>
  <c r="AK2163" i="1"/>
  <c r="AL2163" i="1"/>
  <c r="AM2163" i="1"/>
  <c r="AK1082" i="1"/>
  <c r="AL1082" i="1"/>
  <c r="AM1082" i="1"/>
  <c r="AK344" i="1"/>
  <c r="AL344" i="1"/>
  <c r="AM344" i="1"/>
  <c r="AK276" i="1"/>
  <c r="AL276" i="1"/>
  <c r="AM276" i="1"/>
  <c r="AK65" i="1"/>
  <c r="AL65" i="1"/>
  <c r="AM65" i="1"/>
  <c r="AK1362" i="1"/>
  <c r="AL1362" i="1"/>
  <c r="AM1362" i="1"/>
  <c r="AK620" i="1"/>
  <c r="AL620" i="1"/>
  <c r="AM620" i="1"/>
  <c r="AK1275" i="1"/>
  <c r="AL1275" i="1"/>
  <c r="AM1275" i="1"/>
  <c r="AK2119" i="1"/>
  <c r="AL2119" i="1"/>
  <c r="AM2119" i="1"/>
  <c r="AK727" i="1"/>
  <c r="AL727" i="1"/>
  <c r="AM727" i="1"/>
  <c r="AK354" i="1"/>
  <c r="AL354" i="1"/>
  <c r="AM354" i="1"/>
  <c r="AK1613" i="1"/>
  <c r="AL1613" i="1"/>
  <c r="AM1613" i="1"/>
  <c r="AK1423" i="1"/>
  <c r="AL1423" i="1"/>
  <c r="AM1423" i="1"/>
  <c r="AK1450" i="1"/>
  <c r="AL1450" i="1"/>
  <c r="AM1450" i="1"/>
  <c r="AK1517" i="1"/>
  <c r="AL1517" i="1"/>
  <c r="AM1517" i="1"/>
  <c r="AK478" i="1"/>
  <c r="AL478" i="1"/>
  <c r="AM478" i="1"/>
  <c r="AK2243" i="1"/>
  <c r="AL2243" i="1"/>
  <c r="AM2243" i="1"/>
  <c r="AK128" i="1"/>
  <c r="AL128" i="1"/>
  <c r="AM128" i="1"/>
  <c r="AK129" i="1"/>
  <c r="AL129" i="1"/>
  <c r="AM129" i="1"/>
  <c r="AK130" i="1"/>
  <c r="AL130" i="1"/>
  <c r="AM130" i="1"/>
  <c r="AK131" i="1"/>
  <c r="AL131" i="1"/>
  <c r="AM131" i="1"/>
  <c r="AK1065" i="1"/>
  <c r="AL1065" i="1"/>
  <c r="AM1065" i="1"/>
  <c r="AK1807" i="1"/>
  <c r="AL1807" i="1"/>
  <c r="AM1807" i="1"/>
  <c r="AK134" i="1"/>
  <c r="AL134" i="1"/>
  <c r="AM134" i="1"/>
  <c r="AK133" i="1"/>
  <c r="AL133" i="1"/>
  <c r="AM133" i="1"/>
  <c r="AK88" i="1"/>
  <c r="AL88" i="1"/>
  <c r="AM88" i="1"/>
  <c r="AK1170" i="1"/>
  <c r="AL1170" i="1"/>
  <c r="AM1170" i="1"/>
  <c r="AK2387" i="1"/>
  <c r="AL2387" i="1"/>
  <c r="AM2387" i="1"/>
  <c r="AK1032" i="1"/>
  <c r="AL1032" i="1"/>
  <c r="AM1032" i="1"/>
  <c r="AK873" i="1"/>
  <c r="AL873" i="1"/>
  <c r="AM873" i="1"/>
  <c r="AK617" i="1"/>
  <c r="AL617" i="1"/>
  <c r="AM617" i="1"/>
  <c r="AK377" i="1"/>
  <c r="AL377" i="1"/>
  <c r="AM377" i="1"/>
  <c r="AK2038" i="1"/>
  <c r="AL2038" i="1"/>
  <c r="AM2038" i="1"/>
  <c r="AK1141" i="1"/>
  <c r="AL1141" i="1"/>
  <c r="AM1141" i="1"/>
  <c r="AK754" i="1"/>
  <c r="AL754" i="1"/>
  <c r="AM754" i="1"/>
  <c r="AK1449" i="1"/>
  <c r="AL1449" i="1"/>
  <c r="AM1449" i="1"/>
  <c r="AK1532" i="1"/>
  <c r="AL1532" i="1"/>
  <c r="AM1532" i="1"/>
  <c r="AK1258" i="1"/>
  <c r="AL1258" i="1"/>
  <c r="AM1258" i="1"/>
  <c r="AK466" i="1"/>
  <c r="AL466" i="1"/>
  <c r="AM466" i="1"/>
  <c r="AK690" i="1"/>
  <c r="AL690" i="1"/>
  <c r="AM690" i="1"/>
  <c r="AK1355" i="1"/>
  <c r="AL1355" i="1"/>
  <c r="AM1355" i="1"/>
  <c r="AK1639" i="1"/>
  <c r="AL1639" i="1"/>
  <c r="AM1639" i="1"/>
  <c r="AK1664" i="1"/>
  <c r="AL1664" i="1"/>
  <c r="AM1664" i="1"/>
  <c r="AK1687" i="1"/>
  <c r="AL1687" i="1"/>
  <c r="AM1687" i="1"/>
  <c r="AK425" i="1"/>
  <c r="AL425" i="1"/>
  <c r="AM425" i="1"/>
  <c r="AK1793" i="1"/>
  <c r="AL1793" i="1"/>
  <c r="AM1793" i="1"/>
  <c r="AK1797" i="1"/>
  <c r="AL1797" i="1"/>
  <c r="AM1797" i="1"/>
  <c r="AK1856" i="1"/>
  <c r="AL1856" i="1"/>
  <c r="AM1856" i="1"/>
  <c r="AK2141" i="1"/>
  <c r="AL2141" i="1"/>
  <c r="AM2141" i="1"/>
  <c r="AK1809" i="1"/>
  <c r="AL1809" i="1"/>
  <c r="AM1809" i="1"/>
  <c r="AK2369" i="1"/>
  <c r="AL2369" i="1"/>
  <c r="AM2369" i="1"/>
  <c r="AK1400" i="1"/>
  <c r="AL1400" i="1"/>
  <c r="AM1400" i="1"/>
  <c r="AK1401" i="1"/>
  <c r="AL1401" i="1"/>
  <c r="AM1401" i="1"/>
  <c r="AK2255" i="1"/>
  <c r="AL2255" i="1"/>
  <c r="AM2255" i="1"/>
  <c r="AK520" i="1"/>
  <c r="AL520" i="1"/>
  <c r="AM520" i="1"/>
  <c r="AK651" i="1"/>
  <c r="AL651" i="1"/>
  <c r="AM651" i="1"/>
  <c r="AK1178" i="1"/>
  <c r="AL1178" i="1"/>
  <c r="AM1178" i="1"/>
  <c r="AK1291" i="1"/>
  <c r="AL1291" i="1"/>
  <c r="AM1291" i="1"/>
  <c r="AK1939" i="1"/>
  <c r="AL1939" i="1"/>
  <c r="AM1939" i="1"/>
  <c r="AK59" i="1"/>
  <c r="AL59" i="1"/>
  <c r="AM59" i="1"/>
  <c r="AK2130" i="1"/>
  <c r="AL2130" i="1"/>
  <c r="AM2130" i="1"/>
  <c r="AK2133" i="1"/>
  <c r="AL2133" i="1"/>
  <c r="AM2133" i="1"/>
  <c r="AK378" i="1"/>
  <c r="AL378" i="1"/>
  <c r="AM378" i="1"/>
  <c r="AK2069" i="1"/>
  <c r="AL2069" i="1"/>
  <c r="AM2069" i="1"/>
  <c r="AK1882" i="1"/>
  <c r="AL1882" i="1"/>
  <c r="AM1882" i="1"/>
  <c r="AK695" i="1"/>
  <c r="AL695" i="1"/>
  <c r="AM695" i="1"/>
  <c r="AK942" i="1"/>
  <c r="AL942" i="1"/>
  <c r="AM942" i="1"/>
  <c r="AK1012" i="1"/>
  <c r="AL1012" i="1"/>
  <c r="AM1012" i="1"/>
  <c r="AK1720" i="1"/>
  <c r="AL1720" i="1"/>
  <c r="AM1720" i="1"/>
  <c r="AK411" i="1"/>
  <c r="AL411" i="1"/>
  <c r="AM411" i="1"/>
  <c r="AK1978" i="1"/>
  <c r="AL1978" i="1"/>
  <c r="AM1978" i="1"/>
  <c r="AK1743" i="1"/>
  <c r="AL1743" i="1"/>
  <c r="AM1743" i="1"/>
  <c r="AK1754" i="1"/>
  <c r="AL1754" i="1"/>
  <c r="AM1754" i="1"/>
  <c r="AK163" i="1"/>
  <c r="AL163" i="1"/>
  <c r="AM163" i="1"/>
  <c r="AK1294" i="1"/>
  <c r="AL1294" i="1"/>
  <c r="AM1294" i="1"/>
  <c r="AK2265" i="1"/>
  <c r="AL2265" i="1"/>
  <c r="AM2265" i="1"/>
  <c r="AK1551" i="1"/>
  <c r="AL1551" i="1"/>
  <c r="AM1551" i="1"/>
  <c r="AK964" i="1"/>
  <c r="AL964" i="1"/>
  <c r="AM964" i="1"/>
  <c r="AK1956" i="1"/>
  <c r="AL1956" i="1"/>
  <c r="AM1956" i="1"/>
  <c r="AK99" i="1"/>
  <c r="AL99" i="1"/>
  <c r="AM99" i="1"/>
  <c r="AK1658" i="1"/>
  <c r="AL1658" i="1"/>
  <c r="AM1658" i="1"/>
  <c r="AK1835" i="1"/>
  <c r="AL1835" i="1"/>
  <c r="AM1835" i="1"/>
  <c r="AK2103" i="1"/>
  <c r="AL2103" i="1"/>
  <c r="AM2103" i="1"/>
  <c r="AK1659" i="1"/>
  <c r="AL1659" i="1"/>
  <c r="AM1659" i="1"/>
  <c r="AK1757" i="1"/>
  <c r="AL1757" i="1"/>
  <c r="AM1757" i="1"/>
  <c r="AK430" i="1"/>
  <c r="AL430" i="1"/>
  <c r="AM430" i="1"/>
  <c r="AK1211" i="1"/>
  <c r="AL1211" i="1"/>
  <c r="AM1211" i="1"/>
  <c r="AK1247" i="1"/>
  <c r="AL1247" i="1"/>
  <c r="AM1247" i="1"/>
  <c r="AK50" i="1"/>
  <c r="AL50" i="1"/>
  <c r="AM50" i="1"/>
  <c r="AK146" i="1"/>
  <c r="AL146" i="1"/>
  <c r="AM146" i="1"/>
  <c r="AK2285" i="1"/>
  <c r="AL2285" i="1"/>
  <c r="AM2285" i="1"/>
  <c r="AK2286" i="1"/>
  <c r="AL2286" i="1"/>
  <c r="AM2286" i="1"/>
  <c r="AK1241" i="1"/>
  <c r="AL1241" i="1"/>
  <c r="AM1241" i="1"/>
  <c r="AK1852" i="1"/>
  <c r="AL1852" i="1"/>
  <c r="AM1852" i="1"/>
  <c r="AK1853" i="1"/>
  <c r="AL1853" i="1"/>
  <c r="AM1853" i="1"/>
  <c r="AK2165" i="1"/>
  <c r="AL2165" i="1"/>
  <c r="AM2165" i="1"/>
  <c r="AK2070" i="1"/>
  <c r="AL2070" i="1"/>
  <c r="AM2070" i="1"/>
  <c r="AK768" i="1"/>
  <c r="AL768" i="1"/>
  <c r="AM768" i="1"/>
  <c r="AK2320" i="1"/>
  <c r="AL2320" i="1"/>
  <c r="AM2320" i="1"/>
  <c r="AK579" i="1"/>
  <c r="AL579" i="1"/>
  <c r="AM579" i="1"/>
  <c r="AK1690" i="1"/>
  <c r="AL1690" i="1"/>
  <c r="AM1690" i="1"/>
  <c r="AK1841" i="1"/>
  <c r="AL1841" i="1"/>
  <c r="AM1841" i="1"/>
  <c r="AK504" i="1"/>
  <c r="AL504" i="1"/>
  <c r="AM504" i="1"/>
  <c r="AK507" i="1"/>
  <c r="AL507" i="1"/>
  <c r="AM507" i="1"/>
  <c r="AK678" i="1"/>
  <c r="AL678" i="1"/>
  <c r="AM678" i="1"/>
  <c r="AK683" i="1"/>
  <c r="AL683" i="1"/>
  <c r="AM683" i="1"/>
  <c r="AK2281" i="1"/>
  <c r="AL2281" i="1"/>
  <c r="AM2281" i="1"/>
  <c r="AK926" i="1"/>
  <c r="AL926" i="1"/>
  <c r="AM926" i="1"/>
  <c r="AK2088" i="1"/>
  <c r="AL2088" i="1"/>
  <c r="AM2088" i="1"/>
  <c r="AK2198" i="1"/>
  <c r="AL2198" i="1"/>
  <c r="AM2198" i="1"/>
  <c r="AK1872" i="1"/>
  <c r="AL1872" i="1"/>
  <c r="AM1872" i="1"/>
  <c r="AK1192" i="1"/>
  <c r="AL1192" i="1"/>
  <c r="AM1192" i="1"/>
  <c r="AK489" i="1"/>
  <c r="AL489" i="1"/>
  <c r="AM489" i="1"/>
  <c r="AK776" i="1"/>
  <c r="AL776" i="1"/>
  <c r="AM776" i="1"/>
  <c r="AK782" i="1"/>
  <c r="AL782" i="1"/>
  <c r="AM782" i="1"/>
  <c r="AK54" i="1"/>
  <c r="AL54" i="1"/>
  <c r="AM54" i="1"/>
  <c r="AK1398" i="1"/>
  <c r="AL1398" i="1"/>
  <c r="AM1398" i="1"/>
  <c r="AK1388" i="1"/>
  <c r="AL1388" i="1"/>
  <c r="AM1388" i="1"/>
  <c r="AK1616" i="1"/>
  <c r="AL1616" i="1"/>
  <c r="AM1616" i="1"/>
  <c r="AK525" i="1"/>
  <c r="AL525" i="1"/>
  <c r="AM525" i="1"/>
  <c r="AK1791" i="1"/>
  <c r="AL1791" i="1"/>
  <c r="AM1791" i="1"/>
  <c r="AK1896" i="1"/>
  <c r="AL1896" i="1"/>
  <c r="AM1896" i="1"/>
  <c r="AK1342" i="1"/>
  <c r="AL1342" i="1"/>
  <c r="AM1342" i="1"/>
  <c r="AK1087" i="1"/>
  <c r="AL1087" i="1"/>
  <c r="AM1087" i="1"/>
  <c r="AK2063" i="1"/>
  <c r="AL2063" i="1"/>
  <c r="AM2063" i="1"/>
  <c r="AK1007" i="1"/>
  <c r="AL1007" i="1"/>
  <c r="AM1007" i="1"/>
  <c r="AK1122" i="1"/>
  <c r="AL1122" i="1"/>
  <c r="AM1122" i="1"/>
  <c r="AK1123" i="1"/>
  <c r="AL1123" i="1"/>
  <c r="AM1123" i="1"/>
  <c r="AK1384" i="1"/>
  <c r="AL1384" i="1"/>
  <c r="AM1384" i="1"/>
  <c r="AK804" i="1"/>
  <c r="AL804" i="1"/>
  <c r="AM804" i="1"/>
  <c r="AK1572" i="1"/>
  <c r="AL1572" i="1"/>
  <c r="AM1572" i="1"/>
  <c r="AK1573" i="1"/>
  <c r="AL1573" i="1"/>
  <c r="AM1573" i="1"/>
  <c r="AK1576" i="1"/>
  <c r="AL1576" i="1"/>
  <c r="AM1576" i="1"/>
  <c r="AK374" i="1"/>
  <c r="AL374" i="1"/>
  <c r="AM374" i="1"/>
  <c r="AK1607" i="1"/>
  <c r="AL1607" i="1"/>
  <c r="AM1607" i="1"/>
  <c r="AK1632" i="1"/>
  <c r="AL1632" i="1"/>
  <c r="AM1632" i="1"/>
  <c r="AK78" i="1"/>
  <c r="AL78" i="1"/>
  <c r="AM78" i="1"/>
  <c r="AK79" i="1"/>
  <c r="AL79" i="1"/>
  <c r="AM79" i="1"/>
  <c r="AK400" i="1"/>
  <c r="AL400" i="1"/>
  <c r="AM400" i="1"/>
  <c r="AK1646" i="1"/>
  <c r="AL1646" i="1"/>
  <c r="AM1646" i="1"/>
  <c r="AK1677" i="1"/>
  <c r="AL1677" i="1"/>
  <c r="AM1677" i="1"/>
  <c r="AK1920" i="1"/>
  <c r="AL1920" i="1"/>
  <c r="AM1920" i="1"/>
  <c r="AK1960" i="1"/>
  <c r="AL1960" i="1"/>
  <c r="AM1960" i="1"/>
  <c r="AK1964" i="1"/>
  <c r="AL1964" i="1"/>
  <c r="AM1964" i="1"/>
  <c r="AK1985" i="1"/>
  <c r="AL1985" i="1"/>
  <c r="AM1985" i="1"/>
  <c r="AK534" i="1"/>
  <c r="AL534" i="1"/>
  <c r="AM534" i="1"/>
  <c r="AK2039" i="1"/>
  <c r="AL2039" i="1"/>
  <c r="AM2039" i="1"/>
  <c r="AK587" i="1"/>
  <c r="AL587" i="1"/>
  <c r="AM587" i="1"/>
  <c r="AK2185" i="1"/>
  <c r="AL2185" i="1"/>
  <c r="AM2185" i="1"/>
  <c r="AK684" i="1"/>
  <c r="AL684" i="1"/>
  <c r="AM684" i="1"/>
  <c r="AK781" i="1"/>
  <c r="AL781" i="1"/>
  <c r="AM781" i="1"/>
  <c r="AK784" i="1"/>
  <c r="AL784" i="1"/>
  <c r="AM784" i="1"/>
  <c r="AK845" i="1"/>
  <c r="AL845" i="1"/>
  <c r="AM845" i="1"/>
  <c r="AK2277" i="1"/>
  <c r="AL2277" i="1"/>
  <c r="AM2277" i="1"/>
  <c r="AK870" i="1"/>
  <c r="AL870" i="1"/>
  <c r="AM870" i="1"/>
  <c r="AK888" i="1"/>
  <c r="AL888" i="1"/>
  <c r="AM888" i="1"/>
  <c r="AK922" i="1"/>
  <c r="AL922" i="1"/>
  <c r="AM922" i="1"/>
  <c r="AK2380" i="1"/>
  <c r="AL2380" i="1"/>
  <c r="AM2380" i="1"/>
  <c r="AK58" i="1"/>
  <c r="AL58" i="1"/>
  <c r="AM58" i="1"/>
  <c r="AK551" i="1"/>
  <c r="AL551" i="1"/>
  <c r="AM551" i="1"/>
  <c r="AK988" i="1"/>
  <c r="AL988" i="1"/>
  <c r="AM988" i="1"/>
  <c r="AK1036" i="1"/>
  <c r="AL1036" i="1"/>
  <c r="AM1036" i="1"/>
  <c r="AK1054" i="1"/>
  <c r="AL1054" i="1"/>
  <c r="AM1054" i="1"/>
  <c r="AK277" i="1"/>
  <c r="AL277" i="1"/>
  <c r="AM277" i="1"/>
  <c r="AK1256" i="1"/>
  <c r="AL1256" i="1"/>
  <c r="AM1256" i="1"/>
  <c r="AK1274" i="1"/>
  <c r="AL1274" i="1"/>
  <c r="AM1274" i="1"/>
  <c r="AK299" i="1"/>
  <c r="AL299" i="1"/>
  <c r="AM299" i="1"/>
  <c r="AK1124" i="1"/>
  <c r="AL1124" i="1"/>
  <c r="AM1124" i="1"/>
  <c r="AK212" i="1"/>
  <c r="AL212" i="1"/>
  <c r="AM212" i="1"/>
  <c r="AK1705" i="1"/>
  <c r="AL1705" i="1"/>
  <c r="AM1705" i="1"/>
  <c r="AK1309" i="1"/>
  <c r="AL1309" i="1"/>
  <c r="AM1309" i="1"/>
  <c r="AK1222" i="1"/>
  <c r="AL1222" i="1"/>
  <c r="AM1222" i="1"/>
  <c r="AK1174" i="1"/>
  <c r="AL1174" i="1"/>
  <c r="AM1174" i="1"/>
  <c r="AK1740" i="1"/>
  <c r="AL1740" i="1"/>
  <c r="AM1740" i="1"/>
  <c r="AK2110" i="1"/>
  <c r="AL2110" i="1"/>
  <c r="AM2110" i="1"/>
  <c r="AK2180" i="1"/>
  <c r="AL2180" i="1"/>
  <c r="AM2180" i="1"/>
  <c r="AK809" i="1"/>
  <c r="AL809" i="1"/>
  <c r="AM809" i="1"/>
  <c r="AK935" i="1"/>
  <c r="AL935" i="1"/>
  <c r="AM935" i="1"/>
  <c r="AK1261" i="1"/>
  <c r="AL1261" i="1"/>
  <c r="AM1261" i="1"/>
  <c r="AK2254" i="1"/>
  <c r="AL2254" i="1"/>
  <c r="AM2254" i="1"/>
  <c r="AK867" i="1"/>
  <c r="AL867" i="1"/>
  <c r="AM867" i="1"/>
  <c r="AK1909" i="1"/>
  <c r="AL1909" i="1"/>
  <c r="AM1909" i="1"/>
  <c r="AK841" i="1"/>
  <c r="AL841" i="1"/>
  <c r="AM841" i="1"/>
  <c r="AK310" i="1"/>
  <c r="AL310" i="1"/>
  <c r="AM310" i="1"/>
  <c r="AK1601" i="1"/>
  <c r="AL1601" i="1"/>
  <c r="AM1601" i="1"/>
  <c r="AK1602" i="1"/>
  <c r="AL1602" i="1"/>
  <c r="AM1602" i="1"/>
  <c r="AK1640" i="1"/>
  <c r="AL1640" i="1"/>
  <c r="AM1640" i="1"/>
  <c r="AK1516" i="1"/>
  <c r="AL1516" i="1"/>
  <c r="AM1516" i="1"/>
  <c r="AK1324" i="1"/>
  <c r="AL1324" i="1"/>
  <c r="AM1324" i="1"/>
  <c r="AK2390" i="1"/>
  <c r="AL2390" i="1"/>
  <c r="AM2390" i="1"/>
  <c r="AK1414" i="1"/>
  <c r="AL1414" i="1"/>
  <c r="AM1414" i="1"/>
  <c r="AK1815" i="1"/>
  <c r="AL1815" i="1"/>
  <c r="AM1815" i="1"/>
  <c r="AK1162" i="1"/>
  <c r="AL1162" i="1"/>
  <c r="AM1162" i="1"/>
  <c r="AK738" i="1"/>
  <c r="AL738" i="1"/>
  <c r="AM738" i="1"/>
  <c r="AK77" i="1"/>
  <c r="AL77" i="1"/>
  <c r="AM77" i="1"/>
  <c r="AK12" i="1"/>
  <c r="AL12" i="1"/>
  <c r="AM12" i="1"/>
  <c r="AK1997" i="1"/>
  <c r="AL1997" i="1"/>
  <c r="AM1997" i="1"/>
  <c r="AK127" i="1"/>
  <c r="AL127" i="1"/>
  <c r="AM127" i="1"/>
  <c r="AK604" i="1"/>
  <c r="AL604" i="1"/>
  <c r="AM604" i="1"/>
  <c r="AK1565" i="1"/>
  <c r="AL1565" i="1"/>
  <c r="AM1565" i="1"/>
  <c r="AK2228" i="1"/>
  <c r="AL2228" i="1"/>
  <c r="AM2228" i="1"/>
  <c r="AK944" i="1"/>
  <c r="AL944" i="1"/>
  <c r="AM944" i="1"/>
  <c r="AK746" i="1"/>
  <c r="AL746" i="1"/>
  <c r="AM746" i="1"/>
  <c r="AK913" i="1"/>
  <c r="AL913" i="1"/>
  <c r="AM913" i="1"/>
  <c r="AK1199" i="1"/>
  <c r="AL1199" i="1"/>
  <c r="AM1199" i="1"/>
  <c r="AK1200" i="1"/>
  <c r="AL1200" i="1"/>
  <c r="AM1200" i="1"/>
  <c r="AK748" i="1"/>
  <c r="AL748" i="1"/>
  <c r="AM748" i="1"/>
  <c r="AK2181" i="1"/>
  <c r="AL2181" i="1"/>
  <c r="AM2181" i="1"/>
  <c r="AK825" i="1"/>
  <c r="AL825" i="1"/>
  <c r="AM825" i="1"/>
  <c r="AK835" i="1"/>
  <c r="AL835" i="1"/>
  <c r="AM835" i="1"/>
  <c r="AK887" i="1"/>
  <c r="AL887" i="1"/>
  <c r="AM887" i="1"/>
  <c r="AK2301" i="1"/>
  <c r="AL2301" i="1"/>
  <c r="AM2301" i="1"/>
  <c r="AK225" i="1"/>
  <c r="AL225" i="1"/>
  <c r="AM225" i="1"/>
  <c r="AK1121" i="1"/>
  <c r="AL1121" i="1"/>
  <c r="AM1121" i="1"/>
  <c r="AK1205" i="1"/>
  <c r="AL1205" i="1"/>
  <c r="AM1205" i="1"/>
  <c r="AK1272" i="1"/>
  <c r="AL1272" i="1"/>
  <c r="AM1272" i="1"/>
  <c r="AK1273" i="1"/>
  <c r="AL1273" i="1"/>
  <c r="AM1273" i="1"/>
  <c r="AK1558" i="1"/>
  <c r="AL1558" i="1"/>
  <c r="AM1558" i="1"/>
  <c r="AK934" i="1"/>
  <c r="AL934" i="1"/>
  <c r="AM934" i="1"/>
  <c r="AK1583" i="1"/>
  <c r="AL1583" i="1"/>
  <c r="AM1583" i="1"/>
  <c r="AK1109" i="1"/>
  <c r="AL1109" i="1"/>
  <c r="AM1109" i="1"/>
  <c r="AK168" i="1"/>
  <c r="AL168" i="1"/>
  <c r="AM168" i="1"/>
  <c r="AK139" i="1"/>
  <c r="AL139" i="1"/>
  <c r="AM139" i="1"/>
  <c r="AK140" i="1"/>
  <c r="AL140" i="1"/>
  <c r="AM140" i="1"/>
  <c r="AK138" i="1"/>
  <c r="AL138" i="1"/>
  <c r="AM138" i="1"/>
  <c r="AK539" i="1"/>
  <c r="AL539" i="1"/>
  <c r="AM539" i="1"/>
  <c r="AK2010" i="1"/>
  <c r="AL2010" i="1"/>
  <c r="AM2010" i="1"/>
  <c r="AK1819" i="1"/>
  <c r="AL1819" i="1"/>
  <c r="AM1819" i="1"/>
  <c r="AK1451" i="1"/>
  <c r="AL1451" i="1"/>
  <c r="AM1451" i="1"/>
  <c r="AK1777" i="1"/>
  <c r="AL1777" i="1"/>
  <c r="AM1777" i="1"/>
  <c r="AK1861" i="1"/>
  <c r="AL1861" i="1"/>
  <c r="AM1861" i="1"/>
  <c r="AK2030" i="1"/>
  <c r="AL2030" i="1"/>
  <c r="AM2030" i="1"/>
  <c r="AK531" i="1"/>
  <c r="AL531" i="1"/>
  <c r="AM531" i="1"/>
  <c r="AK915" i="1"/>
  <c r="AL915" i="1"/>
  <c r="AM915" i="1"/>
  <c r="AK1176" i="1"/>
  <c r="AL1176" i="1"/>
  <c r="AM1176" i="1"/>
  <c r="AK2222" i="1"/>
  <c r="AL2222" i="1"/>
  <c r="AM2222" i="1"/>
  <c r="AK1821" i="1"/>
  <c r="AL1821" i="1"/>
  <c r="AM1821" i="1"/>
  <c r="AK893" i="1"/>
  <c r="AL893" i="1"/>
  <c r="AM893" i="1"/>
  <c r="AK252" i="1"/>
  <c r="AL252" i="1"/>
  <c r="AM252" i="1"/>
  <c r="AK303" i="1"/>
  <c r="AL303" i="1"/>
  <c r="AM303" i="1"/>
  <c r="AK2089" i="1"/>
  <c r="AL2089" i="1"/>
  <c r="AM2089" i="1"/>
  <c r="AK267" i="1"/>
  <c r="AL267" i="1"/>
  <c r="AM267" i="1"/>
  <c r="AK1374" i="1"/>
  <c r="AL1374" i="1"/>
  <c r="AM1374" i="1"/>
  <c r="AK200" i="1"/>
  <c r="AL200" i="1"/>
  <c r="AM200" i="1"/>
  <c r="AK2245" i="1"/>
  <c r="AL2245" i="1"/>
  <c r="AM2245" i="1"/>
  <c r="AK716" i="1"/>
  <c r="AL716" i="1"/>
  <c r="AM716" i="1"/>
  <c r="AK2171" i="1"/>
  <c r="AL2171" i="1"/>
  <c r="AM2171" i="1"/>
  <c r="AK1072" i="1"/>
  <c r="AL1072" i="1"/>
  <c r="AM1072" i="1"/>
  <c r="AK563" i="1"/>
  <c r="AL563" i="1"/>
  <c r="AM563" i="1"/>
  <c r="AK1876" i="1"/>
  <c r="AL1876" i="1"/>
  <c r="AM1876" i="1"/>
  <c r="AK300" i="1"/>
  <c r="AL300" i="1"/>
  <c r="AM300" i="1"/>
  <c r="AK1512" i="1"/>
  <c r="AL1512" i="1"/>
  <c r="AM1512" i="1"/>
  <c r="AK722" i="1"/>
  <c r="AL722" i="1"/>
  <c r="AM722" i="1"/>
  <c r="AK1041" i="1"/>
  <c r="AL1041" i="1"/>
  <c r="AM1041" i="1"/>
  <c r="AK623" i="1"/>
  <c r="AL623" i="1"/>
  <c r="AM623" i="1"/>
  <c r="AK1934" i="1"/>
  <c r="AL1934" i="1"/>
  <c r="AM1934" i="1"/>
  <c r="AK1380" i="1"/>
  <c r="AL1380" i="1"/>
  <c r="AM1380" i="1"/>
  <c r="AK1006" i="1"/>
  <c r="AL1006" i="1"/>
  <c r="AM1006" i="1"/>
  <c r="AK101" i="1"/>
  <c r="AL101" i="1"/>
  <c r="AM101" i="1"/>
  <c r="AK817" i="1"/>
  <c r="AL817" i="1"/>
  <c r="AM817" i="1"/>
  <c r="AK1266" i="1"/>
  <c r="AL1266" i="1"/>
  <c r="AM1266" i="1"/>
  <c r="AK1213" i="1"/>
  <c r="AL1213" i="1"/>
  <c r="AM1213" i="1"/>
  <c r="AK1452" i="1"/>
  <c r="AL1452" i="1"/>
  <c r="AM1452" i="1"/>
  <c r="AK939" i="1"/>
  <c r="AL939" i="1"/>
  <c r="AM939" i="1"/>
  <c r="AK227" i="1"/>
  <c r="AL227" i="1"/>
  <c r="AM227" i="1"/>
  <c r="AK1349" i="1"/>
  <c r="AL1349" i="1"/>
  <c r="AM1349" i="1"/>
  <c r="AK351" i="1"/>
  <c r="AL351" i="1"/>
  <c r="AM351" i="1"/>
  <c r="AK2006" i="1"/>
  <c r="AL2006" i="1"/>
  <c r="AM2006" i="1"/>
  <c r="AK806" i="1"/>
  <c r="AL806" i="1"/>
  <c r="AM806" i="1"/>
  <c r="AK1661" i="1"/>
  <c r="AL1661" i="1"/>
  <c r="AM1661" i="1"/>
  <c r="AK614" i="1"/>
  <c r="AL614" i="1"/>
  <c r="AM614" i="1"/>
  <c r="AK1986" i="1"/>
  <c r="AL1986" i="1"/>
  <c r="AM1986" i="1"/>
  <c r="AK1539" i="1"/>
  <c r="AL1539" i="1"/>
  <c r="AM1539" i="1"/>
  <c r="AK1540" i="1"/>
  <c r="AL1540" i="1"/>
  <c r="AM1540" i="1"/>
  <c r="AK1541" i="1"/>
  <c r="AL1541" i="1"/>
  <c r="AM1541" i="1"/>
  <c r="AK1542" i="1"/>
  <c r="AL1542" i="1"/>
  <c r="AM1542" i="1"/>
  <c r="AK1543" i="1"/>
  <c r="AL1543" i="1"/>
  <c r="AM1543" i="1"/>
  <c r="AK1544" i="1"/>
  <c r="AL1544" i="1"/>
  <c r="AM1544" i="1"/>
  <c r="AK1545" i="1"/>
  <c r="AL1545" i="1"/>
  <c r="AM1545" i="1"/>
  <c r="AK1546" i="1"/>
  <c r="AL1546" i="1"/>
  <c r="AM1546" i="1"/>
  <c r="AK1088" i="1"/>
  <c r="AL1088" i="1"/>
  <c r="AM1088" i="1"/>
  <c r="AK1547" i="1"/>
  <c r="AL1547" i="1"/>
  <c r="AM1547" i="1"/>
  <c r="AK251" i="1"/>
  <c r="AL251" i="1"/>
  <c r="AM251" i="1"/>
  <c r="AK1830" i="1"/>
  <c r="AL1830" i="1"/>
  <c r="AM1830" i="1"/>
  <c r="AK687" i="1"/>
  <c r="AL687" i="1"/>
  <c r="AM687" i="1"/>
  <c r="AK42" i="1"/>
  <c r="AL42" i="1"/>
  <c r="AM42" i="1"/>
  <c r="AK324" i="1"/>
  <c r="AL324" i="1"/>
  <c r="AM324" i="1"/>
  <c r="AK1885" i="1"/>
  <c r="AL1885" i="1"/>
  <c r="AM1885" i="1"/>
  <c r="AK1443" i="1"/>
  <c r="AL1443" i="1"/>
  <c r="AM1443" i="1"/>
  <c r="AK1153" i="1"/>
  <c r="AL1153" i="1"/>
  <c r="AM1153" i="1"/>
  <c r="AK2270" i="1"/>
  <c r="AL2270" i="1"/>
  <c r="AM2270" i="1"/>
  <c r="AK132" i="1"/>
  <c r="AL132" i="1"/>
  <c r="AM132" i="1"/>
  <c r="AK704" i="1"/>
  <c r="AL704" i="1"/>
  <c r="AM704" i="1"/>
  <c r="AK367" i="1"/>
  <c r="AL367" i="1"/>
  <c r="AM367" i="1"/>
  <c r="AK701" i="1"/>
  <c r="AL701" i="1"/>
  <c r="AM701" i="1"/>
  <c r="AK298" i="1"/>
  <c r="AL298" i="1"/>
  <c r="AM298" i="1"/>
  <c r="AK1531" i="1"/>
  <c r="AL1531" i="1"/>
  <c r="AM1531" i="1"/>
  <c r="AK1187" i="1"/>
  <c r="AL1187" i="1"/>
  <c r="AM1187" i="1"/>
  <c r="AK1412" i="1"/>
  <c r="AL1412" i="1"/>
  <c r="AM1412" i="1"/>
  <c r="AK183" i="1"/>
  <c r="AL183" i="1"/>
  <c r="AM183" i="1"/>
  <c r="AK1132" i="1"/>
  <c r="AL1132" i="1"/>
  <c r="AM1132" i="1"/>
  <c r="AK2190" i="1"/>
  <c r="AL2190" i="1"/>
  <c r="AM2190" i="1"/>
  <c r="AK1955" i="1"/>
  <c r="AL1955" i="1"/>
  <c r="AM1955" i="1"/>
  <c r="AK1670" i="1"/>
  <c r="AL1670" i="1"/>
  <c r="AM1670" i="1"/>
  <c r="AK829" i="1"/>
  <c r="AL829" i="1"/>
  <c r="AM829" i="1"/>
  <c r="AK262" i="1"/>
  <c r="AL262" i="1"/>
  <c r="AM262" i="1"/>
  <c r="AK1886" i="1"/>
  <c r="AL1886" i="1"/>
  <c r="AM1886" i="1"/>
  <c r="AK1874" i="1"/>
  <c r="AL1874" i="1"/>
  <c r="AM1874" i="1"/>
  <c r="AK891" i="1"/>
  <c r="AL891" i="1"/>
  <c r="AM891" i="1"/>
  <c r="AK1057" i="1"/>
  <c r="AL1057" i="1"/>
  <c r="AM1057" i="1"/>
  <c r="AK1225" i="1"/>
  <c r="AL1225" i="1"/>
  <c r="AM1225" i="1"/>
  <c r="AK1251" i="1"/>
  <c r="AL1251" i="1"/>
  <c r="AM1251" i="1"/>
  <c r="AK820" i="1"/>
  <c r="AL820" i="1"/>
  <c r="AM820" i="1"/>
  <c r="AK1606" i="1"/>
  <c r="AL1606" i="1"/>
  <c r="AM1606" i="1"/>
  <c r="AK346" i="1"/>
  <c r="AL346" i="1"/>
  <c r="AM346" i="1"/>
  <c r="AK1209" i="1"/>
  <c r="AL1209" i="1"/>
  <c r="AM1209" i="1"/>
  <c r="AK1890" i="1"/>
  <c r="AL1890" i="1"/>
  <c r="AM1890" i="1"/>
  <c r="AK1891" i="1"/>
  <c r="AL1891" i="1"/>
  <c r="AM1891" i="1"/>
  <c r="AK1952" i="1"/>
  <c r="AL1952" i="1"/>
  <c r="AM1952" i="1"/>
  <c r="AK1268" i="1"/>
  <c r="AL1268" i="1"/>
  <c r="AM1268" i="1"/>
  <c r="AK1385" i="1"/>
  <c r="AL1385" i="1"/>
  <c r="AM1385" i="1"/>
  <c r="AK2364" i="1"/>
  <c r="AL2364" i="1"/>
  <c r="AM2364" i="1"/>
  <c r="AK693" i="1"/>
  <c r="AL693" i="1"/>
  <c r="AM693" i="1"/>
  <c r="AK694" i="1"/>
  <c r="AL694" i="1"/>
  <c r="AM694" i="1"/>
  <c r="AK2326" i="1"/>
  <c r="AL2326" i="1"/>
  <c r="AM2326" i="1"/>
  <c r="AK1093" i="1"/>
  <c r="AL1093" i="1"/>
  <c r="AM1093" i="1"/>
  <c r="AK851" i="1"/>
  <c r="AL851" i="1"/>
  <c r="AM851" i="1"/>
  <c r="AK709" i="1"/>
  <c r="AL709" i="1"/>
  <c r="AM709" i="1"/>
  <c r="AK718" i="1"/>
  <c r="AL718" i="1"/>
  <c r="AM718" i="1"/>
  <c r="AK1357" i="1"/>
  <c r="AL1357" i="1"/>
  <c r="AM1357" i="1"/>
  <c r="AK1080" i="1"/>
  <c r="AL1080" i="1"/>
  <c r="AM1080" i="1"/>
  <c r="AK1390" i="1"/>
  <c r="AL1390" i="1"/>
  <c r="AM1390" i="1"/>
  <c r="AK125" i="1"/>
  <c r="AL125" i="1"/>
  <c r="AM125" i="1"/>
  <c r="AK244" i="1"/>
  <c r="AL244" i="1"/>
  <c r="AM244" i="1"/>
  <c r="AK1198" i="1"/>
  <c r="AL1198" i="1"/>
  <c r="AM1198" i="1"/>
  <c r="AK52" i="1"/>
  <c r="AL52" i="1"/>
  <c r="AM52" i="1"/>
  <c r="AK884" i="1"/>
  <c r="AL884" i="1"/>
  <c r="AM884" i="1"/>
  <c r="AK968" i="1"/>
  <c r="AL968" i="1"/>
  <c r="AM968" i="1"/>
  <c r="AK2306" i="1"/>
  <c r="AL2306" i="1"/>
  <c r="AM2306" i="1"/>
  <c r="AK666" i="1"/>
  <c r="AL666" i="1"/>
  <c r="AM666" i="1"/>
  <c r="AK1310" i="1"/>
  <c r="AL1310" i="1"/>
  <c r="AM1310" i="1"/>
  <c r="AK2000" i="1"/>
  <c r="AL2000" i="1"/>
  <c r="AM2000" i="1"/>
  <c r="AK1559" i="1"/>
  <c r="AL1559" i="1"/>
  <c r="AM1559" i="1"/>
  <c r="AK1022" i="1"/>
  <c r="AL1022" i="1"/>
  <c r="AM1022" i="1"/>
  <c r="AK1590" i="1"/>
  <c r="AL1590" i="1"/>
  <c r="AM1590" i="1"/>
  <c r="AK165" i="1"/>
  <c r="AL165" i="1"/>
  <c r="AM165" i="1"/>
  <c r="AK907" i="1"/>
  <c r="AL907" i="1"/>
  <c r="AM907" i="1"/>
  <c r="AK1474" i="1"/>
  <c r="AL1474" i="1"/>
  <c r="AM1474" i="1"/>
  <c r="AK1682" i="1"/>
  <c r="AL1682" i="1"/>
  <c r="AM1682" i="1"/>
  <c r="AK655" i="1"/>
  <c r="AL655" i="1"/>
  <c r="AM655" i="1"/>
  <c r="AK1053" i="1"/>
  <c r="AL1053" i="1"/>
  <c r="AM1053" i="1"/>
  <c r="AK1254" i="1"/>
  <c r="AL1254" i="1"/>
  <c r="AM1254" i="1"/>
  <c r="AK1533" i="1"/>
  <c r="AL1533" i="1"/>
  <c r="AM1533" i="1"/>
  <c r="AK1792" i="1"/>
  <c r="AL1792" i="1"/>
  <c r="AM1792" i="1"/>
  <c r="AK1696" i="1"/>
  <c r="AL1696" i="1"/>
  <c r="AM1696" i="1"/>
  <c r="AK638" i="1"/>
  <c r="AL638" i="1"/>
  <c r="AM638" i="1"/>
  <c r="AK475" i="1"/>
  <c r="AL475" i="1"/>
  <c r="AM475" i="1"/>
  <c r="AK1394" i="1"/>
  <c r="AL1394" i="1"/>
  <c r="AM1394" i="1"/>
  <c r="AK615" i="1"/>
  <c r="AL615" i="1"/>
  <c r="AM615" i="1"/>
  <c r="AK790" i="1"/>
  <c r="AL790" i="1"/>
  <c r="AM790" i="1"/>
  <c r="AK2282" i="1"/>
  <c r="AL2282" i="1"/>
  <c r="AM2282" i="1"/>
  <c r="AK2373" i="1"/>
  <c r="AL2373" i="1"/>
  <c r="AM2373" i="1"/>
  <c r="AK1868" i="1"/>
  <c r="AL1868" i="1"/>
  <c r="AM1868" i="1"/>
  <c r="AK624" i="1"/>
  <c r="AL624" i="1"/>
  <c r="AM624" i="1"/>
  <c r="AK625" i="1"/>
  <c r="AL625" i="1"/>
  <c r="AM625" i="1"/>
  <c r="AK2177" i="1"/>
  <c r="AL2177" i="1"/>
  <c r="AM2177" i="1"/>
  <c r="AK685" i="1"/>
  <c r="AL685" i="1"/>
  <c r="AM685" i="1"/>
  <c r="AK2235" i="1"/>
  <c r="AL2235" i="1"/>
  <c r="AM2235" i="1"/>
  <c r="AK141" i="1"/>
  <c r="AL141" i="1"/>
  <c r="AM141" i="1"/>
  <c r="AK142" i="1"/>
  <c r="AL142" i="1"/>
  <c r="AM142" i="1"/>
  <c r="AK1609" i="1"/>
  <c r="AL1609" i="1"/>
  <c r="AM1609" i="1"/>
  <c r="AK546" i="1"/>
  <c r="AL546" i="1"/>
  <c r="AM546" i="1"/>
  <c r="AK874" i="1"/>
  <c r="AL874" i="1"/>
  <c r="AM874" i="1"/>
  <c r="AK1042" i="1"/>
  <c r="AL1042" i="1"/>
  <c r="AM1042" i="1"/>
  <c r="AK1027" i="1"/>
  <c r="AL1027" i="1"/>
  <c r="AM1027" i="1"/>
  <c r="AK890" i="1"/>
  <c r="AL890" i="1"/>
  <c r="AM890" i="1"/>
  <c r="AK444" i="1"/>
  <c r="AL444" i="1"/>
  <c r="AM444" i="1"/>
  <c r="AK1316" i="1"/>
  <c r="AL1316" i="1"/>
  <c r="AM1316" i="1"/>
  <c r="AK1513" i="1"/>
  <c r="AL1513" i="1"/>
  <c r="AM1513" i="1"/>
  <c r="AK1700" i="1"/>
  <c r="AL1700" i="1"/>
  <c r="AM1700" i="1"/>
  <c r="AK1581" i="1"/>
  <c r="AL1581" i="1"/>
  <c r="AM1581" i="1"/>
  <c r="AK2389" i="1"/>
  <c r="AL2389" i="1"/>
  <c r="AM2389" i="1"/>
  <c r="AK1564" i="1"/>
  <c r="AL1564" i="1"/>
  <c r="AM1564" i="1"/>
  <c r="AK897" i="1"/>
  <c r="AL897" i="1"/>
  <c r="AM897" i="1"/>
  <c r="AK1534" i="1"/>
  <c r="AL1534" i="1"/>
  <c r="AM1534" i="1"/>
  <c r="AK1142" i="1"/>
  <c r="AL1142" i="1"/>
  <c r="AM1142" i="1"/>
  <c r="AK1151" i="1"/>
  <c r="AL1151" i="1"/>
  <c r="AM1151" i="1"/>
  <c r="AK26" i="1"/>
  <c r="AL26" i="1"/>
  <c r="AM26" i="1"/>
  <c r="AK1455" i="1"/>
  <c r="AL1455" i="1"/>
  <c r="AM1455" i="1"/>
  <c r="AK322" i="1"/>
  <c r="AL322" i="1"/>
  <c r="AM322" i="1"/>
  <c r="AK2316" i="1"/>
  <c r="AL2316" i="1"/>
  <c r="AM2316" i="1"/>
  <c r="AK596" i="1"/>
  <c r="AL596" i="1"/>
  <c r="AM596" i="1"/>
  <c r="AK791" i="1"/>
  <c r="AL791" i="1"/>
  <c r="AM791" i="1"/>
  <c r="AK2014" i="1"/>
  <c r="AL2014" i="1"/>
  <c r="AM2014" i="1"/>
  <c r="AK2204" i="1"/>
  <c r="AL2204" i="1"/>
  <c r="AM2204" i="1"/>
  <c r="AK243" i="1"/>
  <c r="AL243" i="1"/>
  <c r="AM243" i="1"/>
  <c r="AK1184" i="1"/>
  <c r="AL1184" i="1"/>
  <c r="AM1184" i="1"/>
  <c r="AK552" i="1"/>
  <c r="AL552" i="1"/>
  <c r="AM552" i="1"/>
  <c r="AK1117" i="1"/>
  <c r="AL1117" i="1"/>
  <c r="AM1117" i="1"/>
  <c r="AK312" i="1"/>
  <c r="AL312" i="1"/>
  <c r="AM312" i="1"/>
  <c r="AK2280" i="1"/>
  <c r="AL2280" i="1"/>
  <c r="AM2280" i="1"/>
  <c r="AK1361" i="1"/>
  <c r="AL1361" i="1"/>
  <c r="AM1361" i="1"/>
  <c r="AK1479" i="1"/>
  <c r="AL1479" i="1"/>
  <c r="AM1479" i="1"/>
  <c r="AK1060" i="1"/>
  <c r="AL1060" i="1"/>
  <c r="AM1060" i="1"/>
  <c r="AK837" i="1"/>
  <c r="AL837" i="1"/>
  <c r="AM837" i="1"/>
  <c r="AK143" i="1"/>
  <c r="AL143" i="1"/>
  <c r="AM143" i="1"/>
  <c r="AK144" i="1"/>
  <c r="AL144" i="1"/>
  <c r="AM144" i="1"/>
  <c r="AK145" i="1"/>
  <c r="AL145" i="1"/>
  <c r="AM145" i="1"/>
  <c r="AK1413" i="1"/>
  <c r="AL1413" i="1"/>
  <c r="AM1413" i="1"/>
  <c r="AK889" i="1"/>
  <c r="AL889" i="1"/>
  <c r="AM889" i="1"/>
  <c r="AK691" i="1"/>
  <c r="AL691" i="1"/>
  <c r="AM691" i="1"/>
  <c r="AK542" i="1"/>
  <c r="AL542" i="1"/>
  <c r="AM542" i="1"/>
  <c r="AK2032" i="1"/>
  <c r="AL2032" i="1"/>
  <c r="AM2032" i="1"/>
  <c r="AK32" i="1"/>
  <c r="AL32" i="1"/>
  <c r="AM32" i="1"/>
  <c r="AK961" i="1"/>
  <c r="AL961" i="1"/>
  <c r="AM961" i="1"/>
  <c r="AK60" i="1"/>
  <c r="AL60" i="1"/>
  <c r="AM60" i="1"/>
  <c r="AK1416" i="1"/>
  <c r="AL1416" i="1"/>
  <c r="AM1416" i="1"/>
  <c r="AK1522" i="1"/>
  <c r="AL1522" i="1"/>
  <c r="AM1522" i="1"/>
  <c r="AK370" i="1"/>
  <c r="AL370" i="1"/>
  <c r="AM370" i="1"/>
  <c r="AK80" i="1"/>
  <c r="AL80" i="1"/>
  <c r="AM80" i="1"/>
  <c r="AK1698" i="1"/>
  <c r="AL1698" i="1"/>
  <c r="AM1698" i="1"/>
  <c r="AK1699" i="1"/>
  <c r="AL1699" i="1"/>
  <c r="AM1699" i="1"/>
  <c r="AK1895" i="1"/>
  <c r="AL1895" i="1"/>
  <c r="AM1895" i="1"/>
  <c r="AK1928" i="1"/>
  <c r="AL1928" i="1"/>
  <c r="AM1928" i="1"/>
  <c r="AK2025" i="1"/>
  <c r="AL2025" i="1"/>
  <c r="AM2025" i="1"/>
  <c r="AK1641" i="1"/>
  <c r="AL1641" i="1"/>
  <c r="AM1641" i="1"/>
  <c r="AK397" i="1"/>
  <c r="AL397" i="1"/>
  <c r="AM397" i="1"/>
  <c r="AK2128" i="1"/>
  <c r="AL2128" i="1"/>
  <c r="AM2128" i="1"/>
  <c r="AK2166" i="1"/>
  <c r="AL2166" i="1"/>
  <c r="AM2166" i="1"/>
  <c r="AK173" i="1"/>
  <c r="AL173" i="1"/>
  <c r="AM173" i="1"/>
  <c r="AK1066" i="1"/>
  <c r="AL1066" i="1"/>
  <c r="AM1066" i="1"/>
  <c r="AK1031" i="1"/>
  <c r="AL1031" i="1"/>
  <c r="AM1031" i="1"/>
  <c r="AK1118" i="1"/>
  <c r="AL1118" i="1"/>
  <c r="AM1118" i="1"/>
  <c r="AK1242" i="1"/>
  <c r="AL1242" i="1"/>
  <c r="AM1242" i="1"/>
  <c r="AK977" i="1"/>
  <c r="AL977" i="1"/>
  <c r="AM977" i="1"/>
  <c r="AK2396" i="1"/>
  <c r="AL2396" i="1"/>
  <c r="AM2396" i="1"/>
  <c r="AK1236" i="1"/>
  <c r="AL1236" i="1"/>
  <c r="AM1236" i="1"/>
  <c r="AK330" i="1"/>
  <c r="AL330" i="1"/>
  <c r="AM330" i="1"/>
  <c r="AK1527" i="1"/>
  <c r="AL1527" i="1"/>
  <c r="AM1527" i="1"/>
  <c r="AK1554" i="1"/>
  <c r="AL1554" i="1"/>
  <c r="AM1554" i="1"/>
  <c r="AK898" i="1"/>
  <c r="AL898" i="1"/>
  <c r="AM898" i="1"/>
  <c r="AK899" i="1"/>
  <c r="AL899" i="1"/>
  <c r="AM899" i="1"/>
  <c r="AK900" i="1"/>
  <c r="AL900" i="1"/>
  <c r="AM900" i="1"/>
  <c r="AK2179" i="1"/>
  <c r="AL2179" i="1"/>
  <c r="AM2179" i="1"/>
  <c r="AK148" i="1"/>
  <c r="AL148" i="1"/>
  <c r="AM148" i="1"/>
  <c r="AK149" i="1"/>
  <c r="AL149" i="1"/>
  <c r="AM149" i="1"/>
  <c r="AK150" i="1"/>
  <c r="AL150" i="1"/>
  <c r="AM150" i="1"/>
  <c r="AK1067" i="1"/>
  <c r="AL1067" i="1"/>
  <c r="AM1067" i="1"/>
  <c r="AK1215" i="1"/>
  <c r="AL1215" i="1"/>
  <c r="AM1215" i="1"/>
  <c r="AK1330" i="1"/>
  <c r="AL1330" i="1"/>
  <c r="AM1330" i="1"/>
  <c r="AK1331" i="1"/>
  <c r="AL1331" i="1"/>
  <c r="AM1331" i="1"/>
  <c r="AK1332" i="1"/>
  <c r="AL1332" i="1"/>
  <c r="AM1332" i="1"/>
  <c r="AK359" i="1"/>
  <c r="AL359" i="1"/>
  <c r="AM359" i="1"/>
  <c r="AK434" i="1"/>
  <c r="AL434" i="1"/>
  <c r="AM434" i="1"/>
  <c r="AK1992" i="1"/>
  <c r="AL1992" i="1"/>
  <c r="AM1992" i="1"/>
  <c r="AK2017" i="1"/>
  <c r="AL2017" i="1"/>
  <c r="AM2017" i="1"/>
  <c r="AK2108" i="1"/>
  <c r="AL2108" i="1"/>
  <c r="AM2108" i="1"/>
  <c r="AK2109" i="1"/>
  <c r="AL2109" i="1"/>
  <c r="AM2109" i="1"/>
  <c r="AK2227" i="1"/>
  <c r="AL2227" i="1"/>
  <c r="AM2227" i="1"/>
  <c r="AK302" i="1"/>
  <c r="AL302" i="1"/>
  <c r="AM302" i="1"/>
  <c r="AK582" i="1"/>
  <c r="AL582" i="1"/>
  <c r="AM582" i="1"/>
  <c r="AK628" i="1"/>
  <c r="AL628" i="1"/>
  <c r="AM628" i="1"/>
  <c r="AK2230" i="1"/>
  <c r="AL2230" i="1"/>
  <c r="AM2230" i="1"/>
  <c r="AK151" i="1"/>
  <c r="AL151" i="1"/>
  <c r="AM151" i="1"/>
  <c r="AK152" i="1"/>
  <c r="AL152" i="1"/>
  <c r="AM152" i="1"/>
  <c r="AK2289" i="1"/>
  <c r="AL2289" i="1"/>
  <c r="AM2289" i="1"/>
  <c r="AK972" i="1"/>
  <c r="AL972" i="1"/>
  <c r="AM972" i="1"/>
  <c r="AK1476" i="1"/>
  <c r="AL1476" i="1"/>
  <c r="AM1476" i="1"/>
  <c r="AK1482" i="1"/>
  <c r="AL1482" i="1"/>
  <c r="AM1482" i="1"/>
  <c r="AK1529" i="1"/>
  <c r="AL1529" i="1"/>
  <c r="AM1529" i="1"/>
  <c r="AK1596" i="1"/>
  <c r="AL1596" i="1"/>
  <c r="AM1596" i="1"/>
  <c r="AK1206" i="1"/>
  <c r="AL1206" i="1"/>
  <c r="AM1206" i="1"/>
  <c r="AK1561" i="1"/>
  <c r="AL1561" i="1"/>
  <c r="AM1561" i="1"/>
  <c r="AK428" i="1"/>
  <c r="AL428" i="1"/>
  <c r="AM428" i="1"/>
  <c r="AK2046" i="1"/>
  <c r="AL2046" i="1"/>
  <c r="AM2046" i="1"/>
  <c r="AK253" i="1"/>
  <c r="AL253" i="1"/>
  <c r="AM253" i="1"/>
  <c r="AK254" i="1"/>
  <c r="AL254" i="1"/>
  <c r="AM254" i="1"/>
  <c r="AK255" i="1"/>
  <c r="AL255" i="1"/>
  <c r="AM255" i="1"/>
  <c r="AK1267" i="1"/>
  <c r="AL1267" i="1"/>
  <c r="AM1267" i="1"/>
  <c r="AK1383" i="1"/>
  <c r="AL1383" i="1"/>
  <c r="AM1383" i="1"/>
  <c r="AK1389" i="1"/>
  <c r="AL1389" i="1"/>
  <c r="AM1389" i="1"/>
  <c r="AK323" i="1"/>
  <c r="AL323" i="1"/>
  <c r="AM323" i="1"/>
  <c r="AK1914" i="1"/>
  <c r="AL1914" i="1"/>
  <c r="AM1914" i="1"/>
  <c r="AK1916" i="1"/>
  <c r="AL1916" i="1"/>
  <c r="AM1916" i="1"/>
  <c r="AK499" i="1"/>
  <c r="AL499" i="1"/>
  <c r="AM499" i="1"/>
  <c r="AK500" i="1"/>
  <c r="AL500" i="1"/>
  <c r="AM500" i="1"/>
  <c r="AK1931" i="1"/>
  <c r="AL1931" i="1"/>
  <c r="AM1931" i="1"/>
  <c r="AK1943" i="1"/>
  <c r="AL1943" i="1"/>
  <c r="AM1943" i="1"/>
  <c r="AK38" i="1"/>
  <c r="AL38" i="1"/>
  <c r="AM38" i="1"/>
  <c r="AK39" i="1"/>
  <c r="AL39" i="1"/>
  <c r="AM39" i="1"/>
  <c r="AK1993" i="1"/>
  <c r="AL1993" i="1"/>
  <c r="AM1993" i="1"/>
  <c r="AK522" i="1"/>
  <c r="AL522" i="1"/>
  <c r="AM522" i="1"/>
  <c r="AK2035" i="1"/>
  <c r="AL2035" i="1"/>
  <c r="AM2035" i="1"/>
  <c r="AK575" i="1"/>
  <c r="AL575" i="1"/>
  <c r="AM575" i="1"/>
  <c r="AK744" i="1"/>
  <c r="AL744" i="1"/>
  <c r="AM744" i="1"/>
  <c r="AK1823" i="1"/>
  <c r="AL1823" i="1"/>
  <c r="AM1823" i="1"/>
  <c r="AK1373" i="1"/>
  <c r="AL1373" i="1"/>
  <c r="AM1373" i="1"/>
  <c r="AK194" i="1"/>
  <c r="AL194" i="1"/>
  <c r="AM194" i="1"/>
  <c r="AK230" i="1"/>
  <c r="AL230" i="1"/>
  <c r="AM230" i="1"/>
  <c r="AK1376" i="1"/>
  <c r="AL1376" i="1"/>
  <c r="AM1376" i="1"/>
  <c r="AK343" i="1"/>
  <c r="AL343" i="1"/>
  <c r="AM343" i="1"/>
  <c r="AK1580" i="1"/>
  <c r="AL1580" i="1"/>
  <c r="AM1580" i="1"/>
  <c r="AK1595" i="1"/>
  <c r="AL1595" i="1"/>
  <c r="AM1595" i="1"/>
  <c r="AK1723" i="1"/>
  <c r="AL1723" i="1"/>
  <c r="AM1723" i="1"/>
  <c r="AK1910" i="1"/>
  <c r="AL1910" i="1"/>
  <c r="AM1910" i="1"/>
  <c r="AK495" i="1"/>
  <c r="AL495" i="1"/>
  <c r="AM495" i="1"/>
  <c r="AK1933" i="1"/>
  <c r="AL1933" i="1"/>
  <c r="AM1933" i="1"/>
  <c r="AK1965" i="1"/>
  <c r="AL1965" i="1"/>
  <c r="AM1965" i="1"/>
  <c r="AK2084" i="1"/>
  <c r="AL2084" i="1"/>
  <c r="AM2084" i="1"/>
  <c r="AK2159" i="1"/>
  <c r="AL2159" i="1"/>
  <c r="AM2159" i="1"/>
  <c r="AK925" i="1"/>
  <c r="AL925" i="1"/>
  <c r="AM925" i="1"/>
  <c r="AK958" i="1"/>
  <c r="AL958" i="1"/>
  <c r="AM958" i="1"/>
  <c r="AK1147" i="1"/>
  <c r="AL1147" i="1"/>
  <c r="AM1147" i="1"/>
  <c r="AK21" i="1"/>
  <c r="AL21" i="1"/>
  <c r="AM21" i="1"/>
  <c r="AK2317" i="1"/>
  <c r="AL2317" i="1"/>
  <c r="AM2317" i="1"/>
  <c r="AK2043" i="1"/>
  <c r="AL2043" i="1"/>
  <c r="AM2043" i="1"/>
  <c r="AK410" i="1"/>
  <c r="AL410" i="1"/>
  <c r="AM410" i="1"/>
  <c r="AK474" i="1"/>
  <c r="AL474" i="1"/>
  <c r="AM474" i="1"/>
  <c r="AK1484" i="1"/>
  <c r="AL1484" i="1"/>
  <c r="AM1484" i="1"/>
  <c r="AK1148" i="1"/>
  <c r="AL1148" i="1"/>
  <c r="AM1148" i="1"/>
  <c r="AK2308" i="1"/>
  <c r="AL2308" i="1"/>
  <c r="AM2308" i="1"/>
  <c r="AK2051" i="1"/>
  <c r="AL2051" i="1"/>
  <c r="AM2051" i="1"/>
  <c r="AK2363" i="1"/>
  <c r="AL2363" i="1"/>
  <c r="AM2363" i="1"/>
  <c r="AK2233" i="1"/>
  <c r="AL2233" i="1"/>
  <c r="AM2233" i="1"/>
  <c r="AK2186" i="1"/>
  <c r="AL2186" i="1"/>
  <c r="AM2186" i="1"/>
  <c r="AK886" i="1"/>
  <c r="AL886" i="1"/>
  <c r="AM886" i="1"/>
  <c r="AK883" i="1"/>
  <c r="AL883" i="1"/>
  <c r="AM883" i="1"/>
  <c r="AK730" i="1"/>
  <c r="AL730" i="1"/>
  <c r="AM730" i="1"/>
  <c r="AK752" i="1"/>
  <c r="AL752" i="1"/>
  <c r="AM752" i="1"/>
  <c r="AK2172" i="1"/>
  <c r="AL2172" i="1"/>
  <c r="AM2172" i="1"/>
  <c r="AK294" i="1"/>
  <c r="AL294" i="1"/>
  <c r="AM294" i="1"/>
  <c r="AK449" i="1"/>
  <c r="AL449" i="1"/>
  <c r="AM449" i="1"/>
  <c r="AK675" i="1"/>
  <c r="AL675" i="1"/>
  <c r="AM675" i="1"/>
  <c r="AK37" i="1"/>
  <c r="AL37" i="1"/>
  <c r="AM37" i="1"/>
  <c r="AK1735" i="1"/>
  <c r="AL1735" i="1"/>
  <c r="AM1735" i="1"/>
  <c r="AK770" i="1"/>
  <c r="AL770" i="1"/>
  <c r="AM770" i="1"/>
  <c r="AK1393" i="1"/>
  <c r="AL1393" i="1"/>
  <c r="AM1393" i="1"/>
  <c r="AK2123" i="1"/>
  <c r="AL2123" i="1"/>
  <c r="AM2123" i="1"/>
  <c r="AK536" i="1"/>
  <c r="AL536" i="1"/>
  <c r="AM536" i="1"/>
  <c r="AK2057" i="1"/>
  <c r="AL2057" i="1"/>
  <c r="AM2057" i="1"/>
  <c r="AK902" i="1"/>
  <c r="AL902" i="1"/>
  <c r="AM902" i="1"/>
  <c r="AK1003" i="1"/>
  <c r="AL1003" i="1"/>
  <c r="AM1003" i="1"/>
  <c r="AK17" i="1"/>
  <c r="AL17" i="1"/>
  <c r="AM17" i="1"/>
  <c r="AK1245" i="1"/>
  <c r="AL1245" i="1"/>
  <c r="AM1245" i="1"/>
  <c r="AK1255" i="1"/>
  <c r="AL1255" i="1"/>
  <c r="AM1255" i="1"/>
  <c r="AK1271" i="1"/>
  <c r="AL1271" i="1"/>
  <c r="AM1271" i="1"/>
  <c r="AK1405" i="1"/>
  <c r="AL1405" i="1"/>
  <c r="AM1405" i="1"/>
  <c r="AK1417" i="1"/>
  <c r="AL1417" i="1"/>
  <c r="AM1417" i="1"/>
  <c r="AK2194" i="1"/>
  <c r="AL2194" i="1"/>
  <c r="AM2194" i="1"/>
  <c r="AK2050" i="1"/>
  <c r="AL2050" i="1"/>
  <c r="AM2050" i="1"/>
  <c r="AK264" i="1"/>
  <c r="AL264" i="1"/>
  <c r="AM264" i="1"/>
  <c r="AK1339" i="1"/>
  <c r="AL1339" i="1"/>
  <c r="AM1339" i="1"/>
  <c r="AK669" i="1"/>
  <c r="AL669" i="1"/>
  <c r="AM669" i="1"/>
  <c r="AK2101" i="1"/>
  <c r="AL2101" i="1"/>
  <c r="AM2101" i="1"/>
  <c r="AK682" i="1"/>
  <c r="AL682" i="1"/>
  <c r="AM682" i="1"/>
  <c r="AK921" i="1"/>
  <c r="AL921" i="1"/>
  <c r="AM921" i="1"/>
  <c r="AK1419" i="1"/>
  <c r="AL1419" i="1"/>
  <c r="AM1419" i="1"/>
  <c r="AK265" i="1"/>
  <c r="AL265" i="1"/>
  <c r="AM265" i="1"/>
  <c r="AK1918" i="1"/>
  <c r="AL1918" i="1"/>
  <c r="AM1918" i="1"/>
  <c r="AK1197" i="1"/>
  <c r="AL1197" i="1"/>
  <c r="AM1197" i="1"/>
  <c r="AK1599" i="1"/>
  <c r="AL1599" i="1"/>
  <c r="AM1599" i="1"/>
  <c r="AK85" i="1"/>
  <c r="AL85" i="1"/>
  <c r="AM85" i="1"/>
  <c r="AK2003" i="1"/>
  <c r="AL2003" i="1"/>
  <c r="AM2003" i="1"/>
  <c r="AK1366" i="1"/>
  <c r="AL1366" i="1"/>
  <c r="AM1366" i="1"/>
  <c r="AK1794" i="1"/>
  <c r="AL1794" i="1"/>
  <c r="AM1794" i="1"/>
  <c r="AK429" i="1"/>
  <c r="AL429" i="1"/>
  <c r="AM429" i="1"/>
  <c r="AK456" i="1"/>
  <c r="AL456" i="1"/>
  <c r="AM456" i="1"/>
  <c r="AK2162" i="1"/>
  <c r="AL2162" i="1"/>
  <c r="AM2162" i="1"/>
  <c r="AK960" i="1"/>
  <c r="AL960" i="1"/>
  <c r="AM960" i="1"/>
  <c r="AK61" i="1"/>
  <c r="AL61" i="1"/>
  <c r="AM61" i="1"/>
  <c r="AK1101" i="1"/>
  <c r="AL1101" i="1"/>
  <c r="AM1101" i="1"/>
  <c r="AK31" i="1"/>
  <c r="AL31" i="1"/>
  <c r="AM31" i="1"/>
  <c r="AK387" i="1"/>
  <c r="AL387" i="1"/>
  <c r="AM387" i="1"/>
  <c r="AK420" i="1"/>
  <c r="AL420" i="1"/>
  <c r="AM420" i="1"/>
  <c r="AK2019" i="1"/>
  <c r="AL2019" i="1"/>
  <c r="AM2019" i="1"/>
  <c r="AK40" i="1"/>
  <c r="AL40" i="1"/>
  <c r="AM40" i="1"/>
  <c r="AK2178" i="1"/>
  <c r="AL2178" i="1"/>
  <c r="AM2178" i="1"/>
  <c r="AK650" i="1"/>
  <c r="AL650" i="1"/>
  <c r="AM650" i="1"/>
  <c r="AK629" i="1"/>
  <c r="AL629" i="1"/>
  <c r="AM629" i="1"/>
  <c r="AK864" i="1"/>
  <c r="AL864" i="1"/>
  <c r="AM864" i="1"/>
  <c r="AK865" i="1"/>
  <c r="AL865" i="1"/>
  <c r="AM865" i="1"/>
  <c r="AK2290" i="1"/>
  <c r="AL2290" i="1"/>
  <c r="AM2290" i="1"/>
  <c r="AK2371" i="1"/>
  <c r="AL2371" i="1"/>
  <c r="AM2371" i="1"/>
  <c r="AK1816" i="1"/>
  <c r="AL1816" i="1"/>
  <c r="AM1816" i="1"/>
  <c r="AK1937" i="1"/>
  <c r="AL1937" i="1"/>
  <c r="AM1937" i="1"/>
  <c r="AK880" i="1"/>
  <c r="AL880" i="1"/>
  <c r="AM880" i="1"/>
  <c r="AK1706" i="1"/>
  <c r="AL1706" i="1"/>
  <c r="AM1706" i="1"/>
  <c r="AK1748" i="1"/>
  <c r="AL1748" i="1"/>
  <c r="AM1748" i="1"/>
  <c r="AK435" i="1"/>
  <c r="AL435" i="1"/>
  <c r="AM435" i="1"/>
  <c r="AK2151" i="1"/>
  <c r="AL2151" i="1"/>
  <c r="AM2151" i="1"/>
  <c r="AK1932" i="1"/>
  <c r="AL1932" i="1"/>
  <c r="AM1932" i="1"/>
  <c r="AK508" i="1"/>
  <c r="AL508" i="1"/>
  <c r="AM508" i="1"/>
  <c r="AK1958" i="1"/>
  <c r="AL1958" i="1"/>
  <c r="AM1958" i="1"/>
  <c r="AK775" i="1"/>
  <c r="AL775" i="1"/>
  <c r="AM775" i="1"/>
  <c r="AK1428" i="1"/>
  <c r="AL1428" i="1"/>
  <c r="AM1428" i="1"/>
  <c r="AK2087" i="1"/>
  <c r="AL2087" i="1"/>
  <c r="AM2087" i="1"/>
  <c r="AK698" i="1"/>
  <c r="AL698" i="1"/>
  <c r="AM698" i="1"/>
  <c r="AK1059" i="1"/>
  <c r="AL1059" i="1"/>
  <c r="AM1059" i="1"/>
  <c r="AK962" i="1"/>
  <c r="AL962" i="1"/>
  <c r="AM962" i="1"/>
  <c r="AK440" i="1"/>
  <c r="AL440" i="1"/>
  <c r="AM440" i="1"/>
  <c r="AK622" i="1"/>
  <c r="AL622" i="1"/>
  <c r="AM622" i="1"/>
  <c r="AK1152" i="1"/>
  <c r="AL1152" i="1"/>
  <c r="AM1152" i="1"/>
  <c r="AK1288" i="1"/>
  <c r="AL1288" i="1"/>
  <c r="AM1288" i="1"/>
  <c r="AK543" i="1"/>
  <c r="AL543" i="1"/>
  <c r="AM543" i="1"/>
  <c r="AK2034" i="1"/>
  <c r="AL2034" i="1"/>
  <c r="AM2034" i="1"/>
  <c r="AK548" i="1"/>
  <c r="AL548" i="1"/>
  <c r="AM548" i="1"/>
  <c r="AK1444" i="1"/>
  <c r="AL1444" i="1"/>
  <c r="AM1444" i="1"/>
  <c r="AK1518" i="1"/>
  <c r="AL1518" i="1"/>
  <c r="AM1518" i="1"/>
  <c r="AK562" i="1"/>
  <c r="AL562" i="1"/>
  <c r="AM562" i="1"/>
  <c r="AK1864" i="1"/>
  <c r="AL1864" i="1"/>
  <c r="AM1864" i="1"/>
  <c r="AK1052" i="1"/>
  <c r="AL1052" i="1"/>
  <c r="AM1052" i="1"/>
  <c r="AK69" i="1"/>
  <c r="AL69" i="1"/>
  <c r="AM69" i="1"/>
  <c r="AK1911" i="1"/>
  <c r="AL1911" i="1"/>
  <c r="AM1911" i="1"/>
  <c r="AK47" i="1"/>
  <c r="AL47" i="1"/>
  <c r="AM47" i="1"/>
  <c r="AK1263" i="1"/>
  <c r="AL1263" i="1"/>
  <c r="AM1263" i="1"/>
  <c r="AK214" i="1"/>
  <c r="AL214" i="1"/>
  <c r="AM214" i="1"/>
  <c r="AK1188" i="1"/>
  <c r="AL1188" i="1"/>
  <c r="AM1188" i="1"/>
  <c r="AK2271" i="1"/>
  <c r="AL2271" i="1"/>
  <c r="AM2271" i="1"/>
  <c r="AK2012" i="1"/>
  <c r="AL2012" i="1"/>
  <c r="AM2012" i="1"/>
  <c r="AK2016" i="1"/>
  <c r="AL2016" i="1"/>
  <c r="AM2016" i="1"/>
  <c r="AK2022" i="1"/>
  <c r="AL2022" i="1"/>
  <c r="AM2022" i="1"/>
  <c r="AK2023" i="1"/>
  <c r="AL2023" i="1"/>
  <c r="AM2023" i="1"/>
  <c r="AK567" i="1"/>
  <c r="AL567" i="1"/>
  <c r="AM567" i="1"/>
  <c r="AK2081" i="1"/>
  <c r="AL2081" i="1"/>
  <c r="AM2081" i="1"/>
  <c r="AK670" i="1"/>
  <c r="AL670" i="1"/>
  <c r="AM670" i="1"/>
  <c r="AK2189" i="1"/>
  <c r="AL2189" i="1"/>
  <c r="AM2189" i="1"/>
  <c r="AK2206" i="1"/>
  <c r="AL2206" i="1"/>
  <c r="AM2206" i="1"/>
  <c r="AK2242" i="1"/>
  <c r="AL2242" i="1"/>
  <c r="AM2242" i="1"/>
  <c r="AK912" i="1"/>
  <c r="AL912" i="1"/>
  <c r="AM912" i="1"/>
  <c r="AK1731" i="1"/>
  <c r="AL1731" i="1"/>
  <c r="AM1731" i="1"/>
  <c r="AK2202" i="1"/>
  <c r="AL2202" i="1"/>
  <c r="AM2202" i="1"/>
  <c r="AK75" i="1"/>
  <c r="AL75" i="1"/>
  <c r="AM75" i="1"/>
  <c r="AK207" i="1"/>
  <c r="AL207" i="1"/>
  <c r="AM207" i="1"/>
  <c r="AK1925" i="1"/>
  <c r="AL1925" i="1"/>
  <c r="AM1925" i="1"/>
  <c r="AK1490" i="1"/>
  <c r="AL1490" i="1"/>
  <c r="AM1490" i="1"/>
  <c r="AK1524" i="1"/>
  <c r="AL1524" i="1"/>
  <c r="AM1524" i="1"/>
  <c r="AK1536" i="1"/>
  <c r="AL1536" i="1"/>
  <c r="AM1536" i="1"/>
  <c r="AK1181" i="1"/>
  <c r="AL1181" i="1"/>
  <c r="AM1181" i="1"/>
  <c r="AK1193" i="1"/>
  <c r="AL1193" i="1"/>
  <c r="AM1193" i="1"/>
  <c r="AK328" i="1"/>
  <c r="AL328" i="1"/>
  <c r="AM328" i="1"/>
  <c r="AK1649" i="1"/>
  <c r="AL1649" i="1"/>
  <c r="AM1649" i="1"/>
  <c r="AK34" i="1"/>
  <c r="AL34" i="1"/>
  <c r="AM34" i="1"/>
  <c r="AK2026" i="1"/>
  <c r="AL2026" i="1"/>
  <c r="AM2026" i="1"/>
  <c r="AK2248" i="1"/>
  <c r="AL2248" i="1"/>
  <c r="AM2248" i="1"/>
  <c r="AK100" i="1"/>
  <c r="AL100" i="1"/>
  <c r="AM100" i="1"/>
  <c r="AK1081" i="1"/>
  <c r="AL1081" i="1"/>
  <c r="AM1081" i="1"/>
  <c r="AK502" i="1"/>
  <c r="AL502" i="1"/>
  <c r="AM502" i="1"/>
  <c r="AK1948" i="1"/>
  <c r="AL1948" i="1"/>
  <c r="AM1948" i="1"/>
  <c r="AK1949" i="1"/>
  <c r="AL1949" i="1"/>
  <c r="AM1949" i="1"/>
  <c r="AK1950" i="1"/>
  <c r="AL1950" i="1"/>
  <c r="AM1950" i="1"/>
  <c r="AK1951" i="1"/>
  <c r="AL1951" i="1"/>
  <c r="AM1951" i="1"/>
  <c r="AK512" i="1"/>
  <c r="AL512" i="1"/>
  <c r="AM512" i="1"/>
  <c r="AK513" i="1"/>
  <c r="AL513" i="1"/>
  <c r="AM513" i="1"/>
  <c r="AK514" i="1"/>
  <c r="AL514" i="1"/>
  <c r="AM514" i="1"/>
  <c r="AK515" i="1"/>
  <c r="AL515" i="1"/>
  <c r="AM515" i="1"/>
  <c r="AK516" i="1"/>
  <c r="AL516" i="1"/>
  <c r="AM516" i="1"/>
  <c r="AK1967" i="1"/>
  <c r="AL1967" i="1"/>
  <c r="AM1967" i="1"/>
  <c r="AK1982" i="1"/>
  <c r="AL1982" i="1"/>
  <c r="AM1982" i="1"/>
  <c r="AK106" i="1"/>
  <c r="AL106" i="1"/>
  <c r="AM106" i="1"/>
  <c r="AK578" i="1"/>
  <c r="AL578" i="1"/>
  <c r="AM578" i="1"/>
  <c r="AK2059" i="1"/>
  <c r="AL2059" i="1"/>
  <c r="AM2059" i="1"/>
  <c r="AK2214" i="1"/>
  <c r="AL2214" i="1"/>
  <c r="AM2214" i="1"/>
  <c r="AK779" i="1"/>
  <c r="AL779" i="1"/>
  <c r="AM779" i="1"/>
  <c r="AK1897" i="1"/>
  <c r="AL1897" i="1"/>
  <c r="AM1897" i="1"/>
  <c r="AK48" i="1"/>
  <c r="AL48" i="1"/>
  <c r="AM48" i="1"/>
  <c r="AK2370" i="1"/>
  <c r="AL2370" i="1"/>
  <c r="AM2370" i="1"/>
  <c r="AK1334" i="1"/>
  <c r="AL1334" i="1"/>
  <c r="AM1334" i="1"/>
  <c r="AK2333" i="1"/>
  <c r="AL2333" i="1"/>
  <c r="AM2333" i="1"/>
  <c r="AK595" i="1"/>
  <c r="AL595" i="1"/>
  <c r="AM595" i="1"/>
  <c r="AK2005" i="1"/>
  <c r="AL2005" i="1"/>
  <c r="AM2005" i="1"/>
  <c r="AK86" i="1"/>
  <c r="AL86" i="1"/>
  <c r="AM86" i="1"/>
  <c r="AK2120" i="1"/>
  <c r="AL2120" i="1"/>
  <c r="AM2120" i="1"/>
  <c r="AK1365" i="1"/>
  <c r="AL1365" i="1"/>
  <c r="AM1365" i="1"/>
  <c r="AK1734" i="1"/>
  <c r="AL1734" i="1"/>
  <c r="AM1734" i="1"/>
  <c r="AK875" i="1"/>
  <c r="AL875" i="1"/>
  <c r="AM875" i="1"/>
  <c r="AK269" i="1"/>
  <c r="AL269" i="1"/>
  <c r="AM269" i="1"/>
  <c r="AK1352" i="1"/>
  <c r="AL1352" i="1"/>
  <c r="AM1352" i="1"/>
  <c r="AK2048" i="1"/>
  <c r="AL2048" i="1"/>
  <c r="AM2048" i="1"/>
  <c r="AK1135" i="1"/>
  <c r="AL1135" i="1"/>
  <c r="AM1135" i="1"/>
  <c r="AK2078" i="1"/>
  <c r="AL2078" i="1"/>
  <c r="AM2078" i="1"/>
  <c r="AK537" i="1"/>
  <c r="AL537" i="1"/>
  <c r="AM537" i="1"/>
  <c r="AK566" i="1"/>
  <c r="AL566" i="1"/>
  <c r="AM566" i="1"/>
  <c r="AK2196" i="1"/>
  <c r="AL2196" i="1"/>
  <c r="AM2196" i="1"/>
  <c r="AK2343" i="1"/>
  <c r="AL2343" i="1"/>
  <c r="AM2343" i="1"/>
  <c r="AK950" i="1"/>
  <c r="AL950" i="1"/>
  <c r="AM950" i="1"/>
  <c r="AK291" i="1"/>
  <c r="AL291" i="1"/>
  <c r="AM291" i="1"/>
  <c r="AK1208" i="1"/>
  <c r="AL1208" i="1"/>
  <c r="AM1208" i="1"/>
  <c r="AK2362" i="1"/>
  <c r="AL2362" i="1"/>
  <c r="AM2362" i="1"/>
  <c r="AK1279" i="1"/>
  <c r="AL1279" i="1"/>
  <c r="AM1279" i="1"/>
  <c r="AK1617" i="1"/>
  <c r="AL1617" i="1"/>
  <c r="AM1617" i="1"/>
  <c r="AK1947" i="1"/>
  <c r="AL1947" i="1"/>
  <c r="AM1947" i="1"/>
  <c r="AK1399" i="1"/>
  <c r="AL1399" i="1"/>
  <c r="AM1399" i="1"/>
  <c r="AK471" i="1"/>
  <c r="AL471" i="1"/>
  <c r="AM471" i="1"/>
  <c r="AK2300" i="1"/>
  <c r="AL2300" i="1"/>
  <c r="AM2300" i="1"/>
  <c r="AK2324" i="1"/>
  <c r="AL2324" i="1"/>
  <c r="AM2324" i="1"/>
  <c r="AK1189" i="1"/>
  <c r="AL1189" i="1"/>
  <c r="AM1189" i="1"/>
  <c r="AK329" i="1"/>
  <c r="AL329" i="1"/>
  <c r="AM329" i="1"/>
  <c r="AK491" i="1"/>
  <c r="AL491" i="1"/>
  <c r="AM491" i="1"/>
  <c r="AK219" i="1"/>
  <c r="AL219" i="1"/>
  <c r="AM219" i="1"/>
  <c r="AK1483" i="1"/>
  <c r="AL1483" i="1"/>
  <c r="AM1483" i="1"/>
  <c r="AK1772" i="1"/>
  <c r="AL1772" i="1"/>
  <c r="AM1772" i="1"/>
  <c r="AK82" i="1"/>
  <c r="AL82" i="1"/>
  <c r="AM82" i="1"/>
  <c r="AK205" i="1"/>
  <c r="AL205" i="1"/>
  <c r="AM205" i="1"/>
  <c r="AK274" i="1"/>
  <c r="AL274" i="1"/>
  <c r="AM274" i="1"/>
  <c r="AK1944" i="1"/>
  <c r="AL1944" i="1"/>
  <c r="AM1944" i="1"/>
  <c r="AK2199" i="1"/>
  <c r="AL2199" i="1"/>
  <c r="AM2199" i="1"/>
  <c r="AK892" i="1"/>
  <c r="AL892" i="1"/>
  <c r="AM892" i="1"/>
  <c r="AK358" i="1"/>
  <c r="AL358" i="1"/>
  <c r="AM358" i="1"/>
  <c r="AK1297" i="1"/>
  <c r="AL1297" i="1"/>
  <c r="AM1297" i="1"/>
  <c r="AK2327" i="1"/>
  <c r="AL2327" i="1"/>
  <c r="AM2327" i="1"/>
  <c r="AK1397" i="1"/>
  <c r="AL1397" i="1"/>
  <c r="AM1397" i="1"/>
  <c r="AK793" i="1"/>
  <c r="AL793" i="1"/>
  <c r="AM793" i="1"/>
  <c r="AK157" i="1"/>
  <c r="AL157" i="1"/>
  <c r="AM157" i="1"/>
  <c r="AK608" i="1"/>
  <c r="AL608" i="1"/>
  <c r="AM608" i="1"/>
  <c r="AK223" i="1"/>
  <c r="AL223" i="1"/>
  <c r="AM223" i="1"/>
  <c r="AK2268" i="1"/>
  <c r="AL2268" i="1"/>
  <c r="AM2268" i="1"/>
  <c r="AK763" i="1"/>
  <c r="AL763" i="1"/>
  <c r="AM763" i="1"/>
  <c r="AK2299" i="1"/>
  <c r="AL2299" i="1"/>
  <c r="AM2299" i="1"/>
  <c r="AK1805" i="1"/>
  <c r="AL1805" i="1"/>
  <c r="AM1805" i="1"/>
  <c r="AK1145" i="1"/>
  <c r="AL1145" i="1"/>
  <c r="AM1145" i="1"/>
  <c r="AK2054" i="1"/>
  <c r="AL2054" i="1"/>
  <c r="AM2054" i="1"/>
  <c r="AK162" i="1"/>
  <c r="AL162" i="1"/>
  <c r="AM162" i="1"/>
  <c r="AK284" i="1"/>
  <c r="AL284" i="1"/>
  <c r="AM284" i="1"/>
  <c r="AK1086" i="1"/>
  <c r="AL1086" i="1"/>
  <c r="AM1086" i="1"/>
  <c r="AK1207" i="1"/>
  <c r="AL1207" i="1"/>
  <c r="AM1207" i="1"/>
  <c r="AK1308" i="1"/>
  <c r="AL1308" i="1"/>
  <c r="AM1308" i="1"/>
  <c r="AK2386" i="1"/>
  <c r="AL2386" i="1"/>
  <c r="AM2386" i="1"/>
  <c r="AK2116" i="1"/>
  <c r="AL2116" i="1"/>
  <c r="AM2116" i="1"/>
  <c r="AK1525" i="1"/>
  <c r="AL1525" i="1"/>
  <c r="AM1525" i="1"/>
  <c r="AK707" i="1"/>
  <c r="AL707" i="1"/>
  <c r="AM707" i="1"/>
  <c r="AK703" i="1"/>
  <c r="AL703" i="1"/>
  <c r="AM703" i="1"/>
  <c r="AK2055" i="1"/>
  <c r="AL2055" i="1"/>
  <c r="AM2055" i="1"/>
  <c r="AK2061" i="1"/>
  <c r="AL2061" i="1"/>
  <c r="AM2061" i="1"/>
  <c r="AK234" i="1"/>
  <c r="AL234" i="1"/>
  <c r="AM234" i="1"/>
  <c r="AK450" i="1"/>
  <c r="AL450" i="1"/>
  <c r="AM450" i="1"/>
  <c r="AK580" i="1"/>
  <c r="AL580" i="1"/>
  <c r="AM580" i="1"/>
  <c r="AK268" i="1"/>
  <c r="AL268" i="1"/>
  <c r="AM268" i="1"/>
  <c r="AK258" i="1"/>
  <c r="AL258" i="1"/>
  <c r="AM258" i="1"/>
  <c r="AK1025" i="1"/>
  <c r="AL1025" i="1"/>
  <c r="AM1025" i="1"/>
  <c r="AK1625" i="1"/>
  <c r="AL1625" i="1"/>
  <c r="AM1625" i="1"/>
  <c r="AK2272" i="1"/>
  <c r="AL2272" i="1"/>
  <c r="AM2272" i="1"/>
  <c r="AK1678" i="1"/>
  <c r="AL1678" i="1"/>
  <c r="AM1678" i="1"/>
  <c r="AK1439" i="1"/>
  <c r="AL1439" i="1"/>
  <c r="AM1439" i="1"/>
  <c r="AK105" i="1"/>
  <c r="AL105" i="1"/>
  <c r="AM105" i="1"/>
  <c r="AK1537" i="1"/>
  <c r="AL1537" i="1"/>
  <c r="AM1537" i="1"/>
  <c r="AK1811" i="1"/>
  <c r="AL1811" i="1"/>
  <c r="AM1811" i="1"/>
  <c r="AK1838" i="1"/>
  <c r="AL1838" i="1"/>
  <c r="AM1838" i="1"/>
  <c r="AK2241" i="1"/>
  <c r="AL2241" i="1"/>
  <c r="AM2241" i="1"/>
  <c r="AK557" i="1"/>
  <c r="AL557" i="1"/>
  <c r="AM557" i="1"/>
  <c r="AK1826" i="1"/>
  <c r="AL1826" i="1"/>
  <c r="AM1826" i="1"/>
  <c r="AK250" i="1"/>
  <c r="AL250" i="1"/>
  <c r="AM250" i="1"/>
  <c r="AK15" i="1"/>
  <c r="AL15" i="1"/>
  <c r="AM15" i="1"/>
  <c r="AK1681" i="1"/>
  <c r="AL1681" i="1"/>
  <c r="AM1681" i="1"/>
  <c r="AK383" i="1"/>
  <c r="AL383" i="1"/>
  <c r="AM383" i="1"/>
  <c r="AK986" i="1"/>
  <c r="AL986" i="1"/>
  <c r="AM986" i="1"/>
  <c r="AK109" i="1"/>
  <c r="AL109" i="1"/>
  <c r="AM109" i="1"/>
  <c r="AK454" i="1"/>
  <c r="AL454" i="1"/>
  <c r="AM454" i="1"/>
  <c r="AK872" i="1"/>
  <c r="AL872" i="1"/>
  <c r="AM872" i="1"/>
  <c r="AK2224" i="1"/>
  <c r="AL2224" i="1"/>
  <c r="AM2224" i="1"/>
  <c r="AK920" i="1"/>
  <c r="AL920" i="1"/>
  <c r="AM920" i="1"/>
  <c r="AK1567" i="1"/>
  <c r="AL1567" i="1"/>
  <c r="AM1567" i="1"/>
  <c r="AK1018" i="1"/>
  <c r="AL1018" i="1"/>
  <c r="AM1018" i="1"/>
  <c r="AK1674" i="1"/>
  <c r="AL1674" i="1"/>
  <c r="AM1674" i="1"/>
  <c r="AK2147" i="1"/>
  <c r="AL2147" i="1"/>
  <c r="AM2147" i="1"/>
  <c r="AK714" i="1"/>
  <c r="AL714" i="1"/>
  <c r="AM714" i="1"/>
  <c r="AK812" i="1"/>
  <c r="AL812" i="1"/>
  <c r="AM812" i="1"/>
  <c r="AK1133" i="1"/>
  <c r="AL1133" i="1"/>
  <c r="AM1133" i="1"/>
  <c r="AK2340" i="1"/>
  <c r="AL2340" i="1"/>
  <c r="AM2340" i="1"/>
  <c r="AK1340" i="1"/>
  <c r="AL1340" i="1"/>
  <c r="AM1340" i="1"/>
  <c r="AK385" i="1"/>
  <c r="AL385" i="1"/>
  <c r="AM385" i="1"/>
  <c r="AK1922" i="1"/>
  <c r="AL1922" i="1"/>
  <c r="AM1922" i="1"/>
  <c r="AK1323" i="1"/>
  <c r="AL1323" i="1"/>
  <c r="AM1323" i="1"/>
  <c r="AK652" i="1"/>
  <c r="AL652" i="1"/>
  <c r="AM652" i="1"/>
  <c r="AK1753" i="1"/>
  <c r="AL1753" i="1"/>
  <c r="AM1753" i="1"/>
  <c r="AK1796" i="1"/>
  <c r="AL1796" i="1"/>
  <c r="AM1796" i="1"/>
  <c r="AK1396" i="1"/>
  <c r="AL1396" i="1"/>
  <c r="AM1396" i="1"/>
  <c r="AK1457" i="1"/>
  <c r="AL1457" i="1"/>
  <c r="AM1457" i="1"/>
  <c r="AK1657" i="1"/>
  <c r="AL1657" i="1"/>
  <c r="AM1657" i="1"/>
  <c r="AK391" i="1"/>
  <c r="AL391" i="1"/>
  <c r="AM391" i="1"/>
  <c r="AK278" i="1"/>
  <c r="AL278" i="1"/>
  <c r="AM278" i="1"/>
  <c r="AK1725" i="1"/>
  <c r="AL1725" i="1"/>
  <c r="AM1725" i="1"/>
  <c r="AK1570" i="1"/>
  <c r="AL1570" i="1"/>
  <c r="AM1570" i="1"/>
  <c r="AK937" i="1"/>
  <c r="AL937" i="1"/>
  <c r="AM937" i="1"/>
  <c r="AK949" i="1"/>
  <c r="AL949" i="1"/>
  <c r="AM949" i="1"/>
  <c r="AK743" i="1"/>
  <c r="AL743" i="1"/>
  <c r="AM743" i="1"/>
  <c r="AK1092" i="1"/>
  <c r="AL1092" i="1"/>
  <c r="AM1092" i="1"/>
  <c r="AK36" i="1"/>
  <c r="AL36" i="1"/>
  <c r="AM36" i="1"/>
  <c r="AK1945" i="1"/>
  <c r="AL1945" i="1"/>
  <c r="AM1945" i="1"/>
  <c r="AK119" i="1"/>
  <c r="AL119" i="1"/>
  <c r="AM119" i="1"/>
  <c r="AK749" i="1"/>
  <c r="AL749" i="1"/>
  <c r="AM749" i="1"/>
  <c r="AK633" i="1"/>
  <c r="AL633" i="1"/>
  <c r="AM633" i="1"/>
  <c r="AK102" i="1"/>
  <c r="AL102" i="1"/>
  <c r="AM102" i="1"/>
  <c r="AK826" i="1"/>
  <c r="AL826" i="1"/>
  <c r="AM826" i="1"/>
  <c r="AK1738" i="1"/>
  <c r="AL1738" i="1"/>
  <c r="AM1738" i="1"/>
  <c r="AK366" i="1"/>
  <c r="AL366" i="1"/>
  <c r="AM366" i="1"/>
  <c r="AK1878" i="1"/>
  <c r="AL1878" i="1"/>
  <c r="AM1878" i="1"/>
  <c r="AK1138" i="1"/>
  <c r="AL1138" i="1"/>
  <c r="AM1138" i="1"/>
  <c r="AK179" i="1"/>
  <c r="AL179" i="1"/>
  <c r="AM179" i="1"/>
  <c r="AK266" i="1"/>
  <c r="AL266" i="1"/>
  <c r="AM266" i="1"/>
  <c r="AK416" i="1"/>
  <c r="AL416" i="1"/>
  <c r="AM416" i="1"/>
  <c r="AK1591" i="1"/>
  <c r="AL1591" i="1"/>
  <c r="AM1591" i="1"/>
  <c r="AK980" i="1"/>
  <c r="AL980" i="1"/>
  <c r="AM980" i="1"/>
  <c r="AK1523" i="1"/>
  <c r="AL1523" i="1"/>
  <c r="AM1523" i="1"/>
  <c r="AK1994" i="1"/>
  <c r="AL1994" i="1"/>
  <c r="AM1994" i="1"/>
  <c r="AK1232" i="1"/>
  <c r="AL1232" i="1"/>
  <c r="AM1232" i="1"/>
  <c r="AK389" i="1"/>
  <c r="AL389" i="1"/>
  <c r="AM389" i="1"/>
  <c r="AK1378" i="1"/>
  <c r="AL1378" i="1"/>
  <c r="AM1378" i="1"/>
  <c r="AK1858" i="1"/>
  <c r="AL1858" i="1"/>
  <c r="AM1858" i="1"/>
  <c r="AK57" i="1"/>
  <c r="AL57" i="1"/>
  <c r="AM57" i="1"/>
  <c r="AK455" i="1"/>
  <c r="AL455" i="1"/>
  <c r="AM455" i="1"/>
  <c r="AK2311" i="1"/>
  <c r="AL2311" i="1"/>
  <c r="AM2311" i="1"/>
  <c r="AK1033" i="1"/>
  <c r="AL1033" i="1"/>
  <c r="AM1033" i="1"/>
  <c r="AK657" i="1"/>
  <c r="AL657" i="1"/>
  <c r="AM657" i="1"/>
  <c r="AK1144" i="1"/>
  <c r="AL1144" i="1"/>
  <c r="AM1144" i="1"/>
  <c r="AK296" i="1"/>
  <c r="AL296" i="1"/>
  <c r="AM296" i="1"/>
  <c r="AK1626" i="1"/>
  <c r="AL1626" i="1"/>
  <c r="AM1626" i="1"/>
  <c r="AK1504" i="1"/>
  <c r="AL1504" i="1"/>
  <c r="AM1504" i="1"/>
  <c r="AK858" i="1"/>
  <c r="AL858" i="1"/>
  <c r="AM858" i="1"/>
  <c r="AK293" i="1"/>
  <c r="AL293" i="1"/>
  <c r="AM293" i="1"/>
  <c r="AK342" i="1"/>
  <c r="AL342" i="1"/>
  <c r="AM342" i="1"/>
  <c r="AK380" i="1"/>
  <c r="AL380" i="1"/>
  <c r="AM380" i="1"/>
  <c r="AK679" i="1"/>
  <c r="AL679" i="1"/>
  <c r="AM679" i="1"/>
  <c r="AK164" i="1"/>
  <c r="AL164" i="1"/>
  <c r="AM164" i="1"/>
  <c r="AK654" i="1"/>
  <c r="AL654" i="1"/>
  <c r="AM654" i="1"/>
  <c r="AK371" i="1"/>
  <c r="AL371" i="1"/>
  <c r="AM371" i="1"/>
  <c r="AK1869" i="1"/>
  <c r="AL1869" i="1"/>
  <c r="AM1869" i="1"/>
  <c r="AK1893" i="1"/>
  <c r="AL1893" i="1"/>
  <c r="AM1893" i="1"/>
  <c r="AK947" i="1"/>
  <c r="AL947" i="1"/>
  <c r="AM947" i="1"/>
  <c r="AK209" i="1"/>
  <c r="AL209" i="1"/>
  <c r="AM209" i="1"/>
  <c r="AK1508" i="1"/>
  <c r="AL1508" i="1"/>
  <c r="AM1508" i="1"/>
  <c r="AK1759" i="1"/>
  <c r="AL1759" i="1"/>
  <c r="AM1759" i="1"/>
  <c r="AK56" i="1"/>
  <c r="AL56" i="1"/>
  <c r="AM56" i="1"/>
  <c r="AK2105" i="1"/>
  <c r="AL2105" i="1"/>
  <c r="AM2105" i="1"/>
  <c r="AK229" i="1"/>
  <c r="AL229" i="1"/>
  <c r="AM229" i="1"/>
  <c r="AK1073" i="1"/>
  <c r="AL1073" i="1"/>
  <c r="AM1073" i="1"/>
  <c r="AK529" i="1"/>
  <c r="AL529" i="1"/>
  <c r="AM529" i="1"/>
  <c r="AK2113" i="1"/>
  <c r="AL2113" i="1"/>
  <c r="AM2113" i="1"/>
  <c r="AK1481" i="1"/>
  <c r="AL1481" i="1"/>
  <c r="AM1481" i="1"/>
  <c r="AK199" i="1"/>
  <c r="AL199" i="1"/>
  <c r="AM199" i="1"/>
  <c r="AK1035" i="1"/>
  <c r="AL1035" i="1"/>
  <c r="AM1035" i="1"/>
  <c r="AK1159" i="1"/>
  <c r="AL1159" i="1"/>
  <c r="AM1159" i="1"/>
  <c r="AK1685" i="1"/>
  <c r="AL1685" i="1"/>
  <c r="AM1685" i="1"/>
  <c r="AK1785" i="1"/>
  <c r="AL1785" i="1"/>
  <c r="AM1785" i="1"/>
  <c r="AK1776" i="1"/>
  <c r="AL1776" i="1"/>
  <c r="AM1776" i="1"/>
  <c r="AK1870" i="1"/>
  <c r="AL1870" i="1"/>
  <c r="AM1870" i="1"/>
  <c r="AK2192" i="1"/>
  <c r="AL2192" i="1"/>
  <c r="AM2192" i="1"/>
  <c r="AK559" i="1"/>
  <c r="AL559" i="1"/>
  <c r="AM559" i="1"/>
  <c r="AK1454" i="1"/>
  <c r="AL1454" i="1"/>
  <c r="AM1454" i="1"/>
  <c r="AK1566" i="1"/>
  <c r="AL1566" i="1"/>
  <c r="AM1566" i="1"/>
  <c r="AK1403" i="1"/>
  <c r="AL1403" i="1"/>
  <c r="AM1403" i="1"/>
  <c r="AK2294" i="1"/>
  <c r="AL2294" i="1"/>
  <c r="AM2294" i="1"/>
  <c r="AK2337" i="1"/>
  <c r="AL2337" i="1"/>
  <c r="AM2337" i="1"/>
  <c r="AK712" i="1"/>
  <c r="AL712" i="1"/>
  <c r="AM712" i="1"/>
  <c r="AK1091" i="1"/>
  <c r="AL1091" i="1"/>
  <c r="AM1091" i="1"/>
  <c r="AK2053" i="1"/>
  <c r="AL2053" i="1"/>
  <c r="AM2053" i="1"/>
  <c r="AK1771" i="1"/>
  <c r="AL1771" i="1"/>
  <c r="AM1771" i="1"/>
  <c r="AK465" i="1"/>
  <c r="AL465" i="1"/>
  <c r="AM465" i="1"/>
  <c r="AK1437" i="1"/>
  <c r="AL1437" i="1"/>
  <c r="AM1437" i="1"/>
  <c r="AK1395" i="1"/>
  <c r="AL1395" i="1"/>
  <c r="AM1395" i="1"/>
  <c r="AK659" i="1"/>
  <c r="AL659" i="1"/>
  <c r="AM659" i="1"/>
  <c r="AK1663" i="1"/>
  <c r="AL1663" i="1"/>
  <c r="AM1663" i="1"/>
  <c r="AK2067" i="1"/>
  <c r="AL2067" i="1"/>
  <c r="AM2067" i="1"/>
  <c r="AK224" i="1"/>
  <c r="AL224" i="1"/>
  <c r="AM224" i="1"/>
  <c r="AK511" i="1"/>
  <c r="AL511" i="1"/>
  <c r="AM511" i="1"/>
  <c r="AK188" i="1"/>
  <c r="AL188" i="1"/>
  <c r="AM188" i="1"/>
  <c r="AK320" i="1"/>
  <c r="AL320" i="1"/>
  <c r="AM320" i="1"/>
  <c r="AK1260" i="1"/>
  <c r="AL1260" i="1"/>
  <c r="AM1260" i="1"/>
  <c r="AK14" i="1"/>
  <c r="AL14" i="1"/>
  <c r="AM14" i="1"/>
  <c r="AK1588" i="1"/>
  <c r="AL1588" i="1"/>
  <c r="AM1588" i="1"/>
  <c r="AK1407" i="1"/>
  <c r="AL1407" i="1"/>
  <c r="AM1407" i="1"/>
  <c r="AK859" i="1"/>
  <c r="AL859" i="1"/>
  <c r="AM859" i="1"/>
  <c r="AK2253" i="1"/>
  <c r="AL2253" i="1"/>
  <c r="AM2253" i="1"/>
  <c r="AK98" i="1"/>
  <c r="AL98" i="1"/>
  <c r="AM98" i="1"/>
  <c r="AK1210" i="1"/>
  <c r="AL1210" i="1"/>
  <c r="AM1210" i="1"/>
  <c r="AK279" i="1"/>
  <c r="AL279" i="1"/>
  <c r="AM279" i="1"/>
  <c r="AK501" i="1"/>
  <c r="AL501" i="1"/>
  <c r="AM501" i="1"/>
  <c r="AK2001" i="1"/>
  <c r="AL2001" i="1"/>
  <c r="AM2001" i="1"/>
  <c r="AK2122" i="1"/>
  <c r="AL2122" i="1"/>
  <c r="AM2122" i="1"/>
  <c r="AK2208" i="1"/>
  <c r="AL2208" i="1"/>
  <c r="AM2208" i="1"/>
  <c r="AK2211" i="1"/>
  <c r="AL2211" i="1"/>
  <c r="AM2211" i="1"/>
  <c r="AK382" i="1"/>
  <c r="AL382" i="1"/>
  <c r="AM382" i="1"/>
  <c r="AK498" i="1"/>
  <c r="AL498" i="1"/>
  <c r="AM498" i="1"/>
  <c r="AK894" i="1"/>
  <c r="AL894" i="1"/>
  <c r="AM894" i="1"/>
  <c r="AK895" i="1"/>
  <c r="AL895" i="1"/>
  <c r="AM895" i="1"/>
  <c r="AK393" i="1"/>
  <c r="AL393" i="1"/>
  <c r="AM393" i="1"/>
  <c r="AK1760" i="1"/>
  <c r="AL1760" i="1"/>
  <c r="AM1760" i="1"/>
  <c r="AK233" i="1"/>
  <c r="AL233" i="1"/>
  <c r="AM233" i="1"/>
  <c r="AK908" i="1"/>
  <c r="AL908" i="1"/>
  <c r="AM908" i="1"/>
  <c r="AK218" i="1"/>
  <c r="AL218" i="1"/>
  <c r="AM218" i="1"/>
  <c r="AK28" i="1"/>
  <c r="AL28" i="1"/>
  <c r="AM28" i="1"/>
  <c r="AK1988" i="1"/>
  <c r="AL1988" i="1"/>
  <c r="AM1988" i="1"/>
  <c r="AK1846" i="1"/>
  <c r="AL1846" i="1"/>
  <c r="AM1846" i="1"/>
  <c r="AK1157" i="1"/>
  <c r="AL1157" i="1"/>
  <c r="AM1157" i="1"/>
  <c r="AK2145" i="1"/>
  <c r="AL2145" i="1"/>
  <c r="AM2145" i="1"/>
  <c r="AK313" i="1"/>
  <c r="AL313" i="1"/>
  <c r="AM313" i="1"/>
  <c r="AK1860" i="1"/>
  <c r="AL1860" i="1"/>
  <c r="AM1860" i="1"/>
  <c r="AK1487" i="1"/>
  <c r="AL1487" i="1"/>
  <c r="AM1487" i="1"/>
  <c r="AK639" i="1"/>
  <c r="AL639" i="1"/>
  <c r="AM639" i="1"/>
  <c r="AK1472" i="1"/>
  <c r="AL1472" i="1"/>
  <c r="AM1472" i="1"/>
  <c r="AK2336" i="1"/>
  <c r="AL2336" i="1"/>
  <c r="AM2336" i="1"/>
  <c r="AK1750" i="1"/>
  <c r="AL1750" i="1"/>
  <c r="AM1750" i="1"/>
  <c r="AK1235" i="1"/>
  <c r="AL1235" i="1"/>
  <c r="AM1235" i="1"/>
  <c r="AK369" i="1"/>
  <c r="AL369" i="1"/>
  <c r="AM369" i="1"/>
  <c r="AK588" i="1"/>
  <c r="AL588" i="1"/>
  <c r="AM588" i="1"/>
  <c r="AK295" i="1"/>
  <c r="AL295" i="1"/>
  <c r="AM295" i="1"/>
  <c r="AK676" i="1"/>
  <c r="AL676" i="1"/>
  <c r="AM676" i="1"/>
  <c r="AK441" i="1"/>
  <c r="AL441" i="1"/>
  <c r="AM441" i="1"/>
  <c r="AK2207" i="1"/>
  <c r="AL2207" i="1"/>
  <c r="AM2207" i="1"/>
  <c r="AK547" i="1"/>
  <c r="AL547" i="1"/>
  <c r="AM547" i="1"/>
  <c r="AK11" i="1"/>
  <c r="AL11" i="1"/>
  <c r="AM11" i="1"/>
  <c r="AK1214" i="1"/>
  <c r="AL1214" i="1"/>
  <c r="AM1214" i="1"/>
  <c r="AK1615" i="1"/>
  <c r="AL1615" i="1"/>
  <c r="AM1615" i="1"/>
  <c r="AK1633" i="1"/>
  <c r="AL1633" i="1"/>
  <c r="AM1633" i="1"/>
  <c r="AK1781" i="1"/>
  <c r="AL1781" i="1"/>
  <c r="AM1781" i="1"/>
  <c r="AK482" i="1"/>
  <c r="AL482" i="1"/>
  <c r="AM482" i="1"/>
  <c r="AK198" i="1"/>
  <c r="AL198" i="1"/>
  <c r="AM198" i="1"/>
  <c r="AK1011" i="1"/>
  <c r="AL1011" i="1"/>
  <c r="AM1011" i="1"/>
  <c r="AK483" i="1"/>
  <c r="AL483" i="1"/>
  <c r="AM483" i="1"/>
  <c r="AK2047" i="1"/>
  <c r="AL2047" i="1"/>
  <c r="AM2047" i="1"/>
  <c r="AK1919" i="1"/>
  <c r="AL1919" i="1"/>
  <c r="AM1919" i="1"/>
  <c r="AK852" i="1"/>
  <c r="AL852" i="1"/>
  <c r="AM852" i="1"/>
  <c r="AK1016" i="1"/>
  <c r="AL1016" i="1"/>
  <c r="AM1016" i="1"/>
  <c r="AK1946" i="1"/>
  <c r="AL1946" i="1"/>
  <c r="AM1946" i="1"/>
  <c r="AK2002" i="1"/>
  <c r="AL2002" i="1"/>
  <c r="AM2002" i="1"/>
  <c r="AK1111" i="1"/>
  <c r="AL1111" i="1"/>
  <c r="AM1111" i="1"/>
  <c r="AK337" i="1"/>
  <c r="AL337" i="1"/>
  <c r="AM337" i="1"/>
  <c r="AK713" i="1"/>
  <c r="AL713" i="1"/>
  <c r="AM713" i="1"/>
  <c r="AK363" i="1"/>
  <c r="AL363" i="1"/>
  <c r="AM363" i="1"/>
  <c r="AK1806" i="1"/>
  <c r="AL1806" i="1"/>
  <c r="AM1806" i="1"/>
  <c r="AK43" i="1"/>
  <c r="AL43" i="1"/>
  <c r="AM43" i="1"/>
  <c r="AK1321" i="1"/>
  <c r="AL1321" i="1"/>
  <c r="AM1321" i="1"/>
  <c r="AK2112" i="1"/>
  <c r="AL2112" i="1"/>
  <c r="AM2112" i="1"/>
  <c r="AK464" i="1"/>
  <c r="AL464" i="1"/>
  <c r="AM464" i="1"/>
  <c r="AK1892" i="1"/>
  <c r="AL1892" i="1"/>
  <c r="AM1892" i="1"/>
  <c r="AK2080" i="1"/>
  <c r="AL2080" i="1"/>
  <c r="AM2080" i="1"/>
  <c r="AK1899" i="1"/>
  <c r="AL1899" i="1"/>
  <c r="AM1899" i="1"/>
  <c r="AK1905" i="1"/>
  <c r="AL1905" i="1"/>
  <c r="AM1905" i="1"/>
  <c r="AK485" i="1"/>
  <c r="AL485" i="1"/>
  <c r="AM485" i="1"/>
  <c r="AK1959" i="1"/>
  <c r="AL1959" i="1"/>
  <c r="AM1959" i="1"/>
  <c r="AK1984" i="1"/>
  <c r="AL1984" i="1"/>
  <c r="AM1984" i="1"/>
  <c r="AK104" i="1"/>
  <c r="AL104" i="1"/>
  <c r="AM104" i="1"/>
  <c r="AK1289" i="1"/>
  <c r="AL1289" i="1"/>
  <c r="AM1289" i="1"/>
  <c r="AK271" i="1"/>
  <c r="AL271" i="1"/>
  <c r="AM271" i="1"/>
  <c r="AK584" i="1"/>
  <c r="AL584" i="1"/>
  <c r="AM584" i="1"/>
  <c r="AK92" i="1"/>
  <c r="AL92" i="1"/>
  <c r="AM92" i="1"/>
  <c r="AK1756" i="1"/>
  <c r="AL1756" i="1"/>
  <c r="AM1756" i="1"/>
  <c r="AK1249" i="1"/>
  <c r="AL1249" i="1"/>
  <c r="AM1249" i="1"/>
  <c r="AK1435" i="1"/>
  <c r="AL1435" i="1"/>
  <c r="AM1435" i="1"/>
  <c r="AK2104" i="1"/>
  <c r="AL2104" i="1"/>
  <c r="AM2104" i="1"/>
  <c r="AK1404" i="1"/>
  <c r="AL1404" i="1"/>
  <c r="AM1404" i="1"/>
  <c r="AK1709" i="1"/>
  <c r="AL1709" i="1"/>
  <c r="AM1709" i="1"/>
  <c r="AK721" i="1"/>
  <c r="AL721" i="1"/>
  <c r="AM721" i="1"/>
  <c r="AK297" i="1"/>
  <c r="AL297" i="1"/>
  <c r="AM297" i="1"/>
  <c r="AK2395" i="1"/>
  <c r="AL2395" i="1"/>
  <c r="AM2395" i="1"/>
  <c r="AK1495" i="1"/>
  <c r="AL1495" i="1"/>
  <c r="AM1495" i="1"/>
  <c r="AK486" i="1"/>
  <c r="AL486" i="1"/>
  <c r="AM486" i="1"/>
  <c r="AK1427" i="1"/>
  <c r="AL1427" i="1"/>
  <c r="AM1427" i="1"/>
  <c r="AK941" i="1"/>
  <c r="AL941" i="1"/>
  <c r="AM941" i="1"/>
  <c r="AK2121" i="1"/>
  <c r="AL2121" i="1"/>
  <c r="AM2121" i="1"/>
  <c r="AK1190" i="1"/>
  <c r="AL1190" i="1"/>
  <c r="AM1190" i="1"/>
  <c r="AK861" i="1"/>
  <c r="AL861" i="1"/>
  <c r="AM861" i="1"/>
  <c r="AK1630" i="1"/>
  <c r="AL1630" i="1"/>
  <c r="AM1630" i="1"/>
  <c r="AK159" i="1"/>
  <c r="AL159" i="1"/>
  <c r="AM159" i="1"/>
  <c r="AK641" i="1"/>
  <c r="AL641" i="1"/>
  <c r="AM641" i="1"/>
  <c r="AK1265" i="1"/>
  <c r="AL1265" i="1"/>
  <c r="AM1265" i="1"/>
  <c r="AK412" i="1"/>
  <c r="AL412" i="1"/>
  <c r="AM412" i="1"/>
  <c r="AK2246" i="1"/>
  <c r="AL2246" i="1"/>
  <c r="AM2246" i="1"/>
  <c r="AK2315" i="1"/>
  <c r="AL2315" i="1"/>
  <c r="AM2315" i="1"/>
  <c r="AK216" i="1"/>
  <c r="AL216" i="1"/>
  <c r="AM216" i="1"/>
  <c r="AK249" i="1"/>
  <c r="AL249" i="1"/>
  <c r="AM249" i="1"/>
  <c r="AK190" i="1"/>
  <c r="AL190" i="1"/>
  <c r="AM190" i="1"/>
  <c r="AK70" i="1"/>
  <c r="AL70" i="1"/>
  <c r="AM70" i="1"/>
  <c r="AK473" i="1"/>
  <c r="AL473" i="1"/>
  <c r="AM473" i="1"/>
  <c r="AK689" i="1"/>
  <c r="AL689" i="1"/>
  <c r="AM689" i="1"/>
  <c r="AK839" i="1"/>
  <c r="AL839" i="1"/>
  <c r="AM839" i="1"/>
  <c r="AK558" i="1"/>
  <c r="AL558" i="1"/>
  <c r="AM558" i="1"/>
  <c r="AK1636" i="1"/>
  <c r="AL1636" i="1"/>
  <c r="AM1636" i="1"/>
  <c r="AK830" i="1"/>
  <c r="AL830" i="1"/>
  <c r="AM830" i="1"/>
  <c r="AK1683" i="1"/>
  <c r="AL1683" i="1"/>
  <c r="AM1683" i="1"/>
  <c r="AK1078" i="1"/>
  <c r="AL1078" i="1"/>
  <c r="AM1078" i="1"/>
  <c r="AK1194" i="1"/>
  <c r="AL1194" i="1"/>
  <c r="AM1194" i="1"/>
  <c r="AK272" i="1"/>
  <c r="AL272" i="1"/>
  <c r="AM272" i="1"/>
  <c r="AK273" i="1"/>
  <c r="AL273" i="1"/>
  <c r="AM273" i="1"/>
  <c r="AK221" i="1"/>
  <c r="AL221" i="1"/>
  <c r="AM221" i="1"/>
  <c r="AK362" i="1"/>
  <c r="AL362" i="1"/>
  <c r="AM362" i="1"/>
  <c r="AK1285" i="1"/>
  <c r="AL1285" i="1"/>
  <c r="AM1285" i="1"/>
  <c r="AK1277" i="1"/>
  <c r="AL1277" i="1"/>
  <c r="AM1277" i="1"/>
  <c r="AK1286" i="1"/>
  <c r="AL1286" i="1"/>
  <c r="AM1286" i="1"/>
  <c r="AK1037" i="1"/>
  <c r="AL1037" i="1"/>
  <c r="AM1037" i="1"/>
  <c r="AK1593" i="1"/>
  <c r="AL1593" i="1"/>
  <c r="AM1593" i="1"/>
  <c r="AK1038" i="1"/>
  <c r="AL1038" i="1"/>
  <c r="AM1038" i="1"/>
  <c r="AK1313" i="1"/>
  <c r="AL1313" i="1"/>
  <c r="AM1313" i="1"/>
  <c r="AK2099" i="1"/>
  <c r="AL2099" i="1"/>
  <c r="AM2099" i="1"/>
  <c r="AK122" i="1"/>
  <c r="AL122" i="1"/>
  <c r="AM122" i="1"/>
  <c r="AK30" i="1"/>
  <c r="AL30" i="1"/>
  <c r="AM30" i="1"/>
  <c r="AK576" i="1"/>
  <c r="AL576" i="1"/>
  <c r="AM576" i="1"/>
  <c r="AK2062" i="1"/>
  <c r="AL2062" i="1"/>
  <c r="AM2062" i="1"/>
  <c r="AK2076" i="1"/>
  <c r="AL2076" i="1"/>
  <c r="AM2076" i="1"/>
  <c r="AK1621" i="1"/>
  <c r="AL1621" i="1"/>
  <c r="AM1621" i="1"/>
  <c r="AK517" i="1"/>
  <c r="AL517" i="1"/>
  <c r="AM517" i="1"/>
  <c r="AK1295" i="1"/>
  <c r="AL1295" i="1"/>
  <c r="AM1295" i="1"/>
  <c r="AK396" i="1"/>
  <c r="AL396" i="1"/>
  <c r="AM396" i="1"/>
  <c r="AK1221" i="1"/>
  <c r="AL1221" i="1"/>
  <c r="AM1221" i="1"/>
  <c r="AK1460" i="1"/>
  <c r="AL1460" i="1"/>
  <c r="AM1460" i="1"/>
  <c r="AK394" i="1"/>
  <c r="AL394" i="1"/>
  <c r="AM394" i="1"/>
  <c r="AK1418" i="1"/>
  <c r="AL1418" i="1"/>
  <c r="AM1418" i="1"/>
  <c r="AK81" i="1"/>
  <c r="AL81" i="1"/>
  <c r="AM81" i="1"/>
  <c r="AK1426" i="1"/>
  <c r="AL1426" i="1"/>
  <c r="AM1426" i="1"/>
  <c r="AK1433" i="1"/>
  <c r="AL1433" i="1"/>
  <c r="AM1433" i="1"/>
  <c r="AK1440" i="1"/>
  <c r="AL1440" i="1"/>
  <c r="AM1440" i="1"/>
  <c r="AK413" i="1"/>
  <c r="AL413" i="1"/>
  <c r="AM413" i="1"/>
  <c r="AK1917" i="1"/>
  <c r="AL1917" i="1"/>
  <c r="AM1917" i="1"/>
  <c r="AK44" i="1"/>
  <c r="AL44" i="1"/>
  <c r="AM44" i="1"/>
  <c r="AK2287" i="1"/>
  <c r="AL2287" i="1"/>
  <c r="AM2287" i="1"/>
  <c r="AK2288" i="1"/>
  <c r="AL2288" i="1"/>
  <c r="AM2288" i="1"/>
  <c r="AK530" i="1"/>
  <c r="AL530" i="1"/>
  <c r="AM530" i="1"/>
  <c r="AK242" i="1"/>
  <c r="AL242" i="1"/>
  <c r="AM242" i="1"/>
  <c r="AK1191" i="1"/>
  <c r="AL1191" i="1"/>
  <c r="AM1191" i="1"/>
  <c r="AK1233" i="1"/>
  <c r="AL1233" i="1"/>
  <c r="AM1233" i="1"/>
  <c r="AK301" i="1"/>
  <c r="AL301" i="1"/>
  <c r="AM301" i="1"/>
  <c r="AK603" i="1"/>
  <c r="AL603" i="1"/>
  <c r="AM603" i="1"/>
  <c r="AK2140" i="1"/>
  <c r="AL2140" i="1"/>
  <c r="AM2140" i="1"/>
  <c r="AK833" i="1"/>
  <c r="AL833" i="1"/>
  <c r="AM833" i="1"/>
  <c r="AK1075" i="1"/>
  <c r="AL1075" i="1"/>
  <c r="AM1075" i="1"/>
  <c r="AK373" i="1"/>
  <c r="AL373" i="1"/>
  <c r="AM373" i="1"/>
  <c r="AK364" i="1"/>
  <c r="AL364" i="1"/>
  <c r="AM364" i="1"/>
  <c r="AK705" i="1"/>
  <c r="AL705" i="1"/>
  <c r="AM705" i="1"/>
  <c r="AK192" i="1"/>
  <c r="AL192" i="1"/>
  <c r="AM192" i="1"/>
  <c r="AK1624" i="1"/>
  <c r="AL1624" i="1"/>
  <c r="AM1624" i="1"/>
  <c r="AK120" i="1"/>
  <c r="AL120" i="1"/>
  <c r="AM120" i="1"/>
  <c r="AK1015" i="1"/>
  <c r="AL1015" i="1"/>
  <c r="AM1015" i="1"/>
  <c r="AK2098" i="1"/>
  <c r="AL2098" i="1"/>
  <c r="AM2098" i="1"/>
  <c r="AK1097" i="1"/>
  <c r="AL1097" i="1"/>
  <c r="AM1097" i="1"/>
  <c r="AK2334" i="1"/>
  <c r="AL2334" i="1"/>
  <c r="AM2334" i="1"/>
  <c r="AK2335" i="1"/>
  <c r="AL2335" i="1"/>
  <c r="AM2335" i="1"/>
  <c r="AK1128" i="1"/>
  <c r="AL1128" i="1"/>
  <c r="AM1128" i="1"/>
  <c r="AK1262" i="1"/>
  <c r="AL1262" i="1"/>
  <c r="AM1262" i="1"/>
  <c r="AK1098" i="1"/>
  <c r="AL1098" i="1"/>
  <c r="AM1098" i="1"/>
  <c r="AK1099" i="1"/>
  <c r="AL1099" i="1"/>
  <c r="AM1099" i="1"/>
  <c r="AK1769" i="1"/>
  <c r="AL1769" i="1"/>
  <c r="AM1769" i="1"/>
  <c r="AK1577" i="1"/>
  <c r="AL1577" i="1"/>
  <c r="AM1577" i="1"/>
  <c r="AK487" i="1"/>
  <c r="AL487" i="1"/>
  <c r="AM487" i="1"/>
  <c r="AK107" i="1"/>
  <c r="AL107" i="1"/>
  <c r="AM107" i="1"/>
  <c r="AK2391" i="1"/>
  <c r="AL2391" i="1"/>
  <c r="AM2391" i="1"/>
  <c r="AK2392" i="1"/>
  <c r="AL2392" i="1"/>
  <c r="AM2392" i="1"/>
  <c r="AK1150" i="1"/>
  <c r="AL1150" i="1"/>
  <c r="AM1150" i="1"/>
  <c r="AK1146" i="1"/>
  <c r="AL1146" i="1"/>
  <c r="AM1146" i="1"/>
  <c r="AK957" i="1"/>
  <c r="AL957" i="1"/>
  <c r="AM957" i="1"/>
  <c r="AK1550" i="1"/>
  <c r="AL1550" i="1"/>
  <c r="AM1550" i="1"/>
  <c r="AK1755" i="1"/>
  <c r="AL1755" i="1"/>
  <c r="AM1755" i="1"/>
  <c r="AK2096" i="1"/>
  <c r="AL2096" i="1"/>
  <c r="AM2096" i="1"/>
  <c r="AK797" i="1"/>
  <c r="AL797" i="1"/>
  <c r="AM797" i="1"/>
  <c r="AK1515" i="1"/>
  <c r="AL1515" i="1"/>
  <c r="AM1515" i="1"/>
  <c r="AK2168" i="1"/>
  <c r="AL2168" i="1"/>
  <c r="AM2168" i="1"/>
  <c r="AK627" i="1"/>
  <c r="AL627" i="1"/>
  <c r="AM627" i="1"/>
  <c r="AK648" i="1"/>
  <c r="AL648" i="1"/>
  <c r="AM648" i="1"/>
  <c r="AK1598" i="1"/>
  <c r="AL1598" i="1"/>
  <c r="AM1598" i="1"/>
  <c r="AK1718" i="1"/>
  <c r="AL1718" i="1"/>
  <c r="AM1718" i="1"/>
  <c r="AK717" i="1"/>
  <c r="AL717" i="1"/>
  <c r="AM717" i="1"/>
  <c r="AK1708" i="1"/>
  <c r="AL1708" i="1"/>
  <c r="AM1708" i="1"/>
  <c r="AK632" i="1"/>
  <c r="AL632" i="1"/>
  <c r="AM632" i="1"/>
  <c r="AK2148" i="1"/>
  <c r="AL2148" i="1"/>
  <c r="AM2148" i="1"/>
  <c r="AK1161" i="1"/>
  <c r="AL1161" i="1"/>
  <c r="AM1161" i="1"/>
  <c r="AK594" i="1"/>
  <c r="AL594" i="1"/>
  <c r="AM594" i="1"/>
  <c r="AK236" i="1"/>
  <c r="AL236" i="1"/>
  <c r="AM236" i="1"/>
  <c r="AK1158" i="1"/>
  <c r="AL1158" i="1"/>
  <c r="AM1158" i="1"/>
  <c r="AK220" i="1"/>
  <c r="AL220" i="1"/>
  <c r="AM220" i="1"/>
  <c r="AK384" i="1"/>
  <c r="AL384" i="1"/>
  <c r="AM384" i="1"/>
  <c r="AK2131" i="1"/>
  <c r="AL2131" i="1"/>
  <c r="AM2131" i="1"/>
  <c r="AK436" i="1"/>
  <c r="AL436" i="1"/>
  <c r="AM436" i="1"/>
  <c r="AK750" i="1"/>
  <c r="AL750" i="1"/>
  <c r="AM750" i="1"/>
  <c r="AK731" i="1"/>
  <c r="AL731" i="1"/>
  <c r="AM731" i="1"/>
  <c r="AK64" i="1"/>
  <c r="AL64" i="1"/>
  <c r="AM64" i="1"/>
  <c r="AK136" i="1"/>
  <c r="AL136" i="1"/>
  <c r="AM136" i="1"/>
  <c r="AK433" i="1"/>
  <c r="AL433" i="1"/>
  <c r="AM433" i="1"/>
  <c r="AK2348" i="1"/>
  <c r="AL2348" i="1"/>
  <c r="AM2348" i="1"/>
  <c r="AK936" i="1"/>
  <c r="AL936" i="1"/>
  <c r="AM936" i="1"/>
  <c r="AK681" i="1"/>
  <c r="AL681" i="1"/>
  <c r="AM681" i="1"/>
  <c r="AK1506" i="1"/>
  <c r="AL1506" i="1"/>
  <c r="AM1506" i="1"/>
  <c r="AK95" i="1"/>
  <c r="AL95" i="1"/>
  <c r="AM95" i="1"/>
  <c r="AK490" i="1"/>
  <c r="AL490" i="1"/>
  <c r="AM490" i="1"/>
  <c r="AK1422" i="1"/>
  <c r="AL1422" i="1"/>
  <c r="AM1422" i="1"/>
  <c r="AK398" i="1"/>
  <c r="AL398" i="1"/>
  <c r="AM398" i="1"/>
  <c r="AK571" i="1"/>
  <c r="AL571" i="1"/>
  <c r="AM571" i="1"/>
  <c r="AK1409" i="1"/>
  <c r="AL1409" i="1"/>
  <c r="AM1409" i="1"/>
  <c r="AK1343" i="1"/>
  <c r="AL1343" i="1"/>
  <c r="AM1343" i="1"/>
  <c r="AK1160" i="1"/>
  <c r="AL1160" i="1"/>
  <c r="AM1160" i="1"/>
  <c r="AK73" i="1"/>
  <c r="AL73" i="1"/>
  <c r="AM73" i="1"/>
  <c r="AK1571" i="1"/>
  <c r="AL1571" i="1"/>
  <c r="AM1571" i="1"/>
  <c r="AK1592" i="1"/>
  <c r="AL1592" i="1"/>
  <c r="AM1592" i="1"/>
  <c r="AK1223" i="1"/>
  <c r="AL1223" i="1"/>
  <c r="AM1223" i="1"/>
  <c r="AK984" i="1"/>
  <c r="AL984" i="1"/>
  <c r="AM984" i="1"/>
  <c r="AK2029" i="1"/>
  <c r="AL2029" i="1"/>
  <c r="AM2029" i="1"/>
  <c r="AK509" i="1"/>
  <c r="AL509" i="1"/>
  <c r="AM509" i="1"/>
  <c r="AK1240" i="1"/>
  <c r="AL1240" i="1"/>
  <c r="AM1240" i="1"/>
  <c r="AK879" i="1"/>
  <c r="AL879" i="1"/>
  <c r="AM879" i="1"/>
  <c r="AK2210" i="1"/>
  <c r="AL2210" i="1"/>
  <c r="AM2210" i="1"/>
  <c r="AK674" i="1"/>
  <c r="AL674" i="1"/>
  <c r="AM674" i="1"/>
  <c r="AK1486" i="1"/>
  <c r="AL1486" i="1"/>
  <c r="AM1486" i="1"/>
  <c r="AK1676" i="1"/>
  <c r="AL1676" i="1"/>
  <c r="AM1676" i="1"/>
  <c r="AK1684" i="1"/>
  <c r="AL1684" i="1"/>
  <c r="AM1684" i="1"/>
  <c r="AK1938" i="1"/>
  <c r="AL1938" i="1"/>
  <c r="AM1938" i="1"/>
  <c r="AK1813" i="1"/>
  <c r="AL1813" i="1"/>
  <c r="AM1813" i="1"/>
  <c r="AK29" i="1"/>
  <c r="AL29" i="1"/>
  <c r="AM29" i="1"/>
  <c r="AK671" i="1"/>
  <c r="AL671" i="1"/>
  <c r="AM671" i="1"/>
  <c r="AK1307" i="1"/>
  <c r="AL1307" i="1"/>
  <c r="AM1307" i="1"/>
  <c r="AK2251" i="1"/>
  <c r="AL2251" i="1"/>
  <c r="AM2251" i="1"/>
  <c r="AK13" i="1"/>
  <c r="AL13" i="1"/>
  <c r="AM13" i="1"/>
  <c r="AK798" i="1"/>
  <c r="AL798" i="1"/>
  <c r="AM798" i="1"/>
  <c r="AK979" i="1"/>
  <c r="AL979" i="1"/>
  <c r="AM979" i="1"/>
  <c r="AK185" i="1"/>
  <c r="AL185" i="1"/>
  <c r="AM185" i="1"/>
  <c r="AK723" i="1"/>
  <c r="AL723" i="1"/>
  <c r="AM723" i="1"/>
  <c r="AK315" i="1"/>
  <c r="AL315" i="1"/>
  <c r="AM315" i="1"/>
  <c r="AK1563" i="1"/>
  <c r="AL1563" i="1"/>
  <c r="AM1563" i="1"/>
  <c r="AK401" i="1"/>
  <c r="AL401" i="1"/>
  <c r="AM401" i="1"/>
  <c r="AK2200" i="1"/>
  <c r="AL2200" i="1"/>
  <c r="AM2200" i="1"/>
  <c r="AK940" i="1"/>
  <c r="AL940" i="1"/>
  <c r="AM940" i="1"/>
  <c r="AK402" i="1"/>
  <c r="AL402" i="1"/>
  <c r="AM402" i="1"/>
  <c r="AK403" i="1"/>
  <c r="AL403" i="1"/>
  <c r="AM403" i="1"/>
  <c r="AK737" i="1"/>
  <c r="AL737" i="1"/>
  <c r="AM737" i="1"/>
  <c r="AK241" i="1"/>
  <c r="AL241" i="1"/>
  <c r="AM241" i="1"/>
  <c r="AK1305" i="1"/>
  <c r="AL1305" i="1"/>
  <c r="AM1305" i="1"/>
  <c r="AK1786" i="1"/>
  <c r="AL1786" i="1"/>
  <c r="AM1786" i="1"/>
  <c r="AK405" i="1"/>
  <c r="AL405" i="1"/>
  <c r="AM405" i="1"/>
  <c r="AK445" i="1"/>
  <c r="AL445" i="1"/>
  <c r="AM445" i="1"/>
  <c r="AK783" i="1"/>
  <c r="AL783" i="1"/>
  <c r="AM783" i="1"/>
  <c r="AK2351" i="1"/>
  <c r="AL2351" i="1"/>
  <c r="AM2351" i="1"/>
  <c r="AK2352" i="1"/>
  <c r="AL2352" i="1"/>
  <c r="AM2352" i="1"/>
  <c r="AK863" i="1"/>
  <c r="AL863" i="1"/>
  <c r="AM863" i="1"/>
  <c r="AK985" i="1"/>
  <c r="AL985" i="1"/>
  <c r="AM985" i="1"/>
  <c r="AK1431" i="1"/>
  <c r="AL1431" i="1"/>
  <c r="AM1431" i="1"/>
  <c r="AK1902" i="1"/>
  <c r="AL1902" i="1"/>
  <c r="AM1902" i="1"/>
  <c r="AK1578" i="1"/>
  <c r="AL1578" i="1"/>
  <c r="AM1578" i="1"/>
  <c r="AK468" i="1"/>
  <c r="AL468" i="1"/>
  <c r="AM468" i="1"/>
  <c r="AK739" i="1"/>
  <c r="AL739" i="1"/>
  <c r="AM739" i="1"/>
  <c r="AK756" i="1"/>
  <c r="AL756" i="1"/>
  <c r="AM756" i="1"/>
  <c r="AK757" i="1"/>
  <c r="AL757" i="1"/>
  <c r="AM757" i="1"/>
  <c r="AK758" i="1"/>
  <c r="AL758" i="1"/>
  <c r="AM758" i="1"/>
  <c r="AK2298" i="1"/>
  <c r="AL2298" i="1"/>
  <c r="AM2298" i="1"/>
  <c r="AK2083" i="1"/>
  <c r="AL2083" i="1"/>
  <c r="AM2083" i="1"/>
  <c r="AK1326" i="1"/>
  <c r="AL1326" i="1"/>
  <c r="AM1326" i="1"/>
  <c r="AK656" i="1"/>
  <c r="AL656" i="1"/>
  <c r="AM656" i="1"/>
  <c r="AK1650" i="1"/>
  <c r="AL1650" i="1"/>
  <c r="AM1650" i="1"/>
  <c r="AK885" i="1"/>
  <c r="AL885" i="1"/>
  <c r="AM885" i="1"/>
  <c r="AK2173" i="1"/>
  <c r="AL2173" i="1"/>
  <c r="AM2173" i="1"/>
  <c r="AK2382" i="1"/>
  <c r="AL2382" i="1"/>
  <c r="AM2382" i="1"/>
  <c r="AK630" i="1"/>
  <c r="AL630" i="1"/>
  <c r="AM630" i="1"/>
  <c r="AK1961" i="1"/>
  <c r="AL1961" i="1"/>
  <c r="AM1961" i="1"/>
  <c r="AK63" i="1"/>
  <c r="AL63" i="1"/>
  <c r="AM63" i="1"/>
  <c r="AK631" i="1"/>
  <c r="AL631" i="1"/>
  <c r="AM631" i="1"/>
  <c r="AK158" i="1"/>
  <c r="AL158" i="1"/>
  <c r="AM158" i="1"/>
  <c r="AK556" i="1"/>
  <c r="AL556" i="1"/>
  <c r="AM556" i="1"/>
  <c r="AK1244" i="1"/>
  <c r="AL1244" i="1"/>
  <c r="AM1244" i="1"/>
  <c r="AK1963" i="1"/>
  <c r="AL1963" i="1"/>
  <c r="AM1963" i="1"/>
  <c r="AK855" i="1"/>
  <c r="AL855" i="1"/>
  <c r="AM855" i="1"/>
  <c r="AK1046" i="1"/>
  <c r="AL1046" i="1"/>
  <c r="AM1046" i="1"/>
  <c r="AK1344" i="1"/>
  <c r="AL1344" i="1"/>
  <c r="AM1344" i="1"/>
  <c r="AK1102" i="1"/>
  <c r="AL1102" i="1"/>
  <c r="AM1102" i="1"/>
  <c r="AK856" i="1"/>
  <c r="AL856" i="1"/>
  <c r="AM856" i="1"/>
  <c r="AK1908" i="1"/>
  <c r="AL1908" i="1"/>
  <c r="AM1908" i="1"/>
  <c r="AK1094" i="1"/>
  <c r="AL1094" i="1"/>
  <c r="AM1094" i="1"/>
  <c r="AK1915" i="1"/>
  <c r="AL1915" i="1"/>
  <c r="AM1915" i="1"/>
  <c r="AK1125" i="1"/>
  <c r="AL1125" i="1"/>
  <c r="AM1125" i="1"/>
  <c r="AK1155" i="1"/>
  <c r="AL1155" i="1"/>
  <c r="AM1155" i="1"/>
  <c r="AK1489" i="1"/>
  <c r="AL1489" i="1"/>
  <c r="AM1489" i="1"/>
  <c r="AK432" i="1"/>
  <c r="AL432" i="1"/>
  <c r="AM432" i="1"/>
  <c r="AK51" i="1"/>
  <c r="AL51" i="1"/>
  <c r="AM51" i="1"/>
  <c r="AK55" i="1"/>
  <c r="AL55" i="1"/>
  <c r="AM55" i="1"/>
  <c r="AK1029" i="1"/>
  <c r="AL1029" i="1"/>
  <c r="AM1029" i="1"/>
  <c r="AK1445" i="1"/>
  <c r="AL1445" i="1"/>
  <c r="AM1445" i="1"/>
  <c r="AK2331" i="1"/>
  <c r="AL2331" i="1"/>
  <c r="AM2331" i="1"/>
  <c r="AK1782" i="1"/>
  <c r="AL1782" i="1"/>
  <c r="AM1782" i="1"/>
  <c r="AK1304" i="1"/>
  <c r="AL1304" i="1"/>
  <c r="AM1304" i="1"/>
  <c r="AK1863" i="1"/>
  <c r="AL1863" i="1"/>
  <c r="AM1863" i="1"/>
  <c r="AK823" i="1"/>
  <c r="AL823" i="1"/>
  <c r="AM823" i="1"/>
  <c r="AK1651" i="1"/>
  <c r="AL1651" i="1"/>
  <c r="AM1651" i="1"/>
  <c r="AK1888" i="1"/>
  <c r="AL1888" i="1"/>
  <c r="AM1888" i="1"/>
  <c r="AK437" i="1"/>
  <c r="AL437" i="1"/>
  <c r="AM437" i="1"/>
  <c r="AK736" i="1"/>
  <c r="AL736" i="1"/>
  <c r="AM736" i="1"/>
  <c r="AK2293" i="1"/>
  <c r="AL2293" i="1"/>
  <c r="AM2293" i="1"/>
  <c r="AK355" i="1"/>
  <c r="AL355" i="1"/>
  <c r="AM355" i="1"/>
  <c r="AK1107" i="1"/>
  <c r="AL1107" i="1"/>
  <c r="AM1107" i="1"/>
  <c r="AK975" i="1"/>
  <c r="AL975" i="1"/>
  <c r="AM975" i="1"/>
  <c r="AK67" i="1"/>
  <c r="AL67" i="1"/>
  <c r="AM67" i="1"/>
  <c r="AK419" i="1"/>
  <c r="AL419" i="1"/>
  <c r="AM419" i="1"/>
  <c r="AK814" i="1"/>
  <c r="AL814" i="1"/>
  <c r="AM814" i="1"/>
  <c r="AK923" i="1"/>
  <c r="AL923" i="1"/>
  <c r="AM923" i="1"/>
  <c r="AK983" i="1"/>
  <c r="AL983" i="1"/>
  <c r="AM983" i="1"/>
  <c r="AK2139" i="1"/>
  <c r="AL2139" i="1"/>
  <c r="AM2139" i="1"/>
  <c r="AK1039" i="1"/>
  <c r="AL1039" i="1"/>
  <c r="AM1039" i="1"/>
  <c r="AK292" i="1"/>
  <c r="AL292" i="1"/>
  <c r="AM292" i="1"/>
  <c r="AK815" i="1"/>
  <c r="AL815" i="1"/>
  <c r="AM815" i="1"/>
  <c r="AK1538" i="1"/>
  <c r="AL1538" i="1"/>
  <c r="AM1538" i="1"/>
  <c r="AK993" i="1"/>
  <c r="AL993" i="1"/>
  <c r="AM993" i="1"/>
  <c r="AK2353" i="1"/>
  <c r="AL2353" i="1"/>
  <c r="AM2353" i="1"/>
  <c r="AK169" i="1"/>
  <c r="AL169" i="1"/>
  <c r="AM169" i="1"/>
  <c r="AK2368" i="1"/>
  <c r="AL2368" i="1"/>
  <c r="AM2368" i="1"/>
  <c r="AK2378" i="1"/>
  <c r="AL2378" i="1"/>
  <c r="AM2378" i="1"/>
  <c r="AK2379" i="1"/>
  <c r="AL2379" i="1"/>
  <c r="AM2379" i="1"/>
  <c r="AK948" i="1"/>
  <c r="AL948" i="1"/>
  <c r="AM948" i="1"/>
  <c r="AK1430" i="1"/>
  <c r="AL1430" i="1"/>
  <c r="AM1430" i="1"/>
  <c r="AK601" i="1"/>
  <c r="AL601" i="1"/>
  <c r="AM601" i="1"/>
  <c r="AK2107" i="1"/>
  <c r="AL2107" i="1"/>
  <c r="AM2107" i="1"/>
  <c r="AK2167" i="1"/>
  <c r="AL2167" i="1"/>
  <c r="AM2167" i="1"/>
  <c r="AK1217" i="1"/>
  <c r="AL1217" i="1"/>
  <c r="AM1217" i="1"/>
  <c r="AK2143" i="1"/>
  <c r="AL2143" i="1"/>
  <c r="AM2143" i="1"/>
  <c r="AK2144" i="1"/>
  <c r="AL2144" i="1"/>
  <c r="AM2144" i="1"/>
  <c r="AK1736" i="1"/>
  <c r="AL1736" i="1"/>
  <c r="AM1736" i="1"/>
  <c r="AK2191" i="1"/>
  <c r="AL2191" i="1"/>
  <c r="AM2191" i="1"/>
  <c r="AK2060" i="1"/>
  <c r="AL2060" i="1"/>
  <c r="AM2060" i="1"/>
  <c r="AK821" i="1"/>
  <c r="AL821" i="1"/>
  <c r="AM821" i="1"/>
  <c r="AK1966" i="1"/>
  <c r="AL1966" i="1"/>
  <c r="AM1966" i="1"/>
  <c r="AK1317" i="1"/>
  <c r="AL1317" i="1"/>
  <c r="AM1317" i="1"/>
  <c r="AK1318" i="1"/>
  <c r="AL1318" i="1"/>
  <c r="AM1318" i="1"/>
  <c r="AK1747" i="1"/>
  <c r="AL1747" i="1"/>
  <c r="AM1747" i="1"/>
  <c r="AK1172" i="1"/>
  <c r="AL1172" i="1"/>
  <c r="AM1172" i="1"/>
  <c r="AK2203" i="1"/>
  <c r="AL2203" i="1"/>
  <c r="AM2203" i="1"/>
  <c r="AK818" i="1"/>
  <c r="AL818" i="1"/>
  <c r="AM818" i="1"/>
  <c r="AK1219" i="1"/>
  <c r="AL1219" i="1"/>
  <c r="AM1219" i="1"/>
  <c r="AK946" i="1"/>
  <c r="AL946" i="1"/>
  <c r="AM946" i="1"/>
  <c r="AK991" i="1"/>
  <c r="AL991" i="1"/>
  <c r="AM991" i="1"/>
  <c r="AK1044" i="1"/>
  <c r="AL1044" i="1"/>
  <c r="AM1044" i="1"/>
  <c r="AK1363" i="1"/>
  <c r="AL1363" i="1"/>
  <c r="AM1363" i="1"/>
  <c r="AK1311" i="1"/>
  <c r="AL1311" i="1"/>
  <c r="AM1311" i="1"/>
  <c r="AK1333" i="1"/>
  <c r="AL1333" i="1"/>
  <c r="AM1333" i="1"/>
  <c r="AK494" i="1"/>
  <c r="AL494" i="1"/>
  <c r="AM494" i="1"/>
  <c r="AK1406" i="1"/>
  <c r="AL1406" i="1"/>
  <c r="AM1406" i="1"/>
  <c r="AK2238" i="1"/>
  <c r="AL2238" i="1"/>
  <c r="AM2238" i="1"/>
  <c r="AK1312" i="1"/>
  <c r="AL1312" i="1"/>
  <c r="AM1312" i="1"/>
  <c r="AK2332" i="1"/>
  <c r="AL2332" i="1"/>
  <c r="AM2332" i="1"/>
  <c r="AK1935" i="1"/>
  <c r="AL1935" i="1"/>
  <c r="AM1935" i="1"/>
  <c r="AK842" i="1"/>
  <c r="AL842" i="1"/>
  <c r="AM842" i="1"/>
  <c r="AK181" i="1"/>
  <c r="AL181" i="1"/>
  <c r="AM181" i="1"/>
  <c r="AK23" i="1"/>
  <c r="AL23" i="1"/>
  <c r="AM23" i="1"/>
  <c r="AK1634" i="1"/>
  <c r="AL1634" i="1"/>
  <c r="AM1634" i="1"/>
  <c r="AK1356" i="1"/>
  <c r="AL1356" i="1"/>
  <c r="AM1356" i="1"/>
  <c r="AK1264" i="1"/>
  <c r="AL1264" i="1"/>
  <c r="AM1264" i="1"/>
  <c r="AK1976" i="1"/>
  <c r="AL1976" i="1"/>
  <c r="AM1976" i="1"/>
  <c r="AK917" i="1"/>
  <c r="AL917" i="1"/>
  <c r="AM917" i="1"/>
  <c r="AK2283" i="1"/>
  <c r="AL2283" i="1"/>
  <c r="AM2283" i="1"/>
  <c r="AK1175" i="1"/>
  <c r="AL1175" i="1"/>
  <c r="AM1175" i="1"/>
  <c r="AK1296" i="1"/>
  <c r="AL1296" i="1"/>
  <c r="AM1296" i="1"/>
  <c r="AK326" i="1"/>
  <c r="AL326" i="1"/>
  <c r="AM326" i="1"/>
  <c r="AK664" i="1"/>
  <c r="AL664" i="1"/>
  <c r="AM664" i="1"/>
  <c r="AK661" i="1"/>
  <c r="AL661" i="1"/>
  <c r="AM661" i="1"/>
  <c r="AK955" i="1"/>
  <c r="AL955" i="1"/>
  <c r="AM955" i="1"/>
  <c r="AK2218" i="1"/>
  <c r="AL2218" i="1"/>
  <c r="AM2218" i="1"/>
  <c r="AK766" i="1"/>
  <c r="AL766" i="1"/>
  <c r="AM766" i="1"/>
  <c r="AK2302" i="1"/>
  <c r="AL2302" i="1"/>
  <c r="AM2302" i="1"/>
  <c r="AK409" i="1"/>
  <c r="AL409" i="1"/>
  <c r="AM409" i="1"/>
  <c r="AK526" i="1"/>
  <c r="AL526" i="1"/>
  <c r="AM526" i="1"/>
  <c r="AK1703" i="1"/>
  <c r="AL1703" i="1"/>
  <c r="AM1703" i="1"/>
  <c r="AK599" i="1"/>
  <c r="AL599" i="1"/>
  <c r="AM599" i="1"/>
  <c r="AK554" i="1"/>
  <c r="AL554" i="1"/>
  <c r="AM554" i="1"/>
  <c r="AK974" i="1"/>
  <c r="AL974" i="1"/>
  <c r="AM974" i="1"/>
  <c r="AK1850" i="1"/>
  <c r="AL1850" i="1"/>
  <c r="AM1850" i="1"/>
  <c r="AK1319" i="1"/>
  <c r="AL1319" i="1"/>
  <c r="AM1319" i="1"/>
  <c r="AK1320" i="1"/>
  <c r="AL1320" i="1"/>
  <c r="AM1320" i="1"/>
  <c r="AK2154" i="1"/>
  <c r="AL2154" i="1"/>
  <c r="AM2154" i="1"/>
  <c r="AK2155" i="1"/>
  <c r="AL2155" i="1"/>
  <c r="AM2155" i="1"/>
  <c r="AK306" i="1"/>
  <c r="AL306" i="1"/>
  <c r="AM306" i="1"/>
  <c r="AK1276" i="1"/>
  <c r="AL1276" i="1"/>
  <c r="AM1276" i="1"/>
  <c r="AK2090" i="1"/>
  <c r="AL2090" i="1"/>
  <c r="AM2090" i="1"/>
  <c r="AK1281" i="1"/>
  <c r="AL1281" i="1"/>
  <c r="AM1281" i="1"/>
  <c r="AK2284" i="1"/>
  <c r="AL2284" i="1"/>
  <c r="AM2284" i="1"/>
  <c r="AK1752" i="1"/>
  <c r="AL1752" i="1"/>
  <c r="AM1752" i="1"/>
  <c r="AK700" i="1"/>
  <c r="AL700" i="1"/>
  <c r="AM700" i="1"/>
  <c r="AK1229" i="1"/>
  <c r="AL1229" i="1"/>
  <c r="AM1229" i="1"/>
  <c r="AK118" i="1"/>
  <c r="AL118" i="1"/>
  <c r="AM118" i="1"/>
  <c r="AK742" i="1"/>
  <c r="AL742" i="1"/>
  <c r="AM742" i="1"/>
  <c r="AK2328" i="1"/>
  <c r="AL2328" i="1"/>
  <c r="AM2328" i="1"/>
  <c r="AK906" i="1"/>
  <c r="AL906" i="1"/>
  <c r="AM906" i="1"/>
  <c r="AK2114" i="1"/>
  <c r="AL2114" i="1"/>
  <c r="AM2114" i="1"/>
  <c r="AK1825" i="1"/>
  <c r="AL1825" i="1"/>
  <c r="AM1825" i="1"/>
  <c r="AK348" i="1"/>
  <c r="AL348" i="1"/>
  <c r="AM348" i="1"/>
  <c r="AK1688" i="1"/>
  <c r="AL1688" i="1"/>
  <c r="AM1688" i="1"/>
  <c r="AK1810" i="1"/>
  <c r="AL1810" i="1"/>
  <c r="AM1810" i="1"/>
  <c r="AK2146" i="1"/>
  <c r="AL2146" i="1"/>
  <c r="AM2146" i="1"/>
  <c r="AK448" i="1"/>
  <c r="AL448" i="1"/>
  <c r="AM448" i="1"/>
  <c r="AK1970" i="1"/>
  <c r="AL1970" i="1"/>
  <c r="AM1970" i="1"/>
  <c r="AK911" i="1"/>
  <c r="AL911" i="1"/>
  <c r="AM911" i="1"/>
  <c r="AK981" i="1"/>
  <c r="AL981" i="1"/>
  <c r="AM981" i="1"/>
  <c r="AK785" i="1"/>
  <c r="AL785" i="1"/>
  <c r="AM785" i="1"/>
  <c r="AK665" i="1"/>
  <c r="AL665" i="1"/>
  <c r="AM665" i="1"/>
  <c r="AK1924" i="1"/>
  <c r="AL1924" i="1"/>
  <c r="AM1924" i="1"/>
  <c r="AK83" i="1"/>
  <c r="AL83" i="1"/>
  <c r="AM83" i="1"/>
  <c r="AK2219" i="1"/>
  <c r="AL2219" i="1"/>
  <c r="AM2219" i="1"/>
  <c r="AK2220" i="1"/>
  <c r="AL2220" i="1"/>
  <c r="AM2220" i="1"/>
  <c r="AK2232" i="1"/>
  <c r="AL2232" i="1"/>
  <c r="AM2232" i="1"/>
  <c r="AK2249" i="1"/>
  <c r="AL2249" i="1"/>
  <c r="AM2249" i="1"/>
  <c r="AK124" i="1"/>
  <c r="AL124" i="1"/>
  <c r="AM124" i="1"/>
  <c r="AK2264" i="1"/>
  <c r="AL2264" i="1"/>
  <c r="AM2264" i="1"/>
  <c r="AK232" i="1"/>
  <c r="AL232" i="1"/>
  <c r="AM232" i="1"/>
  <c r="AK1116" i="1"/>
  <c r="AL1116" i="1"/>
  <c r="AM1116" i="1"/>
  <c r="AK1765" i="1"/>
  <c r="AL1765" i="1"/>
  <c r="AM1765" i="1"/>
  <c r="AK1941" i="1"/>
  <c r="AL1941" i="1"/>
  <c r="AM1941" i="1"/>
  <c r="AK967" i="1"/>
  <c r="AL967" i="1"/>
  <c r="AM967" i="1"/>
  <c r="AK555" i="1"/>
  <c r="AL555" i="1"/>
  <c r="AM555" i="1"/>
  <c r="AK745" i="1"/>
  <c r="AL745" i="1"/>
  <c r="AM745" i="1"/>
  <c r="AK481" i="1"/>
  <c r="AL481" i="1"/>
  <c r="AM481" i="1"/>
  <c r="AK2156" i="1"/>
  <c r="AL2156" i="1"/>
  <c r="AM2156" i="1"/>
  <c r="AK1679" i="1"/>
  <c r="AL1679" i="1"/>
  <c r="AM1679" i="1"/>
  <c r="AK406" i="1"/>
  <c r="AL406" i="1"/>
  <c r="AM406" i="1"/>
  <c r="AK1693" i="1"/>
  <c r="AL1693" i="1"/>
  <c r="AM1693" i="1"/>
  <c r="AK990" i="1"/>
  <c r="AL990" i="1"/>
  <c r="AM990" i="1"/>
  <c r="AK697" i="1"/>
  <c r="AL697" i="1"/>
  <c r="AM697" i="1"/>
  <c r="AK528" i="1"/>
  <c r="AL528" i="1"/>
  <c r="AM528" i="1"/>
  <c r="AK1975" i="1"/>
  <c r="AL1975" i="1"/>
  <c r="AM1975" i="1"/>
  <c r="AK2124" i="1"/>
  <c r="AL2124" i="1"/>
  <c r="AM2124" i="1"/>
  <c r="AK1968" i="1"/>
  <c r="AL1968" i="1"/>
  <c r="AM1968" i="1"/>
  <c r="AK2118" i="1"/>
  <c r="AL2118" i="1"/>
  <c r="AM2118" i="1"/>
  <c r="AK1469" i="1"/>
  <c r="AL1469" i="1"/>
  <c r="AM1469" i="1"/>
  <c r="AK929" i="1"/>
  <c r="AL929" i="1"/>
  <c r="AM929" i="1"/>
  <c r="AK196" i="1"/>
  <c r="AL196" i="1"/>
  <c r="AM196" i="1"/>
  <c r="AK350" i="1"/>
  <c r="AL350" i="1"/>
  <c r="AM350" i="1"/>
  <c r="AK1739" i="1"/>
  <c r="AL1739" i="1"/>
  <c r="AM1739" i="1"/>
  <c r="AK1112" i="1"/>
  <c r="AL1112" i="1"/>
  <c r="AM1112" i="1"/>
  <c r="AK1143" i="1"/>
  <c r="AL1143" i="1"/>
  <c r="AM1143" i="1"/>
  <c r="AK1165" i="1"/>
  <c r="AL1165" i="1"/>
  <c r="AM1165" i="1"/>
  <c r="AK1329" i="1"/>
  <c r="AL1329" i="1"/>
  <c r="AM1329" i="1"/>
  <c r="AK16" i="1"/>
  <c r="AL16" i="1"/>
  <c r="AM16" i="1"/>
  <c r="AK1724" i="1"/>
  <c r="AL1724" i="1"/>
  <c r="AM1724" i="1"/>
  <c r="AK611" i="1"/>
  <c r="AL611" i="1"/>
  <c r="AM611" i="1"/>
  <c r="AK1491" i="1"/>
  <c r="AL1491" i="1"/>
  <c r="AM1491" i="1"/>
  <c r="AK2052" i="1"/>
  <c r="AL2052" i="1"/>
  <c r="AM2052" i="1"/>
  <c r="AK2236" i="1"/>
  <c r="AL2236" i="1"/>
  <c r="AM2236" i="1"/>
  <c r="AK280" i="1"/>
  <c r="AL280" i="1"/>
  <c r="AM280" i="1"/>
  <c r="AK1250" i="1"/>
  <c r="AL1250" i="1"/>
  <c r="AM1250" i="1"/>
  <c r="AK1501" i="1"/>
  <c r="AL1501" i="1"/>
  <c r="AM1501" i="1"/>
  <c r="AK813" i="1"/>
  <c r="AL813" i="1"/>
  <c r="AM813" i="1"/>
  <c r="AK1493" i="1"/>
  <c r="AL1493" i="1"/>
  <c r="AM1493" i="1"/>
  <c r="AK1494" i="1"/>
  <c r="AL1494" i="1"/>
  <c r="AM1494" i="1"/>
  <c r="AK1154" i="1"/>
  <c r="AL1154" i="1"/>
  <c r="AM1154" i="1"/>
  <c r="AK933" i="1"/>
  <c r="AL933" i="1"/>
  <c r="AM933" i="1"/>
  <c r="AK1585" i="1"/>
  <c r="AL1585" i="1"/>
  <c r="AM1585" i="1"/>
  <c r="AK1605" i="1"/>
  <c r="AL1605" i="1"/>
  <c r="AM1605" i="1"/>
  <c r="AK1991" i="1"/>
  <c r="AL1991" i="1"/>
  <c r="AM1991" i="1"/>
  <c r="AK762" i="1"/>
  <c r="AL762" i="1"/>
  <c r="AM762" i="1"/>
  <c r="AK1555" i="1"/>
  <c r="AL1555" i="1"/>
  <c r="AM1555" i="1"/>
  <c r="AK1849" i="1"/>
  <c r="AL1849" i="1"/>
  <c r="AM1849" i="1"/>
  <c r="AK570" i="1"/>
  <c r="AL570" i="1"/>
  <c r="AM570" i="1"/>
  <c r="AK239" i="1"/>
  <c r="AL239" i="1"/>
  <c r="AM239" i="1"/>
  <c r="AK1795" i="1"/>
  <c r="AL1795" i="1"/>
  <c r="AM1795" i="1"/>
  <c r="AK1836" i="1"/>
  <c r="AL1836" i="1"/>
  <c r="AM1836" i="1"/>
  <c r="AK96" i="1"/>
  <c r="AL96" i="1"/>
  <c r="AM96" i="1"/>
  <c r="AK2209" i="1"/>
  <c r="AL2209" i="1"/>
  <c r="AM2209" i="1"/>
  <c r="AK1085" i="1"/>
  <c r="AL1085" i="1"/>
  <c r="AM1085" i="1"/>
  <c r="AK943" i="1"/>
  <c r="AL943" i="1"/>
  <c r="AM943" i="1"/>
  <c r="AK1726" i="1"/>
  <c r="AL1726" i="1"/>
  <c r="AM1726" i="1"/>
  <c r="AK2011" i="1"/>
  <c r="AL2011" i="1"/>
  <c r="AM2011" i="1"/>
  <c r="AK1299" i="1"/>
  <c r="AL1299" i="1"/>
  <c r="AM1299" i="1"/>
  <c r="AK1669" i="1"/>
  <c r="AL1669" i="1"/>
  <c r="AM1669" i="1"/>
  <c r="AK187" i="1"/>
  <c r="AL187" i="1"/>
  <c r="AM187" i="1"/>
  <c r="AK1971" i="1"/>
  <c r="AL1971" i="1"/>
  <c r="AM1971" i="1"/>
  <c r="AK607" i="1"/>
  <c r="AL607" i="1"/>
  <c r="AM607" i="1"/>
  <c r="AK2093" i="1"/>
  <c r="AL2093" i="1"/>
  <c r="AM2093" i="1"/>
  <c r="AK2044" i="1"/>
  <c r="AL2044" i="1"/>
  <c r="AM2044" i="1"/>
  <c r="AK1103" i="1"/>
  <c r="AL1103" i="1"/>
  <c r="AM1103" i="1"/>
  <c r="AK1557" i="1"/>
  <c r="AL1557" i="1"/>
  <c r="AM1557" i="1"/>
  <c r="AK1466" i="1"/>
  <c r="AL1466" i="1"/>
  <c r="AM1466" i="1"/>
  <c r="AK747" i="1"/>
  <c r="AL747" i="1"/>
  <c r="AM747" i="1"/>
  <c r="AK1402" i="1"/>
  <c r="AL1402" i="1"/>
  <c r="AM1402" i="1"/>
  <c r="AK1712" i="1"/>
  <c r="AL1712" i="1"/>
  <c r="AM1712" i="1"/>
  <c r="AK2266" i="1"/>
  <c r="AL2266" i="1"/>
  <c r="AM2266" i="1"/>
  <c r="AK1844" i="1"/>
  <c r="AL1844" i="1"/>
  <c r="AM1844" i="1"/>
  <c r="AK2234" i="1"/>
  <c r="AL2234" i="1"/>
  <c r="AM2234" i="1"/>
  <c r="AK1010" i="1"/>
  <c r="AL1010" i="1"/>
  <c r="AM1010" i="1"/>
  <c r="AK2041" i="1"/>
  <c r="AL2041" i="1"/>
  <c r="AM2041" i="1"/>
  <c r="AK2258" i="1"/>
  <c r="AL2258" i="1"/>
  <c r="AM2258" i="1"/>
  <c r="AK74" i="1"/>
  <c r="AL74" i="1"/>
  <c r="AM74" i="1"/>
  <c r="AK484" i="1"/>
  <c r="AL484" i="1"/>
  <c r="AM484" i="1"/>
  <c r="AK493" i="1"/>
  <c r="AL493" i="1"/>
  <c r="AM493" i="1"/>
  <c r="AK431" i="1"/>
  <c r="AL431" i="1"/>
  <c r="AM431" i="1"/>
  <c r="AK2374" i="1"/>
  <c r="AL2374" i="1"/>
  <c r="AM2374" i="1"/>
  <c r="AK2383" i="1"/>
  <c r="AL2383" i="1"/>
  <c r="AM2383" i="1"/>
  <c r="AK1648" i="1"/>
  <c r="AL1648" i="1"/>
  <c r="AM1648" i="1"/>
  <c r="AK1689" i="1"/>
  <c r="AL1689" i="1"/>
  <c r="AM1689" i="1"/>
  <c r="AK1778" i="1"/>
  <c r="AL1778" i="1"/>
  <c r="AM1778" i="1"/>
  <c r="AK1335" i="1"/>
  <c r="AL1335" i="1"/>
  <c r="AM1335" i="1"/>
  <c r="AK1654" i="1"/>
  <c r="AL1654" i="1"/>
  <c r="AM1654" i="1"/>
  <c r="AK2142" i="1"/>
  <c r="AL2142" i="1"/>
  <c r="AM2142" i="1"/>
  <c r="AK1930" i="1"/>
  <c r="AL1930" i="1"/>
  <c r="AM1930" i="1"/>
  <c r="AK963" i="1"/>
  <c r="AL963" i="1"/>
  <c r="AM963" i="1"/>
  <c r="AK1762" i="1"/>
  <c r="AL1762" i="1"/>
  <c r="AM1762" i="1"/>
  <c r="AK653" i="1"/>
  <c r="AL653" i="1"/>
  <c r="AM653" i="1"/>
  <c r="AK1461" i="1"/>
  <c r="AL1461" i="1"/>
  <c r="AM1461" i="1"/>
  <c r="AK618" i="1"/>
  <c r="AL618" i="1"/>
  <c r="AM618" i="1"/>
  <c r="AK846" i="1"/>
  <c r="AL846" i="1"/>
  <c r="AM846" i="1"/>
  <c r="AK476" i="1"/>
  <c r="AL476" i="1"/>
  <c r="AM476" i="1"/>
  <c r="AK1979" i="1"/>
  <c r="AL1979" i="1"/>
  <c r="AM1979" i="1"/>
  <c r="AK1447" i="1"/>
  <c r="AL1447" i="1"/>
  <c r="AM1447" i="1"/>
  <c r="AK1448" i="1"/>
  <c r="AL1448" i="1"/>
  <c r="AM1448" i="1"/>
  <c r="AK208" i="1"/>
  <c r="AL208" i="1"/>
  <c r="AM208" i="1"/>
  <c r="AK2217" i="1"/>
  <c r="AL2217" i="1"/>
  <c r="AM2217" i="1"/>
  <c r="AK1758" i="1"/>
  <c r="AL1758" i="1"/>
  <c r="AM1758" i="1"/>
  <c r="AK1800" i="1"/>
  <c r="AL1800" i="1"/>
  <c r="AM1800" i="1"/>
  <c r="AK1862" i="1"/>
  <c r="AL1862" i="1"/>
  <c r="AM1862" i="1"/>
  <c r="AK1253" i="1"/>
  <c r="AL1253" i="1"/>
  <c r="AM1253" i="1"/>
  <c r="AK1119" i="1"/>
  <c r="AL1119" i="1"/>
  <c r="AM1119" i="1"/>
  <c r="AK553" i="1"/>
  <c r="AL553" i="1"/>
  <c r="AM553" i="1"/>
  <c r="AK849" i="1"/>
  <c r="AL849" i="1"/>
  <c r="AM849" i="1"/>
  <c r="AK1350" i="1"/>
  <c r="AL1350" i="1"/>
  <c r="AM1350" i="1"/>
  <c r="AK1675" i="1"/>
  <c r="AL1675" i="1"/>
  <c r="AM1675" i="1"/>
  <c r="AK2049" i="1"/>
  <c r="AL2049" i="1"/>
  <c r="AM2049" i="1"/>
  <c r="AK1744" i="1"/>
  <c r="AL1744" i="1"/>
  <c r="AM1744" i="1"/>
  <c r="AK352" i="1"/>
  <c r="AL352" i="1"/>
  <c r="AM352" i="1"/>
  <c r="AK201" i="1"/>
  <c r="AL201" i="1"/>
  <c r="AM201" i="1"/>
  <c r="AK1432" i="1"/>
  <c r="AL1432" i="1"/>
  <c r="AM1432" i="1"/>
  <c r="AK836" i="1"/>
  <c r="AL836" i="1"/>
  <c r="AM836" i="1"/>
  <c r="AK2137" i="1"/>
  <c r="AL2137" i="1"/>
  <c r="AM2137" i="1"/>
  <c r="AK182" i="1"/>
  <c r="AL182" i="1"/>
  <c r="AM182" i="1"/>
  <c r="AK137" i="1"/>
  <c r="AL137" i="1"/>
  <c r="AM137" i="1"/>
  <c r="AK760" i="1"/>
  <c r="AL760" i="1"/>
  <c r="AM760" i="1"/>
  <c r="AK662" i="1"/>
  <c r="AL662" i="1"/>
  <c r="AM662" i="1"/>
  <c r="AK2033" i="1"/>
  <c r="AL2033" i="1"/>
  <c r="AM2033" i="1"/>
  <c r="AK238" i="1"/>
  <c r="AL238" i="1"/>
  <c r="AM238" i="1"/>
  <c r="AK1346" i="1"/>
  <c r="AL1346" i="1"/>
  <c r="AM1346" i="1"/>
  <c r="AK1438" i="1"/>
  <c r="AL1438" i="1"/>
  <c r="AM1438" i="1"/>
  <c r="AK2071" i="1"/>
  <c r="AL2071" i="1"/>
  <c r="AM2071" i="1"/>
  <c r="AK2259" i="1"/>
  <c r="AL2259" i="1"/>
  <c r="AM2259" i="1"/>
  <c r="AK1857" i="1"/>
  <c r="AL1857" i="1"/>
  <c r="AM1857" i="1"/>
  <c r="AK1421" i="1"/>
  <c r="AL1421" i="1"/>
  <c r="AM1421" i="1"/>
  <c r="AK327" i="1"/>
  <c r="AL327" i="1"/>
  <c r="AM327" i="1"/>
  <c r="AK2212" i="1"/>
  <c r="AL2212" i="1"/>
  <c r="AM2212" i="1"/>
  <c r="AK780" i="1"/>
  <c r="AL780" i="1"/>
  <c r="AM780" i="1"/>
  <c r="AK1077" i="1"/>
  <c r="AL1077" i="1"/>
  <c r="AM1077" i="1"/>
  <c r="AK574" i="1"/>
  <c r="AL574" i="1"/>
  <c r="AM574" i="1"/>
  <c r="AK2152" i="1"/>
  <c r="AL2152" i="1"/>
  <c r="AM2152" i="1"/>
  <c r="AK1713" i="1"/>
  <c r="AL1713" i="1"/>
  <c r="AM1713" i="1"/>
  <c r="AK668" i="1"/>
  <c r="AL668" i="1"/>
  <c r="AM668" i="1"/>
  <c r="AK688" i="1"/>
  <c r="AL688" i="1"/>
  <c r="AM688" i="1"/>
  <c r="AK850" i="1"/>
  <c r="AL850" i="1"/>
  <c r="AM850" i="1"/>
  <c r="AK1597" i="1"/>
  <c r="AL1597" i="1"/>
  <c r="AM1597" i="1"/>
  <c r="AK2045" i="1"/>
  <c r="AL2045" i="1"/>
  <c r="AM2045" i="1"/>
  <c r="AK649" i="1"/>
  <c r="AL649" i="1"/>
  <c r="AM649" i="1"/>
  <c r="AK2092" i="1"/>
  <c r="AL2092" i="1"/>
  <c r="AM2092" i="1"/>
  <c r="AK2345" i="1"/>
  <c r="AL2345" i="1"/>
  <c r="AM2345" i="1"/>
  <c r="AK1026" i="1"/>
  <c r="AL1026" i="1"/>
  <c r="AM1026" i="1"/>
  <c r="AK2213" i="1"/>
  <c r="AL2213" i="1"/>
  <c r="AM2213" i="1"/>
  <c r="AK1901" i="1"/>
  <c r="AL1901" i="1"/>
  <c r="AM1901" i="1"/>
  <c r="AK1415" i="1"/>
  <c r="AL1415" i="1"/>
  <c r="AM1415" i="1"/>
  <c r="AK715" i="1"/>
  <c r="AL715" i="1"/>
  <c r="AM715" i="1"/>
  <c r="AK834" i="1"/>
  <c r="AL834" i="1"/>
  <c r="AM834" i="1"/>
  <c r="AK1106" i="1"/>
  <c r="AL1106" i="1"/>
  <c r="AM1106" i="1"/>
  <c r="AK2394" i="1"/>
  <c r="AL2394" i="1"/>
  <c r="AM2394" i="1"/>
  <c r="AK1224" i="1"/>
  <c r="AL1224" i="1"/>
  <c r="AM1224" i="1"/>
  <c r="AK2292" i="1"/>
  <c r="AL2292" i="1"/>
  <c r="AM2292" i="1"/>
  <c r="AK20" i="1"/>
  <c r="AL20" i="1"/>
  <c r="AM20" i="1"/>
  <c r="AK1387" i="1"/>
  <c r="AL1387" i="1"/>
  <c r="AM1387" i="1"/>
  <c r="AK1710" i="1"/>
  <c r="AL1710" i="1"/>
  <c r="AM1710" i="1"/>
  <c r="AK463" i="1"/>
  <c r="AL463" i="1"/>
  <c r="AM463" i="1"/>
  <c r="AK446" i="1"/>
  <c r="AL446" i="1"/>
  <c r="AM446" i="1"/>
  <c r="AK1665" i="1"/>
  <c r="AL1665" i="1"/>
  <c r="AM1665" i="1"/>
  <c r="AK751" i="1"/>
  <c r="AL751" i="1"/>
  <c r="AM751" i="1"/>
  <c r="AK477" i="1"/>
  <c r="AL477" i="1"/>
  <c r="AM477" i="1"/>
  <c r="AK1021" i="1"/>
  <c r="AL1021" i="1"/>
  <c r="AM1021" i="1"/>
  <c r="AK180" i="1"/>
  <c r="AL180" i="1"/>
  <c r="AM180" i="1"/>
  <c r="AK1973" i="1"/>
  <c r="AL1973" i="1"/>
  <c r="AM1973" i="1"/>
  <c r="AK1129" i="1"/>
  <c r="AL1129" i="1"/>
  <c r="AM1129" i="1"/>
  <c r="AK519" i="1"/>
  <c r="AL519" i="1"/>
  <c r="AM519" i="1"/>
  <c r="AK919" i="1"/>
  <c r="AL919" i="1"/>
  <c r="AM919" i="1"/>
  <c r="AK2079" i="1"/>
  <c r="AL2079" i="1"/>
  <c r="AM2079" i="1"/>
  <c r="AK438" i="1"/>
  <c r="AL438" i="1"/>
  <c r="AM438" i="1"/>
  <c r="AK2338" i="1"/>
  <c r="AL2338" i="1"/>
  <c r="AM2338" i="1"/>
  <c r="AK1351" i="1"/>
  <c r="AL1351" i="1"/>
  <c r="AM1351" i="1"/>
  <c r="AK734" i="1"/>
  <c r="AL734" i="1"/>
  <c r="AM734" i="1"/>
  <c r="AK1467" i="1"/>
  <c r="AL1467" i="1"/>
  <c r="AM1467" i="1"/>
  <c r="AK376" i="1"/>
  <c r="AL376" i="1"/>
  <c r="AM376" i="1"/>
  <c r="AK1500" i="1"/>
  <c r="AL1500" i="1"/>
  <c r="AM1500" i="1"/>
  <c r="AK1798" i="1"/>
  <c r="AL1798" i="1"/>
  <c r="AM1798" i="1"/>
  <c r="AK22" i="1"/>
  <c r="AL22" i="1"/>
  <c r="AM22" i="1"/>
  <c r="AK2170" i="1"/>
  <c r="AL2170" i="1"/>
  <c r="AM2170" i="1"/>
  <c r="AK1114" i="1"/>
  <c r="AL1114" i="1"/>
  <c r="AM1114" i="1"/>
  <c r="AK1100" i="1"/>
  <c r="AL1100" i="1"/>
  <c r="AM1100" i="1"/>
  <c r="AK1652" i="1"/>
  <c r="AL1652" i="1"/>
  <c r="AM1652" i="1"/>
  <c r="AK399" i="1"/>
  <c r="AL399" i="1"/>
  <c r="AM399" i="1"/>
  <c r="AK260" i="1"/>
  <c r="AL260" i="1"/>
  <c r="AM260" i="1"/>
  <c r="AK1936" i="1"/>
  <c r="AL1936" i="1"/>
  <c r="AM1936" i="1"/>
  <c r="AK1942" i="1"/>
  <c r="AL1942" i="1"/>
  <c r="AM1942" i="1"/>
  <c r="AK2342" i="1"/>
  <c r="AL2342" i="1"/>
  <c r="AM2342" i="1"/>
  <c r="AK1023" i="1"/>
  <c r="AL1023" i="1"/>
  <c r="AM1023" i="1"/>
  <c r="AK2018" i="1"/>
  <c r="AL2018" i="1"/>
  <c r="AM2018" i="1"/>
  <c r="AK1549" i="1"/>
  <c r="AL1549" i="1"/>
  <c r="AM1549" i="1"/>
  <c r="AK2136" i="1"/>
  <c r="AL2136" i="1"/>
  <c r="AM2136" i="1"/>
  <c r="AK896" i="1"/>
  <c r="AL896" i="1"/>
  <c r="AM896" i="1"/>
  <c r="AK1957" i="1"/>
  <c r="AL1957" i="1"/>
  <c r="AM1957" i="1"/>
  <c r="AK1620" i="1"/>
  <c r="AL1620" i="1"/>
  <c r="AM1620" i="1"/>
  <c r="AK871" i="1"/>
  <c r="AL871" i="1"/>
  <c r="AM871" i="1"/>
  <c r="AK2024" i="1"/>
  <c r="AL2024" i="1"/>
  <c r="AM2024" i="1"/>
  <c r="AK1998" i="1"/>
  <c r="AL1998" i="1"/>
  <c r="AM1998" i="1"/>
  <c r="AK1686" i="1"/>
  <c r="AL1686" i="1"/>
  <c r="AM1686" i="1"/>
  <c r="AK2269" i="1"/>
  <c r="AL2269" i="1"/>
  <c r="AM2269" i="1"/>
  <c r="AK287" i="1"/>
  <c r="AL287" i="1"/>
  <c r="AM287" i="1"/>
  <c r="AK2361" i="1"/>
  <c r="AL2361" i="1"/>
  <c r="AM2361" i="1"/>
  <c r="AK426" i="1"/>
  <c r="AL426" i="1"/>
  <c r="AM426" i="1"/>
  <c r="AK18" i="1"/>
  <c r="AL18" i="1"/>
  <c r="AM18" i="1"/>
  <c r="AK1498" i="1"/>
  <c r="AL1498" i="1"/>
  <c r="AM1498" i="1"/>
  <c r="AK510" i="1"/>
  <c r="AL510" i="1"/>
  <c r="AM510" i="1"/>
  <c r="AK1695" i="1"/>
  <c r="AL1695" i="1"/>
  <c r="AM1695" i="1"/>
  <c r="AK2339" i="1"/>
  <c r="AL2339" i="1"/>
  <c r="AM2339" i="1"/>
  <c r="AK316" i="1"/>
  <c r="AL316" i="1"/>
  <c r="AM316" i="1"/>
  <c r="AK317" i="1"/>
  <c r="AL317" i="1"/>
  <c r="AM317" i="1"/>
  <c r="AK1711" i="1"/>
  <c r="AL1711" i="1"/>
  <c r="AM1711" i="1"/>
  <c r="AK2040" i="1"/>
  <c r="AL2040" i="1"/>
  <c r="AM2040" i="1"/>
  <c r="AK918" i="1"/>
  <c r="AL918" i="1"/>
  <c r="AM918" i="1"/>
  <c r="AK1921" i="1"/>
  <c r="AL1921" i="1"/>
  <c r="AM1921" i="1"/>
  <c r="AK1453" i="1"/>
  <c r="AL1453" i="1"/>
  <c r="AM1453" i="1"/>
  <c r="AK726" i="1"/>
  <c r="AL726" i="1"/>
  <c r="AM726" i="1"/>
  <c r="AK568" i="1"/>
  <c r="AL568" i="1"/>
  <c r="AM568" i="1"/>
  <c r="AK1887" i="1"/>
  <c r="AL1887" i="1"/>
  <c r="AM1887" i="1"/>
  <c r="AK1168" i="1"/>
  <c r="AL1168" i="1"/>
  <c r="AM1168" i="1"/>
  <c r="AK457" i="1"/>
  <c r="AL457" i="1"/>
  <c r="AM457" i="1"/>
  <c r="AK1871" i="1"/>
  <c r="AL1871" i="1"/>
  <c r="AM1871" i="1"/>
  <c r="AK1644" i="1"/>
  <c r="AL1644" i="1"/>
  <c r="AM1644" i="1"/>
  <c r="AK541" i="1"/>
  <c r="AL541" i="1"/>
  <c r="AM541" i="1"/>
  <c r="AK1345" i="1"/>
  <c r="AL1345" i="1"/>
  <c r="AM1345" i="1"/>
  <c r="AK314" i="1"/>
  <c r="AL314" i="1"/>
  <c r="AM314" i="1"/>
  <c r="AK1364" i="1"/>
  <c r="AL1364" i="1"/>
  <c r="AM1364" i="1"/>
  <c r="AK1645" i="1"/>
  <c r="AL1645" i="1"/>
  <c r="AM1645" i="1"/>
  <c r="AK506" i="1"/>
  <c r="AL506" i="1"/>
  <c r="AM506" i="1"/>
  <c r="AK1290" i="1"/>
  <c r="AL1290" i="1"/>
  <c r="AM1290" i="1"/>
  <c r="AK1008" i="1"/>
  <c r="AL1008" i="1"/>
  <c r="AM1008" i="1"/>
  <c r="AK1282" i="1"/>
  <c r="AL1282" i="1"/>
  <c r="AM1282" i="1"/>
  <c r="AK318" i="1"/>
  <c r="AL318" i="1"/>
  <c r="AM318" i="1"/>
  <c r="AK848" i="1"/>
  <c r="AL848" i="1"/>
  <c r="AM848" i="1"/>
  <c r="AK619" i="1"/>
  <c r="AL619" i="1"/>
  <c r="AM619" i="1"/>
  <c r="AK1618" i="1"/>
  <c r="AL1618" i="1"/>
  <c r="AM1618" i="1"/>
  <c r="AK647" i="1"/>
  <c r="AL647" i="1"/>
  <c r="AM647" i="1"/>
  <c r="AK1478" i="1"/>
  <c r="AL1478" i="1"/>
  <c r="AM1478" i="1"/>
  <c r="AK741" i="1"/>
  <c r="AL741" i="1"/>
  <c r="AM741" i="1"/>
  <c r="AK903" i="1"/>
  <c r="AL903" i="1"/>
  <c r="AM903" i="1"/>
  <c r="AK904" i="1"/>
  <c r="AL904" i="1"/>
  <c r="AM904" i="1"/>
  <c r="AK2296" i="1"/>
  <c r="AL2296" i="1"/>
  <c r="AM2296" i="1"/>
  <c r="AK2297" i="1"/>
  <c r="AL2297" i="1"/>
  <c r="AM2297" i="1"/>
  <c r="AK927" i="1"/>
  <c r="AL927" i="1"/>
  <c r="AM927" i="1"/>
  <c r="AK965" i="1"/>
  <c r="AL965" i="1"/>
  <c r="AM965" i="1"/>
  <c r="AK966" i="1"/>
  <c r="AL966" i="1"/>
  <c r="AM966" i="1"/>
  <c r="AK210" i="1"/>
  <c r="AL210" i="1"/>
  <c r="AM210" i="1"/>
  <c r="AK987" i="1"/>
  <c r="AL987" i="1"/>
  <c r="AM987" i="1"/>
  <c r="AK1014" i="1"/>
  <c r="AL1014" i="1"/>
  <c r="AM1014" i="1"/>
  <c r="AK1024" i="1"/>
  <c r="AL1024" i="1"/>
  <c r="AM1024" i="1"/>
  <c r="AK1050" i="1"/>
  <c r="AL1050" i="1"/>
  <c r="AM1050" i="1"/>
  <c r="AK228" i="1"/>
  <c r="AL228" i="1"/>
  <c r="AM228" i="1"/>
  <c r="AK1104" i="1"/>
  <c r="AL1104" i="1"/>
  <c r="AM1104" i="1"/>
  <c r="AK256" i="1"/>
  <c r="AL256" i="1"/>
  <c r="AM256" i="1"/>
  <c r="AK2304" i="1"/>
  <c r="AL2304" i="1"/>
  <c r="AM2304" i="1"/>
  <c r="AK215" i="1"/>
  <c r="AL215" i="1"/>
  <c r="AM215" i="1"/>
  <c r="AK1019" i="1"/>
  <c r="AL1019" i="1"/>
  <c r="AM1019" i="1"/>
  <c r="AK1768" i="1"/>
  <c r="AL1768" i="1"/>
  <c r="AM1768" i="1"/>
  <c r="AK1113" i="1"/>
  <c r="AL1113" i="1"/>
  <c r="AM1113" i="1"/>
  <c r="AK1600" i="1"/>
  <c r="AL1600" i="1"/>
  <c r="AM1600" i="1"/>
  <c r="AK1603" i="1"/>
  <c r="AL1603" i="1"/>
  <c r="AM1603" i="1"/>
  <c r="AK602" i="1"/>
  <c r="AL602" i="1"/>
  <c r="AM602" i="1"/>
  <c r="AK2085" i="1"/>
  <c r="AL2085" i="1"/>
  <c r="AM2085" i="1"/>
  <c r="AK45" i="1"/>
  <c r="AL45" i="1"/>
  <c r="AM45" i="1"/>
  <c r="AK46" i="1"/>
  <c r="AL46" i="1"/>
  <c r="AM46" i="1"/>
  <c r="AK2135" i="1"/>
  <c r="AL2135" i="1"/>
  <c r="AM2135" i="1"/>
  <c r="AK2161" i="1"/>
  <c r="AL2161" i="1"/>
  <c r="AM2161" i="1"/>
  <c r="AK2164" i="1"/>
  <c r="AL2164" i="1"/>
  <c r="AM2164" i="1"/>
  <c r="AK2187" i="1"/>
  <c r="AL2187" i="1"/>
  <c r="AM2187" i="1"/>
  <c r="AK2188" i="1"/>
  <c r="AL2188" i="1"/>
  <c r="AM2188" i="1"/>
  <c r="AK677" i="1"/>
  <c r="AL677" i="1"/>
  <c r="AM677" i="1"/>
  <c r="AK773" i="1"/>
  <c r="AL773" i="1"/>
  <c r="AM773" i="1"/>
  <c r="AK2262" i="1"/>
  <c r="AL2262" i="1"/>
  <c r="AM2262" i="1"/>
  <c r="AK909" i="1"/>
  <c r="AL909" i="1"/>
  <c r="AM909" i="1"/>
  <c r="AK1814" i="1"/>
  <c r="AL1814" i="1"/>
  <c r="AM1814" i="1"/>
  <c r="AK1829" i="1"/>
  <c r="AL1829" i="1"/>
  <c r="AM1829" i="1"/>
  <c r="AK1164" i="1"/>
  <c r="AL1164" i="1"/>
  <c r="AM1164" i="1"/>
  <c r="AK1526" i="1"/>
  <c r="AL1526" i="1"/>
  <c r="AM1526" i="1"/>
  <c r="AK178" i="1"/>
  <c r="AL178" i="1"/>
  <c r="AM178" i="1"/>
  <c r="AK914" i="1"/>
  <c r="AL914" i="1"/>
  <c r="AM914" i="1"/>
  <c r="AK103" i="1"/>
  <c r="AL103" i="1"/>
  <c r="AM103" i="1"/>
  <c r="AK467" i="1"/>
  <c r="AL467" i="1"/>
  <c r="AM467" i="1"/>
  <c r="AK600" i="1"/>
  <c r="AL600" i="1"/>
  <c r="AM600" i="1"/>
  <c r="AK640" i="1"/>
  <c r="AL640" i="1"/>
  <c r="AM640" i="1"/>
  <c r="AK1499" i="1"/>
  <c r="AL1499" i="1"/>
  <c r="AM1499" i="1"/>
  <c r="AK246" i="1"/>
  <c r="AL246" i="1"/>
  <c r="AM246" i="1"/>
  <c r="AK857" i="1"/>
  <c r="AL857" i="1"/>
  <c r="AM857" i="1"/>
  <c r="AK113" i="1"/>
  <c r="AL113" i="1"/>
  <c r="AM113" i="1"/>
  <c r="AK356" i="1"/>
  <c r="AL356" i="1"/>
  <c r="AM356" i="1"/>
  <c r="AK469" i="1"/>
  <c r="AL469" i="1"/>
  <c r="AM469" i="1"/>
  <c r="AK610" i="1"/>
  <c r="AL610" i="1"/>
  <c r="AM610" i="1"/>
  <c r="AK854" i="1"/>
  <c r="AL854" i="1"/>
  <c r="AM854" i="1"/>
  <c r="AK195" i="1"/>
  <c r="AL195" i="1"/>
  <c r="AM195" i="1"/>
  <c r="AK636" i="1"/>
  <c r="AL636" i="1"/>
  <c r="AM636" i="1"/>
  <c r="AK349" i="1"/>
  <c r="AL349" i="1"/>
  <c r="AM349" i="1"/>
  <c r="AK971" i="1"/>
  <c r="AL971" i="1"/>
  <c r="AM971" i="1"/>
  <c r="AK2223" i="1"/>
  <c r="AL2223" i="1"/>
  <c r="AM2223" i="1"/>
  <c r="AK772" i="1"/>
  <c r="AL772" i="1"/>
  <c r="AM772" i="1"/>
  <c r="AK2176" i="1"/>
  <c r="AL2176" i="1"/>
  <c r="AM2176" i="1"/>
  <c r="AK1477" i="1"/>
  <c r="AL1477" i="1"/>
  <c r="AM1477" i="1"/>
  <c r="AK184" i="1"/>
  <c r="AL184" i="1"/>
  <c r="AM184" i="1"/>
  <c r="AK535" i="1"/>
  <c r="AL535" i="1"/>
  <c r="AM535" i="1"/>
  <c r="AK89" i="1"/>
  <c r="AL89" i="1"/>
  <c r="AM89" i="1"/>
  <c r="AK951" i="1"/>
  <c r="AL951" i="1"/>
  <c r="AM951" i="1"/>
  <c r="AK2175" i="1"/>
  <c r="AL2175" i="1"/>
  <c r="AM2175" i="1"/>
  <c r="AK90" i="1"/>
  <c r="AL90" i="1"/>
  <c r="AM90" i="1"/>
  <c r="AK1034" i="1"/>
  <c r="AL1034" i="1"/>
  <c r="AM1034" i="1"/>
  <c r="AK1889" i="1"/>
  <c r="AL1889" i="1"/>
  <c r="AM1889" i="1"/>
  <c r="AK538" i="1"/>
  <c r="AL538" i="1"/>
  <c r="AM538" i="1"/>
  <c r="AK686" i="1"/>
  <c r="AL686" i="1"/>
  <c r="AM686" i="1"/>
  <c r="AK395" i="1"/>
  <c r="AL395" i="1"/>
  <c r="AM395" i="1"/>
  <c r="AK1656" i="1"/>
  <c r="AL1656" i="1"/>
  <c r="AM1656" i="1"/>
  <c r="AK1977" i="1"/>
  <c r="AL1977" i="1"/>
  <c r="AM1977" i="1"/>
  <c r="AK1105" i="1"/>
  <c r="AL1105" i="1"/>
  <c r="AM1105" i="1"/>
  <c r="AK170" i="1"/>
  <c r="AL170" i="1"/>
  <c r="AM170" i="1"/>
  <c r="AK189" i="1"/>
  <c r="AL189" i="1"/>
  <c r="AM189" i="1"/>
  <c r="AK283" i="1"/>
  <c r="AL283" i="1"/>
  <c r="AM283" i="1"/>
  <c r="AK1827" i="1"/>
  <c r="AL1827" i="1"/>
  <c r="AM1827" i="1"/>
  <c r="AK764" i="1"/>
  <c r="AL764" i="1"/>
  <c r="AM764" i="1"/>
  <c r="AK765" i="1"/>
  <c r="AL765" i="1"/>
  <c r="AM765" i="1"/>
  <c r="AK1552" i="1"/>
  <c r="AL1552" i="1"/>
  <c r="AM1552" i="1"/>
  <c r="AK1243" i="1"/>
  <c r="AL1243" i="1"/>
  <c r="AM1243" i="1"/>
  <c r="AK2314" i="1"/>
  <c r="AL2314" i="1"/>
  <c r="AM2314" i="1"/>
  <c r="AK982" i="1"/>
  <c r="AL982" i="1"/>
  <c r="AM982" i="1"/>
  <c r="AK1732" i="1"/>
  <c r="AL1732" i="1"/>
  <c r="AM1732" i="1"/>
  <c r="AK2066" i="1"/>
  <c r="AL2066" i="1"/>
  <c r="AM2066" i="1"/>
  <c r="AK910" i="1"/>
  <c r="AL910" i="1"/>
  <c r="AM910" i="1"/>
  <c r="AK521" i="1"/>
  <c r="AL521" i="1"/>
  <c r="AM521" i="1"/>
  <c r="AK586" i="1"/>
  <c r="AL586" i="1"/>
  <c r="AM586" i="1"/>
  <c r="AK2111" i="1"/>
  <c r="AL2111" i="1"/>
  <c r="AM2111" i="1"/>
  <c r="AK1371" i="1"/>
  <c r="AL1371" i="1"/>
  <c r="AM1371" i="1"/>
  <c r="AK1780" i="1"/>
  <c r="AL1780" i="1"/>
  <c r="AM1780" i="1"/>
  <c r="AK2068" i="1"/>
  <c r="AL2068" i="1"/>
  <c r="AM2068" i="1"/>
  <c r="AK72" i="1"/>
  <c r="AL72" i="1"/>
  <c r="AM72" i="1"/>
  <c r="AK115" i="1"/>
  <c r="AL115" i="1"/>
  <c r="AM115" i="1"/>
  <c r="AK1502" i="1"/>
  <c r="AL1502" i="1"/>
  <c r="AM1502" i="1"/>
  <c r="AK472" i="1"/>
  <c r="AL472" i="1"/>
  <c r="AM472" i="1"/>
  <c r="AK740" i="1"/>
  <c r="AL740" i="1"/>
  <c r="AM740" i="1"/>
  <c r="AK2132" i="1"/>
  <c r="AL2132" i="1"/>
  <c r="AM2132" i="1"/>
  <c r="AK2263" i="1"/>
  <c r="AL2263" i="1"/>
  <c r="AM2263" i="1"/>
  <c r="AK2365" i="1"/>
  <c r="AL2365" i="1"/>
  <c r="AM2365" i="1"/>
  <c r="AK2366" i="1"/>
  <c r="AL2366" i="1"/>
  <c r="AM2366" i="1"/>
  <c r="AK1167" i="1"/>
  <c r="AL1167" i="1"/>
  <c r="AM1167" i="1"/>
  <c r="AK2020" i="1"/>
  <c r="AL2020" i="1"/>
  <c r="AM2020" i="1"/>
  <c r="AK451" i="1"/>
  <c r="AL451" i="1"/>
  <c r="AM451" i="1"/>
  <c r="AK439" i="1"/>
  <c r="AL439" i="1"/>
  <c r="AM439" i="1"/>
  <c r="AK589" i="1"/>
  <c r="AL589" i="1"/>
  <c r="AM589" i="1"/>
  <c r="AK305" i="1"/>
  <c r="AL305" i="1"/>
  <c r="AM305" i="1"/>
  <c r="AK590" i="1"/>
  <c r="AL590" i="1"/>
  <c r="AM590" i="1"/>
  <c r="AK1783" i="1"/>
  <c r="AL1783" i="1"/>
  <c r="AM1783" i="1"/>
  <c r="AK1784" i="1"/>
  <c r="AL1784" i="1"/>
  <c r="AM1784" i="1"/>
  <c r="AK696" i="1"/>
  <c r="AL696" i="1"/>
  <c r="AM696" i="1"/>
  <c r="AK203" i="1"/>
  <c r="AL203" i="1"/>
  <c r="AM203" i="1"/>
  <c r="AK1629" i="1"/>
  <c r="AL1629" i="1"/>
  <c r="AM1629" i="1"/>
  <c r="AK1817" i="1"/>
  <c r="AL1817" i="1"/>
  <c r="AM1817" i="1"/>
  <c r="AK1127" i="1"/>
  <c r="AL1127" i="1"/>
  <c r="AM1127" i="1"/>
  <c r="AK1379" i="1"/>
  <c r="AL1379" i="1"/>
  <c r="AM1379" i="1"/>
  <c r="AK532" i="1"/>
  <c r="AL532" i="1"/>
  <c r="AM532" i="1"/>
  <c r="AK1120" i="1"/>
  <c r="AL1120" i="1"/>
  <c r="AM1120" i="1"/>
  <c r="AK1328" i="1"/>
  <c r="AL1328" i="1"/>
  <c r="AM1328" i="1"/>
  <c r="AK1799" i="1"/>
  <c r="AL1799" i="1"/>
  <c r="AM1799" i="1"/>
  <c r="AK1983" i="1"/>
  <c r="AL1983" i="1"/>
  <c r="AM1983" i="1"/>
  <c r="AK811" i="1"/>
  <c r="AL811" i="1"/>
  <c r="AM811" i="1"/>
  <c r="AK49" i="1"/>
  <c r="AL49" i="1"/>
  <c r="AM49" i="1"/>
  <c r="AK1987" i="1"/>
  <c r="AL1987" i="1"/>
  <c r="AM1987" i="1"/>
  <c r="AK2058" i="1"/>
  <c r="AL2058" i="1"/>
  <c r="AM2058" i="1"/>
  <c r="AK1009" i="1"/>
  <c r="AL1009" i="1"/>
  <c r="AM1009" i="1"/>
  <c r="AK25" i="1"/>
  <c r="AL25" i="1"/>
  <c r="AM25" i="1"/>
  <c r="AK2074" i="1"/>
  <c r="AL2074" i="1"/>
  <c r="AM2074" i="1"/>
  <c r="AK422" i="1"/>
  <c r="AL422" i="1"/>
  <c r="AM422" i="1"/>
  <c r="AK1804" i="1"/>
  <c r="AL1804" i="1"/>
  <c r="AM1804" i="1"/>
  <c r="AK289" i="1"/>
  <c r="AL289" i="1"/>
  <c r="AM289" i="1"/>
  <c r="AK808" i="1"/>
  <c r="AL808" i="1"/>
  <c r="AM808" i="1"/>
  <c r="AK62" i="1"/>
  <c r="AL62" i="1"/>
  <c r="AM62" i="1"/>
  <c r="AK1131" i="1"/>
  <c r="AL1131" i="1"/>
  <c r="AM1131" i="1"/>
  <c r="AK357" i="1"/>
  <c r="AL357" i="1"/>
  <c r="AM357" i="1"/>
  <c r="AK2247" i="1"/>
  <c r="AL2247" i="1"/>
  <c r="AM2247" i="1"/>
  <c r="AK335" i="1"/>
  <c r="AL335" i="1"/>
  <c r="AM335" i="1"/>
  <c r="AK404" i="1"/>
  <c r="AL404" i="1"/>
  <c r="AM404" i="1"/>
  <c r="AK1767" i="1"/>
  <c r="AL1767" i="1"/>
  <c r="AM1767" i="1"/>
  <c r="AK2008" i="1"/>
  <c r="AL2008" i="1"/>
  <c r="AM2008" i="1"/>
  <c r="AK561" i="1"/>
  <c r="AL561" i="1"/>
  <c r="AM561" i="1"/>
  <c r="AK1913" i="1"/>
  <c r="AL1913" i="1"/>
  <c r="AM1913" i="1"/>
  <c r="AK2158" i="1"/>
  <c r="AL2158" i="1"/>
  <c r="AM2158" i="1"/>
  <c r="AK1130" i="1"/>
  <c r="AL1130" i="1"/>
  <c r="AM1130" i="1"/>
  <c r="AK1929" i="1"/>
  <c r="AL1929" i="1"/>
  <c r="AM1929" i="1"/>
  <c r="AK427" i="1"/>
  <c r="AL427" i="1"/>
  <c r="AM427" i="1"/>
  <c r="AK1005" i="1"/>
  <c r="AL1005" i="1"/>
  <c r="AM1005" i="1"/>
  <c r="AK953" i="1"/>
  <c r="AL953" i="1"/>
  <c r="AM953" i="1"/>
  <c r="AK1076" i="1"/>
  <c r="AL1076" i="1"/>
  <c r="AM1076" i="1"/>
  <c r="AK2307" i="1"/>
  <c r="AL2307" i="1"/>
  <c r="AM2307" i="1"/>
  <c r="AK1095" i="1"/>
  <c r="AL1095" i="1"/>
  <c r="AM1095" i="1"/>
  <c r="AK156" i="1"/>
  <c r="AL156" i="1"/>
  <c r="AM156" i="1"/>
  <c r="AK794" i="1"/>
  <c r="AL794" i="1"/>
  <c r="AM794" i="1"/>
  <c r="AK226" i="1"/>
  <c r="AL226" i="1"/>
  <c r="AM226" i="1"/>
  <c r="AK945" i="1"/>
  <c r="AL945" i="1"/>
  <c r="AM945" i="1"/>
  <c r="AK1359" i="1"/>
  <c r="AL1359" i="1"/>
  <c r="AM1359" i="1"/>
  <c r="AK462" i="1"/>
  <c r="AL462" i="1"/>
  <c r="AM462" i="1"/>
  <c r="AK1610" i="1"/>
  <c r="AL1610" i="1"/>
  <c r="AM1610" i="1"/>
  <c r="AK365" i="1"/>
  <c r="AL365" i="1"/>
  <c r="AM365" i="1"/>
  <c r="AK1126" i="1"/>
  <c r="AL1126" i="1"/>
  <c r="AM1126" i="1"/>
  <c r="AK1238" i="1"/>
  <c r="AL1238" i="1"/>
  <c r="AM1238" i="1"/>
  <c r="AK286" i="1"/>
  <c r="AL286" i="1"/>
  <c r="AM286" i="1"/>
  <c r="AK2267" i="1"/>
  <c r="AL2267" i="1"/>
  <c r="AM2267" i="1"/>
  <c r="AK1954" i="1"/>
  <c r="AL1954" i="1"/>
  <c r="AM1954" i="1"/>
  <c r="AK1521" i="1"/>
  <c r="AL1521" i="1"/>
  <c r="AM1521" i="1"/>
  <c r="AK560" i="1"/>
  <c r="AL560" i="1"/>
  <c r="AM560" i="1"/>
  <c r="AK360" i="1"/>
  <c r="AL360" i="1"/>
  <c r="AM360" i="1"/>
  <c r="AK1749" i="1"/>
  <c r="AL1749" i="1"/>
  <c r="AM1749" i="1"/>
  <c r="AK110" i="1"/>
  <c r="AL110" i="1"/>
  <c r="AM110" i="1"/>
  <c r="AK41" i="1"/>
  <c r="AL41" i="1"/>
  <c r="AM41" i="1"/>
  <c r="AK1382" i="1"/>
  <c r="AL1382" i="1"/>
  <c r="AM1382" i="1"/>
  <c r="AK340" i="1"/>
  <c r="AL340" i="1"/>
  <c r="AM340" i="1"/>
  <c r="AK261" i="1"/>
  <c r="AL261" i="1"/>
  <c r="AM261" i="1"/>
  <c r="AK931" i="1"/>
  <c r="AL931" i="1"/>
  <c r="AM931" i="1"/>
  <c r="AK2237" i="1"/>
  <c r="AL2237" i="1"/>
  <c r="AM2237" i="1"/>
  <c r="AK1715" i="1"/>
  <c r="AL1715" i="1"/>
  <c r="AM1715" i="1"/>
  <c r="AK728" i="1"/>
  <c r="AL728" i="1"/>
  <c r="AM728" i="1"/>
  <c r="AK1370" i="1"/>
  <c r="AL1370" i="1"/>
  <c r="AM1370" i="1"/>
  <c r="AK621" i="1"/>
  <c r="AL621" i="1"/>
  <c r="AM621" i="1"/>
  <c r="AK1246" i="1"/>
  <c r="AL1246" i="1"/>
  <c r="AM1246" i="1"/>
  <c r="AK1611" i="1"/>
  <c r="AL1611" i="1"/>
  <c r="AM1611" i="1"/>
  <c r="AK1411" i="1"/>
  <c r="AL1411" i="1"/>
  <c r="AM1411" i="1"/>
  <c r="AK564" i="1"/>
  <c r="AL564" i="1"/>
  <c r="AM564" i="1"/>
  <c r="AK1458" i="1"/>
  <c r="AL1458" i="1"/>
  <c r="AM1458" i="1"/>
  <c r="AK1880" i="1"/>
  <c r="AL1880" i="1"/>
  <c r="AM1880" i="1"/>
  <c r="AK952" i="1"/>
  <c r="AL952" i="1"/>
  <c r="AM952" i="1"/>
  <c r="AK1614" i="1"/>
  <c r="AL1614" i="1"/>
  <c r="AM1614" i="1"/>
  <c r="AK838" i="1"/>
  <c r="AL838" i="1"/>
  <c r="AM838" i="1"/>
  <c r="AK172" i="1"/>
  <c r="AL172" i="1"/>
  <c r="AM172" i="1"/>
  <c r="AK862" i="1"/>
  <c r="AL862" i="1"/>
  <c r="AM862" i="1"/>
  <c r="AK802" i="1"/>
  <c r="AL802" i="1"/>
  <c r="AM802" i="1"/>
  <c r="AK108" i="1"/>
  <c r="AL108" i="1"/>
  <c r="AM108" i="1"/>
  <c r="AK1269" i="1"/>
  <c r="AL1269" i="1"/>
  <c r="AM1269" i="1"/>
  <c r="AK1043" i="1"/>
  <c r="AL1043" i="1"/>
  <c r="AM1043" i="1"/>
  <c r="AK453" i="1"/>
  <c r="AL453" i="1"/>
  <c r="AM453" i="1"/>
  <c r="AK1283" i="1"/>
  <c r="AL1283" i="1"/>
  <c r="AM1283" i="1"/>
  <c r="AK2347" i="1"/>
  <c r="AL2347" i="1"/>
  <c r="AM2347" i="1"/>
  <c r="AK1503" i="1"/>
  <c r="AL1503" i="1"/>
  <c r="AM1503" i="1"/>
  <c r="AK954" i="1"/>
  <c r="AL954" i="1"/>
  <c r="AM954" i="1"/>
  <c r="AK1062" i="1"/>
  <c r="AL1062" i="1"/>
  <c r="AM1062" i="1"/>
  <c r="AK2367" i="1"/>
  <c r="AL2367" i="1"/>
  <c r="AM2367" i="1"/>
  <c r="AK1507" i="1"/>
  <c r="AL1507" i="1"/>
  <c r="AM1507" i="1"/>
  <c r="AK1574" i="1"/>
  <c r="AL1574" i="1"/>
  <c r="AM1574" i="1"/>
  <c r="AK660" i="1"/>
  <c r="AL660" i="1"/>
  <c r="AM660" i="1"/>
  <c r="AK2215" i="1"/>
  <c r="AL2215" i="1"/>
  <c r="AM2215" i="1"/>
  <c r="AK2350" i="1"/>
  <c r="AL2350" i="1"/>
  <c r="AM2350" i="1"/>
  <c r="AK1509" i="1"/>
  <c r="AL1509" i="1"/>
  <c r="AM1509" i="1"/>
  <c r="AK496" i="1"/>
  <c r="AL496" i="1"/>
  <c r="AM496" i="1"/>
  <c r="AK497" i="1"/>
  <c r="AL497" i="1"/>
  <c r="AM497" i="1"/>
  <c r="AK1485" i="1"/>
  <c r="AL1485" i="1"/>
  <c r="AM1485" i="1"/>
  <c r="AK1839" i="1"/>
  <c r="AL1839" i="1"/>
  <c r="AM1839" i="1"/>
  <c r="AK901" i="1"/>
  <c r="AL901" i="1"/>
  <c r="AM901" i="1"/>
  <c r="AK2397" i="1"/>
  <c r="AL2397" i="1"/>
  <c r="AM2397" i="1"/>
  <c r="AK572" i="1"/>
  <c r="AL572" i="1"/>
  <c r="AM572" i="1"/>
  <c r="AK573" i="1"/>
  <c r="AL573" i="1"/>
  <c r="AM573" i="1"/>
  <c r="AK2077" i="1"/>
  <c r="AL2077" i="1"/>
  <c r="AM2077" i="1"/>
  <c r="AK2126" i="1"/>
  <c r="AL2126" i="1"/>
  <c r="AM2126" i="1"/>
  <c r="AK2091" i="1"/>
  <c r="AL2091" i="1"/>
  <c r="AM2091" i="1"/>
  <c r="AK1553" i="1"/>
  <c r="AL1553" i="1"/>
  <c r="AM1553" i="1"/>
  <c r="AK994" i="1"/>
  <c r="AL994" i="1"/>
  <c r="AM994" i="1"/>
  <c r="AK1999" i="1"/>
  <c r="AL1999" i="1"/>
  <c r="AM1999" i="1"/>
  <c r="AK930" i="1"/>
  <c r="AL930" i="1"/>
  <c r="AM930" i="1"/>
  <c r="AK1000" i="1"/>
  <c r="AL1000" i="1"/>
  <c r="AM1000" i="1"/>
  <c r="AK1410" i="1"/>
  <c r="AL1410" i="1"/>
  <c r="AM1410" i="1"/>
  <c r="AK1074" i="1"/>
  <c r="AL1074" i="1"/>
  <c r="AM1074" i="1"/>
  <c r="AK1064" i="1"/>
  <c r="AL1064" i="1"/>
  <c r="AM1064" i="1"/>
  <c r="AK881" i="1"/>
  <c r="AL881" i="1"/>
  <c r="AM881" i="1"/>
  <c r="AK1391" i="1"/>
  <c r="AL1391" i="1"/>
  <c r="AM1391" i="1"/>
  <c r="AK2184" i="1"/>
  <c r="AL2184" i="1"/>
  <c r="AM2184" i="1"/>
  <c r="AK2354" i="1"/>
  <c r="AL2354" i="1"/>
  <c r="AM2354" i="1"/>
  <c r="AK309" i="1"/>
  <c r="AL309" i="1"/>
  <c r="AM309" i="1"/>
  <c r="AK1974" i="1"/>
  <c r="AL1974" i="1"/>
  <c r="AM1974" i="1"/>
  <c r="AK176" i="1"/>
  <c r="AL176" i="1"/>
  <c r="AM176" i="1"/>
  <c r="AK1228" i="1"/>
  <c r="AL1228" i="1"/>
  <c r="AM1228" i="1"/>
  <c r="AK2153" i="1"/>
  <c r="AL2153" i="1"/>
  <c r="AM2153" i="1"/>
  <c r="AK2398" i="1"/>
  <c r="AL2398" i="1"/>
  <c r="AM2398" i="1"/>
  <c r="AK1520" i="1"/>
  <c r="AL1520" i="1"/>
  <c r="AM1520" i="1"/>
  <c r="AK2360" i="1"/>
  <c r="AL2360" i="1"/>
  <c r="AM2360" i="1"/>
  <c r="AK1377" i="1"/>
  <c r="AL1377" i="1"/>
  <c r="AM1377" i="1"/>
  <c r="AK2117" i="1"/>
  <c r="AL2117" i="1"/>
  <c r="AM2117" i="1"/>
  <c r="AK388" i="1"/>
  <c r="AL388" i="1"/>
  <c r="AM388" i="1"/>
  <c r="AK1851" i="1"/>
  <c r="AL1851" i="1"/>
  <c r="AM1851" i="1"/>
  <c r="AK392" i="1"/>
  <c r="AL392" i="1"/>
  <c r="AM392" i="1"/>
  <c r="AK1230" i="1"/>
  <c r="AL1230" i="1"/>
  <c r="AM1230" i="1"/>
  <c r="AK828" i="1"/>
  <c r="AL828" i="1"/>
  <c r="AM828" i="1"/>
  <c r="AK1227" i="1"/>
  <c r="AL1227" i="1"/>
  <c r="AM1227" i="1"/>
  <c r="AK2239" i="1"/>
  <c r="AL2239" i="1"/>
  <c r="AM2239" i="1"/>
  <c r="AK1729" i="1"/>
  <c r="AL1729" i="1"/>
  <c r="AM1729" i="1"/>
  <c r="AK755" i="1"/>
  <c r="AL755" i="1"/>
  <c r="AM755" i="1"/>
  <c r="AK135" i="1"/>
  <c r="AL135" i="1"/>
  <c r="AM135" i="1"/>
  <c r="AK1801" i="1"/>
  <c r="AL1801" i="1"/>
  <c r="AM1801" i="1"/>
  <c r="AK2257" i="1"/>
  <c r="AL2257" i="1"/>
  <c r="AM2257" i="1"/>
  <c r="AK1847" i="1"/>
  <c r="AL1847" i="1"/>
  <c r="AM1847" i="1"/>
  <c r="AK1468" i="1"/>
  <c r="AL1468" i="1"/>
  <c r="AM1468" i="1"/>
  <c r="AK222" i="1"/>
  <c r="AL222" i="1"/>
  <c r="AM222" i="1"/>
  <c r="AK2195" i="1"/>
  <c r="AL2195" i="1"/>
  <c r="AM2195" i="1"/>
  <c r="AK759" i="1"/>
  <c r="AL759" i="1"/>
  <c r="AM759" i="1"/>
  <c r="AK2256" i="1"/>
  <c r="AL2256" i="1"/>
  <c r="AM2256" i="1"/>
  <c r="AK1051" i="1"/>
  <c r="AL1051" i="1"/>
  <c r="AM1051" i="1"/>
  <c r="AK976" i="1"/>
  <c r="AL976" i="1"/>
  <c r="AM976" i="1"/>
  <c r="AK2388" i="1"/>
  <c r="AL2388" i="1"/>
  <c r="AM2388" i="1"/>
  <c r="AK1586" i="1"/>
  <c r="AL1586" i="1"/>
  <c r="AM1586" i="1"/>
  <c r="AK706" i="1"/>
  <c r="AL706" i="1"/>
  <c r="AM706" i="1"/>
  <c r="AK831" i="1"/>
  <c r="AL831" i="1"/>
  <c r="AM831" i="1"/>
  <c r="AK204" i="1"/>
  <c r="AL204" i="1"/>
  <c r="AM204" i="1"/>
  <c r="AK160" i="1"/>
  <c r="AL160" i="1"/>
  <c r="AM160" i="1"/>
  <c r="AK1110" i="1"/>
  <c r="AL1110" i="1"/>
  <c r="AM1110" i="1"/>
  <c r="AK1216" i="1"/>
  <c r="AL1216" i="1"/>
  <c r="AM1216" i="1"/>
  <c r="AK1904" i="1"/>
  <c r="AL1904" i="1"/>
  <c r="AM1904" i="1"/>
  <c r="AK2037" i="1"/>
  <c r="AL2037" i="1"/>
  <c r="AM2037" i="1"/>
  <c r="AK1134" i="1"/>
  <c r="AL1134" i="1"/>
  <c r="AM1134" i="1"/>
  <c r="AK114" i="1"/>
  <c r="AL114" i="1"/>
  <c r="AM114" i="1"/>
  <c r="AK2125" i="1"/>
  <c r="AL2125" i="1"/>
  <c r="AM2125" i="1"/>
  <c r="AK386" i="1"/>
  <c r="AL386" i="1"/>
  <c r="AM386" i="1"/>
  <c r="AK1730" i="1"/>
  <c r="AL1730" i="1"/>
  <c r="AM1730" i="1"/>
  <c r="AK488" i="1"/>
  <c r="AL488" i="1"/>
  <c r="AM488" i="1"/>
  <c r="AK1337" i="1"/>
  <c r="AL1337" i="1"/>
  <c r="AM1337" i="1"/>
  <c r="AK2095" i="1"/>
  <c r="AL2095" i="1"/>
  <c r="AM2095" i="1"/>
  <c r="AK1061" i="1"/>
  <c r="AL1061" i="1"/>
  <c r="AM1061" i="1"/>
  <c r="AK1480" i="1"/>
  <c r="AL1480" i="1"/>
  <c r="AM1480" i="1"/>
  <c r="AK479" i="1"/>
  <c r="AL479" i="1"/>
  <c r="AM479" i="1"/>
  <c r="AK1673" i="1"/>
  <c r="AL1673" i="1"/>
  <c r="AM1673" i="1"/>
  <c r="AK2313" i="1"/>
  <c r="AL2313" i="1"/>
  <c r="AM2313" i="1"/>
  <c r="AK1084" i="1"/>
  <c r="AL1084" i="1"/>
  <c r="AM1084" i="1"/>
  <c r="AK247" i="1"/>
  <c r="AL247" i="1"/>
  <c r="AM247" i="1"/>
  <c r="AK2149" i="1"/>
  <c r="AL2149" i="1"/>
  <c r="AM2149" i="1"/>
  <c r="AK452" i="1"/>
  <c r="AL452" i="1"/>
  <c r="AM452" i="1"/>
  <c r="AK1671" i="1"/>
  <c r="AL1671" i="1"/>
  <c r="AM1671" i="1"/>
  <c r="AK1842" i="1"/>
  <c r="AL1842" i="1"/>
  <c r="AM1842" i="1"/>
  <c r="AK569" i="1"/>
  <c r="AL569" i="1"/>
  <c r="AM569" i="1"/>
  <c r="AK2375" i="1"/>
  <c r="AL2375" i="1"/>
  <c r="AM2375" i="1"/>
  <c r="AK1020" i="1"/>
  <c r="AL1020" i="1"/>
  <c r="AM1020" i="1"/>
  <c r="AK2244" i="1"/>
  <c r="AL2244" i="1"/>
  <c r="AM2244" i="1"/>
  <c r="AK1775" i="1"/>
  <c r="AL1775" i="1"/>
  <c r="AM1775" i="1"/>
  <c r="AK1996" i="1"/>
  <c r="AL1996" i="1"/>
  <c r="AM1996" i="1"/>
  <c r="AK1662" i="1"/>
  <c r="AL1662" i="1"/>
  <c r="AM1662" i="1"/>
  <c r="AK1834" i="1"/>
  <c r="AL1834" i="1"/>
  <c r="AM1834" i="1"/>
  <c r="AK117" i="1"/>
  <c r="AL117" i="1"/>
  <c r="AM117" i="1"/>
  <c r="AK1471" i="1"/>
  <c r="AL1471" i="1"/>
  <c r="AM1471" i="1"/>
  <c r="AK1672" i="1"/>
  <c r="AL1672" i="1"/>
  <c r="AM1672" i="1"/>
  <c r="AK2372" i="1"/>
  <c r="AL2372" i="1"/>
  <c r="AM2372" i="1"/>
  <c r="AK2009" i="1"/>
  <c r="AL2009" i="1"/>
  <c r="AM2009" i="1"/>
  <c r="AK2021" i="1"/>
  <c r="AL2021" i="1"/>
  <c r="AM2021" i="1"/>
  <c r="AK598" i="1"/>
  <c r="AL598" i="1"/>
  <c r="AM598" i="1"/>
  <c r="AK777" i="1"/>
  <c r="AL777" i="1"/>
  <c r="AM777" i="1"/>
  <c r="AK2323" i="1"/>
  <c r="AL2323" i="1"/>
  <c r="AM2323" i="1"/>
  <c r="AK248" i="1"/>
  <c r="AL248" i="1"/>
  <c r="AM248" i="1"/>
  <c r="AK585" i="1"/>
  <c r="AL585" i="1"/>
  <c r="AM585" i="1"/>
  <c r="AK992" i="1"/>
  <c r="AL992" i="1"/>
  <c r="AM992" i="1"/>
  <c r="AK771" i="1"/>
  <c r="AL771" i="1"/>
  <c r="AM771" i="1"/>
  <c r="AK2160" i="1"/>
  <c r="AL2160" i="1"/>
  <c r="AM2160" i="1"/>
  <c r="AK1001" i="1"/>
  <c r="AL1001" i="1"/>
  <c r="AM1001" i="1"/>
  <c r="AK153" i="1"/>
  <c r="AL153" i="1"/>
  <c r="AM153" i="1"/>
  <c r="AK458" i="1"/>
  <c r="AL458" i="1"/>
  <c r="AM458" i="1"/>
  <c r="AK1828" i="1"/>
  <c r="AL1828" i="1"/>
  <c r="AM1828" i="1"/>
  <c r="AK2193" i="1"/>
  <c r="AL2193" i="1"/>
  <c r="AM2193" i="1"/>
  <c r="AK518" i="1"/>
  <c r="AL518" i="1"/>
  <c r="AM518" i="1"/>
  <c r="AK1568" i="1"/>
  <c r="AL1568" i="1"/>
  <c r="AM1568" i="1"/>
  <c r="AK126" i="1"/>
  <c r="AL126" i="1"/>
  <c r="AM126" i="1"/>
  <c r="AK2138" i="1"/>
  <c r="AL2138" i="1"/>
  <c r="AM2138" i="1"/>
  <c r="AK2004" i="1"/>
  <c r="AL2004" i="1"/>
  <c r="AM2004" i="1"/>
  <c r="AK167" i="1"/>
  <c r="AL167" i="1"/>
  <c r="AM167" i="1"/>
  <c r="AK459" i="1"/>
  <c r="AL459" i="1"/>
  <c r="AM459" i="1"/>
  <c r="AK2127" i="1"/>
  <c r="AL2127" i="1"/>
  <c r="AM2127" i="1"/>
  <c r="AK1473" i="1"/>
  <c r="AL1473" i="1"/>
  <c r="AM1473" i="1"/>
  <c r="AK1239" i="1"/>
  <c r="AL1239" i="1"/>
  <c r="AM1239" i="1"/>
  <c r="AK421" i="1"/>
  <c r="AL421" i="1"/>
  <c r="AM421" i="1"/>
  <c r="AK2341" i="1"/>
  <c r="AL2341" i="1"/>
  <c r="AM2341" i="1"/>
  <c r="AK824" i="1"/>
  <c r="AL824" i="1"/>
  <c r="AM824" i="1"/>
  <c r="AK2261" i="1"/>
  <c r="AL2261" i="1"/>
  <c r="AM2261" i="1"/>
  <c r="AK2344" i="1"/>
  <c r="AL2344" i="1"/>
  <c r="AM2344" i="1"/>
  <c r="AK1721" i="1"/>
  <c r="AL1721" i="1"/>
  <c r="AM1721" i="1"/>
  <c r="AK2150" i="1"/>
  <c r="AL2150" i="1"/>
  <c r="AM2150" i="1"/>
  <c r="AK1879" i="1"/>
  <c r="AL1879" i="1"/>
  <c r="AM1879" i="1"/>
  <c r="AK816" i="1"/>
  <c r="AL816" i="1"/>
  <c r="AM816" i="1"/>
  <c r="AK1259" i="1"/>
  <c r="AL1259" i="1"/>
  <c r="AM1259" i="1"/>
  <c r="AK423" i="1"/>
  <c r="AL423" i="1"/>
  <c r="AM423" i="1"/>
  <c r="AK2073" i="1"/>
  <c r="AL2073" i="1"/>
  <c r="AM2073" i="1"/>
  <c r="AK1173" i="1"/>
  <c r="AL1173" i="1"/>
  <c r="AM1173" i="1"/>
  <c r="AK2381" i="1"/>
  <c r="AL2381" i="1"/>
  <c r="AM2381" i="1"/>
  <c r="AK1667" i="1"/>
  <c r="AL1667" i="1"/>
  <c r="AM1667" i="1"/>
  <c r="AK470" i="1"/>
  <c r="AL470" i="1"/>
  <c r="AM470" i="1"/>
  <c r="AK1981" i="1"/>
  <c r="AL1981" i="1"/>
  <c r="AM1981" i="1"/>
  <c r="AK583" i="1"/>
  <c r="AL583" i="1"/>
  <c r="AM583" i="1"/>
  <c r="AK1820" i="1"/>
  <c r="AL1820" i="1"/>
  <c r="AM1820" i="1"/>
  <c r="AK1408" i="1"/>
  <c r="AL1408" i="1"/>
  <c r="AM1408" i="1"/>
  <c r="AK1867" i="1"/>
  <c r="AL1867" i="1"/>
  <c r="AM1867" i="1"/>
  <c r="AK2216" i="1"/>
  <c r="AL2216" i="1"/>
  <c r="AM2216" i="1"/>
  <c r="AK1510" i="1"/>
  <c r="AL1510" i="1"/>
  <c r="AM1510" i="1"/>
  <c r="AK1514" i="1"/>
  <c r="AL1514" i="1"/>
  <c r="AM1514" i="1"/>
  <c r="AK1764" i="1"/>
  <c r="AL1764" i="1"/>
  <c r="AM1764" i="1"/>
  <c r="AK1002" i="1"/>
  <c r="AL1002" i="1"/>
  <c r="AM1002" i="1"/>
  <c r="AK2028" i="1"/>
  <c r="AL2028" i="1"/>
  <c r="AM2028" i="1"/>
  <c r="AK1017" i="1"/>
  <c r="AL1017" i="1"/>
  <c r="AM1017" i="1"/>
  <c r="AK1548" i="1"/>
  <c r="AL1548" i="1"/>
  <c r="AM1548" i="1"/>
  <c r="AK725" i="1"/>
  <c r="AL725" i="1"/>
  <c r="AM725" i="1"/>
  <c r="AK1089" i="1"/>
  <c r="AL1089" i="1"/>
  <c r="AM1089" i="1"/>
  <c r="AK1079" i="1"/>
  <c r="AL1079" i="1"/>
  <c r="AM1079" i="1"/>
  <c r="AL193" i="1"/>
  <c r="AM193" i="1"/>
  <c r="D3" i="1" s="1" a="1"/>
  <c r="D3" i="1" s="1"/>
  <c r="AK860" i="1"/>
  <c r="AL860" i="1"/>
  <c r="AM860" i="1"/>
  <c r="AK1367" i="1"/>
  <c r="AL1367" i="1"/>
  <c r="AM1367" i="1"/>
  <c r="AK235" i="1"/>
  <c r="AL235" i="1"/>
  <c r="AM235" i="1"/>
  <c r="AK774" i="1"/>
  <c r="AL774" i="1"/>
  <c r="AM774" i="1"/>
  <c r="AK1903" i="1"/>
  <c r="AL1903" i="1"/>
  <c r="AM1903" i="1"/>
  <c r="AK2007" i="1"/>
  <c r="AL2007" i="1"/>
  <c r="AM2007" i="1"/>
  <c r="AK2385" i="1"/>
  <c r="AL2385" i="1"/>
  <c r="AM2385" i="1"/>
  <c r="AK341" i="1"/>
  <c r="AL341" i="1"/>
  <c r="AM341" i="1"/>
  <c r="AK732" i="1"/>
  <c r="AL732" i="1"/>
  <c r="AM732" i="1"/>
  <c r="AK1881" i="1"/>
  <c r="AL1881" i="1"/>
  <c r="AM1881" i="1"/>
  <c r="AK938" i="1"/>
  <c r="AL938" i="1"/>
  <c r="AM938" i="1"/>
  <c r="AK1940" i="1"/>
  <c r="AL1940" i="1"/>
  <c r="AM1940" i="1"/>
  <c r="AK1047" i="1"/>
  <c r="AL1047" i="1"/>
  <c r="AM1047" i="1"/>
  <c r="AK1353" i="1"/>
  <c r="AL1353" i="1"/>
  <c r="AM1353" i="1"/>
  <c r="AK769" i="1"/>
  <c r="AL769" i="1"/>
  <c r="AM769" i="1"/>
  <c r="AK1488" i="1"/>
  <c r="AL1488" i="1"/>
  <c r="AM1488" i="1"/>
  <c r="AK605" i="1"/>
  <c r="AL605" i="1"/>
  <c r="AM605" i="1"/>
  <c r="AK1803" i="1"/>
  <c r="AL1803" i="1"/>
  <c r="AM1803" i="1"/>
  <c r="AK1424" i="1"/>
  <c r="AL1424" i="1"/>
  <c r="AM1424" i="1"/>
  <c r="AK1643" i="1"/>
  <c r="AL1643" i="1"/>
  <c r="AM1643" i="1"/>
  <c r="AK27" i="1"/>
  <c r="AL27" i="1"/>
  <c r="AM27" i="1"/>
  <c r="AK876" i="1"/>
  <c r="AL876" i="1"/>
  <c r="AM876" i="1"/>
  <c r="AK1270" i="1"/>
  <c r="AL1270" i="1"/>
  <c r="AM1270" i="1"/>
  <c r="AK1149" i="1"/>
  <c r="AL1149" i="1"/>
  <c r="AM1149" i="1"/>
  <c r="AK869" i="1"/>
  <c r="AL869" i="1"/>
  <c r="AM869" i="1"/>
  <c r="AK84" i="1"/>
  <c r="AL84" i="1"/>
  <c r="AM84" i="1"/>
  <c r="AK1348" i="1"/>
  <c r="AL1348" i="1"/>
  <c r="AM1348" i="1"/>
  <c r="AK1912" i="1"/>
  <c r="AL1912" i="1"/>
  <c r="AM1912" i="1"/>
  <c r="AK414" i="1"/>
  <c r="AL414" i="1"/>
  <c r="AM414" i="1"/>
  <c r="AK2349" i="1"/>
  <c r="AL2349" i="1"/>
  <c r="AM2349" i="1"/>
  <c r="AK1470" i="1"/>
  <c r="AL1470" i="1"/>
  <c r="AM1470" i="1"/>
  <c r="AK492" i="1"/>
  <c r="AL492" i="1"/>
  <c r="AM492" i="1"/>
  <c r="AK699" i="1"/>
  <c r="AL699" i="1"/>
  <c r="AM699" i="1"/>
  <c r="AK778" i="1"/>
  <c r="AL778" i="1"/>
  <c r="AM778" i="1"/>
  <c r="AK1280" i="1"/>
  <c r="AL1280" i="1"/>
  <c r="AM1280" i="1"/>
  <c r="AK1511" i="1"/>
  <c r="AL1511" i="1"/>
  <c r="AM1511" i="1"/>
  <c r="AK1327" i="1"/>
  <c r="AL1327" i="1"/>
  <c r="AM1327" i="1"/>
  <c r="AK592" i="1"/>
  <c r="AL592" i="1"/>
  <c r="AM592" i="1"/>
  <c r="AK680" i="1"/>
  <c r="AL680" i="1"/>
  <c r="AM680" i="1"/>
  <c r="AK810" i="1"/>
  <c r="AL810" i="1"/>
  <c r="AM810" i="1"/>
  <c r="AK2309" i="1"/>
  <c r="AL2309" i="1"/>
  <c r="AM2309" i="1"/>
  <c r="AK1203" i="1"/>
  <c r="AL1203" i="1"/>
  <c r="AM1203" i="1"/>
  <c r="AK1790" i="1"/>
  <c r="AL1790" i="1"/>
  <c r="AM1790" i="1"/>
  <c r="AK1231" i="1"/>
  <c r="AL1231" i="1"/>
  <c r="AM1231" i="1"/>
  <c r="AK1278" i="1"/>
  <c r="AL1278" i="1"/>
  <c r="AM1278" i="1"/>
  <c r="AK1368" i="1"/>
  <c r="AL1368" i="1"/>
  <c r="AM1368" i="1"/>
  <c r="AK1647" i="1"/>
  <c r="AL1647" i="1"/>
  <c r="AM1647" i="1"/>
  <c r="AK1369" i="1"/>
  <c r="AL1369" i="1"/>
  <c r="AM1369" i="1"/>
  <c r="AK415" i="1"/>
  <c r="AL415" i="1"/>
  <c r="AM415" i="1"/>
  <c r="AK905" i="1"/>
  <c r="AL905" i="1"/>
  <c r="AM905" i="1"/>
  <c r="AK93" i="1"/>
  <c r="AL93" i="1"/>
  <c r="AM93" i="1"/>
  <c r="AK381" i="1"/>
  <c r="AL381" i="1"/>
  <c r="AM381" i="1"/>
  <c r="AK577" i="1"/>
  <c r="AL577" i="1"/>
  <c r="AM577" i="1"/>
  <c r="AK368" i="1"/>
  <c r="AL368" i="1"/>
  <c r="AM368" i="1"/>
  <c r="AK827" i="1"/>
  <c r="AL827" i="1"/>
  <c r="AM827" i="1"/>
  <c r="AK1528" i="1"/>
  <c r="AL1528" i="1"/>
  <c r="AM1528" i="1"/>
  <c r="AK642" i="1"/>
  <c r="AL642" i="1"/>
  <c r="AM642" i="1"/>
  <c r="AK1336" i="1"/>
  <c r="AL1336" i="1"/>
  <c r="AM1336" i="1"/>
  <c r="AK1287" i="1"/>
  <c r="AL1287" i="1"/>
  <c r="AM1287" i="1"/>
  <c r="AK2278" i="1"/>
  <c r="AL2278" i="1"/>
  <c r="AM2278" i="1"/>
  <c r="AK1040" i="1"/>
  <c r="AL1040" i="1"/>
  <c r="AM1040" i="1"/>
  <c r="AK1137" i="1"/>
  <c r="AL1137" i="1"/>
  <c r="AM1137" i="1"/>
  <c r="AK843" i="1"/>
  <c r="AL843" i="1"/>
  <c r="AM843" i="1"/>
  <c r="AK1751" i="1"/>
  <c r="AL1751" i="1"/>
  <c r="AM1751" i="1"/>
  <c r="AK2072" i="1"/>
  <c r="AL2072" i="1"/>
  <c r="AM2072" i="1"/>
  <c r="AK1338" i="1"/>
  <c r="AL1338" i="1"/>
  <c r="AM1338" i="1"/>
  <c r="AK174" i="1"/>
  <c r="AL174" i="1"/>
  <c r="AM174" i="1"/>
  <c r="AK1464" i="1"/>
  <c r="AL1464" i="1"/>
  <c r="AM1464" i="1"/>
  <c r="AK461" i="1"/>
  <c r="AL461" i="1"/>
  <c r="AM461" i="1"/>
  <c r="AK2303" i="1"/>
  <c r="AL2303" i="1"/>
  <c r="AM2303" i="1"/>
  <c r="AK147" i="1"/>
  <c r="AL147" i="1"/>
  <c r="AM147" i="1"/>
  <c r="AK1608" i="1"/>
  <c r="AL1608" i="1"/>
  <c r="AM1608" i="1"/>
  <c r="AK2260" i="1"/>
  <c r="AL2260" i="1"/>
  <c r="AM2260" i="1"/>
  <c r="AK1030" i="1"/>
  <c r="AL1030" i="1"/>
  <c r="AM1030" i="1"/>
  <c r="AK1556" i="1"/>
  <c r="AL1556" i="1"/>
  <c r="AM1556" i="1"/>
  <c r="AK66" i="1"/>
  <c r="AL66" i="1"/>
  <c r="AM66" i="1"/>
  <c r="AK1096" i="1"/>
  <c r="AL1096" i="1"/>
  <c r="AM1096" i="1"/>
  <c r="AK2359" i="1"/>
  <c r="AL2359" i="1"/>
  <c r="AM2359" i="1"/>
  <c r="AK1248" i="1"/>
  <c r="AL1248" i="1"/>
  <c r="AM1248" i="1"/>
  <c r="AK613" i="1"/>
  <c r="AL613" i="1"/>
  <c r="AM613" i="1"/>
  <c r="AK288" i="1"/>
  <c r="AL288" i="1"/>
  <c r="AM288" i="1"/>
  <c r="AK1865" i="1"/>
  <c r="AL1865" i="1"/>
  <c r="AM1865" i="1"/>
  <c r="AK1156" i="1"/>
  <c r="AL1156" i="1"/>
  <c r="AM1156" i="1"/>
  <c r="AK2094" i="1"/>
  <c r="AL2094" i="1"/>
  <c r="AM2094" i="1"/>
  <c r="AK1252" i="1"/>
  <c r="AL1252" i="1"/>
  <c r="AM1252" i="1"/>
  <c r="AK2279" i="1"/>
  <c r="AL2279" i="1"/>
  <c r="AM2279" i="1"/>
  <c r="AK2183" i="1"/>
  <c r="AL2183" i="1"/>
  <c r="AM2183" i="1"/>
  <c r="AK1766" i="1"/>
  <c r="AL1766" i="1"/>
  <c r="AM1766" i="1"/>
  <c r="AK868" i="1"/>
  <c r="AL868" i="1"/>
  <c r="AM868" i="1"/>
  <c r="AK924" i="1"/>
  <c r="AL924" i="1"/>
  <c r="AM924" i="1"/>
  <c r="AK417" i="1"/>
  <c r="AL417" i="1"/>
  <c r="AM417" i="1"/>
  <c r="AK307" i="1"/>
  <c r="AL307" i="1"/>
  <c r="AM307" i="1"/>
  <c r="AK186" i="1"/>
  <c r="AL186" i="1"/>
  <c r="AM186" i="1"/>
  <c r="AK1496" i="1"/>
  <c r="AL1496" i="1"/>
  <c r="AM1496" i="1"/>
  <c r="AK2036" i="1"/>
  <c r="AL2036" i="1"/>
  <c r="AM2036" i="1"/>
  <c r="AK761" i="1"/>
  <c r="AL761" i="1"/>
  <c r="AM761" i="1"/>
  <c r="AK171" i="1"/>
  <c r="AL171" i="1"/>
  <c r="AM171" i="1"/>
  <c r="AK1420" i="1"/>
  <c r="AL1420" i="1"/>
  <c r="AM1420" i="1"/>
  <c r="AK853" i="1"/>
  <c r="AL853" i="1"/>
  <c r="AM853" i="1"/>
  <c r="AK270" i="1"/>
  <c r="AL270" i="1"/>
  <c r="AM270" i="1"/>
  <c r="AK2312" i="1"/>
  <c r="AL2312" i="1"/>
  <c r="AM2312" i="1"/>
  <c r="AK1284" i="1"/>
  <c r="AL1284" i="1"/>
  <c r="AM1284" i="1"/>
  <c r="AK1923" i="1"/>
  <c r="AL1923" i="1"/>
  <c r="AM1923" i="1"/>
  <c r="AK1204" i="1"/>
  <c r="AL1204" i="1"/>
  <c r="AM1204" i="1"/>
  <c r="AK1604" i="1"/>
  <c r="AL1604" i="1"/>
  <c r="AM1604" i="1"/>
  <c r="AK503" i="1"/>
  <c r="AL503" i="1"/>
  <c r="AM503" i="1"/>
  <c r="AK1989" i="1"/>
  <c r="AL1989" i="1"/>
  <c r="AM1989" i="1"/>
  <c r="AK2129" i="1"/>
  <c r="AL2129" i="1"/>
  <c r="AM2129" i="1"/>
  <c r="AK1619" i="1"/>
  <c r="AL1619" i="1"/>
  <c r="AM1619" i="1"/>
  <c r="AK2169" i="1"/>
  <c r="AL2169" i="1"/>
  <c r="AM2169" i="1"/>
  <c r="AK308" i="1"/>
  <c r="AL308" i="1"/>
  <c r="AM308" i="1"/>
  <c r="AK1779" i="1"/>
  <c r="AL1779" i="1"/>
  <c r="AM1779" i="1"/>
  <c r="AK2075" i="1"/>
  <c r="AL2075" i="1"/>
  <c r="AM2075" i="1"/>
  <c r="AK1594" i="1"/>
  <c r="AL1594" i="1"/>
  <c r="AM1594" i="1"/>
  <c r="AK1701" i="1"/>
  <c r="AL1701" i="1"/>
  <c r="AM1701" i="1"/>
  <c r="AK1612" i="1"/>
  <c r="AL1612" i="1"/>
  <c r="AM1612" i="1"/>
  <c r="AK612" i="1"/>
  <c r="AL612" i="1"/>
  <c r="AM612" i="1"/>
  <c r="AK1463" i="1"/>
  <c r="AL1463" i="1"/>
  <c r="AM1463" i="1"/>
  <c r="AK1691" i="1"/>
  <c r="AL1691" i="1"/>
  <c r="AM1691" i="1"/>
  <c r="AK702" i="1"/>
  <c r="AL702" i="1"/>
  <c r="AM702" i="1"/>
  <c r="AK1722" i="1"/>
  <c r="AL1722" i="1"/>
  <c r="AM1722" i="1"/>
  <c r="AK973" i="1"/>
  <c r="AL973" i="1"/>
  <c r="AM973" i="1"/>
  <c r="AK443" i="1"/>
  <c r="AL443" i="1"/>
  <c r="AM443" i="1"/>
  <c r="AK2182" i="1"/>
  <c r="AL2182" i="1"/>
  <c r="AM2182" i="1"/>
  <c r="AK1832" i="1"/>
  <c r="AL1832" i="1"/>
  <c r="AM1832" i="1"/>
  <c r="AK1906" i="1"/>
  <c r="AL1906" i="1"/>
  <c r="AM1906" i="1"/>
  <c r="AK2330" i="1"/>
  <c r="AL2330" i="1"/>
  <c r="AM2330" i="1"/>
  <c r="AK111" i="1"/>
  <c r="AL111" i="1"/>
  <c r="AM111" i="1"/>
  <c r="AK336" i="1"/>
  <c r="AL336" i="1"/>
  <c r="AM336" i="1"/>
  <c r="AK2274" i="1"/>
  <c r="AL2274" i="1"/>
  <c r="AM2274" i="1"/>
  <c r="AK121" i="1"/>
  <c r="AL121" i="1"/>
  <c r="AM121" i="1"/>
  <c r="AK733" i="1"/>
  <c r="AL733" i="1"/>
  <c r="AM733" i="1"/>
  <c r="AK2201" i="1"/>
  <c r="AL2201" i="1"/>
  <c r="AM2201" i="1"/>
  <c r="AK2106" i="1"/>
  <c r="AL2106" i="1"/>
  <c r="AM2106" i="1"/>
  <c r="AK166" i="1"/>
  <c r="AL166" i="1"/>
  <c r="AM166" i="1"/>
  <c r="AK2322" i="1"/>
  <c r="AL2322" i="1"/>
  <c r="AM2322" i="1"/>
  <c r="AK282" i="1"/>
  <c r="AL282" i="1"/>
  <c r="AM282" i="1"/>
  <c r="AK1293" i="1"/>
  <c r="AL1293" i="1"/>
  <c r="AM1293" i="1"/>
  <c r="AK1456" i="1"/>
  <c r="AL1456" i="1"/>
  <c r="AM1456" i="1"/>
  <c r="AK407" i="1"/>
  <c r="AL407" i="1"/>
  <c r="AM407" i="1"/>
  <c r="AK1692" i="1"/>
  <c r="AL1692" i="1"/>
  <c r="AM1692" i="1"/>
  <c r="AK1666" i="1"/>
  <c r="AL1666" i="1"/>
  <c r="AM1666" i="1"/>
  <c r="AK544" i="1"/>
  <c r="AL544" i="1"/>
  <c r="AM544" i="1"/>
  <c r="AK231" i="1"/>
  <c r="AL231" i="1"/>
  <c r="AM231" i="1"/>
  <c r="AK1655" i="1"/>
  <c r="AL1655" i="1"/>
  <c r="AM1655" i="1"/>
  <c r="AK1623" i="1"/>
  <c r="AL1623" i="1"/>
  <c r="AM1623" i="1"/>
  <c r="AK956" i="1"/>
  <c r="AL956" i="1"/>
  <c r="AM956" i="1"/>
  <c r="AK1163" i="1"/>
  <c r="AL1163" i="1"/>
  <c r="AM1163" i="1"/>
  <c r="AK673" i="1"/>
  <c r="AL673" i="1"/>
  <c r="AM673" i="1"/>
  <c r="AK191" i="1"/>
  <c r="AL191" i="1"/>
  <c r="AM191" i="1"/>
  <c r="AK1702" i="1"/>
  <c r="AL1702" i="1"/>
  <c r="AM1702" i="1"/>
  <c r="AK237" i="1"/>
  <c r="AL237" i="1"/>
  <c r="AM237" i="1"/>
  <c r="AK2276" i="1"/>
  <c r="AL2276" i="1"/>
  <c r="AM2276" i="1"/>
  <c r="AK803" i="1"/>
  <c r="AL803" i="1"/>
  <c r="AM803" i="1"/>
  <c r="AK2097" i="1"/>
  <c r="AL2097" i="1"/>
  <c r="AM2097" i="1"/>
  <c r="AK819" i="1"/>
  <c r="AL819" i="1"/>
  <c r="AM819" i="1"/>
  <c r="AK1587" i="1"/>
  <c r="AL1587" i="1"/>
  <c r="AM1587" i="1"/>
  <c r="AK1298" i="1"/>
  <c r="AL1298" i="1"/>
  <c r="AM1298" i="1"/>
  <c r="AK1628" i="1"/>
  <c r="AL1628" i="1"/>
  <c r="AM1628" i="1"/>
  <c r="AK1179" i="1"/>
  <c r="AL1179" i="1"/>
  <c r="AM1179" i="1"/>
  <c r="AK1212" i="1"/>
  <c r="AL1212" i="1"/>
  <c r="AM1212" i="1"/>
  <c r="AK616" i="1"/>
  <c r="AL616" i="1"/>
  <c r="AM616" i="1"/>
  <c r="AK2065" i="1"/>
  <c r="AL2065" i="1"/>
  <c r="AM2065" i="1"/>
  <c r="AK1802" i="1"/>
  <c r="AL1802" i="1"/>
  <c r="AM1802" i="1"/>
  <c r="AK1808" i="1"/>
  <c r="AL1808" i="1"/>
  <c r="AM1808" i="1"/>
  <c r="AK1848" i="1"/>
  <c r="AL1848" i="1"/>
  <c r="AM1848" i="1"/>
  <c r="AK1226" i="1"/>
  <c r="AL1226" i="1"/>
  <c r="AM1226" i="1"/>
  <c r="AK996" i="1"/>
  <c r="AL996" i="1"/>
  <c r="AM996" i="1"/>
  <c r="AK997" i="1"/>
  <c r="AL997" i="1"/>
  <c r="AM997" i="1"/>
  <c r="AK998" i="1"/>
  <c r="AL998" i="1"/>
  <c r="AM998" i="1"/>
  <c r="AK999" i="1"/>
  <c r="AL999" i="1"/>
  <c r="AM999" i="1"/>
  <c r="AK2329" i="1"/>
  <c r="AL2329" i="1"/>
  <c r="AM2329" i="1"/>
  <c r="AK1302" i="1"/>
  <c r="AL1302" i="1"/>
  <c r="AM1302" i="1"/>
  <c r="AK1746" i="1"/>
  <c r="AL1746" i="1"/>
  <c r="AM1746" i="1"/>
  <c r="AK217" i="1"/>
  <c r="AL217" i="1"/>
  <c r="AM217" i="1"/>
  <c r="AK263" i="1"/>
  <c r="AL263" i="1"/>
  <c r="AM263" i="1"/>
  <c r="AK932" i="1"/>
  <c r="AL932" i="1"/>
  <c r="AM932" i="1"/>
  <c r="AK970" i="1"/>
  <c r="AL970" i="1"/>
  <c r="AM970" i="1"/>
  <c r="AK1859" i="1"/>
  <c r="AL1859" i="1"/>
  <c r="AM1859" i="1"/>
  <c r="AK672" i="1"/>
  <c r="AL672" i="1"/>
  <c r="AM672" i="1"/>
  <c r="AK795" i="1"/>
  <c r="AL795" i="1"/>
  <c r="AM795" i="1"/>
  <c r="AK796" i="1"/>
  <c r="AL796" i="1"/>
  <c r="AM796" i="1"/>
  <c r="AK1840" i="1"/>
  <c r="AL1840" i="1"/>
  <c r="AM1840" i="1"/>
  <c r="AK753" i="1"/>
  <c r="AL753" i="1"/>
  <c r="AM753" i="1"/>
  <c r="AK2134" i="1"/>
  <c r="AL2134" i="1"/>
  <c r="AM2134" i="1"/>
  <c r="AK1425" i="1"/>
  <c r="AL1425" i="1"/>
  <c r="AM1425" i="1"/>
  <c r="AK112" i="1"/>
  <c r="AL112" i="1"/>
  <c r="AM112" i="1"/>
  <c r="AK840" i="1"/>
  <c r="AL840" i="1"/>
  <c r="AM840" i="1"/>
  <c r="AK565" i="1"/>
  <c r="AL565" i="1"/>
  <c r="AM565" i="1"/>
  <c r="AK1436" i="1"/>
  <c r="AL1436" i="1"/>
  <c r="AM1436" i="1"/>
  <c r="AK1136" i="1"/>
  <c r="AL1136" i="1"/>
  <c r="AM1136" i="1"/>
  <c r="AK1818" i="1"/>
  <c r="AL1818" i="1"/>
  <c r="AM1818" i="1"/>
  <c r="AK2376" i="1"/>
  <c r="AL2376" i="1"/>
  <c r="AM2376" i="1"/>
  <c r="AK1196" i="1"/>
  <c r="AL1196" i="1"/>
  <c r="AM1196" i="1"/>
  <c r="AK424" i="1"/>
  <c r="AL424" i="1"/>
  <c r="AM424" i="1"/>
  <c r="AK591" i="1"/>
  <c r="AL591" i="1"/>
  <c r="AM591" i="1"/>
  <c r="AK1325" i="1"/>
  <c r="AL1325" i="1"/>
  <c r="AM1325" i="1"/>
  <c r="AK767" i="1"/>
  <c r="AL767" i="1"/>
  <c r="AM767" i="1"/>
  <c r="AK2291" i="1"/>
  <c r="AL2291" i="1"/>
  <c r="AM2291" i="1"/>
  <c r="AK1873" i="1"/>
  <c r="AL1873" i="1"/>
  <c r="AM1873" i="1"/>
  <c r="AL2205" i="1"/>
  <c r="AM2205" i="1"/>
  <c r="AK1714" i="1"/>
  <c r="AL1714" i="1"/>
  <c r="AM1714" i="1"/>
  <c r="AK1824" i="1"/>
  <c r="AL1824" i="1"/>
  <c r="AM1824" i="1"/>
  <c r="AK978" i="1"/>
  <c r="AL978" i="1"/>
  <c r="AM978" i="1"/>
  <c r="AK275" i="1"/>
  <c r="AL275" i="1"/>
  <c r="AM275" i="1"/>
  <c r="AK1877" i="1"/>
  <c r="AL1877" i="1"/>
  <c r="AM1877" i="1"/>
  <c r="AK1004" i="1"/>
  <c r="AL1004" i="1"/>
  <c r="AM1004" i="1"/>
  <c r="AK345" i="1"/>
  <c r="AL345" i="1"/>
  <c r="AM345" i="1"/>
  <c r="AK1728" i="1"/>
  <c r="AL1728" i="1"/>
  <c r="AM1728" i="1"/>
  <c r="AK1697" i="1"/>
  <c r="AL1697" i="1"/>
  <c r="AM1697" i="1"/>
  <c r="AK1083" i="1"/>
  <c r="AL1083" i="1"/>
  <c r="AM1083" i="1"/>
  <c r="AK1562" i="1"/>
  <c r="AL1562" i="1"/>
  <c r="AM1562" i="1"/>
  <c r="AK2275" i="1"/>
  <c r="AL2275" i="1"/>
  <c r="AM2275" i="1"/>
  <c r="AK2318" i="1"/>
  <c r="AL2318" i="1"/>
  <c r="AM2318" i="1"/>
  <c r="AK257" i="1"/>
  <c r="AL257" i="1"/>
  <c r="AM257" i="1"/>
  <c r="AK533" i="1"/>
  <c r="AL533" i="1"/>
  <c r="AM533" i="1"/>
  <c r="AK540" i="1"/>
  <c r="AL540" i="1"/>
  <c r="AM540" i="1"/>
  <c r="AK206" i="1"/>
  <c r="AL206" i="1"/>
  <c r="AM206" i="1"/>
  <c r="AK91" i="1"/>
  <c r="AL91" i="1"/>
  <c r="AM91" i="1"/>
  <c r="AK94" i="1"/>
  <c r="AL94" i="1"/>
  <c r="AM94" i="1"/>
  <c r="AK1745" i="1"/>
  <c r="AL1745" i="1"/>
  <c r="AM1745" i="1"/>
  <c r="AK1926" i="1"/>
  <c r="AL1926" i="1"/>
  <c r="AM1926" i="1"/>
  <c r="AK2042" i="1"/>
  <c r="AL2042" i="1"/>
  <c r="AM2042" i="1"/>
  <c r="AK311" i="1"/>
  <c r="AL311" i="1"/>
  <c r="AM311" i="1"/>
  <c r="AK1045" i="1"/>
  <c r="AL1045" i="1"/>
  <c r="AM1045" i="1"/>
  <c r="AK606" i="1"/>
  <c r="AL606" i="1"/>
  <c r="AM606" i="1"/>
  <c r="AK1429" i="1"/>
  <c r="AL1429" i="1"/>
  <c r="AM1429" i="1"/>
  <c r="AK626" i="1"/>
  <c r="AL626" i="1"/>
  <c r="AM626" i="1"/>
  <c r="AK1717" i="1"/>
  <c r="AL1717" i="1"/>
  <c r="AM1717" i="1"/>
  <c r="AK1462" i="1"/>
  <c r="AL1462" i="1"/>
  <c r="AM1462" i="1"/>
  <c r="AK1995" i="1"/>
  <c r="AL1995" i="1"/>
  <c r="AM1995" i="1"/>
  <c r="AK331" i="1"/>
  <c r="AL331" i="1"/>
  <c r="AM331" i="1"/>
  <c r="AK959" i="1"/>
  <c r="AL959" i="1"/>
  <c r="AM959" i="1"/>
  <c r="AK1627" i="1"/>
  <c r="AL1627" i="1"/>
  <c r="AM1627" i="1"/>
  <c r="AK447" i="1"/>
  <c r="AL447" i="1"/>
  <c r="AM447" i="1"/>
  <c r="AK1315" i="1"/>
  <c r="AL1315" i="1"/>
  <c r="AM1315" i="1"/>
  <c r="AK1733" i="1"/>
  <c r="AL1733" i="1"/>
  <c r="AM1733" i="1"/>
  <c r="AK319" i="1"/>
  <c r="AL319" i="1"/>
  <c r="AM319" i="1"/>
  <c r="AK339" i="1"/>
  <c r="AL339" i="1"/>
  <c r="AM339" i="1"/>
  <c r="AK390" i="1"/>
  <c r="AL390" i="1"/>
  <c r="AM390" i="1"/>
  <c r="AK1866" i="1"/>
  <c r="AL1866" i="1"/>
  <c r="AM1866" i="1"/>
  <c r="AK2346" i="1"/>
  <c r="AL2346" i="1"/>
  <c r="AM2346" i="1"/>
  <c r="AK637" i="1"/>
  <c r="AL637" i="1"/>
  <c r="AM637" i="1"/>
  <c r="AK711" i="1"/>
  <c r="AL711" i="1"/>
  <c r="AM711" i="1"/>
  <c r="AK1434" i="1"/>
  <c r="AL1434" i="1"/>
  <c r="AM1434" i="1"/>
  <c r="AK2064" i="1"/>
  <c r="AL2064" i="1"/>
  <c r="AM2064" i="1"/>
  <c r="AK2226" i="1"/>
  <c r="AL2226" i="1"/>
  <c r="AM2226" i="1"/>
  <c r="AM724" i="1"/>
  <c r="AL724" i="1"/>
  <c r="AK724" i="1"/>
  <c r="AK9" i="1" l="1"/>
  <c r="S2004" i="1"/>
  <c r="U2004" i="1"/>
  <c r="S1476" i="1"/>
  <c r="U1476" i="1"/>
  <c r="S1794" i="1"/>
  <c r="U1794" i="1"/>
  <c r="S1660" i="1"/>
  <c r="U1660" i="1"/>
  <c r="S1025" i="1"/>
  <c r="U1025" i="1"/>
  <c r="S1626" i="1"/>
  <c r="U1626" i="1"/>
  <c r="S2163" i="1"/>
  <c r="U2163" i="1"/>
  <c r="S1082" i="1"/>
  <c r="U1082" i="1"/>
  <c r="S233" i="1"/>
  <c r="U233" i="1"/>
  <c r="S768" i="1"/>
  <c r="U768" i="1"/>
  <c r="S917" i="1"/>
  <c r="U917" i="1"/>
  <c r="S1693" i="1"/>
  <c r="U1693" i="1"/>
  <c r="S990" i="1"/>
  <c r="U990" i="1"/>
  <c r="S1762" i="1"/>
  <c r="U1762" i="1"/>
  <c r="S1461" i="1"/>
  <c r="U1461" i="1"/>
  <c r="S1979" i="1"/>
  <c r="U1979" i="1"/>
  <c r="S1014" i="1"/>
  <c r="U1014" i="1"/>
  <c r="S1019" i="1"/>
  <c r="U1019" i="1"/>
  <c r="S564" i="1"/>
  <c r="U564" i="1"/>
  <c r="S1187" i="1"/>
  <c r="U1187" i="1"/>
  <c r="S1721" i="1"/>
  <c r="U1721" i="1"/>
  <c r="S1910" i="1"/>
  <c r="U1910" i="1"/>
  <c r="S1763" i="1"/>
  <c r="U1763" i="1"/>
  <c r="S2234" i="1"/>
  <c r="U2234" i="1"/>
  <c r="S475" i="1"/>
  <c r="U475" i="1"/>
  <c r="S1370" i="1"/>
  <c r="U1370" i="1"/>
  <c r="S655" i="1"/>
  <c r="U655" i="1"/>
  <c r="S1769" i="1"/>
  <c r="U1769" i="1"/>
  <c r="S1412" i="1"/>
  <c r="U1412" i="1"/>
  <c r="S1132" i="1"/>
  <c r="U1132" i="1"/>
  <c r="S183" i="1"/>
  <c r="U183" i="1"/>
  <c r="S223" i="1"/>
  <c r="U223" i="1"/>
  <c r="S1154" i="1"/>
  <c r="U1154" i="1"/>
  <c r="S2185" i="1"/>
  <c r="U2185" i="1"/>
  <c r="S871" i="1"/>
  <c r="U871" i="1"/>
  <c r="S2024" i="1"/>
  <c r="U2024" i="1"/>
  <c r="S1998" i="1"/>
  <c r="U1998" i="1"/>
  <c r="S1686" i="1"/>
  <c r="U1686" i="1"/>
  <c r="S2269" i="1"/>
  <c r="U2269" i="1"/>
  <c r="S287" i="1"/>
  <c r="U287" i="1"/>
  <c r="S610" i="1"/>
  <c r="U610" i="1"/>
  <c r="S1060" i="1"/>
  <c r="U1060" i="1"/>
  <c r="S837" i="1"/>
  <c r="U837" i="1"/>
  <c r="S1419" i="1"/>
  <c r="U1419" i="1"/>
  <c r="S1188" i="1"/>
  <c r="U1188" i="1"/>
  <c r="S982" i="1"/>
  <c r="U982" i="1"/>
  <c r="D4" i="1" l="1"/>
  <c r="D6" i="1" s="1"/>
  <c r="D8" i="1" l="1"/>
  <c r="U701" i="1"/>
  <c r="U298" i="1"/>
  <c r="U1531" i="1"/>
  <c r="U1847" i="1"/>
  <c r="U1468" i="1"/>
  <c r="U452" i="1"/>
  <c r="U1667" i="1"/>
  <c r="U1280" i="1"/>
  <c r="U1511" i="1"/>
  <c r="U1327" i="1"/>
  <c r="U1993" i="1"/>
  <c r="U2278" i="1"/>
  <c r="U1040" i="1"/>
  <c r="U1137" i="1"/>
  <c r="U843" i="1"/>
  <c r="U1059" i="1"/>
  <c r="U962" i="1"/>
  <c r="U440" i="1"/>
  <c r="U622" i="1"/>
  <c r="U1152" i="1"/>
  <c r="U1288" i="1"/>
  <c r="U1212" i="1"/>
  <c r="U1189" i="1"/>
  <c r="U1890" i="1"/>
  <c r="U581" i="1"/>
  <c r="U1905" i="1"/>
  <c r="U2038" i="1"/>
  <c r="U362" i="1"/>
  <c r="U1813" i="1"/>
  <c r="U798" i="1"/>
  <c r="U1585" i="1"/>
  <c r="U1930" i="1"/>
  <c r="U963" i="1"/>
  <c r="U1901" i="1"/>
  <c r="U1601" i="1"/>
  <c r="U2228" i="1"/>
  <c r="U825" i="1"/>
  <c r="U1379" i="1"/>
  <c r="U806" i="1"/>
  <c r="S298" i="1"/>
  <c r="S1531" i="1"/>
  <c r="S1847" i="1"/>
  <c r="S1468" i="1"/>
  <c r="S452" i="1"/>
  <c r="S1667" i="1"/>
  <c r="S1280" i="1"/>
  <c r="S1511" i="1"/>
  <c r="S1327" i="1"/>
  <c r="S1993" i="1"/>
  <c r="S2278" i="1"/>
  <c r="S1040" i="1"/>
  <c r="S1137" i="1"/>
  <c r="S843" i="1"/>
  <c r="S1059" i="1"/>
  <c r="S962" i="1"/>
  <c r="S440" i="1"/>
  <c r="S622" i="1"/>
  <c r="S1152" i="1"/>
  <c r="S1288" i="1"/>
  <c r="S1212" i="1"/>
  <c r="S1189" i="1"/>
  <c r="S1890" i="1"/>
  <c r="S581" i="1"/>
  <c r="S1905" i="1"/>
  <c r="S2038" i="1"/>
  <c r="S362" i="1"/>
  <c r="S1813" i="1"/>
  <c r="S798" i="1"/>
  <c r="S1585" i="1"/>
  <c r="S1930" i="1"/>
  <c r="S963" i="1"/>
  <c r="S1901" i="1"/>
  <c r="S1601" i="1"/>
  <c r="S2228" i="1"/>
  <c r="S825" i="1"/>
  <c r="S1379" i="1"/>
  <c r="S806" i="1"/>
  <c r="P9" i="1" l="1"/>
  <c r="D5" i="1" s="1"/>
  <c r="U1443" i="1" l="1"/>
  <c r="U453" i="1"/>
  <c r="U851" i="1"/>
  <c r="U1095" i="1"/>
  <c r="U880" i="1"/>
  <c r="U1030" i="1"/>
  <c r="U994" i="1"/>
  <c r="U1205" i="1"/>
  <c r="U757" i="1"/>
  <c r="U827" i="1"/>
  <c r="U1972" i="1"/>
  <c r="U1723" i="1"/>
  <c r="U1459" i="1"/>
  <c r="U1999" i="1"/>
  <c r="U948" i="1"/>
  <c r="U613" i="1"/>
  <c r="U104" i="1"/>
  <c r="U2184" i="1"/>
  <c r="U31" i="1"/>
  <c r="U764" i="1"/>
  <c r="U646" i="1"/>
  <c r="U958" i="1"/>
  <c r="U2210" i="1"/>
  <c r="U164" i="1"/>
  <c r="U1111" i="1"/>
  <c r="U1864" i="1"/>
  <c r="U1061" i="1"/>
  <c r="U350" i="1"/>
  <c r="U2181" i="1"/>
  <c r="U95" i="1"/>
  <c r="U21" i="1"/>
  <c r="S1443" i="1"/>
  <c r="S453" i="1"/>
  <c r="S851" i="1"/>
  <c r="S1095" i="1"/>
  <c r="S880" i="1"/>
  <c r="S1030" i="1"/>
  <c r="S994" i="1"/>
  <c r="S1205" i="1"/>
  <c r="S757" i="1"/>
  <c r="S827" i="1"/>
  <c r="S1972" i="1"/>
  <c r="S1723" i="1"/>
  <c r="S1459" i="1"/>
  <c r="S1999" i="1"/>
  <c r="S948" i="1"/>
  <c r="S613" i="1"/>
  <c r="S104" i="1"/>
  <c r="S2184" i="1"/>
  <c r="S31" i="1"/>
  <c r="S764" i="1"/>
  <c r="S646" i="1"/>
  <c r="S958" i="1"/>
  <c r="S2210" i="1"/>
  <c r="S164" i="1"/>
  <c r="S1111" i="1"/>
  <c r="S1864" i="1"/>
  <c r="S1061" i="1"/>
  <c r="S350" i="1"/>
  <c r="S2181" i="1"/>
  <c r="S95" i="1"/>
  <c r="S21" i="1"/>
  <c r="U605" i="1"/>
  <c r="U2005" i="1"/>
  <c r="U22" i="1"/>
  <c r="U2343" i="1"/>
  <c r="U338" i="1"/>
  <c r="U526" i="1"/>
  <c r="U358" i="1"/>
  <c r="U2057" i="1"/>
  <c r="U805" i="1"/>
  <c r="U114" i="1"/>
  <c r="U497" i="1"/>
  <c r="U1838" i="1"/>
  <c r="U242" i="1"/>
  <c r="U1087" i="1"/>
  <c r="U1264" i="1"/>
  <c r="U67" i="1"/>
  <c r="U966" i="1"/>
  <c r="U1821" i="1"/>
  <c r="U1782" i="1"/>
  <c r="U347" i="1"/>
  <c r="U895" i="1"/>
  <c r="U342" i="1"/>
  <c r="U704" i="1"/>
  <c r="U403" i="1"/>
  <c r="U1859" i="1"/>
  <c r="U845" i="1"/>
  <c r="U90" i="1"/>
  <c r="U1008" i="1"/>
  <c r="U2083" i="1"/>
  <c r="U2386" i="1"/>
  <c r="U417" i="1"/>
  <c r="U2373" i="1"/>
  <c r="U1596" i="1"/>
  <c r="S605" i="1"/>
  <c r="S2005" i="1"/>
  <c r="S22" i="1"/>
  <c r="S2343" i="1"/>
  <c r="S338" i="1"/>
  <c r="S526" i="1"/>
  <c r="S358" i="1"/>
  <c r="S2057" i="1"/>
  <c r="S805" i="1"/>
  <c r="S114" i="1"/>
  <c r="S497" i="1"/>
  <c r="S1838" i="1"/>
  <c r="S242" i="1"/>
  <c r="S1087" i="1"/>
  <c r="S1264" i="1"/>
  <c r="S67" i="1"/>
  <c r="S966" i="1"/>
  <c r="S1821" i="1"/>
  <c r="S1782" i="1"/>
  <c r="S347" i="1"/>
  <c r="S895" i="1"/>
  <c r="S342" i="1"/>
  <c r="S704" i="1"/>
  <c r="S403" i="1"/>
  <c r="S1859" i="1"/>
  <c r="S845" i="1"/>
  <c r="S90" i="1"/>
  <c r="S1008" i="1"/>
  <c r="S2083" i="1"/>
  <c r="S2386" i="1"/>
  <c r="S417" i="1"/>
  <c r="S2373" i="1"/>
  <c r="S1596" i="1"/>
  <c r="U2034" i="1"/>
  <c r="U2085" i="1"/>
  <c r="U1026" i="1"/>
  <c r="U1771" i="1"/>
  <c r="U1593" i="1"/>
  <c r="U1929" i="1"/>
  <c r="U273" i="1"/>
  <c r="U1202" i="1"/>
  <c r="U2294" i="1"/>
  <c r="U1391" i="1"/>
  <c r="U2338" i="1"/>
  <c r="U1296" i="1"/>
  <c r="U2358" i="1"/>
  <c r="U1012" i="1"/>
  <c r="U1672" i="1"/>
  <c r="U2321" i="1"/>
  <c r="U407" i="1"/>
  <c r="U1804" i="1"/>
  <c r="U934" i="1"/>
  <c r="U1850" i="1"/>
  <c r="U253" i="1"/>
  <c r="U1470" i="1"/>
  <c r="U640" i="1"/>
  <c r="U1377" i="1"/>
  <c r="U743" i="1"/>
  <c r="U1986" i="1"/>
  <c r="U115" i="1"/>
  <c r="U1754" i="1"/>
  <c r="U1867" i="1"/>
  <c r="U801" i="1"/>
  <c r="U509" i="1"/>
  <c r="U430" i="1"/>
  <c r="U341" i="1"/>
  <c r="U2355" i="1"/>
  <c r="U254" i="1"/>
  <c r="U867" i="1"/>
  <c r="U329" i="1"/>
  <c r="U1147" i="1"/>
  <c r="U1258" i="1"/>
  <c r="U2123" i="1"/>
  <c r="U883" i="1"/>
  <c r="U1889" i="1"/>
  <c r="U1680" i="1"/>
  <c r="U980" i="1"/>
  <c r="U131" i="1"/>
  <c r="U2168" i="1"/>
  <c r="U70" i="1"/>
  <c r="U1732" i="1"/>
  <c r="U418" i="1"/>
  <c r="U2340" i="1"/>
  <c r="U1913" i="1"/>
  <c r="U2385" i="1"/>
  <c r="U865" i="1"/>
  <c r="U1364" i="1"/>
  <c r="U1590" i="1"/>
  <c r="U2170" i="1"/>
  <c r="U1783" i="1"/>
  <c r="U1885" i="1"/>
  <c r="U571" i="1"/>
  <c r="U773" i="1"/>
  <c r="U127" i="1"/>
  <c r="U1827" i="1"/>
  <c r="U2195" i="1"/>
  <c r="U405" i="1"/>
  <c r="U2033" i="1"/>
  <c r="U2230" i="1"/>
  <c r="U947" i="1"/>
  <c r="U2288" i="1"/>
  <c r="U1665" i="1"/>
  <c r="U368" i="1"/>
  <c r="U449" i="1"/>
  <c r="U746" i="1"/>
  <c r="U988" i="1"/>
  <c r="U517" i="1"/>
  <c r="U2323" i="1"/>
  <c r="U1777" i="1"/>
  <c r="U2011" i="1"/>
  <c r="U1118" i="1"/>
  <c r="U765" i="1"/>
  <c r="U428" i="1"/>
  <c r="U196" i="1"/>
  <c r="U1922" i="1"/>
  <c r="U1946" i="1"/>
  <c r="U1411" i="1"/>
  <c r="U731" i="1"/>
  <c r="U2063" i="1"/>
  <c r="U2006" i="1"/>
  <c r="S2034" i="1"/>
  <c r="S2085" i="1"/>
  <c r="S1026" i="1"/>
  <c r="S1771" i="1"/>
  <c r="S1593" i="1"/>
  <c r="S1929" i="1"/>
  <c r="S273" i="1"/>
  <c r="S1202" i="1"/>
  <c r="S2294" i="1"/>
  <c r="S1391" i="1"/>
  <c r="S2338" i="1"/>
  <c r="S1296" i="1"/>
  <c r="S2358" i="1"/>
  <c r="S1012" i="1"/>
  <c r="S1672" i="1"/>
  <c r="S2321" i="1"/>
  <c r="S407" i="1"/>
  <c r="S1804" i="1"/>
  <c r="S934" i="1"/>
  <c r="S1850" i="1"/>
  <c r="S253" i="1"/>
  <c r="S1470" i="1"/>
  <c r="S640" i="1"/>
  <c r="S1377" i="1"/>
  <c r="S743" i="1"/>
  <c r="S1986" i="1"/>
  <c r="S115" i="1"/>
  <c r="S1754" i="1"/>
  <c r="S1867" i="1"/>
  <c r="S801" i="1"/>
  <c r="S509" i="1"/>
  <c r="S430" i="1"/>
  <c r="S341" i="1"/>
  <c r="S2355" i="1"/>
  <c r="S254" i="1"/>
  <c r="S867" i="1"/>
  <c r="S329" i="1"/>
  <c r="S1147" i="1"/>
  <c r="S1258" i="1"/>
  <c r="S2123" i="1"/>
  <c r="S883" i="1"/>
  <c r="S1889" i="1"/>
  <c r="S1680" i="1"/>
  <c r="S980" i="1"/>
  <c r="S131" i="1"/>
  <c r="S2168" i="1"/>
  <c r="S70" i="1"/>
  <c r="S1732" i="1"/>
  <c r="S418" i="1"/>
  <c r="S2340" i="1"/>
  <c r="S1913" i="1"/>
  <c r="S2385" i="1"/>
  <c r="S865" i="1"/>
  <c r="S1364" i="1"/>
  <c r="S1590" i="1"/>
  <c r="S2170" i="1"/>
  <c r="S1783" i="1"/>
  <c r="S1885" i="1"/>
  <c r="S571" i="1"/>
  <c r="S773" i="1"/>
  <c r="S127" i="1"/>
  <c r="S1827" i="1"/>
  <c r="S2195" i="1"/>
  <c r="S405" i="1"/>
  <c r="S2033" i="1"/>
  <c r="S2230" i="1"/>
  <c r="S947" i="1"/>
  <c r="S2288" i="1"/>
  <c r="S1665" i="1"/>
  <c r="S368" i="1"/>
  <c r="S449" i="1"/>
  <c r="S746" i="1"/>
  <c r="S988" i="1"/>
  <c r="S517" i="1"/>
  <c r="S2323" i="1"/>
  <c r="S1777" i="1"/>
  <c r="S2011" i="1"/>
  <c r="S1118" i="1"/>
  <c r="S765" i="1"/>
  <c r="S428" i="1"/>
  <c r="S196" i="1"/>
  <c r="S1922" i="1"/>
  <c r="S1946" i="1"/>
  <c r="S1411" i="1"/>
  <c r="S731" i="1"/>
  <c r="S2063" i="1"/>
  <c r="S2006" i="1"/>
  <c r="U1704" i="1" l="1"/>
  <c r="U490" i="1"/>
  <c r="U282" i="1"/>
  <c r="U696" i="1"/>
  <c r="U1071" i="1"/>
  <c r="U1634" i="1"/>
  <c r="U1473" i="1"/>
  <c r="U1430" i="1"/>
  <c r="U1448" i="1"/>
  <c r="U1654" i="1"/>
  <c r="U66" i="1"/>
  <c r="U240" i="1"/>
  <c r="U672" i="1"/>
  <c r="U1586" i="1"/>
  <c r="U821" i="1"/>
  <c r="U1464" i="1"/>
  <c r="U1356" i="1"/>
  <c r="U2062" i="1"/>
  <c r="U919" i="1"/>
  <c r="U2142" i="1"/>
  <c r="U1265" i="1"/>
  <c r="U1167" i="1"/>
  <c r="U2078" i="1"/>
  <c r="U763" i="1"/>
  <c r="U1977" i="1"/>
  <c r="U1542" i="1"/>
  <c r="U2328" i="1"/>
  <c r="U1647" i="1"/>
  <c r="U2087" i="1"/>
  <c r="U1781" i="1"/>
  <c r="U858" i="1"/>
  <c r="U596" i="1"/>
  <c r="U1099" i="1"/>
  <c r="U483" i="1"/>
  <c r="U153" i="1"/>
  <c r="U2171" i="1"/>
  <c r="U219" i="1"/>
  <c r="U2216" i="1"/>
  <c r="U439" i="1"/>
  <c r="U1037" i="1"/>
  <c r="U706" i="1"/>
  <c r="U1502" i="1"/>
  <c r="U1538" i="1"/>
  <c r="U2204" i="1"/>
  <c r="U2023" i="1"/>
  <c r="U1917" i="1"/>
  <c r="U559" i="1"/>
  <c r="U491" i="1"/>
  <c r="U726" i="1"/>
  <c r="U760" i="1"/>
  <c r="U1145" i="1"/>
  <c r="U2273" i="1"/>
  <c r="U195" i="1"/>
  <c r="U2313" i="1"/>
  <c r="U1978" i="1"/>
  <c r="U1539" i="1"/>
  <c r="U678" i="1"/>
  <c r="U2158" i="1"/>
  <c r="U235" i="1"/>
  <c r="U1840" i="1"/>
  <c r="U931" i="1"/>
  <c r="U1105" i="1"/>
  <c r="U1606" i="1"/>
  <c r="U1043" i="1"/>
  <c r="U1168" i="1"/>
  <c r="U1831" i="1"/>
  <c r="U1324" i="1"/>
  <c r="S1704" i="1"/>
  <c r="S490" i="1"/>
  <c r="S282" i="1"/>
  <c r="S696" i="1"/>
  <c r="S1071" i="1"/>
  <c r="S1634" i="1"/>
  <c r="S1473" i="1"/>
  <c r="S1430" i="1"/>
  <c r="S1448" i="1"/>
  <c r="S1654" i="1"/>
  <c r="S66" i="1"/>
  <c r="S240" i="1"/>
  <c r="S672" i="1"/>
  <c r="S1586" i="1"/>
  <c r="S821" i="1"/>
  <c r="S1464" i="1"/>
  <c r="S1356" i="1"/>
  <c r="S2062" i="1"/>
  <c r="S919" i="1"/>
  <c r="S2142" i="1"/>
  <c r="S1265" i="1"/>
  <c r="S1167" i="1"/>
  <c r="S2078" i="1"/>
  <c r="S763" i="1"/>
  <c r="S1977" i="1"/>
  <c r="S1542" i="1"/>
  <c r="S2328" i="1"/>
  <c r="S1647" i="1"/>
  <c r="S2087" i="1"/>
  <c r="S1781" i="1"/>
  <c r="S858" i="1"/>
  <c r="S596" i="1"/>
  <c r="S1099" i="1"/>
  <c r="S483" i="1"/>
  <c r="S153" i="1"/>
  <c r="S2171" i="1"/>
  <c r="S219" i="1"/>
  <c r="S2216" i="1"/>
  <c r="S439" i="1"/>
  <c r="S1037" i="1"/>
  <c r="S706" i="1"/>
  <c r="S1502" i="1"/>
  <c r="S1538" i="1"/>
  <c r="S2204" i="1"/>
  <c r="S2023" i="1"/>
  <c r="S1917" i="1"/>
  <c r="S559" i="1"/>
  <c r="S491" i="1"/>
  <c r="S726" i="1"/>
  <c r="S760" i="1"/>
  <c r="S1145" i="1"/>
  <c r="S2273" i="1"/>
  <c r="S195" i="1"/>
  <c r="S2313" i="1"/>
  <c r="S1978" i="1"/>
  <c r="S1539" i="1"/>
  <c r="S678" i="1"/>
  <c r="S2158" i="1"/>
  <c r="S235" i="1"/>
  <c r="S1840" i="1"/>
  <c r="S931" i="1"/>
  <c r="S1105" i="1"/>
  <c r="S1606" i="1"/>
  <c r="S1043" i="1"/>
  <c r="S1168" i="1"/>
  <c r="S1831" i="1"/>
  <c r="S1324" i="1"/>
  <c r="U1376" i="1" l="1"/>
  <c r="U409" i="1"/>
  <c r="S409" i="1"/>
  <c r="U1636" i="1"/>
  <c r="S1636" i="1"/>
  <c r="U1274" i="1"/>
  <c r="S1274" i="1"/>
  <c r="U1497" i="1"/>
  <c r="S1497" i="1"/>
  <c r="U680" i="1"/>
  <c r="U1089" i="1"/>
  <c r="S1089" i="1"/>
  <c r="U2027" i="1"/>
  <c r="U1108" i="1"/>
  <c r="S1108" i="1"/>
  <c r="U1490" i="1"/>
  <c r="S1490" i="1"/>
  <c r="U761" i="1"/>
  <c r="S761" i="1"/>
  <c r="U432" i="1"/>
  <c r="S432" i="1"/>
  <c r="U621" i="1"/>
  <c r="U1846" i="1"/>
  <c r="U1565" i="1"/>
  <c r="S1565" i="1"/>
  <c r="U1007" i="1"/>
  <c r="S1007" i="1"/>
  <c r="U1112" i="1"/>
  <c r="S1112" i="1"/>
  <c r="U1260" i="1"/>
  <c r="S1260" i="1"/>
  <c r="U1380" i="1"/>
  <c r="S1380" i="1"/>
  <c r="U1418" i="1"/>
  <c r="S1418" i="1"/>
  <c r="U1191" i="1"/>
  <c r="U1298" i="1"/>
  <c r="S1298" i="1"/>
  <c r="U924" i="1"/>
  <c r="S924" i="1"/>
  <c r="U1064" i="1"/>
  <c r="S1064" i="1"/>
  <c r="U694" i="1"/>
  <c r="S694" i="1"/>
  <c r="U216" i="1"/>
  <c r="S216" i="1"/>
  <c r="U881" i="1"/>
  <c r="S881" i="1"/>
  <c r="S2043" i="1"/>
  <c r="U501" i="1"/>
  <c r="S501" i="1"/>
  <c r="S1880" i="1"/>
  <c r="U1880" i="1"/>
  <c r="U566" i="1"/>
  <c r="S566" i="1"/>
  <c r="U128" i="1"/>
  <c r="S128" i="1"/>
  <c r="U478" i="1"/>
  <c r="S478" i="1"/>
  <c r="U300" i="1"/>
  <c r="U1712" i="1"/>
  <c r="S1712" i="1"/>
  <c r="U976" i="1"/>
  <c r="S785" i="1"/>
  <c r="U833" i="1"/>
  <c r="S833" i="1"/>
  <c r="U973" i="1"/>
  <c r="S973" i="1"/>
  <c r="U1624" i="1"/>
  <c r="S1624" i="1"/>
  <c r="U326" i="1"/>
  <c r="S326" i="1"/>
  <c r="U930" i="1"/>
  <c r="S930" i="1"/>
  <c r="U251" i="1"/>
  <c r="S251" i="1"/>
  <c r="U961" i="1"/>
  <c r="S961" i="1"/>
  <c r="U1869" i="1"/>
  <c r="S1869" i="1"/>
  <c r="S1161" i="1"/>
  <c r="U1161" i="1"/>
  <c r="U1158" i="1"/>
  <c r="S1158" i="1"/>
  <c r="U24" i="1"/>
  <c r="S24" i="1"/>
  <c r="U2262" i="1"/>
  <c r="S2262" i="1"/>
  <c r="U1382" i="1"/>
  <c r="S1382" i="1"/>
  <c r="S185" i="1"/>
  <c r="U185" i="1"/>
  <c r="S395" i="1"/>
  <c r="U1215" i="1"/>
  <c r="S1215" i="1"/>
  <c r="U1076" i="1"/>
  <c r="S1076" i="1"/>
  <c r="S912" i="1"/>
  <c r="U912" i="1"/>
  <c r="U1673" i="1"/>
  <c r="S1673" i="1"/>
  <c r="U812" i="1"/>
  <c r="S812" i="1"/>
  <c r="U292" i="1"/>
  <c r="S174" i="1"/>
  <c r="U344" i="1"/>
  <c r="S344" i="1"/>
  <c r="S1219" i="1"/>
  <c r="U1582" i="1"/>
  <c r="S1582" i="1"/>
  <c r="U152" i="1"/>
  <c r="S152" i="1"/>
  <c r="U231" i="1"/>
  <c r="S231" i="1"/>
  <c r="U797" i="1"/>
  <c r="S797" i="1"/>
  <c r="U1532" i="1"/>
  <c r="S1532" i="1"/>
  <c r="U383" i="1"/>
  <c r="S383" i="1"/>
  <c r="U260" i="1"/>
  <c r="S260" i="1"/>
  <c r="U37" i="1"/>
  <c r="S37" i="1"/>
  <c r="S971" i="1"/>
  <c r="U971" i="1"/>
  <c r="U271" i="1"/>
  <c r="U1799" i="1"/>
  <c r="S1799" i="1"/>
  <c r="S1373" i="1"/>
  <c r="U1373" i="1"/>
  <c r="U620" i="1"/>
  <c r="S620" i="1"/>
  <c r="U2077" i="1"/>
  <c r="S2077" i="1"/>
  <c r="S2049" i="1"/>
  <c r="U2049" i="1"/>
  <c r="U716" i="1"/>
  <c r="S716" i="1"/>
  <c r="U97" i="1"/>
  <c r="S97" i="1"/>
  <c r="U2225" i="1"/>
  <c r="S2225" i="1"/>
  <c r="U1570" i="1"/>
  <c r="S1959" i="1"/>
  <c r="U301" i="1"/>
  <c r="S301" i="1"/>
  <c r="S1496" i="1"/>
  <c r="U1496" i="1"/>
  <c r="S2119" i="1"/>
  <c r="U2320" i="1"/>
  <c r="S2320" i="1"/>
  <c r="U1369" i="1"/>
  <c r="S1369" i="1"/>
  <c r="U1778" i="1"/>
  <c r="S1778" i="1"/>
  <c r="S616" i="1"/>
  <c r="U616" i="1"/>
  <c r="U1635" i="1"/>
  <c r="S1635" i="1"/>
  <c r="U2233" i="1"/>
  <c r="S2233" i="1"/>
  <c r="U651" i="1"/>
  <c r="S651" i="1"/>
  <c r="U229" i="1"/>
  <c r="S229" i="1"/>
  <c r="U1841" i="1"/>
  <c r="S1841" i="1"/>
  <c r="S1098" i="1"/>
  <c r="U1098" i="1"/>
  <c r="U85" i="1"/>
  <c r="S85" i="1"/>
  <c r="U811" i="1"/>
  <c r="S811" i="1"/>
  <c r="U133" i="1"/>
  <c r="S133" i="1"/>
  <c r="U1918" i="1"/>
  <c r="S1918" i="1"/>
  <c r="S547" i="1"/>
  <c r="U816" i="1"/>
  <c r="S816" i="1"/>
  <c r="U238" i="1"/>
  <c r="S238" i="1"/>
  <c r="U729" i="1"/>
  <c r="S729" i="1"/>
  <c r="U1166" i="1"/>
  <c r="S1166" i="1"/>
  <c r="U16" i="1"/>
  <c r="S16" i="1"/>
  <c r="S1113" i="1"/>
  <c r="U117" i="1"/>
  <c r="U1587" i="1"/>
  <c r="S1587" i="1"/>
  <c r="S12" i="1"/>
  <c r="U717" i="1"/>
  <c r="S717" i="1"/>
  <c r="U950" i="1"/>
  <c r="S950" i="1"/>
  <c r="U939" i="1"/>
  <c r="S939" i="1"/>
  <c r="U2312" i="1"/>
  <c r="S2312" i="1"/>
  <c r="U2121" i="1"/>
  <c r="S2121" i="1"/>
  <c r="S925" i="1"/>
  <c r="U17" i="1"/>
  <c r="S17" i="1"/>
  <c r="U74" i="1"/>
  <c r="U518" i="1"/>
  <c r="S518" i="1"/>
  <c r="U1834" i="1"/>
  <c r="S1834" i="1"/>
  <c r="S808" i="1"/>
  <c r="U1767" i="1"/>
  <c r="S1767" i="1"/>
  <c r="U1642" i="1"/>
  <c r="S1642" i="1"/>
  <c r="U1803" i="1"/>
  <c r="S1803" i="1"/>
  <c r="U829" i="1"/>
  <c r="S829" i="1"/>
  <c r="U1021" i="1"/>
  <c r="S1021" i="1"/>
  <c r="S158" i="1"/>
  <c r="U1471" i="1"/>
  <c r="S1471" i="1"/>
  <c r="U1688" i="1"/>
  <c r="U365" i="1"/>
  <c r="S365" i="1"/>
  <c r="U923" i="1"/>
  <c r="S923" i="1"/>
  <c r="U1583" i="1"/>
  <c r="S1583" i="1"/>
  <c r="U545" i="1"/>
  <c r="S545" i="1"/>
  <c r="U1312" i="1"/>
  <c r="S1312" i="1"/>
  <c r="U1330" i="1"/>
  <c r="S1330" i="1"/>
  <c r="U2193" i="1"/>
  <c r="S2193" i="1"/>
  <c r="U1086" i="1"/>
  <c r="S1086" i="1"/>
  <c r="S654" i="1"/>
  <c r="U660" i="1"/>
  <c r="S660" i="1"/>
  <c r="U1190" i="1"/>
  <c r="S1190" i="1"/>
  <c r="U1451" i="1"/>
  <c r="S1451" i="1"/>
  <c r="U1796" i="1"/>
  <c r="S1796" i="1"/>
  <c r="U2059" i="1"/>
  <c r="S2059" i="1"/>
  <c r="S136" i="1"/>
  <c r="U437" i="1"/>
  <c r="S437" i="1"/>
  <c r="U343" i="1"/>
  <c r="S343" i="1"/>
  <c r="U306" i="1"/>
  <c r="S306" i="1"/>
  <c r="U1417" i="1"/>
  <c r="S1417" i="1"/>
  <c r="U1252" i="1"/>
  <c r="S1252" i="1"/>
  <c r="U302" i="1"/>
  <c r="S302" i="1"/>
  <c r="U1079" i="1"/>
  <c r="U2060" i="1"/>
  <c r="S2060" i="1"/>
  <c r="S245" i="1"/>
  <c r="U245" i="1"/>
  <c r="U1543" i="1"/>
  <c r="U220" i="1"/>
  <c r="S220" i="1"/>
  <c r="U1378" i="1"/>
  <c r="S1378" i="1"/>
  <c r="U669" i="1"/>
  <c r="S669" i="1"/>
  <c r="S1058" i="1"/>
  <c r="U1058" i="1"/>
  <c r="U2106" i="1"/>
  <c r="S2106" i="1"/>
  <c r="U1326" i="1"/>
  <c r="U2014" i="1"/>
  <c r="S2014" i="1"/>
  <c r="U677" i="1"/>
  <c r="U1384" i="1"/>
  <c r="S1384" i="1"/>
  <c r="U2099" i="1"/>
  <c r="S2099" i="1"/>
  <c r="S1233" i="1"/>
  <c r="U1233" i="1"/>
  <c r="U2377" i="1"/>
  <c r="S2377" i="1"/>
  <c r="U63" i="1"/>
  <c r="U61" i="1"/>
  <c r="S61" i="1"/>
  <c r="U1254" i="1"/>
  <c r="U11" i="1"/>
  <c r="S11" i="1"/>
  <c r="U1974" i="1"/>
  <c r="S1974" i="1"/>
  <c r="U467" i="1"/>
  <c r="S467" i="1"/>
  <c r="S404" i="1"/>
  <c r="U404" i="1"/>
  <c r="U1632" i="1"/>
  <c r="U148" i="1"/>
  <c r="S148" i="1"/>
  <c r="U2232" i="1"/>
  <c r="U2157" i="1"/>
  <c r="S2157" i="1"/>
  <c r="U157" i="1"/>
  <c r="S157" i="1"/>
  <c r="U1751" i="1"/>
  <c r="U2179" i="1"/>
  <c r="S2179" i="1"/>
  <c r="U1284" i="1"/>
  <c r="U249" i="1"/>
  <c r="S249" i="1"/>
  <c r="U1797" i="1"/>
  <c r="S1797" i="1"/>
  <c r="U1106" i="1"/>
  <c r="S1106" i="1"/>
  <c r="S1548" i="1"/>
  <c r="U2012" i="1"/>
  <c r="S2012" i="1"/>
  <c r="U1120" i="1"/>
  <c r="U1941" i="1"/>
  <c r="S1941" i="1"/>
  <c r="U1398" i="1"/>
  <c r="U2351" i="1"/>
  <c r="S2351" i="1"/>
  <c r="U1943" i="1"/>
  <c r="S1943" i="1"/>
  <c r="U2268" i="1"/>
  <c r="S2268" i="1"/>
  <c r="U1668" i="1"/>
  <c r="S1668" i="1"/>
  <c r="U20" i="1"/>
  <c r="S20" i="1"/>
  <c r="U2236" i="1"/>
  <c r="U515" i="1"/>
  <c r="S515" i="1"/>
  <c r="U1630" i="1"/>
  <c r="S1630" i="1"/>
  <c r="U73" i="1"/>
  <c r="S73" i="1"/>
  <c r="U2144" i="1"/>
  <c r="S2144" i="1"/>
  <c r="U1371" i="1"/>
  <c r="S1371" i="1"/>
  <c r="U1653" i="1"/>
  <c r="S555" i="1"/>
  <c r="U555" i="1"/>
  <c r="U2382" i="1"/>
  <c r="U414" i="1"/>
  <c r="S414" i="1"/>
  <c r="U719" i="1"/>
  <c r="S719" i="1"/>
  <c r="U1692" i="1"/>
  <c r="S1692" i="1"/>
  <c r="U1395" i="1"/>
  <c r="U1305" i="1"/>
  <c r="S1305" i="1"/>
  <c r="U1516" i="1"/>
  <c r="U1779" i="1"/>
  <c r="S1779" i="1"/>
  <c r="U1269" i="1"/>
  <c r="S1269" i="1"/>
  <c r="U891" i="1"/>
  <c r="S891" i="1"/>
  <c r="U888" i="1"/>
  <c r="U904" i="1"/>
  <c r="S904" i="1"/>
  <c r="U256" i="1"/>
  <c r="S256" i="1"/>
  <c r="U1361" i="1"/>
  <c r="S1361" i="1"/>
  <c r="U2155" i="1"/>
  <c r="S2155" i="1"/>
  <c r="U813" i="1"/>
  <c r="U1381" i="1"/>
  <c r="S1381" i="1"/>
  <c r="U2369" i="1"/>
  <c r="S1005" i="1"/>
  <c r="U1005" i="1"/>
  <c r="U2261" i="1"/>
  <c r="U132" i="1"/>
  <c r="S132" i="1"/>
  <c r="U2280" i="1"/>
  <c r="S2280" i="1"/>
  <c r="U2286" i="1"/>
  <c r="S2286" i="1"/>
  <c r="U1912" i="1"/>
  <c r="S1912" i="1"/>
  <c r="U1625" i="1"/>
  <c r="S122" i="1"/>
  <c r="U122" i="1"/>
  <c r="U893" i="1"/>
  <c r="U791" i="1"/>
  <c r="S791" i="1"/>
  <c r="U1033" i="1"/>
  <c r="S1033" i="1"/>
  <c r="U1431" i="1"/>
  <c r="S1431" i="1"/>
  <c r="U146" i="1"/>
  <c r="S146" i="1"/>
  <c r="U397" i="1"/>
  <c r="U2315" i="1"/>
  <c r="S2315" i="1"/>
  <c r="U1277" i="1"/>
  <c r="S1277" i="1"/>
  <c r="U1620" i="1"/>
  <c r="S1620" i="1"/>
  <c r="U1761" i="1"/>
  <c r="S1761" i="1"/>
  <c r="U2378" i="1"/>
  <c r="S2378" i="1"/>
  <c r="U683" i="1"/>
  <c r="S908" i="1"/>
  <c r="U908" i="1"/>
  <c r="U577" i="1"/>
  <c r="U476" i="1"/>
  <c r="S476" i="1"/>
  <c r="S2089" i="1"/>
  <c r="U425" i="1"/>
  <c r="S425" i="1"/>
  <c r="U2044" i="1"/>
  <c r="S2044" i="1"/>
  <c r="S2008" i="1"/>
  <c r="U2008" i="1"/>
  <c r="U1142" i="1"/>
  <c r="U2272" i="1"/>
  <c r="S2272" i="1"/>
  <c r="U1228" i="1"/>
  <c r="S1228" i="1"/>
  <c r="U361" i="1"/>
  <c r="S361" i="1"/>
  <c r="U1143" i="1"/>
  <c r="S1203" i="1"/>
  <c r="U1203" i="1"/>
  <c r="U1010" i="1"/>
  <c r="U1945" i="1"/>
  <c r="S1945" i="1"/>
  <c r="U788" i="1"/>
  <c r="S788" i="1"/>
  <c r="S1887" i="1"/>
  <c r="S1262" i="1"/>
  <c r="U1250" i="1"/>
  <c r="S1250" i="1"/>
  <c r="U2017" i="1"/>
  <c r="S1028" i="1"/>
  <c r="U1028" i="1"/>
  <c r="U2218" i="1"/>
  <c r="S2218" i="1"/>
  <c r="U402" i="1"/>
  <c r="S402" i="1"/>
  <c r="S1753" i="1"/>
  <c r="S707" i="1"/>
  <c r="U130" i="1"/>
  <c r="U1883" i="1"/>
  <c r="U2335" i="1"/>
  <c r="S2335" i="1"/>
  <c r="S748" i="1"/>
  <c r="S2299" i="1"/>
  <c r="U1009" i="1"/>
  <c r="S1009" i="1"/>
  <c r="S739" i="1"/>
  <c r="U739" i="1"/>
  <c r="S1184" i="1"/>
  <c r="U1184" i="1"/>
  <c r="U1561" i="1"/>
  <c r="U1617" i="1"/>
  <c r="S1617" i="1"/>
  <c r="U1074" i="1"/>
  <c r="S1074" i="1"/>
  <c r="S1218" i="1"/>
  <c r="U1094" i="1"/>
  <c r="S1094" i="1"/>
  <c r="S363" i="1"/>
  <c r="U363" i="1"/>
  <c r="S557" i="1"/>
  <c r="U557" i="1"/>
  <c r="U248" i="1"/>
  <c r="U370" i="1"/>
  <c r="S370" i="1"/>
  <c r="U1919" i="1"/>
  <c r="S1919" i="1"/>
  <c r="S357" i="1"/>
  <c r="S433" i="1"/>
  <c r="U1695" i="1"/>
  <c r="S1695" i="1"/>
  <c r="S2182" i="1"/>
  <c r="U2182" i="1"/>
  <c r="S2141" i="1"/>
  <c r="U2141" i="1"/>
  <c r="U1603" i="1"/>
  <c r="U120" i="1"/>
  <c r="S120" i="1"/>
  <c r="U1556" i="1"/>
  <c r="S1556" i="1"/>
  <c r="S2166" i="1"/>
  <c r="S2270" i="1"/>
  <c r="U969" i="1"/>
  <c r="S969" i="1"/>
  <c r="S2173" i="1"/>
  <c r="U2173" i="1"/>
  <c r="S751" i="1"/>
  <c r="U751" i="1"/>
  <c r="U1460" i="1"/>
  <c r="U1423" i="1"/>
  <c r="S1423" i="1"/>
  <c r="U1886" i="1"/>
  <c r="S1886" i="1"/>
  <c r="S376" i="1"/>
  <c r="S1836" i="1"/>
  <c r="U1820" i="1"/>
  <c r="S1820" i="1"/>
  <c r="S2151" i="1"/>
  <c r="U2151" i="1"/>
  <c r="U590" i="1"/>
  <c r="U702" i="1"/>
  <c r="S702" i="1"/>
  <c r="U334" i="1"/>
  <c r="S334" i="1"/>
  <c r="S681" i="1"/>
  <c r="U305" i="1"/>
  <c r="S305" i="1"/>
  <c r="S874" i="1"/>
  <c r="U874" i="1"/>
  <c r="S676" i="1"/>
  <c r="U676" i="1"/>
  <c r="U250" i="1"/>
  <c r="U692" i="1"/>
  <c r="S692" i="1"/>
  <c r="U936" i="1"/>
  <c r="S936" i="1"/>
  <c r="S346" i="1"/>
  <c r="S1942" i="1"/>
  <c r="S498" i="1"/>
  <c r="S1427" i="1"/>
  <c r="U1427" i="1"/>
  <c r="S701" i="1"/>
  <c r="S913" i="1"/>
  <c r="S1049" i="1"/>
  <c r="U2302" i="1"/>
  <c r="S2302" i="1"/>
  <c r="U1638" i="1"/>
  <c r="S317" i="1"/>
  <c r="U317" i="1"/>
  <c r="U1738" i="1"/>
  <c r="S1738" i="1"/>
  <c r="U1655" i="1"/>
  <c r="S1655" i="1"/>
  <c r="U168" i="1"/>
  <c r="U217" i="1"/>
  <c r="U1994" i="1"/>
  <c r="S1994" i="1"/>
  <c r="U1801" i="1"/>
  <c r="S1801" i="1"/>
  <c r="U1711" i="1"/>
  <c r="S1711" i="1"/>
  <c r="U996" i="1"/>
  <c r="S996" i="1"/>
  <c r="U775" i="1"/>
  <c r="S775" i="1"/>
  <c r="U129" i="1"/>
  <c r="U2072" i="1"/>
  <c r="U584" i="1"/>
  <c r="S584" i="1"/>
  <c r="U247" i="1"/>
  <c r="S247" i="1"/>
  <c r="U2117" i="1"/>
  <c r="S2117" i="1"/>
  <c r="U698" i="1"/>
  <c r="S698" i="1"/>
  <c r="U466" i="1"/>
  <c r="S466" i="1"/>
  <c r="U1687" i="1"/>
  <c r="U1047" i="1"/>
  <c r="U33" i="1"/>
  <c r="S33" i="1"/>
  <c r="U203" i="1"/>
  <c r="S203" i="1"/>
  <c r="S1439" i="1"/>
  <c r="U1439" i="1"/>
  <c r="U1458" i="1"/>
  <c r="S1458" i="1"/>
  <c r="U562" i="1"/>
  <c r="S562" i="1"/>
  <c r="U1193" i="1"/>
  <c r="S1193" i="1"/>
  <c r="U2000" i="1"/>
  <c r="U2341" i="1"/>
  <c r="U633" i="1"/>
  <c r="S633" i="1"/>
  <c r="U1397" i="1"/>
  <c r="S1397" i="1"/>
  <c r="S1088" i="1"/>
  <c r="U1088" i="1"/>
  <c r="U664" i="1"/>
  <c r="S664" i="1"/>
  <c r="U1055" i="1"/>
  <c r="S1055" i="1"/>
  <c r="U1825" i="1"/>
  <c r="U239" i="1"/>
  <c r="S239" i="1"/>
  <c r="U367" i="1"/>
  <c r="S367" i="1"/>
  <c r="S236" i="1"/>
  <c r="U236" i="1"/>
  <c r="U2118" i="1"/>
  <c r="S2118" i="1"/>
  <c r="U214" i="1"/>
  <c r="S214" i="1"/>
  <c r="U2396" i="1"/>
  <c r="S2396" i="1"/>
  <c r="U1792" i="1"/>
  <c r="U623" i="1"/>
  <c r="U1075" i="1"/>
  <c r="S1075" i="1"/>
  <c r="U252" i="1"/>
  <c r="S252" i="1"/>
  <c r="U121" i="1"/>
  <c r="S121" i="1"/>
  <c r="U1285" i="1"/>
  <c r="S1285" i="1"/>
  <c r="U1401" i="1"/>
  <c r="U1329" i="1"/>
  <c r="U1091" i="1"/>
  <c r="S1091" i="1"/>
  <c r="U782" i="1"/>
  <c r="S782" i="1"/>
  <c r="S2177" i="1"/>
  <c r="U2177" i="1"/>
  <c r="U896" i="1"/>
  <c r="S896" i="1"/>
  <c r="U1363" i="1"/>
  <c r="S1363" i="1"/>
  <c r="U1925" i="1"/>
  <c r="U1720" i="1"/>
  <c r="U1020" i="1"/>
  <c r="S1020" i="1"/>
  <c r="U614" i="1"/>
  <c r="S614" i="1"/>
  <c r="S1826" i="1"/>
  <c r="U1826" i="1"/>
  <c r="U2104" i="1"/>
  <c r="S2104" i="1"/>
  <c r="U1817" i="1"/>
  <c r="S1817" i="1"/>
  <c r="U1595" i="1"/>
  <c r="U2266" i="1"/>
  <c r="S2266" i="1"/>
  <c r="U838" i="1"/>
  <c r="S838" i="1"/>
  <c r="U1549" i="1"/>
  <c r="S1549" i="1"/>
  <c r="U848" i="1"/>
  <c r="S848" i="1"/>
  <c r="U480" i="1"/>
  <c r="S480" i="1"/>
  <c r="S1068" i="1"/>
  <c r="U1068" i="1"/>
  <c r="U1752" i="1"/>
  <c r="U1729" i="1"/>
  <c r="S1729" i="1"/>
  <c r="U960" i="1"/>
  <c r="S960" i="1"/>
  <c r="U226" i="1"/>
  <c r="S226" i="1"/>
  <c r="U2074" i="1"/>
  <c r="S2074" i="1"/>
  <c r="U2301" i="1"/>
  <c r="U1421" i="1"/>
  <c r="S1421" i="1"/>
  <c r="U2156" i="1"/>
  <c r="S2156" i="1"/>
  <c r="U1597" i="1"/>
  <c r="S1597" i="1"/>
  <c r="U1757" i="1"/>
  <c r="S1757" i="1"/>
  <c r="U1447" i="1"/>
  <c r="S1447" i="1"/>
  <c r="U444" i="1"/>
  <c r="S444" i="1"/>
  <c r="S1534" i="1"/>
  <c r="U1534" i="1"/>
  <c r="U657" i="1"/>
  <c r="U199" i="1"/>
  <c r="S199" i="1"/>
  <c r="U995" i="1"/>
  <c r="S995" i="1"/>
  <c r="U679" i="1"/>
  <c r="S679" i="1"/>
  <c r="U1882" i="1"/>
  <c r="S1882" i="1"/>
  <c r="S1201" i="1"/>
  <c r="U1201" i="1"/>
  <c r="U712" i="1"/>
  <c r="U2030" i="1"/>
  <c r="S2030" i="1"/>
  <c r="U336" i="1"/>
  <c r="S336" i="1"/>
  <c r="U558" i="1"/>
  <c r="S558" i="1"/>
  <c r="U204" i="1"/>
  <c r="S204" i="1"/>
  <c r="S2214" i="1"/>
  <c r="U670" i="1"/>
  <c r="S670" i="1"/>
  <c r="U2231" i="1"/>
  <c r="U2221" i="1"/>
  <c r="U742" i="1"/>
  <c r="S742" i="1"/>
  <c r="U1293" i="1"/>
  <c r="S1293" i="1"/>
  <c r="U2229" i="1"/>
  <c r="S2229" i="1"/>
  <c r="U1924" i="1"/>
  <c r="S1924" i="1"/>
  <c r="S1814" i="1"/>
  <c r="U1814" i="1"/>
  <c r="U1006" i="1"/>
  <c r="U2010" i="1"/>
  <c r="S2010" i="1"/>
  <c r="U177" i="1"/>
  <c r="S177" i="1"/>
  <c r="U1933" i="1"/>
  <c r="S1933" i="1"/>
  <c r="U914" i="1"/>
  <c r="S914" i="1"/>
  <c r="U312" i="1"/>
  <c r="S312" i="1"/>
  <c r="U862" i="1"/>
  <c r="S862" i="1"/>
  <c r="S2380" i="1"/>
  <c r="U2380" i="1"/>
  <c r="U1725" i="1"/>
  <c r="U2208" i="1"/>
  <c r="S2208" i="1"/>
  <c r="U1854" i="1"/>
  <c r="S1854" i="1"/>
  <c r="U1493" i="1"/>
  <c r="S1493" i="1"/>
  <c r="U920" i="1"/>
  <c r="S920" i="1"/>
  <c r="U807" i="1"/>
  <c r="S807" i="1"/>
  <c r="S1151" i="1"/>
  <c r="U1151" i="1"/>
  <c r="U857" i="1"/>
  <c r="U1558" i="1"/>
  <c r="S1558" i="1"/>
  <c r="U1000" i="1"/>
  <c r="S1000" i="1"/>
  <c r="U1806" i="1"/>
  <c r="S1806" i="1"/>
  <c r="U508" i="1"/>
  <c r="S508" i="1"/>
  <c r="U1631" i="1"/>
  <c r="S1631" i="1"/>
  <c r="U84" i="1"/>
  <c r="U2279" i="1"/>
  <c r="S2279" i="1"/>
  <c r="U144" i="1"/>
  <c r="S144" i="1"/>
  <c r="U2252" i="1"/>
  <c r="S2252" i="1"/>
  <c r="U2368" i="1"/>
  <c r="S2368" i="1"/>
  <c r="U641" i="1"/>
  <c r="S641" i="1"/>
  <c r="S949" i="1"/>
  <c r="U949" i="1"/>
  <c r="U1200" i="1"/>
  <c r="U598" i="1"/>
  <c r="S598" i="1"/>
  <c r="U1559" i="1"/>
  <c r="S1559" i="1"/>
  <c r="U1709" i="1"/>
  <c r="S1709" i="1"/>
  <c r="S585" i="1"/>
  <c r="U585" i="1"/>
  <c r="U841" i="1"/>
  <c r="U2050" i="1"/>
  <c r="S2050" i="1"/>
  <c r="U243" i="1"/>
  <c r="S243" i="1"/>
  <c r="U720" i="1"/>
  <c r="S720" i="1"/>
  <c r="U1758" i="1"/>
  <c r="S1758" i="1"/>
  <c r="U1491" i="1"/>
  <c r="S1491" i="1"/>
  <c r="U322" i="1"/>
  <c r="S322" i="1"/>
  <c r="S2389" i="1"/>
  <c r="U2389" i="1"/>
  <c r="U126" i="1"/>
  <c r="U1737" i="1"/>
  <c r="S1737" i="1"/>
  <c r="U1698" i="1"/>
  <c r="S1698" i="1"/>
  <c r="U826" i="1"/>
  <c r="S826" i="1"/>
  <c r="S1281" i="1"/>
  <c r="U554" i="1"/>
  <c r="S554" i="1"/>
  <c r="U1073" i="1"/>
  <c r="S1073" i="1"/>
  <c r="S496" i="1"/>
  <c r="U496" i="1"/>
  <c r="U1092" i="1"/>
  <c r="U1416" i="1"/>
  <c r="S1416" i="1"/>
  <c r="U2277" i="1"/>
  <c r="S2277" i="1"/>
  <c r="U1830" i="1"/>
  <c r="S1830" i="1"/>
  <c r="U1914" i="1"/>
  <c r="S1914" i="1"/>
  <c r="U502" i="1"/>
  <c r="S502" i="1"/>
  <c r="S351" i="1"/>
  <c r="U351" i="1"/>
  <c r="U1270" i="1"/>
  <c r="U1815" i="1"/>
  <c r="S1815" i="1"/>
  <c r="U2150" i="1"/>
  <c r="S2150" i="1"/>
  <c r="U1084" i="1"/>
  <c r="S1084" i="1"/>
  <c r="U310" i="1"/>
  <c r="S310" i="1"/>
  <c r="U1699" i="1"/>
  <c r="S1699" i="1"/>
  <c r="U2132" i="1"/>
  <c r="S2132" i="1"/>
  <c r="S1485" i="1"/>
  <c r="U1485" i="1"/>
  <c r="U1809" i="1"/>
  <c r="S1809" i="1"/>
  <c r="U2198" i="1"/>
  <c r="U1211" i="1"/>
  <c r="S1211" i="1"/>
  <c r="U1374" i="1"/>
  <c r="S1374" i="1"/>
  <c r="U2015" i="1"/>
  <c r="S2015" i="1"/>
  <c r="U488" i="1"/>
  <c r="S488" i="1"/>
  <c r="S2127" i="1"/>
  <c r="U2127" i="1"/>
  <c r="U1131" i="1"/>
  <c r="U1705" i="1"/>
  <c r="S1705" i="1"/>
  <c r="U1774" i="1"/>
  <c r="S1774" i="1"/>
  <c r="U1362" i="1"/>
  <c r="S1362" i="1"/>
  <c r="U155" i="1"/>
  <c r="S155" i="1"/>
  <c r="U1584" i="1"/>
  <c r="S1584" i="1"/>
  <c r="U138" i="1"/>
  <c r="S138" i="1"/>
  <c r="U2105" i="1"/>
  <c r="U686" i="1"/>
  <c r="S686" i="1"/>
  <c r="S2360" i="1"/>
  <c r="U2360" i="1"/>
  <c r="U1915" i="1"/>
  <c r="U108" i="1"/>
  <c r="S108" i="1"/>
  <c r="U2390" i="1"/>
  <c r="S2390" i="1"/>
  <c r="U1195" i="1"/>
  <c r="S1195" i="1"/>
  <c r="U1066" i="1"/>
  <c r="S1066" i="1"/>
  <c r="U270" i="1"/>
  <c r="S270" i="1"/>
  <c r="S485" i="1"/>
  <c r="U485" i="1"/>
  <c r="U1554" i="1"/>
  <c r="U2211" i="1"/>
  <c r="S2211" i="1"/>
  <c r="U2289" i="1"/>
  <c r="S2289" i="1"/>
  <c r="U1735" i="1"/>
  <c r="S1735" i="1"/>
  <c r="U450" i="1"/>
  <c r="S450" i="1"/>
  <c r="S2031" i="1"/>
  <c r="U2031" i="1"/>
  <c r="U2255" i="1"/>
  <c r="U733" i="1"/>
  <c r="S733" i="1"/>
  <c r="U1179" i="1"/>
  <c r="S1179" i="1"/>
  <c r="U2244" i="1"/>
  <c r="S2244" i="1"/>
  <c r="U1122" i="1"/>
  <c r="S1122" i="1"/>
  <c r="U1449" i="1"/>
  <c r="S1449" i="1"/>
  <c r="S611" i="1"/>
  <c r="U611" i="1"/>
  <c r="U1420" i="1"/>
  <c r="U972" i="1"/>
  <c r="S972" i="1"/>
  <c r="U35" i="1"/>
  <c r="S35" i="1"/>
  <c r="U2322" i="1"/>
  <c r="S2322" i="1"/>
  <c r="U200" i="1"/>
  <c r="S200" i="1"/>
  <c r="U592" i="1"/>
  <c r="S592" i="1"/>
  <c r="S2137" i="1"/>
  <c r="U2137" i="1"/>
  <c r="U1610" i="1"/>
  <c r="S1610" i="1"/>
  <c r="U98" i="1"/>
  <c r="S98" i="1"/>
  <c r="U817" i="1"/>
  <c r="S817" i="1"/>
  <c r="U2297" i="1"/>
  <c r="S2297" i="1"/>
  <c r="U574" i="1"/>
  <c r="S574" i="1"/>
  <c r="U1349" i="1"/>
  <c r="S1349" i="1"/>
  <c r="S2353" i="1"/>
  <c r="U2353" i="1"/>
  <c r="U2046" i="1"/>
  <c r="U1480" i="1"/>
  <c r="S1480" i="1"/>
  <c r="U1629" i="1"/>
  <c r="S1629" i="1"/>
  <c r="U89" i="1"/>
  <c r="S89" i="1"/>
  <c r="S1241" i="1"/>
  <c r="U1241" i="1"/>
  <c r="U2282" i="1"/>
  <c r="S2282" i="1"/>
  <c r="U82" i="1"/>
  <c r="S82" i="1"/>
  <c r="U946" i="1"/>
  <c r="S946" i="1"/>
  <c r="U2247" i="1"/>
  <c r="S2247" i="1"/>
  <c r="U274" i="1"/>
  <c r="S274" i="1"/>
  <c r="S866" i="1"/>
  <c r="U866" i="1"/>
  <c r="U945" i="1"/>
  <c r="S945" i="1"/>
  <c r="U1657" i="1"/>
  <c r="S1657" i="1"/>
  <c r="U2136" i="1"/>
  <c r="S2136" i="1"/>
  <c r="U2146" i="1"/>
  <c r="S2146" i="1"/>
  <c r="U1670" i="1"/>
  <c r="S1670" i="1"/>
  <c r="S1594" i="1"/>
  <c r="U1594" i="1"/>
  <c r="U105" i="1"/>
  <c r="S105" i="1"/>
  <c r="U722" i="1"/>
  <c r="S722" i="1"/>
  <c r="U2241" i="1"/>
  <c r="S1333" i="1"/>
  <c r="U1333" i="1"/>
  <c r="U861" i="1"/>
  <c r="S861" i="1"/>
  <c r="U170" i="1"/>
  <c r="S170" i="1"/>
  <c r="U141" i="1"/>
  <c r="S141" i="1"/>
  <c r="U556" i="1"/>
  <c r="S556" i="1"/>
  <c r="U1453" i="1"/>
  <c r="U441" i="1"/>
  <c r="S441" i="1"/>
  <c r="U481" i="1"/>
  <c r="S481" i="1"/>
  <c r="U674" i="1"/>
  <c r="S674" i="1"/>
  <c r="U96" i="1"/>
  <c r="S96" i="1"/>
  <c r="U1243" i="1"/>
  <c r="U277" i="1"/>
  <c r="U2317" i="1"/>
  <c r="S2317" i="1"/>
  <c r="U1509" i="1"/>
  <c r="S1509" i="1"/>
  <c r="U1503" i="1"/>
  <c r="S1503" i="1"/>
  <c r="U1569" i="1"/>
  <c r="S1569" i="1"/>
  <c r="U2039" i="1"/>
  <c r="S1669" i="1"/>
  <c r="U1669" i="1"/>
  <c r="U40" i="1"/>
  <c r="S40" i="1"/>
  <c r="U2172" i="1"/>
  <c r="S2172" i="1"/>
  <c r="S685" i="1"/>
  <c r="U685" i="1"/>
  <c r="U1853" i="1"/>
  <c r="U695" i="1"/>
  <c r="S695" i="1"/>
  <c r="U935" i="1"/>
  <c r="U1115" i="1"/>
  <c r="S1115" i="1"/>
  <c r="U468" i="1"/>
  <c r="S468" i="1"/>
  <c r="U2138" i="1"/>
  <c r="S2138" i="1"/>
  <c r="U2281" i="1"/>
  <c r="S2281" i="1"/>
  <c r="U163" i="1"/>
  <c r="U1598" i="1"/>
  <c r="S1598" i="1"/>
  <c r="U1230" i="1"/>
  <c r="U86" i="1"/>
  <c r="S86" i="1"/>
  <c r="U1366" i="1"/>
  <c r="U548" i="1"/>
  <c r="S548" i="1"/>
  <c r="S364" i="1"/>
  <c r="U364" i="1"/>
  <c r="S789" i="1"/>
  <c r="U789" i="1"/>
  <c r="U2139" i="1"/>
  <c r="S2139" i="1"/>
  <c r="U1275" i="1"/>
  <c r="S1275" i="1"/>
  <c r="S927" i="1"/>
  <c r="U927" i="1"/>
  <c r="S1904" i="1"/>
  <c r="U1904" i="1"/>
  <c r="U2219" i="1"/>
  <c r="S2219" i="1"/>
  <c r="U1768" i="1"/>
  <c r="U2175" i="1"/>
  <c r="S2175" i="1"/>
  <c r="U2091" i="1"/>
  <c r="S2091" i="1"/>
  <c r="U542" i="1"/>
  <c r="U1335" i="1"/>
  <c r="S1335" i="1"/>
  <c r="U1671" i="1"/>
  <c r="S1671" i="1"/>
  <c r="U941" i="1"/>
  <c r="S941" i="1"/>
  <c r="U1185" i="1"/>
  <c r="U2397" i="1"/>
  <c r="S2397" i="1"/>
  <c r="U2263" i="1"/>
  <c r="S2263" i="1"/>
  <c r="S1633" i="1"/>
  <c r="U1633" i="1"/>
  <c r="U2254" i="1"/>
  <c r="U2133" i="1"/>
  <c r="S2133" i="1"/>
  <c r="U909" i="1"/>
  <c r="S909" i="1"/>
  <c r="U762" i="1"/>
  <c r="S762" i="1"/>
  <c r="U1149" i="1"/>
  <c r="U378" i="1"/>
  <c r="S378" i="1"/>
  <c r="U1239" i="1"/>
  <c r="S1239" i="1"/>
  <c r="S2107" i="1"/>
  <c r="U2107" i="1"/>
  <c r="U1916" i="1"/>
  <c r="S1916" i="1"/>
  <c r="U354" i="1"/>
  <c r="S354" i="1"/>
  <c r="U34" i="1"/>
  <c r="S34" i="1"/>
  <c r="U2115" i="1"/>
  <c r="U744" i="1"/>
  <c r="S744" i="1"/>
  <c r="U2128" i="1"/>
  <c r="S2128" i="1"/>
  <c r="S1337" i="1"/>
  <c r="U1337" i="1"/>
  <c r="U649" i="1"/>
  <c r="S649" i="1"/>
  <c r="U2309" i="1"/>
  <c r="S2309" i="1"/>
  <c r="U2392" i="1"/>
  <c r="S2392" i="1"/>
  <c r="S1816" i="1"/>
  <c r="U1816" i="1"/>
  <c r="U213" i="1"/>
  <c r="S2203" i="1"/>
  <c r="U434" i="1"/>
  <c r="S1313" i="1"/>
  <c r="U1121" i="1"/>
  <c r="S1121" i="1"/>
  <c r="U316" i="1"/>
  <c r="S316" i="1"/>
  <c r="U854" i="1"/>
  <c r="U2129" i="1"/>
  <c r="U295" i="1"/>
  <c r="S295" i="1"/>
  <c r="S512" i="1"/>
  <c r="U887" i="1"/>
  <c r="S887" i="1"/>
  <c r="U1970" i="1"/>
  <c r="U697" i="1"/>
  <c r="S697" i="1"/>
  <c r="S19" i="1"/>
  <c r="U1372" i="1"/>
  <c r="S1372" i="1"/>
  <c r="U856" i="1"/>
  <c r="S856" i="1"/>
  <c r="U189" i="1"/>
  <c r="S189" i="1"/>
  <c r="U2125" i="1"/>
  <c r="U975" i="1"/>
  <c r="S975" i="1"/>
  <c r="S171" i="1"/>
  <c r="U171" i="1"/>
  <c r="U2334" i="1"/>
  <c r="S2334" i="1"/>
  <c r="U1407" i="1"/>
  <c r="U2257" i="1"/>
  <c r="S2257" i="1"/>
  <c r="U2035" i="1"/>
  <c r="S2035" i="1"/>
  <c r="S1129" i="1"/>
  <c r="U1129" i="1"/>
  <c r="U2366" i="1"/>
  <c r="S2366" i="1"/>
  <c r="U753" i="1"/>
  <c r="U2109" i="1"/>
  <c r="S2109" i="1"/>
  <c r="U2029" i="1"/>
  <c r="S2029" i="1"/>
  <c r="U1508" i="1"/>
  <c r="U546" i="1"/>
  <c r="S546" i="1"/>
  <c r="S2350" i="1"/>
  <c r="U2350" i="1"/>
  <c r="U2345" i="1"/>
  <c r="S2345" i="1"/>
  <c r="U673" i="1"/>
  <c r="U269" i="1"/>
  <c r="U2048" i="1"/>
  <c r="S2048" i="1"/>
  <c r="U1160" i="1"/>
  <c r="S1160" i="1"/>
  <c r="U1181" i="1"/>
  <c r="U52" i="1"/>
  <c r="S52" i="1"/>
  <c r="U1957" i="1"/>
  <c r="U661" i="1"/>
  <c r="S661" i="1"/>
  <c r="U842" i="1"/>
  <c r="S842" i="1"/>
  <c r="S1770" i="1"/>
  <c r="U1770" i="1"/>
  <c r="U1248" i="1"/>
  <c r="U2120" i="1"/>
  <c r="S2120" i="1"/>
  <c r="U106" i="1"/>
  <c r="U2068" i="1"/>
  <c r="U1746" i="1"/>
  <c r="S1746" i="1"/>
  <c r="S51" i="1"/>
  <c r="U51" i="1"/>
  <c r="U1965" i="1"/>
  <c r="S1965" i="1"/>
  <c r="U101" i="1"/>
  <c r="U1940" i="1"/>
  <c r="S1940" i="1"/>
  <c r="U1403" i="1"/>
  <c r="U968" i="1"/>
  <c r="S968" i="1"/>
  <c r="S665" i="1"/>
  <c r="U665" i="1"/>
  <c r="S276" i="1"/>
  <c r="U276" i="1"/>
  <c r="U454" i="1"/>
  <c r="U713" i="1"/>
  <c r="U181" i="1"/>
  <c r="S181" i="1"/>
  <c r="U209" i="1"/>
  <c r="S209" i="1"/>
  <c r="S1960" i="1"/>
  <c r="U1960" i="1"/>
  <c r="S1409" i="1"/>
  <c r="U1409" i="1"/>
  <c r="U411" i="1"/>
  <c r="U1623" i="1"/>
  <c r="S1623" i="1"/>
  <c r="U1178" i="1"/>
  <c r="U2398" i="1"/>
  <c r="S2398" i="1"/>
  <c r="U431" i="1"/>
  <c r="S431" i="1"/>
  <c r="S1678" i="1"/>
  <c r="U1678" i="1"/>
  <c r="S1750" i="1"/>
  <c r="U1750" i="1"/>
  <c r="U1742" i="1"/>
  <c r="U886" i="1"/>
  <c r="S886" i="1"/>
  <c r="U952" i="1"/>
  <c r="U656" i="1"/>
  <c r="S656" i="1"/>
  <c r="U184" i="1"/>
  <c r="S184" i="1"/>
  <c r="S536" i="1"/>
  <c r="U536" i="1"/>
  <c r="S1893" i="1"/>
  <c r="U1893" i="1"/>
  <c r="U1104" i="1"/>
  <c r="U60" i="1"/>
  <c r="S60" i="1"/>
  <c r="S374" i="1"/>
  <c r="U374" i="1"/>
  <c r="U986" i="1"/>
  <c r="U1895" i="1"/>
  <c r="S1895" i="1"/>
  <c r="U1710" i="1"/>
  <c r="S1710" i="1"/>
  <c r="S1808" i="1"/>
  <c r="U1808" i="1"/>
  <c r="U892" i="1"/>
  <c r="U1148" i="1"/>
  <c r="S1148" i="1"/>
  <c r="U1301" i="1"/>
  <c r="U1700" i="1"/>
  <c r="S1700" i="1"/>
  <c r="S1283" i="1"/>
  <c r="U1283" i="1"/>
  <c r="S87" i="1"/>
  <c r="U87" i="1"/>
  <c r="U2330" i="1"/>
  <c r="S2330" i="1"/>
  <c r="S1567" i="1"/>
  <c r="U1567" i="1"/>
  <c r="U178" i="1"/>
  <c r="U1039" i="1"/>
  <c r="S1039" i="1"/>
  <c r="S1286" i="1"/>
  <c r="U1286" i="1"/>
  <c r="S1456" i="1"/>
  <c r="U1456" i="1"/>
  <c r="S1229" i="1"/>
  <c r="U1229" i="1"/>
  <c r="U1128" i="1"/>
  <c r="U1856" i="1"/>
  <c r="S1856" i="1"/>
  <c r="S2251" i="1"/>
  <c r="S2344" i="1"/>
  <c r="U2344" i="1"/>
  <c r="U2207" i="1"/>
  <c r="S2207" i="1"/>
  <c r="U820" i="1"/>
  <c r="U2383" i="1"/>
  <c r="S2383" i="1"/>
  <c r="U1677" i="1"/>
  <c r="S1677" i="1"/>
  <c r="S1322" i="1"/>
  <c r="S1527" i="1"/>
  <c r="U1527" i="1"/>
  <c r="U849" i="1"/>
  <c r="S849" i="1"/>
  <c r="U1578" i="1"/>
  <c r="S1578" i="1"/>
  <c r="U167" i="1"/>
  <c r="S167" i="1"/>
  <c r="S190" i="1"/>
  <c r="S2122" i="1"/>
  <c r="U2122" i="1"/>
  <c r="S1321" i="1"/>
  <c r="U1217" i="1"/>
  <c r="S1217" i="1"/>
  <c r="S308" i="1"/>
  <c r="U308" i="1"/>
  <c r="U1232" i="1"/>
  <c r="S1232" i="1"/>
  <c r="U2192" i="1"/>
  <c r="S2192" i="1"/>
  <c r="S1355" i="1"/>
  <c r="S2147" i="1"/>
  <c r="U2147" i="1"/>
  <c r="S1795" i="1"/>
  <c r="S1139" i="1"/>
  <c r="U1139" i="1"/>
  <c r="U23" i="1"/>
  <c r="S23" i="1"/>
  <c r="S1921" i="1"/>
  <c r="U1921" i="1"/>
  <c r="U1266" i="1"/>
  <c r="U92" i="1"/>
  <c r="S92" i="1"/>
  <c r="S1414" i="1"/>
  <c r="U1414" i="1"/>
  <c r="U1169" i="1"/>
  <c r="S1169" i="1"/>
  <c r="U580" i="1"/>
  <c r="S580" i="1"/>
  <c r="S2140" i="1"/>
  <c r="U111" i="1"/>
  <c r="U1944" i="1"/>
  <c r="U1519" i="1"/>
  <c r="S1519" i="1"/>
  <c r="U795" i="1"/>
  <c r="S795" i="1"/>
  <c r="U2009" i="1"/>
  <c r="S2009" i="1"/>
  <c r="U1018" i="1"/>
  <c r="U2002" i="1"/>
  <c r="U1730" i="1"/>
  <c r="S1730" i="1"/>
  <c r="S202" i="1"/>
  <c r="U1736" i="1"/>
  <c r="S1736" i="1"/>
  <c r="U1096" i="1"/>
  <c r="U1726" i="1"/>
  <c r="S1726" i="1"/>
  <c r="U2098" i="1"/>
  <c r="S2098" i="1"/>
  <c r="U77" i="1"/>
  <c r="S77" i="1"/>
  <c r="U790" i="1"/>
  <c r="S790" i="1"/>
  <c r="U118" i="1"/>
  <c r="S118" i="1"/>
  <c r="U102" i="1"/>
  <c r="U1976" i="1"/>
  <c r="U2224" i="1"/>
  <c r="S2224" i="1"/>
  <c r="U2162" i="1"/>
  <c r="U979" i="1"/>
  <c r="S979" i="1"/>
  <c r="U530" i="1"/>
  <c r="S530" i="1"/>
  <c r="U650" i="1"/>
  <c r="S650" i="1"/>
  <c r="U524" i="1"/>
  <c r="S524" i="1"/>
  <c r="U2145" i="1"/>
  <c r="S2145" i="1"/>
  <c r="U207" i="1"/>
  <c r="U2310" i="1"/>
  <c r="S2310" i="1"/>
  <c r="U2178" i="1"/>
  <c r="S2178" i="1"/>
  <c r="U412" i="1"/>
  <c r="U2202" i="1"/>
  <c r="U272" i="1"/>
  <c r="S272" i="1"/>
  <c r="S2161" i="1"/>
  <c r="U2161" i="1"/>
  <c r="U2143" i="1"/>
  <c r="U1231" i="1"/>
  <c r="S1231" i="1"/>
  <c r="U1506" i="1"/>
  <c r="S1506" i="1"/>
  <c r="U1535" i="1"/>
  <c r="U1872" i="1"/>
  <c r="S1872" i="1"/>
  <c r="U2135" i="1"/>
  <c r="S2135" i="1"/>
  <c r="S166" i="1"/>
  <c r="U166" i="1"/>
  <c r="U1492" i="1"/>
  <c r="S1492" i="1"/>
  <c r="U2215" i="1"/>
  <c r="S2215" i="1"/>
  <c r="U1360" i="1"/>
  <c r="U1600" i="1"/>
  <c r="U124" i="1"/>
  <c r="S124" i="1"/>
  <c r="U635" i="1"/>
  <c r="S635" i="1"/>
  <c r="U1552" i="1"/>
  <c r="S1552" i="1"/>
  <c r="U1676" i="1"/>
  <c r="U1689" i="1"/>
  <c r="U1563" i="1"/>
  <c r="S1563" i="1"/>
  <c r="U1608" i="1"/>
  <c r="S1608" i="1"/>
  <c r="U2097" i="1"/>
  <c r="S2097" i="1"/>
  <c r="U198" i="1"/>
  <c r="S198" i="1"/>
  <c r="U964" i="1"/>
  <c r="S964" i="1"/>
  <c r="U1659" i="1"/>
  <c r="S1659" i="1"/>
  <c r="U750" i="1"/>
  <c r="U391" i="1"/>
  <c r="U470" i="1"/>
  <c r="S470" i="1"/>
  <c r="U504" i="1"/>
  <c r="S504" i="1"/>
  <c r="U55" i="1"/>
  <c r="S55" i="1"/>
  <c r="U1666" i="1"/>
  <c r="U905" i="1"/>
  <c r="U1651" i="1"/>
  <c r="S1651" i="1"/>
  <c r="U1849" i="1"/>
  <c r="S1849" i="1"/>
  <c r="U903" i="1"/>
  <c r="S903" i="1"/>
  <c r="U1402" i="1"/>
  <c r="S1402" i="1"/>
  <c r="U1640" i="1"/>
  <c r="S1640" i="1"/>
  <c r="U1192" i="1"/>
  <c r="S1192" i="1"/>
  <c r="U1256" i="1"/>
  <c r="U1467" i="1"/>
  <c r="S1467" i="1"/>
  <c r="U36" i="1"/>
  <c r="S36" i="1"/>
  <c r="U1643" i="1"/>
  <c r="S1643" i="1"/>
  <c r="U1078" i="1"/>
  <c r="S1078" i="1"/>
  <c r="U2242" i="1"/>
  <c r="S2242" i="1"/>
  <c r="U188" i="1"/>
  <c r="S188" i="1"/>
  <c r="U943" i="1"/>
  <c r="S943" i="1"/>
  <c r="U1240" i="1"/>
  <c r="S1240" i="1"/>
  <c r="U850" i="1"/>
  <c r="S850" i="1"/>
  <c r="U212" i="1"/>
  <c r="U965" i="1"/>
  <c r="S965" i="1"/>
  <c r="U1484" i="1"/>
  <c r="U774" i="1"/>
  <c r="S774" i="1"/>
  <c r="U1466" i="1"/>
  <c r="S1466" i="1"/>
  <c r="U967" i="1"/>
  <c r="U2110" i="1"/>
  <c r="S2110" i="1"/>
  <c r="U1703" i="1"/>
  <c r="S1703" i="1"/>
  <c r="U1221" i="1"/>
  <c r="S1221" i="1"/>
  <c r="U268" i="1"/>
  <c r="U1756" i="1"/>
  <c r="S1756" i="1"/>
  <c r="U2300" i="1"/>
  <c r="U1223" i="1"/>
  <c r="S1223" i="1"/>
  <c r="U700" i="1"/>
  <c r="S700" i="1"/>
  <c r="U671" i="1"/>
  <c r="U1984" i="1"/>
  <c r="S1984" i="1"/>
  <c r="U2095" i="1"/>
  <c r="U987" i="1"/>
  <c r="S987" i="1"/>
  <c r="U1332" i="1"/>
  <c r="U1394" i="1"/>
  <c r="S1394" i="1"/>
  <c r="U2067" i="1"/>
  <c r="S2067" i="1"/>
  <c r="U1389" i="1"/>
  <c r="S1389" i="1"/>
  <c r="U221" i="1"/>
  <c r="U1760" i="1"/>
  <c r="S1760" i="1"/>
  <c r="U884" i="1"/>
  <c r="U981" i="1"/>
  <c r="S981" i="1"/>
  <c r="U1966" i="1"/>
  <c r="U1749" i="1"/>
  <c r="S1749" i="1"/>
  <c r="U832" i="1"/>
  <c r="U803" i="1"/>
  <c r="S803" i="1"/>
  <c r="U2102" i="1"/>
  <c r="U1320" i="1"/>
  <c r="S1320" i="1"/>
  <c r="U1619" i="1"/>
  <c r="U2084" i="1"/>
  <c r="S2084" i="1"/>
  <c r="U1103" i="1"/>
  <c r="S1103" i="1"/>
  <c r="U44" i="1"/>
  <c r="U1765" i="1"/>
  <c r="S1765" i="1"/>
  <c r="U1734" i="1"/>
  <c r="U766" i="1"/>
  <c r="S766" i="1"/>
  <c r="U1038" i="1"/>
  <c r="S1038" i="1"/>
  <c r="U715" i="1"/>
  <c r="S715" i="1"/>
  <c r="U1848" i="1"/>
  <c r="U1090" i="1"/>
  <c r="S1090" i="1"/>
  <c r="U954" i="1"/>
  <c r="U846" i="1"/>
  <c r="U1013" i="1"/>
  <c r="S1013" i="1"/>
  <c r="U1346" i="1"/>
  <c r="S1346" i="1"/>
  <c r="U1580" i="1"/>
  <c r="S1580" i="1"/>
  <c r="U1044" i="1"/>
  <c r="U1486" i="1"/>
  <c r="S1486" i="1"/>
  <c r="U1891" i="1"/>
  <c r="U429" i="1"/>
  <c r="U531" i="1"/>
  <c r="U514" i="1"/>
  <c r="S514" i="1"/>
  <c r="U1498" i="1"/>
  <c r="S1498" i="1"/>
  <c r="U876" i="1"/>
  <c r="S876" i="1"/>
  <c r="U285" i="1"/>
  <c r="U83" i="1"/>
  <c r="S83" i="1"/>
  <c r="U297" i="1"/>
  <c r="S297" i="1"/>
  <c r="U2183" i="1"/>
  <c r="S2183" i="1"/>
  <c r="U1446" i="1"/>
  <c r="S1446" i="1"/>
  <c r="U2051" i="1"/>
  <c r="S2051" i="1"/>
  <c r="U1501" i="1"/>
  <c r="S1501" i="1"/>
  <c r="U2073" i="1"/>
  <c r="U464" i="1"/>
  <c r="S464" i="1"/>
  <c r="U1870" i="1"/>
  <c r="S1870" i="1"/>
  <c r="U2243" i="1"/>
  <c r="U878" i="1"/>
  <c r="S878" i="1"/>
  <c r="U1990" i="1"/>
  <c r="S1990" i="1"/>
  <c r="U79" i="1"/>
  <c r="S79" i="1"/>
  <c r="U1023" i="1"/>
  <c r="S1023" i="1"/>
  <c r="U1881" i="1"/>
  <c r="U2047" i="1"/>
  <c r="S2047" i="1"/>
  <c r="U1054" i="1"/>
  <c r="S1054" i="1"/>
  <c r="U1100" i="1"/>
  <c r="U928" i="1"/>
  <c r="U1310" i="1"/>
  <c r="S1310" i="1"/>
  <c r="U2276" i="1"/>
  <c r="S2276" i="1"/>
  <c r="U1985" i="1"/>
  <c r="U1368" i="1"/>
  <c r="S1368" i="1"/>
  <c r="U1455" i="1"/>
  <c r="U977" i="1"/>
  <c r="S977" i="1"/>
  <c r="U985" i="1"/>
  <c r="S985" i="1"/>
  <c r="U380" i="1"/>
  <c r="S380" i="1"/>
  <c r="U54" i="1"/>
  <c r="S54" i="1"/>
  <c r="U1392" i="1"/>
  <c r="S1392" i="1"/>
  <c r="U393" i="1"/>
  <c r="U1263" i="1"/>
  <c r="S1263" i="1"/>
  <c r="U2326" i="1"/>
  <c r="S2326" i="1"/>
  <c r="U443" i="1"/>
  <c r="S443" i="1"/>
  <c r="U1963" i="1"/>
  <c r="S1963" i="1"/>
  <c r="U815" i="1"/>
  <c r="S815" i="1"/>
  <c r="S1935" i="1"/>
  <c r="U1935" i="1"/>
  <c r="S1173" i="1"/>
  <c r="U1173" i="1"/>
  <c r="U1616" i="1"/>
  <c r="S1616" i="1"/>
  <c r="U2130" i="1"/>
  <c r="S2130" i="1"/>
  <c r="U855" i="1"/>
  <c r="S855" i="1"/>
  <c r="U1980" i="1"/>
  <c r="S1980" i="1"/>
  <c r="U2374" i="1"/>
  <c r="S2374" i="1"/>
  <c r="S2003" i="1"/>
  <c r="U2003" i="1"/>
  <c r="S1197" i="1"/>
  <c r="U1197" i="1"/>
  <c r="U740" i="1"/>
  <c r="S740" i="1"/>
  <c r="U2022" i="1"/>
  <c r="S2022" i="1"/>
  <c r="U510" i="1"/>
  <c r="S510" i="1"/>
  <c r="U56" i="1"/>
  <c r="U1348" i="1"/>
  <c r="S1348" i="1"/>
  <c r="U1072" i="1"/>
  <c r="S1072" i="1"/>
  <c r="S942" i="1"/>
  <c r="U942" i="1"/>
  <c r="U1884" i="1"/>
  <c r="S1884" i="1"/>
  <c r="U2007" i="1"/>
  <c r="S2007" i="1"/>
  <c r="U906" i="1"/>
  <c r="U1641" i="1"/>
  <c r="S1641" i="1"/>
  <c r="U2381" i="1"/>
  <c r="S2381" i="1"/>
  <c r="U754" i="1"/>
  <c r="S754" i="1"/>
  <c r="U1589" i="1"/>
  <c r="S1589" i="1"/>
  <c r="U2071" i="1"/>
  <c r="U1399" i="1"/>
  <c r="S1399" i="1"/>
  <c r="U460" i="1"/>
  <c r="S460" i="1"/>
  <c r="S1675" i="1"/>
  <c r="U1675" i="1"/>
  <c r="U1773" i="1"/>
  <c r="U1790" i="1"/>
  <c r="S1790" i="1"/>
  <c r="U1107" i="1"/>
  <c r="S1107" i="1"/>
  <c r="U915" i="1"/>
  <c r="U1359" i="1"/>
  <c r="S1359" i="1"/>
  <c r="U57" i="1"/>
  <c r="S57" i="1"/>
  <c r="S1553" i="1"/>
  <c r="U1553" i="1"/>
  <c r="U1544" i="1"/>
  <c r="U284" i="1"/>
  <c r="S284" i="1"/>
  <c r="U2316" i="1"/>
  <c r="S2316" i="1"/>
  <c r="U1027" i="1"/>
  <c r="U732" i="1"/>
  <c r="U1144" i="1"/>
  <c r="U1213" i="1"/>
  <c r="S1213" i="1"/>
  <c r="U1833" i="1"/>
  <c r="S1833" i="1"/>
  <c r="U1950" i="1"/>
  <c r="S1950" i="1"/>
  <c r="U194" i="1"/>
  <c r="S194" i="1"/>
  <c r="U1063" i="1"/>
  <c r="S1063" i="1"/>
  <c r="S1992" i="1"/>
  <c r="U1992" i="1"/>
  <c r="U824" i="1"/>
  <c r="U2026" i="1"/>
  <c r="S2026" i="1"/>
  <c r="U373" i="1"/>
  <c r="S373" i="1"/>
  <c r="U291" i="1"/>
  <c r="S291" i="1"/>
  <c r="U1731" i="1"/>
  <c r="S983" i="1"/>
  <c r="U983" i="1"/>
  <c r="U609" i="1"/>
  <c r="U632" i="1"/>
  <c r="S632" i="1"/>
  <c r="U359" i="1"/>
  <c r="S359" i="1"/>
  <c r="U193" i="1"/>
  <c r="S193" i="1"/>
  <c r="U521" i="1"/>
  <c r="S521" i="1"/>
  <c r="U834" i="1"/>
  <c r="S834" i="1"/>
  <c r="S1282" i="1"/>
  <c r="U1282" i="1"/>
  <c r="U1146" i="1"/>
  <c r="U1214" i="1"/>
  <c r="S1214" i="1"/>
  <c r="U1819" i="1"/>
  <c r="S1819" i="1"/>
  <c r="U1334" i="1"/>
  <c r="S1334" i="1"/>
  <c r="U2052" i="1"/>
  <c r="S2052" i="1"/>
  <c r="U1031" i="1"/>
  <c r="S1031" i="1"/>
  <c r="U1791" i="1"/>
  <c r="S1791" i="1"/>
  <c r="U1165" i="1"/>
  <c r="S1165" i="1"/>
  <c r="U714" i="1"/>
  <c r="S714" i="1"/>
  <c r="U1328" i="1"/>
  <c r="S1328" i="1"/>
  <c r="U1613" i="1"/>
  <c r="S1613" i="1"/>
  <c r="U303" i="1"/>
  <c r="S303" i="1"/>
  <c r="U818" i="1"/>
  <c r="S818" i="1"/>
  <c r="S799" i="1"/>
  <c r="U799" i="1"/>
  <c r="U1748" i="1"/>
  <c r="U459" i="1"/>
  <c r="S459" i="1"/>
  <c r="U1216" i="1"/>
  <c r="S1216" i="1"/>
  <c r="S544" i="1"/>
  <c r="S1863" i="1"/>
  <c r="U776" i="1"/>
  <c r="S776" i="1"/>
  <c r="U246" i="1"/>
  <c r="S246" i="1"/>
  <c r="U455" i="1"/>
  <c r="S455" i="1"/>
  <c r="U384" i="1"/>
  <c r="U386" i="1"/>
  <c r="U349" i="1"/>
  <c r="U1743" i="1"/>
  <c r="S1743" i="1"/>
  <c r="U2020" i="1"/>
  <c r="S2020" i="1"/>
  <c r="U1500" i="1"/>
  <c r="S1500" i="1"/>
  <c r="U2370" i="1"/>
  <c r="U836" i="1"/>
  <c r="S836" i="1"/>
  <c r="U1581" i="1"/>
  <c r="S1581" i="1"/>
  <c r="U1032" i="1"/>
  <c r="U1097" i="1"/>
  <c r="S1097" i="1"/>
  <c r="U630" i="1"/>
  <c r="S630" i="1"/>
  <c r="U320" i="1"/>
  <c r="S320" i="1"/>
  <c r="U1592" i="1"/>
  <c r="U745" i="1"/>
  <c r="U294" i="1"/>
  <c r="S294" i="1"/>
  <c r="U446" i="1"/>
  <c r="U335" i="1"/>
  <c r="S335" i="1"/>
  <c r="U2339" i="1"/>
  <c r="S2339" i="1"/>
  <c r="U1070" i="1"/>
  <c r="S1070" i="1"/>
  <c r="U27" i="1"/>
  <c r="U901" i="1"/>
  <c r="U2001" i="1"/>
  <c r="S2001" i="1"/>
  <c r="U2094" i="1"/>
  <c r="U1117" i="1"/>
  <c r="S1117" i="1"/>
  <c r="U419" i="1"/>
  <c r="S419" i="1"/>
  <c r="U520" i="1"/>
  <c r="S520" i="1"/>
  <c r="U2116" i="1"/>
  <c r="U1839" i="1"/>
  <c r="S1839" i="1"/>
  <c r="U1652" i="1"/>
  <c r="U2267" i="1"/>
  <c r="U400" i="1"/>
  <c r="S400" i="1"/>
  <c r="U877" i="1"/>
  <c r="S877" i="1"/>
  <c r="U154" i="1"/>
  <c r="S154" i="1"/>
  <c r="U1477" i="1"/>
  <c r="U1898" i="1"/>
  <c r="S1898" i="1"/>
  <c r="U375" i="1"/>
  <c r="S578" i="1"/>
  <c r="U578" i="1"/>
  <c r="U38" i="1"/>
  <c r="U2271" i="1"/>
  <c r="S2271" i="1"/>
  <c r="U1279" i="1"/>
  <c r="U1684" i="1"/>
  <c r="U1210" i="1"/>
  <c r="S1210" i="1"/>
  <c r="U759" i="1"/>
  <c r="S1645" i="1"/>
  <c r="U1645" i="1"/>
  <c r="U1955" i="1"/>
  <c r="U1832" i="1"/>
  <c r="S1832" i="1"/>
  <c r="U103" i="1"/>
  <c r="S103" i="1"/>
  <c r="U1164" i="1"/>
  <c r="S1164" i="1"/>
  <c r="U659" i="1"/>
  <c r="U420" i="1"/>
  <c r="S420" i="1"/>
  <c r="U1204" i="1"/>
  <c r="S484" i="1"/>
  <c r="U484" i="1"/>
  <c r="U1537" i="1"/>
  <c r="U328" i="1"/>
  <c r="S328" i="1"/>
  <c r="U1722" i="1"/>
  <c r="S1722" i="1"/>
  <c r="U777" i="1"/>
  <c r="S777" i="1"/>
  <c r="U1224" i="1"/>
  <c r="U1609" i="1"/>
  <c r="S1609" i="1"/>
  <c r="U47" i="1"/>
  <c r="S1662" i="1"/>
  <c r="U1662" i="1"/>
  <c r="U281" i="1"/>
  <c r="U1902" i="1"/>
  <c r="S1902" i="1"/>
  <c r="U1696" i="1"/>
  <c r="S1696" i="1"/>
  <c r="U879" i="1"/>
  <c r="S879" i="1"/>
  <c r="U1988" i="1"/>
  <c r="S653" i="1"/>
  <c r="U653" i="1"/>
  <c r="U2332" i="1"/>
  <c r="U1528" i="1"/>
  <c r="S1528" i="1"/>
  <c r="U1888" i="1"/>
  <c r="S1888" i="1"/>
  <c r="U1932" i="1"/>
  <c r="S1932" i="1"/>
  <c r="U600" i="1"/>
  <c r="U830" i="1"/>
  <c r="S830" i="1"/>
  <c r="U222" i="1"/>
  <c r="S469" i="1"/>
  <c r="U469" i="1"/>
  <c r="U1938" i="1"/>
  <c r="U1793" i="1"/>
  <c r="S1793" i="1"/>
  <c r="U1499" i="1"/>
  <c r="S1499" i="1"/>
  <c r="U1017" i="1"/>
  <c r="S1017" i="1"/>
  <c r="U1261" i="1"/>
  <c r="U279" i="1"/>
  <c r="S279" i="1"/>
  <c r="U604" i="1"/>
  <c r="S781" i="1"/>
  <c r="U781" i="1"/>
  <c r="U852" i="1"/>
  <c r="U137" i="1"/>
  <c r="S137" i="1"/>
  <c r="U2362" i="1"/>
  <c r="S2362" i="1"/>
  <c r="U427" i="1"/>
  <c r="S894" i="1"/>
  <c r="U894" i="1"/>
  <c r="U889" i="1"/>
  <c r="U179" i="1"/>
  <c r="S179" i="1"/>
  <c r="U406" i="1"/>
  <c r="S406" i="1"/>
  <c r="U1812" i="1"/>
  <c r="S1812" i="1"/>
  <c r="U658" i="1"/>
  <c r="U2246" i="1"/>
  <c r="S2246" i="1"/>
  <c r="U1906" i="1"/>
  <c r="S1102" i="1"/>
  <c r="U1102" i="1"/>
  <c r="U1899" i="1"/>
  <c r="U389" i="1"/>
  <c r="S389" i="1"/>
  <c r="U2167" i="1"/>
  <c r="S2167" i="1"/>
  <c r="U1318" i="1"/>
  <c r="U59" i="1"/>
  <c r="U471" i="1"/>
  <c r="S471" i="1"/>
  <c r="U175" i="1"/>
  <c r="S175" i="1"/>
  <c r="U688" i="1"/>
  <c r="S688" i="1"/>
  <c r="U1540" i="1"/>
  <c r="U2100" i="1"/>
  <c r="S2100" i="1"/>
  <c r="U53" i="1"/>
  <c r="S2347" i="1"/>
  <c r="U2347" i="1"/>
  <c r="U1755" i="1"/>
  <c r="U572" i="1"/>
  <c r="S572" i="1"/>
  <c r="U1744" i="1"/>
  <c r="S1744" i="1"/>
  <c r="U1001" i="1"/>
  <c r="S1001" i="1"/>
  <c r="U1308" i="1"/>
  <c r="U1347" i="1"/>
  <c r="S1347" i="1"/>
  <c r="U2080" i="1"/>
  <c r="U1718" i="1"/>
  <c r="S1718" i="1"/>
  <c r="U369" i="1"/>
  <c r="S369" i="1"/>
  <c r="U2206" i="1"/>
  <c r="S2206" i="1"/>
  <c r="U999" i="1"/>
  <c r="U2256" i="1"/>
  <c r="S2256" i="1"/>
  <c r="U2237" i="1"/>
  <c r="S65" i="1"/>
  <c r="U65" i="1"/>
  <c r="U2395" i="1"/>
  <c r="U2284" i="1"/>
  <c r="S2284" i="1"/>
  <c r="U2342" i="1"/>
  <c r="S2342" i="1"/>
  <c r="U599" i="1"/>
  <c r="U747" i="1"/>
  <c r="S747" i="1"/>
  <c r="U187" i="1"/>
  <c r="U255" i="1"/>
  <c r="U477" i="1"/>
  <c r="S477" i="1"/>
  <c r="U2311" i="1"/>
  <c r="S2311" i="1"/>
  <c r="U594" i="1"/>
  <c r="U41" i="1"/>
  <c r="S41" i="1"/>
  <c r="U1278" i="1"/>
  <c r="U2298" i="1"/>
  <c r="S2298" i="1"/>
  <c r="U408" i="1"/>
  <c r="S408" i="1"/>
  <c r="U527" i="1"/>
  <c r="U1011" i="1"/>
  <c r="S1011" i="1"/>
  <c r="U2293" i="1"/>
  <c r="S780" i="1"/>
  <c r="U780" i="1"/>
  <c r="U1879" i="1"/>
  <c r="S1879" i="1"/>
  <c r="U573" i="1"/>
  <c r="S573" i="1"/>
  <c r="U741" i="1"/>
  <c r="S741" i="1"/>
  <c r="U140" i="1"/>
  <c r="U2265" i="1"/>
  <c r="S2265" i="1"/>
  <c r="U1350" i="1"/>
  <c r="S394" i="1"/>
  <c r="U394" i="1"/>
  <c r="U1358" i="1"/>
  <c r="U804" i="1"/>
  <c r="S804" i="1"/>
  <c r="U1845" i="1"/>
  <c r="S1845" i="1"/>
  <c r="U617" i="1"/>
  <c r="S617" i="1"/>
  <c r="U1442" i="1"/>
  <c r="U46" i="1"/>
  <c r="S1541" i="1"/>
  <c r="U1541" i="1"/>
  <c r="U1576" i="1"/>
  <c r="U1404" i="1"/>
  <c r="S1404" i="1"/>
  <c r="U736" i="1"/>
  <c r="S736" i="1"/>
  <c r="U2153" i="1"/>
  <c r="S2153" i="1"/>
  <c r="U1868" i="1"/>
  <c r="U668" i="1"/>
  <c r="S668" i="1"/>
  <c r="U267" i="1"/>
  <c r="S237" i="1"/>
  <c r="U237" i="1"/>
  <c r="U2055" i="1"/>
  <c r="U2079" i="1"/>
  <c r="S2079" i="1"/>
  <c r="U1457" i="1"/>
  <c r="S1457" i="1"/>
  <c r="U997" i="1"/>
  <c r="S997" i="1"/>
  <c r="U1637" i="1"/>
  <c r="S1637" i="1"/>
  <c r="U151" i="1"/>
  <c r="S2285" i="1"/>
  <c r="U2285" i="1"/>
  <c r="U2040" i="1"/>
  <c r="U1352" i="1"/>
  <c r="S1352" i="1"/>
  <c r="U1862" i="1"/>
  <c r="S1862" i="1"/>
  <c r="U313" i="1"/>
  <c r="S313" i="1"/>
  <c r="U1385" i="1"/>
  <c r="S1385" i="1"/>
  <c r="U1577" i="1"/>
  <c r="S922" i="1"/>
  <c r="U922" i="1"/>
  <c r="U734" i="1"/>
  <c r="S734" i="1"/>
  <c r="U860" i="1"/>
  <c r="S860" i="1"/>
  <c r="U495" i="1"/>
  <c r="S495" i="1"/>
  <c r="U2197" i="1"/>
  <c r="U1093" i="1"/>
  <c r="S1093" i="1"/>
  <c r="U1387" i="1"/>
  <c r="U898" i="1"/>
  <c r="S898" i="1"/>
  <c r="U2365" i="1"/>
  <c r="U465" i="1"/>
  <c r="S465" i="1"/>
  <c r="U1051" i="1"/>
  <c r="U691" i="1"/>
  <c r="U45" i="1"/>
  <c r="S45" i="1"/>
  <c r="U2096" i="1"/>
  <c r="U88" i="1"/>
  <c r="S88" i="1"/>
  <c r="U1852" i="1"/>
  <c r="S1852" i="1"/>
  <c r="S197" i="1"/>
  <c r="U172" i="1"/>
  <c r="S172" i="1"/>
  <c r="U902" i="1"/>
  <c r="U474" i="1"/>
  <c r="S474" i="1"/>
  <c r="U1367" i="1"/>
  <c r="U953" i="1"/>
  <c r="S953" i="1"/>
  <c r="U18" i="1"/>
  <c r="S1802" i="1"/>
  <c r="U1441" i="1"/>
  <c r="S1441" i="1"/>
  <c r="U1602" i="1"/>
  <c r="U1481" i="1"/>
  <c r="S1481" i="1"/>
  <c r="U265" i="1"/>
  <c r="U49" i="1"/>
  <c r="U1546" i="1"/>
  <c r="S1546" i="1"/>
  <c r="S513" i="1"/>
  <c r="U2306" i="1"/>
  <c r="S2306" i="1"/>
  <c r="U1956" i="1"/>
  <c r="U2220" i="1"/>
  <c r="S2220" i="1"/>
  <c r="U2199" i="1"/>
  <c r="U263" i="1"/>
  <c r="S263" i="1"/>
  <c r="U1251" i="1"/>
  <c r="U62" i="1"/>
  <c r="S62" i="1"/>
  <c r="U2056" i="1"/>
  <c r="S2056" i="1"/>
  <c r="U579" i="1"/>
  <c r="U93" i="1"/>
  <c r="U399" i="1"/>
  <c r="S399" i="1"/>
  <c r="U738" i="1"/>
  <c r="S1253" i="1"/>
  <c r="U1432" i="1"/>
  <c r="U1257" i="1"/>
  <c r="S1257" i="1"/>
  <c r="U426" i="1"/>
  <c r="U519" i="1"/>
  <c r="S519" i="1"/>
  <c r="U1247" i="1"/>
  <c r="S1247" i="1"/>
  <c r="U1871" i="1"/>
  <c r="S1871" i="1"/>
  <c r="S1707" i="1"/>
  <c r="U1707" i="1"/>
  <c r="S396" i="1"/>
  <c r="U396" i="1"/>
  <c r="U638" i="1"/>
  <c r="U1438" i="1"/>
  <c r="S1438" i="1"/>
  <c r="U1575" i="1"/>
  <c r="U2148" i="1"/>
  <c r="S2148" i="1"/>
  <c r="U30" i="1"/>
  <c r="S30" i="1"/>
  <c r="U1708" i="1"/>
  <c r="S1708" i="1"/>
  <c r="S288" i="1"/>
  <c r="U288" i="1"/>
  <c r="U2061" i="1"/>
  <c r="U355" i="1"/>
  <c r="S355" i="1"/>
  <c r="U379" i="1"/>
  <c r="U1194" i="1"/>
  <c r="S1194" i="1"/>
  <c r="U541" i="1"/>
  <c r="S541" i="1"/>
  <c r="S377" i="1"/>
  <c r="U377" i="1"/>
  <c r="S537" i="1"/>
  <c r="U537" i="1"/>
  <c r="U2308" i="1"/>
  <c r="U1302" i="1"/>
  <c r="U2333" i="1"/>
  <c r="S2333" i="1"/>
  <c r="U553" i="1"/>
  <c r="S553" i="1"/>
  <c r="U1896" i="1"/>
  <c r="S1896" i="1"/>
  <c r="S2388" i="1"/>
  <c r="U2388" i="1"/>
  <c r="S1199" i="1"/>
  <c r="U1199" i="1"/>
  <c r="U2357" i="1"/>
  <c r="U1003" i="1"/>
  <c r="S1003" i="1"/>
  <c r="U2194" i="1"/>
  <c r="U1656" i="1"/>
  <c r="S1656" i="1"/>
  <c r="U1365" i="1"/>
  <c r="S1365" i="1"/>
  <c r="U1842" i="1"/>
  <c r="S1842" i="1"/>
  <c r="S587" i="1"/>
  <c r="U587" i="1"/>
  <c r="S2336" i="1"/>
  <c r="U2336" i="1"/>
  <c r="U142" i="1"/>
  <c r="U1294" i="1"/>
  <c r="S1294" i="1"/>
  <c r="U1557" i="1"/>
  <c r="U1465" i="1"/>
  <c r="S1465" i="1"/>
  <c r="U1345" i="1"/>
  <c r="S1345" i="1"/>
  <c r="S1681" i="1"/>
  <c r="U1681" i="1"/>
  <c r="S1249" i="1"/>
  <c r="U1249" i="1"/>
  <c r="U26" i="1"/>
  <c r="U1971" i="1"/>
  <c r="S1971" i="1"/>
  <c r="U769" i="1"/>
  <c r="U1892" i="1"/>
  <c r="S1892" i="1"/>
  <c r="U561" i="1"/>
  <c r="S561" i="1"/>
  <c r="U870" i="1"/>
  <c r="S870" i="1"/>
  <c r="S327" i="1"/>
  <c r="U327" i="1"/>
  <c r="S1611" i="1"/>
  <c r="U1611" i="1"/>
  <c r="U1440" i="1"/>
  <c r="S1440" i="1"/>
  <c r="U360" i="1"/>
  <c r="U116" i="1"/>
  <c r="S116" i="1"/>
  <c r="U2296" i="1"/>
  <c r="S2296" i="1"/>
  <c r="U1242" i="1"/>
  <c r="S1242" i="1"/>
  <c r="S353" i="1"/>
  <c r="U353" i="1"/>
  <c r="S516" i="1"/>
  <c r="U516" i="1"/>
  <c r="U462" i="1"/>
  <c r="U232" i="1"/>
  <c r="S232" i="1"/>
  <c r="U1338" i="1"/>
  <c r="U1523" i="1"/>
  <c r="S1523" i="1"/>
  <c r="U323" i="1"/>
  <c r="S323" i="1"/>
  <c r="S456" i="1"/>
  <c r="U456" i="1"/>
  <c r="U1180" i="1"/>
  <c r="U423" i="1"/>
  <c r="S423" i="1"/>
  <c r="U1206" i="1"/>
  <c r="U1526" i="1"/>
  <c r="S1526" i="1"/>
  <c r="U506" i="1"/>
  <c r="S506" i="1"/>
  <c r="U608" i="1"/>
  <c r="S608" i="1"/>
  <c r="S535" i="1"/>
  <c r="U535" i="1"/>
  <c r="S628" i="1"/>
  <c r="U628" i="1"/>
  <c r="U1268" i="1"/>
  <c r="U1408" i="1"/>
  <c r="S1408" i="1"/>
  <c r="U1056" i="1"/>
  <c r="U1934" i="1"/>
  <c r="S1934" i="1"/>
  <c r="U278" i="1"/>
  <c r="S278" i="1"/>
  <c r="U652" i="1"/>
  <c r="S652" i="1"/>
  <c r="S1300" i="1"/>
  <c r="U1300" i="1"/>
  <c r="U1126" i="1"/>
  <c r="U1386" i="1"/>
  <c r="S1386" i="1"/>
  <c r="U1133" i="1"/>
  <c r="U2325" i="1"/>
  <c r="S1405" i="1"/>
  <c r="U1405" i="1"/>
  <c r="S1701" i="1"/>
  <c r="U1701" i="1"/>
  <c r="U666" i="1"/>
  <c r="U1271" i="1"/>
  <c r="U528" i="1"/>
  <c r="S528" i="1"/>
  <c r="U1016" i="1"/>
  <c r="S1016" i="1"/>
  <c r="U1683" i="1"/>
  <c r="S1683" i="1"/>
  <c r="U989" i="1"/>
  <c r="S989" i="1"/>
  <c r="U725" i="1"/>
  <c r="U500" i="1"/>
  <c r="S500" i="1"/>
  <c r="U2191" i="1"/>
  <c r="S2191" i="1"/>
  <c r="S955" i="1"/>
  <c r="S1291" i="1"/>
  <c r="U1291" i="1"/>
  <c r="U321" i="1"/>
  <c r="S321" i="1"/>
  <c r="U1119" i="1"/>
  <c r="S1119" i="1"/>
  <c r="U1784" i="1"/>
  <c r="S1784" i="1"/>
  <c r="S2113" i="1"/>
  <c r="U2113" i="1"/>
  <c r="S1920" i="1"/>
  <c r="U1920" i="1"/>
  <c r="U1295" i="1"/>
  <c r="S1295" i="1"/>
  <c r="U150" i="1"/>
  <c r="U718" i="1"/>
  <c r="S718" i="1"/>
  <c r="U779" i="1"/>
  <c r="S779" i="1"/>
  <c r="U224" i="1"/>
  <c r="S224" i="1"/>
  <c r="S2319" i="1"/>
  <c r="U2319" i="1"/>
  <c r="S1588" i="1"/>
  <c r="U1588" i="1"/>
  <c r="U2124" i="1"/>
  <c r="S2124" i="1"/>
  <c r="U1303" i="1"/>
  <c r="S1303" i="1"/>
  <c r="U318" i="1"/>
  <c r="S318" i="1"/>
  <c r="U2081" i="1"/>
  <c r="S2081" i="1"/>
  <c r="S2283" i="1"/>
  <c r="S340" i="1"/>
  <c r="U340" i="1"/>
  <c r="U1766" i="1"/>
  <c r="S1766" i="1"/>
  <c r="U1413" i="1"/>
  <c r="S1413" i="1"/>
  <c r="U1311" i="1"/>
  <c r="S1311" i="1"/>
  <c r="U1604" i="1"/>
  <c r="S1604" i="1"/>
  <c r="U586" i="1"/>
  <c r="S586" i="1"/>
  <c r="S1376" i="1"/>
  <c r="S1851" i="1"/>
  <c r="U1851" i="1"/>
  <c r="U868" i="1"/>
  <c r="S868" i="1"/>
  <c r="U1344" i="1"/>
  <c r="S1344" i="1"/>
  <c r="U890" i="1"/>
  <c r="S890" i="1"/>
  <c r="U2259" i="1"/>
  <c r="S2259" i="1"/>
  <c r="S208" i="1"/>
  <c r="U208" i="1"/>
  <c r="U1050" i="1"/>
  <c r="U493" i="1"/>
  <c r="S493" i="1"/>
  <c r="U1127" i="1"/>
  <c r="S1127" i="1"/>
  <c r="U2054" i="1"/>
  <c r="S2054" i="1"/>
  <c r="S143" i="1"/>
  <c r="U844" i="1"/>
  <c r="S844" i="1"/>
  <c r="U2387" i="1"/>
  <c r="S2387" i="1"/>
  <c r="U2082" i="1"/>
  <c r="S2082" i="1"/>
  <c r="U2394" i="1"/>
  <c r="S2394" i="1"/>
  <c r="U1304" i="1"/>
  <c r="S1304" i="1"/>
  <c r="U230" i="1"/>
  <c r="U1237" i="1"/>
  <c r="S1237" i="1"/>
  <c r="U1138" i="1"/>
  <c r="U461" i="1"/>
  <c r="S461" i="1"/>
  <c r="U2307" i="1"/>
  <c r="U1183" i="1"/>
  <c r="U916" i="1"/>
  <c r="S916" i="1"/>
  <c r="U385" i="1"/>
  <c r="U1388" i="1"/>
  <c r="S1388" i="1"/>
  <c r="U289" i="1"/>
  <c r="U1317" i="1"/>
  <c r="U2036" i="1"/>
  <c r="S2036" i="1"/>
  <c r="U2088" i="1"/>
  <c r="S2088" i="1"/>
  <c r="U933" i="1"/>
  <c r="S933" i="1"/>
  <c r="U162" i="1"/>
  <c r="U872" i="1"/>
  <c r="S1829" i="1"/>
  <c r="U1053" i="1"/>
  <c r="U1125" i="1"/>
  <c r="S1125" i="1"/>
  <c r="U325" i="1"/>
  <c r="U984" i="1"/>
  <c r="S984" i="1"/>
  <c r="U1422" i="1"/>
  <c r="S1422" i="1"/>
  <c r="U863" i="1"/>
  <c r="U1860" i="1"/>
  <c r="U2159" i="1"/>
  <c r="S2159" i="1"/>
  <c r="U770" i="1"/>
  <c r="U2103" i="1"/>
  <c r="S2103" i="1"/>
  <c r="U569" i="1"/>
  <c r="U1123" i="1"/>
  <c r="S1123" i="1"/>
  <c r="U472" i="1"/>
  <c r="S472" i="1"/>
  <c r="U2240" i="1"/>
  <c r="S2240" i="1"/>
  <c r="U1259" i="1"/>
  <c r="U1521" i="1"/>
  <c r="S1521" i="1"/>
  <c r="U422" i="1"/>
  <c r="U1618" i="1"/>
  <c r="S1618" i="1"/>
  <c r="U1529" i="1"/>
  <c r="U330" i="1"/>
  <c r="S330" i="1"/>
  <c r="U648" i="1"/>
  <c r="S1035" i="1"/>
  <c r="U703" i="1"/>
  <c r="S703" i="1"/>
  <c r="U529" i="1"/>
  <c r="U835" i="1"/>
  <c r="S835" i="1"/>
  <c r="U873" i="1"/>
  <c r="U1533" i="1"/>
  <c r="S1533" i="1"/>
  <c r="U99" i="1"/>
  <c r="U58" i="1"/>
  <c r="S58" i="1"/>
  <c r="S682" i="1"/>
  <c r="U784" i="1"/>
  <c r="S784" i="1"/>
  <c r="U1287" i="1"/>
  <c r="U1424" i="1"/>
  <c r="S1424" i="1"/>
  <c r="S1894" i="1"/>
  <c r="U1894" i="1"/>
  <c r="U1776" i="1"/>
  <c r="U907" i="1"/>
  <c r="U75" i="1"/>
  <c r="S75" i="1"/>
  <c r="U2235" i="1"/>
  <c r="S2235" i="1"/>
  <c r="U583" i="1"/>
  <c r="U938" i="1"/>
  <c r="U1109" i="1"/>
  <c r="S1109" i="1"/>
  <c r="S234" i="1"/>
  <c r="U1969" i="1"/>
  <c r="S1969" i="1"/>
  <c r="U639" i="1"/>
  <c r="U1336" i="1"/>
  <c r="S1336" i="1"/>
  <c r="U2041" i="1"/>
  <c r="U161" i="1"/>
  <c r="U225" i="1"/>
  <c r="U1524" i="1"/>
  <c r="S1524" i="1"/>
  <c r="S1517" i="1"/>
  <c r="U828" i="1"/>
  <c r="S828" i="1"/>
  <c r="U1997" i="1"/>
  <c r="U2249" i="1"/>
  <c r="S2249" i="1"/>
  <c r="U1390" i="1"/>
  <c r="U1510" i="1"/>
  <c r="U266" i="1"/>
  <c r="S266" i="1"/>
  <c r="S721" i="1"/>
  <c r="U1555" i="1"/>
  <c r="S1555" i="1"/>
  <c r="U1658" i="1"/>
  <c r="U332" i="1"/>
  <c r="S332" i="1"/>
  <c r="U1077" i="1"/>
  <c r="U299" i="1"/>
  <c r="U699" i="1"/>
  <c r="U1273" i="1"/>
  <c r="S1273" i="1"/>
  <c r="S2367" i="1"/>
  <c r="U2164" i="1"/>
  <c r="S2164" i="1"/>
  <c r="U2058" i="1"/>
  <c r="S2058" i="1"/>
  <c r="U1679" i="1"/>
  <c r="U182" i="1"/>
  <c r="S182" i="1"/>
  <c r="S2149" i="1"/>
  <c r="U2114" i="1"/>
  <c r="S2114" i="1"/>
  <c r="U1002" i="1"/>
  <c r="S1002" i="1"/>
  <c r="U2354" i="1"/>
  <c r="U1383" i="1"/>
  <c r="U156" i="1"/>
  <c r="S634" i="1"/>
  <c r="U218" i="1"/>
  <c r="S218" i="1"/>
  <c r="U2086" i="1"/>
  <c r="S2086" i="1"/>
  <c r="U307" i="1"/>
  <c r="S642" i="1"/>
  <c r="U1482" i="1"/>
  <c r="S1482" i="1"/>
  <c r="U552" i="1"/>
  <c r="U210" i="1"/>
  <c r="S210" i="1"/>
  <c r="U2201" i="1"/>
  <c r="U2090" i="1"/>
  <c r="U1621" i="1"/>
  <c r="S1621" i="1"/>
  <c r="S1948" i="1"/>
  <c r="U50" i="1"/>
  <c r="S50" i="1"/>
  <c r="U607" i="1"/>
  <c r="U392" i="1"/>
  <c r="S392" i="1"/>
  <c r="S839" i="1"/>
  <c r="U839" i="1"/>
  <c r="U1041" i="1"/>
  <c r="U1029" i="1"/>
  <c r="S2245" i="1"/>
  <c r="U1415" i="1"/>
  <c r="S1415" i="1"/>
  <c r="U1175" i="1"/>
  <c r="U1981" i="1"/>
  <c r="S1981" i="1"/>
  <c r="S882" i="1"/>
  <c r="U882" i="1"/>
  <c r="U2248" i="1"/>
  <c r="U421" i="1"/>
  <c r="U2200" i="1"/>
  <c r="S2200" i="1"/>
  <c r="U864" i="1"/>
  <c r="U1512" i="1"/>
  <c r="S1512" i="1"/>
  <c r="S560" i="1"/>
  <c r="U560" i="1"/>
  <c r="U1209" i="1"/>
  <c r="U1069" i="1"/>
  <c r="U1156" i="1"/>
  <c r="S1156" i="1"/>
  <c r="S2187" i="1"/>
  <c r="U1444" i="1"/>
  <c r="S1444" i="1"/>
  <c r="U1828" i="1"/>
  <c r="U1475" i="1"/>
  <c r="S1475" i="1"/>
  <c r="S201" i="1"/>
  <c r="U201" i="1"/>
  <c r="U1208" i="1"/>
  <c r="U1991" i="1"/>
  <c r="U532" i="1"/>
  <c r="S532" i="1"/>
  <c r="S415" i="1"/>
  <c r="U1865" i="1"/>
  <c r="S1865" i="1"/>
  <c r="U1928" i="1"/>
  <c r="S1928" i="1"/>
  <c r="S1649" i="1"/>
  <c r="U1649" i="1"/>
  <c r="U451" i="1"/>
  <c r="U998" i="1"/>
  <c r="U1297" i="1"/>
  <c r="S1297" i="1"/>
  <c r="S2352" i="1"/>
  <c r="U43" i="1"/>
  <c r="S43" i="1"/>
  <c r="U589" i="1"/>
  <c r="U1650" i="1"/>
  <c r="S1650" i="1"/>
  <c r="S2160" i="1"/>
  <c r="U2045" i="1"/>
  <c r="S2045" i="1"/>
  <c r="U314" i="1"/>
  <c r="S314" i="1"/>
  <c r="U662" i="1"/>
  <c r="S662" i="1"/>
  <c r="U2028" i="1"/>
  <c r="U1568" i="1"/>
  <c r="S619" i="1"/>
  <c r="U1176" i="1"/>
  <c r="S1176" i="1"/>
  <c r="U2152" i="1"/>
  <c r="S2152" i="1"/>
  <c r="U951" i="1"/>
  <c r="S951" i="1"/>
  <c r="U2016" i="1"/>
  <c r="S283" i="1"/>
  <c r="U283" i="1"/>
  <c r="U1599" i="1"/>
  <c r="S1599" i="1"/>
  <c r="S601" i="1"/>
  <c r="U970" i="1"/>
  <c r="S970" i="1"/>
  <c r="U1724" i="1"/>
  <c r="S1724" i="1"/>
  <c r="U1939" i="1"/>
  <c r="U1628" i="1"/>
  <c r="S1628" i="1"/>
  <c r="U1572" i="1"/>
  <c r="S1572" i="1"/>
  <c r="U1716" i="1"/>
  <c r="S1716" i="1"/>
  <c r="U869" i="1"/>
  <c r="S869" i="1"/>
  <c r="S543" i="1"/>
  <c r="S2019" i="1"/>
  <c r="U2019" i="1"/>
  <c r="U603" i="1"/>
  <c r="U758" i="1"/>
  <c r="S758" i="1"/>
  <c r="S940" i="1"/>
  <c r="U940" i="1"/>
  <c r="U1130" i="1"/>
  <c r="S1130" i="1"/>
  <c r="U1811" i="1"/>
  <c r="S1811" i="1"/>
  <c r="U2349" i="1"/>
  <c r="S2349" i="1"/>
  <c r="U1837" i="1"/>
  <c r="S1837" i="1"/>
  <c r="U2196" i="1"/>
  <c r="S2196" i="1"/>
  <c r="S2260" i="1"/>
  <c r="U2260" i="1"/>
  <c r="U2209" i="1"/>
  <c r="S2209" i="1"/>
  <c r="U1062" i="1"/>
  <c r="S1062" i="1"/>
  <c r="U1046" i="1"/>
  <c r="S1046" i="1"/>
  <c r="S1968" i="1"/>
  <c r="U1968" i="1"/>
  <c r="U1357" i="1"/>
  <c r="U675" i="1"/>
  <c r="S675" i="1"/>
  <c r="U1520" i="1"/>
  <c r="S1520" i="1"/>
  <c r="S629" i="1"/>
  <c r="U629" i="1"/>
  <c r="U1525" i="1"/>
  <c r="S1525" i="1"/>
  <c r="U401" i="1"/>
  <c r="S401" i="1"/>
  <c r="U1953" i="1"/>
  <c r="S1953" i="1"/>
  <c r="S2222" i="1"/>
  <c r="U2222" i="1"/>
  <c r="U1741" i="1"/>
  <c r="U1900" i="1"/>
  <c r="S1900" i="1"/>
  <c r="U1903" i="1"/>
  <c r="S1903" i="1"/>
  <c r="U1622" i="1"/>
  <c r="S1622" i="1"/>
  <c r="U1428" i="1"/>
  <c r="S1428" i="1"/>
  <c r="U1982" i="1"/>
  <c r="S1982" i="1"/>
  <c r="U494" i="1"/>
  <c r="U910" i="1"/>
  <c r="S910" i="1"/>
  <c r="U1648" i="1"/>
  <c r="S1648" i="1"/>
  <c r="S1489" i="1"/>
  <c r="U1225" i="1"/>
  <c r="S1225" i="1"/>
  <c r="U2391" i="1"/>
  <c r="S2391" i="1"/>
  <c r="U1909" i="1"/>
  <c r="S1909" i="1"/>
  <c r="S119" i="1"/>
  <c r="U119" i="1"/>
  <c r="U1573" i="1"/>
  <c r="U1150" i="1"/>
  <c r="S1150" i="1"/>
  <c r="U2169" i="1"/>
  <c r="S2169" i="1"/>
  <c r="U1507" i="1"/>
  <c r="S1507" i="1"/>
  <c r="U992" i="1"/>
  <c r="S992" i="1"/>
  <c r="U1309" i="1"/>
  <c r="S1309" i="1"/>
  <c r="S2327" i="1"/>
  <c r="U2327" i="1"/>
  <c r="U1110" i="1"/>
  <c r="U1639" i="1"/>
  <c r="S1639" i="1"/>
  <c r="U724" i="1"/>
  <c r="S724" i="1"/>
  <c r="S737" i="1"/>
  <c r="U1495" i="1"/>
  <c r="S1495" i="1"/>
  <c r="U796" i="1"/>
  <c r="S796" i="1"/>
  <c r="U438" i="1"/>
  <c r="S438" i="1"/>
  <c r="S1605" i="1"/>
  <c r="U1605" i="1"/>
  <c r="U2361" i="1"/>
  <c r="U1085" i="1"/>
  <c r="S1085" i="1"/>
  <c r="U448" i="1"/>
  <c r="S448" i="1"/>
  <c r="S2190" i="1"/>
  <c r="U80" i="1"/>
  <c r="S80" i="1"/>
  <c r="U570" i="1"/>
  <c r="S570" i="1"/>
  <c r="S381" i="1"/>
  <c r="U381" i="1"/>
  <c r="U1307" i="1"/>
  <c r="U1551" i="1"/>
  <c r="S1551" i="1"/>
  <c r="U1034" i="1"/>
  <c r="S1034" i="1"/>
  <c r="S64" i="1"/>
  <c r="U727" i="1"/>
  <c r="S727" i="1"/>
  <c r="U900" i="1"/>
  <c r="S900" i="1"/>
  <c r="S2025" i="1"/>
  <c r="U2025" i="1"/>
  <c r="U2131" i="1"/>
  <c r="U793" i="1"/>
  <c r="S793" i="1"/>
  <c r="S100" i="1"/>
  <c r="U1488" i="1"/>
  <c r="S1488" i="1"/>
  <c r="U1159" i="1"/>
  <c r="S1159" i="1"/>
  <c r="U28" i="1"/>
  <c r="U2371" i="1"/>
  <c r="S2371" i="1"/>
  <c r="U1255" i="1"/>
  <c r="S1255" i="1"/>
  <c r="S1487" i="1"/>
  <c r="U39" i="1"/>
  <c r="S39" i="1"/>
  <c r="U473" i="1"/>
  <c r="S473" i="1"/>
  <c r="U1505" i="1"/>
  <c r="U435" i="1"/>
  <c r="S435" i="1"/>
  <c r="U1823" i="1"/>
  <c r="S1823" i="1"/>
  <c r="U1341" i="1"/>
  <c r="S1341" i="1"/>
  <c r="U1316" i="1"/>
  <c r="S1316" i="1"/>
  <c r="U2154" i="1"/>
  <c r="U1954" i="1"/>
  <c r="S1954" i="1"/>
  <c r="U1236" i="1"/>
  <c r="S1236" i="1"/>
  <c r="S1433" i="1"/>
  <c r="U1433" i="1"/>
  <c r="U1786" i="1"/>
  <c r="S1786" i="1"/>
  <c r="U627" i="1"/>
  <c r="S627" i="1"/>
  <c r="S113" i="1"/>
  <c r="U113" i="1"/>
  <c r="U2253" i="1"/>
  <c r="U1975" i="1"/>
  <c r="S1975" i="1"/>
  <c r="U2359" i="1"/>
  <c r="S2359" i="1"/>
  <c r="S309" i="1"/>
  <c r="U309" i="1"/>
  <c r="U1646" i="1"/>
  <c r="S1646" i="1"/>
  <c r="U2356" i="1"/>
  <c r="S2356" i="1"/>
  <c r="S147" i="1"/>
  <c r="U147" i="1"/>
  <c r="U14" i="1"/>
  <c r="U1874" i="1"/>
  <c r="S1874" i="1"/>
  <c r="U1057" i="1"/>
  <c r="S1057" i="1"/>
  <c r="S1706" i="1"/>
  <c r="U1706" i="1"/>
  <c r="U348" i="1"/>
  <c r="S348" i="1"/>
  <c r="U48" i="1"/>
  <c r="S48" i="1"/>
  <c r="U1319" i="1"/>
  <c r="U1518" i="1"/>
  <c r="S1518" i="1"/>
  <c r="U191" i="1"/>
  <c r="S191" i="1"/>
  <c r="S752" i="1"/>
  <c r="U752" i="1"/>
  <c r="U2348" i="1"/>
  <c r="S2348" i="1"/>
  <c r="S2053" i="1"/>
  <c r="U2053" i="1"/>
  <c r="U1207" i="1"/>
  <c r="U2295" i="1"/>
  <c r="S2295" i="1"/>
  <c r="S2037" i="1"/>
  <c r="U2037" i="1"/>
  <c r="U42" i="1"/>
  <c r="S42" i="1"/>
  <c r="U2108" i="1"/>
  <c r="S2108" i="1"/>
  <c r="S458" i="1"/>
  <c r="U458" i="1"/>
  <c r="U2032" i="1"/>
  <c r="U1400" i="1"/>
  <c r="S1400" i="1"/>
  <c r="S647" i="1"/>
  <c r="U647" i="1"/>
  <c r="U2101" i="1"/>
  <c r="S2101" i="1"/>
  <c r="U847" i="1"/>
  <c r="S847" i="1"/>
  <c r="S929" i="1"/>
  <c r="U929" i="1"/>
  <c r="U1172" i="1"/>
  <c r="U1450" i="1"/>
  <c r="S1450" i="1"/>
  <c r="U597" i="1"/>
  <c r="S597" i="1"/>
  <c r="S957" i="1"/>
  <c r="U957" i="1"/>
  <c r="U1177" i="1"/>
  <c r="S1177" i="1"/>
  <c r="U859" i="1"/>
  <c r="S859" i="1"/>
  <c r="U956" i="1"/>
  <c r="S956" i="1"/>
  <c r="S1949" i="1"/>
  <c r="U1949" i="1"/>
  <c r="U1114" i="1"/>
  <c r="U1227" i="1"/>
  <c r="S1227" i="1"/>
  <c r="U169" i="1"/>
  <c r="S169" i="1"/>
  <c r="S534" i="1"/>
  <c r="U165" i="1"/>
  <c r="S165" i="1"/>
  <c r="U2250" i="1"/>
  <c r="S2250" i="1"/>
  <c r="U1426" i="1"/>
  <c r="U1396" i="1"/>
  <c r="S1396" i="1"/>
  <c r="U618" i="1"/>
  <c r="S618" i="1"/>
  <c r="S974" i="1"/>
  <c r="U1775" i="1"/>
  <c r="S1775" i="1"/>
  <c r="U29" i="1"/>
  <c r="S29" i="1"/>
  <c r="U2126" i="1"/>
  <c r="S2126" i="1"/>
  <c r="S337" i="1"/>
  <c r="U337" i="1"/>
  <c r="U2180" i="1"/>
  <c r="U2287" i="1"/>
  <c r="S2287" i="1"/>
  <c r="U1244" i="1"/>
  <c r="S1244" i="1"/>
  <c r="U875" i="1"/>
  <c r="S875" i="1"/>
  <c r="U1715" i="1"/>
  <c r="S1715" i="1"/>
  <c r="U689" i="1"/>
  <c r="S689" i="1"/>
  <c r="S1685" i="1"/>
  <c r="U1961" i="1"/>
  <c r="S1961" i="1"/>
  <c r="S602" i="1"/>
  <c r="U1036" i="1"/>
  <c r="S1036" i="1"/>
  <c r="S2112" i="1"/>
  <c r="U505" i="1"/>
  <c r="S505" i="1"/>
  <c r="U1691" i="1"/>
  <c r="S1691" i="1"/>
  <c r="S81" i="1"/>
  <c r="U81" i="1"/>
  <c r="U261" i="1"/>
  <c r="S261" i="1"/>
  <c r="U538" i="1"/>
  <c r="S538" i="1"/>
  <c r="U1536" i="1"/>
  <c r="U1747" i="1"/>
  <c r="S1747" i="1"/>
  <c r="S109" i="1"/>
  <c r="U109" i="1"/>
  <c r="U1615" i="1"/>
  <c r="S1615" i="1"/>
  <c r="U1157" i="1"/>
  <c r="S1157" i="1"/>
  <c r="S1798" i="1"/>
  <c r="U1798" i="1"/>
  <c r="U69" i="1"/>
  <c r="U708" i="1"/>
  <c r="S708" i="1"/>
  <c r="U783" i="1"/>
  <c r="S783" i="1"/>
  <c r="U1463" i="1"/>
  <c r="S1463" i="1"/>
  <c r="U1174" i="1"/>
  <c r="U1690" i="1"/>
  <c r="S1690" i="1"/>
  <c r="S1545" i="1"/>
  <c r="U1545" i="1"/>
  <c r="U1800" i="1"/>
  <c r="U1967" i="1"/>
  <c r="U107" i="1"/>
  <c r="S107" i="1"/>
  <c r="U2303" i="1"/>
  <c r="S2303" i="1"/>
  <c r="U1719" i="1"/>
  <c r="U809" i="1"/>
  <c r="S809" i="1"/>
  <c r="U1141" i="1"/>
  <c r="S1141" i="1"/>
  <c r="U1353" i="1"/>
  <c r="U1661" i="1"/>
  <c r="S1661" i="1"/>
  <c r="U1857" i="1"/>
  <c r="S1857" i="1"/>
  <c r="U551" i="1"/>
  <c r="S551" i="1"/>
  <c r="U1222" i="1"/>
  <c r="U800" i="1"/>
  <c r="S800" i="1"/>
  <c r="U15" i="1"/>
  <c r="S15" i="1"/>
  <c r="U286" i="1"/>
  <c r="U1479" i="1"/>
  <c r="U612" i="1"/>
  <c r="S612" i="1"/>
  <c r="U1682" i="1"/>
  <c r="S1682" i="1"/>
  <c r="U2331" i="1"/>
  <c r="S2331" i="1"/>
  <c r="U1245" i="1"/>
  <c r="U1810" i="1"/>
  <c r="S1810" i="1"/>
  <c r="U1514" i="1"/>
  <c r="S1514" i="1"/>
  <c r="U1124" i="1"/>
  <c r="U445" i="1"/>
  <c r="U523" i="1"/>
  <c r="S523" i="1"/>
  <c r="U1530" i="1"/>
  <c r="S1530" i="1"/>
  <c r="U1861" i="1"/>
  <c r="S1861" i="1"/>
  <c r="U176" i="1"/>
  <c r="U1186" i="1"/>
  <c r="S1186" i="1"/>
  <c r="U2304" i="1"/>
  <c r="S2304" i="1"/>
  <c r="U416" i="1"/>
  <c r="U899" i="1"/>
  <c r="S899" i="1"/>
  <c r="U1052" i="1"/>
  <c r="S1052" i="1"/>
  <c r="U293" i="1"/>
  <c r="S293" i="1"/>
  <c r="U2379" i="1"/>
  <c r="U1931" i="1"/>
  <c r="S1931" i="1"/>
  <c r="U1290" i="1"/>
  <c r="S1290" i="1"/>
  <c r="U897" i="1"/>
  <c r="U2393" i="1"/>
  <c r="U1469" i="1"/>
  <c r="S1469" i="1"/>
  <c r="U772" i="1"/>
  <c r="U1923" i="1"/>
  <c r="S1923" i="1"/>
  <c r="U2258" i="1"/>
  <c r="S2258" i="1"/>
  <c r="U2227" i="1"/>
  <c r="U1614" i="1"/>
  <c r="U2165" i="1"/>
  <c r="S2165" i="1"/>
  <c r="U78" i="1"/>
  <c r="S78" i="1"/>
  <c r="U1897" i="1"/>
  <c r="S1897" i="1"/>
  <c r="U563" i="1"/>
  <c r="U1987" i="1"/>
  <c r="S1987" i="1"/>
  <c r="U1844" i="1"/>
  <c r="S1844" i="1"/>
  <c r="U1101" i="1"/>
  <c r="S1101" i="1"/>
  <c r="U778" i="1"/>
  <c r="S778" i="1"/>
  <c r="U1504" i="1"/>
  <c r="S1504" i="1"/>
  <c r="U2188" i="1"/>
  <c r="U1740" i="1"/>
  <c r="S1740" i="1"/>
  <c r="U944" i="1"/>
  <c r="U705" i="1"/>
  <c r="S705" i="1"/>
  <c r="U356" i="1"/>
  <c r="S356" i="1"/>
  <c r="U2092" i="1"/>
  <c r="S2092" i="1"/>
  <c r="U1571" i="1"/>
  <c r="U262" i="1"/>
  <c r="S262" i="1"/>
  <c r="U110" i="1"/>
  <c r="U1964" i="1"/>
  <c r="U582" i="1"/>
  <c r="S582" i="1"/>
  <c r="U1566" i="1"/>
  <c r="S1566" i="1"/>
  <c r="U1375" i="1"/>
  <c r="S1375" i="1"/>
  <c r="U921" i="1"/>
  <c r="U503" i="1"/>
  <c r="S503" i="1"/>
  <c r="S32" i="1"/>
  <c r="U32" i="1"/>
  <c r="U2292" i="1"/>
  <c r="U2238" i="1"/>
  <c r="U926" i="1"/>
  <c r="S926" i="1"/>
  <c r="U1494" i="1"/>
  <c r="U1513" i="1"/>
  <c r="S1513" i="1"/>
  <c r="S1936" i="1"/>
  <c r="U1936" i="1"/>
  <c r="U1591" i="1"/>
  <c r="U625" i="1"/>
  <c r="U1927" i="1"/>
  <c r="S1927" i="1"/>
  <c r="U2174" i="1"/>
  <c r="S2174" i="1"/>
  <c r="U693" i="1"/>
  <c r="S693" i="1"/>
  <c r="U802" i="1"/>
  <c r="U756" i="1"/>
  <c r="S756" i="1"/>
  <c r="S918" i="1"/>
  <c r="U918" i="1"/>
  <c r="U139" i="1"/>
  <c r="U1996" i="1"/>
  <c r="S1996" i="1"/>
  <c r="U72" i="1"/>
  <c r="S72" i="1"/>
  <c r="U575" i="1"/>
  <c r="S575" i="1"/>
  <c r="U2093" i="1"/>
  <c r="U296" i="1"/>
  <c r="S296" i="1"/>
  <c r="U1067" i="1"/>
  <c r="U1323" i="1"/>
  <c r="S1323" i="1"/>
  <c r="U1024" i="1"/>
  <c r="S1024" i="1"/>
  <c r="U2212" i="1"/>
  <c r="S2212" i="1"/>
  <c r="U1947" i="1"/>
  <c r="U932" i="1"/>
  <c r="S932" i="1"/>
  <c r="S1958" i="1"/>
  <c r="U1958" i="1"/>
  <c r="U1951" i="1"/>
  <c r="S1951" i="1"/>
  <c r="U1612" i="1"/>
  <c r="S1612" i="1"/>
  <c r="U911" i="1"/>
  <c r="U1162" i="1"/>
  <c r="S1162" i="1"/>
  <c r="U1474" i="1"/>
  <c r="U1908" i="1"/>
  <c r="U1522" i="1"/>
  <c r="U371" i="1"/>
  <c r="S371" i="1"/>
  <c r="U771" i="1"/>
  <c r="S771" i="1"/>
  <c r="U1515" i="1"/>
  <c r="S1515" i="1"/>
  <c r="U1483" i="1"/>
  <c r="U1351" i="1"/>
  <c r="U1182" i="1"/>
  <c r="U2217" i="1"/>
  <c r="S2217" i="1"/>
  <c r="U1340" i="1"/>
  <c r="S1340" i="1"/>
  <c r="U810" i="1"/>
  <c r="S810" i="1"/>
  <c r="U885" i="1"/>
  <c r="U1478" i="1"/>
  <c r="S1478" i="1"/>
  <c r="U25" i="1"/>
  <c r="U576" i="1"/>
  <c r="S315" i="1"/>
  <c r="U315" i="1"/>
  <c r="U2070" i="1"/>
  <c r="S2070" i="1"/>
  <c r="U735" i="1"/>
  <c r="S735" i="1"/>
  <c r="U1134" i="1"/>
  <c r="U2076" i="1"/>
  <c r="S2076" i="1"/>
  <c r="U2013" i="1"/>
  <c r="U2018" i="1"/>
  <c r="U180" i="1"/>
  <c r="S180" i="1"/>
  <c r="U372" i="1"/>
  <c r="S372" i="1"/>
  <c r="U709" i="1"/>
  <c r="U2290" i="1"/>
  <c r="S2290" i="1"/>
  <c r="U479" i="1"/>
  <c r="U241" i="1"/>
  <c r="U2021" i="1"/>
  <c r="S2021" i="1"/>
  <c r="U1042" i="1"/>
  <c r="S1042" i="1"/>
  <c r="U1579" i="1"/>
  <c r="S1579" i="1"/>
  <c r="U1759" i="1"/>
  <c r="S1759" i="1"/>
  <c r="U1875" i="1"/>
  <c r="U1226" i="1"/>
  <c r="S1226" i="1"/>
  <c r="U304" i="1"/>
  <c r="U159" i="1"/>
  <c r="U1163" i="1"/>
  <c r="S1163" i="1"/>
  <c r="U819" i="1"/>
  <c r="S819" i="1"/>
  <c r="U352" i="1"/>
  <c r="S352" i="1"/>
  <c r="U690" i="1"/>
  <c r="S690" i="1"/>
  <c r="U492" i="1"/>
  <c r="S492" i="1"/>
  <c r="U1289" i="1"/>
  <c r="U1694" i="1"/>
  <c r="U749" i="1"/>
  <c r="S749" i="1"/>
  <c r="U264" i="1"/>
  <c r="S264" i="1"/>
  <c r="U728" i="1"/>
  <c r="S728" i="1"/>
  <c r="U499" i="1"/>
  <c r="S499" i="1"/>
  <c r="U615" i="1"/>
  <c r="U410" i="1"/>
  <c r="S410" i="1"/>
  <c r="U280" i="1"/>
  <c r="U1907" i="1"/>
  <c r="S1907" i="1"/>
  <c r="U684" i="1"/>
  <c r="S684" i="1"/>
  <c r="U1858" i="1"/>
  <c r="S1858" i="1"/>
  <c r="U1780" i="1"/>
  <c r="U2069" i="1"/>
  <c r="S2069" i="1"/>
  <c r="U2186" i="1"/>
  <c r="U2324" i="1"/>
  <c r="S2324" i="1"/>
  <c r="U1299" i="1"/>
  <c r="S1299" i="1"/>
  <c r="U398" i="1"/>
  <c r="S398" i="1"/>
  <c r="U145" i="1"/>
  <c r="S145" i="1"/>
  <c r="U1564" i="1"/>
  <c r="U1171" i="1"/>
  <c r="U205" i="1"/>
  <c r="S205" i="1"/>
  <c r="U1574" i="1"/>
  <c r="S1574" i="1"/>
  <c r="U123" i="1"/>
  <c r="S123" i="1"/>
  <c r="U1435" i="1"/>
  <c r="S1435" i="1"/>
  <c r="U1472" i="1"/>
  <c r="U624" i="1"/>
  <c r="S624" i="1"/>
  <c r="U991" i="1"/>
  <c r="U1276" i="1"/>
  <c r="S1276" i="1"/>
  <c r="U1739" i="1"/>
  <c r="S1739" i="1"/>
  <c r="U687" i="1"/>
  <c r="U723" i="1"/>
  <c r="U2065" i="1"/>
  <c r="U1764" i="1"/>
  <c r="S1764" i="1"/>
  <c r="U2363" i="1"/>
  <c r="S2363" i="1"/>
  <c r="U1081" i="1"/>
  <c r="S1081" i="1"/>
  <c r="U1238" i="1"/>
  <c r="S1238" i="1"/>
  <c r="U160" i="1"/>
  <c r="U2305" i="1"/>
  <c r="S2305" i="1"/>
  <c r="U507" i="1"/>
  <c r="U13" i="1"/>
  <c r="U822" i="1"/>
  <c r="S822" i="1"/>
  <c r="U588" i="1"/>
  <c r="S588" i="1"/>
  <c r="U1170" i="1"/>
  <c r="S1170" i="1"/>
  <c r="U1702" i="1"/>
  <c r="S1702" i="1"/>
  <c r="U1220" i="1"/>
  <c r="U2274" i="1"/>
  <c r="U1674" i="1"/>
  <c r="S1674" i="1"/>
  <c r="U186" i="1"/>
  <c r="S186" i="1"/>
  <c r="U1664" i="1"/>
  <c r="U1937" i="1"/>
  <c r="U258" i="1"/>
  <c r="U1547" i="1"/>
  <c r="S1547" i="1"/>
  <c r="U463" i="1"/>
  <c r="S463" i="1"/>
  <c r="U1445" i="1"/>
  <c r="S1445" i="1"/>
  <c r="U823" i="1"/>
  <c r="S823" i="1"/>
  <c r="U1772" i="1"/>
  <c r="U1973" i="1"/>
  <c r="U2213" i="1"/>
  <c r="S2213" i="1"/>
  <c r="U1267" i="1"/>
  <c r="S1267" i="1"/>
  <c r="U2239" i="1"/>
  <c r="S2239" i="1"/>
  <c r="U1246" i="1"/>
  <c r="S1246" i="1"/>
  <c r="U382" i="1"/>
  <c r="U1135" i="1"/>
  <c r="S1664" i="1" l="1"/>
  <c r="S160" i="1"/>
  <c r="S687" i="1"/>
  <c r="S1472" i="1"/>
  <c r="S1780" i="1"/>
  <c r="S615" i="1"/>
  <c r="S1875" i="1"/>
  <c r="S709" i="1"/>
  <c r="S1134" i="1"/>
  <c r="S885" i="1"/>
  <c r="S1483" i="1"/>
  <c r="S911" i="1"/>
  <c r="S1947" i="1"/>
  <c r="S2093" i="1"/>
  <c r="S802" i="1"/>
  <c r="S1494" i="1"/>
  <c r="S921" i="1"/>
  <c r="S1571" i="1"/>
  <c r="S2188" i="1"/>
  <c r="S563" i="1"/>
  <c r="S772" i="1"/>
  <c r="S2379" i="1"/>
  <c r="S176" i="1"/>
  <c r="S1245" i="1"/>
  <c r="S1222" i="1"/>
  <c r="S1719" i="1"/>
  <c r="S1174" i="1"/>
  <c r="U1685" i="1"/>
  <c r="U1452" i="1"/>
  <c r="S1452" i="1"/>
  <c r="U2112" i="1"/>
  <c r="S1772" i="1"/>
  <c r="S1937" i="1"/>
  <c r="S1220" i="1"/>
  <c r="S507" i="1"/>
  <c r="S723" i="1"/>
  <c r="S991" i="1"/>
  <c r="S1564" i="1"/>
  <c r="S280" i="1"/>
  <c r="S1289" i="1"/>
  <c r="S304" i="1"/>
  <c r="S479" i="1"/>
  <c r="S2013" i="1"/>
  <c r="S25" i="1"/>
  <c r="S1351" i="1"/>
  <c r="S1474" i="1"/>
  <c r="S110" i="1"/>
  <c r="S382" i="1"/>
  <c r="S1135" i="1"/>
  <c r="S1973" i="1"/>
  <c r="S258" i="1"/>
  <c r="S2274" i="1"/>
  <c r="S13" i="1"/>
  <c r="S2065" i="1"/>
  <c r="S1171" i="1"/>
  <c r="S2186" i="1"/>
  <c r="S1694" i="1"/>
  <c r="S159" i="1"/>
  <c r="S241" i="1"/>
  <c r="S576" i="1"/>
  <c r="S1182" i="1"/>
  <c r="S1908" i="1"/>
  <c r="S1067" i="1"/>
  <c r="S1591" i="1"/>
  <c r="S2292" i="1"/>
  <c r="S944" i="1"/>
  <c r="S2227" i="1"/>
  <c r="S897" i="1"/>
  <c r="S1124" i="1"/>
  <c r="S286" i="1"/>
  <c r="S1800" i="1"/>
  <c r="U602" i="1"/>
  <c r="S1522" i="1"/>
  <c r="S139" i="1"/>
  <c r="S625" i="1"/>
  <c r="S2238" i="1"/>
  <c r="S1964" i="1"/>
  <c r="S1614" i="1"/>
  <c r="S416" i="1"/>
  <c r="S445" i="1"/>
  <c r="S1479" i="1"/>
  <c r="S1353" i="1"/>
  <c r="S1967" i="1"/>
  <c r="S69" i="1"/>
  <c r="U974" i="1"/>
  <c r="U534" i="1"/>
  <c r="U1487" i="1"/>
  <c r="U100" i="1"/>
  <c r="U64" i="1"/>
  <c r="U2190" i="1"/>
  <c r="U737" i="1"/>
  <c r="U1489" i="1"/>
  <c r="U543" i="1"/>
  <c r="S2028" i="1"/>
  <c r="U1878" i="1"/>
  <c r="S1878" i="1"/>
  <c r="S2180" i="1"/>
  <c r="S1426" i="1"/>
  <c r="S1114" i="1"/>
  <c r="S1172" i="1"/>
  <c r="S2032" i="1"/>
  <c r="S1207" i="1"/>
  <c r="S1319" i="1"/>
  <c r="S14" i="1"/>
  <c r="S2253" i="1"/>
  <c r="S2154" i="1"/>
  <c r="S1505" i="1"/>
  <c r="S28" i="1"/>
  <c r="S2131" i="1"/>
  <c r="S1307" i="1"/>
  <c r="S2361" i="1"/>
  <c r="S1110" i="1"/>
  <c r="S1573" i="1"/>
  <c r="S494" i="1"/>
  <c r="S1741" i="1"/>
  <c r="S1357" i="1"/>
  <c r="S603" i="1"/>
  <c r="S1939" i="1"/>
  <c r="U814" i="1"/>
  <c r="S814" i="1"/>
  <c r="S2016" i="1"/>
  <c r="U2352" i="1"/>
  <c r="U227" i="1"/>
  <c r="S227" i="1"/>
  <c r="U937" i="1"/>
  <c r="S937" i="1"/>
  <c r="U1065" i="1"/>
  <c r="S1065" i="1"/>
  <c r="U487" i="1"/>
  <c r="S487" i="1"/>
  <c r="U601" i="1"/>
  <c r="U619" i="1"/>
  <c r="U2160" i="1"/>
  <c r="U415" i="1"/>
  <c r="S1828" i="1"/>
  <c r="U2187" i="1"/>
  <c r="S864" i="1"/>
  <c r="S1175" i="1"/>
  <c r="U2245" i="1"/>
  <c r="S607" i="1"/>
  <c r="U1948" i="1"/>
  <c r="S552" i="1"/>
  <c r="U642" i="1"/>
  <c r="U634" i="1"/>
  <c r="U2149" i="1"/>
  <c r="U2367" i="1"/>
  <c r="S1658" i="1"/>
  <c r="U721" i="1"/>
  <c r="S1997" i="1"/>
  <c r="U1517" i="1"/>
  <c r="S639" i="1"/>
  <c r="U234" i="1"/>
  <c r="S1287" i="1"/>
  <c r="U682" i="1"/>
  <c r="S529" i="1"/>
  <c r="U1035" i="1"/>
  <c r="S770" i="1"/>
  <c r="S1053" i="1"/>
  <c r="U1829" i="1"/>
  <c r="S1317" i="1"/>
  <c r="S385" i="1"/>
  <c r="S2307" i="1"/>
  <c r="S230" i="1"/>
  <c r="U143" i="1"/>
  <c r="U1835" i="1"/>
  <c r="S1835" i="1"/>
  <c r="U511" i="1"/>
  <c r="S511" i="1"/>
  <c r="U228" i="1"/>
  <c r="S228" i="1"/>
  <c r="S307" i="1"/>
  <c r="S2354" i="1"/>
  <c r="S1077" i="1"/>
  <c r="S1390" i="1"/>
  <c r="S2041" i="1"/>
  <c r="S583" i="1"/>
  <c r="S873" i="1"/>
  <c r="S1529" i="1"/>
  <c r="S1259" i="1"/>
  <c r="S863" i="1"/>
  <c r="S162" i="1"/>
  <c r="S1454" i="1"/>
  <c r="S1138" i="1"/>
  <c r="U755" i="1"/>
  <c r="S755" i="1"/>
  <c r="S451" i="1"/>
  <c r="S1208" i="1"/>
  <c r="S1209" i="1"/>
  <c r="S2248" i="1"/>
  <c r="S1041" i="1"/>
  <c r="S1383" i="1"/>
  <c r="S299" i="1"/>
  <c r="S1510" i="1"/>
  <c r="S161" i="1"/>
  <c r="S1776" i="1"/>
  <c r="S1568" i="1"/>
  <c r="S589" i="1"/>
  <c r="S1991" i="1"/>
  <c r="S1069" i="1"/>
  <c r="S421" i="1"/>
  <c r="S1029" i="1"/>
  <c r="S2090" i="1"/>
  <c r="S156" i="1"/>
  <c r="S1679" i="1"/>
  <c r="S699" i="1"/>
  <c r="S225" i="1"/>
  <c r="S938" i="1"/>
  <c r="S907" i="1"/>
  <c r="S99" i="1"/>
  <c r="S648" i="1"/>
  <c r="S422" i="1"/>
  <c r="S569" i="1"/>
  <c r="S325" i="1"/>
  <c r="S872" i="1"/>
  <c r="U1454" i="1"/>
  <c r="S289" i="1"/>
  <c r="S1183" i="1"/>
  <c r="S1050" i="1"/>
  <c r="U955" i="1"/>
  <c r="U1410" i="1"/>
  <c r="S1410" i="1"/>
  <c r="U436" i="1"/>
  <c r="U2283" i="1"/>
  <c r="U730" i="1"/>
  <c r="S730" i="1"/>
  <c r="S436" i="1"/>
  <c r="U76" i="1"/>
  <c r="S76" i="1"/>
  <c r="S666" i="1"/>
  <c r="S1126" i="1"/>
  <c r="S1268" i="1"/>
  <c r="S1180" i="1"/>
  <c r="S462" i="1"/>
  <c r="S26" i="1"/>
  <c r="S142" i="1"/>
  <c r="S2357" i="1"/>
  <c r="S2308" i="1"/>
  <c r="S2061" i="1"/>
  <c r="S638" i="1"/>
  <c r="S1432" i="1"/>
  <c r="U1253" i="1"/>
  <c r="S579" i="1"/>
  <c r="S1956" i="1"/>
  <c r="U513" i="1"/>
  <c r="S1602" i="1"/>
  <c r="U1802" i="1"/>
  <c r="S902" i="1"/>
  <c r="U197" i="1"/>
  <c r="S691" i="1"/>
  <c r="S1387" i="1"/>
  <c r="S150" i="1"/>
  <c r="S725" i="1"/>
  <c r="S1271" i="1"/>
  <c r="S1133" i="1"/>
  <c r="S1056" i="1"/>
  <c r="S1206" i="1"/>
  <c r="S1338" i="1"/>
  <c r="S360" i="1"/>
  <c r="S769" i="1"/>
  <c r="S1557" i="1"/>
  <c r="S2194" i="1"/>
  <c r="S1302" i="1"/>
  <c r="S379" i="1"/>
  <c r="S1575" i="1"/>
  <c r="S426" i="1"/>
  <c r="S93" i="1"/>
  <c r="S2199" i="1"/>
  <c r="S265" i="1"/>
  <c r="S1367" i="1"/>
  <c r="S2096" i="1"/>
  <c r="S2365" i="1"/>
  <c r="U413" i="1"/>
  <c r="S413" i="1"/>
  <c r="S738" i="1"/>
  <c r="S1251" i="1"/>
  <c r="S49" i="1"/>
  <c r="S18" i="1"/>
  <c r="S1051" i="1"/>
  <c r="S2197" i="1"/>
  <c r="U568" i="1"/>
  <c r="U388" i="1"/>
  <c r="S388" i="1"/>
  <c r="S568" i="1"/>
  <c r="U831" i="1"/>
  <c r="S831" i="1"/>
  <c r="S1868" i="1"/>
  <c r="S140" i="1"/>
  <c r="S527" i="1"/>
  <c r="S594" i="1"/>
  <c r="S599" i="1"/>
  <c r="S999" i="1"/>
  <c r="S1308" i="1"/>
  <c r="S1540" i="1"/>
  <c r="S1318" i="1"/>
  <c r="S658" i="1"/>
  <c r="S1261" i="1"/>
  <c r="S600" i="1"/>
  <c r="S1224" i="1"/>
  <c r="S659" i="1"/>
  <c r="S1684" i="1"/>
  <c r="S1477" i="1"/>
  <c r="S2116" i="1"/>
  <c r="S27" i="1"/>
  <c r="S1592" i="1"/>
  <c r="S2370" i="1"/>
  <c r="S386" i="1"/>
  <c r="S1748" i="1"/>
  <c r="S1577" i="1"/>
  <c r="S151" i="1"/>
  <c r="S267" i="1"/>
  <c r="S46" i="1"/>
  <c r="S1350" i="1"/>
  <c r="S2293" i="1"/>
  <c r="S187" i="1"/>
  <c r="S2237" i="1"/>
  <c r="S2080" i="1"/>
  <c r="S53" i="1"/>
  <c r="S1906" i="1"/>
  <c r="S427" i="1"/>
  <c r="S604" i="1"/>
  <c r="S222" i="1"/>
  <c r="S1988" i="1"/>
  <c r="S47" i="1"/>
  <c r="S1204" i="1"/>
  <c r="S759" i="1"/>
  <c r="S375" i="1"/>
  <c r="S1652" i="1"/>
  <c r="S901" i="1"/>
  <c r="S745" i="1"/>
  <c r="S853" i="1"/>
  <c r="U2264" i="1"/>
  <c r="S2264" i="1"/>
  <c r="S2040" i="1"/>
  <c r="S2055" i="1"/>
  <c r="S1576" i="1"/>
  <c r="S1358" i="1"/>
  <c r="S1278" i="1"/>
  <c r="S255" i="1"/>
  <c r="S2395" i="1"/>
  <c r="S1755" i="1"/>
  <c r="S59" i="1"/>
  <c r="S1899" i="1"/>
  <c r="S889" i="1"/>
  <c r="S852" i="1"/>
  <c r="S1938" i="1"/>
  <c r="S2332" i="1"/>
  <c r="S281" i="1"/>
  <c r="S1537" i="1"/>
  <c r="S1955" i="1"/>
  <c r="S38" i="1"/>
  <c r="S2267" i="1"/>
  <c r="S2094" i="1"/>
  <c r="S446" i="1"/>
  <c r="S1032" i="1"/>
  <c r="S349" i="1"/>
  <c r="U853" i="1"/>
  <c r="S384" i="1"/>
  <c r="S539" i="1"/>
  <c r="U544" i="1"/>
  <c r="U1550" i="1"/>
  <c r="S1550" i="1"/>
  <c r="U1805" i="1"/>
  <c r="U71" i="1"/>
  <c r="U1863" i="1"/>
  <c r="S1805" i="1"/>
  <c r="S71" i="1"/>
  <c r="U539" i="1"/>
  <c r="U1342" i="1"/>
  <c r="S1342" i="1"/>
  <c r="S1731" i="1"/>
  <c r="S1027" i="1"/>
  <c r="S915" i="1"/>
  <c r="S2071" i="1"/>
  <c r="S906" i="1"/>
  <c r="S56" i="1"/>
  <c r="S1985" i="1"/>
  <c r="S1881" i="1"/>
  <c r="S2073" i="1"/>
  <c r="S285" i="1"/>
  <c r="S1044" i="1"/>
  <c r="S1848" i="1"/>
  <c r="S44" i="1"/>
  <c r="S832" i="1"/>
  <c r="S221" i="1"/>
  <c r="S671" i="1"/>
  <c r="S268" i="1"/>
  <c r="U2364" i="1"/>
  <c r="S2364" i="1"/>
  <c r="S1891" i="1"/>
  <c r="S2102" i="1"/>
  <c r="S884" i="1"/>
  <c r="S2095" i="1"/>
  <c r="S393" i="1"/>
  <c r="S1455" i="1"/>
  <c r="S1100" i="1"/>
  <c r="S2243" i="1"/>
  <c r="S429" i="1"/>
  <c r="S954" i="1"/>
  <c r="U489" i="1"/>
  <c r="S489" i="1"/>
  <c r="S1146" i="1"/>
  <c r="S609" i="1"/>
  <c r="S824" i="1"/>
  <c r="S1144" i="1"/>
  <c r="S1544" i="1"/>
  <c r="S1773" i="1"/>
  <c r="S531" i="1"/>
  <c r="S846" i="1"/>
  <c r="S1734" i="1"/>
  <c r="S1619" i="1"/>
  <c r="S1332" i="1"/>
  <c r="S2300" i="1"/>
  <c r="S967" i="1"/>
  <c r="U457" i="1"/>
  <c r="S457" i="1"/>
  <c r="S1484" i="1"/>
  <c r="S212" i="1"/>
  <c r="S2162" i="1"/>
  <c r="S1018" i="1"/>
  <c r="S1944" i="1"/>
  <c r="U1331" i="1"/>
  <c r="S1331" i="1"/>
  <c r="U134" i="1"/>
  <c r="S134" i="1"/>
  <c r="S1666" i="1"/>
  <c r="S750" i="1"/>
  <c r="S1676" i="1"/>
  <c r="S1360" i="1"/>
  <c r="S173" i="1"/>
  <c r="S412" i="1"/>
  <c r="S207" i="1"/>
  <c r="S102" i="1"/>
  <c r="S1663" i="1"/>
  <c r="U1116" i="1"/>
  <c r="S1116" i="1"/>
  <c r="U1795" i="1"/>
  <c r="S1256" i="1"/>
  <c r="S905" i="1"/>
  <c r="S391" i="1"/>
  <c r="S1689" i="1"/>
  <c r="S1535" i="1"/>
  <c r="S2202" i="1"/>
  <c r="U202" i="1"/>
  <c r="U1321" i="1"/>
  <c r="U2251" i="1"/>
  <c r="U2329" i="1"/>
  <c r="S2329" i="1"/>
  <c r="S1600" i="1"/>
  <c r="U173" i="1"/>
  <c r="S2143" i="1"/>
  <c r="S1976" i="1"/>
  <c r="U1663" i="1"/>
  <c r="S1096" i="1"/>
  <c r="S2002" i="1"/>
  <c r="S111" i="1"/>
  <c r="S1266" i="1"/>
  <c r="U993" i="1"/>
  <c r="S993" i="1"/>
  <c r="U1355" i="1"/>
  <c r="U1322" i="1"/>
  <c r="U1983" i="1"/>
  <c r="S1983" i="1"/>
  <c r="U2140" i="1"/>
  <c r="U190" i="1"/>
  <c r="S892" i="1"/>
  <c r="S1104" i="1"/>
  <c r="S1742" i="1"/>
  <c r="S411" i="1"/>
  <c r="S454" i="1"/>
  <c r="S1248" i="1"/>
  <c r="S1181" i="1"/>
  <c r="S753" i="1"/>
  <c r="S1970" i="1"/>
  <c r="S434" i="1"/>
  <c r="U1022" i="1"/>
  <c r="S1022" i="1"/>
  <c r="S952" i="1"/>
  <c r="S1178" i="1"/>
  <c r="S713" i="1"/>
  <c r="S101" i="1"/>
  <c r="S106" i="1"/>
  <c r="S1957" i="1"/>
  <c r="S673" i="1"/>
  <c r="S1407" i="1"/>
  <c r="U512" i="1"/>
  <c r="S854" i="1"/>
  <c r="S820" i="1"/>
  <c r="S1128" i="1"/>
  <c r="S178" i="1"/>
  <c r="S1301" i="1"/>
  <c r="S986" i="1"/>
  <c r="S1403" i="1"/>
  <c r="S2068" i="1"/>
  <c r="S269" i="1"/>
  <c r="S1508" i="1"/>
  <c r="S2125" i="1"/>
  <c r="U19" i="1"/>
  <c r="S2129" i="1"/>
  <c r="U1313" i="1"/>
  <c r="U2203" i="1"/>
  <c r="U1080" i="1"/>
  <c r="S1080" i="1"/>
  <c r="S213" i="1"/>
  <c r="S2254" i="1"/>
  <c r="S542" i="1"/>
  <c r="S1155" i="1"/>
  <c r="S935" i="1"/>
  <c r="S163" i="1"/>
  <c r="S1853" i="1"/>
  <c r="S1243" i="1"/>
  <c r="S1453" i="1"/>
  <c r="S2046" i="1"/>
  <c r="U1155" i="1"/>
  <c r="U1272" i="1"/>
  <c r="S1272" i="1"/>
  <c r="S2115" i="1"/>
  <c r="S1149" i="1"/>
  <c r="S1185" i="1"/>
  <c r="S1768" i="1"/>
  <c r="S1366" i="1"/>
  <c r="S1230" i="1"/>
  <c r="S192" i="1"/>
  <c r="S2039" i="1"/>
  <c r="S277" i="1"/>
  <c r="U631" i="1"/>
  <c r="S631" i="1"/>
  <c r="U192" i="1"/>
  <c r="U135" i="1"/>
  <c r="S135" i="1"/>
  <c r="U2223" i="1"/>
  <c r="S2223" i="1"/>
  <c r="U1785" i="1"/>
  <c r="S1785" i="1"/>
  <c r="U366" i="1"/>
  <c r="S366" i="1"/>
  <c r="U1393" i="1"/>
  <c r="S1393" i="1"/>
  <c r="U1281" i="1"/>
  <c r="S1420" i="1"/>
  <c r="S2255" i="1"/>
  <c r="S1554" i="1"/>
  <c r="S1915" i="1"/>
  <c r="S1131" i="1"/>
  <c r="S1270" i="1"/>
  <c r="S1092" i="1"/>
  <c r="S126" i="1"/>
  <c r="S841" i="1"/>
  <c r="S1200" i="1"/>
  <c r="S84" i="1"/>
  <c r="S857" i="1"/>
  <c r="S1725" i="1"/>
  <c r="S1006" i="1"/>
  <c r="S2221" i="1"/>
  <c r="S2231" i="1"/>
  <c r="S2198" i="1"/>
  <c r="U2214" i="1"/>
  <c r="U2375" i="1"/>
  <c r="S2375" i="1"/>
  <c r="S1595" i="1"/>
  <c r="S1925" i="1"/>
  <c r="S1401" i="1"/>
  <c r="S1792" i="1"/>
  <c r="S1825" i="1"/>
  <c r="S2000" i="1"/>
  <c r="S1687" i="1"/>
  <c r="S129" i="1"/>
  <c r="S168" i="1"/>
  <c r="S1876" i="1"/>
  <c r="U498" i="1"/>
  <c r="S712" i="1"/>
  <c r="S657" i="1"/>
  <c r="S2301" i="1"/>
  <c r="S1752" i="1"/>
  <c r="S1720" i="1"/>
  <c r="S1329" i="1"/>
  <c r="S623" i="1"/>
  <c r="S2341" i="1"/>
  <c r="S1047" i="1"/>
  <c r="S2072" i="1"/>
  <c r="S217" i="1"/>
  <c r="U1876" i="1"/>
  <c r="U1989" i="1"/>
  <c r="S1989" i="1"/>
  <c r="U913" i="1"/>
  <c r="U346" i="1"/>
  <c r="U376" i="1"/>
  <c r="U2166" i="1"/>
  <c r="U357" i="1"/>
  <c r="U748" i="1"/>
  <c r="U1753" i="1"/>
  <c r="U1887" i="1"/>
  <c r="U2089" i="1"/>
  <c r="U2066" i="1"/>
  <c r="S2066" i="1"/>
  <c r="S1638" i="1"/>
  <c r="U1049" i="1"/>
  <c r="U1942" i="1"/>
  <c r="U681" i="1"/>
  <c r="U1836" i="1"/>
  <c r="U2270" i="1"/>
  <c r="U433" i="1"/>
  <c r="U1218" i="1"/>
  <c r="U2299" i="1"/>
  <c r="S130" i="1"/>
  <c r="U707" i="1"/>
  <c r="S2017" i="1"/>
  <c r="U1262" i="1"/>
  <c r="S1143" i="1"/>
  <c r="S683" i="1"/>
  <c r="U567" i="1"/>
  <c r="S567" i="1"/>
  <c r="S250" i="1"/>
  <c r="S590" i="1"/>
  <c r="S1460" i="1"/>
  <c r="S1603" i="1"/>
  <c r="S248" i="1"/>
  <c r="S1561" i="1"/>
  <c r="S1883" i="1"/>
  <c r="S1010" i="1"/>
  <c r="S1142" i="1"/>
  <c r="S577" i="1"/>
  <c r="U593" i="1"/>
  <c r="S593" i="1"/>
  <c r="U482" i="1"/>
  <c r="S482" i="1"/>
  <c r="U595" i="1"/>
  <c r="S595" i="1"/>
  <c r="U792" i="1"/>
  <c r="S792" i="1"/>
  <c r="S813" i="1"/>
  <c r="S888" i="1"/>
  <c r="S1395" i="1"/>
  <c r="U1607" i="1"/>
  <c r="S1607" i="1"/>
  <c r="U2189" i="1"/>
  <c r="U1406" i="1"/>
  <c r="S1406" i="1"/>
  <c r="S397" i="1"/>
  <c r="S1625" i="1"/>
  <c r="S2369" i="1"/>
  <c r="S1653" i="1"/>
  <c r="S2236" i="1"/>
  <c r="S1120" i="1"/>
  <c r="S1751" i="1"/>
  <c r="S1632" i="1"/>
  <c r="S63" i="1"/>
  <c r="S1326" i="1"/>
  <c r="S1079" i="1"/>
  <c r="U1339" i="1"/>
  <c r="S1234" i="1"/>
  <c r="U1234" i="1"/>
  <c r="U1952" i="1"/>
  <c r="S1952" i="1"/>
  <c r="U149" i="1"/>
  <c r="S149" i="1"/>
  <c r="U2314" i="1"/>
  <c r="S2314" i="1"/>
  <c r="S893" i="1"/>
  <c r="S2261" i="1"/>
  <c r="S1516" i="1"/>
  <c r="S2382" i="1"/>
  <c r="S1398" i="1"/>
  <c r="S1284" i="1"/>
  <c r="S2232" i="1"/>
  <c r="S1254" i="1"/>
  <c r="S677" i="1"/>
  <c r="S1543" i="1"/>
  <c r="U2337" i="1"/>
  <c r="S2337" i="1"/>
  <c r="S522" i="1"/>
  <c r="U522" i="1"/>
  <c r="U486" i="1"/>
  <c r="U387" i="1"/>
  <c r="U1855" i="1"/>
  <c r="U136" i="1"/>
  <c r="U654" i="1"/>
  <c r="U158" i="1"/>
  <c r="U808" i="1"/>
  <c r="U925" i="1"/>
  <c r="U12" i="1"/>
  <c r="U2111" i="1"/>
  <c r="S2111" i="1"/>
  <c r="S1570" i="1"/>
  <c r="S1339" i="1"/>
  <c r="S486" i="1"/>
  <c r="S1688" i="1"/>
  <c r="S387" i="1"/>
  <c r="S74" i="1"/>
  <c r="S1855" i="1"/>
  <c r="S117" i="1"/>
  <c r="S2189" i="1"/>
  <c r="U1822" i="1"/>
  <c r="S1822" i="1"/>
  <c r="U1015" i="1"/>
  <c r="S1015" i="1"/>
  <c r="U215" i="1"/>
  <c r="S215" i="1"/>
  <c r="U636" i="1"/>
  <c r="S636" i="1"/>
  <c r="S976" i="1"/>
  <c r="U1113" i="1"/>
  <c r="U547" i="1"/>
  <c r="S292" i="1"/>
  <c r="U2075" i="1"/>
  <c r="U1959" i="1"/>
  <c r="U1343" i="1"/>
  <c r="U174" i="1"/>
  <c r="U395" i="1"/>
  <c r="U794" i="1"/>
  <c r="U2176" i="1"/>
  <c r="S2176" i="1"/>
  <c r="S2075" i="1"/>
  <c r="S271" i="1"/>
  <c r="S1343" i="1"/>
  <c r="S794" i="1"/>
  <c r="S1846" i="1"/>
  <c r="S300" i="1"/>
  <c r="U2043" i="1"/>
  <c r="S1911" i="1"/>
  <c r="U525" i="1"/>
  <c r="S525" i="1"/>
  <c r="U1807" i="1"/>
  <c r="U1235" i="1"/>
  <c r="U2119" i="1"/>
  <c r="S1807" i="1"/>
  <c r="U1219" i="1"/>
  <c r="U785" i="1"/>
  <c r="S1235" i="1"/>
  <c r="U1911" i="1"/>
  <c r="S621" i="1"/>
  <c r="S680" i="1"/>
  <c r="S1191" i="1"/>
  <c r="S2027" i="1"/>
  <c r="AJ2344" i="4" l="1"/>
  <c r="AI2344" i="4"/>
  <c r="AH2344" i="4"/>
  <c r="AG2344" i="4"/>
  <c r="AF2344" i="4"/>
  <c r="AE2344" i="4"/>
  <c r="AD2344" i="4"/>
  <c r="AC2344" i="4"/>
  <c r="AB2344" i="4"/>
  <c r="AA2344" i="4"/>
  <c r="Z2344" i="4"/>
  <c r="Y2344" i="4"/>
  <c r="W2344" i="4"/>
  <c r="V2344" i="4"/>
  <c r="T2344" i="4"/>
  <c r="S2344" i="4"/>
  <c r="R2344" i="4"/>
  <c r="AJ2343" i="4"/>
  <c r="AI2343" i="4"/>
  <c r="AH2343" i="4"/>
  <c r="AG2343" i="4"/>
  <c r="AF2343" i="4"/>
  <c r="AE2343" i="4"/>
  <c r="AD2343" i="4"/>
  <c r="AC2343" i="4"/>
  <c r="AB2343" i="4"/>
  <c r="AA2343" i="4"/>
  <c r="Z2343" i="4"/>
  <c r="Y2343" i="4"/>
  <c r="W2343" i="4"/>
  <c r="V2343" i="4"/>
  <c r="T2343" i="4"/>
  <c r="S2343" i="4"/>
  <c r="AJ2342" i="4"/>
  <c r="AI2342" i="4"/>
  <c r="AH2342" i="4"/>
  <c r="AG2342" i="4"/>
  <c r="AF2342" i="4"/>
  <c r="AE2342" i="4"/>
  <c r="AD2342" i="4"/>
  <c r="AC2342" i="4"/>
  <c r="AB2342" i="4"/>
  <c r="AA2342" i="4"/>
  <c r="Z2342" i="4"/>
  <c r="Y2342" i="4"/>
  <c r="W2342" i="4"/>
  <c r="V2342" i="4"/>
  <c r="T2342" i="4"/>
  <c r="S2342" i="4"/>
  <c r="AJ2341" i="4"/>
  <c r="AI2341" i="4"/>
  <c r="AH2341" i="4"/>
  <c r="AG2341" i="4"/>
  <c r="AF2341" i="4"/>
  <c r="AE2341" i="4"/>
  <c r="AD2341" i="4"/>
  <c r="AC2341" i="4"/>
  <c r="AB2341" i="4"/>
  <c r="AA2341" i="4"/>
  <c r="Z2341" i="4"/>
  <c r="Y2341" i="4"/>
  <c r="W2341" i="4"/>
  <c r="V2341" i="4"/>
  <c r="T2341" i="4"/>
  <c r="S2341" i="4"/>
  <c r="R2341" i="4"/>
  <c r="AJ2340" i="4"/>
  <c r="AI2340" i="4"/>
  <c r="AH2340" i="4"/>
  <c r="AG2340" i="4"/>
  <c r="AF2340" i="4"/>
  <c r="AE2340" i="4"/>
  <c r="AD2340" i="4"/>
  <c r="AC2340" i="4"/>
  <c r="AB2340" i="4"/>
  <c r="AA2340" i="4"/>
  <c r="Z2340" i="4"/>
  <c r="Y2340" i="4"/>
  <c r="W2340" i="4"/>
  <c r="V2340" i="4"/>
  <c r="T2340" i="4"/>
  <c r="S2340" i="4"/>
  <c r="R2340" i="4"/>
  <c r="AJ2339" i="4"/>
  <c r="AI2339" i="4"/>
  <c r="AH2339" i="4"/>
  <c r="AG2339" i="4"/>
  <c r="AF2339" i="4"/>
  <c r="AE2339" i="4"/>
  <c r="AD2339" i="4"/>
  <c r="AC2339" i="4"/>
  <c r="AB2339" i="4"/>
  <c r="AA2339" i="4"/>
  <c r="Z2339" i="4"/>
  <c r="Y2339" i="4"/>
  <c r="W2339" i="4"/>
  <c r="V2339" i="4"/>
  <c r="T2339" i="4"/>
  <c r="S2339" i="4"/>
  <c r="R2339" i="4"/>
  <c r="AJ2338" i="4"/>
  <c r="AI2338" i="4"/>
  <c r="AH2338" i="4"/>
  <c r="AG2338" i="4"/>
  <c r="AF2338" i="4"/>
  <c r="AE2338" i="4"/>
  <c r="AD2338" i="4"/>
  <c r="AC2338" i="4"/>
  <c r="AB2338" i="4"/>
  <c r="AA2338" i="4"/>
  <c r="Z2338" i="4"/>
  <c r="Y2338" i="4"/>
  <c r="W2338" i="4"/>
  <c r="V2338" i="4"/>
  <c r="T2338" i="4"/>
  <c r="S2338" i="4"/>
  <c r="AJ2337" i="4"/>
  <c r="AI2337" i="4"/>
  <c r="AH2337" i="4"/>
  <c r="AG2337" i="4"/>
  <c r="AF2337" i="4"/>
  <c r="AE2337" i="4"/>
  <c r="AD2337" i="4"/>
  <c r="AC2337" i="4"/>
  <c r="AB2337" i="4"/>
  <c r="AA2337" i="4"/>
  <c r="Z2337" i="4"/>
  <c r="Y2337" i="4"/>
  <c r="W2337" i="4"/>
  <c r="V2337" i="4"/>
  <c r="T2337" i="4"/>
  <c r="S2337" i="4"/>
  <c r="R2337" i="4"/>
  <c r="AJ2336" i="4"/>
  <c r="AI2336" i="4"/>
  <c r="AH2336" i="4"/>
  <c r="AG2336" i="4"/>
  <c r="AF2336" i="4"/>
  <c r="AE2336" i="4"/>
  <c r="AD2336" i="4"/>
  <c r="AC2336" i="4"/>
  <c r="AB2336" i="4"/>
  <c r="AA2336" i="4"/>
  <c r="Z2336" i="4"/>
  <c r="Y2336" i="4"/>
  <c r="W2336" i="4"/>
  <c r="V2336" i="4"/>
  <c r="T2336" i="4"/>
  <c r="S2336" i="4"/>
  <c r="R2336" i="4"/>
  <c r="AJ2335" i="4"/>
  <c r="AI2335" i="4"/>
  <c r="AH2335" i="4"/>
  <c r="AG2335" i="4"/>
  <c r="AF2335" i="4"/>
  <c r="AE2335" i="4"/>
  <c r="AD2335" i="4"/>
  <c r="AC2335" i="4"/>
  <c r="AB2335" i="4"/>
  <c r="AA2335" i="4"/>
  <c r="Z2335" i="4"/>
  <c r="Y2335" i="4"/>
  <c r="W2335" i="4"/>
  <c r="V2335" i="4"/>
  <c r="T2335" i="4"/>
  <c r="S2335" i="4"/>
  <c r="R2335" i="4"/>
  <c r="AJ2334" i="4"/>
  <c r="AI2334" i="4"/>
  <c r="AH2334" i="4"/>
  <c r="AG2334" i="4"/>
  <c r="AF2334" i="4"/>
  <c r="AE2334" i="4"/>
  <c r="AD2334" i="4"/>
  <c r="AC2334" i="4"/>
  <c r="AB2334" i="4"/>
  <c r="AA2334" i="4"/>
  <c r="Z2334" i="4"/>
  <c r="Y2334" i="4"/>
  <c r="W2334" i="4"/>
  <c r="V2334" i="4"/>
  <c r="T2334" i="4"/>
  <c r="S2334" i="4"/>
  <c r="R2334" i="4"/>
  <c r="AJ2333" i="4"/>
  <c r="AI2333" i="4"/>
  <c r="AH2333" i="4"/>
  <c r="AG2333" i="4"/>
  <c r="AF2333" i="4"/>
  <c r="AE2333" i="4"/>
  <c r="AD2333" i="4"/>
  <c r="AC2333" i="4"/>
  <c r="AB2333" i="4"/>
  <c r="AA2333" i="4"/>
  <c r="Z2333" i="4"/>
  <c r="Y2333" i="4"/>
  <c r="W2333" i="4"/>
  <c r="V2333" i="4"/>
  <c r="T2333" i="4"/>
  <c r="S2333" i="4"/>
  <c r="AJ2332" i="4"/>
  <c r="AI2332" i="4"/>
  <c r="AH2332" i="4"/>
  <c r="AG2332" i="4"/>
  <c r="AF2332" i="4"/>
  <c r="AE2332" i="4"/>
  <c r="AD2332" i="4"/>
  <c r="AC2332" i="4"/>
  <c r="AB2332" i="4"/>
  <c r="AA2332" i="4"/>
  <c r="Z2332" i="4"/>
  <c r="Y2332" i="4"/>
  <c r="W2332" i="4"/>
  <c r="V2332" i="4"/>
  <c r="T2332" i="4"/>
  <c r="S2332" i="4"/>
  <c r="R2332" i="4"/>
  <c r="AJ2331" i="4"/>
  <c r="AI2331" i="4"/>
  <c r="AH2331" i="4"/>
  <c r="AG2331" i="4"/>
  <c r="AF2331" i="4"/>
  <c r="AE2331" i="4"/>
  <c r="AD2331" i="4"/>
  <c r="AC2331" i="4"/>
  <c r="AB2331" i="4"/>
  <c r="AA2331" i="4"/>
  <c r="Z2331" i="4"/>
  <c r="Y2331" i="4"/>
  <c r="W2331" i="4"/>
  <c r="V2331" i="4"/>
  <c r="T2331" i="4"/>
  <c r="S2331" i="4"/>
  <c r="R2331" i="4"/>
  <c r="AJ2330" i="4"/>
  <c r="AI2330" i="4"/>
  <c r="AH2330" i="4"/>
  <c r="AG2330" i="4"/>
  <c r="AF2330" i="4"/>
  <c r="AE2330" i="4"/>
  <c r="AD2330" i="4"/>
  <c r="AC2330" i="4"/>
  <c r="AB2330" i="4"/>
  <c r="AA2330" i="4"/>
  <c r="Z2330" i="4"/>
  <c r="Y2330" i="4"/>
  <c r="W2330" i="4"/>
  <c r="V2330" i="4"/>
  <c r="T2330" i="4"/>
  <c r="S2330" i="4"/>
  <c r="AJ2329" i="4"/>
  <c r="AI2329" i="4"/>
  <c r="AH2329" i="4"/>
  <c r="AG2329" i="4"/>
  <c r="AF2329" i="4"/>
  <c r="AE2329" i="4"/>
  <c r="AD2329" i="4"/>
  <c r="AC2329" i="4"/>
  <c r="AB2329" i="4"/>
  <c r="AA2329" i="4"/>
  <c r="Z2329" i="4"/>
  <c r="Y2329" i="4"/>
  <c r="W2329" i="4"/>
  <c r="V2329" i="4"/>
  <c r="T2329" i="4"/>
  <c r="S2329" i="4"/>
  <c r="R2329" i="4"/>
  <c r="AJ2328" i="4"/>
  <c r="AI2328" i="4"/>
  <c r="AH2328" i="4"/>
  <c r="AG2328" i="4"/>
  <c r="AF2328" i="4"/>
  <c r="AE2328" i="4"/>
  <c r="AD2328" i="4"/>
  <c r="AC2328" i="4"/>
  <c r="AB2328" i="4"/>
  <c r="AA2328" i="4"/>
  <c r="Z2328" i="4"/>
  <c r="Y2328" i="4"/>
  <c r="W2328" i="4"/>
  <c r="V2328" i="4"/>
  <c r="T2328" i="4"/>
  <c r="S2328" i="4"/>
  <c r="AJ2327" i="4"/>
  <c r="AI2327" i="4"/>
  <c r="AH2327" i="4"/>
  <c r="AG2327" i="4"/>
  <c r="AF2327" i="4"/>
  <c r="AE2327" i="4"/>
  <c r="AD2327" i="4"/>
  <c r="AC2327" i="4"/>
  <c r="AB2327" i="4"/>
  <c r="AA2327" i="4"/>
  <c r="Z2327" i="4"/>
  <c r="Y2327" i="4"/>
  <c r="W2327" i="4"/>
  <c r="V2327" i="4"/>
  <c r="T2327" i="4"/>
  <c r="S2327" i="4"/>
  <c r="R2327" i="4"/>
  <c r="AJ2326" i="4"/>
  <c r="AI2326" i="4"/>
  <c r="AH2326" i="4"/>
  <c r="AG2326" i="4"/>
  <c r="AF2326" i="4"/>
  <c r="AE2326" i="4"/>
  <c r="AD2326" i="4"/>
  <c r="AC2326" i="4"/>
  <c r="AB2326" i="4"/>
  <c r="AA2326" i="4"/>
  <c r="Z2326" i="4"/>
  <c r="Y2326" i="4"/>
  <c r="W2326" i="4"/>
  <c r="V2326" i="4"/>
  <c r="T2326" i="4"/>
  <c r="S2326" i="4"/>
  <c r="R2326" i="4"/>
  <c r="AJ2325" i="4"/>
  <c r="AI2325" i="4"/>
  <c r="AH2325" i="4"/>
  <c r="AG2325" i="4"/>
  <c r="AF2325" i="4"/>
  <c r="AE2325" i="4"/>
  <c r="AD2325" i="4"/>
  <c r="AC2325" i="4"/>
  <c r="AB2325" i="4"/>
  <c r="AA2325" i="4"/>
  <c r="Z2325" i="4"/>
  <c r="Y2325" i="4"/>
  <c r="W2325" i="4"/>
  <c r="V2325" i="4"/>
  <c r="T2325" i="4"/>
  <c r="S2325" i="4"/>
  <c r="R2325" i="4"/>
  <c r="AJ2324" i="4"/>
  <c r="AI2324" i="4"/>
  <c r="AH2324" i="4"/>
  <c r="AG2324" i="4"/>
  <c r="AF2324" i="4"/>
  <c r="AE2324" i="4"/>
  <c r="AD2324" i="4"/>
  <c r="AC2324" i="4"/>
  <c r="AB2324" i="4"/>
  <c r="AA2324" i="4"/>
  <c r="Z2324" i="4"/>
  <c r="Y2324" i="4"/>
  <c r="W2324" i="4"/>
  <c r="V2324" i="4"/>
  <c r="T2324" i="4"/>
  <c r="S2324" i="4"/>
  <c r="R2324" i="4"/>
  <c r="AJ2323" i="4"/>
  <c r="AI2323" i="4"/>
  <c r="AH2323" i="4"/>
  <c r="AG2323" i="4"/>
  <c r="AF2323" i="4"/>
  <c r="AE2323" i="4"/>
  <c r="AD2323" i="4"/>
  <c r="AC2323" i="4"/>
  <c r="AB2323" i="4"/>
  <c r="AA2323" i="4"/>
  <c r="Z2323" i="4"/>
  <c r="Y2323" i="4"/>
  <c r="W2323" i="4"/>
  <c r="V2323" i="4"/>
  <c r="T2323" i="4"/>
  <c r="S2323" i="4"/>
  <c r="AJ2322" i="4"/>
  <c r="AI2322" i="4"/>
  <c r="AH2322" i="4"/>
  <c r="AG2322" i="4"/>
  <c r="AF2322" i="4"/>
  <c r="AE2322" i="4"/>
  <c r="AD2322" i="4"/>
  <c r="AC2322" i="4"/>
  <c r="AB2322" i="4"/>
  <c r="AA2322" i="4"/>
  <c r="Z2322" i="4"/>
  <c r="Y2322" i="4"/>
  <c r="W2322" i="4"/>
  <c r="V2322" i="4"/>
  <c r="T2322" i="4"/>
  <c r="S2322" i="4"/>
  <c r="AJ2321" i="4"/>
  <c r="AI2321" i="4"/>
  <c r="AH2321" i="4"/>
  <c r="AG2321" i="4"/>
  <c r="AF2321" i="4"/>
  <c r="AE2321" i="4"/>
  <c r="AD2321" i="4"/>
  <c r="AC2321" i="4"/>
  <c r="AB2321" i="4"/>
  <c r="AA2321" i="4"/>
  <c r="Z2321" i="4"/>
  <c r="Y2321" i="4"/>
  <c r="W2321" i="4"/>
  <c r="V2321" i="4"/>
  <c r="T2321" i="4"/>
  <c r="S2321" i="4"/>
  <c r="AJ2320" i="4"/>
  <c r="AI2320" i="4"/>
  <c r="AH2320" i="4"/>
  <c r="AG2320" i="4"/>
  <c r="AF2320" i="4"/>
  <c r="AE2320" i="4"/>
  <c r="AD2320" i="4"/>
  <c r="AC2320" i="4"/>
  <c r="AB2320" i="4"/>
  <c r="AA2320" i="4"/>
  <c r="Z2320" i="4"/>
  <c r="Y2320" i="4"/>
  <c r="W2320" i="4"/>
  <c r="V2320" i="4"/>
  <c r="T2320" i="4"/>
  <c r="S2320" i="4"/>
  <c r="R2320" i="4"/>
  <c r="AJ2319" i="4"/>
  <c r="AI2319" i="4"/>
  <c r="AH2319" i="4"/>
  <c r="AG2319" i="4"/>
  <c r="AF2319" i="4"/>
  <c r="AE2319" i="4"/>
  <c r="AD2319" i="4"/>
  <c r="AC2319" i="4"/>
  <c r="AB2319" i="4"/>
  <c r="AA2319" i="4"/>
  <c r="Z2319" i="4"/>
  <c r="Y2319" i="4"/>
  <c r="W2319" i="4"/>
  <c r="V2319" i="4"/>
  <c r="T2319" i="4"/>
  <c r="S2319" i="4"/>
  <c r="R2319" i="4"/>
  <c r="AJ2318" i="4"/>
  <c r="AI2318" i="4"/>
  <c r="AH2318" i="4"/>
  <c r="AG2318" i="4"/>
  <c r="AF2318" i="4"/>
  <c r="AE2318" i="4"/>
  <c r="AD2318" i="4"/>
  <c r="AC2318" i="4"/>
  <c r="AB2318" i="4"/>
  <c r="AA2318" i="4"/>
  <c r="Z2318" i="4"/>
  <c r="Y2318" i="4"/>
  <c r="W2318" i="4"/>
  <c r="V2318" i="4"/>
  <c r="T2318" i="4"/>
  <c r="S2318" i="4"/>
  <c r="R2318" i="4"/>
  <c r="AJ2317" i="4"/>
  <c r="AI2317" i="4"/>
  <c r="AH2317" i="4"/>
  <c r="AG2317" i="4"/>
  <c r="AF2317" i="4"/>
  <c r="AE2317" i="4"/>
  <c r="AD2317" i="4"/>
  <c r="AC2317" i="4"/>
  <c r="AB2317" i="4"/>
  <c r="AA2317" i="4"/>
  <c r="Z2317" i="4"/>
  <c r="Y2317" i="4"/>
  <c r="W2317" i="4"/>
  <c r="V2317" i="4"/>
  <c r="T2317" i="4"/>
  <c r="S2317" i="4"/>
  <c r="R2317" i="4"/>
  <c r="AJ2316" i="4"/>
  <c r="AI2316" i="4"/>
  <c r="AH2316" i="4"/>
  <c r="AG2316" i="4"/>
  <c r="AF2316" i="4"/>
  <c r="AE2316" i="4"/>
  <c r="AD2316" i="4"/>
  <c r="AC2316" i="4"/>
  <c r="AB2316" i="4"/>
  <c r="AA2316" i="4"/>
  <c r="Z2316" i="4"/>
  <c r="Y2316" i="4"/>
  <c r="W2316" i="4"/>
  <c r="V2316" i="4"/>
  <c r="T2316" i="4"/>
  <c r="S2316" i="4"/>
  <c r="R2316" i="4"/>
  <c r="AJ2315" i="4"/>
  <c r="AI2315" i="4"/>
  <c r="AH2315" i="4"/>
  <c r="AG2315" i="4"/>
  <c r="AF2315" i="4"/>
  <c r="AE2315" i="4"/>
  <c r="AD2315" i="4"/>
  <c r="AC2315" i="4"/>
  <c r="AB2315" i="4"/>
  <c r="AA2315" i="4"/>
  <c r="Z2315" i="4"/>
  <c r="Y2315" i="4"/>
  <c r="W2315" i="4"/>
  <c r="V2315" i="4"/>
  <c r="T2315" i="4"/>
  <c r="S2315" i="4"/>
  <c r="R2315" i="4"/>
  <c r="AJ2314" i="4"/>
  <c r="AI2314" i="4"/>
  <c r="AH2314" i="4"/>
  <c r="AG2314" i="4"/>
  <c r="AF2314" i="4"/>
  <c r="AE2314" i="4"/>
  <c r="AD2314" i="4"/>
  <c r="AC2314" i="4"/>
  <c r="AB2314" i="4"/>
  <c r="AA2314" i="4"/>
  <c r="Z2314" i="4"/>
  <c r="Y2314" i="4"/>
  <c r="W2314" i="4"/>
  <c r="V2314" i="4"/>
  <c r="T2314" i="4"/>
  <c r="S2314" i="4"/>
  <c r="R2314" i="4"/>
  <c r="AJ2313" i="4"/>
  <c r="AI2313" i="4"/>
  <c r="AH2313" i="4"/>
  <c r="AG2313" i="4"/>
  <c r="AF2313" i="4"/>
  <c r="AE2313" i="4"/>
  <c r="AD2313" i="4"/>
  <c r="AC2313" i="4"/>
  <c r="AB2313" i="4"/>
  <c r="AA2313" i="4"/>
  <c r="Z2313" i="4"/>
  <c r="Y2313" i="4"/>
  <c r="W2313" i="4"/>
  <c r="V2313" i="4"/>
  <c r="T2313" i="4"/>
  <c r="S2313" i="4"/>
  <c r="R2313" i="4"/>
  <c r="AJ2312" i="4"/>
  <c r="AI2312" i="4"/>
  <c r="AH2312" i="4"/>
  <c r="AG2312" i="4"/>
  <c r="AF2312" i="4"/>
  <c r="AE2312" i="4"/>
  <c r="AD2312" i="4"/>
  <c r="AC2312" i="4"/>
  <c r="AB2312" i="4"/>
  <c r="AA2312" i="4"/>
  <c r="Z2312" i="4"/>
  <c r="Y2312" i="4"/>
  <c r="W2312" i="4"/>
  <c r="V2312" i="4"/>
  <c r="T2312" i="4"/>
  <c r="S2312" i="4"/>
  <c r="R2312" i="4"/>
  <c r="AJ2311" i="4"/>
  <c r="AI2311" i="4"/>
  <c r="AH2311" i="4"/>
  <c r="AG2311" i="4"/>
  <c r="AF2311" i="4"/>
  <c r="AE2311" i="4"/>
  <c r="AD2311" i="4"/>
  <c r="AC2311" i="4"/>
  <c r="AB2311" i="4"/>
  <c r="AA2311" i="4"/>
  <c r="Z2311" i="4"/>
  <c r="Y2311" i="4"/>
  <c r="W2311" i="4"/>
  <c r="V2311" i="4"/>
  <c r="T2311" i="4"/>
  <c r="S2311" i="4"/>
  <c r="R2311" i="4"/>
  <c r="AJ2310" i="4"/>
  <c r="AI2310" i="4"/>
  <c r="AH2310" i="4"/>
  <c r="AG2310" i="4"/>
  <c r="AF2310" i="4"/>
  <c r="AE2310" i="4"/>
  <c r="AD2310" i="4"/>
  <c r="AC2310" i="4"/>
  <c r="AB2310" i="4"/>
  <c r="AA2310" i="4"/>
  <c r="Z2310" i="4"/>
  <c r="Y2310" i="4"/>
  <c r="W2310" i="4"/>
  <c r="V2310" i="4"/>
  <c r="T2310" i="4"/>
  <c r="S2310" i="4"/>
  <c r="R2310" i="4"/>
  <c r="AJ2309" i="4"/>
  <c r="AI2309" i="4"/>
  <c r="AH2309" i="4"/>
  <c r="AG2309" i="4"/>
  <c r="AF2309" i="4"/>
  <c r="AE2309" i="4"/>
  <c r="AD2309" i="4"/>
  <c r="AC2309" i="4"/>
  <c r="AB2309" i="4"/>
  <c r="AA2309" i="4"/>
  <c r="Z2309" i="4"/>
  <c r="Y2309" i="4"/>
  <c r="W2309" i="4"/>
  <c r="V2309" i="4"/>
  <c r="T2309" i="4"/>
  <c r="S2309" i="4"/>
  <c r="R2309" i="4"/>
  <c r="AJ2308" i="4"/>
  <c r="AI2308" i="4"/>
  <c r="AH2308" i="4"/>
  <c r="AG2308" i="4"/>
  <c r="AF2308" i="4"/>
  <c r="AE2308" i="4"/>
  <c r="AD2308" i="4"/>
  <c r="AC2308" i="4"/>
  <c r="AB2308" i="4"/>
  <c r="AA2308" i="4"/>
  <c r="Z2308" i="4"/>
  <c r="Y2308" i="4"/>
  <c r="W2308" i="4"/>
  <c r="V2308" i="4"/>
  <c r="T2308" i="4"/>
  <c r="S2308" i="4"/>
  <c r="R2308" i="4"/>
  <c r="AJ2307" i="4"/>
  <c r="AI2307" i="4"/>
  <c r="AH2307" i="4"/>
  <c r="AG2307" i="4"/>
  <c r="AF2307" i="4"/>
  <c r="AE2307" i="4"/>
  <c r="AD2307" i="4"/>
  <c r="AC2307" i="4"/>
  <c r="AB2307" i="4"/>
  <c r="AA2307" i="4"/>
  <c r="Z2307" i="4"/>
  <c r="Y2307" i="4"/>
  <c r="W2307" i="4"/>
  <c r="V2307" i="4"/>
  <c r="T2307" i="4"/>
  <c r="S2307" i="4"/>
  <c r="R2307" i="4"/>
  <c r="AJ2306" i="4"/>
  <c r="AI2306" i="4"/>
  <c r="AH2306" i="4"/>
  <c r="AG2306" i="4"/>
  <c r="AF2306" i="4"/>
  <c r="AE2306" i="4"/>
  <c r="AD2306" i="4"/>
  <c r="AC2306" i="4"/>
  <c r="AB2306" i="4"/>
  <c r="AA2306" i="4"/>
  <c r="Z2306" i="4"/>
  <c r="Y2306" i="4"/>
  <c r="W2306" i="4"/>
  <c r="V2306" i="4"/>
  <c r="T2306" i="4"/>
  <c r="S2306" i="4"/>
  <c r="R2306" i="4"/>
  <c r="AJ2305" i="4"/>
  <c r="AI2305" i="4"/>
  <c r="AH2305" i="4"/>
  <c r="AG2305" i="4"/>
  <c r="AF2305" i="4"/>
  <c r="AE2305" i="4"/>
  <c r="AD2305" i="4"/>
  <c r="AC2305" i="4"/>
  <c r="AB2305" i="4"/>
  <c r="AA2305" i="4"/>
  <c r="Z2305" i="4"/>
  <c r="Y2305" i="4"/>
  <c r="W2305" i="4"/>
  <c r="V2305" i="4"/>
  <c r="T2305" i="4"/>
  <c r="S2305" i="4"/>
  <c r="R2305" i="4"/>
  <c r="AJ2304" i="4"/>
  <c r="AI2304" i="4"/>
  <c r="AH2304" i="4"/>
  <c r="AG2304" i="4"/>
  <c r="AF2304" i="4"/>
  <c r="AE2304" i="4"/>
  <c r="AD2304" i="4"/>
  <c r="AC2304" i="4"/>
  <c r="AB2304" i="4"/>
  <c r="AA2304" i="4"/>
  <c r="Z2304" i="4"/>
  <c r="Y2304" i="4"/>
  <c r="W2304" i="4"/>
  <c r="V2304" i="4"/>
  <c r="T2304" i="4"/>
  <c r="S2304" i="4"/>
  <c r="R2304" i="4"/>
  <c r="AJ2303" i="4"/>
  <c r="AI2303" i="4"/>
  <c r="AH2303" i="4"/>
  <c r="AG2303" i="4"/>
  <c r="AF2303" i="4"/>
  <c r="AE2303" i="4"/>
  <c r="AD2303" i="4"/>
  <c r="AC2303" i="4"/>
  <c r="AB2303" i="4"/>
  <c r="AA2303" i="4"/>
  <c r="Z2303" i="4"/>
  <c r="Y2303" i="4"/>
  <c r="W2303" i="4"/>
  <c r="V2303" i="4"/>
  <c r="T2303" i="4"/>
  <c r="S2303" i="4"/>
  <c r="R2303" i="4"/>
  <c r="AJ2302" i="4"/>
  <c r="AI2302" i="4"/>
  <c r="AH2302" i="4"/>
  <c r="AG2302" i="4"/>
  <c r="AF2302" i="4"/>
  <c r="AE2302" i="4"/>
  <c r="AD2302" i="4"/>
  <c r="AC2302" i="4"/>
  <c r="AB2302" i="4"/>
  <c r="AA2302" i="4"/>
  <c r="Z2302" i="4"/>
  <c r="Y2302" i="4"/>
  <c r="W2302" i="4"/>
  <c r="V2302" i="4"/>
  <c r="T2302" i="4"/>
  <c r="S2302" i="4"/>
  <c r="R2302" i="4"/>
  <c r="AJ2301" i="4"/>
  <c r="AI2301" i="4"/>
  <c r="AH2301" i="4"/>
  <c r="AG2301" i="4"/>
  <c r="AF2301" i="4"/>
  <c r="AE2301" i="4"/>
  <c r="AD2301" i="4"/>
  <c r="AC2301" i="4"/>
  <c r="AB2301" i="4"/>
  <c r="AA2301" i="4"/>
  <c r="Z2301" i="4"/>
  <c r="Y2301" i="4"/>
  <c r="W2301" i="4"/>
  <c r="V2301" i="4"/>
  <c r="T2301" i="4"/>
  <c r="S2301" i="4"/>
  <c r="R2301" i="4"/>
  <c r="AJ2300" i="4"/>
  <c r="AI2300" i="4"/>
  <c r="AH2300" i="4"/>
  <c r="AG2300" i="4"/>
  <c r="AF2300" i="4"/>
  <c r="AE2300" i="4"/>
  <c r="AD2300" i="4"/>
  <c r="AC2300" i="4"/>
  <c r="AB2300" i="4"/>
  <c r="AA2300" i="4"/>
  <c r="Z2300" i="4"/>
  <c r="Y2300" i="4"/>
  <c r="W2300" i="4"/>
  <c r="V2300" i="4"/>
  <c r="T2300" i="4"/>
  <c r="S2300" i="4"/>
  <c r="AJ2299" i="4"/>
  <c r="AI2299" i="4"/>
  <c r="AH2299" i="4"/>
  <c r="AG2299" i="4"/>
  <c r="AF2299" i="4"/>
  <c r="AE2299" i="4"/>
  <c r="AD2299" i="4"/>
  <c r="AC2299" i="4"/>
  <c r="AB2299" i="4"/>
  <c r="AA2299" i="4"/>
  <c r="Z2299" i="4"/>
  <c r="Y2299" i="4"/>
  <c r="W2299" i="4"/>
  <c r="V2299" i="4"/>
  <c r="T2299" i="4"/>
  <c r="S2299" i="4"/>
  <c r="R2299" i="4"/>
  <c r="AJ2298" i="4"/>
  <c r="AI2298" i="4"/>
  <c r="AH2298" i="4"/>
  <c r="AG2298" i="4"/>
  <c r="AF2298" i="4"/>
  <c r="AE2298" i="4"/>
  <c r="AD2298" i="4"/>
  <c r="AC2298" i="4"/>
  <c r="AB2298" i="4"/>
  <c r="AA2298" i="4"/>
  <c r="Z2298" i="4"/>
  <c r="Y2298" i="4"/>
  <c r="W2298" i="4"/>
  <c r="V2298" i="4"/>
  <c r="T2298" i="4"/>
  <c r="S2298" i="4"/>
  <c r="R2298" i="4"/>
  <c r="AJ2297" i="4"/>
  <c r="AI2297" i="4"/>
  <c r="AH2297" i="4"/>
  <c r="AG2297" i="4"/>
  <c r="AF2297" i="4"/>
  <c r="AE2297" i="4"/>
  <c r="AD2297" i="4"/>
  <c r="AC2297" i="4"/>
  <c r="AB2297" i="4"/>
  <c r="AA2297" i="4"/>
  <c r="Z2297" i="4"/>
  <c r="Y2297" i="4"/>
  <c r="W2297" i="4"/>
  <c r="V2297" i="4"/>
  <c r="T2297" i="4"/>
  <c r="S2297" i="4"/>
  <c r="R2297" i="4"/>
  <c r="AJ2296" i="4"/>
  <c r="AI2296" i="4"/>
  <c r="AH2296" i="4"/>
  <c r="AG2296" i="4"/>
  <c r="AF2296" i="4"/>
  <c r="AE2296" i="4"/>
  <c r="AD2296" i="4"/>
  <c r="AC2296" i="4"/>
  <c r="AB2296" i="4"/>
  <c r="AA2296" i="4"/>
  <c r="Z2296" i="4"/>
  <c r="Y2296" i="4"/>
  <c r="W2296" i="4"/>
  <c r="V2296" i="4"/>
  <c r="T2296" i="4"/>
  <c r="S2296" i="4"/>
  <c r="R2296" i="4"/>
  <c r="AJ2295" i="4"/>
  <c r="AI2295" i="4"/>
  <c r="AH2295" i="4"/>
  <c r="AG2295" i="4"/>
  <c r="AF2295" i="4"/>
  <c r="AE2295" i="4"/>
  <c r="AD2295" i="4"/>
  <c r="AC2295" i="4"/>
  <c r="AB2295" i="4"/>
  <c r="AA2295" i="4"/>
  <c r="Z2295" i="4"/>
  <c r="Y2295" i="4"/>
  <c r="W2295" i="4"/>
  <c r="V2295" i="4"/>
  <c r="T2295" i="4"/>
  <c r="S2295" i="4"/>
  <c r="R2295" i="4"/>
  <c r="AJ2294" i="4"/>
  <c r="AI2294" i="4"/>
  <c r="AH2294" i="4"/>
  <c r="AG2294" i="4"/>
  <c r="AF2294" i="4"/>
  <c r="AE2294" i="4"/>
  <c r="AD2294" i="4"/>
  <c r="AC2294" i="4"/>
  <c r="AB2294" i="4"/>
  <c r="AA2294" i="4"/>
  <c r="Z2294" i="4"/>
  <c r="Y2294" i="4"/>
  <c r="W2294" i="4"/>
  <c r="V2294" i="4"/>
  <c r="T2294" i="4"/>
  <c r="S2294" i="4"/>
  <c r="R2294" i="4"/>
  <c r="AJ2293" i="4"/>
  <c r="AI2293" i="4"/>
  <c r="AH2293" i="4"/>
  <c r="AG2293" i="4"/>
  <c r="AF2293" i="4"/>
  <c r="AE2293" i="4"/>
  <c r="AD2293" i="4"/>
  <c r="AC2293" i="4"/>
  <c r="AB2293" i="4"/>
  <c r="AA2293" i="4"/>
  <c r="Z2293" i="4"/>
  <c r="Y2293" i="4"/>
  <c r="W2293" i="4"/>
  <c r="V2293" i="4"/>
  <c r="T2293" i="4"/>
  <c r="S2293" i="4"/>
  <c r="R2293" i="4"/>
  <c r="AJ2292" i="4"/>
  <c r="AI2292" i="4"/>
  <c r="AH2292" i="4"/>
  <c r="AG2292" i="4"/>
  <c r="AF2292" i="4"/>
  <c r="AE2292" i="4"/>
  <c r="AD2292" i="4"/>
  <c r="AC2292" i="4"/>
  <c r="AB2292" i="4"/>
  <c r="AA2292" i="4"/>
  <c r="Z2292" i="4"/>
  <c r="Y2292" i="4"/>
  <c r="W2292" i="4"/>
  <c r="V2292" i="4"/>
  <c r="T2292" i="4"/>
  <c r="S2292" i="4"/>
  <c r="R2292" i="4"/>
  <c r="AJ2291" i="4"/>
  <c r="AI2291" i="4"/>
  <c r="AH2291" i="4"/>
  <c r="AG2291" i="4"/>
  <c r="AF2291" i="4"/>
  <c r="AE2291" i="4"/>
  <c r="AD2291" i="4"/>
  <c r="AC2291" i="4"/>
  <c r="AB2291" i="4"/>
  <c r="AA2291" i="4"/>
  <c r="Z2291" i="4"/>
  <c r="Y2291" i="4"/>
  <c r="W2291" i="4"/>
  <c r="V2291" i="4"/>
  <c r="T2291" i="4"/>
  <c r="S2291" i="4"/>
  <c r="AJ2290" i="4"/>
  <c r="AI2290" i="4"/>
  <c r="AH2290" i="4"/>
  <c r="AG2290" i="4"/>
  <c r="AF2290" i="4"/>
  <c r="AE2290" i="4"/>
  <c r="AD2290" i="4"/>
  <c r="AC2290" i="4"/>
  <c r="AB2290" i="4"/>
  <c r="AA2290" i="4"/>
  <c r="Z2290" i="4"/>
  <c r="Y2290" i="4"/>
  <c r="W2290" i="4"/>
  <c r="V2290" i="4"/>
  <c r="T2290" i="4"/>
  <c r="S2290" i="4"/>
  <c r="R2290" i="4"/>
  <c r="AJ2289" i="4"/>
  <c r="AI2289" i="4"/>
  <c r="AH2289" i="4"/>
  <c r="AG2289" i="4"/>
  <c r="AF2289" i="4"/>
  <c r="AE2289" i="4"/>
  <c r="AD2289" i="4"/>
  <c r="AC2289" i="4"/>
  <c r="AB2289" i="4"/>
  <c r="AA2289" i="4"/>
  <c r="Z2289" i="4"/>
  <c r="Y2289" i="4"/>
  <c r="W2289" i="4"/>
  <c r="V2289" i="4"/>
  <c r="T2289" i="4"/>
  <c r="S2289" i="4"/>
  <c r="R2289" i="4"/>
  <c r="AJ2288" i="4"/>
  <c r="AI2288" i="4"/>
  <c r="AH2288" i="4"/>
  <c r="AG2288" i="4"/>
  <c r="AF2288" i="4"/>
  <c r="AE2288" i="4"/>
  <c r="AD2288" i="4"/>
  <c r="AC2288" i="4"/>
  <c r="AB2288" i="4"/>
  <c r="AA2288" i="4"/>
  <c r="Z2288" i="4"/>
  <c r="Y2288" i="4"/>
  <c r="W2288" i="4"/>
  <c r="V2288" i="4"/>
  <c r="T2288" i="4"/>
  <c r="S2288" i="4"/>
  <c r="R2288" i="4"/>
  <c r="AJ2287" i="4"/>
  <c r="AI2287" i="4"/>
  <c r="AH2287" i="4"/>
  <c r="AG2287" i="4"/>
  <c r="AF2287" i="4"/>
  <c r="AE2287" i="4"/>
  <c r="AD2287" i="4"/>
  <c r="AC2287" i="4"/>
  <c r="AB2287" i="4"/>
  <c r="AA2287" i="4"/>
  <c r="Z2287" i="4"/>
  <c r="Y2287" i="4"/>
  <c r="W2287" i="4"/>
  <c r="V2287" i="4"/>
  <c r="T2287" i="4"/>
  <c r="S2287" i="4"/>
  <c r="R2287" i="4"/>
  <c r="AJ2286" i="4"/>
  <c r="AI2286" i="4"/>
  <c r="AH2286" i="4"/>
  <c r="AG2286" i="4"/>
  <c r="AF2286" i="4"/>
  <c r="AE2286" i="4"/>
  <c r="AD2286" i="4"/>
  <c r="AC2286" i="4"/>
  <c r="AB2286" i="4"/>
  <c r="AA2286" i="4"/>
  <c r="Z2286" i="4"/>
  <c r="Y2286" i="4"/>
  <c r="W2286" i="4"/>
  <c r="V2286" i="4"/>
  <c r="T2286" i="4"/>
  <c r="S2286" i="4"/>
  <c r="R2286" i="4"/>
  <c r="AJ2285" i="4"/>
  <c r="AI2285" i="4"/>
  <c r="AH2285" i="4"/>
  <c r="AG2285" i="4"/>
  <c r="AF2285" i="4"/>
  <c r="AE2285" i="4"/>
  <c r="AD2285" i="4"/>
  <c r="AC2285" i="4"/>
  <c r="AB2285" i="4"/>
  <c r="AA2285" i="4"/>
  <c r="Z2285" i="4"/>
  <c r="Y2285" i="4"/>
  <c r="W2285" i="4"/>
  <c r="V2285" i="4"/>
  <c r="T2285" i="4"/>
  <c r="S2285" i="4"/>
  <c r="R2285" i="4"/>
  <c r="AJ2284" i="4"/>
  <c r="AI2284" i="4"/>
  <c r="AH2284" i="4"/>
  <c r="AG2284" i="4"/>
  <c r="AF2284" i="4"/>
  <c r="AE2284" i="4"/>
  <c r="AD2284" i="4"/>
  <c r="AC2284" i="4"/>
  <c r="AB2284" i="4"/>
  <c r="AA2284" i="4"/>
  <c r="Z2284" i="4"/>
  <c r="Y2284" i="4"/>
  <c r="W2284" i="4"/>
  <c r="V2284" i="4"/>
  <c r="T2284" i="4"/>
  <c r="S2284" i="4"/>
  <c r="R2284" i="4"/>
  <c r="AJ2283" i="4"/>
  <c r="AI2283" i="4"/>
  <c r="AH2283" i="4"/>
  <c r="AG2283" i="4"/>
  <c r="AF2283" i="4"/>
  <c r="AE2283" i="4"/>
  <c r="AD2283" i="4"/>
  <c r="AC2283" i="4"/>
  <c r="AB2283" i="4"/>
  <c r="AA2283" i="4"/>
  <c r="Z2283" i="4"/>
  <c r="Y2283" i="4"/>
  <c r="W2283" i="4"/>
  <c r="V2283" i="4"/>
  <c r="T2283" i="4"/>
  <c r="S2283" i="4"/>
  <c r="R2283" i="4"/>
  <c r="AJ2282" i="4"/>
  <c r="AI2282" i="4"/>
  <c r="AH2282" i="4"/>
  <c r="AG2282" i="4"/>
  <c r="AF2282" i="4"/>
  <c r="AE2282" i="4"/>
  <c r="AD2282" i="4"/>
  <c r="AC2282" i="4"/>
  <c r="AB2282" i="4"/>
  <c r="AA2282" i="4"/>
  <c r="Z2282" i="4"/>
  <c r="Y2282" i="4"/>
  <c r="W2282" i="4"/>
  <c r="V2282" i="4"/>
  <c r="T2282" i="4"/>
  <c r="S2282" i="4"/>
  <c r="R2282" i="4"/>
  <c r="AJ2281" i="4"/>
  <c r="AI2281" i="4"/>
  <c r="AH2281" i="4"/>
  <c r="AG2281" i="4"/>
  <c r="AF2281" i="4"/>
  <c r="AE2281" i="4"/>
  <c r="AD2281" i="4"/>
  <c r="AC2281" i="4"/>
  <c r="AB2281" i="4"/>
  <c r="AA2281" i="4"/>
  <c r="Z2281" i="4"/>
  <c r="Y2281" i="4"/>
  <c r="W2281" i="4"/>
  <c r="V2281" i="4"/>
  <c r="T2281" i="4"/>
  <c r="S2281" i="4"/>
  <c r="R2281" i="4"/>
  <c r="AJ2280" i="4"/>
  <c r="AI2280" i="4"/>
  <c r="AH2280" i="4"/>
  <c r="AG2280" i="4"/>
  <c r="AF2280" i="4"/>
  <c r="AE2280" i="4"/>
  <c r="AD2280" i="4"/>
  <c r="AC2280" i="4"/>
  <c r="AB2280" i="4"/>
  <c r="AA2280" i="4"/>
  <c r="Z2280" i="4"/>
  <c r="Y2280" i="4"/>
  <c r="W2280" i="4"/>
  <c r="V2280" i="4"/>
  <c r="T2280" i="4"/>
  <c r="S2280" i="4"/>
  <c r="R2280" i="4"/>
  <c r="AJ2279" i="4"/>
  <c r="AI2279" i="4"/>
  <c r="AH2279" i="4"/>
  <c r="AG2279" i="4"/>
  <c r="AF2279" i="4"/>
  <c r="AE2279" i="4"/>
  <c r="AD2279" i="4"/>
  <c r="AC2279" i="4"/>
  <c r="AB2279" i="4"/>
  <c r="AA2279" i="4"/>
  <c r="Z2279" i="4"/>
  <c r="Y2279" i="4"/>
  <c r="W2279" i="4"/>
  <c r="V2279" i="4"/>
  <c r="T2279" i="4"/>
  <c r="S2279" i="4"/>
  <c r="R2279" i="4"/>
  <c r="AJ2278" i="4"/>
  <c r="AI2278" i="4"/>
  <c r="AH2278" i="4"/>
  <c r="AG2278" i="4"/>
  <c r="AF2278" i="4"/>
  <c r="AE2278" i="4"/>
  <c r="AD2278" i="4"/>
  <c r="AC2278" i="4"/>
  <c r="AB2278" i="4"/>
  <c r="AA2278" i="4"/>
  <c r="Z2278" i="4"/>
  <c r="Y2278" i="4"/>
  <c r="W2278" i="4"/>
  <c r="V2278" i="4"/>
  <c r="T2278" i="4"/>
  <c r="S2278" i="4"/>
  <c r="R2278" i="4"/>
  <c r="AJ2277" i="4"/>
  <c r="AI2277" i="4"/>
  <c r="AH2277" i="4"/>
  <c r="AG2277" i="4"/>
  <c r="AF2277" i="4"/>
  <c r="AE2277" i="4"/>
  <c r="AD2277" i="4"/>
  <c r="AC2277" i="4"/>
  <c r="AB2277" i="4"/>
  <c r="AA2277" i="4"/>
  <c r="Z2277" i="4"/>
  <c r="Y2277" i="4"/>
  <c r="W2277" i="4"/>
  <c r="V2277" i="4"/>
  <c r="T2277" i="4"/>
  <c r="S2277" i="4"/>
  <c r="R2277" i="4"/>
  <c r="AJ2276" i="4"/>
  <c r="AI2276" i="4"/>
  <c r="AH2276" i="4"/>
  <c r="AG2276" i="4"/>
  <c r="AF2276" i="4"/>
  <c r="AE2276" i="4"/>
  <c r="AD2276" i="4"/>
  <c r="AC2276" i="4"/>
  <c r="AB2276" i="4"/>
  <c r="AA2276" i="4"/>
  <c r="Z2276" i="4"/>
  <c r="Y2276" i="4"/>
  <c r="W2276" i="4"/>
  <c r="V2276" i="4"/>
  <c r="T2276" i="4"/>
  <c r="S2276" i="4"/>
  <c r="R2276" i="4"/>
  <c r="AJ2275" i="4"/>
  <c r="AI2275" i="4"/>
  <c r="AH2275" i="4"/>
  <c r="AG2275" i="4"/>
  <c r="AF2275" i="4"/>
  <c r="AE2275" i="4"/>
  <c r="AD2275" i="4"/>
  <c r="AC2275" i="4"/>
  <c r="AB2275" i="4"/>
  <c r="AA2275" i="4"/>
  <c r="Z2275" i="4"/>
  <c r="Y2275" i="4"/>
  <c r="W2275" i="4"/>
  <c r="V2275" i="4"/>
  <c r="T2275" i="4"/>
  <c r="S2275" i="4"/>
  <c r="R2275" i="4"/>
  <c r="AJ2274" i="4"/>
  <c r="AI2274" i="4"/>
  <c r="AH2274" i="4"/>
  <c r="AG2274" i="4"/>
  <c r="AF2274" i="4"/>
  <c r="AE2274" i="4"/>
  <c r="AD2274" i="4"/>
  <c r="AC2274" i="4"/>
  <c r="AB2274" i="4"/>
  <c r="AA2274" i="4"/>
  <c r="Z2274" i="4"/>
  <c r="Y2274" i="4"/>
  <c r="W2274" i="4"/>
  <c r="V2274" i="4"/>
  <c r="T2274" i="4"/>
  <c r="S2274" i="4"/>
  <c r="R2274" i="4"/>
  <c r="AJ2273" i="4"/>
  <c r="AI2273" i="4"/>
  <c r="AH2273" i="4"/>
  <c r="AG2273" i="4"/>
  <c r="AF2273" i="4"/>
  <c r="AE2273" i="4"/>
  <c r="AD2273" i="4"/>
  <c r="AC2273" i="4"/>
  <c r="AB2273" i="4"/>
  <c r="AA2273" i="4"/>
  <c r="Z2273" i="4"/>
  <c r="Y2273" i="4"/>
  <c r="W2273" i="4"/>
  <c r="V2273" i="4"/>
  <c r="T2273" i="4"/>
  <c r="S2273" i="4"/>
  <c r="R2273" i="4"/>
  <c r="AJ2272" i="4"/>
  <c r="AI2272" i="4"/>
  <c r="AH2272" i="4"/>
  <c r="AG2272" i="4"/>
  <c r="AF2272" i="4"/>
  <c r="AE2272" i="4"/>
  <c r="AD2272" i="4"/>
  <c r="AC2272" i="4"/>
  <c r="AB2272" i="4"/>
  <c r="AA2272" i="4"/>
  <c r="Z2272" i="4"/>
  <c r="Y2272" i="4"/>
  <c r="W2272" i="4"/>
  <c r="V2272" i="4"/>
  <c r="T2272" i="4"/>
  <c r="S2272" i="4"/>
  <c r="AJ2271" i="4"/>
  <c r="AI2271" i="4"/>
  <c r="AH2271" i="4"/>
  <c r="AG2271" i="4"/>
  <c r="AF2271" i="4"/>
  <c r="AE2271" i="4"/>
  <c r="AD2271" i="4"/>
  <c r="AC2271" i="4"/>
  <c r="AB2271" i="4"/>
  <c r="AA2271" i="4"/>
  <c r="Z2271" i="4"/>
  <c r="Y2271" i="4"/>
  <c r="W2271" i="4"/>
  <c r="V2271" i="4"/>
  <c r="T2271" i="4"/>
  <c r="S2271" i="4"/>
  <c r="R2271" i="4"/>
  <c r="AJ2270" i="4"/>
  <c r="AI2270" i="4"/>
  <c r="AH2270" i="4"/>
  <c r="AG2270" i="4"/>
  <c r="AF2270" i="4"/>
  <c r="AE2270" i="4"/>
  <c r="AD2270" i="4"/>
  <c r="AC2270" i="4"/>
  <c r="AB2270" i="4"/>
  <c r="AA2270" i="4"/>
  <c r="Z2270" i="4"/>
  <c r="Y2270" i="4"/>
  <c r="W2270" i="4"/>
  <c r="V2270" i="4"/>
  <c r="T2270" i="4"/>
  <c r="S2270" i="4"/>
  <c r="R2270" i="4"/>
  <c r="AJ2269" i="4"/>
  <c r="AI2269" i="4"/>
  <c r="AH2269" i="4"/>
  <c r="AG2269" i="4"/>
  <c r="AF2269" i="4"/>
  <c r="AE2269" i="4"/>
  <c r="AD2269" i="4"/>
  <c r="AC2269" i="4"/>
  <c r="AB2269" i="4"/>
  <c r="AA2269" i="4"/>
  <c r="Z2269" i="4"/>
  <c r="Y2269" i="4"/>
  <c r="W2269" i="4"/>
  <c r="V2269" i="4"/>
  <c r="T2269" i="4"/>
  <c r="S2269" i="4"/>
  <c r="R2269" i="4"/>
  <c r="AJ2268" i="4"/>
  <c r="AI2268" i="4"/>
  <c r="AH2268" i="4"/>
  <c r="AG2268" i="4"/>
  <c r="AF2268" i="4"/>
  <c r="AE2268" i="4"/>
  <c r="AD2268" i="4"/>
  <c r="AC2268" i="4"/>
  <c r="AB2268" i="4"/>
  <c r="AA2268" i="4"/>
  <c r="Z2268" i="4"/>
  <c r="Y2268" i="4"/>
  <c r="W2268" i="4"/>
  <c r="V2268" i="4"/>
  <c r="T2268" i="4"/>
  <c r="S2268" i="4"/>
  <c r="R2268" i="4"/>
  <c r="AJ2267" i="4"/>
  <c r="AI2267" i="4"/>
  <c r="AH2267" i="4"/>
  <c r="AG2267" i="4"/>
  <c r="AF2267" i="4"/>
  <c r="AE2267" i="4"/>
  <c r="AD2267" i="4"/>
  <c r="AC2267" i="4"/>
  <c r="AB2267" i="4"/>
  <c r="AA2267" i="4"/>
  <c r="Z2267" i="4"/>
  <c r="Y2267" i="4"/>
  <c r="W2267" i="4"/>
  <c r="V2267" i="4"/>
  <c r="T2267" i="4"/>
  <c r="S2267" i="4"/>
  <c r="AJ2266" i="4"/>
  <c r="AI2266" i="4"/>
  <c r="AH2266" i="4"/>
  <c r="AG2266" i="4"/>
  <c r="AF2266" i="4"/>
  <c r="AE2266" i="4"/>
  <c r="AD2266" i="4"/>
  <c r="AC2266" i="4"/>
  <c r="AB2266" i="4"/>
  <c r="AA2266" i="4"/>
  <c r="Z2266" i="4"/>
  <c r="Y2266" i="4"/>
  <c r="W2266" i="4"/>
  <c r="V2266" i="4"/>
  <c r="T2266" i="4"/>
  <c r="S2266" i="4"/>
  <c r="R2266" i="4"/>
  <c r="AJ2265" i="4"/>
  <c r="AI2265" i="4"/>
  <c r="AH2265" i="4"/>
  <c r="AG2265" i="4"/>
  <c r="AF2265" i="4"/>
  <c r="AE2265" i="4"/>
  <c r="AD2265" i="4"/>
  <c r="AC2265" i="4"/>
  <c r="AB2265" i="4"/>
  <c r="AA2265" i="4"/>
  <c r="Z2265" i="4"/>
  <c r="Y2265" i="4"/>
  <c r="W2265" i="4"/>
  <c r="V2265" i="4"/>
  <c r="T2265" i="4"/>
  <c r="S2265" i="4"/>
  <c r="AJ2264" i="4"/>
  <c r="AI2264" i="4"/>
  <c r="AH2264" i="4"/>
  <c r="AG2264" i="4"/>
  <c r="AF2264" i="4"/>
  <c r="AE2264" i="4"/>
  <c r="AD2264" i="4"/>
  <c r="AC2264" i="4"/>
  <c r="AB2264" i="4"/>
  <c r="AA2264" i="4"/>
  <c r="Z2264" i="4"/>
  <c r="Y2264" i="4"/>
  <c r="W2264" i="4"/>
  <c r="V2264" i="4"/>
  <c r="T2264" i="4"/>
  <c r="S2264" i="4"/>
  <c r="R2264" i="4"/>
  <c r="AJ2263" i="4"/>
  <c r="AI2263" i="4"/>
  <c r="AH2263" i="4"/>
  <c r="AG2263" i="4"/>
  <c r="AF2263" i="4"/>
  <c r="AE2263" i="4"/>
  <c r="AD2263" i="4"/>
  <c r="AC2263" i="4"/>
  <c r="AB2263" i="4"/>
  <c r="AA2263" i="4"/>
  <c r="Z2263" i="4"/>
  <c r="Y2263" i="4"/>
  <c r="W2263" i="4"/>
  <c r="V2263" i="4"/>
  <c r="T2263" i="4"/>
  <c r="S2263" i="4"/>
  <c r="R2263" i="4"/>
  <c r="AJ2262" i="4"/>
  <c r="AI2262" i="4"/>
  <c r="AH2262" i="4"/>
  <c r="AG2262" i="4"/>
  <c r="AF2262" i="4"/>
  <c r="AE2262" i="4"/>
  <c r="AD2262" i="4"/>
  <c r="AC2262" i="4"/>
  <c r="AB2262" i="4"/>
  <c r="AA2262" i="4"/>
  <c r="Z2262" i="4"/>
  <c r="Y2262" i="4"/>
  <c r="W2262" i="4"/>
  <c r="V2262" i="4"/>
  <c r="T2262" i="4"/>
  <c r="S2262" i="4"/>
  <c r="R2262" i="4"/>
  <c r="AJ2261" i="4"/>
  <c r="AI2261" i="4"/>
  <c r="AH2261" i="4"/>
  <c r="AG2261" i="4"/>
  <c r="AF2261" i="4"/>
  <c r="AE2261" i="4"/>
  <c r="AD2261" i="4"/>
  <c r="AC2261" i="4"/>
  <c r="AB2261" i="4"/>
  <c r="AA2261" i="4"/>
  <c r="Z2261" i="4"/>
  <c r="Y2261" i="4"/>
  <c r="W2261" i="4"/>
  <c r="V2261" i="4"/>
  <c r="T2261" i="4"/>
  <c r="S2261" i="4"/>
  <c r="R2261" i="4"/>
  <c r="AJ2260" i="4"/>
  <c r="AI2260" i="4"/>
  <c r="AH2260" i="4"/>
  <c r="AG2260" i="4"/>
  <c r="AF2260" i="4"/>
  <c r="AE2260" i="4"/>
  <c r="AD2260" i="4"/>
  <c r="AC2260" i="4"/>
  <c r="AB2260" i="4"/>
  <c r="AA2260" i="4"/>
  <c r="Z2260" i="4"/>
  <c r="Y2260" i="4"/>
  <c r="W2260" i="4"/>
  <c r="V2260" i="4"/>
  <c r="T2260" i="4"/>
  <c r="S2260" i="4"/>
  <c r="R2260" i="4"/>
  <c r="AJ2259" i="4"/>
  <c r="AI2259" i="4"/>
  <c r="AH2259" i="4"/>
  <c r="AG2259" i="4"/>
  <c r="AF2259" i="4"/>
  <c r="AE2259" i="4"/>
  <c r="AD2259" i="4"/>
  <c r="AC2259" i="4"/>
  <c r="AB2259" i="4"/>
  <c r="AA2259" i="4"/>
  <c r="Z2259" i="4"/>
  <c r="Y2259" i="4"/>
  <c r="W2259" i="4"/>
  <c r="V2259" i="4"/>
  <c r="T2259" i="4"/>
  <c r="S2259" i="4"/>
  <c r="R2259" i="4"/>
  <c r="AJ2258" i="4"/>
  <c r="AI2258" i="4"/>
  <c r="AH2258" i="4"/>
  <c r="AG2258" i="4"/>
  <c r="AF2258" i="4"/>
  <c r="AE2258" i="4"/>
  <c r="AD2258" i="4"/>
  <c r="AC2258" i="4"/>
  <c r="AB2258" i="4"/>
  <c r="AA2258" i="4"/>
  <c r="Z2258" i="4"/>
  <c r="Y2258" i="4"/>
  <c r="W2258" i="4"/>
  <c r="V2258" i="4"/>
  <c r="T2258" i="4"/>
  <c r="S2258" i="4"/>
  <c r="R2258" i="4"/>
  <c r="AJ2257" i="4"/>
  <c r="AI2257" i="4"/>
  <c r="AH2257" i="4"/>
  <c r="AG2257" i="4"/>
  <c r="AF2257" i="4"/>
  <c r="AE2257" i="4"/>
  <c r="AD2257" i="4"/>
  <c r="AC2257" i="4"/>
  <c r="AB2257" i="4"/>
  <c r="AA2257" i="4"/>
  <c r="Z2257" i="4"/>
  <c r="Y2257" i="4"/>
  <c r="W2257" i="4"/>
  <c r="V2257" i="4"/>
  <c r="T2257" i="4"/>
  <c r="S2257" i="4"/>
  <c r="AJ2256" i="4"/>
  <c r="AI2256" i="4"/>
  <c r="AH2256" i="4"/>
  <c r="AG2256" i="4"/>
  <c r="AF2256" i="4"/>
  <c r="AE2256" i="4"/>
  <c r="AD2256" i="4"/>
  <c r="AC2256" i="4"/>
  <c r="AB2256" i="4"/>
  <c r="AA2256" i="4"/>
  <c r="Z2256" i="4"/>
  <c r="Y2256" i="4"/>
  <c r="W2256" i="4"/>
  <c r="V2256" i="4"/>
  <c r="T2256" i="4"/>
  <c r="S2256" i="4"/>
  <c r="R2256" i="4"/>
  <c r="AJ2255" i="4"/>
  <c r="AI2255" i="4"/>
  <c r="AH2255" i="4"/>
  <c r="AG2255" i="4"/>
  <c r="AF2255" i="4"/>
  <c r="AE2255" i="4"/>
  <c r="AD2255" i="4"/>
  <c r="AC2255" i="4"/>
  <c r="AB2255" i="4"/>
  <c r="AA2255" i="4"/>
  <c r="Z2255" i="4"/>
  <c r="Y2255" i="4"/>
  <c r="W2255" i="4"/>
  <c r="V2255" i="4"/>
  <c r="T2255" i="4"/>
  <c r="S2255" i="4"/>
  <c r="R2255" i="4"/>
  <c r="AJ2254" i="4"/>
  <c r="AI2254" i="4"/>
  <c r="AH2254" i="4"/>
  <c r="AG2254" i="4"/>
  <c r="AF2254" i="4"/>
  <c r="AE2254" i="4"/>
  <c r="AD2254" i="4"/>
  <c r="AC2254" i="4"/>
  <c r="AB2254" i="4"/>
  <c r="AA2254" i="4"/>
  <c r="Z2254" i="4"/>
  <c r="Y2254" i="4"/>
  <c r="W2254" i="4"/>
  <c r="V2254" i="4"/>
  <c r="T2254" i="4"/>
  <c r="S2254" i="4"/>
  <c r="R2254" i="4"/>
  <c r="AJ2253" i="4"/>
  <c r="AI2253" i="4"/>
  <c r="AH2253" i="4"/>
  <c r="AG2253" i="4"/>
  <c r="AF2253" i="4"/>
  <c r="AE2253" i="4"/>
  <c r="AD2253" i="4"/>
  <c r="AC2253" i="4"/>
  <c r="AB2253" i="4"/>
  <c r="AA2253" i="4"/>
  <c r="Z2253" i="4"/>
  <c r="Y2253" i="4"/>
  <c r="W2253" i="4"/>
  <c r="V2253" i="4"/>
  <c r="T2253" i="4"/>
  <c r="S2253" i="4"/>
  <c r="AJ2252" i="4"/>
  <c r="AI2252" i="4"/>
  <c r="AH2252" i="4"/>
  <c r="AG2252" i="4"/>
  <c r="AF2252" i="4"/>
  <c r="AE2252" i="4"/>
  <c r="AD2252" i="4"/>
  <c r="AC2252" i="4"/>
  <c r="AB2252" i="4"/>
  <c r="AA2252" i="4"/>
  <c r="Z2252" i="4"/>
  <c r="Y2252" i="4"/>
  <c r="W2252" i="4"/>
  <c r="V2252" i="4"/>
  <c r="T2252" i="4"/>
  <c r="S2252" i="4"/>
  <c r="AJ2251" i="4"/>
  <c r="AI2251" i="4"/>
  <c r="AH2251" i="4"/>
  <c r="AG2251" i="4"/>
  <c r="AF2251" i="4"/>
  <c r="AE2251" i="4"/>
  <c r="AD2251" i="4"/>
  <c r="AC2251" i="4"/>
  <c r="AB2251" i="4"/>
  <c r="AA2251" i="4"/>
  <c r="Z2251" i="4"/>
  <c r="Y2251" i="4"/>
  <c r="W2251" i="4"/>
  <c r="V2251" i="4"/>
  <c r="T2251" i="4"/>
  <c r="S2251" i="4"/>
  <c r="AJ2250" i="4"/>
  <c r="AI2250" i="4"/>
  <c r="AH2250" i="4"/>
  <c r="AG2250" i="4"/>
  <c r="AF2250" i="4"/>
  <c r="AE2250" i="4"/>
  <c r="AD2250" i="4"/>
  <c r="AC2250" i="4"/>
  <c r="AB2250" i="4"/>
  <c r="AA2250" i="4"/>
  <c r="Z2250" i="4"/>
  <c r="Y2250" i="4"/>
  <c r="W2250" i="4"/>
  <c r="V2250" i="4"/>
  <c r="T2250" i="4"/>
  <c r="S2250" i="4"/>
  <c r="R2250" i="4"/>
  <c r="AJ2249" i="4"/>
  <c r="AI2249" i="4"/>
  <c r="AH2249" i="4"/>
  <c r="AG2249" i="4"/>
  <c r="AF2249" i="4"/>
  <c r="AE2249" i="4"/>
  <c r="AD2249" i="4"/>
  <c r="AC2249" i="4"/>
  <c r="AB2249" i="4"/>
  <c r="AA2249" i="4"/>
  <c r="Z2249" i="4"/>
  <c r="Y2249" i="4"/>
  <c r="W2249" i="4"/>
  <c r="V2249" i="4"/>
  <c r="T2249" i="4"/>
  <c r="S2249" i="4"/>
  <c r="AJ2248" i="4"/>
  <c r="AI2248" i="4"/>
  <c r="AH2248" i="4"/>
  <c r="AG2248" i="4"/>
  <c r="AF2248" i="4"/>
  <c r="AE2248" i="4"/>
  <c r="AD2248" i="4"/>
  <c r="AC2248" i="4"/>
  <c r="AB2248" i="4"/>
  <c r="AA2248" i="4"/>
  <c r="Z2248" i="4"/>
  <c r="Y2248" i="4"/>
  <c r="W2248" i="4"/>
  <c r="V2248" i="4"/>
  <c r="T2248" i="4"/>
  <c r="S2248" i="4"/>
  <c r="R2248" i="4"/>
  <c r="AJ2247" i="4"/>
  <c r="AI2247" i="4"/>
  <c r="AH2247" i="4"/>
  <c r="AG2247" i="4"/>
  <c r="AF2247" i="4"/>
  <c r="AE2247" i="4"/>
  <c r="AD2247" i="4"/>
  <c r="AC2247" i="4"/>
  <c r="AB2247" i="4"/>
  <c r="AA2247" i="4"/>
  <c r="Z2247" i="4"/>
  <c r="Y2247" i="4"/>
  <c r="W2247" i="4"/>
  <c r="V2247" i="4"/>
  <c r="T2247" i="4"/>
  <c r="S2247" i="4"/>
  <c r="R2247" i="4"/>
  <c r="AJ2246" i="4"/>
  <c r="AI2246" i="4"/>
  <c r="AH2246" i="4"/>
  <c r="AG2246" i="4"/>
  <c r="AF2246" i="4"/>
  <c r="AE2246" i="4"/>
  <c r="AD2246" i="4"/>
  <c r="AC2246" i="4"/>
  <c r="AB2246" i="4"/>
  <c r="AA2246" i="4"/>
  <c r="Z2246" i="4"/>
  <c r="Y2246" i="4"/>
  <c r="W2246" i="4"/>
  <c r="V2246" i="4"/>
  <c r="T2246" i="4"/>
  <c r="S2246" i="4"/>
  <c r="R2246" i="4"/>
  <c r="AJ2245" i="4"/>
  <c r="AI2245" i="4"/>
  <c r="AH2245" i="4"/>
  <c r="AG2245" i="4"/>
  <c r="AF2245" i="4"/>
  <c r="AE2245" i="4"/>
  <c r="AD2245" i="4"/>
  <c r="AC2245" i="4"/>
  <c r="AB2245" i="4"/>
  <c r="AA2245" i="4"/>
  <c r="Z2245" i="4"/>
  <c r="Y2245" i="4"/>
  <c r="W2245" i="4"/>
  <c r="V2245" i="4"/>
  <c r="T2245" i="4"/>
  <c r="S2245" i="4"/>
  <c r="AJ2244" i="4"/>
  <c r="AI2244" i="4"/>
  <c r="AH2244" i="4"/>
  <c r="AG2244" i="4"/>
  <c r="AF2244" i="4"/>
  <c r="AE2244" i="4"/>
  <c r="AD2244" i="4"/>
  <c r="AC2244" i="4"/>
  <c r="AB2244" i="4"/>
  <c r="AA2244" i="4"/>
  <c r="Z2244" i="4"/>
  <c r="Y2244" i="4"/>
  <c r="W2244" i="4"/>
  <c r="V2244" i="4"/>
  <c r="T2244" i="4"/>
  <c r="S2244" i="4"/>
  <c r="R2244" i="4"/>
  <c r="AJ2243" i="4"/>
  <c r="AI2243" i="4"/>
  <c r="AH2243" i="4"/>
  <c r="AG2243" i="4"/>
  <c r="AF2243" i="4"/>
  <c r="AE2243" i="4"/>
  <c r="AD2243" i="4"/>
  <c r="AC2243" i="4"/>
  <c r="AB2243" i="4"/>
  <c r="AA2243" i="4"/>
  <c r="Z2243" i="4"/>
  <c r="Y2243" i="4"/>
  <c r="W2243" i="4"/>
  <c r="V2243" i="4"/>
  <c r="T2243" i="4"/>
  <c r="S2243" i="4"/>
  <c r="AJ2242" i="4"/>
  <c r="AI2242" i="4"/>
  <c r="AH2242" i="4"/>
  <c r="AG2242" i="4"/>
  <c r="AF2242" i="4"/>
  <c r="AE2242" i="4"/>
  <c r="AD2242" i="4"/>
  <c r="AC2242" i="4"/>
  <c r="AB2242" i="4"/>
  <c r="AA2242" i="4"/>
  <c r="Z2242" i="4"/>
  <c r="Y2242" i="4"/>
  <c r="W2242" i="4"/>
  <c r="V2242" i="4"/>
  <c r="T2242" i="4"/>
  <c r="S2242" i="4"/>
  <c r="R2242" i="4"/>
  <c r="AJ2241" i="4"/>
  <c r="AI2241" i="4"/>
  <c r="AH2241" i="4"/>
  <c r="AG2241" i="4"/>
  <c r="AF2241" i="4"/>
  <c r="AE2241" i="4"/>
  <c r="AD2241" i="4"/>
  <c r="AC2241" i="4"/>
  <c r="AB2241" i="4"/>
  <c r="AA2241" i="4"/>
  <c r="Z2241" i="4"/>
  <c r="Y2241" i="4"/>
  <c r="W2241" i="4"/>
  <c r="V2241" i="4"/>
  <c r="T2241" i="4"/>
  <c r="S2241" i="4"/>
  <c r="AJ2240" i="4"/>
  <c r="AI2240" i="4"/>
  <c r="AH2240" i="4"/>
  <c r="AG2240" i="4"/>
  <c r="AF2240" i="4"/>
  <c r="AE2240" i="4"/>
  <c r="AD2240" i="4"/>
  <c r="AC2240" i="4"/>
  <c r="AB2240" i="4"/>
  <c r="AA2240" i="4"/>
  <c r="Z2240" i="4"/>
  <c r="Y2240" i="4"/>
  <c r="W2240" i="4"/>
  <c r="V2240" i="4"/>
  <c r="T2240" i="4"/>
  <c r="S2240" i="4"/>
  <c r="R2240" i="4"/>
  <c r="AJ2239" i="4"/>
  <c r="AI2239" i="4"/>
  <c r="AH2239" i="4"/>
  <c r="AG2239" i="4"/>
  <c r="AF2239" i="4"/>
  <c r="AE2239" i="4"/>
  <c r="AD2239" i="4"/>
  <c r="AC2239" i="4"/>
  <c r="AB2239" i="4"/>
  <c r="AA2239" i="4"/>
  <c r="Z2239" i="4"/>
  <c r="Y2239" i="4"/>
  <c r="W2239" i="4"/>
  <c r="V2239" i="4"/>
  <c r="T2239" i="4"/>
  <c r="S2239" i="4"/>
  <c r="R2239" i="4"/>
  <c r="AJ2238" i="4"/>
  <c r="AI2238" i="4"/>
  <c r="AH2238" i="4"/>
  <c r="AG2238" i="4"/>
  <c r="AF2238" i="4"/>
  <c r="AE2238" i="4"/>
  <c r="AD2238" i="4"/>
  <c r="AC2238" i="4"/>
  <c r="AB2238" i="4"/>
  <c r="AA2238" i="4"/>
  <c r="Z2238" i="4"/>
  <c r="Y2238" i="4"/>
  <c r="W2238" i="4"/>
  <c r="V2238" i="4"/>
  <c r="T2238" i="4"/>
  <c r="S2238" i="4"/>
  <c r="R2238" i="4"/>
  <c r="AJ2237" i="4"/>
  <c r="AI2237" i="4"/>
  <c r="AH2237" i="4"/>
  <c r="AG2237" i="4"/>
  <c r="AF2237" i="4"/>
  <c r="AE2237" i="4"/>
  <c r="AD2237" i="4"/>
  <c r="AC2237" i="4"/>
  <c r="AB2237" i="4"/>
  <c r="AA2237" i="4"/>
  <c r="Z2237" i="4"/>
  <c r="Y2237" i="4"/>
  <c r="W2237" i="4"/>
  <c r="V2237" i="4"/>
  <c r="T2237" i="4"/>
  <c r="S2237" i="4"/>
  <c r="R2237" i="4"/>
  <c r="AJ2236" i="4"/>
  <c r="AI2236" i="4"/>
  <c r="AH2236" i="4"/>
  <c r="AG2236" i="4"/>
  <c r="AF2236" i="4"/>
  <c r="AE2236" i="4"/>
  <c r="AD2236" i="4"/>
  <c r="AC2236" i="4"/>
  <c r="AB2236" i="4"/>
  <c r="AA2236" i="4"/>
  <c r="Z2236" i="4"/>
  <c r="Y2236" i="4"/>
  <c r="W2236" i="4"/>
  <c r="V2236" i="4"/>
  <c r="T2236" i="4"/>
  <c r="S2236" i="4"/>
  <c r="R2236" i="4"/>
  <c r="AJ2235" i="4"/>
  <c r="AI2235" i="4"/>
  <c r="AH2235" i="4"/>
  <c r="AG2235" i="4"/>
  <c r="AF2235" i="4"/>
  <c r="AE2235" i="4"/>
  <c r="AD2235" i="4"/>
  <c r="AC2235" i="4"/>
  <c r="AB2235" i="4"/>
  <c r="AA2235" i="4"/>
  <c r="Z2235" i="4"/>
  <c r="Y2235" i="4"/>
  <c r="W2235" i="4"/>
  <c r="V2235" i="4"/>
  <c r="T2235" i="4"/>
  <c r="S2235" i="4"/>
  <c r="R2235" i="4"/>
  <c r="AJ2234" i="4"/>
  <c r="AI2234" i="4"/>
  <c r="AH2234" i="4"/>
  <c r="AG2234" i="4"/>
  <c r="AF2234" i="4"/>
  <c r="AE2234" i="4"/>
  <c r="AD2234" i="4"/>
  <c r="AC2234" i="4"/>
  <c r="AB2234" i="4"/>
  <c r="AA2234" i="4"/>
  <c r="Z2234" i="4"/>
  <c r="Y2234" i="4"/>
  <c r="W2234" i="4"/>
  <c r="V2234" i="4"/>
  <c r="T2234" i="4"/>
  <c r="S2234" i="4"/>
  <c r="R2234" i="4"/>
  <c r="AJ2233" i="4"/>
  <c r="AI2233" i="4"/>
  <c r="AH2233" i="4"/>
  <c r="AG2233" i="4"/>
  <c r="AF2233" i="4"/>
  <c r="AE2233" i="4"/>
  <c r="AD2233" i="4"/>
  <c r="AC2233" i="4"/>
  <c r="AB2233" i="4"/>
  <c r="AA2233" i="4"/>
  <c r="Z2233" i="4"/>
  <c r="Y2233" i="4"/>
  <c r="W2233" i="4"/>
  <c r="V2233" i="4"/>
  <c r="T2233" i="4"/>
  <c r="S2233" i="4"/>
  <c r="R2233" i="4"/>
  <c r="AJ2232" i="4"/>
  <c r="AI2232" i="4"/>
  <c r="AH2232" i="4"/>
  <c r="AG2232" i="4"/>
  <c r="AF2232" i="4"/>
  <c r="AE2232" i="4"/>
  <c r="AD2232" i="4"/>
  <c r="AC2232" i="4"/>
  <c r="AB2232" i="4"/>
  <c r="AA2232" i="4"/>
  <c r="Z2232" i="4"/>
  <c r="Y2232" i="4"/>
  <c r="W2232" i="4"/>
  <c r="V2232" i="4"/>
  <c r="T2232" i="4"/>
  <c r="S2232" i="4"/>
  <c r="R2232" i="4"/>
  <c r="AJ2231" i="4"/>
  <c r="AI2231" i="4"/>
  <c r="AH2231" i="4"/>
  <c r="AG2231" i="4"/>
  <c r="AF2231" i="4"/>
  <c r="AE2231" i="4"/>
  <c r="AD2231" i="4"/>
  <c r="AC2231" i="4"/>
  <c r="AB2231" i="4"/>
  <c r="AA2231" i="4"/>
  <c r="Z2231" i="4"/>
  <c r="Y2231" i="4"/>
  <c r="W2231" i="4"/>
  <c r="V2231" i="4"/>
  <c r="T2231" i="4"/>
  <c r="S2231" i="4"/>
  <c r="AJ2230" i="4"/>
  <c r="AI2230" i="4"/>
  <c r="AH2230" i="4"/>
  <c r="AG2230" i="4"/>
  <c r="AF2230" i="4"/>
  <c r="AE2230" i="4"/>
  <c r="AD2230" i="4"/>
  <c r="AC2230" i="4"/>
  <c r="AB2230" i="4"/>
  <c r="AA2230" i="4"/>
  <c r="Z2230" i="4"/>
  <c r="Y2230" i="4"/>
  <c r="W2230" i="4"/>
  <c r="V2230" i="4"/>
  <c r="T2230" i="4"/>
  <c r="S2230" i="4"/>
  <c r="AJ2229" i="4"/>
  <c r="AI2229" i="4"/>
  <c r="AH2229" i="4"/>
  <c r="AG2229" i="4"/>
  <c r="AF2229" i="4"/>
  <c r="AE2229" i="4"/>
  <c r="AD2229" i="4"/>
  <c r="AC2229" i="4"/>
  <c r="AB2229" i="4"/>
  <c r="AA2229" i="4"/>
  <c r="Z2229" i="4"/>
  <c r="Y2229" i="4"/>
  <c r="W2229" i="4"/>
  <c r="V2229" i="4"/>
  <c r="T2229" i="4"/>
  <c r="S2229" i="4"/>
  <c r="AJ2228" i="4"/>
  <c r="AI2228" i="4"/>
  <c r="AH2228" i="4"/>
  <c r="AG2228" i="4"/>
  <c r="AF2228" i="4"/>
  <c r="AE2228" i="4"/>
  <c r="AD2228" i="4"/>
  <c r="AC2228" i="4"/>
  <c r="AB2228" i="4"/>
  <c r="AA2228" i="4"/>
  <c r="Z2228" i="4"/>
  <c r="Y2228" i="4"/>
  <c r="W2228" i="4"/>
  <c r="V2228" i="4"/>
  <c r="T2228" i="4"/>
  <c r="S2228" i="4"/>
  <c r="R2228" i="4"/>
  <c r="AJ2227" i="4"/>
  <c r="AI2227" i="4"/>
  <c r="AH2227" i="4"/>
  <c r="AG2227" i="4"/>
  <c r="AF2227" i="4"/>
  <c r="AE2227" i="4"/>
  <c r="AD2227" i="4"/>
  <c r="AC2227" i="4"/>
  <c r="AB2227" i="4"/>
  <c r="AA2227" i="4"/>
  <c r="Z2227" i="4"/>
  <c r="Y2227" i="4"/>
  <c r="W2227" i="4"/>
  <c r="V2227" i="4"/>
  <c r="T2227" i="4"/>
  <c r="S2227" i="4"/>
  <c r="R2227" i="4"/>
  <c r="AJ2226" i="4"/>
  <c r="AI2226" i="4"/>
  <c r="AH2226" i="4"/>
  <c r="AG2226" i="4"/>
  <c r="AF2226" i="4"/>
  <c r="AE2226" i="4"/>
  <c r="AD2226" i="4"/>
  <c r="AC2226" i="4"/>
  <c r="AB2226" i="4"/>
  <c r="AA2226" i="4"/>
  <c r="Z2226" i="4"/>
  <c r="Y2226" i="4"/>
  <c r="W2226" i="4"/>
  <c r="V2226" i="4"/>
  <c r="T2226" i="4"/>
  <c r="S2226" i="4"/>
  <c r="R2226" i="4"/>
  <c r="AJ2225" i="4"/>
  <c r="AI2225" i="4"/>
  <c r="AH2225" i="4"/>
  <c r="AG2225" i="4"/>
  <c r="AF2225" i="4"/>
  <c r="AE2225" i="4"/>
  <c r="AD2225" i="4"/>
  <c r="AC2225" i="4"/>
  <c r="AB2225" i="4"/>
  <c r="AA2225" i="4"/>
  <c r="Z2225" i="4"/>
  <c r="Y2225" i="4"/>
  <c r="W2225" i="4"/>
  <c r="V2225" i="4"/>
  <c r="T2225" i="4"/>
  <c r="S2225" i="4"/>
  <c r="AJ2224" i="4"/>
  <c r="AI2224" i="4"/>
  <c r="AH2224" i="4"/>
  <c r="AG2224" i="4"/>
  <c r="AF2224" i="4"/>
  <c r="AE2224" i="4"/>
  <c r="AD2224" i="4"/>
  <c r="AC2224" i="4"/>
  <c r="AB2224" i="4"/>
  <c r="AA2224" i="4"/>
  <c r="Z2224" i="4"/>
  <c r="Y2224" i="4"/>
  <c r="W2224" i="4"/>
  <c r="V2224" i="4"/>
  <c r="T2224" i="4"/>
  <c r="S2224" i="4"/>
  <c r="R2224" i="4"/>
  <c r="AJ2223" i="4"/>
  <c r="AI2223" i="4"/>
  <c r="AH2223" i="4"/>
  <c r="AG2223" i="4"/>
  <c r="AF2223" i="4"/>
  <c r="AE2223" i="4"/>
  <c r="AD2223" i="4"/>
  <c r="AC2223" i="4"/>
  <c r="AB2223" i="4"/>
  <c r="AA2223" i="4"/>
  <c r="Z2223" i="4"/>
  <c r="Y2223" i="4"/>
  <c r="W2223" i="4"/>
  <c r="V2223" i="4"/>
  <c r="T2223" i="4"/>
  <c r="S2223" i="4"/>
  <c r="R2223" i="4"/>
  <c r="AJ2222" i="4"/>
  <c r="AI2222" i="4"/>
  <c r="AH2222" i="4"/>
  <c r="AG2222" i="4"/>
  <c r="AF2222" i="4"/>
  <c r="AE2222" i="4"/>
  <c r="AD2222" i="4"/>
  <c r="AC2222" i="4"/>
  <c r="AB2222" i="4"/>
  <c r="AA2222" i="4"/>
  <c r="Z2222" i="4"/>
  <c r="Y2222" i="4"/>
  <c r="W2222" i="4"/>
  <c r="V2222" i="4"/>
  <c r="T2222" i="4"/>
  <c r="S2222" i="4"/>
  <c r="R2222" i="4"/>
  <c r="AJ2221" i="4"/>
  <c r="AI2221" i="4"/>
  <c r="AH2221" i="4"/>
  <c r="AG2221" i="4"/>
  <c r="AF2221" i="4"/>
  <c r="AE2221" i="4"/>
  <c r="AD2221" i="4"/>
  <c r="AC2221" i="4"/>
  <c r="AB2221" i="4"/>
  <c r="AA2221" i="4"/>
  <c r="Z2221" i="4"/>
  <c r="Y2221" i="4"/>
  <c r="W2221" i="4"/>
  <c r="V2221" i="4"/>
  <c r="T2221" i="4"/>
  <c r="S2221" i="4"/>
  <c r="R2221" i="4"/>
  <c r="AJ2220" i="4"/>
  <c r="AI2220" i="4"/>
  <c r="AH2220" i="4"/>
  <c r="AG2220" i="4"/>
  <c r="AF2220" i="4"/>
  <c r="AE2220" i="4"/>
  <c r="AD2220" i="4"/>
  <c r="AC2220" i="4"/>
  <c r="AB2220" i="4"/>
  <c r="AA2220" i="4"/>
  <c r="Z2220" i="4"/>
  <c r="Y2220" i="4"/>
  <c r="W2220" i="4"/>
  <c r="V2220" i="4"/>
  <c r="T2220" i="4"/>
  <c r="S2220" i="4"/>
  <c r="R2220" i="4"/>
  <c r="AJ2219" i="4"/>
  <c r="AI2219" i="4"/>
  <c r="AH2219" i="4"/>
  <c r="AG2219" i="4"/>
  <c r="AF2219" i="4"/>
  <c r="AE2219" i="4"/>
  <c r="AD2219" i="4"/>
  <c r="AC2219" i="4"/>
  <c r="AB2219" i="4"/>
  <c r="AA2219" i="4"/>
  <c r="Z2219" i="4"/>
  <c r="Y2219" i="4"/>
  <c r="W2219" i="4"/>
  <c r="V2219" i="4"/>
  <c r="T2219" i="4"/>
  <c r="S2219" i="4"/>
  <c r="AJ2218" i="4"/>
  <c r="AI2218" i="4"/>
  <c r="AH2218" i="4"/>
  <c r="AG2218" i="4"/>
  <c r="AF2218" i="4"/>
  <c r="AE2218" i="4"/>
  <c r="AD2218" i="4"/>
  <c r="AC2218" i="4"/>
  <c r="AB2218" i="4"/>
  <c r="AA2218" i="4"/>
  <c r="Z2218" i="4"/>
  <c r="Y2218" i="4"/>
  <c r="W2218" i="4"/>
  <c r="V2218" i="4"/>
  <c r="T2218" i="4"/>
  <c r="S2218" i="4"/>
  <c r="AJ2217" i="4"/>
  <c r="AI2217" i="4"/>
  <c r="AH2217" i="4"/>
  <c r="AG2217" i="4"/>
  <c r="AF2217" i="4"/>
  <c r="AE2217" i="4"/>
  <c r="AD2217" i="4"/>
  <c r="AC2217" i="4"/>
  <c r="AB2217" i="4"/>
  <c r="AA2217" i="4"/>
  <c r="Z2217" i="4"/>
  <c r="Y2217" i="4"/>
  <c r="W2217" i="4"/>
  <c r="V2217" i="4"/>
  <c r="T2217" i="4"/>
  <c r="S2217" i="4"/>
  <c r="R2217" i="4"/>
  <c r="AJ2216" i="4"/>
  <c r="AI2216" i="4"/>
  <c r="AH2216" i="4"/>
  <c r="AG2216" i="4"/>
  <c r="AF2216" i="4"/>
  <c r="AE2216" i="4"/>
  <c r="AD2216" i="4"/>
  <c r="AC2216" i="4"/>
  <c r="AB2216" i="4"/>
  <c r="AA2216" i="4"/>
  <c r="Z2216" i="4"/>
  <c r="Y2216" i="4"/>
  <c r="W2216" i="4"/>
  <c r="V2216" i="4"/>
  <c r="T2216" i="4"/>
  <c r="S2216" i="4"/>
  <c r="AJ2215" i="4"/>
  <c r="AI2215" i="4"/>
  <c r="AH2215" i="4"/>
  <c r="AG2215" i="4"/>
  <c r="AF2215" i="4"/>
  <c r="AE2215" i="4"/>
  <c r="AD2215" i="4"/>
  <c r="AC2215" i="4"/>
  <c r="AB2215" i="4"/>
  <c r="AA2215" i="4"/>
  <c r="Z2215" i="4"/>
  <c r="Y2215" i="4"/>
  <c r="W2215" i="4"/>
  <c r="V2215" i="4"/>
  <c r="T2215" i="4"/>
  <c r="S2215" i="4"/>
  <c r="AJ2214" i="4"/>
  <c r="AI2214" i="4"/>
  <c r="AH2214" i="4"/>
  <c r="AG2214" i="4"/>
  <c r="AF2214" i="4"/>
  <c r="AE2214" i="4"/>
  <c r="AD2214" i="4"/>
  <c r="AC2214" i="4"/>
  <c r="AB2214" i="4"/>
  <c r="AA2214" i="4"/>
  <c r="Z2214" i="4"/>
  <c r="Y2214" i="4"/>
  <c r="W2214" i="4"/>
  <c r="V2214" i="4"/>
  <c r="T2214" i="4"/>
  <c r="S2214" i="4"/>
  <c r="AJ2213" i="4"/>
  <c r="AI2213" i="4"/>
  <c r="AH2213" i="4"/>
  <c r="AG2213" i="4"/>
  <c r="AF2213" i="4"/>
  <c r="AE2213" i="4"/>
  <c r="AD2213" i="4"/>
  <c r="AC2213" i="4"/>
  <c r="AB2213" i="4"/>
  <c r="AA2213" i="4"/>
  <c r="Z2213" i="4"/>
  <c r="Y2213" i="4"/>
  <c r="W2213" i="4"/>
  <c r="V2213" i="4"/>
  <c r="T2213" i="4"/>
  <c r="S2213" i="4"/>
  <c r="R2213" i="4"/>
  <c r="AJ2212" i="4"/>
  <c r="AI2212" i="4"/>
  <c r="AH2212" i="4"/>
  <c r="AG2212" i="4"/>
  <c r="AF2212" i="4"/>
  <c r="AE2212" i="4"/>
  <c r="AD2212" i="4"/>
  <c r="AC2212" i="4"/>
  <c r="AB2212" i="4"/>
  <c r="AA2212" i="4"/>
  <c r="Z2212" i="4"/>
  <c r="Y2212" i="4"/>
  <c r="W2212" i="4"/>
  <c r="V2212" i="4"/>
  <c r="T2212" i="4"/>
  <c r="S2212" i="4"/>
  <c r="R2212" i="4"/>
  <c r="AJ2211" i="4"/>
  <c r="AI2211" i="4"/>
  <c r="AH2211" i="4"/>
  <c r="AG2211" i="4"/>
  <c r="AF2211" i="4"/>
  <c r="AE2211" i="4"/>
  <c r="AD2211" i="4"/>
  <c r="AC2211" i="4"/>
  <c r="AB2211" i="4"/>
  <c r="AA2211" i="4"/>
  <c r="Z2211" i="4"/>
  <c r="Y2211" i="4"/>
  <c r="W2211" i="4"/>
  <c r="V2211" i="4"/>
  <c r="T2211" i="4"/>
  <c r="S2211" i="4"/>
  <c r="R2211" i="4"/>
  <c r="AJ2210" i="4"/>
  <c r="AI2210" i="4"/>
  <c r="AH2210" i="4"/>
  <c r="AG2210" i="4"/>
  <c r="AF2210" i="4"/>
  <c r="AE2210" i="4"/>
  <c r="AD2210" i="4"/>
  <c r="AC2210" i="4"/>
  <c r="AB2210" i="4"/>
  <c r="AA2210" i="4"/>
  <c r="Z2210" i="4"/>
  <c r="Y2210" i="4"/>
  <c r="W2210" i="4"/>
  <c r="V2210" i="4"/>
  <c r="T2210" i="4"/>
  <c r="S2210" i="4"/>
  <c r="R2210" i="4"/>
  <c r="AJ2209" i="4"/>
  <c r="AI2209" i="4"/>
  <c r="AH2209" i="4"/>
  <c r="AG2209" i="4"/>
  <c r="AF2209" i="4"/>
  <c r="AE2209" i="4"/>
  <c r="AD2209" i="4"/>
  <c r="AC2209" i="4"/>
  <c r="AB2209" i="4"/>
  <c r="AA2209" i="4"/>
  <c r="Z2209" i="4"/>
  <c r="Y2209" i="4"/>
  <c r="W2209" i="4"/>
  <c r="V2209" i="4"/>
  <c r="T2209" i="4"/>
  <c r="S2209" i="4"/>
  <c r="R2209" i="4"/>
  <c r="AJ2208" i="4"/>
  <c r="AI2208" i="4"/>
  <c r="AH2208" i="4"/>
  <c r="AG2208" i="4"/>
  <c r="AF2208" i="4"/>
  <c r="AE2208" i="4"/>
  <c r="AD2208" i="4"/>
  <c r="AC2208" i="4"/>
  <c r="AB2208" i="4"/>
  <c r="AA2208" i="4"/>
  <c r="Z2208" i="4"/>
  <c r="Y2208" i="4"/>
  <c r="W2208" i="4"/>
  <c r="V2208" i="4"/>
  <c r="T2208" i="4"/>
  <c r="S2208" i="4"/>
  <c r="R2208" i="4"/>
  <c r="AJ2207" i="4"/>
  <c r="AI2207" i="4"/>
  <c r="AH2207" i="4"/>
  <c r="AG2207" i="4"/>
  <c r="AF2207" i="4"/>
  <c r="AE2207" i="4"/>
  <c r="AD2207" i="4"/>
  <c r="AC2207" i="4"/>
  <c r="AB2207" i="4"/>
  <c r="AA2207" i="4"/>
  <c r="Z2207" i="4"/>
  <c r="Y2207" i="4"/>
  <c r="W2207" i="4"/>
  <c r="V2207" i="4"/>
  <c r="T2207" i="4"/>
  <c r="S2207" i="4"/>
  <c r="R2207" i="4"/>
  <c r="AJ2206" i="4"/>
  <c r="AI2206" i="4"/>
  <c r="AH2206" i="4"/>
  <c r="AG2206" i="4"/>
  <c r="AF2206" i="4"/>
  <c r="AE2206" i="4"/>
  <c r="AD2206" i="4"/>
  <c r="AC2206" i="4"/>
  <c r="AB2206" i="4"/>
  <c r="AA2206" i="4"/>
  <c r="Z2206" i="4"/>
  <c r="Y2206" i="4"/>
  <c r="W2206" i="4"/>
  <c r="V2206" i="4"/>
  <c r="T2206" i="4"/>
  <c r="S2206" i="4"/>
  <c r="R2206" i="4"/>
  <c r="AJ2205" i="4"/>
  <c r="AI2205" i="4"/>
  <c r="AH2205" i="4"/>
  <c r="AG2205" i="4"/>
  <c r="AF2205" i="4"/>
  <c r="AE2205" i="4"/>
  <c r="AD2205" i="4"/>
  <c r="AC2205" i="4"/>
  <c r="AB2205" i="4"/>
  <c r="AA2205" i="4"/>
  <c r="Z2205" i="4"/>
  <c r="Y2205" i="4"/>
  <c r="W2205" i="4"/>
  <c r="V2205" i="4"/>
  <c r="T2205" i="4"/>
  <c r="S2205" i="4"/>
  <c r="R2205" i="4"/>
  <c r="AJ2204" i="4"/>
  <c r="AI2204" i="4"/>
  <c r="AH2204" i="4"/>
  <c r="AG2204" i="4"/>
  <c r="AF2204" i="4"/>
  <c r="AE2204" i="4"/>
  <c r="AD2204" i="4"/>
  <c r="AC2204" i="4"/>
  <c r="AB2204" i="4"/>
  <c r="AA2204" i="4"/>
  <c r="Z2204" i="4"/>
  <c r="Y2204" i="4"/>
  <c r="W2204" i="4"/>
  <c r="V2204" i="4"/>
  <c r="T2204" i="4"/>
  <c r="S2204" i="4"/>
  <c r="R2204" i="4"/>
  <c r="AJ2203" i="4"/>
  <c r="AI2203" i="4"/>
  <c r="AH2203" i="4"/>
  <c r="AG2203" i="4"/>
  <c r="AF2203" i="4"/>
  <c r="AE2203" i="4"/>
  <c r="AD2203" i="4"/>
  <c r="AC2203" i="4"/>
  <c r="AB2203" i="4"/>
  <c r="AA2203" i="4"/>
  <c r="Z2203" i="4"/>
  <c r="Y2203" i="4"/>
  <c r="W2203" i="4"/>
  <c r="V2203" i="4"/>
  <c r="T2203" i="4"/>
  <c r="S2203" i="4"/>
  <c r="R2203" i="4"/>
  <c r="AJ2202" i="4"/>
  <c r="AI2202" i="4"/>
  <c r="AH2202" i="4"/>
  <c r="AG2202" i="4"/>
  <c r="AF2202" i="4"/>
  <c r="AE2202" i="4"/>
  <c r="AD2202" i="4"/>
  <c r="AC2202" i="4"/>
  <c r="AB2202" i="4"/>
  <c r="AA2202" i="4"/>
  <c r="Z2202" i="4"/>
  <c r="Y2202" i="4"/>
  <c r="W2202" i="4"/>
  <c r="V2202" i="4"/>
  <c r="T2202" i="4"/>
  <c r="S2202" i="4"/>
  <c r="R2202" i="4"/>
  <c r="AJ2201" i="4"/>
  <c r="AI2201" i="4"/>
  <c r="AH2201" i="4"/>
  <c r="AG2201" i="4"/>
  <c r="AF2201" i="4"/>
  <c r="AE2201" i="4"/>
  <c r="AD2201" i="4"/>
  <c r="AC2201" i="4"/>
  <c r="AB2201" i="4"/>
  <c r="AA2201" i="4"/>
  <c r="Z2201" i="4"/>
  <c r="Y2201" i="4"/>
  <c r="W2201" i="4"/>
  <c r="V2201" i="4"/>
  <c r="T2201" i="4"/>
  <c r="S2201" i="4"/>
  <c r="R2201" i="4"/>
  <c r="AJ2200" i="4"/>
  <c r="AI2200" i="4"/>
  <c r="AH2200" i="4"/>
  <c r="AG2200" i="4"/>
  <c r="AF2200" i="4"/>
  <c r="AE2200" i="4"/>
  <c r="AD2200" i="4"/>
  <c r="AC2200" i="4"/>
  <c r="AB2200" i="4"/>
  <c r="AA2200" i="4"/>
  <c r="Z2200" i="4"/>
  <c r="Y2200" i="4"/>
  <c r="W2200" i="4"/>
  <c r="V2200" i="4"/>
  <c r="T2200" i="4"/>
  <c r="S2200" i="4"/>
  <c r="AJ2199" i="4"/>
  <c r="AI2199" i="4"/>
  <c r="AH2199" i="4"/>
  <c r="AG2199" i="4"/>
  <c r="AF2199" i="4"/>
  <c r="AE2199" i="4"/>
  <c r="AD2199" i="4"/>
  <c r="AC2199" i="4"/>
  <c r="AB2199" i="4"/>
  <c r="AA2199" i="4"/>
  <c r="Z2199" i="4"/>
  <c r="Y2199" i="4"/>
  <c r="W2199" i="4"/>
  <c r="V2199" i="4"/>
  <c r="T2199" i="4"/>
  <c r="S2199" i="4"/>
  <c r="R2199" i="4"/>
  <c r="AJ2198" i="4"/>
  <c r="AI2198" i="4"/>
  <c r="AH2198" i="4"/>
  <c r="AG2198" i="4"/>
  <c r="AF2198" i="4"/>
  <c r="AE2198" i="4"/>
  <c r="AD2198" i="4"/>
  <c r="AC2198" i="4"/>
  <c r="AB2198" i="4"/>
  <c r="AA2198" i="4"/>
  <c r="Z2198" i="4"/>
  <c r="Y2198" i="4"/>
  <c r="W2198" i="4"/>
  <c r="V2198" i="4"/>
  <c r="T2198" i="4"/>
  <c r="S2198" i="4"/>
  <c r="R2198" i="4"/>
  <c r="AJ2197" i="4"/>
  <c r="AI2197" i="4"/>
  <c r="AH2197" i="4"/>
  <c r="AG2197" i="4"/>
  <c r="AF2197" i="4"/>
  <c r="AE2197" i="4"/>
  <c r="AD2197" i="4"/>
  <c r="AC2197" i="4"/>
  <c r="AB2197" i="4"/>
  <c r="AA2197" i="4"/>
  <c r="Z2197" i="4"/>
  <c r="Y2197" i="4"/>
  <c r="W2197" i="4"/>
  <c r="V2197" i="4"/>
  <c r="T2197" i="4"/>
  <c r="S2197" i="4"/>
  <c r="R2197" i="4"/>
  <c r="AJ2196" i="4"/>
  <c r="AI2196" i="4"/>
  <c r="AH2196" i="4"/>
  <c r="AG2196" i="4"/>
  <c r="AF2196" i="4"/>
  <c r="AE2196" i="4"/>
  <c r="AD2196" i="4"/>
  <c r="AC2196" i="4"/>
  <c r="AB2196" i="4"/>
  <c r="AA2196" i="4"/>
  <c r="Z2196" i="4"/>
  <c r="Y2196" i="4"/>
  <c r="W2196" i="4"/>
  <c r="V2196" i="4"/>
  <c r="T2196" i="4"/>
  <c r="S2196" i="4"/>
  <c r="AJ2195" i="4"/>
  <c r="AI2195" i="4"/>
  <c r="AH2195" i="4"/>
  <c r="AG2195" i="4"/>
  <c r="AF2195" i="4"/>
  <c r="AE2195" i="4"/>
  <c r="AD2195" i="4"/>
  <c r="AC2195" i="4"/>
  <c r="AB2195" i="4"/>
  <c r="AA2195" i="4"/>
  <c r="Z2195" i="4"/>
  <c r="Y2195" i="4"/>
  <c r="W2195" i="4"/>
  <c r="V2195" i="4"/>
  <c r="T2195" i="4"/>
  <c r="S2195" i="4"/>
  <c r="R2195" i="4"/>
  <c r="AJ2194" i="4"/>
  <c r="AI2194" i="4"/>
  <c r="AH2194" i="4"/>
  <c r="AG2194" i="4"/>
  <c r="AF2194" i="4"/>
  <c r="AE2194" i="4"/>
  <c r="AD2194" i="4"/>
  <c r="AC2194" i="4"/>
  <c r="AB2194" i="4"/>
  <c r="AA2194" i="4"/>
  <c r="Z2194" i="4"/>
  <c r="Y2194" i="4"/>
  <c r="W2194" i="4"/>
  <c r="V2194" i="4"/>
  <c r="T2194" i="4"/>
  <c r="S2194" i="4"/>
  <c r="AJ2193" i="4"/>
  <c r="AI2193" i="4"/>
  <c r="AH2193" i="4"/>
  <c r="AG2193" i="4"/>
  <c r="AF2193" i="4"/>
  <c r="AE2193" i="4"/>
  <c r="AD2193" i="4"/>
  <c r="AC2193" i="4"/>
  <c r="AB2193" i="4"/>
  <c r="AA2193" i="4"/>
  <c r="Z2193" i="4"/>
  <c r="Y2193" i="4"/>
  <c r="W2193" i="4"/>
  <c r="V2193" i="4"/>
  <c r="T2193" i="4"/>
  <c r="S2193" i="4"/>
  <c r="R2193" i="4"/>
  <c r="AJ2192" i="4"/>
  <c r="AI2192" i="4"/>
  <c r="AH2192" i="4"/>
  <c r="AG2192" i="4"/>
  <c r="AF2192" i="4"/>
  <c r="AE2192" i="4"/>
  <c r="AD2192" i="4"/>
  <c r="AC2192" i="4"/>
  <c r="AB2192" i="4"/>
  <c r="AA2192" i="4"/>
  <c r="Z2192" i="4"/>
  <c r="Y2192" i="4"/>
  <c r="W2192" i="4"/>
  <c r="V2192" i="4"/>
  <c r="T2192" i="4"/>
  <c r="S2192" i="4"/>
  <c r="AJ2191" i="4"/>
  <c r="AI2191" i="4"/>
  <c r="AH2191" i="4"/>
  <c r="AG2191" i="4"/>
  <c r="AF2191" i="4"/>
  <c r="AE2191" i="4"/>
  <c r="AD2191" i="4"/>
  <c r="AC2191" i="4"/>
  <c r="AB2191" i="4"/>
  <c r="AA2191" i="4"/>
  <c r="Z2191" i="4"/>
  <c r="Y2191" i="4"/>
  <c r="W2191" i="4"/>
  <c r="V2191" i="4"/>
  <c r="T2191" i="4"/>
  <c r="S2191" i="4"/>
  <c r="R2191" i="4"/>
  <c r="AJ2190" i="4"/>
  <c r="AI2190" i="4"/>
  <c r="AH2190" i="4"/>
  <c r="AG2190" i="4"/>
  <c r="AF2190" i="4"/>
  <c r="AE2190" i="4"/>
  <c r="AD2190" i="4"/>
  <c r="AC2190" i="4"/>
  <c r="AB2190" i="4"/>
  <c r="AA2190" i="4"/>
  <c r="Z2190" i="4"/>
  <c r="Y2190" i="4"/>
  <c r="W2190" i="4"/>
  <c r="V2190" i="4"/>
  <c r="T2190" i="4"/>
  <c r="S2190" i="4"/>
  <c r="R2190" i="4"/>
  <c r="AJ2189" i="4"/>
  <c r="AI2189" i="4"/>
  <c r="AH2189" i="4"/>
  <c r="AG2189" i="4"/>
  <c r="AF2189" i="4"/>
  <c r="AE2189" i="4"/>
  <c r="AD2189" i="4"/>
  <c r="AC2189" i="4"/>
  <c r="AB2189" i="4"/>
  <c r="AA2189" i="4"/>
  <c r="Z2189" i="4"/>
  <c r="Y2189" i="4"/>
  <c r="W2189" i="4"/>
  <c r="V2189" i="4"/>
  <c r="T2189" i="4"/>
  <c r="S2189" i="4"/>
  <c r="R2189" i="4"/>
  <c r="AJ2188" i="4"/>
  <c r="AI2188" i="4"/>
  <c r="AH2188" i="4"/>
  <c r="AG2188" i="4"/>
  <c r="AF2188" i="4"/>
  <c r="AE2188" i="4"/>
  <c r="AD2188" i="4"/>
  <c r="AC2188" i="4"/>
  <c r="AB2188" i="4"/>
  <c r="AA2188" i="4"/>
  <c r="Z2188" i="4"/>
  <c r="Y2188" i="4"/>
  <c r="W2188" i="4"/>
  <c r="V2188" i="4"/>
  <c r="T2188" i="4"/>
  <c r="S2188" i="4"/>
  <c r="R2188" i="4"/>
  <c r="AJ2187" i="4"/>
  <c r="AI2187" i="4"/>
  <c r="AH2187" i="4"/>
  <c r="AG2187" i="4"/>
  <c r="AF2187" i="4"/>
  <c r="AE2187" i="4"/>
  <c r="AD2187" i="4"/>
  <c r="AC2187" i="4"/>
  <c r="AB2187" i="4"/>
  <c r="AA2187" i="4"/>
  <c r="Z2187" i="4"/>
  <c r="Y2187" i="4"/>
  <c r="W2187" i="4"/>
  <c r="V2187" i="4"/>
  <c r="T2187" i="4"/>
  <c r="S2187" i="4"/>
  <c r="AJ2186" i="4"/>
  <c r="AI2186" i="4"/>
  <c r="AH2186" i="4"/>
  <c r="AG2186" i="4"/>
  <c r="AF2186" i="4"/>
  <c r="AE2186" i="4"/>
  <c r="AD2186" i="4"/>
  <c r="AC2186" i="4"/>
  <c r="AB2186" i="4"/>
  <c r="AA2186" i="4"/>
  <c r="Z2186" i="4"/>
  <c r="Y2186" i="4"/>
  <c r="W2186" i="4"/>
  <c r="V2186" i="4"/>
  <c r="T2186" i="4"/>
  <c r="S2186" i="4"/>
  <c r="AJ2185" i="4"/>
  <c r="AI2185" i="4"/>
  <c r="AH2185" i="4"/>
  <c r="AG2185" i="4"/>
  <c r="AF2185" i="4"/>
  <c r="AE2185" i="4"/>
  <c r="AD2185" i="4"/>
  <c r="AC2185" i="4"/>
  <c r="AB2185" i="4"/>
  <c r="AA2185" i="4"/>
  <c r="Z2185" i="4"/>
  <c r="Y2185" i="4"/>
  <c r="W2185" i="4"/>
  <c r="V2185" i="4"/>
  <c r="T2185" i="4"/>
  <c r="S2185" i="4"/>
  <c r="AJ2184" i="4"/>
  <c r="AI2184" i="4"/>
  <c r="AH2184" i="4"/>
  <c r="AG2184" i="4"/>
  <c r="AF2184" i="4"/>
  <c r="AE2184" i="4"/>
  <c r="AD2184" i="4"/>
  <c r="AC2184" i="4"/>
  <c r="AB2184" i="4"/>
  <c r="AA2184" i="4"/>
  <c r="Z2184" i="4"/>
  <c r="Y2184" i="4"/>
  <c r="W2184" i="4"/>
  <c r="V2184" i="4"/>
  <c r="T2184" i="4"/>
  <c r="S2184" i="4"/>
  <c r="AJ2183" i="4"/>
  <c r="AI2183" i="4"/>
  <c r="AH2183" i="4"/>
  <c r="AG2183" i="4"/>
  <c r="AF2183" i="4"/>
  <c r="AE2183" i="4"/>
  <c r="AD2183" i="4"/>
  <c r="AC2183" i="4"/>
  <c r="AB2183" i="4"/>
  <c r="AA2183" i="4"/>
  <c r="Z2183" i="4"/>
  <c r="Y2183" i="4"/>
  <c r="W2183" i="4"/>
  <c r="V2183" i="4"/>
  <c r="T2183" i="4"/>
  <c r="S2183" i="4"/>
  <c r="R2183" i="4"/>
  <c r="AJ2182" i="4"/>
  <c r="AI2182" i="4"/>
  <c r="AH2182" i="4"/>
  <c r="AG2182" i="4"/>
  <c r="AF2182" i="4"/>
  <c r="AE2182" i="4"/>
  <c r="AD2182" i="4"/>
  <c r="AC2182" i="4"/>
  <c r="AB2182" i="4"/>
  <c r="AA2182" i="4"/>
  <c r="Z2182" i="4"/>
  <c r="Y2182" i="4"/>
  <c r="W2182" i="4"/>
  <c r="V2182" i="4"/>
  <c r="T2182" i="4"/>
  <c r="S2182" i="4"/>
  <c r="R2182" i="4"/>
  <c r="AJ2181" i="4"/>
  <c r="AI2181" i="4"/>
  <c r="AH2181" i="4"/>
  <c r="AG2181" i="4"/>
  <c r="AF2181" i="4"/>
  <c r="AE2181" i="4"/>
  <c r="AD2181" i="4"/>
  <c r="AC2181" i="4"/>
  <c r="AB2181" i="4"/>
  <c r="AA2181" i="4"/>
  <c r="Z2181" i="4"/>
  <c r="Y2181" i="4"/>
  <c r="W2181" i="4"/>
  <c r="V2181" i="4"/>
  <c r="T2181" i="4"/>
  <c r="S2181" i="4"/>
  <c r="R2181" i="4"/>
  <c r="AJ2180" i="4"/>
  <c r="AI2180" i="4"/>
  <c r="AH2180" i="4"/>
  <c r="AG2180" i="4"/>
  <c r="AF2180" i="4"/>
  <c r="AE2180" i="4"/>
  <c r="AD2180" i="4"/>
  <c r="AC2180" i="4"/>
  <c r="AB2180" i="4"/>
  <c r="AA2180" i="4"/>
  <c r="Z2180" i="4"/>
  <c r="Y2180" i="4"/>
  <c r="W2180" i="4"/>
  <c r="V2180" i="4"/>
  <c r="T2180" i="4"/>
  <c r="S2180" i="4"/>
  <c r="AJ2179" i="4"/>
  <c r="AI2179" i="4"/>
  <c r="AH2179" i="4"/>
  <c r="AG2179" i="4"/>
  <c r="AF2179" i="4"/>
  <c r="AE2179" i="4"/>
  <c r="AD2179" i="4"/>
  <c r="AC2179" i="4"/>
  <c r="AB2179" i="4"/>
  <c r="AA2179" i="4"/>
  <c r="Z2179" i="4"/>
  <c r="Y2179" i="4"/>
  <c r="W2179" i="4"/>
  <c r="V2179" i="4"/>
  <c r="T2179" i="4"/>
  <c r="S2179" i="4"/>
  <c r="R2179" i="4"/>
  <c r="AJ2178" i="4"/>
  <c r="AI2178" i="4"/>
  <c r="AH2178" i="4"/>
  <c r="AG2178" i="4"/>
  <c r="AF2178" i="4"/>
  <c r="AE2178" i="4"/>
  <c r="AD2178" i="4"/>
  <c r="AC2178" i="4"/>
  <c r="AB2178" i="4"/>
  <c r="AA2178" i="4"/>
  <c r="Z2178" i="4"/>
  <c r="Y2178" i="4"/>
  <c r="W2178" i="4"/>
  <c r="V2178" i="4"/>
  <c r="T2178" i="4"/>
  <c r="S2178" i="4"/>
  <c r="R2178" i="4"/>
  <c r="AJ2177" i="4"/>
  <c r="AI2177" i="4"/>
  <c r="AH2177" i="4"/>
  <c r="AG2177" i="4"/>
  <c r="AF2177" i="4"/>
  <c r="AE2177" i="4"/>
  <c r="AD2177" i="4"/>
  <c r="AC2177" i="4"/>
  <c r="AB2177" i="4"/>
  <c r="AA2177" i="4"/>
  <c r="Z2177" i="4"/>
  <c r="Y2177" i="4"/>
  <c r="W2177" i="4"/>
  <c r="V2177" i="4"/>
  <c r="T2177" i="4"/>
  <c r="S2177" i="4"/>
  <c r="AJ2176" i="4"/>
  <c r="AI2176" i="4"/>
  <c r="AH2176" i="4"/>
  <c r="AG2176" i="4"/>
  <c r="AF2176" i="4"/>
  <c r="AE2176" i="4"/>
  <c r="AD2176" i="4"/>
  <c r="AC2176" i="4"/>
  <c r="AB2176" i="4"/>
  <c r="AA2176" i="4"/>
  <c r="Z2176" i="4"/>
  <c r="Y2176" i="4"/>
  <c r="W2176" i="4"/>
  <c r="V2176" i="4"/>
  <c r="T2176" i="4"/>
  <c r="S2176" i="4"/>
  <c r="R2176" i="4"/>
  <c r="AJ2175" i="4"/>
  <c r="AI2175" i="4"/>
  <c r="AH2175" i="4"/>
  <c r="AG2175" i="4"/>
  <c r="AF2175" i="4"/>
  <c r="AE2175" i="4"/>
  <c r="AD2175" i="4"/>
  <c r="AC2175" i="4"/>
  <c r="AB2175" i="4"/>
  <c r="AA2175" i="4"/>
  <c r="Z2175" i="4"/>
  <c r="Y2175" i="4"/>
  <c r="W2175" i="4"/>
  <c r="V2175" i="4"/>
  <c r="T2175" i="4"/>
  <c r="S2175" i="4"/>
  <c r="AJ2174" i="4"/>
  <c r="AI2174" i="4"/>
  <c r="AH2174" i="4"/>
  <c r="AG2174" i="4"/>
  <c r="AF2174" i="4"/>
  <c r="AE2174" i="4"/>
  <c r="AD2174" i="4"/>
  <c r="AC2174" i="4"/>
  <c r="AB2174" i="4"/>
  <c r="AA2174" i="4"/>
  <c r="Z2174" i="4"/>
  <c r="Y2174" i="4"/>
  <c r="W2174" i="4"/>
  <c r="V2174" i="4"/>
  <c r="T2174" i="4"/>
  <c r="S2174" i="4"/>
  <c r="AJ2173" i="4"/>
  <c r="AI2173" i="4"/>
  <c r="AH2173" i="4"/>
  <c r="AG2173" i="4"/>
  <c r="AF2173" i="4"/>
  <c r="AE2173" i="4"/>
  <c r="AD2173" i="4"/>
  <c r="AC2173" i="4"/>
  <c r="AB2173" i="4"/>
  <c r="AA2173" i="4"/>
  <c r="Z2173" i="4"/>
  <c r="Y2173" i="4"/>
  <c r="W2173" i="4"/>
  <c r="V2173" i="4"/>
  <c r="T2173" i="4"/>
  <c r="S2173" i="4"/>
  <c r="AJ2172" i="4"/>
  <c r="AI2172" i="4"/>
  <c r="AH2172" i="4"/>
  <c r="AG2172" i="4"/>
  <c r="AF2172" i="4"/>
  <c r="AE2172" i="4"/>
  <c r="AD2172" i="4"/>
  <c r="AC2172" i="4"/>
  <c r="AB2172" i="4"/>
  <c r="AA2172" i="4"/>
  <c r="Z2172" i="4"/>
  <c r="Y2172" i="4"/>
  <c r="W2172" i="4"/>
  <c r="V2172" i="4"/>
  <c r="T2172" i="4"/>
  <c r="S2172" i="4"/>
  <c r="AJ2171" i="4"/>
  <c r="AI2171" i="4"/>
  <c r="AH2171" i="4"/>
  <c r="AG2171" i="4"/>
  <c r="AF2171" i="4"/>
  <c r="AE2171" i="4"/>
  <c r="AD2171" i="4"/>
  <c r="AC2171" i="4"/>
  <c r="AB2171" i="4"/>
  <c r="AA2171" i="4"/>
  <c r="Z2171" i="4"/>
  <c r="Y2171" i="4"/>
  <c r="W2171" i="4"/>
  <c r="V2171" i="4"/>
  <c r="T2171" i="4"/>
  <c r="S2171" i="4"/>
  <c r="AJ2170" i="4"/>
  <c r="AI2170" i="4"/>
  <c r="AH2170" i="4"/>
  <c r="AG2170" i="4"/>
  <c r="AF2170" i="4"/>
  <c r="AE2170" i="4"/>
  <c r="AD2170" i="4"/>
  <c r="AC2170" i="4"/>
  <c r="AB2170" i="4"/>
  <c r="AA2170" i="4"/>
  <c r="Z2170" i="4"/>
  <c r="Y2170" i="4"/>
  <c r="W2170" i="4"/>
  <c r="V2170" i="4"/>
  <c r="T2170" i="4"/>
  <c r="S2170" i="4"/>
  <c r="AJ2169" i="4"/>
  <c r="AI2169" i="4"/>
  <c r="AH2169" i="4"/>
  <c r="AG2169" i="4"/>
  <c r="AF2169" i="4"/>
  <c r="AE2169" i="4"/>
  <c r="AD2169" i="4"/>
  <c r="AC2169" i="4"/>
  <c r="AB2169" i="4"/>
  <c r="AA2169" i="4"/>
  <c r="Z2169" i="4"/>
  <c r="Y2169" i="4"/>
  <c r="W2169" i="4"/>
  <c r="V2169" i="4"/>
  <c r="T2169" i="4"/>
  <c r="S2169" i="4"/>
  <c r="AJ2168" i="4"/>
  <c r="AI2168" i="4"/>
  <c r="AH2168" i="4"/>
  <c r="AG2168" i="4"/>
  <c r="AF2168" i="4"/>
  <c r="AE2168" i="4"/>
  <c r="AD2168" i="4"/>
  <c r="AC2168" i="4"/>
  <c r="AB2168" i="4"/>
  <c r="AA2168" i="4"/>
  <c r="Z2168" i="4"/>
  <c r="Y2168" i="4"/>
  <c r="W2168" i="4"/>
  <c r="V2168" i="4"/>
  <c r="T2168" i="4"/>
  <c r="S2168" i="4"/>
  <c r="AJ2167" i="4"/>
  <c r="AI2167" i="4"/>
  <c r="AH2167" i="4"/>
  <c r="AG2167" i="4"/>
  <c r="AF2167" i="4"/>
  <c r="AE2167" i="4"/>
  <c r="AD2167" i="4"/>
  <c r="AC2167" i="4"/>
  <c r="AB2167" i="4"/>
  <c r="AA2167" i="4"/>
  <c r="Z2167" i="4"/>
  <c r="Y2167" i="4"/>
  <c r="W2167" i="4"/>
  <c r="V2167" i="4"/>
  <c r="T2167" i="4"/>
  <c r="S2167" i="4"/>
  <c r="AJ2166" i="4"/>
  <c r="AI2166" i="4"/>
  <c r="AH2166" i="4"/>
  <c r="AG2166" i="4"/>
  <c r="AF2166" i="4"/>
  <c r="AE2166" i="4"/>
  <c r="AD2166" i="4"/>
  <c r="AC2166" i="4"/>
  <c r="AB2166" i="4"/>
  <c r="AA2166" i="4"/>
  <c r="Z2166" i="4"/>
  <c r="Y2166" i="4"/>
  <c r="W2166" i="4"/>
  <c r="V2166" i="4"/>
  <c r="T2166" i="4"/>
  <c r="S2166" i="4"/>
  <c r="AJ2165" i="4"/>
  <c r="AI2165" i="4"/>
  <c r="AH2165" i="4"/>
  <c r="AG2165" i="4"/>
  <c r="AF2165" i="4"/>
  <c r="AE2165" i="4"/>
  <c r="AD2165" i="4"/>
  <c r="AC2165" i="4"/>
  <c r="AB2165" i="4"/>
  <c r="AA2165" i="4"/>
  <c r="Z2165" i="4"/>
  <c r="Y2165" i="4"/>
  <c r="W2165" i="4"/>
  <c r="V2165" i="4"/>
  <c r="T2165" i="4"/>
  <c r="S2165" i="4"/>
  <c r="AJ2164" i="4"/>
  <c r="AI2164" i="4"/>
  <c r="AH2164" i="4"/>
  <c r="AG2164" i="4"/>
  <c r="AF2164" i="4"/>
  <c r="AE2164" i="4"/>
  <c r="AD2164" i="4"/>
  <c r="AC2164" i="4"/>
  <c r="AB2164" i="4"/>
  <c r="AA2164" i="4"/>
  <c r="Z2164" i="4"/>
  <c r="Y2164" i="4"/>
  <c r="W2164" i="4"/>
  <c r="V2164" i="4"/>
  <c r="T2164" i="4"/>
  <c r="S2164" i="4"/>
  <c r="AJ2163" i="4"/>
  <c r="AI2163" i="4"/>
  <c r="AH2163" i="4"/>
  <c r="AG2163" i="4"/>
  <c r="AF2163" i="4"/>
  <c r="AE2163" i="4"/>
  <c r="AD2163" i="4"/>
  <c r="AC2163" i="4"/>
  <c r="AB2163" i="4"/>
  <c r="AA2163" i="4"/>
  <c r="Z2163" i="4"/>
  <c r="Y2163" i="4"/>
  <c r="W2163" i="4"/>
  <c r="V2163" i="4"/>
  <c r="T2163" i="4"/>
  <c r="S2163" i="4"/>
  <c r="AJ2162" i="4"/>
  <c r="AI2162" i="4"/>
  <c r="AH2162" i="4"/>
  <c r="AG2162" i="4"/>
  <c r="AF2162" i="4"/>
  <c r="AE2162" i="4"/>
  <c r="AD2162" i="4"/>
  <c r="AC2162" i="4"/>
  <c r="AB2162" i="4"/>
  <c r="AA2162" i="4"/>
  <c r="Z2162" i="4"/>
  <c r="Y2162" i="4"/>
  <c r="W2162" i="4"/>
  <c r="V2162" i="4"/>
  <c r="T2162" i="4"/>
  <c r="S2162" i="4"/>
  <c r="AJ2161" i="4"/>
  <c r="AI2161" i="4"/>
  <c r="AH2161" i="4"/>
  <c r="AG2161" i="4"/>
  <c r="AF2161" i="4"/>
  <c r="AE2161" i="4"/>
  <c r="AD2161" i="4"/>
  <c r="AC2161" i="4"/>
  <c r="AB2161" i="4"/>
  <c r="AA2161" i="4"/>
  <c r="Z2161" i="4"/>
  <c r="Y2161" i="4"/>
  <c r="W2161" i="4"/>
  <c r="V2161" i="4"/>
  <c r="T2161" i="4"/>
  <c r="S2161" i="4"/>
  <c r="AJ2160" i="4"/>
  <c r="AI2160" i="4"/>
  <c r="AH2160" i="4"/>
  <c r="AG2160" i="4"/>
  <c r="AF2160" i="4"/>
  <c r="AE2160" i="4"/>
  <c r="AD2160" i="4"/>
  <c r="AC2160" i="4"/>
  <c r="AB2160" i="4"/>
  <c r="AA2160" i="4"/>
  <c r="Z2160" i="4"/>
  <c r="Y2160" i="4"/>
  <c r="W2160" i="4"/>
  <c r="V2160" i="4"/>
  <c r="T2160" i="4"/>
  <c r="S2160" i="4"/>
  <c r="R2160" i="4"/>
  <c r="AJ2159" i="4"/>
  <c r="AI2159" i="4"/>
  <c r="AH2159" i="4"/>
  <c r="AG2159" i="4"/>
  <c r="AF2159" i="4"/>
  <c r="AE2159" i="4"/>
  <c r="AD2159" i="4"/>
  <c r="AC2159" i="4"/>
  <c r="AB2159" i="4"/>
  <c r="AA2159" i="4"/>
  <c r="Z2159" i="4"/>
  <c r="Y2159" i="4"/>
  <c r="W2159" i="4"/>
  <c r="V2159" i="4"/>
  <c r="T2159" i="4"/>
  <c r="S2159" i="4"/>
  <c r="R2159" i="4"/>
  <c r="AJ2158" i="4"/>
  <c r="AI2158" i="4"/>
  <c r="AH2158" i="4"/>
  <c r="AG2158" i="4"/>
  <c r="AF2158" i="4"/>
  <c r="AE2158" i="4"/>
  <c r="AD2158" i="4"/>
  <c r="AC2158" i="4"/>
  <c r="AB2158" i="4"/>
  <c r="AA2158" i="4"/>
  <c r="Z2158" i="4"/>
  <c r="Y2158" i="4"/>
  <c r="W2158" i="4"/>
  <c r="V2158" i="4"/>
  <c r="T2158" i="4"/>
  <c r="S2158" i="4"/>
  <c r="R2158" i="4"/>
  <c r="AJ2157" i="4"/>
  <c r="AI2157" i="4"/>
  <c r="AH2157" i="4"/>
  <c r="AG2157" i="4"/>
  <c r="AF2157" i="4"/>
  <c r="AE2157" i="4"/>
  <c r="AD2157" i="4"/>
  <c r="AC2157" i="4"/>
  <c r="AB2157" i="4"/>
  <c r="AA2157" i="4"/>
  <c r="Z2157" i="4"/>
  <c r="Y2157" i="4"/>
  <c r="W2157" i="4"/>
  <c r="V2157" i="4"/>
  <c r="T2157" i="4"/>
  <c r="S2157" i="4"/>
  <c r="R2157" i="4"/>
  <c r="AJ2156" i="4"/>
  <c r="AI2156" i="4"/>
  <c r="AH2156" i="4"/>
  <c r="AG2156" i="4"/>
  <c r="AF2156" i="4"/>
  <c r="AE2156" i="4"/>
  <c r="AD2156" i="4"/>
  <c r="AC2156" i="4"/>
  <c r="AB2156" i="4"/>
  <c r="AA2156" i="4"/>
  <c r="Z2156" i="4"/>
  <c r="Y2156" i="4"/>
  <c r="W2156" i="4"/>
  <c r="V2156" i="4"/>
  <c r="T2156" i="4"/>
  <c r="S2156" i="4"/>
  <c r="R2156" i="4"/>
  <c r="AJ2155" i="4"/>
  <c r="AI2155" i="4"/>
  <c r="AH2155" i="4"/>
  <c r="AG2155" i="4"/>
  <c r="AF2155" i="4"/>
  <c r="AE2155" i="4"/>
  <c r="AD2155" i="4"/>
  <c r="AC2155" i="4"/>
  <c r="AB2155" i="4"/>
  <c r="AA2155" i="4"/>
  <c r="Z2155" i="4"/>
  <c r="Y2155" i="4"/>
  <c r="W2155" i="4"/>
  <c r="V2155" i="4"/>
  <c r="T2155" i="4"/>
  <c r="S2155" i="4"/>
  <c r="R2155" i="4"/>
  <c r="AJ2154" i="4"/>
  <c r="AI2154" i="4"/>
  <c r="AH2154" i="4"/>
  <c r="AG2154" i="4"/>
  <c r="AF2154" i="4"/>
  <c r="AE2154" i="4"/>
  <c r="AD2154" i="4"/>
  <c r="AC2154" i="4"/>
  <c r="AB2154" i="4"/>
  <c r="AA2154" i="4"/>
  <c r="Z2154" i="4"/>
  <c r="Y2154" i="4"/>
  <c r="W2154" i="4"/>
  <c r="V2154" i="4"/>
  <c r="T2154" i="4"/>
  <c r="S2154" i="4"/>
  <c r="AJ2153" i="4"/>
  <c r="AI2153" i="4"/>
  <c r="AH2153" i="4"/>
  <c r="AG2153" i="4"/>
  <c r="AF2153" i="4"/>
  <c r="AE2153" i="4"/>
  <c r="AD2153" i="4"/>
  <c r="AC2153" i="4"/>
  <c r="AB2153" i="4"/>
  <c r="AA2153" i="4"/>
  <c r="Z2153" i="4"/>
  <c r="Y2153" i="4"/>
  <c r="W2153" i="4"/>
  <c r="V2153" i="4"/>
  <c r="T2153" i="4"/>
  <c r="S2153" i="4"/>
  <c r="R2153" i="4"/>
  <c r="AJ2152" i="4"/>
  <c r="AI2152" i="4"/>
  <c r="AH2152" i="4"/>
  <c r="AG2152" i="4"/>
  <c r="AF2152" i="4"/>
  <c r="AE2152" i="4"/>
  <c r="AD2152" i="4"/>
  <c r="AC2152" i="4"/>
  <c r="AB2152" i="4"/>
  <c r="AA2152" i="4"/>
  <c r="Z2152" i="4"/>
  <c r="Y2152" i="4"/>
  <c r="W2152" i="4"/>
  <c r="V2152" i="4"/>
  <c r="T2152" i="4"/>
  <c r="S2152" i="4"/>
  <c r="R2152" i="4"/>
  <c r="AJ2151" i="4"/>
  <c r="AI2151" i="4"/>
  <c r="AH2151" i="4"/>
  <c r="AG2151" i="4"/>
  <c r="AF2151" i="4"/>
  <c r="AE2151" i="4"/>
  <c r="AD2151" i="4"/>
  <c r="AC2151" i="4"/>
  <c r="AB2151" i="4"/>
  <c r="AA2151" i="4"/>
  <c r="Z2151" i="4"/>
  <c r="Y2151" i="4"/>
  <c r="W2151" i="4"/>
  <c r="V2151" i="4"/>
  <c r="T2151" i="4"/>
  <c r="S2151" i="4"/>
  <c r="R2151" i="4"/>
  <c r="AJ2150" i="4"/>
  <c r="AI2150" i="4"/>
  <c r="AH2150" i="4"/>
  <c r="AG2150" i="4"/>
  <c r="AF2150" i="4"/>
  <c r="AE2150" i="4"/>
  <c r="AD2150" i="4"/>
  <c r="AC2150" i="4"/>
  <c r="AB2150" i="4"/>
  <c r="AA2150" i="4"/>
  <c r="Z2150" i="4"/>
  <c r="Y2150" i="4"/>
  <c r="W2150" i="4"/>
  <c r="V2150" i="4"/>
  <c r="T2150" i="4"/>
  <c r="S2150" i="4"/>
  <c r="R2150" i="4"/>
  <c r="AJ2149" i="4"/>
  <c r="AI2149" i="4"/>
  <c r="AH2149" i="4"/>
  <c r="AG2149" i="4"/>
  <c r="AF2149" i="4"/>
  <c r="AE2149" i="4"/>
  <c r="AD2149" i="4"/>
  <c r="AC2149" i="4"/>
  <c r="AB2149" i="4"/>
  <c r="AA2149" i="4"/>
  <c r="Z2149" i="4"/>
  <c r="Y2149" i="4"/>
  <c r="W2149" i="4"/>
  <c r="V2149" i="4"/>
  <c r="T2149" i="4"/>
  <c r="S2149" i="4"/>
  <c r="R2149" i="4"/>
  <c r="AJ2148" i="4"/>
  <c r="AI2148" i="4"/>
  <c r="AH2148" i="4"/>
  <c r="AG2148" i="4"/>
  <c r="AF2148" i="4"/>
  <c r="AE2148" i="4"/>
  <c r="AD2148" i="4"/>
  <c r="AC2148" i="4"/>
  <c r="AB2148" i="4"/>
  <c r="AA2148" i="4"/>
  <c r="Z2148" i="4"/>
  <c r="Y2148" i="4"/>
  <c r="W2148" i="4"/>
  <c r="V2148" i="4"/>
  <c r="T2148" i="4"/>
  <c r="S2148" i="4"/>
  <c r="R2148" i="4"/>
  <c r="AJ2147" i="4"/>
  <c r="AI2147" i="4"/>
  <c r="AH2147" i="4"/>
  <c r="AG2147" i="4"/>
  <c r="AF2147" i="4"/>
  <c r="AE2147" i="4"/>
  <c r="AD2147" i="4"/>
  <c r="AC2147" i="4"/>
  <c r="AB2147" i="4"/>
  <c r="AA2147" i="4"/>
  <c r="Z2147" i="4"/>
  <c r="Y2147" i="4"/>
  <c r="W2147" i="4"/>
  <c r="V2147" i="4"/>
  <c r="T2147" i="4"/>
  <c r="S2147" i="4"/>
  <c r="R2147" i="4"/>
  <c r="AJ2146" i="4"/>
  <c r="AI2146" i="4"/>
  <c r="AH2146" i="4"/>
  <c r="AG2146" i="4"/>
  <c r="AF2146" i="4"/>
  <c r="AE2146" i="4"/>
  <c r="AD2146" i="4"/>
  <c r="AC2146" i="4"/>
  <c r="AB2146" i="4"/>
  <c r="AA2146" i="4"/>
  <c r="Z2146" i="4"/>
  <c r="Y2146" i="4"/>
  <c r="W2146" i="4"/>
  <c r="V2146" i="4"/>
  <c r="T2146" i="4"/>
  <c r="S2146" i="4"/>
  <c r="AJ2145" i="4"/>
  <c r="AI2145" i="4"/>
  <c r="AH2145" i="4"/>
  <c r="AG2145" i="4"/>
  <c r="AF2145" i="4"/>
  <c r="AE2145" i="4"/>
  <c r="AD2145" i="4"/>
  <c r="AC2145" i="4"/>
  <c r="AB2145" i="4"/>
  <c r="AA2145" i="4"/>
  <c r="Z2145" i="4"/>
  <c r="Y2145" i="4"/>
  <c r="W2145" i="4"/>
  <c r="V2145" i="4"/>
  <c r="T2145" i="4"/>
  <c r="S2145" i="4"/>
  <c r="AJ2144" i="4"/>
  <c r="AI2144" i="4"/>
  <c r="AH2144" i="4"/>
  <c r="AG2144" i="4"/>
  <c r="AF2144" i="4"/>
  <c r="AE2144" i="4"/>
  <c r="AD2144" i="4"/>
  <c r="AC2144" i="4"/>
  <c r="AB2144" i="4"/>
  <c r="AA2144" i="4"/>
  <c r="Z2144" i="4"/>
  <c r="Y2144" i="4"/>
  <c r="W2144" i="4"/>
  <c r="V2144" i="4"/>
  <c r="T2144" i="4"/>
  <c r="S2144" i="4"/>
  <c r="R2144" i="4"/>
  <c r="AJ2143" i="4"/>
  <c r="AI2143" i="4"/>
  <c r="AH2143" i="4"/>
  <c r="AG2143" i="4"/>
  <c r="AF2143" i="4"/>
  <c r="AE2143" i="4"/>
  <c r="AD2143" i="4"/>
  <c r="AC2143" i="4"/>
  <c r="AB2143" i="4"/>
  <c r="AA2143" i="4"/>
  <c r="Z2143" i="4"/>
  <c r="Y2143" i="4"/>
  <c r="W2143" i="4"/>
  <c r="V2143" i="4"/>
  <c r="T2143" i="4"/>
  <c r="S2143" i="4"/>
  <c r="R2143" i="4"/>
  <c r="AJ2142" i="4"/>
  <c r="AI2142" i="4"/>
  <c r="AH2142" i="4"/>
  <c r="AG2142" i="4"/>
  <c r="AF2142" i="4"/>
  <c r="AE2142" i="4"/>
  <c r="AD2142" i="4"/>
  <c r="AC2142" i="4"/>
  <c r="AB2142" i="4"/>
  <c r="AA2142" i="4"/>
  <c r="Z2142" i="4"/>
  <c r="Y2142" i="4"/>
  <c r="W2142" i="4"/>
  <c r="V2142" i="4"/>
  <c r="T2142" i="4"/>
  <c r="S2142" i="4"/>
  <c r="R2142" i="4"/>
  <c r="AJ2141" i="4"/>
  <c r="AI2141" i="4"/>
  <c r="AH2141" i="4"/>
  <c r="AG2141" i="4"/>
  <c r="AF2141" i="4"/>
  <c r="AE2141" i="4"/>
  <c r="AD2141" i="4"/>
  <c r="AC2141" i="4"/>
  <c r="AB2141" i="4"/>
  <c r="AA2141" i="4"/>
  <c r="Z2141" i="4"/>
  <c r="Y2141" i="4"/>
  <c r="W2141" i="4"/>
  <c r="V2141" i="4"/>
  <c r="T2141" i="4"/>
  <c r="S2141" i="4"/>
  <c r="R2141" i="4"/>
  <c r="AJ2140" i="4"/>
  <c r="AI2140" i="4"/>
  <c r="AH2140" i="4"/>
  <c r="AG2140" i="4"/>
  <c r="AF2140" i="4"/>
  <c r="AE2140" i="4"/>
  <c r="AD2140" i="4"/>
  <c r="AC2140" i="4"/>
  <c r="AB2140" i="4"/>
  <c r="AA2140" i="4"/>
  <c r="Z2140" i="4"/>
  <c r="Y2140" i="4"/>
  <c r="W2140" i="4"/>
  <c r="V2140" i="4"/>
  <c r="T2140" i="4"/>
  <c r="S2140" i="4"/>
  <c r="R2140" i="4"/>
  <c r="AJ2139" i="4"/>
  <c r="AI2139" i="4"/>
  <c r="AH2139" i="4"/>
  <c r="AG2139" i="4"/>
  <c r="AF2139" i="4"/>
  <c r="AE2139" i="4"/>
  <c r="AD2139" i="4"/>
  <c r="AC2139" i="4"/>
  <c r="AB2139" i="4"/>
  <c r="AA2139" i="4"/>
  <c r="Z2139" i="4"/>
  <c r="Y2139" i="4"/>
  <c r="W2139" i="4"/>
  <c r="V2139" i="4"/>
  <c r="T2139" i="4"/>
  <c r="S2139" i="4"/>
  <c r="R2139" i="4"/>
  <c r="AJ2138" i="4"/>
  <c r="AI2138" i="4"/>
  <c r="AH2138" i="4"/>
  <c r="AG2138" i="4"/>
  <c r="AF2138" i="4"/>
  <c r="AE2138" i="4"/>
  <c r="AD2138" i="4"/>
  <c r="AC2138" i="4"/>
  <c r="AB2138" i="4"/>
  <c r="AA2138" i="4"/>
  <c r="Z2138" i="4"/>
  <c r="Y2138" i="4"/>
  <c r="W2138" i="4"/>
  <c r="V2138" i="4"/>
  <c r="T2138" i="4"/>
  <c r="S2138" i="4"/>
  <c r="R2138" i="4"/>
  <c r="AJ2137" i="4"/>
  <c r="AI2137" i="4"/>
  <c r="AH2137" i="4"/>
  <c r="AG2137" i="4"/>
  <c r="AF2137" i="4"/>
  <c r="AE2137" i="4"/>
  <c r="AD2137" i="4"/>
  <c r="AC2137" i="4"/>
  <c r="AB2137" i="4"/>
  <c r="AA2137" i="4"/>
  <c r="Z2137" i="4"/>
  <c r="Y2137" i="4"/>
  <c r="W2137" i="4"/>
  <c r="V2137" i="4"/>
  <c r="T2137" i="4"/>
  <c r="S2137" i="4"/>
  <c r="R2137" i="4"/>
  <c r="AJ2136" i="4"/>
  <c r="AI2136" i="4"/>
  <c r="AH2136" i="4"/>
  <c r="AG2136" i="4"/>
  <c r="AF2136" i="4"/>
  <c r="AE2136" i="4"/>
  <c r="AD2136" i="4"/>
  <c r="AC2136" i="4"/>
  <c r="AB2136" i="4"/>
  <c r="AA2136" i="4"/>
  <c r="Z2136" i="4"/>
  <c r="Y2136" i="4"/>
  <c r="W2136" i="4"/>
  <c r="V2136" i="4"/>
  <c r="T2136" i="4"/>
  <c r="S2136" i="4"/>
  <c r="R2136" i="4"/>
  <c r="AJ2135" i="4"/>
  <c r="AI2135" i="4"/>
  <c r="AH2135" i="4"/>
  <c r="AG2135" i="4"/>
  <c r="AF2135" i="4"/>
  <c r="AE2135" i="4"/>
  <c r="AD2135" i="4"/>
  <c r="AC2135" i="4"/>
  <c r="AB2135" i="4"/>
  <c r="AA2135" i="4"/>
  <c r="Z2135" i="4"/>
  <c r="Y2135" i="4"/>
  <c r="W2135" i="4"/>
  <c r="V2135" i="4"/>
  <c r="T2135" i="4"/>
  <c r="S2135" i="4"/>
  <c r="R2135" i="4"/>
  <c r="AJ2134" i="4"/>
  <c r="AI2134" i="4"/>
  <c r="AH2134" i="4"/>
  <c r="AG2134" i="4"/>
  <c r="AF2134" i="4"/>
  <c r="AE2134" i="4"/>
  <c r="AD2134" i="4"/>
  <c r="AC2134" i="4"/>
  <c r="AB2134" i="4"/>
  <c r="AA2134" i="4"/>
  <c r="Z2134" i="4"/>
  <c r="Y2134" i="4"/>
  <c r="W2134" i="4"/>
  <c r="V2134" i="4"/>
  <c r="T2134" i="4"/>
  <c r="S2134" i="4"/>
  <c r="R2134" i="4"/>
  <c r="AJ2133" i="4"/>
  <c r="AI2133" i="4"/>
  <c r="AH2133" i="4"/>
  <c r="AG2133" i="4"/>
  <c r="AF2133" i="4"/>
  <c r="AE2133" i="4"/>
  <c r="AD2133" i="4"/>
  <c r="AC2133" i="4"/>
  <c r="AB2133" i="4"/>
  <c r="AA2133" i="4"/>
  <c r="Z2133" i="4"/>
  <c r="Y2133" i="4"/>
  <c r="W2133" i="4"/>
  <c r="V2133" i="4"/>
  <c r="T2133" i="4"/>
  <c r="S2133" i="4"/>
  <c r="R2133" i="4"/>
  <c r="AJ2132" i="4"/>
  <c r="AI2132" i="4"/>
  <c r="AH2132" i="4"/>
  <c r="AG2132" i="4"/>
  <c r="AF2132" i="4"/>
  <c r="AE2132" i="4"/>
  <c r="AD2132" i="4"/>
  <c r="AC2132" i="4"/>
  <c r="AB2132" i="4"/>
  <c r="AA2132" i="4"/>
  <c r="Z2132" i="4"/>
  <c r="Y2132" i="4"/>
  <c r="W2132" i="4"/>
  <c r="V2132" i="4"/>
  <c r="T2132" i="4"/>
  <c r="S2132" i="4"/>
  <c r="AJ2131" i="4"/>
  <c r="AI2131" i="4"/>
  <c r="AH2131" i="4"/>
  <c r="AG2131" i="4"/>
  <c r="AF2131" i="4"/>
  <c r="AE2131" i="4"/>
  <c r="AD2131" i="4"/>
  <c r="AC2131" i="4"/>
  <c r="AB2131" i="4"/>
  <c r="AA2131" i="4"/>
  <c r="Z2131" i="4"/>
  <c r="Y2131" i="4"/>
  <c r="W2131" i="4"/>
  <c r="V2131" i="4"/>
  <c r="T2131" i="4"/>
  <c r="S2131" i="4"/>
  <c r="AJ2130" i="4"/>
  <c r="AI2130" i="4"/>
  <c r="AH2130" i="4"/>
  <c r="AG2130" i="4"/>
  <c r="AF2130" i="4"/>
  <c r="AE2130" i="4"/>
  <c r="AD2130" i="4"/>
  <c r="AC2130" i="4"/>
  <c r="AB2130" i="4"/>
  <c r="AA2130" i="4"/>
  <c r="Z2130" i="4"/>
  <c r="Y2130" i="4"/>
  <c r="W2130" i="4"/>
  <c r="V2130" i="4"/>
  <c r="T2130" i="4"/>
  <c r="S2130" i="4"/>
  <c r="R2130" i="4"/>
  <c r="AJ2129" i="4"/>
  <c r="AI2129" i="4"/>
  <c r="AH2129" i="4"/>
  <c r="AG2129" i="4"/>
  <c r="AF2129" i="4"/>
  <c r="AE2129" i="4"/>
  <c r="AD2129" i="4"/>
  <c r="AC2129" i="4"/>
  <c r="AB2129" i="4"/>
  <c r="AA2129" i="4"/>
  <c r="Z2129" i="4"/>
  <c r="Y2129" i="4"/>
  <c r="W2129" i="4"/>
  <c r="V2129" i="4"/>
  <c r="T2129" i="4"/>
  <c r="S2129" i="4"/>
  <c r="R2129" i="4"/>
  <c r="AJ2128" i="4"/>
  <c r="AI2128" i="4"/>
  <c r="AH2128" i="4"/>
  <c r="AG2128" i="4"/>
  <c r="AF2128" i="4"/>
  <c r="AE2128" i="4"/>
  <c r="AD2128" i="4"/>
  <c r="AC2128" i="4"/>
  <c r="AB2128" i="4"/>
  <c r="AA2128" i="4"/>
  <c r="Z2128" i="4"/>
  <c r="Y2128" i="4"/>
  <c r="W2128" i="4"/>
  <c r="V2128" i="4"/>
  <c r="T2128" i="4"/>
  <c r="S2128" i="4"/>
  <c r="R2128" i="4"/>
  <c r="AJ2127" i="4"/>
  <c r="AI2127" i="4"/>
  <c r="AH2127" i="4"/>
  <c r="AG2127" i="4"/>
  <c r="AF2127" i="4"/>
  <c r="AE2127" i="4"/>
  <c r="AD2127" i="4"/>
  <c r="AC2127" i="4"/>
  <c r="AB2127" i="4"/>
  <c r="AA2127" i="4"/>
  <c r="Z2127" i="4"/>
  <c r="Y2127" i="4"/>
  <c r="W2127" i="4"/>
  <c r="V2127" i="4"/>
  <c r="T2127" i="4"/>
  <c r="S2127" i="4"/>
  <c r="R2127" i="4"/>
  <c r="AJ2126" i="4"/>
  <c r="AI2126" i="4"/>
  <c r="AH2126" i="4"/>
  <c r="AG2126" i="4"/>
  <c r="AF2126" i="4"/>
  <c r="AE2126" i="4"/>
  <c r="AD2126" i="4"/>
  <c r="AC2126" i="4"/>
  <c r="AB2126" i="4"/>
  <c r="AA2126" i="4"/>
  <c r="Z2126" i="4"/>
  <c r="Y2126" i="4"/>
  <c r="W2126" i="4"/>
  <c r="V2126" i="4"/>
  <c r="T2126" i="4"/>
  <c r="S2126" i="4"/>
  <c r="R2126" i="4"/>
  <c r="AJ2125" i="4"/>
  <c r="AI2125" i="4"/>
  <c r="AH2125" i="4"/>
  <c r="AG2125" i="4"/>
  <c r="AF2125" i="4"/>
  <c r="AE2125" i="4"/>
  <c r="AD2125" i="4"/>
  <c r="AC2125" i="4"/>
  <c r="AB2125" i="4"/>
  <c r="AA2125" i="4"/>
  <c r="Z2125" i="4"/>
  <c r="Y2125" i="4"/>
  <c r="W2125" i="4"/>
  <c r="V2125" i="4"/>
  <c r="T2125" i="4"/>
  <c r="S2125" i="4"/>
  <c r="R2125" i="4"/>
  <c r="AJ2124" i="4"/>
  <c r="AI2124" i="4"/>
  <c r="AH2124" i="4"/>
  <c r="AG2124" i="4"/>
  <c r="AF2124" i="4"/>
  <c r="AE2124" i="4"/>
  <c r="AD2124" i="4"/>
  <c r="AC2124" i="4"/>
  <c r="AB2124" i="4"/>
  <c r="AA2124" i="4"/>
  <c r="Z2124" i="4"/>
  <c r="Y2124" i="4"/>
  <c r="W2124" i="4"/>
  <c r="V2124" i="4"/>
  <c r="T2124" i="4"/>
  <c r="S2124" i="4"/>
  <c r="R2124" i="4"/>
  <c r="AJ2123" i="4"/>
  <c r="AI2123" i="4"/>
  <c r="AH2123" i="4"/>
  <c r="AG2123" i="4"/>
  <c r="AF2123" i="4"/>
  <c r="AE2123" i="4"/>
  <c r="AD2123" i="4"/>
  <c r="AC2123" i="4"/>
  <c r="AB2123" i="4"/>
  <c r="AA2123" i="4"/>
  <c r="Z2123" i="4"/>
  <c r="Y2123" i="4"/>
  <c r="W2123" i="4"/>
  <c r="V2123" i="4"/>
  <c r="T2123" i="4"/>
  <c r="S2123" i="4"/>
  <c r="R2123" i="4"/>
  <c r="AJ2122" i="4"/>
  <c r="AI2122" i="4"/>
  <c r="AH2122" i="4"/>
  <c r="AG2122" i="4"/>
  <c r="AF2122" i="4"/>
  <c r="AE2122" i="4"/>
  <c r="AD2122" i="4"/>
  <c r="AC2122" i="4"/>
  <c r="AB2122" i="4"/>
  <c r="AA2122" i="4"/>
  <c r="Z2122" i="4"/>
  <c r="Y2122" i="4"/>
  <c r="W2122" i="4"/>
  <c r="V2122" i="4"/>
  <c r="T2122" i="4"/>
  <c r="S2122" i="4"/>
  <c r="R2122" i="4"/>
  <c r="AJ2121" i="4"/>
  <c r="AI2121" i="4"/>
  <c r="AH2121" i="4"/>
  <c r="AG2121" i="4"/>
  <c r="AF2121" i="4"/>
  <c r="AE2121" i="4"/>
  <c r="AD2121" i="4"/>
  <c r="AC2121" i="4"/>
  <c r="AB2121" i="4"/>
  <c r="AA2121" i="4"/>
  <c r="Z2121" i="4"/>
  <c r="Y2121" i="4"/>
  <c r="W2121" i="4"/>
  <c r="V2121" i="4"/>
  <c r="T2121" i="4"/>
  <c r="S2121" i="4"/>
  <c r="AJ2120" i="4"/>
  <c r="AI2120" i="4"/>
  <c r="AH2120" i="4"/>
  <c r="AG2120" i="4"/>
  <c r="AF2120" i="4"/>
  <c r="AE2120" i="4"/>
  <c r="AD2120" i="4"/>
  <c r="AC2120" i="4"/>
  <c r="AB2120" i="4"/>
  <c r="AA2120" i="4"/>
  <c r="Z2120" i="4"/>
  <c r="Y2120" i="4"/>
  <c r="W2120" i="4"/>
  <c r="V2120" i="4"/>
  <c r="T2120" i="4"/>
  <c r="S2120" i="4"/>
  <c r="AJ2119" i="4"/>
  <c r="AI2119" i="4"/>
  <c r="AH2119" i="4"/>
  <c r="AG2119" i="4"/>
  <c r="AF2119" i="4"/>
  <c r="AE2119" i="4"/>
  <c r="AD2119" i="4"/>
  <c r="AC2119" i="4"/>
  <c r="AB2119" i="4"/>
  <c r="AA2119" i="4"/>
  <c r="Z2119" i="4"/>
  <c r="Y2119" i="4"/>
  <c r="W2119" i="4"/>
  <c r="V2119" i="4"/>
  <c r="T2119" i="4"/>
  <c r="S2119" i="4"/>
  <c r="AJ2118" i="4"/>
  <c r="AI2118" i="4"/>
  <c r="AH2118" i="4"/>
  <c r="AG2118" i="4"/>
  <c r="AF2118" i="4"/>
  <c r="AE2118" i="4"/>
  <c r="AD2118" i="4"/>
  <c r="AC2118" i="4"/>
  <c r="AB2118" i="4"/>
  <c r="AA2118" i="4"/>
  <c r="Z2118" i="4"/>
  <c r="Y2118" i="4"/>
  <c r="W2118" i="4"/>
  <c r="V2118" i="4"/>
  <c r="T2118" i="4"/>
  <c r="S2118" i="4"/>
  <c r="AJ2117" i="4"/>
  <c r="AI2117" i="4"/>
  <c r="AH2117" i="4"/>
  <c r="AG2117" i="4"/>
  <c r="AF2117" i="4"/>
  <c r="AE2117" i="4"/>
  <c r="AD2117" i="4"/>
  <c r="AC2117" i="4"/>
  <c r="AB2117" i="4"/>
  <c r="AA2117" i="4"/>
  <c r="Z2117" i="4"/>
  <c r="Y2117" i="4"/>
  <c r="W2117" i="4"/>
  <c r="V2117" i="4"/>
  <c r="T2117" i="4"/>
  <c r="S2117" i="4"/>
  <c r="AJ2116" i="4"/>
  <c r="AI2116" i="4"/>
  <c r="AH2116" i="4"/>
  <c r="AG2116" i="4"/>
  <c r="AF2116" i="4"/>
  <c r="AE2116" i="4"/>
  <c r="AD2116" i="4"/>
  <c r="AC2116" i="4"/>
  <c r="AB2116" i="4"/>
  <c r="AA2116" i="4"/>
  <c r="Z2116" i="4"/>
  <c r="Y2116" i="4"/>
  <c r="W2116" i="4"/>
  <c r="V2116" i="4"/>
  <c r="T2116" i="4"/>
  <c r="S2116" i="4"/>
  <c r="R2116" i="4"/>
  <c r="AJ2115" i="4"/>
  <c r="AI2115" i="4"/>
  <c r="AH2115" i="4"/>
  <c r="AG2115" i="4"/>
  <c r="AF2115" i="4"/>
  <c r="AE2115" i="4"/>
  <c r="AD2115" i="4"/>
  <c r="AC2115" i="4"/>
  <c r="AB2115" i="4"/>
  <c r="AA2115" i="4"/>
  <c r="Z2115" i="4"/>
  <c r="Y2115" i="4"/>
  <c r="W2115" i="4"/>
  <c r="V2115" i="4"/>
  <c r="T2115" i="4"/>
  <c r="S2115" i="4"/>
  <c r="R2115" i="4"/>
  <c r="AJ2114" i="4"/>
  <c r="AI2114" i="4"/>
  <c r="AH2114" i="4"/>
  <c r="AG2114" i="4"/>
  <c r="AF2114" i="4"/>
  <c r="AE2114" i="4"/>
  <c r="AD2114" i="4"/>
  <c r="AC2114" i="4"/>
  <c r="AB2114" i="4"/>
  <c r="AA2114" i="4"/>
  <c r="Z2114" i="4"/>
  <c r="Y2114" i="4"/>
  <c r="W2114" i="4"/>
  <c r="V2114" i="4"/>
  <c r="T2114" i="4"/>
  <c r="S2114" i="4"/>
  <c r="AJ2113" i="4"/>
  <c r="AI2113" i="4"/>
  <c r="AH2113" i="4"/>
  <c r="AG2113" i="4"/>
  <c r="AF2113" i="4"/>
  <c r="AE2113" i="4"/>
  <c r="AD2113" i="4"/>
  <c r="AC2113" i="4"/>
  <c r="AB2113" i="4"/>
  <c r="AA2113" i="4"/>
  <c r="Z2113" i="4"/>
  <c r="Y2113" i="4"/>
  <c r="W2113" i="4"/>
  <c r="V2113" i="4"/>
  <c r="T2113" i="4"/>
  <c r="S2113" i="4"/>
  <c r="R2113" i="4"/>
  <c r="AJ2112" i="4"/>
  <c r="AI2112" i="4"/>
  <c r="AH2112" i="4"/>
  <c r="AG2112" i="4"/>
  <c r="AF2112" i="4"/>
  <c r="AE2112" i="4"/>
  <c r="AD2112" i="4"/>
  <c r="AC2112" i="4"/>
  <c r="AB2112" i="4"/>
  <c r="AA2112" i="4"/>
  <c r="Z2112" i="4"/>
  <c r="Y2112" i="4"/>
  <c r="W2112" i="4"/>
  <c r="V2112" i="4"/>
  <c r="T2112" i="4"/>
  <c r="S2112" i="4"/>
  <c r="R2112" i="4"/>
  <c r="AJ2111" i="4"/>
  <c r="AI2111" i="4"/>
  <c r="AH2111" i="4"/>
  <c r="AG2111" i="4"/>
  <c r="AF2111" i="4"/>
  <c r="AE2111" i="4"/>
  <c r="AD2111" i="4"/>
  <c r="AC2111" i="4"/>
  <c r="AB2111" i="4"/>
  <c r="AA2111" i="4"/>
  <c r="Z2111" i="4"/>
  <c r="Y2111" i="4"/>
  <c r="W2111" i="4"/>
  <c r="V2111" i="4"/>
  <c r="T2111" i="4"/>
  <c r="S2111" i="4"/>
  <c r="R2111" i="4"/>
  <c r="AJ2110" i="4"/>
  <c r="AI2110" i="4"/>
  <c r="AH2110" i="4"/>
  <c r="AG2110" i="4"/>
  <c r="AF2110" i="4"/>
  <c r="AE2110" i="4"/>
  <c r="AD2110" i="4"/>
  <c r="AC2110" i="4"/>
  <c r="AB2110" i="4"/>
  <c r="AA2110" i="4"/>
  <c r="Z2110" i="4"/>
  <c r="Y2110" i="4"/>
  <c r="W2110" i="4"/>
  <c r="V2110" i="4"/>
  <c r="T2110" i="4"/>
  <c r="S2110" i="4"/>
  <c r="AJ2109" i="4"/>
  <c r="AI2109" i="4"/>
  <c r="AH2109" i="4"/>
  <c r="AG2109" i="4"/>
  <c r="AF2109" i="4"/>
  <c r="AE2109" i="4"/>
  <c r="AD2109" i="4"/>
  <c r="AC2109" i="4"/>
  <c r="AB2109" i="4"/>
  <c r="AA2109" i="4"/>
  <c r="Z2109" i="4"/>
  <c r="Y2109" i="4"/>
  <c r="W2109" i="4"/>
  <c r="V2109" i="4"/>
  <c r="T2109" i="4"/>
  <c r="S2109" i="4"/>
  <c r="R2109" i="4"/>
  <c r="AJ2108" i="4"/>
  <c r="AI2108" i="4"/>
  <c r="AH2108" i="4"/>
  <c r="AG2108" i="4"/>
  <c r="AF2108" i="4"/>
  <c r="AE2108" i="4"/>
  <c r="AD2108" i="4"/>
  <c r="AC2108" i="4"/>
  <c r="AB2108" i="4"/>
  <c r="AA2108" i="4"/>
  <c r="Z2108" i="4"/>
  <c r="Y2108" i="4"/>
  <c r="W2108" i="4"/>
  <c r="V2108" i="4"/>
  <c r="T2108" i="4"/>
  <c r="S2108" i="4"/>
  <c r="AJ2107" i="4"/>
  <c r="AI2107" i="4"/>
  <c r="AH2107" i="4"/>
  <c r="AG2107" i="4"/>
  <c r="AF2107" i="4"/>
  <c r="AE2107" i="4"/>
  <c r="AD2107" i="4"/>
  <c r="AC2107" i="4"/>
  <c r="AB2107" i="4"/>
  <c r="AA2107" i="4"/>
  <c r="Z2107" i="4"/>
  <c r="Y2107" i="4"/>
  <c r="W2107" i="4"/>
  <c r="V2107" i="4"/>
  <c r="T2107" i="4"/>
  <c r="S2107" i="4"/>
  <c r="R2107" i="4"/>
  <c r="AJ2106" i="4"/>
  <c r="AI2106" i="4"/>
  <c r="AH2106" i="4"/>
  <c r="AG2106" i="4"/>
  <c r="AF2106" i="4"/>
  <c r="AE2106" i="4"/>
  <c r="AD2106" i="4"/>
  <c r="AC2106" i="4"/>
  <c r="AB2106" i="4"/>
  <c r="AA2106" i="4"/>
  <c r="Z2106" i="4"/>
  <c r="Y2106" i="4"/>
  <c r="W2106" i="4"/>
  <c r="V2106" i="4"/>
  <c r="T2106" i="4"/>
  <c r="S2106" i="4"/>
  <c r="R2106" i="4"/>
  <c r="AJ2105" i="4"/>
  <c r="AI2105" i="4"/>
  <c r="AH2105" i="4"/>
  <c r="AG2105" i="4"/>
  <c r="AF2105" i="4"/>
  <c r="AE2105" i="4"/>
  <c r="AD2105" i="4"/>
  <c r="AC2105" i="4"/>
  <c r="AB2105" i="4"/>
  <c r="AA2105" i="4"/>
  <c r="Z2105" i="4"/>
  <c r="Y2105" i="4"/>
  <c r="W2105" i="4"/>
  <c r="V2105" i="4"/>
  <c r="T2105" i="4"/>
  <c r="S2105" i="4"/>
  <c r="AJ2104" i="4"/>
  <c r="AI2104" i="4"/>
  <c r="AH2104" i="4"/>
  <c r="AG2104" i="4"/>
  <c r="AF2104" i="4"/>
  <c r="AE2104" i="4"/>
  <c r="AD2104" i="4"/>
  <c r="AC2104" i="4"/>
  <c r="AB2104" i="4"/>
  <c r="AA2104" i="4"/>
  <c r="Z2104" i="4"/>
  <c r="Y2104" i="4"/>
  <c r="W2104" i="4"/>
  <c r="V2104" i="4"/>
  <c r="T2104" i="4"/>
  <c r="S2104" i="4"/>
  <c r="AJ2103" i="4"/>
  <c r="AI2103" i="4"/>
  <c r="AH2103" i="4"/>
  <c r="AG2103" i="4"/>
  <c r="AF2103" i="4"/>
  <c r="AE2103" i="4"/>
  <c r="AD2103" i="4"/>
  <c r="AC2103" i="4"/>
  <c r="AB2103" i="4"/>
  <c r="AA2103" i="4"/>
  <c r="Z2103" i="4"/>
  <c r="Y2103" i="4"/>
  <c r="W2103" i="4"/>
  <c r="V2103" i="4"/>
  <c r="T2103" i="4"/>
  <c r="S2103" i="4"/>
  <c r="R2103" i="4"/>
  <c r="AJ2102" i="4"/>
  <c r="AI2102" i="4"/>
  <c r="AH2102" i="4"/>
  <c r="AG2102" i="4"/>
  <c r="AF2102" i="4"/>
  <c r="AE2102" i="4"/>
  <c r="AD2102" i="4"/>
  <c r="AC2102" i="4"/>
  <c r="AB2102" i="4"/>
  <c r="AA2102" i="4"/>
  <c r="Z2102" i="4"/>
  <c r="Y2102" i="4"/>
  <c r="W2102" i="4"/>
  <c r="V2102" i="4"/>
  <c r="T2102" i="4"/>
  <c r="S2102" i="4"/>
  <c r="R2102" i="4"/>
  <c r="AJ2101" i="4"/>
  <c r="AI2101" i="4"/>
  <c r="AH2101" i="4"/>
  <c r="AG2101" i="4"/>
  <c r="AF2101" i="4"/>
  <c r="AE2101" i="4"/>
  <c r="AD2101" i="4"/>
  <c r="AC2101" i="4"/>
  <c r="AB2101" i="4"/>
  <c r="AA2101" i="4"/>
  <c r="Z2101" i="4"/>
  <c r="Y2101" i="4"/>
  <c r="W2101" i="4"/>
  <c r="V2101" i="4"/>
  <c r="T2101" i="4"/>
  <c r="S2101" i="4"/>
  <c r="R2101" i="4"/>
  <c r="AJ2100" i="4"/>
  <c r="AI2100" i="4"/>
  <c r="AH2100" i="4"/>
  <c r="AG2100" i="4"/>
  <c r="AF2100" i="4"/>
  <c r="AE2100" i="4"/>
  <c r="AD2100" i="4"/>
  <c r="AC2100" i="4"/>
  <c r="AB2100" i="4"/>
  <c r="AA2100" i="4"/>
  <c r="Z2100" i="4"/>
  <c r="Y2100" i="4"/>
  <c r="W2100" i="4"/>
  <c r="V2100" i="4"/>
  <c r="T2100" i="4"/>
  <c r="S2100" i="4"/>
  <c r="R2100" i="4"/>
  <c r="AJ2099" i="4"/>
  <c r="AI2099" i="4"/>
  <c r="AH2099" i="4"/>
  <c r="AG2099" i="4"/>
  <c r="AF2099" i="4"/>
  <c r="AE2099" i="4"/>
  <c r="AD2099" i="4"/>
  <c r="AC2099" i="4"/>
  <c r="AB2099" i="4"/>
  <c r="AA2099" i="4"/>
  <c r="Z2099" i="4"/>
  <c r="Y2099" i="4"/>
  <c r="W2099" i="4"/>
  <c r="V2099" i="4"/>
  <c r="T2099" i="4"/>
  <c r="S2099" i="4"/>
  <c r="R2099" i="4"/>
  <c r="AJ2098" i="4"/>
  <c r="AI2098" i="4"/>
  <c r="AH2098" i="4"/>
  <c r="AG2098" i="4"/>
  <c r="AF2098" i="4"/>
  <c r="AE2098" i="4"/>
  <c r="AD2098" i="4"/>
  <c r="AC2098" i="4"/>
  <c r="AB2098" i="4"/>
  <c r="AA2098" i="4"/>
  <c r="Z2098" i="4"/>
  <c r="Y2098" i="4"/>
  <c r="W2098" i="4"/>
  <c r="V2098" i="4"/>
  <c r="T2098" i="4"/>
  <c r="S2098" i="4"/>
  <c r="R2098" i="4"/>
  <c r="AJ2097" i="4"/>
  <c r="AI2097" i="4"/>
  <c r="AH2097" i="4"/>
  <c r="AG2097" i="4"/>
  <c r="AF2097" i="4"/>
  <c r="AE2097" i="4"/>
  <c r="AD2097" i="4"/>
  <c r="AC2097" i="4"/>
  <c r="AB2097" i="4"/>
  <c r="AA2097" i="4"/>
  <c r="Z2097" i="4"/>
  <c r="Y2097" i="4"/>
  <c r="W2097" i="4"/>
  <c r="V2097" i="4"/>
  <c r="T2097" i="4"/>
  <c r="S2097" i="4"/>
  <c r="AJ2096" i="4"/>
  <c r="AI2096" i="4"/>
  <c r="AH2096" i="4"/>
  <c r="AG2096" i="4"/>
  <c r="AF2096" i="4"/>
  <c r="AE2096" i="4"/>
  <c r="AD2096" i="4"/>
  <c r="AC2096" i="4"/>
  <c r="AB2096" i="4"/>
  <c r="AA2096" i="4"/>
  <c r="Z2096" i="4"/>
  <c r="Y2096" i="4"/>
  <c r="W2096" i="4"/>
  <c r="V2096" i="4"/>
  <c r="T2096" i="4"/>
  <c r="S2096" i="4"/>
  <c r="R2096" i="4"/>
  <c r="AJ2095" i="4"/>
  <c r="AI2095" i="4"/>
  <c r="AH2095" i="4"/>
  <c r="AG2095" i="4"/>
  <c r="AF2095" i="4"/>
  <c r="AE2095" i="4"/>
  <c r="AD2095" i="4"/>
  <c r="AC2095" i="4"/>
  <c r="AB2095" i="4"/>
  <c r="AA2095" i="4"/>
  <c r="Z2095" i="4"/>
  <c r="Y2095" i="4"/>
  <c r="W2095" i="4"/>
  <c r="V2095" i="4"/>
  <c r="T2095" i="4"/>
  <c r="S2095" i="4"/>
  <c r="R2095" i="4"/>
  <c r="AJ2094" i="4"/>
  <c r="AI2094" i="4"/>
  <c r="AH2094" i="4"/>
  <c r="AG2094" i="4"/>
  <c r="AF2094" i="4"/>
  <c r="AE2094" i="4"/>
  <c r="AD2094" i="4"/>
  <c r="AC2094" i="4"/>
  <c r="AB2094" i="4"/>
  <c r="AA2094" i="4"/>
  <c r="Z2094" i="4"/>
  <c r="Y2094" i="4"/>
  <c r="W2094" i="4"/>
  <c r="V2094" i="4"/>
  <c r="T2094" i="4"/>
  <c r="S2094" i="4"/>
  <c r="AJ2093" i="4"/>
  <c r="AI2093" i="4"/>
  <c r="AH2093" i="4"/>
  <c r="AG2093" i="4"/>
  <c r="AF2093" i="4"/>
  <c r="AE2093" i="4"/>
  <c r="AD2093" i="4"/>
  <c r="AC2093" i="4"/>
  <c r="AB2093" i="4"/>
  <c r="AA2093" i="4"/>
  <c r="Z2093" i="4"/>
  <c r="Y2093" i="4"/>
  <c r="W2093" i="4"/>
  <c r="V2093" i="4"/>
  <c r="T2093" i="4"/>
  <c r="S2093" i="4"/>
  <c r="R2093" i="4"/>
  <c r="AJ2092" i="4"/>
  <c r="AI2092" i="4"/>
  <c r="AH2092" i="4"/>
  <c r="AG2092" i="4"/>
  <c r="AF2092" i="4"/>
  <c r="AE2092" i="4"/>
  <c r="AD2092" i="4"/>
  <c r="AC2092" i="4"/>
  <c r="AB2092" i="4"/>
  <c r="AA2092" i="4"/>
  <c r="Z2092" i="4"/>
  <c r="Y2092" i="4"/>
  <c r="W2092" i="4"/>
  <c r="V2092" i="4"/>
  <c r="T2092" i="4"/>
  <c r="S2092" i="4"/>
  <c r="R2092" i="4"/>
  <c r="AJ2091" i="4"/>
  <c r="AI2091" i="4"/>
  <c r="AH2091" i="4"/>
  <c r="AG2091" i="4"/>
  <c r="AF2091" i="4"/>
  <c r="AE2091" i="4"/>
  <c r="AD2091" i="4"/>
  <c r="AC2091" i="4"/>
  <c r="AB2091" i="4"/>
  <c r="AA2091" i="4"/>
  <c r="Z2091" i="4"/>
  <c r="Y2091" i="4"/>
  <c r="W2091" i="4"/>
  <c r="V2091" i="4"/>
  <c r="T2091" i="4"/>
  <c r="S2091" i="4"/>
  <c r="AJ2090" i="4"/>
  <c r="AI2090" i="4"/>
  <c r="AH2090" i="4"/>
  <c r="AG2090" i="4"/>
  <c r="AF2090" i="4"/>
  <c r="AE2090" i="4"/>
  <c r="AD2090" i="4"/>
  <c r="AC2090" i="4"/>
  <c r="AB2090" i="4"/>
  <c r="AA2090" i="4"/>
  <c r="Z2090" i="4"/>
  <c r="Y2090" i="4"/>
  <c r="W2090" i="4"/>
  <c r="V2090" i="4"/>
  <c r="T2090" i="4"/>
  <c r="S2090" i="4"/>
  <c r="R2090" i="4"/>
  <c r="AJ2089" i="4"/>
  <c r="AI2089" i="4"/>
  <c r="AH2089" i="4"/>
  <c r="AG2089" i="4"/>
  <c r="AF2089" i="4"/>
  <c r="AE2089" i="4"/>
  <c r="AD2089" i="4"/>
  <c r="AC2089" i="4"/>
  <c r="AB2089" i="4"/>
  <c r="AA2089" i="4"/>
  <c r="Z2089" i="4"/>
  <c r="Y2089" i="4"/>
  <c r="W2089" i="4"/>
  <c r="V2089" i="4"/>
  <c r="T2089" i="4"/>
  <c r="S2089" i="4"/>
  <c r="R2089" i="4"/>
  <c r="AJ2088" i="4"/>
  <c r="AI2088" i="4"/>
  <c r="AH2088" i="4"/>
  <c r="AG2088" i="4"/>
  <c r="AF2088" i="4"/>
  <c r="AE2088" i="4"/>
  <c r="AD2088" i="4"/>
  <c r="AC2088" i="4"/>
  <c r="AB2088" i="4"/>
  <c r="AA2088" i="4"/>
  <c r="Z2088" i="4"/>
  <c r="Y2088" i="4"/>
  <c r="W2088" i="4"/>
  <c r="V2088" i="4"/>
  <c r="T2088" i="4"/>
  <c r="S2088" i="4"/>
  <c r="AJ2087" i="4"/>
  <c r="AI2087" i="4"/>
  <c r="AH2087" i="4"/>
  <c r="AG2087" i="4"/>
  <c r="AF2087" i="4"/>
  <c r="AE2087" i="4"/>
  <c r="AD2087" i="4"/>
  <c r="AC2087" i="4"/>
  <c r="AB2087" i="4"/>
  <c r="AA2087" i="4"/>
  <c r="Z2087" i="4"/>
  <c r="Y2087" i="4"/>
  <c r="W2087" i="4"/>
  <c r="V2087" i="4"/>
  <c r="T2087" i="4"/>
  <c r="S2087" i="4"/>
  <c r="R2087" i="4"/>
  <c r="AJ2086" i="4"/>
  <c r="AI2086" i="4"/>
  <c r="AH2086" i="4"/>
  <c r="AG2086" i="4"/>
  <c r="AF2086" i="4"/>
  <c r="AE2086" i="4"/>
  <c r="AD2086" i="4"/>
  <c r="AC2086" i="4"/>
  <c r="AB2086" i="4"/>
  <c r="AA2086" i="4"/>
  <c r="Z2086" i="4"/>
  <c r="Y2086" i="4"/>
  <c r="W2086" i="4"/>
  <c r="V2086" i="4"/>
  <c r="T2086" i="4"/>
  <c r="S2086" i="4"/>
  <c r="R2086" i="4"/>
  <c r="AJ2085" i="4"/>
  <c r="AI2085" i="4"/>
  <c r="AH2085" i="4"/>
  <c r="AG2085" i="4"/>
  <c r="AF2085" i="4"/>
  <c r="AE2085" i="4"/>
  <c r="AD2085" i="4"/>
  <c r="AC2085" i="4"/>
  <c r="AB2085" i="4"/>
  <c r="AA2085" i="4"/>
  <c r="Z2085" i="4"/>
  <c r="Y2085" i="4"/>
  <c r="W2085" i="4"/>
  <c r="V2085" i="4"/>
  <c r="T2085" i="4"/>
  <c r="S2085" i="4"/>
  <c r="R2085" i="4"/>
  <c r="AJ2084" i="4"/>
  <c r="AI2084" i="4"/>
  <c r="AH2084" i="4"/>
  <c r="AG2084" i="4"/>
  <c r="AF2084" i="4"/>
  <c r="AE2084" i="4"/>
  <c r="AD2084" i="4"/>
  <c r="AC2084" i="4"/>
  <c r="AB2084" i="4"/>
  <c r="AA2084" i="4"/>
  <c r="Z2084" i="4"/>
  <c r="Y2084" i="4"/>
  <c r="W2084" i="4"/>
  <c r="V2084" i="4"/>
  <c r="T2084" i="4"/>
  <c r="S2084" i="4"/>
  <c r="R2084" i="4"/>
  <c r="AJ2083" i="4"/>
  <c r="AI2083" i="4"/>
  <c r="AH2083" i="4"/>
  <c r="AG2083" i="4"/>
  <c r="AF2083" i="4"/>
  <c r="AE2083" i="4"/>
  <c r="AD2083" i="4"/>
  <c r="AC2083" i="4"/>
  <c r="AB2083" i="4"/>
  <c r="AA2083" i="4"/>
  <c r="Z2083" i="4"/>
  <c r="Y2083" i="4"/>
  <c r="W2083" i="4"/>
  <c r="V2083" i="4"/>
  <c r="T2083" i="4"/>
  <c r="S2083" i="4"/>
  <c r="R2083" i="4"/>
  <c r="AJ2082" i="4"/>
  <c r="AI2082" i="4"/>
  <c r="AH2082" i="4"/>
  <c r="AG2082" i="4"/>
  <c r="AF2082" i="4"/>
  <c r="AE2082" i="4"/>
  <c r="AD2082" i="4"/>
  <c r="AC2082" i="4"/>
  <c r="AB2082" i="4"/>
  <c r="AA2082" i="4"/>
  <c r="Z2082" i="4"/>
  <c r="Y2082" i="4"/>
  <c r="W2082" i="4"/>
  <c r="V2082" i="4"/>
  <c r="T2082" i="4"/>
  <c r="S2082" i="4"/>
  <c r="R2082" i="4"/>
  <c r="AJ2081" i="4"/>
  <c r="AI2081" i="4"/>
  <c r="AH2081" i="4"/>
  <c r="AG2081" i="4"/>
  <c r="AF2081" i="4"/>
  <c r="AE2081" i="4"/>
  <c r="AD2081" i="4"/>
  <c r="AC2081" i="4"/>
  <c r="AB2081" i="4"/>
  <c r="AA2081" i="4"/>
  <c r="Z2081" i="4"/>
  <c r="Y2081" i="4"/>
  <c r="W2081" i="4"/>
  <c r="V2081" i="4"/>
  <c r="T2081" i="4"/>
  <c r="S2081" i="4"/>
  <c r="R2081" i="4"/>
  <c r="AJ2080" i="4"/>
  <c r="AI2080" i="4"/>
  <c r="AH2080" i="4"/>
  <c r="AG2080" i="4"/>
  <c r="AF2080" i="4"/>
  <c r="AE2080" i="4"/>
  <c r="AD2080" i="4"/>
  <c r="AC2080" i="4"/>
  <c r="AB2080" i="4"/>
  <c r="AA2080" i="4"/>
  <c r="Z2080" i="4"/>
  <c r="Y2080" i="4"/>
  <c r="W2080" i="4"/>
  <c r="V2080" i="4"/>
  <c r="T2080" i="4"/>
  <c r="S2080" i="4"/>
  <c r="R2080" i="4"/>
  <c r="AJ2079" i="4"/>
  <c r="AI2079" i="4"/>
  <c r="AH2079" i="4"/>
  <c r="AG2079" i="4"/>
  <c r="AF2079" i="4"/>
  <c r="AE2079" i="4"/>
  <c r="AD2079" i="4"/>
  <c r="AC2079" i="4"/>
  <c r="AB2079" i="4"/>
  <c r="AA2079" i="4"/>
  <c r="Z2079" i="4"/>
  <c r="Y2079" i="4"/>
  <c r="W2079" i="4"/>
  <c r="V2079" i="4"/>
  <c r="T2079" i="4"/>
  <c r="S2079" i="4"/>
  <c r="R2079" i="4"/>
  <c r="AJ2078" i="4"/>
  <c r="AI2078" i="4"/>
  <c r="AH2078" i="4"/>
  <c r="AG2078" i="4"/>
  <c r="AF2078" i="4"/>
  <c r="AE2078" i="4"/>
  <c r="AD2078" i="4"/>
  <c r="AC2078" i="4"/>
  <c r="AB2078" i="4"/>
  <c r="AA2078" i="4"/>
  <c r="Z2078" i="4"/>
  <c r="Y2078" i="4"/>
  <c r="W2078" i="4"/>
  <c r="V2078" i="4"/>
  <c r="T2078" i="4"/>
  <c r="S2078" i="4"/>
  <c r="R2078" i="4"/>
  <c r="AJ2077" i="4"/>
  <c r="AI2077" i="4"/>
  <c r="AH2077" i="4"/>
  <c r="AG2077" i="4"/>
  <c r="AF2077" i="4"/>
  <c r="AE2077" i="4"/>
  <c r="AD2077" i="4"/>
  <c r="AC2077" i="4"/>
  <c r="AB2077" i="4"/>
  <c r="AA2077" i="4"/>
  <c r="Z2077" i="4"/>
  <c r="Y2077" i="4"/>
  <c r="W2077" i="4"/>
  <c r="V2077" i="4"/>
  <c r="T2077" i="4"/>
  <c r="S2077" i="4"/>
  <c r="AJ2076" i="4"/>
  <c r="AI2076" i="4"/>
  <c r="AH2076" i="4"/>
  <c r="AG2076" i="4"/>
  <c r="AF2076" i="4"/>
  <c r="AE2076" i="4"/>
  <c r="AD2076" i="4"/>
  <c r="AC2076" i="4"/>
  <c r="AB2076" i="4"/>
  <c r="AA2076" i="4"/>
  <c r="Z2076" i="4"/>
  <c r="Y2076" i="4"/>
  <c r="W2076" i="4"/>
  <c r="V2076" i="4"/>
  <c r="T2076" i="4"/>
  <c r="S2076" i="4"/>
  <c r="AJ2075" i="4"/>
  <c r="AI2075" i="4"/>
  <c r="AH2075" i="4"/>
  <c r="AG2075" i="4"/>
  <c r="AF2075" i="4"/>
  <c r="AE2075" i="4"/>
  <c r="AD2075" i="4"/>
  <c r="AC2075" i="4"/>
  <c r="AB2075" i="4"/>
  <c r="AA2075" i="4"/>
  <c r="Z2075" i="4"/>
  <c r="Y2075" i="4"/>
  <c r="W2075" i="4"/>
  <c r="V2075" i="4"/>
  <c r="T2075" i="4"/>
  <c r="S2075" i="4"/>
  <c r="AJ2074" i="4"/>
  <c r="AI2074" i="4"/>
  <c r="AH2074" i="4"/>
  <c r="AG2074" i="4"/>
  <c r="AF2074" i="4"/>
  <c r="AE2074" i="4"/>
  <c r="AD2074" i="4"/>
  <c r="AC2074" i="4"/>
  <c r="AB2074" i="4"/>
  <c r="AA2074" i="4"/>
  <c r="Z2074" i="4"/>
  <c r="Y2074" i="4"/>
  <c r="W2074" i="4"/>
  <c r="V2074" i="4"/>
  <c r="T2074" i="4"/>
  <c r="S2074" i="4"/>
  <c r="R2074" i="4"/>
  <c r="AJ2073" i="4"/>
  <c r="AI2073" i="4"/>
  <c r="AH2073" i="4"/>
  <c r="AG2073" i="4"/>
  <c r="AF2073" i="4"/>
  <c r="AE2073" i="4"/>
  <c r="AD2073" i="4"/>
  <c r="AC2073" i="4"/>
  <c r="AB2073" i="4"/>
  <c r="AA2073" i="4"/>
  <c r="Z2073" i="4"/>
  <c r="Y2073" i="4"/>
  <c r="W2073" i="4"/>
  <c r="V2073" i="4"/>
  <c r="T2073" i="4"/>
  <c r="S2073" i="4"/>
  <c r="R2073" i="4"/>
  <c r="AJ2072" i="4"/>
  <c r="AI2072" i="4"/>
  <c r="AH2072" i="4"/>
  <c r="AG2072" i="4"/>
  <c r="AF2072" i="4"/>
  <c r="AE2072" i="4"/>
  <c r="AD2072" i="4"/>
  <c r="AC2072" i="4"/>
  <c r="AB2072" i="4"/>
  <c r="AA2072" i="4"/>
  <c r="Z2072" i="4"/>
  <c r="Y2072" i="4"/>
  <c r="W2072" i="4"/>
  <c r="V2072" i="4"/>
  <c r="T2072" i="4"/>
  <c r="S2072" i="4"/>
  <c r="AJ2071" i="4"/>
  <c r="AI2071" i="4"/>
  <c r="AH2071" i="4"/>
  <c r="AG2071" i="4"/>
  <c r="AF2071" i="4"/>
  <c r="AE2071" i="4"/>
  <c r="AD2071" i="4"/>
  <c r="AC2071" i="4"/>
  <c r="AB2071" i="4"/>
  <c r="AA2071" i="4"/>
  <c r="Z2071" i="4"/>
  <c r="Y2071" i="4"/>
  <c r="W2071" i="4"/>
  <c r="V2071" i="4"/>
  <c r="T2071" i="4"/>
  <c r="S2071" i="4"/>
  <c r="R2071" i="4"/>
  <c r="AJ2070" i="4"/>
  <c r="AI2070" i="4"/>
  <c r="AH2070" i="4"/>
  <c r="AG2070" i="4"/>
  <c r="AF2070" i="4"/>
  <c r="AE2070" i="4"/>
  <c r="AD2070" i="4"/>
  <c r="AC2070" i="4"/>
  <c r="AB2070" i="4"/>
  <c r="AA2070" i="4"/>
  <c r="Z2070" i="4"/>
  <c r="Y2070" i="4"/>
  <c r="W2070" i="4"/>
  <c r="V2070" i="4"/>
  <c r="T2070" i="4"/>
  <c r="S2070" i="4"/>
  <c r="AJ2069" i="4"/>
  <c r="AI2069" i="4"/>
  <c r="AH2069" i="4"/>
  <c r="AG2069" i="4"/>
  <c r="AF2069" i="4"/>
  <c r="AE2069" i="4"/>
  <c r="AD2069" i="4"/>
  <c r="AC2069" i="4"/>
  <c r="AB2069" i="4"/>
  <c r="AA2069" i="4"/>
  <c r="Z2069" i="4"/>
  <c r="Y2069" i="4"/>
  <c r="W2069" i="4"/>
  <c r="V2069" i="4"/>
  <c r="T2069" i="4"/>
  <c r="S2069" i="4"/>
  <c r="R2069" i="4"/>
  <c r="AJ2068" i="4"/>
  <c r="AI2068" i="4"/>
  <c r="AH2068" i="4"/>
  <c r="AG2068" i="4"/>
  <c r="AF2068" i="4"/>
  <c r="AE2068" i="4"/>
  <c r="AD2068" i="4"/>
  <c r="AC2068" i="4"/>
  <c r="AB2068" i="4"/>
  <c r="AA2068" i="4"/>
  <c r="Z2068" i="4"/>
  <c r="Y2068" i="4"/>
  <c r="W2068" i="4"/>
  <c r="V2068" i="4"/>
  <c r="T2068" i="4"/>
  <c r="S2068" i="4"/>
  <c r="R2068" i="4"/>
  <c r="AJ2067" i="4"/>
  <c r="AI2067" i="4"/>
  <c r="AH2067" i="4"/>
  <c r="AG2067" i="4"/>
  <c r="AF2067" i="4"/>
  <c r="AE2067" i="4"/>
  <c r="AD2067" i="4"/>
  <c r="AC2067" i="4"/>
  <c r="AB2067" i="4"/>
  <c r="AA2067" i="4"/>
  <c r="Z2067" i="4"/>
  <c r="Y2067" i="4"/>
  <c r="W2067" i="4"/>
  <c r="V2067" i="4"/>
  <c r="T2067" i="4"/>
  <c r="S2067" i="4"/>
  <c r="AJ2066" i="4"/>
  <c r="AI2066" i="4"/>
  <c r="AH2066" i="4"/>
  <c r="AG2066" i="4"/>
  <c r="AF2066" i="4"/>
  <c r="AE2066" i="4"/>
  <c r="AD2066" i="4"/>
  <c r="AC2066" i="4"/>
  <c r="AB2066" i="4"/>
  <c r="AA2066" i="4"/>
  <c r="Z2066" i="4"/>
  <c r="Y2066" i="4"/>
  <c r="W2066" i="4"/>
  <c r="V2066" i="4"/>
  <c r="T2066" i="4"/>
  <c r="S2066" i="4"/>
  <c r="AJ2065" i="4"/>
  <c r="AI2065" i="4"/>
  <c r="AH2065" i="4"/>
  <c r="AG2065" i="4"/>
  <c r="AF2065" i="4"/>
  <c r="AE2065" i="4"/>
  <c r="AD2065" i="4"/>
  <c r="AC2065" i="4"/>
  <c r="AB2065" i="4"/>
  <c r="AA2065" i="4"/>
  <c r="Z2065" i="4"/>
  <c r="Y2065" i="4"/>
  <c r="W2065" i="4"/>
  <c r="V2065" i="4"/>
  <c r="T2065" i="4"/>
  <c r="S2065" i="4"/>
  <c r="AJ2064" i="4"/>
  <c r="AI2064" i="4"/>
  <c r="AH2064" i="4"/>
  <c r="AG2064" i="4"/>
  <c r="AF2064" i="4"/>
  <c r="AE2064" i="4"/>
  <c r="AD2064" i="4"/>
  <c r="AC2064" i="4"/>
  <c r="AB2064" i="4"/>
  <c r="AA2064" i="4"/>
  <c r="Z2064" i="4"/>
  <c r="Y2064" i="4"/>
  <c r="W2064" i="4"/>
  <c r="V2064" i="4"/>
  <c r="T2064" i="4"/>
  <c r="S2064" i="4"/>
  <c r="AJ2063" i="4"/>
  <c r="AI2063" i="4"/>
  <c r="AH2063" i="4"/>
  <c r="AG2063" i="4"/>
  <c r="AF2063" i="4"/>
  <c r="AE2063" i="4"/>
  <c r="AD2063" i="4"/>
  <c r="AC2063" i="4"/>
  <c r="AB2063" i="4"/>
  <c r="AA2063" i="4"/>
  <c r="Z2063" i="4"/>
  <c r="Y2063" i="4"/>
  <c r="W2063" i="4"/>
  <c r="V2063" i="4"/>
  <c r="T2063" i="4"/>
  <c r="S2063" i="4"/>
  <c r="R2063" i="4"/>
  <c r="AJ2062" i="4"/>
  <c r="AI2062" i="4"/>
  <c r="AH2062" i="4"/>
  <c r="AG2062" i="4"/>
  <c r="AF2062" i="4"/>
  <c r="AE2062" i="4"/>
  <c r="AD2062" i="4"/>
  <c r="AC2062" i="4"/>
  <c r="AB2062" i="4"/>
  <c r="AA2062" i="4"/>
  <c r="Z2062" i="4"/>
  <c r="Y2062" i="4"/>
  <c r="W2062" i="4"/>
  <c r="V2062" i="4"/>
  <c r="T2062" i="4"/>
  <c r="S2062" i="4"/>
  <c r="AJ2061" i="4"/>
  <c r="AI2061" i="4"/>
  <c r="AH2061" i="4"/>
  <c r="AG2061" i="4"/>
  <c r="AF2061" i="4"/>
  <c r="AE2061" i="4"/>
  <c r="AD2061" i="4"/>
  <c r="AC2061" i="4"/>
  <c r="AB2061" i="4"/>
  <c r="AA2061" i="4"/>
  <c r="Z2061" i="4"/>
  <c r="Y2061" i="4"/>
  <c r="W2061" i="4"/>
  <c r="V2061" i="4"/>
  <c r="T2061" i="4"/>
  <c r="S2061" i="4"/>
  <c r="AJ2060" i="4"/>
  <c r="AI2060" i="4"/>
  <c r="AH2060" i="4"/>
  <c r="AG2060" i="4"/>
  <c r="AF2060" i="4"/>
  <c r="AE2060" i="4"/>
  <c r="AD2060" i="4"/>
  <c r="AC2060" i="4"/>
  <c r="AB2060" i="4"/>
  <c r="AA2060" i="4"/>
  <c r="Z2060" i="4"/>
  <c r="Y2060" i="4"/>
  <c r="W2060" i="4"/>
  <c r="V2060" i="4"/>
  <c r="T2060" i="4"/>
  <c r="S2060" i="4"/>
  <c r="AJ2059" i="4"/>
  <c r="AI2059" i="4"/>
  <c r="AH2059" i="4"/>
  <c r="AG2059" i="4"/>
  <c r="AF2059" i="4"/>
  <c r="AE2059" i="4"/>
  <c r="AD2059" i="4"/>
  <c r="AC2059" i="4"/>
  <c r="AB2059" i="4"/>
  <c r="AA2059" i="4"/>
  <c r="Z2059" i="4"/>
  <c r="Y2059" i="4"/>
  <c r="W2059" i="4"/>
  <c r="V2059" i="4"/>
  <c r="T2059" i="4"/>
  <c r="S2059" i="4"/>
  <c r="AJ2058" i="4"/>
  <c r="AI2058" i="4"/>
  <c r="AH2058" i="4"/>
  <c r="AG2058" i="4"/>
  <c r="AF2058" i="4"/>
  <c r="AE2058" i="4"/>
  <c r="AD2058" i="4"/>
  <c r="AC2058" i="4"/>
  <c r="AB2058" i="4"/>
  <c r="AA2058" i="4"/>
  <c r="Z2058" i="4"/>
  <c r="Y2058" i="4"/>
  <c r="W2058" i="4"/>
  <c r="V2058" i="4"/>
  <c r="T2058" i="4"/>
  <c r="S2058" i="4"/>
  <c r="AJ2057" i="4"/>
  <c r="AI2057" i="4"/>
  <c r="AH2057" i="4"/>
  <c r="AG2057" i="4"/>
  <c r="AF2057" i="4"/>
  <c r="AE2057" i="4"/>
  <c r="AD2057" i="4"/>
  <c r="AC2057" i="4"/>
  <c r="AB2057" i="4"/>
  <c r="AA2057" i="4"/>
  <c r="Z2057" i="4"/>
  <c r="Y2057" i="4"/>
  <c r="W2057" i="4"/>
  <c r="V2057" i="4"/>
  <c r="T2057" i="4"/>
  <c r="S2057" i="4"/>
  <c r="R2057" i="4"/>
  <c r="AJ2056" i="4"/>
  <c r="AI2056" i="4"/>
  <c r="AH2056" i="4"/>
  <c r="AG2056" i="4"/>
  <c r="AF2056" i="4"/>
  <c r="AE2056" i="4"/>
  <c r="AD2056" i="4"/>
  <c r="AC2056" i="4"/>
  <c r="AB2056" i="4"/>
  <c r="AA2056" i="4"/>
  <c r="Z2056" i="4"/>
  <c r="Y2056" i="4"/>
  <c r="W2056" i="4"/>
  <c r="V2056" i="4"/>
  <c r="T2056" i="4"/>
  <c r="S2056" i="4"/>
  <c r="AJ2055" i="4"/>
  <c r="AI2055" i="4"/>
  <c r="AH2055" i="4"/>
  <c r="AG2055" i="4"/>
  <c r="AF2055" i="4"/>
  <c r="AE2055" i="4"/>
  <c r="AD2055" i="4"/>
  <c r="AC2055" i="4"/>
  <c r="AB2055" i="4"/>
  <c r="AA2055" i="4"/>
  <c r="Z2055" i="4"/>
  <c r="Y2055" i="4"/>
  <c r="W2055" i="4"/>
  <c r="V2055" i="4"/>
  <c r="T2055" i="4"/>
  <c r="S2055" i="4"/>
  <c r="R2055" i="4"/>
  <c r="AJ2054" i="4"/>
  <c r="AI2054" i="4"/>
  <c r="AH2054" i="4"/>
  <c r="AG2054" i="4"/>
  <c r="AF2054" i="4"/>
  <c r="AE2054" i="4"/>
  <c r="AD2054" i="4"/>
  <c r="AC2054" i="4"/>
  <c r="AB2054" i="4"/>
  <c r="AA2054" i="4"/>
  <c r="Z2054" i="4"/>
  <c r="Y2054" i="4"/>
  <c r="W2054" i="4"/>
  <c r="V2054" i="4"/>
  <c r="T2054" i="4"/>
  <c r="S2054" i="4"/>
  <c r="AJ2053" i="4"/>
  <c r="AI2053" i="4"/>
  <c r="AH2053" i="4"/>
  <c r="AG2053" i="4"/>
  <c r="AF2053" i="4"/>
  <c r="AE2053" i="4"/>
  <c r="AD2053" i="4"/>
  <c r="AC2053" i="4"/>
  <c r="AB2053" i="4"/>
  <c r="AA2053" i="4"/>
  <c r="Z2053" i="4"/>
  <c r="Y2053" i="4"/>
  <c r="W2053" i="4"/>
  <c r="V2053" i="4"/>
  <c r="T2053" i="4"/>
  <c r="S2053" i="4"/>
  <c r="AJ2052" i="4"/>
  <c r="AI2052" i="4"/>
  <c r="AH2052" i="4"/>
  <c r="AG2052" i="4"/>
  <c r="AF2052" i="4"/>
  <c r="AE2052" i="4"/>
  <c r="AD2052" i="4"/>
  <c r="AC2052" i="4"/>
  <c r="AB2052" i="4"/>
  <c r="AA2052" i="4"/>
  <c r="Z2052" i="4"/>
  <c r="Y2052" i="4"/>
  <c r="W2052" i="4"/>
  <c r="V2052" i="4"/>
  <c r="T2052" i="4"/>
  <c r="S2052" i="4"/>
  <c r="AJ2051" i="4"/>
  <c r="AI2051" i="4"/>
  <c r="AH2051" i="4"/>
  <c r="AG2051" i="4"/>
  <c r="AF2051" i="4"/>
  <c r="AE2051" i="4"/>
  <c r="AD2051" i="4"/>
  <c r="AC2051" i="4"/>
  <c r="AB2051" i="4"/>
  <c r="AA2051" i="4"/>
  <c r="Z2051" i="4"/>
  <c r="Y2051" i="4"/>
  <c r="W2051" i="4"/>
  <c r="V2051" i="4"/>
  <c r="T2051" i="4"/>
  <c r="S2051" i="4"/>
  <c r="R2051" i="4"/>
  <c r="AJ2050" i="4"/>
  <c r="AI2050" i="4"/>
  <c r="AH2050" i="4"/>
  <c r="AG2050" i="4"/>
  <c r="AF2050" i="4"/>
  <c r="AE2050" i="4"/>
  <c r="AD2050" i="4"/>
  <c r="AC2050" i="4"/>
  <c r="AB2050" i="4"/>
  <c r="AA2050" i="4"/>
  <c r="Z2050" i="4"/>
  <c r="Y2050" i="4"/>
  <c r="W2050" i="4"/>
  <c r="V2050" i="4"/>
  <c r="T2050" i="4"/>
  <c r="S2050" i="4"/>
  <c r="R2050" i="4"/>
  <c r="AJ2049" i="4"/>
  <c r="AI2049" i="4"/>
  <c r="AH2049" i="4"/>
  <c r="AG2049" i="4"/>
  <c r="AF2049" i="4"/>
  <c r="AE2049" i="4"/>
  <c r="AD2049" i="4"/>
  <c r="AC2049" i="4"/>
  <c r="AB2049" i="4"/>
  <c r="AA2049" i="4"/>
  <c r="Z2049" i="4"/>
  <c r="Y2049" i="4"/>
  <c r="W2049" i="4"/>
  <c r="V2049" i="4"/>
  <c r="T2049" i="4"/>
  <c r="S2049" i="4"/>
  <c r="R2049" i="4"/>
  <c r="AJ2048" i="4"/>
  <c r="AI2048" i="4"/>
  <c r="AH2048" i="4"/>
  <c r="AG2048" i="4"/>
  <c r="AF2048" i="4"/>
  <c r="AE2048" i="4"/>
  <c r="AD2048" i="4"/>
  <c r="AC2048" i="4"/>
  <c r="AB2048" i="4"/>
  <c r="AA2048" i="4"/>
  <c r="Z2048" i="4"/>
  <c r="Y2048" i="4"/>
  <c r="W2048" i="4"/>
  <c r="V2048" i="4"/>
  <c r="T2048" i="4"/>
  <c r="S2048" i="4"/>
  <c r="AJ2047" i="4"/>
  <c r="AI2047" i="4"/>
  <c r="AH2047" i="4"/>
  <c r="AG2047" i="4"/>
  <c r="AF2047" i="4"/>
  <c r="AE2047" i="4"/>
  <c r="AD2047" i="4"/>
  <c r="AC2047" i="4"/>
  <c r="AB2047" i="4"/>
  <c r="AA2047" i="4"/>
  <c r="Z2047" i="4"/>
  <c r="Y2047" i="4"/>
  <c r="W2047" i="4"/>
  <c r="V2047" i="4"/>
  <c r="T2047" i="4"/>
  <c r="S2047" i="4"/>
  <c r="AJ2046" i="4"/>
  <c r="AI2046" i="4"/>
  <c r="AH2046" i="4"/>
  <c r="AG2046" i="4"/>
  <c r="AF2046" i="4"/>
  <c r="AE2046" i="4"/>
  <c r="AD2046" i="4"/>
  <c r="AC2046" i="4"/>
  <c r="AB2046" i="4"/>
  <c r="AA2046" i="4"/>
  <c r="Z2046" i="4"/>
  <c r="Y2046" i="4"/>
  <c r="W2046" i="4"/>
  <c r="V2046" i="4"/>
  <c r="T2046" i="4"/>
  <c r="S2046" i="4"/>
  <c r="AJ2045" i="4"/>
  <c r="AI2045" i="4"/>
  <c r="AH2045" i="4"/>
  <c r="AG2045" i="4"/>
  <c r="AF2045" i="4"/>
  <c r="AE2045" i="4"/>
  <c r="AD2045" i="4"/>
  <c r="AC2045" i="4"/>
  <c r="AB2045" i="4"/>
  <c r="AA2045" i="4"/>
  <c r="Z2045" i="4"/>
  <c r="Y2045" i="4"/>
  <c r="W2045" i="4"/>
  <c r="V2045" i="4"/>
  <c r="T2045" i="4"/>
  <c r="S2045" i="4"/>
  <c r="AJ2044" i="4"/>
  <c r="AI2044" i="4"/>
  <c r="AH2044" i="4"/>
  <c r="AG2044" i="4"/>
  <c r="AF2044" i="4"/>
  <c r="AE2044" i="4"/>
  <c r="AD2044" i="4"/>
  <c r="AC2044" i="4"/>
  <c r="AB2044" i="4"/>
  <c r="AA2044" i="4"/>
  <c r="Z2044" i="4"/>
  <c r="Y2044" i="4"/>
  <c r="W2044" i="4"/>
  <c r="V2044" i="4"/>
  <c r="T2044" i="4"/>
  <c r="S2044" i="4"/>
  <c r="AJ2043" i="4"/>
  <c r="AI2043" i="4"/>
  <c r="AH2043" i="4"/>
  <c r="AG2043" i="4"/>
  <c r="AF2043" i="4"/>
  <c r="AE2043" i="4"/>
  <c r="AD2043" i="4"/>
  <c r="AC2043" i="4"/>
  <c r="AB2043" i="4"/>
  <c r="AA2043" i="4"/>
  <c r="Z2043" i="4"/>
  <c r="Y2043" i="4"/>
  <c r="W2043" i="4"/>
  <c r="V2043" i="4"/>
  <c r="T2043" i="4"/>
  <c r="S2043" i="4"/>
  <c r="R2043" i="4"/>
  <c r="AJ2042" i="4"/>
  <c r="AI2042" i="4"/>
  <c r="AH2042" i="4"/>
  <c r="AG2042" i="4"/>
  <c r="AF2042" i="4"/>
  <c r="AE2042" i="4"/>
  <c r="AD2042" i="4"/>
  <c r="AC2042" i="4"/>
  <c r="AB2042" i="4"/>
  <c r="AA2042" i="4"/>
  <c r="Z2042" i="4"/>
  <c r="Y2042" i="4"/>
  <c r="W2042" i="4"/>
  <c r="V2042" i="4"/>
  <c r="T2042" i="4"/>
  <c r="S2042" i="4"/>
  <c r="R2042" i="4"/>
  <c r="AJ2041" i="4"/>
  <c r="AI2041" i="4"/>
  <c r="AH2041" i="4"/>
  <c r="AG2041" i="4"/>
  <c r="AF2041" i="4"/>
  <c r="AE2041" i="4"/>
  <c r="AD2041" i="4"/>
  <c r="AC2041" i="4"/>
  <c r="AB2041" i="4"/>
  <c r="AA2041" i="4"/>
  <c r="Z2041" i="4"/>
  <c r="Y2041" i="4"/>
  <c r="W2041" i="4"/>
  <c r="V2041" i="4"/>
  <c r="T2041" i="4"/>
  <c r="S2041" i="4"/>
  <c r="R2041" i="4"/>
  <c r="AJ2040" i="4"/>
  <c r="AI2040" i="4"/>
  <c r="AH2040" i="4"/>
  <c r="AG2040" i="4"/>
  <c r="AF2040" i="4"/>
  <c r="AE2040" i="4"/>
  <c r="AD2040" i="4"/>
  <c r="AC2040" i="4"/>
  <c r="AB2040" i="4"/>
  <c r="AA2040" i="4"/>
  <c r="Z2040" i="4"/>
  <c r="Y2040" i="4"/>
  <c r="W2040" i="4"/>
  <c r="V2040" i="4"/>
  <c r="T2040" i="4"/>
  <c r="S2040" i="4"/>
  <c r="R2040" i="4"/>
  <c r="AJ2039" i="4"/>
  <c r="AI2039" i="4"/>
  <c r="AH2039" i="4"/>
  <c r="AG2039" i="4"/>
  <c r="AF2039" i="4"/>
  <c r="AE2039" i="4"/>
  <c r="AD2039" i="4"/>
  <c r="AC2039" i="4"/>
  <c r="AB2039" i="4"/>
  <c r="AA2039" i="4"/>
  <c r="Z2039" i="4"/>
  <c r="Y2039" i="4"/>
  <c r="W2039" i="4"/>
  <c r="V2039" i="4"/>
  <c r="T2039" i="4"/>
  <c r="S2039" i="4"/>
  <c r="R2039" i="4"/>
  <c r="AJ2038" i="4"/>
  <c r="AI2038" i="4"/>
  <c r="AH2038" i="4"/>
  <c r="AG2038" i="4"/>
  <c r="AF2038" i="4"/>
  <c r="AE2038" i="4"/>
  <c r="AD2038" i="4"/>
  <c r="AC2038" i="4"/>
  <c r="AB2038" i="4"/>
  <c r="AA2038" i="4"/>
  <c r="Z2038" i="4"/>
  <c r="Y2038" i="4"/>
  <c r="W2038" i="4"/>
  <c r="V2038" i="4"/>
  <c r="T2038" i="4"/>
  <c r="S2038" i="4"/>
  <c r="AJ2037" i="4"/>
  <c r="AI2037" i="4"/>
  <c r="AH2037" i="4"/>
  <c r="AG2037" i="4"/>
  <c r="AF2037" i="4"/>
  <c r="AE2037" i="4"/>
  <c r="AD2037" i="4"/>
  <c r="AC2037" i="4"/>
  <c r="AB2037" i="4"/>
  <c r="AA2037" i="4"/>
  <c r="Z2037" i="4"/>
  <c r="Y2037" i="4"/>
  <c r="W2037" i="4"/>
  <c r="V2037" i="4"/>
  <c r="T2037" i="4"/>
  <c r="S2037" i="4"/>
  <c r="AJ2036" i="4"/>
  <c r="AI2036" i="4"/>
  <c r="AH2036" i="4"/>
  <c r="AG2036" i="4"/>
  <c r="AF2036" i="4"/>
  <c r="AE2036" i="4"/>
  <c r="AD2036" i="4"/>
  <c r="AC2036" i="4"/>
  <c r="AB2036" i="4"/>
  <c r="AA2036" i="4"/>
  <c r="Z2036" i="4"/>
  <c r="Y2036" i="4"/>
  <c r="W2036" i="4"/>
  <c r="V2036" i="4"/>
  <c r="T2036" i="4"/>
  <c r="S2036" i="4"/>
  <c r="AJ2035" i="4"/>
  <c r="AI2035" i="4"/>
  <c r="AH2035" i="4"/>
  <c r="AG2035" i="4"/>
  <c r="AF2035" i="4"/>
  <c r="AE2035" i="4"/>
  <c r="AD2035" i="4"/>
  <c r="AC2035" i="4"/>
  <c r="AB2035" i="4"/>
  <c r="AA2035" i="4"/>
  <c r="Z2035" i="4"/>
  <c r="Y2035" i="4"/>
  <c r="W2035" i="4"/>
  <c r="V2035" i="4"/>
  <c r="T2035" i="4"/>
  <c r="S2035" i="4"/>
  <c r="R2035" i="4"/>
  <c r="AJ2034" i="4"/>
  <c r="AI2034" i="4"/>
  <c r="AH2034" i="4"/>
  <c r="AG2034" i="4"/>
  <c r="AF2034" i="4"/>
  <c r="AE2034" i="4"/>
  <c r="AD2034" i="4"/>
  <c r="AC2034" i="4"/>
  <c r="AB2034" i="4"/>
  <c r="AA2034" i="4"/>
  <c r="Z2034" i="4"/>
  <c r="Y2034" i="4"/>
  <c r="W2034" i="4"/>
  <c r="V2034" i="4"/>
  <c r="T2034" i="4"/>
  <c r="S2034" i="4"/>
  <c r="R2034" i="4"/>
  <c r="AJ2033" i="4"/>
  <c r="AI2033" i="4"/>
  <c r="AH2033" i="4"/>
  <c r="AG2033" i="4"/>
  <c r="AF2033" i="4"/>
  <c r="AE2033" i="4"/>
  <c r="AD2033" i="4"/>
  <c r="AC2033" i="4"/>
  <c r="AB2033" i="4"/>
  <c r="AA2033" i="4"/>
  <c r="Z2033" i="4"/>
  <c r="Y2033" i="4"/>
  <c r="W2033" i="4"/>
  <c r="V2033" i="4"/>
  <c r="T2033" i="4"/>
  <c r="S2033" i="4"/>
  <c r="AJ2032" i="4"/>
  <c r="AI2032" i="4"/>
  <c r="AH2032" i="4"/>
  <c r="AG2032" i="4"/>
  <c r="AF2032" i="4"/>
  <c r="AE2032" i="4"/>
  <c r="AD2032" i="4"/>
  <c r="AC2032" i="4"/>
  <c r="AB2032" i="4"/>
  <c r="AA2032" i="4"/>
  <c r="Z2032" i="4"/>
  <c r="Y2032" i="4"/>
  <c r="W2032" i="4"/>
  <c r="V2032" i="4"/>
  <c r="T2032" i="4"/>
  <c r="S2032" i="4"/>
  <c r="AJ2031" i="4"/>
  <c r="AI2031" i="4"/>
  <c r="AH2031" i="4"/>
  <c r="AG2031" i="4"/>
  <c r="AF2031" i="4"/>
  <c r="AE2031" i="4"/>
  <c r="AD2031" i="4"/>
  <c r="AC2031" i="4"/>
  <c r="AB2031" i="4"/>
  <c r="AA2031" i="4"/>
  <c r="Z2031" i="4"/>
  <c r="Y2031" i="4"/>
  <c r="W2031" i="4"/>
  <c r="V2031" i="4"/>
  <c r="T2031" i="4"/>
  <c r="S2031" i="4"/>
  <c r="R2031" i="4"/>
  <c r="AJ2030" i="4"/>
  <c r="AI2030" i="4"/>
  <c r="AH2030" i="4"/>
  <c r="AG2030" i="4"/>
  <c r="AF2030" i="4"/>
  <c r="AE2030" i="4"/>
  <c r="AD2030" i="4"/>
  <c r="AC2030" i="4"/>
  <c r="AB2030" i="4"/>
  <c r="AA2030" i="4"/>
  <c r="Z2030" i="4"/>
  <c r="Y2030" i="4"/>
  <c r="W2030" i="4"/>
  <c r="V2030" i="4"/>
  <c r="T2030" i="4"/>
  <c r="S2030" i="4"/>
  <c r="R2030" i="4"/>
  <c r="AJ2029" i="4"/>
  <c r="AI2029" i="4"/>
  <c r="AH2029" i="4"/>
  <c r="AG2029" i="4"/>
  <c r="AF2029" i="4"/>
  <c r="AE2029" i="4"/>
  <c r="AD2029" i="4"/>
  <c r="AC2029" i="4"/>
  <c r="AB2029" i="4"/>
  <c r="AA2029" i="4"/>
  <c r="Z2029" i="4"/>
  <c r="Y2029" i="4"/>
  <c r="W2029" i="4"/>
  <c r="V2029" i="4"/>
  <c r="T2029" i="4"/>
  <c r="S2029" i="4"/>
  <c r="AJ2028" i="4"/>
  <c r="AI2028" i="4"/>
  <c r="AH2028" i="4"/>
  <c r="AG2028" i="4"/>
  <c r="AF2028" i="4"/>
  <c r="AE2028" i="4"/>
  <c r="AD2028" i="4"/>
  <c r="AC2028" i="4"/>
  <c r="AB2028" i="4"/>
  <c r="AA2028" i="4"/>
  <c r="Z2028" i="4"/>
  <c r="Y2028" i="4"/>
  <c r="W2028" i="4"/>
  <c r="V2028" i="4"/>
  <c r="T2028" i="4"/>
  <c r="S2028" i="4"/>
  <c r="R2028" i="4"/>
  <c r="AJ2027" i="4"/>
  <c r="AI2027" i="4"/>
  <c r="AH2027" i="4"/>
  <c r="AG2027" i="4"/>
  <c r="AF2027" i="4"/>
  <c r="AE2027" i="4"/>
  <c r="AD2027" i="4"/>
  <c r="AC2027" i="4"/>
  <c r="AB2027" i="4"/>
  <c r="AA2027" i="4"/>
  <c r="Z2027" i="4"/>
  <c r="Y2027" i="4"/>
  <c r="W2027" i="4"/>
  <c r="V2027" i="4"/>
  <c r="T2027" i="4"/>
  <c r="S2027" i="4"/>
  <c r="R2027" i="4"/>
  <c r="AJ2026" i="4"/>
  <c r="AI2026" i="4"/>
  <c r="AH2026" i="4"/>
  <c r="AG2026" i="4"/>
  <c r="AF2026" i="4"/>
  <c r="AE2026" i="4"/>
  <c r="AD2026" i="4"/>
  <c r="AC2026" i="4"/>
  <c r="AB2026" i="4"/>
  <c r="AA2026" i="4"/>
  <c r="Z2026" i="4"/>
  <c r="Y2026" i="4"/>
  <c r="W2026" i="4"/>
  <c r="V2026" i="4"/>
  <c r="T2026" i="4"/>
  <c r="S2026" i="4"/>
  <c r="AJ2025" i="4"/>
  <c r="AI2025" i="4"/>
  <c r="AH2025" i="4"/>
  <c r="AG2025" i="4"/>
  <c r="AF2025" i="4"/>
  <c r="AE2025" i="4"/>
  <c r="AD2025" i="4"/>
  <c r="AC2025" i="4"/>
  <c r="AB2025" i="4"/>
  <c r="AA2025" i="4"/>
  <c r="Z2025" i="4"/>
  <c r="Y2025" i="4"/>
  <c r="W2025" i="4"/>
  <c r="V2025" i="4"/>
  <c r="T2025" i="4"/>
  <c r="S2025" i="4"/>
  <c r="AJ2024" i="4"/>
  <c r="AI2024" i="4"/>
  <c r="AH2024" i="4"/>
  <c r="AG2024" i="4"/>
  <c r="AF2024" i="4"/>
  <c r="AE2024" i="4"/>
  <c r="AD2024" i="4"/>
  <c r="AC2024" i="4"/>
  <c r="AB2024" i="4"/>
  <c r="AA2024" i="4"/>
  <c r="Z2024" i="4"/>
  <c r="Y2024" i="4"/>
  <c r="W2024" i="4"/>
  <c r="V2024" i="4"/>
  <c r="T2024" i="4"/>
  <c r="S2024" i="4"/>
  <c r="AJ2023" i="4"/>
  <c r="AI2023" i="4"/>
  <c r="AH2023" i="4"/>
  <c r="AG2023" i="4"/>
  <c r="AF2023" i="4"/>
  <c r="AE2023" i="4"/>
  <c r="AD2023" i="4"/>
  <c r="AC2023" i="4"/>
  <c r="AB2023" i="4"/>
  <c r="AA2023" i="4"/>
  <c r="Z2023" i="4"/>
  <c r="Y2023" i="4"/>
  <c r="W2023" i="4"/>
  <c r="V2023" i="4"/>
  <c r="T2023" i="4"/>
  <c r="S2023" i="4"/>
  <c r="AJ2022" i="4"/>
  <c r="AI2022" i="4"/>
  <c r="AH2022" i="4"/>
  <c r="AG2022" i="4"/>
  <c r="AF2022" i="4"/>
  <c r="AE2022" i="4"/>
  <c r="AD2022" i="4"/>
  <c r="AC2022" i="4"/>
  <c r="AB2022" i="4"/>
  <c r="AA2022" i="4"/>
  <c r="Z2022" i="4"/>
  <c r="Y2022" i="4"/>
  <c r="W2022" i="4"/>
  <c r="V2022" i="4"/>
  <c r="T2022" i="4"/>
  <c r="S2022" i="4"/>
  <c r="AJ2021" i="4"/>
  <c r="AI2021" i="4"/>
  <c r="AH2021" i="4"/>
  <c r="AG2021" i="4"/>
  <c r="AF2021" i="4"/>
  <c r="AE2021" i="4"/>
  <c r="AD2021" i="4"/>
  <c r="AC2021" i="4"/>
  <c r="AB2021" i="4"/>
  <c r="AA2021" i="4"/>
  <c r="Z2021" i="4"/>
  <c r="Y2021" i="4"/>
  <c r="W2021" i="4"/>
  <c r="V2021" i="4"/>
  <c r="T2021" i="4"/>
  <c r="S2021" i="4"/>
  <c r="AJ2020" i="4"/>
  <c r="AI2020" i="4"/>
  <c r="AH2020" i="4"/>
  <c r="AG2020" i="4"/>
  <c r="AF2020" i="4"/>
  <c r="AE2020" i="4"/>
  <c r="AD2020" i="4"/>
  <c r="AC2020" i="4"/>
  <c r="AB2020" i="4"/>
  <c r="AA2020" i="4"/>
  <c r="Z2020" i="4"/>
  <c r="Y2020" i="4"/>
  <c r="W2020" i="4"/>
  <c r="V2020" i="4"/>
  <c r="T2020" i="4"/>
  <c r="S2020" i="4"/>
  <c r="AJ2019" i="4"/>
  <c r="AI2019" i="4"/>
  <c r="AH2019" i="4"/>
  <c r="AG2019" i="4"/>
  <c r="AF2019" i="4"/>
  <c r="AE2019" i="4"/>
  <c r="AD2019" i="4"/>
  <c r="AC2019" i="4"/>
  <c r="AB2019" i="4"/>
  <c r="AA2019" i="4"/>
  <c r="Z2019" i="4"/>
  <c r="Y2019" i="4"/>
  <c r="W2019" i="4"/>
  <c r="V2019" i="4"/>
  <c r="T2019" i="4"/>
  <c r="S2019" i="4"/>
  <c r="AJ2018" i="4"/>
  <c r="AI2018" i="4"/>
  <c r="AH2018" i="4"/>
  <c r="AG2018" i="4"/>
  <c r="AF2018" i="4"/>
  <c r="AE2018" i="4"/>
  <c r="AD2018" i="4"/>
  <c r="AC2018" i="4"/>
  <c r="AB2018" i="4"/>
  <c r="AA2018" i="4"/>
  <c r="Z2018" i="4"/>
  <c r="Y2018" i="4"/>
  <c r="W2018" i="4"/>
  <c r="V2018" i="4"/>
  <c r="T2018" i="4"/>
  <c r="S2018" i="4"/>
  <c r="R2018" i="4"/>
  <c r="AJ2017" i="4"/>
  <c r="AI2017" i="4"/>
  <c r="AH2017" i="4"/>
  <c r="AG2017" i="4"/>
  <c r="AF2017" i="4"/>
  <c r="AE2017" i="4"/>
  <c r="AD2017" i="4"/>
  <c r="AC2017" i="4"/>
  <c r="AB2017" i="4"/>
  <c r="AA2017" i="4"/>
  <c r="Z2017" i="4"/>
  <c r="Y2017" i="4"/>
  <c r="W2017" i="4"/>
  <c r="V2017" i="4"/>
  <c r="T2017" i="4"/>
  <c r="S2017" i="4"/>
  <c r="R2017" i="4"/>
  <c r="AJ2016" i="4"/>
  <c r="AI2016" i="4"/>
  <c r="AH2016" i="4"/>
  <c r="AG2016" i="4"/>
  <c r="AF2016" i="4"/>
  <c r="AE2016" i="4"/>
  <c r="AD2016" i="4"/>
  <c r="AC2016" i="4"/>
  <c r="AB2016" i="4"/>
  <c r="AA2016" i="4"/>
  <c r="Z2016" i="4"/>
  <c r="Y2016" i="4"/>
  <c r="W2016" i="4"/>
  <c r="V2016" i="4"/>
  <c r="T2016" i="4"/>
  <c r="S2016" i="4"/>
  <c r="R2016" i="4"/>
  <c r="AJ2015" i="4"/>
  <c r="AI2015" i="4"/>
  <c r="AH2015" i="4"/>
  <c r="AG2015" i="4"/>
  <c r="AF2015" i="4"/>
  <c r="AE2015" i="4"/>
  <c r="AD2015" i="4"/>
  <c r="AC2015" i="4"/>
  <c r="AB2015" i="4"/>
  <c r="AA2015" i="4"/>
  <c r="Z2015" i="4"/>
  <c r="Y2015" i="4"/>
  <c r="W2015" i="4"/>
  <c r="V2015" i="4"/>
  <c r="T2015" i="4"/>
  <c r="S2015" i="4"/>
  <c r="R2015" i="4"/>
  <c r="AJ2014" i="4"/>
  <c r="AI2014" i="4"/>
  <c r="AH2014" i="4"/>
  <c r="AG2014" i="4"/>
  <c r="AF2014" i="4"/>
  <c r="AE2014" i="4"/>
  <c r="AD2014" i="4"/>
  <c r="AC2014" i="4"/>
  <c r="AB2014" i="4"/>
  <c r="AA2014" i="4"/>
  <c r="Z2014" i="4"/>
  <c r="Y2014" i="4"/>
  <c r="W2014" i="4"/>
  <c r="V2014" i="4"/>
  <c r="T2014" i="4"/>
  <c r="S2014" i="4"/>
  <c r="AJ2013" i="4"/>
  <c r="AI2013" i="4"/>
  <c r="AH2013" i="4"/>
  <c r="AG2013" i="4"/>
  <c r="AF2013" i="4"/>
  <c r="AE2013" i="4"/>
  <c r="AD2013" i="4"/>
  <c r="AC2013" i="4"/>
  <c r="AB2013" i="4"/>
  <c r="AA2013" i="4"/>
  <c r="Z2013" i="4"/>
  <c r="Y2013" i="4"/>
  <c r="W2013" i="4"/>
  <c r="V2013" i="4"/>
  <c r="T2013" i="4"/>
  <c r="S2013" i="4"/>
  <c r="R2013" i="4"/>
  <c r="AJ2012" i="4"/>
  <c r="AI2012" i="4"/>
  <c r="AH2012" i="4"/>
  <c r="AG2012" i="4"/>
  <c r="AF2012" i="4"/>
  <c r="AE2012" i="4"/>
  <c r="AD2012" i="4"/>
  <c r="AC2012" i="4"/>
  <c r="AB2012" i="4"/>
  <c r="AA2012" i="4"/>
  <c r="Z2012" i="4"/>
  <c r="Y2012" i="4"/>
  <c r="W2012" i="4"/>
  <c r="V2012" i="4"/>
  <c r="T2012" i="4"/>
  <c r="S2012" i="4"/>
  <c r="AJ2011" i="4"/>
  <c r="AI2011" i="4"/>
  <c r="AH2011" i="4"/>
  <c r="AG2011" i="4"/>
  <c r="AF2011" i="4"/>
  <c r="AE2011" i="4"/>
  <c r="AD2011" i="4"/>
  <c r="AC2011" i="4"/>
  <c r="AB2011" i="4"/>
  <c r="AA2011" i="4"/>
  <c r="Z2011" i="4"/>
  <c r="Y2011" i="4"/>
  <c r="W2011" i="4"/>
  <c r="V2011" i="4"/>
  <c r="T2011" i="4"/>
  <c r="S2011" i="4"/>
  <c r="AJ2010" i="4"/>
  <c r="AI2010" i="4"/>
  <c r="AH2010" i="4"/>
  <c r="AG2010" i="4"/>
  <c r="AF2010" i="4"/>
  <c r="AE2010" i="4"/>
  <c r="AD2010" i="4"/>
  <c r="AC2010" i="4"/>
  <c r="AB2010" i="4"/>
  <c r="AA2010" i="4"/>
  <c r="Z2010" i="4"/>
  <c r="Y2010" i="4"/>
  <c r="W2010" i="4"/>
  <c r="V2010" i="4"/>
  <c r="T2010" i="4"/>
  <c r="S2010" i="4"/>
  <c r="AJ2009" i="4"/>
  <c r="AI2009" i="4"/>
  <c r="AH2009" i="4"/>
  <c r="AG2009" i="4"/>
  <c r="AF2009" i="4"/>
  <c r="AE2009" i="4"/>
  <c r="AD2009" i="4"/>
  <c r="AC2009" i="4"/>
  <c r="AB2009" i="4"/>
  <c r="AA2009" i="4"/>
  <c r="Z2009" i="4"/>
  <c r="Y2009" i="4"/>
  <c r="W2009" i="4"/>
  <c r="V2009" i="4"/>
  <c r="T2009" i="4"/>
  <c r="S2009" i="4"/>
  <c r="R2009" i="4"/>
  <c r="AJ2008" i="4"/>
  <c r="AI2008" i="4"/>
  <c r="AH2008" i="4"/>
  <c r="AG2008" i="4"/>
  <c r="AF2008" i="4"/>
  <c r="AE2008" i="4"/>
  <c r="AD2008" i="4"/>
  <c r="AC2008" i="4"/>
  <c r="AB2008" i="4"/>
  <c r="AA2008" i="4"/>
  <c r="Z2008" i="4"/>
  <c r="Y2008" i="4"/>
  <c r="W2008" i="4"/>
  <c r="V2008" i="4"/>
  <c r="T2008" i="4"/>
  <c r="S2008" i="4"/>
  <c r="R2008" i="4"/>
  <c r="AJ2007" i="4"/>
  <c r="AI2007" i="4"/>
  <c r="AH2007" i="4"/>
  <c r="AG2007" i="4"/>
  <c r="AF2007" i="4"/>
  <c r="AE2007" i="4"/>
  <c r="AD2007" i="4"/>
  <c r="AC2007" i="4"/>
  <c r="AB2007" i="4"/>
  <c r="AA2007" i="4"/>
  <c r="Z2007" i="4"/>
  <c r="Y2007" i="4"/>
  <c r="W2007" i="4"/>
  <c r="V2007" i="4"/>
  <c r="T2007" i="4"/>
  <c r="S2007" i="4"/>
  <c r="AJ2006" i="4"/>
  <c r="AI2006" i="4"/>
  <c r="AH2006" i="4"/>
  <c r="AG2006" i="4"/>
  <c r="AF2006" i="4"/>
  <c r="AE2006" i="4"/>
  <c r="AD2006" i="4"/>
  <c r="AC2006" i="4"/>
  <c r="AB2006" i="4"/>
  <c r="AA2006" i="4"/>
  <c r="Z2006" i="4"/>
  <c r="Y2006" i="4"/>
  <c r="W2006" i="4"/>
  <c r="V2006" i="4"/>
  <c r="T2006" i="4"/>
  <c r="S2006" i="4"/>
  <c r="AJ2005" i="4"/>
  <c r="AI2005" i="4"/>
  <c r="AH2005" i="4"/>
  <c r="AG2005" i="4"/>
  <c r="AF2005" i="4"/>
  <c r="AE2005" i="4"/>
  <c r="AD2005" i="4"/>
  <c r="AC2005" i="4"/>
  <c r="AB2005" i="4"/>
  <c r="AA2005" i="4"/>
  <c r="Z2005" i="4"/>
  <c r="Y2005" i="4"/>
  <c r="W2005" i="4"/>
  <c r="V2005" i="4"/>
  <c r="T2005" i="4"/>
  <c r="S2005" i="4"/>
  <c r="AJ2004" i="4"/>
  <c r="AI2004" i="4"/>
  <c r="AH2004" i="4"/>
  <c r="AG2004" i="4"/>
  <c r="AF2004" i="4"/>
  <c r="AE2004" i="4"/>
  <c r="AD2004" i="4"/>
  <c r="AC2004" i="4"/>
  <c r="AB2004" i="4"/>
  <c r="AA2004" i="4"/>
  <c r="Z2004" i="4"/>
  <c r="Y2004" i="4"/>
  <c r="W2004" i="4"/>
  <c r="V2004" i="4"/>
  <c r="T2004" i="4"/>
  <c r="S2004" i="4"/>
  <c r="R2004" i="4"/>
  <c r="AJ2003" i="4"/>
  <c r="AI2003" i="4"/>
  <c r="AH2003" i="4"/>
  <c r="AG2003" i="4"/>
  <c r="AF2003" i="4"/>
  <c r="AE2003" i="4"/>
  <c r="AD2003" i="4"/>
  <c r="AC2003" i="4"/>
  <c r="AB2003" i="4"/>
  <c r="AA2003" i="4"/>
  <c r="Z2003" i="4"/>
  <c r="Y2003" i="4"/>
  <c r="W2003" i="4"/>
  <c r="V2003" i="4"/>
  <c r="T2003" i="4"/>
  <c r="S2003" i="4"/>
  <c r="AJ2002" i="4"/>
  <c r="AI2002" i="4"/>
  <c r="AH2002" i="4"/>
  <c r="AG2002" i="4"/>
  <c r="AF2002" i="4"/>
  <c r="AE2002" i="4"/>
  <c r="AD2002" i="4"/>
  <c r="AC2002" i="4"/>
  <c r="AB2002" i="4"/>
  <c r="AA2002" i="4"/>
  <c r="Z2002" i="4"/>
  <c r="Y2002" i="4"/>
  <c r="W2002" i="4"/>
  <c r="V2002" i="4"/>
  <c r="T2002" i="4"/>
  <c r="S2002" i="4"/>
  <c r="R2002" i="4"/>
  <c r="AJ2001" i="4"/>
  <c r="AI2001" i="4"/>
  <c r="AH2001" i="4"/>
  <c r="AG2001" i="4"/>
  <c r="AF2001" i="4"/>
  <c r="AE2001" i="4"/>
  <c r="AD2001" i="4"/>
  <c r="AC2001" i="4"/>
  <c r="AB2001" i="4"/>
  <c r="AA2001" i="4"/>
  <c r="Z2001" i="4"/>
  <c r="Y2001" i="4"/>
  <c r="W2001" i="4"/>
  <c r="V2001" i="4"/>
  <c r="T2001" i="4"/>
  <c r="S2001" i="4"/>
  <c r="R2001" i="4"/>
  <c r="AJ2000" i="4"/>
  <c r="AI2000" i="4"/>
  <c r="AH2000" i="4"/>
  <c r="AG2000" i="4"/>
  <c r="AF2000" i="4"/>
  <c r="AE2000" i="4"/>
  <c r="AD2000" i="4"/>
  <c r="AC2000" i="4"/>
  <c r="AB2000" i="4"/>
  <c r="AA2000" i="4"/>
  <c r="Z2000" i="4"/>
  <c r="Y2000" i="4"/>
  <c r="W2000" i="4"/>
  <c r="V2000" i="4"/>
  <c r="T2000" i="4"/>
  <c r="S2000" i="4"/>
  <c r="R2000" i="4"/>
  <c r="AJ1999" i="4"/>
  <c r="AI1999" i="4"/>
  <c r="AH1999" i="4"/>
  <c r="AG1999" i="4"/>
  <c r="AF1999" i="4"/>
  <c r="AE1999" i="4"/>
  <c r="AD1999" i="4"/>
  <c r="AC1999" i="4"/>
  <c r="AB1999" i="4"/>
  <c r="AA1999" i="4"/>
  <c r="Z1999" i="4"/>
  <c r="Y1999" i="4"/>
  <c r="W1999" i="4"/>
  <c r="V1999" i="4"/>
  <c r="T1999" i="4"/>
  <c r="S1999" i="4"/>
  <c r="AJ1998" i="4"/>
  <c r="AI1998" i="4"/>
  <c r="AH1998" i="4"/>
  <c r="AG1998" i="4"/>
  <c r="AF1998" i="4"/>
  <c r="AE1998" i="4"/>
  <c r="AD1998" i="4"/>
  <c r="AC1998" i="4"/>
  <c r="AB1998" i="4"/>
  <c r="AA1998" i="4"/>
  <c r="Z1998" i="4"/>
  <c r="Y1998" i="4"/>
  <c r="W1998" i="4"/>
  <c r="V1998" i="4"/>
  <c r="T1998" i="4"/>
  <c r="S1998" i="4"/>
  <c r="AJ1997" i="4"/>
  <c r="AI1997" i="4"/>
  <c r="AH1997" i="4"/>
  <c r="AG1997" i="4"/>
  <c r="AF1997" i="4"/>
  <c r="AE1997" i="4"/>
  <c r="AD1997" i="4"/>
  <c r="AC1997" i="4"/>
  <c r="AB1997" i="4"/>
  <c r="AA1997" i="4"/>
  <c r="Z1997" i="4"/>
  <c r="Y1997" i="4"/>
  <c r="W1997" i="4"/>
  <c r="V1997" i="4"/>
  <c r="T1997" i="4"/>
  <c r="S1997" i="4"/>
  <c r="AJ1996" i="4"/>
  <c r="AI1996" i="4"/>
  <c r="AH1996" i="4"/>
  <c r="AG1996" i="4"/>
  <c r="AF1996" i="4"/>
  <c r="AE1996" i="4"/>
  <c r="AD1996" i="4"/>
  <c r="AC1996" i="4"/>
  <c r="AB1996" i="4"/>
  <c r="AA1996" i="4"/>
  <c r="Z1996" i="4"/>
  <c r="Y1996" i="4"/>
  <c r="W1996" i="4"/>
  <c r="V1996" i="4"/>
  <c r="T1996" i="4"/>
  <c r="S1996" i="4"/>
  <c r="AJ1995" i="4"/>
  <c r="AI1995" i="4"/>
  <c r="AH1995" i="4"/>
  <c r="AG1995" i="4"/>
  <c r="AF1995" i="4"/>
  <c r="AE1995" i="4"/>
  <c r="AD1995" i="4"/>
  <c r="AC1995" i="4"/>
  <c r="AB1995" i="4"/>
  <c r="AA1995" i="4"/>
  <c r="Z1995" i="4"/>
  <c r="Y1995" i="4"/>
  <c r="W1995" i="4"/>
  <c r="V1995" i="4"/>
  <c r="T1995" i="4"/>
  <c r="S1995" i="4"/>
  <c r="AJ1994" i="4"/>
  <c r="AI1994" i="4"/>
  <c r="AH1994" i="4"/>
  <c r="AG1994" i="4"/>
  <c r="AF1994" i="4"/>
  <c r="AE1994" i="4"/>
  <c r="AD1994" i="4"/>
  <c r="AC1994" i="4"/>
  <c r="AB1994" i="4"/>
  <c r="AA1994" i="4"/>
  <c r="Z1994" i="4"/>
  <c r="Y1994" i="4"/>
  <c r="W1994" i="4"/>
  <c r="V1994" i="4"/>
  <c r="T1994" i="4"/>
  <c r="S1994" i="4"/>
  <c r="AJ1993" i="4"/>
  <c r="AI1993" i="4"/>
  <c r="AH1993" i="4"/>
  <c r="AG1993" i="4"/>
  <c r="AF1993" i="4"/>
  <c r="AE1993" i="4"/>
  <c r="AD1993" i="4"/>
  <c r="AC1993" i="4"/>
  <c r="AB1993" i="4"/>
  <c r="AA1993" i="4"/>
  <c r="Z1993" i="4"/>
  <c r="Y1993" i="4"/>
  <c r="W1993" i="4"/>
  <c r="V1993" i="4"/>
  <c r="T1993" i="4"/>
  <c r="S1993" i="4"/>
  <c r="AJ1992" i="4"/>
  <c r="AI1992" i="4"/>
  <c r="AH1992" i="4"/>
  <c r="AG1992" i="4"/>
  <c r="AF1992" i="4"/>
  <c r="AE1992" i="4"/>
  <c r="AD1992" i="4"/>
  <c r="AC1992" i="4"/>
  <c r="AB1992" i="4"/>
  <c r="AA1992" i="4"/>
  <c r="Z1992" i="4"/>
  <c r="Y1992" i="4"/>
  <c r="W1992" i="4"/>
  <c r="V1992" i="4"/>
  <c r="T1992" i="4"/>
  <c r="S1992" i="4"/>
  <c r="AJ1991" i="4"/>
  <c r="AI1991" i="4"/>
  <c r="AH1991" i="4"/>
  <c r="AG1991" i="4"/>
  <c r="AF1991" i="4"/>
  <c r="AE1991" i="4"/>
  <c r="AD1991" i="4"/>
  <c r="AC1991" i="4"/>
  <c r="AB1991" i="4"/>
  <c r="AA1991" i="4"/>
  <c r="Z1991" i="4"/>
  <c r="Y1991" i="4"/>
  <c r="W1991" i="4"/>
  <c r="V1991" i="4"/>
  <c r="T1991" i="4"/>
  <c r="S1991" i="4"/>
  <c r="R1991" i="4"/>
  <c r="AJ1990" i="4"/>
  <c r="AI1990" i="4"/>
  <c r="AH1990" i="4"/>
  <c r="AG1990" i="4"/>
  <c r="AF1990" i="4"/>
  <c r="AE1990" i="4"/>
  <c r="AD1990" i="4"/>
  <c r="AC1990" i="4"/>
  <c r="AB1990" i="4"/>
  <c r="AA1990" i="4"/>
  <c r="Z1990" i="4"/>
  <c r="Y1990" i="4"/>
  <c r="W1990" i="4"/>
  <c r="V1990" i="4"/>
  <c r="T1990" i="4"/>
  <c r="S1990" i="4"/>
  <c r="AJ1989" i="4"/>
  <c r="AI1989" i="4"/>
  <c r="AH1989" i="4"/>
  <c r="AG1989" i="4"/>
  <c r="AF1989" i="4"/>
  <c r="AE1989" i="4"/>
  <c r="AD1989" i="4"/>
  <c r="AC1989" i="4"/>
  <c r="AB1989" i="4"/>
  <c r="AA1989" i="4"/>
  <c r="Z1989" i="4"/>
  <c r="Y1989" i="4"/>
  <c r="W1989" i="4"/>
  <c r="V1989" i="4"/>
  <c r="T1989" i="4"/>
  <c r="S1989" i="4"/>
  <c r="AJ1988" i="4"/>
  <c r="AI1988" i="4"/>
  <c r="AH1988" i="4"/>
  <c r="AG1988" i="4"/>
  <c r="AF1988" i="4"/>
  <c r="AE1988" i="4"/>
  <c r="AD1988" i="4"/>
  <c r="AC1988" i="4"/>
  <c r="AB1988" i="4"/>
  <c r="AA1988" i="4"/>
  <c r="Z1988" i="4"/>
  <c r="Y1988" i="4"/>
  <c r="W1988" i="4"/>
  <c r="V1988" i="4"/>
  <c r="T1988" i="4"/>
  <c r="S1988" i="4"/>
  <c r="AJ1987" i="4"/>
  <c r="AI1987" i="4"/>
  <c r="AH1987" i="4"/>
  <c r="AG1987" i="4"/>
  <c r="AF1987" i="4"/>
  <c r="AE1987" i="4"/>
  <c r="AD1987" i="4"/>
  <c r="AC1987" i="4"/>
  <c r="AB1987" i="4"/>
  <c r="AA1987" i="4"/>
  <c r="Z1987" i="4"/>
  <c r="Y1987" i="4"/>
  <c r="W1987" i="4"/>
  <c r="V1987" i="4"/>
  <c r="T1987" i="4"/>
  <c r="S1987" i="4"/>
  <c r="R1987" i="4"/>
  <c r="AJ1986" i="4"/>
  <c r="AI1986" i="4"/>
  <c r="AH1986" i="4"/>
  <c r="AG1986" i="4"/>
  <c r="AF1986" i="4"/>
  <c r="AE1986" i="4"/>
  <c r="AD1986" i="4"/>
  <c r="AC1986" i="4"/>
  <c r="AB1986" i="4"/>
  <c r="AA1986" i="4"/>
  <c r="Z1986" i="4"/>
  <c r="Y1986" i="4"/>
  <c r="W1986" i="4"/>
  <c r="V1986" i="4"/>
  <c r="T1986" i="4"/>
  <c r="S1986" i="4"/>
  <c r="R1986" i="4"/>
  <c r="AJ1985" i="4"/>
  <c r="AI1985" i="4"/>
  <c r="AH1985" i="4"/>
  <c r="AG1985" i="4"/>
  <c r="AF1985" i="4"/>
  <c r="AE1985" i="4"/>
  <c r="AD1985" i="4"/>
  <c r="AC1985" i="4"/>
  <c r="AB1985" i="4"/>
  <c r="AA1985" i="4"/>
  <c r="Z1985" i="4"/>
  <c r="Y1985" i="4"/>
  <c r="W1985" i="4"/>
  <c r="V1985" i="4"/>
  <c r="T1985" i="4"/>
  <c r="S1985" i="4"/>
  <c r="R1985" i="4"/>
  <c r="AJ1984" i="4"/>
  <c r="AI1984" i="4"/>
  <c r="AH1984" i="4"/>
  <c r="AG1984" i="4"/>
  <c r="AF1984" i="4"/>
  <c r="AE1984" i="4"/>
  <c r="AD1984" i="4"/>
  <c r="AC1984" i="4"/>
  <c r="AB1984" i="4"/>
  <c r="AA1984" i="4"/>
  <c r="Z1984" i="4"/>
  <c r="Y1984" i="4"/>
  <c r="W1984" i="4"/>
  <c r="V1984" i="4"/>
  <c r="T1984" i="4"/>
  <c r="S1984" i="4"/>
  <c r="R1984" i="4"/>
  <c r="AJ1983" i="4"/>
  <c r="AI1983" i="4"/>
  <c r="AH1983" i="4"/>
  <c r="AG1983" i="4"/>
  <c r="AF1983" i="4"/>
  <c r="AE1983" i="4"/>
  <c r="AD1983" i="4"/>
  <c r="AC1983" i="4"/>
  <c r="AB1983" i="4"/>
  <c r="AA1983" i="4"/>
  <c r="Z1983" i="4"/>
  <c r="Y1983" i="4"/>
  <c r="W1983" i="4"/>
  <c r="V1983" i="4"/>
  <c r="T1983" i="4"/>
  <c r="S1983" i="4"/>
  <c r="R1983" i="4"/>
  <c r="AJ1982" i="4"/>
  <c r="AI1982" i="4"/>
  <c r="AH1982" i="4"/>
  <c r="AG1982" i="4"/>
  <c r="AF1982" i="4"/>
  <c r="AE1982" i="4"/>
  <c r="AD1982" i="4"/>
  <c r="AC1982" i="4"/>
  <c r="AB1982" i="4"/>
  <c r="AA1982" i="4"/>
  <c r="Z1982" i="4"/>
  <c r="Y1982" i="4"/>
  <c r="W1982" i="4"/>
  <c r="V1982" i="4"/>
  <c r="T1982" i="4"/>
  <c r="S1982" i="4"/>
  <c r="R1982" i="4"/>
  <c r="AJ1981" i="4"/>
  <c r="AI1981" i="4"/>
  <c r="AH1981" i="4"/>
  <c r="AG1981" i="4"/>
  <c r="AF1981" i="4"/>
  <c r="AE1981" i="4"/>
  <c r="AD1981" i="4"/>
  <c r="AC1981" i="4"/>
  <c r="AB1981" i="4"/>
  <c r="AA1981" i="4"/>
  <c r="Z1981" i="4"/>
  <c r="Y1981" i="4"/>
  <c r="W1981" i="4"/>
  <c r="V1981" i="4"/>
  <c r="T1981" i="4"/>
  <c r="S1981" i="4"/>
  <c r="R1981" i="4"/>
  <c r="AJ1980" i="4"/>
  <c r="AI1980" i="4"/>
  <c r="AH1980" i="4"/>
  <c r="AG1980" i="4"/>
  <c r="AF1980" i="4"/>
  <c r="AE1980" i="4"/>
  <c r="AD1980" i="4"/>
  <c r="AC1980" i="4"/>
  <c r="AB1980" i="4"/>
  <c r="AA1980" i="4"/>
  <c r="Z1980" i="4"/>
  <c r="Y1980" i="4"/>
  <c r="W1980" i="4"/>
  <c r="V1980" i="4"/>
  <c r="T1980" i="4"/>
  <c r="S1980" i="4"/>
  <c r="R1980" i="4"/>
  <c r="AJ1979" i="4"/>
  <c r="AI1979" i="4"/>
  <c r="AH1979" i="4"/>
  <c r="AG1979" i="4"/>
  <c r="AF1979" i="4"/>
  <c r="AE1979" i="4"/>
  <c r="AD1979" i="4"/>
  <c r="AC1979" i="4"/>
  <c r="AB1979" i="4"/>
  <c r="AA1979" i="4"/>
  <c r="Z1979" i="4"/>
  <c r="Y1979" i="4"/>
  <c r="W1979" i="4"/>
  <c r="V1979" i="4"/>
  <c r="T1979" i="4"/>
  <c r="S1979" i="4"/>
  <c r="R1979" i="4"/>
  <c r="AJ1978" i="4"/>
  <c r="AI1978" i="4"/>
  <c r="AH1978" i="4"/>
  <c r="AG1978" i="4"/>
  <c r="AF1978" i="4"/>
  <c r="AE1978" i="4"/>
  <c r="AD1978" i="4"/>
  <c r="AC1978" i="4"/>
  <c r="AB1978" i="4"/>
  <c r="AA1978" i="4"/>
  <c r="Z1978" i="4"/>
  <c r="Y1978" i="4"/>
  <c r="W1978" i="4"/>
  <c r="V1978" i="4"/>
  <c r="T1978" i="4"/>
  <c r="S1978" i="4"/>
  <c r="R1978" i="4"/>
  <c r="AJ1977" i="4"/>
  <c r="AI1977" i="4"/>
  <c r="AH1977" i="4"/>
  <c r="AG1977" i="4"/>
  <c r="AF1977" i="4"/>
  <c r="AE1977" i="4"/>
  <c r="AD1977" i="4"/>
  <c r="AC1977" i="4"/>
  <c r="AB1977" i="4"/>
  <c r="AA1977" i="4"/>
  <c r="Z1977" i="4"/>
  <c r="Y1977" i="4"/>
  <c r="W1977" i="4"/>
  <c r="V1977" i="4"/>
  <c r="T1977" i="4"/>
  <c r="S1977" i="4"/>
  <c r="AJ1976" i="4"/>
  <c r="AI1976" i="4"/>
  <c r="AH1976" i="4"/>
  <c r="AG1976" i="4"/>
  <c r="AF1976" i="4"/>
  <c r="AE1976" i="4"/>
  <c r="AD1976" i="4"/>
  <c r="AC1976" i="4"/>
  <c r="AB1976" i="4"/>
  <c r="AA1976" i="4"/>
  <c r="Z1976" i="4"/>
  <c r="Y1976" i="4"/>
  <c r="W1976" i="4"/>
  <c r="V1976" i="4"/>
  <c r="T1976" i="4"/>
  <c r="S1976" i="4"/>
  <c r="R1976" i="4"/>
  <c r="AJ1975" i="4"/>
  <c r="AI1975" i="4"/>
  <c r="AH1975" i="4"/>
  <c r="AG1975" i="4"/>
  <c r="AF1975" i="4"/>
  <c r="AE1975" i="4"/>
  <c r="AD1975" i="4"/>
  <c r="AC1975" i="4"/>
  <c r="AB1975" i="4"/>
  <c r="AA1975" i="4"/>
  <c r="Z1975" i="4"/>
  <c r="Y1975" i="4"/>
  <c r="W1975" i="4"/>
  <c r="V1975" i="4"/>
  <c r="T1975" i="4"/>
  <c r="S1975" i="4"/>
  <c r="AJ1974" i="4"/>
  <c r="AI1974" i="4"/>
  <c r="AH1974" i="4"/>
  <c r="AG1974" i="4"/>
  <c r="AF1974" i="4"/>
  <c r="AE1974" i="4"/>
  <c r="AD1974" i="4"/>
  <c r="AC1974" i="4"/>
  <c r="AB1974" i="4"/>
  <c r="AA1974" i="4"/>
  <c r="Z1974" i="4"/>
  <c r="Y1974" i="4"/>
  <c r="W1974" i="4"/>
  <c r="V1974" i="4"/>
  <c r="T1974" i="4"/>
  <c r="S1974" i="4"/>
  <c r="AJ1973" i="4"/>
  <c r="AI1973" i="4"/>
  <c r="AH1973" i="4"/>
  <c r="AG1973" i="4"/>
  <c r="AF1973" i="4"/>
  <c r="AE1973" i="4"/>
  <c r="AD1973" i="4"/>
  <c r="AC1973" i="4"/>
  <c r="AB1973" i="4"/>
  <c r="AA1973" i="4"/>
  <c r="Z1973" i="4"/>
  <c r="Y1973" i="4"/>
  <c r="W1973" i="4"/>
  <c r="V1973" i="4"/>
  <c r="T1973" i="4"/>
  <c r="S1973" i="4"/>
  <c r="R1973" i="4"/>
  <c r="AJ1972" i="4"/>
  <c r="AI1972" i="4"/>
  <c r="AH1972" i="4"/>
  <c r="AG1972" i="4"/>
  <c r="AF1972" i="4"/>
  <c r="AE1972" i="4"/>
  <c r="AD1972" i="4"/>
  <c r="AC1972" i="4"/>
  <c r="AB1972" i="4"/>
  <c r="AA1972" i="4"/>
  <c r="Z1972" i="4"/>
  <c r="Y1972" i="4"/>
  <c r="W1972" i="4"/>
  <c r="V1972" i="4"/>
  <c r="T1972" i="4"/>
  <c r="S1972" i="4"/>
  <c r="AJ1971" i="4"/>
  <c r="AI1971" i="4"/>
  <c r="AH1971" i="4"/>
  <c r="AG1971" i="4"/>
  <c r="AF1971" i="4"/>
  <c r="AE1971" i="4"/>
  <c r="AD1971" i="4"/>
  <c r="AC1971" i="4"/>
  <c r="AB1971" i="4"/>
  <c r="AA1971" i="4"/>
  <c r="Z1971" i="4"/>
  <c r="Y1971" i="4"/>
  <c r="W1971" i="4"/>
  <c r="V1971" i="4"/>
  <c r="T1971" i="4"/>
  <c r="S1971" i="4"/>
  <c r="AJ1970" i="4"/>
  <c r="AI1970" i="4"/>
  <c r="AH1970" i="4"/>
  <c r="AG1970" i="4"/>
  <c r="AF1970" i="4"/>
  <c r="AE1970" i="4"/>
  <c r="AD1970" i="4"/>
  <c r="AC1970" i="4"/>
  <c r="AB1970" i="4"/>
  <c r="AA1970" i="4"/>
  <c r="Z1970" i="4"/>
  <c r="Y1970" i="4"/>
  <c r="W1970" i="4"/>
  <c r="V1970" i="4"/>
  <c r="T1970" i="4"/>
  <c r="S1970" i="4"/>
  <c r="AJ1969" i="4"/>
  <c r="AI1969" i="4"/>
  <c r="AH1969" i="4"/>
  <c r="AG1969" i="4"/>
  <c r="AF1969" i="4"/>
  <c r="AE1969" i="4"/>
  <c r="AD1969" i="4"/>
  <c r="AC1969" i="4"/>
  <c r="AB1969" i="4"/>
  <c r="AA1969" i="4"/>
  <c r="Z1969" i="4"/>
  <c r="Y1969" i="4"/>
  <c r="W1969" i="4"/>
  <c r="V1969" i="4"/>
  <c r="T1969" i="4"/>
  <c r="S1969" i="4"/>
  <c r="AJ1968" i="4"/>
  <c r="AI1968" i="4"/>
  <c r="AH1968" i="4"/>
  <c r="AG1968" i="4"/>
  <c r="AF1968" i="4"/>
  <c r="AE1968" i="4"/>
  <c r="AD1968" i="4"/>
  <c r="AC1968" i="4"/>
  <c r="AB1968" i="4"/>
  <c r="AA1968" i="4"/>
  <c r="Z1968" i="4"/>
  <c r="Y1968" i="4"/>
  <c r="W1968" i="4"/>
  <c r="V1968" i="4"/>
  <c r="T1968" i="4"/>
  <c r="S1968" i="4"/>
  <c r="R1968" i="4"/>
  <c r="AJ1967" i="4"/>
  <c r="AI1967" i="4"/>
  <c r="AH1967" i="4"/>
  <c r="AG1967" i="4"/>
  <c r="AF1967" i="4"/>
  <c r="AE1967" i="4"/>
  <c r="AD1967" i="4"/>
  <c r="AC1967" i="4"/>
  <c r="AB1967" i="4"/>
  <c r="AA1967" i="4"/>
  <c r="Z1967" i="4"/>
  <c r="Y1967" i="4"/>
  <c r="W1967" i="4"/>
  <c r="V1967" i="4"/>
  <c r="T1967" i="4"/>
  <c r="S1967" i="4"/>
  <c r="R1967" i="4"/>
  <c r="AJ1966" i="4"/>
  <c r="AI1966" i="4"/>
  <c r="AH1966" i="4"/>
  <c r="AG1966" i="4"/>
  <c r="AF1966" i="4"/>
  <c r="AE1966" i="4"/>
  <c r="AD1966" i="4"/>
  <c r="AC1966" i="4"/>
  <c r="AB1966" i="4"/>
  <c r="AA1966" i="4"/>
  <c r="Z1966" i="4"/>
  <c r="Y1966" i="4"/>
  <c r="W1966" i="4"/>
  <c r="V1966" i="4"/>
  <c r="T1966" i="4"/>
  <c r="S1966" i="4"/>
  <c r="AJ1965" i="4"/>
  <c r="AI1965" i="4"/>
  <c r="AH1965" i="4"/>
  <c r="AG1965" i="4"/>
  <c r="AF1965" i="4"/>
  <c r="AE1965" i="4"/>
  <c r="AD1965" i="4"/>
  <c r="AC1965" i="4"/>
  <c r="AB1965" i="4"/>
  <c r="AA1965" i="4"/>
  <c r="Z1965" i="4"/>
  <c r="Y1965" i="4"/>
  <c r="W1965" i="4"/>
  <c r="V1965" i="4"/>
  <c r="T1965" i="4"/>
  <c r="S1965" i="4"/>
  <c r="AJ1964" i="4"/>
  <c r="AI1964" i="4"/>
  <c r="AH1964" i="4"/>
  <c r="AG1964" i="4"/>
  <c r="AF1964" i="4"/>
  <c r="AE1964" i="4"/>
  <c r="AD1964" i="4"/>
  <c r="AC1964" i="4"/>
  <c r="AB1964" i="4"/>
  <c r="AA1964" i="4"/>
  <c r="Z1964" i="4"/>
  <c r="Y1964" i="4"/>
  <c r="W1964" i="4"/>
  <c r="V1964" i="4"/>
  <c r="T1964" i="4"/>
  <c r="S1964" i="4"/>
  <c r="AJ1963" i="4"/>
  <c r="AI1963" i="4"/>
  <c r="AH1963" i="4"/>
  <c r="AG1963" i="4"/>
  <c r="AF1963" i="4"/>
  <c r="AE1963" i="4"/>
  <c r="AD1963" i="4"/>
  <c r="AC1963" i="4"/>
  <c r="AB1963" i="4"/>
  <c r="AA1963" i="4"/>
  <c r="Z1963" i="4"/>
  <c r="Y1963" i="4"/>
  <c r="W1963" i="4"/>
  <c r="V1963" i="4"/>
  <c r="T1963" i="4"/>
  <c r="S1963" i="4"/>
  <c r="AJ1962" i="4"/>
  <c r="AI1962" i="4"/>
  <c r="AH1962" i="4"/>
  <c r="AG1962" i="4"/>
  <c r="AF1962" i="4"/>
  <c r="AE1962" i="4"/>
  <c r="AD1962" i="4"/>
  <c r="AC1962" i="4"/>
  <c r="AB1962" i="4"/>
  <c r="AA1962" i="4"/>
  <c r="Z1962" i="4"/>
  <c r="Y1962" i="4"/>
  <c r="W1962" i="4"/>
  <c r="V1962" i="4"/>
  <c r="T1962" i="4"/>
  <c r="S1962" i="4"/>
  <c r="R1962" i="4"/>
  <c r="AJ1961" i="4"/>
  <c r="AI1961" i="4"/>
  <c r="AH1961" i="4"/>
  <c r="AG1961" i="4"/>
  <c r="AF1961" i="4"/>
  <c r="AE1961" i="4"/>
  <c r="AD1961" i="4"/>
  <c r="AC1961" i="4"/>
  <c r="AB1961" i="4"/>
  <c r="AA1961" i="4"/>
  <c r="Z1961" i="4"/>
  <c r="Y1961" i="4"/>
  <c r="W1961" i="4"/>
  <c r="V1961" i="4"/>
  <c r="T1961" i="4"/>
  <c r="S1961" i="4"/>
  <c r="R1961" i="4"/>
  <c r="AJ1960" i="4"/>
  <c r="AI1960" i="4"/>
  <c r="AH1960" i="4"/>
  <c r="AG1960" i="4"/>
  <c r="AF1960" i="4"/>
  <c r="AE1960" i="4"/>
  <c r="AD1960" i="4"/>
  <c r="AC1960" i="4"/>
  <c r="AB1960" i="4"/>
  <c r="AA1960" i="4"/>
  <c r="Z1960" i="4"/>
  <c r="Y1960" i="4"/>
  <c r="W1960" i="4"/>
  <c r="V1960" i="4"/>
  <c r="T1960" i="4"/>
  <c r="S1960" i="4"/>
  <c r="R1960" i="4"/>
  <c r="AJ1959" i="4"/>
  <c r="AI1959" i="4"/>
  <c r="AH1959" i="4"/>
  <c r="AG1959" i="4"/>
  <c r="AF1959" i="4"/>
  <c r="AE1959" i="4"/>
  <c r="AD1959" i="4"/>
  <c r="AC1959" i="4"/>
  <c r="AB1959" i="4"/>
  <c r="AA1959" i="4"/>
  <c r="Z1959" i="4"/>
  <c r="Y1959" i="4"/>
  <c r="W1959" i="4"/>
  <c r="V1959" i="4"/>
  <c r="T1959" i="4"/>
  <c r="S1959" i="4"/>
  <c r="R1959" i="4"/>
  <c r="AJ1958" i="4"/>
  <c r="AI1958" i="4"/>
  <c r="AH1958" i="4"/>
  <c r="AG1958" i="4"/>
  <c r="AF1958" i="4"/>
  <c r="AE1958" i="4"/>
  <c r="AD1958" i="4"/>
  <c r="AC1958" i="4"/>
  <c r="AB1958" i="4"/>
  <c r="AA1958" i="4"/>
  <c r="Z1958" i="4"/>
  <c r="Y1958" i="4"/>
  <c r="W1958" i="4"/>
  <c r="V1958" i="4"/>
  <c r="T1958" i="4"/>
  <c r="S1958" i="4"/>
  <c r="R1958" i="4"/>
  <c r="AJ1957" i="4"/>
  <c r="AI1957" i="4"/>
  <c r="AH1957" i="4"/>
  <c r="AG1957" i="4"/>
  <c r="AF1957" i="4"/>
  <c r="AE1957" i="4"/>
  <c r="AD1957" i="4"/>
  <c r="AC1957" i="4"/>
  <c r="AB1957" i="4"/>
  <c r="AA1957" i="4"/>
  <c r="Z1957" i="4"/>
  <c r="Y1957" i="4"/>
  <c r="W1957" i="4"/>
  <c r="V1957" i="4"/>
  <c r="T1957" i="4"/>
  <c r="S1957" i="4"/>
  <c r="R1957" i="4"/>
  <c r="AJ1956" i="4"/>
  <c r="AI1956" i="4"/>
  <c r="AH1956" i="4"/>
  <c r="AG1956" i="4"/>
  <c r="AF1956" i="4"/>
  <c r="AE1956" i="4"/>
  <c r="AD1956" i="4"/>
  <c r="AC1956" i="4"/>
  <c r="AB1956" i="4"/>
  <c r="AA1956" i="4"/>
  <c r="Z1956" i="4"/>
  <c r="Y1956" i="4"/>
  <c r="W1956" i="4"/>
  <c r="V1956" i="4"/>
  <c r="T1956" i="4"/>
  <c r="S1956" i="4"/>
  <c r="R1956" i="4"/>
  <c r="AJ1955" i="4"/>
  <c r="AI1955" i="4"/>
  <c r="AH1955" i="4"/>
  <c r="AG1955" i="4"/>
  <c r="AF1955" i="4"/>
  <c r="AE1955" i="4"/>
  <c r="AD1955" i="4"/>
  <c r="AC1955" i="4"/>
  <c r="AB1955" i="4"/>
  <c r="AA1955" i="4"/>
  <c r="Z1955" i="4"/>
  <c r="Y1955" i="4"/>
  <c r="W1955" i="4"/>
  <c r="V1955" i="4"/>
  <c r="T1955" i="4"/>
  <c r="S1955" i="4"/>
  <c r="AJ1954" i="4"/>
  <c r="AI1954" i="4"/>
  <c r="AH1954" i="4"/>
  <c r="AG1954" i="4"/>
  <c r="AF1954" i="4"/>
  <c r="AE1954" i="4"/>
  <c r="AD1954" i="4"/>
  <c r="AC1954" i="4"/>
  <c r="AB1954" i="4"/>
  <c r="AA1954" i="4"/>
  <c r="Z1954" i="4"/>
  <c r="Y1954" i="4"/>
  <c r="W1954" i="4"/>
  <c r="V1954" i="4"/>
  <c r="T1954" i="4"/>
  <c r="S1954" i="4"/>
  <c r="AJ1953" i="4"/>
  <c r="AI1953" i="4"/>
  <c r="AH1953" i="4"/>
  <c r="AG1953" i="4"/>
  <c r="AF1953" i="4"/>
  <c r="AE1953" i="4"/>
  <c r="AD1953" i="4"/>
  <c r="AC1953" i="4"/>
  <c r="AB1953" i="4"/>
  <c r="AA1953" i="4"/>
  <c r="Z1953" i="4"/>
  <c r="Y1953" i="4"/>
  <c r="W1953" i="4"/>
  <c r="V1953" i="4"/>
  <c r="T1953" i="4"/>
  <c r="S1953" i="4"/>
  <c r="AJ1952" i="4"/>
  <c r="AI1952" i="4"/>
  <c r="AH1952" i="4"/>
  <c r="AG1952" i="4"/>
  <c r="AF1952" i="4"/>
  <c r="AE1952" i="4"/>
  <c r="AD1952" i="4"/>
  <c r="AC1952" i="4"/>
  <c r="AB1952" i="4"/>
  <c r="AA1952" i="4"/>
  <c r="Z1952" i="4"/>
  <c r="Y1952" i="4"/>
  <c r="W1952" i="4"/>
  <c r="V1952" i="4"/>
  <c r="T1952" i="4"/>
  <c r="S1952" i="4"/>
  <c r="AJ1951" i="4"/>
  <c r="AI1951" i="4"/>
  <c r="AH1951" i="4"/>
  <c r="AG1951" i="4"/>
  <c r="AF1951" i="4"/>
  <c r="AE1951" i="4"/>
  <c r="AD1951" i="4"/>
  <c r="AC1951" i="4"/>
  <c r="AB1951" i="4"/>
  <c r="AA1951" i="4"/>
  <c r="Z1951" i="4"/>
  <c r="Y1951" i="4"/>
  <c r="W1951" i="4"/>
  <c r="V1951" i="4"/>
  <c r="T1951" i="4"/>
  <c r="S1951" i="4"/>
  <c r="AJ1950" i="4"/>
  <c r="AI1950" i="4"/>
  <c r="AH1950" i="4"/>
  <c r="AG1950" i="4"/>
  <c r="AF1950" i="4"/>
  <c r="AE1950" i="4"/>
  <c r="AD1950" i="4"/>
  <c r="AC1950" i="4"/>
  <c r="AB1950" i="4"/>
  <c r="AA1950" i="4"/>
  <c r="Z1950" i="4"/>
  <c r="Y1950" i="4"/>
  <c r="W1950" i="4"/>
  <c r="V1950" i="4"/>
  <c r="T1950" i="4"/>
  <c r="S1950" i="4"/>
  <c r="AJ1949" i="4"/>
  <c r="AI1949" i="4"/>
  <c r="AH1949" i="4"/>
  <c r="AG1949" i="4"/>
  <c r="AF1949" i="4"/>
  <c r="AE1949" i="4"/>
  <c r="AD1949" i="4"/>
  <c r="AC1949" i="4"/>
  <c r="AB1949" i="4"/>
  <c r="AA1949" i="4"/>
  <c r="Z1949" i="4"/>
  <c r="Y1949" i="4"/>
  <c r="W1949" i="4"/>
  <c r="V1949" i="4"/>
  <c r="T1949" i="4"/>
  <c r="S1949" i="4"/>
  <c r="R1949" i="4"/>
  <c r="AJ1948" i="4"/>
  <c r="AI1948" i="4"/>
  <c r="AH1948" i="4"/>
  <c r="AG1948" i="4"/>
  <c r="AF1948" i="4"/>
  <c r="AE1948" i="4"/>
  <c r="AD1948" i="4"/>
  <c r="AC1948" i="4"/>
  <c r="AB1948" i="4"/>
  <c r="AA1948" i="4"/>
  <c r="Z1948" i="4"/>
  <c r="Y1948" i="4"/>
  <c r="W1948" i="4"/>
  <c r="V1948" i="4"/>
  <c r="T1948" i="4"/>
  <c r="S1948" i="4"/>
  <c r="AJ1947" i="4"/>
  <c r="AI1947" i="4"/>
  <c r="AH1947" i="4"/>
  <c r="AG1947" i="4"/>
  <c r="AF1947" i="4"/>
  <c r="AE1947" i="4"/>
  <c r="AD1947" i="4"/>
  <c r="AC1947" i="4"/>
  <c r="AB1947" i="4"/>
  <c r="AA1947" i="4"/>
  <c r="Z1947" i="4"/>
  <c r="Y1947" i="4"/>
  <c r="W1947" i="4"/>
  <c r="V1947" i="4"/>
  <c r="T1947" i="4"/>
  <c r="S1947" i="4"/>
  <c r="AJ1946" i="4"/>
  <c r="AI1946" i="4"/>
  <c r="AH1946" i="4"/>
  <c r="AG1946" i="4"/>
  <c r="AF1946" i="4"/>
  <c r="AE1946" i="4"/>
  <c r="AD1946" i="4"/>
  <c r="AC1946" i="4"/>
  <c r="AB1946" i="4"/>
  <c r="AA1946" i="4"/>
  <c r="Z1946" i="4"/>
  <c r="Y1946" i="4"/>
  <c r="W1946" i="4"/>
  <c r="V1946" i="4"/>
  <c r="T1946" i="4"/>
  <c r="S1946" i="4"/>
  <c r="R1946" i="4"/>
  <c r="AJ1945" i="4"/>
  <c r="AI1945" i="4"/>
  <c r="AH1945" i="4"/>
  <c r="AG1945" i="4"/>
  <c r="AF1945" i="4"/>
  <c r="AE1945" i="4"/>
  <c r="AD1945" i="4"/>
  <c r="AC1945" i="4"/>
  <c r="AB1945" i="4"/>
  <c r="AA1945" i="4"/>
  <c r="Z1945" i="4"/>
  <c r="Y1945" i="4"/>
  <c r="W1945" i="4"/>
  <c r="V1945" i="4"/>
  <c r="T1945" i="4"/>
  <c r="S1945" i="4"/>
  <c r="AJ1944" i="4"/>
  <c r="AI1944" i="4"/>
  <c r="AH1944" i="4"/>
  <c r="AG1944" i="4"/>
  <c r="AF1944" i="4"/>
  <c r="AE1944" i="4"/>
  <c r="AD1944" i="4"/>
  <c r="AC1944" i="4"/>
  <c r="AB1944" i="4"/>
  <c r="AA1944" i="4"/>
  <c r="Z1944" i="4"/>
  <c r="Y1944" i="4"/>
  <c r="W1944" i="4"/>
  <c r="V1944" i="4"/>
  <c r="T1944" i="4"/>
  <c r="S1944" i="4"/>
  <c r="R1944" i="4"/>
  <c r="AJ1943" i="4"/>
  <c r="AI1943" i="4"/>
  <c r="AH1943" i="4"/>
  <c r="AG1943" i="4"/>
  <c r="AF1943" i="4"/>
  <c r="AE1943" i="4"/>
  <c r="AD1943" i="4"/>
  <c r="AC1943" i="4"/>
  <c r="AB1943" i="4"/>
  <c r="AA1943" i="4"/>
  <c r="Z1943" i="4"/>
  <c r="Y1943" i="4"/>
  <c r="W1943" i="4"/>
  <c r="V1943" i="4"/>
  <c r="T1943" i="4"/>
  <c r="S1943" i="4"/>
  <c r="R1943" i="4"/>
  <c r="AJ1942" i="4"/>
  <c r="AI1942" i="4"/>
  <c r="AH1942" i="4"/>
  <c r="AG1942" i="4"/>
  <c r="AF1942" i="4"/>
  <c r="AE1942" i="4"/>
  <c r="AD1942" i="4"/>
  <c r="AC1942" i="4"/>
  <c r="AB1942" i="4"/>
  <c r="AA1942" i="4"/>
  <c r="Z1942" i="4"/>
  <c r="Y1942" i="4"/>
  <c r="W1942" i="4"/>
  <c r="V1942" i="4"/>
  <c r="T1942" i="4"/>
  <c r="S1942" i="4"/>
  <c r="R1942" i="4"/>
  <c r="AJ1941" i="4"/>
  <c r="AI1941" i="4"/>
  <c r="AH1941" i="4"/>
  <c r="AG1941" i="4"/>
  <c r="AF1941" i="4"/>
  <c r="AE1941" i="4"/>
  <c r="AD1941" i="4"/>
  <c r="AC1941" i="4"/>
  <c r="AB1941" i="4"/>
  <c r="AA1941" i="4"/>
  <c r="Z1941" i="4"/>
  <c r="Y1941" i="4"/>
  <c r="W1941" i="4"/>
  <c r="V1941" i="4"/>
  <c r="T1941" i="4"/>
  <c r="S1941" i="4"/>
  <c r="AJ1940" i="4"/>
  <c r="AI1940" i="4"/>
  <c r="AH1940" i="4"/>
  <c r="AG1940" i="4"/>
  <c r="AF1940" i="4"/>
  <c r="AE1940" i="4"/>
  <c r="AD1940" i="4"/>
  <c r="AC1940" i="4"/>
  <c r="AB1940" i="4"/>
  <c r="AA1940" i="4"/>
  <c r="Z1940" i="4"/>
  <c r="Y1940" i="4"/>
  <c r="W1940" i="4"/>
  <c r="V1940" i="4"/>
  <c r="T1940" i="4"/>
  <c r="S1940" i="4"/>
  <c r="AJ1939" i="4"/>
  <c r="AI1939" i="4"/>
  <c r="AH1939" i="4"/>
  <c r="AG1939" i="4"/>
  <c r="AF1939" i="4"/>
  <c r="AE1939" i="4"/>
  <c r="AD1939" i="4"/>
  <c r="AC1939" i="4"/>
  <c r="AB1939" i="4"/>
  <c r="AA1939" i="4"/>
  <c r="Z1939" i="4"/>
  <c r="Y1939" i="4"/>
  <c r="W1939" i="4"/>
  <c r="V1939" i="4"/>
  <c r="T1939" i="4"/>
  <c r="S1939" i="4"/>
  <c r="R1939" i="4"/>
  <c r="AJ1938" i="4"/>
  <c r="AI1938" i="4"/>
  <c r="AH1938" i="4"/>
  <c r="AG1938" i="4"/>
  <c r="AF1938" i="4"/>
  <c r="AE1938" i="4"/>
  <c r="AD1938" i="4"/>
  <c r="AC1938" i="4"/>
  <c r="AB1938" i="4"/>
  <c r="AA1938" i="4"/>
  <c r="Z1938" i="4"/>
  <c r="Y1938" i="4"/>
  <c r="W1938" i="4"/>
  <c r="V1938" i="4"/>
  <c r="T1938" i="4"/>
  <c r="S1938" i="4"/>
  <c r="AJ1937" i="4"/>
  <c r="AI1937" i="4"/>
  <c r="AH1937" i="4"/>
  <c r="AG1937" i="4"/>
  <c r="AF1937" i="4"/>
  <c r="AE1937" i="4"/>
  <c r="AD1937" i="4"/>
  <c r="AC1937" i="4"/>
  <c r="AB1937" i="4"/>
  <c r="AA1937" i="4"/>
  <c r="Z1937" i="4"/>
  <c r="Y1937" i="4"/>
  <c r="W1937" i="4"/>
  <c r="V1937" i="4"/>
  <c r="T1937" i="4"/>
  <c r="S1937" i="4"/>
  <c r="AJ1936" i="4"/>
  <c r="AI1936" i="4"/>
  <c r="AH1936" i="4"/>
  <c r="AG1936" i="4"/>
  <c r="AF1936" i="4"/>
  <c r="AE1936" i="4"/>
  <c r="AD1936" i="4"/>
  <c r="AC1936" i="4"/>
  <c r="AB1936" i="4"/>
  <c r="AA1936" i="4"/>
  <c r="Z1936" i="4"/>
  <c r="Y1936" i="4"/>
  <c r="W1936" i="4"/>
  <c r="V1936" i="4"/>
  <c r="T1936" i="4"/>
  <c r="S1936" i="4"/>
  <c r="AJ1935" i="4"/>
  <c r="AI1935" i="4"/>
  <c r="AH1935" i="4"/>
  <c r="AG1935" i="4"/>
  <c r="AF1935" i="4"/>
  <c r="AE1935" i="4"/>
  <c r="AD1935" i="4"/>
  <c r="AC1935" i="4"/>
  <c r="AB1935" i="4"/>
  <c r="AA1935" i="4"/>
  <c r="Z1935" i="4"/>
  <c r="Y1935" i="4"/>
  <c r="W1935" i="4"/>
  <c r="V1935" i="4"/>
  <c r="T1935" i="4"/>
  <c r="S1935" i="4"/>
  <c r="R1935" i="4"/>
  <c r="AJ1934" i="4"/>
  <c r="AI1934" i="4"/>
  <c r="AH1934" i="4"/>
  <c r="AG1934" i="4"/>
  <c r="AF1934" i="4"/>
  <c r="AE1934" i="4"/>
  <c r="AD1934" i="4"/>
  <c r="AC1934" i="4"/>
  <c r="AB1934" i="4"/>
  <c r="AA1934" i="4"/>
  <c r="Z1934" i="4"/>
  <c r="Y1934" i="4"/>
  <c r="W1934" i="4"/>
  <c r="V1934" i="4"/>
  <c r="T1934" i="4"/>
  <c r="S1934" i="4"/>
  <c r="AJ1933" i="4"/>
  <c r="AI1933" i="4"/>
  <c r="AH1933" i="4"/>
  <c r="AG1933" i="4"/>
  <c r="AF1933" i="4"/>
  <c r="AE1933" i="4"/>
  <c r="AD1933" i="4"/>
  <c r="AC1933" i="4"/>
  <c r="AB1933" i="4"/>
  <c r="AA1933" i="4"/>
  <c r="Z1933" i="4"/>
  <c r="Y1933" i="4"/>
  <c r="W1933" i="4"/>
  <c r="V1933" i="4"/>
  <c r="T1933" i="4"/>
  <c r="S1933" i="4"/>
  <c r="AJ1932" i="4"/>
  <c r="AI1932" i="4"/>
  <c r="AH1932" i="4"/>
  <c r="AG1932" i="4"/>
  <c r="AF1932" i="4"/>
  <c r="AE1932" i="4"/>
  <c r="AD1932" i="4"/>
  <c r="AC1932" i="4"/>
  <c r="AB1932" i="4"/>
  <c r="AA1932" i="4"/>
  <c r="Z1932" i="4"/>
  <c r="Y1932" i="4"/>
  <c r="W1932" i="4"/>
  <c r="V1932" i="4"/>
  <c r="T1932" i="4"/>
  <c r="S1932" i="4"/>
  <c r="AJ1931" i="4"/>
  <c r="AI1931" i="4"/>
  <c r="AH1931" i="4"/>
  <c r="AG1931" i="4"/>
  <c r="AF1931" i="4"/>
  <c r="AE1931" i="4"/>
  <c r="AD1931" i="4"/>
  <c r="AC1931" i="4"/>
  <c r="AB1931" i="4"/>
  <c r="AA1931" i="4"/>
  <c r="Z1931" i="4"/>
  <c r="Y1931" i="4"/>
  <c r="W1931" i="4"/>
  <c r="V1931" i="4"/>
  <c r="T1931" i="4"/>
  <c r="S1931" i="4"/>
  <c r="AJ1930" i="4"/>
  <c r="AI1930" i="4"/>
  <c r="AH1930" i="4"/>
  <c r="AG1930" i="4"/>
  <c r="AF1930" i="4"/>
  <c r="AE1930" i="4"/>
  <c r="AD1930" i="4"/>
  <c r="AC1930" i="4"/>
  <c r="AB1930" i="4"/>
  <c r="AA1930" i="4"/>
  <c r="Z1930" i="4"/>
  <c r="Y1930" i="4"/>
  <c r="W1930" i="4"/>
  <c r="V1930" i="4"/>
  <c r="T1930" i="4"/>
  <c r="S1930" i="4"/>
  <c r="R1930" i="4"/>
  <c r="AJ1929" i="4"/>
  <c r="AI1929" i="4"/>
  <c r="AH1929" i="4"/>
  <c r="AG1929" i="4"/>
  <c r="AF1929" i="4"/>
  <c r="AE1929" i="4"/>
  <c r="AD1929" i="4"/>
  <c r="AC1929" i="4"/>
  <c r="AB1929" i="4"/>
  <c r="AA1929" i="4"/>
  <c r="Z1929" i="4"/>
  <c r="Y1929" i="4"/>
  <c r="W1929" i="4"/>
  <c r="V1929" i="4"/>
  <c r="T1929" i="4"/>
  <c r="S1929" i="4"/>
  <c r="R1929" i="4"/>
  <c r="AJ1928" i="4"/>
  <c r="AI1928" i="4"/>
  <c r="AH1928" i="4"/>
  <c r="AG1928" i="4"/>
  <c r="AF1928" i="4"/>
  <c r="AE1928" i="4"/>
  <c r="AD1928" i="4"/>
  <c r="AC1928" i="4"/>
  <c r="AB1928" i="4"/>
  <c r="AA1928" i="4"/>
  <c r="Z1928" i="4"/>
  <c r="Y1928" i="4"/>
  <c r="W1928" i="4"/>
  <c r="V1928" i="4"/>
  <c r="T1928" i="4"/>
  <c r="S1928" i="4"/>
  <c r="R1928" i="4"/>
  <c r="AJ1927" i="4"/>
  <c r="AI1927" i="4"/>
  <c r="AH1927" i="4"/>
  <c r="AG1927" i="4"/>
  <c r="AF1927" i="4"/>
  <c r="AE1927" i="4"/>
  <c r="AD1927" i="4"/>
  <c r="AC1927" i="4"/>
  <c r="AB1927" i="4"/>
  <c r="AA1927" i="4"/>
  <c r="Z1927" i="4"/>
  <c r="Y1927" i="4"/>
  <c r="W1927" i="4"/>
  <c r="V1927" i="4"/>
  <c r="T1927" i="4"/>
  <c r="S1927" i="4"/>
  <c r="R1927" i="4"/>
  <c r="AJ1926" i="4"/>
  <c r="AI1926" i="4"/>
  <c r="AH1926" i="4"/>
  <c r="AG1926" i="4"/>
  <c r="AF1926" i="4"/>
  <c r="AE1926" i="4"/>
  <c r="AD1926" i="4"/>
  <c r="AC1926" i="4"/>
  <c r="AB1926" i="4"/>
  <c r="AA1926" i="4"/>
  <c r="Z1926" i="4"/>
  <c r="Y1926" i="4"/>
  <c r="W1926" i="4"/>
  <c r="V1926" i="4"/>
  <c r="T1926" i="4"/>
  <c r="S1926" i="4"/>
  <c r="AJ1925" i="4"/>
  <c r="AI1925" i="4"/>
  <c r="AH1925" i="4"/>
  <c r="AG1925" i="4"/>
  <c r="AF1925" i="4"/>
  <c r="AE1925" i="4"/>
  <c r="AD1925" i="4"/>
  <c r="AC1925" i="4"/>
  <c r="AB1925" i="4"/>
  <c r="AA1925" i="4"/>
  <c r="Z1925" i="4"/>
  <c r="Y1925" i="4"/>
  <c r="W1925" i="4"/>
  <c r="V1925" i="4"/>
  <c r="T1925" i="4"/>
  <c r="S1925" i="4"/>
  <c r="AJ1924" i="4"/>
  <c r="AI1924" i="4"/>
  <c r="AH1924" i="4"/>
  <c r="AG1924" i="4"/>
  <c r="AF1924" i="4"/>
  <c r="AE1924" i="4"/>
  <c r="AD1924" i="4"/>
  <c r="AC1924" i="4"/>
  <c r="AB1924" i="4"/>
  <c r="AA1924" i="4"/>
  <c r="Z1924" i="4"/>
  <c r="Y1924" i="4"/>
  <c r="W1924" i="4"/>
  <c r="V1924" i="4"/>
  <c r="T1924" i="4"/>
  <c r="S1924" i="4"/>
  <c r="AJ1923" i="4"/>
  <c r="AI1923" i="4"/>
  <c r="AH1923" i="4"/>
  <c r="AG1923" i="4"/>
  <c r="AF1923" i="4"/>
  <c r="AE1923" i="4"/>
  <c r="AD1923" i="4"/>
  <c r="AC1923" i="4"/>
  <c r="AB1923" i="4"/>
  <c r="AA1923" i="4"/>
  <c r="Z1923" i="4"/>
  <c r="Y1923" i="4"/>
  <c r="W1923" i="4"/>
  <c r="V1923" i="4"/>
  <c r="T1923" i="4"/>
  <c r="S1923" i="4"/>
  <c r="AJ1922" i="4"/>
  <c r="AI1922" i="4"/>
  <c r="AH1922" i="4"/>
  <c r="AG1922" i="4"/>
  <c r="AF1922" i="4"/>
  <c r="AE1922" i="4"/>
  <c r="AD1922" i="4"/>
  <c r="AC1922" i="4"/>
  <c r="AB1922" i="4"/>
  <c r="AA1922" i="4"/>
  <c r="Z1922" i="4"/>
  <c r="Y1922" i="4"/>
  <c r="W1922" i="4"/>
  <c r="V1922" i="4"/>
  <c r="T1922" i="4"/>
  <c r="S1922" i="4"/>
  <c r="AJ1921" i="4"/>
  <c r="AI1921" i="4"/>
  <c r="AH1921" i="4"/>
  <c r="AG1921" i="4"/>
  <c r="AF1921" i="4"/>
  <c r="AE1921" i="4"/>
  <c r="AD1921" i="4"/>
  <c r="AC1921" i="4"/>
  <c r="AB1921" i="4"/>
  <c r="AA1921" i="4"/>
  <c r="Z1921" i="4"/>
  <c r="Y1921" i="4"/>
  <c r="W1921" i="4"/>
  <c r="V1921" i="4"/>
  <c r="T1921" i="4"/>
  <c r="S1921" i="4"/>
  <c r="AJ1920" i="4"/>
  <c r="AI1920" i="4"/>
  <c r="AH1920" i="4"/>
  <c r="AG1920" i="4"/>
  <c r="AF1920" i="4"/>
  <c r="AE1920" i="4"/>
  <c r="AD1920" i="4"/>
  <c r="AC1920" i="4"/>
  <c r="AB1920" i="4"/>
  <c r="AA1920" i="4"/>
  <c r="Z1920" i="4"/>
  <c r="Y1920" i="4"/>
  <c r="W1920" i="4"/>
  <c r="V1920" i="4"/>
  <c r="T1920" i="4"/>
  <c r="S1920" i="4"/>
  <c r="AJ1919" i="4"/>
  <c r="AI1919" i="4"/>
  <c r="AH1919" i="4"/>
  <c r="AG1919" i="4"/>
  <c r="AF1919" i="4"/>
  <c r="AE1919" i="4"/>
  <c r="AD1919" i="4"/>
  <c r="AC1919" i="4"/>
  <c r="AB1919" i="4"/>
  <c r="AA1919" i="4"/>
  <c r="Z1919" i="4"/>
  <c r="Y1919" i="4"/>
  <c r="W1919" i="4"/>
  <c r="V1919" i="4"/>
  <c r="T1919" i="4"/>
  <c r="S1919" i="4"/>
  <c r="R1919" i="4"/>
  <c r="AJ1918" i="4"/>
  <c r="AI1918" i="4"/>
  <c r="AH1918" i="4"/>
  <c r="AG1918" i="4"/>
  <c r="AF1918" i="4"/>
  <c r="AE1918" i="4"/>
  <c r="AD1918" i="4"/>
  <c r="AC1918" i="4"/>
  <c r="AB1918" i="4"/>
  <c r="AA1918" i="4"/>
  <c r="Z1918" i="4"/>
  <c r="Y1918" i="4"/>
  <c r="W1918" i="4"/>
  <c r="V1918" i="4"/>
  <c r="T1918" i="4"/>
  <c r="S1918" i="4"/>
  <c r="AJ1917" i="4"/>
  <c r="AI1917" i="4"/>
  <c r="AH1917" i="4"/>
  <c r="AG1917" i="4"/>
  <c r="AF1917" i="4"/>
  <c r="AE1917" i="4"/>
  <c r="AD1917" i="4"/>
  <c r="AC1917" i="4"/>
  <c r="AB1917" i="4"/>
  <c r="AA1917" i="4"/>
  <c r="Z1917" i="4"/>
  <c r="Y1917" i="4"/>
  <c r="W1917" i="4"/>
  <c r="V1917" i="4"/>
  <c r="T1917" i="4"/>
  <c r="S1917" i="4"/>
  <c r="AJ1916" i="4"/>
  <c r="AI1916" i="4"/>
  <c r="AH1916" i="4"/>
  <c r="AG1916" i="4"/>
  <c r="AF1916" i="4"/>
  <c r="AE1916" i="4"/>
  <c r="AD1916" i="4"/>
  <c r="AC1916" i="4"/>
  <c r="AB1916" i="4"/>
  <c r="AA1916" i="4"/>
  <c r="Z1916" i="4"/>
  <c r="Y1916" i="4"/>
  <c r="W1916" i="4"/>
  <c r="V1916" i="4"/>
  <c r="T1916" i="4"/>
  <c r="S1916" i="4"/>
  <c r="AJ1915" i="4"/>
  <c r="AI1915" i="4"/>
  <c r="AH1915" i="4"/>
  <c r="AG1915" i="4"/>
  <c r="AF1915" i="4"/>
  <c r="AE1915" i="4"/>
  <c r="AD1915" i="4"/>
  <c r="AC1915" i="4"/>
  <c r="AB1915" i="4"/>
  <c r="AA1915" i="4"/>
  <c r="Z1915" i="4"/>
  <c r="Y1915" i="4"/>
  <c r="W1915" i="4"/>
  <c r="V1915" i="4"/>
  <c r="T1915" i="4"/>
  <c r="S1915" i="4"/>
  <c r="R1915" i="4"/>
  <c r="AJ1914" i="4"/>
  <c r="AI1914" i="4"/>
  <c r="AH1914" i="4"/>
  <c r="AG1914" i="4"/>
  <c r="AF1914" i="4"/>
  <c r="AE1914" i="4"/>
  <c r="AD1914" i="4"/>
  <c r="AC1914" i="4"/>
  <c r="AB1914" i="4"/>
  <c r="AA1914" i="4"/>
  <c r="Z1914" i="4"/>
  <c r="Y1914" i="4"/>
  <c r="W1914" i="4"/>
  <c r="V1914" i="4"/>
  <c r="T1914" i="4"/>
  <c r="S1914" i="4"/>
  <c r="AJ1913" i="4"/>
  <c r="AI1913" i="4"/>
  <c r="AH1913" i="4"/>
  <c r="AG1913" i="4"/>
  <c r="AF1913" i="4"/>
  <c r="AE1913" i="4"/>
  <c r="AD1913" i="4"/>
  <c r="AC1913" i="4"/>
  <c r="AB1913" i="4"/>
  <c r="AA1913" i="4"/>
  <c r="Z1913" i="4"/>
  <c r="Y1913" i="4"/>
  <c r="W1913" i="4"/>
  <c r="V1913" i="4"/>
  <c r="T1913" i="4"/>
  <c r="S1913" i="4"/>
  <c r="AJ1912" i="4"/>
  <c r="AI1912" i="4"/>
  <c r="AH1912" i="4"/>
  <c r="AG1912" i="4"/>
  <c r="AF1912" i="4"/>
  <c r="AE1912" i="4"/>
  <c r="AD1912" i="4"/>
  <c r="AC1912" i="4"/>
  <c r="AB1912" i="4"/>
  <c r="AA1912" i="4"/>
  <c r="Z1912" i="4"/>
  <c r="Y1912" i="4"/>
  <c r="W1912" i="4"/>
  <c r="V1912" i="4"/>
  <c r="T1912" i="4"/>
  <c r="S1912" i="4"/>
  <c r="AJ1911" i="4"/>
  <c r="AI1911" i="4"/>
  <c r="AH1911" i="4"/>
  <c r="AG1911" i="4"/>
  <c r="AF1911" i="4"/>
  <c r="AE1911" i="4"/>
  <c r="AD1911" i="4"/>
  <c r="AC1911" i="4"/>
  <c r="AB1911" i="4"/>
  <c r="AA1911" i="4"/>
  <c r="Z1911" i="4"/>
  <c r="Y1911" i="4"/>
  <c r="W1911" i="4"/>
  <c r="V1911" i="4"/>
  <c r="T1911" i="4"/>
  <c r="S1911" i="4"/>
  <c r="AJ1910" i="4"/>
  <c r="AI1910" i="4"/>
  <c r="AH1910" i="4"/>
  <c r="AG1910" i="4"/>
  <c r="AF1910" i="4"/>
  <c r="AE1910" i="4"/>
  <c r="AD1910" i="4"/>
  <c r="AC1910" i="4"/>
  <c r="AB1910" i="4"/>
  <c r="AA1910" i="4"/>
  <c r="Z1910" i="4"/>
  <c r="Y1910" i="4"/>
  <c r="W1910" i="4"/>
  <c r="V1910" i="4"/>
  <c r="T1910" i="4"/>
  <c r="S1910" i="4"/>
  <c r="AJ1909" i="4"/>
  <c r="AI1909" i="4"/>
  <c r="AH1909" i="4"/>
  <c r="AG1909" i="4"/>
  <c r="AF1909" i="4"/>
  <c r="AE1909" i="4"/>
  <c r="AD1909" i="4"/>
  <c r="AC1909" i="4"/>
  <c r="AB1909" i="4"/>
  <c r="AA1909" i="4"/>
  <c r="Z1909" i="4"/>
  <c r="Y1909" i="4"/>
  <c r="W1909" i="4"/>
  <c r="V1909" i="4"/>
  <c r="T1909" i="4"/>
  <c r="S1909" i="4"/>
  <c r="AJ1908" i="4"/>
  <c r="AI1908" i="4"/>
  <c r="AH1908" i="4"/>
  <c r="AG1908" i="4"/>
  <c r="AF1908" i="4"/>
  <c r="AE1908" i="4"/>
  <c r="AD1908" i="4"/>
  <c r="AC1908" i="4"/>
  <c r="AB1908" i="4"/>
  <c r="AA1908" i="4"/>
  <c r="Z1908" i="4"/>
  <c r="Y1908" i="4"/>
  <c r="W1908" i="4"/>
  <c r="V1908" i="4"/>
  <c r="T1908" i="4"/>
  <c r="S1908" i="4"/>
  <c r="R1908" i="4"/>
  <c r="AJ1907" i="4"/>
  <c r="AI1907" i="4"/>
  <c r="AH1907" i="4"/>
  <c r="AG1907" i="4"/>
  <c r="AF1907" i="4"/>
  <c r="AE1907" i="4"/>
  <c r="AD1907" i="4"/>
  <c r="AC1907" i="4"/>
  <c r="AB1907" i="4"/>
  <c r="AA1907" i="4"/>
  <c r="Z1907" i="4"/>
  <c r="Y1907" i="4"/>
  <c r="W1907" i="4"/>
  <c r="V1907" i="4"/>
  <c r="T1907" i="4"/>
  <c r="S1907" i="4"/>
  <c r="R1907" i="4"/>
  <c r="AJ1906" i="4"/>
  <c r="AI1906" i="4"/>
  <c r="AH1906" i="4"/>
  <c r="AG1906" i="4"/>
  <c r="AF1906" i="4"/>
  <c r="AE1906" i="4"/>
  <c r="AD1906" i="4"/>
  <c r="AC1906" i="4"/>
  <c r="AB1906" i="4"/>
  <c r="AA1906" i="4"/>
  <c r="Z1906" i="4"/>
  <c r="Y1906" i="4"/>
  <c r="W1906" i="4"/>
  <c r="V1906" i="4"/>
  <c r="T1906" i="4"/>
  <c r="S1906" i="4"/>
  <c r="R1906" i="4"/>
  <c r="AJ1905" i="4"/>
  <c r="AI1905" i="4"/>
  <c r="AH1905" i="4"/>
  <c r="AG1905" i="4"/>
  <c r="AF1905" i="4"/>
  <c r="AE1905" i="4"/>
  <c r="AD1905" i="4"/>
  <c r="AC1905" i="4"/>
  <c r="AB1905" i="4"/>
  <c r="AA1905" i="4"/>
  <c r="Z1905" i="4"/>
  <c r="Y1905" i="4"/>
  <c r="W1905" i="4"/>
  <c r="V1905" i="4"/>
  <c r="T1905" i="4"/>
  <c r="S1905" i="4"/>
  <c r="R1905" i="4"/>
  <c r="AJ1904" i="4"/>
  <c r="AI1904" i="4"/>
  <c r="AH1904" i="4"/>
  <c r="AG1904" i="4"/>
  <c r="AF1904" i="4"/>
  <c r="AE1904" i="4"/>
  <c r="AD1904" i="4"/>
  <c r="AC1904" i="4"/>
  <c r="AB1904" i="4"/>
  <c r="AA1904" i="4"/>
  <c r="Z1904" i="4"/>
  <c r="Y1904" i="4"/>
  <c r="W1904" i="4"/>
  <c r="V1904" i="4"/>
  <c r="T1904" i="4"/>
  <c r="S1904" i="4"/>
  <c r="R1904" i="4"/>
  <c r="AJ1903" i="4"/>
  <c r="AI1903" i="4"/>
  <c r="AH1903" i="4"/>
  <c r="AG1903" i="4"/>
  <c r="AF1903" i="4"/>
  <c r="AE1903" i="4"/>
  <c r="AD1903" i="4"/>
  <c r="AC1903" i="4"/>
  <c r="AB1903" i="4"/>
  <c r="AA1903" i="4"/>
  <c r="Z1903" i="4"/>
  <c r="Y1903" i="4"/>
  <c r="W1903" i="4"/>
  <c r="V1903" i="4"/>
  <c r="T1903" i="4"/>
  <c r="S1903" i="4"/>
  <c r="R1903" i="4"/>
  <c r="AJ1902" i="4"/>
  <c r="AI1902" i="4"/>
  <c r="AH1902" i="4"/>
  <c r="AG1902" i="4"/>
  <c r="AF1902" i="4"/>
  <c r="AE1902" i="4"/>
  <c r="AD1902" i="4"/>
  <c r="AC1902" i="4"/>
  <c r="AB1902" i="4"/>
  <c r="AA1902" i="4"/>
  <c r="Z1902" i="4"/>
  <c r="Y1902" i="4"/>
  <c r="W1902" i="4"/>
  <c r="V1902" i="4"/>
  <c r="T1902" i="4"/>
  <c r="S1902" i="4"/>
  <c r="AJ1901" i="4"/>
  <c r="AI1901" i="4"/>
  <c r="AH1901" i="4"/>
  <c r="AG1901" i="4"/>
  <c r="AF1901" i="4"/>
  <c r="AE1901" i="4"/>
  <c r="AD1901" i="4"/>
  <c r="AC1901" i="4"/>
  <c r="AB1901" i="4"/>
  <c r="AA1901" i="4"/>
  <c r="Z1901" i="4"/>
  <c r="Y1901" i="4"/>
  <c r="W1901" i="4"/>
  <c r="V1901" i="4"/>
  <c r="T1901" i="4"/>
  <c r="S1901" i="4"/>
  <c r="R1901" i="4"/>
  <c r="AJ1900" i="4"/>
  <c r="AI1900" i="4"/>
  <c r="AH1900" i="4"/>
  <c r="AG1900" i="4"/>
  <c r="AF1900" i="4"/>
  <c r="AE1900" i="4"/>
  <c r="AD1900" i="4"/>
  <c r="AC1900" i="4"/>
  <c r="AB1900" i="4"/>
  <c r="AA1900" i="4"/>
  <c r="Z1900" i="4"/>
  <c r="Y1900" i="4"/>
  <c r="W1900" i="4"/>
  <c r="V1900" i="4"/>
  <c r="T1900" i="4"/>
  <c r="S1900" i="4"/>
  <c r="R1900" i="4"/>
  <c r="AJ1899" i="4"/>
  <c r="AI1899" i="4"/>
  <c r="AH1899" i="4"/>
  <c r="AG1899" i="4"/>
  <c r="AF1899" i="4"/>
  <c r="AE1899" i="4"/>
  <c r="AD1899" i="4"/>
  <c r="AC1899" i="4"/>
  <c r="AB1899" i="4"/>
  <c r="AA1899" i="4"/>
  <c r="Z1899" i="4"/>
  <c r="Y1899" i="4"/>
  <c r="W1899" i="4"/>
  <c r="V1899" i="4"/>
  <c r="T1899" i="4"/>
  <c r="S1899" i="4"/>
  <c r="R1899" i="4"/>
  <c r="AJ1898" i="4"/>
  <c r="AI1898" i="4"/>
  <c r="AH1898" i="4"/>
  <c r="AG1898" i="4"/>
  <c r="AF1898" i="4"/>
  <c r="AE1898" i="4"/>
  <c r="AD1898" i="4"/>
  <c r="AC1898" i="4"/>
  <c r="AB1898" i="4"/>
  <c r="AA1898" i="4"/>
  <c r="Z1898" i="4"/>
  <c r="Y1898" i="4"/>
  <c r="W1898" i="4"/>
  <c r="V1898" i="4"/>
  <c r="T1898" i="4"/>
  <c r="S1898" i="4"/>
  <c r="R1898" i="4"/>
  <c r="AJ1897" i="4"/>
  <c r="AI1897" i="4"/>
  <c r="AH1897" i="4"/>
  <c r="AG1897" i="4"/>
  <c r="AF1897" i="4"/>
  <c r="AE1897" i="4"/>
  <c r="AD1897" i="4"/>
  <c r="AC1897" i="4"/>
  <c r="AB1897" i="4"/>
  <c r="AA1897" i="4"/>
  <c r="Z1897" i="4"/>
  <c r="Y1897" i="4"/>
  <c r="W1897" i="4"/>
  <c r="V1897" i="4"/>
  <c r="T1897" i="4"/>
  <c r="S1897" i="4"/>
  <c r="R1897" i="4"/>
  <c r="AJ1896" i="4"/>
  <c r="AI1896" i="4"/>
  <c r="AH1896" i="4"/>
  <c r="AG1896" i="4"/>
  <c r="AF1896" i="4"/>
  <c r="AE1896" i="4"/>
  <c r="AD1896" i="4"/>
  <c r="AC1896" i="4"/>
  <c r="AB1896" i="4"/>
  <c r="AA1896" i="4"/>
  <c r="Z1896" i="4"/>
  <c r="Y1896" i="4"/>
  <c r="W1896" i="4"/>
  <c r="V1896" i="4"/>
  <c r="T1896" i="4"/>
  <c r="S1896" i="4"/>
  <c r="R1896" i="4"/>
  <c r="AJ1895" i="4"/>
  <c r="AI1895" i="4"/>
  <c r="AH1895" i="4"/>
  <c r="AG1895" i="4"/>
  <c r="AF1895" i="4"/>
  <c r="AE1895" i="4"/>
  <c r="AD1895" i="4"/>
  <c r="AC1895" i="4"/>
  <c r="AB1895" i="4"/>
  <c r="AA1895" i="4"/>
  <c r="Z1895" i="4"/>
  <c r="Y1895" i="4"/>
  <c r="W1895" i="4"/>
  <c r="V1895" i="4"/>
  <c r="T1895" i="4"/>
  <c r="S1895" i="4"/>
  <c r="R1895" i="4"/>
  <c r="AJ1894" i="4"/>
  <c r="AI1894" i="4"/>
  <c r="AH1894" i="4"/>
  <c r="AG1894" i="4"/>
  <c r="AF1894" i="4"/>
  <c r="AE1894" i="4"/>
  <c r="AD1894" i="4"/>
  <c r="AC1894" i="4"/>
  <c r="AB1894" i="4"/>
  <c r="AA1894" i="4"/>
  <c r="Z1894" i="4"/>
  <c r="Y1894" i="4"/>
  <c r="W1894" i="4"/>
  <c r="V1894" i="4"/>
  <c r="T1894" i="4"/>
  <c r="S1894" i="4"/>
  <c r="R1894" i="4"/>
  <c r="AJ1893" i="4"/>
  <c r="AI1893" i="4"/>
  <c r="AH1893" i="4"/>
  <c r="AG1893" i="4"/>
  <c r="AF1893" i="4"/>
  <c r="AE1893" i="4"/>
  <c r="AD1893" i="4"/>
  <c r="AC1893" i="4"/>
  <c r="AB1893" i="4"/>
  <c r="AA1893" i="4"/>
  <c r="Z1893" i="4"/>
  <c r="Y1893" i="4"/>
  <c r="W1893" i="4"/>
  <c r="V1893" i="4"/>
  <c r="T1893" i="4"/>
  <c r="S1893" i="4"/>
  <c r="R1893" i="4"/>
  <c r="AJ1892" i="4"/>
  <c r="AI1892" i="4"/>
  <c r="AH1892" i="4"/>
  <c r="AG1892" i="4"/>
  <c r="AF1892" i="4"/>
  <c r="AE1892" i="4"/>
  <c r="AD1892" i="4"/>
  <c r="AC1892" i="4"/>
  <c r="AB1892" i="4"/>
  <c r="AA1892" i="4"/>
  <c r="Z1892" i="4"/>
  <c r="Y1892" i="4"/>
  <c r="W1892" i="4"/>
  <c r="V1892" i="4"/>
  <c r="T1892" i="4"/>
  <c r="S1892" i="4"/>
  <c r="R1892" i="4"/>
  <c r="AJ1891" i="4"/>
  <c r="AI1891" i="4"/>
  <c r="AH1891" i="4"/>
  <c r="AG1891" i="4"/>
  <c r="AF1891" i="4"/>
  <c r="AE1891" i="4"/>
  <c r="AD1891" i="4"/>
  <c r="AC1891" i="4"/>
  <c r="AB1891" i="4"/>
  <c r="AA1891" i="4"/>
  <c r="Z1891" i="4"/>
  <c r="Y1891" i="4"/>
  <c r="W1891" i="4"/>
  <c r="V1891" i="4"/>
  <c r="T1891" i="4"/>
  <c r="S1891" i="4"/>
  <c r="R1891" i="4"/>
  <c r="AJ1890" i="4"/>
  <c r="AI1890" i="4"/>
  <c r="AH1890" i="4"/>
  <c r="AG1890" i="4"/>
  <c r="AF1890" i="4"/>
  <c r="AE1890" i="4"/>
  <c r="AD1890" i="4"/>
  <c r="AC1890" i="4"/>
  <c r="AB1890" i="4"/>
  <c r="AA1890" i="4"/>
  <c r="Z1890" i="4"/>
  <c r="Y1890" i="4"/>
  <c r="W1890" i="4"/>
  <c r="V1890" i="4"/>
  <c r="T1890" i="4"/>
  <c r="S1890" i="4"/>
  <c r="R1890" i="4"/>
  <c r="AJ1889" i="4"/>
  <c r="AI1889" i="4"/>
  <c r="AH1889" i="4"/>
  <c r="AG1889" i="4"/>
  <c r="AF1889" i="4"/>
  <c r="AE1889" i="4"/>
  <c r="AD1889" i="4"/>
  <c r="AC1889" i="4"/>
  <c r="AB1889" i="4"/>
  <c r="AA1889" i="4"/>
  <c r="Z1889" i="4"/>
  <c r="Y1889" i="4"/>
  <c r="W1889" i="4"/>
  <c r="V1889" i="4"/>
  <c r="T1889" i="4"/>
  <c r="S1889" i="4"/>
  <c r="AJ1888" i="4"/>
  <c r="AI1888" i="4"/>
  <c r="AH1888" i="4"/>
  <c r="AG1888" i="4"/>
  <c r="AF1888" i="4"/>
  <c r="AE1888" i="4"/>
  <c r="AD1888" i="4"/>
  <c r="AC1888" i="4"/>
  <c r="AB1888" i="4"/>
  <c r="AA1888" i="4"/>
  <c r="Z1888" i="4"/>
  <c r="Y1888" i="4"/>
  <c r="W1888" i="4"/>
  <c r="V1888" i="4"/>
  <c r="T1888" i="4"/>
  <c r="S1888" i="4"/>
  <c r="AJ1887" i="4"/>
  <c r="AI1887" i="4"/>
  <c r="AH1887" i="4"/>
  <c r="AG1887" i="4"/>
  <c r="AF1887" i="4"/>
  <c r="AE1887" i="4"/>
  <c r="AD1887" i="4"/>
  <c r="AC1887" i="4"/>
  <c r="AB1887" i="4"/>
  <c r="AA1887" i="4"/>
  <c r="Z1887" i="4"/>
  <c r="Y1887" i="4"/>
  <c r="W1887" i="4"/>
  <c r="V1887" i="4"/>
  <c r="T1887" i="4"/>
  <c r="S1887" i="4"/>
  <c r="R1887" i="4"/>
  <c r="AJ1886" i="4"/>
  <c r="AI1886" i="4"/>
  <c r="AH1886" i="4"/>
  <c r="AG1886" i="4"/>
  <c r="AF1886" i="4"/>
  <c r="AE1886" i="4"/>
  <c r="AD1886" i="4"/>
  <c r="AC1886" i="4"/>
  <c r="AB1886" i="4"/>
  <c r="AA1886" i="4"/>
  <c r="Z1886" i="4"/>
  <c r="Y1886" i="4"/>
  <c r="W1886" i="4"/>
  <c r="V1886" i="4"/>
  <c r="T1886" i="4"/>
  <c r="S1886" i="4"/>
  <c r="AJ1885" i="4"/>
  <c r="AI1885" i="4"/>
  <c r="AH1885" i="4"/>
  <c r="AG1885" i="4"/>
  <c r="AF1885" i="4"/>
  <c r="AE1885" i="4"/>
  <c r="AD1885" i="4"/>
  <c r="AC1885" i="4"/>
  <c r="AB1885" i="4"/>
  <c r="AA1885" i="4"/>
  <c r="Z1885" i="4"/>
  <c r="Y1885" i="4"/>
  <c r="W1885" i="4"/>
  <c r="V1885" i="4"/>
  <c r="T1885" i="4"/>
  <c r="S1885" i="4"/>
  <c r="R1885" i="4"/>
  <c r="AJ1884" i="4"/>
  <c r="AI1884" i="4"/>
  <c r="AH1884" i="4"/>
  <c r="AG1884" i="4"/>
  <c r="AF1884" i="4"/>
  <c r="AE1884" i="4"/>
  <c r="AD1884" i="4"/>
  <c r="AC1884" i="4"/>
  <c r="AB1884" i="4"/>
  <c r="AA1884" i="4"/>
  <c r="Z1884" i="4"/>
  <c r="Y1884" i="4"/>
  <c r="W1884" i="4"/>
  <c r="V1884" i="4"/>
  <c r="T1884" i="4"/>
  <c r="S1884" i="4"/>
  <c r="AJ1883" i="4"/>
  <c r="AI1883" i="4"/>
  <c r="AH1883" i="4"/>
  <c r="AG1883" i="4"/>
  <c r="AF1883" i="4"/>
  <c r="AE1883" i="4"/>
  <c r="AD1883" i="4"/>
  <c r="AC1883" i="4"/>
  <c r="AB1883" i="4"/>
  <c r="AA1883" i="4"/>
  <c r="Z1883" i="4"/>
  <c r="Y1883" i="4"/>
  <c r="W1883" i="4"/>
  <c r="V1883" i="4"/>
  <c r="T1883" i="4"/>
  <c r="S1883" i="4"/>
  <c r="R1883" i="4"/>
  <c r="AJ1882" i="4"/>
  <c r="AI1882" i="4"/>
  <c r="AH1882" i="4"/>
  <c r="AG1882" i="4"/>
  <c r="AF1882" i="4"/>
  <c r="AE1882" i="4"/>
  <c r="AD1882" i="4"/>
  <c r="AC1882" i="4"/>
  <c r="AB1882" i="4"/>
  <c r="AA1882" i="4"/>
  <c r="Z1882" i="4"/>
  <c r="Y1882" i="4"/>
  <c r="W1882" i="4"/>
  <c r="V1882" i="4"/>
  <c r="T1882" i="4"/>
  <c r="S1882" i="4"/>
  <c r="AJ1881" i="4"/>
  <c r="AI1881" i="4"/>
  <c r="AH1881" i="4"/>
  <c r="AG1881" i="4"/>
  <c r="AF1881" i="4"/>
  <c r="AE1881" i="4"/>
  <c r="AD1881" i="4"/>
  <c r="AC1881" i="4"/>
  <c r="AB1881" i="4"/>
  <c r="AA1881" i="4"/>
  <c r="Z1881" i="4"/>
  <c r="Y1881" i="4"/>
  <c r="W1881" i="4"/>
  <c r="V1881" i="4"/>
  <c r="T1881" i="4"/>
  <c r="S1881" i="4"/>
  <c r="AJ1880" i="4"/>
  <c r="AI1880" i="4"/>
  <c r="AH1880" i="4"/>
  <c r="AG1880" i="4"/>
  <c r="AF1880" i="4"/>
  <c r="AE1880" i="4"/>
  <c r="AD1880" i="4"/>
  <c r="AC1880" i="4"/>
  <c r="AB1880" i="4"/>
  <c r="AA1880" i="4"/>
  <c r="Z1880" i="4"/>
  <c r="Y1880" i="4"/>
  <c r="W1880" i="4"/>
  <c r="V1880" i="4"/>
  <c r="T1880" i="4"/>
  <c r="S1880" i="4"/>
  <c r="R1880" i="4"/>
  <c r="AJ1879" i="4"/>
  <c r="AI1879" i="4"/>
  <c r="AH1879" i="4"/>
  <c r="AG1879" i="4"/>
  <c r="AF1879" i="4"/>
  <c r="AE1879" i="4"/>
  <c r="AD1879" i="4"/>
  <c r="AC1879" i="4"/>
  <c r="AB1879" i="4"/>
  <c r="AA1879" i="4"/>
  <c r="Z1879" i="4"/>
  <c r="Y1879" i="4"/>
  <c r="W1879" i="4"/>
  <c r="V1879" i="4"/>
  <c r="T1879" i="4"/>
  <c r="S1879" i="4"/>
  <c r="R1879" i="4"/>
  <c r="AJ1878" i="4"/>
  <c r="AI1878" i="4"/>
  <c r="AH1878" i="4"/>
  <c r="AG1878" i="4"/>
  <c r="AF1878" i="4"/>
  <c r="AE1878" i="4"/>
  <c r="AD1878" i="4"/>
  <c r="AC1878" i="4"/>
  <c r="AB1878" i="4"/>
  <c r="AA1878" i="4"/>
  <c r="Z1878" i="4"/>
  <c r="Y1878" i="4"/>
  <c r="W1878" i="4"/>
  <c r="V1878" i="4"/>
  <c r="T1878" i="4"/>
  <c r="S1878" i="4"/>
  <c r="AJ1877" i="4"/>
  <c r="AI1877" i="4"/>
  <c r="AH1877" i="4"/>
  <c r="AG1877" i="4"/>
  <c r="AF1877" i="4"/>
  <c r="AE1877" i="4"/>
  <c r="AD1877" i="4"/>
  <c r="AC1877" i="4"/>
  <c r="AB1877" i="4"/>
  <c r="AA1877" i="4"/>
  <c r="Z1877" i="4"/>
  <c r="Y1877" i="4"/>
  <c r="W1877" i="4"/>
  <c r="V1877" i="4"/>
  <c r="T1877" i="4"/>
  <c r="S1877" i="4"/>
  <c r="AJ1876" i="4"/>
  <c r="AI1876" i="4"/>
  <c r="AH1876" i="4"/>
  <c r="AG1876" i="4"/>
  <c r="AF1876" i="4"/>
  <c r="AE1876" i="4"/>
  <c r="AD1876" i="4"/>
  <c r="AC1876" i="4"/>
  <c r="AB1876" i="4"/>
  <c r="AA1876" i="4"/>
  <c r="Z1876" i="4"/>
  <c r="Y1876" i="4"/>
  <c r="W1876" i="4"/>
  <c r="V1876" i="4"/>
  <c r="T1876" i="4"/>
  <c r="S1876" i="4"/>
  <c r="AJ1875" i="4"/>
  <c r="AI1875" i="4"/>
  <c r="AH1875" i="4"/>
  <c r="AG1875" i="4"/>
  <c r="AF1875" i="4"/>
  <c r="AE1875" i="4"/>
  <c r="AD1875" i="4"/>
  <c r="AC1875" i="4"/>
  <c r="AB1875" i="4"/>
  <c r="AA1875" i="4"/>
  <c r="Z1875" i="4"/>
  <c r="Y1875" i="4"/>
  <c r="W1875" i="4"/>
  <c r="V1875" i="4"/>
  <c r="T1875" i="4"/>
  <c r="S1875" i="4"/>
  <c r="R1875" i="4"/>
  <c r="AJ1874" i="4"/>
  <c r="AI1874" i="4"/>
  <c r="AH1874" i="4"/>
  <c r="AG1874" i="4"/>
  <c r="AF1874" i="4"/>
  <c r="AE1874" i="4"/>
  <c r="AD1874" i="4"/>
  <c r="AC1874" i="4"/>
  <c r="AB1874" i="4"/>
  <c r="AA1874" i="4"/>
  <c r="Z1874" i="4"/>
  <c r="Y1874" i="4"/>
  <c r="W1874" i="4"/>
  <c r="V1874" i="4"/>
  <c r="T1874" i="4"/>
  <c r="S1874" i="4"/>
  <c r="AJ1873" i="4"/>
  <c r="AI1873" i="4"/>
  <c r="AH1873" i="4"/>
  <c r="AG1873" i="4"/>
  <c r="AF1873" i="4"/>
  <c r="AE1873" i="4"/>
  <c r="AD1873" i="4"/>
  <c r="AC1873" i="4"/>
  <c r="AB1873" i="4"/>
  <c r="AA1873" i="4"/>
  <c r="Z1873" i="4"/>
  <c r="Y1873" i="4"/>
  <c r="W1873" i="4"/>
  <c r="V1873" i="4"/>
  <c r="T1873" i="4"/>
  <c r="S1873" i="4"/>
  <c r="AJ1872" i="4"/>
  <c r="AI1872" i="4"/>
  <c r="AH1872" i="4"/>
  <c r="AG1872" i="4"/>
  <c r="AF1872" i="4"/>
  <c r="AE1872" i="4"/>
  <c r="AD1872" i="4"/>
  <c r="AC1872" i="4"/>
  <c r="AB1872" i="4"/>
  <c r="AA1872" i="4"/>
  <c r="Z1872" i="4"/>
  <c r="Y1872" i="4"/>
  <c r="W1872" i="4"/>
  <c r="V1872" i="4"/>
  <c r="T1872" i="4"/>
  <c r="S1872" i="4"/>
  <c r="R1872" i="4"/>
  <c r="AJ1871" i="4"/>
  <c r="AI1871" i="4"/>
  <c r="AH1871" i="4"/>
  <c r="AG1871" i="4"/>
  <c r="AF1871" i="4"/>
  <c r="AE1871" i="4"/>
  <c r="AD1871" i="4"/>
  <c r="AC1871" i="4"/>
  <c r="AB1871" i="4"/>
  <c r="AA1871" i="4"/>
  <c r="Z1871" i="4"/>
  <c r="Y1871" i="4"/>
  <c r="W1871" i="4"/>
  <c r="V1871" i="4"/>
  <c r="T1871" i="4"/>
  <c r="S1871" i="4"/>
  <c r="R1871" i="4"/>
  <c r="AJ1870" i="4"/>
  <c r="AI1870" i="4"/>
  <c r="AH1870" i="4"/>
  <c r="AG1870" i="4"/>
  <c r="AF1870" i="4"/>
  <c r="AE1870" i="4"/>
  <c r="AD1870" i="4"/>
  <c r="AC1870" i="4"/>
  <c r="AB1870" i="4"/>
  <c r="AA1870" i="4"/>
  <c r="Z1870" i="4"/>
  <c r="Y1870" i="4"/>
  <c r="W1870" i="4"/>
  <c r="V1870" i="4"/>
  <c r="T1870" i="4"/>
  <c r="S1870" i="4"/>
  <c r="AJ1869" i="4"/>
  <c r="AI1869" i="4"/>
  <c r="AH1869" i="4"/>
  <c r="AG1869" i="4"/>
  <c r="AF1869" i="4"/>
  <c r="AE1869" i="4"/>
  <c r="AD1869" i="4"/>
  <c r="AC1869" i="4"/>
  <c r="AB1869" i="4"/>
  <c r="AA1869" i="4"/>
  <c r="Z1869" i="4"/>
  <c r="Y1869" i="4"/>
  <c r="W1869" i="4"/>
  <c r="V1869" i="4"/>
  <c r="T1869" i="4"/>
  <c r="S1869" i="4"/>
  <c r="R1869" i="4"/>
  <c r="AJ1868" i="4"/>
  <c r="AI1868" i="4"/>
  <c r="AH1868" i="4"/>
  <c r="AG1868" i="4"/>
  <c r="AF1868" i="4"/>
  <c r="AE1868" i="4"/>
  <c r="AD1868" i="4"/>
  <c r="AC1868" i="4"/>
  <c r="AB1868" i="4"/>
  <c r="AA1868" i="4"/>
  <c r="Z1868" i="4"/>
  <c r="Y1868" i="4"/>
  <c r="W1868" i="4"/>
  <c r="V1868" i="4"/>
  <c r="T1868" i="4"/>
  <c r="S1868" i="4"/>
  <c r="R1868" i="4"/>
  <c r="AJ1867" i="4"/>
  <c r="AI1867" i="4"/>
  <c r="AH1867" i="4"/>
  <c r="AG1867" i="4"/>
  <c r="AF1867" i="4"/>
  <c r="AE1867" i="4"/>
  <c r="AD1867" i="4"/>
  <c r="AC1867" i="4"/>
  <c r="AB1867" i="4"/>
  <c r="AA1867" i="4"/>
  <c r="Z1867" i="4"/>
  <c r="Y1867" i="4"/>
  <c r="W1867" i="4"/>
  <c r="V1867" i="4"/>
  <c r="T1867" i="4"/>
  <c r="S1867" i="4"/>
  <c r="R1867" i="4"/>
  <c r="AJ1866" i="4"/>
  <c r="AI1866" i="4"/>
  <c r="AH1866" i="4"/>
  <c r="AG1866" i="4"/>
  <c r="AF1866" i="4"/>
  <c r="AE1866" i="4"/>
  <c r="AD1866" i="4"/>
  <c r="AC1866" i="4"/>
  <c r="AB1866" i="4"/>
  <c r="AA1866" i="4"/>
  <c r="Z1866" i="4"/>
  <c r="Y1866" i="4"/>
  <c r="W1866" i="4"/>
  <c r="V1866" i="4"/>
  <c r="T1866" i="4"/>
  <c r="S1866" i="4"/>
  <c r="R1866" i="4"/>
  <c r="AJ1865" i="4"/>
  <c r="AI1865" i="4"/>
  <c r="AH1865" i="4"/>
  <c r="AG1865" i="4"/>
  <c r="AF1865" i="4"/>
  <c r="AE1865" i="4"/>
  <c r="AD1865" i="4"/>
  <c r="AC1865" i="4"/>
  <c r="AB1865" i="4"/>
  <c r="AA1865" i="4"/>
  <c r="Z1865" i="4"/>
  <c r="Y1865" i="4"/>
  <c r="W1865" i="4"/>
  <c r="V1865" i="4"/>
  <c r="T1865" i="4"/>
  <c r="S1865" i="4"/>
  <c r="AJ1864" i="4"/>
  <c r="AI1864" i="4"/>
  <c r="AH1864" i="4"/>
  <c r="AG1864" i="4"/>
  <c r="AF1864" i="4"/>
  <c r="AE1864" i="4"/>
  <c r="AD1864" i="4"/>
  <c r="AC1864" i="4"/>
  <c r="AB1864" i="4"/>
  <c r="AA1864" i="4"/>
  <c r="Z1864" i="4"/>
  <c r="Y1864" i="4"/>
  <c r="W1864" i="4"/>
  <c r="V1864" i="4"/>
  <c r="T1864" i="4"/>
  <c r="S1864" i="4"/>
  <c r="R1864" i="4"/>
  <c r="AJ1863" i="4"/>
  <c r="AI1863" i="4"/>
  <c r="AH1863" i="4"/>
  <c r="AG1863" i="4"/>
  <c r="AF1863" i="4"/>
  <c r="AE1863" i="4"/>
  <c r="AD1863" i="4"/>
  <c r="AC1863" i="4"/>
  <c r="AB1863" i="4"/>
  <c r="AA1863" i="4"/>
  <c r="Z1863" i="4"/>
  <c r="Y1863" i="4"/>
  <c r="W1863" i="4"/>
  <c r="V1863" i="4"/>
  <c r="T1863" i="4"/>
  <c r="S1863" i="4"/>
  <c r="AJ1862" i="4"/>
  <c r="AI1862" i="4"/>
  <c r="AH1862" i="4"/>
  <c r="AG1862" i="4"/>
  <c r="AF1862" i="4"/>
  <c r="AE1862" i="4"/>
  <c r="AD1862" i="4"/>
  <c r="AC1862" i="4"/>
  <c r="AB1862" i="4"/>
  <c r="AA1862" i="4"/>
  <c r="Z1862" i="4"/>
  <c r="Y1862" i="4"/>
  <c r="W1862" i="4"/>
  <c r="V1862" i="4"/>
  <c r="T1862" i="4"/>
  <c r="S1862" i="4"/>
  <c r="R1862" i="4"/>
  <c r="AJ1861" i="4"/>
  <c r="AI1861" i="4"/>
  <c r="AH1861" i="4"/>
  <c r="AG1861" i="4"/>
  <c r="AF1861" i="4"/>
  <c r="AE1861" i="4"/>
  <c r="AD1861" i="4"/>
  <c r="AC1861" i="4"/>
  <c r="AB1861" i="4"/>
  <c r="AA1861" i="4"/>
  <c r="Z1861" i="4"/>
  <c r="Y1861" i="4"/>
  <c r="W1861" i="4"/>
  <c r="V1861" i="4"/>
  <c r="T1861" i="4"/>
  <c r="S1861" i="4"/>
  <c r="R1861" i="4"/>
  <c r="AJ1860" i="4"/>
  <c r="AI1860" i="4"/>
  <c r="AH1860" i="4"/>
  <c r="AG1860" i="4"/>
  <c r="AF1860" i="4"/>
  <c r="AE1860" i="4"/>
  <c r="AD1860" i="4"/>
  <c r="AC1860" i="4"/>
  <c r="AB1860" i="4"/>
  <c r="AA1860" i="4"/>
  <c r="Z1860" i="4"/>
  <c r="Y1860" i="4"/>
  <c r="W1860" i="4"/>
  <c r="V1860" i="4"/>
  <c r="T1860" i="4"/>
  <c r="S1860" i="4"/>
  <c r="AJ1859" i="4"/>
  <c r="AI1859" i="4"/>
  <c r="AH1859" i="4"/>
  <c r="AG1859" i="4"/>
  <c r="AF1859" i="4"/>
  <c r="AE1859" i="4"/>
  <c r="AD1859" i="4"/>
  <c r="AC1859" i="4"/>
  <c r="AB1859" i="4"/>
  <c r="AA1859" i="4"/>
  <c r="Z1859" i="4"/>
  <c r="Y1859" i="4"/>
  <c r="W1859" i="4"/>
  <c r="V1859" i="4"/>
  <c r="T1859" i="4"/>
  <c r="S1859" i="4"/>
  <c r="R1859" i="4"/>
  <c r="AJ1858" i="4"/>
  <c r="AI1858" i="4"/>
  <c r="AH1858" i="4"/>
  <c r="AG1858" i="4"/>
  <c r="AF1858" i="4"/>
  <c r="AE1858" i="4"/>
  <c r="AD1858" i="4"/>
  <c r="AC1858" i="4"/>
  <c r="AB1858" i="4"/>
  <c r="AA1858" i="4"/>
  <c r="Z1858" i="4"/>
  <c r="Y1858" i="4"/>
  <c r="W1858" i="4"/>
  <c r="V1858" i="4"/>
  <c r="T1858" i="4"/>
  <c r="S1858" i="4"/>
  <c r="R1858" i="4"/>
  <c r="AJ1857" i="4"/>
  <c r="AI1857" i="4"/>
  <c r="AH1857" i="4"/>
  <c r="AG1857" i="4"/>
  <c r="AF1857" i="4"/>
  <c r="AE1857" i="4"/>
  <c r="AD1857" i="4"/>
  <c r="AC1857" i="4"/>
  <c r="AB1857" i="4"/>
  <c r="AA1857" i="4"/>
  <c r="Z1857" i="4"/>
  <c r="Y1857" i="4"/>
  <c r="W1857" i="4"/>
  <c r="V1857" i="4"/>
  <c r="T1857" i="4"/>
  <c r="S1857" i="4"/>
  <c r="R1857" i="4"/>
  <c r="AJ1856" i="4"/>
  <c r="AI1856" i="4"/>
  <c r="AH1856" i="4"/>
  <c r="AG1856" i="4"/>
  <c r="AF1856" i="4"/>
  <c r="AE1856" i="4"/>
  <c r="AD1856" i="4"/>
  <c r="AC1856" i="4"/>
  <c r="AB1856" i="4"/>
  <c r="AA1856" i="4"/>
  <c r="Z1856" i="4"/>
  <c r="Y1856" i="4"/>
  <c r="W1856" i="4"/>
  <c r="V1856" i="4"/>
  <c r="T1856" i="4"/>
  <c r="S1856" i="4"/>
  <c r="R1856" i="4"/>
  <c r="AJ1855" i="4"/>
  <c r="AI1855" i="4"/>
  <c r="AH1855" i="4"/>
  <c r="AG1855" i="4"/>
  <c r="AF1855" i="4"/>
  <c r="AE1855" i="4"/>
  <c r="AD1855" i="4"/>
  <c r="AC1855" i="4"/>
  <c r="AB1855" i="4"/>
  <c r="AA1855" i="4"/>
  <c r="Z1855" i="4"/>
  <c r="Y1855" i="4"/>
  <c r="W1855" i="4"/>
  <c r="V1855" i="4"/>
  <c r="T1855" i="4"/>
  <c r="S1855" i="4"/>
  <c r="AJ1854" i="4"/>
  <c r="AI1854" i="4"/>
  <c r="AH1854" i="4"/>
  <c r="AG1854" i="4"/>
  <c r="AF1854" i="4"/>
  <c r="AE1854" i="4"/>
  <c r="AD1854" i="4"/>
  <c r="AC1854" i="4"/>
  <c r="AB1854" i="4"/>
  <c r="AA1854" i="4"/>
  <c r="Z1854" i="4"/>
  <c r="Y1854" i="4"/>
  <c r="W1854" i="4"/>
  <c r="V1854" i="4"/>
  <c r="T1854" i="4"/>
  <c r="S1854" i="4"/>
  <c r="AJ1853" i="4"/>
  <c r="AI1853" i="4"/>
  <c r="AH1853" i="4"/>
  <c r="AG1853" i="4"/>
  <c r="AF1853" i="4"/>
  <c r="AE1853" i="4"/>
  <c r="AD1853" i="4"/>
  <c r="AC1853" i="4"/>
  <c r="AB1853" i="4"/>
  <c r="AA1853" i="4"/>
  <c r="Z1853" i="4"/>
  <c r="Y1853" i="4"/>
  <c r="W1853" i="4"/>
  <c r="V1853" i="4"/>
  <c r="T1853" i="4"/>
  <c r="S1853" i="4"/>
  <c r="R1853" i="4"/>
  <c r="AJ1852" i="4"/>
  <c r="AI1852" i="4"/>
  <c r="AH1852" i="4"/>
  <c r="AG1852" i="4"/>
  <c r="AF1852" i="4"/>
  <c r="AE1852" i="4"/>
  <c r="AD1852" i="4"/>
  <c r="AC1852" i="4"/>
  <c r="AB1852" i="4"/>
  <c r="AA1852" i="4"/>
  <c r="Z1852" i="4"/>
  <c r="Y1852" i="4"/>
  <c r="W1852" i="4"/>
  <c r="V1852" i="4"/>
  <c r="T1852" i="4"/>
  <c r="S1852" i="4"/>
  <c r="AJ1851" i="4"/>
  <c r="AI1851" i="4"/>
  <c r="AH1851" i="4"/>
  <c r="AG1851" i="4"/>
  <c r="AF1851" i="4"/>
  <c r="AE1851" i="4"/>
  <c r="AD1851" i="4"/>
  <c r="AC1851" i="4"/>
  <c r="AB1851" i="4"/>
  <c r="AA1851" i="4"/>
  <c r="Z1851" i="4"/>
  <c r="Y1851" i="4"/>
  <c r="W1851" i="4"/>
  <c r="V1851" i="4"/>
  <c r="T1851" i="4"/>
  <c r="S1851" i="4"/>
  <c r="R1851" i="4"/>
  <c r="AJ1850" i="4"/>
  <c r="AI1850" i="4"/>
  <c r="AH1850" i="4"/>
  <c r="AG1850" i="4"/>
  <c r="AF1850" i="4"/>
  <c r="AE1850" i="4"/>
  <c r="AD1850" i="4"/>
  <c r="AC1850" i="4"/>
  <c r="AB1850" i="4"/>
  <c r="AA1850" i="4"/>
  <c r="Z1850" i="4"/>
  <c r="Y1850" i="4"/>
  <c r="W1850" i="4"/>
  <c r="V1850" i="4"/>
  <c r="T1850" i="4"/>
  <c r="S1850" i="4"/>
  <c r="AJ1849" i="4"/>
  <c r="AI1849" i="4"/>
  <c r="AH1849" i="4"/>
  <c r="AG1849" i="4"/>
  <c r="AF1849" i="4"/>
  <c r="AE1849" i="4"/>
  <c r="AD1849" i="4"/>
  <c r="AC1849" i="4"/>
  <c r="AB1849" i="4"/>
  <c r="AA1849" i="4"/>
  <c r="Z1849" i="4"/>
  <c r="Y1849" i="4"/>
  <c r="W1849" i="4"/>
  <c r="V1849" i="4"/>
  <c r="T1849" i="4"/>
  <c r="S1849" i="4"/>
  <c r="R1849" i="4"/>
  <c r="AJ1848" i="4"/>
  <c r="AI1848" i="4"/>
  <c r="AH1848" i="4"/>
  <c r="AG1848" i="4"/>
  <c r="AF1848" i="4"/>
  <c r="AE1848" i="4"/>
  <c r="AD1848" i="4"/>
  <c r="AC1848" i="4"/>
  <c r="AB1848" i="4"/>
  <c r="AA1848" i="4"/>
  <c r="Z1848" i="4"/>
  <c r="Y1848" i="4"/>
  <c r="W1848" i="4"/>
  <c r="V1848" i="4"/>
  <c r="T1848" i="4"/>
  <c r="S1848" i="4"/>
  <c r="R1848" i="4"/>
  <c r="AJ1847" i="4"/>
  <c r="AI1847" i="4"/>
  <c r="AH1847" i="4"/>
  <c r="AG1847" i="4"/>
  <c r="AF1847" i="4"/>
  <c r="AE1847" i="4"/>
  <c r="AD1847" i="4"/>
  <c r="AC1847" i="4"/>
  <c r="AB1847" i="4"/>
  <c r="AA1847" i="4"/>
  <c r="Z1847" i="4"/>
  <c r="Y1847" i="4"/>
  <c r="W1847" i="4"/>
  <c r="V1847" i="4"/>
  <c r="T1847" i="4"/>
  <c r="S1847" i="4"/>
  <c r="R1847" i="4"/>
  <c r="AJ1846" i="4"/>
  <c r="AI1846" i="4"/>
  <c r="AH1846" i="4"/>
  <c r="AG1846" i="4"/>
  <c r="AF1846" i="4"/>
  <c r="AE1846" i="4"/>
  <c r="AD1846" i="4"/>
  <c r="AC1846" i="4"/>
  <c r="AB1846" i="4"/>
  <c r="AA1846" i="4"/>
  <c r="Z1846" i="4"/>
  <c r="Y1846" i="4"/>
  <c r="W1846" i="4"/>
  <c r="V1846" i="4"/>
  <c r="T1846" i="4"/>
  <c r="S1846" i="4"/>
  <c r="R1846" i="4"/>
  <c r="AJ1845" i="4"/>
  <c r="AI1845" i="4"/>
  <c r="AH1845" i="4"/>
  <c r="AG1845" i="4"/>
  <c r="AF1845" i="4"/>
  <c r="AE1845" i="4"/>
  <c r="AD1845" i="4"/>
  <c r="AC1845" i="4"/>
  <c r="AB1845" i="4"/>
  <c r="AA1845" i="4"/>
  <c r="Z1845" i="4"/>
  <c r="Y1845" i="4"/>
  <c r="W1845" i="4"/>
  <c r="V1845" i="4"/>
  <c r="T1845" i="4"/>
  <c r="S1845" i="4"/>
  <c r="R1845" i="4"/>
  <c r="AJ1844" i="4"/>
  <c r="AI1844" i="4"/>
  <c r="AH1844" i="4"/>
  <c r="AG1844" i="4"/>
  <c r="AF1844" i="4"/>
  <c r="AE1844" i="4"/>
  <c r="AD1844" i="4"/>
  <c r="AC1844" i="4"/>
  <c r="AB1844" i="4"/>
  <c r="AA1844" i="4"/>
  <c r="Z1844" i="4"/>
  <c r="Y1844" i="4"/>
  <c r="W1844" i="4"/>
  <c r="V1844" i="4"/>
  <c r="T1844" i="4"/>
  <c r="S1844" i="4"/>
  <c r="R1844" i="4"/>
  <c r="AJ1843" i="4"/>
  <c r="AI1843" i="4"/>
  <c r="AH1843" i="4"/>
  <c r="AG1843" i="4"/>
  <c r="AF1843" i="4"/>
  <c r="AE1843" i="4"/>
  <c r="AD1843" i="4"/>
  <c r="AC1843" i="4"/>
  <c r="AB1843" i="4"/>
  <c r="AA1843" i="4"/>
  <c r="Z1843" i="4"/>
  <c r="Y1843" i="4"/>
  <c r="W1843" i="4"/>
  <c r="V1843" i="4"/>
  <c r="T1843" i="4"/>
  <c r="S1843" i="4"/>
  <c r="AJ1842" i="4"/>
  <c r="AI1842" i="4"/>
  <c r="AH1842" i="4"/>
  <c r="AG1842" i="4"/>
  <c r="AF1842" i="4"/>
  <c r="AE1842" i="4"/>
  <c r="AD1842" i="4"/>
  <c r="AC1842" i="4"/>
  <c r="AB1842" i="4"/>
  <c r="AA1842" i="4"/>
  <c r="Z1842" i="4"/>
  <c r="Y1842" i="4"/>
  <c r="W1842" i="4"/>
  <c r="V1842" i="4"/>
  <c r="T1842" i="4"/>
  <c r="S1842" i="4"/>
  <c r="AJ1841" i="4"/>
  <c r="AI1841" i="4"/>
  <c r="AH1841" i="4"/>
  <c r="AG1841" i="4"/>
  <c r="AF1841" i="4"/>
  <c r="AE1841" i="4"/>
  <c r="AD1841" i="4"/>
  <c r="AC1841" i="4"/>
  <c r="AB1841" i="4"/>
  <c r="AA1841" i="4"/>
  <c r="Z1841" i="4"/>
  <c r="Y1841" i="4"/>
  <c r="W1841" i="4"/>
  <c r="V1841" i="4"/>
  <c r="T1841" i="4"/>
  <c r="S1841" i="4"/>
  <c r="AJ1840" i="4"/>
  <c r="AI1840" i="4"/>
  <c r="AH1840" i="4"/>
  <c r="AG1840" i="4"/>
  <c r="AF1840" i="4"/>
  <c r="AE1840" i="4"/>
  <c r="AD1840" i="4"/>
  <c r="AC1840" i="4"/>
  <c r="AB1840" i="4"/>
  <c r="AA1840" i="4"/>
  <c r="Z1840" i="4"/>
  <c r="Y1840" i="4"/>
  <c r="W1840" i="4"/>
  <c r="V1840" i="4"/>
  <c r="T1840" i="4"/>
  <c r="S1840" i="4"/>
  <c r="R1840" i="4"/>
  <c r="AJ1839" i="4"/>
  <c r="AI1839" i="4"/>
  <c r="AH1839" i="4"/>
  <c r="AG1839" i="4"/>
  <c r="AF1839" i="4"/>
  <c r="AE1839" i="4"/>
  <c r="AD1839" i="4"/>
  <c r="AC1839" i="4"/>
  <c r="AB1839" i="4"/>
  <c r="AA1839" i="4"/>
  <c r="Z1839" i="4"/>
  <c r="Y1839" i="4"/>
  <c r="W1839" i="4"/>
  <c r="V1839" i="4"/>
  <c r="T1839" i="4"/>
  <c r="S1839" i="4"/>
  <c r="AJ1838" i="4"/>
  <c r="AI1838" i="4"/>
  <c r="AH1838" i="4"/>
  <c r="AG1838" i="4"/>
  <c r="AF1838" i="4"/>
  <c r="AE1838" i="4"/>
  <c r="AD1838" i="4"/>
  <c r="AC1838" i="4"/>
  <c r="AB1838" i="4"/>
  <c r="AA1838" i="4"/>
  <c r="Z1838" i="4"/>
  <c r="Y1838" i="4"/>
  <c r="W1838" i="4"/>
  <c r="V1838" i="4"/>
  <c r="T1838" i="4"/>
  <c r="S1838" i="4"/>
  <c r="R1838" i="4"/>
  <c r="AJ1837" i="4"/>
  <c r="AI1837" i="4"/>
  <c r="AH1837" i="4"/>
  <c r="AG1837" i="4"/>
  <c r="AF1837" i="4"/>
  <c r="AE1837" i="4"/>
  <c r="AD1837" i="4"/>
  <c r="AC1837" i="4"/>
  <c r="AB1837" i="4"/>
  <c r="AA1837" i="4"/>
  <c r="Z1837" i="4"/>
  <c r="Y1837" i="4"/>
  <c r="W1837" i="4"/>
  <c r="V1837" i="4"/>
  <c r="T1837" i="4"/>
  <c r="S1837" i="4"/>
  <c r="R1837" i="4"/>
  <c r="AJ1836" i="4"/>
  <c r="AI1836" i="4"/>
  <c r="AH1836" i="4"/>
  <c r="AG1836" i="4"/>
  <c r="AF1836" i="4"/>
  <c r="AE1836" i="4"/>
  <c r="AD1836" i="4"/>
  <c r="AC1836" i="4"/>
  <c r="AB1836" i="4"/>
  <c r="AA1836" i="4"/>
  <c r="Z1836" i="4"/>
  <c r="Y1836" i="4"/>
  <c r="W1836" i="4"/>
  <c r="V1836" i="4"/>
  <c r="T1836" i="4"/>
  <c r="S1836" i="4"/>
  <c r="R1836" i="4"/>
  <c r="AJ1835" i="4"/>
  <c r="AI1835" i="4"/>
  <c r="AH1835" i="4"/>
  <c r="AG1835" i="4"/>
  <c r="AF1835" i="4"/>
  <c r="AE1835" i="4"/>
  <c r="AD1835" i="4"/>
  <c r="AC1835" i="4"/>
  <c r="AB1835" i="4"/>
  <c r="AA1835" i="4"/>
  <c r="Z1835" i="4"/>
  <c r="Y1835" i="4"/>
  <c r="W1835" i="4"/>
  <c r="V1835" i="4"/>
  <c r="T1835" i="4"/>
  <c r="S1835" i="4"/>
  <c r="AJ1834" i="4"/>
  <c r="AI1834" i="4"/>
  <c r="AH1834" i="4"/>
  <c r="AG1834" i="4"/>
  <c r="AF1834" i="4"/>
  <c r="AE1834" i="4"/>
  <c r="AD1834" i="4"/>
  <c r="AC1834" i="4"/>
  <c r="AB1834" i="4"/>
  <c r="AA1834" i="4"/>
  <c r="Z1834" i="4"/>
  <c r="Y1834" i="4"/>
  <c r="W1834" i="4"/>
  <c r="V1834" i="4"/>
  <c r="T1834" i="4"/>
  <c r="S1834" i="4"/>
  <c r="R1834" i="4"/>
  <c r="AJ1833" i="4"/>
  <c r="AI1833" i="4"/>
  <c r="AH1833" i="4"/>
  <c r="AG1833" i="4"/>
  <c r="AF1833" i="4"/>
  <c r="AE1833" i="4"/>
  <c r="AD1833" i="4"/>
  <c r="AC1833" i="4"/>
  <c r="AB1833" i="4"/>
  <c r="AA1833" i="4"/>
  <c r="Z1833" i="4"/>
  <c r="Y1833" i="4"/>
  <c r="W1833" i="4"/>
  <c r="V1833" i="4"/>
  <c r="T1833" i="4"/>
  <c r="S1833" i="4"/>
  <c r="R1833" i="4"/>
  <c r="AJ1832" i="4"/>
  <c r="AI1832" i="4"/>
  <c r="AH1832" i="4"/>
  <c r="AG1832" i="4"/>
  <c r="AF1832" i="4"/>
  <c r="AE1832" i="4"/>
  <c r="AD1832" i="4"/>
  <c r="AC1832" i="4"/>
  <c r="AB1832" i="4"/>
  <c r="AA1832" i="4"/>
  <c r="Z1832" i="4"/>
  <c r="Y1832" i="4"/>
  <c r="W1832" i="4"/>
  <c r="V1832" i="4"/>
  <c r="T1832" i="4"/>
  <c r="S1832" i="4"/>
  <c r="AJ1831" i="4"/>
  <c r="AI1831" i="4"/>
  <c r="AH1831" i="4"/>
  <c r="AG1831" i="4"/>
  <c r="AF1831" i="4"/>
  <c r="AE1831" i="4"/>
  <c r="AD1831" i="4"/>
  <c r="AC1831" i="4"/>
  <c r="AB1831" i="4"/>
  <c r="AA1831" i="4"/>
  <c r="Z1831" i="4"/>
  <c r="Y1831" i="4"/>
  <c r="W1831" i="4"/>
  <c r="V1831" i="4"/>
  <c r="T1831" i="4"/>
  <c r="S1831" i="4"/>
  <c r="AJ1830" i="4"/>
  <c r="AI1830" i="4"/>
  <c r="AH1830" i="4"/>
  <c r="AG1830" i="4"/>
  <c r="AF1830" i="4"/>
  <c r="AE1830" i="4"/>
  <c r="AD1830" i="4"/>
  <c r="AC1830" i="4"/>
  <c r="AB1830" i="4"/>
  <c r="AA1830" i="4"/>
  <c r="Z1830" i="4"/>
  <c r="Y1830" i="4"/>
  <c r="W1830" i="4"/>
  <c r="V1830" i="4"/>
  <c r="T1830" i="4"/>
  <c r="S1830" i="4"/>
  <c r="R1830" i="4"/>
  <c r="AJ1829" i="4"/>
  <c r="AI1829" i="4"/>
  <c r="AH1829" i="4"/>
  <c r="AG1829" i="4"/>
  <c r="AF1829" i="4"/>
  <c r="AE1829" i="4"/>
  <c r="AD1829" i="4"/>
  <c r="AC1829" i="4"/>
  <c r="AB1829" i="4"/>
  <c r="AA1829" i="4"/>
  <c r="Z1829" i="4"/>
  <c r="Y1829" i="4"/>
  <c r="W1829" i="4"/>
  <c r="V1829" i="4"/>
  <c r="T1829" i="4"/>
  <c r="S1829" i="4"/>
  <c r="AJ1828" i="4"/>
  <c r="AI1828" i="4"/>
  <c r="AH1828" i="4"/>
  <c r="AG1828" i="4"/>
  <c r="AF1828" i="4"/>
  <c r="AE1828" i="4"/>
  <c r="AD1828" i="4"/>
  <c r="AC1828" i="4"/>
  <c r="AB1828" i="4"/>
  <c r="AA1828" i="4"/>
  <c r="Z1828" i="4"/>
  <c r="Y1828" i="4"/>
  <c r="W1828" i="4"/>
  <c r="V1828" i="4"/>
  <c r="T1828" i="4"/>
  <c r="S1828" i="4"/>
  <c r="R1828" i="4"/>
  <c r="AJ1827" i="4"/>
  <c r="AI1827" i="4"/>
  <c r="AH1827" i="4"/>
  <c r="AG1827" i="4"/>
  <c r="AF1827" i="4"/>
  <c r="AE1827" i="4"/>
  <c r="AD1827" i="4"/>
  <c r="AC1827" i="4"/>
  <c r="AB1827" i="4"/>
  <c r="AA1827" i="4"/>
  <c r="Z1827" i="4"/>
  <c r="Y1827" i="4"/>
  <c r="W1827" i="4"/>
  <c r="V1827" i="4"/>
  <c r="T1827" i="4"/>
  <c r="S1827" i="4"/>
  <c r="R1827" i="4"/>
  <c r="AJ1826" i="4"/>
  <c r="AI1826" i="4"/>
  <c r="AH1826" i="4"/>
  <c r="AG1826" i="4"/>
  <c r="AF1826" i="4"/>
  <c r="AE1826" i="4"/>
  <c r="AD1826" i="4"/>
  <c r="AC1826" i="4"/>
  <c r="AB1826" i="4"/>
  <c r="AA1826" i="4"/>
  <c r="Z1826" i="4"/>
  <c r="Y1826" i="4"/>
  <c r="W1826" i="4"/>
  <c r="V1826" i="4"/>
  <c r="T1826" i="4"/>
  <c r="S1826" i="4"/>
  <c r="R1826" i="4"/>
  <c r="AJ1825" i="4"/>
  <c r="AI1825" i="4"/>
  <c r="AH1825" i="4"/>
  <c r="AG1825" i="4"/>
  <c r="AF1825" i="4"/>
  <c r="AE1825" i="4"/>
  <c r="AD1825" i="4"/>
  <c r="AC1825" i="4"/>
  <c r="AB1825" i="4"/>
  <c r="AA1825" i="4"/>
  <c r="Z1825" i="4"/>
  <c r="Y1825" i="4"/>
  <c r="W1825" i="4"/>
  <c r="V1825" i="4"/>
  <c r="T1825" i="4"/>
  <c r="S1825" i="4"/>
  <c r="R1825" i="4"/>
  <c r="AJ1824" i="4"/>
  <c r="AI1824" i="4"/>
  <c r="AH1824" i="4"/>
  <c r="AG1824" i="4"/>
  <c r="AF1824" i="4"/>
  <c r="AE1824" i="4"/>
  <c r="AD1824" i="4"/>
  <c r="AC1824" i="4"/>
  <c r="AB1824" i="4"/>
  <c r="AA1824" i="4"/>
  <c r="Z1824" i="4"/>
  <c r="Y1824" i="4"/>
  <c r="W1824" i="4"/>
  <c r="V1824" i="4"/>
  <c r="T1824" i="4"/>
  <c r="S1824" i="4"/>
  <c r="R1824" i="4"/>
  <c r="AJ1823" i="4"/>
  <c r="AI1823" i="4"/>
  <c r="AH1823" i="4"/>
  <c r="AG1823" i="4"/>
  <c r="AF1823" i="4"/>
  <c r="AE1823" i="4"/>
  <c r="AD1823" i="4"/>
  <c r="AC1823" i="4"/>
  <c r="AB1823" i="4"/>
  <c r="AA1823" i="4"/>
  <c r="Z1823" i="4"/>
  <c r="Y1823" i="4"/>
  <c r="W1823" i="4"/>
  <c r="V1823" i="4"/>
  <c r="T1823" i="4"/>
  <c r="S1823" i="4"/>
  <c r="R1823" i="4"/>
  <c r="AJ1822" i="4"/>
  <c r="AI1822" i="4"/>
  <c r="AH1822" i="4"/>
  <c r="AG1822" i="4"/>
  <c r="AF1822" i="4"/>
  <c r="AE1822" i="4"/>
  <c r="AD1822" i="4"/>
  <c r="AC1822" i="4"/>
  <c r="AB1822" i="4"/>
  <c r="AA1822" i="4"/>
  <c r="Z1822" i="4"/>
  <c r="Y1822" i="4"/>
  <c r="W1822" i="4"/>
  <c r="V1822" i="4"/>
  <c r="T1822" i="4"/>
  <c r="S1822" i="4"/>
  <c r="AJ1821" i="4"/>
  <c r="AI1821" i="4"/>
  <c r="AH1821" i="4"/>
  <c r="AG1821" i="4"/>
  <c r="AF1821" i="4"/>
  <c r="AE1821" i="4"/>
  <c r="AD1821" i="4"/>
  <c r="AC1821" i="4"/>
  <c r="AB1821" i="4"/>
  <c r="AA1821" i="4"/>
  <c r="Z1821" i="4"/>
  <c r="Y1821" i="4"/>
  <c r="W1821" i="4"/>
  <c r="V1821" i="4"/>
  <c r="T1821" i="4"/>
  <c r="S1821" i="4"/>
  <c r="R1821" i="4"/>
  <c r="AJ1820" i="4"/>
  <c r="AI1820" i="4"/>
  <c r="AH1820" i="4"/>
  <c r="AG1820" i="4"/>
  <c r="AF1820" i="4"/>
  <c r="AE1820" i="4"/>
  <c r="AD1820" i="4"/>
  <c r="AC1820" i="4"/>
  <c r="AB1820" i="4"/>
  <c r="AA1820" i="4"/>
  <c r="Z1820" i="4"/>
  <c r="Y1820" i="4"/>
  <c r="W1820" i="4"/>
  <c r="V1820" i="4"/>
  <c r="T1820" i="4"/>
  <c r="S1820" i="4"/>
  <c r="R1820" i="4"/>
  <c r="AJ1819" i="4"/>
  <c r="AI1819" i="4"/>
  <c r="AH1819" i="4"/>
  <c r="AG1819" i="4"/>
  <c r="AF1819" i="4"/>
  <c r="AE1819" i="4"/>
  <c r="AD1819" i="4"/>
  <c r="AC1819" i="4"/>
  <c r="AB1819" i="4"/>
  <c r="AA1819" i="4"/>
  <c r="Z1819" i="4"/>
  <c r="Y1819" i="4"/>
  <c r="W1819" i="4"/>
  <c r="V1819" i="4"/>
  <c r="T1819" i="4"/>
  <c r="S1819" i="4"/>
  <c r="R1819" i="4"/>
  <c r="AJ1818" i="4"/>
  <c r="AI1818" i="4"/>
  <c r="AH1818" i="4"/>
  <c r="AG1818" i="4"/>
  <c r="AF1818" i="4"/>
  <c r="AE1818" i="4"/>
  <c r="AD1818" i="4"/>
  <c r="AC1818" i="4"/>
  <c r="AB1818" i="4"/>
  <c r="AA1818" i="4"/>
  <c r="Z1818" i="4"/>
  <c r="Y1818" i="4"/>
  <c r="W1818" i="4"/>
  <c r="V1818" i="4"/>
  <c r="T1818" i="4"/>
  <c r="S1818" i="4"/>
  <c r="R1818" i="4"/>
  <c r="AJ1817" i="4"/>
  <c r="AI1817" i="4"/>
  <c r="AH1817" i="4"/>
  <c r="AG1817" i="4"/>
  <c r="AF1817" i="4"/>
  <c r="AE1817" i="4"/>
  <c r="AD1817" i="4"/>
  <c r="AC1817" i="4"/>
  <c r="AB1817" i="4"/>
  <c r="AA1817" i="4"/>
  <c r="Z1817" i="4"/>
  <c r="Y1817" i="4"/>
  <c r="W1817" i="4"/>
  <c r="V1817" i="4"/>
  <c r="T1817" i="4"/>
  <c r="S1817" i="4"/>
  <c r="R1817" i="4"/>
  <c r="AJ1816" i="4"/>
  <c r="AI1816" i="4"/>
  <c r="AH1816" i="4"/>
  <c r="AG1816" i="4"/>
  <c r="AF1816" i="4"/>
  <c r="AE1816" i="4"/>
  <c r="AD1816" i="4"/>
  <c r="AC1816" i="4"/>
  <c r="AB1816" i="4"/>
  <c r="AA1816" i="4"/>
  <c r="Z1816" i="4"/>
  <c r="Y1816" i="4"/>
  <c r="W1816" i="4"/>
  <c r="V1816" i="4"/>
  <c r="T1816" i="4"/>
  <c r="S1816" i="4"/>
  <c r="AJ1815" i="4"/>
  <c r="AI1815" i="4"/>
  <c r="AH1815" i="4"/>
  <c r="AG1815" i="4"/>
  <c r="AF1815" i="4"/>
  <c r="AE1815" i="4"/>
  <c r="AD1815" i="4"/>
  <c r="AC1815" i="4"/>
  <c r="AB1815" i="4"/>
  <c r="AA1815" i="4"/>
  <c r="Z1815" i="4"/>
  <c r="Y1815" i="4"/>
  <c r="W1815" i="4"/>
  <c r="V1815" i="4"/>
  <c r="T1815" i="4"/>
  <c r="S1815" i="4"/>
  <c r="R1815" i="4"/>
  <c r="AJ1814" i="4"/>
  <c r="AI1814" i="4"/>
  <c r="AH1814" i="4"/>
  <c r="AG1814" i="4"/>
  <c r="AF1814" i="4"/>
  <c r="AE1814" i="4"/>
  <c r="AD1814" i="4"/>
  <c r="AC1814" i="4"/>
  <c r="AB1814" i="4"/>
  <c r="AA1814" i="4"/>
  <c r="Z1814" i="4"/>
  <c r="Y1814" i="4"/>
  <c r="W1814" i="4"/>
  <c r="V1814" i="4"/>
  <c r="T1814" i="4"/>
  <c r="S1814" i="4"/>
  <c r="R1814" i="4"/>
  <c r="AJ1813" i="4"/>
  <c r="AI1813" i="4"/>
  <c r="AH1813" i="4"/>
  <c r="AG1813" i="4"/>
  <c r="AF1813" i="4"/>
  <c r="AE1813" i="4"/>
  <c r="AD1813" i="4"/>
  <c r="AC1813" i="4"/>
  <c r="AB1813" i="4"/>
  <c r="AA1813" i="4"/>
  <c r="Z1813" i="4"/>
  <c r="Y1813" i="4"/>
  <c r="W1813" i="4"/>
  <c r="V1813" i="4"/>
  <c r="T1813" i="4"/>
  <c r="S1813" i="4"/>
  <c r="AJ1812" i="4"/>
  <c r="AI1812" i="4"/>
  <c r="AH1812" i="4"/>
  <c r="AG1812" i="4"/>
  <c r="AF1812" i="4"/>
  <c r="AE1812" i="4"/>
  <c r="AD1812" i="4"/>
  <c r="AC1812" i="4"/>
  <c r="AB1812" i="4"/>
  <c r="AA1812" i="4"/>
  <c r="Z1812" i="4"/>
  <c r="Y1812" i="4"/>
  <c r="W1812" i="4"/>
  <c r="V1812" i="4"/>
  <c r="T1812" i="4"/>
  <c r="S1812" i="4"/>
  <c r="R1812" i="4"/>
  <c r="AJ1811" i="4"/>
  <c r="AI1811" i="4"/>
  <c r="AH1811" i="4"/>
  <c r="AG1811" i="4"/>
  <c r="AF1811" i="4"/>
  <c r="AE1811" i="4"/>
  <c r="AD1811" i="4"/>
  <c r="AC1811" i="4"/>
  <c r="AB1811" i="4"/>
  <c r="AA1811" i="4"/>
  <c r="Z1811" i="4"/>
  <c r="Y1811" i="4"/>
  <c r="W1811" i="4"/>
  <c r="V1811" i="4"/>
  <c r="T1811" i="4"/>
  <c r="S1811" i="4"/>
  <c r="R1811" i="4"/>
  <c r="AJ1810" i="4"/>
  <c r="AI1810" i="4"/>
  <c r="AH1810" i="4"/>
  <c r="AG1810" i="4"/>
  <c r="AF1810" i="4"/>
  <c r="AE1810" i="4"/>
  <c r="AD1810" i="4"/>
  <c r="AC1810" i="4"/>
  <c r="AB1810" i="4"/>
  <c r="AA1810" i="4"/>
  <c r="Z1810" i="4"/>
  <c r="Y1810" i="4"/>
  <c r="W1810" i="4"/>
  <c r="V1810" i="4"/>
  <c r="T1810" i="4"/>
  <c r="S1810" i="4"/>
  <c r="R1810" i="4"/>
  <c r="AJ1809" i="4"/>
  <c r="AI1809" i="4"/>
  <c r="AH1809" i="4"/>
  <c r="AG1809" i="4"/>
  <c r="AF1809" i="4"/>
  <c r="AE1809" i="4"/>
  <c r="AD1809" i="4"/>
  <c r="AC1809" i="4"/>
  <c r="AB1809" i="4"/>
  <c r="AA1809" i="4"/>
  <c r="Z1809" i="4"/>
  <c r="Y1809" i="4"/>
  <c r="W1809" i="4"/>
  <c r="V1809" i="4"/>
  <c r="T1809" i="4"/>
  <c r="S1809" i="4"/>
  <c r="R1809" i="4"/>
  <c r="AJ1808" i="4"/>
  <c r="AI1808" i="4"/>
  <c r="AH1808" i="4"/>
  <c r="AG1808" i="4"/>
  <c r="AF1808" i="4"/>
  <c r="AE1808" i="4"/>
  <c r="AD1808" i="4"/>
  <c r="AC1808" i="4"/>
  <c r="AB1808" i="4"/>
  <c r="AA1808" i="4"/>
  <c r="Z1808" i="4"/>
  <c r="Y1808" i="4"/>
  <c r="W1808" i="4"/>
  <c r="V1808" i="4"/>
  <c r="T1808" i="4"/>
  <c r="S1808" i="4"/>
  <c r="R1808" i="4"/>
  <c r="AJ1807" i="4"/>
  <c r="AI1807" i="4"/>
  <c r="AH1807" i="4"/>
  <c r="AG1807" i="4"/>
  <c r="AF1807" i="4"/>
  <c r="AE1807" i="4"/>
  <c r="AD1807" i="4"/>
  <c r="AC1807" i="4"/>
  <c r="AB1807" i="4"/>
  <c r="AA1807" i="4"/>
  <c r="Z1807" i="4"/>
  <c r="Y1807" i="4"/>
  <c r="W1807" i="4"/>
  <c r="V1807" i="4"/>
  <c r="T1807" i="4"/>
  <c r="S1807" i="4"/>
  <c r="AJ1806" i="4"/>
  <c r="AI1806" i="4"/>
  <c r="AH1806" i="4"/>
  <c r="AG1806" i="4"/>
  <c r="AF1806" i="4"/>
  <c r="AE1806" i="4"/>
  <c r="AD1806" i="4"/>
  <c r="AC1806" i="4"/>
  <c r="AB1806" i="4"/>
  <c r="AA1806" i="4"/>
  <c r="Z1806" i="4"/>
  <c r="Y1806" i="4"/>
  <c r="W1806" i="4"/>
  <c r="V1806" i="4"/>
  <c r="T1806" i="4"/>
  <c r="S1806" i="4"/>
  <c r="R1806" i="4"/>
  <c r="AJ1805" i="4"/>
  <c r="AI1805" i="4"/>
  <c r="AH1805" i="4"/>
  <c r="AG1805" i="4"/>
  <c r="AF1805" i="4"/>
  <c r="AE1805" i="4"/>
  <c r="AD1805" i="4"/>
  <c r="AC1805" i="4"/>
  <c r="AB1805" i="4"/>
  <c r="AA1805" i="4"/>
  <c r="Z1805" i="4"/>
  <c r="Y1805" i="4"/>
  <c r="W1805" i="4"/>
  <c r="V1805" i="4"/>
  <c r="T1805" i="4"/>
  <c r="S1805" i="4"/>
  <c r="R1805" i="4"/>
  <c r="AJ1804" i="4"/>
  <c r="AI1804" i="4"/>
  <c r="AH1804" i="4"/>
  <c r="AG1804" i="4"/>
  <c r="AF1804" i="4"/>
  <c r="AE1804" i="4"/>
  <c r="AD1804" i="4"/>
  <c r="AC1804" i="4"/>
  <c r="AB1804" i="4"/>
  <c r="AA1804" i="4"/>
  <c r="Z1804" i="4"/>
  <c r="Y1804" i="4"/>
  <c r="W1804" i="4"/>
  <c r="V1804" i="4"/>
  <c r="T1804" i="4"/>
  <c r="S1804" i="4"/>
  <c r="R1804" i="4"/>
  <c r="AJ1803" i="4"/>
  <c r="AI1803" i="4"/>
  <c r="AH1803" i="4"/>
  <c r="AG1803" i="4"/>
  <c r="AF1803" i="4"/>
  <c r="AE1803" i="4"/>
  <c r="AD1803" i="4"/>
  <c r="AC1803" i="4"/>
  <c r="AB1803" i="4"/>
  <c r="AA1803" i="4"/>
  <c r="Z1803" i="4"/>
  <c r="Y1803" i="4"/>
  <c r="W1803" i="4"/>
  <c r="V1803" i="4"/>
  <c r="T1803" i="4"/>
  <c r="S1803" i="4"/>
  <c r="AJ1802" i="4"/>
  <c r="AI1802" i="4"/>
  <c r="AH1802" i="4"/>
  <c r="AG1802" i="4"/>
  <c r="AF1802" i="4"/>
  <c r="AE1802" i="4"/>
  <c r="AD1802" i="4"/>
  <c r="AC1802" i="4"/>
  <c r="AB1802" i="4"/>
  <c r="AA1802" i="4"/>
  <c r="Z1802" i="4"/>
  <c r="Y1802" i="4"/>
  <c r="W1802" i="4"/>
  <c r="V1802" i="4"/>
  <c r="T1802" i="4"/>
  <c r="S1802" i="4"/>
  <c r="R1802" i="4"/>
  <c r="AJ1801" i="4"/>
  <c r="AI1801" i="4"/>
  <c r="AH1801" i="4"/>
  <c r="AG1801" i="4"/>
  <c r="AF1801" i="4"/>
  <c r="AE1801" i="4"/>
  <c r="AD1801" i="4"/>
  <c r="AC1801" i="4"/>
  <c r="AB1801" i="4"/>
  <c r="AA1801" i="4"/>
  <c r="Z1801" i="4"/>
  <c r="Y1801" i="4"/>
  <c r="W1801" i="4"/>
  <c r="V1801" i="4"/>
  <c r="T1801" i="4"/>
  <c r="S1801" i="4"/>
  <c r="AJ1800" i="4"/>
  <c r="AI1800" i="4"/>
  <c r="AH1800" i="4"/>
  <c r="AG1800" i="4"/>
  <c r="AF1800" i="4"/>
  <c r="AE1800" i="4"/>
  <c r="AD1800" i="4"/>
  <c r="AC1800" i="4"/>
  <c r="AB1800" i="4"/>
  <c r="AA1800" i="4"/>
  <c r="Z1800" i="4"/>
  <c r="Y1800" i="4"/>
  <c r="W1800" i="4"/>
  <c r="V1800" i="4"/>
  <c r="T1800" i="4"/>
  <c r="S1800" i="4"/>
  <c r="R1800" i="4"/>
  <c r="AJ1799" i="4"/>
  <c r="AI1799" i="4"/>
  <c r="AH1799" i="4"/>
  <c r="AG1799" i="4"/>
  <c r="AF1799" i="4"/>
  <c r="AE1799" i="4"/>
  <c r="AD1799" i="4"/>
  <c r="AC1799" i="4"/>
  <c r="AB1799" i="4"/>
  <c r="AA1799" i="4"/>
  <c r="Z1799" i="4"/>
  <c r="Y1799" i="4"/>
  <c r="W1799" i="4"/>
  <c r="V1799" i="4"/>
  <c r="T1799" i="4"/>
  <c r="S1799" i="4"/>
  <c r="R1799" i="4"/>
  <c r="AJ1798" i="4"/>
  <c r="AI1798" i="4"/>
  <c r="AH1798" i="4"/>
  <c r="AG1798" i="4"/>
  <c r="AF1798" i="4"/>
  <c r="AE1798" i="4"/>
  <c r="AD1798" i="4"/>
  <c r="AC1798" i="4"/>
  <c r="AB1798" i="4"/>
  <c r="AA1798" i="4"/>
  <c r="Z1798" i="4"/>
  <c r="Y1798" i="4"/>
  <c r="W1798" i="4"/>
  <c r="V1798" i="4"/>
  <c r="T1798" i="4"/>
  <c r="S1798" i="4"/>
  <c r="AJ1797" i="4"/>
  <c r="AI1797" i="4"/>
  <c r="AH1797" i="4"/>
  <c r="AG1797" i="4"/>
  <c r="AF1797" i="4"/>
  <c r="AE1797" i="4"/>
  <c r="AD1797" i="4"/>
  <c r="AC1797" i="4"/>
  <c r="AB1797" i="4"/>
  <c r="AA1797" i="4"/>
  <c r="Z1797" i="4"/>
  <c r="Y1797" i="4"/>
  <c r="W1797" i="4"/>
  <c r="V1797" i="4"/>
  <c r="T1797" i="4"/>
  <c r="S1797" i="4"/>
  <c r="R1797" i="4"/>
  <c r="AJ1796" i="4"/>
  <c r="AI1796" i="4"/>
  <c r="AH1796" i="4"/>
  <c r="AG1796" i="4"/>
  <c r="AF1796" i="4"/>
  <c r="AE1796" i="4"/>
  <c r="AD1796" i="4"/>
  <c r="AC1796" i="4"/>
  <c r="AB1796" i="4"/>
  <c r="AA1796" i="4"/>
  <c r="Z1796" i="4"/>
  <c r="Y1796" i="4"/>
  <c r="W1796" i="4"/>
  <c r="V1796" i="4"/>
  <c r="T1796" i="4"/>
  <c r="S1796" i="4"/>
  <c r="R1796" i="4"/>
  <c r="AJ1795" i="4"/>
  <c r="AI1795" i="4"/>
  <c r="AH1795" i="4"/>
  <c r="AG1795" i="4"/>
  <c r="AF1795" i="4"/>
  <c r="AE1795" i="4"/>
  <c r="AD1795" i="4"/>
  <c r="AC1795" i="4"/>
  <c r="AB1795" i="4"/>
  <c r="AA1795" i="4"/>
  <c r="Z1795" i="4"/>
  <c r="Y1795" i="4"/>
  <c r="W1795" i="4"/>
  <c r="V1795" i="4"/>
  <c r="T1795" i="4"/>
  <c r="S1795" i="4"/>
  <c r="R1795" i="4"/>
  <c r="AJ1794" i="4"/>
  <c r="AI1794" i="4"/>
  <c r="AH1794" i="4"/>
  <c r="AG1794" i="4"/>
  <c r="AF1794" i="4"/>
  <c r="AE1794" i="4"/>
  <c r="AD1794" i="4"/>
  <c r="AC1794" i="4"/>
  <c r="AB1794" i="4"/>
  <c r="AA1794" i="4"/>
  <c r="Z1794" i="4"/>
  <c r="Y1794" i="4"/>
  <c r="W1794" i="4"/>
  <c r="V1794" i="4"/>
  <c r="T1794" i="4"/>
  <c r="S1794" i="4"/>
  <c r="R1794" i="4"/>
  <c r="AJ1793" i="4"/>
  <c r="AI1793" i="4"/>
  <c r="AH1793" i="4"/>
  <c r="AG1793" i="4"/>
  <c r="AF1793" i="4"/>
  <c r="AE1793" i="4"/>
  <c r="AD1793" i="4"/>
  <c r="AC1793" i="4"/>
  <c r="AB1793" i="4"/>
  <c r="AA1793" i="4"/>
  <c r="Z1793" i="4"/>
  <c r="Y1793" i="4"/>
  <c r="W1793" i="4"/>
  <c r="V1793" i="4"/>
  <c r="T1793" i="4"/>
  <c r="S1793" i="4"/>
  <c r="R1793" i="4"/>
  <c r="AJ1792" i="4"/>
  <c r="AI1792" i="4"/>
  <c r="AH1792" i="4"/>
  <c r="AG1792" i="4"/>
  <c r="AF1792" i="4"/>
  <c r="AE1792" i="4"/>
  <c r="AD1792" i="4"/>
  <c r="AC1792" i="4"/>
  <c r="AB1792" i="4"/>
  <c r="AA1792" i="4"/>
  <c r="Z1792" i="4"/>
  <c r="Y1792" i="4"/>
  <c r="W1792" i="4"/>
  <c r="V1792" i="4"/>
  <c r="T1792" i="4"/>
  <c r="S1792" i="4"/>
  <c r="R1792" i="4"/>
  <c r="AJ1791" i="4"/>
  <c r="AI1791" i="4"/>
  <c r="AH1791" i="4"/>
  <c r="AG1791" i="4"/>
  <c r="AF1791" i="4"/>
  <c r="AE1791" i="4"/>
  <c r="AD1791" i="4"/>
  <c r="AC1791" i="4"/>
  <c r="AB1791" i="4"/>
  <c r="AA1791" i="4"/>
  <c r="Z1791" i="4"/>
  <c r="Y1791" i="4"/>
  <c r="W1791" i="4"/>
  <c r="V1791" i="4"/>
  <c r="T1791" i="4"/>
  <c r="S1791" i="4"/>
  <c r="AJ1790" i="4"/>
  <c r="AI1790" i="4"/>
  <c r="AH1790" i="4"/>
  <c r="AG1790" i="4"/>
  <c r="AF1790" i="4"/>
  <c r="AE1790" i="4"/>
  <c r="AD1790" i="4"/>
  <c r="AC1790" i="4"/>
  <c r="AB1790" i="4"/>
  <c r="AA1790" i="4"/>
  <c r="Z1790" i="4"/>
  <c r="Y1790" i="4"/>
  <c r="W1790" i="4"/>
  <c r="V1790" i="4"/>
  <c r="T1790" i="4"/>
  <c r="S1790" i="4"/>
  <c r="R1790" i="4"/>
  <c r="AJ1789" i="4"/>
  <c r="AI1789" i="4"/>
  <c r="AH1789" i="4"/>
  <c r="AG1789" i="4"/>
  <c r="AF1789" i="4"/>
  <c r="AE1789" i="4"/>
  <c r="AD1789" i="4"/>
  <c r="AC1789" i="4"/>
  <c r="AB1789" i="4"/>
  <c r="AA1789" i="4"/>
  <c r="Z1789" i="4"/>
  <c r="Y1789" i="4"/>
  <c r="W1789" i="4"/>
  <c r="V1789" i="4"/>
  <c r="T1789" i="4"/>
  <c r="S1789" i="4"/>
  <c r="AJ1788" i="4"/>
  <c r="AI1788" i="4"/>
  <c r="AH1788" i="4"/>
  <c r="AG1788" i="4"/>
  <c r="AF1788" i="4"/>
  <c r="AE1788" i="4"/>
  <c r="AD1788" i="4"/>
  <c r="AC1788" i="4"/>
  <c r="AB1788" i="4"/>
  <c r="AA1788" i="4"/>
  <c r="Z1788" i="4"/>
  <c r="Y1788" i="4"/>
  <c r="W1788" i="4"/>
  <c r="V1788" i="4"/>
  <c r="T1788" i="4"/>
  <c r="S1788" i="4"/>
  <c r="R1788" i="4"/>
  <c r="AJ1787" i="4"/>
  <c r="AI1787" i="4"/>
  <c r="AH1787" i="4"/>
  <c r="AG1787" i="4"/>
  <c r="AF1787" i="4"/>
  <c r="AE1787" i="4"/>
  <c r="AD1787" i="4"/>
  <c r="AC1787" i="4"/>
  <c r="AB1787" i="4"/>
  <c r="AA1787" i="4"/>
  <c r="Z1787" i="4"/>
  <c r="Y1787" i="4"/>
  <c r="W1787" i="4"/>
  <c r="V1787" i="4"/>
  <c r="T1787" i="4"/>
  <c r="S1787" i="4"/>
  <c r="R1787" i="4"/>
  <c r="AJ1786" i="4"/>
  <c r="AI1786" i="4"/>
  <c r="AH1786" i="4"/>
  <c r="AG1786" i="4"/>
  <c r="AF1786" i="4"/>
  <c r="AE1786" i="4"/>
  <c r="AD1786" i="4"/>
  <c r="AC1786" i="4"/>
  <c r="AB1786" i="4"/>
  <c r="AA1786" i="4"/>
  <c r="Z1786" i="4"/>
  <c r="Y1786" i="4"/>
  <c r="W1786" i="4"/>
  <c r="V1786" i="4"/>
  <c r="T1786" i="4"/>
  <c r="S1786" i="4"/>
  <c r="AJ1785" i="4"/>
  <c r="AI1785" i="4"/>
  <c r="AH1785" i="4"/>
  <c r="AG1785" i="4"/>
  <c r="AF1785" i="4"/>
  <c r="AE1785" i="4"/>
  <c r="AD1785" i="4"/>
  <c r="AC1785" i="4"/>
  <c r="AB1785" i="4"/>
  <c r="AA1785" i="4"/>
  <c r="Z1785" i="4"/>
  <c r="Y1785" i="4"/>
  <c r="W1785" i="4"/>
  <c r="V1785" i="4"/>
  <c r="T1785" i="4"/>
  <c r="S1785" i="4"/>
  <c r="R1785" i="4"/>
  <c r="AJ1784" i="4"/>
  <c r="AI1784" i="4"/>
  <c r="AH1784" i="4"/>
  <c r="AG1784" i="4"/>
  <c r="AF1784" i="4"/>
  <c r="AE1784" i="4"/>
  <c r="AD1784" i="4"/>
  <c r="AC1784" i="4"/>
  <c r="AB1784" i="4"/>
  <c r="AA1784" i="4"/>
  <c r="Z1784" i="4"/>
  <c r="Y1784" i="4"/>
  <c r="W1784" i="4"/>
  <c r="V1784" i="4"/>
  <c r="T1784" i="4"/>
  <c r="S1784" i="4"/>
  <c r="AJ1783" i="4"/>
  <c r="AI1783" i="4"/>
  <c r="AH1783" i="4"/>
  <c r="AG1783" i="4"/>
  <c r="AF1783" i="4"/>
  <c r="AE1783" i="4"/>
  <c r="AD1783" i="4"/>
  <c r="AC1783" i="4"/>
  <c r="AB1783" i="4"/>
  <c r="AA1783" i="4"/>
  <c r="Z1783" i="4"/>
  <c r="Y1783" i="4"/>
  <c r="W1783" i="4"/>
  <c r="V1783" i="4"/>
  <c r="T1783" i="4"/>
  <c r="S1783" i="4"/>
  <c r="R1783" i="4"/>
  <c r="AJ1782" i="4"/>
  <c r="AI1782" i="4"/>
  <c r="AH1782" i="4"/>
  <c r="AG1782" i="4"/>
  <c r="AF1782" i="4"/>
  <c r="AE1782" i="4"/>
  <c r="AD1782" i="4"/>
  <c r="AC1782" i="4"/>
  <c r="AB1782" i="4"/>
  <c r="AA1782" i="4"/>
  <c r="Z1782" i="4"/>
  <c r="Y1782" i="4"/>
  <c r="W1782" i="4"/>
  <c r="V1782" i="4"/>
  <c r="T1782" i="4"/>
  <c r="S1782" i="4"/>
  <c r="R1782" i="4"/>
  <c r="AJ1781" i="4"/>
  <c r="AI1781" i="4"/>
  <c r="AH1781" i="4"/>
  <c r="AG1781" i="4"/>
  <c r="AF1781" i="4"/>
  <c r="AE1781" i="4"/>
  <c r="AD1781" i="4"/>
  <c r="AC1781" i="4"/>
  <c r="AB1781" i="4"/>
  <c r="AA1781" i="4"/>
  <c r="Z1781" i="4"/>
  <c r="Y1781" i="4"/>
  <c r="W1781" i="4"/>
  <c r="V1781" i="4"/>
  <c r="T1781" i="4"/>
  <c r="S1781" i="4"/>
  <c r="R1781" i="4"/>
  <c r="AJ1780" i="4"/>
  <c r="AI1780" i="4"/>
  <c r="AH1780" i="4"/>
  <c r="AG1780" i="4"/>
  <c r="AF1780" i="4"/>
  <c r="AE1780" i="4"/>
  <c r="AD1780" i="4"/>
  <c r="AC1780" i="4"/>
  <c r="AB1780" i="4"/>
  <c r="AA1780" i="4"/>
  <c r="Z1780" i="4"/>
  <c r="Y1780" i="4"/>
  <c r="W1780" i="4"/>
  <c r="V1780" i="4"/>
  <c r="T1780" i="4"/>
  <c r="S1780" i="4"/>
  <c r="R1780" i="4"/>
  <c r="AJ1779" i="4"/>
  <c r="AI1779" i="4"/>
  <c r="AH1779" i="4"/>
  <c r="AG1779" i="4"/>
  <c r="AF1779" i="4"/>
  <c r="AE1779" i="4"/>
  <c r="AD1779" i="4"/>
  <c r="AC1779" i="4"/>
  <c r="AB1779" i="4"/>
  <c r="AA1779" i="4"/>
  <c r="Z1779" i="4"/>
  <c r="Y1779" i="4"/>
  <c r="W1779" i="4"/>
  <c r="V1779" i="4"/>
  <c r="T1779" i="4"/>
  <c r="S1779" i="4"/>
  <c r="R1779" i="4"/>
  <c r="AJ1778" i="4"/>
  <c r="AI1778" i="4"/>
  <c r="AH1778" i="4"/>
  <c r="AG1778" i="4"/>
  <c r="AF1778" i="4"/>
  <c r="AE1778" i="4"/>
  <c r="AD1778" i="4"/>
  <c r="AC1778" i="4"/>
  <c r="AB1778" i="4"/>
  <c r="AA1778" i="4"/>
  <c r="Z1778" i="4"/>
  <c r="Y1778" i="4"/>
  <c r="W1778" i="4"/>
  <c r="V1778" i="4"/>
  <c r="T1778" i="4"/>
  <c r="S1778" i="4"/>
  <c r="AJ1777" i="4"/>
  <c r="AI1777" i="4"/>
  <c r="AH1777" i="4"/>
  <c r="AG1777" i="4"/>
  <c r="AF1777" i="4"/>
  <c r="AE1777" i="4"/>
  <c r="AD1777" i="4"/>
  <c r="AC1777" i="4"/>
  <c r="AB1777" i="4"/>
  <c r="AA1777" i="4"/>
  <c r="Z1777" i="4"/>
  <c r="Y1777" i="4"/>
  <c r="W1777" i="4"/>
  <c r="V1777" i="4"/>
  <c r="T1777" i="4"/>
  <c r="S1777" i="4"/>
  <c r="R1777" i="4"/>
  <c r="AJ1776" i="4"/>
  <c r="AI1776" i="4"/>
  <c r="AH1776" i="4"/>
  <c r="AG1776" i="4"/>
  <c r="AF1776" i="4"/>
  <c r="AE1776" i="4"/>
  <c r="AD1776" i="4"/>
  <c r="AC1776" i="4"/>
  <c r="AB1776" i="4"/>
  <c r="AA1776" i="4"/>
  <c r="Z1776" i="4"/>
  <c r="Y1776" i="4"/>
  <c r="W1776" i="4"/>
  <c r="V1776" i="4"/>
  <c r="T1776" i="4"/>
  <c r="S1776" i="4"/>
  <c r="AJ1775" i="4"/>
  <c r="AI1775" i="4"/>
  <c r="AH1775" i="4"/>
  <c r="AG1775" i="4"/>
  <c r="AF1775" i="4"/>
  <c r="AE1775" i="4"/>
  <c r="AD1775" i="4"/>
  <c r="AC1775" i="4"/>
  <c r="AB1775" i="4"/>
  <c r="AA1775" i="4"/>
  <c r="Z1775" i="4"/>
  <c r="Y1775" i="4"/>
  <c r="W1775" i="4"/>
  <c r="V1775" i="4"/>
  <c r="T1775" i="4"/>
  <c r="S1775" i="4"/>
  <c r="R1775" i="4"/>
  <c r="AJ1774" i="4"/>
  <c r="AI1774" i="4"/>
  <c r="AH1774" i="4"/>
  <c r="AG1774" i="4"/>
  <c r="AF1774" i="4"/>
  <c r="AE1774" i="4"/>
  <c r="AD1774" i="4"/>
  <c r="AC1774" i="4"/>
  <c r="AB1774" i="4"/>
  <c r="AA1774" i="4"/>
  <c r="Z1774" i="4"/>
  <c r="Y1774" i="4"/>
  <c r="W1774" i="4"/>
  <c r="V1774" i="4"/>
  <c r="T1774" i="4"/>
  <c r="S1774" i="4"/>
  <c r="AJ1773" i="4"/>
  <c r="AI1773" i="4"/>
  <c r="AH1773" i="4"/>
  <c r="AG1773" i="4"/>
  <c r="AF1773" i="4"/>
  <c r="AE1773" i="4"/>
  <c r="AD1773" i="4"/>
  <c r="AC1773" i="4"/>
  <c r="AB1773" i="4"/>
  <c r="AA1773" i="4"/>
  <c r="Z1773" i="4"/>
  <c r="Y1773" i="4"/>
  <c r="W1773" i="4"/>
  <c r="V1773" i="4"/>
  <c r="T1773" i="4"/>
  <c r="S1773" i="4"/>
  <c r="R1773" i="4"/>
  <c r="AJ1772" i="4"/>
  <c r="AI1772" i="4"/>
  <c r="AH1772" i="4"/>
  <c r="AG1772" i="4"/>
  <c r="AF1772" i="4"/>
  <c r="AE1772" i="4"/>
  <c r="AD1772" i="4"/>
  <c r="AC1772" i="4"/>
  <c r="AB1772" i="4"/>
  <c r="AA1772" i="4"/>
  <c r="Z1772" i="4"/>
  <c r="Y1772" i="4"/>
  <c r="W1772" i="4"/>
  <c r="V1772" i="4"/>
  <c r="T1772" i="4"/>
  <c r="S1772" i="4"/>
  <c r="R1772" i="4"/>
  <c r="AJ1771" i="4"/>
  <c r="AI1771" i="4"/>
  <c r="AH1771" i="4"/>
  <c r="AG1771" i="4"/>
  <c r="AF1771" i="4"/>
  <c r="AE1771" i="4"/>
  <c r="AD1771" i="4"/>
  <c r="AC1771" i="4"/>
  <c r="AB1771" i="4"/>
  <c r="AA1771" i="4"/>
  <c r="Z1771" i="4"/>
  <c r="Y1771" i="4"/>
  <c r="W1771" i="4"/>
  <c r="V1771" i="4"/>
  <c r="T1771" i="4"/>
  <c r="S1771" i="4"/>
  <c r="AJ1770" i="4"/>
  <c r="AI1770" i="4"/>
  <c r="AH1770" i="4"/>
  <c r="AG1770" i="4"/>
  <c r="AF1770" i="4"/>
  <c r="AE1770" i="4"/>
  <c r="AD1770" i="4"/>
  <c r="AC1770" i="4"/>
  <c r="AB1770" i="4"/>
  <c r="AA1770" i="4"/>
  <c r="Z1770" i="4"/>
  <c r="Y1770" i="4"/>
  <c r="W1770" i="4"/>
  <c r="V1770" i="4"/>
  <c r="T1770" i="4"/>
  <c r="S1770" i="4"/>
  <c r="AJ1769" i="4"/>
  <c r="AI1769" i="4"/>
  <c r="AH1769" i="4"/>
  <c r="AG1769" i="4"/>
  <c r="AF1769" i="4"/>
  <c r="AE1769" i="4"/>
  <c r="AD1769" i="4"/>
  <c r="AC1769" i="4"/>
  <c r="AB1769" i="4"/>
  <c r="AA1769" i="4"/>
  <c r="Z1769" i="4"/>
  <c r="Y1769" i="4"/>
  <c r="W1769" i="4"/>
  <c r="V1769" i="4"/>
  <c r="T1769" i="4"/>
  <c r="S1769" i="4"/>
  <c r="AJ1768" i="4"/>
  <c r="AI1768" i="4"/>
  <c r="AH1768" i="4"/>
  <c r="AG1768" i="4"/>
  <c r="AF1768" i="4"/>
  <c r="AE1768" i="4"/>
  <c r="AD1768" i="4"/>
  <c r="AC1768" i="4"/>
  <c r="AB1768" i="4"/>
  <c r="AA1768" i="4"/>
  <c r="Z1768" i="4"/>
  <c r="Y1768" i="4"/>
  <c r="W1768" i="4"/>
  <c r="V1768" i="4"/>
  <c r="T1768" i="4"/>
  <c r="S1768" i="4"/>
  <c r="AJ1767" i="4"/>
  <c r="AI1767" i="4"/>
  <c r="AH1767" i="4"/>
  <c r="AG1767" i="4"/>
  <c r="AF1767" i="4"/>
  <c r="AE1767" i="4"/>
  <c r="AD1767" i="4"/>
  <c r="AC1767" i="4"/>
  <c r="AB1767" i="4"/>
  <c r="AA1767" i="4"/>
  <c r="Z1767" i="4"/>
  <c r="Y1767" i="4"/>
  <c r="W1767" i="4"/>
  <c r="V1767" i="4"/>
  <c r="T1767" i="4"/>
  <c r="S1767" i="4"/>
  <c r="AJ1766" i="4"/>
  <c r="AI1766" i="4"/>
  <c r="AH1766" i="4"/>
  <c r="AG1766" i="4"/>
  <c r="AF1766" i="4"/>
  <c r="AE1766" i="4"/>
  <c r="AD1766" i="4"/>
  <c r="AC1766" i="4"/>
  <c r="AB1766" i="4"/>
  <c r="AA1766" i="4"/>
  <c r="Z1766" i="4"/>
  <c r="Y1766" i="4"/>
  <c r="W1766" i="4"/>
  <c r="V1766" i="4"/>
  <c r="T1766" i="4"/>
  <c r="S1766" i="4"/>
  <c r="R1766" i="4"/>
  <c r="AJ1765" i="4"/>
  <c r="AI1765" i="4"/>
  <c r="AH1765" i="4"/>
  <c r="AG1765" i="4"/>
  <c r="AF1765" i="4"/>
  <c r="AE1765" i="4"/>
  <c r="AD1765" i="4"/>
  <c r="AC1765" i="4"/>
  <c r="AB1765" i="4"/>
  <c r="AA1765" i="4"/>
  <c r="Z1765" i="4"/>
  <c r="Y1765" i="4"/>
  <c r="W1765" i="4"/>
  <c r="V1765" i="4"/>
  <c r="T1765" i="4"/>
  <c r="S1765" i="4"/>
  <c r="AJ1764" i="4"/>
  <c r="AI1764" i="4"/>
  <c r="AH1764" i="4"/>
  <c r="AG1764" i="4"/>
  <c r="AF1764" i="4"/>
  <c r="AE1764" i="4"/>
  <c r="AD1764" i="4"/>
  <c r="AC1764" i="4"/>
  <c r="AB1764" i="4"/>
  <c r="AA1764" i="4"/>
  <c r="Z1764" i="4"/>
  <c r="Y1764" i="4"/>
  <c r="W1764" i="4"/>
  <c r="V1764" i="4"/>
  <c r="T1764" i="4"/>
  <c r="S1764" i="4"/>
  <c r="AJ1763" i="4"/>
  <c r="AI1763" i="4"/>
  <c r="AH1763" i="4"/>
  <c r="AG1763" i="4"/>
  <c r="AF1763" i="4"/>
  <c r="AE1763" i="4"/>
  <c r="AD1763" i="4"/>
  <c r="AC1763" i="4"/>
  <c r="AB1763" i="4"/>
  <c r="AA1763" i="4"/>
  <c r="Z1763" i="4"/>
  <c r="Y1763" i="4"/>
  <c r="W1763" i="4"/>
  <c r="V1763" i="4"/>
  <c r="T1763" i="4"/>
  <c r="S1763" i="4"/>
  <c r="AJ1762" i="4"/>
  <c r="AI1762" i="4"/>
  <c r="AH1762" i="4"/>
  <c r="AG1762" i="4"/>
  <c r="AF1762" i="4"/>
  <c r="AE1762" i="4"/>
  <c r="AD1762" i="4"/>
  <c r="AC1762" i="4"/>
  <c r="AB1762" i="4"/>
  <c r="AA1762" i="4"/>
  <c r="Z1762" i="4"/>
  <c r="Y1762" i="4"/>
  <c r="W1762" i="4"/>
  <c r="V1762" i="4"/>
  <c r="T1762" i="4"/>
  <c r="S1762" i="4"/>
  <c r="R1762" i="4"/>
  <c r="AJ1761" i="4"/>
  <c r="AI1761" i="4"/>
  <c r="AH1761" i="4"/>
  <c r="AG1761" i="4"/>
  <c r="AF1761" i="4"/>
  <c r="AE1761" i="4"/>
  <c r="AD1761" i="4"/>
  <c r="AC1761" i="4"/>
  <c r="AB1761" i="4"/>
  <c r="AA1761" i="4"/>
  <c r="Z1761" i="4"/>
  <c r="Y1761" i="4"/>
  <c r="W1761" i="4"/>
  <c r="V1761" i="4"/>
  <c r="T1761" i="4"/>
  <c r="S1761" i="4"/>
  <c r="R1761" i="4"/>
  <c r="AJ1760" i="4"/>
  <c r="AI1760" i="4"/>
  <c r="AH1760" i="4"/>
  <c r="AG1760" i="4"/>
  <c r="AF1760" i="4"/>
  <c r="AE1760" i="4"/>
  <c r="AD1760" i="4"/>
  <c r="AC1760" i="4"/>
  <c r="AB1760" i="4"/>
  <c r="AA1760" i="4"/>
  <c r="Z1760" i="4"/>
  <c r="Y1760" i="4"/>
  <c r="W1760" i="4"/>
  <c r="V1760" i="4"/>
  <c r="T1760" i="4"/>
  <c r="S1760" i="4"/>
  <c r="AJ1759" i="4"/>
  <c r="AI1759" i="4"/>
  <c r="AH1759" i="4"/>
  <c r="AG1759" i="4"/>
  <c r="AF1759" i="4"/>
  <c r="AE1759" i="4"/>
  <c r="AD1759" i="4"/>
  <c r="AC1759" i="4"/>
  <c r="AB1759" i="4"/>
  <c r="AA1759" i="4"/>
  <c r="Z1759" i="4"/>
  <c r="Y1759" i="4"/>
  <c r="W1759" i="4"/>
  <c r="V1759" i="4"/>
  <c r="T1759" i="4"/>
  <c r="S1759" i="4"/>
  <c r="AJ1758" i="4"/>
  <c r="AI1758" i="4"/>
  <c r="AH1758" i="4"/>
  <c r="AG1758" i="4"/>
  <c r="AF1758" i="4"/>
  <c r="AE1758" i="4"/>
  <c r="AD1758" i="4"/>
  <c r="AC1758" i="4"/>
  <c r="AB1758" i="4"/>
  <c r="AA1758" i="4"/>
  <c r="Z1758" i="4"/>
  <c r="Y1758" i="4"/>
  <c r="W1758" i="4"/>
  <c r="V1758" i="4"/>
  <c r="T1758" i="4"/>
  <c r="S1758" i="4"/>
  <c r="R1758" i="4"/>
  <c r="AJ1757" i="4"/>
  <c r="AI1757" i="4"/>
  <c r="AH1757" i="4"/>
  <c r="AG1757" i="4"/>
  <c r="AF1757" i="4"/>
  <c r="AE1757" i="4"/>
  <c r="AD1757" i="4"/>
  <c r="AC1757" i="4"/>
  <c r="AB1757" i="4"/>
  <c r="AA1757" i="4"/>
  <c r="Z1757" i="4"/>
  <c r="Y1757" i="4"/>
  <c r="W1757" i="4"/>
  <c r="V1757" i="4"/>
  <c r="T1757" i="4"/>
  <c r="S1757" i="4"/>
  <c r="R1757" i="4"/>
  <c r="AJ1756" i="4"/>
  <c r="AI1756" i="4"/>
  <c r="AH1756" i="4"/>
  <c r="AG1756" i="4"/>
  <c r="AF1756" i="4"/>
  <c r="AE1756" i="4"/>
  <c r="AD1756" i="4"/>
  <c r="AC1756" i="4"/>
  <c r="AB1756" i="4"/>
  <c r="AA1756" i="4"/>
  <c r="Z1756" i="4"/>
  <c r="Y1756" i="4"/>
  <c r="W1756" i="4"/>
  <c r="V1756" i="4"/>
  <c r="T1756" i="4"/>
  <c r="S1756" i="4"/>
  <c r="R1756" i="4"/>
  <c r="AJ1755" i="4"/>
  <c r="AI1755" i="4"/>
  <c r="AH1755" i="4"/>
  <c r="AG1755" i="4"/>
  <c r="AF1755" i="4"/>
  <c r="AE1755" i="4"/>
  <c r="AD1755" i="4"/>
  <c r="AC1755" i="4"/>
  <c r="AB1755" i="4"/>
  <c r="AA1755" i="4"/>
  <c r="Z1755" i="4"/>
  <c r="Y1755" i="4"/>
  <c r="W1755" i="4"/>
  <c r="V1755" i="4"/>
  <c r="T1755" i="4"/>
  <c r="S1755" i="4"/>
  <c r="R1755" i="4"/>
  <c r="AJ1754" i="4"/>
  <c r="AI1754" i="4"/>
  <c r="AH1754" i="4"/>
  <c r="AG1754" i="4"/>
  <c r="AF1754" i="4"/>
  <c r="AE1754" i="4"/>
  <c r="AD1754" i="4"/>
  <c r="AC1754" i="4"/>
  <c r="AB1754" i="4"/>
  <c r="AA1754" i="4"/>
  <c r="Z1754" i="4"/>
  <c r="Y1754" i="4"/>
  <c r="W1754" i="4"/>
  <c r="V1754" i="4"/>
  <c r="T1754" i="4"/>
  <c r="S1754" i="4"/>
  <c r="R1754" i="4"/>
  <c r="AJ1753" i="4"/>
  <c r="AI1753" i="4"/>
  <c r="AH1753" i="4"/>
  <c r="AG1753" i="4"/>
  <c r="AF1753" i="4"/>
  <c r="AE1753" i="4"/>
  <c r="AD1753" i="4"/>
  <c r="AC1753" i="4"/>
  <c r="AB1753" i="4"/>
  <c r="AA1753" i="4"/>
  <c r="Z1753" i="4"/>
  <c r="Y1753" i="4"/>
  <c r="W1753" i="4"/>
  <c r="V1753" i="4"/>
  <c r="T1753" i="4"/>
  <c r="S1753" i="4"/>
  <c r="AJ1752" i="4"/>
  <c r="AI1752" i="4"/>
  <c r="AH1752" i="4"/>
  <c r="AG1752" i="4"/>
  <c r="AF1752" i="4"/>
  <c r="AE1752" i="4"/>
  <c r="AD1752" i="4"/>
  <c r="AC1752" i="4"/>
  <c r="AB1752" i="4"/>
  <c r="AA1752" i="4"/>
  <c r="Z1752" i="4"/>
  <c r="Y1752" i="4"/>
  <c r="W1752" i="4"/>
  <c r="V1752" i="4"/>
  <c r="T1752" i="4"/>
  <c r="S1752" i="4"/>
  <c r="AJ1751" i="4"/>
  <c r="AI1751" i="4"/>
  <c r="AH1751" i="4"/>
  <c r="AG1751" i="4"/>
  <c r="AF1751" i="4"/>
  <c r="AE1751" i="4"/>
  <c r="AD1751" i="4"/>
  <c r="AC1751" i="4"/>
  <c r="AB1751" i="4"/>
  <c r="AA1751" i="4"/>
  <c r="Z1751" i="4"/>
  <c r="Y1751" i="4"/>
  <c r="W1751" i="4"/>
  <c r="V1751" i="4"/>
  <c r="T1751" i="4"/>
  <c r="S1751" i="4"/>
  <c r="R1751" i="4"/>
  <c r="AJ1750" i="4"/>
  <c r="AI1750" i="4"/>
  <c r="AH1750" i="4"/>
  <c r="AG1750" i="4"/>
  <c r="AF1750" i="4"/>
  <c r="AE1750" i="4"/>
  <c r="AD1750" i="4"/>
  <c r="AC1750" i="4"/>
  <c r="AB1750" i="4"/>
  <c r="AA1750" i="4"/>
  <c r="Z1750" i="4"/>
  <c r="Y1750" i="4"/>
  <c r="W1750" i="4"/>
  <c r="V1750" i="4"/>
  <c r="T1750" i="4"/>
  <c r="S1750" i="4"/>
  <c r="R1750" i="4"/>
  <c r="AJ1749" i="4"/>
  <c r="AI1749" i="4"/>
  <c r="AH1749" i="4"/>
  <c r="AG1749" i="4"/>
  <c r="AF1749" i="4"/>
  <c r="AE1749" i="4"/>
  <c r="AD1749" i="4"/>
  <c r="AC1749" i="4"/>
  <c r="AB1749" i="4"/>
  <c r="AA1749" i="4"/>
  <c r="Z1749" i="4"/>
  <c r="Y1749" i="4"/>
  <c r="W1749" i="4"/>
  <c r="V1749" i="4"/>
  <c r="T1749" i="4"/>
  <c r="S1749" i="4"/>
  <c r="R1749" i="4"/>
  <c r="AJ1748" i="4"/>
  <c r="AI1748" i="4"/>
  <c r="AH1748" i="4"/>
  <c r="AG1748" i="4"/>
  <c r="AF1748" i="4"/>
  <c r="AE1748" i="4"/>
  <c r="AD1748" i="4"/>
  <c r="AC1748" i="4"/>
  <c r="AB1748" i="4"/>
  <c r="AA1748" i="4"/>
  <c r="Z1748" i="4"/>
  <c r="Y1748" i="4"/>
  <c r="W1748" i="4"/>
  <c r="V1748" i="4"/>
  <c r="T1748" i="4"/>
  <c r="S1748" i="4"/>
  <c r="AJ1747" i="4"/>
  <c r="AI1747" i="4"/>
  <c r="AH1747" i="4"/>
  <c r="AG1747" i="4"/>
  <c r="AF1747" i="4"/>
  <c r="AE1747" i="4"/>
  <c r="AD1747" i="4"/>
  <c r="AC1747" i="4"/>
  <c r="AB1747" i="4"/>
  <c r="AA1747" i="4"/>
  <c r="Z1747" i="4"/>
  <c r="Y1747" i="4"/>
  <c r="W1747" i="4"/>
  <c r="V1747" i="4"/>
  <c r="T1747" i="4"/>
  <c r="S1747" i="4"/>
  <c r="R1747" i="4"/>
  <c r="AJ1746" i="4"/>
  <c r="AI1746" i="4"/>
  <c r="AH1746" i="4"/>
  <c r="AG1746" i="4"/>
  <c r="AF1746" i="4"/>
  <c r="AE1746" i="4"/>
  <c r="AD1746" i="4"/>
  <c r="AC1746" i="4"/>
  <c r="AB1746" i="4"/>
  <c r="AA1746" i="4"/>
  <c r="Z1746" i="4"/>
  <c r="Y1746" i="4"/>
  <c r="W1746" i="4"/>
  <c r="V1746" i="4"/>
  <c r="T1746" i="4"/>
  <c r="S1746" i="4"/>
  <c r="R1746" i="4"/>
  <c r="AJ1745" i="4"/>
  <c r="AI1745" i="4"/>
  <c r="AH1745" i="4"/>
  <c r="AG1745" i="4"/>
  <c r="AF1745" i="4"/>
  <c r="AE1745" i="4"/>
  <c r="AD1745" i="4"/>
  <c r="AC1745" i="4"/>
  <c r="AB1745" i="4"/>
  <c r="AA1745" i="4"/>
  <c r="Z1745" i="4"/>
  <c r="Y1745" i="4"/>
  <c r="W1745" i="4"/>
  <c r="V1745" i="4"/>
  <c r="T1745" i="4"/>
  <c r="S1745" i="4"/>
  <c r="R1745" i="4"/>
  <c r="AJ1744" i="4"/>
  <c r="AI1744" i="4"/>
  <c r="AH1744" i="4"/>
  <c r="AG1744" i="4"/>
  <c r="AF1744" i="4"/>
  <c r="AE1744" i="4"/>
  <c r="AD1744" i="4"/>
  <c r="AC1744" i="4"/>
  <c r="AB1744" i="4"/>
  <c r="AA1744" i="4"/>
  <c r="Z1744" i="4"/>
  <c r="Y1744" i="4"/>
  <c r="W1744" i="4"/>
  <c r="V1744" i="4"/>
  <c r="T1744" i="4"/>
  <c r="S1744" i="4"/>
  <c r="R1744" i="4"/>
  <c r="AJ1743" i="4"/>
  <c r="AI1743" i="4"/>
  <c r="AH1743" i="4"/>
  <c r="AG1743" i="4"/>
  <c r="AF1743" i="4"/>
  <c r="AE1743" i="4"/>
  <c r="AD1743" i="4"/>
  <c r="AC1743" i="4"/>
  <c r="AB1743" i="4"/>
  <c r="AA1743" i="4"/>
  <c r="Z1743" i="4"/>
  <c r="Y1743" i="4"/>
  <c r="W1743" i="4"/>
  <c r="V1743" i="4"/>
  <c r="T1743" i="4"/>
  <c r="S1743" i="4"/>
  <c r="R1743" i="4"/>
  <c r="AJ1742" i="4"/>
  <c r="AI1742" i="4"/>
  <c r="AH1742" i="4"/>
  <c r="AG1742" i="4"/>
  <c r="AF1742" i="4"/>
  <c r="AE1742" i="4"/>
  <c r="AD1742" i="4"/>
  <c r="AC1742" i="4"/>
  <c r="AB1742" i="4"/>
  <c r="AA1742" i="4"/>
  <c r="Z1742" i="4"/>
  <c r="Y1742" i="4"/>
  <c r="W1742" i="4"/>
  <c r="V1742" i="4"/>
  <c r="T1742" i="4"/>
  <c r="S1742" i="4"/>
  <c r="R1742" i="4"/>
  <c r="AJ1741" i="4"/>
  <c r="AI1741" i="4"/>
  <c r="AH1741" i="4"/>
  <c r="AG1741" i="4"/>
  <c r="AF1741" i="4"/>
  <c r="AE1741" i="4"/>
  <c r="AD1741" i="4"/>
  <c r="AC1741" i="4"/>
  <c r="AB1741" i="4"/>
  <c r="AA1741" i="4"/>
  <c r="Z1741" i="4"/>
  <c r="Y1741" i="4"/>
  <c r="W1741" i="4"/>
  <c r="V1741" i="4"/>
  <c r="T1741" i="4"/>
  <c r="S1741" i="4"/>
  <c r="AJ1740" i="4"/>
  <c r="AI1740" i="4"/>
  <c r="AH1740" i="4"/>
  <c r="AG1740" i="4"/>
  <c r="AF1740" i="4"/>
  <c r="AE1740" i="4"/>
  <c r="AD1740" i="4"/>
  <c r="AC1740" i="4"/>
  <c r="AB1740" i="4"/>
  <c r="AA1740" i="4"/>
  <c r="Z1740" i="4"/>
  <c r="Y1740" i="4"/>
  <c r="W1740" i="4"/>
  <c r="V1740" i="4"/>
  <c r="T1740" i="4"/>
  <c r="S1740" i="4"/>
  <c r="AJ1739" i="4"/>
  <c r="AI1739" i="4"/>
  <c r="AH1739" i="4"/>
  <c r="AG1739" i="4"/>
  <c r="AF1739" i="4"/>
  <c r="AE1739" i="4"/>
  <c r="AD1739" i="4"/>
  <c r="AC1739" i="4"/>
  <c r="AB1739" i="4"/>
  <c r="AA1739" i="4"/>
  <c r="Z1739" i="4"/>
  <c r="Y1739" i="4"/>
  <c r="W1739" i="4"/>
  <c r="V1739" i="4"/>
  <c r="T1739" i="4"/>
  <c r="S1739" i="4"/>
  <c r="R1739" i="4"/>
  <c r="AJ1738" i="4"/>
  <c r="AI1738" i="4"/>
  <c r="AH1738" i="4"/>
  <c r="AG1738" i="4"/>
  <c r="AF1738" i="4"/>
  <c r="AE1738" i="4"/>
  <c r="AD1738" i="4"/>
  <c r="AC1738" i="4"/>
  <c r="AB1738" i="4"/>
  <c r="AA1738" i="4"/>
  <c r="Z1738" i="4"/>
  <c r="Y1738" i="4"/>
  <c r="W1738" i="4"/>
  <c r="V1738" i="4"/>
  <c r="T1738" i="4"/>
  <c r="S1738" i="4"/>
  <c r="R1738" i="4"/>
  <c r="AJ1737" i="4"/>
  <c r="AI1737" i="4"/>
  <c r="AH1737" i="4"/>
  <c r="AG1737" i="4"/>
  <c r="AF1737" i="4"/>
  <c r="AE1737" i="4"/>
  <c r="AD1737" i="4"/>
  <c r="AC1737" i="4"/>
  <c r="AB1737" i="4"/>
  <c r="AA1737" i="4"/>
  <c r="Z1737" i="4"/>
  <c r="Y1737" i="4"/>
  <c r="W1737" i="4"/>
  <c r="V1737" i="4"/>
  <c r="T1737" i="4"/>
  <c r="S1737" i="4"/>
  <c r="AJ1736" i="4"/>
  <c r="AI1736" i="4"/>
  <c r="AH1736" i="4"/>
  <c r="AG1736" i="4"/>
  <c r="AF1736" i="4"/>
  <c r="AE1736" i="4"/>
  <c r="AD1736" i="4"/>
  <c r="AC1736" i="4"/>
  <c r="AB1736" i="4"/>
  <c r="AA1736" i="4"/>
  <c r="Z1736" i="4"/>
  <c r="Y1736" i="4"/>
  <c r="W1736" i="4"/>
  <c r="V1736" i="4"/>
  <c r="T1736" i="4"/>
  <c r="S1736" i="4"/>
  <c r="R1736" i="4"/>
  <c r="AJ1735" i="4"/>
  <c r="AI1735" i="4"/>
  <c r="AH1735" i="4"/>
  <c r="AG1735" i="4"/>
  <c r="AF1735" i="4"/>
  <c r="AE1735" i="4"/>
  <c r="AD1735" i="4"/>
  <c r="AC1735" i="4"/>
  <c r="AB1735" i="4"/>
  <c r="AA1735" i="4"/>
  <c r="Z1735" i="4"/>
  <c r="Y1735" i="4"/>
  <c r="W1735" i="4"/>
  <c r="V1735" i="4"/>
  <c r="T1735" i="4"/>
  <c r="S1735" i="4"/>
  <c r="R1735" i="4"/>
  <c r="AJ1734" i="4"/>
  <c r="AI1734" i="4"/>
  <c r="AH1734" i="4"/>
  <c r="AG1734" i="4"/>
  <c r="AF1734" i="4"/>
  <c r="AE1734" i="4"/>
  <c r="AD1734" i="4"/>
  <c r="AC1734" i="4"/>
  <c r="AB1734" i="4"/>
  <c r="AA1734" i="4"/>
  <c r="Z1734" i="4"/>
  <c r="Y1734" i="4"/>
  <c r="W1734" i="4"/>
  <c r="V1734" i="4"/>
  <c r="T1734" i="4"/>
  <c r="S1734" i="4"/>
  <c r="R1734" i="4"/>
  <c r="AJ1733" i="4"/>
  <c r="AI1733" i="4"/>
  <c r="AH1733" i="4"/>
  <c r="AG1733" i="4"/>
  <c r="AF1733" i="4"/>
  <c r="AE1733" i="4"/>
  <c r="AD1733" i="4"/>
  <c r="AC1733" i="4"/>
  <c r="AB1733" i="4"/>
  <c r="AA1733" i="4"/>
  <c r="Z1733" i="4"/>
  <c r="Y1733" i="4"/>
  <c r="W1733" i="4"/>
  <c r="V1733" i="4"/>
  <c r="T1733" i="4"/>
  <c r="S1733" i="4"/>
  <c r="R1733" i="4"/>
  <c r="AJ1732" i="4"/>
  <c r="AI1732" i="4"/>
  <c r="AH1732" i="4"/>
  <c r="AG1732" i="4"/>
  <c r="AF1732" i="4"/>
  <c r="AE1732" i="4"/>
  <c r="AD1732" i="4"/>
  <c r="AC1732" i="4"/>
  <c r="AB1732" i="4"/>
  <c r="AA1732" i="4"/>
  <c r="Z1732" i="4"/>
  <c r="Y1732" i="4"/>
  <c r="W1732" i="4"/>
  <c r="V1732" i="4"/>
  <c r="T1732" i="4"/>
  <c r="S1732" i="4"/>
  <c r="R1732" i="4"/>
  <c r="AJ1731" i="4"/>
  <c r="AI1731" i="4"/>
  <c r="AH1731" i="4"/>
  <c r="AG1731" i="4"/>
  <c r="AF1731" i="4"/>
  <c r="AE1731" i="4"/>
  <c r="AD1731" i="4"/>
  <c r="AC1731" i="4"/>
  <c r="AB1731" i="4"/>
  <c r="AA1731" i="4"/>
  <c r="Z1731" i="4"/>
  <c r="Y1731" i="4"/>
  <c r="W1731" i="4"/>
  <c r="V1731" i="4"/>
  <c r="T1731" i="4"/>
  <c r="S1731" i="4"/>
  <c r="R1731" i="4"/>
  <c r="AJ1730" i="4"/>
  <c r="AI1730" i="4"/>
  <c r="AH1730" i="4"/>
  <c r="AG1730" i="4"/>
  <c r="AF1730" i="4"/>
  <c r="AE1730" i="4"/>
  <c r="AD1730" i="4"/>
  <c r="AC1730" i="4"/>
  <c r="AB1730" i="4"/>
  <c r="AA1730" i="4"/>
  <c r="Z1730" i="4"/>
  <c r="Y1730" i="4"/>
  <c r="W1730" i="4"/>
  <c r="V1730" i="4"/>
  <c r="T1730" i="4"/>
  <c r="S1730" i="4"/>
  <c r="R1730" i="4"/>
  <c r="AJ1729" i="4"/>
  <c r="AI1729" i="4"/>
  <c r="AH1729" i="4"/>
  <c r="AG1729" i="4"/>
  <c r="AF1729" i="4"/>
  <c r="AE1729" i="4"/>
  <c r="AD1729" i="4"/>
  <c r="AC1729" i="4"/>
  <c r="AB1729" i="4"/>
  <c r="AA1729" i="4"/>
  <c r="Z1729" i="4"/>
  <c r="Y1729" i="4"/>
  <c r="W1729" i="4"/>
  <c r="V1729" i="4"/>
  <c r="T1729" i="4"/>
  <c r="S1729" i="4"/>
  <c r="AJ1728" i="4"/>
  <c r="AI1728" i="4"/>
  <c r="AH1728" i="4"/>
  <c r="AG1728" i="4"/>
  <c r="AF1728" i="4"/>
  <c r="AE1728" i="4"/>
  <c r="AD1728" i="4"/>
  <c r="AC1728" i="4"/>
  <c r="AB1728" i="4"/>
  <c r="AA1728" i="4"/>
  <c r="Z1728" i="4"/>
  <c r="Y1728" i="4"/>
  <c r="W1728" i="4"/>
  <c r="V1728" i="4"/>
  <c r="T1728" i="4"/>
  <c r="S1728" i="4"/>
  <c r="AJ1727" i="4"/>
  <c r="AI1727" i="4"/>
  <c r="AH1727" i="4"/>
  <c r="AG1727" i="4"/>
  <c r="AF1727" i="4"/>
  <c r="AE1727" i="4"/>
  <c r="AD1727" i="4"/>
  <c r="AC1727" i="4"/>
  <c r="AB1727" i="4"/>
  <c r="AA1727" i="4"/>
  <c r="Z1727" i="4"/>
  <c r="Y1727" i="4"/>
  <c r="W1727" i="4"/>
  <c r="V1727" i="4"/>
  <c r="T1727" i="4"/>
  <c r="S1727" i="4"/>
  <c r="R1727" i="4"/>
  <c r="AJ1726" i="4"/>
  <c r="AI1726" i="4"/>
  <c r="AH1726" i="4"/>
  <c r="AG1726" i="4"/>
  <c r="AF1726" i="4"/>
  <c r="AE1726" i="4"/>
  <c r="AD1726" i="4"/>
  <c r="AC1726" i="4"/>
  <c r="AB1726" i="4"/>
  <c r="AA1726" i="4"/>
  <c r="Z1726" i="4"/>
  <c r="Y1726" i="4"/>
  <c r="W1726" i="4"/>
  <c r="V1726" i="4"/>
  <c r="T1726" i="4"/>
  <c r="S1726" i="4"/>
  <c r="AJ1725" i="4"/>
  <c r="AI1725" i="4"/>
  <c r="AH1725" i="4"/>
  <c r="AG1725" i="4"/>
  <c r="AF1725" i="4"/>
  <c r="AE1725" i="4"/>
  <c r="AD1725" i="4"/>
  <c r="AC1725" i="4"/>
  <c r="AB1725" i="4"/>
  <c r="AA1725" i="4"/>
  <c r="Z1725" i="4"/>
  <c r="Y1725" i="4"/>
  <c r="W1725" i="4"/>
  <c r="V1725" i="4"/>
  <c r="T1725" i="4"/>
  <c r="S1725" i="4"/>
  <c r="R1725" i="4"/>
  <c r="AJ1724" i="4"/>
  <c r="AI1724" i="4"/>
  <c r="AH1724" i="4"/>
  <c r="AG1724" i="4"/>
  <c r="AF1724" i="4"/>
  <c r="AE1724" i="4"/>
  <c r="AD1724" i="4"/>
  <c r="AC1724" i="4"/>
  <c r="AB1724" i="4"/>
  <c r="AA1724" i="4"/>
  <c r="Z1724" i="4"/>
  <c r="Y1724" i="4"/>
  <c r="W1724" i="4"/>
  <c r="V1724" i="4"/>
  <c r="T1724" i="4"/>
  <c r="S1724" i="4"/>
  <c r="R1724" i="4"/>
  <c r="AJ1723" i="4"/>
  <c r="AI1723" i="4"/>
  <c r="AH1723" i="4"/>
  <c r="AG1723" i="4"/>
  <c r="AF1723" i="4"/>
  <c r="AE1723" i="4"/>
  <c r="AD1723" i="4"/>
  <c r="AC1723" i="4"/>
  <c r="AB1723" i="4"/>
  <c r="AA1723" i="4"/>
  <c r="Z1723" i="4"/>
  <c r="Y1723" i="4"/>
  <c r="W1723" i="4"/>
  <c r="V1723" i="4"/>
  <c r="T1723" i="4"/>
  <c r="S1723" i="4"/>
  <c r="R1723" i="4"/>
  <c r="AJ1722" i="4"/>
  <c r="AI1722" i="4"/>
  <c r="AH1722" i="4"/>
  <c r="AG1722" i="4"/>
  <c r="AF1722" i="4"/>
  <c r="AE1722" i="4"/>
  <c r="AD1722" i="4"/>
  <c r="AC1722" i="4"/>
  <c r="AB1722" i="4"/>
  <c r="AA1722" i="4"/>
  <c r="Z1722" i="4"/>
  <c r="Y1722" i="4"/>
  <c r="W1722" i="4"/>
  <c r="V1722" i="4"/>
  <c r="T1722" i="4"/>
  <c r="S1722" i="4"/>
  <c r="R1722" i="4"/>
  <c r="AJ1721" i="4"/>
  <c r="AI1721" i="4"/>
  <c r="AH1721" i="4"/>
  <c r="AG1721" i="4"/>
  <c r="AF1721" i="4"/>
  <c r="AE1721" i="4"/>
  <c r="AD1721" i="4"/>
  <c r="AC1721" i="4"/>
  <c r="AB1721" i="4"/>
  <c r="AA1721" i="4"/>
  <c r="Z1721" i="4"/>
  <c r="Y1721" i="4"/>
  <c r="W1721" i="4"/>
  <c r="V1721" i="4"/>
  <c r="T1721" i="4"/>
  <c r="S1721" i="4"/>
  <c r="AJ1720" i="4"/>
  <c r="AI1720" i="4"/>
  <c r="AH1720" i="4"/>
  <c r="AG1720" i="4"/>
  <c r="AF1720" i="4"/>
  <c r="AE1720" i="4"/>
  <c r="AD1720" i="4"/>
  <c r="AC1720" i="4"/>
  <c r="AB1720" i="4"/>
  <c r="AA1720" i="4"/>
  <c r="Z1720" i="4"/>
  <c r="Y1720" i="4"/>
  <c r="W1720" i="4"/>
  <c r="V1720" i="4"/>
  <c r="T1720" i="4"/>
  <c r="S1720" i="4"/>
  <c r="R1720" i="4"/>
  <c r="AJ1719" i="4"/>
  <c r="AI1719" i="4"/>
  <c r="AH1719" i="4"/>
  <c r="AG1719" i="4"/>
  <c r="AF1719" i="4"/>
  <c r="AE1719" i="4"/>
  <c r="AD1719" i="4"/>
  <c r="AC1719" i="4"/>
  <c r="AB1719" i="4"/>
  <c r="AA1719" i="4"/>
  <c r="Z1719" i="4"/>
  <c r="Y1719" i="4"/>
  <c r="W1719" i="4"/>
  <c r="V1719" i="4"/>
  <c r="T1719" i="4"/>
  <c r="S1719" i="4"/>
  <c r="R1719" i="4"/>
  <c r="AJ1718" i="4"/>
  <c r="AI1718" i="4"/>
  <c r="AH1718" i="4"/>
  <c r="AG1718" i="4"/>
  <c r="AF1718" i="4"/>
  <c r="AE1718" i="4"/>
  <c r="AD1718" i="4"/>
  <c r="AC1718" i="4"/>
  <c r="AB1718" i="4"/>
  <c r="AA1718" i="4"/>
  <c r="Z1718" i="4"/>
  <c r="Y1718" i="4"/>
  <c r="W1718" i="4"/>
  <c r="V1718" i="4"/>
  <c r="T1718" i="4"/>
  <c r="S1718" i="4"/>
  <c r="R1718" i="4"/>
  <c r="AJ1717" i="4"/>
  <c r="AI1717" i="4"/>
  <c r="AH1717" i="4"/>
  <c r="AG1717" i="4"/>
  <c r="AF1717" i="4"/>
  <c r="AE1717" i="4"/>
  <c r="AD1717" i="4"/>
  <c r="AC1717" i="4"/>
  <c r="AB1717" i="4"/>
  <c r="AA1717" i="4"/>
  <c r="Z1717" i="4"/>
  <c r="Y1717" i="4"/>
  <c r="W1717" i="4"/>
  <c r="V1717" i="4"/>
  <c r="T1717" i="4"/>
  <c r="S1717" i="4"/>
  <c r="R1717" i="4"/>
  <c r="AJ1716" i="4"/>
  <c r="AI1716" i="4"/>
  <c r="AH1716" i="4"/>
  <c r="AG1716" i="4"/>
  <c r="AF1716" i="4"/>
  <c r="AE1716" i="4"/>
  <c r="AD1716" i="4"/>
  <c r="AC1716" i="4"/>
  <c r="AB1716" i="4"/>
  <c r="AA1716" i="4"/>
  <c r="Z1716" i="4"/>
  <c r="Y1716" i="4"/>
  <c r="W1716" i="4"/>
  <c r="V1716" i="4"/>
  <c r="T1716" i="4"/>
  <c r="S1716" i="4"/>
  <c r="AJ1715" i="4"/>
  <c r="AI1715" i="4"/>
  <c r="AH1715" i="4"/>
  <c r="AG1715" i="4"/>
  <c r="AF1715" i="4"/>
  <c r="AE1715" i="4"/>
  <c r="AD1715" i="4"/>
  <c r="AC1715" i="4"/>
  <c r="AB1715" i="4"/>
  <c r="AA1715" i="4"/>
  <c r="Z1715" i="4"/>
  <c r="Y1715" i="4"/>
  <c r="W1715" i="4"/>
  <c r="V1715" i="4"/>
  <c r="T1715" i="4"/>
  <c r="S1715" i="4"/>
  <c r="AJ1714" i="4"/>
  <c r="AI1714" i="4"/>
  <c r="AH1714" i="4"/>
  <c r="AG1714" i="4"/>
  <c r="AF1714" i="4"/>
  <c r="AE1714" i="4"/>
  <c r="AD1714" i="4"/>
  <c r="AC1714" i="4"/>
  <c r="AB1714" i="4"/>
  <c r="AA1714" i="4"/>
  <c r="Z1714" i="4"/>
  <c r="Y1714" i="4"/>
  <c r="W1714" i="4"/>
  <c r="V1714" i="4"/>
  <c r="T1714" i="4"/>
  <c r="S1714" i="4"/>
  <c r="AJ1713" i="4"/>
  <c r="AI1713" i="4"/>
  <c r="AH1713" i="4"/>
  <c r="AG1713" i="4"/>
  <c r="AF1713" i="4"/>
  <c r="AE1713" i="4"/>
  <c r="AD1713" i="4"/>
  <c r="AC1713" i="4"/>
  <c r="AB1713" i="4"/>
  <c r="AA1713" i="4"/>
  <c r="Z1713" i="4"/>
  <c r="Y1713" i="4"/>
  <c r="W1713" i="4"/>
  <c r="V1713" i="4"/>
  <c r="T1713" i="4"/>
  <c r="S1713" i="4"/>
  <c r="AJ1712" i="4"/>
  <c r="AI1712" i="4"/>
  <c r="AH1712" i="4"/>
  <c r="AG1712" i="4"/>
  <c r="AF1712" i="4"/>
  <c r="AE1712" i="4"/>
  <c r="AD1712" i="4"/>
  <c r="AC1712" i="4"/>
  <c r="AB1712" i="4"/>
  <c r="AA1712" i="4"/>
  <c r="Z1712" i="4"/>
  <c r="Y1712" i="4"/>
  <c r="W1712" i="4"/>
  <c r="V1712" i="4"/>
  <c r="T1712" i="4"/>
  <c r="S1712" i="4"/>
  <c r="AJ1711" i="4"/>
  <c r="AI1711" i="4"/>
  <c r="AH1711" i="4"/>
  <c r="AG1711" i="4"/>
  <c r="AF1711" i="4"/>
  <c r="AE1711" i="4"/>
  <c r="AD1711" i="4"/>
  <c r="AC1711" i="4"/>
  <c r="AB1711" i="4"/>
  <c r="AA1711" i="4"/>
  <c r="Z1711" i="4"/>
  <c r="Y1711" i="4"/>
  <c r="W1711" i="4"/>
  <c r="V1711" i="4"/>
  <c r="T1711" i="4"/>
  <c r="S1711" i="4"/>
  <c r="AJ1710" i="4"/>
  <c r="AI1710" i="4"/>
  <c r="AH1710" i="4"/>
  <c r="AG1710" i="4"/>
  <c r="AF1710" i="4"/>
  <c r="AE1710" i="4"/>
  <c r="AD1710" i="4"/>
  <c r="AC1710" i="4"/>
  <c r="AB1710" i="4"/>
  <c r="AA1710" i="4"/>
  <c r="Z1710" i="4"/>
  <c r="Y1710" i="4"/>
  <c r="W1710" i="4"/>
  <c r="V1710" i="4"/>
  <c r="T1710" i="4"/>
  <c r="S1710" i="4"/>
  <c r="R1710" i="4"/>
  <c r="AJ1709" i="4"/>
  <c r="AI1709" i="4"/>
  <c r="AH1709" i="4"/>
  <c r="AG1709" i="4"/>
  <c r="AF1709" i="4"/>
  <c r="AE1709" i="4"/>
  <c r="AD1709" i="4"/>
  <c r="AC1709" i="4"/>
  <c r="AB1709" i="4"/>
  <c r="AA1709" i="4"/>
  <c r="Z1709" i="4"/>
  <c r="Y1709" i="4"/>
  <c r="W1709" i="4"/>
  <c r="V1709" i="4"/>
  <c r="T1709" i="4"/>
  <c r="S1709" i="4"/>
  <c r="R1709" i="4"/>
  <c r="AJ1708" i="4"/>
  <c r="AI1708" i="4"/>
  <c r="AH1708" i="4"/>
  <c r="AG1708" i="4"/>
  <c r="AF1708" i="4"/>
  <c r="AE1708" i="4"/>
  <c r="AD1708" i="4"/>
  <c r="AC1708" i="4"/>
  <c r="AB1708" i="4"/>
  <c r="AA1708" i="4"/>
  <c r="Z1708" i="4"/>
  <c r="Y1708" i="4"/>
  <c r="W1708" i="4"/>
  <c r="V1708" i="4"/>
  <c r="T1708" i="4"/>
  <c r="S1708" i="4"/>
  <c r="AJ1707" i="4"/>
  <c r="AI1707" i="4"/>
  <c r="AH1707" i="4"/>
  <c r="AG1707" i="4"/>
  <c r="AF1707" i="4"/>
  <c r="AE1707" i="4"/>
  <c r="AD1707" i="4"/>
  <c r="AC1707" i="4"/>
  <c r="AB1707" i="4"/>
  <c r="AA1707" i="4"/>
  <c r="Z1707" i="4"/>
  <c r="Y1707" i="4"/>
  <c r="W1707" i="4"/>
  <c r="V1707" i="4"/>
  <c r="T1707" i="4"/>
  <c r="S1707" i="4"/>
  <c r="AJ1706" i="4"/>
  <c r="AI1706" i="4"/>
  <c r="AH1706" i="4"/>
  <c r="AG1706" i="4"/>
  <c r="AF1706" i="4"/>
  <c r="AE1706" i="4"/>
  <c r="AD1706" i="4"/>
  <c r="AC1706" i="4"/>
  <c r="AB1706" i="4"/>
  <c r="AA1706" i="4"/>
  <c r="Z1706" i="4"/>
  <c r="Y1706" i="4"/>
  <c r="W1706" i="4"/>
  <c r="V1706" i="4"/>
  <c r="T1706" i="4"/>
  <c r="S1706" i="4"/>
  <c r="R1706" i="4"/>
  <c r="AJ1705" i="4"/>
  <c r="AI1705" i="4"/>
  <c r="AH1705" i="4"/>
  <c r="AG1705" i="4"/>
  <c r="AF1705" i="4"/>
  <c r="AE1705" i="4"/>
  <c r="AD1705" i="4"/>
  <c r="AC1705" i="4"/>
  <c r="AB1705" i="4"/>
  <c r="AA1705" i="4"/>
  <c r="Z1705" i="4"/>
  <c r="Y1705" i="4"/>
  <c r="W1705" i="4"/>
  <c r="V1705" i="4"/>
  <c r="T1705" i="4"/>
  <c r="S1705" i="4"/>
  <c r="R1705" i="4"/>
  <c r="AJ1704" i="4"/>
  <c r="AI1704" i="4"/>
  <c r="AH1704" i="4"/>
  <c r="AG1704" i="4"/>
  <c r="AF1704" i="4"/>
  <c r="AE1704" i="4"/>
  <c r="AD1704" i="4"/>
  <c r="AC1704" i="4"/>
  <c r="AB1704" i="4"/>
  <c r="AA1704" i="4"/>
  <c r="Z1704" i="4"/>
  <c r="Y1704" i="4"/>
  <c r="W1704" i="4"/>
  <c r="V1704" i="4"/>
  <c r="T1704" i="4"/>
  <c r="S1704" i="4"/>
  <c r="AJ1703" i="4"/>
  <c r="AI1703" i="4"/>
  <c r="AH1703" i="4"/>
  <c r="AG1703" i="4"/>
  <c r="AF1703" i="4"/>
  <c r="AE1703" i="4"/>
  <c r="AD1703" i="4"/>
  <c r="AC1703" i="4"/>
  <c r="AB1703" i="4"/>
  <c r="AA1703" i="4"/>
  <c r="Z1703" i="4"/>
  <c r="Y1703" i="4"/>
  <c r="W1703" i="4"/>
  <c r="V1703" i="4"/>
  <c r="T1703" i="4"/>
  <c r="S1703" i="4"/>
  <c r="R1703" i="4"/>
  <c r="AJ1702" i="4"/>
  <c r="AI1702" i="4"/>
  <c r="AH1702" i="4"/>
  <c r="AG1702" i="4"/>
  <c r="AF1702" i="4"/>
  <c r="AE1702" i="4"/>
  <c r="AD1702" i="4"/>
  <c r="AC1702" i="4"/>
  <c r="AB1702" i="4"/>
  <c r="AA1702" i="4"/>
  <c r="Z1702" i="4"/>
  <c r="Y1702" i="4"/>
  <c r="W1702" i="4"/>
  <c r="V1702" i="4"/>
  <c r="T1702" i="4"/>
  <c r="S1702" i="4"/>
  <c r="R1702" i="4"/>
  <c r="AJ1701" i="4"/>
  <c r="AI1701" i="4"/>
  <c r="AH1701" i="4"/>
  <c r="AG1701" i="4"/>
  <c r="AF1701" i="4"/>
  <c r="AE1701" i="4"/>
  <c r="AD1701" i="4"/>
  <c r="AC1701" i="4"/>
  <c r="AB1701" i="4"/>
  <c r="AA1701" i="4"/>
  <c r="Z1701" i="4"/>
  <c r="Y1701" i="4"/>
  <c r="W1701" i="4"/>
  <c r="V1701" i="4"/>
  <c r="T1701" i="4"/>
  <c r="S1701" i="4"/>
  <c r="R1701" i="4"/>
  <c r="AJ1700" i="4"/>
  <c r="AI1700" i="4"/>
  <c r="AH1700" i="4"/>
  <c r="AG1700" i="4"/>
  <c r="AF1700" i="4"/>
  <c r="AE1700" i="4"/>
  <c r="AD1700" i="4"/>
  <c r="AC1700" i="4"/>
  <c r="AB1700" i="4"/>
  <c r="AA1700" i="4"/>
  <c r="Z1700" i="4"/>
  <c r="Y1700" i="4"/>
  <c r="W1700" i="4"/>
  <c r="V1700" i="4"/>
  <c r="T1700" i="4"/>
  <c r="S1700" i="4"/>
  <c r="AJ1699" i="4"/>
  <c r="AI1699" i="4"/>
  <c r="AH1699" i="4"/>
  <c r="AG1699" i="4"/>
  <c r="AF1699" i="4"/>
  <c r="AE1699" i="4"/>
  <c r="AD1699" i="4"/>
  <c r="AC1699" i="4"/>
  <c r="AB1699" i="4"/>
  <c r="AA1699" i="4"/>
  <c r="Z1699" i="4"/>
  <c r="Y1699" i="4"/>
  <c r="W1699" i="4"/>
  <c r="V1699" i="4"/>
  <c r="T1699" i="4"/>
  <c r="S1699" i="4"/>
  <c r="R1699" i="4"/>
  <c r="AJ1698" i="4"/>
  <c r="AI1698" i="4"/>
  <c r="AH1698" i="4"/>
  <c r="AG1698" i="4"/>
  <c r="AF1698" i="4"/>
  <c r="AE1698" i="4"/>
  <c r="AD1698" i="4"/>
  <c r="AC1698" i="4"/>
  <c r="AB1698" i="4"/>
  <c r="AA1698" i="4"/>
  <c r="Z1698" i="4"/>
  <c r="Y1698" i="4"/>
  <c r="W1698" i="4"/>
  <c r="V1698" i="4"/>
  <c r="T1698" i="4"/>
  <c r="S1698" i="4"/>
  <c r="R1698" i="4"/>
  <c r="AJ1697" i="4"/>
  <c r="AI1697" i="4"/>
  <c r="AH1697" i="4"/>
  <c r="AG1697" i="4"/>
  <c r="AF1697" i="4"/>
  <c r="AE1697" i="4"/>
  <c r="AD1697" i="4"/>
  <c r="AC1697" i="4"/>
  <c r="AB1697" i="4"/>
  <c r="AA1697" i="4"/>
  <c r="Z1697" i="4"/>
  <c r="Y1697" i="4"/>
  <c r="W1697" i="4"/>
  <c r="V1697" i="4"/>
  <c r="T1697" i="4"/>
  <c r="S1697" i="4"/>
  <c r="AJ1696" i="4"/>
  <c r="AI1696" i="4"/>
  <c r="AH1696" i="4"/>
  <c r="AG1696" i="4"/>
  <c r="AF1696" i="4"/>
  <c r="AE1696" i="4"/>
  <c r="AD1696" i="4"/>
  <c r="AC1696" i="4"/>
  <c r="AB1696" i="4"/>
  <c r="AA1696" i="4"/>
  <c r="Z1696" i="4"/>
  <c r="Y1696" i="4"/>
  <c r="W1696" i="4"/>
  <c r="V1696" i="4"/>
  <c r="T1696" i="4"/>
  <c r="S1696" i="4"/>
  <c r="R1696" i="4"/>
  <c r="AJ1695" i="4"/>
  <c r="AI1695" i="4"/>
  <c r="AH1695" i="4"/>
  <c r="AG1695" i="4"/>
  <c r="AF1695" i="4"/>
  <c r="AE1695" i="4"/>
  <c r="AD1695" i="4"/>
  <c r="AC1695" i="4"/>
  <c r="AB1695" i="4"/>
  <c r="AA1695" i="4"/>
  <c r="Z1695" i="4"/>
  <c r="Y1695" i="4"/>
  <c r="W1695" i="4"/>
  <c r="V1695" i="4"/>
  <c r="T1695" i="4"/>
  <c r="S1695" i="4"/>
  <c r="AJ1694" i="4"/>
  <c r="AI1694" i="4"/>
  <c r="AH1694" i="4"/>
  <c r="AG1694" i="4"/>
  <c r="AF1694" i="4"/>
  <c r="AE1694" i="4"/>
  <c r="AD1694" i="4"/>
  <c r="AC1694" i="4"/>
  <c r="AB1694" i="4"/>
  <c r="AA1694" i="4"/>
  <c r="Z1694" i="4"/>
  <c r="Y1694" i="4"/>
  <c r="W1694" i="4"/>
  <c r="V1694" i="4"/>
  <c r="T1694" i="4"/>
  <c r="S1694" i="4"/>
  <c r="R1694" i="4"/>
  <c r="AJ1693" i="4"/>
  <c r="AI1693" i="4"/>
  <c r="AH1693" i="4"/>
  <c r="AG1693" i="4"/>
  <c r="AF1693" i="4"/>
  <c r="AE1693" i="4"/>
  <c r="AD1693" i="4"/>
  <c r="AC1693" i="4"/>
  <c r="AB1693" i="4"/>
  <c r="AA1693" i="4"/>
  <c r="Z1693" i="4"/>
  <c r="Y1693" i="4"/>
  <c r="W1693" i="4"/>
  <c r="V1693" i="4"/>
  <c r="T1693" i="4"/>
  <c r="S1693" i="4"/>
  <c r="R1693" i="4"/>
  <c r="AJ1692" i="4"/>
  <c r="AI1692" i="4"/>
  <c r="AH1692" i="4"/>
  <c r="AG1692" i="4"/>
  <c r="AF1692" i="4"/>
  <c r="AE1692" i="4"/>
  <c r="AD1692" i="4"/>
  <c r="AC1692" i="4"/>
  <c r="AB1692" i="4"/>
  <c r="AA1692" i="4"/>
  <c r="Z1692" i="4"/>
  <c r="Y1692" i="4"/>
  <c r="W1692" i="4"/>
  <c r="V1692" i="4"/>
  <c r="T1692" i="4"/>
  <c r="S1692" i="4"/>
  <c r="R1692" i="4"/>
  <c r="AJ1691" i="4"/>
  <c r="AI1691" i="4"/>
  <c r="AH1691" i="4"/>
  <c r="AG1691" i="4"/>
  <c r="AF1691" i="4"/>
  <c r="AE1691" i="4"/>
  <c r="AD1691" i="4"/>
  <c r="AC1691" i="4"/>
  <c r="AB1691" i="4"/>
  <c r="AA1691" i="4"/>
  <c r="Z1691" i="4"/>
  <c r="Y1691" i="4"/>
  <c r="W1691" i="4"/>
  <c r="V1691" i="4"/>
  <c r="T1691" i="4"/>
  <c r="S1691" i="4"/>
  <c r="R1691" i="4"/>
  <c r="AJ1690" i="4"/>
  <c r="AI1690" i="4"/>
  <c r="AH1690" i="4"/>
  <c r="AG1690" i="4"/>
  <c r="AF1690" i="4"/>
  <c r="AE1690" i="4"/>
  <c r="AD1690" i="4"/>
  <c r="AC1690" i="4"/>
  <c r="AB1690" i="4"/>
  <c r="AA1690" i="4"/>
  <c r="Z1690" i="4"/>
  <c r="Y1690" i="4"/>
  <c r="W1690" i="4"/>
  <c r="V1690" i="4"/>
  <c r="T1690" i="4"/>
  <c r="S1690" i="4"/>
  <c r="AJ1689" i="4"/>
  <c r="AI1689" i="4"/>
  <c r="AH1689" i="4"/>
  <c r="AG1689" i="4"/>
  <c r="AF1689" i="4"/>
  <c r="AE1689" i="4"/>
  <c r="AD1689" i="4"/>
  <c r="AC1689" i="4"/>
  <c r="AB1689" i="4"/>
  <c r="AA1689" i="4"/>
  <c r="Z1689" i="4"/>
  <c r="Y1689" i="4"/>
  <c r="W1689" i="4"/>
  <c r="V1689" i="4"/>
  <c r="T1689" i="4"/>
  <c r="S1689" i="4"/>
  <c r="R1689" i="4"/>
  <c r="AJ1688" i="4"/>
  <c r="AI1688" i="4"/>
  <c r="AH1688" i="4"/>
  <c r="AG1688" i="4"/>
  <c r="AF1688" i="4"/>
  <c r="AE1688" i="4"/>
  <c r="AD1688" i="4"/>
  <c r="AC1688" i="4"/>
  <c r="AB1688" i="4"/>
  <c r="AA1688" i="4"/>
  <c r="Z1688" i="4"/>
  <c r="Y1688" i="4"/>
  <c r="W1688" i="4"/>
  <c r="V1688" i="4"/>
  <c r="T1688" i="4"/>
  <c r="S1688" i="4"/>
  <c r="R1688" i="4"/>
  <c r="AJ1687" i="4"/>
  <c r="AI1687" i="4"/>
  <c r="AH1687" i="4"/>
  <c r="AG1687" i="4"/>
  <c r="AF1687" i="4"/>
  <c r="AE1687" i="4"/>
  <c r="AD1687" i="4"/>
  <c r="AC1687" i="4"/>
  <c r="AB1687" i="4"/>
  <c r="AA1687" i="4"/>
  <c r="Z1687" i="4"/>
  <c r="Y1687" i="4"/>
  <c r="W1687" i="4"/>
  <c r="V1687" i="4"/>
  <c r="T1687" i="4"/>
  <c r="S1687" i="4"/>
  <c r="R1687" i="4"/>
  <c r="AJ1686" i="4"/>
  <c r="AI1686" i="4"/>
  <c r="AH1686" i="4"/>
  <c r="AG1686" i="4"/>
  <c r="AF1686" i="4"/>
  <c r="AE1686" i="4"/>
  <c r="AD1686" i="4"/>
  <c r="AC1686" i="4"/>
  <c r="AB1686" i="4"/>
  <c r="AA1686" i="4"/>
  <c r="Z1686" i="4"/>
  <c r="Y1686" i="4"/>
  <c r="W1686" i="4"/>
  <c r="V1686" i="4"/>
  <c r="T1686" i="4"/>
  <c r="S1686" i="4"/>
  <c r="R1686" i="4"/>
  <c r="AJ1685" i="4"/>
  <c r="AI1685" i="4"/>
  <c r="AH1685" i="4"/>
  <c r="AG1685" i="4"/>
  <c r="AF1685" i="4"/>
  <c r="AE1685" i="4"/>
  <c r="AD1685" i="4"/>
  <c r="AC1685" i="4"/>
  <c r="AB1685" i="4"/>
  <c r="AA1685" i="4"/>
  <c r="Z1685" i="4"/>
  <c r="Y1685" i="4"/>
  <c r="W1685" i="4"/>
  <c r="V1685" i="4"/>
  <c r="T1685" i="4"/>
  <c r="S1685" i="4"/>
  <c r="R1685" i="4"/>
  <c r="AJ1684" i="4"/>
  <c r="AI1684" i="4"/>
  <c r="AH1684" i="4"/>
  <c r="AG1684" i="4"/>
  <c r="AF1684" i="4"/>
  <c r="AE1684" i="4"/>
  <c r="AD1684" i="4"/>
  <c r="AC1684" i="4"/>
  <c r="AB1684" i="4"/>
  <c r="AA1684" i="4"/>
  <c r="Z1684" i="4"/>
  <c r="Y1684" i="4"/>
  <c r="W1684" i="4"/>
  <c r="V1684" i="4"/>
  <c r="T1684" i="4"/>
  <c r="S1684" i="4"/>
  <c r="R1684" i="4"/>
  <c r="AJ1683" i="4"/>
  <c r="AI1683" i="4"/>
  <c r="AH1683" i="4"/>
  <c r="AG1683" i="4"/>
  <c r="AF1683" i="4"/>
  <c r="AE1683" i="4"/>
  <c r="AD1683" i="4"/>
  <c r="AC1683" i="4"/>
  <c r="AB1683" i="4"/>
  <c r="AA1683" i="4"/>
  <c r="Z1683" i="4"/>
  <c r="Y1683" i="4"/>
  <c r="W1683" i="4"/>
  <c r="V1683" i="4"/>
  <c r="T1683" i="4"/>
  <c r="S1683" i="4"/>
  <c r="R1683" i="4"/>
  <c r="AJ1682" i="4"/>
  <c r="AI1682" i="4"/>
  <c r="AH1682" i="4"/>
  <c r="AG1682" i="4"/>
  <c r="AF1682" i="4"/>
  <c r="AE1682" i="4"/>
  <c r="AD1682" i="4"/>
  <c r="AC1682" i="4"/>
  <c r="AB1682" i="4"/>
  <c r="AA1682" i="4"/>
  <c r="Z1682" i="4"/>
  <c r="Y1682" i="4"/>
  <c r="W1682" i="4"/>
  <c r="V1682" i="4"/>
  <c r="T1682" i="4"/>
  <c r="S1682" i="4"/>
  <c r="R1682" i="4"/>
  <c r="AJ1681" i="4"/>
  <c r="AI1681" i="4"/>
  <c r="AH1681" i="4"/>
  <c r="AG1681" i="4"/>
  <c r="AF1681" i="4"/>
  <c r="AE1681" i="4"/>
  <c r="AD1681" i="4"/>
  <c r="AC1681" i="4"/>
  <c r="AB1681" i="4"/>
  <c r="AA1681" i="4"/>
  <c r="Z1681" i="4"/>
  <c r="Y1681" i="4"/>
  <c r="W1681" i="4"/>
  <c r="V1681" i="4"/>
  <c r="T1681" i="4"/>
  <c r="S1681" i="4"/>
  <c r="R1681" i="4"/>
  <c r="AJ1680" i="4"/>
  <c r="AI1680" i="4"/>
  <c r="AH1680" i="4"/>
  <c r="AG1680" i="4"/>
  <c r="AF1680" i="4"/>
  <c r="AE1680" i="4"/>
  <c r="AD1680" i="4"/>
  <c r="AC1680" i="4"/>
  <c r="AB1680" i="4"/>
  <c r="AA1680" i="4"/>
  <c r="Z1680" i="4"/>
  <c r="Y1680" i="4"/>
  <c r="W1680" i="4"/>
  <c r="V1680" i="4"/>
  <c r="T1680" i="4"/>
  <c r="S1680" i="4"/>
  <c r="R1680" i="4"/>
  <c r="AJ1679" i="4"/>
  <c r="AI1679" i="4"/>
  <c r="AH1679" i="4"/>
  <c r="AG1679" i="4"/>
  <c r="AF1679" i="4"/>
  <c r="AE1679" i="4"/>
  <c r="AD1679" i="4"/>
  <c r="AC1679" i="4"/>
  <c r="AB1679" i="4"/>
  <c r="AA1679" i="4"/>
  <c r="Z1679" i="4"/>
  <c r="Y1679" i="4"/>
  <c r="W1679" i="4"/>
  <c r="V1679" i="4"/>
  <c r="T1679" i="4"/>
  <c r="S1679" i="4"/>
  <c r="R1679" i="4"/>
  <c r="AJ1678" i="4"/>
  <c r="AI1678" i="4"/>
  <c r="AH1678" i="4"/>
  <c r="AG1678" i="4"/>
  <c r="AF1678" i="4"/>
  <c r="AE1678" i="4"/>
  <c r="AD1678" i="4"/>
  <c r="AC1678" i="4"/>
  <c r="AB1678" i="4"/>
  <c r="AA1678" i="4"/>
  <c r="Z1678" i="4"/>
  <c r="Y1678" i="4"/>
  <c r="W1678" i="4"/>
  <c r="V1678" i="4"/>
  <c r="T1678" i="4"/>
  <c r="S1678" i="4"/>
  <c r="R1678" i="4"/>
  <c r="AJ1677" i="4"/>
  <c r="AI1677" i="4"/>
  <c r="AH1677" i="4"/>
  <c r="AG1677" i="4"/>
  <c r="AF1677" i="4"/>
  <c r="AE1677" i="4"/>
  <c r="AD1677" i="4"/>
  <c r="AC1677" i="4"/>
  <c r="AB1677" i="4"/>
  <c r="AA1677" i="4"/>
  <c r="Z1677" i="4"/>
  <c r="Y1677" i="4"/>
  <c r="W1677" i="4"/>
  <c r="V1677" i="4"/>
  <c r="T1677" i="4"/>
  <c r="S1677" i="4"/>
  <c r="R1677" i="4"/>
  <c r="AJ1676" i="4"/>
  <c r="AI1676" i="4"/>
  <c r="AH1676" i="4"/>
  <c r="AG1676" i="4"/>
  <c r="AF1676" i="4"/>
  <c r="AE1676" i="4"/>
  <c r="AD1676" i="4"/>
  <c r="AC1676" i="4"/>
  <c r="AB1676" i="4"/>
  <c r="AA1676" i="4"/>
  <c r="Z1676" i="4"/>
  <c r="Y1676" i="4"/>
  <c r="W1676" i="4"/>
  <c r="V1676" i="4"/>
  <c r="T1676" i="4"/>
  <c r="S1676" i="4"/>
  <c r="R1676" i="4"/>
  <c r="AJ1675" i="4"/>
  <c r="AI1675" i="4"/>
  <c r="AH1675" i="4"/>
  <c r="AG1675" i="4"/>
  <c r="AF1675" i="4"/>
  <c r="AE1675" i="4"/>
  <c r="AD1675" i="4"/>
  <c r="AC1675" i="4"/>
  <c r="AB1675" i="4"/>
  <c r="AA1675" i="4"/>
  <c r="Z1675" i="4"/>
  <c r="Y1675" i="4"/>
  <c r="W1675" i="4"/>
  <c r="V1675" i="4"/>
  <c r="T1675" i="4"/>
  <c r="S1675" i="4"/>
  <c r="R1675" i="4"/>
  <c r="AJ1674" i="4"/>
  <c r="AI1674" i="4"/>
  <c r="AH1674" i="4"/>
  <c r="AG1674" i="4"/>
  <c r="AF1674" i="4"/>
  <c r="AE1674" i="4"/>
  <c r="AD1674" i="4"/>
  <c r="AC1674" i="4"/>
  <c r="AB1674" i="4"/>
  <c r="AA1674" i="4"/>
  <c r="Z1674" i="4"/>
  <c r="Y1674" i="4"/>
  <c r="W1674" i="4"/>
  <c r="V1674" i="4"/>
  <c r="T1674" i="4"/>
  <c r="S1674" i="4"/>
  <c r="AJ1673" i="4"/>
  <c r="AI1673" i="4"/>
  <c r="AH1673" i="4"/>
  <c r="AG1673" i="4"/>
  <c r="AF1673" i="4"/>
  <c r="AE1673" i="4"/>
  <c r="AD1673" i="4"/>
  <c r="AC1673" i="4"/>
  <c r="AB1673" i="4"/>
  <c r="AA1673" i="4"/>
  <c r="Z1673" i="4"/>
  <c r="Y1673" i="4"/>
  <c r="W1673" i="4"/>
  <c r="V1673" i="4"/>
  <c r="T1673" i="4"/>
  <c r="S1673" i="4"/>
  <c r="R1673" i="4"/>
  <c r="AJ1672" i="4"/>
  <c r="AI1672" i="4"/>
  <c r="AH1672" i="4"/>
  <c r="AG1672" i="4"/>
  <c r="AF1672" i="4"/>
  <c r="AE1672" i="4"/>
  <c r="AD1672" i="4"/>
  <c r="AC1672" i="4"/>
  <c r="AB1672" i="4"/>
  <c r="AA1672" i="4"/>
  <c r="Z1672" i="4"/>
  <c r="Y1672" i="4"/>
  <c r="W1672" i="4"/>
  <c r="V1672" i="4"/>
  <c r="T1672" i="4"/>
  <c r="S1672" i="4"/>
  <c r="R1672" i="4"/>
  <c r="AJ1671" i="4"/>
  <c r="AI1671" i="4"/>
  <c r="AH1671" i="4"/>
  <c r="AG1671" i="4"/>
  <c r="AF1671" i="4"/>
  <c r="AE1671" i="4"/>
  <c r="AD1671" i="4"/>
  <c r="AC1671" i="4"/>
  <c r="AB1671" i="4"/>
  <c r="AA1671" i="4"/>
  <c r="Z1671" i="4"/>
  <c r="Y1671" i="4"/>
  <c r="W1671" i="4"/>
  <c r="V1671" i="4"/>
  <c r="T1671" i="4"/>
  <c r="S1671" i="4"/>
  <c r="R1671" i="4"/>
  <c r="AJ1670" i="4"/>
  <c r="AI1670" i="4"/>
  <c r="AH1670" i="4"/>
  <c r="AG1670" i="4"/>
  <c r="AF1670" i="4"/>
  <c r="AE1670" i="4"/>
  <c r="AD1670" i="4"/>
  <c r="AC1670" i="4"/>
  <c r="AB1670" i="4"/>
  <c r="AA1670" i="4"/>
  <c r="Z1670" i="4"/>
  <c r="Y1670" i="4"/>
  <c r="W1670" i="4"/>
  <c r="V1670" i="4"/>
  <c r="T1670" i="4"/>
  <c r="S1670" i="4"/>
  <c r="R1670" i="4"/>
  <c r="AJ1669" i="4"/>
  <c r="AI1669" i="4"/>
  <c r="AH1669" i="4"/>
  <c r="AG1669" i="4"/>
  <c r="AF1669" i="4"/>
  <c r="AE1669" i="4"/>
  <c r="AD1669" i="4"/>
  <c r="AC1669" i="4"/>
  <c r="AB1669" i="4"/>
  <c r="AA1669" i="4"/>
  <c r="Z1669" i="4"/>
  <c r="Y1669" i="4"/>
  <c r="W1669" i="4"/>
  <c r="V1669" i="4"/>
  <c r="T1669" i="4"/>
  <c r="S1669" i="4"/>
  <c r="AJ1668" i="4"/>
  <c r="AI1668" i="4"/>
  <c r="AH1668" i="4"/>
  <c r="AG1668" i="4"/>
  <c r="AF1668" i="4"/>
  <c r="AE1668" i="4"/>
  <c r="AD1668" i="4"/>
  <c r="AC1668" i="4"/>
  <c r="AB1668" i="4"/>
  <c r="AA1668" i="4"/>
  <c r="Z1668" i="4"/>
  <c r="Y1668" i="4"/>
  <c r="W1668" i="4"/>
  <c r="V1668" i="4"/>
  <c r="T1668" i="4"/>
  <c r="S1668" i="4"/>
  <c r="R1668" i="4"/>
  <c r="AJ1667" i="4"/>
  <c r="AI1667" i="4"/>
  <c r="AH1667" i="4"/>
  <c r="AG1667" i="4"/>
  <c r="AF1667" i="4"/>
  <c r="AE1667" i="4"/>
  <c r="AD1667" i="4"/>
  <c r="AC1667" i="4"/>
  <c r="AB1667" i="4"/>
  <c r="AA1667" i="4"/>
  <c r="Z1667" i="4"/>
  <c r="Y1667" i="4"/>
  <c r="W1667" i="4"/>
  <c r="V1667" i="4"/>
  <c r="T1667" i="4"/>
  <c r="S1667" i="4"/>
  <c r="AJ1666" i="4"/>
  <c r="AI1666" i="4"/>
  <c r="AH1666" i="4"/>
  <c r="AG1666" i="4"/>
  <c r="AF1666" i="4"/>
  <c r="AE1666" i="4"/>
  <c r="AD1666" i="4"/>
  <c r="AC1666" i="4"/>
  <c r="AB1666" i="4"/>
  <c r="AA1666" i="4"/>
  <c r="Z1666" i="4"/>
  <c r="Y1666" i="4"/>
  <c r="W1666" i="4"/>
  <c r="V1666" i="4"/>
  <c r="T1666" i="4"/>
  <c r="S1666" i="4"/>
  <c r="R1666" i="4"/>
  <c r="AJ1665" i="4"/>
  <c r="AI1665" i="4"/>
  <c r="AH1665" i="4"/>
  <c r="AG1665" i="4"/>
  <c r="AF1665" i="4"/>
  <c r="AE1665" i="4"/>
  <c r="AD1665" i="4"/>
  <c r="AC1665" i="4"/>
  <c r="AB1665" i="4"/>
  <c r="AA1665" i="4"/>
  <c r="Z1665" i="4"/>
  <c r="Y1665" i="4"/>
  <c r="W1665" i="4"/>
  <c r="V1665" i="4"/>
  <c r="T1665" i="4"/>
  <c r="S1665" i="4"/>
  <c r="R1665" i="4"/>
  <c r="AJ1664" i="4"/>
  <c r="AI1664" i="4"/>
  <c r="AH1664" i="4"/>
  <c r="AG1664" i="4"/>
  <c r="AF1664" i="4"/>
  <c r="AE1664" i="4"/>
  <c r="AD1664" i="4"/>
  <c r="AC1664" i="4"/>
  <c r="AB1664" i="4"/>
  <c r="AA1664" i="4"/>
  <c r="Z1664" i="4"/>
  <c r="Y1664" i="4"/>
  <c r="W1664" i="4"/>
  <c r="V1664" i="4"/>
  <c r="T1664" i="4"/>
  <c r="S1664" i="4"/>
  <c r="AJ1663" i="4"/>
  <c r="AI1663" i="4"/>
  <c r="AH1663" i="4"/>
  <c r="AG1663" i="4"/>
  <c r="AF1663" i="4"/>
  <c r="AE1663" i="4"/>
  <c r="AD1663" i="4"/>
  <c r="AC1663" i="4"/>
  <c r="AB1663" i="4"/>
  <c r="AA1663" i="4"/>
  <c r="Z1663" i="4"/>
  <c r="Y1663" i="4"/>
  <c r="W1663" i="4"/>
  <c r="V1663" i="4"/>
  <c r="T1663" i="4"/>
  <c r="S1663" i="4"/>
  <c r="R1663" i="4"/>
  <c r="AJ1662" i="4"/>
  <c r="AI1662" i="4"/>
  <c r="AH1662" i="4"/>
  <c r="AG1662" i="4"/>
  <c r="AF1662" i="4"/>
  <c r="AE1662" i="4"/>
  <c r="AD1662" i="4"/>
  <c r="AC1662" i="4"/>
  <c r="AB1662" i="4"/>
  <c r="AA1662" i="4"/>
  <c r="Z1662" i="4"/>
  <c r="Y1662" i="4"/>
  <c r="W1662" i="4"/>
  <c r="V1662" i="4"/>
  <c r="T1662" i="4"/>
  <c r="S1662" i="4"/>
  <c r="R1662" i="4"/>
  <c r="AJ1661" i="4"/>
  <c r="AI1661" i="4"/>
  <c r="AH1661" i="4"/>
  <c r="AG1661" i="4"/>
  <c r="AF1661" i="4"/>
  <c r="AE1661" i="4"/>
  <c r="AD1661" i="4"/>
  <c r="AC1661" i="4"/>
  <c r="AB1661" i="4"/>
  <c r="AA1661" i="4"/>
  <c r="Z1661" i="4"/>
  <c r="Y1661" i="4"/>
  <c r="W1661" i="4"/>
  <c r="V1661" i="4"/>
  <c r="T1661" i="4"/>
  <c r="S1661" i="4"/>
  <c r="R1661" i="4"/>
  <c r="AJ1660" i="4"/>
  <c r="AI1660" i="4"/>
  <c r="AH1660" i="4"/>
  <c r="AG1660" i="4"/>
  <c r="AF1660" i="4"/>
  <c r="AE1660" i="4"/>
  <c r="AD1660" i="4"/>
  <c r="AC1660" i="4"/>
  <c r="AB1660" i="4"/>
  <c r="AA1660" i="4"/>
  <c r="Z1660" i="4"/>
  <c r="Y1660" i="4"/>
  <c r="W1660" i="4"/>
  <c r="V1660" i="4"/>
  <c r="T1660" i="4"/>
  <c r="S1660" i="4"/>
  <c r="AJ1659" i="4"/>
  <c r="AI1659" i="4"/>
  <c r="AH1659" i="4"/>
  <c r="AG1659" i="4"/>
  <c r="AF1659" i="4"/>
  <c r="AE1659" i="4"/>
  <c r="AD1659" i="4"/>
  <c r="AC1659" i="4"/>
  <c r="AB1659" i="4"/>
  <c r="AA1659" i="4"/>
  <c r="Z1659" i="4"/>
  <c r="Y1659" i="4"/>
  <c r="W1659" i="4"/>
  <c r="V1659" i="4"/>
  <c r="T1659" i="4"/>
  <c r="S1659" i="4"/>
  <c r="R1659" i="4"/>
  <c r="AJ1658" i="4"/>
  <c r="AI1658" i="4"/>
  <c r="AH1658" i="4"/>
  <c r="AG1658" i="4"/>
  <c r="AF1658" i="4"/>
  <c r="AE1658" i="4"/>
  <c r="AD1658" i="4"/>
  <c r="AC1658" i="4"/>
  <c r="AB1658" i="4"/>
  <c r="AA1658" i="4"/>
  <c r="Z1658" i="4"/>
  <c r="Y1658" i="4"/>
  <c r="W1658" i="4"/>
  <c r="V1658" i="4"/>
  <c r="T1658" i="4"/>
  <c r="S1658" i="4"/>
  <c r="R1658" i="4"/>
  <c r="AJ1657" i="4"/>
  <c r="AI1657" i="4"/>
  <c r="AH1657" i="4"/>
  <c r="AG1657" i="4"/>
  <c r="AF1657" i="4"/>
  <c r="AE1657" i="4"/>
  <c r="AD1657" i="4"/>
  <c r="AC1657" i="4"/>
  <c r="AB1657" i="4"/>
  <c r="AA1657" i="4"/>
  <c r="Z1657" i="4"/>
  <c r="Y1657" i="4"/>
  <c r="W1657" i="4"/>
  <c r="V1657" i="4"/>
  <c r="T1657" i="4"/>
  <c r="S1657" i="4"/>
  <c r="AJ1656" i="4"/>
  <c r="AI1656" i="4"/>
  <c r="AH1656" i="4"/>
  <c r="AG1656" i="4"/>
  <c r="AF1656" i="4"/>
  <c r="AE1656" i="4"/>
  <c r="AD1656" i="4"/>
  <c r="AC1656" i="4"/>
  <c r="AB1656" i="4"/>
  <c r="AA1656" i="4"/>
  <c r="Z1656" i="4"/>
  <c r="Y1656" i="4"/>
  <c r="W1656" i="4"/>
  <c r="V1656" i="4"/>
  <c r="T1656" i="4"/>
  <c r="S1656" i="4"/>
  <c r="AJ1655" i="4"/>
  <c r="AI1655" i="4"/>
  <c r="AH1655" i="4"/>
  <c r="AG1655" i="4"/>
  <c r="AF1655" i="4"/>
  <c r="AE1655" i="4"/>
  <c r="AD1655" i="4"/>
  <c r="AC1655" i="4"/>
  <c r="AB1655" i="4"/>
  <c r="AA1655" i="4"/>
  <c r="Z1655" i="4"/>
  <c r="Y1655" i="4"/>
  <c r="W1655" i="4"/>
  <c r="V1655" i="4"/>
  <c r="T1655" i="4"/>
  <c r="S1655" i="4"/>
  <c r="AJ1654" i="4"/>
  <c r="AI1654" i="4"/>
  <c r="AH1654" i="4"/>
  <c r="AG1654" i="4"/>
  <c r="AF1654" i="4"/>
  <c r="AE1654" i="4"/>
  <c r="AD1654" i="4"/>
  <c r="AC1654" i="4"/>
  <c r="AB1654" i="4"/>
  <c r="AA1654" i="4"/>
  <c r="Z1654" i="4"/>
  <c r="Y1654" i="4"/>
  <c r="W1654" i="4"/>
  <c r="V1654" i="4"/>
  <c r="T1654" i="4"/>
  <c r="S1654" i="4"/>
  <c r="AJ1653" i="4"/>
  <c r="AI1653" i="4"/>
  <c r="AH1653" i="4"/>
  <c r="AG1653" i="4"/>
  <c r="AF1653" i="4"/>
  <c r="AE1653" i="4"/>
  <c r="AD1653" i="4"/>
  <c r="AC1653" i="4"/>
  <c r="AB1653" i="4"/>
  <c r="AA1653" i="4"/>
  <c r="Z1653" i="4"/>
  <c r="Y1653" i="4"/>
  <c r="W1653" i="4"/>
  <c r="V1653" i="4"/>
  <c r="T1653" i="4"/>
  <c r="S1653" i="4"/>
  <c r="AJ1652" i="4"/>
  <c r="AI1652" i="4"/>
  <c r="AH1652" i="4"/>
  <c r="AG1652" i="4"/>
  <c r="AF1652" i="4"/>
  <c r="AE1652" i="4"/>
  <c r="AD1652" i="4"/>
  <c r="AC1652" i="4"/>
  <c r="AB1652" i="4"/>
  <c r="AA1652" i="4"/>
  <c r="Z1652" i="4"/>
  <c r="Y1652" i="4"/>
  <c r="W1652" i="4"/>
  <c r="V1652" i="4"/>
  <c r="T1652" i="4"/>
  <c r="S1652" i="4"/>
  <c r="R1652" i="4"/>
  <c r="AJ1651" i="4"/>
  <c r="AI1651" i="4"/>
  <c r="AH1651" i="4"/>
  <c r="AG1651" i="4"/>
  <c r="AF1651" i="4"/>
  <c r="AE1651" i="4"/>
  <c r="AD1651" i="4"/>
  <c r="AC1651" i="4"/>
  <c r="AB1651" i="4"/>
  <c r="AA1651" i="4"/>
  <c r="Z1651" i="4"/>
  <c r="Y1651" i="4"/>
  <c r="W1651" i="4"/>
  <c r="V1651" i="4"/>
  <c r="T1651" i="4"/>
  <c r="S1651" i="4"/>
  <c r="R1651" i="4"/>
  <c r="AJ1650" i="4"/>
  <c r="AI1650" i="4"/>
  <c r="AH1650" i="4"/>
  <c r="AG1650" i="4"/>
  <c r="AF1650" i="4"/>
  <c r="AE1650" i="4"/>
  <c r="AD1650" i="4"/>
  <c r="AC1650" i="4"/>
  <c r="AB1650" i="4"/>
  <c r="AA1650" i="4"/>
  <c r="Z1650" i="4"/>
  <c r="Y1650" i="4"/>
  <c r="W1650" i="4"/>
  <c r="V1650" i="4"/>
  <c r="T1650" i="4"/>
  <c r="S1650" i="4"/>
  <c r="R1650" i="4"/>
  <c r="AJ1649" i="4"/>
  <c r="AI1649" i="4"/>
  <c r="AH1649" i="4"/>
  <c r="AG1649" i="4"/>
  <c r="AF1649" i="4"/>
  <c r="AE1649" i="4"/>
  <c r="AD1649" i="4"/>
  <c r="AC1649" i="4"/>
  <c r="AB1649" i="4"/>
  <c r="AA1649" i="4"/>
  <c r="Z1649" i="4"/>
  <c r="Y1649" i="4"/>
  <c r="W1649" i="4"/>
  <c r="V1649" i="4"/>
  <c r="T1649" i="4"/>
  <c r="S1649" i="4"/>
  <c r="AJ1648" i="4"/>
  <c r="AI1648" i="4"/>
  <c r="AH1648" i="4"/>
  <c r="AG1648" i="4"/>
  <c r="AF1648" i="4"/>
  <c r="AE1648" i="4"/>
  <c r="AD1648" i="4"/>
  <c r="AC1648" i="4"/>
  <c r="AB1648" i="4"/>
  <c r="AA1648" i="4"/>
  <c r="Z1648" i="4"/>
  <c r="Y1648" i="4"/>
  <c r="W1648" i="4"/>
  <c r="V1648" i="4"/>
  <c r="T1648" i="4"/>
  <c r="S1648" i="4"/>
  <c r="AJ1647" i="4"/>
  <c r="AI1647" i="4"/>
  <c r="AH1647" i="4"/>
  <c r="AG1647" i="4"/>
  <c r="AF1647" i="4"/>
  <c r="AE1647" i="4"/>
  <c r="AD1647" i="4"/>
  <c r="AC1647" i="4"/>
  <c r="AB1647" i="4"/>
  <c r="AA1647" i="4"/>
  <c r="Z1647" i="4"/>
  <c r="Y1647" i="4"/>
  <c r="W1647" i="4"/>
  <c r="V1647" i="4"/>
  <c r="T1647" i="4"/>
  <c r="S1647" i="4"/>
  <c r="R1647" i="4"/>
  <c r="AJ1646" i="4"/>
  <c r="AI1646" i="4"/>
  <c r="AH1646" i="4"/>
  <c r="AG1646" i="4"/>
  <c r="AF1646" i="4"/>
  <c r="AE1646" i="4"/>
  <c r="AD1646" i="4"/>
  <c r="AC1646" i="4"/>
  <c r="AB1646" i="4"/>
  <c r="AA1646" i="4"/>
  <c r="Z1646" i="4"/>
  <c r="Y1646" i="4"/>
  <c r="W1646" i="4"/>
  <c r="V1646" i="4"/>
  <c r="T1646" i="4"/>
  <c r="S1646" i="4"/>
  <c r="R1646" i="4"/>
  <c r="AJ1645" i="4"/>
  <c r="AI1645" i="4"/>
  <c r="AH1645" i="4"/>
  <c r="AG1645" i="4"/>
  <c r="AF1645" i="4"/>
  <c r="AE1645" i="4"/>
  <c r="AD1645" i="4"/>
  <c r="AC1645" i="4"/>
  <c r="AB1645" i="4"/>
  <c r="AA1645" i="4"/>
  <c r="Z1645" i="4"/>
  <c r="Y1645" i="4"/>
  <c r="W1645" i="4"/>
  <c r="V1645" i="4"/>
  <c r="T1645" i="4"/>
  <c r="S1645" i="4"/>
  <c r="R1645" i="4"/>
  <c r="AJ1644" i="4"/>
  <c r="AI1644" i="4"/>
  <c r="AH1644" i="4"/>
  <c r="AG1644" i="4"/>
  <c r="AF1644" i="4"/>
  <c r="AE1644" i="4"/>
  <c r="AD1644" i="4"/>
  <c r="AC1644" i="4"/>
  <c r="AB1644" i="4"/>
  <c r="AA1644" i="4"/>
  <c r="Z1644" i="4"/>
  <c r="Y1644" i="4"/>
  <c r="W1644" i="4"/>
  <c r="V1644" i="4"/>
  <c r="T1644" i="4"/>
  <c r="S1644" i="4"/>
  <c r="R1644" i="4"/>
  <c r="AJ1643" i="4"/>
  <c r="AI1643" i="4"/>
  <c r="AH1643" i="4"/>
  <c r="AG1643" i="4"/>
  <c r="AF1643" i="4"/>
  <c r="AE1643" i="4"/>
  <c r="AD1643" i="4"/>
  <c r="AC1643" i="4"/>
  <c r="AB1643" i="4"/>
  <c r="AA1643" i="4"/>
  <c r="Z1643" i="4"/>
  <c r="Y1643" i="4"/>
  <c r="W1643" i="4"/>
  <c r="V1643" i="4"/>
  <c r="T1643" i="4"/>
  <c r="S1643" i="4"/>
  <c r="R1643" i="4"/>
  <c r="AJ1642" i="4"/>
  <c r="AI1642" i="4"/>
  <c r="AH1642" i="4"/>
  <c r="AG1642" i="4"/>
  <c r="AF1642" i="4"/>
  <c r="AE1642" i="4"/>
  <c r="AD1642" i="4"/>
  <c r="AC1642" i="4"/>
  <c r="AB1642" i="4"/>
  <c r="AA1642" i="4"/>
  <c r="Z1642" i="4"/>
  <c r="Y1642" i="4"/>
  <c r="W1642" i="4"/>
  <c r="V1642" i="4"/>
  <c r="T1642" i="4"/>
  <c r="S1642" i="4"/>
  <c r="R1642" i="4"/>
  <c r="AJ1641" i="4"/>
  <c r="AI1641" i="4"/>
  <c r="AH1641" i="4"/>
  <c r="AG1641" i="4"/>
  <c r="AF1641" i="4"/>
  <c r="AE1641" i="4"/>
  <c r="AD1641" i="4"/>
  <c r="AC1641" i="4"/>
  <c r="AB1641" i="4"/>
  <c r="AA1641" i="4"/>
  <c r="Z1641" i="4"/>
  <c r="Y1641" i="4"/>
  <c r="W1641" i="4"/>
  <c r="V1641" i="4"/>
  <c r="T1641" i="4"/>
  <c r="S1641" i="4"/>
  <c r="R1641" i="4"/>
  <c r="AJ1640" i="4"/>
  <c r="AI1640" i="4"/>
  <c r="AH1640" i="4"/>
  <c r="AG1640" i="4"/>
  <c r="AF1640" i="4"/>
  <c r="AE1640" i="4"/>
  <c r="AD1640" i="4"/>
  <c r="AC1640" i="4"/>
  <c r="AB1640" i="4"/>
  <c r="AA1640" i="4"/>
  <c r="Z1640" i="4"/>
  <c r="Y1640" i="4"/>
  <c r="W1640" i="4"/>
  <c r="V1640" i="4"/>
  <c r="T1640" i="4"/>
  <c r="S1640" i="4"/>
  <c r="R1640" i="4"/>
  <c r="AJ1639" i="4"/>
  <c r="AI1639" i="4"/>
  <c r="AH1639" i="4"/>
  <c r="AG1639" i="4"/>
  <c r="AF1639" i="4"/>
  <c r="AE1639" i="4"/>
  <c r="AD1639" i="4"/>
  <c r="AC1639" i="4"/>
  <c r="AB1639" i="4"/>
  <c r="AA1639" i="4"/>
  <c r="Z1639" i="4"/>
  <c r="Y1639" i="4"/>
  <c r="W1639" i="4"/>
  <c r="V1639" i="4"/>
  <c r="T1639" i="4"/>
  <c r="S1639" i="4"/>
  <c r="R1639" i="4"/>
  <c r="AJ1638" i="4"/>
  <c r="AI1638" i="4"/>
  <c r="AH1638" i="4"/>
  <c r="AG1638" i="4"/>
  <c r="AF1638" i="4"/>
  <c r="AE1638" i="4"/>
  <c r="AD1638" i="4"/>
  <c r="AC1638" i="4"/>
  <c r="AB1638" i="4"/>
  <c r="AA1638" i="4"/>
  <c r="Z1638" i="4"/>
  <c r="Y1638" i="4"/>
  <c r="W1638" i="4"/>
  <c r="V1638" i="4"/>
  <c r="T1638" i="4"/>
  <c r="S1638" i="4"/>
  <c r="R1638" i="4"/>
  <c r="AJ1637" i="4"/>
  <c r="AI1637" i="4"/>
  <c r="AH1637" i="4"/>
  <c r="AG1637" i="4"/>
  <c r="AF1637" i="4"/>
  <c r="AE1637" i="4"/>
  <c r="AD1637" i="4"/>
  <c r="AC1637" i="4"/>
  <c r="AB1637" i="4"/>
  <c r="AA1637" i="4"/>
  <c r="Z1637" i="4"/>
  <c r="Y1637" i="4"/>
  <c r="W1637" i="4"/>
  <c r="V1637" i="4"/>
  <c r="T1637" i="4"/>
  <c r="S1637" i="4"/>
  <c r="AJ1636" i="4"/>
  <c r="AI1636" i="4"/>
  <c r="AH1636" i="4"/>
  <c r="AG1636" i="4"/>
  <c r="AF1636" i="4"/>
  <c r="AE1636" i="4"/>
  <c r="AD1636" i="4"/>
  <c r="AC1636" i="4"/>
  <c r="AB1636" i="4"/>
  <c r="AA1636" i="4"/>
  <c r="Z1636" i="4"/>
  <c r="Y1636" i="4"/>
  <c r="W1636" i="4"/>
  <c r="V1636" i="4"/>
  <c r="T1636" i="4"/>
  <c r="S1636" i="4"/>
  <c r="R1636" i="4"/>
  <c r="AJ1635" i="4"/>
  <c r="AI1635" i="4"/>
  <c r="AH1635" i="4"/>
  <c r="AG1635" i="4"/>
  <c r="AF1635" i="4"/>
  <c r="AE1635" i="4"/>
  <c r="AD1635" i="4"/>
  <c r="AC1635" i="4"/>
  <c r="AB1635" i="4"/>
  <c r="AA1635" i="4"/>
  <c r="Z1635" i="4"/>
  <c r="Y1635" i="4"/>
  <c r="W1635" i="4"/>
  <c r="V1635" i="4"/>
  <c r="T1635" i="4"/>
  <c r="S1635" i="4"/>
  <c r="R1635" i="4"/>
  <c r="AJ1634" i="4"/>
  <c r="AI1634" i="4"/>
  <c r="AH1634" i="4"/>
  <c r="AG1634" i="4"/>
  <c r="AF1634" i="4"/>
  <c r="AE1634" i="4"/>
  <c r="AD1634" i="4"/>
  <c r="AC1634" i="4"/>
  <c r="AB1634" i="4"/>
  <c r="AA1634" i="4"/>
  <c r="Z1634" i="4"/>
  <c r="Y1634" i="4"/>
  <c r="W1634" i="4"/>
  <c r="V1634" i="4"/>
  <c r="T1634" i="4"/>
  <c r="S1634" i="4"/>
  <c r="AJ1633" i="4"/>
  <c r="AI1633" i="4"/>
  <c r="AH1633" i="4"/>
  <c r="AG1633" i="4"/>
  <c r="AF1633" i="4"/>
  <c r="AE1633" i="4"/>
  <c r="AD1633" i="4"/>
  <c r="AC1633" i="4"/>
  <c r="AB1633" i="4"/>
  <c r="AA1633" i="4"/>
  <c r="Z1633" i="4"/>
  <c r="Y1633" i="4"/>
  <c r="W1633" i="4"/>
  <c r="V1633" i="4"/>
  <c r="T1633" i="4"/>
  <c r="S1633" i="4"/>
  <c r="R1633" i="4"/>
  <c r="AJ1632" i="4"/>
  <c r="AI1632" i="4"/>
  <c r="AH1632" i="4"/>
  <c r="AG1632" i="4"/>
  <c r="AF1632" i="4"/>
  <c r="AE1632" i="4"/>
  <c r="AD1632" i="4"/>
  <c r="AC1632" i="4"/>
  <c r="AB1632" i="4"/>
  <c r="AA1632" i="4"/>
  <c r="Z1632" i="4"/>
  <c r="Y1632" i="4"/>
  <c r="W1632" i="4"/>
  <c r="V1632" i="4"/>
  <c r="T1632" i="4"/>
  <c r="S1632" i="4"/>
  <c r="R1632" i="4"/>
  <c r="AJ1631" i="4"/>
  <c r="AI1631" i="4"/>
  <c r="AH1631" i="4"/>
  <c r="AG1631" i="4"/>
  <c r="AF1631" i="4"/>
  <c r="AE1631" i="4"/>
  <c r="AD1631" i="4"/>
  <c r="AC1631" i="4"/>
  <c r="AB1631" i="4"/>
  <c r="AA1631" i="4"/>
  <c r="Z1631" i="4"/>
  <c r="Y1631" i="4"/>
  <c r="W1631" i="4"/>
  <c r="V1631" i="4"/>
  <c r="T1631" i="4"/>
  <c r="S1631" i="4"/>
  <c r="R1631" i="4"/>
  <c r="AJ1630" i="4"/>
  <c r="AI1630" i="4"/>
  <c r="AH1630" i="4"/>
  <c r="AG1630" i="4"/>
  <c r="AF1630" i="4"/>
  <c r="AE1630" i="4"/>
  <c r="AD1630" i="4"/>
  <c r="AC1630" i="4"/>
  <c r="AB1630" i="4"/>
  <c r="AA1630" i="4"/>
  <c r="Z1630" i="4"/>
  <c r="Y1630" i="4"/>
  <c r="W1630" i="4"/>
  <c r="V1630" i="4"/>
  <c r="T1630" i="4"/>
  <c r="S1630" i="4"/>
  <c r="AJ1629" i="4"/>
  <c r="AI1629" i="4"/>
  <c r="AH1629" i="4"/>
  <c r="AG1629" i="4"/>
  <c r="AF1629" i="4"/>
  <c r="AE1629" i="4"/>
  <c r="AD1629" i="4"/>
  <c r="AC1629" i="4"/>
  <c r="AB1629" i="4"/>
  <c r="AA1629" i="4"/>
  <c r="Z1629" i="4"/>
  <c r="Y1629" i="4"/>
  <c r="W1629" i="4"/>
  <c r="V1629" i="4"/>
  <c r="T1629" i="4"/>
  <c r="S1629" i="4"/>
  <c r="AJ1628" i="4"/>
  <c r="AI1628" i="4"/>
  <c r="AH1628" i="4"/>
  <c r="AG1628" i="4"/>
  <c r="AF1628" i="4"/>
  <c r="AE1628" i="4"/>
  <c r="AD1628" i="4"/>
  <c r="AC1628" i="4"/>
  <c r="AB1628" i="4"/>
  <c r="AA1628" i="4"/>
  <c r="Z1628" i="4"/>
  <c r="Y1628" i="4"/>
  <c r="W1628" i="4"/>
  <c r="V1628" i="4"/>
  <c r="T1628" i="4"/>
  <c r="S1628" i="4"/>
  <c r="AJ1627" i="4"/>
  <c r="AI1627" i="4"/>
  <c r="AH1627" i="4"/>
  <c r="AG1627" i="4"/>
  <c r="AF1627" i="4"/>
  <c r="AE1627" i="4"/>
  <c r="AD1627" i="4"/>
  <c r="AC1627" i="4"/>
  <c r="AB1627" i="4"/>
  <c r="AA1627" i="4"/>
  <c r="Z1627" i="4"/>
  <c r="Y1627" i="4"/>
  <c r="W1627" i="4"/>
  <c r="V1627" i="4"/>
  <c r="T1627" i="4"/>
  <c r="S1627" i="4"/>
  <c r="AJ1626" i="4"/>
  <c r="AI1626" i="4"/>
  <c r="AH1626" i="4"/>
  <c r="AG1626" i="4"/>
  <c r="AF1626" i="4"/>
  <c r="AE1626" i="4"/>
  <c r="AD1626" i="4"/>
  <c r="AC1626" i="4"/>
  <c r="AB1626" i="4"/>
  <c r="AA1626" i="4"/>
  <c r="Z1626" i="4"/>
  <c r="Y1626" i="4"/>
  <c r="W1626" i="4"/>
  <c r="V1626" i="4"/>
  <c r="T1626" i="4"/>
  <c r="S1626" i="4"/>
  <c r="AJ1625" i="4"/>
  <c r="AI1625" i="4"/>
  <c r="AH1625" i="4"/>
  <c r="AG1625" i="4"/>
  <c r="AF1625" i="4"/>
  <c r="AE1625" i="4"/>
  <c r="AD1625" i="4"/>
  <c r="AC1625" i="4"/>
  <c r="AB1625" i="4"/>
  <c r="AA1625" i="4"/>
  <c r="Z1625" i="4"/>
  <c r="Y1625" i="4"/>
  <c r="W1625" i="4"/>
  <c r="V1625" i="4"/>
  <c r="T1625" i="4"/>
  <c r="S1625" i="4"/>
  <c r="R1625" i="4"/>
  <c r="AJ1624" i="4"/>
  <c r="AI1624" i="4"/>
  <c r="AH1624" i="4"/>
  <c r="AG1624" i="4"/>
  <c r="AF1624" i="4"/>
  <c r="AE1624" i="4"/>
  <c r="AD1624" i="4"/>
  <c r="AC1624" i="4"/>
  <c r="AB1624" i="4"/>
  <c r="AA1624" i="4"/>
  <c r="Z1624" i="4"/>
  <c r="Y1624" i="4"/>
  <c r="W1624" i="4"/>
  <c r="V1624" i="4"/>
  <c r="T1624" i="4"/>
  <c r="S1624" i="4"/>
  <c r="R1624" i="4"/>
  <c r="AJ1623" i="4"/>
  <c r="AI1623" i="4"/>
  <c r="AH1623" i="4"/>
  <c r="AG1623" i="4"/>
  <c r="AF1623" i="4"/>
  <c r="AE1623" i="4"/>
  <c r="AD1623" i="4"/>
  <c r="AC1623" i="4"/>
  <c r="AB1623" i="4"/>
  <c r="AA1623" i="4"/>
  <c r="Z1623" i="4"/>
  <c r="Y1623" i="4"/>
  <c r="W1623" i="4"/>
  <c r="V1623" i="4"/>
  <c r="T1623" i="4"/>
  <c r="S1623" i="4"/>
  <c r="R1623" i="4"/>
  <c r="AJ1622" i="4"/>
  <c r="AI1622" i="4"/>
  <c r="AH1622" i="4"/>
  <c r="AG1622" i="4"/>
  <c r="AF1622" i="4"/>
  <c r="AE1622" i="4"/>
  <c r="AD1622" i="4"/>
  <c r="AC1622" i="4"/>
  <c r="AB1622" i="4"/>
  <c r="AA1622" i="4"/>
  <c r="Z1622" i="4"/>
  <c r="Y1622" i="4"/>
  <c r="W1622" i="4"/>
  <c r="V1622" i="4"/>
  <c r="T1622" i="4"/>
  <c r="S1622" i="4"/>
  <c r="R1622" i="4"/>
  <c r="AJ1621" i="4"/>
  <c r="AI1621" i="4"/>
  <c r="AH1621" i="4"/>
  <c r="AG1621" i="4"/>
  <c r="AF1621" i="4"/>
  <c r="AE1621" i="4"/>
  <c r="AD1621" i="4"/>
  <c r="AC1621" i="4"/>
  <c r="AB1621" i="4"/>
  <c r="AA1621" i="4"/>
  <c r="Z1621" i="4"/>
  <c r="Y1621" i="4"/>
  <c r="W1621" i="4"/>
  <c r="V1621" i="4"/>
  <c r="T1621" i="4"/>
  <c r="S1621" i="4"/>
  <c r="AJ1620" i="4"/>
  <c r="AI1620" i="4"/>
  <c r="AH1620" i="4"/>
  <c r="AG1620" i="4"/>
  <c r="AF1620" i="4"/>
  <c r="AE1620" i="4"/>
  <c r="AD1620" i="4"/>
  <c r="AC1620" i="4"/>
  <c r="AB1620" i="4"/>
  <c r="AA1620" i="4"/>
  <c r="Z1620" i="4"/>
  <c r="Y1620" i="4"/>
  <c r="W1620" i="4"/>
  <c r="V1620" i="4"/>
  <c r="T1620" i="4"/>
  <c r="S1620" i="4"/>
  <c r="AJ1619" i="4"/>
  <c r="AI1619" i="4"/>
  <c r="AH1619" i="4"/>
  <c r="AG1619" i="4"/>
  <c r="AF1619" i="4"/>
  <c r="AE1619" i="4"/>
  <c r="AD1619" i="4"/>
  <c r="AC1619" i="4"/>
  <c r="AB1619" i="4"/>
  <c r="AA1619" i="4"/>
  <c r="Z1619" i="4"/>
  <c r="Y1619" i="4"/>
  <c r="W1619" i="4"/>
  <c r="V1619" i="4"/>
  <c r="T1619" i="4"/>
  <c r="S1619" i="4"/>
  <c r="AJ1618" i="4"/>
  <c r="AI1618" i="4"/>
  <c r="AH1618" i="4"/>
  <c r="AG1618" i="4"/>
  <c r="AF1618" i="4"/>
  <c r="AE1618" i="4"/>
  <c r="AD1618" i="4"/>
  <c r="AC1618" i="4"/>
  <c r="AB1618" i="4"/>
  <c r="AA1618" i="4"/>
  <c r="Z1618" i="4"/>
  <c r="Y1618" i="4"/>
  <c r="W1618" i="4"/>
  <c r="V1618" i="4"/>
  <c r="T1618" i="4"/>
  <c r="S1618" i="4"/>
  <c r="R1618" i="4"/>
  <c r="AJ1617" i="4"/>
  <c r="AI1617" i="4"/>
  <c r="AH1617" i="4"/>
  <c r="AG1617" i="4"/>
  <c r="AF1617" i="4"/>
  <c r="AE1617" i="4"/>
  <c r="AD1617" i="4"/>
  <c r="AC1617" i="4"/>
  <c r="AB1617" i="4"/>
  <c r="AA1617" i="4"/>
  <c r="Z1617" i="4"/>
  <c r="Y1617" i="4"/>
  <c r="W1617" i="4"/>
  <c r="V1617" i="4"/>
  <c r="T1617" i="4"/>
  <c r="S1617" i="4"/>
  <c r="R1617" i="4"/>
  <c r="AJ1616" i="4"/>
  <c r="AI1616" i="4"/>
  <c r="AH1616" i="4"/>
  <c r="AG1616" i="4"/>
  <c r="AF1616" i="4"/>
  <c r="AE1616" i="4"/>
  <c r="AD1616" i="4"/>
  <c r="AC1616" i="4"/>
  <c r="AB1616" i="4"/>
  <c r="AA1616" i="4"/>
  <c r="Z1616" i="4"/>
  <c r="Y1616" i="4"/>
  <c r="W1616" i="4"/>
  <c r="V1616" i="4"/>
  <c r="T1616" i="4"/>
  <c r="S1616" i="4"/>
  <c r="R1616" i="4"/>
  <c r="AJ1615" i="4"/>
  <c r="AI1615" i="4"/>
  <c r="AH1615" i="4"/>
  <c r="AG1615" i="4"/>
  <c r="AF1615" i="4"/>
  <c r="AE1615" i="4"/>
  <c r="AD1615" i="4"/>
  <c r="AC1615" i="4"/>
  <c r="AB1615" i="4"/>
  <c r="AA1615" i="4"/>
  <c r="Z1615" i="4"/>
  <c r="Y1615" i="4"/>
  <c r="W1615" i="4"/>
  <c r="V1615" i="4"/>
  <c r="T1615" i="4"/>
  <c r="S1615" i="4"/>
  <c r="R1615" i="4"/>
  <c r="AJ1614" i="4"/>
  <c r="AI1614" i="4"/>
  <c r="AH1614" i="4"/>
  <c r="AG1614" i="4"/>
  <c r="AF1614" i="4"/>
  <c r="AE1614" i="4"/>
  <c r="AD1614" i="4"/>
  <c r="AC1614" i="4"/>
  <c r="AB1614" i="4"/>
  <c r="AA1614" i="4"/>
  <c r="Z1614" i="4"/>
  <c r="Y1614" i="4"/>
  <c r="W1614" i="4"/>
  <c r="V1614" i="4"/>
  <c r="T1614" i="4"/>
  <c r="S1614" i="4"/>
  <c r="AJ1613" i="4"/>
  <c r="AI1613" i="4"/>
  <c r="AH1613" i="4"/>
  <c r="AG1613" i="4"/>
  <c r="AF1613" i="4"/>
  <c r="AE1613" i="4"/>
  <c r="AD1613" i="4"/>
  <c r="AC1613" i="4"/>
  <c r="AB1613" i="4"/>
  <c r="AA1613" i="4"/>
  <c r="Z1613" i="4"/>
  <c r="Y1613" i="4"/>
  <c r="W1613" i="4"/>
  <c r="V1613" i="4"/>
  <c r="T1613" i="4"/>
  <c r="S1613" i="4"/>
  <c r="R1613" i="4"/>
  <c r="AJ1612" i="4"/>
  <c r="AI1612" i="4"/>
  <c r="AH1612" i="4"/>
  <c r="AG1612" i="4"/>
  <c r="AF1612" i="4"/>
  <c r="AE1612" i="4"/>
  <c r="AD1612" i="4"/>
  <c r="AC1612" i="4"/>
  <c r="AB1612" i="4"/>
  <c r="AA1612" i="4"/>
  <c r="Z1612" i="4"/>
  <c r="Y1612" i="4"/>
  <c r="W1612" i="4"/>
  <c r="V1612" i="4"/>
  <c r="T1612" i="4"/>
  <c r="S1612" i="4"/>
  <c r="AJ1611" i="4"/>
  <c r="AI1611" i="4"/>
  <c r="AH1611" i="4"/>
  <c r="AG1611" i="4"/>
  <c r="AF1611" i="4"/>
  <c r="AE1611" i="4"/>
  <c r="AD1611" i="4"/>
  <c r="AC1611" i="4"/>
  <c r="AB1611" i="4"/>
  <c r="AA1611" i="4"/>
  <c r="Z1611" i="4"/>
  <c r="Y1611" i="4"/>
  <c r="W1611" i="4"/>
  <c r="V1611" i="4"/>
  <c r="T1611" i="4"/>
  <c r="S1611" i="4"/>
  <c r="R1611" i="4"/>
  <c r="AJ1610" i="4"/>
  <c r="AI1610" i="4"/>
  <c r="AH1610" i="4"/>
  <c r="AG1610" i="4"/>
  <c r="AF1610" i="4"/>
  <c r="AE1610" i="4"/>
  <c r="AD1610" i="4"/>
  <c r="AC1610" i="4"/>
  <c r="AB1610" i="4"/>
  <c r="AA1610" i="4"/>
  <c r="Z1610" i="4"/>
  <c r="Y1610" i="4"/>
  <c r="W1610" i="4"/>
  <c r="V1610" i="4"/>
  <c r="T1610" i="4"/>
  <c r="S1610" i="4"/>
  <c r="AJ1609" i="4"/>
  <c r="AI1609" i="4"/>
  <c r="AH1609" i="4"/>
  <c r="AG1609" i="4"/>
  <c r="AF1609" i="4"/>
  <c r="AE1609" i="4"/>
  <c r="AD1609" i="4"/>
  <c r="AC1609" i="4"/>
  <c r="AB1609" i="4"/>
  <c r="AA1609" i="4"/>
  <c r="Z1609" i="4"/>
  <c r="Y1609" i="4"/>
  <c r="W1609" i="4"/>
  <c r="V1609" i="4"/>
  <c r="T1609" i="4"/>
  <c r="S1609" i="4"/>
  <c r="AJ1608" i="4"/>
  <c r="AI1608" i="4"/>
  <c r="AH1608" i="4"/>
  <c r="AG1608" i="4"/>
  <c r="AF1608" i="4"/>
  <c r="AE1608" i="4"/>
  <c r="AD1608" i="4"/>
  <c r="AC1608" i="4"/>
  <c r="AB1608" i="4"/>
  <c r="AA1608" i="4"/>
  <c r="Z1608" i="4"/>
  <c r="Y1608" i="4"/>
  <c r="W1608" i="4"/>
  <c r="V1608" i="4"/>
  <c r="T1608" i="4"/>
  <c r="S1608" i="4"/>
  <c r="R1608" i="4"/>
  <c r="AJ1607" i="4"/>
  <c r="AI1607" i="4"/>
  <c r="AH1607" i="4"/>
  <c r="AG1607" i="4"/>
  <c r="AF1607" i="4"/>
  <c r="AE1607" i="4"/>
  <c r="AD1607" i="4"/>
  <c r="AC1607" i="4"/>
  <c r="AB1607" i="4"/>
  <c r="AA1607" i="4"/>
  <c r="Z1607" i="4"/>
  <c r="Y1607" i="4"/>
  <c r="W1607" i="4"/>
  <c r="V1607" i="4"/>
  <c r="T1607" i="4"/>
  <c r="S1607" i="4"/>
  <c r="R1607" i="4"/>
  <c r="AJ1606" i="4"/>
  <c r="AI1606" i="4"/>
  <c r="AH1606" i="4"/>
  <c r="AG1606" i="4"/>
  <c r="AF1606" i="4"/>
  <c r="AE1606" i="4"/>
  <c r="AD1606" i="4"/>
  <c r="AC1606" i="4"/>
  <c r="AB1606" i="4"/>
  <c r="AA1606" i="4"/>
  <c r="Z1606" i="4"/>
  <c r="Y1606" i="4"/>
  <c r="W1606" i="4"/>
  <c r="V1606" i="4"/>
  <c r="T1606" i="4"/>
  <c r="S1606" i="4"/>
  <c r="R1606" i="4"/>
  <c r="AJ1605" i="4"/>
  <c r="AI1605" i="4"/>
  <c r="AH1605" i="4"/>
  <c r="AG1605" i="4"/>
  <c r="AF1605" i="4"/>
  <c r="AE1605" i="4"/>
  <c r="AD1605" i="4"/>
  <c r="AC1605" i="4"/>
  <c r="AB1605" i="4"/>
  <c r="AA1605" i="4"/>
  <c r="Z1605" i="4"/>
  <c r="Y1605" i="4"/>
  <c r="W1605" i="4"/>
  <c r="V1605" i="4"/>
  <c r="T1605" i="4"/>
  <c r="S1605" i="4"/>
  <c r="R1605" i="4"/>
  <c r="AJ1604" i="4"/>
  <c r="AI1604" i="4"/>
  <c r="AH1604" i="4"/>
  <c r="AG1604" i="4"/>
  <c r="AF1604" i="4"/>
  <c r="AE1604" i="4"/>
  <c r="AD1604" i="4"/>
  <c r="AC1604" i="4"/>
  <c r="AB1604" i="4"/>
  <c r="AA1604" i="4"/>
  <c r="Z1604" i="4"/>
  <c r="Y1604" i="4"/>
  <c r="W1604" i="4"/>
  <c r="V1604" i="4"/>
  <c r="T1604" i="4"/>
  <c r="S1604" i="4"/>
  <c r="R1604" i="4"/>
  <c r="AJ1603" i="4"/>
  <c r="AI1603" i="4"/>
  <c r="AH1603" i="4"/>
  <c r="AG1603" i="4"/>
  <c r="AF1603" i="4"/>
  <c r="AE1603" i="4"/>
  <c r="AD1603" i="4"/>
  <c r="AC1603" i="4"/>
  <c r="AB1603" i="4"/>
  <c r="AA1603" i="4"/>
  <c r="Z1603" i="4"/>
  <c r="Y1603" i="4"/>
  <c r="W1603" i="4"/>
  <c r="V1603" i="4"/>
  <c r="T1603" i="4"/>
  <c r="S1603" i="4"/>
  <c r="R1603" i="4"/>
  <c r="AJ1602" i="4"/>
  <c r="AI1602" i="4"/>
  <c r="AH1602" i="4"/>
  <c r="AG1602" i="4"/>
  <c r="AF1602" i="4"/>
  <c r="AE1602" i="4"/>
  <c r="AD1602" i="4"/>
  <c r="AC1602" i="4"/>
  <c r="AB1602" i="4"/>
  <c r="AA1602" i="4"/>
  <c r="Z1602" i="4"/>
  <c r="Y1602" i="4"/>
  <c r="W1602" i="4"/>
  <c r="V1602" i="4"/>
  <c r="T1602" i="4"/>
  <c r="S1602" i="4"/>
  <c r="R1602" i="4"/>
  <c r="AJ1601" i="4"/>
  <c r="AI1601" i="4"/>
  <c r="AH1601" i="4"/>
  <c r="AG1601" i="4"/>
  <c r="AF1601" i="4"/>
  <c r="AE1601" i="4"/>
  <c r="AD1601" i="4"/>
  <c r="AC1601" i="4"/>
  <c r="AB1601" i="4"/>
  <c r="AA1601" i="4"/>
  <c r="Z1601" i="4"/>
  <c r="Y1601" i="4"/>
  <c r="W1601" i="4"/>
  <c r="V1601" i="4"/>
  <c r="T1601" i="4"/>
  <c r="S1601" i="4"/>
  <c r="R1601" i="4"/>
  <c r="AJ1600" i="4"/>
  <c r="AI1600" i="4"/>
  <c r="AH1600" i="4"/>
  <c r="AG1600" i="4"/>
  <c r="AF1600" i="4"/>
  <c r="AE1600" i="4"/>
  <c r="AD1600" i="4"/>
  <c r="AC1600" i="4"/>
  <c r="AB1600" i="4"/>
  <c r="AA1600" i="4"/>
  <c r="Z1600" i="4"/>
  <c r="Y1600" i="4"/>
  <c r="W1600" i="4"/>
  <c r="V1600" i="4"/>
  <c r="T1600" i="4"/>
  <c r="S1600" i="4"/>
  <c r="AJ1599" i="4"/>
  <c r="AI1599" i="4"/>
  <c r="AH1599" i="4"/>
  <c r="AG1599" i="4"/>
  <c r="AF1599" i="4"/>
  <c r="AE1599" i="4"/>
  <c r="AD1599" i="4"/>
  <c r="AC1599" i="4"/>
  <c r="AB1599" i="4"/>
  <c r="AA1599" i="4"/>
  <c r="Z1599" i="4"/>
  <c r="Y1599" i="4"/>
  <c r="W1599" i="4"/>
  <c r="V1599" i="4"/>
  <c r="T1599" i="4"/>
  <c r="S1599" i="4"/>
  <c r="R1599" i="4"/>
  <c r="AJ1598" i="4"/>
  <c r="AI1598" i="4"/>
  <c r="AH1598" i="4"/>
  <c r="AG1598" i="4"/>
  <c r="AF1598" i="4"/>
  <c r="AE1598" i="4"/>
  <c r="AD1598" i="4"/>
  <c r="AC1598" i="4"/>
  <c r="AB1598" i="4"/>
  <c r="AA1598" i="4"/>
  <c r="Z1598" i="4"/>
  <c r="Y1598" i="4"/>
  <c r="W1598" i="4"/>
  <c r="V1598" i="4"/>
  <c r="T1598" i="4"/>
  <c r="S1598" i="4"/>
  <c r="R1598" i="4"/>
  <c r="AJ1597" i="4"/>
  <c r="AI1597" i="4"/>
  <c r="AH1597" i="4"/>
  <c r="AG1597" i="4"/>
  <c r="AF1597" i="4"/>
  <c r="AE1597" i="4"/>
  <c r="AD1597" i="4"/>
  <c r="AC1597" i="4"/>
  <c r="AB1597" i="4"/>
  <c r="AA1597" i="4"/>
  <c r="Z1597" i="4"/>
  <c r="Y1597" i="4"/>
  <c r="W1597" i="4"/>
  <c r="V1597" i="4"/>
  <c r="T1597" i="4"/>
  <c r="S1597" i="4"/>
  <c r="AJ1596" i="4"/>
  <c r="AI1596" i="4"/>
  <c r="AH1596" i="4"/>
  <c r="AG1596" i="4"/>
  <c r="AF1596" i="4"/>
  <c r="AE1596" i="4"/>
  <c r="AD1596" i="4"/>
  <c r="AC1596" i="4"/>
  <c r="AB1596" i="4"/>
  <c r="AA1596" i="4"/>
  <c r="Z1596" i="4"/>
  <c r="Y1596" i="4"/>
  <c r="W1596" i="4"/>
  <c r="V1596" i="4"/>
  <c r="T1596" i="4"/>
  <c r="S1596" i="4"/>
  <c r="AJ1595" i="4"/>
  <c r="AI1595" i="4"/>
  <c r="AH1595" i="4"/>
  <c r="AG1595" i="4"/>
  <c r="AF1595" i="4"/>
  <c r="AE1595" i="4"/>
  <c r="AD1595" i="4"/>
  <c r="AC1595" i="4"/>
  <c r="AB1595" i="4"/>
  <c r="AA1595" i="4"/>
  <c r="Z1595" i="4"/>
  <c r="Y1595" i="4"/>
  <c r="W1595" i="4"/>
  <c r="V1595" i="4"/>
  <c r="T1595" i="4"/>
  <c r="S1595" i="4"/>
  <c r="R1595" i="4"/>
  <c r="AJ1594" i="4"/>
  <c r="AI1594" i="4"/>
  <c r="AH1594" i="4"/>
  <c r="AG1594" i="4"/>
  <c r="AF1594" i="4"/>
  <c r="AE1594" i="4"/>
  <c r="AD1594" i="4"/>
  <c r="AC1594" i="4"/>
  <c r="AB1594" i="4"/>
  <c r="AA1594" i="4"/>
  <c r="Z1594" i="4"/>
  <c r="Y1594" i="4"/>
  <c r="W1594" i="4"/>
  <c r="V1594" i="4"/>
  <c r="T1594" i="4"/>
  <c r="S1594" i="4"/>
  <c r="AJ1593" i="4"/>
  <c r="AI1593" i="4"/>
  <c r="AH1593" i="4"/>
  <c r="AG1593" i="4"/>
  <c r="AF1593" i="4"/>
  <c r="AE1593" i="4"/>
  <c r="AD1593" i="4"/>
  <c r="AC1593" i="4"/>
  <c r="AB1593" i="4"/>
  <c r="AA1593" i="4"/>
  <c r="Z1593" i="4"/>
  <c r="Y1593" i="4"/>
  <c r="W1593" i="4"/>
  <c r="V1593" i="4"/>
  <c r="T1593" i="4"/>
  <c r="S1593" i="4"/>
  <c r="AJ1592" i="4"/>
  <c r="AI1592" i="4"/>
  <c r="AH1592" i="4"/>
  <c r="AG1592" i="4"/>
  <c r="AF1592" i="4"/>
  <c r="AE1592" i="4"/>
  <c r="AD1592" i="4"/>
  <c r="AC1592" i="4"/>
  <c r="AB1592" i="4"/>
  <c r="AA1592" i="4"/>
  <c r="Z1592" i="4"/>
  <c r="Y1592" i="4"/>
  <c r="W1592" i="4"/>
  <c r="V1592" i="4"/>
  <c r="T1592" i="4"/>
  <c r="S1592" i="4"/>
  <c r="R1592" i="4"/>
  <c r="AJ1591" i="4"/>
  <c r="AI1591" i="4"/>
  <c r="AH1591" i="4"/>
  <c r="AG1591" i="4"/>
  <c r="AF1591" i="4"/>
  <c r="AE1591" i="4"/>
  <c r="AD1591" i="4"/>
  <c r="AC1591" i="4"/>
  <c r="AB1591" i="4"/>
  <c r="AA1591" i="4"/>
  <c r="Z1591" i="4"/>
  <c r="Y1591" i="4"/>
  <c r="W1591" i="4"/>
  <c r="V1591" i="4"/>
  <c r="T1591" i="4"/>
  <c r="S1591" i="4"/>
  <c r="R1591" i="4"/>
  <c r="AJ1590" i="4"/>
  <c r="AI1590" i="4"/>
  <c r="AH1590" i="4"/>
  <c r="AG1590" i="4"/>
  <c r="AF1590" i="4"/>
  <c r="AE1590" i="4"/>
  <c r="AD1590" i="4"/>
  <c r="AC1590" i="4"/>
  <c r="AB1590" i="4"/>
  <c r="AA1590" i="4"/>
  <c r="Z1590" i="4"/>
  <c r="Y1590" i="4"/>
  <c r="W1590" i="4"/>
  <c r="V1590" i="4"/>
  <c r="T1590" i="4"/>
  <c r="S1590" i="4"/>
  <c r="AJ1589" i="4"/>
  <c r="AI1589" i="4"/>
  <c r="AH1589" i="4"/>
  <c r="AG1589" i="4"/>
  <c r="AF1589" i="4"/>
  <c r="AE1589" i="4"/>
  <c r="AD1589" i="4"/>
  <c r="AC1589" i="4"/>
  <c r="AB1589" i="4"/>
  <c r="AA1589" i="4"/>
  <c r="Z1589" i="4"/>
  <c r="Y1589" i="4"/>
  <c r="W1589" i="4"/>
  <c r="V1589" i="4"/>
  <c r="T1589" i="4"/>
  <c r="S1589" i="4"/>
  <c r="R1589" i="4"/>
  <c r="AJ1588" i="4"/>
  <c r="AI1588" i="4"/>
  <c r="AH1588" i="4"/>
  <c r="AG1588" i="4"/>
  <c r="AF1588" i="4"/>
  <c r="AE1588" i="4"/>
  <c r="AD1588" i="4"/>
  <c r="AC1588" i="4"/>
  <c r="AB1588" i="4"/>
  <c r="AA1588" i="4"/>
  <c r="Z1588" i="4"/>
  <c r="Y1588" i="4"/>
  <c r="W1588" i="4"/>
  <c r="V1588" i="4"/>
  <c r="T1588" i="4"/>
  <c r="S1588" i="4"/>
  <c r="AJ1587" i="4"/>
  <c r="AI1587" i="4"/>
  <c r="AH1587" i="4"/>
  <c r="AG1587" i="4"/>
  <c r="AF1587" i="4"/>
  <c r="AE1587" i="4"/>
  <c r="AD1587" i="4"/>
  <c r="AC1587" i="4"/>
  <c r="AB1587" i="4"/>
  <c r="AA1587" i="4"/>
  <c r="Z1587" i="4"/>
  <c r="Y1587" i="4"/>
  <c r="W1587" i="4"/>
  <c r="V1587" i="4"/>
  <c r="T1587" i="4"/>
  <c r="S1587" i="4"/>
  <c r="R1587" i="4"/>
  <c r="AJ1586" i="4"/>
  <c r="AI1586" i="4"/>
  <c r="AH1586" i="4"/>
  <c r="AG1586" i="4"/>
  <c r="AF1586" i="4"/>
  <c r="AE1586" i="4"/>
  <c r="AD1586" i="4"/>
  <c r="AC1586" i="4"/>
  <c r="AB1586" i="4"/>
  <c r="AA1586" i="4"/>
  <c r="Z1586" i="4"/>
  <c r="Y1586" i="4"/>
  <c r="W1586" i="4"/>
  <c r="V1586" i="4"/>
  <c r="T1586" i="4"/>
  <c r="S1586" i="4"/>
  <c r="AJ1585" i="4"/>
  <c r="AI1585" i="4"/>
  <c r="AH1585" i="4"/>
  <c r="AG1585" i="4"/>
  <c r="AF1585" i="4"/>
  <c r="AE1585" i="4"/>
  <c r="AD1585" i="4"/>
  <c r="AC1585" i="4"/>
  <c r="AB1585" i="4"/>
  <c r="AA1585" i="4"/>
  <c r="Z1585" i="4"/>
  <c r="Y1585" i="4"/>
  <c r="W1585" i="4"/>
  <c r="V1585" i="4"/>
  <c r="T1585" i="4"/>
  <c r="S1585" i="4"/>
  <c r="AJ1584" i="4"/>
  <c r="AI1584" i="4"/>
  <c r="AH1584" i="4"/>
  <c r="AG1584" i="4"/>
  <c r="AF1584" i="4"/>
  <c r="AE1584" i="4"/>
  <c r="AD1584" i="4"/>
  <c r="AC1584" i="4"/>
  <c r="AB1584" i="4"/>
  <c r="AA1584" i="4"/>
  <c r="Z1584" i="4"/>
  <c r="Y1584" i="4"/>
  <c r="W1584" i="4"/>
  <c r="V1584" i="4"/>
  <c r="T1584" i="4"/>
  <c r="S1584" i="4"/>
  <c r="R1584" i="4"/>
  <c r="AJ1583" i="4"/>
  <c r="AI1583" i="4"/>
  <c r="AH1583" i="4"/>
  <c r="AG1583" i="4"/>
  <c r="AF1583" i="4"/>
  <c r="AE1583" i="4"/>
  <c r="AD1583" i="4"/>
  <c r="AC1583" i="4"/>
  <c r="AB1583" i="4"/>
  <c r="AA1583" i="4"/>
  <c r="Z1583" i="4"/>
  <c r="Y1583" i="4"/>
  <c r="W1583" i="4"/>
  <c r="V1583" i="4"/>
  <c r="T1583" i="4"/>
  <c r="S1583" i="4"/>
  <c r="R1583" i="4"/>
  <c r="AJ1582" i="4"/>
  <c r="AI1582" i="4"/>
  <c r="AH1582" i="4"/>
  <c r="AG1582" i="4"/>
  <c r="AF1582" i="4"/>
  <c r="AE1582" i="4"/>
  <c r="AD1582" i="4"/>
  <c r="AC1582" i="4"/>
  <c r="AB1582" i="4"/>
  <c r="AA1582" i="4"/>
  <c r="Z1582" i="4"/>
  <c r="Y1582" i="4"/>
  <c r="W1582" i="4"/>
  <c r="V1582" i="4"/>
  <c r="T1582" i="4"/>
  <c r="S1582" i="4"/>
  <c r="R1582" i="4"/>
  <c r="AJ1581" i="4"/>
  <c r="AI1581" i="4"/>
  <c r="AH1581" i="4"/>
  <c r="AG1581" i="4"/>
  <c r="AF1581" i="4"/>
  <c r="AE1581" i="4"/>
  <c r="AD1581" i="4"/>
  <c r="AC1581" i="4"/>
  <c r="AB1581" i="4"/>
  <c r="AA1581" i="4"/>
  <c r="Z1581" i="4"/>
  <c r="Y1581" i="4"/>
  <c r="W1581" i="4"/>
  <c r="V1581" i="4"/>
  <c r="T1581" i="4"/>
  <c r="S1581" i="4"/>
  <c r="R1581" i="4"/>
  <c r="AJ1580" i="4"/>
  <c r="AI1580" i="4"/>
  <c r="AH1580" i="4"/>
  <c r="AG1580" i="4"/>
  <c r="AF1580" i="4"/>
  <c r="AE1580" i="4"/>
  <c r="AD1580" i="4"/>
  <c r="AC1580" i="4"/>
  <c r="AB1580" i="4"/>
  <c r="AA1580" i="4"/>
  <c r="Z1580" i="4"/>
  <c r="Y1580" i="4"/>
  <c r="W1580" i="4"/>
  <c r="V1580" i="4"/>
  <c r="T1580" i="4"/>
  <c r="S1580" i="4"/>
  <c r="R1580" i="4"/>
  <c r="AJ1579" i="4"/>
  <c r="AI1579" i="4"/>
  <c r="AH1579" i="4"/>
  <c r="AG1579" i="4"/>
  <c r="AF1579" i="4"/>
  <c r="AE1579" i="4"/>
  <c r="AD1579" i="4"/>
  <c r="AC1579" i="4"/>
  <c r="AB1579" i="4"/>
  <c r="AA1579" i="4"/>
  <c r="Z1579" i="4"/>
  <c r="Y1579" i="4"/>
  <c r="W1579" i="4"/>
  <c r="V1579" i="4"/>
  <c r="T1579" i="4"/>
  <c r="S1579" i="4"/>
  <c r="R1579" i="4"/>
  <c r="AJ1578" i="4"/>
  <c r="AI1578" i="4"/>
  <c r="AH1578" i="4"/>
  <c r="AG1578" i="4"/>
  <c r="AF1578" i="4"/>
  <c r="AE1578" i="4"/>
  <c r="AD1578" i="4"/>
  <c r="AC1578" i="4"/>
  <c r="AB1578" i="4"/>
  <c r="AA1578" i="4"/>
  <c r="Z1578" i="4"/>
  <c r="Y1578" i="4"/>
  <c r="W1578" i="4"/>
  <c r="V1578" i="4"/>
  <c r="T1578" i="4"/>
  <c r="S1578" i="4"/>
  <c r="R1578" i="4"/>
  <c r="AJ1577" i="4"/>
  <c r="AI1577" i="4"/>
  <c r="AH1577" i="4"/>
  <c r="AG1577" i="4"/>
  <c r="AF1577" i="4"/>
  <c r="AE1577" i="4"/>
  <c r="AD1577" i="4"/>
  <c r="AC1577" i="4"/>
  <c r="AB1577" i="4"/>
  <c r="AA1577" i="4"/>
  <c r="Z1577" i="4"/>
  <c r="Y1577" i="4"/>
  <c r="W1577" i="4"/>
  <c r="V1577" i="4"/>
  <c r="T1577" i="4"/>
  <c r="S1577" i="4"/>
  <c r="R1577" i="4"/>
  <c r="AJ1576" i="4"/>
  <c r="AI1576" i="4"/>
  <c r="AH1576" i="4"/>
  <c r="AG1576" i="4"/>
  <c r="AF1576" i="4"/>
  <c r="AE1576" i="4"/>
  <c r="AD1576" i="4"/>
  <c r="AC1576" i="4"/>
  <c r="AB1576" i="4"/>
  <c r="AA1576" i="4"/>
  <c r="Z1576" i="4"/>
  <c r="Y1576" i="4"/>
  <c r="W1576" i="4"/>
  <c r="V1576" i="4"/>
  <c r="T1576" i="4"/>
  <c r="S1576" i="4"/>
  <c r="R1576" i="4"/>
  <c r="AJ1575" i="4"/>
  <c r="AI1575" i="4"/>
  <c r="AH1575" i="4"/>
  <c r="AG1575" i="4"/>
  <c r="AF1575" i="4"/>
  <c r="AE1575" i="4"/>
  <c r="AD1575" i="4"/>
  <c r="AC1575" i="4"/>
  <c r="AB1575" i="4"/>
  <c r="AA1575" i="4"/>
  <c r="Z1575" i="4"/>
  <c r="Y1575" i="4"/>
  <c r="W1575" i="4"/>
  <c r="V1575" i="4"/>
  <c r="T1575" i="4"/>
  <c r="S1575" i="4"/>
  <c r="R1575" i="4"/>
  <c r="AJ1574" i="4"/>
  <c r="AI1574" i="4"/>
  <c r="AH1574" i="4"/>
  <c r="AG1574" i="4"/>
  <c r="AF1574" i="4"/>
  <c r="AE1574" i="4"/>
  <c r="AD1574" i="4"/>
  <c r="AC1574" i="4"/>
  <c r="AB1574" i="4"/>
  <c r="AA1574" i="4"/>
  <c r="Z1574" i="4"/>
  <c r="Y1574" i="4"/>
  <c r="W1574" i="4"/>
  <c r="V1574" i="4"/>
  <c r="T1574" i="4"/>
  <c r="S1574" i="4"/>
  <c r="R1574" i="4"/>
  <c r="AJ1573" i="4"/>
  <c r="AI1573" i="4"/>
  <c r="AH1573" i="4"/>
  <c r="AG1573" i="4"/>
  <c r="AF1573" i="4"/>
  <c r="AE1573" i="4"/>
  <c r="AD1573" i="4"/>
  <c r="AC1573" i="4"/>
  <c r="AB1573" i="4"/>
  <c r="AA1573" i="4"/>
  <c r="Z1573" i="4"/>
  <c r="Y1573" i="4"/>
  <c r="W1573" i="4"/>
  <c r="V1573" i="4"/>
  <c r="T1573" i="4"/>
  <c r="S1573" i="4"/>
  <c r="AJ1572" i="4"/>
  <c r="AI1572" i="4"/>
  <c r="AH1572" i="4"/>
  <c r="AG1572" i="4"/>
  <c r="AF1572" i="4"/>
  <c r="AE1572" i="4"/>
  <c r="AD1572" i="4"/>
  <c r="AC1572" i="4"/>
  <c r="AB1572" i="4"/>
  <c r="AA1572" i="4"/>
  <c r="Z1572" i="4"/>
  <c r="Y1572" i="4"/>
  <c r="W1572" i="4"/>
  <c r="V1572" i="4"/>
  <c r="T1572" i="4"/>
  <c r="S1572" i="4"/>
  <c r="AJ1571" i="4"/>
  <c r="AI1571" i="4"/>
  <c r="AH1571" i="4"/>
  <c r="AG1571" i="4"/>
  <c r="AF1571" i="4"/>
  <c r="AE1571" i="4"/>
  <c r="AD1571" i="4"/>
  <c r="AC1571" i="4"/>
  <c r="AB1571" i="4"/>
  <c r="AA1571" i="4"/>
  <c r="Z1571" i="4"/>
  <c r="Y1571" i="4"/>
  <c r="W1571" i="4"/>
  <c r="V1571" i="4"/>
  <c r="T1571" i="4"/>
  <c r="S1571" i="4"/>
  <c r="R1571" i="4"/>
  <c r="AJ1570" i="4"/>
  <c r="AI1570" i="4"/>
  <c r="AH1570" i="4"/>
  <c r="AG1570" i="4"/>
  <c r="AF1570" i="4"/>
  <c r="AE1570" i="4"/>
  <c r="AD1570" i="4"/>
  <c r="AC1570" i="4"/>
  <c r="AB1570" i="4"/>
  <c r="AA1570" i="4"/>
  <c r="Z1570" i="4"/>
  <c r="Y1570" i="4"/>
  <c r="W1570" i="4"/>
  <c r="V1570" i="4"/>
  <c r="T1570" i="4"/>
  <c r="S1570" i="4"/>
  <c r="R1570" i="4"/>
  <c r="AJ1569" i="4"/>
  <c r="AI1569" i="4"/>
  <c r="AH1569" i="4"/>
  <c r="AG1569" i="4"/>
  <c r="AF1569" i="4"/>
  <c r="AE1569" i="4"/>
  <c r="AD1569" i="4"/>
  <c r="AC1569" i="4"/>
  <c r="AB1569" i="4"/>
  <c r="AA1569" i="4"/>
  <c r="Z1569" i="4"/>
  <c r="Y1569" i="4"/>
  <c r="W1569" i="4"/>
  <c r="V1569" i="4"/>
  <c r="T1569" i="4"/>
  <c r="S1569" i="4"/>
  <c r="R1569" i="4"/>
  <c r="AJ1568" i="4"/>
  <c r="AI1568" i="4"/>
  <c r="AH1568" i="4"/>
  <c r="AG1568" i="4"/>
  <c r="AF1568" i="4"/>
  <c r="AE1568" i="4"/>
  <c r="AD1568" i="4"/>
  <c r="AC1568" i="4"/>
  <c r="AB1568" i="4"/>
  <c r="AA1568" i="4"/>
  <c r="Z1568" i="4"/>
  <c r="Y1568" i="4"/>
  <c r="W1568" i="4"/>
  <c r="V1568" i="4"/>
  <c r="T1568" i="4"/>
  <c r="S1568" i="4"/>
  <c r="R1568" i="4"/>
  <c r="AJ1567" i="4"/>
  <c r="AI1567" i="4"/>
  <c r="AH1567" i="4"/>
  <c r="AG1567" i="4"/>
  <c r="AF1567" i="4"/>
  <c r="AE1567" i="4"/>
  <c r="AD1567" i="4"/>
  <c r="AC1567" i="4"/>
  <c r="AB1567" i="4"/>
  <c r="AA1567" i="4"/>
  <c r="Z1567" i="4"/>
  <c r="Y1567" i="4"/>
  <c r="W1567" i="4"/>
  <c r="V1567" i="4"/>
  <c r="T1567" i="4"/>
  <c r="S1567" i="4"/>
  <c r="AJ1566" i="4"/>
  <c r="AI1566" i="4"/>
  <c r="AH1566" i="4"/>
  <c r="AG1566" i="4"/>
  <c r="AF1566" i="4"/>
  <c r="AE1566" i="4"/>
  <c r="AD1566" i="4"/>
  <c r="AC1566" i="4"/>
  <c r="AB1566" i="4"/>
  <c r="AA1566" i="4"/>
  <c r="Z1566" i="4"/>
  <c r="Y1566" i="4"/>
  <c r="W1566" i="4"/>
  <c r="V1566" i="4"/>
  <c r="T1566" i="4"/>
  <c r="S1566" i="4"/>
  <c r="R1566" i="4"/>
  <c r="AJ1565" i="4"/>
  <c r="AI1565" i="4"/>
  <c r="AH1565" i="4"/>
  <c r="AG1565" i="4"/>
  <c r="AF1565" i="4"/>
  <c r="AE1565" i="4"/>
  <c r="AD1565" i="4"/>
  <c r="AC1565" i="4"/>
  <c r="AB1565" i="4"/>
  <c r="AA1565" i="4"/>
  <c r="Z1565" i="4"/>
  <c r="Y1565" i="4"/>
  <c r="W1565" i="4"/>
  <c r="V1565" i="4"/>
  <c r="T1565" i="4"/>
  <c r="S1565" i="4"/>
  <c r="AJ1564" i="4"/>
  <c r="AI1564" i="4"/>
  <c r="AH1564" i="4"/>
  <c r="AG1564" i="4"/>
  <c r="AF1564" i="4"/>
  <c r="AE1564" i="4"/>
  <c r="AD1564" i="4"/>
  <c r="AC1564" i="4"/>
  <c r="AB1564" i="4"/>
  <c r="AA1564" i="4"/>
  <c r="Z1564" i="4"/>
  <c r="Y1564" i="4"/>
  <c r="W1564" i="4"/>
  <c r="V1564" i="4"/>
  <c r="T1564" i="4"/>
  <c r="S1564" i="4"/>
  <c r="AJ1563" i="4"/>
  <c r="AI1563" i="4"/>
  <c r="AH1563" i="4"/>
  <c r="AG1563" i="4"/>
  <c r="AF1563" i="4"/>
  <c r="AE1563" i="4"/>
  <c r="AD1563" i="4"/>
  <c r="AC1563" i="4"/>
  <c r="AB1563" i="4"/>
  <c r="AA1563" i="4"/>
  <c r="Z1563" i="4"/>
  <c r="Y1563" i="4"/>
  <c r="W1563" i="4"/>
  <c r="V1563" i="4"/>
  <c r="T1563" i="4"/>
  <c r="S1563" i="4"/>
  <c r="R1563" i="4"/>
  <c r="AJ1562" i="4"/>
  <c r="AI1562" i="4"/>
  <c r="AH1562" i="4"/>
  <c r="AG1562" i="4"/>
  <c r="AF1562" i="4"/>
  <c r="AE1562" i="4"/>
  <c r="AD1562" i="4"/>
  <c r="AC1562" i="4"/>
  <c r="AB1562" i="4"/>
  <c r="AA1562" i="4"/>
  <c r="Z1562" i="4"/>
  <c r="Y1562" i="4"/>
  <c r="W1562" i="4"/>
  <c r="V1562" i="4"/>
  <c r="T1562" i="4"/>
  <c r="S1562" i="4"/>
  <c r="R1562" i="4"/>
  <c r="AJ1561" i="4"/>
  <c r="AI1561" i="4"/>
  <c r="AH1561" i="4"/>
  <c r="AG1561" i="4"/>
  <c r="AF1561" i="4"/>
  <c r="AE1561" i="4"/>
  <c r="AD1561" i="4"/>
  <c r="AC1561" i="4"/>
  <c r="AB1561" i="4"/>
  <c r="AA1561" i="4"/>
  <c r="Z1561" i="4"/>
  <c r="Y1561" i="4"/>
  <c r="W1561" i="4"/>
  <c r="V1561" i="4"/>
  <c r="T1561" i="4"/>
  <c r="S1561" i="4"/>
  <c r="AJ1560" i="4"/>
  <c r="AI1560" i="4"/>
  <c r="AH1560" i="4"/>
  <c r="AG1560" i="4"/>
  <c r="AF1560" i="4"/>
  <c r="AE1560" i="4"/>
  <c r="AD1560" i="4"/>
  <c r="AC1560" i="4"/>
  <c r="AB1560" i="4"/>
  <c r="AA1560" i="4"/>
  <c r="Z1560" i="4"/>
  <c r="Y1560" i="4"/>
  <c r="W1560" i="4"/>
  <c r="V1560" i="4"/>
  <c r="T1560" i="4"/>
  <c r="S1560" i="4"/>
  <c r="R1560" i="4"/>
  <c r="AJ1559" i="4"/>
  <c r="AI1559" i="4"/>
  <c r="AH1559" i="4"/>
  <c r="AG1559" i="4"/>
  <c r="AF1559" i="4"/>
  <c r="AE1559" i="4"/>
  <c r="AD1559" i="4"/>
  <c r="AC1559" i="4"/>
  <c r="AB1559" i="4"/>
  <c r="AA1559" i="4"/>
  <c r="Z1559" i="4"/>
  <c r="Y1559" i="4"/>
  <c r="W1559" i="4"/>
  <c r="V1559" i="4"/>
  <c r="T1559" i="4"/>
  <c r="S1559" i="4"/>
  <c r="R1559" i="4"/>
  <c r="AJ1558" i="4"/>
  <c r="AI1558" i="4"/>
  <c r="AH1558" i="4"/>
  <c r="AG1558" i="4"/>
  <c r="AF1558" i="4"/>
  <c r="AE1558" i="4"/>
  <c r="AD1558" i="4"/>
  <c r="AC1558" i="4"/>
  <c r="AB1558" i="4"/>
  <c r="AA1558" i="4"/>
  <c r="Z1558" i="4"/>
  <c r="Y1558" i="4"/>
  <c r="W1558" i="4"/>
  <c r="V1558" i="4"/>
  <c r="T1558" i="4"/>
  <c r="S1558" i="4"/>
  <c r="R1558" i="4"/>
  <c r="AJ1557" i="4"/>
  <c r="AI1557" i="4"/>
  <c r="AH1557" i="4"/>
  <c r="AG1557" i="4"/>
  <c r="AF1557" i="4"/>
  <c r="AE1557" i="4"/>
  <c r="AD1557" i="4"/>
  <c r="AC1557" i="4"/>
  <c r="AB1557" i="4"/>
  <c r="AA1557" i="4"/>
  <c r="Z1557" i="4"/>
  <c r="Y1557" i="4"/>
  <c r="W1557" i="4"/>
  <c r="V1557" i="4"/>
  <c r="T1557" i="4"/>
  <c r="S1557" i="4"/>
  <c r="R1557" i="4"/>
  <c r="AJ1556" i="4"/>
  <c r="AI1556" i="4"/>
  <c r="AH1556" i="4"/>
  <c r="AG1556" i="4"/>
  <c r="AF1556" i="4"/>
  <c r="AE1556" i="4"/>
  <c r="AD1556" i="4"/>
  <c r="AC1556" i="4"/>
  <c r="AB1556" i="4"/>
  <c r="AA1556" i="4"/>
  <c r="Z1556" i="4"/>
  <c r="Y1556" i="4"/>
  <c r="W1556" i="4"/>
  <c r="V1556" i="4"/>
  <c r="T1556" i="4"/>
  <c r="S1556" i="4"/>
  <c r="R1556" i="4"/>
  <c r="AJ1555" i="4"/>
  <c r="AI1555" i="4"/>
  <c r="AH1555" i="4"/>
  <c r="AG1555" i="4"/>
  <c r="AF1555" i="4"/>
  <c r="AE1555" i="4"/>
  <c r="AD1555" i="4"/>
  <c r="AC1555" i="4"/>
  <c r="AB1555" i="4"/>
  <c r="AA1555" i="4"/>
  <c r="Z1555" i="4"/>
  <c r="Y1555" i="4"/>
  <c r="W1555" i="4"/>
  <c r="V1555" i="4"/>
  <c r="T1555" i="4"/>
  <c r="S1555" i="4"/>
  <c r="R1555" i="4"/>
  <c r="AJ1554" i="4"/>
  <c r="AI1554" i="4"/>
  <c r="AH1554" i="4"/>
  <c r="AG1554" i="4"/>
  <c r="AF1554" i="4"/>
  <c r="AE1554" i="4"/>
  <c r="AD1554" i="4"/>
  <c r="AC1554" i="4"/>
  <c r="AB1554" i="4"/>
  <c r="AA1554" i="4"/>
  <c r="Z1554" i="4"/>
  <c r="Y1554" i="4"/>
  <c r="W1554" i="4"/>
  <c r="V1554" i="4"/>
  <c r="T1554" i="4"/>
  <c r="S1554" i="4"/>
  <c r="R1554" i="4"/>
  <c r="AJ1553" i="4"/>
  <c r="AI1553" i="4"/>
  <c r="AH1553" i="4"/>
  <c r="AG1553" i="4"/>
  <c r="AF1553" i="4"/>
  <c r="AE1553" i="4"/>
  <c r="AD1553" i="4"/>
  <c r="AC1553" i="4"/>
  <c r="AB1553" i="4"/>
  <c r="AA1553" i="4"/>
  <c r="Z1553" i="4"/>
  <c r="Y1553" i="4"/>
  <c r="W1553" i="4"/>
  <c r="V1553" i="4"/>
  <c r="T1553" i="4"/>
  <c r="S1553" i="4"/>
  <c r="AJ1552" i="4"/>
  <c r="AI1552" i="4"/>
  <c r="AH1552" i="4"/>
  <c r="AG1552" i="4"/>
  <c r="AF1552" i="4"/>
  <c r="AE1552" i="4"/>
  <c r="AD1552" i="4"/>
  <c r="AC1552" i="4"/>
  <c r="AB1552" i="4"/>
  <c r="AA1552" i="4"/>
  <c r="Z1552" i="4"/>
  <c r="Y1552" i="4"/>
  <c r="W1552" i="4"/>
  <c r="V1552" i="4"/>
  <c r="T1552" i="4"/>
  <c r="S1552" i="4"/>
  <c r="R1552" i="4"/>
  <c r="AJ1551" i="4"/>
  <c r="AI1551" i="4"/>
  <c r="AH1551" i="4"/>
  <c r="AG1551" i="4"/>
  <c r="AF1551" i="4"/>
  <c r="AE1551" i="4"/>
  <c r="AD1551" i="4"/>
  <c r="AC1551" i="4"/>
  <c r="AB1551" i="4"/>
  <c r="AA1551" i="4"/>
  <c r="Z1551" i="4"/>
  <c r="Y1551" i="4"/>
  <c r="W1551" i="4"/>
  <c r="V1551" i="4"/>
  <c r="T1551" i="4"/>
  <c r="S1551" i="4"/>
  <c r="AJ1550" i="4"/>
  <c r="AI1550" i="4"/>
  <c r="AH1550" i="4"/>
  <c r="AG1550" i="4"/>
  <c r="AF1550" i="4"/>
  <c r="AE1550" i="4"/>
  <c r="AD1550" i="4"/>
  <c r="AC1550" i="4"/>
  <c r="AB1550" i="4"/>
  <c r="AA1550" i="4"/>
  <c r="Z1550" i="4"/>
  <c r="Y1550" i="4"/>
  <c r="W1550" i="4"/>
  <c r="V1550" i="4"/>
  <c r="T1550" i="4"/>
  <c r="S1550" i="4"/>
  <c r="R1550" i="4"/>
  <c r="AJ1549" i="4"/>
  <c r="AI1549" i="4"/>
  <c r="AH1549" i="4"/>
  <c r="AG1549" i="4"/>
  <c r="AF1549" i="4"/>
  <c r="AE1549" i="4"/>
  <c r="AD1549" i="4"/>
  <c r="AC1549" i="4"/>
  <c r="AB1549" i="4"/>
  <c r="AA1549" i="4"/>
  <c r="Z1549" i="4"/>
  <c r="Y1549" i="4"/>
  <c r="W1549" i="4"/>
  <c r="V1549" i="4"/>
  <c r="T1549" i="4"/>
  <c r="S1549" i="4"/>
  <c r="R1549" i="4"/>
  <c r="AJ1548" i="4"/>
  <c r="AI1548" i="4"/>
  <c r="AH1548" i="4"/>
  <c r="AG1548" i="4"/>
  <c r="AF1548" i="4"/>
  <c r="AE1548" i="4"/>
  <c r="AD1548" i="4"/>
  <c r="AC1548" i="4"/>
  <c r="AB1548" i="4"/>
  <c r="AA1548" i="4"/>
  <c r="Z1548" i="4"/>
  <c r="Y1548" i="4"/>
  <c r="W1548" i="4"/>
  <c r="V1548" i="4"/>
  <c r="T1548" i="4"/>
  <c r="S1548" i="4"/>
  <c r="R1548" i="4"/>
  <c r="AJ1547" i="4"/>
  <c r="AI1547" i="4"/>
  <c r="AH1547" i="4"/>
  <c r="AG1547" i="4"/>
  <c r="AF1547" i="4"/>
  <c r="AE1547" i="4"/>
  <c r="AD1547" i="4"/>
  <c r="AC1547" i="4"/>
  <c r="AB1547" i="4"/>
  <c r="AA1547" i="4"/>
  <c r="Z1547" i="4"/>
  <c r="Y1547" i="4"/>
  <c r="W1547" i="4"/>
  <c r="V1547" i="4"/>
  <c r="T1547" i="4"/>
  <c r="S1547" i="4"/>
  <c r="R1547" i="4"/>
  <c r="AJ1546" i="4"/>
  <c r="AI1546" i="4"/>
  <c r="AH1546" i="4"/>
  <c r="AG1546" i="4"/>
  <c r="AF1546" i="4"/>
  <c r="AE1546" i="4"/>
  <c r="AD1546" i="4"/>
  <c r="AC1546" i="4"/>
  <c r="AB1546" i="4"/>
  <c r="AA1546" i="4"/>
  <c r="Z1546" i="4"/>
  <c r="Y1546" i="4"/>
  <c r="W1546" i="4"/>
  <c r="V1546" i="4"/>
  <c r="T1546" i="4"/>
  <c r="S1546" i="4"/>
  <c r="R1546" i="4"/>
  <c r="AJ1545" i="4"/>
  <c r="AI1545" i="4"/>
  <c r="AH1545" i="4"/>
  <c r="AG1545" i="4"/>
  <c r="AF1545" i="4"/>
  <c r="AE1545" i="4"/>
  <c r="AD1545" i="4"/>
  <c r="AC1545" i="4"/>
  <c r="AB1545" i="4"/>
  <c r="AA1545" i="4"/>
  <c r="Z1545" i="4"/>
  <c r="Y1545" i="4"/>
  <c r="W1545" i="4"/>
  <c r="V1545" i="4"/>
  <c r="T1545" i="4"/>
  <c r="S1545" i="4"/>
  <c r="AJ1544" i="4"/>
  <c r="AI1544" i="4"/>
  <c r="AH1544" i="4"/>
  <c r="AG1544" i="4"/>
  <c r="AF1544" i="4"/>
  <c r="AE1544" i="4"/>
  <c r="AD1544" i="4"/>
  <c r="AC1544" i="4"/>
  <c r="AB1544" i="4"/>
  <c r="AA1544" i="4"/>
  <c r="Z1544" i="4"/>
  <c r="Y1544" i="4"/>
  <c r="W1544" i="4"/>
  <c r="V1544" i="4"/>
  <c r="T1544" i="4"/>
  <c r="S1544" i="4"/>
  <c r="R1544" i="4"/>
  <c r="AJ1543" i="4"/>
  <c r="AI1543" i="4"/>
  <c r="AH1543" i="4"/>
  <c r="AG1543" i="4"/>
  <c r="AF1543" i="4"/>
  <c r="AE1543" i="4"/>
  <c r="AD1543" i="4"/>
  <c r="AC1543" i="4"/>
  <c r="AB1543" i="4"/>
  <c r="AA1543" i="4"/>
  <c r="Z1543" i="4"/>
  <c r="Y1543" i="4"/>
  <c r="W1543" i="4"/>
  <c r="V1543" i="4"/>
  <c r="T1543" i="4"/>
  <c r="S1543" i="4"/>
  <c r="AJ1542" i="4"/>
  <c r="AI1542" i="4"/>
  <c r="AH1542" i="4"/>
  <c r="AG1542" i="4"/>
  <c r="AF1542" i="4"/>
  <c r="AE1542" i="4"/>
  <c r="AD1542" i="4"/>
  <c r="AC1542" i="4"/>
  <c r="AB1542" i="4"/>
  <c r="AA1542" i="4"/>
  <c r="Z1542" i="4"/>
  <c r="Y1542" i="4"/>
  <c r="W1542" i="4"/>
  <c r="V1542" i="4"/>
  <c r="T1542" i="4"/>
  <c r="S1542" i="4"/>
  <c r="AJ1541" i="4"/>
  <c r="AI1541" i="4"/>
  <c r="AH1541" i="4"/>
  <c r="AG1541" i="4"/>
  <c r="AF1541" i="4"/>
  <c r="AE1541" i="4"/>
  <c r="AD1541" i="4"/>
  <c r="AC1541" i="4"/>
  <c r="AB1541" i="4"/>
  <c r="AA1541" i="4"/>
  <c r="Z1541" i="4"/>
  <c r="Y1541" i="4"/>
  <c r="W1541" i="4"/>
  <c r="V1541" i="4"/>
  <c r="T1541" i="4"/>
  <c r="S1541" i="4"/>
  <c r="R1541" i="4"/>
  <c r="AJ1540" i="4"/>
  <c r="AI1540" i="4"/>
  <c r="AH1540" i="4"/>
  <c r="AG1540" i="4"/>
  <c r="AF1540" i="4"/>
  <c r="AE1540" i="4"/>
  <c r="AD1540" i="4"/>
  <c r="AC1540" i="4"/>
  <c r="AB1540" i="4"/>
  <c r="AA1540" i="4"/>
  <c r="Z1540" i="4"/>
  <c r="Y1540" i="4"/>
  <c r="W1540" i="4"/>
  <c r="V1540" i="4"/>
  <c r="T1540" i="4"/>
  <c r="S1540" i="4"/>
  <c r="AJ1539" i="4"/>
  <c r="AI1539" i="4"/>
  <c r="AH1539" i="4"/>
  <c r="AG1539" i="4"/>
  <c r="AF1539" i="4"/>
  <c r="AE1539" i="4"/>
  <c r="AD1539" i="4"/>
  <c r="AC1539" i="4"/>
  <c r="AB1539" i="4"/>
  <c r="AA1539" i="4"/>
  <c r="Z1539" i="4"/>
  <c r="Y1539" i="4"/>
  <c r="W1539" i="4"/>
  <c r="V1539" i="4"/>
  <c r="T1539" i="4"/>
  <c r="S1539" i="4"/>
  <c r="AJ1538" i="4"/>
  <c r="AI1538" i="4"/>
  <c r="AH1538" i="4"/>
  <c r="AG1538" i="4"/>
  <c r="AF1538" i="4"/>
  <c r="AE1538" i="4"/>
  <c r="AD1538" i="4"/>
  <c r="AC1538" i="4"/>
  <c r="AB1538" i="4"/>
  <c r="AA1538" i="4"/>
  <c r="Z1538" i="4"/>
  <c r="Y1538" i="4"/>
  <c r="W1538" i="4"/>
  <c r="V1538" i="4"/>
  <c r="T1538" i="4"/>
  <c r="S1538" i="4"/>
  <c r="R1538" i="4"/>
  <c r="AJ1537" i="4"/>
  <c r="AI1537" i="4"/>
  <c r="AH1537" i="4"/>
  <c r="AG1537" i="4"/>
  <c r="AF1537" i="4"/>
  <c r="AE1537" i="4"/>
  <c r="AD1537" i="4"/>
  <c r="AC1537" i="4"/>
  <c r="AB1537" i="4"/>
  <c r="AA1537" i="4"/>
  <c r="Z1537" i="4"/>
  <c r="Y1537" i="4"/>
  <c r="W1537" i="4"/>
  <c r="V1537" i="4"/>
  <c r="T1537" i="4"/>
  <c r="S1537" i="4"/>
  <c r="R1537" i="4"/>
  <c r="AJ1536" i="4"/>
  <c r="AI1536" i="4"/>
  <c r="AH1536" i="4"/>
  <c r="AG1536" i="4"/>
  <c r="AF1536" i="4"/>
  <c r="AE1536" i="4"/>
  <c r="AD1536" i="4"/>
  <c r="AC1536" i="4"/>
  <c r="AB1536" i="4"/>
  <c r="AA1536" i="4"/>
  <c r="Z1536" i="4"/>
  <c r="Y1536" i="4"/>
  <c r="W1536" i="4"/>
  <c r="V1536" i="4"/>
  <c r="T1536" i="4"/>
  <c r="S1536" i="4"/>
  <c r="R1536" i="4"/>
  <c r="AJ1535" i="4"/>
  <c r="AI1535" i="4"/>
  <c r="AH1535" i="4"/>
  <c r="AG1535" i="4"/>
  <c r="AF1535" i="4"/>
  <c r="AE1535" i="4"/>
  <c r="AD1535" i="4"/>
  <c r="AC1535" i="4"/>
  <c r="AB1535" i="4"/>
  <c r="AA1535" i="4"/>
  <c r="Z1535" i="4"/>
  <c r="Y1535" i="4"/>
  <c r="W1535" i="4"/>
  <c r="V1535" i="4"/>
  <c r="T1535" i="4"/>
  <c r="S1535" i="4"/>
  <c r="R1535" i="4"/>
  <c r="AJ1534" i="4"/>
  <c r="AI1534" i="4"/>
  <c r="AH1534" i="4"/>
  <c r="AG1534" i="4"/>
  <c r="AF1534" i="4"/>
  <c r="AE1534" i="4"/>
  <c r="AD1534" i="4"/>
  <c r="AC1534" i="4"/>
  <c r="AB1534" i="4"/>
  <c r="AA1534" i="4"/>
  <c r="Z1534" i="4"/>
  <c r="Y1534" i="4"/>
  <c r="W1534" i="4"/>
  <c r="V1534" i="4"/>
  <c r="T1534" i="4"/>
  <c r="S1534" i="4"/>
  <c r="R1534" i="4"/>
  <c r="AJ1533" i="4"/>
  <c r="AI1533" i="4"/>
  <c r="AH1533" i="4"/>
  <c r="AG1533" i="4"/>
  <c r="AF1533" i="4"/>
  <c r="AE1533" i="4"/>
  <c r="AD1533" i="4"/>
  <c r="AC1533" i="4"/>
  <c r="AB1533" i="4"/>
  <c r="AA1533" i="4"/>
  <c r="Z1533" i="4"/>
  <c r="Y1533" i="4"/>
  <c r="W1533" i="4"/>
  <c r="V1533" i="4"/>
  <c r="T1533" i="4"/>
  <c r="S1533" i="4"/>
  <c r="AJ1532" i="4"/>
  <c r="AI1532" i="4"/>
  <c r="AH1532" i="4"/>
  <c r="AG1532" i="4"/>
  <c r="AF1532" i="4"/>
  <c r="AE1532" i="4"/>
  <c r="AD1532" i="4"/>
  <c r="AC1532" i="4"/>
  <c r="AB1532" i="4"/>
  <c r="AA1532" i="4"/>
  <c r="Z1532" i="4"/>
  <c r="Y1532" i="4"/>
  <c r="W1532" i="4"/>
  <c r="V1532" i="4"/>
  <c r="T1532" i="4"/>
  <c r="S1532" i="4"/>
  <c r="R1532" i="4"/>
  <c r="AJ1531" i="4"/>
  <c r="AI1531" i="4"/>
  <c r="AH1531" i="4"/>
  <c r="AG1531" i="4"/>
  <c r="AF1531" i="4"/>
  <c r="AE1531" i="4"/>
  <c r="AD1531" i="4"/>
  <c r="AC1531" i="4"/>
  <c r="AB1531" i="4"/>
  <c r="AA1531" i="4"/>
  <c r="Z1531" i="4"/>
  <c r="Y1531" i="4"/>
  <c r="W1531" i="4"/>
  <c r="V1531" i="4"/>
  <c r="T1531" i="4"/>
  <c r="S1531" i="4"/>
  <c r="AJ1530" i="4"/>
  <c r="AI1530" i="4"/>
  <c r="AH1530" i="4"/>
  <c r="AG1530" i="4"/>
  <c r="AF1530" i="4"/>
  <c r="AE1530" i="4"/>
  <c r="AD1530" i="4"/>
  <c r="AC1530" i="4"/>
  <c r="AB1530" i="4"/>
  <c r="AA1530" i="4"/>
  <c r="Z1530" i="4"/>
  <c r="Y1530" i="4"/>
  <c r="W1530" i="4"/>
  <c r="V1530" i="4"/>
  <c r="T1530" i="4"/>
  <c r="S1530" i="4"/>
  <c r="R1530" i="4"/>
  <c r="AJ1529" i="4"/>
  <c r="AI1529" i="4"/>
  <c r="AH1529" i="4"/>
  <c r="AG1529" i="4"/>
  <c r="AF1529" i="4"/>
  <c r="AE1529" i="4"/>
  <c r="AD1529" i="4"/>
  <c r="AC1529" i="4"/>
  <c r="AB1529" i="4"/>
  <c r="AA1529" i="4"/>
  <c r="Z1529" i="4"/>
  <c r="Y1529" i="4"/>
  <c r="W1529" i="4"/>
  <c r="V1529" i="4"/>
  <c r="T1529" i="4"/>
  <c r="S1529" i="4"/>
  <c r="R1529" i="4"/>
  <c r="AJ1528" i="4"/>
  <c r="AI1528" i="4"/>
  <c r="AH1528" i="4"/>
  <c r="AG1528" i="4"/>
  <c r="AF1528" i="4"/>
  <c r="AE1528" i="4"/>
  <c r="AD1528" i="4"/>
  <c r="AC1528" i="4"/>
  <c r="AB1528" i="4"/>
  <c r="AA1528" i="4"/>
  <c r="Z1528" i="4"/>
  <c r="Y1528" i="4"/>
  <c r="W1528" i="4"/>
  <c r="V1528" i="4"/>
  <c r="T1528" i="4"/>
  <c r="S1528" i="4"/>
  <c r="R1528" i="4"/>
  <c r="AJ1527" i="4"/>
  <c r="AI1527" i="4"/>
  <c r="AH1527" i="4"/>
  <c r="AG1527" i="4"/>
  <c r="AF1527" i="4"/>
  <c r="AE1527" i="4"/>
  <c r="AD1527" i="4"/>
  <c r="AC1527" i="4"/>
  <c r="AB1527" i="4"/>
  <c r="AA1527" i="4"/>
  <c r="Z1527" i="4"/>
  <c r="Y1527" i="4"/>
  <c r="W1527" i="4"/>
  <c r="V1527" i="4"/>
  <c r="T1527" i="4"/>
  <c r="S1527" i="4"/>
  <c r="R1527" i="4"/>
  <c r="AJ1526" i="4"/>
  <c r="AI1526" i="4"/>
  <c r="AH1526" i="4"/>
  <c r="AG1526" i="4"/>
  <c r="AF1526" i="4"/>
  <c r="AE1526" i="4"/>
  <c r="AD1526" i="4"/>
  <c r="AC1526" i="4"/>
  <c r="AB1526" i="4"/>
  <c r="AA1526" i="4"/>
  <c r="Z1526" i="4"/>
  <c r="Y1526" i="4"/>
  <c r="W1526" i="4"/>
  <c r="V1526" i="4"/>
  <c r="T1526" i="4"/>
  <c r="S1526" i="4"/>
  <c r="R1526" i="4"/>
  <c r="AJ1525" i="4"/>
  <c r="AI1525" i="4"/>
  <c r="AH1525" i="4"/>
  <c r="AG1525" i="4"/>
  <c r="AF1525" i="4"/>
  <c r="AE1525" i="4"/>
  <c r="AD1525" i="4"/>
  <c r="AC1525" i="4"/>
  <c r="AB1525" i="4"/>
  <c r="AA1525" i="4"/>
  <c r="Z1525" i="4"/>
  <c r="Y1525" i="4"/>
  <c r="W1525" i="4"/>
  <c r="V1525" i="4"/>
  <c r="T1525" i="4"/>
  <c r="S1525" i="4"/>
  <c r="R1525" i="4"/>
  <c r="AJ1524" i="4"/>
  <c r="AI1524" i="4"/>
  <c r="AH1524" i="4"/>
  <c r="AG1524" i="4"/>
  <c r="AF1524" i="4"/>
  <c r="AE1524" i="4"/>
  <c r="AD1524" i="4"/>
  <c r="AC1524" i="4"/>
  <c r="AB1524" i="4"/>
  <c r="AA1524" i="4"/>
  <c r="Z1524" i="4"/>
  <c r="Y1524" i="4"/>
  <c r="W1524" i="4"/>
  <c r="V1524" i="4"/>
  <c r="T1524" i="4"/>
  <c r="S1524" i="4"/>
  <c r="R1524" i="4"/>
  <c r="AJ1523" i="4"/>
  <c r="AI1523" i="4"/>
  <c r="AH1523" i="4"/>
  <c r="AG1523" i="4"/>
  <c r="AF1523" i="4"/>
  <c r="AE1523" i="4"/>
  <c r="AD1523" i="4"/>
  <c r="AC1523" i="4"/>
  <c r="AB1523" i="4"/>
  <c r="AA1523" i="4"/>
  <c r="Z1523" i="4"/>
  <c r="Y1523" i="4"/>
  <c r="W1523" i="4"/>
  <c r="V1523" i="4"/>
  <c r="T1523" i="4"/>
  <c r="S1523" i="4"/>
  <c r="R1523" i="4"/>
  <c r="AJ1522" i="4"/>
  <c r="AI1522" i="4"/>
  <c r="AH1522" i="4"/>
  <c r="AG1522" i="4"/>
  <c r="AF1522" i="4"/>
  <c r="AE1522" i="4"/>
  <c r="AD1522" i="4"/>
  <c r="AC1522" i="4"/>
  <c r="AB1522" i="4"/>
  <c r="AA1522" i="4"/>
  <c r="Z1522" i="4"/>
  <c r="Y1522" i="4"/>
  <c r="W1522" i="4"/>
  <c r="V1522" i="4"/>
  <c r="T1522" i="4"/>
  <c r="S1522" i="4"/>
  <c r="AJ1521" i="4"/>
  <c r="AI1521" i="4"/>
  <c r="AH1521" i="4"/>
  <c r="AG1521" i="4"/>
  <c r="AF1521" i="4"/>
  <c r="AE1521" i="4"/>
  <c r="AD1521" i="4"/>
  <c r="AC1521" i="4"/>
  <c r="AB1521" i="4"/>
  <c r="AA1521" i="4"/>
  <c r="Z1521" i="4"/>
  <c r="Y1521" i="4"/>
  <c r="W1521" i="4"/>
  <c r="V1521" i="4"/>
  <c r="T1521" i="4"/>
  <c r="S1521" i="4"/>
  <c r="R1521" i="4"/>
  <c r="AJ1520" i="4"/>
  <c r="AI1520" i="4"/>
  <c r="AH1520" i="4"/>
  <c r="AG1520" i="4"/>
  <c r="AF1520" i="4"/>
  <c r="AE1520" i="4"/>
  <c r="AD1520" i="4"/>
  <c r="AC1520" i="4"/>
  <c r="AB1520" i="4"/>
  <c r="AA1520" i="4"/>
  <c r="Z1520" i="4"/>
  <c r="Y1520" i="4"/>
  <c r="W1520" i="4"/>
  <c r="V1520" i="4"/>
  <c r="T1520" i="4"/>
  <c r="S1520" i="4"/>
  <c r="R1520" i="4"/>
  <c r="AJ1519" i="4"/>
  <c r="AI1519" i="4"/>
  <c r="AH1519" i="4"/>
  <c r="AG1519" i="4"/>
  <c r="AF1519" i="4"/>
  <c r="AE1519" i="4"/>
  <c r="AD1519" i="4"/>
  <c r="AC1519" i="4"/>
  <c r="AB1519" i="4"/>
  <c r="AA1519" i="4"/>
  <c r="Z1519" i="4"/>
  <c r="Y1519" i="4"/>
  <c r="W1519" i="4"/>
  <c r="V1519" i="4"/>
  <c r="T1519" i="4"/>
  <c r="S1519" i="4"/>
  <c r="AJ1518" i="4"/>
  <c r="AI1518" i="4"/>
  <c r="AH1518" i="4"/>
  <c r="AG1518" i="4"/>
  <c r="AF1518" i="4"/>
  <c r="AE1518" i="4"/>
  <c r="AD1518" i="4"/>
  <c r="AC1518" i="4"/>
  <c r="AB1518" i="4"/>
  <c r="AA1518" i="4"/>
  <c r="Z1518" i="4"/>
  <c r="Y1518" i="4"/>
  <c r="W1518" i="4"/>
  <c r="V1518" i="4"/>
  <c r="T1518" i="4"/>
  <c r="S1518" i="4"/>
  <c r="R1518" i="4"/>
  <c r="AJ1517" i="4"/>
  <c r="AI1517" i="4"/>
  <c r="AH1517" i="4"/>
  <c r="AG1517" i="4"/>
  <c r="AF1517" i="4"/>
  <c r="AE1517" i="4"/>
  <c r="AD1517" i="4"/>
  <c r="AC1517" i="4"/>
  <c r="AB1517" i="4"/>
  <c r="AA1517" i="4"/>
  <c r="Z1517" i="4"/>
  <c r="Y1517" i="4"/>
  <c r="W1517" i="4"/>
  <c r="V1517" i="4"/>
  <c r="T1517" i="4"/>
  <c r="S1517" i="4"/>
  <c r="R1517" i="4"/>
  <c r="AJ1516" i="4"/>
  <c r="AI1516" i="4"/>
  <c r="AH1516" i="4"/>
  <c r="AG1516" i="4"/>
  <c r="AF1516" i="4"/>
  <c r="AE1516" i="4"/>
  <c r="AD1516" i="4"/>
  <c r="AC1516" i="4"/>
  <c r="AB1516" i="4"/>
  <c r="AA1516" i="4"/>
  <c r="Z1516" i="4"/>
  <c r="Y1516" i="4"/>
  <c r="W1516" i="4"/>
  <c r="V1516" i="4"/>
  <c r="T1516" i="4"/>
  <c r="S1516" i="4"/>
  <c r="R1516" i="4"/>
  <c r="AJ1515" i="4"/>
  <c r="AI1515" i="4"/>
  <c r="AH1515" i="4"/>
  <c r="AG1515" i="4"/>
  <c r="AF1515" i="4"/>
  <c r="AE1515" i="4"/>
  <c r="AD1515" i="4"/>
  <c r="AC1515" i="4"/>
  <c r="AB1515" i="4"/>
  <c r="AA1515" i="4"/>
  <c r="Z1515" i="4"/>
  <c r="Y1515" i="4"/>
  <c r="W1515" i="4"/>
  <c r="V1515" i="4"/>
  <c r="T1515" i="4"/>
  <c r="S1515" i="4"/>
  <c r="R1515" i="4"/>
  <c r="AJ1514" i="4"/>
  <c r="AI1514" i="4"/>
  <c r="AH1514" i="4"/>
  <c r="AG1514" i="4"/>
  <c r="AF1514" i="4"/>
  <c r="AE1514" i="4"/>
  <c r="AD1514" i="4"/>
  <c r="AC1514" i="4"/>
  <c r="AB1514" i="4"/>
  <c r="AA1514" i="4"/>
  <c r="Z1514" i="4"/>
  <c r="Y1514" i="4"/>
  <c r="W1514" i="4"/>
  <c r="V1514" i="4"/>
  <c r="T1514" i="4"/>
  <c r="S1514" i="4"/>
  <c r="R1514" i="4"/>
  <c r="AJ1513" i="4"/>
  <c r="AI1513" i="4"/>
  <c r="AH1513" i="4"/>
  <c r="AG1513" i="4"/>
  <c r="AF1513" i="4"/>
  <c r="AE1513" i="4"/>
  <c r="AD1513" i="4"/>
  <c r="AC1513" i="4"/>
  <c r="AB1513" i="4"/>
  <c r="AA1513" i="4"/>
  <c r="Z1513" i="4"/>
  <c r="Y1513" i="4"/>
  <c r="W1513" i="4"/>
  <c r="V1513" i="4"/>
  <c r="T1513" i="4"/>
  <c r="S1513" i="4"/>
  <c r="R1513" i="4"/>
  <c r="AJ1512" i="4"/>
  <c r="AI1512" i="4"/>
  <c r="AH1512" i="4"/>
  <c r="AG1512" i="4"/>
  <c r="AF1512" i="4"/>
  <c r="AE1512" i="4"/>
  <c r="AD1512" i="4"/>
  <c r="AC1512" i="4"/>
  <c r="AB1512" i="4"/>
  <c r="AA1512" i="4"/>
  <c r="Z1512" i="4"/>
  <c r="Y1512" i="4"/>
  <c r="W1512" i="4"/>
  <c r="V1512" i="4"/>
  <c r="T1512" i="4"/>
  <c r="S1512" i="4"/>
  <c r="AJ1511" i="4"/>
  <c r="AI1511" i="4"/>
  <c r="AH1511" i="4"/>
  <c r="AG1511" i="4"/>
  <c r="AF1511" i="4"/>
  <c r="AE1511" i="4"/>
  <c r="AD1511" i="4"/>
  <c r="AC1511" i="4"/>
  <c r="AB1511" i="4"/>
  <c r="AA1511" i="4"/>
  <c r="Z1511" i="4"/>
  <c r="Y1511" i="4"/>
  <c r="W1511" i="4"/>
  <c r="V1511" i="4"/>
  <c r="T1511" i="4"/>
  <c r="S1511" i="4"/>
  <c r="AJ1510" i="4"/>
  <c r="AI1510" i="4"/>
  <c r="AH1510" i="4"/>
  <c r="AG1510" i="4"/>
  <c r="AF1510" i="4"/>
  <c r="AE1510" i="4"/>
  <c r="AD1510" i="4"/>
  <c r="AC1510" i="4"/>
  <c r="AB1510" i="4"/>
  <c r="AA1510" i="4"/>
  <c r="Z1510" i="4"/>
  <c r="Y1510" i="4"/>
  <c r="W1510" i="4"/>
  <c r="V1510" i="4"/>
  <c r="T1510" i="4"/>
  <c r="S1510" i="4"/>
  <c r="R1510" i="4"/>
  <c r="AJ1509" i="4"/>
  <c r="AI1509" i="4"/>
  <c r="AH1509" i="4"/>
  <c r="AG1509" i="4"/>
  <c r="AF1509" i="4"/>
  <c r="AE1509" i="4"/>
  <c r="AD1509" i="4"/>
  <c r="AC1509" i="4"/>
  <c r="AB1509" i="4"/>
  <c r="AA1509" i="4"/>
  <c r="Z1509" i="4"/>
  <c r="Y1509" i="4"/>
  <c r="W1509" i="4"/>
  <c r="V1509" i="4"/>
  <c r="T1509" i="4"/>
  <c r="S1509" i="4"/>
  <c r="R1509" i="4"/>
  <c r="AJ1508" i="4"/>
  <c r="AI1508" i="4"/>
  <c r="AH1508" i="4"/>
  <c r="AG1508" i="4"/>
  <c r="AF1508" i="4"/>
  <c r="AE1508" i="4"/>
  <c r="AD1508" i="4"/>
  <c r="AC1508" i="4"/>
  <c r="AB1508" i="4"/>
  <c r="AA1508" i="4"/>
  <c r="Z1508" i="4"/>
  <c r="Y1508" i="4"/>
  <c r="W1508" i="4"/>
  <c r="V1508" i="4"/>
  <c r="T1508" i="4"/>
  <c r="S1508" i="4"/>
  <c r="AJ1507" i="4"/>
  <c r="AI1507" i="4"/>
  <c r="AH1507" i="4"/>
  <c r="AG1507" i="4"/>
  <c r="AF1507" i="4"/>
  <c r="AE1507" i="4"/>
  <c r="AD1507" i="4"/>
  <c r="AC1507" i="4"/>
  <c r="AB1507" i="4"/>
  <c r="AA1507" i="4"/>
  <c r="Z1507" i="4"/>
  <c r="Y1507" i="4"/>
  <c r="W1507" i="4"/>
  <c r="V1507" i="4"/>
  <c r="T1507" i="4"/>
  <c r="S1507" i="4"/>
  <c r="R1507" i="4"/>
  <c r="AJ1506" i="4"/>
  <c r="AI1506" i="4"/>
  <c r="AH1506" i="4"/>
  <c r="AG1506" i="4"/>
  <c r="AF1506" i="4"/>
  <c r="AE1506" i="4"/>
  <c r="AD1506" i="4"/>
  <c r="AC1506" i="4"/>
  <c r="AB1506" i="4"/>
  <c r="AA1506" i="4"/>
  <c r="Z1506" i="4"/>
  <c r="Y1506" i="4"/>
  <c r="W1506" i="4"/>
  <c r="V1506" i="4"/>
  <c r="T1506" i="4"/>
  <c r="S1506" i="4"/>
  <c r="R1506" i="4"/>
  <c r="AJ1505" i="4"/>
  <c r="AI1505" i="4"/>
  <c r="AH1505" i="4"/>
  <c r="AG1505" i="4"/>
  <c r="AF1505" i="4"/>
  <c r="AE1505" i="4"/>
  <c r="AD1505" i="4"/>
  <c r="AC1505" i="4"/>
  <c r="AB1505" i="4"/>
  <c r="AA1505" i="4"/>
  <c r="Z1505" i="4"/>
  <c r="Y1505" i="4"/>
  <c r="W1505" i="4"/>
  <c r="V1505" i="4"/>
  <c r="T1505" i="4"/>
  <c r="S1505" i="4"/>
  <c r="R1505" i="4"/>
  <c r="AJ1504" i="4"/>
  <c r="AI1504" i="4"/>
  <c r="AH1504" i="4"/>
  <c r="AG1504" i="4"/>
  <c r="AF1504" i="4"/>
  <c r="AE1504" i="4"/>
  <c r="AD1504" i="4"/>
  <c r="AC1504" i="4"/>
  <c r="AB1504" i="4"/>
  <c r="AA1504" i="4"/>
  <c r="Z1504" i="4"/>
  <c r="Y1504" i="4"/>
  <c r="W1504" i="4"/>
  <c r="V1504" i="4"/>
  <c r="T1504" i="4"/>
  <c r="S1504" i="4"/>
  <c r="AJ1503" i="4"/>
  <c r="AI1503" i="4"/>
  <c r="AH1503" i="4"/>
  <c r="AG1503" i="4"/>
  <c r="AF1503" i="4"/>
  <c r="AE1503" i="4"/>
  <c r="AD1503" i="4"/>
  <c r="AC1503" i="4"/>
  <c r="AB1503" i="4"/>
  <c r="AA1503" i="4"/>
  <c r="Z1503" i="4"/>
  <c r="Y1503" i="4"/>
  <c r="W1503" i="4"/>
  <c r="V1503" i="4"/>
  <c r="T1503" i="4"/>
  <c r="S1503" i="4"/>
  <c r="R1503" i="4"/>
  <c r="AJ1502" i="4"/>
  <c r="AI1502" i="4"/>
  <c r="AH1502" i="4"/>
  <c r="AG1502" i="4"/>
  <c r="AF1502" i="4"/>
  <c r="AE1502" i="4"/>
  <c r="AD1502" i="4"/>
  <c r="AC1502" i="4"/>
  <c r="AB1502" i="4"/>
  <c r="AA1502" i="4"/>
  <c r="Z1502" i="4"/>
  <c r="Y1502" i="4"/>
  <c r="W1502" i="4"/>
  <c r="V1502" i="4"/>
  <c r="T1502" i="4"/>
  <c r="S1502" i="4"/>
  <c r="R1502" i="4"/>
  <c r="AJ1501" i="4"/>
  <c r="AI1501" i="4"/>
  <c r="AH1501" i="4"/>
  <c r="AG1501" i="4"/>
  <c r="AF1501" i="4"/>
  <c r="AE1501" i="4"/>
  <c r="AD1501" i="4"/>
  <c r="AC1501" i="4"/>
  <c r="AB1501" i="4"/>
  <c r="AA1501" i="4"/>
  <c r="Z1501" i="4"/>
  <c r="Y1501" i="4"/>
  <c r="W1501" i="4"/>
  <c r="V1501" i="4"/>
  <c r="T1501" i="4"/>
  <c r="S1501" i="4"/>
  <c r="R1501" i="4"/>
  <c r="AJ1500" i="4"/>
  <c r="AI1500" i="4"/>
  <c r="AH1500" i="4"/>
  <c r="AG1500" i="4"/>
  <c r="AF1500" i="4"/>
  <c r="AE1500" i="4"/>
  <c r="AD1500" i="4"/>
  <c r="AC1500" i="4"/>
  <c r="AB1500" i="4"/>
  <c r="AA1500" i="4"/>
  <c r="Z1500" i="4"/>
  <c r="Y1500" i="4"/>
  <c r="W1500" i="4"/>
  <c r="V1500" i="4"/>
  <c r="T1500" i="4"/>
  <c r="S1500" i="4"/>
  <c r="AJ1499" i="4"/>
  <c r="AI1499" i="4"/>
  <c r="AH1499" i="4"/>
  <c r="AG1499" i="4"/>
  <c r="AF1499" i="4"/>
  <c r="AE1499" i="4"/>
  <c r="AD1499" i="4"/>
  <c r="AC1499" i="4"/>
  <c r="AB1499" i="4"/>
  <c r="AA1499" i="4"/>
  <c r="Z1499" i="4"/>
  <c r="Y1499" i="4"/>
  <c r="W1499" i="4"/>
  <c r="V1499" i="4"/>
  <c r="T1499" i="4"/>
  <c r="S1499" i="4"/>
  <c r="AJ1498" i="4"/>
  <c r="AI1498" i="4"/>
  <c r="AH1498" i="4"/>
  <c r="AG1498" i="4"/>
  <c r="AF1498" i="4"/>
  <c r="AE1498" i="4"/>
  <c r="AD1498" i="4"/>
  <c r="AC1498" i="4"/>
  <c r="AB1498" i="4"/>
  <c r="AA1498" i="4"/>
  <c r="Z1498" i="4"/>
  <c r="Y1498" i="4"/>
  <c r="W1498" i="4"/>
  <c r="V1498" i="4"/>
  <c r="T1498" i="4"/>
  <c r="S1498" i="4"/>
  <c r="AJ1497" i="4"/>
  <c r="AI1497" i="4"/>
  <c r="AH1497" i="4"/>
  <c r="AG1497" i="4"/>
  <c r="AF1497" i="4"/>
  <c r="AE1497" i="4"/>
  <c r="AD1497" i="4"/>
  <c r="AC1497" i="4"/>
  <c r="AB1497" i="4"/>
  <c r="AA1497" i="4"/>
  <c r="Z1497" i="4"/>
  <c r="Y1497" i="4"/>
  <c r="W1497" i="4"/>
  <c r="V1497" i="4"/>
  <c r="T1497" i="4"/>
  <c r="S1497" i="4"/>
  <c r="AJ1496" i="4"/>
  <c r="AI1496" i="4"/>
  <c r="AH1496" i="4"/>
  <c r="AG1496" i="4"/>
  <c r="AF1496" i="4"/>
  <c r="AE1496" i="4"/>
  <c r="AD1496" i="4"/>
  <c r="AC1496" i="4"/>
  <c r="AB1496" i="4"/>
  <c r="AA1496" i="4"/>
  <c r="Z1496" i="4"/>
  <c r="Y1496" i="4"/>
  <c r="W1496" i="4"/>
  <c r="V1496" i="4"/>
  <c r="T1496" i="4"/>
  <c r="S1496" i="4"/>
  <c r="AJ1495" i="4"/>
  <c r="AI1495" i="4"/>
  <c r="AH1495" i="4"/>
  <c r="AG1495" i="4"/>
  <c r="AF1495" i="4"/>
  <c r="AE1495" i="4"/>
  <c r="AD1495" i="4"/>
  <c r="AC1495" i="4"/>
  <c r="AB1495" i="4"/>
  <c r="AA1495" i="4"/>
  <c r="Z1495" i="4"/>
  <c r="Y1495" i="4"/>
  <c r="W1495" i="4"/>
  <c r="V1495" i="4"/>
  <c r="T1495" i="4"/>
  <c r="S1495" i="4"/>
  <c r="AJ1494" i="4"/>
  <c r="AI1494" i="4"/>
  <c r="AH1494" i="4"/>
  <c r="AG1494" i="4"/>
  <c r="AF1494" i="4"/>
  <c r="AE1494" i="4"/>
  <c r="AD1494" i="4"/>
  <c r="AC1494" i="4"/>
  <c r="AB1494" i="4"/>
  <c r="AA1494" i="4"/>
  <c r="Z1494" i="4"/>
  <c r="Y1494" i="4"/>
  <c r="W1494" i="4"/>
  <c r="V1494" i="4"/>
  <c r="T1494" i="4"/>
  <c r="S1494" i="4"/>
  <c r="R1494" i="4"/>
  <c r="AJ1493" i="4"/>
  <c r="AI1493" i="4"/>
  <c r="AH1493" i="4"/>
  <c r="AG1493" i="4"/>
  <c r="AF1493" i="4"/>
  <c r="AE1493" i="4"/>
  <c r="AD1493" i="4"/>
  <c r="AC1493" i="4"/>
  <c r="AB1493" i="4"/>
  <c r="AA1493" i="4"/>
  <c r="Z1493" i="4"/>
  <c r="Y1493" i="4"/>
  <c r="W1493" i="4"/>
  <c r="V1493" i="4"/>
  <c r="T1493" i="4"/>
  <c r="S1493" i="4"/>
  <c r="AJ1492" i="4"/>
  <c r="AI1492" i="4"/>
  <c r="AH1492" i="4"/>
  <c r="AG1492" i="4"/>
  <c r="AF1492" i="4"/>
  <c r="AE1492" i="4"/>
  <c r="AD1492" i="4"/>
  <c r="AC1492" i="4"/>
  <c r="AB1492" i="4"/>
  <c r="AA1492" i="4"/>
  <c r="Z1492" i="4"/>
  <c r="Y1492" i="4"/>
  <c r="W1492" i="4"/>
  <c r="V1492" i="4"/>
  <c r="T1492" i="4"/>
  <c r="S1492" i="4"/>
  <c r="AJ1491" i="4"/>
  <c r="AI1491" i="4"/>
  <c r="AH1491" i="4"/>
  <c r="AG1491" i="4"/>
  <c r="AF1491" i="4"/>
  <c r="AE1491" i="4"/>
  <c r="AD1491" i="4"/>
  <c r="AC1491" i="4"/>
  <c r="AB1491" i="4"/>
  <c r="AA1491" i="4"/>
  <c r="Z1491" i="4"/>
  <c r="Y1491" i="4"/>
  <c r="W1491" i="4"/>
  <c r="V1491" i="4"/>
  <c r="T1491" i="4"/>
  <c r="S1491" i="4"/>
  <c r="AJ1490" i="4"/>
  <c r="AI1490" i="4"/>
  <c r="AH1490" i="4"/>
  <c r="AG1490" i="4"/>
  <c r="AF1490" i="4"/>
  <c r="AE1490" i="4"/>
  <c r="AD1490" i="4"/>
  <c r="AC1490" i="4"/>
  <c r="AB1490" i="4"/>
  <c r="AA1490" i="4"/>
  <c r="Z1490" i="4"/>
  <c r="Y1490" i="4"/>
  <c r="W1490" i="4"/>
  <c r="V1490" i="4"/>
  <c r="T1490" i="4"/>
  <c r="S1490" i="4"/>
  <c r="AJ1489" i="4"/>
  <c r="AI1489" i="4"/>
  <c r="AH1489" i="4"/>
  <c r="AG1489" i="4"/>
  <c r="AF1489" i="4"/>
  <c r="AE1489" i="4"/>
  <c r="AD1489" i="4"/>
  <c r="AC1489" i="4"/>
  <c r="AB1489" i="4"/>
  <c r="AA1489" i="4"/>
  <c r="Z1489" i="4"/>
  <c r="Y1489" i="4"/>
  <c r="W1489" i="4"/>
  <c r="V1489" i="4"/>
  <c r="T1489" i="4"/>
  <c r="S1489" i="4"/>
  <c r="AJ1488" i="4"/>
  <c r="AI1488" i="4"/>
  <c r="AH1488" i="4"/>
  <c r="AG1488" i="4"/>
  <c r="AF1488" i="4"/>
  <c r="AE1488" i="4"/>
  <c r="AD1488" i="4"/>
  <c r="AC1488" i="4"/>
  <c r="AB1488" i="4"/>
  <c r="AA1488" i="4"/>
  <c r="Z1488" i="4"/>
  <c r="Y1488" i="4"/>
  <c r="W1488" i="4"/>
  <c r="V1488" i="4"/>
  <c r="T1488" i="4"/>
  <c r="S1488" i="4"/>
  <c r="R1488" i="4"/>
  <c r="AJ1487" i="4"/>
  <c r="AI1487" i="4"/>
  <c r="AH1487" i="4"/>
  <c r="AG1487" i="4"/>
  <c r="AF1487" i="4"/>
  <c r="AE1487" i="4"/>
  <c r="AD1487" i="4"/>
  <c r="AC1487" i="4"/>
  <c r="AB1487" i="4"/>
  <c r="AA1487" i="4"/>
  <c r="Z1487" i="4"/>
  <c r="Y1487" i="4"/>
  <c r="W1487" i="4"/>
  <c r="V1487" i="4"/>
  <c r="T1487" i="4"/>
  <c r="S1487" i="4"/>
  <c r="AJ1486" i="4"/>
  <c r="AI1486" i="4"/>
  <c r="AH1486" i="4"/>
  <c r="AG1486" i="4"/>
  <c r="AF1486" i="4"/>
  <c r="AE1486" i="4"/>
  <c r="AD1486" i="4"/>
  <c r="AC1486" i="4"/>
  <c r="AB1486" i="4"/>
  <c r="AA1486" i="4"/>
  <c r="Z1486" i="4"/>
  <c r="Y1486" i="4"/>
  <c r="W1486" i="4"/>
  <c r="V1486" i="4"/>
  <c r="T1486" i="4"/>
  <c r="S1486" i="4"/>
  <c r="R1486" i="4"/>
  <c r="AJ1485" i="4"/>
  <c r="AI1485" i="4"/>
  <c r="AH1485" i="4"/>
  <c r="AG1485" i="4"/>
  <c r="AF1485" i="4"/>
  <c r="AE1485" i="4"/>
  <c r="AD1485" i="4"/>
  <c r="AC1485" i="4"/>
  <c r="AB1485" i="4"/>
  <c r="AA1485" i="4"/>
  <c r="Z1485" i="4"/>
  <c r="Y1485" i="4"/>
  <c r="W1485" i="4"/>
  <c r="V1485" i="4"/>
  <c r="T1485" i="4"/>
  <c r="S1485" i="4"/>
  <c r="AJ1484" i="4"/>
  <c r="AI1484" i="4"/>
  <c r="AH1484" i="4"/>
  <c r="AG1484" i="4"/>
  <c r="AF1484" i="4"/>
  <c r="AE1484" i="4"/>
  <c r="AD1484" i="4"/>
  <c r="AC1484" i="4"/>
  <c r="AB1484" i="4"/>
  <c r="AA1484" i="4"/>
  <c r="Z1484" i="4"/>
  <c r="Y1484" i="4"/>
  <c r="W1484" i="4"/>
  <c r="V1484" i="4"/>
  <c r="T1484" i="4"/>
  <c r="S1484" i="4"/>
  <c r="AJ1483" i="4"/>
  <c r="AI1483" i="4"/>
  <c r="AH1483" i="4"/>
  <c r="AG1483" i="4"/>
  <c r="AF1483" i="4"/>
  <c r="AE1483" i="4"/>
  <c r="AD1483" i="4"/>
  <c r="AC1483" i="4"/>
  <c r="AB1483" i="4"/>
  <c r="AA1483" i="4"/>
  <c r="Z1483" i="4"/>
  <c r="Y1483" i="4"/>
  <c r="W1483" i="4"/>
  <c r="V1483" i="4"/>
  <c r="T1483" i="4"/>
  <c r="S1483" i="4"/>
  <c r="R1483" i="4"/>
  <c r="AJ1482" i="4"/>
  <c r="AI1482" i="4"/>
  <c r="AH1482" i="4"/>
  <c r="AG1482" i="4"/>
  <c r="AF1482" i="4"/>
  <c r="AE1482" i="4"/>
  <c r="AD1482" i="4"/>
  <c r="AC1482" i="4"/>
  <c r="AB1482" i="4"/>
  <c r="AA1482" i="4"/>
  <c r="Z1482" i="4"/>
  <c r="Y1482" i="4"/>
  <c r="W1482" i="4"/>
  <c r="V1482" i="4"/>
  <c r="T1482" i="4"/>
  <c r="S1482" i="4"/>
  <c r="AJ1481" i="4"/>
  <c r="AI1481" i="4"/>
  <c r="AH1481" i="4"/>
  <c r="AG1481" i="4"/>
  <c r="AF1481" i="4"/>
  <c r="AE1481" i="4"/>
  <c r="AD1481" i="4"/>
  <c r="AC1481" i="4"/>
  <c r="AB1481" i="4"/>
  <c r="AA1481" i="4"/>
  <c r="Z1481" i="4"/>
  <c r="Y1481" i="4"/>
  <c r="W1481" i="4"/>
  <c r="V1481" i="4"/>
  <c r="T1481" i="4"/>
  <c r="S1481" i="4"/>
  <c r="R1481" i="4"/>
  <c r="AJ1480" i="4"/>
  <c r="AI1480" i="4"/>
  <c r="AH1480" i="4"/>
  <c r="AG1480" i="4"/>
  <c r="AF1480" i="4"/>
  <c r="AE1480" i="4"/>
  <c r="AD1480" i="4"/>
  <c r="AC1480" i="4"/>
  <c r="AB1480" i="4"/>
  <c r="AA1480" i="4"/>
  <c r="Z1480" i="4"/>
  <c r="Y1480" i="4"/>
  <c r="W1480" i="4"/>
  <c r="V1480" i="4"/>
  <c r="T1480" i="4"/>
  <c r="S1480" i="4"/>
  <c r="AJ1479" i="4"/>
  <c r="AI1479" i="4"/>
  <c r="AH1479" i="4"/>
  <c r="AG1479" i="4"/>
  <c r="AF1479" i="4"/>
  <c r="AE1479" i="4"/>
  <c r="AD1479" i="4"/>
  <c r="AC1479" i="4"/>
  <c r="AB1479" i="4"/>
  <c r="AA1479" i="4"/>
  <c r="Z1479" i="4"/>
  <c r="Y1479" i="4"/>
  <c r="W1479" i="4"/>
  <c r="V1479" i="4"/>
  <c r="T1479" i="4"/>
  <c r="S1479" i="4"/>
  <c r="AJ1478" i="4"/>
  <c r="AI1478" i="4"/>
  <c r="AH1478" i="4"/>
  <c r="AG1478" i="4"/>
  <c r="AF1478" i="4"/>
  <c r="AE1478" i="4"/>
  <c r="AD1478" i="4"/>
  <c r="AC1478" i="4"/>
  <c r="AB1478" i="4"/>
  <c r="AA1478" i="4"/>
  <c r="Z1478" i="4"/>
  <c r="Y1478" i="4"/>
  <c r="W1478" i="4"/>
  <c r="V1478" i="4"/>
  <c r="T1478" i="4"/>
  <c r="S1478" i="4"/>
  <c r="R1478" i="4"/>
  <c r="AJ1477" i="4"/>
  <c r="AI1477" i="4"/>
  <c r="AH1477" i="4"/>
  <c r="AG1477" i="4"/>
  <c r="AF1477" i="4"/>
  <c r="AE1477" i="4"/>
  <c r="AD1477" i="4"/>
  <c r="AC1477" i="4"/>
  <c r="AB1477" i="4"/>
  <c r="AA1477" i="4"/>
  <c r="Z1477" i="4"/>
  <c r="Y1477" i="4"/>
  <c r="W1477" i="4"/>
  <c r="V1477" i="4"/>
  <c r="T1477" i="4"/>
  <c r="S1477" i="4"/>
  <c r="R1477" i="4"/>
  <c r="AJ1476" i="4"/>
  <c r="AI1476" i="4"/>
  <c r="AH1476" i="4"/>
  <c r="AG1476" i="4"/>
  <c r="AF1476" i="4"/>
  <c r="AE1476" i="4"/>
  <c r="AD1476" i="4"/>
  <c r="AC1476" i="4"/>
  <c r="AB1476" i="4"/>
  <c r="AA1476" i="4"/>
  <c r="Z1476" i="4"/>
  <c r="Y1476" i="4"/>
  <c r="W1476" i="4"/>
  <c r="V1476" i="4"/>
  <c r="T1476" i="4"/>
  <c r="S1476" i="4"/>
  <c r="AJ1475" i="4"/>
  <c r="AI1475" i="4"/>
  <c r="AH1475" i="4"/>
  <c r="AG1475" i="4"/>
  <c r="AF1475" i="4"/>
  <c r="AE1475" i="4"/>
  <c r="AD1475" i="4"/>
  <c r="AC1475" i="4"/>
  <c r="AB1475" i="4"/>
  <c r="AA1475" i="4"/>
  <c r="Z1475" i="4"/>
  <c r="Y1475" i="4"/>
  <c r="W1475" i="4"/>
  <c r="V1475" i="4"/>
  <c r="T1475" i="4"/>
  <c r="S1475" i="4"/>
  <c r="AJ1474" i="4"/>
  <c r="AI1474" i="4"/>
  <c r="AH1474" i="4"/>
  <c r="AG1474" i="4"/>
  <c r="AF1474" i="4"/>
  <c r="AE1474" i="4"/>
  <c r="AD1474" i="4"/>
  <c r="AC1474" i="4"/>
  <c r="AB1474" i="4"/>
  <c r="AA1474" i="4"/>
  <c r="Z1474" i="4"/>
  <c r="Y1474" i="4"/>
  <c r="W1474" i="4"/>
  <c r="V1474" i="4"/>
  <c r="T1474" i="4"/>
  <c r="S1474" i="4"/>
  <c r="R1474" i="4"/>
  <c r="AJ1473" i="4"/>
  <c r="AI1473" i="4"/>
  <c r="AH1473" i="4"/>
  <c r="AG1473" i="4"/>
  <c r="AF1473" i="4"/>
  <c r="AE1473" i="4"/>
  <c r="AD1473" i="4"/>
  <c r="AC1473" i="4"/>
  <c r="AB1473" i="4"/>
  <c r="AA1473" i="4"/>
  <c r="Z1473" i="4"/>
  <c r="Y1473" i="4"/>
  <c r="W1473" i="4"/>
  <c r="V1473" i="4"/>
  <c r="T1473" i="4"/>
  <c r="S1473" i="4"/>
  <c r="R1473" i="4"/>
  <c r="AJ1472" i="4"/>
  <c r="AI1472" i="4"/>
  <c r="AH1472" i="4"/>
  <c r="AG1472" i="4"/>
  <c r="AF1472" i="4"/>
  <c r="AE1472" i="4"/>
  <c r="AD1472" i="4"/>
  <c r="AC1472" i="4"/>
  <c r="AB1472" i="4"/>
  <c r="AA1472" i="4"/>
  <c r="Z1472" i="4"/>
  <c r="Y1472" i="4"/>
  <c r="W1472" i="4"/>
  <c r="V1472" i="4"/>
  <c r="T1472" i="4"/>
  <c r="S1472" i="4"/>
  <c r="AJ1471" i="4"/>
  <c r="AI1471" i="4"/>
  <c r="AH1471" i="4"/>
  <c r="AG1471" i="4"/>
  <c r="AF1471" i="4"/>
  <c r="AE1471" i="4"/>
  <c r="AD1471" i="4"/>
  <c r="AC1471" i="4"/>
  <c r="AB1471" i="4"/>
  <c r="AA1471" i="4"/>
  <c r="Z1471" i="4"/>
  <c r="Y1471" i="4"/>
  <c r="W1471" i="4"/>
  <c r="V1471" i="4"/>
  <c r="T1471" i="4"/>
  <c r="S1471" i="4"/>
  <c r="R1471" i="4"/>
  <c r="AJ1470" i="4"/>
  <c r="AI1470" i="4"/>
  <c r="AH1470" i="4"/>
  <c r="AG1470" i="4"/>
  <c r="AF1470" i="4"/>
  <c r="AE1470" i="4"/>
  <c r="AD1470" i="4"/>
  <c r="AC1470" i="4"/>
  <c r="AB1470" i="4"/>
  <c r="AA1470" i="4"/>
  <c r="Z1470" i="4"/>
  <c r="Y1470" i="4"/>
  <c r="W1470" i="4"/>
  <c r="V1470" i="4"/>
  <c r="T1470" i="4"/>
  <c r="S1470" i="4"/>
  <c r="AJ1469" i="4"/>
  <c r="AI1469" i="4"/>
  <c r="AH1469" i="4"/>
  <c r="AG1469" i="4"/>
  <c r="AF1469" i="4"/>
  <c r="AE1469" i="4"/>
  <c r="AD1469" i="4"/>
  <c r="AC1469" i="4"/>
  <c r="AB1469" i="4"/>
  <c r="AA1469" i="4"/>
  <c r="Z1469" i="4"/>
  <c r="Y1469" i="4"/>
  <c r="W1469" i="4"/>
  <c r="V1469" i="4"/>
  <c r="T1469" i="4"/>
  <c r="S1469" i="4"/>
  <c r="R1469" i="4"/>
  <c r="AJ1468" i="4"/>
  <c r="AI1468" i="4"/>
  <c r="AH1468" i="4"/>
  <c r="AG1468" i="4"/>
  <c r="AF1468" i="4"/>
  <c r="AE1468" i="4"/>
  <c r="AD1468" i="4"/>
  <c r="AC1468" i="4"/>
  <c r="AB1468" i="4"/>
  <c r="AA1468" i="4"/>
  <c r="Z1468" i="4"/>
  <c r="Y1468" i="4"/>
  <c r="W1468" i="4"/>
  <c r="V1468" i="4"/>
  <c r="T1468" i="4"/>
  <c r="S1468" i="4"/>
  <c r="R1468" i="4"/>
  <c r="AJ1467" i="4"/>
  <c r="AI1467" i="4"/>
  <c r="AH1467" i="4"/>
  <c r="AG1467" i="4"/>
  <c r="AF1467" i="4"/>
  <c r="AE1467" i="4"/>
  <c r="AD1467" i="4"/>
  <c r="AC1467" i="4"/>
  <c r="AB1467" i="4"/>
  <c r="AA1467" i="4"/>
  <c r="Z1467" i="4"/>
  <c r="Y1467" i="4"/>
  <c r="W1467" i="4"/>
  <c r="V1467" i="4"/>
  <c r="T1467" i="4"/>
  <c r="S1467" i="4"/>
  <c r="R1467" i="4"/>
  <c r="AJ1466" i="4"/>
  <c r="AI1466" i="4"/>
  <c r="AH1466" i="4"/>
  <c r="AG1466" i="4"/>
  <c r="AF1466" i="4"/>
  <c r="AE1466" i="4"/>
  <c r="AD1466" i="4"/>
  <c r="AC1466" i="4"/>
  <c r="AB1466" i="4"/>
  <c r="AA1466" i="4"/>
  <c r="Z1466" i="4"/>
  <c r="Y1466" i="4"/>
  <c r="W1466" i="4"/>
  <c r="V1466" i="4"/>
  <c r="T1466" i="4"/>
  <c r="S1466" i="4"/>
  <c r="R1466" i="4"/>
  <c r="AJ1465" i="4"/>
  <c r="AI1465" i="4"/>
  <c r="AH1465" i="4"/>
  <c r="AG1465" i="4"/>
  <c r="AF1465" i="4"/>
  <c r="AE1465" i="4"/>
  <c r="AD1465" i="4"/>
  <c r="AC1465" i="4"/>
  <c r="AB1465" i="4"/>
  <c r="AA1465" i="4"/>
  <c r="Z1465" i="4"/>
  <c r="Y1465" i="4"/>
  <c r="W1465" i="4"/>
  <c r="V1465" i="4"/>
  <c r="T1465" i="4"/>
  <c r="S1465" i="4"/>
  <c r="AJ1464" i="4"/>
  <c r="AI1464" i="4"/>
  <c r="AH1464" i="4"/>
  <c r="AG1464" i="4"/>
  <c r="AF1464" i="4"/>
  <c r="AE1464" i="4"/>
  <c r="AD1464" i="4"/>
  <c r="AC1464" i="4"/>
  <c r="AB1464" i="4"/>
  <c r="AA1464" i="4"/>
  <c r="Z1464" i="4"/>
  <c r="Y1464" i="4"/>
  <c r="W1464" i="4"/>
  <c r="V1464" i="4"/>
  <c r="T1464" i="4"/>
  <c r="S1464" i="4"/>
  <c r="AJ1463" i="4"/>
  <c r="AI1463" i="4"/>
  <c r="AH1463" i="4"/>
  <c r="AG1463" i="4"/>
  <c r="AF1463" i="4"/>
  <c r="AE1463" i="4"/>
  <c r="AD1463" i="4"/>
  <c r="AC1463" i="4"/>
  <c r="AB1463" i="4"/>
  <c r="AA1463" i="4"/>
  <c r="Z1463" i="4"/>
  <c r="Y1463" i="4"/>
  <c r="W1463" i="4"/>
  <c r="V1463" i="4"/>
  <c r="T1463" i="4"/>
  <c r="S1463" i="4"/>
  <c r="R1463" i="4"/>
  <c r="AJ1462" i="4"/>
  <c r="AI1462" i="4"/>
  <c r="AH1462" i="4"/>
  <c r="AG1462" i="4"/>
  <c r="AF1462" i="4"/>
  <c r="AE1462" i="4"/>
  <c r="AD1462" i="4"/>
  <c r="AC1462" i="4"/>
  <c r="AB1462" i="4"/>
  <c r="AA1462" i="4"/>
  <c r="Z1462" i="4"/>
  <c r="Y1462" i="4"/>
  <c r="W1462" i="4"/>
  <c r="V1462" i="4"/>
  <c r="T1462" i="4"/>
  <c r="S1462" i="4"/>
  <c r="R1462" i="4"/>
  <c r="AJ1461" i="4"/>
  <c r="AI1461" i="4"/>
  <c r="AH1461" i="4"/>
  <c r="AG1461" i="4"/>
  <c r="AF1461" i="4"/>
  <c r="AE1461" i="4"/>
  <c r="AD1461" i="4"/>
  <c r="AC1461" i="4"/>
  <c r="AB1461" i="4"/>
  <c r="AA1461" i="4"/>
  <c r="Z1461" i="4"/>
  <c r="Y1461" i="4"/>
  <c r="W1461" i="4"/>
  <c r="V1461" i="4"/>
  <c r="T1461" i="4"/>
  <c r="S1461" i="4"/>
  <c r="AJ1460" i="4"/>
  <c r="AI1460" i="4"/>
  <c r="AH1460" i="4"/>
  <c r="AG1460" i="4"/>
  <c r="AF1460" i="4"/>
  <c r="AE1460" i="4"/>
  <c r="AD1460" i="4"/>
  <c r="AC1460" i="4"/>
  <c r="AB1460" i="4"/>
  <c r="AA1460" i="4"/>
  <c r="Z1460" i="4"/>
  <c r="Y1460" i="4"/>
  <c r="W1460" i="4"/>
  <c r="V1460" i="4"/>
  <c r="T1460" i="4"/>
  <c r="S1460" i="4"/>
  <c r="R1460" i="4"/>
  <c r="AJ1459" i="4"/>
  <c r="AI1459" i="4"/>
  <c r="AH1459" i="4"/>
  <c r="AG1459" i="4"/>
  <c r="AF1459" i="4"/>
  <c r="AE1459" i="4"/>
  <c r="AD1459" i="4"/>
  <c r="AC1459" i="4"/>
  <c r="AB1459" i="4"/>
  <c r="AA1459" i="4"/>
  <c r="Z1459" i="4"/>
  <c r="Y1459" i="4"/>
  <c r="W1459" i="4"/>
  <c r="V1459" i="4"/>
  <c r="T1459" i="4"/>
  <c r="S1459" i="4"/>
  <c r="R1459" i="4"/>
  <c r="AJ1458" i="4"/>
  <c r="AI1458" i="4"/>
  <c r="AH1458" i="4"/>
  <c r="AG1458" i="4"/>
  <c r="AF1458" i="4"/>
  <c r="AE1458" i="4"/>
  <c r="AD1458" i="4"/>
  <c r="AC1458" i="4"/>
  <c r="AB1458" i="4"/>
  <c r="AA1458" i="4"/>
  <c r="Z1458" i="4"/>
  <c r="Y1458" i="4"/>
  <c r="W1458" i="4"/>
  <c r="V1458" i="4"/>
  <c r="T1458" i="4"/>
  <c r="S1458" i="4"/>
  <c r="R1458" i="4"/>
  <c r="AJ1457" i="4"/>
  <c r="AI1457" i="4"/>
  <c r="AH1457" i="4"/>
  <c r="AG1457" i="4"/>
  <c r="AF1457" i="4"/>
  <c r="AE1457" i="4"/>
  <c r="AD1457" i="4"/>
  <c r="AC1457" i="4"/>
  <c r="AB1457" i="4"/>
  <c r="AA1457" i="4"/>
  <c r="Z1457" i="4"/>
  <c r="Y1457" i="4"/>
  <c r="W1457" i="4"/>
  <c r="V1457" i="4"/>
  <c r="T1457" i="4"/>
  <c r="S1457" i="4"/>
  <c r="AJ1456" i="4"/>
  <c r="AI1456" i="4"/>
  <c r="AH1456" i="4"/>
  <c r="AG1456" i="4"/>
  <c r="AF1456" i="4"/>
  <c r="AE1456" i="4"/>
  <c r="AD1456" i="4"/>
  <c r="AC1456" i="4"/>
  <c r="AB1456" i="4"/>
  <c r="AA1456" i="4"/>
  <c r="Z1456" i="4"/>
  <c r="Y1456" i="4"/>
  <c r="W1456" i="4"/>
  <c r="V1456" i="4"/>
  <c r="T1456" i="4"/>
  <c r="S1456" i="4"/>
  <c r="R1456" i="4"/>
  <c r="AJ1455" i="4"/>
  <c r="AI1455" i="4"/>
  <c r="AH1455" i="4"/>
  <c r="AG1455" i="4"/>
  <c r="AF1455" i="4"/>
  <c r="AE1455" i="4"/>
  <c r="AD1455" i="4"/>
  <c r="AC1455" i="4"/>
  <c r="AB1455" i="4"/>
  <c r="AA1455" i="4"/>
  <c r="Z1455" i="4"/>
  <c r="Y1455" i="4"/>
  <c r="W1455" i="4"/>
  <c r="V1455" i="4"/>
  <c r="T1455" i="4"/>
  <c r="S1455" i="4"/>
  <c r="R1455" i="4"/>
  <c r="AJ1454" i="4"/>
  <c r="AI1454" i="4"/>
  <c r="AH1454" i="4"/>
  <c r="AG1454" i="4"/>
  <c r="AF1454" i="4"/>
  <c r="AE1454" i="4"/>
  <c r="AD1454" i="4"/>
  <c r="AC1454" i="4"/>
  <c r="AB1454" i="4"/>
  <c r="AA1454" i="4"/>
  <c r="Z1454" i="4"/>
  <c r="Y1454" i="4"/>
  <c r="W1454" i="4"/>
  <c r="V1454" i="4"/>
  <c r="T1454" i="4"/>
  <c r="S1454" i="4"/>
  <c r="R1454" i="4"/>
  <c r="AJ1453" i="4"/>
  <c r="AI1453" i="4"/>
  <c r="AH1453" i="4"/>
  <c r="AG1453" i="4"/>
  <c r="AF1453" i="4"/>
  <c r="AE1453" i="4"/>
  <c r="AD1453" i="4"/>
  <c r="AC1453" i="4"/>
  <c r="AB1453" i="4"/>
  <c r="AA1453" i="4"/>
  <c r="Z1453" i="4"/>
  <c r="Y1453" i="4"/>
  <c r="W1453" i="4"/>
  <c r="V1453" i="4"/>
  <c r="T1453" i="4"/>
  <c r="S1453" i="4"/>
  <c r="AJ1452" i="4"/>
  <c r="AI1452" i="4"/>
  <c r="AH1452" i="4"/>
  <c r="AG1452" i="4"/>
  <c r="AF1452" i="4"/>
  <c r="AE1452" i="4"/>
  <c r="AD1452" i="4"/>
  <c r="AC1452" i="4"/>
  <c r="AB1452" i="4"/>
  <c r="AA1452" i="4"/>
  <c r="Z1452" i="4"/>
  <c r="Y1452" i="4"/>
  <c r="W1452" i="4"/>
  <c r="V1452" i="4"/>
  <c r="T1452" i="4"/>
  <c r="S1452" i="4"/>
  <c r="R1452" i="4"/>
  <c r="AJ1451" i="4"/>
  <c r="AI1451" i="4"/>
  <c r="AH1451" i="4"/>
  <c r="AG1451" i="4"/>
  <c r="AF1451" i="4"/>
  <c r="AE1451" i="4"/>
  <c r="AD1451" i="4"/>
  <c r="AC1451" i="4"/>
  <c r="AB1451" i="4"/>
  <c r="AA1451" i="4"/>
  <c r="Z1451" i="4"/>
  <c r="Y1451" i="4"/>
  <c r="W1451" i="4"/>
  <c r="V1451" i="4"/>
  <c r="T1451" i="4"/>
  <c r="S1451" i="4"/>
  <c r="R1451" i="4"/>
  <c r="AJ1450" i="4"/>
  <c r="AI1450" i="4"/>
  <c r="AH1450" i="4"/>
  <c r="AG1450" i="4"/>
  <c r="AF1450" i="4"/>
  <c r="AE1450" i="4"/>
  <c r="AD1450" i="4"/>
  <c r="AC1450" i="4"/>
  <c r="AB1450" i="4"/>
  <c r="AA1450" i="4"/>
  <c r="Z1450" i="4"/>
  <c r="Y1450" i="4"/>
  <c r="W1450" i="4"/>
  <c r="V1450" i="4"/>
  <c r="T1450" i="4"/>
  <c r="S1450" i="4"/>
  <c r="R1450" i="4"/>
  <c r="AJ1449" i="4"/>
  <c r="AI1449" i="4"/>
  <c r="AH1449" i="4"/>
  <c r="AG1449" i="4"/>
  <c r="AF1449" i="4"/>
  <c r="AE1449" i="4"/>
  <c r="AD1449" i="4"/>
  <c r="AC1449" i="4"/>
  <c r="AB1449" i="4"/>
  <c r="AA1449" i="4"/>
  <c r="Z1449" i="4"/>
  <c r="Y1449" i="4"/>
  <c r="W1449" i="4"/>
  <c r="V1449" i="4"/>
  <c r="T1449" i="4"/>
  <c r="S1449" i="4"/>
  <c r="R1449" i="4"/>
  <c r="AJ1448" i="4"/>
  <c r="AI1448" i="4"/>
  <c r="AH1448" i="4"/>
  <c r="AG1448" i="4"/>
  <c r="AF1448" i="4"/>
  <c r="AE1448" i="4"/>
  <c r="AD1448" i="4"/>
  <c r="AC1448" i="4"/>
  <c r="AB1448" i="4"/>
  <c r="AA1448" i="4"/>
  <c r="Z1448" i="4"/>
  <c r="Y1448" i="4"/>
  <c r="W1448" i="4"/>
  <c r="V1448" i="4"/>
  <c r="T1448" i="4"/>
  <c r="S1448" i="4"/>
  <c r="R1448" i="4"/>
  <c r="AJ1447" i="4"/>
  <c r="AI1447" i="4"/>
  <c r="AH1447" i="4"/>
  <c r="AG1447" i="4"/>
  <c r="AF1447" i="4"/>
  <c r="AE1447" i="4"/>
  <c r="AD1447" i="4"/>
  <c r="AC1447" i="4"/>
  <c r="AB1447" i="4"/>
  <c r="AA1447" i="4"/>
  <c r="Z1447" i="4"/>
  <c r="Y1447" i="4"/>
  <c r="W1447" i="4"/>
  <c r="V1447" i="4"/>
  <c r="T1447" i="4"/>
  <c r="S1447" i="4"/>
  <c r="R1447" i="4"/>
  <c r="AJ1446" i="4"/>
  <c r="AI1446" i="4"/>
  <c r="AH1446" i="4"/>
  <c r="AG1446" i="4"/>
  <c r="AF1446" i="4"/>
  <c r="AE1446" i="4"/>
  <c r="AD1446" i="4"/>
  <c r="AC1446" i="4"/>
  <c r="AB1446" i="4"/>
  <c r="AA1446" i="4"/>
  <c r="Z1446" i="4"/>
  <c r="Y1446" i="4"/>
  <c r="W1446" i="4"/>
  <c r="V1446" i="4"/>
  <c r="T1446" i="4"/>
  <c r="S1446" i="4"/>
  <c r="R1446" i="4"/>
  <c r="AJ1445" i="4"/>
  <c r="AI1445" i="4"/>
  <c r="AH1445" i="4"/>
  <c r="AG1445" i="4"/>
  <c r="AF1445" i="4"/>
  <c r="AE1445" i="4"/>
  <c r="AD1445" i="4"/>
  <c r="AC1445" i="4"/>
  <c r="AB1445" i="4"/>
  <c r="AA1445" i="4"/>
  <c r="Z1445" i="4"/>
  <c r="Y1445" i="4"/>
  <c r="W1445" i="4"/>
  <c r="V1445" i="4"/>
  <c r="T1445" i="4"/>
  <c r="S1445" i="4"/>
  <c r="R1445" i="4"/>
  <c r="AJ1444" i="4"/>
  <c r="AI1444" i="4"/>
  <c r="AH1444" i="4"/>
  <c r="AG1444" i="4"/>
  <c r="AF1444" i="4"/>
  <c r="AE1444" i="4"/>
  <c r="AD1444" i="4"/>
  <c r="AC1444" i="4"/>
  <c r="AB1444" i="4"/>
  <c r="AA1444" i="4"/>
  <c r="Z1444" i="4"/>
  <c r="Y1444" i="4"/>
  <c r="W1444" i="4"/>
  <c r="V1444" i="4"/>
  <c r="T1444" i="4"/>
  <c r="S1444" i="4"/>
  <c r="R1444" i="4"/>
  <c r="AJ1443" i="4"/>
  <c r="AI1443" i="4"/>
  <c r="AH1443" i="4"/>
  <c r="AG1443" i="4"/>
  <c r="AF1443" i="4"/>
  <c r="AE1443" i="4"/>
  <c r="AD1443" i="4"/>
  <c r="AC1443" i="4"/>
  <c r="AB1443" i="4"/>
  <c r="AA1443" i="4"/>
  <c r="Z1443" i="4"/>
  <c r="Y1443" i="4"/>
  <c r="W1443" i="4"/>
  <c r="V1443" i="4"/>
  <c r="T1443" i="4"/>
  <c r="S1443" i="4"/>
  <c r="R1443" i="4"/>
  <c r="AJ1442" i="4"/>
  <c r="AI1442" i="4"/>
  <c r="AH1442" i="4"/>
  <c r="AG1442" i="4"/>
  <c r="AF1442" i="4"/>
  <c r="AE1442" i="4"/>
  <c r="AD1442" i="4"/>
  <c r="AC1442" i="4"/>
  <c r="AB1442" i="4"/>
  <c r="AA1442" i="4"/>
  <c r="Z1442" i="4"/>
  <c r="Y1442" i="4"/>
  <c r="W1442" i="4"/>
  <c r="V1442" i="4"/>
  <c r="T1442" i="4"/>
  <c r="S1442" i="4"/>
  <c r="R1442" i="4"/>
  <c r="AJ1441" i="4"/>
  <c r="AI1441" i="4"/>
  <c r="AH1441" i="4"/>
  <c r="AG1441" i="4"/>
  <c r="AF1441" i="4"/>
  <c r="AE1441" i="4"/>
  <c r="AD1441" i="4"/>
  <c r="AC1441" i="4"/>
  <c r="AB1441" i="4"/>
  <c r="AA1441" i="4"/>
  <c r="Z1441" i="4"/>
  <c r="Y1441" i="4"/>
  <c r="W1441" i="4"/>
  <c r="V1441" i="4"/>
  <c r="T1441" i="4"/>
  <c r="S1441" i="4"/>
  <c r="AJ1440" i="4"/>
  <c r="AI1440" i="4"/>
  <c r="AH1440" i="4"/>
  <c r="AG1440" i="4"/>
  <c r="AF1440" i="4"/>
  <c r="AE1440" i="4"/>
  <c r="AD1440" i="4"/>
  <c r="AC1440" i="4"/>
  <c r="AB1440" i="4"/>
  <c r="AA1440" i="4"/>
  <c r="Z1440" i="4"/>
  <c r="Y1440" i="4"/>
  <c r="W1440" i="4"/>
  <c r="V1440" i="4"/>
  <c r="T1440" i="4"/>
  <c r="S1440" i="4"/>
  <c r="R1440" i="4"/>
  <c r="AJ1439" i="4"/>
  <c r="AI1439" i="4"/>
  <c r="AH1439" i="4"/>
  <c r="AG1439" i="4"/>
  <c r="AF1439" i="4"/>
  <c r="AE1439" i="4"/>
  <c r="AD1439" i="4"/>
  <c r="AC1439" i="4"/>
  <c r="AB1439" i="4"/>
  <c r="AA1439" i="4"/>
  <c r="Z1439" i="4"/>
  <c r="Y1439" i="4"/>
  <c r="W1439" i="4"/>
  <c r="V1439" i="4"/>
  <c r="T1439" i="4"/>
  <c r="S1439" i="4"/>
  <c r="AJ1438" i="4"/>
  <c r="AI1438" i="4"/>
  <c r="AH1438" i="4"/>
  <c r="AG1438" i="4"/>
  <c r="AF1438" i="4"/>
  <c r="AE1438" i="4"/>
  <c r="AD1438" i="4"/>
  <c r="AC1438" i="4"/>
  <c r="AB1438" i="4"/>
  <c r="AA1438" i="4"/>
  <c r="Z1438" i="4"/>
  <c r="Y1438" i="4"/>
  <c r="W1438" i="4"/>
  <c r="V1438" i="4"/>
  <c r="T1438" i="4"/>
  <c r="S1438" i="4"/>
  <c r="AJ1437" i="4"/>
  <c r="AI1437" i="4"/>
  <c r="AH1437" i="4"/>
  <c r="AG1437" i="4"/>
  <c r="AF1437" i="4"/>
  <c r="AE1437" i="4"/>
  <c r="AD1437" i="4"/>
  <c r="AC1437" i="4"/>
  <c r="AB1437" i="4"/>
  <c r="AA1437" i="4"/>
  <c r="Z1437" i="4"/>
  <c r="Y1437" i="4"/>
  <c r="W1437" i="4"/>
  <c r="V1437" i="4"/>
  <c r="T1437" i="4"/>
  <c r="S1437" i="4"/>
  <c r="R1437" i="4"/>
  <c r="AJ1436" i="4"/>
  <c r="AI1436" i="4"/>
  <c r="AH1436" i="4"/>
  <c r="AG1436" i="4"/>
  <c r="AF1436" i="4"/>
  <c r="AE1436" i="4"/>
  <c r="AD1436" i="4"/>
  <c r="AC1436" i="4"/>
  <c r="AB1436" i="4"/>
  <c r="AA1436" i="4"/>
  <c r="Z1436" i="4"/>
  <c r="Y1436" i="4"/>
  <c r="W1436" i="4"/>
  <c r="V1436" i="4"/>
  <c r="T1436" i="4"/>
  <c r="S1436" i="4"/>
  <c r="R1436" i="4"/>
  <c r="AJ1435" i="4"/>
  <c r="AI1435" i="4"/>
  <c r="AH1435" i="4"/>
  <c r="AG1435" i="4"/>
  <c r="AF1435" i="4"/>
  <c r="AE1435" i="4"/>
  <c r="AD1435" i="4"/>
  <c r="AC1435" i="4"/>
  <c r="AB1435" i="4"/>
  <c r="AA1435" i="4"/>
  <c r="Z1435" i="4"/>
  <c r="Y1435" i="4"/>
  <c r="W1435" i="4"/>
  <c r="V1435" i="4"/>
  <c r="T1435" i="4"/>
  <c r="S1435" i="4"/>
  <c r="R1435" i="4"/>
  <c r="AJ1434" i="4"/>
  <c r="AI1434" i="4"/>
  <c r="AH1434" i="4"/>
  <c r="AG1434" i="4"/>
  <c r="AF1434" i="4"/>
  <c r="AE1434" i="4"/>
  <c r="AD1434" i="4"/>
  <c r="AC1434" i="4"/>
  <c r="AB1434" i="4"/>
  <c r="AA1434" i="4"/>
  <c r="Z1434" i="4"/>
  <c r="Y1434" i="4"/>
  <c r="W1434" i="4"/>
  <c r="V1434" i="4"/>
  <c r="T1434" i="4"/>
  <c r="S1434" i="4"/>
  <c r="R1434" i="4"/>
  <c r="AJ1433" i="4"/>
  <c r="AI1433" i="4"/>
  <c r="AH1433" i="4"/>
  <c r="AG1433" i="4"/>
  <c r="AF1433" i="4"/>
  <c r="AE1433" i="4"/>
  <c r="AD1433" i="4"/>
  <c r="AC1433" i="4"/>
  <c r="AB1433" i="4"/>
  <c r="AA1433" i="4"/>
  <c r="Z1433" i="4"/>
  <c r="Y1433" i="4"/>
  <c r="W1433" i="4"/>
  <c r="V1433" i="4"/>
  <c r="T1433" i="4"/>
  <c r="S1433" i="4"/>
  <c r="R1433" i="4"/>
  <c r="AJ1432" i="4"/>
  <c r="AI1432" i="4"/>
  <c r="AH1432" i="4"/>
  <c r="AG1432" i="4"/>
  <c r="AF1432" i="4"/>
  <c r="AE1432" i="4"/>
  <c r="AD1432" i="4"/>
  <c r="AC1432" i="4"/>
  <c r="AB1432" i="4"/>
  <c r="AA1432" i="4"/>
  <c r="Z1432" i="4"/>
  <c r="Y1432" i="4"/>
  <c r="W1432" i="4"/>
  <c r="V1432" i="4"/>
  <c r="T1432" i="4"/>
  <c r="S1432" i="4"/>
  <c r="R1432" i="4"/>
  <c r="AJ1431" i="4"/>
  <c r="AI1431" i="4"/>
  <c r="AH1431" i="4"/>
  <c r="AG1431" i="4"/>
  <c r="AF1431" i="4"/>
  <c r="AE1431" i="4"/>
  <c r="AD1431" i="4"/>
  <c r="AC1431" i="4"/>
  <c r="AB1431" i="4"/>
  <c r="AA1431" i="4"/>
  <c r="Z1431" i="4"/>
  <c r="Y1431" i="4"/>
  <c r="W1431" i="4"/>
  <c r="V1431" i="4"/>
  <c r="T1431" i="4"/>
  <c r="S1431" i="4"/>
  <c r="R1431" i="4"/>
  <c r="AJ1430" i="4"/>
  <c r="AI1430" i="4"/>
  <c r="AH1430" i="4"/>
  <c r="AG1430" i="4"/>
  <c r="AF1430" i="4"/>
  <c r="AE1430" i="4"/>
  <c r="AD1430" i="4"/>
  <c r="AC1430" i="4"/>
  <c r="AB1430" i="4"/>
  <c r="AA1430" i="4"/>
  <c r="Z1430" i="4"/>
  <c r="Y1430" i="4"/>
  <c r="W1430" i="4"/>
  <c r="V1430" i="4"/>
  <c r="T1430" i="4"/>
  <c r="S1430" i="4"/>
  <c r="R1430" i="4"/>
  <c r="AJ1429" i="4"/>
  <c r="AI1429" i="4"/>
  <c r="AH1429" i="4"/>
  <c r="AG1429" i="4"/>
  <c r="AF1429" i="4"/>
  <c r="AE1429" i="4"/>
  <c r="AD1429" i="4"/>
  <c r="AC1429" i="4"/>
  <c r="AB1429" i="4"/>
  <c r="AA1429" i="4"/>
  <c r="Z1429" i="4"/>
  <c r="Y1429" i="4"/>
  <c r="W1429" i="4"/>
  <c r="V1429" i="4"/>
  <c r="T1429" i="4"/>
  <c r="S1429" i="4"/>
  <c r="R1429" i="4"/>
  <c r="AJ1428" i="4"/>
  <c r="AI1428" i="4"/>
  <c r="AH1428" i="4"/>
  <c r="AG1428" i="4"/>
  <c r="AF1428" i="4"/>
  <c r="AE1428" i="4"/>
  <c r="AD1428" i="4"/>
  <c r="AC1428" i="4"/>
  <c r="AB1428" i="4"/>
  <c r="AA1428" i="4"/>
  <c r="Z1428" i="4"/>
  <c r="Y1428" i="4"/>
  <c r="W1428" i="4"/>
  <c r="V1428" i="4"/>
  <c r="T1428" i="4"/>
  <c r="S1428" i="4"/>
  <c r="R1428" i="4"/>
  <c r="AJ1427" i="4"/>
  <c r="AI1427" i="4"/>
  <c r="AH1427" i="4"/>
  <c r="AG1427" i="4"/>
  <c r="AF1427" i="4"/>
  <c r="AE1427" i="4"/>
  <c r="AD1427" i="4"/>
  <c r="AC1427" i="4"/>
  <c r="AB1427" i="4"/>
  <c r="AA1427" i="4"/>
  <c r="Z1427" i="4"/>
  <c r="Y1427" i="4"/>
  <c r="W1427" i="4"/>
  <c r="V1427" i="4"/>
  <c r="T1427" i="4"/>
  <c r="S1427" i="4"/>
  <c r="AJ1426" i="4"/>
  <c r="AI1426" i="4"/>
  <c r="AH1426" i="4"/>
  <c r="AG1426" i="4"/>
  <c r="AF1426" i="4"/>
  <c r="AE1426" i="4"/>
  <c r="AD1426" i="4"/>
  <c r="AC1426" i="4"/>
  <c r="AB1426" i="4"/>
  <c r="AA1426" i="4"/>
  <c r="Z1426" i="4"/>
  <c r="Y1426" i="4"/>
  <c r="W1426" i="4"/>
  <c r="V1426" i="4"/>
  <c r="T1426" i="4"/>
  <c r="S1426" i="4"/>
  <c r="AJ1425" i="4"/>
  <c r="AI1425" i="4"/>
  <c r="AH1425" i="4"/>
  <c r="AG1425" i="4"/>
  <c r="AF1425" i="4"/>
  <c r="AE1425" i="4"/>
  <c r="AD1425" i="4"/>
  <c r="AC1425" i="4"/>
  <c r="AB1425" i="4"/>
  <c r="AA1425" i="4"/>
  <c r="Z1425" i="4"/>
  <c r="Y1425" i="4"/>
  <c r="W1425" i="4"/>
  <c r="V1425" i="4"/>
  <c r="T1425" i="4"/>
  <c r="S1425" i="4"/>
  <c r="AJ1424" i="4"/>
  <c r="AI1424" i="4"/>
  <c r="AH1424" i="4"/>
  <c r="AG1424" i="4"/>
  <c r="AF1424" i="4"/>
  <c r="AE1424" i="4"/>
  <c r="AD1424" i="4"/>
  <c r="AC1424" i="4"/>
  <c r="AB1424" i="4"/>
  <c r="AA1424" i="4"/>
  <c r="Z1424" i="4"/>
  <c r="Y1424" i="4"/>
  <c r="W1424" i="4"/>
  <c r="V1424" i="4"/>
  <c r="T1424" i="4"/>
  <c r="S1424" i="4"/>
  <c r="R1424" i="4"/>
  <c r="AJ1423" i="4"/>
  <c r="AI1423" i="4"/>
  <c r="AH1423" i="4"/>
  <c r="AG1423" i="4"/>
  <c r="AF1423" i="4"/>
  <c r="AE1423" i="4"/>
  <c r="AD1423" i="4"/>
  <c r="AC1423" i="4"/>
  <c r="AB1423" i="4"/>
  <c r="AA1423" i="4"/>
  <c r="Z1423" i="4"/>
  <c r="Y1423" i="4"/>
  <c r="W1423" i="4"/>
  <c r="V1423" i="4"/>
  <c r="T1423" i="4"/>
  <c r="S1423" i="4"/>
  <c r="AJ1422" i="4"/>
  <c r="AI1422" i="4"/>
  <c r="AH1422" i="4"/>
  <c r="AG1422" i="4"/>
  <c r="AF1422" i="4"/>
  <c r="AE1422" i="4"/>
  <c r="AD1422" i="4"/>
  <c r="AC1422" i="4"/>
  <c r="AB1422" i="4"/>
  <c r="AA1422" i="4"/>
  <c r="Z1422" i="4"/>
  <c r="Y1422" i="4"/>
  <c r="W1422" i="4"/>
  <c r="V1422" i="4"/>
  <c r="T1422" i="4"/>
  <c r="S1422" i="4"/>
  <c r="R1422" i="4"/>
  <c r="AJ1421" i="4"/>
  <c r="AI1421" i="4"/>
  <c r="AH1421" i="4"/>
  <c r="AG1421" i="4"/>
  <c r="AF1421" i="4"/>
  <c r="AE1421" i="4"/>
  <c r="AD1421" i="4"/>
  <c r="AC1421" i="4"/>
  <c r="AB1421" i="4"/>
  <c r="AA1421" i="4"/>
  <c r="Z1421" i="4"/>
  <c r="Y1421" i="4"/>
  <c r="W1421" i="4"/>
  <c r="V1421" i="4"/>
  <c r="T1421" i="4"/>
  <c r="S1421" i="4"/>
  <c r="AJ1420" i="4"/>
  <c r="AI1420" i="4"/>
  <c r="AH1420" i="4"/>
  <c r="AG1420" i="4"/>
  <c r="AF1420" i="4"/>
  <c r="AE1420" i="4"/>
  <c r="AD1420" i="4"/>
  <c r="AC1420" i="4"/>
  <c r="AB1420" i="4"/>
  <c r="AA1420" i="4"/>
  <c r="Z1420" i="4"/>
  <c r="Y1420" i="4"/>
  <c r="W1420" i="4"/>
  <c r="V1420" i="4"/>
  <c r="T1420" i="4"/>
  <c r="S1420" i="4"/>
  <c r="AJ1419" i="4"/>
  <c r="AI1419" i="4"/>
  <c r="AH1419" i="4"/>
  <c r="AG1419" i="4"/>
  <c r="AF1419" i="4"/>
  <c r="AE1419" i="4"/>
  <c r="AD1419" i="4"/>
  <c r="AC1419" i="4"/>
  <c r="AB1419" i="4"/>
  <c r="AA1419" i="4"/>
  <c r="Z1419" i="4"/>
  <c r="Y1419" i="4"/>
  <c r="W1419" i="4"/>
  <c r="V1419" i="4"/>
  <c r="T1419" i="4"/>
  <c r="S1419" i="4"/>
  <c r="AJ1418" i="4"/>
  <c r="AI1418" i="4"/>
  <c r="AH1418" i="4"/>
  <c r="AG1418" i="4"/>
  <c r="AF1418" i="4"/>
  <c r="AE1418" i="4"/>
  <c r="AD1418" i="4"/>
  <c r="AC1418" i="4"/>
  <c r="AB1418" i="4"/>
  <c r="AA1418" i="4"/>
  <c r="Z1418" i="4"/>
  <c r="Y1418" i="4"/>
  <c r="W1418" i="4"/>
  <c r="V1418" i="4"/>
  <c r="T1418" i="4"/>
  <c r="S1418" i="4"/>
  <c r="R1418" i="4"/>
  <c r="AJ1417" i="4"/>
  <c r="AI1417" i="4"/>
  <c r="AH1417" i="4"/>
  <c r="AG1417" i="4"/>
  <c r="AF1417" i="4"/>
  <c r="AE1417" i="4"/>
  <c r="AD1417" i="4"/>
  <c r="AC1417" i="4"/>
  <c r="AB1417" i="4"/>
  <c r="AA1417" i="4"/>
  <c r="Z1417" i="4"/>
  <c r="Y1417" i="4"/>
  <c r="W1417" i="4"/>
  <c r="V1417" i="4"/>
  <c r="T1417" i="4"/>
  <c r="S1417" i="4"/>
  <c r="R1417" i="4"/>
  <c r="AJ1416" i="4"/>
  <c r="AI1416" i="4"/>
  <c r="AH1416" i="4"/>
  <c r="AG1416" i="4"/>
  <c r="AF1416" i="4"/>
  <c r="AE1416" i="4"/>
  <c r="AD1416" i="4"/>
  <c r="AC1416" i="4"/>
  <c r="AB1416" i="4"/>
  <c r="AA1416" i="4"/>
  <c r="Z1416" i="4"/>
  <c r="Y1416" i="4"/>
  <c r="W1416" i="4"/>
  <c r="V1416" i="4"/>
  <c r="T1416" i="4"/>
  <c r="S1416" i="4"/>
  <c r="AJ1415" i="4"/>
  <c r="AI1415" i="4"/>
  <c r="AH1415" i="4"/>
  <c r="AG1415" i="4"/>
  <c r="AF1415" i="4"/>
  <c r="AE1415" i="4"/>
  <c r="AD1415" i="4"/>
  <c r="AC1415" i="4"/>
  <c r="AB1415" i="4"/>
  <c r="AA1415" i="4"/>
  <c r="Z1415" i="4"/>
  <c r="Y1415" i="4"/>
  <c r="W1415" i="4"/>
  <c r="V1415" i="4"/>
  <c r="T1415" i="4"/>
  <c r="S1415" i="4"/>
  <c r="R1415" i="4"/>
  <c r="AJ1414" i="4"/>
  <c r="AI1414" i="4"/>
  <c r="AH1414" i="4"/>
  <c r="AG1414" i="4"/>
  <c r="AF1414" i="4"/>
  <c r="AE1414" i="4"/>
  <c r="AD1414" i="4"/>
  <c r="AC1414" i="4"/>
  <c r="AB1414" i="4"/>
  <c r="AA1414" i="4"/>
  <c r="Z1414" i="4"/>
  <c r="Y1414" i="4"/>
  <c r="W1414" i="4"/>
  <c r="V1414" i="4"/>
  <c r="T1414" i="4"/>
  <c r="S1414" i="4"/>
  <c r="R1414" i="4"/>
  <c r="AJ1413" i="4"/>
  <c r="AI1413" i="4"/>
  <c r="AH1413" i="4"/>
  <c r="AG1413" i="4"/>
  <c r="AF1413" i="4"/>
  <c r="AE1413" i="4"/>
  <c r="AD1413" i="4"/>
  <c r="AC1413" i="4"/>
  <c r="AB1413" i="4"/>
  <c r="AA1413" i="4"/>
  <c r="Z1413" i="4"/>
  <c r="Y1413" i="4"/>
  <c r="W1413" i="4"/>
  <c r="V1413" i="4"/>
  <c r="T1413" i="4"/>
  <c r="S1413" i="4"/>
  <c r="R1413" i="4"/>
  <c r="AJ1412" i="4"/>
  <c r="AI1412" i="4"/>
  <c r="AH1412" i="4"/>
  <c r="AG1412" i="4"/>
  <c r="AF1412" i="4"/>
  <c r="AE1412" i="4"/>
  <c r="AD1412" i="4"/>
  <c r="AC1412" i="4"/>
  <c r="AB1412" i="4"/>
  <c r="AA1412" i="4"/>
  <c r="Z1412" i="4"/>
  <c r="Y1412" i="4"/>
  <c r="W1412" i="4"/>
  <c r="V1412" i="4"/>
  <c r="T1412" i="4"/>
  <c r="S1412" i="4"/>
  <c r="AJ1411" i="4"/>
  <c r="AI1411" i="4"/>
  <c r="AH1411" i="4"/>
  <c r="AG1411" i="4"/>
  <c r="AF1411" i="4"/>
  <c r="AE1411" i="4"/>
  <c r="AD1411" i="4"/>
  <c r="AC1411" i="4"/>
  <c r="AB1411" i="4"/>
  <c r="AA1411" i="4"/>
  <c r="Z1411" i="4"/>
  <c r="Y1411" i="4"/>
  <c r="W1411" i="4"/>
  <c r="V1411" i="4"/>
  <c r="T1411" i="4"/>
  <c r="S1411" i="4"/>
  <c r="R1411" i="4"/>
  <c r="AJ1410" i="4"/>
  <c r="AI1410" i="4"/>
  <c r="AH1410" i="4"/>
  <c r="AG1410" i="4"/>
  <c r="AF1410" i="4"/>
  <c r="AE1410" i="4"/>
  <c r="AD1410" i="4"/>
  <c r="AC1410" i="4"/>
  <c r="AB1410" i="4"/>
  <c r="AA1410" i="4"/>
  <c r="Z1410" i="4"/>
  <c r="Y1410" i="4"/>
  <c r="W1410" i="4"/>
  <c r="V1410" i="4"/>
  <c r="T1410" i="4"/>
  <c r="S1410" i="4"/>
  <c r="AJ1409" i="4"/>
  <c r="AI1409" i="4"/>
  <c r="AH1409" i="4"/>
  <c r="AG1409" i="4"/>
  <c r="AF1409" i="4"/>
  <c r="AE1409" i="4"/>
  <c r="AD1409" i="4"/>
  <c r="AC1409" i="4"/>
  <c r="AB1409" i="4"/>
  <c r="AA1409" i="4"/>
  <c r="Z1409" i="4"/>
  <c r="Y1409" i="4"/>
  <c r="W1409" i="4"/>
  <c r="V1409" i="4"/>
  <c r="T1409" i="4"/>
  <c r="S1409" i="4"/>
  <c r="R1409" i="4"/>
  <c r="AJ1408" i="4"/>
  <c r="AI1408" i="4"/>
  <c r="AH1408" i="4"/>
  <c r="AG1408" i="4"/>
  <c r="AF1408" i="4"/>
  <c r="AE1408" i="4"/>
  <c r="AD1408" i="4"/>
  <c r="AC1408" i="4"/>
  <c r="AB1408" i="4"/>
  <c r="AA1408" i="4"/>
  <c r="Z1408" i="4"/>
  <c r="Y1408" i="4"/>
  <c r="W1408" i="4"/>
  <c r="V1408" i="4"/>
  <c r="T1408" i="4"/>
  <c r="S1408" i="4"/>
  <c r="R1408" i="4"/>
  <c r="AJ1407" i="4"/>
  <c r="AI1407" i="4"/>
  <c r="AH1407" i="4"/>
  <c r="AG1407" i="4"/>
  <c r="AF1407" i="4"/>
  <c r="AE1407" i="4"/>
  <c r="AD1407" i="4"/>
  <c r="AC1407" i="4"/>
  <c r="AB1407" i="4"/>
  <c r="AA1407" i="4"/>
  <c r="Z1407" i="4"/>
  <c r="Y1407" i="4"/>
  <c r="W1407" i="4"/>
  <c r="V1407" i="4"/>
  <c r="T1407" i="4"/>
  <c r="S1407" i="4"/>
  <c r="AJ1406" i="4"/>
  <c r="AI1406" i="4"/>
  <c r="AH1406" i="4"/>
  <c r="AG1406" i="4"/>
  <c r="AF1406" i="4"/>
  <c r="AE1406" i="4"/>
  <c r="AD1406" i="4"/>
  <c r="AC1406" i="4"/>
  <c r="AB1406" i="4"/>
  <c r="AA1406" i="4"/>
  <c r="Z1406" i="4"/>
  <c r="Y1406" i="4"/>
  <c r="W1406" i="4"/>
  <c r="V1406" i="4"/>
  <c r="T1406" i="4"/>
  <c r="S1406" i="4"/>
  <c r="AJ1405" i="4"/>
  <c r="AI1405" i="4"/>
  <c r="AH1405" i="4"/>
  <c r="AG1405" i="4"/>
  <c r="AF1405" i="4"/>
  <c r="AE1405" i="4"/>
  <c r="AD1405" i="4"/>
  <c r="AC1405" i="4"/>
  <c r="AB1405" i="4"/>
  <c r="AA1405" i="4"/>
  <c r="Z1405" i="4"/>
  <c r="Y1405" i="4"/>
  <c r="W1405" i="4"/>
  <c r="V1405" i="4"/>
  <c r="T1405" i="4"/>
  <c r="S1405" i="4"/>
  <c r="R1405" i="4"/>
  <c r="AJ1404" i="4"/>
  <c r="AI1404" i="4"/>
  <c r="AH1404" i="4"/>
  <c r="AG1404" i="4"/>
  <c r="AF1404" i="4"/>
  <c r="AE1404" i="4"/>
  <c r="AD1404" i="4"/>
  <c r="AC1404" i="4"/>
  <c r="AB1404" i="4"/>
  <c r="AA1404" i="4"/>
  <c r="Z1404" i="4"/>
  <c r="Y1404" i="4"/>
  <c r="W1404" i="4"/>
  <c r="V1404" i="4"/>
  <c r="T1404" i="4"/>
  <c r="S1404" i="4"/>
  <c r="AJ1403" i="4"/>
  <c r="AI1403" i="4"/>
  <c r="AH1403" i="4"/>
  <c r="AG1403" i="4"/>
  <c r="AF1403" i="4"/>
  <c r="AE1403" i="4"/>
  <c r="AD1403" i="4"/>
  <c r="AC1403" i="4"/>
  <c r="AB1403" i="4"/>
  <c r="AA1403" i="4"/>
  <c r="Z1403" i="4"/>
  <c r="Y1403" i="4"/>
  <c r="W1403" i="4"/>
  <c r="V1403" i="4"/>
  <c r="T1403" i="4"/>
  <c r="S1403" i="4"/>
  <c r="R1403" i="4"/>
  <c r="AJ1402" i="4"/>
  <c r="AI1402" i="4"/>
  <c r="AH1402" i="4"/>
  <c r="AG1402" i="4"/>
  <c r="AF1402" i="4"/>
  <c r="AE1402" i="4"/>
  <c r="AD1402" i="4"/>
  <c r="AC1402" i="4"/>
  <c r="AB1402" i="4"/>
  <c r="AA1402" i="4"/>
  <c r="Z1402" i="4"/>
  <c r="Y1402" i="4"/>
  <c r="W1402" i="4"/>
  <c r="V1402" i="4"/>
  <c r="T1402" i="4"/>
  <c r="S1402" i="4"/>
  <c r="R1402" i="4"/>
  <c r="AJ1401" i="4"/>
  <c r="AI1401" i="4"/>
  <c r="AH1401" i="4"/>
  <c r="AG1401" i="4"/>
  <c r="AF1401" i="4"/>
  <c r="AE1401" i="4"/>
  <c r="AD1401" i="4"/>
  <c r="AC1401" i="4"/>
  <c r="AB1401" i="4"/>
  <c r="AA1401" i="4"/>
  <c r="Z1401" i="4"/>
  <c r="Y1401" i="4"/>
  <c r="W1401" i="4"/>
  <c r="V1401" i="4"/>
  <c r="T1401" i="4"/>
  <c r="S1401" i="4"/>
  <c r="R1401" i="4"/>
  <c r="AJ1400" i="4"/>
  <c r="AI1400" i="4"/>
  <c r="AH1400" i="4"/>
  <c r="AG1400" i="4"/>
  <c r="AF1400" i="4"/>
  <c r="AE1400" i="4"/>
  <c r="AD1400" i="4"/>
  <c r="AC1400" i="4"/>
  <c r="AB1400" i="4"/>
  <c r="AA1400" i="4"/>
  <c r="Z1400" i="4"/>
  <c r="Y1400" i="4"/>
  <c r="W1400" i="4"/>
  <c r="V1400" i="4"/>
  <c r="T1400" i="4"/>
  <c r="S1400" i="4"/>
  <c r="R1400" i="4"/>
  <c r="AJ1399" i="4"/>
  <c r="AI1399" i="4"/>
  <c r="AH1399" i="4"/>
  <c r="AG1399" i="4"/>
  <c r="AF1399" i="4"/>
  <c r="AE1399" i="4"/>
  <c r="AD1399" i="4"/>
  <c r="AC1399" i="4"/>
  <c r="AB1399" i="4"/>
  <c r="AA1399" i="4"/>
  <c r="Z1399" i="4"/>
  <c r="Y1399" i="4"/>
  <c r="W1399" i="4"/>
  <c r="V1399" i="4"/>
  <c r="T1399" i="4"/>
  <c r="S1399" i="4"/>
  <c r="R1399" i="4"/>
  <c r="AJ1398" i="4"/>
  <c r="AI1398" i="4"/>
  <c r="AH1398" i="4"/>
  <c r="AG1398" i="4"/>
  <c r="AF1398" i="4"/>
  <c r="AE1398" i="4"/>
  <c r="AD1398" i="4"/>
  <c r="AC1398" i="4"/>
  <c r="AB1398" i="4"/>
  <c r="AA1398" i="4"/>
  <c r="Z1398" i="4"/>
  <c r="Y1398" i="4"/>
  <c r="W1398" i="4"/>
  <c r="V1398" i="4"/>
  <c r="T1398" i="4"/>
  <c r="S1398" i="4"/>
  <c r="AJ1397" i="4"/>
  <c r="AI1397" i="4"/>
  <c r="AH1397" i="4"/>
  <c r="AG1397" i="4"/>
  <c r="AF1397" i="4"/>
  <c r="AE1397" i="4"/>
  <c r="AD1397" i="4"/>
  <c r="AC1397" i="4"/>
  <c r="AB1397" i="4"/>
  <c r="AA1397" i="4"/>
  <c r="Z1397" i="4"/>
  <c r="Y1397" i="4"/>
  <c r="W1397" i="4"/>
  <c r="V1397" i="4"/>
  <c r="T1397" i="4"/>
  <c r="S1397" i="4"/>
  <c r="R1397" i="4"/>
  <c r="AJ1396" i="4"/>
  <c r="AI1396" i="4"/>
  <c r="AH1396" i="4"/>
  <c r="AG1396" i="4"/>
  <c r="AF1396" i="4"/>
  <c r="AE1396" i="4"/>
  <c r="AD1396" i="4"/>
  <c r="AC1396" i="4"/>
  <c r="AB1396" i="4"/>
  <c r="AA1396" i="4"/>
  <c r="Z1396" i="4"/>
  <c r="Y1396" i="4"/>
  <c r="W1396" i="4"/>
  <c r="V1396" i="4"/>
  <c r="T1396" i="4"/>
  <c r="S1396" i="4"/>
  <c r="R1396" i="4"/>
  <c r="AJ1395" i="4"/>
  <c r="AI1395" i="4"/>
  <c r="AH1395" i="4"/>
  <c r="AG1395" i="4"/>
  <c r="AF1395" i="4"/>
  <c r="AE1395" i="4"/>
  <c r="AD1395" i="4"/>
  <c r="AC1395" i="4"/>
  <c r="AB1395" i="4"/>
  <c r="AA1395" i="4"/>
  <c r="Z1395" i="4"/>
  <c r="Y1395" i="4"/>
  <c r="W1395" i="4"/>
  <c r="V1395" i="4"/>
  <c r="T1395" i="4"/>
  <c r="S1395" i="4"/>
  <c r="R1395" i="4"/>
  <c r="AJ1394" i="4"/>
  <c r="AI1394" i="4"/>
  <c r="AH1394" i="4"/>
  <c r="AG1394" i="4"/>
  <c r="AF1394" i="4"/>
  <c r="AE1394" i="4"/>
  <c r="AD1394" i="4"/>
  <c r="AC1394" i="4"/>
  <c r="AB1394" i="4"/>
  <c r="AA1394" i="4"/>
  <c r="Z1394" i="4"/>
  <c r="Y1394" i="4"/>
  <c r="W1394" i="4"/>
  <c r="V1394" i="4"/>
  <c r="T1394" i="4"/>
  <c r="S1394" i="4"/>
  <c r="AJ1393" i="4"/>
  <c r="AI1393" i="4"/>
  <c r="AH1393" i="4"/>
  <c r="AG1393" i="4"/>
  <c r="AF1393" i="4"/>
  <c r="AE1393" i="4"/>
  <c r="AD1393" i="4"/>
  <c r="AC1393" i="4"/>
  <c r="AB1393" i="4"/>
  <c r="AA1393" i="4"/>
  <c r="Z1393" i="4"/>
  <c r="Y1393" i="4"/>
  <c r="W1393" i="4"/>
  <c r="V1393" i="4"/>
  <c r="T1393" i="4"/>
  <c r="S1393" i="4"/>
  <c r="R1393" i="4"/>
  <c r="AJ1392" i="4"/>
  <c r="AI1392" i="4"/>
  <c r="AH1392" i="4"/>
  <c r="AG1392" i="4"/>
  <c r="AF1392" i="4"/>
  <c r="AE1392" i="4"/>
  <c r="AD1392" i="4"/>
  <c r="AC1392" i="4"/>
  <c r="AB1392" i="4"/>
  <c r="AA1392" i="4"/>
  <c r="Z1392" i="4"/>
  <c r="Y1392" i="4"/>
  <c r="W1392" i="4"/>
  <c r="V1392" i="4"/>
  <c r="T1392" i="4"/>
  <c r="S1392" i="4"/>
  <c r="AJ1391" i="4"/>
  <c r="AI1391" i="4"/>
  <c r="AH1391" i="4"/>
  <c r="AG1391" i="4"/>
  <c r="AF1391" i="4"/>
  <c r="AE1391" i="4"/>
  <c r="AD1391" i="4"/>
  <c r="AC1391" i="4"/>
  <c r="AB1391" i="4"/>
  <c r="AA1391" i="4"/>
  <c r="Z1391" i="4"/>
  <c r="Y1391" i="4"/>
  <c r="W1391" i="4"/>
  <c r="V1391" i="4"/>
  <c r="T1391" i="4"/>
  <c r="S1391" i="4"/>
  <c r="R1391" i="4"/>
  <c r="AJ1390" i="4"/>
  <c r="AI1390" i="4"/>
  <c r="AH1390" i="4"/>
  <c r="AG1390" i="4"/>
  <c r="AF1390" i="4"/>
  <c r="AE1390" i="4"/>
  <c r="AD1390" i="4"/>
  <c r="AC1390" i="4"/>
  <c r="AB1390" i="4"/>
  <c r="AA1390" i="4"/>
  <c r="Z1390" i="4"/>
  <c r="Y1390" i="4"/>
  <c r="W1390" i="4"/>
  <c r="V1390" i="4"/>
  <c r="T1390" i="4"/>
  <c r="S1390" i="4"/>
  <c r="AJ1389" i="4"/>
  <c r="AI1389" i="4"/>
  <c r="AH1389" i="4"/>
  <c r="AG1389" i="4"/>
  <c r="AF1389" i="4"/>
  <c r="AE1389" i="4"/>
  <c r="AD1389" i="4"/>
  <c r="AC1389" i="4"/>
  <c r="AB1389" i="4"/>
  <c r="AA1389" i="4"/>
  <c r="Z1389" i="4"/>
  <c r="Y1389" i="4"/>
  <c r="W1389" i="4"/>
  <c r="V1389" i="4"/>
  <c r="T1389" i="4"/>
  <c r="S1389" i="4"/>
  <c r="R1389" i="4"/>
  <c r="AJ1388" i="4"/>
  <c r="AI1388" i="4"/>
  <c r="AH1388" i="4"/>
  <c r="AG1388" i="4"/>
  <c r="AF1388" i="4"/>
  <c r="AE1388" i="4"/>
  <c r="AD1388" i="4"/>
  <c r="AC1388" i="4"/>
  <c r="AB1388" i="4"/>
  <c r="AA1388" i="4"/>
  <c r="Z1388" i="4"/>
  <c r="Y1388" i="4"/>
  <c r="W1388" i="4"/>
  <c r="V1388" i="4"/>
  <c r="T1388" i="4"/>
  <c r="S1388" i="4"/>
  <c r="R1388" i="4"/>
  <c r="AJ1387" i="4"/>
  <c r="AI1387" i="4"/>
  <c r="AH1387" i="4"/>
  <c r="AG1387" i="4"/>
  <c r="AF1387" i="4"/>
  <c r="AE1387" i="4"/>
  <c r="AD1387" i="4"/>
  <c r="AC1387" i="4"/>
  <c r="AB1387" i="4"/>
  <c r="AA1387" i="4"/>
  <c r="Z1387" i="4"/>
  <c r="Y1387" i="4"/>
  <c r="W1387" i="4"/>
  <c r="V1387" i="4"/>
  <c r="T1387" i="4"/>
  <c r="S1387" i="4"/>
  <c r="R1387" i="4"/>
  <c r="AJ1386" i="4"/>
  <c r="AI1386" i="4"/>
  <c r="AH1386" i="4"/>
  <c r="AG1386" i="4"/>
  <c r="AF1386" i="4"/>
  <c r="AE1386" i="4"/>
  <c r="AD1386" i="4"/>
  <c r="AC1386" i="4"/>
  <c r="AB1386" i="4"/>
  <c r="AA1386" i="4"/>
  <c r="Z1386" i="4"/>
  <c r="Y1386" i="4"/>
  <c r="W1386" i="4"/>
  <c r="V1386" i="4"/>
  <c r="T1386" i="4"/>
  <c r="S1386" i="4"/>
  <c r="AJ1385" i="4"/>
  <c r="AI1385" i="4"/>
  <c r="AH1385" i="4"/>
  <c r="AG1385" i="4"/>
  <c r="AF1385" i="4"/>
  <c r="AE1385" i="4"/>
  <c r="AD1385" i="4"/>
  <c r="AC1385" i="4"/>
  <c r="AB1385" i="4"/>
  <c r="AA1385" i="4"/>
  <c r="Z1385" i="4"/>
  <c r="Y1385" i="4"/>
  <c r="W1385" i="4"/>
  <c r="V1385" i="4"/>
  <c r="T1385" i="4"/>
  <c r="S1385" i="4"/>
  <c r="R1385" i="4"/>
  <c r="AJ1384" i="4"/>
  <c r="AI1384" i="4"/>
  <c r="AH1384" i="4"/>
  <c r="AG1384" i="4"/>
  <c r="AF1384" i="4"/>
  <c r="AE1384" i="4"/>
  <c r="AD1384" i="4"/>
  <c r="AC1384" i="4"/>
  <c r="AB1384" i="4"/>
  <c r="AA1384" i="4"/>
  <c r="Z1384" i="4"/>
  <c r="Y1384" i="4"/>
  <c r="W1384" i="4"/>
  <c r="V1384" i="4"/>
  <c r="T1384" i="4"/>
  <c r="S1384" i="4"/>
  <c r="AJ1383" i="4"/>
  <c r="AI1383" i="4"/>
  <c r="AH1383" i="4"/>
  <c r="AG1383" i="4"/>
  <c r="AF1383" i="4"/>
  <c r="AE1383" i="4"/>
  <c r="AD1383" i="4"/>
  <c r="AC1383" i="4"/>
  <c r="AB1383" i="4"/>
  <c r="AA1383" i="4"/>
  <c r="Z1383" i="4"/>
  <c r="Y1383" i="4"/>
  <c r="W1383" i="4"/>
  <c r="V1383" i="4"/>
  <c r="T1383" i="4"/>
  <c r="S1383" i="4"/>
  <c r="R1383" i="4"/>
  <c r="AJ1382" i="4"/>
  <c r="AI1382" i="4"/>
  <c r="AH1382" i="4"/>
  <c r="AG1382" i="4"/>
  <c r="AF1382" i="4"/>
  <c r="AE1382" i="4"/>
  <c r="AD1382" i="4"/>
  <c r="AC1382" i="4"/>
  <c r="AB1382" i="4"/>
  <c r="AA1382" i="4"/>
  <c r="Z1382" i="4"/>
  <c r="Y1382" i="4"/>
  <c r="W1382" i="4"/>
  <c r="V1382" i="4"/>
  <c r="T1382" i="4"/>
  <c r="S1382" i="4"/>
  <c r="R1382" i="4"/>
  <c r="AJ1381" i="4"/>
  <c r="AI1381" i="4"/>
  <c r="AH1381" i="4"/>
  <c r="AG1381" i="4"/>
  <c r="AF1381" i="4"/>
  <c r="AE1381" i="4"/>
  <c r="AD1381" i="4"/>
  <c r="AC1381" i="4"/>
  <c r="AB1381" i="4"/>
  <c r="AA1381" i="4"/>
  <c r="Z1381" i="4"/>
  <c r="Y1381" i="4"/>
  <c r="W1381" i="4"/>
  <c r="V1381" i="4"/>
  <c r="T1381" i="4"/>
  <c r="S1381" i="4"/>
  <c r="R1381" i="4"/>
  <c r="AJ1380" i="4"/>
  <c r="AI1380" i="4"/>
  <c r="AH1380" i="4"/>
  <c r="AG1380" i="4"/>
  <c r="AF1380" i="4"/>
  <c r="AE1380" i="4"/>
  <c r="AD1380" i="4"/>
  <c r="AC1380" i="4"/>
  <c r="AB1380" i="4"/>
  <c r="AA1380" i="4"/>
  <c r="Z1380" i="4"/>
  <c r="Y1380" i="4"/>
  <c r="W1380" i="4"/>
  <c r="V1380" i="4"/>
  <c r="T1380" i="4"/>
  <c r="S1380" i="4"/>
  <c r="R1380" i="4"/>
  <c r="AJ1379" i="4"/>
  <c r="AI1379" i="4"/>
  <c r="AH1379" i="4"/>
  <c r="AG1379" i="4"/>
  <c r="AF1379" i="4"/>
  <c r="AE1379" i="4"/>
  <c r="AD1379" i="4"/>
  <c r="AC1379" i="4"/>
  <c r="AB1379" i="4"/>
  <c r="AA1379" i="4"/>
  <c r="Z1379" i="4"/>
  <c r="Y1379" i="4"/>
  <c r="W1379" i="4"/>
  <c r="V1379" i="4"/>
  <c r="T1379" i="4"/>
  <c r="S1379" i="4"/>
  <c r="R1379" i="4"/>
  <c r="AJ1378" i="4"/>
  <c r="AI1378" i="4"/>
  <c r="AH1378" i="4"/>
  <c r="AG1378" i="4"/>
  <c r="AF1378" i="4"/>
  <c r="AE1378" i="4"/>
  <c r="AD1378" i="4"/>
  <c r="AC1378" i="4"/>
  <c r="AB1378" i="4"/>
  <c r="AA1378" i="4"/>
  <c r="Z1378" i="4"/>
  <c r="Y1378" i="4"/>
  <c r="W1378" i="4"/>
  <c r="V1378" i="4"/>
  <c r="T1378" i="4"/>
  <c r="S1378" i="4"/>
  <c r="R1378" i="4"/>
  <c r="AJ1377" i="4"/>
  <c r="AI1377" i="4"/>
  <c r="AH1377" i="4"/>
  <c r="AG1377" i="4"/>
  <c r="AF1377" i="4"/>
  <c r="AE1377" i="4"/>
  <c r="AD1377" i="4"/>
  <c r="AC1377" i="4"/>
  <c r="AB1377" i="4"/>
  <c r="AA1377" i="4"/>
  <c r="Z1377" i="4"/>
  <c r="Y1377" i="4"/>
  <c r="W1377" i="4"/>
  <c r="V1377" i="4"/>
  <c r="T1377" i="4"/>
  <c r="S1377" i="4"/>
  <c r="AJ1376" i="4"/>
  <c r="AI1376" i="4"/>
  <c r="AH1376" i="4"/>
  <c r="AG1376" i="4"/>
  <c r="AF1376" i="4"/>
  <c r="AE1376" i="4"/>
  <c r="AD1376" i="4"/>
  <c r="AC1376" i="4"/>
  <c r="AB1376" i="4"/>
  <c r="AA1376" i="4"/>
  <c r="Z1376" i="4"/>
  <c r="Y1376" i="4"/>
  <c r="W1376" i="4"/>
  <c r="V1376" i="4"/>
  <c r="T1376" i="4"/>
  <c r="S1376" i="4"/>
  <c r="R1376" i="4"/>
  <c r="AJ1375" i="4"/>
  <c r="AI1375" i="4"/>
  <c r="AH1375" i="4"/>
  <c r="AG1375" i="4"/>
  <c r="AF1375" i="4"/>
  <c r="AE1375" i="4"/>
  <c r="AD1375" i="4"/>
  <c r="AC1375" i="4"/>
  <c r="AB1375" i="4"/>
  <c r="AA1375" i="4"/>
  <c r="Z1375" i="4"/>
  <c r="Y1375" i="4"/>
  <c r="W1375" i="4"/>
  <c r="V1375" i="4"/>
  <c r="T1375" i="4"/>
  <c r="S1375" i="4"/>
  <c r="R1375" i="4"/>
  <c r="AJ1374" i="4"/>
  <c r="AI1374" i="4"/>
  <c r="AH1374" i="4"/>
  <c r="AG1374" i="4"/>
  <c r="AF1374" i="4"/>
  <c r="AE1374" i="4"/>
  <c r="AD1374" i="4"/>
  <c r="AC1374" i="4"/>
  <c r="AB1374" i="4"/>
  <c r="AA1374" i="4"/>
  <c r="Z1374" i="4"/>
  <c r="Y1374" i="4"/>
  <c r="W1374" i="4"/>
  <c r="V1374" i="4"/>
  <c r="T1374" i="4"/>
  <c r="S1374" i="4"/>
  <c r="R1374" i="4"/>
  <c r="AJ1373" i="4"/>
  <c r="AI1373" i="4"/>
  <c r="AH1373" i="4"/>
  <c r="AG1373" i="4"/>
  <c r="AF1373" i="4"/>
  <c r="AE1373" i="4"/>
  <c r="AD1373" i="4"/>
  <c r="AC1373" i="4"/>
  <c r="AB1373" i="4"/>
  <c r="AA1373" i="4"/>
  <c r="Z1373" i="4"/>
  <c r="Y1373" i="4"/>
  <c r="W1373" i="4"/>
  <c r="V1373" i="4"/>
  <c r="T1373" i="4"/>
  <c r="S1373" i="4"/>
  <c r="AJ1372" i="4"/>
  <c r="AI1372" i="4"/>
  <c r="AH1372" i="4"/>
  <c r="AG1372" i="4"/>
  <c r="AF1372" i="4"/>
  <c r="AE1372" i="4"/>
  <c r="AD1372" i="4"/>
  <c r="AC1372" i="4"/>
  <c r="AB1372" i="4"/>
  <c r="AA1372" i="4"/>
  <c r="Z1372" i="4"/>
  <c r="Y1372" i="4"/>
  <c r="W1372" i="4"/>
  <c r="V1372" i="4"/>
  <c r="T1372" i="4"/>
  <c r="S1372" i="4"/>
  <c r="R1372" i="4"/>
  <c r="AJ1371" i="4"/>
  <c r="AI1371" i="4"/>
  <c r="AH1371" i="4"/>
  <c r="AG1371" i="4"/>
  <c r="AF1371" i="4"/>
  <c r="AE1371" i="4"/>
  <c r="AD1371" i="4"/>
  <c r="AC1371" i="4"/>
  <c r="AB1371" i="4"/>
  <c r="AA1371" i="4"/>
  <c r="Z1371" i="4"/>
  <c r="Y1371" i="4"/>
  <c r="W1371" i="4"/>
  <c r="V1371" i="4"/>
  <c r="T1371" i="4"/>
  <c r="S1371" i="4"/>
  <c r="AJ1370" i="4"/>
  <c r="AI1370" i="4"/>
  <c r="AH1370" i="4"/>
  <c r="AG1370" i="4"/>
  <c r="AF1370" i="4"/>
  <c r="AE1370" i="4"/>
  <c r="AD1370" i="4"/>
  <c r="AC1370" i="4"/>
  <c r="AB1370" i="4"/>
  <c r="AA1370" i="4"/>
  <c r="Z1370" i="4"/>
  <c r="Y1370" i="4"/>
  <c r="W1370" i="4"/>
  <c r="V1370" i="4"/>
  <c r="T1370" i="4"/>
  <c r="S1370" i="4"/>
  <c r="R1370" i="4"/>
  <c r="AJ1369" i="4"/>
  <c r="AI1369" i="4"/>
  <c r="AH1369" i="4"/>
  <c r="AG1369" i="4"/>
  <c r="AF1369" i="4"/>
  <c r="AE1369" i="4"/>
  <c r="AD1369" i="4"/>
  <c r="AC1369" i="4"/>
  <c r="AB1369" i="4"/>
  <c r="AA1369" i="4"/>
  <c r="Z1369" i="4"/>
  <c r="Y1369" i="4"/>
  <c r="W1369" i="4"/>
  <c r="V1369" i="4"/>
  <c r="T1369" i="4"/>
  <c r="S1369" i="4"/>
  <c r="AJ1368" i="4"/>
  <c r="AI1368" i="4"/>
  <c r="AH1368" i="4"/>
  <c r="AG1368" i="4"/>
  <c r="AF1368" i="4"/>
  <c r="AE1368" i="4"/>
  <c r="AD1368" i="4"/>
  <c r="AC1368" i="4"/>
  <c r="AB1368" i="4"/>
  <c r="AA1368" i="4"/>
  <c r="Z1368" i="4"/>
  <c r="Y1368" i="4"/>
  <c r="W1368" i="4"/>
  <c r="V1368" i="4"/>
  <c r="T1368" i="4"/>
  <c r="S1368" i="4"/>
  <c r="R1368" i="4"/>
  <c r="AJ1367" i="4"/>
  <c r="AI1367" i="4"/>
  <c r="AH1367" i="4"/>
  <c r="AG1367" i="4"/>
  <c r="AF1367" i="4"/>
  <c r="AE1367" i="4"/>
  <c r="AD1367" i="4"/>
  <c r="AC1367" i="4"/>
  <c r="AB1367" i="4"/>
  <c r="AA1367" i="4"/>
  <c r="Z1367" i="4"/>
  <c r="Y1367" i="4"/>
  <c r="W1367" i="4"/>
  <c r="V1367" i="4"/>
  <c r="T1367" i="4"/>
  <c r="S1367" i="4"/>
  <c r="AJ1366" i="4"/>
  <c r="AI1366" i="4"/>
  <c r="AH1366" i="4"/>
  <c r="AG1366" i="4"/>
  <c r="AF1366" i="4"/>
  <c r="AE1366" i="4"/>
  <c r="AD1366" i="4"/>
  <c r="AC1366" i="4"/>
  <c r="AB1366" i="4"/>
  <c r="AA1366" i="4"/>
  <c r="Z1366" i="4"/>
  <c r="Y1366" i="4"/>
  <c r="W1366" i="4"/>
  <c r="V1366" i="4"/>
  <c r="T1366" i="4"/>
  <c r="S1366" i="4"/>
  <c r="R1366" i="4"/>
  <c r="AJ1365" i="4"/>
  <c r="AI1365" i="4"/>
  <c r="AH1365" i="4"/>
  <c r="AG1365" i="4"/>
  <c r="AF1365" i="4"/>
  <c r="AE1365" i="4"/>
  <c r="AD1365" i="4"/>
  <c r="AC1365" i="4"/>
  <c r="AB1365" i="4"/>
  <c r="AA1365" i="4"/>
  <c r="Z1365" i="4"/>
  <c r="Y1365" i="4"/>
  <c r="W1365" i="4"/>
  <c r="V1365" i="4"/>
  <c r="T1365" i="4"/>
  <c r="S1365" i="4"/>
  <c r="AJ1364" i="4"/>
  <c r="AI1364" i="4"/>
  <c r="AH1364" i="4"/>
  <c r="AG1364" i="4"/>
  <c r="AF1364" i="4"/>
  <c r="AE1364" i="4"/>
  <c r="AD1364" i="4"/>
  <c r="AC1364" i="4"/>
  <c r="AB1364" i="4"/>
  <c r="AA1364" i="4"/>
  <c r="Z1364" i="4"/>
  <c r="Y1364" i="4"/>
  <c r="W1364" i="4"/>
  <c r="V1364" i="4"/>
  <c r="T1364" i="4"/>
  <c r="S1364" i="4"/>
  <c r="R1364" i="4"/>
  <c r="AJ1363" i="4"/>
  <c r="AI1363" i="4"/>
  <c r="AH1363" i="4"/>
  <c r="AG1363" i="4"/>
  <c r="AF1363" i="4"/>
  <c r="AE1363" i="4"/>
  <c r="AD1363" i="4"/>
  <c r="AC1363" i="4"/>
  <c r="AB1363" i="4"/>
  <c r="AA1363" i="4"/>
  <c r="Z1363" i="4"/>
  <c r="Y1363" i="4"/>
  <c r="W1363" i="4"/>
  <c r="V1363" i="4"/>
  <c r="T1363" i="4"/>
  <c r="S1363" i="4"/>
  <c r="AJ1362" i="4"/>
  <c r="AI1362" i="4"/>
  <c r="AH1362" i="4"/>
  <c r="AG1362" i="4"/>
  <c r="AF1362" i="4"/>
  <c r="AE1362" i="4"/>
  <c r="AD1362" i="4"/>
  <c r="AC1362" i="4"/>
  <c r="AB1362" i="4"/>
  <c r="AA1362" i="4"/>
  <c r="Z1362" i="4"/>
  <c r="Y1362" i="4"/>
  <c r="W1362" i="4"/>
  <c r="V1362" i="4"/>
  <c r="T1362" i="4"/>
  <c r="S1362" i="4"/>
  <c r="R1362" i="4"/>
  <c r="AJ1361" i="4"/>
  <c r="AI1361" i="4"/>
  <c r="AH1361" i="4"/>
  <c r="AG1361" i="4"/>
  <c r="AF1361" i="4"/>
  <c r="AE1361" i="4"/>
  <c r="AD1361" i="4"/>
  <c r="AC1361" i="4"/>
  <c r="AB1361" i="4"/>
  <c r="AA1361" i="4"/>
  <c r="Z1361" i="4"/>
  <c r="Y1361" i="4"/>
  <c r="W1361" i="4"/>
  <c r="V1361" i="4"/>
  <c r="T1361" i="4"/>
  <c r="S1361" i="4"/>
  <c r="R1361" i="4"/>
  <c r="AJ1360" i="4"/>
  <c r="AI1360" i="4"/>
  <c r="AH1360" i="4"/>
  <c r="AG1360" i="4"/>
  <c r="AF1360" i="4"/>
  <c r="AE1360" i="4"/>
  <c r="AD1360" i="4"/>
  <c r="AC1360" i="4"/>
  <c r="AB1360" i="4"/>
  <c r="AA1360" i="4"/>
  <c r="Z1360" i="4"/>
  <c r="Y1360" i="4"/>
  <c r="W1360" i="4"/>
  <c r="V1360" i="4"/>
  <c r="T1360" i="4"/>
  <c r="S1360" i="4"/>
  <c r="AJ1359" i="4"/>
  <c r="AI1359" i="4"/>
  <c r="AH1359" i="4"/>
  <c r="AG1359" i="4"/>
  <c r="AF1359" i="4"/>
  <c r="AE1359" i="4"/>
  <c r="AD1359" i="4"/>
  <c r="AC1359" i="4"/>
  <c r="AB1359" i="4"/>
  <c r="AA1359" i="4"/>
  <c r="Z1359" i="4"/>
  <c r="Y1359" i="4"/>
  <c r="W1359" i="4"/>
  <c r="V1359" i="4"/>
  <c r="T1359" i="4"/>
  <c r="S1359" i="4"/>
  <c r="R1359" i="4"/>
  <c r="AJ1358" i="4"/>
  <c r="AI1358" i="4"/>
  <c r="AH1358" i="4"/>
  <c r="AG1358" i="4"/>
  <c r="AF1358" i="4"/>
  <c r="AE1358" i="4"/>
  <c r="AD1358" i="4"/>
  <c r="AC1358" i="4"/>
  <c r="AB1358" i="4"/>
  <c r="AA1358" i="4"/>
  <c r="Z1358" i="4"/>
  <c r="Y1358" i="4"/>
  <c r="W1358" i="4"/>
  <c r="V1358" i="4"/>
  <c r="T1358" i="4"/>
  <c r="S1358" i="4"/>
  <c r="AJ1357" i="4"/>
  <c r="AI1357" i="4"/>
  <c r="AH1357" i="4"/>
  <c r="AG1357" i="4"/>
  <c r="AF1357" i="4"/>
  <c r="AE1357" i="4"/>
  <c r="AD1357" i="4"/>
  <c r="AC1357" i="4"/>
  <c r="AB1357" i="4"/>
  <c r="AA1357" i="4"/>
  <c r="Z1357" i="4"/>
  <c r="Y1357" i="4"/>
  <c r="W1357" i="4"/>
  <c r="V1357" i="4"/>
  <c r="T1357" i="4"/>
  <c r="S1357" i="4"/>
  <c r="AJ1356" i="4"/>
  <c r="AI1356" i="4"/>
  <c r="AH1356" i="4"/>
  <c r="AG1356" i="4"/>
  <c r="AF1356" i="4"/>
  <c r="AE1356" i="4"/>
  <c r="AD1356" i="4"/>
  <c r="AC1356" i="4"/>
  <c r="AB1356" i="4"/>
  <c r="AA1356" i="4"/>
  <c r="Z1356" i="4"/>
  <c r="Y1356" i="4"/>
  <c r="W1356" i="4"/>
  <c r="V1356" i="4"/>
  <c r="T1356" i="4"/>
  <c r="S1356" i="4"/>
  <c r="AJ1355" i="4"/>
  <c r="AI1355" i="4"/>
  <c r="AH1355" i="4"/>
  <c r="AG1355" i="4"/>
  <c r="AF1355" i="4"/>
  <c r="AE1355" i="4"/>
  <c r="AD1355" i="4"/>
  <c r="AC1355" i="4"/>
  <c r="AB1355" i="4"/>
  <c r="AA1355" i="4"/>
  <c r="Z1355" i="4"/>
  <c r="Y1355" i="4"/>
  <c r="W1355" i="4"/>
  <c r="V1355" i="4"/>
  <c r="T1355" i="4"/>
  <c r="S1355" i="4"/>
  <c r="R1355" i="4"/>
  <c r="AJ1354" i="4"/>
  <c r="AI1354" i="4"/>
  <c r="AH1354" i="4"/>
  <c r="AG1354" i="4"/>
  <c r="AF1354" i="4"/>
  <c r="AE1354" i="4"/>
  <c r="AD1354" i="4"/>
  <c r="AC1354" i="4"/>
  <c r="AB1354" i="4"/>
  <c r="AA1354" i="4"/>
  <c r="Z1354" i="4"/>
  <c r="Y1354" i="4"/>
  <c r="W1354" i="4"/>
  <c r="V1354" i="4"/>
  <c r="T1354" i="4"/>
  <c r="S1354" i="4"/>
  <c r="R1354" i="4"/>
  <c r="AJ1353" i="4"/>
  <c r="AI1353" i="4"/>
  <c r="AH1353" i="4"/>
  <c r="AG1353" i="4"/>
  <c r="AF1353" i="4"/>
  <c r="AE1353" i="4"/>
  <c r="AD1353" i="4"/>
  <c r="AC1353" i="4"/>
  <c r="AB1353" i="4"/>
  <c r="AA1353" i="4"/>
  <c r="Z1353" i="4"/>
  <c r="Y1353" i="4"/>
  <c r="W1353" i="4"/>
  <c r="V1353" i="4"/>
  <c r="T1353" i="4"/>
  <c r="S1353" i="4"/>
  <c r="AJ1352" i="4"/>
  <c r="AI1352" i="4"/>
  <c r="AH1352" i="4"/>
  <c r="AG1352" i="4"/>
  <c r="AF1352" i="4"/>
  <c r="AE1352" i="4"/>
  <c r="AD1352" i="4"/>
  <c r="AC1352" i="4"/>
  <c r="AB1352" i="4"/>
  <c r="AA1352" i="4"/>
  <c r="Z1352" i="4"/>
  <c r="Y1352" i="4"/>
  <c r="W1352" i="4"/>
  <c r="V1352" i="4"/>
  <c r="T1352" i="4"/>
  <c r="S1352" i="4"/>
  <c r="R1352" i="4"/>
  <c r="AJ1351" i="4"/>
  <c r="AI1351" i="4"/>
  <c r="AH1351" i="4"/>
  <c r="AG1351" i="4"/>
  <c r="AF1351" i="4"/>
  <c r="AE1351" i="4"/>
  <c r="AD1351" i="4"/>
  <c r="AC1351" i="4"/>
  <c r="AB1351" i="4"/>
  <c r="AA1351" i="4"/>
  <c r="Z1351" i="4"/>
  <c r="Y1351" i="4"/>
  <c r="W1351" i="4"/>
  <c r="V1351" i="4"/>
  <c r="T1351" i="4"/>
  <c r="S1351" i="4"/>
  <c r="R1351" i="4"/>
  <c r="AJ1350" i="4"/>
  <c r="AI1350" i="4"/>
  <c r="AH1350" i="4"/>
  <c r="AG1350" i="4"/>
  <c r="AF1350" i="4"/>
  <c r="AE1350" i="4"/>
  <c r="AD1350" i="4"/>
  <c r="AC1350" i="4"/>
  <c r="AB1350" i="4"/>
  <c r="AA1350" i="4"/>
  <c r="Z1350" i="4"/>
  <c r="Y1350" i="4"/>
  <c r="W1350" i="4"/>
  <c r="V1350" i="4"/>
  <c r="T1350" i="4"/>
  <c r="S1350" i="4"/>
  <c r="AJ1349" i="4"/>
  <c r="AI1349" i="4"/>
  <c r="AH1349" i="4"/>
  <c r="AG1349" i="4"/>
  <c r="AF1349" i="4"/>
  <c r="AE1349" i="4"/>
  <c r="AD1349" i="4"/>
  <c r="AC1349" i="4"/>
  <c r="AB1349" i="4"/>
  <c r="AA1349" i="4"/>
  <c r="Z1349" i="4"/>
  <c r="Y1349" i="4"/>
  <c r="W1349" i="4"/>
  <c r="V1349" i="4"/>
  <c r="T1349" i="4"/>
  <c r="S1349" i="4"/>
  <c r="R1349" i="4"/>
  <c r="AJ1348" i="4"/>
  <c r="AI1348" i="4"/>
  <c r="AH1348" i="4"/>
  <c r="AG1348" i="4"/>
  <c r="AF1348" i="4"/>
  <c r="AE1348" i="4"/>
  <c r="AD1348" i="4"/>
  <c r="AC1348" i="4"/>
  <c r="AB1348" i="4"/>
  <c r="AA1348" i="4"/>
  <c r="Z1348" i="4"/>
  <c r="Y1348" i="4"/>
  <c r="W1348" i="4"/>
  <c r="V1348" i="4"/>
  <c r="T1348" i="4"/>
  <c r="S1348" i="4"/>
  <c r="R1348" i="4"/>
  <c r="AJ1347" i="4"/>
  <c r="AI1347" i="4"/>
  <c r="AH1347" i="4"/>
  <c r="AG1347" i="4"/>
  <c r="AF1347" i="4"/>
  <c r="AE1347" i="4"/>
  <c r="AD1347" i="4"/>
  <c r="AC1347" i="4"/>
  <c r="AB1347" i="4"/>
  <c r="AA1347" i="4"/>
  <c r="Z1347" i="4"/>
  <c r="Y1347" i="4"/>
  <c r="W1347" i="4"/>
  <c r="V1347" i="4"/>
  <c r="T1347" i="4"/>
  <c r="S1347" i="4"/>
  <c r="R1347" i="4"/>
  <c r="AJ1346" i="4"/>
  <c r="AI1346" i="4"/>
  <c r="AH1346" i="4"/>
  <c r="AG1346" i="4"/>
  <c r="AF1346" i="4"/>
  <c r="AE1346" i="4"/>
  <c r="AD1346" i="4"/>
  <c r="AC1346" i="4"/>
  <c r="AB1346" i="4"/>
  <c r="AA1346" i="4"/>
  <c r="Z1346" i="4"/>
  <c r="Y1346" i="4"/>
  <c r="W1346" i="4"/>
  <c r="V1346" i="4"/>
  <c r="T1346" i="4"/>
  <c r="S1346" i="4"/>
  <c r="R1346" i="4"/>
  <c r="AJ1345" i="4"/>
  <c r="AI1345" i="4"/>
  <c r="AH1345" i="4"/>
  <c r="AG1345" i="4"/>
  <c r="AF1345" i="4"/>
  <c r="AE1345" i="4"/>
  <c r="AD1345" i="4"/>
  <c r="AC1345" i="4"/>
  <c r="AB1345" i="4"/>
  <c r="AA1345" i="4"/>
  <c r="Z1345" i="4"/>
  <c r="Y1345" i="4"/>
  <c r="W1345" i="4"/>
  <c r="V1345" i="4"/>
  <c r="T1345" i="4"/>
  <c r="S1345" i="4"/>
  <c r="R1345" i="4"/>
  <c r="AJ1344" i="4"/>
  <c r="AI1344" i="4"/>
  <c r="AH1344" i="4"/>
  <c r="AG1344" i="4"/>
  <c r="AF1344" i="4"/>
  <c r="AE1344" i="4"/>
  <c r="AD1344" i="4"/>
  <c r="AC1344" i="4"/>
  <c r="AB1344" i="4"/>
  <c r="AA1344" i="4"/>
  <c r="Z1344" i="4"/>
  <c r="Y1344" i="4"/>
  <c r="W1344" i="4"/>
  <c r="V1344" i="4"/>
  <c r="T1344" i="4"/>
  <c r="S1344" i="4"/>
  <c r="R1344" i="4"/>
  <c r="AJ1343" i="4"/>
  <c r="AI1343" i="4"/>
  <c r="AH1343" i="4"/>
  <c r="AG1343" i="4"/>
  <c r="AF1343" i="4"/>
  <c r="AE1343" i="4"/>
  <c r="AD1343" i="4"/>
  <c r="AC1343" i="4"/>
  <c r="AB1343" i="4"/>
  <c r="AA1343" i="4"/>
  <c r="Z1343" i="4"/>
  <c r="Y1343" i="4"/>
  <c r="W1343" i="4"/>
  <c r="V1343" i="4"/>
  <c r="T1343" i="4"/>
  <c r="S1343" i="4"/>
  <c r="R1343" i="4"/>
  <c r="AJ1342" i="4"/>
  <c r="AI1342" i="4"/>
  <c r="AH1342" i="4"/>
  <c r="AG1342" i="4"/>
  <c r="AF1342" i="4"/>
  <c r="AE1342" i="4"/>
  <c r="AD1342" i="4"/>
  <c r="AC1342" i="4"/>
  <c r="AB1342" i="4"/>
  <c r="AA1342" i="4"/>
  <c r="Z1342" i="4"/>
  <c r="Y1342" i="4"/>
  <c r="W1342" i="4"/>
  <c r="V1342" i="4"/>
  <c r="T1342" i="4"/>
  <c r="S1342" i="4"/>
  <c r="R1342" i="4"/>
  <c r="AJ1341" i="4"/>
  <c r="AI1341" i="4"/>
  <c r="AH1341" i="4"/>
  <c r="AG1341" i="4"/>
  <c r="AF1341" i="4"/>
  <c r="AE1341" i="4"/>
  <c r="AD1341" i="4"/>
  <c r="AC1341" i="4"/>
  <c r="AB1341" i="4"/>
  <c r="AA1341" i="4"/>
  <c r="Z1341" i="4"/>
  <c r="Y1341" i="4"/>
  <c r="W1341" i="4"/>
  <c r="V1341" i="4"/>
  <c r="T1341" i="4"/>
  <c r="S1341" i="4"/>
  <c r="R1341" i="4"/>
  <c r="AJ1340" i="4"/>
  <c r="AI1340" i="4"/>
  <c r="AH1340" i="4"/>
  <c r="AG1340" i="4"/>
  <c r="AF1340" i="4"/>
  <c r="AE1340" i="4"/>
  <c r="AD1340" i="4"/>
  <c r="AC1340" i="4"/>
  <c r="AB1340" i="4"/>
  <c r="AA1340" i="4"/>
  <c r="Z1340" i="4"/>
  <c r="Y1340" i="4"/>
  <c r="W1340" i="4"/>
  <c r="V1340" i="4"/>
  <c r="T1340" i="4"/>
  <c r="S1340" i="4"/>
  <c r="R1340" i="4"/>
  <c r="AJ1339" i="4"/>
  <c r="AI1339" i="4"/>
  <c r="AH1339" i="4"/>
  <c r="AG1339" i="4"/>
  <c r="AF1339" i="4"/>
  <c r="AE1339" i="4"/>
  <c r="AD1339" i="4"/>
  <c r="AC1339" i="4"/>
  <c r="AB1339" i="4"/>
  <c r="AA1339" i="4"/>
  <c r="Z1339" i="4"/>
  <c r="Y1339" i="4"/>
  <c r="W1339" i="4"/>
  <c r="V1339" i="4"/>
  <c r="T1339" i="4"/>
  <c r="S1339" i="4"/>
  <c r="R1339" i="4"/>
  <c r="AJ1338" i="4"/>
  <c r="AI1338" i="4"/>
  <c r="AH1338" i="4"/>
  <c r="AG1338" i="4"/>
  <c r="AF1338" i="4"/>
  <c r="AE1338" i="4"/>
  <c r="AD1338" i="4"/>
  <c r="AC1338" i="4"/>
  <c r="AB1338" i="4"/>
  <c r="AA1338" i="4"/>
  <c r="Z1338" i="4"/>
  <c r="Y1338" i="4"/>
  <c r="W1338" i="4"/>
  <c r="V1338" i="4"/>
  <c r="T1338" i="4"/>
  <c r="S1338" i="4"/>
  <c r="AJ1337" i="4"/>
  <c r="AI1337" i="4"/>
  <c r="AH1337" i="4"/>
  <c r="AG1337" i="4"/>
  <c r="AF1337" i="4"/>
  <c r="AE1337" i="4"/>
  <c r="AD1337" i="4"/>
  <c r="AC1337" i="4"/>
  <c r="AB1337" i="4"/>
  <c r="AA1337" i="4"/>
  <c r="Z1337" i="4"/>
  <c r="Y1337" i="4"/>
  <c r="W1337" i="4"/>
  <c r="V1337" i="4"/>
  <c r="T1337" i="4"/>
  <c r="S1337" i="4"/>
  <c r="R1337" i="4"/>
  <c r="AJ1336" i="4"/>
  <c r="AI1336" i="4"/>
  <c r="AH1336" i="4"/>
  <c r="AG1336" i="4"/>
  <c r="AF1336" i="4"/>
  <c r="AE1336" i="4"/>
  <c r="AD1336" i="4"/>
  <c r="AC1336" i="4"/>
  <c r="AB1336" i="4"/>
  <c r="AA1336" i="4"/>
  <c r="Z1336" i="4"/>
  <c r="Y1336" i="4"/>
  <c r="W1336" i="4"/>
  <c r="V1336" i="4"/>
  <c r="T1336" i="4"/>
  <c r="S1336" i="4"/>
  <c r="R1336" i="4"/>
  <c r="AJ1335" i="4"/>
  <c r="AI1335" i="4"/>
  <c r="AH1335" i="4"/>
  <c r="AG1335" i="4"/>
  <c r="AF1335" i="4"/>
  <c r="AE1335" i="4"/>
  <c r="AD1335" i="4"/>
  <c r="AC1335" i="4"/>
  <c r="AB1335" i="4"/>
  <c r="AA1335" i="4"/>
  <c r="Z1335" i="4"/>
  <c r="Y1335" i="4"/>
  <c r="W1335" i="4"/>
  <c r="V1335" i="4"/>
  <c r="T1335" i="4"/>
  <c r="S1335" i="4"/>
  <c r="R1335" i="4"/>
  <c r="AJ1334" i="4"/>
  <c r="AI1334" i="4"/>
  <c r="AH1334" i="4"/>
  <c r="AG1334" i="4"/>
  <c r="AF1334" i="4"/>
  <c r="AE1334" i="4"/>
  <c r="AD1334" i="4"/>
  <c r="AC1334" i="4"/>
  <c r="AB1334" i="4"/>
  <c r="AA1334" i="4"/>
  <c r="Z1334" i="4"/>
  <c r="Y1334" i="4"/>
  <c r="W1334" i="4"/>
  <c r="V1334" i="4"/>
  <c r="T1334" i="4"/>
  <c r="S1334" i="4"/>
  <c r="R1334" i="4"/>
  <c r="AJ1333" i="4"/>
  <c r="AI1333" i="4"/>
  <c r="AH1333" i="4"/>
  <c r="AG1333" i="4"/>
  <c r="AF1333" i="4"/>
  <c r="AE1333" i="4"/>
  <c r="AD1333" i="4"/>
  <c r="AC1333" i="4"/>
  <c r="AB1333" i="4"/>
  <c r="AA1333" i="4"/>
  <c r="Z1333" i="4"/>
  <c r="Y1333" i="4"/>
  <c r="W1333" i="4"/>
  <c r="V1333" i="4"/>
  <c r="T1333" i="4"/>
  <c r="S1333" i="4"/>
  <c r="R1333" i="4"/>
  <c r="AJ1332" i="4"/>
  <c r="AI1332" i="4"/>
  <c r="AH1332" i="4"/>
  <c r="AG1332" i="4"/>
  <c r="AF1332" i="4"/>
  <c r="AE1332" i="4"/>
  <c r="AD1332" i="4"/>
  <c r="AC1332" i="4"/>
  <c r="AB1332" i="4"/>
  <c r="AA1332" i="4"/>
  <c r="Z1332" i="4"/>
  <c r="Y1332" i="4"/>
  <c r="W1332" i="4"/>
  <c r="V1332" i="4"/>
  <c r="T1332" i="4"/>
  <c r="S1332" i="4"/>
  <c r="R1332" i="4"/>
  <c r="AJ1331" i="4"/>
  <c r="AI1331" i="4"/>
  <c r="AH1331" i="4"/>
  <c r="AG1331" i="4"/>
  <c r="AF1331" i="4"/>
  <c r="AE1331" i="4"/>
  <c r="AD1331" i="4"/>
  <c r="AC1331" i="4"/>
  <c r="AB1331" i="4"/>
  <c r="AA1331" i="4"/>
  <c r="Z1331" i="4"/>
  <c r="Y1331" i="4"/>
  <c r="W1331" i="4"/>
  <c r="V1331" i="4"/>
  <c r="T1331" i="4"/>
  <c r="S1331" i="4"/>
  <c r="R1331" i="4"/>
  <c r="AJ1330" i="4"/>
  <c r="AI1330" i="4"/>
  <c r="AH1330" i="4"/>
  <c r="AG1330" i="4"/>
  <c r="AF1330" i="4"/>
  <c r="AE1330" i="4"/>
  <c r="AD1330" i="4"/>
  <c r="AC1330" i="4"/>
  <c r="AB1330" i="4"/>
  <c r="AA1330" i="4"/>
  <c r="Z1330" i="4"/>
  <c r="Y1330" i="4"/>
  <c r="W1330" i="4"/>
  <c r="V1330" i="4"/>
  <c r="T1330" i="4"/>
  <c r="S1330" i="4"/>
  <c r="R1330" i="4"/>
  <c r="AJ1329" i="4"/>
  <c r="AI1329" i="4"/>
  <c r="AH1329" i="4"/>
  <c r="AG1329" i="4"/>
  <c r="AF1329" i="4"/>
  <c r="AE1329" i="4"/>
  <c r="AD1329" i="4"/>
  <c r="AC1329" i="4"/>
  <c r="AB1329" i="4"/>
  <c r="AA1329" i="4"/>
  <c r="Z1329" i="4"/>
  <c r="Y1329" i="4"/>
  <c r="W1329" i="4"/>
  <c r="V1329" i="4"/>
  <c r="T1329" i="4"/>
  <c r="S1329" i="4"/>
  <c r="R1329" i="4"/>
  <c r="AJ1328" i="4"/>
  <c r="AI1328" i="4"/>
  <c r="AH1328" i="4"/>
  <c r="AG1328" i="4"/>
  <c r="AF1328" i="4"/>
  <c r="AE1328" i="4"/>
  <c r="AD1328" i="4"/>
  <c r="AC1328" i="4"/>
  <c r="AB1328" i="4"/>
  <c r="AA1328" i="4"/>
  <c r="Z1328" i="4"/>
  <c r="Y1328" i="4"/>
  <c r="W1328" i="4"/>
  <c r="V1328" i="4"/>
  <c r="T1328" i="4"/>
  <c r="S1328" i="4"/>
  <c r="R1328" i="4"/>
  <c r="AJ1327" i="4"/>
  <c r="AI1327" i="4"/>
  <c r="AH1327" i="4"/>
  <c r="AG1327" i="4"/>
  <c r="AF1327" i="4"/>
  <c r="AE1327" i="4"/>
  <c r="AD1327" i="4"/>
  <c r="AC1327" i="4"/>
  <c r="AB1327" i="4"/>
  <c r="AA1327" i="4"/>
  <c r="Z1327" i="4"/>
  <c r="Y1327" i="4"/>
  <c r="W1327" i="4"/>
  <c r="V1327" i="4"/>
  <c r="T1327" i="4"/>
  <c r="S1327" i="4"/>
  <c r="R1327" i="4"/>
  <c r="AJ1326" i="4"/>
  <c r="AI1326" i="4"/>
  <c r="AH1326" i="4"/>
  <c r="AG1326" i="4"/>
  <c r="AF1326" i="4"/>
  <c r="AE1326" i="4"/>
  <c r="AD1326" i="4"/>
  <c r="AC1326" i="4"/>
  <c r="AB1326" i="4"/>
  <c r="AA1326" i="4"/>
  <c r="Z1326" i="4"/>
  <c r="Y1326" i="4"/>
  <c r="W1326" i="4"/>
  <c r="V1326" i="4"/>
  <c r="T1326" i="4"/>
  <c r="S1326" i="4"/>
  <c r="R1326" i="4"/>
  <c r="AJ1325" i="4"/>
  <c r="AI1325" i="4"/>
  <c r="AH1325" i="4"/>
  <c r="AG1325" i="4"/>
  <c r="AF1325" i="4"/>
  <c r="AE1325" i="4"/>
  <c r="AD1325" i="4"/>
  <c r="AC1325" i="4"/>
  <c r="AB1325" i="4"/>
  <c r="AA1325" i="4"/>
  <c r="Z1325" i="4"/>
  <c r="Y1325" i="4"/>
  <c r="W1325" i="4"/>
  <c r="V1325" i="4"/>
  <c r="T1325" i="4"/>
  <c r="S1325" i="4"/>
  <c r="AJ1324" i="4"/>
  <c r="AI1324" i="4"/>
  <c r="AH1324" i="4"/>
  <c r="AG1324" i="4"/>
  <c r="AF1324" i="4"/>
  <c r="AE1324" i="4"/>
  <c r="AD1324" i="4"/>
  <c r="AC1324" i="4"/>
  <c r="AB1324" i="4"/>
  <c r="AA1324" i="4"/>
  <c r="Z1324" i="4"/>
  <c r="Y1324" i="4"/>
  <c r="W1324" i="4"/>
  <c r="V1324" i="4"/>
  <c r="T1324" i="4"/>
  <c r="S1324" i="4"/>
  <c r="R1324" i="4"/>
  <c r="AJ1323" i="4"/>
  <c r="AI1323" i="4"/>
  <c r="AH1323" i="4"/>
  <c r="AG1323" i="4"/>
  <c r="AF1323" i="4"/>
  <c r="AE1323" i="4"/>
  <c r="AD1323" i="4"/>
  <c r="AC1323" i="4"/>
  <c r="AB1323" i="4"/>
  <c r="AA1323" i="4"/>
  <c r="Z1323" i="4"/>
  <c r="Y1323" i="4"/>
  <c r="W1323" i="4"/>
  <c r="V1323" i="4"/>
  <c r="T1323" i="4"/>
  <c r="S1323" i="4"/>
  <c r="R1323" i="4"/>
  <c r="AJ1322" i="4"/>
  <c r="AI1322" i="4"/>
  <c r="AH1322" i="4"/>
  <c r="AG1322" i="4"/>
  <c r="AF1322" i="4"/>
  <c r="AE1322" i="4"/>
  <c r="AD1322" i="4"/>
  <c r="AC1322" i="4"/>
  <c r="AB1322" i="4"/>
  <c r="AA1322" i="4"/>
  <c r="Z1322" i="4"/>
  <c r="Y1322" i="4"/>
  <c r="W1322" i="4"/>
  <c r="V1322" i="4"/>
  <c r="T1322" i="4"/>
  <c r="S1322" i="4"/>
  <c r="R1322" i="4"/>
  <c r="AJ1321" i="4"/>
  <c r="AI1321" i="4"/>
  <c r="AH1321" i="4"/>
  <c r="AG1321" i="4"/>
  <c r="AF1321" i="4"/>
  <c r="AE1321" i="4"/>
  <c r="AD1321" i="4"/>
  <c r="AC1321" i="4"/>
  <c r="AB1321" i="4"/>
  <c r="AA1321" i="4"/>
  <c r="Z1321" i="4"/>
  <c r="Y1321" i="4"/>
  <c r="W1321" i="4"/>
  <c r="V1321" i="4"/>
  <c r="T1321" i="4"/>
  <c r="S1321" i="4"/>
  <c r="R1321" i="4"/>
  <c r="AJ1320" i="4"/>
  <c r="AI1320" i="4"/>
  <c r="AH1320" i="4"/>
  <c r="AG1320" i="4"/>
  <c r="AF1320" i="4"/>
  <c r="AE1320" i="4"/>
  <c r="AD1320" i="4"/>
  <c r="AC1320" i="4"/>
  <c r="AB1320" i="4"/>
  <c r="AA1320" i="4"/>
  <c r="Z1320" i="4"/>
  <c r="Y1320" i="4"/>
  <c r="W1320" i="4"/>
  <c r="V1320" i="4"/>
  <c r="T1320" i="4"/>
  <c r="S1320" i="4"/>
  <c r="R1320" i="4"/>
  <c r="AJ1319" i="4"/>
  <c r="AI1319" i="4"/>
  <c r="AH1319" i="4"/>
  <c r="AG1319" i="4"/>
  <c r="AF1319" i="4"/>
  <c r="AE1319" i="4"/>
  <c r="AD1319" i="4"/>
  <c r="AC1319" i="4"/>
  <c r="AB1319" i="4"/>
  <c r="AA1319" i="4"/>
  <c r="Z1319" i="4"/>
  <c r="Y1319" i="4"/>
  <c r="W1319" i="4"/>
  <c r="V1319" i="4"/>
  <c r="T1319" i="4"/>
  <c r="S1319" i="4"/>
  <c r="R1319" i="4"/>
  <c r="AJ1318" i="4"/>
  <c r="AI1318" i="4"/>
  <c r="AH1318" i="4"/>
  <c r="AG1318" i="4"/>
  <c r="AF1318" i="4"/>
  <c r="AE1318" i="4"/>
  <c r="AD1318" i="4"/>
  <c r="AC1318" i="4"/>
  <c r="AB1318" i="4"/>
  <c r="AA1318" i="4"/>
  <c r="Z1318" i="4"/>
  <c r="Y1318" i="4"/>
  <c r="W1318" i="4"/>
  <c r="V1318" i="4"/>
  <c r="T1318" i="4"/>
  <c r="S1318" i="4"/>
  <c r="R1318" i="4"/>
  <c r="AJ1317" i="4"/>
  <c r="AI1317" i="4"/>
  <c r="AH1317" i="4"/>
  <c r="AG1317" i="4"/>
  <c r="AF1317" i="4"/>
  <c r="AE1317" i="4"/>
  <c r="AD1317" i="4"/>
  <c r="AC1317" i="4"/>
  <c r="AB1317" i="4"/>
  <c r="AA1317" i="4"/>
  <c r="Z1317" i="4"/>
  <c r="Y1317" i="4"/>
  <c r="W1317" i="4"/>
  <c r="V1317" i="4"/>
  <c r="T1317" i="4"/>
  <c r="S1317" i="4"/>
  <c r="AJ1316" i="4"/>
  <c r="AI1316" i="4"/>
  <c r="AH1316" i="4"/>
  <c r="AG1316" i="4"/>
  <c r="AF1316" i="4"/>
  <c r="AE1316" i="4"/>
  <c r="AD1316" i="4"/>
  <c r="AC1316" i="4"/>
  <c r="AB1316" i="4"/>
  <c r="AA1316" i="4"/>
  <c r="Z1316" i="4"/>
  <c r="Y1316" i="4"/>
  <c r="W1316" i="4"/>
  <c r="V1316" i="4"/>
  <c r="T1316" i="4"/>
  <c r="S1316" i="4"/>
  <c r="AJ1315" i="4"/>
  <c r="AI1315" i="4"/>
  <c r="AH1315" i="4"/>
  <c r="AG1315" i="4"/>
  <c r="AF1315" i="4"/>
  <c r="AE1315" i="4"/>
  <c r="AD1315" i="4"/>
  <c r="AC1315" i="4"/>
  <c r="AB1315" i="4"/>
  <c r="AA1315" i="4"/>
  <c r="Z1315" i="4"/>
  <c r="Y1315" i="4"/>
  <c r="W1315" i="4"/>
  <c r="V1315" i="4"/>
  <c r="T1315" i="4"/>
  <c r="S1315" i="4"/>
  <c r="AJ1314" i="4"/>
  <c r="AI1314" i="4"/>
  <c r="AH1314" i="4"/>
  <c r="AG1314" i="4"/>
  <c r="AF1314" i="4"/>
  <c r="AE1314" i="4"/>
  <c r="AD1314" i="4"/>
  <c r="AC1314" i="4"/>
  <c r="AB1314" i="4"/>
  <c r="AA1314" i="4"/>
  <c r="Z1314" i="4"/>
  <c r="Y1314" i="4"/>
  <c r="W1314" i="4"/>
  <c r="V1314" i="4"/>
  <c r="T1314" i="4"/>
  <c r="S1314" i="4"/>
  <c r="R1314" i="4"/>
  <c r="AJ1313" i="4"/>
  <c r="AI1313" i="4"/>
  <c r="AH1313" i="4"/>
  <c r="AG1313" i="4"/>
  <c r="AF1313" i="4"/>
  <c r="AE1313" i="4"/>
  <c r="AD1313" i="4"/>
  <c r="AC1313" i="4"/>
  <c r="AB1313" i="4"/>
  <c r="AA1313" i="4"/>
  <c r="Z1313" i="4"/>
  <c r="Y1313" i="4"/>
  <c r="W1313" i="4"/>
  <c r="V1313" i="4"/>
  <c r="T1313" i="4"/>
  <c r="S1313" i="4"/>
  <c r="R1313" i="4"/>
  <c r="AJ1312" i="4"/>
  <c r="AI1312" i="4"/>
  <c r="AH1312" i="4"/>
  <c r="AG1312" i="4"/>
  <c r="AF1312" i="4"/>
  <c r="AE1312" i="4"/>
  <c r="AD1312" i="4"/>
  <c r="AC1312" i="4"/>
  <c r="AB1312" i="4"/>
  <c r="AA1312" i="4"/>
  <c r="Z1312" i="4"/>
  <c r="Y1312" i="4"/>
  <c r="W1312" i="4"/>
  <c r="V1312" i="4"/>
  <c r="T1312" i="4"/>
  <c r="S1312" i="4"/>
  <c r="AJ1311" i="4"/>
  <c r="AI1311" i="4"/>
  <c r="AH1311" i="4"/>
  <c r="AG1311" i="4"/>
  <c r="AF1311" i="4"/>
  <c r="AE1311" i="4"/>
  <c r="AD1311" i="4"/>
  <c r="AC1311" i="4"/>
  <c r="AB1311" i="4"/>
  <c r="AA1311" i="4"/>
  <c r="Z1311" i="4"/>
  <c r="Y1311" i="4"/>
  <c r="W1311" i="4"/>
  <c r="V1311" i="4"/>
  <c r="T1311" i="4"/>
  <c r="S1311" i="4"/>
  <c r="R1311" i="4"/>
  <c r="AJ1310" i="4"/>
  <c r="AI1310" i="4"/>
  <c r="AH1310" i="4"/>
  <c r="AG1310" i="4"/>
  <c r="AF1310" i="4"/>
  <c r="AE1310" i="4"/>
  <c r="AD1310" i="4"/>
  <c r="AC1310" i="4"/>
  <c r="AB1310" i="4"/>
  <c r="AA1310" i="4"/>
  <c r="Z1310" i="4"/>
  <c r="Y1310" i="4"/>
  <c r="W1310" i="4"/>
  <c r="V1310" i="4"/>
  <c r="T1310" i="4"/>
  <c r="S1310" i="4"/>
  <c r="R1310" i="4"/>
  <c r="AJ1309" i="4"/>
  <c r="AI1309" i="4"/>
  <c r="AH1309" i="4"/>
  <c r="AG1309" i="4"/>
  <c r="AF1309" i="4"/>
  <c r="AE1309" i="4"/>
  <c r="AD1309" i="4"/>
  <c r="AC1309" i="4"/>
  <c r="AB1309" i="4"/>
  <c r="AA1309" i="4"/>
  <c r="Z1309" i="4"/>
  <c r="Y1309" i="4"/>
  <c r="W1309" i="4"/>
  <c r="V1309" i="4"/>
  <c r="T1309" i="4"/>
  <c r="S1309" i="4"/>
  <c r="R1309" i="4"/>
  <c r="AJ1308" i="4"/>
  <c r="AI1308" i="4"/>
  <c r="AH1308" i="4"/>
  <c r="AG1308" i="4"/>
  <c r="AF1308" i="4"/>
  <c r="AE1308" i="4"/>
  <c r="AD1308" i="4"/>
  <c r="AC1308" i="4"/>
  <c r="AB1308" i="4"/>
  <c r="AA1308" i="4"/>
  <c r="Z1308" i="4"/>
  <c r="Y1308" i="4"/>
  <c r="W1308" i="4"/>
  <c r="V1308" i="4"/>
  <c r="T1308" i="4"/>
  <c r="S1308" i="4"/>
  <c r="R1308" i="4"/>
  <c r="AJ1307" i="4"/>
  <c r="AI1307" i="4"/>
  <c r="AH1307" i="4"/>
  <c r="AG1307" i="4"/>
  <c r="AF1307" i="4"/>
  <c r="AE1307" i="4"/>
  <c r="AD1307" i="4"/>
  <c r="AC1307" i="4"/>
  <c r="AB1307" i="4"/>
  <c r="AA1307" i="4"/>
  <c r="Z1307" i="4"/>
  <c r="Y1307" i="4"/>
  <c r="W1307" i="4"/>
  <c r="V1307" i="4"/>
  <c r="T1307" i="4"/>
  <c r="S1307" i="4"/>
  <c r="R1307" i="4"/>
  <c r="AJ1306" i="4"/>
  <c r="AI1306" i="4"/>
  <c r="AH1306" i="4"/>
  <c r="AG1306" i="4"/>
  <c r="AF1306" i="4"/>
  <c r="AE1306" i="4"/>
  <c r="AD1306" i="4"/>
  <c r="AC1306" i="4"/>
  <c r="AB1306" i="4"/>
  <c r="AA1306" i="4"/>
  <c r="Z1306" i="4"/>
  <c r="Y1306" i="4"/>
  <c r="W1306" i="4"/>
  <c r="V1306" i="4"/>
  <c r="T1306" i="4"/>
  <c r="S1306" i="4"/>
  <c r="AJ1305" i="4"/>
  <c r="AI1305" i="4"/>
  <c r="AH1305" i="4"/>
  <c r="AG1305" i="4"/>
  <c r="AF1305" i="4"/>
  <c r="AE1305" i="4"/>
  <c r="AD1305" i="4"/>
  <c r="AC1305" i="4"/>
  <c r="AB1305" i="4"/>
  <c r="AA1305" i="4"/>
  <c r="Z1305" i="4"/>
  <c r="Y1305" i="4"/>
  <c r="W1305" i="4"/>
  <c r="V1305" i="4"/>
  <c r="T1305" i="4"/>
  <c r="S1305" i="4"/>
  <c r="AJ1304" i="4"/>
  <c r="AI1304" i="4"/>
  <c r="AH1304" i="4"/>
  <c r="AG1304" i="4"/>
  <c r="AF1304" i="4"/>
  <c r="AE1304" i="4"/>
  <c r="AD1304" i="4"/>
  <c r="AC1304" i="4"/>
  <c r="AB1304" i="4"/>
  <c r="AA1304" i="4"/>
  <c r="Z1304" i="4"/>
  <c r="Y1304" i="4"/>
  <c r="W1304" i="4"/>
  <c r="V1304" i="4"/>
  <c r="T1304" i="4"/>
  <c r="S1304" i="4"/>
  <c r="R1304" i="4"/>
  <c r="AJ1303" i="4"/>
  <c r="AI1303" i="4"/>
  <c r="AH1303" i="4"/>
  <c r="AG1303" i="4"/>
  <c r="AF1303" i="4"/>
  <c r="AE1303" i="4"/>
  <c r="AD1303" i="4"/>
  <c r="AC1303" i="4"/>
  <c r="AB1303" i="4"/>
  <c r="AA1303" i="4"/>
  <c r="Z1303" i="4"/>
  <c r="Y1303" i="4"/>
  <c r="W1303" i="4"/>
  <c r="V1303" i="4"/>
  <c r="T1303" i="4"/>
  <c r="S1303" i="4"/>
  <c r="R1303" i="4"/>
  <c r="AJ1302" i="4"/>
  <c r="AI1302" i="4"/>
  <c r="AH1302" i="4"/>
  <c r="AG1302" i="4"/>
  <c r="AF1302" i="4"/>
  <c r="AE1302" i="4"/>
  <c r="AD1302" i="4"/>
  <c r="AC1302" i="4"/>
  <c r="AB1302" i="4"/>
  <c r="AA1302" i="4"/>
  <c r="Z1302" i="4"/>
  <c r="Y1302" i="4"/>
  <c r="W1302" i="4"/>
  <c r="V1302" i="4"/>
  <c r="T1302" i="4"/>
  <c r="S1302" i="4"/>
  <c r="R1302" i="4"/>
  <c r="AJ1301" i="4"/>
  <c r="AI1301" i="4"/>
  <c r="AH1301" i="4"/>
  <c r="AG1301" i="4"/>
  <c r="AF1301" i="4"/>
  <c r="AE1301" i="4"/>
  <c r="AD1301" i="4"/>
  <c r="AC1301" i="4"/>
  <c r="AB1301" i="4"/>
  <c r="AA1301" i="4"/>
  <c r="Z1301" i="4"/>
  <c r="Y1301" i="4"/>
  <c r="W1301" i="4"/>
  <c r="V1301" i="4"/>
  <c r="T1301" i="4"/>
  <c r="S1301" i="4"/>
  <c r="R1301" i="4"/>
  <c r="AJ1300" i="4"/>
  <c r="AI1300" i="4"/>
  <c r="AH1300" i="4"/>
  <c r="AG1300" i="4"/>
  <c r="AF1300" i="4"/>
  <c r="AE1300" i="4"/>
  <c r="AD1300" i="4"/>
  <c r="AC1300" i="4"/>
  <c r="AB1300" i="4"/>
  <c r="AA1300" i="4"/>
  <c r="Z1300" i="4"/>
  <c r="Y1300" i="4"/>
  <c r="W1300" i="4"/>
  <c r="V1300" i="4"/>
  <c r="T1300" i="4"/>
  <c r="S1300" i="4"/>
  <c r="R1300" i="4"/>
  <c r="AJ1299" i="4"/>
  <c r="AI1299" i="4"/>
  <c r="AH1299" i="4"/>
  <c r="AG1299" i="4"/>
  <c r="AF1299" i="4"/>
  <c r="AE1299" i="4"/>
  <c r="AD1299" i="4"/>
  <c r="AC1299" i="4"/>
  <c r="AB1299" i="4"/>
  <c r="AA1299" i="4"/>
  <c r="Z1299" i="4"/>
  <c r="Y1299" i="4"/>
  <c r="W1299" i="4"/>
  <c r="V1299" i="4"/>
  <c r="T1299" i="4"/>
  <c r="S1299" i="4"/>
  <c r="R1299" i="4"/>
  <c r="AJ1298" i="4"/>
  <c r="AI1298" i="4"/>
  <c r="AH1298" i="4"/>
  <c r="AG1298" i="4"/>
  <c r="AF1298" i="4"/>
  <c r="AE1298" i="4"/>
  <c r="AD1298" i="4"/>
  <c r="AC1298" i="4"/>
  <c r="AB1298" i="4"/>
  <c r="AA1298" i="4"/>
  <c r="Z1298" i="4"/>
  <c r="Y1298" i="4"/>
  <c r="W1298" i="4"/>
  <c r="V1298" i="4"/>
  <c r="T1298" i="4"/>
  <c r="S1298" i="4"/>
  <c r="R1298" i="4"/>
  <c r="AJ1297" i="4"/>
  <c r="AI1297" i="4"/>
  <c r="AH1297" i="4"/>
  <c r="AG1297" i="4"/>
  <c r="AF1297" i="4"/>
  <c r="AE1297" i="4"/>
  <c r="AD1297" i="4"/>
  <c r="AC1297" i="4"/>
  <c r="AB1297" i="4"/>
  <c r="AA1297" i="4"/>
  <c r="Z1297" i="4"/>
  <c r="Y1297" i="4"/>
  <c r="W1297" i="4"/>
  <c r="V1297" i="4"/>
  <c r="T1297" i="4"/>
  <c r="S1297" i="4"/>
  <c r="AJ1296" i="4"/>
  <c r="AI1296" i="4"/>
  <c r="AH1296" i="4"/>
  <c r="AG1296" i="4"/>
  <c r="AF1296" i="4"/>
  <c r="AE1296" i="4"/>
  <c r="AD1296" i="4"/>
  <c r="AC1296" i="4"/>
  <c r="AB1296" i="4"/>
  <c r="AA1296" i="4"/>
  <c r="Z1296" i="4"/>
  <c r="Y1296" i="4"/>
  <c r="W1296" i="4"/>
  <c r="V1296" i="4"/>
  <c r="T1296" i="4"/>
  <c r="S1296" i="4"/>
  <c r="AJ1295" i="4"/>
  <c r="AI1295" i="4"/>
  <c r="AH1295" i="4"/>
  <c r="AG1295" i="4"/>
  <c r="AF1295" i="4"/>
  <c r="AE1295" i="4"/>
  <c r="AD1295" i="4"/>
  <c r="AC1295" i="4"/>
  <c r="AB1295" i="4"/>
  <c r="AA1295" i="4"/>
  <c r="Z1295" i="4"/>
  <c r="Y1295" i="4"/>
  <c r="W1295" i="4"/>
  <c r="V1295" i="4"/>
  <c r="T1295" i="4"/>
  <c r="S1295" i="4"/>
  <c r="R1295" i="4"/>
  <c r="AJ1294" i="4"/>
  <c r="AI1294" i="4"/>
  <c r="AH1294" i="4"/>
  <c r="AG1294" i="4"/>
  <c r="AF1294" i="4"/>
  <c r="AE1294" i="4"/>
  <c r="AD1294" i="4"/>
  <c r="AC1294" i="4"/>
  <c r="AB1294" i="4"/>
  <c r="AA1294" i="4"/>
  <c r="Z1294" i="4"/>
  <c r="Y1294" i="4"/>
  <c r="W1294" i="4"/>
  <c r="V1294" i="4"/>
  <c r="T1294" i="4"/>
  <c r="S1294" i="4"/>
  <c r="AJ1293" i="4"/>
  <c r="AI1293" i="4"/>
  <c r="AH1293" i="4"/>
  <c r="AG1293" i="4"/>
  <c r="AF1293" i="4"/>
  <c r="AE1293" i="4"/>
  <c r="AD1293" i="4"/>
  <c r="AC1293" i="4"/>
  <c r="AB1293" i="4"/>
  <c r="AA1293" i="4"/>
  <c r="Z1293" i="4"/>
  <c r="Y1293" i="4"/>
  <c r="W1293" i="4"/>
  <c r="V1293" i="4"/>
  <c r="T1293" i="4"/>
  <c r="S1293" i="4"/>
  <c r="R1293" i="4"/>
  <c r="AJ1292" i="4"/>
  <c r="AI1292" i="4"/>
  <c r="AH1292" i="4"/>
  <c r="AG1292" i="4"/>
  <c r="AF1292" i="4"/>
  <c r="AE1292" i="4"/>
  <c r="AD1292" i="4"/>
  <c r="AC1292" i="4"/>
  <c r="AB1292" i="4"/>
  <c r="AA1292" i="4"/>
  <c r="Z1292" i="4"/>
  <c r="Y1292" i="4"/>
  <c r="W1292" i="4"/>
  <c r="V1292" i="4"/>
  <c r="T1292" i="4"/>
  <c r="S1292" i="4"/>
  <c r="R1292" i="4"/>
  <c r="AJ1291" i="4"/>
  <c r="AI1291" i="4"/>
  <c r="AH1291" i="4"/>
  <c r="AG1291" i="4"/>
  <c r="AF1291" i="4"/>
  <c r="AE1291" i="4"/>
  <c r="AD1291" i="4"/>
  <c r="AC1291" i="4"/>
  <c r="AB1291" i="4"/>
  <c r="AA1291" i="4"/>
  <c r="Z1291" i="4"/>
  <c r="Y1291" i="4"/>
  <c r="W1291" i="4"/>
  <c r="V1291" i="4"/>
  <c r="T1291" i="4"/>
  <c r="S1291" i="4"/>
  <c r="AJ1290" i="4"/>
  <c r="AI1290" i="4"/>
  <c r="AH1290" i="4"/>
  <c r="AG1290" i="4"/>
  <c r="AF1290" i="4"/>
  <c r="AE1290" i="4"/>
  <c r="AD1290" i="4"/>
  <c r="AC1290" i="4"/>
  <c r="AB1290" i="4"/>
  <c r="AA1290" i="4"/>
  <c r="Z1290" i="4"/>
  <c r="Y1290" i="4"/>
  <c r="W1290" i="4"/>
  <c r="V1290" i="4"/>
  <c r="T1290" i="4"/>
  <c r="S1290" i="4"/>
  <c r="AJ1289" i="4"/>
  <c r="AI1289" i="4"/>
  <c r="AH1289" i="4"/>
  <c r="AG1289" i="4"/>
  <c r="AF1289" i="4"/>
  <c r="AE1289" i="4"/>
  <c r="AD1289" i="4"/>
  <c r="AC1289" i="4"/>
  <c r="AB1289" i="4"/>
  <c r="AA1289" i="4"/>
  <c r="Z1289" i="4"/>
  <c r="Y1289" i="4"/>
  <c r="W1289" i="4"/>
  <c r="V1289" i="4"/>
  <c r="T1289" i="4"/>
  <c r="S1289" i="4"/>
  <c r="AJ1288" i="4"/>
  <c r="AI1288" i="4"/>
  <c r="AH1288" i="4"/>
  <c r="AG1288" i="4"/>
  <c r="AF1288" i="4"/>
  <c r="AE1288" i="4"/>
  <c r="AD1288" i="4"/>
  <c r="AC1288" i="4"/>
  <c r="AB1288" i="4"/>
  <c r="AA1288" i="4"/>
  <c r="Z1288" i="4"/>
  <c r="Y1288" i="4"/>
  <c r="W1288" i="4"/>
  <c r="V1288" i="4"/>
  <c r="T1288" i="4"/>
  <c r="S1288" i="4"/>
  <c r="AJ1287" i="4"/>
  <c r="AI1287" i="4"/>
  <c r="AH1287" i="4"/>
  <c r="AG1287" i="4"/>
  <c r="AF1287" i="4"/>
  <c r="AE1287" i="4"/>
  <c r="AD1287" i="4"/>
  <c r="AC1287" i="4"/>
  <c r="AB1287" i="4"/>
  <c r="AA1287" i="4"/>
  <c r="Z1287" i="4"/>
  <c r="Y1287" i="4"/>
  <c r="W1287" i="4"/>
  <c r="V1287" i="4"/>
  <c r="T1287" i="4"/>
  <c r="S1287" i="4"/>
  <c r="AJ1286" i="4"/>
  <c r="AI1286" i="4"/>
  <c r="AH1286" i="4"/>
  <c r="AG1286" i="4"/>
  <c r="AF1286" i="4"/>
  <c r="AE1286" i="4"/>
  <c r="AD1286" i="4"/>
  <c r="AC1286" i="4"/>
  <c r="AB1286" i="4"/>
  <c r="AA1286" i="4"/>
  <c r="Z1286" i="4"/>
  <c r="Y1286" i="4"/>
  <c r="W1286" i="4"/>
  <c r="V1286" i="4"/>
  <c r="T1286" i="4"/>
  <c r="S1286" i="4"/>
  <c r="AJ1285" i="4"/>
  <c r="AI1285" i="4"/>
  <c r="AH1285" i="4"/>
  <c r="AG1285" i="4"/>
  <c r="AF1285" i="4"/>
  <c r="AE1285" i="4"/>
  <c r="AD1285" i="4"/>
  <c r="AC1285" i="4"/>
  <c r="AB1285" i="4"/>
  <c r="AA1285" i="4"/>
  <c r="Z1285" i="4"/>
  <c r="Y1285" i="4"/>
  <c r="W1285" i="4"/>
  <c r="V1285" i="4"/>
  <c r="T1285" i="4"/>
  <c r="S1285" i="4"/>
  <c r="AJ1284" i="4"/>
  <c r="AI1284" i="4"/>
  <c r="AH1284" i="4"/>
  <c r="AG1284" i="4"/>
  <c r="AF1284" i="4"/>
  <c r="AE1284" i="4"/>
  <c r="AD1284" i="4"/>
  <c r="AC1284" i="4"/>
  <c r="AB1284" i="4"/>
  <c r="AA1284" i="4"/>
  <c r="Z1284" i="4"/>
  <c r="Y1284" i="4"/>
  <c r="W1284" i="4"/>
  <c r="V1284" i="4"/>
  <c r="T1284" i="4"/>
  <c r="S1284" i="4"/>
  <c r="AJ1283" i="4"/>
  <c r="AI1283" i="4"/>
  <c r="AH1283" i="4"/>
  <c r="AG1283" i="4"/>
  <c r="AF1283" i="4"/>
  <c r="AE1283" i="4"/>
  <c r="AD1283" i="4"/>
  <c r="AC1283" i="4"/>
  <c r="AB1283" i="4"/>
  <c r="AA1283" i="4"/>
  <c r="Z1283" i="4"/>
  <c r="Y1283" i="4"/>
  <c r="W1283" i="4"/>
  <c r="V1283" i="4"/>
  <c r="T1283" i="4"/>
  <c r="S1283" i="4"/>
  <c r="R1283" i="4"/>
  <c r="AJ1282" i="4"/>
  <c r="AI1282" i="4"/>
  <c r="AH1282" i="4"/>
  <c r="AG1282" i="4"/>
  <c r="AF1282" i="4"/>
  <c r="AE1282" i="4"/>
  <c r="AD1282" i="4"/>
  <c r="AC1282" i="4"/>
  <c r="AB1282" i="4"/>
  <c r="AA1282" i="4"/>
  <c r="Z1282" i="4"/>
  <c r="Y1282" i="4"/>
  <c r="W1282" i="4"/>
  <c r="V1282" i="4"/>
  <c r="T1282" i="4"/>
  <c r="S1282" i="4"/>
  <c r="AJ1281" i="4"/>
  <c r="AI1281" i="4"/>
  <c r="AH1281" i="4"/>
  <c r="AG1281" i="4"/>
  <c r="AF1281" i="4"/>
  <c r="AE1281" i="4"/>
  <c r="AD1281" i="4"/>
  <c r="AC1281" i="4"/>
  <c r="AB1281" i="4"/>
  <c r="AA1281" i="4"/>
  <c r="Z1281" i="4"/>
  <c r="Y1281" i="4"/>
  <c r="W1281" i="4"/>
  <c r="V1281" i="4"/>
  <c r="T1281" i="4"/>
  <c r="S1281" i="4"/>
  <c r="AJ1280" i="4"/>
  <c r="AI1280" i="4"/>
  <c r="AH1280" i="4"/>
  <c r="AG1280" i="4"/>
  <c r="AF1280" i="4"/>
  <c r="AE1280" i="4"/>
  <c r="AD1280" i="4"/>
  <c r="AC1280" i="4"/>
  <c r="AB1280" i="4"/>
  <c r="AA1280" i="4"/>
  <c r="Z1280" i="4"/>
  <c r="Y1280" i="4"/>
  <c r="W1280" i="4"/>
  <c r="V1280" i="4"/>
  <c r="T1280" i="4"/>
  <c r="S1280" i="4"/>
  <c r="AJ1279" i="4"/>
  <c r="AI1279" i="4"/>
  <c r="AH1279" i="4"/>
  <c r="AG1279" i="4"/>
  <c r="AF1279" i="4"/>
  <c r="AE1279" i="4"/>
  <c r="AD1279" i="4"/>
  <c r="AC1279" i="4"/>
  <c r="AB1279" i="4"/>
  <c r="AA1279" i="4"/>
  <c r="Z1279" i="4"/>
  <c r="Y1279" i="4"/>
  <c r="W1279" i="4"/>
  <c r="V1279" i="4"/>
  <c r="T1279" i="4"/>
  <c r="S1279" i="4"/>
  <c r="AJ1278" i="4"/>
  <c r="AI1278" i="4"/>
  <c r="AH1278" i="4"/>
  <c r="AG1278" i="4"/>
  <c r="AF1278" i="4"/>
  <c r="AE1278" i="4"/>
  <c r="AD1278" i="4"/>
  <c r="AC1278" i="4"/>
  <c r="AB1278" i="4"/>
  <c r="AA1278" i="4"/>
  <c r="Z1278" i="4"/>
  <c r="Y1278" i="4"/>
  <c r="W1278" i="4"/>
  <c r="V1278" i="4"/>
  <c r="T1278" i="4"/>
  <c r="S1278" i="4"/>
  <c r="AJ1277" i="4"/>
  <c r="AI1277" i="4"/>
  <c r="AH1277" i="4"/>
  <c r="AG1277" i="4"/>
  <c r="AF1277" i="4"/>
  <c r="AE1277" i="4"/>
  <c r="AD1277" i="4"/>
  <c r="AC1277" i="4"/>
  <c r="AB1277" i="4"/>
  <c r="AA1277" i="4"/>
  <c r="Z1277" i="4"/>
  <c r="Y1277" i="4"/>
  <c r="W1277" i="4"/>
  <c r="V1277" i="4"/>
  <c r="T1277" i="4"/>
  <c r="S1277" i="4"/>
  <c r="AJ1276" i="4"/>
  <c r="AI1276" i="4"/>
  <c r="AH1276" i="4"/>
  <c r="AG1276" i="4"/>
  <c r="AF1276" i="4"/>
  <c r="AE1276" i="4"/>
  <c r="AD1276" i="4"/>
  <c r="AC1276" i="4"/>
  <c r="AB1276" i="4"/>
  <c r="AA1276" i="4"/>
  <c r="Z1276" i="4"/>
  <c r="Y1276" i="4"/>
  <c r="W1276" i="4"/>
  <c r="V1276" i="4"/>
  <c r="T1276" i="4"/>
  <c r="S1276" i="4"/>
  <c r="AJ1275" i="4"/>
  <c r="AI1275" i="4"/>
  <c r="AH1275" i="4"/>
  <c r="AG1275" i="4"/>
  <c r="AF1275" i="4"/>
  <c r="AE1275" i="4"/>
  <c r="AD1275" i="4"/>
  <c r="AC1275" i="4"/>
  <c r="AB1275" i="4"/>
  <c r="AA1275" i="4"/>
  <c r="Z1275" i="4"/>
  <c r="Y1275" i="4"/>
  <c r="W1275" i="4"/>
  <c r="V1275" i="4"/>
  <c r="T1275" i="4"/>
  <c r="S1275" i="4"/>
  <c r="AJ1274" i="4"/>
  <c r="AI1274" i="4"/>
  <c r="AH1274" i="4"/>
  <c r="AG1274" i="4"/>
  <c r="AF1274" i="4"/>
  <c r="AE1274" i="4"/>
  <c r="AD1274" i="4"/>
  <c r="AC1274" i="4"/>
  <c r="AB1274" i="4"/>
  <c r="AA1274" i="4"/>
  <c r="Z1274" i="4"/>
  <c r="Y1274" i="4"/>
  <c r="W1274" i="4"/>
  <c r="V1274" i="4"/>
  <c r="T1274" i="4"/>
  <c r="S1274" i="4"/>
  <c r="AJ1273" i="4"/>
  <c r="AI1273" i="4"/>
  <c r="AH1273" i="4"/>
  <c r="AG1273" i="4"/>
  <c r="AF1273" i="4"/>
  <c r="AE1273" i="4"/>
  <c r="AD1273" i="4"/>
  <c r="AC1273" i="4"/>
  <c r="AB1273" i="4"/>
  <c r="AA1273" i="4"/>
  <c r="Z1273" i="4"/>
  <c r="Y1273" i="4"/>
  <c r="W1273" i="4"/>
  <c r="V1273" i="4"/>
  <c r="T1273" i="4"/>
  <c r="S1273" i="4"/>
  <c r="AJ1272" i="4"/>
  <c r="AI1272" i="4"/>
  <c r="AH1272" i="4"/>
  <c r="AG1272" i="4"/>
  <c r="AF1272" i="4"/>
  <c r="AE1272" i="4"/>
  <c r="AD1272" i="4"/>
  <c r="AC1272" i="4"/>
  <c r="AB1272" i="4"/>
  <c r="AA1272" i="4"/>
  <c r="Z1272" i="4"/>
  <c r="Y1272" i="4"/>
  <c r="W1272" i="4"/>
  <c r="V1272" i="4"/>
  <c r="T1272" i="4"/>
  <c r="S1272" i="4"/>
  <c r="AJ1271" i="4"/>
  <c r="AI1271" i="4"/>
  <c r="AH1271" i="4"/>
  <c r="AG1271" i="4"/>
  <c r="AF1271" i="4"/>
  <c r="AE1271" i="4"/>
  <c r="AD1271" i="4"/>
  <c r="AC1271" i="4"/>
  <c r="AB1271" i="4"/>
  <c r="AA1271" i="4"/>
  <c r="Z1271" i="4"/>
  <c r="Y1271" i="4"/>
  <c r="W1271" i="4"/>
  <c r="V1271" i="4"/>
  <c r="T1271" i="4"/>
  <c r="S1271" i="4"/>
  <c r="AJ1270" i="4"/>
  <c r="AI1270" i="4"/>
  <c r="AH1270" i="4"/>
  <c r="AG1270" i="4"/>
  <c r="AF1270" i="4"/>
  <c r="AE1270" i="4"/>
  <c r="AD1270" i="4"/>
  <c r="AC1270" i="4"/>
  <c r="AB1270" i="4"/>
  <c r="AA1270" i="4"/>
  <c r="Z1270" i="4"/>
  <c r="Y1270" i="4"/>
  <c r="W1270" i="4"/>
  <c r="V1270" i="4"/>
  <c r="T1270" i="4"/>
  <c r="S1270" i="4"/>
  <c r="AJ1269" i="4"/>
  <c r="AI1269" i="4"/>
  <c r="AH1269" i="4"/>
  <c r="AG1269" i="4"/>
  <c r="AF1269" i="4"/>
  <c r="AE1269" i="4"/>
  <c r="AD1269" i="4"/>
  <c r="AC1269" i="4"/>
  <c r="AB1269" i="4"/>
  <c r="AA1269" i="4"/>
  <c r="Z1269" i="4"/>
  <c r="Y1269" i="4"/>
  <c r="W1269" i="4"/>
  <c r="V1269" i="4"/>
  <c r="T1269" i="4"/>
  <c r="S1269" i="4"/>
  <c r="AJ1268" i="4"/>
  <c r="AI1268" i="4"/>
  <c r="AH1268" i="4"/>
  <c r="AG1268" i="4"/>
  <c r="AF1268" i="4"/>
  <c r="AE1268" i="4"/>
  <c r="AD1268" i="4"/>
  <c r="AC1268" i="4"/>
  <c r="AB1268" i="4"/>
  <c r="AA1268" i="4"/>
  <c r="Z1268" i="4"/>
  <c r="Y1268" i="4"/>
  <c r="W1268" i="4"/>
  <c r="V1268" i="4"/>
  <c r="T1268" i="4"/>
  <c r="S1268" i="4"/>
  <c r="AJ1267" i="4"/>
  <c r="AI1267" i="4"/>
  <c r="AH1267" i="4"/>
  <c r="AG1267" i="4"/>
  <c r="AF1267" i="4"/>
  <c r="AE1267" i="4"/>
  <c r="AD1267" i="4"/>
  <c r="AC1267" i="4"/>
  <c r="AB1267" i="4"/>
  <c r="AA1267" i="4"/>
  <c r="Z1267" i="4"/>
  <c r="Y1267" i="4"/>
  <c r="W1267" i="4"/>
  <c r="V1267" i="4"/>
  <c r="T1267" i="4"/>
  <c r="S1267" i="4"/>
  <c r="AJ1266" i="4"/>
  <c r="AI1266" i="4"/>
  <c r="AH1266" i="4"/>
  <c r="AG1266" i="4"/>
  <c r="AF1266" i="4"/>
  <c r="AE1266" i="4"/>
  <c r="AD1266" i="4"/>
  <c r="AC1266" i="4"/>
  <c r="AB1266" i="4"/>
  <c r="AA1266" i="4"/>
  <c r="Z1266" i="4"/>
  <c r="Y1266" i="4"/>
  <c r="W1266" i="4"/>
  <c r="V1266" i="4"/>
  <c r="T1266" i="4"/>
  <c r="S1266" i="4"/>
  <c r="AJ1265" i="4"/>
  <c r="AI1265" i="4"/>
  <c r="AH1265" i="4"/>
  <c r="AG1265" i="4"/>
  <c r="AF1265" i="4"/>
  <c r="AE1265" i="4"/>
  <c r="AD1265" i="4"/>
  <c r="AC1265" i="4"/>
  <c r="AB1265" i="4"/>
  <c r="AA1265" i="4"/>
  <c r="Z1265" i="4"/>
  <c r="Y1265" i="4"/>
  <c r="W1265" i="4"/>
  <c r="V1265" i="4"/>
  <c r="T1265" i="4"/>
  <c r="S1265" i="4"/>
  <c r="R1265" i="4"/>
  <c r="AJ1264" i="4"/>
  <c r="AI1264" i="4"/>
  <c r="AH1264" i="4"/>
  <c r="AG1264" i="4"/>
  <c r="AF1264" i="4"/>
  <c r="AE1264" i="4"/>
  <c r="AD1264" i="4"/>
  <c r="AC1264" i="4"/>
  <c r="AB1264" i="4"/>
  <c r="AA1264" i="4"/>
  <c r="Z1264" i="4"/>
  <c r="Y1264" i="4"/>
  <c r="W1264" i="4"/>
  <c r="V1264" i="4"/>
  <c r="T1264" i="4"/>
  <c r="S1264" i="4"/>
  <c r="R1264" i="4"/>
  <c r="AJ1263" i="4"/>
  <c r="AI1263" i="4"/>
  <c r="AH1263" i="4"/>
  <c r="AG1263" i="4"/>
  <c r="AF1263" i="4"/>
  <c r="AE1263" i="4"/>
  <c r="AD1263" i="4"/>
  <c r="AC1263" i="4"/>
  <c r="AB1263" i="4"/>
  <c r="AA1263" i="4"/>
  <c r="Z1263" i="4"/>
  <c r="Y1263" i="4"/>
  <c r="W1263" i="4"/>
  <c r="V1263" i="4"/>
  <c r="T1263" i="4"/>
  <c r="S1263" i="4"/>
  <c r="R1263" i="4"/>
  <c r="AJ1262" i="4"/>
  <c r="AI1262" i="4"/>
  <c r="AH1262" i="4"/>
  <c r="AG1262" i="4"/>
  <c r="AF1262" i="4"/>
  <c r="AE1262" i="4"/>
  <c r="AD1262" i="4"/>
  <c r="AC1262" i="4"/>
  <c r="AB1262" i="4"/>
  <c r="AA1262" i="4"/>
  <c r="Z1262" i="4"/>
  <c r="Y1262" i="4"/>
  <c r="W1262" i="4"/>
  <c r="V1262" i="4"/>
  <c r="T1262" i="4"/>
  <c r="S1262" i="4"/>
  <c r="R1262" i="4"/>
  <c r="AJ1261" i="4"/>
  <c r="AI1261" i="4"/>
  <c r="AH1261" i="4"/>
  <c r="AG1261" i="4"/>
  <c r="AF1261" i="4"/>
  <c r="AE1261" i="4"/>
  <c r="AD1261" i="4"/>
  <c r="AC1261" i="4"/>
  <c r="AB1261" i="4"/>
  <c r="AA1261" i="4"/>
  <c r="Z1261" i="4"/>
  <c r="Y1261" i="4"/>
  <c r="W1261" i="4"/>
  <c r="V1261" i="4"/>
  <c r="T1261" i="4"/>
  <c r="S1261" i="4"/>
  <c r="R1261" i="4"/>
  <c r="AJ1260" i="4"/>
  <c r="AI1260" i="4"/>
  <c r="AH1260" i="4"/>
  <c r="AG1260" i="4"/>
  <c r="AF1260" i="4"/>
  <c r="AE1260" i="4"/>
  <c r="AD1260" i="4"/>
  <c r="AC1260" i="4"/>
  <c r="AB1260" i="4"/>
  <c r="AA1260" i="4"/>
  <c r="Z1260" i="4"/>
  <c r="Y1260" i="4"/>
  <c r="W1260" i="4"/>
  <c r="V1260" i="4"/>
  <c r="T1260" i="4"/>
  <c r="S1260" i="4"/>
  <c r="R1260" i="4"/>
  <c r="AJ1259" i="4"/>
  <c r="AI1259" i="4"/>
  <c r="AH1259" i="4"/>
  <c r="AG1259" i="4"/>
  <c r="AF1259" i="4"/>
  <c r="AE1259" i="4"/>
  <c r="AD1259" i="4"/>
  <c r="AC1259" i="4"/>
  <c r="AB1259" i="4"/>
  <c r="AA1259" i="4"/>
  <c r="Z1259" i="4"/>
  <c r="Y1259" i="4"/>
  <c r="W1259" i="4"/>
  <c r="V1259" i="4"/>
  <c r="T1259" i="4"/>
  <c r="S1259" i="4"/>
  <c r="R1259" i="4"/>
  <c r="AJ1258" i="4"/>
  <c r="AI1258" i="4"/>
  <c r="AH1258" i="4"/>
  <c r="AG1258" i="4"/>
  <c r="AF1258" i="4"/>
  <c r="AE1258" i="4"/>
  <c r="AD1258" i="4"/>
  <c r="AC1258" i="4"/>
  <c r="AB1258" i="4"/>
  <c r="AA1258" i="4"/>
  <c r="Z1258" i="4"/>
  <c r="Y1258" i="4"/>
  <c r="W1258" i="4"/>
  <c r="V1258" i="4"/>
  <c r="T1258" i="4"/>
  <c r="S1258" i="4"/>
  <c r="R1258" i="4"/>
  <c r="AJ1257" i="4"/>
  <c r="AI1257" i="4"/>
  <c r="AH1257" i="4"/>
  <c r="AG1257" i="4"/>
  <c r="AF1257" i="4"/>
  <c r="AE1257" i="4"/>
  <c r="AD1257" i="4"/>
  <c r="AC1257" i="4"/>
  <c r="AB1257" i="4"/>
  <c r="AA1257" i="4"/>
  <c r="Z1257" i="4"/>
  <c r="Y1257" i="4"/>
  <c r="W1257" i="4"/>
  <c r="V1257" i="4"/>
  <c r="T1257" i="4"/>
  <c r="S1257" i="4"/>
  <c r="R1257" i="4"/>
  <c r="AJ1256" i="4"/>
  <c r="AI1256" i="4"/>
  <c r="AH1256" i="4"/>
  <c r="AG1256" i="4"/>
  <c r="AF1256" i="4"/>
  <c r="AE1256" i="4"/>
  <c r="AD1256" i="4"/>
  <c r="AC1256" i="4"/>
  <c r="AB1256" i="4"/>
  <c r="AA1256" i="4"/>
  <c r="Z1256" i="4"/>
  <c r="Y1256" i="4"/>
  <c r="W1256" i="4"/>
  <c r="V1256" i="4"/>
  <c r="T1256" i="4"/>
  <c r="S1256" i="4"/>
  <c r="AJ1255" i="4"/>
  <c r="AI1255" i="4"/>
  <c r="AH1255" i="4"/>
  <c r="AG1255" i="4"/>
  <c r="AF1255" i="4"/>
  <c r="AE1255" i="4"/>
  <c r="AD1255" i="4"/>
  <c r="AC1255" i="4"/>
  <c r="AB1255" i="4"/>
  <c r="AA1255" i="4"/>
  <c r="Z1255" i="4"/>
  <c r="Y1255" i="4"/>
  <c r="W1255" i="4"/>
  <c r="V1255" i="4"/>
  <c r="T1255" i="4"/>
  <c r="S1255" i="4"/>
  <c r="AJ1254" i="4"/>
  <c r="AI1254" i="4"/>
  <c r="AH1254" i="4"/>
  <c r="AG1254" i="4"/>
  <c r="AF1254" i="4"/>
  <c r="AE1254" i="4"/>
  <c r="AD1254" i="4"/>
  <c r="AC1254" i="4"/>
  <c r="AB1254" i="4"/>
  <c r="AA1254" i="4"/>
  <c r="Z1254" i="4"/>
  <c r="Y1254" i="4"/>
  <c r="W1254" i="4"/>
  <c r="V1254" i="4"/>
  <c r="T1254" i="4"/>
  <c r="S1254" i="4"/>
  <c r="R1254" i="4"/>
  <c r="AJ1253" i="4"/>
  <c r="AI1253" i="4"/>
  <c r="AH1253" i="4"/>
  <c r="AG1253" i="4"/>
  <c r="AF1253" i="4"/>
  <c r="AE1253" i="4"/>
  <c r="AD1253" i="4"/>
  <c r="AC1253" i="4"/>
  <c r="AB1253" i="4"/>
  <c r="AA1253" i="4"/>
  <c r="Z1253" i="4"/>
  <c r="Y1253" i="4"/>
  <c r="W1253" i="4"/>
  <c r="V1253" i="4"/>
  <c r="T1253" i="4"/>
  <c r="S1253" i="4"/>
  <c r="R1253" i="4"/>
  <c r="AJ1252" i="4"/>
  <c r="AI1252" i="4"/>
  <c r="AH1252" i="4"/>
  <c r="AG1252" i="4"/>
  <c r="AF1252" i="4"/>
  <c r="AE1252" i="4"/>
  <c r="AD1252" i="4"/>
  <c r="AC1252" i="4"/>
  <c r="AB1252" i="4"/>
  <c r="AA1252" i="4"/>
  <c r="Z1252" i="4"/>
  <c r="Y1252" i="4"/>
  <c r="W1252" i="4"/>
  <c r="V1252" i="4"/>
  <c r="T1252" i="4"/>
  <c r="S1252" i="4"/>
  <c r="AJ1251" i="4"/>
  <c r="AI1251" i="4"/>
  <c r="AH1251" i="4"/>
  <c r="AG1251" i="4"/>
  <c r="AF1251" i="4"/>
  <c r="AE1251" i="4"/>
  <c r="AD1251" i="4"/>
  <c r="AC1251" i="4"/>
  <c r="AB1251" i="4"/>
  <c r="AA1251" i="4"/>
  <c r="Z1251" i="4"/>
  <c r="Y1251" i="4"/>
  <c r="W1251" i="4"/>
  <c r="V1251" i="4"/>
  <c r="T1251" i="4"/>
  <c r="S1251" i="4"/>
  <c r="R1251" i="4"/>
  <c r="AJ1250" i="4"/>
  <c r="AI1250" i="4"/>
  <c r="AH1250" i="4"/>
  <c r="AG1250" i="4"/>
  <c r="AF1250" i="4"/>
  <c r="AE1250" i="4"/>
  <c r="AD1250" i="4"/>
  <c r="AC1250" i="4"/>
  <c r="AB1250" i="4"/>
  <c r="AA1250" i="4"/>
  <c r="Z1250" i="4"/>
  <c r="Y1250" i="4"/>
  <c r="W1250" i="4"/>
  <c r="V1250" i="4"/>
  <c r="T1250" i="4"/>
  <c r="S1250" i="4"/>
  <c r="AJ1249" i="4"/>
  <c r="AI1249" i="4"/>
  <c r="AH1249" i="4"/>
  <c r="AG1249" i="4"/>
  <c r="AF1249" i="4"/>
  <c r="AE1249" i="4"/>
  <c r="AD1249" i="4"/>
  <c r="AC1249" i="4"/>
  <c r="AB1249" i="4"/>
  <c r="AA1249" i="4"/>
  <c r="Z1249" i="4"/>
  <c r="Y1249" i="4"/>
  <c r="W1249" i="4"/>
  <c r="V1249" i="4"/>
  <c r="T1249" i="4"/>
  <c r="S1249" i="4"/>
  <c r="R1249" i="4"/>
  <c r="AJ1248" i="4"/>
  <c r="AI1248" i="4"/>
  <c r="AH1248" i="4"/>
  <c r="AG1248" i="4"/>
  <c r="AF1248" i="4"/>
  <c r="AE1248" i="4"/>
  <c r="AD1248" i="4"/>
  <c r="AC1248" i="4"/>
  <c r="AB1248" i="4"/>
  <c r="AA1248" i="4"/>
  <c r="Z1248" i="4"/>
  <c r="Y1248" i="4"/>
  <c r="W1248" i="4"/>
  <c r="V1248" i="4"/>
  <c r="T1248" i="4"/>
  <c r="S1248" i="4"/>
  <c r="AJ1247" i="4"/>
  <c r="AI1247" i="4"/>
  <c r="AH1247" i="4"/>
  <c r="AG1247" i="4"/>
  <c r="AF1247" i="4"/>
  <c r="AE1247" i="4"/>
  <c r="AD1247" i="4"/>
  <c r="AC1247" i="4"/>
  <c r="AB1247" i="4"/>
  <c r="AA1247" i="4"/>
  <c r="Z1247" i="4"/>
  <c r="Y1247" i="4"/>
  <c r="W1247" i="4"/>
  <c r="V1247" i="4"/>
  <c r="T1247" i="4"/>
  <c r="S1247" i="4"/>
  <c r="R1247" i="4"/>
  <c r="AJ1246" i="4"/>
  <c r="AI1246" i="4"/>
  <c r="AH1246" i="4"/>
  <c r="AG1246" i="4"/>
  <c r="AF1246" i="4"/>
  <c r="AE1246" i="4"/>
  <c r="AD1246" i="4"/>
  <c r="AC1246" i="4"/>
  <c r="AB1246" i="4"/>
  <c r="AA1246" i="4"/>
  <c r="Z1246" i="4"/>
  <c r="Y1246" i="4"/>
  <c r="W1246" i="4"/>
  <c r="V1246" i="4"/>
  <c r="T1246" i="4"/>
  <c r="S1246" i="4"/>
  <c r="R1246" i="4"/>
  <c r="AJ1245" i="4"/>
  <c r="AI1245" i="4"/>
  <c r="AH1245" i="4"/>
  <c r="AG1245" i="4"/>
  <c r="AF1245" i="4"/>
  <c r="AE1245" i="4"/>
  <c r="AD1245" i="4"/>
  <c r="AC1245" i="4"/>
  <c r="AB1245" i="4"/>
  <c r="AA1245" i="4"/>
  <c r="Z1245" i="4"/>
  <c r="Y1245" i="4"/>
  <c r="W1245" i="4"/>
  <c r="V1245" i="4"/>
  <c r="T1245" i="4"/>
  <c r="S1245" i="4"/>
  <c r="AJ1244" i="4"/>
  <c r="AI1244" i="4"/>
  <c r="AH1244" i="4"/>
  <c r="AG1244" i="4"/>
  <c r="AF1244" i="4"/>
  <c r="AE1244" i="4"/>
  <c r="AD1244" i="4"/>
  <c r="AC1244" i="4"/>
  <c r="AB1244" i="4"/>
  <c r="AA1244" i="4"/>
  <c r="Z1244" i="4"/>
  <c r="Y1244" i="4"/>
  <c r="W1244" i="4"/>
  <c r="V1244" i="4"/>
  <c r="T1244" i="4"/>
  <c r="S1244" i="4"/>
  <c r="AJ1243" i="4"/>
  <c r="AI1243" i="4"/>
  <c r="AH1243" i="4"/>
  <c r="AG1243" i="4"/>
  <c r="AF1243" i="4"/>
  <c r="AE1243" i="4"/>
  <c r="AD1243" i="4"/>
  <c r="AC1243" i="4"/>
  <c r="AB1243" i="4"/>
  <c r="AA1243" i="4"/>
  <c r="Z1243" i="4"/>
  <c r="Y1243" i="4"/>
  <c r="W1243" i="4"/>
  <c r="V1243" i="4"/>
  <c r="T1243" i="4"/>
  <c r="S1243" i="4"/>
  <c r="R1243" i="4"/>
  <c r="AJ1242" i="4"/>
  <c r="AI1242" i="4"/>
  <c r="AH1242" i="4"/>
  <c r="AG1242" i="4"/>
  <c r="AF1242" i="4"/>
  <c r="AE1242" i="4"/>
  <c r="AD1242" i="4"/>
  <c r="AC1242" i="4"/>
  <c r="AB1242" i="4"/>
  <c r="AA1242" i="4"/>
  <c r="Z1242" i="4"/>
  <c r="Y1242" i="4"/>
  <c r="W1242" i="4"/>
  <c r="V1242" i="4"/>
  <c r="T1242" i="4"/>
  <c r="S1242" i="4"/>
  <c r="R1242" i="4"/>
  <c r="AJ1241" i="4"/>
  <c r="AI1241" i="4"/>
  <c r="AH1241" i="4"/>
  <c r="AG1241" i="4"/>
  <c r="AF1241" i="4"/>
  <c r="AE1241" i="4"/>
  <c r="AD1241" i="4"/>
  <c r="AC1241" i="4"/>
  <c r="AB1241" i="4"/>
  <c r="AA1241" i="4"/>
  <c r="Z1241" i="4"/>
  <c r="Y1241" i="4"/>
  <c r="W1241" i="4"/>
  <c r="V1241" i="4"/>
  <c r="T1241" i="4"/>
  <c r="S1241" i="4"/>
  <c r="R1241" i="4"/>
  <c r="AJ1240" i="4"/>
  <c r="AI1240" i="4"/>
  <c r="AH1240" i="4"/>
  <c r="AG1240" i="4"/>
  <c r="AF1240" i="4"/>
  <c r="AE1240" i="4"/>
  <c r="AD1240" i="4"/>
  <c r="AC1240" i="4"/>
  <c r="AB1240" i="4"/>
  <c r="AA1240" i="4"/>
  <c r="Z1240" i="4"/>
  <c r="Y1240" i="4"/>
  <c r="W1240" i="4"/>
  <c r="V1240" i="4"/>
  <c r="T1240" i="4"/>
  <c r="S1240" i="4"/>
  <c r="R1240" i="4"/>
  <c r="AJ1239" i="4"/>
  <c r="AI1239" i="4"/>
  <c r="AH1239" i="4"/>
  <c r="AG1239" i="4"/>
  <c r="AF1239" i="4"/>
  <c r="AE1239" i="4"/>
  <c r="AD1239" i="4"/>
  <c r="AC1239" i="4"/>
  <c r="AB1239" i="4"/>
  <c r="AA1239" i="4"/>
  <c r="Z1239" i="4"/>
  <c r="Y1239" i="4"/>
  <c r="W1239" i="4"/>
  <c r="V1239" i="4"/>
  <c r="T1239" i="4"/>
  <c r="S1239" i="4"/>
  <c r="AJ1238" i="4"/>
  <c r="AI1238" i="4"/>
  <c r="AH1238" i="4"/>
  <c r="AG1238" i="4"/>
  <c r="AF1238" i="4"/>
  <c r="AE1238" i="4"/>
  <c r="AD1238" i="4"/>
  <c r="AC1238" i="4"/>
  <c r="AB1238" i="4"/>
  <c r="AA1238" i="4"/>
  <c r="Z1238" i="4"/>
  <c r="Y1238" i="4"/>
  <c r="W1238" i="4"/>
  <c r="V1238" i="4"/>
  <c r="T1238" i="4"/>
  <c r="S1238" i="4"/>
  <c r="AJ1237" i="4"/>
  <c r="AI1237" i="4"/>
  <c r="AH1237" i="4"/>
  <c r="AG1237" i="4"/>
  <c r="AF1237" i="4"/>
  <c r="AE1237" i="4"/>
  <c r="AD1237" i="4"/>
  <c r="AC1237" i="4"/>
  <c r="AB1237" i="4"/>
  <c r="AA1237" i="4"/>
  <c r="Z1237" i="4"/>
  <c r="Y1237" i="4"/>
  <c r="W1237" i="4"/>
  <c r="V1237" i="4"/>
  <c r="T1237" i="4"/>
  <c r="S1237" i="4"/>
  <c r="R1237" i="4"/>
  <c r="AJ1236" i="4"/>
  <c r="AI1236" i="4"/>
  <c r="AH1236" i="4"/>
  <c r="AG1236" i="4"/>
  <c r="AF1236" i="4"/>
  <c r="AE1236" i="4"/>
  <c r="AD1236" i="4"/>
  <c r="AC1236" i="4"/>
  <c r="AB1236" i="4"/>
  <c r="AA1236" i="4"/>
  <c r="Z1236" i="4"/>
  <c r="Y1236" i="4"/>
  <c r="W1236" i="4"/>
  <c r="V1236" i="4"/>
  <c r="T1236" i="4"/>
  <c r="S1236" i="4"/>
  <c r="AJ1235" i="4"/>
  <c r="AI1235" i="4"/>
  <c r="AH1235" i="4"/>
  <c r="AG1235" i="4"/>
  <c r="AF1235" i="4"/>
  <c r="AE1235" i="4"/>
  <c r="AD1235" i="4"/>
  <c r="AC1235" i="4"/>
  <c r="AB1235" i="4"/>
  <c r="AA1235" i="4"/>
  <c r="Z1235" i="4"/>
  <c r="Y1235" i="4"/>
  <c r="W1235" i="4"/>
  <c r="V1235" i="4"/>
  <c r="T1235" i="4"/>
  <c r="S1235" i="4"/>
  <c r="R1235" i="4"/>
  <c r="AJ1234" i="4"/>
  <c r="AI1234" i="4"/>
  <c r="AH1234" i="4"/>
  <c r="AG1234" i="4"/>
  <c r="AF1234" i="4"/>
  <c r="AE1234" i="4"/>
  <c r="AD1234" i="4"/>
  <c r="AC1234" i="4"/>
  <c r="AB1234" i="4"/>
  <c r="AA1234" i="4"/>
  <c r="Z1234" i="4"/>
  <c r="Y1234" i="4"/>
  <c r="W1234" i="4"/>
  <c r="V1234" i="4"/>
  <c r="T1234" i="4"/>
  <c r="S1234" i="4"/>
  <c r="R1234" i="4"/>
  <c r="AJ1233" i="4"/>
  <c r="AI1233" i="4"/>
  <c r="AH1233" i="4"/>
  <c r="AG1233" i="4"/>
  <c r="AF1233" i="4"/>
  <c r="AE1233" i="4"/>
  <c r="AD1233" i="4"/>
  <c r="AC1233" i="4"/>
  <c r="AB1233" i="4"/>
  <c r="AA1233" i="4"/>
  <c r="Z1233" i="4"/>
  <c r="Y1233" i="4"/>
  <c r="W1233" i="4"/>
  <c r="V1233" i="4"/>
  <c r="T1233" i="4"/>
  <c r="S1233" i="4"/>
  <c r="AJ1232" i="4"/>
  <c r="AI1232" i="4"/>
  <c r="AH1232" i="4"/>
  <c r="AG1232" i="4"/>
  <c r="AF1232" i="4"/>
  <c r="AE1232" i="4"/>
  <c r="AD1232" i="4"/>
  <c r="AC1232" i="4"/>
  <c r="AB1232" i="4"/>
  <c r="AA1232" i="4"/>
  <c r="Z1232" i="4"/>
  <c r="Y1232" i="4"/>
  <c r="W1232" i="4"/>
  <c r="V1232" i="4"/>
  <c r="T1232" i="4"/>
  <c r="S1232" i="4"/>
  <c r="AJ1231" i="4"/>
  <c r="AI1231" i="4"/>
  <c r="AH1231" i="4"/>
  <c r="AG1231" i="4"/>
  <c r="AF1231" i="4"/>
  <c r="AE1231" i="4"/>
  <c r="AD1231" i="4"/>
  <c r="AC1231" i="4"/>
  <c r="AB1231" i="4"/>
  <c r="AA1231" i="4"/>
  <c r="Z1231" i="4"/>
  <c r="Y1231" i="4"/>
  <c r="W1231" i="4"/>
  <c r="V1231" i="4"/>
  <c r="T1231" i="4"/>
  <c r="S1231" i="4"/>
  <c r="AJ1230" i="4"/>
  <c r="AI1230" i="4"/>
  <c r="AH1230" i="4"/>
  <c r="AG1230" i="4"/>
  <c r="AF1230" i="4"/>
  <c r="AE1230" i="4"/>
  <c r="AD1230" i="4"/>
  <c r="AC1230" i="4"/>
  <c r="AB1230" i="4"/>
  <c r="AA1230" i="4"/>
  <c r="Z1230" i="4"/>
  <c r="Y1230" i="4"/>
  <c r="W1230" i="4"/>
  <c r="V1230" i="4"/>
  <c r="T1230" i="4"/>
  <c r="S1230" i="4"/>
  <c r="AJ1229" i="4"/>
  <c r="AI1229" i="4"/>
  <c r="AH1229" i="4"/>
  <c r="AG1229" i="4"/>
  <c r="AF1229" i="4"/>
  <c r="AE1229" i="4"/>
  <c r="AD1229" i="4"/>
  <c r="AC1229" i="4"/>
  <c r="AB1229" i="4"/>
  <c r="AA1229" i="4"/>
  <c r="Z1229" i="4"/>
  <c r="Y1229" i="4"/>
  <c r="W1229" i="4"/>
  <c r="V1229" i="4"/>
  <c r="T1229" i="4"/>
  <c r="S1229" i="4"/>
  <c r="AJ1228" i="4"/>
  <c r="AI1228" i="4"/>
  <c r="AH1228" i="4"/>
  <c r="AG1228" i="4"/>
  <c r="AF1228" i="4"/>
  <c r="AE1228" i="4"/>
  <c r="AD1228" i="4"/>
  <c r="AC1228" i="4"/>
  <c r="AB1228" i="4"/>
  <c r="AA1228" i="4"/>
  <c r="Z1228" i="4"/>
  <c r="Y1228" i="4"/>
  <c r="W1228" i="4"/>
  <c r="V1228" i="4"/>
  <c r="T1228" i="4"/>
  <c r="S1228" i="4"/>
  <c r="AJ1227" i="4"/>
  <c r="AI1227" i="4"/>
  <c r="AH1227" i="4"/>
  <c r="AG1227" i="4"/>
  <c r="AF1227" i="4"/>
  <c r="AE1227" i="4"/>
  <c r="AD1227" i="4"/>
  <c r="AC1227" i="4"/>
  <c r="AB1227" i="4"/>
  <c r="AA1227" i="4"/>
  <c r="Z1227" i="4"/>
  <c r="Y1227" i="4"/>
  <c r="W1227" i="4"/>
  <c r="V1227" i="4"/>
  <c r="T1227" i="4"/>
  <c r="S1227" i="4"/>
  <c r="AJ1226" i="4"/>
  <c r="AI1226" i="4"/>
  <c r="AH1226" i="4"/>
  <c r="AG1226" i="4"/>
  <c r="AF1226" i="4"/>
  <c r="AE1226" i="4"/>
  <c r="AD1226" i="4"/>
  <c r="AC1226" i="4"/>
  <c r="AB1226" i="4"/>
  <c r="AA1226" i="4"/>
  <c r="Z1226" i="4"/>
  <c r="Y1226" i="4"/>
  <c r="W1226" i="4"/>
  <c r="V1226" i="4"/>
  <c r="T1226" i="4"/>
  <c r="S1226" i="4"/>
  <c r="R1226" i="4"/>
  <c r="AJ1225" i="4"/>
  <c r="AI1225" i="4"/>
  <c r="AH1225" i="4"/>
  <c r="AG1225" i="4"/>
  <c r="AF1225" i="4"/>
  <c r="AE1225" i="4"/>
  <c r="AD1225" i="4"/>
  <c r="AC1225" i="4"/>
  <c r="AB1225" i="4"/>
  <c r="AA1225" i="4"/>
  <c r="Z1225" i="4"/>
  <c r="Y1225" i="4"/>
  <c r="W1225" i="4"/>
  <c r="V1225" i="4"/>
  <c r="T1225" i="4"/>
  <c r="S1225" i="4"/>
  <c r="R1225" i="4"/>
  <c r="AJ1224" i="4"/>
  <c r="AI1224" i="4"/>
  <c r="AH1224" i="4"/>
  <c r="AG1224" i="4"/>
  <c r="AF1224" i="4"/>
  <c r="AE1224" i="4"/>
  <c r="AD1224" i="4"/>
  <c r="AC1224" i="4"/>
  <c r="AB1224" i="4"/>
  <c r="AA1224" i="4"/>
  <c r="Z1224" i="4"/>
  <c r="Y1224" i="4"/>
  <c r="W1224" i="4"/>
  <c r="V1224" i="4"/>
  <c r="T1224" i="4"/>
  <c r="S1224" i="4"/>
  <c r="AJ1223" i="4"/>
  <c r="AI1223" i="4"/>
  <c r="AH1223" i="4"/>
  <c r="AG1223" i="4"/>
  <c r="AF1223" i="4"/>
  <c r="AE1223" i="4"/>
  <c r="AD1223" i="4"/>
  <c r="AC1223" i="4"/>
  <c r="AB1223" i="4"/>
  <c r="AA1223" i="4"/>
  <c r="Z1223" i="4"/>
  <c r="Y1223" i="4"/>
  <c r="W1223" i="4"/>
  <c r="V1223" i="4"/>
  <c r="T1223" i="4"/>
  <c r="S1223" i="4"/>
  <c r="AJ1222" i="4"/>
  <c r="AI1222" i="4"/>
  <c r="AH1222" i="4"/>
  <c r="AG1222" i="4"/>
  <c r="AF1222" i="4"/>
  <c r="AE1222" i="4"/>
  <c r="AD1222" i="4"/>
  <c r="AC1222" i="4"/>
  <c r="AB1222" i="4"/>
  <c r="AA1222" i="4"/>
  <c r="Z1222" i="4"/>
  <c r="Y1222" i="4"/>
  <c r="W1222" i="4"/>
  <c r="V1222" i="4"/>
  <c r="T1222" i="4"/>
  <c r="S1222" i="4"/>
  <c r="AJ1221" i="4"/>
  <c r="AI1221" i="4"/>
  <c r="AH1221" i="4"/>
  <c r="AG1221" i="4"/>
  <c r="AF1221" i="4"/>
  <c r="AE1221" i="4"/>
  <c r="AD1221" i="4"/>
  <c r="AC1221" i="4"/>
  <c r="AB1221" i="4"/>
  <c r="AA1221" i="4"/>
  <c r="Z1221" i="4"/>
  <c r="Y1221" i="4"/>
  <c r="W1221" i="4"/>
  <c r="V1221" i="4"/>
  <c r="T1221" i="4"/>
  <c r="S1221" i="4"/>
  <c r="AJ1220" i="4"/>
  <c r="AI1220" i="4"/>
  <c r="AH1220" i="4"/>
  <c r="AG1220" i="4"/>
  <c r="AF1220" i="4"/>
  <c r="AE1220" i="4"/>
  <c r="AD1220" i="4"/>
  <c r="AC1220" i="4"/>
  <c r="AB1220" i="4"/>
  <c r="AA1220" i="4"/>
  <c r="Z1220" i="4"/>
  <c r="Y1220" i="4"/>
  <c r="W1220" i="4"/>
  <c r="V1220" i="4"/>
  <c r="T1220" i="4"/>
  <c r="S1220" i="4"/>
  <c r="R1220" i="4"/>
  <c r="AJ1219" i="4"/>
  <c r="AI1219" i="4"/>
  <c r="AH1219" i="4"/>
  <c r="AG1219" i="4"/>
  <c r="AF1219" i="4"/>
  <c r="AE1219" i="4"/>
  <c r="AD1219" i="4"/>
  <c r="AC1219" i="4"/>
  <c r="AB1219" i="4"/>
  <c r="AA1219" i="4"/>
  <c r="Z1219" i="4"/>
  <c r="Y1219" i="4"/>
  <c r="W1219" i="4"/>
  <c r="V1219" i="4"/>
  <c r="T1219" i="4"/>
  <c r="S1219" i="4"/>
  <c r="AJ1218" i="4"/>
  <c r="AI1218" i="4"/>
  <c r="AH1218" i="4"/>
  <c r="AG1218" i="4"/>
  <c r="AF1218" i="4"/>
  <c r="AE1218" i="4"/>
  <c r="AD1218" i="4"/>
  <c r="AC1218" i="4"/>
  <c r="AB1218" i="4"/>
  <c r="AA1218" i="4"/>
  <c r="Z1218" i="4"/>
  <c r="Y1218" i="4"/>
  <c r="W1218" i="4"/>
  <c r="V1218" i="4"/>
  <c r="T1218" i="4"/>
  <c r="S1218" i="4"/>
  <c r="R1218" i="4"/>
  <c r="AJ1217" i="4"/>
  <c r="AI1217" i="4"/>
  <c r="AH1217" i="4"/>
  <c r="AG1217" i="4"/>
  <c r="AF1217" i="4"/>
  <c r="AE1217" i="4"/>
  <c r="AD1217" i="4"/>
  <c r="AC1217" i="4"/>
  <c r="AB1217" i="4"/>
  <c r="AA1217" i="4"/>
  <c r="Z1217" i="4"/>
  <c r="Y1217" i="4"/>
  <c r="W1217" i="4"/>
  <c r="V1217" i="4"/>
  <c r="T1217" i="4"/>
  <c r="S1217" i="4"/>
  <c r="R1217" i="4"/>
  <c r="AJ1216" i="4"/>
  <c r="AI1216" i="4"/>
  <c r="AH1216" i="4"/>
  <c r="AG1216" i="4"/>
  <c r="AF1216" i="4"/>
  <c r="AE1216" i="4"/>
  <c r="AD1216" i="4"/>
  <c r="AC1216" i="4"/>
  <c r="AB1216" i="4"/>
  <c r="AA1216" i="4"/>
  <c r="Z1216" i="4"/>
  <c r="Y1216" i="4"/>
  <c r="W1216" i="4"/>
  <c r="V1216" i="4"/>
  <c r="T1216" i="4"/>
  <c r="S1216" i="4"/>
  <c r="AJ1215" i="4"/>
  <c r="AI1215" i="4"/>
  <c r="AH1215" i="4"/>
  <c r="AG1215" i="4"/>
  <c r="AF1215" i="4"/>
  <c r="AE1215" i="4"/>
  <c r="AD1215" i="4"/>
  <c r="AC1215" i="4"/>
  <c r="AB1215" i="4"/>
  <c r="AA1215" i="4"/>
  <c r="Z1215" i="4"/>
  <c r="Y1215" i="4"/>
  <c r="W1215" i="4"/>
  <c r="V1215" i="4"/>
  <c r="T1215" i="4"/>
  <c r="S1215" i="4"/>
  <c r="R1215" i="4"/>
  <c r="AJ1214" i="4"/>
  <c r="AI1214" i="4"/>
  <c r="AH1214" i="4"/>
  <c r="AG1214" i="4"/>
  <c r="AF1214" i="4"/>
  <c r="AE1214" i="4"/>
  <c r="AD1214" i="4"/>
  <c r="AC1214" i="4"/>
  <c r="AB1214" i="4"/>
  <c r="AA1214" i="4"/>
  <c r="Z1214" i="4"/>
  <c r="Y1214" i="4"/>
  <c r="W1214" i="4"/>
  <c r="V1214" i="4"/>
  <c r="T1214" i="4"/>
  <c r="S1214" i="4"/>
  <c r="AJ1213" i="4"/>
  <c r="AI1213" i="4"/>
  <c r="AH1213" i="4"/>
  <c r="AG1213" i="4"/>
  <c r="AF1213" i="4"/>
  <c r="AE1213" i="4"/>
  <c r="AD1213" i="4"/>
  <c r="AC1213" i="4"/>
  <c r="AB1213" i="4"/>
  <c r="AA1213" i="4"/>
  <c r="Z1213" i="4"/>
  <c r="Y1213" i="4"/>
  <c r="W1213" i="4"/>
  <c r="V1213" i="4"/>
  <c r="T1213" i="4"/>
  <c r="S1213" i="4"/>
  <c r="R1213" i="4"/>
  <c r="AJ1212" i="4"/>
  <c r="AI1212" i="4"/>
  <c r="AH1212" i="4"/>
  <c r="AG1212" i="4"/>
  <c r="AF1212" i="4"/>
  <c r="AE1212" i="4"/>
  <c r="AD1212" i="4"/>
  <c r="AC1212" i="4"/>
  <c r="AB1212" i="4"/>
  <c r="AA1212" i="4"/>
  <c r="Z1212" i="4"/>
  <c r="Y1212" i="4"/>
  <c r="W1212" i="4"/>
  <c r="V1212" i="4"/>
  <c r="T1212" i="4"/>
  <c r="S1212" i="4"/>
  <c r="R1212" i="4"/>
  <c r="AJ1211" i="4"/>
  <c r="AI1211" i="4"/>
  <c r="AH1211" i="4"/>
  <c r="AG1211" i="4"/>
  <c r="AF1211" i="4"/>
  <c r="AE1211" i="4"/>
  <c r="AD1211" i="4"/>
  <c r="AC1211" i="4"/>
  <c r="AB1211" i="4"/>
  <c r="AA1211" i="4"/>
  <c r="Z1211" i="4"/>
  <c r="Y1211" i="4"/>
  <c r="W1211" i="4"/>
  <c r="V1211" i="4"/>
  <c r="T1211" i="4"/>
  <c r="S1211" i="4"/>
  <c r="AJ1210" i="4"/>
  <c r="AI1210" i="4"/>
  <c r="AH1210" i="4"/>
  <c r="AG1210" i="4"/>
  <c r="AF1210" i="4"/>
  <c r="AE1210" i="4"/>
  <c r="AD1210" i="4"/>
  <c r="AC1210" i="4"/>
  <c r="AB1210" i="4"/>
  <c r="AA1210" i="4"/>
  <c r="Z1210" i="4"/>
  <c r="Y1210" i="4"/>
  <c r="W1210" i="4"/>
  <c r="V1210" i="4"/>
  <c r="T1210" i="4"/>
  <c r="S1210" i="4"/>
  <c r="R1210" i="4"/>
  <c r="AJ1209" i="4"/>
  <c r="AI1209" i="4"/>
  <c r="AH1209" i="4"/>
  <c r="AG1209" i="4"/>
  <c r="AF1209" i="4"/>
  <c r="AE1209" i="4"/>
  <c r="AD1209" i="4"/>
  <c r="AC1209" i="4"/>
  <c r="AB1209" i="4"/>
  <c r="AA1209" i="4"/>
  <c r="Z1209" i="4"/>
  <c r="Y1209" i="4"/>
  <c r="W1209" i="4"/>
  <c r="V1209" i="4"/>
  <c r="T1209" i="4"/>
  <c r="S1209" i="4"/>
  <c r="R1209" i="4"/>
  <c r="AJ1208" i="4"/>
  <c r="AI1208" i="4"/>
  <c r="AH1208" i="4"/>
  <c r="AG1208" i="4"/>
  <c r="AF1208" i="4"/>
  <c r="AE1208" i="4"/>
  <c r="AD1208" i="4"/>
  <c r="AC1208" i="4"/>
  <c r="AB1208" i="4"/>
  <c r="AA1208" i="4"/>
  <c r="Z1208" i="4"/>
  <c r="Y1208" i="4"/>
  <c r="W1208" i="4"/>
  <c r="V1208" i="4"/>
  <c r="T1208" i="4"/>
  <c r="S1208" i="4"/>
  <c r="AJ1207" i="4"/>
  <c r="AI1207" i="4"/>
  <c r="AH1207" i="4"/>
  <c r="AG1207" i="4"/>
  <c r="AF1207" i="4"/>
  <c r="AE1207" i="4"/>
  <c r="AD1207" i="4"/>
  <c r="AC1207" i="4"/>
  <c r="AB1207" i="4"/>
  <c r="AA1207" i="4"/>
  <c r="Z1207" i="4"/>
  <c r="Y1207" i="4"/>
  <c r="W1207" i="4"/>
  <c r="V1207" i="4"/>
  <c r="T1207" i="4"/>
  <c r="S1207" i="4"/>
  <c r="R1207" i="4"/>
  <c r="AJ1206" i="4"/>
  <c r="AI1206" i="4"/>
  <c r="AH1206" i="4"/>
  <c r="AG1206" i="4"/>
  <c r="AF1206" i="4"/>
  <c r="AE1206" i="4"/>
  <c r="AD1206" i="4"/>
  <c r="AC1206" i="4"/>
  <c r="AB1206" i="4"/>
  <c r="AA1206" i="4"/>
  <c r="Z1206" i="4"/>
  <c r="Y1206" i="4"/>
  <c r="W1206" i="4"/>
  <c r="V1206" i="4"/>
  <c r="T1206" i="4"/>
  <c r="S1206" i="4"/>
  <c r="AJ1205" i="4"/>
  <c r="AI1205" i="4"/>
  <c r="AH1205" i="4"/>
  <c r="AG1205" i="4"/>
  <c r="AF1205" i="4"/>
  <c r="AE1205" i="4"/>
  <c r="AD1205" i="4"/>
  <c r="AC1205" i="4"/>
  <c r="AB1205" i="4"/>
  <c r="AA1205" i="4"/>
  <c r="Z1205" i="4"/>
  <c r="Y1205" i="4"/>
  <c r="W1205" i="4"/>
  <c r="V1205" i="4"/>
  <c r="T1205" i="4"/>
  <c r="S1205" i="4"/>
  <c r="R1205" i="4"/>
  <c r="AJ1204" i="4"/>
  <c r="AI1204" i="4"/>
  <c r="AH1204" i="4"/>
  <c r="AG1204" i="4"/>
  <c r="AF1204" i="4"/>
  <c r="AE1204" i="4"/>
  <c r="AD1204" i="4"/>
  <c r="AC1204" i="4"/>
  <c r="AB1204" i="4"/>
  <c r="AA1204" i="4"/>
  <c r="Z1204" i="4"/>
  <c r="Y1204" i="4"/>
  <c r="W1204" i="4"/>
  <c r="V1204" i="4"/>
  <c r="T1204" i="4"/>
  <c r="S1204" i="4"/>
  <c r="AJ1203" i="4"/>
  <c r="AI1203" i="4"/>
  <c r="AH1203" i="4"/>
  <c r="AG1203" i="4"/>
  <c r="AF1203" i="4"/>
  <c r="AE1203" i="4"/>
  <c r="AD1203" i="4"/>
  <c r="AC1203" i="4"/>
  <c r="AB1203" i="4"/>
  <c r="AA1203" i="4"/>
  <c r="Z1203" i="4"/>
  <c r="Y1203" i="4"/>
  <c r="W1203" i="4"/>
  <c r="V1203" i="4"/>
  <c r="T1203" i="4"/>
  <c r="S1203" i="4"/>
  <c r="R1203" i="4"/>
  <c r="AJ1202" i="4"/>
  <c r="AI1202" i="4"/>
  <c r="AH1202" i="4"/>
  <c r="AG1202" i="4"/>
  <c r="AF1202" i="4"/>
  <c r="AE1202" i="4"/>
  <c r="AD1202" i="4"/>
  <c r="AC1202" i="4"/>
  <c r="AB1202" i="4"/>
  <c r="AA1202" i="4"/>
  <c r="Z1202" i="4"/>
  <c r="Y1202" i="4"/>
  <c r="W1202" i="4"/>
  <c r="V1202" i="4"/>
  <c r="T1202" i="4"/>
  <c r="S1202" i="4"/>
  <c r="R1202" i="4"/>
  <c r="AJ1201" i="4"/>
  <c r="AI1201" i="4"/>
  <c r="AH1201" i="4"/>
  <c r="AG1201" i="4"/>
  <c r="AF1201" i="4"/>
  <c r="AE1201" i="4"/>
  <c r="AD1201" i="4"/>
  <c r="AC1201" i="4"/>
  <c r="AB1201" i="4"/>
  <c r="AA1201" i="4"/>
  <c r="Z1201" i="4"/>
  <c r="Y1201" i="4"/>
  <c r="W1201" i="4"/>
  <c r="V1201" i="4"/>
  <c r="T1201" i="4"/>
  <c r="S1201" i="4"/>
  <c r="R1201" i="4"/>
  <c r="AJ1200" i="4"/>
  <c r="AI1200" i="4"/>
  <c r="AH1200" i="4"/>
  <c r="AG1200" i="4"/>
  <c r="AF1200" i="4"/>
  <c r="AE1200" i="4"/>
  <c r="AD1200" i="4"/>
  <c r="AC1200" i="4"/>
  <c r="AB1200" i="4"/>
  <c r="AA1200" i="4"/>
  <c r="Z1200" i="4"/>
  <c r="Y1200" i="4"/>
  <c r="W1200" i="4"/>
  <c r="V1200" i="4"/>
  <c r="T1200" i="4"/>
  <c r="S1200" i="4"/>
  <c r="R1200" i="4"/>
  <c r="AJ1199" i="4"/>
  <c r="AI1199" i="4"/>
  <c r="AH1199" i="4"/>
  <c r="AG1199" i="4"/>
  <c r="AF1199" i="4"/>
  <c r="AE1199" i="4"/>
  <c r="AD1199" i="4"/>
  <c r="AC1199" i="4"/>
  <c r="AB1199" i="4"/>
  <c r="AA1199" i="4"/>
  <c r="Z1199" i="4"/>
  <c r="Y1199" i="4"/>
  <c r="W1199" i="4"/>
  <c r="V1199" i="4"/>
  <c r="T1199" i="4"/>
  <c r="S1199" i="4"/>
  <c r="R1199" i="4"/>
  <c r="AJ1198" i="4"/>
  <c r="AI1198" i="4"/>
  <c r="AH1198" i="4"/>
  <c r="AG1198" i="4"/>
  <c r="AF1198" i="4"/>
  <c r="AE1198" i="4"/>
  <c r="AD1198" i="4"/>
  <c r="AC1198" i="4"/>
  <c r="AB1198" i="4"/>
  <c r="AA1198" i="4"/>
  <c r="Z1198" i="4"/>
  <c r="Y1198" i="4"/>
  <c r="W1198" i="4"/>
  <c r="V1198" i="4"/>
  <c r="T1198" i="4"/>
  <c r="S1198" i="4"/>
  <c r="R1198" i="4"/>
  <c r="AJ1197" i="4"/>
  <c r="AI1197" i="4"/>
  <c r="AH1197" i="4"/>
  <c r="AG1197" i="4"/>
  <c r="AF1197" i="4"/>
  <c r="AE1197" i="4"/>
  <c r="AD1197" i="4"/>
  <c r="AC1197" i="4"/>
  <c r="AB1197" i="4"/>
  <c r="AA1197" i="4"/>
  <c r="Z1197" i="4"/>
  <c r="Y1197" i="4"/>
  <c r="W1197" i="4"/>
  <c r="V1197" i="4"/>
  <c r="T1197" i="4"/>
  <c r="S1197" i="4"/>
  <c r="R1197" i="4"/>
  <c r="AJ1196" i="4"/>
  <c r="AI1196" i="4"/>
  <c r="AH1196" i="4"/>
  <c r="AG1196" i="4"/>
  <c r="AF1196" i="4"/>
  <c r="AE1196" i="4"/>
  <c r="AD1196" i="4"/>
  <c r="AC1196" i="4"/>
  <c r="AB1196" i="4"/>
  <c r="AA1196" i="4"/>
  <c r="Z1196" i="4"/>
  <c r="Y1196" i="4"/>
  <c r="W1196" i="4"/>
  <c r="V1196" i="4"/>
  <c r="T1196" i="4"/>
  <c r="S1196" i="4"/>
  <c r="R1196" i="4"/>
  <c r="AJ1195" i="4"/>
  <c r="AI1195" i="4"/>
  <c r="AH1195" i="4"/>
  <c r="AG1195" i="4"/>
  <c r="AF1195" i="4"/>
  <c r="AE1195" i="4"/>
  <c r="AD1195" i="4"/>
  <c r="AC1195" i="4"/>
  <c r="AB1195" i="4"/>
  <c r="AA1195" i="4"/>
  <c r="Z1195" i="4"/>
  <c r="Y1195" i="4"/>
  <c r="W1195" i="4"/>
  <c r="V1195" i="4"/>
  <c r="T1195" i="4"/>
  <c r="S1195" i="4"/>
  <c r="AJ1194" i="4"/>
  <c r="AI1194" i="4"/>
  <c r="AH1194" i="4"/>
  <c r="AG1194" i="4"/>
  <c r="AF1194" i="4"/>
  <c r="AE1194" i="4"/>
  <c r="AD1194" i="4"/>
  <c r="AC1194" i="4"/>
  <c r="AB1194" i="4"/>
  <c r="AA1194" i="4"/>
  <c r="Z1194" i="4"/>
  <c r="Y1194" i="4"/>
  <c r="W1194" i="4"/>
  <c r="V1194" i="4"/>
  <c r="T1194" i="4"/>
  <c r="S1194" i="4"/>
  <c r="AJ1193" i="4"/>
  <c r="AI1193" i="4"/>
  <c r="AH1193" i="4"/>
  <c r="AG1193" i="4"/>
  <c r="AF1193" i="4"/>
  <c r="AE1193" i="4"/>
  <c r="AD1193" i="4"/>
  <c r="AC1193" i="4"/>
  <c r="AB1193" i="4"/>
  <c r="AA1193" i="4"/>
  <c r="Z1193" i="4"/>
  <c r="Y1193" i="4"/>
  <c r="W1193" i="4"/>
  <c r="V1193" i="4"/>
  <c r="T1193" i="4"/>
  <c r="S1193" i="4"/>
  <c r="R1193" i="4"/>
  <c r="AJ1192" i="4"/>
  <c r="AI1192" i="4"/>
  <c r="AH1192" i="4"/>
  <c r="AG1192" i="4"/>
  <c r="AF1192" i="4"/>
  <c r="AE1192" i="4"/>
  <c r="AD1192" i="4"/>
  <c r="AC1192" i="4"/>
  <c r="AB1192" i="4"/>
  <c r="AA1192" i="4"/>
  <c r="Z1192" i="4"/>
  <c r="Y1192" i="4"/>
  <c r="W1192" i="4"/>
  <c r="V1192" i="4"/>
  <c r="T1192" i="4"/>
  <c r="S1192" i="4"/>
  <c r="R1192" i="4"/>
  <c r="AJ1191" i="4"/>
  <c r="AI1191" i="4"/>
  <c r="AH1191" i="4"/>
  <c r="AG1191" i="4"/>
  <c r="AF1191" i="4"/>
  <c r="AE1191" i="4"/>
  <c r="AD1191" i="4"/>
  <c r="AC1191" i="4"/>
  <c r="AB1191" i="4"/>
  <c r="AA1191" i="4"/>
  <c r="Z1191" i="4"/>
  <c r="Y1191" i="4"/>
  <c r="W1191" i="4"/>
  <c r="V1191" i="4"/>
  <c r="T1191" i="4"/>
  <c r="S1191" i="4"/>
  <c r="R1191" i="4"/>
  <c r="AJ1190" i="4"/>
  <c r="AI1190" i="4"/>
  <c r="AH1190" i="4"/>
  <c r="AG1190" i="4"/>
  <c r="AF1190" i="4"/>
  <c r="AE1190" i="4"/>
  <c r="AD1190" i="4"/>
  <c r="AC1190" i="4"/>
  <c r="AB1190" i="4"/>
  <c r="AA1190" i="4"/>
  <c r="Z1190" i="4"/>
  <c r="Y1190" i="4"/>
  <c r="W1190" i="4"/>
  <c r="V1190" i="4"/>
  <c r="T1190" i="4"/>
  <c r="S1190" i="4"/>
  <c r="R1190" i="4"/>
  <c r="AJ1189" i="4"/>
  <c r="AI1189" i="4"/>
  <c r="AH1189" i="4"/>
  <c r="AG1189" i="4"/>
  <c r="AF1189" i="4"/>
  <c r="AE1189" i="4"/>
  <c r="AD1189" i="4"/>
  <c r="AC1189" i="4"/>
  <c r="AB1189" i="4"/>
  <c r="AA1189" i="4"/>
  <c r="Z1189" i="4"/>
  <c r="Y1189" i="4"/>
  <c r="W1189" i="4"/>
  <c r="V1189" i="4"/>
  <c r="T1189" i="4"/>
  <c r="S1189" i="4"/>
  <c r="R1189" i="4"/>
  <c r="AJ1188" i="4"/>
  <c r="AI1188" i="4"/>
  <c r="AH1188" i="4"/>
  <c r="AG1188" i="4"/>
  <c r="AF1188" i="4"/>
  <c r="AE1188" i="4"/>
  <c r="AD1188" i="4"/>
  <c r="AC1188" i="4"/>
  <c r="AB1188" i="4"/>
  <c r="AA1188" i="4"/>
  <c r="Z1188" i="4"/>
  <c r="Y1188" i="4"/>
  <c r="W1188" i="4"/>
  <c r="V1188" i="4"/>
  <c r="T1188" i="4"/>
  <c r="S1188" i="4"/>
  <c r="R1188" i="4"/>
  <c r="AJ1187" i="4"/>
  <c r="AI1187" i="4"/>
  <c r="AH1187" i="4"/>
  <c r="AG1187" i="4"/>
  <c r="AF1187" i="4"/>
  <c r="AE1187" i="4"/>
  <c r="AD1187" i="4"/>
  <c r="AC1187" i="4"/>
  <c r="AB1187" i="4"/>
  <c r="AA1187" i="4"/>
  <c r="Z1187" i="4"/>
  <c r="Y1187" i="4"/>
  <c r="W1187" i="4"/>
  <c r="V1187" i="4"/>
  <c r="T1187" i="4"/>
  <c r="S1187" i="4"/>
  <c r="R1187" i="4"/>
  <c r="AJ1186" i="4"/>
  <c r="AI1186" i="4"/>
  <c r="AH1186" i="4"/>
  <c r="AG1186" i="4"/>
  <c r="AF1186" i="4"/>
  <c r="AE1186" i="4"/>
  <c r="AD1186" i="4"/>
  <c r="AC1186" i="4"/>
  <c r="AB1186" i="4"/>
  <c r="AA1186" i="4"/>
  <c r="Z1186" i="4"/>
  <c r="Y1186" i="4"/>
  <c r="W1186" i="4"/>
  <c r="V1186" i="4"/>
  <c r="T1186" i="4"/>
  <c r="S1186" i="4"/>
  <c r="AJ1185" i="4"/>
  <c r="AI1185" i="4"/>
  <c r="AH1185" i="4"/>
  <c r="AG1185" i="4"/>
  <c r="AF1185" i="4"/>
  <c r="AE1185" i="4"/>
  <c r="AD1185" i="4"/>
  <c r="AC1185" i="4"/>
  <c r="AB1185" i="4"/>
  <c r="AA1185" i="4"/>
  <c r="Z1185" i="4"/>
  <c r="Y1185" i="4"/>
  <c r="W1185" i="4"/>
  <c r="V1185" i="4"/>
  <c r="T1185" i="4"/>
  <c r="S1185" i="4"/>
  <c r="R1185" i="4"/>
  <c r="AJ1184" i="4"/>
  <c r="AI1184" i="4"/>
  <c r="AH1184" i="4"/>
  <c r="AG1184" i="4"/>
  <c r="AF1184" i="4"/>
  <c r="AE1184" i="4"/>
  <c r="AD1184" i="4"/>
  <c r="AC1184" i="4"/>
  <c r="AB1184" i="4"/>
  <c r="AA1184" i="4"/>
  <c r="Z1184" i="4"/>
  <c r="Y1184" i="4"/>
  <c r="W1184" i="4"/>
  <c r="V1184" i="4"/>
  <c r="T1184" i="4"/>
  <c r="S1184" i="4"/>
  <c r="AJ1183" i="4"/>
  <c r="AI1183" i="4"/>
  <c r="AH1183" i="4"/>
  <c r="AG1183" i="4"/>
  <c r="AF1183" i="4"/>
  <c r="AE1183" i="4"/>
  <c r="AD1183" i="4"/>
  <c r="AC1183" i="4"/>
  <c r="AB1183" i="4"/>
  <c r="AA1183" i="4"/>
  <c r="Z1183" i="4"/>
  <c r="Y1183" i="4"/>
  <c r="W1183" i="4"/>
  <c r="V1183" i="4"/>
  <c r="T1183" i="4"/>
  <c r="S1183" i="4"/>
  <c r="AJ1182" i="4"/>
  <c r="AI1182" i="4"/>
  <c r="AH1182" i="4"/>
  <c r="AG1182" i="4"/>
  <c r="AF1182" i="4"/>
  <c r="AE1182" i="4"/>
  <c r="AD1182" i="4"/>
  <c r="AC1182" i="4"/>
  <c r="AB1182" i="4"/>
  <c r="AA1182" i="4"/>
  <c r="Z1182" i="4"/>
  <c r="Y1182" i="4"/>
  <c r="W1182" i="4"/>
  <c r="V1182" i="4"/>
  <c r="T1182" i="4"/>
  <c r="S1182" i="4"/>
  <c r="AJ1181" i="4"/>
  <c r="AI1181" i="4"/>
  <c r="AH1181" i="4"/>
  <c r="AG1181" i="4"/>
  <c r="AF1181" i="4"/>
  <c r="AE1181" i="4"/>
  <c r="AD1181" i="4"/>
  <c r="AC1181" i="4"/>
  <c r="AB1181" i="4"/>
  <c r="AA1181" i="4"/>
  <c r="Z1181" i="4"/>
  <c r="Y1181" i="4"/>
  <c r="W1181" i="4"/>
  <c r="V1181" i="4"/>
  <c r="T1181" i="4"/>
  <c r="S1181" i="4"/>
  <c r="AJ1180" i="4"/>
  <c r="AI1180" i="4"/>
  <c r="AH1180" i="4"/>
  <c r="AG1180" i="4"/>
  <c r="AF1180" i="4"/>
  <c r="AE1180" i="4"/>
  <c r="AD1180" i="4"/>
  <c r="AC1180" i="4"/>
  <c r="AB1180" i="4"/>
  <c r="AA1180" i="4"/>
  <c r="Z1180" i="4"/>
  <c r="Y1180" i="4"/>
  <c r="W1180" i="4"/>
  <c r="V1180" i="4"/>
  <c r="T1180" i="4"/>
  <c r="S1180" i="4"/>
  <c r="AJ1179" i="4"/>
  <c r="AI1179" i="4"/>
  <c r="AH1179" i="4"/>
  <c r="AG1179" i="4"/>
  <c r="AF1179" i="4"/>
  <c r="AE1179" i="4"/>
  <c r="AD1179" i="4"/>
  <c r="AC1179" i="4"/>
  <c r="AB1179" i="4"/>
  <c r="AA1179" i="4"/>
  <c r="Z1179" i="4"/>
  <c r="Y1179" i="4"/>
  <c r="W1179" i="4"/>
  <c r="V1179" i="4"/>
  <c r="T1179" i="4"/>
  <c r="S1179" i="4"/>
  <c r="AJ1178" i="4"/>
  <c r="AI1178" i="4"/>
  <c r="AH1178" i="4"/>
  <c r="AG1178" i="4"/>
  <c r="AF1178" i="4"/>
  <c r="AE1178" i="4"/>
  <c r="AD1178" i="4"/>
  <c r="AC1178" i="4"/>
  <c r="AB1178" i="4"/>
  <c r="AA1178" i="4"/>
  <c r="Z1178" i="4"/>
  <c r="Y1178" i="4"/>
  <c r="W1178" i="4"/>
  <c r="V1178" i="4"/>
  <c r="T1178" i="4"/>
  <c r="S1178" i="4"/>
  <c r="R1178" i="4"/>
  <c r="AJ1177" i="4"/>
  <c r="AI1177" i="4"/>
  <c r="AH1177" i="4"/>
  <c r="AG1177" i="4"/>
  <c r="AF1177" i="4"/>
  <c r="AE1177" i="4"/>
  <c r="AD1177" i="4"/>
  <c r="AC1177" i="4"/>
  <c r="AB1177" i="4"/>
  <c r="AA1177" i="4"/>
  <c r="Z1177" i="4"/>
  <c r="Y1177" i="4"/>
  <c r="W1177" i="4"/>
  <c r="V1177" i="4"/>
  <c r="T1177" i="4"/>
  <c r="S1177" i="4"/>
  <c r="AJ1176" i="4"/>
  <c r="AI1176" i="4"/>
  <c r="AH1176" i="4"/>
  <c r="AG1176" i="4"/>
  <c r="AF1176" i="4"/>
  <c r="AE1176" i="4"/>
  <c r="AD1176" i="4"/>
  <c r="AC1176" i="4"/>
  <c r="AB1176" i="4"/>
  <c r="AA1176" i="4"/>
  <c r="Z1176" i="4"/>
  <c r="Y1176" i="4"/>
  <c r="W1176" i="4"/>
  <c r="V1176" i="4"/>
  <c r="T1176" i="4"/>
  <c r="S1176" i="4"/>
  <c r="AJ1175" i="4"/>
  <c r="AI1175" i="4"/>
  <c r="AH1175" i="4"/>
  <c r="AG1175" i="4"/>
  <c r="AF1175" i="4"/>
  <c r="AE1175" i="4"/>
  <c r="AD1175" i="4"/>
  <c r="AC1175" i="4"/>
  <c r="AB1175" i="4"/>
  <c r="AA1175" i="4"/>
  <c r="Z1175" i="4"/>
  <c r="Y1175" i="4"/>
  <c r="W1175" i="4"/>
  <c r="V1175" i="4"/>
  <c r="T1175" i="4"/>
  <c r="S1175" i="4"/>
  <c r="R1175" i="4"/>
  <c r="AJ1174" i="4"/>
  <c r="AI1174" i="4"/>
  <c r="AH1174" i="4"/>
  <c r="AG1174" i="4"/>
  <c r="AF1174" i="4"/>
  <c r="AE1174" i="4"/>
  <c r="AD1174" i="4"/>
  <c r="AC1174" i="4"/>
  <c r="AB1174" i="4"/>
  <c r="AA1174" i="4"/>
  <c r="Z1174" i="4"/>
  <c r="Y1174" i="4"/>
  <c r="W1174" i="4"/>
  <c r="V1174" i="4"/>
  <c r="T1174" i="4"/>
  <c r="S1174" i="4"/>
  <c r="AJ1173" i="4"/>
  <c r="AI1173" i="4"/>
  <c r="AH1173" i="4"/>
  <c r="AG1173" i="4"/>
  <c r="AF1173" i="4"/>
  <c r="AE1173" i="4"/>
  <c r="AD1173" i="4"/>
  <c r="AC1173" i="4"/>
  <c r="AB1173" i="4"/>
  <c r="AA1173" i="4"/>
  <c r="Z1173" i="4"/>
  <c r="Y1173" i="4"/>
  <c r="W1173" i="4"/>
  <c r="V1173" i="4"/>
  <c r="T1173" i="4"/>
  <c r="S1173" i="4"/>
  <c r="AJ1172" i="4"/>
  <c r="AI1172" i="4"/>
  <c r="AH1172" i="4"/>
  <c r="AG1172" i="4"/>
  <c r="AF1172" i="4"/>
  <c r="AE1172" i="4"/>
  <c r="AD1172" i="4"/>
  <c r="AC1172" i="4"/>
  <c r="AB1172" i="4"/>
  <c r="AA1172" i="4"/>
  <c r="Z1172" i="4"/>
  <c r="Y1172" i="4"/>
  <c r="W1172" i="4"/>
  <c r="V1172" i="4"/>
  <c r="T1172" i="4"/>
  <c r="S1172" i="4"/>
  <c r="AJ1171" i="4"/>
  <c r="AI1171" i="4"/>
  <c r="AH1171" i="4"/>
  <c r="AG1171" i="4"/>
  <c r="AF1171" i="4"/>
  <c r="AE1171" i="4"/>
  <c r="AD1171" i="4"/>
  <c r="AC1171" i="4"/>
  <c r="AB1171" i="4"/>
  <c r="AA1171" i="4"/>
  <c r="Z1171" i="4"/>
  <c r="Y1171" i="4"/>
  <c r="W1171" i="4"/>
  <c r="V1171" i="4"/>
  <c r="T1171" i="4"/>
  <c r="S1171" i="4"/>
  <c r="R1171" i="4"/>
  <c r="AJ1170" i="4"/>
  <c r="AI1170" i="4"/>
  <c r="AH1170" i="4"/>
  <c r="AG1170" i="4"/>
  <c r="AF1170" i="4"/>
  <c r="AE1170" i="4"/>
  <c r="AD1170" i="4"/>
  <c r="AC1170" i="4"/>
  <c r="AB1170" i="4"/>
  <c r="AA1170" i="4"/>
  <c r="Z1170" i="4"/>
  <c r="Y1170" i="4"/>
  <c r="W1170" i="4"/>
  <c r="V1170" i="4"/>
  <c r="T1170" i="4"/>
  <c r="S1170" i="4"/>
  <c r="R1170" i="4"/>
  <c r="AJ1169" i="4"/>
  <c r="AI1169" i="4"/>
  <c r="AH1169" i="4"/>
  <c r="AG1169" i="4"/>
  <c r="AF1169" i="4"/>
  <c r="AE1169" i="4"/>
  <c r="AD1169" i="4"/>
  <c r="AC1169" i="4"/>
  <c r="AB1169" i="4"/>
  <c r="AA1169" i="4"/>
  <c r="Z1169" i="4"/>
  <c r="Y1169" i="4"/>
  <c r="W1169" i="4"/>
  <c r="V1169" i="4"/>
  <c r="T1169" i="4"/>
  <c r="S1169" i="4"/>
  <c r="R1169" i="4"/>
  <c r="AJ1168" i="4"/>
  <c r="AI1168" i="4"/>
  <c r="AH1168" i="4"/>
  <c r="AG1168" i="4"/>
  <c r="AF1168" i="4"/>
  <c r="AE1168" i="4"/>
  <c r="AD1168" i="4"/>
  <c r="AC1168" i="4"/>
  <c r="AB1168" i="4"/>
  <c r="AA1168" i="4"/>
  <c r="Z1168" i="4"/>
  <c r="Y1168" i="4"/>
  <c r="W1168" i="4"/>
  <c r="V1168" i="4"/>
  <c r="T1168" i="4"/>
  <c r="S1168" i="4"/>
  <c r="R1168" i="4"/>
  <c r="AJ1167" i="4"/>
  <c r="AI1167" i="4"/>
  <c r="AH1167" i="4"/>
  <c r="AG1167" i="4"/>
  <c r="AF1167" i="4"/>
  <c r="AE1167" i="4"/>
  <c r="AD1167" i="4"/>
  <c r="AC1167" i="4"/>
  <c r="AB1167" i="4"/>
  <c r="AA1167" i="4"/>
  <c r="Z1167" i="4"/>
  <c r="Y1167" i="4"/>
  <c r="W1167" i="4"/>
  <c r="V1167" i="4"/>
  <c r="T1167" i="4"/>
  <c r="S1167" i="4"/>
  <c r="R1167" i="4"/>
  <c r="AJ1166" i="4"/>
  <c r="AI1166" i="4"/>
  <c r="AH1166" i="4"/>
  <c r="AG1166" i="4"/>
  <c r="AF1166" i="4"/>
  <c r="AE1166" i="4"/>
  <c r="AD1166" i="4"/>
  <c r="AC1166" i="4"/>
  <c r="AB1166" i="4"/>
  <c r="AA1166" i="4"/>
  <c r="Z1166" i="4"/>
  <c r="Y1166" i="4"/>
  <c r="W1166" i="4"/>
  <c r="V1166" i="4"/>
  <c r="T1166" i="4"/>
  <c r="S1166" i="4"/>
  <c r="R1166" i="4"/>
  <c r="AJ1165" i="4"/>
  <c r="AI1165" i="4"/>
  <c r="AH1165" i="4"/>
  <c r="AG1165" i="4"/>
  <c r="AF1165" i="4"/>
  <c r="AE1165" i="4"/>
  <c r="AD1165" i="4"/>
  <c r="AC1165" i="4"/>
  <c r="AB1165" i="4"/>
  <c r="AA1165" i="4"/>
  <c r="Z1165" i="4"/>
  <c r="Y1165" i="4"/>
  <c r="W1165" i="4"/>
  <c r="V1165" i="4"/>
  <c r="T1165" i="4"/>
  <c r="S1165" i="4"/>
  <c r="R1165" i="4"/>
  <c r="AJ1164" i="4"/>
  <c r="AI1164" i="4"/>
  <c r="AH1164" i="4"/>
  <c r="AG1164" i="4"/>
  <c r="AF1164" i="4"/>
  <c r="AE1164" i="4"/>
  <c r="AD1164" i="4"/>
  <c r="AC1164" i="4"/>
  <c r="AB1164" i="4"/>
  <c r="AA1164" i="4"/>
  <c r="Z1164" i="4"/>
  <c r="Y1164" i="4"/>
  <c r="W1164" i="4"/>
  <c r="V1164" i="4"/>
  <c r="T1164" i="4"/>
  <c r="S1164" i="4"/>
  <c r="R1164" i="4"/>
  <c r="AJ1163" i="4"/>
  <c r="AI1163" i="4"/>
  <c r="AH1163" i="4"/>
  <c r="AG1163" i="4"/>
  <c r="AF1163" i="4"/>
  <c r="AE1163" i="4"/>
  <c r="AD1163" i="4"/>
  <c r="AC1163" i="4"/>
  <c r="AB1163" i="4"/>
  <c r="AA1163" i="4"/>
  <c r="Z1163" i="4"/>
  <c r="Y1163" i="4"/>
  <c r="W1163" i="4"/>
  <c r="V1163" i="4"/>
  <c r="T1163" i="4"/>
  <c r="S1163" i="4"/>
  <c r="R1163" i="4"/>
  <c r="AJ1162" i="4"/>
  <c r="AI1162" i="4"/>
  <c r="AH1162" i="4"/>
  <c r="AG1162" i="4"/>
  <c r="AF1162" i="4"/>
  <c r="AE1162" i="4"/>
  <c r="AD1162" i="4"/>
  <c r="AC1162" i="4"/>
  <c r="AB1162" i="4"/>
  <c r="AA1162" i="4"/>
  <c r="Z1162" i="4"/>
  <c r="Y1162" i="4"/>
  <c r="W1162" i="4"/>
  <c r="V1162" i="4"/>
  <c r="T1162" i="4"/>
  <c r="S1162" i="4"/>
  <c r="R1162" i="4"/>
  <c r="AJ1161" i="4"/>
  <c r="AI1161" i="4"/>
  <c r="AH1161" i="4"/>
  <c r="AG1161" i="4"/>
  <c r="AF1161" i="4"/>
  <c r="AE1161" i="4"/>
  <c r="AD1161" i="4"/>
  <c r="AC1161" i="4"/>
  <c r="AB1161" i="4"/>
  <c r="AA1161" i="4"/>
  <c r="Z1161" i="4"/>
  <c r="Y1161" i="4"/>
  <c r="W1161" i="4"/>
  <c r="V1161" i="4"/>
  <c r="T1161" i="4"/>
  <c r="S1161" i="4"/>
  <c r="AJ1160" i="4"/>
  <c r="AI1160" i="4"/>
  <c r="AH1160" i="4"/>
  <c r="AG1160" i="4"/>
  <c r="AF1160" i="4"/>
  <c r="AE1160" i="4"/>
  <c r="AD1160" i="4"/>
  <c r="AC1160" i="4"/>
  <c r="AB1160" i="4"/>
  <c r="AA1160" i="4"/>
  <c r="Z1160" i="4"/>
  <c r="Y1160" i="4"/>
  <c r="W1160" i="4"/>
  <c r="V1160" i="4"/>
  <c r="T1160" i="4"/>
  <c r="S1160" i="4"/>
  <c r="R1160" i="4"/>
  <c r="AJ1159" i="4"/>
  <c r="AI1159" i="4"/>
  <c r="AH1159" i="4"/>
  <c r="AG1159" i="4"/>
  <c r="AF1159" i="4"/>
  <c r="AE1159" i="4"/>
  <c r="AD1159" i="4"/>
  <c r="AC1159" i="4"/>
  <c r="AB1159" i="4"/>
  <c r="AA1159" i="4"/>
  <c r="Z1159" i="4"/>
  <c r="Y1159" i="4"/>
  <c r="W1159" i="4"/>
  <c r="V1159" i="4"/>
  <c r="T1159" i="4"/>
  <c r="S1159" i="4"/>
  <c r="R1159" i="4"/>
  <c r="AJ1158" i="4"/>
  <c r="AI1158" i="4"/>
  <c r="AH1158" i="4"/>
  <c r="AG1158" i="4"/>
  <c r="AF1158" i="4"/>
  <c r="AE1158" i="4"/>
  <c r="AD1158" i="4"/>
  <c r="AC1158" i="4"/>
  <c r="AB1158" i="4"/>
  <c r="AA1158" i="4"/>
  <c r="Z1158" i="4"/>
  <c r="Y1158" i="4"/>
  <c r="W1158" i="4"/>
  <c r="V1158" i="4"/>
  <c r="T1158" i="4"/>
  <c r="S1158" i="4"/>
  <c r="R1158" i="4"/>
  <c r="AJ1157" i="4"/>
  <c r="AI1157" i="4"/>
  <c r="AH1157" i="4"/>
  <c r="AG1157" i="4"/>
  <c r="AF1157" i="4"/>
  <c r="AE1157" i="4"/>
  <c r="AD1157" i="4"/>
  <c r="AC1157" i="4"/>
  <c r="AB1157" i="4"/>
  <c r="AA1157" i="4"/>
  <c r="Z1157" i="4"/>
  <c r="Y1157" i="4"/>
  <c r="W1157" i="4"/>
  <c r="V1157" i="4"/>
  <c r="T1157" i="4"/>
  <c r="S1157" i="4"/>
  <c r="R1157" i="4"/>
  <c r="AJ1156" i="4"/>
  <c r="AI1156" i="4"/>
  <c r="AH1156" i="4"/>
  <c r="AG1156" i="4"/>
  <c r="AF1156" i="4"/>
  <c r="AE1156" i="4"/>
  <c r="AD1156" i="4"/>
  <c r="AC1156" i="4"/>
  <c r="AB1156" i="4"/>
  <c r="AA1156" i="4"/>
  <c r="Z1156" i="4"/>
  <c r="Y1156" i="4"/>
  <c r="W1156" i="4"/>
  <c r="V1156" i="4"/>
  <c r="T1156" i="4"/>
  <c r="S1156" i="4"/>
  <c r="R1156" i="4"/>
  <c r="AJ1155" i="4"/>
  <c r="AI1155" i="4"/>
  <c r="AH1155" i="4"/>
  <c r="AG1155" i="4"/>
  <c r="AF1155" i="4"/>
  <c r="AE1155" i="4"/>
  <c r="AD1155" i="4"/>
  <c r="AC1155" i="4"/>
  <c r="AB1155" i="4"/>
  <c r="AA1155" i="4"/>
  <c r="Z1155" i="4"/>
  <c r="Y1155" i="4"/>
  <c r="W1155" i="4"/>
  <c r="V1155" i="4"/>
  <c r="T1155" i="4"/>
  <c r="S1155" i="4"/>
  <c r="AJ1154" i="4"/>
  <c r="AI1154" i="4"/>
  <c r="AH1154" i="4"/>
  <c r="AG1154" i="4"/>
  <c r="AF1154" i="4"/>
  <c r="AE1154" i="4"/>
  <c r="AD1154" i="4"/>
  <c r="AC1154" i="4"/>
  <c r="AB1154" i="4"/>
  <c r="AA1154" i="4"/>
  <c r="Z1154" i="4"/>
  <c r="Y1154" i="4"/>
  <c r="W1154" i="4"/>
  <c r="V1154" i="4"/>
  <c r="T1154" i="4"/>
  <c r="S1154" i="4"/>
  <c r="AJ1153" i="4"/>
  <c r="AI1153" i="4"/>
  <c r="AH1153" i="4"/>
  <c r="AG1153" i="4"/>
  <c r="AF1153" i="4"/>
  <c r="AE1153" i="4"/>
  <c r="AD1153" i="4"/>
  <c r="AC1153" i="4"/>
  <c r="AB1153" i="4"/>
  <c r="AA1153" i="4"/>
  <c r="Z1153" i="4"/>
  <c r="Y1153" i="4"/>
  <c r="W1153" i="4"/>
  <c r="V1153" i="4"/>
  <c r="T1153" i="4"/>
  <c r="S1153" i="4"/>
  <c r="AJ1152" i="4"/>
  <c r="AI1152" i="4"/>
  <c r="AH1152" i="4"/>
  <c r="AG1152" i="4"/>
  <c r="AF1152" i="4"/>
  <c r="AE1152" i="4"/>
  <c r="AD1152" i="4"/>
  <c r="AC1152" i="4"/>
  <c r="AB1152" i="4"/>
  <c r="AA1152" i="4"/>
  <c r="Z1152" i="4"/>
  <c r="Y1152" i="4"/>
  <c r="W1152" i="4"/>
  <c r="V1152" i="4"/>
  <c r="T1152" i="4"/>
  <c r="S1152" i="4"/>
  <c r="AJ1151" i="4"/>
  <c r="AI1151" i="4"/>
  <c r="AH1151" i="4"/>
  <c r="AG1151" i="4"/>
  <c r="AF1151" i="4"/>
  <c r="AE1151" i="4"/>
  <c r="AD1151" i="4"/>
  <c r="AC1151" i="4"/>
  <c r="AB1151" i="4"/>
  <c r="AA1151" i="4"/>
  <c r="Z1151" i="4"/>
  <c r="Y1151" i="4"/>
  <c r="W1151" i="4"/>
  <c r="V1151" i="4"/>
  <c r="T1151" i="4"/>
  <c r="S1151" i="4"/>
  <c r="AJ1150" i="4"/>
  <c r="AI1150" i="4"/>
  <c r="AH1150" i="4"/>
  <c r="AG1150" i="4"/>
  <c r="AF1150" i="4"/>
  <c r="AE1150" i="4"/>
  <c r="AD1150" i="4"/>
  <c r="AC1150" i="4"/>
  <c r="AB1150" i="4"/>
  <c r="AA1150" i="4"/>
  <c r="Z1150" i="4"/>
  <c r="Y1150" i="4"/>
  <c r="W1150" i="4"/>
  <c r="V1150" i="4"/>
  <c r="T1150" i="4"/>
  <c r="S1150" i="4"/>
  <c r="R1150" i="4"/>
  <c r="AJ1149" i="4"/>
  <c r="AI1149" i="4"/>
  <c r="AH1149" i="4"/>
  <c r="AG1149" i="4"/>
  <c r="AF1149" i="4"/>
  <c r="AE1149" i="4"/>
  <c r="AD1149" i="4"/>
  <c r="AC1149" i="4"/>
  <c r="AB1149" i="4"/>
  <c r="AA1149" i="4"/>
  <c r="Z1149" i="4"/>
  <c r="Y1149" i="4"/>
  <c r="W1149" i="4"/>
  <c r="V1149" i="4"/>
  <c r="T1149" i="4"/>
  <c r="S1149" i="4"/>
  <c r="AJ1148" i="4"/>
  <c r="AI1148" i="4"/>
  <c r="AH1148" i="4"/>
  <c r="AG1148" i="4"/>
  <c r="AF1148" i="4"/>
  <c r="AE1148" i="4"/>
  <c r="AD1148" i="4"/>
  <c r="AC1148" i="4"/>
  <c r="AB1148" i="4"/>
  <c r="AA1148" i="4"/>
  <c r="Z1148" i="4"/>
  <c r="Y1148" i="4"/>
  <c r="W1148" i="4"/>
  <c r="V1148" i="4"/>
  <c r="T1148" i="4"/>
  <c r="S1148" i="4"/>
  <c r="R1148" i="4"/>
  <c r="AJ1147" i="4"/>
  <c r="AI1147" i="4"/>
  <c r="AH1147" i="4"/>
  <c r="AG1147" i="4"/>
  <c r="AF1147" i="4"/>
  <c r="AE1147" i="4"/>
  <c r="AD1147" i="4"/>
  <c r="AC1147" i="4"/>
  <c r="AB1147" i="4"/>
  <c r="AA1147" i="4"/>
  <c r="Z1147" i="4"/>
  <c r="Y1147" i="4"/>
  <c r="W1147" i="4"/>
  <c r="V1147" i="4"/>
  <c r="T1147" i="4"/>
  <c r="S1147" i="4"/>
  <c r="AJ1146" i="4"/>
  <c r="AI1146" i="4"/>
  <c r="AH1146" i="4"/>
  <c r="AG1146" i="4"/>
  <c r="AF1146" i="4"/>
  <c r="AE1146" i="4"/>
  <c r="AD1146" i="4"/>
  <c r="AC1146" i="4"/>
  <c r="AB1146" i="4"/>
  <c r="AA1146" i="4"/>
  <c r="Z1146" i="4"/>
  <c r="Y1146" i="4"/>
  <c r="W1146" i="4"/>
  <c r="V1146" i="4"/>
  <c r="T1146" i="4"/>
  <c r="S1146" i="4"/>
  <c r="R1146" i="4"/>
  <c r="AJ1145" i="4"/>
  <c r="AI1145" i="4"/>
  <c r="AH1145" i="4"/>
  <c r="AG1145" i="4"/>
  <c r="AF1145" i="4"/>
  <c r="AE1145" i="4"/>
  <c r="AD1145" i="4"/>
  <c r="AC1145" i="4"/>
  <c r="AB1145" i="4"/>
  <c r="AA1145" i="4"/>
  <c r="Z1145" i="4"/>
  <c r="Y1145" i="4"/>
  <c r="W1145" i="4"/>
  <c r="V1145" i="4"/>
  <c r="T1145" i="4"/>
  <c r="S1145" i="4"/>
  <c r="R1145" i="4"/>
  <c r="AJ1144" i="4"/>
  <c r="AI1144" i="4"/>
  <c r="AH1144" i="4"/>
  <c r="AG1144" i="4"/>
  <c r="AF1144" i="4"/>
  <c r="AE1144" i="4"/>
  <c r="AD1144" i="4"/>
  <c r="AC1144" i="4"/>
  <c r="AB1144" i="4"/>
  <c r="AA1144" i="4"/>
  <c r="Z1144" i="4"/>
  <c r="Y1144" i="4"/>
  <c r="W1144" i="4"/>
  <c r="V1144" i="4"/>
  <c r="T1144" i="4"/>
  <c r="S1144" i="4"/>
  <c r="R1144" i="4"/>
  <c r="AJ1143" i="4"/>
  <c r="AI1143" i="4"/>
  <c r="AH1143" i="4"/>
  <c r="AG1143" i="4"/>
  <c r="AF1143" i="4"/>
  <c r="AE1143" i="4"/>
  <c r="AD1143" i="4"/>
  <c r="AC1143" i="4"/>
  <c r="AB1143" i="4"/>
  <c r="AA1143" i="4"/>
  <c r="Z1143" i="4"/>
  <c r="Y1143" i="4"/>
  <c r="W1143" i="4"/>
  <c r="V1143" i="4"/>
  <c r="T1143" i="4"/>
  <c r="S1143" i="4"/>
  <c r="R1143" i="4"/>
  <c r="AJ1142" i="4"/>
  <c r="AI1142" i="4"/>
  <c r="AH1142" i="4"/>
  <c r="AG1142" i="4"/>
  <c r="AF1142" i="4"/>
  <c r="AE1142" i="4"/>
  <c r="AD1142" i="4"/>
  <c r="AC1142" i="4"/>
  <c r="AB1142" i="4"/>
  <c r="AA1142" i="4"/>
  <c r="Z1142" i="4"/>
  <c r="Y1142" i="4"/>
  <c r="W1142" i="4"/>
  <c r="V1142" i="4"/>
  <c r="T1142" i="4"/>
  <c r="S1142" i="4"/>
  <c r="R1142" i="4"/>
  <c r="AJ1141" i="4"/>
  <c r="AI1141" i="4"/>
  <c r="AH1141" i="4"/>
  <c r="AG1141" i="4"/>
  <c r="AF1141" i="4"/>
  <c r="AE1141" i="4"/>
  <c r="AD1141" i="4"/>
  <c r="AC1141" i="4"/>
  <c r="AB1141" i="4"/>
  <c r="AA1141" i="4"/>
  <c r="Z1141" i="4"/>
  <c r="Y1141" i="4"/>
  <c r="W1141" i="4"/>
  <c r="V1141" i="4"/>
  <c r="T1141" i="4"/>
  <c r="S1141" i="4"/>
  <c r="R1141" i="4"/>
  <c r="AJ1140" i="4"/>
  <c r="AI1140" i="4"/>
  <c r="AH1140" i="4"/>
  <c r="AG1140" i="4"/>
  <c r="AF1140" i="4"/>
  <c r="AE1140" i="4"/>
  <c r="AD1140" i="4"/>
  <c r="AC1140" i="4"/>
  <c r="AB1140" i="4"/>
  <c r="AA1140" i="4"/>
  <c r="Z1140" i="4"/>
  <c r="Y1140" i="4"/>
  <c r="W1140" i="4"/>
  <c r="V1140" i="4"/>
  <c r="T1140" i="4"/>
  <c r="S1140" i="4"/>
  <c r="R1140" i="4"/>
  <c r="AJ1139" i="4"/>
  <c r="AI1139" i="4"/>
  <c r="AH1139" i="4"/>
  <c r="AG1139" i="4"/>
  <c r="AF1139" i="4"/>
  <c r="AE1139" i="4"/>
  <c r="AD1139" i="4"/>
  <c r="AC1139" i="4"/>
  <c r="AB1139" i="4"/>
  <c r="AA1139" i="4"/>
  <c r="Z1139" i="4"/>
  <c r="Y1139" i="4"/>
  <c r="W1139" i="4"/>
  <c r="V1139" i="4"/>
  <c r="T1139" i="4"/>
  <c r="S1139" i="4"/>
  <c r="R1139" i="4"/>
  <c r="AJ1138" i="4"/>
  <c r="AI1138" i="4"/>
  <c r="AH1138" i="4"/>
  <c r="AG1138" i="4"/>
  <c r="AF1138" i="4"/>
  <c r="AE1138" i="4"/>
  <c r="AD1138" i="4"/>
  <c r="AC1138" i="4"/>
  <c r="AB1138" i="4"/>
  <c r="AA1138" i="4"/>
  <c r="Z1138" i="4"/>
  <c r="Y1138" i="4"/>
  <c r="W1138" i="4"/>
  <c r="V1138" i="4"/>
  <c r="T1138" i="4"/>
  <c r="S1138" i="4"/>
  <c r="R1138" i="4"/>
  <c r="AJ1137" i="4"/>
  <c r="AI1137" i="4"/>
  <c r="AH1137" i="4"/>
  <c r="AG1137" i="4"/>
  <c r="AF1137" i="4"/>
  <c r="AE1137" i="4"/>
  <c r="AD1137" i="4"/>
  <c r="AC1137" i="4"/>
  <c r="AB1137" i="4"/>
  <c r="AA1137" i="4"/>
  <c r="Z1137" i="4"/>
  <c r="Y1137" i="4"/>
  <c r="W1137" i="4"/>
  <c r="V1137" i="4"/>
  <c r="T1137" i="4"/>
  <c r="S1137" i="4"/>
  <c r="R1137" i="4"/>
  <c r="AJ1136" i="4"/>
  <c r="AI1136" i="4"/>
  <c r="AH1136" i="4"/>
  <c r="AG1136" i="4"/>
  <c r="AF1136" i="4"/>
  <c r="AE1136" i="4"/>
  <c r="AD1136" i="4"/>
  <c r="AC1136" i="4"/>
  <c r="AB1136" i="4"/>
  <c r="AA1136" i="4"/>
  <c r="Z1136" i="4"/>
  <c r="Y1136" i="4"/>
  <c r="W1136" i="4"/>
  <c r="V1136" i="4"/>
  <c r="T1136" i="4"/>
  <c r="S1136" i="4"/>
  <c r="R1136" i="4"/>
  <c r="AJ1135" i="4"/>
  <c r="AI1135" i="4"/>
  <c r="AH1135" i="4"/>
  <c r="AG1135" i="4"/>
  <c r="AF1135" i="4"/>
  <c r="AE1135" i="4"/>
  <c r="AD1135" i="4"/>
  <c r="AC1135" i="4"/>
  <c r="AB1135" i="4"/>
  <c r="AA1135" i="4"/>
  <c r="Z1135" i="4"/>
  <c r="Y1135" i="4"/>
  <c r="W1135" i="4"/>
  <c r="V1135" i="4"/>
  <c r="T1135" i="4"/>
  <c r="S1135" i="4"/>
  <c r="AJ1134" i="4"/>
  <c r="AI1134" i="4"/>
  <c r="AH1134" i="4"/>
  <c r="AG1134" i="4"/>
  <c r="AF1134" i="4"/>
  <c r="AE1134" i="4"/>
  <c r="AD1134" i="4"/>
  <c r="AC1134" i="4"/>
  <c r="AB1134" i="4"/>
  <c r="AA1134" i="4"/>
  <c r="Z1134" i="4"/>
  <c r="Y1134" i="4"/>
  <c r="W1134" i="4"/>
  <c r="V1134" i="4"/>
  <c r="T1134" i="4"/>
  <c r="S1134" i="4"/>
  <c r="R1134" i="4"/>
  <c r="AJ1133" i="4"/>
  <c r="AI1133" i="4"/>
  <c r="AH1133" i="4"/>
  <c r="AG1133" i="4"/>
  <c r="AF1133" i="4"/>
  <c r="AE1133" i="4"/>
  <c r="AD1133" i="4"/>
  <c r="AC1133" i="4"/>
  <c r="AB1133" i="4"/>
  <c r="AA1133" i="4"/>
  <c r="Z1133" i="4"/>
  <c r="Y1133" i="4"/>
  <c r="W1133" i="4"/>
  <c r="V1133" i="4"/>
  <c r="T1133" i="4"/>
  <c r="S1133" i="4"/>
  <c r="R1133" i="4"/>
  <c r="AJ1132" i="4"/>
  <c r="AI1132" i="4"/>
  <c r="AH1132" i="4"/>
  <c r="AG1132" i="4"/>
  <c r="AF1132" i="4"/>
  <c r="AE1132" i="4"/>
  <c r="AD1132" i="4"/>
  <c r="AC1132" i="4"/>
  <c r="AB1132" i="4"/>
  <c r="AA1132" i="4"/>
  <c r="Z1132" i="4"/>
  <c r="Y1132" i="4"/>
  <c r="W1132" i="4"/>
  <c r="V1132" i="4"/>
  <c r="T1132" i="4"/>
  <c r="S1132" i="4"/>
  <c r="R1132" i="4"/>
  <c r="AJ1131" i="4"/>
  <c r="AI1131" i="4"/>
  <c r="AH1131" i="4"/>
  <c r="AG1131" i="4"/>
  <c r="AF1131" i="4"/>
  <c r="AE1131" i="4"/>
  <c r="AD1131" i="4"/>
  <c r="AC1131" i="4"/>
  <c r="AB1131" i="4"/>
  <c r="AA1131" i="4"/>
  <c r="Z1131" i="4"/>
  <c r="Y1131" i="4"/>
  <c r="W1131" i="4"/>
  <c r="V1131" i="4"/>
  <c r="T1131" i="4"/>
  <c r="S1131" i="4"/>
  <c r="R1131" i="4"/>
  <c r="AJ1130" i="4"/>
  <c r="AI1130" i="4"/>
  <c r="AH1130" i="4"/>
  <c r="AG1130" i="4"/>
  <c r="AF1130" i="4"/>
  <c r="AE1130" i="4"/>
  <c r="AD1130" i="4"/>
  <c r="AC1130" i="4"/>
  <c r="AB1130" i="4"/>
  <c r="AA1130" i="4"/>
  <c r="Z1130" i="4"/>
  <c r="Y1130" i="4"/>
  <c r="W1130" i="4"/>
  <c r="V1130" i="4"/>
  <c r="T1130" i="4"/>
  <c r="S1130" i="4"/>
  <c r="R1130" i="4"/>
  <c r="AJ1129" i="4"/>
  <c r="AI1129" i="4"/>
  <c r="AH1129" i="4"/>
  <c r="AG1129" i="4"/>
  <c r="AF1129" i="4"/>
  <c r="AE1129" i="4"/>
  <c r="AD1129" i="4"/>
  <c r="AC1129" i="4"/>
  <c r="AB1129" i="4"/>
  <c r="AA1129" i="4"/>
  <c r="Z1129" i="4"/>
  <c r="Y1129" i="4"/>
  <c r="W1129" i="4"/>
  <c r="V1129" i="4"/>
  <c r="T1129" i="4"/>
  <c r="S1129" i="4"/>
  <c r="R1129" i="4"/>
  <c r="AJ1128" i="4"/>
  <c r="AI1128" i="4"/>
  <c r="AH1128" i="4"/>
  <c r="AG1128" i="4"/>
  <c r="AF1128" i="4"/>
  <c r="AE1128" i="4"/>
  <c r="AD1128" i="4"/>
  <c r="AC1128" i="4"/>
  <c r="AB1128" i="4"/>
  <c r="AA1128" i="4"/>
  <c r="Z1128" i="4"/>
  <c r="Y1128" i="4"/>
  <c r="W1128" i="4"/>
  <c r="V1128" i="4"/>
  <c r="T1128" i="4"/>
  <c r="S1128" i="4"/>
  <c r="R1128" i="4"/>
  <c r="AJ1127" i="4"/>
  <c r="AI1127" i="4"/>
  <c r="AH1127" i="4"/>
  <c r="AG1127" i="4"/>
  <c r="AF1127" i="4"/>
  <c r="AE1127" i="4"/>
  <c r="AD1127" i="4"/>
  <c r="AC1127" i="4"/>
  <c r="AB1127" i="4"/>
  <c r="AA1127" i="4"/>
  <c r="Z1127" i="4"/>
  <c r="Y1127" i="4"/>
  <c r="W1127" i="4"/>
  <c r="V1127" i="4"/>
  <c r="T1127" i="4"/>
  <c r="S1127" i="4"/>
  <c r="AJ1126" i="4"/>
  <c r="AI1126" i="4"/>
  <c r="AH1126" i="4"/>
  <c r="AG1126" i="4"/>
  <c r="AF1126" i="4"/>
  <c r="AE1126" i="4"/>
  <c r="AD1126" i="4"/>
  <c r="AC1126" i="4"/>
  <c r="AB1126" i="4"/>
  <c r="AA1126" i="4"/>
  <c r="Z1126" i="4"/>
  <c r="Y1126" i="4"/>
  <c r="W1126" i="4"/>
  <c r="V1126" i="4"/>
  <c r="T1126" i="4"/>
  <c r="S1126" i="4"/>
  <c r="R1126" i="4"/>
  <c r="AJ1125" i="4"/>
  <c r="AI1125" i="4"/>
  <c r="AH1125" i="4"/>
  <c r="AG1125" i="4"/>
  <c r="AF1125" i="4"/>
  <c r="AE1125" i="4"/>
  <c r="AD1125" i="4"/>
  <c r="AC1125" i="4"/>
  <c r="AB1125" i="4"/>
  <c r="AA1125" i="4"/>
  <c r="Z1125" i="4"/>
  <c r="Y1125" i="4"/>
  <c r="W1125" i="4"/>
  <c r="V1125" i="4"/>
  <c r="T1125" i="4"/>
  <c r="S1125" i="4"/>
  <c r="AJ1124" i="4"/>
  <c r="AI1124" i="4"/>
  <c r="AH1124" i="4"/>
  <c r="AG1124" i="4"/>
  <c r="AF1124" i="4"/>
  <c r="AE1124" i="4"/>
  <c r="AD1124" i="4"/>
  <c r="AC1124" i="4"/>
  <c r="AB1124" i="4"/>
  <c r="AA1124" i="4"/>
  <c r="Z1124" i="4"/>
  <c r="Y1124" i="4"/>
  <c r="W1124" i="4"/>
  <c r="V1124" i="4"/>
  <c r="T1124" i="4"/>
  <c r="S1124" i="4"/>
  <c r="R1124" i="4"/>
  <c r="AJ1123" i="4"/>
  <c r="AI1123" i="4"/>
  <c r="AH1123" i="4"/>
  <c r="AG1123" i="4"/>
  <c r="AF1123" i="4"/>
  <c r="AE1123" i="4"/>
  <c r="AD1123" i="4"/>
  <c r="AC1123" i="4"/>
  <c r="AB1123" i="4"/>
  <c r="AA1123" i="4"/>
  <c r="Z1123" i="4"/>
  <c r="Y1123" i="4"/>
  <c r="W1123" i="4"/>
  <c r="V1123" i="4"/>
  <c r="T1123" i="4"/>
  <c r="S1123" i="4"/>
  <c r="R1123" i="4"/>
  <c r="AJ1122" i="4"/>
  <c r="AI1122" i="4"/>
  <c r="AH1122" i="4"/>
  <c r="AG1122" i="4"/>
  <c r="AF1122" i="4"/>
  <c r="AE1122" i="4"/>
  <c r="AD1122" i="4"/>
  <c r="AC1122" i="4"/>
  <c r="AB1122" i="4"/>
  <c r="AA1122" i="4"/>
  <c r="Z1122" i="4"/>
  <c r="Y1122" i="4"/>
  <c r="W1122" i="4"/>
  <c r="V1122" i="4"/>
  <c r="T1122" i="4"/>
  <c r="S1122" i="4"/>
  <c r="AJ1121" i="4"/>
  <c r="AI1121" i="4"/>
  <c r="AH1121" i="4"/>
  <c r="AG1121" i="4"/>
  <c r="AF1121" i="4"/>
  <c r="AE1121" i="4"/>
  <c r="AD1121" i="4"/>
  <c r="AC1121" i="4"/>
  <c r="AB1121" i="4"/>
  <c r="AA1121" i="4"/>
  <c r="Z1121" i="4"/>
  <c r="Y1121" i="4"/>
  <c r="W1121" i="4"/>
  <c r="V1121" i="4"/>
  <c r="T1121" i="4"/>
  <c r="S1121" i="4"/>
  <c r="AJ1120" i="4"/>
  <c r="AI1120" i="4"/>
  <c r="AH1120" i="4"/>
  <c r="AG1120" i="4"/>
  <c r="AF1120" i="4"/>
  <c r="AE1120" i="4"/>
  <c r="AD1120" i="4"/>
  <c r="AC1120" i="4"/>
  <c r="AB1120" i="4"/>
  <c r="AA1120" i="4"/>
  <c r="Z1120" i="4"/>
  <c r="Y1120" i="4"/>
  <c r="W1120" i="4"/>
  <c r="V1120" i="4"/>
  <c r="T1120" i="4"/>
  <c r="S1120" i="4"/>
  <c r="R1120" i="4"/>
  <c r="AJ1119" i="4"/>
  <c r="AI1119" i="4"/>
  <c r="AH1119" i="4"/>
  <c r="AG1119" i="4"/>
  <c r="AF1119" i="4"/>
  <c r="AE1119" i="4"/>
  <c r="AD1119" i="4"/>
  <c r="AC1119" i="4"/>
  <c r="AB1119" i="4"/>
  <c r="AA1119" i="4"/>
  <c r="Z1119" i="4"/>
  <c r="Y1119" i="4"/>
  <c r="W1119" i="4"/>
  <c r="V1119" i="4"/>
  <c r="T1119" i="4"/>
  <c r="S1119" i="4"/>
  <c r="AJ1118" i="4"/>
  <c r="AI1118" i="4"/>
  <c r="AH1118" i="4"/>
  <c r="AG1118" i="4"/>
  <c r="AF1118" i="4"/>
  <c r="AE1118" i="4"/>
  <c r="AD1118" i="4"/>
  <c r="AC1118" i="4"/>
  <c r="AB1118" i="4"/>
  <c r="AA1118" i="4"/>
  <c r="Z1118" i="4"/>
  <c r="Y1118" i="4"/>
  <c r="W1118" i="4"/>
  <c r="V1118" i="4"/>
  <c r="T1118" i="4"/>
  <c r="S1118" i="4"/>
  <c r="R1118" i="4"/>
  <c r="AJ1117" i="4"/>
  <c r="AI1117" i="4"/>
  <c r="AH1117" i="4"/>
  <c r="AG1117" i="4"/>
  <c r="AF1117" i="4"/>
  <c r="AE1117" i="4"/>
  <c r="AD1117" i="4"/>
  <c r="AC1117" i="4"/>
  <c r="AB1117" i="4"/>
  <c r="AA1117" i="4"/>
  <c r="Z1117" i="4"/>
  <c r="Y1117" i="4"/>
  <c r="W1117" i="4"/>
  <c r="V1117" i="4"/>
  <c r="T1117" i="4"/>
  <c r="S1117" i="4"/>
  <c r="R1117" i="4"/>
  <c r="AJ1116" i="4"/>
  <c r="AI1116" i="4"/>
  <c r="AH1116" i="4"/>
  <c r="AG1116" i="4"/>
  <c r="AF1116" i="4"/>
  <c r="AE1116" i="4"/>
  <c r="AD1116" i="4"/>
  <c r="AC1116" i="4"/>
  <c r="AB1116" i="4"/>
  <c r="AA1116" i="4"/>
  <c r="Z1116" i="4"/>
  <c r="Y1116" i="4"/>
  <c r="W1116" i="4"/>
  <c r="V1116" i="4"/>
  <c r="T1116" i="4"/>
  <c r="S1116" i="4"/>
  <c r="R1116" i="4"/>
  <c r="AJ1115" i="4"/>
  <c r="AI1115" i="4"/>
  <c r="AH1115" i="4"/>
  <c r="AG1115" i="4"/>
  <c r="AF1115" i="4"/>
  <c r="AE1115" i="4"/>
  <c r="AD1115" i="4"/>
  <c r="AC1115" i="4"/>
  <c r="AB1115" i="4"/>
  <c r="AA1115" i="4"/>
  <c r="Z1115" i="4"/>
  <c r="Y1115" i="4"/>
  <c r="W1115" i="4"/>
  <c r="V1115" i="4"/>
  <c r="T1115" i="4"/>
  <c r="S1115" i="4"/>
  <c r="R1115" i="4"/>
  <c r="AJ1114" i="4"/>
  <c r="AI1114" i="4"/>
  <c r="AH1114" i="4"/>
  <c r="AG1114" i="4"/>
  <c r="AF1114" i="4"/>
  <c r="AE1114" i="4"/>
  <c r="AD1114" i="4"/>
  <c r="AC1114" i="4"/>
  <c r="AB1114" i="4"/>
  <c r="AA1114" i="4"/>
  <c r="Z1114" i="4"/>
  <c r="Y1114" i="4"/>
  <c r="W1114" i="4"/>
  <c r="V1114" i="4"/>
  <c r="T1114" i="4"/>
  <c r="S1114" i="4"/>
  <c r="R1114" i="4"/>
  <c r="AJ1113" i="4"/>
  <c r="AI1113" i="4"/>
  <c r="AH1113" i="4"/>
  <c r="AG1113" i="4"/>
  <c r="AF1113" i="4"/>
  <c r="AE1113" i="4"/>
  <c r="AD1113" i="4"/>
  <c r="AC1113" i="4"/>
  <c r="AB1113" i="4"/>
  <c r="AA1113" i="4"/>
  <c r="Z1113" i="4"/>
  <c r="Y1113" i="4"/>
  <c r="W1113" i="4"/>
  <c r="V1113" i="4"/>
  <c r="T1113" i="4"/>
  <c r="S1113" i="4"/>
  <c r="AJ1112" i="4"/>
  <c r="AI1112" i="4"/>
  <c r="AH1112" i="4"/>
  <c r="AG1112" i="4"/>
  <c r="AF1112" i="4"/>
  <c r="AE1112" i="4"/>
  <c r="AD1112" i="4"/>
  <c r="AC1112" i="4"/>
  <c r="AB1112" i="4"/>
  <c r="AA1112" i="4"/>
  <c r="Z1112" i="4"/>
  <c r="Y1112" i="4"/>
  <c r="W1112" i="4"/>
  <c r="V1112" i="4"/>
  <c r="T1112" i="4"/>
  <c r="S1112" i="4"/>
  <c r="R1112" i="4"/>
  <c r="AJ1111" i="4"/>
  <c r="AI1111" i="4"/>
  <c r="AH1111" i="4"/>
  <c r="AG1111" i="4"/>
  <c r="AF1111" i="4"/>
  <c r="AE1111" i="4"/>
  <c r="AD1111" i="4"/>
  <c r="AC1111" i="4"/>
  <c r="AB1111" i="4"/>
  <c r="AA1111" i="4"/>
  <c r="Z1111" i="4"/>
  <c r="Y1111" i="4"/>
  <c r="W1111" i="4"/>
  <c r="V1111" i="4"/>
  <c r="T1111" i="4"/>
  <c r="S1111" i="4"/>
  <c r="AJ1110" i="4"/>
  <c r="AI1110" i="4"/>
  <c r="AH1110" i="4"/>
  <c r="AG1110" i="4"/>
  <c r="AF1110" i="4"/>
  <c r="AE1110" i="4"/>
  <c r="AD1110" i="4"/>
  <c r="AC1110" i="4"/>
  <c r="AB1110" i="4"/>
  <c r="AA1110" i="4"/>
  <c r="Z1110" i="4"/>
  <c r="Y1110" i="4"/>
  <c r="W1110" i="4"/>
  <c r="V1110" i="4"/>
  <c r="T1110" i="4"/>
  <c r="S1110" i="4"/>
  <c r="R1110" i="4"/>
  <c r="AJ1109" i="4"/>
  <c r="AI1109" i="4"/>
  <c r="AH1109" i="4"/>
  <c r="AG1109" i="4"/>
  <c r="AF1109" i="4"/>
  <c r="AE1109" i="4"/>
  <c r="AD1109" i="4"/>
  <c r="AC1109" i="4"/>
  <c r="AB1109" i="4"/>
  <c r="AA1109" i="4"/>
  <c r="Z1109" i="4"/>
  <c r="Y1109" i="4"/>
  <c r="W1109" i="4"/>
  <c r="V1109" i="4"/>
  <c r="T1109" i="4"/>
  <c r="S1109" i="4"/>
  <c r="R1109" i="4"/>
  <c r="AJ1108" i="4"/>
  <c r="AI1108" i="4"/>
  <c r="AH1108" i="4"/>
  <c r="AG1108" i="4"/>
  <c r="AF1108" i="4"/>
  <c r="AE1108" i="4"/>
  <c r="AD1108" i="4"/>
  <c r="AC1108" i="4"/>
  <c r="AB1108" i="4"/>
  <c r="AA1108" i="4"/>
  <c r="Z1108" i="4"/>
  <c r="Y1108" i="4"/>
  <c r="W1108" i="4"/>
  <c r="V1108" i="4"/>
  <c r="T1108" i="4"/>
  <c r="S1108" i="4"/>
  <c r="AJ1107" i="4"/>
  <c r="AI1107" i="4"/>
  <c r="AH1107" i="4"/>
  <c r="AG1107" i="4"/>
  <c r="AF1107" i="4"/>
  <c r="AE1107" i="4"/>
  <c r="AD1107" i="4"/>
  <c r="AC1107" i="4"/>
  <c r="AB1107" i="4"/>
  <c r="AA1107" i="4"/>
  <c r="Z1107" i="4"/>
  <c r="Y1107" i="4"/>
  <c r="W1107" i="4"/>
  <c r="V1107" i="4"/>
  <c r="T1107" i="4"/>
  <c r="S1107" i="4"/>
  <c r="R1107" i="4"/>
  <c r="AJ1106" i="4"/>
  <c r="AI1106" i="4"/>
  <c r="AH1106" i="4"/>
  <c r="AG1106" i="4"/>
  <c r="AF1106" i="4"/>
  <c r="AE1106" i="4"/>
  <c r="AD1106" i="4"/>
  <c r="AC1106" i="4"/>
  <c r="AB1106" i="4"/>
  <c r="AA1106" i="4"/>
  <c r="Z1106" i="4"/>
  <c r="Y1106" i="4"/>
  <c r="W1106" i="4"/>
  <c r="V1106" i="4"/>
  <c r="T1106" i="4"/>
  <c r="S1106" i="4"/>
  <c r="R1106" i="4"/>
  <c r="AJ1105" i="4"/>
  <c r="AI1105" i="4"/>
  <c r="AH1105" i="4"/>
  <c r="AG1105" i="4"/>
  <c r="AF1105" i="4"/>
  <c r="AE1105" i="4"/>
  <c r="AD1105" i="4"/>
  <c r="AC1105" i="4"/>
  <c r="AB1105" i="4"/>
  <c r="AA1105" i="4"/>
  <c r="Z1105" i="4"/>
  <c r="Y1105" i="4"/>
  <c r="W1105" i="4"/>
  <c r="V1105" i="4"/>
  <c r="T1105" i="4"/>
  <c r="S1105" i="4"/>
  <c r="AJ1104" i="4"/>
  <c r="AI1104" i="4"/>
  <c r="AH1104" i="4"/>
  <c r="AG1104" i="4"/>
  <c r="AF1104" i="4"/>
  <c r="AE1104" i="4"/>
  <c r="AD1104" i="4"/>
  <c r="AC1104" i="4"/>
  <c r="AB1104" i="4"/>
  <c r="AA1104" i="4"/>
  <c r="Z1104" i="4"/>
  <c r="Y1104" i="4"/>
  <c r="W1104" i="4"/>
  <c r="V1104" i="4"/>
  <c r="T1104" i="4"/>
  <c r="S1104" i="4"/>
  <c r="AJ1103" i="4"/>
  <c r="AI1103" i="4"/>
  <c r="AH1103" i="4"/>
  <c r="AG1103" i="4"/>
  <c r="AF1103" i="4"/>
  <c r="AE1103" i="4"/>
  <c r="AD1103" i="4"/>
  <c r="AC1103" i="4"/>
  <c r="AB1103" i="4"/>
  <c r="AA1103" i="4"/>
  <c r="Z1103" i="4"/>
  <c r="Y1103" i="4"/>
  <c r="W1103" i="4"/>
  <c r="V1103" i="4"/>
  <c r="T1103" i="4"/>
  <c r="S1103" i="4"/>
  <c r="R1103" i="4"/>
  <c r="AJ1102" i="4"/>
  <c r="AI1102" i="4"/>
  <c r="AH1102" i="4"/>
  <c r="AG1102" i="4"/>
  <c r="AF1102" i="4"/>
  <c r="AE1102" i="4"/>
  <c r="AD1102" i="4"/>
  <c r="AC1102" i="4"/>
  <c r="AB1102" i="4"/>
  <c r="AA1102" i="4"/>
  <c r="Z1102" i="4"/>
  <c r="Y1102" i="4"/>
  <c r="W1102" i="4"/>
  <c r="V1102" i="4"/>
  <c r="T1102" i="4"/>
  <c r="S1102" i="4"/>
  <c r="R1102" i="4"/>
  <c r="AJ1101" i="4"/>
  <c r="AI1101" i="4"/>
  <c r="AH1101" i="4"/>
  <c r="AG1101" i="4"/>
  <c r="AF1101" i="4"/>
  <c r="AE1101" i="4"/>
  <c r="AD1101" i="4"/>
  <c r="AC1101" i="4"/>
  <c r="AB1101" i="4"/>
  <c r="AA1101" i="4"/>
  <c r="Z1101" i="4"/>
  <c r="Y1101" i="4"/>
  <c r="W1101" i="4"/>
  <c r="V1101" i="4"/>
  <c r="T1101" i="4"/>
  <c r="S1101" i="4"/>
  <c r="R1101" i="4"/>
  <c r="AJ1100" i="4"/>
  <c r="AI1100" i="4"/>
  <c r="AH1100" i="4"/>
  <c r="AG1100" i="4"/>
  <c r="AF1100" i="4"/>
  <c r="AE1100" i="4"/>
  <c r="AD1100" i="4"/>
  <c r="AC1100" i="4"/>
  <c r="AB1100" i="4"/>
  <c r="AA1100" i="4"/>
  <c r="Z1100" i="4"/>
  <c r="Y1100" i="4"/>
  <c r="W1100" i="4"/>
  <c r="V1100" i="4"/>
  <c r="T1100" i="4"/>
  <c r="S1100" i="4"/>
  <c r="AJ1099" i="4"/>
  <c r="AI1099" i="4"/>
  <c r="AH1099" i="4"/>
  <c r="AG1099" i="4"/>
  <c r="AF1099" i="4"/>
  <c r="AE1099" i="4"/>
  <c r="AD1099" i="4"/>
  <c r="AC1099" i="4"/>
  <c r="AB1099" i="4"/>
  <c r="AA1099" i="4"/>
  <c r="Z1099" i="4"/>
  <c r="Y1099" i="4"/>
  <c r="W1099" i="4"/>
  <c r="V1099" i="4"/>
  <c r="T1099" i="4"/>
  <c r="S1099" i="4"/>
  <c r="R1099" i="4"/>
  <c r="AJ1098" i="4"/>
  <c r="AI1098" i="4"/>
  <c r="AH1098" i="4"/>
  <c r="AG1098" i="4"/>
  <c r="AF1098" i="4"/>
  <c r="AE1098" i="4"/>
  <c r="AD1098" i="4"/>
  <c r="AC1098" i="4"/>
  <c r="AB1098" i="4"/>
  <c r="AA1098" i="4"/>
  <c r="Z1098" i="4"/>
  <c r="Y1098" i="4"/>
  <c r="W1098" i="4"/>
  <c r="V1098" i="4"/>
  <c r="T1098" i="4"/>
  <c r="S1098" i="4"/>
  <c r="R1098" i="4"/>
  <c r="AJ1097" i="4"/>
  <c r="AI1097" i="4"/>
  <c r="AH1097" i="4"/>
  <c r="AG1097" i="4"/>
  <c r="AF1097" i="4"/>
  <c r="AE1097" i="4"/>
  <c r="AD1097" i="4"/>
  <c r="AC1097" i="4"/>
  <c r="AB1097" i="4"/>
  <c r="AA1097" i="4"/>
  <c r="Z1097" i="4"/>
  <c r="Y1097" i="4"/>
  <c r="W1097" i="4"/>
  <c r="V1097" i="4"/>
  <c r="T1097" i="4"/>
  <c r="S1097" i="4"/>
  <c r="R1097" i="4"/>
  <c r="AJ1096" i="4"/>
  <c r="AI1096" i="4"/>
  <c r="AH1096" i="4"/>
  <c r="AG1096" i="4"/>
  <c r="AF1096" i="4"/>
  <c r="AE1096" i="4"/>
  <c r="AD1096" i="4"/>
  <c r="AC1096" i="4"/>
  <c r="AB1096" i="4"/>
  <c r="AA1096" i="4"/>
  <c r="Z1096" i="4"/>
  <c r="Y1096" i="4"/>
  <c r="W1096" i="4"/>
  <c r="V1096" i="4"/>
  <c r="T1096" i="4"/>
  <c r="S1096" i="4"/>
  <c r="R1096" i="4"/>
  <c r="AJ1095" i="4"/>
  <c r="AI1095" i="4"/>
  <c r="AH1095" i="4"/>
  <c r="AG1095" i="4"/>
  <c r="AF1095" i="4"/>
  <c r="AE1095" i="4"/>
  <c r="AD1095" i="4"/>
  <c r="AC1095" i="4"/>
  <c r="AB1095" i="4"/>
  <c r="AA1095" i="4"/>
  <c r="Z1095" i="4"/>
  <c r="Y1095" i="4"/>
  <c r="W1095" i="4"/>
  <c r="V1095" i="4"/>
  <c r="T1095" i="4"/>
  <c r="S1095" i="4"/>
  <c r="R1095" i="4"/>
  <c r="AJ1094" i="4"/>
  <c r="AI1094" i="4"/>
  <c r="AH1094" i="4"/>
  <c r="AG1094" i="4"/>
  <c r="AF1094" i="4"/>
  <c r="AE1094" i="4"/>
  <c r="AD1094" i="4"/>
  <c r="AC1094" i="4"/>
  <c r="AB1094" i="4"/>
  <c r="AA1094" i="4"/>
  <c r="Z1094" i="4"/>
  <c r="Y1094" i="4"/>
  <c r="W1094" i="4"/>
  <c r="V1094" i="4"/>
  <c r="T1094" i="4"/>
  <c r="S1094" i="4"/>
  <c r="R1094" i="4"/>
  <c r="AJ1093" i="4"/>
  <c r="AI1093" i="4"/>
  <c r="AH1093" i="4"/>
  <c r="AG1093" i="4"/>
  <c r="AF1093" i="4"/>
  <c r="AE1093" i="4"/>
  <c r="AD1093" i="4"/>
  <c r="AC1093" i="4"/>
  <c r="AB1093" i="4"/>
  <c r="AA1093" i="4"/>
  <c r="Z1093" i="4"/>
  <c r="Y1093" i="4"/>
  <c r="W1093" i="4"/>
  <c r="V1093" i="4"/>
  <c r="T1093" i="4"/>
  <c r="S1093" i="4"/>
  <c r="R1093" i="4"/>
  <c r="AJ1092" i="4"/>
  <c r="AI1092" i="4"/>
  <c r="AH1092" i="4"/>
  <c r="AG1092" i="4"/>
  <c r="AF1092" i="4"/>
  <c r="AE1092" i="4"/>
  <c r="AD1092" i="4"/>
  <c r="AC1092" i="4"/>
  <c r="AB1092" i="4"/>
  <c r="AA1092" i="4"/>
  <c r="Z1092" i="4"/>
  <c r="Y1092" i="4"/>
  <c r="W1092" i="4"/>
  <c r="V1092" i="4"/>
  <c r="T1092" i="4"/>
  <c r="S1092" i="4"/>
  <c r="R1092" i="4"/>
  <c r="AJ1091" i="4"/>
  <c r="AI1091" i="4"/>
  <c r="AH1091" i="4"/>
  <c r="AG1091" i="4"/>
  <c r="AF1091" i="4"/>
  <c r="AE1091" i="4"/>
  <c r="AD1091" i="4"/>
  <c r="AC1091" i="4"/>
  <c r="AB1091" i="4"/>
  <c r="AA1091" i="4"/>
  <c r="Z1091" i="4"/>
  <c r="Y1091" i="4"/>
  <c r="W1091" i="4"/>
  <c r="V1091" i="4"/>
  <c r="T1091" i="4"/>
  <c r="S1091" i="4"/>
  <c r="R1091" i="4"/>
  <c r="AJ1090" i="4"/>
  <c r="AI1090" i="4"/>
  <c r="AH1090" i="4"/>
  <c r="AG1090" i="4"/>
  <c r="AF1090" i="4"/>
  <c r="AE1090" i="4"/>
  <c r="AD1090" i="4"/>
  <c r="AC1090" i="4"/>
  <c r="AB1090" i="4"/>
  <c r="AA1090" i="4"/>
  <c r="Z1090" i="4"/>
  <c r="Y1090" i="4"/>
  <c r="W1090" i="4"/>
  <c r="V1090" i="4"/>
  <c r="T1090" i="4"/>
  <c r="S1090" i="4"/>
  <c r="R1090" i="4"/>
  <c r="AJ1089" i="4"/>
  <c r="AI1089" i="4"/>
  <c r="AH1089" i="4"/>
  <c r="AG1089" i="4"/>
  <c r="AF1089" i="4"/>
  <c r="AE1089" i="4"/>
  <c r="AD1089" i="4"/>
  <c r="AC1089" i="4"/>
  <c r="AB1089" i="4"/>
  <c r="AA1089" i="4"/>
  <c r="Z1089" i="4"/>
  <c r="Y1089" i="4"/>
  <c r="W1089" i="4"/>
  <c r="V1089" i="4"/>
  <c r="T1089" i="4"/>
  <c r="S1089" i="4"/>
  <c r="R1089" i="4"/>
  <c r="AJ1088" i="4"/>
  <c r="AI1088" i="4"/>
  <c r="AH1088" i="4"/>
  <c r="AG1088" i="4"/>
  <c r="AF1088" i="4"/>
  <c r="AE1088" i="4"/>
  <c r="AD1088" i="4"/>
  <c r="AC1088" i="4"/>
  <c r="AB1088" i="4"/>
  <c r="AA1088" i="4"/>
  <c r="Z1088" i="4"/>
  <c r="Y1088" i="4"/>
  <c r="W1088" i="4"/>
  <c r="V1088" i="4"/>
  <c r="T1088" i="4"/>
  <c r="S1088" i="4"/>
  <c r="R1088" i="4"/>
  <c r="AJ1087" i="4"/>
  <c r="AI1087" i="4"/>
  <c r="AH1087" i="4"/>
  <c r="AG1087" i="4"/>
  <c r="AF1087" i="4"/>
  <c r="AE1087" i="4"/>
  <c r="AD1087" i="4"/>
  <c r="AC1087" i="4"/>
  <c r="AB1087" i="4"/>
  <c r="AA1087" i="4"/>
  <c r="Z1087" i="4"/>
  <c r="Y1087" i="4"/>
  <c r="W1087" i="4"/>
  <c r="V1087" i="4"/>
  <c r="T1087" i="4"/>
  <c r="S1087" i="4"/>
  <c r="AJ1086" i="4"/>
  <c r="AI1086" i="4"/>
  <c r="AH1086" i="4"/>
  <c r="AG1086" i="4"/>
  <c r="AF1086" i="4"/>
  <c r="AE1086" i="4"/>
  <c r="AD1086" i="4"/>
  <c r="AC1086" i="4"/>
  <c r="AB1086" i="4"/>
  <c r="AA1086" i="4"/>
  <c r="Z1086" i="4"/>
  <c r="Y1086" i="4"/>
  <c r="W1086" i="4"/>
  <c r="V1086" i="4"/>
  <c r="T1086" i="4"/>
  <c r="S1086" i="4"/>
  <c r="AJ1085" i="4"/>
  <c r="AI1085" i="4"/>
  <c r="AH1085" i="4"/>
  <c r="AG1085" i="4"/>
  <c r="AF1085" i="4"/>
  <c r="AE1085" i="4"/>
  <c r="AD1085" i="4"/>
  <c r="AC1085" i="4"/>
  <c r="AB1085" i="4"/>
  <c r="AA1085" i="4"/>
  <c r="Z1085" i="4"/>
  <c r="Y1085" i="4"/>
  <c r="W1085" i="4"/>
  <c r="V1085" i="4"/>
  <c r="T1085" i="4"/>
  <c r="S1085" i="4"/>
  <c r="R1085" i="4"/>
  <c r="AJ1084" i="4"/>
  <c r="AI1084" i="4"/>
  <c r="AH1084" i="4"/>
  <c r="AG1084" i="4"/>
  <c r="AF1084" i="4"/>
  <c r="AE1084" i="4"/>
  <c r="AD1084" i="4"/>
  <c r="AC1084" i="4"/>
  <c r="AB1084" i="4"/>
  <c r="AA1084" i="4"/>
  <c r="Z1084" i="4"/>
  <c r="Y1084" i="4"/>
  <c r="W1084" i="4"/>
  <c r="V1084" i="4"/>
  <c r="T1084" i="4"/>
  <c r="S1084" i="4"/>
  <c r="R1084" i="4"/>
  <c r="AJ1083" i="4"/>
  <c r="AI1083" i="4"/>
  <c r="AH1083" i="4"/>
  <c r="AG1083" i="4"/>
  <c r="AF1083" i="4"/>
  <c r="AE1083" i="4"/>
  <c r="AD1083" i="4"/>
  <c r="AC1083" i="4"/>
  <c r="AB1083" i="4"/>
  <c r="AA1083" i="4"/>
  <c r="Z1083" i="4"/>
  <c r="Y1083" i="4"/>
  <c r="W1083" i="4"/>
  <c r="V1083" i="4"/>
  <c r="T1083" i="4"/>
  <c r="S1083" i="4"/>
  <c r="R1083" i="4"/>
  <c r="AJ1082" i="4"/>
  <c r="AI1082" i="4"/>
  <c r="AH1082" i="4"/>
  <c r="AG1082" i="4"/>
  <c r="AF1082" i="4"/>
  <c r="AE1082" i="4"/>
  <c r="AD1082" i="4"/>
  <c r="AC1082" i="4"/>
  <c r="AB1082" i="4"/>
  <c r="AA1082" i="4"/>
  <c r="Z1082" i="4"/>
  <c r="Y1082" i="4"/>
  <c r="W1082" i="4"/>
  <c r="V1082" i="4"/>
  <c r="T1082" i="4"/>
  <c r="S1082" i="4"/>
  <c r="R1082" i="4"/>
  <c r="AJ1081" i="4"/>
  <c r="AI1081" i="4"/>
  <c r="AH1081" i="4"/>
  <c r="AG1081" i="4"/>
  <c r="AF1081" i="4"/>
  <c r="AE1081" i="4"/>
  <c r="AD1081" i="4"/>
  <c r="AC1081" i="4"/>
  <c r="AB1081" i="4"/>
  <c r="AA1081" i="4"/>
  <c r="Z1081" i="4"/>
  <c r="Y1081" i="4"/>
  <c r="W1081" i="4"/>
  <c r="V1081" i="4"/>
  <c r="T1081" i="4"/>
  <c r="S1081" i="4"/>
  <c r="R1081" i="4"/>
  <c r="AJ1080" i="4"/>
  <c r="AI1080" i="4"/>
  <c r="AH1080" i="4"/>
  <c r="AG1080" i="4"/>
  <c r="AF1080" i="4"/>
  <c r="AE1080" i="4"/>
  <c r="AD1080" i="4"/>
  <c r="AC1080" i="4"/>
  <c r="AB1080" i="4"/>
  <c r="AA1080" i="4"/>
  <c r="Z1080" i="4"/>
  <c r="Y1080" i="4"/>
  <c r="W1080" i="4"/>
  <c r="V1080" i="4"/>
  <c r="T1080" i="4"/>
  <c r="S1080" i="4"/>
  <c r="R1080" i="4"/>
  <c r="AJ1079" i="4"/>
  <c r="AI1079" i="4"/>
  <c r="AH1079" i="4"/>
  <c r="AG1079" i="4"/>
  <c r="AF1079" i="4"/>
  <c r="AE1079" i="4"/>
  <c r="AD1079" i="4"/>
  <c r="AC1079" i="4"/>
  <c r="AB1079" i="4"/>
  <c r="AA1079" i="4"/>
  <c r="Z1079" i="4"/>
  <c r="Y1079" i="4"/>
  <c r="W1079" i="4"/>
  <c r="V1079" i="4"/>
  <c r="T1079" i="4"/>
  <c r="S1079" i="4"/>
  <c r="AJ1078" i="4"/>
  <c r="AI1078" i="4"/>
  <c r="AH1078" i="4"/>
  <c r="AG1078" i="4"/>
  <c r="AF1078" i="4"/>
  <c r="AE1078" i="4"/>
  <c r="AD1078" i="4"/>
  <c r="AC1078" i="4"/>
  <c r="AB1078" i="4"/>
  <c r="AA1078" i="4"/>
  <c r="Z1078" i="4"/>
  <c r="Y1078" i="4"/>
  <c r="W1078" i="4"/>
  <c r="V1078" i="4"/>
  <c r="T1078" i="4"/>
  <c r="S1078" i="4"/>
  <c r="AJ1077" i="4"/>
  <c r="AI1077" i="4"/>
  <c r="AH1077" i="4"/>
  <c r="AG1077" i="4"/>
  <c r="AF1077" i="4"/>
  <c r="AE1077" i="4"/>
  <c r="AD1077" i="4"/>
  <c r="AC1077" i="4"/>
  <c r="AB1077" i="4"/>
  <c r="AA1077" i="4"/>
  <c r="Z1077" i="4"/>
  <c r="Y1077" i="4"/>
  <c r="W1077" i="4"/>
  <c r="V1077" i="4"/>
  <c r="T1077" i="4"/>
  <c r="S1077" i="4"/>
  <c r="R1077" i="4"/>
  <c r="AJ1076" i="4"/>
  <c r="AI1076" i="4"/>
  <c r="AH1076" i="4"/>
  <c r="AG1076" i="4"/>
  <c r="AF1076" i="4"/>
  <c r="AE1076" i="4"/>
  <c r="AD1076" i="4"/>
  <c r="AC1076" i="4"/>
  <c r="AB1076" i="4"/>
  <c r="AA1076" i="4"/>
  <c r="Z1076" i="4"/>
  <c r="Y1076" i="4"/>
  <c r="W1076" i="4"/>
  <c r="V1076" i="4"/>
  <c r="T1076" i="4"/>
  <c r="S1076" i="4"/>
  <c r="AJ1075" i="4"/>
  <c r="AI1075" i="4"/>
  <c r="AH1075" i="4"/>
  <c r="AG1075" i="4"/>
  <c r="AF1075" i="4"/>
  <c r="AE1075" i="4"/>
  <c r="AD1075" i="4"/>
  <c r="AC1075" i="4"/>
  <c r="AB1075" i="4"/>
  <c r="AA1075" i="4"/>
  <c r="Z1075" i="4"/>
  <c r="Y1075" i="4"/>
  <c r="W1075" i="4"/>
  <c r="V1075" i="4"/>
  <c r="T1075" i="4"/>
  <c r="S1075" i="4"/>
  <c r="AJ1074" i="4"/>
  <c r="AI1074" i="4"/>
  <c r="AH1074" i="4"/>
  <c r="AG1074" i="4"/>
  <c r="AF1074" i="4"/>
  <c r="AE1074" i="4"/>
  <c r="AD1074" i="4"/>
  <c r="AC1074" i="4"/>
  <c r="AB1074" i="4"/>
  <c r="AA1074" i="4"/>
  <c r="Z1074" i="4"/>
  <c r="Y1074" i="4"/>
  <c r="W1074" i="4"/>
  <c r="V1074" i="4"/>
  <c r="T1074" i="4"/>
  <c r="S1074" i="4"/>
  <c r="AJ1073" i="4"/>
  <c r="AI1073" i="4"/>
  <c r="AH1073" i="4"/>
  <c r="AG1073" i="4"/>
  <c r="AF1073" i="4"/>
  <c r="AE1073" i="4"/>
  <c r="AD1073" i="4"/>
  <c r="AC1073" i="4"/>
  <c r="AB1073" i="4"/>
  <c r="AA1073" i="4"/>
  <c r="Z1073" i="4"/>
  <c r="Y1073" i="4"/>
  <c r="W1073" i="4"/>
  <c r="V1073" i="4"/>
  <c r="T1073" i="4"/>
  <c r="S1073" i="4"/>
  <c r="R1073" i="4"/>
  <c r="AJ1072" i="4"/>
  <c r="AI1072" i="4"/>
  <c r="AH1072" i="4"/>
  <c r="AG1072" i="4"/>
  <c r="AF1072" i="4"/>
  <c r="AE1072" i="4"/>
  <c r="AD1072" i="4"/>
  <c r="AC1072" i="4"/>
  <c r="AB1072" i="4"/>
  <c r="AA1072" i="4"/>
  <c r="Z1072" i="4"/>
  <c r="Y1072" i="4"/>
  <c r="W1072" i="4"/>
  <c r="V1072" i="4"/>
  <c r="T1072" i="4"/>
  <c r="S1072" i="4"/>
  <c r="R1072" i="4"/>
  <c r="AJ1071" i="4"/>
  <c r="AI1071" i="4"/>
  <c r="AH1071" i="4"/>
  <c r="AG1071" i="4"/>
  <c r="AF1071" i="4"/>
  <c r="AE1071" i="4"/>
  <c r="AD1071" i="4"/>
  <c r="AC1071" i="4"/>
  <c r="AB1071" i="4"/>
  <c r="AA1071" i="4"/>
  <c r="Z1071" i="4"/>
  <c r="Y1071" i="4"/>
  <c r="W1071" i="4"/>
  <c r="V1071" i="4"/>
  <c r="T1071" i="4"/>
  <c r="S1071" i="4"/>
  <c r="R1071" i="4"/>
  <c r="AJ1070" i="4"/>
  <c r="AI1070" i="4"/>
  <c r="AH1070" i="4"/>
  <c r="AG1070" i="4"/>
  <c r="AF1070" i="4"/>
  <c r="AE1070" i="4"/>
  <c r="AD1070" i="4"/>
  <c r="AC1070" i="4"/>
  <c r="AB1070" i="4"/>
  <c r="AA1070" i="4"/>
  <c r="Z1070" i="4"/>
  <c r="Y1070" i="4"/>
  <c r="W1070" i="4"/>
  <c r="V1070" i="4"/>
  <c r="T1070" i="4"/>
  <c r="S1070" i="4"/>
  <c r="R1070" i="4"/>
  <c r="AJ1069" i="4"/>
  <c r="AI1069" i="4"/>
  <c r="AH1069" i="4"/>
  <c r="AG1069" i="4"/>
  <c r="AF1069" i="4"/>
  <c r="AE1069" i="4"/>
  <c r="AD1069" i="4"/>
  <c r="AC1069" i="4"/>
  <c r="AB1069" i="4"/>
  <c r="AA1069" i="4"/>
  <c r="Z1069" i="4"/>
  <c r="Y1069" i="4"/>
  <c r="W1069" i="4"/>
  <c r="V1069" i="4"/>
  <c r="T1069" i="4"/>
  <c r="S1069" i="4"/>
  <c r="R1069" i="4"/>
  <c r="AJ1068" i="4"/>
  <c r="AI1068" i="4"/>
  <c r="AH1068" i="4"/>
  <c r="AG1068" i="4"/>
  <c r="AF1068" i="4"/>
  <c r="AE1068" i="4"/>
  <c r="AD1068" i="4"/>
  <c r="AC1068" i="4"/>
  <c r="AB1068" i="4"/>
  <c r="AA1068" i="4"/>
  <c r="Z1068" i="4"/>
  <c r="Y1068" i="4"/>
  <c r="W1068" i="4"/>
  <c r="V1068" i="4"/>
  <c r="T1068" i="4"/>
  <c r="S1068" i="4"/>
  <c r="R1068" i="4"/>
  <c r="AJ1067" i="4"/>
  <c r="AI1067" i="4"/>
  <c r="AH1067" i="4"/>
  <c r="AG1067" i="4"/>
  <c r="AF1067" i="4"/>
  <c r="AE1067" i="4"/>
  <c r="AD1067" i="4"/>
  <c r="AC1067" i="4"/>
  <c r="AB1067" i="4"/>
  <c r="AA1067" i="4"/>
  <c r="Z1067" i="4"/>
  <c r="Y1067" i="4"/>
  <c r="W1067" i="4"/>
  <c r="V1067" i="4"/>
  <c r="T1067" i="4"/>
  <c r="S1067" i="4"/>
  <c r="R1067" i="4"/>
  <c r="AJ1066" i="4"/>
  <c r="AI1066" i="4"/>
  <c r="AH1066" i="4"/>
  <c r="AG1066" i="4"/>
  <c r="AF1066" i="4"/>
  <c r="AE1066" i="4"/>
  <c r="AD1066" i="4"/>
  <c r="AC1066" i="4"/>
  <c r="AB1066" i="4"/>
  <c r="AA1066" i="4"/>
  <c r="Z1066" i="4"/>
  <c r="Y1066" i="4"/>
  <c r="W1066" i="4"/>
  <c r="V1066" i="4"/>
  <c r="T1066" i="4"/>
  <c r="S1066" i="4"/>
  <c r="R1066" i="4"/>
  <c r="AJ1065" i="4"/>
  <c r="AI1065" i="4"/>
  <c r="AH1065" i="4"/>
  <c r="AG1065" i="4"/>
  <c r="AF1065" i="4"/>
  <c r="AE1065" i="4"/>
  <c r="AD1065" i="4"/>
  <c r="AC1065" i="4"/>
  <c r="AB1065" i="4"/>
  <c r="AA1065" i="4"/>
  <c r="Z1065" i="4"/>
  <c r="Y1065" i="4"/>
  <c r="W1065" i="4"/>
  <c r="V1065" i="4"/>
  <c r="T1065" i="4"/>
  <c r="S1065" i="4"/>
  <c r="R1065" i="4"/>
  <c r="AJ1064" i="4"/>
  <c r="AI1064" i="4"/>
  <c r="AH1064" i="4"/>
  <c r="AG1064" i="4"/>
  <c r="AF1064" i="4"/>
  <c r="AE1064" i="4"/>
  <c r="AD1064" i="4"/>
  <c r="AC1064" i="4"/>
  <c r="AB1064" i="4"/>
  <c r="AA1064" i="4"/>
  <c r="Z1064" i="4"/>
  <c r="Y1064" i="4"/>
  <c r="W1064" i="4"/>
  <c r="V1064" i="4"/>
  <c r="T1064" i="4"/>
  <c r="S1064" i="4"/>
  <c r="R1064" i="4"/>
  <c r="AJ1063" i="4"/>
  <c r="AI1063" i="4"/>
  <c r="AH1063" i="4"/>
  <c r="AG1063" i="4"/>
  <c r="AF1063" i="4"/>
  <c r="AE1063" i="4"/>
  <c r="AD1063" i="4"/>
  <c r="AC1063" i="4"/>
  <c r="AB1063" i="4"/>
  <c r="AA1063" i="4"/>
  <c r="Z1063" i="4"/>
  <c r="Y1063" i="4"/>
  <c r="W1063" i="4"/>
  <c r="V1063" i="4"/>
  <c r="T1063" i="4"/>
  <c r="S1063" i="4"/>
  <c r="R1063" i="4"/>
  <c r="AJ1062" i="4"/>
  <c r="AI1062" i="4"/>
  <c r="AH1062" i="4"/>
  <c r="AG1062" i="4"/>
  <c r="AF1062" i="4"/>
  <c r="AE1062" i="4"/>
  <c r="AD1062" i="4"/>
  <c r="AC1062" i="4"/>
  <c r="AB1062" i="4"/>
  <c r="AA1062" i="4"/>
  <c r="Z1062" i="4"/>
  <c r="Y1062" i="4"/>
  <c r="W1062" i="4"/>
  <c r="V1062" i="4"/>
  <c r="T1062" i="4"/>
  <c r="S1062" i="4"/>
  <c r="R1062" i="4"/>
  <c r="AJ1061" i="4"/>
  <c r="AI1061" i="4"/>
  <c r="AH1061" i="4"/>
  <c r="AG1061" i="4"/>
  <c r="AF1061" i="4"/>
  <c r="AE1061" i="4"/>
  <c r="AD1061" i="4"/>
  <c r="AC1061" i="4"/>
  <c r="AB1061" i="4"/>
  <c r="AA1061" i="4"/>
  <c r="Z1061" i="4"/>
  <c r="Y1061" i="4"/>
  <c r="W1061" i="4"/>
  <c r="V1061" i="4"/>
  <c r="T1061" i="4"/>
  <c r="S1061" i="4"/>
  <c r="R1061" i="4"/>
  <c r="AJ1060" i="4"/>
  <c r="AI1060" i="4"/>
  <c r="AH1060" i="4"/>
  <c r="AG1060" i="4"/>
  <c r="AF1060" i="4"/>
  <c r="AE1060" i="4"/>
  <c r="AD1060" i="4"/>
  <c r="AC1060" i="4"/>
  <c r="AB1060" i="4"/>
  <c r="AA1060" i="4"/>
  <c r="Z1060" i="4"/>
  <c r="Y1060" i="4"/>
  <c r="W1060" i="4"/>
  <c r="V1060" i="4"/>
  <c r="T1060" i="4"/>
  <c r="S1060" i="4"/>
  <c r="AJ1059" i="4"/>
  <c r="AI1059" i="4"/>
  <c r="AH1059" i="4"/>
  <c r="AG1059" i="4"/>
  <c r="AF1059" i="4"/>
  <c r="AE1059" i="4"/>
  <c r="AD1059" i="4"/>
  <c r="AC1059" i="4"/>
  <c r="AB1059" i="4"/>
  <c r="AA1059" i="4"/>
  <c r="Z1059" i="4"/>
  <c r="Y1059" i="4"/>
  <c r="W1059" i="4"/>
  <c r="V1059" i="4"/>
  <c r="T1059" i="4"/>
  <c r="S1059" i="4"/>
  <c r="R1059" i="4"/>
  <c r="AJ1058" i="4"/>
  <c r="AI1058" i="4"/>
  <c r="AH1058" i="4"/>
  <c r="AG1058" i="4"/>
  <c r="AF1058" i="4"/>
  <c r="AE1058" i="4"/>
  <c r="AD1058" i="4"/>
  <c r="AC1058" i="4"/>
  <c r="AB1058" i="4"/>
  <c r="AA1058" i="4"/>
  <c r="Z1058" i="4"/>
  <c r="Y1058" i="4"/>
  <c r="W1058" i="4"/>
  <c r="V1058" i="4"/>
  <c r="T1058" i="4"/>
  <c r="S1058" i="4"/>
  <c r="AJ1057" i="4"/>
  <c r="AI1057" i="4"/>
  <c r="AH1057" i="4"/>
  <c r="AG1057" i="4"/>
  <c r="AF1057" i="4"/>
  <c r="AE1057" i="4"/>
  <c r="AD1057" i="4"/>
  <c r="AC1057" i="4"/>
  <c r="AB1057" i="4"/>
  <c r="AA1057" i="4"/>
  <c r="Z1057" i="4"/>
  <c r="Y1057" i="4"/>
  <c r="W1057" i="4"/>
  <c r="V1057" i="4"/>
  <c r="T1057" i="4"/>
  <c r="S1057" i="4"/>
  <c r="AJ1056" i="4"/>
  <c r="AI1056" i="4"/>
  <c r="AH1056" i="4"/>
  <c r="AG1056" i="4"/>
  <c r="AF1056" i="4"/>
  <c r="AE1056" i="4"/>
  <c r="AD1056" i="4"/>
  <c r="AC1056" i="4"/>
  <c r="AB1056" i="4"/>
  <c r="AA1056" i="4"/>
  <c r="Z1056" i="4"/>
  <c r="Y1056" i="4"/>
  <c r="W1056" i="4"/>
  <c r="V1056" i="4"/>
  <c r="T1056" i="4"/>
  <c r="S1056" i="4"/>
  <c r="AJ1055" i="4"/>
  <c r="AI1055" i="4"/>
  <c r="AH1055" i="4"/>
  <c r="AG1055" i="4"/>
  <c r="AF1055" i="4"/>
  <c r="AE1055" i="4"/>
  <c r="AD1055" i="4"/>
  <c r="AC1055" i="4"/>
  <c r="AB1055" i="4"/>
  <c r="AA1055" i="4"/>
  <c r="Z1055" i="4"/>
  <c r="Y1055" i="4"/>
  <c r="W1055" i="4"/>
  <c r="V1055" i="4"/>
  <c r="T1055" i="4"/>
  <c r="S1055" i="4"/>
  <c r="AJ1054" i="4"/>
  <c r="AI1054" i="4"/>
  <c r="AH1054" i="4"/>
  <c r="AG1054" i="4"/>
  <c r="AF1054" i="4"/>
  <c r="AE1054" i="4"/>
  <c r="AD1054" i="4"/>
  <c r="AC1054" i="4"/>
  <c r="AB1054" i="4"/>
  <c r="AA1054" i="4"/>
  <c r="Z1054" i="4"/>
  <c r="Y1054" i="4"/>
  <c r="W1054" i="4"/>
  <c r="V1054" i="4"/>
  <c r="T1054" i="4"/>
  <c r="S1054" i="4"/>
  <c r="R1054" i="4"/>
  <c r="AJ1053" i="4"/>
  <c r="AI1053" i="4"/>
  <c r="AH1053" i="4"/>
  <c r="AG1053" i="4"/>
  <c r="AF1053" i="4"/>
  <c r="AE1053" i="4"/>
  <c r="AD1053" i="4"/>
  <c r="AC1053" i="4"/>
  <c r="AB1053" i="4"/>
  <c r="AA1053" i="4"/>
  <c r="Z1053" i="4"/>
  <c r="Y1053" i="4"/>
  <c r="W1053" i="4"/>
  <c r="V1053" i="4"/>
  <c r="T1053" i="4"/>
  <c r="S1053" i="4"/>
  <c r="R1053" i="4"/>
  <c r="AJ1052" i="4"/>
  <c r="AI1052" i="4"/>
  <c r="AH1052" i="4"/>
  <c r="AG1052" i="4"/>
  <c r="AF1052" i="4"/>
  <c r="AE1052" i="4"/>
  <c r="AD1052" i="4"/>
  <c r="AC1052" i="4"/>
  <c r="AB1052" i="4"/>
  <c r="AA1052" i="4"/>
  <c r="Z1052" i="4"/>
  <c r="Y1052" i="4"/>
  <c r="W1052" i="4"/>
  <c r="V1052" i="4"/>
  <c r="T1052" i="4"/>
  <c r="S1052" i="4"/>
  <c r="R1052" i="4"/>
  <c r="AJ1051" i="4"/>
  <c r="AI1051" i="4"/>
  <c r="AH1051" i="4"/>
  <c r="AG1051" i="4"/>
  <c r="AF1051" i="4"/>
  <c r="AE1051" i="4"/>
  <c r="AD1051" i="4"/>
  <c r="AC1051" i="4"/>
  <c r="AB1051" i="4"/>
  <c r="AA1051" i="4"/>
  <c r="Z1051" i="4"/>
  <c r="Y1051" i="4"/>
  <c r="W1051" i="4"/>
  <c r="V1051" i="4"/>
  <c r="T1051" i="4"/>
  <c r="S1051" i="4"/>
  <c r="R1051" i="4"/>
  <c r="AJ1050" i="4"/>
  <c r="AI1050" i="4"/>
  <c r="AH1050" i="4"/>
  <c r="AG1050" i="4"/>
  <c r="AF1050" i="4"/>
  <c r="AE1050" i="4"/>
  <c r="AD1050" i="4"/>
  <c r="AC1050" i="4"/>
  <c r="AB1050" i="4"/>
  <c r="AA1050" i="4"/>
  <c r="Z1050" i="4"/>
  <c r="Y1050" i="4"/>
  <c r="W1050" i="4"/>
  <c r="V1050" i="4"/>
  <c r="T1050" i="4"/>
  <c r="S1050" i="4"/>
  <c r="AJ1049" i="4"/>
  <c r="AI1049" i="4"/>
  <c r="AH1049" i="4"/>
  <c r="AG1049" i="4"/>
  <c r="AF1049" i="4"/>
  <c r="AE1049" i="4"/>
  <c r="AD1049" i="4"/>
  <c r="AC1049" i="4"/>
  <c r="AB1049" i="4"/>
  <c r="AA1049" i="4"/>
  <c r="Z1049" i="4"/>
  <c r="Y1049" i="4"/>
  <c r="W1049" i="4"/>
  <c r="V1049" i="4"/>
  <c r="T1049" i="4"/>
  <c r="S1049" i="4"/>
  <c r="AJ1048" i="4"/>
  <c r="AI1048" i="4"/>
  <c r="AH1048" i="4"/>
  <c r="AG1048" i="4"/>
  <c r="AF1048" i="4"/>
  <c r="AE1048" i="4"/>
  <c r="AD1048" i="4"/>
  <c r="AC1048" i="4"/>
  <c r="AB1048" i="4"/>
  <c r="AA1048" i="4"/>
  <c r="Z1048" i="4"/>
  <c r="Y1048" i="4"/>
  <c r="W1048" i="4"/>
  <c r="V1048" i="4"/>
  <c r="T1048" i="4"/>
  <c r="S1048" i="4"/>
  <c r="AJ1047" i="4"/>
  <c r="AI1047" i="4"/>
  <c r="AH1047" i="4"/>
  <c r="AG1047" i="4"/>
  <c r="AF1047" i="4"/>
  <c r="AE1047" i="4"/>
  <c r="AD1047" i="4"/>
  <c r="AC1047" i="4"/>
  <c r="AB1047" i="4"/>
  <c r="AA1047" i="4"/>
  <c r="Z1047" i="4"/>
  <c r="Y1047" i="4"/>
  <c r="W1047" i="4"/>
  <c r="V1047" i="4"/>
  <c r="T1047" i="4"/>
  <c r="S1047" i="4"/>
  <c r="AJ1046" i="4"/>
  <c r="AI1046" i="4"/>
  <c r="AH1046" i="4"/>
  <c r="AG1046" i="4"/>
  <c r="AF1046" i="4"/>
  <c r="AE1046" i="4"/>
  <c r="AD1046" i="4"/>
  <c r="AC1046" i="4"/>
  <c r="AB1046" i="4"/>
  <c r="AA1046" i="4"/>
  <c r="Z1046" i="4"/>
  <c r="Y1046" i="4"/>
  <c r="W1046" i="4"/>
  <c r="V1046" i="4"/>
  <c r="T1046" i="4"/>
  <c r="S1046" i="4"/>
  <c r="AJ1045" i="4"/>
  <c r="AI1045" i="4"/>
  <c r="AH1045" i="4"/>
  <c r="AG1045" i="4"/>
  <c r="AF1045" i="4"/>
  <c r="AE1045" i="4"/>
  <c r="AD1045" i="4"/>
  <c r="AC1045" i="4"/>
  <c r="AB1045" i="4"/>
  <c r="AA1045" i="4"/>
  <c r="Z1045" i="4"/>
  <c r="Y1045" i="4"/>
  <c r="W1045" i="4"/>
  <c r="V1045" i="4"/>
  <c r="T1045" i="4"/>
  <c r="S1045" i="4"/>
  <c r="R1045" i="4"/>
  <c r="AJ1044" i="4"/>
  <c r="AI1044" i="4"/>
  <c r="AH1044" i="4"/>
  <c r="AG1044" i="4"/>
  <c r="AF1044" i="4"/>
  <c r="AE1044" i="4"/>
  <c r="AD1044" i="4"/>
  <c r="AC1044" i="4"/>
  <c r="AB1044" i="4"/>
  <c r="AA1044" i="4"/>
  <c r="Z1044" i="4"/>
  <c r="Y1044" i="4"/>
  <c r="W1044" i="4"/>
  <c r="V1044" i="4"/>
  <c r="T1044" i="4"/>
  <c r="S1044" i="4"/>
  <c r="AJ1043" i="4"/>
  <c r="AI1043" i="4"/>
  <c r="AH1043" i="4"/>
  <c r="AG1043" i="4"/>
  <c r="AF1043" i="4"/>
  <c r="AE1043" i="4"/>
  <c r="AD1043" i="4"/>
  <c r="AC1043" i="4"/>
  <c r="AB1043" i="4"/>
  <c r="AA1043" i="4"/>
  <c r="Z1043" i="4"/>
  <c r="Y1043" i="4"/>
  <c r="W1043" i="4"/>
  <c r="V1043" i="4"/>
  <c r="T1043" i="4"/>
  <c r="S1043" i="4"/>
  <c r="R1043" i="4"/>
  <c r="AJ1042" i="4"/>
  <c r="AI1042" i="4"/>
  <c r="AH1042" i="4"/>
  <c r="AG1042" i="4"/>
  <c r="AF1042" i="4"/>
  <c r="AE1042" i="4"/>
  <c r="AD1042" i="4"/>
  <c r="AC1042" i="4"/>
  <c r="AB1042" i="4"/>
  <c r="AA1042" i="4"/>
  <c r="Z1042" i="4"/>
  <c r="Y1042" i="4"/>
  <c r="W1042" i="4"/>
  <c r="V1042" i="4"/>
  <c r="T1042" i="4"/>
  <c r="S1042" i="4"/>
  <c r="R1042" i="4"/>
  <c r="AJ1041" i="4"/>
  <c r="AI1041" i="4"/>
  <c r="AH1041" i="4"/>
  <c r="AG1041" i="4"/>
  <c r="AF1041" i="4"/>
  <c r="AE1041" i="4"/>
  <c r="AD1041" i="4"/>
  <c r="AC1041" i="4"/>
  <c r="AB1041" i="4"/>
  <c r="AA1041" i="4"/>
  <c r="Z1041" i="4"/>
  <c r="Y1041" i="4"/>
  <c r="W1041" i="4"/>
  <c r="V1041" i="4"/>
  <c r="T1041" i="4"/>
  <c r="S1041" i="4"/>
  <c r="R1041" i="4"/>
  <c r="AJ1040" i="4"/>
  <c r="AI1040" i="4"/>
  <c r="AH1040" i="4"/>
  <c r="AG1040" i="4"/>
  <c r="AF1040" i="4"/>
  <c r="AE1040" i="4"/>
  <c r="AD1040" i="4"/>
  <c r="AC1040" i="4"/>
  <c r="AB1040" i="4"/>
  <c r="AA1040" i="4"/>
  <c r="Z1040" i="4"/>
  <c r="Y1040" i="4"/>
  <c r="W1040" i="4"/>
  <c r="V1040" i="4"/>
  <c r="T1040" i="4"/>
  <c r="S1040" i="4"/>
  <c r="AJ1039" i="4"/>
  <c r="AI1039" i="4"/>
  <c r="AH1039" i="4"/>
  <c r="AG1039" i="4"/>
  <c r="AF1039" i="4"/>
  <c r="AE1039" i="4"/>
  <c r="AD1039" i="4"/>
  <c r="AC1039" i="4"/>
  <c r="AB1039" i="4"/>
  <c r="AA1039" i="4"/>
  <c r="Z1039" i="4"/>
  <c r="Y1039" i="4"/>
  <c r="W1039" i="4"/>
  <c r="V1039" i="4"/>
  <c r="T1039" i="4"/>
  <c r="S1039" i="4"/>
  <c r="R1039" i="4"/>
  <c r="AJ1038" i="4"/>
  <c r="AI1038" i="4"/>
  <c r="AH1038" i="4"/>
  <c r="AG1038" i="4"/>
  <c r="AF1038" i="4"/>
  <c r="AE1038" i="4"/>
  <c r="AD1038" i="4"/>
  <c r="AC1038" i="4"/>
  <c r="AB1038" i="4"/>
  <c r="AA1038" i="4"/>
  <c r="Z1038" i="4"/>
  <c r="Y1038" i="4"/>
  <c r="W1038" i="4"/>
  <c r="V1038" i="4"/>
  <c r="T1038" i="4"/>
  <c r="S1038" i="4"/>
  <c r="AJ1037" i="4"/>
  <c r="AI1037" i="4"/>
  <c r="AH1037" i="4"/>
  <c r="AG1037" i="4"/>
  <c r="AF1037" i="4"/>
  <c r="AE1037" i="4"/>
  <c r="AD1037" i="4"/>
  <c r="AC1037" i="4"/>
  <c r="AB1037" i="4"/>
  <c r="AA1037" i="4"/>
  <c r="Z1037" i="4"/>
  <c r="Y1037" i="4"/>
  <c r="W1037" i="4"/>
  <c r="V1037" i="4"/>
  <c r="T1037" i="4"/>
  <c r="S1037" i="4"/>
  <c r="AJ1036" i="4"/>
  <c r="AI1036" i="4"/>
  <c r="AH1036" i="4"/>
  <c r="AG1036" i="4"/>
  <c r="AF1036" i="4"/>
  <c r="AE1036" i="4"/>
  <c r="AD1036" i="4"/>
  <c r="AC1036" i="4"/>
  <c r="AB1036" i="4"/>
  <c r="AA1036" i="4"/>
  <c r="Z1036" i="4"/>
  <c r="Y1036" i="4"/>
  <c r="W1036" i="4"/>
  <c r="V1036" i="4"/>
  <c r="T1036" i="4"/>
  <c r="S1036" i="4"/>
  <c r="R1036" i="4"/>
  <c r="AJ1035" i="4"/>
  <c r="AI1035" i="4"/>
  <c r="AH1035" i="4"/>
  <c r="AG1035" i="4"/>
  <c r="AF1035" i="4"/>
  <c r="AE1035" i="4"/>
  <c r="AD1035" i="4"/>
  <c r="AC1035" i="4"/>
  <c r="AB1035" i="4"/>
  <c r="AA1035" i="4"/>
  <c r="Z1035" i="4"/>
  <c r="Y1035" i="4"/>
  <c r="W1035" i="4"/>
  <c r="V1035" i="4"/>
  <c r="T1035" i="4"/>
  <c r="S1035" i="4"/>
  <c r="R1035" i="4"/>
  <c r="AJ1034" i="4"/>
  <c r="AI1034" i="4"/>
  <c r="AH1034" i="4"/>
  <c r="AG1034" i="4"/>
  <c r="AF1034" i="4"/>
  <c r="AE1034" i="4"/>
  <c r="AD1034" i="4"/>
  <c r="AC1034" i="4"/>
  <c r="AB1034" i="4"/>
  <c r="AA1034" i="4"/>
  <c r="Z1034" i="4"/>
  <c r="Y1034" i="4"/>
  <c r="W1034" i="4"/>
  <c r="V1034" i="4"/>
  <c r="T1034" i="4"/>
  <c r="S1034" i="4"/>
  <c r="R1034" i="4"/>
  <c r="AJ1033" i="4"/>
  <c r="AI1033" i="4"/>
  <c r="AH1033" i="4"/>
  <c r="AG1033" i="4"/>
  <c r="AF1033" i="4"/>
  <c r="AE1033" i="4"/>
  <c r="AD1033" i="4"/>
  <c r="AC1033" i="4"/>
  <c r="AB1033" i="4"/>
  <c r="AA1033" i="4"/>
  <c r="Z1033" i="4"/>
  <c r="Y1033" i="4"/>
  <c r="W1033" i="4"/>
  <c r="V1033" i="4"/>
  <c r="T1033" i="4"/>
  <c r="S1033" i="4"/>
  <c r="R1033" i="4"/>
  <c r="AJ1032" i="4"/>
  <c r="AI1032" i="4"/>
  <c r="AH1032" i="4"/>
  <c r="AG1032" i="4"/>
  <c r="AF1032" i="4"/>
  <c r="AE1032" i="4"/>
  <c r="AD1032" i="4"/>
  <c r="AC1032" i="4"/>
  <c r="AB1032" i="4"/>
  <c r="AA1032" i="4"/>
  <c r="Z1032" i="4"/>
  <c r="Y1032" i="4"/>
  <c r="W1032" i="4"/>
  <c r="V1032" i="4"/>
  <c r="T1032" i="4"/>
  <c r="S1032" i="4"/>
  <c r="R1032" i="4"/>
  <c r="AJ1031" i="4"/>
  <c r="AI1031" i="4"/>
  <c r="AH1031" i="4"/>
  <c r="AG1031" i="4"/>
  <c r="AF1031" i="4"/>
  <c r="AE1031" i="4"/>
  <c r="AD1031" i="4"/>
  <c r="AC1031" i="4"/>
  <c r="AB1031" i="4"/>
  <c r="AA1031" i="4"/>
  <c r="Z1031" i="4"/>
  <c r="Y1031" i="4"/>
  <c r="W1031" i="4"/>
  <c r="V1031" i="4"/>
  <c r="T1031" i="4"/>
  <c r="S1031" i="4"/>
  <c r="AJ1030" i="4"/>
  <c r="AI1030" i="4"/>
  <c r="AH1030" i="4"/>
  <c r="AG1030" i="4"/>
  <c r="AF1030" i="4"/>
  <c r="AE1030" i="4"/>
  <c r="AD1030" i="4"/>
  <c r="AC1030" i="4"/>
  <c r="AB1030" i="4"/>
  <c r="AA1030" i="4"/>
  <c r="Z1030" i="4"/>
  <c r="Y1030" i="4"/>
  <c r="W1030" i="4"/>
  <c r="V1030" i="4"/>
  <c r="T1030" i="4"/>
  <c r="S1030" i="4"/>
  <c r="AJ1029" i="4"/>
  <c r="AI1029" i="4"/>
  <c r="AH1029" i="4"/>
  <c r="AG1029" i="4"/>
  <c r="AF1029" i="4"/>
  <c r="AE1029" i="4"/>
  <c r="AD1029" i="4"/>
  <c r="AC1029" i="4"/>
  <c r="AB1029" i="4"/>
  <c r="AA1029" i="4"/>
  <c r="Z1029" i="4"/>
  <c r="Y1029" i="4"/>
  <c r="W1029" i="4"/>
  <c r="V1029" i="4"/>
  <c r="T1029" i="4"/>
  <c r="S1029" i="4"/>
  <c r="R1029" i="4"/>
  <c r="AJ1028" i="4"/>
  <c r="AI1028" i="4"/>
  <c r="AH1028" i="4"/>
  <c r="AG1028" i="4"/>
  <c r="AF1028" i="4"/>
  <c r="AE1028" i="4"/>
  <c r="AD1028" i="4"/>
  <c r="AC1028" i="4"/>
  <c r="AB1028" i="4"/>
  <c r="AA1028" i="4"/>
  <c r="Z1028" i="4"/>
  <c r="Y1028" i="4"/>
  <c r="W1028" i="4"/>
  <c r="V1028" i="4"/>
  <c r="T1028" i="4"/>
  <c r="S1028" i="4"/>
  <c r="R1028" i="4"/>
  <c r="AJ1027" i="4"/>
  <c r="AI1027" i="4"/>
  <c r="AH1027" i="4"/>
  <c r="AG1027" i="4"/>
  <c r="AF1027" i="4"/>
  <c r="AE1027" i="4"/>
  <c r="AD1027" i="4"/>
  <c r="AC1027" i="4"/>
  <c r="AB1027" i="4"/>
  <c r="AA1027" i="4"/>
  <c r="Z1027" i="4"/>
  <c r="Y1027" i="4"/>
  <c r="W1027" i="4"/>
  <c r="V1027" i="4"/>
  <c r="T1027" i="4"/>
  <c r="S1027" i="4"/>
  <c r="R1027" i="4"/>
  <c r="AJ1026" i="4"/>
  <c r="AI1026" i="4"/>
  <c r="AH1026" i="4"/>
  <c r="AG1026" i="4"/>
  <c r="AF1026" i="4"/>
  <c r="AE1026" i="4"/>
  <c r="AD1026" i="4"/>
  <c r="AC1026" i="4"/>
  <c r="AB1026" i="4"/>
  <c r="AA1026" i="4"/>
  <c r="Z1026" i="4"/>
  <c r="Y1026" i="4"/>
  <c r="W1026" i="4"/>
  <c r="V1026" i="4"/>
  <c r="T1026" i="4"/>
  <c r="S1026" i="4"/>
  <c r="AJ1025" i="4"/>
  <c r="AI1025" i="4"/>
  <c r="AH1025" i="4"/>
  <c r="AG1025" i="4"/>
  <c r="AF1025" i="4"/>
  <c r="AE1025" i="4"/>
  <c r="AD1025" i="4"/>
  <c r="AC1025" i="4"/>
  <c r="AB1025" i="4"/>
  <c r="AA1025" i="4"/>
  <c r="Z1025" i="4"/>
  <c r="Y1025" i="4"/>
  <c r="W1025" i="4"/>
  <c r="V1025" i="4"/>
  <c r="T1025" i="4"/>
  <c r="S1025" i="4"/>
  <c r="R1025" i="4"/>
  <c r="AJ1024" i="4"/>
  <c r="AI1024" i="4"/>
  <c r="AH1024" i="4"/>
  <c r="AG1024" i="4"/>
  <c r="AF1024" i="4"/>
  <c r="AE1024" i="4"/>
  <c r="AD1024" i="4"/>
  <c r="AC1024" i="4"/>
  <c r="AB1024" i="4"/>
  <c r="AA1024" i="4"/>
  <c r="Z1024" i="4"/>
  <c r="Y1024" i="4"/>
  <c r="W1024" i="4"/>
  <c r="V1024" i="4"/>
  <c r="T1024" i="4"/>
  <c r="S1024" i="4"/>
  <c r="AJ1023" i="4"/>
  <c r="AI1023" i="4"/>
  <c r="AH1023" i="4"/>
  <c r="AG1023" i="4"/>
  <c r="AF1023" i="4"/>
  <c r="AE1023" i="4"/>
  <c r="AD1023" i="4"/>
  <c r="AC1023" i="4"/>
  <c r="AB1023" i="4"/>
  <c r="AA1023" i="4"/>
  <c r="Z1023" i="4"/>
  <c r="Y1023" i="4"/>
  <c r="W1023" i="4"/>
  <c r="V1023" i="4"/>
  <c r="T1023" i="4"/>
  <c r="S1023" i="4"/>
  <c r="R1023" i="4"/>
  <c r="AJ1022" i="4"/>
  <c r="AI1022" i="4"/>
  <c r="AH1022" i="4"/>
  <c r="AG1022" i="4"/>
  <c r="AF1022" i="4"/>
  <c r="AE1022" i="4"/>
  <c r="AD1022" i="4"/>
  <c r="AC1022" i="4"/>
  <c r="AB1022" i="4"/>
  <c r="AA1022" i="4"/>
  <c r="Z1022" i="4"/>
  <c r="Y1022" i="4"/>
  <c r="W1022" i="4"/>
  <c r="V1022" i="4"/>
  <c r="T1022" i="4"/>
  <c r="S1022" i="4"/>
  <c r="AJ1021" i="4"/>
  <c r="AI1021" i="4"/>
  <c r="AH1021" i="4"/>
  <c r="AG1021" i="4"/>
  <c r="AF1021" i="4"/>
  <c r="AE1021" i="4"/>
  <c r="AD1021" i="4"/>
  <c r="AC1021" i="4"/>
  <c r="AB1021" i="4"/>
  <c r="AA1021" i="4"/>
  <c r="Z1021" i="4"/>
  <c r="Y1021" i="4"/>
  <c r="W1021" i="4"/>
  <c r="V1021" i="4"/>
  <c r="T1021" i="4"/>
  <c r="S1021" i="4"/>
  <c r="R1021" i="4"/>
  <c r="AJ1020" i="4"/>
  <c r="AI1020" i="4"/>
  <c r="AH1020" i="4"/>
  <c r="AG1020" i="4"/>
  <c r="AF1020" i="4"/>
  <c r="AE1020" i="4"/>
  <c r="AD1020" i="4"/>
  <c r="AC1020" i="4"/>
  <c r="AB1020" i="4"/>
  <c r="AA1020" i="4"/>
  <c r="Z1020" i="4"/>
  <c r="Y1020" i="4"/>
  <c r="W1020" i="4"/>
  <c r="V1020" i="4"/>
  <c r="T1020" i="4"/>
  <c r="S1020" i="4"/>
  <c r="R1020" i="4"/>
  <c r="AJ1019" i="4"/>
  <c r="AI1019" i="4"/>
  <c r="AH1019" i="4"/>
  <c r="AG1019" i="4"/>
  <c r="AF1019" i="4"/>
  <c r="AE1019" i="4"/>
  <c r="AD1019" i="4"/>
  <c r="AC1019" i="4"/>
  <c r="AB1019" i="4"/>
  <c r="AA1019" i="4"/>
  <c r="Z1019" i="4"/>
  <c r="Y1019" i="4"/>
  <c r="W1019" i="4"/>
  <c r="V1019" i="4"/>
  <c r="T1019" i="4"/>
  <c r="S1019" i="4"/>
  <c r="R1019" i="4"/>
  <c r="AJ1018" i="4"/>
  <c r="AI1018" i="4"/>
  <c r="AH1018" i="4"/>
  <c r="AG1018" i="4"/>
  <c r="AF1018" i="4"/>
  <c r="AE1018" i="4"/>
  <c r="AD1018" i="4"/>
  <c r="AC1018" i="4"/>
  <c r="AB1018" i="4"/>
  <c r="AA1018" i="4"/>
  <c r="Z1018" i="4"/>
  <c r="Y1018" i="4"/>
  <c r="W1018" i="4"/>
  <c r="V1018" i="4"/>
  <c r="T1018" i="4"/>
  <c r="S1018" i="4"/>
  <c r="R1018" i="4"/>
  <c r="AJ1017" i="4"/>
  <c r="AI1017" i="4"/>
  <c r="AH1017" i="4"/>
  <c r="AG1017" i="4"/>
  <c r="AF1017" i="4"/>
  <c r="AE1017" i="4"/>
  <c r="AD1017" i="4"/>
  <c r="AC1017" i="4"/>
  <c r="AB1017" i="4"/>
  <c r="AA1017" i="4"/>
  <c r="Z1017" i="4"/>
  <c r="Y1017" i="4"/>
  <c r="W1017" i="4"/>
  <c r="V1017" i="4"/>
  <c r="T1017" i="4"/>
  <c r="S1017" i="4"/>
  <c r="R1017" i="4"/>
  <c r="AJ1016" i="4"/>
  <c r="AI1016" i="4"/>
  <c r="AH1016" i="4"/>
  <c r="AG1016" i="4"/>
  <c r="AF1016" i="4"/>
  <c r="AE1016" i="4"/>
  <c r="AD1016" i="4"/>
  <c r="AC1016" i="4"/>
  <c r="AB1016" i="4"/>
  <c r="AA1016" i="4"/>
  <c r="Z1016" i="4"/>
  <c r="Y1016" i="4"/>
  <c r="W1016" i="4"/>
  <c r="V1016" i="4"/>
  <c r="T1016" i="4"/>
  <c r="S1016" i="4"/>
  <c r="R1016" i="4"/>
  <c r="AJ1015" i="4"/>
  <c r="AI1015" i="4"/>
  <c r="AH1015" i="4"/>
  <c r="AG1015" i="4"/>
  <c r="AF1015" i="4"/>
  <c r="AE1015" i="4"/>
  <c r="AD1015" i="4"/>
  <c r="AC1015" i="4"/>
  <c r="AB1015" i="4"/>
  <c r="AA1015" i="4"/>
  <c r="Z1015" i="4"/>
  <c r="Y1015" i="4"/>
  <c r="W1015" i="4"/>
  <c r="V1015" i="4"/>
  <c r="T1015" i="4"/>
  <c r="S1015" i="4"/>
  <c r="R1015" i="4"/>
  <c r="AJ1014" i="4"/>
  <c r="AI1014" i="4"/>
  <c r="AH1014" i="4"/>
  <c r="AG1014" i="4"/>
  <c r="AF1014" i="4"/>
  <c r="AE1014" i="4"/>
  <c r="AD1014" i="4"/>
  <c r="AC1014" i="4"/>
  <c r="AB1014" i="4"/>
  <c r="AA1014" i="4"/>
  <c r="Z1014" i="4"/>
  <c r="Y1014" i="4"/>
  <c r="W1014" i="4"/>
  <c r="V1014" i="4"/>
  <c r="T1014" i="4"/>
  <c r="S1014" i="4"/>
  <c r="R1014" i="4"/>
  <c r="AJ1013" i="4"/>
  <c r="AI1013" i="4"/>
  <c r="AH1013" i="4"/>
  <c r="AG1013" i="4"/>
  <c r="AF1013" i="4"/>
  <c r="AE1013" i="4"/>
  <c r="AD1013" i="4"/>
  <c r="AC1013" i="4"/>
  <c r="AB1013" i="4"/>
  <c r="AA1013" i="4"/>
  <c r="Z1013" i="4"/>
  <c r="Y1013" i="4"/>
  <c r="W1013" i="4"/>
  <c r="V1013" i="4"/>
  <c r="T1013" i="4"/>
  <c r="S1013" i="4"/>
  <c r="AJ1012" i="4"/>
  <c r="AI1012" i="4"/>
  <c r="AH1012" i="4"/>
  <c r="AG1012" i="4"/>
  <c r="AF1012" i="4"/>
  <c r="AE1012" i="4"/>
  <c r="AD1012" i="4"/>
  <c r="AC1012" i="4"/>
  <c r="AB1012" i="4"/>
  <c r="AA1012" i="4"/>
  <c r="Z1012" i="4"/>
  <c r="Y1012" i="4"/>
  <c r="W1012" i="4"/>
  <c r="V1012" i="4"/>
  <c r="T1012" i="4"/>
  <c r="S1012" i="4"/>
  <c r="R1012" i="4"/>
  <c r="AJ1011" i="4"/>
  <c r="AI1011" i="4"/>
  <c r="AH1011" i="4"/>
  <c r="AG1011" i="4"/>
  <c r="AF1011" i="4"/>
  <c r="AE1011" i="4"/>
  <c r="AD1011" i="4"/>
  <c r="AC1011" i="4"/>
  <c r="AB1011" i="4"/>
  <c r="AA1011" i="4"/>
  <c r="Z1011" i="4"/>
  <c r="Y1011" i="4"/>
  <c r="W1011" i="4"/>
  <c r="V1011" i="4"/>
  <c r="T1011" i="4"/>
  <c r="S1011" i="4"/>
  <c r="R1011" i="4"/>
  <c r="AJ1010" i="4"/>
  <c r="AI1010" i="4"/>
  <c r="AH1010" i="4"/>
  <c r="AG1010" i="4"/>
  <c r="AF1010" i="4"/>
  <c r="AE1010" i="4"/>
  <c r="AD1010" i="4"/>
  <c r="AC1010" i="4"/>
  <c r="AB1010" i="4"/>
  <c r="AA1010" i="4"/>
  <c r="Z1010" i="4"/>
  <c r="Y1010" i="4"/>
  <c r="W1010" i="4"/>
  <c r="V1010" i="4"/>
  <c r="T1010" i="4"/>
  <c r="S1010" i="4"/>
  <c r="AJ1009" i="4"/>
  <c r="AI1009" i="4"/>
  <c r="AH1009" i="4"/>
  <c r="AG1009" i="4"/>
  <c r="AF1009" i="4"/>
  <c r="AE1009" i="4"/>
  <c r="AD1009" i="4"/>
  <c r="AC1009" i="4"/>
  <c r="AB1009" i="4"/>
  <c r="AA1009" i="4"/>
  <c r="Z1009" i="4"/>
  <c r="Y1009" i="4"/>
  <c r="W1009" i="4"/>
  <c r="V1009" i="4"/>
  <c r="T1009" i="4"/>
  <c r="S1009" i="4"/>
  <c r="R1009" i="4"/>
  <c r="AJ1008" i="4"/>
  <c r="AI1008" i="4"/>
  <c r="AH1008" i="4"/>
  <c r="AG1008" i="4"/>
  <c r="AF1008" i="4"/>
  <c r="AE1008" i="4"/>
  <c r="AD1008" i="4"/>
  <c r="AC1008" i="4"/>
  <c r="AB1008" i="4"/>
  <c r="AA1008" i="4"/>
  <c r="Z1008" i="4"/>
  <c r="Y1008" i="4"/>
  <c r="W1008" i="4"/>
  <c r="V1008" i="4"/>
  <c r="T1008" i="4"/>
  <c r="S1008" i="4"/>
  <c r="R1008" i="4"/>
  <c r="AJ1007" i="4"/>
  <c r="AI1007" i="4"/>
  <c r="AH1007" i="4"/>
  <c r="AG1007" i="4"/>
  <c r="AF1007" i="4"/>
  <c r="AE1007" i="4"/>
  <c r="AD1007" i="4"/>
  <c r="AC1007" i="4"/>
  <c r="AB1007" i="4"/>
  <c r="AA1007" i="4"/>
  <c r="Z1007" i="4"/>
  <c r="Y1007" i="4"/>
  <c r="W1007" i="4"/>
  <c r="V1007" i="4"/>
  <c r="T1007" i="4"/>
  <c r="S1007" i="4"/>
  <c r="R1007" i="4"/>
  <c r="AJ1006" i="4"/>
  <c r="AI1006" i="4"/>
  <c r="AH1006" i="4"/>
  <c r="AG1006" i="4"/>
  <c r="AF1006" i="4"/>
  <c r="AE1006" i="4"/>
  <c r="AD1006" i="4"/>
  <c r="AC1006" i="4"/>
  <c r="AB1006" i="4"/>
  <c r="AA1006" i="4"/>
  <c r="Z1006" i="4"/>
  <c r="Y1006" i="4"/>
  <c r="W1006" i="4"/>
  <c r="V1006" i="4"/>
  <c r="T1006" i="4"/>
  <c r="S1006" i="4"/>
  <c r="R1006" i="4"/>
  <c r="AJ1005" i="4"/>
  <c r="AI1005" i="4"/>
  <c r="AH1005" i="4"/>
  <c r="AG1005" i="4"/>
  <c r="AF1005" i="4"/>
  <c r="AE1005" i="4"/>
  <c r="AD1005" i="4"/>
  <c r="AC1005" i="4"/>
  <c r="AB1005" i="4"/>
  <c r="AA1005" i="4"/>
  <c r="Z1005" i="4"/>
  <c r="Y1005" i="4"/>
  <c r="W1005" i="4"/>
  <c r="V1005" i="4"/>
  <c r="T1005" i="4"/>
  <c r="S1005" i="4"/>
  <c r="R1005" i="4"/>
  <c r="AJ1004" i="4"/>
  <c r="AI1004" i="4"/>
  <c r="AH1004" i="4"/>
  <c r="AG1004" i="4"/>
  <c r="AF1004" i="4"/>
  <c r="AE1004" i="4"/>
  <c r="AD1004" i="4"/>
  <c r="AC1004" i="4"/>
  <c r="AB1004" i="4"/>
  <c r="AA1004" i="4"/>
  <c r="Z1004" i="4"/>
  <c r="Y1004" i="4"/>
  <c r="W1004" i="4"/>
  <c r="V1004" i="4"/>
  <c r="T1004" i="4"/>
  <c r="S1004" i="4"/>
  <c r="R1004" i="4"/>
  <c r="AJ1003" i="4"/>
  <c r="AI1003" i="4"/>
  <c r="AH1003" i="4"/>
  <c r="AG1003" i="4"/>
  <c r="AF1003" i="4"/>
  <c r="AE1003" i="4"/>
  <c r="AD1003" i="4"/>
  <c r="AC1003" i="4"/>
  <c r="AB1003" i="4"/>
  <c r="AA1003" i="4"/>
  <c r="Z1003" i="4"/>
  <c r="Y1003" i="4"/>
  <c r="W1003" i="4"/>
  <c r="V1003" i="4"/>
  <c r="T1003" i="4"/>
  <c r="S1003" i="4"/>
  <c r="R1003" i="4"/>
  <c r="AJ1002" i="4"/>
  <c r="AI1002" i="4"/>
  <c r="AH1002" i="4"/>
  <c r="AG1002" i="4"/>
  <c r="AF1002" i="4"/>
  <c r="AE1002" i="4"/>
  <c r="AD1002" i="4"/>
  <c r="AC1002" i="4"/>
  <c r="AB1002" i="4"/>
  <c r="AA1002" i="4"/>
  <c r="Z1002" i="4"/>
  <c r="Y1002" i="4"/>
  <c r="W1002" i="4"/>
  <c r="V1002" i="4"/>
  <c r="T1002" i="4"/>
  <c r="S1002" i="4"/>
  <c r="AJ1001" i="4"/>
  <c r="AI1001" i="4"/>
  <c r="AH1001" i="4"/>
  <c r="AG1001" i="4"/>
  <c r="AF1001" i="4"/>
  <c r="AE1001" i="4"/>
  <c r="AD1001" i="4"/>
  <c r="AC1001" i="4"/>
  <c r="AB1001" i="4"/>
  <c r="AA1001" i="4"/>
  <c r="Z1001" i="4"/>
  <c r="Y1001" i="4"/>
  <c r="W1001" i="4"/>
  <c r="V1001" i="4"/>
  <c r="T1001" i="4"/>
  <c r="S1001" i="4"/>
  <c r="R1001" i="4"/>
  <c r="AJ1000" i="4"/>
  <c r="AI1000" i="4"/>
  <c r="AH1000" i="4"/>
  <c r="AG1000" i="4"/>
  <c r="AF1000" i="4"/>
  <c r="AE1000" i="4"/>
  <c r="AD1000" i="4"/>
  <c r="AC1000" i="4"/>
  <c r="AB1000" i="4"/>
  <c r="AA1000" i="4"/>
  <c r="Z1000" i="4"/>
  <c r="Y1000" i="4"/>
  <c r="W1000" i="4"/>
  <c r="V1000" i="4"/>
  <c r="T1000" i="4"/>
  <c r="S1000" i="4"/>
  <c r="AJ999" i="4"/>
  <c r="AI999" i="4"/>
  <c r="AH999" i="4"/>
  <c r="AG999" i="4"/>
  <c r="AF999" i="4"/>
  <c r="AE999" i="4"/>
  <c r="AD999" i="4"/>
  <c r="AC999" i="4"/>
  <c r="AB999" i="4"/>
  <c r="AA999" i="4"/>
  <c r="Z999" i="4"/>
  <c r="Y999" i="4"/>
  <c r="W999" i="4"/>
  <c r="V999" i="4"/>
  <c r="T999" i="4"/>
  <c r="S999" i="4"/>
  <c r="R999" i="4"/>
  <c r="AJ998" i="4"/>
  <c r="AI998" i="4"/>
  <c r="AH998" i="4"/>
  <c r="AG998" i="4"/>
  <c r="AF998" i="4"/>
  <c r="AE998" i="4"/>
  <c r="AD998" i="4"/>
  <c r="AC998" i="4"/>
  <c r="AB998" i="4"/>
  <c r="AA998" i="4"/>
  <c r="Z998" i="4"/>
  <c r="Y998" i="4"/>
  <c r="W998" i="4"/>
  <c r="V998" i="4"/>
  <c r="T998" i="4"/>
  <c r="S998" i="4"/>
  <c r="R998" i="4"/>
  <c r="AJ997" i="4"/>
  <c r="AI997" i="4"/>
  <c r="AH997" i="4"/>
  <c r="AG997" i="4"/>
  <c r="AF997" i="4"/>
  <c r="AE997" i="4"/>
  <c r="AD997" i="4"/>
  <c r="AC997" i="4"/>
  <c r="AB997" i="4"/>
  <c r="AA997" i="4"/>
  <c r="Z997" i="4"/>
  <c r="Y997" i="4"/>
  <c r="W997" i="4"/>
  <c r="V997" i="4"/>
  <c r="T997" i="4"/>
  <c r="S997" i="4"/>
  <c r="R997" i="4"/>
  <c r="AJ996" i="4"/>
  <c r="AI996" i="4"/>
  <c r="AH996" i="4"/>
  <c r="AG996" i="4"/>
  <c r="AF996" i="4"/>
  <c r="AE996" i="4"/>
  <c r="AD996" i="4"/>
  <c r="AC996" i="4"/>
  <c r="AB996" i="4"/>
  <c r="AA996" i="4"/>
  <c r="Z996" i="4"/>
  <c r="Y996" i="4"/>
  <c r="W996" i="4"/>
  <c r="V996" i="4"/>
  <c r="T996" i="4"/>
  <c r="S996" i="4"/>
  <c r="R996" i="4"/>
  <c r="AJ995" i="4"/>
  <c r="AI995" i="4"/>
  <c r="AH995" i="4"/>
  <c r="AG995" i="4"/>
  <c r="AF995" i="4"/>
  <c r="AE995" i="4"/>
  <c r="AD995" i="4"/>
  <c r="AC995" i="4"/>
  <c r="AB995" i="4"/>
  <c r="AA995" i="4"/>
  <c r="Z995" i="4"/>
  <c r="Y995" i="4"/>
  <c r="W995" i="4"/>
  <c r="V995" i="4"/>
  <c r="T995" i="4"/>
  <c r="S995" i="4"/>
  <c r="R995" i="4"/>
  <c r="AJ994" i="4"/>
  <c r="AI994" i="4"/>
  <c r="AH994" i="4"/>
  <c r="AG994" i="4"/>
  <c r="AF994" i="4"/>
  <c r="AE994" i="4"/>
  <c r="AD994" i="4"/>
  <c r="AC994" i="4"/>
  <c r="AB994" i="4"/>
  <c r="AA994" i="4"/>
  <c r="Z994" i="4"/>
  <c r="Y994" i="4"/>
  <c r="W994" i="4"/>
  <c r="V994" i="4"/>
  <c r="T994" i="4"/>
  <c r="S994" i="4"/>
  <c r="R994" i="4"/>
  <c r="AJ993" i="4"/>
  <c r="AI993" i="4"/>
  <c r="AH993" i="4"/>
  <c r="AG993" i="4"/>
  <c r="AF993" i="4"/>
  <c r="AE993" i="4"/>
  <c r="AD993" i="4"/>
  <c r="AC993" i="4"/>
  <c r="AB993" i="4"/>
  <c r="AA993" i="4"/>
  <c r="Z993" i="4"/>
  <c r="Y993" i="4"/>
  <c r="W993" i="4"/>
  <c r="V993" i="4"/>
  <c r="T993" i="4"/>
  <c r="S993" i="4"/>
  <c r="R993" i="4"/>
  <c r="AJ992" i="4"/>
  <c r="AI992" i="4"/>
  <c r="AH992" i="4"/>
  <c r="AG992" i="4"/>
  <c r="AF992" i="4"/>
  <c r="AE992" i="4"/>
  <c r="AD992" i="4"/>
  <c r="AC992" i="4"/>
  <c r="AB992" i="4"/>
  <c r="AA992" i="4"/>
  <c r="Z992" i="4"/>
  <c r="Y992" i="4"/>
  <c r="W992" i="4"/>
  <c r="V992" i="4"/>
  <c r="T992" i="4"/>
  <c r="S992" i="4"/>
  <c r="AJ991" i="4"/>
  <c r="AI991" i="4"/>
  <c r="AH991" i="4"/>
  <c r="AG991" i="4"/>
  <c r="AF991" i="4"/>
  <c r="AE991" i="4"/>
  <c r="AD991" i="4"/>
  <c r="AC991" i="4"/>
  <c r="AB991" i="4"/>
  <c r="AA991" i="4"/>
  <c r="Z991" i="4"/>
  <c r="Y991" i="4"/>
  <c r="W991" i="4"/>
  <c r="V991" i="4"/>
  <c r="T991" i="4"/>
  <c r="S991" i="4"/>
  <c r="AJ990" i="4"/>
  <c r="AI990" i="4"/>
  <c r="AH990" i="4"/>
  <c r="AG990" i="4"/>
  <c r="AF990" i="4"/>
  <c r="AE990" i="4"/>
  <c r="AD990" i="4"/>
  <c r="AC990" i="4"/>
  <c r="AB990" i="4"/>
  <c r="AA990" i="4"/>
  <c r="Z990" i="4"/>
  <c r="Y990" i="4"/>
  <c r="W990" i="4"/>
  <c r="V990" i="4"/>
  <c r="T990" i="4"/>
  <c r="S990" i="4"/>
  <c r="R990" i="4"/>
  <c r="AJ989" i="4"/>
  <c r="AI989" i="4"/>
  <c r="AH989" i="4"/>
  <c r="AG989" i="4"/>
  <c r="AF989" i="4"/>
  <c r="AE989" i="4"/>
  <c r="AD989" i="4"/>
  <c r="AC989" i="4"/>
  <c r="AB989" i="4"/>
  <c r="AA989" i="4"/>
  <c r="Z989" i="4"/>
  <c r="Y989" i="4"/>
  <c r="W989" i="4"/>
  <c r="V989" i="4"/>
  <c r="T989" i="4"/>
  <c r="S989" i="4"/>
  <c r="AJ988" i="4"/>
  <c r="AI988" i="4"/>
  <c r="AH988" i="4"/>
  <c r="AG988" i="4"/>
  <c r="AF988" i="4"/>
  <c r="AE988" i="4"/>
  <c r="AD988" i="4"/>
  <c r="AC988" i="4"/>
  <c r="AB988" i="4"/>
  <c r="AA988" i="4"/>
  <c r="Z988" i="4"/>
  <c r="Y988" i="4"/>
  <c r="W988" i="4"/>
  <c r="V988" i="4"/>
  <c r="T988" i="4"/>
  <c r="S988" i="4"/>
  <c r="R988" i="4"/>
  <c r="AJ987" i="4"/>
  <c r="AI987" i="4"/>
  <c r="AH987" i="4"/>
  <c r="AG987" i="4"/>
  <c r="AF987" i="4"/>
  <c r="AE987" i="4"/>
  <c r="AD987" i="4"/>
  <c r="AC987" i="4"/>
  <c r="AB987" i="4"/>
  <c r="AA987" i="4"/>
  <c r="Z987" i="4"/>
  <c r="Y987" i="4"/>
  <c r="W987" i="4"/>
  <c r="V987" i="4"/>
  <c r="T987" i="4"/>
  <c r="S987" i="4"/>
  <c r="AJ986" i="4"/>
  <c r="AI986" i="4"/>
  <c r="AH986" i="4"/>
  <c r="AG986" i="4"/>
  <c r="AF986" i="4"/>
  <c r="AE986" i="4"/>
  <c r="AD986" i="4"/>
  <c r="AC986" i="4"/>
  <c r="AB986" i="4"/>
  <c r="AA986" i="4"/>
  <c r="Z986" i="4"/>
  <c r="Y986" i="4"/>
  <c r="W986" i="4"/>
  <c r="V986" i="4"/>
  <c r="T986" i="4"/>
  <c r="S986" i="4"/>
  <c r="R986" i="4"/>
  <c r="AJ985" i="4"/>
  <c r="AI985" i="4"/>
  <c r="AH985" i="4"/>
  <c r="AG985" i="4"/>
  <c r="AF985" i="4"/>
  <c r="AE985" i="4"/>
  <c r="AD985" i="4"/>
  <c r="AC985" i="4"/>
  <c r="AB985" i="4"/>
  <c r="AA985" i="4"/>
  <c r="Z985" i="4"/>
  <c r="Y985" i="4"/>
  <c r="W985" i="4"/>
  <c r="V985" i="4"/>
  <c r="T985" i="4"/>
  <c r="S985" i="4"/>
  <c r="AJ984" i="4"/>
  <c r="AI984" i="4"/>
  <c r="AH984" i="4"/>
  <c r="AG984" i="4"/>
  <c r="AF984" i="4"/>
  <c r="AE984" i="4"/>
  <c r="AD984" i="4"/>
  <c r="AC984" i="4"/>
  <c r="AB984" i="4"/>
  <c r="AA984" i="4"/>
  <c r="Z984" i="4"/>
  <c r="Y984" i="4"/>
  <c r="W984" i="4"/>
  <c r="V984" i="4"/>
  <c r="T984" i="4"/>
  <c r="S984" i="4"/>
  <c r="R984" i="4"/>
  <c r="AJ983" i="4"/>
  <c r="AI983" i="4"/>
  <c r="AH983" i="4"/>
  <c r="AG983" i="4"/>
  <c r="AF983" i="4"/>
  <c r="AE983" i="4"/>
  <c r="AD983" i="4"/>
  <c r="AC983" i="4"/>
  <c r="AB983" i="4"/>
  <c r="AA983" i="4"/>
  <c r="Z983" i="4"/>
  <c r="Y983" i="4"/>
  <c r="W983" i="4"/>
  <c r="V983" i="4"/>
  <c r="T983" i="4"/>
  <c r="S983" i="4"/>
  <c r="AJ982" i="4"/>
  <c r="AI982" i="4"/>
  <c r="AH982" i="4"/>
  <c r="AG982" i="4"/>
  <c r="AF982" i="4"/>
  <c r="AE982" i="4"/>
  <c r="AD982" i="4"/>
  <c r="AC982" i="4"/>
  <c r="AB982" i="4"/>
  <c r="AA982" i="4"/>
  <c r="Z982" i="4"/>
  <c r="Y982" i="4"/>
  <c r="W982" i="4"/>
  <c r="V982" i="4"/>
  <c r="T982" i="4"/>
  <c r="S982" i="4"/>
  <c r="R982" i="4"/>
  <c r="AJ981" i="4"/>
  <c r="AI981" i="4"/>
  <c r="AH981" i="4"/>
  <c r="AG981" i="4"/>
  <c r="AF981" i="4"/>
  <c r="AE981" i="4"/>
  <c r="AD981" i="4"/>
  <c r="AC981" i="4"/>
  <c r="AB981" i="4"/>
  <c r="AA981" i="4"/>
  <c r="Z981" i="4"/>
  <c r="Y981" i="4"/>
  <c r="W981" i="4"/>
  <c r="V981" i="4"/>
  <c r="T981" i="4"/>
  <c r="S981" i="4"/>
  <c r="R981" i="4"/>
  <c r="AJ980" i="4"/>
  <c r="AI980" i="4"/>
  <c r="AH980" i="4"/>
  <c r="AG980" i="4"/>
  <c r="AF980" i="4"/>
  <c r="AE980" i="4"/>
  <c r="AD980" i="4"/>
  <c r="AC980" i="4"/>
  <c r="AB980" i="4"/>
  <c r="AA980" i="4"/>
  <c r="Z980" i="4"/>
  <c r="Y980" i="4"/>
  <c r="W980" i="4"/>
  <c r="V980" i="4"/>
  <c r="T980" i="4"/>
  <c r="S980" i="4"/>
  <c r="R980" i="4"/>
  <c r="AJ979" i="4"/>
  <c r="AI979" i="4"/>
  <c r="AH979" i="4"/>
  <c r="AG979" i="4"/>
  <c r="AF979" i="4"/>
  <c r="AE979" i="4"/>
  <c r="AD979" i="4"/>
  <c r="AC979" i="4"/>
  <c r="AB979" i="4"/>
  <c r="AA979" i="4"/>
  <c r="Z979" i="4"/>
  <c r="Y979" i="4"/>
  <c r="W979" i="4"/>
  <c r="V979" i="4"/>
  <c r="T979" i="4"/>
  <c r="S979" i="4"/>
  <c r="R979" i="4"/>
  <c r="AJ978" i="4"/>
  <c r="AI978" i="4"/>
  <c r="AH978" i="4"/>
  <c r="AG978" i="4"/>
  <c r="AF978" i="4"/>
  <c r="AE978" i="4"/>
  <c r="AD978" i="4"/>
  <c r="AC978" i="4"/>
  <c r="AB978" i="4"/>
  <c r="AA978" i="4"/>
  <c r="Z978" i="4"/>
  <c r="Y978" i="4"/>
  <c r="W978" i="4"/>
  <c r="V978" i="4"/>
  <c r="T978" i="4"/>
  <c r="S978" i="4"/>
  <c r="AJ977" i="4"/>
  <c r="AI977" i="4"/>
  <c r="AH977" i="4"/>
  <c r="AG977" i="4"/>
  <c r="AF977" i="4"/>
  <c r="AE977" i="4"/>
  <c r="AD977" i="4"/>
  <c r="AC977" i="4"/>
  <c r="AB977" i="4"/>
  <c r="AA977" i="4"/>
  <c r="Z977" i="4"/>
  <c r="Y977" i="4"/>
  <c r="W977" i="4"/>
  <c r="V977" i="4"/>
  <c r="T977" i="4"/>
  <c r="S977" i="4"/>
  <c r="AJ976" i="4"/>
  <c r="AI976" i="4"/>
  <c r="AH976" i="4"/>
  <c r="AG976" i="4"/>
  <c r="AF976" i="4"/>
  <c r="AE976" i="4"/>
  <c r="AD976" i="4"/>
  <c r="AC976" i="4"/>
  <c r="AB976" i="4"/>
  <c r="AA976" i="4"/>
  <c r="Z976" i="4"/>
  <c r="Y976" i="4"/>
  <c r="W976" i="4"/>
  <c r="V976" i="4"/>
  <c r="T976" i="4"/>
  <c r="S976" i="4"/>
  <c r="R976" i="4"/>
  <c r="AJ975" i="4"/>
  <c r="AI975" i="4"/>
  <c r="AH975" i="4"/>
  <c r="AG975" i="4"/>
  <c r="AF975" i="4"/>
  <c r="AE975" i="4"/>
  <c r="AD975" i="4"/>
  <c r="AC975" i="4"/>
  <c r="AB975" i="4"/>
  <c r="AA975" i="4"/>
  <c r="Z975" i="4"/>
  <c r="Y975" i="4"/>
  <c r="W975" i="4"/>
  <c r="V975" i="4"/>
  <c r="T975" i="4"/>
  <c r="S975" i="4"/>
  <c r="R975" i="4"/>
  <c r="AJ974" i="4"/>
  <c r="AI974" i="4"/>
  <c r="AH974" i="4"/>
  <c r="AG974" i="4"/>
  <c r="AF974" i="4"/>
  <c r="AE974" i="4"/>
  <c r="AD974" i="4"/>
  <c r="AC974" i="4"/>
  <c r="AB974" i="4"/>
  <c r="AA974" i="4"/>
  <c r="Z974" i="4"/>
  <c r="Y974" i="4"/>
  <c r="W974" i="4"/>
  <c r="V974" i="4"/>
  <c r="T974" i="4"/>
  <c r="S974" i="4"/>
  <c r="AJ973" i="4"/>
  <c r="AI973" i="4"/>
  <c r="AH973" i="4"/>
  <c r="AG973" i="4"/>
  <c r="AF973" i="4"/>
  <c r="AE973" i="4"/>
  <c r="AD973" i="4"/>
  <c r="AC973" i="4"/>
  <c r="AB973" i="4"/>
  <c r="AA973" i="4"/>
  <c r="Z973" i="4"/>
  <c r="Y973" i="4"/>
  <c r="W973" i="4"/>
  <c r="V973" i="4"/>
  <c r="T973" i="4"/>
  <c r="S973" i="4"/>
  <c r="AJ972" i="4"/>
  <c r="AI972" i="4"/>
  <c r="AH972" i="4"/>
  <c r="AG972" i="4"/>
  <c r="AF972" i="4"/>
  <c r="AE972" i="4"/>
  <c r="AD972" i="4"/>
  <c r="AC972" i="4"/>
  <c r="AB972" i="4"/>
  <c r="AA972" i="4"/>
  <c r="Z972" i="4"/>
  <c r="Y972" i="4"/>
  <c r="W972" i="4"/>
  <c r="V972" i="4"/>
  <c r="T972" i="4"/>
  <c r="S972" i="4"/>
  <c r="R972" i="4"/>
  <c r="AJ971" i="4"/>
  <c r="AI971" i="4"/>
  <c r="AH971" i="4"/>
  <c r="AG971" i="4"/>
  <c r="AF971" i="4"/>
  <c r="AE971" i="4"/>
  <c r="AD971" i="4"/>
  <c r="AC971" i="4"/>
  <c r="AB971" i="4"/>
  <c r="AA971" i="4"/>
  <c r="Z971" i="4"/>
  <c r="Y971" i="4"/>
  <c r="W971" i="4"/>
  <c r="V971" i="4"/>
  <c r="T971" i="4"/>
  <c r="S971" i="4"/>
  <c r="AJ970" i="4"/>
  <c r="AI970" i="4"/>
  <c r="AH970" i="4"/>
  <c r="AG970" i="4"/>
  <c r="AF970" i="4"/>
  <c r="AE970" i="4"/>
  <c r="AD970" i="4"/>
  <c r="AC970" i="4"/>
  <c r="AB970" i="4"/>
  <c r="AA970" i="4"/>
  <c r="Z970" i="4"/>
  <c r="Y970" i="4"/>
  <c r="W970" i="4"/>
  <c r="V970" i="4"/>
  <c r="T970" i="4"/>
  <c r="S970" i="4"/>
  <c r="R970" i="4"/>
  <c r="AJ969" i="4"/>
  <c r="AI969" i="4"/>
  <c r="AH969" i="4"/>
  <c r="AG969" i="4"/>
  <c r="AF969" i="4"/>
  <c r="AE969" i="4"/>
  <c r="AD969" i="4"/>
  <c r="AC969" i="4"/>
  <c r="AB969" i="4"/>
  <c r="AA969" i="4"/>
  <c r="Z969" i="4"/>
  <c r="Y969" i="4"/>
  <c r="W969" i="4"/>
  <c r="V969" i="4"/>
  <c r="T969" i="4"/>
  <c r="S969" i="4"/>
  <c r="R969" i="4"/>
  <c r="AJ968" i="4"/>
  <c r="AI968" i="4"/>
  <c r="AH968" i="4"/>
  <c r="AG968" i="4"/>
  <c r="AF968" i="4"/>
  <c r="AE968" i="4"/>
  <c r="AD968" i="4"/>
  <c r="AC968" i="4"/>
  <c r="AB968" i="4"/>
  <c r="AA968" i="4"/>
  <c r="Z968" i="4"/>
  <c r="Y968" i="4"/>
  <c r="W968" i="4"/>
  <c r="V968" i="4"/>
  <c r="T968" i="4"/>
  <c r="S968" i="4"/>
  <c r="R968" i="4"/>
  <c r="AJ967" i="4"/>
  <c r="AI967" i="4"/>
  <c r="AH967" i="4"/>
  <c r="AG967" i="4"/>
  <c r="AF967" i="4"/>
  <c r="AE967" i="4"/>
  <c r="AD967" i="4"/>
  <c r="AC967" i="4"/>
  <c r="AB967" i="4"/>
  <c r="AA967" i="4"/>
  <c r="Z967" i="4"/>
  <c r="Y967" i="4"/>
  <c r="W967" i="4"/>
  <c r="V967" i="4"/>
  <c r="T967" i="4"/>
  <c r="S967" i="4"/>
  <c r="AJ966" i="4"/>
  <c r="AI966" i="4"/>
  <c r="AH966" i="4"/>
  <c r="AG966" i="4"/>
  <c r="AF966" i="4"/>
  <c r="AE966" i="4"/>
  <c r="AD966" i="4"/>
  <c r="AC966" i="4"/>
  <c r="AB966" i="4"/>
  <c r="AA966" i="4"/>
  <c r="Z966" i="4"/>
  <c r="Y966" i="4"/>
  <c r="W966" i="4"/>
  <c r="V966" i="4"/>
  <c r="T966" i="4"/>
  <c r="S966" i="4"/>
  <c r="R966" i="4"/>
  <c r="AJ965" i="4"/>
  <c r="AI965" i="4"/>
  <c r="AH965" i="4"/>
  <c r="AG965" i="4"/>
  <c r="AF965" i="4"/>
  <c r="AE965" i="4"/>
  <c r="AD965" i="4"/>
  <c r="AC965" i="4"/>
  <c r="AB965" i="4"/>
  <c r="AA965" i="4"/>
  <c r="Z965" i="4"/>
  <c r="Y965" i="4"/>
  <c r="W965" i="4"/>
  <c r="V965" i="4"/>
  <c r="T965" i="4"/>
  <c r="S965" i="4"/>
  <c r="R965" i="4"/>
  <c r="AJ964" i="4"/>
  <c r="AI964" i="4"/>
  <c r="AH964" i="4"/>
  <c r="AG964" i="4"/>
  <c r="AF964" i="4"/>
  <c r="AE964" i="4"/>
  <c r="AD964" i="4"/>
  <c r="AC964" i="4"/>
  <c r="AB964" i="4"/>
  <c r="AA964" i="4"/>
  <c r="Z964" i="4"/>
  <c r="Y964" i="4"/>
  <c r="W964" i="4"/>
  <c r="V964" i="4"/>
  <c r="T964" i="4"/>
  <c r="S964" i="4"/>
  <c r="AJ963" i="4"/>
  <c r="AI963" i="4"/>
  <c r="AH963" i="4"/>
  <c r="AG963" i="4"/>
  <c r="AF963" i="4"/>
  <c r="AE963" i="4"/>
  <c r="AD963" i="4"/>
  <c r="AC963" i="4"/>
  <c r="AB963" i="4"/>
  <c r="AA963" i="4"/>
  <c r="Z963" i="4"/>
  <c r="Y963" i="4"/>
  <c r="W963" i="4"/>
  <c r="V963" i="4"/>
  <c r="T963" i="4"/>
  <c r="S963" i="4"/>
  <c r="R963" i="4"/>
  <c r="AJ962" i="4"/>
  <c r="AI962" i="4"/>
  <c r="AH962" i="4"/>
  <c r="AG962" i="4"/>
  <c r="AF962" i="4"/>
  <c r="AE962" i="4"/>
  <c r="AD962" i="4"/>
  <c r="AC962" i="4"/>
  <c r="AB962" i="4"/>
  <c r="AA962" i="4"/>
  <c r="Z962" i="4"/>
  <c r="Y962" i="4"/>
  <c r="W962" i="4"/>
  <c r="V962" i="4"/>
  <c r="T962" i="4"/>
  <c r="S962" i="4"/>
  <c r="R962" i="4"/>
  <c r="AJ961" i="4"/>
  <c r="AI961" i="4"/>
  <c r="AH961" i="4"/>
  <c r="AG961" i="4"/>
  <c r="AF961" i="4"/>
  <c r="AE961" i="4"/>
  <c r="AD961" i="4"/>
  <c r="AC961" i="4"/>
  <c r="AB961" i="4"/>
  <c r="AA961" i="4"/>
  <c r="Z961" i="4"/>
  <c r="Y961" i="4"/>
  <c r="W961" i="4"/>
  <c r="V961" i="4"/>
  <c r="T961" i="4"/>
  <c r="S961" i="4"/>
  <c r="AJ960" i="4"/>
  <c r="AI960" i="4"/>
  <c r="AH960" i="4"/>
  <c r="AG960" i="4"/>
  <c r="AF960" i="4"/>
  <c r="AE960" i="4"/>
  <c r="AD960" i="4"/>
  <c r="AC960" i="4"/>
  <c r="AB960" i="4"/>
  <c r="AA960" i="4"/>
  <c r="Z960" i="4"/>
  <c r="Y960" i="4"/>
  <c r="W960" i="4"/>
  <c r="V960" i="4"/>
  <c r="T960" i="4"/>
  <c r="S960" i="4"/>
  <c r="AJ959" i="4"/>
  <c r="AI959" i="4"/>
  <c r="AH959" i="4"/>
  <c r="AG959" i="4"/>
  <c r="AF959" i="4"/>
  <c r="AE959" i="4"/>
  <c r="AD959" i="4"/>
  <c r="AC959" i="4"/>
  <c r="AB959" i="4"/>
  <c r="AA959" i="4"/>
  <c r="Z959" i="4"/>
  <c r="Y959" i="4"/>
  <c r="W959" i="4"/>
  <c r="V959" i="4"/>
  <c r="T959" i="4"/>
  <c r="S959" i="4"/>
  <c r="AJ958" i="4"/>
  <c r="AI958" i="4"/>
  <c r="AH958" i="4"/>
  <c r="AG958" i="4"/>
  <c r="AF958" i="4"/>
  <c r="AE958" i="4"/>
  <c r="AD958" i="4"/>
  <c r="AC958" i="4"/>
  <c r="AB958" i="4"/>
  <c r="AA958" i="4"/>
  <c r="Z958" i="4"/>
  <c r="Y958" i="4"/>
  <c r="W958" i="4"/>
  <c r="V958" i="4"/>
  <c r="T958" i="4"/>
  <c r="S958" i="4"/>
  <c r="R958" i="4"/>
  <c r="AJ957" i="4"/>
  <c r="AI957" i="4"/>
  <c r="AH957" i="4"/>
  <c r="AG957" i="4"/>
  <c r="AF957" i="4"/>
  <c r="AE957" i="4"/>
  <c r="AD957" i="4"/>
  <c r="AC957" i="4"/>
  <c r="AB957" i="4"/>
  <c r="AA957" i="4"/>
  <c r="Z957" i="4"/>
  <c r="Y957" i="4"/>
  <c r="W957" i="4"/>
  <c r="V957" i="4"/>
  <c r="T957" i="4"/>
  <c r="S957" i="4"/>
  <c r="AJ956" i="4"/>
  <c r="AI956" i="4"/>
  <c r="AH956" i="4"/>
  <c r="AG956" i="4"/>
  <c r="AF956" i="4"/>
  <c r="AE956" i="4"/>
  <c r="AD956" i="4"/>
  <c r="AC956" i="4"/>
  <c r="AB956" i="4"/>
  <c r="AA956" i="4"/>
  <c r="Z956" i="4"/>
  <c r="Y956" i="4"/>
  <c r="W956" i="4"/>
  <c r="V956" i="4"/>
  <c r="T956" i="4"/>
  <c r="S956" i="4"/>
  <c r="R956" i="4"/>
  <c r="AJ955" i="4"/>
  <c r="AI955" i="4"/>
  <c r="AH955" i="4"/>
  <c r="AG955" i="4"/>
  <c r="AF955" i="4"/>
  <c r="AE955" i="4"/>
  <c r="AD955" i="4"/>
  <c r="AC955" i="4"/>
  <c r="AB955" i="4"/>
  <c r="AA955" i="4"/>
  <c r="Z955" i="4"/>
  <c r="Y955" i="4"/>
  <c r="W955" i="4"/>
  <c r="V955" i="4"/>
  <c r="T955" i="4"/>
  <c r="S955" i="4"/>
  <c r="R955" i="4"/>
  <c r="AJ954" i="4"/>
  <c r="AI954" i="4"/>
  <c r="AH954" i="4"/>
  <c r="AG954" i="4"/>
  <c r="AF954" i="4"/>
  <c r="AE954" i="4"/>
  <c r="AD954" i="4"/>
  <c r="AC954" i="4"/>
  <c r="AB954" i="4"/>
  <c r="AA954" i="4"/>
  <c r="Z954" i="4"/>
  <c r="Y954" i="4"/>
  <c r="W954" i="4"/>
  <c r="V954" i="4"/>
  <c r="T954" i="4"/>
  <c r="S954" i="4"/>
  <c r="R954" i="4"/>
  <c r="AJ953" i="4"/>
  <c r="AI953" i="4"/>
  <c r="AH953" i="4"/>
  <c r="AG953" i="4"/>
  <c r="AF953" i="4"/>
  <c r="AE953" i="4"/>
  <c r="AD953" i="4"/>
  <c r="AC953" i="4"/>
  <c r="AB953" i="4"/>
  <c r="AA953" i="4"/>
  <c r="Z953" i="4"/>
  <c r="Y953" i="4"/>
  <c r="W953" i="4"/>
  <c r="V953" i="4"/>
  <c r="T953" i="4"/>
  <c r="S953" i="4"/>
  <c r="R953" i="4"/>
  <c r="AJ952" i="4"/>
  <c r="AI952" i="4"/>
  <c r="AH952" i="4"/>
  <c r="AG952" i="4"/>
  <c r="AF952" i="4"/>
  <c r="AE952" i="4"/>
  <c r="AD952" i="4"/>
  <c r="AC952" i="4"/>
  <c r="AB952" i="4"/>
  <c r="AA952" i="4"/>
  <c r="Z952" i="4"/>
  <c r="Y952" i="4"/>
  <c r="W952" i="4"/>
  <c r="V952" i="4"/>
  <c r="T952" i="4"/>
  <c r="S952" i="4"/>
  <c r="R952" i="4"/>
  <c r="AJ951" i="4"/>
  <c r="AI951" i="4"/>
  <c r="AH951" i="4"/>
  <c r="AG951" i="4"/>
  <c r="AF951" i="4"/>
  <c r="AE951" i="4"/>
  <c r="AD951" i="4"/>
  <c r="AC951" i="4"/>
  <c r="AB951" i="4"/>
  <c r="AA951" i="4"/>
  <c r="Z951" i="4"/>
  <c r="Y951" i="4"/>
  <c r="W951" i="4"/>
  <c r="V951" i="4"/>
  <c r="T951" i="4"/>
  <c r="S951" i="4"/>
  <c r="R951" i="4"/>
  <c r="AJ950" i="4"/>
  <c r="AI950" i="4"/>
  <c r="AH950" i="4"/>
  <c r="AG950" i="4"/>
  <c r="AF950" i="4"/>
  <c r="AE950" i="4"/>
  <c r="AD950" i="4"/>
  <c r="AC950" i="4"/>
  <c r="AB950" i="4"/>
  <c r="AA950" i="4"/>
  <c r="Z950" i="4"/>
  <c r="Y950" i="4"/>
  <c r="W950" i="4"/>
  <c r="V950" i="4"/>
  <c r="T950" i="4"/>
  <c r="S950" i="4"/>
  <c r="R950" i="4"/>
  <c r="AJ949" i="4"/>
  <c r="AI949" i="4"/>
  <c r="AH949" i="4"/>
  <c r="AG949" i="4"/>
  <c r="AF949" i="4"/>
  <c r="AE949" i="4"/>
  <c r="AD949" i="4"/>
  <c r="AC949" i="4"/>
  <c r="AB949" i="4"/>
  <c r="AA949" i="4"/>
  <c r="Z949" i="4"/>
  <c r="Y949" i="4"/>
  <c r="W949" i="4"/>
  <c r="V949" i="4"/>
  <c r="T949" i="4"/>
  <c r="S949" i="4"/>
  <c r="AJ948" i="4"/>
  <c r="AI948" i="4"/>
  <c r="AH948" i="4"/>
  <c r="AG948" i="4"/>
  <c r="AF948" i="4"/>
  <c r="AE948" i="4"/>
  <c r="AD948" i="4"/>
  <c r="AC948" i="4"/>
  <c r="AB948" i="4"/>
  <c r="AA948" i="4"/>
  <c r="Z948" i="4"/>
  <c r="Y948" i="4"/>
  <c r="W948" i="4"/>
  <c r="V948" i="4"/>
  <c r="T948" i="4"/>
  <c r="S948" i="4"/>
  <c r="AJ947" i="4"/>
  <c r="AI947" i="4"/>
  <c r="AH947" i="4"/>
  <c r="AG947" i="4"/>
  <c r="AF947" i="4"/>
  <c r="AE947" i="4"/>
  <c r="AD947" i="4"/>
  <c r="AC947" i="4"/>
  <c r="AB947" i="4"/>
  <c r="AA947" i="4"/>
  <c r="Z947" i="4"/>
  <c r="Y947" i="4"/>
  <c r="W947" i="4"/>
  <c r="V947" i="4"/>
  <c r="T947" i="4"/>
  <c r="S947" i="4"/>
  <c r="R947" i="4"/>
  <c r="AJ946" i="4"/>
  <c r="AI946" i="4"/>
  <c r="AH946" i="4"/>
  <c r="AG946" i="4"/>
  <c r="AF946" i="4"/>
  <c r="AE946" i="4"/>
  <c r="AD946" i="4"/>
  <c r="AC946" i="4"/>
  <c r="AB946" i="4"/>
  <c r="AA946" i="4"/>
  <c r="Z946" i="4"/>
  <c r="Y946" i="4"/>
  <c r="W946" i="4"/>
  <c r="V946" i="4"/>
  <c r="T946" i="4"/>
  <c r="S946" i="4"/>
  <c r="AJ945" i="4"/>
  <c r="AI945" i="4"/>
  <c r="AH945" i="4"/>
  <c r="AG945" i="4"/>
  <c r="AF945" i="4"/>
  <c r="AE945" i="4"/>
  <c r="AD945" i="4"/>
  <c r="AC945" i="4"/>
  <c r="AB945" i="4"/>
  <c r="AA945" i="4"/>
  <c r="Z945" i="4"/>
  <c r="Y945" i="4"/>
  <c r="W945" i="4"/>
  <c r="V945" i="4"/>
  <c r="T945" i="4"/>
  <c r="S945" i="4"/>
  <c r="R945" i="4"/>
  <c r="AJ944" i="4"/>
  <c r="AI944" i="4"/>
  <c r="AH944" i="4"/>
  <c r="AG944" i="4"/>
  <c r="AF944" i="4"/>
  <c r="AE944" i="4"/>
  <c r="AD944" i="4"/>
  <c r="AC944" i="4"/>
  <c r="AB944" i="4"/>
  <c r="AA944" i="4"/>
  <c r="Z944" i="4"/>
  <c r="Y944" i="4"/>
  <c r="W944" i="4"/>
  <c r="V944" i="4"/>
  <c r="T944" i="4"/>
  <c r="S944" i="4"/>
  <c r="R944" i="4"/>
  <c r="AJ943" i="4"/>
  <c r="AI943" i="4"/>
  <c r="AH943" i="4"/>
  <c r="AG943" i="4"/>
  <c r="AF943" i="4"/>
  <c r="AE943" i="4"/>
  <c r="AD943" i="4"/>
  <c r="AC943" i="4"/>
  <c r="AB943" i="4"/>
  <c r="AA943" i="4"/>
  <c r="Z943" i="4"/>
  <c r="Y943" i="4"/>
  <c r="W943" i="4"/>
  <c r="V943" i="4"/>
  <c r="T943" i="4"/>
  <c r="S943" i="4"/>
  <c r="R943" i="4"/>
  <c r="AJ942" i="4"/>
  <c r="AI942" i="4"/>
  <c r="AH942" i="4"/>
  <c r="AG942" i="4"/>
  <c r="AF942" i="4"/>
  <c r="AE942" i="4"/>
  <c r="AD942" i="4"/>
  <c r="AC942" i="4"/>
  <c r="AB942" i="4"/>
  <c r="AA942" i="4"/>
  <c r="Z942" i="4"/>
  <c r="Y942" i="4"/>
  <c r="W942" i="4"/>
  <c r="V942" i="4"/>
  <c r="T942" i="4"/>
  <c r="S942" i="4"/>
  <c r="R942" i="4"/>
  <c r="AJ941" i="4"/>
  <c r="AI941" i="4"/>
  <c r="AH941" i="4"/>
  <c r="AG941" i="4"/>
  <c r="AF941" i="4"/>
  <c r="AE941" i="4"/>
  <c r="AD941" i="4"/>
  <c r="AC941" i="4"/>
  <c r="AB941" i="4"/>
  <c r="AA941" i="4"/>
  <c r="Z941" i="4"/>
  <c r="Y941" i="4"/>
  <c r="W941" i="4"/>
  <c r="V941" i="4"/>
  <c r="T941" i="4"/>
  <c r="S941" i="4"/>
  <c r="R941" i="4"/>
  <c r="AJ940" i="4"/>
  <c r="AI940" i="4"/>
  <c r="AH940" i="4"/>
  <c r="AG940" i="4"/>
  <c r="AF940" i="4"/>
  <c r="AE940" i="4"/>
  <c r="AD940" i="4"/>
  <c r="AC940" i="4"/>
  <c r="AB940" i="4"/>
  <c r="AA940" i="4"/>
  <c r="Z940" i="4"/>
  <c r="Y940" i="4"/>
  <c r="W940" i="4"/>
  <c r="V940" i="4"/>
  <c r="T940" i="4"/>
  <c r="S940" i="4"/>
  <c r="R940" i="4"/>
  <c r="AJ939" i="4"/>
  <c r="AI939" i="4"/>
  <c r="AH939" i="4"/>
  <c r="AG939" i="4"/>
  <c r="AF939" i="4"/>
  <c r="AE939" i="4"/>
  <c r="AD939" i="4"/>
  <c r="AC939" i="4"/>
  <c r="AB939" i="4"/>
  <c r="AA939" i="4"/>
  <c r="Z939" i="4"/>
  <c r="Y939" i="4"/>
  <c r="W939" i="4"/>
  <c r="V939" i="4"/>
  <c r="T939" i="4"/>
  <c r="S939" i="4"/>
  <c r="R939" i="4"/>
  <c r="AJ938" i="4"/>
  <c r="AI938" i="4"/>
  <c r="AH938" i="4"/>
  <c r="AG938" i="4"/>
  <c r="AF938" i="4"/>
  <c r="AE938" i="4"/>
  <c r="AD938" i="4"/>
  <c r="AC938" i="4"/>
  <c r="AB938" i="4"/>
  <c r="AA938" i="4"/>
  <c r="Z938" i="4"/>
  <c r="Y938" i="4"/>
  <c r="W938" i="4"/>
  <c r="V938" i="4"/>
  <c r="T938" i="4"/>
  <c r="S938" i="4"/>
  <c r="R938" i="4"/>
  <c r="AJ937" i="4"/>
  <c r="AI937" i="4"/>
  <c r="AH937" i="4"/>
  <c r="AG937" i="4"/>
  <c r="AF937" i="4"/>
  <c r="AE937" i="4"/>
  <c r="AD937" i="4"/>
  <c r="AC937" i="4"/>
  <c r="AB937" i="4"/>
  <c r="AA937" i="4"/>
  <c r="Z937" i="4"/>
  <c r="Y937" i="4"/>
  <c r="W937" i="4"/>
  <c r="V937" i="4"/>
  <c r="T937" i="4"/>
  <c r="S937" i="4"/>
  <c r="R937" i="4"/>
  <c r="AJ936" i="4"/>
  <c r="AI936" i="4"/>
  <c r="AH936" i="4"/>
  <c r="AG936" i="4"/>
  <c r="AF936" i="4"/>
  <c r="AE936" i="4"/>
  <c r="AD936" i="4"/>
  <c r="AC936" i="4"/>
  <c r="AB936" i="4"/>
  <c r="AA936" i="4"/>
  <c r="Z936" i="4"/>
  <c r="Y936" i="4"/>
  <c r="W936" i="4"/>
  <c r="V936" i="4"/>
  <c r="T936" i="4"/>
  <c r="S936" i="4"/>
  <c r="R936" i="4"/>
  <c r="AJ935" i="4"/>
  <c r="AI935" i="4"/>
  <c r="AH935" i="4"/>
  <c r="AG935" i="4"/>
  <c r="AF935" i="4"/>
  <c r="AE935" i="4"/>
  <c r="AD935" i="4"/>
  <c r="AC935" i="4"/>
  <c r="AB935" i="4"/>
  <c r="AA935" i="4"/>
  <c r="Z935" i="4"/>
  <c r="Y935" i="4"/>
  <c r="W935" i="4"/>
  <c r="V935" i="4"/>
  <c r="T935" i="4"/>
  <c r="S935" i="4"/>
  <c r="AJ934" i="4"/>
  <c r="AI934" i="4"/>
  <c r="AH934" i="4"/>
  <c r="AG934" i="4"/>
  <c r="AF934" i="4"/>
  <c r="AE934" i="4"/>
  <c r="AD934" i="4"/>
  <c r="AC934" i="4"/>
  <c r="AB934" i="4"/>
  <c r="AA934" i="4"/>
  <c r="Z934" i="4"/>
  <c r="Y934" i="4"/>
  <c r="W934" i="4"/>
  <c r="V934" i="4"/>
  <c r="T934" i="4"/>
  <c r="S934" i="4"/>
  <c r="AJ933" i="4"/>
  <c r="AI933" i="4"/>
  <c r="AH933" i="4"/>
  <c r="AG933" i="4"/>
  <c r="AF933" i="4"/>
  <c r="AE933" i="4"/>
  <c r="AD933" i="4"/>
  <c r="AC933" i="4"/>
  <c r="AB933" i="4"/>
  <c r="AA933" i="4"/>
  <c r="Z933" i="4"/>
  <c r="Y933" i="4"/>
  <c r="W933" i="4"/>
  <c r="V933" i="4"/>
  <c r="T933" i="4"/>
  <c r="S933" i="4"/>
  <c r="AJ932" i="4"/>
  <c r="AI932" i="4"/>
  <c r="AH932" i="4"/>
  <c r="AG932" i="4"/>
  <c r="AF932" i="4"/>
  <c r="AE932" i="4"/>
  <c r="AD932" i="4"/>
  <c r="AC932" i="4"/>
  <c r="AB932" i="4"/>
  <c r="AA932" i="4"/>
  <c r="Z932" i="4"/>
  <c r="Y932" i="4"/>
  <c r="W932" i="4"/>
  <c r="V932" i="4"/>
  <c r="T932" i="4"/>
  <c r="S932" i="4"/>
  <c r="R932" i="4"/>
  <c r="AJ931" i="4"/>
  <c r="AI931" i="4"/>
  <c r="AH931" i="4"/>
  <c r="AG931" i="4"/>
  <c r="AF931" i="4"/>
  <c r="AE931" i="4"/>
  <c r="AD931" i="4"/>
  <c r="AC931" i="4"/>
  <c r="AB931" i="4"/>
  <c r="AA931" i="4"/>
  <c r="Z931" i="4"/>
  <c r="Y931" i="4"/>
  <c r="W931" i="4"/>
  <c r="V931" i="4"/>
  <c r="T931" i="4"/>
  <c r="S931" i="4"/>
  <c r="R931" i="4"/>
  <c r="AJ930" i="4"/>
  <c r="AI930" i="4"/>
  <c r="AH930" i="4"/>
  <c r="AG930" i="4"/>
  <c r="AF930" i="4"/>
  <c r="AE930" i="4"/>
  <c r="AD930" i="4"/>
  <c r="AC930" i="4"/>
  <c r="AB930" i="4"/>
  <c r="AA930" i="4"/>
  <c r="Z930" i="4"/>
  <c r="Y930" i="4"/>
  <c r="W930" i="4"/>
  <c r="V930" i="4"/>
  <c r="T930" i="4"/>
  <c r="S930" i="4"/>
  <c r="R930" i="4"/>
  <c r="AJ929" i="4"/>
  <c r="AI929" i="4"/>
  <c r="AH929" i="4"/>
  <c r="AG929" i="4"/>
  <c r="AF929" i="4"/>
  <c r="AE929" i="4"/>
  <c r="AD929" i="4"/>
  <c r="AC929" i="4"/>
  <c r="AB929" i="4"/>
  <c r="AA929" i="4"/>
  <c r="Z929" i="4"/>
  <c r="Y929" i="4"/>
  <c r="W929" i="4"/>
  <c r="V929" i="4"/>
  <c r="T929" i="4"/>
  <c r="S929" i="4"/>
  <c r="R929" i="4"/>
  <c r="AJ928" i="4"/>
  <c r="AI928" i="4"/>
  <c r="AH928" i="4"/>
  <c r="AG928" i="4"/>
  <c r="AF928" i="4"/>
  <c r="AE928" i="4"/>
  <c r="AD928" i="4"/>
  <c r="AC928" i="4"/>
  <c r="AB928" i="4"/>
  <c r="AA928" i="4"/>
  <c r="Z928" i="4"/>
  <c r="Y928" i="4"/>
  <c r="W928" i="4"/>
  <c r="V928" i="4"/>
  <c r="T928" i="4"/>
  <c r="S928" i="4"/>
  <c r="R928" i="4"/>
  <c r="AJ927" i="4"/>
  <c r="AI927" i="4"/>
  <c r="AH927" i="4"/>
  <c r="AG927" i="4"/>
  <c r="AF927" i="4"/>
  <c r="AE927" i="4"/>
  <c r="AD927" i="4"/>
  <c r="AC927" i="4"/>
  <c r="AB927" i="4"/>
  <c r="AA927" i="4"/>
  <c r="Z927" i="4"/>
  <c r="Y927" i="4"/>
  <c r="W927" i="4"/>
  <c r="V927" i="4"/>
  <c r="T927" i="4"/>
  <c r="S927" i="4"/>
  <c r="R927" i="4"/>
  <c r="AJ926" i="4"/>
  <c r="AI926" i="4"/>
  <c r="AH926" i="4"/>
  <c r="AG926" i="4"/>
  <c r="AF926" i="4"/>
  <c r="AE926" i="4"/>
  <c r="AD926" i="4"/>
  <c r="AC926" i="4"/>
  <c r="AB926" i="4"/>
  <c r="AA926" i="4"/>
  <c r="Z926" i="4"/>
  <c r="Y926" i="4"/>
  <c r="W926" i="4"/>
  <c r="V926" i="4"/>
  <c r="T926" i="4"/>
  <c r="S926" i="4"/>
  <c r="R926" i="4"/>
  <c r="AJ925" i="4"/>
  <c r="AI925" i="4"/>
  <c r="AH925" i="4"/>
  <c r="AG925" i="4"/>
  <c r="AF925" i="4"/>
  <c r="AE925" i="4"/>
  <c r="AD925" i="4"/>
  <c r="AC925" i="4"/>
  <c r="AB925" i="4"/>
  <c r="AA925" i="4"/>
  <c r="Z925" i="4"/>
  <c r="Y925" i="4"/>
  <c r="W925" i="4"/>
  <c r="V925" i="4"/>
  <c r="T925" i="4"/>
  <c r="S925" i="4"/>
  <c r="R925" i="4"/>
  <c r="AJ924" i="4"/>
  <c r="AI924" i="4"/>
  <c r="AH924" i="4"/>
  <c r="AG924" i="4"/>
  <c r="AF924" i="4"/>
  <c r="AE924" i="4"/>
  <c r="AD924" i="4"/>
  <c r="AC924" i="4"/>
  <c r="AB924" i="4"/>
  <c r="AA924" i="4"/>
  <c r="Z924" i="4"/>
  <c r="Y924" i="4"/>
  <c r="W924" i="4"/>
  <c r="V924" i="4"/>
  <c r="T924" i="4"/>
  <c r="S924" i="4"/>
  <c r="R924" i="4"/>
  <c r="AJ923" i="4"/>
  <c r="AI923" i="4"/>
  <c r="AH923" i="4"/>
  <c r="AG923" i="4"/>
  <c r="AF923" i="4"/>
  <c r="AE923" i="4"/>
  <c r="AD923" i="4"/>
  <c r="AC923" i="4"/>
  <c r="AB923" i="4"/>
  <c r="AA923" i="4"/>
  <c r="Z923" i="4"/>
  <c r="Y923" i="4"/>
  <c r="W923" i="4"/>
  <c r="V923" i="4"/>
  <c r="T923" i="4"/>
  <c r="S923" i="4"/>
  <c r="R923" i="4"/>
  <c r="AJ922" i="4"/>
  <c r="AI922" i="4"/>
  <c r="AH922" i="4"/>
  <c r="AG922" i="4"/>
  <c r="AF922" i="4"/>
  <c r="AE922" i="4"/>
  <c r="AD922" i="4"/>
  <c r="AC922" i="4"/>
  <c r="AB922" i="4"/>
  <c r="AA922" i="4"/>
  <c r="Z922" i="4"/>
  <c r="Y922" i="4"/>
  <c r="W922" i="4"/>
  <c r="V922" i="4"/>
  <c r="T922" i="4"/>
  <c r="S922" i="4"/>
  <c r="AJ921" i="4"/>
  <c r="AI921" i="4"/>
  <c r="AH921" i="4"/>
  <c r="AG921" i="4"/>
  <c r="AF921" i="4"/>
  <c r="AE921" i="4"/>
  <c r="AD921" i="4"/>
  <c r="AC921" i="4"/>
  <c r="AB921" i="4"/>
  <c r="AA921" i="4"/>
  <c r="Z921" i="4"/>
  <c r="Y921" i="4"/>
  <c r="W921" i="4"/>
  <c r="V921" i="4"/>
  <c r="T921" i="4"/>
  <c r="S921" i="4"/>
  <c r="R921" i="4"/>
  <c r="AJ920" i="4"/>
  <c r="AI920" i="4"/>
  <c r="AH920" i="4"/>
  <c r="AG920" i="4"/>
  <c r="AF920" i="4"/>
  <c r="AE920" i="4"/>
  <c r="AD920" i="4"/>
  <c r="AC920" i="4"/>
  <c r="AB920" i="4"/>
  <c r="AA920" i="4"/>
  <c r="Z920" i="4"/>
  <c r="Y920" i="4"/>
  <c r="W920" i="4"/>
  <c r="V920" i="4"/>
  <c r="T920" i="4"/>
  <c r="S920" i="4"/>
  <c r="R920" i="4"/>
  <c r="AJ919" i="4"/>
  <c r="AI919" i="4"/>
  <c r="AH919" i="4"/>
  <c r="AG919" i="4"/>
  <c r="AF919" i="4"/>
  <c r="AE919" i="4"/>
  <c r="AD919" i="4"/>
  <c r="AC919" i="4"/>
  <c r="AB919" i="4"/>
  <c r="AA919" i="4"/>
  <c r="Z919" i="4"/>
  <c r="Y919" i="4"/>
  <c r="W919" i="4"/>
  <c r="V919" i="4"/>
  <c r="T919" i="4"/>
  <c r="S919" i="4"/>
  <c r="R919" i="4"/>
  <c r="AJ918" i="4"/>
  <c r="AI918" i="4"/>
  <c r="AH918" i="4"/>
  <c r="AG918" i="4"/>
  <c r="AF918" i="4"/>
  <c r="AE918" i="4"/>
  <c r="AD918" i="4"/>
  <c r="AC918" i="4"/>
  <c r="AB918" i="4"/>
  <c r="AA918" i="4"/>
  <c r="Z918" i="4"/>
  <c r="Y918" i="4"/>
  <c r="W918" i="4"/>
  <c r="V918" i="4"/>
  <c r="T918" i="4"/>
  <c r="S918" i="4"/>
  <c r="R918" i="4"/>
  <c r="AJ917" i="4"/>
  <c r="AI917" i="4"/>
  <c r="AH917" i="4"/>
  <c r="AG917" i="4"/>
  <c r="AF917" i="4"/>
  <c r="AE917" i="4"/>
  <c r="AD917" i="4"/>
  <c r="AC917" i="4"/>
  <c r="AB917" i="4"/>
  <c r="AA917" i="4"/>
  <c r="Z917" i="4"/>
  <c r="Y917" i="4"/>
  <c r="W917" i="4"/>
  <c r="V917" i="4"/>
  <c r="T917" i="4"/>
  <c r="S917" i="4"/>
  <c r="R917" i="4"/>
  <c r="AJ916" i="4"/>
  <c r="AI916" i="4"/>
  <c r="AH916" i="4"/>
  <c r="AG916" i="4"/>
  <c r="AF916" i="4"/>
  <c r="AE916" i="4"/>
  <c r="AD916" i="4"/>
  <c r="AC916" i="4"/>
  <c r="AB916" i="4"/>
  <c r="AA916" i="4"/>
  <c r="Z916" i="4"/>
  <c r="Y916" i="4"/>
  <c r="W916" i="4"/>
  <c r="V916" i="4"/>
  <c r="T916" i="4"/>
  <c r="S916" i="4"/>
  <c r="R916" i="4"/>
  <c r="AJ915" i="4"/>
  <c r="AI915" i="4"/>
  <c r="AH915" i="4"/>
  <c r="AG915" i="4"/>
  <c r="AF915" i="4"/>
  <c r="AE915" i="4"/>
  <c r="AD915" i="4"/>
  <c r="AC915" i="4"/>
  <c r="AB915" i="4"/>
  <c r="AA915" i="4"/>
  <c r="Z915" i="4"/>
  <c r="Y915" i="4"/>
  <c r="W915" i="4"/>
  <c r="V915" i="4"/>
  <c r="T915" i="4"/>
  <c r="S915" i="4"/>
  <c r="R915" i="4"/>
  <c r="AJ914" i="4"/>
  <c r="AI914" i="4"/>
  <c r="AH914" i="4"/>
  <c r="AG914" i="4"/>
  <c r="AF914" i="4"/>
  <c r="AE914" i="4"/>
  <c r="AD914" i="4"/>
  <c r="AC914" i="4"/>
  <c r="AB914" i="4"/>
  <c r="AA914" i="4"/>
  <c r="Z914" i="4"/>
  <c r="Y914" i="4"/>
  <c r="W914" i="4"/>
  <c r="V914" i="4"/>
  <c r="T914" i="4"/>
  <c r="S914" i="4"/>
  <c r="R914" i="4"/>
  <c r="AJ913" i="4"/>
  <c r="AI913" i="4"/>
  <c r="AH913" i="4"/>
  <c r="AG913" i="4"/>
  <c r="AF913" i="4"/>
  <c r="AE913" i="4"/>
  <c r="AD913" i="4"/>
  <c r="AC913" i="4"/>
  <c r="AB913" i="4"/>
  <c r="AA913" i="4"/>
  <c r="Z913" i="4"/>
  <c r="Y913" i="4"/>
  <c r="W913" i="4"/>
  <c r="V913" i="4"/>
  <c r="T913" i="4"/>
  <c r="S913" i="4"/>
  <c r="R913" i="4"/>
  <c r="AJ912" i="4"/>
  <c r="AI912" i="4"/>
  <c r="AH912" i="4"/>
  <c r="AG912" i="4"/>
  <c r="AF912" i="4"/>
  <c r="AE912" i="4"/>
  <c r="AD912" i="4"/>
  <c r="AC912" i="4"/>
  <c r="AB912" i="4"/>
  <c r="AA912" i="4"/>
  <c r="Z912" i="4"/>
  <c r="Y912" i="4"/>
  <c r="W912" i="4"/>
  <c r="V912" i="4"/>
  <c r="T912" i="4"/>
  <c r="S912" i="4"/>
  <c r="R912" i="4"/>
  <c r="AJ911" i="4"/>
  <c r="AI911" i="4"/>
  <c r="AH911" i="4"/>
  <c r="AG911" i="4"/>
  <c r="AF911" i="4"/>
  <c r="AE911" i="4"/>
  <c r="AD911" i="4"/>
  <c r="AC911" i="4"/>
  <c r="AB911" i="4"/>
  <c r="AA911" i="4"/>
  <c r="Z911" i="4"/>
  <c r="Y911" i="4"/>
  <c r="W911" i="4"/>
  <c r="V911" i="4"/>
  <c r="T911" i="4"/>
  <c r="S911" i="4"/>
  <c r="R911" i="4"/>
  <c r="AJ910" i="4"/>
  <c r="AI910" i="4"/>
  <c r="AH910" i="4"/>
  <c r="AG910" i="4"/>
  <c r="AF910" i="4"/>
  <c r="AE910" i="4"/>
  <c r="AD910" i="4"/>
  <c r="AC910" i="4"/>
  <c r="AB910" i="4"/>
  <c r="AA910" i="4"/>
  <c r="Z910" i="4"/>
  <c r="Y910" i="4"/>
  <c r="W910" i="4"/>
  <c r="V910" i="4"/>
  <c r="T910" i="4"/>
  <c r="S910" i="4"/>
  <c r="R910" i="4"/>
  <c r="AJ909" i="4"/>
  <c r="AI909" i="4"/>
  <c r="AH909" i="4"/>
  <c r="AG909" i="4"/>
  <c r="AF909" i="4"/>
  <c r="AE909" i="4"/>
  <c r="AD909" i="4"/>
  <c r="AC909" i="4"/>
  <c r="AB909" i="4"/>
  <c r="AA909" i="4"/>
  <c r="Z909" i="4"/>
  <c r="Y909" i="4"/>
  <c r="W909" i="4"/>
  <c r="V909" i="4"/>
  <c r="T909" i="4"/>
  <c r="S909" i="4"/>
  <c r="AJ908" i="4"/>
  <c r="AI908" i="4"/>
  <c r="AH908" i="4"/>
  <c r="AG908" i="4"/>
  <c r="AF908" i="4"/>
  <c r="AE908" i="4"/>
  <c r="AD908" i="4"/>
  <c r="AC908" i="4"/>
  <c r="AB908" i="4"/>
  <c r="AA908" i="4"/>
  <c r="Z908" i="4"/>
  <c r="Y908" i="4"/>
  <c r="W908" i="4"/>
  <c r="V908" i="4"/>
  <c r="T908" i="4"/>
  <c r="S908" i="4"/>
  <c r="AJ907" i="4"/>
  <c r="AI907" i="4"/>
  <c r="AH907" i="4"/>
  <c r="AG907" i="4"/>
  <c r="AF907" i="4"/>
  <c r="AE907" i="4"/>
  <c r="AD907" i="4"/>
  <c r="AC907" i="4"/>
  <c r="AB907" i="4"/>
  <c r="AA907" i="4"/>
  <c r="Z907" i="4"/>
  <c r="Y907" i="4"/>
  <c r="W907" i="4"/>
  <c r="V907" i="4"/>
  <c r="T907" i="4"/>
  <c r="S907" i="4"/>
  <c r="R907" i="4"/>
  <c r="AJ906" i="4"/>
  <c r="AI906" i="4"/>
  <c r="AH906" i="4"/>
  <c r="AG906" i="4"/>
  <c r="AF906" i="4"/>
  <c r="AE906" i="4"/>
  <c r="AD906" i="4"/>
  <c r="AC906" i="4"/>
  <c r="AB906" i="4"/>
  <c r="AA906" i="4"/>
  <c r="Z906" i="4"/>
  <c r="Y906" i="4"/>
  <c r="W906" i="4"/>
  <c r="V906" i="4"/>
  <c r="T906" i="4"/>
  <c r="S906" i="4"/>
  <c r="R906" i="4"/>
  <c r="AJ905" i="4"/>
  <c r="AI905" i="4"/>
  <c r="AH905" i="4"/>
  <c r="AG905" i="4"/>
  <c r="AF905" i="4"/>
  <c r="AE905" i="4"/>
  <c r="AD905" i="4"/>
  <c r="AC905" i="4"/>
  <c r="AB905" i="4"/>
  <c r="AA905" i="4"/>
  <c r="Z905" i="4"/>
  <c r="Y905" i="4"/>
  <c r="W905" i="4"/>
  <c r="V905" i="4"/>
  <c r="T905" i="4"/>
  <c r="S905" i="4"/>
  <c r="R905" i="4"/>
  <c r="AJ904" i="4"/>
  <c r="AI904" i="4"/>
  <c r="AH904" i="4"/>
  <c r="AG904" i="4"/>
  <c r="AF904" i="4"/>
  <c r="AE904" i="4"/>
  <c r="AD904" i="4"/>
  <c r="AC904" i="4"/>
  <c r="AB904" i="4"/>
  <c r="AA904" i="4"/>
  <c r="Z904" i="4"/>
  <c r="Y904" i="4"/>
  <c r="W904" i="4"/>
  <c r="V904" i="4"/>
  <c r="T904" i="4"/>
  <c r="S904" i="4"/>
  <c r="R904" i="4"/>
  <c r="AJ903" i="4"/>
  <c r="AI903" i="4"/>
  <c r="AH903" i="4"/>
  <c r="AG903" i="4"/>
  <c r="AF903" i="4"/>
  <c r="AE903" i="4"/>
  <c r="AD903" i="4"/>
  <c r="AC903" i="4"/>
  <c r="AB903" i="4"/>
  <c r="AA903" i="4"/>
  <c r="Z903" i="4"/>
  <c r="Y903" i="4"/>
  <c r="W903" i="4"/>
  <c r="V903" i="4"/>
  <c r="T903" i="4"/>
  <c r="S903" i="4"/>
  <c r="R903" i="4"/>
  <c r="AJ902" i="4"/>
  <c r="AI902" i="4"/>
  <c r="AH902" i="4"/>
  <c r="AG902" i="4"/>
  <c r="AF902" i="4"/>
  <c r="AE902" i="4"/>
  <c r="AD902" i="4"/>
  <c r="AC902" i="4"/>
  <c r="AB902" i="4"/>
  <c r="AA902" i="4"/>
  <c r="Z902" i="4"/>
  <c r="Y902" i="4"/>
  <c r="W902" i="4"/>
  <c r="V902" i="4"/>
  <c r="T902" i="4"/>
  <c r="S902" i="4"/>
  <c r="R902" i="4"/>
  <c r="AJ901" i="4"/>
  <c r="AI901" i="4"/>
  <c r="AH901" i="4"/>
  <c r="AG901" i="4"/>
  <c r="AF901" i="4"/>
  <c r="AE901" i="4"/>
  <c r="AD901" i="4"/>
  <c r="AC901" i="4"/>
  <c r="AB901" i="4"/>
  <c r="AA901" i="4"/>
  <c r="Z901" i="4"/>
  <c r="Y901" i="4"/>
  <c r="W901" i="4"/>
  <c r="V901" i="4"/>
  <c r="T901" i="4"/>
  <c r="S901" i="4"/>
  <c r="R901" i="4"/>
  <c r="AJ900" i="4"/>
  <c r="AI900" i="4"/>
  <c r="AH900" i="4"/>
  <c r="AG900" i="4"/>
  <c r="AF900" i="4"/>
  <c r="AE900" i="4"/>
  <c r="AD900" i="4"/>
  <c r="AC900" i="4"/>
  <c r="AB900" i="4"/>
  <c r="AA900" i="4"/>
  <c r="Z900" i="4"/>
  <c r="Y900" i="4"/>
  <c r="W900" i="4"/>
  <c r="V900" i="4"/>
  <c r="T900" i="4"/>
  <c r="S900" i="4"/>
  <c r="AJ899" i="4"/>
  <c r="AI899" i="4"/>
  <c r="AH899" i="4"/>
  <c r="AG899" i="4"/>
  <c r="AF899" i="4"/>
  <c r="AE899" i="4"/>
  <c r="AD899" i="4"/>
  <c r="AC899" i="4"/>
  <c r="AB899" i="4"/>
  <c r="AA899" i="4"/>
  <c r="Z899" i="4"/>
  <c r="Y899" i="4"/>
  <c r="W899" i="4"/>
  <c r="V899" i="4"/>
  <c r="T899" i="4"/>
  <c r="S899" i="4"/>
  <c r="AJ898" i="4"/>
  <c r="AI898" i="4"/>
  <c r="AH898" i="4"/>
  <c r="AG898" i="4"/>
  <c r="AF898" i="4"/>
  <c r="AE898" i="4"/>
  <c r="AD898" i="4"/>
  <c r="AC898" i="4"/>
  <c r="AB898" i="4"/>
  <c r="AA898" i="4"/>
  <c r="Z898" i="4"/>
  <c r="Y898" i="4"/>
  <c r="W898" i="4"/>
  <c r="V898" i="4"/>
  <c r="T898" i="4"/>
  <c r="S898" i="4"/>
  <c r="R898" i="4"/>
  <c r="AJ897" i="4"/>
  <c r="AI897" i="4"/>
  <c r="AH897" i="4"/>
  <c r="AG897" i="4"/>
  <c r="AF897" i="4"/>
  <c r="AE897" i="4"/>
  <c r="AD897" i="4"/>
  <c r="AC897" i="4"/>
  <c r="AB897" i="4"/>
  <c r="AA897" i="4"/>
  <c r="Z897" i="4"/>
  <c r="Y897" i="4"/>
  <c r="W897" i="4"/>
  <c r="V897" i="4"/>
  <c r="T897" i="4"/>
  <c r="S897" i="4"/>
  <c r="AJ896" i="4"/>
  <c r="AI896" i="4"/>
  <c r="AH896" i="4"/>
  <c r="AG896" i="4"/>
  <c r="AF896" i="4"/>
  <c r="AE896" i="4"/>
  <c r="AD896" i="4"/>
  <c r="AC896" i="4"/>
  <c r="AB896" i="4"/>
  <c r="AA896" i="4"/>
  <c r="Z896" i="4"/>
  <c r="Y896" i="4"/>
  <c r="W896" i="4"/>
  <c r="V896" i="4"/>
  <c r="T896" i="4"/>
  <c r="S896" i="4"/>
  <c r="AJ895" i="4"/>
  <c r="AI895" i="4"/>
  <c r="AH895" i="4"/>
  <c r="AG895" i="4"/>
  <c r="AF895" i="4"/>
  <c r="AE895" i="4"/>
  <c r="AD895" i="4"/>
  <c r="AC895" i="4"/>
  <c r="AB895" i="4"/>
  <c r="AA895" i="4"/>
  <c r="Z895" i="4"/>
  <c r="Y895" i="4"/>
  <c r="W895" i="4"/>
  <c r="V895" i="4"/>
  <c r="T895" i="4"/>
  <c r="S895" i="4"/>
  <c r="R895" i="4"/>
  <c r="AJ894" i="4"/>
  <c r="AI894" i="4"/>
  <c r="AH894" i="4"/>
  <c r="AG894" i="4"/>
  <c r="AF894" i="4"/>
  <c r="AE894" i="4"/>
  <c r="AD894" i="4"/>
  <c r="AC894" i="4"/>
  <c r="AB894" i="4"/>
  <c r="AA894" i="4"/>
  <c r="Z894" i="4"/>
  <c r="Y894" i="4"/>
  <c r="W894" i="4"/>
  <c r="V894" i="4"/>
  <c r="T894" i="4"/>
  <c r="S894" i="4"/>
  <c r="R894" i="4"/>
  <c r="AJ893" i="4"/>
  <c r="AI893" i="4"/>
  <c r="AH893" i="4"/>
  <c r="AG893" i="4"/>
  <c r="AF893" i="4"/>
  <c r="AE893" i="4"/>
  <c r="AD893" i="4"/>
  <c r="AC893" i="4"/>
  <c r="AB893" i="4"/>
  <c r="AA893" i="4"/>
  <c r="Z893" i="4"/>
  <c r="Y893" i="4"/>
  <c r="W893" i="4"/>
  <c r="V893" i="4"/>
  <c r="T893" i="4"/>
  <c r="S893" i="4"/>
  <c r="R893" i="4"/>
  <c r="AJ892" i="4"/>
  <c r="AI892" i="4"/>
  <c r="AH892" i="4"/>
  <c r="AG892" i="4"/>
  <c r="AF892" i="4"/>
  <c r="AE892" i="4"/>
  <c r="AD892" i="4"/>
  <c r="AC892" i="4"/>
  <c r="AB892" i="4"/>
  <c r="AA892" i="4"/>
  <c r="Z892" i="4"/>
  <c r="Y892" i="4"/>
  <c r="W892" i="4"/>
  <c r="V892" i="4"/>
  <c r="T892" i="4"/>
  <c r="S892" i="4"/>
  <c r="R892" i="4"/>
  <c r="AJ891" i="4"/>
  <c r="AI891" i="4"/>
  <c r="AH891" i="4"/>
  <c r="AG891" i="4"/>
  <c r="AF891" i="4"/>
  <c r="AE891" i="4"/>
  <c r="AD891" i="4"/>
  <c r="AC891" i="4"/>
  <c r="AB891" i="4"/>
  <c r="AA891" i="4"/>
  <c r="Z891" i="4"/>
  <c r="Y891" i="4"/>
  <c r="W891" i="4"/>
  <c r="V891" i="4"/>
  <c r="T891" i="4"/>
  <c r="S891" i="4"/>
  <c r="R891" i="4"/>
  <c r="AJ890" i="4"/>
  <c r="AI890" i="4"/>
  <c r="AH890" i="4"/>
  <c r="AG890" i="4"/>
  <c r="AF890" i="4"/>
  <c r="AE890" i="4"/>
  <c r="AD890" i="4"/>
  <c r="AC890" i="4"/>
  <c r="AB890" i="4"/>
  <c r="AA890" i="4"/>
  <c r="Z890" i="4"/>
  <c r="Y890" i="4"/>
  <c r="W890" i="4"/>
  <c r="V890" i="4"/>
  <c r="T890" i="4"/>
  <c r="S890" i="4"/>
  <c r="R890" i="4"/>
  <c r="AJ889" i="4"/>
  <c r="AI889" i="4"/>
  <c r="AH889" i="4"/>
  <c r="AG889" i="4"/>
  <c r="AF889" i="4"/>
  <c r="AE889" i="4"/>
  <c r="AD889" i="4"/>
  <c r="AC889" i="4"/>
  <c r="AB889" i="4"/>
  <c r="AA889" i="4"/>
  <c r="Z889" i="4"/>
  <c r="Y889" i="4"/>
  <c r="W889" i="4"/>
  <c r="V889" i="4"/>
  <c r="T889" i="4"/>
  <c r="S889" i="4"/>
  <c r="R889" i="4"/>
  <c r="AJ888" i="4"/>
  <c r="AI888" i="4"/>
  <c r="AH888" i="4"/>
  <c r="AG888" i="4"/>
  <c r="AF888" i="4"/>
  <c r="AE888" i="4"/>
  <c r="AD888" i="4"/>
  <c r="AC888" i="4"/>
  <c r="AB888" i="4"/>
  <c r="AA888" i="4"/>
  <c r="Z888" i="4"/>
  <c r="Y888" i="4"/>
  <c r="W888" i="4"/>
  <c r="V888" i="4"/>
  <c r="T888" i="4"/>
  <c r="S888" i="4"/>
  <c r="R888" i="4"/>
  <c r="AJ887" i="4"/>
  <c r="AI887" i="4"/>
  <c r="AH887" i="4"/>
  <c r="AG887" i="4"/>
  <c r="AF887" i="4"/>
  <c r="AE887" i="4"/>
  <c r="AD887" i="4"/>
  <c r="AC887" i="4"/>
  <c r="AB887" i="4"/>
  <c r="AA887" i="4"/>
  <c r="Z887" i="4"/>
  <c r="Y887" i="4"/>
  <c r="W887" i="4"/>
  <c r="V887" i="4"/>
  <c r="T887" i="4"/>
  <c r="S887" i="4"/>
  <c r="R887" i="4"/>
  <c r="AJ886" i="4"/>
  <c r="AI886" i="4"/>
  <c r="AH886" i="4"/>
  <c r="AG886" i="4"/>
  <c r="AF886" i="4"/>
  <c r="AE886" i="4"/>
  <c r="AD886" i="4"/>
  <c r="AC886" i="4"/>
  <c r="AB886" i="4"/>
  <c r="AA886" i="4"/>
  <c r="Z886" i="4"/>
  <c r="Y886" i="4"/>
  <c r="W886" i="4"/>
  <c r="V886" i="4"/>
  <c r="T886" i="4"/>
  <c r="S886" i="4"/>
  <c r="AJ885" i="4"/>
  <c r="AI885" i="4"/>
  <c r="AH885" i="4"/>
  <c r="AG885" i="4"/>
  <c r="AF885" i="4"/>
  <c r="AE885" i="4"/>
  <c r="AD885" i="4"/>
  <c r="AC885" i="4"/>
  <c r="AB885" i="4"/>
  <c r="AA885" i="4"/>
  <c r="Z885" i="4"/>
  <c r="Y885" i="4"/>
  <c r="W885" i="4"/>
  <c r="V885" i="4"/>
  <c r="T885" i="4"/>
  <c r="S885" i="4"/>
  <c r="R885" i="4"/>
  <c r="AJ884" i="4"/>
  <c r="AI884" i="4"/>
  <c r="AH884" i="4"/>
  <c r="AG884" i="4"/>
  <c r="AF884" i="4"/>
  <c r="AE884" i="4"/>
  <c r="AD884" i="4"/>
  <c r="AC884" i="4"/>
  <c r="AB884" i="4"/>
  <c r="AA884" i="4"/>
  <c r="Z884" i="4"/>
  <c r="Y884" i="4"/>
  <c r="W884" i="4"/>
  <c r="V884" i="4"/>
  <c r="T884" i="4"/>
  <c r="S884" i="4"/>
  <c r="R884" i="4"/>
  <c r="AJ883" i="4"/>
  <c r="AI883" i="4"/>
  <c r="AH883" i="4"/>
  <c r="AG883" i="4"/>
  <c r="AF883" i="4"/>
  <c r="AE883" i="4"/>
  <c r="AD883" i="4"/>
  <c r="AC883" i="4"/>
  <c r="AB883" i="4"/>
  <c r="AA883" i="4"/>
  <c r="Z883" i="4"/>
  <c r="Y883" i="4"/>
  <c r="W883" i="4"/>
  <c r="V883" i="4"/>
  <c r="T883" i="4"/>
  <c r="S883" i="4"/>
  <c r="AJ882" i="4"/>
  <c r="AI882" i="4"/>
  <c r="AH882" i="4"/>
  <c r="AG882" i="4"/>
  <c r="AF882" i="4"/>
  <c r="AE882" i="4"/>
  <c r="AD882" i="4"/>
  <c r="AC882" i="4"/>
  <c r="AB882" i="4"/>
  <c r="AA882" i="4"/>
  <c r="Z882" i="4"/>
  <c r="Y882" i="4"/>
  <c r="W882" i="4"/>
  <c r="V882" i="4"/>
  <c r="T882" i="4"/>
  <c r="S882" i="4"/>
  <c r="AJ881" i="4"/>
  <c r="AI881" i="4"/>
  <c r="AH881" i="4"/>
  <c r="AG881" i="4"/>
  <c r="AF881" i="4"/>
  <c r="AE881" i="4"/>
  <c r="AD881" i="4"/>
  <c r="AC881" i="4"/>
  <c r="AB881" i="4"/>
  <c r="AA881" i="4"/>
  <c r="Z881" i="4"/>
  <c r="Y881" i="4"/>
  <c r="W881" i="4"/>
  <c r="V881" i="4"/>
  <c r="T881" i="4"/>
  <c r="S881" i="4"/>
  <c r="R881" i="4"/>
  <c r="AJ880" i="4"/>
  <c r="AI880" i="4"/>
  <c r="AH880" i="4"/>
  <c r="AG880" i="4"/>
  <c r="AF880" i="4"/>
  <c r="AE880" i="4"/>
  <c r="AD880" i="4"/>
  <c r="AC880" i="4"/>
  <c r="AB880" i="4"/>
  <c r="AA880" i="4"/>
  <c r="Z880" i="4"/>
  <c r="Y880" i="4"/>
  <c r="W880" i="4"/>
  <c r="V880" i="4"/>
  <c r="T880" i="4"/>
  <c r="S880" i="4"/>
  <c r="AJ879" i="4"/>
  <c r="AI879" i="4"/>
  <c r="AH879" i="4"/>
  <c r="AG879" i="4"/>
  <c r="AF879" i="4"/>
  <c r="AE879" i="4"/>
  <c r="AD879" i="4"/>
  <c r="AC879" i="4"/>
  <c r="AB879" i="4"/>
  <c r="AA879" i="4"/>
  <c r="Z879" i="4"/>
  <c r="Y879" i="4"/>
  <c r="W879" i="4"/>
  <c r="V879" i="4"/>
  <c r="T879" i="4"/>
  <c r="S879" i="4"/>
  <c r="AJ878" i="4"/>
  <c r="AI878" i="4"/>
  <c r="AH878" i="4"/>
  <c r="AG878" i="4"/>
  <c r="AF878" i="4"/>
  <c r="AE878" i="4"/>
  <c r="AD878" i="4"/>
  <c r="AC878" i="4"/>
  <c r="AB878" i="4"/>
  <c r="AA878" i="4"/>
  <c r="Z878" i="4"/>
  <c r="Y878" i="4"/>
  <c r="W878" i="4"/>
  <c r="V878" i="4"/>
  <c r="T878" i="4"/>
  <c r="S878" i="4"/>
  <c r="AJ877" i="4"/>
  <c r="AI877" i="4"/>
  <c r="AH877" i="4"/>
  <c r="AG877" i="4"/>
  <c r="AF877" i="4"/>
  <c r="AE877" i="4"/>
  <c r="AD877" i="4"/>
  <c r="AC877" i="4"/>
  <c r="AB877" i="4"/>
  <c r="AA877" i="4"/>
  <c r="Z877" i="4"/>
  <c r="Y877" i="4"/>
  <c r="W877" i="4"/>
  <c r="V877" i="4"/>
  <c r="T877" i="4"/>
  <c r="S877" i="4"/>
  <c r="AJ876" i="4"/>
  <c r="AI876" i="4"/>
  <c r="AH876" i="4"/>
  <c r="AG876" i="4"/>
  <c r="AF876" i="4"/>
  <c r="AE876" i="4"/>
  <c r="AD876" i="4"/>
  <c r="AC876" i="4"/>
  <c r="AB876" i="4"/>
  <c r="AA876" i="4"/>
  <c r="Z876" i="4"/>
  <c r="Y876" i="4"/>
  <c r="W876" i="4"/>
  <c r="V876" i="4"/>
  <c r="T876" i="4"/>
  <c r="S876" i="4"/>
  <c r="AJ875" i="4"/>
  <c r="AI875" i="4"/>
  <c r="AH875" i="4"/>
  <c r="AG875" i="4"/>
  <c r="AF875" i="4"/>
  <c r="AE875" i="4"/>
  <c r="AD875" i="4"/>
  <c r="AC875" i="4"/>
  <c r="AB875" i="4"/>
  <c r="AA875" i="4"/>
  <c r="Z875" i="4"/>
  <c r="Y875" i="4"/>
  <c r="W875" i="4"/>
  <c r="V875" i="4"/>
  <c r="T875" i="4"/>
  <c r="S875" i="4"/>
  <c r="AJ874" i="4"/>
  <c r="AI874" i="4"/>
  <c r="AH874" i="4"/>
  <c r="AG874" i="4"/>
  <c r="AF874" i="4"/>
  <c r="AE874" i="4"/>
  <c r="AD874" i="4"/>
  <c r="AC874" i="4"/>
  <c r="AB874" i="4"/>
  <c r="AA874" i="4"/>
  <c r="Z874" i="4"/>
  <c r="Y874" i="4"/>
  <c r="W874" i="4"/>
  <c r="V874" i="4"/>
  <c r="T874" i="4"/>
  <c r="S874" i="4"/>
  <c r="AJ873" i="4"/>
  <c r="AI873" i="4"/>
  <c r="AH873" i="4"/>
  <c r="AG873" i="4"/>
  <c r="AF873" i="4"/>
  <c r="AE873" i="4"/>
  <c r="AD873" i="4"/>
  <c r="AC873" i="4"/>
  <c r="AB873" i="4"/>
  <c r="AA873" i="4"/>
  <c r="Z873" i="4"/>
  <c r="Y873" i="4"/>
  <c r="W873" i="4"/>
  <c r="V873" i="4"/>
  <c r="T873" i="4"/>
  <c r="S873" i="4"/>
  <c r="AJ872" i="4"/>
  <c r="AI872" i="4"/>
  <c r="AH872" i="4"/>
  <c r="AG872" i="4"/>
  <c r="AF872" i="4"/>
  <c r="AE872" i="4"/>
  <c r="AD872" i="4"/>
  <c r="AC872" i="4"/>
  <c r="AB872" i="4"/>
  <c r="AA872" i="4"/>
  <c r="Z872" i="4"/>
  <c r="Y872" i="4"/>
  <c r="W872" i="4"/>
  <c r="V872" i="4"/>
  <c r="T872" i="4"/>
  <c r="S872" i="4"/>
  <c r="AJ871" i="4"/>
  <c r="AI871" i="4"/>
  <c r="AH871" i="4"/>
  <c r="AG871" i="4"/>
  <c r="AF871" i="4"/>
  <c r="AE871" i="4"/>
  <c r="AD871" i="4"/>
  <c r="AC871" i="4"/>
  <c r="AB871" i="4"/>
  <c r="AA871" i="4"/>
  <c r="Z871" i="4"/>
  <c r="Y871" i="4"/>
  <c r="W871" i="4"/>
  <c r="V871" i="4"/>
  <c r="T871" i="4"/>
  <c r="S871" i="4"/>
  <c r="R871" i="4"/>
  <c r="AJ870" i="4"/>
  <c r="AI870" i="4"/>
  <c r="AH870" i="4"/>
  <c r="AG870" i="4"/>
  <c r="AF870" i="4"/>
  <c r="AE870" i="4"/>
  <c r="AD870" i="4"/>
  <c r="AC870" i="4"/>
  <c r="AB870" i="4"/>
  <c r="AA870" i="4"/>
  <c r="Z870" i="4"/>
  <c r="Y870" i="4"/>
  <c r="W870" i="4"/>
  <c r="V870" i="4"/>
  <c r="T870" i="4"/>
  <c r="S870" i="4"/>
  <c r="R870" i="4"/>
  <c r="AJ869" i="4"/>
  <c r="AI869" i="4"/>
  <c r="AH869" i="4"/>
  <c r="AG869" i="4"/>
  <c r="AF869" i="4"/>
  <c r="AE869" i="4"/>
  <c r="AD869" i="4"/>
  <c r="AC869" i="4"/>
  <c r="AB869" i="4"/>
  <c r="AA869" i="4"/>
  <c r="Z869" i="4"/>
  <c r="Y869" i="4"/>
  <c r="W869" i="4"/>
  <c r="V869" i="4"/>
  <c r="T869" i="4"/>
  <c r="S869" i="4"/>
  <c r="R869" i="4"/>
  <c r="AJ868" i="4"/>
  <c r="AI868" i="4"/>
  <c r="AH868" i="4"/>
  <c r="AG868" i="4"/>
  <c r="AF868" i="4"/>
  <c r="AE868" i="4"/>
  <c r="AD868" i="4"/>
  <c r="AC868" i="4"/>
  <c r="AB868" i="4"/>
  <c r="AA868" i="4"/>
  <c r="Z868" i="4"/>
  <c r="Y868" i="4"/>
  <c r="W868" i="4"/>
  <c r="V868" i="4"/>
  <c r="T868" i="4"/>
  <c r="S868" i="4"/>
  <c r="R868" i="4"/>
  <c r="AJ867" i="4"/>
  <c r="AI867" i="4"/>
  <c r="AH867" i="4"/>
  <c r="AG867" i="4"/>
  <c r="AF867" i="4"/>
  <c r="AE867" i="4"/>
  <c r="AD867" i="4"/>
  <c r="AC867" i="4"/>
  <c r="AB867" i="4"/>
  <c r="AA867" i="4"/>
  <c r="Z867" i="4"/>
  <c r="Y867" i="4"/>
  <c r="W867" i="4"/>
  <c r="V867" i="4"/>
  <c r="T867" i="4"/>
  <c r="S867" i="4"/>
  <c r="AJ866" i="4"/>
  <c r="AI866" i="4"/>
  <c r="AH866" i="4"/>
  <c r="AG866" i="4"/>
  <c r="AF866" i="4"/>
  <c r="AE866" i="4"/>
  <c r="AD866" i="4"/>
  <c r="AC866" i="4"/>
  <c r="AB866" i="4"/>
  <c r="AA866" i="4"/>
  <c r="Z866" i="4"/>
  <c r="Y866" i="4"/>
  <c r="W866" i="4"/>
  <c r="V866" i="4"/>
  <c r="T866" i="4"/>
  <c r="S866" i="4"/>
  <c r="R866" i="4"/>
  <c r="AJ865" i="4"/>
  <c r="AI865" i="4"/>
  <c r="AH865" i="4"/>
  <c r="AG865" i="4"/>
  <c r="AF865" i="4"/>
  <c r="AE865" i="4"/>
  <c r="AD865" i="4"/>
  <c r="AC865" i="4"/>
  <c r="AB865" i="4"/>
  <c r="AA865" i="4"/>
  <c r="Z865" i="4"/>
  <c r="Y865" i="4"/>
  <c r="W865" i="4"/>
  <c r="V865" i="4"/>
  <c r="T865" i="4"/>
  <c r="S865" i="4"/>
  <c r="R865" i="4"/>
  <c r="AJ864" i="4"/>
  <c r="AI864" i="4"/>
  <c r="AH864" i="4"/>
  <c r="AG864" i="4"/>
  <c r="AF864" i="4"/>
  <c r="AE864" i="4"/>
  <c r="AD864" i="4"/>
  <c r="AC864" i="4"/>
  <c r="AB864" i="4"/>
  <c r="AA864" i="4"/>
  <c r="Z864" i="4"/>
  <c r="Y864" i="4"/>
  <c r="W864" i="4"/>
  <c r="V864" i="4"/>
  <c r="T864" i="4"/>
  <c r="S864" i="4"/>
  <c r="R864" i="4"/>
  <c r="AJ863" i="4"/>
  <c r="AI863" i="4"/>
  <c r="AH863" i="4"/>
  <c r="AG863" i="4"/>
  <c r="AF863" i="4"/>
  <c r="AE863" i="4"/>
  <c r="AD863" i="4"/>
  <c r="AC863" i="4"/>
  <c r="AB863" i="4"/>
  <c r="AA863" i="4"/>
  <c r="Z863" i="4"/>
  <c r="Y863" i="4"/>
  <c r="W863" i="4"/>
  <c r="V863" i="4"/>
  <c r="T863" i="4"/>
  <c r="S863" i="4"/>
  <c r="R863" i="4"/>
  <c r="AJ862" i="4"/>
  <c r="AI862" i="4"/>
  <c r="AH862" i="4"/>
  <c r="AG862" i="4"/>
  <c r="AF862" i="4"/>
  <c r="AE862" i="4"/>
  <c r="AD862" i="4"/>
  <c r="AC862" i="4"/>
  <c r="AB862" i="4"/>
  <c r="AA862" i="4"/>
  <c r="Z862" i="4"/>
  <c r="Y862" i="4"/>
  <c r="W862" i="4"/>
  <c r="V862" i="4"/>
  <c r="T862" i="4"/>
  <c r="S862" i="4"/>
  <c r="R862" i="4"/>
  <c r="AJ861" i="4"/>
  <c r="AI861" i="4"/>
  <c r="AH861" i="4"/>
  <c r="AG861" i="4"/>
  <c r="AF861" i="4"/>
  <c r="AE861" i="4"/>
  <c r="AD861" i="4"/>
  <c r="AC861" i="4"/>
  <c r="AB861" i="4"/>
  <c r="AA861" i="4"/>
  <c r="Z861" i="4"/>
  <c r="Y861" i="4"/>
  <c r="W861" i="4"/>
  <c r="V861" i="4"/>
  <c r="T861" i="4"/>
  <c r="S861" i="4"/>
  <c r="AJ860" i="4"/>
  <c r="AI860" i="4"/>
  <c r="AH860" i="4"/>
  <c r="AG860" i="4"/>
  <c r="AF860" i="4"/>
  <c r="AE860" i="4"/>
  <c r="AD860" i="4"/>
  <c r="AC860" i="4"/>
  <c r="AB860" i="4"/>
  <c r="AA860" i="4"/>
  <c r="Z860" i="4"/>
  <c r="Y860" i="4"/>
  <c r="W860" i="4"/>
  <c r="V860" i="4"/>
  <c r="T860" i="4"/>
  <c r="S860" i="4"/>
  <c r="R860" i="4"/>
  <c r="AJ859" i="4"/>
  <c r="AI859" i="4"/>
  <c r="AH859" i="4"/>
  <c r="AG859" i="4"/>
  <c r="AF859" i="4"/>
  <c r="AE859" i="4"/>
  <c r="AD859" i="4"/>
  <c r="AC859" i="4"/>
  <c r="AB859" i="4"/>
  <c r="AA859" i="4"/>
  <c r="Z859" i="4"/>
  <c r="Y859" i="4"/>
  <c r="W859" i="4"/>
  <c r="V859" i="4"/>
  <c r="T859" i="4"/>
  <c r="S859" i="4"/>
  <c r="R859" i="4"/>
  <c r="AJ858" i="4"/>
  <c r="AI858" i="4"/>
  <c r="AH858" i="4"/>
  <c r="AG858" i="4"/>
  <c r="AF858" i="4"/>
  <c r="AE858" i="4"/>
  <c r="AD858" i="4"/>
  <c r="AC858" i="4"/>
  <c r="AB858" i="4"/>
  <c r="AA858" i="4"/>
  <c r="Z858" i="4"/>
  <c r="Y858" i="4"/>
  <c r="W858" i="4"/>
  <c r="V858" i="4"/>
  <c r="T858" i="4"/>
  <c r="S858" i="4"/>
  <c r="R858" i="4"/>
  <c r="AJ857" i="4"/>
  <c r="AI857" i="4"/>
  <c r="AH857" i="4"/>
  <c r="AG857" i="4"/>
  <c r="AF857" i="4"/>
  <c r="AE857" i="4"/>
  <c r="AD857" i="4"/>
  <c r="AC857" i="4"/>
  <c r="AB857" i="4"/>
  <c r="AA857" i="4"/>
  <c r="Z857" i="4"/>
  <c r="Y857" i="4"/>
  <c r="W857" i="4"/>
  <c r="V857" i="4"/>
  <c r="T857" i="4"/>
  <c r="S857" i="4"/>
  <c r="AJ856" i="4"/>
  <c r="AI856" i="4"/>
  <c r="AH856" i="4"/>
  <c r="AG856" i="4"/>
  <c r="AF856" i="4"/>
  <c r="AE856" i="4"/>
  <c r="AD856" i="4"/>
  <c r="AC856" i="4"/>
  <c r="AB856" i="4"/>
  <c r="AA856" i="4"/>
  <c r="Z856" i="4"/>
  <c r="Y856" i="4"/>
  <c r="W856" i="4"/>
  <c r="V856" i="4"/>
  <c r="T856" i="4"/>
  <c r="S856" i="4"/>
  <c r="R856" i="4"/>
  <c r="AJ855" i="4"/>
  <c r="AI855" i="4"/>
  <c r="AH855" i="4"/>
  <c r="AG855" i="4"/>
  <c r="AF855" i="4"/>
  <c r="AE855" i="4"/>
  <c r="AD855" i="4"/>
  <c r="AC855" i="4"/>
  <c r="AB855" i="4"/>
  <c r="AA855" i="4"/>
  <c r="Z855" i="4"/>
  <c r="Y855" i="4"/>
  <c r="W855" i="4"/>
  <c r="V855" i="4"/>
  <c r="T855" i="4"/>
  <c r="S855" i="4"/>
  <c r="R855" i="4"/>
  <c r="AJ854" i="4"/>
  <c r="AI854" i="4"/>
  <c r="AH854" i="4"/>
  <c r="AG854" i="4"/>
  <c r="AF854" i="4"/>
  <c r="AE854" i="4"/>
  <c r="AD854" i="4"/>
  <c r="AC854" i="4"/>
  <c r="AB854" i="4"/>
  <c r="AA854" i="4"/>
  <c r="Z854" i="4"/>
  <c r="Y854" i="4"/>
  <c r="W854" i="4"/>
  <c r="V854" i="4"/>
  <c r="T854" i="4"/>
  <c r="S854" i="4"/>
  <c r="R854" i="4"/>
  <c r="AJ853" i="4"/>
  <c r="AI853" i="4"/>
  <c r="AH853" i="4"/>
  <c r="AG853" i="4"/>
  <c r="AF853" i="4"/>
  <c r="AE853" i="4"/>
  <c r="AD853" i="4"/>
  <c r="AC853" i="4"/>
  <c r="AB853" i="4"/>
  <c r="AA853" i="4"/>
  <c r="Z853" i="4"/>
  <c r="Y853" i="4"/>
  <c r="W853" i="4"/>
  <c r="V853" i="4"/>
  <c r="T853" i="4"/>
  <c r="S853" i="4"/>
  <c r="AJ852" i="4"/>
  <c r="AI852" i="4"/>
  <c r="AH852" i="4"/>
  <c r="AG852" i="4"/>
  <c r="AF852" i="4"/>
  <c r="AE852" i="4"/>
  <c r="AD852" i="4"/>
  <c r="AC852" i="4"/>
  <c r="AB852" i="4"/>
  <c r="AA852" i="4"/>
  <c r="Z852" i="4"/>
  <c r="Y852" i="4"/>
  <c r="W852" i="4"/>
  <c r="V852" i="4"/>
  <c r="T852" i="4"/>
  <c r="S852" i="4"/>
  <c r="R852" i="4"/>
  <c r="AJ851" i="4"/>
  <c r="AI851" i="4"/>
  <c r="AH851" i="4"/>
  <c r="AG851" i="4"/>
  <c r="AF851" i="4"/>
  <c r="AE851" i="4"/>
  <c r="AD851" i="4"/>
  <c r="AC851" i="4"/>
  <c r="AB851" i="4"/>
  <c r="AA851" i="4"/>
  <c r="Z851" i="4"/>
  <c r="Y851" i="4"/>
  <c r="W851" i="4"/>
  <c r="V851" i="4"/>
  <c r="T851" i="4"/>
  <c r="S851" i="4"/>
  <c r="R851" i="4"/>
  <c r="AJ850" i="4"/>
  <c r="AI850" i="4"/>
  <c r="AH850" i="4"/>
  <c r="AG850" i="4"/>
  <c r="AF850" i="4"/>
  <c r="AE850" i="4"/>
  <c r="AD850" i="4"/>
  <c r="AC850" i="4"/>
  <c r="AB850" i="4"/>
  <c r="AA850" i="4"/>
  <c r="Z850" i="4"/>
  <c r="Y850" i="4"/>
  <c r="W850" i="4"/>
  <c r="V850" i="4"/>
  <c r="T850" i="4"/>
  <c r="S850" i="4"/>
  <c r="R850" i="4"/>
  <c r="AJ849" i="4"/>
  <c r="AI849" i="4"/>
  <c r="AH849" i="4"/>
  <c r="AG849" i="4"/>
  <c r="AF849" i="4"/>
  <c r="AE849" i="4"/>
  <c r="AD849" i="4"/>
  <c r="AC849" i="4"/>
  <c r="AB849" i="4"/>
  <c r="AA849" i="4"/>
  <c r="Z849" i="4"/>
  <c r="Y849" i="4"/>
  <c r="W849" i="4"/>
  <c r="V849" i="4"/>
  <c r="T849" i="4"/>
  <c r="S849" i="4"/>
  <c r="R849" i="4"/>
  <c r="AJ848" i="4"/>
  <c r="AI848" i="4"/>
  <c r="AH848" i="4"/>
  <c r="AG848" i="4"/>
  <c r="AF848" i="4"/>
  <c r="AE848" i="4"/>
  <c r="AD848" i="4"/>
  <c r="AC848" i="4"/>
  <c r="AB848" i="4"/>
  <c r="AA848" i="4"/>
  <c r="Z848" i="4"/>
  <c r="Y848" i="4"/>
  <c r="W848" i="4"/>
  <c r="V848" i="4"/>
  <c r="T848" i="4"/>
  <c r="S848" i="4"/>
  <c r="R848" i="4"/>
  <c r="AJ847" i="4"/>
  <c r="AI847" i="4"/>
  <c r="AH847" i="4"/>
  <c r="AG847" i="4"/>
  <c r="AF847" i="4"/>
  <c r="AE847" i="4"/>
  <c r="AD847" i="4"/>
  <c r="AC847" i="4"/>
  <c r="AB847" i="4"/>
  <c r="AA847" i="4"/>
  <c r="Z847" i="4"/>
  <c r="Y847" i="4"/>
  <c r="W847" i="4"/>
  <c r="V847" i="4"/>
  <c r="T847" i="4"/>
  <c r="S847" i="4"/>
  <c r="R847" i="4"/>
  <c r="AJ846" i="4"/>
  <c r="AI846" i="4"/>
  <c r="AH846" i="4"/>
  <c r="AG846" i="4"/>
  <c r="AF846" i="4"/>
  <c r="AE846" i="4"/>
  <c r="AD846" i="4"/>
  <c r="AC846" i="4"/>
  <c r="AB846" i="4"/>
  <c r="AA846" i="4"/>
  <c r="Z846" i="4"/>
  <c r="Y846" i="4"/>
  <c r="W846" i="4"/>
  <c r="V846" i="4"/>
  <c r="T846" i="4"/>
  <c r="S846" i="4"/>
  <c r="R846" i="4"/>
  <c r="AJ845" i="4"/>
  <c r="AI845" i="4"/>
  <c r="AH845" i="4"/>
  <c r="AG845" i="4"/>
  <c r="AF845" i="4"/>
  <c r="AE845" i="4"/>
  <c r="AD845" i="4"/>
  <c r="AC845" i="4"/>
  <c r="AB845" i="4"/>
  <c r="AA845" i="4"/>
  <c r="Z845" i="4"/>
  <c r="Y845" i="4"/>
  <c r="W845" i="4"/>
  <c r="V845" i="4"/>
  <c r="T845" i="4"/>
  <c r="S845" i="4"/>
  <c r="R845" i="4"/>
  <c r="AJ844" i="4"/>
  <c r="AI844" i="4"/>
  <c r="AH844" i="4"/>
  <c r="AG844" i="4"/>
  <c r="AF844" i="4"/>
  <c r="AE844" i="4"/>
  <c r="AD844" i="4"/>
  <c r="AC844" i="4"/>
  <c r="AB844" i="4"/>
  <c r="AA844" i="4"/>
  <c r="Z844" i="4"/>
  <c r="Y844" i="4"/>
  <c r="W844" i="4"/>
  <c r="V844" i="4"/>
  <c r="T844" i="4"/>
  <c r="S844" i="4"/>
  <c r="R844" i="4"/>
  <c r="AJ843" i="4"/>
  <c r="AI843" i="4"/>
  <c r="AH843" i="4"/>
  <c r="AG843" i="4"/>
  <c r="AF843" i="4"/>
  <c r="AE843" i="4"/>
  <c r="AD843" i="4"/>
  <c r="AC843" i="4"/>
  <c r="AB843" i="4"/>
  <c r="AA843" i="4"/>
  <c r="Z843" i="4"/>
  <c r="Y843" i="4"/>
  <c r="W843" i="4"/>
  <c r="V843" i="4"/>
  <c r="T843" i="4"/>
  <c r="S843" i="4"/>
  <c r="R843" i="4"/>
  <c r="AJ842" i="4"/>
  <c r="AI842" i="4"/>
  <c r="AH842" i="4"/>
  <c r="AG842" i="4"/>
  <c r="AF842" i="4"/>
  <c r="AE842" i="4"/>
  <c r="AD842" i="4"/>
  <c r="AC842" i="4"/>
  <c r="AB842" i="4"/>
  <c r="AA842" i="4"/>
  <c r="Z842" i="4"/>
  <c r="Y842" i="4"/>
  <c r="W842" i="4"/>
  <c r="V842" i="4"/>
  <c r="T842" i="4"/>
  <c r="S842" i="4"/>
  <c r="R842" i="4"/>
  <c r="AJ841" i="4"/>
  <c r="AI841" i="4"/>
  <c r="AH841" i="4"/>
  <c r="AG841" i="4"/>
  <c r="AF841" i="4"/>
  <c r="AE841" i="4"/>
  <c r="AD841" i="4"/>
  <c r="AC841" i="4"/>
  <c r="AB841" i="4"/>
  <c r="AA841" i="4"/>
  <c r="Z841" i="4"/>
  <c r="Y841" i="4"/>
  <c r="W841" i="4"/>
  <c r="V841" i="4"/>
  <c r="T841" i="4"/>
  <c r="S841" i="4"/>
  <c r="AJ840" i="4"/>
  <c r="AI840" i="4"/>
  <c r="AH840" i="4"/>
  <c r="AG840" i="4"/>
  <c r="AF840" i="4"/>
  <c r="AE840" i="4"/>
  <c r="AD840" i="4"/>
  <c r="AC840" i="4"/>
  <c r="AB840" i="4"/>
  <c r="AA840" i="4"/>
  <c r="Z840" i="4"/>
  <c r="Y840" i="4"/>
  <c r="W840" i="4"/>
  <c r="V840" i="4"/>
  <c r="T840" i="4"/>
  <c r="S840" i="4"/>
  <c r="AJ839" i="4"/>
  <c r="AI839" i="4"/>
  <c r="AH839" i="4"/>
  <c r="AG839" i="4"/>
  <c r="AF839" i="4"/>
  <c r="AE839" i="4"/>
  <c r="AD839" i="4"/>
  <c r="AC839" i="4"/>
  <c r="AB839" i="4"/>
  <c r="AA839" i="4"/>
  <c r="Z839" i="4"/>
  <c r="Y839" i="4"/>
  <c r="W839" i="4"/>
  <c r="V839" i="4"/>
  <c r="T839" i="4"/>
  <c r="S839" i="4"/>
  <c r="R839" i="4"/>
  <c r="AJ838" i="4"/>
  <c r="AI838" i="4"/>
  <c r="AH838" i="4"/>
  <c r="AG838" i="4"/>
  <c r="AF838" i="4"/>
  <c r="AE838" i="4"/>
  <c r="AD838" i="4"/>
  <c r="AC838" i="4"/>
  <c r="AB838" i="4"/>
  <c r="AA838" i="4"/>
  <c r="Z838" i="4"/>
  <c r="Y838" i="4"/>
  <c r="W838" i="4"/>
  <c r="V838" i="4"/>
  <c r="T838" i="4"/>
  <c r="S838" i="4"/>
  <c r="R838" i="4"/>
  <c r="AJ837" i="4"/>
  <c r="AI837" i="4"/>
  <c r="AH837" i="4"/>
  <c r="AG837" i="4"/>
  <c r="AF837" i="4"/>
  <c r="AE837" i="4"/>
  <c r="AD837" i="4"/>
  <c r="AC837" i="4"/>
  <c r="AB837" i="4"/>
  <c r="AA837" i="4"/>
  <c r="Z837" i="4"/>
  <c r="Y837" i="4"/>
  <c r="W837" i="4"/>
  <c r="V837" i="4"/>
  <c r="T837" i="4"/>
  <c r="S837" i="4"/>
  <c r="R837" i="4"/>
  <c r="AJ836" i="4"/>
  <c r="AI836" i="4"/>
  <c r="AH836" i="4"/>
  <c r="AG836" i="4"/>
  <c r="AF836" i="4"/>
  <c r="AE836" i="4"/>
  <c r="AD836" i="4"/>
  <c r="AC836" i="4"/>
  <c r="AB836" i="4"/>
  <c r="AA836" i="4"/>
  <c r="Z836" i="4"/>
  <c r="Y836" i="4"/>
  <c r="W836" i="4"/>
  <c r="V836" i="4"/>
  <c r="T836" i="4"/>
  <c r="S836" i="4"/>
  <c r="R836" i="4"/>
  <c r="AJ835" i="4"/>
  <c r="AI835" i="4"/>
  <c r="AH835" i="4"/>
  <c r="AG835" i="4"/>
  <c r="AF835" i="4"/>
  <c r="AE835" i="4"/>
  <c r="AD835" i="4"/>
  <c r="AC835" i="4"/>
  <c r="AB835" i="4"/>
  <c r="AA835" i="4"/>
  <c r="Z835" i="4"/>
  <c r="Y835" i="4"/>
  <c r="W835" i="4"/>
  <c r="V835" i="4"/>
  <c r="T835" i="4"/>
  <c r="S835" i="4"/>
  <c r="R835" i="4"/>
  <c r="AJ834" i="4"/>
  <c r="AI834" i="4"/>
  <c r="AH834" i="4"/>
  <c r="AG834" i="4"/>
  <c r="AF834" i="4"/>
  <c r="AE834" i="4"/>
  <c r="AD834" i="4"/>
  <c r="AC834" i="4"/>
  <c r="AB834" i="4"/>
  <c r="AA834" i="4"/>
  <c r="Z834" i="4"/>
  <c r="Y834" i="4"/>
  <c r="W834" i="4"/>
  <c r="V834" i="4"/>
  <c r="T834" i="4"/>
  <c r="S834" i="4"/>
  <c r="R834" i="4"/>
  <c r="AJ833" i="4"/>
  <c r="AI833" i="4"/>
  <c r="AH833" i="4"/>
  <c r="AG833" i="4"/>
  <c r="AF833" i="4"/>
  <c r="AE833" i="4"/>
  <c r="AD833" i="4"/>
  <c r="AC833" i="4"/>
  <c r="AB833" i="4"/>
  <c r="AA833" i="4"/>
  <c r="Z833" i="4"/>
  <c r="Y833" i="4"/>
  <c r="W833" i="4"/>
  <c r="V833" i="4"/>
  <c r="T833" i="4"/>
  <c r="S833" i="4"/>
  <c r="R833" i="4"/>
  <c r="AJ832" i="4"/>
  <c r="AI832" i="4"/>
  <c r="AH832" i="4"/>
  <c r="AG832" i="4"/>
  <c r="AF832" i="4"/>
  <c r="AE832" i="4"/>
  <c r="AD832" i="4"/>
  <c r="AC832" i="4"/>
  <c r="AB832" i="4"/>
  <c r="AA832" i="4"/>
  <c r="Z832" i="4"/>
  <c r="Y832" i="4"/>
  <c r="W832" i="4"/>
  <c r="V832" i="4"/>
  <c r="T832" i="4"/>
  <c r="S832" i="4"/>
  <c r="AJ831" i="4"/>
  <c r="AI831" i="4"/>
  <c r="AH831" i="4"/>
  <c r="AG831" i="4"/>
  <c r="AF831" i="4"/>
  <c r="AE831" i="4"/>
  <c r="AD831" i="4"/>
  <c r="AC831" i="4"/>
  <c r="AB831" i="4"/>
  <c r="AA831" i="4"/>
  <c r="Z831" i="4"/>
  <c r="Y831" i="4"/>
  <c r="W831" i="4"/>
  <c r="V831" i="4"/>
  <c r="T831" i="4"/>
  <c r="S831" i="4"/>
  <c r="R831" i="4"/>
  <c r="AJ830" i="4"/>
  <c r="AI830" i="4"/>
  <c r="AH830" i="4"/>
  <c r="AG830" i="4"/>
  <c r="AF830" i="4"/>
  <c r="AE830" i="4"/>
  <c r="AD830" i="4"/>
  <c r="AC830" i="4"/>
  <c r="AB830" i="4"/>
  <c r="AA830" i="4"/>
  <c r="Z830" i="4"/>
  <c r="Y830" i="4"/>
  <c r="W830" i="4"/>
  <c r="V830" i="4"/>
  <c r="T830" i="4"/>
  <c r="S830" i="4"/>
  <c r="R830" i="4"/>
  <c r="AJ829" i="4"/>
  <c r="AI829" i="4"/>
  <c r="AH829" i="4"/>
  <c r="AG829" i="4"/>
  <c r="AF829" i="4"/>
  <c r="AE829" i="4"/>
  <c r="AD829" i="4"/>
  <c r="AC829" i="4"/>
  <c r="AB829" i="4"/>
  <c r="AA829" i="4"/>
  <c r="Z829" i="4"/>
  <c r="Y829" i="4"/>
  <c r="W829" i="4"/>
  <c r="V829" i="4"/>
  <c r="T829" i="4"/>
  <c r="S829" i="4"/>
  <c r="AJ828" i="4"/>
  <c r="AI828" i="4"/>
  <c r="AH828" i="4"/>
  <c r="AG828" i="4"/>
  <c r="AF828" i="4"/>
  <c r="AE828" i="4"/>
  <c r="AD828" i="4"/>
  <c r="AC828" i="4"/>
  <c r="AB828" i="4"/>
  <c r="AA828" i="4"/>
  <c r="Z828" i="4"/>
  <c r="Y828" i="4"/>
  <c r="W828" i="4"/>
  <c r="V828" i="4"/>
  <c r="T828" i="4"/>
  <c r="S828" i="4"/>
  <c r="R828" i="4"/>
  <c r="AJ827" i="4"/>
  <c r="AI827" i="4"/>
  <c r="AH827" i="4"/>
  <c r="AG827" i="4"/>
  <c r="AF827" i="4"/>
  <c r="AE827" i="4"/>
  <c r="AD827" i="4"/>
  <c r="AC827" i="4"/>
  <c r="AB827" i="4"/>
  <c r="AA827" i="4"/>
  <c r="Z827" i="4"/>
  <c r="Y827" i="4"/>
  <c r="W827" i="4"/>
  <c r="V827" i="4"/>
  <c r="T827" i="4"/>
  <c r="S827" i="4"/>
  <c r="R827" i="4"/>
  <c r="AJ826" i="4"/>
  <c r="AI826" i="4"/>
  <c r="AH826" i="4"/>
  <c r="AG826" i="4"/>
  <c r="AF826" i="4"/>
  <c r="AE826" i="4"/>
  <c r="AD826" i="4"/>
  <c r="AC826" i="4"/>
  <c r="AB826" i="4"/>
  <c r="AA826" i="4"/>
  <c r="Z826" i="4"/>
  <c r="Y826" i="4"/>
  <c r="W826" i="4"/>
  <c r="V826" i="4"/>
  <c r="T826" i="4"/>
  <c r="S826" i="4"/>
  <c r="R826" i="4"/>
  <c r="AJ825" i="4"/>
  <c r="AI825" i="4"/>
  <c r="AH825" i="4"/>
  <c r="AG825" i="4"/>
  <c r="AF825" i="4"/>
  <c r="AE825" i="4"/>
  <c r="AD825" i="4"/>
  <c r="AC825" i="4"/>
  <c r="AB825" i="4"/>
  <c r="AA825" i="4"/>
  <c r="Z825" i="4"/>
  <c r="Y825" i="4"/>
  <c r="W825" i="4"/>
  <c r="V825" i="4"/>
  <c r="T825" i="4"/>
  <c r="S825" i="4"/>
  <c r="AJ824" i="4"/>
  <c r="AI824" i="4"/>
  <c r="AH824" i="4"/>
  <c r="AG824" i="4"/>
  <c r="AF824" i="4"/>
  <c r="AE824" i="4"/>
  <c r="AD824" i="4"/>
  <c r="AC824" i="4"/>
  <c r="AB824" i="4"/>
  <c r="AA824" i="4"/>
  <c r="Z824" i="4"/>
  <c r="Y824" i="4"/>
  <c r="W824" i="4"/>
  <c r="V824" i="4"/>
  <c r="T824" i="4"/>
  <c r="S824" i="4"/>
  <c r="R824" i="4"/>
  <c r="AJ823" i="4"/>
  <c r="AI823" i="4"/>
  <c r="AH823" i="4"/>
  <c r="AG823" i="4"/>
  <c r="AF823" i="4"/>
  <c r="AE823" i="4"/>
  <c r="AD823" i="4"/>
  <c r="AC823" i="4"/>
  <c r="AB823" i="4"/>
  <c r="AA823" i="4"/>
  <c r="Z823" i="4"/>
  <c r="Y823" i="4"/>
  <c r="W823" i="4"/>
  <c r="V823" i="4"/>
  <c r="T823" i="4"/>
  <c r="S823" i="4"/>
  <c r="R823" i="4"/>
  <c r="AJ822" i="4"/>
  <c r="AI822" i="4"/>
  <c r="AH822" i="4"/>
  <c r="AG822" i="4"/>
  <c r="AF822" i="4"/>
  <c r="AE822" i="4"/>
  <c r="AD822" i="4"/>
  <c r="AC822" i="4"/>
  <c r="AB822" i="4"/>
  <c r="AA822" i="4"/>
  <c r="Z822" i="4"/>
  <c r="Y822" i="4"/>
  <c r="W822" i="4"/>
  <c r="V822" i="4"/>
  <c r="T822" i="4"/>
  <c r="S822" i="4"/>
  <c r="R822" i="4"/>
  <c r="AJ821" i="4"/>
  <c r="AI821" i="4"/>
  <c r="AH821" i="4"/>
  <c r="AG821" i="4"/>
  <c r="AF821" i="4"/>
  <c r="AE821" i="4"/>
  <c r="AD821" i="4"/>
  <c r="AC821" i="4"/>
  <c r="AB821" i="4"/>
  <c r="AA821" i="4"/>
  <c r="Z821" i="4"/>
  <c r="Y821" i="4"/>
  <c r="W821" i="4"/>
  <c r="V821" i="4"/>
  <c r="T821" i="4"/>
  <c r="S821" i="4"/>
  <c r="R821" i="4"/>
  <c r="AJ820" i="4"/>
  <c r="AI820" i="4"/>
  <c r="AH820" i="4"/>
  <c r="AG820" i="4"/>
  <c r="AF820" i="4"/>
  <c r="AE820" i="4"/>
  <c r="AD820" i="4"/>
  <c r="AC820" i="4"/>
  <c r="AB820" i="4"/>
  <c r="AA820" i="4"/>
  <c r="Z820" i="4"/>
  <c r="Y820" i="4"/>
  <c r="W820" i="4"/>
  <c r="V820" i="4"/>
  <c r="T820" i="4"/>
  <c r="S820" i="4"/>
  <c r="R820" i="4"/>
  <c r="AJ819" i="4"/>
  <c r="AI819" i="4"/>
  <c r="AH819" i="4"/>
  <c r="AG819" i="4"/>
  <c r="AF819" i="4"/>
  <c r="AE819" i="4"/>
  <c r="AD819" i="4"/>
  <c r="AC819" i="4"/>
  <c r="AB819" i="4"/>
  <c r="AA819" i="4"/>
  <c r="Z819" i="4"/>
  <c r="Y819" i="4"/>
  <c r="W819" i="4"/>
  <c r="V819" i="4"/>
  <c r="T819" i="4"/>
  <c r="S819" i="4"/>
  <c r="R819" i="4"/>
  <c r="AJ818" i="4"/>
  <c r="AI818" i="4"/>
  <c r="AH818" i="4"/>
  <c r="AG818" i="4"/>
  <c r="AF818" i="4"/>
  <c r="AE818" i="4"/>
  <c r="AD818" i="4"/>
  <c r="AC818" i="4"/>
  <c r="AB818" i="4"/>
  <c r="AA818" i="4"/>
  <c r="Z818" i="4"/>
  <c r="Y818" i="4"/>
  <c r="W818" i="4"/>
  <c r="V818" i="4"/>
  <c r="T818" i="4"/>
  <c r="S818" i="4"/>
  <c r="R818" i="4"/>
  <c r="AJ817" i="4"/>
  <c r="AI817" i="4"/>
  <c r="AH817" i="4"/>
  <c r="AG817" i="4"/>
  <c r="AF817" i="4"/>
  <c r="AE817" i="4"/>
  <c r="AD817" i="4"/>
  <c r="AC817" i="4"/>
  <c r="AB817" i="4"/>
  <c r="AA817" i="4"/>
  <c r="Z817" i="4"/>
  <c r="Y817" i="4"/>
  <c r="W817" i="4"/>
  <c r="V817" i="4"/>
  <c r="T817" i="4"/>
  <c r="S817" i="4"/>
  <c r="AJ816" i="4"/>
  <c r="AI816" i="4"/>
  <c r="AH816" i="4"/>
  <c r="AG816" i="4"/>
  <c r="AF816" i="4"/>
  <c r="AE816" i="4"/>
  <c r="AD816" i="4"/>
  <c r="AC816" i="4"/>
  <c r="AB816" i="4"/>
  <c r="AA816" i="4"/>
  <c r="Z816" i="4"/>
  <c r="Y816" i="4"/>
  <c r="W816" i="4"/>
  <c r="V816" i="4"/>
  <c r="T816" i="4"/>
  <c r="S816" i="4"/>
  <c r="R816" i="4"/>
  <c r="AJ815" i="4"/>
  <c r="AI815" i="4"/>
  <c r="AH815" i="4"/>
  <c r="AG815" i="4"/>
  <c r="AF815" i="4"/>
  <c r="AE815" i="4"/>
  <c r="AD815" i="4"/>
  <c r="AC815" i="4"/>
  <c r="AB815" i="4"/>
  <c r="AA815" i="4"/>
  <c r="Z815" i="4"/>
  <c r="Y815" i="4"/>
  <c r="W815" i="4"/>
  <c r="V815" i="4"/>
  <c r="T815" i="4"/>
  <c r="S815" i="4"/>
  <c r="R815" i="4"/>
  <c r="AJ814" i="4"/>
  <c r="AI814" i="4"/>
  <c r="AH814" i="4"/>
  <c r="AG814" i="4"/>
  <c r="AF814" i="4"/>
  <c r="AE814" i="4"/>
  <c r="AD814" i="4"/>
  <c r="AC814" i="4"/>
  <c r="AB814" i="4"/>
  <c r="AA814" i="4"/>
  <c r="Z814" i="4"/>
  <c r="Y814" i="4"/>
  <c r="W814" i="4"/>
  <c r="V814" i="4"/>
  <c r="T814" i="4"/>
  <c r="S814" i="4"/>
  <c r="R814" i="4"/>
  <c r="AJ813" i="4"/>
  <c r="AI813" i="4"/>
  <c r="AH813" i="4"/>
  <c r="AG813" i="4"/>
  <c r="AF813" i="4"/>
  <c r="AE813" i="4"/>
  <c r="AD813" i="4"/>
  <c r="AC813" i="4"/>
  <c r="AB813" i="4"/>
  <c r="AA813" i="4"/>
  <c r="Z813" i="4"/>
  <c r="Y813" i="4"/>
  <c r="W813" i="4"/>
  <c r="V813" i="4"/>
  <c r="T813" i="4"/>
  <c r="S813" i="4"/>
  <c r="R813" i="4"/>
  <c r="AJ812" i="4"/>
  <c r="AI812" i="4"/>
  <c r="AH812" i="4"/>
  <c r="AG812" i="4"/>
  <c r="AF812" i="4"/>
  <c r="AE812" i="4"/>
  <c r="AD812" i="4"/>
  <c r="AC812" i="4"/>
  <c r="AB812" i="4"/>
  <c r="AA812" i="4"/>
  <c r="Z812" i="4"/>
  <c r="Y812" i="4"/>
  <c r="W812" i="4"/>
  <c r="V812" i="4"/>
  <c r="T812" i="4"/>
  <c r="S812" i="4"/>
  <c r="R812" i="4"/>
  <c r="AJ811" i="4"/>
  <c r="AI811" i="4"/>
  <c r="AH811" i="4"/>
  <c r="AG811" i="4"/>
  <c r="AF811" i="4"/>
  <c r="AE811" i="4"/>
  <c r="AD811" i="4"/>
  <c r="AC811" i="4"/>
  <c r="AB811" i="4"/>
  <c r="AA811" i="4"/>
  <c r="Z811" i="4"/>
  <c r="Y811" i="4"/>
  <c r="W811" i="4"/>
  <c r="V811" i="4"/>
  <c r="T811" i="4"/>
  <c r="S811" i="4"/>
  <c r="R811" i="4"/>
  <c r="AJ810" i="4"/>
  <c r="AI810" i="4"/>
  <c r="AH810" i="4"/>
  <c r="AG810" i="4"/>
  <c r="AF810" i="4"/>
  <c r="AE810" i="4"/>
  <c r="AD810" i="4"/>
  <c r="AC810" i="4"/>
  <c r="AB810" i="4"/>
  <c r="AA810" i="4"/>
  <c r="Z810" i="4"/>
  <c r="Y810" i="4"/>
  <c r="W810" i="4"/>
  <c r="V810" i="4"/>
  <c r="T810" i="4"/>
  <c r="S810" i="4"/>
  <c r="R810" i="4"/>
  <c r="AJ809" i="4"/>
  <c r="AI809" i="4"/>
  <c r="AH809" i="4"/>
  <c r="AG809" i="4"/>
  <c r="AF809" i="4"/>
  <c r="AE809" i="4"/>
  <c r="AD809" i="4"/>
  <c r="AC809" i="4"/>
  <c r="AB809" i="4"/>
  <c r="AA809" i="4"/>
  <c r="Z809" i="4"/>
  <c r="Y809" i="4"/>
  <c r="W809" i="4"/>
  <c r="V809" i="4"/>
  <c r="T809" i="4"/>
  <c r="S809" i="4"/>
  <c r="R809" i="4"/>
  <c r="AJ808" i="4"/>
  <c r="AI808" i="4"/>
  <c r="AH808" i="4"/>
  <c r="AG808" i="4"/>
  <c r="AF808" i="4"/>
  <c r="AE808" i="4"/>
  <c r="AD808" i="4"/>
  <c r="AC808" i="4"/>
  <c r="AB808" i="4"/>
  <c r="AA808" i="4"/>
  <c r="Z808" i="4"/>
  <c r="Y808" i="4"/>
  <c r="W808" i="4"/>
  <c r="V808" i="4"/>
  <c r="T808" i="4"/>
  <c r="S808" i="4"/>
  <c r="R808" i="4"/>
  <c r="AJ807" i="4"/>
  <c r="AI807" i="4"/>
  <c r="AH807" i="4"/>
  <c r="AG807" i="4"/>
  <c r="AF807" i="4"/>
  <c r="AE807" i="4"/>
  <c r="AD807" i="4"/>
  <c r="AC807" i="4"/>
  <c r="AB807" i="4"/>
  <c r="AA807" i="4"/>
  <c r="Z807" i="4"/>
  <c r="Y807" i="4"/>
  <c r="W807" i="4"/>
  <c r="V807" i="4"/>
  <c r="T807" i="4"/>
  <c r="S807" i="4"/>
  <c r="R807" i="4"/>
  <c r="AJ806" i="4"/>
  <c r="AI806" i="4"/>
  <c r="AH806" i="4"/>
  <c r="AG806" i="4"/>
  <c r="AF806" i="4"/>
  <c r="AE806" i="4"/>
  <c r="AD806" i="4"/>
  <c r="AC806" i="4"/>
  <c r="AB806" i="4"/>
  <c r="AA806" i="4"/>
  <c r="Z806" i="4"/>
  <c r="Y806" i="4"/>
  <c r="W806" i="4"/>
  <c r="V806" i="4"/>
  <c r="T806" i="4"/>
  <c r="S806" i="4"/>
  <c r="R806" i="4"/>
  <c r="AJ805" i="4"/>
  <c r="AI805" i="4"/>
  <c r="AH805" i="4"/>
  <c r="AG805" i="4"/>
  <c r="AF805" i="4"/>
  <c r="AE805" i="4"/>
  <c r="AD805" i="4"/>
  <c r="AC805" i="4"/>
  <c r="AB805" i="4"/>
  <c r="AA805" i="4"/>
  <c r="Z805" i="4"/>
  <c r="Y805" i="4"/>
  <c r="W805" i="4"/>
  <c r="V805" i="4"/>
  <c r="T805" i="4"/>
  <c r="S805" i="4"/>
  <c r="AJ804" i="4"/>
  <c r="AI804" i="4"/>
  <c r="AH804" i="4"/>
  <c r="AG804" i="4"/>
  <c r="AF804" i="4"/>
  <c r="AE804" i="4"/>
  <c r="AD804" i="4"/>
  <c r="AC804" i="4"/>
  <c r="AB804" i="4"/>
  <c r="AA804" i="4"/>
  <c r="Z804" i="4"/>
  <c r="Y804" i="4"/>
  <c r="W804" i="4"/>
  <c r="V804" i="4"/>
  <c r="T804" i="4"/>
  <c r="S804" i="4"/>
  <c r="R804" i="4"/>
  <c r="AJ803" i="4"/>
  <c r="AI803" i="4"/>
  <c r="AH803" i="4"/>
  <c r="AG803" i="4"/>
  <c r="AF803" i="4"/>
  <c r="AE803" i="4"/>
  <c r="AD803" i="4"/>
  <c r="AC803" i="4"/>
  <c r="AB803" i="4"/>
  <c r="AA803" i="4"/>
  <c r="Z803" i="4"/>
  <c r="Y803" i="4"/>
  <c r="W803" i="4"/>
  <c r="V803" i="4"/>
  <c r="T803" i="4"/>
  <c r="S803" i="4"/>
  <c r="R803" i="4"/>
  <c r="AJ802" i="4"/>
  <c r="AI802" i="4"/>
  <c r="AH802" i="4"/>
  <c r="AG802" i="4"/>
  <c r="AF802" i="4"/>
  <c r="AE802" i="4"/>
  <c r="AD802" i="4"/>
  <c r="AC802" i="4"/>
  <c r="AB802" i="4"/>
  <c r="AA802" i="4"/>
  <c r="Z802" i="4"/>
  <c r="Y802" i="4"/>
  <c r="W802" i="4"/>
  <c r="V802" i="4"/>
  <c r="T802" i="4"/>
  <c r="S802" i="4"/>
  <c r="R802" i="4"/>
  <c r="AJ801" i="4"/>
  <c r="AI801" i="4"/>
  <c r="AH801" i="4"/>
  <c r="AG801" i="4"/>
  <c r="AF801" i="4"/>
  <c r="AE801" i="4"/>
  <c r="AD801" i="4"/>
  <c r="AC801" i="4"/>
  <c r="AB801" i="4"/>
  <c r="AA801" i="4"/>
  <c r="Z801" i="4"/>
  <c r="Y801" i="4"/>
  <c r="W801" i="4"/>
  <c r="V801" i="4"/>
  <c r="T801" i="4"/>
  <c r="S801" i="4"/>
  <c r="R801" i="4"/>
  <c r="AJ800" i="4"/>
  <c r="AI800" i="4"/>
  <c r="AH800" i="4"/>
  <c r="AG800" i="4"/>
  <c r="AF800" i="4"/>
  <c r="AE800" i="4"/>
  <c r="AD800" i="4"/>
  <c r="AC800" i="4"/>
  <c r="AB800" i="4"/>
  <c r="AA800" i="4"/>
  <c r="Z800" i="4"/>
  <c r="Y800" i="4"/>
  <c r="W800" i="4"/>
  <c r="V800" i="4"/>
  <c r="T800" i="4"/>
  <c r="S800" i="4"/>
  <c r="R800" i="4"/>
  <c r="AJ799" i="4"/>
  <c r="AI799" i="4"/>
  <c r="AH799" i="4"/>
  <c r="AG799" i="4"/>
  <c r="AF799" i="4"/>
  <c r="AE799" i="4"/>
  <c r="AD799" i="4"/>
  <c r="AC799" i="4"/>
  <c r="AB799" i="4"/>
  <c r="AA799" i="4"/>
  <c r="Z799" i="4"/>
  <c r="Y799" i="4"/>
  <c r="W799" i="4"/>
  <c r="V799" i="4"/>
  <c r="T799" i="4"/>
  <c r="S799" i="4"/>
  <c r="R799" i="4"/>
  <c r="AJ798" i="4"/>
  <c r="AI798" i="4"/>
  <c r="AH798" i="4"/>
  <c r="AG798" i="4"/>
  <c r="AF798" i="4"/>
  <c r="AE798" i="4"/>
  <c r="AD798" i="4"/>
  <c r="AC798" i="4"/>
  <c r="AB798" i="4"/>
  <c r="AA798" i="4"/>
  <c r="Z798" i="4"/>
  <c r="Y798" i="4"/>
  <c r="W798" i="4"/>
  <c r="V798" i="4"/>
  <c r="T798" i="4"/>
  <c r="S798" i="4"/>
  <c r="R798" i="4"/>
  <c r="AJ797" i="4"/>
  <c r="AI797" i="4"/>
  <c r="AH797" i="4"/>
  <c r="AG797" i="4"/>
  <c r="AF797" i="4"/>
  <c r="AE797" i="4"/>
  <c r="AD797" i="4"/>
  <c r="AC797" i="4"/>
  <c r="AB797" i="4"/>
  <c r="AA797" i="4"/>
  <c r="Z797" i="4"/>
  <c r="Y797" i="4"/>
  <c r="W797" i="4"/>
  <c r="V797" i="4"/>
  <c r="T797" i="4"/>
  <c r="S797" i="4"/>
  <c r="R797" i="4"/>
  <c r="AJ796" i="4"/>
  <c r="AI796" i="4"/>
  <c r="AH796" i="4"/>
  <c r="AG796" i="4"/>
  <c r="AF796" i="4"/>
  <c r="AE796" i="4"/>
  <c r="AD796" i="4"/>
  <c r="AC796" i="4"/>
  <c r="AB796" i="4"/>
  <c r="AA796" i="4"/>
  <c r="Z796" i="4"/>
  <c r="Y796" i="4"/>
  <c r="W796" i="4"/>
  <c r="V796" i="4"/>
  <c r="T796" i="4"/>
  <c r="S796" i="4"/>
  <c r="R796" i="4"/>
  <c r="AJ795" i="4"/>
  <c r="AI795" i="4"/>
  <c r="AH795" i="4"/>
  <c r="AG795" i="4"/>
  <c r="AF795" i="4"/>
  <c r="AE795" i="4"/>
  <c r="AD795" i="4"/>
  <c r="AC795" i="4"/>
  <c r="AB795" i="4"/>
  <c r="AA795" i="4"/>
  <c r="Z795" i="4"/>
  <c r="Y795" i="4"/>
  <c r="W795" i="4"/>
  <c r="V795" i="4"/>
  <c r="T795" i="4"/>
  <c r="S795" i="4"/>
  <c r="AJ794" i="4"/>
  <c r="AI794" i="4"/>
  <c r="AH794" i="4"/>
  <c r="AG794" i="4"/>
  <c r="AF794" i="4"/>
  <c r="AE794" i="4"/>
  <c r="AD794" i="4"/>
  <c r="AC794" i="4"/>
  <c r="AB794" i="4"/>
  <c r="AA794" i="4"/>
  <c r="Z794" i="4"/>
  <c r="Y794" i="4"/>
  <c r="W794" i="4"/>
  <c r="V794" i="4"/>
  <c r="T794" i="4"/>
  <c r="S794" i="4"/>
  <c r="AJ793" i="4"/>
  <c r="AI793" i="4"/>
  <c r="AH793" i="4"/>
  <c r="AG793" i="4"/>
  <c r="AF793" i="4"/>
  <c r="AE793" i="4"/>
  <c r="AD793" i="4"/>
  <c r="AC793" i="4"/>
  <c r="AB793" i="4"/>
  <c r="AA793" i="4"/>
  <c r="Z793" i="4"/>
  <c r="Y793" i="4"/>
  <c r="W793" i="4"/>
  <c r="V793" i="4"/>
  <c r="T793" i="4"/>
  <c r="S793" i="4"/>
  <c r="R793" i="4"/>
  <c r="AJ792" i="4"/>
  <c r="AI792" i="4"/>
  <c r="AH792" i="4"/>
  <c r="AG792" i="4"/>
  <c r="AF792" i="4"/>
  <c r="AE792" i="4"/>
  <c r="AD792" i="4"/>
  <c r="AC792" i="4"/>
  <c r="AB792" i="4"/>
  <c r="AA792" i="4"/>
  <c r="Z792" i="4"/>
  <c r="Y792" i="4"/>
  <c r="W792" i="4"/>
  <c r="V792" i="4"/>
  <c r="T792" i="4"/>
  <c r="S792" i="4"/>
  <c r="R792" i="4"/>
  <c r="AJ791" i="4"/>
  <c r="AI791" i="4"/>
  <c r="AH791" i="4"/>
  <c r="AG791" i="4"/>
  <c r="AF791" i="4"/>
  <c r="AE791" i="4"/>
  <c r="AD791" i="4"/>
  <c r="AC791" i="4"/>
  <c r="AB791" i="4"/>
  <c r="AA791" i="4"/>
  <c r="Z791" i="4"/>
  <c r="Y791" i="4"/>
  <c r="W791" i="4"/>
  <c r="V791" i="4"/>
  <c r="T791" i="4"/>
  <c r="S791" i="4"/>
  <c r="R791" i="4"/>
  <c r="AJ790" i="4"/>
  <c r="AI790" i="4"/>
  <c r="AH790" i="4"/>
  <c r="AG790" i="4"/>
  <c r="AF790" i="4"/>
  <c r="AE790" i="4"/>
  <c r="AD790" i="4"/>
  <c r="AC790" i="4"/>
  <c r="AB790" i="4"/>
  <c r="AA790" i="4"/>
  <c r="Z790" i="4"/>
  <c r="Y790" i="4"/>
  <c r="W790" i="4"/>
  <c r="V790" i="4"/>
  <c r="T790" i="4"/>
  <c r="S790" i="4"/>
  <c r="R790" i="4"/>
  <c r="AJ789" i="4"/>
  <c r="AI789" i="4"/>
  <c r="AH789" i="4"/>
  <c r="AG789" i="4"/>
  <c r="AF789" i="4"/>
  <c r="AE789" i="4"/>
  <c r="AD789" i="4"/>
  <c r="AC789" i="4"/>
  <c r="AB789" i="4"/>
  <c r="AA789" i="4"/>
  <c r="Z789" i="4"/>
  <c r="Y789" i="4"/>
  <c r="W789" i="4"/>
  <c r="V789" i="4"/>
  <c r="T789" i="4"/>
  <c r="S789" i="4"/>
  <c r="R789" i="4"/>
  <c r="AJ788" i="4"/>
  <c r="AI788" i="4"/>
  <c r="AH788" i="4"/>
  <c r="AG788" i="4"/>
  <c r="AF788" i="4"/>
  <c r="AE788" i="4"/>
  <c r="AD788" i="4"/>
  <c r="AC788" i="4"/>
  <c r="AB788" i="4"/>
  <c r="AA788" i="4"/>
  <c r="Z788" i="4"/>
  <c r="Y788" i="4"/>
  <c r="W788" i="4"/>
  <c r="V788" i="4"/>
  <c r="T788" i="4"/>
  <c r="S788" i="4"/>
  <c r="R788" i="4"/>
  <c r="AJ787" i="4"/>
  <c r="AI787" i="4"/>
  <c r="AH787" i="4"/>
  <c r="AG787" i="4"/>
  <c r="AF787" i="4"/>
  <c r="AE787" i="4"/>
  <c r="AD787" i="4"/>
  <c r="AC787" i="4"/>
  <c r="AB787" i="4"/>
  <c r="AA787" i="4"/>
  <c r="Z787" i="4"/>
  <c r="Y787" i="4"/>
  <c r="W787" i="4"/>
  <c r="V787" i="4"/>
  <c r="T787" i="4"/>
  <c r="S787" i="4"/>
  <c r="R787" i="4"/>
  <c r="AJ786" i="4"/>
  <c r="AI786" i="4"/>
  <c r="AH786" i="4"/>
  <c r="AG786" i="4"/>
  <c r="AF786" i="4"/>
  <c r="AE786" i="4"/>
  <c r="AD786" i="4"/>
  <c r="AC786" i="4"/>
  <c r="AB786" i="4"/>
  <c r="AA786" i="4"/>
  <c r="Z786" i="4"/>
  <c r="Y786" i="4"/>
  <c r="W786" i="4"/>
  <c r="V786" i="4"/>
  <c r="T786" i="4"/>
  <c r="S786" i="4"/>
  <c r="R786" i="4"/>
  <c r="AJ785" i="4"/>
  <c r="AI785" i="4"/>
  <c r="AH785" i="4"/>
  <c r="AG785" i="4"/>
  <c r="AF785" i="4"/>
  <c r="AE785" i="4"/>
  <c r="AD785" i="4"/>
  <c r="AC785" i="4"/>
  <c r="AB785" i="4"/>
  <c r="AA785" i="4"/>
  <c r="Z785" i="4"/>
  <c r="Y785" i="4"/>
  <c r="W785" i="4"/>
  <c r="V785" i="4"/>
  <c r="T785" i="4"/>
  <c r="S785" i="4"/>
  <c r="R785" i="4"/>
  <c r="AJ784" i="4"/>
  <c r="AI784" i="4"/>
  <c r="AH784" i="4"/>
  <c r="AG784" i="4"/>
  <c r="AF784" i="4"/>
  <c r="AE784" i="4"/>
  <c r="AD784" i="4"/>
  <c r="AC784" i="4"/>
  <c r="AB784" i="4"/>
  <c r="AA784" i="4"/>
  <c r="Z784" i="4"/>
  <c r="Y784" i="4"/>
  <c r="W784" i="4"/>
  <c r="V784" i="4"/>
  <c r="T784" i="4"/>
  <c r="S784" i="4"/>
  <c r="R784" i="4"/>
  <c r="AJ783" i="4"/>
  <c r="AI783" i="4"/>
  <c r="AH783" i="4"/>
  <c r="AG783" i="4"/>
  <c r="AF783" i="4"/>
  <c r="AE783" i="4"/>
  <c r="AD783" i="4"/>
  <c r="AC783" i="4"/>
  <c r="AB783" i="4"/>
  <c r="AA783" i="4"/>
  <c r="Z783" i="4"/>
  <c r="Y783" i="4"/>
  <c r="W783" i="4"/>
  <c r="V783" i="4"/>
  <c r="T783" i="4"/>
  <c r="S783" i="4"/>
  <c r="R783" i="4"/>
  <c r="AJ782" i="4"/>
  <c r="AI782" i="4"/>
  <c r="AH782" i="4"/>
  <c r="AG782" i="4"/>
  <c r="AF782" i="4"/>
  <c r="AE782" i="4"/>
  <c r="AD782" i="4"/>
  <c r="AC782" i="4"/>
  <c r="AB782" i="4"/>
  <c r="AA782" i="4"/>
  <c r="Z782" i="4"/>
  <c r="Y782" i="4"/>
  <c r="W782" i="4"/>
  <c r="V782" i="4"/>
  <c r="T782" i="4"/>
  <c r="S782" i="4"/>
  <c r="R782" i="4"/>
  <c r="AJ781" i="4"/>
  <c r="AI781" i="4"/>
  <c r="AH781" i="4"/>
  <c r="AG781" i="4"/>
  <c r="AF781" i="4"/>
  <c r="AE781" i="4"/>
  <c r="AD781" i="4"/>
  <c r="AC781" i="4"/>
  <c r="AB781" i="4"/>
  <c r="AA781" i="4"/>
  <c r="Z781" i="4"/>
  <c r="Y781" i="4"/>
  <c r="W781" i="4"/>
  <c r="V781" i="4"/>
  <c r="T781" i="4"/>
  <c r="S781" i="4"/>
  <c r="R781" i="4"/>
  <c r="AJ780" i="4"/>
  <c r="AI780" i="4"/>
  <c r="AH780" i="4"/>
  <c r="AG780" i="4"/>
  <c r="AF780" i="4"/>
  <c r="AE780" i="4"/>
  <c r="AD780" i="4"/>
  <c r="AC780" i="4"/>
  <c r="AB780" i="4"/>
  <c r="AA780" i="4"/>
  <c r="Z780" i="4"/>
  <c r="Y780" i="4"/>
  <c r="W780" i="4"/>
  <c r="V780" i="4"/>
  <c r="T780" i="4"/>
  <c r="S780" i="4"/>
  <c r="R780" i="4"/>
  <c r="AJ779" i="4"/>
  <c r="AI779" i="4"/>
  <c r="AH779" i="4"/>
  <c r="AG779" i="4"/>
  <c r="AF779" i="4"/>
  <c r="AE779" i="4"/>
  <c r="AD779" i="4"/>
  <c r="AC779" i="4"/>
  <c r="AB779" i="4"/>
  <c r="AA779" i="4"/>
  <c r="Z779" i="4"/>
  <c r="Y779" i="4"/>
  <c r="W779" i="4"/>
  <c r="V779" i="4"/>
  <c r="T779" i="4"/>
  <c r="S779" i="4"/>
  <c r="R779" i="4"/>
  <c r="AJ778" i="4"/>
  <c r="AI778" i="4"/>
  <c r="AH778" i="4"/>
  <c r="AG778" i="4"/>
  <c r="AF778" i="4"/>
  <c r="AE778" i="4"/>
  <c r="AD778" i="4"/>
  <c r="AC778" i="4"/>
  <c r="AB778" i="4"/>
  <c r="AA778" i="4"/>
  <c r="Z778" i="4"/>
  <c r="Y778" i="4"/>
  <c r="W778" i="4"/>
  <c r="V778" i="4"/>
  <c r="T778" i="4"/>
  <c r="S778" i="4"/>
  <c r="R778" i="4"/>
  <c r="AJ777" i="4"/>
  <c r="AI777" i="4"/>
  <c r="AH777" i="4"/>
  <c r="AG777" i="4"/>
  <c r="AF777" i="4"/>
  <c r="AE777" i="4"/>
  <c r="AD777" i="4"/>
  <c r="AC777" i="4"/>
  <c r="AB777" i="4"/>
  <c r="AA777" i="4"/>
  <c r="Z777" i="4"/>
  <c r="Y777" i="4"/>
  <c r="W777" i="4"/>
  <c r="V777" i="4"/>
  <c r="T777" i="4"/>
  <c r="S777" i="4"/>
  <c r="R777" i="4"/>
  <c r="AJ776" i="4"/>
  <c r="AI776" i="4"/>
  <c r="AH776" i="4"/>
  <c r="AG776" i="4"/>
  <c r="AF776" i="4"/>
  <c r="AE776" i="4"/>
  <c r="AD776" i="4"/>
  <c r="AC776" i="4"/>
  <c r="AB776" i="4"/>
  <c r="AA776" i="4"/>
  <c r="Z776" i="4"/>
  <c r="Y776" i="4"/>
  <c r="W776" i="4"/>
  <c r="V776" i="4"/>
  <c r="T776" i="4"/>
  <c r="S776" i="4"/>
  <c r="R776" i="4"/>
  <c r="AJ775" i="4"/>
  <c r="AI775" i="4"/>
  <c r="AH775" i="4"/>
  <c r="AG775" i="4"/>
  <c r="AF775" i="4"/>
  <c r="AE775" i="4"/>
  <c r="AD775" i="4"/>
  <c r="AC775" i="4"/>
  <c r="AB775" i="4"/>
  <c r="AA775" i="4"/>
  <c r="Z775" i="4"/>
  <c r="Y775" i="4"/>
  <c r="W775" i="4"/>
  <c r="V775" i="4"/>
  <c r="T775" i="4"/>
  <c r="S775" i="4"/>
  <c r="R775" i="4"/>
  <c r="AJ774" i="4"/>
  <c r="AI774" i="4"/>
  <c r="AH774" i="4"/>
  <c r="AG774" i="4"/>
  <c r="AF774" i="4"/>
  <c r="AE774" i="4"/>
  <c r="AD774" i="4"/>
  <c r="AC774" i="4"/>
  <c r="AB774" i="4"/>
  <c r="AA774" i="4"/>
  <c r="Z774" i="4"/>
  <c r="Y774" i="4"/>
  <c r="W774" i="4"/>
  <c r="V774" i="4"/>
  <c r="T774" i="4"/>
  <c r="S774" i="4"/>
  <c r="R774" i="4"/>
  <c r="AJ773" i="4"/>
  <c r="AI773" i="4"/>
  <c r="AH773" i="4"/>
  <c r="AG773" i="4"/>
  <c r="AF773" i="4"/>
  <c r="AE773" i="4"/>
  <c r="AD773" i="4"/>
  <c r="AC773" i="4"/>
  <c r="AB773" i="4"/>
  <c r="AA773" i="4"/>
  <c r="Z773" i="4"/>
  <c r="Y773" i="4"/>
  <c r="W773" i="4"/>
  <c r="V773" i="4"/>
  <c r="T773" i="4"/>
  <c r="S773" i="4"/>
  <c r="R773" i="4"/>
  <c r="AJ772" i="4"/>
  <c r="AI772" i="4"/>
  <c r="AH772" i="4"/>
  <c r="AG772" i="4"/>
  <c r="AF772" i="4"/>
  <c r="AE772" i="4"/>
  <c r="AD772" i="4"/>
  <c r="AC772" i="4"/>
  <c r="AB772" i="4"/>
  <c r="AA772" i="4"/>
  <c r="Z772" i="4"/>
  <c r="Y772" i="4"/>
  <c r="W772" i="4"/>
  <c r="V772" i="4"/>
  <c r="T772" i="4"/>
  <c r="S772" i="4"/>
  <c r="R772" i="4"/>
  <c r="AJ771" i="4"/>
  <c r="AI771" i="4"/>
  <c r="AH771" i="4"/>
  <c r="AG771" i="4"/>
  <c r="AF771" i="4"/>
  <c r="AE771" i="4"/>
  <c r="AD771" i="4"/>
  <c r="AC771" i="4"/>
  <c r="AB771" i="4"/>
  <c r="AA771" i="4"/>
  <c r="Z771" i="4"/>
  <c r="Y771" i="4"/>
  <c r="W771" i="4"/>
  <c r="V771" i="4"/>
  <c r="T771" i="4"/>
  <c r="S771" i="4"/>
  <c r="R771" i="4"/>
  <c r="AJ770" i="4"/>
  <c r="AI770" i="4"/>
  <c r="AH770" i="4"/>
  <c r="AG770" i="4"/>
  <c r="AF770" i="4"/>
  <c r="AE770" i="4"/>
  <c r="AD770" i="4"/>
  <c r="AC770" i="4"/>
  <c r="AB770" i="4"/>
  <c r="AA770" i="4"/>
  <c r="Z770" i="4"/>
  <c r="Y770" i="4"/>
  <c r="W770" i="4"/>
  <c r="V770" i="4"/>
  <c r="T770" i="4"/>
  <c r="S770" i="4"/>
  <c r="R770" i="4"/>
  <c r="AJ769" i="4"/>
  <c r="AI769" i="4"/>
  <c r="AH769" i="4"/>
  <c r="AG769" i="4"/>
  <c r="AF769" i="4"/>
  <c r="AE769" i="4"/>
  <c r="AD769" i="4"/>
  <c r="AC769" i="4"/>
  <c r="AB769" i="4"/>
  <c r="AA769" i="4"/>
  <c r="Z769" i="4"/>
  <c r="Y769" i="4"/>
  <c r="W769" i="4"/>
  <c r="V769" i="4"/>
  <c r="T769" i="4"/>
  <c r="S769" i="4"/>
  <c r="R769" i="4"/>
  <c r="AJ768" i="4"/>
  <c r="AI768" i="4"/>
  <c r="AH768" i="4"/>
  <c r="AG768" i="4"/>
  <c r="AF768" i="4"/>
  <c r="AE768" i="4"/>
  <c r="AD768" i="4"/>
  <c r="AC768" i="4"/>
  <c r="AB768" i="4"/>
  <c r="AA768" i="4"/>
  <c r="Z768" i="4"/>
  <c r="Y768" i="4"/>
  <c r="W768" i="4"/>
  <c r="V768" i="4"/>
  <c r="T768" i="4"/>
  <c r="S768" i="4"/>
  <c r="R768" i="4"/>
  <c r="AJ767" i="4"/>
  <c r="AI767" i="4"/>
  <c r="AH767" i="4"/>
  <c r="AG767" i="4"/>
  <c r="AF767" i="4"/>
  <c r="AE767" i="4"/>
  <c r="AD767" i="4"/>
  <c r="AC767" i="4"/>
  <c r="AB767" i="4"/>
  <c r="AA767" i="4"/>
  <c r="Z767" i="4"/>
  <c r="Y767" i="4"/>
  <c r="W767" i="4"/>
  <c r="V767" i="4"/>
  <c r="T767" i="4"/>
  <c r="S767" i="4"/>
  <c r="AJ766" i="4"/>
  <c r="AI766" i="4"/>
  <c r="AH766" i="4"/>
  <c r="AG766" i="4"/>
  <c r="AF766" i="4"/>
  <c r="AE766" i="4"/>
  <c r="AD766" i="4"/>
  <c r="AC766" i="4"/>
  <c r="AB766" i="4"/>
  <c r="AA766" i="4"/>
  <c r="Z766" i="4"/>
  <c r="Y766" i="4"/>
  <c r="W766" i="4"/>
  <c r="V766" i="4"/>
  <c r="T766" i="4"/>
  <c r="S766" i="4"/>
  <c r="R766" i="4"/>
  <c r="AJ765" i="4"/>
  <c r="AI765" i="4"/>
  <c r="AH765" i="4"/>
  <c r="AG765" i="4"/>
  <c r="AF765" i="4"/>
  <c r="AE765" i="4"/>
  <c r="AD765" i="4"/>
  <c r="AC765" i="4"/>
  <c r="AB765" i="4"/>
  <c r="AA765" i="4"/>
  <c r="Z765" i="4"/>
  <c r="Y765" i="4"/>
  <c r="W765" i="4"/>
  <c r="V765" i="4"/>
  <c r="T765" i="4"/>
  <c r="S765" i="4"/>
  <c r="AJ764" i="4"/>
  <c r="AI764" i="4"/>
  <c r="AH764" i="4"/>
  <c r="AG764" i="4"/>
  <c r="AF764" i="4"/>
  <c r="AE764" i="4"/>
  <c r="AD764" i="4"/>
  <c r="AC764" i="4"/>
  <c r="AB764" i="4"/>
  <c r="AA764" i="4"/>
  <c r="Z764" i="4"/>
  <c r="Y764" i="4"/>
  <c r="W764" i="4"/>
  <c r="V764" i="4"/>
  <c r="T764" i="4"/>
  <c r="S764" i="4"/>
  <c r="R764" i="4"/>
  <c r="AJ763" i="4"/>
  <c r="AI763" i="4"/>
  <c r="AH763" i="4"/>
  <c r="AG763" i="4"/>
  <c r="AF763" i="4"/>
  <c r="AE763" i="4"/>
  <c r="AD763" i="4"/>
  <c r="AC763" i="4"/>
  <c r="AB763" i="4"/>
  <c r="AA763" i="4"/>
  <c r="Z763" i="4"/>
  <c r="Y763" i="4"/>
  <c r="W763" i="4"/>
  <c r="V763" i="4"/>
  <c r="T763" i="4"/>
  <c r="S763" i="4"/>
  <c r="R763" i="4"/>
  <c r="AJ762" i="4"/>
  <c r="AI762" i="4"/>
  <c r="AH762" i="4"/>
  <c r="AG762" i="4"/>
  <c r="AF762" i="4"/>
  <c r="AE762" i="4"/>
  <c r="AD762" i="4"/>
  <c r="AC762" i="4"/>
  <c r="AB762" i="4"/>
  <c r="AA762" i="4"/>
  <c r="Z762" i="4"/>
  <c r="Y762" i="4"/>
  <c r="W762" i="4"/>
  <c r="V762" i="4"/>
  <c r="T762" i="4"/>
  <c r="S762" i="4"/>
  <c r="R762" i="4"/>
  <c r="AJ761" i="4"/>
  <c r="AI761" i="4"/>
  <c r="AH761" i="4"/>
  <c r="AG761" i="4"/>
  <c r="AF761" i="4"/>
  <c r="AE761" i="4"/>
  <c r="AD761" i="4"/>
  <c r="AC761" i="4"/>
  <c r="AB761" i="4"/>
  <c r="AA761" i="4"/>
  <c r="Z761" i="4"/>
  <c r="Y761" i="4"/>
  <c r="W761" i="4"/>
  <c r="V761" i="4"/>
  <c r="T761" i="4"/>
  <c r="S761" i="4"/>
  <c r="R761" i="4"/>
  <c r="AJ760" i="4"/>
  <c r="AI760" i="4"/>
  <c r="AH760" i="4"/>
  <c r="AG760" i="4"/>
  <c r="AF760" i="4"/>
  <c r="AE760" i="4"/>
  <c r="AD760" i="4"/>
  <c r="AC760" i="4"/>
  <c r="AB760" i="4"/>
  <c r="AA760" i="4"/>
  <c r="Z760" i="4"/>
  <c r="Y760" i="4"/>
  <c r="W760" i="4"/>
  <c r="V760" i="4"/>
  <c r="T760" i="4"/>
  <c r="S760" i="4"/>
  <c r="R760" i="4"/>
  <c r="AJ759" i="4"/>
  <c r="AI759" i="4"/>
  <c r="AH759" i="4"/>
  <c r="AG759" i="4"/>
  <c r="AF759" i="4"/>
  <c r="AE759" i="4"/>
  <c r="AD759" i="4"/>
  <c r="AC759" i="4"/>
  <c r="AB759" i="4"/>
  <c r="AA759" i="4"/>
  <c r="Z759" i="4"/>
  <c r="Y759" i="4"/>
  <c r="W759" i="4"/>
  <c r="V759" i="4"/>
  <c r="T759" i="4"/>
  <c r="S759" i="4"/>
  <c r="AJ758" i="4"/>
  <c r="AI758" i="4"/>
  <c r="AH758" i="4"/>
  <c r="AG758" i="4"/>
  <c r="AF758" i="4"/>
  <c r="AE758" i="4"/>
  <c r="AD758" i="4"/>
  <c r="AC758" i="4"/>
  <c r="AB758" i="4"/>
  <c r="AA758" i="4"/>
  <c r="Z758" i="4"/>
  <c r="Y758" i="4"/>
  <c r="W758" i="4"/>
  <c r="V758" i="4"/>
  <c r="T758" i="4"/>
  <c r="S758" i="4"/>
  <c r="AJ757" i="4"/>
  <c r="AI757" i="4"/>
  <c r="AH757" i="4"/>
  <c r="AG757" i="4"/>
  <c r="AF757" i="4"/>
  <c r="AE757" i="4"/>
  <c r="AD757" i="4"/>
  <c r="AC757" i="4"/>
  <c r="AB757" i="4"/>
  <c r="AA757" i="4"/>
  <c r="Z757" i="4"/>
  <c r="Y757" i="4"/>
  <c r="W757" i="4"/>
  <c r="V757" i="4"/>
  <c r="T757" i="4"/>
  <c r="S757" i="4"/>
  <c r="AJ756" i="4"/>
  <c r="AI756" i="4"/>
  <c r="AH756" i="4"/>
  <c r="AG756" i="4"/>
  <c r="AF756" i="4"/>
  <c r="AE756" i="4"/>
  <c r="AD756" i="4"/>
  <c r="AC756" i="4"/>
  <c r="AB756" i="4"/>
  <c r="AA756" i="4"/>
  <c r="Z756" i="4"/>
  <c r="Y756" i="4"/>
  <c r="W756" i="4"/>
  <c r="V756" i="4"/>
  <c r="T756" i="4"/>
  <c r="S756" i="4"/>
  <c r="AJ755" i="4"/>
  <c r="AI755" i="4"/>
  <c r="AH755" i="4"/>
  <c r="AG755" i="4"/>
  <c r="AF755" i="4"/>
  <c r="AE755" i="4"/>
  <c r="AD755" i="4"/>
  <c r="AC755" i="4"/>
  <c r="AB755" i="4"/>
  <c r="AA755" i="4"/>
  <c r="Z755" i="4"/>
  <c r="Y755" i="4"/>
  <c r="W755" i="4"/>
  <c r="V755" i="4"/>
  <c r="T755" i="4"/>
  <c r="S755" i="4"/>
  <c r="AJ754" i="4"/>
  <c r="AI754" i="4"/>
  <c r="AH754" i="4"/>
  <c r="AG754" i="4"/>
  <c r="AF754" i="4"/>
  <c r="AE754" i="4"/>
  <c r="AD754" i="4"/>
  <c r="AC754" i="4"/>
  <c r="AB754" i="4"/>
  <c r="AA754" i="4"/>
  <c r="Z754" i="4"/>
  <c r="Y754" i="4"/>
  <c r="W754" i="4"/>
  <c r="V754" i="4"/>
  <c r="T754" i="4"/>
  <c r="S754" i="4"/>
  <c r="AJ753" i="4"/>
  <c r="AI753" i="4"/>
  <c r="AH753" i="4"/>
  <c r="AG753" i="4"/>
  <c r="AF753" i="4"/>
  <c r="AE753" i="4"/>
  <c r="AD753" i="4"/>
  <c r="AC753" i="4"/>
  <c r="AB753" i="4"/>
  <c r="AA753" i="4"/>
  <c r="Z753" i="4"/>
  <c r="Y753" i="4"/>
  <c r="W753" i="4"/>
  <c r="V753" i="4"/>
  <c r="T753" i="4"/>
  <c r="S753" i="4"/>
  <c r="R753" i="4"/>
  <c r="AJ752" i="4"/>
  <c r="AI752" i="4"/>
  <c r="AH752" i="4"/>
  <c r="AG752" i="4"/>
  <c r="AF752" i="4"/>
  <c r="AE752" i="4"/>
  <c r="AD752" i="4"/>
  <c r="AC752" i="4"/>
  <c r="AB752" i="4"/>
  <c r="AA752" i="4"/>
  <c r="Z752" i="4"/>
  <c r="Y752" i="4"/>
  <c r="W752" i="4"/>
  <c r="V752" i="4"/>
  <c r="T752" i="4"/>
  <c r="S752" i="4"/>
  <c r="R752" i="4"/>
  <c r="AJ751" i="4"/>
  <c r="AI751" i="4"/>
  <c r="AH751" i="4"/>
  <c r="AG751" i="4"/>
  <c r="AF751" i="4"/>
  <c r="AE751" i="4"/>
  <c r="AD751" i="4"/>
  <c r="AC751" i="4"/>
  <c r="AB751" i="4"/>
  <c r="AA751" i="4"/>
  <c r="Z751" i="4"/>
  <c r="Y751" i="4"/>
  <c r="W751" i="4"/>
  <c r="V751" i="4"/>
  <c r="T751" i="4"/>
  <c r="S751" i="4"/>
  <c r="AJ750" i="4"/>
  <c r="AI750" i="4"/>
  <c r="AH750" i="4"/>
  <c r="AG750" i="4"/>
  <c r="AF750" i="4"/>
  <c r="AE750" i="4"/>
  <c r="AD750" i="4"/>
  <c r="AC750" i="4"/>
  <c r="AB750" i="4"/>
  <c r="AA750" i="4"/>
  <c r="Z750" i="4"/>
  <c r="Y750" i="4"/>
  <c r="W750" i="4"/>
  <c r="V750" i="4"/>
  <c r="T750" i="4"/>
  <c r="S750" i="4"/>
  <c r="R750" i="4"/>
  <c r="AJ749" i="4"/>
  <c r="AI749" i="4"/>
  <c r="AH749" i="4"/>
  <c r="AG749" i="4"/>
  <c r="AF749" i="4"/>
  <c r="AE749" i="4"/>
  <c r="AD749" i="4"/>
  <c r="AC749" i="4"/>
  <c r="AB749" i="4"/>
  <c r="AA749" i="4"/>
  <c r="Z749" i="4"/>
  <c r="Y749" i="4"/>
  <c r="W749" i="4"/>
  <c r="V749" i="4"/>
  <c r="T749" i="4"/>
  <c r="S749" i="4"/>
  <c r="AJ748" i="4"/>
  <c r="AI748" i="4"/>
  <c r="AH748" i="4"/>
  <c r="AG748" i="4"/>
  <c r="AF748" i="4"/>
  <c r="AE748" i="4"/>
  <c r="AD748" i="4"/>
  <c r="AC748" i="4"/>
  <c r="AB748" i="4"/>
  <c r="AA748" i="4"/>
  <c r="Z748" i="4"/>
  <c r="Y748" i="4"/>
  <c r="W748" i="4"/>
  <c r="V748" i="4"/>
  <c r="T748" i="4"/>
  <c r="S748" i="4"/>
  <c r="R748" i="4"/>
  <c r="AJ747" i="4"/>
  <c r="AI747" i="4"/>
  <c r="AH747" i="4"/>
  <c r="AG747" i="4"/>
  <c r="AF747" i="4"/>
  <c r="AE747" i="4"/>
  <c r="AD747" i="4"/>
  <c r="AC747" i="4"/>
  <c r="AB747" i="4"/>
  <c r="AA747" i="4"/>
  <c r="Z747" i="4"/>
  <c r="Y747" i="4"/>
  <c r="W747" i="4"/>
  <c r="V747" i="4"/>
  <c r="T747" i="4"/>
  <c r="S747" i="4"/>
  <c r="AJ746" i="4"/>
  <c r="AI746" i="4"/>
  <c r="AH746" i="4"/>
  <c r="AG746" i="4"/>
  <c r="AF746" i="4"/>
  <c r="AE746" i="4"/>
  <c r="AD746" i="4"/>
  <c r="AC746" i="4"/>
  <c r="AB746" i="4"/>
  <c r="AA746" i="4"/>
  <c r="Z746" i="4"/>
  <c r="Y746" i="4"/>
  <c r="W746" i="4"/>
  <c r="V746" i="4"/>
  <c r="T746" i="4"/>
  <c r="S746" i="4"/>
  <c r="R746" i="4"/>
  <c r="AJ745" i="4"/>
  <c r="AI745" i="4"/>
  <c r="AH745" i="4"/>
  <c r="AG745" i="4"/>
  <c r="AF745" i="4"/>
  <c r="AE745" i="4"/>
  <c r="AD745" i="4"/>
  <c r="AC745" i="4"/>
  <c r="AB745" i="4"/>
  <c r="AA745" i="4"/>
  <c r="Z745" i="4"/>
  <c r="Y745" i="4"/>
  <c r="W745" i="4"/>
  <c r="V745" i="4"/>
  <c r="T745" i="4"/>
  <c r="S745" i="4"/>
  <c r="R745" i="4"/>
  <c r="AJ744" i="4"/>
  <c r="AI744" i="4"/>
  <c r="AH744" i="4"/>
  <c r="AG744" i="4"/>
  <c r="AF744" i="4"/>
  <c r="AE744" i="4"/>
  <c r="AD744" i="4"/>
  <c r="AC744" i="4"/>
  <c r="AB744" i="4"/>
  <c r="AA744" i="4"/>
  <c r="Z744" i="4"/>
  <c r="Y744" i="4"/>
  <c r="W744" i="4"/>
  <c r="V744" i="4"/>
  <c r="T744" i="4"/>
  <c r="S744" i="4"/>
  <c r="R744" i="4"/>
  <c r="AJ743" i="4"/>
  <c r="AI743" i="4"/>
  <c r="AH743" i="4"/>
  <c r="AG743" i="4"/>
  <c r="AF743" i="4"/>
  <c r="AE743" i="4"/>
  <c r="AD743" i="4"/>
  <c r="AC743" i="4"/>
  <c r="AB743" i="4"/>
  <c r="AA743" i="4"/>
  <c r="Z743" i="4"/>
  <c r="Y743" i="4"/>
  <c r="W743" i="4"/>
  <c r="V743" i="4"/>
  <c r="T743" i="4"/>
  <c r="S743" i="4"/>
  <c r="R743" i="4"/>
  <c r="AJ742" i="4"/>
  <c r="AI742" i="4"/>
  <c r="AH742" i="4"/>
  <c r="AG742" i="4"/>
  <c r="AF742" i="4"/>
  <c r="AE742" i="4"/>
  <c r="AD742" i="4"/>
  <c r="AC742" i="4"/>
  <c r="AB742" i="4"/>
  <c r="AA742" i="4"/>
  <c r="Z742" i="4"/>
  <c r="Y742" i="4"/>
  <c r="W742" i="4"/>
  <c r="V742" i="4"/>
  <c r="T742" i="4"/>
  <c r="S742" i="4"/>
  <c r="R742" i="4"/>
  <c r="AJ741" i="4"/>
  <c r="AI741" i="4"/>
  <c r="AH741" i="4"/>
  <c r="AG741" i="4"/>
  <c r="AF741" i="4"/>
  <c r="AE741" i="4"/>
  <c r="AD741" i="4"/>
  <c r="AC741" i="4"/>
  <c r="AB741" i="4"/>
  <c r="AA741" i="4"/>
  <c r="Z741" i="4"/>
  <c r="Y741" i="4"/>
  <c r="W741" i="4"/>
  <c r="V741" i="4"/>
  <c r="T741" i="4"/>
  <c r="S741" i="4"/>
  <c r="R741" i="4"/>
  <c r="AJ740" i="4"/>
  <c r="AI740" i="4"/>
  <c r="AH740" i="4"/>
  <c r="AG740" i="4"/>
  <c r="AF740" i="4"/>
  <c r="AE740" i="4"/>
  <c r="AD740" i="4"/>
  <c r="AC740" i="4"/>
  <c r="AB740" i="4"/>
  <c r="AA740" i="4"/>
  <c r="Z740" i="4"/>
  <c r="Y740" i="4"/>
  <c r="W740" i="4"/>
  <c r="V740" i="4"/>
  <c r="T740" i="4"/>
  <c r="S740" i="4"/>
  <c r="R740" i="4"/>
  <c r="AJ739" i="4"/>
  <c r="AI739" i="4"/>
  <c r="AH739" i="4"/>
  <c r="AG739" i="4"/>
  <c r="AF739" i="4"/>
  <c r="AE739" i="4"/>
  <c r="AD739" i="4"/>
  <c r="AC739" i="4"/>
  <c r="AB739" i="4"/>
  <c r="AA739" i="4"/>
  <c r="Z739" i="4"/>
  <c r="Y739" i="4"/>
  <c r="W739" i="4"/>
  <c r="V739" i="4"/>
  <c r="T739" i="4"/>
  <c r="S739" i="4"/>
  <c r="R739" i="4"/>
  <c r="AJ738" i="4"/>
  <c r="AI738" i="4"/>
  <c r="AH738" i="4"/>
  <c r="AG738" i="4"/>
  <c r="AF738" i="4"/>
  <c r="AE738" i="4"/>
  <c r="AD738" i="4"/>
  <c r="AC738" i="4"/>
  <c r="AB738" i="4"/>
  <c r="AA738" i="4"/>
  <c r="Z738" i="4"/>
  <c r="Y738" i="4"/>
  <c r="W738" i="4"/>
  <c r="V738" i="4"/>
  <c r="T738" i="4"/>
  <c r="S738" i="4"/>
  <c r="R738" i="4"/>
  <c r="AJ737" i="4"/>
  <c r="AI737" i="4"/>
  <c r="AH737" i="4"/>
  <c r="AG737" i="4"/>
  <c r="AF737" i="4"/>
  <c r="AE737" i="4"/>
  <c r="AD737" i="4"/>
  <c r="AC737" i="4"/>
  <c r="AB737" i="4"/>
  <c r="AA737" i="4"/>
  <c r="Z737" i="4"/>
  <c r="Y737" i="4"/>
  <c r="W737" i="4"/>
  <c r="V737" i="4"/>
  <c r="T737" i="4"/>
  <c r="S737" i="4"/>
  <c r="R737" i="4"/>
  <c r="AJ736" i="4"/>
  <c r="AI736" i="4"/>
  <c r="AH736" i="4"/>
  <c r="AG736" i="4"/>
  <c r="AF736" i="4"/>
  <c r="AE736" i="4"/>
  <c r="AD736" i="4"/>
  <c r="AC736" i="4"/>
  <c r="AB736" i="4"/>
  <c r="AA736" i="4"/>
  <c r="Z736" i="4"/>
  <c r="Y736" i="4"/>
  <c r="W736" i="4"/>
  <c r="V736" i="4"/>
  <c r="T736" i="4"/>
  <c r="S736" i="4"/>
  <c r="R736" i="4"/>
  <c r="AJ735" i="4"/>
  <c r="AI735" i="4"/>
  <c r="AH735" i="4"/>
  <c r="AG735" i="4"/>
  <c r="AF735" i="4"/>
  <c r="AE735" i="4"/>
  <c r="AD735" i="4"/>
  <c r="AC735" i="4"/>
  <c r="AB735" i="4"/>
  <c r="AA735" i="4"/>
  <c r="Z735" i="4"/>
  <c r="Y735" i="4"/>
  <c r="W735" i="4"/>
  <c r="V735" i="4"/>
  <c r="T735" i="4"/>
  <c r="S735" i="4"/>
  <c r="R735" i="4"/>
  <c r="AJ734" i="4"/>
  <c r="AI734" i="4"/>
  <c r="AH734" i="4"/>
  <c r="AG734" i="4"/>
  <c r="AF734" i="4"/>
  <c r="AE734" i="4"/>
  <c r="AD734" i="4"/>
  <c r="AC734" i="4"/>
  <c r="AB734" i="4"/>
  <c r="AA734" i="4"/>
  <c r="Z734" i="4"/>
  <c r="Y734" i="4"/>
  <c r="W734" i="4"/>
  <c r="V734" i="4"/>
  <c r="T734" i="4"/>
  <c r="S734" i="4"/>
  <c r="R734" i="4"/>
  <c r="AJ733" i="4"/>
  <c r="AI733" i="4"/>
  <c r="AH733" i="4"/>
  <c r="AG733" i="4"/>
  <c r="AF733" i="4"/>
  <c r="AE733" i="4"/>
  <c r="AD733" i="4"/>
  <c r="AC733" i="4"/>
  <c r="AB733" i="4"/>
  <c r="AA733" i="4"/>
  <c r="Z733" i="4"/>
  <c r="Y733" i="4"/>
  <c r="W733" i="4"/>
  <c r="V733" i="4"/>
  <c r="T733" i="4"/>
  <c r="S733" i="4"/>
  <c r="R733" i="4"/>
  <c r="AJ732" i="4"/>
  <c r="AI732" i="4"/>
  <c r="AH732" i="4"/>
  <c r="AG732" i="4"/>
  <c r="AF732" i="4"/>
  <c r="AE732" i="4"/>
  <c r="AD732" i="4"/>
  <c r="AC732" i="4"/>
  <c r="AB732" i="4"/>
  <c r="AA732" i="4"/>
  <c r="Z732" i="4"/>
  <c r="Y732" i="4"/>
  <c r="W732" i="4"/>
  <c r="V732" i="4"/>
  <c r="T732" i="4"/>
  <c r="S732" i="4"/>
  <c r="AJ731" i="4"/>
  <c r="AI731" i="4"/>
  <c r="AH731" i="4"/>
  <c r="AG731" i="4"/>
  <c r="AF731" i="4"/>
  <c r="AE731" i="4"/>
  <c r="AD731" i="4"/>
  <c r="AC731" i="4"/>
  <c r="AB731" i="4"/>
  <c r="AA731" i="4"/>
  <c r="Z731" i="4"/>
  <c r="Y731" i="4"/>
  <c r="W731" i="4"/>
  <c r="V731" i="4"/>
  <c r="T731" i="4"/>
  <c r="S731" i="4"/>
  <c r="AJ730" i="4"/>
  <c r="AI730" i="4"/>
  <c r="AH730" i="4"/>
  <c r="AG730" i="4"/>
  <c r="AF730" i="4"/>
  <c r="AE730" i="4"/>
  <c r="AD730" i="4"/>
  <c r="AC730" i="4"/>
  <c r="AB730" i="4"/>
  <c r="AA730" i="4"/>
  <c r="Z730" i="4"/>
  <c r="Y730" i="4"/>
  <c r="W730" i="4"/>
  <c r="V730" i="4"/>
  <c r="T730" i="4"/>
  <c r="S730" i="4"/>
  <c r="R730" i="4"/>
  <c r="AJ729" i="4"/>
  <c r="AI729" i="4"/>
  <c r="AH729" i="4"/>
  <c r="AG729" i="4"/>
  <c r="AF729" i="4"/>
  <c r="AE729" i="4"/>
  <c r="AD729" i="4"/>
  <c r="AC729" i="4"/>
  <c r="AB729" i="4"/>
  <c r="AA729" i="4"/>
  <c r="Z729" i="4"/>
  <c r="Y729" i="4"/>
  <c r="W729" i="4"/>
  <c r="V729" i="4"/>
  <c r="T729" i="4"/>
  <c r="S729" i="4"/>
  <c r="R729" i="4"/>
  <c r="AJ728" i="4"/>
  <c r="AI728" i="4"/>
  <c r="AH728" i="4"/>
  <c r="AG728" i="4"/>
  <c r="AF728" i="4"/>
  <c r="AE728" i="4"/>
  <c r="AD728" i="4"/>
  <c r="AC728" i="4"/>
  <c r="AB728" i="4"/>
  <c r="AA728" i="4"/>
  <c r="Z728" i="4"/>
  <c r="Y728" i="4"/>
  <c r="W728" i="4"/>
  <c r="V728" i="4"/>
  <c r="T728" i="4"/>
  <c r="S728" i="4"/>
  <c r="R728" i="4"/>
  <c r="AJ727" i="4"/>
  <c r="AI727" i="4"/>
  <c r="AH727" i="4"/>
  <c r="AG727" i="4"/>
  <c r="AF727" i="4"/>
  <c r="AE727" i="4"/>
  <c r="AD727" i="4"/>
  <c r="AC727" i="4"/>
  <c r="AB727" i="4"/>
  <c r="AA727" i="4"/>
  <c r="Z727" i="4"/>
  <c r="Y727" i="4"/>
  <c r="W727" i="4"/>
  <c r="V727" i="4"/>
  <c r="T727" i="4"/>
  <c r="S727" i="4"/>
  <c r="R727" i="4"/>
  <c r="AJ726" i="4"/>
  <c r="AI726" i="4"/>
  <c r="AH726" i="4"/>
  <c r="AG726" i="4"/>
  <c r="AF726" i="4"/>
  <c r="AE726" i="4"/>
  <c r="AD726" i="4"/>
  <c r="AC726" i="4"/>
  <c r="AB726" i="4"/>
  <c r="AA726" i="4"/>
  <c r="Z726" i="4"/>
  <c r="Y726" i="4"/>
  <c r="W726" i="4"/>
  <c r="V726" i="4"/>
  <c r="T726" i="4"/>
  <c r="S726" i="4"/>
  <c r="R726" i="4"/>
  <c r="AJ725" i="4"/>
  <c r="AI725" i="4"/>
  <c r="AH725" i="4"/>
  <c r="AG725" i="4"/>
  <c r="AF725" i="4"/>
  <c r="AE725" i="4"/>
  <c r="AD725" i="4"/>
  <c r="AC725" i="4"/>
  <c r="AB725" i="4"/>
  <c r="AA725" i="4"/>
  <c r="Z725" i="4"/>
  <c r="Y725" i="4"/>
  <c r="W725" i="4"/>
  <c r="V725" i="4"/>
  <c r="T725" i="4"/>
  <c r="S725" i="4"/>
  <c r="R725" i="4"/>
  <c r="AJ724" i="4"/>
  <c r="AI724" i="4"/>
  <c r="AH724" i="4"/>
  <c r="AG724" i="4"/>
  <c r="AF724" i="4"/>
  <c r="AE724" i="4"/>
  <c r="AD724" i="4"/>
  <c r="AC724" i="4"/>
  <c r="AB724" i="4"/>
  <c r="AA724" i="4"/>
  <c r="Z724" i="4"/>
  <c r="Y724" i="4"/>
  <c r="W724" i="4"/>
  <c r="V724" i="4"/>
  <c r="T724" i="4"/>
  <c r="S724" i="4"/>
  <c r="R724" i="4"/>
  <c r="AJ723" i="4"/>
  <c r="AI723" i="4"/>
  <c r="AH723" i="4"/>
  <c r="AG723" i="4"/>
  <c r="AF723" i="4"/>
  <c r="AE723" i="4"/>
  <c r="AD723" i="4"/>
  <c r="AC723" i="4"/>
  <c r="AB723" i="4"/>
  <c r="AA723" i="4"/>
  <c r="Z723" i="4"/>
  <c r="Y723" i="4"/>
  <c r="W723" i="4"/>
  <c r="V723" i="4"/>
  <c r="T723" i="4"/>
  <c r="S723" i="4"/>
  <c r="R723" i="4"/>
  <c r="AJ722" i="4"/>
  <c r="AI722" i="4"/>
  <c r="AH722" i="4"/>
  <c r="AG722" i="4"/>
  <c r="AF722" i="4"/>
  <c r="AE722" i="4"/>
  <c r="AD722" i="4"/>
  <c r="AC722" i="4"/>
  <c r="AB722" i="4"/>
  <c r="AA722" i="4"/>
  <c r="Z722" i="4"/>
  <c r="Y722" i="4"/>
  <c r="W722" i="4"/>
  <c r="V722" i="4"/>
  <c r="T722" i="4"/>
  <c r="S722" i="4"/>
  <c r="R722" i="4"/>
  <c r="AJ721" i="4"/>
  <c r="AI721" i="4"/>
  <c r="AH721" i="4"/>
  <c r="AG721" i="4"/>
  <c r="AF721" i="4"/>
  <c r="AE721" i="4"/>
  <c r="AD721" i="4"/>
  <c r="AC721" i="4"/>
  <c r="AB721" i="4"/>
  <c r="AA721" i="4"/>
  <c r="Z721" i="4"/>
  <c r="Y721" i="4"/>
  <c r="W721" i="4"/>
  <c r="V721" i="4"/>
  <c r="T721" i="4"/>
  <c r="S721" i="4"/>
  <c r="R721" i="4"/>
  <c r="AJ720" i="4"/>
  <c r="AI720" i="4"/>
  <c r="AH720" i="4"/>
  <c r="AG720" i="4"/>
  <c r="AF720" i="4"/>
  <c r="AE720" i="4"/>
  <c r="AD720" i="4"/>
  <c r="AC720" i="4"/>
  <c r="AB720" i="4"/>
  <c r="AA720" i="4"/>
  <c r="Z720" i="4"/>
  <c r="Y720" i="4"/>
  <c r="W720" i="4"/>
  <c r="V720" i="4"/>
  <c r="T720" i="4"/>
  <c r="S720" i="4"/>
  <c r="R720" i="4"/>
  <c r="AJ719" i="4"/>
  <c r="AI719" i="4"/>
  <c r="AH719" i="4"/>
  <c r="AG719" i="4"/>
  <c r="AF719" i="4"/>
  <c r="AE719" i="4"/>
  <c r="AD719" i="4"/>
  <c r="AC719" i="4"/>
  <c r="AB719" i="4"/>
  <c r="AA719" i="4"/>
  <c r="Z719" i="4"/>
  <c r="Y719" i="4"/>
  <c r="W719" i="4"/>
  <c r="V719" i="4"/>
  <c r="T719" i="4"/>
  <c r="S719" i="4"/>
  <c r="R719" i="4"/>
  <c r="AJ718" i="4"/>
  <c r="AI718" i="4"/>
  <c r="AH718" i="4"/>
  <c r="AG718" i="4"/>
  <c r="AF718" i="4"/>
  <c r="AE718" i="4"/>
  <c r="AD718" i="4"/>
  <c r="AC718" i="4"/>
  <c r="AB718" i="4"/>
  <c r="AA718" i="4"/>
  <c r="Z718" i="4"/>
  <c r="Y718" i="4"/>
  <c r="W718" i="4"/>
  <c r="V718" i="4"/>
  <c r="T718" i="4"/>
  <c r="S718" i="4"/>
  <c r="R718" i="4"/>
  <c r="AJ717" i="4"/>
  <c r="AI717" i="4"/>
  <c r="AH717" i="4"/>
  <c r="AG717" i="4"/>
  <c r="AF717" i="4"/>
  <c r="AE717" i="4"/>
  <c r="AD717" i="4"/>
  <c r="AC717" i="4"/>
  <c r="AB717" i="4"/>
  <c r="AA717" i="4"/>
  <c r="Z717" i="4"/>
  <c r="Y717" i="4"/>
  <c r="W717" i="4"/>
  <c r="V717" i="4"/>
  <c r="T717" i="4"/>
  <c r="S717" i="4"/>
  <c r="R717" i="4"/>
  <c r="AJ716" i="4"/>
  <c r="AI716" i="4"/>
  <c r="AH716" i="4"/>
  <c r="AG716" i="4"/>
  <c r="AF716" i="4"/>
  <c r="AE716" i="4"/>
  <c r="AD716" i="4"/>
  <c r="AC716" i="4"/>
  <c r="AB716" i="4"/>
  <c r="AA716" i="4"/>
  <c r="Z716" i="4"/>
  <c r="Y716" i="4"/>
  <c r="W716" i="4"/>
  <c r="V716" i="4"/>
  <c r="T716" i="4"/>
  <c r="S716" i="4"/>
  <c r="R716" i="4"/>
  <c r="AJ715" i="4"/>
  <c r="AI715" i="4"/>
  <c r="AH715" i="4"/>
  <c r="AG715" i="4"/>
  <c r="AF715" i="4"/>
  <c r="AE715" i="4"/>
  <c r="AD715" i="4"/>
  <c r="AC715" i="4"/>
  <c r="AB715" i="4"/>
  <c r="AA715" i="4"/>
  <c r="Z715" i="4"/>
  <c r="Y715" i="4"/>
  <c r="W715" i="4"/>
  <c r="V715" i="4"/>
  <c r="T715" i="4"/>
  <c r="S715" i="4"/>
  <c r="R715" i="4"/>
  <c r="AJ714" i="4"/>
  <c r="AI714" i="4"/>
  <c r="AH714" i="4"/>
  <c r="AG714" i="4"/>
  <c r="AF714" i="4"/>
  <c r="AE714" i="4"/>
  <c r="AD714" i="4"/>
  <c r="AC714" i="4"/>
  <c r="AB714" i="4"/>
  <c r="AA714" i="4"/>
  <c r="Z714" i="4"/>
  <c r="Y714" i="4"/>
  <c r="W714" i="4"/>
  <c r="V714" i="4"/>
  <c r="T714" i="4"/>
  <c r="S714" i="4"/>
  <c r="AJ713" i="4"/>
  <c r="AI713" i="4"/>
  <c r="AH713" i="4"/>
  <c r="AG713" i="4"/>
  <c r="AF713" i="4"/>
  <c r="AE713" i="4"/>
  <c r="AD713" i="4"/>
  <c r="AC713" i="4"/>
  <c r="AB713" i="4"/>
  <c r="AA713" i="4"/>
  <c r="Z713" i="4"/>
  <c r="Y713" i="4"/>
  <c r="W713" i="4"/>
  <c r="V713" i="4"/>
  <c r="T713" i="4"/>
  <c r="S713" i="4"/>
  <c r="R713" i="4"/>
  <c r="AJ712" i="4"/>
  <c r="AI712" i="4"/>
  <c r="AH712" i="4"/>
  <c r="AG712" i="4"/>
  <c r="AF712" i="4"/>
  <c r="AE712" i="4"/>
  <c r="AD712" i="4"/>
  <c r="AC712" i="4"/>
  <c r="AB712" i="4"/>
  <c r="AA712" i="4"/>
  <c r="Z712" i="4"/>
  <c r="Y712" i="4"/>
  <c r="W712" i="4"/>
  <c r="V712" i="4"/>
  <c r="T712" i="4"/>
  <c r="S712" i="4"/>
  <c r="AJ711" i="4"/>
  <c r="AI711" i="4"/>
  <c r="AH711" i="4"/>
  <c r="AG711" i="4"/>
  <c r="AF711" i="4"/>
  <c r="AE711" i="4"/>
  <c r="AD711" i="4"/>
  <c r="AC711" i="4"/>
  <c r="AB711" i="4"/>
  <c r="AA711" i="4"/>
  <c r="Z711" i="4"/>
  <c r="Y711" i="4"/>
  <c r="W711" i="4"/>
  <c r="V711" i="4"/>
  <c r="T711" i="4"/>
  <c r="S711" i="4"/>
  <c r="AJ710" i="4"/>
  <c r="AI710" i="4"/>
  <c r="AH710" i="4"/>
  <c r="AG710" i="4"/>
  <c r="AF710" i="4"/>
  <c r="AE710" i="4"/>
  <c r="AD710" i="4"/>
  <c r="AC710" i="4"/>
  <c r="AB710" i="4"/>
  <c r="AA710" i="4"/>
  <c r="Z710" i="4"/>
  <c r="Y710" i="4"/>
  <c r="W710" i="4"/>
  <c r="V710" i="4"/>
  <c r="T710" i="4"/>
  <c r="S710" i="4"/>
  <c r="AJ709" i="4"/>
  <c r="AI709" i="4"/>
  <c r="AH709" i="4"/>
  <c r="AG709" i="4"/>
  <c r="AF709" i="4"/>
  <c r="AE709" i="4"/>
  <c r="AD709" i="4"/>
  <c r="AC709" i="4"/>
  <c r="AB709" i="4"/>
  <c r="AA709" i="4"/>
  <c r="Z709" i="4"/>
  <c r="Y709" i="4"/>
  <c r="W709" i="4"/>
  <c r="V709" i="4"/>
  <c r="T709" i="4"/>
  <c r="S709" i="4"/>
  <c r="R709" i="4"/>
  <c r="AJ708" i="4"/>
  <c r="AI708" i="4"/>
  <c r="AH708" i="4"/>
  <c r="AG708" i="4"/>
  <c r="AF708" i="4"/>
  <c r="AE708" i="4"/>
  <c r="AD708" i="4"/>
  <c r="AC708" i="4"/>
  <c r="AB708" i="4"/>
  <c r="AA708" i="4"/>
  <c r="Z708" i="4"/>
  <c r="Y708" i="4"/>
  <c r="W708" i="4"/>
  <c r="V708" i="4"/>
  <c r="T708" i="4"/>
  <c r="S708" i="4"/>
  <c r="AJ707" i="4"/>
  <c r="AI707" i="4"/>
  <c r="AH707" i="4"/>
  <c r="AG707" i="4"/>
  <c r="AF707" i="4"/>
  <c r="AE707" i="4"/>
  <c r="AD707" i="4"/>
  <c r="AC707" i="4"/>
  <c r="AB707" i="4"/>
  <c r="AA707" i="4"/>
  <c r="Z707" i="4"/>
  <c r="Y707" i="4"/>
  <c r="W707" i="4"/>
  <c r="V707" i="4"/>
  <c r="T707" i="4"/>
  <c r="S707" i="4"/>
  <c r="R707" i="4"/>
  <c r="AJ706" i="4"/>
  <c r="AI706" i="4"/>
  <c r="AH706" i="4"/>
  <c r="AG706" i="4"/>
  <c r="AF706" i="4"/>
  <c r="AE706" i="4"/>
  <c r="AD706" i="4"/>
  <c r="AC706" i="4"/>
  <c r="AB706" i="4"/>
  <c r="AA706" i="4"/>
  <c r="Z706" i="4"/>
  <c r="Y706" i="4"/>
  <c r="W706" i="4"/>
  <c r="V706" i="4"/>
  <c r="T706" i="4"/>
  <c r="S706" i="4"/>
  <c r="R706" i="4"/>
  <c r="AJ705" i="4"/>
  <c r="AI705" i="4"/>
  <c r="AH705" i="4"/>
  <c r="AG705" i="4"/>
  <c r="AF705" i="4"/>
  <c r="AE705" i="4"/>
  <c r="AD705" i="4"/>
  <c r="AC705" i="4"/>
  <c r="AB705" i="4"/>
  <c r="AA705" i="4"/>
  <c r="Z705" i="4"/>
  <c r="Y705" i="4"/>
  <c r="W705" i="4"/>
  <c r="V705" i="4"/>
  <c r="T705" i="4"/>
  <c r="S705" i="4"/>
  <c r="AJ704" i="4"/>
  <c r="AI704" i="4"/>
  <c r="AH704" i="4"/>
  <c r="AG704" i="4"/>
  <c r="AF704" i="4"/>
  <c r="AE704" i="4"/>
  <c r="AD704" i="4"/>
  <c r="AC704" i="4"/>
  <c r="AB704" i="4"/>
  <c r="AA704" i="4"/>
  <c r="Z704" i="4"/>
  <c r="Y704" i="4"/>
  <c r="W704" i="4"/>
  <c r="V704" i="4"/>
  <c r="T704" i="4"/>
  <c r="S704" i="4"/>
  <c r="R704" i="4"/>
  <c r="AJ703" i="4"/>
  <c r="AI703" i="4"/>
  <c r="AH703" i="4"/>
  <c r="AG703" i="4"/>
  <c r="AF703" i="4"/>
  <c r="AE703" i="4"/>
  <c r="AD703" i="4"/>
  <c r="AC703" i="4"/>
  <c r="AB703" i="4"/>
  <c r="AA703" i="4"/>
  <c r="Z703" i="4"/>
  <c r="Y703" i="4"/>
  <c r="W703" i="4"/>
  <c r="V703" i="4"/>
  <c r="T703" i="4"/>
  <c r="S703" i="4"/>
  <c r="R703" i="4"/>
  <c r="AJ702" i="4"/>
  <c r="AI702" i="4"/>
  <c r="AH702" i="4"/>
  <c r="AG702" i="4"/>
  <c r="AF702" i="4"/>
  <c r="AE702" i="4"/>
  <c r="AD702" i="4"/>
  <c r="AC702" i="4"/>
  <c r="AB702" i="4"/>
  <c r="AA702" i="4"/>
  <c r="Z702" i="4"/>
  <c r="Y702" i="4"/>
  <c r="W702" i="4"/>
  <c r="V702" i="4"/>
  <c r="T702" i="4"/>
  <c r="S702" i="4"/>
  <c r="R702" i="4"/>
  <c r="AJ701" i="4"/>
  <c r="AI701" i="4"/>
  <c r="AH701" i="4"/>
  <c r="AG701" i="4"/>
  <c r="AF701" i="4"/>
  <c r="AE701" i="4"/>
  <c r="AD701" i="4"/>
  <c r="AC701" i="4"/>
  <c r="AB701" i="4"/>
  <c r="AA701" i="4"/>
  <c r="Z701" i="4"/>
  <c r="Y701" i="4"/>
  <c r="W701" i="4"/>
  <c r="V701" i="4"/>
  <c r="T701" i="4"/>
  <c r="S701" i="4"/>
  <c r="R701" i="4"/>
  <c r="AJ700" i="4"/>
  <c r="AI700" i="4"/>
  <c r="AH700" i="4"/>
  <c r="AG700" i="4"/>
  <c r="AF700" i="4"/>
  <c r="AE700" i="4"/>
  <c r="AD700" i="4"/>
  <c r="AC700" i="4"/>
  <c r="AB700" i="4"/>
  <c r="AA700" i="4"/>
  <c r="Z700" i="4"/>
  <c r="Y700" i="4"/>
  <c r="W700" i="4"/>
  <c r="V700" i="4"/>
  <c r="T700" i="4"/>
  <c r="S700" i="4"/>
  <c r="AJ699" i="4"/>
  <c r="AI699" i="4"/>
  <c r="AH699" i="4"/>
  <c r="AG699" i="4"/>
  <c r="AF699" i="4"/>
  <c r="AE699" i="4"/>
  <c r="AD699" i="4"/>
  <c r="AC699" i="4"/>
  <c r="AB699" i="4"/>
  <c r="AA699" i="4"/>
  <c r="Z699" i="4"/>
  <c r="Y699" i="4"/>
  <c r="W699" i="4"/>
  <c r="V699" i="4"/>
  <c r="T699" i="4"/>
  <c r="S699" i="4"/>
  <c r="AJ698" i="4"/>
  <c r="AI698" i="4"/>
  <c r="AH698" i="4"/>
  <c r="AG698" i="4"/>
  <c r="AF698" i="4"/>
  <c r="AE698" i="4"/>
  <c r="AD698" i="4"/>
  <c r="AC698" i="4"/>
  <c r="AB698" i="4"/>
  <c r="AA698" i="4"/>
  <c r="Z698" i="4"/>
  <c r="Y698" i="4"/>
  <c r="W698" i="4"/>
  <c r="V698" i="4"/>
  <c r="T698" i="4"/>
  <c r="S698" i="4"/>
  <c r="R698" i="4"/>
  <c r="AJ697" i="4"/>
  <c r="AI697" i="4"/>
  <c r="AH697" i="4"/>
  <c r="AG697" i="4"/>
  <c r="AF697" i="4"/>
  <c r="AE697" i="4"/>
  <c r="AD697" i="4"/>
  <c r="AC697" i="4"/>
  <c r="AB697" i="4"/>
  <c r="AA697" i="4"/>
  <c r="Z697" i="4"/>
  <c r="Y697" i="4"/>
  <c r="W697" i="4"/>
  <c r="V697" i="4"/>
  <c r="T697" i="4"/>
  <c r="S697" i="4"/>
  <c r="R697" i="4"/>
  <c r="AJ696" i="4"/>
  <c r="AI696" i="4"/>
  <c r="AH696" i="4"/>
  <c r="AG696" i="4"/>
  <c r="AF696" i="4"/>
  <c r="AE696" i="4"/>
  <c r="AD696" i="4"/>
  <c r="AC696" i="4"/>
  <c r="AB696" i="4"/>
  <c r="AA696" i="4"/>
  <c r="Z696" i="4"/>
  <c r="Y696" i="4"/>
  <c r="W696" i="4"/>
  <c r="V696" i="4"/>
  <c r="T696" i="4"/>
  <c r="S696" i="4"/>
  <c r="R696" i="4"/>
  <c r="AJ695" i="4"/>
  <c r="AI695" i="4"/>
  <c r="AH695" i="4"/>
  <c r="AG695" i="4"/>
  <c r="AF695" i="4"/>
  <c r="AE695" i="4"/>
  <c r="AD695" i="4"/>
  <c r="AC695" i="4"/>
  <c r="AB695" i="4"/>
  <c r="AA695" i="4"/>
  <c r="Z695" i="4"/>
  <c r="Y695" i="4"/>
  <c r="W695" i="4"/>
  <c r="V695" i="4"/>
  <c r="T695" i="4"/>
  <c r="S695" i="4"/>
  <c r="R695" i="4"/>
  <c r="AJ694" i="4"/>
  <c r="AI694" i="4"/>
  <c r="AH694" i="4"/>
  <c r="AG694" i="4"/>
  <c r="AF694" i="4"/>
  <c r="AE694" i="4"/>
  <c r="AD694" i="4"/>
  <c r="AC694" i="4"/>
  <c r="AB694" i="4"/>
  <c r="AA694" i="4"/>
  <c r="Z694" i="4"/>
  <c r="Y694" i="4"/>
  <c r="W694" i="4"/>
  <c r="V694" i="4"/>
  <c r="T694" i="4"/>
  <c r="S694" i="4"/>
  <c r="R694" i="4"/>
  <c r="AJ693" i="4"/>
  <c r="AI693" i="4"/>
  <c r="AH693" i="4"/>
  <c r="AG693" i="4"/>
  <c r="AF693" i="4"/>
  <c r="AE693" i="4"/>
  <c r="AD693" i="4"/>
  <c r="AC693" i="4"/>
  <c r="AB693" i="4"/>
  <c r="AA693" i="4"/>
  <c r="Z693" i="4"/>
  <c r="Y693" i="4"/>
  <c r="W693" i="4"/>
  <c r="V693" i="4"/>
  <c r="T693" i="4"/>
  <c r="S693" i="4"/>
  <c r="AJ692" i="4"/>
  <c r="AI692" i="4"/>
  <c r="AH692" i="4"/>
  <c r="AG692" i="4"/>
  <c r="AF692" i="4"/>
  <c r="AE692" i="4"/>
  <c r="AD692" i="4"/>
  <c r="AC692" i="4"/>
  <c r="AB692" i="4"/>
  <c r="AA692" i="4"/>
  <c r="Z692" i="4"/>
  <c r="Y692" i="4"/>
  <c r="W692" i="4"/>
  <c r="V692" i="4"/>
  <c r="T692" i="4"/>
  <c r="S692" i="4"/>
  <c r="R692" i="4"/>
  <c r="AJ691" i="4"/>
  <c r="AI691" i="4"/>
  <c r="AH691" i="4"/>
  <c r="AG691" i="4"/>
  <c r="AF691" i="4"/>
  <c r="AE691" i="4"/>
  <c r="AD691" i="4"/>
  <c r="AC691" i="4"/>
  <c r="AB691" i="4"/>
  <c r="AA691" i="4"/>
  <c r="Z691" i="4"/>
  <c r="Y691" i="4"/>
  <c r="W691" i="4"/>
  <c r="V691" i="4"/>
  <c r="T691" i="4"/>
  <c r="S691" i="4"/>
  <c r="R691" i="4"/>
  <c r="AJ690" i="4"/>
  <c r="AI690" i="4"/>
  <c r="AH690" i="4"/>
  <c r="AG690" i="4"/>
  <c r="AF690" i="4"/>
  <c r="AE690" i="4"/>
  <c r="AD690" i="4"/>
  <c r="AC690" i="4"/>
  <c r="AB690" i="4"/>
  <c r="AA690" i="4"/>
  <c r="Z690" i="4"/>
  <c r="Y690" i="4"/>
  <c r="W690" i="4"/>
  <c r="V690" i="4"/>
  <c r="T690" i="4"/>
  <c r="S690" i="4"/>
  <c r="AJ689" i="4"/>
  <c r="AI689" i="4"/>
  <c r="AH689" i="4"/>
  <c r="AG689" i="4"/>
  <c r="AF689" i="4"/>
  <c r="AE689" i="4"/>
  <c r="AD689" i="4"/>
  <c r="AC689" i="4"/>
  <c r="AB689" i="4"/>
  <c r="AA689" i="4"/>
  <c r="Z689" i="4"/>
  <c r="Y689" i="4"/>
  <c r="W689" i="4"/>
  <c r="V689" i="4"/>
  <c r="T689" i="4"/>
  <c r="S689" i="4"/>
  <c r="R689" i="4"/>
  <c r="AJ688" i="4"/>
  <c r="AI688" i="4"/>
  <c r="AH688" i="4"/>
  <c r="AG688" i="4"/>
  <c r="AF688" i="4"/>
  <c r="AE688" i="4"/>
  <c r="AD688" i="4"/>
  <c r="AC688" i="4"/>
  <c r="AB688" i="4"/>
  <c r="AA688" i="4"/>
  <c r="Z688" i="4"/>
  <c r="Y688" i="4"/>
  <c r="W688" i="4"/>
  <c r="V688" i="4"/>
  <c r="T688" i="4"/>
  <c r="S688" i="4"/>
  <c r="R688" i="4"/>
  <c r="AJ687" i="4"/>
  <c r="AI687" i="4"/>
  <c r="AH687" i="4"/>
  <c r="AG687" i="4"/>
  <c r="AF687" i="4"/>
  <c r="AE687" i="4"/>
  <c r="AD687" i="4"/>
  <c r="AC687" i="4"/>
  <c r="AB687" i="4"/>
  <c r="AA687" i="4"/>
  <c r="Z687" i="4"/>
  <c r="Y687" i="4"/>
  <c r="W687" i="4"/>
  <c r="V687" i="4"/>
  <c r="T687" i="4"/>
  <c r="S687" i="4"/>
  <c r="R687" i="4"/>
  <c r="AJ686" i="4"/>
  <c r="AI686" i="4"/>
  <c r="AH686" i="4"/>
  <c r="AG686" i="4"/>
  <c r="AF686" i="4"/>
  <c r="AE686" i="4"/>
  <c r="AD686" i="4"/>
  <c r="AC686" i="4"/>
  <c r="AB686" i="4"/>
  <c r="AA686" i="4"/>
  <c r="Z686" i="4"/>
  <c r="Y686" i="4"/>
  <c r="W686" i="4"/>
  <c r="V686" i="4"/>
  <c r="T686" i="4"/>
  <c r="S686" i="4"/>
  <c r="AJ685" i="4"/>
  <c r="AI685" i="4"/>
  <c r="AH685" i="4"/>
  <c r="AG685" i="4"/>
  <c r="AF685" i="4"/>
  <c r="AE685" i="4"/>
  <c r="AD685" i="4"/>
  <c r="AC685" i="4"/>
  <c r="AB685" i="4"/>
  <c r="AA685" i="4"/>
  <c r="Z685" i="4"/>
  <c r="Y685" i="4"/>
  <c r="W685" i="4"/>
  <c r="V685" i="4"/>
  <c r="T685" i="4"/>
  <c r="S685" i="4"/>
  <c r="R685" i="4"/>
  <c r="AJ684" i="4"/>
  <c r="AI684" i="4"/>
  <c r="AH684" i="4"/>
  <c r="AG684" i="4"/>
  <c r="AF684" i="4"/>
  <c r="AE684" i="4"/>
  <c r="AD684" i="4"/>
  <c r="AC684" i="4"/>
  <c r="AB684" i="4"/>
  <c r="AA684" i="4"/>
  <c r="Z684" i="4"/>
  <c r="Y684" i="4"/>
  <c r="W684" i="4"/>
  <c r="V684" i="4"/>
  <c r="T684" i="4"/>
  <c r="S684" i="4"/>
  <c r="R684" i="4"/>
  <c r="AJ683" i="4"/>
  <c r="AI683" i="4"/>
  <c r="AH683" i="4"/>
  <c r="AG683" i="4"/>
  <c r="AF683" i="4"/>
  <c r="AE683" i="4"/>
  <c r="AD683" i="4"/>
  <c r="AC683" i="4"/>
  <c r="AB683" i="4"/>
  <c r="AA683" i="4"/>
  <c r="Z683" i="4"/>
  <c r="Y683" i="4"/>
  <c r="W683" i="4"/>
  <c r="V683" i="4"/>
  <c r="T683" i="4"/>
  <c r="S683" i="4"/>
  <c r="R683" i="4"/>
  <c r="AJ682" i="4"/>
  <c r="AI682" i="4"/>
  <c r="AH682" i="4"/>
  <c r="AG682" i="4"/>
  <c r="AF682" i="4"/>
  <c r="AE682" i="4"/>
  <c r="AD682" i="4"/>
  <c r="AC682" i="4"/>
  <c r="AB682" i="4"/>
  <c r="AA682" i="4"/>
  <c r="Z682" i="4"/>
  <c r="Y682" i="4"/>
  <c r="W682" i="4"/>
  <c r="V682" i="4"/>
  <c r="T682" i="4"/>
  <c r="S682" i="4"/>
  <c r="AJ681" i="4"/>
  <c r="AI681" i="4"/>
  <c r="AH681" i="4"/>
  <c r="AG681" i="4"/>
  <c r="AF681" i="4"/>
  <c r="AE681" i="4"/>
  <c r="AD681" i="4"/>
  <c r="AC681" i="4"/>
  <c r="AB681" i="4"/>
  <c r="AA681" i="4"/>
  <c r="Z681" i="4"/>
  <c r="Y681" i="4"/>
  <c r="W681" i="4"/>
  <c r="V681" i="4"/>
  <c r="T681" i="4"/>
  <c r="S681" i="4"/>
  <c r="R681" i="4"/>
  <c r="AJ680" i="4"/>
  <c r="AI680" i="4"/>
  <c r="AH680" i="4"/>
  <c r="AG680" i="4"/>
  <c r="AF680" i="4"/>
  <c r="AE680" i="4"/>
  <c r="AD680" i="4"/>
  <c r="AC680" i="4"/>
  <c r="AB680" i="4"/>
  <c r="AA680" i="4"/>
  <c r="Z680" i="4"/>
  <c r="Y680" i="4"/>
  <c r="W680" i="4"/>
  <c r="V680" i="4"/>
  <c r="T680" i="4"/>
  <c r="S680" i="4"/>
  <c r="R680" i="4"/>
  <c r="AJ679" i="4"/>
  <c r="AI679" i="4"/>
  <c r="AH679" i="4"/>
  <c r="AG679" i="4"/>
  <c r="AF679" i="4"/>
  <c r="AE679" i="4"/>
  <c r="AD679" i="4"/>
  <c r="AC679" i="4"/>
  <c r="AB679" i="4"/>
  <c r="AA679" i="4"/>
  <c r="Z679" i="4"/>
  <c r="Y679" i="4"/>
  <c r="W679" i="4"/>
  <c r="V679" i="4"/>
  <c r="T679" i="4"/>
  <c r="S679" i="4"/>
  <c r="R679" i="4"/>
  <c r="AJ678" i="4"/>
  <c r="AI678" i="4"/>
  <c r="AH678" i="4"/>
  <c r="AG678" i="4"/>
  <c r="AF678" i="4"/>
  <c r="AE678" i="4"/>
  <c r="AD678" i="4"/>
  <c r="AC678" i="4"/>
  <c r="AB678" i="4"/>
  <c r="AA678" i="4"/>
  <c r="Z678" i="4"/>
  <c r="Y678" i="4"/>
  <c r="W678" i="4"/>
  <c r="V678" i="4"/>
  <c r="T678" i="4"/>
  <c r="S678" i="4"/>
  <c r="AJ677" i="4"/>
  <c r="AI677" i="4"/>
  <c r="AH677" i="4"/>
  <c r="AG677" i="4"/>
  <c r="AF677" i="4"/>
  <c r="AE677" i="4"/>
  <c r="AD677" i="4"/>
  <c r="AC677" i="4"/>
  <c r="AB677" i="4"/>
  <c r="AA677" i="4"/>
  <c r="Z677" i="4"/>
  <c r="Y677" i="4"/>
  <c r="W677" i="4"/>
  <c r="V677" i="4"/>
  <c r="T677" i="4"/>
  <c r="S677" i="4"/>
  <c r="AJ676" i="4"/>
  <c r="AI676" i="4"/>
  <c r="AH676" i="4"/>
  <c r="AG676" i="4"/>
  <c r="AF676" i="4"/>
  <c r="AE676" i="4"/>
  <c r="AD676" i="4"/>
  <c r="AC676" i="4"/>
  <c r="AB676" i="4"/>
  <c r="AA676" i="4"/>
  <c r="Z676" i="4"/>
  <c r="Y676" i="4"/>
  <c r="W676" i="4"/>
  <c r="V676" i="4"/>
  <c r="T676" i="4"/>
  <c r="S676" i="4"/>
  <c r="R676" i="4"/>
  <c r="AJ675" i="4"/>
  <c r="AI675" i="4"/>
  <c r="AH675" i="4"/>
  <c r="AG675" i="4"/>
  <c r="AF675" i="4"/>
  <c r="AE675" i="4"/>
  <c r="AD675" i="4"/>
  <c r="AC675" i="4"/>
  <c r="AB675" i="4"/>
  <c r="AA675" i="4"/>
  <c r="Z675" i="4"/>
  <c r="Y675" i="4"/>
  <c r="W675" i="4"/>
  <c r="V675" i="4"/>
  <c r="T675" i="4"/>
  <c r="S675" i="4"/>
  <c r="R675" i="4"/>
  <c r="AJ674" i="4"/>
  <c r="AI674" i="4"/>
  <c r="AH674" i="4"/>
  <c r="AG674" i="4"/>
  <c r="AF674" i="4"/>
  <c r="AE674" i="4"/>
  <c r="AD674" i="4"/>
  <c r="AC674" i="4"/>
  <c r="AB674" i="4"/>
  <c r="AA674" i="4"/>
  <c r="Z674" i="4"/>
  <c r="Y674" i="4"/>
  <c r="W674" i="4"/>
  <c r="V674" i="4"/>
  <c r="T674" i="4"/>
  <c r="S674" i="4"/>
  <c r="AJ673" i="4"/>
  <c r="AI673" i="4"/>
  <c r="AH673" i="4"/>
  <c r="AG673" i="4"/>
  <c r="AF673" i="4"/>
  <c r="AE673" i="4"/>
  <c r="AD673" i="4"/>
  <c r="AC673" i="4"/>
  <c r="AB673" i="4"/>
  <c r="AA673" i="4"/>
  <c r="Z673" i="4"/>
  <c r="Y673" i="4"/>
  <c r="W673" i="4"/>
  <c r="V673" i="4"/>
  <c r="T673" i="4"/>
  <c r="S673" i="4"/>
  <c r="R673" i="4"/>
  <c r="AJ672" i="4"/>
  <c r="AI672" i="4"/>
  <c r="AH672" i="4"/>
  <c r="AG672" i="4"/>
  <c r="AF672" i="4"/>
  <c r="AE672" i="4"/>
  <c r="AD672" i="4"/>
  <c r="AC672" i="4"/>
  <c r="AB672" i="4"/>
  <c r="AA672" i="4"/>
  <c r="Z672" i="4"/>
  <c r="Y672" i="4"/>
  <c r="W672" i="4"/>
  <c r="V672" i="4"/>
  <c r="T672" i="4"/>
  <c r="S672" i="4"/>
  <c r="R672" i="4"/>
  <c r="AJ671" i="4"/>
  <c r="AI671" i="4"/>
  <c r="AH671" i="4"/>
  <c r="AG671" i="4"/>
  <c r="AF671" i="4"/>
  <c r="AE671" i="4"/>
  <c r="AD671" i="4"/>
  <c r="AC671" i="4"/>
  <c r="AB671" i="4"/>
  <c r="AA671" i="4"/>
  <c r="Z671" i="4"/>
  <c r="Y671" i="4"/>
  <c r="W671" i="4"/>
  <c r="V671" i="4"/>
  <c r="T671" i="4"/>
  <c r="S671" i="4"/>
  <c r="AJ670" i="4"/>
  <c r="AI670" i="4"/>
  <c r="AH670" i="4"/>
  <c r="AG670" i="4"/>
  <c r="AF670" i="4"/>
  <c r="AE670" i="4"/>
  <c r="AD670" i="4"/>
  <c r="AC670" i="4"/>
  <c r="AB670" i="4"/>
  <c r="AA670" i="4"/>
  <c r="Z670" i="4"/>
  <c r="Y670" i="4"/>
  <c r="W670" i="4"/>
  <c r="V670" i="4"/>
  <c r="T670" i="4"/>
  <c r="S670" i="4"/>
  <c r="R670" i="4"/>
  <c r="AJ669" i="4"/>
  <c r="AI669" i="4"/>
  <c r="AH669" i="4"/>
  <c r="AG669" i="4"/>
  <c r="AF669" i="4"/>
  <c r="AE669" i="4"/>
  <c r="AD669" i="4"/>
  <c r="AC669" i="4"/>
  <c r="AB669" i="4"/>
  <c r="AA669" i="4"/>
  <c r="Z669" i="4"/>
  <c r="Y669" i="4"/>
  <c r="W669" i="4"/>
  <c r="V669" i="4"/>
  <c r="T669" i="4"/>
  <c r="S669" i="4"/>
  <c r="R669" i="4"/>
  <c r="AJ668" i="4"/>
  <c r="AI668" i="4"/>
  <c r="AH668" i="4"/>
  <c r="AG668" i="4"/>
  <c r="AF668" i="4"/>
  <c r="AE668" i="4"/>
  <c r="AD668" i="4"/>
  <c r="AC668" i="4"/>
  <c r="AB668" i="4"/>
  <c r="AA668" i="4"/>
  <c r="Z668" i="4"/>
  <c r="Y668" i="4"/>
  <c r="W668" i="4"/>
  <c r="V668" i="4"/>
  <c r="T668" i="4"/>
  <c r="S668" i="4"/>
  <c r="R668" i="4"/>
  <c r="AJ667" i="4"/>
  <c r="AI667" i="4"/>
  <c r="AH667" i="4"/>
  <c r="AG667" i="4"/>
  <c r="AF667" i="4"/>
  <c r="AE667" i="4"/>
  <c r="AD667" i="4"/>
  <c r="AC667" i="4"/>
  <c r="AB667" i="4"/>
  <c r="AA667" i="4"/>
  <c r="Z667" i="4"/>
  <c r="Y667" i="4"/>
  <c r="W667" i="4"/>
  <c r="V667" i="4"/>
  <c r="T667" i="4"/>
  <c r="S667" i="4"/>
  <c r="R667" i="4"/>
  <c r="AJ666" i="4"/>
  <c r="AI666" i="4"/>
  <c r="AH666" i="4"/>
  <c r="AG666" i="4"/>
  <c r="AF666" i="4"/>
  <c r="AE666" i="4"/>
  <c r="AD666" i="4"/>
  <c r="AC666" i="4"/>
  <c r="AB666" i="4"/>
  <c r="AA666" i="4"/>
  <c r="Z666" i="4"/>
  <c r="Y666" i="4"/>
  <c r="W666" i="4"/>
  <c r="V666" i="4"/>
  <c r="T666" i="4"/>
  <c r="S666" i="4"/>
  <c r="R666" i="4"/>
  <c r="AJ665" i="4"/>
  <c r="AI665" i="4"/>
  <c r="AH665" i="4"/>
  <c r="AG665" i="4"/>
  <c r="AF665" i="4"/>
  <c r="AE665" i="4"/>
  <c r="AD665" i="4"/>
  <c r="AC665" i="4"/>
  <c r="AB665" i="4"/>
  <c r="AA665" i="4"/>
  <c r="Z665" i="4"/>
  <c r="Y665" i="4"/>
  <c r="W665" i="4"/>
  <c r="V665" i="4"/>
  <c r="T665" i="4"/>
  <c r="S665" i="4"/>
  <c r="AJ664" i="4"/>
  <c r="AI664" i="4"/>
  <c r="AH664" i="4"/>
  <c r="AG664" i="4"/>
  <c r="AF664" i="4"/>
  <c r="AE664" i="4"/>
  <c r="AD664" i="4"/>
  <c r="AC664" i="4"/>
  <c r="AB664" i="4"/>
  <c r="AA664" i="4"/>
  <c r="Z664" i="4"/>
  <c r="Y664" i="4"/>
  <c r="W664" i="4"/>
  <c r="V664" i="4"/>
  <c r="T664" i="4"/>
  <c r="S664" i="4"/>
  <c r="AJ663" i="4"/>
  <c r="AI663" i="4"/>
  <c r="AH663" i="4"/>
  <c r="AG663" i="4"/>
  <c r="AF663" i="4"/>
  <c r="AE663" i="4"/>
  <c r="AD663" i="4"/>
  <c r="AC663" i="4"/>
  <c r="AB663" i="4"/>
  <c r="AA663" i="4"/>
  <c r="Z663" i="4"/>
  <c r="Y663" i="4"/>
  <c r="W663" i="4"/>
  <c r="V663" i="4"/>
  <c r="T663" i="4"/>
  <c r="S663" i="4"/>
  <c r="AJ662" i="4"/>
  <c r="AI662" i="4"/>
  <c r="AH662" i="4"/>
  <c r="AG662" i="4"/>
  <c r="AF662" i="4"/>
  <c r="AE662" i="4"/>
  <c r="AD662" i="4"/>
  <c r="AC662" i="4"/>
  <c r="AB662" i="4"/>
  <c r="AA662" i="4"/>
  <c r="Z662" i="4"/>
  <c r="Y662" i="4"/>
  <c r="W662" i="4"/>
  <c r="V662" i="4"/>
  <c r="T662" i="4"/>
  <c r="S662" i="4"/>
  <c r="R662" i="4"/>
  <c r="AJ661" i="4"/>
  <c r="AI661" i="4"/>
  <c r="AH661" i="4"/>
  <c r="AG661" i="4"/>
  <c r="AF661" i="4"/>
  <c r="AE661" i="4"/>
  <c r="AD661" i="4"/>
  <c r="AC661" i="4"/>
  <c r="AB661" i="4"/>
  <c r="AA661" i="4"/>
  <c r="Z661" i="4"/>
  <c r="Y661" i="4"/>
  <c r="W661" i="4"/>
  <c r="V661" i="4"/>
  <c r="T661" i="4"/>
  <c r="S661" i="4"/>
  <c r="R661" i="4"/>
  <c r="AJ660" i="4"/>
  <c r="AI660" i="4"/>
  <c r="AH660" i="4"/>
  <c r="AG660" i="4"/>
  <c r="AF660" i="4"/>
  <c r="AE660" i="4"/>
  <c r="AD660" i="4"/>
  <c r="AC660" i="4"/>
  <c r="AB660" i="4"/>
  <c r="AA660" i="4"/>
  <c r="Z660" i="4"/>
  <c r="Y660" i="4"/>
  <c r="W660" i="4"/>
  <c r="V660" i="4"/>
  <c r="T660" i="4"/>
  <c r="S660" i="4"/>
  <c r="R660" i="4"/>
  <c r="AJ659" i="4"/>
  <c r="AI659" i="4"/>
  <c r="AH659" i="4"/>
  <c r="AG659" i="4"/>
  <c r="AF659" i="4"/>
  <c r="AE659" i="4"/>
  <c r="AD659" i="4"/>
  <c r="AC659" i="4"/>
  <c r="AB659" i="4"/>
  <c r="AA659" i="4"/>
  <c r="Z659" i="4"/>
  <c r="Y659" i="4"/>
  <c r="W659" i="4"/>
  <c r="V659" i="4"/>
  <c r="T659" i="4"/>
  <c r="S659" i="4"/>
  <c r="R659" i="4"/>
  <c r="AJ658" i="4"/>
  <c r="AI658" i="4"/>
  <c r="AH658" i="4"/>
  <c r="AG658" i="4"/>
  <c r="AF658" i="4"/>
  <c r="AE658" i="4"/>
  <c r="AD658" i="4"/>
  <c r="AC658" i="4"/>
  <c r="AB658" i="4"/>
  <c r="AA658" i="4"/>
  <c r="Z658" i="4"/>
  <c r="Y658" i="4"/>
  <c r="W658" i="4"/>
  <c r="V658" i="4"/>
  <c r="T658" i="4"/>
  <c r="S658" i="4"/>
  <c r="R658" i="4"/>
  <c r="AJ657" i="4"/>
  <c r="AI657" i="4"/>
  <c r="AH657" i="4"/>
  <c r="AG657" i="4"/>
  <c r="AF657" i="4"/>
  <c r="AE657" i="4"/>
  <c r="AD657" i="4"/>
  <c r="AC657" i="4"/>
  <c r="AB657" i="4"/>
  <c r="AA657" i="4"/>
  <c r="Z657" i="4"/>
  <c r="Y657" i="4"/>
  <c r="W657" i="4"/>
  <c r="V657" i="4"/>
  <c r="T657" i="4"/>
  <c r="S657" i="4"/>
  <c r="R657" i="4"/>
  <c r="AJ656" i="4"/>
  <c r="AI656" i="4"/>
  <c r="AH656" i="4"/>
  <c r="AG656" i="4"/>
  <c r="AF656" i="4"/>
  <c r="AE656" i="4"/>
  <c r="AD656" i="4"/>
  <c r="AC656" i="4"/>
  <c r="AB656" i="4"/>
  <c r="AA656" i="4"/>
  <c r="Z656" i="4"/>
  <c r="Y656" i="4"/>
  <c r="W656" i="4"/>
  <c r="V656" i="4"/>
  <c r="T656" i="4"/>
  <c r="S656" i="4"/>
  <c r="AJ655" i="4"/>
  <c r="AI655" i="4"/>
  <c r="AH655" i="4"/>
  <c r="AG655" i="4"/>
  <c r="AF655" i="4"/>
  <c r="AE655" i="4"/>
  <c r="AD655" i="4"/>
  <c r="AC655" i="4"/>
  <c r="AB655" i="4"/>
  <c r="AA655" i="4"/>
  <c r="Z655" i="4"/>
  <c r="Y655" i="4"/>
  <c r="W655" i="4"/>
  <c r="V655" i="4"/>
  <c r="T655" i="4"/>
  <c r="S655" i="4"/>
  <c r="AJ654" i="4"/>
  <c r="AI654" i="4"/>
  <c r="AH654" i="4"/>
  <c r="AG654" i="4"/>
  <c r="AF654" i="4"/>
  <c r="AE654" i="4"/>
  <c r="AD654" i="4"/>
  <c r="AC654" i="4"/>
  <c r="AB654" i="4"/>
  <c r="AA654" i="4"/>
  <c r="Z654" i="4"/>
  <c r="Y654" i="4"/>
  <c r="W654" i="4"/>
  <c r="V654" i="4"/>
  <c r="T654" i="4"/>
  <c r="S654" i="4"/>
  <c r="R654" i="4"/>
  <c r="AJ653" i="4"/>
  <c r="AI653" i="4"/>
  <c r="AH653" i="4"/>
  <c r="AG653" i="4"/>
  <c r="AF653" i="4"/>
  <c r="AE653" i="4"/>
  <c r="AD653" i="4"/>
  <c r="AC653" i="4"/>
  <c r="AB653" i="4"/>
  <c r="AA653" i="4"/>
  <c r="Z653" i="4"/>
  <c r="Y653" i="4"/>
  <c r="W653" i="4"/>
  <c r="V653" i="4"/>
  <c r="T653" i="4"/>
  <c r="S653" i="4"/>
  <c r="R653" i="4"/>
  <c r="AJ652" i="4"/>
  <c r="AI652" i="4"/>
  <c r="AH652" i="4"/>
  <c r="AG652" i="4"/>
  <c r="AF652" i="4"/>
  <c r="AE652" i="4"/>
  <c r="AD652" i="4"/>
  <c r="AC652" i="4"/>
  <c r="AB652" i="4"/>
  <c r="AA652" i="4"/>
  <c r="Z652" i="4"/>
  <c r="Y652" i="4"/>
  <c r="W652" i="4"/>
  <c r="V652" i="4"/>
  <c r="T652" i="4"/>
  <c r="S652" i="4"/>
  <c r="R652" i="4"/>
  <c r="AJ651" i="4"/>
  <c r="AI651" i="4"/>
  <c r="AH651" i="4"/>
  <c r="AG651" i="4"/>
  <c r="AF651" i="4"/>
  <c r="AE651" i="4"/>
  <c r="AD651" i="4"/>
  <c r="AC651" i="4"/>
  <c r="AB651" i="4"/>
  <c r="AA651" i="4"/>
  <c r="Z651" i="4"/>
  <c r="Y651" i="4"/>
  <c r="W651" i="4"/>
  <c r="V651" i="4"/>
  <c r="T651" i="4"/>
  <c r="S651" i="4"/>
  <c r="AJ650" i="4"/>
  <c r="AI650" i="4"/>
  <c r="AH650" i="4"/>
  <c r="AG650" i="4"/>
  <c r="AF650" i="4"/>
  <c r="AE650" i="4"/>
  <c r="AD650" i="4"/>
  <c r="AC650" i="4"/>
  <c r="AB650" i="4"/>
  <c r="AA650" i="4"/>
  <c r="Z650" i="4"/>
  <c r="Y650" i="4"/>
  <c r="W650" i="4"/>
  <c r="V650" i="4"/>
  <c r="T650" i="4"/>
  <c r="S650" i="4"/>
  <c r="R650" i="4"/>
  <c r="AJ649" i="4"/>
  <c r="AI649" i="4"/>
  <c r="AH649" i="4"/>
  <c r="AG649" i="4"/>
  <c r="AF649" i="4"/>
  <c r="AE649" i="4"/>
  <c r="AD649" i="4"/>
  <c r="AC649" i="4"/>
  <c r="AB649" i="4"/>
  <c r="AA649" i="4"/>
  <c r="Z649" i="4"/>
  <c r="Y649" i="4"/>
  <c r="W649" i="4"/>
  <c r="V649" i="4"/>
  <c r="T649" i="4"/>
  <c r="S649" i="4"/>
  <c r="AJ648" i="4"/>
  <c r="AI648" i="4"/>
  <c r="AH648" i="4"/>
  <c r="AG648" i="4"/>
  <c r="AF648" i="4"/>
  <c r="AE648" i="4"/>
  <c r="AD648" i="4"/>
  <c r="AC648" i="4"/>
  <c r="AB648" i="4"/>
  <c r="AA648" i="4"/>
  <c r="Z648" i="4"/>
  <c r="Y648" i="4"/>
  <c r="W648" i="4"/>
  <c r="V648" i="4"/>
  <c r="T648" i="4"/>
  <c r="S648" i="4"/>
  <c r="R648" i="4"/>
  <c r="AJ647" i="4"/>
  <c r="AI647" i="4"/>
  <c r="AH647" i="4"/>
  <c r="AG647" i="4"/>
  <c r="AF647" i="4"/>
  <c r="AE647" i="4"/>
  <c r="AD647" i="4"/>
  <c r="AC647" i="4"/>
  <c r="AB647" i="4"/>
  <c r="AA647" i="4"/>
  <c r="Z647" i="4"/>
  <c r="Y647" i="4"/>
  <c r="W647" i="4"/>
  <c r="V647" i="4"/>
  <c r="T647" i="4"/>
  <c r="S647" i="4"/>
  <c r="AJ646" i="4"/>
  <c r="AI646" i="4"/>
  <c r="AH646" i="4"/>
  <c r="AG646" i="4"/>
  <c r="AF646" i="4"/>
  <c r="AE646" i="4"/>
  <c r="AD646" i="4"/>
  <c r="AC646" i="4"/>
  <c r="AB646" i="4"/>
  <c r="AA646" i="4"/>
  <c r="Z646" i="4"/>
  <c r="Y646" i="4"/>
  <c r="W646" i="4"/>
  <c r="V646" i="4"/>
  <c r="T646" i="4"/>
  <c r="S646" i="4"/>
  <c r="R646" i="4"/>
  <c r="AJ645" i="4"/>
  <c r="AI645" i="4"/>
  <c r="AH645" i="4"/>
  <c r="AG645" i="4"/>
  <c r="AF645" i="4"/>
  <c r="AE645" i="4"/>
  <c r="AD645" i="4"/>
  <c r="AC645" i="4"/>
  <c r="AB645" i="4"/>
  <c r="AA645" i="4"/>
  <c r="Z645" i="4"/>
  <c r="Y645" i="4"/>
  <c r="W645" i="4"/>
  <c r="V645" i="4"/>
  <c r="T645" i="4"/>
  <c r="S645" i="4"/>
  <c r="R645" i="4"/>
  <c r="AJ644" i="4"/>
  <c r="AI644" i="4"/>
  <c r="AH644" i="4"/>
  <c r="AG644" i="4"/>
  <c r="AF644" i="4"/>
  <c r="AE644" i="4"/>
  <c r="AD644" i="4"/>
  <c r="AC644" i="4"/>
  <c r="AB644" i="4"/>
  <c r="AA644" i="4"/>
  <c r="Z644" i="4"/>
  <c r="Y644" i="4"/>
  <c r="W644" i="4"/>
  <c r="V644" i="4"/>
  <c r="T644" i="4"/>
  <c r="S644" i="4"/>
  <c r="AJ643" i="4"/>
  <c r="AI643" i="4"/>
  <c r="AH643" i="4"/>
  <c r="AG643" i="4"/>
  <c r="AF643" i="4"/>
  <c r="AE643" i="4"/>
  <c r="AD643" i="4"/>
  <c r="AC643" i="4"/>
  <c r="AB643" i="4"/>
  <c r="AA643" i="4"/>
  <c r="Z643" i="4"/>
  <c r="Y643" i="4"/>
  <c r="W643" i="4"/>
  <c r="V643" i="4"/>
  <c r="T643" i="4"/>
  <c r="S643" i="4"/>
  <c r="AJ642" i="4"/>
  <c r="AI642" i="4"/>
  <c r="AH642" i="4"/>
  <c r="AG642" i="4"/>
  <c r="AF642" i="4"/>
  <c r="AE642" i="4"/>
  <c r="AD642" i="4"/>
  <c r="AC642" i="4"/>
  <c r="AB642" i="4"/>
  <c r="AA642" i="4"/>
  <c r="Z642" i="4"/>
  <c r="Y642" i="4"/>
  <c r="W642" i="4"/>
  <c r="V642" i="4"/>
  <c r="T642" i="4"/>
  <c r="S642" i="4"/>
  <c r="AJ641" i="4"/>
  <c r="AI641" i="4"/>
  <c r="AH641" i="4"/>
  <c r="AG641" i="4"/>
  <c r="AF641" i="4"/>
  <c r="AE641" i="4"/>
  <c r="AD641" i="4"/>
  <c r="AC641" i="4"/>
  <c r="AB641" i="4"/>
  <c r="AA641" i="4"/>
  <c r="Z641" i="4"/>
  <c r="Y641" i="4"/>
  <c r="W641" i="4"/>
  <c r="V641" i="4"/>
  <c r="T641" i="4"/>
  <c r="S641" i="4"/>
  <c r="AJ640" i="4"/>
  <c r="AI640" i="4"/>
  <c r="AH640" i="4"/>
  <c r="AG640" i="4"/>
  <c r="AF640" i="4"/>
  <c r="AE640" i="4"/>
  <c r="AD640" i="4"/>
  <c r="AC640" i="4"/>
  <c r="AB640" i="4"/>
  <c r="AA640" i="4"/>
  <c r="Z640" i="4"/>
  <c r="Y640" i="4"/>
  <c r="W640" i="4"/>
  <c r="V640" i="4"/>
  <c r="T640" i="4"/>
  <c r="S640" i="4"/>
  <c r="AJ639" i="4"/>
  <c r="AI639" i="4"/>
  <c r="AH639" i="4"/>
  <c r="AG639" i="4"/>
  <c r="AF639" i="4"/>
  <c r="AE639" i="4"/>
  <c r="AD639" i="4"/>
  <c r="AC639" i="4"/>
  <c r="AB639" i="4"/>
  <c r="AA639" i="4"/>
  <c r="Z639" i="4"/>
  <c r="Y639" i="4"/>
  <c r="W639" i="4"/>
  <c r="V639" i="4"/>
  <c r="T639" i="4"/>
  <c r="S639" i="4"/>
  <c r="R639" i="4"/>
  <c r="AJ638" i="4"/>
  <c r="AI638" i="4"/>
  <c r="AH638" i="4"/>
  <c r="AG638" i="4"/>
  <c r="AF638" i="4"/>
  <c r="AE638" i="4"/>
  <c r="AD638" i="4"/>
  <c r="AC638" i="4"/>
  <c r="AB638" i="4"/>
  <c r="AA638" i="4"/>
  <c r="Z638" i="4"/>
  <c r="Y638" i="4"/>
  <c r="W638" i="4"/>
  <c r="V638" i="4"/>
  <c r="T638" i="4"/>
  <c r="S638" i="4"/>
  <c r="R638" i="4"/>
  <c r="AJ637" i="4"/>
  <c r="AI637" i="4"/>
  <c r="AH637" i="4"/>
  <c r="AG637" i="4"/>
  <c r="AF637" i="4"/>
  <c r="AE637" i="4"/>
  <c r="AD637" i="4"/>
  <c r="AC637" i="4"/>
  <c r="AB637" i="4"/>
  <c r="AA637" i="4"/>
  <c r="Z637" i="4"/>
  <c r="Y637" i="4"/>
  <c r="W637" i="4"/>
  <c r="V637" i="4"/>
  <c r="T637" i="4"/>
  <c r="S637" i="4"/>
  <c r="R637" i="4"/>
  <c r="AJ636" i="4"/>
  <c r="AI636" i="4"/>
  <c r="AH636" i="4"/>
  <c r="AG636" i="4"/>
  <c r="AF636" i="4"/>
  <c r="AE636" i="4"/>
  <c r="AD636" i="4"/>
  <c r="AC636" i="4"/>
  <c r="AB636" i="4"/>
  <c r="AA636" i="4"/>
  <c r="Z636" i="4"/>
  <c r="Y636" i="4"/>
  <c r="W636" i="4"/>
  <c r="V636" i="4"/>
  <c r="T636" i="4"/>
  <c r="S636" i="4"/>
  <c r="AJ635" i="4"/>
  <c r="AI635" i="4"/>
  <c r="AH635" i="4"/>
  <c r="AG635" i="4"/>
  <c r="AF635" i="4"/>
  <c r="AE635" i="4"/>
  <c r="AD635" i="4"/>
  <c r="AC635" i="4"/>
  <c r="AB635" i="4"/>
  <c r="AA635" i="4"/>
  <c r="Z635" i="4"/>
  <c r="Y635" i="4"/>
  <c r="W635" i="4"/>
  <c r="V635" i="4"/>
  <c r="T635" i="4"/>
  <c r="S635" i="4"/>
  <c r="R635" i="4"/>
  <c r="AJ634" i="4"/>
  <c r="AI634" i="4"/>
  <c r="AH634" i="4"/>
  <c r="AG634" i="4"/>
  <c r="AF634" i="4"/>
  <c r="AE634" i="4"/>
  <c r="AD634" i="4"/>
  <c r="AC634" i="4"/>
  <c r="AB634" i="4"/>
  <c r="AA634" i="4"/>
  <c r="Z634" i="4"/>
  <c r="Y634" i="4"/>
  <c r="W634" i="4"/>
  <c r="V634" i="4"/>
  <c r="T634" i="4"/>
  <c r="S634" i="4"/>
  <c r="R634" i="4"/>
  <c r="AJ633" i="4"/>
  <c r="AI633" i="4"/>
  <c r="AH633" i="4"/>
  <c r="AG633" i="4"/>
  <c r="AF633" i="4"/>
  <c r="AE633" i="4"/>
  <c r="AD633" i="4"/>
  <c r="AC633" i="4"/>
  <c r="AB633" i="4"/>
  <c r="AA633" i="4"/>
  <c r="Z633" i="4"/>
  <c r="Y633" i="4"/>
  <c r="W633" i="4"/>
  <c r="V633" i="4"/>
  <c r="T633" i="4"/>
  <c r="S633" i="4"/>
  <c r="R633" i="4"/>
  <c r="AJ632" i="4"/>
  <c r="AI632" i="4"/>
  <c r="AH632" i="4"/>
  <c r="AG632" i="4"/>
  <c r="AF632" i="4"/>
  <c r="AE632" i="4"/>
  <c r="AD632" i="4"/>
  <c r="AC632" i="4"/>
  <c r="AB632" i="4"/>
  <c r="AA632" i="4"/>
  <c r="Z632" i="4"/>
  <c r="Y632" i="4"/>
  <c r="W632" i="4"/>
  <c r="V632" i="4"/>
  <c r="T632" i="4"/>
  <c r="S632" i="4"/>
  <c r="AJ631" i="4"/>
  <c r="AI631" i="4"/>
  <c r="AH631" i="4"/>
  <c r="AG631" i="4"/>
  <c r="AF631" i="4"/>
  <c r="AE631" i="4"/>
  <c r="AD631" i="4"/>
  <c r="AC631" i="4"/>
  <c r="AB631" i="4"/>
  <c r="AA631" i="4"/>
  <c r="Z631" i="4"/>
  <c r="Y631" i="4"/>
  <c r="W631" i="4"/>
  <c r="V631" i="4"/>
  <c r="T631" i="4"/>
  <c r="S631" i="4"/>
  <c r="R631" i="4"/>
  <c r="AJ630" i="4"/>
  <c r="AI630" i="4"/>
  <c r="AH630" i="4"/>
  <c r="AG630" i="4"/>
  <c r="AF630" i="4"/>
  <c r="AE630" i="4"/>
  <c r="AD630" i="4"/>
  <c r="AC630" i="4"/>
  <c r="AB630" i="4"/>
  <c r="AA630" i="4"/>
  <c r="Z630" i="4"/>
  <c r="Y630" i="4"/>
  <c r="W630" i="4"/>
  <c r="V630" i="4"/>
  <c r="T630" i="4"/>
  <c r="S630" i="4"/>
  <c r="R630" i="4"/>
  <c r="AJ629" i="4"/>
  <c r="AI629" i="4"/>
  <c r="AH629" i="4"/>
  <c r="AG629" i="4"/>
  <c r="AF629" i="4"/>
  <c r="AE629" i="4"/>
  <c r="AD629" i="4"/>
  <c r="AC629" i="4"/>
  <c r="AB629" i="4"/>
  <c r="AA629" i="4"/>
  <c r="Z629" i="4"/>
  <c r="Y629" i="4"/>
  <c r="W629" i="4"/>
  <c r="V629" i="4"/>
  <c r="T629" i="4"/>
  <c r="S629" i="4"/>
  <c r="R629" i="4"/>
  <c r="AJ628" i="4"/>
  <c r="AI628" i="4"/>
  <c r="AH628" i="4"/>
  <c r="AG628" i="4"/>
  <c r="AF628" i="4"/>
  <c r="AE628" i="4"/>
  <c r="AD628" i="4"/>
  <c r="AC628" i="4"/>
  <c r="AB628" i="4"/>
  <c r="AA628" i="4"/>
  <c r="Z628" i="4"/>
  <c r="Y628" i="4"/>
  <c r="W628" i="4"/>
  <c r="V628" i="4"/>
  <c r="T628" i="4"/>
  <c r="S628" i="4"/>
  <c r="R628" i="4"/>
  <c r="AJ627" i="4"/>
  <c r="AI627" i="4"/>
  <c r="AH627" i="4"/>
  <c r="AG627" i="4"/>
  <c r="AF627" i="4"/>
  <c r="AE627" i="4"/>
  <c r="AD627" i="4"/>
  <c r="AC627" i="4"/>
  <c r="AB627" i="4"/>
  <c r="AA627" i="4"/>
  <c r="Z627" i="4"/>
  <c r="Y627" i="4"/>
  <c r="W627" i="4"/>
  <c r="V627" i="4"/>
  <c r="T627" i="4"/>
  <c r="S627" i="4"/>
  <c r="AJ626" i="4"/>
  <c r="AI626" i="4"/>
  <c r="AH626" i="4"/>
  <c r="AG626" i="4"/>
  <c r="AF626" i="4"/>
  <c r="AE626" i="4"/>
  <c r="AD626" i="4"/>
  <c r="AC626" i="4"/>
  <c r="AB626" i="4"/>
  <c r="AA626" i="4"/>
  <c r="Z626" i="4"/>
  <c r="Y626" i="4"/>
  <c r="W626" i="4"/>
  <c r="V626" i="4"/>
  <c r="T626" i="4"/>
  <c r="S626" i="4"/>
  <c r="R626" i="4"/>
  <c r="AJ625" i="4"/>
  <c r="AI625" i="4"/>
  <c r="AH625" i="4"/>
  <c r="AG625" i="4"/>
  <c r="AF625" i="4"/>
  <c r="AE625" i="4"/>
  <c r="AD625" i="4"/>
  <c r="AC625" i="4"/>
  <c r="AB625" i="4"/>
  <c r="AA625" i="4"/>
  <c r="Z625" i="4"/>
  <c r="Y625" i="4"/>
  <c r="W625" i="4"/>
  <c r="V625" i="4"/>
  <c r="T625" i="4"/>
  <c r="S625" i="4"/>
  <c r="R625" i="4"/>
  <c r="AJ624" i="4"/>
  <c r="AI624" i="4"/>
  <c r="AH624" i="4"/>
  <c r="AG624" i="4"/>
  <c r="AF624" i="4"/>
  <c r="AE624" i="4"/>
  <c r="AD624" i="4"/>
  <c r="AC624" i="4"/>
  <c r="AB624" i="4"/>
  <c r="AA624" i="4"/>
  <c r="Z624" i="4"/>
  <c r="Y624" i="4"/>
  <c r="W624" i="4"/>
  <c r="V624" i="4"/>
  <c r="T624" i="4"/>
  <c r="S624" i="4"/>
  <c r="R624" i="4"/>
  <c r="AJ623" i="4"/>
  <c r="AI623" i="4"/>
  <c r="AH623" i="4"/>
  <c r="AG623" i="4"/>
  <c r="AF623" i="4"/>
  <c r="AE623" i="4"/>
  <c r="AD623" i="4"/>
  <c r="AC623" i="4"/>
  <c r="AB623" i="4"/>
  <c r="AA623" i="4"/>
  <c r="Z623" i="4"/>
  <c r="Y623" i="4"/>
  <c r="W623" i="4"/>
  <c r="V623" i="4"/>
  <c r="T623" i="4"/>
  <c r="S623" i="4"/>
  <c r="R623" i="4"/>
  <c r="AJ622" i="4"/>
  <c r="AI622" i="4"/>
  <c r="AH622" i="4"/>
  <c r="AG622" i="4"/>
  <c r="AF622" i="4"/>
  <c r="AE622" i="4"/>
  <c r="AD622" i="4"/>
  <c r="AC622" i="4"/>
  <c r="AB622" i="4"/>
  <c r="AA622" i="4"/>
  <c r="Z622" i="4"/>
  <c r="Y622" i="4"/>
  <c r="W622" i="4"/>
  <c r="V622" i="4"/>
  <c r="T622" i="4"/>
  <c r="S622" i="4"/>
  <c r="R622" i="4"/>
  <c r="AJ621" i="4"/>
  <c r="AI621" i="4"/>
  <c r="AH621" i="4"/>
  <c r="AG621" i="4"/>
  <c r="AF621" i="4"/>
  <c r="AE621" i="4"/>
  <c r="AD621" i="4"/>
  <c r="AC621" i="4"/>
  <c r="AB621" i="4"/>
  <c r="AA621" i="4"/>
  <c r="Z621" i="4"/>
  <c r="Y621" i="4"/>
  <c r="W621" i="4"/>
  <c r="V621" i="4"/>
  <c r="T621" i="4"/>
  <c r="S621" i="4"/>
  <c r="AJ620" i="4"/>
  <c r="AI620" i="4"/>
  <c r="AH620" i="4"/>
  <c r="AG620" i="4"/>
  <c r="AF620" i="4"/>
  <c r="AE620" i="4"/>
  <c r="AD620" i="4"/>
  <c r="AC620" i="4"/>
  <c r="AB620" i="4"/>
  <c r="AA620" i="4"/>
  <c r="Z620" i="4"/>
  <c r="Y620" i="4"/>
  <c r="W620" i="4"/>
  <c r="V620" i="4"/>
  <c r="T620" i="4"/>
  <c r="S620" i="4"/>
  <c r="AJ619" i="4"/>
  <c r="AI619" i="4"/>
  <c r="AH619" i="4"/>
  <c r="AG619" i="4"/>
  <c r="AF619" i="4"/>
  <c r="AE619" i="4"/>
  <c r="AD619" i="4"/>
  <c r="AC619" i="4"/>
  <c r="AB619" i="4"/>
  <c r="AA619" i="4"/>
  <c r="Z619" i="4"/>
  <c r="Y619" i="4"/>
  <c r="W619" i="4"/>
  <c r="V619" i="4"/>
  <c r="T619" i="4"/>
  <c r="S619" i="4"/>
  <c r="R619" i="4"/>
  <c r="AJ618" i="4"/>
  <c r="AI618" i="4"/>
  <c r="AH618" i="4"/>
  <c r="AG618" i="4"/>
  <c r="AF618" i="4"/>
  <c r="AE618" i="4"/>
  <c r="AD618" i="4"/>
  <c r="AC618" i="4"/>
  <c r="AB618" i="4"/>
  <c r="AA618" i="4"/>
  <c r="Z618" i="4"/>
  <c r="Y618" i="4"/>
  <c r="W618" i="4"/>
  <c r="V618" i="4"/>
  <c r="T618" i="4"/>
  <c r="S618" i="4"/>
  <c r="R618" i="4"/>
  <c r="AJ617" i="4"/>
  <c r="AI617" i="4"/>
  <c r="AH617" i="4"/>
  <c r="AG617" i="4"/>
  <c r="AF617" i="4"/>
  <c r="AE617" i="4"/>
  <c r="AD617" i="4"/>
  <c r="AC617" i="4"/>
  <c r="AB617" i="4"/>
  <c r="AA617" i="4"/>
  <c r="Z617" i="4"/>
  <c r="Y617" i="4"/>
  <c r="W617" i="4"/>
  <c r="V617" i="4"/>
  <c r="T617" i="4"/>
  <c r="S617" i="4"/>
  <c r="AJ616" i="4"/>
  <c r="AI616" i="4"/>
  <c r="AH616" i="4"/>
  <c r="AG616" i="4"/>
  <c r="AF616" i="4"/>
  <c r="AE616" i="4"/>
  <c r="AD616" i="4"/>
  <c r="AC616" i="4"/>
  <c r="AB616" i="4"/>
  <c r="AA616" i="4"/>
  <c r="Z616" i="4"/>
  <c r="Y616" i="4"/>
  <c r="W616" i="4"/>
  <c r="V616" i="4"/>
  <c r="T616" i="4"/>
  <c r="S616" i="4"/>
  <c r="R616" i="4"/>
  <c r="AJ615" i="4"/>
  <c r="AI615" i="4"/>
  <c r="AH615" i="4"/>
  <c r="AG615" i="4"/>
  <c r="AF615" i="4"/>
  <c r="AE615" i="4"/>
  <c r="AD615" i="4"/>
  <c r="AC615" i="4"/>
  <c r="AB615" i="4"/>
  <c r="AA615" i="4"/>
  <c r="Z615" i="4"/>
  <c r="Y615" i="4"/>
  <c r="W615" i="4"/>
  <c r="V615" i="4"/>
  <c r="T615" i="4"/>
  <c r="S615" i="4"/>
  <c r="R615" i="4"/>
  <c r="AJ614" i="4"/>
  <c r="AI614" i="4"/>
  <c r="AH614" i="4"/>
  <c r="AG614" i="4"/>
  <c r="AF614" i="4"/>
  <c r="AE614" i="4"/>
  <c r="AD614" i="4"/>
  <c r="AC614" i="4"/>
  <c r="AB614" i="4"/>
  <c r="AA614" i="4"/>
  <c r="Z614" i="4"/>
  <c r="Y614" i="4"/>
  <c r="W614" i="4"/>
  <c r="V614" i="4"/>
  <c r="T614" i="4"/>
  <c r="S614" i="4"/>
  <c r="R614" i="4"/>
  <c r="AJ613" i="4"/>
  <c r="AI613" i="4"/>
  <c r="AH613" i="4"/>
  <c r="AG613" i="4"/>
  <c r="AF613" i="4"/>
  <c r="AE613" i="4"/>
  <c r="AD613" i="4"/>
  <c r="AC613" i="4"/>
  <c r="AB613" i="4"/>
  <c r="AA613" i="4"/>
  <c r="Z613" i="4"/>
  <c r="Y613" i="4"/>
  <c r="W613" i="4"/>
  <c r="V613" i="4"/>
  <c r="T613" i="4"/>
  <c r="S613" i="4"/>
  <c r="R613" i="4"/>
  <c r="AJ612" i="4"/>
  <c r="AI612" i="4"/>
  <c r="AH612" i="4"/>
  <c r="AG612" i="4"/>
  <c r="AF612" i="4"/>
  <c r="AE612" i="4"/>
  <c r="AD612" i="4"/>
  <c r="AC612" i="4"/>
  <c r="AB612" i="4"/>
  <c r="AA612" i="4"/>
  <c r="Z612" i="4"/>
  <c r="Y612" i="4"/>
  <c r="W612" i="4"/>
  <c r="V612" i="4"/>
  <c r="T612" i="4"/>
  <c r="S612" i="4"/>
  <c r="R612" i="4"/>
  <c r="AJ611" i="4"/>
  <c r="AI611" i="4"/>
  <c r="AH611" i="4"/>
  <c r="AG611" i="4"/>
  <c r="AF611" i="4"/>
  <c r="AE611" i="4"/>
  <c r="AD611" i="4"/>
  <c r="AC611" i="4"/>
  <c r="AB611" i="4"/>
  <c r="AA611" i="4"/>
  <c r="Z611" i="4"/>
  <c r="Y611" i="4"/>
  <c r="W611" i="4"/>
  <c r="V611" i="4"/>
  <c r="T611" i="4"/>
  <c r="S611" i="4"/>
  <c r="AJ610" i="4"/>
  <c r="AI610" i="4"/>
  <c r="AH610" i="4"/>
  <c r="AG610" i="4"/>
  <c r="AF610" i="4"/>
  <c r="AE610" i="4"/>
  <c r="AD610" i="4"/>
  <c r="AC610" i="4"/>
  <c r="AB610" i="4"/>
  <c r="AA610" i="4"/>
  <c r="Z610" i="4"/>
  <c r="Y610" i="4"/>
  <c r="W610" i="4"/>
  <c r="V610" i="4"/>
  <c r="T610" i="4"/>
  <c r="S610" i="4"/>
  <c r="AJ609" i="4"/>
  <c r="AI609" i="4"/>
  <c r="AH609" i="4"/>
  <c r="AG609" i="4"/>
  <c r="AF609" i="4"/>
  <c r="AE609" i="4"/>
  <c r="AD609" i="4"/>
  <c r="AC609" i="4"/>
  <c r="AB609" i="4"/>
  <c r="AA609" i="4"/>
  <c r="Z609" i="4"/>
  <c r="Y609" i="4"/>
  <c r="W609" i="4"/>
  <c r="V609" i="4"/>
  <c r="T609" i="4"/>
  <c r="S609" i="4"/>
  <c r="AJ608" i="4"/>
  <c r="AI608" i="4"/>
  <c r="AH608" i="4"/>
  <c r="AG608" i="4"/>
  <c r="AF608" i="4"/>
  <c r="AE608" i="4"/>
  <c r="AD608" i="4"/>
  <c r="AC608" i="4"/>
  <c r="AB608" i="4"/>
  <c r="AA608" i="4"/>
  <c r="Z608" i="4"/>
  <c r="Y608" i="4"/>
  <c r="W608" i="4"/>
  <c r="V608" i="4"/>
  <c r="T608" i="4"/>
  <c r="S608" i="4"/>
  <c r="AJ607" i="4"/>
  <c r="AI607" i="4"/>
  <c r="AH607" i="4"/>
  <c r="AG607" i="4"/>
  <c r="AF607" i="4"/>
  <c r="AE607" i="4"/>
  <c r="AD607" i="4"/>
  <c r="AC607" i="4"/>
  <c r="AB607" i="4"/>
  <c r="AA607" i="4"/>
  <c r="Z607" i="4"/>
  <c r="Y607" i="4"/>
  <c r="W607" i="4"/>
  <c r="V607" i="4"/>
  <c r="T607" i="4"/>
  <c r="S607" i="4"/>
  <c r="AJ606" i="4"/>
  <c r="AI606" i="4"/>
  <c r="AH606" i="4"/>
  <c r="AG606" i="4"/>
  <c r="AF606" i="4"/>
  <c r="AE606" i="4"/>
  <c r="AD606" i="4"/>
  <c r="AC606" i="4"/>
  <c r="AB606" i="4"/>
  <c r="AA606" i="4"/>
  <c r="Z606" i="4"/>
  <c r="Y606" i="4"/>
  <c r="W606" i="4"/>
  <c r="V606" i="4"/>
  <c r="T606" i="4"/>
  <c r="S606" i="4"/>
  <c r="R606" i="4"/>
  <c r="AJ605" i="4"/>
  <c r="AI605" i="4"/>
  <c r="AH605" i="4"/>
  <c r="AG605" i="4"/>
  <c r="AF605" i="4"/>
  <c r="AE605" i="4"/>
  <c r="AD605" i="4"/>
  <c r="AC605" i="4"/>
  <c r="AB605" i="4"/>
  <c r="AA605" i="4"/>
  <c r="Z605" i="4"/>
  <c r="Y605" i="4"/>
  <c r="W605" i="4"/>
  <c r="V605" i="4"/>
  <c r="T605" i="4"/>
  <c r="S605" i="4"/>
  <c r="R605" i="4"/>
  <c r="AJ604" i="4"/>
  <c r="AI604" i="4"/>
  <c r="AH604" i="4"/>
  <c r="AG604" i="4"/>
  <c r="AF604" i="4"/>
  <c r="AE604" i="4"/>
  <c r="AD604" i="4"/>
  <c r="AC604" i="4"/>
  <c r="AB604" i="4"/>
  <c r="AA604" i="4"/>
  <c r="Z604" i="4"/>
  <c r="Y604" i="4"/>
  <c r="W604" i="4"/>
  <c r="V604" i="4"/>
  <c r="T604" i="4"/>
  <c r="S604" i="4"/>
  <c r="R604" i="4"/>
  <c r="AJ603" i="4"/>
  <c r="AI603" i="4"/>
  <c r="AH603" i="4"/>
  <c r="AG603" i="4"/>
  <c r="AF603" i="4"/>
  <c r="AE603" i="4"/>
  <c r="AD603" i="4"/>
  <c r="AC603" i="4"/>
  <c r="AB603" i="4"/>
  <c r="AA603" i="4"/>
  <c r="Z603" i="4"/>
  <c r="Y603" i="4"/>
  <c r="W603" i="4"/>
  <c r="V603" i="4"/>
  <c r="T603" i="4"/>
  <c r="S603" i="4"/>
  <c r="R603" i="4"/>
  <c r="AJ602" i="4"/>
  <c r="AI602" i="4"/>
  <c r="AH602" i="4"/>
  <c r="AG602" i="4"/>
  <c r="AF602" i="4"/>
  <c r="AE602" i="4"/>
  <c r="AD602" i="4"/>
  <c r="AC602" i="4"/>
  <c r="AB602" i="4"/>
  <c r="AA602" i="4"/>
  <c r="Z602" i="4"/>
  <c r="Y602" i="4"/>
  <c r="W602" i="4"/>
  <c r="V602" i="4"/>
  <c r="T602" i="4"/>
  <c r="S602" i="4"/>
  <c r="R602" i="4"/>
  <c r="AJ601" i="4"/>
  <c r="AI601" i="4"/>
  <c r="AH601" i="4"/>
  <c r="AG601" i="4"/>
  <c r="AF601" i="4"/>
  <c r="AE601" i="4"/>
  <c r="AD601" i="4"/>
  <c r="AC601" i="4"/>
  <c r="AB601" i="4"/>
  <c r="AA601" i="4"/>
  <c r="Z601" i="4"/>
  <c r="Y601" i="4"/>
  <c r="W601" i="4"/>
  <c r="V601" i="4"/>
  <c r="T601" i="4"/>
  <c r="S601" i="4"/>
  <c r="R601" i="4"/>
  <c r="AJ600" i="4"/>
  <c r="AI600" i="4"/>
  <c r="AH600" i="4"/>
  <c r="AG600" i="4"/>
  <c r="AF600" i="4"/>
  <c r="AE600" i="4"/>
  <c r="AD600" i="4"/>
  <c r="AC600" i="4"/>
  <c r="AB600" i="4"/>
  <c r="AA600" i="4"/>
  <c r="Z600" i="4"/>
  <c r="Y600" i="4"/>
  <c r="W600" i="4"/>
  <c r="V600" i="4"/>
  <c r="T600" i="4"/>
  <c r="S600" i="4"/>
  <c r="R600" i="4"/>
  <c r="AJ599" i="4"/>
  <c r="AI599" i="4"/>
  <c r="AH599" i="4"/>
  <c r="AG599" i="4"/>
  <c r="AF599" i="4"/>
  <c r="AE599" i="4"/>
  <c r="AD599" i="4"/>
  <c r="AC599" i="4"/>
  <c r="AB599" i="4"/>
  <c r="AA599" i="4"/>
  <c r="Z599" i="4"/>
  <c r="Y599" i="4"/>
  <c r="W599" i="4"/>
  <c r="V599" i="4"/>
  <c r="T599" i="4"/>
  <c r="S599" i="4"/>
  <c r="R599" i="4"/>
  <c r="AJ598" i="4"/>
  <c r="AI598" i="4"/>
  <c r="AH598" i="4"/>
  <c r="AG598" i="4"/>
  <c r="AF598" i="4"/>
  <c r="AE598" i="4"/>
  <c r="AD598" i="4"/>
  <c r="AC598" i="4"/>
  <c r="AB598" i="4"/>
  <c r="AA598" i="4"/>
  <c r="Z598" i="4"/>
  <c r="Y598" i="4"/>
  <c r="W598" i="4"/>
  <c r="V598" i="4"/>
  <c r="T598" i="4"/>
  <c r="S598" i="4"/>
  <c r="R598" i="4"/>
  <c r="AJ597" i="4"/>
  <c r="AI597" i="4"/>
  <c r="AH597" i="4"/>
  <c r="AG597" i="4"/>
  <c r="AF597" i="4"/>
  <c r="AE597" i="4"/>
  <c r="AD597" i="4"/>
  <c r="AC597" i="4"/>
  <c r="AB597" i="4"/>
  <c r="AA597" i="4"/>
  <c r="Z597" i="4"/>
  <c r="Y597" i="4"/>
  <c r="W597" i="4"/>
  <c r="V597" i="4"/>
  <c r="T597" i="4"/>
  <c r="S597" i="4"/>
  <c r="R597" i="4"/>
  <c r="AJ596" i="4"/>
  <c r="AI596" i="4"/>
  <c r="AH596" i="4"/>
  <c r="AG596" i="4"/>
  <c r="AF596" i="4"/>
  <c r="AE596" i="4"/>
  <c r="AD596" i="4"/>
  <c r="AC596" i="4"/>
  <c r="AB596" i="4"/>
  <c r="AA596" i="4"/>
  <c r="Z596" i="4"/>
  <c r="Y596" i="4"/>
  <c r="W596" i="4"/>
  <c r="V596" i="4"/>
  <c r="T596" i="4"/>
  <c r="S596" i="4"/>
  <c r="R596" i="4"/>
  <c r="AJ595" i="4"/>
  <c r="AI595" i="4"/>
  <c r="AH595" i="4"/>
  <c r="AG595" i="4"/>
  <c r="AF595" i="4"/>
  <c r="AE595" i="4"/>
  <c r="AD595" i="4"/>
  <c r="AC595" i="4"/>
  <c r="AB595" i="4"/>
  <c r="AA595" i="4"/>
  <c r="Z595" i="4"/>
  <c r="Y595" i="4"/>
  <c r="W595" i="4"/>
  <c r="V595" i="4"/>
  <c r="T595" i="4"/>
  <c r="S595" i="4"/>
  <c r="R595" i="4"/>
  <c r="AJ594" i="4"/>
  <c r="AI594" i="4"/>
  <c r="AH594" i="4"/>
  <c r="AG594" i="4"/>
  <c r="AF594" i="4"/>
  <c r="AE594" i="4"/>
  <c r="AD594" i="4"/>
  <c r="AC594" i="4"/>
  <c r="AB594" i="4"/>
  <c r="AA594" i="4"/>
  <c r="Z594" i="4"/>
  <c r="Y594" i="4"/>
  <c r="W594" i="4"/>
  <c r="V594" i="4"/>
  <c r="T594" i="4"/>
  <c r="S594" i="4"/>
  <c r="R594" i="4"/>
  <c r="AJ593" i="4"/>
  <c r="AI593" i="4"/>
  <c r="AH593" i="4"/>
  <c r="AG593" i="4"/>
  <c r="AF593" i="4"/>
  <c r="AE593" i="4"/>
  <c r="AD593" i="4"/>
  <c r="AC593" i="4"/>
  <c r="AB593" i="4"/>
  <c r="AA593" i="4"/>
  <c r="Z593" i="4"/>
  <c r="Y593" i="4"/>
  <c r="W593" i="4"/>
  <c r="V593" i="4"/>
  <c r="T593" i="4"/>
  <c r="S593" i="4"/>
  <c r="AJ592" i="4"/>
  <c r="AI592" i="4"/>
  <c r="AH592" i="4"/>
  <c r="AG592" i="4"/>
  <c r="AF592" i="4"/>
  <c r="AE592" i="4"/>
  <c r="AD592" i="4"/>
  <c r="AC592" i="4"/>
  <c r="AB592" i="4"/>
  <c r="AA592" i="4"/>
  <c r="Z592" i="4"/>
  <c r="Y592" i="4"/>
  <c r="W592" i="4"/>
  <c r="V592" i="4"/>
  <c r="T592" i="4"/>
  <c r="S592" i="4"/>
  <c r="R592" i="4"/>
  <c r="AJ591" i="4"/>
  <c r="AI591" i="4"/>
  <c r="AH591" i="4"/>
  <c r="AG591" i="4"/>
  <c r="AF591" i="4"/>
  <c r="AE591" i="4"/>
  <c r="AD591" i="4"/>
  <c r="AC591" i="4"/>
  <c r="AB591" i="4"/>
  <c r="AA591" i="4"/>
  <c r="Z591" i="4"/>
  <c r="Y591" i="4"/>
  <c r="W591" i="4"/>
  <c r="V591" i="4"/>
  <c r="T591" i="4"/>
  <c r="S591" i="4"/>
  <c r="R591" i="4"/>
  <c r="AJ590" i="4"/>
  <c r="AI590" i="4"/>
  <c r="AH590" i="4"/>
  <c r="AG590" i="4"/>
  <c r="AF590" i="4"/>
  <c r="AE590" i="4"/>
  <c r="AD590" i="4"/>
  <c r="AC590" i="4"/>
  <c r="AB590" i="4"/>
  <c r="AA590" i="4"/>
  <c r="Z590" i="4"/>
  <c r="Y590" i="4"/>
  <c r="W590" i="4"/>
  <c r="V590" i="4"/>
  <c r="T590" i="4"/>
  <c r="S590" i="4"/>
  <c r="R590" i="4"/>
  <c r="AJ589" i="4"/>
  <c r="AI589" i="4"/>
  <c r="AH589" i="4"/>
  <c r="AG589" i="4"/>
  <c r="AF589" i="4"/>
  <c r="AE589" i="4"/>
  <c r="AD589" i="4"/>
  <c r="AC589" i="4"/>
  <c r="AB589" i="4"/>
  <c r="AA589" i="4"/>
  <c r="Z589" i="4"/>
  <c r="Y589" i="4"/>
  <c r="W589" i="4"/>
  <c r="V589" i="4"/>
  <c r="T589" i="4"/>
  <c r="S589" i="4"/>
  <c r="R589" i="4"/>
  <c r="AJ588" i="4"/>
  <c r="AI588" i="4"/>
  <c r="AH588" i="4"/>
  <c r="AG588" i="4"/>
  <c r="AF588" i="4"/>
  <c r="AE588" i="4"/>
  <c r="AD588" i="4"/>
  <c r="AC588" i="4"/>
  <c r="AB588" i="4"/>
  <c r="AA588" i="4"/>
  <c r="Z588" i="4"/>
  <c r="Y588" i="4"/>
  <c r="W588" i="4"/>
  <c r="V588" i="4"/>
  <c r="T588" i="4"/>
  <c r="S588" i="4"/>
  <c r="R588" i="4"/>
  <c r="AJ587" i="4"/>
  <c r="AI587" i="4"/>
  <c r="AH587" i="4"/>
  <c r="AG587" i="4"/>
  <c r="AF587" i="4"/>
  <c r="AE587" i="4"/>
  <c r="AD587" i="4"/>
  <c r="AC587" i="4"/>
  <c r="AB587" i="4"/>
  <c r="AA587" i="4"/>
  <c r="Z587" i="4"/>
  <c r="Y587" i="4"/>
  <c r="W587" i="4"/>
  <c r="V587" i="4"/>
  <c r="T587" i="4"/>
  <c r="S587" i="4"/>
  <c r="AJ586" i="4"/>
  <c r="AI586" i="4"/>
  <c r="AH586" i="4"/>
  <c r="AG586" i="4"/>
  <c r="AF586" i="4"/>
  <c r="AE586" i="4"/>
  <c r="AD586" i="4"/>
  <c r="AC586" i="4"/>
  <c r="AB586" i="4"/>
  <c r="AA586" i="4"/>
  <c r="Z586" i="4"/>
  <c r="Y586" i="4"/>
  <c r="W586" i="4"/>
  <c r="V586" i="4"/>
  <c r="T586" i="4"/>
  <c r="S586" i="4"/>
  <c r="R586" i="4"/>
  <c r="AJ585" i="4"/>
  <c r="AI585" i="4"/>
  <c r="AH585" i="4"/>
  <c r="AG585" i="4"/>
  <c r="AF585" i="4"/>
  <c r="AE585" i="4"/>
  <c r="AD585" i="4"/>
  <c r="AC585" i="4"/>
  <c r="AB585" i="4"/>
  <c r="AA585" i="4"/>
  <c r="Z585" i="4"/>
  <c r="Y585" i="4"/>
  <c r="W585" i="4"/>
  <c r="V585" i="4"/>
  <c r="T585" i="4"/>
  <c r="S585" i="4"/>
  <c r="R585" i="4"/>
  <c r="AJ584" i="4"/>
  <c r="AI584" i="4"/>
  <c r="AH584" i="4"/>
  <c r="AG584" i="4"/>
  <c r="AF584" i="4"/>
  <c r="AE584" i="4"/>
  <c r="AD584" i="4"/>
  <c r="AC584" i="4"/>
  <c r="AB584" i="4"/>
  <c r="AA584" i="4"/>
  <c r="Z584" i="4"/>
  <c r="Y584" i="4"/>
  <c r="W584" i="4"/>
  <c r="V584" i="4"/>
  <c r="T584" i="4"/>
  <c r="S584" i="4"/>
  <c r="AJ583" i="4"/>
  <c r="AI583" i="4"/>
  <c r="AH583" i="4"/>
  <c r="AG583" i="4"/>
  <c r="AF583" i="4"/>
  <c r="AE583" i="4"/>
  <c r="AD583" i="4"/>
  <c r="AC583" i="4"/>
  <c r="AB583" i="4"/>
  <c r="AA583" i="4"/>
  <c r="Z583" i="4"/>
  <c r="Y583" i="4"/>
  <c r="W583" i="4"/>
  <c r="V583" i="4"/>
  <c r="T583" i="4"/>
  <c r="S583" i="4"/>
  <c r="R583" i="4"/>
  <c r="AJ582" i="4"/>
  <c r="AI582" i="4"/>
  <c r="AH582" i="4"/>
  <c r="AG582" i="4"/>
  <c r="AF582" i="4"/>
  <c r="AE582" i="4"/>
  <c r="AD582" i="4"/>
  <c r="AC582" i="4"/>
  <c r="AB582" i="4"/>
  <c r="AA582" i="4"/>
  <c r="Z582" i="4"/>
  <c r="Y582" i="4"/>
  <c r="W582" i="4"/>
  <c r="V582" i="4"/>
  <c r="T582" i="4"/>
  <c r="S582" i="4"/>
  <c r="AJ581" i="4"/>
  <c r="AI581" i="4"/>
  <c r="AH581" i="4"/>
  <c r="AG581" i="4"/>
  <c r="AF581" i="4"/>
  <c r="AE581" i="4"/>
  <c r="AD581" i="4"/>
  <c r="AC581" i="4"/>
  <c r="AB581" i="4"/>
  <c r="AA581" i="4"/>
  <c r="Z581" i="4"/>
  <c r="Y581" i="4"/>
  <c r="W581" i="4"/>
  <c r="V581" i="4"/>
  <c r="T581" i="4"/>
  <c r="S581" i="4"/>
  <c r="R581" i="4"/>
  <c r="AJ580" i="4"/>
  <c r="AI580" i="4"/>
  <c r="AH580" i="4"/>
  <c r="AG580" i="4"/>
  <c r="AF580" i="4"/>
  <c r="AE580" i="4"/>
  <c r="AD580" i="4"/>
  <c r="AC580" i="4"/>
  <c r="AB580" i="4"/>
  <c r="AA580" i="4"/>
  <c r="Z580" i="4"/>
  <c r="Y580" i="4"/>
  <c r="W580" i="4"/>
  <c r="V580" i="4"/>
  <c r="T580" i="4"/>
  <c r="S580" i="4"/>
  <c r="R580" i="4"/>
  <c r="AJ579" i="4"/>
  <c r="AI579" i="4"/>
  <c r="AH579" i="4"/>
  <c r="AG579" i="4"/>
  <c r="AF579" i="4"/>
  <c r="AE579" i="4"/>
  <c r="AD579" i="4"/>
  <c r="AC579" i="4"/>
  <c r="AB579" i="4"/>
  <c r="AA579" i="4"/>
  <c r="Z579" i="4"/>
  <c r="Y579" i="4"/>
  <c r="W579" i="4"/>
  <c r="V579" i="4"/>
  <c r="T579" i="4"/>
  <c r="S579" i="4"/>
  <c r="R579" i="4"/>
  <c r="AJ578" i="4"/>
  <c r="AI578" i="4"/>
  <c r="AH578" i="4"/>
  <c r="AG578" i="4"/>
  <c r="AF578" i="4"/>
  <c r="AE578" i="4"/>
  <c r="AD578" i="4"/>
  <c r="AC578" i="4"/>
  <c r="AB578" i="4"/>
  <c r="AA578" i="4"/>
  <c r="Z578" i="4"/>
  <c r="Y578" i="4"/>
  <c r="W578" i="4"/>
  <c r="V578" i="4"/>
  <c r="T578" i="4"/>
  <c r="S578" i="4"/>
  <c r="R578" i="4"/>
  <c r="AJ577" i="4"/>
  <c r="AI577" i="4"/>
  <c r="AH577" i="4"/>
  <c r="AG577" i="4"/>
  <c r="AF577" i="4"/>
  <c r="AE577" i="4"/>
  <c r="AD577" i="4"/>
  <c r="AC577" i="4"/>
  <c r="AB577" i="4"/>
  <c r="AA577" i="4"/>
  <c r="Z577" i="4"/>
  <c r="Y577" i="4"/>
  <c r="W577" i="4"/>
  <c r="V577" i="4"/>
  <c r="T577" i="4"/>
  <c r="S577" i="4"/>
  <c r="R577" i="4"/>
  <c r="AJ576" i="4"/>
  <c r="AI576" i="4"/>
  <c r="AH576" i="4"/>
  <c r="AG576" i="4"/>
  <c r="AF576" i="4"/>
  <c r="AE576" i="4"/>
  <c r="AD576" i="4"/>
  <c r="AC576" i="4"/>
  <c r="AB576" i="4"/>
  <c r="AA576" i="4"/>
  <c r="Z576" i="4"/>
  <c r="Y576" i="4"/>
  <c r="W576" i="4"/>
  <c r="V576" i="4"/>
  <c r="T576" i="4"/>
  <c r="S576" i="4"/>
  <c r="R576" i="4"/>
  <c r="AJ575" i="4"/>
  <c r="AI575" i="4"/>
  <c r="AH575" i="4"/>
  <c r="AG575" i="4"/>
  <c r="AF575" i="4"/>
  <c r="AE575" i="4"/>
  <c r="AD575" i="4"/>
  <c r="AC575" i="4"/>
  <c r="AB575" i="4"/>
  <c r="AA575" i="4"/>
  <c r="Z575" i="4"/>
  <c r="Y575" i="4"/>
  <c r="W575" i="4"/>
  <c r="V575" i="4"/>
  <c r="T575" i="4"/>
  <c r="S575" i="4"/>
  <c r="AJ574" i="4"/>
  <c r="AI574" i="4"/>
  <c r="AH574" i="4"/>
  <c r="AG574" i="4"/>
  <c r="AF574" i="4"/>
  <c r="AE574" i="4"/>
  <c r="AD574" i="4"/>
  <c r="AC574" i="4"/>
  <c r="AB574" i="4"/>
  <c r="AA574" i="4"/>
  <c r="Z574" i="4"/>
  <c r="Y574" i="4"/>
  <c r="W574" i="4"/>
  <c r="V574" i="4"/>
  <c r="T574" i="4"/>
  <c r="S574" i="4"/>
  <c r="R574" i="4"/>
  <c r="AJ573" i="4"/>
  <c r="AI573" i="4"/>
  <c r="AH573" i="4"/>
  <c r="AG573" i="4"/>
  <c r="AF573" i="4"/>
  <c r="AE573" i="4"/>
  <c r="AD573" i="4"/>
  <c r="AC573" i="4"/>
  <c r="AB573" i="4"/>
  <c r="AA573" i="4"/>
  <c r="Z573" i="4"/>
  <c r="Y573" i="4"/>
  <c r="W573" i="4"/>
  <c r="V573" i="4"/>
  <c r="T573" i="4"/>
  <c r="S573" i="4"/>
  <c r="R573" i="4"/>
  <c r="AJ572" i="4"/>
  <c r="AI572" i="4"/>
  <c r="AH572" i="4"/>
  <c r="AG572" i="4"/>
  <c r="AF572" i="4"/>
  <c r="AE572" i="4"/>
  <c r="AD572" i="4"/>
  <c r="AC572" i="4"/>
  <c r="AB572" i="4"/>
  <c r="AA572" i="4"/>
  <c r="Z572" i="4"/>
  <c r="Y572" i="4"/>
  <c r="W572" i="4"/>
  <c r="V572" i="4"/>
  <c r="T572" i="4"/>
  <c r="S572" i="4"/>
  <c r="R572" i="4"/>
  <c r="AJ571" i="4"/>
  <c r="AI571" i="4"/>
  <c r="AH571" i="4"/>
  <c r="AG571" i="4"/>
  <c r="AF571" i="4"/>
  <c r="AE571" i="4"/>
  <c r="AD571" i="4"/>
  <c r="AC571" i="4"/>
  <c r="AB571" i="4"/>
  <c r="AA571" i="4"/>
  <c r="Z571" i="4"/>
  <c r="Y571" i="4"/>
  <c r="W571" i="4"/>
  <c r="V571" i="4"/>
  <c r="T571" i="4"/>
  <c r="S571" i="4"/>
  <c r="AJ570" i="4"/>
  <c r="AI570" i="4"/>
  <c r="AH570" i="4"/>
  <c r="AG570" i="4"/>
  <c r="AF570" i="4"/>
  <c r="AE570" i="4"/>
  <c r="AD570" i="4"/>
  <c r="AC570" i="4"/>
  <c r="AB570" i="4"/>
  <c r="AA570" i="4"/>
  <c r="Z570" i="4"/>
  <c r="Y570" i="4"/>
  <c r="W570" i="4"/>
  <c r="V570" i="4"/>
  <c r="T570" i="4"/>
  <c r="S570" i="4"/>
  <c r="R570" i="4"/>
  <c r="AJ569" i="4"/>
  <c r="AI569" i="4"/>
  <c r="AH569" i="4"/>
  <c r="AG569" i="4"/>
  <c r="AF569" i="4"/>
  <c r="AE569" i="4"/>
  <c r="AD569" i="4"/>
  <c r="AC569" i="4"/>
  <c r="AB569" i="4"/>
  <c r="AA569" i="4"/>
  <c r="Z569" i="4"/>
  <c r="Y569" i="4"/>
  <c r="W569" i="4"/>
  <c r="V569" i="4"/>
  <c r="T569" i="4"/>
  <c r="S569" i="4"/>
  <c r="R569" i="4"/>
  <c r="AJ568" i="4"/>
  <c r="AI568" i="4"/>
  <c r="AH568" i="4"/>
  <c r="AG568" i="4"/>
  <c r="AF568" i="4"/>
  <c r="AE568" i="4"/>
  <c r="AD568" i="4"/>
  <c r="AC568" i="4"/>
  <c r="AB568" i="4"/>
  <c r="AA568" i="4"/>
  <c r="Z568" i="4"/>
  <c r="Y568" i="4"/>
  <c r="W568" i="4"/>
  <c r="V568" i="4"/>
  <c r="T568" i="4"/>
  <c r="S568" i="4"/>
  <c r="R568" i="4"/>
  <c r="AJ567" i="4"/>
  <c r="AI567" i="4"/>
  <c r="AH567" i="4"/>
  <c r="AG567" i="4"/>
  <c r="AF567" i="4"/>
  <c r="AE567" i="4"/>
  <c r="AD567" i="4"/>
  <c r="AC567" i="4"/>
  <c r="AB567" i="4"/>
  <c r="AA567" i="4"/>
  <c r="Z567" i="4"/>
  <c r="Y567" i="4"/>
  <c r="W567" i="4"/>
  <c r="V567" i="4"/>
  <c r="T567" i="4"/>
  <c r="S567" i="4"/>
  <c r="R567" i="4"/>
  <c r="AJ566" i="4"/>
  <c r="AI566" i="4"/>
  <c r="AH566" i="4"/>
  <c r="AG566" i="4"/>
  <c r="AF566" i="4"/>
  <c r="AE566" i="4"/>
  <c r="AD566" i="4"/>
  <c r="AC566" i="4"/>
  <c r="AB566" i="4"/>
  <c r="AA566" i="4"/>
  <c r="Z566" i="4"/>
  <c r="Y566" i="4"/>
  <c r="W566" i="4"/>
  <c r="V566" i="4"/>
  <c r="T566" i="4"/>
  <c r="S566" i="4"/>
  <c r="R566" i="4"/>
  <c r="AJ565" i="4"/>
  <c r="AI565" i="4"/>
  <c r="AH565" i="4"/>
  <c r="AG565" i="4"/>
  <c r="AF565" i="4"/>
  <c r="AE565" i="4"/>
  <c r="AD565" i="4"/>
  <c r="AC565" i="4"/>
  <c r="AB565" i="4"/>
  <c r="AA565" i="4"/>
  <c r="Z565" i="4"/>
  <c r="Y565" i="4"/>
  <c r="W565" i="4"/>
  <c r="V565" i="4"/>
  <c r="T565" i="4"/>
  <c r="S565" i="4"/>
  <c r="R565" i="4"/>
  <c r="AJ564" i="4"/>
  <c r="AI564" i="4"/>
  <c r="AH564" i="4"/>
  <c r="AG564" i="4"/>
  <c r="AF564" i="4"/>
  <c r="AE564" i="4"/>
  <c r="AD564" i="4"/>
  <c r="AC564" i="4"/>
  <c r="AB564" i="4"/>
  <c r="AA564" i="4"/>
  <c r="Z564" i="4"/>
  <c r="Y564" i="4"/>
  <c r="W564" i="4"/>
  <c r="V564" i="4"/>
  <c r="T564" i="4"/>
  <c r="S564" i="4"/>
  <c r="R564" i="4"/>
  <c r="AJ563" i="4"/>
  <c r="AI563" i="4"/>
  <c r="AH563" i="4"/>
  <c r="AG563" i="4"/>
  <c r="AF563" i="4"/>
  <c r="AE563" i="4"/>
  <c r="AD563" i="4"/>
  <c r="AC563" i="4"/>
  <c r="AB563" i="4"/>
  <c r="AA563" i="4"/>
  <c r="Z563" i="4"/>
  <c r="Y563" i="4"/>
  <c r="W563" i="4"/>
  <c r="V563" i="4"/>
  <c r="T563" i="4"/>
  <c r="S563" i="4"/>
  <c r="R563" i="4"/>
  <c r="AJ562" i="4"/>
  <c r="AI562" i="4"/>
  <c r="AH562" i="4"/>
  <c r="AG562" i="4"/>
  <c r="AF562" i="4"/>
  <c r="AE562" i="4"/>
  <c r="AD562" i="4"/>
  <c r="AC562" i="4"/>
  <c r="AB562" i="4"/>
  <c r="AA562" i="4"/>
  <c r="Z562" i="4"/>
  <c r="Y562" i="4"/>
  <c r="W562" i="4"/>
  <c r="V562" i="4"/>
  <c r="T562" i="4"/>
  <c r="S562" i="4"/>
  <c r="AJ561" i="4"/>
  <c r="AI561" i="4"/>
  <c r="AH561" i="4"/>
  <c r="AG561" i="4"/>
  <c r="AF561" i="4"/>
  <c r="AE561" i="4"/>
  <c r="AD561" i="4"/>
  <c r="AC561" i="4"/>
  <c r="AB561" i="4"/>
  <c r="AA561" i="4"/>
  <c r="Z561" i="4"/>
  <c r="Y561" i="4"/>
  <c r="W561" i="4"/>
  <c r="V561" i="4"/>
  <c r="T561" i="4"/>
  <c r="S561" i="4"/>
  <c r="R561" i="4"/>
  <c r="AJ560" i="4"/>
  <c r="AI560" i="4"/>
  <c r="AH560" i="4"/>
  <c r="AG560" i="4"/>
  <c r="AF560" i="4"/>
  <c r="AE560" i="4"/>
  <c r="AD560" i="4"/>
  <c r="AC560" i="4"/>
  <c r="AB560" i="4"/>
  <c r="AA560" i="4"/>
  <c r="Z560" i="4"/>
  <c r="Y560" i="4"/>
  <c r="W560" i="4"/>
  <c r="V560" i="4"/>
  <c r="T560" i="4"/>
  <c r="S560" i="4"/>
  <c r="AJ559" i="4"/>
  <c r="AI559" i="4"/>
  <c r="AH559" i="4"/>
  <c r="AG559" i="4"/>
  <c r="AF559" i="4"/>
  <c r="AE559" i="4"/>
  <c r="AD559" i="4"/>
  <c r="AC559" i="4"/>
  <c r="AB559" i="4"/>
  <c r="AA559" i="4"/>
  <c r="Z559" i="4"/>
  <c r="Y559" i="4"/>
  <c r="W559" i="4"/>
  <c r="V559" i="4"/>
  <c r="T559" i="4"/>
  <c r="S559" i="4"/>
  <c r="AJ558" i="4"/>
  <c r="AI558" i="4"/>
  <c r="AH558" i="4"/>
  <c r="AG558" i="4"/>
  <c r="AF558" i="4"/>
  <c r="AE558" i="4"/>
  <c r="AD558" i="4"/>
  <c r="AC558" i="4"/>
  <c r="AB558" i="4"/>
  <c r="AA558" i="4"/>
  <c r="Z558" i="4"/>
  <c r="Y558" i="4"/>
  <c r="W558" i="4"/>
  <c r="V558" i="4"/>
  <c r="T558" i="4"/>
  <c r="S558" i="4"/>
  <c r="R558" i="4"/>
  <c r="AJ557" i="4"/>
  <c r="AI557" i="4"/>
  <c r="AH557" i="4"/>
  <c r="AG557" i="4"/>
  <c r="AF557" i="4"/>
  <c r="AE557" i="4"/>
  <c r="AD557" i="4"/>
  <c r="AC557" i="4"/>
  <c r="AB557" i="4"/>
  <c r="AA557" i="4"/>
  <c r="Z557" i="4"/>
  <c r="Y557" i="4"/>
  <c r="W557" i="4"/>
  <c r="V557" i="4"/>
  <c r="T557" i="4"/>
  <c r="S557" i="4"/>
  <c r="AJ556" i="4"/>
  <c r="AI556" i="4"/>
  <c r="AH556" i="4"/>
  <c r="AG556" i="4"/>
  <c r="AF556" i="4"/>
  <c r="AE556" i="4"/>
  <c r="AD556" i="4"/>
  <c r="AC556" i="4"/>
  <c r="AB556" i="4"/>
  <c r="AA556" i="4"/>
  <c r="Z556" i="4"/>
  <c r="Y556" i="4"/>
  <c r="W556" i="4"/>
  <c r="V556" i="4"/>
  <c r="T556" i="4"/>
  <c r="S556" i="4"/>
  <c r="AJ555" i="4"/>
  <c r="AI555" i="4"/>
  <c r="AH555" i="4"/>
  <c r="AG555" i="4"/>
  <c r="AF555" i="4"/>
  <c r="AE555" i="4"/>
  <c r="AD555" i="4"/>
  <c r="AC555" i="4"/>
  <c r="AB555" i="4"/>
  <c r="AA555" i="4"/>
  <c r="Z555" i="4"/>
  <c r="Y555" i="4"/>
  <c r="W555" i="4"/>
  <c r="V555" i="4"/>
  <c r="T555" i="4"/>
  <c r="S555" i="4"/>
  <c r="AJ554" i="4"/>
  <c r="AI554" i="4"/>
  <c r="AH554" i="4"/>
  <c r="AG554" i="4"/>
  <c r="AF554" i="4"/>
  <c r="AE554" i="4"/>
  <c r="AD554" i="4"/>
  <c r="AC554" i="4"/>
  <c r="AB554" i="4"/>
  <c r="AA554" i="4"/>
  <c r="Z554" i="4"/>
  <c r="Y554" i="4"/>
  <c r="W554" i="4"/>
  <c r="V554" i="4"/>
  <c r="T554" i="4"/>
  <c r="S554" i="4"/>
  <c r="AJ553" i="4"/>
  <c r="AI553" i="4"/>
  <c r="AH553" i="4"/>
  <c r="AG553" i="4"/>
  <c r="AF553" i="4"/>
  <c r="AE553" i="4"/>
  <c r="AD553" i="4"/>
  <c r="AC553" i="4"/>
  <c r="AB553" i="4"/>
  <c r="AA553" i="4"/>
  <c r="Z553" i="4"/>
  <c r="Y553" i="4"/>
  <c r="W553" i="4"/>
  <c r="V553" i="4"/>
  <c r="T553" i="4"/>
  <c r="S553" i="4"/>
  <c r="AJ552" i="4"/>
  <c r="AI552" i="4"/>
  <c r="AH552" i="4"/>
  <c r="AG552" i="4"/>
  <c r="AF552" i="4"/>
  <c r="AE552" i="4"/>
  <c r="AD552" i="4"/>
  <c r="AC552" i="4"/>
  <c r="AB552" i="4"/>
  <c r="AA552" i="4"/>
  <c r="Z552" i="4"/>
  <c r="Y552" i="4"/>
  <c r="W552" i="4"/>
  <c r="V552" i="4"/>
  <c r="T552" i="4"/>
  <c r="S552" i="4"/>
  <c r="R552" i="4"/>
  <c r="AJ551" i="4"/>
  <c r="AI551" i="4"/>
  <c r="AH551" i="4"/>
  <c r="AG551" i="4"/>
  <c r="AF551" i="4"/>
  <c r="AE551" i="4"/>
  <c r="AD551" i="4"/>
  <c r="AC551" i="4"/>
  <c r="AB551" i="4"/>
  <c r="AA551" i="4"/>
  <c r="Z551" i="4"/>
  <c r="Y551" i="4"/>
  <c r="W551" i="4"/>
  <c r="V551" i="4"/>
  <c r="T551" i="4"/>
  <c r="S551" i="4"/>
  <c r="R551" i="4"/>
  <c r="AJ550" i="4"/>
  <c r="AI550" i="4"/>
  <c r="AH550" i="4"/>
  <c r="AG550" i="4"/>
  <c r="AF550" i="4"/>
  <c r="AE550" i="4"/>
  <c r="AD550" i="4"/>
  <c r="AC550" i="4"/>
  <c r="AB550" i="4"/>
  <c r="AA550" i="4"/>
  <c r="Z550" i="4"/>
  <c r="Y550" i="4"/>
  <c r="W550" i="4"/>
  <c r="V550" i="4"/>
  <c r="T550" i="4"/>
  <c r="S550" i="4"/>
  <c r="R550" i="4"/>
  <c r="AJ549" i="4"/>
  <c r="AI549" i="4"/>
  <c r="AH549" i="4"/>
  <c r="AG549" i="4"/>
  <c r="AF549" i="4"/>
  <c r="AE549" i="4"/>
  <c r="AD549" i="4"/>
  <c r="AC549" i="4"/>
  <c r="AB549" i="4"/>
  <c r="AA549" i="4"/>
  <c r="Z549" i="4"/>
  <c r="Y549" i="4"/>
  <c r="W549" i="4"/>
  <c r="V549" i="4"/>
  <c r="T549" i="4"/>
  <c r="S549" i="4"/>
  <c r="R549" i="4"/>
  <c r="AJ548" i="4"/>
  <c r="AI548" i="4"/>
  <c r="AH548" i="4"/>
  <c r="AG548" i="4"/>
  <c r="AF548" i="4"/>
  <c r="AE548" i="4"/>
  <c r="AD548" i="4"/>
  <c r="AC548" i="4"/>
  <c r="AB548" i="4"/>
  <c r="AA548" i="4"/>
  <c r="Z548" i="4"/>
  <c r="Y548" i="4"/>
  <c r="W548" i="4"/>
  <c r="V548" i="4"/>
  <c r="T548" i="4"/>
  <c r="S548" i="4"/>
  <c r="AJ547" i="4"/>
  <c r="AI547" i="4"/>
  <c r="AH547" i="4"/>
  <c r="AG547" i="4"/>
  <c r="AF547" i="4"/>
  <c r="AE547" i="4"/>
  <c r="AD547" i="4"/>
  <c r="AC547" i="4"/>
  <c r="AB547" i="4"/>
  <c r="AA547" i="4"/>
  <c r="Z547" i="4"/>
  <c r="Y547" i="4"/>
  <c r="W547" i="4"/>
  <c r="V547" i="4"/>
  <c r="T547" i="4"/>
  <c r="S547" i="4"/>
  <c r="AJ546" i="4"/>
  <c r="AI546" i="4"/>
  <c r="AH546" i="4"/>
  <c r="AG546" i="4"/>
  <c r="AF546" i="4"/>
  <c r="AE546" i="4"/>
  <c r="AD546" i="4"/>
  <c r="AC546" i="4"/>
  <c r="AB546" i="4"/>
  <c r="AA546" i="4"/>
  <c r="Z546" i="4"/>
  <c r="Y546" i="4"/>
  <c r="W546" i="4"/>
  <c r="V546" i="4"/>
  <c r="T546" i="4"/>
  <c r="S546" i="4"/>
  <c r="R546" i="4"/>
  <c r="AJ545" i="4"/>
  <c r="AI545" i="4"/>
  <c r="AH545" i="4"/>
  <c r="AG545" i="4"/>
  <c r="AF545" i="4"/>
  <c r="AE545" i="4"/>
  <c r="AD545" i="4"/>
  <c r="AC545" i="4"/>
  <c r="AB545" i="4"/>
  <c r="AA545" i="4"/>
  <c r="Z545" i="4"/>
  <c r="Y545" i="4"/>
  <c r="W545" i="4"/>
  <c r="V545" i="4"/>
  <c r="T545" i="4"/>
  <c r="S545" i="4"/>
  <c r="AJ544" i="4"/>
  <c r="AI544" i="4"/>
  <c r="AH544" i="4"/>
  <c r="AG544" i="4"/>
  <c r="AF544" i="4"/>
  <c r="AE544" i="4"/>
  <c r="AD544" i="4"/>
  <c r="AC544" i="4"/>
  <c r="AB544" i="4"/>
  <c r="AA544" i="4"/>
  <c r="Z544" i="4"/>
  <c r="Y544" i="4"/>
  <c r="W544" i="4"/>
  <c r="V544" i="4"/>
  <c r="T544" i="4"/>
  <c r="S544" i="4"/>
  <c r="AJ543" i="4"/>
  <c r="AI543" i="4"/>
  <c r="AH543" i="4"/>
  <c r="AG543" i="4"/>
  <c r="AF543" i="4"/>
  <c r="AE543" i="4"/>
  <c r="AD543" i="4"/>
  <c r="AC543" i="4"/>
  <c r="AB543" i="4"/>
  <c r="AA543" i="4"/>
  <c r="Z543" i="4"/>
  <c r="Y543" i="4"/>
  <c r="W543" i="4"/>
  <c r="V543" i="4"/>
  <c r="T543" i="4"/>
  <c r="S543" i="4"/>
  <c r="R543" i="4"/>
  <c r="AJ542" i="4"/>
  <c r="AI542" i="4"/>
  <c r="AH542" i="4"/>
  <c r="AG542" i="4"/>
  <c r="AF542" i="4"/>
  <c r="AE542" i="4"/>
  <c r="AD542" i="4"/>
  <c r="AC542" i="4"/>
  <c r="AB542" i="4"/>
  <c r="AA542" i="4"/>
  <c r="Z542" i="4"/>
  <c r="Y542" i="4"/>
  <c r="W542" i="4"/>
  <c r="V542" i="4"/>
  <c r="T542" i="4"/>
  <c r="S542" i="4"/>
  <c r="R542" i="4"/>
  <c r="AJ541" i="4"/>
  <c r="AI541" i="4"/>
  <c r="AH541" i="4"/>
  <c r="AG541" i="4"/>
  <c r="AF541" i="4"/>
  <c r="AE541" i="4"/>
  <c r="AD541" i="4"/>
  <c r="AC541" i="4"/>
  <c r="AB541" i="4"/>
  <c r="AA541" i="4"/>
  <c r="Z541" i="4"/>
  <c r="Y541" i="4"/>
  <c r="W541" i="4"/>
  <c r="V541" i="4"/>
  <c r="T541" i="4"/>
  <c r="S541" i="4"/>
  <c r="R541" i="4"/>
  <c r="AJ540" i="4"/>
  <c r="AI540" i="4"/>
  <c r="AH540" i="4"/>
  <c r="AG540" i="4"/>
  <c r="AF540" i="4"/>
  <c r="AE540" i="4"/>
  <c r="AD540" i="4"/>
  <c r="AC540" i="4"/>
  <c r="AB540" i="4"/>
  <c r="AA540" i="4"/>
  <c r="Z540" i="4"/>
  <c r="Y540" i="4"/>
  <c r="W540" i="4"/>
  <c r="V540" i="4"/>
  <c r="T540" i="4"/>
  <c r="S540" i="4"/>
  <c r="AJ539" i="4"/>
  <c r="AI539" i="4"/>
  <c r="AH539" i="4"/>
  <c r="AG539" i="4"/>
  <c r="AF539" i="4"/>
  <c r="AE539" i="4"/>
  <c r="AD539" i="4"/>
  <c r="AC539" i="4"/>
  <c r="AB539" i="4"/>
  <c r="AA539" i="4"/>
  <c r="Z539" i="4"/>
  <c r="Y539" i="4"/>
  <c r="W539" i="4"/>
  <c r="V539" i="4"/>
  <c r="T539" i="4"/>
  <c r="S539" i="4"/>
  <c r="R539" i="4"/>
  <c r="AJ538" i="4"/>
  <c r="AI538" i="4"/>
  <c r="AH538" i="4"/>
  <c r="AG538" i="4"/>
  <c r="AF538" i="4"/>
  <c r="AE538" i="4"/>
  <c r="AD538" i="4"/>
  <c r="AC538" i="4"/>
  <c r="AB538" i="4"/>
  <c r="AA538" i="4"/>
  <c r="Z538" i="4"/>
  <c r="Y538" i="4"/>
  <c r="W538" i="4"/>
  <c r="V538" i="4"/>
  <c r="T538" i="4"/>
  <c r="S538" i="4"/>
  <c r="AJ537" i="4"/>
  <c r="AI537" i="4"/>
  <c r="AH537" i="4"/>
  <c r="AG537" i="4"/>
  <c r="AF537" i="4"/>
  <c r="AE537" i="4"/>
  <c r="AD537" i="4"/>
  <c r="AC537" i="4"/>
  <c r="AB537" i="4"/>
  <c r="AA537" i="4"/>
  <c r="Z537" i="4"/>
  <c r="Y537" i="4"/>
  <c r="W537" i="4"/>
  <c r="V537" i="4"/>
  <c r="T537" i="4"/>
  <c r="S537" i="4"/>
  <c r="R537" i="4"/>
  <c r="AJ536" i="4"/>
  <c r="AI536" i="4"/>
  <c r="AH536" i="4"/>
  <c r="AG536" i="4"/>
  <c r="AF536" i="4"/>
  <c r="AE536" i="4"/>
  <c r="AD536" i="4"/>
  <c r="AC536" i="4"/>
  <c r="AB536" i="4"/>
  <c r="AA536" i="4"/>
  <c r="Z536" i="4"/>
  <c r="Y536" i="4"/>
  <c r="W536" i="4"/>
  <c r="V536" i="4"/>
  <c r="T536" i="4"/>
  <c r="S536" i="4"/>
  <c r="R536" i="4"/>
  <c r="AJ535" i="4"/>
  <c r="AI535" i="4"/>
  <c r="AH535" i="4"/>
  <c r="AG535" i="4"/>
  <c r="AF535" i="4"/>
  <c r="AE535" i="4"/>
  <c r="AD535" i="4"/>
  <c r="AC535" i="4"/>
  <c r="AB535" i="4"/>
  <c r="AA535" i="4"/>
  <c r="Z535" i="4"/>
  <c r="Y535" i="4"/>
  <c r="W535" i="4"/>
  <c r="V535" i="4"/>
  <c r="T535" i="4"/>
  <c r="S535" i="4"/>
  <c r="R535" i="4"/>
  <c r="AJ534" i="4"/>
  <c r="AI534" i="4"/>
  <c r="AH534" i="4"/>
  <c r="AG534" i="4"/>
  <c r="AF534" i="4"/>
  <c r="AE534" i="4"/>
  <c r="AD534" i="4"/>
  <c r="AC534" i="4"/>
  <c r="AB534" i="4"/>
  <c r="AA534" i="4"/>
  <c r="Z534" i="4"/>
  <c r="Y534" i="4"/>
  <c r="W534" i="4"/>
  <c r="V534" i="4"/>
  <c r="T534" i="4"/>
  <c r="S534" i="4"/>
  <c r="R534" i="4"/>
  <c r="AJ533" i="4"/>
  <c r="AI533" i="4"/>
  <c r="AH533" i="4"/>
  <c r="AG533" i="4"/>
  <c r="AF533" i="4"/>
  <c r="AE533" i="4"/>
  <c r="AD533" i="4"/>
  <c r="AC533" i="4"/>
  <c r="AB533" i="4"/>
  <c r="AA533" i="4"/>
  <c r="Z533" i="4"/>
  <c r="Y533" i="4"/>
  <c r="W533" i="4"/>
  <c r="V533" i="4"/>
  <c r="T533" i="4"/>
  <c r="S533" i="4"/>
  <c r="AJ532" i="4"/>
  <c r="AI532" i="4"/>
  <c r="AH532" i="4"/>
  <c r="AG532" i="4"/>
  <c r="AF532" i="4"/>
  <c r="AE532" i="4"/>
  <c r="AD532" i="4"/>
  <c r="AC532" i="4"/>
  <c r="AB532" i="4"/>
  <c r="AA532" i="4"/>
  <c r="Z532" i="4"/>
  <c r="Y532" i="4"/>
  <c r="W532" i="4"/>
  <c r="V532" i="4"/>
  <c r="T532" i="4"/>
  <c r="S532" i="4"/>
  <c r="R532" i="4"/>
  <c r="AJ531" i="4"/>
  <c r="AI531" i="4"/>
  <c r="AH531" i="4"/>
  <c r="AG531" i="4"/>
  <c r="AF531" i="4"/>
  <c r="AE531" i="4"/>
  <c r="AD531" i="4"/>
  <c r="AC531" i="4"/>
  <c r="AB531" i="4"/>
  <c r="AA531" i="4"/>
  <c r="Z531" i="4"/>
  <c r="Y531" i="4"/>
  <c r="W531" i="4"/>
  <c r="V531" i="4"/>
  <c r="T531" i="4"/>
  <c r="S531" i="4"/>
  <c r="R531" i="4"/>
  <c r="AJ530" i="4"/>
  <c r="AI530" i="4"/>
  <c r="AH530" i="4"/>
  <c r="AG530" i="4"/>
  <c r="AF530" i="4"/>
  <c r="AE530" i="4"/>
  <c r="AD530" i="4"/>
  <c r="AC530" i="4"/>
  <c r="AB530" i="4"/>
  <c r="AA530" i="4"/>
  <c r="Z530" i="4"/>
  <c r="Y530" i="4"/>
  <c r="W530" i="4"/>
  <c r="V530" i="4"/>
  <c r="T530" i="4"/>
  <c r="S530" i="4"/>
  <c r="R530" i="4"/>
  <c r="AJ529" i="4"/>
  <c r="AI529" i="4"/>
  <c r="AH529" i="4"/>
  <c r="AG529" i="4"/>
  <c r="AF529" i="4"/>
  <c r="AE529" i="4"/>
  <c r="AD529" i="4"/>
  <c r="AC529" i="4"/>
  <c r="AB529" i="4"/>
  <c r="AA529" i="4"/>
  <c r="Z529" i="4"/>
  <c r="Y529" i="4"/>
  <c r="W529" i="4"/>
  <c r="V529" i="4"/>
  <c r="T529" i="4"/>
  <c r="S529" i="4"/>
  <c r="AJ528" i="4"/>
  <c r="AI528" i="4"/>
  <c r="AH528" i="4"/>
  <c r="AG528" i="4"/>
  <c r="AF528" i="4"/>
  <c r="AE528" i="4"/>
  <c r="AD528" i="4"/>
  <c r="AC528" i="4"/>
  <c r="AB528" i="4"/>
  <c r="AA528" i="4"/>
  <c r="Z528" i="4"/>
  <c r="Y528" i="4"/>
  <c r="W528" i="4"/>
  <c r="V528" i="4"/>
  <c r="T528" i="4"/>
  <c r="S528" i="4"/>
  <c r="AJ527" i="4"/>
  <c r="AI527" i="4"/>
  <c r="AH527" i="4"/>
  <c r="AG527" i="4"/>
  <c r="AF527" i="4"/>
  <c r="AE527" i="4"/>
  <c r="AD527" i="4"/>
  <c r="AC527" i="4"/>
  <c r="AB527" i="4"/>
  <c r="AA527" i="4"/>
  <c r="Z527" i="4"/>
  <c r="Y527" i="4"/>
  <c r="W527" i="4"/>
  <c r="V527" i="4"/>
  <c r="T527" i="4"/>
  <c r="S527" i="4"/>
  <c r="R527" i="4"/>
  <c r="AJ526" i="4"/>
  <c r="AI526" i="4"/>
  <c r="AH526" i="4"/>
  <c r="AG526" i="4"/>
  <c r="AF526" i="4"/>
  <c r="AE526" i="4"/>
  <c r="AD526" i="4"/>
  <c r="AC526" i="4"/>
  <c r="AB526" i="4"/>
  <c r="AA526" i="4"/>
  <c r="Z526" i="4"/>
  <c r="Y526" i="4"/>
  <c r="W526" i="4"/>
  <c r="V526" i="4"/>
  <c r="T526" i="4"/>
  <c r="S526" i="4"/>
  <c r="R526" i="4"/>
  <c r="AJ525" i="4"/>
  <c r="AI525" i="4"/>
  <c r="AH525" i="4"/>
  <c r="AG525" i="4"/>
  <c r="AF525" i="4"/>
  <c r="AE525" i="4"/>
  <c r="AD525" i="4"/>
  <c r="AC525" i="4"/>
  <c r="AB525" i="4"/>
  <c r="AA525" i="4"/>
  <c r="Z525" i="4"/>
  <c r="Y525" i="4"/>
  <c r="W525" i="4"/>
  <c r="V525" i="4"/>
  <c r="T525" i="4"/>
  <c r="S525" i="4"/>
  <c r="R525" i="4"/>
  <c r="AJ524" i="4"/>
  <c r="AI524" i="4"/>
  <c r="AH524" i="4"/>
  <c r="AG524" i="4"/>
  <c r="AF524" i="4"/>
  <c r="AE524" i="4"/>
  <c r="AD524" i="4"/>
  <c r="AC524" i="4"/>
  <c r="AB524" i="4"/>
  <c r="AA524" i="4"/>
  <c r="Z524" i="4"/>
  <c r="Y524" i="4"/>
  <c r="W524" i="4"/>
  <c r="V524" i="4"/>
  <c r="T524" i="4"/>
  <c r="S524" i="4"/>
  <c r="AJ523" i="4"/>
  <c r="AI523" i="4"/>
  <c r="AH523" i="4"/>
  <c r="AG523" i="4"/>
  <c r="AF523" i="4"/>
  <c r="AE523" i="4"/>
  <c r="AD523" i="4"/>
  <c r="AC523" i="4"/>
  <c r="AB523" i="4"/>
  <c r="AA523" i="4"/>
  <c r="Z523" i="4"/>
  <c r="Y523" i="4"/>
  <c r="W523" i="4"/>
  <c r="V523" i="4"/>
  <c r="T523" i="4"/>
  <c r="S523" i="4"/>
  <c r="AJ522" i="4"/>
  <c r="AI522" i="4"/>
  <c r="AH522" i="4"/>
  <c r="AG522" i="4"/>
  <c r="AF522" i="4"/>
  <c r="AE522" i="4"/>
  <c r="AD522" i="4"/>
  <c r="AC522" i="4"/>
  <c r="AB522" i="4"/>
  <c r="AA522" i="4"/>
  <c r="Z522" i="4"/>
  <c r="Y522" i="4"/>
  <c r="W522" i="4"/>
  <c r="V522" i="4"/>
  <c r="T522" i="4"/>
  <c r="S522" i="4"/>
  <c r="AJ521" i="4"/>
  <c r="AI521" i="4"/>
  <c r="AH521" i="4"/>
  <c r="AG521" i="4"/>
  <c r="AF521" i="4"/>
  <c r="AE521" i="4"/>
  <c r="AD521" i="4"/>
  <c r="AC521" i="4"/>
  <c r="AB521" i="4"/>
  <c r="AA521" i="4"/>
  <c r="Z521" i="4"/>
  <c r="Y521" i="4"/>
  <c r="W521" i="4"/>
  <c r="V521" i="4"/>
  <c r="T521" i="4"/>
  <c r="S521" i="4"/>
  <c r="AJ520" i="4"/>
  <c r="AI520" i="4"/>
  <c r="AH520" i="4"/>
  <c r="AG520" i="4"/>
  <c r="AF520" i="4"/>
  <c r="AE520" i="4"/>
  <c r="AD520" i="4"/>
  <c r="AC520" i="4"/>
  <c r="AB520" i="4"/>
  <c r="AA520" i="4"/>
  <c r="Z520" i="4"/>
  <c r="Y520" i="4"/>
  <c r="W520" i="4"/>
  <c r="V520" i="4"/>
  <c r="T520" i="4"/>
  <c r="S520" i="4"/>
  <c r="AJ519" i="4"/>
  <c r="AI519" i="4"/>
  <c r="AH519" i="4"/>
  <c r="AG519" i="4"/>
  <c r="AF519" i="4"/>
  <c r="AE519" i="4"/>
  <c r="AD519" i="4"/>
  <c r="AC519" i="4"/>
  <c r="AB519" i="4"/>
  <c r="AA519" i="4"/>
  <c r="Z519" i="4"/>
  <c r="Y519" i="4"/>
  <c r="W519" i="4"/>
  <c r="V519" i="4"/>
  <c r="T519" i="4"/>
  <c r="S519" i="4"/>
  <c r="AJ518" i="4"/>
  <c r="AI518" i="4"/>
  <c r="AH518" i="4"/>
  <c r="AG518" i="4"/>
  <c r="AF518" i="4"/>
  <c r="AE518" i="4"/>
  <c r="AD518" i="4"/>
  <c r="AC518" i="4"/>
  <c r="AB518" i="4"/>
  <c r="AA518" i="4"/>
  <c r="Z518" i="4"/>
  <c r="Y518" i="4"/>
  <c r="W518" i="4"/>
  <c r="V518" i="4"/>
  <c r="T518" i="4"/>
  <c r="S518" i="4"/>
  <c r="R518" i="4"/>
  <c r="AJ517" i="4"/>
  <c r="AI517" i="4"/>
  <c r="AH517" i="4"/>
  <c r="AG517" i="4"/>
  <c r="AF517" i="4"/>
  <c r="AE517" i="4"/>
  <c r="AD517" i="4"/>
  <c r="AC517" i="4"/>
  <c r="AB517" i="4"/>
  <c r="AA517" i="4"/>
  <c r="Z517" i="4"/>
  <c r="Y517" i="4"/>
  <c r="W517" i="4"/>
  <c r="V517" i="4"/>
  <c r="T517" i="4"/>
  <c r="S517" i="4"/>
  <c r="R517" i="4"/>
  <c r="AJ516" i="4"/>
  <c r="AI516" i="4"/>
  <c r="AH516" i="4"/>
  <c r="AG516" i="4"/>
  <c r="AF516" i="4"/>
  <c r="AE516" i="4"/>
  <c r="AD516" i="4"/>
  <c r="AC516" i="4"/>
  <c r="AB516" i="4"/>
  <c r="AA516" i="4"/>
  <c r="Z516" i="4"/>
  <c r="Y516" i="4"/>
  <c r="W516" i="4"/>
  <c r="V516" i="4"/>
  <c r="T516" i="4"/>
  <c r="S516" i="4"/>
  <c r="R516" i="4"/>
  <c r="AJ515" i="4"/>
  <c r="AI515" i="4"/>
  <c r="AH515" i="4"/>
  <c r="AG515" i="4"/>
  <c r="AF515" i="4"/>
  <c r="AE515" i="4"/>
  <c r="AD515" i="4"/>
  <c r="AC515" i="4"/>
  <c r="AB515" i="4"/>
  <c r="AA515" i="4"/>
  <c r="Z515" i="4"/>
  <c r="Y515" i="4"/>
  <c r="W515" i="4"/>
  <c r="V515" i="4"/>
  <c r="T515" i="4"/>
  <c r="S515" i="4"/>
  <c r="R515" i="4"/>
  <c r="AJ514" i="4"/>
  <c r="AI514" i="4"/>
  <c r="AH514" i="4"/>
  <c r="AG514" i="4"/>
  <c r="AF514" i="4"/>
  <c r="AE514" i="4"/>
  <c r="AD514" i="4"/>
  <c r="AC514" i="4"/>
  <c r="AB514" i="4"/>
  <c r="AA514" i="4"/>
  <c r="Z514" i="4"/>
  <c r="Y514" i="4"/>
  <c r="W514" i="4"/>
  <c r="V514" i="4"/>
  <c r="T514" i="4"/>
  <c r="S514" i="4"/>
  <c r="R514" i="4"/>
  <c r="AJ513" i="4"/>
  <c r="AI513" i="4"/>
  <c r="AH513" i="4"/>
  <c r="AG513" i="4"/>
  <c r="AF513" i="4"/>
  <c r="AE513" i="4"/>
  <c r="AD513" i="4"/>
  <c r="AC513" i="4"/>
  <c r="AB513" i="4"/>
  <c r="AA513" i="4"/>
  <c r="Z513" i="4"/>
  <c r="Y513" i="4"/>
  <c r="W513" i="4"/>
  <c r="V513" i="4"/>
  <c r="T513" i="4"/>
  <c r="S513" i="4"/>
  <c r="R513" i="4"/>
  <c r="AJ512" i="4"/>
  <c r="AI512" i="4"/>
  <c r="AH512" i="4"/>
  <c r="AG512" i="4"/>
  <c r="AF512" i="4"/>
  <c r="AE512" i="4"/>
  <c r="AD512" i="4"/>
  <c r="AC512" i="4"/>
  <c r="AB512" i="4"/>
  <c r="AA512" i="4"/>
  <c r="Z512" i="4"/>
  <c r="Y512" i="4"/>
  <c r="W512" i="4"/>
  <c r="V512" i="4"/>
  <c r="T512" i="4"/>
  <c r="S512" i="4"/>
  <c r="R512" i="4"/>
  <c r="AJ511" i="4"/>
  <c r="AI511" i="4"/>
  <c r="AH511" i="4"/>
  <c r="AG511" i="4"/>
  <c r="AF511" i="4"/>
  <c r="AE511" i="4"/>
  <c r="AD511" i="4"/>
  <c r="AC511" i="4"/>
  <c r="AB511" i="4"/>
  <c r="AA511" i="4"/>
  <c r="Z511" i="4"/>
  <c r="Y511" i="4"/>
  <c r="W511" i="4"/>
  <c r="V511" i="4"/>
  <c r="T511" i="4"/>
  <c r="S511" i="4"/>
  <c r="AJ510" i="4"/>
  <c r="AI510" i="4"/>
  <c r="AH510" i="4"/>
  <c r="AG510" i="4"/>
  <c r="AF510" i="4"/>
  <c r="AE510" i="4"/>
  <c r="AD510" i="4"/>
  <c r="AC510" i="4"/>
  <c r="AB510" i="4"/>
  <c r="AA510" i="4"/>
  <c r="Z510" i="4"/>
  <c r="Y510" i="4"/>
  <c r="W510" i="4"/>
  <c r="V510" i="4"/>
  <c r="T510" i="4"/>
  <c r="S510" i="4"/>
  <c r="R510" i="4"/>
  <c r="AJ509" i="4"/>
  <c r="AI509" i="4"/>
  <c r="AH509" i="4"/>
  <c r="AG509" i="4"/>
  <c r="AF509" i="4"/>
  <c r="AE509" i="4"/>
  <c r="AD509" i="4"/>
  <c r="AC509" i="4"/>
  <c r="AB509" i="4"/>
  <c r="AA509" i="4"/>
  <c r="Z509" i="4"/>
  <c r="Y509" i="4"/>
  <c r="W509" i="4"/>
  <c r="V509" i="4"/>
  <c r="T509" i="4"/>
  <c r="S509" i="4"/>
  <c r="R509" i="4"/>
  <c r="AJ508" i="4"/>
  <c r="AI508" i="4"/>
  <c r="AH508" i="4"/>
  <c r="AG508" i="4"/>
  <c r="AF508" i="4"/>
  <c r="AE508" i="4"/>
  <c r="AD508" i="4"/>
  <c r="AC508" i="4"/>
  <c r="AB508" i="4"/>
  <c r="AA508" i="4"/>
  <c r="Z508" i="4"/>
  <c r="Y508" i="4"/>
  <c r="W508" i="4"/>
  <c r="V508" i="4"/>
  <c r="T508" i="4"/>
  <c r="S508" i="4"/>
  <c r="R508" i="4"/>
  <c r="AJ507" i="4"/>
  <c r="AI507" i="4"/>
  <c r="AH507" i="4"/>
  <c r="AG507" i="4"/>
  <c r="AF507" i="4"/>
  <c r="AE507" i="4"/>
  <c r="AD507" i="4"/>
  <c r="AC507" i="4"/>
  <c r="AB507" i="4"/>
  <c r="AA507" i="4"/>
  <c r="Z507" i="4"/>
  <c r="Y507" i="4"/>
  <c r="W507" i="4"/>
  <c r="V507" i="4"/>
  <c r="T507" i="4"/>
  <c r="S507" i="4"/>
  <c r="R507" i="4"/>
  <c r="AJ506" i="4"/>
  <c r="AI506" i="4"/>
  <c r="AH506" i="4"/>
  <c r="AG506" i="4"/>
  <c r="AF506" i="4"/>
  <c r="AE506" i="4"/>
  <c r="AD506" i="4"/>
  <c r="AC506" i="4"/>
  <c r="AB506" i="4"/>
  <c r="AA506" i="4"/>
  <c r="Z506" i="4"/>
  <c r="Y506" i="4"/>
  <c r="W506" i="4"/>
  <c r="V506" i="4"/>
  <c r="T506" i="4"/>
  <c r="S506" i="4"/>
  <c r="R506" i="4"/>
  <c r="AJ505" i="4"/>
  <c r="AI505" i="4"/>
  <c r="AH505" i="4"/>
  <c r="AG505" i="4"/>
  <c r="AF505" i="4"/>
  <c r="AE505" i="4"/>
  <c r="AD505" i="4"/>
  <c r="AC505" i="4"/>
  <c r="AB505" i="4"/>
  <c r="AA505" i="4"/>
  <c r="Z505" i="4"/>
  <c r="Y505" i="4"/>
  <c r="W505" i="4"/>
  <c r="V505" i="4"/>
  <c r="T505" i="4"/>
  <c r="S505" i="4"/>
  <c r="R505" i="4"/>
  <c r="AJ504" i="4"/>
  <c r="AI504" i="4"/>
  <c r="AH504" i="4"/>
  <c r="AG504" i="4"/>
  <c r="AF504" i="4"/>
  <c r="AE504" i="4"/>
  <c r="AD504" i="4"/>
  <c r="AC504" i="4"/>
  <c r="AB504" i="4"/>
  <c r="AA504" i="4"/>
  <c r="Z504" i="4"/>
  <c r="Y504" i="4"/>
  <c r="W504" i="4"/>
  <c r="V504" i="4"/>
  <c r="T504" i="4"/>
  <c r="S504" i="4"/>
  <c r="R504" i="4"/>
  <c r="AJ503" i="4"/>
  <c r="AI503" i="4"/>
  <c r="AH503" i="4"/>
  <c r="AG503" i="4"/>
  <c r="AF503" i="4"/>
  <c r="AE503" i="4"/>
  <c r="AD503" i="4"/>
  <c r="AC503" i="4"/>
  <c r="AB503" i="4"/>
  <c r="AA503" i="4"/>
  <c r="Z503" i="4"/>
  <c r="Y503" i="4"/>
  <c r="W503" i="4"/>
  <c r="V503" i="4"/>
  <c r="T503" i="4"/>
  <c r="S503" i="4"/>
  <c r="AJ502" i="4"/>
  <c r="AI502" i="4"/>
  <c r="AH502" i="4"/>
  <c r="AG502" i="4"/>
  <c r="AF502" i="4"/>
  <c r="AE502" i="4"/>
  <c r="AD502" i="4"/>
  <c r="AC502" i="4"/>
  <c r="AB502" i="4"/>
  <c r="AA502" i="4"/>
  <c r="Z502" i="4"/>
  <c r="Y502" i="4"/>
  <c r="W502" i="4"/>
  <c r="V502" i="4"/>
  <c r="T502" i="4"/>
  <c r="S502" i="4"/>
  <c r="AJ501" i="4"/>
  <c r="AI501" i="4"/>
  <c r="AH501" i="4"/>
  <c r="AG501" i="4"/>
  <c r="AF501" i="4"/>
  <c r="AE501" i="4"/>
  <c r="AD501" i="4"/>
  <c r="AC501" i="4"/>
  <c r="AB501" i="4"/>
  <c r="AA501" i="4"/>
  <c r="Z501" i="4"/>
  <c r="Y501" i="4"/>
  <c r="W501" i="4"/>
  <c r="V501" i="4"/>
  <c r="T501" i="4"/>
  <c r="S501" i="4"/>
  <c r="AJ500" i="4"/>
  <c r="AI500" i="4"/>
  <c r="AH500" i="4"/>
  <c r="AG500" i="4"/>
  <c r="AF500" i="4"/>
  <c r="AE500" i="4"/>
  <c r="AD500" i="4"/>
  <c r="AC500" i="4"/>
  <c r="AB500" i="4"/>
  <c r="AA500" i="4"/>
  <c r="Z500" i="4"/>
  <c r="Y500" i="4"/>
  <c r="W500" i="4"/>
  <c r="V500" i="4"/>
  <c r="T500" i="4"/>
  <c r="S500" i="4"/>
  <c r="AJ499" i="4"/>
  <c r="AI499" i="4"/>
  <c r="AH499" i="4"/>
  <c r="AG499" i="4"/>
  <c r="AF499" i="4"/>
  <c r="AE499" i="4"/>
  <c r="AD499" i="4"/>
  <c r="AC499" i="4"/>
  <c r="AB499" i="4"/>
  <c r="AA499" i="4"/>
  <c r="Z499" i="4"/>
  <c r="Y499" i="4"/>
  <c r="W499" i="4"/>
  <c r="V499" i="4"/>
  <c r="T499" i="4"/>
  <c r="S499" i="4"/>
  <c r="AJ498" i="4"/>
  <c r="AI498" i="4"/>
  <c r="AH498" i="4"/>
  <c r="AG498" i="4"/>
  <c r="AF498" i="4"/>
  <c r="AE498" i="4"/>
  <c r="AD498" i="4"/>
  <c r="AC498" i="4"/>
  <c r="AB498" i="4"/>
  <c r="AA498" i="4"/>
  <c r="Z498" i="4"/>
  <c r="Y498" i="4"/>
  <c r="W498" i="4"/>
  <c r="V498" i="4"/>
  <c r="T498" i="4"/>
  <c r="S498" i="4"/>
  <c r="AJ497" i="4"/>
  <c r="AI497" i="4"/>
  <c r="AH497" i="4"/>
  <c r="AG497" i="4"/>
  <c r="AF497" i="4"/>
  <c r="AE497" i="4"/>
  <c r="AD497" i="4"/>
  <c r="AC497" i="4"/>
  <c r="AB497" i="4"/>
  <c r="AA497" i="4"/>
  <c r="Z497" i="4"/>
  <c r="Y497" i="4"/>
  <c r="W497" i="4"/>
  <c r="V497" i="4"/>
  <c r="T497" i="4"/>
  <c r="S497" i="4"/>
  <c r="R497" i="4"/>
  <c r="AJ496" i="4"/>
  <c r="AI496" i="4"/>
  <c r="AH496" i="4"/>
  <c r="AG496" i="4"/>
  <c r="AF496" i="4"/>
  <c r="AE496" i="4"/>
  <c r="AD496" i="4"/>
  <c r="AC496" i="4"/>
  <c r="AB496" i="4"/>
  <c r="AA496" i="4"/>
  <c r="Z496" i="4"/>
  <c r="Y496" i="4"/>
  <c r="W496" i="4"/>
  <c r="V496" i="4"/>
  <c r="T496" i="4"/>
  <c r="S496" i="4"/>
  <c r="R496" i="4"/>
  <c r="AJ495" i="4"/>
  <c r="AI495" i="4"/>
  <c r="AH495" i="4"/>
  <c r="AG495" i="4"/>
  <c r="AF495" i="4"/>
  <c r="AE495" i="4"/>
  <c r="AD495" i="4"/>
  <c r="AC495" i="4"/>
  <c r="AB495" i="4"/>
  <c r="AA495" i="4"/>
  <c r="Z495" i="4"/>
  <c r="Y495" i="4"/>
  <c r="W495" i="4"/>
  <c r="V495" i="4"/>
  <c r="T495" i="4"/>
  <c r="S495" i="4"/>
  <c r="R495" i="4"/>
  <c r="AJ494" i="4"/>
  <c r="AI494" i="4"/>
  <c r="AH494" i="4"/>
  <c r="AG494" i="4"/>
  <c r="AF494" i="4"/>
  <c r="AE494" i="4"/>
  <c r="AD494" i="4"/>
  <c r="AC494" i="4"/>
  <c r="AB494" i="4"/>
  <c r="AA494" i="4"/>
  <c r="Z494" i="4"/>
  <c r="Y494" i="4"/>
  <c r="W494" i="4"/>
  <c r="V494" i="4"/>
  <c r="T494" i="4"/>
  <c r="S494" i="4"/>
  <c r="R494" i="4"/>
  <c r="AJ493" i="4"/>
  <c r="AI493" i="4"/>
  <c r="AH493" i="4"/>
  <c r="AG493" i="4"/>
  <c r="AF493" i="4"/>
  <c r="AE493" i="4"/>
  <c r="AD493" i="4"/>
  <c r="AC493" i="4"/>
  <c r="AB493" i="4"/>
  <c r="AA493" i="4"/>
  <c r="Z493" i="4"/>
  <c r="Y493" i="4"/>
  <c r="W493" i="4"/>
  <c r="V493" i="4"/>
  <c r="T493" i="4"/>
  <c r="S493" i="4"/>
  <c r="R493" i="4"/>
  <c r="AJ492" i="4"/>
  <c r="AI492" i="4"/>
  <c r="AH492" i="4"/>
  <c r="AG492" i="4"/>
  <c r="AF492" i="4"/>
  <c r="AE492" i="4"/>
  <c r="AD492" i="4"/>
  <c r="AC492" i="4"/>
  <c r="AB492" i="4"/>
  <c r="AA492" i="4"/>
  <c r="Z492" i="4"/>
  <c r="Y492" i="4"/>
  <c r="W492" i="4"/>
  <c r="V492" i="4"/>
  <c r="T492" i="4"/>
  <c r="S492" i="4"/>
  <c r="AJ491" i="4"/>
  <c r="AI491" i="4"/>
  <c r="AH491" i="4"/>
  <c r="AG491" i="4"/>
  <c r="AF491" i="4"/>
  <c r="AE491" i="4"/>
  <c r="AD491" i="4"/>
  <c r="AC491" i="4"/>
  <c r="AB491" i="4"/>
  <c r="AA491" i="4"/>
  <c r="Z491" i="4"/>
  <c r="Y491" i="4"/>
  <c r="W491" i="4"/>
  <c r="V491" i="4"/>
  <c r="T491" i="4"/>
  <c r="S491" i="4"/>
  <c r="AJ490" i="4"/>
  <c r="AI490" i="4"/>
  <c r="AH490" i="4"/>
  <c r="AG490" i="4"/>
  <c r="AF490" i="4"/>
  <c r="AE490" i="4"/>
  <c r="AD490" i="4"/>
  <c r="AC490" i="4"/>
  <c r="AB490" i="4"/>
  <c r="AA490" i="4"/>
  <c r="Z490" i="4"/>
  <c r="Y490" i="4"/>
  <c r="W490" i="4"/>
  <c r="V490" i="4"/>
  <c r="T490" i="4"/>
  <c r="S490" i="4"/>
  <c r="R490" i="4"/>
  <c r="AJ489" i="4"/>
  <c r="AI489" i="4"/>
  <c r="AH489" i="4"/>
  <c r="AG489" i="4"/>
  <c r="AF489" i="4"/>
  <c r="AE489" i="4"/>
  <c r="AD489" i="4"/>
  <c r="AC489" i="4"/>
  <c r="AB489" i="4"/>
  <c r="AA489" i="4"/>
  <c r="Z489" i="4"/>
  <c r="Y489" i="4"/>
  <c r="W489" i="4"/>
  <c r="V489" i="4"/>
  <c r="T489" i="4"/>
  <c r="S489" i="4"/>
  <c r="AJ488" i="4"/>
  <c r="AI488" i="4"/>
  <c r="AH488" i="4"/>
  <c r="AG488" i="4"/>
  <c r="AF488" i="4"/>
  <c r="AE488" i="4"/>
  <c r="AD488" i="4"/>
  <c r="AC488" i="4"/>
  <c r="AB488" i="4"/>
  <c r="AA488" i="4"/>
  <c r="Z488" i="4"/>
  <c r="Y488" i="4"/>
  <c r="W488" i="4"/>
  <c r="V488" i="4"/>
  <c r="T488" i="4"/>
  <c r="S488" i="4"/>
  <c r="AJ487" i="4"/>
  <c r="AI487" i="4"/>
  <c r="AH487" i="4"/>
  <c r="AG487" i="4"/>
  <c r="AF487" i="4"/>
  <c r="AE487" i="4"/>
  <c r="AD487" i="4"/>
  <c r="AC487" i="4"/>
  <c r="AB487" i="4"/>
  <c r="AA487" i="4"/>
  <c r="Z487" i="4"/>
  <c r="Y487" i="4"/>
  <c r="W487" i="4"/>
  <c r="V487" i="4"/>
  <c r="T487" i="4"/>
  <c r="S487" i="4"/>
  <c r="AJ486" i="4"/>
  <c r="AI486" i="4"/>
  <c r="AH486" i="4"/>
  <c r="AG486" i="4"/>
  <c r="AF486" i="4"/>
  <c r="AE486" i="4"/>
  <c r="AD486" i="4"/>
  <c r="AC486" i="4"/>
  <c r="AB486" i="4"/>
  <c r="AA486" i="4"/>
  <c r="Z486" i="4"/>
  <c r="Y486" i="4"/>
  <c r="W486" i="4"/>
  <c r="V486" i="4"/>
  <c r="T486" i="4"/>
  <c r="S486" i="4"/>
  <c r="R486" i="4"/>
  <c r="AJ485" i="4"/>
  <c r="AI485" i="4"/>
  <c r="AH485" i="4"/>
  <c r="AG485" i="4"/>
  <c r="AF485" i="4"/>
  <c r="AE485" i="4"/>
  <c r="AD485" i="4"/>
  <c r="AC485" i="4"/>
  <c r="AB485" i="4"/>
  <c r="AA485" i="4"/>
  <c r="Z485" i="4"/>
  <c r="Y485" i="4"/>
  <c r="W485" i="4"/>
  <c r="V485" i="4"/>
  <c r="T485" i="4"/>
  <c r="S485" i="4"/>
  <c r="AJ484" i="4"/>
  <c r="AI484" i="4"/>
  <c r="AH484" i="4"/>
  <c r="AG484" i="4"/>
  <c r="AF484" i="4"/>
  <c r="AE484" i="4"/>
  <c r="AD484" i="4"/>
  <c r="AC484" i="4"/>
  <c r="AB484" i="4"/>
  <c r="AA484" i="4"/>
  <c r="Z484" i="4"/>
  <c r="Y484" i="4"/>
  <c r="W484" i="4"/>
  <c r="V484" i="4"/>
  <c r="T484" i="4"/>
  <c r="S484" i="4"/>
  <c r="AJ483" i="4"/>
  <c r="AI483" i="4"/>
  <c r="AH483" i="4"/>
  <c r="AG483" i="4"/>
  <c r="AF483" i="4"/>
  <c r="AE483" i="4"/>
  <c r="AD483" i="4"/>
  <c r="AC483" i="4"/>
  <c r="AB483" i="4"/>
  <c r="AA483" i="4"/>
  <c r="Z483" i="4"/>
  <c r="Y483" i="4"/>
  <c r="W483" i="4"/>
  <c r="V483" i="4"/>
  <c r="T483" i="4"/>
  <c r="S483" i="4"/>
  <c r="AJ482" i="4"/>
  <c r="AI482" i="4"/>
  <c r="AH482" i="4"/>
  <c r="AG482" i="4"/>
  <c r="AF482" i="4"/>
  <c r="AE482" i="4"/>
  <c r="AD482" i="4"/>
  <c r="AC482" i="4"/>
  <c r="AB482" i="4"/>
  <c r="AA482" i="4"/>
  <c r="Z482" i="4"/>
  <c r="Y482" i="4"/>
  <c r="W482" i="4"/>
  <c r="V482" i="4"/>
  <c r="T482" i="4"/>
  <c r="S482" i="4"/>
  <c r="AJ481" i="4"/>
  <c r="AI481" i="4"/>
  <c r="AH481" i="4"/>
  <c r="AG481" i="4"/>
  <c r="AF481" i="4"/>
  <c r="AE481" i="4"/>
  <c r="AD481" i="4"/>
  <c r="AC481" i="4"/>
  <c r="AB481" i="4"/>
  <c r="AA481" i="4"/>
  <c r="Z481" i="4"/>
  <c r="Y481" i="4"/>
  <c r="W481" i="4"/>
  <c r="V481" i="4"/>
  <c r="T481" i="4"/>
  <c r="S481" i="4"/>
  <c r="AJ480" i="4"/>
  <c r="AI480" i="4"/>
  <c r="AH480" i="4"/>
  <c r="AG480" i="4"/>
  <c r="AF480" i="4"/>
  <c r="AE480" i="4"/>
  <c r="AD480" i="4"/>
  <c r="AC480" i="4"/>
  <c r="AB480" i="4"/>
  <c r="AA480" i="4"/>
  <c r="Z480" i="4"/>
  <c r="Y480" i="4"/>
  <c r="W480" i="4"/>
  <c r="V480" i="4"/>
  <c r="T480" i="4"/>
  <c r="S480" i="4"/>
  <c r="R480" i="4"/>
  <c r="AJ479" i="4"/>
  <c r="AI479" i="4"/>
  <c r="AH479" i="4"/>
  <c r="AG479" i="4"/>
  <c r="AF479" i="4"/>
  <c r="AE479" i="4"/>
  <c r="AD479" i="4"/>
  <c r="AC479" i="4"/>
  <c r="AB479" i="4"/>
  <c r="AA479" i="4"/>
  <c r="Z479" i="4"/>
  <c r="Y479" i="4"/>
  <c r="W479" i="4"/>
  <c r="V479" i="4"/>
  <c r="T479" i="4"/>
  <c r="S479" i="4"/>
  <c r="R479" i="4"/>
  <c r="AJ478" i="4"/>
  <c r="AI478" i="4"/>
  <c r="AH478" i="4"/>
  <c r="AG478" i="4"/>
  <c r="AF478" i="4"/>
  <c r="AE478" i="4"/>
  <c r="AD478" i="4"/>
  <c r="AC478" i="4"/>
  <c r="AB478" i="4"/>
  <c r="AA478" i="4"/>
  <c r="Z478" i="4"/>
  <c r="Y478" i="4"/>
  <c r="W478" i="4"/>
  <c r="V478" i="4"/>
  <c r="T478" i="4"/>
  <c r="S478" i="4"/>
  <c r="AJ477" i="4"/>
  <c r="AI477" i="4"/>
  <c r="AH477" i="4"/>
  <c r="AG477" i="4"/>
  <c r="AF477" i="4"/>
  <c r="AE477" i="4"/>
  <c r="AD477" i="4"/>
  <c r="AC477" i="4"/>
  <c r="AB477" i="4"/>
  <c r="AA477" i="4"/>
  <c r="Z477" i="4"/>
  <c r="Y477" i="4"/>
  <c r="W477" i="4"/>
  <c r="V477" i="4"/>
  <c r="T477" i="4"/>
  <c r="S477" i="4"/>
  <c r="AJ476" i="4"/>
  <c r="AI476" i="4"/>
  <c r="AH476" i="4"/>
  <c r="AG476" i="4"/>
  <c r="AF476" i="4"/>
  <c r="AE476" i="4"/>
  <c r="AD476" i="4"/>
  <c r="AC476" i="4"/>
  <c r="AB476" i="4"/>
  <c r="AA476" i="4"/>
  <c r="Z476" i="4"/>
  <c r="Y476" i="4"/>
  <c r="W476" i="4"/>
  <c r="V476" i="4"/>
  <c r="T476" i="4"/>
  <c r="S476" i="4"/>
  <c r="R476" i="4"/>
  <c r="AJ475" i="4"/>
  <c r="AI475" i="4"/>
  <c r="AH475" i="4"/>
  <c r="AG475" i="4"/>
  <c r="AF475" i="4"/>
  <c r="AE475" i="4"/>
  <c r="AD475" i="4"/>
  <c r="AC475" i="4"/>
  <c r="AB475" i="4"/>
  <c r="AA475" i="4"/>
  <c r="Z475" i="4"/>
  <c r="Y475" i="4"/>
  <c r="W475" i="4"/>
  <c r="V475" i="4"/>
  <c r="T475" i="4"/>
  <c r="S475" i="4"/>
  <c r="R475" i="4"/>
  <c r="AJ474" i="4"/>
  <c r="AI474" i="4"/>
  <c r="AH474" i="4"/>
  <c r="AG474" i="4"/>
  <c r="AF474" i="4"/>
  <c r="AE474" i="4"/>
  <c r="AD474" i="4"/>
  <c r="AC474" i="4"/>
  <c r="AB474" i="4"/>
  <c r="AA474" i="4"/>
  <c r="Z474" i="4"/>
  <c r="Y474" i="4"/>
  <c r="W474" i="4"/>
  <c r="V474" i="4"/>
  <c r="T474" i="4"/>
  <c r="S474" i="4"/>
  <c r="R474" i="4"/>
  <c r="AJ473" i="4"/>
  <c r="AI473" i="4"/>
  <c r="AH473" i="4"/>
  <c r="AG473" i="4"/>
  <c r="AF473" i="4"/>
  <c r="AE473" i="4"/>
  <c r="AD473" i="4"/>
  <c r="AC473" i="4"/>
  <c r="AB473" i="4"/>
  <c r="AA473" i="4"/>
  <c r="Z473" i="4"/>
  <c r="Y473" i="4"/>
  <c r="W473" i="4"/>
  <c r="V473" i="4"/>
  <c r="T473" i="4"/>
  <c r="S473" i="4"/>
  <c r="R473" i="4"/>
  <c r="AJ472" i="4"/>
  <c r="AI472" i="4"/>
  <c r="AH472" i="4"/>
  <c r="AG472" i="4"/>
  <c r="AF472" i="4"/>
  <c r="AE472" i="4"/>
  <c r="AD472" i="4"/>
  <c r="AC472" i="4"/>
  <c r="AB472" i="4"/>
  <c r="AA472" i="4"/>
  <c r="Z472" i="4"/>
  <c r="Y472" i="4"/>
  <c r="W472" i="4"/>
  <c r="V472" i="4"/>
  <c r="T472" i="4"/>
  <c r="S472" i="4"/>
  <c r="R472" i="4"/>
  <c r="AJ471" i="4"/>
  <c r="AI471" i="4"/>
  <c r="AH471" i="4"/>
  <c r="AG471" i="4"/>
  <c r="AF471" i="4"/>
  <c r="AE471" i="4"/>
  <c r="AD471" i="4"/>
  <c r="AC471" i="4"/>
  <c r="AB471" i="4"/>
  <c r="AA471" i="4"/>
  <c r="Z471" i="4"/>
  <c r="Y471" i="4"/>
  <c r="W471" i="4"/>
  <c r="V471" i="4"/>
  <c r="T471" i="4"/>
  <c r="S471" i="4"/>
  <c r="R471" i="4"/>
  <c r="AJ470" i="4"/>
  <c r="AI470" i="4"/>
  <c r="AH470" i="4"/>
  <c r="AG470" i="4"/>
  <c r="AF470" i="4"/>
  <c r="AE470" i="4"/>
  <c r="AD470" i="4"/>
  <c r="AC470" i="4"/>
  <c r="AB470" i="4"/>
  <c r="AA470" i="4"/>
  <c r="Z470" i="4"/>
  <c r="Y470" i="4"/>
  <c r="W470" i="4"/>
  <c r="V470" i="4"/>
  <c r="T470" i="4"/>
  <c r="S470" i="4"/>
  <c r="R470" i="4"/>
  <c r="AJ469" i="4"/>
  <c r="AI469" i="4"/>
  <c r="AH469" i="4"/>
  <c r="AG469" i="4"/>
  <c r="AF469" i="4"/>
  <c r="AE469" i="4"/>
  <c r="AD469" i="4"/>
  <c r="AC469" i="4"/>
  <c r="AB469" i="4"/>
  <c r="AA469" i="4"/>
  <c r="Z469" i="4"/>
  <c r="Y469" i="4"/>
  <c r="W469" i="4"/>
  <c r="V469" i="4"/>
  <c r="T469" i="4"/>
  <c r="S469" i="4"/>
  <c r="R469" i="4"/>
  <c r="AJ468" i="4"/>
  <c r="AI468" i="4"/>
  <c r="AH468" i="4"/>
  <c r="AG468" i="4"/>
  <c r="AF468" i="4"/>
  <c r="AE468" i="4"/>
  <c r="AD468" i="4"/>
  <c r="AC468" i="4"/>
  <c r="AB468" i="4"/>
  <c r="AA468" i="4"/>
  <c r="Z468" i="4"/>
  <c r="Y468" i="4"/>
  <c r="W468" i="4"/>
  <c r="V468" i="4"/>
  <c r="T468" i="4"/>
  <c r="S468" i="4"/>
  <c r="R468" i="4"/>
  <c r="AJ467" i="4"/>
  <c r="AI467" i="4"/>
  <c r="AH467" i="4"/>
  <c r="AG467" i="4"/>
  <c r="AF467" i="4"/>
  <c r="AE467" i="4"/>
  <c r="AD467" i="4"/>
  <c r="AC467" i="4"/>
  <c r="AB467" i="4"/>
  <c r="AA467" i="4"/>
  <c r="Z467" i="4"/>
  <c r="Y467" i="4"/>
  <c r="W467" i="4"/>
  <c r="V467" i="4"/>
  <c r="T467" i="4"/>
  <c r="S467" i="4"/>
  <c r="R467" i="4"/>
  <c r="AJ466" i="4"/>
  <c r="AI466" i="4"/>
  <c r="AH466" i="4"/>
  <c r="AG466" i="4"/>
  <c r="AF466" i="4"/>
  <c r="AE466" i="4"/>
  <c r="AD466" i="4"/>
  <c r="AC466" i="4"/>
  <c r="AB466" i="4"/>
  <c r="AA466" i="4"/>
  <c r="Z466" i="4"/>
  <c r="Y466" i="4"/>
  <c r="W466" i="4"/>
  <c r="V466" i="4"/>
  <c r="T466" i="4"/>
  <c r="S466" i="4"/>
  <c r="R466" i="4"/>
  <c r="AJ465" i="4"/>
  <c r="AI465" i="4"/>
  <c r="AH465" i="4"/>
  <c r="AG465" i="4"/>
  <c r="AF465" i="4"/>
  <c r="AE465" i="4"/>
  <c r="AD465" i="4"/>
  <c r="AC465" i="4"/>
  <c r="AB465" i="4"/>
  <c r="AA465" i="4"/>
  <c r="Z465" i="4"/>
  <c r="Y465" i="4"/>
  <c r="W465" i="4"/>
  <c r="V465" i="4"/>
  <c r="T465" i="4"/>
  <c r="S465" i="4"/>
  <c r="R465" i="4"/>
  <c r="AJ464" i="4"/>
  <c r="AI464" i="4"/>
  <c r="AH464" i="4"/>
  <c r="AG464" i="4"/>
  <c r="AF464" i="4"/>
  <c r="AE464" i="4"/>
  <c r="AD464" i="4"/>
  <c r="AC464" i="4"/>
  <c r="AB464" i="4"/>
  <c r="AA464" i="4"/>
  <c r="Z464" i="4"/>
  <c r="Y464" i="4"/>
  <c r="W464" i="4"/>
  <c r="V464" i="4"/>
  <c r="T464" i="4"/>
  <c r="S464" i="4"/>
  <c r="R464" i="4"/>
  <c r="AJ463" i="4"/>
  <c r="AI463" i="4"/>
  <c r="AH463" i="4"/>
  <c r="AG463" i="4"/>
  <c r="AF463" i="4"/>
  <c r="AE463" i="4"/>
  <c r="AD463" i="4"/>
  <c r="AC463" i="4"/>
  <c r="AB463" i="4"/>
  <c r="AA463" i="4"/>
  <c r="Z463" i="4"/>
  <c r="Y463" i="4"/>
  <c r="W463" i="4"/>
  <c r="V463" i="4"/>
  <c r="T463" i="4"/>
  <c r="S463" i="4"/>
  <c r="R463" i="4"/>
  <c r="AJ462" i="4"/>
  <c r="AI462" i="4"/>
  <c r="AH462" i="4"/>
  <c r="AG462" i="4"/>
  <c r="AF462" i="4"/>
  <c r="AE462" i="4"/>
  <c r="AD462" i="4"/>
  <c r="AC462" i="4"/>
  <c r="AB462" i="4"/>
  <c r="AA462" i="4"/>
  <c r="Z462" i="4"/>
  <c r="Y462" i="4"/>
  <c r="W462" i="4"/>
  <c r="V462" i="4"/>
  <c r="T462" i="4"/>
  <c r="S462" i="4"/>
  <c r="R462" i="4"/>
  <c r="AJ461" i="4"/>
  <c r="AI461" i="4"/>
  <c r="AH461" i="4"/>
  <c r="AG461" i="4"/>
  <c r="AF461" i="4"/>
  <c r="AE461" i="4"/>
  <c r="AD461" i="4"/>
  <c r="AC461" i="4"/>
  <c r="AB461" i="4"/>
  <c r="AA461" i="4"/>
  <c r="Z461" i="4"/>
  <c r="Y461" i="4"/>
  <c r="W461" i="4"/>
  <c r="V461" i="4"/>
  <c r="T461" i="4"/>
  <c r="S461" i="4"/>
  <c r="AJ460" i="4"/>
  <c r="AI460" i="4"/>
  <c r="AH460" i="4"/>
  <c r="AG460" i="4"/>
  <c r="AF460" i="4"/>
  <c r="AE460" i="4"/>
  <c r="AD460" i="4"/>
  <c r="AC460" i="4"/>
  <c r="AB460" i="4"/>
  <c r="AA460" i="4"/>
  <c r="Z460" i="4"/>
  <c r="Y460" i="4"/>
  <c r="W460" i="4"/>
  <c r="V460" i="4"/>
  <c r="T460" i="4"/>
  <c r="S460" i="4"/>
  <c r="AJ459" i="4"/>
  <c r="AI459" i="4"/>
  <c r="AH459" i="4"/>
  <c r="AG459" i="4"/>
  <c r="AF459" i="4"/>
  <c r="AE459" i="4"/>
  <c r="AD459" i="4"/>
  <c r="AC459" i="4"/>
  <c r="AB459" i="4"/>
  <c r="AA459" i="4"/>
  <c r="Z459" i="4"/>
  <c r="Y459" i="4"/>
  <c r="W459" i="4"/>
  <c r="V459" i="4"/>
  <c r="T459" i="4"/>
  <c r="S459" i="4"/>
  <c r="R459" i="4"/>
  <c r="AJ458" i="4"/>
  <c r="AI458" i="4"/>
  <c r="AH458" i="4"/>
  <c r="AG458" i="4"/>
  <c r="AF458" i="4"/>
  <c r="AE458" i="4"/>
  <c r="AD458" i="4"/>
  <c r="AC458" i="4"/>
  <c r="AB458" i="4"/>
  <c r="AA458" i="4"/>
  <c r="Z458" i="4"/>
  <c r="Y458" i="4"/>
  <c r="W458" i="4"/>
  <c r="V458" i="4"/>
  <c r="T458" i="4"/>
  <c r="S458" i="4"/>
  <c r="R458" i="4"/>
  <c r="AJ457" i="4"/>
  <c r="AI457" i="4"/>
  <c r="AH457" i="4"/>
  <c r="AG457" i="4"/>
  <c r="AF457" i="4"/>
  <c r="AE457" i="4"/>
  <c r="AD457" i="4"/>
  <c r="AC457" i="4"/>
  <c r="AB457" i="4"/>
  <c r="AA457" i="4"/>
  <c r="Z457" i="4"/>
  <c r="Y457" i="4"/>
  <c r="W457" i="4"/>
  <c r="V457" i="4"/>
  <c r="T457" i="4"/>
  <c r="S457" i="4"/>
  <c r="R457" i="4"/>
  <c r="AJ456" i="4"/>
  <c r="AI456" i="4"/>
  <c r="AH456" i="4"/>
  <c r="AG456" i="4"/>
  <c r="AF456" i="4"/>
  <c r="AE456" i="4"/>
  <c r="AD456" i="4"/>
  <c r="AC456" i="4"/>
  <c r="AB456" i="4"/>
  <c r="AA456" i="4"/>
  <c r="Z456" i="4"/>
  <c r="Y456" i="4"/>
  <c r="W456" i="4"/>
  <c r="V456" i="4"/>
  <c r="T456" i="4"/>
  <c r="S456" i="4"/>
  <c r="R456" i="4"/>
  <c r="AJ455" i="4"/>
  <c r="AI455" i="4"/>
  <c r="AH455" i="4"/>
  <c r="AG455" i="4"/>
  <c r="AF455" i="4"/>
  <c r="AE455" i="4"/>
  <c r="AD455" i="4"/>
  <c r="AC455" i="4"/>
  <c r="AB455" i="4"/>
  <c r="AA455" i="4"/>
  <c r="Z455" i="4"/>
  <c r="Y455" i="4"/>
  <c r="W455" i="4"/>
  <c r="V455" i="4"/>
  <c r="T455" i="4"/>
  <c r="S455" i="4"/>
  <c r="R455" i="4"/>
  <c r="AJ454" i="4"/>
  <c r="AI454" i="4"/>
  <c r="AH454" i="4"/>
  <c r="AG454" i="4"/>
  <c r="AF454" i="4"/>
  <c r="AE454" i="4"/>
  <c r="AD454" i="4"/>
  <c r="AC454" i="4"/>
  <c r="AB454" i="4"/>
  <c r="AA454" i="4"/>
  <c r="Z454" i="4"/>
  <c r="Y454" i="4"/>
  <c r="W454" i="4"/>
  <c r="V454" i="4"/>
  <c r="T454" i="4"/>
  <c r="S454" i="4"/>
  <c r="R454" i="4"/>
  <c r="AJ453" i="4"/>
  <c r="AI453" i="4"/>
  <c r="AH453" i="4"/>
  <c r="AG453" i="4"/>
  <c r="AF453" i="4"/>
  <c r="AE453" i="4"/>
  <c r="AD453" i="4"/>
  <c r="AC453" i="4"/>
  <c r="AB453" i="4"/>
  <c r="AA453" i="4"/>
  <c r="Z453" i="4"/>
  <c r="Y453" i="4"/>
  <c r="W453" i="4"/>
  <c r="V453" i="4"/>
  <c r="T453" i="4"/>
  <c r="S453" i="4"/>
  <c r="R453" i="4"/>
  <c r="AJ452" i="4"/>
  <c r="AI452" i="4"/>
  <c r="AH452" i="4"/>
  <c r="AG452" i="4"/>
  <c r="AF452" i="4"/>
  <c r="AE452" i="4"/>
  <c r="AD452" i="4"/>
  <c r="AC452" i="4"/>
  <c r="AB452" i="4"/>
  <c r="AA452" i="4"/>
  <c r="Z452" i="4"/>
  <c r="Y452" i="4"/>
  <c r="W452" i="4"/>
  <c r="V452" i="4"/>
  <c r="T452" i="4"/>
  <c r="S452" i="4"/>
  <c r="R452" i="4"/>
  <c r="AJ451" i="4"/>
  <c r="AI451" i="4"/>
  <c r="AH451" i="4"/>
  <c r="AG451" i="4"/>
  <c r="AF451" i="4"/>
  <c r="AE451" i="4"/>
  <c r="AD451" i="4"/>
  <c r="AC451" i="4"/>
  <c r="AB451" i="4"/>
  <c r="AA451" i="4"/>
  <c r="Z451" i="4"/>
  <c r="Y451" i="4"/>
  <c r="W451" i="4"/>
  <c r="V451" i="4"/>
  <c r="T451" i="4"/>
  <c r="S451" i="4"/>
  <c r="R451" i="4"/>
  <c r="AJ450" i="4"/>
  <c r="AI450" i="4"/>
  <c r="AH450" i="4"/>
  <c r="AG450" i="4"/>
  <c r="AF450" i="4"/>
  <c r="AE450" i="4"/>
  <c r="AD450" i="4"/>
  <c r="AC450" i="4"/>
  <c r="AB450" i="4"/>
  <c r="AA450" i="4"/>
  <c r="Z450" i="4"/>
  <c r="Y450" i="4"/>
  <c r="W450" i="4"/>
  <c r="V450" i="4"/>
  <c r="T450" i="4"/>
  <c r="S450" i="4"/>
  <c r="R450" i="4"/>
  <c r="AJ449" i="4"/>
  <c r="AI449" i="4"/>
  <c r="AH449" i="4"/>
  <c r="AG449" i="4"/>
  <c r="AF449" i="4"/>
  <c r="AE449" i="4"/>
  <c r="AD449" i="4"/>
  <c r="AC449" i="4"/>
  <c r="AB449" i="4"/>
  <c r="AA449" i="4"/>
  <c r="Z449" i="4"/>
  <c r="Y449" i="4"/>
  <c r="W449" i="4"/>
  <c r="V449" i="4"/>
  <c r="T449" i="4"/>
  <c r="S449" i="4"/>
  <c r="R449" i="4"/>
  <c r="AJ448" i="4"/>
  <c r="AI448" i="4"/>
  <c r="AH448" i="4"/>
  <c r="AG448" i="4"/>
  <c r="AF448" i="4"/>
  <c r="AE448" i="4"/>
  <c r="AD448" i="4"/>
  <c r="AC448" i="4"/>
  <c r="AB448" i="4"/>
  <c r="AA448" i="4"/>
  <c r="Z448" i="4"/>
  <c r="Y448" i="4"/>
  <c r="W448" i="4"/>
  <c r="V448" i="4"/>
  <c r="T448" i="4"/>
  <c r="S448" i="4"/>
  <c r="AJ447" i="4"/>
  <c r="AI447" i="4"/>
  <c r="AH447" i="4"/>
  <c r="AG447" i="4"/>
  <c r="AF447" i="4"/>
  <c r="AE447" i="4"/>
  <c r="AD447" i="4"/>
  <c r="AC447" i="4"/>
  <c r="AB447" i="4"/>
  <c r="AA447" i="4"/>
  <c r="Z447" i="4"/>
  <c r="Y447" i="4"/>
  <c r="W447" i="4"/>
  <c r="V447" i="4"/>
  <c r="T447" i="4"/>
  <c r="S447" i="4"/>
  <c r="AJ446" i="4"/>
  <c r="AI446" i="4"/>
  <c r="AH446" i="4"/>
  <c r="AG446" i="4"/>
  <c r="AF446" i="4"/>
  <c r="AE446" i="4"/>
  <c r="AD446" i="4"/>
  <c r="AC446" i="4"/>
  <c r="AB446" i="4"/>
  <c r="AA446" i="4"/>
  <c r="Z446" i="4"/>
  <c r="Y446" i="4"/>
  <c r="W446" i="4"/>
  <c r="V446" i="4"/>
  <c r="T446" i="4"/>
  <c r="S446" i="4"/>
  <c r="AJ445" i="4"/>
  <c r="AI445" i="4"/>
  <c r="AH445" i="4"/>
  <c r="AG445" i="4"/>
  <c r="AF445" i="4"/>
  <c r="AE445" i="4"/>
  <c r="AD445" i="4"/>
  <c r="AC445" i="4"/>
  <c r="AB445" i="4"/>
  <c r="AA445" i="4"/>
  <c r="Z445" i="4"/>
  <c r="Y445" i="4"/>
  <c r="W445" i="4"/>
  <c r="V445" i="4"/>
  <c r="T445" i="4"/>
  <c r="S445" i="4"/>
  <c r="R445" i="4"/>
  <c r="AJ444" i="4"/>
  <c r="AI444" i="4"/>
  <c r="AH444" i="4"/>
  <c r="AG444" i="4"/>
  <c r="AF444" i="4"/>
  <c r="AE444" i="4"/>
  <c r="AD444" i="4"/>
  <c r="AC444" i="4"/>
  <c r="AB444" i="4"/>
  <c r="AA444" i="4"/>
  <c r="Z444" i="4"/>
  <c r="Y444" i="4"/>
  <c r="W444" i="4"/>
  <c r="V444" i="4"/>
  <c r="T444" i="4"/>
  <c r="S444" i="4"/>
  <c r="R444" i="4"/>
  <c r="AJ443" i="4"/>
  <c r="AI443" i="4"/>
  <c r="AH443" i="4"/>
  <c r="AG443" i="4"/>
  <c r="AF443" i="4"/>
  <c r="AE443" i="4"/>
  <c r="AD443" i="4"/>
  <c r="AC443" i="4"/>
  <c r="AB443" i="4"/>
  <c r="AA443" i="4"/>
  <c r="Z443" i="4"/>
  <c r="Y443" i="4"/>
  <c r="W443" i="4"/>
  <c r="V443" i="4"/>
  <c r="T443" i="4"/>
  <c r="S443" i="4"/>
  <c r="R443" i="4"/>
  <c r="AJ442" i="4"/>
  <c r="AI442" i="4"/>
  <c r="AH442" i="4"/>
  <c r="AG442" i="4"/>
  <c r="AF442" i="4"/>
  <c r="AE442" i="4"/>
  <c r="AD442" i="4"/>
  <c r="AC442" i="4"/>
  <c r="AB442" i="4"/>
  <c r="AA442" i="4"/>
  <c r="Z442" i="4"/>
  <c r="Y442" i="4"/>
  <c r="W442" i="4"/>
  <c r="V442" i="4"/>
  <c r="T442" i="4"/>
  <c r="S442" i="4"/>
  <c r="AJ441" i="4"/>
  <c r="AI441" i="4"/>
  <c r="AH441" i="4"/>
  <c r="AG441" i="4"/>
  <c r="AF441" i="4"/>
  <c r="AE441" i="4"/>
  <c r="AD441" i="4"/>
  <c r="AC441" i="4"/>
  <c r="AB441" i="4"/>
  <c r="AA441" i="4"/>
  <c r="Z441" i="4"/>
  <c r="Y441" i="4"/>
  <c r="W441" i="4"/>
  <c r="V441" i="4"/>
  <c r="T441" i="4"/>
  <c r="S441" i="4"/>
  <c r="R441" i="4"/>
  <c r="AJ440" i="4"/>
  <c r="AI440" i="4"/>
  <c r="AH440" i="4"/>
  <c r="AG440" i="4"/>
  <c r="AF440" i="4"/>
  <c r="AE440" i="4"/>
  <c r="AD440" i="4"/>
  <c r="AC440" i="4"/>
  <c r="AB440" i="4"/>
  <c r="AA440" i="4"/>
  <c r="Z440" i="4"/>
  <c r="Y440" i="4"/>
  <c r="W440" i="4"/>
  <c r="V440" i="4"/>
  <c r="T440" i="4"/>
  <c r="S440" i="4"/>
  <c r="R440" i="4"/>
  <c r="AJ439" i="4"/>
  <c r="AI439" i="4"/>
  <c r="AH439" i="4"/>
  <c r="AG439" i="4"/>
  <c r="AF439" i="4"/>
  <c r="AE439" i="4"/>
  <c r="AD439" i="4"/>
  <c r="AC439" i="4"/>
  <c r="AB439" i="4"/>
  <c r="AA439" i="4"/>
  <c r="Z439" i="4"/>
  <c r="Y439" i="4"/>
  <c r="W439" i="4"/>
  <c r="V439" i="4"/>
  <c r="T439" i="4"/>
  <c r="S439" i="4"/>
  <c r="R439" i="4"/>
  <c r="AJ438" i="4"/>
  <c r="AI438" i="4"/>
  <c r="AH438" i="4"/>
  <c r="AG438" i="4"/>
  <c r="AF438" i="4"/>
  <c r="AE438" i="4"/>
  <c r="AD438" i="4"/>
  <c r="AC438" i="4"/>
  <c r="AB438" i="4"/>
  <c r="AA438" i="4"/>
  <c r="Z438" i="4"/>
  <c r="Y438" i="4"/>
  <c r="W438" i="4"/>
  <c r="V438" i="4"/>
  <c r="T438" i="4"/>
  <c r="S438" i="4"/>
  <c r="R438" i="4"/>
  <c r="AJ437" i="4"/>
  <c r="AI437" i="4"/>
  <c r="AH437" i="4"/>
  <c r="AG437" i="4"/>
  <c r="AF437" i="4"/>
  <c r="AE437" i="4"/>
  <c r="AD437" i="4"/>
  <c r="AC437" i="4"/>
  <c r="AB437" i="4"/>
  <c r="AA437" i="4"/>
  <c r="Z437" i="4"/>
  <c r="Y437" i="4"/>
  <c r="W437" i="4"/>
  <c r="V437" i="4"/>
  <c r="T437" i="4"/>
  <c r="S437" i="4"/>
  <c r="R437" i="4"/>
  <c r="AJ436" i="4"/>
  <c r="AI436" i="4"/>
  <c r="AH436" i="4"/>
  <c r="AG436" i="4"/>
  <c r="AF436" i="4"/>
  <c r="AE436" i="4"/>
  <c r="AD436" i="4"/>
  <c r="AC436" i="4"/>
  <c r="AB436" i="4"/>
  <c r="AA436" i="4"/>
  <c r="Z436" i="4"/>
  <c r="Y436" i="4"/>
  <c r="W436" i="4"/>
  <c r="V436" i="4"/>
  <c r="T436" i="4"/>
  <c r="S436" i="4"/>
  <c r="R436" i="4"/>
  <c r="AJ435" i="4"/>
  <c r="AI435" i="4"/>
  <c r="AH435" i="4"/>
  <c r="AG435" i="4"/>
  <c r="AF435" i="4"/>
  <c r="AE435" i="4"/>
  <c r="AD435" i="4"/>
  <c r="AC435" i="4"/>
  <c r="AB435" i="4"/>
  <c r="AA435" i="4"/>
  <c r="Z435" i="4"/>
  <c r="Y435" i="4"/>
  <c r="W435" i="4"/>
  <c r="V435" i="4"/>
  <c r="T435" i="4"/>
  <c r="S435" i="4"/>
  <c r="R435" i="4"/>
  <c r="AJ434" i="4"/>
  <c r="AI434" i="4"/>
  <c r="AH434" i="4"/>
  <c r="AG434" i="4"/>
  <c r="AF434" i="4"/>
  <c r="AE434" i="4"/>
  <c r="AD434" i="4"/>
  <c r="AC434" i="4"/>
  <c r="AB434" i="4"/>
  <c r="AA434" i="4"/>
  <c r="Z434" i="4"/>
  <c r="Y434" i="4"/>
  <c r="W434" i="4"/>
  <c r="V434" i="4"/>
  <c r="T434" i="4"/>
  <c r="S434" i="4"/>
  <c r="R434" i="4"/>
  <c r="AJ433" i="4"/>
  <c r="AI433" i="4"/>
  <c r="AH433" i="4"/>
  <c r="AG433" i="4"/>
  <c r="AF433" i="4"/>
  <c r="AE433" i="4"/>
  <c r="AD433" i="4"/>
  <c r="AC433" i="4"/>
  <c r="AB433" i="4"/>
  <c r="AA433" i="4"/>
  <c r="Z433" i="4"/>
  <c r="Y433" i="4"/>
  <c r="W433" i="4"/>
  <c r="V433" i="4"/>
  <c r="T433" i="4"/>
  <c r="S433" i="4"/>
  <c r="R433" i="4"/>
  <c r="AJ432" i="4"/>
  <c r="AI432" i="4"/>
  <c r="AH432" i="4"/>
  <c r="AG432" i="4"/>
  <c r="AF432" i="4"/>
  <c r="AE432" i="4"/>
  <c r="AD432" i="4"/>
  <c r="AC432" i="4"/>
  <c r="AB432" i="4"/>
  <c r="AA432" i="4"/>
  <c r="Z432" i="4"/>
  <c r="Y432" i="4"/>
  <c r="W432" i="4"/>
  <c r="V432" i="4"/>
  <c r="T432" i="4"/>
  <c r="S432" i="4"/>
  <c r="R432" i="4"/>
  <c r="AJ431" i="4"/>
  <c r="AI431" i="4"/>
  <c r="AH431" i="4"/>
  <c r="AG431" i="4"/>
  <c r="AF431" i="4"/>
  <c r="AE431" i="4"/>
  <c r="AD431" i="4"/>
  <c r="AC431" i="4"/>
  <c r="AB431" i="4"/>
  <c r="AA431" i="4"/>
  <c r="Z431" i="4"/>
  <c r="Y431" i="4"/>
  <c r="W431" i="4"/>
  <c r="V431" i="4"/>
  <c r="T431" i="4"/>
  <c r="S431" i="4"/>
  <c r="R431" i="4"/>
  <c r="AJ430" i="4"/>
  <c r="AI430" i="4"/>
  <c r="AH430" i="4"/>
  <c r="AG430" i="4"/>
  <c r="AF430" i="4"/>
  <c r="AE430" i="4"/>
  <c r="AD430" i="4"/>
  <c r="AC430" i="4"/>
  <c r="AB430" i="4"/>
  <c r="AA430" i="4"/>
  <c r="Z430" i="4"/>
  <c r="Y430" i="4"/>
  <c r="W430" i="4"/>
  <c r="V430" i="4"/>
  <c r="T430" i="4"/>
  <c r="S430" i="4"/>
  <c r="R430" i="4"/>
  <c r="AJ429" i="4"/>
  <c r="AI429" i="4"/>
  <c r="AH429" i="4"/>
  <c r="AG429" i="4"/>
  <c r="AF429" i="4"/>
  <c r="AE429" i="4"/>
  <c r="AD429" i="4"/>
  <c r="AC429" i="4"/>
  <c r="AB429" i="4"/>
  <c r="AA429" i="4"/>
  <c r="Z429" i="4"/>
  <c r="Y429" i="4"/>
  <c r="W429" i="4"/>
  <c r="V429" i="4"/>
  <c r="T429" i="4"/>
  <c r="S429" i="4"/>
  <c r="R429" i="4"/>
  <c r="AJ428" i="4"/>
  <c r="AI428" i="4"/>
  <c r="AH428" i="4"/>
  <c r="AG428" i="4"/>
  <c r="AF428" i="4"/>
  <c r="AE428" i="4"/>
  <c r="AD428" i="4"/>
  <c r="AC428" i="4"/>
  <c r="AB428" i="4"/>
  <c r="AA428" i="4"/>
  <c r="Z428" i="4"/>
  <c r="Y428" i="4"/>
  <c r="W428" i="4"/>
  <c r="V428" i="4"/>
  <c r="T428" i="4"/>
  <c r="S428" i="4"/>
  <c r="AJ427" i="4"/>
  <c r="AI427" i="4"/>
  <c r="AH427" i="4"/>
  <c r="AG427" i="4"/>
  <c r="AF427" i="4"/>
  <c r="AE427" i="4"/>
  <c r="AD427" i="4"/>
  <c r="AC427" i="4"/>
  <c r="AB427" i="4"/>
  <c r="AA427" i="4"/>
  <c r="Z427" i="4"/>
  <c r="Y427" i="4"/>
  <c r="W427" i="4"/>
  <c r="V427" i="4"/>
  <c r="T427" i="4"/>
  <c r="S427" i="4"/>
  <c r="R427" i="4"/>
  <c r="AJ426" i="4"/>
  <c r="AI426" i="4"/>
  <c r="AH426" i="4"/>
  <c r="AG426" i="4"/>
  <c r="AF426" i="4"/>
  <c r="AE426" i="4"/>
  <c r="AD426" i="4"/>
  <c r="AC426" i="4"/>
  <c r="AB426" i="4"/>
  <c r="AA426" i="4"/>
  <c r="Z426" i="4"/>
  <c r="Y426" i="4"/>
  <c r="W426" i="4"/>
  <c r="V426" i="4"/>
  <c r="T426" i="4"/>
  <c r="S426" i="4"/>
  <c r="AJ425" i="4"/>
  <c r="AI425" i="4"/>
  <c r="AH425" i="4"/>
  <c r="AG425" i="4"/>
  <c r="AF425" i="4"/>
  <c r="AE425" i="4"/>
  <c r="AD425" i="4"/>
  <c r="AC425" i="4"/>
  <c r="AB425" i="4"/>
  <c r="AA425" i="4"/>
  <c r="Z425" i="4"/>
  <c r="Y425" i="4"/>
  <c r="W425" i="4"/>
  <c r="V425" i="4"/>
  <c r="T425" i="4"/>
  <c r="S425" i="4"/>
  <c r="AJ424" i="4"/>
  <c r="AI424" i="4"/>
  <c r="AH424" i="4"/>
  <c r="AG424" i="4"/>
  <c r="AF424" i="4"/>
  <c r="AE424" i="4"/>
  <c r="AD424" i="4"/>
  <c r="AC424" i="4"/>
  <c r="AB424" i="4"/>
  <c r="AA424" i="4"/>
  <c r="Z424" i="4"/>
  <c r="Y424" i="4"/>
  <c r="W424" i="4"/>
  <c r="V424" i="4"/>
  <c r="T424" i="4"/>
  <c r="S424" i="4"/>
  <c r="AJ423" i="4"/>
  <c r="AI423" i="4"/>
  <c r="AH423" i="4"/>
  <c r="AG423" i="4"/>
  <c r="AF423" i="4"/>
  <c r="AE423" i="4"/>
  <c r="AD423" i="4"/>
  <c r="AC423" i="4"/>
  <c r="AB423" i="4"/>
  <c r="AA423" i="4"/>
  <c r="Z423" i="4"/>
  <c r="Y423" i="4"/>
  <c r="W423" i="4"/>
  <c r="V423" i="4"/>
  <c r="T423" i="4"/>
  <c r="S423" i="4"/>
  <c r="R423" i="4"/>
  <c r="AJ422" i="4"/>
  <c r="AI422" i="4"/>
  <c r="AH422" i="4"/>
  <c r="AG422" i="4"/>
  <c r="AF422" i="4"/>
  <c r="AE422" i="4"/>
  <c r="AD422" i="4"/>
  <c r="AC422" i="4"/>
  <c r="AB422" i="4"/>
  <c r="AA422" i="4"/>
  <c r="Z422" i="4"/>
  <c r="Y422" i="4"/>
  <c r="W422" i="4"/>
  <c r="V422" i="4"/>
  <c r="T422" i="4"/>
  <c r="S422" i="4"/>
  <c r="R422" i="4"/>
  <c r="AJ421" i="4"/>
  <c r="AI421" i="4"/>
  <c r="AH421" i="4"/>
  <c r="AG421" i="4"/>
  <c r="AF421" i="4"/>
  <c r="AE421" i="4"/>
  <c r="AD421" i="4"/>
  <c r="AC421" i="4"/>
  <c r="AB421" i="4"/>
  <c r="AA421" i="4"/>
  <c r="Z421" i="4"/>
  <c r="Y421" i="4"/>
  <c r="W421" i="4"/>
  <c r="V421" i="4"/>
  <c r="T421" i="4"/>
  <c r="S421" i="4"/>
  <c r="R421" i="4"/>
  <c r="AJ420" i="4"/>
  <c r="AI420" i="4"/>
  <c r="AH420" i="4"/>
  <c r="AG420" i="4"/>
  <c r="AF420" i="4"/>
  <c r="AE420" i="4"/>
  <c r="AD420" i="4"/>
  <c r="AC420" i="4"/>
  <c r="AB420" i="4"/>
  <c r="AA420" i="4"/>
  <c r="Z420" i="4"/>
  <c r="Y420" i="4"/>
  <c r="W420" i="4"/>
  <c r="V420" i="4"/>
  <c r="T420" i="4"/>
  <c r="S420" i="4"/>
  <c r="R420" i="4"/>
  <c r="AJ419" i="4"/>
  <c r="AI419" i="4"/>
  <c r="AH419" i="4"/>
  <c r="AG419" i="4"/>
  <c r="AF419" i="4"/>
  <c r="AE419" i="4"/>
  <c r="AD419" i="4"/>
  <c r="AC419" i="4"/>
  <c r="AB419" i="4"/>
  <c r="AA419" i="4"/>
  <c r="Z419" i="4"/>
  <c r="Y419" i="4"/>
  <c r="W419" i="4"/>
  <c r="V419" i="4"/>
  <c r="T419" i="4"/>
  <c r="S419" i="4"/>
  <c r="R419" i="4"/>
  <c r="AJ418" i="4"/>
  <c r="AI418" i="4"/>
  <c r="AH418" i="4"/>
  <c r="AG418" i="4"/>
  <c r="AF418" i="4"/>
  <c r="AE418" i="4"/>
  <c r="AD418" i="4"/>
  <c r="AC418" i="4"/>
  <c r="AB418" i="4"/>
  <c r="AA418" i="4"/>
  <c r="Z418" i="4"/>
  <c r="Y418" i="4"/>
  <c r="W418" i="4"/>
  <c r="V418" i="4"/>
  <c r="T418" i="4"/>
  <c r="S418" i="4"/>
  <c r="R418" i="4"/>
  <c r="AJ417" i="4"/>
  <c r="AI417" i="4"/>
  <c r="AH417" i="4"/>
  <c r="AG417" i="4"/>
  <c r="AF417" i="4"/>
  <c r="AE417" i="4"/>
  <c r="AD417" i="4"/>
  <c r="AC417" i="4"/>
  <c r="AB417" i="4"/>
  <c r="AA417" i="4"/>
  <c r="Z417" i="4"/>
  <c r="Y417" i="4"/>
  <c r="W417" i="4"/>
  <c r="V417" i="4"/>
  <c r="T417" i="4"/>
  <c r="S417" i="4"/>
  <c r="R417" i="4"/>
  <c r="AJ416" i="4"/>
  <c r="AI416" i="4"/>
  <c r="AH416" i="4"/>
  <c r="AG416" i="4"/>
  <c r="AF416" i="4"/>
  <c r="AE416" i="4"/>
  <c r="AD416" i="4"/>
  <c r="AC416" i="4"/>
  <c r="AB416" i="4"/>
  <c r="AA416" i="4"/>
  <c r="Z416" i="4"/>
  <c r="Y416" i="4"/>
  <c r="W416" i="4"/>
  <c r="V416" i="4"/>
  <c r="T416" i="4"/>
  <c r="S416" i="4"/>
  <c r="AJ415" i="4"/>
  <c r="AI415" i="4"/>
  <c r="AH415" i="4"/>
  <c r="AG415" i="4"/>
  <c r="AF415" i="4"/>
  <c r="AE415" i="4"/>
  <c r="AD415" i="4"/>
  <c r="AC415" i="4"/>
  <c r="AB415" i="4"/>
  <c r="AA415" i="4"/>
  <c r="Z415" i="4"/>
  <c r="Y415" i="4"/>
  <c r="W415" i="4"/>
  <c r="V415" i="4"/>
  <c r="T415" i="4"/>
  <c r="S415" i="4"/>
  <c r="R415" i="4"/>
  <c r="AJ414" i="4"/>
  <c r="AI414" i="4"/>
  <c r="AH414" i="4"/>
  <c r="AG414" i="4"/>
  <c r="AF414" i="4"/>
  <c r="AE414" i="4"/>
  <c r="AD414" i="4"/>
  <c r="AC414" i="4"/>
  <c r="AB414" i="4"/>
  <c r="AA414" i="4"/>
  <c r="Z414" i="4"/>
  <c r="Y414" i="4"/>
  <c r="W414" i="4"/>
  <c r="V414" i="4"/>
  <c r="T414" i="4"/>
  <c r="S414" i="4"/>
  <c r="R414" i="4"/>
  <c r="AJ413" i="4"/>
  <c r="AI413" i="4"/>
  <c r="AH413" i="4"/>
  <c r="AG413" i="4"/>
  <c r="AF413" i="4"/>
  <c r="AE413" i="4"/>
  <c r="AD413" i="4"/>
  <c r="AC413" i="4"/>
  <c r="AB413" i="4"/>
  <c r="AA413" i="4"/>
  <c r="Z413" i="4"/>
  <c r="Y413" i="4"/>
  <c r="W413" i="4"/>
  <c r="V413" i="4"/>
  <c r="T413" i="4"/>
  <c r="S413" i="4"/>
  <c r="R413" i="4"/>
  <c r="AJ412" i="4"/>
  <c r="AI412" i="4"/>
  <c r="AH412" i="4"/>
  <c r="AG412" i="4"/>
  <c r="AF412" i="4"/>
  <c r="AE412" i="4"/>
  <c r="AD412" i="4"/>
  <c r="AC412" i="4"/>
  <c r="AB412" i="4"/>
  <c r="AA412" i="4"/>
  <c r="Z412" i="4"/>
  <c r="Y412" i="4"/>
  <c r="W412" i="4"/>
  <c r="V412" i="4"/>
  <c r="T412" i="4"/>
  <c r="S412" i="4"/>
  <c r="AJ411" i="4"/>
  <c r="AI411" i="4"/>
  <c r="AH411" i="4"/>
  <c r="AG411" i="4"/>
  <c r="AF411" i="4"/>
  <c r="AE411" i="4"/>
  <c r="AD411" i="4"/>
  <c r="AC411" i="4"/>
  <c r="AB411" i="4"/>
  <c r="AA411" i="4"/>
  <c r="Z411" i="4"/>
  <c r="Y411" i="4"/>
  <c r="W411" i="4"/>
  <c r="V411" i="4"/>
  <c r="T411" i="4"/>
  <c r="S411" i="4"/>
  <c r="R411" i="4"/>
  <c r="AJ410" i="4"/>
  <c r="AI410" i="4"/>
  <c r="AH410" i="4"/>
  <c r="AG410" i="4"/>
  <c r="AF410" i="4"/>
  <c r="AE410" i="4"/>
  <c r="AD410" i="4"/>
  <c r="AC410" i="4"/>
  <c r="AB410" i="4"/>
  <c r="AA410" i="4"/>
  <c r="Z410" i="4"/>
  <c r="Y410" i="4"/>
  <c r="W410" i="4"/>
  <c r="V410" i="4"/>
  <c r="T410" i="4"/>
  <c r="S410" i="4"/>
  <c r="R410" i="4"/>
  <c r="AJ409" i="4"/>
  <c r="AI409" i="4"/>
  <c r="AH409" i="4"/>
  <c r="AG409" i="4"/>
  <c r="AF409" i="4"/>
  <c r="AE409" i="4"/>
  <c r="AD409" i="4"/>
  <c r="AC409" i="4"/>
  <c r="AB409" i="4"/>
  <c r="AA409" i="4"/>
  <c r="Z409" i="4"/>
  <c r="Y409" i="4"/>
  <c r="W409" i="4"/>
  <c r="V409" i="4"/>
  <c r="T409" i="4"/>
  <c r="S409" i="4"/>
  <c r="R409" i="4"/>
  <c r="AJ408" i="4"/>
  <c r="AI408" i="4"/>
  <c r="AH408" i="4"/>
  <c r="AG408" i="4"/>
  <c r="AF408" i="4"/>
  <c r="AE408" i="4"/>
  <c r="AD408" i="4"/>
  <c r="AC408" i="4"/>
  <c r="AB408" i="4"/>
  <c r="AA408" i="4"/>
  <c r="Z408" i="4"/>
  <c r="Y408" i="4"/>
  <c r="W408" i="4"/>
  <c r="V408" i="4"/>
  <c r="T408" i="4"/>
  <c r="S408" i="4"/>
  <c r="R408" i="4"/>
  <c r="AJ407" i="4"/>
  <c r="AI407" i="4"/>
  <c r="AH407" i="4"/>
  <c r="AG407" i="4"/>
  <c r="AF407" i="4"/>
  <c r="AE407" i="4"/>
  <c r="AD407" i="4"/>
  <c r="AC407" i="4"/>
  <c r="AB407" i="4"/>
  <c r="AA407" i="4"/>
  <c r="Z407" i="4"/>
  <c r="Y407" i="4"/>
  <c r="W407" i="4"/>
  <c r="V407" i="4"/>
  <c r="T407" i="4"/>
  <c r="S407" i="4"/>
  <c r="R407" i="4"/>
  <c r="AJ406" i="4"/>
  <c r="AI406" i="4"/>
  <c r="AH406" i="4"/>
  <c r="AG406" i="4"/>
  <c r="AF406" i="4"/>
  <c r="AE406" i="4"/>
  <c r="AD406" i="4"/>
  <c r="AC406" i="4"/>
  <c r="AB406" i="4"/>
  <c r="AA406" i="4"/>
  <c r="Z406" i="4"/>
  <c r="Y406" i="4"/>
  <c r="W406" i="4"/>
  <c r="V406" i="4"/>
  <c r="T406" i="4"/>
  <c r="S406" i="4"/>
  <c r="AJ405" i="4"/>
  <c r="AI405" i="4"/>
  <c r="AH405" i="4"/>
  <c r="AG405" i="4"/>
  <c r="AF405" i="4"/>
  <c r="AE405" i="4"/>
  <c r="AD405" i="4"/>
  <c r="AC405" i="4"/>
  <c r="AB405" i="4"/>
  <c r="AA405" i="4"/>
  <c r="Z405" i="4"/>
  <c r="Y405" i="4"/>
  <c r="W405" i="4"/>
  <c r="V405" i="4"/>
  <c r="T405" i="4"/>
  <c r="S405" i="4"/>
  <c r="R405" i="4"/>
  <c r="AJ404" i="4"/>
  <c r="AI404" i="4"/>
  <c r="AH404" i="4"/>
  <c r="AG404" i="4"/>
  <c r="AF404" i="4"/>
  <c r="AE404" i="4"/>
  <c r="AD404" i="4"/>
  <c r="AC404" i="4"/>
  <c r="AB404" i="4"/>
  <c r="AA404" i="4"/>
  <c r="Z404" i="4"/>
  <c r="Y404" i="4"/>
  <c r="W404" i="4"/>
  <c r="V404" i="4"/>
  <c r="T404" i="4"/>
  <c r="S404" i="4"/>
  <c r="AJ403" i="4"/>
  <c r="AI403" i="4"/>
  <c r="AH403" i="4"/>
  <c r="AG403" i="4"/>
  <c r="AF403" i="4"/>
  <c r="AE403" i="4"/>
  <c r="AD403" i="4"/>
  <c r="AC403" i="4"/>
  <c r="AB403" i="4"/>
  <c r="AA403" i="4"/>
  <c r="Z403" i="4"/>
  <c r="Y403" i="4"/>
  <c r="W403" i="4"/>
  <c r="V403" i="4"/>
  <c r="T403" i="4"/>
  <c r="S403" i="4"/>
  <c r="R403" i="4"/>
  <c r="AJ402" i="4"/>
  <c r="AI402" i="4"/>
  <c r="AH402" i="4"/>
  <c r="AG402" i="4"/>
  <c r="AF402" i="4"/>
  <c r="AE402" i="4"/>
  <c r="AD402" i="4"/>
  <c r="AC402" i="4"/>
  <c r="AB402" i="4"/>
  <c r="AA402" i="4"/>
  <c r="Z402" i="4"/>
  <c r="Y402" i="4"/>
  <c r="W402" i="4"/>
  <c r="V402" i="4"/>
  <c r="T402" i="4"/>
  <c r="S402" i="4"/>
  <c r="AJ401" i="4"/>
  <c r="AI401" i="4"/>
  <c r="AH401" i="4"/>
  <c r="AG401" i="4"/>
  <c r="AF401" i="4"/>
  <c r="AE401" i="4"/>
  <c r="AD401" i="4"/>
  <c r="AC401" i="4"/>
  <c r="AB401" i="4"/>
  <c r="AA401" i="4"/>
  <c r="Z401" i="4"/>
  <c r="Y401" i="4"/>
  <c r="W401" i="4"/>
  <c r="V401" i="4"/>
  <c r="T401" i="4"/>
  <c r="S401" i="4"/>
  <c r="R401" i="4"/>
  <c r="AJ400" i="4"/>
  <c r="AI400" i="4"/>
  <c r="AH400" i="4"/>
  <c r="AG400" i="4"/>
  <c r="AF400" i="4"/>
  <c r="AE400" i="4"/>
  <c r="AD400" i="4"/>
  <c r="AC400" i="4"/>
  <c r="AB400" i="4"/>
  <c r="AA400" i="4"/>
  <c r="Z400" i="4"/>
  <c r="Y400" i="4"/>
  <c r="W400" i="4"/>
  <c r="V400" i="4"/>
  <c r="T400" i="4"/>
  <c r="S400" i="4"/>
  <c r="R400" i="4"/>
  <c r="AJ399" i="4"/>
  <c r="AI399" i="4"/>
  <c r="AH399" i="4"/>
  <c r="AG399" i="4"/>
  <c r="AF399" i="4"/>
  <c r="AE399" i="4"/>
  <c r="AD399" i="4"/>
  <c r="AC399" i="4"/>
  <c r="AB399" i="4"/>
  <c r="AA399" i="4"/>
  <c r="Z399" i="4"/>
  <c r="Y399" i="4"/>
  <c r="W399" i="4"/>
  <c r="V399" i="4"/>
  <c r="T399" i="4"/>
  <c r="S399" i="4"/>
  <c r="R399" i="4"/>
  <c r="AJ398" i="4"/>
  <c r="AI398" i="4"/>
  <c r="AH398" i="4"/>
  <c r="AG398" i="4"/>
  <c r="AF398" i="4"/>
  <c r="AE398" i="4"/>
  <c r="AD398" i="4"/>
  <c r="AC398" i="4"/>
  <c r="AB398" i="4"/>
  <c r="AA398" i="4"/>
  <c r="Z398" i="4"/>
  <c r="Y398" i="4"/>
  <c r="W398" i="4"/>
  <c r="V398" i="4"/>
  <c r="T398" i="4"/>
  <c r="S398" i="4"/>
  <c r="R398" i="4"/>
  <c r="AJ397" i="4"/>
  <c r="AI397" i="4"/>
  <c r="AH397" i="4"/>
  <c r="AG397" i="4"/>
  <c r="AF397" i="4"/>
  <c r="AE397" i="4"/>
  <c r="AD397" i="4"/>
  <c r="AC397" i="4"/>
  <c r="AB397" i="4"/>
  <c r="AA397" i="4"/>
  <c r="Z397" i="4"/>
  <c r="Y397" i="4"/>
  <c r="W397" i="4"/>
  <c r="V397" i="4"/>
  <c r="T397" i="4"/>
  <c r="S397" i="4"/>
  <c r="R397" i="4"/>
  <c r="AJ396" i="4"/>
  <c r="AI396" i="4"/>
  <c r="AH396" i="4"/>
  <c r="AG396" i="4"/>
  <c r="AF396" i="4"/>
  <c r="AE396" i="4"/>
  <c r="AD396" i="4"/>
  <c r="AC396" i="4"/>
  <c r="AB396" i="4"/>
  <c r="AA396" i="4"/>
  <c r="Z396" i="4"/>
  <c r="Y396" i="4"/>
  <c r="W396" i="4"/>
  <c r="V396" i="4"/>
  <c r="T396" i="4"/>
  <c r="S396" i="4"/>
  <c r="R396" i="4"/>
  <c r="AJ395" i="4"/>
  <c r="AI395" i="4"/>
  <c r="AH395" i="4"/>
  <c r="AG395" i="4"/>
  <c r="AF395" i="4"/>
  <c r="AE395" i="4"/>
  <c r="AD395" i="4"/>
  <c r="AC395" i="4"/>
  <c r="AB395" i="4"/>
  <c r="AA395" i="4"/>
  <c r="Z395" i="4"/>
  <c r="Y395" i="4"/>
  <c r="W395" i="4"/>
  <c r="V395" i="4"/>
  <c r="T395" i="4"/>
  <c r="S395" i="4"/>
  <c r="R395" i="4"/>
  <c r="AJ394" i="4"/>
  <c r="AI394" i="4"/>
  <c r="AH394" i="4"/>
  <c r="AG394" i="4"/>
  <c r="AF394" i="4"/>
  <c r="AE394" i="4"/>
  <c r="AD394" i="4"/>
  <c r="AC394" i="4"/>
  <c r="AB394" i="4"/>
  <c r="AA394" i="4"/>
  <c r="Z394" i="4"/>
  <c r="Y394" i="4"/>
  <c r="W394" i="4"/>
  <c r="V394" i="4"/>
  <c r="T394" i="4"/>
  <c r="S394" i="4"/>
  <c r="R394" i="4"/>
  <c r="AJ393" i="4"/>
  <c r="AI393" i="4"/>
  <c r="AH393" i="4"/>
  <c r="AG393" i="4"/>
  <c r="AF393" i="4"/>
  <c r="AE393" i="4"/>
  <c r="AD393" i="4"/>
  <c r="AC393" i="4"/>
  <c r="AB393" i="4"/>
  <c r="AA393" i="4"/>
  <c r="Z393" i="4"/>
  <c r="Y393" i="4"/>
  <c r="W393" i="4"/>
  <c r="V393" i="4"/>
  <c r="T393" i="4"/>
  <c r="S393" i="4"/>
  <c r="R393" i="4"/>
  <c r="AJ392" i="4"/>
  <c r="AI392" i="4"/>
  <c r="AH392" i="4"/>
  <c r="AG392" i="4"/>
  <c r="AF392" i="4"/>
  <c r="AE392" i="4"/>
  <c r="AD392" i="4"/>
  <c r="AC392" i="4"/>
  <c r="AB392" i="4"/>
  <c r="AA392" i="4"/>
  <c r="Z392" i="4"/>
  <c r="Y392" i="4"/>
  <c r="W392" i="4"/>
  <c r="V392" i="4"/>
  <c r="T392" i="4"/>
  <c r="S392" i="4"/>
  <c r="R392" i="4"/>
  <c r="AJ391" i="4"/>
  <c r="AI391" i="4"/>
  <c r="AH391" i="4"/>
  <c r="AG391" i="4"/>
  <c r="AF391" i="4"/>
  <c r="AE391" i="4"/>
  <c r="AD391" i="4"/>
  <c r="AC391" i="4"/>
  <c r="AB391" i="4"/>
  <c r="AA391" i="4"/>
  <c r="Z391" i="4"/>
  <c r="Y391" i="4"/>
  <c r="W391" i="4"/>
  <c r="V391" i="4"/>
  <c r="T391" i="4"/>
  <c r="S391" i="4"/>
  <c r="R391" i="4"/>
  <c r="AJ390" i="4"/>
  <c r="AI390" i="4"/>
  <c r="AH390" i="4"/>
  <c r="AG390" i="4"/>
  <c r="AF390" i="4"/>
  <c r="AE390" i="4"/>
  <c r="AD390" i="4"/>
  <c r="AC390" i="4"/>
  <c r="AB390" i="4"/>
  <c r="AA390" i="4"/>
  <c r="Z390" i="4"/>
  <c r="Y390" i="4"/>
  <c r="W390" i="4"/>
  <c r="V390" i="4"/>
  <c r="T390" i="4"/>
  <c r="S390" i="4"/>
  <c r="R390" i="4"/>
  <c r="AJ389" i="4"/>
  <c r="AI389" i="4"/>
  <c r="AH389" i="4"/>
  <c r="AG389" i="4"/>
  <c r="AF389" i="4"/>
  <c r="AE389" i="4"/>
  <c r="AD389" i="4"/>
  <c r="AC389" i="4"/>
  <c r="AB389" i="4"/>
  <c r="AA389" i="4"/>
  <c r="Z389" i="4"/>
  <c r="Y389" i="4"/>
  <c r="W389" i="4"/>
  <c r="V389" i="4"/>
  <c r="T389" i="4"/>
  <c r="S389" i="4"/>
  <c r="R389" i="4"/>
  <c r="AJ388" i="4"/>
  <c r="AI388" i="4"/>
  <c r="AH388" i="4"/>
  <c r="AG388" i="4"/>
  <c r="AF388" i="4"/>
  <c r="AE388" i="4"/>
  <c r="AD388" i="4"/>
  <c r="AC388" i="4"/>
  <c r="AB388" i="4"/>
  <c r="AA388" i="4"/>
  <c r="Z388" i="4"/>
  <c r="Y388" i="4"/>
  <c r="W388" i="4"/>
  <c r="V388" i="4"/>
  <c r="T388" i="4"/>
  <c r="S388" i="4"/>
  <c r="AJ387" i="4"/>
  <c r="AI387" i="4"/>
  <c r="AH387" i="4"/>
  <c r="AG387" i="4"/>
  <c r="AF387" i="4"/>
  <c r="AE387" i="4"/>
  <c r="AD387" i="4"/>
  <c r="AC387" i="4"/>
  <c r="AB387" i="4"/>
  <c r="AA387" i="4"/>
  <c r="Z387" i="4"/>
  <c r="Y387" i="4"/>
  <c r="W387" i="4"/>
  <c r="V387" i="4"/>
  <c r="T387" i="4"/>
  <c r="S387" i="4"/>
  <c r="R387" i="4"/>
  <c r="AJ386" i="4"/>
  <c r="AI386" i="4"/>
  <c r="AH386" i="4"/>
  <c r="AG386" i="4"/>
  <c r="AF386" i="4"/>
  <c r="AE386" i="4"/>
  <c r="AD386" i="4"/>
  <c r="AC386" i="4"/>
  <c r="AB386" i="4"/>
  <c r="AA386" i="4"/>
  <c r="Z386" i="4"/>
  <c r="Y386" i="4"/>
  <c r="W386" i="4"/>
  <c r="V386" i="4"/>
  <c r="T386" i="4"/>
  <c r="S386" i="4"/>
  <c r="AJ385" i="4"/>
  <c r="AI385" i="4"/>
  <c r="AH385" i="4"/>
  <c r="AG385" i="4"/>
  <c r="AF385" i="4"/>
  <c r="AE385" i="4"/>
  <c r="AD385" i="4"/>
  <c r="AC385" i="4"/>
  <c r="AB385" i="4"/>
  <c r="AA385" i="4"/>
  <c r="Z385" i="4"/>
  <c r="Y385" i="4"/>
  <c r="W385" i="4"/>
  <c r="V385" i="4"/>
  <c r="T385" i="4"/>
  <c r="S385" i="4"/>
  <c r="R385" i="4"/>
  <c r="AJ384" i="4"/>
  <c r="AI384" i="4"/>
  <c r="AH384" i="4"/>
  <c r="AG384" i="4"/>
  <c r="AF384" i="4"/>
  <c r="AE384" i="4"/>
  <c r="AD384" i="4"/>
  <c r="AC384" i="4"/>
  <c r="AB384" i="4"/>
  <c r="AA384" i="4"/>
  <c r="Z384" i="4"/>
  <c r="Y384" i="4"/>
  <c r="W384" i="4"/>
  <c r="V384" i="4"/>
  <c r="T384" i="4"/>
  <c r="S384" i="4"/>
  <c r="R384" i="4"/>
  <c r="AJ383" i="4"/>
  <c r="AI383" i="4"/>
  <c r="AH383" i="4"/>
  <c r="AG383" i="4"/>
  <c r="AF383" i="4"/>
  <c r="AE383" i="4"/>
  <c r="AD383" i="4"/>
  <c r="AC383" i="4"/>
  <c r="AB383" i="4"/>
  <c r="AA383" i="4"/>
  <c r="Z383" i="4"/>
  <c r="Y383" i="4"/>
  <c r="W383" i="4"/>
  <c r="V383" i="4"/>
  <c r="T383" i="4"/>
  <c r="S383" i="4"/>
  <c r="R383" i="4"/>
  <c r="AJ382" i="4"/>
  <c r="AI382" i="4"/>
  <c r="AH382" i="4"/>
  <c r="AG382" i="4"/>
  <c r="AF382" i="4"/>
  <c r="AE382" i="4"/>
  <c r="AD382" i="4"/>
  <c r="AC382" i="4"/>
  <c r="AB382" i="4"/>
  <c r="AA382" i="4"/>
  <c r="Z382" i="4"/>
  <c r="Y382" i="4"/>
  <c r="W382" i="4"/>
  <c r="V382" i="4"/>
  <c r="T382" i="4"/>
  <c r="S382" i="4"/>
  <c r="R382" i="4"/>
  <c r="AJ381" i="4"/>
  <c r="AI381" i="4"/>
  <c r="AH381" i="4"/>
  <c r="AG381" i="4"/>
  <c r="AF381" i="4"/>
  <c r="AE381" i="4"/>
  <c r="AD381" i="4"/>
  <c r="AC381" i="4"/>
  <c r="AB381" i="4"/>
  <c r="AA381" i="4"/>
  <c r="Z381" i="4"/>
  <c r="Y381" i="4"/>
  <c r="W381" i="4"/>
  <c r="V381" i="4"/>
  <c r="T381" i="4"/>
  <c r="S381" i="4"/>
  <c r="R381" i="4"/>
  <c r="AJ380" i="4"/>
  <c r="AI380" i="4"/>
  <c r="AH380" i="4"/>
  <c r="AG380" i="4"/>
  <c r="AF380" i="4"/>
  <c r="AE380" i="4"/>
  <c r="AD380" i="4"/>
  <c r="AC380" i="4"/>
  <c r="AB380" i="4"/>
  <c r="AA380" i="4"/>
  <c r="Z380" i="4"/>
  <c r="Y380" i="4"/>
  <c r="W380" i="4"/>
  <c r="V380" i="4"/>
  <c r="T380" i="4"/>
  <c r="S380" i="4"/>
  <c r="R380" i="4"/>
  <c r="AJ379" i="4"/>
  <c r="AI379" i="4"/>
  <c r="AH379" i="4"/>
  <c r="AG379" i="4"/>
  <c r="AF379" i="4"/>
  <c r="AE379" i="4"/>
  <c r="AD379" i="4"/>
  <c r="AC379" i="4"/>
  <c r="AB379" i="4"/>
  <c r="AA379" i="4"/>
  <c r="Z379" i="4"/>
  <c r="Y379" i="4"/>
  <c r="W379" i="4"/>
  <c r="V379" i="4"/>
  <c r="T379" i="4"/>
  <c r="S379" i="4"/>
  <c r="R379" i="4"/>
  <c r="AJ378" i="4"/>
  <c r="AI378" i="4"/>
  <c r="AH378" i="4"/>
  <c r="AG378" i="4"/>
  <c r="AF378" i="4"/>
  <c r="AE378" i="4"/>
  <c r="AD378" i="4"/>
  <c r="AC378" i="4"/>
  <c r="AB378" i="4"/>
  <c r="AA378" i="4"/>
  <c r="Z378" i="4"/>
  <c r="Y378" i="4"/>
  <c r="W378" i="4"/>
  <c r="V378" i="4"/>
  <c r="T378" i="4"/>
  <c r="S378" i="4"/>
  <c r="AJ377" i="4"/>
  <c r="AI377" i="4"/>
  <c r="AH377" i="4"/>
  <c r="AG377" i="4"/>
  <c r="AF377" i="4"/>
  <c r="AE377" i="4"/>
  <c r="AD377" i="4"/>
  <c r="AC377" i="4"/>
  <c r="AB377" i="4"/>
  <c r="AA377" i="4"/>
  <c r="Z377" i="4"/>
  <c r="Y377" i="4"/>
  <c r="W377" i="4"/>
  <c r="V377" i="4"/>
  <c r="T377" i="4"/>
  <c r="S377" i="4"/>
  <c r="AJ376" i="4"/>
  <c r="AI376" i="4"/>
  <c r="AH376" i="4"/>
  <c r="AG376" i="4"/>
  <c r="AF376" i="4"/>
  <c r="AE376" i="4"/>
  <c r="AD376" i="4"/>
  <c r="AC376" i="4"/>
  <c r="AB376" i="4"/>
  <c r="AA376" i="4"/>
  <c r="Z376" i="4"/>
  <c r="Y376" i="4"/>
  <c r="W376" i="4"/>
  <c r="V376" i="4"/>
  <c r="T376" i="4"/>
  <c r="S376" i="4"/>
  <c r="AJ375" i="4"/>
  <c r="AI375" i="4"/>
  <c r="AH375" i="4"/>
  <c r="AG375" i="4"/>
  <c r="AF375" i="4"/>
  <c r="AE375" i="4"/>
  <c r="AD375" i="4"/>
  <c r="AC375" i="4"/>
  <c r="AB375" i="4"/>
  <c r="AA375" i="4"/>
  <c r="Z375" i="4"/>
  <c r="Y375" i="4"/>
  <c r="W375" i="4"/>
  <c r="V375" i="4"/>
  <c r="T375" i="4"/>
  <c r="S375" i="4"/>
  <c r="AJ374" i="4"/>
  <c r="AI374" i="4"/>
  <c r="AH374" i="4"/>
  <c r="AG374" i="4"/>
  <c r="AF374" i="4"/>
  <c r="AE374" i="4"/>
  <c r="AD374" i="4"/>
  <c r="AC374" i="4"/>
  <c r="AB374" i="4"/>
  <c r="AA374" i="4"/>
  <c r="Z374" i="4"/>
  <c r="Y374" i="4"/>
  <c r="W374" i="4"/>
  <c r="V374" i="4"/>
  <c r="T374" i="4"/>
  <c r="S374" i="4"/>
  <c r="AJ373" i="4"/>
  <c r="AI373" i="4"/>
  <c r="AH373" i="4"/>
  <c r="AG373" i="4"/>
  <c r="AF373" i="4"/>
  <c r="AE373" i="4"/>
  <c r="AD373" i="4"/>
  <c r="AC373" i="4"/>
  <c r="AB373" i="4"/>
  <c r="AA373" i="4"/>
  <c r="Z373" i="4"/>
  <c r="Y373" i="4"/>
  <c r="W373" i="4"/>
  <c r="V373" i="4"/>
  <c r="T373" i="4"/>
  <c r="S373" i="4"/>
  <c r="R373" i="4"/>
  <c r="AJ372" i="4"/>
  <c r="AI372" i="4"/>
  <c r="AH372" i="4"/>
  <c r="AG372" i="4"/>
  <c r="AF372" i="4"/>
  <c r="AE372" i="4"/>
  <c r="AD372" i="4"/>
  <c r="AC372" i="4"/>
  <c r="AB372" i="4"/>
  <c r="AA372" i="4"/>
  <c r="Z372" i="4"/>
  <c r="Y372" i="4"/>
  <c r="W372" i="4"/>
  <c r="V372" i="4"/>
  <c r="T372" i="4"/>
  <c r="S372" i="4"/>
  <c r="R372" i="4"/>
  <c r="AJ371" i="4"/>
  <c r="AI371" i="4"/>
  <c r="AH371" i="4"/>
  <c r="AG371" i="4"/>
  <c r="AF371" i="4"/>
  <c r="AE371" i="4"/>
  <c r="AD371" i="4"/>
  <c r="AC371" i="4"/>
  <c r="AB371" i="4"/>
  <c r="AA371" i="4"/>
  <c r="Z371" i="4"/>
  <c r="Y371" i="4"/>
  <c r="W371" i="4"/>
  <c r="V371" i="4"/>
  <c r="T371" i="4"/>
  <c r="S371" i="4"/>
  <c r="AJ370" i="4"/>
  <c r="AI370" i="4"/>
  <c r="AH370" i="4"/>
  <c r="AG370" i="4"/>
  <c r="AF370" i="4"/>
  <c r="AE370" i="4"/>
  <c r="AD370" i="4"/>
  <c r="AC370" i="4"/>
  <c r="AB370" i="4"/>
  <c r="AA370" i="4"/>
  <c r="Z370" i="4"/>
  <c r="Y370" i="4"/>
  <c r="W370" i="4"/>
  <c r="V370" i="4"/>
  <c r="T370" i="4"/>
  <c r="S370" i="4"/>
  <c r="R370" i="4"/>
  <c r="AJ369" i="4"/>
  <c r="AI369" i="4"/>
  <c r="AH369" i="4"/>
  <c r="AG369" i="4"/>
  <c r="AF369" i="4"/>
  <c r="AE369" i="4"/>
  <c r="AD369" i="4"/>
  <c r="AC369" i="4"/>
  <c r="AB369" i="4"/>
  <c r="AA369" i="4"/>
  <c r="Z369" i="4"/>
  <c r="Y369" i="4"/>
  <c r="W369" i="4"/>
  <c r="V369" i="4"/>
  <c r="T369" i="4"/>
  <c r="S369" i="4"/>
  <c r="R369" i="4"/>
  <c r="AJ368" i="4"/>
  <c r="AI368" i="4"/>
  <c r="AH368" i="4"/>
  <c r="AG368" i="4"/>
  <c r="AF368" i="4"/>
  <c r="AE368" i="4"/>
  <c r="AD368" i="4"/>
  <c r="AC368" i="4"/>
  <c r="AB368" i="4"/>
  <c r="AA368" i="4"/>
  <c r="Z368" i="4"/>
  <c r="Y368" i="4"/>
  <c r="W368" i="4"/>
  <c r="V368" i="4"/>
  <c r="T368" i="4"/>
  <c r="S368" i="4"/>
  <c r="R368" i="4"/>
  <c r="AJ367" i="4"/>
  <c r="AI367" i="4"/>
  <c r="AH367" i="4"/>
  <c r="AG367" i="4"/>
  <c r="AF367" i="4"/>
  <c r="AE367" i="4"/>
  <c r="AD367" i="4"/>
  <c r="AC367" i="4"/>
  <c r="AB367" i="4"/>
  <c r="AA367" i="4"/>
  <c r="Z367" i="4"/>
  <c r="Y367" i="4"/>
  <c r="W367" i="4"/>
  <c r="V367" i="4"/>
  <c r="T367" i="4"/>
  <c r="S367" i="4"/>
  <c r="R367" i="4"/>
  <c r="AJ366" i="4"/>
  <c r="AI366" i="4"/>
  <c r="AH366" i="4"/>
  <c r="AG366" i="4"/>
  <c r="AF366" i="4"/>
  <c r="AE366" i="4"/>
  <c r="AD366" i="4"/>
  <c r="AC366" i="4"/>
  <c r="AB366" i="4"/>
  <c r="AA366" i="4"/>
  <c r="Z366" i="4"/>
  <c r="Y366" i="4"/>
  <c r="W366" i="4"/>
  <c r="V366" i="4"/>
  <c r="T366" i="4"/>
  <c r="S366" i="4"/>
  <c r="AJ365" i="4"/>
  <c r="AI365" i="4"/>
  <c r="AH365" i="4"/>
  <c r="AG365" i="4"/>
  <c r="AF365" i="4"/>
  <c r="AE365" i="4"/>
  <c r="AD365" i="4"/>
  <c r="AC365" i="4"/>
  <c r="AB365" i="4"/>
  <c r="AA365" i="4"/>
  <c r="Z365" i="4"/>
  <c r="Y365" i="4"/>
  <c r="W365" i="4"/>
  <c r="V365" i="4"/>
  <c r="T365" i="4"/>
  <c r="S365" i="4"/>
  <c r="AJ364" i="4"/>
  <c r="AI364" i="4"/>
  <c r="AH364" i="4"/>
  <c r="AG364" i="4"/>
  <c r="AF364" i="4"/>
  <c r="AE364" i="4"/>
  <c r="AD364" i="4"/>
  <c r="AC364" i="4"/>
  <c r="AB364" i="4"/>
  <c r="AA364" i="4"/>
  <c r="Z364" i="4"/>
  <c r="Y364" i="4"/>
  <c r="W364" i="4"/>
  <c r="V364" i="4"/>
  <c r="T364" i="4"/>
  <c r="S364" i="4"/>
  <c r="AJ363" i="4"/>
  <c r="AI363" i="4"/>
  <c r="AH363" i="4"/>
  <c r="AG363" i="4"/>
  <c r="AF363" i="4"/>
  <c r="AE363" i="4"/>
  <c r="AD363" i="4"/>
  <c r="AC363" i="4"/>
  <c r="AB363" i="4"/>
  <c r="AA363" i="4"/>
  <c r="Z363" i="4"/>
  <c r="Y363" i="4"/>
  <c r="W363" i="4"/>
  <c r="V363" i="4"/>
  <c r="T363" i="4"/>
  <c r="S363" i="4"/>
  <c r="AJ362" i="4"/>
  <c r="AI362" i="4"/>
  <c r="AH362" i="4"/>
  <c r="AG362" i="4"/>
  <c r="AF362" i="4"/>
  <c r="AE362" i="4"/>
  <c r="AD362" i="4"/>
  <c r="AC362" i="4"/>
  <c r="AB362" i="4"/>
  <c r="AA362" i="4"/>
  <c r="Z362" i="4"/>
  <c r="Y362" i="4"/>
  <c r="W362" i="4"/>
  <c r="V362" i="4"/>
  <c r="T362" i="4"/>
  <c r="S362" i="4"/>
  <c r="AJ361" i="4"/>
  <c r="AI361" i="4"/>
  <c r="AH361" i="4"/>
  <c r="AG361" i="4"/>
  <c r="AF361" i="4"/>
  <c r="AE361" i="4"/>
  <c r="AD361" i="4"/>
  <c r="AC361" i="4"/>
  <c r="AB361" i="4"/>
  <c r="AA361" i="4"/>
  <c r="Z361" i="4"/>
  <c r="Y361" i="4"/>
  <c r="W361" i="4"/>
  <c r="V361" i="4"/>
  <c r="T361" i="4"/>
  <c r="S361" i="4"/>
  <c r="AJ360" i="4"/>
  <c r="AI360" i="4"/>
  <c r="AH360" i="4"/>
  <c r="AG360" i="4"/>
  <c r="AF360" i="4"/>
  <c r="AE360" i="4"/>
  <c r="AD360" i="4"/>
  <c r="AC360" i="4"/>
  <c r="AB360" i="4"/>
  <c r="AA360" i="4"/>
  <c r="Z360" i="4"/>
  <c r="Y360" i="4"/>
  <c r="W360" i="4"/>
  <c r="V360" i="4"/>
  <c r="T360" i="4"/>
  <c r="S360" i="4"/>
  <c r="R360" i="4"/>
  <c r="AJ359" i="4"/>
  <c r="AI359" i="4"/>
  <c r="AH359" i="4"/>
  <c r="AG359" i="4"/>
  <c r="AF359" i="4"/>
  <c r="AE359" i="4"/>
  <c r="AD359" i="4"/>
  <c r="AC359" i="4"/>
  <c r="AB359" i="4"/>
  <c r="AA359" i="4"/>
  <c r="Z359" i="4"/>
  <c r="Y359" i="4"/>
  <c r="W359" i="4"/>
  <c r="V359" i="4"/>
  <c r="T359" i="4"/>
  <c r="S359" i="4"/>
  <c r="R359" i="4"/>
  <c r="AJ358" i="4"/>
  <c r="AI358" i="4"/>
  <c r="AH358" i="4"/>
  <c r="AG358" i="4"/>
  <c r="AF358" i="4"/>
  <c r="AE358" i="4"/>
  <c r="AD358" i="4"/>
  <c r="AC358" i="4"/>
  <c r="AB358" i="4"/>
  <c r="AA358" i="4"/>
  <c r="Z358" i="4"/>
  <c r="Y358" i="4"/>
  <c r="W358" i="4"/>
  <c r="V358" i="4"/>
  <c r="T358" i="4"/>
  <c r="S358" i="4"/>
  <c r="R358" i="4"/>
  <c r="AJ357" i="4"/>
  <c r="AI357" i="4"/>
  <c r="AH357" i="4"/>
  <c r="AG357" i="4"/>
  <c r="AF357" i="4"/>
  <c r="AE357" i="4"/>
  <c r="AD357" i="4"/>
  <c r="AC357" i="4"/>
  <c r="AB357" i="4"/>
  <c r="AA357" i="4"/>
  <c r="Z357" i="4"/>
  <c r="Y357" i="4"/>
  <c r="W357" i="4"/>
  <c r="V357" i="4"/>
  <c r="T357" i="4"/>
  <c r="S357" i="4"/>
  <c r="AJ356" i="4"/>
  <c r="AI356" i="4"/>
  <c r="AH356" i="4"/>
  <c r="AG356" i="4"/>
  <c r="AF356" i="4"/>
  <c r="AE356" i="4"/>
  <c r="AD356" i="4"/>
  <c r="AC356" i="4"/>
  <c r="AB356" i="4"/>
  <c r="AA356" i="4"/>
  <c r="Z356" i="4"/>
  <c r="Y356" i="4"/>
  <c r="W356" i="4"/>
  <c r="V356" i="4"/>
  <c r="T356" i="4"/>
  <c r="S356" i="4"/>
  <c r="R356" i="4"/>
  <c r="AJ355" i="4"/>
  <c r="AI355" i="4"/>
  <c r="AH355" i="4"/>
  <c r="AG355" i="4"/>
  <c r="AF355" i="4"/>
  <c r="AE355" i="4"/>
  <c r="AD355" i="4"/>
  <c r="AC355" i="4"/>
  <c r="AB355" i="4"/>
  <c r="AA355" i="4"/>
  <c r="Z355" i="4"/>
  <c r="Y355" i="4"/>
  <c r="W355" i="4"/>
  <c r="V355" i="4"/>
  <c r="T355" i="4"/>
  <c r="S355" i="4"/>
  <c r="R355" i="4"/>
  <c r="AJ354" i="4"/>
  <c r="AI354" i="4"/>
  <c r="AH354" i="4"/>
  <c r="AG354" i="4"/>
  <c r="AF354" i="4"/>
  <c r="AE354" i="4"/>
  <c r="AD354" i="4"/>
  <c r="AC354" i="4"/>
  <c r="AB354" i="4"/>
  <c r="AA354" i="4"/>
  <c r="Z354" i="4"/>
  <c r="Y354" i="4"/>
  <c r="W354" i="4"/>
  <c r="V354" i="4"/>
  <c r="T354" i="4"/>
  <c r="S354" i="4"/>
  <c r="AJ353" i="4"/>
  <c r="AI353" i="4"/>
  <c r="AH353" i="4"/>
  <c r="AG353" i="4"/>
  <c r="AF353" i="4"/>
  <c r="AE353" i="4"/>
  <c r="AD353" i="4"/>
  <c r="AC353" i="4"/>
  <c r="AB353" i="4"/>
  <c r="AA353" i="4"/>
  <c r="Z353" i="4"/>
  <c r="Y353" i="4"/>
  <c r="W353" i="4"/>
  <c r="V353" i="4"/>
  <c r="T353" i="4"/>
  <c r="S353" i="4"/>
  <c r="AJ352" i="4"/>
  <c r="AI352" i="4"/>
  <c r="AH352" i="4"/>
  <c r="AG352" i="4"/>
  <c r="AF352" i="4"/>
  <c r="AE352" i="4"/>
  <c r="AD352" i="4"/>
  <c r="AC352" i="4"/>
  <c r="AB352" i="4"/>
  <c r="AA352" i="4"/>
  <c r="Z352" i="4"/>
  <c r="Y352" i="4"/>
  <c r="W352" i="4"/>
  <c r="V352" i="4"/>
  <c r="T352" i="4"/>
  <c r="S352" i="4"/>
  <c r="AJ351" i="4"/>
  <c r="AI351" i="4"/>
  <c r="AH351" i="4"/>
  <c r="AG351" i="4"/>
  <c r="AF351" i="4"/>
  <c r="AE351" i="4"/>
  <c r="AD351" i="4"/>
  <c r="AC351" i="4"/>
  <c r="AB351" i="4"/>
  <c r="AA351" i="4"/>
  <c r="Z351" i="4"/>
  <c r="Y351" i="4"/>
  <c r="W351" i="4"/>
  <c r="V351" i="4"/>
  <c r="T351" i="4"/>
  <c r="S351" i="4"/>
  <c r="R351" i="4"/>
  <c r="AJ350" i="4"/>
  <c r="AI350" i="4"/>
  <c r="AH350" i="4"/>
  <c r="AG350" i="4"/>
  <c r="AF350" i="4"/>
  <c r="AE350" i="4"/>
  <c r="AD350" i="4"/>
  <c r="AC350" i="4"/>
  <c r="AB350" i="4"/>
  <c r="AA350" i="4"/>
  <c r="Z350" i="4"/>
  <c r="Y350" i="4"/>
  <c r="W350" i="4"/>
  <c r="V350" i="4"/>
  <c r="T350" i="4"/>
  <c r="S350" i="4"/>
  <c r="AJ349" i="4"/>
  <c r="AI349" i="4"/>
  <c r="AH349" i="4"/>
  <c r="AG349" i="4"/>
  <c r="AF349" i="4"/>
  <c r="AE349" i="4"/>
  <c r="AD349" i="4"/>
  <c r="AC349" i="4"/>
  <c r="AB349" i="4"/>
  <c r="AA349" i="4"/>
  <c r="Z349" i="4"/>
  <c r="Y349" i="4"/>
  <c r="W349" i="4"/>
  <c r="V349" i="4"/>
  <c r="T349" i="4"/>
  <c r="S349" i="4"/>
  <c r="R349" i="4"/>
  <c r="AJ348" i="4"/>
  <c r="AI348" i="4"/>
  <c r="AH348" i="4"/>
  <c r="AG348" i="4"/>
  <c r="AF348" i="4"/>
  <c r="AE348" i="4"/>
  <c r="AD348" i="4"/>
  <c r="AC348" i="4"/>
  <c r="AB348" i="4"/>
  <c r="AA348" i="4"/>
  <c r="Z348" i="4"/>
  <c r="Y348" i="4"/>
  <c r="W348" i="4"/>
  <c r="V348" i="4"/>
  <c r="T348" i="4"/>
  <c r="S348" i="4"/>
  <c r="R348" i="4"/>
  <c r="AJ347" i="4"/>
  <c r="AI347" i="4"/>
  <c r="AH347" i="4"/>
  <c r="AG347" i="4"/>
  <c r="AF347" i="4"/>
  <c r="AE347" i="4"/>
  <c r="AD347" i="4"/>
  <c r="AC347" i="4"/>
  <c r="AB347" i="4"/>
  <c r="AA347" i="4"/>
  <c r="Z347" i="4"/>
  <c r="Y347" i="4"/>
  <c r="W347" i="4"/>
  <c r="V347" i="4"/>
  <c r="T347" i="4"/>
  <c r="S347" i="4"/>
  <c r="AJ346" i="4"/>
  <c r="AI346" i="4"/>
  <c r="AH346" i="4"/>
  <c r="AG346" i="4"/>
  <c r="AF346" i="4"/>
  <c r="AE346" i="4"/>
  <c r="AD346" i="4"/>
  <c r="AC346" i="4"/>
  <c r="AB346" i="4"/>
  <c r="AA346" i="4"/>
  <c r="Z346" i="4"/>
  <c r="Y346" i="4"/>
  <c r="W346" i="4"/>
  <c r="V346" i="4"/>
  <c r="T346" i="4"/>
  <c r="S346" i="4"/>
  <c r="R346" i="4"/>
  <c r="AJ345" i="4"/>
  <c r="AI345" i="4"/>
  <c r="AH345" i="4"/>
  <c r="AG345" i="4"/>
  <c r="AF345" i="4"/>
  <c r="AE345" i="4"/>
  <c r="AD345" i="4"/>
  <c r="AC345" i="4"/>
  <c r="AB345" i="4"/>
  <c r="AA345" i="4"/>
  <c r="Z345" i="4"/>
  <c r="Y345" i="4"/>
  <c r="W345" i="4"/>
  <c r="V345" i="4"/>
  <c r="T345" i="4"/>
  <c r="S345" i="4"/>
  <c r="AJ344" i="4"/>
  <c r="AI344" i="4"/>
  <c r="AH344" i="4"/>
  <c r="AG344" i="4"/>
  <c r="AF344" i="4"/>
  <c r="AE344" i="4"/>
  <c r="AD344" i="4"/>
  <c r="AC344" i="4"/>
  <c r="AB344" i="4"/>
  <c r="AA344" i="4"/>
  <c r="Z344" i="4"/>
  <c r="Y344" i="4"/>
  <c r="W344" i="4"/>
  <c r="V344" i="4"/>
  <c r="T344" i="4"/>
  <c r="S344" i="4"/>
  <c r="R344" i="4"/>
  <c r="AJ343" i="4"/>
  <c r="AI343" i="4"/>
  <c r="AH343" i="4"/>
  <c r="AG343" i="4"/>
  <c r="AF343" i="4"/>
  <c r="AE343" i="4"/>
  <c r="AD343" i="4"/>
  <c r="AC343" i="4"/>
  <c r="AB343" i="4"/>
  <c r="AA343" i="4"/>
  <c r="Z343" i="4"/>
  <c r="Y343" i="4"/>
  <c r="W343" i="4"/>
  <c r="V343" i="4"/>
  <c r="T343" i="4"/>
  <c r="S343" i="4"/>
  <c r="AJ342" i="4"/>
  <c r="AI342" i="4"/>
  <c r="AH342" i="4"/>
  <c r="AG342" i="4"/>
  <c r="AF342" i="4"/>
  <c r="AE342" i="4"/>
  <c r="AD342" i="4"/>
  <c r="AC342" i="4"/>
  <c r="AB342" i="4"/>
  <c r="AA342" i="4"/>
  <c r="Z342" i="4"/>
  <c r="Y342" i="4"/>
  <c r="W342" i="4"/>
  <c r="V342" i="4"/>
  <c r="T342" i="4"/>
  <c r="S342" i="4"/>
  <c r="AJ341" i="4"/>
  <c r="AI341" i="4"/>
  <c r="AH341" i="4"/>
  <c r="AG341" i="4"/>
  <c r="AF341" i="4"/>
  <c r="AE341" i="4"/>
  <c r="AD341" i="4"/>
  <c r="AC341" i="4"/>
  <c r="AB341" i="4"/>
  <c r="AA341" i="4"/>
  <c r="Z341" i="4"/>
  <c r="Y341" i="4"/>
  <c r="W341" i="4"/>
  <c r="V341" i="4"/>
  <c r="T341" i="4"/>
  <c r="S341" i="4"/>
  <c r="R341" i="4"/>
  <c r="AJ340" i="4"/>
  <c r="AI340" i="4"/>
  <c r="AH340" i="4"/>
  <c r="AG340" i="4"/>
  <c r="AF340" i="4"/>
  <c r="AE340" i="4"/>
  <c r="AD340" i="4"/>
  <c r="AC340" i="4"/>
  <c r="AB340" i="4"/>
  <c r="AA340" i="4"/>
  <c r="Z340" i="4"/>
  <c r="Y340" i="4"/>
  <c r="W340" i="4"/>
  <c r="V340" i="4"/>
  <c r="T340" i="4"/>
  <c r="S340" i="4"/>
  <c r="R340" i="4"/>
  <c r="AJ339" i="4"/>
  <c r="AI339" i="4"/>
  <c r="AH339" i="4"/>
  <c r="AG339" i="4"/>
  <c r="AF339" i="4"/>
  <c r="AE339" i="4"/>
  <c r="AD339" i="4"/>
  <c r="AC339" i="4"/>
  <c r="AB339" i="4"/>
  <c r="AA339" i="4"/>
  <c r="Z339" i="4"/>
  <c r="Y339" i="4"/>
  <c r="W339" i="4"/>
  <c r="V339" i="4"/>
  <c r="T339" i="4"/>
  <c r="S339" i="4"/>
  <c r="R339" i="4"/>
  <c r="AJ338" i="4"/>
  <c r="AI338" i="4"/>
  <c r="AH338" i="4"/>
  <c r="AG338" i="4"/>
  <c r="AF338" i="4"/>
  <c r="AE338" i="4"/>
  <c r="AD338" i="4"/>
  <c r="AC338" i="4"/>
  <c r="AB338" i="4"/>
  <c r="AA338" i="4"/>
  <c r="Z338" i="4"/>
  <c r="Y338" i="4"/>
  <c r="W338" i="4"/>
  <c r="V338" i="4"/>
  <c r="T338" i="4"/>
  <c r="S338" i="4"/>
  <c r="R338" i="4"/>
  <c r="AJ337" i="4"/>
  <c r="AI337" i="4"/>
  <c r="AH337" i="4"/>
  <c r="AG337" i="4"/>
  <c r="AF337" i="4"/>
  <c r="AE337" i="4"/>
  <c r="AD337" i="4"/>
  <c r="AC337" i="4"/>
  <c r="AB337" i="4"/>
  <c r="AA337" i="4"/>
  <c r="Z337" i="4"/>
  <c r="Y337" i="4"/>
  <c r="W337" i="4"/>
  <c r="V337" i="4"/>
  <c r="T337" i="4"/>
  <c r="S337" i="4"/>
  <c r="R337" i="4"/>
  <c r="AJ336" i="4"/>
  <c r="AI336" i="4"/>
  <c r="AH336" i="4"/>
  <c r="AG336" i="4"/>
  <c r="AF336" i="4"/>
  <c r="AE336" i="4"/>
  <c r="AD336" i="4"/>
  <c r="AC336" i="4"/>
  <c r="AB336" i="4"/>
  <c r="AA336" i="4"/>
  <c r="Z336" i="4"/>
  <c r="Y336" i="4"/>
  <c r="W336" i="4"/>
  <c r="V336" i="4"/>
  <c r="T336" i="4"/>
  <c r="S336" i="4"/>
  <c r="R336" i="4"/>
  <c r="AJ335" i="4"/>
  <c r="AI335" i="4"/>
  <c r="AH335" i="4"/>
  <c r="AG335" i="4"/>
  <c r="AF335" i="4"/>
  <c r="AE335" i="4"/>
  <c r="AD335" i="4"/>
  <c r="AC335" i="4"/>
  <c r="AB335" i="4"/>
  <c r="AA335" i="4"/>
  <c r="Z335" i="4"/>
  <c r="Y335" i="4"/>
  <c r="W335" i="4"/>
  <c r="V335" i="4"/>
  <c r="T335" i="4"/>
  <c r="S335" i="4"/>
  <c r="R335" i="4"/>
  <c r="AJ334" i="4"/>
  <c r="AI334" i="4"/>
  <c r="AH334" i="4"/>
  <c r="AG334" i="4"/>
  <c r="AF334" i="4"/>
  <c r="AE334" i="4"/>
  <c r="AD334" i="4"/>
  <c r="AC334" i="4"/>
  <c r="AB334" i="4"/>
  <c r="AA334" i="4"/>
  <c r="Z334" i="4"/>
  <c r="Y334" i="4"/>
  <c r="W334" i="4"/>
  <c r="V334" i="4"/>
  <c r="T334" i="4"/>
  <c r="S334" i="4"/>
  <c r="R334" i="4"/>
  <c r="AJ333" i="4"/>
  <c r="AI333" i="4"/>
  <c r="AH333" i="4"/>
  <c r="AG333" i="4"/>
  <c r="AF333" i="4"/>
  <c r="AE333" i="4"/>
  <c r="AD333" i="4"/>
  <c r="AC333" i="4"/>
  <c r="AB333" i="4"/>
  <c r="AA333" i="4"/>
  <c r="Z333" i="4"/>
  <c r="Y333" i="4"/>
  <c r="W333" i="4"/>
  <c r="V333" i="4"/>
  <c r="T333" i="4"/>
  <c r="S333" i="4"/>
  <c r="R333" i="4"/>
  <c r="AJ332" i="4"/>
  <c r="AI332" i="4"/>
  <c r="AH332" i="4"/>
  <c r="AG332" i="4"/>
  <c r="AF332" i="4"/>
  <c r="AE332" i="4"/>
  <c r="AD332" i="4"/>
  <c r="AC332" i="4"/>
  <c r="AB332" i="4"/>
  <c r="AA332" i="4"/>
  <c r="Z332" i="4"/>
  <c r="Y332" i="4"/>
  <c r="W332" i="4"/>
  <c r="V332" i="4"/>
  <c r="T332" i="4"/>
  <c r="S332" i="4"/>
  <c r="R332" i="4"/>
  <c r="AJ331" i="4"/>
  <c r="AI331" i="4"/>
  <c r="AH331" i="4"/>
  <c r="AG331" i="4"/>
  <c r="AF331" i="4"/>
  <c r="AE331" i="4"/>
  <c r="AD331" i="4"/>
  <c r="AC331" i="4"/>
  <c r="AB331" i="4"/>
  <c r="AA331" i="4"/>
  <c r="Z331" i="4"/>
  <c r="Y331" i="4"/>
  <c r="W331" i="4"/>
  <c r="V331" i="4"/>
  <c r="T331" i="4"/>
  <c r="S331" i="4"/>
  <c r="R331" i="4"/>
  <c r="AJ330" i="4"/>
  <c r="AI330" i="4"/>
  <c r="AH330" i="4"/>
  <c r="AG330" i="4"/>
  <c r="AF330" i="4"/>
  <c r="AE330" i="4"/>
  <c r="AD330" i="4"/>
  <c r="AC330" i="4"/>
  <c r="AB330" i="4"/>
  <c r="AA330" i="4"/>
  <c r="Z330" i="4"/>
  <c r="Y330" i="4"/>
  <c r="W330" i="4"/>
  <c r="V330" i="4"/>
  <c r="T330" i="4"/>
  <c r="S330" i="4"/>
  <c r="R330" i="4"/>
  <c r="AJ329" i="4"/>
  <c r="AI329" i="4"/>
  <c r="AH329" i="4"/>
  <c r="AG329" i="4"/>
  <c r="AF329" i="4"/>
  <c r="AE329" i="4"/>
  <c r="AD329" i="4"/>
  <c r="AC329" i="4"/>
  <c r="AB329" i="4"/>
  <c r="AA329" i="4"/>
  <c r="Z329" i="4"/>
  <c r="Y329" i="4"/>
  <c r="W329" i="4"/>
  <c r="V329" i="4"/>
  <c r="T329" i="4"/>
  <c r="S329" i="4"/>
  <c r="R329" i="4"/>
  <c r="AJ328" i="4"/>
  <c r="AI328" i="4"/>
  <c r="AH328" i="4"/>
  <c r="AG328" i="4"/>
  <c r="AF328" i="4"/>
  <c r="AE328" i="4"/>
  <c r="AD328" i="4"/>
  <c r="AC328" i="4"/>
  <c r="AB328" i="4"/>
  <c r="AA328" i="4"/>
  <c r="Z328" i="4"/>
  <c r="Y328" i="4"/>
  <c r="W328" i="4"/>
  <c r="V328" i="4"/>
  <c r="T328" i="4"/>
  <c r="S328" i="4"/>
  <c r="R328" i="4"/>
  <c r="AJ327" i="4"/>
  <c r="AI327" i="4"/>
  <c r="AH327" i="4"/>
  <c r="AG327" i="4"/>
  <c r="AF327" i="4"/>
  <c r="AE327" i="4"/>
  <c r="AD327" i="4"/>
  <c r="AC327" i="4"/>
  <c r="AB327" i="4"/>
  <c r="AA327" i="4"/>
  <c r="Z327" i="4"/>
  <c r="Y327" i="4"/>
  <c r="W327" i="4"/>
  <c r="V327" i="4"/>
  <c r="T327" i="4"/>
  <c r="S327" i="4"/>
  <c r="R327" i="4"/>
  <c r="AJ326" i="4"/>
  <c r="AI326" i="4"/>
  <c r="AH326" i="4"/>
  <c r="AG326" i="4"/>
  <c r="AF326" i="4"/>
  <c r="AE326" i="4"/>
  <c r="AD326" i="4"/>
  <c r="AC326" i="4"/>
  <c r="AB326" i="4"/>
  <c r="AA326" i="4"/>
  <c r="Z326" i="4"/>
  <c r="Y326" i="4"/>
  <c r="W326" i="4"/>
  <c r="V326" i="4"/>
  <c r="T326" i="4"/>
  <c r="S326" i="4"/>
  <c r="R326" i="4"/>
  <c r="AJ325" i="4"/>
  <c r="AI325" i="4"/>
  <c r="AH325" i="4"/>
  <c r="AG325" i="4"/>
  <c r="AF325" i="4"/>
  <c r="AE325" i="4"/>
  <c r="AD325" i="4"/>
  <c r="AC325" i="4"/>
  <c r="AB325" i="4"/>
  <c r="AA325" i="4"/>
  <c r="Z325" i="4"/>
  <c r="Y325" i="4"/>
  <c r="W325" i="4"/>
  <c r="V325" i="4"/>
  <c r="T325" i="4"/>
  <c r="S325" i="4"/>
  <c r="R325" i="4"/>
  <c r="AJ324" i="4"/>
  <c r="AI324" i="4"/>
  <c r="AH324" i="4"/>
  <c r="AG324" i="4"/>
  <c r="AF324" i="4"/>
  <c r="AE324" i="4"/>
  <c r="AD324" i="4"/>
  <c r="AC324" i="4"/>
  <c r="AB324" i="4"/>
  <c r="AA324" i="4"/>
  <c r="Z324" i="4"/>
  <c r="Y324" i="4"/>
  <c r="W324" i="4"/>
  <c r="V324" i="4"/>
  <c r="T324" i="4"/>
  <c r="S324" i="4"/>
  <c r="R324" i="4"/>
  <c r="AJ323" i="4"/>
  <c r="AI323" i="4"/>
  <c r="AH323" i="4"/>
  <c r="AG323" i="4"/>
  <c r="AF323" i="4"/>
  <c r="AE323" i="4"/>
  <c r="AD323" i="4"/>
  <c r="AC323" i="4"/>
  <c r="AB323" i="4"/>
  <c r="AA323" i="4"/>
  <c r="Z323" i="4"/>
  <c r="Y323" i="4"/>
  <c r="W323" i="4"/>
  <c r="V323" i="4"/>
  <c r="T323" i="4"/>
  <c r="S323" i="4"/>
  <c r="R323" i="4"/>
  <c r="AJ322" i="4"/>
  <c r="AI322" i="4"/>
  <c r="AH322" i="4"/>
  <c r="AG322" i="4"/>
  <c r="AF322" i="4"/>
  <c r="AE322" i="4"/>
  <c r="AD322" i="4"/>
  <c r="AC322" i="4"/>
  <c r="AB322" i="4"/>
  <c r="AA322" i="4"/>
  <c r="Z322" i="4"/>
  <c r="Y322" i="4"/>
  <c r="W322" i="4"/>
  <c r="V322" i="4"/>
  <c r="T322" i="4"/>
  <c r="S322" i="4"/>
  <c r="AJ321" i="4"/>
  <c r="AI321" i="4"/>
  <c r="AH321" i="4"/>
  <c r="AG321" i="4"/>
  <c r="AF321" i="4"/>
  <c r="AE321" i="4"/>
  <c r="AD321" i="4"/>
  <c r="AC321" i="4"/>
  <c r="AB321" i="4"/>
  <c r="AA321" i="4"/>
  <c r="Z321" i="4"/>
  <c r="Y321" i="4"/>
  <c r="W321" i="4"/>
  <c r="V321" i="4"/>
  <c r="T321" i="4"/>
  <c r="S321" i="4"/>
  <c r="R321" i="4"/>
  <c r="AJ320" i="4"/>
  <c r="AI320" i="4"/>
  <c r="AH320" i="4"/>
  <c r="AG320" i="4"/>
  <c r="AF320" i="4"/>
  <c r="AE320" i="4"/>
  <c r="AD320" i="4"/>
  <c r="AC320" i="4"/>
  <c r="AB320" i="4"/>
  <c r="AA320" i="4"/>
  <c r="Z320" i="4"/>
  <c r="Y320" i="4"/>
  <c r="W320" i="4"/>
  <c r="V320" i="4"/>
  <c r="T320" i="4"/>
  <c r="S320" i="4"/>
  <c r="R320" i="4"/>
  <c r="AJ319" i="4"/>
  <c r="AI319" i="4"/>
  <c r="AH319" i="4"/>
  <c r="AG319" i="4"/>
  <c r="AF319" i="4"/>
  <c r="AE319" i="4"/>
  <c r="AD319" i="4"/>
  <c r="AC319" i="4"/>
  <c r="AB319" i="4"/>
  <c r="AA319" i="4"/>
  <c r="Z319" i="4"/>
  <c r="Y319" i="4"/>
  <c r="W319" i="4"/>
  <c r="V319" i="4"/>
  <c r="T319" i="4"/>
  <c r="S319" i="4"/>
  <c r="R319" i="4"/>
  <c r="AJ318" i="4"/>
  <c r="AI318" i="4"/>
  <c r="AH318" i="4"/>
  <c r="AG318" i="4"/>
  <c r="AF318" i="4"/>
  <c r="AE318" i="4"/>
  <c r="AD318" i="4"/>
  <c r="AC318" i="4"/>
  <c r="AB318" i="4"/>
  <c r="AA318" i="4"/>
  <c r="Z318" i="4"/>
  <c r="Y318" i="4"/>
  <c r="W318" i="4"/>
  <c r="V318" i="4"/>
  <c r="T318" i="4"/>
  <c r="S318" i="4"/>
  <c r="AJ317" i="4"/>
  <c r="AI317" i="4"/>
  <c r="AH317" i="4"/>
  <c r="AG317" i="4"/>
  <c r="AF317" i="4"/>
  <c r="AE317" i="4"/>
  <c r="AD317" i="4"/>
  <c r="AC317" i="4"/>
  <c r="AB317" i="4"/>
  <c r="AA317" i="4"/>
  <c r="Z317" i="4"/>
  <c r="Y317" i="4"/>
  <c r="W317" i="4"/>
  <c r="V317" i="4"/>
  <c r="T317" i="4"/>
  <c r="S317" i="4"/>
  <c r="R317" i="4"/>
  <c r="AJ316" i="4"/>
  <c r="AI316" i="4"/>
  <c r="AH316" i="4"/>
  <c r="AG316" i="4"/>
  <c r="AF316" i="4"/>
  <c r="AE316" i="4"/>
  <c r="AD316" i="4"/>
  <c r="AC316" i="4"/>
  <c r="AB316" i="4"/>
  <c r="AA316" i="4"/>
  <c r="Z316" i="4"/>
  <c r="Y316" i="4"/>
  <c r="W316" i="4"/>
  <c r="V316" i="4"/>
  <c r="T316" i="4"/>
  <c r="S316" i="4"/>
  <c r="AJ315" i="4"/>
  <c r="AI315" i="4"/>
  <c r="AH315" i="4"/>
  <c r="AG315" i="4"/>
  <c r="AF315" i="4"/>
  <c r="AE315" i="4"/>
  <c r="AD315" i="4"/>
  <c r="AC315" i="4"/>
  <c r="AB315" i="4"/>
  <c r="AA315" i="4"/>
  <c r="Z315" i="4"/>
  <c r="Y315" i="4"/>
  <c r="W315" i="4"/>
  <c r="V315" i="4"/>
  <c r="T315" i="4"/>
  <c r="S315" i="4"/>
  <c r="R315" i="4"/>
  <c r="AJ314" i="4"/>
  <c r="AI314" i="4"/>
  <c r="AH314" i="4"/>
  <c r="AG314" i="4"/>
  <c r="AF314" i="4"/>
  <c r="AE314" i="4"/>
  <c r="AD314" i="4"/>
  <c r="AC314" i="4"/>
  <c r="AB314" i="4"/>
  <c r="AA314" i="4"/>
  <c r="Z314" i="4"/>
  <c r="Y314" i="4"/>
  <c r="W314" i="4"/>
  <c r="V314" i="4"/>
  <c r="T314" i="4"/>
  <c r="S314" i="4"/>
  <c r="R314" i="4"/>
  <c r="AJ313" i="4"/>
  <c r="AI313" i="4"/>
  <c r="AH313" i="4"/>
  <c r="AG313" i="4"/>
  <c r="AF313" i="4"/>
  <c r="AE313" i="4"/>
  <c r="AD313" i="4"/>
  <c r="AC313" i="4"/>
  <c r="AB313" i="4"/>
  <c r="AA313" i="4"/>
  <c r="Z313" i="4"/>
  <c r="Y313" i="4"/>
  <c r="W313" i="4"/>
  <c r="V313" i="4"/>
  <c r="T313" i="4"/>
  <c r="S313" i="4"/>
  <c r="AJ312" i="4"/>
  <c r="AI312" i="4"/>
  <c r="AH312" i="4"/>
  <c r="AG312" i="4"/>
  <c r="AF312" i="4"/>
  <c r="AE312" i="4"/>
  <c r="AD312" i="4"/>
  <c r="AC312" i="4"/>
  <c r="AB312" i="4"/>
  <c r="AA312" i="4"/>
  <c r="Z312" i="4"/>
  <c r="Y312" i="4"/>
  <c r="W312" i="4"/>
  <c r="V312" i="4"/>
  <c r="T312" i="4"/>
  <c r="S312" i="4"/>
  <c r="AJ311" i="4"/>
  <c r="AI311" i="4"/>
  <c r="AH311" i="4"/>
  <c r="AG311" i="4"/>
  <c r="AF311" i="4"/>
  <c r="AE311" i="4"/>
  <c r="AD311" i="4"/>
  <c r="AC311" i="4"/>
  <c r="AB311" i="4"/>
  <c r="AA311" i="4"/>
  <c r="Z311" i="4"/>
  <c r="Y311" i="4"/>
  <c r="W311" i="4"/>
  <c r="V311" i="4"/>
  <c r="T311" i="4"/>
  <c r="S311" i="4"/>
  <c r="R311" i="4"/>
  <c r="AJ310" i="4"/>
  <c r="AI310" i="4"/>
  <c r="AH310" i="4"/>
  <c r="AG310" i="4"/>
  <c r="AF310" i="4"/>
  <c r="AE310" i="4"/>
  <c r="AD310" i="4"/>
  <c r="AC310" i="4"/>
  <c r="AB310" i="4"/>
  <c r="AA310" i="4"/>
  <c r="Z310" i="4"/>
  <c r="Y310" i="4"/>
  <c r="W310" i="4"/>
  <c r="V310" i="4"/>
  <c r="T310" i="4"/>
  <c r="S310" i="4"/>
  <c r="AJ309" i="4"/>
  <c r="AI309" i="4"/>
  <c r="AH309" i="4"/>
  <c r="AG309" i="4"/>
  <c r="AF309" i="4"/>
  <c r="AE309" i="4"/>
  <c r="AD309" i="4"/>
  <c r="AC309" i="4"/>
  <c r="AB309" i="4"/>
  <c r="AA309" i="4"/>
  <c r="Z309" i="4"/>
  <c r="Y309" i="4"/>
  <c r="W309" i="4"/>
  <c r="V309" i="4"/>
  <c r="T309" i="4"/>
  <c r="S309" i="4"/>
  <c r="R309" i="4"/>
  <c r="AJ308" i="4"/>
  <c r="AI308" i="4"/>
  <c r="AH308" i="4"/>
  <c r="AG308" i="4"/>
  <c r="AF308" i="4"/>
  <c r="AE308" i="4"/>
  <c r="AD308" i="4"/>
  <c r="AC308" i="4"/>
  <c r="AB308" i="4"/>
  <c r="AA308" i="4"/>
  <c r="Z308" i="4"/>
  <c r="Y308" i="4"/>
  <c r="W308" i="4"/>
  <c r="V308" i="4"/>
  <c r="T308" i="4"/>
  <c r="S308" i="4"/>
  <c r="R308" i="4"/>
  <c r="AJ307" i="4"/>
  <c r="AI307" i="4"/>
  <c r="AH307" i="4"/>
  <c r="AG307" i="4"/>
  <c r="AF307" i="4"/>
  <c r="AE307" i="4"/>
  <c r="AD307" i="4"/>
  <c r="AC307" i="4"/>
  <c r="AB307" i="4"/>
  <c r="AA307" i="4"/>
  <c r="Z307" i="4"/>
  <c r="Y307" i="4"/>
  <c r="W307" i="4"/>
  <c r="V307" i="4"/>
  <c r="T307" i="4"/>
  <c r="S307" i="4"/>
  <c r="R307" i="4"/>
  <c r="AJ306" i="4"/>
  <c r="AI306" i="4"/>
  <c r="AH306" i="4"/>
  <c r="AG306" i="4"/>
  <c r="AF306" i="4"/>
  <c r="AE306" i="4"/>
  <c r="AD306" i="4"/>
  <c r="AC306" i="4"/>
  <c r="AB306" i="4"/>
  <c r="AA306" i="4"/>
  <c r="Z306" i="4"/>
  <c r="Y306" i="4"/>
  <c r="W306" i="4"/>
  <c r="V306" i="4"/>
  <c r="T306" i="4"/>
  <c r="S306" i="4"/>
  <c r="R306" i="4"/>
  <c r="AJ305" i="4"/>
  <c r="AI305" i="4"/>
  <c r="AH305" i="4"/>
  <c r="AG305" i="4"/>
  <c r="AF305" i="4"/>
  <c r="AE305" i="4"/>
  <c r="AD305" i="4"/>
  <c r="AC305" i="4"/>
  <c r="AB305" i="4"/>
  <c r="AA305" i="4"/>
  <c r="Z305" i="4"/>
  <c r="Y305" i="4"/>
  <c r="W305" i="4"/>
  <c r="V305" i="4"/>
  <c r="T305" i="4"/>
  <c r="S305" i="4"/>
  <c r="R305" i="4"/>
  <c r="AJ304" i="4"/>
  <c r="AI304" i="4"/>
  <c r="AH304" i="4"/>
  <c r="AG304" i="4"/>
  <c r="AF304" i="4"/>
  <c r="AE304" i="4"/>
  <c r="AD304" i="4"/>
  <c r="AC304" i="4"/>
  <c r="AB304" i="4"/>
  <c r="AA304" i="4"/>
  <c r="Z304" i="4"/>
  <c r="Y304" i="4"/>
  <c r="W304" i="4"/>
  <c r="V304" i="4"/>
  <c r="T304" i="4"/>
  <c r="S304" i="4"/>
  <c r="R304" i="4"/>
  <c r="AJ303" i="4"/>
  <c r="AI303" i="4"/>
  <c r="AH303" i="4"/>
  <c r="AG303" i="4"/>
  <c r="AF303" i="4"/>
  <c r="AE303" i="4"/>
  <c r="AD303" i="4"/>
  <c r="AC303" i="4"/>
  <c r="AB303" i="4"/>
  <c r="AA303" i="4"/>
  <c r="Z303" i="4"/>
  <c r="Y303" i="4"/>
  <c r="W303" i="4"/>
  <c r="V303" i="4"/>
  <c r="T303" i="4"/>
  <c r="S303" i="4"/>
  <c r="R303" i="4"/>
  <c r="AJ302" i="4"/>
  <c r="AI302" i="4"/>
  <c r="AH302" i="4"/>
  <c r="AG302" i="4"/>
  <c r="AF302" i="4"/>
  <c r="AE302" i="4"/>
  <c r="AD302" i="4"/>
  <c r="AC302" i="4"/>
  <c r="AB302" i="4"/>
  <c r="AA302" i="4"/>
  <c r="Z302" i="4"/>
  <c r="Y302" i="4"/>
  <c r="W302" i="4"/>
  <c r="V302" i="4"/>
  <c r="T302" i="4"/>
  <c r="S302" i="4"/>
  <c r="R302" i="4"/>
  <c r="AJ301" i="4"/>
  <c r="AI301" i="4"/>
  <c r="AH301" i="4"/>
  <c r="AG301" i="4"/>
  <c r="AF301" i="4"/>
  <c r="AE301" i="4"/>
  <c r="AD301" i="4"/>
  <c r="AC301" i="4"/>
  <c r="AB301" i="4"/>
  <c r="AA301" i="4"/>
  <c r="Z301" i="4"/>
  <c r="Y301" i="4"/>
  <c r="W301" i="4"/>
  <c r="V301" i="4"/>
  <c r="T301" i="4"/>
  <c r="S301" i="4"/>
  <c r="R301" i="4"/>
  <c r="AJ300" i="4"/>
  <c r="AI300" i="4"/>
  <c r="AH300" i="4"/>
  <c r="AG300" i="4"/>
  <c r="AF300" i="4"/>
  <c r="AE300" i="4"/>
  <c r="AD300" i="4"/>
  <c r="AC300" i="4"/>
  <c r="AB300" i="4"/>
  <c r="AA300" i="4"/>
  <c r="Z300" i="4"/>
  <c r="Y300" i="4"/>
  <c r="W300" i="4"/>
  <c r="V300" i="4"/>
  <c r="T300" i="4"/>
  <c r="S300" i="4"/>
  <c r="R300" i="4"/>
  <c r="AJ299" i="4"/>
  <c r="AI299" i="4"/>
  <c r="AH299" i="4"/>
  <c r="AG299" i="4"/>
  <c r="AF299" i="4"/>
  <c r="AE299" i="4"/>
  <c r="AD299" i="4"/>
  <c r="AC299" i="4"/>
  <c r="AB299" i="4"/>
  <c r="AA299" i="4"/>
  <c r="Z299" i="4"/>
  <c r="Y299" i="4"/>
  <c r="W299" i="4"/>
  <c r="V299" i="4"/>
  <c r="T299" i="4"/>
  <c r="S299" i="4"/>
  <c r="R299" i="4"/>
  <c r="AJ298" i="4"/>
  <c r="AI298" i="4"/>
  <c r="AH298" i="4"/>
  <c r="AG298" i="4"/>
  <c r="AF298" i="4"/>
  <c r="AE298" i="4"/>
  <c r="AD298" i="4"/>
  <c r="AC298" i="4"/>
  <c r="AB298" i="4"/>
  <c r="AA298" i="4"/>
  <c r="Z298" i="4"/>
  <c r="Y298" i="4"/>
  <c r="W298" i="4"/>
  <c r="V298" i="4"/>
  <c r="T298" i="4"/>
  <c r="S298" i="4"/>
  <c r="R298" i="4"/>
  <c r="AJ297" i="4"/>
  <c r="AI297" i="4"/>
  <c r="AH297" i="4"/>
  <c r="AG297" i="4"/>
  <c r="AF297" i="4"/>
  <c r="AE297" i="4"/>
  <c r="AD297" i="4"/>
  <c r="AC297" i="4"/>
  <c r="AB297" i="4"/>
  <c r="AA297" i="4"/>
  <c r="Z297" i="4"/>
  <c r="Y297" i="4"/>
  <c r="W297" i="4"/>
  <c r="V297" i="4"/>
  <c r="T297" i="4"/>
  <c r="S297" i="4"/>
  <c r="R297" i="4"/>
  <c r="AJ296" i="4"/>
  <c r="AI296" i="4"/>
  <c r="AH296" i="4"/>
  <c r="AG296" i="4"/>
  <c r="AF296" i="4"/>
  <c r="AE296" i="4"/>
  <c r="AD296" i="4"/>
  <c r="AC296" i="4"/>
  <c r="AB296" i="4"/>
  <c r="AA296" i="4"/>
  <c r="Z296" i="4"/>
  <c r="Y296" i="4"/>
  <c r="W296" i="4"/>
  <c r="V296" i="4"/>
  <c r="T296" i="4"/>
  <c r="S296" i="4"/>
  <c r="R296" i="4"/>
  <c r="AJ295" i="4"/>
  <c r="AI295" i="4"/>
  <c r="AH295" i="4"/>
  <c r="AG295" i="4"/>
  <c r="AF295" i="4"/>
  <c r="AE295" i="4"/>
  <c r="AD295" i="4"/>
  <c r="AC295" i="4"/>
  <c r="AB295" i="4"/>
  <c r="AA295" i="4"/>
  <c r="Z295" i="4"/>
  <c r="Y295" i="4"/>
  <c r="W295" i="4"/>
  <c r="V295" i="4"/>
  <c r="T295" i="4"/>
  <c r="S295" i="4"/>
  <c r="R295" i="4"/>
  <c r="AJ294" i="4"/>
  <c r="AI294" i="4"/>
  <c r="AH294" i="4"/>
  <c r="AG294" i="4"/>
  <c r="AF294" i="4"/>
  <c r="AE294" i="4"/>
  <c r="AD294" i="4"/>
  <c r="AC294" i="4"/>
  <c r="AB294" i="4"/>
  <c r="AA294" i="4"/>
  <c r="Z294" i="4"/>
  <c r="Y294" i="4"/>
  <c r="W294" i="4"/>
  <c r="V294" i="4"/>
  <c r="T294" i="4"/>
  <c r="S294" i="4"/>
  <c r="R294" i="4"/>
  <c r="AJ293" i="4"/>
  <c r="AI293" i="4"/>
  <c r="AH293" i="4"/>
  <c r="AG293" i="4"/>
  <c r="AF293" i="4"/>
  <c r="AE293" i="4"/>
  <c r="AD293" i="4"/>
  <c r="AC293" i="4"/>
  <c r="AB293" i="4"/>
  <c r="AA293" i="4"/>
  <c r="Z293" i="4"/>
  <c r="Y293" i="4"/>
  <c r="W293" i="4"/>
  <c r="V293" i="4"/>
  <c r="T293" i="4"/>
  <c r="S293" i="4"/>
  <c r="R293" i="4"/>
  <c r="AJ292" i="4"/>
  <c r="AI292" i="4"/>
  <c r="AH292" i="4"/>
  <c r="AG292" i="4"/>
  <c r="AF292" i="4"/>
  <c r="AE292" i="4"/>
  <c r="AD292" i="4"/>
  <c r="AC292" i="4"/>
  <c r="AB292" i="4"/>
  <c r="AA292" i="4"/>
  <c r="Z292" i="4"/>
  <c r="Y292" i="4"/>
  <c r="W292" i="4"/>
  <c r="V292" i="4"/>
  <c r="T292" i="4"/>
  <c r="S292" i="4"/>
  <c r="R292" i="4"/>
  <c r="AJ291" i="4"/>
  <c r="AI291" i="4"/>
  <c r="AH291" i="4"/>
  <c r="AG291" i="4"/>
  <c r="AF291" i="4"/>
  <c r="AE291" i="4"/>
  <c r="AD291" i="4"/>
  <c r="AC291" i="4"/>
  <c r="AB291" i="4"/>
  <c r="AA291" i="4"/>
  <c r="Z291" i="4"/>
  <c r="Y291" i="4"/>
  <c r="W291" i="4"/>
  <c r="V291" i="4"/>
  <c r="T291" i="4"/>
  <c r="S291" i="4"/>
  <c r="AJ290" i="4"/>
  <c r="AI290" i="4"/>
  <c r="AH290" i="4"/>
  <c r="AG290" i="4"/>
  <c r="AF290" i="4"/>
  <c r="AE290" i="4"/>
  <c r="AD290" i="4"/>
  <c r="AC290" i="4"/>
  <c r="AB290" i="4"/>
  <c r="AA290" i="4"/>
  <c r="Z290" i="4"/>
  <c r="Y290" i="4"/>
  <c r="W290" i="4"/>
  <c r="V290" i="4"/>
  <c r="T290" i="4"/>
  <c r="S290" i="4"/>
  <c r="R290" i="4"/>
  <c r="AJ289" i="4"/>
  <c r="AI289" i="4"/>
  <c r="AH289" i="4"/>
  <c r="AG289" i="4"/>
  <c r="AF289" i="4"/>
  <c r="AE289" i="4"/>
  <c r="AD289" i="4"/>
  <c r="AC289" i="4"/>
  <c r="AB289" i="4"/>
  <c r="AA289" i="4"/>
  <c r="Z289" i="4"/>
  <c r="Y289" i="4"/>
  <c r="W289" i="4"/>
  <c r="V289" i="4"/>
  <c r="T289" i="4"/>
  <c r="S289" i="4"/>
  <c r="R289" i="4"/>
  <c r="AJ288" i="4"/>
  <c r="AI288" i="4"/>
  <c r="AH288" i="4"/>
  <c r="AG288" i="4"/>
  <c r="AF288" i="4"/>
  <c r="AE288" i="4"/>
  <c r="AD288" i="4"/>
  <c r="AC288" i="4"/>
  <c r="AB288" i="4"/>
  <c r="AA288" i="4"/>
  <c r="Z288" i="4"/>
  <c r="Y288" i="4"/>
  <c r="W288" i="4"/>
  <c r="V288" i="4"/>
  <c r="T288" i="4"/>
  <c r="S288" i="4"/>
  <c r="R288" i="4"/>
  <c r="AJ287" i="4"/>
  <c r="AI287" i="4"/>
  <c r="AH287" i="4"/>
  <c r="AG287" i="4"/>
  <c r="AF287" i="4"/>
  <c r="AE287" i="4"/>
  <c r="AD287" i="4"/>
  <c r="AC287" i="4"/>
  <c r="AB287" i="4"/>
  <c r="AA287" i="4"/>
  <c r="Z287" i="4"/>
  <c r="Y287" i="4"/>
  <c r="W287" i="4"/>
  <c r="V287" i="4"/>
  <c r="T287" i="4"/>
  <c r="S287" i="4"/>
  <c r="R287" i="4"/>
  <c r="AJ286" i="4"/>
  <c r="AI286" i="4"/>
  <c r="AH286" i="4"/>
  <c r="AG286" i="4"/>
  <c r="AF286" i="4"/>
  <c r="AE286" i="4"/>
  <c r="AD286" i="4"/>
  <c r="AC286" i="4"/>
  <c r="AB286" i="4"/>
  <c r="AA286" i="4"/>
  <c r="Z286" i="4"/>
  <c r="Y286" i="4"/>
  <c r="W286" i="4"/>
  <c r="V286" i="4"/>
  <c r="T286" i="4"/>
  <c r="S286" i="4"/>
  <c r="AJ285" i="4"/>
  <c r="AI285" i="4"/>
  <c r="AH285" i="4"/>
  <c r="AG285" i="4"/>
  <c r="AF285" i="4"/>
  <c r="AE285" i="4"/>
  <c r="AD285" i="4"/>
  <c r="AC285" i="4"/>
  <c r="AB285" i="4"/>
  <c r="AA285" i="4"/>
  <c r="Z285" i="4"/>
  <c r="Y285" i="4"/>
  <c r="W285" i="4"/>
  <c r="V285" i="4"/>
  <c r="T285" i="4"/>
  <c r="S285" i="4"/>
  <c r="R285" i="4"/>
  <c r="AJ284" i="4"/>
  <c r="AI284" i="4"/>
  <c r="AH284" i="4"/>
  <c r="AG284" i="4"/>
  <c r="AF284" i="4"/>
  <c r="AE284" i="4"/>
  <c r="AD284" i="4"/>
  <c r="AC284" i="4"/>
  <c r="AB284" i="4"/>
  <c r="AA284" i="4"/>
  <c r="Z284" i="4"/>
  <c r="Y284" i="4"/>
  <c r="W284" i="4"/>
  <c r="V284" i="4"/>
  <c r="T284" i="4"/>
  <c r="S284" i="4"/>
  <c r="R284" i="4"/>
  <c r="AJ283" i="4"/>
  <c r="AI283" i="4"/>
  <c r="AH283" i="4"/>
  <c r="AG283" i="4"/>
  <c r="AF283" i="4"/>
  <c r="AE283" i="4"/>
  <c r="AD283" i="4"/>
  <c r="AC283" i="4"/>
  <c r="AB283" i="4"/>
  <c r="AA283" i="4"/>
  <c r="Z283" i="4"/>
  <c r="Y283" i="4"/>
  <c r="W283" i="4"/>
  <c r="V283" i="4"/>
  <c r="T283" i="4"/>
  <c r="S283" i="4"/>
  <c r="AJ282" i="4"/>
  <c r="AI282" i="4"/>
  <c r="AH282" i="4"/>
  <c r="AG282" i="4"/>
  <c r="AF282" i="4"/>
  <c r="AE282" i="4"/>
  <c r="AD282" i="4"/>
  <c r="AC282" i="4"/>
  <c r="AB282" i="4"/>
  <c r="AA282" i="4"/>
  <c r="Z282" i="4"/>
  <c r="Y282" i="4"/>
  <c r="W282" i="4"/>
  <c r="V282" i="4"/>
  <c r="T282" i="4"/>
  <c r="S282" i="4"/>
  <c r="R282" i="4"/>
  <c r="AJ281" i="4"/>
  <c r="AI281" i="4"/>
  <c r="AH281" i="4"/>
  <c r="AG281" i="4"/>
  <c r="AF281" i="4"/>
  <c r="AE281" i="4"/>
  <c r="AD281" i="4"/>
  <c r="AC281" i="4"/>
  <c r="AB281" i="4"/>
  <c r="AA281" i="4"/>
  <c r="Z281" i="4"/>
  <c r="Y281" i="4"/>
  <c r="W281" i="4"/>
  <c r="V281" i="4"/>
  <c r="T281" i="4"/>
  <c r="S281" i="4"/>
  <c r="AJ280" i="4"/>
  <c r="AI280" i="4"/>
  <c r="AH280" i="4"/>
  <c r="AG280" i="4"/>
  <c r="AF280" i="4"/>
  <c r="AE280" i="4"/>
  <c r="AD280" i="4"/>
  <c r="AC280" i="4"/>
  <c r="AB280" i="4"/>
  <c r="AA280" i="4"/>
  <c r="Z280" i="4"/>
  <c r="Y280" i="4"/>
  <c r="W280" i="4"/>
  <c r="V280" i="4"/>
  <c r="T280" i="4"/>
  <c r="S280" i="4"/>
  <c r="R280" i="4"/>
  <c r="AJ279" i="4"/>
  <c r="AI279" i="4"/>
  <c r="AH279" i="4"/>
  <c r="AG279" i="4"/>
  <c r="AF279" i="4"/>
  <c r="AE279" i="4"/>
  <c r="AD279" i="4"/>
  <c r="AC279" i="4"/>
  <c r="AB279" i="4"/>
  <c r="AA279" i="4"/>
  <c r="Z279" i="4"/>
  <c r="Y279" i="4"/>
  <c r="W279" i="4"/>
  <c r="V279" i="4"/>
  <c r="T279" i="4"/>
  <c r="S279" i="4"/>
  <c r="AJ278" i="4"/>
  <c r="AI278" i="4"/>
  <c r="AH278" i="4"/>
  <c r="AG278" i="4"/>
  <c r="AF278" i="4"/>
  <c r="AE278" i="4"/>
  <c r="AD278" i="4"/>
  <c r="AC278" i="4"/>
  <c r="AB278" i="4"/>
  <c r="AA278" i="4"/>
  <c r="Z278" i="4"/>
  <c r="Y278" i="4"/>
  <c r="W278" i="4"/>
  <c r="V278" i="4"/>
  <c r="T278" i="4"/>
  <c r="S278" i="4"/>
  <c r="R278" i="4"/>
  <c r="AJ277" i="4"/>
  <c r="AI277" i="4"/>
  <c r="AH277" i="4"/>
  <c r="AG277" i="4"/>
  <c r="AF277" i="4"/>
  <c r="AE277" i="4"/>
  <c r="AD277" i="4"/>
  <c r="AC277" i="4"/>
  <c r="AB277" i="4"/>
  <c r="AA277" i="4"/>
  <c r="Z277" i="4"/>
  <c r="Y277" i="4"/>
  <c r="W277" i="4"/>
  <c r="V277" i="4"/>
  <c r="T277" i="4"/>
  <c r="S277" i="4"/>
  <c r="R277" i="4"/>
  <c r="AJ276" i="4"/>
  <c r="AI276" i="4"/>
  <c r="AH276" i="4"/>
  <c r="AG276" i="4"/>
  <c r="AF276" i="4"/>
  <c r="AE276" i="4"/>
  <c r="AD276" i="4"/>
  <c r="AC276" i="4"/>
  <c r="AB276" i="4"/>
  <c r="AA276" i="4"/>
  <c r="Z276" i="4"/>
  <c r="Y276" i="4"/>
  <c r="W276" i="4"/>
  <c r="V276" i="4"/>
  <c r="T276" i="4"/>
  <c r="S276" i="4"/>
  <c r="R276" i="4"/>
  <c r="AJ275" i="4"/>
  <c r="AI275" i="4"/>
  <c r="AH275" i="4"/>
  <c r="AG275" i="4"/>
  <c r="AF275" i="4"/>
  <c r="AE275" i="4"/>
  <c r="AD275" i="4"/>
  <c r="AC275" i="4"/>
  <c r="AB275" i="4"/>
  <c r="AA275" i="4"/>
  <c r="Z275" i="4"/>
  <c r="Y275" i="4"/>
  <c r="W275" i="4"/>
  <c r="V275" i="4"/>
  <c r="T275" i="4"/>
  <c r="S275" i="4"/>
  <c r="R275" i="4"/>
  <c r="AJ274" i="4"/>
  <c r="AI274" i="4"/>
  <c r="AH274" i="4"/>
  <c r="AG274" i="4"/>
  <c r="AF274" i="4"/>
  <c r="AE274" i="4"/>
  <c r="AD274" i="4"/>
  <c r="AC274" i="4"/>
  <c r="AB274" i="4"/>
  <c r="AA274" i="4"/>
  <c r="Z274" i="4"/>
  <c r="Y274" i="4"/>
  <c r="W274" i="4"/>
  <c r="V274" i="4"/>
  <c r="T274" i="4"/>
  <c r="S274" i="4"/>
  <c r="R274" i="4"/>
  <c r="AJ273" i="4"/>
  <c r="AI273" i="4"/>
  <c r="AH273" i="4"/>
  <c r="AG273" i="4"/>
  <c r="AF273" i="4"/>
  <c r="AE273" i="4"/>
  <c r="AD273" i="4"/>
  <c r="AC273" i="4"/>
  <c r="AB273" i="4"/>
  <c r="AA273" i="4"/>
  <c r="Z273" i="4"/>
  <c r="Y273" i="4"/>
  <c r="W273" i="4"/>
  <c r="V273" i="4"/>
  <c r="T273" i="4"/>
  <c r="S273" i="4"/>
  <c r="AJ272" i="4"/>
  <c r="AI272" i="4"/>
  <c r="AH272" i="4"/>
  <c r="AG272" i="4"/>
  <c r="AF272" i="4"/>
  <c r="AE272" i="4"/>
  <c r="AD272" i="4"/>
  <c r="AC272" i="4"/>
  <c r="AB272" i="4"/>
  <c r="AA272" i="4"/>
  <c r="Z272" i="4"/>
  <c r="Y272" i="4"/>
  <c r="W272" i="4"/>
  <c r="V272" i="4"/>
  <c r="T272" i="4"/>
  <c r="S272" i="4"/>
  <c r="R272" i="4"/>
  <c r="AJ271" i="4"/>
  <c r="AI271" i="4"/>
  <c r="AH271" i="4"/>
  <c r="AG271" i="4"/>
  <c r="AF271" i="4"/>
  <c r="AE271" i="4"/>
  <c r="AD271" i="4"/>
  <c r="AC271" i="4"/>
  <c r="AB271" i="4"/>
  <c r="AA271" i="4"/>
  <c r="Z271" i="4"/>
  <c r="Y271" i="4"/>
  <c r="W271" i="4"/>
  <c r="V271" i="4"/>
  <c r="T271" i="4"/>
  <c r="S271" i="4"/>
  <c r="AJ270" i="4"/>
  <c r="AI270" i="4"/>
  <c r="AH270" i="4"/>
  <c r="AG270" i="4"/>
  <c r="AF270" i="4"/>
  <c r="AE270" i="4"/>
  <c r="AD270" i="4"/>
  <c r="AC270" i="4"/>
  <c r="AB270" i="4"/>
  <c r="AA270" i="4"/>
  <c r="Z270" i="4"/>
  <c r="Y270" i="4"/>
  <c r="W270" i="4"/>
  <c r="V270" i="4"/>
  <c r="T270" i="4"/>
  <c r="S270" i="4"/>
  <c r="AJ269" i="4"/>
  <c r="AI269" i="4"/>
  <c r="AH269" i="4"/>
  <c r="AG269" i="4"/>
  <c r="AF269" i="4"/>
  <c r="AE269" i="4"/>
  <c r="AD269" i="4"/>
  <c r="AC269" i="4"/>
  <c r="AB269" i="4"/>
  <c r="AA269" i="4"/>
  <c r="Z269" i="4"/>
  <c r="Y269" i="4"/>
  <c r="W269" i="4"/>
  <c r="V269" i="4"/>
  <c r="T269" i="4"/>
  <c r="S269" i="4"/>
  <c r="AJ268" i="4"/>
  <c r="AI268" i="4"/>
  <c r="AH268" i="4"/>
  <c r="AG268" i="4"/>
  <c r="AF268" i="4"/>
  <c r="AE268" i="4"/>
  <c r="AD268" i="4"/>
  <c r="AC268" i="4"/>
  <c r="AB268" i="4"/>
  <c r="AA268" i="4"/>
  <c r="Z268" i="4"/>
  <c r="Y268" i="4"/>
  <c r="W268" i="4"/>
  <c r="V268" i="4"/>
  <c r="T268" i="4"/>
  <c r="S268" i="4"/>
  <c r="R268" i="4"/>
  <c r="AJ267" i="4"/>
  <c r="AI267" i="4"/>
  <c r="AH267" i="4"/>
  <c r="AG267" i="4"/>
  <c r="AF267" i="4"/>
  <c r="AE267" i="4"/>
  <c r="AD267" i="4"/>
  <c r="AC267" i="4"/>
  <c r="AB267" i="4"/>
  <c r="AA267" i="4"/>
  <c r="Z267" i="4"/>
  <c r="Y267" i="4"/>
  <c r="W267" i="4"/>
  <c r="V267" i="4"/>
  <c r="T267" i="4"/>
  <c r="S267" i="4"/>
  <c r="R267" i="4"/>
  <c r="AJ266" i="4"/>
  <c r="AI266" i="4"/>
  <c r="AH266" i="4"/>
  <c r="AG266" i="4"/>
  <c r="AF266" i="4"/>
  <c r="AE266" i="4"/>
  <c r="AD266" i="4"/>
  <c r="AC266" i="4"/>
  <c r="AB266" i="4"/>
  <c r="AA266" i="4"/>
  <c r="Z266" i="4"/>
  <c r="Y266" i="4"/>
  <c r="W266" i="4"/>
  <c r="V266" i="4"/>
  <c r="T266" i="4"/>
  <c r="S266" i="4"/>
  <c r="R266" i="4"/>
  <c r="AJ265" i="4"/>
  <c r="AI265" i="4"/>
  <c r="AH265" i="4"/>
  <c r="AG265" i="4"/>
  <c r="AF265" i="4"/>
  <c r="AE265" i="4"/>
  <c r="AD265" i="4"/>
  <c r="AC265" i="4"/>
  <c r="AB265" i="4"/>
  <c r="AA265" i="4"/>
  <c r="Z265" i="4"/>
  <c r="Y265" i="4"/>
  <c r="W265" i="4"/>
  <c r="V265" i="4"/>
  <c r="T265" i="4"/>
  <c r="S265" i="4"/>
  <c r="R265" i="4"/>
  <c r="AJ264" i="4"/>
  <c r="AI264" i="4"/>
  <c r="AH264" i="4"/>
  <c r="AG264" i="4"/>
  <c r="AF264" i="4"/>
  <c r="AE264" i="4"/>
  <c r="AD264" i="4"/>
  <c r="AC264" i="4"/>
  <c r="AB264" i="4"/>
  <c r="AA264" i="4"/>
  <c r="Z264" i="4"/>
  <c r="Y264" i="4"/>
  <c r="W264" i="4"/>
  <c r="V264" i="4"/>
  <c r="T264" i="4"/>
  <c r="S264" i="4"/>
  <c r="R264" i="4"/>
  <c r="AJ263" i="4"/>
  <c r="AI263" i="4"/>
  <c r="AH263" i="4"/>
  <c r="AG263" i="4"/>
  <c r="AF263" i="4"/>
  <c r="AE263" i="4"/>
  <c r="AD263" i="4"/>
  <c r="AC263" i="4"/>
  <c r="AB263" i="4"/>
  <c r="AA263" i="4"/>
  <c r="Z263" i="4"/>
  <c r="Y263" i="4"/>
  <c r="W263" i="4"/>
  <c r="V263" i="4"/>
  <c r="T263" i="4"/>
  <c r="S263" i="4"/>
  <c r="R263" i="4"/>
  <c r="AJ262" i="4"/>
  <c r="AI262" i="4"/>
  <c r="AH262" i="4"/>
  <c r="AG262" i="4"/>
  <c r="AF262" i="4"/>
  <c r="AE262" i="4"/>
  <c r="AD262" i="4"/>
  <c r="AC262" i="4"/>
  <c r="AB262" i="4"/>
  <c r="AA262" i="4"/>
  <c r="Z262" i="4"/>
  <c r="Y262" i="4"/>
  <c r="W262" i="4"/>
  <c r="V262" i="4"/>
  <c r="T262" i="4"/>
  <c r="S262" i="4"/>
  <c r="R262" i="4"/>
  <c r="AJ261" i="4"/>
  <c r="AI261" i="4"/>
  <c r="AH261" i="4"/>
  <c r="AG261" i="4"/>
  <c r="AF261" i="4"/>
  <c r="AE261" i="4"/>
  <c r="AD261" i="4"/>
  <c r="AC261" i="4"/>
  <c r="AB261" i="4"/>
  <c r="AA261" i="4"/>
  <c r="Z261" i="4"/>
  <c r="Y261" i="4"/>
  <c r="W261" i="4"/>
  <c r="V261" i="4"/>
  <c r="T261" i="4"/>
  <c r="S261" i="4"/>
  <c r="R261" i="4"/>
  <c r="AJ260" i="4"/>
  <c r="AI260" i="4"/>
  <c r="AH260" i="4"/>
  <c r="AG260" i="4"/>
  <c r="AF260" i="4"/>
  <c r="AE260" i="4"/>
  <c r="AD260" i="4"/>
  <c r="AC260" i="4"/>
  <c r="AB260" i="4"/>
  <c r="AA260" i="4"/>
  <c r="Z260" i="4"/>
  <c r="Y260" i="4"/>
  <c r="W260" i="4"/>
  <c r="V260" i="4"/>
  <c r="T260" i="4"/>
  <c r="S260" i="4"/>
  <c r="AJ259" i="4"/>
  <c r="AI259" i="4"/>
  <c r="AH259" i="4"/>
  <c r="AG259" i="4"/>
  <c r="AF259" i="4"/>
  <c r="AE259" i="4"/>
  <c r="AD259" i="4"/>
  <c r="AC259" i="4"/>
  <c r="AB259" i="4"/>
  <c r="AA259" i="4"/>
  <c r="Z259" i="4"/>
  <c r="Y259" i="4"/>
  <c r="W259" i="4"/>
  <c r="V259" i="4"/>
  <c r="T259" i="4"/>
  <c r="S259" i="4"/>
  <c r="AJ258" i="4"/>
  <c r="AI258" i="4"/>
  <c r="AH258" i="4"/>
  <c r="AG258" i="4"/>
  <c r="AF258" i="4"/>
  <c r="AE258" i="4"/>
  <c r="AD258" i="4"/>
  <c r="AC258" i="4"/>
  <c r="AB258" i="4"/>
  <c r="AA258" i="4"/>
  <c r="Z258" i="4"/>
  <c r="Y258" i="4"/>
  <c r="W258" i="4"/>
  <c r="V258" i="4"/>
  <c r="T258" i="4"/>
  <c r="S258" i="4"/>
  <c r="R258" i="4"/>
  <c r="AJ257" i="4"/>
  <c r="AI257" i="4"/>
  <c r="AH257" i="4"/>
  <c r="AG257" i="4"/>
  <c r="AF257" i="4"/>
  <c r="AE257" i="4"/>
  <c r="AD257" i="4"/>
  <c r="AC257" i="4"/>
  <c r="AB257" i="4"/>
  <c r="AA257" i="4"/>
  <c r="Z257" i="4"/>
  <c r="Y257" i="4"/>
  <c r="W257" i="4"/>
  <c r="V257" i="4"/>
  <c r="T257" i="4"/>
  <c r="S257" i="4"/>
  <c r="R257" i="4"/>
  <c r="AJ256" i="4"/>
  <c r="AI256" i="4"/>
  <c r="AH256" i="4"/>
  <c r="AG256" i="4"/>
  <c r="AF256" i="4"/>
  <c r="AE256" i="4"/>
  <c r="AD256" i="4"/>
  <c r="AC256" i="4"/>
  <c r="AB256" i="4"/>
  <c r="AA256" i="4"/>
  <c r="Z256" i="4"/>
  <c r="Y256" i="4"/>
  <c r="W256" i="4"/>
  <c r="V256" i="4"/>
  <c r="T256" i="4"/>
  <c r="S256" i="4"/>
  <c r="R256" i="4"/>
  <c r="AJ255" i="4"/>
  <c r="AI255" i="4"/>
  <c r="AH255" i="4"/>
  <c r="AG255" i="4"/>
  <c r="AF255" i="4"/>
  <c r="AE255" i="4"/>
  <c r="AD255" i="4"/>
  <c r="AC255" i="4"/>
  <c r="AB255" i="4"/>
  <c r="AA255" i="4"/>
  <c r="Z255" i="4"/>
  <c r="Y255" i="4"/>
  <c r="W255" i="4"/>
  <c r="V255" i="4"/>
  <c r="T255" i="4"/>
  <c r="S255" i="4"/>
  <c r="AJ254" i="4"/>
  <c r="AI254" i="4"/>
  <c r="AH254" i="4"/>
  <c r="AG254" i="4"/>
  <c r="AF254" i="4"/>
  <c r="AE254" i="4"/>
  <c r="AD254" i="4"/>
  <c r="AC254" i="4"/>
  <c r="AB254" i="4"/>
  <c r="AA254" i="4"/>
  <c r="Z254" i="4"/>
  <c r="Y254" i="4"/>
  <c r="W254" i="4"/>
  <c r="V254" i="4"/>
  <c r="T254" i="4"/>
  <c r="S254" i="4"/>
  <c r="AJ253" i="4"/>
  <c r="AI253" i="4"/>
  <c r="AH253" i="4"/>
  <c r="AG253" i="4"/>
  <c r="AF253" i="4"/>
  <c r="AE253" i="4"/>
  <c r="AD253" i="4"/>
  <c r="AC253" i="4"/>
  <c r="AB253" i="4"/>
  <c r="AA253" i="4"/>
  <c r="Z253" i="4"/>
  <c r="Y253" i="4"/>
  <c r="W253" i="4"/>
  <c r="V253" i="4"/>
  <c r="T253" i="4"/>
  <c r="S253" i="4"/>
  <c r="AJ252" i="4"/>
  <c r="AI252" i="4"/>
  <c r="AH252" i="4"/>
  <c r="AG252" i="4"/>
  <c r="AF252" i="4"/>
  <c r="AE252" i="4"/>
  <c r="AD252" i="4"/>
  <c r="AC252" i="4"/>
  <c r="AB252" i="4"/>
  <c r="AA252" i="4"/>
  <c r="Z252" i="4"/>
  <c r="Y252" i="4"/>
  <c r="W252" i="4"/>
  <c r="V252" i="4"/>
  <c r="T252" i="4"/>
  <c r="S252" i="4"/>
  <c r="AJ251" i="4"/>
  <c r="AI251" i="4"/>
  <c r="AH251" i="4"/>
  <c r="AG251" i="4"/>
  <c r="AF251" i="4"/>
  <c r="AE251" i="4"/>
  <c r="AD251" i="4"/>
  <c r="AC251" i="4"/>
  <c r="AB251" i="4"/>
  <c r="AA251" i="4"/>
  <c r="Z251" i="4"/>
  <c r="Y251" i="4"/>
  <c r="W251" i="4"/>
  <c r="V251" i="4"/>
  <c r="T251" i="4"/>
  <c r="S251" i="4"/>
  <c r="AJ250" i="4"/>
  <c r="AI250" i="4"/>
  <c r="AH250" i="4"/>
  <c r="AG250" i="4"/>
  <c r="AF250" i="4"/>
  <c r="AE250" i="4"/>
  <c r="AD250" i="4"/>
  <c r="AC250" i="4"/>
  <c r="AB250" i="4"/>
  <c r="AA250" i="4"/>
  <c r="Z250" i="4"/>
  <c r="Y250" i="4"/>
  <c r="W250" i="4"/>
  <c r="V250" i="4"/>
  <c r="T250" i="4"/>
  <c r="S250" i="4"/>
  <c r="AJ249" i="4"/>
  <c r="AI249" i="4"/>
  <c r="AH249" i="4"/>
  <c r="AG249" i="4"/>
  <c r="AF249" i="4"/>
  <c r="AE249" i="4"/>
  <c r="AD249" i="4"/>
  <c r="AC249" i="4"/>
  <c r="AB249" i="4"/>
  <c r="AA249" i="4"/>
  <c r="Z249" i="4"/>
  <c r="Y249" i="4"/>
  <c r="W249" i="4"/>
  <c r="V249" i="4"/>
  <c r="T249" i="4"/>
  <c r="S249" i="4"/>
  <c r="R249" i="4"/>
  <c r="AJ248" i="4"/>
  <c r="AI248" i="4"/>
  <c r="AH248" i="4"/>
  <c r="AG248" i="4"/>
  <c r="AF248" i="4"/>
  <c r="AE248" i="4"/>
  <c r="AD248" i="4"/>
  <c r="AC248" i="4"/>
  <c r="AB248" i="4"/>
  <c r="AA248" i="4"/>
  <c r="Z248" i="4"/>
  <c r="Y248" i="4"/>
  <c r="W248" i="4"/>
  <c r="V248" i="4"/>
  <c r="T248" i="4"/>
  <c r="S248" i="4"/>
  <c r="R248" i="4"/>
  <c r="AJ247" i="4"/>
  <c r="AI247" i="4"/>
  <c r="AH247" i="4"/>
  <c r="AG247" i="4"/>
  <c r="AF247" i="4"/>
  <c r="AE247" i="4"/>
  <c r="AD247" i="4"/>
  <c r="AC247" i="4"/>
  <c r="AB247" i="4"/>
  <c r="AA247" i="4"/>
  <c r="Z247" i="4"/>
  <c r="Y247" i="4"/>
  <c r="W247" i="4"/>
  <c r="V247" i="4"/>
  <c r="T247" i="4"/>
  <c r="S247" i="4"/>
  <c r="R247" i="4"/>
  <c r="AJ246" i="4"/>
  <c r="AI246" i="4"/>
  <c r="AH246" i="4"/>
  <c r="AG246" i="4"/>
  <c r="AF246" i="4"/>
  <c r="AE246" i="4"/>
  <c r="AD246" i="4"/>
  <c r="AC246" i="4"/>
  <c r="AB246" i="4"/>
  <c r="AA246" i="4"/>
  <c r="Z246" i="4"/>
  <c r="Y246" i="4"/>
  <c r="W246" i="4"/>
  <c r="V246" i="4"/>
  <c r="T246" i="4"/>
  <c r="S246" i="4"/>
  <c r="R246" i="4"/>
  <c r="AJ245" i="4"/>
  <c r="AI245" i="4"/>
  <c r="AH245" i="4"/>
  <c r="AG245" i="4"/>
  <c r="AF245" i="4"/>
  <c r="AE245" i="4"/>
  <c r="AD245" i="4"/>
  <c r="AC245" i="4"/>
  <c r="AB245" i="4"/>
  <c r="AA245" i="4"/>
  <c r="Z245" i="4"/>
  <c r="Y245" i="4"/>
  <c r="W245" i="4"/>
  <c r="V245" i="4"/>
  <c r="T245" i="4"/>
  <c r="S245" i="4"/>
  <c r="R245" i="4"/>
  <c r="AJ244" i="4"/>
  <c r="AI244" i="4"/>
  <c r="AH244" i="4"/>
  <c r="AG244" i="4"/>
  <c r="AF244" i="4"/>
  <c r="AE244" i="4"/>
  <c r="AD244" i="4"/>
  <c r="AC244" i="4"/>
  <c r="AB244" i="4"/>
  <c r="AA244" i="4"/>
  <c r="Z244" i="4"/>
  <c r="Y244" i="4"/>
  <c r="W244" i="4"/>
  <c r="V244" i="4"/>
  <c r="T244" i="4"/>
  <c r="S244" i="4"/>
  <c r="R244" i="4"/>
  <c r="AJ243" i="4"/>
  <c r="AI243" i="4"/>
  <c r="AH243" i="4"/>
  <c r="AG243" i="4"/>
  <c r="AF243" i="4"/>
  <c r="AE243" i="4"/>
  <c r="AD243" i="4"/>
  <c r="AC243" i="4"/>
  <c r="AB243" i="4"/>
  <c r="AA243" i="4"/>
  <c r="Z243" i="4"/>
  <c r="Y243" i="4"/>
  <c r="W243" i="4"/>
  <c r="V243" i="4"/>
  <c r="T243" i="4"/>
  <c r="S243" i="4"/>
  <c r="R243" i="4"/>
  <c r="AJ242" i="4"/>
  <c r="AI242" i="4"/>
  <c r="AH242" i="4"/>
  <c r="AG242" i="4"/>
  <c r="AF242" i="4"/>
  <c r="AE242" i="4"/>
  <c r="AD242" i="4"/>
  <c r="AC242" i="4"/>
  <c r="AB242" i="4"/>
  <c r="AA242" i="4"/>
  <c r="Z242" i="4"/>
  <c r="Y242" i="4"/>
  <c r="W242" i="4"/>
  <c r="V242" i="4"/>
  <c r="T242" i="4"/>
  <c r="S242" i="4"/>
  <c r="R242" i="4"/>
  <c r="AJ241" i="4"/>
  <c r="AI241" i="4"/>
  <c r="AH241" i="4"/>
  <c r="AG241" i="4"/>
  <c r="AF241" i="4"/>
  <c r="AE241" i="4"/>
  <c r="AD241" i="4"/>
  <c r="AC241" i="4"/>
  <c r="AB241" i="4"/>
  <c r="AA241" i="4"/>
  <c r="Z241" i="4"/>
  <c r="Y241" i="4"/>
  <c r="W241" i="4"/>
  <c r="V241" i="4"/>
  <c r="T241" i="4"/>
  <c r="S241" i="4"/>
  <c r="R241" i="4"/>
  <c r="AJ240" i="4"/>
  <c r="AI240" i="4"/>
  <c r="AH240" i="4"/>
  <c r="AG240" i="4"/>
  <c r="AF240" i="4"/>
  <c r="AE240" i="4"/>
  <c r="AD240" i="4"/>
  <c r="AC240" i="4"/>
  <c r="AB240" i="4"/>
  <c r="AA240" i="4"/>
  <c r="Z240" i="4"/>
  <c r="Y240" i="4"/>
  <c r="W240" i="4"/>
  <c r="V240" i="4"/>
  <c r="T240" i="4"/>
  <c r="S240" i="4"/>
  <c r="R240" i="4"/>
  <c r="AJ239" i="4"/>
  <c r="AI239" i="4"/>
  <c r="AH239" i="4"/>
  <c r="AG239" i="4"/>
  <c r="AF239" i="4"/>
  <c r="AE239" i="4"/>
  <c r="AD239" i="4"/>
  <c r="AC239" i="4"/>
  <c r="AB239" i="4"/>
  <c r="AA239" i="4"/>
  <c r="Z239" i="4"/>
  <c r="Y239" i="4"/>
  <c r="W239" i="4"/>
  <c r="V239" i="4"/>
  <c r="T239" i="4"/>
  <c r="S239" i="4"/>
  <c r="R239" i="4"/>
  <c r="AJ238" i="4"/>
  <c r="AI238" i="4"/>
  <c r="AH238" i="4"/>
  <c r="AG238" i="4"/>
  <c r="AF238" i="4"/>
  <c r="AE238" i="4"/>
  <c r="AD238" i="4"/>
  <c r="AC238" i="4"/>
  <c r="AB238" i="4"/>
  <c r="AA238" i="4"/>
  <c r="Z238" i="4"/>
  <c r="Y238" i="4"/>
  <c r="W238" i="4"/>
  <c r="V238" i="4"/>
  <c r="T238" i="4"/>
  <c r="S238" i="4"/>
  <c r="AJ237" i="4"/>
  <c r="AI237" i="4"/>
  <c r="AH237" i="4"/>
  <c r="AG237" i="4"/>
  <c r="AF237" i="4"/>
  <c r="AE237" i="4"/>
  <c r="AD237" i="4"/>
  <c r="AC237" i="4"/>
  <c r="AB237" i="4"/>
  <c r="AA237" i="4"/>
  <c r="Z237" i="4"/>
  <c r="Y237" i="4"/>
  <c r="W237" i="4"/>
  <c r="V237" i="4"/>
  <c r="T237" i="4"/>
  <c r="S237" i="4"/>
  <c r="AJ236" i="4"/>
  <c r="AI236" i="4"/>
  <c r="AH236" i="4"/>
  <c r="AG236" i="4"/>
  <c r="AF236" i="4"/>
  <c r="AE236" i="4"/>
  <c r="AD236" i="4"/>
  <c r="AC236" i="4"/>
  <c r="AB236" i="4"/>
  <c r="AA236" i="4"/>
  <c r="Z236" i="4"/>
  <c r="Y236" i="4"/>
  <c r="W236" i="4"/>
  <c r="V236" i="4"/>
  <c r="T236" i="4"/>
  <c r="S236" i="4"/>
  <c r="R236" i="4"/>
  <c r="AJ235" i="4"/>
  <c r="AI235" i="4"/>
  <c r="AH235" i="4"/>
  <c r="AG235" i="4"/>
  <c r="AF235" i="4"/>
  <c r="AE235" i="4"/>
  <c r="AD235" i="4"/>
  <c r="AC235" i="4"/>
  <c r="AB235" i="4"/>
  <c r="AA235" i="4"/>
  <c r="Z235" i="4"/>
  <c r="Y235" i="4"/>
  <c r="W235" i="4"/>
  <c r="V235" i="4"/>
  <c r="T235" i="4"/>
  <c r="S235" i="4"/>
  <c r="R235" i="4"/>
  <c r="AJ234" i="4"/>
  <c r="AI234" i="4"/>
  <c r="AH234" i="4"/>
  <c r="AG234" i="4"/>
  <c r="AF234" i="4"/>
  <c r="AE234" i="4"/>
  <c r="AD234" i="4"/>
  <c r="AC234" i="4"/>
  <c r="AB234" i="4"/>
  <c r="AA234" i="4"/>
  <c r="Z234" i="4"/>
  <c r="Y234" i="4"/>
  <c r="W234" i="4"/>
  <c r="V234" i="4"/>
  <c r="T234" i="4"/>
  <c r="S234" i="4"/>
  <c r="R234" i="4"/>
  <c r="AJ233" i="4"/>
  <c r="AI233" i="4"/>
  <c r="AH233" i="4"/>
  <c r="AG233" i="4"/>
  <c r="AF233" i="4"/>
  <c r="AE233" i="4"/>
  <c r="AD233" i="4"/>
  <c r="AC233" i="4"/>
  <c r="AB233" i="4"/>
  <c r="AA233" i="4"/>
  <c r="Z233" i="4"/>
  <c r="Y233" i="4"/>
  <c r="W233" i="4"/>
  <c r="V233" i="4"/>
  <c r="T233" i="4"/>
  <c r="S233" i="4"/>
  <c r="R233" i="4"/>
  <c r="AJ232" i="4"/>
  <c r="AI232" i="4"/>
  <c r="AH232" i="4"/>
  <c r="AG232" i="4"/>
  <c r="AF232" i="4"/>
  <c r="AE232" i="4"/>
  <c r="AD232" i="4"/>
  <c r="AC232" i="4"/>
  <c r="AB232" i="4"/>
  <c r="AA232" i="4"/>
  <c r="Z232" i="4"/>
  <c r="Y232" i="4"/>
  <c r="W232" i="4"/>
  <c r="V232" i="4"/>
  <c r="T232" i="4"/>
  <c r="S232" i="4"/>
  <c r="AJ231" i="4"/>
  <c r="AI231" i="4"/>
  <c r="AH231" i="4"/>
  <c r="AG231" i="4"/>
  <c r="AF231" i="4"/>
  <c r="AE231" i="4"/>
  <c r="AD231" i="4"/>
  <c r="AC231" i="4"/>
  <c r="AB231" i="4"/>
  <c r="AA231" i="4"/>
  <c r="Z231" i="4"/>
  <c r="Y231" i="4"/>
  <c r="W231" i="4"/>
  <c r="V231" i="4"/>
  <c r="T231" i="4"/>
  <c r="S231" i="4"/>
  <c r="AJ230" i="4"/>
  <c r="AI230" i="4"/>
  <c r="AH230" i="4"/>
  <c r="AG230" i="4"/>
  <c r="AF230" i="4"/>
  <c r="AE230" i="4"/>
  <c r="AD230" i="4"/>
  <c r="AC230" i="4"/>
  <c r="AB230" i="4"/>
  <c r="AA230" i="4"/>
  <c r="Z230" i="4"/>
  <c r="Y230" i="4"/>
  <c r="W230" i="4"/>
  <c r="V230" i="4"/>
  <c r="T230" i="4"/>
  <c r="S230" i="4"/>
  <c r="AJ229" i="4"/>
  <c r="AI229" i="4"/>
  <c r="AH229" i="4"/>
  <c r="AG229" i="4"/>
  <c r="AF229" i="4"/>
  <c r="AE229" i="4"/>
  <c r="AD229" i="4"/>
  <c r="AC229" i="4"/>
  <c r="AB229" i="4"/>
  <c r="AA229" i="4"/>
  <c r="Z229" i="4"/>
  <c r="Y229" i="4"/>
  <c r="W229" i="4"/>
  <c r="V229" i="4"/>
  <c r="T229" i="4"/>
  <c r="S229" i="4"/>
  <c r="AJ228" i="4"/>
  <c r="AI228" i="4"/>
  <c r="AH228" i="4"/>
  <c r="AG228" i="4"/>
  <c r="AF228" i="4"/>
  <c r="AE228" i="4"/>
  <c r="AD228" i="4"/>
  <c r="AC228" i="4"/>
  <c r="AB228" i="4"/>
  <c r="AA228" i="4"/>
  <c r="Z228" i="4"/>
  <c r="Y228" i="4"/>
  <c r="W228" i="4"/>
  <c r="V228" i="4"/>
  <c r="T228" i="4"/>
  <c r="S228" i="4"/>
  <c r="R228" i="4"/>
  <c r="AJ227" i="4"/>
  <c r="AI227" i="4"/>
  <c r="AH227" i="4"/>
  <c r="AG227" i="4"/>
  <c r="AF227" i="4"/>
  <c r="AE227" i="4"/>
  <c r="AD227" i="4"/>
  <c r="AC227" i="4"/>
  <c r="AB227" i="4"/>
  <c r="AA227" i="4"/>
  <c r="Z227" i="4"/>
  <c r="Y227" i="4"/>
  <c r="W227" i="4"/>
  <c r="V227" i="4"/>
  <c r="T227" i="4"/>
  <c r="S227" i="4"/>
  <c r="R227" i="4"/>
  <c r="AJ226" i="4"/>
  <c r="AI226" i="4"/>
  <c r="AH226" i="4"/>
  <c r="AG226" i="4"/>
  <c r="AF226" i="4"/>
  <c r="AE226" i="4"/>
  <c r="AD226" i="4"/>
  <c r="AC226" i="4"/>
  <c r="AB226" i="4"/>
  <c r="AA226" i="4"/>
  <c r="Z226" i="4"/>
  <c r="Y226" i="4"/>
  <c r="W226" i="4"/>
  <c r="V226" i="4"/>
  <c r="T226" i="4"/>
  <c r="S226" i="4"/>
  <c r="R226" i="4"/>
  <c r="AJ225" i="4"/>
  <c r="AI225" i="4"/>
  <c r="AH225" i="4"/>
  <c r="AG225" i="4"/>
  <c r="AF225" i="4"/>
  <c r="AE225" i="4"/>
  <c r="AD225" i="4"/>
  <c r="AC225" i="4"/>
  <c r="AB225" i="4"/>
  <c r="AA225" i="4"/>
  <c r="Z225" i="4"/>
  <c r="Y225" i="4"/>
  <c r="W225" i="4"/>
  <c r="V225" i="4"/>
  <c r="T225" i="4"/>
  <c r="S225" i="4"/>
  <c r="R225" i="4"/>
  <c r="AJ224" i="4"/>
  <c r="AI224" i="4"/>
  <c r="AH224" i="4"/>
  <c r="AG224" i="4"/>
  <c r="AF224" i="4"/>
  <c r="AE224" i="4"/>
  <c r="AD224" i="4"/>
  <c r="AC224" i="4"/>
  <c r="AB224" i="4"/>
  <c r="AA224" i="4"/>
  <c r="Z224" i="4"/>
  <c r="Y224" i="4"/>
  <c r="W224" i="4"/>
  <c r="V224" i="4"/>
  <c r="T224" i="4"/>
  <c r="S224" i="4"/>
  <c r="AJ223" i="4"/>
  <c r="AI223" i="4"/>
  <c r="AH223" i="4"/>
  <c r="AG223" i="4"/>
  <c r="AF223" i="4"/>
  <c r="AE223" i="4"/>
  <c r="AD223" i="4"/>
  <c r="AC223" i="4"/>
  <c r="AB223" i="4"/>
  <c r="AA223" i="4"/>
  <c r="Z223" i="4"/>
  <c r="Y223" i="4"/>
  <c r="W223" i="4"/>
  <c r="V223" i="4"/>
  <c r="T223" i="4"/>
  <c r="S223" i="4"/>
  <c r="R223" i="4"/>
  <c r="AJ222" i="4"/>
  <c r="AI222" i="4"/>
  <c r="AH222" i="4"/>
  <c r="AG222" i="4"/>
  <c r="AF222" i="4"/>
  <c r="AE222" i="4"/>
  <c r="AD222" i="4"/>
  <c r="AC222" i="4"/>
  <c r="AB222" i="4"/>
  <c r="AA222" i="4"/>
  <c r="Z222" i="4"/>
  <c r="Y222" i="4"/>
  <c r="W222" i="4"/>
  <c r="V222" i="4"/>
  <c r="T222" i="4"/>
  <c r="S222" i="4"/>
  <c r="R222" i="4"/>
  <c r="AJ221" i="4"/>
  <c r="AI221" i="4"/>
  <c r="AH221" i="4"/>
  <c r="AG221" i="4"/>
  <c r="AF221" i="4"/>
  <c r="AE221" i="4"/>
  <c r="AD221" i="4"/>
  <c r="AC221" i="4"/>
  <c r="AB221" i="4"/>
  <c r="AA221" i="4"/>
  <c r="Z221" i="4"/>
  <c r="Y221" i="4"/>
  <c r="W221" i="4"/>
  <c r="V221" i="4"/>
  <c r="T221" i="4"/>
  <c r="S221" i="4"/>
  <c r="R221" i="4"/>
  <c r="AJ220" i="4"/>
  <c r="AI220" i="4"/>
  <c r="AH220" i="4"/>
  <c r="AG220" i="4"/>
  <c r="AF220" i="4"/>
  <c r="AE220" i="4"/>
  <c r="AD220" i="4"/>
  <c r="AC220" i="4"/>
  <c r="AB220" i="4"/>
  <c r="AA220" i="4"/>
  <c r="Z220" i="4"/>
  <c r="Y220" i="4"/>
  <c r="W220" i="4"/>
  <c r="V220" i="4"/>
  <c r="T220" i="4"/>
  <c r="S220" i="4"/>
  <c r="R220" i="4"/>
  <c r="AJ219" i="4"/>
  <c r="AI219" i="4"/>
  <c r="AH219" i="4"/>
  <c r="AG219" i="4"/>
  <c r="AF219" i="4"/>
  <c r="AE219" i="4"/>
  <c r="AD219" i="4"/>
  <c r="AC219" i="4"/>
  <c r="AB219" i="4"/>
  <c r="AA219" i="4"/>
  <c r="Z219" i="4"/>
  <c r="Y219" i="4"/>
  <c r="W219" i="4"/>
  <c r="V219" i="4"/>
  <c r="T219" i="4"/>
  <c r="S219" i="4"/>
  <c r="R219" i="4"/>
  <c r="AJ218" i="4"/>
  <c r="AI218" i="4"/>
  <c r="AH218" i="4"/>
  <c r="AG218" i="4"/>
  <c r="AF218" i="4"/>
  <c r="AE218" i="4"/>
  <c r="AD218" i="4"/>
  <c r="AC218" i="4"/>
  <c r="AB218" i="4"/>
  <c r="AA218" i="4"/>
  <c r="Z218" i="4"/>
  <c r="Y218" i="4"/>
  <c r="W218" i="4"/>
  <c r="V218" i="4"/>
  <c r="T218" i="4"/>
  <c r="S218" i="4"/>
  <c r="R218" i="4"/>
  <c r="AJ217" i="4"/>
  <c r="AI217" i="4"/>
  <c r="AH217" i="4"/>
  <c r="AG217" i="4"/>
  <c r="AF217" i="4"/>
  <c r="AE217" i="4"/>
  <c r="AD217" i="4"/>
  <c r="AC217" i="4"/>
  <c r="AB217" i="4"/>
  <c r="AA217" i="4"/>
  <c r="Z217" i="4"/>
  <c r="Y217" i="4"/>
  <c r="W217" i="4"/>
  <c r="V217" i="4"/>
  <c r="T217" i="4"/>
  <c r="S217" i="4"/>
  <c r="R217" i="4"/>
  <c r="AJ216" i="4"/>
  <c r="AI216" i="4"/>
  <c r="AH216" i="4"/>
  <c r="AG216" i="4"/>
  <c r="AF216" i="4"/>
  <c r="AE216" i="4"/>
  <c r="AD216" i="4"/>
  <c r="AC216" i="4"/>
  <c r="AB216" i="4"/>
  <c r="AA216" i="4"/>
  <c r="Z216" i="4"/>
  <c r="Y216" i="4"/>
  <c r="W216" i="4"/>
  <c r="V216" i="4"/>
  <c r="T216" i="4"/>
  <c r="S216" i="4"/>
  <c r="AJ215" i="4"/>
  <c r="AI215" i="4"/>
  <c r="AH215" i="4"/>
  <c r="AG215" i="4"/>
  <c r="AF215" i="4"/>
  <c r="AE215" i="4"/>
  <c r="AD215" i="4"/>
  <c r="AC215" i="4"/>
  <c r="AB215" i="4"/>
  <c r="AA215" i="4"/>
  <c r="Z215" i="4"/>
  <c r="Y215" i="4"/>
  <c r="W215" i="4"/>
  <c r="V215" i="4"/>
  <c r="T215" i="4"/>
  <c r="S215" i="4"/>
  <c r="R215" i="4"/>
  <c r="AJ214" i="4"/>
  <c r="AI214" i="4"/>
  <c r="AH214" i="4"/>
  <c r="AG214" i="4"/>
  <c r="AF214" i="4"/>
  <c r="AE214" i="4"/>
  <c r="AD214" i="4"/>
  <c r="AC214" i="4"/>
  <c r="AB214" i="4"/>
  <c r="AA214" i="4"/>
  <c r="Z214" i="4"/>
  <c r="Y214" i="4"/>
  <c r="W214" i="4"/>
  <c r="V214" i="4"/>
  <c r="T214" i="4"/>
  <c r="S214" i="4"/>
  <c r="R214" i="4"/>
  <c r="AJ213" i="4"/>
  <c r="AI213" i="4"/>
  <c r="AH213" i="4"/>
  <c r="AG213" i="4"/>
  <c r="AF213" i="4"/>
  <c r="AE213" i="4"/>
  <c r="AD213" i="4"/>
  <c r="AC213" i="4"/>
  <c r="AB213" i="4"/>
  <c r="AA213" i="4"/>
  <c r="Z213" i="4"/>
  <c r="Y213" i="4"/>
  <c r="W213" i="4"/>
  <c r="V213" i="4"/>
  <c r="T213" i="4"/>
  <c r="S213" i="4"/>
  <c r="R213" i="4"/>
  <c r="AJ212" i="4"/>
  <c r="AI212" i="4"/>
  <c r="AH212" i="4"/>
  <c r="AG212" i="4"/>
  <c r="AF212" i="4"/>
  <c r="AE212" i="4"/>
  <c r="AD212" i="4"/>
  <c r="AC212" i="4"/>
  <c r="AB212" i="4"/>
  <c r="AA212" i="4"/>
  <c r="Z212" i="4"/>
  <c r="Y212" i="4"/>
  <c r="W212" i="4"/>
  <c r="V212" i="4"/>
  <c r="T212" i="4"/>
  <c r="S212" i="4"/>
  <c r="R212" i="4"/>
  <c r="AJ211" i="4"/>
  <c r="AI211" i="4"/>
  <c r="AH211" i="4"/>
  <c r="AG211" i="4"/>
  <c r="AF211" i="4"/>
  <c r="AE211" i="4"/>
  <c r="AD211" i="4"/>
  <c r="AC211" i="4"/>
  <c r="AB211" i="4"/>
  <c r="AA211" i="4"/>
  <c r="Z211" i="4"/>
  <c r="Y211" i="4"/>
  <c r="W211" i="4"/>
  <c r="V211" i="4"/>
  <c r="T211" i="4"/>
  <c r="S211" i="4"/>
  <c r="AJ210" i="4"/>
  <c r="AI210" i="4"/>
  <c r="AH210" i="4"/>
  <c r="AG210" i="4"/>
  <c r="AF210" i="4"/>
  <c r="AE210" i="4"/>
  <c r="AD210" i="4"/>
  <c r="AC210" i="4"/>
  <c r="AB210" i="4"/>
  <c r="AA210" i="4"/>
  <c r="Z210" i="4"/>
  <c r="Y210" i="4"/>
  <c r="W210" i="4"/>
  <c r="V210" i="4"/>
  <c r="T210" i="4"/>
  <c r="S210" i="4"/>
  <c r="R210" i="4"/>
  <c r="AJ209" i="4"/>
  <c r="AI209" i="4"/>
  <c r="AH209" i="4"/>
  <c r="AG209" i="4"/>
  <c r="AF209" i="4"/>
  <c r="AE209" i="4"/>
  <c r="AD209" i="4"/>
  <c r="AC209" i="4"/>
  <c r="AB209" i="4"/>
  <c r="AA209" i="4"/>
  <c r="Z209" i="4"/>
  <c r="Y209" i="4"/>
  <c r="W209" i="4"/>
  <c r="V209" i="4"/>
  <c r="T209" i="4"/>
  <c r="S209" i="4"/>
  <c r="R209" i="4"/>
  <c r="AJ208" i="4"/>
  <c r="AI208" i="4"/>
  <c r="AH208" i="4"/>
  <c r="AG208" i="4"/>
  <c r="AF208" i="4"/>
  <c r="AE208" i="4"/>
  <c r="AD208" i="4"/>
  <c r="AC208" i="4"/>
  <c r="AB208" i="4"/>
  <c r="AA208" i="4"/>
  <c r="Z208" i="4"/>
  <c r="Y208" i="4"/>
  <c r="W208" i="4"/>
  <c r="V208" i="4"/>
  <c r="T208" i="4"/>
  <c r="S208" i="4"/>
  <c r="R208" i="4"/>
  <c r="AJ207" i="4"/>
  <c r="AI207" i="4"/>
  <c r="AH207" i="4"/>
  <c r="AG207" i="4"/>
  <c r="AF207" i="4"/>
  <c r="AE207" i="4"/>
  <c r="AD207" i="4"/>
  <c r="AC207" i="4"/>
  <c r="AB207" i="4"/>
  <c r="AA207" i="4"/>
  <c r="Z207" i="4"/>
  <c r="Y207" i="4"/>
  <c r="W207" i="4"/>
  <c r="V207" i="4"/>
  <c r="T207" i="4"/>
  <c r="S207" i="4"/>
  <c r="R207" i="4"/>
  <c r="AJ206" i="4"/>
  <c r="AI206" i="4"/>
  <c r="AH206" i="4"/>
  <c r="AG206" i="4"/>
  <c r="AF206" i="4"/>
  <c r="AE206" i="4"/>
  <c r="AD206" i="4"/>
  <c r="AC206" i="4"/>
  <c r="AB206" i="4"/>
  <c r="AA206" i="4"/>
  <c r="Z206" i="4"/>
  <c r="Y206" i="4"/>
  <c r="W206" i="4"/>
  <c r="V206" i="4"/>
  <c r="T206" i="4"/>
  <c r="S206" i="4"/>
  <c r="R206" i="4"/>
  <c r="AJ205" i="4"/>
  <c r="AI205" i="4"/>
  <c r="AH205" i="4"/>
  <c r="AG205" i="4"/>
  <c r="AF205" i="4"/>
  <c r="AE205" i="4"/>
  <c r="AD205" i="4"/>
  <c r="AC205" i="4"/>
  <c r="AB205" i="4"/>
  <c r="AA205" i="4"/>
  <c r="Z205" i="4"/>
  <c r="Y205" i="4"/>
  <c r="W205" i="4"/>
  <c r="V205" i="4"/>
  <c r="T205" i="4"/>
  <c r="S205" i="4"/>
  <c r="R205" i="4"/>
  <c r="AJ204" i="4"/>
  <c r="AI204" i="4"/>
  <c r="AH204" i="4"/>
  <c r="AG204" i="4"/>
  <c r="AF204" i="4"/>
  <c r="AE204" i="4"/>
  <c r="AD204" i="4"/>
  <c r="AC204" i="4"/>
  <c r="AB204" i="4"/>
  <c r="AA204" i="4"/>
  <c r="Z204" i="4"/>
  <c r="Y204" i="4"/>
  <c r="W204" i="4"/>
  <c r="V204" i="4"/>
  <c r="T204" i="4"/>
  <c r="S204" i="4"/>
  <c r="AJ203" i="4"/>
  <c r="AI203" i="4"/>
  <c r="AH203" i="4"/>
  <c r="AG203" i="4"/>
  <c r="AF203" i="4"/>
  <c r="AE203" i="4"/>
  <c r="AD203" i="4"/>
  <c r="AC203" i="4"/>
  <c r="AB203" i="4"/>
  <c r="AA203" i="4"/>
  <c r="Z203" i="4"/>
  <c r="Y203" i="4"/>
  <c r="W203" i="4"/>
  <c r="V203" i="4"/>
  <c r="T203" i="4"/>
  <c r="S203" i="4"/>
  <c r="R203" i="4"/>
  <c r="AJ202" i="4"/>
  <c r="AI202" i="4"/>
  <c r="AH202" i="4"/>
  <c r="AG202" i="4"/>
  <c r="AF202" i="4"/>
  <c r="AE202" i="4"/>
  <c r="AD202" i="4"/>
  <c r="AC202" i="4"/>
  <c r="AB202" i="4"/>
  <c r="AA202" i="4"/>
  <c r="Z202" i="4"/>
  <c r="Y202" i="4"/>
  <c r="W202" i="4"/>
  <c r="V202" i="4"/>
  <c r="T202" i="4"/>
  <c r="S202" i="4"/>
  <c r="R202" i="4"/>
  <c r="AJ201" i="4"/>
  <c r="AI201" i="4"/>
  <c r="AH201" i="4"/>
  <c r="AG201" i="4"/>
  <c r="AF201" i="4"/>
  <c r="AE201" i="4"/>
  <c r="AD201" i="4"/>
  <c r="AC201" i="4"/>
  <c r="AB201" i="4"/>
  <c r="AA201" i="4"/>
  <c r="Z201" i="4"/>
  <c r="Y201" i="4"/>
  <c r="W201" i="4"/>
  <c r="V201" i="4"/>
  <c r="T201" i="4"/>
  <c r="S201" i="4"/>
  <c r="R201" i="4"/>
  <c r="AJ200" i="4"/>
  <c r="AI200" i="4"/>
  <c r="AH200" i="4"/>
  <c r="AG200" i="4"/>
  <c r="AF200" i="4"/>
  <c r="AE200" i="4"/>
  <c r="AD200" i="4"/>
  <c r="AC200" i="4"/>
  <c r="AB200" i="4"/>
  <c r="AA200" i="4"/>
  <c r="Z200" i="4"/>
  <c r="Y200" i="4"/>
  <c r="W200" i="4"/>
  <c r="V200" i="4"/>
  <c r="T200" i="4"/>
  <c r="S200" i="4"/>
  <c r="R200" i="4"/>
  <c r="AJ199" i="4"/>
  <c r="AI199" i="4"/>
  <c r="AH199" i="4"/>
  <c r="AG199" i="4"/>
  <c r="AF199" i="4"/>
  <c r="AE199" i="4"/>
  <c r="AD199" i="4"/>
  <c r="AC199" i="4"/>
  <c r="AB199" i="4"/>
  <c r="AA199" i="4"/>
  <c r="Z199" i="4"/>
  <c r="Y199" i="4"/>
  <c r="W199" i="4"/>
  <c r="V199" i="4"/>
  <c r="T199" i="4"/>
  <c r="S199" i="4"/>
  <c r="R199" i="4"/>
  <c r="AJ198" i="4"/>
  <c r="AI198" i="4"/>
  <c r="AH198" i="4"/>
  <c r="AG198" i="4"/>
  <c r="AF198" i="4"/>
  <c r="AE198" i="4"/>
  <c r="AD198" i="4"/>
  <c r="AC198" i="4"/>
  <c r="AB198" i="4"/>
  <c r="AA198" i="4"/>
  <c r="Z198" i="4"/>
  <c r="Y198" i="4"/>
  <c r="W198" i="4"/>
  <c r="V198" i="4"/>
  <c r="T198" i="4"/>
  <c r="S198" i="4"/>
  <c r="AJ197" i="4"/>
  <c r="AI197" i="4"/>
  <c r="AH197" i="4"/>
  <c r="AG197" i="4"/>
  <c r="AF197" i="4"/>
  <c r="AE197" i="4"/>
  <c r="AD197" i="4"/>
  <c r="AC197" i="4"/>
  <c r="AB197" i="4"/>
  <c r="AA197" i="4"/>
  <c r="Z197" i="4"/>
  <c r="Y197" i="4"/>
  <c r="W197" i="4"/>
  <c r="V197" i="4"/>
  <c r="T197" i="4"/>
  <c r="S197" i="4"/>
  <c r="R197" i="4"/>
  <c r="AJ196" i="4"/>
  <c r="AI196" i="4"/>
  <c r="AH196" i="4"/>
  <c r="AG196" i="4"/>
  <c r="AF196" i="4"/>
  <c r="AE196" i="4"/>
  <c r="AD196" i="4"/>
  <c r="AC196" i="4"/>
  <c r="AB196" i="4"/>
  <c r="AA196" i="4"/>
  <c r="Z196" i="4"/>
  <c r="Y196" i="4"/>
  <c r="W196" i="4"/>
  <c r="V196" i="4"/>
  <c r="T196" i="4"/>
  <c r="S196" i="4"/>
  <c r="AJ195" i="4"/>
  <c r="AI195" i="4"/>
  <c r="AH195" i="4"/>
  <c r="AG195" i="4"/>
  <c r="AF195" i="4"/>
  <c r="AE195" i="4"/>
  <c r="AD195" i="4"/>
  <c r="AC195" i="4"/>
  <c r="AB195" i="4"/>
  <c r="AA195" i="4"/>
  <c r="Z195" i="4"/>
  <c r="Y195" i="4"/>
  <c r="W195" i="4"/>
  <c r="V195" i="4"/>
  <c r="T195" i="4"/>
  <c r="S195" i="4"/>
  <c r="R195" i="4"/>
  <c r="AJ194" i="4"/>
  <c r="AI194" i="4"/>
  <c r="AH194" i="4"/>
  <c r="AG194" i="4"/>
  <c r="AF194" i="4"/>
  <c r="AE194" i="4"/>
  <c r="AD194" i="4"/>
  <c r="AC194" i="4"/>
  <c r="AB194" i="4"/>
  <c r="AA194" i="4"/>
  <c r="Z194" i="4"/>
  <c r="Y194" i="4"/>
  <c r="W194" i="4"/>
  <c r="V194" i="4"/>
  <c r="T194" i="4"/>
  <c r="S194" i="4"/>
  <c r="R194" i="4"/>
  <c r="AJ193" i="4"/>
  <c r="AI193" i="4"/>
  <c r="AH193" i="4"/>
  <c r="AG193" i="4"/>
  <c r="AF193" i="4"/>
  <c r="AE193" i="4"/>
  <c r="AD193" i="4"/>
  <c r="AC193" i="4"/>
  <c r="AB193" i="4"/>
  <c r="AA193" i="4"/>
  <c r="Z193" i="4"/>
  <c r="Y193" i="4"/>
  <c r="W193" i="4"/>
  <c r="V193" i="4"/>
  <c r="T193" i="4"/>
  <c r="S193" i="4"/>
  <c r="R193" i="4"/>
  <c r="AJ192" i="4"/>
  <c r="AI192" i="4"/>
  <c r="AH192" i="4"/>
  <c r="AG192" i="4"/>
  <c r="AF192" i="4"/>
  <c r="AE192" i="4"/>
  <c r="AD192" i="4"/>
  <c r="AC192" i="4"/>
  <c r="AB192" i="4"/>
  <c r="AA192" i="4"/>
  <c r="Z192" i="4"/>
  <c r="Y192" i="4"/>
  <c r="W192" i="4"/>
  <c r="V192" i="4"/>
  <c r="T192" i="4"/>
  <c r="S192" i="4"/>
  <c r="R192" i="4"/>
  <c r="AJ191" i="4"/>
  <c r="AI191" i="4"/>
  <c r="AH191" i="4"/>
  <c r="AG191" i="4"/>
  <c r="AF191" i="4"/>
  <c r="AE191" i="4"/>
  <c r="AD191" i="4"/>
  <c r="AC191" i="4"/>
  <c r="AB191" i="4"/>
  <c r="AA191" i="4"/>
  <c r="Z191" i="4"/>
  <c r="Y191" i="4"/>
  <c r="W191" i="4"/>
  <c r="V191" i="4"/>
  <c r="T191" i="4"/>
  <c r="S191" i="4"/>
  <c r="R191" i="4"/>
  <c r="AJ190" i="4"/>
  <c r="AI190" i="4"/>
  <c r="AH190" i="4"/>
  <c r="AG190" i="4"/>
  <c r="AF190" i="4"/>
  <c r="AE190" i="4"/>
  <c r="AD190" i="4"/>
  <c r="AC190" i="4"/>
  <c r="AB190" i="4"/>
  <c r="AA190" i="4"/>
  <c r="Z190" i="4"/>
  <c r="Y190" i="4"/>
  <c r="W190" i="4"/>
  <c r="V190" i="4"/>
  <c r="T190" i="4"/>
  <c r="S190" i="4"/>
  <c r="R190" i="4"/>
  <c r="AJ189" i="4"/>
  <c r="AI189" i="4"/>
  <c r="AH189" i="4"/>
  <c r="AG189" i="4"/>
  <c r="AF189" i="4"/>
  <c r="AE189" i="4"/>
  <c r="AD189" i="4"/>
  <c r="AC189" i="4"/>
  <c r="AB189" i="4"/>
  <c r="AA189" i="4"/>
  <c r="Z189" i="4"/>
  <c r="Y189" i="4"/>
  <c r="W189" i="4"/>
  <c r="V189" i="4"/>
  <c r="T189" i="4"/>
  <c r="S189" i="4"/>
  <c r="R189" i="4"/>
  <c r="AJ188" i="4"/>
  <c r="AI188" i="4"/>
  <c r="AH188" i="4"/>
  <c r="AG188" i="4"/>
  <c r="AF188" i="4"/>
  <c r="AE188" i="4"/>
  <c r="AD188" i="4"/>
  <c r="AC188" i="4"/>
  <c r="AB188" i="4"/>
  <c r="AA188" i="4"/>
  <c r="Z188" i="4"/>
  <c r="Y188" i="4"/>
  <c r="W188" i="4"/>
  <c r="V188" i="4"/>
  <c r="T188" i="4"/>
  <c r="S188" i="4"/>
  <c r="R188" i="4"/>
  <c r="AJ187" i="4"/>
  <c r="AI187" i="4"/>
  <c r="AH187" i="4"/>
  <c r="AG187" i="4"/>
  <c r="AF187" i="4"/>
  <c r="AE187" i="4"/>
  <c r="AD187" i="4"/>
  <c r="AC187" i="4"/>
  <c r="AB187" i="4"/>
  <c r="AA187" i="4"/>
  <c r="Z187" i="4"/>
  <c r="Y187" i="4"/>
  <c r="W187" i="4"/>
  <c r="V187" i="4"/>
  <c r="T187" i="4"/>
  <c r="S187" i="4"/>
  <c r="R187" i="4"/>
  <c r="AJ186" i="4"/>
  <c r="AI186" i="4"/>
  <c r="AH186" i="4"/>
  <c r="AG186" i="4"/>
  <c r="AF186" i="4"/>
  <c r="AE186" i="4"/>
  <c r="AD186" i="4"/>
  <c r="AC186" i="4"/>
  <c r="AB186" i="4"/>
  <c r="AA186" i="4"/>
  <c r="Z186" i="4"/>
  <c r="Y186" i="4"/>
  <c r="W186" i="4"/>
  <c r="V186" i="4"/>
  <c r="T186" i="4"/>
  <c r="S186" i="4"/>
  <c r="R186" i="4"/>
  <c r="AJ185" i="4"/>
  <c r="AI185" i="4"/>
  <c r="AH185" i="4"/>
  <c r="AG185" i="4"/>
  <c r="AF185" i="4"/>
  <c r="AE185" i="4"/>
  <c r="AD185" i="4"/>
  <c r="AC185" i="4"/>
  <c r="AB185" i="4"/>
  <c r="AA185" i="4"/>
  <c r="Z185" i="4"/>
  <c r="Y185" i="4"/>
  <c r="W185" i="4"/>
  <c r="V185" i="4"/>
  <c r="T185" i="4"/>
  <c r="S185" i="4"/>
  <c r="R185" i="4"/>
  <c r="AJ184" i="4"/>
  <c r="AI184" i="4"/>
  <c r="AH184" i="4"/>
  <c r="AG184" i="4"/>
  <c r="AF184" i="4"/>
  <c r="AE184" i="4"/>
  <c r="AD184" i="4"/>
  <c r="AC184" i="4"/>
  <c r="AB184" i="4"/>
  <c r="AA184" i="4"/>
  <c r="Z184" i="4"/>
  <c r="Y184" i="4"/>
  <c r="W184" i="4"/>
  <c r="V184" i="4"/>
  <c r="T184" i="4"/>
  <c r="S184" i="4"/>
  <c r="AJ183" i="4"/>
  <c r="AI183" i="4"/>
  <c r="AH183" i="4"/>
  <c r="AG183" i="4"/>
  <c r="AF183" i="4"/>
  <c r="AE183" i="4"/>
  <c r="AD183" i="4"/>
  <c r="AC183" i="4"/>
  <c r="AB183" i="4"/>
  <c r="AA183" i="4"/>
  <c r="Z183" i="4"/>
  <c r="Y183" i="4"/>
  <c r="W183" i="4"/>
  <c r="V183" i="4"/>
  <c r="T183" i="4"/>
  <c r="S183" i="4"/>
  <c r="AJ182" i="4"/>
  <c r="AI182" i="4"/>
  <c r="AH182" i="4"/>
  <c r="AG182" i="4"/>
  <c r="AF182" i="4"/>
  <c r="AE182" i="4"/>
  <c r="AD182" i="4"/>
  <c r="AC182" i="4"/>
  <c r="AB182" i="4"/>
  <c r="AA182" i="4"/>
  <c r="Z182" i="4"/>
  <c r="Y182" i="4"/>
  <c r="W182" i="4"/>
  <c r="V182" i="4"/>
  <c r="T182" i="4"/>
  <c r="S182" i="4"/>
  <c r="R182" i="4"/>
  <c r="AJ181" i="4"/>
  <c r="AI181" i="4"/>
  <c r="AH181" i="4"/>
  <c r="AG181" i="4"/>
  <c r="AF181" i="4"/>
  <c r="AE181" i="4"/>
  <c r="AD181" i="4"/>
  <c r="AC181" i="4"/>
  <c r="AB181" i="4"/>
  <c r="AA181" i="4"/>
  <c r="Z181" i="4"/>
  <c r="Y181" i="4"/>
  <c r="W181" i="4"/>
  <c r="V181" i="4"/>
  <c r="T181" i="4"/>
  <c r="S181" i="4"/>
  <c r="AJ180" i="4"/>
  <c r="AI180" i="4"/>
  <c r="AH180" i="4"/>
  <c r="AG180" i="4"/>
  <c r="AF180" i="4"/>
  <c r="AE180" i="4"/>
  <c r="AD180" i="4"/>
  <c r="AC180" i="4"/>
  <c r="AB180" i="4"/>
  <c r="AA180" i="4"/>
  <c r="Z180" i="4"/>
  <c r="Y180" i="4"/>
  <c r="W180" i="4"/>
  <c r="V180" i="4"/>
  <c r="T180" i="4"/>
  <c r="S180" i="4"/>
  <c r="AJ179" i="4"/>
  <c r="AI179" i="4"/>
  <c r="AH179" i="4"/>
  <c r="AG179" i="4"/>
  <c r="AF179" i="4"/>
  <c r="AE179" i="4"/>
  <c r="AD179" i="4"/>
  <c r="AC179" i="4"/>
  <c r="AB179" i="4"/>
  <c r="AA179" i="4"/>
  <c r="Z179" i="4"/>
  <c r="Y179" i="4"/>
  <c r="W179" i="4"/>
  <c r="V179" i="4"/>
  <c r="T179" i="4"/>
  <c r="S179" i="4"/>
  <c r="R179" i="4"/>
  <c r="AJ178" i="4"/>
  <c r="AI178" i="4"/>
  <c r="AH178" i="4"/>
  <c r="AG178" i="4"/>
  <c r="AF178" i="4"/>
  <c r="AE178" i="4"/>
  <c r="AD178" i="4"/>
  <c r="AC178" i="4"/>
  <c r="AB178" i="4"/>
  <c r="AA178" i="4"/>
  <c r="Z178" i="4"/>
  <c r="Y178" i="4"/>
  <c r="W178" i="4"/>
  <c r="V178" i="4"/>
  <c r="T178" i="4"/>
  <c r="S178" i="4"/>
  <c r="R178" i="4"/>
  <c r="AJ177" i="4"/>
  <c r="AI177" i="4"/>
  <c r="AH177" i="4"/>
  <c r="AG177" i="4"/>
  <c r="AF177" i="4"/>
  <c r="AE177" i="4"/>
  <c r="AD177" i="4"/>
  <c r="AC177" i="4"/>
  <c r="AB177" i="4"/>
  <c r="AA177" i="4"/>
  <c r="Z177" i="4"/>
  <c r="Y177" i="4"/>
  <c r="W177" i="4"/>
  <c r="V177" i="4"/>
  <c r="T177" i="4"/>
  <c r="S177" i="4"/>
  <c r="R177" i="4"/>
  <c r="AJ176" i="4"/>
  <c r="AI176" i="4"/>
  <c r="AH176" i="4"/>
  <c r="AG176" i="4"/>
  <c r="AF176" i="4"/>
  <c r="AE176" i="4"/>
  <c r="AD176" i="4"/>
  <c r="AC176" i="4"/>
  <c r="AB176" i="4"/>
  <c r="AA176" i="4"/>
  <c r="Z176" i="4"/>
  <c r="Y176" i="4"/>
  <c r="W176" i="4"/>
  <c r="V176" i="4"/>
  <c r="T176" i="4"/>
  <c r="S176" i="4"/>
  <c r="AJ175" i="4"/>
  <c r="AI175" i="4"/>
  <c r="AH175" i="4"/>
  <c r="AG175" i="4"/>
  <c r="AF175" i="4"/>
  <c r="AE175" i="4"/>
  <c r="AD175" i="4"/>
  <c r="AC175" i="4"/>
  <c r="AB175" i="4"/>
  <c r="AA175" i="4"/>
  <c r="Z175" i="4"/>
  <c r="Y175" i="4"/>
  <c r="W175" i="4"/>
  <c r="V175" i="4"/>
  <c r="T175" i="4"/>
  <c r="S175" i="4"/>
  <c r="AJ174" i="4"/>
  <c r="AI174" i="4"/>
  <c r="AH174" i="4"/>
  <c r="AG174" i="4"/>
  <c r="AF174" i="4"/>
  <c r="AE174" i="4"/>
  <c r="AD174" i="4"/>
  <c r="AC174" i="4"/>
  <c r="AB174" i="4"/>
  <c r="AA174" i="4"/>
  <c r="Z174" i="4"/>
  <c r="Y174" i="4"/>
  <c r="W174" i="4"/>
  <c r="V174" i="4"/>
  <c r="T174" i="4"/>
  <c r="S174" i="4"/>
  <c r="R174" i="4"/>
  <c r="AJ173" i="4"/>
  <c r="AI173" i="4"/>
  <c r="AH173" i="4"/>
  <c r="AG173" i="4"/>
  <c r="AF173" i="4"/>
  <c r="AE173" i="4"/>
  <c r="AD173" i="4"/>
  <c r="AC173" i="4"/>
  <c r="AB173" i="4"/>
  <c r="AA173" i="4"/>
  <c r="Z173" i="4"/>
  <c r="Y173" i="4"/>
  <c r="W173" i="4"/>
  <c r="V173" i="4"/>
  <c r="T173" i="4"/>
  <c r="S173" i="4"/>
  <c r="R173" i="4"/>
  <c r="AJ172" i="4"/>
  <c r="AI172" i="4"/>
  <c r="AH172" i="4"/>
  <c r="AG172" i="4"/>
  <c r="AF172" i="4"/>
  <c r="AE172" i="4"/>
  <c r="AD172" i="4"/>
  <c r="AC172" i="4"/>
  <c r="AB172" i="4"/>
  <c r="AA172" i="4"/>
  <c r="Z172" i="4"/>
  <c r="Y172" i="4"/>
  <c r="W172" i="4"/>
  <c r="V172" i="4"/>
  <c r="T172" i="4"/>
  <c r="S172" i="4"/>
  <c r="R172" i="4"/>
  <c r="AJ171" i="4"/>
  <c r="AI171" i="4"/>
  <c r="AH171" i="4"/>
  <c r="AG171" i="4"/>
  <c r="AF171" i="4"/>
  <c r="AE171" i="4"/>
  <c r="AD171" i="4"/>
  <c r="AC171" i="4"/>
  <c r="AB171" i="4"/>
  <c r="AA171" i="4"/>
  <c r="Z171" i="4"/>
  <c r="Y171" i="4"/>
  <c r="W171" i="4"/>
  <c r="V171" i="4"/>
  <c r="T171" i="4"/>
  <c r="S171" i="4"/>
  <c r="R171" i="4"/>
  <c r="AJ170" i="4"/>
  <c r="AI170" i="4"/>
  <c r="AH170" i="4"/>
  <c r="AG170" i="4"/>
  <c r="AF170" i="4"/>
  <c r="AE170" i="4"/>
  <c r="AD170" i="4"/>
  <c r="AC170" i="4"/>
  <c r="AB170" i="4"/>
  <c r="AA170" i="4"/>
  <c r="Z170" i="4"/>
  <c r="Y170" i="4"/>
  <c r="W170" i="4"/>
  <c r="V170" i="4"/>
  <c r="T170" i="4"/>
  <c r="S170" i="4"/>
  <c r="R170" i="4"/>
  <c r="AJ169" i="4"/>
  <c r="AI169" i="4"/>
  <c r="AH169" i="4"/>
  <c r="AG169" i="4"/>
  <c r="AF169" i="4"/>
  <c r="AE169" i="4"/>
  <c r="AD169" i="4"/>
  <c r="AC169" i="4"/>
  <c r="AB169" i="4"/>
  <c r="AA169" i="4"/>
  <c r="Z169" i="4"/>
  <c r="Y169" i="4"/>
  <c r="W169" i="4"/>
  <c r="V169" i="4"/>
  <c r="T169" i="4"/>
  <c r="S169" i="4"/>
  <c r="R169" i="4"/>
  <c r="AJ168" i="4"/>
  <c r="AI168" i="4"/>
  <c r="AH168" i="4"/>
  <c r="AG168" i="4"/>
  <c r="AF168" i="4"/>
  <c r="AE168" i="4"/>
  <c r="AD168" i="4"/>
  <c r="AC168" i="4"/>
  <c r="AB168" i="4"/>
  <c r="AA168" i="4"/>
  <c r="Z168" i="4"/>
  <c r="Y168" i="4"/>
  <c r="W168" i="4"/>
  <c r="V168" i="4"/>
  <c r="T168" i="4"/>
  <c r="S168" i="4"/>
  <c r="R168" i="4"/>
  <c r="AJ167" i="4"/>
  <c r="AI167" i="4"/>
  <c r="AH167" i="4"/>
  <c r="AG167" i="4"/>
  <c r="AF167" i="4"/>
  <c r="AE167" i="4"/>
  <c r="AD167" i="4"/>
  <c r="AC167" i="4"/>
  <c r="AB167" i="4"/>
  <c r="AA167" i="4"/>
  <c r="Z167" i="4"/>
  <c r="Y167" i="4"/>
  <c r="W167" i="4"/>
  <c r="V167" i="4"/>
  <c r="T167" i="4"/>
  <c r="S167" i="4"/>
  <c r="R167" i="4"/>
  <c r="AJ166" i="4"/>
  <c r="AI166" i="4"/>
  <c r="AH166" i="4"/>
  <c r="AG166" i="4"/>
  <c r="AF166" i="4"/>
  <c r="AE166" i="4"/>
  <c r="AD166" i="4"/>
  <c r="AC166" i="4"/>
  <c r="AB166" i="4"/>
  <c r="AA166" i="4"/>
  <c r="Z166" i="4"/>
  <c r="Y166" i="4"/>
  <c r="W166" i="4"/>
  <c r="V166" i="4"/>
  <c r="T166" i="4"/>
  <c r="S166" i="4"/>
  <c r="R166" i="4"/>
  <c r="AJ165" i="4"/>
  <c r="AI165" i="4"/>
  <c r="AH165" i="4"/>
  <c r="AG165" i="4"/>
  <c r="AF165" i="4"/>
  <c r="AE165" i="4"/>
  <c r="AD165" i="4"/>
  <c r="AC165" i="4"/>
  <c r="AB165" i="4"/>
  <c r="AA165" i="4"/>
  <c r="Z165" i="4"/>
  <c r="Y165" i="4"/>
  <c r="W165" i="4"/>
  <c r="V165" i="4"/>
  <c r="T165" i="4"/>
  <c r="S165" i="4"/>
  <c r="R165" i="4"/>
  <c r="AJ164" i="4"/>
  <c r="AI164" i="4"/>
  <c r="AH164" i="4"/>
  <c r="AG164" i="4"/>
  <c r="AF164" i="4"/>
  <c r="AE164" i="4"/>
  <c r="AD164" i="4"/>
  <c r="AC164" i="4"/>
  <c r="AB164" i="4"/>
  <c r="AA164" i="4"/>
  <c r="Z164" i="4"/>
  <c r="Y164" i="4"/>
  <c r="W164" i="4"/>
  <c r="V164" i="4"/>
  <c r="T164" i="4"/>
  <c r="S164" i="4"/>
  <c r="R164" i="4"/>
  <c r="AJ163" i="4"/>
  <c r="AI163" i="4"/>
  <c r="AH163" i="4"/>
  <c r="AG163" i="4"/>
  <c r="AF163" i="4"/>
  <c r="AE163" i="4"/>
  <c r="AD163" i="4"/>
  <c r="AC163" i="4"/>
  <c r="AB163" i="4"/>
  <c r="AA163" i="4"/>
  <c r="Z163" i="4"/>
  <c r="Y163" i="4"/>
  <c r="W163" i="4"/>
  <c r="V163" i="4"/>
  <c r="T163" i="4"/>
  <c r="S163" i="4"/>
  <c r="R163" i="4"/>
  <c r="AJ162" i="4"/>
  <c r="AI162" i="4"/>
  <c r="AH162" i="4"/>
  <c r="AG162" i="4"/>
  <c r="AF162" i="4"/>
  <c r="AE162" i="4"/>
  <c r="AD162" i="4"/>
  <c r="AC162" i="4"/>
  <c r="AB162" i="4"/>
  <c r="AA162" i="4"/>
  <c r="Z162" i="4"/>
  <c r="Y162" i="4"/>
  <c r="W162" i="4"/>
  <c r="V162" i="4"/>
  <c r="T162" i="4"/>
  <c r="S162" i="4"/>
  <c r="R162" i="4"/>
  <c r="AJ161" i="4"/>
  <c r="AI161" i="4"/>
  <c r="AH161" i="4"/>
  <c r="AG161" i="4"/>
  <c r="AF161" i="4"/>
  <c r="AE161" i="4"/>
  <c r="AD161" i="4"/>
  <c r="AC161" i="4"/>
  <c r="AB161" i="4"/>
  <c r="AA161" i="4"/>
  <c r="Z161" i="4"/>
  <c r="Y161" i="4"/>
  <c r="W161" i="4"/>
  <c r="V161" i="4"/>
  <c r="T161" i="4"/>
  <c r="S161" i="4"/>
  <c r="AJ160" i="4"/>
  <c r="AI160" i="4"/>
  <c r="AH160" i="4"/>
  <c r="AG160" i="4"/>
  <c r="AF160" i="4"/>
  <c r="AE160" i="4"/>
  <c r="AD160" i="4"/>
  <c r="AC160" i="4"/>
  <c r="AB160" i="4"/>
  <c r="AA160" i="4"/>
  <c r="Z160" i="4"/>
  <c r="Y160" i="4"/>
  <c r="W160" i="4"/>
  <c r="V160" i="4"/>
  <c r="T160" i="4"/>
  <c r="S160" i="4"/>
  <c r="R160" i="4"/>
  <c r="AJ159" i="4"/>
  <c r="AI159" i="4"/>
  <c r="AH159" i="4"/>
  <c r="AG159" i="4"/>
  <c r="AF159" i="4"/>
  <c r="AE159" i="4"/>
  <c r="AD159" i="4"/>
  <c r="AC159" i="4"/>
  <c r="AB159" i="4"/>
  <c r="AA159" i="4"/>
  <c r="Z159" i="4"/>
  <c r="Y159" i="4"/>
  <c r="W159" i="4"/>
  <c r="V159" i="4"/>
  <c r="T159" i="4"/>
  <c r="S159" i="4"/>
  <c r="R159" i="4"/>
  <c r="AJ158" i="4"/>
  <c r="AI158" i="4"/>
  <c r="AH158" i="4"/>
  <c r="AG158" i="4"/>
  <c r="AF158" i="4"/>
  <c r="AE158" i="4"/>
  <c r="AD158" i="4"/>
  <c r="AC158" i="4"/>
  <c r="AB158" i="4"/>
  <c r="AA158" i="4"/>
  <c r="Z158" i="4"/>
  <c r="Y158" i="4"/>
  <c r="W158" i="4"/>
  <c r="V158" i="4"/>
  <c r="T158" i="4"/>
  <c r="S158" i="4"/>
  <c r="R158" i="4"/>
  <c r="AJ157" i="4"/>
  <c r="AI157" i="4"/>
  <c r="AH157" i="4"/>
  <c r="AG157" i="4"/>
  <c r="AF157" i="4"/>
  <c r="AE157" i="4"/>
  <c r="AD157" i="4"/>
  <c r="AC157" i="4"/>
  <c r="AB157" i="4"/>
  <c r="AA157" i="4"/>
  <c r="Z157" i="4"/>
  <c r="Y157" i="4"/>
  <c r="W157" i="4"/>
  <c r="V157" i="4"/>
  <c r="T157" i="4"/>
  <c r="S157" i="4"/>
  <c r="R157" i="4"/>
  <c r="AJ156" i="4"/>
  <c r="AI156" i="4"/>
  <c r="AH156" i="4"/>
  <c r="AG156" i="4"/>
  <c r="AF156" i="4"/>
  <c r="AE156" i="4"/>
  <c r="AD156" i="4"/>
  <c r="AC156" i="4"/>
  <c r="AB156" i="4"/>
  <c r="AA156" i="4"/>
  <c r="Z156" i="4"/>
  <c r="Y156" i="4"/>
  <c r="W156" i="4"/>
  <c r="V156" i="4"/>
  <c r="T156" i="4"/>
  <c r="S156" i="4"/>
  <c r="R156" i="4"/>
  <c r="AJ155" i="4"/>
  <c r="AI155" i="4"/>
  <c r="AH155" i="4"/>
  <c r="AG155" i="4"/>
  <c r="AF155" i="4"/>
  <c r="AE155" i="4"/>
  <c r="AD155" i="4"/>
  <c r="AC155" i="4"/>
  <c r="AB155" i="4"/>
  <c r="AA155" i="4"/>
  <c r="Z155" i="4"/>
  <c r="Y155" i="4"/>
  <c r="W155" i="4"/>
  <c r="V155" i="4"/>
  <c r="T155" i="4"/>
  <c r="S155" i="4"/>
  <c r="AJ154" i="4"/>
  <c r="AI154" i="4"/>
  <c r="AH154" i="4"/>
  <c r="AG154" i="4"/>
  <c r="AF154" i="4"/>
  <c r="AE154" i="4"/>
  <c r="AD154" i="4"/>
  <c r="AC154" i="4"/>
  <c r="AB154" i="4"/>
  <c r="AA154" i="4"/>
  <c r="Z154" i="4"/>
  <c r="Y154" i="4"/>
  <c r="W154" i="4"/>
  <c r="V154" i="4"/>
  <c r="T154" i="4"/>
  <c r="S154" i="4"/>
  <c r="AJ153" i="4"/>
  <c r="AI153" i="4"/>
  <c r="AH153" i="4"/>
  <c r="AG153" i="4"/>
  <c r="AF153" i="4"/>
  <c r="AE153" i="4"/>
  <c r="AD153" i="4"/>
  <c r="AC153" i="4"/>
  <c r="AB153" i="4"/>
  <c r="AA153" i="4"/>
  <c r="Z153" i="4"/>
  <c r="Y153" i="4"/>
  <c r="W153" i="4"/>
  <c r="V153" i="4"/>
  <c r="T153" i="4"/>
  <c r="S153" i="4"/>
  <c r="R153" i="4"/>
  <c r="AJ152" i="4"/>
  <c r="AI152" i="4"/>
  <c r="AH152" i="4"/>
  <c r="AG152" i="4"/>
  <c r="AF152" i="4"/>
  <c r="AE152" i="4"/>
  <c r="AD152" i="4"/>
  <c r="AC152" i="4"/>
  <c r="AB152" i="4"/>
  <c r="AA152" i="4"/>
  <c r="Z152" i="4"/>
  <c r="Y152" i="4"/>
  <c r="W152" i="4"/>
  <c r="V152" i="4"/>
  <c r="T152" i="4"/>
  <c r="S152" i="4"/>
  <c r="R152" i="4"/>
  <c r="AJ151" i="4"/>
  <c r="AI151" i="4"/>
  <c r="AH151" i="4"/>
  <c r="AG151" i="4"/>
  <c r="AF151" i="4"/>
  <c r="AE151" i="4"/>
  <c r="AD151" i="4"/>
  <c r="AC151" i="4"/>
  <c r="AB151" i="4"/>
  <c r="AA151" i="4"/>
  <c r="Z151" i="4"/>
  <c r="Y151" i="4"/>
  <c r="W151" i="4"/>
  <c r="V151" i="4"/>
  <c r="T151" i="4"/>
  <c r="S151" i="4"/>
  <c r="R151" i="4"/>
  <c r="AJ150" i="4"/>
  <c r="AI150" i="4"/>
  <c r="AH150" i="4"/>
  <c r="AG150" i="4"/>
  <c r="AF150" i="4"/>
  <c r="AE150" i="4"/>
  <c r="AD150" i="4"/>
  <c r="AC150" i="4"/>
  <c r="AB150" i="4"/>
  <c r="AA150" i="4"/>
  <c r="Z150" i="4"/>
  <c r="Y150" i="4"/>
  <c r="W150" i="4"/>
  <c r="V150" i="4"/>
  <c r="T150" i="4"/>
  <c r="S150" i="4"/>
  <c r="R150" i="4"/>
  <c r="AJ149" i="4"/>
  <c r="AI149" i="4"/>
  <c r="AH149" i="4"/>
  <c r="AG149" i="4"/>
  <c r="AF149" i="4"/>
  <c r="AE149" i="4"/>
  <c r="AD149" i="4"/>
  <c r="AC149" i="4"/>
  <c r="AB149" i="4"/>
  <c r="AA149" i="4"/>
  <c r="Z149" i="4"/>
  <c r="Y149" i="4"/>
  <c r="W149" i="4"/>
  <c r="V149" i="4"/>
  <c r="T149" i="4"/>
  <c r="S149" i="4"/>
  <c r="R149" i="4"/>
  <c r="AJ148" i="4"/>
  <c r="AI148" i="4"/>
  <c r="AH148" i="4"/>
  <c r="AG148" i="4"/>
  <c r="AF148" i="4"/>
  <c r="AE148" i="4"/>
  <c r="AD148" i="4"/>
  <c r="AC148" i="4"/>
  <c r="AB148" i="4"/>
  <c r="AA148" i="4"/>
  <c r="Z148" i="4"/>
  <c r="Y148" i="4"/>
  <c r="W148" i="4"/>
  <c r="V148" i="4"/>
  <c r="T148" i="4"/>
  <c r="S148" i="4"/>
  <c r="R148" i="4"/>
  <c r="AJ147" i="4"/>
  <c r="AI147" i="4"/>
  <c r="AH147" i="4"/>
  <c r="AG147" i="4"/>
  <c r="AF147" i="4"/>
  <c r="AE147" i="4"/>
  <c r="AD147" i="4"/>
  <c r="AC147" i="4"/>
  <c r="AB147" i="4"/>
  <c r="AA147" i="4"/>
  <c r="Z147" i="4"/>
  <c r="Y147" i="4"/>
  <c r="W147" i="4"/>
  <c r="V147" i="4"/>
  <c r="T147" i="4"/>
  <c r="S147" i="4"/>
  <c r="R147" i="4"/>
  <c r="AJ146" i="4"/>
  <c r="AI146" i="4"/>
  <c r="AH146" i="4"/>
  <c r="AG146" i="4"/>
  <c r="AF146" i="4"/>
  <c r="AE146" i="4"/>
  <c r="AD146" i="4"/>
  <c r="AC146" i="4"/>
  <c r="AB146" i="4"/>
  <c r="AA146" i="4"/>
  <c r="Z146" i="4"/>
  <c r="Y146" i="4"/>
  <c r="W146" i="4"/>
  <c r="V146" i="4"/>
  <c r="T146" i="4"/>
  <c r="S146" i="4"/>
  <c r="R146" i="4"/>
  <c r="AJ145" i="4"/>
  <c r="AI145" i="4"/>
  <c r="AH145" i="4"/>
  <c r="AG145" i="4"/>
  <c r="AF145" i="4"/>
  <c r="AE145" i="4"/>
  <c r="AD145" i="4"/>
  <c r="AC145" i="4"/>
  <c r="AB145" i="4"/>
  <c r="AA145" i="4"/>
  <c r="Z145" i="4"/>
  <c r="Y145" i="4"/>
  <c r="W145" i="4"/>
  <c r="V145" i="4"/>
  <c r="T145" i="4"/>
  <c r="S145" i="4"/>
  <c r="R145" i="4"/>
  <c r="AJ144" i="4"/>
  <c r="AI144" i="4"/>
  <c r="AH144" i="4"/>
  <c r="AG144" i="4"/>
  <c r="AF144" i="4"/>
  <c r="AE144" i="4"/>
  <c r="AD144" i="4"/>
  <c r="AC144" i="4"/>
  <c r="AB144" i="4"/>
  <c r="AA144" i="4"/>
  <c r="Z144" i="4"/>
  <c r="Y144" i="4"/>
  <c r="W144" i="4"/>
  <c r="V144" i="4"/>
  <c r="T144" i="4"/>
  <c r="S144" i="4"/>
  <c r="R144" i="4"/>
  <c r="AJ143" i="4"/>
  <c r="AI143" i="4"/>
  <c r="AH143" i="4"/>
  <c r="AG143" i="4"/>
  <c r="AF143" i="4"/>
  <c r="AE143" i="4"/>
  <c r="AD143" i="4"/>
  <c r="AC143" i="4"/>
  <c r="AB143" i="4"/>
  <c r="AA143" i="4"/>
  <c r="Z143" i="4"/>
  <c r="Y143" i="4"/>
  <c r="W143" i="4"/>
  <c r="V143" i="4"/>
  <c r="T143" i="4"/>
  <c r="S143" i="4"/>
  <c r="R143" i="4"/>
  <c r="AJ142" i="4"/>
  <c r="AI142" i="4"/>
  <c r="AH142" i="4"/>
  <c r="AG142" i="4"/>
  <c r="AF142" i="4"/>
  <c r="AE142" i="4"/>
  <c r="AD142" i="4"/>
  <c r="AC142" i="4"/>
  <c r="AB142" i="4"/>
  <c r="AA142" i="4"/>
  <c r="Z142" i="4"/>
  <c r="Y142" i="4"/>
  <c r="W142" i="4"/>
  <c r="V142" i="4"/>
  <c r="T142" i="4"/>
  <c r="S142" i="4"/>
  <c r="R142" i="4"/>
  <c r="AJ141" i="4"/>
  <c r="AI141" i="4"/>
  <c r="AH141" i="4"/>
  <c r="AG141" i="4"/>
  <c r="AF141" i="4"/>
  <c r="AE141" i="4"/>
  <c r="AD141" i="4"/>
  <c r="AC141" i="4"/>
  <c r="AB141" i="4"/>
  <c r="AA141" i="4"/>
  <c r="Z141" i="4"/>
  <c r="Y141" i="4"/>
  <c r="W141" i="4"/>
  <c r="V141" i="4"/>
  <c r="T141" i="4"/>
  <c r="S141" i="4"/>
  <c r="R141" i="4"/>
  <c r="AJ140" i="4"/>
  <c r="AI140" i="4"/>
  <c r="AH140" i="4"/>
  <c r="AG140" i="4"/>
  <c r="AF140" i="4"/>
  <c r="AE140" i="4"/>
  <c r="AD140" i="4"/>
  <c r="AC140" i="4"/>
  <c r="AB140" i="4"/>
  <c r="AA140" i="4"/>
  <c r="Z140" i="4"/>
  <c r="Y140" i="4"/>
  <c r="W140" i="4"/>
  <c r="V140" i="4"/>
  <c r="T140" i="4"/>
  <c r="S140" i="4"/>
  <c r="R140" i="4"/>
  <c r="AJ139" i="4"/>
  <c r="AI139" i="4"/>
  <c r="AH139" i="4"/>
  <c r="AG139" i="4"/>
  <c r="AF139" i="4"/>
  <c r="AE139" i="4"/>
  <c r="AD139" i="4"/>
  <c r="AC139" i="4"/>
  <c r="AB139" i="4"/>
  <c r="AA139" i="4"/>
  <c r="Z139" i="4"/>
  <c r="Y139" i="4"/>
  <c r="W139" i="4"/>
  <c r="V139" i="4"/>
  <c r="T139" i="4"/>
  <c r="S139" i="4"/>
  <c r="R139" i="4"/>
  <c r="AJ138" i="4"/>
  <c r="AI138" i="4"/>
  <c r="AH138" i="4"/>
  <c r="AG138" i="4"/>
  <c r="AF138" i="4"/>
  <c r="AE138" i="4"/>
  <c r="AD138" i="4"/>
  <c r="AC138" i="4"/>
  <c r="AB138" i="4"/>
  <c r="AA138" i="4"/>
  <c r="Z138" i="4"/>
  <c r="Y138" i="4"/>
  <c r="W138" i="4"/>
  <c r="V138" i="4"/>
  <c r="T138" i="4"/>
  <c r="S138" i="4"/>
  <c r="R138" i="4"/>
  <c r="AJ137" i="4"/>
  <c r="AI137" i="4"/>
  <c r="AH137" i="4"/>
  <c r="AG137" i="4"/>
  <c r="AF137" i="4"/>
  <c r="AE137" i="4"/>
  <c r="AD137" i="4"/>
  <c r="AC137" i="4"/>
  <c r="AB137" i="4"/>
  <c r="AA137" i="4"/>
  <c r="Z137" i="4"/>
  <c r="Y137" i="4"/>
  <c r="W137" i="4"/>
  <c r="V137" i="4"/>
  <c r="T137" i="4"/>
  <c r="S137" i="4"/>
  <c r="R137" i="4"/>
  <c r="AJ136" i="4"/>
  <c r="AI136" i="4"/>
  <c r="AH136" i="4"/>
  <c r="AG136" i="4"/>
  <c r="AF136" i="4"/>
  <c r="AE136" i="4"/>
  <c r="AD136" i="4"/>
  <c r="AC136" i="4"/>
  <c r="AB136" i="4"/>
  <c r="AA136" i="4"/>
  <c r="Z136" i="4"/>
  <c r="Y136" i="4"/>
  <c r="W136" i="4"/>
  <c r="V136" i="4"/>
  <c r="T136" i="4"/>
  <c r="S136" i="4"/>
  <c r="R136" i="4"/>
  <c r="AJ135" i="4"/>
  <c r="AI135" i="4"/>
  <c r="AH135" i="4"/>
  <c r="AG135" i="4"/>
  <c r="AF135" i="4"/>
  <c r="AE135" i="4"/>
  <c r="AD135" i="4"/>
  <c r="AC135" i="4"/>
  <c r="AB135" i="4"/>
  <c r="AA135" i="4"/>
  <c r="Z135" i="4"/>
  <c r="Y135" i="4"/>
  <c r="W135" i="4"/>
  <c r="V135" i="4"/>
  <c r="T135" i="4"/>
  <c r="S135" i="4"/>
  <c r="R135" i="4"/>
  <c r="AJ134" i="4"/>
  <c r="AI134" i="4"/>
  <c r="AH134" i="4"/>
  <c r="AG134" i="4"/>
  <c r="AF134" i="4"/>
  <c r="AE134" i="4"/>
  <c r="AD134" i="4"/>
  <c r="AC134" i="4"/>
  <c r="AB134" i="4"/>
  <c r="AA134" i="4"/>
  <c r="Z134" i="4"/>
  <c r="Y134" i="4"/>
  <c r="W134" i="4"/>
  <c r="V134" i="4"/>
  <c r="T134" i="4"/>
  <c r="S134" i="4"/>
  <c r="R134" i="4"/>
  <c r="AJ133" i="4"/>
  <c r="AI133" i="4"/>
  <c r="AH133" i="4"/>
  <c r="AG133" i="4"/>
  <c r="AF133" i="4"/>
  <c r="AE133" i="4"/>
  <c r="AD133" i="4"/>
  <c r="AC133" i="4"/>
  <c r="AB133" i="4"/>
  <c r="AA133" i="4"/>
  <c r="Z133" i="4"/>
  <c r="Y133" i="4"/>
  <c r="W133" i="4"/>
  <c r="V133" i="4"/>
  <c r="T133" i="4"/>
  <c r="S133" i="4"/>
  <c r="R133" i="4"/>
  <c r="AJ132" i="4"/>
  <c r="AI132" i="4"/>
  <c r="AH132" i="4"/>
  <c r="AG132" i="4"/>
  <c r="AF132" i="4"/>
  <c r="AE132" i="4"/>
  <c r="AD132" i="4"/>
  <c r="AC132" i="4"/>
  <c r="AB132" i="4"/>
  <c r="AA132" i="4"/>
  <c r="Z132" i="4"/>
  <c r="Y132" i="4"/>
  <c r="W132" i="4"/>
  <c r="V132" i="4"/>
  <c r="T132" i="4"/>
  <c r="S132" i="4"/>
  <c r="R132" i="4"/>
  <c r="AJ131" i="4"/>
  <c r="AI131" i="4"/>
  <c r="AH131" i="4"/>
  <c r="AG131" i="4"/>
  <c r="AF131" i="4"/>
  <c r="AE131" i="4"/>
  <c r="AD131" i="4"/>
  <c r="AC131" i="4"/>
  <c r="AB131" i="4"/>
  <c r="AA131" i="4"/>
  <c r="Z131" i="4"/>
  <c r="Y131" i="4"/>
  <c r="W131" i="4"/>
  <c r="V131" i="4"/>
  <c r="T131" i="4"/>
  <c r="S131" i="4"/>
  <c r="R131" i="4"/>
  <c r="AJ130" i="4"/>
  <c r="AI130" i="4"/>
  <c r="AH130" i="4"/>
  <c r="AG130" i="4"/>
  <c r="AF130" i="4"/>
  <c r="AE130" i="4"/>
  <c r="AD130" i="4"/>
  <c r="AC130" i="4"/>
  <c r="AB130" i="4"/>
  <c r="AA130" i="4"/>
  <c r="Z130" i="4"/>
  <c r="Y130" i="4"/>
  <c r="W130" i="4"/>
  <c r="V130" i="4"/>
  <c r="T130" i="4"/>
  <c r="S130" i="4"/>
  <c r="R130" i="4"/>
  <c r="AJ129" i="4"/>
  <c r="AI129" i="4"/>
  <c r="AH129" i="4"/>
  <c r="AG129" i="4"/>
  <c r="AF129" i="4"/>
  <c r="AE129" i="4"/>
  <c r="AD129" i="4"/>
  <c r="AC129" i="4"/>
  <c r="AB129" i="4"/>
  <c r="AA129" i="4"/>
  <c r="Z129" i="4"/>
  <c r="Y129" i="4"/>
  <c r="W129" i="4"/>
  <c r="V129" i="4"/>
  <c r="T129" i="4"/>
  <c r="S129" i="4"/>
  <c r="R129" i="4"/>
  <c r="AJ128" i="4"/>
  <c r="AI128" i="4"/>
  <c r="AH128" i="4"/>
  <c r="AG128" i="4"/>
  <c r="AF128" i="4"/>
  <c r="AE128" i="4"/>
  <c r="AD128" i="4"/>
  <c r="AC128" i="4"/>
  <c r="AB128" i="4"/>
  <c r="AA128" i="4"/>
  <c r="Z128" i="4"/>
  <c r="Y128" i="4"/>
  <c r="W128" i="4"/>
  <c r="V128" i="4"/>
  <c r="T128" i="4"/>
  <c r="S128" i="4"/>
  <c r="R128" i="4"/>
  <c r="AJ127" i="4"/>
  <c r="AI127" i="4"/>
  <c r="AH127" i="4"/>
  <c r="AG127" i="4"/>
  <c r="AF127" i="4"/>
  <c r="AE127" i="4"/>
  <c r="AD127" i="4"/>
  <c r="AC127" i="4"/>
  <c r="AB127" i="4"/>
  <c r="AA127" i="4"/>
  <c r="Z127" i="4"/>
  <c r="Y127" i="4"/>
  <c r="W127" i="4"/>
  <c r="V127" i="4"/>
  <c r="T127" i="4"/>
  <c r="S127" i="4"/>
  <c r="R127" i="4"/>
  <c r="AJ126" i="4"/>
  <c r="AI126" i="4"/>
  <c r="AH126" i="4"/>
  <c r="AG126" i="4"/>
  <c r="AF126" i="4"/>
  <c r="AE126" i="4"/>
  <c r="AD126" i="4"/>
  <c r="AC126" i="4"/>
  <c r="AB126" i="4"/>
  <c r="AA126" i="4"/>
  <c r="Z126" i="4"/>
  <c r="Y126" i="4"/>
  <c r="W126" i="4"/>
  <c r="V126" i="4"/>
  <c r="T126" i="4"/>
  <c r="S126" i="4"/>
  <c r="R126" i="4"/>
  <c r="AJ125" i="4"/>
  <c r="AI125" i="4"/>
  <c r="AH125" i="4"/>
  <c r="AG125" i="4"/>
  <c r="AF125" i="4"/>
  <c r="AE125" i="4"/>
  <c r="AD125" i="4"/>
  <c r="AC125" i="4"/>
  <c r="AB125" i="4"/>
  <c r="AA125" i="4"/>
  <c r="Z125" i="4"/>
  <c r="Y125" i="4"/>
  <c r="W125" i="4"/>
  <c r="V125" i="4"/>
  <c r="T125" i="4"/>
  <c r="S125" i="4"/>
  <c r="R125" i="4"/>
  <c r="AJ124" i="4"/>
  <c r="AI124" i="4"/>
  <c r="AH124" i="4"/>
  <c r="AG124" i="4"/>
  <c r="AF124" i="4"/>
  <c r="AE124" i="4"/>
  <c r="AD124" i="4"/>
  <c r="AC124" i="4"/>
  <c r="AB124" i="4"/>
  <c r="AA124" i="4"/>
  <c r="Z124" i="4"/>
  <c r="Y124" i="4"/>
  <c r="W124" i="4"/>
  <c r="V124" i="4"/>
  <c r="T124" i="4"/>
  <c r="S124" i="4"/>
  <c r="R124" i="4"/>
  <c r="AJ123" i="4"/>
  <c r="AI123" i="4"/>
  <c r="AH123" i="4"/>
  <c r="AG123" i="4"/>
  <c r="AF123" i="4"/>
  <c r="AE123" i="4"/>
  <c r="AD123" i="4"/>
  <c r="AC123" i="4"/>
  <c r="AB123" i="4"/>
  <c r="AA123" i="4"/>
  <c r="Z123" i="4"/>
  <c r="Y123" i="4"/>
  <c r="W123" i="4"/>
  <c r="V123" i="4"/>
  <c r="T123" i="4"/>
  <c r="S123" i="4"/>
  <c r="R123" i="4"/>
  <c r="AJ122" i="4"/>
  <c r="AI122" i="4"/>
  <c r="AH122" i="4"/>
  <c r="AG122" i="4"/>
  <c r="AF122" i="4"/>
  <c r="AE122" i="4"/>
  <c r="AD122" i="4"/>
  <c r="AC122" i="4"/>
  <c r="AB122" i="4"/>
  <c r="AA122" i="4"/>
  <c r="Z122" i="4"/>
  <c r="Y122" i="4"/>
  <c r="W122" i="4"/>
  <c r="V122" i="4"/>
  <c r="T122" i="4"/>
  <c r="S122" i="4"/>
  <c r="R122" i="4"/>
  <c r="AJ121" i="4"/>
  <c r="AI121" i="4"/>
  <c r="AH121" i="4"/>
  <c r="AG121" i="4"/>
  <c r="AF121" i="4"/>
  <c r="AE121" i="4"/>
  <c r="AD121" i="4"/>
  <c r="AC121" i="4"/>
  <c r="AB121" i="4"/>
  <c r="AA121" i="4"/>
  <c r="Z121" i="4"/>
  <c r="Y121" i="4"/>
  <c r="W121" i="4"/>
  <c r="V121" i="4"/>
  <c r="T121" i="4"/>
  <c r="S121" i="4"/>
  <c r="R121" i="4"/>
  <c r="AJ120" i="4"/>
  <c r="AI120" i="4"/>
  <c r="AH120" i="4"/>
  <c r="AG120" i="4"/>
  <c r="AF120" i="4"/>
  <c r="AE120" i="4"/>
  <c r="AD120" i="4"/>
  <c r="AC120" i="4"/>
  <c r="AB120" i="4"/>
  <c r="AA120" i="4"/>
  <c r="Z120" i="4"/>
  <c r="Y120" i="4"/>
  <c r="W120" i="4"/>
  <c r="V120" i="4"/>
  <c r="T120" i="4"/>
  <c r="S120" i="4"/>
  <c r="R120" i="4"/>
  <c r="AJ119" i="4"/>
  <c r="AI119" i="4"/>
  <c r="AH119" i="4"/>
  <c r="AG119" i="4"/>
  <c r="AF119" i="4"/>
  <c r="AE119" i="4"/>
  <c r="AD119" i="4"/>
  <c r="AC119" i="4"/>
  <c r="AB119" i="4"/>
  <c r="AA119" i="4"/>
  <c r="Z119" i="4"/>
  <c r="Y119" i="4"/>
  <c r="W119" i="4"/>
  <c r="V119" i="4"/>
  <c r="T119" i="4"/>
  <c r="S119" i="4"/>
  <c r="R119" i="4"/>
  <c r="AJ118" i="4"/>
  <c r="AI118" i="4"/>
  <c r="AH118" i="4"/>
  <c r="AG118" i="4"/>
  <c r="AF118" i="4"/>
  <c r="AE118" i="4"/>
  <c r="AD118" i="4"/>
  <c r="AC118" i="4"/>
  <c r="AB118" i="4"/>
  <c r="AA118" i="4"/>
  <c r="Z118" i="4"/>
  <c r="Y118" i="4"/>
  <c r="W118" i="4"/>
  <c r="V118" i="4"/>
  <c r="T118" i="4"/>
  <c r="S118" i="4"/>
  <c r="R118" i="4"/>
  <c r="AJ117" i="4"/>
  <c r="AI117" i="4"/>
  <c r="AH117" i="4"/>
  <c r="AG117" i="4"/>
  <c r="AF117" i="4"/>
  <c r="AE117" i="4"/>
  <c r="AD117" i="4"/>
  <c r="AC117" i="4"/>
  <c r="AB117" i="4"/>
  <c r="AA117" i="4"/>
  <c r="Z117" i="4"/>
  <c r="Y117" i="4"/>
  <c r="W117" i="4"/>
  <c r="V117" i="4"/>
  <c r="T117" i="4"/>
  <c r="S117" i="4"/>
  <c r="AJ116" i="4"/>
  <c r="AI116" i="4"/>
  <c r="AH116" i="4"/>
  <c r="AG116" i="4"/>
  <c r="AF116" i="4"/>
  <c r="AE116" i="4"/>
  <c r="AD116" i="4"/>
  <c r="AC116" i="4"/>
  <c r="AB116" i="4"/>
  <c r="AA116" i="4"/>
  <c r="Z116" i="4"/>
  <c r="Y116" i="4"/>
  <c r="W116" i="4"/>
  <c r="V116" i="4"/>
  <c r="T116" i="4"/>
  <c r="S116" i="4"/>
  <c r="R116" i="4"/>
  <c r="AJ115" i="4"/>
  <c r="AI115" i="4"/>
  <c r="AH115" i="4"/>
  <c r="AG115" i="4"/>
  <c r="AF115" i="4"/>
  <c r="AE115" i="4"/>
  <c r="AD115" i="4"/>
  <c r="AC115" i="4"/>
  <c r="AB115" i="4"/>
  <c r="AA115" i="4"/>
  <c r="Z115" i="4"/>
  <c r="Y115" i="4"/>
  <c r="W115" i="4"/>
  <c r="V115" i="4"/>
  <c r="T115" i="4"/>
  <c r="S115" i="4"/>
  <c r="R115" i="4"/>
  <c r="AJ114" i="4"/>
  <c r="AI114" i="4"/>
  <c r="AH114" i="4"/>
  <c r="AG114" i="4"/>
  <c r="AF114" i="4"/>
  <c r="AE114" i="4"/>
  <c r="AD114" i="4"/>
  <c r="AC114" i="4"/>
  <c r="AB114" i="4"/>
  <c r="AA114" i="4"/>
  <c r="Z114" i="4"/>
  <c r="Y114" i="4"/>
  <c r="W114" i="4"/>
  <c r="V114" i="4"/>
  <c r="T114" i="4"/>
  <c r="S114" i="4"/>
  <c r="R114" i="4"/>
  <c r="AJ113" i="4"/>
  <c r="AI113" i="4"/>
  <c r="AH113" i="4"/>
  <c r="AG113" i="4"/>
  <c r="AF113" i="4"/>
  <c r="AE113" i="4"/>
  <c r="AD113" i="4"/>
  <c r="AC113" i="4"/>
  <c r="AB113" i="4"/>
  <c r="AA113" i="4"/>
  <c r="Z113" i="4"/>
  <c r="Y113" i="4"/>
  <c r="W113" i="4"/>
  <c r="V113" i="4"/>
  <c r="T113" i="4"/>
  <c r="S113" i="4"/>
  <c r="R113" i="4"/>
  <c r="AJ112" i="4"/>
  <c r="AI112" i="4"/>
  <c r="AH112" i="4"/>
  <c r="AG112" i="4"/>
  <c r="AF112" i="4"/>
  <c r="AE112" i="4"/>
  <c r="AD112" i="4"/>
  <c r="AC112" i="4"/>
  <c r="AB112" i="4"/>
  <c r="AA112" i="4"/>
  <c r="Z112" i="4"/>
  <c r="Y112" i="4"/>
  <c r="W112" i="4"/>
  <c r="V112" i="4"/>
  <c r="T112" i="4"/>
  <c r="S112" i="4"/>
  <c r="R112" i="4"/>
  <c r="AJ111" i="4"/>
  <c r="AI111" i="4"/>
  <c r="AH111" i="4"/>
  <c r="AG111" i="4"/>
  <c r="AF111" i="4"/>
  <c r="AE111" i="4"/>
  <c r="AD111" i="4"/>
  <c r="AC111" i="4"/>
  <c r="AB111" i="4"/>
  <c r="AA111" i="4"/>
  <c r="Z111" i="4"/>
  <c r="Y111" i="4"/>
  <c r="W111" i="4"/>
  <c r="V111" i="4"/>
  <c r="T111" i="4"/>
  <c r="S111" i="4"/>
  <c r="R111" i="4"/>
  <c r="AJ110" i="4"/>
  <c r="AI110" i="4"/>
  <c r="AH110" i="4"/>
  <c r="AG110" i="4"/>
  <c r="AF110" i="4"/>
  <c r="AE110" i="4"/>
  <c r="AD110" i="4"/>
  <c r="AC110" i="4"/>
  <c r="AB110" i="4"/>
  <c r="AA110" i="4"/>
  <c r="Z110" i="4"/>
  <c r="Y110" i="4"/>
  <c r="W110" i="4"/>
  <c r="V110" i="4"/>
  <c r="T110" i="4"/>
  <c r="S110" i="4"/>
  <c r="R110" i="4"/>
  <c r="AJ109" i="4"/>
  <c r="AI109" i="4"/>
  <c r="AH109" i="4"/>
  <c r="AG109" i="4"/>
  <c r="AF109" i="4"/>
  <c r="AE109" i="4"/>
  <c r="AD109" i="4"/>
  <c r="AC109" i="4"/>
  <c r="AB109" i="4"/>
  <c r="AA109" i="4"/>
  <c r="Z109" i="4"/>
  <c r="Y109" i="4"/>
  <c r="W109" i="4"/>
  <c r="V109" i="4"/>
  <c r="T109" i="4"/>
  <c r="S109" i="4"/>
  <c r="R109" i="4"/>
  <c r="AJ108" i="4"/>
  <c r="AI108" i="4"/>
  <c r="AH108" i="4"/>
  <c r="AG108" i="4"/>
  <c r="AF108" i="4"/>
  <c r="AE108" i="4"/>
  <c r="AD108" i="4"/>
  <c r="AC108" i="4"/>
  <c r="AB108" i="4"/>
  <c r="AA108" i="4"/>
  <c r="Z108" i="4"/>
  <c r="Y108" i="4"/>
  <c r="W108" i="4"/>
  <c r="V108" i="4"/>
  <c r="T108" i="4"/>
  <c r="S108" i="4"/>
  <c r="R108" i="4"/>
  <c r="AJ107" i="4"/>
  <c r="AI107" i="4"/>
  <c r="AH107" i="4"/>
  <c r="AG107" i="4"/>
  <c r="AF107" i="4"/>
  <c r="AE107" i="4"/>
  <c r="AD107" i="4"/>
  <c r="AC107" i="4"/>
  <c r="AB107" i="4"/>
  <c r="AA107" i="4"/>
  <c r="Z107" i="4"/>
  <c r="Y107" i="4"/>
  <c r="W107" i="4"/>
  <c r="V107" i="4"/>
  <c r="T107" i="4"/>
  <c r="S107" i="4"/>
  <c r="R107" i="4"/>
  <c r="AJ106" i="4"/>
  <c r="AI106" i="4"/>
  <c r="AH106" i="4"/>
  <c r="AG106" i="4"/>
  <c r="AF106" i="4"/>
  <c r="AE106" i="4"/>
  <c r="AD106" i="4"/>
  <c r="AC106" i="4"/>
  <c r="AB106" i="4"/>
  <c r="AA106" i="4"/>
  <c r="Z106" i="4"/>
  <c r="Y106" i="4"/>
  <c r="W106" i="4"/>
  <c r="V106" i="4"/>
  <c r="T106" i="4"/>
  <c r="S106" i="4"/>
  <c r="R106" i="4"/>
  <c r="AJ105" i="4"/>
  <c r="AI105" i="4"/>
  <c r="AH105" i="4"/>
  <c r="AG105" i="4"/>
  <c r="AF105" i="4"/>
  <c r="AE105" i="4"/>
  <c r="AD105" i="4"/>
  <c r="AC105" i="4"/>
  <c r="AB105" i="4"/>
  <c r="AA105" i="4"/>
  <c r="Z105" i="4"/>
  <c r="Y105" i="4"/>
  <c r="W105" i="4"/>
  <c r="V105" i="4"/>
  <c r="T105" i="4"/>
  <c r="S105" i="4"/>
  <c r="R105" i="4"/>
  <c r="AJ104" i="4"/>
  <c r="AI104" i="4"/>
  <c r="AH104" i="4"/>
  <c r="AG104" i="4"/>
  <c r="AF104" i="4"/>
  <c r="AE104" i="4"/>
  <c r="AD104" i="4"/>
  <c r="AC104" i="4"/>
  <c r="AB104" i="4"/>
  <c r="AA104" i="4"/>
  <c r="Z104" i="4"/>
  <c r="Y104" i="4"/>
  <c r="W104" i="4"/>
  <c r="V104" i="4"/>
  <c r="T104" i="4"/>
  <c r="S104" i="4"/>
  <c r="AJ103" i="4"/>
  <c r="AI103" i="4"/>
  <c r="AH103" i="4"/>
  <c r="AG103" i="4"/>
  <c r="AF103" i="4"/>
  <c r="AE103" i="4"/>
  <c r="AD103" i="4"/>
  <c r="AC103" i="4"/>
  <c r="AB103" i="4"/>
  <c r="AA103" i="4"/>
  <c r="Z103" i="4"/>
  <c r="Y103" i="4"/>
  <c r="W103" i="4"/>
  <c r="V103" i="4"/>
  <c r="T103" i="4"/>
  <c r="S103" i="4"/>
  <c r="R103" i="4"/>
  <c r="AJ102" i="4"/>
  <c r="AI102" i="4"/>
  <c r="AH102" i="4"/>
  <c r="AG102" i="4"/>
  <c r="AF102" i="4"/>
  <c r="AE102" i="4"/>
  <c r="AD102" i="4"/>
  <c r="AC102" i="4"/>
  <c r="AB102" i="4"/>
  <c r="AA102" i="4"/>
  <c r="Z102" i="4"/>
  <c r="Y102" i="4"/>
  <c r="W102" i="4"/>
  <c r="V102" i="4"/>
  <c r="T102" i="4"/>
  <c r="S102" i="4"/>
  <c r="R102" i="4"/>
  <c r="AJ101" i="4"/>
  <c r="AI101" i="4"/>
  <c r="AH101" i="4"/>
  <c r="AG101" i="4"/>
  <c r="AF101" i="4"/>
  <c r="AE101" i="4"/>
  <c r="AD101" i="4"/>
  <c r="AC101" i="4"/>
  <c r="AB101" i="4"/>
  <c r="AA101" i="4"/>
  <c r="Z101" i="4"/>
  <c r="Y101" i="4"/>
  <c r="W101" i="4"/>
  <c r="V101" i="4"/>
  <c r="T101" i="4"/>
  <c r="S101" i="4"/>
  <c r="R101" i="4"/>
  <c r="AJ100" i="4"/>
  <c r="AI100" i="4"/>
  <c r="AH100" i="4"/>
  <c r="AG100" i="4"/>
  <c r="AF100" i="4"/>
  <c r="AE100" i="4"/>
  <c r="AD100" i="4"/>
  <c r="AC100" i="4"/>
  <c r="AB100" i="4"/>
  <c r="AA100" i="4"/>
  <c r="Z100" i="4"/>
  <c r="Y100" i="4"/>
  <c r="W100" i="4"/>
  <c r="V100" i="4"/>
  <c r="T100" i="4"/>
  <c r="S100" i="4"/>
  <c r="R100" i="4"/>
  <c r="AJ99" i="4"/>
  <c r="AI99" i="4"/>
  <c r="AH99" i="4"/>
  <c r="AG99" i="4"/>
  <c r="AF99" i="4"/>
  <c r="AE99" i="4"/>
  <c r="AD99" i="4"/>
  <c r="AC99" i="4"/>
  <c r="AB99" i="4"/>
  <c r="AA99" i="4"/>
  <c r="Z99" i="4"/>
  <c r="Y99" i="4"/>
  <c r="W99" i="4"/>
  <c r="V99" i="4"/>
  <c r="T99" i="4"/>
  <c r="S99" i="4"/>
  <c r="R99" i="4"/>
  <c r="AJ98" i="4"/>
  <c r="AI98" i="4"/>
  <c r="AH98" i="4"/>
  <c r="AG98" i="4"/>
  <c r="AF98" i="4"/>
  <c r="AE98" i="4"/>
  <c r="AD98" i="4"/>
  <c r="AC98" i="4"/>
  <c r="AB98" i="4"/>
  <c r="AA98" i="4"/>
  <c r="Z98" i="4"/>
  <c r="Y98" i="4"/>
  <c r="W98" i="4"/>
  <c r="V98" i="4"/>
  <c r="T98" i="4"/>
  <c r="S98" i="4"/>
  <c r="R98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W97" i="4"/>
  <c r="V97" i="4"/>
  <c r="T97" i="4"/>
  <c r="S97" i="4"/>
  <c r="R97" i="4"/>
  <c r="AJ96" i="4"/>
  <c r="AI96" i="4"/>
  <c r="AH96" i="4"/>
  <c r="AG96" i="4"/>
  <c r="AF96" i="4"/>
  <c r="AE96" i="4"/>
  <c r="AD96" i="4"/>
  <c r="AC96" i="4"/>
  <c r="AB96" i="4"/>
  <c r="AA96" i="4"/>
  <c r="Z96" i="4"/>
  <c r="Y96" i="4"/>
  <c r="W96" i="4"/>
  <c r="V96" i="4"/>
  <c r="T96" i="4"/>
  <c r="S96" i="4"/>
  <c r="R96" i="4"/>
  <c r="AJ95" i="4"/>
  <c r="AI95" i="4"/>
  <c r="AH95" i="4"/>
  <c r="AG95" i="4"/>
  <c r="AF95" i="4"/>
  <c r="AE95" i="4"/>
  <c r="AD95" i="4"/>
  <c r="AC95" i="4"/>
  <c r="AB95" i="4"/>
  <c r="AA95" i="4"/>
  <c r="Z95" i="4"/>
  <c r="Y95" i="4"/>
  <c r="W95" i="4"/>
  <c r="V95" i="4"/>
  <c r="T95" i="4"/>
  <c r="S95" i="4"/>
  <c r="R95" i="4"/>
  <c r="AJ94" i="4"/>
  <c r="AI94" i="4"/>
  <c r="AH94" i="4"/>
  <c r="AG94" i="4"/>
  <c r="AF94" i="4"/>
  <c r="AE94" i="4"/>
  <c r="AD94" i="4"/>
  <c r="AC94" i="4"/>
  <c r="AB94" i="4"/>
  <c r="AA94" i="4"/>
  <c r="Z94" i="4"/>
  <c r="Y94" i="4"/>
  <c r="W94" i="4"/>
  <c r="V94" i="4"/>
  <c r="T94" i="4"/>
  <c r="S94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W93" i="4"/>
  <c r="V93" i="4"/>
  <c r="T93" i="4"/>
  <c r="S93" i="4"/>
  <c r="R93" i="4"/>
  <c r="AJ92" i="4"/>
  <c r="AI92" i="4"/>
  <c r="AH92" i="4"/>
  <c r="AG92" i="4"/>
  <c r="AF92" i="4"/>
  <c r="AE92" i="4"/>
  <c r="AD92" i="4"/>
  <c r="AC92" i="4"/>
  <c r="AB92" i="4"/>
  <c r="AA92" i="4"/>
  <c r="Z92" i="4"/>
  <c r="Y92" i="4"/>
  <c r="W92" i="4"/>
  <c r="V92" i="4"/>
  <c r="T92" i="4"/>
  <c r="S92" i="4"/>
  <c r="R92" i="4"/>
  <c r="AJ91" i="4"/>
  <c r="AI91" i="4"/>
  <c r="AH91" i="4"/>
  <c r="AG91" i="4"/>
  <c r="AF91" i="4"/>
  <c r="AE91" i="4"/>
  <c r="AD91" i="4"/>
  <c r="AC91" i="4"/>
  <c r="AB91" i="4"/>
  <c r="AA91" i="4"/>
  <c r="Z91" i="4"/>
  <c r="Y91" i="4"/>
  <c r="W91" i="4"/>
  <c r="V91" i="4"/>
  <c r="T91" i="4"/>
  <c r="S91" i="4"/>
  <c r="R91" i="4"/>
  <c r="AJ90" i="4"/>
  <c r="AI90" i="4"/>
  <c r="AH90" i="4"/>
  <c r="AG90" i="4"/>
  <c r="AF90" i="4"/>
  <c r="AE90" i="4"/>
  <c r="AD90" i="4"/>
  <c r="AC90" i="4"/>
  <c r="AB90" i="4"/>
  <c r="AA90" i="4"/>
  <c r="Z90" i="4"/>
  <c r="Y90" i="4"/>
  <c r="W90" i="4"/>
  <c r="V90" i="4"/>
  <c r="T90" i="4"/>
  <c r="S90" i="4"/>
  <c r="AJ89" i="4"/>
  <c r="AI89" i="4"/>
  <c r="AH89" i="4"/>
  <c r="AG89" i="4"/>
  <c r="AF89" i="4"/>
  <c r="AE89" i="4"/>
  <c r="AD89" i="4"/>
  <c r="AC89" i="4"/>
  <c r="AB89" i="4"/>
  <c r="AA89" i="4"/>
  <c r="Z89" i="4"/>
  <c r="Y89" i="4"/>
  <c r="W89" i="4"/>
  <c r="V89" i="4"/>
  <c r="T89" i="4"/>
  <c r="S89" i="4"/>
  <c r="AJ88" i="4"/>
  <c r="AI88" i="4"/>
  <c r="AH88" i="4"/>
  <c r="AG88" i="4"/>
  <c r="AF88" i="4"/>
  <c r="AE88" i="4"/>
  <c r="AD88" i="4"/>
  <c r="AC88" i="4"/>
  <c r="AB88" i="4"/>
  <c r="AA88" i="4"/>
  <c r="Z88" i="4"/>
  <c r="Y88" i="4"/>
  <c r="W88" i="4"/>
  <c r="V88" i="4"/>
  <c r="T88" i="4"/>
  <c r="S88" i="4"/>
  <c r="AJ87" i="4"/>
  <c r="AI87" i="4"/>
  <c r="AH87" i="4"/>
  <c r="AG87" i="4"/>
  <c r="AF87" i="4"/>
  <c r="AE87" i="4"/>
  <c r="AD87" i="4"/>
  <c r="AC87" i="4"/>
  <c r="AB87" i="4"/>
  <c r="AA87" i="4"/>
  <c r="Z87" i="4"/>
  <c r="Y87" i="4"/>
  <c r="W87" i="4"/>
  <c r="V87" i="4"/>
  <c r="T87" i="4"/>
  <c r="S87" i="4"/>
  <c r="AJ86" i="4"/>
  <c r="AI86" i="4"/>
  <c r="AH86" i="4"/>
  <c r="AG86" i="4"/>
  <c r="AF86" i="4"/>
  <c r="AE86" i="4"/>
  <c r="AD86" i="4"/>
  <c r="AC86" i="4"/>
  <c r="AB86" i="4"/>
  <c r="AA86" i="4"/>
  <c r="Z86" i="4"/>
  <c r="Y86" i="4"/>
  <c r="W86" i="4"/>
  <c r="V86" i="4"/>
  <c r="T86" i="4"/>
  <c r="S86" i="4"/>
  <c r="AJ85" i="4"/>
  <c r="AI85" i="4"/>
  <c r="AH85" i="4"/>
  <c r="AG85" i="4"/>
  <c r="AF85" i="4"/>
  <c r="AE85" i="4"/>
  <c r="AD85" i="4"/>
  <c r="AC85" i="4"/>
  <c r="AB85" i="4"/>
  <c r="AA85" i="4"/>
  <c r="Z85" i="4"/>
  <c r="Y85" i="4"/>
  <c r="W85" i="4"/>
  <c r="V85" i="4"/>
  <c r="T85" i="4"/>
  <c r="S85" i="4"/>
  <c r="AJ84" i="4"/>
  <c r="AI84" i="4"/>
  <c r="AH84" i="4"/>
  <c r="AG84" i="4"/>
  <c r="AF84" i="4"/>
  <c r="AE84" i="4"/>
  <c r="AD84" i="4"/>
  <c r="AC84" i="4"/>
  <c r="AB84" i="4"/>
  <c r="AA84" i="4"/>
  <c r="Z84" i="4"/>
  <c r="Y84" i="4"/>
  <c r="W84" i="4"/>
  <c r="V84" i="4"/>
  <c r="T84" i="4"/>
  <c r="S84" i="4"/>
  <c r="AJ83" i="4"/>
  <c r="AI83" i="4"/>
  <c r="AH83" i="4"/>
  <c r="AG83" i="4"/>
  <c r="AF83" i="4"/>
  <c r="AE83" i="4"/>
  <c r="AD83" i="4"/>
  <c r="AC83" i="4"/>
  <c r="AB83" i="4"/>
  <c r="AA83" i="4"/>
  <c r="Z83" i="4"/>
  <c r="Y83" i="4"/>
  <c r="W83" i="4"/>
  <c r="V83" i="4"/>
  <c r="T83" i="4"/>
  <c r="S83" i="4"/>
  <c r="AJ82" i="4"/>
  <c r="AI82" i="4"/>
  <c r="AH82" i="4"/>
  <c r="AG82" i="4"/>
  <c r="AF82" i="4"/>
  <c r="AE82" i="4"/>
  <c r="AD82" i="4"/>
  <c r="AC82" i="4"/>
  <c r="AB82" i="4"/>
  <c r="AA82" i="4"/>
  <c r="Z82" i="4"/>
  <c r="Y82" i="4"/>
  <c r="W82" i="4"/>
  <c r="V82" i="4"/>
  <c r="T82" i="4"/>
  <c r="S82" i="4"/>
  <c r="AJ81" i="4"/>
  <c r="AI81" i="4"/>
  <c r="AH81" i="4"/>
  <c r="AG81" i="4"/>
  <c r="AF81" i="4"/>
  <c r="AE81" i="4"/>
  <c r="AD81" i="4"/>
  <c r="AC81" i="4"/>
  <c r="AB81" i="4"/>
  <c r="AA81" i="4"/>
  <c r="Z81" i="4"/>
  <c r="Y81" i="4"/>
  <c r="W81" i="4"/>
  <c r="V81" i="4"/>
  <c r="T81" i="4"/>
  <c r="S81" i="4"/>
  <c r="AJ80" i="4"/>
  <c r="AI80" i="4"/>
  <c r="AH80" i="4"/>
  <c r="AG80" i="4"/>
  <c r="AF80" i="4"/>
  <c r="AE80" i="4"/>
  <c r="AD80" i="4"/>
  <c r="AC80" i="4"/>
  <c r="AB80" i="4"/>
  <c r="AA80" i="4"/>
  <c r="Z80" i="4"/>
  <c r="Y80" i="4"/>
  <c r="W80" i="4"/>
  <c r="V80" i="4"/>
  <c r="T80" i="4"/>
  <c r="S80" i="4"/>
  <c r="R80" i="4"/>
  <c r="AJ79" i="4"/>
  <c r="AI79" i="4"/>
  <c r="AH79" i="4"/>
  <c r="AG79" i="4"/>
  <c r="AF79" i="4"/>
  <c r="AE79" i="4"/>
  <c r="AD79" i="4"/>
  <c r="AC79" i="4"/>
  <c r="AB79" i="4"/>
  <c r="AA79" i="4"/>
  <c r="Z79" i="4"/>
  <c r="Y79" i="4"/>
  <c r="W79" i="4"/>
  <c r="V79" i="4"/>
  <c r="T79" i="4"/>
  <c r="S79" i="4"/>
  <c r="R79" i="4"/>
  <c r="AJ78" i="4"/>
  <c r="AI78" i="4"/>
  <c r="AH78" i="4"/>
  <c r="AG78" i="4"/>
  <c r="AF78" i="4"/>
  <c r="AE78" i="4"/>
  <c r="AD78" i="4"/>
  <c r="AC78" i="4"/>
  <c r="AB78" i="4"/>
  <c r="AA78" i="4"/>
  <c r="Z78" i="4"/>
  <c r="Y78" i="4"/>
  <c r="W78" i="4"/>
  <c r="V78" i="4"/>
  <c r="T78" i="4"/>
  <c r="S78" i="4"/>
  <c r="R78" i="4"/>
  <c r="AJ77" i="4"/>
  <c r="AI77" i="4"/>
  <c r="AH77" i="4"/>
  <c r="AG77" i="4"/>
  <c r="AF77" i="4"/>
  <c r="AE77" i="4"/>
  <c r="AD77" i="4"/>
  <c r="AC77" i="4"/>
  <c r="AB77" i="4"/>
  <c r="AA77" i="4"/>
  <c r="Z77" i="4"/>
  <c r="Y77" i="4"/>
  <c r="W77" i="4"/>
  <c r="V77" i="4"/>
  <c r="T77" i="4"/>
  <c r="S77" i="4"/>
  <c r="R77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W76" i="4"/>
  <c r="V76" i="4"/>
  <c r="T76" i="4"/>
  <c r="S76" i="4"/>
  <c r="AJ75" i="4"/>
  <c r="AI75" i="4"/>
  <c r="AH75" i="4"/>
  <c r="AG75" i="4"/>
  <c r="AF75" i="4"/>
  <c r="AE75" i="4"/>
  <c r="AD75" i="4"/>
  <c r="AC75" i="4"/>
  <c r="AB75" i="4"/>
  <c r="AA75" i="4"/>
  <c r="Z75" i="4"/>
  <c r="Y75" i="4"/>
  <c r="W75" i="4"/>
  <c r="V75" i="4"/>
  <c r="T75" i="4"/>
  <c r="S75" i="4"/>
  <c r="R75" i="4"/>
  <c r="AJ74" i="4"/>
  <c r="AI74" i="4"/>
  <c r="AH74" i="4"/>
  <c r="AG74" i="4"/>
  <c r="AF74" i="4"/>
  <c r="AE74" i="4"/>
  <c r="AD74" i="4"/>
  <c r="AC74" i="4"/>
  <c r="AB74" i="4"/>
  <c r="AA74" i="4"/>
  <c r="Z74" i="4"/>
  <c r="Y74" i="4"/>
  <c r="W74" i="4"/>
  <c r="V74" i="4"/>
  <c r="T74" i="4"/>
  <c r="S74" i="4"/>
  <c r="AJ73" i="4"/>
  <c r="AI73" i="4"/>
  <c r="AH73" i="4"/>
  <c r="AG73" i="4"/>
  <c r="AF73" i="4"/>
  <c r="AE73" i="4"/>
  <c r="AD73" i="4"/>
  <c r="AC73" i="4"/>
  <c r="AB73" i="4"/>
  <c r="AA73" i="4"/>
  <c r="Z73" i="4"/>
  <c r="Y73" i="4"/>
  <c r="W73" i="4"/>
  <c r="V73" i="4"/>
  <c r="T73" i="4"/>
  <c r="S73" i="4"/>
  <c r="R73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W72" i="4"/>
  <c r="V72" i="4"/>
  <c r="T72" i="4"/>
  <c r="S72" i="4"/>
  <c r="R72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W71" i="4"/>
  <c r="V71" i="4"/>
  <c r="T71" i="4"/>
  <c r="S71" i="4"/>
  <c r="R71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W70" i="4"/>
  <c r="V70" i="4"/>
  <c r="T70" i="4"/>
  <c r="S70" i="4"/>
  <c r="R70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W69" i="4"/>
  <c r="V69" i="4"/>
  <c r="T69" i="4"/>
  <c r="S69" i="4"/>
  <c r="R69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W68" i="4"/>
  <c r="V68" i="4"/>
  <c r="T68" i="4"/>
  <c r="S68" i="4"/>
  <c r="R68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W67" i="4"/>
  <c r="V67" i="4"/>
  <c r="T67" i="4"/>
  <c r="S67" i="4"/>
  <c r="R67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W66" i="4"/>
  <c r="V66" i="4"/>
  <c r="T66" i="4"/>
  <c r="S66" i="4"/>
  <c r="R66" i="4"/>
  <c r="AJ65" i="4"/>
  <c r="AI65" i="4"/>
  <c r="AH65" i="4"/>
  <c r="AG65" i="4"/>
  <c r="AF65" i="4"/>
  <c r="AE65" i="4"/>
  <c r="AD65" i="4"/>
  <c r="AC65" i="4"/>
  <c r="AB65" i="4"/>
  <c r="AA65" i="4"/>
  <c r="Z65" i="4"/>
  <c r="Y65" i="4"/>
  <c r="W65" i="4"/>
  <c r="V65" i="4"/>
  <c r="T65" i="4"/>
  <c r="S65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W64" i="4"/>
  <c r="V64" i="4"/>
  <c r="T64" i="4"/>
  <c r="S64" i="4"/>
  <c r="R64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W63" i="4"/>
  <c r="V63" i="4"/>
  <c r="T63" i="4"/>
  <c r="S63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W62" i="4"/>
  <c r="V62" i="4"/>
  <c r="T62" i="4"/>
  <c r="S62" i="4"/>
  <c r="R62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W61" i="4"/>
  <c r="V61" i="4"/>
  <c r="T61" i="4"/>
  <c r="S61" i="4"/>
  <c r="R61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W60" i="4"/>
  <c r="V60" i="4"/>
  <c r="T60" i="4"/>
  <c r="S60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W59" i="4"/>
  <c r="V59" i="4"/>
  <c r="T59" i="4"/>
  <c r="S59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W58" i="4"/>
  <c r="V58" i="4"/>
  <c r="T58" i="4"/>
  <c r="S58" i="4"/>
  <c r="R58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W57" i="4"/>
  <c r="V57" i="4"/>
  <c r="T57" i="4"/>
  <c r="S57" i="4"/>
  <c r="R57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W56" i="4"/>
  <c r="V56" i="4"/>
  <c r="T56" i="4"/>
  <c r="S56" i="4"/>
  <c r="R56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W55" i="4"/>
  <c r="V55" i="4"/>
  <c r="T55" i="4"/>
  <c r="S55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W54" i="4"/>
  <c r="V54" i="4"/>
  <c r="T54" i="4"/>
  <c r="S54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W53" i="4"/>
  <c r="V53" i="4"/>
  <c r="T53" i="4"/>
  <c r="S53" i="4"/>
  <c r="R53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W52" i="4"/>
  <c r="V52" i="4"/>
  <c r="T52" i="4"/>
  <c r="S52" i="4"/>
  <c r="R52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W51" i="4"/>
  <c r="V51" i="4"/>
  <c r="T51" i="4"/>
  <c r="S51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W50" i="4"/>
  <c r="V50" i="4"/>
  <c r="T50" i="4"/>
  <c r="S50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W49" i="4"/>
  <c r="V49" i="4"/>
  <c r="T49" i="4"/>
  <c r="S49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W48" i="4"/>
  <c r="V48" i="4"/>
  <c r="T48" i="4"/>
  <c r="S48" i="4"/>
  <c r="R48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W47" i="4"/>
  <c r="V47" i="4"/>
  <c r="T47" i="4"/>
  <c r="S47" i="4"/>
  <c r="R47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W46" i="4"/>
  <c r="V46" i="4"/>
  <c r="T46" i="4"/>
  <c r="S46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W45" i="4"/>
  <c r="V45" i="4"/>
  <c r="T45" i="4"/>
  <c r="S45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W44" i="4"/>
  <c r="V44" i="4"/>
  <c r="T44" i="4"/>
  <c r="S44" i="4"/>
  <c r="R44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W43" i="4"/>
  <c r="V43" i="4"/>
  <c r="T43" i="4"/>
  <c r="S43" i="4"/>
  <c r="R43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W42" i="4"/>
  <c r="V42" i="4"/>
  <c r="T42" i="4"/>
  <c r="S42" i="4"/>
  <c r="R42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W41" i="4"/>
  <c r="V41" i="4"/>
  <c r="T41" i="4"/>
  <c r="S41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W40" i="4"/>
  <c r="V40" i="4"/>
  <c r="T40" i="4"/>
  <c r="S40" i="4"/>
  <c r="R40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W39" i="4"/>
  <c r="V39" i="4"/>
  <c r="T39" i="4"/>
  <c r="S39" i="4"/>
  <c r="R39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W38" i="4"/>
  <c r="V38" i="4"/>
  <c r="T38" i="4"/>
  <c r="S38" i="4"/>
  <c r="R38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W37" i="4"/>
  <c r="V37" i="4"/>
  <c r="T37" i="4"/>
  <c r="S37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W36" i="4"/>
  <c r="V36" i="4"/>
  <c r="T36" i="4"/>
  <c r="S36" i="4"/>
  <c r="R36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W35" i="4"/>
  <c r="V35" i="4"/>
  <c r="T35" i="4"/>
  <c r="S35" i="4"/>
  <c r="R35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W34" i="4"/>
  <c r="V34" i="4"/>
  <c r="T34" i="4"/>
  <c r="S34" i="4"/>
  <c r="R34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W33" i="4"/>
  <c r="V33" i="4"/>
  <c r="T33" i="4"/>
  <c r="S33" i="4"/>
  <c r="R33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W32" i="4"/>
  <c r="V32" i="4"/>
  <c r="T32" i="4"/>
  <c r="S32" i="4"/>
  <c r="R32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W31" i="4"/>
  <c r="V31" i="4"/>
  <c r="T31" i="4"/>
  <c r="S31" i="4"/>
  <c r="R31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W30" i="4"/>
  <c r="V30" i="4"/>
  <c r="T30" i="4"/>
  <c r="S30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W29" i="4"/>
  <c r="V29" i="4"/>
  <c r="T29" i="4"/>
  <c r="S29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W28" i="4"/>
  <c r="V28" i="4"/>
  <c r="T28" i="4"/>
  <c r="S28" i="4"/>
  <c r="R28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W27" i="4"/>
  <c r="V27" i="4"/>
  <c r="T27" i="4"/>
  <c r="S27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W26" i="4"/>
  <c r="V26" i="4"/>
  <c r="T26" i="4"/>
  <c r="S26" i="4"/>
  <c r="R26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W25" i="4"/>
  <c r="V25" i="4"/>
  <c r="T25" i="4"/>
  <c r="S25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W24" i="4"/>
  <c r="V24" i="4"/>
  <c r="T24" i="4"/>
  <c r="S24" i="4"/>
  <c r="R24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W23" i="4"/>
  <c r="V23" i="4"/>
  <c r="T23" i="4"/>
  <c r="S23" i="4"/>
  <c r="R23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W22" i="4"/>
  <c r="V22" i="4"/>
  <c r="T22" i="4"/>
  <c r="S22" i="4"/>
  <c r="R22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W21" i="4"/>
  <c r="V21" i="4"/>
  <c r="T21" i="4"/>
  <c r="S21" i="4"/>
  <c r="R21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W20" i="4"/>
  <c r="V20" i="4"/>
  <c r="T20" i="4"/>
  <c r="S20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W19" i="4"/>
  <c r="V19" i="4"/>
  <c r="T19" i="4"/>
  <c r="S19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W18" i="4"/>
  <c r="V18" i="4"/>
  <c r="T18" i="4"/>
  <c r="S18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W17" i="4"/>
  <c r="V17" i="4"/>
  <c r="T17" i="4"/>
  <c r="S17" i="4"/>
  <c r="R17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W16" i="4"/>
  <c r="V16" i="4"/>
  <c r="T16" i="4"/>
  <c r="S16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W15" i="4"/>
  <c r="V15" i="4"/>
  <c r="T15" i="4"/>
  <c r="S15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W14" i="4"/>
  <c r="V14" i="4"/>
  <c r="T14" i="4"/>
  <c r="S14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W13" i="4"/>
  <c r="V13" i="4"/>
  <c r="T13" i="4"/>
  <c r="S13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W12" i="4"/>
  <c r="V12" i="4"/>
  <c r="T12" i="4"/>
  <c r="S12" i="4"/>
  <c r="R12" i="4"/>
  <c r="D3" i="4" a="1"/>
  <c r="D3" i="4" s="1"/>
  <c r="D2" i="4"/>
  <c r="U814" i="4" l="1"/>
  <c r="U844" i="4"/>
  <c r="U852" i="4"/>
  <c r="U853" i="4"/>
  <c r="X1011" i="4"/>
  <c r="U1076" i="4"/>
  <c r="U1131" i="4"/>
  <c r="X2315" i="4"/>
  <c r="U1133" i="4"/>
  <c r="X1150" i="4"/>
  <c r="X1153" i="4"/>
  <c r="U1196" i="4"/>
  <c r="X1736" i="4"/>
  <c r="U1740" i="4"/>
  <c r="X1869" i="4"/>
  <c r="X1897" i="4"/>
  <c r="X1123" i="4"/>
  <c r="X1637" i="4"/>
  <c r="X1152" i="4"/>
  <c r="X1155" i="4"/>
  <c r="X1202" i="4"/>
  <c r="U1205" i="4"/>
  <c r="U1218" i="4"/>
  <c r="X1698" i="4"/>
  <c r="X1737" i="4"/>
  <c r="U1739" i="4"/>
  <c r="X1747" i="4"/>
  <c r="U1872" i="4"/>
  <c r="U1874" i="4"/>
  <c r="X1889" i="4"/>
  <c r="X1906" i="4"/>
  <c r="X1192" i="4"/>
  <c r="U1206" i="4"/>
  <c r="X1215" i="4"/>
  <c r="X1151" i="4"/>
  <c r="U1362" i="4"/>
  <c r="X1726" i="4"/>
  <c r="U1741" i="4"/>
  <c r="X1748" i="4"/>
  <c r="U1873" i="4"/>
  <c r="X1130" i="4"/>
  <c r="U947" i="4"/>
  <c r="X1090" i="4"/>
  <c r="X1483" i="4"/>
  <c r="X1484" i="4"/>
  <c r="X1485" i="4"/>
  <c r="U1488" i="4"/>
  <c r="U1489" i="4"/>
  <c r="U1490" i="4"/>
  <c r="U1491" i="4"/>
  <c r="U1492" i="4"/>
  <c r="U1493" i="4"/>
  <c r="X1506" i="4"/>
  <c r="X1517" i="4"/>
  <c r="X1574" i="4"/>
  <c r="X1622" i="4"/>
  <c r="X1672" i="4"/>
  <c r="U1683" i="4"/>
  <c r="X1690" i="4"/>
  <c r="X1730" i="4"/>
  <c r="X1740" i="4"/>
  <c r="X1741" i="4"/>
  <c r="U1743" i="4"/>
  <c r="X1764" i="4"/>
  <c r="X1781" i="4"/>
  <c r="U1783" i="4"/>
  <c r="U1784" i="4"/>
  <c r="X1804" i="4"/>
  <c r="U1817" i="4"/>
  <c r="U2198" i="4"/>
  <c r="U2220" i="4"/>
  <c r="X2238" i="4"/>
  <c r="U467" i="4"/>
  <c r="U495" i="4"/>
  <c r="U519" i="4"/>
  <c r="X946" i="4"/>
  <c r="X985" i="4"/>
  <c r="U988" i="4"/>
  <c r="U989" i="4"/>
  <c r="U999" i="4"/>
  <c r="X1007" i="4"/>
  <c r="X1017" i="4"/>
  <c r="X1041" i="4"/>
  <c r="U274" i="4"/>
  <c r="X283" i="4"/>
  <c r="U285" i="4"/>
  <c r="X323" i="4"/>
  <c r="U333" i="4"/>
  <c r="X384" i="4"/>
  <c r="X425" i="4"/>
  <c r="X53" i="4"/>
  <c r="X54" i="4"/>
  <c r="U57" i="4"/>
  <c r="X67" i="4"/>
  <c r="U14" i="4"/>
  <c r="X517" i="4"/>
  <c r="U604" i="4"/>
  <c r="X615" i="4"/>
  <c r="X627" i="4"/>
  <c r="U629" i="4"/>
  <c r="U644" i="4"/>
  <c r="U877" i="4"/>
  <c r="U1001" i="4"/>
  <c r="U1002" i="4"/>
  <c r="U320" i="4"/>
  <c r="X380" i="4"/>
  <c r="X877" i="4"/>
  <c r="X60" i="4"/>
  <c r="X71" i="4"/>
  <c r="X80" i="4"/>
  <c r="U532" i="4"/>
  <c r="U533" i="4"/>
  <c r="X772" i="4"/>
  <c r="U782" i="4"/>
  <c r="X788" i="4"/>
  <c r="U800" i="4"/>
  <c r="U809" i="4"/>
  <c r="X835" i="4"/>
  <c r="U856" i="4"/>
  <c r="U857" i="4"/>
  <c r="U984" i="4"/>
  <c r="X1240" i="4"/>
  <c r="X2314" i="4"/>
  <c r="X2325" i="4"/>
  <c r="U2339" i="4"/>
  <c r="X1437" i="4"/>
  <c r="U1473" i="4"/>
  <c r="X1507" i="4"/>
  <c r="X1508" i="4"/>
  <c r="U1512" i="4"/>
  <c r="X1731" i="4"/>
  <c r="U1843" i="4"/>
  <c r="U1853" i="4"/>
  <c r="U1855" i="4"/>
  <c r="X1878" i="4"/>
  <c r="X2206" i="4"/>
  <c r="X2326" i="4"/>
  <c r="U2329" i="4"/>
  <c r="U2330" i="4"/>
  <c r="U2340" i="4"/>
  <c r="X2229" i="4"/>
  <c r="U1954" i="4"/>
  <c r="U243" i="4"/>
  <c r="X253" i="4"/>
  <c r="X255" i="4"/>
  <c r="U351" i="4"/>
  <c r="X432" i="4"/>
  <c r="X1118" i="4"/>
  <c r="X1119" i="4"/>
  <c r="X1138" i="4"/>
  <c r="U1140" i="4"/>
  <c r="X1146" i="4"/>
  <c r="X1147" i="4"/>
  <c r="U1150" i="4"/>
  <c r="U1151" i="4"/>
  <c r="U1152" i="4"/>
  <c r="U1153" i="4"/>
  <c r="U1154" i="4"/>
  <c r="X2277" i="4"/>
  <c r="U101" i="4"/>
  <c r="X117" i="4"/>
  <c r="U135" i="4"/>
  <c r="X141" i="4"/>
  <c r="X178" i="4"/>
  <c r="U182" i="4"/>
  <c r="U183" i="4"/>
  <c r="U184" i="4"/>
  <c r="X190" i="4"/>
  <c r="U583" i="4"/>
  <c r="X763" i="4"/>
  <c r="U2314" i="4"/>
  <c r="X2334" i="4"/>
  <c r="U2336" i="4"/>
  <c r="U628" i="4"/>
  <c r="X764" i="4"/>
  <c r="X1688" i="4"/>
  <c r="U1770" i="4"/>
  <c r="X1780" i="4"/>
  <c r="X1802" i="4"/>
  <c r="X1803" i="4"/>
  <c r="U1825" i="4"/>
  <c r="X1834" i="4"/>
  <c r="X1860" i="4"/>
  <c r="X2021" i="4"/>
  <c r="U2115" i="4"/>
  <c r="X2155" i="4"/>
  <c r="U2262" i="4"/>
  <c r="U2289" i="4"/>
  <c r="U29" i="4"/>
  <c r="U71" i="4"/>
  <c r="U109" i="4"/>
  <c r="X158" i="4"/>
  <c r="U567" i="4"/>
  <c r="U577" i="4"/>
  <c r="X679" i="4"/>
  <c r="X768" i="4"/>
  <c r="U778" i="4"/>
  <c r="X784" i="4"/>
  <c r="X792" i="4"/>
  <c r="U813" i="4"/>
  <c r="U833" i="4"/>
  <c r="X839" i="4"/>
  <c r="X869" i="4"/>
  <c r="U872" i="4"/>
  <c r="U876" i="4"/>
  <c r="U902" i="4"/>
  <c r="X910" i="4"/>
  <c r="U929" i="4"/>
  <c r="U948" i="4"/>
  <c r="X955" i="4"/>
  <c r="U959" i="4"/>
  <c r="U960" i="4"/>
  <c r="X983" i="4"/>
  <c r="X1293" i="4"/>
  <c r="U1298" i="4"/>
  <c r="X1305" i="4"/>
  <c r="X1306" i="4"/>
  <c r="U1308" i="4"/>
  <c r="U1329" i="4"/>
  <c r="X1335" i="4"/>
  <c r="U1337" i="4"/>
  <c r="U1338" i="4"/>
  <c r="X1370" i="4"/>
  <c r="X1371" i="4"/>
  <c r="U1374" i="4"/>
  <c r="U1375" i="4"/>
  <c r="X1403" i="4"/>
  <c r="X1404" i="4"/>
  <c r="U1408" i="4"/>
  <c r="U1434" i="4"/>
  <c r="X1451" i="4"/>
  <c r="U1504" i="4"/>
  <c r="X1532" i="4"/>
  <c r="X1533" i="4"/>
  <c r="U1535" i="4"/>
  <c r="U1618" i="4"/>
  <c r="X1654" i="4"/>
  <c r="X1656" i="4"/>
  <c r="U1714" i="4"/>
  <c r="X1830" i="4"/>
  <c r="U1858" i="4"/>
  <c r="X1895" i="4"/>
  <c r="X2174" i="4"/>
  <c r="U2192" i="4"/>
  <c r="X538" i="4"/>
  <c r="X1184" i="4"/>
  <c r="X1251" i="4"/>
  <c r="X34" i="4"/>
  <c r="X351" i="4"/>
  <c r="X352" i="4"/>
  <c r="X353" i="4"/>
  <c r="U357" i="4"/>
  <c r="U386" i="4"/>
  <c r="X506" i="4"/>
  <c r="U508" i="4"/>
  <c r="U696" i="4"/>
  <c r="X737" i="4"/>
  <c r="U738" i="4"/>
  <c r="X744" i="4"/>
  <c r="U747" i="4"/>
  <c r="U765" i="4"/>
  <c r="X878" i="4"/>
  <c r="X891" i="4"/>
  <c r="X975" i="4"/>
  <c r="X988" i="4"/>
  <c r="X989" i="4"/>
  <c r="U993" i="4"/>
  <c r="X1062" i="4"/>
  <c r="X1063" i="4"/>
  <c r="X1082" i="4"/>
  <c r="U1084" i="4"/>
  <c r="X1092" i="4"/>
  <c r="U1094" i="4"/>
  <c r="X1133" i="4"/>
  <c r="U1275" i="4"/>
  <c r="U1277" i="4"/>
  <c r="U1441" i="4"/>
  <c r="U30" i="4"/>
  <c r="X51" i="4"/>
  <c r="X94" i="4"/>
  <c r="X111" i="4"/>
  <c r="U113" i="4"/>
  <c r="X193" i="4"/>
  <c r="X650" i="4"/>
  <c r="U897" i="4"/>
  <c r="X1072" i="4"/>
  <c r="X1136" i="4"/>
  <c r="U1138" i="4"/>
  <c r="X1144" i="4"/>
  <c r="U1259" i="4"/>
  <c r="X1268" i="4"/>
  <c r="X1438" i="4"/>
  <c r="X1439" i="4"/>
  <c r="X1942" i="4"/>
  <c r="U548" i="4"/>
  <c r="X993" i="4"/>
  <c r="U995" i="4"/>
  <c r="U15" i="4"/>
  <c r="X26" i="4"/>
  <c r="X27" i="4"/>
  <c r="X437" i="4"/>
  <c r="X467" i="4"/>
  <c r="U469" i="4"/>
  <c r="U497" i="4"/>
  <c r="U512" i="4"/>
  <c r="X518" i="4"/>
  <c r="U520" i="4"/>
  <c r="X582" i="4"/>
  <c r="X675" i="4"/>
  <c r="U723" i="4"/>
  <c r="X729" i="4"/>
  <c r="X749" i="4"/>
  <c r="U752" i="4"/>
  <c r="X774" i="4"/>
  <c r="U776" i="4"/>
  <c r="X782" i="4"/>
  <c r="U784" i="4"/>
  <c r="U840" i="4"/>
  <c r="U841" i="4"/>
  <c r="U1294" i="4"/>
  <c r="X1302" i="4"/>
  <c r="X1324" i="4"/>
  <c r="U1354" i="4"/>
  <c r="X1380" i="4"/>
  <c r="X1441" i="4"/>
  <c r="X1450" i="4"/>
  <c r="X1459" i="4"/>
  <c r="U1462" i="4"/>
  <c r="U1476" i="4"/>
  <c r="X1489" i="4"/>
  <c r="X1490" i="4"/>
  <c r="X1491" i="4"/>
  <c r="X1612" i="4"/>
  <c r="X1639" i="4"/>
  <c r="U1641" i="4"/>
  <c r="X1647" i="4"/>
  <c r="X1648" i="4"/>
  <c r="X1649" i="4"/>
  <c r="U1651" i="4"/>
  <c r="U1735" i="4"/>
  <c r="X1921" i="4"/>
  <c r="X2031" i="4"/>
  <c r="X2093" i="4"/>
  <c r="X2094" i="4"/>
  <c r="U2097" i="4"/>
  <c r="X2120" i="4"/>
  <c r="X2121" i="4"/>
  <c r="U2133" i="4"/>
  <c r="X2139" i="4"/>
  <c r="X2149" i="4"/>
  <c r="U2161" i="4"/>
  <c r="U2165" i="4"/>
  <c r="U2173" i="4"/>
  <c r="X2220" i="4"/>
  <c r="X2231" i="4"/>
  <c r="U2241" i="4"/>
  <c r="X2262" i="4"/>
  <c r="U2264" i="4"/>
  <c r="U85" i="4"/>
  <c r="U90" i="4"/>
  <c r="X123" i="4"/>
  <c r="X114" i="4"/>
  <c r="U168" i="4"/>
  <c r="U12" i="4"/>
  <c r="X35" i="4"/>
  <c r="U51" i="4"/>
  <c r="X143" i="4"/>
  <c r="X150" i="4"/>
  <c r="U152" i="4"/>
  <c r="X161" i="4"/>
  <c r="U163" i="4"/>
  <c r="X169" i="4"/>
  <c r="X200" i="4"/>
  <c r="U203" i="4"/>
  <c r="U204" i="4"/>
  <c r="X209" i="4"/>
  <c r="X211" i="4"/>
  <c r="U221" i="4"/>
  <c r="X231" i="4"/>
  <c r="X232" i="4"/>
  <c r="U235" i="4"/>
  <c r="U284" i="4"/>
  <c r="X292" i="4"/>
  <c r="X299" i="4"/>
  <c r="U301" i="4"/>
  <c r="U323" i="4"/>
  <c r="U331" i="4"/>
  <c r="X350" i="4"/>
  <c r="X368" i="4"/>
  <c r="U370" i="4"/>
  <c r="U384" i="4"/>
  <c r="X400" i="4"/>
  <c r="U404" i="4"/>
  <c r="U423" i="4"/>
  <c r="X433" i="4"/>
  <c r="X486" i="4"/>
  <c r="X488" i="4"/>
  <c r="X489" i="4"/>
  <c r="U540" i="4"/>
  <c r="X41" i="4"/>
  <c r="U89" i="4"/>
  <c r="X30" i="4"/>
  <c r="X31" i="4"/>
  <c r="U107" i="4"/>
  <c r="X137" i="4"/>
  <c r="U147" i="4"/>
  <c r="X154" i="4"/>
  <c r="U166" i="4"/>
  <c r="U174" i="4"/>
  <c r="U176" i="4"/>
  <c r="U195" i="4"/>
  <c r="U196" i="4"/>
  <c r="U564" i="4"/>
  <c r="X570" i="4"/>
  <c r="U636" i="4"/>
  <c r="X726" i="4"/>
  <c r="X2312" i="4"/>
  <c r="X40" i="4"/>
  <c r="U84" i="4"/>
  <c r="U87" i="4"/>
  <c r="U99" i="4"/>
  <c r="U108" i="4"/>
  <c r="X131" i="4"/>
  <c r="X196" i="4"/>
  <c r="U227" i="4"/>
  <c r="X239" i="4"/>
  <c r="X287" i="4"/>
  <c r="X334" i="4"/>
  <c r="U391" i="4"/>
  <c r="X430" i="4"/>
  <c r="U432" i="4"/>
  <c r="X563" i="4"/>
  <c r="X572" i="4"/>
  <c r="U615" i="4"/>
  <c r="X634" i="4"/>
  <c r="X695" i="4"/>
  <c r="U711" i="4"/>
  <c r="X719" i="4"/>
  <c r="X727" i="4"/>
  <c r="X796" i="4"/>
  <c r="U798" i="4"/>
  <c r="U815" i="4"/>
  <c r="X862" i="4"/>
  <c r="X872" i="4"/>
  <c r="U921" i="4"/>
  <c r="U922" i="4"/>
  <c r="X928" i="4"/>
  <c r="U985" i="4"/>
  <c r="U34" i="4"/>
  <c r="U83" i="4"/>
  <c r="X215" i="4"/>
  <c r="U24" i="4"/>
  <c r="U25" i="4"/>
  <c r="U44" i="4"/>
  <c r="U45" i="4"/>
  <c r="U46" i="4"/>
  <c r="U72" i="4"/>
  <c r="U300" i="4"/>
  <c r="X319" i="4"/>
  <c r="X364" i="4"/>
  <c r="X409" i="4"/>
  <c r="U411" i="4"/>
  <c r="U412" i="4"/>
  <c r="X419" i="4"/>
  <c r="U433" i="4"/>
  <c r="X481" i="4"/>
  <c r="X504" i="4"/>
  <c r="U528" i="4"/>
  <c r="U585" i="4"/>
  <c r="X592" i="4"/>
  <c r="X593" i="4"/>
  <c r="X636" i="4"/>
  <c r="U638" i="4"/>
  <c r="X651" i="4"/>
  <c r="U653" i="4"/>
  <c r="U676" i="4"/>
  <c r="U678" i="4"/>
  <c r="X686" i="4"/>
  <c r="X738" i="4"/>
  <c r="X746" i="4"/>
  <c r="U846" i="4"/>
  <c r="X854" i="4"/>
  <c r="U881" i="4"/>
  <c r="U883" i="4"/>
  <c r="X890" i="4"/>
  <c r="X902" i="4"/>
  <c r="U904" i="4"/>
  <c r="X912" i="4"/>
  <c r="X920" i="4"/>
  <c r="U923" i="4"/>
  <c r="X940" i="4"/>
  <c r="X948" i="4"/>
  <c r="U951" i="4"/>
  <c r="X958" i="4"/>
  <c r="X961" i="4"/>
  <c r="U963" i="4"/>
  <c r="X972" i="4"/>
  <c r="X973" i="4"/>
  <c r="U977" i="4"/>
  <c r="X1036" i="4"/>
  <c r="U1041" i="4"/>
  <c r="U1097" i="4"/>
  <c r="X1160" i="4"/>
  <c r="X1226" i="4"/>
  <c r="X1227" i="4"/>
  <c r="X1228" i="4"/>
  <c r="X1278" i="4"/>
  <c r="X1349" i="4"/>
  <c r="X1350" i="4"/>
  <c r="U1353" i="4"/>
  <c r="X1550" i="4"/>
  <c r="U1563" i="4"/>
  <c r="U1575" i="4"/>
  <c r="U1583" i="4"/>
  <c r="U1599" i="4"/>
  <c r="U1608" i="4"/>
  <c r="X1700" i="4"/>
  <c r="U1702" i="4"/>
  <c r="U1917" i="4"/>
  <c r="X2055" i="4"/>
  <c r="X2331" i="4"/>
  <c r="U557" i="4"/>
  <c r="X576" i="4"/>
  <c r="X629" i="4"/>
  <c r="U668" i="4"/>
  <c r="X808" i="4"/>
  <c r="X846" i="4"/>
  <c r="X866" i="4"/>
  <c r="X881" i="4"/>
  <c r="X883" i="4"/>
  <c r="U886" i="4"/>
  <c r="U907" i="4"/>
  <c r="U937" i="4"/>
  <c r="X998" i="4"/>
  <c r="U1000" i="4"/>
  <c r="X1039" i="4"/>
  <c r="X1058" i="4"/>
  <c r="U1099" i="4"/>
  <c r="U1124" i="4"/>
  <c r="U1156" i="4"/>
  <c r="U1186" i="4"/>
  <c r="X1562" i="4"/>
  <c r="U1577" i="4"/>
  <c r="X1600" i="4"/>
  <c r="X1646" i="4"/>
  <c r="U1705" i="4"/>
  <c r="X1815" i="4"/>
  <c r="X1851" i="4"/>
  <c r="X1893" i="4"/>
  <c r="X2067" i="4"/>
  <c r="X2137" i="4"/>
  <c r="X2179" i="4"/>
  <c r="U2206" i="4"/>
  <c r="U2207" i="4"/>
  <c r="U2217" i="4"/>
  <c r="U2248" i="4"/>
  <c r="X2278" i="4"/>
  <c r="X2295" i="4"/>
  <c r="X2324" i="4"/>
  <c r="X203" i="4"/>
  <c r="X205" i="4"/>
  <c r="U215" i="4"/>
  <c r="U216" i="4"/>
  <c r="U217" i="4"/>
  <c r="X237" i="4"/>
  <c r="U287" i="4"/>
  <c r="X395" i="4"/>
  <c r="U397" i="4"/>
  <c r="U408" i="4"/>
  <c r="X427" i="4"/>
  <c r="U431" i="4"/>
  <c r="X436" i="4"/>
  <c r="U438" i="4"/>
  <c r="X448" i="4"/>
  <c r="X456" i="4"/>
  <c r="X474" i="4"/>
  <c r="U478" i="4"/>
  <c r="U510" i="4"/>
  <c r="X531" i="4"/>
  <c r="X553" i="4"/>
  <c r="X569" i="4"/>
  <c r="U571" i="4"/>
  <c r="X611" i="4"/>
  <c r="X622" i="4"/>
  <c r="U634" i="4"/>
  <c r="X702" i="4"/>
  <c r="X724" i="4"/>
  <c r="U726" i="4"/>
  <c r="X754" i="4"/>
  <c r="X819" i="4"/>
  <c r="X848" i="4"/>
  <c r="U850" i="4"/>
  <c r="U861" i="4"/>
  <c r="X886" i="4"/>
  <c r="U899" i="4"/>
  <c r="U900" i="4"/>
  <c r="X936" i="4"/>
  <c r="X953" i="4"/>
  <c r="X990" i="4"/>
  <c r="X991" i="4"/>
  <c r="X992" i="4"/>
  <c r="X999" i="4"/>
  <c r="X1000" i="4"/>
  <c r="U1011" i="4"/>
  <c r="X1029" i="4"/>
  <c r="X1042" i="4"/>
  <c r="U1046" i="4"/>
  <c r="U1047" i="4"/>
  <c r="U1048" i="4"/>
  <c r="U1049" i="4"/>
  <c r="U1102" i="4"/>
  <c r="U1208" i="4"/>
  <c r="U1254" i="4"/>
  <c r="U1256" i="4"/>
  <c r="U1267" i="4"/>
  <c r="X1494" i="4"/>
  <c r="X1497" i="4"/>
  <c r="U1547" i="4"/>
  <c r="X1567" i="4"/>
  <c r="U1579" i="4"/>
  <c r="X1587" i="4"/>
  <c r="X1588" i="4"/>
  <c r="U1591" i="4"/>
  <c r="U1593" i="4"/>
  <c r="U1605" i="4"/>
  <c r="U1632" i="4"/>
  <c r="X1695" i="4"/>
  <c r="U1868" i="4"/>
  <c r="X1881" i="4"/>
  <c r="X1882" i="4"/>
  <c r="U1885" i="4"/>
  <c r="X1922" i="4"/>
  <c r="X1923" i="4"/>
  <c r="X1944" i="4"/>
  <c r="X1959" i="4"/>
  <c r="U1961" i="4"/>
  <c r="U1962" i="4"/>
  <c r="X2157" i="4"/>
  <c r="X2182" i="4"/>
  <c r="X2183" i="4"/>
  <c r="X2185" i="4"/>
  <c r="U2188" i="4"/>
  <c r="U1106" i="4"/>
  <c r="U1107" i="4"/>
  <c r="X1135" i="4"/>
  <c r="U1211" i="4"/>
  <c r="U1212" i="4"/>
  <c r="X1254" i="4"/>
  <c r="X1264" i="4"/>
  <c r="U1278" i="4"/>
  <c r="U1282" i="4"/>
  <c r="U1291" i="4"/>
  <c r="U1312" i="4"/>
  <c r="X1339" i="4"/>
  <c r="U1341" i="4"/>
  <c r="X1347" i="4"/>
  <c r="U1364" i="4"/>
  <c r="X1425" i="4"/>
  <c r="U1536" i="4"/>
  <c r="X1557" i="4"/>
  <c r="X1558" i="4"/>
  <c r="U1689" i="4"/>
  <c r="U1700" i="4"/>
  <c r="X1928" i="4"/>
  <c r="X1948" i="4"/>
  <c r="U1955" i="4"/>
  <c r="U1967" i="4"/>
  <c r="U1968" i="4"/>
  <c r="X1980" i="4"/>
  <c r="U1983" i="4"/>
  <c r="U2001" i="4"/>
  <c r="X2015" i="4"/>
  <c r="U2017" i="4"/>
  <c r="X2034" i="4"/>
  <c r="X2037" i="4"/>
  <c r="U2039" i="4"/>
  <c r="U2040" i="4"/>
  <c r="X2199" i="4"/>
  <c r="X2222" i="4"/>
  <c r="U2257" i="4"/>
  <c r="U2268" i="4"/>
  <c r="X2274" i="4"/>
  <c r="X2282" i="4"/>
  <c r="X2308" i="4"/>
  <c r="U64" i="4"/>
  <c r="X133" i="4"/>
  <c r="X264" i="4"/>
  <c r="X335" i="4"/>
  <c r="X372" i="4"/>
  <c r="U395" i="4"/>
  <c r="X402" i="4"/>
  <c r="U405" i="4"/>
  <c r="X413" i="4"/>
  <c r="X422" i="4"/>
  <c r="X424" i="4"/>
  <c r="X462" i="4"/>
  <c r="X482" i="4"/>
  <c r="X483" i="4"/>
  <c r="X564" i="4"/>
  <c r="X256" i="4"/>
  <c r="X277" i="4"/>
  <c r="U280" i="4"/>
  <c r="U281" i="4"/>
  <c r="X374" i="4"/>
  <c r="X442" i="4"/>
  <c r="U455" i="4"/>
  <c r="X574" i="4"/>
  <c r="X17" i="4"/>
  <c r="X18" i="4"/>
  <c r="U22" i="4"/>
  <c r="X38" i="4"/>
  <c r="U40" i="4"/>
  <c r="U53" i="4"/>
  <c r="U54" i="4"/>
  <c r="X64" i="4"/>
  <c r="X65" i="4"/>
  <c r="U67" i="4"/>
  <c r="X443" i="4"/>
  <c r="U445" i="4"/>
  <c r="U447" i="4"/>
  <c r="X472" i="4"/>
  <c r="U475" i="4"/>
  <c r="X72" i="4"/>
  <c r="U76" i="4"/>
  <c r="X119" i="4"/>
  <c r="U129" i="4"/>
  <c r="U146" i="4"/>
  <c r="X185" i="4"/>
  <c r="U286" i="4"/>
  <c r="U340" i="4"/>
  <c r="U352" i="4"/>
  <c r="U353" i="4"/>
  <c r="X365" i="4"/>
  <c r="U496" i="4"/>
  <c r="X42" i="4"/>
  <c r="X284" i="4"/>
  <c r="U523" i="4"/>
  <c r="U570" i="4"/>
  <c r="U579" i="4"/>
  <c r="U13" i="4"/>
  <c r="X45" i="4"/>
  <c r="U50" i="4"/>
  <c r="X77" i="4"/>
  <c r="X285" i="4"/>
  <c r="U297" i="4"/>
  <c r="X314" i="4"/>
  <c r="U318" i="4"/>
  <c r="X355" i="4"/>
  <c r="U374" i="4"/>
  <c r="X450" i="4"/>
  <c r="U485" i="4"/>
  <c r="U504" i="4"/>
  <c r="U442" i="4"/>
  <c r="U471" i="4"/>
  <c r="X502" i="4"/>
  <c r="X520" i="4"/>
  <c r="U537" i="4"/>
  <c r="X543" i="4"/>
  <c r="U575" i="4"/>
  <c r="U617" i="4"/>
  <c r="X888" i="4"/>
  <c r="U890" i="4"/>
  <c r="X1019" i="4"/>
  <c r="U1021" i="4"/>
  <c r="X1043" i="4"/>
  <c r="U1083" i="4"/>
  <c r="U1501" i="4"/>
  <c r="X1509" i="4"/>
  <c r="U1513" i="4"/>
  <c r="X2028" i="4"/>
  <c r="X2029" i="4"/>
  <c r="U2033" i="4"/>
  <c r="U2105" i="4"/>
  <c r="X2113" i="4"/>
  <c r="X2147" i="4"/>
  <c r="U2157" i="4"/>
  <c r="X2265" i="4"/>
  <c r="U2294" i="4"/>
  <c r="U2341" i="4"/>
  <c r="U2342" i="4"/>
  <c r="X575" i="4"/>
  <c r="U652" i="4"/>
  <c r="U675" i="4"/>
  <c r="X682" i="4"/>
  <c r="X703" i="4"/>
  <c r="U706" i="4"/>
  <c r="X735" i="4"/>
  <c r="X736" i="4"/>
  <c r="U762" i="4"/>
  <c r="U796" i="4"/>
  <c r="X802" i="4"/>
  <c r="U804" i="4"/>
  <c r="U805" i="4"/>
  <c r="X818" i="4"/>
  <c r="U828" i="4"/>
  <c r="U829" i="4"/>
  <c r="U855" i="4"/>
  <c r="U865" i="4"/>
  <c r="X957" i="4"/>
  <c r="X1188" i="4"/>
  <c r="U1190" i="4"/>
  <c r="X1209" i="4"/>
  <c r="X1222" i="4"/>
  <c r="X1224" i="4"/>
  <c r="U1227" i="4"/>
  <c r="U1426" i="4"/>
  <c r="U1427" i="4"/>
  <c r="X1433" i="4"/>
  <c r="U1477" i="4"/>
  <c r="X1790" i="4"/>
  <c r="U1835" i="4"/>
  <c r="X1868" i="4"/>
  <c r="X1896" i="4"/>
  <c r="X1979" i="4"/>
  <c r="U2016" i="4"/>
  <c r="U2150" i="4"/>
  <c r="X2192" i="4"/>
  <c r="U2195" i="4"/>
  <c r="U2196" i="4"/>
  <c r="X2202" i="4"/>
  <c r="U2204" i="4"/>
  <c r="X2210" i="4"/>
  <c r="U2212" i="4"/>
  <c r="X2223" i="4"/>
  <c r="U2226" i="4"/>
  <c r="X2267" i="4"/>
  <c r="U2269" i="4"/>
  <c r="X2284" i="4"/>
  <c r="U2312" i="4"/>
  <c r="X2329" i="4"/>
  <c r="X2330" i="4"/>
  <c r="U2332" i="4"/>
  <c r="X2340" i="4"/>
  <c r="U2344" i="4"/>
  <c r="X761" i="4"/>
  <c r="X995" i="4"/>
  <c r="U1004" i="4"/>
  <c r="X1013" i="4"/>
  <c r="X1020" i="4"/>
  <c r="U1024" i="4"/>
  <c r="X1033" i="4"/>
  <c r="U1035" i="4"/>
  <c r="U1052" i="4"/>
  <c r="U1065" i="4"/>
  <c r="X1071" i="4"/>
  <c r="X1113" i="4"/>
  <c r="U1115" i="4"/>
  <c r="X1243" i="4"/>
  <c r="U1248" i="4"/>
  <c r="X1361" i="4"/>
  <c r="U1376" i="4"/>
  <c r="U1377" i="4"/>
  <c r="X1396" i="4"/>
  <c r="U1399" i="4"/>
  <c r="X1408" i="4"/>
  <c r="U1412" i="4"/>
  <c r="X1424" i="4"/>
  <c r="X1474" i="4"/>
  <c r="X1476" i="4"/>
  <c r="X1613" i="4"/>
  <c r="U1616" i="4"/>
  <c r="U1652" i="4"/>
  <c r="U1667" i="4"/>
  <c r="X1676" i="4"/>
  <c r="U1696" i="4"/>
  <c r="U2076" i="4"/>
  <c r="X770" i="4"/>
  <c r="X828" i="4"/>
  <c r="X829" i="4"/>
  <c r="X838" i="4"/>
  <c r="U2230" i="4"/>
  <c r="U2250" i="4"/>
  <c r="X587" i="4"/>
  <c r="X596" i="4"/>
  <c r="U599" i="4"/>
  <c r="U606" i="4"/>
  <c r="U607" i="4"/>
  <c r="U608" i="4"/>
  <c r="U609" i="4"/>
  <c r="U611" i="4"/>
  <c r="U612" i="4"/>
  <c r="U690" i="4"/>
  <c r="X721" i="4"/>
  <c r="U751" i="4"/>
  <c r="U764" i="4"/>
  <c r="X771" i="4"/>
  <c r="U789" i="4"/>
  <c r="X820" i="4"/>
  <c r="U834" i="4"/>
  <c r="U860" i="4"/>
  <c r="X884" i="4"/>
  <c r="X904" i="4"/>
  <c r="U906" i="4"/>
  <c r="U925" i="4"/>
  <c r="X951" i="4"/>
  <c r="X952" i="4"/>
  <c r="U953" i="4"/>
  <c r="X963" i="4"/>
  <c r="U967" i="4"/>
  <c r="U978" i="4"/>
  <c r="U1006" i="4"/>
  <c r="X1014" i="4"/>
  <c r="U1058" i="4"/>
  <c r="U1067" i="4"/>
  <c r="U1135" i="4"/>
  <c r="U1136" i="4"/>
  <c r="X1165" i="4"/>
  <c r="U1167" i="4"/>
  <c r="X1180" i="4"/>
  <c r="X1234" i="4"/>
  <c r="U1237" i="4"/>
  <c r="X1273" i="4"/>
  <c r="U1302" i="4"/>
  <c r="X1310" i="4"/>
  <c r="X1362" i="4"/>
  <c r="X1363" i="4"/>
  <c r="U1366" i="4"/>
  <c r="U1367" i="4"/>
  <c r="X1387" i="4"/>
  <c r="U1389" i="4"/>
  <c r="U1390" i="4"/>
  <c r="X1399" i="4"/>
  <c r="U1414" i="4"/>
  <c r="X1436" i="4"/>
  <c r="U1439" i="4"/>
  <c r="U1447" i="4"/>
  <c r="X1454" i="4"/>
  <c r="U1458" i="4"/>
  <c r="X1466" i="4"/>
  <c r="X1504" i="4"/>
  <c r="U1506" i="4"/>
  <c r="U1507" i="4"/>
  <c r="U1517" i="4"/>
  <c r="X1631" i="4"/>
  <c r="X1641" i="4"/>
  <c r="X1694" i="4"/>
  <c r="X1771" i="4"/>
  <c r="U1773" i="4"/>
  <c r="U1774" i="4"/>
  <c r="U2022" i="4"/>
  <c r="U2023" i="4"/>
  <c r="U2025" i="4"/>
  <c r="U2026" i="4"/>
  <c r="U2078" i="4"/>
  <c r="X2131" i="4"/>
  <c r="X2132" i="4"/>
  <c r="X2140" i="4"/>
  <c r="U2174" i="4"/>
  <c r="U2189" i="4"/>
  <c r="X2320" i="4"/>
  <c r="U2325" i="4"/>
  <c r="X850" i="4"/>
  <c r="X915" i="4"/>
  <c r="X1096" i="4"/>
  <c r="U1109" i="4"/>
  <c r="X1134" i="4"/>
  <c r="X1213" i="4"/>
  <c r="X1235" i="4"/>
  <c r="U1240" i="4"/>
  <c r="X1247" i="4"/>
  <c r="U1251" i="4"/>
  <c r="X1284" i="4"/>
  <c r="U1553" i="4"/>
  <c r="U1597" i="4"/>
  <c r="X1696" i="4"/>
  <c r="X1697" i="4"/>
  <c r="X1705" i="4"/>
  <c r="U1709" i="4"/>
  <c r="U1745" i="4"/>
  <c r="U1756" i="4"/>
  <c r="U1797" i="4"/>
  <c r="U1798" i="4"/>
  <c r="X1806" i="4"/>
  <c r="X1807" i="4"/>
  <c r="X1824" i="4"/>
  <c r="X1836" i="4"/>
  <c r="U1838" i="4"/>
  <c r="U1839" i="4"/>
  <c r="U1852" i="4"/>
  <c r="X1899" i="4"/>
  <c r="X1910" i="4"/>
  <c r="X1914" i="4"/>
  <c r="U1918" i="4"/>
  <c r="X1938" i="4"/>
  <c r="U1940" i="4"/>
  <c r="X1955" i="4"/>
  <c r="X1983" i="4"/>
  <c r="U1984" i="4"/>
  <c r="X2019" i="4"/>
  <c r="X2074" i="4"/>
  <c r="X2077" i="4"/>
  <c r="U2088" i="4"/>
  <c r="X2107" i="4"/>
  <c r="X2108" i="4"/>
  <c r="U2111" i="4"/>
  <c r="X2123" i="4"/>
  <c r="U2125" i="4"/>
  <c r="U2135" i="4"/>
  <c r="U2143" i="4"/>
  <c r="X2160" i="4"/>
  <c r="X2188" i="4"/>
  <c r="X2218" i="4"/>
  <c r="X2228" i="4"/>
  <c r="U2239" i="4"/>
  <c r="U2274" i="4"/>
  <c r="X579" i="4"/>
  <c r="U581" i="4"/>
  <c r="U591" i="4"/>
  <c r="U624" i="4"/>
  <c r="U649" i="4"/>
  <c r="X657" i="4"/>
  <c r="U659" i="4"/>
  <c r="U691" i="4"/>
  <c r="U742" i="4"/>
  <c r="U754" i="4"/>
  <c r="U758" i="4"/>
  <c r="X859" i="4"/>
  <c r="U901" i="4"/>
  <c r="X906" i="4"/>
  <c r="U911" i="4"/>
  <c r="X937" i="4"/>
  <c r="X966" i="4"/>
  <c r="X967" i="4"/>
  <c r="X978" i="4"/>
  <c r="U1018" i="4"/>
  <c r="U1031" i="4"/>
  <c r="X1238" i="4"/>
  <c r="U1529" i="4"/>
  <c r="X1617" i="4"/>
  <c r="X1658" i="4"/>
  <c r="X1679" i="4"/>
  <c r="U1778" i="4"/>
  <c r="X2056" i="4"/>
  <c r="X590" i="4"/>
  <c r="X599" i="4"/>
  <c r="U601" i="4"/>
  <c r="X623" i="4"/>
  <c r="U625" i="4"/>
  <c r="X647" i="4"/>
  <c r="X648" i="4"/>
  <c r="U681" i="4"/>
  <c r="U683" i="4"/>
  <c r="U703" i="4"/>
  <c r="X715" i="4"/>
  <c r="U725" i="4"/>
  <c r="X741" i="4"/>
  <c r="X790" i="4"/>
  <c r="U792" i="4"/>
  <c r="X800" i="4"/>
  <c r="X816" i="4"/>
  <c r="X823" i="4"/>
  <c r="X895" i="4"/>
  <c r="U912" i="4"/>
  <c r="U1063" i="4"/>
  <c r="U1123" i="4"/>
  <c r="U1188" i="4"/>
  <c r="X1196" i="4"/>
  <c r="X1205" i="4"/>
  <c r="U1209" i="4"/>
  <c r="U1263" i="4"/>
  <c r="X1292" i="4"/>
  <c r="X1317" i="4"/>
  <c r="U1319" i="4"/>
  <c r="X1326" i="4"/>
  <c r="U1345" i="4"/>
  <c r="X1352" i="4"/>
  <c r="X1431" i="4"/>
  <c r="U1433" i="4"/>
  <c r="U1442" i="4"/>
  <c r="X1538" i="4"/>
  <c r="X1539" i="4"/>
  <c r="X1540" i="4"/>
  <c r="U1545" i="4"/>
  <c r="X1564" i="4"/>
  <c r="X1644" i="4"/>
  <c r="U1646" i="4"/>
  <c r="U1674" i="4"/>
  <c r="X1709" i="4"/>
  <c r="U1747" i="4"/>
  <c r="U2043" i="4"/>
  <c r="U2127" i="4"/>
  <c r="X2143" i="4"/>
  <c r="X2190" i="4"/>
  <c r="X2200" i="4"/>
  <c r="U2202" i="4"/>
  <c r="X2208" i="4"/>
  <c r="U2210" i="4"/>
  <c r="U2223" i="4"/>
  <c r="X2232" i="4"/>
  <c r="U42" i="4"/>
  <c r="X50" i="4"/>
  <c r="U52" i="4"/>
  <c r="X79" i="4"/>
  <c r="X84" i="4"/>
  <c r="X87" i="4"/>
  <c r="X88" i="4"/>
  <c r="U91" i="4"/>
  <c r="U92" i="4"/>
  <c r="X124" i="4"/>
  <c r="X125" i="4"/>
  <c r="U133" i="4"/>
  <c r="X138" i="4"/>
  <c r="U140" i="4"/>
  <c r="X146" i="4"/>
  <c r="X147" i="4"/>
  <c r="X156" i="4"/>
  <c r="U159" i="4"/>
  <c r="X174" i="4"/>
  <c r="X175" i="4"/>
  <c r="U189" i="4"/>
  <c r="X238" i="4"/>
  <c r="U247" i="4"/>
  <c r="U263" i="4"/>
  <c r="X308" i="4"/>
  <c r="U339" i="4"/>
  <c r="X349" i="4"/>
  <c r="X361" i="4"/>
  <c r="U367" i="4"/>
  <c r="X375" i="4"/>
  <c r="U380" i="4"/>
  <c r="X414" i="4"/>
  <c r="U424" i="4"/>
  <c r="X438" i="4"/>
  <c r="U440" i="4"/>
  <c r="U451" i="4"/>
  <c r="U458" i="4"/>
  <c r="X490" i="4"/>
  <c r="X491" i="4"/>
  <c r="X503" i="4"/>
  <c r="X510" i="4"/>
  <c r="X511" i="4"/>
  <c r="U514" i="4"/>
  <c r="X539" i="4"/>
  <c r="U541" i="4"/>
  <c r="U542" i="4"/>
  <c r="X550" i="4"/>
  <c r="U552" i="4"/>
  <c r="U556" i="4"/>
  <c r="X571" i="4"/>
  <c r="U573" i="4"/>
  <c r="X578" i="4"/>
  <c r="X589" i="4"/>
  <c r="X595" i="4"/>
  <c r="U597" i="4"/>
  <c r="X603" i="4"/>
  <c r="X604" i="4"/>
  <c r="U631" i="4"/>
  <c r="U632" i="4"/>
  <c r="X638" i="4"/>
  <c r="U720" i="4"/>
  <c r="X23" i="4"/>
  <c r="U26" i="4"/>
  <c r="U27" i="4"/>
  <c r="X33" i="4"/>
  <c r="U56" i="4"/>
  <c r="U93" i="4"/>
  <c r="U94" i="4"/>
  <c r="U95" i="4"/>
  <c r="X109" i="4"/>
  <c r="X126" i="4"/>
  <c r="U161" i="4"/>
  <c r="U162" i="4"/>
  <c r="U169" i="4"/>
  <c r="U170" i="4"/>
  <c r="U180" i="4"/>
  <c r="X189" i="4"/>
  <c r="U200" i="4"/>
  <c r="X207" i="4"/>
  <c r="X208" i="4"/>
  <c r="X226" i="4"/>
  <c r="U232" i="4"/>
  <c r="U241" i="4"/>
  <c r="U242" i="4"/>
  <c r="X247" i="4"/>
  <c r="U252" i="4"/>
  <c r="X263" i="4"/>
  <c r="U277" i="4"/>
  <c r="X286" i="4"/>
  <c r="X302" i="4"/>
  <c r="U304" i="4"/>
  <c r="X311" i="4"/>
  <c r="U316" i="4"/>
  <c r="X333" i="4"/>
  <c r="U335" i="4"/>
  <c r="U355" i="4"/>
  <c r="X397" i="4"/>
  <c r="U398" i="4"/>
  <c r="X407" i="4"/>
  <c r="X417" i="4"/>
  <c r="U419" i="4"/>
  <c r="U427" i="4"/>
  <c r="U429" i="4"/>
  <c r="U443" i="4"/>
  <c r="X451" i="4"/>
  <c r="X468" i="4"/>
  <c r="X494" i="4"/>
  <c r="U515" i="4"/>
  <c r="X521" i="4"/>
  <c r="X522" i="4"/>
  <c r="X524" i="4"/>
  <c r="U526" i="4"/>
  <c r="X533" i="4"/>
  <c r="U535" i="4"/>
  <c r="X541" i="4"/>
  <c r="U545" i="4"/>
  <c r="U558" i="4"/>
  <c r="U559" i="4"/>
  <c r="X573" i="4"/>
  <c r="X605" i="4"/>
  <c r="U610" i="4"/>
  <c r="U616" i="4"/>
  <c r="X644" i="4"/>
  <c r="X654" i="4"/>
  <c r="X655" i="4"/>
  <c r="X656" i="4"/>
  <c r="X667" i="4"/>
  <c r="U669" i="4"/>
  <c r="U688" i="4"/>
  <c r="X696" i="4"/>
  <c r="U47" i="4"/>
  <c r="U70" i="4"/>
  <c r="X73" i="4"/>
  <c r="U77" i="4"/>
  <c r="U130" i="4"/>
  <c r="U144" i="4"/>
  <c r="X179" i="4"/>
  <c r="U185" i="4"/>
  <c r="U193" i="4"/>
  <c r="X265" i="4"/>
  <c r="X428" i="4"/>
  <c r="X452" i="4"/>
  <c r="X459" i="4"/>
  <c r="X461" i="4"/>
  <c r="U463" i="4"/>
  <c r="X476" i="4"/>
  <c r="X477" i="4"/>
  <c r="U481" i="4"/>
  <c r="U484" i="4"/>
  <c r="U507" i="4"/>
  <c r="X525" i="4"/>
  <c r="X526" i="4"/>
  <c r="U529" i="4"/>
  <c r="X554" i="4"/>
  <c r="X555" i="4"/>
  <c r="X556" i="4"/>
  <c r="X557" i="4"/>
  <c r="U561" i="4"/>
  <c r="U562" i="4"/>
  <c r="U600" i="4"/>
  <c r="U17" i="4"/>
  <c r="U78" i="4"/>
  <c r="X95" i="4"/>
  <c r="X103" i="4"/>
  <c r="U106" i="4"/>
  <c r="X112" i="4"/>
  <c r="U114" i="4"/>
  <c r="X121" i="4"/>
  <c r="U131" i="4"/>
  <c r="X135" i="4"/>
  <c r="X151" i="4"/>
  <c r="U153" i="4"/>
  <c r="U154" i="4"/>
  <c r="U155" i="4"/>
  <c r="U172" i="4"/>
  <c r="X182" i="4"/>
  <c r="X184" i="4"/>
  <c r="X192" i="4"/>
  <c r="U244" i="4"/>
  <c r="U258" i="4"/>
  <c r="U259" i="4"/>
  <c r="U260" i="4"/>
  <c r="U270" i="4"/>
  <c r="X278" i="4"/>
  <c r="X297" i="4"/>
  <c r="X305" i="4"/>
  <c r="X317" i="4"/>
  <c r="U348" i="4"/>
  <c r="X357" i="4"/>
  <c r="U364" i="4"/>
  <c r="U401" i="4"/>
  <c r="U402" i="4"/>
  <c r="X410" i="4"/>
  <c r="U413" i="4"/>
  <c r="U448" i="4"/>
  <c r="X454" i="4"/>
  <c r="X463" i="4"/>
  <c r="U487" i="4"/>
  <c r="U488" i="4"/>
  <c r="U490" i="4"/>
  <c r="X496" i="4"/>
  <c r="U498" i="4"/>
  <c r="U501" i="4"/>
  <c r="X516" i="4"/>
  <c r="X530" i="4"/>
  <c r="U586" i="4"/>
  <c r="U587" i="4"/>
  <c r="X600" i="4"/>
  <c r="U603" i="4"/>
  <c r="X14" i="4"/>
  <c r="X15" i="4"/>
  <c r="X78" i="4"/>
  <c r="U82" i="4"/>
  <c r="U98" i="4"/>
  <c r="X172" i="4"/>
  <c r="U194" i="4"/>
  <c r="U236" i="4"/>
  <c r="U237" i="4"/>
  <c r="U239" i="4"/>
  <c r="X258" i="4"/>
  <c r="U262" i="4"/>
  <c r="U272" i="4"/>
  <c r="U273" i="4"/>
  <c r="U293" i="4"/>
  <c r="X328" i="4"/>
  <c r="U330" i="4"/>
  <c r="U337" i="4"/>
  <c r="X346" i="4"/>
  <c r="X347" i="4"/>
  <c r="U349" i="4"/>
  <c r="U350" i="4"/>
  <c r="X500" i="4"/>
  <c r="X577" i="4"/>
  <c r="X628" i="4"/>
  <c r="U630" i="4"/>
  <c r="X668" i="4"/>
  <c r="X688" i="4"/>
  <c r="X697" i="4"/>
  <c r="U701" i="4"/>
  <c r="X707" i="4"/>
  <c r="U721" i="4"/>
  <c r="X752" i="4"/>
  <c r="U768" i="4"/>
  <c r="X781" i="4"/>
  <c r="U783" i="4"/>
  <c r="X799" i="4"/>
  <c r="X814" i="4"/>
  <c r="U816" i="4"/>
  <c r="U818" i="4"/>
  <c r="X822" i="4"/>
  <c r="U824" i="4"/>
  <c r="X849" i="4"/>
  <c r="X855" i="4"/>
  <c r="X857" i="4"/>
  <c r="X864" i="4"/>
  <c r="U866" i="4"/>
  <c r="X894" i="4"/>
  <c r="X914" i="4"/>
  <c r="X941" i="4"/>
  <c r="X950" i="4"/>
  <c r="U952" i="4"/>
  <c r="U965" i="4"/>
  <c r="X994" i="4"/>
  <c r="X1002" i="4"/>
  <c r="U1022" i="4"/>
  <c r="U1034" i="4"/>
  <c r="X1050" i="4"/>
  <c r="X1077" i="4"/>
  <c r="X1078" i="4"/>
  <c r="U1089" i="4"/>
  <c r="X1115" i="4"/>
  <c r="X1124" i="4"/>
  <c r="X1125" i="4"/>
  <c r="U1128" i="4"/>
  <c r="X1197" i="4"/>
  <c r="X1207" i="4"/>
  <c r="U1210" i="4"/>
  <c r="X1220" i="4"/>
  <c r="U1253" i="4"/>
  <c r="X1260" i="4"/>
  <c r="X1274" i="4"/>
  <c r="U1283" i="4"/>
  <c r="U1286" i="4"/>
  <c r="U1301" i="4"/>
  <c r="X1319" i="4"/>
  <c r="U1321" i="4"/>
  <c r="X1328" i="4"/>
  <c r="X1336" i="4"/>
  <c r="U661" i="4"/>
  <c r="X671" i="4"/>
  <c r="U673" i="4"/>
  <c r="X681" i="4"/>
  <c r="X689" i="4"/>
  <c r="X713" i="4"/>
  <c r="U730" i="4"/>
  <c r="U731" i="4"/>
  <c r="X743" i="4"/>
  <c r="X766" i="4"/>
  <c r="U769" i="4"/>
  <c r="X775" i="4"/>
  <c r="X776" i="4"/>
  <c r="U810" i="4"/>
  <c r="X817" i="4"/>
  <c r="U836" i="4"/>
  <c r="X843" i="4"/>
  <c r="U845" i="4"/>
  <c r="X858" i="4"/>
  <c r="X879" i="4"/>
  <c r="X880" i="4"/>
  <c r="X907" i="4"/>
  <c r="X909" i="4"/>
  <c r="U917" i="4"/>
  <c r="X924" i="4"/>
  <c r="X932" i="4"/>
  <c r="U968" i="4"/>
  <c r="U997" i="4"/>
  <c r="U998" i="4"/>
  <c r="X1021" i="4"/>
  <c r="X1024" i="4"/>
  <c r="U1038" i="4"/>
  <c r="U1039" i="4"/>
  <c r="U1054" i="4"/>
  <c r="X1089" i="4"/>
  <c r="X1108" i="4"/>
  <c r="U1122" i="4"/>
  <c r="X1128" i="4"/>
  <c r="U1130" i="4"/>
  <c r="X1141" i="4"/>
  <c r="U1143" i="4"/>
  <c r="U1157" i="4"/>
  <c r="U1181" i="4"/>
  <c r="U1183" i="4"/>
  <c r="U1191" i="4"/>
  <c r="U1201" i="4"/>
  <c r="X1211" i="4"/>
  <c r="U1213" i="4"/>
  <c r="U1229" i="4"/>
  <c r="U1230" i="4"/>
  <c r="U1232" i="4"/>
  <c r="U1233" i="4"/>
  <c r="U1243" i="4"/>
  <c r="U1245" i="4"/>
  <c r="X1262" i="4"/>
  <c r="U1264" i="4"/>
  <c r="X1285" i="4"/>
  <c r="U1332" i="4"/>
  <c r="X660" i="4"/>
  <c r="U663" i="4"/>
  <c r="U665" i="4"/>
  <c r="X652" i="4"/>
  <c r="U656" i="4"/>
  <c r="X661" i="4"/>
  <c r="X663" i="4"/>
  <c r="X665" i="4"/>
  <c r="U666" i="4"/>
  <c r="X683" i="4"/>
  <c r="U686" i="4"/>
  <c r="X692" i="4"/>
  <c r="X693" i="4"/>
  <c r="U704" i="4"/>
  <c r="U705" i="4"/>
  <c r="X716" i="4"/>
  <c r="X723" i="4"/>
  <c r="X732" i="4"/>
  <c r="U740" i="4"/>
  <c r="X745" i="4"/>
  <c r="U748" i="4"/>
  <c r="U749" i="4"/>
  <c r="U763" i="4"/>
  <c r="X777" i="4"/>
  <c r="U779" i="4"/>
  <c r="U780" i="4"/>
  <c r="X785" i="4"/>
  <c r="U787" i="4"/>
  <c r="U788" i="4"/>
  <c r="X793" i="4"/>
  <c r="X794" i="4"/>
  <c r="X795" i="4"/>
  <c r="X803" i="4"/>
  <c r="U806" i="4"/>
  <c r="U820" i="4"/>
  <c r="U838" i="4"/>
  <c r="U847" i="4"/>
  <c r="X868" i="4"/>
  <c r="U885" i="4"/>
  <c r="U892" i="4"/>
  <c r="X901" i="4"/>
  <c r="X926" i="4"/>
  <c r="U939" i="4"/>
  <c r="X945" i="4"/>
  <c r="X969" i="4"/>
  <c r="U980" i="4"/>
  <c r="X997" i="4"/>
  <c r="U1007" i="4"/>
  <c r="U1017" i="4"/>
  <c r="X1053" i="4"/>
  <c r="U1073" i="4"/>
  <c r="U1074" i="4"/>
  <c r="U1075" i="4"/>
  <c r="X1109" i="4"/>
  <c r="U1112" i="4"/>
  <c r="U1113" i="4"/>
  <c r="U1137" i="4"/>
  <c r="X1143" i="4"/>
  <c r="U1145" i="4"/>
  <c r="X1212" i="4"/>
  <c r="X1229" i="4"/>
  <c r="X1230" i="4"/>
  <c r="X1231" i="4"/>
  <c r="U1235" i="4"/>
  <c r="U1236" i="4"/>
  <c r="X1246" i="4"/>
  <c r="X1257" i="4"/>
  <c r="U1268" i="4"/>
  <c r="U1295" i="4"/>
  <c r="U1297" i="4"/>
  <c r="U1307" i="4"/>
  <c r="X1313" i="4"/>
  <c r="U1318" i="4"/>
  <c r="X740" i="4"/>
  <c r="X787" i="4"/>
  <c r="U849" i="4"/>
  <c r="X919" i="4"/>
  <c r="U941" i="4"/>
  <c r="U950" i="4"/>
  <c r="U1032" i="4"/>
  <c r="U1085" i="4"/>
  <c r="U1086" i="4"/>
  <c r="U1197" i="4"/>
  <c r="X1203" i="4"/>
  <c r="X1266" i="4"/>
  <c r="X1297" i="4"/>
  <c r="U1309" i="4"/>
  <c r="X1316" i="4"/>
  <c r="U753" i="4"/>
  <c r="X876" i="4"/>
  <c r="U915" i="4"/>
  <c r="X1084" i="4"/>
  <c r="U1088" i="4"/>
  <c r="X1131" i="4"/>
  <c r="U1198" i="4"/>
  <c r="U1224" i="4"/>
  <c r="X1237" i="4"/>
  <c r="X1239" i="4"/>
  <c r="X1325" i="4"/>
  <c r="U1327" i="4"/>
  <c r="X1333" i="4"/>
  <c r="U1335" i="4"/>
  <c r="X1342" i="4"/>
  <c r="U1344" i="4"/>
  <c r="X1351" i="4"/>
  <c r="U1365" i="4"/>
  <c r="X1375" i="4"/>
  <c r="X1386" i="4"/>
  <c r="U1388" i="4"/>
  <c r="X1397" i="4"/>
  <c r="X1398" i="4"/>
  <c r="U1400" i="4"/>
  <c r="U1428" i="4"/>
  <c r="U1451" i="4"/>
  <c r="X1471" i="4"/>
  <c r="X1502" i="4"/>
  <c r="X1514" i="4"/>
  <c r="U1516" i="4"/>
  <c r="X1546" i="4"/>
  <c r="X1577" i="4"/>
  <c r="X1585" i="4"/>
  <c r="X1586" i="4"/>
  <c r="U1589" i="4"/>
  <c r="U1590" i="4"/>
  <c r="X1601" i="4"/>
  <c r="U1604" i="4"/>
  <c r="U1614" i="4"/>
  <c r="U1615" i="4"/>
  <c r="U1659" i="4"/>
  <c r="U1660" i="4"/>
  <c r="X1677" i="4"/>
  <c r="U1678" i="4"/>
  <c r="X1684" i="4"/>
  <c r="X1685" i="4"/>
  <c r="U1724" i="4"/>
  <c r="X1734" i="4"/>
  <c r="U1748" i="4"/>
  <c r="X1755" i="4"/>
  <c r="U1864" i="4"/>
  <c r="U1892" i="4"/>
  <c r="X1907" i="4"/>
  <c r="U1935" i="4"/>
  <c r="U1936" i="4"/>
  <c r="U1937" i="4"/>
  <c r="U1956" i="4"/>
  <c r="U2035" i="4"/>
  <c r="U2036" i="4"/>
  <c r="X2045" i="4"/>
  <c r="X2046" i="4"/>
  <c r="X2048" i="4"/>
  <c r="X2068" i="4"/>
  <c r="U2069" i="4"/>
  <c r="X2086" i="4"/>
  <c r="U2091" i="4"/>
  <c r="U2101" i="4"/>
  <c r="X2109" i="4"/>
  <c r="U2146" i="4"/>
  <c r="X2152" i="4"/>
  <c r="X2159" i="4"/>
  <c r="U2166" i="4"/>
  <c r="U2169" i="4"/>
  <c r="U2170" i="4"/>
  <c r="X2181" i="4"/>
  <c r="U2183" i="4"/>
  <c r="U2280" i="4"/>
  <c r="U2286" i="4"/>
  <c r="X2293" i="4"/>
  <c r="U2295" i="4"/>
  <c r="X2301" i="4"/>
  <c r="X2309" i="4"/>
  <c r="X2316" i="4"/>
  <c r="U1346" i="4"/>
  <c r="X1364" i="4"/>
  <c r="X1365" i="4"/>
  <c r="U1381" i="4"/>
  <c r="X1388" i="4"/>
  <c r="U1391" i="4"/>
  <c r="U1392" i="4"/>
  <c r="X1413" i="4"/>
  <c r="U1430" i="4"/>
  <c r="U1437" i="4"/>
  <c r="U1508" i="4"/>
  <c r="X1516" i="4"/>
  <c r="X1526" i="4"/>
  <c r="U1528" i="4"/>
  <c r="X1535" i="4"/>
  <c r="U1537" i="4"/>
  <c r="U1560" i="4"/>
  <c r="U1561" i="4"/>
  <c r="U1562" i="4"/>
  <c r="X1571" i="4"/>
  <c r="X1578" i="4"/>
  <c r="X1604" i="4"/>
  <c r="X1615" i="4"/>
  <c r="X1625" i="4"/>
  <c r="X1638" i="4"/>
  <c r="X1645" i="4"/>
  <c r="X1660" i="4"/>
  <c r="X1710" i="4"/>
  <c r="X1711" i="4"/>
  <c r="X1712" i="4"/>
  <c r="X1713" i="4"/>
  <c r="X1716" i="4"/>
  <c r="U1728" i="4"/>
  <c r="U1729" i="4"/>
  <c r="U1730" i="4"/>
  <c r="X1746" i="4"/>
  <c r="U1749" i="4"/>
  <c r="X1775" i="4"/>
  <c r="X1776" i="4"/>
  <c r="X1796" i="4"/>
  <c r="U1799" i="4"/>
  <c r="U1810" i="4"/>
  <c r="U1818" i="4"/>
  <c r="U1827" i="4"/>
  <c r="X1850" i="4"/>
  <c r="X1863" i="4"/>
  <c r="U1866" i="4"/>
  <c r="U1919" i="4"/>
  <c r="U1920" i="4"/>
  <c r="U1921" i="4"/>
  <c r="X1936" i="4"/>
  <c r="X1956" i="4"/>
  <c r="X1970" i="4"/>
  <c r="X1971" i="4"/>
  <c r="U1976" i="4"/>
  <c r="U1977" i="4"/>
  <c r="U2055" i="4"/>
  <c r="X2100" i="4"/>
  <c r="U2128" i="4"/>
  <c r="U2138" i="4"/>
  <c r="X2166" i="4"/>
  <c r="X2167" i="4"/>
  <c r="X2211" i="4"/>
  <c r="U2213" i="4"/>
  <c r="U2214" i="4"/>
  <c r="X2233" i="4"/>
  <c r="X2255" i="4"/>
  <c r="X2256" i="4"/>
  <c r="X2273" i="4"/>
  <c r="X2286" i="4"/>
  <c r="X2294" i="4"/>
  <c r="X2303" i="4"/>
  <c r="X2311" i="4"/>
  <c r="U2321" i="4"/>
  <c r="X2343" i="4"/>
  <c r="U1763" i="4"/>
  <c r="U1764" i="4"/>
  <c r="U1765" i="4"/>
  <c r="U1811" i="4"/>
  <c r="X1817" i="4"/>
  <c r="X1826" i="4"/>
  <c r="X1852" i="4"/>
  <c r="U1884" i="4"/>
  <c r="X1917" i="4"/>
  <c r="X1939" i="4"/>
  <c r="X1984" i="4"/>
  <c r="U1986" i="4"/>
  <c r="X2004" i="4"/>
  <c r="X2007" i="4"/>
  <c r="U2009" i="4"/>
  <c r="X2022" i="4"/>
  <c r="X2023" i="4"/>
  <c r="X2024" i="4"/>
  <c r="X2026" i="4"/>
  <c r="X2071" i="4"/>
  <c r="X2072" i="4"/>
  <c r="U2077" i="4"/>
  <c r="X2081" i="4"/>
  <c r="U2083" i="4"/>
  <c r="X2114" i="4"/>
  <c r="U2176" i="4"/>
  <c r="U2298" i="4"/>
  <c r="X2304" i="4"/>
  <c r="U2306" i="4"/>
  <c r="X2319" i="4"/>
  <c r="U2324" i="4"/>
  <c r="X2332" i="4"/>
  <c r="X2333" i="4"/>
  <c r="U2335" i="4"/>
  <c r="X1415" i="4"/>
  <c r="X1416" i="4"/>
  <c r="U1419" i="4"/>
  <c r="U1420" i="4"/>
  <c r="U1421" i="4"/>
  <c r="X1444" i="4"/>
  <c r="U1446" i="4"/>
  <c r="X1463" i="4"/>
  <c r="X1496" i="4"/>
  <c r="X1528" i="4"/>
  <c r="U1530" i="4"/>
  <c r="U1531" i="4"/>
  <c r="U1564" i="4"/>
  <c r="U1566" i="4"/>
  <c r="X1592" i="4"/>
  <c r="X1593" i="4"/>
  <c r="X1597" i="4"/>
  <c r="U1598" i="4"/>
  <c r="U1620" i="4"/>
  <c r="U1621" i="4"/>
  <c r="X1717" i="4"/>
  <c r="X1727" i="4"/>
  <c r="U1780" i="4"/>
  <c r="U1792" i="4"/>
  <c r="X1810" i="4"/>
  <c r="U1822" i="4"/>
  <c r="X1827" i="4"/>
  <c r="U1830" i="4"/>
  <c r="U1831" i="4"/>
  <c r="U1832" i="4"/>
  <c r="X1840" i="4"/>
  <c r="U1845" i="4"/>
  <c r="U1846" i="4"/>
  <c r="U1870" i="4"/>
  <c r="U1896" i="4"/>
  <c r="U1960" i="4"/>
  <c r="X1985" i="4"/>
  <c r="U1989" i="4"/>
  <c r="U1990" i="4"/>
  <c r="U1997" i="4"/>
  <c r="U1998" i="4"/>
  <c r="X2009" i="4"/>
  <c r="X2010" i="4"/>
  <c r="U2030" i="4"/>
  <c r="U2032" i="4"/>
  <c r="X2040" i="4"/>
  <c r="U2042" i="4"/>
  <c r="U2057" i="4"/>
  <c r="U2122" i="4"/>
  <c r="X2128" i="4"/>
  <c r="U2140" i="4"/>
  <c r="X2156" i="4"/>
  <c r="X2175" i="4"/>
  <c r="X2197" i="4"/>
  <c r="X2213" i="4"/>
  <c r="X2214" i="4"/>
  <c r="X2215" i="4"/>
  <c r="X2224" i="4"/>
  <c r="U2237" i="4"/>
  <c r="X2244" i="4"/>
  <c r="X2266" i="4"/>
  <c r="X2122" i="4"/>
  <c r="U2208" i="4"/>
  <c r="U2278" i="4"/>
  <c r="U2284" i="4"/>
  <c r="X2289" i="4"/>
  <c r="X2290" i="4"/>
  <c r="U2292" i="4"/>
  <c r="X2297" i="4"/>
  <c r="U2299" i="4"/>
  <c r="X2307" i="4"/>
  <c r="X1331" i="4"/>
  <c r="X1418" i="4"/>
  <c r="X1432" i="4"/>
  <c r="X1446" i="4"/>
  <c r="X1456" i="4"/>
  <c r="U1481" i="4"/>
  <c r="U1482" i="4"/>
  <c r="X1499" i="4"/>
  <c r="X1500" i="4"/>
  <c r="U1525" i="4"/>
  <c r="X1541" i="4"/>
  <c r="X1543" i="4"/>
  <c r="X1545" i="4"/>
  <c r="U1546" i="4"/>
  <c r="X1554" i="4"/>
  <c r="U1568" i="4"/>
  <c r="X1582" i="4"/>
  <c r="U1584" i="4"/>
  <c r="U1585" i="4"/>
  <c r="U1586" i="4"/>
  <c r="X1598" i="4"/>
  <c r="U1601" i="4"/>
  <c r="U1610" i="4"/>
  <c r="X1619" i="4"/>
  <c r="U1623" i="4"/>
  <c r="U1635" i="4"/>
  <c r="X1642" i="4"/>
  <c r="U1657" i="4"/>
  <c r="U1658" i="4"/>
  <c r="U1668" i="4"/>
  <c r="U1669" i="4"/>
  <c r="U1677" i="4"/>
  <c r="X1703" i="4"/>
  <c r="X1704" i="4"/>
  <c r="X1719" i="4"/>
  <c r="X1721" i="4"/>
  <c r="U1722" i="4"/>
  <c r="X1742" i="4"/>
  <c r="X1743" i="4"/>
  <c r="U1755" i="4"/>
  <c r="X1766" i="4"/>
  <c r="X1770" i="4"/>
  <c r="X1792" i="4"/>
  <c r="X1813" i="4"/>
  <c r="X1822" i="4"/>
  <c r="X1845" i="4"/>
  <c r="U1847" i="4"/>
  <c r="X1857" i="4"/>
  <c r="U1859" i="4"/>
  <c r="X1886" i="4"/>
  <c r="U1907" i="4"/>
  <c r="U1914" i="4"/>
  <c r="U1929" i="4"/>
  <c r="X1996" i="4"/>
  <c r="X1999" i="4"/>
  <c r="X2042" i="4"/>
  <c r="U2044" i="4"/>
  <c r="U2045" i="4"/>
  <c r="U2048" i="4"/>
  <c r="U2049" i="4"/>
  <c r="X2065" i="4"/>
  <c r="U2086" i="4"/>
  <c r="U2087" i="4"/>
  <c r="U2109" i="4"/>
  <c r="U2110" i="4"/>
  <c r="U2162" i="4"/>
  <c r="U2191" i="4"/>
  <c r="X2219" i="4"/>
  <c r="U2231" i="4"/>
  <c r="X2300" i="4"/>
  <c r="X2230" i="4"/>
  <c r="X2261" i="4"/>
  <c r="U2272" i="4"/>
  <c r="X16" i="4"/>
  <c r="U18" i="4"/>
  <c r="X28" i="4"/>
  <c r="X56" i="4"/>
  <c r="U103" i="4"/>
  <c r="U21" i="4"/>
  <c r="X29" i="4"/>
  <c r="U31" i="4"/>
  <c r="X37" i="4"/>
  <c r="U39" i="4"/>
  <c r="X44" i="4"/>
  <c r="X46" i="4"/>
  <c r="U49" i="4"/>
  <c r="X59" i="4"/>
  <c r="U61" i="4"/>
  <c r="U79" i="4"/>
  <c r="U96" i="4"/>
  <c r="X21" i="4"/>
  <c r="U23" i="4"/>
  <c r="U33" i="4"/>
  <c r="X39" i="4"/>
  <c r="X24" i="4"/>
  <c r="U35" i="4"/>
  <c r="U37" i="4"/>
  <c r="U43" i="4"/>
  <c r="U68" i="4"/>
  <c r="U41" i="4"/>
  <c r="X48" i="4"/>
  <c r="U58" i="4"/>
  <c r="U59" i="4"/>
  <c r="U60" i="4"/>
  <c r="X66" i="4"/>
  <c r="U81" i="4"/>
  <c r="U97" i="4"/>
  <c r="X102" i="4"/>
  <c r="U105" i="4"/>
  <c r="X110" i="4"/>
  <c r="U119" i="4"/>
  <c r="U127" i="4"/>
  <c r="U128" i="4"/>
  <c r="X139" i="4"/>
  <c r="U141" i="4"/>
  <c r="X144" i="4"/>
  <c r="X145" i="4"/>
  <c r="X152" i="4"/>
  <c r="X153" i="4"/>
  <c r="U156" i="4"/>
  <c r="X159" i="4"/>
  <c r="X160" i="4"/>
  <c r="X168" i="4"/>
  <c r="X176" i="4"/>
  <c r="X177" i="4"/>
  <c r="U178" i="4"/>
  <c r="U179" i="4"/>
  <c r="U190" i="4"/>
  <c r="U191" i="4"/>
  <c r="U198" i="4"/>
  <c r="U199" i="4"/>
  <c r="U207" i="4"/>
  <c r="X216" i="4"/>
  <c r="U226" i="4"/>
  <c r="X236" i="4"/>
  <c r="X243" i="4"/>
  <c r="U246" i="4"/>
  <c r="U267" i="4"/>
  <c r="U269" i="4"/>
  <c r="U278" i="4"/>
  <c r="U279" i="4"/>
  <c r="U288" i="4"/>
  <c r="X293" i="4"/>
  <c r="X301" i="4"/>
  <c r="X309" i="4"/>
  <c r="X321" i="4"/>
  <c r="U324" i="4"/>
  <c r="X331" i="4"/>
  <c r="X367" i="4"/>
  <c r="U382" i="4"/>
  <c r="X386" i="4"/>
  <c r="U389" i="4"/>
  <c r="U396" i="4"/>
  <c r="X403" i="4"/>
  <c r="U407" i="4"/>
  <c r="X411" i="4"/>
  <c r="U414" i="4"/>
  <c r="X421" i="4"/>
  <c r="U434" i="4"/>
  <c r="X440" i="4"/>
  <c r="X449" i="4"/>
  <c r="U450" i="4"/>
  <c r="X455" i="4"/>
  <c r="U465" i="4"/>
  <c r="U466" i="4"/>
  <c r="U472" i="4"/>
  <c r="U473" i="4"/>
  <c r="X479" i="4"/>
  <c r="U482" i="4"/>
  <c r="U483" i="4"/>
  <c r="U506" i="4"/>
  <c r="U569" i="4"/>
  <c r="U679" i="4"/>
  <c r="X104" i="4"/>
  <c r="X127" i="4"/>
  <c r="U148" i="4"/>
  <c r="X162" i="4"/>
  <c r="U164" i="4"/>
  <c r="U192" i="4"/>
  <c r="U231" i="4"/>
  <c r="X267" i="4"/>
  <c r="U290" i="4"/>
  <c r="U291" i="4"/>
  <c r="X295" i="4"/>
  <c r="X369" i="4"/>
  <c r="X382" i="4"/>
  <c r="X389" i="4"/>
  <c r="U650" i="4"/>
  <c r="X676" i="4"/>
  <c r="X725" i="4"/>
  <c r="U62" i="4"/>
  <c r="U74" i="4"/>
  <c r="U75" i="4"/>
  <c r="X82" i="4"/>
  <c r="X83" i="4"/>
  <c r="X85" i="4"/>
  <c r="X89" i="4"/>
  <c r="X90" i="4"/>
  <c r="X91" i="4"/>
  <c r="X99" i="4"/>
  <c r="X105" i="4"/>
  <c r="X106" i="4"/>
  <c r="X120" i="4"/>
  <c r="X128" i="4"/>
  <c r="X129" i="4"/>
  <c r="U143" i="4"/>
  <c r="U149" i="4"/>
  <c r="U158" i="4"/>
  <c r="X163" i="4"/>
  <c r="X164" i="4"/>
  <c r="X171" i="4"/>
  <c r="X180" i="4"/>
  <c r="X183" i="4"/>
  <c r="U201" i="4"/>
  <c r="U202" i="4"/>
  <c r="U210" i="4"/>
  <c r="U211" i="4"/>
  <c r="X218" i="4"/>
  <c r="X227" i="4"/>
  <c r="X228" i="4"/>
  <c r="U233" i="4"/>
  <c r="X270" i="4"/>
  <c r="X271" i="4"/>
  <c r="X291" i="4"/>
  <c r="U292" i="4"/>
  <c r="X296" i="4"/>
  <c r="X304" i="4"/>
  <c r="U306" i="4"/>
  <c r="X315" i="4"/>
  <c r="X316" i="4"/>
  <c r="U319" i="4"/>
  <c r="U327" i="4"/>
  <c r="X339" i="4"/>
  <c r="U363" i="4"/>
  <c r="U373" i="4"/>
  <c r="U377" i="4"/>
  <c r="X383" i="4"/>
  <c r="X390" i="4"/>
  <c r="U399" i="4"/>
  <c r="X416" i="4"/>
  <c r="U418" i="4"/>
  <c r="U437" i="4"/>
  <c r="U444" i="4"/>
  <c r="U452" i="4"/>
  <c r="U468" i="4"/>
  <c r="X485" i="4"/>
  <c r="U502" i="4"/>
  <c r="X529" i="4"/>
  <c r="X583" i="4"/>
  <c r="X584" i="4"/>
  <c r="X635" i="4"/>
  <c r="X699" i="4"/>
  <c r="X700" i="4"/>
  <c r="X709" i="4"/>
  <c r="X399" i="4"/>
  <c r="U493" i="4"/>
  <c r="X690" i="4"/>
  <c r="U692" i="4"/>
  <c r="X55" i="4"/>
  <c r="X62" i="4"/>
  <c r="U66" i="4"/>
  <c r="X68" i="4"/>
  <c r="X69" i="4"/>
  <c r="X74" i="4"/>
  <c r="X75" i="4"/>
  <c r="X76" i="4"/>
  <c r="X92" i="4"/>
  <c r="X93" i="4"/>
  <c r="X100" i="4"/>
  <c r="X107" i="4"/>
  <c r="X108" i="4"/>
  <c r="U116" i="4"/>
  <c r="U117" i="4"/>
  <c r="X122" i="4"/>
  <c r="X136" i="4"/>
  <c r="X149" i="4"/>
  <c r="U167" i="4"/>
  <c r="U173" i="4"/>
  <c r="U187" i="4"/>
  <c r="X201" i="4"/>
  <c r="X202" i="4"/>
  <c r="X210" i="4"/>
  <c r="U213" i="4"/>
  <c r="U214" i="4"/>
  <c r="X220" i="4"/>
  <c r="U222" i="4"/>
  <c r="U223" i="4"/>
  <c r="X248" i="4"/>
  <c r="X249" i="4"/>
  <c r="U253" i="4"/>
  <c r="U256" i="4"/>
  <c r="X273" i="4"/>
  <c r="U276" i="4"/>
  <c r="X306" i="4"/>
  <c r="X307" i="4"/>
  <c r="U310" i="4"/>
  <c r="X327" i="4"/>
  <c r="X342" i="4"/>
  <c r="X343" i="4"/>
  <c r="X344" i="4"/>
  <c r="U347" i="4"/>
  <c r="X354" i="4"/>
  <c r="X362" i="4"/>
  <c r="X378" i="4"/>
  <c r="U379" i="4"/>
  <c r="X408" i="4"/>
  <c r="X418" i="4"/>
  <c r="X446" i="4"/>
  <c r="X453" i="4"/>
  <c r="U596" i="4"/>
  <c r="U613" i="4"/>
  <c r="X620" i="4"/>
  <c r="X621" i="4"/>
  <c r="U126" i="4"/>
  <c r="U177" i="4"/>
  <c r="U206" i="4"/>
  <c r="U225" i="4"/>
  <c r="U238" i="4"/>
  <c r="X254" i="4"/>
  <c r="X300" i="4"/>
  <c r="X329" i="4"/>
  <c r="X447" i="4"/>
  <c r="U449" i="4"/>
  <c r="X469" i="4"/>
  <c r="U505" i="4"/>
  <c r="U513" i="4"/>
  <c r="U524" i="4"/>
  <c r="U531" i="4"/>
  <c r="X546" i="4"/>
  <c r="X559" i="4"/>
  <c r="X560" i="4"/>
  <c r="U590" i="4"/>
  <c r="U602" i="4"/>
  <c r="X610" i="4"/>
  <c r="X616" i="4"/>
  <c r="U618" i="4"/>
  <c r="X624" i="4"/>
  <c r="X641" i="4"/>
  <c r="X642" i="4"/>
  <c r="X643" i="4"/>
  <c r="U645" i="4"/>
  <c r="X662" i="4"/>
  <c r="X673" i="4"/>
  <c r="X674" i="4"/>
  <c r="U689" i="4"/>
  <c r="U697" i="4"/>
  <c r="U699" i="4"/>
  <c r="X704" i="4"/>
  <c r="U708" i="4"/>
  <c r="X717" i="4"/>
  <c r="U724" i="4"/>
  <c r="U732" i="4"/>
  <c r="U733" i="4"/>
  <c r="X742" i="4"/>
  <c r="U745" i="4"/>
  <c r="X750" i="4"/>
  <c r="X751" i="4"/>
  <c r="X769" i="4"/>
  <c r="U771" i="4"/>
  <c r="U772" i="4"/>
  <c r="U777" i="4"/>
  <c r="X783" i="4"/>
  <c r="U785" i="4"/>
  <c r="U790" i="4"/>
  <c r="X797" i="4"/>
  <c r="U799" i="4"/>
  <c r="X809" i="4"/>
  <c r="U811" i="4"/>
  <c r="X821" i="4"/>
  <c r="U830" i="4"/>
  <c r="X837" i="4"/>
  <c r="U839" i="4"/>
  <c r="X844" i="4"/>
  <c r="X856" i="4"/>
  <c r="U859" i="4"/>
  <c r="X865" i="4"/>
  <c r="U867" i="4"/>
  <c r="X873" i="4"/>
  <c r="X874" i="4"/>
  <c r="X875" i="4"/>
  <c r="U879" i="4"/>
  <c r="U894" i="4"/>
  <c r="X903" i="4"/>
  <c r="U919" i="4"/>
  <c r="U938" i="4"/>
  <c r="U945" i="4"/>
  <c r="U946" i="4"/>
  <c r="U954" i="4"/>
  <c r="X965" i="4"/>
  <c r="U1116" i="4"/>
  <c r="X1218" i="4"/>
  <c r="U1222" i="4"/>
  <c r="X1296" i="4"/>
  <c r="U1299" i="4"/>
  <c r="U491" i="4"/>
  <c r="X505" i="4"/>
  <c r="X512" i="4"/>
  <c r="X513" i="4"/>
  <c r="X537" i="4"/>
  <c r="U539" i="4"/>
  <c r="U550" i="4"/>
  <c r="X561" i="4"/>
  <c r="X562" i="4"/>
  <c r="U584" i="4"/>
  <c r="X602" i="4"/>
  <c r="X617" i="4"/>
  <c r="U635" i="4"/>
  <c r="U648" i="4"/>
  <c r="X653" i="4"/>
  <c r="U657" i="4"/>
  <c r="X731" i="4"/>
  <c r="U757" i="4"/>
  <c r="U868" i="4"/>
  <c r="U940" i="4"/>
  <c r="U971" i="4"/>
  <c r="X1022" i="4"/>
  <c r="U1026" i="4"/>
  <c r="U1036" i="4"/>
  <c r="U1108" i="4"/>
  <c r="X1428" i="4"/>
  <c r="U746" i="4"/>
  <c r="U773" i="4"/>
  <c r="X786" i="4"/>
  <c r="X806" i="4"/>
  <c r="U808" i="4"/>
  <c r="X812" i="4"/>
  <c r="U826" i="4"/>
  <c r="U931" i="4"/>
  <c r="U972" i="4"/>
  <c r="X1023" i="4"/>
  <c r="U1027" i="4"/>
  <c r="X1210" i="4"/>
  <c r="X1279" i="4"/>
  <c r="X1281" i="4"/>
  <c r="X1320" i="4"/>
  <c r="U1322" i="4"/>
  <c r="U479" i="4"/>
  <c r="U480" i="4"/>
  <c r="X492" i="4"/>
  <c r="X497" i="4"/>
  <c r="X498" i="4"/>
  <c r="X515" i="4"/>
  <c r="X532" i="4"/>
  <c r="U534" i="4"/>
  <c r="U554" i="4"/>
  <c r="U555" i="4"/>
  <c r="U566" i="4"/>
  <c r="U572" i="4"/>
  <c r="U578" i="4"/>
  <c r="U605" i="4"/>
  <c r="X612" i="4"/>
  <c r="U637" i="4"/>
  <c r="X658" i="4"/>
  <c r="U660" i="4"/>
  <c r="U670" i="4"/>
  <c r="X677" i="4"/>
  <c r="X678" i="4"/>
  <c r="U694" i="4"/>
  <c r="X710" i="4"/>
  <c r="U715" i="4"/>
  <c r="U728" i="4"/>
  <c r="X734" i="4"/>
  <c r="X755" i="4"/>
  <c r="X756" i="4"/>
  <c r="X758" i="4"/>
  <c r="U761" i="4"/>
  <c r="X765" i="4"/>
  <c r="U774" i="4"/>
  <c r="X780" i="4"/>
  <c r="U793" i="4"/>
  <c r="U794" i="4"/>
  <c r="X801" i="4"/>
  <c r="U802" i="4"/>
  <c r="X813" i="4"/>
  <c r="X824" i="4"/>
  <c r="U827" i="4"/>
  <c r="X833" i="4"/>
  <c r="X840" i="4"/>
  <c r="U842" i="4"/>
  <c r="X847" i="4"/>
  <c r="X852" i="4"/>
  <c r="X853" i="4"/>
  <c r="X861" i="4"/>
  <c r="U863" i="4"/>
  <c r="U870" i="4"/>
  <c r="X897" i="4"/>
  <c r="X900" i="4"/>
  <c r="X921" i="4"/>
  <c r="X922" i="4"/>
  <c r="X923" i="4"/>
  <c r="U924" i="4"/>
  <c r="U964" i="4"/>
  <c r="U975" i="4"/>
  <c r="X1006" i="4"/>
  <c r="X1016" i="4"/>
  <c r="X1025" i="4"/>
  <c r="X1026" i="4"/>
  <c r="U1028" i="4"/>
  <c r="U1100" i="4"/>
  <c r="U1202" i="4"/>
  <c r="X527" i="4"/>
  <c r="X542" i="4"/>
  <c r="X614" i="4"/>
  <c r="U639" i="4"/>
  <c r="U643" i="4"/>
  <c r="X842" i="4"/>
  <c r="U875" i="4"/>
  <c r="X962" i="4"/>
  <c r="X982" i="4"/>
  <c r="X1073" i="4"/>
  <c r="U1247" i="4"/>
  <c r="X594" i="4"/>
  <c r="X606" i="4"/>
  <c r="X680" i="4"/>
  <c r="U682" i="4"/>
  <c r="X687" i="4"/>
  <c r="U718" i="4"/>
  <c r="X722" i="4"/>
  <c r="U918" i="4"/>
  <c r="U1050" i="4"/>
  <c r="U1061" i="4"/>
  <c r="U1062" i="4"/>
  <c r="U1087" i="4"/>
  <c r="X1093" i="4"/>
  <c r="U1125" i="4"/>
  <c r="X1158" i="4"/>
  <c r="U1160" i="4"/>
  <c r="U1161" i="4"/>
  <c r="U1169" i="4"/>
  <c r="U1239" i="4"/>
  <c r="U927" i="4"/>
  <c r="X933" i="4"/>
  <c r="X935" i="4"/>
  <c r="U942" i="4"/>
  <c r="X949" i="4"/>
  <c r="X954" i="4"/>
  <c r="U956" i="4"/>
  <c r="U957" i="4"/>
  <c r="U966" i="4"/>
  <c r="X979" i="4"/>
  <c r="X980" i="4"/>
  <c r="X986" i="4"/>
  <c r="X1003" i="4"/>
  <c r="X1012" i="4"/>
  <c r="U1015" i="4"/>
  <c r="U1033" i="4"/>
  <c r="U1071" i="4"/>
  <c r="X1080" i="4"/>
  <c r="X1081" i="4"/>
  <c r="U1082" i="4"/>
  <c r="X1101" i="4"/>
  <c r="X1116" i="4"/>
  <c r="U1118" i="4"/>
  <c r="U1119" i="4"/>
  <c r="X1127" i="4"/>
  <c r="U1141" i="4"/>
  <c r="U1164" i="4"/>
  <c r="U1165" i="4"/>
  <c r="X1170" i="4"/>
  <c r="U1175" i="4"/>
  <c r="U1176" i="4"/>
  <c r="U1177" i="4"/>
  <c r="X1204" i="4"/>
  <c r="X1225" i="4"/>
  <c r="X1249" i="4"/>
  <c r="X1250" i="4"/>
  <c r="U1252" i="4"/>
  <c r="U1260" i="4"/>
  <c r="U1271" i="4"/>
  <c r="U1272" i="4"/>
  <c r="X1288" i="4"/>
  <c r="X1289" i="4"/>
  <c r="X1300" i="4"/>
  <c r="U1310" i="4"/>
  <c r="X1314" i="4"/>
  <c r="U1342" i="4"/>
  <c r="X1348" i="4"/>
  <c r="U1351" i="4"/>
  <c r="X1382" i="4"/>
  <c r="U1387" i="4"/>
  <c r="U1397" i="4"/>
  <c r="U1398" i="4"/>
  <c r="X1405" i="4"/>
  <c r="X1406" i="4"/>
  <c r="X1407" i="4"/>
  <c r="U1409" i="4"/>
  <c r="U1410" i="4"/>
  <c r="X1417" i="4"/>
  <c r="X1419" i="4"/>
  <c r="U1422" i="4"/>
  <c r="U1423" i="4"/>
  <c r="U1424" i="4"/>
  <c r="U1438" i="4"/>
  <c r="U1445" i="4"/>
  <c r="U1452" i="4"/>
  <c r="U1453" i="4"/>
  <c r="X1510" i="4"/>
  <c r="X1511" i="4"/>
  <c r="X1512" i="4"/>
  <c r="U928" i="4"/>
  <c r="U944" i="4"/>
  <c r="U961" i="4"/>
  <c r="X974" i="4"/>
  <c r="U982" i="4"/>
  <c r="U983" i="4"/>
  <c r="U1023" i="4"/>
  <c r="X1032" i="4"/>
  <c r="X1164" i="4"/>
  <c r="U1182" i="4"/>
  <c r="U1261" i="4"/>
  <c r="X1269" i="4"/>
  <c r="X1270" i="4"/>
  <c r="X1301" i="4"/>
  <c r="X1409" i="4"/>
  <c r="U1413" i="4"/>
  <c r="X1422" i="4"/>
  <c r="X1659" i="4"/>
  <c r="X1054" i="4"/>
  <c r="X1055" i="4"/>
  <c r="U1066" i="4"/>
  <c r="X1091" i="4"/>
  <c r="U1098" i="4"/>
  <c r="U1144" i="4"/>
  <c r="X1190" i="4"/>
  <c r="X1216" i="4"/>
  <c r="X1241" i="4"/>
  <c r="X1411" i="4"/>
  <c r="X1412" i="4"/>
  <c r="X1182" i="4"/>
  <c r="X1183" i="4"/>
  <c r="U1185" i="4"/>
  <c r="X1199" i="4"/>
  <c r="X1277" i="4"/>
  <c r="U1380" i="4"/>
  <c r="U1402" i="4"/>
  <c r="U1495" i="4"/>
  <c r="U1496" i="4"/>
  <c r="X1379" i="4"/>
  <c r="X1389" i="4"/>
  <c r="X1390" i="4"/>
  <c r="U1393" i="4"/>
  <c r="U1394" i="4"/>
  <c r="X1401" i="4"/>
  <c r="U1403" i="4"/>
  <c r="U1404" i="4"/>
  <c r="U1415" i="4"/>
  <c r="U1416" i="4"/>
  <c r="X1527" i="4"/>
  <c r="X1576" i="4"/>
  <c r="U1578" i="4"/>
  <c r="U889" i="4"/>
  <c r="U896" i="4"/>
  <c r="U905" i="4"/>
  <c r="X911" i="4"/>
  <c r="X918" i="4"/>
  <c r="U934" i="4"/>
  <c r="U935" i="4"/>
  <c r="X964" i="4"/>
  <c r="X970" i="4"/>
  <c r="U973" i="4"/>
  <c r="X977" i="4"/>
  <c r="U979" i="4"/>
  <c r="X984" i="4"/>
  <c r="U987" i="4"/>
  <c r="U1003" i="4"/>
  <c r="X1009" i="4"/>
  <c r="U1012" i="4"/>
  <c r="U1013" i="4"/>
  <c r="U1019" i="4"/>
  <c r="U1020" i="4"/>
  <c r="X1047" i="4"/>
  <c r="X1048" i="4"/>
  <c r="U1051" i="4"/>
  <c r="U1070" i="4"/>
  <c r="U1080" i="4"/>
  <c r="U1081" i="4"/>
  <c r="X1100" i="4"/>
  <c r="X1107" i="4"/>
  <c r="U1126" i="4"/>
  <c r="U1155" i="4"/>
  <c r="X1159" i="4"/>
  <c r="U1162" i="4"/>
  <c r="X1168" i="4"/>
  <c r="U1170" i="4"/>
  <c r="X1185" i="4"/>
  <c r="X1186" i="4"/>
  <c r="U1187" i="4"/>
  <c r="U1204" i="4"/>
  <c r="X1221" i="4"/>
  <c r="U1249" i="4"/>
  <c r="X1263" i="4"/>
  <c r="U1266" i="4"/>
  <c r="X1283" i="4"/>
  <c r="U1287" i="4"/>
  <c r="U1288" i="4"/>
  <c r="X1298" i="4"/>
  <c r="U1315" i="4"/>
  <c r="X1322" i="4"/>
  <c r="U1323" i="4"/>
  <c r="U1350" i="4"/>
  <c r="X1356" i="4"/>
  <c r="X1357" i="4"/>
  <c r="X1358" i="4"/>
  <c r="U1361" i="4"/>
  <c r="U1363" i="4"/>
  <c r="U1382" i="4"/>
  <c r="U1396" i="4"/>
  <c r="X1448" i="4"/>
  <c r="U1450" i="4"/>
  <c r="X1467" i="4"/>
  <c r="U1469" i="4"/>
  <c r="U1470" i="4"/>
  <c r="U1521" i="4"/>
  <c r="X1633" i="4"/>
  <c r="X1634" i="4"/>
  <c r="U1637" i="4"/>
  <c r="X1429" i="4"/>
  <c r="U1443" i="4"/>
  <c r="X1449" i="4"/>
  <c r="X1551" i="4"/>
  <c r="U1625" i="4"/>
  <c r="U1626" i="4"/>
  <c r="U1627" i="4"/>
  <c r="X1667" i="4"/>
  <c r="U1670" i="4"/>
  <c r="U1435" i="4"/>
  <c r="X1440" i="4"/>
  <c r="X1453" i="4"/>
  <c r="U1455" i="4"/>
  <c r="X1460" i="4"/>
  <c r="X1461" i="4"/>
  <c r="X1462" i="4"/>
  <c r="U1464" i="4"/>
  <c r="X1478" i="4"/>
  <c r="X1479" i="4"/>
  <c r="X1480" i="4"/>
  <c r="U1483" i="4"/>
  <c r="U1484" i="4"/>
  <c r="U1485" i="4"/>
  <c r="U1498" i="4"/>
  <c r="U1499" i="4"/>
  <c r="U1500" i="4"/>
  <c r="X1505" i="4"/>
  <c r="X1555" i="4"/>
  <c r="U1557" i="4"/>
  <c r="U1567" i="4"/>
  <c r="X1572" i="4"/>
  <c r="X1583" i="4"/>
  <c r="U1587" i="4"/>
  <c r="U1588" i="4"/>
  <c r="U1600" i="4"/>
  <c r="X1618" i="4"/>
  <c r="X1627" i="4"/>
  <c r="X1628" i="4"/>
  <c r="X1630" i="4"/>
  <c r="U1639" i="4"/>
  <c r="X1643" i="4"/>
  <c r="X1661" i="4"/>
  <c r="U1663" i="4"/>
  <c r="U1664" i="4"/>
  <c r="X1671" i="4"/>
  <c r="U1679" i="4"/>
  <c r="U1686" i="4"/>
  <c r="X1691" i="4"/>
  <c r="U1719" i="4"/>
  <c r="U1736" i="4"/>
  <c r="U1737" i="4"/>
  <c r="X1744" i="4"/>
  <c r="U1746" i="4"/>
  <c r="X1749" i="4"/>
  <c r="U1751" i="4"/>
  <c r="U1752" i="4"/>
  <c r="U1753" i="4"/>
  <c r="X1756" i="4"/>
  <c r="U1758" i="4"/>
  <c r="U1759" i="4"/>
  <c r="U1760" i="4"/>
  <c r="X1782" i="4"/>
  <c r="U1785" i="4"/>
  <c r="U1786" i="4"/>
  <c r="U1793" i="4"/>
  <c r="X1800" i="4"/>
  <c r="X1837" i="4"/>
  <c r="U1840" i="4"/>
  <c r="U1903" i="4"/>
  <c r="X1964" i="4"/>
  <c r="X1965" i="4"/>
  <c r="U1457" i="4"/>
  <c r="U1475" i="4"/>
  <c r="U1502" i="4"/>
  <c r="U1509" i="4"/>
  <c r="U1558" i="4"/>
  <c r="X1563" i="4"/>
  <c r="X1565" i="4"/>
  <c r="X1566" i="4"/>
  <c r="U1606" i="4"/>
  <c r="U1607" i="4"/>
  <c r="X1620" i="4"/>
  <c r="X1621" i="4"/>
  <c r="X1652" i="4"/>
  <c r="X1653" i="4"/>
  <c r="X1655" i="4"/>
  <c r="X1662" i="4"/>
  <c r="X1663" i="4"/>
  <c r="U1673" i="4"/>
  <c r="X1678" i="4"/>
  <c r="U1680" i="4"/>
  <c r="U1681" i="4"/>
  <c r="X1692" i="4"/>
  <c r="U1706" i="4"/>
  <c r="U1707" i="4"/>
  <c r="U1708" i="4"/>
  <c r="X1718" i="4"/>
  <c r="U1721" i="4"/>
  <c r="X1729" i="4"/>
  <c r="U1731" i="4"/>
  <c r="X1735" i="4"/>
  <c r="X1750" i="4"/>
  <c r="U1754" i="4"/>
  <c r="X1757" i="4"/>
  <c r="U1761" i="4"/>
  <c r="U1762" i="4"/>
  <c r="X1773" i="4"/>
  <c r="X1774" i="4"/>
  <c r="U1777" i="4"/>
  <c r="X1783" i="4"/>
  <c r="X1784" i="4"/>
  <c r="U1787" i="4"/>
  <c r="U1789" i="4"/>
  <c r="U1794" i="4"/>
  <c r="U1805" i="4"/>
  <c r="U1821" i="4"/>
  <c r="U1895" i="4"/>
  <c r="X1940" i="4"/>
  <c r="U1467" i="4"/>
  <c r="X1475" i="4"/>
  <c r="X1486" i="4"/>
  <c r="X1487" i="4"/>
  <c r="U1510" i="4"/>
  <c r="U1511" i="4"/>
  <c r="U1518" i="4"/>
  <c r="X1548" i="4"/>
  <c r="U1550" i="4"/>
  <c r="U1552" i="4"/>
  <c r="U1559" i="4"/>
  <c r="X1575" i="4"/>
  <c r="X1580" i="4"/>
  <c r="X1589" i="4"/>
  <c r="X1590" i="4"/>
  <c r="X1591" i="4"/>
  <c r="U1592" i="4"/>
  <c r="X1606" i="4"/>
  <c r="X1640" i="4"/>
  <c r="U1647" i="4"/>
  <c r="U1648" i="4"/>
  <c r="U1650" i="4"/>
  <c r="X1673" i="4"/>
  <c r="U1675" i="4"/>
  <c r="X1681" i="4"/>
  <c r="U1682" i="4"/>
  <c r="X1687" i="4"/>
  <c r="X1699" i="4"/>
  <c r="U1701" i="4"/>
  <c r="X1708" i="4"/>
  <c r="X1720" i="4"/>
  <c r="U1723" i="4"/>
  <c r="U1733" i="4"/>
  <c r="U1734" i="4"/>
  <c r="X1739" i="4"/>
  <c r="X1754" i="4"/>
  <c r="X1761" i="4"/>
  <c r="X1762" i="4"/>
  <c r="U1768" i="4"/>
  <c r="U1769" i="4"/>
  <c r="X1788" i="4"/>
  <c r="X1795" i="4"/>
  <c r="U1796" i="4"/>
  <c r="X1805" i="4"/>
  <c r="U1808" i="4"/>
  <c r="X1821" i="4"/>
  <c r="U1824" i="4"/>
  <c r="X1867" i="4"/>
  <c r="U1697" i="4"/>
  <c r="U1703" i="4"/>
  <c r="U1704" i="4"/>
  <c r="U1717" i="4"/>
  <c r="X1767" i="4"/>
  <c r="X1768" i="4"/>
  <c r="X1808" i="4"/>
  <c r="U1930" i="4"/>
  <c r="U1931" i="4"/>
  <c r="U1932" i="4"/>
  <c r="X1468" i="4"/>
  <c r="X1469" i="4"/>
  <c r="X1493" i="4"/>
  <c r="U1497" i="4"/>
  <c r="U1524" i="4"/>
  <c r="X1552" i="4"/>
  <c r="U1555" i="4"/>
  <c r="X1561" i="4"/>
  <c r="U1565" i="4"/>
  <c r="X1569" i="4"/>
  <c r="U1571" i="4"/>
  <c r="U1573" i="4"/>
  <c r="X1595" i="4"/>
  <c r="X1602" i="4"/>
  <c r="U1619" i="4"/>
  <c r="X1624" i="4"/>
  <c r="U1628" i="4"/>
  <c r="U1629" i="4"/>
  <c r="U1643" i="4"/>
  <c r="X1650" i="4"/>
  <c r="U1661" i="4"/>
  <c r="U1671" i="4"/>
  <c r="X1683" i="4"/>
  <c r="U1698" i="4"/>
  <c r="X1702" i="4"/>
  <c r="X1714" i="4"/>
  <c r="X1724" i="4"/>
  <c r="U1772" i="4"/>
  <c r="U1782" i="4"/>
  <c r="X1797" i="4"/>
  <c r="X1798" i="4"/>
  <c r="U1801" i="4"/>
  <c r="U1803" i="4"/>
  <c r="X1847" i="4"/>
  <c r="U1849" i="4"/>
  <c r="U1877" i="4"/>
  <c r="X1908" i="4"/>
  <c r="X1909" i="4"/>
  <c r="X1911" i="4"/>
  <c r="X1828" i="4"/>
  <c r="X1829" i="4"/>
  <c r="U1833" i="4"/>
  <c r="X1844" i="4"/>
  <c r="U1862" i="4"/>
  <c r="U1875" i="4"/>
  <c r="U1876" i="4"/>
  <c r="U1897" i="4"/>
  <c r="U1922" i="4"/>
  <c r="X1933" i="4"/>
  <c r="X1934" i="4"/>
  <c r="X1943" i="4"/>
  <c r="U1947" i="4"/>
  <c r="U1948" i="4"/>
  <c r="U1949" i="4"/>
  <c r="U1953" i="4"/>
  <c r="X1958" i="4"/>
  <c r="X1973" i="4"/>
  <c r="X1974" i="4"/>
  <c r="X1975" i="4"/>
  <c r="U1978" i="4"/>
  <c r="U1979" i="4"/>
  <c r="U1985" i="4"/>
  <c r="X2016" i="4"/>
  <c r="U2031" i="4"/>
  <c r="X2058" i="4"/>
  <c r="X2059" i="4"/>
  <c r="X2075" i="4"/>
  <c r="U2093" i="4"/>
  <c r="U2123" i="4"/>
  <c r="U2130" i="4"/>
  <c r="U2131" i="4"/>
  <c r="X2151" i="4"/>
  <c r="U2153" i="4"/>
  <c r="U2159" i="4"/>
  <c r="X2177" i="4"/>
  <c r="U2179" i="4"/>
  <c r="X2186" i="4"/>
  <c r="X2193" i="4"/>
  <c r="X2194" i="4"/>
  <c r="U2197" i="4"/>
  <c r="U2211" i="4"/>
  <c r="U2221" i="4"/>
  <c r="X2234" i="4"/>
  <c r="X2242" i="4"/>
  <c r="U2258" i="4"/>
  <c r="X2270" i="4"/>
  <c r="U2273" i="4"/>
  <c r="U2309" i="4"/>
  <c r="U2322" i="4"/>
  <c r="U2323" i="4"/>
  <c r="U2334" i="4"/>
  <c r="U2343" i="4"/>
  <c r="U1836" i="4"/>
  <c r="X1862" i="4"/>
  <c r="U1865" i="4"/>
  <c r="X1872" i="4"/>
  <c r="X1873" i="4"/>
  <c r="X1874" i="4"/>
  <c r="U1878" i="4"/>
  <c r="X1890" i="4"/>
  <c r="U1891" i="4"/>
  <c r="X1920" i="4"/>
  <c r="U1925" i="4"/>
  <c r="U1926" i="4"/>
  <c r="U1927" i="4"/>
  <c r="U1939" i="4"/>
  <c r="U2018" i="4"/>
  <c r="X2030" i="4"/>
  <c r="X2039" i="4"/>
  <c r="U2041" i="4"/>
  <c r="X2049" i="4"/>
  <c r="U2051" i="4"/>
  <c r="U2052" i="4"/>
  <c r="X2066" i="4"/>
  <c r="U2068" i="4"/>
  <c r="X2083" i="4"/>
  <c r="U2085" i="4"/>
  <c r="U2095" i="4"/>
  <c r="X2130" i="4"/>
  <c r="X2138" i="4"/>
  <c r="X2144" i="4"/>
  <c r="U2148" i="4"/>
  <c r="X2168" i="4"/>
  <c r="U2172" i="4"/>
  <c r="X2236" i="4"/>
  <c r="X2246" i="4"/>
  <c r="U2260" i="4"/>
  <c r="X2264" i="4"/>
  <c r="U2266" i="4"/>
  <c r="X2271" i="4"/>
  <c r="X2292" i="4"/>
  <c r="U2316" i="4"/>
  <c r="X2321" i="4"/>
  <c r="U1812" i="4"/>
  <c r="U1813" i="4"/>
  <c r="U1814" i="4"/>
  <c r="U1819" i="4"/>
  <c r="X1825" i="4"/>
  <c r="U1837" i="4"/>
  <c r="X1846" i="4"/>
  <c r="X1853" i="4"/>
  <c r="X1864" i="4"/>
  <c r="X1865" i="4"/>
  <c r="U1880" i="4"/>
  <c r="U1881" i="4"/>
  <c r="U1882" i="4"/>
  <c r="X1891" i="4"/>
  <c r="X1892" i="4"/>
  <c r="U1900" i="4"/>
  <c r="U1909" i="4"/>
  <c r="X1926" i="4"/>
  <c r="X1927" i="4"/>
  <c r="U1928" i="4"/>
  <c r="X1937" i="4"/>
  <c r="U1941" i="4"/>
  <c r="X1951" i="4"/>
  <c r="X1952" i="4"/>
  <c r="X1954" i="4"/>
  <c r="U1966" i="4"/>
  <c r="X1987" i="4"/>
  <c r="X1988" i="4"/>
  <c r="X1989" i="4"/>
  <c r="U1992" i="4"/>
  <c r="U1993" i="4"/>
  <c r="U1994" i="4"/>
  <c r="U1995" i="4"/>
  <c r="X2008" i="4"/>
  <c r="U2010" i="4"/>
  <c r="U2011" i="4"/>
  <c r="U2012" i="4"/>
  <c r="X2033" i="4"/>
  <c r="X2041" i="4"/>
  <c r="X2051" i="4"/>
  <c r="X2085" i="4"/>
  <c r="X2095" i="4"/>
  <c r="U2107" i="4"/>
  <c r="X2125" i="4"/>
  <c r="U2134" i="4"/>
  <c r="U2141" i="4"/>
  <c r="X2170" i="4"/>
  <c r="X2173" i="4"/>
  <c r="X2180" i="4"/>
  <c r="U2182" i="4"/>
  <c r="U2224" i="4"/>
  <c r="X2259" i="4"/>
  <c r="U2261" i="4"/>
  <c r="U2275" i="4"/>
  <c r="X2279" i="4"/>
  <c r="X2280" i="4"/>
  <c r="U2281" i="4"/>
  <c r="U2287" i="4"/>
  <c r="U2296" i="4"/>
  <c r="U2304" i="4"/>
  <c r="U2311" i="4"/>
  <c r="U2317" i="4"/>
  <c r="U2326" i="4"/>
  <c r="X2335" i="4"/>
  <c r="U2219" i="4"/>
  <c r="U2227" i="4"/>
  <c r="X2281" i="4"/>
  <c r="X2338" i="4"/>
  <c r="U1982" i="4"/>
  <c r="X1992" i="4"/>
  <c r="X1997" i="4"/>
  <c r="X2011" i="4"/>
  <c r="X2012" i="4"/>
  <c r="U2015" i="4"/>
  <c r="X2337" i="4"/>
  <c r="U1809" i="4"/>
  <c r="X1814" i="4"/>
  <c r="U1816" i="4"/>
  <c r="U1823" i="4"/>
  <c r="X1858" i="4"/>
  <c r="U1860" i="4"/>
  <c r="U1871" i="4"/>
  <c r="X1883" i="4"/>
  <c r="U1888" i="4"/>
  <c r="X1901" i="4"/>
  <c r="U1904" i="4"/>
  <c r="X1915" i="4"/>
  <c r="X1916" i="4"/>
  <c r="X1929" i="4"/>
  <c r="U1933" i="4"/>
  <c r="X1941" i="4"/>
  <c r="U1943" i="4"/>
  <c r="U1973" i="4"/>
  <c r="U1974" i="4"/>
  <c r="U1975" i="4"/>
  <c r="X1981" i="4"/>
  <c r="X1982" i="4"/>
  <c r="X2000" i="4"/>
  <c r="U2037" i="4"/>
  <c r="U2038" i="4"/>
  <c r="X2047" i="4"/>
  <c r="U2058" i="4"/>
  <c r="U2060" i="4"/>
  <c r="U2061" i="4"/>
  <c r="U2062" i="4"/>
  <c r="U2075" i="4"/>
  <c r="X2080" i="4"/>
  <c r="U2082" i="4"/>
  <c r="X2088" i="4"/>
  <c r="X2115" i="4"/>
  <c r="X2127" i="4"/>
  <c r="X2135" i="4"/>
  <c r="X2162" i="4"/>
  <c r="X2165" i="4"/>
  <c r="U2177" i="4"/>
  <c r="U2178" i="4"/>
  <c r="U2184" i="4"/>
  <c r="U2194" i="4"/>
  <c r="X2201" i="4"/>
  <c r="U2203" i="4"/>
  <c r="X2217" i="4"/>
  <c r="U2228" i="4"/>
  <c r="U2234" i="4"/>
  <c r="X2239" i="4"/>
  <c r="X2241" i="4"/>
  <c r="U2244" i="4"/>
  <c r="U2271" i="4"/>
  <c r="U2283" i="4"/>
  <c r="X2288" i="4"/>
  <c r="U2290" i="4"/>
  <c r="U2291" i="4"/>
  <c r="X2305" i="4"/>
  <c r="U2313" i="4"/>
  <c r="X2327" i="4"/>
  <c r="X2328" i="4"/>
  <c r="U2331" i="4"/>
  <c r="U2333" i="4"/>
  <c r="U111" i="4"/>
  <c r="U122" i="4"/>
  <c r="U138" i="4"/>
  <c r="X166" i="4"/>
  <c r="X187" i="4"/>
  <c r="X198" i="4"/>
  <c r="X204" i="4"/>
  <c r="U205" i="4"/>
  <c r="X213" i="4"/>
  <c r="X217" i="4"/>
  <c r="U219" i="4"/>
  <c r="X222" i="4"/>
  <c r="X223" i="4"/>
  <c r="X224" i="4"/>
  <c r="U249" i="4"/>
  <c r="U250" i="4"/>
  <c r="U251" i="4"/>
  <c r="U257" i="4"/>
  <c r="U265" i="4"/>
  <c r="U266" i="4"/>
  <c r="X269" i="4"/>
  <c r="U271" i="4"/>
  <c r="X274" i="4"/>
  <c r="X275" i="4"/>
  <c r="X280" i="4"/>
  <c r="X281" i="4"/>
  <c r="X282" i="4"/>
  <c r="X288" i="4"/>
  <c r="X289" i="4"/>
  <c r="X310" i="4"/>
  <c r="U311" i="4"/>
  <c r="U312" i="4"/>
  <c r="U313" i="4"/>
  <c r="U329" i="4"/>
  <c r="X348" i="4"/>
  <c r="X359" i="4"/>
  <c r="U369" i="4"/>
  <c r="U371" i="4"/>
  <c r="X396" i="4"/>
  <c r="X12" i="4"/>
  <c r="X13" i="4"/>
  <c r="U16" i="4"/>
  <c r="X22" i="4"/>
  <c r="X43" i="4"/>
  <c r="X49" i="4"/>
  <c r="U63" i="4"/>
  <c r="X81" i="4"/>
  <c r="X96" i="4"/>
  <c r="X101" i="4"/>
  <c r="U102" i="4"/>
  <c r="U112" i="4"/>
  <c r="X115" i="4"/>
  <c r="U118" i="4"/>
  <c r="U123" i="4"/>
  <c r="X132" i="4"/>
  <c r="U134" i="4"/>
  <c r="U139" i="4"/>
  <c r="X142" i="4"/>
  <c r="X157" i="4"/>
  <c r="X167" i="4"/>
  <c r="X188" i="4"/>
  <c r="X199" i="4"/>
  <c r="X214" i="4"/>
  <c r="X219" i="4"/>
  <c r="U220" i="4"/>
  <c r="X225" i="4"/>
  <c r="U234" i="4"/>
  <c r="U245" i="4"/>
  <c r="X250" i="4"/>
  <c r="X251" i="4"/>
  <c r="X257" i="4"/>
  <c r="U261" i="4"/>
  <c r="X276" i="4"/>
  <c r="X290" i="4"/>
  <c r="U302" i="4"/>
  <c r="X318" i="4"/>
  <c r="U325" i="4"/>
  <c r="U341" i="4"/>
  <c r="U342" i="4"/>
  <c r="U343" i="4"/>
  <c r="X363" i="4"/>
  <c r="U365" i="4"/>
  <c r="U372" i="4"/>
  <c r="X376" i="4"/>
  <c r="X377" i="4"/>
  <c r="U392" i="4"/>
  <c r="U460" i="4"/>
  <c r="X63" i="4"/>
  <c r="U86" i="4"/>
  <c r="X97" i="4"/>
  <c r="U124" i="4"/>
  <c r="X233" i="4"/>
  <c r="X234" i="4"/>
  <c r="U240" i="4"/>
  <c r="X244" i="4"/>
  <c r="X245" i="4"/>
  <c r="X252" i="4"/>
  <c r="U254" i="4"/>
  <c r="U255" i="4"/>
  <c r="X259" i="4"/>
  <c r="X260" i="4"/>
  <c r="X261" i="4"/>
  <c r="X266" i="4"/>
  <c r="U298" i="4"/>
  <c r="U303" i="4"/>
  <c r="U307" i="4"/>
  <c r="X313" i="4"/>
  <c r="U315" i="4"/>
  <c r="X324" i="4"/>
  <c r="X325" i="4"/>
  <c r="X330" i="4"/>
  <c r="U336" i="4"/>
  <c r="X340" i="4"/>
  <c r="X341" i="4"/>
  <c r="U344" i="4"/>
  <c r="U345" i="4"/>
  <c r="U346" i="4"/>
  <c r="U356" i="4"/>
  <c r="U366" i="4"/>
  <c r="X370" i="4"/>
  <c r="X371" i="4"/>
  <c r="X379" i="4"/>
  <c r="U385" i="4"/>
  <c r="X391" i="4"/>
  <c r="X458" i="4"/>
  <c r="U19" i="4"/>
  <c r="U20" i="4"/>
  <c r="U32" i="4"/>
  <c r="U36" i="4"/>
  <c r="X52" i="4"/>
  <c r="X57" i="4"/>
  <c r="U65" i="4"/>
  <c r="U69" i="4"/>
  <c r="U73" i="4"/>
  <c r="X86" i="4"/>
  <c r="U88" i="4"/>
  <c r="X98" i="4"/>
  <c r="U104" i="4"/>
  <c r="X118" i="4"/>
  <c r="U120" i="4"/>
  <c r="U125" i="4"/>
  <c r="X134" i="4"/>
  <c r="U136" i="4"/>
  <c r="U145" i="4"/>
  <c r="X148" i="4"/>
  <c r="U150" i="4"/>
  <c r="U160" i="4"/>
  <c r="U165" i="4"/>
  <c r="X173" i="4"/>
  <c r="U175" i="4"/>
  <c r="U181" i="4"/>
  <c r="U186" i="4"/>
  <c r="X194" i="4"/>
  <c r="X195" i="4"/>
  <c r="U197" i="4"/>
  <c r="X206" i="4"/>
  <c r="U208" i="4"/>
  <c r="U212" i="4"/>
  <c r="U228" i="4"/>
  <c r="U229" i="4"/>
  <c r="U230" i="4"/>
  <c r="X235" i="4"/>
  <c r="X240" i="4"/>
  <c r="X241" i="4"/>
  <c r="X246" i="4"/>
  <c r="X262" i="4"/>
  <c r="U268" i="4"/>
  <c r="X272" i="4"/>
  <c r="U294" i="4"/>
  <c r="U295" i="4"/>
  <c r="X298" i="4"/>
  <c r="X303" i="4"/>
  <c r="U308" i="4"/>
  <c r="X326" i="4"/>
  <c r="U332" i="4"/>
  <c r="X336" i="4"/>
  <c r="X337" i="4"/>
  <c r="U338" i="4"/>
  <c r="X345" i="4"/>
  <c r="X356" i="4"/>
  <c r="U358" i="4"/>
  <c r="U359" i="4"/>
  <c r="X366" i="4"/>
  <c r="U381" i="4"/>
  <c r="X385" i="4"/>
  <c r="U441" i="4"/>
  <c r="X19" i="4"/>
  <c r="X20" i="4"/>
  <c r="X25" i="4"/>
  <c r="U28" i="4"/>
  <c r="X32" i="4"/>
  <c r="X36" i="4"/>
  <c r="U38" i="4"/>
  <c r="U48" i="4"/>
  <c r="U55" i="4"/>
  <c r="U80" i="4"/>
  <c r="U100" i="4"/>
  <c r="U110" i="4"/>
  <c r="X113" i="4"/>
  <c r="U115" i="4"/>
  <c r="U121" i="4"/>
  <c r="X130" i="4"/>
  <c r="U132" i="4"/>
  <c r="U137" i="4"/>
  <c r="X140" i="4"/>
  <c r="U142" i="4"/>
  <c r="U151" i="4"/>
  <c r="X155" i="4"/>
  <c r="U157" i="4"/>
  <c r="X165" i="4"/>
  <c r="X170" i="4"/>
  <c r="U171" i="4"/>
  <c r="X181" i="4"/>
  <c r="X186" i="4"/>
  <c r="U188" i="4"/>
  <c r="X191" i="4"/>
  <c r="X197" i="4"/>
  <c r="U209" i="4"/>
  <c r="X212" i="4"/>
  <c r="U218" i="4"/>
  <c r="X221" i="4"/>
  <c r="U224" i="4"/>
  <c r="X229" i="4"/>
  <c r="X230" i="4"/>
  <c r="X242" i="4"/>
  <c r="U248" i="4"/>
  <c r="U264" i="4"/>
  <c r="X268" i="4"/>
  <c r="U275" i="4"/>
  <c r="X279" i="4"/>
  <c r="U282" i="4"/>
  <c r="U283" i="4"/>
  <c r="U289" i="4"/>
  <c r="X294" i="4"/>
  <c r="U296" i="4"/>
  <c r="U305" i="4"/>
  <c r="U309" i="4"/>
  <c r="U317" i="4"/>
  <c r="X322" i="4"/>
  <c r="U328" i="4"/>
  <c r="X332" i="4"/>
  <c r="U334" i="4"/>
  <c r="X338" i="4"/>
  <c r="U354" i="4"/>
  <c r="X358" i="4"/>
  <c r="U360" i="4"/>
  <c r="U361" i="4"/>
  <c r="U362" i="4"/>
  <c r="U368" i="4"/>
  <c r="X373" i="4"/>
  <c r="U375" i="4"/>
  <c r="X404" i="4"/>
  <c r="U435" i="4"/>
  <c r="X439" i="4"/>
  <c r="X444" i="4"/>
  <c r="U453" i="4"/>
  <c r="X457" i="4"/>
  <c r="U470" i="4"/>
  <c r="X548" i="4"/>
  <c r="U565" i="4"/>
  <c r="U576" i="4"/>
  <c r="U582" i="4"/>
  <c r="U614" i="4"/>
  <c r="X670" i="4"/>
  <c r="U685" i="4"/>
  <c r="X714" i="4"/>
  <c r="X730" i="4"/>
  <c r="X804" i="4"/>
  <c r="U871" i="4"/>
  <c r="U882" i="4"/>
  <c r="U887" i="4"/>
  <c r="U893" i="4"/>
  <c r="U898" i="4"/>
  <c r="X959" i="4"/>
  <c r="X960" i="4"/>
  <c r="U969" i="4"/>
  <c r="U981" i="4"/>
  <c r="X1004" i="4"/>
  <c r="U1220" i="4"/>
  <c r="U393" i="4"/>
  <c r="X405" i="4"/>
  <c r="X406" i="4"/>
  <c r="X412" i="4"/>
  <c r="X423" i="4"/>
  <c r="U425" i="4"/>
  <c r="U430" i="4"/>
  <c r="X434" i="4"/>
  <c r="U436" i="4"/>
  <c r="X445" i="4"/>
  <c r="U454" i="4"/>
  <c r="U459" i="4"/>
  <c r="U476" i="4"/>
  <c r="U477" i="4"/>
  <c r="X484" i="4"/>
  <c r="U486" i="4"/>
  <c r="U494" i="4"/>
  <c r="X499" i="4"/>
  <c r="X501" i="4"/>
  <c r="U503" i="4"/>
  <c r="X507" i="4"/>
  <c r="U509" i="4"/>
  <c r="X519" i="4"/>
  <c r="U521" i="4"/>
  <c r="U522" i="4"/>
  <c r="X528" i="4"/>
  <c r="U530" i="4"/>
  <c r="X534" i="4"/>
  <c r="U536" i="4"/>
  <c r="X540" i="4"/>
  <c r="X549" i="4"/>
  <c r="U560" i="4"/>
  <c r="X585" i="4"/>
  <c r="U592" i="4"/>
  <c r="U593" i="4"/>
  <c r="U598" i="4"/>
  <c r="X601" i="4"/>
  <c r="X607" i="4"/>
  <c r="X608" i="4"/>
  <c r="X613" i="4"/>
  <c r="U619" i="4"/>
  <c r="U620" i="4"/>
  <c r="U621" i="4"/>
  <c r="U626" i="4"/>
  <c r="U627" i="4"/>
  <c r="X630" i="4"/>
  <c r="U633" i="4"/>
  <c r="U646" i="4"/>
  <c r="U647" i="4"/>
  <c r="X664" i="4"/>
  <c r="X666" i="4"/>
  <c r="U667" i="4"/>
  <c r="X672" i="4"/>
  <c r="U674" i="4"/>
  <c r="X684" i="4"/>
  <c r="X691" i="4"/>
  <c r="U693" i="4"/>
  <c r="U698" i="4"/>
  <c r="U700" i="4"/>
  <c r="U716" i="4"/>
  <c r="X720" i="4"/>
  <c r="U727" i="4"/>
  <c r="U743" i="4"/>
  <c r="X753" i="4"/>
  <c r="U755" i="4"/>
  <c r="U756" i="4"/>
  <c r="X762" i="4"/>
  <c r="U770" i="4"/>
  <c r="X773" i="4"/>
  <c r="U775" i="4"/>
  <c r="X778" i="4"/>
  <c r="X779" i="4"/>
  <c r="U795" i="4"/>
  <c r="X805" i="4"/>
  <c r="X810" i="4"/>
  <c r="U812" i="4"/>
  <c r="X815" i="4"/>
  <c r="U817" i="4"/>
  <c r="U821" i="4"/>
  <c r="X825" i="4"/>
  <c r="U837" i="4"/>
  <c r="X845" i="4"/>
  <c r="X860" i="4"/>
  <c r="U862" i="4"/>
  <c r="X870" i="4"/>
  <c r="U873" i="4"/>
  <c r="U874" i="4"/>
  <c r="U888" i="4"/>
  <c r="X892" i="4"/>
  <c r="X916" i="4"/>
  <c r="U943" i="4"/>
  <c r="X968" i="4"/>
  <c r="U970" i="4"/>
  <c r="U986" i="4"/>
  <c r="X1005" i="4"/>
  <c r="U1068" i="4"/>
  <c r="U1079" i="4"/>
  <c r="X1114" i="4"/>
  <c r="X1120" i="4"/>
  <c r="X1140" i="4"/>
  <c r="X1161" i="4"/>
  <c r="U1163" i="4"/>
  <c r="X1201" i="4"/>
  <c r="X1219" i="4"/>
  <c r="U1221" i="4"/>
  <c r="U1246" i="4"/>
  <c r="X1261" i="4"/>
  <c r="X1275" i="4"/>
  <c r="X1276" i="4"/>
  <c r="U1280" i="4"/>
  <c r="X1332" i="4"/>
  <c r="U1349" i="4"/>
  <c r="U387" i="4"/>
  <c r="U388" i="4"/>
  <c r="X392" i="4"/>
  <c r="X393" i="4"/>
  <c r="U394" i="4"/>
  <c r="X398" i="4"/>
  <c r="U420" i="4"/>
  <c r="U421" i="4"/>
  <c r="U426" i="4"/>
  <c r="X429" i="4"/>
  <c r="X435" i="4"/>
  <c r="U461" i="4"/>
  <c r="X465" i="4"/>
  <c r="X470" i="4"/>
  <c r="X475" i="4"/>
  <c r="U489" i="4"/>
  <c r="X493" i="4"/>
  <c r="X508" i="4"/>
  <c r="X514" i="4"/>
  <c r="X535" i="4"/>
  <c r="U543" i="4"/>
  <c r="U544" i="4"/>
  <c r="U551" i="4"/>
  <c r="X558" i="4"/>
  <c r="X565" i="4"/>
  <c r="X581" i="4"/>
  <c r="X586" i="4"/>
  <c r="U588" i="4"/>
  <c r="U589" i="4"/>
  <c r="X591" i="4"/>
  <c r="U594" i="4"/>
  <c r="U595" i="4"/>
  <c r="X597" i="4"/>
  <c r="X598" i="4"/>
  <c r="X609" i="4"/>
  <c r="X618" i="4"/>
  <c r="X619" i="4"/>
  <c r="U622" i="4"/>
  <c r="U623" i="4"/>
  <c r="X625" i="4"/>
  <c r="X626" i="4"/>
  <c r="X631" i="4"/>
  <c r="X632" i="4"/>
  <c r="X633" i="4"/>
  <c r="X645" i="4"/>
  <c r="X646" i="4"/>
  <c r="U680" i="4"/>
  <c r="X685" i="4"/>
  <c r="U687" i="4"/>
  <c r="X698" i="4"/>
  <c r="X705" i="4"/>
  <c r="U707" i="4"/>
  <c r="U717" i="4"/>
  <c r="U722" i="4"/>
  <c r="X733" i="4"/>
  <c r="U734" i="4"/>
  <c r="U739" i="4"/>
  <c r="U744" i="4"/>
  <c r="X747" i="4"/>
  <c r="U759" i="4"/>
  <c r="U801" i="4"/>
  <c r="U807" i="4"/>
  <c r="X811" i="4"/>
  <c r="U822" i="4"/>
  <c r="U831" i="4"/>
  <c r="X836" i="4"/>
  <c r="X841" i="4"/>
  <c r="U851" i="4"/>
  <c r="X871" i="4"/>
  <c r="X882" i="4"/>
  <c r="U884" i="4"/>
  <c r="X887" i="4"/>
  <c r="X893" i="4"/>
  <c r="X898" i="4"/>
  <c r="X899" i="4"/>
  <c r="U913" i="4"/>
  <c r="U914" i="4"/>
  <c r="X917" i="4"/>
  <c r="X929" i="4"/>
  <c r="U930" i="4"/>
  <c r="X942" i="4"/>
  <c r="X943" i="4"/>
  <c r="X947" i="4"/>
  <c r="U949" i="4"/>
  <c r="U976" i="4"/>
  <c r="X981" i="4"/>
  <c r="U996" i="4"/>
  <c r="X1067" i="4"/>
  <c r="X1244" i="4"/>
  <c r="X1245" i="4"/>
  <c r="X1255" i="4"/>
  <c r="U1257" i="4"/>
  <c r="U1304" i="4"/>
  <c r="U1305" i="4"/>
  <c r="U1095" i="4"/>
  <c r="X1171" i="4"/>
  <c r="X1172" i="4"/>
  <c r="X1173" i="4"/>
  <c r="X1174" i="4"/>
  <c r="U1178" i="4"/>
  <c r="U1179" i="4"/>
  <c r="U1180" i="4"/>
  <c r="U1226" i="4"/>
  <c r="X1303" i="4"/>
  <c r="X1327" i="4"/>
  <c r="X381" i="4"/>
  <c r="U383" i="4"/>
  <c r="X387" i="4"/>
  <c r="X388" i="4"/>
  <c r="U390" i="4"/>
  <c r="X394" i="4"/>
  <c r="U400" i="4"/>
  <c r="U409" i="4"/>
  <c r="U410" i="4"/>
  <c r="U415" i="4"/>
  <c r="U416" i="4"/>
  <c r="U417" i="4"/>
  <c r="X420" i="4"/>
  <c r="U422" i="4"/>
  <c r="X426" i="4"/>
  <c r="X431" i="4"/>
  <c r="X441" i="4"/>
  <c r="U456" i="4"/>
  <c r="X460" i="4"/>
  <c r="U462" i="4"/>
  <c r="X466" i="4"/>
  <c r="X471" i="4"/>
  <c r="X478" i="4"/>
  <c r="X487" i="4"/>
  <c r="X495" i="4"/>
  <c r="X509" i="4"/>
  <c r="U511" i="4"/>
  <c r="U516" i="4"/>
  <c r="X523" i="4"/>
  <c r="U525" i="4"/>
  <c r="X536" i="4"/>
  <c r="U538" i="4"/>
  <c r="X544" i="4"/>
  <c r="U546" i="4"/>
  <c r="U547" i="4"/>
  <c r="X551" i="4"/>
  <c r="U553" i="4"/>
  <c r="X566" i="4"/>
  <c r="U568" i="4"/>
  <c r="X588" i="4"/>
  <c r="X637" i="4"/>
  <c r="U640" i="4"/>
  <c r="U641" i="4"/>
  <c r="U642" i="4"/>
  <c r="X649" i="4"/>
  <c r="U654" i="4"/>
  <c r="U655" i="4"/>
  <c r="X659" i="4"/>
  <c r="X694" i="4"/>
  <c r="U695" i="4"/>
  <c r="X701" i="4"/>
  <c r="U702" i="4"/>
  <c r="X706" i="4"/>
  <c r="X708" i="4"/>
  <c r="U709" i="4"/>
  <c r="U710" i="4"/>
  <c r="U712" i="4"/>
  <c r="U729" i="4"/>
  <c r="U735" i="4"/>
  <c r="X739" i="4"/>
  <c r="X748" i="4"/>
  <c r="U750" i="4"/>
  <c r="X757" i="4"/>
  <c r="U760" i="4"/>
  <c r="U766" i="4"/>
  <c r="U767" i="4"/>
  <c r="U781" i="4"/>
  <c r="U786" i="4"/>
  <c r="X789" i="4"/>
  <c r="U791" i="4"/>
  <c r="U797" i="4"/>
  <c r="U803" i="4"/>
  <c r="X807" i="4"/>
  <c r="U823" i="4"/>
  <c r="X827" i="4"/>
  <c r="X831" i="4"/>
  <c r="X832" i="4"/>
  <c r="U843" i="4"/>
  <c r="U848" i="4"/>
  <c r="X851" i="4"/>
  <c r="U854" i="4"/>
  <c r="U858" i="4"/>
  <c r="X867" i="4"/>
  <c r="U878" i="4"/>
  <c r="X889" i="4"/>
  <c r="U895" i="4"/>
  <c r="X905" i="4"/>
  <c r="U908" i="4"/>
  <c r="U909" i="4"/>
  <c r="U910" i="4"/>
  <c r="X913" i="4"/>
  <c r="U920" i="4"/>
  <c r="X925" i="4"/>
  <c r="U926" i="4"/>
  <c r="X930" i="4"/>
  <c r="X931" i="4"/>
  <c r="U932" i="4"/>
  <c r="U933" i="4"/>
  <c r="X938" i="4"/>
  <c r="X939" i="4"/>
  <c r="X944" i="4"/>
  <c r="U955" i="4"/>
  <c r="X971" i="4"/>
  <c r="X976" i="4"/>
  <c r="X987" i="4"/>
  <c r="U990" i="4"/>
  <c r="U991" i="4"/>
  <c r="U992" i="4"/>
  <c r="X996" i="4"/>
  <c r="X1001" i="4"/>
  <c r="U1008" i="4"/>
  <c r="U1009" i="4"/>
  <c r="U1010" i="4"/>
  <c r="U1014" i="4"/>
  <c r="X1018" i="4"/>
  <c r="U376" i="4"/>
  <c r="U378" i="4"/>
  <c r="U403" i="4"/>
  <c r="X415" i="4"/>
  <c r="U428" i="4"/>
  <c r="U439" i="4"/>
  <c r="U457" i="4"/>
  <c r="U474" i="4"/>
  <c r="U492" i="4"/>
  <c r="U517" i="4"/>
  <c r="X545" i="4"/>
  <c r="X552" i="4"/>
  <c r="U563" i="4"/>
  <c r="X567" i="4"/>
  <c r="X568" i="4"/>
  <c r="X639" i="4"/>
  <c r="X640" i="4"/>
  <c r="U651" i="4"/>
  <c r="U662" i="4"/>
  <c r="U671" i="4"/>
  <c r="U677" i="4"/>
  <c r="U713" i="4"/>
  <c r="U714" i="4"/>
  <c r="X718" i="4"/>
  <c r="U719" i="4"/>
  <c r="X728" i="4"/>
  <c r="U736" i="4"/>
  <c r="U741" i="4"/>
  <c r="X760" i="4"/>
  <c r="X767" i="4"/>
  <c r="X791" i="4"/>
  <c r="U819" i="4"/>
  <c r="U835" i="4"/>
  <c r="X863" i="4"/>
  <c r="U864" i="4"/>
  <c r="U869" i="4"/>
  <c r="U880" i="4"/>
  <c r="U891" i="4"/>
  <c r="U903" i="4"/>
  <c r="X908" i="4"/>
  <c r="U936" i="4"/>
  <c r="U958" i="4"/>
  <c r="U974" i="4"/>
  <c r="U994" i="4"/>
  <c r="X1008" i="4"/>
  <c r="U1199" i="4"/>
  <c r="X1206" i="4"/>
  <c r="U1215" i="4"/>
  <c r="U1216" i="4"/>
  <c r="X401" i="4"/>
  <c r="U406" i="4"/>
  <c r="U446" i="4"/>
  <c r="U464" i="4"/>
  <c r="X473" i="4"/>
  <c r="X480" i="4"/>
  <c r="U499" i="4"/>
  <c r="U500" i="4"/>
  <c r="U518" i="4"/>
  <c r="U527" i="4"/>
  <c r="X547" i="4"/>
  <c r="U549" i="4"/>
  <c r="U574" i="4"/>
  <c r="U580" i="4"/>
  <c r="U658" i="4"/>
  <c r="U664" i="4"/>
  <c r="X669" i="4"/>
  <c r="U672" i="4"/>
  <c r="U684" i="4"/>
  <c r="X711" i="4"/>
  <c r="X712" i="4"/>
  <c r="U737" i="4"/>
  <c r="X798" i="4"/>
  <c r="X885" i="4"/>
  <c r="X896" i="4"/>
  <c r="U916" i="4"/>
  <c r="X927" i="4"/>
  <c r="X934" i="4"/>
  <c r="X956" i="4"/>
  <c r="U962" i="4"/>
  <c r="U1005" i="4"/>
  <c r="X1010" i="4"/>
  <c r="X1015" i="4"/>
  <c r="U1127" i="4"/>
  <c r="X1166" i="4"/>
  <c r="U1168" i="4"/>
  <c r="X1214" i="4"/>
  <c r="X1265" i="4"/>
  <c r="U1269" i="4"/>
  <c r="X1287" i="4"/>
  <c r="X1299" i="4"/>
  <c r="U1316" i="4"/>
  <c r="U1042" i="4"/>
  <c r="X1051" i="4"/>
  <c r="U1053" i="4"/>
  <c r="U1069" i="4"/>
  <c r="X1074" i="4"/>
  <c r="X1075" i="4"/>
  <c r="U1077" i="4"/>
  <c r="U1078" i="4"/>
  <c r="U1090" i="4"/>
  <c r="X1094" i="4"/>
  <c r="U1101" i="4"/>
  <c r="X1121" i="4"/>
  <c r="X1122" i="4"/>
  <c r="U1146" i="4"/>
  <c r="U1147" i="4"/>
  <c r="X1156" i="4"/>
  <c r="U1158" i="4"/>
  <c r="X1162" i="4"/>
  <c r="X1167" i="4"/>
  <c r="X1175" i="4"/>
  <c r="X1176" i="4"/>
  <c r="X1177" i="4"/>
  <c r="U1192" i="4"/>
  <c r="U1207" i="4"/>
  <c r="X1232" i="4"/>
  <c r="U1234" i="4"/>
  <c r="X1256" i="4"/>
  <c r="U1262" i="4"/>
  <c r="U1279" i="4"/>
  <c r="X1286" i="4"/>
  <c r="U1289" i="4"/>
  <c r="U1300" i="4"/>
  <c r="U1306" i="4"/>
  <c r="X1309" i="4"/>
  <c r="U1317" i="4"/>
  <c r="U1328" i="4"/>
  <c r="U1333" i="4"/>
  <c r="X1337" i="4"/>
  <c r="U1339" i="4"/>
  <c r="X1343" i="4"/>
  <c r="X1353" i="4"/>
  <c r="U1355" i="4"/>
  <c r="U1356" i="4"/>
  <c r="U1357" i="4"/>
  <c r="U1358" i="4"/>
  <c r="U1474" i="4"/>
  <c r="X1547" i="4"/>
  <c r="X1579" i="4"/>
  <c r="X1599" i="4"/>
  <c r="X1027" i="4"/>
  <c r="X1028" i="4"/>
  <c r="U1029" i="4"/>
  <c r="U1030" i="4"/>
  <c r="X1034" i="4"/>
  <c r="X1035" i="4"/>
  <c r="U1037" i="4"/>
  <c r="U1043" i="4"/>
  <c r="U1044" i="4"/>
  <c r="U1045" i="4"/>
  <c r="U1055" i="4"/>
  <c r="U1056" i="4"/>
  <c r="U1057" i="4"/>
  <c r="U1064" i="4"/>
  <c r="X1068" i="4"/>
  <c r="X1069" i="4"/>
  <c r="X1076" i="4"/>
  <c r="U1091" i="4"/>
  <c r="X1095" i="4"/>
  <c r="X1126" i="4"/>
  <c r="U1132" i="4"/>
  <c r="U1142" i="4"/>
  <c r="X1145" i="4"/>
  <c r="U1148" i="4"/>
  <c r="U1149" i="4"/>
  <c r="X1157" i="4"/>
  <c r="U1159" i="4"/>
  <c r="X1163" i="4"/>
  <c r="X1178" i="4"/>
  <c r="X1179" i="4"/>
  <c r="X1191" i="4"/>
  <c r="U1193" i="4"/>
  <c r="U1194" i="4"/>
  <c r="U1195" i="4"/>
  <c r="X1198" i="4"/>
  <c r="U1203" i="4"/>
  <c r="X1233" i="4"/>
  <c r="U1241" i="4"/>
  <c r="U1258" i="4"/>
  <c r="X1267" i="4"/>
  <c r="U1270" i="4"/>
  <c r="U1281" i="4"/>
  <c r="U1290" i="4"/>
  <c r="X1294" i="4"/>
  <c r="U1296" i="4"/>
  <c r="X1304" i="4"/>
  <c r="U1311" i="4"/>
  <c r="X1315" i="4"/>
  <c r="X1321" i="4"/>
  <c r="U1334" i="4"/>
  <c r="X1338" i="4"/>
  <c r="U1340" i="4"/>
  <c r="X1344" i="4"/>
  <c r="X1355" i="4"/>
  <c r="U1359" i="4"/>
  <c r="X1381" i="4"/>
  <c r="U1383" i="4"/>
  <c r="U1384" i="4"/>
  <c r="X1447" i="4"/>
  <c r="X1473" i="4"/>
  <c r="X1501" i="4"/>
  <c r="U1634" i="4"/>
  <c r="X1680" i="4"/>
  <c r="U1520" i="4"/>
  <c r="U1624" i="4"/>
  <c r="X1632" i="4"/>
  <c r="X1030" i="4"/>
  <c r="X1031" i="4"/>
  <c r="X1037" i="4"/>
  <c r="X1038" i="4"/>
  <c r="U1040" i="4"/>
  <c r="X1044" i="4"/>
  <c r="X1045" i="4"/>
  <c r="X1046" i="4"/>
  <c r="X1056" i="4"/>
  <c r="X1057" i="4"/>
  <c r="U1059" i="4"/>
  <c r="U1060" i="4"/>
  <c r="X1064" i="4"/>
  <c r="X1065" i="4"/>
  <c r="X1070" i="4"/>
  <c r="X1079" i="4"/>
  <c r="U1093" i="4"/>
  <c r="X1097" i="4"/>
  <c r="U1103" i="4"/>
  <c r="U1105" i="4"/>
  <c r="U1110" i="4"/>
  <c r="U1111" i="4"/>
  <c r="U1117" i="4"/>
  <c r="U1129" i="4"/>
  <c r="X1132" i="4"/>
  <c r="U1134" i="4"/>
  <c r="X1137" i="4"/>
  <c r="U1139" i="4"/>
  <c r="X1142" i="4"/>
  <c r="X1148" i="4"/>
  <c r="X1149" i="4"/>
  <c r="X1181" i="4"/>
  <c r="U1184" i="4"/>
  <c r="X1187" i="4"/>
  <c r="U1189" i="4"/>
  <c r="X1193" i="4"/>
  <c r="X1194" i="4"/>
  <c r="X1195" i="4"/>
  <c r="U1200" i="4"/>
  <c r="X1208" i="4"/>
  <c r="U1217" i="4"/>
  <c r="U1223" i="4"/>
  <c r="U1228" i="4"/>
  <c r="U1242" i="4"/>
  <c r="X1252" i="4"/>
  <c r="X1258" i="4"/>
  <c r="U1273" i="4"/>
  <c r="X1280" i="4"/>
  <c r="X1290" i="4"/>
  <c r="U1292" i="4"/>
  <c r="X1295" i="4"/>
  <c r="X1311" i="4"/>
  <c r="U1313" i="4"/>
  <c r="U1330" i="4"/>
  <c r="X1334" i="4"/>
  <c r="X1340" i="4"/>
  <c r="X1345" i="4"/>
  <c r="X1359" i="4"/>
  <c r="X1360" i="4"/>
  <c r="X1519" i="4"/>
  <c r="U1554" i="4"/>
  <c r="X1568" i="4"/>
  <c r="X1271" i="4"/>
  <c r="U1274" i="4"/>
  <c r="X1282" i="4"/>
  <c r="U1284" i="4"/>
  <c r="X1291" i="4"/>
  <c r="X1307" i="4"/>
  <c r="X1312" i="4"/>
  <c r="X1318" i="4"/>
  <c r="U1324" i="4"/>
  <c r="U1325" i="4"/>
  <c r="X1329" i="4"/>
  <c r="U1331" i="4"/>
  <c r="U1336" i="4"/>
  <c r="U1347" i="4"/>
  <c r="X1366" i="4"/>
  <c r="U1368" i="4"/>
  <c r="U1369" i="4"/>
  <c r="X1376" i="4"/>
  <c r="U1378" i="4"/>
  <c r="U1440" i="4"/>
  <c r="X1458" i="4"/>
  <c r="U1480" i="4"/>
  <c r="X1553" i="4"/>
  <c r="X1608" i="4"/>
  <c r="U1630" i="4"/>
  <c r="U1016" i="4"/>
  <c r="U1025" i="4"/>
  <c r="X1040" i="4"/>
  <c r="X1049" i="4"/>
  <c r="X1059" i="4"/>
  <c r="X1060" i="4"/>
  <c r="X1061" i="4"/>
  <c r="X1066" i="4"/>
  <c r="U1072" i="4"/>
  <c r="X1085" i="4"/>
  <c r="X1086" i="4"/>
  <c r="X1087" i="4"/>
  <c r="X1103" i="4"/>
  <c r="X1104" i="4"/>
  <c r="X1105" i="4"/>
  <c r="X1106" i="4"/>
  <c r="X1110" i="4"/>
  <c r="X1111" i="4"/>
  <c r="X1117" i="4"/>
  <c r="U1120" i="4"/>
  <c r="X1129" i="4"/>
  <c r="X1139" i="4"/>
  <c r="X1154" i="4"/>
  <c r="U1166" i="4"/>
  <c r="X1169" i="4"/>
  <c r="U1171" i="4"/>
  <c r="U1172" i="4"/>
  <c r="U1173" i="4"/>
  <c r="U1174" i="4"/>
  <c r="X1189" i="4"/>
  <c r="X1200" i="4"/>
  <c r="U1214" i="4"/>
  <c r="X1217" i="4"/>
  <c r="U1219" i="4"/>
  <c r="X1223" i="4"/>
  <c r="U1225" i="4"/>
  <c r="U1231" i="4"/>
  <c r="X1236" i="4"/>
  <c r="U1238" i="4"/>
  <c r="X1242" i="4"/>
  <c r="U1244" i="4"/>
  <c r="X1248" i="4"/>
  <c r="U1250" i="4"/>
  <c r="X1253" i="4"/>
  <c r="U1255" i="4"/>
  <c r="X1259" i="4"/>
  <c r="U1265" i="4"/>
  <c r="X1272" i="4"/>
  <c r="U1276" i="4"/>
  <c r="U1285" i="4"/>
  <c r="U1293" i="4"/>
  <c r="U1303" i="4"/>
  <c r="X1308" i="4"/>
  <c r="U1314" i="4"/>
  <c r="U1320" i="4"/>
  <c r="X1323" i="4"/>
  <c r="U1326" i="4"/>
  <c r="X1330" i="4"/>
  <c r="X1341" i="4"/>
  <c r="U1343" i="4"/>
  <c r="X1346" i="4"/>
  <c r="U1352" i="4"/>
  <c r="U1401" i="4"/>
  <c r="U1411" i="4"/>
  <c r="X1488" i="4"/>
  <c r="X1498" i="4"/>
  <c r="X1524" i="4"/>
  <c r="X1603" i="4"/>
  <c r="U1609" i="4"/>
  <c r="X1689" i="4"/>
  <c r="U1691" i="4"/>
  <c r="U1385" i="4"/>
  <c r="U1386" i="4"/>
  <c r="X1391" i="4"/>
  <c r="X1392" i="4"/>
  <c r="U1395" i="4"/>
  <c r="X1400" i="4"/>
  <c r="X1410" i="4"/>
  <c r="X1420" i="4"/>
  <c r="X1421" i="4"/>
  <c r="U1431" i="4"/>
  <c r="X1434" i="4"/>
  <c r="U1436" i="4"/>
  <c r="X1442" i="4"/>
  <c r="U1444" i="4"/>
  <c r="U1448" i="4"/>
  <c r="U1459" i="4"/>
  <c r="U1478" i="4"/>
  <c r="U1479" i="4"/>
  <c r="X1492" i="4"/>
  <c r="U1514" i="4"/>
  <c r="X1518" i="4"/>
  <c r="U1526" i="4"/>
  <c r="X1529" i="4"/>
  <c r="U1532" i="4"/>
  <c r="U1533" i="4"/>
  <c r="X1536" i="4"/>
  <c r="U1538" i="4"/>
  <c r="U1539" i="4"/>
  <c r="U1540" i="4"/>
  <c r="U1548" i="4"/>
  <c r="U1569" i="4"/>
  <c r="U1580" i="4"/>
  <c r="U1594" i="4"/>
  <c r="U1611" i="4"/>
  <c r="U1612" i="4"/>
  <c r="U1617" i="4"/>
  <c r="U1633" i="4"/>
  <c r="U1644" i="4"/>
  <c r="X1668" i="4"/>
  <c r="X1669" i="4"/>
  <c r="X1674" i="4"/>
  <c r="U1676" i="4"/>
  <c r="X1701" i="4"/>
  <c r="X1715" i="4"/>
  <c r="X1722" i="4"/>
  <c r="X1738" i="4"/>
  <c r="X1367" i="4"/>
  <c r="U1370" i="4"/>
  <c r="U1371" i="4"/>
  <c r="X1377" i="4"/>
  <c r="U1379" i="4"/>
  <c r="X1383" i="4"/>
  <c r="X1384" i="4"/>
  <c r="X1385" i="4"/>
  <c r="X1393" i="4"/>
  <c r="X1394" i="4"/>
  <c r="X1395" i="4"/>
  <c r="X1423" i="4"/>
  <c r="U1425" i="4"/>
  <c r="X1430" i="4"/>
  <c r="U1432" i="4"/>
  <c r="X1435" i="4"/>
  <c r="X1443" i="4"/>
  <c r="U1449" i="4"/>
  <c r="X1452" i="4"/>
  <c r="U1454" i="4"/>
  <c r="U1460" i="4"/>
  <c r="U1461" i="4"/>
  <c r="U1468" i="4"/>
  <c r="X1477" i="4"/>
  <c r="U1494" i="4"/>
  <c r="X1513" i="4"/>
  <c r="U1515" i="4"/>
  <c r="X1525" i="4"/>
  <c r="U1527" i="4"/>
  <c r="X1530" i="4"/>
  <c r="X1531" i="4"/>
  <c r="U1534" i="4"/>
  <c r="X1537" i="4"/>
  <c r="U1541" i="4"/>
  <c r="U1542" i="4"/>
  <c r="U1543" i="4"/>
  <c r="U1544" i="4"/>
  <c r="U1549" i="4"/>
  <c r="U1570" i="4"/>
  <c r="U1576" i="4"/>
  <c r="U1581" i="4"/>
  <c r="U1582" i="4"/>
  <c r="X1584" i="4"/>
  <c r="X1594" i="4"/>
  <c r="U1595" i="4"/>
  <c r="U1596" i="4"/>
  <c r="X1610" i="4"/>
  <c r="X1611" i="4"/>
  <c r="U1613" i="4"/>
  <c r="X1616" i="4"/>
  <c r="X1623" i="4"/>
  <c r="X1629" i="4"/>
  <c r="U1640" i="4"/>
  <c r="U1645" i="4"/>
  <c r="X1657" i="4"/>
  <c r="U1662" i="4"/>
  <c r="X1670" i="4"/>
  <c r="X1675" i="4"/>
  <c r="U1687" i="4"/>
  <c r="U1692" i="4"/>
  <c r="X1706" i="4"/>
  <c r="X1732" i="4"/>
  <c r="X1368" i="4"/>
  <c r="X1369" i="4"/>
  <c r="U1372" i="4"/>
  <c r="U1373" i="4"/>
  <c r="X1378" i="4"/>
  <c r="U1456" i="4"/>
  <c r="U1463" i="4"/>
  <c r="U1471" i="4"/>
  <c r="U1503" i="4"/>
  <c r="X1515" i="4"/>
  <c r="X1542" i="4"/>
  <c r="X1549" i="4"/>
  <c r="U1551" i="4"/>
  <c r="X1570" i="4"/>
  <c r="U1572" i="4"/>
  <c r="X1581" i="4"/>
  <c r="U1631" i="4"/>
  <c r="U1636" i="4"/>
  <c r="U1665" i="4"/>
  <c r="U1672" i="4"/>
  <c r="X1686" i="4"/>
  <c r="U1688" i="4"/>
  <c r="U1693" i="4"/>
  <c r="U1694" i="4"/>
  <c r="X1707" i="4"/>
  <c r="X1725" i="4"/>
  <c r="U1360" i="4"/>
  <c r="X1372" i="4"/>
  <c r="X1373" i="4"/>
  <c r="X1374" i="4"/>
  <c r="X1402" i="4"/>
  <c r="U1405" i="4"/>
  <c r="U1406" i="4"/>
  <c r="U1407" i="4"/>
  <c r="X1414" i="4"/>
  <c r="U1417" i="4"/>
  <c r="U1418" i="4"/>
  <c r="X1426" i="4"/>
  <c r="X1427" i="4"/>
  <c r="U1429" i="4"/>
  <c r="X1455" i="4"/>
  <c r="U1465" i="4"/>
  <c r="U1466" i="4"/>
  <c r="X1470" i="4"/>
  <c r="U1472" i="4"/>
  <c r="X1481" i="4"/>
  <c r="X1482" i="4"/>
  <c r="U1486" i="4"/>
  <c r="U1487" i="4"/>
  <c r="X1495" i="4"/>
  <c r="X1503" i="4"/>
  <c r="U1505" i="4"/>
  <c r="X1521" i="4"/>
  <c r="X1522" i="4"/>
  <c r="X1544" i="4"/>
  <c r="U1556" i="4"/>
  <c r="X1559" i="4"/>
  <c r="X1560" i="4"/>
  <c r="X1573" i="4"/>
  <c r="U1574" i="4"/>
  <c r="X1596" i="4"/>
  <c r="U1602" i="4"/>
  <c r="U1603" i="4"/>
  <c r="X1605" i="4"/>
  <c r="X1614" i="4"/>
  <c r="U1622" i="4"/>
  <c r="X1635" i="4"/>
  <c r="X1636" i="4"/>
  <c r="U1638" i="4"/>
  <c r="U1642" i="4"/>
  <c r="X1651" i="4"/>
  <c r="U1653" i="4"/>
  <c r="X1664" i="4"/>
  <c r="U1666" i="4"/>
  <c r="X1682" i="4"/>
  <c r="U1684" i="4"/>
  <c r="U1690" i="4"/>
  <c r="X1693" i="4"/>
  <c r="U1695" i="4"/>
  <c r="U1699" i="4"/>
  <c r="U1710" i="4"/>
  <c r="U1711" i="4"/>
  <c r="U1712" i="4"/>
  <c r="U1713" i="4"/>
  <c r="U1720" i="4"/>
  <c r="X1457" i="4"/>
  <c r="X1464" i="4"/>
  <c r="X1465" i="4"/>
  <c r="X1472" i="4"/>
  <c r="U1519" i="4"/>
  <c r="X1556" i="4"/>
  <c r="X1607" i="4"/>
  <c r="X1626" i="4"/>
  <c r="U1654" i="4"/>
  <c r="U1655" i="4"/>
  <c r="U1685" i="4"/>
  <c r="U1715" i="4"/>
  <c r="U1716" i="4"/>
  <c r="U1718" i="4"/>
  <c r="X1751" i="4"/>
  <c r="X1752" i="4"/>
  <c r="X1753" i="4"/>
  <c r="X1758" i="4"/>
  <c r="X1759" i="4"/>
  <c r="X1760" i="4"/>
  <c r="X1785" i="4"/>
  <c r="X1786" i="4"/>
  <c r="X1787" i="4"/>
  <c r="U1788" i="4"/>
  <c r="U1790" i="4"/>
  <c r="X1793" i="4"/>
  <c r="X1794" i="4"/>
  <c r="U1795" i="4"/>
  <c r="X1799" i="4"/>
  <c r="X1801" i="4"/>
  <c r="U1802" i="4"/>
  <c r="U1804" i="4"/>
  <c r="X1809" i="4"/>
  <c r="X1816" i="4"/>
  <c r="X1835" i="4"/>
  <c r="X1843" i="4"/>
  <c r="X1849" i="4"/>
  <c r="U1851" i="4"/>
  <c r="X1866" i="4"/>
  <c r="X1902" i="4"/>
  <c r="U1910" i="4"/>
  <c r="X1924" i="4"/>
  <c r="X1925" i="4"/>
  <c r="X1935" i="4"/>
  <c r="U1938" i="4"/>
  <c r="U1957" i="4"/>
  <c r="U1958" i="4"/>
  <c r="U1972" i="4"/>
  <c r="X1990" i="4"/>
  <c r="X1991" i="4"/>
  <c r="U1996" i="4"/>
  <c r="U1999" i="4"/>
  <c r="U2019" i="4"/>
  <c r="U2020" i="4"/>
  <c r="X2035" i="4"/>
  <c r="X2050" i="4"/>
  <c r="X2076" i="4"/>
  <c r="U2084" i="4"/>
  <c r="U2124" i="4"/>
  <c r="X2129" i="4"/>
  <c r="X2171" i="4"/>
  <c r="X2195" i="4"/>
  <c r="X2207" i="4"/>
  <c r="U2209" i="4"/>
  <c r="U2225" i="4"/>
  <c r="U2232" i="4"/>
  <c r="X1723" i="4"/>
  <c r="U1725" i="4"/>
  <c r="U1726" i="4"/>
  <c r="U1727" i="4"/>
  <c r="U1732" i="4"/>
  <c r="U1738" i="4"/>
  <c r="U1744" i="4"/>
  <c r="X1763" i="4"/>
  <c r="X1765" i="4"/>
  <c r="U1766" i="4"/>
  <c r="U1767" i="4"/>
  <c r="X1772" i="4"/>
  <c r="U1775" i="4"/>
  <c r="U1776" i="4"/>
  <c r="X1789" i="4"/>
  <c r="U1791" i="4"/>
  <c r="U1828" i="4"/>
  <c r="U1829" i="4"/>
  <c r="U1854" i="4"/>
  <c r="X1859" i="4"/>
  <c r="U1861" i="4"/>
  <c r="U1863" i="4"/>
  <c r="U1869" i="4"/>
  <c r="U1898" i="4"/>
  <c r="U1905" i="4"/>
  <c r="X1945" i="4"/>
  <c r="X1946" i="4"/>
  <c r="X1947" i="4"/>
  <c r="U1950" i="4"/>
  <c r="U1951" i="4"/>
  <c r="U1952" i="4"/>
  <c r="X1957" i="4"/>
  <c r="U1959" i="4"/>
  <c r="U2013" i="4"/>
  <c r="U2014" i="4"/>
  <c r="X2018" i="4"/>
  <c r="X2025" i="4"/>
  <c r="X2036" i="4"/>
  <c r="U2046" i="4"/>
  <c r="U2071" i="4"/>
  <c r="U2072" i="4"/>
  <c r="U2079" i="4"/>
  <c r="X2124" i="4"/>
  <c r="X2150" i="4"/>
  <c r="U2152" i="4"/>
  <c r="X2163" i="4"/>
  <c r="X2189" i="4"/>
  <c r="U2190" i="4"/>
  <c r="U2199" i="4"/>
  <c r="X2225" i="4"/>
  <c r="U2247" i="4"/>
  <c r="X2268" i="4"/>
  <c r="X1791" i="4"/>
  <c r="X1854" i="4"/>
  <c r="U1856" i="4"/>
  <c r="X1861" i="4"/>
  <c r="X1949" i="4"/>
  <c r="X1950" i="4"/>
  <c r="U2027" i="4"/>
  <c r="U1893" i="4"/>
  <c r="X1976" i="4"/>
  <c r="X1977" i="4"/>
  <c r="U2002" i="4"/>
  <c r="U2003" i="4"/>
  <c r="X2013" i="4"/>
  <c r="U2102" i="4"/>
  <c r="U2116" i="4"/>
  <c r="U2117" i="4"/>
  <c r="U2118" i="4"/>
  <c r="X2134" i="4"/>
  <c r="X2145" i="4"/>
  <c r="U2155" i="4"/>
  <c r="U2222" i="4"/>
  <c r="U2240" i="4"/>
  <c r="X2247" i="4"/>
  <c r="U2251" i="4"/>
  <c r="U2252" i="4"/>
  <c r="U2253" i="4"/>
  <c r="X2257" i="4"/>
  <c r="X1728" i="4"/>
  <c r="X1733" i="4"/>
  <c r="U1742" i="4"/>
  <c r="X1745" i="4"/>
  <c r="U1750" i="4"/>
  <c r="U1757" i="4"/>
  <c r="U1771" i="4"/>
  <c r="X1777" i="4"/>
  <c r="X1778" i="4"/>
  <c r="U1779" i="4"/>
  <c r="U1806" i="4"/>
  <c r="U1807" i="4"/>
  <c r="X1811" i="4"/>
  <c r="X1812" i="4"/>
  <c r="U1815" i="4"/>
  <c r="X1818" i="4"/>
  <c r="X1819" i="4"/>
  <c r="U1820" i="4"/>
  <c r="X1823" i="4"/>
  <c r="U1826" i="4"/>
  <c r="X1831" i="4"/>
  <c r="X1832" i="4"/>
  <c r="X1833" i="4"/>
  <c r="U1834" i="4"/>
  <c r="X1838" i="4"/>
  <c r="X1839" i="4"/>
  <c r="U1841" i="4"/>
  <c r="U1842" i="4"/>
  <c r="U1848" i="4"/>
  <c r="X1855" i="4"/>
  <c r="U1857" i="4"/>
  <c r="X1871" i="4"/>
  <c r="X1884" i="4"/>
  <c r="U1886" i="4"/>
  <c r="X1918" i="4"/>
  <c r="X1930" i="4"/>
  <c r="X1931" i="4"/>
  <c r="U1934" i="4"/>
  <c r="X1960" i="4"/>
  <c r="U1963" i="4"/>
  <c r="U1964" i="4"/>
  <c r="U1965" i="4"/>
  <c r="X1978" i="4"/>
  <c r="U1980" i="4"/>
  <c r="X2001" i="4"/>
  <c r="U2004" i="4"/>
  <c r="U2005" i="4"/>
  <c r="U2006" i="4"/>
  <c r="U2007" i="4"/>
  <c r="U2028" i="4"/>
  <c r="X2073" i="4"/>
  <c r="U2096" i="4"/>
  <c r="X2101" i="4"/>
  <c r="U2103" i="4"/>
  <c r="U2104" i="4"/>
  <c r="X2110" i="4"/>
  <c r="U2136" i="4"/>
  <c r="X2146" i="4"/>
  <c r="U2185" i="4"/>
  <c r="X2212" i="4"/>
  <c r="U2215" i="4"/>
  <c r="U2216" i="4"/>
  <c r="U1800" i="4"/>
  <c r="X1820" i="4"/>
  <c r="U1908" i="4"/>
  <c r="U1924" i="4"/>
  <c r="X1932" i="4"/>
  <c r="U1942" i="4"/>
  <c r="X1961" i="4"/>
  <c r="X1962" i="4"/>
  <c r="X1963" i="4"/>
  <c r="X1986" i="4"/>
  <c r="U1991" i="4"/>
  <c r="X2002" i="4"/>
  <c r="X2003" i="4"/>
  <c r="U2050" i="4"/>
  <c r="U2066" i="4"/>
  <c r="X2087" i="4"/>
  <c r="U2089" i="4"/>
  <c r="X2102" i="4"/>
  <c r="U2106" i="4"/>
  <c r="X2116" i="4"/>
  <c r="U2129" i="4"/>
  <c r="U2137" i="4"/>
  <c r="X2235" i="4"/>
  <c r="U2236" i="4"/>
  <c r="X2240" i="4"/>
  <c r="U2242" i="4"/>
  <c r="U2279" i="4"/>
  <c r="U2285" i="4"/>
  <c r="X1841" i="4"/>
  <c r="X1842" i="4"/>
  <c r="U1844" i="4"/>
  <c r="U1867" i="4"/>
  <c r="X2082" i="4"/>
  <c r="U2090" i="4"/>
  <c r="X1875" i="4"/>
  <c r="X1876" i="4"/>
  <c r="X1885" i="4"/>
  <c r="U1887" i="4"/>
  <c r="U1899" i="4"/>
  <c r="X1903" i="4"/>
  <c r="X1953" i="4"/>
  <c r="X1966" i="4"/>
  <c r="U1969" i="4"/>
  <c r="U1970" i="4"/>
  <c r="U1971" i="4"/>
  <c r="X1993" i="4"/>
  <c r="X1994" i="4"/>
  <c r="X2014" i="4"/>
  <c r="X2027" i="4"/>
  <c r="U2029" i="4"/>
  <c r="X2032" i="4"/>
  <c r="X2038" i="4"/>
  <c r="X2043" i="4"/>
  <c r="X2044" i="4"/>
  <c r="X2052" i="4"/>
  <c r="X2054" i="4"/>
  <c r="U2063" i="4"/>
  <c r="U2064" i="4"/>
  <c r="U2065" i="4"/>
  <c r="U2074" i="4"/>
  <c r="X2078" i="4"/>
  <c r="X2084" i="4"/>
  <c r="X2089" i="4"/>
  <c r="U2092" i="4"/>
  <c r="X2096" i="4"/>
  <c r="U2098" i="4"/>
  <c r="X2103" i="4"/>
  <c r="X2104" i="4"/>
  <c r="X2105" i="4"/>
  <c r="U2112" i="4"/>
  <c r="U2132" i="4"/>
  <c r="X2136" i="4"/>
  <c r="X2153" i="4"/>
  <c r="X2154" i="4"/>
  <c r="X2158" i="4"/>
  <c r="X2164" i="4"/>
  <c r="X2172" i="4"/>
  <c r="X2178" i="4"/>
  <c r="U2186" i="4"/>
  <c r="U2187" i="4"/>
  <c r="X2191" i="4"/>
  <c r="X2198" i="4"/>
  <c r="X2203" i="4"/>
  <c r="U2205" i="4"/>
  <c r="X2209" i="4"/>
  <c r="X2221" i="4"/>
  <c r="X2226" i="4"/>
  <c r="X2248" i="4"/>
  <c r="X2249" i="4"/>
  <c r="U2254" i="4"/>
  <c r="X2263" i="4"/>
  <c r="U2265" i="4"/>
  <c r="U2276" i="4"/>
  <c r="X2285" i="4"/>
  <c r="U2307" i="4"/>
  <c r="X2322" i="4"/>
  <c r="X1848" i="4"/>
  <c r="U1850" i="4"/>
  <c r="X1856" i="4"/>
  <c r="X1877" i="4"/>
  <c r="U1879" i="4"/>
  <c r="X1887" i="4"/>
  <c r="U1889" i="4"/>
  <c r="U1894" i="4"/>
  <c r="X1898" i="4"/>
  <c r="X1904" i="4"/>
  <c r="U1911" i="4"/>
  <c r="U1912" i="4"/>
  <c r="U1913" i="4"/>
  <c r="X1919" i="4"/>
  <c r="X1967" i="4"/>
  <c r="X1968" i="4"/>
  <c r="X1969" i="4"/>
  <c r="X1995" i="4"/>
  <c r="X1998" i="4"/>
  <c r="U2000" i="4"/>
  <c r="X2005" i="4"/>
  <c r="X2006" i="4"/>
  <c r="U2008" i="4"/>
  <c r="U2021" i="4"/>
  <c r="U2024" i="4"/>
  <c r="U2056" i="4"/>
  <c r="X2060" i="4"/>
  <c r="X2061" i="4"/>
  <c r="X2062" i="4"/>
  <c r="U2067" i="4"/>
  <c r="U2080" i="4"/>
  <c r="X2090" i="4"/>
  <c r="X2091" i="4"/>
  <c r="X2097" i="4"/>
  <c r="U2099" i="4"/>
  <c r="X2106" i="4"/>
  <c r="U2108" i="4"/>
  <c r="X2111" i="4"/>
  <c r="U2113" i="4"/>
  <c r="U2119" i="4"/>
  <c r="U2120" i="4"/>
  <c r="U2139" i="4"/>
  <c r="X2142" i="4"/>
  <c r="U2167" i="4"/>
  <c r="U2175" i="4"/>
  <c r="U2180" i="4"/>
  <c r="X2184" i="4"/>
  <c r="U2193" i="4"/>
  <c r="U2200" i="4"/>
  <c r="X2204" i="4"/>
  <c r="X2216" i="4"/>
  <c r="U2218" i="4"/>
  <c r="X2227" i="4"/>
  <c r="U2238" i="4"/>
  <c r="U2243" i="4"/>
  <c r="X2251" i="4"/>
  <c r="X2291" i="4"/>
  <c r="U2302" i="4"/>
  <c r="X2063" i="4"/>
  <c r="X2064" i="4"/>
  <c r="X2079" i="4"/>
  <c r="U2081" i="4"/>
  <c r="X2092" i="4"/>
  <c r="U2094" i="4"/>
  <c r="X2098" i="4"/>
  <c r="U2100" i="4"/>
  <c r="X2126" i="4"/>
  <c r="U2156" i="4"/>
  <c r="U2160" i="4"/>
  <c r="U2168" i="4"/>
  <c r="U2181" i="4"/>
  <c r="X2187" i="4"/>
  <c r="U2201" i="4"/>
  <c r="X2205" i="4"/>
  <c r="U2229" i="4"/>
  <c r="U2267" i="4"/>
  <c r="U2288" i="4"/>
  <c r="U2293" i="4"/>
  <c r="X2296" i="4"/>
  <c r="U2303" i="4"/>
  <c r="U2308" i="4"/>
  <c r="X1870" i="4"/>
  <c r="X1879" i="4"/>
  <c r="X1880" i="4"/>
  <c r="U1883" i="4"/>
  <c r="X1888" i="4"/>
  <c r="U1890" i="4"/>
  <c r="X1894" i="4"/>
  <c r="X1900" i="4"/>
  <c r="U1901" i="4"/>
  <c r="U1902" i="4"/>
  <c r="X1905" i="4"/>
  <c r="X1912" i="4"/>
  <c r="U1915" i="4"/>
  <c r="U1916" i="4"/>
  <c r="U1923" i="4"/>
  <c r="U1944" i="4"/>
  <c r="U1945" i="4"/>
  <c r="U1946" i="4"/>
  <c r="X1972" i="4"/>
  <c r="U1981" i="4"/>
  <c r="U1987" i="4"/>
  <c r="U1988" i="4"/>
  <c r="X2020" i="4"/>
  <c r="U2070" i="4"/>
  <c r="X2133" i="4"/>
  <c r="X2245" i="4"/>
  <c r="U2256" i="4"/>
  <c r="X2260" i="4"/>
  <c r="X2272" i="4"/>
  <c r="X2317" i="4"/>
  <c r="X2298" i="4"/>
  <c r="U2300" i="4"/>
  <c r="U2305" i="4"/>
  <c r="X2313" i="4"/>
  <c r="U2318" i="4"/>
  <c r="X2323" i="4"/>
  <c r="X2336" i="4"/>
  <c r="U2338" i="4"/>
  <c r="X2341" i="4"/>
  <c r="U2319" i="4"/>
  <c r="X2342" i="4"/>
  <c r="U2034" i="4"/>
  <c r="U2047" i="4"/>
  <c r="U2053" i="4"/>
  <c r="U2054" i="4"/>
  <c r="X2057" i="4"/>
  <c r="U2059" i="4"/>
  <c r="X2069" i="4"/>
  <c r="X2070" i="4"/>
  <c r="U2073" i="4"/>
  <c r="X2099" i="4"/>
  <c r="X2112" i="4"/>
  <c r="U2114" i="4"/>
  <c r="X2117" i="4"/>
  <c r="X2119" i="4"/>
  <c r="U2121" i="4"/>
  <c r="U2126" i="4"/>
  <c r="X2141" i="4"/>
  <c r="U2142" i="4"/>
  <c r="U2154" i="4"/>
  <c r="U2158" i="4"/>
  <c r="X2161" i="4"/>
  <c r="U2163" i="4"/>
  <c r="U2164" i="4"/>
  <c r="X2169" i="4"/>
  <c r="U2171" i="4"/>
  <c r="X2176" i="4"/>
  <c r="X2196" i="4"/>
  <c r="U2233" i="4"/>
  <c r="X2237" i="4"/>
  <c r="U2246" i="4"/>
  <c r="X2252" i="4"/>
  <c r="X2253" i="4"/>
  <c r="X2254" i="4"/>
  <c r="U2255" i="4"/>
  <c r="X2258" i="4"/>
  <c r="X2269" i="4"/>
  <c r="X2275" i="4"/>
  <c r="X2276" i="4"/>
  <c r="U2277" i="4"/>
  <c r="U2282" i="4"/>
  <c r="X2299" i="4"/>
  <c r="U2301" i="4"/>
  <c r="U2310" i="4"/>
  <c r="U2315" i="4"/>
  <c r="X2318" i="4"/>
  <c r="U2320" i="4"/>
  <c r="X2344" i="4"/>
  <c r="U2327" i="4"/>
  <c r="U2328" i="4"/>
  <c r="U2337" i="4"/>
  <c r="AL1122" i="4"/>
  <c r="AK1287" i="4"/>
  <c r="AL1304" i="4"/>
  <c r="AL1321" i="4"/>
  <c r="AK1323" i="4"/>
  <c r="AL1338" i="4"/>
  <c r="AK1341" i="4"/>
  <c r="AL1344" i="4"/>
  <c r="AK1346" i="4"/>
  <c r="AK1354" i="4"/>
  <c r="AL1414" i="4"/>
  <c r="AL1435" i="4"/>
  <c r="AK1442" i="4"/>
  <c r="AL1482" i="4"/>
  <c r="AL1503" i="4"/>
  <c r="AK1545" i="4"/>
  <c r="AK1577" i="4"/>
  <c r="AK1597" i="4"/>
  <c r="AL1605" i="4"/>
  <c r="AK1618" i="4"/>
  <c r="AK1630" i="4"/>
  <c r="AK1671" i="4"/>
  <c r="AL1708" i="4"/>
  <c r="AK1734" i="4"/>
  <c r="AL1770" i="4"/>
  <c r="AL1778" i="4"/>
  <c r="AL1798" i="4"/>
  <c r="AL1806" i="4"/>
  <c r="AK1807" i="4"/>
  <c r="AK1820" i="4"/>
  <c r="AK1834" i="4"/>
  <c r="AL1841" i="4"/>
  <c r="AL1848" i="4"/>
  <c r="AL1856" i="4"/>
  <c r="AK1868" i="4"/>
  <c r="AK1898" i="4"/>
  <c r="AL1904" i="4"/>
  <c r="AL2275" i="4"/>
  <c r="AK95" i="4"/>
  <c r="AK123" i="4"/>
  <c r="AK139" i="4"/>
  <c r="AL150" i="4"/>
  <c r="AL173" i="4"/>
  <c r="AL194" i="4"/>
  <c r="AL197" i="4"/>
  <c r="AL208" i="4"/>
  <c r="AL220" i="4"/>
  <c r="AL240" i="4"/>
  <c r="AK256" i="4"/>
  <c r="AK271" i="4"/>
  <c r="AL295" i="4"/>
  <c r="AL298" i="4"/>
  <c r="AL320" i="4"/>
  <c r="AL336" i="4"/>
  <c r="AL345" i="4"/>
  <c r="AL356" i="4"/>
  <c r="AK374" i="4"/>
  <c r="AL385" i="4"/>
  <c r="AL392" i="4"/>
  <c r="AL421" i="4"/>
  <c r="AK435" i="4"/>
  <c r="AK442" i="4"/>
  <c r="AL456" i="4"/>
  <c r="AK467" i="4"/>
  <c r="AK510" i="4"/>
  <c r="AK537" i="4"/>
  <c r="AL541" i="4"/>
  <c r="AL544" i="4"/>
  <c r="AK558" i="4"/>
  <c r="AK562" i="4"/>
  <c r="AK577" i="4"/>
  <c r="AL591" i="4"/>
  <c r="AL597" i="4"/>
  <c r="AL609" i="4"/>
  <c r="AK611" i="4"/>
  <c r="AL618" i="4"/>
  <c r="AL625" i="4"/>
  <c r="AL631" i="4"/>
  <c r="AL632" i="4"/>
  <c r="AL636" i="4"/>
  <c r="AL645" i="4"/>
  <c r="AK660" i="4"/>
  <c r="AL685" i="4"/>
  <c r="AL705" i="4"/>
  <c r="AK742" i="4"/>
  <c r="AL747" i="4"/>
  <c r="AL753" i="4"/>
  <c r="AL769" i="4"/>
  <c r="AL802" i="4"/>
  <c r="AL811" i="4"/>
  <c r="AK881" i="4"/>
  <c r="AL898" i="4"/>
  <c r="AK942" i="4"/>
  <c r="AK981" i="4"/>
  <c r="AL1042" i="4"/>
  <c r="AL1053" i="4"/>
  <c r="AK1069" i="4"/>
  <c r="AL1077" i="4"/>
  <c r="AL1078" i="4"/>
  <c r="AL66" i="4"/>
  <c r="AK68" i="4"/>
  <c r="AL1911" i="4"/>
  <c r="AL13" i="4"/>
  <c r="AL19" i="4"/>
  <c r="AL22" i="4"/>
  <c r="AK32" i="4"/>
  <c r="AK36" i="4"/>
  <c r="AL43" i="4"/>
  <c r="AL49" i="4"/>
  <c r="AL63" i="4"/>
  <c r="AL1105" i="4"/>
  <c r="AL2239" i="4"/>
  <c r="AL2297" i="4"/>
  <c r="AL70" i="4"/>
  <c r="AL1932" i="4"/>
  <c r="AL1936" i="4"/>
  <c r="AK1959" i="4"/>
  <c r="AK1965" i="4"/>
  <c r="AK1984" i="4"/>
  <c r="AK2003" i="4"/>
  <c r="AK2048" i="4"/>
  <c r="AL2097" i="4"/>
  <c r="AK2104" i="4"/>
  <c r="AK2150" i="4"/>
  <c r="AK2162" i="4"/>
  <c r="AK2170" i="4"/>
  <c r="AK2223" i="4"/>
  <c r="AL2231" i="4"/>
  <c r="AK2246" i="4"/>
  <c r="AL2254" i="4"/>
  <c r="AK2260" i="4"/>
  <c r="AL1148" i="4"/>
  <c r="AL1167" i="4"/>
  <c r="AK1185" i="4"/>
  <c r="AL1194" i="4"/>
  <c r="AL1208" i="4"/>
  <c r="AK1210" i="4"/>
  <c r="AK1219" i="4"/>
  <c r="AK1225" i="4"/>
  <c r="AL1246" i="4"/>
  <c r="AK1250" i="4"/>
  <c r="AK1276" i="4"/>
  <c r="AL1280" i="4"/>
  <c r="AL1634" i="4"/>
  <c r="AK1658" i="4"/>
  <c r="AK1667" i="4"/>
  <c r="AL1918" i="4"/>
  <c r="AL1953" i="4"/>
  <c r="AL2280" i="4"/>
  <c r="AL2338" i="4"/>
  <c r="AK2343" i="4"/>
  <c r="AK59" i="4"/>
  <c r="AL154" i="4"/>
  <c r="AL169" i="4"/>
  <c r="AL190" i="4"/>
  <c r="AL195" i="4"/>
  <c r="AL201" i="4"/>
  <c r="AL204" i="4"/>
  <c r="AL223" i="4"/>
  <c r="AL227" i="4"/>
  <c r="AL241" i="4"/>
  <c r="AL254" i="4"/>
  <c r="AK270" i="4"/>
  <c r="AL278" i="4"/>
  <c r="AL299" i="4"/>
  <c r="AL307" i="4"/>
  <c r="AL310" i="4"/>
  <c r="AK339" i="4"/>
  <c r="AL346" i="4"/>
  <c r="AK427" i="4"/>
  <c r="AL430" i="4"/>
  <c r="AK459" i="4"/>
  <c r="AL476" i="4"/>
  <c r="AK477" i="4"/>
  <c r="AK486" i="4"/>
  <c r="AK490" i="4"/>
  <c r="AL494" i="4"/>
  <c r="AL503" i="4"/>
  <c r="AK514" i="4"/>
  <c r="AL521" i="4"/>
  <c r="AK522" i="4"/>
  <c r="AL570" i="4"/>
  <c r="AL582" i="4"/>
  <c r="AL592" i="4"/>
  <c r="AL593" i="4"/>
  <c r="AL620" i="4"/>
  <c r="AL621" i="4"/>
  <c r="AL627" i="4"/>
  <c r="AL639" i="4"/>
  <c r="AL647" i="4"/>
  <c r="AL652" i="4"/>
  <c r="AL47" i="4"/>
  <c r="AL93" i="4"/>
  <c r="AL54" i="4"/>
  <c r="AK55" i="4"/>
  <c r="AL94" i="4"/>
  <c r="AK119" i="4"/>
  <c r="AK135" i="4"/>
  <c r="AL165" i="4"/>
  <c r="AL174" i="4"/>
  <c r="AL186" i="4"/>
  <c r="AL196" i="4"/>
  <c r="AL207" i="4"/>
  <c r="AL212" i="4"/>
  <c r="AL228" i="4"/>
  <c r="AL229" i="4"/>
  <c r="AL230" i="4"/>
  <c r="AL268" i="4"/>
  <c r="AL294" i="4"/>
  <c r="AL315" i="4"/>
  <c r="AL332" i="4"/>
  <c r="AL351" i="4"/>
  <c r="AL358" i="4"/>
  <c r="AL381" i="4"/>
  <c r="AL387" i="4"/>
  <c r="AL388" i="4"/>
  <c r="AL417" i="4"/>
  <c r="AL420" i="4"/>
  <c r="AK431" i="4"/>
  <c r="AK530" i="4"/>
  <c r="AL547" i="4"/>
  <c r="AL551" i="4"/>
  <c r="AL64" i="4"/>
  <c r="AK43" i="4"/>
  <c r="AK49" i="4"/>
  <c r="AL52" i="4"/>
  <c r="AL61" i="4"/>
  <c r="AK66" i="4"/>
  <c r="AK93" i="4"/>
  <c r="AL160" i="4"/>
  <c r="AL161" i="4"/>
  <c r="AL170" i="4"/>
  <c r="AL176" i="4"/>
  <c r="AK181" i="4"/>
  <c r="AL191" i="4"/>
  <c r="AL202" i="4"/>
  <c r="AL222" i="4"/>
  <c r="AK242" i="4"/>
  <c r="AL274" i="4"/>
  <c r="AL280" i="4"/>
  <c r="AK281" i="4"/>
  <c r="AK288" i="4"/>
  <c r="AL304" i="4"/>
  <c r="AL308" i="4"/>
  <c r="AL359" i="4"/>
  <c r="AL414" i="4"/>
  <c r="AK421" i="4"/>
  <c r="AK455" i="4"/>
  <c r="AL472" i="4"/>
  <c r="AL479" i="4"/>
  <c r="AK544" i="4"/>
  <c r="AL37" i="4"/>
  <c r="AK14" i="4"/>
  <c r="AL29" i="4"/>
  <c r="AL50" i="4"/>
  <c r="AK90" i="4"/>
  <c r="AK100" i="4"/>
  <c r="AK105" i="4"/>
  <c r="AK108" i="4"/>
  <c r="AK131" i="4"/>
  <c r="AL166" i="4"/>
  <c r="AK180" i="4"/>
  <c r="AL187" i="4"/>
  <c r="AL198" i="4"/>
  <c r="AL213" i="4"/>
  <c r="AL224" i="4"/>
  <c r="AL237" i="4"/>
  <c r="AL248" i="4"/>
  <c r="AL264" i="4"/>
  <c r="AL275" i="4"/>
  <c r="AL281" i="4"/>
  <c r="AL282" i="4"/>
  <c r="AL283" i="4"/>
  <c r="AL288" i="4"/>
  <c r="AL289" i="4"/>
  <c r="AL300" i="4"/>
  <c r="AL328" i="4"/>
  <c r="AK348" i="4"/>
  <c r="AL362" i="4"/>
  <c r="AL368" i="4"/>
  <c r="AL400" i="4"/>
  <c r="AL409" i="4"/>
  <c r="AL416" i="4"/>
  <c r="AK462" i="4"/>
  <c r="AK516" i="4"/>
  <c r="AL26" i="4"/>
  <c r="AK39" i="4"/>
  <c r="AK33" i="4"/>
  <c r="AK56" i="4"/>
  <c r="AK81" i="4"/>
  <c r="AM90" i="4"/>
  <c r="AK96" i="4"/>
  <c r="AL100" i="4"/>
  <c r="AM105" i="4"/>
  <c r="AM110" i="4"/>
  <c r="AM115" i="4"/>
  <c r="AL118" i="4"/>
  <c r="AM121" i="4"/>
  <c r="AL134" i="4"/>
  <c r="AM137" i="4"/>
  <c r="AM142" i="4"/>
  <c r="AM151" i="4"/>
  <c r="AM157" i="4"/>
  <c r="AL162" i="4"/>
  <c r="AK164" i="4"/>
  <c r="AK171" i="4"/>
  <c r="AL177" i="4"/>
  <c r="AK179" i="4"/>
  <c r="AM182" i="4"/>
  <c r="AK185" i="4"/>
  <c r="AM196" i="4"/>
  <c r="AM207" i="4"/>
  <c r="AM209" i="4"/>
  <c r="AK211" i="4"/>
  <c r="AM218" i="4"/>
  <c r="AM229" i="4"/>
  <c r="AM232" i="4"/>
  <c r="AM237" i="4"/>
  <c r="AK238" i="4"/>
  <c r="AM243" i="4"/>
  <c r="AL249" i="4"/>
  <c r="AL250" i="4"/>
  <c r="AL251" i="4"/>
  <c r="AL257" i="4"/>
  <c r="AL265" i="4"/>
  <c r="AL296" i="4"/>
  <c r="AK308" i="4"/>
  <c r="AK315" i="4"/>
  <c r="AK377" i="4"/>
  <c r="AK380" i="4"/>
  <c r="AL402" i="4"/>
  <c r="AL410" i="4"/>
  <c r="AK417" i="4"/>
  <c r="AK424" i="4"/>
  <c r="AL438" i="4"/>
  <c r="AL443" i="4"/>
  <c r="AK451" i="4"/>
  <c r="AL468" i="4"/>
  <c r="AK532" i="4"/>
  <c r="AK547" i="4"/>
  <c r="AK550" i="4"/>
  <c r="AL554" i="4"/>
  <c r="AK555" i="4"/>
  <c r="AK559" i="4"/>
  <c r="AL563" i="4"/>
  <c r="AK570" i="4"/>
  <c r="AL572" i="4"/>
  <c r="AK53" i="4"/>
  <c r="AL72" i="4"/>
  <c r="AL146" i="4"/>
  <c r="AL12" i="4"/>
  <c r="AK44" i="4"/>
  <c r="AM81" i="4"/>
  <c r="AL86" i="4"/>
  <c r="AL101" i="4"/>
  <c r="AK103" i="4"/>
  <c r="AK104" i="4"/>
  <c r="AL116" i="4"/>
  <c r="AK127" i="4"/>
  <c r="AL233" i="4"/>
  <c r="AK237" i="4"/>
  <c r="AL244" i="4"/>
  <c r="AL258" i="4"/>
  <c r="AL259" i="4"/>
  <c r="AL260" i="4"/>
  <c r="AL271" i="4"/>
  <c r="AK273" i="4"/>
  <c r="AK287" i="4"/>
  <c r="AM309" i="4"/>
  <c r="AL318" i="4"/>
  <c r="AM334" i="4"/>
  <c r="AL340" i="4"/>
  <c r="AM349" i="4"/>
  <c r="AM354" i="4"/>
  <c r="AL363" i="4"/>
  <c r="AL371" i="4"/>
  <c r="AM383" i="4"/>
  <c r="AM390" i="4"/>
  <c r="AL396" i="4"/>
  <c r="AL403" i="4"/>
  <c r="AM404" i="4"/>
  <c r="AK413" i="4"/>
  <c r="AM428" i="4"/>
  <c r="AK439" i="4"/>
  <c r="AM444" i="4"/>
  <c r="AM451" i="4"/>
  <c r="AK460" i="4"/>
  <c r="AM463" i="4"/>
  <c r="AK471" i="4"/>
  <c r="AK478" i="4"/>
  <c r="AM481" i="4"/>
  <c r="AL482" i="4"/>
  <c r="AK483" i="4"/>
  <c r="AK487" i="4"/>
  <c r="AM491" i="4"/>
  <c r="AM496" i="4"/>
  <c r="AM497" i="4"/>
  <c r="AM505" i="4"/>
  <c r="AM506" i="4"/>
  <c r="AK511" i="4"/>
  <c r="AK512" i="4"/>
  <c r="AL514" i="4"/>
  <c r="AM517" i="4"/>
  <c r="AK523" i="4"/>
  <c r="AM526" i="4"/>
  <c r="AM532" i="4"/>
  <c r="AK20" i="4"/>
  <c r="AK22" i="4"/>
  <c r="AL16" i="4"/>
  <c r="AL62" i="4"/>
  <c r="AK23" i="4"/>
  <c r="AK52" i="4"/>
  <c r="AK16" i="4"/>
  <c r="AL17" i="4"/>
  <c r="AM26" i="4"/>
  <c r="AK29" i="4"/>
  <c r="AM31" i="4"/>
  <c r="AM35" i="4"/>
  <c r="AL40" i="4"/>
  <c r="AM45" i="4"/>
  <c r="AK46" i="4"/>
  <c r="AL55" i="4"/>
  <c r="AM57" i="4"/>
  <c r="AM58" i="4"/>
  <c r="AL97" i="4"/>
  <c r="AK99" i="4"/>
  <c r="AL130" i="4"/>
  <c r="AK158" i="4"/>
  <c r="AL234" i="4"/>
  <c r="AK236" i="4"/>
  <c r="AL245" i="4"/>
  <c r="AK247" i="4"/>
  <c r="AL261" i="4"/>
  <c r="AK263" i="4"/>
  <c r="AK266" i="4"/>
  <c r="AM271" i="4"/>
  <c r="AM276" i="4"/>
  <c r="AM278" i="4"/>
  <c r="AM283" i="4"/>
  <c r="AL285" i="4"/>
  <c r="AM290" i="4"/>
  <c r="AL292" i="4"/>
  <c r="AK296" i="4"/>
  <c r="AM301" i="4"/>
  <c r="AK302" i="4"/>
  <c r="AK304" i="4"/>
  <c r="AK305" i="4"/>
  <c r="AL319" i="4"/>
  <c r="AK327" i="4"/>
  <c r="AL342" i="4"/>
  <c r="AL343" i="4"/>
  <c r="AK352" i="4"/>
  <c r="AK367" i="4"/>
  <c r="AK399" i="4"/>
  <c r="AL406" i="4"/>
  <c r="AL431" i="4"/>
  <c r="AL434" i="4"/>
  <c r="AL449" i="4"/>
  <c r="AL464" i="4"/>
  <c r="AL637" i="4"/>
  <c r="AL706" i="4"/>
  <c r="AK739" i="4"/>
  <c r="AK747" i="4"/>
  <c r="AL779" i="4"/>
  <c r="AK784" i="4"/>
  <c r="AL789" i="4"/>
  <c r="AK795" i="4"/>
  <c r="AL807" i="4"/>
  <c r="AL826" i="4"/>
  <c r="AK871" i="4"/>
  <c r="AK882" i="4"/>
  <c r="AK893" i="4"/>
  <c r="AL905" i="4"/>
  <c r="AL930" i="4"/>
  <c r="AL938" i="4"/>
  <c r="AK944" i="4"/>
  <c r="AK971" i="4"/>
  <c r="AL976" i="4"/>
  <c r="AL996" i="4"/>
  <c r="AL1000" i="4"/>
  <c r="AL1009" i="4"/>
  <c r="AK1030" i="4"/>
  <c r="AK1037" i="4"/>
  <c r="AK1046" i="4"/>
  <c r="AL1047" i="4"/>
  <c r="AK1048" i="4"/>
  <c r="AK1065" i="4"/>
  <c r="AL1080" i="4"/>
  <c r="AK1131" i="4"/>
  <c r="AL1165" i="4"/>
  <c r="AL567" i="4"/>
  <c r="AL576" i="4"/>
  <c r="AK582" i="4"/>
  <c r="AL615" i="4"/>
  <c r="AK634" i="4"/>
  <c r="AL638" i="4"/>
  <c r="AL653" i="4"/>
  <c r="AL707" i="4"/>
  <c r="AK728" i="4"/>
  <c r="AK734" i="4"/>
  <c r="AK749" i="4"/>
  <c r="AK758" i="4"/>
  <c r="AL765" i="4"/>
  <c r="AK780" i="4"/>
  <c r="AL785" i="4"/>
  <c r="AK822" i="4"/>
  <c r="AL853" i="4"/>
  <c r="AK914" i="4"/>
  <c r="AK917" i="4"/>
  <c r="AL988" i="4"/>
  <c r="AL989" i="4"/>
  <c r="AK1007" i="4"/>
  <c r="AK1019" i="4"/>
  <c r="AL1049" i="4"/>
  <c r="AL1059" i="4"/>
  <c r="AL1060" i="4"/>
  <c r="AK1066" i="4"/>
  <c r="AL1085" i="4"/>
  <c r="AK1125" i="4"/>
  <c r="AK1158" i="4"/>
  <c r="AL577" i="4"/>
  <c r="AK599" i="4"/>
  <c r="AL611" i="4"/>
  <c r="AL634" i="4"/>
  <c r="AL641" i="4"/>
  <c r="AL642" i="4"/>
  <c r="AL654" i="4"/>
  <c r="AL660" i="4"/>
  <c r="AK668" i="4"/>
  <c r="AK735" i="4"/>
  <c r="AK750" i="4"/>
  <c r="AL781" i="4"/>
  <c r="AK791" i="4"/>
  <c r="AK796" i="4"/>
  <c r="AL797" i="4"/>
  <c r="AK818" i="4"/>
  <c r="AK841" i="4"/>
  <c r="AL901" i="4"/>
  <c r="AK907" i="4"/>
  <c r="AK926" i="4"/>
  <c r="AK940" i="4"/>
  <c r="AL947" i="4"/>
  <c r="AL954" i="4"/>
  <c r="AL955" i="4"/>
  <c r="AK990" i="4"/>
  <c r="AL991" i="4"/>
  <c r="AK998" i="4"/>
  <c r="AK1020" i="4"/>
  <c r="AK1040" i="4"/>
  <c r="AK1061" i="4"/>
  <c r="AK1063" i="4"/>
  <c r="AL1093" i="4"/>
  <c r="AK1098" i="4"/>
  <c r="AM1130" i="4"/>
  <c r="AM1132" i="4"/>
  <c r="AM1133" i="4"/>
  <c r="AM1138" i="4"/>
  <c r="AK1140" i="4"/>
  <c r="AL1143" i="4"/>
  <c r="AL1150" i="4"/>
  <c r="AM1151" i="4"/>
  <c r="AM1152" i="4"/>
  <c r="AL578" i="4"/>
  <c r="AL589" i="4"/>
  <c r="AK595" i="4"/>
  <c r="AL599" i="4"/>
  <c r="AM601" i="4"/>
  <c r="AM608" i="4"/>
  <c r="AM611" i="4"/>
  <c r="AL614" i="4"/>
  <c r="AL616" i="4"/>
  <c r="AK623" i="4"/>
  <c r="AL629" i="4"/>
  <c r="AL643" i="4"/>
  <c r="AK652" i="4"/>
  <c r="AL656" i="4"/>
  <c r="AL661" i="4"/>
  <c r="AL666" i="4"/>
  <c r="AM668" i="4"/>
  <c r="AM669" i="4"/>
  <c r="AK673" i="4"/>
  <c r="AM675" i="4"/>
  <c r="AK681" i="4"/>
  <c r="AM684" i="4"/>
  <c r="AK688" i="4"/>
  <c r="AM691" i="4"/>
  <c r="AK695" i="4"/>
  <c r="AL700" i="4"/>
  <c r="AK702" i="4"/>
  <c r="AM707" i="4"/>
  <c r="AK709" i="4"/>
  <c r="AL710" i="4"/>
  <c r="AM711" i="4"/>
  <c r="AL712" i="4"/>
  <c r="AL718" i="4"/>
  <c r="AK723" i="4"/>
  <c r="AK724" i="4"/>
  <c r="AM729" i="4"/>
  <c r="AM735" i="4"/>
  <c r="AM745" i="4"/>
  <c r="AM750" i="4"/>
  <c r="AM751" i="4"/>
  <c r="AL760" i="4"/>
  <c r="AK776" i="4"/>
  <c r="AM781" i="4"/>
  <c r="AM782" i="4"/>
  <c r="AM794" i="4"/>
  <c r="AM797" i="4"/>
  <c r="AM798" i="4"/>
  <c r="AK803" i="4"/>
  <c r="AL813" i="4"/>
  <c r="AM841" i="4"/>
  <c r="AM844" i="4"/>
  <c r="AM854" i="4"/>
  <c r="AL856" i="4"/>
  <c r="AK864" i="4"/>
  <c r="AK910" i="4"/>
  <c r="AL920" i="4"/>
  <c r="AL926" i="4"/>
  <c r="AK933" i="4"/>
  <c r="AK966" i="4"/>
  <c r="AK1003" i="4"/>
  <c r="AK1009" i="4"/>
  <c r="AK1015" i="4"/>
  <c r="AK1062" i="4"/>
  <c r="AL1072" i="4"/>
  <c r="AK1088" i="4"/>
  <c r="AK1115" i="4"/>
  <c r="AL1126" i="4"/>
  <c r="AK1136" i="4"/>
  <c r="AL1139" i="4"/>
  <c r="AL1145" i="4"/>
  <c r="AK1159" i="4"/>
  <c r="AL1175" i="4"/>
  <c r="AM533" i="4"/>
  <c r="AK538" i="4"/>
  <c r="AM541" i="4"/>
  <c r="AL546" i="4"/>
  <c r="AM548" i="4"/>
  <c r="AM555" i="4"/>
  <c r="AM556" i="4"/>
  <c r="AK566" i="4"/>
  <c r="AM572" i="4"/>
  <c r="AM573" i="4"/>
  <c r="AM579" i="4"/>
  <c r="AM583" i="4"/>
  <c r="AL590" i="4"/>
  <c r="AL595" i="4"/>
  <c r="AL605" i="4"/>
  <c r="AK610" i="4"/>
  <c r="AL612" i="4"/>
  <c r="AL657" i="4"/>
  <c r="AK659" i="4"/>
  <c r="AL671" i="4"/>
  <c r="AL677" i="4"/>
  <c r="AL698" i="4"/>
  <c r="AL713" i="4"/>
  <c r="AL743" i="4"/>
  <c r="AK761" i="4"/>
  <c r="AK766" i="4"/>
  <c r="AL767" i="4"/>
  <c r="AK772" i="4"/>
  <c r="AL777" i="4"/>
  <c r="AL814" i="4"/>
  <c r="AL830" i="4"/>
  <c r="AK852" i="4"/>
  <c r="AM869" i="4"/>
  <c r="AL876" i="4"/>
  <c r="AL878" i="4"/>
  <c r="AM880" i="4"/>
  <c r="AL891" i="4"/>
  <c r="AK903" i="4"/>
  <c r="AK906" i="4"/>
  <c r="AM915" i="4"/>
  <c r="AM918" i="4"/>
  <c r="AM920" i="4"/>
  <c r="AM921" i="4"/>
  <c r="AK922" i="4"/>
  <c r="AL932" i="4"/>
  <c r="AK936" i="4"/>
  <c r="AK939" i="4"/>
  <c r="AM950" i="4"/>
  <c r="AL951" i="4"/>
  <c r="AK958" i="4"/>
  <c r="AM959" i="4"/>
  <c r="AM960" i="4"/>
  <c r="AL961" i="4"/>
  <c r="AM964" i="4"/>
  <c r="AM966" i="4"/>
  <c r="AK974" i="4"/>
  <c r="AL979" i="4"/>
  <c r="AK983" i="4"/>
  <c r="AK987" i="4"/>
  <c r="AK994" i="4"/>
  <c r="AK997" i="4"/>
  <c r="AL1001" i="4"/>
  <c r="AM1003" i="4"/>
  <c r="AM1004" i="4"/>
  <c r="AK1016" i="4"/>
  <c r="AM1020" i="4"/>
  <c r="AK1023" i="4"/>
  <c r="AM1025" i="4"/>
  <c r="AK1032" i="4"/>
  <c r="AK1039" i="4"/>
  <c r="AK1051" i="4"/>
  <c r="AM1053" i="4"/>
  <c r="AM1059" i="4"/>
  <c r="AM1067" i="4"/>
  <c r="AM1072" i="4"/>
  <c r="AK1073" i="4"/>
  <c r="AL1074" i="4"/>
  <c r="AK1075" i="4"/>
  <c r="AM1077" i="4"/>
  <c r="AK1084" i="4"/>
  <c r="AK1105" i="4"/>
  <c r="AM1109" i="4"/>
  <c r="AL1114" i="4"/>
  <c r="AK1134" i="4"/>
  <c r="AL1135" i="4"/>
  <c r="AK500" i="4"/>
  <c r="AL507" i="4"/>
  <c r="AK518" i="4"/>
  <c r="AK527" i="4"/>
  <c r="AL530" i="4"/>
  <c r="AL534" i="4"/>
  <c r="AK574" i="4"/>
  <c r="AL580" i="4"/>
  <c r="AL596" i="4"/>
  <c r="AL601" i="4"/>
  <c r="AL607" i="4"/>
  <c r="AL608" i="4"/>
  <c r="AL613" i="4"/>
  <c r="AK615" i="4"/>
  <c r="AL628" i="4"/>
  <c r="AL630" i="4"/>
  <c r="AL664" i="4"/>
  <c r="AL680" i="4"/>
  <c r="AL684" i="4"/>
  <c r="AL687" i="4"/>
  <c r="AL691" i="4"/>
  <c r="AK720" i="4"/>
  <c r="AL731" i="4"/>
  <c r="AK746" i="4"/>
  <c r="AK762" i="4"/>
  <c r="AK768" i="4"/>
  <c r="AL773" i="4"/>
  <c r="AK792" i="4"/>
  <c r="AK799" i="4"/>
  <c r="AL815" i="4"/>
  <c r="AK838" i="4"/>
  <c r="AK848" i="4"/>
  <c r="AK879" i="4"/>
  <c r="AK909" i="4"/>
  <c r="AL916" i="4"/>
  <c r="AL925" i="4"/>
  <c r="AK954" i="4"/>
  <c r="AL968" i="4"/>
  <c r="AL977" i="4"/>
  <c r="AK1005" i="4"/>
  <c r="AK1008" i="4"/>
  <c r="AK1013" i="4"/>
  <c r="AL1027" i="4"/>
  <c r="AL1030" i="4"/>
  <c r="AL1034" i="4"/>
  <c r="AL1037" i="4"/>
  <c r="AK1049" i="4"/>
  <c r="AL1052" i="4"/>
  <c r="AL1068" i="4"/>
  <c r="AK1083" i="4"/>
  <c r="AL1095" i="4"/>
  <c r="AK1100" i="4"/>
  <c r="AL1109" i="4"/>
  <c r="AK1130" i="4"/>
  <c r="AL1137" i="4"/>
  <c r="AL692" i="4"/>
  <c r="AL699" i="4"/>
  <c r="AK715" i="4"/>
  <c r="AK716" i="4"/>
  <c r="AL726" i="4"/>
  <c r="AK738" i="4"/>
  <c r="AK743" i="4"/>
  <c r="AK756" i="4"/>
  <c r="AK788" i="4"/>
  <c r="AL791" i="4"/>
  <c r="AL806" i="4"/>
  <c r="AK817" i="4"/>
  <c r="AK821" i="4"/>
  <c r="AK874" i="4"/>
  <c r="AL885" i="4"/>
  <c r="AL896" i="4"/>
  <c r="AL912" i="4"/>
  <c r="AK918" i="4"/>
  <c r="AL950" i="4"/>
  <c r="AK964" i="4"/>
  <c r="AL986" i="4"/>
  <c r="AL1020" i="4"/>
  <c r="AL1022" i="4"/>
  <c r="AL1040" i="4"/>
  <c r="AK1043" i="4"/>
  <c r="AL1044" i="4"/>
  <c r="AK1050" i="4"/>
  <c r="AK1055" i="4"/>
  <c r="AL1056" i="4"/>
  <c r="AL1057" i="4"/>
  <c r="AL1064" i="4"/>
  <c r="AK1070" i="4"/>
  <c r="AK1091" i="4"/>
  <c r="AL1163" i="4"/>
  <c r="AL1207" i="4"/>
  <c r="AK1220" i="4"/>
  <c r="AK1224" i="4"/>
  <c r="AK1240" i="4"/>
  <c r="AK1251" i="4"/>
  <c r="AL1262" i="4"/>
  <c r="AK1264" i="4"/>
  <c r="AK1268" i="4"/>
  <c r="AK1278" i="4"/>
  <c r="AL1279" i="4"/>
  <c r="AK1283" i="4"/>
  <c r="AL1300" i="4"/>
  <c r="AK1302" i="4"/>
  <c r="AK1308" i="4"/>
  <c r="AK1316" i="4"/>
  <c r="AL1317" i="4"/>
  <c r="AK1319" i="4"/>
  <c r="AK1377" i="4"/>
  <c r="AL1396" i="4"/>
  <c r="AL1397" i="4"/>
  <c r="AL1402" i="4"/>
  <c r="AL1403" i="4"/>
  <c r="AL1404" i="4"/>
  <c r="AL1409" i="4"/>
  <c r="AK1414" i="4"/>
  <c r="AL1416" i="4"/>
  <c r="AL1419" i="4"/>
  <c r="AK1440" i="4"/>
  <c r="AK1477" i="4"/>
  <c r="AK1482" i="4"/>
  <c r="AL1485" i="4"/>
  <c r="AK1503" i="4"/>
  <c r="AL1504" i="4"/>
  <c r="AK1507" i="4"/>
  <c r="AK1509" i="4"/>
  <c r="AK1510" i="4"/>
  <c r="AK1559" i="4"/>
  <c r="AK1560" i="4"/>
  <c r="AK1573" i="4"/>
  <c r="AL1601" i="4"/>
  <c r="AK1614" i="4"/>
  <c r="AL1621" i="4"/>
  <c r="AL1625" i="4"/>
  <c r="AK1641" i="4"/>
  <c r="AL1682" i="4"/>
  <c r="AL1698" i="4"/>
  <c r="AK1704" i="4"/>
  <c r="AL1730" i="4"/>
  <c r="AL1186" i="4"/>
  <c r="AL1193" i="4"/>
  <c r="AL1224" i="4"/>
  <c r="AK1226" i="4"/>
  <c r="AL1258" i="4"/>
  <c r="AL1264" i="4"/>
  <c r="AL1283" i="4"/>
  <c r="AK1289" i="4"/>
  <c r="AL1290" i="4"/>
  <c r="AL1292" i="4"/>
  <c r="AL1302" i="4"/>
  <c r="AL1311" i="4"/>
  <c r="AL1313" i="4"/>
  <c r="AL1319" i="4"/>
  <c r="AK1334" i="4"/>
  <c r="AL1340" i="4"/>
  <c r="AK1342" i="4"/>
  <c r="AL1387" i="4"/>
  <c r="AL1406" i="4"/>
  <c r="AL1407" i="4"/>
  <c r="AL1412" i="4"/>
  <c r="AL1422" i="4"/>
  <c r="AL1439" i="4"/>
  <c r="AL1511" i="4"/>
  <c r="AK1544" i="4"/>
  <c r="AK1556" i="4"/>
  <c r="AK1575" i="4"/>
  <c r="AK1587" i="4"/>
  <c r="AL1588" i="4"/>
  <c r="AK1596" i="4"/>
  <c r="AK1613" i="4"/>
  <c r="AK1637" i="4"/>
  <c r="AK1677" i="4"/>
  <c r="AK1694" i="4"/>
  <c r="AK1703" i="4"/>
  <c r="AL1712" i="4"/>
  <c r="AL1717" i="4"/>
  <c r="AL1722" i="4"/>
  <c r="AL1734" i="4"/>
  <c r="AK1157" i="4"/>
  <c r="AM1164" i="4"/>
  <c r="AM1165" i="4"/>
  <c r="AL1172" i="4"/>
  <c r="AM1178" i="4"/>
  <c r="AK1182" i="4"/>
  <c r="AM1188" i="4"/>
  <c r="AL1196" i="4"/>
  <c r="AM1199" i="4"/>
  <c r="AK1201" i="4"/>
  <c r="AM1203" i="4"/>
  <c r="AL1205" i="4"/>
  <c r="AM1216" i="4"/>
  <c r="AM1221" i="4"/>
  <c r="AL1230" i="4"/>
  <c r="AL1235" i="4"/>
  <c r="AL1237" i="4"/>
  <c r="AK1239" i="4"/>
  <c r="AK1241" i="4"/>
  <c r="AL1243" i="4"/>
  <c r="AK1256" i="4"/>
  <c r="AL1260" i="4"/>
  <c r="AM1263" i="4"/>
  <c r="AM1264" i="4"/>
  <c r="AK1270" i="4"/>
  <c r="AL1271" i="4"/>
  <c r="AL1275" i="4"/>
  <c r="AM1281" i="4"/>
  <c r="AK1286" i="4"/>
  <c r="AM1288" i="4"/>
  <c r="AM1292" i="4"/>
  <c r="AK1296" i="4"/>
  <c r="AL1298" i="4"/>
  <c r="AM1302" i="4"/>
  <c r="AL1307" i="4"/>
  <c r="AK1309" i="4"/>
  <c r="AM1313" i="4"/>
  <c r="AM1319" i="4"/>
  <c r="AL1350" i="4"/>
  <c r="AL1389" i="4"/>
  <c r="AL1390" i="4"/>
  <c r="AL1398" i="4"/>
  <c r="AL1399" i="4"/>
  <c r="AK1407" i="4"/>
  <c r="AK1408" i="4"/>
  <c r="AL1445" i="4"/>
  <c r="AL1470" i="4"/>
  <c r="AL1490" i="4"/>
  <c r="AL1491" i="4"/>
  <c r="AK1516" i="4"/>
  <c r="AL1517" i="4"/>
  <c r="AL1538" i="4"/>
  <c r="AK1551" i="4"/>
  <c r="AL1559" i="4"/>
  <c r="AL1565" i="4"/>
  <c r="AK1572" i="4"/>
  <c r="AL1593" i="4"/>
  <c r="AL1624" i="4"/>
  <c r="AK1636" i="4"/>
  <c r="AK1659" i="4"/>
  <c r="AL1667" i="4"/>
  <c r="AL1678" i="4"/>
  <c r="AL1693" i="4"/>
  <c r="AL1700" i="4"/>
  <c r="AL1713" i="4"/>
  <c r="AL1718" i="4"/>
  <c r="AK1722" i="4"/>
  <c r="AL1723" i="4"/>
  <c r="AL1735" i="4"/>
  <c r="AK1186" i="4"/>
  <c r="AL1189" i="4"/>
  <c r="AL1191" i="4"/>
  <c r="AL1198" i="4"/>
  <c r="AL1200" i="4"/>
  <c r="AK1209" i="4"/>
  <c r="AK1215" i="4"/>
  <c r="AL1217" i="4"/>
  <c r="AL1219" i="4"/>
  <c r="AK1222" i="4"/>
  <c r="AL1223" i="4"/>
  <c r="AL1225" i="4"/>
  <c r="AK1233" i="4"/>
  <c r="AL1239" i="4"/>
  <c r="AK1247" i="4"/>
  <c r="AL1248" i="4"/>
  <c r="AL1250" i="4"/>
  <c r="AL1256" i="4"/>
  <c r="AK1267" i="4"/>
  <c r="AK1277" i="4"/>
  <c r="AL1286" i="4"/>
  <c r="AK1294" i="4"/>
  <c r="AL1309" i="4"/>
  <c r="AK1315" i="4"/>
  <c r="AL1323" i="4"/>
  <c r="AK1330" i="4"/>
  <c r="AL1365" i="4"/>
  <c r="AL1366" i="4"/>
  <c r="AL1375" i="4"/>
  <c r="AL1376" i="4"/>
  <c r="AL1382" i="4"/>
  <c r="AK1390" i="4"/>
  <c r="AL1392" i="4"/>
  <c r="AK1433" i="4"/>
  <c r="AL1434" i="4"/>
  <c r="AL1442" i="4"/>
  <c r="AK1495" i="4"/>
  <c r="AK1517" i="4"/>
  <c r="AL1534" i="4"/>
  <c r="AL1536" i="4"/>
  <c r="AL1541" i="4"/>
  <c r="AM1548" i="4"/>
  <c r="AK1554" i="4"/>
  <c r="AL1555" i="4"/>
  <c r="AM1557" i="4"/>
  <c r="AK1562" i="4"/>
  <c r="AM1569" i="4"/>
  <c r="AM1580" i="4"/>
  <c r="AM1583" i="4"/>
  <c r="AK1586" i="4"/>
  <c r="AL1587" i="4"/>
  <c r="AK1591" i="4"/>
  <c r="AK1607" i="4"/>
  <c r="AM1617" i="4"/>
  <c r="AL1620" i="4"/>
  <c r="AK1624" i="4"/>
  <c r="AM1633" i="4"/>
  <c r="AM1638" i="4"/>
  <c r="AL1640" i="4"/>
  <c r="AL1647" i="4"/>
  <c r="AL1658" i="4"/>
  <c r="AM1661" i="4"/>
  <c r="AM1668" i="4"/>
  <c r="AM1669" i="4"/>
  <c r="AK1682" i="4"/>
  <c r="AM1689" i="4"/>
  <c r="AK1690" i="4"/>
  <c r="AL1697" i="4"/>
  <c r="AM1701" i="4"/>
  <c r="AL1705" i="4"/>
  <c r="AK1713" i="4"/>
  <c r="AM1718" i="4"/>
  <c r="AM1719" i="4"/>
  <c r="AK1723" i="4"/>
  <c r="AM1724" i="4"/>
  <c r="AL1729" i="4"/>
  <c r="AL1731" i="4"/>
  <c r="AM1735" i="4"/>
  <c r="AM1736" i="4"/>
  <c r="AL1737" i="4"/>
  <c r="AM1743" i="4"/>
  <c r="AL1747" i="4"/>
  <c r="AL1762" i="4"/>
  <c r="AM1763" i="4"/>
  <c r="AM1764" i="4"/>
  <c r="AK1184" i="4"/>
  <c r="AK1228" i="4"/>
  <c r="AL1229" i="4"/>
  <c r="AK1292" i="4"/>
  <c r="AK1313" i="4"/>
  <c r="AL1361" i="4"/>
  <c r="AL1367" i="4"/>
  <c r="AL1405" i="4"/>
  <c r="AK1429" i="4"/>
  <c r="AL1430" i="4"/>
  <c r="AL1432" i="4"/>
  <c r="AK1434" i="4"/>
  <c r="AK1451" i="4"/>
  <c r="AL1452" i="4"/>
  <c r="AL1466" i="4"/>
  <c r="AL1477" i="4"/>
  <c r="AL1486" i="4"/>
  <c r="AK1512" i="4"/>
  <c r="AK1513" i="4"/>
  <c r="AL1544" i="4"/>
  <c r="AL1596" i="4"/>
  <c r="AK1603" i="4"/>
  <c r="AL1613" i="4"/>
  <c r="AK1648" i="4"/>
  <c r="AL1664" i="4"/>
  <c r="AL1671" i="4"/>
  <c r="AK1689" i="4"/>
  <c r="AL1710" i="4"/>
  <c r="AL1714" i="4"/>
  <c r="AL1744" i="4"/>
  <c r="AL1748" i="4"/>
  <c r="AL1755" i="4"/>
  <c r="AK1155" i="4"/>
  <c r="AK1168" i="4"/>
  <c r="AL1171" i="4"/>
  <c r="AL1181" i="4"/>
  <c r="AL1187" i="4"/>
  <c r="AK1208" i="4"/>
  <c r="AL1215" i="4"/>
  <c r="AK1237" i="4"/>
  <c r="AL1238" i="4"/>
  <c r="AL1240" i="4"/>
  <c r="AK1246" i="4"/>
  <c r="AK1252" i="4"/>
  <c r="AK1269" i="4"/>
  <c r="AL1278" i="4"/>
  <c r="AK1280" i="4"/>
  <c r="AK1295" i="4"/>
  <c r="AL1305" i="4"/>
  <c r="AL1316" i="4"/>
  <c r="AK1322" i="4"/>
  <c r="AK1326" i="4"/>
  <c r="AL1341" i="4"/>
  <c r="AL1342" i="4"/>
  <c r="AM1362" i="4"/>
  <c r="AM1367" i="4"/>
  <c r="AL1368" i="4"/>
  <c r="AL1369" i="4"/>
  <c r="AL1374" i="4"/>
  <c r="AM1377" i="4"/>
  <c r="AL1378" i="4"/>
  <c r="AM1385" i="4"/>
  <c r="AM1386" i="4"/>
  <c r="AK1388" i="4"/>
  <c r="AM1395" i="4"/>
  <c r="AM1398" i="4"/>
  <c r="AM1401" i="4"/>
  <c r="AM1408" i="4"/>
  <c r="AL1418" i="4"/>
  <c r="AK1430" i="4"/>
  <c r="AM1431" i="4"/>
  <c r="AL1438" i="4"/>
  <c r="AM1444" i="4"/>
  <c r="AK1447" i="4"/>
  <c r="AL1448" i="4"/>
  <c r="AL1450" i="4"/>
  <c r="AK1452" i="4"/>
  <c r="AK1458" i="4"/>
  <c r="AL1459" i="4"/>
  <c r="AK1466" i="4"/>
  <c r="AL1467" i="4"/>
  <c r="AL1473" i="4"/>
  <c r="AM1478" i="4"/>
  <c r="AK1479" i="4"/>
  <c r="AM1493" i="4"/>
  <c r="AL1500" i="4"/>
  <c r="AM1508" i="4"/>
  <c r="AM1513" i="4"/>
  <c r="AM1514" i="4"/>
  <c r="AL1519" i="4"/>
  <c r="AM1525" i="4"/>
  <c r="AK1539" i="4"/>
  <c r="AL1551" i="4"/>
  <c r="AL1572" i="4"/>
  <c r="AL1585" i="4"/>
  <c r="AK1594" i="4"/>
  <c r="AK1611" i="4"/>
  <c r="AK1617" i="4"/>
  <c r="AK1626" i="4"/>
  <c r="AK1633" i="4"/>
  <c r="AL1636" i="4"/>
  <c r="AL1661" i="4"/>
  <c r="AK1678" i="4"/>
  <c r="AL1704" i="4"/>
  <c r="AL1707" i="4"/>
  <c r="AK1720" i="4"/>
  <c r="AL1289" i="4"/>
  <c r="AK1293" i="4"/>
  <c r="AL1295" i="4"/>
  <c r="AK1314" i="4"/>
  <c r="AM1330" i="4"/>
  <c r="AL1334" i="4"/>
  <c r="AK1336" i="4"/>
  <c r="AM1343" i="4"/>
  <c r="AL1348" i="4"/>
  <c r="AM1353" i="4"/>
  <c r="AL1371" i="4"/>
  <c r="AK1381" i="4"/>
  <c r="AL1391" i="4"/>
  <c r="AL1411" i="4"/>
  <c r="AL1428" i="4"/>
  <c r="AL1446" i="4"/>
  <c r="AL1457" i="4"/>
  <c r="AL1464" i="4"/>
  <c r="AL1471" i="4"/>
  <c r="AK1473" i="4"/>
  <c r="AL1474" i="4"/>
  <c r="AL1480" i="4"/>
  <c r="AL1494" i="4"/>
  <c r="AL1507" i="4"/>
  <c r="AL1527" i="4"/>
  <c r="AK1542" i="4"/>
  <c r="AK1549" i="4"/>
  <c r="AL1562" i="4"/>
  <c r="AK1570" i="4"/>
  <c r="AK1581" i="4"/>
  <c r="AL1607" i="4"/>
  <c r="AL1686" i="4"/>
  <c r="AL1694" i="4"/>
  <c r="AK1697" i="4"/>
  <c r="AK1700" i="4"/>
  <c r="AL1715" i="4"/>
  <c r="AK1716" i="4"/>
  <c r="AK1727" i="4"/>
  <c r="AL1749" i="4"/>
  <c r="AL1756" i="4"/>
  <c r="AK1797" i="4"/>
  <c r="AL1805" i="4"/>
  <c r="AL1813" i="4"/>
  <c r="AL1824" i="4"/>
  <c r="AK1861" i="4"/>
  <c r="AK1864" i="4"/>
  <c r="AK1645" i="4"/>
  <c r="AL1650" i="4"/>
  <c r="AK1776" i="4"/>
  <c r="AL1790" i="4"/>
  <c r="AK1791" i="4"/>
  <c r="AL1804" i="4"/>
  <c r="AL1820" i="4"/>
  <c r="AL1828" i="4"/>
  <c r="AK1829" i="4"/>
  <c r="AL1834" i="4"/>
  <c r="AL1846" i="4"/>
  <c r="AK1866" i="4"/>
  <c r="AL1868" i="4"/>
  <c r="AL1872" i="4"/>
  <c r="AL1884" i="4"/>
  <c r="AL1902" i="4"/>
  <c r="AL1927" i="4"/>
  <c r="AL1929" i="4"/>
  <c r="AL1935" i="4"/>
  <c r="AL1939" i="4"/>
  <c r="AL1958" i="4"/>
  <c r="AL1960" i="4"/>
  <c r="AK1981" i="4"/>
  <c r="AK2028" i="4"/>
  <c r="AL2051" i="4"/>
  <c r="AK2072" i="4"/>
  <c r="AL2083" i="4"/>
  <c r="AM2088" i="4"/>
  <c r="AM2095" i="4"/>
  <c r="AM2097" i="4"/>
  <c r="AL2101" i="4"/>
  <c r="AM2109" i="4"/>
  <c r="AK2113" i="4"/>
  <c r="AM2117" i="4"/>
  <c r="AL2119" i="4"/>
  <c r="AM2122" i="4"/>
  <c r="AL2133" i="4"/>
  <c r="AK2134" i="4"/>
  <c r="AM2143" i="4"/>
  <c r="AL2182" i="4"/>
  <c r="AL2188" i="4"/>
  <c r="AL2202" i="4"/>
  <c r="AL2206" i="4"/>
  <c r="AL2210" i="4"/>
  <c r="AL2264" i="4"/>
  <c r="AM2295" i="4"/>
  <c r="AL2302" i="4"/>
  <c r="AL2304" i="4"/>
  <c r="AK2321" i="4"/>
  <c r="AL2324" i="4"/>
  <c r="AK2340" i="4"/>
  <c r="AM2344" i="4"/>
  <c r="AL1777" i="4"/>
  <c r="AK1811" i="4"/>
  <c r="AK1818" i="4"/>
  <c r="AL1823" i="4"/>
  <c r="AL1831" i="4"/>
  <c r="AK1832" i="4"/>
  <c r="AL1838" i="4"/>
  <c r="AK1839" i="4"/>
  <c r="AL1853" i="4"/>
  <c r="AK1854" i="4"/>
  <c r="AK1857" i="4"/>
  <c r="AL1887" i="4"/>
  <c r="AL1896" i="4"/>
  <c r="AL1901" i="4"/>
  <c r="AL1907" i="4"/>
  <c r="AK1910" i="4"/>
  <c r="AK1931" i="4"/>
  <c r="AK1954" i="4"/>
  <c r="AL1956" i="4"/>
  <c r="AK1977" i="4"/>
  <c r="AL2011" i="4"/>
  <c r="AK2012" i="4"/>
  <c r="AK2041" i="4"/>
  <c r="AK2047" i="4"/>
  <c r="AK2059" i="4"/>
  <c r="AL2066" i="4"/>
  <c r="AL2079" i="4"/>
  <c r="AK2123" i="4"/>
  <c r="AK2165" i="4"/>
  <c r="AK2173" i="4"/>
  <c r="AK2193" i="4"/>
  <c r="AL2198" i="4"/>
  <c r="AL2215" i="4"/>
  <c r="AL2237" i="4"/>
  <c r="AK2243" i="4"/>
  <c r="AK2266" i="4"/>
  <c r="AM2291" i="4"/>
  <c r="AK2339" i="4"/>
  <c r="AL1875" i="4"/>
  <c r="AK1952" i="4"/>
  <c r="AK2060" i="4"/>
  <c r="AL2062" i="4"/>
  <c r="AK2242" i="4"/>
  <c r="AM2315" i="4"/>
  <c r="AL2322" i="4"/>
  <c r="AM2325" i="4"/>
  <c r="AL2326" i="4"/>
  <c r="AL2336" i="4"/>
  <c r="AM2339" i="4"/>
  <c r="AK2342" i="4"/>
  <c r="AL1966" i="4"/>
  <c r="AK1994" i="4"/>
  <c r="AL2111" i="4"/>
  <c r="AK2148" i="4"/>
  <c r="AK2156" i="4"/>
  <c r="AL2167" i="4"/>
  <c r="AK2168" i="4"/>
  <c r="AL2175" i="4"/>
  <c r="AK2189" i="4"/>
  <c r="AL2193" i="4"/>
  <c r="AK2203" i="4"/>
  <c r="AK2207" i="4"/>
  <c r="AK2211" i="4"/>
  <c r="AK2215" i="4"/>
  <c r="AL2222" i="4"/>
  <c r="AL2224" i="4"/>
  <c r="AL2236" i="4"/>
  <c r="AL2327" i="4"/>
  <c r="AL2328" i="4"/>
  <c r="AL1780" i="4"/>
  <c r="AK1793" i="4"/>
  <c r="AL1799" i="4"/>
  <c r="AK1837" i="4"/>
  <c r="AL1863" i="4"/>
  <c r="AK1887" i="4"/>
  <c r="AL1898" i="4"/>
  <c r="AK1919" i="4"/>
  <c r="AL1933" i="4"/>
  <c r="AK1939" i="4"/>
  <c r="AL1941" i="4"/>
  <c r="AL1983" i="4"/>
  <c r="AL1994" i="4"/>
  <c r="AK2006" i="4"/>
  <c r="AL2018" i="4"/>
  <c r="AK2056" i="4"/>
  <c r="AL2089" i="4"/>
  <c r="AL2096" i="4"/>
  <c r="AK2103" i="4"/>
  <c r="AL2180" i="4"/>
  <c r="AL2190" i="4"/>
  <c r="AK2192" i="4"/>
  <c r="AL2195" i="4"/>
  <c r="AK2196" i="4"/>
  <c r="AL2200" i="4"/>
  <c r="AL2204" i="4"/>
  <c r="AL2208" i="4"/>
  <c r="AL2212" i="4"/>
  <c r="AK2214" i="4"/>
  <c r="AK2220" i="4"/>
  <c r="AK2225" i="4"/>
  <c r="AK2271" i="4"/>
  <c r="AL2276" i="4"/>
  <c r="AL2284" i="4"/>
  <c r="AL2293" i="4"/>
  <c r="AK2316" i="4"/>
  <c r="AL2318" i="4"/>
  <c r="AK2320" i="4"/>
  <c r="AL2330" i="4"/>
  <c r="AL2335" i="4"/>
  <c r="AK1771" i="4"/>
  <c r="AK1809" i="4"/>
  <c r="AL1815" i="4"/>
  <c r="AK1816" i="4"/>
  <c r="AL1826" i="4"/>
  <c r="AL1844" i="4"/>
  <c r="AL1870" i="4"/>
  <c r="AK1894" i="4"/>
  <c r="AK1905" i="4"/>
  <c r="AL1910" i="4"/>
  <c r="AL1920" i="4"/>
  <c r="AK1971" i="4"/>
  <c r="AL1996" i="4"/>
  <c r="AL1997" i="4"/>
  <c r="AK2090" i="4"/>
  <c r="AL2165" i="4"/>
  <c r="AL2168" i="4"/>
  <c r="AL2173" i="4"/>
  <c r="AL2185" i="4"/>
  <c r="AK2186" i="4"/>
  <c r="AL2218" i="4"/>
  <c r="AK2230" i="4"/>
  <c r="AK2237" i="4"/>
  <c r="AK2247" i="4"/>
  <c r="AL2251" i="4"/>
  <c r="AM2258" i="4"/>
  <c r="AL2316" i="4"/>
  <c r="AL2323" i="4"/>
  <c r="AK2325" i="4"/>
  <c r="AL2341" i="4"/>
  <c r="AK1788" i="4"/>
  <c r="AM1789" i="4"/>
  <c r="AK1795" i="4"/>
  <c r="AK1802" i="4"/>
  <c r="AM1803" i="4"/>
  <c r="AK1805" i="4"/>
  <c r="AL1836" i="4"/>
  <c r="AK1847" i="4"/>
  <c r="AL1858" i="4"/>
  <c r="AL1881" i="4"/>
  <c r="AK1913" i="4"/>
  <c r="AK1936" i="4"/>
  <c r="AK1940" i="4"/>
  <c r="AL1942" i="4"/>
  <c r="AL1984" i="4"/>
  <c r="AL2008" i="4"/>
  <c r="AM2040" i="4"/>
  <c r="AM2046" i="4"/>
  <c r="AL2052" i="4"/>
  <c r="AM2053" i="4"/>
  <c r="AM2058" i="4"/>
  <c r="AL2068" i="4"/>
  <c r="AK2081" i="4"/>
  <c r="AK2099" i="4"/>
  <c r="AK2114" i="4"/>
  <c r="AL2120" i="4"/>
  <c r="AL2141" i="4"/>
  <c r="AK2142" i="4"/>
  <c r="AK2155" i="4"/>
  <c r="AK2238" i="4"/>
  <c r="AL2243" i="4"/>
  <c r="AL2283" i="4"/>
  <c r="AK2289" i="4"/>
  <c r="AL2310" i="4"/>
  <c r="AL2312" i="4"/>
  <c r="AL2319" i="4"/>
  <c r="AL2321" i="4"/>
  <c r="AL2339" i="4"/>
  <c r="AM1765" i="4"/>
  <c r="AM1772" i="4"/>
  <c r="AK1773" i="4"/>
  <c r="AL1774" i="4"/>
  <c r="AK1784" i="4"/>
  <c r="AK1798" i="4"/>
  <c r="AM1821" i="4"/>
  <c r="AL1822" i="4"/>
  <c r="AM1826" i="4"/>
  <c r="AL1827" i="4"/>
  <c r="AM1831" i="4"/>
  <c r="AM1838" i="4"/>
  <c r="AM1845" i="4"/>
  <c r="AK1851" i="4"/>
  <c r="AL1861" i="4"/>
  <c r="AM1865" i="4"/>
  <c r="AM1870" i="4"/>
  <c r="AM1871" i="4"/>
  <c r="AK1877" i="4"/>
  <c r="AM1882" i="4"/>
  <c r="AL1889" i="4"/>
  <c r="AK1890" i="4"/>
  <c r="AM1895" i="4"/>
  <c r="AL1900" i="4"/>
  <c r="AL1908" i="4"/>
  <c r="AK1918" i="4"/>
  <c r="AL1921" i="4"/>
  <c r="AL1924" i="4"/>
  <c r="AL1928" i="4"/>
  <c r="AM1931" i="4"/>
  <c r="AL1934" i="4"/>
  <c r="AM1942" i="4"/>
  <c r="AK1943" i="4"/>
  <c r="AL1949" i="4"/>
  <c r="AL1959" i="4"/>
  <c r="AL1962" i="4"/>
  <c r="AL1968" i="4"/>
  <c r="AM1973" i="4"/>
  <c r="AK1974" i="4"/>
  <c r="AM1977" i="4"/>
  <c r="AL1980" i="4"/>
  <c r="AM1984" i="4"/>
  <c r="AK1985" i="4"/>
  <c r="AM1997" i="4"/>
  <c r="AL2000" i="4"/>
  <c r="AK2016" i="4"/>
  <c r="AL2023" i="4"/>
  <c r="AK2071" i="4"/>
  <c r="AK2077" i="4"/>
  <c r="AL2087" i="4"/>
  <c r="AK2127" i="4"/>
  <c r="AK2138" i="4"/>
  <c r="AL2148" i="4"/>
  <c r="AL2163" i="4"/>
  <c r="AL2171" i="4"/>
  <c r="AM2177" i="4"/>
  <c r="AK2179" i="4"/>
  <c r="AM2180" i="4"/>
  <c r="AL2183" i="4"/>
  <c r="AM2185" i="4"/>
  <c r="AL2186" i="4"/>
  <c r="AL2189" i="4"/>
  <c r="AM2190" i="4"/>
  <c r="AM2193" i="4"/>
  <c r="AM2197" i="4"/>
  <c r="AK2199" i="4"/>
  <c r="AM2200" i="4"/>
  <c r="AL2201" i="4"/>
  <c r="AL2203" i="4"/>
  <c r="AM2204" i="4"/>
  <c r="AL2205" i="4"/>
  <c r="AL2207" i="4"/>
  <c r="AM2208" i="4"/>
  <c r="AL2209" i="4"/>
  <c r="AL2211" i="4"/>
  <c r="AM2212" i="4"/>
  <c r="AK2218" i="4"/>
  <c r="AM2223" i="4"/>
  <c r="AM2229" i="4"/>
  <c r="AL2245" i="4"/>
  <c r="AL2257" i="4"/>
  <c r="AL2268" i="4"/>
  <c r="AK2285" i="4"/>
  <c r="AL2289" i="4"/>
  <c r="AK2318" i="4"/>
  <c r="AM12" i="4"/>
  <c r="AM15" i="4"/>
  <c r="AM22" i="4"/>
  <c r="AL32" i="4"/>
  <c r="AL36" i="4"/>
  <c r="AM39" i="4"/>
  <c r="AM40" i="4"/>
  <c r="AM49" i="4"/>
  <c r="AM51" i="4"/>
  <c r="AK65" i="4"/>
  <c r="AL77" i="4"/>
  <c r="AM84" i="4"/>
  <c r="AM85" i="4"/>
  <c r="AM94" i="4"/>
  <c r="AM96" i="4"/>
  <c r="AM99" i="4"/>
  <c r="AM104" i="4"/>
  <c r="AL111" i="4"/>
  <c r="AK112" i="4"/>
  <c r="AM113" i="4"/>
  <c r="AL122" i="4"/>
  <c r="AM125" i="4"/>
  <c r="AL138" i="4"/>
  <c r="AM140" i="4"/>
  <c r="AM145" i="4"/>
  <c r="AM150" i="4"/>
  <c r="AM155" i="4"/>
  <c r="AK172" i="4"/>
  <c r="AM175" i="4"/>
  <c r="AK193" i="4"/>
  <c r="AM197" i="4"/>
  <c r="AM208" i="4"/>
  <c r="AK216" i="4"/>
  <c r="AL219" i="4"/>
  <c r="AM221" i="4"/>
  <c r="AM236" i="4"/>
  <c r="AK239" i="4"/>
  <c r="AM247" i="4"/>
  <c r="AM251" i="4"/>
  <c r="AK254" i="4"/>
  <c r="AM255" i="4"/>
  <c r="AM19" i="4"/>
  <c r="AM30" i="4"/>
  <c r="AM34" i="4"/>
  <c r="AL39" i="4"/>
  <c r="AM67" i="4"/>
  <c r="AK83" i="4"/>
  <c r="AL92" i="4"/>
  <c r="AM95" i="4"/>
  <c r="AL107" i="4"/>
  <c r="AM109" i="4"/>
  <c r="AM114" i="4"/>
  <c r="AM120" i="4"/>
  <c r="AM126" i="4"/>
  <c r="AM136" i="4"/>
  <c r="AM141" i="4"/>
  <c r="AM146" i="4"/>
  <c r="AM156" i="4"/>
  <c r="AK168" i="4"/>
  <c r="AM181" i="4"/>
  <c r="AK189" i="4"/>
  <c r="AK200" i="4"/>
  <c r="AM204" i="4"/>
  <c r="AK215" i="4"/>
  <c r="AM217" i="4"/>
  <c r="AM223" i="4"/>
  <c r="AK226" i="4"/>
  <c r="AM231" i="4"/>
  <c r="AM233" i="4"/>
  <c r="AM242" i="4"/>
  <c r="AM244" i="4"/>
  <c r="AK253" i="4"/>
  <c r="AM256" i="4"/>
  <c r="AM18" i="4"/>
  <c r="AM24" i="4"/>
  <c r="AM25" i="4"/>
  <c r="AM52" i="4"/>
  <c r="AL58" i="4"/>
  <c r="AM91" i="4"/>
  <c r="AL96" i="4"/>
  <c r="AM106" i="4"/>
  <c r="AM111" i="4"/>
  <c r="AM122" i="4"/>
  <c r="AM132" i="4"/>
  <c r="AM138" i="4"/>
  <c r="AM147" i="4"/>
  <c r="AM160" i="4"/>
  <c r="AK167" i="4"/>
  <c r="AM171" i="4"/>
  <c r="AM173" i="4"/>
  <c r="AM183" i="4"/>
  <c r="AM192" i="4"/>
  <c r="AM194" i="4"/>
  <c r="AM203" i="4"/>
  <c r="AM205" i="4"/>
  <c r="AK214" i="4"/>
  <c r="AM219" i="4"/>
  <c r="AM222" i="4"/>
  <c r="AK225" i="4"/>
  <c r="AM238" i="4"/>
  <c r="AM240" i="4"/>
  <c r="AM1126" i="4"/>
  <c r="AM20" i="4"/>
  <c r="AL25" i="4"/>
  <c r="AM41" i="4"/>
  <c r="AM46" i="4"/>
  <c r="AM61" i="4"/>
  <c r="AM68" i="4"/>
  <c r="AM92" i="4"/>
  <c r="AM107" i="4"/>
  <c r="AM117" i="4"/>
  <c r="AM133" i="4"/>
  <c r="AM143" i="4"/>
  <c r="AK151" i="4"/>
  <c r="AM154" i="4"/>
  <c r="AK163" i="4"/>
  <c r="AM167" i="4"/>
  <c r="AM169" i="4"/>
  <c r="AM172" i="4"/>
  <c r="AK178" i="4"/>
  <c r="AM188" i="4"/>
  <c r="AM190" i="4"/>
  <c r="AM193" i="4"/>
  <c r="AM199" i="4"/>
  <c r="AM201" i="4"/>
  <c r="AK209" i="4"/>
  <c r="AM214" i="4"/>
  <c r="AM225" i="4"/>
  <c r="AM227" i="4"/>
  <c r="AM239" i="4"/>
  <c r="AM252" i="4"/>
  <c r="AL313" i="4"/>
  <c r="AM324" i="4"/>
  <c r="AM335" i="4"/>
  <c r="AM340" i="4"/>
  <c r="AM341" i="4"/>
  <c r="AM350" i="4"/>
  <c r="AM355" i="4"/>
  <c r="AM361" i="4"/>
  <c r="AM364" i="4"/>
  <c r="AM376" i="4"/>
  <c r="AM384" i="4"/>
  <c r="AM391" i="4"/>
  <c r="AM396" i="4"/>
  <c r="AM397" i="4"/>
  <c r="AM409" i="4"/>
  <c r="AM411" i="4"/>
  <c r="AK19" i="4"/>
  <c r="AM21" i="4"/>
  <c r="AM27" i="4"/>
  <c r="AM29" i="4"/>
  <c r="AM32" i="4"/>
  <c r="AM36" i="4"/>
  <c r="AK40" i="4"/>
  <c r="AM42" i="4"/>
  <c r="AM63" i="4"/>
  <c r="AM65" i="4"/>
  <c r="AM74" i="4"/>
  <c r="AL102" i="4"/>
  <c r="AM112" i="4"/>
  <c r="AM118" i="4"/>
  <c r="AM128" i="4"/>
  <c r="AM134" i="4"/>
  <c r="AK147" i="4"/>
  <c r="AM152" i="4"/>
  <c r="AM163" i="4"/>
  <c r="AM165" i="4"/>
  <c r="AM168" i="4"/>
  <c r="AM178" i="4"/>
  <c r="AK183" i="4"/>
  <c r="AM184" i="4"/>
  <c r="AM186" i="4"/>
  <c r="AM189" i="4"/>
  <c r="AM200" i="4"/>
  <c r="AK205" i="4"/>
  <c r="AM210" i="4"/>
  <c r="AM212" i="4"/>
  <c r="AM215" i="4"/>
  <c r="AM226" i="4"/>
  <c r="AM230" i="4"/>
  <c r="AM250" i="4"/>
  <c r="AM253" i="4"/>
  <c r="AM266" i="4"/>
  <c r="AM268" i="4"/>
  <c r="AM277" i="4"/>
  <c r="AK286" i="4"/>
  <c r="AM297" i="4"/>
  <c r="AL302" i="4"/>
  <c r="AM306" i="4"/>
  <c r="AM16" i="4"/>
  <c r="AM28" i="4"/>
  <c r="AM38" i="4"/>
  <c r="AM48" i="4"/>
  <c r="AK58" i="4"/>
  <c r="AK71" i="4"/>
  <c r="AM72" i="4"/>
  <c r="AM89" i="4"/>
  <c r="AL98" i="4"/>
  <c r="AM102" i="4"/>
  <c r="AM108" i="4"/>
  <c r="AL126" i="4"/>
  <c r="AM129" i="4"/>
  <c r="AM148" i="4"/>
  <c r="AM153" i="4"/>
  <c r="AM161" i="4"/>
  <c r="AM164" i="4"/>
  <c r="AM176" i="4"/>
  <c r="AM179" i="4"/>
  <c r="AK182" i="4"/>
  <c r="AM185" i="4"/>
  <c r="AM206" i="4"/>
  <c r="AM211" i="4"/>
  <c r="AM216" i="4"/>
  <c r="AM220" i="4"/>
  <c r="AK232" i="4"/>
  <c r="AK235" i="4"/>
  <c r="AK243" i="4"/>
  <c r="AK246" i="4"/>
  <c r="AM259" i="4"/>
  <c r="AK262" i="4"/>
  <c r="AM267" i="4"/>
  <c r="AM272" i="4"/>
  <c r="AM274" i="4"/>
  <c r="AM281" i="4"/>
  <c r="AK285" i="4"/>
  <c r="AM286" i="4"/>
  <c r="AM288" i="4"/>
  <c r="AK292" i="4"/>
  <c r="AM13" i="4"/>
  <c r="AK25" i="4"/>
  <c r="AK26" i="4"/>
  <c r="AL46" i="4"/>
  <c r="AM54" i="4"/>
  <c r="AM55" i="4"/>
  <c r="AM60" i="4"/>
  <c r="AL68" i="4"/>
  <c r="AM70" i="4"/>
  <c r="AM98" i="4"/>
  <c r="AM100" i="4"/>
  <c r="AM103" i="4"/>
  <c r="AL115" i="4"/>
  <c r="AM124" i="4"/>
  <c r="AM130" i="4"/>
  <c r="AL142" i="4"/>
  <c r="AK143" i="4"/>
  <c r="AM144" i="4"/>
  <c r="AM149" i="4"/>
  <c r="AL157" i="4"/>
  <c r="AM159" i="4"/>
  <c r="AM180" i="4"/>
  <c r="AK220" i="4"/>
  <c r="AM235" i="4"/>
  <c r="AM246" i="4"/>
  <c r="AM248" i="4"/>
  <c r="AM254" i="4"/>
  <c r="AK255" i="4"/>
  <c r="AK267" i="4"/>
  <c r="AM270" i="4"/>
  <c r="AM284" i="4"/>
  <c r="AM291" i="4"/>
  <c r="AM294" i="4"/>
  <c r="AM302" i="4"/>
  <c r="AM310" i="4"/>
  <c r="AM312" i="4"/>
  <c r="AM338" i="4"/>
  <c r="AM353" i="4"/>
  <c r="AM360" i="4"/>
  <c r="AM374" i="4"/>
  <c r="AM394" i="4"/>
  <c r="AM408" i="4"/>
  <c r="AM414" i="4"/>
  <c r="AM415" i="4"/>
  <c r="AM426" i="4"/>
  <c r="AM430" i="4"/>
  <c r="AM432" i="4"/>
  <c r="AM442" i="4"/>
  <c r="AL446" i="4"/>
  <c r="AM450" i="4"/>
  <c r="AM455" i="4"/>
  <c r="AM466" i="4"/>
  <c r="AM467" i="4"/>
  <c r="AK475" i="4"/>
  <c r="AM482" i="4"/>
  <c r="AL489" i="4"/>
  <c r="AK493" i="4"/>
  <c r="AL500" i="4"/>
  <c r="AM509" i="4"/>
  <c r="AM510" i="4"/>
  <c r="AK515" i="4"/>
  <c r="AL518" i="4"/>
  <c r="AK524" i="4"/>
  <c r="AL527" i="4"/>
  <c r="AM531" i="4"/>
  <c r="AM536" i="4"/>
  <c r="AM537" i="4"/>
  <c r="AM545" i="4"/>
  <c r="AM552" i="4"/>
  <c r="AM561" i="4"/>
  <c r="AM562" i="4"/>
  <c r="AM568" i="4"/>
  <c r="AK571" i="4"/>
  <c r="AL574" i="4"/>
  <c r="AK583" i="4"/>
  <c r="AK585" i="4"/>
  <c r="AK596" i="4"/>
  <c r="AM599" i="4"/>
  <c r="AK603" i="4"/>
  <c r="AM610" i="4"/>
  <c r="AK617" i="4"/>
  <c r="AK624" i="4"/>
  <c r="AM637" i="4"/>
  <c r="AK644" i="4"/>
  <c r="AM648" i="4"/>
  <c r="AM649" i="4"/>
  <c r="AM656" i="4"/>
  <c r="AK667" i="4"/>
  <c r="AL670" i="4"/>
  <c r="AK674" i="4"/>
  <c r="AM694" i="4"/>
  <c r="AM701" i="4"/>
  <c r="AM708" i="4"/>
  <c r="AL714" i="4"/>
  <c r="AM717" i="4"/>
  <c r="AL722" i="4"/>
  <c r="AK727" i="4"/>
  <c r="AM739" i="4"/>
  <c r="AM744" i="4"/>
  <c r="AM759" i="4"/>
  <c r="AL764" i="4"/>
  <c r="AM771" i="4"/>
  <c r="AM789" i="4"/>
  <c r="AM790" i="4"/>
  <c r="AM796" i="4"/>
  <c r="AM802" i="4"/>
  <c r="AL805" i="4"/>
  <c r="AL817" i="4"/>
  <c r="AM842" i="4"/>
  <c r="AK845" i="4"/>
  <c r="AM847" i="4"/>
  <c r="AK276" i="4"/>
  <c r="AM280" i="4"/>
  <c r="AK290" i="4"/>
  <c r="AL305" i="4"/>
  <c r="AK309" i="4"/>
  <c r="AM317" i="4"/>
  <c r="AM328" i="4"/>
  <c r="AM329" i="4"/>
  <c r="AK331" i="4"/>
  <c r="AM339" i="4"/>
  <c r="AM348" i="4"/>
  <c r="AM358" i="4"/>
  <c r="AM362" i="4"/>
  <c r="AM363" i="4"/>
  <c r="AM368" i="4"/>
  <c r="AM369" i="4"/>
  <c r="AM375" i="4"/>
  <c r="AM378" i="4"/>
  <c r="AM387" i="4"/>
  <c r="AM395" i="4"/>
  <c r="AM400" i="4"/>
  <c r="AM401" i="4"/>
  <c r="AM420" i="4"/>
  <c r="AM422" i="4"/>
  <c r="AM427" i="4"/>
  <c r="AL435" i="4"/>
  <c r="AM437" i="4"/>
  <c r="AL453" i="4"/>
  <c r="AM456" i="4"/>
  <c r="AM462" i="4"/>
  <c r="AM464" i="4"/>
  <c r="AM473" i="4"/>
  <c r="AM480" i="4"/>
  <c r="AM489" i="4"/>
  <c r="AM490" i="4"/>
  <c r="AL496" i="4"/>
  <c r="AL505" i="4"/>
  <c r="AM507" i="4"/>
  <c r="AM511" i="4"/>
  <c r="AM516" i="4"/>
  <c r="AM525" i="4"/>
  <c r="AK531" i="4"/>
  <c r="AM534" i="4"/>
  <c r="AM538" i="4"/>
  <c r="AM543" i="4"/>
  <c r="AM553" i="4"/>
  <c r="AM577" i="4"/>
  <c r="AM593" i="4"/>
  <c r="AM595" i="4"/>
  <c r="AL603" i="4"/>
  <c r="AM605" i="4"/>
  <c r="AM615" i="4"/>
  <c r="AM623" i="4"/>
  <c r="AK636" i="4"/>
  <c r="AM639" i="4"/>
  <c r="AM640" i="4"/>
  <c r="AM655" i="4"/>
  <c r="AL663" i="4"/>
  <c r="AM677" i="4"/>
  <c r="AM681" i="4"/>
  <c r="AM682" i="4"/>
  <c r="AM688" i="4"/>
  <c r="AM718" i="4"/>
  <c r="AM723" i="4"/>
  <c r="AM728" i="4"/>
  <c r="AM740" i="4"/>
  <c r="AM760" i="4"/>
  <c r="AM766" i="4"/>
  <c r="AM767" i="4"/>
  <c r="AM785" i="4"/>
  <c r="AM786" i="4"/>
  <c r="AM808" i="4"/>
  <c r="AM813" i="4"/>
  <c r="AM814" i="4"/>
  <c r="AK837" i="4"/>
  <c r="AM843" i="4"/>
  <c r="AM845" i="4"/>
  <c r="AM848" i="4"/>
  <c r="AM858" i="4"/>
  <c r="AM416" i="4"/>
  <c r="AM418" i="4"/>
  <c r="AM433" i="4"/>
  <c r="AM452" i="4"/>
  <c r="AK457" i="4"/>
  <c r="AM469" i="4"/>
  <c r="AL474" i="4"/>
  <c r="AM476" i="4"/>
  <c r="AM483" i="4"/>
  <c r="AM484" i="4"/>
  <c r="AK491" i="4"/>
  <c r="AL492" i="4"/>
  <c r="AM494" i="4"/>
  <c r="AM498" i="4"/>
  <c r="AM503" i="4"/>
  <c r="AM512" i="4"/>
  <c r="AM521" i="4"/>
  <c r="AM539" i="4"/>
  <c r="AM540" i="4"/>
  <c r="AM546" i="4"/>
  <c r="AM557" i="4"/>
  <c r="AM564" i="4"/>
  <c r="AM569" i="4"/>
  <c r="AM575" i="4"/>
  <c r="AM584" i="4"/>
  <c r="AM597" i="4"/>
  <c r="AM604" i="4"/>
  <c r="AM616" i="4"/>
  <c r="AM618" i="4"/>
  <c r="AM625" i="4"/>
  <c r="AM629" i="4"/>
  <c r="AM632" i="4"/>
  <c r="AM643" i="4"/>
  <c r="AM645" i="4"/>
  <c r="AM650" i="4"/>
  <c r="AM670" i="4"/>
  <c r="AM676" i="4"/>
  <c r="AM683" i="4"/>
  <c r="AM689" i="4"/>
  <c r="AM690" i="4"/>
  <c r="AM703" i="4"/>
  <c r="AM705" i="4"/>
  <c r="AM714" i="4"/>
  <c r="AM719" i="4"/>
  <c r="AM724" i="4"/>
  <c r="AM730" i="4"/>
  <c r="AM736" i="4"/>
  <c r="AM741" i="4"/>
  <c r="AM747" i="4"/>
  <c r="AM752" i="4"/>
  <c r="AM787" i="4"/>
  <c r="AM791" i="4"/>
  <c r="AM804" i="4"/>
  <c r="AM809" i="4"/>
  <c r="AM819" i="4"/>
  <c r="AM823" i="4"/>
  <c r="AM827" i="4"/>
  <c r="AM839" i="4"/>
  <c r="AM303" i="4"/>
  <c r="AM307" i="4"/>
  <c r="AL312" i="4"/>
  <c r="AM330" i="4"/>
  <c r="AM343" i="4"/>
  <c r="AM344" i="4"/>
  <c r="AM365" i="4"/>
  <c r="AM370" i="4"/>
  <c r="AM372" i="4"/>
  <c r="AM379" i="4"/>
  <c r="AM381" i="4"/>
  <c r="AM402" i="4"/>
  <c r="AM423" i="4"/>
  <c r="AM438" i="4"/>
  <c r="AM440" i="4"/>
  <c r="AL445" i="4"/>
  <c r="AK446" i="4"/>
  <c r="AM447" i="4"/>
  <c r="AM458" i="4"/>
  <c r="AM474" i="4"/>
  <c r="AM475" i="4"/>
  <c r="AM485" i="4"/>
  <c r="AM492" i="4"/>
  <c r="AM493" i="4"/>
  <c r="AK498" i="4"/>
  <c r="AL499" i="4"/>
  <c r="AM501" i="4"/>
  <c r="AM513" i="4"/>
  <c r="AM519" i="4"/>
  <c r="AM528" i="4"/>
  <c r="AL549" i="4"/>
  <c r="AM551" i="4"/>
  <c r="AK557" i="4"/>
  <c r="AL569" i="4"/>
  <c r="AM590" i="4"/>
  <c r="AM600" i="4"/>
  <c r="AM606" i="4"/>
  <c r="AM612" i="4"/>
  <c r="AM621" i="4"/>
  <c r="AM635" i="4"/>
  <c r="AK650" i="4"/>
  <c r="AM651" i="4"/>
  <c r="AM662" i="4"/>
  <c r="AM663" i="4"/>
  <c r="AM665" i="4"/>
  <c r="AM672" i="4"/>
  <c r="AM696" i="4"/>
  <c r="AL703" i="4"/>
  <c r="AM710" i="4"/>
  <c r="AK719" i="4"/>
  <c r="AM725" i="4"/>
  <c r="AL730" i="4"/>
  <c r="AM737" i="4"/>
  <c r="AM777" i="4"/>
  <c r="AM778" i="4"/>
  <c r="AM783" i="4"/>
  <c r="AM806" i="4"/>
  <c r="AL809" i="4"/>
  <c r="AM810" i="4"/>
  <c r="AM824" i="4"/>
  <c r="AM840" i="4"/>
  <c r="AM855" i="4"/>
  <c r="AM865" i="4"/>
  <c r="AM867" i="4"/>
  <c r="AM870" i="4"/>
  <c r="AM874" i="4"/>
  <c r="AM886" i="4"/>
  <c r="AM889" i="4"/>
  <c r="AM891" i="4"/>
  <c r="AM892" i="4"/>
  <c r="AM897" i="4"/>
  <c r="AL922" i="4"/>
  <c r="AM923" i="4"/>
  <c r="AM928" i="4"/>
  <c r="AM941" i="4"/>
  <c r="AM944" i="4"/>
  <c r="AL946" i="4"/>
  <c r="AM952" i="4"/>
  <c r="AM962" i="4"/>
  <c r="AM967" i="4"/>
  <c r="AM971" i="4"/>
  <c r="AM973" i="4"/>
  <c r="AM262" i="4"/>
  <c r="AM264" i="4"/>
  <c r="AM273" i="4"/>
  <c r="AL284" i="4"/>
  <c r="AM287" i="4"/>
  <c r="AL291" i="4"/>
  <c r="AM293" i="4"/>
  <c r="AM299" i="4"/>
  <c r="AK301" i="4"/>
  <c r="AK318" i="4"/>
  <c r="AK323" i="4"/>
  <c r="AM331" i="4"/>
  <c r="AM336" i="4"/>
  <c r="AM337" i="4"/>
  <c r="AM351" i="4"/>
  <c r="AM356" i="4"/>
  <c r="AM380" i="4"/>
  <c r="AM385" i="4"/>
  <c r="AM392" i="4"/>
  <c r="AM393" i="4"/>
  <c r="AK395" i="4"/>
  <c r="AM405" i="4"/>
  <c r="AM407" i="4"/>
  <c r="AM412" i="4"/>
  <c r="AM424" i="4"/>
  <c r="AM429" i="4"/>
  <c r="AM445" i="4"/>
  <c r="AM448" i="4"/>
  <c r="AK453" i="4"/>
  <c r="AM465" i="4"/>
  <c r="AL470" i="4"/>
  <c r="AM472" i="4"/>
  <c r="AM479" i="4"/>
  <c r="AM499" i="4"/>
  <c r="AM502" i="4"/>
  <c r="AM508" i="4"/>
  <c r="AM520" i="4"/>
  <c r="AM529" i="4"/>
  <c r="AM535" i="4"/>
  <c r="AM549" i="4"/>
  <c r="AM550" i="4"/>
  <c r="AM558" i="4"/>
  <c r="AM559" i="4"/>
  <c r="AM567" i="4"/>
  <c r="AL581" i="4"/>
  <c r="AM585" i="4"/>
  <c r="AM596" i="4"/>
  <c r="AM602" i="4"/>
  <c r="AM614" i="4"/>
  <c r="AM617" i="4"/>
  <c r="AM624" i="4"/>
  <c r="AM630" i="4"/>
  <c r="AM644" i="4"/>
  <c r="AL649" i="4"/>
  <c r="AM658" i="4"/>
  <c r="AM666" i="4"/>
  <c r="AM678" i="4"/>
  <c r="AL694" i="4"/>
  <c r="AM697" i="4"/>
  <c r="AL701" i="4"/>
  <c r="AM704" i="4"/>
  <c r="AL708" i="4"/>
  <c r="AM713" i="4"/>
  <c r="AM715" i="4"/>
  <c r="AM720" i="4"/>
  <c r="AM726" i="4"/>
  <c r="AM732" i="4"/>
  <c r="AL737" i="4"/>
  <c r="AM762" i="4"/>
  <c r="AM773" i="4"/>
  <c r="AM774" i="4"/>
  <c r="AM779" i="4"/>
  <c r="AM793" i="4"/>
  <c r="AK813" i="4"/>
  <c r="AM820" i="4"/>
  <c r="AM831" i="4"/>
  <c r="AM838" i="4"/>
  <c r="AK844" i="4"/>
  <c r="AM257" i="4"/>
  <c r="AM263" i="4"/>
  <c r="AM279" i="4"/>
  <c r="AM295" i="4"/>
  <c r="AM298" i="4"/>
  <c r="AK319" i="4"/>
  <c r="AM326" i="4"/>
  <c r="AM342" i="4"/>
  <c r="AM347" i="4"/>
  <c r="AK349" i="4"/>
  <c r="AM357" i="4"/>
  <c r="AM366" i="4"/>
  <c r="AL377" i="4"/>
  <c r="AM386" i="4"/>
  <c r="AM398" i="4"/>
  <c r="AM413" i="4"/>
  <c r="AM419" i="4"/>
  <c r="AM425" i="4"/>
  <c r="AM434" i="4"/>
  <c r="AM436" i="4"/>
  <c r="AL452" i="4"/>
  <c r="AM454" i="4"/>
  <c r="AM459" i="4"/>
  <c r="AM460" i="4"/>
  <c r="AM470" i="4"/>
  <c r="AM471" i="4"/>
  <c r="AM477" i="4"/>
  <c r="AM478" i="4"/>
  <c r="AM486" i="4"/>
  <c r="AM487" i="4"/>
  <c r="AK497" i="4"/>
  <c r="AK506" i="4"/>
  <c r="AM522" i="4"/>
  <c r="AM523" i="4"/>
  <c r="AK533" i="4"/>
  <c r="AM542" i="4"/>
  <c r="AK556" i="4"/>
  <c r="AM560" i="4"/>
  <c r="AM565" i="4"/>
  <c r="AM566" i="4"/>
  <c r="AM570" i="4"/>
  <c r="AM576" i="4"/>
  <c r="AM586" i="4"/>
  <c r="AM591" i="4"/>
  <c r="AM598" i="4"/>
  <c r="AK604" i="4"/>
  <c r="AM609" i="4"/>
  <c r="AM619" i="4"/>
  <c r="AM626" i="4"/>
  <c r="AK629" i="4"/>
  <c r="AM633" i="4"/>
  <c r="AM636" i="4"/>
  <c r="AM646" i="4"/>
  <c r="AM653" i="4"/>
  <c r="AM673" i="4"/>
  <c r="AM679" i="4"/>
  <c r="AM686" i="4"/>
  <c r="AM698" i="4"/>
  <c r="AM721" i="4"/>
  <c r="AM733" i="4"/>
  <c r="AM754" i="4"/>
  <c r="AM755" i="4"/>
  <c r="AM763" i="4"/>
  <c r="AM769" i="4"/>
  <c r="AM770" i="4"/>
  <c r="AM800" i="4"/>
  <c r="AM805" i="4"/>
  <c r="AM816" i="4"/>
  <c r="AK829" i="4"/>
  <c r="AM837" i="4"/>
  <c r="AK840" i="4"/>
  <c r="AM850" i="4"/>
  <c r="AM853" i="4"/>
  <c r="AK860" i="4"/>
  <c r="AM866" i="4"/>
  <c r="AM872" i="4"/>
  <c r="AM873" i="4"/>
  <c r="AM875" i="4"/>
  <c r="AM881" i="4"/>
  <c r="AM883" i="4"/>
  <c r="AM888" i="4"/>
  <c r="AM898" i="4"/>
  <c r="AM899" i="4"/>
  <c r="AM904" i="4"/>
  <c r="AM907" i="4"/>
  <c r="AM260" i="4"/>
  <c r="AM269" i="4"/>
  <c r="AK277" i="4"/>
  <c r="AM313" i="4"/>
  <c r="AM327" i="4"/>
  <c r="AM332" i="4"/>
  <c r="AM333" i="4"/>
  <c r="AK335" i="4"/>
  <c r="AM345" i="4"/>
  <c r="AM352" i="4"/>
  <c r="AK355" i="4"/>
  <c r="AK364" i="4"/>
  <c r="AM367" i="4"/>
  <c r="AM373" i="4"/>
  <c r="AM382" i="4"/>
  <c r="AK384" i="4"/>
  <c r="AM388" i="4"/>
  <c r="AM389" i="4"/>
  <c r="AK391" i="4"/>
  <c r="AM399" i="4"/>
  <c r="AL439" i="4"/>
  <c r="AM441" i="4"/>
  <c r="AM443" i="4"/>
  <c r="AK449" i="4"/>
  <c r="AL457" i="4"/>
  <c r="AM461" i="4"/>
  <c r="AL466" i="4"/>
  <c r="AM468" i="4"/>
  <c r="AK484" i="4"/>
  <c r="AM488" i="4"/>
  <c r="AM495" i="4"/>
  <c r="AM504" i="4"/>
  <c r="AL509" i="4"/>
  <c r="AM515" i="4"/>
  <c r="AM524" i="4"/>
  <c r="AL536" i="4"/>
  <c r="AK540" i="4"/>
  <c r="AM554" i="4"/>
  <c r="AK560" i="4"/>
  <c r="AM563" i="4"/>
  <c r="AM571" i="4"/>
  <c r="AM578" i="4"/>
  <c r="AK587" i="4"/>
  <c r="AK590" i="4"/>
  <c r="AM594" i="4"/>
  <c r="AK600" i="4"/>
  <c r="AM603" i="4"/>
  <c r="AM622" i="4"/>
  <c r="AM628" i="4"/>
  <c r="AK635" i="4"/>
  <c r="AM642" i="4"/>
  <c r="AM652" i="4"/>
  <c r="AM659" i="4"/>
  <c r="AM660" i="4"/>
  <c r="AM667" i="4"/>
  <c r="AM674" i="4"/>
  <c r="AM680" i="4"/>
  <c r="AK683" i="4"/>
  <c r="AM687" i="4"/>
  <c r="AK690" i="4"/>
  <c r="AM693" i="4"/>
  <c r="AM700" i="4"/>
  <c r="AL711" i="4"/>
  <c r="AM716" i="4"/>
  <c r="AM722" i="4"/>
  <c r="AM727" i="4"/>
  <c r="AL733" i="4"/>
  <c r="AM743" i="4"/>
  <c r="AM748" i="4"/>
  <c r="AM756" i="4"/>
  <c r="AM757" i="4"/>
  <c r="AM764" i="4"/>
  <c r="AM775" i="4"/>
  <c r="AL798" i="4"/>
  <c r="AM801" i="4"/>
  <c r="AK809" i="4"/>
  <c r="AM812" i="4"/>
  <c r="AM817" i="4"/>
  <c r="AM821" i="4"/>
  <c r="AM825" i="4"/>
  <c r="AM834" i="4"/>
  <c r="AM846" i="4"/>
  <c r="AK849" i="4"/>
  <c r="AM851" i="4"/>
  <c r="AM862" i="4"/>
  <c r="AL866" i="4"/>
  <c r="AK870" i="4"/>
  <c r="AM876" i="4"/>
  <c r="AM860" i="4"/>
  <c r="AM863" i="4"/>
  <c r="AK867" i="4"/>
  <c r="AK873" i="4"/>
  <c r="AL874" i="4"/>
  <c r="AM877" i="4"/>
  <c r="AM884" i="4"/>
  <c r="AK888" i="4"/>
  <c r="AK889" i="4"/>
  <c r="AM895" i="4"/>
  <c r="AM908" i="4"/>
  <c r="AM909" i="4"/>
  <c r="AM919" i="4"/>
  <c r="AM922" i="4"/>
  <c r="AM925" i="4"/>
  <c r="AK943" i="4"/>
  <c r="AM951" i="4"/>
  <c r="AM961" i="4"/>
  <c r="AM965" i="4"/>
  <c r="AK970" i="4"/>
  <c r="AM977" i="4"/>
  <c r="AM989" i="4"/>
  <c r="AM1002" i="4"/>
  <c r="AM1005" i="4"/>
  <c r="AM1007" i="4"/>
  <c r="AM1008" i="4"/>
  <c r="AM1024" i="4"/>
  <c r="AL1029" i="4"/>
  <c r="AM1030" i="4"/>
  <c r="AK1036" i="4"/>
  <c r="AM1037" i="4"/>
  <c r="AM1049" i="4"/>
  <c r="AM1060" i="4"/>
  <c r="AM1071" i="4"/>
  <c r="AM1085" i="4"/>
  <c r="AM1087" i="4"/>
  <c r="AL1129" i="4"/>
  <c r="AM1146" i="4"/>
  <c r="AK1172" i="4"/>
  <c r="AM1192" i="4"/>
  <c r="AK1205" i="4"/>
  <c r="AL1209" i="4"/>
  <c r="AM1211" i="4"/>
  <c r="AM1212" i="4"/>
  <c r="AM1215" i="4"/>
  <c r="AL1222" i="4"/>
  <c r="AK1230" i="4"/>
  <c r="AL1236" i="4"/>
  <c r="AM1245" i="4"/>
  <c r="AL1247" i="4"/>
  <c r="AL1253" i="4"/>
  <c r="AM1257" i="4"/>
  <c r="AM1270" i="4"/>
  <c r="AL1272" i="4"/>
  <c r="AM1310" i="4"/>
  <c r="AM1356" i="4"/>
  <c r="AM1357" i="4"/>
  <c r="AM1358" i="4"/>
  <c r="AL1363" i="4"/>
  <c r="AM1374" i="4"/>
  <c r="AM1380" i="4"/>
  <c r="AM1389" i="4"/>
  <c r="AM1399" i="4"/>
  <c r="AM1415" i="4"/>
  <c r="AM859" i="4"/>
  <c r="AM868" i="4"/>
  <c r="AM871" i="4"/>
  <c r="AM878" i="4"/>
  <c r="AM882" i="4"/>
  <c r="AM885" i="4"/>
  <c r="AM890" i="4"/>
  <c r="AM893" i="4"/>
  <c r="AM896" i="4"/>
  <c r="AL899" i="4"/>
  <c r="AM901" i="4"/>
  <c r="AM902" i="4"/>
  <c r="AK913" i="4"/>
  <c r="AM927" i="4"/>
  <c r="AL929" i="4"/>
  <c r="AM932" i="4"/>
  <c r="AM934" i="4"/>
  <c r="AM935" i="4"/>
  <c r="AM945" i="4"/>
  <c r="AM949" i="4"/>
  <c r="AM956" i="4"/>
  <c r="AM957" i="4"/>
  <c r="AM968" i="4"/>
  <c r="AM972" i="4"/>
  <c r="AM978" i="4"/>
  <c r="AM981" i="4"/>
  <c r="AM983" i="4"/>
  <c r="AM992" i="4"/>
  <c r="AM993" i="4"/>
  <c r="AM1010" i="4"/>
  <c r="AK1012" i="4"/>
  <c r="AM1014" i="4"/>
  <c r="AK1017" i="4"/>
  <c r="AM1027" i="4"/>
  <c r="AM1032" i="4"/>
  <c r="AM1034" i="4"/>
  <c r="AM1039" i="4"/>
  <c r="AM1040" i="4"/>
  <c r="AM1050" i="4"/>
  <c r="AM1066" i="4"/>
  <c r="AK1079" i="4"/>
  <c r="AM1082" i="4"/>
  <c r="AL1086" i="4"/>
  <c r="AL1102" i="4"/>
  <c r="AM1134" i="4"/>
  <c r="AM1142" i="4"/>
  <c r="AK1144" i="4"/>
  <c r="AM1147" i="4"/>
  <c r="AM1148" i="4"/>
  <c r="AM1149" i="4"/>
  <c r="AM1154" i="4"/>
  <c r="AL1161" i="4"/>
  <c r="AM1168" i="4"/>
  <c r="AM1169" i="4"/>
  <c r="AK1175" i="4"/>
  <c r="AM1180" i="4"/>
  <c r="AM1184" i="4"/>
  <c r="AK1190" i="4"/>
  <c r="AM1194" i="4"/>
  <c r="AM1195" i="4"/>
  <c r="AK1197" i="4"/>
  <c r="AM1208" i="4"/>
  <c r="AM1209" i="4"/>
  <c r="AK1218" i="4"/>
  <c r="AM1222" i="4"/>
  <c r="AM1228" i="4"/>
  <c r="AM1234" i="4"/>
  <c r="AK1243" i="4"/>
  <c r="AM1246" i="4"/>
  <c r="AM1247" i="4"/>
  <c r="AK1249" i="4"/>
  <c r="AM1252" i="4"/>
  <c r="AM1253" i="4"/>
  <c r="AK1260" i="4"/>
  <c r="AK1275" i="4"/>
  <c r="AM1277" i="4"/>
  <c r="AM1280" i="4"/>
  <c r="AM1294" i="4"/>
  <c r="AK1298" i="4"/>
  <c r="AM1306" i="4"/>
  <c r="AM1315" i="4"/>
  <c r="AM1323" i="4"/>
  <c r="AM1328" i="4"/>
  <c r="AM1333" i="4"/>
  <c r="AM1345" i="4"/>
  <c r="AM979" i="4"/>
  <c r="AM980" i="4"/>
  <c r="AL984" i="4"/>
  <c r="AM999" i="4"/>
  <c r="AM1009" i="4"/>
  <c r="AM1021" i="4"/>
  <c r="AL1026" i="4"/>
  <c r="AL1033" i="4"/>
  <c r="AM1041" i="4"/>
  <c r="AM1044" i="4"/>
  <c r="AM1051" i="4"/>
  <c r="AM1056" i="4"/>
  <c r="AM1062" i="4"/>
  <c r="AM1075" i="4"/>
  <c r="AM1076" i="4"/>
  <c r="AL1094" i="4"/>
  <c r="AK1099" i="4"/>
  <c r="AM1129" i="4"/>
  <c r="AM1153" i="4"/>
  <c r="AM1161" i="4"/>
  <c r="AM1183" i="4"/>
  <c r="AM1227" i="4"/>
  <c r="AM1236" i="4"/>
  <c r="AM1237" i="4"/>
  <c r="AM1259" i="4"/>
  <c r="AM1260" i="4"/>
  <c r="AM1269" i="4"/>
  <c r="AM1272" i="4"/>
  <c r="AM1275" i="4"/>
  <c r="AM1282" i="4"/>
  <c r="AM1298" i="4"/>
  <c r="AM1305" i="4"/>
  <c r="AK855" i="4"/>
  <c r="AK859" i="4"/>
  <c r="AM861" i="4"/>
  <c r="AL863" i="4"/>
  <c r="AL864" i="4"/>
  <c r="AM887" i="4"/>
  <c r="AK902" i="4"/>
  <c r="AM911" i="4"/>
  <c r="AM914" i="4"/>
  <c r="AM916" i="4"/>
  <c r="AM917" i="4"/>
  <c r="AL928" i="4"/>
  <c r="AM930" i="4"/>
  <c r="AK935" i="4"/>
  <c r="AM946" i="4"/>
  <c r="AK957" i="4"/>
  <c r="AM969" i="4"/>
  <c r="AK973" i="4"/>
  <c r="AM985" i="4"/>
  <c r="AK993" i="4"/>
  <c r="AL1011" i="4"/>
  <c r="AM1016" i="4"/>
  <c r="AK1024" i="4"/>
  <c r="AM1028" i="4"/>
  <c r="AM1035" i="4"/>
  <c r="AM1047" i="4"/>
  <c r="AM1052" i="4"/>
  <c r="AM1063" i="4"/>
  <c r="AM1068" i="4"/>
  <c r="AK1071" i="4"/>
  <c r="AL1076" i="4"/>
  <c r="AM1080" i="4"/>
  <c r="AM1096" i="4"/>
  <c r="AM1099" i="4"/>
  <c r="AL1100" i="4"/>
  <c r="AM1103" i="4"/>
  <c r="AL1141" i="4"/>
  <c r="AK1148" i="4"/>
  <c r="AL1157" i="4"/>
  <c r="AM1170" i="4"/>
  <c r="AL1178" i="4"/>
  <c r="AK1194" i="4"/>
  <c r="AL1202" i="4"/>
  <c r="AM1204" i="4"/>
  <c r="AK1211" i="4"/>
  <c r="AM1219" i="4"/>
  <c r="AM1224" i="4"/>
  <c r="AM1225" i="4"/>
  <c r="AL1233" i="4"/>
  <c r="AM1242" i="4"/>
  <c r="AM1250" i="4"/>
  <c r="AM1256" i="4"/>
  <c r="AL1267" i="4"/>
  <c r="AM1273" i="4"/>
  <c r="AM1286" i="4"/>
  <c r="AK1288" i="4"/>
  <c r="AM1301" i="4"/>
  <c r="AM1309" i="4"/>
  <c r="AM1318" i="4"/>
  <c r="AK921" i="4"/>
  <c r="AM924" i="4"/>
  <c r="AM937" i="4"/>
  <c r="AM940" i="4"/>
  <c r="AM942" i="4"/>
  <c r="AM943" i="4"/>
  <c r="AM947" i="4"/>
  <c r="AK960" i="4"/>
  <c r="AM975" i="4"/>
  <c r="AM988" i="4"/>
  <c r="AM995" i="4"/>
  <c r="AM998" i="4"/>
  <c r="AM1000" i="4"/>
  <c r="AK1004" i="4"/>
  <c r="AM1011" i="4"/>
  <c r="AM1017" i="4"/>
  <c r="AM1042" i="4"/>
  <c r="AM1054" i="4"/>
  <c r="AM1074" i="4"/>
  <c r="AM1078" i="4"/>
  <c r="AM1079" i="4"/>
  <c r="AM1083" i="4"/>
  <c r="AM1090" i="4"/>
  <c r="AM1108" i="4"/>
  <c r="AK1133" i="4"/>
  <c r="AM1144" i="4"/>
  <c r="AM1145" i="4"/>
  <c r="AK1151" i="4"/>
  <c r="AM1160" i="4"/>
  <c r="AM1166" i="4"/>
  <c r="AM1172" i="4"/>
  <c r="AM1173" i="4"/>
  <c r="AL1183" i="4"/>
  <c r="AM1190" i="4"/>
  <c r="AM1191" i="4"/>
  <c r="AM1197" i="4"/>
  <c r="AM1198" i="4"/>
  <c r="AM1205" i="4"/>
  <c r="AM1213" i="4"/>
  <c r="AM1218" i="4"/>
  <c r="AM1230" i="4"/>
  <c r="AM1233" i="4"/>
  <c r="AM1243" i="4"/>
  <c r="AM1249" i="4"/>
  <c r="AM1254" i="4"/>
  <c r="AM1267" i="4"/>
  <c r="AM1274" i="4"/>
  <c r="AM1284" i="4"/>
  <c r="AM1291" i="4"/>
  <c r="AM1297" i="4"/>
  <c r="AM1312" i="4"/>
  <c r="AM879" i="4"/>
  <c r="AK892" i="4"/>
  <c r="AM910" i="4"/>
  <c r="AM912" i="4"/>
  <c r="AM913" i="4"/>
  <c r="AL924" i="4"/>
  <c r="AM926" i="4"/>
  <c r="AM929" i="4"/>
  <c r="AM933" i="4"/>
  <c r="AM948" i="4"/>
  <c r="AM955" i="4"/>
  <c r="AL963" i="4"/>
  <c r="AL967" i="4"/>
  <c r="AK980" i="4"/>
  <c r="AK984" i="4"/>
  <c r="AM986" i="4"/>
  <c r="AM991" i="4"/>
  <c r="AM1006" i="4"/>
  <c r="AL1012" i="4"/>
  <c r="AM1022" i="4"/>
  <c r="AK1026" i="4"/>
  <c r="AM1031" i="4"/>
  <c r="AK1033" i="4"/>
  <c r="AM1038" i="4"/>
  <c r="AM1045" i="4"/>
  <c r="AM1057" i="4"/>
  <c r="AM1064" i="4"/>
  <c r="AK1067" i="4"/>
  <c r="AL1079" i="4"/>
  <c r="AM1084" i="4"/>
  <c r="AM1095" i="4"/>
  <c r="AM1106" i="4"/>
  <c r="AM1115" i="4"/>
  <c r="AM1116" i="4"/>
  <c r="AK1129" i="4"/>
  <c r="AM1140" i="4"/>
  <c r="AM1141" i="4"/>
  <c r="AM1158" i="4"/>
  <c r="AM1162" i="4"/>
  <c r="AK1164" i="4"/>
  <c r="AM1174" i="4"/>
  <c r="AM1175" i="4"/>
  <c r="AM1176" i="4"/>
  <c r="AM1201" i="4"/>
  <c r="AM1202" i="4"/>
  <c r="AL1212" i="4"/>
  <c r="AK1221" i="4"/>
  <c r="AM1231" i="4"/>
  <c r="AM1239" i="4"/>
  <c r="AM1240" i="4"/>
  <c r="AM1244" i="4"/>
  <c r="AM1255" i="4"/>
  <c r="AK1263" i="4"/>
  <c r="AM1265" i="4"/>
  <c r="AM1278" i="4"/>
  <c r="AM1285" i="4"/>
  <c r="AK1291" i="4"/>
  <c r="AK1301" i="4"/>
  <c r="AM1303" i="4"/>
  <c r="AM1308" i="4"/>
  <c r="AK1312" i="4"/>
  <c r="AM1316" i="4"/>
  <c r="AK1318" i="4"/>
  <c r="AM1320" i="4"/>
  <c r="AL1362" i="4"/>
  <c r="AM1363" i="4"/>
  <c r="AK1369" i="4"/>
  <c r="AM1370" i="4"/>
  <c r="AM1379" i="4"/>
  <c r="AM1403" i="4"/>
  <c r="AM1413" i="4"/>
  <c r="AM1416" i="4"/>
  <c r="AM1424" i="4"/>
  <c r="AM1436" i="4"/>
  <c r="AM849" i="4"/>
  <c r="AM852" i="4"/>
  <c r="AM857" i="4"/>
  <c r="AL862" i="4"/>
  <c r="AM864" i="4"/>
  <c r="AM894" i="4"/>
  <c r="AM900" i="4"/>
  <c r="AM903" i="4"/>
  <c r="AM905" i="4"/>
  <c r="AM906" i="4"/>
  <c r="AM931" i="4"/>
  <c r="AM936" i="4"/>
  <c r="AM938" i="4"/>
  <c r="AM939" i="4"/>
  <c r="AM953" i="4"/>
  <c r="AM958" i="4"/>
  <c r="AM963" i="4"/>
  <c r="AM970" i="4"/>
  <c r="AM974" i="4"/>
  <c r="AM976" i="4"/>
  <c r="AM982" i="4"/>
  <c r="AL987" i="4"/>
  <c r="AM994" i="4"/>
  <c r="AM996" i="4"/>
  <c r="AM997" i="4"/>
  <c r="AM1001" i="4"/>
  <c r="AM1013" i="4"/>
  <c r="AL1016" i="4"/>
  <c r="AM1018" i="4"/>
  <c r="AK1021" i="4"/>
  <c r="AL1023" i="4"/>
  <c r="AM1029" i="4"/>
  <c r="AM1036" i="4"/>
  <c r="AK1041" i="4"/>
  <c r="AM1048" i="4"/>
  <c r="AK1052" i="4"/>
  <c r="AL1058" i="4"/>
  <c r="AM1070" i="4"/>
  <c r="AM1081" i="4"/>
  <c r="AL1097" i="4"/>
  <c r="AK1108" i="4"/>
  <c r="AL1112" i="4"/>
  <c r="AL1119" i="4"/>
  <c r="AL1133" i="4"/>
  <c r="AM1136" i="4"/>
  <c r="AM1137" i="4"/>
  <c r="AL1151" i="4"/>
  <c r="AL1154" i="4"/>
  <c r="AM1156" i="4"/>
  <c r="AM1157" i="4"/>
  <c r="AL1169" i="4"/>
  <c r="AM1177" i="4"/>
  <c r="AM1179" i="4"/>
  <c r="AM1181" i="4"/>
  <c r="AK1183" i="4"/>
  <c r="AM1186" i="4"/>
  <c r="AM1187" i="4"/>
  <c r="AM1206" i="4"/>
  <c r="AM1214" i="4"/>
  <c r="AK1227" i="4"/>
  <c r="AM1232" i="4"/>
  <c r="AK1236" i="4"/>
  <c r="AK1253" i="4"/>
  <c r="AK1259" i="4"/>
  <c r="AM1261" i="4"/>
  <c r="AM1266" i="4"/>
  <c r="AL1270" i="4"/>
  <c r="AK1272" i="4"/>
  <c r="AM1283" i="4"/>
  <c r="AM1289" i="4"/>
  <c r="AL1291" i="4"/>
  <c r="AM1295" i="4"/>
  <c r="AK1297" i="4"/>
  <c r="AM1299" i="4"/>
  <c r="AL1312" i="4"/>
  <c r="AM1327" i="4"/>
  <c r="AM1332" i="4"/>
  <c r="AM1337" i="4"/>
  <c r="AK1353" i="4"/>
  <c r="AM1324" i="4"/>
  <c r="AL1327" i="4"/>
  <c r="AM1334" i="4"/>
  <c r="AM1368" i="4"/>
  <c r="AM1378" i="4"/>
  <c r="AM1381" i="4"/>
  <c r="AM1391" i="4"/>
  <c r="AM1400" i="4"/>
  <c r="AM1402" i="4"/>
  <c r="AM1409" i="4"/>
  <c r="AM1410" i="4"/>
  <c r="AL1415" i="4"/>
  <c r="AM1418" i="4"/>
  <c r="AM1419" i="4"/>
  <c r="AM1420" i="4"/>
  <c r="AM1421" i="4"/>
  <c r="AM1429" i="4"/>
  <c r="AL1436" i="4"/>
  <c r="AM1438" i="4"/>
  <c r="AL1441" i="4"/>
  <c r="AM1451" i="4"/>
  <c r="AL1456" i="4"/>
  <c r="AK1463" i="4"/>
  <c r="AM1466" i="4"/>
  <c r="AL1476" i="4"/>
  <c r="AL1483" i="4"/>
  <c r="AK1491" i="4"/>
  <c r="AM1512" i="4"/>
  <c r="AL1523" i="4"/>
  <c r="AM1546" i="4"/>
  <c r="AM1562" i="4"/>
  <c r="AM1567" i="4"/>
  <c r="AL1576" i="4"/>
  <c r="AM1578" i="4"/>
  <c r="AM1598" i="4"/>
  <c r="AM1601" i="4"/>
  <c r="AM1602" i="4"/>
  <c r="AM1604" i="4"/>
  <c r="AM1607" i="4"/>
  <c r="AL1623" i="4"/>
  <c r="AM1626" i="4"/>
  <c r="AM1627" i="4"/>
  <c r="AM1631" i="4"/>
  <c r="AM1646" i="4"/>
  <c r="AM1651" i="4"/>
  <c r="AL1657" i="4"/>
  <c r="AM1659" i="4"/>
  <c r="AK1661" i="4"/>
  <c r="AM1666" i="4"/>
  <c r="AL1670" i="4"/>
  <c r="AM1672" i="4"/>
  <c r="AK1686" i="4"/>
  <c r="AK1696" i="4"/>
  <c r="AM1698" i="4"/>
  <c r="AM1699" i="4"/>
  <c r="AK1707" i="4"/>
  <c r="AM1710" i="4"/>
  <c r="AM1711" i="4"/>
  <c r="AM1737" i="4"/>
  <c r="AM1754" i="4"/>
  <c r="AM1761" i="4"/>
  <c r="AM1777" i="4"/>
  <c r="AM1779" i="4"/>
  <c r="AM1792" i="4"/>
  <c r="AM1798" i="4"/>
  <c r="AM1807" i="4"/>
  <c r="AM1808" i="4"/>
  <c r="AM1835" i="4"/>
  <c r="AM1842" i="4"/>
  <c r="AM1843" i="4"/>
  <c r="AL1851" i="4"/>
  <c r="AM1858" i="4"/>
  <c r="AM1862" i="4"/>
  <c r="AM1878" i="4"/>
  <c r="AM1881" i="4"/>
  <c r="AM1325" i="4"/>
  <c r="AM1331" i="4"/>
  <c r="AM1336" i="4"/>
  <c r="AM1338" i="4"/>
  <c r="AK1345" i="4"/>
  <c r="AM1347" i="4"/>
  <c r="AM1351" i="4"/>
  <c r="AM1352" i="4"/>
  <c r="AK1366" i="4"/>
  <c r="AM1371" i="4"/>
  <c r="AK1376" i="4"/>
  <c r="AM1383" i="4"/>
  <c r="AM1384" i="4"/>
  <c r="AM1393" i="4"/>
  <c r="AM1394" i="4"/>
  <c r="AM1411" i="4"/>
  <c r="AM1412" i="4"/>
  <c r="AM1422" i="4"/>
  <c r="AM1423" i="4"/>
  <c r="AL1425" i="4"/>
  <c r="AM1435" i="4"/>
  <c r="AM1439" i="4"/>
  <c r="AM1443" i="4"/>
  <c r="AM1447" i="4"/>
  <c r="AM1458" i="4"/>
  <c r="AM1474" i="4"/>
  <c r="AK1476" i="4"/>
  <c r="AM1492" i="4"/>
  <c r="AL1497" i="4"/>
  <c r="AM1501" i="4"/>
  <c r="AM1507" i="4"/>
  <c r="AM1531" i="4"/>
  <c r="AK1558" i="4"/>
  <c r="AM1574" i="4"/>
  <c r="AM1584" i="4"/>
  <c r="AM1588" i="4"/>
  <c r="AM1589" i="4"/>
  <c r="AM1600" i="4"/>
  <c r="AM1603" i="4"/>
  <c r="AM1610" i="4"/>
  <c r="AM1615" i="4"/>
  <c r="AM1622" i="4"/>
  <c r="AL1629" i="4"/>
  <c r="AM1642" i="4"/>
  <c r="AL1644" i="4"/>
  <c r="AM1673" i="4"/>
  <c r="AM1679" i="4"/>
  <c r="AM1684" i="4"/>
  <c r="AM1695" i="4"/>
  <c r="AM1712" i="4"/>
  <c r="AM1717" i="4"/>
  <c r="AL1733" i="4"/>
  <c r="AM1747" i="4"/>
  <c r="AM1776" i="4"/>
  <c r="AK1782" i="4"/>
  <c r="AL1791" i="4"/>
  <c r="AM1793" i="4"/>
  <c r="AM1794" i="4"/>
  <c r="AM1800" i="4"/>
  <c r="AM1801" i="4"/>
  <c r="AK1823" i="4"/>
  <c r="AM1849" i="4"/>
  <c r="AM1856" i="4"/>
  <c r="AM1857" i="4"/>
  <c r="AK1862" i="4"/>
  <c r="AM1869" i="4"/>
  <c r="AK1874" i="4"/>
  <c r="AK1448" i="4"/>
  <c r="AM1449" i="4"/>
  <c r="AL1453" i="4"/>
  <c r="AM1454" i="4"/>
  <c r="AK1459" i="4"/>
  <c r="AM1460" i="4"/>
  <c r="AM1461" i="4"/>
  <c r="AM1468" i="4"/>
  <c r="AM1479" i="4"/>
  <c r="AK1493" i="4"/>
  <c r="AM1502" i="4"/>
  <c r="AM1504" i="4"/>
  <c r="AM1515" i="4"/>
  <c r="AM1529" i="4"/>
  <c r="AM1536" i="4"/>
  <c r="AM1537" i="4"/>
  <c r="AM1547" i="4"/>
  <c r="AM1553" i="4"/>
  <c r="AM1566" i="4"/>
  <c r="AM1568" i="4"/>
  <c r="AM1576" i="4"/>
  <c r="AM1579" i="4"/>
  <c r="AM1599" i="4"/>
  <c r="AM1609" i="4"/>
  <c r="AM1616" i="4"/>
  <c r="AM1623" i="4"/>
  <c r="AM1628" i="4"/>
  <c r="AM1632" i="4"/>
  <c r="AM1643" i="4"/>
  <c r="AM1657" i="4"/>
  <c r="AM1660" i="4"/>
  <c r="AL1674" i="4"/>
  <c r="AM1675" i="4"/>
  <c r="AM1680" i="4"/>
  <c r="AM1685" i="4"/>
  <c r="AM1705" i="4"/>
  <c r="AM1706" i="4"/>
  <c r="AM1725" i="4"/>
  <c r="AM1726" i="4"/>
  <c r="AM1731" i="4"/>
  <c r="AM1732" i="4"/>
  <c r="AK1737" i="4"/>
  <c r="AM1738" i="4"/>
  <c r="AL1743" i="4"/>
  <c r="AM1774" i="4"/>
  <c r="AM1775" i="4"/>
  <c r="AL1781" i="4"/>
  <c r="AM1815" i="4"/>
  <c r="AM1326" i="4"/>
  <c r="AL1330" i="4"/>
  <c r="AK1332" i="4"/>
  <c r="AL1335" i="4"/>
  <c r="AM1339" i="4"/>
  <c r="AM1372" i="4"/>
  <c r="AM1373" i="4"/>
  <c r="AM1387" i="4"/>
  <c r="AL1394" i="4"/>
  <c r="AM1396" i="4"/>
  <c r="AL1401" i="4"/>
  <c r="AM1406" i="4"/>
  <c r="AL1413" i="4"/>
  <c r="AM1425" i="4"/>
  <c r="AM1426" i="4"/>
  <c r="AM1427" i="4"/>
  <c r="AM1432" i="4"/>
  <c r="AM1440" i="4"/>
  <c r="AM1445" i="4"/>
  <c r="AM1455" i="4"/>
  <c r="AM1462" i="4"/>
  <c r="AM1469" i="4"/>
  <c r="AM1470" i="4"/>
  <c r="AM1481" i="4"/>
  <c r="AK1492" i="4"/>
  <c r="AK1494" i="4"/>
  <c r="AL1498" i="4"/>
  <c r="AM1509" i="4"/>
  <c r="AM1511" i="4"/>
  <c r="AM1520" i="4"/>
  <c r="AM1521" i="4"/>
  <c r="AM1535" i="4"/>
  <c r="AM1538" i="4"/>
  <c r="AM1540" i="4"/>
  <c r="AM1559" i="4"/>
  <c r="AM1564" i="4"/>
  <c r="AM1565" i="4"/>
  <c r="AM1575" i="4"/>
  <c r="AL1590" i="4"/>
  <c r="AM1592" i="4"/>
  <c r="AM1593" i="4"/>
  <c r="AM1624" i="4"/>
  <c r="AM1629" i="4"/>
  <c r="AM1639" i="4"/>
  <c r="AM1644" i="4"/>
  <c r="AM1649" i="4"/>
  <c r="AK1685" i="4"/>
  <c r="AM1691" i="4"/>
  <c r="AM1702" i="4"/>
  <c r="AM1714" i="4"/>
  <c r="AM1715" i="4"/>
  <c r="AM1721" i="4"/>
  <c r="AM1733" i="4"/>
  <c r="AK1744" i="4"/>
  <c r="AM1745" i="4"/>
  <c r="AL1763" i="4"/>
  <c r="AM1766" i="4"/>
  <c r="AM1767" i="4"/>
  <c r="AM1768" i="4"/>
  <c r="AM1813" i="4"/>
  <c r="AM2025" i="4"/>
  <c r="AM2030" i="4"/>
  <c r="AM2035" i="4"/>
  <c r="AK2053" i="4"/>
  <c r="AM2057" i="4"/>
  <c r="AM2064" i="4"/>
  <c r="AM2065" i="4"/>
  <c r="AL1424" i="4"/>
  <c r="AL1431" i="4"/>
  <c r="AM1450" i="4"/>
  <c r="AM1475" i="4"/>
  <c r="AM1483" i="4"/>
  <c r="AM1484" i="4"/>
  <c r="AM1490" i="4"/>
  <c r="AM1495" i="4"/>
  <c r="AM1541" i="4"/>
  <c r="AM1543" i="4"/>
  <c r="AM1555" i="4"/>
  <c r="AM1558" i="4"/>
  <c r="AM1585" i="4"/>
  <c r="AM1587" i="4"/>
  <c r="AM1612" i="4"/>
  <c r="AM1620" i="4"/>
  <c r="AK1623" i="4"/>
  <c r="AM1640" i="4"/>
  <c r="AM1652" i="4"/>
  <c r="AM1662" i="4"/>
  <c r="AK1670" i="4"/>
  <c r="AM1676" i="4"/>
  <c r="AM1681" i="4"/>
  <c r="AM1687" i="4"/>
  <c r="AM1692" i="4"/>
  <c r="AM1696" i="4"/>
  <c r="AM1728" i="4"/>
  <c r="AM1729" i="4"/>
  <c r="AM1739" i="4"/>
  <c r="AM1740" i="4"/>
  <c r="AM1741" i="4"/>
  <c r="AK1748" i="4"/>
  <c r="AK1755" i="4"/>
  <c r="AM1769" i="4"/>
  <c r="AM1773" i="4"/>
  <c r="AM1806" i="4"/>
  <c r="AM1810" i="4"/>
  <c r="AM1817" i="4"/>
  <c r="AM1822" i="4"/>
  <c r="AM1829" i="4"/>
  <c r="AM1830" i="4"/>
  <c r="AM1841" i="4"/>
  <c r="AM1848" i="4"/>
  <c r="AM1860" i="4"/>
  <c r="AM1866" i="4"/>
  <c r="AM1873" i="4"/>
  <c r="AM1874" i="4"/>
  <c r="AM1891" i="4"/>
  <c r="AM1913" i="4"/>
  <c r="AM1929" i="4"/>
  <c r="AM1930" i="4"/>
  <c r="AM1935" i="4"/>
  <c r="AM1939" i="4"/>
  <c r="AM1946" i="4"/>
  <c r="AM1947" i="4"/>
  <c r="AM1948" i="4"/>
  <c r="AM1955" i="4"/>
  <c r="AM1960" i="4"/>
  <c r="AM1961" i="4"/>
  <c r="AM1976" i="4"/>
  <c r="AM1981" i="4"/>
  <c r="AM1987" i="4"/>
  <c r="AM1988" i="4"/>
  <c r="AM1989" i="4"/>
  <c r="AM1990" i="4"/>
  <c r="AM2000" i="4"/>
  <c r="AM2001" i="4"/>
  <c r="AM2010" i="4"/>
  <c r="AM2015" i="4"/>
  <c r="AK2022" i="4"/>
  <c r="AM2261" i="4"/>
  <c r="AL1326" i="4"/>
  <c r="AK1328" i="4"/>
  <c r="AL1331" i="4"/>
  <c r="AL1349" i="4"/>
  <c r="AM1359" i="4"/>
  <c r="AM1360" i="4"/>
  <c r="AM1364" i="4"/>
  <c r="AM1382" i="4"/>
  <c r="AM1392" i="4"/>
  <c r="AK1397" i="4"/>
  <c r="AK1404" i="4"/>
  <c r="AM1405" i="4"/>
  <c r="AM1417" i="4"/>
  <c r="AM1428" i="4"/>
  <c r="AM1437" i="4"/>
  <c r="AM1441" i="4"/>
  <c r="AM1442" i="4"/>
  <c r="AM1446" i="4"/>
  <c r="AL1449" i="4"/>
  <c r="AM1453" i="4"/>
  <c r="AM1456" i="4"/>
  <c r="AM1457" i="4"/>
  <c r="AL1460" i="4"/>
  <c r="AM1463" i="4"/>
  <c r="AM1464" i="4"/>
  <c r="AM1465" i="4"/>
  <c r="AM1467" i="4"/>
  <c r="AM1471" i="4"/>
  <c r="AM1472" i="4"/>
  <c r="AK1475" i="4"/>
  <c r="AK1485" i="4"/>
  <c r="AM1486" i="4"/>
  <c r="AM1487" i="4"/>
  <c r="AM1496" i="4"/>
  <c r="AK1504" i="4"/>
  <c r="AM1505" i="4"/>
  <c r="AM1510" i="4"/>
  <c r="AM1516" i="4"/>
  <c r="AK1538" i="4"/>
  <c r="AM1544" i="4"/>
  <c r="AM1552" i="4"/>
  <c r="AM1554" i="4"/>
  <c r="AK1565" i="4"/>
  <c r="AK1583" i="4"/>
  <c r="AL1584" i="4"/>
  <c r="AM1586" i="4"/>
  <c r="AK1593" i="4"/>
  <c r="AM1595" i="4"/>
  <c r="AM1596" i="4"/>
  <c r="AL1603" i="4"/>
  <c r="AL1610" i="4"/>
  <c r="AM1613" i="4"/>
  <c r="AL1627" i="4"/>
  <c r="AK1629" i="4"/>
  <c r="AM1635" i="4"/>
  <c r="AK1654" i="4"/>
  <c r="AK1660" i="4"/>
  <c r="AM1663" i="4"/>
  <c r="AM1664" i="4"/>
  <c r="AM1670" i="4"/>
  <c r="AK1674" i="4"/>
  <c r="AK1681" i="4"/>
  <c r="AM1693" i="4"/>
  <c r="AK1715" i="4"/>
  <c r="AL1720" i="4"/>
  <c r="AM1744" i="4"/>
  <c r="AM1746" i="4"/>
  <c r="AM1749" i="4"/>
  <c r="AM1750" i="4"/>
  <c r="AM1756" i="4"/>
  <c r="AM1757" i="4"/>
  <c r="AM1785" i="4"/>
  <c r="AM1790" i="4"/>
  <c r="AM1796" i="4"/>
  <c r="AM1799" i="4"/>
  <c r="AM1804" i="4"/>
  <c r="AL1809" i="4"/>
  <c r="AM1811" i="4"/>
  <c r="AM1812" i="4"/>
  <c r="AL1816" i="4"/>
  <c r="AM1818" i="4"/>
  <c r="AM1819" i="4"/>
  <c r="AM1322" i="4"/>
  <c r="AM1329" i="4"/>
  <c r="AM1335" i="4"/>
  <c r="AK1338" i="4"/>
  <c r="AM1341" i="4"/>
  <c r="AM1342" i="4"/>
  <c r="AM1346" i="4"/>
  <c r="AL1355" i="4"/>
  <c r="AM1361" i="4"/>
  <c r="AM1365" i="4"/>
  <c r="AM1375" i="4"/>
  <c r="AL1380" i="4"/>
  <c r="AL1385" i="4"/>
  <c r="AM1388" i="4"/>
  <c r="AL1395" i="4"/>
  <c r="AL1427" i="4"/>
  <c r="AM1433" i="4"/>
  <c r="AK1437" i="4"/>
  <c r="AL1463" i="4"/>
  <c r="AK1474" i="4"/>
  <c r="AM1477" i="4"/>
  <c r="AM1480" i="4"/>
  <c r="AM1488" i="4"/>
  <c r="AM1489" i="4"/>
  <c r="AM1497" i="4"/>
  <c r="AM1498" i="4"/>
  <c r="AM1499" i="4"/>
  <c r="AM1500" i="4"/>
  <c r="AM1506" i="4"/>
  <c r="AK1511" i="4"/>
  <c r="AK1534" i="4"/>
  <c r="AK1541" i="4"/>
  <c r="AK1547" i="4"/>
  <c r="AL1548" i="4"/>
  <c r="AM1550" i="4"/>
  <c r="AM1551" i="4"/>
  <c r="AM1561" i="4"/>
  <c r="AM1563" i="4"/>
  <c r="AK1568" i="4"/>
  <c r="AL1569" i="4"/>
  <c r="AM1571" i="4"/>
  <c r="AM1572" i="4"/>
  <c r="AK1579" i="4"/>
  <c r="AL1580" i="4"/>
  <c r="AM1582" i="4"/>
  <c r="AM1590" i="4"/>
  <c r="AK1599" i="4"/>
  <c r="AM1605" i="4"/>
  <c r="AM1606" i="4"/>
  <c r="AM1608" i="4"/>
  <c r="AK1616" i="4"/>
  <c r="AL1617" i="4"/>
  <c r="AM1619" i="4"/>
  <c r="AK1632" i="4"/>
  <c r="AL1633" i="4"/>
  <c r="AM1636" i="4"/>
  <c r="AM1665" i="4"/>
  <c r="AM1667" i="4"/>
  <c r="AM1677" i="4"/>
  <c r="AM1683" i="4"/>
  <c r="AM1688" i="4"/>
  <c r="AL1690" i="4"/>
  <c r="AM1700" i="4"/>
  <c r="AM1703" i="4"/>
  <c r="AM1708" i="4"/>
  <c r="AM1709" i="4"/>
  <c r="AL1716" i="4"/>
  <c r="AM1722" i="4"/>
  <c r="AL1727" i="4"/>
  <c r="AL1740" i="4"/>
  <c r="AM1742" i="4"/>
  <c r="AM1751" i="4"/>
  <c r="AM1752" i="4"/>
  <c r="AM1753" i="4"/>
  <c r="AM1758" i="4"/>
  <c r="AM1759" i="4"/>
  <c r="AM1760" i="4"/>
  <c r="AM1771" i="4"/>
  <c r="AL1788" i="4"/>
  <c r="AL1795" i="4"/>
  <c r="AM1797" i="4"/>
  <c r="AL1802" i="4"/>
  <c r="AM1805" i="4"/>
  <c r="AM1814" i="4"/>
  <c r="AM2262" i="4"/>
  <c r="AM1825" i="4"/>
  <c r="AK1827" i="4"/>
  <c r="AM1840" i="4"/>
  <c r="AM1844" i="4"/>
  <c r="AM1853" i="4"/>
  <c r="AK1871" i="4"/>
  <c r="AM1876" i="4"/>
  <c r="AM1877" i="4"/>
  <c r="AM1886" i="4"/>
  <c r="AL1892" i="4"/>
  <c r="AK1897" i="4"/>
  <c r="AK1907" i="4"/>
  <c r="AK1908" i="4"/>
  <c r="AM1909" i="4"/>
  <c r="AL1913" i="4"/>
  <c r="AL1916" i="4"/>
  <c r="AK1921" i="4"/>
  <c r="AM1922" i="4"/>
  <c r="AL1923" i="4"/>
  <c r="AM1927" i="4"/>
  <c r="AM1932" i="4"/>
  <c r="AM1936" i="4"/>
  <c r="AL1940" i="4"/>
  <c r="AM1941" i="4"/>
  <c r="AL1952" i="4"/>
  <c r="AK1955" i="4"/>
  <c r="AM1958" i="4"/>
  <c r="AL1965" i="4"/>
  <c r="AM1978" i="4"/>
  <c r="AK1980" i="4"/>
  <c r="AM1983" i="4"/>
  <c r="AM1992" i="4"/>
  <c r="AM1993" i="4"/>
  <c r="AL2003" i="4"/>
  <c r="AM2011" i="4"/>
  <c r="AM2013" i="4"/>
  <c r="AM2014" i="4"/>
  <c r="AL2017" i="4"/>
  <c r="AM2026" i="4"/>
  <c r="AM2031" i="4"/>
  <c r="AM2037" i="4"/>
  <c r="AM2049" i="4"/>
  <c r="AM2056" i="4"/>
  <c r="AM2067" i="4"/>
  <c r="AM2072" i="4"/>
  <c r="AM2080" i="4"/>
  <c r="AM2082" i="4"/>
  <c r="AM2091" i="4"/>
  <c r="AM2100" i="4"/>
  <c r="AM2103" i="4"/>
  <c r="AM2105" i="4"/>
  <c r="AM2135" i="4"/>
  <c r="AM2138" i="4"/>
  <c r="AK2149" i="4"/>
  <c r="AM2153" i="4"/>
  <c r="AM2160" i="4"/>
  <c r="AK2163" i="4"/>
  <c r="AM2168" i="4"/>
  <c r="AK2171" i="4"/>
  <c r="AM2178" i="4"/>
  <c r="AM2226" i="4"/>
  <c r="AK2228" i="4"/>
  <c r="AM2230" i="4"/>
  <c r="AK2232" i="4"/>
  <c r="AM2234" i="4"/>
  <c r="AL2244" i="4"/>
  <c r="AL2248" i="4"/>
  <c r="AM2264" i="4"/>
  <c r="AL2265" i="4"/>
  <c r="AM2321" i="4"/>
  <c r="AM2329" i="4"/>
  <c r="AK2332" i="4"/>
  <c r="AM2334" i="4"/>
  <c r="AM2340" i="4"/>
  <c r="AL1890" i="4"/>
  <c r="AM1893" i="4"/>
  <c r="AM1918" i="4"/>
  <c r="AL1931" i="4"/>
  <c r="AM1940" i="4"/>
  <c r="AM1953" i="4"/>
  <c r="AM1966" i="4"/>
  <c r="AM1967" i="4"/>
  <c r="AM1979" i="4"/>
  <c r="AM1995" i="4"/>
  <c r="AM2004" i="4"/>
  <c r="AM2005" i="4"/>
  <c r="AM2023" i="4"/>
  <c r="AK2025" i="4"/>
  <c r="AM2027" i="4"/>
  <c r="AM2029" i="4"/>
  <c r="AL2035" i="4"/>
  <c r="AM2043" i="4"/>
  <c r="AM2054" i="4"/>
  <c r="AK2063" i="4"/>
  <c r="AL2065" i="4"/>
  <c r="AM2068" i="4"/>
  <c r="AM2078" i="4"/>
  <c r="AM2085" i="4"/>
  <c r="AM2092" i="4"/>
  <c r="AM2098" i="4"/>
  <c r="AM2106" i="4"/>
  <c r="AM2114" i="4"/>
  <c r="AM2116" i="4"/>
  <c r="AK2122" i="4"/>
  <c r="AM2124" i="4"/>
  <c r="AM2129" i="4"/>
  <c r="AL2134" i="4"/>
  <c r="AM2140" i="4"/>
  <c r="AM2145" i="4"/>
  <c r="AM2146" i="4"/>
  <c r="AM2163" i="4"/>
  <c r="AM2166" i="4"/>
  <c r="AM2171" i="4"/>
  <c r="AM2174" i="4"/>
  <c r="AL2176" i="4"/>
  <c r="AM2182" i="4"/>
  <c r="AM2183" i="4"/>
  <c r="AM2188" i="4"/>
  <c r="AM2189" i="4"/>
  <c r="AM2194" i="4"/>
  <c r="AM2196" i="4"/>
  <c r="AM2198" i="4"/>
  <c r="AM2202" i="4"/>
  <c r="AM2203" i="4"/>
  <c r="AM2206" i="4"/>
  <c r="AM2207" i="4"/>
  <c r="AM2210" i="4"/>
  <c r="AM2211" i="4"/>
  <c r="AM2216" i="4"/>
  <c r="AL2229" i="4"/>
  <c r="AK2233" i="4"/>
  <c r="AM2251" i="4"/>
  <c r="AM2253" i="4"/>
  <c r="AM2279" i="4"/>
  <c r="AL2287" i="4"/>
  <c r="AM2299" i="4"/>
  <c r="AL2314" i="4"/>
  <c r="AM2322" i="4"/>
  <c r="AM2331" i="4"/>
  <c r="AM2336" i="4"/>
  <c r="AM1888" i="4"/>
  <c r="AM1899" i="4"/>
  <c r="AM1904" i="4"/>
  <c r="AL1919" i="4"/>
  <c r="AK1922" i="4"/>
  <c r="AM1933" i="4"/>
  <c r="AL1937" i="4"/>
  <c r="AM1938" i="4"/>
  <c r="AM1943" i="4"/>
  <c r="AM1968" i="4"/>
  <c r="AM1969" i="4"/>
  <c r="AM1970" i="4"/>
  <c r="AM1974" i="4"/>
  <c r="AL1979" i="4"/>
  <c r="AM1998" i="4"/>
  <c r="AL2006" i="4"/>
  <c r="AM2007" i="4"/>
  <c r="AM2044" i="4"/>
  <c r="AM2048" i="4"/>
  <c r="AM2050" i="4"/>
  <c r="AM2052" i="4"/>
  <c r="AM2060" i="4"/>
  <c r="AM2070" i="4"/>
  <c r="AM2076" i="4"/>
  <c r="AM2081" i="4"/>
  <c r="AM2099" i="4"/>
  <c r="AM2112" i="4"/>
  <c r="AM2120" i="4"/>
  <c r="AM2127" i="4"/>
  <c r="AM2130" i="4"/>
  <c r="AM2136" i="4"/>
  <c r="AM2179" i="4"/>
  <c r="AK2183" i="4"/>
  <c r="AM2186" i="4"/>
  <c r="AM2199" i="4"/>
  <c r="AM2221" i="4"/>
  <c r="AK2229" i="4"/>
  <c r="AM2240" i="4"/>
  <c r="AM2324" i="4"/>
  <c r="AM2328" i="4"/>
  <c r="AM2341" i="4"/>
  <c r="AM2342" i="4"/>
  <c r="AM1828" i="4"/>
  <c r="AM1850" i="4"/>
  <c r="AL1854" i="4"/>
  <c r="AM1863" i="4"/>
  <c r="AM1864" i="4"/>
  <c r="AK1869" i="4"/>
  <c r="AM1872" i="4"/>
  <c r="AM1879" i="4"/>
  <c r="AM1880" i="4"/>
  <c r="AM1884" i="4"/>
  <c r="AM1889" i="4"/>
  <c r="AL1894" i="4"/>
  <c r="AM1900" i="4"/>
  <c r="AM1902" i="4"/>
  <c r="AM1920" i="4"/>
  <c r="AM1937" i="4"/>
  <c r="AL1938" i="4"/>
  <c r="AL1946" i="4"/>
  <c r="AM1954" i="4"/>
  <c r="AL1971" i="4"/>
  <c r="AM1972" i="4"/>
  <c r="AM1996" i="4"/>
  <c r="AK1997" i="4"/>
  <c r="AL1998" i="4"/>
  <c r="AM1999" i="4"/>
  <c r="AL2025" i="4"/>
  <c r="AM2028" i="4"/>
  <c r="AM2033" i="4"/>
  <c r="AM2039" i="4"/>
  <c r="AM2042" i="4"/>
  <c r="AM2051" i="4"/>
  <c r="AM2063" i="4"/>
  <c r="AM2071" i="4"/>
  <c r="AM2077" i="4"/>
  <c r="AK2085" i="4"/>
  <c r="AM2087" i="4"/>
  <c r="AK2092" i="4"/>
  <c r="AK2106" i="4"/>
  <c r="AM2110" i="4"/>
  <c r="AM2118" i="4"/>
  <c r="AM2119" i="4"/>
  <c r="AM2125" i="4"/>
  <c r="AL2130" i="4"/>
  <c r="AM2131" i="4"/>
  <c r="AM2134" i="4"/>
  <c r="AM2141" i="4"/>
  <c r="AM2147" i="4"/>
  <c r="AM2169" i="4"/>
  <c r="AM2184" i="4"/>
  <c r="AM2215" i="4"/>
  <c r="AM2217" i="4"/>
  <c r="AM2227" i="4"/>
  <c r="AL2281" i="4"/>
  <c r="AL2298" i="4"/>
  <c r="AL2306" i="4"/>
  <c r="AL2308" i="4"/>
  <c r="AL2315" i="4"/>
  <c r="AM2317" i="4"/>
  <c r="AL2331" i="4"/>
  <c r="AM2335" i="4"/>
  <c r="AM2337" i="4"/>
  <c r="AM2075" i="4"/>
  <c r="AM2083" i="4"/>
  <c r="AM2094" i="4"/>
  <c r="AM2101" i="4"/>
  <c r="AM2108" i="4"/>
  <c r="AM2113" i="4"/>
  <c r="AM2123" i="4"/>
  <c r="AM2126" i="4"/>
  <c r="AM2132" i="4"/>
  <c r="AM2137" i="4"/>
  <c r="AM2167" i="4"/>
  <c r="AM2175" i="4"/>
  <c r="AM2176" i="4"/>
  <c r="AM2228" i="4"/>
  <c r="AM2233" i="4"/>
  <c r="AM2244" i="4"/>
  <c r="AM2313" i="4"/>
  <c r="AM2318" i="4"/>
  <c r="AM2326" i="4"/>
  <c r="AM2338" i="4"/>
  <c r="AM1824" i="4"/>
  <c r="AM1827" i="4"/>
  <c r="AM1836" i="4"/>
  <c r="AM1837" i="4"/>
  <c r="AK1843" i="4"/>
  <c r="AM1852" i="4"/>
  <c r="AM1859" i="4"/>
  <c r="AK1865" i="4"/>
  <c r="AM1875" i="4"/>
  <c r="AM1883" i="4"/>
  <c r="AM1896" i="4"/>
  <c r="AM1901" i="4"/>
  <c r="AM1914" i="4"/>
  <c r="AM1921" i="4"/>
  <c r="AK1933" i="4"/>
  <c r="AM1934" i="4"/>
  <c r="AK1937" i="4"/>
  <c r="AL1943" i="4"/>
  <c r="AM1944" i="4"/>
  <c r="AM1945" i="4"/>
  <c r="AM1952" i="4"/>
  <c r="AL1955" i="4"/>
  <c r="AM1959" i="4"/>
  <c r="AM1965" i="4"/>
  <c r="AM1971" i="4"/>
  <c r="AL1974" i="4"/>
  <c r="AM1975" i="4"/>
  <c r="AM1980" i="4"/>
  <c r="AM1985" i="4"/>
  <c r="AM1986" i="4"/>
  <c r="AK2000" i="4"/>
  <c r="AM2008" i="4"/>
  <c r="AM2009" i="4"/>
  <c r="AM2032" i="4"/>
  <c r="AM2034" i="4"/>
  <c r="AM2038" i="4"/>
  <c r="AM2041" i="4"/>
  <c r="AM2047" i="4"/>
  <c r="AM2059" i="4"/>
  <c r="AM2061" i="4"/>
  <c r="AM2062" i="4"/>
  <c r="AM2066" i="4"/>
  <c r="AK2069" i="4"/>
  <c r="AM2073" i="4"/>
  <c r="AM2079" i="4"/>
  <c r="AM2090" i="4"/>
  <c r="AM2104" i="4"/>
  <c r="AM2121" i="4"/>
  <c r="AL2126" i="4"/>
  <c r="AM2133" i="4"/>
  <c r="AL2137" i="4"/>
  <c r="AL2150" i="4"/>
  <c r="AL2152" i="4"/>
  <c r="AM2156" i="4"/>
  <c r="AK2159" i="4"/>
  <c r="AM2162" i="4"/>
  <c r="AM2170" i="4"/>
  <c r="AK2176" i="4"/>
  <c r="AK2180" i="4"/>
  <c r="AM2181" i="4"/>
  <c r="AM2187" i="4"/>
  <c r="AM2191" i="4"/>
  <c r="AM2195" i="4"/>
  <c r="AL2196" i="4"/>
  <c r="AM2201" i="4"/>
  <c r="AM2205" i="4"/>
  <c r="AM2209" i="4"/>
  <c r="AM2213" i="4"/>
  <c r="AM2219" i="4"/>
  <c r="AL2232" i="4"/>
  <c r="AL2241" i="4"/>
  <c r="AL2250" i="4"/>
  <c r="AL2267" i="4"/>
  <c r="AK2294" i="4"/>
  <c r="AK2298" i="4"/>
  <c r="AL2299" i="4"/>
  <c r="AL2300" i="4"/>
  <c r="AK2314" i="4"/>
  <c r="AM2319" i="4"/>
  <c r="AL2329" i="4"/>
  <c r="AM2332" i="4"/>
  <c r="AM2333" i="4"/>
  <c r="AK2337" i="4"/>
  <c r="AK2338" i="4"/>
  <c r="AM1823" i="4"/>
  <c r="AM1832" i="4"/>
  <c r="AM1833" i="4"/>
  <c r="AM1839" i="4"/>
  <c r="AM1846" i="4"/>
  <c r="AM1847" i="4"/>
  <c r="AM1855" i="4"/>
  <c r="AM1867" i="4"/>
  <c r="AM1885" i="4"/>
  <c r="AM1892" i="4"/>
  <c r="AM1897" i="4"/>
  <c r="AM1903" i="4"/>
  <c r="AM1917" i="4"/>
  <c r="AM1919" i="4"/>
  <c r="AL1922" i="4"/>
  <c r="AM1923" i="4"/>
  <c r="AM1924" i="4"/>
  <c r="AM1925" i="4"/>
  <c r="AM1926" i="4"/>
  <c r="AK1928" i="4"/>
  <c r="AK1934" i="4"/>
  <c r="AK1942" i="4"/>
  <c r="AM1949" i="4"/>
  <c r="AM1950" i="4"/>
  <c r="AM1951" i="4"/>
  <c r="AM1956" i="4"/>
  <c r="AM1957" i="4"/>
  <c r="AM1962" i="4"/>
  <c r="AM1963" i="4"/>
  <c r="AM1964" i="4"/>
  <c r="AL1977" i="4"/>
  <c r="AM1982" i="4"/>
  <c r="AL1987" i="4"/>
  <c r="AM1991" i="4"/>
  <c r="AM2002" i="4"/>
  <c r="AL2012" i="4"/>
  <c r="AM2020" i="4"/>
  <c r="AK2029" i="4"/>
  <c r="AM2036" i="4"/>
  <c r="AM2045" i="4"/>
  <c r="AK2054" i="4"/>
  <c r="AM2055" i="4"/>
  <c r="AM2069" i="4"/>
  <c r="AM2074" i="4"/>
  <c r="AM2084" i="4"/>
  <c r="AM2086" i="4"/>
  <c r="AM2089" i="4"/>
  <c r="AM2093" i="4"/>
  <c r="AM2096" i="4"/>
  <c r="AM2102" i="4"/>
  <c r="AM2107" i="4"/>
  <c r="AM2111" i="4"/>
  <c r="AM2115" i="4"/>
  <c r="AL2122" i="4"/>
  <c r="AM2128" i="4"/>
  <c r="AM2139" i="4"/>
  <c r="AM2142" i="4"/>
  <c r="AM2164" i="4"/>
  <c r="AM2165" i="4"/>
  <c r="AM2172" i="4"/>
  <c r="AM2173" i="4"/>
  <c r="AM2192" i="4"/>
  <c r="AM2214" i="4"/>
  <c r="AK2217" i="4"/>
  <c r="AM2218" i="4"/>
  <c r="AM2220" i="4"/>
  <c r="AM2225" i="4"/>
  <c r="AL2233" i="4"/>
  <c r="AK2241" i="4"/>
  <c r="AM2260" i="4"/>
  <c r="AM2269" i="4"/>
  <c r="AL2272" i="4"/>
  <c r="AM2280" i="4"/>
  <c r="AK2291" i="4"/>
  <c r="AK2295" i="4"/>
  <c r="AM2314" i="4"/>
  <c r="AM2320" i="4"/>
  <c r="AK2326" i="4"/>
  <c r="AK2333" i="4"/>
  <c r="AM14" i="4"/>
  <c r="AL23" i="4"/>
  <c r="AL33" i="4"/>
  <c r="AM37" i="4"/>
  <c r="AL44" i="4"/>
  <c r="AM47" i="4"/>
  <c r="AM50" i="4"/>
  <c r="AL53" i="4"/>
  <c r="AL56" i="4"/>
  <c r="AL59" i="4"/>
  <c r="AL60" i="4"/>
  <c r="AK61" i="4"/>
  <c r="AM62" i="4"/>
  <c r="AM71" i="4"/>
  <c r="AM76" i="4"/>
  <c r="AM80" i="4"/>
  <c r="AL87" i="4"/>
  <c r="AK87" i="4"/>
  <c r="AM87" i="4"/>
  <c r="AL14" i="4"/>
  <c r="AM17" i="4"/>
  <c r="AK13" i="4"/>
  <c r="AM23" i="4"/>
  <c r="AM33" i="4"/>
  <c r="AM44" i="4"/>
  <c r="AM53" i="4"/>
  <c r="AM56" i="4"/>
  <c r="AM59" i="4"/>
  <c r="AM77" i="4"/>
  <c r="AL81" i="4"/>
  <c r="AK84" i="4"/>
  <c r="AM88" i="4"/>
  <c r="AK89" i="4"/>
  <c r="AK82" i="4"/>
  <c r="AL89" i="4"/>
  <c r="AK28" i="4"/>
  <c r="AK31" i="4"/>
  <c r="AK35" i="4"/>
  <c r="AK42" i="4"/>
  <c r="AM43" i="4"/>
  <c r="AK51" i="4"/>
  <c r="X61" i="4"/>
  <c r="AM64" i="4"/>
  <c r="AM66" i="4"/>
  <c r="AL67" i="4"/>
  <c r="AM69" i="4"/>
  <c r="AL69" i="4"/>
  <c r="AK69" i="4"/>
  <c r="X70" i="4"/>
  <c r="AM82" i="4"/>
  <c r="AL82" i="4"/>
  <c r="AK12" i="4"/>
  <c r="AL15" i="4"/>
  <c r="AL18" i="4"/>
  <c r="AL28" i="4"/>
  <c r="AL31" i="4"/>
  <c r="AL35" i="4"/>
  <c r="AK38" i="4"/>
  <c r="AL42" i="4"/>
  <c r="AK45" i="4"/>
  <c r="AK48" i="4"/>
  <c r="AL51" i="4"/>
  <c r="AK54" i="4"/>
  <c r="AK60" i="4"/>
  <c r="AL65" i="4"/>
  <c r="AM73" i="4"/>
  <c r="AK74" i="4"/>
  <c r="AL78" i="4"/>
  <c r="AM83" i="4"/>
  <c r="AK15" i="4"/>
  <c r="AK18" i="4"/>
  <c r="AK21" i="4"/>
  <c r="AL21" i="4"/>
  <c r="AK24" i="4"/>
  <c r="AK27" i="4"/>
  <c r="AK30" i="4"/>
  <c r="AK34" i="4"/>
  <c r="AL38" i="4"/>
  <c r="AK41" i="4"/>
  <c r="AL45" i="4"/>
  <c r="AL48" i="4"/>
  <c r="AK57" i="4"/>
  <c r="X58" i="4"/>
  <c r="AL74" i="4"/>
  <c r="AK17" i="4"/>
  <c r="AL20" i="4"/>
  <c r="AL24" i="4"/>
  <c r="AL27" i="4"/>
  <c r="AL30" i="4"/>
  <c r="AL34" i="4"/>
  <c r="AK37" i="4"/>
  <c r="AL41" i="4"/>
  <c r="AK47" i="4"/>
  <c r="AK50" i="4"/>
  <c r="AL57" i="4"/>
  <c r="AK62" i="4"/>
  <c r="AK63" i="4"/>
  <c r="AM78" i="4"/>
  <c r="AK79" i="4"/>
  <c r="AL84" i="4"/>
  <c r="AM86" i="4"/>
  <c r="W10" i="4"/>
  <c r="D7" i="4" s="1"/>
  <c r="AK64" i="4"/>
  <c r="AK67" i="4"/>
  <c r="AL75" i="4"/>
  <c r="AK75" i="4"/>
  <c r="AM75" i="4"/>
  <c r="AK78" i="4"/>
  <c r="AM79" i="4"/>
  <c r="AL79" i="4"/>
  <c r="AL85" i="4"/>
  <c r="AL71" i="4"/>
  <c r="AM97" i="4"/>
  <c r="AM101" i="4"/>
  <c r="AL104" i="4"/>
  <c r="AL108" i="4"/>
  <c r="AL112" i="4"/>
  <c r="AM116" i="4"/>
  <c r="AL119" i="4"/>
  <c r="AL123" i="4"/>
  <c r="AL127" i="4"/>
  <c r="AL131" i="4"/>
  <c r="AL135" i="4"/>
  <c r="AL139" i="4"/>
  <c r="AL143" i="4"/>
  <c r="AL147" i="4"/>
  <c r="AL151" i="4"/>
  <c r="AK154" i="4"/>
  <c r="AL158" i="4"/>
  <c r="AK161" i="4"/>
  <c r="AM162" i="4"/>
  <c r="AK165" i="4"/>
  <c r="AM166" i="4"/>
  <c r="AK169" i="4"/>
  <c r="AM170" i="4"/>
  <c r="AK173" i="4"/>
  <c r="AM174" i="4"/>
  <c r="AK176" i="4"/>
  <c r="AM177" i="4"/>
  <c r="AL180" i="4"/>
  <c r="AL183" i="4"/>
  <c r="AK186" i="4"/>
  <c r="AM187" i="4"/>
  <c r="AK190" i="4"/>
  <c r="AM191" i="4"/>
  <c r="AK194" i="4"/>
  <c r="AM195" i="4"/>
  <c r="AM198" i="4"/>
  <c r="AK201" i="4"/>
  <c r="AM202" i="4"/>
  <c r="AL205" i="4"/>
  <c r="AL209" i="4"/>
  <c r="AK212" i="4"/>
  <c r="AM213" i="4"/>
  <c r="AL216" i="4"/>
  <c r="AM224" i="4"/>
  <c r="AK227" i="4"/>
  <c r="AM228" i="4"/>
  <c r="AK230" i="4"/>
  <c r="AK233" i="4"/>
  <c r="AM234" i="4"/>
  <c r="AK240" i="4"/>
  <c r="AM241" i="4"/>
  <c r="AK244" i="4"/>
  <c r="AM245" i="4"/>
  <c r="AK248" i="4"/>
  <c r="AM249" i="4"/>
  <c r="AK251" i="4"/>
  <c r="AK257" i="4"/>
  <c r="AM258" i="4"/>
  <c r="AK260" i="4"/>
  <c r="AM261" i="4"/>
  <c r="AK264" i="4"/>
  <c r="AM265" i="4"/>
  <c r="AK268" i="4"/>
  <c r="AK274" i="4"/>
  <c r="AM275" i="4"/>
  <c r="AK278" i="4"/>
  <c r="AM282" i="4"/>
  <c r="AM289" i="4"/>
  <c r="U299" i="4"/>
  <c r="AK312" i="4"/>
  <c r="AK313" i="4"/>
  <c r="U314" i="4"/>
  <c r="AK70" i="4"/>
  <c r="AK77" i="4"/>
  <c r="AK86" i="4"/>
  <c r="AK92" i="4"/>
  <c r="AM93" i="4"/>
  <c r="AK107" i="4"/>
  <c r="AK111" i="4"/>
  <c r="AK115" i="4"/>
  <c r="AK118" i="4"/>
  <c r="AM119" i="4"/>
  <c r="AK122" i="4"/>
  <c r="AM123" i="4"/>
  <c r="AK126" i="4"/>
  <c r="AM127" i="4"/>
  <c r="AK130" i="4"/>
  <c r="AM131" i="4"/>
  <c r="AK134" i="4"/>
  <c r="AM135" i="4"/>
  <c r="AK138" i="4"/>
  <c r="AM139" i="4"/>
  <c r="AK142" i="4"/>
  <c r="AK146" i="4"/>
  <c r="AK150" i="4"/>
  <c r="AK157" i="4"/>
  <c r="AM158" i="4"/>
  <c r="AK197" i="4"/>
  <c r="AK204" i="4"/>
  <c r="AK208" i="4"/>
  <c r="AK219" i="4"/>
  <c r="AK223" i="4"/>
  <c r="AK284" i="4"/>
  <c r="AM285" i="4"/>
  <c r="AK291" i="4"/>
  <c r="AM292" i="4"/>
  <c r="AK295" i="4"/>
  <c r="AM296" i="4"/>
  <c r="AM300" i="4"/>
  <c r="AK303" i="4"/>
  <c r="AM305" i="4"/>
  <c r="AK310" i="4"/>
  <c r="AM322" i="4"/>
  <c r="AK322" i="4"/>
  <c r="AM316" i="4"/>
  <c r="AL316" i="4"/>
  <c r="AK73" i="4"/>
  <c r="AK76" i="4"/>
  <c r="AK80" i="4"/>
  <c r="AL83" i="4"/>
  <c r="AK88" i="4"/>
  <c r="AK91" i="4"/>
  <c r="AL95" i="4"/>
  <c r="AL99" i="4"/>
  <c r="AL103" i="4"/>
  <c r="AK106" i="4"/>
  <c r="AK110" i="4"/>
  <c r="AK114" i="4"/>
  <c r="AK117" i="4"/>
  <c r="AK121" i="4"/>
  <c r="AK125" i="4"/>
  <c r="AK129" i="4"/>
  <c r="AK133" i="4"/>
  <c r="AK137" i="4"/>
  <c r="AK141" i="4"/>
  <c r="AK145" i="4"/>
  <c r="AK149" i="4"/>
  <c r="AK153" i="4"/>
  <c r="AK156" i="4"/>
  <c r="AK160" i="4"/>
  <c r="AL164" i="4"/>
  <c r="AL168" i="4"/>
  <c r="AL172" i="4"/>
  <c r="AK175" i="4"/>
  <c r="AL179" i="4"/>
  <c r="AL182" i="4"/>
  <c r="AL185" i="4"/>
  <c r="AL189" i="4"/>
  <c r="AL193" i="4"/>
  <c r="AK196" i="4"/>
  <c r="AL200" i="4"/>
  <c r="AK207" i="4"/>
  <c r="AL211" i="4"/>
  <c r="AL215" i="4"/>
  <c r="AK218" i="4"/>
  <c r="AK222" i="4"/>
  <c r="AL226" i="4"/>
  <c r="AK229" i="4"/>
  <c r="AL232" i="4"/>
  <c r="AL236" i="4"/>
  <c r="AL239" i="4"/>
  <c r="AL243" i="4"/>
  <c r="AL247" i="4"/>
  <c r="AK250" i="4"/>
  <c r="AL253" i="4"/>
  <c r="AL256" i="4"/>
  <c r="AK259" i="4"/>
  <c r="AL263" i="4"/>
  <c r="AL267" i="4"/>
  <c r="AL270" i="4"/>
  <c r="AL273" i="4"/>
  <c r="AL277" i="4"/>
  <c r="AK280" i="4"/>
  <c r="AK283" i="4"/>
  <c r="AL287" i="4"/>
  <c r="AK294" i="4"/>
  <c r="AK298" i="4"/>
  <c r="AL301" i="4"/>
  <c r="AM308" i="4"/>
  <c r="AM311" i="4"/>
  <c r="AL311" i="4"/>
  <c r="AK311" i="4"/>
  <c r="X312" i="4"/>
  <c r="X320" i="4"/>
  <c r="U321" i="4"/>
  <c r="AL322" i="4"/>
  <c r="AM323" i="4"/>
  <c r="AL73" i="4"/>
  <c r="AL76" i="4"/>
  <c r="AL80" i="4"/>
  <c r="AK85" i="4"/>
  <c r="AL88" i="4"/>
  <c r="AL91" i="4"/>
  <c r="AK94" i="4"/>
  <c r="AK98" i="4"/>
  <c r="AK102" i="4"/>
  <c r="AL106" i="4"/>
  <c r="AL110" i="4"/>
  <c r="AL114" i="4"/>
  <c r="AL117" i="4"/>
  <c r="AL121" i="4"/>
  <c r="AL125" i="4"/>
  <c r="AL129" i="4"/>
  <c r="AL133" i="4"/>
  <c r="AL137" i="4"/>
  <c r="AL141" i="4"/>
  <c r="AL145" i="4"/>
  <c r="AL149" i="4"/>
  <c r="AL153" i="4"/>
  <c r="AL156" i="4"/>
  <c r="AL175" i="4"/>
  <c r="AK184" i="4"/>
  <c r="AK188" i="4"/>
  <c r="AK192" i="4"/>
  <c r="AK199" i="4"/>
  <c r="AK203" i="4"/>
  <c r="AL218" i="4"/>
  <c r="AK299" i="4"/>
  <c r="AM314" i="4"/>
  <c r="AL314" i="4"/>
  <c r="AK314" i="4"/>
  <c r="AL317" i="4"/>
  <c r="AK320" i="4"/>
  <c r="AM320" i="4"/>
  <c r="U322" i="4"/>
  <c r="AK72" i="4"/>
  <c r="AK109" i="4"/>
  <c r="AK113" i="4"/>
  <c r="AK120" i="4"/>
  <c r="AK124" i="4"/>
  <c r="AK128" i="4"/>
  <c r="AK132" i="4"/>
  <c r="AK136" i="4"/>
  <c r="AK140" i="4"/>
  <c r="AK144" i="4"/>
  <c r="AK148" i="4"/>
  <c r="AK152" i="4"/>
  <c r="AK155" i="4"/>
  <c r="AK159" i="4"/>
  <c r="AL163" i="4"/>
  <c r="AL167" i="4"/>
  <c r="AL171" i="4"/>
  <c r="AL178" i="4"/>
  <c r="AL181" i="4"/>
  <c r="AL184" i="4"/>
  <c r="AL188" i="4"/>
  <c r="AL192" i="4"/>
  <c r="AL199" i="4"/>
  <c r="AL203" i="4"/>
  <c r="AK206" i="4"/>
  <c r="AK210" i="4"/>
  <c r="AL214" i="4"/>
  <c r="AK217" i="4"/>
  <c r="AK221" i="4"/>
  <c r="AL225" i="4"/>
  <c r="AK231" i="4"/>
  <c r="AL235" i="4"/>
  <c r="AL238" i="4"/>
  <c r="AL242" i="4"/>
  <c r="AL246" i="4"/>
  <c r="AK252" i="4"/>
  <c r="AL255" i="4"/>
  <c r="AL262" i="4"/>
  <c r="AL266" i="4"/>
  <c r="AK269" i="4"/>
  <c r="AK272" i="4"/>
  <c r="AL276" i="4"/>
  <c r="AK279" i="4"/>
  <c r="AL286" i="4"/>
  <c r="AL290" i="4"/>
  <c r="AK293" i="4"/>
  <c r="AK297" i="4"/>
  <c r="AK300" i="4"/>
  <c r="AL303" i="4"/>
  <c r="AK306" i="4"/>
  <c r="AL309" i="4"/>
  <c r="AL324" i="4"/>
  <c r="U326" i="4"/>
  <c r="AL90" i="4"/>
  <c r="AK97" i="4"/>
  <c r="AK101" i="4"/>
  <c r="AL105" i="4"/>
  <c r="AL109" i="4"/>
  <c r="AL113" i="4"/>
  <c r="AK116" i="4"/>
  <c r="AL120" i="4"/>
  <c r="AL124" i="4"/>
  <c r="AL128" i="4"/>
  <c r="AL132" i="4"/>
  <c r="AL136" i="4"/>
  <c r="AL140" i="4"/>
  <c r="AL144" i="4"/>
  <c r="AL148" i="4"/>
  <c r="AL152" i="4"/>
  <c r="AL155" i="4"/>
  <c r="AL159" i="4"/>
  <c r="AK162" i="4"/>
  <c r="AK166" i="4"/>
  <c r="AK170" i="4"/>
  <c r="AK174" i="4"/>
  <c r="AK177" i="4"/>
  <c r="AK187" i="4"/>
  <c r="AK191" i="4"/>
  <c r="AK195" i="4"/>
  <c r="AK198" i="4"/>
  <c r="AK202" i="4"/>
  <c r="AL206" i="4"/>
  <c r="AL210" i="4"/>
  <c r="AK213" i="4"/>
  <c r="AL217" i="4"/>
  <c r="AL221" i="4"/>
  <c r="AK224" i="4"/>
  <c r="AK228" i="4"/>
  <c r="AL231" i="4"/>
  <c r="AK234" i="4"/>
  <c r="AK241" i="4"/>
  <c r="AK245" i="4"/>
  <c r="AK249" i="4"/>
  <c r="AL252" i="4"/>
  <c r="AK258" i="4"/>
  <c r="AK261" i="4"/>
  <c r="AK265" i="4"/>
  <c r="AL269" i="4"/>
  <c r="AL272" i="4"/>
  <c r="AK275" i="4"/>
  <c r="AL279" i="4"/>
  <c r="AK282" i="4"/>
  <c r="AK289" i="4"/>
  <c r="AL293" i="4"/>
  <c r="AL297" i="4"/>
  <c r="AM304" i="4"/>
  <c r="AL306" i="4"/>
  <c r="AK307" i="4"/>
  <c r="AM315" i="4"/>
  <c r="AK316" i="4"/>
  <c r="AM318" i="4"/>
  <c r="AM319" i="4"/>
  <c r="AM321" i="4"/>
  <c r="AM325" i="4"/>
  <c r="AL325" i="4"/>
  <c r="AK325" i="4"/>
  <c r="AL323" i="4"/>
  <c r="AL327" i="4"/>
  <c r="AL331" i="4"/>
  <c r="AL335" i="4"/>
  <c r="AL339" i="4"/>
  <c r="AK342" i="4"/>
  <c r="AK345" i="4"/>
  <c r="AM346" i="4"/>
  <c r="AL349" i="4"/>
  <c r="AL352" i="4"/>
  <c r="AL355" i="4"/>
  <c r="AK358" i="4"/>
  <c r="AM359" i="4"/>
  <c r="AK361" i="4"/>
  <c r="AL364" i="4"/>
  <c r="AL367" i="4"/>
  <c r="AM371" i="4"/>
  <c r="AL374" i="4"/>
  <c r="AM377" i="4"/>
  <c r="AL380" i="4"/>
  <c r="AL384" i="4"/>
  <c r="AK387" i="4"/>
  <c r="AL391" i="4"/>
  <c r="AL395" i="4"/>
  <c r="AL399" i="4"/>
  <c r="AK402" i="4"/>
  <c r="AM403" i="4"/>
  <c r="AM406" i="4"/>
  <c r="AK409" i="4"/>
  <c r="AM410" i="4"/>
  <c r="AL413" i="4"/>
  <c r="AK416" i="4"/>
  <c r="AM417" i="4"/>
  <c r="AK420" i="4"/>
  <c r="AM421" i="4"/>
  <c r="AL424" i="4"/>
  <c r="AL427" i="4"/>
  <c r="AK430" i="4"/>
  <c r="AM431" i="4"/>
  <c r="AK434" i="4"/>
  <c r="AM435" i="4"/>
  <c r="AK438" i="4"/>
  <c r="AM439" i="4"/>
  <c r="AL442" i="4"/>
  <c r="AM446" i="4"/>
  <c r="AK448" i="4"/>
  <c r="AM449" i="4"/>
  <c r="AK452" i="4"/>
  <c r="AM453" i="4"/>
  <c r="AK456" i="4"/>
  <c r="AM457" i="4"/>
  <c r="AL460" i="4"/>
  <c r="AK463" i="4"/>
  <c r="AL467" i="4"/>
  <c r="AL471" i="4"/>
  <c r="AL475" i="4"/>
  <c r="AL478" i="4"/>
  <c r="AK481" i="4"/>
  <c r="AL484" i="4"/>
  <c r="AL487" i="4"/>
  <c r="AL490" i="4"/>
  <c r="AL493" i="4"/>
  <c r="AL497" i="4"/>
  <c r="AM500" i="4"/>
  <c r="AK502" i="4"/>
  <c r="AL506" i="4"/>
  <c r="AL510" i="4"/>
  <c r="AK513" i="4"/>
  <c r="AM514" i="4"/>
  <c r="AK517" i="4"/>
  <c r="AM518" i="4"/>
  <c r="AK520" i="4"/>
  <c r="AL523" i="4"/>
  <c r="AK526" i="4"/>
  <c r="AM527" i="4"/>
  <c r="AK529" i="4"/>
  <c r="AM530" i="4"/>
  <c r="AL533" i="4"/>
  <c r="AL537" i="4"/>
  <c r="AL540" i="4"/>
  <c r="AM544" i="4"/>
  <c r="AM547" i="4"/>
  <c r="AL550" i="4"/>
  <c r="AK553" i="4"/>
  <c r="AL556" i="4"/>
  <c r="AL559" i="4"/>
  <c r="AL562" i="4"/>
  <c r="AL566" i="4"/>
  <c r="AK573" i="4"/>
  <c r="AM574" i="4"/>
  <c r="AK580" i="4"/>
  <c r="AL587" i="4"/>
  <c r="AK326" i="4"/>
  <c r="AK330" i="4"/>
  <c r="AK334" i="4"/>
  <c r="AK338" i="4"/>
  <c r="AK354" i="4"/>
  <c r="AL361" i="4"/>
  <c r="AK366" i="4"/>
  <c r="AK370" i="4"/>
  <c r="AK376" i="4"/>
  <c r="AK379" i="4"/>
  <c r="AK383" i="4"/>
  <c r="AK390" i="4"/>
  <c r="AK394" i="4"/>
  <c r="AK398" i="4"/>
  <c r="AK405" i="4"/>
  <c r="AK412" i="4"/>
  <c r="AK426" i="4"/>
  <c r="AK445" i="4"/>
  <c r="AL448" i="4"/>
  <c r="AL463" i="4"/>
  <c r="AK466" i="4"/>
  <c r="AK470" i="4"/>
  <c r="AK474" i="4"/>
  <c r="AL481" i="4"/>
  <c r="AK489" i="4"/>
  <c r="AK492" i="4"/>
  <c r="AK496" i="4"/>
  <c r="AK499" i="4"/>
  <c r="AL502" i="4"/>
  <c r="AK505" i="4"/>
  <c r="AK509" i="4"/>
  <c r="AL513" i="4"/>
  <c r="AL517" i="4"/>
  <c r="AL520" i="4"/>
  <c r="AL526" i="4"/>
  <c r="AL529" i="4"/>
  <c r="AK536" i="4"/>
  <c r="AK543" i="4"/>
  <c r="AK546" i="4"/>
  <c r="AK549" i="4"/>
  <c r="AL553" i="4"/>
  <c r="AK565" i="4"/>
  <c r="AK569" i="4"/>
  <c r="AL573" i="4"/>
  <c r="AK576" i="4"/>
  <c r="AM581" i="4"/>
  <c r="AL326" i="4"/>
  <c r="AL330" i="4"/>
  <c r="AL334" i="4"/>
  <c r="AL338" i="4"/>
  <c r="AL348" i="4"/>
  <c r="AK351" i="4"/>
  <c r="AL354" i="4"/>
  <c r="AK357" i="4"/>
  <c r="AK363" i="4"/>
  <c r="AL366" i="4"/>
  <c r="AL370" i="4"/>
  <c r="AK373" i="4"/>
  <c r="AL376" i="4"/>
  <c r="AL379" i="4"/>
  <c r="AL383" i="4"/>
  <c r="AK386" i="4"/>
  <c r="AL390" i="4"/>
  <c r="AL394" i="4"/>
  <c r="AL398" i="4"/>
  <c r="AL405" i="4"/>
  <c r="AK408" i="4"/>
  <c r="AL412" i="4"/>
  <c r="AK419" i="4"/>
  <c r="AK423" i="4"/>
  <c r="AL426" i="4"/>
  <c r="AK429" i="4"/>
  <c r="AK433" i="4"/>
  <c r="AK437" i="4"/>
  <c r="AK441" i="4"/>
  <c r="AK525" i="4"/>
  <c r="AK539" i="4"/>
  <c r="AL543" i="4"/>
  <c r="AK561" i="4"/>
  <c r="AL565" i="4"/>
  <c r="AK572" i="4"/>
  <c r="AL583" i="4"/>
  <c r="AK584" i="4"/>
  <c r="AL588" i="4"/>
  <c r="AK588" i="4"/>
  <c r="AM588" i="4"/>
  <c r="AK329" i="4"/>
  <c r="AK333" i="4"/>
  <c r="AK337" i="4"/>
  <c r="AK341" i="4"/>
  <c r="AK344" i="4"/>
  <c r="AK347" i="4"/>
  <c r="AL357" i="4"/>
  <c r="AK360" i="4"/>
  <c r="AK369" i="4"/>
  <c r="AL373" i="4"/>
  <c r="AK378" i="4"/>
  <c r="AK382" i="4"/>
  <c r="AL386" i="4"/>
  <c r="AK389" i="4"/>
  <c r="AK393" i="4"/>
  <c r="AK397" i="4"/>
  <c r="AK401" i="4"/>
  <c r="AK404" i="4"/>
  <c r="AL408" i="4"/>
  <c r="AK415" i="4"/>
  <c r="AL419" i="4"/>
  <c r="AL423" i="4"/>
  <c r="AL429" i="4"/>
  <c r="AL433" i="4"/>
  <c r="AL437" i="4"/>
  <c r="AL441" i="4"/>
  <c r="AK444" i="4"/>
  <c r="AK447" i="4"/>
  <c r="AL451" i="4"/>
  <c r="AL455" i="4"/>
  <c r="AL459" i="4"/>
  <c r="AL462" i="4"/>
  <c r="AK465" i="4"/>
  <c r="AK469" i="4"/>
  <c r="AK473" i="4"/>
  <c r="AL477" i="4"/>
  <c r="AK480" i="4"/>
  <c r="AL483" i="4"/>
  <c r="AL486" i="4"/>
  <c r="AK495" i="4"/>
  <c r="AK501" i="4"/>
  <c r="AK504" i="4"/>
  <c r="AK508" i="4"/>
  <c r="AL512" i="4"/>
  <c r="AL516" i="4"/>
  <c r="AK519" i="4"/>
  <c r="AL522" i="4"/>
  <c r="AL525" i="4"/>
  <c r="AK528" i="4"/>
  <c r="AL532" i="4"/>
  <c r="AK535" i="4"/>
  <c r="AL539" i="4"/>
  <c r="AK542" i="4"/>
  <c r="AK545" i="4"/>
  <c r="AK548" i="4"/>
  <c r="AK552" i="4"/>
  <c r="AL555" i="4"/>
  <c r="AL558" i="4"/>
  <c r="AL561" i="4"/>
  <c r="AK564" i="4"/>
  <c r="AK568" i="4"/>
  <c r="AK575" i="4"/>
  <c r="AK579" i="4"/>
  <c r="AL584" i="4"/>
  <c r="AL585" i="4"/>
  <c r="AM589" i="4"/>
  <c r="AK321" i="4"/>
  <c r="AL329" i="4"/>
  <c r="AL333" i="4"/>
  <c r="AL337" i="4"/>
  <c r="AL341" i="4"/>
  <c r="AL344" i="4"/>
  <c r="AL347" i="4"/>
  <c r="AK350" i="4"/>
  <c r="AK353" i="4"/>
  <c r="AL360" i="4"/>
  <c r="AK365" i="4"/>
  <c r="AL369" i="4"/>
  <c r="AK372" i="4"/>
  <c r="AK375" i="4"/>
  <c r="AL378" i="4"/>
  <c r="AL382" i="4"/>
  <c r="AL389" i="4"/>
  <c r="AL393" i="4"/>
  <c r="AL397" i="4"/>
  <c r="AL401" i="4"/>
  <c r="AL404" i="4"/>
  <c r="AK407" i="4"/>
  <c r="AK411" i="4"/>
  <c r="AL415" i="4"/>
  <c r="AK418" i="4"/>
  <c r="AK422" i="4"/>
  <c r="AK425" i="4"/>
  <c r="AK428" i="4"/>
  <c r="AK432" i="4"/>
  <c r="AK436" i="4"/>
  <c r="AK440" i="4"/>
  <c r="AL444" i="4"/>
  <c r="AL447" i="4"/>
  <c r="AK450" i="4"/>
  <c r="AK454" i="4"/>
  <c r="AK458" i="4"/>
  <c r="AK461" i="4"/>
  <c r="AL465" i="4"/>
  <c r="AL469" i="4"/>
  <c r="AL473" i="4"/>
  <c r="AL480" i="4"/>
  <c r="AK485" i="4"/>
  <c r="AK488" i="4"/>
  <c r="AL495" i="4"/>
  <c r="AL501" i="4"/>
  <c r="AL504" i="4"/>
  <c r="AL508" i="4"/>
  <c r="AL519" i="4"/>
  <c r="AL528" i="4"/>
  <c r="AL535" i="4"/>
  <c r="AL542" i="4"/>
  <c r="AL545" i="4"/>
  <c r="AL548" i="4"/>
  <c r="AL552" i="4"/>
  <c r="AL564" i="4"/>
  <c r="AL568" i="4"/>
  <c r="AL575" i="4"/>
  <c r="AL579" i="4"/>
  <c r="AM580" i="4"/>
  <c r="AM587" i="4"/>
  <c r="AK317" i="4"/>
  <c r="AL321" i="4"/>
  <c r="AK324" i="4"/>
  <c r="AK328" i="4"/>
  <c r="AK332" i="4"/>
  <c r="AK336" i="4"/>
  <c r="AK340" i="4"/>
  <c r="AK343" i="4"/>
  <c r="AL350" i="4"/>
  <c r="AL353" i="4"/>
  <c r="AK356" i="4"/>
  <c r="AK362" i="4"/>
  <c r="AL365" i="4"/>
  <c r="AK368" i="4"/>
  <c r="AL372" i="4"/>
  <c r="AL375" i="4"/>
  <c r="AK381" i="4"/>
  <c r="AK385" i="4"/>
  <c r="AK388" i="4"/>
  <c r="AK392" i="4"/>
  <c r="AK396" i="4"/>
  <c r="AK400" i="4"/>
  <c r="AL407" i="4"/>
  <c r="AL411" i="4"/>
  <c r="AK414" i="4"/>
  <c r="AL418" i="4"/>
  <c r="AL422" i="4"/>
  <c r="AL425" i="4"/>
  <c r="AL428" i="4"/>
  <c r="AL432" i="4"/>
  <c r="AL436" i="4"/>
  <c r="AL440" i="4"/>
  <c r="AK443" i="4"/>
  <c r="AL450" i="4"/>
  <c r="AL454" i="4"/>
  <c r="AL458" i="4"/>
  <c r="AL461" i="4"/>
  <c r="AK464" i="4"/>
  <c r="AK468" i="4"/>
  <c r="AK472" i="4"/>
  <c r="AK476" i="4"/>
  <c r="AK479" i="4"/>
  <c r="AK482" i="4"/>
  <c r="AL485" i="4"/>
  <c r="AL488" i="4"/>
  <c r="AL491" i="4"/>
  <c r="AK494" i="4"/>
  <c r="AL498" i="4"/>
  <c r="AK503" i="4"/>
  <c r="AK507" i="4"/>
  <c r="AL511" i="4"/>
  <c r="AL515" i="4"/>
  <c r="AK521" i="4"/>
  <c r="AL524" i="4"/>
  <c r="AL531" i="4"/>
  <c r="AK534" i="4"/>
  <c r="AL538" i="4"/>
  <c r="AK541" i="4"/>
  <c r="AK551" i="4"/>
  <c r="AK554" i="4"/>
  <c r="AL557" i="4"/>
  <c r="AL560" i="4"/>
  <c r="AK563" i="4"/>
  <c r="AK567" i="4"/>
  <c r="AL571" i="4"/>
  <c r="AK578" i="4"/>
  <c r="AK581" i="4"/>
  <c r="AM582" i="4"/>
  <c r="AK346" i="4"/>
  <c r="AK359" i="4"/>
  <c r="AK371" i="4"/>
  <c r="AK403" i="4"/>
  <c r="AK406" i="4"/>
  <c r="AK410" i="4"/>
  <c r="AL586" i="4"/>
  <c r="AK591" i="4"/>
  <c r="AM592" i="4"/>
  <c r="AM607" i="4"/>
  <c r="AK609" i="4"/>
  <c r="AK612" i="4"/>
  <c r="AM613" i="4"/>
  <c r="AK616" i="4"/>
  <c r="AM620" i="4"/>
  <c r="AL623" i="4"/>
  <c r="AM627" i="4"/>
  <c r="AK630" i="4"/>
  <c r="AM631" i="4"/>
  <c r="AK637" i="4"/>
  <c r="AM638" i="4"/>
  <c r="AM641" i="4"/>
  <c r="AK643" i="4"/>
  <c r="AM647" i="4"/>
  <c r="AL650" i="4"/>
  <c r="AK653" i="4"/>
  <c r="AM654" i="4"/>
  <c r="AK656" i="4"/>
  <c r="AM657" i="4"/>
  <c r="AM661" i="4"/>
  <c r="AM664" i="4"/>
  <c r="AL667" i="4"/>
  <c r="AM671" i="4"/>
  <c r="AL674" i="4"/>
  <c r="AK677" i="4"/>
  <c r="AL681" i="4"/>
  <c r="AK684" i="4"/>
  <c r="AM685" i="4"/>
  <c r="AL688" i="4"/>
  <c r="AK691" i="4"/>
  <c r="AM692" i="4"/>
  <c r="AL695" i="4"/>
  <c r="AM699" i="4"/>
  <c r="AL702" i="4"/>
  <c r="AK705" i="4"/>
  <c r="AM706" i="4"/>
  <c r="AL709" i="4"/>
  <c r="AM712" i="4"/>
  <c r="AL715" i="4"/>
  <c r="AL719" i="4"/>
  <c r="AL723" i="4"/>
  <c r="AL727" i="4"/>
  <c r="AM731" i="4"/>
  <c r="AL734" i="4"/>
  <c r="AL738" i="4"/>
  <c r="AL742" i="4"/>
  <c r="AL746" i="4"/>
  <c r="AL749" i="4"/>
  <c r="AK752" i="4"/>
  <c r="AM753" i="4"/>
  <c r="AK755" i="4"/>
  <c r="AL758" i="4"/>
  <c r="AL761" i="4"/>
  <c r="AM765" i="4"/>
  <c r="AL768" i="4"/>
  <c r="AL772" i="4"/>
  <c r="AL776" i="4"/>
  <c r="AL780" i="4"/>
  <c r="AL784" i="4"/>
  <c r="AL788" i="4"/>
  <c r="AL792" i="4"/>
  <c r="AL795" i="4"/>
  <c r="AL799" i="4"/>
  <c r="AL803" i="4"/>
  <c r="AK806" i="4"/>
  <c r="AM807" i="4"/>
  <c r="AK810" i="4"/>
  <c r="AM811" i="4"/>
  <c r="AK814" i="4"/>
  <c r="AM815" i="4"/>
  <c r="AL818" i="4"/>
  <c r="AL822" i="4"/>
  <c r="AM828" i="4"/>
  <c r="AL828" i="4"/>
  <c r="AK828" i="4"/>
  <c r="AM835" i="4"/>
  <c r="AK594" i="4"/>
  <c r="AK598" i="4"/>
  <c r="AK602" i="4"/>
  <c r="AK606" i="4"/>
  <c r="AK619" i="4"/>
  <c r="AK622" i="4"/>
  <c r="AK626" i="4"/>
  <c r="AK633" i="4"/>
  <c r="AM634" i="4"/>
  <c r="AK640" i="4"/>
  <c r="AK646" i="4"/>
  <c r="AK649" i="4"/>
  <c r="AK663" i="4"/>
  <c r="AK666" i="4"/>
  <c r="AK670" i="4"/>
  <c r="AK680" i="4"/>
  <c r="AK687" i="4"/>
  <c r="AK694" i="4"/>
  <c r="AM695" i="4"/>
  <c r="AK698" i="4"/>
  <c r="AK701" i="4"/>
  <c r="AM702" i="4"/>
  <c r="AK708" i="4"/>
  <c r="AM709" i="4"/>
  <c r="AK711" i="4"/>
  <c r="AK714" i="4"/>
  <c r="AK718" i="4"/>
  <c r="AK722" i="4"/>
  <c r="AK726" i="4"/>
  <c r="AK730" i="4"/>
  <c r="AK733" i="4"/>
  <c r="AM734" i="4"/>
  <c r="AK737" i="4"/>
  <c r="AM738" i="4"/>
  <c r="AK741" i="4"/>
  <c r="AM742" i="4"/>
  <c r="AK745" i="4"/>
  <c r="AM746" i="4"/>
  <c r="AM749" i="4"/>
  <c r="AL752" i="4"/>
  <c r="AL755" i="4"/>
  <c r="AM758" i="4"/>
  <c r="AK760" i="4"/>
  <c r="AM761" i="4"/>
  <c r="AK764" i="4"/>
  <c r="AK767" i="4"/>
  <c r="AM768" i="4"/>
  <c r="AK771" i="4"/>
  <c r="AM772" i="4"/>
  <c r="AK775" i="4"/>
  <c r="AM776" i="4"/>
  <c r="AK779" i="4"/>
  <c r="AM780" i="4"/>
  <c r="AK783" i="4"/>
  <c r="AM784" i="4"/>
  <c r="AK787" i="4"/>
  <c r="AM788" i="4"/>
  <c r="AM792" i="4"/>
  <c r="AM795" i="4"/>
  <c r="AK798" i="4"/>
  <c r="AM799" i="4"/>
  <c r="AK802" i="4"/>
  <c r="AM803" i="4"/>
  <c r="AL810" i="4"/>
  <c r="AM818" i="4"/>
  <c r="AM822" i="4"/>
  <c r="AM830" i="4"/>
  <c r="AK830" i="4"/>
  <c r="AL831" i="4"/>
  <c r="AK834" i="4"/>
  <c r="AL834" i="4"/>
  <c r="AM836" i="4"/>
  <c r="AL594" i="4"/>
  <c r="AL598" i="4"/>
  <c r="AL602" i="4"/>
  <c r="AL606" i="4"/>
  <c r="AL619" i="4"/>
  <c r="AL622" i="4"/>
  <c r="AL626" i="4"/>
  <c r="AL633" i="4"/>
  <c r="AL640" i="4"/>
  <c r="AL646" i="4"/>
  <c r="AL741" i="4"/>
  <c r="AL745" i="4"/>
  <c r="AK748" i="4"/>
  <c r="AK751" i="4"/>
  <c r="AK757" i="4"/>
  <c r="AL771" i="4"/>
  <c r="AL775" i="4"/>
  <c r="AL783" i="4"/>
  <c r="AL787" i="4"/>
  <c r="AK794" i="4"/>
  <c r="AK805" i="4"/>
  <c r="AL821" i="4"/>
  <c r="AK826" i="4"/>
  <c r="AM829" i="4"/>
  <c r="AM832" i="4"/>
  <c r="AK586" i="4"/>
  <c r="AK593" i="4"/>
  <c r="AK597" i="4"/>
  <c r="AK601" i="4"/>
  <c r="AK605" i="4"/>
  <c r="AK608" i="4"/>
  <c r="AK618" i="4"/>
  <c r="AK621" i="4"/>
  <c r="AK625" i="4"/>
  <c r="AK632" i="4"/>
  <c r="AK642" i="4"/>
  <c r="AK645" i="4"/>
  <c r="AK655" i="4"/>
  <c r="AL659" i="4"/>
  <c r="AK665" i="4"/>
  <c r="AK669" i="4"/>
  <c r="AL673" i="4"/>
  <c r="AK676" i="4"/>
  <c r="AK679" i="4"/>
  <c r="AL683" i="4"/>
  <c r="AK686" i="4"/>
  <c r="AL690" i="4"/>
  <c r="AK693" i="4"/>
  <c r="AK697" i="4"/>
  <c r="AK700" i="4"/>
  <c r="AK704" i="4"/>
  <c r="AK717" i="4"/>
  <c r="AK721" i="4"/>
  <c r="AK725" i="4"/>
  <c r="AK729" i="4"/>
  <c r="AK732" i="4"/>
  <c r="AK736" i="4"/>
  <c r="AK740" i="4"/>
  <c r="AK744" i="4"/>
  <c r="AL748" i="4"/>
  <c r="AL751" i="4"/>
  <c r="AK754" i="4"/>
  <c r="AL757" i="4"/>
  <c r="AK759" i="4"/>
  <c r="AK763" i="4"/>
  <c r="AK770" i="4"/>
  <c r="AK774" i="4"/>
  <c r="AK778" i="4"/>
  <c r="AK782" i="4"/>
  <c r="AK786" i="4"/>
  <c r="AK790" i="4"/>
  <c r="AL794" i="4"/>
  <c r="AK797" i="4"/>
  <c r="AK801" i="4"/>
  <c r="AK820" i="4"/>
  <c r="AK824" i="4"/>
  <c r="AL825" i="4"/>
  <c r="AK825" i="4"/>
  <c r="AM833" i="4"/>
  <c r="AK589" i="4"/>
  <c r="AK614" i="4"/>
  <c r="AK628" i="4"/>
  <c r="AK639" i="4"/>
  <c r="AK648" i="4"/>
  <c r="AK651" i="4"/>
  <c r="AL655" i="4"/>
  <c r="AK658" i="4"/>
  <c r="AK662" i="4"/>
  <c r="AL665" i="4"/>
  <c r="AL669" i="4"/>
  <c r="AK672" i="4"/>
  <c r="AL676" i="4"/>
  <c r="AL679" i="4"/>
  <c r="AK682" i="4"/>
  <c r="AL686" i="4"/>
  <c r="AL693" i="4"/>
  <c r="AL697" i="4"/>
  <c r="AL704" i="4"/>
  <c r="AK707" i="4"/>
  <c r="AK710" i="4"/>
  <c r="AK713" i="4"/>
  <c r="AL717" i="4"/>
  <c r="AL721" i="4"/>
  <c r="AL725" i="4"/>
  <c r="AL729" i="4"/>
  <c r="AL732" i="4"/>
  <c r="AL736" i="4"/>
  <c r="AL740" i="4"/>
  <c r="AL744" i="4"/>
  <c r="AL754" i="4"/>
  <c r="AL759" i="4"/>
  <c r="AL763" i="4"/>
  <c r="AL770" i="4"/>
  <c r="AL774" i="4"/>
  <c r="AL778" i="4"/>
  <c r="AL782" i="4"/>
  <c r="AL786" i="4"/>
  <c r="AL790" i="4"/>
  <c r="AL801" i="4"/>
  <c r="AK808" i="4"/>
  <c r="AK812" i="4"/>
  <c r="AK816" i="4"/>
  <c r="AL820" i="4"/>
  <c r="AL824" i="4"/>
  <c r="X830" i="4"/>
  <c r="X834" i="4"/>
  <c r="AL648" i="4"/>
  <c r="AL651" i="4"/>
  <c r="AL658" i="4"/>
  <c r="AL662" i="4"/>
  <c r="AL672" i="4"/>
  <c r="AK675" i="4"/>
  <c r="AK678" i="4"/>
  <c r="AL682" i="4"/>
  <c r="AK689" i="4"/>
  <c r="AK696" i="4"/>
  <c r="AK703" i="4"/>
  <c r="AL766" i="4"/>
  <c r="AK769" i="4"/>
  <c r="AK773" i="4"/>
  <c r="AK777" i="4"/>
  <c r="AK781" i="4"/>
  <c r="AK785" i="4"/>
  <c r="AK789" i="4"/>
  <c r="AK793" i="4"/>
  <c r="AK800" i="4"/>
  <c r="AK804" i="4"/>
  <c r="AL808" i="4"/>
  <c r="AL812" i="4"/>
  <c r="AL816" i="4"/>
  <c r="AK819" i="4"/>
  <c r="AK823" i="4"/>
  <c r="X826" i="4"/>
  <c r="AK592" i="4"/>
  <c r="AL600" i="4"/>
  <c r="AL604" i="4"/>
  <c r="AK607" i="4"/>
  <c r="AL610" i="4"/>
  <c r="AK613" i="4"/>
  <c r="AL617" i="4"/>
  <c r="AK620" i="4"/>
  <c r="AL624" i="4"/>
  <c r="AK627" i="4"/>
  <c r="AK631" i="4"/>
  <c r="AL635" i="4"/>
  <c r="AK638" i="4"/>
  <c r="AK641" i="4"/>
  <c r="AL644" i="4"/>
  <c r="AK647" i="4"/>
  <c r="AK654" i="4"/>
  <c r="AK657" i="4"/>
  <c r="AK661" i="4"/>
  <c r="AK664" i="4"/>
  <c r="AL668" i="4"/>
  <c r="AK671" i="4"/>
  <c r="AL675" i="4"/>
  <c r="AL678" i="4"/>
  <c r="AK685" i="4"/>
  <c r="AL689" i="4"/>
  <c r="AK692" i="4"/>
  <c r="AL696" i="4"/>
  <c r="AK699" i="4"/>
  <c r="AK706" i="4"/>
  <c r="AK712" i="4"/>
  <c r="AL716" i="4"/>
  <c r="AL720" i="4"/>
  <c r="AL724" i="4"/>
  <c r="AL728" i="4"/>
  <c r="AK731" i="4"/>
  <c r="AL735" i="4"/>
  <c r="AL739" i="4"/>
  <c r="AL750" i="4"/>
  <c r="AK753" i="4"/>
  <c r="AL756" i="4"/>
  <c r="AL762" i="4"/>
  <c r="AK765" i="4"/>
  <c r="AL793" i="4"/>
  <c r="AL796" i="4"/>
  <c r="AL800" i="4"/>
  <c r="AL804" i="4"/>
  <c r="AK807" i="4"/>
  <c r="AK811" i="4"/>
  <c r="AK815" i="4"/>
  <c r="AL819" i="4"/>
  <c r="AL823" i="4"/>
  <c r="AM826" i="4"/>
  <c r="AK833" i="4"/>
  <c r="AL833" i="4"/>
  <c r="U825" i="4"/>
  <c r="AK827" i="4"/>
  <c r="AL827" i="4"/>
  <c r="U832" i="4"/>
  <c r="AL837" i="4"/>
  <c r="AL844" i="4"/>
  <c r="AL848" i="4"/>
  <c r="AL852" i="4"/>
  <c r="AM856" i="4"/>
  <c r="AL859" i="4"/>
  <c r="AK862" i="4"/>
  <c r="AK866" i="4"/>
  <c r="AL870" i="4"/>
  <c r="AL873" i="4"/>
  <c r="AK878" i="4"/>
  <c r="AK884" i="4"/>
  <c r="AL888" i="4"/>
  <c r="AL892" i="4"/>
  <c r="AL902" i="4"/>
  <c r="AL906" i="4"/>
  <c r="AL909" i="4"/>
  <c r="AL913" i="4"/>
  <c r="AL917" i="4"/>
  <c r="AL921" i="4"/>
  <c r="AK924" i="4"/>
  <c r="AK928" i="4"/>
  <c r="AK932" i="4"/>
  <c r="AL935" i="4"/>
  <c r="AL939" i="4"/>
  <c r="AL943" i="4"/>
  <c r="AK946" i="4"/>
  <c r="AK949" i="4"/>
  <c r="AK953" i="4"/>
  <c r="AM954" i="4"/>
  <c r="AL957" i="4"/>
  <c r="AL960" i="4"/>
  <c r="AK963" i="4"/>
  <c r="AL980" i="4"/>
  <c r="AM984" i="4"/>
  <c r="AM987" i="4"/>
  <c r="AL990" i="4"/>
  <c r="AL993" i="4"/>
  <c r="AL997" i="4"/>
  <c r="AK1000" i="4"/>
  <c r="AL1004" i="4"/>
  <c r="AL1008" i="4"/>
  <c r="AK1011" i="4"/>
  <c r="AM1012" i="4"/>
  <c r="AL1015" i="4"/>
  <c r="AL1019" i="4"/>
  <c r="AK1022" i="4"/>
  <c r="AM1023" i="4"/>
  <c r="AM1026" i="4"/>
  <c r="AK1029" i="4"/>
  <c r="AM1033" i="4"/>
  <c r="AL1043" i="4"/>
  <c r="AL1046" i="4"/>
  <c r="AL1055" i="4"/>
  <c r="AM1058" i="4"/>
  <c r="AL1061" i="4"/>
  <c r="AL1065" i="4"/>
  <c r="AL1069" i="4"/>
  <c r="AL1073" i="4"/>
  <c r="AK1082" i="4"/>
  <c r="X1083" i="4"/>
  <c r="AM1088" i="4"/>
  <c r="AM1089" i="4"/>
  <c r="AL1091" i="4"/>
  <c r="AK1092" i="4"/>
  <c r="AM1094" i="4"/>
  <c r="X1099" i="4"/>
  <c r="U1104" i="4"/>
  <c r="AK1119" i="4"/>
  <c r="AK1120" i="4"/>
  <c r="AL1121" i="4"/>
  <c r="AM1122" i="4"/>
  <c r="AM1123" i="4"/>
  <c r="AM1125" i="4"/>
  <c r="AM1128" i="4"/>
  <c r="AL829" i="4"/>
  <c r="AK832" i="4"/>
  <c r="AK836" i="4"/>
  <c r="AL840" i="4"/>
  <c r="AK843" i="4"/>
  <c r="AK847" i="4"/>
  <c r="AK851" i="4"/>
  <c r="AL855" i="4"/>
  <c r="AK858" i="4"/>
  <c r="AK869" i="4"/>
  <c r="AK875" i="4"/>
  <c r="AL881" i="4"/>
  <c r="AL884" i="4"/>
  <c r="AK887" i="4"/>
  <c r="AK891" i="4"/>
  <c r="AK895" i="4"/>
  <c r="AK898" i="4"/>
  <c r="AK901" i="4"/>
  <c r="AK905" i="4"/>
  <c r="AK912" i="4"/>
  <c r="AK916" i="4"/>
  <c r="AK920" i="4"/>
  <c r="AK938" i="4"/>
  <c r="AL949" i="4"/>
  <c r="AL953" i="4"/>
  <c r="AL970" i="4"/>
  <c r="AL973" i="4"/>
  <c r="AK976" i="4"/>
  <c r="AK979" i="4"/>
  <c r="AL983" i="4"/>
  <c r="AK986" i="4"/>
  <c r="AK989" i="4"/>
  <c r="AM990" i="4"/>
  <c r="AK992" i="4"/>
  <c r="AK996" i="4"/>
  <c r="AK1014" i="4"/>
  <c r="AM1015" i="4"/>
  <c r="AK1018" i="4"/>
  <c r="AM1019" i="4"/>
  <c r="AK1025" i="4"/>
  <c r="AL1032" i="4"/>
  <c r="AL1036" i="4"/>
  <c r="AL1039" i="4"/>
  <c r="AK1042" i="4"/>
  <c r="AM1043" i="4"/>
  <c r="AM1046" i="4"/>
  <c r="AM1055" i="4"/>
  <c r="AK1057" i="4"/>
  <c r="AK1060" i="4"/>
  <c r="AM1061" i="4"/>
  <c r="AK1064" i="4"/>
  <c r="AM1065" i="4"/>
  <c r="AK1068" i="4"/>
  <c r="AM1069" i="4"/>
  <c r="AK1072" i="4"/>
  <c r="AM1073" i="4"/>
  <c r="AK1078" i="4"/>
  <c r="AL1082" i="4"/>
  <c r="AK1085" i="4"/>
  <c r="AK1090" i="4"/>
  <c r="AM1091" i="4"/>
  <c r="AK1093" i="4"/>
  <c r="U1096" i="4"/>
  <c r="AL1096" i="4"/>
  <c r="AK1102" i="4"/>
  <c r="AK1103" i="4"/>
  <c r="AM1110" i="4"/>
  <c r="AL1110" i="4"/>
  <c r="AK1110" i="4"/>
  <c r="X1112" i="4"/>
  <c r="U1114" i="4"/>
  <c r="AL832" i="4"/>
  <c r="AL836" i="4"/>
  <c r="AL843" i="4"/>
  <c r="AL847" i="4"/>
  <c r="AL851" i="4"/>
  <c r="AK854" i="4"/>
  <c r="AL858" i="4"/>
  <c r="AK861" i="4"/>
  <c r="AK865" i="4"/>
  <c r="AL869" i="4"/>
  <c r="AK872" i="4"/>
  <c r="AL875" i="4"/>
  <c r="AK880" i="4"/>
  <c r="AK883" i="4"/>
  <c r="AL887" i="4"/>
  <c r="AL895" i="4"/>
  <c r="AK908" i="4"/>
  <c r="AK923" i="4"/>
  <c r="AK927" i="4"/>
  <c r="AK931" i="4"/>
  <c r="AK934" i="4"/>
  <c r="AL942" i="4"/>
  <c r="AK952" i="4"/>
  <c r="AK956" i="4"/>
  <c r="AK959" i="4"/>
  <c r="AK962" i="4"/>
  <c r="AL966" i="4"/>
  <c r="AK969" i="4"/>
  <c r="AL992" i="4"/>
  <c r="AL1003" i="4"/>
  <c r="AL1007" i="4"/>
  <c r="AK1010" i="4"/>
  <c r="AL1014" i="4"/>
  <c r="AL1018" i="4"/>
  <c r="AL1025" i="4"/>
  <c r="AK1028" i="4"/>
  <c r="AK1031" i="4"/>
  <c r="AK1035" i="4"/>
  <c r="AK1038" i="4"/>
  <c r="AK1045" i="4"/>
  <c r="AL1048" i="4"/>
  <c r="AL1051" i="4"/>
  <c r="AK1054" i="4"/>
  <c r="AL1075" i="4"/>
  <c r="AK1081" i="4"/>
  <c r="AM1086" i="4"/>
  <c r="AK1087" i="4"/>
  <c r="AL1090" i="4"/>
  <c r="AM1097" i="4"/>
  <c r="AL1106" i="4"/>
  <c r="AK1107" i="4"/>
  <c r="AM1111" i="4"/>
  <c r="AM1112" i="4"/>
  <c r="AK835" i="4"/>
  <c r="AK839" i="4"/>
  <c r="AK842" i="4"/>
  <c r="AK846" i="4"/>
  <c r="AK850" i="4"/>
  <c r="AL854" i="4"/>
  <c r="AK857" i="4"/>
  <c r="AL861" i="4"/>
  <c r="AL865" i="4"/>
  <c r="AK868" i="4"/>
  <c r="AL872" i="4"/>
  <c r="AK877" i="4"/>
  <c r="AL880" i="4"/>
  <c r="AL883" i="4"/>
  <c r="AK886" i="4"/>
  <c r="AK890" i="4"/>
  <c r="AK894" i="4"/>
  <c r="AK897" i="4"/>
  <c r="AK900" i="4"/>
  <c r="AK904" i="4"/>
  <c r="AL908" i="4"/>
  <c r="AK911" i="4"/>
  <c r="AK915" i="4"/>
  <c r="AK919" i="4"/>
  <c r="AL923" i="4"/>
  <c r="AL927" i="4"/>
  <c r="AL931" i="4"/>
  <c r="AL934" i="4"/>
  <c r="AK937" i="4"/>
  <c r="AK941" i="4"/>
  <c r="AK945" i="4"/>
  <c r="AK948" i="4"/>
  <c r="AL952" i="4"/>
  <c r="AL956" i="4"/>
  <c r="AL959" i="4"/>
  <c r="AL962" i="4"/>
  <c r="AK965" i="4"/>
  <c r="AL969" i="4"/>
  <c r="AK972" i="4"/>
  <c r="AK975" i="4"/>
  <c r="AK978" i="4"/>
  <c r="AK982" i="4"/>
  <c r="AK985" i="4"/>
  <c r="AK995" i="4"/>
  <c r="AK999" i="4"/>
  <c r="AK1002" i="4"/>
  <c r="AK1006" i="4"/>
  <c r="AL1010" i="4"/>
  <c r="AL1028" i="4"/>
  <c r="AL1031" i="4"/>
  <c r="AL1035" i="4"/>
  <c r="AL1038" i="4"/>
  <c r="AL1045" i="4"/>
  <c r="AL1054" i="4"/>
  <c r="AL1081" i="4"/>
  <c r="AL1087" i="4"/>
  <c r="AL1101" i="4"/>
  <c r="AK1101" i="4"/>
  <c r="AL1104" i="4"/>
  <c r="AK1104" i="4"/>
  <c r="AM1104" i="4"/>
  <c r="AM1105" i="4"/>
  <c r="AM1113" i="4"/>
  <c r="AL1113" i="4"/>
  <c r="AK1113" i="4"/>
  <c r="AK1122" i="4"/>
  <c r="AK1123" i="4"/>
  <c r="AK831" i="4"/>
  <c r="AL835" i="4"/>
  <c r="AL839" i="4"/>
  <c r="AL842" i="4"/>
  <c r="AL846" i="4"/>
  <c r="AL850" i="4"/>
  <c r="AK853" i="4"/>
  <c r="AL857" i="4"/>
  <c r="AL868" i="4"/>
  <c r="AL877" i="4"/>
  <c r="AL886" i="4"/>
  <c r="AL890" i="4"/>
  <c r="AL894" i="4"/>
  <c r="AL897" i="4"/>
  <c r="AL900" i="4"/>
  <c r="AL904" i="4"/>
  <c r="AL911" i="4"/>
  <c r="AL915" i="4"/>
  <c r="AL919" i="4"/>
  <c r="AK930" i="4"/>
  <c r="AL937" i="4"/>
  <c r="AL941" i="4"/>
  <c r="AL945" i="4"/>
  <c r="AL948" i="4"/>
  <c r="AK951" i="4"/>
  <c r="AK955" i="4"/>
  <c r="AK961" i="4"/>
  <c r="AL965" i="4"/>
  <c r="AK968" i="4"/>
  <c r="AL972" i="4"/>
  <c r="AL975" i="4"/>
  <c r="AL978" i="4"/>
  <c r="AL982" i="4"/>
  <c r="AL985" i="4"/>
  <c r="AK988" i="4"/>
  <c r="AK991" i="4"/>
  <c r="AL995" i="4"/>
  <c r="AL999" i="4"/>
  <c r="AL1002" i="4"/>
  <c r="AL1006" i="4"/>
  <c r="AL1013" i="4"/>
  <c r="AL1017" i="4"/>
  <c r="AL1021" i="4"/>
  <c r="AL1024" i="4"/>
  <c r="AK1027" i="4"/>
  <c r="AK1034" i="4"/>
  <c r="AL1041" i="4"/>
  <c r="AK1044" i="4"/>
  <c r="AK1047" i="4"/>
  <c r="AL1050" i="4"/>
  <c r="AK1053" i="4"/>
  <c r="AK1056" i="4"/>
  <c r="AK1059" i="4"/>
  <c r="AL1063" i="4"/>
  <c r="AL1067" i="4"/>
  <c r="AL1071" i="4"/>
  <c r="AK1074" i="4"/>
  <c r="AK1077" i="4"/>
  <c r="AK1080" i="4"/>
  <c r="AL1084" i="4"/>
  <c r="AK1089" i="4"/>
  <c r="U1092" i="4"/>
  <c r="AL1092" i="4"/>
  <c r="AK1095" i="4"/>
  <c r="X1102" i="4"/>
  <c r="AM1117" i="4"/>
  <c r="AL1117" i="4"/>
  <c r="AK1117" i="4"/>
  <c r="AL1089" i="4"/>
  <c r="AM1092" i="4"/>
  <c r="AM1093" i="4"/>
  <c r="AK1096" i="4"/>
  <c r="AM1102" i="4"/>
  <c r="AL1103" i="4"/>
  <c r="AK1112" i="4"/>
  <c r="AL1118" i="4"/>
  <c r="AM1119" i="4"/>
  <c r="AM1120" i="4"/>
  <c r="U1121" i="4"/>
  <c r="AL838" i="4"/>
  <c r="AL841" i="4"/>
  <c r="AL845" i="4"/>
  <c r="AL849" i="4"/>
  <c r="AK856" i="4"/>
  <c r="AL860" i="4"/>
  <c r="AK863" i="4"/>
  <c r="AL867" i="4"/>
  <c r="AL871" i="4"/>
  <c r="AK876" i="4"/>
  <c r="AL879" i="4"/>
  <c r="AL882" i="4"/>
  <c r="AK885" i="4"/>
  <c r="AL889" i="4"/>
  <c r="AL893" i="4"/>
  <c r="AK896" i="4"/>
  <c r="AK899" i="4"/>
  <c r="AL903" i="4"/>
  <c r="AL907" i="4"/>
  <c r="AL910" i="4"/>
  <c r="AL914" i="4"/>
  <c r="AL918" i="4"/>
  <c r="AK925" i="4"/>
  <c r="AK929" i="4"/>
  <c r="AL933" i="4"/>
  <c r="AL936" i="4"/>
  <c r="AL940" i="4"/>
  <c r="AL944" i="4"/>
  <c r="AK947" i="4"/>
  <c r="AK950" i="4"/>
  <c r="AL958" i="4"/>
  <c r="AL964" i="4"/>
  <c r="AK967" i="4"/>
  <c r="AL971" i="4"/>
  <c r="AL974" i="4"/>
  <c r="AK977" i="4"/>
  <c r="AL981" i="4"/>
  <c r="AL994" i="4"/>
  <c r="AL998" i="4"/>
  <c r="AK1001" i="4"/>
  <c r="AL1005" i="4"/>
  <c r="AK1058" i="4"/>
  <c r="AL1062" i="4"/>
  <c r="AL1066" i="4"/>
  <c r="AL1070" i="4"/>
  <c r="AK1076" i="4"/>
  <c r="AL1083" i="4"/>
  <c r="AK1086" i="4"/>
  <c r="AK1094" i="4"/>
  <c r="AK1097" i="4"/>
  <c r="AM1098" i="4"/>
  <c r="AL1098" i="4"/>
  <c r="AL1099" i="4"/>
  <c r="AM1100" i="4"/>
  <c r="AM1101" i="4"/>
  <c r="AK1106" i="4"/>
  <c r="AL1116" i="4"/>
  <c r="AK1124" i="4"/>
  <c r="AK1127" i="4"/>
  <c r="AL1088" i="4"/>
  <c r="AL1107" i="4"/>
  <c r="AM1114" i="4"/>
  <c r="AM1118" i="4"/>
  <c r="AM1121" i="4"/>
  <c r="AL1124" i="4"/>
  <c r="AL1127" i="4"/>
  <c r="AL1131" i="4"/>
  <c r="AM1135" i="4"/>
  <c r="AK1138" i="4"/>
  <c r="AM1139" i="4"/>
  <c r="AK1142" i="4"/>
  <c r="AM1143" i="4"/>
  <c r="AK1146" i="4"/>
  <c r="AK1149" i="4"/>
  <c r="AM1150" i="4"/>
  <c r="AK1152" i="4"/>
  <c r="AL1155" i="4"/>
  <c r="AL1159" i="4"/>
  <c r="AK1162" i="4"/>
  <c r="AM1163" i="4"/>
  <c r="AK1166" i="4"/>
  <c r="AM1167" i="4"/>
  <c r="AK1170" i="4"/>
  <c r="AM1171" i="4"/>
  <c r="AK1173" i="4"/>
  <c r="AK1176" i="4"/>
  <c r="AK1179" i="4"/>
  <c r="AL1182" i="4"/>
  <c r="AL1185" i="4"/>
  <c r="AK1188" i="4"/>
  <c r="AM1189" i="4"/>
  <c r="AK1192" i="4"/>
  <c r="AM1193" i="4"/>
  <c r="AK1195" i="4"/>
  <c r="AM1196" i="4"/>
  <c r="AK1199" i="4"/>
  <c r="AM1200" i="4"/>
  <c r="AK1203" i="4"/>
  <c r="AK1206" i="4"/>
  <c r="AM1207" i="4"/>
  <c r="AL1210" i="4"/>
  <c r="AK1213" i="4"/>
  <c r="AK1216" i="4"/>
  <c r="AM1217" i="4"/>
  <c r="AL1220" i="4"/>
  <c r="AM1223" i="4"/>
  <c r="AL1226" i="4"/>
  <c r="AM1229" i="4"/>
  <c r="AK1231" i="4"/>
  <c r="AK1234" i="4"/>
  <c r="AM1235" i="4"/>
  <c r="AM1238" i="4"/>
  <c r="AL1241" i="4"/>
  <c r="AK1244" i="4"/>
  <c r="AM1248" i="4"/>
  <c r="AL1251" i="4"/>
  <c r="AK1254" i="4"/>
  <c r="AK1257" i="4"/>
  <c r="AM1258" i="4"/>
  <c r="AK1261" i="4"/>
  <c r="AM1262" i="4"/>
  <c r="AK1265" i="4"/>
  <c r="AL1268" i="4"/>
  <c r="AM1271" i="4"/>
  <c r="AK1273" i="4"/>
  <c r="AL1276" i="4"/>
  <c r="AM1279" i="4"/>
  <c r="AK1281" i="4"/>
  <c r="AK1284" i="4"/>
  <c r="AL1287" i="4"/>
  <c r="AM1290" i="4"/>
  <c r="AL1293" i="4"/>
  <c r="AL1296" i="4"/>
  <c r="AK1299" i="4"/>
  <c r="AM1300" i="4"/>
  <c r="AK1303" i="4"/>
  <c r="AM1304" i="4"/>
  <c r="AK1306" i="4"/>
  <c r="AM1307" i="4"/>
  <c r="AK1310" i="4"/>
  <c r="AM1311" i="4"/>
  <c r="AL1314" i="4"/>
  <c r="AM1317" i="4"/>
  <c r="AK1320" i="4"/>
  <c r="AM1321" i="4"/>
  <c r="AK1324" i="4"/>
  <c r="AL1328" i="4"/>
  <c r="AL1332" i="4"/>
  <c r="AL1336" i="4"/>
  <c r="AK1339" i="4"/>
  <c r="AM1340" i="4"/>
  <c r="AK1343" i="4"/>
  <c r="AM1344" i="4"/>
  <c r="AM1107" i="4"/>
  <c r="AM1124" i="4"/>
  <c r="AM1127" i="4"/>
  <c r="AM1131" i="4"/>
  <c r="AL1138" i="4"/>
  <c r="AL1142" i="4"/>
  <c r="AL1146" i="4"/>
  <c r="AL1149" i="4"/>
  <c r="AL1152" i="4"/>
  <c r="AM1155" i="4"/>
  <c r="AM1159" i="4"/>
  <c r="AL1162" i="4"/>
  <c r="AL1166" i="4"/>
  <c r="AL1170" i="4"/>
  <c r="AL1173" i="4"/>
  <c r="AL1176" i="4"/>
  <c r="AL1179" i="4"/>
  <c r="AM1182" i="4"/>
  <c r="AM1185" i="4"/>
  <c r="AL1188" i="4"/>
  <c r="AL1192" i="4"/>
  <c r="AL1195" i="4"/>
  <c r="AL1199" i="4"/>
  <c r="AL1203" i="4"/>
  <c r="AL1206" i="4"/>
  <c r="AM1210" i="4"/>
  <c r="AL1213" i="4"/>
  <c r="AL1216" i="4"/>
  <c r="AM1220" i="4"/>
  <c r="AM1226" i="4"/>
  <c r="AL1231" i="4"/>
  <c r="AL1234" i="4"/>
  <c r="AM1241" i="4"/>
  <c r="AL1244" i="4"/>
  <c r="AM1251" i="4"/>
  <c r="AL1254" i="4"/>
  <c r="AL1257" i="4"/>
  <c r="AL1261" i="4"/>
  <c r="AL1265" i="4"/>
  <c r="AM1268" i="4"/>
  <c r="AL1273" i="4"/>
  <c r="AM1276" i="4"/>
  <c r="AL1281" i="4"/>
  <c r="AL1284" i="4"/>
  <c r="AM1287" i="4"/>
  <c r="AM1293" i="4"/>
  <c r="AM1296" i="4"/>
  <c r="AL1299" i="4"/>
  <c r="AL1303" i="4"/>
  <c r="AL1306" i="4"/>
  <c r="AL1310" i="4"/>
  <c r="AM1314" i="4"/>
  <c r="AL1320" i="4"/>
  <c r="AL1324" i="4"/>
  <c r="AK1327" i="4"/>
  <c r="AK1331" i="4"/>
  <c r="AK1335" i="4"/>
  <c r="AL1339" i="4"/>
  <c r="AL1343" i="4"/>
  <c r="AK1347" i="4"/>
  <c r="U1348" i="4"/>
  <c r="AM1349" i="4"/>
  <c r="AK1350" i="4"/>
  <c r="X1354" i="4"/>
  <c r="AK1109" i="4"/>
  <c r="AK1116" i="4"/>
  <c r="AL1120" i="4"/>
  <c r="AL1123" i="4"/>
  <c r="AK1126" i="4"/>
  <c r="AL1130" i="4"/>
  <c r="AL1134" i="4"/>
  <c r="AK1137" i="4"/>
  <c r="AK1141" i="4"/>
  <c r="AK1145" i="4"/>
  <c r="AK1154" i="4"/>
  <c r="AL1158" i="4"/>
  <c r="AK1161" i="4"/>
  <c r="AK1165" i="4"/>
  <c r="AK1169" i="4"/>
  <c r="AK1181" i="4"/>
  <c r="AL1184" i="4"/>
  <c r="AK1187" i="4"/>
  <c r="AK1191" i="4"/>
  <c r="AK1198" i="4"/>
  <c r="AK1202" i="4"/>
  <c r="AK1212" i="4"/>
  <c r="AL1228" i="4"/>
  <c r="AL1351" i="4"/>
  <c r="AK1178" i="4"/>
  <c r="AK1305" i="4"/>
  <c r="AL1108" i="4"/>
  <c r="AK1111" i="4"/>
  <c r="AL1115" i="4"/>
  <c r="AL1125" i="4"/>
  <c r="AK1128" i="4"/>
  <c r="AK1132" i="4"/>
  <c r="AL1136" i="4"/>
  <c r="AL1140" i="4"/>
  <c r="AL1144" i="4"/>
  <c r="AK1147" i="4"/>
  <c r="AK1153" i="4"/>
  <c r="AK1156" i="4"/>
  <c r="AK1160" i="4"/>
  <c r="AL1164" i="4"/>
  <c r="AL1168" i="4"/>
  <c r="AK1174" i="4"/>
  <c r="AK1177" i="4"/>
  <c r="AK1180" i="4"/>
  <c r="AL1190" i="4"/>
  <c r="AL1197" i="4"/>
  <c r="AL1201" i="4"/>
  <c r="AK1204" i="4"/>
  <c r="AL1211" i="4"/>
  <c r="AK1214" i="4"/>
  <c r="AL1218" i="4"/>
  <c r="AL1221" i="4"/>
  <c r="AL1227" i="4"/>
  <c r="AK1232" i="4"/>
  <c r="AK1242" i="4"/>
  <c r="AK1245" i="4"/>
  <c r="AL1249" i="4"/>
  <c r="AL1252" i="4"/>
  <c r="AK1255" i="4"/>
  <c r="AL1259" i="4"/>
  <c r="AL1263" i="4"/>
  <c r="AK1266" i="4"/>
  <c r="AL1269" i="4"/>
  <c r="AK1274" i="4"/>
  <c r="AL1277" i="4"/>
  <c r="AK1282" i="4"/>
  <c r="AK1285" i="4"/>
  <c r="AL1288" i="4"/>
  <c r="AL1294" i="4"/>
  <c r="AL1297" i="4"/>
  <c r="AL1301" i="4"/>
  <c r="AL1308" i="4"/>
  <c r="AL1315" i="4"/>
  <c r="AL1318" i="4"/>
  <c r="AL1322" i="4"/>
  <c r="AK1325" i="4"/>
  <c r="AK1329" i="4"/>
  <c r="AK1333" i="4"/>
  <c r="AK1337" i="4"/>
  <c r="AL1345" i="4"/>
  <c r="AL1347" i="4"/>
  <c r="AM1348" i="4"/>
  <c r="AK1348" i="4"/>
  <c r="AK1349" i="4"/>
  <c r="AM1350" i="4"/>
  <c r="AL1352" i="4"/>
  <c r="AK1352" i="4"/>
  <c r="AM1355" i="4"/>
  <c r="AL1111" i="4"/>
  <c r="AK1114" i="4"/>
  <c r="AK1118" i="4"/>
  <c r="AK1121" i="4"/>
  <c r="AL1128" i="4"/>
  <c r="AL1132" i="4"/>
  <c r="AK1135" i="4"/>
  <c r="AK1139" i="4"/>
  <c r="AK1143" i="4"/>
  <c r="AL1147" i="4"/>
  <c r="AK1150" i="4"/>
  <c r="AL1153" i="4"/>
  <c r="AL1156" i="4"/>
  <c r="AL1160" i="4"/>
  <c r="AK1163" i="4"/>
  <c r="AK1167" i="4"/>
  <c r="AK1171" i="4"/>
  <c r="AL1174" i="4"/>
  <c r="AL1177" i="4"/>
  <c r="AL1180" i="4"/>
  <c r="AK1189" i="4"/>
  <c r="AK1193" i="4"/>
  <c r="AK1196" i="4"/>
  <c r="AK1200" i="4"/>
  <c r="AL1204" i="4"/>
  <c r="AK1207" i="4"/>
  <c r="AL1214" i="4"/>
  <c r="AK1217" i="4"/>
  <c r="AK1223" i="4"/>
  <c r="AK1229" i="4"/>
  <c r="AL1232" i="4"/>
  <c r="AK1235" i="4"/>
  <c r="AK1238" i="4"/>
  <c r="AL1242" i="4"/>
  <c r="AL1245" i="4"/>
  <c r="AK1248" i="4"/>
  <c r="AL1255" i="4"/>
  <c r="AK1258" i="4"/>
  <c r="AK1262" i="4"/>
  <c r="AL1266" i="4"/>
  <c r="AK1271" i="4"/>
  <c r="AL1274" i="4"/>
  <c r="AK1279" i="4"/>
  <c r="AL1282" i="4"/>
  <c r="AL1285" i="4"/>
  <c r="AK1290" i="4"/>
  <c r="AK1300" i="4"/>
  <c r="AK1304" i="4"/>
  <c r="AK1307" i="4"/>
  <c r="AK1311" i="4"/>
  <c r="AK1317" i="4"/>
  <c r="AK1321" i="4"/>
  <c r="AL1325" i="4"/>
  <c r="AL1329" i="4"/>
  <c r="AL1333" i="4"/>
  <c r="AL1337" i="4"/>
  <c r="AK1340" i="4"/>
  <c r="AK1344" i="4"/>
  <c r="AL1346" i="4"/>
  <c r="AK1351" i="4"/>
  <c r="AL1354" i="4"/>
  <c r="AL1353" i="4"/>
  <c r="AM1354" i="4"/>
  <c r="AK1356" i="4"/>
  <c r="AK1359" i="4"/>
  <c r="AK1372" i="4"/>
  <c r="AK1379" i="4"/>
  <c r="AK1383" i="4"/>
  <c r="AK1386" i="4"/>
  <c r="AK1393" i="4"/>
  <c r="AK1400" i="4"/>
  <c r="AK1410" i="4"/>
  <c r="AK1417" i="4"/>
  <c r="AK1420" i="4"/>
  <c r="AK1423" i="4"/>
  <c r="AK1426" i="4"/>
  <c r="AK1444" i="4"/>
  <c r="AK1455" i="4"/>
  <c r="AK1462" i="4"/>
  <c r="AK1465" i="4"/>
  <c r="AK1469" i="4"/>
  <c r="AK1472" i="4"/>
  <c r="AM1473" i="4"/>
  <c r="AM1476" i="4"/>
  <c r="AL1479" i="4"/>
  <c r="AK1488" i="4"/>
  <c r="AK1499" i="4"/>
  <c r="AK1506" i="4"/>
  <c r="AL1510" i="4"/>
  <c r="AL1513" i="4"/>
  <c r="X1520" i="4"/>
  <c r="AM1522" i="4"/>
  <c r="AL1522" i="4"/>
  <c r="AK1522" i="4"/>
  <c r="X1523" i="4"/>
  <c r="AL1525" i="4"/>
  <c r="AL1356" i="4"/>
  <c r="AL1359" i="4"/>
  <c r="AK1362" i="4"/>
  <c r="AK1365" i="4"/>
  <c r="AM1366" i="4"/>
  <c r="AM1369" i="4"/>
  <c r="AL1372" i="4"/>
  <c r="AK1375" i="4"/>
  <c r="AM1376" i="4"/>
  <c r="AL1379" i="4"/>
  <c r="AL1383" i="4"/>
  <c r="AL1386" i="4"/>
  <c r="AM1390" i="4"/>
  <c r="AL1393" i="4"/>
  <c r="AK1396" i="4"/>
  <c r="AM1397" i="4"/>
  <c r="AL1400" i="4"/>
  <c r="AM1404" i="4"/>
  <c r="AM1407" i="4"/>
  <c r="AL1410" i="4"/>
  <c r="AK1413" i="4"/>
  <c r="AM1414" i="4"/>
  <c r="AL1417" i="4"/>
  <c r="AL1420" i="4"/>
  <c r="AL1423" i="4"/>
  <c r="AL1426" i="4"/>
  <c r="AM1430" i="4"/>
  <c r="AM1434" i="4"/>
  <c r="AL1444" i="4"/>
  <c r="AM1448" i="4"/>
  <c r="AM1452" i="4"/>
  <c r="AL1455" i="4"/>
  <c r="AM1459" i="4"/>
  <c r="AL1462" i="4"/>
  <c r="AL1465" i="4"/>
  <c r="AL1469" i="4"/>
  <c r="AL1472" i="4"/>
  <c r="AM1482" i="4"/>
  <c r="AM1485" i="4"/>
  <c r="AL1488" i="4"/>
  <c r="AM1491" i="4"/>
  <c r="AM1494" i="4"/>
  <c r="AK1496" i="4"/>
  <c r="AL1499" i="4"/>
  <c r="AK1502" i="4"/>
  <c r="AM1503" i="4"/>
  <c r="AL1506" i="4"/>
  <c r="AM1517" i="4"/>
  <c r="AL1518" i="4"/>
  <c r="AK1519" i="4"/>
  <c r="AM1523" i="4"/>
  <c r="AM1524" i="4"/>
  <c r="AL1524" i="4"/>
  <c r="AK1524" i="4"/>
  <c r="AL1529" i="4"/>
  <c r="AK1358" i="4"/>
  <c r="AK1368" i="4"/>
  <c r="AK1371" i="4"/>
  <c r="AK1378" i="4"/>
  <c r="AK1382" i="4"/>
  <c r="AK1389" i="4"/>
  <c r="AK1392" i="4"/>
  <c r="AK1399" i="4"/>
  <c r="AK1403" i="4"/>
  <c r="AK1406" i="4"/>
  <c r="AK1416" i="4"/>
  <c r="AL1429" i="4"/>
  <c r="AL1433" i="4"/>
  <c r="AL1437" i="4"/>
  <c r="AL1440" i="4"/>
  <c r="AK1443" i="4"/>
  <c r="AL1447" i="4"/>
  <c r="AL1451" i="4"/>
  <c r="AK1454" i="4"/>
  <c r="AL1458" i="4"/>
  <c r="AK1461" i="4"/>
  <c r="AK1468" i="4"/>
  <c r="AL1475" i="4"/>
  <c r="AK1478" i="4"/>
  <c r="AK1481" i="4"/>
  <c r="AK1484" i="4"/>
  <c r="AK1487" i="4"/>
  <c r="AK1490" i="4"/>
  <c r="AL1493" i="4"/>
  <c r="AL1496" i="4"/>
  <c r="AL1502" i="4"/>
  <c r="AK1505" i="4"/>
  <c r="AL1509" i="4"/>
  <c r="AL1512" i="4"/>
  <c r="AL1516" i="4"/>
  <c r="AL1521" i="4"/>
  <c r="AM1526" i="4"/>
  <c r="AL1526" i="4"/>
  <c r="AK1526" i="4"/>
  <c r="AM1530" i="4"/>
  <c r="AK1355" i="4"/>
  <c r="AL1358" i="4"/>
  <c r="AK1361" i="4"/>
  <c r="AK1374" i="4"/>
  <c r="AK1385" i="4"/>
  <c r="AK1395" i="4"/>
  <c r="AK1409" i="4"/>
  <c r="AK1412" i="4"/>
  <c r="AK1419" i="4"/>
  <c r="AK1422" i="4"/>
  <c r="AK1425" i="4"/>
  <c r="AK1428" i="4"/>
  <c r="AK1432" i="4"/>
  <c r="AK1436" i="4"/>
  <c r="AK1439" i="4"/>
  <c r="AL1443" i="4"/>
  <c r="AK1446" i="4"/>
  <c r="AK1450" i="4"/>
  <c r="AL1454" i="4"/>
  <c r="AK1457" i="4"/>
  <c r="AL1461" i="4"/>
  <c r="AK1464" i="4"/>
  <c r="AL1468" i="4"/>
  <c r="AK1471" i="4"/>
  <c r="AL1478" i="4"/>
  <c r="AL1481" i="4"/>
  <c r="AL1484" i="4"/>
  <c r="AL1487" i="4"/>
  <c r="AK1498" i="4"/>
  <c r="AK1501" i="4"/>
  <c r="AL1505" i="4"/>
  <c r="AK1508" i="4"/>
  <c r="AK1515" i="4"/>
  <c r="AM1527" i="4"/>
  <c r="AM1528" i="4"/>
  <c r="AL1531" i="4"/>
  <c r="AK1364" i="4"/>
  <c r="AK1367" i="4"/>
  <c r="AK1398" i="4"/>
  <c r="AK1402" i="4"/>
  <c r="AK1453" i="4"/>
  <c r="AK1467" i="4"/>
  <c r="AK1480" i="4"/>
  <c r="AL1501" i="4"/>
  <c r="AL1508" i="4"/>
  <c r="AL1515" i="4"/>
  <c r="AK1532" i="4"/>
  <c r="AM1532" i="4"/>
  <c r="AL1532" i="4"/>
  <c r="AM1533" i="4"/>
  <c r="X1534" i="4"/>
  <c r="AK1357" i="4"/>
  <c r="AK1360" i="4"/>
  <c r="AL1364" i="4"/>
  <c r="AK1370" i="4"/>
  <c r="AK1373" i="4"/>
  <c r="AL1377" i="4"/>
  <c r="AL1381" i="4"/>
  <c r="AK1384" i="4"/>
  <c r="AL1388" i="4"/>
  <c r="AK1391" i="4"/>
  <c r="AK1394" i="4"/>
  <c r="AK1405" i="4"/>
  <c r="AK1415" i="4"/>
  <c r="AK1421" i="4"/>
  <c r="AK1427" i="4"/>
  <c r="AK1431" i="4"/>
  <c r="AK1435" i="4"/>
  <c r="AK1445" i="4"/>
  <c r="AK1449" i="4"/>
  <c r="AK1460" i="4"/>
  <c r="AK1470" i="4"/>
  <c r="AK1483" i="4"/>
  <c r="AK1486" i="4"/>
  <c r="AK1489" i="4"/>
  <c r="AL1492" i="4"/>
  <c r="AL1495" i="4"/>
  <c r="AK1500" i="4"/>
  <c r="AK1514" i="4"/>
  <c r="AK1518" i="4"/>
  <c r="AM1519" i="4"/>
  <c r="AK1520" i="4"/>
  <c r="U1522" i="4"/>
  <c r="AK1531" i="4"/>
  <c r="AM1534" i="4"/>
  <c r="AL1357" i="4"/>
  <c r="AL1360" i="4"/>
  <c r="AK1363" i="4"/>
  <c r="AL1370" i="4"/>
  <c r="AL1373" i="4"/>
  <c r="AK1380" i="4"/>
  <c r="AL1384" i="4"/>
  <c r="AK1387" i="4"/>
  <c r="AK1401" i="4"/>
  <c r="AL1408" i="4"/>
  <c r="AK1411" i="4"/>
  <c r="AK1418" i="4"/>
  <c r="AL1421" i="4"/>
  <c r="AK1424" i="4"/>
  <c r="AK1438" i="4"/>
  <c r="AK1441" i="4"/>
  <c r="AK1456" i="4"/>
  <c r="AL1489" i="4"/>
  <c r="AK1497" i="4"/>
  <c r="AL1514" i="4"/>
  <c r="AM1518" i="4"/>
  <c r="AL1520" i="4"/>
  <c r="AK1521" i="4"/>
  <c r="U1523" i="4"/>
  <c r="AK1528" i="4"/>
  <c r="AK1535" i="4"/>
  <c r="AL1539" i="4"/>
  <c r="AL1542" i="4"/>
  <c r="AL1545" i="4"/>
  <c r="AL1549" i="4"/>
  <c r="AK1552" i="4"/>
  <c r="AL1556" i="4"/>
  <c r="AL1560" i="4"/>
  <c r="AK1563" i="4"/>
  <c r="AK1566" i="4"/>
  <c r="AL1570" i="4"/>
  <c r="AL1573" i="4"/>
  <c r="AL1577" i="4"/>
  <c r="AL1581" i="4"/>
  <c r="AL1591" i="4"/>
  <c r="AL1594" i="4"/>
  <c r="AL1597" i="4"/>
  <c r="AK1600" i="4"/>
  <c r="AK1604" i="4"/>
  <c r="AK1608" i="4"/>
  <c r="AL1611" i="4"/>
  <c r="AL1614" i="4"/>
  <c r="AL1618" i="4"/>
  <c r="AM1621" i="4"/>
  <c r="AM1625" i="4"/>
  <c r="AK1627" i="4"/>
  <c r="AL1630" i="4"/>
  <c r="AM1634" i="4"/>
  <c r="AL1637" i="4"/>
  <c r="AL1641" i="4"/>
  <c r="AL1645" i="4"/>
  <c r="AL1648" i="4"/>
  <c r="AK1650" i="4"/>
  <c r="AL1528" i="4"/>
  <c r="AL1535" i="4"/>
  <c r="AM1539" i="4"/>
  <c r="AM1542" i="4"/>
  <c r="AM1545" i="4"/>
  <c r="AK1548" i="4"/>
  <c r="AM1549" i="4"/>
  <c r="AL1552" i="4"/>
  <c r="AK1555" i="4"/>
  <c r="AM1556" i="4"/>
  <c r="AM1560" i="4"/>
  <c r="AL1563" i="4"/>
  <c r="AL1566" i="4"/>
  <c r="AK1569" i="4"/>
  <c r="AM1570" i="4"/>
  <c r="AM1573" i="4"/>
  <c r="AK1576" i="4"/>
  <c r="AM1577" i="4"/>
  <c r="AK1580" i="4"/>
  <c r="AM1581" i="4"/>
  <c r="AK1584" i="4"/>
  <c r="AK1590" i="4"/>
  <c r="AM1591" i="4"/>
  <c r="AM1594" i="4"/>
  <c r="AM1597" i="4"/>
  <c r="AL1600" i="4"/>
  <c r="AL1604" i="4"/>
  <c r="AL1608" i="4"/>
  <c r="AK1610" i="4"/>
  <c r="AM1611" i="4"/>
  <c r="AM1614" i="4"/>
  <c r="AM1618" i="4"/>
  <c r="AK1620" i="4"/>
  <c r="AM1630" i="4"/>
  <c r="AM1637" i="4"/>
  <c r="AK1640" i="4"/>
  <c r="AM1641" i="4"/>
  <c r="AK1644" i="4"/>
  <c r="AM1645" i="4"/>
  <c r="AM1648" i="4"/>
  <c r="AM1653" i="4"/>
  <c r="AL1655" i="4"/>
  <c r="U1656" i="4"/>
  <c r="AK1523" i="4"/>
  <c r="AK1527" i="4"/>
  <c r="AK1652" i="4"/>
  <c r="AK1639" i="4"/>
  <c r="AK1643" i="4"/>
  <c r="AK1647" i="4"/>
  <c r="U1649" i="4"/>
  <c r="AL1649" i="4"/>
  <c r="AM1654" i="4"/>
  <c r="AK1530" i="4"/>
  <c r="AK1533" i="4"/>
  <c r="AK1537" i="4"/>
  <c r="AK1540" i="4"/>
  <c r="AK1543" i="4"/>
  <c r="AL1547" i="4"/>
  <c r="AL1554" i="4"/>
  <c r="AL1558" i="4"/>
  <c r="AK1561" i="4"/>
  <c r="AL1568" i="4"/>
  <c r="AL1575" i="4"/>
  <c r="AL1579" i="4"/>
  <c r="AL1583" i="4"/>
  <c r="AL1586" i="4"/>
  <c r="AK1589" i="4"/>
  <c r="AL1599" i="4"/>
  <c r="AK1602" i="4"/>
  <c r="AK1606" i="4"/>
  <c r="AK1609" i="4"/>
  <c r="AK1612" i="4"/>
  <c r="AL1616" i="4"/>
  <c r="AK1619" i="4"/>
  <c r="AK1622" i="4"/>
  <c r="AL1626" i="4"/>
  <c r="AL1632" i="4"/>
  <c r="AK1635" i="4"/>
  <c r="AL1639" i="4"/>
  <c r="AL1643" i="4"/>
  <c r="AM1650" i="4"/>
  <c r="AK1655" i="4"/>
  <c r="AM1656" i="4"/>
  <c r="AL1530" i="4"/>
  <c r="AL1533" i="4"/>
  <c r="AL1537" i="4"/>
  <c r="AL1540" i="4"/>
  <c r="AL1543" i="4"/>
  <c r="AK1546" i="4"/>
  <c r="AK1550" i="4"/>
  <c r="AK1553" i="4"/>
  <c r="AK1557" i="4"/>
  <c r="AL1561" i="4"/>
  <c r="AK1564" i="4"/>
  <c r="AK1567" i="4"/>
  <c r="AK1571" i="4"/>
  <c r="AK1574" i="4"/>
  <c r="AK1578" i="4"/>
  <c r="AK1582" i="4"/>
  <c r="AL1589" i="4"/>
  <c r="AK1592" i="4"/>
  <c r="AK1595" i="4"/>
  <c r="AK1598" i="4"/>
  <c r="AL1602" i="4"/>
  <c r="AL1606" i="4"/>
  <c r="AL1609" i="4"/>
  <c r="AL1612" i="4"/>
  <c r="AK1615" i="4"/>
  <c r="AL1619" i="4"/>
  <c r="AL1622" i="4"/>
  <c r="AK1628" i="4"/>
  <c r="AK1631" i="4"/>
  <c r="AL1635" i="4"/>
  <c r="AK1638" i="4"/>
  <c r="AK1642" i="4"/>
  <c r="AK1646" i="4"/>
  <c r="AK1651" i="4"/>
  <c r="AK1525" i="4"/>
  <c r="AK1529" i="4"/>
  <c r="AK1536" i="4"/>
  <c r="AL1546" i="4"/>
  <c r="AL1550" i="4"/>
  <c r="AL1553" i="4"/>
  <c r="AL1557" i="4"/>
  <c r="AL1564" i="4"/>
  <c r="AL1567" i="4"/>
  <c r="AL1571" i="4"/>
  <c r="AL1574" i="4"/>
  <c r="AL1578" i="4"/>
  <c r="AL1582" i="4"/>
  <c r="AK1585" i="4"/>
  <c r="AK1588" i="4"/>
  <c r="AL1592" i="4"/>
  <c r="AL1595" i="4"/>
  <c r="AL1598" i="4"/>
  <c r="AK1601" i="4"/>
  <c r="AK1605" i="4"/>
  <c r="AL1615" i="4"/>
  <c r="AK1621" i="4"/>
  <c r="AK1625" i="4"/>
  <c r="AL1628" i="4"/>
  <c r="AL1631" i="4"/>
  <c r="AK1634" i="4"/>
  <c r="AL1638" i="4"/>
  <c r="AL1642" i="4"/>
  <c r="AL1646" i="4"/>
  <c r="AL1651" i="4"/>
  <c r="AL1652" i="4"/>
  <c r="AM1647" i="4"/>
  <c r="AK1649" i="4"/>
  <c r="AM1655" i="4"/>
  <c r="AK1657" i="4"/>
  <c r="AM1658" i="4"/>
  <c r="AK1664" i="4"/>
  <c r="AM1671" i="4"/>
  <c r="AM1690" i="4"/>
  <c r="AK1693" i="4"/>
  <c r="AM1694" i="4"/>
  <c r="AM1697" i="4"/>
  <c r="AM1704" i="4"/>
  <c r="AK1710" i="4"/>
  <c r="AM1716" i="4"/>
  <c r="AK1719" i="4"/>
  <c r="AM1720" i="4"/>
  <c r="AK1726" i="4"/>
  <c r="AM1727" i="4"/>
  <c r="AK1729" i="4"/>
  <c r="AM1730" i="4"/>
  <c r="AK1733" i="4"/>
  <c r="AM1734" i="4"/>
  <c r="AK1740" i="4"/>
  <c r="AM1748" i="4"/>
  <c r="AK1751" i="4"/>
  <c r="AK1754" i="4"/>
  <c r="AM1755" i="4"/>
  <c r="AK1758" i="4"/>
  <c r="AK1761" i="4"/>
  <c r="AM1762" i="4"/>
  <c r="AK1764" i="4"/>
  <c r="AK1767" i="4"/>
  <c r="AM1770" i="4"/>
  <c r="AL1773" i="4"/>
  <c r="AL1776" i="4"/>
  <c r="AK1779" i="4"/>
  <c r="AL1785" i="4"/>
  <c r="AM1674" i="4"/>
  <c r="AM1678" i="4"/>
  <c r="AM1682" i="4"/>
  <c r="AM1686" i="4"/>
  <c r="AM1707" i="4"/>
  <c r="AM1713" i="4"/>
  <c r="AL1719" i="4"/>
  <c r="AM1723" i="4"/>
  <c r="AL1726" i="4"/>
  <c r="AK1743" i="4"/>
  <c r="AK1747" i="4"/>
  <c r="AL1751" i="4"/>
  <c r="AL1754" i="4"/>
  <c r="AL1758" i="4"/>
  <c r="AL1761" i="4"/>
  <c r="AL1764" i="4"/>
  <c r="AL1767" i="4"/>
  <c r="AK1769" i="4"/>
  <c r="AK1772" i="4"/>
  <c r="AK1778" i="4"/>
  <c r="AK1786" i="4"/>
  <c r="AL1654" i="4"/>
  <c r="AL1660" i="4"/>
  <c r="AK1666" i="4"/>
  <c r="AK1669" i="4"/>
  <c r="AK1673" i="4"/>
  <c r="AL1677" i="4"/>
  <c r="AL1681" i="4"/>
  <c r="AL1685" i="4"/>
  <c r="AL1689" i="4"/>
  <c r="AK1692" i="4"/>
  <c r="AL1696" i="4"/>
  <c r="AK1699" i="4"/>
  <c r="AL1703" i="4"/>
  <c r="AK1706" i="4"/>
  <c r="AK1709" i="4"/>
  <c r="AK1712" i="4"/>
  <c r="AK1718" i="4"/>
  <c r="AK1732" i="4"/>
  <c r="AK1736" i="4"/>
  <c r="AK1750" i="4"/>
  <c r="AK1753" i="4"/>
  <c r="AK1757" i="4"/>
  <c r="AK1760" i="4"/>
  <c r="AL1769" i="4"/>
  <c r="AL1772" i="4"/>
  <c r="AK1775" i="4"/>
  <c r="AM1778" i="4"/>
  <c r="AM1786" i="4"/>
  <c r="AL1786" i="4"/>
  <c r="AM1787" i="4"/>
  <c r="AK1656" i="4"/>
  <c r="AK1663" i="4"/>
  <c r="AL1666" i="4"/>
  <c r="AL1669" i="4"/>
  <c r="AL1673" i="4"/>
  <c r="AK1676" i="4"/>
  <c r="AK1680" i="4"/>
  <c r="AK1684" i="4"/>
  <c r="AK1688" i="4"/>
  <c r="AL1692" i="4"/>
  <c r="AK1695" i="4"/>
  <c r="AL1699" i="4"/>
  <c r="AK1702" i="4"/>
  <c r="AL1706" i="4"/>
  <c r="AL1709" i="4"/>
  <c r="AK1721" i="4"/>
  <c r="AK1725" i="4"/>
  <c r="AK1728" i="4"/>
  <c r="AL1732" i="4"/>
  <c r="AL1736" i="4"/>
  <c r="AK1739" i="4"/>
  <c r="AK1742" i="4"/>
  <c r="AK1746" i="4"/>
  <c r="AL1750" i="4"/>
  <c r="AL1753" i="4"/>
  <c r="AL1757" i="4"/>
  <c r="AL1760" i="4"/>
  <c r="AK1763" i="4"/>
  <c r="AK1766" i="4"/>
  <c r="AL1775" i="4"/>
  <c r="U1781" i="4"/>
  <c r="AK1653" i="4"/>
  <c r="AL1656" i="4"/>
  <c r="AL1663" i="4"/>
  <c r="AK1672" i="4"/>
  <c r="AL1676" i="4"/>
  <c r="AL1680" i="4"/>
  <c r="AL1684" i="4"/>
  <c r="AL1688" i="4"/>
  <c r="AK1691" i="4"/>
  <c r="AL1695" i="4"/>
  <c r="AK1698" i="4"/>
  <c r="AL1702" i="4"/>
  <c r="AK1705" i="4"/>
  <c r="AK1708" i="4"/>
  <c r="AK1714" i="4"/>
  <c r="AK1717" i="4"/>
  <c r="AL1721" i="4"/>
  <c r="AL1725" i="4"/>
  <c r="AL1728" i="4"/>
  <c r="AK1731" i="4"/>
  <c r="AK1735" i="4"/>
  <c r="AL1739" i="4"/>
  <c r="AL1742" i="4"/>
  <c r="AL1746" i="4"/>
  <c r="AK1749" i="4"/>
  <c r="AK1756" i="4"/>
  <c r="AL1766" i="4"/>
  <c r="AL1771" i="4"/>
  <c r="AK1774" i="4"/>
  <c r="AL1779" i="4"/>
  <c r="AM1780" i="4"/>
  <c r="AK1780" i="4"/>
  <c r="AM1782" i="4"/>
  <c r="AL1653" i="4"/>
  <c r="AL1659" i="4"/>
  <c r="AK1662" i="4"/>
  <c r="AK1665" i="4"/>
  <c r="AK1668" i="4"/>
  <c r="AL1672" i="4"/>
  <c r="AK1675" i="4"/>
  <c r="AK1679" i="4"/>
  <c r="AK1683" i="4"/>
  <c r="AK1687" i="4"/>
  <c r="AL1691" i="4"/>
  <c r="AK1701" i="4"/>
  <c r="AK1711" i="4"/>
  <c r="AK1724" i="4"/>
  <c r="AK1738" i="4"/>
  <c r="AK1741" i="4"/>
  <c r="AK1745" i="4"/>
  <c r="AK1752" i="4"/>
  <c r="AK1759" i="4"/>
  <c r="AK1765" i="4"/>
  <c r="AK1768" i="4"/>
  <c r="AK1777" i="4"/>
  <c r="AK1783" i="4"/>
  <c r="AL1662" i="4"/>
  <c r="AL1665" i="4"/>
  <c r="AL1668" i="4"/>
  <c r="AL1675" i="4"/>
  <c r="AL1679" i="4"/>
  <c r="AL1683" i="4"/>
  <c r="AL1687" i="4"/>
  <c r="AL1701" i="4"/>
  <c r="AL1711" i="4"/>
  <c r="AL1724" i="4"/>
  <c r="AK1730" i="4"/>
  <c r="AL1738" i="4"/>
  <c r="AL1741" i="4"/>
  <c r="AL1745" i="4"/>
  <c r="AL1752" i="4"/>
  <c r="AL1759" i="4"/>
  <c r="AK1762" i="4"/>
  <c r="AL1765" i="4"/>
  <c r="AL1768" i="4"/>
  <c r="AK1770" i="4"/>
  <c r="AM1783" i="4"/>
  <c r="AL1783" i="4"/>
  <c r="AM1784" i="4"/>
  <c r="X1779" i="4"/>
  <c r="AK1781" i="4"/>
  <c r="AM1781" i="4"/>
  <c r="AL1784" i="4"/>
  <c r="AK1787" i="4"/>
  <c r="AM1788" i="4"/>
  <c r="AM1791" i="4"/>
  <c r="AK1794" i="4"/>
  <c r="AM1795" i="4"/>
  <c r="AK1801" i="4"/>
  <c r="AM1802" i="4"/>
  <c r="AK1808" i="4"/>
  <c r="AM1809" i="4"/>
  <c r="AK1812" i="4"/>
  <c r="AM1816" i="4"/>
  <c r="AK1819" i="4"/>
  <c r="AM1820" i="4"/>
  <c r="AK1830" i="4"/>
  <c r="AK1833" i="4"/>
  <c r="AM1834" i="4"/>
  <c r="AL1837" i="4"/>
  <c r="AK1840" i="4"/>
  <c r="AL1843" i="4"/>
  <c r="AL1847" i="4"/>
  <c r="AK1850" i="4"/>
  <c r="AM1851" i="4"/>
  <c r="AM1854" i="4"/>
  <c r="AL1857" i="4"/>
  <c r="AK1860" i="4"/>
  <c r="AM1861" i="4"/>
  <c r="AL1864" i="4"/>
  <c r="AK1867" i="4"/>
  <c r="AM1868" i="4"/>
  <c r="AL1871" i="4"/>
  <c r="AL1874" i="4"/>
  <c r="AL1877" i="4"/>
  <c r="AK1880" i="4"/>
  <c r="AK1883" i="4"/>
  <c r="AK1886" i="4"/>
  <c r="AM1887" i="4"/>
  <c r="AK1889" i="4"/>
  <c r="AM1890" i="4"/>
  <c r="AK1893" i="4"/>
  <c r="AM1894" i="4"/>
  <c r="AM1898" i="4"/>
  <c r="AK1901" i="4"/>
  <c r="AL1905" i="4"/>
  <c r="AK1906" i="4"/>
  <c r="AM1908" i="4"/>
  <c r="AM1916" i="4"/>
  <c r="AL1787" i="4"/>
  <c r="AK1790" i="4"/>
  <c r="AL1794" i="4"/>
  <c r="AL1801" i="4"/>
  <c r="AK1804" i="4"/>
  <c r="AL1808" i="4"/>
  <c r="AL1812" i="4"/>
  <c r="AK1815" i="4"/>
  <c r="AL1819" i="4"/>
  <c r="AK1822" i="4"/>
  <c r="AK1826" i="4"/>
  <c r="AL1830" i="4"/>
  <c r="AL1833" i="4"/>
  <c r="AK1836" i="4"/>
  <c r="AL1840" i="4"/>
  <c r="AK1846" i="4"/>
  <c r="AL1850" i="4"/>
  <c r="AK1853" i="4"/>
  <c r="AK1856" i="4"/>
  <c r="AL1860" i="4"/>
  <c r="AK1863" i="4"/>
  <c r="AL1867" i="4"/>
  <c r="AK1870" i="4"/>
  <c r="AL1880" i="4"/>
  <c r="AL1883" i="4"/>
  <c r="AL1886" i="4"/>
  <c r="AL1893" i="4"/>
  <c r="AL1897" i="4"/>
  <c r="AK1904" i="4"/>
  <c r="AM1905" i="4"/>
  <c r="AK1842" i="4"/>
  <c r="AK1873" i="4"/>
  <c r="AK1876" i="4"/>
  <c r="AK1879" i="4"/>
  <c r="AK1882" i="4"/>
  <c r="AK1892" i="4"/>
  <c r="AK1896" i="4"/>
  <c r="AK1900" i="4"/>
  <c r="AL1914" i="4"/>
  <c r="AK1789" i="4"/>
  <c r="AL1793" i="4"/>
  <c r="AL1797" i="4"/>
  <c r="AK1800" i="4"/>
  <c r="AK1803" i="4"/>
  <c r="AL1807" i="4"/>
  <c r="AL1811" i="4"/>
  <c r="AK1814" i="4"/>
  <c r="AL1818" i="4"/>
  <c r="AK1825" i="4"/>
  <c r="AL1829" i="4"/>
  <c r="AL1832" i="4"/>
  <c r="AK1835" i="4"/>
  <c r="AL1839" i="4"/>
  <c r="AL1842" i="4"/>
  <c r="AK1845" i="4"/>
  <c r="AK1849" i="4"/>
  <c r="AK1852" i="4"/>
  <c r="AK1855" i="4"/>
  <c r="AK1859" i="4"/>
  <c r="AL1866" i="4"/>
  <c r="AL1873" i="4"/>
  <c r="AL1876" i="4"/>
  <c r="AL1879" i="4"/>
  <c r="AL1882" i="4"/>
  <c r="AK1885" i="4"/>
  <c r="AK1888" i="4"/>
  <c r="AK1903" i="4"/>
  <c r="AK1909" i="4"/>
  <c r="AM1910" i="4"/>
  <c r="AL1789" i="4"/>
  <c r="AK1792" i="4"/>
  <c r="AK1796" i="4"/>
  <c r="AL1800" i="4"/>
  <c r="AL1803" i="4"/>
  <c r="AK1810" i="4"/>
  <c r="AL1814" i="4"/>
  <c r="AK1817" i="4"/>
  <c r="AK1821" i="4"/>
  <c r="AL1825" i="4"/>
  <c r="AL1835" i="4"/>
  <c r="AL1845" i="4"/>
  <c r="AL1849" i="4"/>
  <c r="AL1852" i="4"/>
  <c r="AL1855" i="4"/>
  <c r="AL1859" i="4"/>
  <c r="AK1878" i="4"/>
  <c r="AL1885" i="4"/>
  <c r="AL1888" i="4"/>
  <c r="AK1891" i="4"/>
  <c r="AK1895" i="4"/>
  <c r="AK1899" i="4"/>
  <c r="AL1903" i="4"/>
  <c r="U1906" i="4"/>
  <c r="AL1906" i="4"/>
  <c r="AL1909" i="4"/>
  <c r="AM1915" i="4"/>
  <c r="AL1915" i="4"/>
  <c r="AK1915" i="4"/>
  <c r="AK1916" i="4"/>
  <c r="AL1782" i="4"/>
  <c r="AK1785" i="4"/>
  <c r="AL1792" i="4"/>
  <c r="AL1796" i="4"/>
  <c r="AK1799" i="4"/>
  <c r="AK1806" i="4"/>
  <c r="AL1810" i="4"/>
  <c r="AK1813" i="4"/>
  <c r="AL1817" i="4"/>
  <c r="AL1821" i="4"/>
  <c r="AK1824" i="4"/>
  <c r="AK1828" i="4"/>
  <c r="AK1831" i="4"/>
  <c r="AK1838" i="4"/>
  <c r="AK1841" i="4"/>
  <c r="AK1844" i="4"/>
  <c r="AK1848" i="4"/>
  <c r="AK1858" i="4"/>
  <c r="AL1862" i="4"/>
  <c r="AL1865" i="4"/>
  <c r="AL1869" i="4"/>
  <c r="AK1872" i="4"/>
  <c r="AK1875" i="4"/>
  <c r="AL1878" i="4"/>
  <c r="AK1881" i="4"/>
  <c r="AK1884" i="4"/>
  <c r="AL1891" i="4"/>
  <c r="AL1895" i="4"/>
  <c r="AL1899" i="4"/>
  <c r="AK1902" i="4"/>
  <c r="AM1906" i="4"/>
  <c r="AM1907" i="4"/>
  <c r="AM1911" i="4"/>
  <c r="AK1911" i="4"/>
  <c r="X1913" i="4"/>
  <c r="AL1917" i="4"/>
  <c r="AM1912" i="4"/>
  <c r="AL1912" i="4"/>
  <c r="AK1912" i="4"/>
  <c r="AK1924" i="4"/>
  <c r="AK1927" i="4"/>
  <c r="AM1928" i="4"/>
  <c r="AK1946" i="4"/>
  <c r="AK1949" i="4"/>
  <c r="AK1958" i="4"/>
  <c r="AK1962" i="4"/>
  <c r="AK1968" i="4"/>
  <c r="AL1981" i="4"/>
  <c r="AL1985" i="4"/>
  <c r="AK1988" i="4"/>
  <c r="AK1991" i="4"/>
  <c r="AK1999" i="4"/>
  <c r="AK2009" i="4"/>
  <c r="AM2017" i="4"/>
  <c r="AK2020" i="4"/>
  <c r="AM2021" i="4"/>
  <c r="AL2021" i="4"/>
  <c r="AK2021" i="4"/>
  <c r="AL1988" i="4"/>
  <c r="AL1991" i="4"/>
  <c r="AM1994" i="4"/>
  <c r="AK1996" i="4"/>
  <c r="AL1999" i="4"/>
  <c r="AM2003" i="4"/>
  <c r="AM2006" i="4"/>
  <c r="AL2009" i="4"/>
  <c r="AM2012" i="4"/>
  <c r="X2017" i="4"/>
  <c r="AL2020" i="4"/>
  <c r="AM2022" i="4"/>
  <c r="AK1926" i="4"/>
  <c r="AK1930" i="4"/>
  <c r="AK1945" i="4"/>
  <c r="AK1948" i="4"/>
  <c r="AK1951" i="4"/>
  <c r="AL1954" i="4"/>
  <c r="AK1957" i="4"/>
  <c r="AK1961" i="4"/>
  <c r="AK1964" i="4"/>
  <c r="AK1967" i="4"/>
  <c r="AK1970" i="4"/>
  <c r="AK1973" i="4"/>
  <c r="AK1976" i="4"/>
  <c r="AK1990" i="4"/>
  <c r="AK1993" i="4"/>
  <c r="AK2002" i="4"/>
  <c r="AK2005" i="4"/>
  <c r="AK2008" i="4"/>
  <c r="AK2011" i="4"/>
  <c r="AK2014" i="4"/>
  <c r="AK1923" i="4"/>
  <c r="AL1926" i="4"/>
  <c r="AL1930" i="4"/>
  <c r="AK1938" i="4"/>
  <c r="AK1941" i="4"/>
  <c r="AL1945" i="4"/>
  <c r="AL1948" i="4"/>
  <c r="AL1951" i="4"/>
  <c r="AL1957" i="4"/>
  <c r="AL1961" i="4"/>
  <c r="AL1964" i="4"/>
  <c r="AL1967" i="4"/>
  <c r="AL1970" i="4"/>
  <c r="AL1973" i="4"/>
  <c r="AL1976" i="4"/>
  <c r="AK1979" i="4"/>
  <c r="AK1983" i="4"/>
  <c r="AK1987" i="4"/>
  <c r="AL1990" i="4"/>
  <c r="AL1993" i="4"/>
  <c r="AK1998" i="4"/>
  <c r="AL2002" i="4"/>
  <c r="AL2005" i="4"/>
  <c r="AL2014" i="4"/>
  <c r="AM2019" i="4"/>
  <c r="AK1914" i="4"/>
  <c r="AK1917" i="4"/>
  <c r="AK1920" i="4"/>
  <c r="AK1929" i="4"/>
  <c r="AK1932" i="4"/>
  <c r="AK1935" i="4"/>
  <c r="AK1953" i="4"/>
  <c r="AK1956" i="4"/>
  <c r="AK1960" i="4"/>
  <c r="AK1966" i="4"/>
  <c r="AK1972" i="4"/>
  <c r="AK1975" i="4"/>
  <c r="AK1995" i="4"/>
  <c r="AK2001" i="4"/>
  <c r="AK2007" i="4"/>
  <c r="AL2015" i="4"/>
  <c r="AK2015" i="4"/>
  <c r="AK2018" i="4"/>
  <c r="AK1925" i="4"/>
  <c r="AK1944" i="4"/>
  <c r="AK1947" i="4"/>
  <c r="AK1950" i="4"/>
  <c r="AK1963" i="4"/>
  <c r="AK1969" i="4"/>
  <c r="AL1972" i="4"/>
  <c r="AL1975" i="4"/>
  <c r="AK1978" i="4"/>
  <c r="AK1982" i="4"/>
  <c r="AK1986" i="4"/>
  <c r="AK1989" i="4"/>
  <c r="AK1992" i="4"/>
  <c r="AL1995" i="4"/>
  <c r="AL2001" i="4"/>
  <c r="AK2004" i="4"/>
  <c r="AL2007" i="4"/>
  <c r="AK2010" i="4"/>
  <c r="AK2013" i="4"/>
  <c r="AM2018" i="4"/>
  <c r="AM2024" i="4"/>
  <c r="AL1925" i="4"/>
  <c r="AL1944" i="4"/>
  <c r="AL1947" i="4"/>
  <c r="AL1950" i="4"/>
  <c r="AL1963" i="4"/>
  <c r="AL1969" i="4"/>
  <c r="AL1978" i="4"/>
  <c r="AL1982" i="4"/>
  <c r="AL1986" i="4"/>
  <c r="AL1989" i="4"/>
  <c r="AL1992" i="4"/>
  <c r="AL2004" i="4"/>
  <c r="AL2010" i="4"/>
  <c r="AL2013" i="4"/>
  <c r="AK2017" i="4"/>
  <c r="AK2023" i="4"/>
  <c r="AM2016" i="4"/>
  <c r="AL2016" i="4"/>
  <c r="AK2019" i="4"/>
  <c r="AL2022" i="4"/>
  <c r="AL2028" i="4"/>
  <c r="AK2031" i="4"/>
  <c r="AK2034" i="4"/>
  <c r="AK2037" i="4"/>
  <c r="AL2041" i="4"/>
  <c r="AK2044" i="4"/>
  <c r="AL2047" i="4"/>
  <c r="AK2050" i="4"/>
  <c r="AL2053" i="4"/>
  <c r="AL2056" i="4"/>
  <c r="AL2059" i="4"/>
  <c r="AK2067" i="4"/>
  <c r="AL2071" i="4"/>
  <c r="AK2074" i="4"/>
  <c r="AL2077" i="4"/>
  <c r="AL2081" i="4"/>
  <c r="AL2085" i="4"/>
  <c r="AK2088" i="4"/>
  <c r="AL2092" i="4"/>
  <c r="AK2095" i="4"/>
  <c r="AL2099" i="4"/>
  <c r="AL2103" i="4"/>
  <c r="AL2106" i="4"/>
  <c r="AK2109" i="4"/>
  <c r="AL2113" i="4"/>
  <c r="AK2116" i="4"/>
  <c r="AK2121" i="4"/>
  <c r="AK2125" i="4"/>
  <c r="AK2129" i="4"/>
  <c r="AK2132" i="4"/>
  <c r="AK2136" i="4"/>
  <c r="AK2140" i="4"/>
  <c r="AL2145" i="4"/>
  <c r="U2147" i="4"/>
  <c r="AK2152" i="4"/>
  <c r="AL2153" i="4"/>
  <c r="AL2019" i="4"/>
  <c r="AK2024" i="4"/>
  <c r="AK2027" i="4"/>
  <c r="AL2031" i="4"/>
  <c r="AL2034" i="4"/>
  <c r="AL2037" i="4"/>
  <c r="AK2040" i="4"/>
  <c r="AL2044" i="4"/>
  <c r="AL2050" i="4"/>
  <c r="AK2061" i="4"/>
  <c r="AK2064" i="4"/>
  <c r="AL2067" i="4"/>
  <c r="AK2070" i="4"/>
  <c r="AL2074" i="4"/>
  <c r="AK2080" i="4"/>
  <c r="AK2084" i="4"/>
  <c r="AL2088" i="4"/>
  <c r="AK2091" i="4"/>
  <c r="AL2095" i="4"/>
  <c r="AK2098" i="4"/>
  <c r="AK2102" i="4"/>
  <c r="AK2105" i="4"/>
  <c r="AL2109" i="4"/>
  <c r="AK2112" i="4"/>
  <c r="AL2116" i="4"/>
  <c r="AK2118" i="4"/>
  <c r="AL2121" i="4"/>
  <c r="AL2125" i="4"/>
  <c r="AL2129" i="4"/>
  <c r="AL2132" i="4"/>
  <c r="AL2136" i="4"/>
  <c r="AL2140" i="4"/>
  <c r="U2145" i="4"/>
  <c r="AK2154" i="4"/>
  <c r="AL2156" i="4"/>
  <c r="AK2160" i="4"/>
  <c r="AL2024" i="4"/>
  <c r="AL2027" i="4"/>
  <c r="AK2030" i="4"/>
  <c r="AK2033" i="4"/>
  <c r="AL2040" i="4"/>
  <c r="AK2046" i="4"/>
  <c r="AK2049" i="4"/>
  <c r="AK2055" i="4"/>
  <c r="AK2058" i="4"/>
  <c r="AL2061" i="4"/>
  <c r="AL2064" i="4"/>
  <c r="AL2070" i="4"/>
  <c r="AK2073" i="4"/>
  <c r="AK2076" i="4"/>
  <c r="AL2080" i="4"/>
  <c r="AL2084" i="4"/>
  <c r="AL2091" i="4"/>
  <c r="AK2094" i="4"/>
  <c r="AL2098" i="4"/>
  <c r="AL2102" i="4"/>
  <c r="AL2105" i="4"/>
  <c r="AK2108" i="4"/>
  <c r="AL2112" i="4"/>
  <c r="AK2115" i="4"/>
  <c r="AL2118" i="4"/>
  <c r="AK2124" i="4"/>
  <c r="AK2128" i="4"/>
  <c r="AK2135" i="4"/>
  <c r="AK2139" i="4"/>
  <c r="AK2143" i="4"/>
  <c r="AL2151" i="4"/>
  <c r="AK2153" i="4"/>
  <c r="AL2154" i="4"/>
  <c r="AK2026" i="4"/>
  <c r="AL2030" i="4"/>
  <c r="AL2033" i="4"/>
  <c r="AK2036" i="4"/>
  <c r="AK2039" i="4"/>
  <c r="AK2043" i="4"/>
  <c r="AL2046" i="4"/>
  <c r="AL2049" i="4"/>
  <c r="AK2052" i="4"/>
  <c r="AL2055" i="4"/>
  <c r="AL2058" i="4"/>
  <c r="AK2066" i="4"/>
  <c r="AL2073" i="4"/>
  <c r="AL2076" i="4"/>
  <c r="AK2079" i="4"/>
  <c r="AK2083" i="4"/>
  <c r="AK2087" i="4"/>
  <c r="AL2094" i="4"/>
  <c r="AK2097" i="4"/>
  <c r="AK2101" i="4"/>
  <c r="AL2108" i="4"/>
  <c r="AK2111" i="4"/>
  <c r="AL2115" i="4"/>
  <c r="AK2120" i="4"/>
  <c r="AL2124" i="4"/>
  <c r="AL2128" i="4"/>
  <c r="AK2131" i="4"/>
  <c r="AL2135" i="4"/>
  <c r="AL2139" i="4"/>
  <c r="AL2143" i="4"/>
  <c r="AL2144" i="4"/>
  <c r="AK2144" i="4"/>
  <c r="AK2146" i="4"/>
  <c r="AL2149" i="4"/>
  <c r="AM2157" i="4"/>
  <c r="AL2157" i="4"/>
  <c r="AK2157" i="4"/>
  <c r="AL2160" i="4"/>
  <c r="AM2161" i="4"/>
  <c r="AL2026" i="4"/>
  <c r="AL2036" i="4"/>
  <c r="AL2039" i="4"/>
  <c r="AL2043" i="4"/>
  <c r="AL2131" i="4"/>
  <c r="AK2145" i="4"/>
  <c r="AL2146" i="4"/>
  <c r="AL2147" i="4"/>
  <c r="AK2147" i="4"/>
  <c r="AM2151" i="4"/>
  <c r="AM2152" i="4"/>
  <c r="AK2158" i="4"/>
  <c r="AL2029" i="4"/>
  <c r="AK2032" i="4"/>
  <c r="AK2038" i="4"/>
  <c r="AK2042" i="4"/>
  <c r="AK2045" i="4"/>
  <c r="AL2048" i="4"/>
  <c r="AL2054" i="4"/>
  <c r="AK2057" i="4"/>
  <c r="AL2060" i="4"/>
  <c r="AL2063" i="4"/>
  <c r="AL2069" i="4"/>
  <c r="AL2072" i="4"/>
  <c r="AK2075" i="4"/>
  <c r="AK2078" i="4"/>
  <c r="AK2082" i="4"/>
  <c r="AK2086" i="4"/>
  <c r="AL2090" i="4"/>
  <c r="AK2093" i="4"/>
  <c r="AK2100" i="4"/>
  <c r="AL2104" i="4"/>
  <c r="AK2107" i="4"/>
  <c r="AK2110" i="4"/>
  <c r="AL2114" i="4"/>
  <c r="AK2117" i="4"/>
  <c r="AL2123" i="4"/>
  <c r="AL2127" i="4"/>
  <c r="AL2138" i="4"/>
  <c r="AL2142" i="4"/>
  <c r="AM2154" i="4"/>
  <c r="AM2155" i="4"/>
  <c r="AM2158" i="4"/>
  <c r="AL2032" i="4"/>
  <c r="AK2035" i="4"/>
  <c r="AL2038" i="4"/>
  <c r="AL2042" i="4"/>
  <c r="AL2045" i="4"/>
  <c r="AK2051" i="4"/>
  <c r="AL2057" i="4"/>
  <c r="AK2062" i="4"/>
  <c r="AK2065" i="4"/>
  <c r="AK2068" i="4"/>
  <c r="AL2075" i="4"/>
  <c r="AL2078" i="4"/>
  <c r="AL2082" i="4"/>
  <c r="AL2086" i="4"/>
  <c r="AK2089" i="4"/>
  <c r="AL2093" i="4"/>
  <c r="AK2096" i="4"/>
  <c r="AL2100" i="4"/>
  <c r="AL2107" i="4"/>
  <c r="AL2110" i="4"/>
  <c r="AL2117" i="4"/>
  <c r="AK2119" i="4"/>
  <c r="AK2126" i="4"/>
  <c r="AK2130" i="4"/>
  <c r="AK2133" i="4"/>
  <c r="AK2137" i="4"/>
  <c r="AK2141" i="4"/>
  <c r="X2148" i="4"/>
  <c r="AM2150" i="4"/>
  <c r="U2151" i="4"/>
  <c r="U2144" i="4"/>
  <c r="AM2144" i="4"/>
  <c r="AM2148" i="4"/>
  <c r="U2149" i="4"/>
  <c r="AM2149" i="4"/>
  <c r="AM2159" i="4"/>
  <c r="AK2151" i="4"/>
  <c r="AL2155" i="4"/>
  <c r="AL2159" i="4"/>
  <c r="AL2162" i="4"/>
  <c r="AK2167" i="4"/>
  <c r="AL2170" i="4"/>
  <c r="AK2175" i="4"/>
  <c r="AL2179" i="4"/>
  <c r="AK2182" i="4"/>
  <c r="AK2185" i="4"/>
  <c r="AK2188" i="4"/>
  <c r="AL2192" i="4"/>
  <c r="AK2195" i="4"/>
  <c r="AL2199" i="4"/>
  <c r="AK2202" i="4"/>
  <c r="AK2206" i="4"/>
  <c r="AK2210" i="4"/>
  <c r="AL2214" i="4"/>
  <c r="AL2217" i="4"/>
  <c r="AL2220" i="4"/>
  <c r="AL2223" i="4"/>
  <c r="AK2224" i="4"/>
  <c r="AL2230" i="4"/>
  <c r="AM2237" i="4"/>
  <c r="AL2240" i="4"/>
  <c r="AM2241" i="4"/>
  <c r="AL2242" i="4"/>
  <c r="U2245" i="4"/>
  <c r="AL2247" i="4"/>
  <c r="AK2248" i="4"/>
  <c r="AK2250" i="4"/>
  <c r="AK2255" i="4"/>
  <c r="AL2260" i="4"/>
  <c r="AL2270" i="4"/>
  <c r="AK2270" i="4"/>
  <c r="AM2270" i="4"/>
  <c r="AK2277" i="4"/>
  <c r="AM2287" i="4"/>
  <c r="AM2288" i="4"/>
  <c r="AM2292" i="4"/>
  <c r="AL2292" i="4"/>
  <c r="AK2292" i="4"/>
  <c r="AL2295" i="4"/>
  <c r="AK2164" i="4"/>
  <c r="AK2172" i="4"/>
  <c r="AK2178" i="4"/>
  <c r="AK2198" i="4"/>
  <c r="AK2216" i="4"/>
  <c r="AK2219" i="4"/>
  <c r="AK2221" i="4"/>
  <c r="AK2227" i="4"/>
  <c r="AL2234" i="4"/>
  <c r="AK2235" i="4"/>
  <c r="AM2235" i="4"/>
  <c r="AK2236" i="4"/>
  <c r="AM2246" i="4"/>
  <c r="AL2246" i="4"/>
  <c r="AM2247" i="4"/>
  <c r="AL2252" i="4"/>
  <c r="AK2252" i="4"/>
  <c r="AM2252" i="4"/>
  <c r="U2259" i="4"/>
  <c r="AK2281" i="4"/>
  <c r="AM2296" i="4"/>
  <c r="AL2296" i="4"/>
  <c r="AK2296" i="4"/>
  <c r="AK2300" i="4"/>
  <c r="AK2304" i="4"/>
  <c r="AK2308" i="4"/>
  <c r="AK2312" i="4"/>
  <c r="AL2158" i="4"/>
  <c r="AK2161" i="4"/>
  <c r="AL2164" i="4"/>
  <c r="AK2169" i="4"/>
  <c r="AL2172" i="4"/>
  <c r="AL2178" i="4"/>
  <c r="AK2181" i="4"/>
  <c r="AK2187" i="4"/>
  <c r="AK2191" i="4"/>
  <c r="AK2194" i="4"/>
  <c r="AK2201" i="4"/>
  <c r="AK2205" i="4"/>
  <c r="AK2209" i="4"/>
  <c r="AK2213" i="4"/>
  <c r="AL2216" i="4"/>
  <c r="AL2219" i="4"/>
  <c r="AK2222" i="4"/>
  <c r="AL2227" i="4"/>
  <c r="AL2249" i="4"/>
  <c r="AK2249" i="4"/>
  <c r="AM2249" i="4"/>
  <c r="AK2257" i="4"/>
  <c r="AL2258" i="4"/>
  <c r="AK2258" i="4"/>
  <c r="AM2271" i="4"/>
  <c r="AM2274" i="4"/>
  <c r="AL2274" i="4"/>
  <c r="AK2274" i="4"/>
  <c r="AL2161" i="4"/>
  <c r="AK2166" i="4"/>
  <c r="AL2169" i="4"/>
  <c r="AK2174" i="4"/>
  <c r="AK2177" i="4"/>
  <c r="AL2181" i="4"/>
  <c r="AK2184" i="4"/>
  <c r="AL2187" i="4"/>
  <c r="AL2191" i="4"/>
  <c r="AL2194" i="4"/>
  <c r="AK2197" i="4"/>
  <c r="AL2213" i="4"/>
  <c r="AL2225" i="4"/>
  <c r="AK2226" i="4"/>
  <c r="AL2228" i="4"/>
  <c r="AM2232" i="4"/>
  <c r="AL2238" i="4"/>
  <c r="AK2239" i="4"/>
  <c r="AM2239" i="4"/>
  <c r="AK2240" i="4"/>
  <c r="AM2243" i="4"/>
  <c r="X2250" i="4"/>
  <c r="AM2257" i="4"/>
  <c r="AM2265" i="4"/>
  <c r="AK2267" i="4"/>
  <c r="AM2278" i="4"/>
  <c r="AL2278" i="4"/>
  <c r="AK2278" i="4"/>
  <c r="X2283" i="4"/>
  <c r="AL2285" i="4"/>
  <c r="AM2294" i="4"/>
  <c r="AK2299" i="4"/>
  <c r="X2302" i="4"/>
  <c r="X2306" i="4"/>
  <c r="AM2309" i="4"/>
  <c r="X2310" i="4"/>
  <c r="AL2166" i="4"/>
  <c r="AL2174" i="4"/>
  <c r="AL2177" i="4"/>
  <c r="AL2184" i="4"/>
  <c r="AK2190" i="4"/>
  <c r="AL2197" i="4"/>
  <c r="AK2200" i="4"/>
  <c r="AK2204" i="4"/>
  <c r="AK2208" i="4"/>
  <c r="AK2212" i="4"/>
  <c r="AL2226" i="4"/>
  <c r="AM2238" i="4"/>
  <c r="AK2244" i="4"/>
  <c r="AK2245" i="4"/>
  <c r="AM2245" i="4"/>
  <c r="AM2250" i="4"/>
  <c r="AK2253" i="4"/>
  <c r="AM2256" i="4"/>
  <c r="AL2256" i="4"/>
  <c r="AL2259" i="4"/>
  <c r="AK2259" i="4"/>
  <c r="AM2259" i="4"/>
  <c r="U2263" i="4"/>
  <c r="AL2271" i="4"/>
  <c r="AM2272" i="4"/>
  <c r="AK2279" i="4"/>
  <c r="AM2282" i="4"/>
  <c r="AL2282" i="4"/>
  <c r="AK2282" i="4"/>
  <c r="X2287" i="4"/>
  <c r="AM2298" i="4"/>
  <c r="AM2301" i="4"/>
  <c r="AL2303" i="4"/>
  <c r="AM2305" i="4"/>
  <c r="AL2307" i="4"/>
  <c r="AL2309" i="4"/>
  <c r="AL2311" i="4"/>
  <c r="AL2221" i="4"/>
  <c r="AM2224" i="4"/>
  <c r="AK2234" i="4"/>
  <c r="U2235" i="4"/>
  <c r="AL2235" i="4"/>
  <c r="AM2236" i="4"/>
  <c r="AM2242" i="4"/>
  <c r="AM2248" i="4"/>
  <c r="AL2253" i="4"/>
  <c r="AM2254" i="4"/>
  <c r="AK2254" i="4"/>
  <c r="AL2261" i="4"/>
  <c r="AK2261" i="4"/>
  <c r="AL2262" i="4"/>
  <c r="AK2262" i="4"/>
  <c r="AK2264" i="4"/>
  <c r="U2270" i="4"/>
  <c r="AM2275" i="4"/>
  <c r="AK2275" i="4"/>
  <c r="AM2276" i="4"/>
  <c r="AK2283" i="4"/>
  <c r="AM2286" i="4"/>
  <c r="AL2286" i="4"/>
  <c r="AK2286" i="4"/>
  <c r="AL2288" i="4"/>
  <c r="AM2290" i="4"/>
  <c r="AL2294" i="4"/>
  <c r="AK2302" i="4"/>
  <c r="AK2306" i="4"/>
  <c r="AK2310" i="4"/>
  <c r="AM2222" i="4"/>
  <c r="AK2268" i="4"/>
  <c r="AL2269" i="4"/>
  <c r="AK2269" i="4"/>
  <c r="AK2287" i="4"/>
  <c r="AK2231" i="4"/>
  <c r="AM2231" i="4"/>
  <c r="U2249" i="4"/>
  <c r="AK2251" i="4"/>
  <c r="AK2256" i="4"/>
  <c r="AL2263" i="4"/>
  <c r="AK2263" i="4"/>
  <c r="AM2263" i="4"/>
  <c r="AM2267" i="4"/>
  <c r="AM2268" i="4"/>
  <c r="AK2273" i="4"/>
  <c r="AL2279" i="4"/>
  <c r="AM2283" i="4"/>
  <c r="AM2284" i="4"/>
  <c r="AL2291" i="4"/>
  <c r="U2297" i="4"/>
  <c r="AM2302" i="4"/>
  <c r="AM2303" i="4"/>
  <c r="AM2306" i="4"/>
  <c r="AM2307" i="4"/>
  <c r="AM2310" i="4"/>
  <c r="AM2311" i="4"/>
  <c r="AL2255" i="4"/>
  <c r="AL2266" i="4"/>
  <c r="AL2273" i="4"/>
  <c r="AL2277" i="4"/>
  <c r="AM2293" i="4"/>
  <c r="AM2297" i="4"/>
  <c r="AL2320" i="4"/>
  <c r="AM2323" i="4"/>
  <c r="AM2327" i="4"/>
  <c r="AM2330" i="4"/>
  <c r="AL2333" i="4"/>
  <c r="AL2337" i="4"/>
  <c r="AL2340" i="4"/>
  <c r="AL2343" i="4"/>
  <c r="AM2255" i="4"/>
  <c r="AK2265" i="4"/>
  <c r="AM2266" i="4"/>
  <c r="AK2272" i="4"/>
  <c r="AM2273" i="4"/>
  <c r="AK2276" i="4"/>
  <c r="AM2277" i="4"/>
  <c r="AK2280" i="4"/>
  <c r="AM2281" i="4"/>
  <c r="AK2284" i="4"/>
  <c r="AM2285" i="4"/>
  <c r="AK2288" i="4"/>
  <c r="AM2289" i="4"/>
  <c r="AM2300" i="4"/>
  <c r="AK2303" i="4"/>
  <c r="AM2304" i="4"/>
  <c r="AK2307" i="4"/>
  <c r="AM2308" i="4"/>
  <c r="AK2311" i="4"/>
  <c r="AM2312" i="4"/>
  <c r="AK2315" i="4"/>
  <c r="AM2316" i="4"/>
  <c r="AK2319" i="4"/>
  <c r="AK2322" i="4"/>
  <c r="AK2329" i="4"/>
  <c r="AK2336" i="4"/>
  <c r="AM2343" i="4"/>
  <c r="AL2325" i="4"/>
  <c r="AK2328" i="4"/>
  <c r="AL2332" i="4"/>
  <c r="AK2335" i="4"/>
  <c r="AL2342" i="4"/>
  <c r="AK2324" i="4"/>
  <c r="AK2331" i="4"/>
  <c r="AK2290" i="4"/>
  <c r="AK2301" i="4"/>
  <c r="AK2305" i="4"/>
  <c r="AK2309" i="4"/>
  <c r="AK2313" i="4"/>
  <c r="AK2317" i="4"/>
  <c r="AK2334" i="4"/>
  <c r="AK2341" i="4"/>
  <c r="AK2344" i="4"/>
  <c r="AL2290" i="4"/>
  <c r="AK2293" i="4"/>
  <c r="AK2297" i="4"/>
  <c r="AL2301" i="4"/>
  <c r="AL2305" i="4"/>
  <c r="AL2313" i="4"/>
  <c r="AL2317" i="4"/>
  <c r="AK2323" i="4"/>
  <c r="AK2327" i="4"/>
  <c r="AK2330" i="4"/>
  <c r="AL2334" i="4"/>
  <c r="AL2344" i="4"/>
  <c r="D4" i="4" l="1" a="1"/>
  <c r="D4" i="4" s="1"/>
  <c r="AK10" i="4"/>
  <c r="D5" i="4" s="1"/>
  <c r="D6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<sst xmlns="http://schemas.openxmlformats.org/spreadsheetml/2006/main" count="57706" uniqueCount="3578">
  <si>
    <t>Brand</t>
  </si>
  <si>
    <t>ERP ID</t>
  </si>
  <si>
    <t>Raiz CNPJ</t>
  </si>
  <si>
    <t>Sales Reps</t>
  </si>
  <si>
    <t>CLIENT</t>
  </si>
  <si>
    <t>CITY</t>
  </si>
  <si>
    <t>UF</t>
  </si>
  <si>
    <t>Sector</t>
  </si>
  <si>
    <t>Segment</t>
  </si>
  <si>
    <t>Last Date Sales</t>
  </si>
  <si>
    <t>Last Date Sample</t>
  </si>
  <si>
    <t>Real Status</t>
  </si>
  <si>
    <t>ALINE RODRIGUES</t>
  </si>
  <si>
    <t>CINTREQ CINTRA EQUIPAMENTOS LTDA</t>
  </si>
  <si>
    <t>UBERLANDIA</t>
  </si>
  <si>
    <t>MG</t>
  </si>
  <si>
    <t>Construction and Infrastructure</t>
  </si>
  <si>
    <t>Construction</t>
  </si>
  <si>
    <t>Active</t>
  </si>
  <si>
    <t>SAO BERNARDO DO CAMPO</t>
  </si>
  <si>
    <t>SP</t>
  </si>
  <si>
    <t>Services and Consulting</t>
  </si>
  <si>
    <t>Inactive</t>
  </si>
  <si>
    <t>John Deere BR</t>
  </si>
  <si>
    <t>FERNANDA VENTRESCHI</t>
  </si>
  <si>
    <t>TERRAVERDE MAQUINAS AGRICOLAS LTDA</t>
  </si>
  <si>
    <t>JAU</t>
  </si>
  <si>
    <t>Agriculture and Agribusiness</t>
  </si>
  <si>
    <t>Sugar cane</t>
  </si>
  <si>
    <t>CIPLAN CIMENTO PLANALTO SA</t>
  </si>
  <si>
    <t>BRASILIA</t>
  </si>
  <si>
    <t>DF</t>
  </si>
  <si>
    <t>Cement and Aggregates</t>
  </si>
  <si>
    <t>THAIS NOGUEIRA</t>
  </si>
  <si>
    <t>ELBA EQUIPAMENTOS E SERVICOS SA</t>
  </si>
  <si>
    <t>BELO HORIZONTE</t>
  </si>
  <si>
    <t>Case IH -BR</t>
  </si>
  <si>
    <t>BRASIF SA EXPORTACAO IMPORTACAO</t>
  </si>
  <si>
    <t>RIBEIRAO PRETO</t>
  </si>
  <si>
    <t>MINERACAO USIMINAS SA</t>
  </si>
  <si>
    <t>ITATIAIUCU</t>
  </si>
  <si>
    <t>Mining</t>
  </si>
  <si>
    <t>Mobile</t>
  </si>
  <si>
    <t>3Z MOVIMENTACAO INTELIGENTE LTDA</t>
  </si>
  <si>
    <t>PORTO ALEGRE</t>
  </si>
  <si>
    <t>RS</t>
  </si>
  <si>
    <t>Cranes</t>
  </si>
  <si>
    <t>CONCREPEDRA CONCRETO E PEDRA LTDA</t>
  </si>
  <si>
    <t>CAMPO BOM</t>
  </si>
  <si>
    <t>GRAVATAI</t>
  </si>
  <si>
    <t>SERRA</t>
  </si>
  <si>
    <t>ES</t>
  </si>
  <si>
    <t>Intermodal</t>
  </si>
  <si>
    <t>Churn</t>
  </si>
  <si>
    <t>FORTALEZA</t>
  </si>
  <si>
    <t>CE</t>
  </si>
  <si>
    <t>New Holland-BR</t>
  </si>
  <si>
    <t>BAMAQ SA BANDEIRANTES MAQUINAS E EQUIPAMENTOS</t>
  </si>
  <si>
    <t>CONTAGEM</t>
  </si>
  <si>
    <t>TRANSNORDESTINA LOGISTICA S.A</t>
  </si>
  <si>
    <t>MASTER</t>
  </si>
  <si>
    <t>JOHN DEERE BRASIL LTDA</t>
  </si>
  <si>
    <t>CATALAO</t>
  </si>
  <si>
    <t>GO</t>
  </si>
  <si>
    <t>JUNDIAI</t>
  </si>
  <si>
    <t>RN</t>
  </si>
  <si>
    <t>STEMAC S/A GRUPOS GERADORES</t>
  </si>
  <si>
    <t>Generation and Distribution of Energy</t>
  </si>
  <si>
    <t>Generators</t>
  </si>
  <si>
    <t>BRUNA CAITANO</t>
  </si>
  <si>
    <t>IACO AGRICOLA SA</t>
  </si>
  <si>
    <t>PARAISO DAS AGUAS</t>
  </si>
  <si>
    <t>MS</t>
  </si>
  <si>
    <t>MONTENEGRO</t>
  </si>
  <si>
    <t>Grains</t>
  </si>
  <si>
    <t>GUARULHOS</t>
  </si>
  <si>
    <t>CAMACARI</t>
  </si>
  <si>
    <t>BA</t>
  </si>
  <si>
    <t>RIO DE JANEIRO</t>
  </si>
  <si>
    <t>RJ</t>
  </si>
  <si>
    <t>REAL GUINDASTES E EQUIPAMENTOS LTDA</t>
  </si>
  <si>
    <t>NOVA LIMA</t>
  </si>
  <si>
    <t>SCHOTTEL DO BRASIL PROPULSOES MARITIMAS LTDA</t>
  </si>
  <si>
    <t>ITAJAI</t>
  </si>
  <si>
    <t>SC</t>
  </si>
  <si>
    <t>Transportation</t>
  </si>
  <si>
    <t>Maritime and Waterway</t>
  </si>
  <si>
    <t>DIADEMA</t>
  </si>
  <si>
    <t>Chemical and Petrochemical</t>
  </si>
  <si>
    <t>Chemicals</t>
  </si>
  <si>
    <t>FAGUNDES CONSTRUCAO E MINERACAO S.A.</t>
  </si>
  <si>
    <t>Shell</t>
  </si>
  <si>
    <t>SHELL BRASIL PETROLEO LTDA</t>
  </si>
  <si>
    <t>Lubricants</t>
  </si>
  <si>
    <t>GOIANIA</t>
  </si>
  <si>
    <t>PI</t>
  </si>
  <si>
    <t>ARAXA</t>
  </si>
  <si>
    <t>BUTIA</t>
  </si>
  <si>
    <t>PEDREIRA E CONCRETO CAXIENSE LTDA</t>
  </si>
  <si>
    <t>CAXIAS DO SUL</t>
  </si>
  <si>
    <t>Fixed Plant</t>
  </si>
  <si>
    <t>CONSTRUTORA BARBOSA MELLO SA</t>
  </si>
  <si>
    <t>BRASIF LOCADORA LTDA</t>
  </si>
  <si>
    <t>MAQNELSON AGRICOLA LTDA</t>
  </si>
  <si>
    <t>CARLOS JUNIOR</t>
  </si>
  <si>
    <t>SANDVIK MINING AND ROCK TECHNOLOGY DO BRASIL LTDA</t>
  </si>
  <si>
    <t>VESPASIANO</t>
  </si>
  <si>
    <t>Manufacturing and Mineral Processing</t>
  </si>
  <si>
    <t>Consumer Products</t>
  </si>
  <si>
    <t>SAO PAULO</t>
  </si>
  <si>
    <t>CANDIOTA</t>
  </si>
  <si>
    <t>ATLANTIC NICKEL MINERACAO LTDA</t>
  </si>
  <si>
    <t>ITAGIBA</t>
  </si>
  <si>
    <t>AMBIPAR ENVIRONMENTAL SUPREMA INDUSTRIAL SOLUTIONS S.A</t>
  </si>
  <si>
    <t>PEDRO LEOPOLDO</t>
  </si>
  <si>
    <t>MINERACAO VERA CRUZ LTDA</t>
  </si>
  <si>
    <t>PATOS DE MINAS</t>
  </si>
  <si>
    <t>JCB</t>
  </si>
  <si>
    <t>VALENCE MAQUINAS E EQUIPAMENTOS LTDA</t>
  </si>
  <si>
    <t>COCAMAR MAQUINAS AGRICOLAS LTDA</t>
  </si>
  <si>
    <t>MARINGA</t>
  </si>
  <si>
    <t>PR</t>
  </si>
  <si>
    <t>PRESIDENTE PRUDENTE</t>
  </si>
  <si>
    <t>UNIMAQ MAQUINAS AGRICOLAS LTDA</t>
  </si>
  <si>
    <t>ASSIS</t>
  </si>
  <si>
    <t>HARSCO METALS LTDA</t>
  </si>
  <si>
    <t>VOLTA REDONDA</t>
  </si>
  <si>
    <t>YTAQUITI CONSTRUTORA LTDA</t>
  </si>
  <si>
    <t>BARUERI</t>
  </si>
  <si>
    <t>CATANDUVA</t>
  </si>
  <si>
    <t>DELTA MAQUINAS LTDA</t>
  </si>
  <si>
    <t>ANANINDEUA</t>
  </si>
  <si>
    <t>PA</t>
  </si>
  <si>
    <t>SHARK MAQUINAS PARA CONSTRUCAO LTDA</t>
  </si>
  <si>
    <t>ARAGUARI</t>
  </si>
  <si>
    <t>JALES</t>
  </si>
  <si>
    <t>COLORADO COMERCIO DE MAQUINAS AGRICOLAS LTDA</t>
  </si>
  <si>
    <t>D CARVALHO COMERCIO DE MAQUINAS AGRICOLAS LTDA</t>
  </si>
  <si>
    <t>ARACATUBA</t>
  </si>
  <si>
    <t>MINEIROS</t>
  </si>
  <si>
    <t>ASTER MAQUINAS E SOLUCOES INTEGRADAS LTDA</t>
  </si>
  <si>
    <t>MARACAJU</t>
  </si>
  <si>
    <t>USINA BATATAIS S/A ACUCAR E ALCOOL</t>
  </si>
  <si>
    <t>BATATAIS</t>
  </si>
  <si>
    <t>CANARANA</t>
  </si>
  <si>
    <t>MT</t>
  </si>
  <si>
    <t>PEDRACCON MINERACAO LTDA</t>
  </si>
  <si>
    <t>Hyundai</t>
  </si>
  <si>
    <t>CHB COMERCIO E INDUSTRIA LTDA</t>
  </si>
  <si>
    <t>CONSELHEIRO LAFAIETE</t>
  </si>
  <si>
    <t>COMAFI COMERCIO E SERVICOS LTDA</t>
  </si>
  <si>
    <t>SALVADOR</t>
  </si>
  <si>
    <t>FRUTAL</t>
  </si>
  <si>
    <t>UBERABA</t>
  </si>
  <si>
    <t>M A MAQUINAS AGRICOLAS LTDA</t>
  </si>
  <si>
    <t>UMUARAMA</t>
  </si>
  <si>
    <t>CURITIBA</t>
  </si>
  <si>
    <t>PME MAQUINAS E EQUIPAMENTOS LTDA</t>
  </si>
  <si>
    <t>VITORIA</t>
  </si>
  <si>
    <t>TANGUA</t>
  </si>
  <si>
    <t>PASSO FUNDO</t>
  </si>
  <si>
    <t>QUIRINOPOLIS</t>
  </si>
  <si>
    <t>SAO GABRIEL DO OESTE</t>
  </si>
  <si>
    <t>PTA COMERCIO E LOCACAO DE EQUIPAMENTOS LTDA</t>
  </si>
  <si>
    <t>ARUJA</t>
  </si>
  <si>
    <t>U&amp;M MINERACAO E CONSTRUCAO S/A</t>
  </si>
  <si>
    <t>MATIAS BARBOSA</t>
  </si>
  <si>
    <t>AVARE</t>
  </si>
  <si>
    <t>VENEZA MAQUINAS COMERCIO LTDA</t>
  </si>
  <si>
    <t>RECIFE</t>
  </si>
  <si>
    <t>PE</t>
  </si>
  <si>
    <t>SAPUCAIA DO SUL</t>
  </si>
  <si>
    <t>PIRACICABA</t>
  </si>
  <si>
    <t>IRACEMAPOLIS</t>
  </si>
  <si>
    <t>CHARQUEADAS</t>
  </si>
  <si>
    <t>CASA BRANCA</t>
  </si>
  <si>
    <t>CENTRO OESTE IMPLEMENTOS PARA TRANSPORTES LTDA</t>
  </si>
  <si>
    <t>BETIM</t>
  </si>
  <si>
    <t>KINROSS BRASIL MINERACAO SA</t>
  </si>
  <si>
    <t>PARACATU</t>
  </si>
  <si>
    <t>HOHL MAQUINAS AGRICOLAS LTDA</t>
  </si>
  <si>
    <t>ACREUNA</t>
  </si>
  <si>
    <t>URUACU</t>
  </si>
  <si>
    <t>LIPETRAL LINHARES PECAS E TRATORES LTDA</t>
  </si>
  <si>
    <t>TEIXEIRA DE FREITAS</t>
  </si>
  <si>
    <t>Cotton</t>
  </si>
  <si>
    <t>COMPANHIA BRASILEIRA DE METALURGIA E MINERACAO</t>
  </si>
  <si>
    <t>GOIATUBA</t>
  </si>
  <si>
    <t>DOURADOS</t>
  </si>
  <si>
    <t>MANAUS</t>
  </si>
  <si>
    <t>AM</t>
  </si>
  <si>
    <t>NOVA BRITA BRITADORA NOVA SERRANA LTDA</t>
  </si>
  <si>
    <t>NOVA SERRANA</t>
  </si>
  <si>
    <t>MINAS VERDE MAQUINAS LTDA</t>
  </si>
  <si>
    <t>PASSOS</t>
  </si>
  <si>
    <t>POUSO ALEGRE</t>
  </si>
  <si>
    <t>TRES CORACOES</t>
  </si>
  <si>
    <t>LAVRAS</t>
  </si>
  <si>
    <t>SAO JOAO DEL REI</t>
  </si>
  <si>
    <t>LAVRONORTE MAQUINAS LTDA</t>
  </si>
  <si>
    <t>BALSAS</t>
  </si>
  <si>
    <t>MA</t>
  </si>
  <si>
    <t>ELEVA BRASIL SOLUCOES EM ELEVACAO SA</t>
  </si>
  <si>
    <t>OSASCO</t>
  </si>
  <si>
    <t>Cummins</t>
  </si>
  <si>
    <t>DISTRIBUIDORA MERIDIONAL DE MOTORES CUMMINS SA</t>
  </si>
  <si>
    <t>SAO JOSE</t>
  </si>
  <si>
    <t>LINHARES</t>
  </si>
  <si>
    <t>MOJI MIRIM</t>
  </si>
  <si>
    <t>CONFINS</t>
  </si>
  <si>
    <t>Preparation</t>
  </si>
  <si>
    <t>TRACAN MAQUINAS E SISTEMAS PARA AGRICULTURA LTDA</t>
  </si>
  <si>
    <t>VERDESUL MAQUINAS AGRICOLAS LTDA</t>
  </si>
  <si>
    <t>PATO BRANCO</t>
  </si>
  <si>
    <t>MONSANTO DO BRASIL LTDA</t>
  </si>
  <si>
    <t>ANDRADINA</t>
  </si>
  <si>
    <t>DRILLING DO BRASIL LTDA</t>
  </si>
  <si>
    <t>MAQCAMPO SOLUCOES AGRICOLAS SA</t>
  </si>
  <si>
    <t>CRISTALINA</t>
  </si>
  <si>
    <t>UNAI</t>
  </si>
  <si>
    <t>FORMOSA</t>
  </si>
  <si>
    <t>AGROSUL MAQUINAS LTDA</t>
  </si>
  <si>
    <t>SAO DESIDERIO</t>
  </si>
  <si>
    <t>VIX LOGISTICA SA</t>
  </si>
  <si>
    <t>INOVA MAQUINAS LTDA</t>
  </si>
  <si>
    <t>INOVA EQUIPAMENTOS LTDA</t>
  </si>
  <si>
    <t>POMPEU</t>
  </si>
  <si>
    <t>GOIASA GOIATUBA ALCOOL LTDA</t>
  </si>
  <si>
    <t>AGRO BAGGIO MAQUINAS AGRICOLAS LTDA</t>
  </si>
  <si>
    <t>SINOP</t>
  </si>
  <si>
    <t>BARRETOS</t>
  </si>
  <si>
    <t>MOTORMAC RENTAL LOCACOES DE EQUIPAMENTOS SA</t>
  </si>
  <si>
    <t>ROMAC TECNICA DE MAQUINAS E EQUIPAMENTOS LTDA</t>
  </si>
  <si>
    <t>ITUIUTABA BIOENERGIA LTDA</t>
  </si>
  <si>
    <t>ITUIUTABA</t>
  </si>
  <si>
    <t>INDAIATUBA</t>
  </si>
  <si>
    <t>LBX DO BRASIL COMERCIO DE EQUIPAMENTOS INDUSTRIAIS LTDA</t>
  </si>
  <si>
    <t>SOROCABA</t>
  </si>
  <si>
    <t>SAO JOSE DO RIO PRETO</t>
  </si>
  <si>
    <t>SAPEZAL</t>
  </si>
  <si>
    <t>MACPONTA MAQUINAS AGRICOLAS LTDA</t>
  </si>
  <si>
    <t>PONTA GROSSA</t>
  </si>
  <si>
    <t>VALE SA</t>
  </si>
  <si>
    <t>ITABIRITO</t>
  </si>
  <si>
    <t>TECNOSAFRA SISTEMAS MECANIZADOS LTDA</t>
  </si>
  <si>
    <t>CHAPECO</t>
  </si>
  <si>
    <t>TOLEDO</t>
  </si>
  <si>
    <t>BARRA DO GARCAS</t>
  </si>
  <si>
    <t>IGUACU MAQUINAS AGRICOLAS LTDA</t>
  </si>
  <si>
    <t>CAMPO VERDE</t>
  </si>
  <si>
    <t>NOVA ANDRADINA</t>
  </si>
  <si>
    <t>COLOMBO</t>
  </si>
  <si>
    <t>PETROVILA COMBUSTIVEIS LTDA</t>
  </si>
  <si>
    <t>Oil &amp; Gas</t>
  </si>
  <si>
    <t>ITABRITA BRITADORA ITAIAIUCU LTDA</t>
  </si>
  <si>
    <t>CARMO DO CAJURU</t>
  </si>
  <si>
    <t>PH INTRALOGISTICA E SERVICOS LTDA</t>
  </si>
  <si>
    <t>CLAUDIO</t>
  </si>
  <si>
    <t>LUIS EDUARDO MAGALHAES</t>
  </si>
  <si>
    <t>CORRENTINA</t>
  </si>
  <si>
    <t>CELULOSE NIPO BRASILEIRA SA CENIBRA</t>
  </si>
  <si>
    <t>BELO ORIENTE</t>
  </si>
  <si>
    <t>Pulp and Paper</t>
  </si>
  <si>
    <t>CUMMINS VENDAS E SERVICOS DE MOTORES E GERADORES LTDA</t>
  </si>
  <si>
    <t>SLC MAQUINAS LTDA</t>
  </si>
  <si>
    <t>HORIZONTINA</t>
  </si>
  <si>
    <t>ARARAQUARA</t>
  </si>
  <si>
    <t>Raízen BR</t>
  </si>
  <si>
    <t>RAIZEN CAARAPO ACUCAR E ALCOOL LTDA</t>
  </si>
  <si>
    <t>CAARAPO</t>
  </si>
  <si>
    <t>CACHOEIRA DO SUL</t>
  </si>
  <si>
    <t>CASCAVEL</t>
  </si>
  <si>
    <t>ARAPORA BIOENERGIA SA</t>
  </si>
  <si>
    <t>ARAPORA</t>
  </si>
  <si>
    <t>RIO BRANCO DO SUL</t>
  </si>
  <si>
    <t>ANGLO AMERICAN MINERIO DE FERRO BRASIL S A</t>
  </si>
  <si>
    <t>CONCEICAO DO MATO DENTRO</t>
  </si>
  <si>
    <t>ITUMBIARA</t>
  </si>
  <si>
    <t>VENEZA EQUIPAMENTOS PESADOS SA</t>
  </si>
  <si>
    <t>PETROLINA</t>
  </si>
  <si>
    <t>TEREOS ACUCAR E ENERGIA BRASIL S A</t>
  </si>
  <si>
    <t>OLIMPIA</t>
  </si>
  <si>
    <t>FERRARI AGROINDUSTRIA SA</t>
  </si>
  <si>
    <t>PORTO FERREIRA</t>
  </si>
  <si>
    <t>PALMAS</t>
  </si>
  <si>
    <t>TO</t>
  </si>
  <si>
    <t>AGRO NEW MAQUINAS AGRICOLAS LTDA</t>
  </si>
  <si>
    <t>VOTUPORANGA</t>
  </si>
  <si>
    <t>MAXXICASE MAQUINAS LTDA</t>
  </si>
  <si>
    <t>TANGARA DA SERRA</t>
  </si>
  <si>
    <t>AGRICASE EQUIPAMENTOS AGRICOLAS LTDA</t>
  </si>
  <si>
    <t>RACINE TRATORES LTDA</t>
  </si>
  <si>
    <t>CENTRAL MAQUINAS AGRICOLAS LTDA</t>
  </si>
  <si>
    <t>IVINHEMA</t>
  </si>
  <si>
    <t>TANABI</t>
  </si>
  <si>
    <t>LENCOIS PAULISTA</t>
  </si>
  <si>
    <t>PARANAVAI</t>
  </si>
  <si>
    <t>Ponsse</t>
  </si>
  <si>
    <t>PONSSE LATIN AMERICA INDUSTRIA DE MAQUINAS FLORESTAIS LTDA</t>
  </si>
  <si>
    <t>MOGI DAS CRUZES</t>
  </si>
  <si>
    <t>Forestry</t>
  </si>
  <si>
    <t>TRADIMAQ SA</t>
  </si>
  <si>
    <t>JOHN DEERE EQUIPAMENTOS DO BRASIL LTDA</t>
  </si>
  <si>
    <t>GUANHAES</t>
  </si>
  <si>
    <t>TAUBATE</t>
  </si>
  <si>
    <t>SARITUR SANTA RITA TRANSPORTE URBANO E RODOVIARIO LTDA</t>
  </si>
  <si>
    <t>Personal</t>
  </si>
  <si>
    <t>BAYEUX</t>
  </si>
  <si>
    <t>PB</t>
  </si>
  <si>
    <t>AGRINORTE LTDA</t>
  </si>
  <si>
    <t>PARAGOMINAS</t>
  </si>
  <si>
    <t>FORTALEZA DE SANTA TERESINHA AGRICULTURA E PECUARIA SA</t>
  </si>
  <si>
    <t>JEQUITAI</t>
  </si>
  <si>
    <t>NOVO HORIZONTE</t>
  </si>
  <si>
    <t>ADECOAGRO VALE DO IVINHEMA SA</t>
  </si>
  <si>
    <t>ANGELICA</t>
  </si>
  <si>
    <t>BOA ESPERANCA</t>
  </si>
  <si>
    <t>USINA OUROESTE ACUCAR E ALCOOL LTDA</t>
  </si>
  <si>
    <t>OUROESTE</t>
  </si>
  <si>
    <t>MOEMA BIOENERGIA S.A</t>
  </si>
  <si>
    <t>ORINDIUVA</t>
  </si>
  <si>
    <t>USINA GUARIROBA LTDA</t>
  </si>
  <si>
    <t>PONTES GESTAL</t>
  </si>
  <si>
    <t>USINA ITAPAGIPE ACUCAR E ALCOOL LTDA</t>
  </si>
  <si>
    <t>ITAPAGIPE</t>
  </si>
  <si>
    <t>CNH INDUSTRIAL BRASIL LTDA</t>
  </si>
  <si>
    <t>PONTA PORA</t>
  </si>
  <si>
    <t>CAMPO MOURAO</t>
  </si>
  <si>
    <t>CORNELIO PROCOPIO</t>
  </si>
  <si>
    <t>GOIOERE</t>
  </si>
  <si>
    <t>GUAIRA</t>
  </si>
  <si>
    <t>LONDRINA</t>
  </si>
  <si>
    <t>UBIRATA</t>
  </si>
  <si>
    <t>AGROFITO CASE MAQUINAS AGRICOLAS LTDA</t>
  </si>
  <si>
    <t>RONDONOPOLIS</t>
  </si>
  <si>
    <t>ARAGUAIA AGRICOLA LTDA</t>
  </si>
  <si>
    <t>LUCAS DO RIO VERDE</t>
  </si>
  <si>
    <t>NOVA MUTUM</t>
  </si>
  <si>
    <t>SORRISO</t>
  </si>
  <si>
    <t>BTG PRODUTOS E SERVICOS LTDA</t>
  </si>
  <si>
    <t>CHAPADAO DO SUL</t>
  </si>
  <si>
    <t>SIDROLANDIA</t>
  </si>
  <si>
    <t>MAMORE MAQUINAS AGRICOLAS LTDA</t>
  </si>
  <si>
    <t>VILHENA</t>
  </si>
  <si>
    <t>RO</t>
  </si>
  <si>
    <t>MAXUM MAQUINAS E EQUIPAMENTOS LTDA</t>
  </si>
  <si>
    <t>PLANALTO DISTRIBUIDORA DE IMPLEMENTOS LTDA</t>
  </si>
  <si>
    <t>RIO VERDE</t>
  </si>
  <si>
    <t>ALFENAS</t>
  </si>
  <si>
    <t>ITURAMA</t>
  </si>
  <si>
    <t>TRATORCASE MAQUINAS AGRICOLAS SA</t>
  </si>
  <si>
    <t>ARAPOTI</t>
  </si>
  <si>
    <t>GUARAPUAVA</t>
  </si>
  <si>
    <t>ALS Tribology BR</t>
  </si>
  <si>
    <t>GRANDTEC MAQUINAS AGRICOLAS LTDA</t>
  </si>
  <si>
    <t>BRUMADO</t>
  </si>
  <si>
    <t>BUNKER ONE COMBUSTIVEIS E LUBRIFICANTES LTDA</t>
  </si>
  <si>
    <t>LOUIS DREYFUS COMPANY SUCOS SA</t>
  </si>
  <si>
    <t>RIBEIRAO BONITO</t>
  </si>
  <si>
    <t>DUQUE DE CAXIAS</t>
  </si>
  <si>
    <t>AGROPECUARIA MAGGI LTDA</t>
  </si>
  <si>
    <t>CAMPO NOVO DO PARECIS</t>
  </si>
  <si>
    <t>ITIQUIRA</t>
  </si>
  <si>
    <t>QUERENCIA</t>
  </si>
  <si>
    <t>ALVORADA SISTEMAS AGRICOLAS LTDA</t>
  </si>
  <si>
    <t>PELOTAS</t>
  </si>
  <si>
    <t>BARRA DO BUGRES</t>
  </si>
  <si>
    <t>AGROPECUARIA LOCKS LTDA</t>
  </si>
  <si>
    <t>CASEARA</t>
  </si>
  <si>
    <t>SAMUEL MAGGI LOCKS</t>
  </si>
  <si>
    <t>USINA CENTRAL OLHO DAGUA SA</t>
  </si>
  <si>
    <t>CAMUTANGA</t>
  </si>
  <si>
    <t>MONTES CLAROS</t>
  </si>
  <si>
    <t>IGARASSU</t>
  </si>
  <si>
    <t>NEW ENERGY SOLUCOES EM ENERGIA LTDA</t>
  </si>
  <si>
    <t>PITANGUEIRAS</t>
  </si>
  <si>
    <t>PROSAFE SERVICOS MARITIMOS LTDA</t>
  </si>
  <si>
    <t>MACAE</t>
  </si>
  <si>
    <t>C G SOLURB SOLUCOES AMBIENTAIS SPE LTDA</t>
  </si>
  <si>
    <t>CAMPO GRANDE</t>
  </si>
  <si>
    <t>JOINVILLE</t>
  </si>
  <si>
    <t>AMERICANA</t>
  </si>
  <si>
    <t>WINDCRAFT ENGENHARIA LTDA</t>
  </si>
  <si>
    <t>NATAL</t>
  </si>
  <si>
    <t>BELOV ENGENHARIA LTDA</t>
  </si>
  <si>
    <t>GUAPIMIRIM</t>
  </si>
  <si>
    <t>Road</t>
  </si>
  <si>
    <t>A GERADORA ALUGUEL DE MAQUINAS SA</t>
  </si>
  <si>
    <t>BELFORD ROXO</t>
  </si>
  <si>
    <t>Food and Beverages</t>
  </si>
  <si>
    <t>PATROCINIO</t>
  </si>
  <si>
    <t>FORMULA PRODUTOS AUTOMOTIVOS LTDA</t>
  </si>
  <si>
    <t>VIA TRUCKS COMERCIO DE CAMINHOES LTDA</t>
  </si>
  <si>
    <t>MIRANTE DO PARANAPANEMA</t>
  </si>
  <si>
    <t>RAIZEN CENTRO-SUL PAULISTA SA</t>
  </si>
  <si>
    <t>MORRO AGUDO</t>
  </si>
  <si>
    <t>TRANORTE SISTEMAS MECANIZADOS LTDA</t>
  </si>
  <si>
    <t>CANOINHAS</t>
  </si>
  <si>
    <t>Shell BR</t>
  </si>
  <si>
    <t>AGGREKO ENERGIA LOCACAO DE GERADORES LTDA</t>
  </si>
  <si>
    <t>MARIANA</t>
  </si>
  <si>
    <t>MARILIA</t>
  </si>
  <si>
    <t>VIX TRANSPORTES DEDICADOS LTDA</t>
  </si>
  <si>
    <t>CUBATAO</t>
  </si>
  <si>
    <t>CIA DE FIACAO E TECIDOS CEDRO E CACHOEIRA</t>
  </si>
  <si>
    <t>SETE LAGOAS</t>
  </si>
  <si>
    <t>LUBPAR COMERCIO ATACADISTA DE LUBRIFICANTES LTDA</t>
  </si>
  <si>
    <t>SUMA BRASIL - SERVICOS URBANOS E MEIO AMBIENTE S.A.</t>
  </si>
  <si>
    <t>TAETECH MANUTENCAO PREDITIVA LTDA</t>
  </si>
  <si>
    <t>IBICOARA</t>
  </si>
  <si>
    <t>APERAM BIOENERGIA LTDA</t>
  </si>
  <si>
    <t>CAPELINHA</t>
  </si>
  <si>
    <t>ITAMARANDIBA</t>
  </si>
  <si>
    <t>TRES LAGOAS</t>
  </si>
  <si>
    <t>PALMEIRA DAS MISSOES</t>
  </si>
  <si>
    <t>SE</t>
  </si>
  <si>
    <t>Power Plants</t>
  </si>
  <si>
    <t>NOVA ALVORADA DO SUL</t>
  </si>
  <si>
    <t>RIO BRILHANTE</t>
  </si>
  <si>
    <t>CIARAMA MAQUINAS LTDA</t>
  </si>
  <si>
    <t>AMAMBAI</t>
  </si>
  <si>
    <t>BRK AMBIENTAL MANSO S A</t>
  </si>
  <si>
    <t>PEDRA AGROINDUSTRIAL SA</t>
  </si>
  <si>
    <t>BURITIZAL</t>
  </si>
  <si>
    <t>MS COMERCIO DE LUBRIFICANTES LTDA ME</t>
  </si>
  <si>
    <t>INDAIAL</t>
  </si>
  <si>
    <t>NCH</t>
  </si>
  <si>
    <t>NCH BRASIL LTDA</t>
  </si>
  <si>
    <t>JARTEC AUTOMACAO INDUSTRIAL LTDA</t>
  </si>
  <si>
    <t>JARAGUA DO SUL</t>
  </si>
  <si>
    <t>ARTCOM INDUSTRIA &amp; COMERCIO DE EQUIPAMENTOS INDUSTRIAIS LTDA</t>
  </si>
  <si>
    <t>CANOAS</t>
  </si>
  <si>
    <t>FAZENDA BRASILEIRO DESENVOLVIMENTO MINERAL LTDA</t>
  </si>
  <si>
    <t>BARROCAS</t>
  </si>
  <si>
    <t>BARRA MANSA</t>
  </si>
  <si>
    <t>MENEGARO COMERCIAL AGRICOLA LTDA</t>
  </si>
  <si>
    <t>GRAVATAL</t>
  </si>
  <si>
    <t>SAO MIGUEL DO OESTE</t>
  </si>
  <si>
    <t>MUCURI</t>
  </si>
  <si>
    <t>PAULO DE ARAUJO RODRIGUES E OUTROS</t>
  </si>
  <si>
    <t>JABOTICABAL</t>
  </si>
  <si>
    <t>NAPALHA COMERCIO E REPRESENTACOES LTDA</t>
  </si>
  <si>
    <t>FRAIBURGO</t>
  </si>
  <si>
    <t>RIO DO SUL</t>
  </si>
  <si>
    <t>SAO JOAQUIM</t>
  </si>
  <si>
    <t>ARAGUAINA</t>
  </si>
  <si>
    <t>ITU</t>
  </si>
  <si>
    <t>CAMPINAS</t>
  </si>
  <si>
    <t>UNIAO RECICLAVEIS RIO NOVO -EPP</t>
  </si>
  <si>
    <t>LEOPOLDINA</t>
  </si>
  <si>
    <t>FS INDUSTRIA DE BIOCOMBUSTIVEIS LTDA</t>
  </si>
  <si>
    <t>MARABA</t>
  </si>
  <si>
    <t>CARIACICA</t>
  </si>
  <si>
    <t>SIMOES FILHO</t>
  </si>
  <si>
    <t>RESENDE</t>
  </si>
  <si>
    <t>TRES MARIAS</t>
  </si>
  <si>
    <t>BELA VISTA DE MINAS</t>
  </si>
  <si>
    <t>BRASIL TERMINAL PORTUARIO SA</t>
  </si>
  <si>
    <t>SANTOS</t>
  </si>
  <si>
    <t>SAO LOURENCO DO SUL</t>
  </si>
  <si>
    <t>ARPEX ENGENHARIA LTDA</t>
  </si>
  <si>
    <t>URUCUI</t>
  </si>
  <si>
    <t>DEXCO SA</t>
  </si>
  <si>
    <t>ITAPETININGA</t>
  </si>
  <si>
    <t>GKN DO BRASIL LTDA</t>
  </si>
  <si>
    <t>APARECIDA DE GOIANIA</t>
  </si>
  <si>
    <t>GUARAMIRIM</t>
  </si>
  <si>
    <t>VIANOPOLIS</t>
  </si>
  <si>
    <t>SAO LUIS</t>
  </si>
  <si>
    <t>CURVELO</t>
  </si>
  <si>
    <t>AGUA BOA</t>
  </si>
  <si>
    <t>PORTO ALEGRE DO NORTE</t>
  </si>
  <si>
    <t>PALOTINA</t>
  </si>
  <si>
    <t>XCMG BRASIL INVESTIMENTOS LTDA</t>
  </si>
  <si>
    <t>USINA VERTENTE LTDA</t>
  </si>
  <si>
    <t>GUARACI</t>
  </si>
  <si>
    <t>Lubrisint BR</t>
  </si>
  <si>
    <t>LUBRISINT LUBRIFICANTES SINTETICOS ESPECIAIS LTDA</t>
  </si>
  <si>
    <t>Lubrax BR</t>
  </si>
  <si>
    <t>EUNAPOLIS</t>
  </si>
  <si>
    <t>FLUIPRESS AUTOMACAO LTDA</t>
  </si>
  <si>
    <t>PEDREIRAS PARAFUSO LIMITADA</t>
  </si>
  <si>
    <t>IPATINGA</t>
  </si>
  <si>
    <t>PETROBRAS TRANSPORTE S A TRANSPETRO</t>
  </si>
  <si>
    <t>SANTA VITORIA DO PALMAR II ENERGIAS RENOVAVEIS S A</t>
  </si>
  <si>
    <t>SANTA VITORIA DO PALMAR</t>
  </si>
  <si>
    <t>SARANDI</t>
  </si>
  <si>
    <t>LOMAE MAQUINAS E EMPREENDIMENTOS LTDA</t>
  </si>
  <si>
    <t>TIMOTEO</t>
  </si>
  <si>
    <t>MINERACAO BURITIRAMA S.A</t>
  </si>
  <si>
    <t>SUMARE</t>
  </si>
  <si>
    <t>ELDORADO DO SUL</t>
  </si>
  <si>
    <t>BOCAIUVA</t>
  </si>
  <si>
    <t>ENSCO DO BRASIL PETROLEO E GAS LTDA</t>
  </si>
  <si>
    <t>ARAUCARIA</t>
  </si>
  <si>
    <t>PINDAMONHANGABA</t>
  </si>
  <si>
    <t>REDENCAO</t>
  </si>
  <si>
    <t>COLINA</t>
  </si>
  <si>
    <t>RAIZEN ENERGIA S.A</t>
  </si>
  <si>
    <t>IBATE</t>
  </si>
  <si>
    <t>IGARAPAVA</t>
  </si>
  <si>
    <t>GUARIBA</t>
  </si>
  <si>
    <t>JC SOLUCOES LTDA</t>
  </si>
  <si>
    <t>LUBRIZOL CORPORATION US</t>
  </si>
  <si>
    <t>EXTERIOR</t>
  </si>
  <si>
    <t>EX</t>
  </si>
  <si>
    <t>LINS AGROINDUSTRIAL S.A.</t>
  </si>
  <si>
    <t>LINS</t>
  </si>
  <si>
    <t>HERMASA NAVEGACAO DA AMAZONIA LTDA</t>
  </si>
  <si>
    <t>ITACOATIARA</t>
  </si>
  <si>
    <t>BROTAS</t>
  </si>
  <si>
    <t>SHELL EASTERN TRADING PTE LTDA</t>
  </si>
  <si>
    <t>JATAI</t>
  </si>
  <si>
    <t>SCANIA LATIN AMERICA LTDA</t>
  </si>
  <si>
    <t>KOVI TECNOLOGIA S.A.</t>
  </si>
  <si>
    <t>SEARA ALIMENTOS LTDA</t>
  </si>
  <si>
    <t>PARAGUACU PAULISTA</t>
  </si>
  <si>
    <t>VALPARAISO</t>
  </si>
  <si>
    <t>RAFARD</t>
  </si>
  <si>
    <t>IPAUSSU</t>
  </si>
  <si>
    <t>ELIAS FAUSTO</t>
  </si>
  <si>
    <t>BENTO DE ABREU</t>
  </si>
  <si>
    <t>BARRA BONITA</t>
  </si>
  <si>
    <t>MIRANDOPOLIS</t>
  </si>
  <si>
    <t>MARACAI</t>
  </si>
  <si>
    <t>CONDOMINIO OPERACIONAL FOODTOWN OSASCO</t>
  </si>
  <si>
    <t>SUZANO</t>
  </si>
  <si>
    <t>CANDEIAS</t>
  </si>
  <si>
    <t>IMPERATRIZ</t>
  </si>
  <si>
    <t>HORTOLANDIA</t>
  </si>
  <si>
    <t>Railway</t>
  </si>
  <si>
    <t>AMBAR ENERGIA LTDA</t>
  </si>
  <si>
    <t>CUIABA</t>
  </si>
  <si>
    <t>SAO JOAO DA BARRA</t>
  </si>
  <si>
    <t>NORPEM COMERCIAL LTDA</t>
  </si>
  <si>
    <t>ANAPOLIS</t>
  </si>
  <si>
    <t>SEARA</t>
  </si>
  <si>
    <t>JURUTI</t>
  </si>
  <si>
    <t>ARARAS</t>
  </si>
  <si>
    <t>GERDAU ACOS LONGOS SA</t>
  </si>
  <si>
    <t>Steel</t>
  </si>
  <si>
    <t>BATAYPORA</t>
  </si>
  <si>
    <t>RIO CORRENTE AGRICOLA SA</t>
  </si>
  <si>
    <t>SONORA</t>
  </si>
  <si>
    <t>SAO GONCALO DO AMARANTE</t>
  </si>
  <si>
    <t>ELDORADO BRASIL CELULOSE SA</t>
  </si>
  <si>
    <t>GE ENERGIAS RENOVAVEIS LTDA</t>
  </si>
  <si>
    <t>Mobil</t>
  </si>
  <si>
    <t>COSAN LUBRIFICANTES E ESPECIALIDADES S.A.</t>
  </si>
  <si>
    <t>ASSOCIACAO TORRE DE VIGIA DE BIBLIAS E TRATADOS</t>
  </si>
  <si>
    <t>CESARIO LANGE</t>
  </si>
  <si>
    <t>MEXICHEM BRASIL INDUSTRIA DE TRANSFORMACAO PLASTICA LTDA</t>
  </si>
  <si>
    <t>POLIMIX CONCRETO LTDA</t>
  </si>
  <si>
    <t>BARCARENA</t>
  </si>
  <si>
    <t>JUIZ DE FORA</t>
  </si>
  <si>
    <t>TRIUNFO</t>
  </si>
  <si>
    <t>JARDINOPOLIS</t>
  </si>
  <si>
    <t>KLABIN SA</t>
  </si>
  <si>
    <t>ORTIGUEIRA</t>
  </si>
  <si>
    <t>CIA DE CIMENTO ITAMBE</t>
  </si>
  <si>
    <t>BALSA NOVA</t>
  </si>
  <si>
    <t>COMPANHIA DISTRIBUIDORA DE MOTORES E COMPONENTES</t>
  </si>
  <si>
    <t>TABOAO DA SERRA</t>
  </si>
  <si>
    <t>PARANAGUA</t>
  </si>
  <si>
    <t>ARAUCO DO BRASIL S.A.</t>
  </si>
  <si>
    <t>GUANAMBI</t>
  </si>
  <si>
    <t>AUNDE BRASIL SA</t>
  </si>
  <si>
    <t>POA</t>
  </si>
  <si>
    <t>SEMAPI CONSULTORIA LTDA</t>
  </si>
  <si>
    <t>MARACANAU</t>
  </si>
  <si>
    <t>CAUCAIA</t>
  </si>
  <si>
    <t>SYLVAMO DO BRASIL LTDA</t>
  </si>
  <si>
    <t>CAMBE</t>
  </si>
  <si>
    <t>CANAA GERACAO DE ENERGIA SA</t>
  </si>
  <si>
    <t>ARIQUEMES</t>
  </si>
  <si>
    <t>MONTE NEGRO</t>
  </si>
  <si>
    <t>EOLICA SERRA DAS VACAS III S.A.</t>
  </si>
  <si>
    <t>PARANATAMA</t>
  </si>
  <si>
    <t>AGUDOS</t>
  </si>
  <si>
    <t>SERRA DO SALITRE</t>
  </si>
  <si>
    <t>SUDATI PAINEIS LTDA</t>
  </si>
  <si>
    <t>OTACILIO COSTA</t>
  </si>
  <si>
    <t>VIBRA ENERGIA SA</t>
  </si>
  <si>
    <t>IBITU ENERGETICA SA EM RECUPERACAO JUDICIAL</t>
  </si>
  <si>
    <t>JAURU</t>
  </si>
  <si>
    <t>CAMBUHY AGRICOLA LTDA</t>
  </si>
  <si>
    <t>MATAO</t>
  </si>
  <si>
    <t>DINEX ENGENHARIA MINERAL LTDA</t>
  </si>
  <si>
    <t>BOCAINA</t>
  </si>
  <si>
    <t>CAETES</t>
  </si>
  <si>
    <t>LAUER ENGENHARIA MAQUINAS E SERVICOS LTDA</t>
  </si>
  <si>
    <t>ANTONIO CEOLIN E OUTROS</t>
  </si>
  <si>
    <t>URUGUAIANA</t>
  </si>
  <si>
    <t>ITAITUBA</t>
  </si>
  <si>
    <t>VENEZA EQUIPAMENTOS SUL COMERCIO LTDA</t>
  </si>
  <si>
    <t>CENTRAIS ELTRICAS SALTO DOS DARDANELOS SA</t>
  </si>
  <si>
    <t>ARIPUANA</t>
  </si>
  <si>
    <t>SAO LUIZ GONZAGA</t>
  </si>
  <si>
    <t>GALINHOS</t>
  </si>
  <si>
    <t>ZF DO BRASIL LTDA</t>
  </si>
  <si>
    <t>ROMUTECH MANUTENCOES E ENSAIOS EIRELI</t>
  </si>
  <si>
    <t>ALEGRETE</t>
  </si>
  <si>
    <t>SERTAOZINHO</t>
  </si>
  <si>
    <t>PARAISO DO TOCANTINS</t>
  </si>
  <si>
    <t>VACARIA</t>
  </si>
  <si>
    <t>MAQUINA SOLO MAQUINAS E EQUIP LTDA</t>
  </si>
  <si>
    <t>COTIA</t>
  </si>
  <si>
    <t>STIHL FERRAMENTAS MOTORIZADAS LTDA</t>
  </si>
  <si>
    <t>SAO LEOPOLDO</t>
  </si>
  <si>
    <t>GPD SISTEMAS LTDA</t>
  </si>
  <si>
    <t>VARZEA DA PALMA</t>
  </si>
  <si>
    <t>SENTO SE</t>
  </si>
  <si>
    <t>NAVEGACAO ALIANCA LTDA</t>
  </si>
  <si>
    <t>GUARAI</t>
  </si>
  <si>
    <t>GOVERNADOR VALADARES</t>
  </si>
  <si>
    <t>MARECHAL DEODORO</t>
  </si>
  <si>
    <t>AL</t>
  </si>
  <si>
    <t>PRUDENTOPOLIS</t>
  </si>
  <si>
    <t>KLEANOIL COMERCIO E SERVICOS LTDA</t>
  </si>
  <si>
    <t>GAUCHA DO NORTE</t>
  </si>
  <si>
    <t>ARMAC LOCACAO LOGISTICA E SERVICOS SA</t>
  </si>
  <si>
    <t>SAO JOSE DOS CAMPOS</t>
  </si>
  <si>
    <t>CARDIESEL LTDA</t>
  </si>
  <si>
    <t>PARANATINGA</t>
  </si>
  <si>
    <t>NISSEY MAQUINAS AGRICOLAS LTDA</t>
  </si>
  <si>
    <t>ROLIM DE MOURA</t>
  </si>
  <si>
    <t>GURUPI</t>
  </si>
  <si>
    <t>PORTEIRAO</t>
  </si>
  <si>
    <t>BURITIS</t>
  </si>
  <si>
    <t>LAGOA DA CONFUSAO</t>
  </si>
  <si>
    <t>TECHNO SERVICOS E PRODUTOS INDUSTRIAIS LTDA</t>
  </si>
  <si>
    <t>MINERACAO CARAIBA SA</t>
  </si>
  <si>
    <t>JAGUARARI</t>
  </si>
  <si>
    <t>FORTRAC VEICULOS E MAQUINAS AGRICOLAS LTDA</t>
  </si>
  <si>
    <t>CAMAQUA</t>
  </si>
  <si>
    <t>CEARA-MIRIM</t>
  </si>
  <si>
    <t>AGRO INDUSTRIAS DO VALE DO SAO FRANCISCO SA AGROVALE</t>
  </si>
  <si>
    <t>JUAZEIRO</t>
  </si>
  <si>
    <t>SUZANO SA</t>
  </si>
  <si>
    <t>USINA GIASA LTDA</t>
  </si>
  <si>
    <t>PEDRAS DE FOGO</t>
  </si>
  <si>
    <t>MOGI GUACU</t>
  </si>
  <si>
    <t>NEXUX LUBRIFICACAO E CONFIABILIDADE LTDA</t>
  </si>
  <si>
    <t>MONTICELLI &amp; CIA LTDA</t>
  </si>
  <si>
    <t>EDEIA</t>
  </si>
  <si>
    <t>PALHOCA</t>
  </si>
  <si>
    <t>NOVOZYMES LATIN AMERICA LTDA</t>
  </si>
  <si>
    <t>VIBMASTER MONITORAMENTO DE CONDICAO LTDA</t>
  </si>
  <si>
    <t>VIB MASTER MANUTENCAO DE EQUIPAMENTOS EIRELI</t>
  </si>
  <si>
    <t>CARPAL TRATORES LTDA</t>
  </si>
  <si>
    <t>VIACAO JARDINS SA</t>
  </si>
  <si>
    <t>CHAPADAO DO CEU</t>
  </si>
  <si>
    <t>RAIZENGEO BIOGAS S.A.</t>
  </si>
  <si>
    <t>TAPIRA</t>
  </si>
  <si>
    <t>BEL DISTRIBUIDOR DE LUBRIFICANTES LTDA</t>
  </si>
  <si>
    <t>TRAIRI</t>
  </si>
  <si>
    <t>JACOBINA MINERACAO E COMERCIO LTDA</t>
  </si>
  <si>
    <t>JACOBINA</t>
  </si>
  <si>
    <t>CAMARGO CORREA INFRA LTDA</t>
  </si>
  <si>
    <t>BIGUACU</t>
  </si>
  <si>
    <t>INDORAMA VENTURES POLIMEROS S A</t>
  </si>
  <si>
    <t>IPOJUCA</t>
  </si>
  <si>
    <t>UMOE BIOENERGY S A</t>
  </si>
  <si>
    <t>SANDOVALINA</t>
  </si>
  <si>
    <t>MACEIO</t>
  </si>
  <si>
    <t>NATICAL NATIVIDADE CALCARIO LTDA</t>
  </si>
  <si>
    <t>NATIVIDADE</t>
  </si>
  <si>
    <t>STONE BUILDING SA INDUSTRIA E COMERCIO</t>
  </si>
  <si>
    <t>BRAGANCA PAULISTA</t>
  </si>
  <si>
    <t>TECBIO DISTRIBUIDORA DE PRODUTOS QUIMICOS LTDA</t>
  </si>
  <si>
    <t>MARBRASA NORTE MINERADORA LTDA</t>
  </si>
  <si>
    <t>COLATINA</t>
  </si>
  <si>
    <t>HORNBECK OFFSHORE NAVEGACAO LTDA</t>
  </si>
  <si>
    <t>NITEROI</t>
  </si>
  <si>
    <t>DIVINOPOLIS</t>
  </si>
  <si>
    <t>LAGUNA CARAPA</t>
  </si>
  <si>
    <t>CASAMAX COMERCIAL E SERVICOS LTDA</t>
  </si>
  <si>
    <t>JOAO CAMARA</t>
  </si>
  <si>
    <t>MASTERLOC LOCACAO E ENERGIA EIRELI</t>
  </si>
  <si>
    <t>SAO JOAQUIM DE BICAS</t>
  </si>
  <si>
    <t>APUCARANA</t>
  </si>
  <si>
    <t>IVAIPORA</t>
  </si>
  <si>
    <t>VALLOUREC TUBOS DO BRASIL LTDA</t>
  </si>
  <si>
    <t>USINA ESTIVAS LTDA</t>
  </si>
  <si>
    <t>ARES</t>
  </si>
  <si>
    <t>PEDRA PRETA</t>
  </si>
  <si>
    <t>MINERAX MINERACAO XAMBIOA LTDA</t>
  </si>
  <si>
    <t>XAMBIOA</t>
  </si>
  <si>
    <t>ITAPEVA</t>
  </si>
  <si>
    <t>TAQUARITUBA</t>
  </si>
  <si>
    <t>ESPUMOSO</t>
  </si>
  <si>
    <t>ERECHIM</t>
  </si>
  <si>
    <t>CARAZINHO</t>
  </si>
  <si>
    <t>TAPEJARA</t>
  </si>
  <si>
    <t>CASCA</t>
  </si>
  <si>
    <t>ARROIO DO TIGRE</t>
  </si>
  <si>
    <t>SOLEDADE</t>
  </si>
  <si>
    <t>SIMOES</t>
  </si>
  <si>
    <t>PARAUAPEBAS</t>
  </si>
  <si>
    <t>MONTIVIDIU</t>
  </si>
  <si>
    <t>GODOFREDO VIANA</t>
  </si>
  <si>
    <t>ITAPOLIS</t>
  </si>
  <si>
    <t>PREDITIVA MANUTENCAO E REP. DE EQUIP. AGRICOLAS E IND. LTDA</t>
  </si>
  <si>
    <t>TARKIER COMERCIO DE PECAS LTDA</t>
  </si>
  <si>
    <t>ARAUCO FOREST BRASIL S.A.</t>
  </si>
  <si>
    <t>SENGES</t>
  </si>
  <si>
    <t>OURO BRANCO</t>
  </si>
  <si>
    <t>PAULO SERGIO MARTHAUS</t>
  </si>
  <si>
    <t>ANALANDIA</t>
  </si>
  <si>
    <t>BOTUCATU</t>
  </si>
  <si>
    <t>SAO CARLOS</t>
  </si>
  <si>
    <t>SANTO ANTONIO DA ALEGRIA</t>
  </si>
  <si>
    <t>PEDREGULHO</t>
  </si>
  <si>
    <t>SAO SEBASTIAO DO PARAISO</t>
  </si>
  <si>
    <t>ITATINGA</t>
  </si>
  <si>
    <t>CRISTAIS PAULISTA</t>
  </si>
  <si>
    <t>ALTINOPOLIS</t>
  </si>
  <si>
    <t>SAO MANUEL</t>
  </si>
  <si>
    <t>PIRATININGA</t>
  </si>
  <si>
    <t>GUARANTA</t>
  </si>
  <si>
    <t>JULIO MESQUITA</t>
  </si>
  <si>
    <t>PIRAJUI</t>
  </si>
  <si>
    <t>SAO PEDRO DO TURVO</t>
  </si>
  <si>
    <t>RESTINGA</t>
  </si>
  <si>
    <t>LUCIANOPOLIS</t>
  </si>
  <si>
    <t>SUD MENNUCCI</t>
  </si>
  <si>
    <t>MONTE ALEGRE DE MINAS</t>
  </si>
  <si>
    <t>MACAIBA</t>
  </si>
  <si>
    <t>MARACAS</t>
  </si>
  <si>
    <t>BAURU</t>
  </si>
  <si>
    <t>IACANGA</t>
  </si>
  <si>
    <t>ARAUCO FLORESTAL ARAPOTI S.A.</t>
  </si>
  <si>
    <t>CAMPO DO TENENTE</t>
  </si>
  <si>
    <t>TECON SALVADOR SA</t>
  </si>
  <si>
    <t>CONSTRUTORA SANCHES TRIPOLONI LTDA</t>
  </si>
  <si>
    <t>ITAUNA</t>
  </si>
  <si>
    <t>PREDITIVA MANUTENCAO E INSPECAO INDUSTRIAL LTDA</t>
  </si>
  <si>
    <t>SAO BENTO DO SUL</t>
  </si>
  <si>
    <t>GERDAU ACOMINAS S/A</t>
  </si>
  <si>
    <t>OURO PRETO</t>
  </si>
  <si>
    <t>PLANTAR SA PLANEJAMENTO TECNICA E ADMINISTRACAO DE REFLORE</t>
  </si>
  <si>
    <t>ALEXANDRE DE FIGUEIREDO FERRAZ</t>
  </si>
  <si>
    <t>HERCULANDIA</t>
  </si>
  <si>
    <t>CMOC BRASIL MINERACAO INDUSTRIA E PARTICIPACOES LTDA.</t>
  </si>
  <si>
    <t>OUVIDOR</t>
  </si>
  <si>
    <t>GASOCIDENTE DO MATO GROSSO LTDA</t>
  </si>
  <si>
    <t>ILCOM MINERACAO INDUSTRIA E COMERCIO LTDA</t>
  </si>
  <si>
    <t>BARAO DE COCAIS</t>
  </si>
  <si>
    <t>COMPANHIA DE FIACAO E TECIDOS SANTO ANTONIO</t>
  </si>
  <si>
    <t>PIRAPORA</t>
  </si>
  <si>
    <t>CAETANOPOLIS</t>
  </si>
  <si>
    <t>MARCA CONSTRUTORA E SERVICOS LTDA</t>
  </si>
  <si>
    <t>CRAIBAS</t>
  </si>
  <si>
    <t>SANTA BARBARA</t>
  </si>
  <si>
    <t>ENGEOIL ENGENHARIA DE PROCESSOS E ANALISE DE OLEOS LTDA</t>
  </si>
  <si>
    <t>OLIVEIRA</t>
  </si>
  <si>
    <t>XINGU MAQUINAS AGRICOLAS LTDA</t>
  </si>
  <si>
    <t>MM TEC LTDA</t>
  </si>
  <si>
    <t>NAVIRAI</t>
  </si>
  <si>
    <t>RAJA RENT A CAR SA</t>
  </si>
  <si>
    <t>Transformers</t>
  </si>
  <si>
    <t>SAO FELIX DO ARAGUAIA</t>
  </si>
  <si>
    <t>ACAILANDIA</t>
  </si>
  <si>
    <t>CORUMBA</t>
  </si>
  <si>
    <t>AGRO-RUB AGROPECUARIA LTDA</t>
  </si>
  <si>
    <t>RAIZES COMERCIO DE MAQUINAS LTDA</t>
  </si>
  <si>
    <t>CACHOEIRO DE ITAPEMIRIM</t>
  </si>
  <si>
    <t>TERRA PREMIUM COMERCIO DE MAQUINAS AGRICOLAS LTDA</t>
  </si>
  <si>
    <t>CENTRAL GERADORA FAZENDA MODELO LTDA</t>
  </si>
  <si>
    <t>JUARA</t>
  </si>
  <si>
    <t>MODULAX SIDERURGIA SA</t>
  </si>
  <si>
    <t>CARLOS ERNESTO AUGUSTIN</t>
  </si>
  <si>
    <t>SERIOS AGROPECUARIA LTDA</t>
  </si>
  <si>
    <t>BEBEDOURO</t>
  </si>
  <si>
    <t>GTW GERACAO E SERVICOS LTDA</t>
  </si>
  <si>
    <t>SIMIC - SERVICOS INDUSTRIAIS DE MANUTENCAO, INSPECAO E CONSU</t>
  </si>
  <si>
    <t>EUSEBIO</t>
  </si>
  <si>
    <t>JCM COMERCIO E DISTRIBUICAO DE LUBRIFICANTES E SERVICOS EIR</t>
  </si>
  <si>
    <t>AMAGGI EXPORTACAO E IMPORTACAO LTDA</t>
  </si>
  <si>
    <t>FLORIANOPOLIS</t>
  </si>
  <si>
    <t>GENTIO DO OURO</t>
  </si>
  <si>
    <t>HELENA BAPTISTA FAVERANI E CIA LTDA</t>
  </si>
  <si>
    <t>SCHEFFER E CIA LTDA</t>
  </si>
  <si>
    <t>LAGES</t>
  </si>
  <si>
    <t>OXBO DO BRASIL EQUIPAMENTOS AGRICOLAS LTDA</t>
  </si>
  <si>
    <t>CRUZ ALTA</t>
  </si>
  <si>
    <t>ARCOS</t>
  </si>
  <si>
    <t>LUIS ANTONIO</t>
  </si>
  <si>
    <t>ACCIONA CONSTRUCCION S.A</t>
  </si>
  <si>
    <t>JOSE BONIFACIO</t>
  </si>
  <si>
    <t>VILA VELHA</t>
  </si>
  <si>
    <t>ANDIRA</t>
  </si>
  <si>
    <t>CHP BRASIL INDUSTRIA E COMERCIO DE GERADORES SA</t>
  </si>
  <si>
    <t>TECCOM RIO TRATAMENTO EM COMBUSTIVEIS LTDA</t>
  </si>
  <si>
    <t>GLOBAL TRATORES LTDA</t>
  </si>
  <si>
    <t>SAO MATEUS DO SUL</t>
  </si>
  <si>
    <t>ROCHA TERMINAIS PORTUARIOS E LOGISTICA S.A.</t>
  </si>
  <si>
    <t>CONCREBASE SERVICOS DE CONCRETAGEM LTDA</t>
  </si>
  <si>
    <t>SALTO</t>
  </si>
  <si>
    <t>FMEA ENGINEERING LTDA</t>
  </si>
  <si>
    <t>BOA NOVA DISTRIBUIDORA DE PRODUTOS AUTOMOTIVOS LTDA</t>
  </si>
  <si>
    <t>PAULO FERNANDO CAVALCANTI DE MORAIS FILHO E OUTROS</t>
  </si>
  <si>
    <t>IPIACU</t>
  </si>
  <si>
    <t>SANTALUZ</t>
  </si>
  <si>
    <t>AVAPEX TRANSPORTES EIRELI</t>
  </si>
  <si>
    <t>FUNDACAO NORTE RIO GRANDENSE DE PESQUISA E CULTURA</t>
  </si>
  <si>
    <t>LOURENCO E AVANTE GERADORES LTDA</t>
  </si>
  <si>
    <t>IPE COMERCIO E DISTRIBUIDORA DE PECAS LTDA</t>
  </si>
  <si>
    <t>RIBAS DO RIO PARDO</t>
  </si>
  <si>
    <t>O TELHAR AGROPECUARIA LTDA</t>
  </si>
  <si>
    <t>SANTO ANTONIO DO LESTE</t>
  </si>
  <si>
    <t>SAO JOSE DO RIO CLARO</t>
  </si>
  <si>
    <t>FIGUEIRA INDUSTRIA E COMERCIO SA</t>
  </si>
  <si>
    <t>MINERACAO VALE VERDE DO BRASIL LTDA</t>
  </si>
  <si>
    <t>AVB MINERACAO LTDA</t>
  </si>
  <si>
    <t>AGUA AZUL DO NORTE</t>
  </si>
  <si>
    <t>TELEMACO BORBA</t>
  </si>
  <si>
    <t>VRENTAL LOCACAO DE MAQUINAS E EQUIPAMENTOS SA</t>
  </si>
  <si>
    <t>BELA VISTA</t>
  </si>
  <si>
    <t>BURITAMA</t>
  </si>
  <si>
    <t>NOVA UBIRATA</t>
  </si>
  <si>
    <t>DIAMANTINO</t>
  </si>
  <si>
    <t>SIEMENS ENERGY BRASIL LTDA</t>
  </si>
  <si>
    <t>J R MARTINS</t>
  </si>
  <si>
    <t>SERGIO DONIZETTI PAVANI E OUTROS</t>
  </si>
  <si>
    <t>CURIONOPOLIS</t>
  </si>
  <si>
    <t>PA GOLD MINERACAO E METALURGIA SA</t>
  </si>
  <si>
    <t>PEIXOTO DE AZEVEDO</t>
  </si>
  <si>
    <t>MR AGRICOLA LTDA</t>
  </si>
  <si>
    <t>ITAGUAI</t>
  </si>
  <si>
    <t>UNIAO DA VITORIA</t>
  </si>
  <si>
    <t>CENTRAL EOLICA COQUEIRINHO SA</t>
  </si>
  <si>
    <t>PINDAI</t>
  </si>
  <si>
    <t>DESTILARIA GENERALCO SA</t>
  </si>
  <si>
    <t>GENERAL SALGADO</t>
  </si>
  <si>
    <t>IRATI</t>
  </si>
  <si>
    <t>PEDRA GRANDE</t>
  </si>
  <si>
    <t>CRV INDUSTRIAL LTDA</t>
  </si>
  <si>
    <t>CAPINOPOLIS</t>
  </si>
  <si>
    <t>SANTAREM</t>
  </si>
  <si>
    <t>ARACARIGUAMA</t>
  </si>
  <si>
    <t>FORMOSA DO RIO PRETO</t>
  </si>
  <si>
    <t>RUMO MALHA PAULISTA S.A</t>
  </si>
  <si>
    <t>MINERACAO GESSOTINS DO MARANHAO LTDA</t>
  </si>
  <si>
    <t>GRAJAU</t>
  </si>
  <si>
    <t>FORMACAL FORMOSO MINERACAO DE CALCARIO LTDA</t>
  </si>
  <si>
    <t>FORMOSO DO ARAGUAIA</t>
  </si>
  <si>
    <t>SUPERCAL EXTRACAO DE CALCARIO E BRITA LTDA</t>
  </si>
  <si>
    <t>BANDEIRANTES DO TOCANTINS</t>
  </si>
  <si>
    <t>CALPI EXTRACAO DE CALCARIO LTDA</t>
  </si>
  <si>
    <t>SANTA FILOMENA</t>
  </si>
  <si>
    <t>POSIDONIA SHIPPING E TRADING LTDA</t>
  </si>
  <si>
    <t>JOAO GABRIEL GUIZZO E OUTRO</t>
  </si>
  <si>
    <t>ALFREDO VASCONCELOS</t>
  </si>
  <si>
    <t>DRACENA</t>
  </si>
  <si>
    <t>MS EQUIPAMENTOS LTDA</t>
  </si>
  <si>
    <t>RAIZEN SA</t>
  </si>
  <si>
    <t>ESCAVE BAHIA ENGENHARIA E SANEAMENTO LTDA</t>
  </si>
  <si>
    <t>M 2 COMERCIO E DISTRIBUIDORA DE PECAS LTDA</t>
  </si>
  <si>
    <t>FRANCA</t>
  </si>
  <si>
    <t>MONTE ALTO</t>
  </si>
  <si>
    <t>CARGOTEC BRAZIL SERVICOS E COMERCIO DE EQUIPAMENTOS</t>
  </si>
  <si>
    <t>GUIMARAES LESTE SERVICOS MECANICOS EIRELI</t>
  </si>
  <si>
    <t>PRIMAVERA DO LESTE</t>
  </si>
  <si>
    <t>Fendt</t>
  </si>
  <si>
    <t>VAMOS COMERCIO DE MAQUINAS AGRICOLAS LTDA</t>
  </si>
  <si>
    <t>DISTRITO DE IRRIGACAO DO PERIMETRO SENADOR NILO COELHO</t>
  </si>
  <si>
    <t>EQUAGRIL EQUIPAMENTOS AGRICOLAS LTDA</t>
  </si>
  <si>
    <t>RJ DAS NEVES OBRAS EIRELI</t>
  </si>
  <si>
    <t>MACAPA</t>
  </si>
  <si>
    <t>AP</t>
  </si>
  <si>
    <t>VENDA NOVA DO IMIGRANTE</t>
  </si>
  <si>
    <t>RUMO MALHA SUL SA</t>
  </si>
  <si>
    <t>GUAMARE</t>
  </si>
  <si>
    <t>ANTONIO DIAS</t>
  </si>
  <si>
    <t>IMPLEMENTOS AGRICOLAS DO NORDESTE INDUSTRIA E COMERCIO DE M</t>
  </si>
  <si>
    <t>ALIANCA</t>
  </si>
  <si>
    <t>CONSORCIO EMPREENDEDOR CORUMBA III</t>
  </si>
  <si>
    <t>LUZIANIA</t>
  </si>
  <si>
    <t>BECHSUD DO BRASIL COMERCIAL IMPORTADORA EXPORTADORA E DISTR</t>
  </si>
  <si>
    <t>CONSORCIO RIO DOCE</t>
  </si>
  <si>
    <t>SANTA CRUZ DO ESCALVADO</t>
  </si>
  <si>
    <t>SAMARCO MINERACAO SA EM RECUPERACAO JUDICIAL</t>
  </si>
  <si>
    <t>MATIPO</t>
  </si>
  <si>
    <t>TIANGUA</t>
  </si>
  <si>
    <t>BHS CORRUGATED SOUTH AMERICA LTDA</t>
  </si>
  <si>
    <t>Valtra</t>
  </si>
  <si>
    <t>VAMOS MAQUINAS E EQUIPAMENTOS S.A.</t>
  </si>
  <si>
    <t>X5 COMERCIO DE PRODUTOS AERONAUTICOS E INDUSTRIAIS LTDA</t>
  </si>
  <si>
    <t>CAMPO ERE</t>
  </si>
  <si>
    <t>TREVISO GV VEICULOS S/A</t>
  </si>
  <si>
    <t>PAULINO NEVES</t>
  </si>
  <si>
    <t>SAO MIGUEL ARCANJO</t>
  </si>
  <si>
    <t>RIO DAS OSTRAS</t>
  </si>
  <si>
    <t>NEOLUBES INDUSTRIA DE LUBRIFICANTES LTDA</t>
  </si>
  <si>
    <t>R E D MINERACAO E CONSTRUCAO LTDA</t>
  </si>
  <si>
    <t>NOSSA VALTRA MAQUINAS E EQUIPAMENTOS AGRICOLAS LTDA</t>
  </si>
  <si>
    <t>PARANAPANEMA</t>
  </si>
  <si>
    <t>PAX LUBRIFICANTES LTDA</t>
  </si>
  <si>
    <t>PORTO VELHO</t>
  </si>
  <si>
    <t>RICARDO COIMBRA LEROSA</t>
  </si>
  <si>
    <t>JULY QUARTZO TRANSPORTES E SERVICOS LTDA</t>
  </si>
  <si>
    <t>SABARA</t>
  </si>
  <si>
    <t>LILIANA SANDRA FASOLO 20537841806</t>
  </si>
  <si>
    <t>MARIANOPOLIS DO TOCANTINS</t>
  </si>
  <si>
    <t>L G DIAS ENGENHARIA E SERVICOS</t>
  </si>
  <si>
    <t>NOVA IGUACU</t>
  </si>
  <si>
    <t>M. GIANNETTI ENGENHARIA LTDA</t>
  </si>
  <si>
    <t>ORLANDIA</t>
  </si>
  <si>
    <t>CORUMBIARA</t>
  </si>
  <si>
    <t>IRMEN MAQUINAS E EQUIPAMENTOS LTDA</t>
  </si>
  <si>
    <t>SÃO JOSE DOS CAMPOS</t>
  </si>
  <si>
    <t>RACINE COMERCIO DE MAQUINAS LTDA</t>
  </si>
  <si>
    <t>VARZEA GRANDE</t>
  </si>
  <si>
    <t>ILHA GRANDE</t>
  </si>
  <si>
    <t>SAO GONCALO</t>
  </si>
  <si>
    <t>ASAP COMERCIO DE MAQUINAS E VEICULOS LTDA</t>
  </si>
  <si>
    <t>CONSAG ENGENHARIA SA</t>
  </si>
  <si>
    <t>BETTANIA ONIBUS LTDA</t>
  </si>
  <si>
    <t>ITUMBIARA ENERGETICA LTDA</t>
  </si>
  <si>
    <t>ITINGA</t>
  </si>
  <si>
    <t>TUCUMA</t>
  </si>
  <si>
    <t>SANTANA DE PARNAIBA</t>
  </si>
  <si>
    <t>EQUINIX HYPERSCALE 2 SP5 LTDA</t>
  </si>
  <si>
    <t>PIUMHI</t>
  </si>
  <si>
    <t>MARA ROSA</t>
  </si>
  <si>
    <t>NORTELANDIA</t>
  </si>
  <si>
    <t>PARANAIBA</t>
  </si>
  <si>
    <t>E ANTONIO DE ARAUJO</t>
  </si>
  <si>
    <t>SAO MIGUEL DOS CAMPOS</t>
  </si>
  <si>
    <t>ANGLOGOLD ASHANTI CORREGO DO SITIO MINERACAO SA</t>
  </si>
  <si>
    <t>AGIS CONSTRUÇÃO SA</t>
  </si>
  <si>
    <t>FORMAER COMERCIO E SERVICOS LTDA</t>
  </si>
  <si>
    <t>GARANHUNS</t>
  </si>
  <si>
    <t>CONFRESA</t>
  </si>
  <si>
    <t>DRESSER-RAND DO BRASIL LTDA.</t>
  </si>
  <si>
    <t>SANTA BARBARA DO OESTE</t>
  </si>
  <si>
    <t>APM TERMINALS PECEM OPERACOES PORTUARIAS LTDA</t>
  </si>
  <si>
    <t>CENTRAIS EOLICAS DOS ARACAS S.A</t>
  </si>
  <si>
    <t>FEIRA DE SANTANA</t>
  </si>
  <si>
    <t>CONSORCIO GERACAO ACU II</t>
  </si>
  <si>
    <t>CONSORCIO REASSENTAMENTO PARACATU</t>
  </si>
  <si>
    <t>MSC MEDITERRANEAN LOGISTICA LTDA</t>
  </si>
  <si>
    <t>NAVEGANTES</t>
  </si>
  <si>
    <t>DOM PEDRITO</t>
  </si>
  <si>
    <t>Raízen LUB BR</t>
  </si>
  <si>
    <t>INDUSTRIAL PORTO RICO S A - EM RECUPERACAO JUDICIAL</t>
  </si>
  <si>
    <t>CAMPO ALEGRE</t>
  </si>
  <si>
    <t>CHAPLEAU EXPLORACAO MINERAL LTDA</t>
  </si>
  <si>
    <t>ALTAMIRA</t>
  </si>
  <si>
    <t>SEMPRE SERVICO DE MANUTENCAO PREDITIVA LTDA</t>
  </si>
  <si>
    <t>CAROLTINS CALCARIO LTDA</t>
  </si>
  <si>
    <t>CAROLINA</t>
  </si>
  <si>
    <t>TARUMA</t>
  </si>
  <si>
    <t>PIEDADE</t>
  </si>
  <si>
    <t>REGISTRO</t>
  </si>
  <si>
    <t>USINA SANTA CLOTILDE S/A - EM RECUPERACAO JUDICIAL EM RECUPE</t>
  </si>
  <si>
    <t>RIO LARGO</t>
  </si>
  <si>
    <t>LORAM DO BRASIL LTDA</t>
  </si>
  <si>
    <t>AGRICOPEL COMERCIO DE DERIVADOS DE PETROLEO LTDA</t>
  </si>
  <si>
    <t>SANTA LUZ DESENVOLVIMENTO MINERAL LTDA</t>
  </si>
  <si>
    <t>CAMPO ALEGRE DE LOURDES</t>
  </si>
  <si>
    <t>RXR LOCACOES LTDA</t>
  </si>
  <si>
    <t>LUIZ JATOBA FILHO</t>
  </si>
  <si>
    <t>FORZA MAQUINAS AGRICOLAS E CONSTRUCAO LTDA</t>
  </si>
  <si>
    <t>SANTA MARIA</t>
  </si>
  <si>
    <t>OESTELUB COMERCIO LTDA</t>
  </si>
  <si>
    <t>CAMARA AMBIENTAL EIRELI</t>
  </si>
  <si>
    <t>CAMARAGIBE</t>
  </si>
  <si>
    <t>EMFLORA SERVICOS E EMPREENDIMENTOS FLORESTAIS LTDA</t>
  </si>
  <si>
    <t>MUNDO DIESEL LTDA</t>
  </si>
  <si>
    <t>ALCANCE LOCACAO E COMERCIO DE MAQUINAS LTDA</t>
  </si>
  <si>
    <t>VARGEM GRANDE PAULISTA</t>
  </si>
  <si>
    <t>FS I INDUSTRIA DE ETANOL S.A</t>
  </si>
  <si>
    <t>ARINOS</t>
  </si>
  <si>
    <t>SOROPACK IND. E COM. DE PALETES LTDA</t>
  </si>
  <si>
    <t>CLEDILSON DA SILVA BRAGA</t>
  </si>
  <si>
    <t>ITAPURA</t>
  </si>
  <si>
    <t>CAICO</t>
  </si>
  <si>
    <t>SILVANOPOLIS</t>
  </si>
  <si>
    <t>SERRA LESTE MINERACAO LTDA</t>
  </si>
  <si>
    <t>GUIMARAES AGRICOLA LTDA</t>
  </si>
  <si>
    <t>MARINGA FERRO-LIGA SA</t>
  </si>
  <si>
    <t>MD COMERCIO E IMPORTACAO LTDA</t>
  </si>
  <si>
    <t>TRACTORBEL EQUIPAMENTOS LTDA</t>
  </si>
  <si>
    <t>CONSAG CS SA</t>
  </si>
  <si>
    <t>VALENCE AGRO LTDA</t>
  </si>
  <si>
    <t>APARECIDA DO TABOADO</t>
  </si>
  <si>
    <t>ACIPAR LUBRIFICANTES LTDA</t>
  </si>
  <si>
    <t>CONSORCIO CONSTRUTOR METRO LINHA 2 VERDE-LOTE 4</t>
  </si>
  <si>
    <t>ITAPEVI</t>
  </si>
  <si>
    <t>PERFORMANCE OIL DISTRIBUIDORA DE LUBRIFICANTES LTDA</t>
  </si>
  <si>
    <t>EXPRESSO DEZENOVE E QUARENTA LTDA</t>
  </si>
  <si>
    <t>ANGLO AMERICAN NIQUEL BRASIL LTDA</t>
  </si>
  <si>
    <t>BARRO ALTO</t>
  </si>
  <si>
    <t>MAGGI ENERGIA SA</t>
  </si>
  <si>
    <t>TBR TRANSFORMADORES LTDA</t>
  </si>
  <si>
    <t>ELDEMIR ENEIAS KLEINHANS 01654185167</t>
  </si>
  <si>
    <t>CLPT CONSTRUTORA LTDA</t>
  </si>
  <si>
    <t>MOSSORO</t>
  </si>
  <si>
    <t>CARVALIMA TRANSPORTES LTDA</t>
  </si>
  <si>
    <t>LUBSERV SERVICOS DE LUBRIFICACAO E MANUTENCAO LTDA</t>
  </si>
  <si>
    <t>SAO GOTARDO</t>
  </si>
  <si>
    <t>FIGUEIRA ENERGIA SA</t>
  </si>
  <si>
    <t>SANTA LUZIA</t>
  </si>
  <si>
    <t>RUBIATABA INDUSTRIAL SA</t>
  </si>
  <si>
    <t>RUBIATABA</t>
  </si>
  <si>
    <t>J K AGRO COMERCIO LTDA</t>
  </si>
  <si>
    <t>ZF AUTOMOTIVE BRASIL LTDA</t>
  </si>
  <si>
    <t>TRIAMA NORTE TRATORES IMPLEMENTOS AGRICOLAS E MAQUINAS LTDA</t>
  </si>
  <si>
    <t>CENTER DIESEL RETIFICA E COM DE PECAS E SERVICOS LTDA</t>
  </si>
  <si>
    <t>DIVISA ENERGIA LTDA</t>
  </si>
  <si>
    <t>CAMPOS DE JULIO</t>
  </si>
  <si>
    <t>ILHA COMPRIDA ENERGIA LTDA</t>
  </si>
  <si>
    <t>SEGREDO ENERGIA LTDA</t>
  </si>
  <si>
    <t>BERNOULLI ENERGIA LTDA</t>
  </si>
  <si>
    <t>EMPILHATEC COMERCIO E LOCACAO DE EQUIPAMENTOS LTDA</t>
  </si>
  <si>
    <t>MINERACAO MORRO DO SINO LTDA</t>
  </si>
  <si>
    <t>ARPA COMERCIAL E CONSTRUTORA LTDA</t>
  </si>
  <si>
    <t>TRANSPORTES CAVALINHO LTDA</t>
  </si>
  <si>
    <t>JECEABA</t>
  </si>
  <si>
    <t>MARCELO LEOMAR KAPPES</t>
  </si>
  <si>
    <t>SANTO AMARO TRANSPORTES LTDA</t>
  </si>
  <si>
    <t>BAMBOZZI ALTERNADORES LTDA</t>
  </si>
  <si>
    <t>RIO GRANDE</t>
  </si>
  <si>
    <t>SPE II CENTRAIS ELETRICAS LTDA</t>
  </si>
  <si>
    <t>PF CONSUMER HEALTHCARE BRAZIL IMPORT E DISTR DE MED LTDA</t>
  </si>
  <si>
    <t>ARACRUZ</t>
  </si>
  <si>
    <t>RCM MANUTENCAO DE MAQUINAS LTDA</t>
  </si>
  <si>
    <t>SOLARIG BRASIL SERVICOS EM ENERGIA LTDA</t>
  </si>
  <si>
    <t>STER ENGENHARIA LTDA</t>
  </si>
  <si>
    <t>BARRA BONITA SHOPPING EMPREENDIMENTOS E PARTICIPACOES LTDA</t>
  </si>
  <si>
    <t>CONSORCIO CONSTRUTOR BR 163 MT</t>
  </si>
  <si>
    <t>CLAUDINEI ALVES FERREIRA LTDA</t>
  </si>
  <si>
    <t>DETRONIC DESMONTES E TERRAPLENAGEM SA</t>
  </si>
  <si>
    <t>RIO PARANA ENERGIA SA</t>
  </si>
  <si>
    <t>CONSORCIO CONSTRUTOR FERROVIA LUCAS DO RIO VERDE</t>
  </si>
  <si>
    <t>ROTA OESTE MAQUINAS LTDA</t>
  </si>
  <si>
    <t>NAVEGACOES UNIDAS TAPAJOS S/A</t>
  </si>
  <si>
    <t>ARAUCO CELULOSE DO BRASIL S.A.</t>
  </si>
  <si>
    <t>PROSPER MINERACAO S.A</t>
  </si>
  <si>
    <t>SANTA MARIA DE ITABIRA</t>
  </si>
  <si>
    <t>CSN CIMENTOS BRASIL S.A.</t>
  </si>
  <si>
    <t>TUPA</t>
  </si>
  <si>
    <t>BOM JESUS</t>
  </si>
  <si>
    <t>SANTO ANTONIO DO GRAMA</t>
  </si>
  <si>
    <t>SERVICO NACIONAL DE APRENDIZAGEM INDUSTRIAL - SENAI</t>
  </si>
  <si>
    <t>ANCHIETA</t>
  </si>
  <si>
    <t>DESTERRO DE ENTRE RIOS</t>
  </si>
  <si>
    <t>CORCOVADO GRANITOS LTDA</t>
  </si>
  <si>
    <t>MEDEIROS NETO</t>
  </si>
  <si>
    <t>CAMPOS NOVOS</t>
  </si>
  <si>
    <t>POC INDUSTRIA E COMERCIO DE FILTROS EIRELI</t>
  </si>
  <si>
    <t>JANAUBA</t>
  </si>
  <si>
    <t>SANTO ANGELO</t>
  </si>
  <si>
    <t>SAO BORJA</t>
  </si>
  <si>
    <t>MAFRA</t>
  </si>
  <si>
    <t>ELDORADO</t>
  </si>
  <si>
    <t>ALTO TAQUARI</t>
  </si>
  <si>
    <t>FRUTAL BIOENERGIA LTDA</t>
  </si>
  <si>
    <t>VIRALCOOL ACUCAR E ALCOOL LTDA</t>
  </si>
  <si>
    <t>SANTA JULIANA</t>
  </si>
  <si>
    <t>ALCOESTE BIOENERGIA FERNANDOPOLIS S A</t>
  </si>
  <si>
    <t>FERNANDOPOLIS</t>
  </si>
  <si>
    <t>IJUI</t>
  </si>
  <si>
    <t>TURVO</t>
  </si>
  <si>
    <t>MARBRASA MARMORES E GRANITOS DO BRASIL LTDA</t>
  </si>
  <si>
    <t>NOVA INDEPENDENCIA</t>
  </si>
  <si>
    <t>IPIRANGA AGROINDUSTRIAL SA</t>
  </si>
  <si>
    <t>CANAA DOS CARAJAS</t>
  </si>
  <si>
    <t>WD AGROINDUSTRIAL LTDA</t>
  </si>
  <si>
    <t>JOAO PINHEIRO</t>
  </si>
  <si>
    <t>CARMO DO RIO VERDE</t>
  </si>
  <si>
    <t>ITUMBIARA BIOENERGIA S A</t>
  </si>
  <si>
    <t>BP BIOENERGIA TROPICAL SA</t>
  </si>
  <si>
    <t>CALTINS CALCARIO TOCANTINS LTDA</t>
  </si>
  <si>
    <t>RAIZEN CENTRO-SUL SA</t>
  </si>
  <si>
    <t>LEME</t>
  </si>
  <si>
    <t>COLOMBIA</t>
  </si>
  <si>
    <t>EMPRESA CONSTRUTORA BRASIL SA</t>
  </si>
  <si>
    <t>PAVISERVICE SERVICOS DE PAVIMENTACAO LTDA</t>
  </si>
  <si>
    <t>SERABI MINERACAO S A</t>
  </si>
  <si>
    <t>NORTE SUL TERRAPL E LOC DE MAQ PESADAS LTDA</t>
  </si>
  <si>
    <t>CENTRAL ENERGETICA VALE DO SAPUCAI LTDA</t>
  </si>
  <si>
    <t>PATROCINIO PAULISTA</t>
  </si>
  <si>
    <t>SERRANA</t>
  </si>
  <si>
    <t>TECNOLOC LOCACOES DE MAQUINAS E EQUIPAMENTOS SA</t>
  </si>
  <si>
    <t>AGROPECUARIA RONCADOR SA</t>
  </si>
  <si>
    <t>NOVA ERA</t>
  </si>
  <si>
    <t>PINARA REFLORESTAMENTO E ADMINISTRACAO SA</t>
  </si>
  <si>
    <t>RIBEIRAO BRANCO</t>
  </si>
  <si>
    <t>BRENTECH ENERGIA S A</t>
  </si>
  <si>
    <t>AGROPEU AGRO INDUSTRIAL DE POMPEU S/A</t>
  </si>
  <si>
    <t>COMPANHIA ENERGETICA POTIGUAR</t>
  </si>
  <si>
    <t>SAO JOAO DA PONTE</t>
  </si>
  <si>
    <t>USINA CERRADAO S A</t>
  </si>
  <si>
    <t>SALUM CONSTRUCOES LTDA</t>
  </si>
  <si>
    <t>RZ AGRICOLA CAARAPO LTDA</t>
  </si>
  <si>
    <t>ASSIS CHATEAUBRIAND</t>
  </si>
  <si>
    <t>TUPANCIRETA</t>
  </si>
  <si>
    <t>CIANORTE</t>
  </si>
  <si>
    <t>JAGUARIUNA</t>
  </si>
  <si>
    <t>LAGOA DA PRATA</t>
  </si>
  <si>
    <t>MEDIANEIRA</t>
  </si>
  <si>
    <t>MAN</t>
  </si>
  <si>
    <t>PILAR DE GOIAS DESENVOLVIMENTO MINERAL SA</t>
  </si>
  <si>
    <t>PILAR DE GOIAS</t>
  </si>
  <si>
    <t>EMPRESA SAO GONCALO LTDA</t>
  </si>
  <si>
    <t>SALVADOR PILOTS - SERVICOS DE PRATICAGEM DOS PORTOS DA BAIA</t>
  </si>
  <si>
    <t>ODILIO BALBINOTTI FILHO</t>
  </si>
  <si>
    <t>ALTO GARCAS</t>
  </si>
  <si>
    <t>LUBNORTE COMERCIO DE EQUIPAMENTOS DE LUBRIFICACAO LTDA</t>
  </si>
  <si>
    <t>JAPUNGU AGROINDUSTRIAL LTDA</t>
  </si>
  <si>
    <t>SANTA RITA</t>
  </si>
  <si>
    <t>DENUSA DESTILARIA</t>
  </si>
  <si>
    <t>JANDAIA</t>
  </si>
  <si>
    <t>OURINHOS</t>
  </si>
  <si>
    <t>KRAUSS MAFFEI DO BRASIL LTDA</t>
  </si>
  <si>
    <t>GUAPO</t>
  </si>
  <si>
    <t>MATUPA</t>
  </si>
  <si>
    <t>RODOPARANA IMPLEMENTOS RODOVIARIOS LTDA</t>
  </si>
  <si>
    <t>COND DO ED DE SERV DO BNDES NO R DE JANEIRO CEDSE</t>
  </si>
  <si>
    <t>CONCRELAGOS CONCRETO LTDA</t>
  </si>
  <si>
    <t>ITAPERUNA</t>
  </si>
  <si>
    <t>TCP TERMINAL DE CONTEINERES DE PARANAGUA SA</t>
  </si>
  <si>
    <t>SAO SEBASTIAO ENERGIA LTDA</t>
  </si>
  <si>
    <t>NOVO JARDIM</t>
  </si>
  <si>
    <t>SUPORTE EQUIPAMENTOS LTDA</t>
  </si>
  <si>
    <t>MARCOS CESAR BRUNOZZI</t>
  </si>
  <si>
    <t>PIRAJUBA</t>
  </si>
  <si>
    <t>GAVEA TRANSPORTES E EMPREENDIMENTOS LTDA</t>
  </si>
  <si>
    <t>RIBEIRAO DAS NEVES</t>
  </si>
  <si>
    <t>GAMMA DISTRIBUIDORA DE LUBRIFICANTES LTDA</t>
  </si>
  <si>
    <t>PINHAIS</t>
  </si>
  <si>
    <t>ALTA FLORESTA</t>
  </si>
  <si>
    <t>PORTOLUB COMERCIO DE LUBRIFICANTES LTDA</t>
  </si>
  <si>
    <t>LUBTROL COMERCIO DE LUBRIFICANTES LTDA</t>
  </si>
  <si>
    <t>CANTAGALO</t>
  </si>
  <si>
    <t>AGROPECUARIA JAYORO LTDA</t>
  </si>
  <si>
    <t>PRESIDENTE FIGUEIREDO</t>
  </si>
  <si>
    <t>DELFINOPOLIS</t>
  </si>
  <si>
    <t>COPLAN CONSTRUTORA PLANALTO LTDA</t>
  </si>
  <si>
    <t>PADRE BERNARDO</t>
  </si>
  <si>
    <t>TECNOLOC LOCACOES DE MAQUINAS E EQUIPAMENTOS SA(CNPJ BAIXADO)</t>
  </si>
  <si>
    <t>ELDORADO MINERACAO LTDA</t>
  </si>
  <si>
    <t>MINERACAO SANTIAGO LTDA</t>
  </si>
  <si>
    <t>FERRO + MINERACAO S.A.</t>
  </si>
  <si>
    <t>VERACEL CELULOSE SA</t>
  </si>
  <si>
    <t>ALTO HORIZONTE</t>
  </si>
  <si>
    <t>TRANSPORTES SACRAMENTO LTDA - ME</t>
  </si>
  <si>
    <t>TRANSPORTES E CONSTRUCOES LTDA</t>
  </si>
  <si>
    <t>PEDRO AFONSO ACUCAR E BIOENERGIA SA</t>
  </si>
  <si>
    <t>PEDRO AFONSO</t>
  </si>
  <si>
    <t>GUAIBA</t>
  </si>
  <si>
    <t>DESTILARIA VALE DO PARACATU AGROENERGIA SA</t>
  </si>
  <si>
    <t>ABELARDO LUZ</t>
  </si>
  <si>
    <t>MRS LOGISTICA SA</t>
  </si>
  <si>
    <t>PEDREIRA RIO QUATI LTDA</t>
  </si>
  <si>
    <t>SULCATARINENSE MIN ARTED DE CIM BRIT E CONSTRUCOES LTDA</t>
  </si>
  <si>
    <t>EQUIPAMAX LOCACAO DE EQUIPAMENTOS LTDA</t>
  </si>
  <si>
    <t>CENTRAL ENERGETICA PALMEIRAS S.A</t>
  </si>
  <si>
    <t>PALMEIRAS DE GOIAS</t>
  </si>
  <si>
    <t>SEMEP LOGISTICA E CONSTRUCAO LTDA</t>
  </si>
  <si>
    <t>GEOTERRA EMPREENDIMENTOS E TRANSPORTES SA</t>
  </si>
  <si>
    <t>TERRABEL EMPREENDIMENTOS LTDA</t>
  </si>
  <si>
    <t>COTRIN CONSTRUTORA TRINDADE LTDA</t>
  </si>
  <si>
    <t>% Sales Growth</t>
  </si>
  <si>
    <t>% Samples Growth</t>
  </si>
  <si>
    <t>SET</t>
  </si>
  <si>
    <t>OUT</t>
  </si>
  <si>
    <t>NOV</t>
  </si>
  <si>
    <t>DEZ</t>
  </si>
  <si>
    <t>JAN</t>
  </si>
  <si>
    <t>FEV</t>
  </si>
  <si>
    <t>MAR</t>
  </si>
  <si>
    <t>ABR</t>
  </si>
  <si>
    <t>MAI</t>
  </si>
  <si>
    <t>JUN</t>
  </si>
  <si>
    <t>JUL</t>
  </si>
  <si>
    <t>AGO</t>
  </si>
  <si>
    <t>OILCHECK SP</t>
  </si>
  <si>
    <t>FORNECEDORA MAQUINAS E EQUIPAMENTOS LTDA</t>
  </si>
  <si>
    <t>PARNAMIRIM</t>
  </si>
  <si>
    <t>ALL INDUSTRIA DE LUBRIFICANTES LTDA</t>
  </si>
  <si>
    <t>SAO GONCALO DO SAPUCAI</t>
  </si>
  <si>
    <t>RIO CLARO AGROINDUSTRIAL S.A.</t>
  </si>
  <si>
    <t>CACU</t>
  </si>
  <si>
    <t>DISTRIBUIDORA CUMMINS DIESEL DO NORDESTE LTDA</t>
  </si>
  <si>
    <t>JABOATAO DOS GUARARAPES</t>
  </si>
  <si>
    <t>SAO JOAO DA BOA VISTA</t>
  </si>
  <si>
    <t>BRENCO COMPANHIA BRASILEIRA DE ENERGIA RENOVAVEL</t>
  </si>
  <si>
    <t>PEROLANDIA</t>
  </si>
  <si>
    <t>ENERGETICA SANTA HELENA SA</t>
  </si>
  <si>
    <t>UBATUBA</t>
  </si>
  <si>
    <t>SANTA LUIZA AGROPECUARIA LTDA</t>
  </si>
  <si>
    <t>SIL BR</t>
  </si>
  <si>
    <t>SIL MASTER SER DE GER INFOR E LUBR DE PON LTDA</t>
  </si>
  <si>
    <t>INGRAX INDUSTRIA E COMERCIO DE GRAXAS SA</t>
  </si>
  <si>
    <t>CONFIABILIDADE COM E MAN PREDITIVA LTDA</t>
  </si>
  <si>
    <t>PAULINIA</t>
  </si>
  <si>
    <t>USINA SAO JOSE SA</t>
  </si>
  <si>
    <t>GUARARAPES PAINEIS SA</t>
  </si>
  <si>
    <t>CACADOR</t>
  </si>
  <si>
    <t>SKF</t>
  </si>
  <si>
    <t>ICRO SOLUCOES PARA MANUTENCAO LTDA</t>
  </si>
  <si>
    <t>IRCE INDUSTRIA DE CONDUTORES ELETRICOS LTDA</t>
  </si>
  <si>
    <t>EXLUB</t>
  </si>
  <si>
    <t>COMPANHIA BRASILEIRA DE MATERIAIS DE CONSTRUCAO LTDA</t>
  </si>
  <si>
    <t>CABO DE SANTO AGOSTINHO</t>
  </si>
  <si>
    <t>QUIMLUB</t>
  </si>
  <si>
    <t>SUL SERVICOS DE GER INF E LUBRIF DE PONTOS EIRELI</t>
  </si>
  <si>
    <t>SAO PAULO SERV DE GER INF E LUBRIF DE PONTOS LT</t>
  </si>
  <si>
    <t>JPLUB SERVICOS DE LUBRIFICACAO EIRELI</t>
  </si>
  <si>
    <t>SEW-EURODRIVE BRASIL LTDA</t>
  </si>
  <si>
    <t>AJINOMOTO DO BRASIL INDUSTRIA E COMERCIO DE ALIMENTOS LTDA</t>
  </si>
  <si>
    <t>LIMEIRA</t>
  </si>
  <si>
    <t>SSI EQUIPAMENTOS INDUSTRIAIS LTDA</t>
  </si>
  <si>
    <t>VALINHOS</t>
  </si>
  <si>
    <t>ENERGEN ENERGIAS RENOVAVEIS S A</t>
  </si>
  <si>
    <t>BARRA DOS COQUEIROS</t>
  </si>
  <si>
    <t>ESMERALDA S/A</t>
  </si>
  <si>
    <t>BARRACAO</t>
  </si>
  <si>
    <t>MOINHO S/A</t>
  </si>
  <si>
    <t>PINHAL DA SERRA</t>
  </si>
  <si>
    <t>SANTA ROSA S/A</t>
  </si>
  <si>
    <t>CORDEIRO</t>
  </si>
  <si>
    <t>OMYA DO BRASIL IMPORTACAO EXPORTACAO E COMERCIO DE MINERAIS</t>
  </si>
  <si>
    <t>BIOENERGIA ENGENHARIA LTDA</t>
  </si>
  <si>
    <t>SANTO ANDRE</t>
  </si>
  <si>
    <t>PORCHER DO BRASIL TECIDOS DE VIDRO LTDA</t>
  </si>
  <si>
    <t>HEAT ALLIANCE PRESTACAO DE SERVICOS LTDA</t>
  </si>
  <si>
    <t>MESSER GASES LTDA</t>
  </si>
  <si>
    <t>WHITE MARTINS GASES INDUSTRIAIS DO NORDESTE LTDA</t>
  </si>
  <si>
    <t>SAAM TOWAGE BRASIL SA</t>
  </si>
  <si>
    <t>PONTES E LACERDA</t>
  </si>
  <si>
    <t>EMBRAER S A</t>
  </si>
  <si>
    <t>GAVIAO PEIXOTO</t>
  </si>
  <si>
    <t>Aviation</t>
  </si>
  <si>
    <t>TRIBEX TESTES E ANALISES TECNICAS LTDA</t>
  </si>
  <si>
    <t>BELEM</t>
  </si>
  <si>
    <t>SUZANAPOLIS</t>
  </si>
  <si>
    <t>AGRO ENERGIA SANTA LUZIA SA</t>
  </si>
  <si>
    <t>INDUSTRIA DE COMPENSADOS GUARARAPES LTDA</t>
  </si>
  <si>
    <t>SANTA CECILIA</t>
  </si>
  <si>
    <t>COLOMBO AGROINDUSTRIA S.A</t>
  </si>
  <si>
    <t>SANTA ADELIA</t>
  </si>
  <si>
    <t>COMERCIO E TRANSPORTES COMELLI LTDA</t>
  </si>
  <si>
    <t>WHITE MARTINS GASES INDUSTRIAIS LTDA</t>
  </si>
  <si>
    <t>JACAREI</t>
  </si>
  <si>
    <t>ARAUCO INDUSTRIA DE PAINEIS LTDA</t>
  </si>
  <si>
    <t>DIAS D AVILA</t>
  </si>
  <si>
    <t>ROLIMEC ROLAMENTOS LTDA</t>
  </si>
  <si>
    <t>MESSER INDUSTRIA DE GASES LTDA</t>
  </si>
  <si>
    <t>AIR LIQUIDE BRASIL LTDA</t>
  </si>
  <si>
    <t>DISTRITO DE NATINGUI</t>
  </si>
  <si>
    <t>EQUINOR BRASIL ENERGIA LTDA</t>
  </si>
  <si>
    <t>ITAPIRANGA</t>
  </si>
  <si>
    <t>VITOPEL DO BRASIL LTDA</t>
  </si>
  <si>
    <t>MAUA</t>
  </si>
  <si>
    <t>VOTORANTIM</t>
  </si>
  <si>
    <t>ALCOA WORLD ALUMINA BRASIL LTDA</t>
  </si>
  <si>
    <t>SAO JOAQUIM DA BARRA</t>
  </si>
  <si>
    <t>L.P BRASIL OSB INDUSTRIA E COMERCIO S.A.</t>
  </si>
  <si>
    <t>VICUNHA TEXTIL SA</t>
  </si>
  <si>
    <t>JBS AVES LTDA</t>
  </si>
  <si>
    <t>WHITE MARTINS PECEM GASES INDUSTRIAIS LTDA</t>
  </si>
  <si>
    <t>PECEM II GERACAO DE ENERGIA S. A.</t>
  </si>
  <si>
    <t>ALCOA ALUMINIO SA</t>
  </si>
  <si>
    <t>POCOS DE CALDAS</t>
  </si>
  <si>
    <t>CRODA DO BRASIL LTDA</t>
  </si>
  <si>
    <t>LARANJEIRAS</t>
  </si>
  <si>
    <t>OURILANDIA DO NORTE</t>
  </si>
  <si>
    <t>ABECOM MANUTENCAO DE EQUIPAMENTOS LTDA</t>
  </si>
  <si>
    <t>WHITE MARTINS GASES INDUSTRIAIS DO NORTE LTDA</t>
  </si>
  <si>
    <t>SPICE INDUSTRIA QUIMICA LTDA.</t>
  </si>
  <si>
    <t>METALURGICA DULONG LTDA</t>
  </si>
  <si>
    <t>SEVERINIA</t>
  </si>
  <si>
    <t>USINA ALTA MOGIANA S.A ACUCAR E ALCOOL</t>
  </si>
  <si>
    <t>CHEMTREND INDUSTRIA E COMERCIO DE PRODUTOS QUIMICOS LTDA</t>
  </si>
  <si>
    <t>PIEN</t>
  </si>
  <si>
    <t>H SERVICE TECNOLOGIA LTDA</t>
  </si>
  <si>
    <t>SCHAEFFLER BRASIL LTDA.</t>
  </si>
  <si>
    <t>PARNAIBA II GERACAO DE ENERGIA S.A</t>
  </si>
  <si>
    <t>SANTO ANTONIO DOS LOPES</t>
  </si>
  <si>
    <t>ACO CEARENSE INDUSTRIAL LTDA</t>
  </si>
  <si>
    <t>JAGUARIAIVA</t>
  </si>
  <si>
    <t>PORTO DO PECEM TRANSPORTADORA DE MINERIOS SA</t>
  </si>
  <si>
    <t>SANTA LAURA SA</t>
  </si>
  <si>
    <t>FAXINAL DOS GUEDES</t>
  </si>
  <si>
    <t>PASSOS MAIA ENERGETICA SA</t>
  </si>
  <si>
    <t>PASSOS MAIA</t>
  </si>
  <si>
    <t>SCHWEITZER MAUDUIT DO BRASIL LTDA</t>
  </si>
  <si>
    <t>PIRAI</t>
  </si>
  <si>
    <t>BAKER HUGHES DO BRASIL LTDA</t>
  </si>
  <si>
    <t>HYUNDAI MOTOR BRASIL MONT DE AUT LTDA</t>
  </si>
  <si>
    <t>PRO ATIVA ENGENHARIA LTDA EPP</t>
  </si>
  <si>
    <t>THYSSENKRUPP BRASIL LTDA</t>
  </si>
  <si>
    <t>MERITOR DO BRASIL SISTEMAS AUTOMOTIVOS LTDA</t>
  </si>
  <si>
    <t>SERRA DO MEL</t>
  </si>
  <si>
    <t>MULUNGU DO MORRO</t>
  </si>
  <si>
    <t>ITAREMA</t>
  </si>
  <si>
    <t>PALMARES DO SUL</t>
  </si>
  <si>
    <t>AREIA BRANCA</t>
  </si>
  <si>
    <t>SAO MIGUEL DO GOSTOSO</t>
  </si>
  <si>
    <t>META SERVICOS DE GEREN INF E LUBRIFICACAO DE PONTOS LTDA</t>
  </si>
  <si>
    <t>SERVMAR SERVICOS TECNICOS AMBIENTAIS LTDA</t>
  </si>
  <si>
    <t>SIL SOLUCOES EM LUBRIFICACAO LTDA</t>
  </si>
  <si>
    <t>GLOBALMAX INDUSTRIA PLASTICA LTDA</t>
  </si>
  <si>
    <t>PEDREIRA SANSON LTDA</t>
  </si>
  <si>
    <t>TATUI</t>
  </si>
  <si>
    <t>TEMOINSA DO BRASIL LTDA</t>
  </si>
  <si>
    <t>CONSORCIO DA USINA HIDRELETRICA DE IGARAPAVA</t>
  </si>
  <si>
    <t>CONQUISTA</t>
  </si>
  <si>
    <t>VALE DO PONTAL ACUCAR E ETANOL LTDA</t>
  </si>
  <si>
    <t>LIMEIRA DO OESTE</t>
  </si>
  <si>
    <t>WEG EQUIPAMENTOS ELETRICOS SA</t>
  </si>
  <si>
    <t>BERNECK S A PAINEIS E SERRADOS</t>
  </si>
  <si>
    <t>PIZZANI LUBRIFICANTES LTDA</t>
  </si>
  <si>
    <t>EXPRESSO UNIAO LTDA</t>
  </si>
  <si>
    <t>RBM COMERCIO E SERVICOS AUTOMOTIVOS LTDA ME</t>
  </si>
  <si>
    <t>LAGOA DO BARRO DO PIAUI</t>
  </si>
  <si>
    <t>ADM DO BRASIL LTDA</t>
  </si>
  <si>
    <t>EXACTCONTROL AUTOMACAO LTDA</t>
  </si>
  <si>
    <t>PERFILOR S A CONSTRUES INDUSTRIA E COMERCIO</t>
  </si>
  <si>
    <t>LORENA</t>
  </si>
  <si>
    <t>MARECHAL CANDIDO RONDON</t>
  </si>
  <si>
    <t>CTRENS COMPANHIA DE MANUTENCAO</t>
  </si>
  <si>
    <t>CIDADE ALTA TRANSPORTE E TURISMO LTDA</t>
  </si>
  <si>
    <t>OLINDA</t>
  </si>
  <si>
    <t>ALLIANCE LUBRIFICACAO E GESTAO DE ATIVOS LTDA</t>
  </si>
  <si>
    <t>CAMIL ALIMENTOS S.A.</t>
  </si>
  <si>
    <t>CAPAO DO LEAO</t>
  </si>
  <si>
    <t>CERVEJARIA PETROPOLIS DO CENTRO OESTE LTDA</t>
  </si>
  <si>
    <t>TRINDADE DO SUL</t>
  </si>
  <si>
    <t>INGETEAM LTDA</t>
  </si>
  <si>
    <t>VULCABRAS CE CALCADOS E ARTIGOS ESPORTIVOS SA</t>
  </si>
  <si>
    <t>HORIZONTE</t>
  </si>
  <si>
    <t>PACAJUS</t>
  </si>
  <si>
    <t>NORDESTE TRANSP LUB ESPECIAIS EIRELI EPP</t>
  </si>
  <si>
    <t>EXACTCONTROL SERVICE LTDA</t>
  </si>
  <si>
    <t>SAO MARTINHO SA</t>
  </si>
  <si>
    <t>BEZERRA E OLIVEIRA COMERCIO DE AUTOPECAS LTDA</t>
  </si>
  <si>
    <t>INPASA AGROINDUSTRIAL SA</t>
  </si>
  <si>
    <t>ARCELORMITTAL BRASIL SA</t>
  </si>
  <si>
    <t>ASK CRIOS PRODUTOS QUIMICOS DO BRASIL SA</t>
  </si>
  <si>
    <t>RIO CLARO</t>
  </si>
  <si>
    <t>TECHNIP BRASIL - ENGENHARIA INSTALACOES E APOIO MARITIMO LTD</t>
  </si>
  <si>
    <t>KRAM CONSERVACAO E PERFORMANCE DE ATIVOS LTDA</t>
  </si>
  <si>
    <t>VP FLEXGEN BRAZIL SPE LTDA</t>
  </si>
  <si>
    <t>AUTAZES</t>
  </si>
  <si>
    <t>BORBA</t>
  </si>
  <si>
    <t>NOVA OLINDA DO NORTE</t>
  </si>
  <si>
    <t>PALESTINA</t>
  </si>
  <si>
    <t>SANTA ALBERTINA</t>
  </si>
  <si>
    <t>COAMO AGROINDUSTRIAL COOPERATIVA</t>
  </si>
  <si>
    <t>ARIRANHA</t>
  </si>
  <si>
    <t>JOAO PAULO BRANCO PERES E OUTROS</t>
  </si>
  <si>
    <t>MECFLUX FLUIDOS INDUSTRIAIS LTDA</t>
  </si>
  <si>
    <t>MENDONCA</t>
  </si>
  <si>
    <t>ABS WIND DO BRASIL INDUSTRIAL LTDA</t>
  </si>
  <si>
    <t>BARIRI</t>
  </si>
  <si>
    <t>RODRIGO BRANCO PERES E OUTRAS</t>
  </si>
  <si>
    <t>RODRIGO BRANCO PERES</t>
  </si>
  <si>
    <t>AGUAS DE SANTA BARBARA</t>
  </si>
  <si>
    <t>JOAO PAULO BRANCO PERES</t>
  </si>
  <si>
    <t>GETULINA</t>
  </si>
  <si>
    <t>KARINA BRANCO PERES</t>
  </si>
  <si>
    <t>REGINOPOLIS</t>
  </si>
  <si>
    <t>MARIA CAROLINA GARIERI MARCO ANTONIO</t>
  </si>
  <si>
    <t>GUAICARA</t>
  </si>
  <si>
    <t>SANTA CRUZ DO RIO PARDO</t>
  </si>
  <si>
    <t>UBIRAJARA</t>
  </si>
  <si>
    <t>V S EQUIPAMENTOS INDUSTRIAIS SERTAOZINHO EIRELI</t>
  </si>
  <si>
    <t>HBR MAQUINAS E EQUIPAMENTOS LTDA.</t>
  </si>
  <si>
    <t>ELCLIMA CLIMATIZAO LTDA</t>
  </si>
  <si>
    <t>FORTIM</t>
  </si>
  <si>
    <t>3A PRESTACAO DE SERVICOS ITAUNA LTDA</t>
  </si>
  <si>
    <t>SAO GABRIEL DA CACHOEIRA</t>
  </si>
  <si>
    <t>WELBERT LUCAS VIERIA</t>
  </si>
  <si>
    <t>H. M. VIEIRA DE ALMEIDA</t>
  </si>
  <si>
    <t>IRANI PAPEL E EMBALAGEM S.A</t>
  </si>
  <si>
    <t>TRANE TECHNOLOGIES INDUSTRIA, COMERCIO E SERVICOS DE AR-CONDICIONADO LTDA</t>
  </si>
  <si>
    <t>STATKRAFT ENERGIAS RENOVAVEIS SA</t>
  </si>
  <si>
    <t>SANTA LEOPOLDINA</t>
  </si>
  <si>
    <t>DOMINGOS MARTINS</t>
  </si>
  <si>
    <t>SANTA MARIA DE JETIBA</t>
  </si>
  <si>
    <t>LAURO DE FREITAS</t>
  </si>
  <si>
    <t>F L SILVA SOUZA</t>
  </si>
  <si>
    <t>ALEGRE</t>
  </si>
  <si>
    <t>CASTELO</t>
  </si>
  <si>
    <t>CONCEICAO DO CASTELO</t>
  </si>
  <si>
    <t>NOVA TRANSPORTADORA DO SUDESTE S/A - NTS</t>
  </si>
  <si>
    <t>SAO BENTO DO NORTE</t>
  </si>
  <si>
    <t>CAF BRASIL INDUSTRIA E COMERCIO SA</t>
  </si>
  <si>
    <t>MACAUBAS ENERGETICA SA</t>
  </si>
  <si>
    <t>BROTAS DE MACAUBAS</t>
  </si>
  <si>
    <t>CHEN HSONG SOUTH AMERICA IMPORT. EXP. E COM.DE EQUIPAMENTOS</t>
  </si>
  <si>
    <t>VARGEM BONITA</t>
  </si>
  <si>
    <t>SANTA FE ENERGIA SA</t>
  </si>
  <si>
    <t>HUMAITA</t>
  </si>
  <si>
    <t>MAGRI MANUTENCAO E GERENCIAMENTO DE LUBRIFICACAO LTDA</t>
  </si>
  <si>
    <t>GTOIL DO BRASIL EIRELI</t>
  </si>
  <si>
    <t>IGUATAMA</t>
  </si>
  <si>
    <t>EOLICA ITAREMA I S.A.</t>
  </si>
  <si>
    <t>NOVO HORIZONTE ENERGETICA SA</t>
  </si>
  <si>
    <t>SEABRA ENERGETICA SA</t>
  </si>
  <si>
    <t>NONOAI</t>
  </si>
  <si>
    <t>ESTT BRASIL TRANSPORTES LTDA</t>
  </si>
  <si>
    <t>C S E MECANICA E INSTRUMENTACAO LTDA.</t>
  </si>
  <si>
    <t>MOTUL BRASIL LUBRIFICANTES LTDA</t>
  </si>
  <si>
    <t>FORNECEDORA ENGELOG LOCACOES E SERVICOS LTDA</t>
  </si>
  <si>
    <t>MILLS ESTRUTURAS E SERVICOS DE ENGENHARIA SA</t>
  </si>
  <si>
    <t>REMASA REFLORESTADORA SA</t>
  </si>
  <si>
    <t>BITURUNA</t>
  </si>
  <si>
    <t>LUBMAC CONSULTORIA E MANUTENCAO INDUSTRIAL EIRELI</t>
  </si>
  <si>
    <t>ELRING KLINGER DO BRASIL LTDA</t>
  </si>
  <si>
    <t>ACOME DO BRASIL LTDA</t>
  </si>
  <si>
    <t>CARGILL AGRICOLA SA</t>
  </si>
  <si>
    <t>ILHEUS</t>
  </si>
  <si>
    <t>ALVOAR LACTEOS NORDESTE S/A</t>
  </si>
  <si>
    <t>ITAPETINGA</t>
  </si>
  <si>
    <t>CENTRAL GERADORES LTDA</t>
  </si>
  <si>
    <t>ANGRA DOS REIS</t>
  </si>
  <si>
    <t>MACHBERT EQUIPAMENTOS E SERVICOS LTDA</t>
  </si>
  <si>
    <t>TOP SERVICE SERVICOS E SISTEMAS SA</t>
  </si>
  <si>
    <t>EOLICA LAGOA NOVA SA</t>
  </si>
  <si>
    <t>SANTANA DO MATOS</t>
  </si>
  <si>
    <t>LAGOA NOVA</t>
  </si>
  <si>
    <t>EOLICA LANCHINHA SA</t>
  </si>
  <si>
    <t>SAO VICENTE</t>
  </si>
  <si>
    <t>TENENTE LAURENTINO CRUZ</t>
  </si>
  <si>
    <t>EOLICA PARAISO SA</t>
  </si>
  <si>
    <t>CERRO CORA</t>
  </si>
  <si>
    <t>BODO</t>
  </si>
  <si>
    <t>EOLICA SERIDO SA</t>
  </si>
  <si>
    <t>EOLICA SERRA DE SANTANA SA</t>
  </si>
  <si>
    <t>GUIMARAES CENTRO NORTE SERVICOS MECANICOS EIRELI</t>
  </si>
  <si>
    <t>MAIRINQUE</t>
  </si>
  <si>
    <t>PREVENTIVA MANUTENCAO INDUSTRIAL LTDA</t>
  </si>
  <si>
    <t>ROLANDIA</t>
  </si>
  <si>
    <t>TRES W ALIMENTOS LTDA</t>
  </si>
  <si>
    <t>SANTA FE DO SUL</t>
  </si>
  <si>
    <t>GDL INSTALACAO MANUTENCAO E COMERCIO DE MAQUINAS LTDA</t>
  </si>
  <si>
    <t>HPR2 SERVICOS E EQUIPAMENTOS INDUSTRIAIS LTDA</t>
  </si>
  <si>
    <t>ARACATI</t>
  </si>
  <si>
    <t>RCS TECNOLOGIA LTDA</t>
  </si>
  <si>
    <t>USINA BARRALCOOL S/A</t>
  </si>
  <si>
    <t>GUASCOR DO BRASIL LTDA</t>
  </si>
  <si>
    <t>COARI</t>
  </si>
  <si>
    <t>E2BJ SERVICOS INTELIGENTES EM LUBRIFICACAO LTDA</t>
  </si>
  <si>
    <t>IMBITUBA</t>
  </si>
  <si>
    <t>UIBAI</t>
  </si>
  <si>
    <t>HALEX ISTAR INDUSTRIA FARMACEUTICA SA</t>
  </si>
  <si>
    <t>FIAÇÃO ITABAIANA LTDA</t>
  </si>
  <si>
    <t>RIBEIROPOLIS</t>
  </si>
  <si>
    <t>BIOENERGIA RENOVAVEIS EIRELI</t>
  </si>
  <si>
    <t>H SERVICE INDUSTRIA E COMERCIO LTDA</t>
  </si>
  <si>
    <t>JANDAIRA</t>
  </si>
  <si>
    <t>ECHOENERGIA SUPRIMENTOS E EMPREENDIMENTOS LTDA</t>
  </si>
  <si>
    <t>EQUINIX DO BRASIL SOLUCOES DE TECNOLOGIA EM INFORMATICA LTDA</t>
  </si>
  <si>
    <t>LAJES</t>
  </si>
  <si>
    <t>SUPERMIX CONCRETO SA</t>
  </si>
  <si>
    <t>UTE VALE DO PARANA ALBIOMA SA</t>
  </si>
  <si>
    <t>MS067 CONSERVACAO E PERFORMANCE DE EQUIPAMENTOS LTDA</t>
  </si>
  <si>
    <t>COMPANHIA DO METRO DA BAHIA</t>
  </si>
  <si>
    <t>PORTO FRANCO</t>
  </si>
  <si>
    <t>SRM SOCIEDADE RIOGRANDENSE DE MOAGEM S A</t>
  </si>
  <si>
    <t>CURRAIS NOVOS</t>
  </si>
  <si>
    <t>F. R. MIRANDA ENVASILHAGEM E COMERCIO DE OLEOS E LUBRIFICANT</t>
  </si>
  <si>
    <t>CASA DO ELETRICISTA COMERCIO DE MATERIAIS ELETRICOS LTDA</t>
  </si>
  <si>
    <t>LIVRAMENTO DE NOSSA SENHORA</t>
  </si>
  <si>
    <t>ARAPEI</t>
  </si>
  <si>
    <t>GUARAREMA</t>
  </si>
  <si>
    <t>ESCAD RENTAL LOCADORA DE EQUIPAMENTOS PARA TERRAPLENAGEM LTD</t>
  </si>
  <si>
    <t>LUBRITECH DO BRASIL SERVICOS DE LUBRIFICAÇÃO LTDA</t>
  </si>
  <si>
    <t>TURVELANDIA</t>
  </si>
  <si>
    <t>CAMBUI ACUCAR E ALCOOL LTDA</t>
  </si>
  <si>
    <t>SANTA HELENA DE GOIAS</t>
  </si>
  <si>
    <t>FLORESTA SA ACUCAR E ALCOOL</t>
  </si>
  <si>
    <t>SANTO ANTONIO DA BARRA</t>
  </si>
  <si>
    <t>USINA PANORAMA SA</t>
  </si>
  <si>
    <t>ENER TRATAMENTO DE GASES E EQUIPAMENTOS LTDA</t>
  </si>
  <si>
    <t>SERVICO FEDERAL DE PROCESSAMENTO DE DADOS SERPRO</t>
  </si>
  <si>
    <t>ALSTOM BRASIL ENERGIA E TRANSPORTE LTDA</t>
  </si>
  <si>
    <t>BIOLUB QUIMICA LTDA</t>
  </si>
  <si>
    <t>POLIMATEC MECANICA INDUSTRIAL LTDA</t>
  </si>
  <si>
    <t>WEG TURBINAS E SOLAR LTDA</t>
  </si>
  <si>
    <t>AGUA CLARA</t>
  </si>
  <si>
    <t>IGUASSU DISTRIBUIDOR DE PECAS LTDA</t>
  </si>
  <si>
    <t>SAO FRANCISCO MINERIOS LTDA - ME</t>
  </si>
  <si>
    <t>DELTA SULCROENERGIA SA</t>
  </si>
  <si>
    <t>DELTA</t>
  </si>
  <si>
    <t>PEC ENERGIA S.A.</t>
  </si>
  <si>
    <t>SKF DO BRASIL LTDA</t>
  </si>
  <si>
    <t>CAJAMAR</t>
  </si>
  <si>
    <t>ALUBAR METAIS E CABOS S/A</t>
  </si>
  <si>
    <t>POC BR</t>
  </si>
  <si>
    <t>VALE DO TIJUCO ACUCAR E ALCOOL SA</t>
  </si>
  <si>
    <t>JUNQUEIROPOLIS</t>
  </si>
  <si>
    <t>CIMENTO TUPI SA</t>
  </si>
  <si>
    <t>CARANDAI</t>
  </si>
  <si>
    <t>ETC EMPREENDIMENTOS E TECNOLOGIA EM CONSTRUCOES LTDA</t>
  </si>
  <si>
    <t>ATENA TECNOLOGIAS EM ENERGIA NATURAL LTDA</t>
  </si>
  <si>
    <t>MARTINOPOLIS</t>
  </si>
  <si>
    <t>VOTORANTIM CIMENTOS S/A</t>
  </si>
  <si>
    <t>CAOA MONTADORA DE VEICULOS LTDA</t>
  </si>
  <si>
    <t>ARCELORMITTAL PECEM SA</t>
  </si>
  <si>
    <t>COSTA RICA</t>
  </si>
  <si>
    <t>HAVER E BOECKER LATINOAMERICANA MAQUINAS LIMITADA</t>
  </si>
  <si>
    <t>MONTE MOR</t>
  </si>
  <si>
    <t>TERNIUM BRASIL LTDA</t>
  </si>
  <si>
    <t>VERMEER EQUIPAMENTOS E TECNOLOGIAS LTDA</t>
  </si>
  <si>
    <t>AMERICO BRASILIENSE</t>
  </si>
  <si>
    <t>USINA CONQUISTA DO PONTAL</t>
  </si>
  <si>
    <t>PORTO DO PECEM GERACAO DE ENERGIA S.A</t>
  </si>
  <si>
    <t>SAINT GOBAIN CANALIZACAO LTDA</t>
  </si>
  <si>
    <t>TEKSID DO BRASIL LTDA</t>
  </si>
  <si>
    <t>ABC ARTEFATOS DE BORRACHA COELHO LTDA</t>
  </si>
  <si>
    <t>Payment Type</t>
  </si>
  <si>
    <t>Pre-Paid</t>
  </si>
  <si>
    <t>Post-Paid</t>
  </si>
  <si>
    <t>RICCI MAQUINAS LTDA</t>
  </si>
  <si>
    <t>HYUNDAI HEAVY INDUSTRIES BRASIL IND E COM DE EQUIP DE CONST</t>
  </si>
  <si>
    <t>ITATIAIA</t>
  </si>
  <si>
    <t>AMAZONIA MÁQUINAS E IMPLEMENTOS LTDA</t>
  </si>
  <si>
    <t>VIACAO AGUIA BRANCA S A</t>
  </si>
  <si>
    <t>CIA. IGUACU DE CAFE SOLUVEL</t>
  </si>
  <si>
    <t>LOREMAR BRASIL ENGENHARIA DE LUBRIFICAO LTDA</t>
  </si>
  <si>
    <t>JACUPIRANGA</t>
  </si>
  <si>
    <t>CASTRO</t>
  </si>
  <si>
    <t>NORTE SALINEIRA SA IND E COM NORSAL</t>
  </si>
  <si>
    <t>SAO MATEUS</t>
  </si>
  <si>
    <t>AGRIPARTS DISTRIBUIDORA DE MAQUINAS E IMPLEMENTOS AGRICOLAS</t>
  </si>
  <si>
    <t>FERRAZ ULTRA WORKS LTDA</t>
  </si>
  <si>
    <t>CEQ RENTAL LOCADORA DE EQUIPAMENTOS LTDA</t>
  </si>
  <si>
    <t>CONCORDIA</t>
  </si>
  <si>
    <t>INFINITY RENTAL COM E LOCAÇÃO DE MAQUINAS E EQUIPAMENTOS LTD</t>
  </si>
  <si>
    <t>PARNAIBA GERACAO E COMERCIALIZACAO DE ENERGIA S.A</t>
  </si>
  <si>
    <t>SAO DIMAS TRANSPORTES LTDA</t>
  </si>
  <si>
    <t>ITM LATIN AMERICA INDUSTRIA DE PECAS PARA TRATORES LTDA.</t>
  </si>
  <si>
    <t>ATIBAIA</t>
  </si>
  <si>
    <t>VINA EQUIPAMENTOS E CONSTRUCOES LTDA</t>
  </si>
  <si>
    <t>TAPURAH</t>
  </si>
  <si>
    <t>IPIRANGA DO NORTE</t>
  </si>
  <si>
    <t>PORTO DOS GAUCHOS</t>
  </si>
  <si>
    <t>GCM COMERCIO DE LUBRIFICANTES LTDA</t>
  </si>
  <si>
    <t>AUTOMAK SISTEMAS E AUTOMACAO LTDA</t>
  </si>
  <si>
    <t>ITATIBA</t>
  </si>
  <si>
    <t>SERGIO DE OLIVEIRA SILVA</t>
  </si>
  <si>
    <t>FERNANDES CONSULTORES ASSOCIADOS S/S LTDA. ME</t>
  </si>
  <si>
    <t>COMERCIO DE RESIDUOS BANDEIRANTE LTDA</t>
  </si>
  <si>
    <t>VERDE COMERCIO DE PECAS E LUBRIFICANTES LTDA</t>
  </si>
  <si>
    <t>JALAPAO IMPORTADORA EXPORTADORA COMERCIO DE LUBRIFICANTES</t>
  </si>
  <si>
    <t>DISTRIBUIDORA NACIONAL DE AUTO PECAS LTDA</t>
  </si>
  <si>
    <t>TREVISO BETIM VEICULOS LTDA</t>
  </si>
  <si>
    <t>SANTO ANTONIO DO ARACANGUA</t>
  </si>
  <si>
    <t>ALIANCA GERACAO DE ENERGIA S.A</t>
  </si>
  <si>
    <t>BRASKEM SA</t>
  </si>
  <si>
    <t>GABRIEL JORGE JUNQUEIRA SANTOS</t>
  </si>
  <si>
    <t>DESTILARIA VEREDAS INDUSTRIA DE ACUCAR E ALCOOL LTDA</t>
  </si>
  <si>
    <t>JT E PARTNERS FERROVIAS LTDA</t>
  </si>
  <si>
    <t>CONSORCIO CONSTRUTOR LIQUEFACAO PARNAIBA</t>
  </si>
  <si>
    <t>NOVARE ENGENHARIA LTDA</t>
  </si>
  <si>
    <t>CRICIUMA</t>
  </si>
  <si>
    <t>AGRITEX COMERCIAL AGRICOLA LTDA</t>
  </si>
  <si>
    <t>CONSORCIO TUNEIS LITORAL SUL</t>
  </si>
  <si>
    <t>USINA ACUCAREIRA ESTER S/A</t>
  </si>
  <si>
    <t>COSMOPOLIS</t>
  </si>
  <si>
    <t>TECTROL AUTOMACAO INDUSTRIAL LTDA</t>
  </si>
  <si>
    <t>GARCIA MONTEIRO E CIA LTDA</t>
  </si>
  <si>
    <t>INGREDION BRASIL INGREDIENTES INDUSTRIAIS LTDA</t>
  </si>
  <si>
    <t>PRELUZ INDUSTRIA E COMERCIO DE EMBALAGENS EIRELI</t>
  </si>
  <si>
    <t>VIDEIRA</t>
  </si>
  <si>
    <t>PETRORECONCAVO SA</t>
  </si>
  <si>
    <t>MATA DE SÃO JOAO</t>
  </si>
  <si>
    <t>DANIEL MANNA</t>
  </si>
  <si>
    <t>SEDAY TRANSPORTES LTDA</t>
  </si>
  <si>
    <t>VOLKSWAGEN TRUCK &amp; BUS INDUSTRIA E COMERCIO DE VEICULOS LTDA</t>
  </si>
  <si>
    <t>SADA SIDERURGIA LTDA</t>
  </si>
  <si>
    <t>VIA PERMANENTE COMÉRCIO E SERVIÇOS PARA MÁQUINAS INDUSTRIAIS</t>
  </si>
  <si>
    <t>VERDEBRITA BENEFICIAMENTO E COMERCIO DE MINERIOS LTDA</t>
  </si>
  <si>
    <t>SAO JOSE DA LAPA</t>
  </si>
  <si>
    <t>SISTEL COM E SERV ELETRO-ELETRONICOS LTDA - EPP</t>
  </si>
  <si>
    <t>ARAQUARI</t>
  </si>
  <si>
    <t>WEG LINHARES EQUIPAMENTOS ELETRICOS SA</t>
  </si>
  <si>
    <t>MML METAIS MINERAÇÃO LTDA</t>
  </si>
  <si>
    <t>PASSA TEMPO</t>
  </si>
  <si>
    <t>ABRANJO GERACAO DE ENERGIA SA</t>
  </si>
  <si>
    <t>ENCRUZILHADA DO SUL</t>
  </si>
  <si>
    <t>BMC MAQUINAS, EQUIPAMENTOS PESADOS, ENGENHARIA E LOCACOES LTDA</t>
  </si>
  <si>
    <t>CARNAUBA GERACAO DE ENERGIA S/A</t>
  </si>
  <si>
    <t>ARENOPOLIS</t>
  </si>
  <si>
    <t>TAMBORIL ENERGTICA SA</t>
  </si>
  <si>
    <t>PALESTINA DE GOIAS</t>
  </si>
  <si>
    <t>EMPABRA EMPRESA DE MINERACAO PAU BRANCO LTDA</t>
  </si>
  <si>
    <t>CAMPO FORMOSO II ENERGIAS RENOVAVEIS S.A</t>
  </si>
  <si>
    <t>CAMPO FORMOSO</t>
  </si>
  <si>
    <t>VE SERVICOS E COMERCIO EIRELI</t>
  </si>
  <si>
    <t>FELIPE B MOREIRA CALCADO PERICIAS</t>
  </si>
  <si>
    <t>TRES IRMAOS SOLUCOES EM LOGISTICA E ABASTECIMENTO LTDA</t>
  </si>
  <si>
    <t>CRAFT ENGENHARIA LTDA</t>
  </si>
  <si>
    <t>PETROLEO BRASILEIRO SA PETROBRAS</t>
  </si>
  <si>
    <t>PRAXEDES MARINS INFRAESTRUTURA E CONSTRUÇÕES LTDA</t>
  </si>
  <si>
    <t>KLUBER LUBRICATION LUBRIFICANTES ESPECIAIS LTDA</t>
  </si>
  <si>
    <t>IMPERIO CALTINS CALCARIO LTDA</t>
  </si>
  <si>
    <t>ROSARIO OESTE</t>
  </si>
  <si>
    <t>CREC8 BRASIL XINCHUAN LTDA</t>
  </si>
  <si>
    <t>RB DA HORA ENGENHARIA LTDA</t>
  </si>
  <si>
    <t>SUPERCAL PAINS LTDA</t>
  </si>
  <si>
    <t>AUTO VIACAO CATARINENSE LTDA</t>
  </si>
  <si>
    <t/>
  </si>
  <si>
    <t>BAGE</t>
  </si>
  <si>
    <t>AUTOMEC CONCORDE COMERCIO DE MAQUINAS AGRICOLAS E INDUSTRIAI</t>
  </si>
  <si>
    <t>CANAA GERACAO DE ENERGIA RENOVAVEL S.A</t>
  </si>
  <si>
    <t>CARMAK REVENDA E LOCACAO DE MAQUINAS E VEICULOS LTDA</t>
  </si>
  <si>
    <t>CIMENTOS LIZ</t>
  </si>
  <si>
    <t>CONDUMIG INDSTRIA DE CONDUTORES ELTRICOS MINAS GERAIS SA</t>
  </si>
  <si>
    <t>CONSTRUTORA TERRACO S.A.</t>
  </si>
  <si>
    <t>COOPERATIVA AGROPECUARIA DA REGIAO DO PIRATINGA LTDA</t>
  </si>
  <si>
    <t>FORMOSO</t>
  </si>
  <si>
    <t>DANIELA LEANDRO FONTANELLA PERES LTDA</t>
  </si>
  <si>
    <t>FENIX GUINCHOS E TRANSPORTES LTDA</t>
  </si>
  <si>
    <t>FORZA BR INDUSTRIA E COMERCIO DE MAQUINAS E EQUIPAMENTOS LTD</t>
  </si>
  <si>
    <t>GEMELO DO BRASIL DATA CENTERS COMERCIO E SERVICOS LTDA.</t>
  </si>
  <si>
    <t>HYDRAULIC SOLUTIONS LTDA</t>
  </si>
  <si>
    <t>JESUITA ENERGIA S/A</t>
  </si>
  <si>
    <t>KARPOWERSHIP BRASIL ENERGIA LTDA</t>
  </si>
  <si>
    <t>MAMORE COMERCIO CONSTRUCTION LTDA</t>
  </si>
  <si>
    <t>MARVITUBOS TUBOS E PECAS HIDRAULICAS LTDA</t>
  </si>
  <si>
    <t>NMQ COMERCIO DE MAQUINAS E EQUIPAMENTOS LTDA</t>
  </si>
  <si>
    <t>PROLUB COMERCIO E REPRESENTACOES LTDA</t>
  </si>
  <si>
    <t>SIMAK LOCACAO SERVICOS S.A</t>
  </si>
  <si>
    <t>LAJEADO</t>
  </si>
  <si>
    <t>SOLUM DEMOLICOES E TERRAPLENAGEM LTDA</t>
  </si>
  <si>
    <t>TAKRAF DO BRASIL EQUIPAMENTOS PARA MINERAÇÃO LTDA.</t>
  </si>
  <si>
    <t>VALGROUP MG INDUSTRIA R-PET LTDA</t>
  </si>
  <si>
    <t>WILSON ROMAGNOLI E OUTRO</t>
  </si>
  <si>
    <t>WILSON SONS SERVICOS MARITIMOS LTDA</t>
  </si>
  <si>
    <t>VILASA CONSTRUTORA LTDA</t>
  </si>
  <si>
    <t>TRACBEL AGRO NOROESTE COMERCIO DE MAQUINAS AGRICOLAS S.A.</t>
  </si>
  <si>
    <t>UNIDAS LOCACOES E SERVICOS SA</t>
  </si>
  <si>
    <t>RIACHO DOS MACHADOS</t>
  </si>
  <si>
    <t>RUI TAMAKI</t>
  </si>
  <si>
    <t>JUSTI COMERCIO E REPRESENTACOES LTDA</t>
  </si>
  <si>
    <t>POSSE</t>
  </si>
  <si>
    <t>ACTECH - ALUMINA CHEMICAL TECHNOLOGY LTDA</t>
  </si>
  <si>
    <t>SAO GABRIEL</t>
  </si>
  <si>
    <t>JOAO MONLEVADE</t>
  </si>
  <si>
    <t>FELIPE DE FIGUEIREDO FERRAZ</t>
  </si>
  <si>
    <t>ICRO DIGITAL LTDA</t>
  </si>
  <si>
    <t>PROGNOS - INOVACOES EM DIAGNOSTICOS DE MAQUINAS LTDA</t>
  </si>
  <si>
    <t>POJUCA</t>
  </si>
  <si>
    <t>SANTA JULIANA BIOENERGIA LTDA</t>
  </si>
  <si>
    <t>MOBIL BR</t>
  </si>
  <si>
    <t>WEST BRASIL DISTRIBUIDORA LTDA</t>
  </si>
  <si>
    <t>ALAGOAS AMBIENTAL SA</t>
  </si>
  <si>
    <t>MTSUL CONSTRUCOES LTDA</t>
  </si>
  <si>
    <t>MSFC FLORESTAL LTDA</t>
  </si>
  <si>
    <t>LUBRIMPORT COMERCIO E IMPORTACAO DE LUBRIFICANTES EIRELI</t>
  </si>
  <si>
    <t>SCHRADER COMERCIO E REPRESENTACOES LTDA</t>
  </si>
  <si>
    <t>BLUMENAU</t>
  </si>
  <si>
    <t>COOPERATIVA CENTRAL AURORA ALIMENTOS</t>
  </si>
  <si>
    <t>POSTO A+ COMERCIO DE COMBUSTIVEIS LTDA</t>
  </si>
  <si>
    <t>ICSK BRASIL CONSTRUCAO LTDA.</t>
  </si>
  <si>
    <t>URANDI</t>
  </si>
  <si>
    <t>NOVA NERUDA COMERCIO IMPORTACAO E EXPORTACAO DE FRUTAS LTDA</t>
  </si>
  <si>
    <t>MALHAS MENEGOTTI INDUSTRIA TEXTIL LTDA</t>
  </si>
  <si>
    <t>SUL AMERICA ENGENHARIA LTDA</t>
  </si>
  <si>
    <t>CZM INDUSTRIA DE EQUIPAMENTOS SA</t>
  </si>
  <si>
    <t>CONDOMINIO DO EDIFICIO CIDADE DO LEBLON</t>
  </si>
  <si>
    <t>NAU CONTROLES E SISTEMAS INTEGRADOS AR CONDICIONADO E REFRI</t>
  </si>
  <si>
    <t>MECBRUN INDUSTRIA E COMERCIO LTDA</t>
  </si>
  <si>
    <t>MG3 LOCACAO DE EQUIPAMENTOS LTDA</t>
  </si>
  <si>
    <t>PLANAR EQUIPAMENTOS E LOGISTICA LTDA</t>
  </si>
  <si>
    <t>REVEMAR COMERCIO DE MAQUINAS INDUSTRIAIS LTDA</t>
  </si>
  <si>
    <t>CONDOMÍNIO DE PRODUTORES RURAIS DE CANA DE AÇÚCAR</t>
  </si>
  <si>
    <t>PARAISO DO NORTE</t>
  </si>
  <si>
    <t>TECVIBRO SOLUCOES EMPRESARIAIS LTDA</t>
  </si>
  <si>
    <t>ORGUEL INDUSTRIA E LOCACAO DE EQUIPAMENTOS S/A</t>
  </si>
  <si>
    <t>VERO INDUSTRIA COMERCIO E SERVICOS DE MAQUINAS LTDA</t>
  </si>
  <si>
    <t>SAPIRANGA</t>
  </si>
  <si>
    <t>RODOLUB COMERCIO DE LUBRIFICANTES LTDA.</t>
  </si>
  <si>
    <t>ECOTRY SERVICE LTDA</t>
  </si>
  <si>
    <t>POSTO SAUDADE LX LTDA</t>
  </si>
  <si>
    <t>TRANSPORTES DAMACENA LTDA</t>
  </si>
  <si>
    <t>MINERTINS CALCARIO LTDA</t>
  </si>
  <si>
    <t>ADDIANTE S.A</t>
  </si>
  <si>
    <t>AZULAO GERACAO DE ENERGIA S.A</t>
  </si>
  <si>
    <t>BOA VISTA</t>
  </si>
  <si>
    <t>RR</t>
  </si>
  <si>
    <t>MCM MINERADORA LTDA</t>
  </si>
  <si>
    <t>SUPREMA COMERCIO DE MAQUINAS LTDA</t>
  </si>
  <si>
    <t>CALBRAX CALCARIO AGRICOLA LTDA</t>
  </si>
  <si>
    <t>METRO BH S.A.</t>
  </si>
  <si>
    <t>VITERRA BIOENERGIA SA</t>
  </si>
  <si>
    <t>MASON EQUIPAMENTOS LTDA</t>
  </si>
  <si>
    <t>FUNDACAO SAO FRANCISCO XAVIER</t>
  </si>
  <si>
    <t>CONGONHAS</t>
  </si>
  <si>
    <t>THERMO SOLUTIONS MOTORES COMERCIO E SERVICOS LTDA</t>
  </si>
  <si>
    <t>NSA LOCACAO E SERVICOS LTDA</t>
  </si>
  <si>
    <t>SILOKING DO BRASIL COM DE EQUIP AGROP LTDA</t>
  </si>
  <si>
    <t>LUNELLI INDUSTRIA DO VESTURIO LTDA</t>
  </si>
  <si>
    <t>CORUPA</t>
  </si>
  <si>
    <t>ITOGRASS AGRICOLA ALTA MOGIANA LTDA</t>
  </si>
  <si>
    <t>QUIMLUB DISTRIBUIDORA LTDA</t>
  </si>
  <si>
    <t>INFINEUM BRASIL LTDA</t>
  </si>
  <si>
    <t>SETELOC SA</t>
  </si>
  <si>
    <t>VPA EQUIPAMENTOS LTDA</t>
  </si>
  <si>
    <t>N2A ENGENHARIA LTDA</t>
  </si>
  <si>
    <t>ATLAS INDUSTRIA DE ELETRODOMESTICOS LTDA.</t>
  </si>
  <si>
    <t>S D C MARTINS COMÉRCIO E SERVIÇOS EIRELI</t>
  </si>
  <si>
    <t>TRATORMASTER TRATORES PECAS E SERVICOS LTDA</t>
  </si>
  <si>
    <t>TREE BRASIL ENGENHARIA E ADMINISTRACAO LTDA</t>
  </si>
  <si>
    <t>EBTE - EMPRESA BRASILEIRA DE TRANSMISSAO DE ENERGIA S.A.</t>
  </si>
  <si>
    <t>FUCHS LUBRIFICANTES DO BRASIL LTDA</t>
  </si>
  <si>
    <t>LAGOA VERMELHA</t>
  </si>
  <si>
    <t>ALPARGATAS SA</t>
  </si>
  <si>
    <t>CAMPINA GRANDE</t>
  </si>
  <si>
    <t>AUTO POSTO COMAXIN LTDA</t>
  </si>
  <si>
    <t>XINGUARA</t>
  </si>
  <si>
    <t>FABIO BRUNO CONSTRUCOES</t>
  </si>
  <si>
    <t>CENTRAL EOLICA ACAUA I SA</t>
  </si>
  <si>
    <t>JUMASA AGRICOLA E COMERCIAL LTDA</t>
  </si>
  <si>
    <t>FORNECEDORA AGRICOLA COMERCIO E SERVICOS LTDA</t>
  </si>
  <si>
    <t>INCOFLANDRES INDUSTRIA E COMERCIO DE FLANDRES LTDA</t>
  </si>
  <si>
    <t>PINHEIRAL</t>
  </si>
  <si>
    <t>KPM SERVICE LTDA</t>
  </si>
  <si>
    <t>SAO CAETANO DO SUL</t>
  </si>
  <si>
    <t>PURIOIL MAQUINAS INDUSTRIAIS LTDA ME</t>
  </si>
  <si>
    <t>GUARANI DE GOIAS</t>
  </si>
  <si>
    <t>CONCORDIA LOGISTICA S.A.</t>
  </si>
  <si>
    <t>LUBRITEC DISTRIBUIDORA DE LUBRIFICANTES LTDA</t>
  </si>
  <si>
    <t>PORTO FRANCO ENERGETICA SA</t>
  </si>
  <si>
    <t>DIANOPOLIS</t>
  </si>
  <si>
    <t>SVITZER BRASIL SERVICOS MARITIMOS LTDA</t>
  </si>
  <si>
    <t>PRED OESTE MONITORAMENTO DE CONDICAO LTDA</t>
  </si>
  <si>
    <t>LUB - OLEO COMERCIO LTDA</t>
  </si>
  <si>
    <t>CENTRAL EOLICA GRAVIER SA</t>
  </si>
  <si>
    <t>ICAPUI</t>
  </si>
  <si>
    <t>MACAUBAS ENERGIA RENOVAVEL SPE LTDA</t>
  </si>
  <si>
    <t>COMIL ONIBUS S.A.</t>
  </si>
  <si>
    <t>MANE MOTORES LTDA</t>
  </si>
  <si>
    <t>G SERVICE MANUTENCAO EM GERADORES LTDA</t>
  </si>
  <si>
    <t>QFORCE COMERCIO E SOLUCOES INDUSTRIAIS LTDA</t>
  </si>
  <si>
    <t>TRANSFORMADORES E SERVICOS DE ENERGIA DAS AMERICAS S.A.</t>
  </si>
  <si>
    <t>CONDOMÍNIO CENTRO EMPRESARIAL SENADO</t>
  </si>
  <si>
    <t>ITAPOA TERMINAIS PORTUARIOS SA</t>
  </si>
  <si>
    <t>ITAPOA</t>
  </si>
  <si>
    <t>ALCOOLVALE SA ALCOOL ACUCAR</t>
  </si>
  <si>
    <t>TINTAS IQUINE LTDA</t>
  </si>
  <si>
    <t>JCB DO BRASIL LTDA</t>
  </si>
  <si>
    <t>RAIZES TECNOLOGIA AGRICOLA LTDA</t>
  </si>
  <si>
    <t>PRIMAQ AGRICOLA LTDA</t>
  </si>
  <si>
    <t>PETRONAS LUBRIFICANTES BRASIL S A</t>
  </si>
  <si>
    <t>ELEVA FACILITIES LTDA</t>
  </si>
  <si>
    <t>RZK RENTAL LTDA</t>
  </si>
  <si>
    <t>DEFANT E CAPELOSSA SILVA LTDA</t>
  </si>
  <si>
    <t>CONSTRUTORA MELLO DE AZEVEDO S/A</t>
  </si>
  <si>
    <t>49.283.511 WISTON MELO PONTES</t>
  </si>
  <si>
    <t>INGETEAM OEM SERVICES LTDA</t>
  </si>
  <si>
    <t>CENTRAL EOLICA ACAUA II S.A.</t>
  </si>
  <si>
    <t>CENTRAL EOLICA ACAUA III S.A.</t>
  </si>
  <si>
    <t>SNA SERVICOS LTDA</t>
  </si>
  <si>
    <t>CONSORCIO SANCHES TRIPOLONI - CONSOL</t>
  </si>
  <si>
    <t>INDUSTRIA QUIMICA ROCHA LTDA</t>
  </si>
  <si>
    <t>POTIGUAR MIX CONCRETOS ESPECIAIS E LOCACOES LTDA</t>
  </si>
  <si>
    <t>ANICUNS S A ALCOOL E DERIVADOS EM RECUPERACAO JUDICIAL</t>
  </si>
  <si>
    <t>ANICUNS</t>
  </si>
  <si>
    <t>ATILIO ELIAS ROVARIS</t>
  </si>
  <si>
    <t>VARGINHA</t>
  </si>
  <si>
    <t>J R DO SANTO COMERCIO E SERVICO DE MATERIAIS INDUSTRIAIS</t>
  </si>
  <si>
    <t>ISBRA FLORESTAL LTDA</t>
  </si>
  <si>
    <t>CAMPO LARGO</t>
  </si>
  <si>
    <t>ORCI OBRAS RODOVIARIAS CIVIS E INFRAESTRUTURA LTDA</t>
  </si>
  <si>
    <t>CONCRETA CONSTRUCAO E INCORPORACAO LTDA</t>
  </si>
  <si>
    <t>MORADA NOVA</t>
  </si>
  <si>
    <t>BOM JESUS AGROPECUARIA LTDA</t>
  </si>
  <si>
    <t>AUTO SUECO CENTRO-OESTE - CONCESSIONARIA DE VEICULOS LTDA</t>
  </si>
  <si>
    <t>UNIAO COMERCIAL BARAO S/A LOCACAO E EMPREENDIMENTOS</t>
  </si>
  <si>
    <t>AUTO VIACAO 1001 LTDA</t>
  </si>
  <si>
    <t>COSTA LESTE SERVICOS MARITIMOS LTDA</t>
  </si>
  <si>
    <t>DIANA BIOENERGIA AVANHANDAVA SA</t>
  </si>
  <si>
    <t>AVANHANDAVA</t>
  </si>
  <si>
    <t>WM MULTIMARCAS LTDA</t>
  </si>
  <si>
    <t>VILMAR GIACHINI E OUTRA</t>
  </si>
  <si>
    <t>UNIAO DO SUL</t>
  </si>
  <si>
    <t>XCMG BRASIL INDUSTRIA LTDA</t>
  </si>
  <si>
    <t>MASON EQUIPAMENTOS AGRICOLAS LTDA</t>
  </si>
  <si>
    <t>B.O PAPER BRASIL INDUSTRIA DE PAPEIS LTDA</t>
  </si>
  <si>
    <t>GTO AUTOMOTIVA LTDA</t>
  </si>
  <si>
    <t>FUTURA MAQUINAS LTDA</t>
  </si>
  <si>
    <t>MINASPARA CONSTRUCAO E ENGENHARIA LTDA</t>
  </si>
  <si>
    <t>FERGUMINAS SIDERURGIA LTDA</t>
  </si>
  <si>
    <t>FLOPAL FLORESTADORA PALMARES LTDA</t>
  </si>
  <si>
    <t>AGROPECUARIA ITAQUERE DO ARAGUAIA LTDA</t>
  </si>
  <si>
    <t>LUBRIPECAS LTDA</t>
  </si>
  <si>
    <t>TRACBEL SA</t>
  </si>
  <si>
    <t>MADAL PALFINGER SA</t>
  </si>
  <si>
    <t>PEDRO VIEGAS</t>
  </si>
  <si>
    <t>A12285</t>
  </si>
  <si>
    <t>COMPANHIA SIDERURGICA NACIONAL</t>
  </si>
  <si>
    <t>A58260</t>
  </si>
  <si>
    <t>USINA PETRIBU SA</t>
  </si>
  <si>
    <t>LAGOA DO ITAENGA</t>
  </si>
  <si>
    <t>A58390</t>
  </si>
  <si>
    <t>NADIANA AGRONEGOCIOS LTDA</t>
  </si>
  <si>
    <t>A58476</t>
  </si>
  <si>
    <t>A58542</t>
  </si>
  <si>
    <t>A58031</t>
  </si>
  <si>
    <t>MILPLAN ENGENHARIA SA</t>
  </si>
  <si>
    <t>A58195</t>
  </si>
  <si>
    <t>A58466</t>
  </si>
  <si>
    <t>AGRIMAT EQUIPAMENTOS LTDA</t>
  </si>
  <si>
    <t>A58519</t>
  </si>
  <si>
    <t>SYNTEXX PRODUTOS AUTOMOTIVOS LTDA</t>
  </si>
  <si>
    <t>LAGOA SANTA</t>
  </si>
  <si>
    <t>A58562</t>
  </si>
  <si>
    <t>TOPMIX CONCRETO LTDA</t>
  </si>
  <si>
    <t>MANHUACU</t>
  </si>
  <si>
    <t>A58258</t>
  </si>
  <si>
    <t>A58352</t>
  </si>
  <si>
    <t>TIETE AGROINDUSTRIAL S.A.</t>
  </si>
  <si>
    <t>PARAISO</t>
  </si>
  <si>
    <t>USINA SAO DOMINGOS ACUCAR E ALCOOL SA</t>
  </si>
  <si>
    <t>SEPAC SERRADOS E PASTA DE CELULOSE LTDA</t>
  </si>
  <si>
    <t>MALLET</t>
  </si>
  <si>
    <t>LUIS MACHADO</t>
  </si>
  <si>
    <t>DAA CONSULTORIA E TREINAMENTOS LTDA</t>
  </si>
  <si>
    <t>NEMAK ALUMINIO DO BRASIL LTDA</t>
  </si>
  <si>
    <t>A58289</t>
  </si>
  <si>
    <t>CAICARA DO RIO DO VENTO</t>
  </si>
  <si>
    <t>A58673</t>
  </si>
  <si>
    <t>ANDRE LUIZ FORELLI NIEDERAUER CIA LTDA</t>
  </si>
  <si>
    <t>CENTRAL EOLICA SANTO INACIO III SA</t>
  </si>
  <si>
    <t>A58547</t>
  </si>
  <si>
    <t>PAIVA SERVICOS LTDA</t>
  </si>
  <si>
    <t>UPANEMA</t>
  </si>
  <si>
    <t>A58603</t>
  </si>
  <si>
    <t>BALI - CONSTRUTORA BAETA LIGORIO LTDA</t>
  </si>
  <si>
    <t>EQSERV EQUIPAMENTOS INDUSTRIAIS EIRELI</t>
  </si>
  <si>
    <t>JAMBEIRO</t>
  </si>
  <si>
    <t>A58356</t>
  </si>
  <si>
    <t>A58595</t>
  </si>
  <si>
    <t>LCA HIDRAULICA E TORNEAMENTOS LTDA</t>
  </si>
  <si>
    <t>A58511</t>
  </si>
  <si>
    <t>UNIMAR TRANSPORTES LTDA</t>
  </si>
  <si>
    <t>FERROVIA CENTRO ATLANTICA S A</t>
  </si>
  <si>
    <t>A58480</t>
  </si>
  <si>
    <t>RETIFICA DE MOTORES ABC LIMITADA</t>
  </si>
  <si>
    <t>VATTIMO MANUTENCOES LTDA</t>
  </si>
  <si>
    <t>ITABIRA</t>
  </si>
  <si>
    <t>A58206</t>
  </si>
  <si>
    <t>CONSTRUTORA E PAVIMENTADORA ATUAL EIRELI</t>
  </si>
  <si>
    <t>A58330</t>
  </si>
  <si>
    <t>A58204</t>
  </si>
  <si>
    <t>OSLO III S/A</t>
  </si>
  <si>
    <t>IBIPEBA</t>
  </si>
  <si>
    <t>CONSORCIO CANTAREIRA</t>
  </si>
  <si>
    <t>AUTO VIACAO MARECHAL LTDA</t>
  </si>
  <si>
    <t>JARDIM</t>
  </si>
  <si>
    <t>FRESADORA SANT ANA LTDA</t>
  </si>
  <si>
    <t>DOIS CORREGOS</t>
  </si>
  <si>
    <t>CACERES</t>
  </si>
  <si>
    <t>MOCOCA</t>
  </si>
  <si>
    <t>ANDORINHA ENERGIAS RENOVAVEIS S.A</t>
  </si>
  <si>
    <t>CAMPO FORMOSO I ENERGIAS RENOVAVEIS S.A.</t>
  </si>
  <si>
    <t>VENTOS DOS GUARAS I ENERGIAS RENOVAVEIS S.A.</t>
  </si>
  <si>
    <t>SERTAO ENERGIAS RENOVAVEIS S.A.</t>
  </si>
  <si>
    <t>OLEOS MENU INDUSTRIA E COMERCIO LIMITADA</t>
  </si>
  <si>
    <t>GUARARAPES</t>
  </si>
  <si>
    <t>BRENNAND ENERGIA MANOPLA S A</t>
  </si>
  <si>
    <t>RIO FORMOSO</t>
  </si>
  <si>
    <t>SUPER TRATORES MAQUINAS AGRICOLAS LTDA</t>
  </si>
  <si>
    <t>MIRANDA DO NORTE</t>
  </si>
  <si>
    <t>JEMAN REPRESENTACO E MANUTENO DE GERADORES</t>
  </si>
  <si>
    <t>INDIAVAI ENERGETICA SA</t>
  </si>
  <si>
    <t>SABA ENGENHARIA DE OBRAS LTDA</t>
  </si>
  <si>
    <t>AT&amp;T ENERGIA SA</t>
  </si>
  <si>
    <t>ANAHY</t>
  </si>
  <si>
    <t>ALTO JAURU ENERGERTICA S/A</t>
  </si>
  <si>
    <t>ARAPUTANGA</t>
  </si>
  <si>
    <t>OMBREIRAS ENERGETICA S/A</t>
  </si>
  <si>
    <t>PORTAO</t>
  </si>
  <si>
    <t>PRADOPOLIS</t>
  </si>
  <si>
    <t>MANGELS INDUSTRIAL SA</t>
  </si>
  <si>
    <t>SPECTRA - SERVICOS EM MANUTENCAO PREDITIVA LTDA</t>
  </si>
  <si>
    <t>Scania</t>
  </si>
  <si>
    <t>BAMBUI BIOENERGIA S A</t>
  </si>
  <si>
    <t>BAMBUI</t>
  </si>
  <si>
    <t>PELICANO CONSTRUCOES S.A.</t>
  </si>
  <si>
    <t>CM7 COMERCIO SERVICOS E IMPORTACAO LTDA</t>
  </si>
  <si>
    <t>SO FILTROS LTDA</t>
  </si>
  <si>
    <t>CRC ENGENHARIA LTDA</t>
  </si>
  <si>
    <t>3L DESENVOLVIMENTO DE PROJETOS AMBIENTAIS SA</t>
  </si>
  <si>
    <t>CAPELA DO ALTO</t>
  </si>
  <si>
    <t>CGL FUNDACOES LTDA</t>
  </si>
  <si>
    <t>NOVO SAO JOAQUIM</t>
  </si>
  <si>
    <t>A01957</t>
  </si>
  <si>
    <t>A58023</t>
  </si>
  <si>
    <t>MS SERVICOS LTDA</t>
  </si>
  <si>
    <t>PACATUBA</t>
  </si>
  <si>
    <t>A58193</t>
  </si>
  <si>
    <t>SANTA FELICIDADE MINERACAO SPE LTDA</t>
  </si>
  <si>
    <t>NOSSA SENHORA DO LIVRAMENTO</t>
  </si>
  <si>
    <t>A58209</t>
  </si>
  <si>
    <t>AGRISSER COM AGRICOLA LTDA</t>
  </si>
  <si>
    <t>A58210</t>
  </si>
  <si>
    <t>PIAZZA COM DE TRATORES E MAQ LTDA</t>
  </si>
  <si>
    <t>A58214</t>
  </si>
  <si>
    <t>RUDOLF THOMAS MARIA AERNOUDTS</t>
  </si>
  <si>
    <t>A58227</t>
  </si>
  <si>
    <t>A58235</t>
  </si>
  <si>
    <t>CONSTRUTORA ATERPA SA</t>
  </si>
  <si>
    <t>A58276</t>
  </si>
  <si>
    <t>3A MINING S.A.</t>
  </si>
  <si>
    <t>A58280</t>
  </si>
  <si>
    <t>COMPANHIA BRASILEIRA DE LITIO</t>
  </si>
  <si>
    <t>ARACUAI</t>
  </si>
  <si>
    <t>A58308</t>
  </si>
  <si>
    <t>HG TEXTIL LTDA</t>
  </si>
  <si>
    <t>BRUSQUE</t>
  </si>
  <si>
    <t>A58377</t>
  </si>
  <si>
    <t>ICCR 135 S.A</t>
  </si>
  <si>
    <t>A58414</t>
  </si>
  <si>
    <t>BAS COMERCIO, IMPORTACAO E SERVICOS EM EQUIPAMENTOS PARA CON</t>
  </si>
  <si>
    <t>A58473</t>
  </si>
  <si>
    <t>INSTITUTO AVANCADO DE TECNOLOGIA E INOVACAO - IATI</t>
  </si>
  <si>
    <t>A58525</t>
  </si>
  <si>
    <t>GOIAS</t>
  </si>
  <si>
    <t>A58529</t>
  </si>
  <si>
    <t>JRLUB SERVICOS DE LUBRIFICACAO LTDA</t>
  </si>
  <si>
    <t>A58605</t>
  </si>
  <si>
    <t>A58617</t>
  </si>
  <si>
    <t>CONSORCIO CONSTRUTOR PORTOCEM</t>
  </si>
  <si>
    <t>A58650</t>
  </si>
  <si>
    <t>MARIA DE FATIMA CASTRO PEREIRA</t>
  </si>
  <si>
    <t>A58656</t>
  </si>
  <si>
    <t>A58686</t>
  </si>
  <si>
    <t>AGRONOR ALIMENTOS LTDA</t>
  </si>
  <si>
    <t>IGARAPE DO MEIO</t>
  </si>
  <si>
    <t>A58709</t>
  </si>
  <si>
    <t>DLF CONSULTORIA E CORRETAGEM LTDA</t>
  </si>
  <si>
    <t>A58721</t>
  </si>
  <si>
    <t>UBARANA</t>
  </si>
  <si>
    <t>A58773</t>
  </si>
  <si>
    <t>SUCOCITRICO CUTRALE LTDA</t>
  </si>
  <si>
    <t>PRATA</t>
  </si>
  <si>
    <t>Faturamento 12 meses</t>
  </si>
  <si>
    <t>Maior faturamento</t>
  </si>
  <si>
    <t>GE POWER WATER EQUIP. SERV. DE ENERGIA E TRATAMENTO DE AGUA</t>
  </si>
  <si>
    <t>HYDAC TECNOLOGIA LTDA.</t>
  </si>
  <si>
    <t>QUITE CONVENIENCIAS AUTOM E IND LTDA</t>
  </si>
  <si>
    <t>VALE DO VERDAO SA ACUCAR E ALCOOL</t>
  </si>
  <si>
    <t>CTEEP CIA TRANSMISSAO DE ENER ELETR PAULISTA</t>
  </si>
  <si>
    <t>A58815</t>
  </si>
  <si>
    <t>ZOCAR RIO CAMINHOES LTDA</t>
  </si>
  <si>
    <t>A58515</t>
  </si>
  <si>
    <t>TD VIBRACOES E MECANICA LTDA ME</t>
  </si>
  <si>
    <t>BRAZMAX COMERCIO DE PRODUTOS AUTOMOTIVOS LTDA</t>
  </si>
  <si>
    <t>TRACTORGYN EQUIPAMENTOS E PECAS LTDA</t>
  </si>
  <si>
    <t>USINA ELDORADO SA EM RECUPERACAO JUDICIAL</t>
  </si>
  <si>
    <t>A58550</t>
  </si>
  <si>
    <t>A58728</t>
  </si>
  <si>
    <t>AGRIMAT ENGENHARIA E EMPREENDIMENTOS LTDA</t>
  </si>
  <si>
    <t>CTR PE CENTRAL DE TRATAMENTO DE RESIDUOS S.A.</t>
  </si>
  <si>
    <t>USINA LAGUNA ALCOOL E ACUCAR LTDA</t>
  </si>
  <si>
    <t>TECNOGERA LOCACAO E TRANSFORMACAO DE ENERGIA SA</t>
  </si>
  <si>
    <t>A58456</t>
  </si>
  <si>
    <t>JMN MINERACAO S A</t>
  </si>
  <si>
    <t>RAIZEN CENTROESTE ACUCAR E ALCOOL LTDA</t>
  </si>
  <si>
    <t>GOIASMAQ MAQUINAS AGRICOLAS LTDA</t>
  </si>
  <si>
    <t>MHF MANUTENCAO PREDITIVA LTDA</t>
  </si>
  <si>
    <t>A58851</t>
  </si>
  <si>
    <t>POSTO USINA SAO DOMINGOS - COM. DE COMB. E SERV. S/A</t>
  </si>
  <si>
    <t>CATIGUA</t>
  </si>
  <si>
    <t>GERA MARANHAO GER DE ENER DO MARANHAO S A</t>
  </si>
  <si>
    <t>HAB MS AGROPECURIA LTDA</t>
  </si>
  <si>
    <t>TECHNO SUPPLY MANUTENCAO PREDITIVA LTDA. EPP</t>
  </si>
  <si>
    <t>PREDITECH BALANCEAMENTO E ANALISE DE VIBRACOES LTDA ME</t>
  </si>
  <si>
    <t>GUIMARAES NORTE SERVICOS MECANICOS EIRELLI</t>
  </si>
  <si>
    <t>NOVA HOLANDA TRATORES IMPLEMENTOS E PECAS LTDA</t>
  </si>
  <si>
    <t>NC PARICE AR CONDICIONADO LTDA EPP</t>
  </si>
  <si>
    <t>GUACU GERACAO DE ENERGIA SA</t>
  </si>
  <si>
    <t>MULT ENGRENAGENS EQUIP INDU E SERV LTDA</t>
  </si>
  <si>
    <t>A58896</t>
  </si>
  <si>
    <t>GLOVIS BRASIL LOGISTICA LTDA</t>
  </si>
  <si>
    <t>COLORADO LOCAD E COM DE MAQ E EQUIPAMENTOS LTDA</t>
  </si>
  <si>
    <t>NORDEX ENERGY BRASIL COMERCIO E INDUSTRIA DE EQUIP.LTDA</t>
  </si>
  <si>
    <t>AURABRASIL TRANSPORTES MAQUINAS E EQUIPAMENTOS LTDA</t>
  </si>
  <si>
    <t>HIDROEQUIP OLEO HIDRAULICA LTDA EPP</t>
  </si>
  <si>
    <t>CNO S.A. EM RECUPERACAO JUDICIAL</t>
  </si>
  <si>
    <t>VANADIO DE MARACAS S/A</t>
  </si>
  <si>
    <t>PILAR</t>
  </si>
  <si>
    <t>CIMCOP SA ENGENHARIA E CONSTRUCOES</t>
  </si>
  <si>
    <t>FTL FERROVIA TRANSNORDESTINA LOGISTICA S.A</t>
  </si>
  <si>
    <t>A58849</t>
  </si>
  <si>
    <t>BIELMAQ COMERCIO DE PECAS P MAQUINAS LTDA</t>
  </si>
  <si>
    <t>A59005</t>
  </si>
  <si>
    <t>AIR MINAS AR CONDICIONADO LTDA</t>
  </si>
  <si>
    <t>USA USINA SANTO ANGELO LTDA</t>
  </si>
  <si>
    <t>A.R.G. S.A</t>
  </si>
  <si>
    <t>CONSORCIO LINHA 02 VERDE VILA PRUDENTE DUTRA</t>
  </si>
  <si>
    <t>TECHNOFLUID SERVICOS LTDA ME</t>
  </si>
  <si>
    <t>GILSON FURTADO DE SOUZA</t>
  </si>
  <si>
    <t>A58847</t>
  </si>
  <si>
    <t>RETIFICA CASTRO LTDA</t>
  </si>
  <si>
    <t>IGARAPE</t>
  </si>
  <si>
    <t>VERMELHO DO PARECIS ENERGIA RENOVAVEL SPE LTDA</t>
  </si>
  <si>
    <t>NOVA MARILANDIA</t>
  </si>
  <si>
    <t>A58794</t>
  </si>
  <si>
    <t>ITAUNA DIESEL MANUTENCAO DE MAQUINAS</t>
  </si>
  <si>
    <t>LUMARLOG LOGISTICA TRANSP. E DISTR. DE LUBRIFICANTES LTDA</t>
  </si>
  <si>
    <t>A5882D</t>
  </si>
  <si>
    <t>PEDREIRAS BAHIA LTDA</t>
  </si>
  <si>
    <t>J N GOMES T F LIMA LTDA</t>
  </si>
  <si>
    <t>FPT INDUSTRIAL BRASIL LTDA</t>
  </si>
  <si>
    <t>SIGA SOL. INTEL. NA GESTAO DE ATIVOS INDUSTRIAIS LTDA</t>
  </si>
  <si>
    <t>A58767</t>
  </si>
  <si>
    <t>AGROPECUARIA SM3 LTDA</t>
  </si>
  <si>
    <t>MAIS ITAPEVI SPE SA</t>
  </si>
  <si>
    <t>A58949</t>
  </si>
  <si>
    <t>HELLER MAQUINAS OPERATRIZES INDUSTRIA E COMERCIO LTDA</t>
  </si>
  <si>
    <t>U S J ACUCAR E ALCOOL SA</t>
  </si>
  <si>
    <t>A58704</t>
  </si>
  <si>
    <t>BESIX-ECB SPE LTDA</t>
  </si>
  <si>
    <t>A58739</t>
  </si>
  <si>
    <t>BB TRANSPORTE E TURISMO LIMITADA</t>
  </si>
  <si>
    <t>JANDIRA</t>
  </si>
  <si>
    <t>TRANSPORTES IMEDIATO S/A</t>
  </si>
  <si>
    <t>A58839</t>
  </si>
  <si>
    <t>VALENTINI CONSULTORIA E PERICIA</t>
  </si>
  <si>
    <t>AGCO DO BRASIL SOLUCOES AGRICOLAS LTDA</t>
  </si>
  <si>
    <t>VALLOUREC FLORESTAL LTDA (CNPJ BAIXADO)</t>
  </si>
  <si>
    <t>HOBI SA MINERACAO DE AREIA E CONCRETO</t>
  </si>
  <si>
    <t>AGRO DIVEL IND COM E REPR DE MAQUINAS LTDA</t>
  </si>
  <si>
    <t>BUNGE ALIMENTOS SA</t>
  </si>
  <si>
    <t>CAMPOS NOVOS ENERGIA S.A.</t>
  </si>
  <si>
    <t>A58859</t>
  </si>
  <si>
    <t>PARVI LOCADORA S.A</t>
  </si>
  <si>
    <t>A58957</t>
  </si>
  <si>
    <t>LOC FROTAS LOCACOES S.A</t>
  </si>
  <si>
    <t>A59191</t>
  </si>
  <si>
    <t>PEDRO FAVORETO FILHO</t>
  </si>
  <si>
    <t>SERTANOPOLIS</t>
  </si>
  <si>
    <t>A59043</t>
  </si>
  <si>
    <t>JUNIOR MARTINEZ</t>
  </si>
  <si>
    <t>RIBEIRAO PIRES</t>
  </si>
  <si>
    <t>CARLOS HUMBERTO GAMO</t>
  </si>
  <si>
    <t>CENTRALINA</t>
  </si>
  <si>
    <t>A59288</t>
  </si>
  <si>
    <t>F W MAQUINAS DISTRIBUICAO E COMERCIO LTDA</t>
  </si>
  <si>
    <t>A59280</t>
  </si>
  <si>
    <t>A59108</t>
  </si>
  <si>
    <t>ELETRO HIDRO LTDA</t>
  </si>
  <si>
    <t>INFRABRASIL OBRAS PESADAS E MINERACAO LTDA</t>
  </si>
  <si>
    <t>GP COMERCIO DE FILTROS E LUBRIFICANTES LTDA</t>
  </si>
  <si>
    <t>PORTO SECO ROCHA TERMINAIS DE CARGA LTDA</t>
  </si>
  <si>
    <t>SAO FRANCISCO DO SUL</t>
  </si>
  <si>
    <t>BLF BILIBIO LUBRIFICACAO E FILTRAGEM LIMITADA</t>
  </si>
  <si>
    <t>NORTH GREEN COMERCIO DE MAQUINAS LTDA EPP</t>
  </si>
  <si>
    <t>A59002</t>
  </si>
  <si>
    <t>USINA SAO JOSE DO PINHEIRO LTDA</t>
  </si>
  <si>
    <t>A59259</t>
  </si>
  <si>
    <t>MAGE MINERACAO LTDA</t>
  </si>
  <si>
    <t>A59059</t>
  </si>
  <si>
    <t>PRES BRASIL VENDAS E MANUTENCAO LTDA</t>
  </si>
  <si>
    <t>A58901</t>
  </si>
  <si>
    <t>USA - USINA SIDERURGICA ATLAS S/A</t>
  </si>
  <si>
    <t>JNB INSTALACAO E MANUTENCAO EIRELI</t>
  </si>
  <si>
    <t>EMBRACO IND DE COMPRESSORES E SOLUCOES EM REFRIGERACAO LTDA</t>
  </si>
  <si>
    <t>NEW AGRO PRIME AGRICOLA LTDA</t>
  </si>
  <si>
    <t>A59245</t>
  </si>
  <si>
    <t>F3 SERVICE LTDA</t>
  </si>
  <si>
    <t>A59114</t>
  </si>
  <si>
    <t>A58994</t>
  </si>
  <si>
    <t>ROCESTER EQUIPAMENTOS LTDA</t>
  </si>
  <si>
    <t>A58388</t>
  </si>
  <si>
    <t>CONSORCIO FABIO BRUNO E SOLUM</t>
  </si>
  <si>
    <t>RETIFICA CONQUISTA LTDA EPP</t>
  </si>
  <si>
    <t>BAUKO MAQUINAS S.A</t>
  </si>
  <si>
    <t>A59098</t>
  </si>
  <si>
    <t>KIMADEIRAS INDUSTRIA E COMERCIO DE MADEIRAS LTDA</t>
  </si>
  <si>
    <t>A58984</t>
  </si>
  <si>
    <t>SLC AGRICOLA S.A.</t>
  </si>
  <si>
    <t>CASTILHO ENGENHARIA E EMPREENDIMENTOS S/A</t>
  </si>
  <si>
    <t>AIR PRODUCTS BRASIL LTDA</t>
  </si>
  <si>
    <t>METALAB ANALISE DE MATERIAIS LTDA</t>
  </si>
  <si>
    <t>AMAZON COMERCIO E REPRESENTACAO LTDA</t>
  </si>
  <si>
    <t>A59294</t>
  </si>
  <si>
    <t>A59312</t>
  </si>
  <si>
    <t>A59468</t>
  </si>
  <si>
    <t>RZK AGRO LTDA</t>
  </si>
  <si>
    <t>A58354</t>
  </si>
  <si>
    <t>A58358</t>
  </si>
  <si>
    <t>CAIAPONIA</t>
  </si>
  <si>
    <t>A58362</t>
  </si>
  <si>
    <t>A58624</t>
  </si>
  <si>
    <t>A59403</t>
  </si>
  <si>
    <t>EOLICA SERRA DAS VACAS IV S A</t>
  </si>
  <si>
    <t>EOLICA SERRA DAS VACAS VII S A</t>
  </si>
  <si>
    <t>STAHL ENGENHARIA FABRICACAO MONTAGEM E MANUTENCAO ELETROM</t>
  </si>
  <si>
    <t>ABECOM ROLAMENTOS E PRODUTOS DE BORRACHA LTDA</t>
  </si>
  <si>
    <t>LUHMA PEÇAS DIESEL LTDA</t>
  </si>
  <si>
    <t>ZEMAP PECAS LTDA</t>
  </si>
  <si>
    <t>A01203</t>
  </si>
  <si>
    <t>PROMAX PRODUTOS MAXIMOS S A INDUSTRIA E COMERCIO</t>
  </si>
  <si>
    <t>A14709</t>
  </si>
  <si>
    <t>EMPA S/A SERVICOS DE ENGENHARIA</t>
  </si>
  <si>
    <t>A58779</t>
  </si>
  <si>
    <t>ROMANI SA INDUSTRIA E COMERCIO DE SAL</t>
  </si>
  <si>
    <t>A58988</t>
  </si>
  <si>
    <t>UNIAO MAQUINAS E EQUIPAMENTOS LTDA</t>
  </si>
  <si>
    <t>A59286</t>
  </si>
  <si>
    <t>PERCI HENRIQUE SMANIOTTO E OUTROS</t>
  </si>
  <si>
    <t>A59321</t>
  </si>
  <si>
    <t>A59359</t>
  </si>
  <si>
    <t>A59360</t>
  </si>
  <si>
    <t>FERNANDO KFOURI FONTES 25823274840</t>
  </si>
  <si>
    <t>A59366</t>
  </si>
  <si>
    <t>VIANMAQ EQUIPAMENTOS LTDA</t>
  </si>
  <si>
    <t>MARIALVA</t>
  </si>
  <si>
    <t>A59378</t>
  </si>
  <si>
    <t>BETON MIX CONCRETO LTDA</t>
  </si>
  <si>
    <t>A59393</t>
  </si>
  <si>
    <t>E E KLEINHANS</t>
  </si>
  <si>
    <t>A59396</t>
  </si>
  <si>
    <t>CM CONSTRUCOES E SERVICOS LTDA</t>
  </si>
  <si>
    <t>A59405</t>
  </si>
  <si>
    <t>CONSORCIO SANCHES TRIPOLONI - CONSOL - CLEVELANDIA - PATO BRANCO</t>
  </si>
  <si>
    <t>MARIOPOLIS</t>
  </si>
  <si>
    <t>A59448</t>
  </si>
  <si>
    <t>CAMPO DIESEL COM. DE PETROLEO LTDA</t>
  </si>
  <si>
    <t>A59501</t>
  </si>
  <si>
    <t>AUTO NOSSA SENHORA APARECIDA LTDA</t>
  </si>
  <si>
    <t>MORRINHOS ENERGIAS RENOVAVEIS S.A.</t>
  </si>
  <si>
    <t>A01365</t>
  </si>
  <si>
    <t>A59171</t>
  </si>
  <si>
    <t>AGROWERNER COMERCIO DE MAQUINAS E IMPLEM AGRICOLAS LTDA</t>
  </si>
  <si>
    <t>CS BC</t>
  </si>
  <si>
    <t>PAGRISA PARA PASTORIL E AGRICOLA S/A</t>
  </si>
  <si>
    <t>ULIANOPOLIS</t>
  </si>
  <si>
    <t>CS EXLUB</t>
  </si>
  <si>
    <t>CS AR</t>
  </si>
  <si>
    <t>CS OILCHECK SP</t>
  </si>
  <si>
    <t>CSN MINERACAO S.A.</t>
  </si>
  <si>
    <t>CS CJ</t>
  </si>
  <si>
    <t>CS MASTER</t>
  </si>
  <si>
    <t>A58557</t>
  </si>
  <si>
    <t>THIAGO RODRIGUES DE CAMPOS</t>
  </si>
  <si>
    <t>A59392</t>
  </si>
  <si>
    <t>A59459</t>
  </si>
  <si>
    <t>OREONN - INDUSTRIA E COMERCIO DE OLEOS VEGETAIS E QUIMICAS LTDA</t>
  </si>
  <si>
    <t>A59514</t>
  </si>
  <si>
    <t>VIACAO BRASILIA S/A</t>
  </si>
  <si>
    <t>A59520</t>
  </si>
  <si>
    <t>CESBE SA ENGENHARIA E EMPREENDIMENTOS</t>
  </si>
  <si>
    <t>A59525</t>
  </si>
  <si>
    <t>REMAC MG PECAS PARA CAMINHOES LTDA</t>
  </si>
  <si>
    <t>A59533</t>
  </si>
  <si>
    <t>GP IMPORTS COMERCIO DE PECAS E ACESSORIOS PARA VEICULOS LTDA</t>
  </si>
  <si>
    <t>A59537</t>
  </si>
  <si>
    <t>BIOTEC TECNOLOGIA EM PRODUCAO DE BIOMASSA LTDA</t>
  </si>
  <si>
    <t>A59539</t>
  </si>
  <si>
    <t>INVENERGY SERVICOS BRASIL LTDA</t>
  </si>
  <si>
    <t>A59543</t>
  </si>
  <si>
    <t>MARCOLANDIA</t>
  </si>
  <si>
    <t>A59549</t>
  </si>
  <si>
    <t>A NACIONAL DE GRAFITE</t>
  </si>
  <si>
    <t>ITAPECERICA</t>
  </si>
  <si>
    <t>A59565</t>
  </si>
  <si>
    <t>MARKA VEICULOS LTDA</t>
  </si>
  <si>
    <t>A59614</t>
  </si>
  <si>
    <t>ITERCELER LOGISTICA S/A</t>
  </si>
  <si>
    <t>A59629</t>
  </si>
  <si>
    <t>FRANCISCO ZANELLA</t>
  </si>
  <si>
    <t>A59655</t>
  </si>
  <si>
    <t>NEOVIA INFRAESTRUTURA RODOVIARIA LTDA</t>
  </si>
  <si>
    <t>SAO JOSE DOS PINHAIS</t>
  </si>
  <si>
    <t>A59678</t>
  </si>
  <si>
    <t>MASTERSUL - MANUTENCAO DE GRUPOS GERADORES LTDA</t>
  </si>
  <si>
    <t>A59691</t>
  </si>
  <si>
    <t>VBR LOGISTICA LTDA.</t>
  </si>
  <si>
    <t>A59706</t>
  </si>
  <si>
    <t>JRPF - SERVICOS DE MANUTENCAO DE MAQUINAS PESADAS LTDA</t>
  </si>
  <si>
    <t>CS FV</t>
  </si>
  <si>
    <t>CS DS</t>
  </si>
  <si>
    <t>CS TN</t>
  </si>
  <si>
    <t>A58875</t>
  </si>
  <si>
    <t>PAREX ENGENHARIA S.A.</t>
  </si>
  <si>
    <t>A59570</t>
  </si>
  <si>
    <t>CS PV</t>
  </si>
  <si>
    <t>CENTRAL EOLICA INHAMBU SA</t>
  </si>
  <si>
    <t>A59527</t>
  </si>
  <si>
    <t>CS RT</t>
  </si>
  <si>
    <t>A59567</t>
  </si>
  <si>
    <t>RISA SA</t>
  </si>
  <si>
    <t>METROPOLITANA TRATORES LTDA</t>
  </si>
  <si>
    <t>NICOLAS SCHNEIDER MARCON</t>
  </si>
  <si>
    <t>SOFILTROS BLM COMERCIO DE PECAS LTDA</t>
  </si>
  <si>
    <t>A59429</t>
  </si>
  <si>
    <t>RAFAEL BORTOLI E OUTRAS</t>
  </si>
  <si>
    <t>JACIARA</t>
  </si>
  <si>
    <t>PH SERVICOS E CONSULTORIA TECNICA LTDA</t>
  </si>
  <si>
    <t>DIEGO SOUZA</t>
  </si>
  <si>
    <t>REUNIDAS S.A TRANSPORTES COLETIVOS</t>
  </si>
  <si>
    <t>CENTRAL GERADORA EOLICA PALMAS S.A.</t>
  </si>
  <si>
    <t>AMONTADA</t>
  </si>
  <si>
    <t>Pharmaceutical</t>
  </si>
  <si>
    <t>R D L COMERCIO DE LUBRIFICANTES LTDA</t>
  </si>
  <si>
    <t>TERESINA</t>
  </si>
  <si>
    <t>SR BRASILIA DISTRIBUIDORA DE FILTROS E PECAS LTDA</t>
  </si>
  <si>
    <t>CENTRAL EOLICA SAO RAIMUNDO S.A.</t>
  </si>
  <si>
    <t>TECIDOS E ARMARINHOS MIGUEL BARTOLOMEU SA</t>
  </si>
  <si>
    <t>A58409</t>
  </si>
  <si>
    <t>CONSORCIO CONSTRUTOR ALTO PARANAIBA</t>
  </si>
  <si>
    <t>A59277</t>
  </si>
  <si>
    <t>EQUINIX HYPERSCALE 2 (SP5) LTDA.</t>
  </si>
  <si>
    <t>SANTANA DE PARNAIBAD</t>
  </si>
  <si>
    <t>A59283</t>
  </si>
  <si>
    <t>A59292</t>
  </si>
  <si>
    <t>MERCEDES-BENZ CARS &amp; VANS BRASIL LTDA</t>
  </si>
  <si>
    <t>A59657</t>
  </si>
  <si>
    <t>A59659</t>
  </si>
  <si>
    <t>A59768</t>
  </si>
  <si>
    <t>PEMA BENEFICIAMENTO DE MINERIOS LTDA</t>
  </si>
  <si>
    <t>A59789</t>
  </si>
  <si>
    <t>SDS SIDERURGICA LTDA</t>
  </si>
  <si>
    <t>A59796</t>
  </si>
  <si>
    <t>PRONTO BRASIL AUTONOMOUS SYSTEMS LTDA</t>
  </si>
  <si>
    <t>A59798</t>
  </si>
  <si>
    <t>CSC REPRESENTACOES E SERVICOS LTDA</t>
  </si>
  <si>
    <t>A59829</t>
  </si>
  <si>
    <t>JOSE MARIA BARBOSA</t>
  </si>
  <si>
    <t>NOVA AMERICA</t>
  </si>
  <si>
    <t>A59838</t>
  </si>
  <si>
    <t>WRL SERVICOS DE LUBRIFICACAO LTDA</t>
  </si>
  <si>
    <t>A59861</t>
  </si>
  <si>
    <t>VIACAO PIRACICABANA S A</t>
  </si>
  <si>
    <t>A59894</t>
  </si>
  <si>
    <t>SO FILTROS</t>
  </si>
  <si>
    <t>A59902</t>
  </si>
  <si>
    <t>COVEPE COMERCIO DE VEICULOS PESADOS LTDA</t>
  </si>
  <si>
    <t>A59908</t>
  </si>
  <si>
    <t>REALMAK SERVICOS E COMERCIO LTDA</t>
  </si>
  <si>
    <t>A59910</t>
  </si>
  <si>
    <t>AGROMANTOVA LTDA</t>
  </si>
  <si>
    <t>TASSO FRAGOSO</t>
  </si>
  <si>
    <t>A59971</t>
  </si>
  <si>
    <t>A59745</t>
  </si>
  <si>
    <t>NANUQUE</t>
  </si>
  <si>
    <t>A59743</t>
  </si>
  <si>
    <t>ITAPECERICA DA SERRA</t>
  </si>
  <si>
    <t>A59794</t>
  </si>
  <si>
    <t>ELETRODOMESTICOS DOMINA LTDA</t>
  </si>
  <si>
    <t>A59726</t>
  </si>
  <si>
    <t>A59934</t>
  </si>
  <si>
    <t>METALURGICA AMAPA LTDA</t>
  </si>
  <si>
    <t>BRASIL BAHIA COM. DE FILTROS E LUBRIFICANTES LTDA</t>
  </si>
  <si>
    <t>TRIAMA BD PECAS E SERVICOS AUTOMOTIVOS LTDA</t>
  </si>
  <si>
    <t>BOM DESPACHO</t>
  </si>
  <si>
    <t>SO FILTROS TAPAJOS COMERCIAL DE PECAS LTDA</t>
  </si>
  <si>
    <t>A59431</t>
  </si>
  <si>
    <t>RAFAEL BORTOLI E OUTROS</t>
  </si>
  <si>
    <t>SANTA TEREZINHA</t>
  </si>
  <si>
    <t>A59788</t>
  </si>
  <si>
    <t>A60145</t>
  </si>
  <si>
    <t>CENTER TECH AIR SOLUTION LTDA</t>
  </si>
  <si>
    <t>A60202</t>
  </si>
  <si>
    <t>GEOMAX SERVICOS DE ENGENHARIA LTDA</t>
  </si>
  <si>
    <t>A60432</t>
  </si>
  <si>
    <t>CAR RACING STERLING LTDA</t>
  </si>
  <si>
    <t>A60199</t>
  </si>
  <si>
    <t>A59252</t>
  </si>
  <si>
    <t>JALLES MACHADO SA</t>
  </si>
  <si>
    <t>GOIANESIA</t>
  </si>
  <si>
    <t>A09308</t>
  </si>
  <si>
    <t>JALLES MACHADO S.A.</t>
  </si>
  <si>
    <t>A60456</t>
  </si>
  <si>
    <t>ORGANIZACAO GUIMARAES LTDA</t>
  </si>
  <si>
    <t>ALTO PARNAIBA</t>
  </si>
  <si>
    <t>Volvo BR</t>
  </si>
  <si>
    <t>LINCK MAQUINAS SA</t>
  </si>
  <si>
    <t>A59938</t>
  </si>
  <si>
    <t>A60120</t>
  </si>
  <si>
    <t>MELLORE ALIMENTOS LTDA EM RECUPERACAO JUDICIAL</t>
  </si>
  <si>
    <t>ANALUB PURIFICACAO DE LUBRIFICANTES LTDA</t>
  </si>
  <si>
    <t>A60428</t>
  </si>
  <si>
    <t>SUZANO S.A.</t>
  </si>
  <si>
    <t>Midstream</t>
  </si>
  <si>
    <t>A15643</t>
  </si>
  <si>
    <t>COMPANHIA ENERGETICA CANDEIAS</t>
  </si>
  <si>
    <t>A60250</t>
  </si>
  <si>
    <t>PARECIS MAQUINAS AGRICOLAS LTDA</t>
  </si>
  <si>
    <t>A60303</t>
  </si>
  <si>
    <t>A60327</t>
  </si>
  <si>
    <t>ESCANDINAVIA VEICULOS LTDA</t>
  </si>
  <si>
    <t>A60329</t>
  </si>
  <si>
    <t>AGUIA FLORESTAL INDUSTRIA DE MADEIRAS LTDA</t>
  </si>
  <si>
    <t>A60368</t>
  </si>
  <si>
    <t>NAARA GREYCIVANIA DOS SANTOS VIEIRA</t>
  </si>
  <si>
    <t>A60390</t>
  </si>
  <si>
    <t>ATTO AGRICOLA LTDA.</t>
  </si>
  <si>
    <t>A60236</t>
  </si>
  <si>
    <t>A60245</t>
  </si>
  <si>
    <t>ALEXANDRE CARVALHO SANDIM DE ALMEIDA</t>
  </si>
  <si>
    <t>MARITUBA</t>
  </si>
  <si>
    <t>GE POWER WATER EQUIPAMENTOS E SERVICOS DE ENERGIA E TRATAMEN</t>
  </si>
  <si>
    <t>A59814</t>
  </si>
  <si>
    <t>A60064</t>
  </si>
  <si>
    <t>A60089</t>
  </si>
  <si>
    <t>A60124</t>
  </si>
  <si>
    <t>VALGROUP BRASIL III INDUSTRIA DE EMBALAGENS PLASTICAS LTDA</t>
  </si>
  <si>
    <t>A60127</t>
  </si>
  <si>
    <t>A60131</t>
  </si>
  <si>
    <t>A60161</t>
  </si>
  <si>
    <t>ITAITINGA</t>
  </si>
  <si>
    <t>A60247</t>
  </si>
  <si>
    <t>CONSORCIO CONSTRUTOR RODOVIA BR 493</t>
  </si>
  <si>
    <t>ITABORAI</t>
  </si>
  <si>
    <t>A60254</t>
  </si>
  <si>
    <t>HIDRAUPECAS COMERCIO DE PECAS E SERVICOS LTDA</t>
  </si>
  <si>
    <t>A60278</t>
  </si>
  <si>
    <t>A60283</t>
  </si>
  <si>
    <t>A60285</t>
  </si>
  <si>
    <t>A60287</t>
  </si>
  <si>
    <t>A60290</t>
  </si>
  <si>
    <t>A60311</t>
  </si>
  <si>
    <t>SLC-MIT EMPREENDIMENTOS AGRICOLAS S.A.</t>
  </si>
  <si>
    <t>BAIANOPOLIS</t>
  </si>
  <si>
    <t>A60314</t>
  </si>
  <si>
    <t>FAZENDA PIONEIRA EMPREENDIMENTOS AGRICOLAS S.A.</t>
  </si>
  <si>
    <t>A60316</t>
  </si>
  <si>
    <t>FAZENDA PRECIOSA EMPREENDIMENTOS AGRICOLAS S.A</t>
  </si>
  <si>
    <t>A60319</t>
  </si>
  <si>
    <t>FAZENDA PERDIZES EMPREENDIMENTOS AGRICOLAS LTDA</t>
  </si>
  <si>
    <t>A60322</t>
  </si>
  <si>
    <t>SLC AGRICOLA CENTRO OESTE S.A.</t>
  </si>
  <si>
    <t>LL CALDEIRA TRATORES E PECAS LTDA</t>
  </si>
  <si>
    <t>INGREDION BRASIL INGREDIENTES INDUSTRIAIS</t>
  </si>
  <si>
    <t>A60240</t>
  </si>
  <si>
    <t>MUNDO DIESEL SERVICOS LTDA</t>
  </si>
  <si>
    <t>A60325</t>
  </si>
  <si>
    <t>EOL VENTO ENERGIAS RENOVAVEIS S.A.</t>
  </si>
  <si>
    <t>TERNEC LUBRIFICANTES LTDA</t>
  </si>
  <si>
    <t>ITW CHEMICAL PRODUCTS LTDA</t>
  </si>
  <si>
    <t>A60183</t>
  </si>
  <si>
    <t>IGARAPE DISTRIBUIDORA AGRICOLA E COMERCIAL LTDA</t>
  </si>
  <si>
    <t>A60203</t>
  </si>
  <si>
    <t>G. E SOLUCOES AMBIENTAIS E PRESTACAO DE SERVICOS LTDA</t>
  </si>
  <si>
    <t>A60080</t>
  </si>
  <si>
    <t>A60114</t>
  </si>
  <si>
    <t>POWERMAQ ENGENHARIA E SERVICOS LTDA</t>
  </si>
  <si>
    <t>A59324</t>
  </si>
  <si>
    <t>A60038</t>
  </si>
  <si>
    <t>NORDEX ENERGY BRASIL - COMERCIO E INDUSTRIA DE EQUIPAMENTOS LTDA</t>
  </si>
  <si>
    <t>POCINHOS</t>
  </si>
  <si>
    <t>A60187</t>
  </si>
  <si>
    <t>ADRIANO REGIS PEREIRA</t>
  </si>
  <si>
    <t>A60108</t>
  </si>
  <si>
    <t>SCHEFFER &amp; CIA LTDA</t>
  </si>
  <si>
    <t>BURITICUPU</t>
  </si>
  <si>
    <t>A60159</t>
  </si>
  <si>
    <t>WALDEMIR IVAL LOTO</t>
  </si>
  <si>
    <t>A59982</t>
  </si>
  <si>
    <t>ECOSOLO GUARABIRA GESTAO AMBIENTAL DE RESIDUOS LTDA</t>
  </si>
  <si>
    <t>AGUA BRANCA</t>
  </si>
  <si>
    <t>A59985</t>
  </si>
  <si>
    <t>ECOSOLO GESTAO AMBIENTAL DE RESIDUOS LTDA</t>
  </si>
  <si>
    <t>A60086</t>
  </si>
  <si>
    <t>VERSATTI SOLUCOES INDUSTRIAIS LTDA</t>
  </si>
  <si>
    <t>A60097</t>
  </si>
  <si>
    <t>FRANCISCO CARLOS FALAVIGNA E OUTRA</t>
  </si>
  <si>
    <t>A60099</t>
  </si>
  <si>
    <t>A60100</t>
  </si>
  <si>
    <t>A60105</t>
  </si>
  <si>
    <t>APARECIDA D'OESTE</t>
  </si>
  <si>
    <t>A60110</t>
  </si>
  <si>
    <t>A60123</t>
  </si>
  <si>
    <t>EVOLUB EVOLUCAO LUBRIFICANTES LTDA</t>
  </si>
  <si>
    <t>UBA</t>
  </si>
  <si>
    <t>A59973</t>
  </si>
  <si>
    <t>HWILL - PECAS PARA TRATORES LTDA</t>
  </si>
  <si>
    <t>A59906</t>
  </si>
  <si>
    <t>A60040</t>
  </si>
  <si>
    <t>RIVEMA RIO VERDE MAQUINAS AGRICOLAS E PECAS LTDA</t>
  </si>
  <si>
    <t>A60057</t>
  </si>
  <si>
    <t>CHM REFRIGERACAO LTDA</t>
  </si>
  <si>
    <t>A59852</t>
  </si>
  <si>
    <t>CPFL SERVICOS EQUIPAMENTOS INDUSTRIA E COMERCIO S A</t>
  </si>
  <si>
    <t>SAO JOSE DO RIO PARDO</t>
  </si>
  <si>
    <t>A59882</t>
  </si>
  <si>
    <t>UNIAO VIX COMERCIO E REPRESENTACOES LTDA</t>
  </si>
  <si>
    <t>A59969</t>
  </si>
  <si>
    <t>UNIMIN DO BRASIL LTDA</t>
  </si>
  <si>
    <t>JAGUARUNA</t>
  </si>
  <si>
    <t>A60000</t>
  </si>
  <si>
    <t>A60014</t>
  </si>
  <si>
    <t>A59978</t>
  </si>
  <si>
    <t>A59980</t>
  </si>
  <si>
    <t>Extraction (Upstream)</t>
  </si>
  <si>
    <t>CAPIVARI DO SUL</t>
  </si>
  <si>
    <t>DISTRIBUIDORA CUMMINS CENTRO OESTE LTDA</t>
  </si>
  <si>
    <t>A60443</t>
  </si>
  <si>
    <t>ROCHA RS TERMINAIS PORTUARIOS E LOGISTICA S.A</t>
  </si>
  <si>
    <t>A60460</t>
  </si>
  <si>
    <t>CODEMA COMERCIAL E IMPORTADORA LTDA</t>
  </si>
  <si>
    <t>A60477</t>
  </si>
  <si>
    <t>MENDES HOLLER ENGENHARIA LTDA</t>
  </si>
  <si>
    <t>A60517</t>
  </si>
  <si>
    <t>NORS EQUIPAMENTOS DE CONSTRUCAO CENTRO-OESTE LTDA</t>
  </si>
  <si>
    <t>A60534</t>
  </si>
  <si>
    <t>NORS EQUIPAMENTOS DE CONSTRUCAO CENTRO-OESTE LTDA.</t>
  </si>
  <si>
    <t>A60561</t>
  </si>
  <si>
    <t>CONSORCIO CONSTRUTOR CENTRO NORTE</t>
  </si>
  <si>
    <t>A60563</t>
  </si>
  <si>
    <t>COMPANHIA TRANSUDESTE DE TRANSMISSAO</t>
  </si>
  <si>
    <t>A60565</t>
  </si>
  <si>
    <t>COMAGRAN PRODUTOS AGRO INDUSTRIAIS LTDA</t>
  </si>
  <si>
    <t>A60580</t>
  </si>
  <si>
    <t>A60598</t>
  </si>
  <si>
    <t>ITECH SOLUCOES LTDA</t>
  </si>
  <si>
    <t>A60601</t>
  </si>
  <si>
    <t>5 IRMAOS COMERCIO DE PECAS E MANUTENCOES AGRICOLAS LTDA</t>
  </si>
  <si>
    <t>A60604</t>
  </si>
  <si>
    <t>VD COMERCIO DE VEICULOS LTDA</t>
  </si>
  <si>
    <t>A60606</t>
  </si>
  <si>
    <t>G3 CONSTRUCAO PESADA LTDA</t>
  </si>
  <si>
    <t>A60621</t>
  </si>
  <si>
    <t>PLANALTO DA SERRA</t>
  </si>
  <si>
    <t>A60624</t>
  </si>
  <si>
    <t>A60625</t>
  </si>
  <si>
    <t>A60627</t>
  </si>
  <si>
    <t>ACORIZAL</t>
  </si>
  <si>
    <t>A60630</t>
  </si>
  <si>
    <t>A60632</t>
  </si>
  <si>
    <t>A60646</t>
  </si>
  <si>
    <t>BLUEWAY TRADING IMPORTACAO E EXPORTACAO S.A.</t>
  </si>
  <si>
    <t>A60672</t>
  </si>
  <si>
    <t>A60676</t>
  </si>
  <si>
    <t>TRAXTERRA SERVICOS E EQUIPAMENTOS LTDA</t>
  </si>
  <si>
    <t>A60693</t>
  </si>
  <si>
    <t>A60718</t>
  </si>
  <si>
    <t>INDUSTRIAL PAGE LTDA</t>
  </si>
  <si>
    <t>ARARANGUA</t>
  </si>
  <si>
    <t>A60728</t>
  </si>
  <si>
    <t>ENERGY PETRO INDUSTRIA E COMERCIO DE LUBRIFICANTES LTDA</t>
  </si>
  <si>
    <t>A60738</t>
  </si>
  <si>
    <t>DEODE INOVACAO E EFICIENCIA EM ENERGIA LTDA</t>
  </si>
  <si>
    <t>PARANAIGUARA</t>
  </si>
  <si>
    <t>A60746</t>
  </si>
  <si>
    <t>DCCO SOLUCOES EM ENERGIA E EQUIPAMENTOS LTDA</t>
  </si>
  <si>
    <t>A60750</t>
  </si>
  <si>
    <t>A60752</t>
  </si>
  <si>
    <t>EDUARDO MORAIS</t>
  </si>
  <si>
    <t>TRANSPOTECH PECAS E SERVICOS LTDA</t>
  </si>
  <si>
    <t>CS</t>
  </si>
  <si>
    <t>COOPERCITRUS COOPERATIVA DE PRODUTORES RURAIS</t>
  </si>
  <si>
    <t>A58556</t>
  </si>
  <si>
    <t>RAPIDO LUXO CAMPINAS LTDA</t>
  </si>
  <si>
    <t>TIRRENO INDUSTRIA E COMERCIO DE PRODUTOS QUIMICOS</t>
  </si>
  <si>
    <t>AIMORES</t>
  </si>
  <si>
    <t>FAGOR EDERLAN BRASILEIRA AUTO PEAS LTDA</t>
  </si>
  <si>
    <t>EXTREMA</t>
  </si>
  <si>
    <t>FLORESTAL BARRA LTDA</t>
  </si>
  <si>
    <t>AMAZONAS DO BRASIL COM. E REPRESENTACAO LTDA</t>
  </si>
  <si>
    <t>LD  CELULOSE S.A.</t>
  </si>
  <si>
    <t>INDIANOPOLIS</t>
  </si>
  <si>
    <t>S A PAULISTA DE CONSTRUCOES E COMERCIO</t>
  </si>
  <si>
    <t>PERDOES</t>
  </si>
  <si>
    <t>A60441</t>
  </si>
  <si>
    <t>USIMAT DESTILARIA DE ALCOOL LTDA</t>
  </si>
  <si>
    <t>EPOS EMPRESA PORTUGUESA DE OBRAS SUBTERRANEAS S.A.</t>
  </si>
  <si>
    <t>A58706</t>
  </si>
  <si>
    <t>CONSORCIO AGMS</t>
  </si>
  <si>
    <t>BIOENERGETICA VALE DO PARACATU SA</t>
  </si>
  <si>
    <t>MAKOTO EDISON SEKITA E OUTROS</t>
  </si>
  <si>
    <t>RIO PARANAIBA</t>
  </si>
  <si>
    <t>A60370</t>
  </si>
  <si>
    <t>ML FILTROS AGROINDUSTRIAL LTDA</t>
  </si>
  <si>
    <t>Sales (Jun 23 to May 24)</t>
  </si>
  <si>
    <t>Current Sales (Jun 24 to May 25)</t>
  </si>
  <si>
    <t>Samples (Jun 23 to May 24)</t>
  </si>
  <si>
    <t>Current Samples (Jun 24 to May 25)</t>
  </si>
  <si>
    <t>Equipments Tested (Jun 23 to May 24)</t>
  </si>
  <si>
    <t>Equipments Tested (Jun 24 to May 25)</t>
  </si>
  <si>
    <t>Active registered equipments (S360)</t>
  </si>
  <si>
    <t>Equipments Tested % Growth</t>
  </si>
  <si>
    <t>NOVO</t>
  </si>
  <si>
    <t>RIVANE LILIAN</t>
  </si>
  <si>
    <t>LAMARTINE JUNIOR</t>
  </si>
  <si>
    <t>Total Clientes:</t>
  </si>
  <si>
    <t>Total Clientes Ativos:</t>
  </si>
  <si>
    <t>Média Vendas Últimos 12 meses:</t>
  </si>
  <si>
    <t>Média Amostras Últimos 12 Meses:</t>
  </si>
  <si>
    <t xml:space="preserve">Total Clientes Recorrentes (+6 faturamentos em 12 meses): </t>
  </si>
  <si>
    <t>Potencial Crescimento:</t>
  </si>
  <si>
    <t>SANTA VITORIA ACUCAR E ALCOOL LTDA.</t>
  </si>
  <si>
    <t>ALEXANDRE JORGE SAQUY NETO</t>
  </si>
  <si>
    <t>SANTA VITORIA</t>
  </si>
  <si>
    <t>A60668</t>
  </si>
  <si>
    <t>A59062</t>
  </si>
  <si>
    <t>A60595</t>
  </si>
  <si>
    <t>A60652</t>
  </si>
  <si>
    <t>A60696</t>
  </si>
  <si>
    <t>A60305</t>
  </si>
  <si>
    <t>A60791</t>
  </si>
  <si>
    <t>A60422</t>
  </si>
  <si>
    <t>A60420</t>
  </si>
  <si>
    <t>JOSIANE</t>
  </si>
  <si>
    <t>THAIS</t>
  </si>
  <si>
    <t>A60919</t>
  </si>
  <si>
    <t>CARAMURU ALIMENTOS  S/A</t>
  </si>
  <si>
    <t>A60989</t>
  </si>
  <si>
    <t>TECNOGERA - LOCACAO E TRANSFORMACAO DE ENERGIA SA</t>
  </si>
  <si>
    <t>SANTA RITA DO TRIVELATO</t>
  </si>
  <si>
    <t>VALENCE DRILLING IMPORTACAO E EXPORTACAO LTDA</t>
  </si>
  <si>
    <t>SAFM MINERACAO LTDA</t>
  </si>
  <si>
    <t>A60825</t>
  </si>
  <si>
    <t>LASS MAQUINAS E EQUIPAMENTOS LTDA</t>
  </si>
  <si>
    <t>A60829</t>
  </si>
  <si>
    <t>FLUID HIDRAULICA LTDA</t>
  </si>
  <si>
    <t>A60848</t>
  </si>
  <si>
    <t>ALBRIGGS DEFESA AMBIENTAL S.A.</t>
  </si>
  <si>
    <t>A60953</t>
  </si>
  <si>
    <t>CHAPADINHA</t>
  </si>
  <si>
    <t>A60957</t>
  </si>
  <si>
    <t>SANTA INES</t>
  </si>
  <si>
    <t>A60960</t>
  </si>
  <si>
    <t>CAMPOS LINDOS</t>
  </si>
  <si>
    <t>MRS LOGISTICA S/A</t>
  </si>
  <si>
    <t>BARRA DO PIRAI</t>
  </si>
  <si>
    <t>A60852</t>
  </si>
  <si>
    <t>JSL S.A.</t>
  </si>
  <si>
    <t>A60854</t>
  </si>
  <si>
    <t>A60902</t>
  </si>
  <si>
    <t>TS MAQUINAS E PECAS LTDA</t>
  </si>
  <si>
    <t>CARMO DO PARANAIBA</t>
  </si>
  <si>
    <t>A55621</t>
  </si>
  <si>
    <t>R&amp;D MINERACAO E CONSTRUCAO LTDA</t>
  </si>
  <si>
    <t>EQUINIX DO BRASIL SOLUCOES DE TECNOLOGIA EM INFORMATICA LTDA.</t>
  </si>
  <si>
    <t>SAO JOAO DE MERITI</t>
  </si>
  <si>
    <t>Consumer products.</t>
  </si>
  <si>
    <t>FUGRO BRASIL GEOTECNIA LTDA</t>
  </si>
  <si>
    <t>A60858</t>
  </si>
  <si>
    <t>FRANCISCO MUZETTI NETO</t>
  </si>
  <si>
    <t>A60840</t>
  </si>
  <si>
    <t>ANDRADE TRANSPORTES AGRICOLA LTDA</t>
  </si>
  <si>
    <t>A60850</t>
  </si>
  <si>
    <t>IPIRANGA BIOENERGIA MOCOCA S.A</t>
  </si>
  <si>
    <t>PAVIMAQUINAS COMERCIO DE PECAS E SERVICOS LTDA</t>
  </si>
  <si>
    <t>A60839</t>
  </si>
  <si>
    <t>GOTEMBURGO VEICULOS LTDA</t>
  </si>
  <si>
    <t>A60843</t>
  </si>
  <si>
    <t>MMB MAQUINAS E EQUIPAMENTOS LTDA</t>
  </si>
  <si>
    <t>VILA RICA</t>
  </si>
  <si>
    <t>NOVALUZ SERVICOS DE ITABIRA LTDA</t>
  </si>
  <si>
    <t>CONSORCIO CONSAG PSUAY</t>
  </si>
  <si>
    <t>JUSCIMEIRA</t>
  </si>
  <si>
    <t>TRIUNFO LUBRIFICANTES LTDA</t>
  </si>
  <si>
    <t>UNION RHAC TECNOLOGIA EM EFICIENCIA ENERGETICA LTDA</t>
  </si>
  <si>
    <t>VALOR AMBIENTAL LTDA</t>
  </si>
  <si>
    <t>ZANINI RENK EQUIP INDUSTRIAIS LTDA</t>
  </si>
  <si>
    <t>CRAVINHOS</t>
  </si>
  <si>
    <t>USINA MONTE ALEGRE LTDA</t>
  </si>
  <si>
    <t>MONTE BELO</t>
  </si>
  <si>
    <t>J DANTAS S/A ENGENHARIA E CONSTRUCOES</t>
  </si>
  <si>
    <t>NOVAVIA MINERACAO LTDA</t>
  </si>
  <si>
    <t>Annual Sample Potential</t>
  </si>
  <si>
    <t>% Achieved</t>
  </si>
  <si>
    <t>A61307</t>
  </si>
  <si>
    <t>A61315</t>
  </si>
  <si>
    <t>CAPITAL MARITIMA LTDA</t>
  </si>
  <si>
    <t>A60072</t>
  </si>
  <si>
    <t>FUNDACAO DE CIENCIA APLICACOES E TECNOLOGIA ESPACIAIS</t>
  </si>
  <si>
    <t>A61259</t>
  </si>
  <si>
    <t>A61309</t>
  </si>
  <si>
    <t>A61311</t>
  </si>
  <si>
    <t>SANY IMPORTACAO E EXPORTACAO DA AMERICA DO SUL LTDA</t>
  </si>
  <si>
    <t>A61322</t>
  </si>
  <si>
    <t>JOAO BOSCO DI DOMENICO E OUTROS</t>
  </si>
  <si>
    <t>A59348</t>
  </si>
  <si>
    <t>A60418</t>
  </si>
  <si>
    <t>TABAPORA</t>
  </si>
  <si>
    <t>A61290</t>
  </si>
  <si>
    <t>A61284</t>
  </si>
  <si>
    <t>SILVEIRA MECANICA LTDA</t>
  </si>
  <si>
    <t>A61242</t>
  </si>
  <si>
    <t>CONSTRUTORA ATERPA S/A.</t>
  </si>
  <si>
    <t>A61196</t>
  </si>
  <si>
    <t>AGRO SERRA INDUSTRIAL LTDA</t>
  </si>
  <si>
    <t>A61014</t>
  </si>
  <si>
    <t>MAURO FERNANDO SCHAEDLER</t>
  </si>
  <si>
    <t>A61231</t>
  </si>
  <si>
    <t>CONDOMINIO ALTO DAS NACOES</t>
  </si>
  <si>
    <t>A61256</t>
  </si>
  <si>
    <t>COMERCIAL TRATORPECAS MARIO LTDA</t>
  </si>
  <si>
    <t>A61238</t>
  </si>
  <si>
    <t>IQONY SOLUTIONS DO BRASIL LTDA</t>
  </si>
  <si>
    <t>John Deere Forestry BR</t>
  </si>
  <si>
    <t>A60944</t>
  </si>
  <si>
    <t>JOSE OSORIO DE CAMPOS ALMEIDA E OUTROS</t>
  </si>
  <si>
    <t>PRATANIA</t>
  </si>
  <si>
    <t>A61217</t>
  </si>
  <si>
    <t>HAVER &amp; BOECKER LATINOAMERICANA MAQUINAS LIMITADA</t>
  </si>
  <si>
    <t>A61220</t>
  </si>
  <si>
    <t>CONSORCIO RODOVIA PR-170 - PITANGA A TURVO</t>
  </si>
  <si>
    <t>A61236</t>
  </si>
  <si>
    <t>MINERACAO APOENA S.A.</t>
  </si>
  <si>
    <t>A60412</t>
  </si>
  <si>
    <t>JABORANDI</t>
  </si>
  <si>
    <t>A60410</t>
  </si>
  <si>
    <t>A60587</t>
  </si>
  <si>
    <t>A60424</t>
  </si>
  <si>
    <t>MONTE ALEGRE DO PIAUI</t>
  </si>
  <si>
    <t>TOTALTEC DISTRIBUIDORA DE LUBRIFICANTES LTDA</t>
  </si>
  <si>
    <t>FLORES DA CUNHA</t>
  </si>
  <si>
    <t>A61011</t>
  </si>
  <si>
    <t>BRASNORTE</t>
  </si>
  <si>
    <t>ALS Tribology</t>
  </si>
  <si>
    <t>A59626</t>
  </si>
  <si>
    <t>ALMAS</t>
  </si>
  <si>
    <t>A59156</t>
  </si>
  <si>
    <t>VAMOS COMERCIO DE MAQUINAS LINHA AMARELA S.A.</t>
  </si>
  <si>
    <t>A59272</t>
  </si>
  <si>
    <t>AUTOMOB PARTICIPACOES S.A.</t>
  </si>
  <si>
    <t>A60375</t>
  </si>
  <si>
    <t>A60994</t>
  </si>
  <si>
    <t>ORION PARTICIPACOES IMOBILIARIAS S.A.</t>
  </si>
  <si>
    <t>A60408</t>
  </si>
  <si>
    <t>A60416</t>
  </si>
  <si>
    <t>BARREIRAS</t>
  </si>
  <si>
    <t>A60981</t>
  </si>
  <si>
    <t>LETS RENT A CAR S/A</t>
  </si>
  <si>
    <t>A61102</t>
  </si>
  <si>
    <t>USINA SANTA ISABEL S/A</t>
  </si>
  <si>
    <t>SP COMERCIO DE MAQUINAS PARA TERRAPLENAGEM LTDA</t>
  </si>
  <si>
    <t>A60405</t>
  </si>
  <si>
    <t>A60407</t>
  </si>
  <si>
    <t>A61063</t>
  </si>
  <si>
    <t>GIARO COMERCIAL LTDA</t>
  </si>
  <si>
    <t>A60397</t>
  </si>
  <si>
    <t>A61065</t>
  </si>
  <si>
    <t>A60402</t>
  </si>
  <si>
    <t>A60991</t>
  </si>
  <si>
    <t>A61047</t>
  </si>
  <si>
    <t>A61049</t>
  </si>
  <si>
    <t>NOBRETINS CALCARIO LTDA</t>
  </si>
  <si>
    <t>NOBRES</t>
  </si>
  <si>
    <t>JULIO DE CASTILHOS</t>
  </si>
  <si>
    <t>Recorrencia Fat</t>
  </si>
  <si>
    <t>Potencial Amostras Mensal (75%):</t>
  </si>
  <si>
    <t>A59958</t>
  </si>
  <si>
    <t>CNH Industrial</t>
  </si>
  <si>
    <t>A59878</t>
  </si>
  <si>
    <t>RUMO MALHA SUL S.A</t>
  </si>
  <si>
    <t>A59879</t>
  </si>
  <si>
    <t>A61019</t>
  </si>
  <si>
    <t>GUZOLANDIA</t>
  </si>
  <si>
    <t>A61153</t>
  </si>
  <si>
    <t>TRACBEL AGRO COMERCIO DE MAQUINAS AGRICOLAS LTDA</t>
  </si>
  <si>
    <t>BAIXA GRANDE DO RIBEIRO</t>
  </si>
  <si>
    <t>A58862</t>
  </si>
  <si>
    <t>A58299</t>
  </si>
  <si>
    <t>A59608</t>
  </si>
  <si>
    <t>A61023</t>
  </si>
  <si>
    <t>CONSORCIO DE OBRAS TRANSPARAIBA</t>
  </si>
  <si>
    <t>JOAO PESSOA</t>
  </si>
  <si>
    <t>EMPRESA GONTIJO DE TRANSPORTES S/A</t>
  </si>
  <si>
    <t>A59988</t>
  </si>
  <si>
    <t>COMERCIO E TRANSPORTES BOA ESPERANCA LTDA</t>
  </si>
  <si>
    <t>A61151</t>
  </si>
  <si>
    <t>A58497</t>
  </si>
  <si>
    <t>MARIA DE FÁTIMA CASTRO PEREIRA</t>
  </si>
  <si>
    <t>NOVA CRIXAS</t>
  </si>
  <si>
    <t>A61155</t>
  </si>
  <si>
    <t>A60155</t>
  </si>
  <si>
    <t>CENTRO OESTE COMERCIO DE LUBRIFICANTES SA</t>
  </si>
  <si>
    <t>A60489</t>
  </si>
  <si>
    <t>SAO FRANCISCO</t>
  </si>
  <si>
    <t>A60569</t>
  </si>
  <si>
    <t>A58620</t>
  </si>
  <si>
    <t>A05356</t>
  </si>
  <si>
    <t>LD CELULOSE S.A.</t>
  </si>
  <si>
    <t>HAVER E BOECKER MANUTENCAO E SERVICOS LTDA</t>
  </si>
  <si>
    <t>A59976</t>
  </si>
  <si>
    <t>SIMAK LOCACAO SERVICOS S.A.</t>
  </si>
  <si>
    <t>A58914</t>
  </si>
  <si>
    <t>A60437</t>
  </si>
  <si>
    <t>CRIXAS</t>
  </si>
  <si>
    <t>A58917</t>
  </si>
  <si>
    <t>A60648</t>
  </si>
  <si>
    <t>M. A. MAQUINAS AGRICOLAS LTDA.</t>
  </si>
  <si>
    <t>VITORINO</t>
  </si>
  <si>
    <t>A60992</t>
  </si>
  <si>
    <t>MINERACAO MARACA INDUSTRIA E COMERCIO S/A</t>
  </si>
  <si>
    <t>A60638</t>
  </si>
  <si>
    <t>USINA MONTE ALEGRE SA</t>
  </si>
  <si>
    <t>MAMANGUAPE</t>
  </si>
  <si>
    <t>A60733</t>
  </si>
  <si>
    <t>DA MATA S.A. - ACUCAR E ALCOOL</t>
  </si>
  <si>
    <t>A58752</t>
  </si>
  <si>
    <t>A60473</t>
  </si>
  <si>
    <t>A60299</t>
  </si>
  <si>
    <t>TRANSPORTADORA TURISTICA SUZANO LTDA</t>
  </si>
  <si>
    <t>A60032</t>
  </si>
  <si>
    <t>BRAZAURO RECURSOS MINERAIS S.A.</t>
  </si>
  <si>
    <t>A58964</t>
  </si>
  <si>
    <t>A59399</t>
  </si>
  <si>
    <t>A58843</t>
  </si>
  <si>
    <t>A58647</t>
  </si>
  <si>
    <t>CR SOL EM LUBRIFICACAO E CONF LTDA</t>
  </si>
  <si>
    <t>A59345</t>
  </si>
  <si>
    <t>A58845</t>
  </si>
  <si>
    <t>A59747</t>
  </si>
  <si>
    <t>TECLUB INDUSTRIA E COMERCIO DE LUBRIFICANTES LTDA</t>
  </si>
  <si>
    <t>A58760</t>
  </si>
  <si>
    <t>EFTON QUIMICA COMERCIAL LTDA</t>
  </si>
  <si>
    <t>LUBVEL LUBRIFICANTES LTDA</t>
  </si>
  <si>
    <t>A60567</t>
  </si>
  <si>
    <t>A60758</t>
  </si>
  <si>
    <t>ITAMINAS COMERCIO DE MINERIOS SA</t>
  </si>
  <si>
    <t>SARZEDO</t>
  </si>
  <si>
    <t>A60909</t>
  </si>
  <si>
    <t>A61055</t>
  </si>
  <si>
    <t>IRMAOS FACCINI LTDA</t>
  </si>
  <si>
    <t>A61194</t>
  </si>
  <si>
    <t>SAO RAIMUNDO DAS MANGABEIRAS</t>
  </si>
  <si>
    <t>SAO JOSE DO XINGU</t>
  </si>
  <si>
    <t>A61318</t>
  </si>
  <si>
    <t>LIVIO JOSE ANDRIGHETTI E OUTRO</t>
  </si>
  <si>
    <t>CLAUDIA</t>
  </si>
  <si>
    <t>A61342</t>
  </si>
  <si>
    <t>PLACAS DO BRASIL S.A.</t>
  </si>
  <si>
    <t>PINHEIROS</t>
  </si>
  <si>
    <t>A61346</t>
  </si>
  <si>
    <t>A61349</t>
  </si>
  <si>
    <t>MAQMOB COMERCIO DE MAQUINAS LINHA AMARELA LTDA</t>
  </si>
  <si>
    <t>A61351</t>
  </si>
  <si>
    <t>A. M. DE OLIVEIRA &amp; CIA LTDA</t>
  </si>
  <si>
    <t>A61370</t>
  </si>
  <si>
    <t>F GAMBA DIAS GERADORES LTDA</t>
  </si>
  <si>
    <t>A61381</t>
  </si>
  <si>
    <t>KE SOJA COMERCIO DE INSUMOS E MAQUINAS AGRICOLAS LTDA</t>
  </si>
  <si>
    <t>A61428</t>
  </si>
  <si>
    <t>SERTANEJO PRODUTOS DE PETROLEO LTDA</t>
  </si>
  <si>
    <t>A61430</t>
  </si>
  <si>
    <t>UNAPEL VEICULOS E PECAS LTDA</t>
  </si>
  <si>
    <t>Potencial Mensal R$ (Desejado)</t>
  </si>
  <si>
    <t>ENGENHARIA E CONSULTORIA VITORIA LTDA</t>
  </si>
  <si>
    <t>A62363</t>
  </si>
  <si>
    <t>A62447</t>
  </si>
  <si>
    <t>ETHOS INDUSTRIAL LTDA.</t>
  </si>
  <si>
    <t>A60880</t>
  </si>
  <si>
    <t>USINA SANTO ANTONIO S/A</t>
  </si>
  <si>
    <t>A60911</t>
  </si>
  <si>
    <t>A60917</t>
  </si>
  <si>
    <t>A61147</t>
  </si>
  <si>
    <t>TRACBEL AGRO COMERCIO DE MAQUINAS AGRÍCOLAS LTDA</t>
  </si>
  <si>
    <t>A62361</t>
  </si>
  <si>
    <t>CROS CONSTRUCOES S/A</t>
  </si>
  <si>
    <t>LOCAR GUINDASTES E TRANSPORTES INTERMODAIS SA</t>
  </si>
  <si>
    <t>A16856</t>
  </si>
  <si>
    <t>VALE S.A.</t>
  </si>
  <si>
    <t>A61083</t>
  </si>
  <si>
    <t>KOMATSU BRASIL INTERNATIONAL</t>
  </si>
  <si>
    <t>A62187</t>
  </si>
  <si>
    <t>MUNICIPIO DE CAPELA NOVA</t>
  </si>
  <si>
    <t>CAPELA NOVA</t>
  </si>
  <si>
    <t>A62375</t>
  </si>
  <si>
    <t>A62390</t>
  </si>
  <si>
    <t>J P M VEICULOS DIESEL LTDA</t>
  </si>
  <si>
    <t>A62226</t>
  </si>
  <si>
    <t>A62127</t>
  </si>
  <si>
    <t>GRID GERADORES E LOCACAO LTDA</t>
  </si>
  <si>
    <t>A61679</t>
  </si>
  <si>
    <t>SANTIN - EQUIPAMENTOS, TRANSPORTES, IMPORTACAO E EXPORTACAO LTDA</t>
  </si>
  <si>
    <t>A61966</t>
  </si>
  <si>
    <t>39.157.767 PATRICIA BELLE</t>
  </si>
  <si>
    <t>A62124</t>
  </si>
  <si>
    <t>RIGOTEX INDUSTRIA TEXTIL LTDA</t>
  </si>
  <si>
    <t>PATY DO ALFERES</t>
  </si>
  <si>
    <t>A62165</t>
  </si>
  <si>
    <t>BIOENERGETICA AROEIRA S/A</t>
  </si>
  <si>
    <t>TUPACIGUARA</t>
  </si>
  <si>
    <t>A61959</t>
  </si>
  <si>
    <t>A60900</t>
  </si>
  <si>
    <t>MP AGRO MAQUINAS AGRICOLAS LTDA</t>
  </si>
  <si>
    <t>NOROESTE MAQUINAS E EQUIPAMENTOS LTDA</t>
  </si>
  <si>
    <t>CONSORCIO CONSTRUTOR METRO LINHA 2 VERDE-LOTE 3</t>
  </si>
  <si>
    <t>A60585</t>
  </si>
  <si>
    <t>OTTOBONI MAQUINAS E IMPLEMENTOS AGRICOLAS LTDA</t>
  </si>
  <si>
    <t>A61593</t>
  </si>
  <si>
    <t>DIVISAO PECAS E SERVICOS LTDA</t>
  </si>
  <si>
    <t>A62108</t>
  </si>
  <si>
    <t>LETICIA SANTOS SCHEFFER E OUTROS</t>
  </si>
  <si>
    <t>A61884</t>
  </si>
  <si>
    <t>MG OXIDOS MINERACAO LTDA</t>
  </si>
  <si>
    <t>SANTANA DO PARAISO</t>
  </si>
  <si>
    <t>A61489</t>
  </si>
  <si>
    <t>CRISTALANDIA I EOLICA S.A.</t>
  </si>
  <si>
    <t>A62184</t>
  </si>
  <si>
    <t>PETROFER DO BRASIL COMERCIO, IMPORTACAO, EXPORTACAO E DISTRIBUICAO DE PRODUTOS QUIMICOS E LUBRIFICAN</t>
  </si>
  <si>
    <t>PLANTAR - TECNOLOGIAS E MAQUINAS AGRICOLAS LTDA</t>
  </si>
  <si>
    <t>A61713</t>
  </si>
  <si>
    <t>MECANIZZA OLEOHID. COM. PECAS LTDA</t>
  </si>
  <si>
    <t>A61996</t>
  </si>
  <si>
    <t>RIBEIRO VEICULOS S/A</t>
  </si>
  <si>
    <t>A60435</t>
  </si>
  <si>
    <t>A61662</t>
  </si>
  <si>
    <t>F A PASSOS LTDA</t>
  </si>
  <si>
    <t>A62043</t>
  </si>
  <si>
    <t>CERAMICA BRASILEIRA CERBRAS LTDA</t>
  </si>
  <si>
    <t>USINA SAO LUIZ S A</t>
  </si>
  <si>
    <t>A61606</t>
  </si>
  <si>
    <t>A61624</t>
  </si>
  <si>
    <t>A61627</t>
  </si>
  <si>
    <t>A62056</t>
  </si>
  <si>
    <t>TAG SERVICOS E TERRAPLENAGEM LTDA</t>
  </si>
  <si>
    <t>PRUMO ENGENHARIA EIRELI</t>
  </si>
  <si>
    <t>FORMIGA</t>
  </si>
  <si>
    <t>A61709</t>
  </si>
  <si>
    <t>MAQUINAS AGRICOLAS JACTO S A</t>
  </si>
  <si>
    <t>POMPEIA</t>
  </si>
  <si>
    <t>A61990</t>
  </si>
  <si>
    <t>GLOBAL PECUARIA LTDA</t>
  </si>
  <si>
    <t>BOM SUCESSO AGROINDUSTRIA S A</t>
  </si>
  <si>
    <t>A61697</t>
  </si>
  <si>
    <t>CONSORCIO CONSAG - UCR</t>
  </si>
  <si>
    <t>A61843</t>
  </si>
  <si>
    <t>PRIME ASSISTENCIA TECNICA E COMERCIO DE PECAS LTDA</t>
  </si>
  <si>
    <t>USINA SANTO ANTONIO - GRUPO ECONÔMICO BALBO</t>
  </si>
  <si>
    <t>A61157</t>
  </si>
  <si>
    <t>A61159</t>
  </si>
  <si>
    <t>A61971</t>
  </si>
  <si>
    <t>PAVLIX ENGENHARIA E CONSTRUCOES LTDA</t>
  </si>
  <si>
    <t>A61887</t>
  </si>
  <si>
    <t>M. DIESEL CAMINHOES E ONIBUS LTDA</t>
  </si>
  <si>
    <t>A61913</t>
  </si>
  <si>
    <t>CENTRAL GERADORA EOLICA CAICARA S.A.</t>
  </si>
  <si>
    <t>CALDEIRAO GRANDE DO PIAUI</t>
  </si>
  <si>
    <t>A61953</t>
  </si>
  <si>
    <t>ARADO COMERCIO DE MAQUINAS LTDA</t>
  </si>
  <si>
    <t>A61955</t>
  </si>
  <si>
    <t>A61845</t>
  </si>
  <si>
    <t>A61924</t>
  </si>
  <si>
    <t>RIBEIRO GONCALVES</t>
  </si>
  <si>
    <t>A61478</t>
  </si>
  <si>
    <t>A60682</t>
  </si>
  <si>
    <t>A61822</t>
  </si>
  <si>
    <t>ODIN MOTORES INDUSTRIAIS E SERVICOS LTDA</t>
  </si>
  <si>
    <t>A61827</t>
  </si>
  <si>
    <t>TUNAP DO BRASIL COMERCIO DE PRODUTOS QUIMICOS LTDA</t>
  </si>
  <si>
    <t>A61860</t>
  </si>
  <si>
    <t>A61864</t>
  </si>
  <si>
    <t>ODIN MOTORES E SERVICOS TECNICOS LTDA</t>
  </si>
  <si>
    <t>A61866</t>
  </si>
  <si>
    <t>A61873</t>
  </si>
  <si>
    <t>A61877</t>
  </si>
  <si>
    <t>A61878</t>
  </si>
  <si>
    <t>CAPITOLIO</t>
  </si>
  <si>
    <t>A61889</t>
  </si>
  <si>
    <t>A61898</t>
  </si>
  <si>
    <t>CONSORCIO CONSAG - UDA</t>
  </si>
  <si>
    <t>A61814</t>
  </si>
  <si>
    <t>TROMBINI EMBALAGENS S/A</t>
  </si>
  <si>
    <t>A12149</t>
  </si>
  <si>
    <t>BARRA MANSA COMERCIO DE CARNES E DERIVADOS LIMITADA</t>
  </si>
  <si>
    <t>A61779</t>
  </si>
  <si>
    <t>ESCARPAS NAUTICA LTDA</t>
  </si>
  <si>
    <t>A61798</t>
  </si>
  <si>
    <t>ALEXANDRE MAGALHAES DE SOUSA</t>
  </si>
  <si>
    <t>A61786</t>
  </si>
  <si>
    <t>MEC MOTORS SERVICOS EM MOTORES LTDA</t>
  </si>
  <si>
    <t>A61809</t>
  </si>
  <si>
    <t>AGRICOLA DALL OGLIO IMPORTACAO E EXPORTACAO LTDA</t>
  </si>
  <si>
    <t>A61718</t>
  </si>
  <si>
    <t>MAINTECH SOLUCOES TECNICAS LTDA</t>
  </si>
  <si>
    <t>A61592</t>
  </si>
  <si>
    <t>BRAZAURO RECURSOS MINERAIS LTDA.</t>
  </si>
  <si>
    <t>A61227</t>
  </si>
  <si>
    <t>PEDREIRA SANTO ONOFRE LTDA</t>
  </si>
  <si>
    <t>TERENOS</t>
  </si>
  <si>
    <t>AGROMAX EQUIPAMENTOS AGRICOLAS LTDA</t>
  </si>
  <si>
    <t>AUTO OMNIBUS NOVA SUISSA LTDA</t>
  </si>
  <si>
    <t>A58955</t>
  </si>
  <si>
    <t>A58990</t>
  </si>
  <si>
    <t>CONTERP SERVIOS TECNICOS LTDA</t>
  </si>
  <si>
    <t>CATU</t>
  </si>
  <si>
    <t>A61551</t>
  </si>
  <si>
    <t>PEDREIRA UM VALEMIX LTDA</t>
  </si>
  <si>
    <t>A61554</t>
  </si>
  <si>
    <t>AGROPECUARIA LOCATELLI LTDA</t>
  </si>
  <si>
    <t>A61558</t>
  </si>
  <si>
    <t>PEDREIRA UM VALEMIX MICON - MINERACAO CONGONHAS LTDA</t>
  </si>
  <si>
    <t>CATAS ALTAS</t>
  </si>
  <si>
    <t>A61576</t>
  </si>
  <si>
    <t>FG MANGUEIRAS E CONEXOES</t>
  </si>
  <si>
    <t>A61612</t>
  </si>
  <si>
    <t>A61620</t>
  </si>
  <si>
    <t>A61622</t>
  </si>
  <si>
    <t>A61628</t>
  </si>
  <si>
    <t>A61630</t>
  </si>
  <si>
    <t>A61663</t>
  </si>
  <si>
    <t>A61666</t>
  </si>
  <si>
    <t>QUIMINGA - SOLUCOES INDUSTRIAIS LTDA</t>
  </si>
  <si>
    <t>ENGENHEIRO BELTRAO</t>
  </si>
  <si>
    <t>A61675</t>
  </si>
  <si>
    <t>DR TRUCK OFICINA SCANIA LTDA</t>
  </si>
  <si>
    <t>A61729</t>
  </si>
  <si>
    <t>PEDREIRA UM S.A.</t>
  </si>
  <si>
    <t>CORONEL FABRICIANO</t>
  </si>
  <si>
    <t>A61600</t>
  </si>
  <si>
    <t>A61017</t>
  </si>
  <si>
    <t>A59482</t>
  </si>
  <si>
    <t>A61320</t>
  </si>
  <si>
    <t>ACP BIOENERGIA LTDA</t>
  </si>
  <si>
    <t>BRASILANDIA</t>
  </si>
  <si>
    <t>A60845</t>
  </si>
  <si>
    <t>ALUMINIO</t>
  </si>
  <si>
    <t>A61412</t>
  </si>
  <si>
    <t>MINERACAO ARICA LTDA</t>
  </si>
  <si>
    <t>A61188</t>
  </si>
  <si>
    <t>ARCOMPI COMERCIO DE COMPRESSORES LTDA</t>
  </si>
  <si>
    <t>A61499</t>
  </si>
  <si>
    <t>SAO SALVADOR ALIMENTOS SA</t>
  </si>
  <si>
    <t>ITABERAI</t>
  </si>
  <si>
    <t>A60907</t>
  </si>
  <si>
    <t>A61316</t>
  </si>
  <si>
    <t>A61521</t>
  </si>
  <si>
    <t>GP COMERCIO DE FILTROS E LUBIFICANTES LTDA</t>
  </si>
  <si>
    <t>A61470</t>
  </si>
  <si>
    <t>MARQUESPAN INDUSTRIA DE ALIMENTOS LTDA</t>
  </si>
  <si>
    <t>VOLVO DO BRASIL VEICULOS LTDA</t>
  </si>
  <si>
    <t>Wallace Viana</t>
  </si>
  <si>
    <t>A61486</t>
  </si>
  <si>
    <t>A62115</t>
  </si>
  <si>
    <t>A62649</t>
  </si>
  <si>
    <t>AUTOMAFILTER COMERCIO DE PECAS E LUBRIFICANTES LTDA</t>
  </si>
  <si>
    <t>A62721</t>
  </si>
  <si>
    <t>A62682</t>
  </si>
  <si>
    <t>A62685</t>
  </si>
  <si>
    <t>IBRAP INDUSTRIA BRASILEIRA DE ALUMINIO E PLASTICOS SA</t>
  </si>
  <si>
    <t>URUSSANGA</t>
  </si>
  <si>
    <t>TRATORNEW SA</t>
  </si>
  <si>
    <t>A62659</t>
  </si>
  <si>
    <t>VOLMOR SERVICOS AUTOMOTIVOS LTDA</t>
  </si>
  <si>
    <t>MINERACAO RIACHO DOS MACHADOS LTDA.</t>
  </si>
  <si>
    <t>A62645</t>
  </si>
  <si>
    <t>TERPHANE LTDA</t>
  </si>
  <si>
    <t>TERRITORIAL TRANSPORTES E EMPREENDIMENTOS LTDA</t>
  </si>
  <si>
    <t>A61517</t>
  </si>
  <si>
    <t>MINASLIGAS S.A.</t>
  </si>
  <si>
    <t>A62236</t>
  </si>
  <si>
    <t>CERACA - COOPERATIVA DE INFRA-ESTRUTURA E DESENV. VALE DO ARACA</t>
  </si>
  <si>
    <t>SAUDADES</t>
  </si>
  <si>
    <t>A62585</t>
  </si>
  <si>
    <t>A58585</t>
  </si>
  <si>
    <t>3SB PRODUTOS AGRICOLAS S.A</t>
  </si>
  <si>
    <t>A62406</t>
  </si>
  <si>
    <t>ENERGY SOLUCOES E SERVICOS LTDA</t>
  </si>
  <si>
    <t>GREENPLAC TECNOLOGIA INDUSTRIAL LTDA</t>
  </si>
  <si>
    <t>A61915</t>
  </si>
  <si>
    <t>COSTA VERDE COMERCIO DE PECAS MOTORES E SERVICOS LTDA</t>
  </si>
  <si>
    <t>GE POWER &amp; WATER EQUIPAMENTOS E SERVICOS DE ENERGIA E TRATAMENTO DE AGUA LTDA.</t>
  </si>
  <si>
    <t>Hyundai Construction Equipment</t>
  </si>
  <si>
    <t>A62568</t>
  </si>
  <si>
    <t>A62610</t>
  </si>
  <si>
    <t>KE SOJA COMERCIO DE INSUMOS E MAQUINAS AGRICOLAS LTDA.</t>
  </si>
  <si>
    <t>DOIS VIZINHOS</t>
  </si>
  <si>
    <t>A62543</t>
  </si>
  <si>
    <t>MINERACAO TABOCA S A</t>
  </si>
  <si>
    <t>DA MATA SA ACUCAR E ALCOOL</t>
  </si>
  <si>
    <t>A61701</t>
  </si>
  <si>
    <t>RZK AGRO NORTE LTDA</t>
  </si>
  <si>
    <t>A62216</t>
  </si>
  <si>
    <t>A62562</t>
  </si>
  <si>
    <t>RAIZEN-GEO BIOGAS COSTA PINTO LTDA</t>
  </si>
  <si>
    <t>A60915</t>
  </si>
  <si>
    <t>ALCANTARA</t>
  </si>
  <si>
    <t>A61181</t>
  </si>
  <si>
    <t>MAITY AGRICOLA LTDA</t>
  </si>
  <si>
    <t>CAMPESTRE DO MARANHAO</t>
  </si>
  <si>
    <t>A62500</t>
  </si>
  <si>
    <t>WM COMERCIO DE LUBRIFICANTES LTDA</t>
  </si>
  <si>
    <t>BOITUVA</t>
  </si>
  <si>
    <t>SAAM TOWAGE BRASIL S.A.</t>
  </si>
  <si>
    <t>MEGAWIND IND E COM DE PRODUTOS E SERVICOS PARA ENERGIAS RENOVAVEIS LTDA</t>
  </si>
  <si>
    <t>WEG EQUIPAMENTOS ELETRICOS S/A</t>
  </si>
  <si>
    <t>WLM PARTICIPACOES E COMERCIO DE MAQUINAS E VEICULOS S.A.</t>
  </si>
  <si>
    <t>LWART LUBRIFICANTES LTDA</t>
  </si>
  <si>
    <t>WABTEC BRASIL FABRICACAO E MANUTENCAO DE EQUIPAMENTOS LTDA</t>
  </si>
  <si>
    <t>WHITE MARTINS GASES INDUSTRIAI S DO NORTE LTDA.</t>
  </si>
  <si>
    <t>SAAM TOWAGE BRASIL S.A</t>
  </si>
  <si>
    <t>WILSON, SONS OFFSHORE S.A.</t>
  </si>
  <si>
    <t>A62950</t>
  </si>
  <si>
    <t>A62978</t>
  </si>
  <si>
    <t>A62898</t>
  </si>
  <si>
    <t>A62900</t>
  </si>
  <si>
    <t>A62902</t>
  </si>
  <si>
    <t>A62904</t>
  </si>
  <si>
    <t>A62906</t>
  </si>
  <si>
    <t>ENGELUBRI COMERCIO E GERENCIAMENTO EM LUBRIFICACAO INDUSTRIA</t>
  </si>
  <si>
    <t>BLUMENAUS</t>
  </si>
  <si>
    <t>A62767</t>
  </si>
  <si>
    <t>AMARILLO MINERACAO DO BRASIL LTDA</t>
  </si>
  <si>
    <t>A62908</t>
  </si>
  <si>
    <t>A62913</t>
  </si>
  <si>
    <t>LOCADORA DE VEICULOS FLORESTA LTDA</t>
  </si>
  <si>
    <t>A62915</t>
  </si>
  <si>
    <t>A62729</t>
  </si>
  <si>
    <t>RAPIDO ARAGUAIA LTDA.</t>
  </si>
  <si>
    <t>A62878</t>
  </si>
  <si>
    <t>V4 ENGENHARIA E PROJETOS LTDA</t>
  </si>
  <si>
    <t>A62884</t>
  </si>
  <si>
    <t>A62886</t>
  </si>
  <si>
    <t>VENEZA EQUIPAMENTOS PESADOS S/A</t>
  </si>
  <si>
    <t>A62893</t>
  </si>
  <si>
    <t>LOJA DO EPIS LTDA</t>
  </si>
  <si>
    <t>A62827</t>
  </si>
  <si>
    <t>HYDRA SOLUTION LTDA</t>
  </si>
  <si>
    <t>A62175</t>
  </si>
  <si>
    <t>TECHNIPFMC DO BRASIL LTDA</t>
  </si>
  <si>
    <t>A62813</t>
  </si>
  <si>
    <t>AFS LOCACOES LTDA</t>
  </si>
  <si>
    <t>A62155</t>
  </si>
  <si>
    <t>NACIONAL DE GRAFITE LTDA</t>
  </si>
  <si>
    <t>SALTO DA DIVISA</t>
  </si>
  <si>
    <t>A62743</t>
  </si>
  <si>
    <t>A62752</t>
  </si>
  <si>
    <t>TRANSATLANTICA AGENCIAMENTO DE SERVICOS MARITIMOS LTDA</t>
  </si>
  <si>
    <t>A62803</t>
  </si>
  <si>
    <t>J&amp;F S.A.</t>
  </si>
  <si>
    <t>NEWPRED MANUNTENCAO LTDA</t>
  </si>
  <si>
    <t>GUARAPARI</t>
  </si>
  <si>
    <t>S A STEFANI COMERCIAL</t>
  </si>
  <si>
    <t>A62723</t>
  </si>
  <si>
    <t>A62567</t>
  </si>
  <si>
    <t>AGROTHATHI LTDA</t>
  </si>
  <si>
    <t>A58313</t>
  </si>
  <si>
    <t>SAKAMOTO LUBRIFICANTES PECAS E SERV LTDA.</t>
  </si>
  <si>
    <t>A62735</t>
  </si>
  <si>
    <t>GERACONTROL GRUPO GERADORES</t>
  </si>
  <si>
    <t>A62630</t>
  </si>
  <si>
    <t>WALDEMAR BALBO JUNIOR</t>
  </si>
  <si>
    <t>ELTON MARTINS MATTIUSI CIA LTDA</t>
  </si>
  <si>
    <t>A63281</t>
  </si>
  <si>
    <t>EQSE CONSULTORIA LTDA</t>
  </si>
  <si>
    <t>A63383</t>
  </si>
  <si>
    <t>FAGUNDES CONSTRUCAO E MINERACAO S/A</t>
  </si>
  <si>
    <t>A63121</t>
  </si>
  <si>
    <t>JURUA ESTALEIROS E NAVEGACAO LTDA</t>
  </si>
  <si>
    <t>IRANDUBA</t>
  </si>
  <si>
    <t>A63372</t>
  </si>
  <si>
    <t>IPIRANGA BIOENERGIA IACANGA S/A</t>
  </si>
  <si>
    <t>A63375</t>
  </si>
  <si>
    <t>TINTAS HIDRACOR SA</t>
  </si>
  <si>
    <t>A59057</t>
  </si>
  <si>
    <t>VIX LOGISTICA S/A</t>
  </si>
  <si>
    <t>A63189</t>
  </si>
  <si>
    <t>LINCETRACTOR COMERCIO, IMPORTACAO E EXPORTACAO LTDA</t>
  </si>
  <si>
    <t>A63320</t>
  </si>
  <si>
    <t>CONSTRUTORA NOBREGA PIMENTA LTDA</t>
  </si>
  <si>
    <t>CAJATI</t>
  </si>
  <si>
    <t>A63351</t>
  </si>
  <si>
    <t>ARCOLUB COMERCIO ATACADISTA DE LUBRIFICANTES LTDA</t>
  </si>
  <si>
    <t>A63017</t>
  </si>
  <si>
    <t>PRYSMIAN CABOS E SISTEMAS DO BRASIL S/A</t>
  </si>
  <si>
    <t>A63117</t>
  </si>
  <si>
    <t>LD MARINHO ENGENHARIA LTDA</t>
  </si>
  <si>
    <t>A63332</t>
  </si>
  <si>
    <t>JOAO VITOR FURTADO</t>
  </si>
  <si>
    <t>A63298</t>
  </si>
  <si>
    <t>SANTANA DO LIVRAMENTO</t>
  </si>
  <si>
    <t>A63313</t>
  </si>
  <si>
    <t>NARDINI AGROINDUSTRIAL LTDA</t>
  </si>
  <si>
    <t>VISTA ALEGRE DO ALTO</t>
  </si>
  <si>
    <t>A61096</t>
  </si>
  <si>
    <t>3G MANUTENCOES E LOCACOES DE MAQUINAS LTDA</t>
  </si>
  <si>
    <t>A62218</t>
  </si>
  <si>
    <t>A62321</t>
  </si>
  <si>
    <t>CONSORCIO ECB-SEA_ALSUB</t>
  </si>
  <si>
    <t>A63120</t>
  </si>
  <si>
    <t>GPD LOCACOES LTDA</t>
  </si>
  <si>
    <t>A63209</t>
  </si>
  <si>
    <t>CONSORCIO BSB FACILITIES</t>
  </si>
  <si>
    <t>ENGEFORTE ENGENHARIA CONSTRUCOES E TERRAPLENAGENS LTDA</t>
  </si>
  <si>
    <t>A63092</t>
  </si>
  <si>
    <t>SKF INDUSTRIAL BRASIL LTDA</t>
  </si>
  <si>
    <t>A63303</t>
  </si>
  <si>
    <t>NIDEC GLOBAL APPLIANCE BRASIL LTDA</t>
  </si>
  <si>
    <t>ITAIOPOLIS</t>
  </si>
  <si>
    <t>A63207</t>
  </si>
  <si>
    <t>DNA FACILITIES LTDA</t>
  </si>
  <si>
    <t>A63235</t>
  </si>
  <si>
    <t>A63295</t>
  </si>
  <si>
    <t>NEO - NEOVIA ENGENHARIA E OBRAS LTDA</t>
  </si>
  <si>
    <t>A63297</t>
  </si>
  <si>
    <t>USEMAX REGENERACAO DE LUBRIFICANTES LTDA</t>
  </si>
  <si>
    <t>A63102</t>
  </si>
  <si>
    <t>LABOR SOLUTIONS MANUTENCAO ELETRICA LTDA</t>
  </si>
  <si>
    <t>A63227</t>
  </si>
  <si>
    <t>CONSORCIO CONSTRUTOR DESENVOLVE BAHIA</t>
  </si>
  <si>
    <t>A63259</t>
  </si>
  <si>
    <t>LET S RENT A CAR S/ A</t>
  </si>
  <si>
    <t>A63270</t>
  </si>
  <si>
    <t>CONCREABC - CONCRETO USINADO LTDA.</t>
  </si>
  <si>
    <t>A63272</t>
  </si>
  <si>
    <t>CENTRAL SUPRIMENTOS INDUSTRIAL LTDA</t>
  </si>
  <si>
    <t>A62637</t>
  </si>
  <si>
    <t>USINA BAZAN SA</t>
  </si>
  <si>
    <t>PONTAL</t>
  </si>
  <si>
    <t>A62334</t>
  </si>
  <si>
    <t>NITNAVE MANUTENCAO E SERVICOS NAVAIS LIMITADA</t>
  </si>
  <si>
    <t>A62434</t>
  </si>
  <si>
    <t>GRAO DE OURO MAQUINAS AGRICOLAS LTDA</t>
  </si>
  <si>
    <t>A62437</t>
  </si>
  <si>
    <t>A62443</t>
  </si>
  <si>
    <t>A62472</t>
  </si>
  <si>
    <t>A62475</t>
  </si>
  <si>
    <t>SAO MATEUS DO MARANHAO</t>
  </si>
  <si>
    <t>A62477</t>
  </si>
  <si>
    <t>A62479</t>
  </si>
  <si>
    <t>SANTANA DO ARAGUAIA</t>
  </si>
  <si>
    <t>A62481</t>
  </si>
  <si>
    <t>A62483</t>
  </si>
  <si>
    <t>A62618</t>
  </si>
  <si>
    <t>A62819</t>
  </si>
  <si>
    <t>WABTEC BRASIL FABRICACAO E MANUTENCAO DE EQUIPAMENTOS LTDA.</t>
  </si>
  <si>
    <t>A62892</t>
  </si>
  <si>
    <t>SS DISTRIBUIDORA DE PNEUS E LUBRIFICANTES LTDA</t>
  </si>
  <si>
    <t>A63008</t>
  </si>
  <si>
    <t>TELUB COMERCIO DE LUBRIFICANTES LIMITADA</t>
  </si>
  <si>
    <t>A63243</t>
  </si>
  <si>
    <t>JULIANO CUNHA DE ASSUNCAO PINTO</t>
  </si>
  <si>
    <t>A63143</t>
  </si>
  <si>
    <t>JOAO NEIVA</t>
  </si>
  <si>
    <t>A62422</t>
  </si>
  <si>
    <t>RUPLAST INDUSTRIA E COMERCIO LTDA</t>
  </si>
  <si>
    <t>A63171</t>
  </si>
  <si>
    <t>CONSORCIO CONSTRUTOR SAO FRANCISCO</t>
  </si>
  <si>
    <t>MILAGRES</t>
  </si>
  <si>
    <t>A63177</t>
  </si>
  <si>
    <t>PICCIN MAQUINAS AGRICOLAS LTDA.</t>
  </si>
  <si>
    <t>A63181</t>
  </si>
  <si>
    <t>GAIA RODOVIAS LTDA.</t>
  </si>
  <si>
    <t>MARAVILHA</t>
  </si>
  <si>
    <t>A63183</t>
  </si>
  <si>
    <t>42.126.008 EDIVAR CREPALDI</t>
  </si>
  <si>
    <t>A63203</t>
  </si>
  <si>
    <t>CELIO INACIO DA SILVA</t>
  </si>
  <si>
    <t>NOVA LACERDA</t>
  </si>
  <si>
    <t>A61862</t>
  </si>
  <si>
    <t>A62209</t>
  </si>
  <si>
    <t>A62214</t>
  </si>
  <si>
    <t>A63137</t>
  </si>
  <si>
    <t>CONSORCIO SANCHES TRIPOLONI - JARDIPLAN - BR-222/MA</t>
  </si>
  <si>
    <t>A63113</t>
  </si>
  <si>
    <t>G M ENGENHARIA LAUDOS INSPECOES E SERVICOS LTDA</t>
  </si>
  <si>
    <t>A63134</t>
  </si>
  <si>
    <t>CONTRACTOR ENGENHARIA LTDA</t>
  </si>
  <si>
    <t>A59487</t>
  </si>
  <si>
    <t>A60793</t>
  </si>
  <si>
    <t>A62993</t>
  </si>
  <si>
    <t>A63071</t>
  </si>
  <si>
    <t>JOAO ANTONIO FRANCIOSI</t>
  </si>
  <si>
    <t>A62985</t>
  </si>
  <si>
    <t>TOTALENERGIES MARKETING SERVICES BRASIL LUBRIFICANTES LTDA</t>
  </si>
  <si>
    <t>A63079</t>
  </si>
  <si>
    <t>A62936</t>
  </si>
  <si>
    <t>NILSON BRONGNOLI E OUTROS</t>
  </si>
  <si>
    <t>A62171</t>
  </si>
  <si>
    <t>A62724</t>
  </si>
  <si>
    <t>ESSENCIAL SOLUCOES TECNICAS LTDA</t>
  </si>
  <si>
    <t>A62797</t>
  </si>
  <si>
    <t>OMYA DO BRASIL IMPORTACAO, EXPORTACAO E COMERCIO DE MINERAIS LTDA.</t>
  </si>
  <si>
    <t>A63021</t>
  </si>
  <si>
    <t>NEOVIA RESTAURACAO RODOVIARIA LTDA</t>
  </si>
  <si>
    <t>JUQUIA</t>
  </si>
  <si>
    <t>A63025</t>
  </si>
  <si>
    <t>VINICIUS SURMAS</t>
  </si>
  <si>
    <t>ALTO PARANA</t>
  </si>
  <si>
    <t>A62954</t>
  </si>
  <si>
    <t>TRX ENERGIA LTDA</t>
  </si>
  <si>
    <t>VITORIA DA CONQUISTA</t>
  </si>
  <si>
    <t>'-</t>
  </si>
  <si>
    <t>A63521</t>
  </si>
  <si>
    <t>FLAVIANO PESSOA CAMARGO</t>
  </si>
  <si>
    <t>Agriculture and</t>
  </si>
  <si>
    <t>A63550</t>
  </si>
  <si>
    <t>PEDRO HENRIQUE CERVI</t>
  </si>
  <si>
    <t>A63503</t>
  </si>
  <si>
    <t>New Holland</t>
  </si>
  <si>
    <t>Komatsu CE</t>
  </si>
  <si>
    <t>Case CE</t>
  </si>
  <si>
    <t>John Deere</t>
  </si>
  <si>
    <t>New Holland Hybrid</t>
  </si>
  <si>
    <t>N/A</t>
  </si>
  <si>
    <t>JCB CE</t>
  </si>
  <si>
    <t>John Deere Forestry</t>
  </si>
  <si>
    <t>A63413</t>
  </si>
  <si>
    <t>AIX EQUIPAMENTOS PNEUMATICOS LTDA</t>
  </si>
  <si>
    <t>Consumer products</t>
  </si>
  <si>
    <t>Raízen LUB</t>
  </si>
  <si>
    <t>Case IH</t>
  </si>
  <si>
    <t>Volvo CE</t>
  </si>
  <si>
    <t>Komatsu Latin América</t>
  </si>
  <si>
    <t>A61820</t>
  </si>
  <si>
    <t>TRATORMASTER TRATORES PECAS E SERVICOS LTDA EM RECUPERACAO JUDICIAL</t>
  </si>
  <si>
    <t>Volvo Penta</t>
  </si>
  <si>
    <t>Mid-stream</t>
  </si>
  <si>
    <t>SIL</t>
  </si>
  <si>
    <t>A62614</t>
  </si>
  <si>
    <t>CAIEIRA NOSSA SENHORA DA GUIA MINERACAO LTDA</t>
  </si>
  <si>
    <t>Extraction (Up-stream)</t>
  </si>
  <si>
    <t>ExxonMobil Suitability</t>
  </si>
  <si>
    <t>New Holland CE</t>
  </si>
  <si>
    <t>Raízen</t>
  </si>
  <si>
    <t>John Deere CE</t>
  </si>
  <si>
    <t>A63306</t>
  </si>
  <si>
    <t>A62352</t>
  </si>
  <si>
    <t>CBMC EMPRESA DE MATERIAIS DE CONSTRUCAO LTDA</t>
  </si>
  <si>
    <t>John Deere Hybrid</t>
  </si>
  <si>
    <t>EDUARDO DE ALMEIDA LTDA</t>
  </si>
  <si>
    <t>POC</t>
  </si>
  <si>
    <t>A62326</t>
  </si>
  <si>
    <t>TRACSUL EQUIPAMENTOS LTDA</t>
  </si>
  <si>
    <t>A63460</t>
  </si>
  <si>
    <t>Manufacturing and Mineral</t>
  </si>
  <si>
    <t>Construction and</t>
  </si>
  <si>
    <t>A63398</t>
  </si>
  <si>
    <t>GERADORA EOLICA BONS VENTOS DA SERRA 2 S.A.</t>
  </si>
  <si>
    <t>UBAJARA</t>
  </si>
  <si>
    <t>A63494</t>
  </si>
  <si>
    <t>DRM COMERCIO DE PECAS E LUBRIFICANTES LTDA</t>
  </si>
  <si>
    <t>Services and</t>
  </si>
  <si>
    <t>A63371</t>
  </si>
  <si>
    <t>Cementand Aggregates</t>
  </si>
  <si>
    <t>A18854</t>
  </si>
  <si>
    <t>ITABIRA AGRO INDUSTRIAL S A - EM RECUPERACAO JUDICIAL</t>
  </si>
  <si>
    <t>A63226</t>
  </si>
  <si>
    <t>CAVACO FORTE SOLUCOES AGROINDUSTRIAIS LTDA</t>
  </si>
  <si>
    <t>Lubrax</t>
  </si>
  <si>
    <t>CITROSUCO S/A AGROINDUSTRIA</t>
  </si>
  <si>
    <t>A63420</t>
  </si>
  <si>
    <t>PARQUE SOLAR ARUNA SA</t>
  </si>
  <si>
    <t>CAMBARA</t>
  </si>
  <si>
    <t>A63522</t>
  </si>
  <si>
    <t>TRANSPORTES E SERVICOS ASTRO LTDA</t>
  </si>
  <si>
    <t>A63421</t>
  </si>
  <si>
    <t>PARQUE SOLAR TAPEJARA S/A</t>
  </si>
  <si>
    <t>A63461</t>
  </si>
  <si>
    <t>DF COMERCIO DE FILTROS E LUBRIFICANTES LTDA</t>
  </si>
  <si>
    <t>A63422</t>
  </si>
  <si>
    <t>PARQUE SOLAR NOVA LONDRINA S/A</t>
  </si>
  <si>
    <t>NOVA LONDRINA</t>
  </si>
  <si>
    <t>A63465</t>
  </si>
  <si>
    <t>AVANTGARDE SERVICOS AUTOMOTIVOS LTDA</t>
  </si>
  <si>
    <t>SÃO PAULO</t>
  </si>
  <si>
    <t>A62028</t>
  </si>
  <si>
    <t>SOLAR SERRITA ENERGIA - SPE S.A.</t>
  </si>
  <si>
    <t>SALGUEIRO</t>
  </si>
  <si>
    <t>A63391</t>
  </si>
  <si>
    <t>PREMIUM NAUTICOS LTDA</t>
  </si>
  <si>
    <t>A63448</t>
  </si>
  <si>
    <t>MINASTESTE COMERCIO&amp;SERVICOS LTDA</t>
  </si>
  <si>
    <t>A63495</t>
  </si>
  <si>
    <t>VE ENGENHARIA E COMERCIO LTDA</t>
  </si>
  <si>
    <t>A63551</t>
  </si>
  <si>
    <t>ARALCO ARACANGUA S/A</t>
  </si>
  <si>
    <t>SANTO ANTONIO DO A RACANGUA</t>
  </si>
  <si>
    <t>A63456</t>
  </si>
  <si>
    <t>CONSTRUTORA TRIPOLONI LTDA</t>
  </si>
  <si>
    <t>A63318</t>
  </si>
  <si>
    <t>GP SERVICOS DE GERENCIAMENTO INFORMATIZADO E LUBRIFICACAO DE PONTOS LTDA</t>
  </si>
  <si>
    <t>A63451</t>
  </si>
  <si>
    <t>63.236.628 LUIS FELIPE MACHADO</t>
  </si>
  <si>
    <t>RIBEIRÃO PRETO</t>
  </si>
  <si>
    <t>A63562</t>
  </si>
  <si>
    <t>VIDAL RAMOS</t>
  </si>
  <si>
    <t>#N/A</t>
  </si>
  <si>
    <t>A61239</t>
  </si>
  <si>
    <t>COOPERBEM - COOPERATIVA DE BENEFICIAMENTO DE ALGODAO DO MATO GROSSO</t>
  </si>
  <si>
    <t>JUPARANA COMERCIAL AGRICOLA LTDA</t>
  </si>
  <si>
    <t>A63719</t>
  </si>
  <si>
    <t>SAO FELIX DO XINGU</t>
  </si>
  <si>
    <t>A63585</t>
  </si>
  <si>
    <t>ROSLER DALLAMARIA  E OUTRO</t>
  </si>
  <si>
    <t>NOVA MONTE VERDE</t>
  </si>
  <si>
    <t>A63666</t>
  </si>
  <si>
    <t>OSCAR STROSCHON</t>
  </si>
  <si>
    <t>A63589</t>
  </si>
  <si>
    <t>MOTOPEMA TRATORES PECAS E SERVICOS LTDA</t>
  </si>
  <si>
    <t>TRES PONTAS</t>
  </si>
  <si>
    <t>A63732</t>
  </si>
  <si>
    <t>M. M. COTTON INDUSTRIA, COMERCIO EXPORTACAO E IMPORTACAO LTDA</t>
  </si>
  <si>
    <t>A63307</t>
  </si>
  <si>
    <t>PAULO OTAVIO FRANCO PARREIRA</t>
  </si>
  <si>
    <t>A63731</t>
  </si>
  <si>
    <t>JOAO LUIZ LAZAROTTO E OUTROS - FAZ. UNIAO - TAPURAH - MT</t>
  </si>
  <si>
    <t>A63693</t>
  </si>
  <si>
    <t>A61975</t>
  </si>
  <si>
    <t>NOVA MARINGA</t>
  </si>
  <si>
    <t>A61233</t>
  </si>
  <si>
    <t>MS LUB DISTRIBUIDORA LUBRIFICANTE E REPRESENTACAO COMERCIAL DE LUBRIFICANTE LTDA</t>
  </si>
  <si>
    <t>A61353</t>
  </si>
  <si>
    <t>MAXX LUBRIFICANTES LTDA</t>
  </si>
  <si>
    <t>A63242</t>
  </si>
  <si>
    <t>ELETROFONIA CARDOZO LTDA</t>
  </si>
  <si>
    <t>A61177</t>
  </si>
  <si>
    <t>A62290</t>
  </si>
  <si>
    <t>TRIMAK ENGENHARIA E COMERCIO S/A</t>
  </si>
  <si>
    <t>A60804</t>
  </si>
  <si>
    <t>DINAMICA EQUIPAMENTOS DE CONSTRUCAO E REPRESENTACAO LTDA</t>
  </si>
  <si>
    <t>A61275</t>
  </si>
  <si>
    <t>ENERGETICA ENTRE RIOS LTDA</t>
  </si>
  <si>
    <t>A63781</t>
  </si>
  <si>
    <t>A61273</t>
  </si>
  <si>
    <t>DAIKIN AR CONDICIONADO BRASIL LTDA.</t>
  </si>
  <si>
    <t>A17044</t>
  </si>
  <si>
    <t>FABRICA CARIOCA DE CATALISADORES S.A.</t>
  </si>
  <si>
    <t>A63692</t>
  </si>
  <si>
    <t>EASYFOUR INDUSTRIA E COMERCIO AUTOMOTIVO LTDA</t>
  </si>
  <si>
    <t>A63723</t>
  </si>
  <si>
    <t>MINERACAO PEDRA MENINA LTDA</t>
  </si>
  <si>
    <t>SENADOR MODESTINO GONCALVES</t>
  </si>
  <si>
    <t>A63679</t>
  </si>
  <si>
    <t>A63566</t>
  </si>
  <si>
    <t>COGERA ENERGIA CE LTDA</t>
  </si>
  <si>
    <t>KAYO DA SILVA MAGALHAES SERVICOS E COMERCIO</t>
  </si>
  <si>
    <t>A62846</t>
  </si>
  <si>
    <t>RELIANCE TECNOLOGIA, SERVICOS E COMERCIO LTDA</t>
  </si>
  <si>
    <t>A63705</t>
  </si>
  <si>
    <t>A63728</t>
  </si>
  <si>
    <t>VITORIA SERVICOS E PECAS LTDA</t>
  </si>
  <si>
    <t>A63563</t>
  </si>
  <si>
    <t>UNAPEL MAQUINAS E IMPLEMENTOS AGRICOLAS LTDA</t>
  </si>
  <si>
    <t>A63316</t>
  </si>
  <si>
    <t>A63317</t>
  </si>
  <si>
    <t>A63643</t>
  </si>
  <si>
    <t>SCIENCA SUPORTE METALURGICO LTDA</t>
  </si>
  <si>
    <t>CAREACU</t>
  </si>
  <si>
    <t>A63605</t>
  </si>
  <si>
    <t>VM LUB COMERCIO E DISTRIBUIDORA LTDA</t>
  </si>
  <si>
    <t>CAMPOS DOS GOYTACAZES</t>
  </si>
  <si>
    <t>A63603</t>
  </si>
  <si>
    <t>CONTAUTO AUTOMOTORES MINAS LTDA</t>
  </si>
  <si>
    <t>A63718</t>
  </si>
  <si>
    <t>TRANSPORTADORA ITAMARACA LTDA</t>
  </si>
  <si>
    <t>ABREU E LIMA</t>
  </si>
  <si>
    <t>A12444</t>
  </si>
  <si>
    <t>MULTILIXO REMOCOES DE LIXO LTDA</t>
  </si>
  <si>
    <t>A63707</t>
  </si>
  <si>
    <t>TRANSPORTES LAS VEGAS LTDA</t>
  </si>
  <si>
    <t>A63662</t>
  </si>
  <si>
    <t>RAPIDO FEDERAL VIACAO LIMITADA</t>
  </si>
  <si>
    <t>A63641</t>
  </si>
  <si>
    <t>A63688</t>
  </si>
  <si>
    <t>UTIL - UNIAO TRANSPORTE INTERESTADUAL DE LUXO LTDA</t>
  </si>
  <si>
    <t>A63660</t>
  </si>
  <si>
    <t>VIACAO SAMPAIO LTDA</t>
  </si>
  <si>
    <t>A00997</t>
  </si>
  <si>
    <t>VIA OURO COLETIVOS LTDA</t>
  </si>
  <si>
    <t>A04587</t>
  </si>
  <si>
    <t>RAIZEN S.A.</t>
  </si>
  <si>
    <t>A63850</t>
  </si>
  <si>
    <t>ICOFORT - AGROINDUSTRIAL S/A</t>
  </si>
  <si>
    <t>A63812</t>
  </si>
  <si>
    <t>AUTO POSTO TAMANDUA SERRANA LTDA</t>
  </si>
  <si>
    <t>A63734</t>
  </si>
  <si>
    <t>A63818</t>
  </si>
  <si>
    <t>KAUFFMANN ENGENHARIA LTDA</t>
  </si>
  <si>
    <t>A63814</t>
  </si>
  <si>
    <t>CENI - CENTRAL ENERGETICA NOVA INDEPENDENCIA S/A</t>
  </si>
  <si>
    <t>A63813</t>
  </si>
  <si>
    <t>BVE - BELA VISTA ENERGETICA S/A</t>
  </si>
  <si>
    <t>A63838</t>
  </si>
  <si>
    <t>JOSIANE SILVA</t>
  </si>
  <si>
    <t>PIRES INHAUMA CENTRO AUTOMOTIVO LTDA</t>
  </si>
  <si>
    <t>A63792</t>
  </si>
  <si>
    <t>SILOPRO PRESTACAO DE SERVICOS E LOCACAO DE MAQUINAS LTDA</t>
  </si>
  <si>
    <t>BELA VISTA DE GOIAS</t>
  </si>
  <si>
    <t>A63575</t>
  </si>
  <si>
    <t>PAGANINI LOGISTICA LTDA</t>
  </si>
  <si>
    <t>A63839</t>
  </si>
  <si>
    <t>CIANPORT - CIA NORTE DE NAVEGACAO E PORTOS</t>
  </si>
  <si>
    <t>SANTANA</t>
  </si>
  <si>
    <t>A63787</t>
  </si>
  <si>
    <t>LOTS LATIN AMERICA LOGISTICA E TRANSPORTES LTDA</t>
  </si>
  <si>
    <t>A63788</t>
  </si>
  <si>
    <t>A63759</t>
  </si>
  <si>
    <t>IRB LOGISTICA S.A.</t>
  </si>
  <si>
    <t>A63717</t>
  </si>
  <si>
    <t>A61590</t>
  </si>
  <si>
    <t>A63709</t>
  </si>
  <si>
    <t>CH MINERACAO E COMERCIO DE MINERIOS S.A.</t>
  </si>
  <si>
    <t>A64012</t>
  </si>
  <si>
    <t>INPASA AGROINDUSTRIAL S/A</t>
  </si>
  <si>
    <t>A63722</t>
  </si>
  <si>
    <t>A63754</t>
  </si>
  <si>
    <t>BOM FUTURO AGRICOLA LTDA</t>
  </si>
  <si>
    <t>A63757</t>
  </si>
  <si>
    <t>A63760</t>
  </si>
  <si>
    <t>A63761</t>
  </si>
  <si>
    <t>A63762</t>
  </si>
  <si>
    <t>A63763</t>
  </si>
  <si>
    <t>A63764</t>
  </si>
  <si>
    <t>A63765</t>
  </si>
  <si>
    <t>A63766</t>
  </si>
  <si>
    <t>A63767</t>
  </si>
  <si>
    <t>A63987</t>
  </si>
  <si>
    <t>A9 MAQUINAS AGRICOLAS LTDA</t>
  </si>
  <si>
    <t>A63997</t>
  </si>
  <si>
    <t>CLEDI KASBURG DA SILVA</t>
  </si>
  <si>
    <t>A64009</t>
  </si>
  <si>
    <t>A64010</t>
  </si>
  <si>
    <t>A64011</t>
  </si>
  <si>
    <t>A63836</t>
  </si>
  <si>
    <t>A63862</t>
  </si>
  <si>
    <t>A58580</t>
  </si>
  <si>
    <t>3SB PRODUTOS AGRICOLAS S.A.</t>
  </si>
  <si>
    <t>CANABRAVA DO NORTE</t>
  </si>
  <si>
    <t>A63983</t>
  </si>
  <si>
    <t>VILHA VELHA</t>
  </si>
  <si>
    <t>MAMBORE</t>
  </si>
  <si>
    <t>A63993</t>
  </si>
  <si>
    <t>AGRO DIVEL INDUSTRIA, COMERCIO E REPRESENTACOES DE MAQUINAS AGRICOLAS</t>
  </si>
  <si>
    <t>A63995</t>
  </si>
  <si>
    <t>SAO MIGUEL DOESTE</t>
  </si>
  <si>
    <t>A63996</t>
  </si>
  <si>
    <t>A64001</t>
  </si>
  <si>
    <t>IPUBI</t>
  </si>
  <si>
    <t>A63992</t>
  </si>
  <si>
    <t>RODOMAC TRATORES-PECAS E IMPLEMENTOS S/A</t>
  </si>
  <si>
    <t>A63994</t>
  </si>
  <si>
    <t>A63970</t>
  </si>
  <si>
    <t>IROPEL COMERCIAL AGRICOLA LTDA</t>
  </si>
  <si>
    <t>A63998</t>
  </si>
  <si>
    <t>MATRA MAQUINAS E TRATORES AGRICOLAS COMERCIO LTDA</t>
  </si>
  <si>
    <t>A64002</t>
  </si>
  <si>
    <t>A63863</t>
  </si>
  <si>
    <t>BRASIF SOLUCOES E EQUIPAMENTOS S.A.</t>
  </si>
  <si>
    <t>A63683</t>
  </si>
  <si>
    <t>CONSORCIO CONSTRUTOR UTE SERGIPE II</t>
  </si>
  <si>
    <t>CONTENDA</t>
  </si>
  <si>
    <t>A63571</t>
  </si>
  <si>
    <t>CONSORCIO CONSTRUTOR UHE SEGREDO</t>
  </si>
  <si>
    <t>A63885</t>
  </si>
  <si>
    <t>A63886</t>
  </si>
  <si>
    <t>A63855</t>
  </si>
  <si>
    <t>SANTA HELENA ENERGIAS RENOVAVEIS S.A</t>
  </si>
  <si>
    <t>A63498</t>
  </si>
  <si>
    <t>ENGIE SOLUCOES DE OPERACAO E MANUTENCAO LTDA.</t>
  </si>
  <si>
    <t>PIUMA</t>
  </si>
  <si>
    <t>A63499</t>
  </si>
  <si>
    <t>A63500</t>
  </si>
  <si>
    <t>ALCOBACA</t>
  </si>
  <si>
    <t>A61515</t>
  </si>
  <si>
    <t>MULTICOLOR TEXTIL LTDA.</t>
  </si>
  <si>
    <t>AGROLANDIA</t>
  </si>
  <si>
    <t>A63959</t>
  </si>
  <si>
    <t>COPELMI MINERACAO LTDA</t>
  </si>
  <si>
    <t>A03661</t>
  </si>
  <si>
    <t>NEXA RECURSOS MINERAIS S.A.</t>
  </si>
  <si>
    <t>A63041</t>
  </si>
  <si>
    <t>TRAMONTINA TEEC S.A.</t>
  </si>
  <si>
    <t>A64032</t>
  </si>
  <si>
    <t>STELLANTIS LOCADORA DE AUTOMOVEIS LTDA.</t>
  </si>
  <si>
    <t>A64038</t>
  </si>
  <si>
    <t>THAIS MORAIS</t>
  </si>
  <si>
    <t>MT AUTOMACAO INDUSTRIAL LTDA</t>
  </si>
  <si>
    <t>A64046</t>
  </si>
  <si>
    <t>A64048</t>
  </si>
  <si>
    <t>CONDOMINIO BRZ 040 LOGISTICS PARK</t>
  </si>
  <si>
    <t>A64063</t>
  </si>
  <si>
    <t>DIESELLINE SOLUCOES DIESEL LTDA</t>
  </si>
  <si>
    <t>A63727</t>
  </si>
  <si>
    <t>VIRTUAL INFRAESTRUTURA E ENERGIA LTDA</t>
  </si>
  <si>
    <t>A63969</t>
  </si>
  <si>
    <t>CARLOS BARBOSA</t>
  </si>
  <si>
    <t>TRANSNACIONAL TRANSPORTES LTDA</t>
  </si>
  <si>
    <t>A63913</t>
  </si>
  <si>
    <t>RODOBENS VEICULOS COMERCIAIS CIRASA S.A.</t>
  </si>
  <si>
    <t>A63916</t>
  </si>
  <si>
    <t>VIACAO REUNIDAS LTDA</t>
  </si>
  <si>
    <t>A63924</t>
  </si>
  <si>
    <t>MINASMAQUINAS SA</t>
  </si>
  <si>
    <t>A64105</t>
  </si>
  <si>
    <t>A64123</t>
  </si>
  <si>
    <t>SIDNEY MARQUES JUNIOR</t>
  </si>
  <si>
    <t>PORTO ESTRELA</t>
  </si>
  <si>
    <t>A62496</t>
  </si>
  <si>
    <t>CRESCIUMAL AGROINDUSTRIA - LEME SP</t>
  </si>
  <si>
    <t>A63368</t>
  </si>
  <si>
    <t>FAZENDA 3 D - NOSSA SENHORA DO LIVRAMENTO - MT</t>
  </si>
  <si>
    <t>A63552</t>
  </si>
  <si>
    <t>NORS EQUIPAMENTOS AGRICOLAS BRASIL, LTDA.</t>
  </si>
  <si>
    <t>A64101</t>
  </si>
  <si>
    <t>CONTROL TECH INDUSTRIA E COMERCIO LTDA</t>
  </si>
  <si>
    <t>A00831</t>
  </si>
  <si>
    <t>USINA SAO FRANCISCO S/A</t>
  </si>
  <si>
    <t>A58621</t>
  </si>
  <si>
    <t>HRX EQUIPAMENTOS E ENGENHARIA LTDA</t>
  </si>
  <si>
    <t>A63651</t>
  </si>
  <si>
    <t>DAMFI - DESTILARIA ANTONIO MONTI FILHO LTDA</t>
  </si>
  <si>
    <t>A62851</t>
  </si>
  <si>
    <t>CHS AGRONEGOCIO - INDUSTRIA E COMERCIO LTDA</t>
  </si>
  <si>
    <t>RIBEIRAO CASCALHEIRA</t>
  </si>
  <si>
    <t>A62853</t>
  </si>
  <si>
    <t>ANAPURUS</t>
  </si>
  <si>
    <t>A62855</t>
  </si>
  <si>
    <t>A62865</t>
  </si>
  <si>
    <t>A63507</t>
  </si>
  <si>
    <t>ALTERA PIRANEMA SERVICOS DE PETROLEO LTDA</t>
  </si>
  <si>
    <t>A63846</t>
  </si>
  <si>
    <t>SERTRAN TRANSPORTES E SERVICOS LTDA</t>
  </si>
  <si>
    <t>A63897</t>
  </si>
  <si>
    <t>BIANCHI DISTRIBUIDORA DE AUTOPECAS LTDA</t>
  </si>
  <si>
    <t>A64013</t>
  </si>
  <si>
    <t>MAIRA NOGUEIRA</t>
  </si>
  <si>
    <t>USINA DE ENERGIA FOTOVOLTAICA DE COROMANDEL S.A.</t>
  </si>
  <si>
    <t>A64021</t>
  </si>
  <si>
    <t>RUMO MALHA NORTE S.A</t>
  </si>
  <si>
    <t>A64051</t>
  </si>
  <si>
    <t>VIACAO UNIAO SANTA CRUZ LTDA</t>
  </si>
  <si>
    <t>A64075</t>
  </si>
  <si>
    <t>EUNAMAN SERVICOS MECANICOS LTDA</t>
  </si>
  <si>
    <t>A64076</t>
  </si>
  <si>
    <t>SELECT COMERCIO, DISTRIBUICAO E REPRESENTACAO DE FILTROS E COMPONENTES HIDRAULICOS LTDA</t>
  </si>
  <si>
    <t>A64102</t>
  </si>
  <si>
    <t>STECAR AMERICA LTDA</t>
  </si>
  <si>
    <t>A64139</t>
  </si>
  <si>
    <t>USINA UBERABA S/A</t>
  </si>
  <si>
    <t>A64186</t>
  </si>
  <si>
    <t>ARMAC LOCACAO, LOGISTICA E SERVICOS S.A.</t>
  </si>
  <si>
    <t>A64197</t>
  </si>
  <si>
    <t>LUBERFIL SERVICOS DE ENGENHARIA E LUBRIFICACAO INDUSTRIAL LTDA</t>
  </si>
  <si>
    <t>A64208</t>
  </si>
  <si>
    <t>GC COMERCIO DE FILTROS LTDA</t>
  </si>
  <si>
    <t>A64211</t>
  </si>
  <si>
    <t>ENPA - ENGENHARIA E PARCERIA - EM RECUPERACAO JUDICIAL LTDA</t>
  </si>
  <si>
    <t>A64214</t>
  </si>
  <si>
    <t>BLASTER COMERCIO E SERVICOS EM EXPLOSIVOS LTDA</t>
  </si>
  <si>
    <t>A64053</t>
  </si>
  <si>
    <t>SANTOS BRASIL PARTICIPACOES S.A.</t>
  </si>
  <si>
    <t>GUARUJÁ</t>
  </si>
  <si>
    <t>A64064</t>
  </si>
  <si>
    <t>CRG TRANSPORTE E LOGISTICA LTDA</t>
  </si>
  <si>
    <t>A64159</t>
  </si>
  <si>
    <t>A64202</t>
  </si>
  <si>
    <t>ALVORADA</t>
  </si>
  <si>
    <t>A64164</t>
  </si>
  <si>
    <t>ADEMIR ARAUJO - CONTAGEM - MG</t>
  </si>
  <si>
    <t>A64227</t>
  </si>
  <si>
    <t>CONSORCIO CONSTRUTOR PR 466 PORTO UBA</t>
  </si>
  <si>
    <t>JARDIM ALEGRE</t>
  </si>
  <si>
    <t>A64047</t>
  </si>
  <si>
    <t>CANOAS MANUFATURA DE MAQUINAS AGRICOLAS LTDA</t>
  </si>
  <si>
    <t>A64108</t>
  </si>
  <si>
    <t>A64109</t>
  </si>
  <si>
    <t>Equipments Tested Last FY</t>
  </si>
  <si>
    <t>Equipments Tested This FY</t>
  </si>
  <si>
    <t>%</t>
  </si>
  <si>
    <t>Crescimento R$ FY (Abr to July)</t>
  </si>
  <si>
    <t>Sales (Apr to July FY 25/26)</t>
  </si>
  <si>
    <t>Current Sales (Apr to July  FY 26/27)</t>
  </si>
  <si>
    <t>Samples (Apr to July  FY 25/26)</t>
  </si>
  <si>
    <t>Current Samples (Apr to July  FY 26/27)</t>
  </si>
  <si>
    <t>CRUZ DO ESPIRITO SANTO</t>
  </si>
  <si>
    <t>Joinville</t>
  </si>
  <si>
    <t>CUIABÁ</t>
  </si>
  <si>
    <t>BENTO GONCALVES</t>
  </si>
  <si>
    <t>Jau</t>
  </si>
  <si>
    <t>SANTA CRUZ DO SUL</t>
  </si>
  <si>
    <t>COROMANDEL</t>
  </si>
  <si>
    <t>CANAPOLIS</t>
  </si>
  <si>
    <t>BOM JESUS DO ARAGUAIA</t>
  </si>
  <si>
    <t>BOA ESPERANCA DO NORTE</t>
  </si>
  <si>
    <t>CARAPEBUS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</si>
</sst>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#,##0_ ;\-#,##0\ 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E3F2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4CAB"/>
        <bgColor indexed="64"/>
      </patternFill>
    </fill>
    <fill>
      <patternFill patternType="solid">
        <fgColor rgb="FF73BCFF"/>
        <bgColor indexed="64"/>
      </patternFill>
    </fill>
    <fill>
      <patternFill patternType="solid">
        <fgColor rgb="FF303030"/>
        <bgColor indexed="64"/>
      </patternFill>
    </fill>
    <fill>
      <patternFill patternType="solid">
        <fgColor rgb="FF7326A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0">
    <xf numFmtId="0" fontId="0" fillId="0" borderId="0" xfId="0"/>
    <xf numFmtId="14" fontId="0" fillId="0" borderId="0" xfId="0" applyNumberFormat="1" applyAlignment="1">
      <alignment horizontal="center"/>
    </xf>
    <xf numFmtId="0" fontId="16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3" fontId="0" fillId="0" borderId="0" xfId="0" applyNumberFormat="1" applyAlignment="1">
      <alignment horizontal="center"/>
    </xf>
    <xf numFmtId="0" fontId="16" fillId="33" borderId="10" xfId="0" applyFont="1" applyFill="1" applyBorder="1" applyAlignment="1">
      <alignment vertical="center" wrapText="1"/>
    </xf>
    <xf numFmtId="14" fontId="16" fillId="34" borderId="10" xfId="0" applyNumberFormat="1" applyFont="1" applyFill="1" applyBorder="1" applyAlignment="1">
      <alignment horizontal="center" vertical="center" wrapText="1"/>
    </xf>
    <xf numFmtId="0" fontId="16" fillId="34" borderId="10" xfId="0" applyFont="1" applyFill="1" applyBorder="1" applyAlignment="1">
      <alignment horizontal="center" vertical="center" wrapText="1"/>
    </xf>
    <xf numFmtId="44" fontId="16" fillId="35" borderId="10" xfId="1" applyFont="1" applyFill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/>
    </xf>
    <xf numFmtId="10" fontId="16" fillId="0" borderId="0" xfId="2" applyNumberFormat="1" applyFont="1" applyAlignment="1">
      <alignment horizontal="center"/>
    </xf>
    <xf numFmtId="0" fontId="16" fillId="33" borderId="10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9" fontId="0" fillId="0" borderId="0" xfId="2" applyFont="1" applyAlignment="1">
      <alignment horizontal="center"/>
    </xf>
    <xf numFmtId="10" fontId="18" fillId="0" borderId="10" xfId="2" applyNumberFormat="1" applyFont="1" applyBorder="1" applyAlignment="1">
      <alignment horizontal="center"/>
    </xf>
    <xf numFmtId="1" fontId="0" fillId="0" borderId="0" xfId="0" applyNumberFormat="1"/>
    <xf numFmtId="44" fontId="16" fillId="36" borderId="10" xfId="1" applyFont="1" applyFill="1" applyBorder="1" applyAlignment="1">
      <alignment horizontal="center" vertical="center"/>
    </xf>
    <xf numFmtId="44" fontId="19" fillId="0" borderId="10" xfId="1" applyFont="1" applyFill="1" applyBorder="1" applyAlignment="1">
      <alignment horizontal="center"/>
    </xf>
    <xf numFmtId="164" fontId="0" fillId="0" borderId="10" xfId="1" applyNumberFormat="1" applyFont="1" applyBorder="1" applyAlignment="1">
      <alignment horizontal="center"/>
    </xf>
    <xf numFmtId="14" fontId="19" fillId="0" borderId="10" xfId="0" applyNumberFormat="1" applyFont="1" applyBorder="1"/>
    <xf numFmtId="0" fontId="19" fillId="0" borderId="10" xfId="0" applyFont="1" applyBorder="1"/>
    <xf numFmtId="44" fontId="0" fillId="0" borderId="0" xfId="1" applyFont="1"/>
    <xf numFmtId="44" fontId="0" fillId="0" borderId="0" xfId="0" applyNumberFormat="1"/>
    <xf numFmtId="0" fontId="16" fillId="37" borderId="0" xfId="0" applyFont="1" applyFill="1" applyAlignment="1">
      <alignment vertical="center" wrapText="1"/>
    </xf>
    <xf numFmtId="0" fontId="19" fillId="0" borderId="10" xfId="0" applyFont="1" applyBorder="1" applyAlignment="1">
      <alignment horizontal="left"/>
    </xf>
    <xf numFmtId="0" fontId="16" fillId="38" borderId="10" xfId="0" applyFont="1" applyFill="1" applyBorder="1" applyAlignment="1">
      <alignment horizontal="center" vertical="center" wrapText="1"/>
    </xf>
    <xf numFmtId="9" fontId="16" fillId="38" borderId="10" xfId="2" applyFont="1" applyFill="1" applyBorder="1" applyAlignment="1">
      <alignment horizontal="center" vertical="center" wrapText="1"/>
    </xf>
    <xf numFmtId="9" fontId="19" fillId="0" borderId="10" xfId="2" applyFont="1" applyFill="1" applyBorder="1"/>
    <xf numFmtId="0" fontId="13" fillId="39" borderId="10" xfId="0" applyFont="1" applyFill="1" applyBorder="1" applyAlignment="1">
      <alignment horizontal="center" vertical="center" wrapText="1"/>
    </xf>
    <xf numFmtId="3" fontId="16" fillId="0" borderId="0" xfId="2" applyNumberFormat="1" applyFont="1" applyAlignment="1">
      <alignment horizontal="center"/>
    </xf>
    <xf numFmtId="0" fontId="19" fillId="40" borderId="10" xfId="0" applyFont="1" applyFill="1" applyBorder="1"/>
    <xf numFmtId="3" fontId="20" fillId="41" borderId="0" xfId="0" applyNumberFormat="1" applyFont="1" applyFill="1" applyAlignment="1">
      <alignment horizontal="left"/>
    </xf>
    <xf numFmtId="44" fontId="20" fillId="41" borderId="0" xfId="0" applyNumberFormat="1" applyFont="1" applyFill="1" applyAlignment="1">
      <alignment horizontal="left"/>
    </xf>
    <xf numFmtId="10" fontId="20" fillId="41" borderId="0" xfId="0" applyNumberFormat="1" applyFont="1" applyFill="1" applyAlignment="1">
      <alignment horizontal="left"/>
    </xf>
    <xf numFmtId="44" fontId="20" fillId="41" borderId="0" xfId="1" applyFont="1" applyFill="1" applyAlignment="1">
      <alignment horizontal="left"/>
    </xf>
    <xf numFmtId="44" fontId="0" fillId="0" borderId="0" xfId="0" applyNumberFormat="1" applyAlignment="1">
      <alignment horizontal="left"/>
    </xf>
    <xf numFmtId="0" fontId="18" fillId="0" borderId="0" xfId="0" applyFont="1" applyAlignment="1">
      <alignment horizontal="right"/>
    </xf>
    <xf numFmtId="14" fontId="19" fillId="0" borderId="10" xfId="0" applyNumberFormat="1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18" fillId="0" borderId="0" xfId="0" applyFont="1" applyAlignment="1">
      <alignment horizontal="right"/>
    </xf>
    <xf numFmtId="0" fontId="13" fillId="42" borderId="10" xfId="0" applyFont="1" applyFill="1" applyBorder="1" applyAlignment="1">
      <alignment vertical="center" wrapText="1"/>
    </xf>
    <xf numFmtId="0" fontId="13" fillId="42" borderId="10" xfId="0" applyFont="1" applyFill="1" applyBorder="1" applyAlignment="1">
      <alignment horizontal="left" vertical="center" wrapText="1"/>
    </xf>
    <xf numFmtId="14" fontId="13" fillId="42" borderId="10" xfId="0" applyNumberFormat="1" applyFont="1" applyFill="1" applyBorder="1" applyAlignment="1">
      <alignment horizontal="center" vertical="center" wrapText="1"/>
    </xf>
    <xf numFmtId="0" fontId="13" fillId="42" borderId="10" xfId="0" applyFont="1" applyFill="1" applyBorder="1" applyAlignment="1">
      <alignment horizontal="center" vertical="center" wrapText="1"/>
    </xf>
    <xf numFmtId="44" fontId="13" fillId="43" borderId="10" xfId="1" applyFont="1" applyFill="1" applyBorder="1" applyAlignment="1">
      <alignment horizontal="center" vertical="center" wrapText="1"/>
    </xf>
    <xf numFmtId="10" fontId="13" fillId="43" borderId="10" xfId="2" applyNumberFormat="1" applyFont="1" applyFill="1" applyBorder="1" applyAlignment="1">
      <alignment horizontal="center" vertical="center" wrapText="1"/>
    </xf>
    <xf numFmtId="44" fontId="13" fillId="44" borderId="10" xfId="1" applyFont="1" applyFill="1" applyBorder="1" applyAlignment="1">
      <alignment horizontal="center" vertical="center"/>
    </xf>
    <xf numFmtId="0" fontId="13" fillId="45" borderId="0" xfId="0" applyFont="1" applyFill="1" applyAlignment="1">
      <alignment horizontal="center" vertical="center" wrapText="1"/>
    </xf>
    <xf numFmtId="0" fontId="19" fillId="0" borderId="10" xfId="0" applyNumberFormat="1" applyFont="1" applyBorder="1"/>
  </cellXfs>
  <cellStyles count="44">
    <cellStyle name="20% - Ênfase1" xfId="21" builtinId="30" customBuiltin="1"/>
    <cellStyle name="20% - Ênfase2" xfId="25" builtinId="34" customBuiltin="1"/>
    <cellStyle name="20% - Ênfase3" xfId="29" builtinId="38" customBuiltin="1"/>
    <cellStyle name="20% - Ênfase4" xfId="33" builtinId="42" customBuiltin="1"/>
    <cellStyle name="20% - Ênfase5" xfId="37" builtinId="46" customBuiltin="1"/>
    <cellStyle name="20% - Ênfase6" xfId="41" builtinId="50" customBuiltin="1"/>
    <cellStyle name="40% - Ênfase1" xfId="22" builtinId="31" customBuiltin="1"/>
    <cellStyle name="40% - Ênfase2" xfId="26" builtinId="35" customBuiltin="1"/>
    <cellStyle name="40% - Ênfase3" xfId="30" builtinId="39" customBuiltin="1"/>
    <cellStyle name="40% - Ênfase4" xfId="34" builtinId="43" customBuiltin="1"/>
    <cellStyle name="40% - Ênfase5" xfId="38" builtinId="47" customBuiltin="1"/>
    <cellStyle name="40% - Ênfase6" xfId="42" builtinId="51" customBuiltin="1"/>
    <cellStyle name="60% - Ênfase1" xfId="23" builtinId="32" customBuiltin="1"/>
    <cellStyle name="60% - Ênfase2" xfId="27" builtinId="36" customBuiltin="1"/>
    <cellStyle name="60% - Ênfase3" xfId="31" builtinId="40" customBuiltin="1"/>
    <cellStyle name="60% - Ênfase4" xfId="35" builtinId="44" customBuiltin="1"/>
    <cellStyle name="60% - Ênfase5" xfId="39" builtinId="48" customBuiltin="1"/>
    <cellStyle name="60% - Ênfase6" xfId="43" builtinId="52" customBuiltin="1"/>
    <cellStyle name="Bom" xfId="8" builtinId="26" customBuiltin="1"/>
    <cellStyle name="Cálculo" xfId="13" builtinId="22" customBuiltin="1"/>
    <cellStyle name="Célula de Verificação" xfId="15" builtinId="23" customBuiltin="1"/>
    <cellStyle name="Célula Vinculada" xfId="14" builtinId="24" customBuiltin="1"/>
    <cellStyle name="Ênfase1" xfId="20" builtinId="29" customBuiltin="1"/>
    <cellStyle name="Ênfase2" xfId="24" builtinId="33" customBuiltin="1"/>
    <cellStyle name="Ênfase3" xfId="28" builtinId="37" customBuiltin="1"/>
    <cellStyle name="Ênfase4" xfId="32" builtinId="41" customBuiltin="1"/>
    <cellStyle name="Ênfase5" xfId="36" builtinId="45" customBuiltin="1"/>
    <cellStyle name="Ênfase6" xfId="40" builtinId="49" customBuiltin="1"/>
    <cellStyle name="Entrada" xfId="11" builtinId="20" customBuiltin="1"/>
    <cellStyle name="Moeda" xfId="1" builtinId="4"/>
    <cellStyle name="Neutro" xfId="10" builtinId="28" customBuiltin="1"/>
    <cellStyle name="Normal" xfId="0" builtinId="0"/>
    <cellStyle name="Nota" xfId="17" builtinId="10" customBuiltin="1"/>
    <cellStyle name="Porcentagem" xfId="2" builtinId="5"/>
    <cellStyle name="Ruim" xfId="9" builtinId="27" customBuiltin="1"/>
    <cellStyle name="Saída" xfId="12" builtinId="21" customBuiltin="1"/>
    <cellStyle name="Texto de Aviso" xfId="16" builtinId="11" customBuiltin="1"/>
    <cellStyle name="Texto Explicativo" xfId="18" builtinId="53" customBuiltin="1"/>
    <cellStyle name="Título" xfId="3" builtinId="15" customBuiltin="1"/>
    <cellStyle name="Título 1" xfId="4" builtinId="16" customBuiltin="1"/>
    <cellStyle name="Título 2" xfId="5" builtinId="17" customBuiltin="1"/>
    <cellStyle name="Título 3" xfId="6" builtinId="18" customBuiltin="1"/>
    <cellStyle name="Título 4" xfId="7" builtinId="19" customBuiltin="1"/>
    <cellStyle name="Total" xfId="19" builtinId="25" customBuiltin="1"/>
  </cellStyles>
  <dxfs count="2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7326A3"/>
      <color rgb="FF303030"/>
      <color rgb="FF73BCFF"/>
      <color rgb="FF004CAB"/>
      <color rgb="FF9999FF"/>
      <color rgb="FFFFC7CE"/>
      <color rgb="FFFF6969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eli.ordoz\Downloads\comparativo%20br.csv" TargetMode="External"/><Relationship Id="rId1" Type="http://schemas.openxmlformats.org/officeDocument/2006/relationships/externalLinkPath" Target="file:///C:\Users\keli.ordoz\Downloads\comparativo%20br.csv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Base%20Power%20BI/VendasGeral2018Atual.xlsx" TargetMode="External"/><Relationship Id="rId2" Type="http://schemas.openxmlformats.org/officeDocument/2006/relationships/externalLinkPath" Target="https://alsglobal-my.sharepoint.com/personal/keli_ordoz_alsglobal_com/Documents/Base%20Power%20BI/VendasGeral2018Atual.xlsx" TargetMode="External"/><Relationship Id="rId1" Type="http://schemas.openxmlformats.org/officeDocument/2006/relationships/externalLinkPath" Target="/personal/keli_ordoz_alsglobal_com/Documents/Base%20Power%20BI/VendasGeral2018Atu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parativo br"/>
    </sheetNames>
    <sheetDataSet>
      <sheetData sheetId="0">
        <row r="1">
          <cell r="A1" t="str">
            <v>ERP ID</v>
          </cell>
          <cell r="B1" t="str">
            <v>Last Year Sales</v>
          </cell>
          <cell r="C1" t="str">
            <v>Current Sales</v>
          </cell>
          <cell r="D1" t="str">
            <v>Previous Year Samples</v>
          </cell>
          <cell r="E1" t="str">
            <v>Current Samples</v>
          </cell>
        </row>
        <row r="2">
          <cell r="A2">
            <v>100016</v>
          </cell>
          <cell r="B2">
            <v>3852</v>
          </cell>
          <cell r="D2">
            <v>24</v>
          </cell>
          <cell r="E2">
            <v>26</v>
          </cell>
        </row>
        <row r="3">
          <cell r="A3">
            <v>100025</v>
          </cell>
          <cell r="B3">
            <v>4788</v>
          </cell>
          <cell r="D3">
            <v>981</v>
          </cell>
          <cell r="E3">
            <v>488</v>
          </cell>
        </row>
        <row r="4">
          <cell r="A4">
            <v>100030</v>
          </cell>
          <cell r="B4">
            <v>25635</v>
          </cell>
          <cell r="C4">
            <v>13660</v>
          </cell>
          <cell r="D4">
            <v>298</v>
          </cell>
          <cell r="E4">
            <v>150</v>
          </cell>
        </row>
        <row r="5">
          <cell r="A5">
            <v>100033</v>
          </cell>
          <cell r="C5">
            <v>5184</v>
          </cell>
          <cell r="D5">
            <v>156</v>
          </cell>
          <cell r="E5">
            <v>98</v>
          </cell>
        </row>
        <row r="6">
          <cell r="A6">
            <v>100034</v>
          </cell>
          <cell r="B6">
            <v>2940</v>
          </cell>
          <cell r="C6">
            <v>3120</v>
          </cell>
          <cell r="D6">
            <v>50</v>
          </cell>
          <cell r="E6">
            <v>23</v>
          </cell>
        </row>
        <row r="7">
          <cell r="A7">
            <v>100036</v>
          </cell>
          <cell r="B7">
            <v>27847</v>
          </cell>
          <cell r="C7">
            <v>23763</v>
          </cell>
          <cell r="D7">
            <v>670</v>
          </cell>
          <cell r="E7">
            <v>635</v>
          </cell>
        </row>
        <row r="8">
          <cell r="A8">
            <v>100040</v>
          </cell>
          <cell r="B8">
            <v>32094</v>
          </cell>
          <cell r="D8">
            <v>708</v>
          </cell>
          <cell r="E8">
            <v>603</v>
          </cell>
        </row>
        <row r="9">
          <cell r="A9">
            <v>100044</v>
          </cell>
          <cell r="D9">
            <v>28</v>
          </cell>
          <cell r="E9">
            <v>22</v>
          </cell>
        </row>
        <row r="10">
          <cell r="A10">
            <v>100052</v>
          </cell>
          <cell r="B10">
            <v>5040</v>
          </cell>
          <cell r="D10">
            <v>5</v>
          </cell>
          <cell r="E10">
            <v>7</v>
          </cell>
        </row>
        <row r="11">
          <cell r="A11">
            <v>100054</v>
          </cell>
          <cell r="D11">
            <v>30</v>
          </cell>
          <cell r="E11">
            <v>18</v>
          </cell>
        </row>
        <row r="12">
          <cell r="A12">
            <v>100055</v>
          </cell>
          <cell r="B12">
            <v>114150</v>
          </cell>
          <cell r="C12">
            <v>124500</v>
          </cell>
          <cell r="D12">
            <v>91</v>
          </cell>
          <cell r="E12">
            <v>627</v>
          </cell>
        </row>
        <row r="13">
          <cell r="A13">
            <v>100057</v>
          </cell>
          <cell r="D13">
            <v>10</v>
          </cell>
          <cell r="E13">
            <v>61</v>
          </cell>
        </row>
        <row r="14">
          <cell r="A14">
            <v>100063</v>
          </cell>
          <cell r="E14">
            <v>49</v>
          </cell>
        </row>
        <row r="15">
          <cell r="A15">
            <v>100071</v>
          </cell>
          <cell r="B15">
            <v>27</v>
          </cell>
          <cell r="D15">
            <v>8</v>
          </cell>
          <cell r="E15">
            <v>1</v>
          </cell>
        </row>
        <row r="16">
          <cell r="A16">
            <v>100074</v>
          </cell>
          <cell r="B16">
            <v>14210</v>
          </cell>
          <cell r="C16">
            <v>9880</v>
          </cell>
          <cell r="D16">
            <v>121</v>
          </cell>
          <cell r="E16">
            <v>219</v>
          </cell>
        </row>
        <row r="17">
          <cell r="A17">
            <v>100078</v>
          </cell>
          <cell r="B17">
            <v>11760</v>
          </cell>
          <cell r="C17">
            <v>53270</v>
          </cell>
          <cell r="D17">
            <v>237</v>
          </cell>
          <cell r="E17">
            <v>591</v>
          </cell>
        </row>
        <row r="18">
          <cell r="A18">
            <v>100086</v>
          </cell>
          <cell r="B18">
            <v>7560</v>
          </cell>
          <cell r="D18">
            <v>59</v>
          </cell>
          <cell r="E18">
            <v>16</v>
          </cell>
        </row>
        <row r="19">
          <cell r="A19">
            <v>100087</v>
          </cell>
          <cell r="D19">
            <v>10</v>
          </cell>
          <cell r="E19">
            <v>51</v>
          </cell>
        </row>
        <row r="20">
          <cell r="A20">
            <v>100088</v>
          </cell>
          <cell r="D20">
            <v>49</v>
          </cell>
          <cell r="E20">
            <v>20</v>
          </cell>
        </row>
        <row r="21">
          <cell r="A21">
            <v>100094</v>
          </cell>
          <cell r="B21">
            <v>23354</v>
          </cell>
          <cell r="C21">
            <v>29762</v>
          </cell>
          <cell r="D21">
            <v>93</v>
          </cell>
          <cell r="E21">
            <v>189</v>
          </cell>
        </row>
        <row r="22">
          <cell r="A22">
            <v>100111</v>
          </cell>
          <cell r="B22">
            <v>2340</v>
          </cell>
          <cell r="C22">
            <v>13545</v>
          </cell>
          <cell r="D22">
            <v>12</v>
          </cell>
          <cell r="E22">
            <v>108</v>
          </cell>
        </row>
        <row r="23">
          <cell r="A23">
            <v>100116</v>
          </cell>
          <cell r="B23">
            <v>3780</v>
          </cell>
          <cell r="D23">
            <v>9</v>
          </cell>
        </row>
        <row r="24">
          <cell r="A24">
            <v>100118</v>
          </cell>
          <cell r="B24">
            <v>30000</v>
          </cell>
          <cell r="C24">
            <v>160</v>
          </cell>
          <cell r="D24">
            <v>180</v>
          </cell>
          <cell r="E24">
            <v>143</v>
          </cell>
        </row>
        <row r="25">
          <cell r="A25">
            <v>100122</v>
          </cell>
          <cell r="B25">
            <v>27689</v>
          </cell>
          <cell r="D25">
            <v>206</v>
          </cell>
          <cell r="E25">
            <v>168</v>
          </cell>
        </row>
        <row r="26">
          <cell r="A26">
            <v>100126</v>
          </cell>
          <cell r="D26">
            <v>6</v>
          </cell>
        </row>
        <row r="27">
          <cell r="A27">
            <v>100132</v>
          </cell>
          <cell r="C27">
            <v>9899</v>
          </cell>
          <cell r="D27">
            <v>36</v>
          </cell>
          <cell r="E27">
            <v>80</v>
          </cell>
        </row>
        <row r="28">
          <cell r="A28">
            <v>100133</v>
          </cell>
          <cell r="B28">
            <v>11760</v>
          </cell>
          <cell r="C28">
            <v>3120</v>
          </cell>
          <cell r="D28">
            <v>94</v>
          </cell>
          <cell r="E28">
            <v>77</v>
          </cell>
        </row>
        <row r="29">
          <cell r="A29">
            <v>100136</v>
          </cell>
          <cell r="C29">
            <v>6240</v>
          </cell>
          <cell r="D29">
            <v>95</v>
          </cell>
          <cell r="E29">
            <v>57</v>
          </cell>
        </row>
        <row r="30">
          <cell r="A30">
            <v>100143</v>
          </cell>
          <cell r="B30">
            <v>17360</v>
          </cell>
          <cell r="C30">
            <v>21814</v>
          </cell>
          <cell r="D30">
            <v>464</v>
          </cell>
          <cell r="E30">
            <v>688</v>
          </cell>
        </row>
        <row r="31">
          <cell r="A31">
            <v>100145</v>
          </cell>
          <cell r="D31">
            <v>651</v>
          </cell>
          <cell r="E31">
            <v>703</v>
          </cell>
        </row>
        <row r="32">
          <cell r="A32">
            <v>100148</v>
          </cell>
          <cell r="B32">
            <v>3960</v>
          </cell>
          <cell r="C32">
            <v>1980</v>
          </cell>
          <cell r="D32">
            <v>46</v>
          </cell>
          <cell r="E32">
            <v>45</v>
          </cell>
        </row>
        <row r="33">
          <cell r="A33">
            <v>100149</v>
          </cell>
          <cell r="B33">
            <v>2832</v>
          </cell>
          <cell r="D33">
            <v>87</v>
          </cell>
          <cell r="E33">
            <v>60</v>
          </cell>
        </row>
        <row r="34">
          <cell r="A34">
            <v>100157</v>
          </cell>
          <cell r="B34">
            <v>70000</v>
          </cell>
          <cell r="D34">
            <v>256</v>
          </cell>
          <cell r="E34">
            <v>134</v>
          </cell>
        </row>
        <row r="35">
          <cell r="A35">
            <v>100160</v>
          </cell>
          <cell r="D35">
            <v>9</v>
          </cell>
          <cell r="E35">
            <v>9</v>
          </cell>
        </row>
        <row r="36">
          <cell r="A36">
            <v>100162</v>
          </cell>
          <cell r="D36">
            <v>332</v>
          </cell>
          <cell r="E36">
            <v>230</v>
          </cell>
        </row>
        <row r="37">
          <cell r="A37">
            <v>100166</v>
          </cell>
          <cell r="D37">
            <v>566</v>
          </cell>
          <cell r="E37">
            <v>510</v>
          </cell>
        </row>
        <row r="38">
          <cell r="A38">
            <v>100167</v>
          </cell>
          <cell r="B38">
            <v>54999</v>
          </cell>
          <cell r="C38">
            <v>58344</v>
          </cell>
          <cell r="D38">
            <v>106</v>
          </cell>
          <cell r="E38">
            <v>584</v>
          </cell>
        </row>
        <row r="39">
          <cell r="A39">
            <v>100175</v>
          </cell>
          <cell r="B39">
            <v>70829.600000000006</v>
          </cell>
          <cell r="C39">
            <v>75048</v>
          </cell>
          <cell r="D39">
            <v>1292</v>
          </cell>
          <cell r="E39">
            <v>1506</v>
          </cell>
        </row>
        <row r="40">
          <cell r="A40">
            <v>100177</v>
          </cell>
          <cell r="D40">
            <v>208</v>
          </cell>
          <cell r="E40">
            <v>189</v>
          </cell>
        </row>
        <row r="41">
          <cell r="A41">
            <v>100180</v>
          </cell>
          <cell r="D41">
            <v>379</v>
          </cell>
          <cell r="E41">
            <v>114</v>
          </cell>
        </row>
        <row r="42">
          <cell r="A42">
            <v>100181</v>
          </cell>
          <cell r="B42">
            <v>51300</v>
          </cell>
          <cell r="C42">
            <v>27000</v>
          </cell>
          <cell r="D42">
            <v>658</v>
          </cell>
          <cell r="E42">
            <v>351</v>
          </cell>
        </row>
        <row r="43">
          <cell r="A43">
            <v>100186</v>
          </cell>
          <cell r="D43">
            <v>7</v>
          </cell>
          <cell r="E43">
            <v>25</v>
          </cell>
        </row>
        <row r="44">
          <cell r="A44">
            <v>100189</v>
          </cell>
          <cell r="B44">
            <v>317.39999999999998</v>
          </cell>
          <cell r="C44">
            <v>5117</v>
          </cell>
          <cell r="D44">
            <v>35</v>
          </cell>
          <cell r="E44">
            <v>51</v>
          </cell>
        </row>
        <row r="45">
          <cell r="A45">
            <v>100196</v>
          </cell>
          <cell r="B45">
            <v>52148</v>
          </cell>
          <cell r="C45">
            <v>54702</v>
          </cell>
        </row>
        <row r="46">
          <cell r="A46">
            <v>100203</v>
          </cell>
          <cell r="B46">
            <v>8000</v>
          </cell>
          <cell r="C46">
            <v>1320</v>
          </cell>
          <cell r="D46">
            <v>433</v>
          </cell>
        </row>
        <row r="47">
          <cell r="A47">
            <v>100212</v>
          </cell>
          <cell r="B47">
            <v>9701.76</v>
          </cell>
          <cell r="C47">
            <v>17794</v>
          </cell>
          <cell r="D47">
            <v>176</v>
          </cell>
          <cell r="E47">
            <v>200</v>
          </cell>
        </row>
        <row r="48">
          <cell r="A48">
            <v>100213</v>
          </cell>
          <cell r="D48">
            <v>112</v>
          </cell>
          <cell r="E48">
            <v>94</v>
          </cell>
        </row>
        <row r="49">
          <cell r="A49">
            <v>100216</v>
          </cell>
          <cell r="B49">
            <v>108000</v>
          </cell>
          <cell r="C49">
            <v>40072</v>
          </cell>
          <cell r="D49">
            <v>524</v>
          </cell>
          <cell r="E49">
            <v>248</v>
          </cell>
        </row>
        <row r="50">
          <cell r="A50">
            <v>100217</v>
          </cell>
          <cell r="B50">
            <v>266000</v>
          </cell>
          <cell r="C50">
            <v>228000</v>
          </cell>
          <cell r="D50">
            <v>5110</v>
          </cell>
          <cell r="E50">
            <v>5215</v>
          </cell>
        </row>
        <row r="51">
          <cell r="A51">
            <v>100220</v>
          </cell>
          <cell r="D51">
            <v>114</v>
          </cell>
          <cell r="E51">
            <v>98</v>
          </cell>
        </row>
        <row r="52">
          <cell r="A52">
            <v>100224</v>
          </cell>
          <cell r="B52">
            <v>104820</v>
          </cell>
          <cell r="C52">
            <v>32262</v>
          </cell>
          <cell r="D52">
            <v>1687</v>
          </cell>
          <cell r="E52">
            <v>1163</v>
          </cell>
        </row>
        <row r="53">
          <cell r="A53">
            <v>100229</v>
          </cell>
          <cell r="B53">
            <v>6000</v>
          </cell>
          <cell r="D53">
            <v>49</v>
          </cell>
          <cell r="E53">
            <v>104</v>
          </cell>
        </row>
        <row r="54">
          <cell r="A54">
            <v>100234</v>
          </cell>
          <cell r="B54">
            <v>76371.03</v>
          </cell>
          <cell r="C54">
            <v>70632</v>
          </cell>
          <cell r="D54">
            <v>676</v>
          </cell>
          <cell r="E54">
            <v>449</v>
          </cell>
        </row>
        <row r="55">
          <cell r="A55">
            <v>100241</v>
          </cell>
          <cell r="D55">
            <v>47</v>
          </cell>
          <cell r="E55">
            <v>13</v>
          </cell>
        </row>
        <row r="56">
          <cell r="A56">
            <v>100242</v>
          </cell>
          <cell r="D56">
            <v>81</v>
          </cell>
          <cell r="E56">
            <v>76</v>
          </cell>
        </row>
        <row r="57">
          <cell r="A57">
            <v>100253</v>
          </cell>
          <cell r="D57">
            <v>9</v>
          </cell>
        </row>
        <row r="58">
          <cell r="A58">
            <v>100254</v>
          </cell>
          <cell r="D58">
            <v>244</v>
          </cell>
          <cell r="E58">
            <v>247</v>
          </cell>
        </row>
        <row r="59">
          <cell r="A59">
            <v>100259</v>
          </cell>
          <cell r="D59">
            <v>818</v>
          </cell>
          <cell r="E59">
            <v>1148</v>
          </cell>
        </row>
        <row r="60">
          <cell r="A60">
            <v>100263</v>
          </cell>
          <cell r="C60">
            <v>5200</v>
          </cell>
          <cell r="D60">
            <v>112</v>
          </cell>
          <cell r="E60">
            <v>32</v>
          </cell>
        </row>
        <row r="61">
          <cell r="A61">
            <v>100266</v>
          </cell>
          <cell r="C61">
            <v>624</v>
          </cell>
          <cell r="E61">
            <v>5</v>
          </cell>
        </row>
        <row r="62">
          <cell r="A62">
            <v>100268</v>
          </cell>
          <cell r="C62">
            <v>8928</v>
          </cell>
          <cell r="D62">
            <v>60</v>
          </cell>
          <cell r="E62">
            <v>48</v>
          </cell>
        </row>
        <row r="63">
          <cell r="A63">
            <v>100270</v>
          </cell>
          <cell r="C63">
            <v>13316</v>
          </cell>
          <cell r="E63">
            <v>12</v>
          </cell>
        </row>
        <row r="64">
          <cell r="A64">
            <v>100273</v>
          </cell>
          <cell r="C64">
            <v>4464</v>
          </cell>
        </row>
        <row r="65">
          <cell r="A65">
            <v>100274</v>
          </cell>
          <cell r="B65">
            <v>1176</v>
          </cell>
          <cell r="C65">
            <v>3120</v>
          </cell>
          <cell r="D65">
            <v>13</v>
          </cell>
          <cell r="E65">
            <v>25</v>
          </cell>
        </row>
        <row r="66">
          <cell r="A66">
            <v>100275</v>
          </cell>
          <cell r="B66">
            <v>4704</v>
          </cell>
          <cell r="C66">
            <v>19968</v>
          </cell>
          <cell r="D66">
            <v>65</v>
          </cell>
          <cell r="E66">
            <v>168</v>
          </cell>
        </row>
        <row r="67">
          <cell r="A67">
            <v>100276</v>
          </cell>
          <cell r="B67">
            <v>14498.88</v>
          </cell>
          <cell r="C67">
            <v>8990</v>
          </cell>
          <cell r="D67">
            <v>48</v>
          </cell>
        </row>
        <row r="68">
          <cell r="A68">
            <v>100280</v>
          </cell>
          <cell r="D68">
            <v>56</v>
          </cell>
          <cell r="E68">
            <v>184</v>
          </cell>
        </row>
        <row r="69">
          <cell r="A69">
            <v>100281</v>
          </cell>
          <cell r="D69">
            <v>100</v>
          </cell>
          <cell r="E69">
            <v>21</v>
          </cell>
        </row>
        <row r="70">
          <cell r="A70">
            <v>100285</v>
          </cell>
          <cell r="C70">
            <v>218202</v>
          </cell>
          <cell r="D70">
            <v>3</v>
          </cell>
          <cell r="E70">
            <v>4474</v>
          </cell>
        </row>
        <row r="71">
          <cell r="A71">
            <v>100296</v>
          </cell>
          <cell r="B71">
            <v>3421.8</v>
          </cell>
          <cell r="C71">
            <v>3422</v>
          </cell>
          <cell r="D71">
            <v>33</v>
          </cell>
          <cell r="E71">
            <v>45</v>
          </cell>
        </row>
        <row r="72">
          <cell r="A72">
            <v>100311</v>
          </cell>
          <cell r="B72">
            <v>20856</v>
          </cell>
          <cell r="C72">
            <v>1656</v>
          </cell>
          <cell r="D72">
            <v>29</v>
          </cell>
          <cell r="E72">
            <v>28</v>
          </cell>
        </row>
        <row r="73">
          <cell r="A73">
            <v>100313</v>
          </cell>
          <cell r="C73">
            <v>8000</v>
          </cell>
        </row>
        <row r="74">
          <cell r="A74">
            <v>100338</v>
          </cell>
          <cell r="D74">
            <v>27</v>
          </cell>
        </row>
        <row r="75">
          <cell r="A75">
            <v>100342</v>
          </cell>
          <cell r="B75">
            <v>11970</v>
          </cell>
          <cell r="D75">
            <v>1474</v>
          </cell>
          <cell r="E75">
            <v>1829</v>
          </cell>
        </row>
        <row r="76">
          <cell r="A76">
            <v>100347</v>
          </cell>
          <cell r="B76">
            <v>2880</v>
          </cell>
          <cell r="C76">
            <v>9360</v>
          </cell>
          <cell r="D76">
            <v>55</v>
          </cell>
          <cell r="E76">
            <v>75</v>
          </cell>
        </row>
        <row r="77">
          <cell r="A77">
            <v>100349</v>
          </cell>
          <cell r="D77">
            <v>384</v>
          </cell>
          <cell r="E77">
            <v>327</v>
          </cell>
        </row>
        <row r="78">
          <cell r="A78">
            <v>100355</v>
          </cell>
          <cell r="D78">
            <v>5</v>
          </cell>
        </row>
        <row r="79">
          <cell r="A79">
            <v>100358</v>
          </cell>
          <cell r="B79">
            <v>132000</v>
          </cell>
          <cell r="D79">
            <v>9</v>
          </cell>
          <cell r="E79">
            <v>114</v>
          </cell>
        </row>
        <row r="80">
          <cell r="A80">
            <v>100359</v>
          </cell>
          <cell r="D80">
            <v>8</v>
          </cell>
          <cell r="E80">
            <v>59</v>
          </cell>
        </row>
        <row r="81">
          <cell r="A81">
            <v>100365</v>
          </cell>
          <cell r="D81">
            <v>3</v>
          </cell>
          <cell r="E81">
            <v>57</v>
          </cell>
        </row>
        <row r="82">
          <cell r="A82">
            <v>100369</v>
          </cell>
          <cell r="B82">
            <v>27456</v>
          </cell>
          <cell r="C82">
            <v>65075</v>
          </cell>
          <cell r="D82">
            <v>340</v>
          </cell>
          <cell r="E82">
            <v>556</v>
          </cell>
        </row>
        <row r="83">
          <cell r="A83">
            <v>100374</v>
          </cell>
          <cell r="D83">
            <v>46</v>
          </cell>
          <cell r="E83">
            <v>203</v>
          </cell>
        </row>
        <row r="84">
          <cell r="A84">
            <v>100402</v>
          </cell>
          <cell r="B84">
            <v>11227.2</v>
          </cell>
          <cell r="C84">
            <v>17700</v>
          </cell>
          <cell r="D84">
            <v>210</v>
          </cell>
          <cell r="E84">
            <v>211</v>
          </cell>
        </row>
        <row r="85">
          <cell r="A85">
            <v>100415</v>
          </cell>
          <cell r="B85">
            <v>5698</v>
          </cell>
          <cell r="C85">
            <v>23040</v>
          </cell>
          <cell r="D85">
            <v>105</v>
          </cell>
          <cell r="E85">
            <v>24</v>
          </cell>
        </row>
        <row r="86">
          <cell r="A86">
            <v>100419</v>
          </cell>
          <cell r="D86">
            <v>1</v>
          </cell>
          <cell r="E86">
            <v>1</v>
          </cell>
        </row>
        <row r="87">
          <cell r="A87">
            <v>100420</v>
          </cell>
          <cell r="D87">
            <v>1</v>
          </cell>
          <cell r="E87">
            <v>23</v>
          </cell>
        </row>
        <row r="88">
          <cell r="A88">
            <v>100421</v>
          </cell>
          <cell r="B88">
            <v>4000</v>
          </cell>
          <cell r="D88">
            <v>1</v>
          </cell>
          <cell r="E88">
            <v>5</v>
          </cell>
        </row>
        <row r="89">
          <cell r="A89">
            <v>100422</v>
          </cell>
          <cell r="E89">
            <v>7</v>
          </cell>
        </row>
        <row r="90">
          <cell r="A90">
            <v>100428</v>
          </cell>
          <cell r="E90">
            <v>11</v>
          </cell>
        </row>
        <row r="91">
          <cell r="A91">
            <v>100431</v>
          </cell>
          <cell r="B91">
            <v>2430</v>
          </cell>
          <cell r="C91">
            <v>5330</v>
          </cell>
          <cell r="D91">
            <v>109</v>
          </cell>
          <cell r="E91">
            <v>79</v>
          </cell>
        </row>
        <row r="92">
          <cell r="A92">
            <v>100476</v>
          </cell>
          <cell r="B92">
            <v>37799.599999999999</v>
          </cell>
          <cell r="D92">
            <v>26</v>
          </cell>
          <cell r="E92">
            <v>169</v>
          </cell>
        </row>
        <row r="93">
          <cell r="A93">
            <v>100483</v>
          </cell>
          <cell r="D93">
            <v>32</v>
          </cell>
        </row>
        <row r="94">
          <cell r="A94">
            <v>100486</v>
          </cell>
          <cell r="E94">
            <v>12</v>
          </cell>
        </row>
        <row r="95">
          <cell r="A95">
            <v>100488</v>
          </cell>
          <cell r="B95">
            <v>3720</v>
          </cell>
          <cell r="D95">
            <v>7</v>
          </cell>
        </row>
        <row r="96">
          <cell r="A96">
            <v>100493</v>
          </cell>
          <cell r="D96">
            <v>168</v>
          </cell>
          <cell r="E96">
            <v>218</v>
          </cell>
        </row>
        <row r="97">
          <cell r="A97">
            <v>100501</v>
          </cell>
          <cell r="D97">
            <v>85</v>
          </cell>
          <cell r="E97">
            <v>80</v>
          </cell>
        </row>
        <row r="98">
          <cell r="A98">
            <v>100510</v>
          </cell>
          <cell r="D98">
            <v>33</v>
          </cell>
          <cell r="E98">
            <v>24</v>
          </cell>
        </row>
        <row r="99">
          <cell r="A99">
            <v>100513</v>
          </cell>
          <cell r="D99">
            <v>46</v>
          </cell>
          <cell r="E99">
            <v>63</v>
          </cell>
        </row>
        <row r="100">
          <cell r="A100">
            <v>100516</v>
          </cell>
          <cell r="D100">
            <v>297</v>
          </cell>
          <cell r="E100">
            <v>273</v>
          </cell>
        </row>
        <row r="101">
          <cell r="A101">
            <v>100517</v>
          </cell>
          <cell r="C101">
            <v>4140</v>
          </cell>
          <cell r="E101">
            <v>3</v>
          </cell>
        </row>
        <row r="102">
          <cell r="A102">
            <v>100521</v>
          </cell>
          <cell r="D102">
            <v>49</v>
          </cell>
          <cell r="E102">
            <v>38</v>
          </cell>
        </row>
        <row r="103">
          <cell r="A103">
            <v>100527</v>
          </cell>
          <cell r="D103">
            <v>17</v>
          </cell>
          <cell r="E103">
            <v>1</v>
          </cell>
        </row>
        <row r="104">
          <cell r="A104">
            <v>100532</v>
          </cell>
          <cell r="C104">
            <v>15442</v>
          </cell>
          <cell r="D104">
            <v>44</v>
          </cell>
          <cell r="E104">
            <v>126</v>
          </cell>
        </row>
        <row r="105">
          <cell r="A105">
            <v>100547</v>
          </cell>
          <cell r="D105">
            <v>262</v>
          </cell>
          <cell r="E105">
            <v>225</v>
          </cell>
        </row>
        <row r="106">
          <cell r="A106">
            <v>100556</v>
          </cell>
          <cell r="C106">
            <v>3720</v>
          </cell>
          <cell r="E106">
            <v>36</v>
          </cell>
        </row>
        <row r="107">
          <cell r="A107">
            <v>100559</v>
          </cell>
          <cell r="D107">
            <v>80</v>
          </cell>
          <cell r="E107">
            <v>63</v>
          </cell>
        </row>
        <row r="108">
          <cell r="A108">
            <v>100560</v>
          </cell>
          <cell r="D108">
            <v>91</v>
          </cell>
          <cell r="E108">
            <v>31</v>
          </cell>
        </row>
        <row r="109">
          <cell r="A109">
            <v>100561</v>
          </cell>
          <cell r="D109">
            <v>26</v>
          </cell>
          <cell r="E109">
            <v>21</v>
          </cell>
        </row>
        <row r="110">
          <cell r="A110">
            <v>100562</v>
          </cell>
          <cell r="D110">
            <v>77</v>
          </cell>
          <cell r="E110">
            <v>3</v>
          </cell>
        </row>
        <row r="111">
          <cell r="A111">
            <v>100566</v>
          </cell>
          <cell r="D111">
            <v>48</v>
          </cell>
          <cell r="E111">
            <v>155</v>
          </cell>
        </row>
        <row r="112">
          <cell r="A112">
            <v>100572</v>
          </cell>
          <cell r="D112">
            <v>23</v>
          </cell>
        </row>
        <row r="113">
          <cell r="A113">
            <v>100573</v>
          </cell>
          <cell r="B113">
            <v>21210</v>
          </cell>
          <cell r="C113">
            <v>8313</v>
          </cell>
          <cell r="D113">
            <v>207</v>
          </cell>
          <cell r="E113">
            <v>98</v>
          </cell>
        </row>
        <row r="114">
          <cell r="A114">
            <v>100578</v>
          </cell>
          <cell r="B114">
            <v>310890</v>
          </cell>
          <cell r="C114">
            <v>613760</v>
          </cell>
          <cell r="D114">
            <v>4821</v>
          </cell>
          <cell r="E114">
            <v>3505</v>
          </cell>
        </row>
        <row r="115">
          <cell r="A115">
            <v>100579</v>
          </cell>
          <cell r="D115">
            <v>106</v>
          </cell>
          <cell r="E115">
            <v>92</v>
          </cell>
        </row>
        <row r="116">
          <cell r="A116">
            <v>100580</v>
          </cell>
          <cell r="B116">
            <v>5952</v>
          </cell>
        </row>
        <row r="117">
          <cell r="A117">
            <v>100584</v>
          </cell>
          <cell r="B117">
            <v>6000</v>
          </cell>
          <cell r="D117">
            <v>99</v>
          </cell>
          <cell r="E117">
            <v>182</v>
          </cell>
        </row>
        <row r="118">
          <cell r="A118">
            <v>100596</v>
          </cell>
          <cell r="B118">
            <v>27482.400000000001</v>
          </cell>
          <cell r="C118">
            <v>35224</v>
          </cell>
          <cell r="D118">
            <v>870</v>
          </cell>
          <cell r="E118">
            <v>813</v>
          </cell>
        </row>
        <row r="119">
          <cell r="A119">
            <v>100607</v>
          </cell>
          <cell r="D119">
            <v>239</v>
          </cell>
          <cell r="E119">
            <v>102</v>
          </cell>
        </row>
        <row r="120">
          <cell r="A120">
            <v>100613</v>
          </cell>
          <cell r="D120">
            <v>130</v>
          </cell>
          <cell r="E120">
            <v>45</v>
          </cell>
        </row>
        <row r="121">
          <cell r="A121">
            <v>100615</v>
          </cell>
          <cell r="D121">
            <v>4</v>
          </cell>
        </row>
        <row r="122">
          <cell r="A122">
            <v>100635</v>
          </cell>
          <cell r="D122">
            <v>245</v>
          </cell>
          <cell r="E122">
            <v>59</v>
          </cell>
        </row>
        <row r="123">
          <cell r="A123">
            <v>100639</v>
          </cell>
          <cell r="D123">
            <v>18</v>
          </cell>
          <cell r="E123">
            <v>139</v>
          </cell>
        </row>
        <row r="124">
          <cell r="A124">
            <v>100644</v>
          </cell>
          <cell r="B124">
            <v>2730</v>
          </cell>
        </row>
        <row r="125">
          <cell r="A125">
            <v>100646</v>
          </cell>
          <cell r="B125">
            <v>3600</v>
          </cell>
          <cell r="D125">
            <v>13</v>
          </cell>
          <cell r="E125">
            <v>2</v>
          </cell>
        </row>
        <row r="126">
          <cell r="A126">
            <v>100647</v>
          </cell>
          <cell r="D126">
            <v>51</v>
          </cell>
          <cell r="E126">
            <v>27</v>
          </cell>
        </row>
        <row r="127">
          <cell r="A127">
            <v>100651</v>
          </cell>
          <cell r="D127">
            <v>1021</v>
          </cell>
          <cell r="E127">
            <v>325</v>
          </cell>
        </row>
        <row r="128">
          <cell r="A128">
            <v>100661</v>
          </cell>
          <cell r="C128">
            <v>5148</v>
          </cell>
          <cell r="D128">
            <v>77</v>
          </cell>
          <cell r="E128">
            <v>127</v>
          </cell>
        </row>
        <row r="129">
          <cell r="A129">
            <v>100667</v>
          </cell>
          <cell r="D129">
            <v>6</v>
          </cell>
        </row>
        <row r="130">
          <cell r="A130">
            <v>100670</v>
          </cell>
          <cell r="D130">
            <v>3</v>
          </cell>
          <cell r="E130">
            <v>53</v>
          </cell>
        </row>
        <row r="131">
          <cell r="A131">
            <v>100680</v>
          </cell>
          <cell r="D131">
            <v>17</v>
          </cell>
          <cell r="E131">
            <v>20</v>
          </cell>
        </row>
        <row r="132">
          <cell r="A132">
            <v>100706</v>
          </cell>
          <cell r="B132">
            <v>4474.08</v>
          </cell>
          <cell r="D132">
            <v>8</v>
          </cell>
          <cell r="E132">
            <v>2</v>
          </cell>
        </row>
        <row r="133">
          <cell r="A133">
            <v>100707</v>
          </cell>
          <cell r="D133">
            <v>11</v>
          </cell>
        </row>
        <row r="134">
          <cell r="A134">
            <v>100708</v>
          </cell>
          <cell r="B134">
            <v>63960</v>
          </cell>
          <cell r="C134">
            <v>52800</v>
          </cell>
          <cell r="D134">
            <v>772</v>
          </cell>
          <cell r="E134">
            <v>905</v>
          </cell>
        </row>
        <row r="135">
          <cell r="A135">
            <v>100716</v>
          </cell>
          <cell r="B135">
            <v>1416</v>
          </cell>
          <cell r="D135">
            <v>4</v>
          </cell>
          <cell r="E135">
            <v>2</v>
          </cell>
        </row>
        <row r="136">
          <cell r="A136">
            <v>100717</v>
          </cell>
          <cell r="B136">
            <v>12396.2</v>
          </cell>
          <cell r="C136">
            <v>11736</v>
          </cell>
          <cell r="D136">
            <v>177</v>
          </cell>
          <cell r="E136">
            <v>156</v>
          </cell>
        </row>
        <row r="137">
          <cell r="A137">
            <v>100718</v>
          </cell>
          <cell r="C137">
            <v>9000</v>
          </cell>
          <cell r="D137">
            <v>60</v>
          </cell>
          <cell r="E137">
            <v>287</v>
          </cell>
        </row>
        <row r="138">
          <cell r="A138">
            <v>100719</v>
          </cell>
          <cell r="B138">
            <v>52428</v>
          </cell>
          <cell r="C138">
            <v>62390</v>
          </cell>
          <cell r="D138">
            <v>1740</v>
          </cell>
          <cell r="E138">
            <v>1838</v>
          </cell>
        </row>
        <row r="139">
          <cell r="A139">
            <v>100730</v>
          </cell>
          <cell r="B139">
            <v>63600</v>
          </cell>
          <cell r="D139">
            <v>414</v>
          </cell>
          <cell r="E139">
            <v>271</v>
          </cell>
        </row>
        <row r="140">
          <cell r="A140">
            <v>100731</v>
          </cell>
          <cell r="D140">
            <v>214</v>
          </cell>
          <cell r="E140">
            <v>26</v>
          </cell>
        </row>
        <row r="141">
          <cell r="A141">
            <v>100737</v>
          </cell>
          <cell r="B141">
            <v>6600</v>
          </cell>
          <cell r="C141">
            <v>2160</v>
          </cell>
          <cell r="D141">
            <v>47</v>
          </cell>
          <cell r="E141">
            <v>61</v>
          </cell>
        </row>
        <row r="142">
          <cell r="A142">
            <v>100738</v>
          </cell>
          <cell r="C142">
            <v>18509</v>
          </cell>
          <cell r="D142">
            <v>86</v>
          </cell>
          <cell r="E142">
            <v>179</v>
          </cell>
        </row>
        <row r="143">
          <cell r="A143">
            <v>100742</v>
          </cell>
          <cell r="D143">
            <v>7</v>
          </cell>
          <cell r="E143">
            <v>61</v>
          </cell>
        </row>
        <row r="144">
          <cell r="A144">
            <v>100762</v>
          </cell>
          <cell r="B144">
            <v>36908.9</v>
          </cell>
          <cell r="C144">
            <v>42198</v>
          </cell>
          <cell r="D144">
            <v>513</v>
          </cell>
          <cell r="E144">
            <v>1044</v>
          </cell>
        </row>
        <row r="145">
          <cell r="A145">
            <v>100793</v>
          </cell>
          <cell r="D145">
            <v>240</v>
          </cell>
          <cell r="E145">
            <v>1</v>
          </cell>
        </row>
        <row r="146">
          <cell r="A146">
            <v>100838</v>
          </cell>
          <cell r="B146">
            <v>8063.1</v>
          </cell>
          <cell r="C146">
            <v>11506</v>
          </cell>
          <cell r="D146">
            <v>143</v>
          </cell>
          <cell r="E146">
            <v>257</v>
          </cell>
        </row>
        <row r="147">
          <cell r="A147">
            <v>100848</v>
          </cell>
          <cell r="C147">
            <v>20888</v>
          </cell>
          <cell r="E147">
            <v>242</v>
          </cell>
        </row>
        <row r="148">
          <cell r="A148">
            <v>100862</v>
          </cell>
          <cell r="B148">
            <v>14352</v>
          </cell>
          <cell r="C148">
            <v>13800</v>
          </cell>
          <cell r="D148">
            <v>300</v>
          </cell>
          <cell r="E148">
            <v>302</v>
          </cell>
        </row>
        <row r="149">
          <cell r="A149">
            <v>100869</v>
          </cell>
          <cell r="B149">
            <v>58800</v>
          </cell>
          <cell r="C149">
            <v>77596</v>
          </cell>
          <cell r="D149">
            <v>1023</v>
          </cell>
          <cell r="E149">
            <v>1259</v>
          </cell>
        </row>
        <row r="150">
          <cell r="A150">
            <v>100889</v>
          </cell>
          <cell r="B150">
            <v>2000</v>
          </cell>
          <cell r="D150">
            <v>21</v>
          </cell>
        </row>
        <row r="151">
          <cell r="A151">
            <v>100892</v>
          </cell>
          <cell r="B151">
            <v>83166</v>
          </cell>
          <cell r="C151">
            <v>50545</v>
          </cell>
          <cell r="D151">
            <v>1250</v>
          </cell>
          <cell r="E151">
            <v>1401</v>
          </cell>
        </row>
        <row r="152">
          <cell r="A152">
            <v>100900</v>
          </cell>
          <cell r="B152">
            <v>1434</v>
          </cell>
          <cell r="C152">
            <v>4970</v>
          </cell>
          <cell r="D152">
            <v>13</v>
          </cell>
          <cell r="E152">
            <v>154</v>
          </cell>
        </row>
        <row r="153">
          <cell r="A153">
            <v>100925</v>
          </cell>
          <cell r="B153">
            <v>168493.76</v>
          </cell>
          <cell r="C153">
            <v>81423</v>
          </cell>
          <cell r="D153">
            <v>3373</v>
          </cell>
          <cell r="E153">
            <v>984</v>
          </cell>
        </row>
        <row r="154">
          <cell r="A154">
            <v>100926</v>
          </cell>
          <cell r="B154">
            <v>54013.08</v>
          </cell>
          <cell r="C154">
            <v>65363</v>
          </cell>
          <cell r="D154">
            <v>465</v>
          </cell>
          <cell r="E154">
            <v>512</v>
          </cell>
        </row>
        <row r="155">
          <cell r="A155">
            <v>100927</v>
          </cell>
          <cell r="D155">
            <v>67</v>
          </cell>
        </row>
        <row r="156">
          <cell r="A156">
            <v>100935</v>
          </cell>
          <cell r="B156">
            <v>56000</v>
          </cell>
          <cell r="C156">
            <v>50200</v>
          </cell>
          <cell r="D156">
            <v>244</v>
          </cell>
          <cell r="E156">
            <v>247</v>
          </cell>
        </row>
        <row r="157">
          <cell r="A157">
            <v>100936</v>
          </cell>
          <cell r="B157">
            <v>16000</v>
          </cell>
          <cell r="C157">
            <v>27000</v>
          </cell>
          <cell r="E157">
            <v>1</v>
          </cell>
        </row>
        <row r="158">
          <cell r="A158">
            <v>100939</v>
          </cell>
          <cell r="B158">
            <v>36000</v>
          </cell>
          <cell r="C158">
            <v>58600</v>
          </cell>
          <cell r="D158">
            <v>329</v>
          </cell>
          <cell r="E158">
            <v>241</v>
          </cell>
        </row>
        <row r="159">
          <cell r="A159">
            <v>100940</v>
          </cell>
          <cell r="B159">
            <v>28000</v>
          </cell>
          <cell r="C159">
            <v>28000</v>
          </cell>
          <cell r="D159">
            <v>448</v>
          </cell>
          <cell r="E159">
            <v>162</v>
          </cell>
        </row>
        <row r="160">
          <cell r="A160">
            <v>100970</v>
          </cell>
          <cell r="C160">
            <v>1006</v>
          </cell>
          <cell r="D160">
            <v>1</v>
          </cell>
          <cell r="E160">
            <v>11</v>
          </cell>
        </row>
        <row r="161">
          <cell r="A161">
            <v>100974</v>
          </cell>
          <cell r="C161">
            <v>12450</v>
          </cell>
          <cell r="D161">
            <v>247</v>
          </cell>
          <cell r="E161">
            <v>72</v>
          </cell>
        </row>
        <row r="162">
          <cell r="A162">
            <v>100976</v>
          </cell>
          <cell r="B162">
            <v>27738</v>
          </cell>
          <cell r="D162">
            <v>1</v>
          </cell>
          <cell r="E162">
            <v>4</v>
          </cell>
        </row>
        <row r="163">
          <cell r="A163">
            <v>100982</v>
          </cell>
          <cell r="B163">
            <v>2670</v>
          </cell>
        </row>
        <row r="164">
          <cell r="A164">
            <v>100983</v>
          </cell>
          <cell r="B164">
            <v>9721.92</v>
          </cell>
          <cell r="C164">
            <v>13487</v>
          </cell>
          <cell r="D164">
            <v>2</v>
          </cell>
        </row>
        <row r="165">
          <cell r="A165">
            <v>100996</v>
          </cell>
          <cell r="D165">
            <v>4</v>
          </cell>
        </row>
        <row r="166">
          <cell r="A166">
            <v>100997</v>
          </cell>
          <cell r="D166">
            <v>23</v>
          </cell>
          <cell r="E166">
            <v>3</v>
          </cell>
        </row>
        <row r="167">
          <cell r="A167">
            <v>101003</v>
          </cell>
          <cell r="D167">
            <v>308</v>
          </cell>
          <cell r="E167">
            <v>84</v>
          </cell>
        </row>
        <row r="168">
          <cell r="A168">
            <v>101006</v>
          </cell>
          <cell r="D168">
            <v>39</v>
          </cell>
          <cell r="E168">
            <v>27</v>
          </cell>
        </row>
        <row r="169">
          <cell r="A169">
            <v>101007</v>
          </cell>
          <cell r="D169">
            <v>208</v>
          </cell>
          <cell r="E169">
            <v>203</v>
          </cell>
        </row>
        <row r="170">
          <cell r="A170">
            <v>101016</v>
          </cell>
          <cell r="B170">
            <v>20000</v>
          </cell>
          <cell r="D170">
            <v>64</v>
          </cell>
          <cell r="E170">
            <v>117</v>
          </cell>
        </row>
        <row r="171">
          <cell r="A171">
            <v>101032</v>
          </cell>
          <cell r="D171">
            <v>344</v>
          </cell>
          <cell r="E171">
            <v>1981</v>
          </cell>
        </row>
        <row r="172">
          <cell r="A172">
            <v>101034</v>
          </cell>
          <cell r="B172">
            <v>31329</v>
          </cell>
          <cell r="C172">
            <v>23865</v>
          </cell>
          <cell r="D172">
            <v>1240</v>
          </cell>
          <cell r="E172">
            <v>1582</v>
          </cell>
        </row>
        <row r="173">
          <cell r="A173">
            <v>101043</v>
          </cell>
          <cell r="B173">
            <v>39200</v>
          </cell>
          <cell r="C173">
            <v>23076</v>
          </cell>
          <cell r="D173">
            <v>838</v>
          </cell>
          <cell r="E173">
            <v>863</v>
          </cell>
        </row>
        <row r="174">
          <cell r="A174">
            <v>101047</v>
          </cell>
          <cell r="B174">
            <v>19383</v>
          </cell>
          <cell r="C174">
            <v>13860</v>
          </cell>
          <cell r="D174">
            <v>381</v>
          </cell>
          <cell r="E174">
            <v>314</v>
          </cell>
        </row>
        <row r="175">
          <cell r="A175">
            <v>101051</v>
          </cell>
          <cell r="B175">
            <v>29736</v>
          </cell>
          <cell r="D175">
            <v>433</v>
          </cell>
          <cell r="E175">
            <v>259</v>
          </cell>
        </row>
        <row r="176">
          <cell r="A176">
            <v>101063</v>
          </cell>
          <cell r="B176">
            <v>2000</v>
          </cell>
          <cell r="C176">
            <v>8000</v>
          </cell>
          <cell r="D176">
            <v>8</v>
          </cell>
          <cell r="E176">
            <v>71</v>
          </cell>
        </row>
        <row r="177">
          <cell r="A177">
            <v>101069</v>
          </cell>
          <cell r="D177">
            <v>94</v>
          </cell>
          <cell r="E177">
            <v>73</v>
          </cell>
        </row>
        <row r="178">
          <cell r="A178">
            <v>101074</v>
          </cell>
          <cell r="B178">
            <v>7488</v>
          </cell>
          <cell r="C178">
            <v>4464</v>
          </cell>
        </row>
        <row r="179">
          <cell r="A179">
            <v>101101</v>
          </cell>
          <cell r="D179">
            <v>1083</v>
          </cell>
          <cell r="E179">
            <v>1013</v>
          </cell>
        </row>
        <row r="180">
          <cell r="A180">
            <v>101140</v>
          </cell>
          <cell r="D180">
            <v>6</v>
          </cell>
        </row>
        <row r="181">
          <cell r="A181">
            <v>101169</v>
          </cell>
          <cell r="E181">
            <v>48</v>
          </cell>
        </row>
        <row r="182">
          <cell r="A182">
            <v>101176</v>
          </cell>
          <cell r="D182">
            <v>3</v>
          </cell>
          <cell r="E182">
            <v>4</v>
          </cell>
        </row>
        <row r="183">
          <cell r="A183">
            <v>101217</v>
          </cell>
          <cell r="B183">
            <v>26035.200000000001</v>
          </cell>
          <cell r="C183">
            <v>25830</v>
          </cell>
          <cell r="D183">
            <v>656</v>
          </cell>
          <cell r="E183">
            <v>632</v>
          </cell>
        </row>
        <row r="184">
          <cell r="A184">
            <v>101218</v>
          </cell>
          <cell r="B184">
            <v>50358.2</v>
          </cell>
          <cell r="C184">
            <v>54109</v>
          </cell>
          <cell r="E184">
            <v>2</v>
          </cell>
        </row>
        <row r="185">
          <cell r="A185">
            <v>101219</v>
          </cell>
          <cell r="B185">
            <v>20282.400000000001</v>
          </cell>
          <cell r="C185">
            <v>39968</v>
          </cell>
        </row>
        <row r="186">
          <cell r="A186">
            <v>101221</v>
          </cell>
          <cell r="B186">
            <v>11268</v>
          </cell>
          <cell r="C186">
            <v>21665</v>
          </cell>
        </row>
        <row r="187">
          <cell r="A187">
            <v>101223</v>
          </cell>
          <cell r="B187">
            <v>1309</v>
          </cell>
          <cell r="D187">
            <v>7</v>
          </cell>
        </row>
        <row r="188">
          <cell r="A188">
            <v>101224</v>
          </cell>
          <cell r="B188">
            <v>18048</v>
          </cell>
          <cell r="D188">
            <v>81</v>
          </cell>
          <cell r="E188">
            <v>65</v>
          </cell>
        </row>
        <row r="189">
          <cell r="A189">
            <v>101226</v>
          </cell>
          <cell r="D189">
            <v>161</v>
          </cell>
          <cell r="E189">
            <v>36</v>
          </cell>
        </row>
        <row r="190">
          <cell r="A190">
            <v>101227</v>
          </cell>
          <cell r="B190">
            <v>837.9</v>
          </cell>
          <cell r="D190">
            <v>14</v>
          </cell>
        </row>
        <row r="191">
          <cell r="A191">
            <v>101228</v>
          </cell>
          <cell r="B191">
            <v>837.9</v>
          </cell>
          <cell r="D191">
            <v>20</v>
          </cell>
        </row>
        <row r="192">
          <cell r="A192">
            <v>101229</v>
          </cell>
          <cell r="B192">
            <v>1396.5</v>
          </cell>
          <cell r="D192">
            <v>4</v>
          </cell>
          <cell r="E192">
            <v>1</v>
          </cell>
        </row>
        <row r="193">
          <cell r="A193">
            <v>101230</v>
          </cell>
          <cell r="B193">
            <v>558.6</v>
          </cell>
          <cell r="D193">
            <v>4</v>
          </cell>
        </row>
        <row r="194">
          <cell r="A194">
            <v>101231</v>
          </cell>
          <cell r="B194">
            <v>1396.5</v>
          </cell>
          <cell r="D194">
            <v>11</v>
          </cell>
          <cell r="E194">
            <v>39</v>
          </cell>
        </row>
        <row r="195">
          <cell r="A195">
            <v>101232</v>
          </cell>
          <cell r="B195">
            <v>26147.200000000001</v>
          </cell>
          <cell r="D195">
            <v>48</v>
          </cell>
          <cell r="E195">
            <v>11</v>
          </cell>
        </row>
        <row r="196">
          <cell r="A196">
            <v>101234</v>
          </cell>
          <cell r="B196">
            <v>837.9</v>
          </cell>
          <cell r="D196">
            <v>31</v>
          </cell>
          <cell r="E196">
            <v>2</v>
          </cell>
        </row>
        <row r="197">
          <cell r="A197">
            <v>101235</v>
          </cell>
          <cell r="B197">
            <v>558.6</v>
          </cell>
          <cell r="D197">
            <v>10</v>
          </cell>
        </row>
        <row r="198">
          <cell r="A198">
            <v>101239</v>
          </cell>
          <cell r="E198">
            <v>10</v>
          </cell>
        </row>
        <row r="199">
          <cell r="A199">
            <v>101244</v>
          </cell>
          <cell r="B199">
            <v>5940</v>
          </cell>
          <cell r="D199">
            <v>6</v>
          </cell>
        </row>
        <row r="200">
          <cell r="A200">
            <v>101245</v>
          </cell>
          <cell r="B200">
            <v>5940</v>
          </cell>
          <cell r="D200">
            <v>11</v>
          </cell>
          <cell r="E200">
            <v>5</v>
          </cell>
        </row>
        <row r="201">
          <cell r="A201">
            <v>101246</v>
          </cell>
          <cell r="B201">
            <v>8910</v>
          </cell>
          <cell r="D201">
            <v>22</v>
          </cell>
          <cell r="E201">
            <v>42</v>
          </cell>
        </row>
        <row r="202">
          <cell r="A202">
            <v>101247</v>
          </cell>
          <cell r="B202">
            <v>8910</v>
          </cell>
          <cell r="D202">
            <v>53</v>
          </cell>
        </row>
        <row r="203">
          <cell r="A203">
            <v>101252</v>
          </cell>
          <cell r="D203">
            <v>152</v>
          </cell>
          <cell r="E203">
            <v>2</v>
          </cell>
        </row>
        <row r="204">
          <cell r="A204">
            <v>101268</v>
          </cell>
          <cell r="D204">
            <v>38</v>
          </cell>
          <cell r="E204">
            <v>51</v>
          </cell>
        </row>
        <row r="205">
          <cell r="A205">
            <v>101270</v>
          </cell>
          <cell r="D205">
            <v>1</v>
          </cell>
        </row>
        <row r="206">
          <cell r="A206">
            <v>101278</v>
          </cell>
          <cell r="C206">
            <v>6800</v>
          </cell>
          <cell r="E206">
            <v>3</v>
          </cell>
        </row>
        <row r="207">
          <cell r="A207">
            <v>101280</v>
          </cell>
          <cell r="B207">
            <v>8790</v>
          </cell>
          <cell r="C207">
            <v>7440</v>
          </cell>
          <cell r="D207">
            <v>100</v>
          </cell>
          <cell r="E207">
            <v>81</v>
          </cell>
        </row>
        <row r="208">
          <cell r="A208">
            <v>101301</v>
          </cell>
          <cell r="D208">
            <v>3</v>
          </cell>
          <cell r="E208">
            <v>3</v>
          </cell>
        </row>
        <row r="209">
          <cell r="A209">
            <v>101302</v>
          </cell>
          <cell r="D209">
            <v>4</v>
          </cell>
        </row>
        <row r="210">
          <cell r="A210">
            <v>101303</v>
          </cell>
          <cell r="E210">
            <v>2</v>
          </cell>
        </row>
        <row r="211">
          <cell r="A211">
            <v>101304</v>
          </cell>
          <cell r="E211">
            <v>3</v>
          </cell>
        </row>
        <row r="212">
          <cell r="A212">
            <v>101334</v>
          </cell>
          <cell r="C212">
            <v>7440</v>
          </cell>
          <cell r="D212">
            <v>12</v>
          </cell>
        </row>
        <row r="213">
          <cell r="A213">
            <v>101336</v>
          </cell>
          <cell r="D213">
            <v>9</v>
          </cell>
          <cell r="E213">
            <v>2</v>
          </cell>
        </row>
        <row r="214">
          <cell r="A214">
            <v>101352</v>
          </cell>
          <cell r="B214">
            <v>28374</v>
          </cell>
          <cell r="C214">
            <v>10400</v>
          </cell>
          <cell r="D214">
            <v>16</v>
          </cell>
          <cell r="E214">
            <v>108</v>
          </cell>
        </row>
        <row r="215">
          <cell r="A215">
            <v>101354</v>
          </cell>
          <cell r="B215">
            <v>14148</v>
          </cell>
          <cell r="C215">
            <v>13350</v>
          </cell>
          <cell r="D215">
            <v>300</v>
          </cell>
          <cell r="E215">
            <v>328</v>
          </cell>
        </row>
        <row r="216">
          <cell r="A216">
            <v>101370</v>
          </cell>
          <cell r="D216">
            <v>2339</v>
          </cell>
          <cell r="E216">
            <v>1826</v>
          </cell>
        </row>
        <row r="217">
          <cell r="A217">
            <v>101373</v>
          </cell>
          <cell r="B217">
            <v>136521.4</v>
          </cell>
          <cell r="C217">
            <v>132074</v>
          </cell>
          <cell r="D217">
            <v>2367</v>
          </cell>
          <cell r="E217">
            <v>2087</v>
          </cell>
        </row>
        <row r="218">
          <cell r="A218">
            <v>101379</v>
          </cell>
          <cell r="D218">
            <v>73</v>
          </cell>
          <cell r="E218">
            <v>50</v>
          </cell>
        </row>
        <row r="219">
          <cell r="A219">
            <v>101415</v>
          </cell>
          <cell r="B219">
            <v>2880</v>
          </cell>
          <cell r="D219">
            <v>24</v>
          </cell>
          <cell r="E219">
            <v>5</v>
          </cell>
        </row>
        <row r="220">
          <cell r="A220">
            <v>101421</v>
          </cell>
          <cell r="B220">
            <v>34200</v>
          </cell>
          <cell r="D220">
            <v>407</v>
          </cell>
          <cell r="E220">
            <v>127</v>
          </cell>
        </row>
        <row r="221">
          <cell r="A221">
            <v>101422</v>
          </cell>
          <cell r="B221">
            <v>20640</v>
          </cell>
          <cell r="C221">
            <v>10800</v>
          </cell>
          <cell r="D221">
            <v>358</v>
          </cell>
          <cell r="E221">
            <v>174</v>
          </cell>
        </row>
        <row r="222">
          <cell r="A222">
            <v>101425</v>
          </cell>
          <cell r="B222">
            <v>48600</v>
          </cell>
          <cell r="D222">
            <v>688</v>
          </cell>
          <cell r="E222">
            <v>70</v>
          </cell>
        </row>
        <row r="223">
          <cell r="A223">
            <v>101436</v>
          </cell>
          <cell r="D223">
            <v>362</v>
          </cell>
          <cell r="E223">
            <v>479</v>
          </cell>
        </row>
        <row r="224">
          <cell r="A224">
            <v>101447</v>
          </cell>
          <cell r="B224">
            <v>1721</v>
          </cell>
          <cell r="C224">
            <v>2201</v>
          </cell>
        </row>
        <row r="225">
          <cell r="A225">
            <v>101449</v>
          </cell>
          <cell r="D225">
            <v>24</v>
          </cell>
          <cell r="E225">
            <v>87</v>
          </cell>
        </row>
        <row r="226">
          <cell r="A226">
            <v>101484</v>
          </cell>
          <cell r="B226">
            <v>7560</v>
          </cell>
          <cell r="C226">
            <v>7560</v>
          </cell>
          <cell r="D226">
            <v>33</v>
          </cell>
          <cell r="E226">
            <v>94</v>
          </cell>
        </row>
        <row r="227">
          <cell r="A227">
            <v>101486</v>
          </cell>
          <cell r="B227">
            <v>3780</v>
          </cell>
          <cell r="C227">
            <v>1512</v>
          </cell>
          <cell r="D227">
            <v>69</v>
          </cell>
          <cell r="E227">
            <v>60</v>
          </cell>
        </row>
        <row r="228">
          <cell r="A228">
            <v>101489</v>
          </cell>
          <cell r="B228">
            <v>200</v>
          </cell>
          <cell r="D228">
            <v>32</v>
          </cell>
          <cell r="E228">
            <v>12</v>
          </cell>
        </row>
        <row r="229">
          <cell r="A229">
            <v>101500</v>
          </cell>
          <cell r="D229">
            <v>2</v>
          </cell>
          <cell r="E229">
            <v>13</v>
          </cell>
        </row>
        <row r="230">
          <cell r="A230">
            <v>101529</v>
          </cell>
          <cell r="B230">
            <v>3990</v>
          </cell>
          <cell r="C230">
            <v>8400</v>
          </cell>
          <cell r="D230">
            <v>128</v>
          </cell>
          <cell r="E230">
            <v>124</v>
          </cell>
        </row>
        <row r="231">
          <cell r="A231">
            <v>101533</v>
          </cell>
          <cell r="B231">
            <v>2832</v>
          </cell>
          <cell r="D231">
            <v>52</v>
          </cell>
          <cell r="E231">
            <v>10</v>
          </cell>
        </row>
        <row r="232">
          <cell r="A232">
            <v>101554</v>
          </cell>
          <cell r="D232">
            <v>62</v>
          </cell>
          <cell r="E232">
            <v>102</v>
          </cell>
        </row>
        <row r="233">
          <cell r="A233">
            <v>101555</v>
          </cell>
          <cell r="B233">
            <v>54642</v>
          </cell>
          <cell r="C233">
            <v>60882</v>
          </cell>
          <cell r="D233">
            <v>1432</v>
          </cell>
          <cell r="E233">
            <v>1698</v>
          </cell>
        </row>
        <row r="234">
          <cell r="A234">
            <v>101571</v>
          </cell>
          <cell r="C234">
            <v>2970</v>
          </cell>
          <cell r="D234">
            <v>5</v>
          </cell>
        </row>
        <row r="235">
          <cell r="A235">
            <v>101599</v>
          </cell>
          <cell r="B235">
            <v>6671.82</v>
          </cell>
          <cell r="C235">
            <v>1509</v>
          </cell>
          <cell r="D235">
            <v>77</v>
          </cell>
          <cell r="E235">
            <v>39</v>
          </cell>
        </row>
        <row r="236">
          <cell r="A236">
            <v>101606</v>
          </cell>
          <cell r="C236">
            <v>4608</v>
          </cell>
          <cell r="D236">
            <v>119</v>
          </cell>
          <cell r="E236">
            <v>47</v>
          </cell>
        </row>
        <row r="237">
          <cell r="A237">
            <v>101659</v>
          </cell>
          <cell r="B237">
            <v>6240</v>
          </cell>
          <cell r="C237">
            <v>9360</v>
          </cell>
          <cell r="D237">
            <v>108</v>
          </cell>
          <cell r="E237">
            <v>109</v>
          </cell>
        </row>
        <row r="238">
          <cell r="A238">
            <v>101660</v>
          </cell>
          <cell r="D238">
            <v>4</v>
          </cell>
        </row>
        <row r="239">
          <cell r="A239">
            <v>101664</v>
          </cell>
          <cell r="B239">
            <v>3840</v>
          </cell>
          <cell r="C239">
            <v>6336</v>
          </cell>
          <cell r="D239">
            <v>67</v>
          </cell>
          <cell r="E239">
            <v>45</v>
          </cell>
        </row>
        <row r="240">
          <cell r="A240">
            <v>101665</v>
          </cell>
          <cell r="B240">
            <v>34791</v>
          </cell>
          <cell r="E240">
            <v>2</v>
          </cell>
        </row>
        <row r="241">
          <cell r="A241">
            <v>101671</v>
          </cell>
          <cell r="C241">
            <v>900</v>
          </cell>
        </row>
        <row r="242">
          <cell r="A242">
            <v>101674</v>
          </cell>
          <cell r="C242">
            <v>3900</v>
          </cell>
          <cell r="E242">
            <v>6</v>
          </cell>
        </row>
        <row r="243">
          <cell r="A243">
            <v>101676</v>
          </cell>
          <cell r="B243">
            <v>22742.86</v>
          </cell>
          <cell r="C243">
            <v>13440</v>
          </cell>
          <cell r="D243">
            <v>362</v>
          </cell>
          <cell r="E243">
            <v>255</v>
          </cell>
        </row>
        <row r="244">
          <cell r="A244">
            <v>101680</v>
          </cell>
          <cell r="D244">
            <v>199</v>
          </cell>
          <cell r="E244">
            <v>585</v>
          </cell>
        </row>
        <row r="245">
          <cell r="A245">
            <v>101689</v>
          </cell>
          <cell r="B245">
            <v>13872</v>
          </cell>
          <cell r="C245">
            <v>13872</v>
          </cell>
          <cell r="D245">
            <v>144</v>
          </cell>
          <cell r="E245">
            <v>66</v>
          </cell>
        </row>
        <row r="246">
          <cell r="A246">
            <v>101702</v>
          </cell>
          <cell r="B246">
            <v>108425.87</v>
          </cell>
          <cell r="C246">
            <v>96929</v>
          </cell>
        </row>
        <row r="247">
          <cell r="A247">
            <v>101704</v>
          </cell>
          <cell r="B247">
            <v>7626.96</v>
          </cell>
          <cell r="C247">
            <v>14040</v>
          </cell>
        </row>
        <row r="248">
          <cell r="A248">
            <v>101705</v>
          </cell>
          <cell r="B248">
            <v>6586.92</v>
          </cell>
          <cell r="C248">
            <v>7003</v>
          </cell>
        </row>
        <row r="249">
          <cell r="A249">
            <v>101737</v>
          </cell>
          <cell r="D249">
            <v>7</v>
          </cell>
          <cell r="E249">
            <v>1</v>
          </cell>
        </row>
        <row r="250">
          <cell r="A250">
            <v>101774</v>
          </cell>
          <cell r="D250">
            <v>28</v>
          </cell>
          <cell r="E250">
            <v>1</v>
          </cell>
        </row>
        <row r="251">
          <cell r="A251">
            <v>101777</v>
          </cell>
          <cell r="B251">
            <v>756</v>
          </cell>
          <cell r="D251">
            <v>3</v>
          </cell>
        </row>
        <row r="252">
          <cell r="A252">
            <v>101781</v>
          </cell>
          <cell r="B252">
            <v>14580</v>
          </cell>
        </row>
        <row r="253">
          <cell r="A253">
            <v>101788</v>
          </cell>
          <cell r="B253">
            <v>64512</v>
          </cell>
          <cell r="C253">
            <v>57643</v>
          </cell>
          <cell r="D253">
            <v>824</v>
          </cell>
          <cell r="E253">
            <v>819</v>
          </cell>
        </row>
        <row r="254">
          <cell r="A254">
            <v>101794</v>
          </cell>
          <cell r="D254">
            <v>33</v>
          </cell>
          <cell r="E254">
            <v>47</v>
          </cell>
        </row>
        <row r="255">
          <cell r="A255">
            <v>101801</v>
          </cell>
          <cell r="B255">
            <v>116928</v>
          </cell>
          <cell r="C255">
            <v>71688</v>
          </cell>
          <cell r="D255">
            <v>1990</v>
          </cell>
          <cell r="E255">
            <v>2086</v>
          </cell>
        </row>
        <row r="256">
          <cell r="A256">
            <v>101842</v>
          </cell>
          <cell r="B256">
            <v>3240</v>
          </cell>
          <cell r="D256">
            <v>14</v>
          </cell>
          <cell r="E256">
            <v>5</v>
          </cell>
        </row>
        <row r="257">
          <cell r="A257">
            <v>101845</v>
          </cell>
          <cell r="C257">
            <v>9504</v>
          </cell>
          <cell r="D257">
            <v>24</v>
          </cell>
          <cell r="E257">
            <v>111</v>
          </cell>
        </row>
        <row r="258">
          <cell r="A258">
            <v>101846</v>
          </cell>
          <cell r="B258">
            <v>50880</v>
          </cell>
          <cell r="D258">
            <v>568</v>
          </cell>
          <cell r="E258">
            <v>391</v>
          </cell>
        </row>
        <row r="259">
          <cell r="A259">
            <v>101849</v>
          </cell>
          <cell r="B259">
            <v>47287.85</v>
          </cell>
          <cell r="C259">
            <v>35640</v>
          </cell>
          <cell r="D259">
            <v>448</v>
          </cell>
          <cell r="E259">
            <v>299</v>
          </cell>
        </row>
        <row r="260">
          <cell r="A260">
            <v>101856</v>
          </cell>
          <cell r="B260">
            <v>8979</v>
          </cell>
          <cell r="C260">
            <v>8721</v>
          </cell>
          <cell r="D260">
            <v>153</v>
          </cell>
          <cell r="E260">
            <v>138</v>
          </cell>
        </row>
        <row r="261">
          <cell r="A261">
            <v>101857</v>
          </cell>
          <cell r="D261">
            <v>245</v>
          </cell>
          <cell r="E261">
            <v>220</v>
          </cell>
        </row>
        <row r="262">
          <cell r="A262">
            <v>101884</v>
          </cell>
          <cell r="B262">
            <v>8215.2000000000007</v>
          </cell>
          <cell r="C262">
            <v>19080</v>
          </cell>
          <cell r="D262">
            <v>274</v>
          </cell>
          <cell r="E262">
            <v>280</v>
          </cell>
        </row>
        <row r="263">
          <cell r="A263">
            <v>101892</v>
          </cell>
          <cell r="D263">
            <v>73</v>
          </cell>
          <cell r="E263">
            <v>11</v>
          </cell>
        </row>
        <row r="264">
          <cell r="A264">
            <v>101897</v>
          </cell>
          <cell r="B264">
            <v>3293.14</v>
          </cell>
          <cell r="C264">
            <v>6512</v>
          </cell>
          <cell r="D264">
            <v>2</v>
          </cell>
          <cell r="E264">
            <v>3</v>
          </cell>
        </row>
        <row r="265">
          <cell r="A265">
            <v>101899</v>
          </cell>
          <cell r="B265">
            <v>1197</v>
          </cell>
        </row>
        <row r="266">
          <cell r="A266">
            <v>101905</v>
          </cell>
          <cell r="D266">
            <v>79</v>
          </cell>
          <cell r="E266">
            <v>84</v>
          </cell>
        </row>
        <row r="267">
          <cell r="A267">
            <v>101906</v>
          </cell>
          <cell r="B267">
            <v>6057</v>
          </cell>
        </row>
        <row r="268">
          <cell r="A268">
            <v>101911</v>
          </cell>
          <cell r="D268">
            <v>274</v>
          </cell>
          <cell r="E268">
            <v>137</v>
          </cell>
        </row>
        <row r="269">
          <cell r="A269">
            <v>101915</v>
          </cell>
          <cell r="B269">
            <v>2952</v>
          </cell>
          <cell r="C269">
            <v>3000</v>
          </cell>
          <cell r="D269">
            <v>23</v>
          </cell>
          <cell r="E269">
            <v>20</v>
          </cell>
        </row>
        <row r="270">
          <cell r="A270">
            <v>101931</v>
          </cell>
          <cell r="B270">
            <v>1920</v>
          </cell>
          <cell r="D270">
            <v>4</v>
          </cell>
        </row>
        <row r="271">
          <cell r="A271">
            <v>101942</v>
          </cell>
          <cell r="C271">
            <v>61903</v>
          </cell>
        </row>
        <row r="272">
          <cell r="A272">
            <v>101953</v>
          </cell>
          <cell r="B272">
            <v>9771</v>
          </cell>
          <cell r="C272">
            <v>25200</v>
          </cell>
          <cell r="D272">
            <v>69</v>
          </cell>
          <cell r="E272">
            <v>85</v>
          </cell>
        </row>
        <row r="273">
          <cell r="A273">
            <v>101957</v>
          </cell>
          <cell r="B273">
            <v>2500</v>
          </cell>
          <cell r="D273">
            <v>3</v>
          </cell>
        </row>
        <row r="274">
          <cell r="A274">
            <v>101992</v>
          </cell>
          <cell r="D274">
            <v>65</v>
          </cell>
        </row>
        <row r="275">
          <cell r="A275">
            <v>101996</v>
          </cell>
          <cell r="B275">
            <v>960</v>
          </cell>
          <cell r="D275">
            <v>5</v>
          </cell>
          <cell r="E275">
            <v>7</v>
          </cell>
        </row>
        <row r="276">
          <cell r="A276">
            <v>101999</v>
          </cell>
          <cell r="B276">
            <v>3786.82</v>
          </cell>
          <cell r="C276">
            <v>1476</v>
          </cell>
          <cell r="D276">
            <v>10</v>
          </cell>
        </row>
        <row r="277">
          <cell r="A277">
            <v>102017</v>
          </cell>
          <cell r="B277">
            <v>13497</v>
          </cell>
          <cell r="C277">
            <v>18275</v>
          </cell>
          <cell r="D277">
            <v>307</v>
          </cell>
          <cell r="E277">
            <v>282</v>
          </cell>
        </row>
        <row r="278">
          <cell r="A278">
            <v>102019</v>
          </cell>
          <cell r="E278">
            <v>98</v>
          </cell>
        </row>
        <row r="279">
          <cell r="A279">
            <v>102022</v>
          </cell>
          <cell r="D279">
            <v>12</v>
          </cell>
          <cell r="E279">
            <v>48</v>
          </cell>
        </row>
        <row r="280">
          <cell r="A280">
            <v>102024</v>
          </cell>
          <cell r="C280">
            <v>7387</v>
          </cell>
          <cell r="E280">
            <v>76</v>
          </cell>
        </row>
        <row r="281">
          <cell r="A281">
            <v>102029</v>
          </cell>
          <cell r="B281">
            <v>1147.48</v>
          </cell>
          <cell r="C281">
            <v>1365</v>
          </cell>
          <cell r="D281">
            <v>1</v>
          </cell>
        </row>
        <row r="282">
          <cell r="A282">
            <v>102034</v>
          </cell>
          <cell r="B282">
            <v>859.08</v>
          </cell>
          <cell r="C282">
            <v>1365</v>
          </cell>
          <cell r="D282">
            <v>1</v>
          </cell>
          <cell r="E282">
            <v>1</v>
          </cell>
        </row>
        <row r="283">
          <cell r="A283">
            <v>102039</v>
          </cell>
          <cell r="D283">
            <v>48</v>
          </cell>
          <cell r="E283">
            <v>62</v>
          </cell>
        </row>
        <row r="284">
          <cell r="A284">
            <v>102040</v>
          </cell>
          <cell r="B284">
            <v>3600</v>
          </cell>
          <cell r="D284">
            <v>58</v>
          </cell>
          <cell r="E284">
            <v>31</v>
          </cell>
        </row>
        <row r="285">
          <cell r="A285">
            <v>102052</v>
          </cell>
          <cell r="E285">
            <v>46</v>
          </cell>
        </row>
        <row r="286">
          <cell r="A286">
            <v>102059</v>
          </cell>
          <cell r="B286">
            <v>15600</v>
          </cell>
          <cell r="C286">
            <v>20000</v>
          </cell>
          <cell r="D286">
            <v>318</v>
          </cell>
          <cell r="E286">
            <v>434</v>
          </cell>
        </row>
        <row r="287">
          <cell r="A287">
            <v>102064</v>
          </cell>
          <cell r="D287">
            <v>1</v>
          </cell>
          <cell r="E287">
            <v>6</v>
          </cell>
        </row>
        <row r="288">
          <cell r="A288">
            <v>102068</v>
          </cell>
          <cell r="C288">
            <v>240</v>
          </cell>
        </row>
        <row r="289">
          <cell r="A289">
            <v>102075</v>
          </cell>
          <cell r="D289">
            <v>135</v>
          </cell>
          <cell r="E289">
            <v>1</v>
          </cell>
        </row>
        <row r="290">
          <cell r="A290">
            <v>102076</v>
          </cell>
          <cell r="B290">
            <v>6057</v>
          </cell>
          <cell r="C290">
            <v>5400</v>
          </cell>
        </row>
        <row r="291">
          <cell r="A291">
            <v>102077</v>
          </cell>
          <cell r="D291">
            <v>75</v>
          </cell>
          <cell r="E291">
            <v>14</v>
          </cell>
        </row>
        <row r="292">
          <cell r="A292">
            <v>102078</v>
          </cell>
          <cell r="D292">
            <v>126</v>
          </cell>
          <cell r="E292">
            <v>29</v>
          </cell>
        </row>
        <row r="293">
          <cell r="A293">
            <v>102079</v>
          </cell>
          <cell r="D293">
            <v>1</v>
          </cell>
          <cell r="E293">
            <v>26</v>
          </cell>
        </row>
        <row r="294">
          <cell r="A294">
            <v>102085</v>
          </cell>
          <cell r="D294">
            <v>6</v>
          </cell>
          <cell r="E294">
            <v>20</v>
          </cell>
        </row>
        <row r="295">
          <cell r="A295">
            <v>102106</v>
          </cell>
          <cell r="D295">
            <v>4</v>
          </cell>
          <cell r="E295">
            <v>1</v>
          </cell>
        </row>
        <row r="296">
          <cell r="A296">
            <v>102112</v>
          </cell>
          <cell r="D296">
            <v>5</v>
          </cell>
          <cell r="E296">
            <v>1</v>
          </cell>
        </row>
        <row r="297">
          <cell r="A297">
            <v>102114</v>
          </cell>
          <cell r="B297">
            <v>400</v>
          </cell>
          <cell r="E297">
            <v>29</v>
          </cell>
        </row>
        <row r="298">
          <cell r="A298">
            <v>102125</v>
          </cell>
          <cell r="B298">
            <v>4231.2</v>
          </cell>
          <cell r="C298">
            <v>4358</v>
          </cell>
          <cell r="D298">
            <v>106</v>
          </cell>
          <cell r="E298">
            <v>35</v>
          </cell>
        </row>
        <row r="299">
          <cell r="A299">
            <v>102134</v>
          </cell>
          <cell r="B299">
            <v>18204</v>
          </cell>
          <cell r="C299">
            <v>21250</v>
          </cell>
          <cell r="D299">
            <v>501</v>
          </cell>
          <cell r="E299">
            <v>507</v>
          </cell>
        </row>
        <row r="300">
          <cell r="A300">
            <v>102136</v>
          </cell>
          <cell r="B300">
            <v>1056</v>
          </cell>
          <cell r="C300">
            <v>352</v>
          </cell>
          <cell r="D300">
            <v>2</v>
          </cell>
          <cell r="E300">
            <v>2</v>
          </cell>
        </row>
        <row r="301">
          <cell r="A301">
            <v>102137</v>
          </cell>
          <cell r="D301">
            <v>5</v>
          </cell>
          <cell r="E301">
            <v>6</v>
          </cell>
        </row>
        <row r="302">
          <cell r="A302">
            <v>102138</v>
          </cell>
          <cell r="B302">
            <v>3567</v>
          </cell>
          <cell r="C302">
            <v>2181</v>
          </cell>
          <cell r="D302">
            <v>8</v>
          </cell>
          <cell r="E302">
            <v>7</v>
          </cell>
        </row>
        <row r="303">
          <cell r="A303">
            <v>102139</v>
          </cell>
          <cell r="B303">
            <v>1609</v>
          </cell>
          <cell r="C303">
            <v>2489</v>
          </cell>
          <cell r="D303">
            <v>9</v>
          </cell>
          <cell r="E303">
            <v>4</v>
          </cell>
        </row>
        <row r="304">
          <cell r="A304">
            <v>102140</v>
          </cell>
          <cell r="B304">
            <v>25092</v>
          </cell>
          <cell r="C304">
            <v>24140</v>
          </cell>
          <cell r="D304">
            <v>772</v>
          </cell>
          <cell r="E304">
            <v>768</v>
          </cell>
        </row>
        <row r="305">
          <cell r="A305">
            <v>102141</v>
          </cell>
          <cell r="B305">
            <v>31488</v>
          </cell>
          <cell r="C305">
            <v>20570</v>
          </cell>
          <cell r="D305">
            <v>444</v>
          </cell>
          <cell r="E305">
            <v>457</v>
          </cell>
        </row>
        <row r="306">
          <cell r="A306">
            <v>102143</v>
          </cell>
          <cell r="B306">
            <v>1433</v>
          </cell>
          <cell r="C306">
            <v>1232</v>
          </cell>
          <cell r="D306">
            <v>8</v>
          </cell>
          <cell r="E306">
            <v>4</v>
          </cell>
        </row>
        <row r="307">
          <cell r="A307">
            <v>102144</v>
          </cell>
          <cell r="B307">
            <v>528</v>
          </cell>
          <cell r="C307">
            <v>528</v>
          </cell>
          <cell r="D307">
            <v>6</v>
          </cell>
          <cell r="E307">
            <v>6</v>
          </cell>
        </row>
        <row r="308">
          <cell r="A308">
            <v>102174</v>
          </cell>
          <cell r="B308">
            <v>7200</v>
          </cell>
        </row>
        <row r="309">
          <cell r="A309">
            <v>102189</v>
          </cell>
          <cell r="D309">
            <v>36</v>
          </cell>
        </row>
        <row r="310">
          <cell r="A310">
            <v>102192</v>
          </cell>
          <cell r="B310">
            <v>5740</v>
          </cell>
          <cell r="C310">
            <v>9720</v>
          </cell>
          <cell r="D310">
            <v>391</v>
          </cell>
          <cell r="E310">
            <v>401</v>
          </cell>
        </row>
        <row r="311">
          <cell r="A311">
            <v>102240</v>
          </cell>
          <cell r="B311">
            <v>36800</v>
          </cell>
          <cell r="C311">
            <v>35755</v>
          </cell>
          <cell r="D311">
            <v>262</v>
          </cell>
          <cell r="E311">
            <v>128</v>
          </cell>
        </row>
        <row r="312">
          <cell r="A312">
            <v>102252</v>
          </cell>
          <cell r="D312">
            <v>23</v>
          </cell>
          <cell r="E312">
            <v>21</v>
          </cell>
        </row>
        <row r="313">
          <cell r="A313">
            <v>102256</v>
          </cell>
          <cell r="B313">
            <v>900</v>
          </cell>
          <cell r="C313">
            <v>0</v>
          </cell>
          <cell r="E313">
            <v>132</v>
          </cell>
        </row>
        <row r="314">
          <cell r="A314">
            <v>102257</v>
          </cell>
          <cell r="D314">
            <v>6</v>
          </cell>
          <cell r="E314">
            <v>36</v>
          </cell>
        </row>
        <row r="315">
          <cell r="A315">
            <v>102263</v>
          </cell>
          <cell r="E315">
            <v>197</v>
          </cell>
        </row>
        <row r="316">
          <cell r="A316">
            <v>102267</v>
          </cell>
          <cell r="C316">
            <v>1034</v>
          </cell>
          <cell r="E316">
            <v>1</v>
          </cell>
        </row>
        <row r="317">
          <cell r="A317">
            <v>102268</v>
          </cell>
          <cell r="B317">
            <v>14280</v>
          </cell>
          <cell r="C317">
            <v>16320</v>
          </cell>
          <cell r="D317">
            <v>149</v>
          </cell>
          <cell r="E317">
            <v>186</v>
          </cell>
        </row>
        <row r="318">
          <cell r="A318">
            <v>102279</v>
          </cell>
          <cell r="D318">
            <v>36</v>
          </cell>
          <cell r="E318">
            <v>22</v>
          </cell>
        </row>
        <row r="319">
          <cell r="A319">
            <v>102325</v>
          </cell>
          <cell r="D319">
            <v>4</v>
          </cell>
          <cell r="E319">
            <v>18</v>
          </cell>
        </row>
        <row r="320">
          <cell r="A320">
            <v>102338</v>
          </cell>
          <cell r="D320">
            <v>5</v>
          </cell>
        </row>
        <row r="321">
          <cell r="A321">
            <v>102340</v>
          </cell>
          <cell r="B321">
            <v>4000</v>
          </cell>
          <cell r="D321">
            <v>53</v>
          </cell>
          <cell r="E321">
            <v>18</v>
          </cell>
        </row>
        <row r="322">
          <cell r="A322">
            <v>102342</v>
          </cell>
          <cell r="B322">
            <v>6000</v>
          </cell>
          <cell r="C322">
            <v>4400</v>
          </cell>
          <cell r="D322">
            <v>96</v>
          </cell>
          <cell r="E322">
            <v>69</v>
          </cell>
        </row>
        <row r="323">
          <cell r="A323">
            <v>102348</v>
          </cell>
          <cell r="D323">
            <v>1</v>
          </cell>
        </row>
        <row r="324">
          <cell r="A324">
            <v>102349</v>
          </cell>
          <cell r="D324">
            <v>11</v>
          </cell>
        </row>
        <row r="325">
          <cell r="A325">
            <v>102351</v>
          </cell>
          <cell r="B325">
            <v>2500</v>
          </cell>
          <cell r="C325">
            <v>2200</v>
          </cell>
        </row>
        <row r="326">
          <cell r="A326">
            <v>102355</v>
          </cell>
          <cell r="B326">
            <v>2835</v>
          </cell>
          <cell r="D326">
            <v>33</v>
          </cell>
        </row>
        <row r="327">
          <cell r="A327">
            <v>102358</v>
          </cell>
          <cell r="D327">
            <v>16</v>
          </cell>
          <cell r="E327">
            <v>41</v>
          </cell>
        </row>
        <row r="328">
          <cell r="A328">
            <v>102391</v>
          </cell>
          <cell r="D328">
            <v>34</v>
          </cell>
          <cell r="E328">
            <v>16</v>
          </cell>
        </row>
        <row r="329">
          <cell r="A329">
            <v>102398</v>
          </cell>
          <cell r="B329">
            <v>17220</v>
          </cell>
          <cell r="C329">
            <v>20145</v>
          </cell>
        </row>
        <row r="330">
          <cell r="A330">
            <v>102408</v>
          </cell>
          <cell r="C330">
            <v>150</v>
          </cell>
          <cell r="E330">
            <v>2</v>
          </cell>
        </row>
        <row r="331">
          <cell r="A331">
            <v>102411</v>
          </cell>
          <cell r="D331">
            <v>7</v>
          </cell>
          <cell r="E331">
            <v>10</v>
          </cell>
        </row>
        <row r="332">
          <cell r="A332">
            <v>102418</v>
          </cell>
          <cell r="B332">
            <v>5142</v>
          </cell>
          <cell r="C332">
            <v>2695</v>
          </cell>
          <cell r="D332">
            <v>90</v>
          </cell>
          <cell r="E332">
            <v>97</v>
          </cell>
        </row>
        <row r="333">
          <cell r="A333">
            <v>102437</v>
          </cell>
          <cell r="B333">
            <v>33000</v>
          </cell>
          <cell r="C333">
            <v>26151</v>
          </cell>
          <cell r="D333">
            <v>121</v>
          </cell>
          <cell r="E333">
            <v>202</v>
          </cell>
        </row>
        <row r="334">
          <cell r="A334">
            <v>102448</v>
          </cell>
          <cell r="B334">
            <v>10999.8</v>
          </cell>
          <cell r="C334">
            <v>11000</v>
          </cell>
          <cell r="D334">
            <v>88</v>
          </cell>
          <cell r="E334">
            <v>46</v>
          </cell>
        </row>
        <row r="335">
          <cell r="A335">
            <v>102451</v>
          </cell>
          <cell r="B335">
            <v>4028.55</v>
          </cell>
          <cell r="C335">
            <v>21318</v>
          </cell>
          <cell r="D335">
            <v>109</v>
          </cell>
          <cell r="E335">
            <v>247</v>
          </cell>
        </row>
        <row r="336">
          <cell r="A336">
            <v>102456</v>
          </cell>
          <cell r="B336">
            <v>21999.599999999999</v>
          </cell>
          <cell r="C336">
            <v>7333</v>
          </cell>
          <cell r="D336">
            <v>159</v>
          </cell>
          <cell r="E336">
            <v>46</v>
          </cell>
        </row>
        <row r="337">
          <cell r="A337">
            <v>102457</v>
          </cell>
          <cell r="B337">
            <v>7649.9</v>
          </cell>
          <cell r="D337">
            <v>69</v>
          </cell>
          <cell r="E337">
            <v>20</v>
          </cell>
        </row>
        <row r="338">
          <cell r="A338">
            <v>102463</v>
          </cell>
          <cell r="B338">
            <v>7300</v>
          </cell>
          <cell r="D338">
            <v>81</v>
          </cell>
          <cell r="E338">
            <v>42</v>
          </cell>
        </row>
        <row r="339">
          <cell r="A339">
            <v>102477</v>
          </cell>
          <cell r="B339">
            <v>1596</v>
          </cell>
          <cell r="C339">
            <v>247480</v>
          </cell>
          <cell r="D339">
            <v>738</v>
          </cell>
          <cell r="E339">
            <v>259</v>
          </cell>
        </row>
        <row r="340">
          <cell r="A340">
            <v>102478</v>
          </cell>
          <cell r="B340">
            <v>69665.399999999994</v>
          </cell>
          <cell r="C340">
            <v>69665</v>
          </cell>
          <cell r="D340">
            <v>656</v>
          </cell>
          <cell r="E340">
            <v>968</v>
          </cell>
        </row>
        <row r="341">
          <cell r="A341">
            <v>102488</v>
          </cell>
          <cell r="B341">
            <v>134028.4</v>
          </cell>
          <cell r="C341">
            <v>104467</v>
          </cell>
          <cell r="D341">
            <v>1002</v>
          </cell>
          <cell r="E341">
            <v>893</v>
          </cell>
        </row>
        <row r="342">
          <cell r="A342">
            <v>102499</v>
          </cell>
          <cell r="D342">
            <v>1</v>
          </cell>
          <cell r="E342">
            <v>7</v>
          </cell>
        </row>
        <row r="343">
          <cell r="A343">
            <v>102501</v>
          </cell>
          <cell r="B343">
            <v>1000</v>
          </cell>
        </row>
        <row r="344">
          <cell r="A344">
            <v>102520</v>
          </cell>
          <cell r="D344">
            <v>61</v>
          </cell>
          <cell r="E344">
            <v>70</v>
          </cell>
        </row>
        <row r="345">
          <cell r="A345">
            <v>102530</v>
          </cell>
          <cell r="B345">
            <v>104772</v>
          </cell>
          <cell r="C345">
            <v>96292</v>
          </cell>
          <cell r="D345">
            <v>2407</v>
          </cell>
          <cell r="E345">
            <v>1726</v>
          </cell>
        </row>
        <row r="346">
          <cell r="A346">
            <v>102539</v>
          </cell>
          <cell r="B346">
            <v>48000</v>
          </cell>
          <cell r="C346">
            <v>24026</v>
          </cell>
          <cell r="D346">
            <v>330</v>
          </cell>
          <cell r="E346">
            <v>240</v>
          </cell>
        </row>
        <row r="347">
          <cell r="A347">
            <v>102544</v>
          </cell>
          <cell r="D347">
            <v>328</v>
          </cell>
          <cell r="E347">
            <v>570</v>
          </cell>
        </row>
        <row r="348">
          <cell r="A348">
            <v>102549</v>
          </cell>
          <cell r="B348">
            <v>6000</v>
          </cell>
          <cell r="D348">
            <v>14</v>
          </cell>
          <cell r="E348">
            <v>12</v>
          </cell>
        </row>
        <row r="349">
          <cell r="A349">
            <v>102550</v>
          </cell>
          <cell r="B349">
            <v>48898.8</v>
          </cell>
          <cell r="C349">
            <v>27486</v>
          </cell>
          <cell r="D349">
            <v>1222</v>
          </cell>
          <cell r="E349">
            <v>549</v>
          </cell>
        </row>
        <row r="350">
          <cell r="A350">
            <v>102605</v>
          </cell>
          <cell r="B350">
            <v>13485.6</v>
          </cell>
          <cell r="C350">
            <v>18986</v>
          </cell>
        </row>
        <row r="351">
          <cell r="A351">
            <v>102607</v>
          </cell>
          <cell r="B351">
            <v>81809.03</v>
          </cell>
          <cell r="C351">
            <v>73988</v>
          </cell>
          <cell r="D351">
            <v>1399</v>
          </cell>
          <cell r="E351">
            <v>1252</v>
          </cell>
        </row>
        <row r="352">
          <cell r="A352">
            <v>102616</v>
          </cell>
          <cell r="B352">
            <v>44235.7</v>
          </cell>
          <cell r="C352">
            <v>38979</v>
          </cell>
          <cell r="D352">
            <v>1628</v>
          </cell>
          <cell r="E352">
            <v>483</v>
          </cell>
        </row>
        <row r="353">
          <cell r="A353">
            <v>102617</v>
          </cell>
          <cell r="C353">
            <v>7253</v>
          </cell>
          <cell r="D353">
            <v>127</v>
          </cell>
          <cell r="E353">
            <v>240</v>
          </cell>
        </row>
        <row r="354">
          <cell r="A354">
            <v>102622</v>
          </cell>
          <cell r="B354">
            <v>25619.22</v>
          </cell>
          <cell r="C354">
            <v>30253</v>
          </cell>
        </row>
        <row r="355">
          <cell r="A355">
            <v>102625</v>
          </cell>
          <cell r="C355">
            <v>4824</v>
          </cell>
          <cell r="D355">
            <v>38</v>
          </cell>
          <cell r="E355">
            <v>55</v>
          </cell>
        </row>
        <row r="356">
          <cell r="A356">
            <v>102628</v>
          </cell>
          <cell r="B356">
            <v>2970</v>
          </cell>
          <cell r="C356">
            <v>2970</v>
          </cell>
          <cell r="D356">
            <v>5</v>
          </cell>
          <cell r="E356">
            <v>4</v>
          </cell>
        </row>
        <row r="357">
          <cell r="A357">
            <v>190017</v>
          </cell>
          <cell r="B357">
            <v>41183.199999999997</v>
          </cell>
          <cell r="C357">
            <v>41548</v>
          </cell>
          <cell r="D357">
            <v>1267</v>
          </cell>
          <cell r="E357">
            <v>614</v>
          </cell>
        </row>
        <row r="358">
          <cell r="A358">
            <v>190027</v>
          </cell>
          <cell r="B358">
            <v>57114</v>
          </cell>
          <cell r="C358">
            <v>9588</v>
          </cell>
          <cell r="D358">
            <v>243</v>
          </cell>
          <cell r="E358">
            <v>271</v>
          </cell>
        </row>
        <row r="359">
          <cell r="A359">
            <v>190029</v>
          </cell>
          <cell r="B359">
            <v>34885.339999999997</v>
          </cell>
          <cell r="C359">
            <v>24354</v>
          </cell>
          <cell r="D359">
            <v>1346</v>
          </cell>
          <cell r="E359">
            <v>707</v>
          </cell>
        </row>
        <row r="360">
          <cell r="A360">
            <v>190033</v>
          </cell>
          <cell r="B360">
            <v>100945.85</v>
          </cell>
          <cell r="C360">
            <v>64559</v>
          </cell>
          <cell r="D360">
            <v>2801</v>
          </cell>
          <cell r="E360">
            <v>1070</v>
          </cell>
        </row>
        <row r="361">
          <cell r="A361">
            <v>190036</v>
          </cell>
          <cell r="B361">
            <v>22627.68</v>
          </cell>
          <cell r="C361">
            <v>15980</v>
          </cell>
          <cell r="D361">
            <v>538</v>
          </cell>
          <cell r="E361">
            <v>276</v>
          </cell>
        </row>
        <row r="362">
          <cell r="A362">
            <v>190037</v>
          </cell>
          <cell r="B362">
            <v>52734</v>
          </cell>
          <cell r="C362">
            <v>35823</v>
          </cell>
          <cell r="D362">
            <v>1501</v>
          </cell>
          <cell r="E362">
            <v>657</v>
          </cell>
        </row>
        <row r="363">
          <cell r="A363">
            <v>190053</v>
          </cell>
          <cell r="B363">
            <v>14318.08</v>
          </cell>
          <cell r="C363">
            <v>35092</v>
          </cell>
          <cell r="D363">
            <v>1079</v>
          </cell>
          <cell r="E363">
            <v>464</v>
          </cell>
        </row>
        <row r="364">
          <cell r="A364">
            <v>190054</v>
          </cell>
          <cell r="B364">
            <v>20774</v>
          </cell>
          <cell r="C364">
            <v>12464</v>
          </cell>
          <cell r="D364">
            <v>1003</v>
          </cell>
          <cell r="E364">
            <v>394</v>
          </cell>
        </row>
        <row r="365">
          <cell r="A365">
            <v>190057</v>
          </cell>
          <cell r="B365">
            <v>149572.79999999999</v>
          </cell>
          <cell r="D365">
            <v>343</v>
          </cell>
          <cell r="E365">
            <v>266</v>
          </cell>
        </row>
        <row r="366">
          <cell r="A366">
            <v>190058</v>
          </cell>
          <cell r="B366">
            <v>95880</v>
          </cell>
          <cell r="C366">
            <v>71940</v>
          </cell>
          <cell r="D366">
            <v>3195</v>
          </cell>
          <cell r="E366">
            <v>1538</v>
          </cell>
        </row>
        <row r="367">
          <cell r="A367">
            <v>190059</v>
          </cell>
          <cell r="B367">
            <v>211046.96</v>
          </cell>
          <cell r="C367">
            <v>103106</v>
          </cell>
          <cell r="D367">
            <v>4393</v>
          </cell>
          <cell r="E367">
            <v>2584</v>
          </cell>
        </row>
        <row r="368">
          <cell r="A368">
            <v>190061</v>
          </cell>
          <cell r="B368">
            <v>116650.4</v>
          </cell>
          <cell r="C368">
            <v>70948</v>
          </cell>
          <cell r="D368">
            <v>725</v>
          </cell>
          <cell r="E368">
            <v>870</v>
          </cell>
        </row>
        <row r="369">
          <cell r="A369">
            <v>190063</v>
          </cell>
          <cell r="B369">
            <v>10625.82</v>
          </cell>
          <cell r="C369">
            <v>9588</v>
          </cell>
          <cell r="D369">
            <v>841</v>
          </cell>
          <cell r="E369">
            <v>257</v>
          </cell>
        </row>
        <row r="370">
          <cell r="A370">
            <v>190064</v>
          </cell>
          <cell r="B370">
            <v>70951.199999999997</v>
          </cell>
          <cell r="C370">
            <v>17258</v>
          </cell>
          <cell r="D370">
            <v>1635</v>
          </cell>
          <cell r="E370">
            <v>785</v>
          </cell>
        </row>
        <row r="371">
          <cell r="A371">
            <v>190107</v>
          </cell>
          <cell r="D371">
            <v>5</v>
          </cell>
          <cell r="E371">
            <v>2</v>
          </cell>
        </row>
        <row r="372">
          <cell r="A372">
            <v>190112</v>
          </cell>
          <cell r="B372">
            <v>2496</v>
          </cell>
          <cell r="D372">
            <v>4</v>
          </cell>
        </row>
        <row r="373">
          <cell r="A373">
            <v>190134</v>
          </cell>
          <cell r="C373">
            <v>240</v>
          </cell>
          <cell r="E373">
            <v>5</v>
          </cell>
        </row>
        <row r="374">
          <cell r="A374">
            <v>190141</v>
          </cell>
          <cell r="B374">
            <v>1500</v>
          </cell>
          <cell r="D374">
            <v>9</v>
          </cell>
          <cell r="E374">
            <v>6</v>
          </cell>
        </row>
        <row r="375">
          <cell r="A375">
            <v>190156</v>
          </cell>
          <cell r="B375">
            <v>9089</v>
          </cell>
          <cell r="C375">
            <v>5450</v>
          </cell>
          <cell r="D375">
            <v>114</v>
          </cell>
          <cell r="E375">
            <v>5</v>
          </cell>
        </row>
        <row r="376">
          <cell r="A376">
            <v>190157</v>
          </cell>
          <cell r="B376">
            <v>3000</v>
          </cell>
          <cell r="C376">
            <v>3144</v>
          </cell>
          <cell r="D376">
            <v>25</v>
          </cell>
          <cell r="E376">
            <v>21</v>
          </cell>
        </row>
        <row r="377">
          <cell r="A377">
            <v>190158</v>
          </cell>
          <cell r="B377">
            <v>1081</v>
          </cell>
          <cell r="C377">
            <v>814</v>
          </cell>
          <cell r="D377">
            <v>4</v>
          </cell>
          <cell r="E377">
            <v>2</v>
          </cell>
        </row>
        <row r="378">
          <cell r="A378">
            <v>190188</v>
          </cell>
          <cell r="D378">
            <v>36</v>
          </cell>
        </row>
        <row r="379">
          <cell r="A379">
            <v>190203</v>
          </cell>
          <cell r="B379">
            <v>270.02</v>
          </cell>
          <cell r="D379">
            <v>8</v>
          </cell>
        </row>
        <row r="380">
          <cell r="A380">
            <v>190204</v>
          </cell>
          <cell r="B380">
            <v>6660</v>
          </cell>
          <cell r="C380">
            <v>7230</v>
          </cell>
          <cell r="D380">
            <v>78</v>
          </cell>
          <cell r="E380">
            <v>150</v>
          </cell>
        </row>
        <row r="381">
          <cell r="A381">
            <v>190218</v>
          </cell>
          <cell r="B381">
            <v>3744</v>
          </cell>
          <cell r="D381">
            <v>23</v>
          </cell>
        </row>
        <row r="382">
          <cell r="A382">
            <v>190235</v>
          </cell>
          <cell r="C382">
            <v>3060</v>
          </cell>
        </row>
        <row r="383">
          <cell r="A383">
            <v>190241</v>
          </cell>
          <cell r="B383">
            <v>2220</v>
          </cell>
          <cell r="D383">
            <v>13</v>
          </cell>
        </row>
        <row r="384">
          <cell r="A384">
            <v>190258</v>
          </cell>
          <cell r="B384">
            <v>6840</v>
          </cell>
          <cell r="D384">
            <v>8</v>
          </cell>
        </row>
        <row r="385">
          <cell r="A385">
            <v>190264</v>
          </cell>
          <cell r="B385">
            <v>43273</v>
          </cell>
          <cell r="C385">
            <v>27795</v>
          </cell>
          <cell r="D385">
            <v>241</v>
          </cell>
          <cell r="E385">
            <v>218</v>
          </cell>
        </row>
        <row r="386">
          <cell r="A386">
            <v>190268</v>
          </cell>
          <cell r="B386">
            <v>128</v>
          </cell>
          <cell r="D386">
            <v>1</v>
          </cell>
        </row>
        <row r="387">
          <cell r="A387">
            <v>190269</v>
          </cell>
          <cell r="B387">
            <v>8763</v>
          </cell>
          <cell r="C387">
            <v>6372</v>
          </cell>
          <cell r="D387">
            <v>71</v>
          </cell>
          <cell r="E387">
            <v>47</v>
          </cell>
        </row>
        <row r="388">
          <cell r="A388">
            <v>190284</v>
          </cell>
          <cell r="C388">
            <v>9840</v>
          </cell>
          <cell r="D388">
            <v>4</v>
          </cell>
          <cell r="E388">
            <v>10</v>
          </cell>
        </row>
        <row r="389">
          <cell r="A389">
            <v>190289</v>
          </cell>
          <cell r="C389">
            <v>2536</v>
          </cell>
          <cell r="D389">
            <v>1</v>
          </cell>
          <cell r="E389">
            <v>15</v>
          </cell>
        </row>
        <row r="390">
          <cell r="A390">
            <v>190323</v>
          </cell>
          <cell r="C390">
            <v>47054</v>
          </cell>
          <cell r="E390">
            <v>675</v>
          </cell>
        </row>
        <row r="391">
          <cell r="A391">
            <v>190331</v>
          </cell>
          <cell r="C391">
            <v>9808</v>
          </cell>
          <cell r="E391">
            <v>9</v>
          </cell>
        </row>
        <row r="392">
          <cell r="A392">
            <v>190342</v>
          </cell>
          <cell r="B392">
            <v>5312.68</v>
          </cell>
          <cell r="C392">
            <v>7813</v>
          </cell>
          <cell r="D392">
            <v>12</v>
          </cell>
          <cell r="E392">
            <v>22</v>
          </cell>
        </row>
        <row r="393">
          <cell r="A393">
            <v>190360</v>
          </cell>
          <cell r="B393">
            <v>11880</v>
          </cell>
          <cell r="C393">
            <v>15000</v>
          </cell>
          <cell r="D393">
            <v>89</v>
          </cell>
          <cell r="E393">
            <v>50</v>
          </cell>
        </row>
        <row r="394">
          <cell r="A394">
            <v>190363</v>
          </cell>
          <cell r="B394">
            <v>1664915</v>
          </cell>
          <cell r="C394">
            <v>1841800</v>
          </cell>
          <cell r="E394">
            <v>3</v>
          </cell>
        </row>
        <row r="395">
          <cell r="A395">
            <v>190370</v>
          </cell>
          <cell r="E395">
            <v>4</v>
          </cell>
        </row>
        <row r="396">
          <cell r="A396">
            <v>190373</v>
          </cell>
          <cell r="C396">
            <v>863</v>
          </cell>
          <cell r="E396">
            <v>1</v>
          </cell>
        </row>
        <row r="397">
          <cell r="A397">
            <v>190384</v>
          </cell>
          <cell r="D397">
            <v>5</v>
          </cell>
        </row>
        <row r="398">
          <cell r="A398">
            <v>190399</v>
          </cell>
          <cell r="B398">
            <v>9952</v>
          </cell>
          <cell r="C398">
            <v>19952</v>
          </cell>
          <cell r="D398">
            <v>8</v>
          </cell>
          <cell r="E398">
            <v>8</v>
          </cell>
        </row>
        <row r="399">
          <cell r="A399">
            <v>190414</v>
          </cell>
          <cell r="B399">
            <v>7680</v>
          </cell>
        </row>
        <row r="400">
          <cell r="A400">
            <v>190417</v>
          </cell>
          <cell r="B400">
            <v>12288</v>
          </cell>
          <cell r="C400">
            <v>7680</v>
          </cell>
          <cell r="D400">
            <v>54</v>
          </cell>
          <cell r="E400">
            <v>46</v>
          </cell>
        </row>
        <row r="401">
          <cell r="A401">
            <v>190419</v>
          </cell>
          <cell r="B401">
            <v>12653.86</v>
          </cell>
          <cell r="C401">
            <v>11702</v>
          </cell>
          <cell r="D401">
            <v>125</v>
          </cell>
          <cell r="E401">
            <v>151</v>
          </cell>
        </row>
        <row r="402">
          <cell r="A402">
            <v>190423</v>
          </cell>
          <cell r="C402">
            <v>10456</v>
          </cell>
          <cell r="D402">
            <v>4</v>
          </cell>
          <cell r="E402">
            <v>6</v>
          </cell>
        </row>
        <row r="403">
          <cell r="A403">
            <v>190424</v>
          </cell>
          <cell r="B403">
            <v>1484</v>
          </cell>
          <cell r="E403">
            <v>4</v>
          </cell>
        </row>
        <row r="404">
          <cell r="A404">
            <v>190428</v>
          </cell>
          <cell r="B404">
            <v>3284</v>
          </cell>
          <cell r="C404">
            <v>8385</v>
          </cell>
          <cell r="D404">
            <v>13</v>
          </cell>
          <cell r="E404">
            <v>4</v>
          </cell>
        </row>
        <row r="405">
          <cell r="A405">
            <v>190431</v>
          </cell>
          <cell r="D405">
            <v>10</v>
          </cell>
          <cell r="E405">
            <v>6</v>
          </cell>
        </row>
        <row r="406">
          <cell r="A406">
            <v>190444</v>
          </cell>
          <cell r="B406">
            <v>0</v>
          </cell>
          <cell r="C406">
            <v>0</v>
          </cell>
          <cell r="D406">
            <v>29</v>
          </cell>
          <cell r="E406">
            <v>16</v>
          </cell>
        </row>
        <row r="407">
          <cell r="A407">
            <v>190453</v>
          </cell>
          <cell r="E407">
            <v>44</v>
          </cell>
        </row>
        <row r="408">
          <cell r="A408">
            <v>190474</v>
          </cell>
          <cell r="B408">
            <v>2320</v>
          </cell>
          <cell r="D408">
            <v>5</v>
          </cell>
        </row>
        <row r="409">
          <cell r="A409">
            <v>190481</v>
          </cell>
          <cell r="B409">
            <v>10692</v>
          </cell>
          <cell r="D409">
            <v>54</v>
          </cell>
          <cell r="E409">
            <v>1</v>
          </cell>
        </row>
        <row r="410">
          <cell r="A410">
            <v>190482</v>
          </cell>
          <cell r="C410">
            <v>25536</v>
          </cell>
          <cell r="D410">
            <v>39</v>
          </cell>
          <cell r="E410">
            <v>4</v>
          </cell>
        </row>
        <row r="411">
          <cell r="A411">
            <v>190483</v>
          </cell>
          <cell r="B411">
            <v>770</v>
          </cell>
          <cell r="C411">
            <v>1599</v>
          </cell>
          <cell r="D411">
            <v>7</v>
          </cell>
          <cell r="E411">
            <v>6</v>
          </cell>
        </row>
        <row r="412">
          <cell r="A412">
            <v>190511</v>
          </cell>
          <cell r="D412">
            <v>2</v>
          </cell>
        </row>
        <row r="413">
          <cell r="A413">
            <v>190533</v>
          </cell>
          <cell r="B413">
            <v>114023.6</v>
          </cell>
          <cell r="D413">
            <v>25</v>
          </cell>
          <cell r="E413">
            <v>50</v>
          </cell>
        </row>
        <row r="414">
          <cell r="A414">
            <v>190537</v>
          </cell>
          <cell r="B414">
            <v>134400</v>
          </cell>
          <cell r="C414">
            <v>155091</v>
          </cell>
          <cell r="D414">
            <v>2065</v>
          </cell>
          <cell r="E414">
            <v>2213</v>
          </cell>
        </row>
        <row r="415">
          <cell r="A415">
            <v>190564</v>
          </cell>
          <cell r="B415">
            <v>24480</v>
          </cell>
          <cell r="D415">
            <v>94</v>
          </cell>
          <cell r="E415">
            <v>127</v>
          </cell>
        </row>
        <row r="416">
          <cell r="A416">
            <v>190588</v>
          </cell>
          <cell r="B416">
            <v>28217.599999999999</v>
          </cell>
          <cell r="C416">
            <v>15803</v>
          </cell>
          <cell r="D416">
            <v>295</v>
          </cell>
          <cell r="E416">
            <v>260</v>
          </cell>
        </row>
        <row r="417">
          <cell r="A417">
            <v>190620</v>
          </cell>
          <cell r="B417">
            <v>5992</v>
          </cell>
          <cell r="C417">
            <v>16510</v>
          </cell>
          <cell r="D417">
            <v>4</v>
          </cell>
          <cell r="E417">
            <v>7</v>
          </cell>
        </row>
        <row r="418">
          <cell r="A418">
            <v>190674</v>
          </cell>
          <cell r="B418">
            <v>1349.7</v>
          </cell>
          <cell r="D418">
            <v>128</v>
          </cell>
          <cell r="E418">
            <v>253</v>
          </cell>
        </row>
        <row r="419">
          <cell r="A419">
            <v>190680</v>
          </cell>
          <cell r="B419">
            <v>1108</v>
          </cell>
          <cell r="D419">
            <v>2</v>
          </cell>
        </row>
        <row r="420">
          <cell r="A420">
            <v>190705</v>
          </cell>
          <cell r="D420">
            <v>1649</v>
          </cell>
          <cell r="E420">
            <v>2057</v>
          </cell>
        </row>
        <row r="421">
          <cell r="A421">
            <v>190707</v>
          </cell>
          <cell r="D421">
            <v>15</v>
          </cell>
          <cell r="E421">
            <v>17</v>
          </cell>
        </row>
        <row r="422">
          <cell r="A422">
            <v>190757</v>
          </cell>
          <cell r="B422">
            <v>8902</v>
          </cell>
          <cell r="C422">
            <v>4012</v>
          </cell>
          <cell r="D422">
            <v>95</v>
          </cell>
          <cell r="E422">
            <v>27</v>
          </cell>
        </row>
        <row r="423">
          <cell r="A423">
            <v>190774</v>
          </cell>
          <cell r="C423">
            <v>7350</v>
          </cell>
        </row>
        <row r="424">
          <cell r="A424">
            <v>190888</v>
          </cell>
          <cell r="B424">
            <v>572.72</v>
          </cell>
          <cell r="C424">
            <v>4096</v>
          </cell>
          <cell r="D424">
            <v>4</v>
          </cell>
          <cell r="E424">
            <v>2</v>
          </cell>
        </row>
        <row r="425">
          <cell r="A425">
            <v>190896</v>
          </cell>
          <cell r="B425">
            <v>5028</v>
          </cell>
          <cell r="C425">
            <v>5193</v>
          </cell>
          <cell r="D425">
            <v>16</v>
          </cell>
          <cell r="E425">
            <v>30</v>
          </cell>
        </row>
        <row r="426">
          <cell r="A426">
            <v>190897</v>
          </cell>
          <cell r="C426">
            <v>1848</v>
          </cell>
          <cell r="D426">
            <v>9</v>
          </cell>
          <cell r="E426">
            <v>12</v>
          </cell>
        </row>
        <row r="427">
          <cell r="A427">
            <v>190898</v>
          </cell>
          <cell r="B427">
            <v>3966</v>
          </cell>
          <cell r="C427">
            <v>7299</v>
          </cell>
          <cell r="D427">
            <v>31</v>
          </cell>
          <cell r="E427">
            <v>19</v>
          </cell>
        </row>
        <row r="428">
          <cell r="A428">
            <v>190901</v>
          </cell>
          <cell r="C428">
            <v>814</v>
          </cell>
          <cell r="D428">
            <v>2</v>
          </cell>
        </row>
        <row r="429">
          <cell r="A429">
            <v>190936</v>
          </cell>
          <cell r="E429">
            <v>113</v>
          </cell>
        </row>
        <row r="430">
          <cell r="A430">
            <v>190937</v>
          </cell>
          <cell r="B430">
            <v>1319.39</v>
          </cell>
          <cell r="C430">
            <v>1365</v>
          </cell>
          <cell r="D430">
            <v>5</v>
          </cell>
        </row>
        <row r="431">
          <cell r="A431">
            <v>190944</v>
          </cell>
          <cell r="B431">
            <v>2194.3200000000002</v>
          </cell>
          <cell r="D431">
            <v>2</v>
          </cell>
        </row>
        <row r="432">
          <cell r="A432">
            <v>190950</v>
          </cell>
          <cell r="C432">
            <v>48943</v>
          </cell>
          <cell r="D432">
            <v>136</v>
          </cell>
        </row>
        <row r="433">
          <cell r="A433">
            <v>190971</v>
          </cell>
          <cell r="D433">
            <v>6</v>
          </cell>
          <cell r="E433">
            <v>1</v>
          </cell>
        </row>
        <row r="434">
          <cell r="A434">
            <v>190980</v>
          </cell>
          <cell r="B434">
            <v>18000</v>
          </cell>
          <cell r="C434">
            <v>18000</v>
          </cell>
          <cell r="D434">
            <v>3</v>
          </cell>
          <cell r="E434">
            <v>152</v>
          </cell>
        </row>
        <row r="435">
          <cell r="A435">
            <v>190986</v>
          </cell>
          <cell r="D435">
            <v>10</v>
          </cell>
          <cell r="E435">
            <v>12</v>
          </cell>
        </row>
        <row r="436">
          <cell r="A436">
            <v>190999</v>
          </cell>
          <cell r="D436">
            <v>8</v>
          </cell>
          <cell r="E436">
            <v>36</v>
          </cell>
        </row>
        <row r="437">
          <cell r="A437">
            <v>191007</v>
          </cell>
          <cell r="B437">
            <v>104619.79</v>
          </cell>
          <cell r="C437">
            <v>244114</v>
          </cell>
          <cell r="D437">
            <v>31</v>
          </cell>
          <cell r="E437">
            <v>4</v>
          </cell>
        </row>
        <row r="438">
          <cell r="A438">
            <v>191012</v>
          </cell>
          <cell r="B438">
            <v>2453.8000000000002</v>
          </cell>
          <cell r="D438">
            <v>3</v>
          </cell>
          <cell r="E438">
            <v>4</v>
          </cell>
        </row>
        <row r="439">
          <cell r="A439">
            <v>191017</v>
          </cell>
          <cell r="B439">
            <v>1440</v>
          </cell>
          <cell r="C439">
            <v>1440</v>
          </cell>
        </row>
        <row r="440">
          <cell r="A440">
            <v>191055</v>
          </cell>
          <cell r="B440">
            <v>3972</v>
          </cell>
          <cell r="C440">
            <v>528</v>
          </cell>
          <cell r="D440">
            <v>3</v>
          </cell>
          <cell r="E440">
            <v>4</v>
          </cell>
        </row>
        <row r="441">
          <cell r="A441">
            <v>191060</v>
          </cell>
          <cell r="B441">
            <v>1554</v>
          </cell>
          <cell r="D441">
            <v>5</v>
          </cell>
        </row>
        <row r="442">
          <cell r="A442">
            <v>191073</v>
          </cell>
          <cell r="B442">
            <v>10269.6</v>
          </cell>
          <cell r="C442">
            <v>14400</v>
          </cell>
          <cell r="D442">
            <v>305</v>
          </cell>
          <cell r="E442">
            <v>281</v>
          </cell>
        </row>
        <row r="443">
          <cell r="A443">
            <v>191088</v>
          </cell>
          <cell r="E443">
            <v>3</v>
          </cell>
        </row>
        <row r="444">
          <cell r="A444">
            <v>191092</v>
          </cell>
          <cell r="E444">
            <v>26</v>
          </cell>
        </row>
        <row r="445">
          <cell r="A445">
            <v>191093</v>
          </cell>
          <cell r="B445">
            <v>2092.8000000000002</v>
          </cell>
          <cell r="C445">
            <v>8568</v>
          </cell>
          <cell r="D445">
            <v>44</v>
          </cell>
        </row>
        <row r="446">
          <cell r="A446">
            <v>191094</v>
          </cell>
          <cell r="B446">
            <v>9496.08</v>
          </cell>
          <cell r="C446">
            <v>7098</v>
          </cell>
          <cell r="D446">
            <v>121</v>
          </cell>
          <cell r="E446">
            <v>87</v>
          </cell>
        </row>
        <row r="447">
          <cell r="A447">
            <v>191097</v>
          </cell>
          <cell r="D447">
            <v>126</v>
          </cell>
        </row>
        <row r="448">
          <cell r="A448">
            <v>191098</v>
          </cell>
          <cell r="B448">
            <v>11458.08</v>
          </cell>
          <cell r="C448">
            <v>2839</v>
          </cell>
          <cell r="D448">
            <v>37</v>
          </cell>
        </row>
        <row r="449">
          <cell r="A449">
            <v>191100</v>
          </cell>
          <cell r="C449">
            <v>3006</v>
          </cell>
        </row>
        <row r="450">
          <cell r="A450">
            <v>191109</v>
          </cell>
          <cell r="D450">
            <v>407</v>
          </cell>
          <cell r="E450">
            <v>132</v>
          </cell>
        </row>
        <row r="451">
          <cell r="A451">
            <v>191119</v>
          </cell>
          <cell r="D451">
            <v>276</v>
          </cell>
          <cell r="E451">
            <v>275</v>
          </cell>
        </row>
        <row r="452">
          <cell r="A452">
            <v>191127</v>
          </cell>
          <cell r="B452">
            <v>62002.400000000001</v>
          </cell>
          <cell r="C452">
            <v>30682</v>
          </cell>
          <cell r="D452">
            <v>2122</v>
          </cell>
          <cell r="E452">
            <v>916</v>
          </cell>
        </row>
        <row r="453">
          <cell r="A453">
            <v>191173</v>
          </cell>
          <cell r="D453">
            <v>45</v>
          </cell>
          <cell r="E453">
            <v>54</v>
          </cell>
        </row>
        <row r="454">
          <cell r="A454">
            <v>191174</v>
          </cell>
          <cell r="D454">
            <v>97</v>
          </cell>
          <cell r="E454">
            <v>104</v>
          </cell>
        </row>
        <row r="455">
          <cell r="A455">
            <v>191215</v>
          </cell>
          <cell r="B455">
            <v>38000</v>
          </cell>
          <cell r="C455">
            <v>47102</v>
          </cell>
          <cell r="D455">
            <v>1208</v>
          </cell>
          <cell r="E455">
            <v>1370</v>
          </cell>
        </row>
        <row r="456">
          <cell r="A456">
            <v>191218</v>
          </cell>
          <cell r="D456">
            <v>26</v>
          </cell>
        </row>
        <row r="457">
          <cell r="A457">
            <v>191219</v>
          </cell>
          <cell r="B457">
            <v>18000</v>
          </cell>
          <cell r="D457">
            <v>95</v>
          </cell>
          <cell r="E457">
            <v>46</v>
          </cell>
        </row>
        <row r="458">
          <cell r="A458">
            <v>191226</v>
          </cell>
          <cell r="B458">
            <v>2491.4</v>
          </cell>
          <cell r="D458">
            <v>6</v>
          </cell>
          <cell r="E458">
            <v>5</v>
          </cell>
        </row>
        <row r="459">
          <cell r="A459">
            <v>191231</v>
          </cell>
          <cell r="B459">
            <v>4520</v>
          </cell>
          <cell r="C459">
            <v>4720</v>
          </cell>
          <cell r="D459">
            <v>21</v>
          </cell>
        </row>
        <row r="460">
          <cell r="A460">
            <v>191236</v>
          </cell>
          <cell r="B460">
            <v>8000</v>
          </cell>
          <cell r="D460">
            <v>213</v>
          </cell>
          <cell r="E460">
            <v>128</v>
          </cell>
        </row>
        <row r="461">
          <cell r="A461">
            <v>191241</v>
          </cell>
          <cell r="B461">
            <v>2860</v>
          </cell>
          <cell r="D461">
            <v>11</v>
          </cell>
          <cell r="E461">
            <v>6</v>
          </cell>
        </row>
        <row r="462">
          <cell r="A462">
            <v>191245</v>
          </cell>
          <cell r="B462">
            <v>18900</v>
          </cell>
          <cell r="C462">
            <v>14037</v>
          </cell>
          <cell r="D462">
            <v>288</v>
          </cell>
          <cell r="E462">
            <v>266</v>
          </cell>
        </row>
        <row r="463">
          <cell r="A463">
            <v>191257</v>
          </cell>
          <cell r="D463">
            <v>86</v>
          </cell>
          <cell r="E463">
            <v>47</v>
          </cell>
        </row>
        <row r="464">
          <cell r="A464">
            <v>191258</v>
          </cell>
          <cell r="D464">
            <v>92</v>
          </cell>
          <cell r="E464">
            <v>31</v>
          </cell>
        </row>
        <row r="465">
          <cell r="A465">
            <v>191261</v>
          </cell>
          <cell r="B465">
            <v>204</v>
          </cell>
          <cell r="C465">
            <v>72</v>
          </cell>
          <cell r="D465">
            <v>3</v>
          </cell>
          <cell r="E465">
            <v>1</v>
          </cell>
        </row>
        <row r="466">
          <cell r="A466">
            <v>191267</v>
          </cell>
          <cell r="B466">
            <v>3192</v>
          </cell>
          <cell r="C466">
            <v>1311</v>
          </cell>
        </row>
        <row r="467">
          <cell r="A467">
            <v>191287</v>
          </cell>
          <cell r="D467">
            <v>30</v>
          </cell>
          <cell r="E467">
            <v>74</v>
          </cell>
        </row>
        <row r="468">
          <cell r="A468">
            <v>191310</v>
          </cell>
          <cell r="C468">
            <v>5952</v>
          </cell>
          <cell r="D468">
            <v>21</v>
          </cell>
        </row>
        <row r="469">
          <cell r="A469">
            <v>191319</v>
          </cell>
          <cell r="C469">
            <v>23865</v>
          </cell>
          <cell r="D469">
            <v>27</v>
          </cell>
          <cell r="E469">
            <v>64</v>
          </cell>
        </row>
        <row r="470">
          <cell r="A470">
            <v>191341</v>
          </cell>
          <cell r="C470">
            <v>2880</v>
          </cell>
        </row>
        <row r="471">
          <cell r="A471">
            <v>191346</v>
          </cell>
          <cell r="B471">
            <v>4968</v>
          </cell>
          <cell r="C471">
            <v>3312</v>
          </cell>
          <cell r="D471">
            <v>21</v>
          </cell>
          <cell r="E471">
            <v>22</v>
          </cell>
        </row>
        <row r="472">
          <cell r="A472">
            <v>191347</v>
          </cell>
          <cell r="D472">
            <v>8</v>
          </cell>
          <cell r="E472">
            <v>14</v>
          </cell>
        </row>
        <row r="473">
          <cell r="A473">
            <v>191350</v>
          </cell>
          <cell r="B473">
            <v>321.85000000000002</v>
          </cell>
          <cell r="C473">
            <v>1051</v>
          </cell>
          <cell r="E473">
            <v>5</v>
          </cell>
        </row>
        <row r="474">
          <cell r="A474">
            <v>191352</v>
          </cell>
          <cell r="B474">
            <v>15550</v>
          </cell>
          <cell r="C474">
            <v>7666</v>
          </cell>
          <cell r="E474">
            <v>21</v>
          </cell>
        </row>
        <row r="475">
          <cell r="A475">
            <v>191360</v>
          </cell>
          <cell r="B475">
            <v>72816</v>
          </cell>
          <cell r="D475">
            <v>137</v>
          </cell>
          <cell r="E475">
            <v>457</v>
          </cell>
        </row>
        <row r="476">
          <cell r="A476">
            <v>191364</v>
          </cell>
          <cell r="D476">
            <v>11</v>
          </cell>
        </row>
        <row r="477">
          <cell r="A477">
            <v>191365</v>
          </cell>
          <cell r="B477">
            <v>14221.97</v>
          </cell>
          <cell r="D477">
            <v>229</v>
          </cell>
        </row>
        <row r="478">
          <cell r="A478">
            <v>191369</v>
          </cell>
          <cell r="B478">
            <v>7080</v>
          </cell>
          <cell r="C478">
            <v>16284</v>
          </cell>
          <cell r="D478">
            <v>21</v>
          </cell>
          <cell r="E478">
            <v>70</v>
          </cell>
        </row>
        <row r="479">
          <cell r="A479">
            <v>191378</v>
          </cell>
          <cell r="D479">
            <v>45</v>
          </cell>
          <cell r="E479">
            <v>4</v>
          </cell>
        </row>
        <row r="480">
          <cell r="A480">
            <v>191383</v>
          </cell>
          <cell r="B480">
            <v>17465</v>
          </cell>
          <cell r="D480">
            <v>344</v>
          </cell>
        </row>
        <row r="481">
          <cell r="A481">
            <v>191394</v>
          </cell>
          <cell r="C481">
            <v>2880</v>
          </cell>
          <cell r="E481">
            <v>38</v>
          </cell>
        </row>
        <row r="482">
          <cell r="A482">
            <v>191395</v>
          </cell>
          <cell r="D482">
            <v>77</v>
          </cell>
          <cell r="E482">
            <v>3</v>
          </cell>
        </row>
        <row r="483">
          <cell r="A483">
            <v>191403</v>
          </cell>
          <cell r="E483">
            <v>3</v>
          </cell>
        </row>
        <row r="484">
          <cell r="A484">
            <v>191422</v>
          </cell>
          <cell r="D484">
            <v>68</v>
          </cell>
        </row>
        <row r="485">
          <cell r="A485">
            <v>191425</v>
          </cell>
          <cell r="D485">
            <v>1</v>
          </cell>
          <cell r="E485">
            <v>20</v>
          </cell>
        </row>
        <row r="486">
          <cell r="A486">
            <v>191430</v>
          </cell>
          <cell r="B486">
            <v>9020.6299999999992</v>
          </cell>
          <cell r="C486">
            <v>5406</v>
          </cell>
          <cell r="D486">
            <v>161</v>
          </cell>
          <cell r="E486">
            <v>229</v>
          </cell>
        </row>
        <row r="487">
          <cell r="A487">
            <v>191432</v>
          </cell>
          <cell r="B487">
            <v>13256</v>
          </cell>
          <cell r="C487">
            <v>29135</v>
          </cell>
          <cell r="D487">
            <v>372</v>
          </cell>
          <cell r="E487">
            <v>692</v>
          </cell>
        </row>
        <row r="488">
          <cell r="A488">
            <v>191456</v>
          </cell>
          <cell r="D488">
            <v>1</v>
          </cell>
          <cell r="E488">
            <v>4</v>
          </cell>
        </row>
        <row r="489">
          <cell r="A489">
            <v>191460</v>
          </cell>
          <cell r="E489">
            <v>3</v>
          </cell>
        </row>
        <row r="490">
          <cell r="A490">
            <v>191463</v>
          </cell>
          <cell r="D490">
            <v>16</v>
          </cell>
        </row>
        <row r="491">
          <cell r="A491">
            <v>191466</v>
          </cell>
          <cell r="B491">
            <v>2358</v>
          </cell>
        </row>
        <row r="492">
          <cell r="A492">
            <v>191489</v>
          </cell>
          <cell r="B492">
            <v>4903.68</v>
          </cell>
          <cell r="C492">
            <v>13392</v>
          </cell>
          <cell r="D492">
            <v>10</v>
          </cell>
          <cell r="E492">
            <v>7</v>
          </cell>
        </row>
        <row r="493">
          <cell r="A493">
            <v>191508</v>
          </cell>
          <cell r="C493">
            <v>7153</v>
          </cell>
        </row>
        <row r="494">
          <cell r="A494">
            <v>191510</v>
          </cell>
          <cell r="B494">
            <v>58519.92</v>
          </cell>
          <cell r="C494">
            <v>137784</v>
          </cell>
          <cell r="D494">
            <v>264</v>
          </cell>
          <cell r="E494">
            <v>143</v>
          </cell>
        </row>
        <row r="495">
          <cell r="A495">
            <v>191522</v>
          </cell>
          <cell r="C495">
            <v>0</v>
          </cell>
          <cell r="D495">
            <v>139</v>
          </cell>
          <cell r="E495">
            <v>199</v>
          </cell>
        </row>
        <row r="496">
          <cell r="A496">
            <v>191523</v>
          </cell>
          <cell r="D496">
            <v>80</v>
          </cell>
          <cell r="E496">
            <v>13</v>
          </cell>
        </row>
        <row r="497">
          <cell r="A497">
            <v>191524</v>
          </cell>
          <cell r="D497">
            <v>2</v>
          </cell>
          <cell r="E497">
            <v>1</v>
          </cell>
        </row>
        <row r="498">
          <cell r="A498">
            <v>191535</v>
          </cell>
          <cell r="B498">
            <v>38499.47</v>
          </cell>
          <cell r="C498">
            <v>57418</v>
          </cell>
          <cell r="D498">
            <v>546</v>
          </cell>
          <cell r="E498">
            <v>1207</v>
          </cell>
        </row>
        <row r="499">
          <cell r="A499">
            <v>191538</v>
          </cell>
          <cell r="B499">
            <v>2930.67</v>
          </cell>
          <cell r="C499">
            <v>1800</v>
          </cell>
        </row>
        <row r="500">
          <cell r="A500">
            <v>191539</v>
          </cell>
          <cell r="B500">
            <v>109373.24</v>
          </cell>
          <cell r="C500">
            <v>124735</v>
          </cell>
        </row>
        <row r="501">
          <cell r="A501">
            <v>191545</v>
          </cell>
          <cell r="B501">
            <v>5400</v>
          </cell>
          <cell r="D501">
            <v>62</v>
          </cell>
        </row>
        <row r="502">
          <cell r="A502">
            <v>191549</v>
          </cell>
          <cell r="B502">
            <v>4224</v>
          </cell>
          <cell r="C502">
            <v>5760</v>
          </cell>
          <cell r="D502">
            <v>1</v>
          </cell>
        </row>
        <row r="503">
          <cell r="A503">
            <v>191553</v>
          </cell>
          <cell r="E503">
            <v>5</v>
          </cell>
        </row>
        <row r="504">
          <cell r="A504">
            <v>191564</v>
          </cell>
          <cell r="D504">
            <v>4</v>
          </cell>
        </row>
        <row r="505">
          <cell r="A505">
            <v>191565</v>
          </cell>
          <cell r="C505">
            <v>22296</v>
          </cell>
          <cell r="E505">
            <v>1041</v>
          </cell>
        </row>
        <row r="506">
          <cell r="A506">
            <v>191573</v>
          </cell>
          <cell r="B506">
            <v>18690</v>
          </cell>
          <cell r="C506">
            <v>17700</v>
          </cell>
          <cell r="D506">
            <v>70</v>
          </cell>
          <cell r="E506">
            <v>141</v>
          </cell>
        </row>
        <row r="507">
          <cell r="A507">
            <v>191582</v>
          </cell>
          <cell r="D507">
            <v>49</v>
          </cell>
          <cell r="E507">
            <v>77</v>
          </cell>
        </row>
        <row r="508">
          <cell r="A508">
            <v>191583</v>
          </cell>
          <cell r="B508">
            <v>10680</v>
          </cell>
          <cell r="C508">
            <v>16941</v>
          </cell>
          <cell r="D508">
            <v>618</v>
          </cell>
          <cell r="E508">
            <v>433</v>
          </cell>
        </row>
        <row r="509">
          <cell r="A509">
            <v>191589</v>
          </cell>
          <cell r="B509">
            <v>5398.12</v>
          </cell>
          <cell r="D509">
            <v>75</v>
          </cell>
        </row>
        <row r="510">
          <cell r="A510">
            <v>191594</v>
          </cell>
          <cell r="B510">
            <v>22701.919999999998</v>
          </cell>
          <cell r="C510">
            <v>3520</v>
          </cell>
          <cell r="D510">
            <v>252</v>
          </cell>
          <cell r="E510">
            <v>20</v>
          </cell>
        </row>
        <row r="511">
          <cell r="A511">
            <v>191603</v>
          </cell>
          <cell r="D511">
            <v>2</v>
          </cell>
          <cell r="E511">
            <v>4</v>
          </cell>
        </row>
        <row r="512">
          <cell r="A512">
            <v>191618</v>
          </cell>
          <cell r="B512">
            <v>29487</v>
          </cell>
          <cell r="C512">
            <v>3102</v>
          </cell>
          <cell r="D512">
            <v>199</v>
          </cell>
          <cell r="E512">
            <v>213</v>
          </cell>
        </row>
        <row r="513">
          <cell r="A513">
            <v>191644</v>
          </cell>
          <cell r="B513">
            <v>83724.5</v>
          </cell>
          <cell r="C513">
            <v>55360</v>
          </cell>
          <cell r="D513">
            <v>4188</v>
          </cell>
          <cell r="E513">
            <v>2816</v>
          </cell>
        </row>
        <row r="514">
          <cell r="A514">
            <v>191645</v>
          </cell>
          <cell r="B514">
            <v>125129.3</v>
          </cell>
          <cell r="C514">
            <v>56397</v>
          </cell>
          <cell r="E514">
            <v>18</v>
          </cell>
        </row>
        <row r="515">
          <cell r="A515">
            <v>191647</v>
          </cell>
          <cell r="C515">
            <v>8820</v>
          </cell>
          <cell r="D515">
            <v>74</v>
          </cell>
          <cell r="E515">
            <v>33</v>
          </cell>
        </row>
        <row r="516">
          <cell r="A516">
            <v>191650</v>
          </cell>
          <cell r="B516">
            <v>242045.54</v>
          </cell>
          <cell r="C516">
            <v>211927</v>
          </cell>
          <cell r="D516">
            <v>849</v>
          </cell>
          <cell r="E516">
            <v>613</v>
          </cell>
        </row>
        <row r="517">
          <cell r="A517">
            <v>191656</v>
          </cell>
          <cell r="B517">
            <v>1785</v>
          </cell>
          <cell r="C517">
            <v>2464</v>
          </cell>
          <cell r="D517">
            <v>7</v>
          </cell>
          <cell r="E517">
            <v>15</v>
          </cell>
        </row>
        <row r="518">
          <cell r="A518">
            <v>191667</v>
          </cell>
          <cell r="B518">
            <v>422.82</v>
          </cell>
          <cell r="D518">
            <v>8</v>
          </cell>
          <cell r="E518">
            <v>11</v>
          </cell>
        </row>
        <row r="519">
          <cell r="A519">
            <v>191670</v>
          </cell>
          <cell r="B519">
            <v>2226</v>
          </cell>
          <cell r="C519">
            <v>15785</v>
          </cell>
          <cell r="D519">
            <v>202</v>
          </cell>
          <cell r="E519">
            <v>132</v>
          </cell>
        </row>
        <row r="520">
          <cell r="A520">
            <v>191675</v>
          </cell>
          <cell r="B520">
            <v>8460</v>
          </cell>
          <cell r="C520">
            <v>8594</v>
          </cell>
          <cell r="D520">
            <v>49</v>
          </cell>
          <cell r="E520">
            <v>7</v>
          </cell>
        </row>
        <row r="521">
          <cell r="A521">
            <v>191685</v>
          </cell>
          <cell r="B521">
            <v>6057</v>
          </cell>
        </row>
        <row r="522">
          <cell r="A522">
            <v>191688</v>
          </cell>
          <cell r="B522">
            <v>10000</v>
          </cell>
          <cell r="C522">
            <v>10000</v>
          </cell>
          <cell r="D522">
            <v>81</v>
          </cell>
          <cell r="E522">
            <v>29</v>
          </cell>
        </row>
        <row r="523">
          <cell r="A523">
            <v>191690</v>
          </cell>
          <cell r="B523">
            <v>20398.8</v>
          </cell>
          <cell r="C523">
            <v>7440</v>
          </cell>
          <cell r="D523">
            <v>100</v>
          </cell>
          <cell r="E523">
            <v>64</v>
          </cell>
        </row>
        <row r="524">
          <cell r="A524">
            <v>191702</v>
          </cell>
          <cell r="B524">
            <v>7818</v>
          </cell>
          <cell r="D524">
            <v>140</v>
          </cell>
          <cell r="E524">
            <v>239</v>
          </cell>
        </row>
        <row r="525">
          <cell r="A525">
            <v>191706</v>
          </cell>
          <cell r="B525">
            <v>1350</v>
          </cell>
          <cell r="E525">
            <v>77</v>
          </cell>
        </row>
        <row r="526">
          <cell r="A526">
            <v>191728</v>
          </cell>
          <cell r="B526">
            <v>2220</v>
          </cell>
          <cell r="D526">
            <v>12</v>
          </cell>
        </row>
        <row r="527">
          <cell r="A527">
            <v>191732</v>
          </cell>
          <cell r="B527">
            <v>3792</v>
          </cell>
          <cell r="C527">
            <v>1896</v>
          </cell>
          <cell r="D527">
            <v>29</v>
          </cell>
          <cell r="E527">
            <v>48</v>
          </cell>
        </row>
        <row r="528">
          <cell r="A528">
            <v>191733</v>
          </cell>
          <cell r="B528">
            <v>224</v>
          </cell>
          <cell r="D528">
            <v>2</v>
          </cell>
        </row>
        <row r="529">
          <cell r="A529">
            <v>191735</v>
          </cell>
          <cell r="B529">
            <v>6759</v>
          </cell>
          <cell r="C529">
            <v>5088</v>
          </cell>
          <cell r="D529">
            <v>5</v>
          </cell>
          <cell r="E529">
            <v>50</v>
          </cell>
        </row>
        <row r="530">
          <cell r="A530">
            <v>191742</v>
          </cell>
          <cell r="B530">
            <v>5870</v>
          </cell>
          <cell r="C530">
            <v>7200</v>
          </cell>
          <cell r="E530">
            <v>31</v>
          </cell>
        </row>
        <row r="531">
          <cell r="A531">
            <v>191747</v>
          </cell>
          <cell r="D531">
            <v>45</v>
          </cell>
          <cell r="E531">
            <v>47</v>
          </cell>
        </row>
        <row r="532">
          <cell r="A532">
            <v>191748</v>
          </cell>
          <cell r="B532">
            <v>2531.67</v>
          </cell>
          <cell r="C532">
            <v>900</v>
          </cell>
        </row>
        <row r="533">
          <cell r="A533">
            <v>191751</v>
          </cell>
          <cell r="B533">
            <v>6209.2</v>
          </cell>
          <cell r="C533">
            <v>5509</v>
          </cell>
          <cell r="D533">
            <v>67</v>
          </cell>
          <cell r="E533">
            <v>119</v>
          </cell>
        </row>
        <row r="534">
          <cell r="A534">
            <v>191752</v>
          </cell>
          <cell r="B534">
            <v>3554.61</v>
          </cell>
          <cell r="C534">
            <v>1025</v>
          </cell>
          <cell r="D534">
            <v>20</v>
          </cell>
          <cell r="E534">
            <v>8</v>
          </cell>
        </row>
        <row r="535">
          <cell r="A535">
            <v>191759</v>
          </cell>
          <cell r="B535">
            <v>2136</v>
          </cell>
          <cell r="C535">
            <v>5340</v>
          </cell>
          <cell r="E535">
            <v>1</v>
          </cell>
        </row>
        <row r="536">
          <cell r="A536">
            <v>191762</v>
          </cell>
          <cell r="E536">
            <v>1</v>
          </cell>
        </row>
        <row r="537">
          <cell r="A537">
            <v>191763</v>
          </cell>
          <cell r="E537">
            <v>1</v>
          </cell>
        </row>
        <row r="538">
          <cell r="A538">
            <v>191765</v>
          </cell>
          <cell r="D538">
            <v>4</v>
          </cell>
          <cell r="E538">
            <v>11</v>
          </cell>
        </row>
        <row r="539">
          <cell r="A539">
            <v>191766</v>
          </cell>
          <cell r="B539">
            <v>15698</v>
          </cell>
          <cell r="C539">
            <v>11349</v>
          </cell>
        </row>
        <row r="540">
          <cell r="A540">
            <v>191769</v>
          </cell>
          <cell r="B540">
            <v>8300.84</v>
          </cell>
          <cell r="C540">
            <v>9998</v>
          </cell>
          <cell r="D540">
            <v>17</v>
          </cell>
          <cell r="E540">
            <v>41</v>
          </cell>
        </row>
        <row r="541">
          <cell r="A541">
            <v>191773</v>
          </cell>
          <cell r="B541">
            <v>27480</v>
          </cell>
          <cell r="D541">
            <v>211</v>
          </cell>
          <cell r="E541">
            <v>93</v>
          </cell>
        </row>
        <row r="542">
          <cell r="A542">
            <v>191776</v>
          </cell>
          <cell r="B542">
            <v>22000</v>
          </cell>
          <cell r="C542">
            <v>16000</v>
          </cell>
          <cell r="D542">
            <v>56</v>
          </cell>
          <cell r="E542">
            <v>23</v>
          </cell>
        </row>
        <row r="543">
          <cell r="A543">
            <v>191796</v>
          </cell>
          <cell r="C543">
            <v>3120</v>
          </cell>
          <cell r="D543">
            <v>24</v>
          </cell>
          <cell r="E543">
            <v>24</v>
          </cell>
        </row>
        <row r="544">
          <cell r="A544">
            <v>191799</v>
          </cell>
          <cell r="C544">
            <v>15980</v>
          </cell>
          <cell r="D544">
            <v>157</v>
          </cell>
          <cell r="E544">
            <v>244</v>
          </cell>
        </row>
        <row r="545">
          <cell r="A545">
            <v>191800</v>
          </cell>
          <cell r="D545">
            <v>4</v>
          </cell>
        </row>
        <row r="546">
          <cell r="A546">
            <v>191809</v>
          </cell>
          <cell r="B546">
            <v>38856</v>
          </cell>
          <cell r="C546">
            <v>36432</v>
          </cell>
          <cell r="D546">
            <v>771</v>
          </cell>
          <cell r="E546">
            <v>877</v>
          </cell>
        </row>
        <row r="547">
          <cell r="A547">
            <v>191816</v>
          </cell>
          <cell r="B547">
            <v>5709.55</v>
          </cell>
          <cell r="D547">
            <v>60</v>
          </cell>
        </row>
        <row r="548">
          <cell r="A548">
            <v>191822</v>
          </cell>
          <cell r="B548">
            <v>69256</v>
          </cell>
          <cell r="C548">
            <v>51480</v>
          </cell>
          <cell r="D548">
            <v>1537</v>
          </cell>
          <cell r="E548">
            <v>1561</v>
          </cell>
        </row>
        <row r="549">
          <cell r="A549">
            <v>191843</v>
          </cell>
          <cell r="C549">
            <v>15863</v>
          </cell>
        </row>
        <row r="550">
          <cell r="A550">
            <v>191846</v>
          </cell>
          <cell r="E550">
            <v>2</v>
          </cell>
        </row>
        <row r="551">
          <cell r="A551">
            <v>191850</v>
          </cell>
          <cell r="B551">
            <v>43353.7</v>
          </cell>
          <cell r="D551">
            <v>484</v>
          </cell>
          <cell r="E551">
            <v>432</v>
          </cell>
        </row>
        <row r="552">
          <cell r="A552">
            <v>191856</v>
          </cell>
          <cell r="B552">
            <v>2531.67</v>
          </cell>
        </row>
        <row r="553">
          <cell r="A553">
            <v>191864</v>
          </cell>
          <cell r="B553">
            <v>12000</v>
          </cell>
          <cell r="C553">
            <v>7200</v>
          </cell>
          <cell r="D553">
            <v>113</v>
          </cell>
          <cell r="E553">
            <v>50</v>
          </cell>
        </row>
        <row r="554">
          <cell r="A554">
            <v>191867</v>
          </cell>
          <cell r="B554">
            <v>399</v>
          </cell>
        </row>
        <row r="555">
          <cell r="A555">
            <v>191868</v>
          </cell>
          <cell r="B555">
            <v>2930.67</v>
          </cell>
        </row>
        <row r="556">
          <cell r="A556">
            <v>191877</v>
          </cell>
          <cell r="C556">
            <v>24000</v>
          </cell>
          <cell r="E556">
            <v>48</v>
          </cell>
        </row>
        <row r="557">
          <cell r="A557">
            <v>191879</v>
          </cell>
          <cell r="B557">
            <v>39136.370000000003</v>
          </cell>
          <cell r="C557">
            <v>55470</v>
          </cell>
          <cell r="D557">
            <v>350</v>
          </cell>
          <cell r="E557">
            <v>489</v>
          </cell>
        </row>
        <row r="558">
          <cell r="A558">
            <v>191887</v>
          </cell>
          <cell r="B558">
            <v>450</v>
          </cell>
          <cell r="C558">
            <v>0</v>
          </cell>
        </row>
        <row r="559">
          <cell r="A559">
            <v>191906</v>
          </cell>
          <cell r="B559">
            <v>6000</v>
          </cell>
          <cell r="C559">
            <v>6000</v>
          </cell>
          <cell r="E559">
            <v>8</v>
          </cell>
        </row>
        <row r="560">
          <cell r="A560">
            <v>191913</v>
          </cell>
          <cell r="D560">
            <v>16</v>
          </cell>
          <cell r="E560">
            <v>25</v>
          </cell>
        </row>
        <row r="561">
          <cell r="A561">
            <v>191914</v>
          </cell>
          <cell r="D561">
            <v>12</v>
          </cell>
        </row>
        <row r="562">
          <cell r="A562">
            <v>191915</v>
          </cell>
          <cell r="B562">
            <v>3339</v>
          </cell>
          <cell r="D562">
            <v>72</v>
          </cell>
        </row>
        <row r="563">
          <cell r="A563">
            <v>191916</v>
          </cell>
          <cell r="D563">
            <v>9</v>
          </cell>
        </row>
        <row r="564">
          <cell r="A564">
            <v>191917</v>
          </cell>
          <cell r="D564">
            <v>50</v>
          </cell>
        </row>
        <row r="565">
          <cell r="A565">
            <v>191919</v>
          </cell>
          <cell r="D565">
            <v>2</v>
          </cell>
          <cell r="E565">
            <v>9</v>
          </cell>
        </row>
        <row r="566">
          <cell r="A566">
            <v>191920</v>
          </cell>
          <cell r="D566">
            <v>357</v>
          </cell>
          <cell r="E566">
            <v>343</v>
          </cell>
        </row>
        <row r="567">
          <cell r="A567">
            <v>191930</v>
          </cell>
          <cell r="D567">
            <v>8</v>
          </cell>
          <cell r="E567">
            <v>61</v>
          </cell>
        </row>
        <row r="568">
          <cell r="A568">
            <v>191965</v>
          </cell>
          <cell r="B568">
            <v>48763.199999999997</v>
          </cell>
          <cell r="C568">
            <v>88397</v>
          </cell>
          <cell r="D568">
            <v>1098</v>
          </cell>
          <cell r="E568">
            <v>1578</v>
          </cell>
        </row>
        <row r="569">
          <cell r="A569">
            <v>191967</v>
          </cell>
          <cell r="B569">
            <v>28350</v>
          </cell>
          <cell r="D569">
            <v>282</v>
          </cell>
          <cell r="E569">
            <v>164</v>
          </cell>
        </row>
        <row r="570">
          <cell r="A570">
            <v>191978</v>
          </cell>
          <cell r="B570">
            <v>8160</v>
          </cell>
          <cell r="D570">
            <v>19</v>
          </cell>
          <cell r="E570">
            <v>53</v>
          </cell>
        </row>
        <row r="571">
          <cell r="A571">
            <v>191982</v>
          </cell>
          <cell r="D571">
            <v>1</v>
          </cell>
        </row>
        <row r="572">
          <cell r="A572">
            <v>191985</v>
          </cell>
          <cell r="D572">
            <v>1</v>
          </cell>
        </row>
        <row r="573">
          <cell r="A573">
            <v>191988</v>
          </cell>
          <cell r="D573">
            <v>1</v>
          </cell>
        </row>
        <row r="574">
          <cell r="A574">
            <v>191993</v>
          </cell>
          <cell r="B574">
            <v>0</v>
          </cell>
          <cell r="E574">
            <v>33</v>
          </cell>
        </row>
        <row r="575">
          <cell r="A575">
            <v>191997</v>
          </cell>
          <cell r="D575">
            <v>148</v>
          </cell>
        </row>
        <row r="576">
          <cell r="A576">
            <v>191999</v>
          </cell>
          <cell r="D576">
            <v>1</v>
          </cell>
        </row>
        <row r="577">
          <cell r="A577">
            <v>192005</v>
          </cell>
          <cell r="C577">
            <v>8727</v>
          </cell>
        </row>
        <row r="578">
          <cell r="A578">
            <v>192011</v>
          </cell>
          <cell r="B578">
            <v>279.3</v>
          </cell>
          <cell r="E578">
            <v>4</v>
          </cell>
        </row>
        <row r="579">
          <cell r="A579">
            <v>192012</v>
          </cell>
          <cell r="D579">
            <v>11</v>
          </cell>
          <cell r="E579">
            <v>24</v>
          </cell>
        </row>
        <row r="580">
          <cell r="A580">
            <v>192013</v>
          </cell>
          <cell r="B580">
            <v>3300</v>
          </cell>
          <cell r="C580">
            <v>4640</v>
          </cell>
          <cell r="E580">
            <v>71</v>
          </cell>
        </row>
        <row r="581">
          <cell r="A581">
            <v>192019</v>
          </cell>
          <cell r="B581">
            <v>16430.88</v>
          </cell>
          <cell r="C581">
            <v>56001</v>
          </cell>
          <cell r="D581">
            <v>10</v>
          </cell>
          <cell r="E581">
            <v>35</v>
          </cell>
        </row>
        <row r="582">
          <cell r="A582">
            <v>192020</v>
          </cell>
          <cell r="D582">
            <v>18</v>
          </cell>
          <cell r="E582">
            <v>29</v>
          </cell>
        </row>
        <row r="583">
          <cell r="A583">
            <v>192021</v>
          </cell>
          <cell r="B583">
            <v>3322.08</v>
          </cell>
          <cell r="C583">
            <v>10248</v>
          </cell>
          <cell r="D583">
            <v>13</v>
          </cell>
          <cell r="E583">
            <v>13</v>
          </cell>
        </row>
        <row r="584">
          <cell r="A584">
            <v>192030</v>
          </cell>
          <cell r="D584">
            <v>1</v>
          </cell>
          <cell r="E584">
            <v>4</v>
          </cell>
        </row>
        <row r="585">
          <cell r="A585">
            <v>192043</v>
          </cell>
          <cell r="D585">
            <v>259</v>
          </cell>
          <cell r="E585">
            <v>72</v>
          </cell>
        </row>
        <row r="586">
          <cell r="A586">
            <v>192045</v>
          </cell>
          <cell r="D586">
            <v>28</v>
          </cell>
          <cell r="E586">
            <v>35</v>
          </cell>
        </row>
        <row r="587">
          <cell r="A587">
            <v>192046</v>
          </cell>
          <cell r="D587">
            <v>88</v>
          </cell>
          <cell r="E587">
            <v>14</v>
          </cell>
        </row>
        <row r="588">
          <cell r="A588">
            <v>192047</v>
          </cell>
          <cell r="D588">
            <v>10</v>
          </cell>
          <cell r="E588">
            <v>3</v>
          </cell>
        </row>
        <row r="589">
          <cell r="A589">
            <v>192049</v>
          </cell>
          <cell r="D589">
            <v>1</v>
          </cell>
          <cell r="E589">
            <v>2</v>
          </cell>
        </row>
        <row r="590">
          <cell r="A590">
            <v>192051</v>
          </cell>
          <cell r="D590">
            <v>1</v>
          </cell>
        </row>
        <row r="591">
          <cell r="A591">
            <v>192052</v>
          </cell>
          <cell r="B591">
            <v>41082</v>
          </cell>
          <cell r="C591">
            <v>51946</v>
          </cell>
          <cell r="D591">
            <v>730</v>
          </cell>
          <cell r="E591">
            <v>883</v>
          </cell>
        </row>
        <row r="592">
          <cell r="A592">
            <v>192053</v>
          </cell>
          <cell r="B592">
            <v>42330</v>
          </cell>
          <cell r="C592">
            <v>28566</v>
          </cell>
          <cell r="D592">
            <v>756</v>
          </cell>
          <cell r="E592">
            <v>392</v>
          </cell>
        </row>
        <row r="593">
          <cell r="A593">
            <v>192084</v>
          </cell>
          <cell r="D593">
            <v>27</v>
          </cell>
          <cell r="E593">
            <v>30</v>
          </cell>
        </row>
        <row r="594">
          <cell r="A594">
            <v>192085</v>
          </cell>
          <cell r="D594">
            <v>16</v>
          </cell>
          <cell r="E594">
            <v>140</v>
          </cell>
        </row>
        <row r="595">
          <cell r="A595">
            <v>192086</v>
          </cell>
          <cell r="D595">
            <v>3</v>
          </cell>
          <cell r="E595">
            <v>5</v>
          </cell>
        </row>
        <row r="596">
          <cell r="A596">
            <v>192087</v>
          </cell>
          <cell r="D596">
            <v>30</v>
          </cell>
        </row>
        <row r="597">
          <cell r="A597">
            <v>192090</v>
          </cell>
          <cell r="B597">
            <v>3564</v>
          </cell>
        </row>
        <row r="598">
          <cell r="A598">
            <v>192095</v>
          </cell>
          <cell r="B598">
            <v>28464</v>
          </cell>
          <cell r="C598">
            <v>41952</v>
          </cell>
          <cell r="D598">
            <v>805</v>
          </cell>
          <cell r="E598">
            <v>920</v>
          </cell>
        </row>
        <row r="599">
          <cell r="A599">
            <v>192098</v>
          </cell>
          <cell r="B599">
            <v>7485</v>
          </cell>
          <cell r="D599">
            <v>47</v>
          </cell>
          <cell r="E599">
            <v>294</v>
          </cell>
        </row>
        <row r="600">
          <cell r="A600">
            <v>192107</v>
          </cell>
          <cell r="C600">
            <v>5100</v>
          </cell>
        </row>
        <row r="601">
          <cell r="A601">
            <v>192112</v>
          </cell>
          <cell r="B601">
            <v>2796.39</v>
          </cell>
          <cell r="D601">
            <v>47</v>
          </cell>
        </row>
        <row r="602">
          <cell r="A602">
            <v>192120</v>
          </cell>
          <cell r="D602">
            <v>326</v>
          </cell>
          <cell r="E602">
            <v>22</v>
          </cell>
        </row>
        <row r="603">
          <cell r="A603">
            <v>192130</v>
          </cell>
          <cell r="B603">
            <v>8787</v>
          </cell>
          <cell r="D603">
            <v>5</v>
          </cell>
        </row>
        <row r="604">
          <cell r="A604">
            <v>192136</v>
          </cell>
          <cell r="D604">
            <v>101</v>
          </cell>
          <cell r="E604">
            <v>38</v>
          </cell>
        </row>
        <row r="605">
          <cell r="A605">
            <v>192138</v>
          </cell>
          <cell r="B605">
            <v>3720</v>
          </cell>
          <cell r="D605">
            <v>52</v>
          </cell>
          <cell r="E605">
            <v>20</v>
          </cell>
        </row>
        <row r="606">
          <cell r="A606">
            <v>192139</v>
          </cell>
          <cell r="D606">
            <v>5</v>
          </cell>
          <cell r="E606">
            <v>2</v>
          </cell>
        </row>
        <row r="607">
          <cell r="A607">
            <v>192144</v>
          </cell>
          <cell r="B607">
            <v>14212</v>
          </cell>
          <cell r="C607">
            <v>18088</v>
          </cell>
          <cell r="D607">
            <v>428</v>
          </cell>
          <cell r="E607">
            <v>590</v>
          </cell>
        </row>
        <row r="608">
          <cell r="A608">
            <v>192145</v>
          </cell>
          <cell r="C608">
            <v>3520</v>
          </cell>
          <cell r="D608">
            <v>22</v>
          </cell>
          <cell r="E608">
            <v>52</v>
          </cell>
        </row>
        <row r="609">
          <cell r="A609">
            <v>192153</v>
          </cell>
          <cell r="D609">
            <v>738</v>
          </cell>
          <cell r="E609">
            <v>642</v>
          </cell>
        </row>
        <row r="610">
          <cell r="A610">
            <v>192154</v>
          </cell>
          <cell r="D610">
            <v>7</v>
          </cell>
          <cell r="E610">
            <v>7</v>
          </cell>
        </row>
        <row r="611">
          <cell r="A611">
            <v>192155</v>
          </cell>
          <cell r="D611">
            <v>108</v>
          </cell>
          <cell r="E611">
            <v>124</v>
          </cell>
        </row>
        <row r="612">
          <cell r="A612">
            <v>192156</v>
          </cell>
          <cell r="D612">
            <v>23</v>
          </cell>
          <cell r="E612">
            <v>16</v>
          </cell>
        </row>
        <row r="613">
          <cell r="A613">
            <v>192157</v>
          </cell>
          <cell r="D613">
            <v>26</v>
          </cell>
          <cell r="E613">
            <v>28</v>
          </cell>
        </row>
        <row r="614">
          <cell r="A614">
            <v>192158</v>
          </cell>
          <cell r="D614">
            <v>43</v>
          </cell>
          <cell r="E614">
            <v>57</v>
          </cell>
        </row>
        <row r="615">
          <cell r="A615">
            <v>192159</v>
          </cell>
          <cell r="D615">
            <v>38</v>
          </cell>
          <cell r="E615">
            <v>56</v>
          </cell>
        </row>
        <row r="616">
          <cell r="A616">
            <v>192160</v>
          </cell>
          <cell r="D616">
            <v>11</v>
          </cell>
          <cell r="E616">
            <v>11</v>
          </cell>
        </row>
        <row r="617">
          <cell r="A617">
            <v>192161</v>
          </cell>
          <cell r="D617">
            <v>16</v>
          </cell>
          <cell r="E617">
            <v>17</v>
          </cell>
        </row>
        <row r="618">
          <cell r="A618">
            <v>192162</v>
          </cell>
          <cell r="D618">
            <v>5</v>
          </cell>
        </row>
        <row r="619">
          <cell r="A619">
            <v>192163</v>
          </cell>
          <cell r="D619">
            <v>17</v>
          </cell>
          <cell r="E619">
            <v>19</v>
          </cell>
        </row>
        <row r="620">
          <cell r="A620">
            <v>192164</v>
          </cell>
          <cell r="D620">
            <v>10</v>
          </cell>
          <cell r="E620">
            <v>3</v>
          </cell>
        </row>
        <row r="621">
          <cell r="A621">
            <v>192165</v>
          </cell>
          <cell r="D621">
            <v>28</v>
          </cell>
          <cell r="E621">
            <v>14</v>
          </cell>
        </row>
        <row r="622">
          <cell r="A622">
            <v>192166</v>
          </cell>
          <cell r="D622">
            <v>22</v>
          </cell>
          <cell r="E622">
            <v>17</v>
          </cell>
        </row>
        <row r="623">
          <cell r="A623">
            <v>192168</v>
          </cell>
          <cell r="D623">
            <v>16</v>
          </cell>
        </row>
        <row r="624">
          <cell r="A624">
            <v>192169</v>
          </cell>
          <cell r="D624">
            <v>6</v>
          </cell>
          <cell r="E624">
            <v>4</v>
          </cell>
        </row>
        <row r="625">
          <cell r="A625">
            <v>192171</v>
          </cell>
          <cell r="D625">
            <v>12</v>
          </cell>
          <cell r="E625">
            <v>8</v>
          </cell>
        </row>
        <row r="626">
          <cell r="A626">
            <v>192172</v>
          </cell>
          <cell r="D626">
            <v>7</v>
          </cell>
        </row>
        <row r="627">
          <cell r="A627">
            <v>192173</v>
          </cell>
          <cell r="D627">
            <v>22</v>
          </cell>
          <cell r="E627">
            <v>11</v>
          </cell>
        </row>
        <row r="628">
          <cell r="A628">
            <v>192174</v>
          </cell>
          <cell r="D628">
            <v>32</v>
          </cell>
          <cell r="E628">
            <v>10</v>
          </cell>
        </row>
        <row r="629">
          <cell r="A629">
            <v>192175</v>
          </cell>
          <cell r="D629">
            <v>8</v>
          </cell>
        </row>
        <row r="630">
          <cell r="A630">
            <v>192176</v>
          </cell>
          <cell r="D630">
            <v>15</v>
          </cell>
          <cell r="E630">
            <v>12</v>
          </cell>
        </row>
        <row r="631">
          <cell r="A631">
            <v>192177</v>
          </cell>
          <cell r="D631">
            <v>20</v>
          </cell>
          <cell r="E631">
            <v>21</v>
          </cell>
        </row>
        <row r="632">
          <cell r="A632">
            <v>192178</v>
          </cell>
          <cell r="D632">
            <v>12</v>
          </cell>
          <cell r="E632">
            <v>17</v>
          </cell>
        </row>
        <row r="633">
          <cell r="A633">
            <v>192179</v>
          </cell>
          <cell r="D633">
            <v>9</v>
          </cell>
          <cell r="E633">
            <v>17</v>
          </cell>
        </row>
        <row r="634">
          <cell r="A634">
            <v>192180</v>
          </cell>
          <cell r="D634">
            <v>8</v>
          </cell>
          <cell r="E634">
            <v>15</v>
          </cell>
        </row>
        <row r="635">
          <cell r="A635">
            <v>192181</v>
          </cell>
          <cell r="D635">
            <v>8</v>
          </cell>
          <cell r="E635">
            <v>5</v>
          </cell>
        </row>
        <row r="636">
          <cell r="A636">
            <v>192182</v>
          </cell>
          <cell r="D636">
            <v>18</v>
          </cell>
          <cell r="E636">
            <v>16</v>
          </cell>
        </row>
        <row r="637">
          <cell r="A637">
            <v>192183</v>
          </cell>
          <cell r="D637">
            <v>22</v>
          </cell>
          <cell r="E637">
            <v>22</v>
          </cell>
        </row>
        <row r="638">
          <cell r="A638">
            <v>192184</v>
          </cell>
          <cell r="D638">
            <v>44</v>
          </cell>
          <cell r="E638">
            <v>29</v>
          </cell>
        </row>
        <row r="639">
          <cell r="A639">
            <v>192185</v>
          </cell>
          <cell r="D639">
            <v>26</v>
          </cell>
          <cell r="E639">
            <v>22</v>
          </cell>
        </row>
        <row r="640">
          <cell r="A640">
            <v>192186</v>
          </cell>
          <cell r="D640">
            <v>52</v>
          </cell>
          <cell r="E640">
            <v>53</v>
          </cell>
        </row>
        <row r="641">
          <cell r="A641">
            <v>192187</v>
          </cell>
          <cell r="D641">
            <v>17</v>
          </cell>
          <cell r="E641">
            <v>17</v>
          </cell>
        </row>
        <row r="642">
          <cell r="A642">
            <v>192190</v>
          </cell>
          <cell r="B642">
            <v>10560</v>
          </cell>
          <cell r="D642">
            <v>111</v>
          </cell>
        </row>
        <row r="643">
          <cell r="A643">
            <v>192193</v>
          </cell>
          <cell r="D643">
            <v>75</v>
          </cell>
          <cell r="E643">
            <v>96</v>
          </cell>
        </row>
        <row r="644">
          <cell r="A644">
            <v>192196</v>
          </cell>
          <cell r="B644">
            <v>399</v>
          </cell>
          <cell r="D644">
            <v>24</v>
          </cell>
        </row>
        <row r="645">
          <cell r="A645">
            <v>192197</v>
          </cell>
          <cell r="D645">
            <v>4</v>
          </cell>
        </row>
        <row r="646">
          <cell r="A646">
            <v>192198</v>
          </cell>
          <cell r="D646">
            <v>37</v>
          </cell>
        </row>
        <row r="647">
          <cell r="A647">
            <v>192199</v>
          </cell>
          <cell r="D647">
            <v>10</v>
          </cell>
        </row>
        <row r="648">
          <cell r="A648">
            <v>192200</v>
          </cell>
          <cell r="D648">
            <v>23</v>
          </cell>
        </row>
        <row r="649">
          <cell r="A649">
            <v>192201</v>
          </cell>
          <cell r="D649">
            <v>5</v>
          </cell>
        </row>
        <row r="650">
          <cell r="A650">
            <v>192202</v>
          </cell>
          <cell r="D650">
            <v>5</v>
          </cell>
        </row>
        <row r="651">
          <cell r="A651">
            <v>192206</v>
          </cell>
          <cell r="D651">
            <v>15</v>
          </cell>
        </row>
        <row r="652">
          <cell r="A652">
            <v>192207</v>
          </cell>
          <cell r="D652">
            <v>6</v>
          </cell>
        </row>
        <row r="653">
          <cell r="A653">
            <v>192212</v>
          </cell>
          <cell r="D653">
            <v>121</v>
          </cell>
        </row>
        <row r="654">
          <cell r="A654">
            <v>192213</v>
          </cell>
          <cell r="D654">
            <v>43</v>
          </cell>
          <cell r="E654">
            <v>1</v>
          </cell>
        </row>
        <row r="655">
          <cell r="A655">
            <v>192214</v>
          </cell>
          <cell r="D655">
            <v>12</v>
          </cell>
        </row>
        <row r="656">
          <cell r="A656">
            <v>192218</v>
          </cell>
          <cell r="B656">
            <v>1332</v>
          </cell>
        </row>
        <row r="657">
          <cell r="A657">
            <v>192221</v>
          </cell>
          <cell r="D657">
            <v>4</v>
          </cell>
          <cell r="E657">
            <v>117</v>
          </cell>
        </row>
        <row r="658">
          <cell r="A658">
            <v>192227</v>
          </cell>
          <cell r="B658">
            <v>4137</v>
          </cell>
          <cell r="C658">
            <v>11319</v>
          </cell>
          <cell r="D658">
            <v>12</v>
          </cell>
          <cell r="E658">
            <v>83</v>
          </cell>
        </row>
        <row r="659">
          <cell r="A659">
            <v>192233</v>
          </cell>
          <cell r="D659">
            <v>278</v>
          </cell>
          <cell r="E659">
            <v>198</v>
          </cell>
        </row>
        <row r="660">
          <cell r="A660">
            <v>192234</v>
          </cell>
          <cell r="D660">
            <v>4</v>
          </cell>
          <cell r="E660">
            <v>11</v>
          </cell>
        </row>
        <row r="661">
          <cell r="A661">
            <v>192236</v>
          </cell>
          <cell r="B661">
            <v>17658</v>
          </cell>
          <cell r="C661">
            <v>24089</v>
          </cell>
          <cell r="D661">
            <v>155</v>
          </cell>
          <cell r="E661">
            <v>283</v>
          </cell>
        </row>
        <row r="662">
          <cell r="A662">
            <v>192241</v>
          </cell>
          <cell r="D662">
            <v>16</v>
          </cell>
          <cell r="E662">
            <v>14</v>
          </cell>
        </row>
        <row r="663">
          <cell r="A663">
            <v>192255</v>
          </cell>
          <cell r="B663">
            <v>2880</v>
          </cell>
          <cell r="C663">
            <v>2880</v>
          </cell>
          <cell r="D663">
            <v>11</v>
          </cell>
          <cell r="E663">
            <v>27</v>
          </cell>
        </row>
        <row r="664">
          <cell r="A664">
            <v>192288</v>
          </cell>
          <cell r="D664">
            <v>10</v>
          </cell>
          <cell r="E664">
            <v>28</v>
          </cell>
        </row>
        <row r="665">
          <cell r="A665">
            <v>192293</v>
          </cell>
          <cell r="B665">
            <v>16632</v>
          </cell>
          <cell r="C665">
            <v>27600</v>
          </cell>
          <cell r="D665">
            <v>385</v>
          </cell>
          <cell r="E665">
            <v>567</v>
          </cell>
        </row>
        <row r="666">
          <cell r="A666">
            <v>192295</v>
          </cell>
          <cell r="B666">
            <v>3240</v>
          </cell>
        </row>
        <row r="667">
          <cell r="A667">
            <v>192296</v>
          </cell>
          <cell r="C667">
            <v>1620</v>
          </cell>
          <cell r="D667">
            <v>5</v>
          </cell>
          <cell r="E667">
            <v>5</v>
          </cell>
        </row>
        <row r="668">
          <cell r="A668">
            <v>192297</v>
          </cell>
          <cell r="D668">
            <v>1</v>
          </cell>
          <cell r="E668">
            <v>5</v>
          </cell>
        </row>
        <row r="669">
          <cell r="A669">
            <v>192300</v>
          </cell>
          <cell r="B669">
            <v>1350</v>
          </cell>
          <cell r="C669">
            <v>1034</v>
          </cell>
          <cell r="D669">
            <v>83</v>
          </cell>
          <cell r="E669">
            <v>42</v>
          </cell>
        </row>
        <row r="670">
          <cell r="A670">
            <v>192302</v>
          </cell>
          <cell r="B670">
            <v>12244</v>
          </cell>
          <cell r="D670">
            <v>258</v>
          </cell>
        </row>
        <row r="671">
          <cell r="A671">
            <v>192303</v>
          </cell>
          <cell r="D671">
            <v>185</v>
          </cell>
          <cell r="E671">
            <v>344</v>
          </cell>
        </row>
        <row r="672">
          <cell r="A672">
            <v>192304</v>
          </cell>
          <cell r="B672">
            <v>15318</v>
          </cell>
          <cell r="C672">
            <v>8316</v>
          </cell>
          <cell r="D672">
            <v>404</v>
          </cell>
          <cell r="E672">
            <v>318</v>
          </cell>
        </row>
        <row r="673">
          <cell r="A673">
            <v>192335</v>
          </cell>
          <cell r="B673">
            <v>2775</v>
          </cell>
          <cell r="C673">
            <v>3420</v>
          </cell>
          <cell r="D673">
            <v>136</v>
          </cell>
          <cell r="E673">
            <v>157</v>
          </cell>
        </row>
        <row r="674">
          <cell r="A674">
            <v>192337</v>
          </cell>
          <cell r="D674">
            <v>1</v>
          </cell>
        </row>
        <row r="675">
          <cell r="A675">
            <v>192341</v>
          </cell>
          <cell r="C675">
            <v>1752</v>
          </cell>
          <cell r="D675">
            <v>24</v>
          </cell>
          <cell r="E675">
            <v>10</v>
          </cell>
        </row>
        <row r="676">
          <cell r="A676">
            <v>192344</v>
          </cell>
          <cell r="C676">
            <v>7200</v>
          </cell>
          <cell r="D676">
            <v>24</v>
          </cell>
          <cell r="E676">
            <v>104</v>
          </cell>
        </row>
        <row r="677">
          <cell r="A677">
            <v>192351</v>
          </cell>
          <cell r="B677">
            <v>960</v>
          </cell>
          <cell r="D677">
            <v>8</v>
          </cell>
          <cell r="E677">
            <v>4</v>
          </cell>
        </row>
        <row r="678">
          <cell r="A678">
            <v>192355</v>
          </cell>
          <cell r="C678">
            <v>5664</v>
          </cell>
          <cell r="D678">
            <v>64</v>
          </cell>
        </row>
        <row r="679">
          <cell r="A679">
            <v>192368</v>
          </cell>
          <cell r="D679">
            <v>1</v>
          </cell>
          <cell r="E679">
            <v>3</v>
          </cell>
        </row>
        <row r="680">
          <cell r="A680">
            <v>192370</v>
          </cell>
          <cell r="B680">
            <v>4900</v>
          </cell>
          <cell r="D680">
            <v>127</v>
          </cell>
        </row>
        <row r="681">
          <cell r="A681">
            <v>192372</v>
          </cell>
          <cell r="D681">
            <v>121</v>
          </cell>
          <cell r="E681">
            <v>57</v>
          </cell>
        </row>
        <row r="682">
          <cell r="A682">
            <v>192385</v>
          </cell>
          <cell r="C682">
            <v>756</v>
          </cell>
          <cell r="D682">
            <v>1</v>
          </cell>
          <cell r="E682">
            <v>1</v>
          </cell>
        </row>
        <row r="683">
          <cell r="A683">
            <v>192386</v>
          </cell>
          <cell r="C683">
            <v>5760</v>
          </cell>
          <cell r="D683">
            <v>47</v>
          </cell>
          <cell r="E683">
            <v>40</v>
          </cell>
        </row>
        <row r="684">
          <cell r="A684">
            <v>192390</v>
          </cell>
          <cell r="B684">
            <v>8000</v>
          </cell>
          <cell r="C684">
            <v>6600</v>
          </cell>
          <cell r="D684">
            <v>38</v>
          </cell>
          <cell r="E684">
            <v>305</v>
          </cell>
        </row>
        <row r="685">
          <cell r="A685">
            <v>192391</v>
          </cell>
          <cell r="B685">
            <v>9180</v>
          </cell>
          <cell r="D685">
            <v>12</v>
          </cell>
        </row>
        <row r="686">
          <cell r="A686">
            <v>192396</v>
          </cell>
          <cell r="D686">
            <v>52</v>
          </cell>
          <cell r="E686">
            <v>85</v>
          </cell>
        </row>
        <row r="687">
          <cell r="A687">
            <v>192397</v>
          </cell>
          <cell r="B687">
            <v>20640.72</v>
          </cell>
          <cell r="E687">
            <v>5</v>
          </cell>
        </row>
        <row r="688">
          <cell r="A688">
            <v>192401</v>
          </cell>
          <cell r="E688">
            <v>2</v>
          </cell>
        </row>
        <row r="689">
          <cell r="A689">
            <v>192402</v>
          </cell>
          <cell r="B689">
            <v>3962.07</v>
          </cell>
        </row>
        <row r="690">
          <cell r="A690">
            <v>192403</v>
          </cell>
          <cell r="B690">
            <v>3959.07</v>
          </cell>
        </row>
        <row r="691">
          <cell r="A691">
            <v>192431</v>
          </cell>
          <cell r="D691">
            <v>35</v>
          </cell>
          <cell r="E691">
            <v>20</v>
          </cell>
        </row>
        <row r="692">
          <cell r="A692">
            <v>192435</v>
          </cell>
          <cell r="B692">
            <v>29343</v>
          </cell>
          <cell r="C692">
            <v>550</v>
          </cell>
          <cell r="D692">
            <v>213</v>
          </cell>
          <cell r="E692">
            <v>177</v>
          </cell>
        </row>
        <row r="693">
          <cell r="A693">
            <v>192442</v>
          </cell>
          <cell r="B693">
            <v>10620</v>
          </cell>
          <cell r="C693">
            <v>13500</v>
          </cell>
          <cell r="D693">
            <v>23</v>
          </cell>
          <cell r="E693">
            <v>63</v>
          </cell>
        </row>
        <row r="694">
          <cell r="A694">
            <v>192448</v>
          </cell>
          <cell r="C694">
            <v>2731</v>
          </cell>
          <cell r="E694">
            <v>2</v>
          </cell>
        </row>
        <row r="695">
          <cell r="A695">
            <v>192449</v>
          </cell>
          <cell r="C695">
            <v>1365</v>
          </cell>
          <cell r="E695">
            <v>1</v>
          </cell>
        </row>
        <row r="696">
          <cell r="A696">
            <v>192461</v>
          </cell>
          <cell r="B696">
            <v>22032</v>
          </cell>
          <cell r="D696">
            <v>429</v>
          </cell>
          <cell r="E696">
            <v>359</v>
          </cell>
        </row>
        <row r="697">
          <cell r="A697">
            <v>192463</v>
          </cell>
          <cell r="B697">
            <v>5580</v>
          </cell>
          <cell r="C697">
            <v>4284</v>
          </cell>
          <cell r="D697">
            <v>29</v>
          </cell>
          <cell r="E697">
            <v>14</v>
          </cell>
        </row>
        <row r="698">
          <cell r="A698">
            <v>192464</v>
          </cell>
          <cell r="B698">
            <v>470</v>
          </cell>
          <cell r="C698">
            <v>2440</v>
          </cell>
          <cell r="D698">
            <v>8</v>
          </cell>
        </row>
        <row r="699">
          <cell r="A699">
            <v>192471</v>
          </cell>
          <cell r="B699">
            <v>3900</v>
          </cell>
          <cell r="D699">
            <v>12</v>
          </cell>
          <cell r="E699">
            <v>12</v>
          </cell>
        </row>
        <row r="700">
          <cell r="A700">
            <v>192483</v>
          </cell>
          <cell r="D700">
            <v>6</v>
          </cell>
          <cell r="E700">
            <v>4</v>
          </cell>
        </row>
        <row r="701">
          <cell r="A701">
            <v>192484</v>
          </cell>
          <cell r="D701">
            <v>109</v>
          </cell>
          <cell r="E701">
            <v>7</v>
          </cell>
        </row>
        <row r="702">
          <cell r="A702">
            <v>192492</v>
          </cell>
          <cell r="D702">
            <v>2</v>
          </cell>
          <cell r="E702">
            <v>7</v>
          </cell>
        </row>
        <row r="703">
          <cell r="A703">
            <v>192503</v>
          </cell>
          <cell r="D703">
            <v>56</v>
          </cell>
        </row>
        <row r="704">
          <cell r="A704">
            <v>192507</v>
          </cell>
          <cell r="B704">
            <v>11275.2</v>
          </cell>
          <cell r="C704">
            <v>13056</v>
          </cell>
          <cell r="D704">
            <v>152</v>
          </cell>
          <cell r="E704">
            <v>78</v>
          </cell>
        </row>
        <row r="705">
          <cell r="A705">
            <v>192512</v>
          </cell>
          <cell r="C705">
            <v>2795</v>
          </cell>
          <cell r="D705">
            <v>49</v>
          </cell>
          <cell r="E705">
            <v>31</v>
          </cell>
        </row>
        <row r="706">
          <cell r="A706">
            <v>192526</v>
          </cell>
          <cell r="B706">
            <v>8857</v>
          </cell>
          <cell r="C706">
            <v>11742</v>
          </cell>
          <cell r="D706">
            <v>125</v>
          </cell>
          <cell r="E706">
            <v>77</v>
          </cell>
        </row>
        <row r="707">
          <cell r="A707">
            <v>192536</v>
          </cell>
          <cell r="D707">
            <v>4</v>
          </cell>
          <cell r="E707">
            <v>2</v>
          </cell>
        </row>
        <row r="708">
          <cell r="A708">
            <v>192537</v>
          </cell>
          <cell r="B708">
            <v>65145.599999999999</v>
          </cell>
        </row>
        <row r="709">
          <cell r="A709">
            <v>192539</v>
          </cell>
          <cell r="D709">
            <v>42</v>
          </cell>
        </row>
        <row r="710">
          <cell r="A710">
            <v>192543</v>
          </cell>
          <cell r="B710">
            <v>12353.39</v>
          </cell>
          <cell r="C710">
            <v>34938</v>
          </cell>
          <cell r="D710">
            <v>78</v>
          </cell>
          <cell r="E710">
            <v>57</v>
          </cell>
        </row>
        <row r="711">
          <cell r="A711">
            <v>192557</v>
          </cell>
          <cell r="B711">
            <v>4900</v>
          </cell>
          <cell r="D711">
            <v>365</v>
          </cell>
          <cell r="E711">
            <v>894</v>
          </cell>
        </row>
        <row r="712">
          <cell r="A712">
            <v>192563</v>
          </cell>
          <cell r="D712">
            <v>1</v>
          </cell>
        </row>
        <row r="713">
          <cell r="A713">
            <v>192567</v>
          </cell>
          <cell r="D713">
            <v>75</v>
          </cell>
          <cell r="E713">
            <v>131</v>
          </cell>
        </row>
        <row r="714">
          <cell r="A714">
            <v>192569</v>
          </cell>
          <cell r="D714">
            <v>204</v>
          </cell>
          <cell r="E714">
            <v>338</v>
          </cell>
        </row>
        <row r="715">
          <cell r="A715">
            <v>192570</v>
          </cell>
          <cell r="B715">
            <v>107310</v>
          </cell>
          <cell r="C715">
            <v>107310</v>
          </cell>
          <cell r="D715">
            <v>1</v>
          </cell>
        </row>
        <row r="716">
          <cell r="A716">
            <v>192572</v>
          </cell>
          <cell r="B716">
            <v>0</v>
          </cell>
          <cell r="C716">
            <v>2154</v>
          </cell>
          <cell r="D716">
            <v>2</v>
          </cell>
          <cell r="E716">
            <v>6</v>
          </cell>
        </row>
        <row r="717">
          <cell r="A717">
            <v>192576</v>
          </cell>
          <cell r="D717">
            <v>51</v>
          </cell>
          <cell r="E717">
            <v>60</v>
          </cell>
        </row>
        <row r="718">
          <cell r="A718">
            <v>192582</v>
          </cell>
          <cell r="B718">
            <v>18954</v>
          </cell>
          <cell r="C718">
            <v>13860</v>
          </cell>
          <cell r="D718">
            <v>531</v>
          </cell>
          <cell r="E718">
            <v>353</v>
          </cell>
        </row>
        <row r="719">
          <cell r="A719">
            <v>192590</v>
          </cell>
          <cell r="C719">
            <v>4992</v>
          </cell>
          <cell r="D719">
            <v>7</v>
          </cell>
          <cell r="E719">
            <v>6</v>
          </cell>
        </row>
        <row r="720">
          <cell r="A720">
            <v>192594</v>
          </cell>
          <cell r="B720">
            <v>40658.400000000001</v>
          </cell>
          <cell r="D720">
            <v>361</v>
          </cell>
          <cell r="E720">
            <v>67</v>
          </cell>
        </row>
        <row r="721">
          <cell r="A721">
            <v>192595</v>
          </cell>
          <cell r="B721">
            <v>5941.28</v>
          </cell>
          <cell r="D721">
            <v>63</v>
          </cell>
          <cell r="E721">
            <v>25</v>
          </cell>
        </row>
        <row r="722">
          <cell r="A722">
            <v>192596</v>
          </cell>
          <cell r="C722">
            <v>130</v>
          </cell>
          <cell r="D722">
            <v>17</v>
          </cell>
          <cell r="E722">
            <v>24</v>
          </cell>
        </row>
        <row r="723">
          <cell r="A723">
            <v>192599</v>
          </cell>
          <cell r="B723">
            <v>2232</v>
          </cell>
          <cell r="C723">
            <v>5784</v>
          </cell>
          <cell r="D723">
            <v>17</v>
          </cell>
          <cell r="E723">
            <v>51</v>
          </cell>
        </row>
        <row r="724">
          <cell r="A724">
            <v>192600</v>
          </cell>
          <cell r="B724">
            <v>11040</v>
          </cell>
          <cell r="C724">
            <v>11628</v>
          </cell>
          <cell r="D724">
            <v>18</v>
          </cell>
          <cell r="E724">
            <v>13</v>
          </cell>
        </row>
        <row r="725">
          <cell r="A725">
            <v>192601</v>
          </cell>
          <cell r="B725">
            <v>2641.38</v>
          </cell>
          <cell r="C725">
            <v>5484</v>
          </cell>
          <cell r="D725">
            <v>2</v>
          </cell>
        </row>
        <row r="726">
          <cell r="A726">
            <v>192612</v>
          </cell>
          <cell r="D726">
            <v>16</v>
          </cell>
        </row>
        <row r="727">
          <cell r="A727">
            <v>192625</v>
          </cell>
          <cell r="D727">
            <v>60</v>
          </cell>
          <cell r="E727">
            <v>56</v>
          </cell>
        </row>
        <row r="728">
          <cell r="A728">
            <v>192634</v>
          </cell>
          <cell r="C728">
            <v>1522</v>
          </cell>
          <cell r="D728">
            <v>11</v>
          </cell>
          <cell r="E728">
            <v>4</v>
          </cell>
        </row>
        <row r="729">
          <cell r="A729">
            <v>192656</v>
          </cell>
          <cell r="C729">
            <v>1416</v>
          </cell>
          <cell r="D729">
            <v>1</v>
          </cell>
          <cell r="E729">
            <v>6</v>
          </cell>
        </row>
        <row r="730">
          <cell r="A730">
            <v>192662</v>
          </cell>
          <cell r="D730">
            <v>2</v>
          </cell>
          <cell r="E730">
            <v>2</v>
          </cell>
        </row>
        <row r="731">
          <cell r="A731">
            <v>192663</v>
          </cell>
          <cell r="B731">
            <v>17010</v>
          </cell>
          <cell r="D731">
            <v>62</v>
          </cell>
        </row>
        <row r="732">
          <cell r="A732">
            <v>192671</v>
          </cell>
          <cell r="B732">
            <v>2179.29</v>
          </cell>
          <cell r="D732">
            <v>120</v>
          </cell>
          <cell r="E732">
            <v>66</v>
          </cell>
        </row>
        <row r="733">
          <cell r="A733">
            <v>192676</v>
          </cell>
          <cell r="B733">
            <v>1347</v>
          </cell>
          <cell r="D733">
            <v>13</v>
          </cell>
          <cell r="E733">
            <v>1</v>
          </cell>
        </row>
        <row r="734">
          <cell r="A734">
            <v>192677</v>
          </cell>
          <cell r="D734">
            <v>209</v>
          </cell>
          <cell r="E734">
            <v>84</v>
          </cell>
        </row>
        <row r="735">
          <cell r="A735">
            <v>192686</v>
          </cell>
          <cell r="D735">
            <v>57</v>
          </cell>
          <cell r="E735">
            <v>66</v>
          </cell>
        </row>
        <row r="736">
          <cell r="A736">
            <v>192693</v>
          </cell>
          <cell r="B736">
            <v>40080</v>
          </cell>
          <cell r="C736">
            <v>71760</v>
          </cell>
          <cell r="D736">
            <v>970</v>
          </cell>
          <cell r="E736">
            <v>1255</v>
          </cell>
        </row>
        <row r="737">
          <cell r="A737">
            <v>192694</v>
          </cell>
          <cell r="B737">
            <v>28144</v>
          </cell>
          <cell r="C737">
            <v>19584</v>
          </cell>
          <cell r="D737">
            <v>368</v>
          </cell>
          <cell r="E737">
            <v>119</v>
          </cell>
        </row>
        <row r="738">
          <cell r="A738">
            <v>192699</v>
          </cell>
          <cell r="D738">
            <v>23</v>
          </cell>
        </row>
        <row r="739">
          <cell r="A739">
            <v>192703</v>
          </cell>
          <cell r="B739">
            <v>2448</v>
          </cell>
        </row>
        <row r="740">
          <cell r="A740">
            <v>192705</v>
          </cell>
          <cell r="B740">
            <v>53040</v>
          </cell>
          <cell r="C740">
            <v>31200</v>
          </cell>
          <cell r="D740">
            <v>214</v>
          </cell>
          <cell r="E740">
            <v>281</v>
          </cell>
        </row>
        <row r="741">
          <cell r="A741">
            <v>192721</v>
          </cell>
          <cell r="B741">
            <v>450</v>
          </cell>
          <cell r="E741">
            <v>16</v>
          </cell>
        </row>
        <row r="742">
          <cell r="A742">
            <v>192742</v>
          </cell>
          <cell r="C742">
            <v>1377</v>
          </cell>
          <cell r="D742">
            <v>148</v>
          </cell>
          <cell r="E742">
            <v>89</v>
          </cell>
        </row>
        <row r="743">
          <cell r="A743">
            <v>192743</v>
          </cell>
          <cell r="B743">
            <v>12724</v>
          </cell>
          <cell r="C743">
            <v>27000</v>
          </cell>
          <cell r="D743">
            <v>141</v>
          </cell>
          <cell r="E743">
            <v>82</v>
          </cell>
        </row>
        <row r="744">
          <cell r="A744">
            <v>192745</v>
          </cell>
          <cell r="B744">
            <v>15736</v>
          </cell>
          <cell r="C744">
            <v>14229</v>
          </cell>
          <cell r="D744">
            <v>372</v>
          </cell>
          <cell r="E744">
            <v>255</v>
          </cell>
        </row>
        <row r="745">
          <cell r="A745">
            <v>192748</v>
          </cell>
          <cell r="D745">
            <v>6</v>
          </cell>
          <cell r="E745">
            <v>55</v>
          </cell>
        </row>
        <row r="746">
          <cell r="A746">
            <v>192763</v>
          </cell>
          <cell r="C746">
            <v>2316</v>
          </cell>
          <cell r="D746">
            <v>27</v>
          </cell>
          <cell r="E746">
            <v>45</v>
          </cell>
        </row>
        <row r="747">
          <cell r="A747">
            <v>192765</v>
          </cell>
          <cell r="B747">
            <v>1197</v>
          </cell>
          <cell r="C747">
            <v>29042</v>
          </cell>
          <cell r="E747">
            <v>398</v>
          </cell>
        </row>
        <row r="748">
          <cell r="A748">
            <v>192770</v>
          </cell>
          <cell r="B748">
            <v>9204</v>
          </cell>
          <cell r="C748">
            <v>9204</v>
          </cell>
          <cell r="D748">
            <v>131</v>
          </cell>
          <cell r="E748">
            <v>138</v>
          </cell>
        </row>
        <row r="749">
          <cell r="A749">
            <v>192771</v>
          </cell>
          <cell r="D749">
            <v>9</v>
          </cell>
        </row>
        <row r="750">
          <cell r="A750">
            <v>192774</v>
          </cell>
          <cell r="C750">
            <v>1284</v>
          </cell>
        </row>
        <row r="751">
          <cell r="A751">
            <v>192775</v>
          </cell>
          <cell r="C751">
            <v>17270</v>
          </cell>
          <cell r="E751">
            <v>6</v>
          </cell>
        </row>
        <row r="752">
          <cell r="A752">
            <v>192777</v>
          </cell>
          <cell r="C752">
            <v>7755</v>
          </cell>
          <cell r="D752">
            <v>96</v>
          </cell>
          <cell r="E752">
            <v>38</v>
          </cell>
        </row>
        <row r="753">
          <cell r="A753">
            <v>192783</v>
          </cell>
          <cell r="C753">
            <v>2592</v>
          </cell>
          <cell r="D753">
            <v>5</v>
          </cell>
        </row>
        <row r="754">
          <cell r="A754">
            <v>192785</v>
          </cell>
          <cell r="D754">
            <v>41</v>
          </cell>
          <cell r="E754">
            <v>16</v>
          </cell>
        </row>
        <row r="755">
          <cell r="A755">
            <v>192790</v>
          </cell>
          <cell r="C755">
            <v>2484</v>
          </cell>
          <cell r="E755">
            <v>23</v>
          </cell>
        </row>
        <row r="756">
          <cell r="A756">
            <v>192797</v>
          </cell>
          <cell r="B756">
            <v>5520</v>
          </cell>
          <cell r="C756">
            <v>37933</v>
          </cell>
          <cell r="D756">
            <v>231</v>
          </cell>
          <cell r="E756">
            <v>987</v>
          </cell>
        </row>
        <row r="757">
          <cell r="A757">
            <v>192799</v>
          </cell>
          <cell r="D757">
            <v>15</v>
          </cell>
          <cell r="E757">
            <v>5</v>
          </cell>
        </row>
        <row r="758">
          <cell r="A758">
            <v>192800</v>
          </cell>
          <cell r="B758">
            <v>2040</v>
          </cell>
          <cell r="D758">
            <v>40</v>
          </cell>
          <cell r="E758">
            <v>21</v>
          </cell>
        </row>
        <row r="759">
          <cell r="A759">
            <v>192801</v>
          </cell>
          <cell r="B759">
            <v>13118</v>
          </cell>
          <cell r="C759">
            <v>5400</v>
          </cell>
          <cell r="D759">
            <v>125</v>
          </cell>
          <cell r="E759">
            <v>64</v>
          </cell>
        </row>
        <row r="760">
          <cell r="A760">
            <v>192802</v>
          </cell>
          <cell r="B760">
            <v>21600</v>
          </cell>
          <cell r="C760">
            <v>8640</v>
          </cell>
          <cell r="D760">
            <v>234</v>
          </cell>
          <cell r="E760">
            <v>150</v>
          </cell>
        </row>
        <row r="761">
          <cell r="A761">
            <v>192809</v>
          </cell>
          <cell r="B761">
            <v>5760</v>
          </cell>
          <cell r="C761">
            <v>3168</v>
          </cell>
          <cell r="D761">
            <v>35</v>
          </cell>
          <cell r="E761">
            <v>37</v>
          </cell>
        </row>
        <row r="762">
          <cell r="A762">
            <v>192815</v>
          </cell>
          <cell r="B762">
            <v>7352.4</v>
          </cell>
          <cell r="D762">
            <v>162</v>
          </cell>
        </row>
        <row r="763">
          <cell r="A763">
            <v>192820</v>
          </cell>
          <cell r="E763">
            <v>9</v>
          </cell>
        </row>
        <row r="764">
          <cell r="A764">
            <v>192822</v>
          </cell>
          <cell r="B764">
            <v>7200</v>
          </cell>
          <cell r="C764">
            <v>60467</v>
          </cell>
          <cell r="D764">
            <v>128</v>
          </cell>
          <cell r="E764">
            <v>295</v>
          </cell>
        </row>
        <row r="765">
          <cell r="A765">
            <v>192832</v>
          </cell>
          <cell r="C765">
            <v>6720</v>
          </cell>
          <cell r="D765">
            <v>48</v>
          </cell>
          <cell r="E765">
            <v>266</v>
          </cell>
        </row>
        <row r="766">
          <cell r="A766">
            <v>192838</v>
          </cell>
          <cell r="C766">
            <v>1756</v>
          </cell>
        </row>
        <row r="767">
          <cell r="A767">
            <v>192839</v>
          </cell>
          <cell r="D767">
            <v>41</v>
          </cell>
          <cell r="E767">
            <v>34</v>
          </cell>
        </row>
        <row r="768">
          <cell r="A768">
            <v>192845</v>
          </cell>
          <cell r="D768">
            <v>180</v>
          </cell>
        </row>
        <row r="769">
          <cell r="A769">
            <v>192848</v>
          </cell>
          <cell r="D769">
            <v>36</v>
          </cell>
          <cell r="E769">
            <v>28</v>
          </cell>
        </row>
        <row r="770">
          <cell r="A770">
            <v>192851</v>
          </cell>
          <cell r="D770">
            <v>1</v>
          </cell>
          <cell r="E770">
            <v>50</v>
          </cell>
        </row>
        <row r="771">
          <cell r="A771">
            <v>192860</v>
          </cell>
          <cell r="D771">
            <v>13</v>
          </cell>
        </row>
        <row r="772">
          <cell r="A772">
            <v>192868</v>
          </cell>
          <cell r="B772">
            <v>5834</v>
          </cell>
          <cell r="C772">
            <v>5250</v>
          </cell>
          <cell r="D772">
            <v>102</v>
          </cell>
          <cell r="E772">
            <v>62</v>
          </cell>
        </row>
        <row r="773">
          <cell r="A773">
            <v>192880</v>
          </cell>
          <cell r="B773">
            <v>85672</v>
          </cell>
          <cell r="C773">
            <v>83846</v>
          </cell>
          <cell r="D773">
            <v>1904</v>
          </cell>
          <cell r="E773">
            <v>1748</v>
          </cell>
        </row>
        <row r="774">
          <cell r="A774">
            <v>192891</v>
          </cell>
          <cell r="B774">
            <v>30444</v>
          </cell>
          <cell r="C774">
            <v>20317</v>
          </cell>
          <cell r="D774">
            <v>202</v>
          </cell>
          <cell r="E774">
            <v>200</v>
          </cell>
        </row>
        <row r="775">
          <cell r="A775">
            <v>192892</v>
          </cell>
          <cell r="C775">
            <v>16200</v>
          </cell>
          <cell r="D775">
            <v>13</v>
          </cell>
          <cell r="E775">
            <v>37</v>
          </cell>
        </row>
        <row r="776">
          <cell r="A776">
            <v>192897</v>
          </cell>
          <cell r="E776">
            <v>5</v>
          </cell>
        </row>
        <row r="777">
          <cell r="A777">
            <v>192900</v>
          </cell>
          <cell r="B777">
            <v>8713.92</v>
          </cell>
          <cell r="C777">
            <v>15158</v>
          </cell>
          <cell r="D777">
            <v>116</v>
          </cell>
          <cell r="E777">
            <v>164</v>
          </cell>
        </row>
        <row r="778">
          <cell r="A778">
            <v>192901</v>
          </cell>
          <cell r="C778">
            <v>4464</v>
          </cell>
        </row>
        <row r="779">
          <cell r="A779">
            <v>192904</v>
          </cell>
          <cell r="C779">
            <v>1560</v>
          </cell>
        </row>
        <row r="780">
          <cell r="A780">
            <v>192905</v>
          </cell>
          <cell r="B780">
            <v>10146</v>
          </cell>
          <cell r="C780">
            <v>17217</v>
          </cell>
          <cell r="D780">
            <v>263</v>
          </cell>
          <cell r="E780">
            <v>365</v>
          </cell>
        </row>
        <row r="781">
          <cell r="A781">
            <v>192911</v>
          </cell>
          <cell r="D781">
            <v>342</v>
          </cell>
          <cell r="E781">
            <v>95</v>
          </cell>
        </row>
        <row r="782">
          <cell r="A782">
            <v>192912</v>
          </cell>
          <cell r="E782">
            <v>10</v>
          </cell>
        </row>
        <row r="783">
          <cell r="A783">
            <v>192924</v>
          </cell>
          <cell r="E783">
            <v>4</v>
          </cell>
        </row>
        <row r="784">
          <cell r="A784">
            <v>192936</v>
          </cell>
          <cell r="B784">
            <v>912000</v>
          </cell>
          <cell r="C784">
            <v>684000</v>
          </cell>
          <cell r="D784">
            <v>7597</v>
          </cell>
          <cell r="E784">
            <v>7123</v>
          </cell>
        </row>
        <row r="785">
          <cell r="A785">
            <v>192938</v>
          </cell>
          <cell r="B785">
            <v>11220</v>
          </cell>
          <cell r="D785">
            <v>68</v>
          </cell>
          <cell r="E785">
            <v>52</v>
          </cell>
        </row>
        <row r="786">
          <cell r="A786">
            <v>192939</v>
          </cell>
          <cell r="C786">
            <v>8640</v>
          </cell>
          <cell r="D786">
            <v>15</v>
          </cell>
          <cell r="E786">
            <v>48</v>
          </cell>
        </row>
        <row r="787">
          <cell r="A787">
            <v>192940</v>
          </cell>
          <cell r="B787">
            <v>499</v>
          </cell>
          <cell r="C787">
            <v>3600</v>
          </cell>
          <cell r="D787">
            <v>67</v>
          </cell>
          <cell r="E787">
            <v>29</v>
          </cell>
        </row>
        <row r="788">
          <cell r="A788">
            <v>192943</v>
          </cell>
          <cell r="C788">
            <v>503</v>
          </cell>
          <cell r="E788">
            <v>1</v>
          </cell>
        </row>
        <row r="789">
          <cell r="A789">
            <v>192944</v>
          </cell>
          <cell r="B789">
            <v>7500</v>
          </cell>
          <cell r="C789">
            <v>12023</v>
          </cell>
        </row>
        <row r="790">
          <cell r="A790">
            <v>192953</v>
          </cell>
          <cell r="D790">
            <v>53</v>
          </cell>
        </row>
        <row r="791">
          <cell r="A791">
            <v>192956</v>
          </cell>
          <cell r="C791">
            <v>16284</v>
          </cell>
        </row>
        <row r="792">
          <cell r="A792">
            <v>192958</v>
          </cell>
          <cell r="D792">
            <v>22</v>
          </cell>
          <cell r="E792">
            <v>29</v>
          </cell>
        </row>
        <row r="793">
          <cell r="A793">
            <v>192960</v>
          </cell>
          <cell r="B793">
            <v>1854</v>
          </cell>
          <cell r="C793">
            <v>3000</v>
          </cell>
        </row>
        <row r="794">
          <cell r="A794">
            <v>192962</v>
          </cell>
          <cell r="B794">
            <v>3180</v>
          </cell>
          <cell r="D794">
            <v>23</v>
          </cell>
          <cell r="E794">
            <v>33</v>
          </cell>
        </row>
        <row r="795">
          <cell r="A795">
            <v>192969</v>
          </cell>
          <cell r="B795">
            <v>5760</v>
          </cell>
          <cell r="E795">
            <v>10</v>
          </cell>
        </row>
        <row r="796">
          <cell r="A796">
            <v>192971</v>
          </cell>
          <cell r="E796">
            <v>4</v>
          </cell>
        </row>
        <row r="797">
          <cell r="A797">
            <v>192975</v>
          </cell>
          <cell r="C797">
            <v>1920</v>
          </cell>
          <cell r="D797">
            <v>16</v>
          </cell>
        </row>
        <row r="798">
          <cell r="A798">
            <v>192976</v>
          </cell>
          <cell r="C798">
            <v>7920</v>
          </cell>
          <cell r="D798">
            <v>72</v>
          </cell>
          <cell r="E798">
            <v>56</v>
          </cell>
        </row>
        <row r="799">
          <cell r="A799">
            <v>192977</v>
          </cell>
          <cell r="C799">
            <v>640</v>
          </cell>
          <cell r="D799">
            <v>6</v>
          </cell>
          <cell r="E799">
            <v>7</v>
          </cell>
        </row>
        <row r="800">
          <cell r="A800">
            <v>192978</v>
          </cell>
          <cell r="C800">
            <v>8560</v>
          </cell>
          <cell r="D800">
            <v>74</v>
          </cell>
          <cell r="E800">
            <v>75</v>
          </cell>
        </row>
        <row r="801">
          <cell r="A801">
            <v>192979</v>
          </cell>
          <cell r="C801">
            <v>3280</v>
          </cell>
          <cell r="D801">
            <v>27</v>
          </cell>
          <cell r="E801">
            <v>35</v>
          </cell>
        </row>
        <row r="802">
          <cell r="A802">
            <v>192980</v>
          </cell>
          <cell r="C802">
            <v>3280</v>
          </cell>
          <cell r="D802">
            <v>24</v>
          </cell>
          <cell r="E802">
            <v>32</v>
          </cell>
        </row>
        <row r="803">
          <cell r="A803">
            <v>192981</v>
          </cell>
          <cell r="C803">
            <v>5920</v>
          </cell>
          <cell r="D803">
            <v>42</v>
          </cell>
          <cell r="E803">
            <v>52</v>
          </cell>
        </row>
        <row r="804">
          <cell r="A804">
            <v>192982</v>
          </cell>
          <cell r="C804">
            <v>3920</v>
          </cell>
          <cell r="D804">
            <v>29</v>
          </cell>
          <cell r="E804">
            <v>37</v>
          </cell>
        </row>
        <row r="805">
          <cell r="A805">
            <v>192983</v>
          </cell>
          <cell r="C805">
            <v>6560</v>
          </cell>
          <cell r="D805">
            <v>3</v>
          </cell>
          <cell r="E805">
            <v>4</v>
          </cell>
        </row>
        <row r="806">
          <cell r="A806">
            <v>192985</v>
          </cell>
          <cell r="B806">
            <v>810</v>
          </cell>
          <cell r="C806">
            <v>111</v>
          </cell>
          <cell r="D806">
            <v>6</v>
          </cell>
          <cell r="E806">
            <v>9</v>
          </cell>
        </row>
        <row r="807">
          <cell r="A807">
            <v>192988</v>
          </cell>
          <cell r="B807">
            <v>2970</v>
          </cell>
          <cell r="D807">
            <v>47</v>
          </cell>
          <cell r="E807">
            <v>9</v>
          </cell>
        </row>
        <row r="808">
          <cell r="A808">
            <v>192996</v>
          </cell>
          <cell r="B808">
            <v>20329.48</v>
          </cell>
          <cell r="C808">
            <v>35475</v>
          </cell>
          <cell r="D808">
            <v>167</v>
          </cell>
          <cell r="E808">
            <v>244</v>
          </cell>
        </row>
        <row r="809">
          <cell r="A809">
            <v>193001</v>
          </cell>
          <cell r="D809">
            <v>1</v>
          </cell>
          <cell r="E809">
            <v>2</v>
          </cell>
        </row>
        <row r="810">
          <cell r="A810">
            <v>193003</v>
          </cell>
          <cell r="C810">
            <v>5184</v>
          </cell>
        </row>
        <row r="811">
          <cell r="A811">
            <v>193008</v>
          </cell>
          <cell r="C811">
            <v>5184</v>
          </cell>
          <cell r="E811">
            <v>2</v>
          </cell>
        </row>
        <row r="812">
          <cell r="A812">
            <v>193010</v>
          </cell>
          <cell r="C812">
            <v>6480</v>
          </cell>
          <cell r="D812">
            <v>6</v>
          </cell>
          <cell r="E812">
            <v>6</v>
          </cell>
        </row>
        <row r="813">
          <cell r="A813">
            <v>193013</v>
          </cell>
          <cell r="B813">
            <v>3192</v>
          </cell>
        </row>
        <row r="814">
          <cell r="A814">
            <v>193016</v>
          </cell>
          <cell r="D814">
            <v>64</v>
          </cell>
          <cell r="E814">
            <v>47</v>
          </cell>
        </row>
        <row r="815">
          <cell r="A815">
            <v>193017</v>
          </cell>
          <cell r="E815">
            <v>3</v>
          </cell>
        </row>
        <row r="816">
          <cell r="A816">
            <v>193023</v>
          </cell>
          <cell r="B816">
            <v>53898</v>
          </cell>
          <cell r="D816">
            <v>528</v>
          </cell>
          <cell r="E816">
            <v>388</v>
          </cell>
        </row>
        <row r="817">
          <cell r="A817">
            <v>193026</v>
          </cell>
          <cell r="C817">
            <v>3258</v>
          </cell>
          <cell r="D817">
            <v>23</v>
          </cell>
          <cell r="E817">
            <v>178</v>
          </cell>
        </row>
        <row r="818">
          <cell r="A818">
            <v>193027</v>
          </cell>
          <cell r="B818">
            <v>4200</v>
          </cell>
          <cell r="C818">
            <v>32792</v>
          </cell>
          <cell r="D818">
            <v>29</v>
          </cell>
          <cell r="E818">
            <v>25</v>
          </cell>
        </row>
        <row r="819">
          <cell r="A819">
            <v>193033</v>
          </cell>
          <cell r="B819">
            <v>2880</v>
          </cell>
          <cell r="E819">
            <v>4</v>
          </cell>
        </row>
        <row r="820">
          <cell r="A820">
            <v>193039</v>
          </cell>
          <cell r="B820">
            <v>81981</v>
          </cell>
          <cell r="C820">
            <v>61379</v>
          </cell>
          <cell r="D820">
            <v>274</v>
          </cell>
          <cell r="E820">
            <v>689</v>
          </cell>
        </row>
        <row r="821">
          <cell r="A821">
            <v>193043</v>
          </cell>
          <cell r="B821">
            <v>744</v>
          </cell>
          <cell r="C821">
            <v>744</v>
          </cell>
          <cell r="D821">
            <v>11</v>
          </cell>
          <cell r="E821">
            <v>10</v>
          </cell>
        </row>
        <row r="822">
          <cell r="A822">
            <v>193048</v>
          </cell>
          <cell r="D822">
            <v>124</v>
          </cell>
          <cell r="E822">
            <v>170</v>
          </cell>
        </row>
        <row r="823">
          <cell r="A823">
            <v>193053</v>
          </cell>
          <cell r="B823">
            <v>262.85000000000002</v>
          </cell>
        </row>
        <row r="824">
          <cell r="A824">
            <v>193055</v>
          </cell>
          <cell r="D824">
            <v>17</v>
          </cell>
        </row>
        <row r="825">
          <cell r="A825">
            <v>193064</v>
          </cell>
          <cell r="C825">
            <v>1980</v>
          </cell>
          <cell r="E825">
            <v>45</v>
          </cell>
        </row>
        <row r="826">
          <cell r="A826">
            <v>193066</v>
          </cell>
          <cell r="B826">
            <v>10320</v>
          </cell>
          <cell r="C826">
            <v>45922</v>
          </cell>
          <cell r="D826">
            <v>142</v>
          </cell>
          <cell r="E826">
            <v>356</v>
          </cell>
        </row>
        <row r="827">
          <cell r="A827">
            <v>193074</v>
          </cell>
          <cell r="D827">
            <v>22</v>
          </cell>
        </row>
        <row r="828">
          <cell r="A828">
            <v>193076</v>
          </cell>
          <cell r="B828">
            <v>17776</v>
          </cell>
          <cell r="C828">
            <v>7964</v>
          </cell>
          <cell r="D828">
            <v>79</v>
          </cell>
          <cell r="E828">
            <v>42</v>
          </cell>
        </row>
        <row r="829">
          <cell r="A829">
            <v>193078</v>
          </cell>
          <cell r="E829">
            <v>3</v>
          </cell>
        </row>
        <row r="830">
          <cell r="A830">
            <v>193091</v>
          </cell>
          <cell r="B830">
            <v>1998</v>
          </cell>
          <cell r="D830">
            <v>38</v>
          </cell>
        </row>
        <row r="831">
          <cell r="A831">
            <v>193092</v>
          </cell>
          <cell r="B831">
            <v>8448</v>
          </cell>
          <cell r="D831">
            <v>79</v>
          </cell>
          <cell r="E831">
            <v>1</v>
          </cell>
        </row>
        <row r="832">
          <cell r="A832">
            <v>193095</v>
          </cell>
          <cell r="B832">
            <v>72</v>
          </cell>
          <cell r="C832">
            <v>560</v>
          </cell>
          <cell r="D832">
            <v>1</v>
          </cell>
          <cell r="E832">
            <v>6</v>
          </cell>
        </row>
        <row r="833">
          <cell r="A833">
            <v>193096</v>
          </cell>
          <cell r="C833">
            <v>120</v>
          </cell>
          <cell r="E833">
            <v>1</v>
          </cell>
        </row>
        <row r="834">
          <cell r="A834">
            <v>193103</v>
          </cell>
          <cell r="B834">
            <v>3948</v>
          </cell>
          <cell r="C834">
            <v>3108</v>
          </cell>
          <cell r="D834">
            <v>47</v>
          </cell>
          <cell r="E834">
            <v>57</v>
          </cell>
        </row>
        <row r="835">
          <cell r="A835">
            <v>193128</v>
          </cell>
          <cell r="C835">
            <v>6480</v>
          </cell>
        </row>
        <row r="836">
          <cell r="A836">
            <v>193227</v>
          </cell>
          <cell r="B836">
            <v>254856</v>
          </cell>
          <cell r="D836">
            <v>771</v>
          </cell>
          <cell r="E836">
            <v>359</v>
          </cell>
        </row>
        <row r="837">
          <cell r="A837">
            <v>193229</v>
          </cell>
          <cell r="B837">
            <v>7993.37</v>
          </cell>
          <cell r="C837">
            <v>3870</v>
          </cell>
          <cell r="D837">
            <v>131</v>
          </cell>
          <cell r="E837">
            <v>75</v>
          </cell>
        </row>
        <row r="838">
          <cell r="A838">
            <v>193230</v>
          </cell>
          <cell r="D838">
            <v>6</v>
          </cell>
          <cell r="E838">
            <v>12</v>
          </cell>
        </row>
        <row r="839">
          <cell r="A839">
            <v>193241</v>
          </cell>
          <cell r="B839">
            <v>1938.28</v>
          </cell>
          <cell r="D839">
            <v>12</v>
          </cell>
          <cell r="E839">
            <v>4</v>
          </cell>
        </row>
        <row r="840">
          <cell r="A840">
            <v>193245</v>
          </cell>
          <cell r="E840">
            <v>17</v>
          </cell>
        </row>
        <row r="841">
          <cell r="A841">
            <v>193377</v>
          </cell>
          <cell r="D841">
            <v>32</v>
          </cell>
          <cell r="E841">
            <v>61</v>
          </cell>
        </row>
        <row r="842">
          <cell r="A842">
            <v>193378</v>
          </cell>
          <cell r="E842">
            <v>12</v>
          </cell>
        </row>
        <row r="843">
          <cell r="A843">
            <v>193392</v>
          </cell>
          <cell r="C843">
            <v>780</v>
          </cell>
        </row>
        <row r="844">
          <cell r="A844">
            <v>193395</v>
          </cell>
          <cell r="D844">
            <v>6</v>
          </cell>
          <cell r="E844">
            <v>20</v>
          </cell>
        </row>
        <row r="845">
          <cell r="A845">
            <v>193397</v>
          </cell>
          <cell r="C845">
            <v>6240</v>
          </cell>
          <cell r="D845">
            <v>9</v>
          </cell>
          <cell r="E845">
            <v>56</v>
          </cell>
        </row>
        <row r="846">
          <cell r="A846">
            <v>193398</v>
          </cell>
          <cell r="B846">
            <v>20299.8</v>
          </cell>
          <cell r="C846">
            <v>47340</v>
          </cell>
          <cell r="D846">
            <v>173</v>
          </cell>
          <cell r="E846">
            <v>448</v>
          </cell>
        </row>
        <row r="847">
          <cell r="A847">
            <v>193400</v>
          </cell>
          <cell r="D847">
            <v>740</v>
          </cell>
          <cell r="E847">
            <v>903</v>
          </cell>
        </row>
        <row r="848">
          <cell r="A848">
            <v>193401</v>
          </cell>
          <cell r="B848">
            <v>8685.1200000000008</v>
          </cell>
          <cell r="C848">
            <v>32923</v>
          </cell>
          <cell r="D848">
            <v>19</v>
          </cell>
          <cell r="E848">
            <v>65</v>
          </cell>
        </row>
        <row r="849">
          <cell r="A849">
            <v>193402</v>
          </cell>
          <cell r="B849">
            <v>15052.45</v>
          </cell>
          <cell r="C849">
            <v>20855</v>
          </cell>
        </row>
        <row r="850">
          <cell r="A850">
            <v>193403</v>
          </cell>
          <cell r="B850">
            <v>12374.85</v>
          </cell>
          <cell r="C850">
            <v>13760</v>
          </cell>
          <cell r="D850">
            <v>101</v>
          </cell>
          <cell r="E850">
            <v>114</v>
          </cell>
        </row>
        <row r="851">
          <cell r="A851">
            <v>193404</v>
          </cell>
          <cell r="C851">
            <v>1440</v>
          </cell>
          <cell r="E851">
            <v>4</v>
          </cell>
        </row>
        <row r="852">
          <cell r="A852">
            <v>193405</v>
          </cell>
          <cell r="D852">
            <v>597</v>
          </cell>
          <cell r="E852">
            <v>381</v>
          </cell>
        </row>
        <row r="853">
          <cell r="A853">
            <v>193406</v>
          </cell>
          <cell r="D853">
            <v>1046</v>
          </cell>
          <cell r="E853">
            <v>863</v>
          </cell>
        </row>
        <row r="854">
          <cell r="A854">
            <v>193407</v>
          </cell>
          <cell r="B854">
            <v>20880</v>
          </cell>
          <cell r="C854">
            <v>13920</v>
          </cell>
          <cell r="D854">
            <v>147</v>
          </cell>
          <cell r="E854">
            <v>142</v>
          </cell>
        </row>
        <row r="855">
          <cell r="A855">
            <v>193412</v>
          </cell>
          <cell r="D855">
            <v>1</v>
          </cell>
        </row>
        <row r="856">
          <cell r="A856">
            <v>193415</v>
          </cell>
          <cell r="D856">
            <v>11</v>
          </cell>
          <cell r="E856">
            <v>7</v>
          </cell>
        </row>
        <row r="857">
          <cell r="A857">
            <v>193416</v>
          </cell>
          <cell r="B857">
            <v>3600</v>
          </cell>
          <cell r="D857">
            <v>12</v>
          </cell>
        </row>
        <row r="858">
          <cell r="A858">
            <v>193417</v>
          </cell>
          <cell r="B858">
            <v>3180</v>
          </cell>
          <cell r="D858">
            <v>17</v>
          </cell>
        </row>
        <row r="859">
          <cell r="A859">
            <v>193418</v>
          </cell>
          <cell r="B859">
            <v>6439</v>
          </cell>
          <cell r="D859">
            <v>33</v>
          </cell>
        </row>
        <row r="860">
          <cell r="A860">
            <v>193423</v>
          </cell>
          <cell r="B860">
            <v>2450</v>
          </cell>
          <cell r="D860">
            <v>35</v>
          </cell>
          <cell r="E860">
            <v>45</v>
          </cell>
        </row>
        <row r="861">
          <cell r="A861">
            <v>193427</v>
          </cell>
          <cell r="D861">
            <v>2</v>
          </cell>
        </row>
        <row r="862">
          <cell r="A862">
            <v>193429</v>
          </cell>
          <cell r="C862">
            <v>4158</v>
          </cell>
          <cell r="D862">
            <v>13</v>
          </cell>
        </row>
        <row r="863">
          <cell r="A863">
            <v>193430</v>
          </cell>
          <cell r="C863">
            <v>9920</v>
          </cell>
          <cell r="E863">
            <v>171</v>
          </cell>
        </row>
        <row r="864">
          <cell r="A864">
            <v>193436</v>
          </cell>
          <cell r="B864">
            <v>3540</v>
          </cell>
          <cell r="D864">
            <v>9</v>
          </cell>
          <cell r="E864">
            <v>16</v>
          </cell>
        </row>
        <row r="865">
          <cell r="A865">
            <v>193438</v>
          </cell>
          <cell r="B865">
            <v>0</v>
          </cell>
        </row>
        <row r="866">
          <cell r="A866">
            <v>193447</v>
          </cell>
          <cell r="D866">
            <v>24</v>
          </cell>
        </row>
        <row r="867">
          <cell r="A867">
            <v>193448</v>
          </cell>
          <cell r="B867">
            <v>40332.6</v>
          </cell>
          <cell r="C867">
            <v>22000</v>
          </cell>
          <cell r="D867">
            <v>404</v>
          </cell>
          <cell r="E867">
            <v>497</v>
          </cell>
        </row>
        <row r="868">
          <cell r="A868">
            <v>193457</v>
          </cell>
          <cell r="D868">
            <v>1</v>
          </cell>
        </row>
        <row r="869">
          <cell r="A869">
            <v>193463</v>
          </cell>
          <cell r="B869">
            <v>47940</v>
          </cell>
          <cell r="C869">
            <v>76065</v>
          </cell>
          <cell r="D869">
            <v>1278</v>
          </cell>
          <cell r="E869">
            <v>985</v>
          </cell>
        </row>
        <row r="870">
          <cell r="A870">
            <v>193466</v>
          </cell>
          <cell r="B870">
            <v>140</v>
          </cell>
        </row>
        <row r="871">
          <cell r="A871">
            <v>193467</v>
          </cell>
          <cell r="B871">
            <v>2970</v>
          </cell>
          <cell r="C871">
            <v>7722</v>
          </cell>
          <cell r="D871">
            <v>54</v>
          </cell>
          <cell r="E871">
            <v>15</v>
          </cell>
        </row>
        <row r="872">
          <cell r="A872">
            <v>193471</v>
          </cell>
          <cell r="B872">
            <v>16912</v>
          </cell>
          <cell r="C872">
            <v>14136</v>
          </cell>
          <cell r="D872">
            <v>171</v>
          </cell>
          <cell r="E872">
            <v>125</v>
          </cell>
        </row>
        <row r="873">
          <cell r="A873">
            <v>193472</v>
          </cell>
          <cell r="D873">
            <v>6</v>
          </cell>
        </row>
        <row r="874">
          <cell r="A874">
            <v>193474</v>
          </cell>
          <cell r="B874">
            <v>590.4</v>
          </cell>
          <cell r="C874">
            <v>1277</v>
          </cell>
          <cell r="D874">
            <v>16</v>
          </cell>
          <cell r="E874">
            <v>14</v>
          </cell>
        </row>
        <row r="875">
          <cell r="A875">
            <v>193475</v>
          </cell>
          <cell r="D875">
            <v>56</v>
          </cell>
          <cell r="E875">
            <v>76</v>
          </cell>
        </row>
        <row r="876">
          <cell r="A876">
            <v>193478</v>
          </cell>
          <cell r="B876">
            <v>3172.86</v>
          </cell>
          <cell r="C876">
            <v>2059</v>
          </cell>
        </row>
        <row r="877">
          <cell r="A877">
            <v>193500</v>
          </cell>
          <cell r="B877">
            <v>156.96</v>
          </cell>
          <cell r="C877">
            <v>4342</v>
          </cell>
          <cell r="D877">
            <v>1</v>
          </cell>
          <cell r="E877">
            <v>52</v>
          </cell>
        </row>
        <row r="878">
          <cell r="A878">
            <v>193501</v>
          </cell>
          <cell r="B878">
            <v>5040</v>
          </cell>
          <cell r="C878">
            <v>1230</v>
          </cell>
          <cell r="D878">
            <v>145</v>
          </cell>
          <cell r="E878">
            <v>12</v>
          </cell>
        </row>
        <row r="879">
          <cell r="A879">
            <v>193516</v>
          </cell>
          <cell r="B879">
            <v>45120</v>
          </cell>
        </row>
        <row r="880">
          <cell r="A880">
            <v>193530</v>
          </cell>
          <cell r="D880">
            <v>214</v>
          </cell>
          <cell r="E880">
            <v>48</v>
          </cell>
        </row>
        <row r="881">
          <cell r="A881">
            <v>193536</v>
          </cell>
          <cell r="B881">
            <v>40500</v>
          </cell>
          <cell r="C881">
            <v>27000</v>
          </cell>
          <cell r="D881">
            <v>380</v>
          </cell>
          <cell r="E881">
            <v>346</v>
          </cell>
        </row>
        <row r="882">
          <cell r="A882">
            <v>193547</v>
          </cell>
          <cell r="B882">
            <v>25704</v>
          </cell>
          <cell r="D882">
            <v>253</v>
          </cell>
          <cell r="E882">
            <v>44</v>
          </cell>
        </row>
        <row r="883">
          <cell r="A883">
            <v>193550</v>
          </cell>
          <cell r="D883">
            <v>12</v>
          </cell>
        </row>
        <row r="884">
          <cell r="A884">
            <v>193551</v>
          </cell>
          <cell r="E884">
            <v>6</v>
          </cell>
        </row>
        <row r="885">
          <cell r="A885">
            <v>193554</v>
          </cell>
          <cell r="B885">
            <v>5469.93</v>
          </cell>
        </row>
        <row r="886">
          <cell r="A886">
            <v>193558</v>
          </cell>
          <cell r="C886">
            <v>3655</v>
          </cell>
        </row>
        <row r="887">
          <cell r="A887">
            <v>193560</v>
          </cell>
          <cell r="D887">
            <v>6</v>
          </cell>
        </row>
        <row r="888">
          <cell r="A888">
            <v>193572</v>
          </cell>
          <cell r="C888">
            <v>1440</v>
          </cell>
          <cell r="E888">
            <v>3</v>
          </cell>
        </row>
        <row r="889">
          <cell r="A889">
            <v>193579</v>
          </cell>
          <cell r="C889">
            <v>505</v>
          </cell>
        </row>
        <row r="890">
          <cell r="A890">
            <v>193581</v>
          </cell>
          <cell r="B890">
            <v>1536</v>
          </cell>
        </row>
        <row r="891">
          <cell r="A891">
            <v>193584</v>
          </cell>
          <cell r="B891">
            <v>6984.72</v>
          </cell>
          <cell r="C891">
            <v>4342</v>
          </cell>
          <cell r="D891">
            <v>112</v>
          </cell>
          <cell r="E891">
            <v>76</v>
          </cell>
        </row>
        <row r="892">
          <cell r="A892">
            <v>193586</v>
          </cell>
          <cell r="E892">
            <v>16</v>
          </cell>
        </row>
        <row r="893">
          <cell r="A893">
            <v>193588</v>
          </cell>
          <cell r="D893">
            <v>35</v>
          </cell>
          <cell r="E893">
            <v>15</v>
          </cell>
        </row>
        <row r="894">
          <cell r="A894">
            <v>193594</v>
          </cell>
          <cell r="C894">
            <v>0</v>
          </cell>
          <cell r="E894">
            <v>2</v>
          </cell>
        </row>
        <row r="895">
          <cell r="A895">
            <v>193599</v>
          </cell>
          <cell r="B895">
            <v>132</v>
          </cell>
          <cell r="C895">
            <v>128</v>
          </cell>
          <cell r="D895">
            <v>2</v>
          </cell>
          <cell r="E895">
            <v>2</v>
          </cell>
        </row>
        <row r="896">
          <cell r="A896">
            <v>193600</v>
          </cell>
          <cell r="E896">
            <v>3</v>
          </cell>
        </row>
        <row r="897">
          <cell r="A897">
            <v>193601</v>
          </cell>
          <cell r="B897">
            <v>3072</v>
          </cell>
        </row>
        <row r="898">
          <cell r="A898">
            <v>193604</v>
          </cell>
          <cell r="D898">
            <v>14</v>
          </cell>
          <cell r="E898">
            <v>6</v>
          </cell>
        </row>
        <row r="899">
          <cell r="A899">
            <v>193606</v>
          </cell>
          <cell r="B899">
            <v>14426</v>
          </cell>
          <cell r="D899">
            <v>372</v>
          </cell>
          <cell r="E899">
            <v>6</v>
          </cell>
        </row>
        <row r="900">
          <cell r="A900">
            <v>193607</v>
          </cell>
          <cell r="B900">
            <v>10601</v>
          </cell>
          <cell r="C900">
            <v>26706</v>
          </cell>
          <cell r="D900">
            <v>232</v>
          </cell>
          <cell r="E900">
            <v>344</v>
          </cell>
        </row>
        <row r="901">
          <cell r="A901">
            <v>193610</v>
          </cell>
          <cell r="C901">
            <v>1560</v>
          </cell>
          <cell r="D901">
            <v>12</v>
          </cell>
        </row>
        <row r="902">
          <cell r="A902">
            <v>193612</v>
          </cell>
          <cell r="B902">
            <v>9216</v>
          </cell>
          <cell r="D902">
            <v>7</v>
          </cell>
          <cell r="E902">
            <v>6</v>
          </cell>
        </row>
        <row r="903">
          <cell r="A903">
            <v>193613</v>
          </cell>
          <cell r="D903">
            <v>8</v>
          </cell>
        </row>
        <row r="904">
          <cell r="A904">
            <v>193620</v>
          </cell>
          <cell r="D904">
            <v>3</v>
          </cell>
        </row>
        <row r="905">
          <cell r="A905">
            <v>193621</v>
          </cell>
          <cell r="E905">
            <v>6</v>
          </cell>
        </row>
        <row r="906">
          <cell r="A906">
            <v>193629</v>
          </cell>
          <cell r="C906">
            <v>12380</v>
          </cell>
          <cell r="D906">
            <v>50</v>
          </cell>
          <cell r="E906">
            <v>137</v>
          </cell>
        </row>
        <row r="907">
          <cell r="A907">
            <v>193630</v>
          </cell>
          <cell r="B907">
            <v>8558</v>
          </cell>
          <cell r="C907">
            <v>16680</v>
          </cell>
          <cell r="D907">
            <v>93</v>
          </cell>
          <cell r="E907">
            <v>177</v>
          </cell>
        </row>
        <row r="908">
          <cell r="A908">
            <v>193633</v>
          </cell>
          <cell r="C908">
            <v>32197</v>
          </cell>
        </row>
        <row r="909">
          <cell r="A909">
            <v>193643</v>
          </cell>
          <cell r="B909">
            <v>1415.62</v>
          </cell>
          <cell r="D909">
            <v>1</v>
          </cell>
          <cell r="E909">
            <v>3</v>
          </cell>
        </row>
        <row r="910">
          <cell r="A910">
            <v>193650</v>
          </cell>
          <cell r="B910">
            <v>5994</v>
          </cell>
        </row>
        <row r="911">
          <cell r="A911">
            <v>193652</v>
          </cell>
          <cell r="D911">
            <v>79</v>
          </cell>
        </row>
        <row r="912">
          <cell r="A912">
            <v>193653</v>
          </cell>
          <cell r="D912">
            <v>21</v>
          </cell>
          <cell r="E912">
            <v>29</v>
          </cell>
        </row>
        <row r="913">
          <cell r="A913">
            <v>193654</v>
          </cell>
          <cell r="B913">
            <v>20808</v>
          </cell>
          <cell r="D913">
            <v>203</v>
          </cell>
          <cell r="E913">
            <v>86</v>
          </cell>
        </row>
        <row r="914">
          <cell r="A914">
            <v>193672</v>
          </cell>
          <cell r="B914">
            <v>3330</v>
          </cell>
        </row>
        <row r="915">
          <cell r="A915">
            <v>193689</v>
          </cell>
          <cell r="E915">
            <v>3</v>
          </cell>
        </row>
        <row r="916">
          <cell r="A916">
            <v>193695</v>
          </cell>
          <cell r="C916">
            <v>9828</v>
          </cell>
          <cell r="D916">
            <v>37</v>
          </cell>
          <cell r="E916">
            <v>81</v>
          </cell>
        </row>
        <row r="917">
          <cell r="A917">
            <v>193698</v>
          </cell>
          <cell r="D917">
            <v>17</v>
          </cell>
        </row>
        <row r="918">
          <cell r="A918">
            <v>193700</v>
          </cell>
          <cell r="E918">
            <v>20</v>
          </cell>
        </row>
        <row r="919">
          <cell r="A919">
            <v>193701</v>
          </cell>
          <cell r="D919">
            <v>36</v>
          </cell>
        </row>
        <row r="920">
          <cell r="A920">
            <v>193702</v>
          </cell>
          <cell r="D920">
            <v>16</v>
          </cell>
        </row>
        <row r="921">
          <cell r="A921">
            <v>193704</v>
          </cell>
          <cell r="D921">
            <v>2</v>
          </cell>
        </row>
        <row r="922">
          <cell r="A922">
            <v>193705</v>
          </cell>
          <cell r="B922">
            <v>104004</v>
          </cell>
          <cell r="D922">
            <v>2487</v>
          </cell>
          <cell r="E922">
            <v>2106</v>
          </cell>
        </row>
        <row r="923">
          <cell r="A923">
            <v>193706</v>
          </cell>
          <cell r="C923">
            <v>5400</v>
          </cell>
        </row>
        <row r="924">
          <cell r="A924">
            <v>193707</v>
          </cell>
          <cell r="D924">
            <v>96</v>
          </cell>
          <cell r="E924">
            <v>167</v>
          </cell>
        </row>
        <row r="925">
          <cell r="A925">
            <v>193712</v>
          </cell>
          <cell r="B925">
            <v>10800</v>
          </cell>
          <cell r="C925">
            <v>21600</v>
          </cell>
          <cell r="D925">
            <v>241</v>
          </cell>
          <cell r="E925">
            <v>458</v>
          </cell>
        </row>
        <row r="926">
          <cell r="A926">
            <v>193713</v>
          </cell>
          <cell r="C926">
            <v>3900</v>
          </cell>
          <cell r="D926">
            <v>124</v>
          </cell>
          <cell r="E926">
            <v>252</v>
          </cell>
        </row>
        <row r="927">
          <cell r="A927">
            <v>193721</v>
          </cell>
          <cell r="B927">
            <v>13734</v>
          </cell>
          <cell r="C927">
            <v>12317</v>
          </cell>
          <cell r="D927">
            <v>92</v>
          </cell>
          <cell r="E927">
            <v>133</v>
          </cell>
        </row>
        <row r="928">
          <cell r="A928">
            <v>193723</v>
          </cell>
          <cell r="B928">
            <v>11160</v>
          </cell>
          <cell r="C928">
            <v>13392</v>
          </cell>
          <cell r="D928">
            <v>141</v>
          </cell>
          <cell r="E928">
            <v>115</v>
          </cell>
        </row>
        <row r="929">
          <cell r="A929">
            <v>193725</v>
          </cell>
          <cell r="B929">
            <v>0</v>
          </cell>
          <cell r="C929">
            <v>11134</v>
          </cell>
          <cell r="E929">
            <v>53</v>
          </cell>
        </row>
        <row r="930">
          <cell r="A930">
            <v>193726</v>
          </cell>
          <cell r="B930">
            <v>7971.12</v>
          </cell>
          <cell r="C930">
            <v>2804</v>
          </cell>
          <cell r="D930">
            <v>56</v>
          </cell>
          <cell r="E930">
            <v>89</v>
          </cell>
        </row>
        <row r="931">
          <cell r="A931">
            <v>193732</v>
          </cell>
          <cell r="C931">
            <v>8000</v>
          </cell>
        </row>
        <row r="932">
          <cell r="A932">
            <v>193734</v>
          </cell>
          <cell r="C932">
            <v>26778</v>
          </cell>
          <cell r="E932">
            <v>30</v>
          </cell>
        </row>
        <row r="933">
          <cell r="A933">
            <v>193755</v>
          </cell>
          <cell r="C933">
            <v>5160</v>
          </cell>
          <cell r="D933">
            <v>10</v>
          </cell>
          <cell r="E933">
            <v>10</v>
          </cell>
        </row>
        <row r="934">
          <cell r="A934">
            <v>193757</v>
          </cell>
          <cell r="D934">
            <v>1</v>
          </cell>
          <cell r="E934">
            <v>15</v>
          </cell>
        </row>
        <row r="935">
          <cell r="A935">
            <v>193758</v>
          </cell>
          <cell r="E935">
            <v>12</v>
          </cell>
        </row>
        <row r="936">
          <cell r="A936">
            <v>193759</v>
          </cell>
          <cell r="D936">
            <v>10</v>
          </cell>
          <cell r="E936">
            <v>2</v>
          </cell>
        </row>
        <row r="937">
          <cell r="A937">
            <v>193768</v>
          </cell>
          <cell r="D937">
            <v>47</v>
          </cell>
          <cell r="E937">
            <v>104</v>
          </cell>
        </row>
        <row r="938">
          <cell r="A938">
            <v>193770</v>
          </cell>
          <cell r="C938">
            <v>12240</v>
          </cell>
          <cell r="D938">
            <v>65</v>
          </cell>
          <cell r="E938">
            <v>25</v>
          </cell>
        </row>
        <row r="939">
          <cell r="A939">
            <v>193772</v>
          </cell>
          <cell r="B939">
            <v>38880</v>
          </cell>
          <cell r="D939">
            <v>88</v>
          </cell>
          <cell r="E939">
            <v>113</v>
          </cell>
        </row>
        <row r="940">
          <cell r="A940">
            <v>193777</v>
          </cell>
          <cell r="C940">
            <v>4320</v>
          </cell>
        </row>
        <row r="941">
          <cell r="A941">
            <v>193790</v>
          </cell>
          <cell r="D941">
            <v>60</v>
          </cell>
          <cell r="E941">
            <v>52</v>
          </cell>
        </row>
        <row r="942">
          <cell r="A942">
            <v>193792</v>
          </cell>
          <cell r="D942">
            <v>64</v>
          </cell>
          <cell r="E942">
            <v>33</v>
          </cell>
        </row>
        <row r="943">
          <cell r="A943">
            <v>193797</v>
          </cell>
          <cell r="D943">
            <v>81</v>
          </cell>
          <cell r="E943">
            <v>77</v>
          </cell>
        </row>
        <row r="944">
          <cell r="A944">
            <v>193817</v>
          </cell>
          <cell r="D944">
            <v>71</v>
          </cell>
          <cell r="E944">
            <v>63</v>
          </cell>
        </row>
        <row r="945">
          <cell r="A945">
            <v>193818</v>
          </cell>
          <cell r="C945">
            <v>16760</v>
          </cell>
        </row>
        <row r="946">
          <cell r="A946">
            <v>193819</v>
          </cell>
          <cell r="D946">
            <v>10</v>
          </cell>
          <cell r="E946">
            <v>2</v>
          </cell>
        </row>
        <row r="947">
          <cell r="A947">
            <v>193820</v>
          </cell>
          <cell r="B947">
            <v>2496</v>
          </cell>
          <cell r="C947">
            <v>2688</v>
          </cell>
          <cell r="D947">
            <v>9</v>
          </cell>
          <cell r="E947">
            <v>1</v>
          </cell>
        </row>
        <row r="948">
          <cell r="A948">
            <v>193823</v>
          </cell>
          <cell r="C948">
            <v>3540</v>
          </cell>
          <cell r="D948">
            <v>22</v>
          </cell>
        </row>
        <row r="949">
          <cell r="A949">
            <v>193828</v>
          </cell>
          <cell r="B949">
            <v>7440</v>
          </cell>
          <cell r="C949">
            <v>3600</v>
          </cell>
          <cell r="D949">
            <v>94</v>
          </cell>
          <cell r="E949">
            <v>155</v>
          </cell>
        </row>
        <row r="950">
          <cell r="A950">
            <v>193830</v>
          </cell>
          <cell r="B950">
            <v>94140</v>
          </cell>
          <cell r="D950">
            <v>945</v>
          </cell>
          <cell r="E950">
            <v>11</v>
          </cell>
        </row>
        <row r="951">
          <cell r="A951">
            <v>193831</v>
          </cell>
          <cell r="B951">
            <v>4929</v>
          </cell>
          <cell r="C951">
            <v>5487</v>
          </cell>
          <cell r="D951">
            <v>41</v>
          </cell>
          <cell r="E951">
            <v>22</v>
          </cell>
        </row>
        <row r="952">
          <cell r="A952">
            <v>193833</v>
          </cell>
          <cell r="C952">
            <v>10800</v>
          </cell>
          <cell r="D952">
            <v>42</v>
          </cell>
        </row>
        <row r="953">
          <cell r="A953">
            <v>193838</v>
          </cell>
          <cell r="B953">
            <v>4998</v>
          </cell>
          <cell r="C953">
            <v>6300</v>
          </cell>
          <cell r="D953">
            <v>143</v>
          </cell>
          <cell r="E953">
            <v>114</v>
          </cell>
        </row>
        <row r="954">
          <cell r="A954">
            <v>193848</v>
          </cell>
          <cell r="B954">
            <v>1200</v>
          </cell>
          <cell r="C954">
            <v>720</v>
          </cell>
          <cell r="D954">
            <v>20</v>
          </cell>
          <cell r="E954">
            <v>12</v>
          </cell>
        </row>
        <row r="955">
          <cell r="A955">
            <v>193852</v>
          </cell>
          <cell r="B955">
            <v>18300</v>
          </cell>
          <cell r="D955">
            <v>41</v>
          </cell>
        </row>
        <row r="956">
          <cell r="A956">
            <v>193854</v>
          </cell>
          <cell r="C956">
            <v>6360</v>
          </cell>
          <cell r="E956">
            <v>20</v>
          </cell>
        </row>
        <row r="957">
          <cell r="A957">
            <v>193855</v>
          </cell>
          <cell r="C957">
            <v>3180</v>
          </cell>
          <cell r="D957">
            <v>9</v>
          </cell>
        </row>
        <row r="958">
          <cell r="A958">
            <v>193856</v>
          </cell>
          <cell r="B958">
            <v>23532</v>
          </cell>
          <cell r="C958">
            <v>8268</v>
          </cell>
          <cell r="D958">
            <v>105</v>
          </cell>
          <cell r="E958">
            <v>26</v>
          </cell>
        </row>
        <row r="959">
          <cell r="A959">
            <v>193858</v>
          </cell>
          <cell r="C959">
            <v>3180</v>
          </cell>
          <cell r="D959">
            <v>103</v>
          </cell>
          <cell r="E959">
            <v>25</v>
          </cell>
        </row>
        <row r="960">
          <cell r="A960">
            <v>193860</v>
          </cell>
          <cell r="D960">
            <v>15</v>
          </cell>
        </row>
        <row r="961">
          <cell r="A961">
            <v>193864</v>
          </cell>
          <cell r="C961">
            <v>4057</v>
          </cell>
        </row>
        <row r="962">
          <cell r="A962">
            <v>193870</v>
          </cell>
          <cell r="E962">
            <v>7</v>
          </cell>
        </row>
        <row r="963">
          <cell r="A963">
            <v>193878</v>
          </cell>
          <cell r="B963">
            <v>6372</v>
          </cell>
          <cell r="D963">
            <v>35</v>
          </cell>
          <cell r="E963">
            <v>25</v>
          </cell>
        </row>
        <row r="964">
          <cell r="A964">
            <v>193884</v>
          </cell>
          <cell r="B964">
            <v>399</v>
          </cell>
          <cell r="C964">
            <v>900</v>
          </cell>
        </row>
        <row r="965">
          <cell r="A965">
            <v>193886</v>
          </cell>
          <cell r="D965">
            <v>191</v>
          </cell>
          <cell r="E965">
            <v>75</v>
          </cell>
        </row>
        <row r="966">
          <cell r="A966">
            <v>193910</v>
          </cell>
          <cell r="D966">
            <v>2</v>
          </cell>
          <cell r="E966">
            <v>4</v>
          </cell>
        </row>
        <row r="967">
          <cell r="A967">
            <v>193915</v>
          </cell>
          <cell r="B967">
            <v>29400</v>
          </cell>
          <cell r="C967">
            <v>30600</v>
          </cell>
          <cell r="D967">
            <v>8</v>
          </cell>
          <cell r="E967">
            <v>136</v>
          </cell>
        </row>
        <row r="968">
          <cell r="A968">
            <v>193917</v>
          </cell>
          <cell r="B968">
            <v>2934.8</v>
          </cell>
        </row>
        <row r="969">
          <cell r="A969">
            <v>193929</v>
          </cell>
          <cell r="C969">
            <v>19493</v>
          </cell>
          <cell r="D969">
            <v>1</v>
          </cell>
          <cell r="E969">
            <v>21</v>
          </cell>
        </row>
        <row r="970">
          <cell r="A970">
            <v>193934</v>
          </cell>
          <cell r="D970">
            <v>193</v>
          </cell>
          <cell r="E970">
            <v>437</v>
          </cell>
        </row>
        <row r="971">
          <cell r="A971">
            <v>193937</v>
          </cell>
          <cell r="B971">
            <v>1440</v>
          </cell>
          <cell r="D971">
            <v>18</v>
          </cell>
          <cell r="E971">
            <v>3</v>
          </cell>
        </row>
        <row r="972">
          <cell r="A972">
            <v>193941</v>
          </cell>
          <cell r="B972">
            <v>27072</v>
          </cell>
          <cell r="C972">
            <v>35964</v>
          </cell>
          <cell r="D972">
            <v>603</v>
          </cell>
          <cell r="E972">
            <v>784</v>
          </cell>
        </row>
        <row r="973">
          <cell r="A973">
            <v>193942</v>
          </cell>
          <cell r="B973">
            <v>15531</v>
          </cell>
          <cell r="C973">
            <v>10164</v>
          </cell>
          <cell r="D973">
            <v>420</v>
          </cell>
          <cell r="E973">
            <v>245</v>
          </cell>
        </row>
        <row r="974">
          <cell r="A974">
            <v>193944</v>
          </cell>
          <cell r="B974">
            <v>13536</v>
          </cell>
          <cell r="C974">
            <v>4428</v>
          </cell>
          <cell r="D974">
            <v>189</v>
          </cell>
          <cell r="E974">
            <v>275</v>
          </cell>
        </row>
        <row r="975">
          <cell r="A975">
            <v>193945</v>
          </cell>
          <cell r="B975">
            <v>13536</v>
          </cell>
          <cell r="C975">
            <v>20621</v>
          </cell>
          <cell r="D975">
            <v>248</v>
          </cell>
          <cell r="E975">
            <v>419</v>
          </cell>
        </row>
        <row r="976">
          <cell r="A976">
            <v>193958</v>
          </cell>
          <cell r="B976">
            <v>13800</v>
          </cell>
          <cell r="C976">
            <v>8100</v>
          </cell>
          <cell r="D976">
            <v>316</v>
          </cell>
          <cell r="E976">
            <v>113</v>
          </cell>
        </row>
        <row r="977">
          <cell r="A977">
            <v>193962</v>
          </cell>
          <cell r="B977">
            <v>10800</v>
          </cell>
          <cell r="E977">
            <v>2</v>
          </cell>
        </row>
        <row r="978">
          <cell r="A978">
            <v>193964</v>
          </cell>
          <cell r="B978">
            <v>34130</v>
          </cell>
          <cell r="C978">
            <v>34610</v>
          </cell>
          <cell r="D978">
            <v>555</v>
          </cell>
          <cell r="E978">
            <v>567</v>
          </cell>
        </row>
        <row r="979">
          <cell r="A979">
            <v>193970</v>
          </cell>
          <cell r="B979">
            <v>90180</v>
          </cell>
          <cell r="D979">
            <v>406</v>
          </cell>
          <cell r="E979">
            <v>477</v>
          </cell>
        </row>
        <row r="980">
          <cell r="A980">
            <v>193972</v>
          </cell>
          <cell r="E980">
            <v>12</v>
          </cell>
        </row>
        <row r="981">
          <cell r="A981">
            <v>193974</v>
          </cell>
          <cell r="D981">
            <v>12</v>
          </cell>
        </row>
        <row r="982">
          <cell r="A982">
            <v>193976</v>
          </cell>
          <cell r="D982">
            <v>59</v>
          </cell>
        </row>
        <row r="983">
          <cell r="A983">
            <v>193991</v>
          </cell>
          <cell r="D983">
            <v>4</v>
          </cell>
          <cell r="E983">
            <v>10</v>
          </cell>
        </row>
        <row r="984">
          <cell r="A984">
            <v>193998</v>
          </cell>
          <cell r="E984">
            <v>2</v>
          </cell>
        </row>
        <row r="985">
          <cell r="A985">
            <v>193999</v>
          </cell>
          <cell r="B985">
            <v>3603</v>
          </cell>
          <cell r="C985">
            <v>7303</v>
          </cell>
          <cell r="D985">
            <v>2</v>
          </cell>
          <cell r="E985">
            <v>32</v>
          </cell>
        </row>
        <row r="986">
          <cell r="A986">
            <v>194009</v>
          </cell>
          <cell r="B986">
            <v>2088</v>
          </cell>
          <cell r="D986">
            <v>22</v>
          </cell>
          <cell r="E986">
            <v>4</v>
          </cell>
        </row>
        <row r="987">
          <cell r="A987">
            <v>194010</v>
          </cell>
          <cell r="D987">
            <v>20</v>
          </cell>
          <cell r="E987">
            <v>4</v>
          </cell>
        </row>
        <row r="988">
          <cell r="A988">
            <v>194014</v>
          </cell>
          <cell r="B988">
            <v>13998</v>
          </cell>
          <cell r="E988">
            <v>13</v>
          </cell>
        </row>
        <row r="989">
          <cell r="A989">
            <v>194030</v>
          </cell>
          <cell r="D989">
            <v>5</v>
          </cell>
          <cell r="E989">
            <v>42</v>
          </cell>
        </row>
        <row r="990">
          <cell r="A990">
            <v>194031</v>
          </cell>
          <cell r="D990">
            <v>12</v>
          </cell>
          <cell r="E990">
            <v>14</v>
          </cell>
        </row>
        <row r="991">
          <cell r="A991">
            <v>194037</v>
          </cell>
          <cell r="B991">
            <v>92354</v>
          </cell>
          <cell r="C991">
            <v>4080</v>
          </cell>
          <cell r="D991">
            <v>23</v>
          </cell>
          <cell r="E991">
            <v>43</v>
          </cell>
        </row>
        <row r="992">
          <cell r="A992">
            <v>194045</v>
          </cell>
          <cell r="B992">
            <v>4127.67</v>
          </cell>
          <cell r="C992">
            <v>1800</v>
          </cell>
          <cell r="D992">
            <v>42</v>
          </cell>
        </row>
        <row r="993">
          <cell r="A993">
            <v>194049</v>
          </cell>
          <cell r="B993">
            <v>3858</v>
          </cell>
          <cell r="C993">
            <v>2004</v>
          </cell>
          <cell r="D993">
            <v>7</v>
          </cell>
          <cell r="E993">
            <v>2</v>
          </cell>
        </row>
        <row r="994">
          <cell r="A994">
            <v>194061</v>
          </cell>
          <cell r="B994">
            <v>14666.4</v>
          </cell>
          <cell r="C994">
            <v>3667</v>
          </cell>
          <cell r="D994">
            <v>33</v>
          </cell>
          <cell r="E994">
            <v>39</v>
          </cell>
        </row>
        <row r="995">
          <cell r="A995">
            <v>194063</v>
          </cell>
          <cell r="B995">
            <v>2162.7399999999998</v>
          </cell>
          <cell r="C995">
            <v>2255</v>
          </cell>
          <cell r="D995">
            <v>44</v>
          </cell>
          <cell r="E995">
            <v>100</v>
          </cell>
        </row>
        <row r="996">
          <cell r="A996">
            <v>194064</v>
          </cell>
          <cell r="B996">
            <v>1399.17</v>
          </cell>
          <cell r="C996">
            <v>1459</v>
          </cell>
        </row>
        <row r="997">
          <cell r="A997">
            <v>194067</v>
          </cell>
          <cell r="B997">
            <v>533.75</v>
          </cell>
          <cell r="E997">
            <v>7</v>
          </cell>
        </row>
        <row r="998">
          <cell r="A998">
            <v>194070</v>
          </cell>
          <cell r="C998">
            <v>9800</v>
          </cell>
          <cell r="D998">
            <v>3</v>
          </cell>
          <cell r="E998">
            <v>4</v>
          </cell>
        </row>
        <row r="999">
          <cell r="A999">
            <v>194078</v>
          </cell>
          <cell r="D999">
            <v>85</v>
          </cell>
          <cell r="E999">
            <v>317</v>
          </cell>
        </row>
        <row r="1000">
          <cell r="A1000">
            <v>194085</v>
          </cell>
          <cell r="B1000">
            <v>14952</v>
          </cell>
          <cell r="C1000">
            <v>13601</v>
          </cell>
          <cell r="D1000">
            <v>293</v>
          </cell>
          <cell r="E1000">
            <v>381</v>
          </cell>
        </row>
        <row r="1001">
          <cell r="A1001">
            <v>194103</v>
          </cell>
          <cell r="B1001">
            <v>3720</v>
          </cell>
        </row>
        <row r="1002">
          <cell r="A1002">
            <v>194107</v>
          </cell>
          <cell r="D1002">
            <v>6</v>
          </cell>
          <cell r="E1002">
            <v>14</v>
          </cell>
        </row>
        <row r="1003">
          <cell r="A1003">
            <v>194114</v>
          </cell>
          <cell r="B1003">
            <v>4500</v>
          </cell>
          <cell r="D1003">
            <v>9</v>
          </cell>
          <cell r="E1003">
            <v>14</v>
          </cell>
        </row>
        <row r="1004">
          <cell r="A1004">
            <v>194133</v>
          </cell>
          <cell r="D1004">
            <v>18</v>
          </cell>
        </row>
        <row r="1005">
          <cell r="A1005">
            <v>194137</v>
          </cell>
          <cell r="B1005">
            <v>3600</v>
          </cell>
          <cell r="D1005">
            <v>34</v>
          </cell>
          <cell r="E1005">
            <v>9</v>
          </cell>
        </row>
        <row r="1006">
          <cell r="A1006">
            <v>194148</v>
          </cell>
          <cell r="B1006">
            <v>2092.8000000000002</v>
          </cell>
          <cell r="C1006">
            <v>9153</v>
          </cell>
          <cell r="E1006">
            <v>8</v>
          </cell>
        </row>
        <row r="1007">
          <cell r="A1007">
            <v>194149</v>
          </cell>
          <cell r="B1007">
            <v>941.76</v>
          </cell>
          <cell r="C1007">
            <v>2338</v>
          </cell>
          <cell r="D1007">
            <v>12</v>
          </cell>
          <cell r="E1007">
            <v>27</v>
          </cell>
        </row>
        <row r="1008">
          <cell r="A1008">
            <v>194156</v>
          </cell>
          <cell r="B1008">
            <v>12960</v>
          </cell>
          <cell r="D1008">
            <v>22</v>
          </cell>
        </row>
        <row r="1009">
          <cell r="A1009">
            <v>194158</v>
          </cell>
          <cell r="B1009">
            <v>24248</v>
          </cell>
          <cell r="C1009">
            <v>23364</v>
          </cell>
          <cell r="D1009">
            <v>15</v>
          </cell>
        </row>
        <row r="1010">
          <cell r="A1010">
            <v>194164</v>
          </cell>
          <cell r="D1010">
            <v>55</v>
          </cell>
          <cell r="E1010">
            <v>54</v>
          </cell>
        </row>
        <row r="1011">
          <cell r="A1011">
            <v>194165</v>
          </cell>
          <cell r="B1011">
            <v>2400</v>
          </cell>
          <cell r="D1011">
            <v>17</v>
          </cell>
          <cell r="E1011">
            <v>4</v>
          </cell>
        </row>
        <row r="1012">
          <cell r="A1012">
            <v>194166</v>
          </cell>
          <cell r="B1012">
            <v>9808.26</v>
          </cell>
          <cell r="C1012">
            <v>29488</v>
          </cell>
          <cell r="D1012">
            <v>42</v>
          </cell>
          <cell r="E1012">
            <v>18</v>
          </cell>
        </row>
        <row r="1013">
          <cell r="A1013">
            <v>194170</v>
          </cell>
          <cell r="E1013">
            <v>26</v>
          </cell>
        </row>
        <row r="1014">
          <cell r="A1014">
            <v>194172</v>
          </cell>
          <cell r="D1014">
            <v>18</v>
          </cell>
          <cell r="E1014">
            <v>25</v>
          </cell>
        </row>
        <row r="1015">
          <cell r="A1015">
            <v>194174</v>
          </cell>
          <cell r="B1015">
            <v>127205.96</v>
          </cell>
          <cell r="C1015">
            <v>120960</v>
          </cell>
        </row>
        <row r="1016">
          <cell r="A1016">
            <v>194184</v>
          </cell>
          <cell r="C1016">
            <v>12023</v>
          </cell>
        </row>
        <row r="1017">
          <cell r="A1017">
            <v>194188</v>
          </cell>
          <cell r="D1017">
            <v>31</v>
          </cell>
          <cell r="E1017">
            <v>82</v>
          </cell>
        </row>
        <row r="1018">
          <cell r="A1018">
            <v>194189</v>
          </cell>
          <cell r="B1018">
            <v>900</v>
          </cell>
          <cell r="C1018">
            <v>2808</v>
          </cell>
          <cell r="D1018">
            <v>544</v>
          </cell>
          <cell r="E1018">
            <v>604</v>
          </cell>
        </row>
        <row r="1019">
          <cell r="A1019">
            <v>194193</v>
          </cell>
          <cell r="B1019">
            <v>324</v>
          </cell>
          <cell r="C1019">
            <v>324</v>
          </cell>
          <cell r="D1019">
            <v>56</v>
          </cell>
          <cell r="E1019">
            <v>90</v>
          </cell>
        </row>
        <row r="1020">
          <cell r="A1020">
            <v>194196</v>
          </cell>
          <cell r="B1020">
            <v>5442</v>
          </cell>
          <cell r="D1020">
            <v>980</v>
          </cell>
          <cell r="E1020">
            <v>5</v>
          </cell>
        </row>
        <row r="1021">
          <cell r="A1021">
            <v>194198</v>
          </cell>
          <cell r="D1021">
            <v>227</v>
          </cell>
        </row>
        <row r="1022">
          <cell r="A1022">
            <v>194199</v>
          </cell>
          <cell r="B1022">
            <v>11160</v>
          </cell>
          <cell r="D1022">
            <v>30</v>
          </cell>
          <cell r="E1022">
            <v>59</v>
          </cell>
        </row>
        <row r="1023">
          <cell r="A1023">
            <v>194205</v>
          </cell>
          <cell r="D1023">
            <v>37</v>
          </cell>
          <cell r="E1023">
            <v>118</v>
          </cell>
        </row>
        <row r="1024">
          <cell r="A1024">
            <v>194211</v>
          </cell>
          <cell r="B1024">
            <v>6627.6</v>
          </cell>
          <cell r="C1024">
            <v>54060</v>
          </cell>
          <cell r="D1024">
            <v>157</v>
          </cell>
          <cell r="E1024">
            <v>160</v>
          </cell>
        </row>
        <row r="1025">
          <cell r="A1025">
            <v>194222</v>
          </cell>
          <cell r="D1025">
            <v>30</v>
          </cell>
        </row>
        <row r="1026">
          <cell r="A1026">
            <v>194227</v>
          </cell>
          <cell r="B1026">
            <v>3942.92</v>
          </cell>
          <cell r="C1026">
            <v>16930</v>
          </cell>
          <cell r="E1026">
            <v>1</v>
          </cell>
        </row>
        <row r="1027">
          <cell r="A1027">
            <v>194233</v>
          </cell>
          <cell r="D1027">
            <v>12</v>
          </cell>
          <cell r="E1027">
            <v>96</v>
          </cell>
        </row>
        <row r="1028">
          <cell r="A1028">
            <v>194234</v>
          </cell>
          <cell r="D1028">
            <v>119</v>
          </cell>
          <cell r="E1028">
            <v>109</v>
          </cell>
        </row>
        <row r="1029">
          <cell r="A1029">
            <v>194235</v>
          </cell>
          <cell r="D1029">
            <v>82</v>
          </cell>
          <cell r="E1029">
            <v>108</v>
          </cell>
        </row>
        <row r="1030">
          <cell r="A1030">
            <v>194237</v>
          </cell>
          <cell r="D1030">
            <v>90</v>
          </cell>
          <cell r="E1030">
            <v>97</v>
          </cell>
        </row>
        <row r="1031">
          <cell r="A1031">
            <v>194250</v>
          </cell>
          <cell r="D1031">
            <v>62</v>
          </cell>
          <cell r="E1031">
            <v>103</v>
          </cell>
        </row>
        <row r="1032">
          <cell r="A1032">
            <v>194254</v>
          </cell>
          <cell r="B1032">
            <v>3540</v>
          </cell>
          <cell r="D1032">
            <v>24</v>
          </cell>
          <cell r="E1032">
            <v>35</v>
          </cell>
        </row>
        <row r="1033">
          <cell r="A1033">
            <v>194255</v>
          </cell>
          <cell r="D1033">
            <v>11</v>
          </cell>
          <cell r="E1033">
            <v>12</v>
          </cell>
        </row>
        <row r="1034">
          <cell r="A1034">
            <v>194259</v>
          </cell>
          <cell r="D1034">
            <v>5</v>
          </cell>
          <cell r="E1034">
            <v>4</v>
          </cell>
        </row>
        <row r="1035">
          <cell r="A1035">
            <v>194267</v>
          </cell>
          <cell r="D1035">
            <v>12</v>
          </cell>
          <cell r="E1035">
            <v>10</v>
          </cell>
        </row>
        <row r="1036">
          <cell r="A1036">
            <v>194269</v>
          </cell>
          <cell r="C1036">
            <v>13755</v>
          </cell>
        </row>
        <row r="1037">
          <cell r="A1037">
            <v>194281</v>
          </cell>
          <cell r="B1037">
            <v>279.3</v>
          </cell>
          <cell r="D1037">
            <v>63</v>
          </cell>
          <cell r="E1037">
            <v>48</v>
          </cell>
        </row>
        <row r="1038">
          <cell r="A1038">
            <v>194284</v>
          </cell>
          <cell r="B1038">
            <v>9120</v>
          </cell>
          <cell r="C1038">
            <v>12776</v>
          </cell>
          <cell r="D1038">
            <v>69</v>
          </cell>
          <cell r="E1038">
            <v>70</v>
          </cell>
        </row>
        <row r="1039">
          <cell r="A1039">
            <v>194286</v>
          </cell>
          <cell r="B1039">
            <v>10020</v>
          </cell>
          <cell r="D1039">
            <v>12</v>
          </cell>
          <cell r="E1039">
            <v>21</v>
          </cell>
        </row>
        <row r="1040">
          <cell r="A1040">
            <v>194289</v>
          </cell>
          <cell r="B1040">
            <v>16560</v>
          </cell>
          <cell r="C1040">
            <v>11232</v>
          </cell>
        </row>
        <row r="1041">
          <cell r="A1041">
            <v>194290</v>
          </cell>
          <cell r="D1041">
            <v>28</v>
          </cell>
        </row>
        <row r="1042">
          <cell r="A1042">
            <v>194301</v>
          </cell>
          <cell r="B1042">
            <v>4187.8999999999996</v>
          </cell>
          <cell r="D1042">
            <v>16</v>
          </cell>
          <cell r="E1042">
            <v>11</v>
          </cell>
        </row>
        <row r="1043">
          <cell r="A1043">
            <v>194324</v>
          </cell>
          <cell r="D1043">
            <v>21</v>
          </cell>
          <cell r="E1043">
            <v>9</v>
          </cell>
        </row>
        <row r="1044">
          <cell r="A1044">
            <v>194325</v>
          </cell>
          <cell r="C1044">
            <v>7722</v>
          </cell>
          <cell r="D1044">
            <v>1</v>
          </cell>
          <cell r="E1044">
            <v>9</v>
          </cell>
        </row>
        <row r="1045">
          <cell r="A1045">
            <v>194326</v>
          </cell>
          <cell r="B1045">
            <v>2970</v>
          </cell>
          <cell r="C1045">
            <v>7722</v>
          </cell>
          <cell r="D1045">
            <v>25</v>
          </cell>
          <cell r="E1045">
            <v>43</v>
          </cell>
        </row>
        <row r="1046">
          <cell r="A1046">
            <v>194327</v>
          </cell>
          <cell r="E1046">
            <v>1</v>
          </cell>
        </row>
        <row r="1047">
          <cell r="A1047">
            <v>194331</v>
          </cell>
          <cell r="B1047">
            <v>40000</v>
          </cell>
          <cell r="C1047">
            <v>38000</v>
          </cell>
          <cell r="D1047">
            <v>371</v>
          </cell>
          <cell r="E1047">
            <v>689</v>
          </cell>
        </row>
        <row r="1048">
          <cell r="A1048">
            <v>194341</v>
          </cell>
          <cell r="D1048">
            <v>109</v>
          </cell>
          <cell r="E1048">
            <v>111</v>
          </cell>
        </row>
        <row r="1049">
          <cell r="A1049">
            <v>194342</v>
          </cell>
          <cell r="D1049">
            <v>20</v>
          </cell>
        </row>
        <row r="1050">
          <cell r="A1050">
            <v>194345</v>
          </cell>
          <cell r="B1050">
            <v>3240</v>
          </cell>
          <cell r="C1050">
            <v>6700</v>
          </cell>
          <cell r="D1050">
            <v>48</v>
          </cell>
          <cell r="E1050">
            <v>81</v>
          </cell>
        </row>
        <row r="1051">
          <cell r="A1051">
            <v>194346</v>
          </cell>
          <cell r="E1051">
            <v>2</v>
          </cell>
        </row>
        <row r="1052">
          <cell r="A1052">
            <v>194348</v>
          </cell>
          <cell r="B1052">
            <v>500</v>
          </cell>
          <cell r="E1052">
            <v>18</v>
          </cell>
        </row>
        <row r="1053">
          <cell r="A1053">
            <v>194355</v>
          </cell>
          <cell r="B1053">
            <v>8160</v>
          </cell>
          <cell r="C1053">
            <v>5140</v>
          </cell>
          <cell r="D1053">
            <v>111</v>
          </cell>
          <cell r="E1053">
            <v>95</v>
          </cell>
        </row>
        <row r="1054">
          <cell r="A1054">
            <v>194373</v>
          </cell>
          <cell r="B1054">
            <v>4536</v>
          </cell>
          <cell r="D1054">
            <v>12</v>
          </cell>
          <cell r="E1054">
            <v>25</v>
          </cell>
        </row>
        <row r="1055">
          <cell r="A1055">
            <v>194375</v>
          </cell>
          <cell r="C1055">
            <v>747</v>
          </cell>
        </row>
        <row r="1056">
          <cell r="A1056">
            <v>194378</v>
          </cell>
          <cell r="C1056">
            <v>1593</v>
          </cell>
          <cell r="E1056">
            <v>42</v>
          </cell>
        </row>
        <row r="1057">
          <cell r="A1057">
            <v>194388</v>
          </cell>
          <cell r="D1057">
            <v>9</v>
          </cell>
          <cell r="E1057">
            <v>9</v>
          </cell>
        </row>
        <row r="1058">
          <cell r="A1058">
            <v>194392</v>
          </cell>
          <cell r="B1058">
            <v>14280</v>
          </cell>
          <cell r="C1058">
            <v>3720</v>
          </cell>
          <cell r="D1058">
            <v>209</v>
          </cell>
          <cell r="E1058">
            <v>158</v>
          </cell>
        </row>
        <row r="1059">
          <cell r="A1059">
            <v>194394</v>
          </cell>
          <cell r="D1059">
            <v>168</v>
          </cell>
          <cell r="E1059">
            <v>124</v>
          </cell>
        </row>
        <row r="1060">
          <cell r="A1060">
            <v>194395</v>
          </cell>
          <cell r="D1060">
            <v>67</v>
          </cell>
          <cell r="E1060">
            <v>53</v>
          </cell>
        </row>
        <row r="1061">
          <cell r="A1061">
            <v>194396</v>
          </cell>
          <cell r="C1061">
            <v>14068</v>
          </cell>
          <cell r="D1061">
            <v>266</v>
          </cell>
          <cell r="E1061">
            <v>223</v>
          </cell>
        </row>
        <row r="1062">
          <cell r="A1062">
            <v>194398</v>
          </cell>
          <cell r="B1062">
            <v>20000</v>
          </cell>
          <cell r="D1062">
            <v>155</v>
          </cell>
          <cell r="E1062">
            <v>124</v>
          </cell>
        </row>
        <row r="1063">
          <cell r="A1063">
            <v>194400</v>
          </cell>
          <cell r="D1063">
            <v>1</v>
          </cell>
          <cell r="E1063">
            <v>5</v>
          </cell>
        </row>
        <row r="1064">
          <cell r="A1064">
            <v>194402</v>
          </cell>
          <cell r="B1064">
            <v>900</v>
          </cell>
          <cell r="D1064">
            <v>234</v>
          </cell>
          <cell r="E1064">
            <v>24</v>
          </cell>
        </row>
        <row r="1065">
          <cell r="A1065">
            <v>194403</v>
          </cell>
          <cell r="B1065">
            <v>2250</v>
          </cell>
          <cell r="C1065">
            <v>5170</v>
          </cell>
          <cell r="D1065">
            <v>465</v>
          </cell>
          <cell r="E1065">
            <v>270</v>
          </cell>
        </row>
        <row r="1066">
          <cell r="A1066">
            <v>194404</v>
          </cell>
          <cell r="D1066">
            <v>1</v>
          </cell>
          <cell r="E1066">
            <v>2</v>
          </cell>
        </row>
        <row r="1067">
          <cell r="A1067">
            <v>194406</v>
          </cell>
          <cell r="D1067">
            <v>4</v>
          </cell>
        </row>
        <row r="1068">
          <cell r="A1068">
            <v>194407</v>
          </cell>
          <cell r="D1068">
            <v>6</v>
          </cell>
        </row>
        <row r="1069">
          <cell r="A1069">
            <v>194408</v>
          </cell>
          <cell r="D1069">
            <v>74</v>
          </cell>
          <cell r="E1069">
            <v>25</v>
          </cell>
        </row>
        <row r="1070">
          <cell r="A1070">
            <v>194409</v>
          </cell>
          <cell r="D1070">
            <v>46</v>
          </cell>
          <cell r="E1070">
            <v>53</v>
          </cell>
        </row>
        <row r="1071">
          <cell r="A1071">
            <v>194410</v>
          </cell>
          <cell r="E1071">
            <v>2</v>
          </cell>
        </row>
        <row r="1072">
          <cell r="A1072">
            <v>194412</v>
          </cell>
          <cell r="E1072">
            <v>293</v>
          </cell>
        </row>
        <row r="1073">
          <cell r="A1073">
            <v>194416</v>
          </cell>
          <cell r="E1073">
            <v>22</v>
          </cell>
        </row>
        <row r="1074">
          <cell r="A1074">
            <v>194428</v>
          </cell>
          <cell r="B1074">
            <v>2112</v>
          </cell>
          <cell r="D1074">
            <v>7</v>
          </cell>
        </row>
        <row r="1075">
          <cell r="A1075">
            <v>194437</v>
          </cell>
          <cell r="B1075">
            <v>2519.35</v>
          </cell>
          <cell r="D1075">
            <v>7</v>
          </cell>
          <cell r="E1075">
            <v>4</v>
          </cell>
        </row>
        <row r="1076">
          <cell r="A1076">
            <v>194441</v>
          </cell>
          <cell r="D1076">
            <v>21</v>
          </cell>
          <cell r="E1076">
            <v>12</v>
          </cell>
        </row>
        <row r="1077">
          <cell r="A1077">
            <v>194447</v>
          </cell>
          <cell r="D1077">
            <v>1</v>
          </cell>
          <cell r="E1077">
            <v>1</v>
          </cell>
        </row>
        <row r="1078">
          <cell r="A1078">
            <v>194449</v>
          </cell>
          <cell r="D1078">
            <v>1</v>
          </cell>
        </row>
        <row r="1079">
          <cell r="A1079">
            <v>194460</v>
          </cell>
          <cell r="C1079">
            <v>3900</v>
          </cell>
          <cell r="D1079">
            <v>26</v>
          </cell>
        </row>
        <row r="1080">
          <cell r="A1080">
            <v>194468</v>
          </cell>
          <cell r="B1080">
            <v>4080</v>
          </cell>
          <cell r="D1080">
            <v>9</v>
          </cell>
          <cell r="E1080">
            <v>3</v>
          </cell>
        </row>
        <row r="1081">
          <cell r="A1081">
            <v>194472</v>
          </cell>
          <cell r="E1081">
            <v>8</v>
          </cell>
        </row>
        <row r="1082">
          <cell r="A1082">
            <v>194473</v>
          </cell>
          <cell r="D1082">
            <v>15</v>
          </cell>
        </row>
        <row r="1083">
          <cell r="A1083">
            <v>194485</v>
          </cell>
          <cell r="B1083">
            <v>1399.17</v>
          </cell>
          <cell r="C1083">
            <v>1459</v>
          </cell>
        </row>
        <row r="1084">
          <cell r="A1084">
            <v>194493</v>
          </cell>
          <cell r="B1084">
            <v>509.39</v>
          </cell>
          <cell r="C1084">
            <v>531</v>
          </cell>
          <cell r="D1084">
            <v>52</v>
          </cell>
          <cell r="E1084">
            <v>52</v>
          </cell>
        </row>
        <row r="1085">
          <cell r="A1085">
            <v>194494</v>
          </cell>
          <cell r="B1085">
            <v>636.1</v>
          </cell>
          <cell r="C1085">
            <v>1061</v>
          </cell>
        </row>
        <row r="1086">
          <cell r="A1086">
            <v>194502</v>
          </cell>
          <cell r="D1086">
            <v>37</v>
          </cell>
        </row>
        <row r="1087">
          <cell r="A1087">
            <v>194507</v>
          </cell>
          <cell r="D1087">
            <v>32</v>
          </cell>
          <cell r="E1087">
            <v>7</v>
          </cell>
        </row>
        <row r="1088">
          <cell r="A1088">
            <v>194516</v>
          </cell>
          <cell r="B1088">
            <v>20068</v>
          </cell>
          <cell r="D1088">
            <v>460</v>
          </cell>
          <cell r="E1088">
            <v>44</v>
          </cell>
        </row>
        <row r="1089">
          <cell r="A1089">
            <v>194522</v>
          </cell>
          <cell r="C1089">
            <v>744</v>
          </cell>
        </row>
        <row r="1090">
          <cell r="A1090">
            <v>194537</v>
          </cell>
          <cell r="B1090">
            <v>3600</v>
          </cell>
          <cell r="D1090">
            <v>7</v>
          </cell>
          <cell r="E1090">
            <v>43</v>
          </cell>
        </row>
        <row r="1091">
          <cell r="A1091">
            <v>194538</v>
          </cell>
          <cell r="B1091">
            <v>65806</v>
          </cell>
          <cell r="C1091">
            <v>31350</v>
          </cell>
          <cell r="D1091">
            <v>638</v>
          </cell>
          <cell r="E1091">
            <v>749</v>
          </cell>
        </row>
        <row r="1092">
          <cell r="A1092">
            <v>194539</v>
          </cell>
          <cell r="D1092">
            <v>512</v>
          </cell>
          <cell r="E1092">
            <v>416</v>
          </cell>
        </row>
        <row r="1093">
          <cell r="A1093">
            <v>194551</v>
          </cell>
          <cell r="B1093">
            <v>39449.99</v>
          </cell>
          <cell r="D1093">
            <v>212</v>
          </cell>
          <cell r="E1093">
            <v>186</v>
          </cell>
        </row>
        <row r="1094">
          <cell r="A1094">
            <v>194552</v>
          </cell>
          <cell r="B1094">
            <v>12949.8</v>
          </cell>
          <cell r="D1094">
            <v>10</v>
          </cell>
          <cell r="E1094">
            <v>8</v>
          </cell>
        </row>
        <row r="1095">
          <cell r="A1095">
            <v>194559</v>
          </cell>
          <cell r="C1095">
            <v>3540</v>
          </cell>
          <cell r="D1095">
            <v>31</v>
          </cell>
          <cell r="E1095">
            <v>6</v>
          </cell>
        </row>
        <row r="1096">
          <cell r="A1096">
            <v>194567</v>
          </cell>
          <cell r="C1096">
            <v>3120</v>
          </cell>
        </row>
        <row r="1097">
          <cell r="A1097">
            <v>194572</v>
          </cell>
          <cell r="B1097">
            <v>3120</v>
          </cell>
          <cell r="C1097">
            <v>8427</v>
          </cell>
          <cell r="D1097">
            <v>1</v>
          </cell>
          <cell r="E1097">
            <v>43</v>
          </cell>
        </row>
        <row r="1098">
          <cell r="A1098">
            <v>194578</v>
          </cell>
          <cell r="B1098">
            <v>22140</v>
          </cell>
          <cell r="C1098">
            <v>22140</v>
          </cell>
          <cell r="D1098">
            <v>358</v>
          </cell>
          <cell r="E1098">
            <v>155</v>
          </cell>
        </row>
        <row r="1099">
          <cell r="A1099">
            <v>194579</v>
          </cell>
          <cell r="B1099">
            <v>3728.67</v>
          </cell>
          <cell r="C1099">
            <v>900</v>
          </cell>
        </row>
        <row r="1100">
          <cell r="A1100">
            <v>194584</v>
          </cell>
          <cell r="B1100">
            <v>3540</v>
          </cell>
          <cell r="D1100">
            <v>32</v>
          </cell>
          <cell r="E1100">
            <v>22</v>
          </cell>
        </row>
        <row r="1101">
          <cell r="A1101">
            <v>194593</v>
          </cell>
          <cell r="B1101">
            <v>2040</v>
          </cell>
          <cell r="D1101">
            <v>1</v>
          </cell>
          <cell r="E1101">
            <v>2</v>
          </cell>
        </row>
        <row r="1102">
          <cell r="A1102">
            <v>194595</v>
          </cell>
          <cell r="D1102">
            <v>527</v>
          </cell>
          <cell r="E1102">
            <v>359</v>
          </cell>
        </row>
        <row r="1103">
          <cell r="A1103">
            <v>194598</v>
          </cell>
          <cell r="B1103">
            <v>17990</v>
          </cell>
          <cell r="D1103">
            <v>74</v>
          </cell>
        </row>
        <row r="1104">
          <cell r="A1104">
            <v>194605</v>
          </cell>
          <cell r="E1104">
            <v>29</v>
          </cell>
        </row>
        <row r="1105">
          <cell r="A1105">
            <v>194610</v>
          </cell>
          <cell r="D1105">
            <v>7</v>
          </cell>
        </row>
        <row r="1106">
          <cell r="A1106">
            <v>194612</v>
          </cell>
          <cell r="C1106">
            <v>50</v>
          </cell>
          <cell r="E1106">
            <v>1</v>
          </cell>
        </row>
        <row r="1107">
          <cell r="A1107">
            <v>194615</v>
          </cell>
          <cell r="B1107">
            <v>6209.9</v>
          </cell>
          <cell r="C1107">
            <v>7020</v>
          </cell>
          <cell r="D1107">
            <v>93</v>
          </cell>
          <cell r="E1107">
            <v>86</v>
          </cell>
        </row>
        <row r="1108">
          <cell r="A1108">
            <v>194625</v>
          </cell>
          <cell r="B1108">
            <v>12215.9</v>
          </cell>
        </row>
        <row r="1109">
          <cell r="A1109">
            <v>194627</v>
          </cell>
          <cell r="B1109">
            <v>155760</v>
          </cell>
          <cell r="D1109">
            <v>1635</v>
          </cell>
          <cell r="E1109">
            <v>1239</v>
          </cell>
        </row>
        <row r="1110">
          <cell r="A1110">
            <v>194634</v>
          </cell>
          <cell r="C1110">
            <v>5061</v>
          </cell>
          <cell r="D1110">
            <v>3</v>
          </cell>
          <cell r="E1110">
            <v>1</v>
          </cell>
        </row>
        <row r="1111">
          <cell r="A1111">
            <v>194636</v>
          </cell>
          <cell r="B1111">
            <v>33670</v>
          </cell>
          <cell r="C1111">
            <v>47697</v>
          </cell>
          <cell r="D1111">
            <v>310</v>
          </cell>
          <cell r="E1111">
            <v>556</v>
          </cell>
        </row>
        <row r="1112">
          <cell r="A1112">
            <v>194652</v>
          </cell>
          <cell r="D1112">
            <v>9</v>
          </cell>
        </row>
        <row r="1113">
          <cell r="A1113">
            <v>194653</v>
          </cell>
          <cell r="D1113">
            <v>11</v>
          </cell>
          <cell r="E1113">
            <v>10</v>
          </cell>
        </row>
        <row r="1114">
          <cell r="A1114">
            <v>194656</v>
          </cell>
          <cell r="D1114">
            <v>18</v>
          </cell>
          <cell r="E1114">
            <v>148</v>
          </cell>
        </row>
        <row r="1115">
          <cell r="A1115">
            <v>194658</v>
          </cell>
          <cell r="D1115">
            <v>151</v>
          </cell>
          <cell r="E1115">
            <v>296</v>
          </cell>
        </row>
        <row r="1116">
          <cell r="A1116">
            <v>194659</v>
          </cell>
          <cell r="B1116">
            <v>6660</v>
          </cell>
        </row>
        <row r="1117">
          <cell r="A1117">
            <v>194660</v>
          </cell>
          <cell r="B1117">
            <v>72000</v>
          </cell>
          <cell r="C1117">
            <v>99967</v>
          </cell>
          <cell r="D1117">
            <v>951</v>
          </cell>
          <cell r="E1117">
            <v>1045</v>
          </cell>
        </row>
        <row r="1118">
          <cell r="A1118">
            <v>194661</v>
          </cell>
          <cell r="B1118">
            <v>4455.1899999999996</v>
          </cell>
          <cell r="D1118">
            <v>41</v>
          </cell>
          <cell r="E1118">
            <v>89</v>
          </cell>
        </row>
        <row r="1119">
          <cell r="A1119">
            <v>194671</v>
          </cell>
          <cell r="D1119">
            <v>4</v>
          </cell>
          <cell r="E1119">
            <v>38</v>
          </cell>
        </row>
        <row r="1120">
          <cell r="A1120">
            <v>194673</v>
          </cell>
          <cell r="B1120">
            <v>4702.5</v>
          </cell>
          <cell r="C1120">
            <v>11468</v>
          </cell>
          <cell r="D1120">
            <v>151</v>
          </cell>
          <cell r="E1120">
            <v>160</v>
          </cell>
        </row>
        <row r="1121">
          <cell r="A1121">
            <v>194675</v>
          </cell>
          <cell r="B1121">
            <v>15936</v>
          </cell>
          <cell r="E1121">
            <v>118</v>
          </cell>
        </row>
        <row r="1122">
          <cell r="A1122">
            <v>194677</v>
          </cell>
          <cell r="B1122">
            <v>12706.88</v>
          </cell>
          <cell r="D1122">
            <v>124</v>
          </cell>
          <cell r="E1122">
            <v>213</v>
          </cell>
        </row>
        <row r="1123">
          <cell r="A1123">
            <v>194690</v>
          </cell>
          <cell r="B1123">
            <v>3540</v>
          </cell>
          <cell r="C1123">
            <v>1024</v>
          </cell>
          <cell r="D1123">
            <v>18</v>
          </cell>
          <cell r="E1123">
            <v>26</v>
          </cell>
        </row>
        <row r="1124">
          <cell r="A1124">
            <v>194693</v>
          </cell>
          <cell r="B1124">
            <v>3900</v>
          </cell>
          <cell r="C1124">
            <v>3900</v>
          </cell>
          <cell r="D1124">
            <v>38</v>
          </cell>
          <cell r="E1124">
            <v>33</v>
          </cell>
        </row>
        <row r="1125">
          <cell r="A1125">
            <v>194694</v>
          </cell>
          <cell r="D1125">
            <v>3425</v>
          </cell>
          <cell r="E1125">
            <v>4476</v>
          </cell>
        </row>
        <row r="1126">
          <cell r="A1126">
            <v>194695</v>
          </cell>
          <cell r="D1126">
            <v>8</v>
          </cell>
          <cell r="E1126">
            <v>14</v>
          </cell>
        </row>
        <row r="1127">
          <cell r="A1127">
            <v>194712</v>
          </cell>
          <cell r="D1127">
            <v>206</v>
          </cell>
          <cell r="E1127">
            <v>102</v>
          </cell>
        </row>
        <row r="1128">
          <cell r="A1128">
            <v>194714</v>
          </cell>
          <cell r="D1128">
            <v>1</v>
          </cell>
          <cell r="E1128">
            <v>40</v>
          </cell>
        </row>
        <row r="1129">
          <cell r="A1129">
            <v>194717</v>
          </cell>
          <cell r="B1129">
            <v>9426</v>
          </cell>
          <cell r="D1129">
            <v>59</v>
          </cell>
        </row>
        <row r="1130">
          <cell r="A1130">
            <v>194718</v>
          </cell>
          <cell r="B1130">
            <v>939</v>
          </cell>
          <cell r="D1130">
            <v>7</v>
          </cell>
          <cell r="E1130">
            <v>5</v>
          </cell>
        </row>
        <row r="1131">
          <cell r="A1131">
            <v>200450</v>
          </cell>
          <cell r="B1131">
            <v>33461</v>
          </cell>
          <cell r="C1131">
            <v>49514</v>
          </cell>
          <cell r="D1131">
            <v>301</v>
          </cell>
          <cell r="E1131">
            <v>386</v>
          </cell>
        </row>
        <row r="1132">
          <cell r="A1132">
            <v>201219</v>
          </cell>
          <cell r="C1132">
            <v>26500</v>
          </cell>
          <cell r="D1132">
            <v>4</v>
          </cell>
          <cell r="E1132">
            <v>207</v>
          </cell>
        </row>
        <row r="1133">
          <cell r="A1133">
            <v>201226</v>
          </cell>
          <cell r="B1133">
            <v>1440</v>
          </cell>
          <cell r="C1133">
            <v>3024</v>
          </cell>
          <cell r="E1133">
            <v>1</v>
          </cell>
        </row>
        <row r="1134">
          <cell r="A1134">
            <v>201231</v>
          </cell>
          <cell r="D1134">
            <v>2</v>
          </cell>
          <cell r="E1134">
            <v>3</v>
          </cell>
        </row>
        <row r="1135">
          <cell r="A1135">
            <v>201274</v>
          </cell>
          <cell r="B1135">
            <v>26909</v>
          </cell>
          <cell r="D1135">
            <v>81</v>
          </cell>
          <cell r="E1135">
            <v>119</v>
          </cell>
        </row>
        <row r="1136">
          <cell r="A1136">
            <v>202547</v>
          </cell>
          <cell r="B1136">
            <v>4220</v>
          </cell>
          <cell r="D1136">
            <v>361</v>
          </cell>
          <cell r="E1136">
            <v>255</v>
          </cell>
        </row>
        <row r="1137">
          <cell r="A1137">
            <v>202549</v>
          </cell>
          <cell r="D1137">
            <v>2</v>
          </cell>
          <cell r="E1137">
            <v>29</v>
          </cell>
        </row>
        <row r="1138">
          <cell r="A1138">
            <v>202963</v>
          </cell>
          <cell r="B1138">
            <v>2664</v>
          </cell>
          <cell r="D1138">
            <v>61</v>
          </cell>
          <cell r="E1138">
            <v>7</v>
          </cell>
        </row>
        <row r="1139">
          <cell r="A1139">
            <v>239</v>
          </cell>
          <cell r="B1139">
            <v>20589</v>
          </cell>
          <cell r="E1139">
            <v>12</v>
          </cell>
        </row>
        <row r="1140">
          <cell r="A1140">
            <v>500014</v>
          </cell>
          <cell r="D1140">
            <v>31</v>
          </cell>
          <cell r="E1140">
            <v>120</v>
          </cell>
        </row>
        <row r="1141">
          <cell r="A1141">
            <v>500021</v>
          </cell>
          <cell r="B1141">
            <v>56112</v>
          </cell>
          <cell r="C1141">
            <v>41664</v>
          </cell>
          <cell r="D1141">
            <v>652</v>
          </cell>
          <cell r="E1141">
            <v>638</v>
          </cell>
        </row>
        <row r="1142">
          <cell r="A1142">
            <v>500094</v>
          </cell>
          <cell r="B1142">
            <v>899.8</v>
          </cell>
          <cell r="D1142">
            <v>12</v>
          </cell>
          <cell r="E1142">
            <v>146</v>
          </cell>
        </row>
        <row r="1143">
          <cell r="A1143">
            <v>500120</v>
          </cell>
          <cell r="B1143">
            <v>86167.8</v>
          </cell>
          <cell r="C1143">
            <v>62332</v>
          </cell>
          <cell r="D1143">
            <v>727</v>
          </cell>
          <cell r="E1143">
            <v>647</v>
          </cell>
        </row>
        <row r="1144">
          <cell r="A1144">
            <v>500139</v>
          </cell>
          <cell r="B1144">
            <v>16284</v>
          </cell>
          <cell r="C1144">
            <v>31860</v>
          </cell>
          <cell r="D1144">
            <v>196</v>
          </cell>
          <cell r="E1144">
            <v>265</v>
          </cell>
        </row>
        <row r="1145">
          <cell r="A1145">
            <v>500144</v>
          </cell>
          <cell r="B1145">
            <v>6804</v>
          </cell>
          <cell r="C1145">
            <v>6804</v>
          </cell>
          <cell r="D1145">
            <v>96</v>
          </cell>
          <cell r="E1145">
            <v>68</v>
          </cell>
        </row>
        <row r="1146">
          <cell r="A1146">
            <v>500209</v>
          </cell>
          <cell r="B1146">
            <v>26446.48</v>
          </cell>
          <cell r="D1146">
            <v>59</v>
          </cell>
          <cell r="E1146">
            <v>52</v>
          </cell>
        </row>
        <row r="1147">
          <cell r="A1147">
            <v>500281</v>
          </cell>
          <cell r="D1147">
            <v>6</v>
          </cell>
          <cell r="E1147">
            <v>52</v>
          </cell>
        </row>
        <row r="1148">
          <cell r="A1148">
            <v>500327</v>
          </cell>
          <cell r="D1148">
            <v>1</v>
          </cell>
        </row>
        <row r="1149">
          <cell r="A1149">
            <v>500362</v>
          </cell>
          <cell r="C1149">
            <v>12036</v>
          </cell>
          <cell r="D1149">
            <v>4</v>
          </cell>
          <cell r="E1149">
            <v>255</v>
          </cell>
        </row>
        <row r="1150">
          <cell r="A1150">
            <v>500365</v>
          </cell>
          <cell r="D1150">
            <v>24</v>
          </cell>
          <cell r="E1150">
            <v>12</v>
          </cell>
        </row>
        <row r="1151">
          <cell r="A1151">
            <v>500370</v>
          </cell>
          <cell r="D1151">
            <v>1</v>
          </cell>
        </row>
        <row r="1152">
          <cell r="A1152">
            <v>500377</v>
          </cell>
          <cell r="B1152">
            <v>18000</v>
          </cell>
          <cell r="D1152">
            <v>247</v>
          </cell>
          <cell r="E1152">
            <v>102</v>
          </cell>
        </row>
        <row r="1153">
          <cell r="A1153">
            <v>500379</v>
          </cell>
          <cell r="D1153">
            <v>21</v>
          </cell>
          <cell r="E1153">
            <v>7</v>
          </cell>
        </row>
        <row r="1154">
          <cell r="A1154">
            <v>500420</v>
          </cell>
          <cell r="D1154">
            <v>1</v>
          </cell>
          <cell r="E1154">
            <v>2</v>
          </cell>
        </row>
        <row r="1155">
          <cell r="A1155">
            <v>500438</v>
          </cell>
          <cell r="C1155">
            <v>18000</v>
          </cell>
          <cell r="D1155">
            <v>312</v>
          </cell>
          <cell r="E1155">
            <v>259</v>
          </cell>
        </row>
        <row r="1156">
          <cell r="A1156">
            <v>500493</v>
          </cell>
          <cell r="D1156">
            <v>70</v>
          </cell>
          <cell r="E1156">
            <v>54</v>
          </cell>
        </row>
        <row r="1157">
          <cell r="A1157">
            <v>500512</v>
          </cell>
          <cell r="D1157">
            <v>251</v>
          </cell>
          <cell r="E1157">
            <v>45</v>
          </cell>
        </row>
        <row r="1158">
          <cell r="A1158">
            <v>500522</v>
          </cell>
          <cell r="D1158">
            <v>413</v>
          </cell>
          <cell r="E1158">
            <v>123</v>
          </cell>
        </row>
        <row r="1159">
          <cell r="A1159">
            <v>500523</v>
          </cell>
          <cell r="D1159">
            <v>205</v>
          </cell>
          <cell r="E1159">
            <v>5</v>
          </cell>
        </row>
        <row r="1160">
          <cell r="A1160">
            <v>500525</v>
          </cell>
          <cell r="B1160">
            <v>4800</v>
          </cell>
          <cell r="D1160">
            <v>59</v>
          </cell>
          <cell r="E1160">
            <v>130</v>
          </cell>
        </row>
        <row r="1161">
          <cell r="A1161">
            <v>500527</v>
          </cell>
          <cell r="D1161">
            <v>5</v>
          </cell>
          <cell r="E1161">
            <v>326</v>
          </cell>
        </row>
        <row r="1162">
          <cell r="A1162">
            <v>500538</v>
          </cell>
          <cell r="D1162">
            <v>389</v>
          </cell>
          <cell r="E1162">
            <v>333</v>
          </cell>
        </row>
        <row r="1163">
          <cell r="A1163">
            <v>500539</v>
          </cell>
          <cell r="D1163">
            <v>11</v>
          </cell>
          <cell r="E1163">
            <v>25</v>
          </cell>
        </row>
        <row r="1164">
          <cell r="A1164">
            <v>500540</v>
          </cell>
          <cell r="D1164">
            <v>88</v>
          </cell>
          <cell r="E1164">
            <v>49</v>
          </cell>
        </row>
        <row r="1165">
          <cell r="A1165">
            <v>500541</v>
          </cell>
          <cell r="E1165">
            <v>3</v>
          </cell>
        </row>
        <row r="1166">
          <cell r="A1166">
            <v>500542</v>
          </cell>
          <cell r="D1166">
            <v>35</v>
          </cell>
          <cell r="E1166">
            <v>161</v>
          </cell>
        </row>
        <row r="1167">
          <cell r="A1167">
            <v>500547</v>
          </cell>
          <cell r="D1167">
            <v>145</v>
          </cell>
          <cell r="E1167">
            <v>18</v>
          </cell>
        </row>
        <row r="1168">
          <cell r="A1168">
            <v>500549</v>
          </cell>
          <cell r="D1168">
            <v>16</v>
          </cell>
          <cell r="E1168">
            <v>9</v>
          </cell>
        </row>
        <row r="1169">
          <cell r="A1169">
            <v>500572</v>
          </cell>
          <cell r="D1169">
            <v>1330</v>
          </cell>
          <cell r="E1169">
            <v>1235</v>
          </cell>
        </row>
        <row r="1170">
          <cell r="A1170">
            <v>500690</v>
          </cell>
          <cell r="B1170">
            <v>2000</v>
          </cell>
          <cell r="C1170">
            <v>8000</v>
          </cell>
        </row>
        <row r="1171">
          <cell r="A1171">
            <v>500732</v>
          </cell>
          <cell r="D1171">
            <v>201</v>
          </cell>
          <cell r="E1171">
            <v>12</v>
          </cell>
        </row>
        <row r="1172">
          <cell r="A1172">
            <v>500743</v>
          </cell>
          <cell r="B1172">
            <v>17431.2</v>
          </cell>
          <cell r="C1172">
            <v>21427</v>
          </cell>
          <cell r="D1172">
            <v>586</v>
          </cell>
          <cell r="E1172">
            <v>614</v>
          </cell>
        </row>
        <row r="1173">
          <cell r="A1173">
            <v>500795</v>
          </cell>
          <cell r="E1173">
            <v>3</v>
          </cell>
        </row>
        <row r="1174">
          <cell r="A1174">
            <v>500797</v>
          </cell>
          <cell r="D1174">
            <v>16</v>
          </cell>
        </row>
        <row r="1175">
          <cell r="A1175">
            <v>500802</v>
          </cell>
          <cell r="B1175">
            <v>12399</v>
          </cell>
          <cell r="C1175">
            <v>4000</v>
          </cell>
          <cell r="D1175">
            <v>132</v>
          </cell>
          <cell r="E1175">
            <v>76</v>
          </cell>
        </row>
        <row r="1176">
          <cell r="A1176">
            <v>500807</v>
          </cell>
          <cell r="D1176">
            <v>75</v>
          </cell>
          <cell r="E1176">
            <v>73</v>
          </cell>
        </row>
        <row r="1177">
          <cell r="A1177">
            <v>500824</v>
          </cell>
          <cell r="C1177">
            <v>54925</v>
          </cell>
        </row>
        <row r="1178">
          <cell r="A1178">
            <v>500834</v>
          </cell>
          <cell r="B1178">
            <v>3017.1</v>
          </cell>
          <cell r="C1178">
            <v>2423</v>
          </cell>
          <cell r="D1178">
            <v>64</v>
          </cell>
          <cell r="E1178">
            <v>76</v>
          </cell>
        </row>
        <row r="1179">
          <cell r="A1179">
            <v>500841</v>
          </cell>
          <cell r="E1179">
            <v>10</v>
          </cell>
        </row>
        <row r="1180">
          <cell r="A1180">
            <v>500851</v>
          </cell>
          <cell r="B1180">
            <v>3540</v>
          </cell>
          <cell r="D1180">
            <v>1</v>
          </cell>
          <cell r="E1180">
            <v>5</v>
          </cell>
        </row>
        <row r="1181">
          <cell r="A1181">
            <v>500877</v>
          </cell>
          <cell r="B1181">
            <v>4752</v>
          </cell>
          <cell r="C1181">
            <v>9936</v>
          </cell>
          <cell r="D1181">
            <v>156</v>
          </cell>
          <cell r="E1181">
            <v>169</v>
          </cell>
        </row>
        <row r="1182">
          <cell r="A1182">
            <v>500917</v>
          </cell>
          <cell r="B1182">
            <v>39309</v>
          </cell>
          <cell r="C1182">
            <v>43569</v>
          </cell>
          <cell r="D1182">
            <v>420</v>
          </cell>
          <cell r="E1182">
            <v>291</v>
          </cell>
        </row>
        <row r="1183">
          <cell r="A1183">
            <v>500925</v>
          </cell>
          <cell r="B1183">
            <v>39048</v>
          </cell>
          <cell r="C1183">
            <v>9420</v>
          </cell>
          <cell r="D1183">
            <v>490</v>
          </cell>
          <cell r="E1183">
            <v>52</v>
          </cell>
        </row>
        <row r="1184">
          <cell r="A1184">
            <v>500928</v>
          </cell>
          <cell r="B1184">
            <v>21405.599999999999</v>
          </cell>
          <cell r="C1184">
            <v>29218</v>
          </cell>
          <cell r="D1184">
            <v>596</v>
          </cell>
          <cell r="E1184">
            <v>667</v>
          </cell>
        </row>
        <row r="1185">
          <cell r="A1185">
            <v>500943</v>
          </cell>
          <cell r="B1185">
            <v>15331.6</v>
          </cell>
        </row>
        <row r="1186">
          <cell r="A1186">
            <v>500949</v>
          </cell>
          <cell r="B1186">
            <v>26280</v>
          </cell>
          <cell r="C1186">
            <v>38833</v>
          </cell>
          <cell r="D1186">
            <v>751</v>
          </cell>
          <cell r="E1186">
            <v>1002</v>
          </cell>
        </row>
        <row r="1187">
          <cell r="A1187">
            <v>500964</v>
          </cell>
          <cell r="B1187">
            <v>4001.8</v>
          </cell>
          <cell r="C1187">
            <v>2001</v>
          </cell>
          <cell r="D1187">
            <v>33</v>
          </cell>
          <cell r="E1187">
            <v>22</v>
          </cell>
        </row>
        <row r="1188">
          <cell r="A1188">
            <v>501013</v>
          </cell>
          <cell r="C1188">
            <v>17400</v>
          </cell>
          <cell r="D1188">
            <v>83</v>
          </cell>
          <cell r="E1188">
            <v>44</v>
          </cell>
        </row>
        <row r="1189">
          <cell r="A1189">
            <v>501054</v>
          </cell>
          <cell r="B1189">
            <v>84690.4</v>
          </cell>
          <cell r="D1189">
            <v>2153</v>
          </cell>
        </row>
        <row r="1190">
          <cell r="A1190">
            <v>501059</v>
          </cell>
          <cell r="B1190">
            <v>121448</v>
          </cell>
          <cell r="C1190">
            <v>44744</v>
          </cell>
          <cell r="D1190">
            <v>3088</v>
          </cell>
          <cell r="E1190">
            <v>1483</v>
          </cell>
        </row>
        <row r="1191">
          <cell r="A1191">
            <v>501079</v>
          </cell>
          <cell r="B1191">
            <v>11448</v>
          </cell>
          <cell r="C1191">
            <v>19078</v>
          </cell>
          <cell r="D1191">
            <v>130</v>
          </cell>
          <cell r="E1191">
            <v>158</v>
          </cell>
        </row>
        <row r="1192">
          <cell r="A1192">
            <v>501103</v>
          </cell>
          <cell r="B1192">
            <v>3632.85</v>
          </cell>
          <cell r="C1192">
            <v>9112</v>
          </cell>
          <cell r="D1192">
            <v>68</v>
          </cell>
          <cell r="E1192">
            <v>171</v>
          </cell>
        </row>
        <row r="1193">
          <cell r="A1193">
            <v>501109</v>
          </cell>
          <cell r="D1193">
            <v>13</v>
          </cell>
          <cell r="E1193">
            <v>49</v>
          </cell>
        </row>
        <row r="1194">
          <cell r="A1194">
            <v>501113</v>
          </cell>
          <cell r="C1194">
            <v>2000</v>
          </cell>
          <cell r="D1194">
            <v>12</v>
          </cell>
          <cell r="E1194">
            <v>8</v>
          </cell>
        </row>
        <row r="1195">
          <cell r="A1195">
            <v>501130</v>
          </cell>
          <cell r="B1195">
            <v>35869.800000000003</v>
          </cell>
          <cell r="C1195">
            <v>62400</v>
          </cell>
          <cell r="D1195">
            <v>833</v>
          </cell>
          <cell r="E1195">
            <v>1179</v>
          </cell>
        </row>
        <row r="1196">
          <cell r="A1196">
            <v>501149</v>
          </cell>
          <cell r="B1196">
            <v>954</v>
          </cell>
          <cell r="C1196">
            <v>64676</v>
          </cell>
          <cell r="D1196">
            <v>331</v>
          </cell>
          <cell r="E1196">
            <v>946</v>
          </cell>
        </row>
        <row r="1197">
          <cell r="A1197">
            <v>501279</v>
          </cell>
          <cell r="C1197">
            <v>4200</v>
          </cell>
          <cell r="D1197">
            <v>111</v>
          </cell>
          <cell r="E1197">
            <v>55</v>
          </cell>
        </row>
        <row r="1198">
          <cell r="A1198">
            <v>501298</v>
          </cell>
          <cell r="B1198">
            <v>39866</v>
          </cell>
          <cell r="C1198">
            <v>48969</v>
          </cell>
          <cell r="D1198">
            <v>874</v>
          </cell>
          <cell r="E1198">
            <v>521</v>
          </cell>
        </row>
        <row r="1199">
          <cell r="A1199">
            <v>501299</v>
          </cell>
          <cell r="B1199">
            <v>21207</v>
          </cell>
          <cell r="C1199">
            <v>10708</v>
          </cell>
          <cell r="D1199">
            <v>123</v>
          </cell>
          <cell r="E1199">
            <v>98</v>
          </cell>
        </row>
        <row r="1200">
          <cell r="A1200">
            <v>501306</v>
          </cell>
          <cell r="D1200">
            <v>39</v>
          </cell>
          <cell r="E1200">
            <v>17</v>
          </cell>
        </row>
        <row r="1201">
          <cell r="A1201">
            <v>501474</v>
          </cell>
          <cell r="D1201">
            <v>14</v>
          </cell>
        </row>
        <row r="1202">
          <cell r="A1202">
            <v>501487</v>
          </cell>
          <cell r="B1202">
            <v>13418</v>
          </cell>
          <cell r="C1202">
            <v>6612</v>
          </cell>
          <cell r="D1202">
            <v>126</v>
          </cell>
          <cell r="E1202">
            <v>37</v>
          </cell>
        </row>
        <row r="1203">
          <cell r="A1203">
            <v>501510</v>
          </cell>
          <cell r="C1203">
            <v>1551</v>
          </cell>
          <cell r="D1203">
            <v>101</v>
          </cell>
          <cell r="E1203">
            <v>57</v>
          </cell>
        </row>
        <row r="1204">
          <cell r="A1204">
            <v>501596</v>
          </cell>
          <cell r="C1204">
            <v>7376</v>
          </cell>
          <cell r="D1204">
            <v>280</v>
          </cell>
          <cell r="E1204">
            <v>76</v>
          </cell>
        </row>
        <row r="1205">
          <cell r="A1205">
            <v>501613</v>
          </cell>
          <cell r="B1205">
            <v>720</v>
          </cell>
          <cell r="C1205">
            <v>780</v>
          </cell>
        </row>
        <row r="1206">
          <cell r="A1206">
            <v>501616</v>
          </cell>
          <cell r="D1206">
            <v>555</v>
          </cell>
          <cell r="E1206">
            <v>930</v>
          </cell>
        </row>
        <row r="1207">
          <cell r="A1207">
            <v>501628</v>
          </cell>
          <cell r="B1207">
            <v>3540</v>
          </cell>
          <cell r="C1207">
            <v>8160</v>
          </cell>
          <cell r="D1207">
            <v>68</v>
          </cell>
          <cell r="E1207">
            <v>189</v>
          </cell>
        </row>
        <row r="1208">
          <cell r="A1208">
            <v>501647</v>
          </cell>
          <cell r="B1208">
            <v>34991</v>
          </cell>
          <cell r="C1208">
            <v>30820</v>
          </cell>
          <cell r="D1208">
            <v>415</v>
          </cell>
          <cell r="E1208">
            <v>605</v>
          </cell>
        </row>
        <row r="1209">
          <cell r="A1209">
            <v>501673</v>
          </cell>
          <cell r="B1209">
            <v>19371.8</v>
          </cell>
          <cell r="C1209">
            <v>122477</v>
          </cell>
          <cell r="D1209">
            <v>1336</v>
          </cell>
          <cell r="E1209">
            <v>1495</v>
          </cell>
        </row>
        <row r="1210">
          <cell r="A1210">
            <v>501682</v>
          </cell>
          <cell r="B1210">
            <v>3540</v>
          </cell>
          <cell r="C1210">
            <v>6720</v>
          </cell>
          <cell r="E1210">
            <v>95</v>
          </cell>
        </row>
        <row r="1211">
          <cell r="A1211">
            <v>501698</v>
          </cell>
          <cell r="B1211">
            <v>3192</v>
          </cell>
          <cell r="C1211">
            <v>4992</v>
          </cell>
          <cell r="E1211">
            <v>1</v>
          </cell>
        </row>
        <row r="1212">
          <cell r="A1212">
            <v>501732</v>
          </cell>
          <cell r="B1212">
            <v>8640</v>
          </cell>
          <cell r="C1212">
            <v>15120</v>
          </cell>
        </row>
        <row r="1213">
          <cell r="A1213">
            <v>501758</v>
          </cell>
          <cell r="B1213">
            <v>12357.6</v>
          </cell>
          <cell r="D1213">
            <v>138</v>
          </cell>
          <cell r="E1213">
            <v>24</v>
          </cell>
        </row>
        <row r="1214">
          <cell r="A1214">
            <v>501801</v>
          </cell>
          <cell r="B1214">
            <v>4690</v>
          </cell>
          <cell r="D1214">
            <v>479</v>
          </cell>
          <cell r="E1214">
            <v>476</v>
          </cell>
        </row>
        <row r="1215">
          <cell r="A1215">
            <v>501806</v>
          </cell>
          <cell r="B1215">
            <v>16752</v>
          </cell>
          <cell r="D1215">
            <v>9</v>
          </cell>
        </row>
        <row r="1216">
          <cell r="A1216">
            <v>501856</v>
          </cell>
          <cell r="B1216">
            <v>2124</v>
          </cell>
          <cell r="D1216">
            <v>17</v>
          </cell>
          <cell r="E1216">
            <v>7</v>
          </cell>
        </row>
        <row r="1217">
          <cell r="A1217">
            <v>501910</v>
          </cell>
          <cell r="E1217">
            <v>3</v>
          </cell>
        </row>
        <row r="1218">
          <cell r="A1218">
            <v>501945</v>
          </cell>
          <cell r="D1218">
            <v>17</v>
          </cell>
        </row>
        <row r="1219">
          <cell r="A1219">
            <v>501960</v>
          </cell>
          <cell r="D1219">
            <v>9</v>
          </cell>
          <cell r="E1219">
            <v>44</v>
          </cell>
        </row>
        <row r="1220">
          <cell r="A1220">
            <v>501987</v>
          </cell>
          <cell r="D1220">
            <v>739</v>
          </cell>
        </row>
        <row r="1221">
          <cell r="A1221">
            <v>502015</v>
          </cell>
          <cell r="C1221">
            <v>7121</v>
          </cell>
          <cell r="E1221">
            <v>131</v>
          </cell>
        </row>
        <row r="1222">
          <cell r="A1222">
            <v>502020</v>
          </cell>
          <cell r="B1222">
            <v>3312</v>
          </cell>
          <cell r="C1222">
            <v>6624</v>
          </cell>
          <cell r="D1222">
            <v>35</v>
          </cell>
          <cell r="E1222">
            <v>60</v>
          </cell>
        </row>
        <row r="1223">
          <cell r="A1223">
            <v>502029</v>
          </cell>
          <cell r="D1223">
            <v>12</v>
          </cell>
        </row>
        <row r="1224">
          <cell r="A1224">
            <v>502035</v>
          </cell>
          <cell r="B1224">
            <v>374</v>
          </cell>
          <cell r="D1224">
            <v>6</v>
          </cell>
        </row>
        <row r="1225">
          <cell r="A1225">
            <v>502036</v>
          </cell>
          <cell r="B1225">
            <v>42336</v>
          </cell>
          <cell r="C1225">
            <v>104340</v>
          </cell>
          <cell r="D1225">
            <v>99</v>
          </cell>
          <cell r="E1225">
            <v>362</v>
          </cell>
        </row>
        <row r="1226">
          <cell r="A1226">
            <v>502047</v>
          </cell>
          <cell r="C1226">
            <v>8580</v>
          </cell>
          <cell r="D1226">
            <v>94</v>
          </cell>
          <cell r="E1226">
            <v>105</v>
          </cell>
        </row>
        <row r="1227">
          <cell r="A1227">
            <v>502048</v>
          </cell>
          <cell r="B1227">
            <v>24867.439999999999</v>
          </cell>
          <cell r="C1227">
            <v>297</v>
          </cell>
          <cell r="D1227">
            <v>11</v>
          </cell>
          <cell r="E1227">
            <v>6</v>
          </cell>
        </row>
        <row r="1228">
          <cell r="A1228">
            <v>502065</v>
          </cell>
          <cell r="B1228">
            <v>58260.3</v>
          </cell>
          <cell r="C1228">
            <v>67463</v>
          </cell>
          <cell r="D1228">
            <v>1204</v>
          </cell>
          <cell r="E1228">
            <v>1431</v>
          </cell>
        </row>
        <row r="1229">
          <cell r="A1229">
            <v>502066</v>
          </cell>
          <cell r="B1229">
            <v>14976</v>
          </cell>
          <cell r="C1229">
            <v>12672</v>
          </cell>
        </row>
        <row r="1230">
          <cell r="A1230">
            <v>502078</v>
          </cell>
          <cell r="B1230">
            <v>119194</v>
          </cell>
          <cell r="C1230">
            <v>53352</v>
          </cell>
          <cell r="D1230">
            <v>1266</v>
          </cell>
          <cell r="E1230">
            <v>1759</v>
          </cell>
        </row>
        <row r="1231">
          <cell r="A1231">
            <v>502083</v>
          </cell>
          <cell r="D1231">
            <v>51</v>
          </cell>
          <cell r="E1231">
            <v>173</v>
          </cell>
        </row>
        <row r="1232">
          <cell r="A1232">
            <v>502191</v>
          </cell>
          <cell r="D1232">
            <v>34</v>
          </cell>
          <cell r="E1232">
            <v>43</v>
          </cell>
        </row>
        <row r="1233">
          <cell r="A1233">
            <v>502204</v>
          </cell>
          <cell r="B1233">
            <v>95880</v>
          </cell>
          <cell r="C1233">
            <v>55960</v>
          </cell>
          <cell r="D1233">
            <v>2783</v>
          </cell>
          <cell r="E1233">
            <v>1182</v>
          </cell>
        </row>
        <row r="1234">
          <cell r="A1234">
            <v>502221</v>
          </cell>
          <cell r="C1234">
            <v>2000</v>
          </cell>
          <cell r="D1234">
            <v>17</v>
          </cell>
          <cell r="E1234">
            <v>2</v>
          </cell>
        </row>
        <row r="1235">
          <cell r="A1235">
            <v>502225</v>
          </cell>
          <cell r="D1235">
            <v>11</v>
          </cell>
          <cell r="E1235">
            <v>6</v>
          </cell>
        </row>
        <row r="1236">
          <cell r="A1236">
            <v>502244</v>
          </cell>
          <cell r="D1236">
            <v>18</v>
          </cell>
          <cell r="E1236">
            <v>18</v>
          </cell>
        </row>
        <row r="1237">
          <cell r="A1237">
            <v>502265</v>
          </cell>
          <cell r="B1237">
            <v>9689.84</v>
          </cell>
          <cell r="C1237">
            <v>4989</v>
          </cell>
          <cell r="D1237">
            <v>149</v>
          </cell>
          <cell r="E1237">
            <v>266</v>
          </cell>
        </row>
        <row r="1238">
          <cell r="A1238">
            <v>502291</v>
          </cell>
          <cell r="B1238">
            <v>13224</v>
          </cell>
          <cell r="C1238">
            <v>54984</v>
          </cell>
        </row>
        <row r="1239">
          <cell r="A1239">
            <v>502309</v>
          </cell>
          <cell r="D1239">
            <v>35</v>
          </cell>
          <cell r="E1239">
            <v>18</v>
          </cell>
        </row>
        <row r="1240">
          <cell r="A1240">
            <v>502327</v>
          </cell>
          <cell r="B1240">
            <v>44436</v>
          </cell>
          <cell r="C1240">
            <v>75096</v>
          </cell>
          <cell r="D1240">
            <v>574</v>
          </cell>
          <cell r="E1240">
            <v>863</v>
          </cell>
        </row>
        <row r="1241">
          <cell r="A1241">
            <v>502347</v>
          </cell>
          <cell r="E1241">
            <v>4</v>
          </cell>
        </row>
        <row r="1242">
          <cell r="A1242">
            <v>502348</v>
          </cell>
          <cell r="B1242">
            <v>92684</v>
          </cell>
          <cell r="C1242">
            <v>61683</v>
          </cell>
          <cell r="D1242">
            <v>2457</v>
          </cell>
          <cell r="E1242">
            <v>1644</v>
          </cell>
        </row>
        <row r="1243">
          <cell r="A1243">
            <v>502398</v>
          </cell>
          <cell r="D1243">
            <v>3</v>
          </cell>
          <cell r="E1243">
            <v>2</v>
          </cell>
        </row>
        <row r="1244">
          <cell r="A1244">
            <v>502403</v>
          </cell>
          <cell r="C1244">
            <v>564</v>
          </cell>
          <cell r="E1244">
            <v>7</v>
          </cell>
        </row>
        <row r="1245">
          <cell r="A1245">
            <v>502434</v>
          </cell>
          <cell r="B1245">
            <v>5314.2</v>
          </cell>
          <cell r="D1245">
            <v>19</v>
          </cell>
        </row>
        <row r="1246">
          <cell r="A1246">
            <v>502435</v>
          </cell>
          <cell r="C1246">
            <v>4870</v>
          </cell>
          <cell r="D1246">
            <v>13</v>
          </cell>
          <cell r="E1246">
            <v>60</v>
          </cell>
        </row>
        <row r="1247">
          <cell r="A1247">
            <v>502440</v>
          </cell>
          <cell r="B1247">
            <v>15744</v>
          </cell>
          <cell r="C1247">
            <v>11214</v>
          </cell>
          <cell r="D1247">
            <v>234</v>
          </cell>
          <cell r="E1247">
            <v>336</v>
          </cell>
        </row>
        <row r="1248">
          <cell r="A1248">
            <v>502546</v>
          </cell>
          <cell r="D1248">
            <v>6</v>
          </cell>
          <cell r="E1248">
            <v>2</v>
          </cell>
        </row>
        <row r="1249">
          <cell r="A1249">
            <v>502571</v>
          </cell>
          <cell r="D1249">
            <v>327</v>
          </cell>
          <cell r="E1249">
            <v>222</v>
          </cell>
        </row>
        <row r="1250">
          <cell r="A1250">
            <v>502576</v>
          </cell>
          <cell r="B1250">
            <v>47777.279999999999</v>
          </cell>
          <cell r="C1250">
            <v>22122</v>
          </cell>
          <cell r="D1250">
            <v>326</v>
          </cell>
          <cell r="E1250">
            <v>145</v>
          </cell>
        </row>
        <row r="1251">
          <cell r="A1251">
            <v>502580</v>
          </cell>
          <cell r="B1251">
            <v>1153.6099999999999</v>
          </cell>
          <cell r="C1251">
            <v>44405</v>
          </cell>
          <cell r="D1251">
            <v>9</v>
          </cell>
          <cell r="E1251">
            <v>39</v>
          </cell>
        </row>
        <row r="1252">
          <cell r="A1252">
            <v>502603</v>
          </cell>
          <cell r="C1252">
            <v>3224</v>
          </cell>
          <cell r="E1252">
            <v>1058</v>
          </cell>
        </row>
        <row r="1253">
          <cell r="A1253">
            <v>502635</v>
          </cell>
          <cell r="C1253">
            <v>12960</v>
          </cell>
          <cell r="D1253">
            <v>80</v>
          </cell>
          <cell r="E1253">
            <v>143</v>
          </cell>
        </row>
        <row r="1254">
          <cell r="A1254">
            <v>502641</v>
          </cell>
          <cell r="D1254">
            <v>1008</v>
          </cell>
          <cell r="E1254">
            <v>756</v>
          </cell>
        </row>
        <row r="1255">
          <cell r="A1255">
            <v>502648</v>
          </cell>
          <cell r="D1255">
            <v>34</v>
          </cell>
          <cell r="E1255">
            <v>489</v>
          </cell>
        </row>
        <row r="1256">
          <cell r="A1256">
            <v>502694</v>
          </cell>
          <cell r="C1256">
            <v>1414</v>
          </cell>
          <cell r="D1256">
            <v>7</v>
          </cell>
          <cell r="E1256">
            <v>6</v>
          </cell>
        </row>
        <row r="1257">
          <cell r="A1257">
            <v>502709</v>
          </cell>
          <cell r="B1257">
            <v>10689</v>
          </cell>
          <cell r="C1257">
            <v>10290</v>
          </cell>
          <cell r="D1257">
            <v>117</v>
          </cell>
          <cell r="E1257">
            <v>155</v>
          </cell>
        </row>
        <row r="1258">
          <cell r="A1258">
            <v>502714</v>
          </cell>
          <cell r="B1258">
            <v>4000</v>
          </cell>
          <cell r="D1258">
            <v>5</v>
          </cell>
          <cell r="E1258">
            <v>141</v>
          </cell>
        </row>
        <row r="1259">
          <cell r="A1259">
            <v>502725</v>
          </cell>
          <cell r="D1259">
            <v>546</v>
          </cell>
          <cell r="E1259">
            <v>167</v>
          </cell>
        </row>
        <row r="1260">
          <cell r="A1260">
            <v>502762</v>
          </cell>
          <cell r="B1260">
            <v>22140</v>
          </cell>
          <cell r="D1260">
            <v>424</v>
          </cell>
          <cell r="E1260">
            <v>110</v>
          </cell>
        </row>
        <row r="1261">
          <cell r="A1261">
            <v>502776</v>
          </cell>
          <cell r="D1261">
            <v>8</v>
          </cell>
        </row>
        <row r="1262">
          <cell r="A1262">
            <v>502817</v>
          </cell>
          <cell r="B1262">
            <v>96753</v>
          </cell>
          <cell r="C1262">
            <v>900</v>
          </cell>
        </row>
        <row r="1263">
          <cell r="A1263">
            <v>502824</v>
          </cell>
          <cell r="B1263">
            <v>1197</v>
          </cell>
          <cell r="C1263">
            <v>1197</v>
          </cell>
          <cell r="D1263">
            <v>17</v>
          </cell>
          <cell r="E1263">
            <v>4</v>
          </cell>
        </row>
        <row r="1264">
          <cell r="A1264">
            <v>502834</v>
          </cell>
          <cell r="E1264">
            <v>12</v>
          </cell>
        </row>
        <row r="1265">
          <cell r="A1265">
            <v>502835</v>
          </cell>
          <cell r="B1265">
            <v>3840</v>
          </cell>
          <cell r="C1265">
            <v>8714</v>
          </cell>
          <cell r="D1265">
            <v>3</v>
          </cell>
          <cell r="E1265">
            <v>27</v>
          </cell>
        </row>
        <row r="1266">
          <cell r="A1266">
            <v>502837</v>
          </cell>
          <cell r="C1266">
            <v>4088</v>
          </cell>
          <cell r="D1266">
            <v>8</v>
          </cell>
          <cell r="E1266">
            <v>8</v>
          </cell>
        </row>
        <row r="1267">
          <cell r="A1267">
            <v>502849</v>
          </cell>
          <cell r="B1267">
            <v>20880</v>
          </cell>
          <cell r="C1267">
            <v>13920</v>
          </cell>
          <cell r="D1267">
            <v>137</v>
          </cell>
          <cell r="E1267">
            <v>88</v>
          </cell>
        </row>
        <row r="1268">
          <cell r="A1268">
            <v>502850</v>
          </cell>
          <cell r="B1268">
            <v>31360</v>
          </cell>
          <cell r="C1268">
            <v>20800</v>
          </cell>
          <cell r="D1268">
            <v>495</v>
          </cell>
          <cell r="E1268">
            <v>244</v>
          </cell>
        </row>
        <row r="1269">
          <cell r="A1269">
            <v>502884</v>
          </cell>
          <cell r="B1269">
            <v>10422</v>
          </cell>
        </row>
        <row r="1270">
          <cell r="A1270">
            <v>502885</v>
          </cell>
          <cell r="C1270">
            <v>9500</v>
          </cell>
          <cell r="D1270">
            <v>87</v>
          </cell>
          <cell r="E1270">
            <v>184</v>
          </cell>
        </row>
        <row r="1271">
          <cell r="A1271">
            <v>502914</v>
          </cell>
          <cell r="B1271">
            <v>798</v>
          </cell>
          <cell r="C1271">
            <v>1995</v>
          </cell>
        </row>
        <row r="1272">
          <cell r="A1272">
            <v>502919</v>
          </cell>
          <cell r="D1272">
            <v>3</v>
          </cell>
          <cell r="E1272">
            <v>127</v>
          </cell>
        </row>
        <row r="1273">
          <cell r="A1273">
            <v>502943</v>
          </cell>
          <cell r="B1273">
            <v>20568</v>
          </cell>
          <cell r="C1273">
            <v>10434</v>
          </cell>
          <cell r="D1273">
            <v>233</v>
          </cell>
          <cell r="E1273">
            <v>271</v>
          </cell>
        </row>
        <row r="1274">
          <cell r="A1274">
            <v>502947</v>
          </cell>
          <cell r="B1274">
            <v>28667</v>
          </cell>
          <cell r="C1274">
            <v>27503</v>
          </cell>
          <cell r="D1274">
            <v>260</v>
          </cell>
          <cell r="E1274">
            <v>181</v>
          </cell>
        </row>
        <row r="1275">
          <cell r="A1275">
            <v>502951</v>
          </cell>
          <cell r="B1275">
            <v>9792</v>
          </cell>
          <cell r="E1275">
            <v>146</v>
          </cell>
        </row>
        <row r="1276">
          <cell r="A1276">
            <v>502960</v>
          </cell>
          <cell r="D1276">
            <v>600</v>
          </cell>
          <cell r="E1276">
            <v>139</v>
          </cell>
        </row>
        <row r="1277">
          <cell r="A1277">
            <v>502969</v>
          </cell>
          <cell r="B1277">
            <v>1650</v>
          </cell>
          <cell r="C1277">
            <v>240</v>
          </cell>
          <cell r="D1277">
            <v>17</v>
          </cell>
          <cell r="E1277">
            <v>17</v>
          </cell>
        </row>
        <row r="1278">
          <cell r="A1278">
            <v>502973</v>
          </cell>
          <cell r="B1278">
            <v>34051.29</v>
          </cell>
          <cell r="C1278">
            <v>18230</v>
          </cell>
          <cell r="D1278">
            <v>382</v>
          </cell>
          <cell r="E1278">
            <v>260</v>
          </cell>
        </row>
        <row r="1279">
          <cell r="A1279">
            <v>502987</v>
          </cell>
          <cell r="D1279">
            <v>81</v>
          </cell>
          <cell r="E1279">
            <v>157</v>
          </cell>
        </row>
        <row r="1280">
          <cell r="A1280">
            <v>503005</v>
          </cell>
          <cell r="B1280">
            <v>47253.599999999999</v>
          </cell>
          <cell r="C1280">
            <v>17712</v>
          </cell>
          <cell r="D1280">
            <v>799</v>
          </cell>
          <cell r="E1280">
            <v>559</v>
          </cell>
        </row>
        <row r="1281">
          <cell r="A1281">
            <v>503011</v>
          </cell>
          <cell r="B1281">
            <v>10800</v>
          </cell>
          <cell r="C1281">
            <v>21600</v>
          </cell>
          <cell r="D1281">
            <v>218</v>
          </cell>
          <cell r="E1281">
            <v>188</v>
          </cell>
        </row>
        <row r="1282">
          <cell r="A1282">
            <v>503021</v>
          </cell>
          <cell r="B1282">
            <v>6381.16</v>
          </cell>
          <cell r="D1282">
            <v>364</v>
          </cell>
          <cell r="E1282">
            <v>457</v>
          </cell>
        </row>
        <row r="1283">
          <cell r="A1283">
            <v>503037</v>
          </cell>
          <cell r="D1283">
            <v>104</v>
          </cell>
        </row>
        <row r="1284">
          <cell r="A1284">
            <v>503071</v>
          </cell>
          <cell r="B1284">
            <v>119.78</v>
          </cell>
          <cell r="C1284">
            <v>124</v>
          </cell>
        </row>
        <row r="1285">
          <cell r="A1285">
            <v>503075</v>
          </cell>
          <cell r="C1285">
            <v>16798</v>
          </cell>
          <cell r="D1285">
            <v>255</v>
          </cell>
          <cell r="E1285">
            <v>25</v>
          </cell>
        </row>
        <row r="1286">
          <cell r="A1286">
            <v>503089</v>
          </cell>
          <cell r="C1286">
            <v>3300</v>
          </cell>
          <cell r="D1286">
            <v>36</v>
          </cell>
          <cell r="E1286">
            <v>126</v>
          </cell>
        </row>
        <row r="1287">
          <cell r="A1287">
            <v>503097</v>
          </cell>
          <cell r="E1287">
            <v>50</v>
          </cell>
        </row>
        <row r="1288">
          <cell r="A1288">
            <v>700065</v>
          </cell>
          <cell r="C1288">
            <v>840</v>
          </cell>
          <cell r="E1288">
            <v>12</v>
          </cell>
        </row>
        <row r="1289">
          <cell r="A1289">
            <v>750007</v>
          </cell>
          <cell r="B1289">
            <v>206.9</v>
          </cell>
          <cell r="E1289">
            <v>16</v>
          </cell>
        </row>
        <row r="1290">
          <cell r="A1290">
            <v>750231</v>
          </cell>
          <cell r="D1290">
            <v>95</v>
          </cell>
        </row>
        <row r="1291">
          <cell r="A1291">
            <v>780002</v>
          </cell>
          <cell r="D1291">
            <v>34</v>
          </cell>
        </row>
        <row r="1292">
          <cell r="A1292">
            <v>800028</v>
          </cell>
          <cell r="D1292">
            <v>114</v>
          </cell>
          <cell r="E1292">
            <v>170</v>
          </cell>
        </row>
        <row r="1293">
          <cell r="A1293">
            <v>800030</v>
          </cell>
          <cell r="D1293">
            <v>376</v>
          </cell>
          <cell r="E1293">
            <v>371</v>
          </cell>
        </row>
        <row r="1294">
          <cell r="A1294">
            <v>800031</v>
          </cell>
          <cell r="C1294">
            <v>3600</v>
          </cell>
          <cell r="E1294">
            <v>17</v>
          </cell>
        </row>
        <row r="1295">
          <cell r="A1295">
            <v>800035</v>
          </cell>
          <cell r="D1295">
            <v>4</v>
          </cell>
          <cell r="E1295">
            <v>26</v>
          </cell>
        </row>
        <row r="1296">
          <cell r="A1296">
            <v>800042</v>
          </cell>
          <cell r="D1296">
            <v>18</v>
          </cell>
        </row>
        <row r="1297">
          <cell r="A1297">
            <v>800050</v>
          </cell>
          <cell r="B1297">
            <v>70272</v>
          </cell>
          <cell r="C1297">
            <v>113277</v>
          </cell>
          <cell r="D1297">
            <v>845</v>
          </cell>
          <cell r="E1297">
            <v>908</v>
          </cell>
        </row>
        <row r="1298">
          <cell r="A1298">
            <v>800069</v>
          </cell>
          <cell r="D1298">
            <v>326</v>
          </cell>
          <cell r="E1298">
            <v>572</v>
          </cell>
        </row>
        <row r="1299">
          <cell r="A1299">
            <v>800070</v>
          </cell>
          <cell r="C1299">
            <v>105000</v>
          </cell>
          <cell r="D1299">
            <v>3</v>
          </cell>
          <cell r="E1299">
            <v>136</v>
          </cell>
        </row>
        <row r="1300">
          <cell r="A1300">
            <v>800077</v>
          </cell>
          <cell r="D1300">
            <v>39</v>
          </cell>
          <cell r="E1300">
            <v>200</v>
          </cell>
        </row>
        <row r="1301">
          <cell r="A1301">
            <v>800088</v>
          </cell>
          <cell r="B1301">
            <v>9408</v>
          </cell>
          <cell r="D1301">
            <v>65</v>
          </cell>
          <cell r="E1301">
            <v>119</v>
          </cell>
        </row>
        <row r="1302">
          <cell r="A1302">
            <v>800093</v>
          </cell>
          <cell r="D1302">
            <v>183</v>
          </cell>
          <cell r="E1302">
            <v>130</v>
          </cell>
        </row>
        <row r="1303">
          <cell r="A1303">
            <v>800101</v>
          </cell>
          <cell r="C1303">
            <v>8294</v>
          </cell>
          <cell r="D1303">
            <v>88</v>
          </cell>
          <cell r="E1303">
            <v>205</v>
          </cell>
        </row>
        <row r="1304">
          <cell r="A1304">
            <v>800103</v>
          </cell>
          <cell r="C1304">
            <v>1071</v>
          </cell>
          <cell r="D1304">
            <v>1</v>
          </cell>
          <cell r="E1304">
            <v>81</v>
          </cell>
        </row>
        <row r="1305">
          <cell r="A1305">
            <v>800108</v>
          </cell>
          <cell r="B1305">
            <v>7192</v>
          </cell>
          <cell r="D1305">
            <v>15</v>
          </cell>
          <cell r="E1305">
            <v>9</v>
          </cell>
        </row>
        <row r="1306">
          <cell r="A1306">
            <v>800109</v>
          </cell>
          <cell r="B1306">
            <v>3660</v>
          </cell>
        </row>
        <row r="1307">
          <cell r="A1307">
            <v>800116</v>
          </cell>
          <cell r="D1307">
            <v>10</v>
          </cell>
        </row>
        <row r="1308">
          <cell r="A1308">
            <v>800214</v>
          </cell>
          <cell r="D1308">
            <v>10</v>
          </cell>
          <cell r="E1308">
            <v>3</v>
          </cell>
        </row>
        <row r="1309">
          <cell r="A1309">
            <v>800231</v>
          </cell>
          <cell r="B1309">
            <v>77880</v>
          </cell>
          <cell r="C1309">
            <v>35282</v>
          </cell>
          <cell r="D1309">
            <v>1038</v>
          </cell>
          <cell r="E1309">
            <v>1040</v>
          </cell>
        </row>
        <row r="1310">
          <cell r="A1310">
            <v>800236</v>
          </cell>
          <cell r="B1310">
            <v>60720</v>
          </cell>
          <cell r="C1310">
            <v>62430</v>
          </cell>
          <cell r="D1310">
            <v>1605</v>
          </cell>
          <cell r="E1310">
            <v>1164</v>
          </cell>
        </row>
        <row r="1311">
          <cell r="A1311">
            <v>800237</v>
          </cell>
          <cell r="B1311">
            <v>18720</v>
          </cell>
          <cell r="C1311">
            <v>27600</v>
          </cell>
          <cell r="D1311">
            <v>493</v>
          </cell>
          <cell r="E1311">
            <v>524</v>
          </cell>
        </row>
        <row r="1312">
          <cell r="A1312">
            <v>800265</v>
          </cell>
          <cell r="D1312">
            <v>24</v>
          </cell>
          <cell r="E1312">
            <v>1</v>
          </cell>
        </row>
        <row r="1313">
          <cell r="A1313">
            <v>800269</v>
          </cell>
          <cell r="D1313">
            <v>31</v>
          </cell>
        </row>
        <row r="1314">
          <cell r="A1314">
            <v>800280</v>
          </cell>
          <cell r="B1314">
            <v>6642</v>
          </cell>
          <cell r="D1314">
            <v>221</v>
          </cell>
          <cell r="E1314">
            <v>2</v>
          </cell>
        </row>
        <row r="1315">
          <cell r="A1315">
            <v>800282</v>
          </cell>
          <cell r="B1315">
            <v>24840</v>
          </cell>
          <cell r="E1315">
            <v>51</v>
          </cell>
        </row>
        <row r="1316">
          <cell r="A1316">
            <v>800283</v>
          </cell>
          <cell r="B1316">
            <v>5090.53</v>
          </cell>
          <cell r="C1316">
            <v>5950</v>
          </cell>
          <cell r="D1316">
            <v>17</v>
          </cell>
          <cell r="E1316">
            <v>16</v>
          </cell>
        </row>
        <row r="1317">
          <cell r="A1317">
            <v>800285</v>
          </cell>
          <cell r="D1317">
            <v>180</v>
          </cell>
          <cell r="E1317">
            <v>50</v>
          </cell>
        </row>
        <row r="1318">
          <cell r="A1318">
            <v>900003</v>
          </cell>
          <cell r="B1318">
            <v>3600</v>
          </cell>
          <cell r="D1318">
            <v>15</v>
          </cell>
          <cell r="E1318">
            <v>5</v>
          </cell>
        </row>
        <row r="1319">
          <cell r="A1319">
            <v>900014</v>
          </cell>
          <cell r="B1319">
            <v>10000</v>
          </cell>
          <cell r="D1319">
            <v>2</v>
          </cell>
          <cell r="E1319">
            <v>36</v>
          </cell>
        </row>
        <row r="1320">
          <cell r="A1320">
            <v>900039</v>
          </cell>
          <cell r="B1320">
            <v>21002</v>
          </cell>
          <cell r="C1320">
            <v>30127</v>
          </cell>
          <cell r="D1320">
            <v>762</v>
          </cell>
          <cell r="E1320">
            <v>857</v>
          </cell>
        </row>
        <row r="1321">
          <cell r="A1321">
            <v>900042</v>
          </cell>
          <cell r="C1321">
            <v>11000</v>
          </cell>
          <cell r="E1321">
            <v>61</v>
          </cell>
        </row>
        <row r="1322">
          <cell r="A1322">
            <v>900065</v>
          </cell>
          <cell r="D1322">
            <v>2</v>
          </cell>
        </row>
        <row r="1323">
          <cell r="A1323">
            <v>900067</v>
          </cell>
          <cell r="B1323">
            <v>175104</v>
          </cell>
          <cell r="C1323">
            <v>100413</v>
          </cell>
          <cell r="D1323">
            <v>4625</v>
          </cell>
          <cell r="E1323">
            <v>4596</v>
          </cell>
        </row>
        <row r="1324">
          <cell r="A1324">
            <v>900074</v>
          </cell>
          <cell r="B1324">
            <v>15840</v>
          </cell>
          <cell r="D1324">
            <v>187</v>
          </cell>
          <cell r="E1324">
            <v>218</v>
          </cell>
        </row>
        <row r="1325">
          <cell r="A1325">
            <v>900077</v>
          </cell>
          <cell r="B1325">
            <v>3720</v>
          </cell>
          <cell r="C1325">
            <v>3720</v>
          </cell>
          <cell r="D1325">
            <v>70</v>
          </cell>
          <cell r="E1325">
            <v>54</v>
          </cell>
        </row>
        <row r="1326">
          <cell r="A1326">
            <v>900227</v>
          </cell>
          <cell r="D1326">
            <v>14</v>
          </cell>
        </row>
        <row r="1327">
          <cell r="A1327">
            <v>900233</v>
          </cell>
          <cell r="B1327">
            <v>21553.200000000001</v>
          </cell>
          <cell r="D1327">
            <v>342</v>
          </cell>
          <cell r="E1327">
            <v>75</v>
          </cell>
        </row>
        <row r="1328">
          <cell r="A1328">
            <v>900257</v>
          </cell>
          <cell r="B1328">
            <v>1104</v>
          </cell>
          <cell r="C1328">
            <v>23736</v>
          </cell>
          <cell r="D1328">
            <v>20</v>
          </cell>
          <cell r="E1328">
            <v>2</v>
          </cell>
        </row>
        <row r="1329">
          <cell r="A1329">
            <v>900271</v>
          </cell>
          <cell r="B1329">
            <v>171641.4</v>
          </cell>
          <cell r="C1329">
            <v>115034</v>
          </cell>
          <cell r="D1329">
            <v>3041</v>
          </cell>
          <cell r="E1329">
            <v>2534</v>
          </cell>
        </row>
        <row r="1330">
          <cell r="A1330">
            <v>900297</v>
          </cell>
          <cell r="B1330">
            <v>7889</v>
          </cell>
          <cell r="D1330">
            <v>7</v>
          </cell>
          <cell r="E1330">
            <v>21</v>
          </cell>
        </row>
        <row r="1331">
          <cell r="A1331">
            <v>900324</v>
          </cell>
          <cell r="B1331">
            <v>13440</v>
          </cell>
          <cell r="C1331">
            <v>13440</v>
          </cell>
          <cell r="D1331">
            <v>137</v>
          </cell>
          <cell r="E1331">
            <v>158</v>
          </cell>
        </row>
        <row r="1332">
          <cell r="A1332">
            <v>900333</v>
          </cell>
          <cell r="B1332">
            <v>30580.400000000001</v>
          </cell>
          <cell r="C1332">
            <v>33797</v>
          </cell>
          <cell r="D1332">
            <v>697</v>
          </cell>
          <cell r="E1332">
            <v>897</v>
          </cell>
        </row>
        <row r="1333">
          <cell r="A1333">
            <v>900358</v>
          </cell>
          <cell r="D1333">
            <v>11</v>
          </cell>
        </row>
        <row r="1334">
          <cell r="A1334">
            <v>900375</v>
          </cell>
          <cell r="D1334">
            <v>49</v>
          </cell>
          <cell r="E1334">
            <v>33</v>
          </cell>
        </row>
        <row r="1335">
          <cell r="A1335" t="str">
            <v>A00831</v>
          </cell>
          <cell r="C1335">
            <v>6600</v>
          </cell>
          <cell r="E1335">
            <v>10</v>
          </cell>
        </row>
        <row r="1336">
          <cell r="A1336" t="str">
            <v>A00997</v>
          </cell>
          <cell r="B1336">
            <v>3989</v>
          </cell>
          <cell r="C1336">
            <v>3774</v>
          </cell>
          <cell r="E1336">
            <v>54</v>
          </cell>
        </row>
        <row r="1337">
          <cell r="A1337" t="str">
            <v>A01203</v>
          </cell>
          <cell r="C1337">
            <v>225</v>
          </cell>
          <cell r="E1337">
            <v>3</v>
          </cell>
        </row>
        <row r="1338">
          <cell r="A1338" t="str">
            <v>A01365</v>
          </cell>
          <cell r="B1338">
            <v>4300</v>
          </cell>
          <cell r="D1338">
            <v>88</v>
          </cell>
          <cell r="E1338">
            <v>114</v>
          </cell>
        </row>
        <row r="1339">
          <cell r="A1339" t="str">
            <v>A01957</v>
          </cell>
          <cell r="B1339">
            <v>29417</v>
          </cell>
          <cell r="C1339">
            <v>34256</v>
          </cell>
          <cell r="D1339">
            <v>626</v>
          </cell>
          <cell r="E1339">
            <v>695</v>
          </cell>
        </row>
        <row r="1340">
          <cell r="A1340" t="str">
            <v>A03661</v>
          </cell>
          <cell r="C1340">
            <v>10800</v>
          </cell>
        </row>
        <row r="1341">
          <cell r="A1341" t="str">
            <v>A04587</v>
          </cell>
          <cell r="C1341">
            <v>384</v>
          </cell>
        </row>
        <row r="1342">
          <cell r="A1342" t="str">
            <v>A05356</v>
          </cell>
          <cell r="D1342">
            <v>2</v>
          </cell>
          <cell r="E1342">
            <v>6</v>
          </cell>
        </row>
        <row r="1343">
          <cell r="A1343" t="str">
            <v>A09308</v>
          </cell>
          <cell r="B1343">
            <v>19307.599999999999</v>
          </cell>
        </row>
        <row r="1344">
          <cell r="A1344" t="str">
            <v>A12285</v>
          </cell>
          <cell r="D1344">
            <v>1473</v>
          </cell>
          <cell r="E1344">
            <v>1280</v>
          </cell>
        </row>
        <row r="1345">
          <cell r="A1345" t="str">
            <v>A12444</v>
          </cell>
          <cell r="C1345">
            <v>6314</v>
          </cell>
          <cell r="E1345">
            <v>55</v>
          </cell>
        </row>
        <row r="1346">
          <cell r="A1346" t="str">
            <v>A14709</v>
          </cell>
          <cell r="D1346">
            <v>8</v>
          </cell>
          <cell r="E1346">
            <v>16</v>
          </cell>
        </row>
        <row r="1347">
          <cell r="A1347" t="str">
            <v>A15643</v>
          </cell>
          <cell r="B1347">
            <v>20460</v>
          </cell>
          <cell r="C1347">
            <v>13200</v>
          </cell>
          <cell r="D1347">
            <v>78</v>
          </cell>
          <cell r="E1347">
            <v>184</v>
          </cell>
        </row>
        <row r="1348">
          <cell r="A1348" t="str">
            <v>A16856</v>
          </cell>
          <cell r="C1348">
            <v>29714</v>
          </cell>
        </row>
        <row r="1349">
          <cell r="A1349" t="str">
            <v>A17044</v>
          </cell>
          <cell r="B1349">
            <v>8098</v>
          </cell>
          <cell r="C1349">
            <v>1971</v>
          </cell>
        </row>
        <row r="1350">
          <cell r="A1350" t="str">
            <v>A18854</v>
          </cell>
          <cell r="C1350">
            <v>3240</v>
          </cell>
          <cell r="E1350">
            <v>5</v>
          </cell>
        </row>
        <row r="1351">
          <cell r="A1351" t="str">
            <v>A55621</v>
          </cell>
          <cell r="B1351">
            <v>16959</v>
          </cell>
          <cell r="D1351">
            <v>2</v>
          </cell>
        </row>
        <row r="1352">
          <cell r="A1352" t="str">
            <v>A58023</v>
          </cell>
          <cell r="C1352">
            <v>132000</v>
          </cell>
          <cell r="D1352">
            <v>128</v>
          </cell>
          <cell r="E1352">
            <v>200</v>
          </cell>
        </row>
        <row r="1353">
          <cell r="A1353" t="str">
            <v>A58204</v>
          </cell>
          <cell r="D1353">
            <v>17</v>
          </cell>
          <cell r="E1353">
            <v>23</v>
          </cell>
        </row>
        <row r="1354">
          <cell r="A1354" t="str">
            <v>A58214</v>
          </cell>
          <cell r="B1354">
            <v>10800</v>
          </cell>
          <cell r="C1354">
            <v>10800</v>
          </cell>
          <cell r="D1354">
            <v>84</v>
          </cell>
          <cell r="E1354">
            <v>53</v>
          </cell>
        </row>
        <row r="1355">
          <cell r="A1355" t="str">
            <v>A58227</v>
          </cell>
          <cell r="B1355">
            <v>6200</v>
          </cell>
        </row>
        <row r="1356">
          <cell r="A1356" t="str">
            <v>A58235</v>
          </cell>
          <cell r="B1356">
            <v>1050</v>
          </cell>
        </row>
        <row r="1357">
          <cell r="A1357" t="str">
            <v>A58258</v>
          </cell>
          <cell r="B1357">
            <v>9566</v>
          </cell>
          <cell r="D1357">
            <v>195</v>
          </cell>
        </row>
        <row r="1358">
          <cell r="A1358" t="str">
            <v>A58260</v>
          </cell>
          <cell r="D1358">
            <v>93</v>
          </cell>
          <cell r="E1358">
            <v>79</v>
          </cell>
        </row>
        <row r="1359">
          <cell r="A1359" t="str">
            <v>A58280</v>
          </cell>
          <cell r="C1359">
            <v>27000</v>
          </cell>
          <cell r="D1359">
            <v>140</v>
          </cell>
        </row>
        <row r="1360">
          <cell r="A1360" t="str">
            <v>A58289</v>
          </cell>
          <cell r="D1360">
            <v>1</v>
          </cell>
        </row>
        <row r="1361">
          <cell r="A1361" t="str">
            <v>A58299</v>
          </cell>
          <cell r="D1361">
            <v>40</v>
          </cell>
        </row>
        <row r="1362">
          <cell r="A1362" t="str">
            <v>A58313</v>
          </cell>
          <cell r="C1362">
            <v>3600</v>
          </cell>
          <cell r="E1362">
            <v>29</v>
          </cell>
        </row>
        <row r="1363">
          <cell r="A1363" t="str">
            <v>A58330</v>
          </cell>
          <cell r="D1363">
            <v>4</v>
          </cell>
          <cell r="E1363">
            <v>13</v>
          </cell>
        </row>
        <row r="1364">
          <cell r="A1364" t="str">
            <v>A58354</v>
          </cell>
          <cell r="D1364">
            <v>69</v>
          </cell>
          <cell r="E1364">
            <v>85</v>
          </cell>
        </row>
        <row r="1365">
          <cell r="A1365" t="str">
            <v>A58356</v>
          </cell>
          <cell r="D1365">
            <v>129</v>
          </cell>
          <cell r="E1365">
            <v>500</v>
          </cell>
        </row>
        <row r="1366">
          <cell r="A1366" t="str">
            <v>A58358</v>
          </cell>
          <cell r="D1366">
            <v>4</v>
          </cell>
          <cell r="E1366">
            <v>41</v>
          </cell>
        </row>
        <row r="1367">
          <cell r="A1367" t="str">
            <v>A58362</v>
          </cell>
          <cell r="D1367">
            <v>7</v>
          </cell>
          <cell r="E1367">
            <v>4</v>
          </cell>
        </row>
        <row r="1368">
          <cell r="A1368" t="str">
            <v>A58390</v>
          </cell>
          <cell r="C1368">
            <v>7200</v>
          </cell>
          <cell r="D1368">
            <v>127</v>
          </cell>
          <cell r="E1368">
            <v>68</v>
          </cell>
        </row>
        <row r="1369">
          <cell r="A1369" t="str">
            <v>A58409</v>
          </cell>
          <cell r="D1369">
            <v>207</v>
          </cell>
          <cell r="E1369">
            <v>5</v>
          </cell>
        </row>
        <row r="1370">
          <cell r="A1370" t="str">
            <v>A58466</v>
          </cell>
          <cell r="D1370">
            <v>38</v>
          </cell>
          <cell r="E1370">
            <v>1</v>
          </cell>
        </row>
        <row r="1371">
          <cell r="A1371" t="str">
            <v>A58476</v>
          </cell>
          <cell r="B1371">
            <v>119.78</v>
          </cell>
          <cell r="D1371">
            <v>221</v>
          </cell>
          <cell r="E1371">
            <v>84</v>
          </cell>
        </row>
        <row r="1372">
          <cell r="A1372" t="str">
            <v>A58497</v>
          </cell>
          <cell r="D1372">
            <v>23</v>
          </cell>
        </row>
        <row r="1373">
          <cell r="A1373" t="str">
            <v>A58515</v>
          </cell>
          <cell r="B1373">
            <v>5688</v>
          </cell>
          <cell r="C1373">
            <v>17038</v>
          </cell>
          <cell r="D1373">
            <v>14</v>
          </cell>
          <cell r="E1373">
            <v>6</v>
          </cell>
        </row>
        <row r="1374">
          <cell r="A1374" t="str">
            <v>A58519</v>
          </cell>
          <cell r="D1374">
            <v>9</v>
          </cell>
        </row>
        <row r="1375">
          <cell r="A1375" t="str">
            <v>A58529</v>
          </cell>
          <cell r="B1375">
            <v>12840.97</v>
          </cell>
          <cell r="C1375">
            <v>7380</v>
          </cell>
        </row>
        <row r="1376">
          <cell r="A1376" t="str">
            <v>A58542</v>
          </cell>
          <cell r="B1376">
            <v>12720</v>
          </cell>
          <cell r="D1376">
            <v>166</v>
          </cell>
          <cell r="E1376">
            <v>13</v>
          </cell>
        </row>
        <row r="1377">
          <cell r="A1377" t="str">
            <v>A58550</v>
          </cell>
          <cell r="B1377">
            <v>16500</v>
          </cell>
          <cell r="C1377">
            <v>13500</v>
          </cell>
          <cell r="D1377">
            <v>763</v>
          </cell>
          <cell r="E1377">
            <v>253</v>
          </cell>
        </row>
        <row r="1378">
          <cell r="A1378" t="str">
            <v>A58580</v>
          </cell>
          <cell r="C1378">
            <v>5576</v>
          </cell>
        </row>
        <row r="1379">
          <cell r="A1379" t="str">
            <v>A58585</v>
          </cell>
          <cell r="C1379">
            <v>14000</v>
          </cell>
          <cell r="E1379">
            <v>20</v>
          </cell>
        </row>
        <row r="1380">
          <cell r="A1380" t="str">
            <v>A58617</v>
          </cell>
          <cell r="C1380">
            <v>88089</v>
          </cell>
          <cell r="D1380">
            <v>6</v>
          </cell>
          <cell r="E1380">
            <v>292</v>
          </cell>
        </row>
        <row r="1381">
          <cell r="A1381" t="str">
            <v>A58620</v>
          </cell>
          <cell r="C1381">
            <v>3713</v>
          </cell>
          <cell r="D1381">
            <v>30</v>
          </cell>
          <cell r="E1381">
            <v>61</v>
          </cell>
        </row>
        <row r="1382">
          <cell r="A1382" t="str">
            <v>A58621</v>
          </cell>
          <cell r="C1382">
            <v>6443</v>
          </cell>
          <cell r="E1382">
            <v>4</v>
          </cell>
        </row>
        <row r="1383">
          <cell r="A1383" t="str">
            <v>A58647</v>
          </cell>
          <cell r="D1383">
            <v>4</v>
          </cell>
          <cell r="E1383">
            <v>20</v>
          </cell>
        </row>
        <row r="1384">
          <cell r="A1384" t="str">
            <v>A58704</v>
          </cell>
          <cell r="B1384">
            <v>26208</v>
          </cell>
          <cell r="C1384">
            <v>16200</v>
          </cell>
          <cell r="D1384">
            <v>195</v>
          </cell>
          <cell r="E1384">
            <v>13</v>
          </cell>
        </row>
        <row r="1385">
          <cell r="A1385" t="str">
            <v>A58706</v>
          </cell>
          <cell r="B1385">
            <v>360</v>
          </cell>
          <cell r="C1385">
            <v>144</v>
          </cell>
          <cell r="D1385">
            <v>28</v>
          </cell>
          <cell r="E1385">
            <v>62</v>
          </cell>
        </row>
        <row r="1386">
          <cell r="A1386" t="str">
            <v>A58721</v>
          </cell>
          <cell r="B1386">
            <v>9262</v>
          </cell>
          <cell r="C1386">
            <v>12864</v>
          </cell>
          <cell r="D1386">
            <v>239</v>
          </cell>
          <cell r="E1386">
            <v>199</v>
          </cell>
        </row>
        <row r="1387">
          <cell r="A1387" t="str">
            <v>A58739</v>
          </cell>
          <cell r="B1387">
            <v>1702.2</v>
          </cell>
          <cell r="D1387">
            <v>5</v>
          </cell>
        </row>
        <row r="1388">
          <cell r="A1388" t="str">
            <v>A58752</v>
          </cell>
          <cell r="D1388">
            <v>3</v>
          </cell>
        </row>
        <row r="1389">
          <cell r="A1389" t="str">
            <v>A58767</v>
          </cell>
          <cell r="B1389">
            <v>9996</v>
          </cell>
          <cell r="C1389">
            <v>9996</v>
          </cell>
          <cell r="D1389">
            <v>49</v>
          </cell>
          <cell r="E1389">
            <v>55</v>
          </cell>
        </row>
        <row r="1390">
          <cell r="A1390" t="str">
            <v>A58815</v>
          </cell>
          <cell r="B1390">
            <v>24780</v>
          </cell>
          <cell r="C1390">
            <v>15000</v>
          </cell>
          <cell r="D1390">
            <v>12</v>
          </cell>
          <cell r="E1390">
            <v>69</v>
          </cell>
        </row>
        <row r="1391">
          <cell r="A1391" t="str">
            <v>A5882D</v>
          </cell>
          <cell r="B1391">
            <v>10794</v>
          </cell>
        </row>
        <row r="1392">
          <cell r="A1392" t="str">
            <v>A58839</v>
          </cell>
          <cell r="C1392">
            <v>325</v>
          </cell>
          <cell r="E1392">
            <v>5</v>
          </cell>
        </row>
        <row r="1393">
          <cell r="A1393" t="str">
            <v>A58843</v>
          </cell>
          <cell r="D1393">
            <v>4</v>
          </cell>
        </row>
        <row r="1394">
          <cell r="A1394" t="str">
            <v>A58851</v>
          </cell>
          <cell r="B1394">
            <v>1042.5</v>
          </cell>
          <cell r="D1394">
            <v>11</v>
          </cell>
        </row>
        <row r="1395">
          <cell r="A1395" t="str">
            <v>A58862</v>
          </cell>
          <cell r="D1395">
            <v>131</v>
          </cell>
          <cell r="E1395">
            <v>102</v>
          </cell>
        </row>
        <row r="1396">
          <cell r="A1396" t="str">
            <v>A58875</v>
          </cell>
          <cell r="B1396">
            <v>29280</v>
          </cell>
          <cell r="D1396">
            <v>724</v>
          </cell>
        </row>
        <row r="1397">
          <cell r="A1397" t="str">
            <v>A58914</v>
          </cell>
          <cell r="D1397">
            <v>24</v>
          </cell>
        </row>
        <row r="1398">
          <cell r="A1398" t="str">
            <v>A58917</v>
          </cell>
          <cell r="D1398">
            <v>7</v>
          </cell>
        </row>
        <row r="1399">
          <cell r="A1399" t="str">
            <v>A58955</v>
          </cell>
          <cell r="C1399">
            <v>17160</v>
          </cell>
          <cell r="E1399">
            <v>1</v>
          </cell>
        </row>
        <row r="1400">
          <cell r="A1400" t="str">
            <v>A58964</v>
          </cell>
          <cell r="D1400">
            <v>3</v>
          </cell>
        </row>
        <row r="1401">
          <cell r="A1401" t="str">
            <v>A58984</v>
          </cell>
          <cell r="B1401">
            <v>1800</v>
          </cell>
          <cell r="C1401">
            <v>0</v>
          </cell>
        </row>
        <row r="1402">
          <cell r="A1402" t="str">
            <v>A58988</v>
          </cell>
          <cell r="C1402">
            <v>3600</v>
          </cell>
          <cell r="D1402">
            <v>7</v>
          </cell>
          <cell r="E1402">
            <v>9</v>
          </cell>
        </row>
        <row r="1403">
          <cell r="A1403" t="str">
            <v>A58990</v>
          </cell>
          <cell r="E1403">
            <v>10</v>
          </cell>
        </row>
        <row r="1404">
          <cell r="A1404" t="str">
            <v>A58994</v>
          </cell>
          <cell r="C1404">
            <v>10920</v>
          </cell>
          <cell r="D1404">
            <v>73</v>
          </cell>
          <cell r="E1404">
            <v>211</v>
          </cell>
        </row>
        <row r="1405">
          <cell r="A1405" t="str">
            <v>A59002</v>
          </cell>
          <cell r="C1405">
            <v>14122</v>
          </cell>
          <cell r="D1405">
            <v>9</v>
          </cell>
          <cell r="E1405">
            <v>54</v>
          </cell>
        </row>
        <row r="1406">
          <cell r="A1406" t="str">
            <v>A59062</v>
          </cell>
          <cell r="B1406">
            <v>3471</v>
          </cell>
          <cell r="E1406">
            <v>3</v>
          </cell>
        </row>
        <row r="1407">
          <cell r="A1407" t="str">
            <v>A59098</v>
          </cell>
          <cell r="B1407">
            <v>24300</v>
          </cell>
        </row>
        <row r="1408">
          <cell r="A1408" t="str">
            <v>A59114</v>
          </cell>
          <cell r="B1408">
            <v>19866</v>
          </cell>
          <cell r="C1408">
            <v>24816</v>
          </cell>
          <cell r="D1408">
            <v>126</v>
          </cell>
          <cell r="E1408">
            <v>354</v>
          </cell>
        </row>
        <row r="1409">
          <cell r="A1409" t="str">
            <v>A59156</v>
          </cell>
          <cell r="B1409">
            <v>28800</v>
          </cell>
          <cell r="E1409">
            <v>120</v>
          </cell>
        </row>
        <row r="1410">
          <cell r="A1410" t="str">
            <v>A59171</v>
          </cell>
          <cell r="C1410">
            <v>3720</v>
          </cell>
          <cell r="D1410">
            <v>15</v>
          </cell>
          <cell r="E1410">
            <v>84</v>
          </cell>
        </row>
        <row r="1411">
          <cell r="A1411" t="str">
            <v>A59252</v>
          </cell>
          <cell r="B1411">
            <v>41959.9</v>
          </cell>
          <cell r="D1411">
            <v>560</v>
          </cell>
        </row>
        <row r="1412">
          <cell r="A1412" t="str">
            <v>A59272</v>
          </cell>
          <cell r="B1412">
            <v>28292.400000000001</v>
          </cell>
        </row>
        <row r="1413">
          <cell r="A1413" t="str">
            <v>A59280</v>
          </cell>
          <cell r="E1413">
            <v>2</v>
          </cell>
        </row>
        <row r="1414">
          <cell r="A1414" t="str">
            <v>A59283</v>
          </cell>
          <cell r="D1414">
            <v>154</v>
          </cell>
        </row>
        <row r="1415">
          <cell r="A1415" t="str">
            <v>A59286</v>
          </cell>
          <cell r="B1415">
            <v>2160</v>
          </cell>
          <cell r="E1415">
            <v>8</v>
          </cell>
        </row>
        <row r="1416">
          <cell r="A1416" t="str">
            <v>A59288</v>
          </cell>
          <cell r="B1416">
            <v>25920</v>
          </cell>
          <cell r="C1416">
            <v>1728</v>
          </cell>
          <cell r="D1416">
            <v>314</v>
          </cell>
          <cell r="E1416">
            <v>53</v>
          </cell>
        </row>
        <row r="1417">
          <cell r="A1417" t="str">
            <v>A59292</v>
          </cell>
          <cell r="B1417">
            <v>118086</v>
          </cell>
          <cell r="C1417">
            <v>750</v>
          </cell>
          <cell r="D1417">
            <v>29</v>
          </cell>
          <cell r="E1417">
            <v>2</v>
          </cell>
        </row>
        <row r="1418">
          <cell r="A1418" t="str">
            <v>A59294</v>
          </cell>
          <cell r="B1418">
            <v>34560</v>
          </cell>
          <cell r="C1418">
            <v>34560</v>
          </cell>
          <cell r="D1418">
            <v>255</v>
          </cell>
          <cell r="E1418">
            <v>97</v>
          </cell>
        </row>
        <row r="1419">
          <cell r="A1419" t="str">
            <v>A59312</v>
          </cell>
          <cell r="D1419">
            <v>14</v>
          </cell>
        </row>
        <row r="1420">
          <cell r="A1420" t="str">
            <v>A59324</v>
          </cell>
          <cell r="B1420">
            <v>2816</v>
          </cell>
          <cell r="D1420">
            <v>10</v>
          </cell>
          <cell r="E1420">
            <v>6</v>
          </cell>
        </row>
        <row r="1421">
          <cell r="A1421" t="str">
            <v>A59345</v>
          </cell>
          <cell r="E1421">
            <v>4</v>
          </cell>
        </row>
        <row r="1422">
          <cell r="A1422" t="str">
            <v>A59348</v>
          </cell>
          <cell r="B1422">
            <v>759</v>
          </cell>
        </row>
        <row r="1423">
          <cell r="A1423" t="str">
            <v>A59359</v>
          </cell>
          <cell r="D1423">
            <v>62</v>
          </cell>
          <cell r="E1423">
            <v>237</v>
          </cell>
        </row>
        <row r="1424">
          <cell r="A1424" t="str">
            <v>A59360</v>
          </cell>
          <cell r="B1424">
            <v>3012</v>
          </cell>
          <cell r="C1424">
            <v>1560</v>
          </cell>
          <cell r="D1424">
            <v>12</v>
          </cell>
          <cell r="E1424">
            <v>4</v>
          </cell>
        </row>
        <row r="1425">
          <cell r="A1425" t="str">
            <v>A59366</v>
          </cell>
          <cell r="B1425">
            <v>19788</v>
          </cell>
          <cell r="D1425">
            <v>468</v>
          </cell>
          <cell r="E1425">
            <v>11</v>
          </cell>
        </row>
        <row r="1426">
          <cell r="A1426" t="str">
            <v>A59392</v>
          </cell>
          <cell r="D1426">
            <v>18</v>
          </cell>
          <cell r="E1426">
            <v>5</v>
          </cell>
        </row>
        <row r="1427">
          <cell r="A1427" t="str">
            <v>A59393</v>
          </cell>
          <cell r="B1427">
            <v>399</v>
          </cell>
          <cell r="E1427">
            <v>6</v>
          </cell>
        </row>
        <row r="1428">
          <cell r="A1428" t="str">
            <v>A59396</v>
          </cell>
          <cell r="D1428">
            <v>14</v>
          </cell>
          <cell r="E1428">
            <v>5</v>
          </cell>
        </row>
        <row r="1429">
          <cell r="A1429" t="str">
            <v>A59399</v>
          </cell>
          <cell r="D1429">
            <v>3</v>
          </cell>
        </row>
        <row r="1430">
          <cell r="A1430" t="str">
            <v>A59405</v>
          </cell>
          <cell r="B1430">
            <v>5280</v>
          </cell>
          <cell r="D1430">
            <v>1</v>
          </cell>
          <cell r="E1430">
            <v>121</v>
          </cell>
        </row>
        <row r="1431">
          <cell r="A1431" t="str">
            <v>A59459</v>
          </cell>
          <cell r="B1431">
            <v>360</v>
          </cell>
          <cell r="D1431">
            <v>3</v>
          </cell>
          <cell r="E1431">
            <v>2</v>
          </cell>
        </row>
        <row r="1432">
          <cell r="A1432" t="str">
            <v>A59468</v>
          </cell>
          <cell r="B1432">
            <v>14586.24</v>
          </cell>
          <cell r="C1432">
            <v>9222</v>
          </cell>
          <cell r="E1432">
            <v>1</v>
          </cell>
        </row>
        <row r="1433">
          <cell r="A1433" t="str">
            <v>A59482</v>
          </cell>
          <cell r="C1433">
            <v>3384</v>
          </cell>
        </row>
        <row r="1434">
          <cell r="A1434" t="str">
            <v>A59520</v>
          </cell>
          <cell r="D1434">
            <v>89</v>
          </cell>
          <cell r="E1434">
            <v>2</v>
          </cell>
        </row>
        <row r="1435">
          <cell r="A1435" t="str">
            <v>A59527</v>
          </cell>
          <cell r="B1435">
            <v>20160</v>
          </cell>
          <cell r="C1435">
            <v>23040</v>
          </cell>
          <cell r="D1435">
            <v>156</v>
          </cell>
          <cell r="E1435">
            <v>397</v>
          </cell>
        </row>
        <row r="1436">
          <cell r="A1436" t="str">
            <v>A59539</v>
          </cell>
          <cell r="B1436">
            <v>8400</v>
          </cell>
          <cell r="C1436">
            <v>10675</v>
          </cell>
          <cell r="D1436">
            <v>102</v>
          </cell>
          <cell r="E1436">
            <v>100</v>
          </cell>
        </row>
        <row r="1437">
          <cell r="A1437" t="str">
            <v>A59543</v>
          </cell>
          <cell r="B1437">
            <v>20132</v>
          </cell>
          <cell r="C1437">
            <v>0</v>
          </cell>
          <cell r="D1437">
            <v>136</v>
          </cell>
          <cell r="E1437">
            <v>66</v>
          </cell>
        </row>
        <row r="1438">
          <cell r="A1438" t="str">
            <v>A59549</v>
          </cell>
          <cell r="B1438">
            <v>3999</v>
          </cell>
          <cell r="C1438">
            <v>2232</v>
          </cell>
          <cell r="D1438">
            <v>19</v>
          </cell>
          <cell r="E1438">
            <v>17</v>
          </cell>
        </row>
        <row r="1439">
          <cell r="A1439" t="str">
            <v>A59565</v>
          </cell>
          <cell r="C1439">
            <v>6628</v>
          </cell>
          <cell r="D1439">
            <v>177</v>
          </cell>
          <cell r="E1439">
            <v>183</v>
          </cell>
        </row>
        <row r="1440">
          <cell r="A1440" t="str">
            <v>A59567</v>
          </cell>
          <cell r="B1440">
            <v>0</v>
          </cell>
          <cell r="C1440">
            <v>0</v>
          </cell>
        </row>
        <row r="1441">
          <cell r="A1441" t="str">
            <v>A59608</v>
          </cell>
          <cell r="C1441">
            <v>117000</v>
          </cell>
          <cell r="E1441">
            <v>794</v>
          </cell>
        </row>
        <row r="1442">
          <cell r="A1442" t="str">
            <v>A59626</v>
          </cell>
          <cell r="B1442">
            <v>8960</v>
          </cell>
          <cell r="D1442">
            <v>3</v>
          </cell>
        </row>
        <row r="1443">
          <cell r="A1443" t="str">
            <v>A59629</v>
          </cell>
          <cell r="C1443">
            <v>0</v>
          </cell>
          <cell r="D1443">
            <v>14</v>
          </cell>
          <cell r="E1443">
            <v>8</v>
          </cell>
        </row>
        <row r="1444">
          <cell r="A1444" t="str">
            <v>A59655</v>
          </cell>
          <cell r="B1444">
            <v>44280</v>
          </cell>
          <cell r="C1444">
            <v>41410</v>
          </cell>
          <cell r="D1444">
            <v>164</v>
          </cell>
          <cell r="E1444">
            <v>392</v>
          </cell>
        </row>
        <row r="1445">
          <cell r="A1445" t="str">
            <v>A59678</v>
          </cell>
          <cell r="D1445">
            <v>2</v>
          </cell>
          <cell r="E1445">
            <v>4</v>
          </cell>
        </row>
        <row r="1446">
          <cell r="A1446" t="str">
            <v>A59726</v>
          </cell>
          <cell r="B1446">
            <v>14666.4</v>
          </cell>
          <cell r="C1446">
            <v>14666</v>
          </cell>
          <cell r="D1446">
            <v>82</v>
          </cell>
          <cell r="E1446">
            <v>130</v>
          </cell>
        </row>
        <row r="1447">
          <cell r="A1447" t="str">
            <v>A59743</v>
          </cell>
          <cell r="D1447">
            <v>1</v>
          </cell>
        </row>
        <row r="1448">
          <cell r="A1448" t="str">
            <v>A59745</v>
          </cell>
          <cell r="B1448">
            <v>1116</v>
          </cell>
          <cell r="D1448">
            <v>46</v>
          </cell>
        </row>
        <row r="1449">
          <cell r="A1449" t="str">
            <v>A59747</v>
          </cell>
          <cell r="E1449">
            <v>1</v>
          </cell>
        </row>
        <row r="1450">
          <cell r="A1450" t="str">
            <v>A59768</v>
          </cell>
          <cell r="B1450">
            <v>5670</v>
          </cell>
          <cell r="D1450">
            <v>69</v>
          </cell>
        </row>
        <row r="1451">
          <cell r="A1451" t="str">
            <v>A59788</v>
          </cell>
          <cell r="C1451">
            <v>7948</v>
          </cell>
          <cell r="D1451">
            <v>10</v>
          </cell>
          <cell r="E1451">
            <v>59</v>
          </cell>
        </row>
        <row r="1452">
          <cell r="A1452" t="str">
            <v>A59789</v>
          </cell>
          <cell r="C1452">
            <v>1296</v>
          </cell>
          <cell r="D1452">
            <v>6</v>
          </cell>
          <cell r="E1452">
            <v>3</v>
          </cell>
        </row>
        <row r="1453">
          <cell r="A1453" t="str">
            <v>A59794</v>
          </cell>
          <cell r="B1453">
            <v>3120</v>
          </cell>
        </row>
        <row r="1454">
          <cell r="A1454" t="str">
            <v>A59814</v>
          </cell>
          <cell r="B1454">
            <v>29376</v>
          </cell>
          <cell r="D1454">
            <v>305</v>
          </cell>
        </row>
        <row r="1455">
          <cell r="A1455" t="str">
            <v>A59852</v>
          </cell>
          <cell r="D1455">
            <v>23</v>
          </cell>
          <cell r="E1455">
            <v>48</v>
          </cell>
        </row>
        <row r="1456">
          <cell r="A1456" t="str">
            <v>A59878</v>
          </cell>
          <cell r="D1456">
            <v>1273</v>
          </cell>
          <cell r="E1456">
            <v>1828</v>
          </cell>
        </row>
        <row r="1457">
          <cell r="A1457" t="str">
            <v>A59879</v>
          </cell>
          <cell r="B1457">
            <v>0</v>
          </cell>
          <cell r="C1457">
            <v>6970</v>
          </cell>
          <cell r="D1457">
            <v>71</v>
          </cell>
          <cell r="E1457">
            <v>219</v>
          </cell>
        </row>
        <row r="1458">
          <cell r="A1458" t="str">
            <v>A59894</v>
          </cell>
          <cell r="C1458">
            <v>3240</v>
          </cell>
          <cell r="D1458">
            <v>6</v>
          </cell>
          <cell r="E1458">
            <v>5</v>
          </cell>
        </row>
        <row r="1459">
          <cell r="A1459" t="str">
            <v>A59908</v>
          </cell>
          <cell r="D1459">
            <v>8</v>
          </cell>
          <cell r="E1459">
            <v>4</v>
          </cell>
        </row>
        <row r="1460">
          <cell r="A1460" t="str">
            <v>A59910</v>
          </cell>
          <cell r="D1460">
            <v>160</v>
          </cell>
          <cell r="E1460">
            <v>82</v>
          </cell>
        </row>
        <row r="1461">
          <cell r="A1461" t="str">
            <v>A59938</v>
          </cell>
          <cell r="B1461">
            <v>1158</v>
          </cell>
        </row>
        <row r="1462">
          <cell r="A1462" t="str">
            <v>A59958</v>
          </cell>
          <cell r="D1462">
            <v>21927</v>
          </cell>
          <cell r="E1462">
            <v>21328</v>
          </cell>
        </row>
        <row r="1463">
          <cell r="A1463" t="str">
            <v>A59969</v>
          </cell>
          <cell r="B1463">
            <v>4860</v>
          </cell>
        </row>
        <row r="1464">
          <cell r="A1464" t="str">
            <v>A59971</v>
          </cell>
          <cell r="B1464">
            <v>7650</v>
          </cell>
        </row>
        <row r="1465">
          <cell r="A1465" t="str">
            <v>A59976</v>
          </cell>
          <cell r="D1465">
            <v>1</v>
          </cell>
        </row>
        <row r="1466">
          <cell r="A1466" t="str">
            <v>A59988</v>
          </cell>
          <cell r="C1466">
            <v>780</v>
          </cell>
          <cell r="D1466">
            <v>37</v>
          </cell>
          <cell r="E1466">
            <v>11</v>
          </cell>
        </row>
        <row r="1467">
          <cell r="A1467" t="str">
            <v>A60000</v>
          </cell>
          <cell r="B1467">
            <v>14400</v>
          </cell>
          <cell r="D1467">
            <v>108</v>
          </cell>
          <cell r="E1467">
            <v>1</v>
          </cell>
        </row>
        <row r="1468">
          <cell r="A1468" t="str">
            <v>A60032</v>
          </cell>
          <cell r="D1468">
            <v>1</v>
          </cell>
          <cell r="E1468">
            <v>130</v>
          </cell>
        </row>
        <row r="1469">
          <cell r="A1469" t="str">
            <v>A60038</v>
          </cell>
          <cell r="B1469">
            <v>1883.52</v>
          </cell>
          <cell r="D1469">
            <v>21</v>
          </cell>
        </row>
        <row r="1470">
          <cell r="A1470" t="str">
            <v>A60057</v>
          </cell>
          <cell r="C1470">
            <v>1440</v>
          </cell>
          <cell r="E1470">
            <v>13</v>
          </cell>
        </row>
        <row r="1471">
          <cell r="A1471" t="str">
            <v>A60064</v>
          </cell>
          <cell r="B1471">
            <v>7333.2</v>
          </cell>
          <cell r="C1471">
            <v>7333</v>
          </cell>
          <cell r="D1471">
            <v>58</v>
          </cell>
          <cell r="E1471">
            <v>173</v>
          </cell>
        </row>
        <row r="1472">
          <cell r="A1472" t="str">
            <v>A60072</v>
          </cell>
          <cell r="C1472">
            <v>4768</v>
          </cell>
          <cell r="E1472">
            <v>8</v>
          </cell>
        </row>
        <row r="1473">
          <cell r="A1473" t="str">
            <v>A60080</v>
          </cell>
          <cell r="B1473">
            <v>11220</v>
          </cell>
          <cell r="D1473">
            <v>31</v>
          </cell>
        </row>
        <row r="1474">
          <cell r="A1474" t="str">
            <v>A60089</v>
          </cell>
          <cell r="B1474">
            <v>7333.2</v>
          </cell>
          <cell r="C1474">
            <v>7333</v>
          </cell>
          <cell r="E1474">
            <v>105</v>
          </cell>
        </row>
        <row r="1475">
          <cell r="A1475" t="str">
            <v>A60108</v>
          </cell>
          <cell r="E1475">
            <v>108</v>
          </cell>
        </row>
        <row r="1476">
          <cell r="A1476" t="str">
            <v>A60110</v>
          </cell>
          <cell r="C1476">
            <v>10000</v>
          </cell>
        </row>
        <row r="1477">
          <cell r="A1477" t="str">
            <v>A60120</v>
          </cell>
          <cell r="B1477">
            <v>2194.04</v>
          </cell>
        </row>
        <row r="1478">
          <cell r="A1478" t="str">
            <v>A60123</v>
          </cell>
          <cell r="B1478">
            <v>3666.6</v>
          </cell>
          <cell r="C1478">
            <v>3667</v>
          </cell>
          <cell r="D1478">
            <v>23</v>
          </cell>
          <cell r="E1478">
            <v>32</v>
          </cell>
        </row>
        <row r="1479">
          <cell r="A1479" t="str">
            <v>A60124</v>
          </cell>
          <cell r="B1479">
            <v>2880</v>
          </cell>
          <cell r="D1479">
            <v>16</v>
          </cell>
          <cell r="E1479">
            <v>20</v>
          </cell>
        </row>
        <row r="1480">
          <cell r="A1480" t="str">
            <v>A60127</v>
          </cell>
          <cell r="B1480">
            <v>25666.2</v>
          </cell>
          <cell r="C1480">
            <v>32999</v>
          </cell>
          <cell r="D1480">
            <v>138</v>
          </cell>
          <cell r="E1480">
            <v>209</v>
          </cell>
        </row>
        <row r="1481">
          <cell r="A1481" t="str">
            <v>A60131</v>
          </cell>
          <cell r="B1481">
            <v>41709.599999999999</v>
          </cell>
          <cell r="C1481">
            <v>36666</v>
          </cell>
          <cell r="D1481">
            <v>86</v>
          </cell>
          <cell r="E1481">
            <v>508</v>
          </cell>
        </row>
        <row r="1482">
          <cell r="A1482" t="str">
            <v>A60155</v>
          </cell>
          <cell r="B1482">
            <v>29332.799999999999</v>
          </cell>
          <cell r="C1482">
            <v>69667</v>
          </cell>
          <cell r="D1482">
            <v>338</v>
          </cell>
          <cell r="E1482">
            <v>285</v>
          </cell>
        </row>
        <row r="1483">
          <cell r="A1483" t="str">
            <v>A60159</v>
          </cell>
          <cell r="B1483">
            <v>14666.4</v>
          </cell>
          <cell r="C1483">
            <v>51000</v>
          </cell>
          <cell r="E1483">
            <v>586</v>
          </cell>
        </row>
        <row r="1484">
          <cell r="A1484" t="str">
            <v>A60161</v>
          </cell>
          <cell r="B1484">
            <v>21606.6</v>
          </cell>
          <cell r="E1484">
            <v>48</v>
          </cell>
        </row>
        <row r="1485">
          <cell r="A1485" t="str">
            <v>A60183</v>
          </cell>
          <cell r="B1485">
            <v>18000</v>
          </cell>
          <cell r="D1485">
            <v>92</v>
          </cell>
          <cell r="E1485">
            <v>26</v>
          </cell>
        </row>
        <row r="1486">
          <cell r="A1486" t="str">
            <v>A60199</v>
          </cell>
          <cell r="B1486">
            <v>13341</v>
          </cell>
          <cell r="C1486">
            <v>15840</v>
          </cell>
          <cell r="D1486">
            <v>19</v>
          </cell>
          <cell r="E1486">
            <v>341</v>
          </cell>
        </row>
        <row r="1487">
          <cell r="A1487" t="str">
            <v>A60203</v>
          </cell>
          <cell r="B1487">
            <v>1320</v>
          </cell>
        </row>
        <row r="1488">
          <cell r="A1488" t="str">
            <v>A60236</v>
          </cell>
          <cell r="B1488">
            <v>12552</v>
          </cell>
          <cell r="C1488">
            <v>22656</v>
          </cell>
          <cell r="D1488">
            <v>61</v>
          </cell>
          <cell r="E1488">
            <v>282</v>
          </cell>
        </row>
        <row r="1489">
          <cell r="A1489" t="str">
            <v>A60247</v>
          </cell>
          <cell r="B1489">
            <v>1011</v>
          </cell>
          <cell r="C1489">
            <v>1652</v>
          </cell>
          <cell r="D1489">
            <v>23</v>
          </cell>
          <cell r="E1489">
            <v>77</v>
          </cell>
        </row>
        <row r="1490">
          <cell r="A1490" t="str">
            <v>A60250</v>
          </cell>
          <cell r="B1490">
            <v>9810</v>
          </cell>
          <cell r="C1490">
            <v>9360</v>
          </cell>
          <cell r="D1490">
            <v>10</v>
          </cell>
        </row>
        <row r="1491">
          <cell r="A1491" t="str">
            <v>A60254</v>
          </cell>
          <cell r="B1491">
            <v>1290</v>
          </cell>
          <cell r="D1491">
            <v>1</v>
          </cell>
        </row>
        <row r="1492">
          <cell r="A1492" t="str">
            <v>A60283</v>
          </cell>
          <cell r="B1492">
            <v>3666.6</v>
          </cell>
          <cell r="D1492">
            <v>18</v>
          </cell>
          <cell r="E1492">
            <v>6</v>
          </cell>
        </row>
        <row r="1493">
          <cell r="A1493" t="str">
            <v>A60285</v>
          </cell>
          <cell r="B1493">
            <v>3666.6</v>
          </cell>
          <cell r="C1493">
            <v>3667</v>
          </cell>
        </row>
        <row r="1494">
          <cell r="A1494" t="str">
            <v>A60287</v>
          </cell>
          <cell r="B1494">
            <v>7333.2</v>
          </cell>
          <cell r="C1494">
            <v>3667</v>
          </cell>
          <cell r="E1494">
            <v>2</v>
          </cell>
        </row>
        <row r="1495">
          <cell r="A1495" t="str">
            <v>A60290</v>
          </cell>
          <cell r="B1495">
            <v>3666.6</v>
          </cell>
        </row>
        <row r="1496">
          <cell r="A1496" t="str">
            <v>A60299</v>
          </cell>
          <cell r="D1496">
            <v>7</v>
          </cell>
        </row>
        <row r="1497">
          <cell r="A1497" t="str">
            <v>A60303</v>
          </cell>
          <cell r="B1497">
            <v>18106</v>
          </cell>
          <cell r="C1497">
            <v>23760</v>
          </cell>
          <cell r="D1497">
            <v>115</v>
          </cell>
          <cell r="E1497">
            <v>405</v>
          </cell>
        </row>
        <row r="1498">
          <cell r="A1498" t="str">
            <v>A60305</v>
          </cell>
          <cell r="B1498">
            <v>2000</v>
          </cell>
          <cell r="E1498">
            <v>10</v>
          </cell>
        </row>
        <row r="1499">
          <cell r="A1499" t="str">
            <v>A60311</v>
          </cell>
          <cell r="B1499">
            <v>17100</v>
          </cell>
          <cell r="C1499">
            <v>0</v>
          </cell>
          <cell r="E1499">
            <v>22</v>
          </cell>
        </row>
        <row r="1500">
          <cell r="A1500" t="str">
            <v>A60314</v>
          </cell>
          <cell r="B1500">
            <v>52650</v>
          </cell>
          <cell r="E1500">
            <v>207</v>
          </cell>
        </row>
        <row r="1501">
          <cell r="A1501" t="str">
            <v>A60316</v>
          </cell>
          <cell r="B1501">
            <v>25200</v>
          </cell>
          <cell r="C1501">
            <v>0</v>
          </cell>
          <cell r="E1501">
            <v>67</v>
          </cell>
        </row>
        <row r="1502">
          <cell r="A1502" t="str">
            <v>A60319</v>
          </cell>
          <cell r="B1502">
            <v>33300</v>
          </cell>
          <cell r="C1502">
            <v>0</v>
          </cell>
          <cell r="E1502">
            <v>107</v>
          </cell>
        </row>
        <row r="1503">
          <cell r="A1503" t="str">
            <v>A60322</v>
          </cell>
          <cell r="B1503">
            <v>117000</v>
          </cell>
          <cell r="C1503">
            <v>0</v>
          </cell>
          <cell r="E1503">
            <v>161</v>
          </cell>
        </row>
        <row r="1504">
          <cell r="A1504" t="str">
            <v>A60327</v>
          </cell>
          <cell r="B1504">
            <v>5376</v>
          </cell>
          <cell r="D1504">
            <v>30</v>
          </cell>
        </row>
        <row r="1505">
          <cell r="A1505" t="str">
            <v>A60329</v>
          </cell>
          <cell r="B1505">
            <v>720</v>
          </cell>
          <cell r="D1505">
            <v>12</v>
          </cell>
          <cell r="E1505">
            <v>17</v>
          </cell>
        </row>
        <row r="1506">
          <cell r="A1506" t="str">
            <v>A60368</v>
          </cell>
          <cell r="B1506">
            <v>1800</v>
          </cell>
          <cell r="D1506">
            <v>23</v>
          </cell>
        </row>
        <row r="1507">
          <cell r="A1507" t="str">
            <v>A60370</v>
          </cell>
          <cell r="B1507">
            <v>110</v>
          </cell>
          <cell r="C1507">
            <v>1920</v>
          </cell>
          <cell r="D1507">
            <v>3</v>
          </cell>
          <cell r="E1507">
            <v>3</v>
          </cell>
        </row>
        <row r="1508">
          <cell r="A1508" t="str">
            <v>A60375</v>
          </cell>
          <cell r="B1508">
            <v>1350</v>
          </cell>
          <cell r="C1508">
            <v>0</v>
          </cell>
          <cell r="E1508">
            <v>135</v>
          </cell>
        </row>
        <row r="1509">
          <cell r="A1509" t="str">
            <v>A60390</v>
          </cell>
          <cell r="B1509">
            <v>45360</v>
          </cell>
        </row>
        <row r="1510">
          <cell r="A1510" t="str">
            <v>A60397</v>
          </cell>
          <cell r="B1510">
            <v>900</v>
          </cell>
          <cell r="C1510">
            <v>0</v>
          </cell>
          <cell r="E1510">
            <v>188</v>
          </cell>
        </row>
        <row r="1511">
          <cell r="A1511" t="str">
            <v>A60402</v>
          </cell>
          <cell r="B1511">
            <v>900</v>
          </cell>
          <cell r="C1511">
            <v>0</v>
          </cell>
          <cell r="E1511">
            <v>77</v>
          </cell>
        </row>
        <row r="1512">
          <cell r="A1512" t="str">
            <v>A60405</v>
          </cell>
          <cell r="B1512">
            <v>900</v>
          </cell>
          <cell r="C1512">
            <v>0</v>
          </cell>
          <cell r="E1512">
            <v>114</v>
          </cell>
        </row>
        <row r="1513">
          <cell r="A1513" t="str">
            <v>A60407</v>
          </cell>
          <cell r="B1513">
            <v>1350</v>
          </cell>
          <cell r="C1513">
            <v>0</v>
          </cell>
          <cell r="E1513">
            <v>391</v>
          </cell>
        </row>
        <row r="1514">
          <cell r="A1514" t="str">
            <v>A60408</v>
          </cell>
          <cell r="B1514">
            <v>900</v>
          </cell>
          <cell r="C1514">
            <v>0</v>
          </cell>
          <cell r="E1514">
            <v>200</v>
          </cell>
        </row>
        <row r="1515">
          <cell r="A1515" t="str">
            <v>A60410</v>
          </cell>
          <cell r="B1515">
            <v>900</v>
          </cell>
          <cell r="C1515">
            <v>0</v>
          </cell>
          <cell r="E1515">
            <v>126</v>
          </cell>
        </row>
        <row r="1516">
          <cell r="A1516" t="str">
            <v>A60412</v>
          </cell>
          <cell r="B1516">
            <v>900</v>
          </cell>
          <cell r="C1516">
            <v>0</v>
          </cell>
          <cell r="E1516">
            <v>2</v>
          </cell>
        </row>
        <row r="1517">
          <cell r="A1517" t="str">
            <v>A60416</v>
          </cell>
          <cell r="B1517">
            <v>900</v>
          </cell>
          <cell r="E1517">
            <v>130</v>
          </cell>
        </row>
        <row r="1518">
          <cell r="A1518" t="str">
            <v>A60418</v>
          </cell>
          <cell r="B1518">
            <v>900</v>
          </cell>
          <cell r="C1518">
            <v>0</v>
          </cell>
          <cell r="E1518">
            <v>164</v>
          </cell>
        </row>
        <row r="1519">
          <cell r="A1519" t="str">
            <v>A60420</v>
          </cell>
          <cell r="B1519">
            <v>900</v>
          </cell>
          <cell r="C1519">
            <v>0</v>
          </cell>
          <cell r="D1519">
            <v>4</v>
          </cell>
          <cell r="E1519">
            <v>60</v>
          </cell>
        </row>
        <row r="1520">
          <cell r="A1520" t="str">
            <v>A60422</v>
          </cell>
          <cell r="B1520">
            <v>900</v>
          </cell>
          <cell r="C1520">
            <v>0</v>
          </cell>
          <cell r="D1520">
            <v>7</v>
          </cell>
          <cell r="E1520">
            <v>87</v>
          </cell>
        </row>
        <row r="1521">
          <cell r="A1521" t="str">
            <v>A60424</v>
          </cell>
          <cell r="B1521">
            <v>450</v>
          </cell>
          <cell r="C1521">
            <v>450</v>
          </cell>
          <cell r="E1521">
            <v>18</v>
          </cell>
        </row>
        <row r="1522">
          <cell r="A1522" t="str">
            <v>A60428</v>
          </cell>
          <cell r="B1522">
            <v>4280</v>
          </cell>
          <cell r="C1522">
            <v>972</v>
          </cell>
        </row>
        <row r="1523">
          <cell r="A1523" t="str">
            <v>A60437</v>
          </cell>
          <cell r="D1523">
            <v>3</v>
          </cell>
          <cell r="E1523">
            <v>2</v>
          </cell>
        </row>
        <row r="1524">
          <cell r="A1524" t="str">
            <v>A60443</v>
          </cell>
          <cell r="B1524">
            <v>1701</v>
          </cell>
          <cell r="D1524">
            <v>1</v>
          </cell>
        </row>
        <row r="1525">
          <cell r="A1525" t="str">
            <v>A60456</v>
          </cell>
          <cell r="B1525">
            <v>3120</v>
          </cell>
          <cell r="C1525">
            <v>3120</v>
          </cell>
          <cell r="D1525">
            <v>30</v>
          </cell>
          <cell r="E1525">
            <v>54</v>
          </cell>
        </row>
        <row r="1526">
          <cell r="A1526" t="str">
            <v>A60460</v>
          </cell>
          <cell r="B1526">
            <v>4195</v>
          </cell>
          <cell r="D1526">
            <v>3</v>
          </cell>
        </row>
        <row r="1527">
          <cell r="A1527" t="str">
            <v>A60473</v>
          </cell>
          <cell r="C1527">
            <v>3667</v>
          </cell>
          <cell r="D1527">
            <v>6</v>
          </cell>
          <cell r="E1527">
            <v>1</v>
          </cell>
        </row>
        <row r="1528">
          <cell r="A1528" t="str">
            <v>A60489</v>
          </cell>
          <cell r="D1528">
            <v>57</v>
          </cell>
          <cell r="E1528">
            <v>67</v>
          </cell>
        </row>
        <row r="1529">
          <cell r="A1529" t="str">
            <v>A60517</v>
          </cell>
          <cell r="B1529">
            <v>23841</v>
          </cell>
          <cell r="C1529">
            <v>53534</v>
          </cell>
          <cell r="D1529">
            <v>59</v>
          </cell>
          <cell r="E1529">
            <v>266</v>
          </cell>
        </row>
        <row r="1530">
          <cell r="A1530" t="str">
            <v>A60534</v>
          </cell>
          <cell r="B1530">
            <v>22005</v>
          </cell>
          <cell r="C1530">
            <v>42320</v>
          </cell>
          <cell r="D1530">
            <v>74</v>
          </cell>
          <cell r="E1530">
            <v>184</v>
          </cell>
        </row>
        <row r="1531">
          <cell r="A1531" t="str">
            <v>A60561</v>
          </cell>
          <cell r="B1531">
            <v>3060</v>
          </cell>
          <cell r="C1531">
            <v>3482</v>
          </cell>
        </row>
        <row r="1532">
          <cell r="A1532" t="str">
            <v>A60563</v>
          </cell>
          <cell r="B1532">
            <v>1440</v>
          </cell>
          <cell r="D1532">
            <v>12</v>
          </cell>
        </row>
        <row r="1533">
          <cell r="A1533" t="str">
            <v>A60567</v>
          </cell>
          <cell r="C1533">
            <v>4231</v>
          </cell>
          <cell r="E1533">
            <v>51</v>
          </cell>
        </row>
        <row r="1534">
          <cell r="A1534" t="str">
            <v>A60580</v>
          </cell>
          <cell r="B1534">
            <v>4380</v>
          </cell>
          <cell r="D1534">
            <v>1</v>
          </cell>
          <cell r="E1534">
            <v>34</v>
          </cell>
        </row>
        <row r="1535">
          <cell r="A1535" t="str">
            <v>A60585</v>
          </cell>
          <cell r="C1535">
            <v>0</v>
          </cell>
        </row>
        <row r="1536">
          <cell r="A1536" t="str">
            <v>A60587</v>
          </cell>
          <cell r="B1536">
            <v>900</v>
          </cell>
          <cell r="C1536">
            <v>0</v>
          </cell>
          <cell r="E1536">
            <v>156</v>
          </cell>
        </row>
        <row r="1537">
          <cell r="A1537" t="str">
            <v>A60595</v>
          </cell>
          <cell r="B1537">
            <v>4439.8</v>
          </cell>
        </row>
        <row r="1538">
          <cell r="A1538" t="str">
            <v>A60598</v>
          </cell>
          <cell r="B1538">
            <v>2112</v>
          </cell>
          <cell r="D1538">
            <v>12</v>
          </cell>
          <cell r="E1538">
            <v>3</v>
          </cell>
        </row>
        <row r="1539">
          <cell r="A1539" t="str">
            <v>A60604</v>
          </cell>
          <cell r="B1539">
            <v>9810</v>
          </cell>
          <cell r="E1539">
            <v>6</v>
          </cell>
        </row>
        <row r="1540">
          <cell r="A1540" t="str">
            <v>A60606</v>
          </cell>
          <cell r="B1540">
            <v>5505.7</v>
          </cell>
          <cell r="D1540">
            <v>14</v>
          </cell>
        </row>
        <row r="1541">
          <cell r="A1541" t="str">
            <v>A60621</v>
          </cell>
          <cell r="B1541">
            <v>399</v>
          </cell>
        </row>
        <row r="1542">
          <cell r="A1542" t="str">
            <v>A60624</v>
          </cell>
          <cell r="B1542">
            <v>399</v>
          </cell>
          <cell r="C1542">
            <v>450</v>
          </cell>
        </row>
        <row r="1543">
          <cell r="A1543" t="str">
            <v>A60625</v>
          </cell>
          <cell r="B1543">
            <v>399</v>
          </cell>
        </row>
        <row r="1544">
          <cell r="A1544" t="str">
            <v>A60627</v>
          </cell>
          <cell r="B1544">
            <v>399</v>
          </cell>
        </row>
        <row r="1545">
          <cell r="A1545" t="str">
            <v>A60630</v>
          </cell>
          <cell r="B1545">
            <v>798</v>
          </cell>
          <cell r="C1545">
            <v>1800</v>
          </cell>
        </row>
        <row r="1546">
          <cell r="A1546" t="str">
            <v>A60632</v>
          </cell>
          <cell r="B1546">
            <v>399</v>
          </cell>
        </row>
        <row r="1547">
          <cell r="A1547" t="str">
            <v>A60638</v>
          </cell>
          <cell r="D1547">
            <v>60</v>
          </cell>
          <cell r="E1547">
            <v>93</v>
          </cell>
        </row>
        <row r="1548">
          <cell r="A1548" t="str">
            <v>A60646</v>
          </cell>
          <cell r="B1548">
            <v>255164.44</v>
          </cell>
          <cell r="C1548">
            <v>652338</v>
          </cell>
        </row>
        <row r="1549">
          <cell r="A1549" t="str">
            <v>A60648</v>
          </cell>
          <cell r="C1549">
            <v>6080</v>
          </cell>
          <cell r="D1549">
            <v>7</v>
          </cell>
          <cell r="E1549">
            <v>36</v>
          </cell>
        </row>
        <row r="1550">
          <cell r="A1550" t="str">
            <v>A60652</v>
          </cell>
          <cell r="B1550">
            <v>4170</v>
          </cell>
        </row>
        <row r="1551">
          <cell r="A1551" t="str">
            <v>A60668</v>
          </cell>
          <cell r="B1551">
            <v>1440</v>
          </cell>
          <cell r="D1551">
            <v>31</v>
          </cell>
          <cell r="E1551">
            <v>44</v>
          </cell>
        </row>
        <row r="1552">
          <cell r="A1552" t="str">
            <v>A60672</v>
          </cell>
          <cell r="B1552">
            <v>8000</v>
          </cell>
          <cell r="C1552">
            <v>4000</v>
          </cell>
        </row>
        <row r="1553">
          <cell r="A1553" t="str">
            <v>A60676</v>
          </cell>
          <cell r="B1553">
            <v>574.65</v>
          </cell>
          <cell r="C1553">
            <v>5640</v>
          </cell>
          <cell r="D1553">
            <v>12</v>
          </cell>
          <cell r="E1553">
            <v>54</v>
          </cell>
        </row>
        <row r="1554">
          <cell r="A1554" t="str">
            <v>A60682</v>
          </cell>
          <cell r="C1554">
            <v>18900</v>
          </cell>
          <cell r="E1554">
            <v>192</v>
          </cell>
        </row>
        <row r="1555">
          <cell r="A1555" t="str">
            <v>A60693</v>
          </cell>
          <cell r="B1555">
            <v>14666.4</v>
          </cell>
          <cell r="E1555">
            <v>96</v>
          </cell>
        </row>
        <row r="1556">
          <cell r="A1556" t="str">
            <v>A60696</v>
          </cell>
          <cell r="B1556">
            <v>3989.9</v>
          </cell>
          <cell r="E1556">
            <v>13</v>
          </cell>
        </row>
        <row r="1557">
          <cell r="A1557" t="str">
            <v>A60718</v>
          </cell>
          <cell r="B1557">
            <v>6519</v>
          </cell>
          <cell r="C1557">
            <v>8914</v>
          </cell>
          <cell r="E1557">
            <v>11</v>
          </cell>
        </row>
        <row r="1558">
          <cell r="A1558" t="str">
            <v>A60728</v>
          </cell>
          <cell r="B1558">
            <v>9207</v>
          </cell>
          <cell r="D1558">
            <v>29</v>
          </cell>
          <cell r="E1558">
            <v>71</v>
          </cell>
        </row>
        <row r="1559">
          <cell r="A1559" t="str">
            <v>A60733</v>
          </cell>
          <cell r="D1559">
            <v>2</v>
          </cell>
        </row>
        <row r="1560">
          <cell r="A1560" t="str">
            <v>A60738</v>
          </cell>
          <cell r="B1560">
            <v>3291</v>
          </cell>
        </row>
        <row r="1561">
          <cell r="A1561" t="str">
            <v>A60746</v>
          </cell>
          <cell r="B1561">
            <v>7488</v>
          </cell>
          <cell r="E1561">
            <v>43</v>
          </cell>
        </row>
        <row r="1562">
          <cell r="A1562" t="str">
            <v>A60750</v>
          </cell>
          <cell r="B1562">
            <v>7488</v>
          </cell>
          <cell r="E1562">
            <v>94</v>
          </cell>
        </row>
        <row r="1563">
          <cell r="A1563" t="str">
            <v>A60752</v>
          </cell>
          <cell r="B1563">
            <v>15098</v>
          </cell>
          <cell r="D1563">
            <v>48</v>
          </cell>
          <cell r="E1563">
            <v>338</v>
          </cell>
        </row>
        <row r="1564">
          <cell r="A1564" t="str">
            <v>A60758</v>
          </cell>
          <cell r="E1564">
            <v>3</v>
          </cell>
        </row>
        <row r="1565">
          <cell r="A1565" t="str">
            <v>A60791</v>
          </cell>
          <cell r="B1565">
            <v>4140</v>
          </cell>
        </row>
        <row r="1566">
          <cell r="A1566" t="str">
            <v>A60804</v>
          </cell>
          <cell r="B1566">
            <v>4125.6000000000004</v>
          </cell>
          <cell r="C1566">
            <v>2705</v>
          </cell>
        </row>
        <row r="1567">
          <cell r="A1567" t="str">
            <v>A60825</v>
          </cell>
          <cell r="B1567">
            <v>3939</v>
          </cell>
          <cell r="C1567">
            <v>3540</v>
          </cell>
          <cell r="D1567">
            <v>2</v>
          </cell>
          <cell r="E1567">
            <v>36</v>
          </cell>
        </row>
        <row r="1568">
          <cell r="A1568" t="str">
            <v>A60829</v>
          </cell>
          <cell r="B1568">
            <v>4210</v>
          </cell>
        </row>
        <row r="1569">
          <cell r="A1569" t="str">
            <v>A60839</v>
          </cell>
          <cell r="B1569">
            <v>11220.2</v>
          </cell>
          <cell r="E1569">
            <v>254</v>
          </cell>
        </row>
        <row r="1570">
          <cell r="A1570" t="str">
            <v>A60840</v>
          </cell>
          <cell r="B1570">
            <v>2223</v>
          </cell>
          <cell r="D1570">
            <v>1</v>
          </cell>
        </row>
        <row r="1571">
          <cell r="A1571" t="str">
            <v>A60843</v>
          </cell>
          <cell r="B1571">
            <v>2093</v>
          </cell>
          <cell r="E1571">
            <v>87</v>
          </cell>
        </row>
        <row r="1572">
          <cell r="A1572" t="str">
            <v>A60845</v>
          </cell>
          <cell r="E1572">
            <v>4</v>
          </cell>
        </row>
        <row r="1573">
          <cell r="A1573" t="str">
            <v>A60848</v>
          </cell>
          <cell r="B1573">
            <v>5184</v>
          </cell>
          <cell r="C1573">
            <v>3456</v>
          </cell>
          <cell r="D1573">
            <v>36</v>
          </cell>
          <cell r="E1573">
            <v>24</v>
          </cell>
        </row>
        <row r="1574">
          <cell r="A1574" t="str">
            <v>A60850</v>
          </cell>
          <cell r="B1574">
            <v>399</v>
          </cell>
        </row>
        <row r="1575">
          <cell r="A1575" t="str">
            <v>A60852</v>
          </cell>
          <cell r="B1575">
            <v>11489.4</v>
          </cell>
          <cell r="E1575">
            <v>111</v>
          </cell>
        </row>
        <row r="1576">
          <cell r="A1576" t="str">
            <v>A60854</v>
          </cell>
          <cell r="B1576">
            <v>11489.4</v>
          </cell>
          <cell r="C1576">
            <v>11160</v>
          </cell>
          <cell r="E1576">
            <v>261</v>
          </cell>
        </row>
        <row r="1577">
          <cell r="A1577" t="str">
            <v>A60858</v>
          </cell>
          <cell r="B1577">
            <v>1107</v>
          </cell>
          <cell r="D1577">
            <v>10</v>
          </cell>
          <cell r="E1577">
            <v>1</v>
          </cell>
        </row>
        <row r="1578">
          <cell r="A1578" t="str">
            <v>A60880</v>
          </cell>
          <cell r="E1578">
            <v>594</v>
          </cell>
        </row>
        <row r="1579">
          <cell r="A1579" t="str">
            <v>A60902</v>
          </cell>
          <cell r="B1579">
            <v>4800</v>
          </cell>
          <cell r="E1579">
            <v>8</v>
          </cell>
        </row>
        <row r="1580">
          <cell r="A1580" t="str">
            <v>A60907</v>
          </cell>
          <cell r="E1580">
            <v>22</v>
          </cell>
        </row>
        <row r="1581">
          <cell r="A1581" t="str">
            <v>A60917</v>
          </cell>
          <cell r="E1581">
            <v>10</v>
          </cell>
        </row>
        <row r="1582">
          <cell r="A1582" t="str">
            <v>A60919</v>
          </cell>
          <cell r="B1582">
            <v>9914</v>
          </cell>
          <cell r="E1582">
            <v>4</v>
          </cell>
        </row>
        <row r="1583">
          <cell r="A1583" t="str">
            <v>A60944</v>
          </cell>
          <cell r="B1583">
            <v>4039</v>
          </cell>
          <cell r="D1583">
            <v>11</v>
          </cell>
          <cell r="E1583">
            <v>6</v>
          </cell>
        </row>
        <row r="1584">
          <cell r="A1584" t="str">
            <v>A60953</v>
          </cell>
          <cell r="B1584">
            <v>899.8</v>
          </cell>
        </row>
        <row r="1585">
          <cell r="A1585" t="str">
            <v>A60957</v>
          </cell>
          <cell r="B1585">
            <v>449.9</v>
          </cell>
          <cell r="E1585">
            <v>2</v>
          </cell>
        </row>
        <row r="1586">
          <cell r="A1586" t="str">
            <v>A60960</v>
          </cell>
          <cell r="B1586">
            <v>449.9</v>
          </cell>
        </row>
        <row r="1587">
          <cell r="A1587" t="str">
            <v>A60981</v>
          </cell>
          <cell r="B1587">
            <v>3989.9</v>
          </cell>
          <cell r="E1587">
            <v>14</v>
          </cell>
        </row>
        <row r="1588">
          <cell r="A1588" t="str">
            <v>A60989</v>
          </cell>
          <cell r="B1588">
            <v>120</v>
          </cell>
          <cell r="D1588">
            <v>1</v>
          </cell>
        </row>
        <row r="1589">
          <cell r="A1589" t="str">
            <v>A60991</v>
          </cell>
          <cell r="B1589">
            <v>10999.8</v>
          </cell>
          <cell r="C1589">
            <v>3667</v>
          </cell>
          <cell r="D1589">
            <v>84</v>
          </cell>
          <cell r="E1589">
            <v>341</v>
          </cell>
        </row>
        <row r="1590">
          <cell r="A1590" t="str">
            <v>A60992</v>
          </cell>
          <cell r="D1590">
            <v>1</v>
          </cell>
        </row>
        <row r="1591">
          <cell r="A1591" t="str">
            <v>A60994</v>
          </cell>
          <cell r="B1591">
            <v>2976</v>
          </cell>
          <cell r="D1591">
            <v>34</v>
          </cell>
        </row>
        <row r="1592">
          <cell r="A1592" t="str">
            <v>A61011</v>
          </cell>
          <cell r="B1592">
            <v>7980</v>
          </cell>
          <cell r="C1592">
            <v>10620</v>
          </cell>
        </row>
        <row r="1593">
          <cell r="A1593" t="str">
            <v>A61017</v>
          </cell>
          <cell r="C1593">
            <v>27600</v>
          </cell>
        </row>
        <row r="1594">
          <cell r="A1594" t="str">
            <v>A61019</v>
          </cell>
          <cell r="D1594">
            <v>22</v>
          </cell>
          <cell r="E1594">
            <v>45</v>
          </cell>
        </row>
        <row r="1595">
          <cell r="A1595" t="str">
            <v>A61023</v>
          </cell>
          <cell r="D1595">
            <v>7</v>
          </cell>
          <cell r="E1595">
            <v>29</v>
          </cell>
        </row>
        <row r="1596">
          <cell r="A1596" t="str">
            <v>A61047</v>
          </cell>
          <cell r="B1596">
            <v>4000</v>
          </cell>
          <cell r="C1596">
            <v>10000</v>
          </cell>
        </row>
        <row r="1597">
          <cell r="A1597" t="str">
            <v>A61049</v>
          </cell>
          <cell r="B1597">
            <v>6000</v>
          </cell>
          <cell r="C1597">
            <v>19238</v>
          </cell>
        </row>
        <row r="1598">
          <cell r="A1598" t="str">
            <v>A61063</v>
          </cell>
          <cell r="B1598">
            <v>2718</v>
          </cell>
          <cell r="D1598">
            <v>4</v>
          </cell>
          <cell r="E1598">
            <v>9</v>
          </cell>
        </row>
        <row r="1599">
          <cell r="A1599" t="str">
            <v>A61065</v>
          </cell>
          <cell r="B1599">
            <v>5184</v>
          </cell>
          <cell r="C1599">
            <v>5184</v>
          </cell>
        </row>
        <row r="1600">
          <cell r="A1600" t="str">
            <v>A61083</v>
          </cell>
          <cell r="C1600">
            <v>17280</v>
          </cell>
          <cell r="E1600">
            <v>192</v>
          </cell>
        </row>
        <row r="1601">
          <cell r="A1601" t="str">
            <v>A61102</v>
          </cell>
          <cell r="B1601">
            <v>240192</v>
          </cell>
          <cell r="C1601">
            <v>2304</v>
          </cell>
          <cell r="D1601">
            <v>9</v>
          </cell>
          <cell r="E1601">
            <v>217</v>
          </cell>
        </row>
        <row r="1602">
          <cell r="A1602" t="str">
            <v>A61147</v>
          </cell>
          <cell r="E1602">
            <v>129</v>
          </cell>
        </row>
        <row r="1603">
          <cell r="A1603" t="str">
            <v>A61151</v>
          </cell>
          <cell r="C1603">
            <v>17034</v>
          </cell>
          <cell r="E1603">
            <v>1007</v>
          </cell>
        </row>
        <row r="1604">
          <cell r="A1604" t="str">
            <v>A61153</v>
          </cell>
          <cell r="C1604">
            <v>8000</v>
          </cell>
          <cell r="E1604">
            <v>784</v>
          </cell>
        </row>
        <row r="1605">
          <cell r="A1605" t="str">
            <v>A61155</v>
          </cell>
          <cell r="E1605">
            <v>76</v>
          </cell>
        </row>
        <row r="1606">
          <cell r="A1606" t="str">
            <v>A61157</v>
          </cell>
          <cell r="E1606">
            <v>76</v>
          </cell>
        </row>
        <row r="1607">
          <cell r="A1607" t="str">
            <v>A61159</v>
          </cell>
          <cell r="E1607">
            <v>18</v>
          </cell>
        </row>
        <row r="1608">
          <cell r="A1608" t="str">
            <v>A61177</v>
          </cell>
          <cell r="B1608">
            <v>399</v>
          </cell>
          <cell r="C1608">
            <v>7080</v>
          </cell>
          <cell r="E1608">
            <v>25</v>
          </cell>
        </row>
        <row r="1609">
          <cell r="A1609" t="str">
            <v>A61188</v>
          </cell>
          <cell r="E1609">
            <v>9</v>
          </cell>
        </row>
        <row r="1610">
          <cell r="A1610" t="str">
            <v>A61194</v>
          </cell>
          <cell r="E1610">
            <v>43</v>
          </cell>
        </row>
        <row r="1611">
          <cell r="A1611" t="str">
            <v>A61196</v>
          </cell>
          <cell r="C1611">
            <v>2232</v>
          </cell>
          <cell r="E1611">
            <v>3</v>
          </cell>
        </row>
        <row r="1612">
          <cell r="A1612" t="str">
            <v>A61217</v>
          </cell>
          <cell r="B1612">
            <v>3360</v>
          </cell>
          <cell r="C1612">
            <v>5760</v>
          </cell>
          <cell r="E1612">
            <v>2</v>
          </cell>
        </row>
        <row r="1613">
          <cell r="A1613" t="str">
            <v>A61220</v>
          </cell>
          <cell r="B1613">
            <v>4596</v>
          </cell>
          <cell r="C1613">
            <v>10560</v>
          </cell>
          <cell r="E1613">
            <v>17</v>
          </cell>
        </row>
        <row r="1614">
          <cell r="A1614" t="str">
            <v>A61233</v>
          </cell>
          <cell r="C1614">
            <v>2243</v>
          </cell>
          <cell r="E1614">
            <v>6</v>
          </cell>
        </row>
        <row r="1615">
          <cell r="A1615" t="str">
            <v>A61236</v>
          </cell>
          <cell r="B1615">
            <v>7800</v>
          </cell>
          <cell r="C1615">
            <v>7200</v>
          </cell>
          <cell r="E1615">
            <v>19</v>
          </cell>
        </row>
        <row r="1616">
          <cell r="A1616" t="str">
            <v>A61239</v>
          </cell>
          <cell r="C1616">
            <v>1260</v>
          </cell>
          <cell r="E1616">
            <v>3</v>
          </cell>
        </row>
        <row r="1617">
          <cell r="A1617" t="str">
            <v>A61242</v>
          </cell>
          <cell r="C1617">
            <v>1644</v>
          </cell>
        </row>
        <row r="1618">
          <cell r="A1618" t="str">
            <v>A61256</v>
          </cell>
          <cell r="C1618">
            <v>19919</v>
          </cell>
        </row>
        <row r="1619">
          <cell r="A1619" t="str">
            <v>A61259</v>
          </cell>
          <cell r="E1619">
            <v>12</v>
          </cell>
        </row>
        <row r="1620">
          <cell r="A1620" t="str">
            <v>A61273</v>
          </cell>
          <cell r="C1620">
            <v>30600</v>
          </cell>
          <cell r="E1620">
            <v>83</v>
          </cell>
        </row>
        <row r="1621">
          <cell r="A1621" t="str">
            <v>A61275</v>
          </cell>
          <cell r="C1621">
            <v>528</v>
          </cell>
        </row>
        <row r="1622">
          <cell r="A1622" t="str">
            <v>A61307</v>
          </cell>
          <cell r="E1622">
            <v>136</v>
          </cell>
        </row>
        <row r="1623">
          <cell r="A1623" t="str">
            <v>A61309</v>
          </cell>
          <cell r="C1623">
            <v>900</v>
          </cell>
        </row>
        <row r="1624">
          <cell r="A1624" t="str">
            <v>A61315</v>
          </cell>
          <cell r="C1624">
            <v>12181</v>
          </cell>
          <cell r="E1624">
            <v>23</v>
          </cell>
        </row>
        <row r="1625">
          <cell r="A1625" t="str">
            <v>A61316</v>
          </cell>
          <cell r="E1625">
            <v>122</v>
          </cell>
        </row>
        <row r="1626">
          <cell r="A1626" t="str">
            <v>A61349</v>
          </cell>
          <cell r="C1626">
            <v>49710</v>
          </cell>
          <cell r="E1626">
            <v>708</v>
          </cell>
        </row>
        <row r="1627">
          <cell r="A1627" t="str">
            <v>A61353</v>
          </cell>
          <cell r="C1627">
            <v>4740</v>
          </cell>
        </row>
        <row r="1628">
          <cell r="A1628" t="str">
            <v>A61381</v>
          </cell>
          <cell r="C1628">
            <v>15890</v>
          </cell>
          <cell r="E1628">
            <v>115</v>
          </cell>
        </row>
        <row r="1629">
          <cell r="A1629" t="str">
            <v>A61412</v>
          </cell>
          <cell r="E1629">
            <v>109</v>
          </cell>
        </row>
        <row r="1630">
          <cell r="A1630" t="str">
            <v>A61428</v>
          </cell>
          <cell r="E1630">
            <v>2</v>
          </cell>
        </row>
        <row r="1631">
          <cell r="A1631" t="str">
            <v>A61486</v>
          </cell>
          <cell r="C1631">
            <v>20097</v>
          </cell>
          <cell r="E1631">
            <v>345</v>
          </cell>
        </row>
        <row r="1632">
          <cell r="A1632" t="str">
            <v>A61489</v>
          </cell>
          <cell r="C1632">
            <v>11400</v>
          </cell>
          <cell r="E1632">
            <v>88</v>
          </cell>
        </row>
        <row r="1633">
          <cell r="A1633" t="str">
            <v>A61515</v>
          </cell>
          <cell r="C1633">
            <v>264</v>
          </cell>
          <cell r="E1633">
            <v>1</v>
          </cell>
        </row>
        <row r="1634">
          <cell r="A1634" t="str">
            <v>A61521</v>
          </cell>
          <cell r="C1634">
            <v>8535</v>
          </cell>
          <cell r="E1634">
            <v>94</v>
          </cell>
        </row>
        <row r="1635">
          <cell r="A1635" t="str">
            <v>A61551</v>
          </cell>
          <cell r="C1635">
            <v>517</v>
          </cell>
          <cell r="E1635">
            <v>46</v>
          </cell>
        </row>
        <row r="1636">
          <cell r="A1636" t="str">
            <v>A61558</v>
          </cell>
          <cell r="E1636">
            <v>14</v>
          </cell>
        </row>
        <row r="1637">
          <cell r="A1637" t="str">
            <v>A61576</v>
          </cell>
          <cell r="E1637">
            <v>24</v>
          </cell>
        </row>
        <row r="1638">
          <cell r="A1638" t="str">
            <v>A61590</v>
          </cell>
          <cell r="C1638">
            <v>4184</v>
          </cell>
        </row>
        <row r="1639">
          <cell r="A1639" t="str">
            <v>A61593</v>
          </cell>
          <cell r="C1639">
            <v>22000</v>
          </cell>
          <cell r="E1639">
            <v>172</v>
          </cell>
        </row>
        <row r="1640">
          <cell r="A1640" t="str">
            <v>A61600</v>
          </cell>
          <cell r="C1640">
            <v>0</v>
          </cell>
        </row>
        <row r="1641">
          <cell r="A1641" t="str">
            <v>A61606</v>
          </cell>
          <cell r="E1641">
            <v>583</v>
          </cell>
        </row>
        <row r="1642">
          <cell r="A1642" t="str">
            <v>A61612</v>
          </cell>
          <cell r="E1642">
            <v>189</v>
          </cell>
        </row>
        <row r="1643">
          <cell r="A1643" t="str">
            <v>A61622</v>
          </cell>
          <cell r="E1643">
            <v>281</v>
          </cell>
        </row>
        <row r="1644">
          <cell r="A1644" t="str">
            <v>A61624</v>
          </cell>
          <cell r="E1644">
            <v>18</v>
          </cell>
        </row>
        <row r="1645">
          <cell r="A1645" t="str">
            <v>A61630</v>
          </cell>
          <cell r="E1645">
            <v>60</v>
          </cell>
        </row>
        <row r="1646">
          <cell r="A1646" t="str">
            <v>A61662</v>
          </cell>
          <cell r="C1646">
            <v>3667</v>
          </cell>
          <cell r="E1646">
            <v>22</v>
          </cell>
        </row>
        <row r="1647">
          <cell r="A1647" t="str">
            <v>A61663</v>
          </cell>
          <cell r="E1647">
            <v>3</v>
          </cell>
        </row>
        <row r="1648">
          <cell r="A1648" t="str">
            <v>A61679</v>
          </cell>
          <cell r="E1648">
            <v>10</v>
          </cell>
        </row>
        <row r="1649">
          <cell r="A1649" t="str">
            <v>A61697</v>
          </cell>
          <cell r="E1649">
            <v>151</v>
          </cell>
        </row>
        <row r="1650">
          <cell r="A1650" t="str">
            <v>A61701</v>
          </cell>
          <cell r="C1650">
            <v>32813</v>
          </cell>
          <cell r="E1650">
            <v>344</v>
          </cell>
        </row>
        <row r="1651">
          <cell r="A1651" t="str">
            <v>A61713</v>
          </cell>
          <cell r="C1651">
            <v>3660</v>
          </cell>
          <cell r="E1651">
            <v>21</v>
          </cell>
        </row>
        <row r="1652">
          <cell r="A1652" t="str">
            <v>A61729</v>
          </cell>
          <cell r="E1652">
            <v>11</v>
          </cell>
        </row>
        <row r="1653">
          <cell r="A1653" t="str">
            <v>A61779</v>
          </cell>
          <cell r="E1653">
            <v>55</v>
          </cell>
        </row>
        <row r="1654">
          <cell r="A1654" t="str">
            <v>A61786</v>
          </cell>
          <cell r="C1654">
            <v>7333</v>
          </cell>
          <cell r="E1654">
            <v>62</v>
          </cell>
        </row>
        <row r="1655">
          <cell r="A1655" t="str">
            <v>A61798</v>
          </cell>
          <cell r="C1655">
            <v>7200</v>
          </cell>
          <cell r="E1655">
            <v>39</v>
          </cell>
        </row>
        <row r="1656">
          <cell r="A1656" t="str">
            <v>A61820</v>
          </cell>
          <cell r="C1656">
            <v>3720</v>
          </cell>
          <cell r="E1656">
            <v>4</v>
          </cell>
        </row>
        <row r="1657">
          <cell r="A1657" t="str">
            <v>A61827</v>
          </cell>
          <cell r="C1657">
            <v>1046</v>
          </cell>
          <cell r="E1657">
            <v>2</v>
          </cell>
        </row>
        <row r="1658">
          <cell r="A1658" t="str">
            <v>A61843</v>
          </cell>
          <cell r="C1658">
            <v>3667</v>
          </cell>
          <cell r="E1658">
            <v>112</v>
          </cell>
        </row>
        <row r="1659">
          <cell r="A1659" t="str">
            <v>A61845</v>
          </cell>
          <cell r="E1659">
            <v>45</v>
          </cell>
        </row>
        <row r="1660">
          <cell r="A1660" t="str">
            <v>A61860</v>
          </cell>
          <cell r="E1660">
            <v>14</v>
          </cell>
        </row>
        <row r="1661">
          <cell r="A1661" t="str">
            <v>A61864</v>
          </cell>
          <cell r="E1661">
            <v>12</v>
          </cell>
        </row>
        <row r="1662">
          <cell r="A1662" t="str">
            <v>A61873</v>
          </cell>
          <cell r="E1662">
            <v>2</v>
          </cell>
        </row>
        <row r="1663">
          <cell r="A1663" t="str">
            <v>A61877</v>
          </cell>
          <cell r="E1663">
            <v>11</v>
          </cell>
        </row>
        <row r="1664">
          <cell r="A1664" t="str">
            <v>A61884</v>
          </cell>
          <cell r="E1664">
            <v>4</v>
          </cell>
        </row>
        <row r="1665">
          <cell r="A1665" t="str">
            <v>A61887</v>
          </cell>
          <cell r="E1665">
            <v>4</v>
          </cell>
        </row>
        <row r="1666">
          <cell r="A1666" t="str">
            <v>A61898</v>
          </cell>
          <cell r="C1666">
            <v>1224</v>
          </cell>
        </row>
        <row r="1667">
          <cell r="A1667" t="str">
            <v>A61915</v>
          </cell>
          <cell r="C1667">
            <v>7333</v>
          </cell>
          <cell r="E1667">
            <v>100</v>
          </cell>
        </row>
        <row r="1668">
          <cell r="A1668" t="str">
            <v>A61953</v>
          </cell>
          <cell r="C1668">
            <v>1920</v>
          </cell>
          <cell r="E1668">
            <v>15</v>
          </cell>
        </row>
        <row r="1669">
          <cell r="A1669" t="str">
            <v>A61959</v>
          </cell>
          <cell r="C1669">
            <v>26553</v>
          </cell>
          <cell r="E1669">
            <v>296</v>
          </cell>
        </row>
        <row r="1670">
          <cell r="A1670" t="str">
            <v>A61975</v>
          </cell>
          <cell r="C1670">
            <v>505</v>
          </cell>
          <cell r="E1670">
            <v>5</v>
          </cell>
        </row>
        <row r="1671">
          <cell r="A1671" t="str">
            <v>A61996</v>
          </cell>
          <cell r="C1671">
            <v>4184</v>
          </cell>
          <cell r="E1671">
            <v>12</v>
          </cell>
        </row>
        <row r="1672">
          <cell r="A1672" t="str">
            <v>A62028</v>
          </cell>
          <cell r="C1672">
            <v>7284</v>
          </cell>
        </row>
        <row r="1673">
          <cell r="A1673" t="str">
            <v>A62056</v>
          </cell>
          <cell r="C1673">
            <v>3540</v>
          </cell>
          <cell r="E1673">
            <v>8</v>
          </cell>
        </row>
        <row r="1674">
          <cell r="A1674" t="str">
            <v>A62108</v>
          </cell>
          <cell r="E1674">
            <v>8</v>
          </cell>
        </row>
        <row r="1675">
          <cell r="A1675" t="str">
            <v>A62115</v>
          </cell>
          <cell r="C1675">
            <v>11770</v>
          </cell>
        </row>
        <row r="1676">
          <cell r="A1676" t="str">
            <v>A62127</v>
          </cell>
          <cell r="E1676">
            <v>8</v>
          </cell>
        </row>
        <row r="1677">
          <cell r="A1677" t="str">
            <v>A62155</v>
          </cell>
          <cell r="C1677">
            <v>0</v>
          </cell>
          <cell r="E1677">
            <v>13</v>
          </cell>
        </row>
        <row r="1678">
          <cell r="A1678" t="str">
            <v>A62175</v>
          </cell>
          <cell r="E1678">
            <v>1</v>
          </cell>
        </row>
        <row r="1679">
          <cell r="A1679" t="str">
            <v>A62209</v>
          </cell>
          <cell r="E1679">
            <v>99</v>
          </cell>
        </row>
        <row r="1680">
          <cell r="A1680" t="str">
            <v>A62214</v>
          </cell>
          <cell r="C1680">
            <v>16625</v>
          </cell>
          <cell r="E1680">
            <v>258</v>
          </cell>
        </row>
        <row r="1681">
          <cell r="A1681" t="str">
            <v>A62218</v>
          </cell>
          <cell r="C1681">
            <v>12601</v>
          </cell>
          <cell r="E1681">
            <v>234</v>
          </cell>
        </row>
        <row r="1682">
          <cell r="A1682" t="str">
            <v>A62236</v>
          </cell>
          <cell r="E1682">
            <v>6</v>
          </cell>
        </row>
        <row r="1683">
          <cell r="A1683" t="str">
            <v>A62290</v>
          </cell>
          <cell r="C1683">
            <v>3540</v>
          </cell>
        </row>
        <row r="1684">
          <cell r="A1684" t="str">
            <v>A62321</v>
          </cell>
          <cell r="E1684">
            <v>14</v>
          </cell>
        </row>
        <row r="1685">
          <cell r="A1685" t="str">
            <v>A62326</v>
          </cell>
          <cell r="C1685">
            <v>3203</v>
          </cell>
          <cell r="E1685">
            <v>2</v>
          </cell>
        </row>
        <row r="1686">
          <cell r="A1686" t="str">
            <v>A62334</v>
          </cell>
          <cell r="C1686">
            <v>25440</v>
          </cell>
          <cell r="E1686">
            <v>65</v>
          </cell>
        </row>
        <row r="1687">
          <cell r="A1687" t="str">
            <v>A62352</v>
          </cell>
          <cell r="C1687">
            <v>6336</v>
          </cell>
        </row>
        <row r="1688">
          <cell r="A1688" t="str">
            <v>A62363</v>
          </cell>
          <cell r="E1688">
            <v>373</v>
          </cell>
        </row>
        <row r="1689">
          <cell r="A1689" t="str">
            <v>A62390</v>
          </cell>
          <cell r="C1689">
            <v>680</v>
          </cell>
          <cell r="E1689">
            <v>5</v>
          </cell>
        </row>
        <row r="1690">
          <cell r="A1690" t="str">
            <v>A62406</v>
          </cell>
          <cell r="C1690">
            <v>7560</v>
          </cell>
        </row>
        <row r="1691">
          <cell r="A1691" t="str">
            <v>A62422</v>
          </cell>
          <cell r="C1691">
            <v>615</v>
          </cell>
          <cell r="E1691">
            <v>23</v>
          </cell>
        </row>
        <row r="1692">
          <cell r="A1692" t="str">
            <v>A62496</v>
          </cell>
          <cell r="E1692">
            <v>493</v>
          </cell>
        </row>
        <row r="1693">
          <cell r="A1693" t="str">
            <v>A62500</v>
          </cell>
          <cell r="E1693">
            <v>2</v>
          </cell>
        </row>
        <row r="1694">
          <cell r="A1694" t="str">
            <v>A62562</v>
          </cell>
          <cell r="C1694">
            <v>19176</v>
          </cell>
          <cell r="E1694">
            <v>81</v>
          </cell>
        </row>
        <row r="1695">
          <cell r="A1695" t="str">
            <v>A62567</v>
          </cell>
          <cell r="C1695">
            <v>600</v>
          </cell>
        </row>
        <row r="1696">
          <cell r="A1696" t="str">
            <v>A62585</v>
          </cell>
          <cell r="C1696">
            <v>22320</v>
          </cell>
          <cell r="E1696">
            <v>46</v>
          </cell>
        </row>
        <row r="1697">
          <cell r="A1697" t="str">
            <v>A62610</v>
          </cell>
          <cell r="C1697">
            <v>8910</v>
          </cell>
          <cell r="E1697">
            <v>152</v>
          </cell>
        </row>
        <row r="1698">
          <cell r="A1698" t="str">
            <v>A62614</v>
          </cell>
          <cell r="C1698">
            <v>4120</v>
          </cell>
          <cell r="E1698">
            <v>1</v>
          </cell>
        </row>
        <row r="1699">
          <cell r="A1699" t="str">
            <v>A62630</v>
          </cell>
          <cell r="E1699">
            <v>27</v>
          </cell>
        </row>
        <row r="1700">
          <cell r="A1700" t="str">
            <v>A62637</v>
          </cell>
          <cell r="C1700">
            <v>36300</v>
          </cell>
          <cell r="E1700">
            <v>321</v>
          </cell>
        </row>
        <row r="1701">
          <cell r="A1701" t="str">
            <v>A62649</v>
          </cell>
          <cell r="E1701">
            <v>4</v>
          </cell>
        </row>
        <row r="1702">
          <cell r="A1702" t="str">
            <v>A62659</v>
          </cell>
          <cell r="E1702">
            <v>4</v>
          </cell>
        </row>
        <row r="1703">
          <cell r="A1703" t="str">
            <v>A62682</v>
          </cell>
          <cell r="C1703">
            <v>1560</v>
          </cell>
        </row>
        <row r="1704">
          <cell r="A1704" t="str">
            <v>A62721</v>
          </cell>
          <cell r="C1704">
            <v>9792</v>
          </cell>
        </row>
        <row r="1705">
          <cell r="A1705" t="str">
            <v>A62723</v>
          </cell>
          <cell r="E1705">
            <v>54</v>
          </cell>
        </row>
        <row r="1706">
          <cell r="A1706" t="str">
            <v>A62724</v>
          </cell>
          <cell r="E1706">
            <v>42</v>
          </cell>
        </row>
        <row r="1707">
          <cell r="A1707" t="str">
            <v>A62729</v>
          </cell>
          <cell r="C1707">
            <v>24124</v>
          </cell>
        </row>
        <row r="1708">
          <cell r="A1708" t="str">
            <v>A62735</v>
          </cell>
          <cell r="E1708">
            <v>48</v>
          </cell>
        </row>
        <row r="1709">
          <cell r="A1709" t="str">
            <v>A62767</v>
          </cell>
          <cell r="C1709">
            <v>33000</v>
          </cell>
          <cell r="E1709">
            <v>60</v>
          </cell>
        </row>
        <row r="1710">
          <cell r="A1710" t="str">
            <v>A62797</v>
          </cell>
          <cell r="E1710">
            <v>3</v>
          </cell>
        </row>
        <row r="1711">
          <cell r="A1711" t="str">
            <v>A62803</v>
          </cell>
          <cell r="E1711">
            <v>5</v>
          </cell>
        </row>
        <row r="1712">
          <cell r="A1712" t="str">
            <v>A62813</v>
          </cell>
          <cell r="C1712">
            <v>4120</v>
          </cell>
        </row>
        <row r="1713">
          <cell r="A1713" t="str">
            <v>A62827</v>
          </cell>
          <cell r="C1713">
            <v>144</v>
          </cell>
          <cell r="E1713">
            <v>2</v>
          </cell>
        </row>
        <row r="1714">
          <cell r="A1714" t="str">
            <v>A62846</v>
          </cell>
          <cell r="C1714">
            <v>702</v>
          </cell>
          <cell r="E1714">
            <v>3</v>
          </cell>
        </row>
        <row r="1715">
          <cell r="A1715" t="str">
            <v>A62884</v>
          </cell>
          <cell r="C1715">
            <v>12000</v>
          </cell>
        </row>
        <row r="1716">
          <cell r="A1716" t="str">
            <v>A62886</v>
          </cell>
          <cell r="C1716">
            <v>12000</v>
          </cell>
          <cell r="E1716">
            <v>126</v>
          </cell>
        </row>
        <row r="1717">
          <cell r="A1717" t="str">
            <v>A62892</v>
          </cell>
          <cell r="E1717">
            <v>1</v>
          </cell>
        </row>
        <row r="1718">
          <cell r="A1718" t="str">
            <v>A62898</v>
          </cell>
          <cell r="C1718">
            <v>5300</v>
          </cell>
          <cell r="E1718">
            <v>248</v>
          </cell>
        </row>
        <row r="1719">
          <cell r="A1719" t="str">
            <v>A62904</v>
          </cell>
          <cell r="C1719">
            <v>22203</v>
          </cell>
          <cell r="E1719">
            <v>188</v>
          </cell>
        </row>
        <row r="1720">
          <cell r="A1720" t="str">
            <v>A62906</v>
          </cell>
          <cell r="E1720">
            <v>13</v>
          </cell>
        </row>
        <row r="1721">
          <cell r="A1721" t="str">
            <v>A62908</v>
          </cell>
          <cell r="E1721">
            <v>42</v>
          </cell>
        </row>
        <row r="1722">
          <cell r="A1722" t="str">
            <v>A62936</v>
          </cell>
          <cell r="E1722">
            <v>10</v>
          </cell>
        </row>
        <row r="1723">
          <cell r="A1723" t="str">
            <v>A62950</v>
          </cell>
          <cell r="C1723">
            <v>8100</v>
          </cell>
          <cell r="E1723">
            <v>19</v>
          </cell>
        </row>
        <row r="1724">
          <cell r="A1724" t="str">
            <v>A62978</v>
          </cell>
          <cell r="C1724">
            <v>4530</v>
          </cell>
          <cell r="E1724">
            <v>11</v>
          </cell>
        </row>
        <row r="1725">
          <cell r="A1725" t="str">
            <v>A63008</v>
          </cell>
          <cell r="C1725">
            <v>10959</v>
          </cell>
          <cell r="E1725">
            <v>166</v>
          </cell>
        </row>
        <row r="1726">
          <cell r="A1726" t="str">
            <v>A63017</v>
          </cell>
          <cell r="E1726">
            <v>3</v>
          </cell>
        </row>
        <row r="1727">
          <cell r="A1727" t="str">
            <v>A63025</v>
          </cell>
          <cell r="E1727">
            <v>1</v>
          </cell>
        </row>
        <row r="1728">
          <cell r="A1728" t="str">
            <v>A63041</v>
          </cell>
          <cell r="C1728">
            <v>191</v>
          </cell>
        </row>
        <row r="1729">
          <cell r="A1729" t="str">
            <v>A63079</v>
          </cell>
          <cell r="C1729">
            <v>810</v>
          </cell>
        </row>
        <row r="1730">
          <cell r="A1730" t="str">
            <v>A63092</v>
          </cell>
          <cell r="C1730">
            <v>28627</v>
          </cell>
        </row>
        <row r="1731">
          <cell r="A1731" t="str">
            <v>A63113</v>
          </cell>
          <cell r="E1731">
            <v>2</v>
          </cell>
        </row>
        <row r="1732">
          <cell r="A1732" t="str">
            <v>A63120</v>
          </cell>
          <cell r="C1732">
            <v>816</v>
          </cell>
        </row>
        <row r="1733">
          <cell r="A1733" t="str">
            <v>A63134</v>
          </cell>
          <cell r="E1733">
            <v>9</v>
          </cell>
        </row>
        <row r="1734">
          <cell r="A1734" t="str">
            <v>A63137</v>
          </cell>
          <cell r="C1734">
            <v>10560</v>
          </cell>
          <cell r="E1734">
            <v>161</v>
          </cell>
        </row>
        <row r="1735">
          <cell r="A1735" t="str">
            <v>A63143</v>
          </cell>
          <cell r="C1735">
            <v>23247</v>
          </cell>
          <cell r="E1735">
            <v>336</v>
          </cell>
        </row>
        <row r="1736">
          <cell r="A1736" t="str">
            <v>A63171</v>
          </cell>
          <cell r="C1736">
            <v>1328</v>
          </cell>
        </row>
        <row r="1737">
          <cell r="A1737" t="str">
            <v>A63189</v>
          </cell>
          <cell r="C1737">
            <v>3600</v>
          </cell>
          <cell r="E1737">
            <v>39</v>
          </cell>
        </row>
        <row r="1738">
          <cell r="A1738" t="str">
            <v>A63207</v>
          </cell>
          <cell r="C1738">
            <v>0</v>
          </cell>
        </row>
        <row r="1739">
          <cell r="A1739" t="str">
            <v>A63209</v>
          </cell>
          <cell r="E1739">
            <v>6</v>
          </cell>
        </row>
        <row r="1740">
          <cell r="A1740" t="str">
            <v>A63226</v>
          </cell>
          <cell r="C1740">
            <v>8480</v>
          </cell>
        </row>
        <row r="1741">
          <cell r="A1741" t="str">
            <v>A63227</v>
          </cell>
          <cell r="E1741">
            <v>25</v>
          </cell>
        </row>
        <row r="1742">
          <cell r="A1742" t="str">
            <v>A63235</v>
          </cell>
          <cell r="E1742">
            <v>5</v>
          </cell>
        </row>
        <row r="1743">
          <cell r="A1743" t="str">
            <v>A63242</v>
          </cell>
          <cell r="C1743">
            <v>1286</v>
          </cell>
          <cell r="E1743">
            <v>6</v>
          </cell>
        </row>
        <row r="1744">
          <cell r="A1744" t="str">
            <v>A63243</v>
          </cell>
          <cell r="C1744">
            <v>1639</v>
          </cell>
        </row>
        <row r="1745">
          <cell r="A1745" t="str">
            <v>A63270</v>
          </cell>
          <cell r="E1745">
            <v>2</v>
          </cell>
        </row>
        <row r="1746">
          <cell r="A1746" t="str">
            <v>A63281</v>
          </cell>
          <cell r="E1746">
            <v>6</v>
          </cell>
        </row>
        <row r="1747">
          <cell r="A1747" t="str">
            <v>A63295</v>
          </cell>
          <cell r="E1747">
            <v>3</v>
          </cell>
        </row>
        <row r="1748">
          <cell r="A1748" t="str">
            <v>A63297</v>
          </cell>
          <cell r="E1748">
            <v>1</v>
          </cell>
        </row>
        <row r="1749">
          <cell r="A1749" t="str">
            <v>A63303</v>
          </cell>
          <cell r="E1749">
            <v>19</v>
          </cell>
        </row>
        <row r="1750">
          <cell r="A1750" t="str">
            <v>A63306</v>
          </cell>
          <cell r="C1750">
            <v>20080</v>
          </cell>
          <cell r="E1750">
            <v>324</v>
          </cell>
        </row>
        <row r="1751">
          <cell r="A1751" t="str">
            <v>A63307</v>
          </cell>
          <cell r="C1751">
            <v>720</v>
          </cell>
          <cell r="E1751">
            <v>5</v>
          </cell>
        </row>
        <row r="1752">
          <cell r="A1752" t="str">
            <v>A63316</v>
          </cell>
          <cell r="C1752">
            <v>9450</v>
          </cell>
          <cell r="E1752">
            <v>112</v>
          </cell>
        </row>
        <row r="1753">
          <cell r="A1753" t="str">
            <v>A63317</v>
          </cell>
          <cell r="C1753">
            <v>10935</v>
          </cell>
          <cell r="E1753">
            <v>107</v>
          </cell>
        </row>
        <row r="1754">
          <cell r="A1754" t="str">
            <v>A63318</v>
          </cell>
          <cell r="C1754">
            <v>3300</v>
          </cell>
        </row>
        <row r="1755">
          <cell r="A1755" t="str">
            <v>A63320</v>
          </cell>
          <cell r="E1755">
            <v>78</v>
          </cell>
        </row>
        <row r="1756">
          <cell r="A1756" t="str">
            <v>A63332</v>
          </cell>
          <cell r="C1756">
            <v>300</v>
          </cell>
        </row>
        <row r="1757">
          <cell r="A1757" t="str">
            <v>A63351</v>
          </cell>
          <cell r="E1757">
            <v>1</v>
          </cell>
        </row>
        <row r="1758">
          <cell r="A1758" t="str">
            <v>A63368</v>
          </cell>
          <cell r="C1758">
            <v>200</v>
          </cell>
          <cell r="E1758">
            <v>1</v>
          </cell>
        </row>
        <row r="1759">
          <cell r="A1759" t="str">
            <v>A63371</v>
          </cell>
          <cell r="C1759">
            <v>3720</v>
          </cell>
        </row>
        <row r="1760">
          <cell r="A1760" t="str">
            <v>A63372</v>
          </cell>
          <cell r="E1760">
            <v>2</v>
          </cell>
        </row>
        <row r="1761">
          <cell r="A1761" t="str">
            <v>A63383</v>
          </cell>
          <cell r="C1761">
            <v>9731</v>
          </cell>
          <cell r="E1761">
            <v>371</v>
          </cell>
        </row>
        <row r="1762">
          <cell r="A1762" t="str">
            <v>A63391</v>
          </cell>
          <cell r="C1762">
            <v>4184</v>
          </cell>
          <cell r="E1762">
            <v>4</v>
          </cell>
        </row>
        <row r="1763">
          <cell r="A1763" t="str">
            <v>A63398</v>
          </cell>
          <cell r="C1763">
            <v>16800</v>
          </cell>
        </row>
        <row r="1764">
          <cell r="A1764" t="str">
            <v>A63413</v>
          </cell>
          <cell r="C1764">
            <v>1625</v>
          </cell>
          <cell r="E1764">
            <v>1</v>
          </cell>
        </row>
        <row r="1765">
          <cell r="A1765" t="str">
            <v>A63420</v>
          </cell>
          <cell r="C1765">
            <v>490</v>
          </cell>
          <cell r="E1765">
            <v>1</v>
          </cell>
        </row>
        <row r="1766">
          <cell r="A1766" t="str">
            <v>A63421</v>
          </cell>
          <cell r="C1766">
            <v>490</v>
          </cell>
          <cell r="E1766">
            <v>1</v>
          </cell>
        </row>
        <row r="1767">
          <cell r="A1767" t="str">
            <v>A63422</v>
          </cell>
          <cell r="C1767">
            <v>980</v>
          </cell>
          <cell r="E1767">
            <v>2</v>
          </cell>
        </row>
        <row r="1768">
          <cell r="A1768" t="str">
            <v>A63448</v>
          </cell>
          <cell r="C1768">
            <v>660</v>
          </cell>
          <cell r="E1768">
            <v>1</v>
          </cell>
        </row>
        <row r="1769">
          <cell r="A1769" t="str">
            <v>A63451</v>
          </cell>
          <cell r="C1769">
            <v>4685</v>
          </cell>
          <cell r="E1769">
            <v>55</v>
          </cell>
        </row>
        <row r="1770">
          <cell r="A1770" t="str">
            <v>A63456</v>
          </cell>
          <cell r="C1770">
            <v>4752</v>
          </cell>
          <cell r="E1770">
            <v>27</v>
          </cell>
        </row>
        <row r="1771">
          <cell r="A1771" t="str">
            <v>A63460</v>
          </cell>
          <cell r="C1771">
            <v>11680</v>
          </cell>
          <cell r="E1771">
            <v>31</v>
          </cell>
        </row>
        <row r="1772">
          <cell r="A1772" t="str">
            <v>A63461</v>
          </cell>
          <cell r="C1772">
            <v>1944</v>
          </cell>
        </row>
        <row r="1773">
          <cell r="A1773" t="str">
            <v>A63465</v>
          </cell>
          <cell r="C1773">
            <v>3900</v>
          </cell>
          <cell r="E1773">
            <v>1</v>
          </cell>
        </row>
        <row r="1774">
          <cell r="A1774" t="str">
            <v>A63494</v>
          </cell>
          <cell r="C1774">
            <v>1518</v>
          </cell>
        </row>
        <row r="1775">
          <cell r="A1775" t="str">
            <v>A63495</v>
          </cell>
          <cell r="C1775">
            <v>1966</v>
          </cell>
          <cell r="E1775">
            <v>3</v>
          </cell>
        </row>
        <row r="1776">
          <cell r="A1776" t="str">
            <v>A63498</v>
          </cell>
          <cell r="C1776">
            <v>10410</v>
          </cell>
        </row>
        <row r="1777">
          <cell r="A1777" t="str">
            <v>A63499</v>
          </cell>
          <cell r="C1777">
            <v>10410</v>
          </cell>
        </row>
        <row r="1778">
          <cell r="A1778" t="str">
            <v>A63500</v>
          </cell>
          <cell r="C1778">
            <v>10410</v>
          </cell>
        </row>
        <row r="1779">
          <cell r="A1779" t="str">
            <v>A63503</v>
          </cell>
          <cell r="C1779">
            <v>5400</v>
          </cell>
        </row>
        <row r="1780">
          <cell r="A1780" t="str">
            <v>A63507</v>
          </cell>
          <cell r="C1780">
            <v>3703</v>
          </cell>
        </row>
        <row r="1781">
          <cell r="A1781" t="str">
            <v>A63521</v>
          </cell>
          <cell r="C1781">
            <v>1536</v>
          </cell>
        </row>
        <row r="1782">
          <cell r="A1782" t="str">
            <v>A63522</v>
          </cell>
          <cell r="C1782">
            <v>780</v>
          </cell>
        </row>
        <row r="1783">
          <cell r="A1783" t="str">
            <v>A63550</v>
          </cell>
          <cell r="C1783">
            <v>8100</v>
          </cell>
        </row>
        <row r="1784">
          <cell r="A1784" t="str">
            <v>A63551</v>
          </cell>
          <cell r="C1784">
            <v>8280</v>
          </cell>
        </row>
        <row r="1785">
          <cell r="A1785" t="str">
            <v>A63552</v>
          </cell>
          <cell r="C1785">
            <v>1040</v>
          </cell>
          <cell r="E1785">
            <v>14</v>
          </cell>
        </row>
        <row r="1786">
          <cell r="A1786" t="str">
            <v>A63562</v>
          </cell>
          <cell r="C1786">
            <v>554</v>
          </cell>
          <cell r="E1786">
            <v>20</v>
          </cell>
        </row>
        <row r="1787">
          <cell r="A1787" t="str">
            <v>A63563</v>
          </cell>
          <cell r="C1787">
            <v>7080</v>
          </cell>
          <cell r="E1787">
            <v>5</v>
          </cell>
        </row>
        <row r="1788">
          <cell r="A1788" t="str">
            <v>A63566</v>
          </cell>
          <cell r="C1788">
            <v>780</v>
          </cell>
        </row>
        <row r="1789">
          <cell r="A1789" t="str">
            <v>A63571</v>
          </cell>
          <cell r="C1789">
            <v>1796</v>
          </cell>
          <cell r="E1789">
            <v>1</v>
          </cell>
        </row>
        <row r="1790">
          <cell r="A1790" t="str">
            <v>A63575</v>
          </cell>
          <cell r="C1790">
            <v>780</v>
          </cell>
          <cell r="E1790">
            <v>1</v>
          </cell>
        </row>
        <row r="1791">
          <cell r="A1791" t="str">
            <v>A63585</v>
          </cell>
          <cell r="C1791">
            <v>508</v>
          </cell>
        </row>
        <row r="1792">
          <cell r="A1792" t="str">
            <v>A63589</v>
          </cell>
          <cell r="C1792">
            <v>828</v>
          </cell>
          <cell r="E1792">
            <v>3</v>
          </cell>
        </row>
        <row r="1793">
          <cell r="A1793" t="str">
            <v>A63603</v>
          </cell>
          <cell r="C1793">
            <v>4057</v>
          </cell>
        </row>
        <row r="1794">
          <cell r="A1794" t="str">
            <v>A63605</v>
          </cell>
          <cell r="C1794">
            <v>5794</v>
          </cell>
        </row>
        <row r="1795">
          <cell r="A1795" t="str">
            <v>A63641</v>
          </cell>
          <cell r="C1795">
            <v>816</v>
          </cell>
        </row>
        <row r="1796">
          <cell r="A1796" t="str">
            <v>A63643</v>
          </cell>
          <cell r="C1796">
            <v>1440</v>
          </cell>
          <cell r="E1796">
            <v>4</v>
          </cell>
        </row>
        <row r="1797">
          <cell r="A1797" t="str">
            <v>A63651</v>
          </cell>
          <cell r="C1797">
            <v>120</v>
          </cell>
          <cell r="E1797">
            <v>1</v>
          </cell>
        </row>
        <row r="1798">
          <cell r="A1798" t="str">
            <v>A63660</v>
          </cell>
          <cell r="C1798">
            <v>3109</v>
          </cell>
          <cell r="E1798">
            <v>16</v>
          </cell>
        </row>
        <row r="1799">
          <cell r="A1799" t="str">
            <v>A63662</v>
          </cell>
          <cell r="C1799">
            <v>3109</v>
          </cell>
          <cell r="E1799">
            <v>10</v>
          </cell>
        </row>
        <row r="1800">
          <cell r="A1800" t="str">
            <v>A63666</v>
          </cell>
          <cell r="C1800">
            <v>4057</v>
          </cell>
        </row>
        <row r="1801">
          <cell r="A1801" t="str">
            <v>A63679</v>
          </cell>
          <cell r="C1801">
            <v>5799</v>
          </cell>
        </row>
        <row r="1802">
          <cell r="A1802" t="str">
            <v>A63683</v>
          </cell>
          <cell r="C1802">
            <v>1220</v>
          </cell>
          <cell r="E1802">
            <v>6</v>
          </cell>
        </row>
        <row r="1803">
          <cell r="A1803" t="str">
            <v>A63688</v>
          </cell>
          <cell r="C1803">
            <v>3109</v>
          </cell>
          <cell r="E1803">
            <v>4</v>
          </cell>
        </row>
        <row r="1804">
          <cell r="A1804" t="str">
            <v>A63692</v>
          </cell>
          <cell r="C1804">
            <v>100</v>
          </cell>
          <cell r="E1804">
            <v>1</v>
          </cell>
        </row>
        <row r="1805">
          <cell r="A1805" t="str">
            <v>A63693</v>
          </cell>
          <cell r="C1805">
            <v>27545</v>
          </cell>
        </row>
        <row r="1806">
          <cell r="A1806" t="str">
            <v>A63705</v>
          </cell>
          <cell r="C1806">
            <v>1370</v>
          </cell>
          <cell r="E1806">
            <v>4</v>
          </cell>
        </row>
        <row r="1807">
          <cell r="A1807" t="str">
            <v>A63707</v>
          </cell>
          <cell r="C1807">
            <v>780</v>
          </cell>
          <cell r="E1807">
            <v>3</v>
          </cell>
        </row>
        <row r="1808">
          <cell r="A1808" t="str">
            <v>A63709</v>
          </cell>
          <cell r="C1808">
            <v>4139</v>
          </cell>
          <cell r="E1808">
            <v>18</v>
          </cell>
        </row>
        <row r="1809">
          <cell r="A1809" t="str">
            <v>A63717</v>
          </cell>
          <cell r="C1809">
            <v>12424</v>
          </cell>
          <cell r="E1809">
            <v>19</v>
          </cell>
        </row>
        <row r="1810">
          <cell r="A1810" t="str">
            <v>A63718</v>
          </cell>
          <cell r="C1810">
            <v>3904</v>
          </cell>
          <cell r="E1810">
            <v>1</v>
          </cell>
        </row>
        <row r="1811">
          <cell r="A1811" t="str">
            <v>A63719</v>
          </cell>
          <cell r="C1811">
            <v>5100</v>
          </cell>
        </row>
        <row r="1812">
          <cell r="A1812" t="str">
            <v>A63722</v>
          </cell>
          <cell r="C1812">
            <v>0</v>
          </cell>
          <cell r="E1812">
            <v>34</v>
          </cell>
        </row>
        <row r="1813">
          <cell r="A1813" t="str">
            <v>A63723</v>
          </cell>
          <cell r="C1813">
            <v>1310</v>
          </cell>
          <cell r="E1813">
            <v>9</v>
          </cell>
        </row>
        <row r="1814">
          <cell r="A1814" t="str">
            <v>A63727</v>
          </cell>
          <cell r="C1814">
            <v>1669</v>
          </cell>
          <cell r="E1814">
            <v>2</v>
          </cell>
        </row>
        <row r="1815">
          <cell r="A1815" t="str">
            <v>A63728</v>
          </cell>
          <cell r="C1815">
            <v>780</v>
          </cell>
          <cell r="E1815">
            <v>1</v>
          </cell>
        </row>
        <row r="1816">
          <cell r="A1816" t="str">
            <v>A63731</v>
          </cell>
          <cell r="C1816">
            <v>3420</v>
          </cell>
          <cell r="E1816">
            <v>1</v>
          </cell>
        </row>
        <row r="1817">
          <cell r="A1817" t="str">
            <v>A63732</v>
          </cell>
          <cell r="C1817">
            <v>3420</v>
          </cell>
        </row>
        <row r="1818">
          <cell r="A1818" t="str">
            <v>A63734</v>
          </cell>
          <cell r="C1818">
            <v>7080</v>
          </cell>
        </row>
        <row r="1819">
          <cell r="A1819" t="str">
            <v>A63754</v>
          </cell>
          <cell r="C1819">
            <v>3280</v>
          </cell>
        </row>
        <row r="1820">
          <cell r="A1820" t="str">
            <v>A63757</v>
          </cell>
          <cell r="C1820">
            <v>1640</v>
          </cell>
        </row>
        <row r="1821">
          <cell r="A1821" t="str">
            <v>A63759</v>
          </cell>
          <cell r="C1821">
            <v>14084</v>
          </cell>
        </row>
        <row r="1822">
          <cell r="A1822" t="str">
            <v>A63760</v>
          </cell>
          <cell r="C1822">
            <v>3280</v>
          </cell>
        </row>
        <row r="1823">
          <cell r="A1823" t="str">
            <v>A63761</v>
          </cell>
          <cell r="C1823">
            <v>4920</v>
          </cell>
        </row>
        <row r="1824">
          <cell r="A1824" t="str">
            <v>A63762</v>
          </cell>
          <cell r="C1824">
            <v>1640</v>
          </cell>
        </row>
        <row r="1825">
          <cell r="A1825" t="str">
            <v>A63763</v>
          </cell>
          <cell r="C1825">
            <v>4920</v>
          </cell>
        </row>
        <row r="1826">
          <cell r="A1826" t="str">
            <v>A63764</v>
          </cell>
          <cell r="C1826">
            <v>1640</v>
          </cell>
        </row>
        <row r="1827">
          <cell r="A1827" t="str">
            <v>A63765</v>
          </cell>
          <cell r="C1827">
            <v>1640</v>
          </cell>
        </row>
        <row r="1828">
          <cell r="A1828" t="str">
            <v>A63766</v>
          </cell>
          <cell r="C1828">
            <v>1640</v>
          </cell>
        </row>
        <row r="1829">
          <cell r="A1829" t="str">
            <v>A63767</v>
          </cell>
          <cell r="C1829">
            <v>1640</v>
          </cell>
        </row>
        <row r="1830">
          <cell r="A1830" t="str">
            <v>A63781</v>
          </cell>
          <cell r="C1830">
            <v>517</v>
          </cell>
        </row>
        <row r="1831">
          <cell r="A1831" t="str">
            <v>A63787</v>
          </cell>
          <cell r="C1831">
            <v>14514</v>
          </cell>
          <cell r="E1831">
            <v>10</v>
          </cell>
        </row>
        <row r="1832">
          <cell r="A1832" t="str">
            <v>A63788</v>
          </cell>
          <cell r="C1832">
            <v>14514</v>
          </cell>
          <cell r="E1832">
            <v>72</v>
          </cell>
        </row>
        <row r="1833">
          <cell r="A1833" t="str">
            <v>A63792</v>
          </cell>
          <cell r="C1833">
            <v>3307</v>
          </cell>
        </row>
        <row r="1834">
          <cell r="A1834" t="str">
            <v>A63812</v>
          </cell>
          <cell r="C1834">
            <v>1276</v>
          </cell>
        </row>
        <row r="1835">
          <cell r="A1835" t="str">
            <v>A63813</v>
          </cell>
          <cell r="C1835">
            <v>187</v>
          </cell>
        </row>
        <row r="1836">
          <cell r="A1836" t="str">
            <v>A63814</v>
          </cell>
          <cell r="C1836">
            <v>187</v>
          </cell>
        </row>
        <row r="1837">
          <cell r="A1837" t="str">
            <v>A63818</v>
          </cell>
          <cell r="C1837">
            <v>1385</v>
          </cell>
          <cell r="E1837">
            <v>4</v>
          </cell>
        </row>
        <row r="1838">
          <cell r="A1838" t="str">
            <v>A63836</v>
          </cell>
          <cell r="C1838">
            <v>450</v>
          </cell>
        </row>
        <row r="1839">
          <cell r="A1839" t="str">
            <v>A63838</v>
          </cell>
          <cell r="C1839">
            <v>300</v>
          </cell>
        </row>
        <row r="1840">
          <cell r="A1840" t="str">
            <v>A63839</v>
          </cell>
          <cell r="C1840">
            <v>1395</v>
          </cell>
          <cell r="E1840">
            <v>2</v>
          </cell>
        </row>
        <row r="1841">
          <cell r="A1841" t="str">
            <v>A63846</v>
          </cell>
          <cell r="C1841">
            <v>11357</v>
          </cell>
        </row>
        <row r="1842">
          <cell r="A1842" t="str">
            <v>A63850</v>
          </cell>
          <cell r="C1842">
            <v>2880</v>
          </cell>
          <cell r="E1842">
            <v>20</v>
          </cell>
        </row>
        <row r="1843">
          <cell r="A1843" t="str">
            <v>A63855</v>
          </cell>
          <cell r="C1843">
            <v>2112</v>
          </cell>
        </row>
        <row r="1844">
          <cell r="A1844" t="str">
            <v>A63862</v>
          </cell>
          <cell r="C1844">
            <v>450</v>
          </cell>
        </row>
        <row r="1845">
          <cell r="A1845" t="str">
            <v>A63863</v>
          </cell>
          <cell r="C1845">
            <v>2375</v>
          </cell>
          <cell r="E1845">
            <v>2</v>
          </cell>
        </row>
        <row r="1846">
          <cell r="A1846" t="str">
            <v>A63885</v>
          </cell>
          <cell r="C1846">
            <v>12069</v>
          </cell>
        </row>
        <row r="1847">
          <cell r="A1847" t="str">
            <v>A63886</v>
          </cell>
          <cell r="C1847">
            <v>10000</v>
          </cell>
        </row>
        <row r="1848">
          <cell r="A1848" t="str">
            <v>A63897</v>
          </cell>
          <cell r="C1848">
            <v>3845</v>
          </cell>
        </row>
        <row r="1849">
          <cell r="A1849" t="str">
            <v>A63913</v>
          </cell>
          <cell r="C1849">
            <v>65</v>
          </cell>
          <cell r="E1849">
            <v>1</v>
          </cell>
        </row>
        <row r="1850">
          <cell r="A1850" t="str">
            <v>A63916</v>
          </cell>
          <cell r="C1850">
            <v>4250</v>
          </cell>
        </row>
        <row r="1851">
          <cell r="A1851" t="str">
            <v>A63924</v>
          </cell>
          <cell r="C1851">
            <v>780</v>
          </cell>
          <cell r="E1851">
            <v>2</v>
          </cell>
        </row>
        <row r="1852">
          <cell r="A1852" t="str">
            <v>A63959</v>
          </cell>
          <cell r="C1852">
            <v>1957</v>
          </cell>
        </row>
        <row r="1853">
          <cell r="A1853" t="str">
            <v>A63969</v>
          </cell>
          <cell r="C1853">
            <v>4337</v>
          </cell>
        </row>
        <row r="1854">
          <cell r="A1854" t="str">
            <v>A63970</v>
          </cell>
          <cell r="C1854">
            <v>4337</v>
          </cell>
        </row>
        <row r="1855">
          <cell r="A1855" t="str">
            <v>A63983</v>
          </cell>
          <cell r="C1855">
            <v>8183</v>
          </cell>
        </row>
        <row r="1856">
          <cell r="A1856" t="str">
            <v>A63987</v>
          </cell>
          <cell r="C1856">
            <v>4874</v>
          </cell>
        </row>
        <row r="1857">
          <cell r="A1857" t="str">
            <v>A63992</v>
          </cell>
          <cell r="C1857">
            <v>8737</v>
          </cell>
        </row>
        <row r="1858">
          <cell r="A1858" t="str">
            <v>A63993</v>
          </cell>
          <cell r="C1858">
            <v>12817</v>
          </cell>
        </row>
        <row r="1859">
          <cell r="A1859" t="str">
            <v>A63994</v>
          </cell>
          <cell r="C1859">
            <v>577</v>
          </cell>
        </row>
        <row r="1860">
          <cell r="A1860" t="str">
            <v>A63995</v>
          </cell>
          <cell r="C1860">
            <v>4657</v>
          </cell>
        </row>
        <row r="1861">
          <cell r="A1861" t="str">
            <v>A63996</v>
          </cell>
          <cell r="C1861">
            <v>4657</v>
          </cell>
        </row>
        <row r="1862">
          <cell r="A1862" t="str">
            <v>A63997</v>
          </cell>
          <cell r="C1862">
            <v>900</v>
          </cell>
          <cell r="E1862">
            <v>6</v>
          </cell>
        </row>
        <row r="1863">
          <cell r="A1863" t="str">
            <v>A63998</v>
          </cell>
          <cell r="C1863">
            <v>4120</v>
          </cell>
        </row>
        <row r="1864">
          <cell r="A1864" t="str">
            <v>A64001</v>
          </cell>
          <cell r="C1864">
            <v>450</v>
          </cell>
        </row>
        <row r="1865">
          <cell r="A1865" t="str">
            <v>A64002</v>
          </cell>
          <cell r="C1865">
            <v>288</v>
          </cell>
        </row>
        <row r="1866">
          <cell r="A1866" t="str">
            <v>A64009</v>
          </cell>
          <cell r="C1866">
            <v>8183</v>
          </cell>
        </row>
        <row r="1867">
          <cell r="A1867" t="str">
            <v>A64010</v>
          </cell>
          <cell r="C1867">
            <v>8183</v>
          </cell>
        </row>
        <row r="1868">
          <cell r="A1868" t="str">
            <v>A64011</v>
          </cell>
          <cell r="C1868">
            <v>8183</v>
          </cell>
        </row>
        <row r="1869">
          <cell r="A1869" t="str">
            <v>A64012</v>
          </cell>
          <cell r="C1869">
            <v>503</v>
          </cell>
        </row>
        <row r="1870">
          <cell r="A1870" t="str">
            <v>A64013</v>
          </cell>
          <cell r="C1870">
            <v>3446</v>
          </cell>
        </row>
        <row r="1871">
          <cell r="A1871" t="str">
            <v>A64021</v>
          </cell>
          <cell r="C1871">
            <v>8838</v>
          </cell>
        </row>
        <row r="1872">
          <cell r="A1872" t="str">
            <v>A64032</v>
          </cell>
          <cell r="C1872">
            <v>13265</v>
          </cell>
        </row>
        <row r="1873">
          <cell r="A1873" t="str">
            <v>A64038</v>
          </cell>
          <cell r="C1873">
            <v>900</v>
          </cell>
          <cell r="E1873">
            <v>6</v>
          </cell>
        </row>
        <row r="1874">
          <cell r="A1874" t="str">
            <v>A64046</v>
          </cell>
          <cell r="C1874">
            <v>2762</v>
          </cell>
          <cell r="E1874">
            <v>4</v>
          </cell>
        </row>
        <row r="1875">
          <cell r="A1875" t="str">
            <v>A64047</v>
          </cell>
          <cell r="C1875">
            <v>400</v>
          </cell>
        </row>
        <row r="1876">
          <cell r="A1876" t="str">
            <v>A64048</v>
          </cell>
          <cell r="C1876">
            <v>300</v>
          </cell>
          <cell r="E1876">
            <v>1</v>
          </cell>
        </row>
        <row r="1877">
          <cell r="A1877" t="str">
            <v>A64051</v>
          </cell>
          <cell r="C1877">
            <v>828</v>
          </cell>
        </row>
        <row r="1878">
          <cell r="A1878" t="str">
            <v>A64063</v>
          </cell>
          <cell r="C1878">
            <v>1345</v>
          </cell>
          <cell r="E1878">
            <v>1</v>
          </cell>
        </row>
        <row r="1879">
          <cell r="A1879" t="str">
            <v>A64075</v>
          </cell>
          <cell r="C1879">
            <v>2418</v>
          </cell>
        </row>
        <row r="1880">
          <cell r="A1880" t="str">
            <v>A64076</v>
          </cell>
          <cell r="C1880">
            <v>2245</v>
          </cell>
        </row>
        <row r="1881">
          <cell r="A1881" t="str">
            <v>A64101</v>
          </cell>
          <cell r="C1881">
            <v>376</v>
          </cell>
          <cell r="E1881">
            <v>2</v>
          </cell>
        </row>
        <row r="1882">
          <cell r="A1882" t="str">
            <v>A64102</v>
          </cell>
          <cell r="C1882">
            <v>367</v>
          </cell>
        </row>
        <row r="1883">
          <cell r="A1883" t="str">
            <v>A64105</v>
          </cell>
          <cell r="C1883">
            <v>3312</v>
          </cell>
          <cell r="E1883">
            <v>10</v>
          </cell>
        </row>
        <row r="1884">
          <cell r="A1884" t="str">
            <v>A64108</v>
          </cell>
          <cell r="C1884">
            <v>6392</v>
          </cell>
        </row>
        <row r="1885">
          <cell r="A1885" t="str">
            <v>A64109</v>
          </cell>
          <cell r="C1885">
            <v>9588</v>
          </cell>
        </row>
        <row r="1886">
          <cell r="A1886" t="str">
            <v>A64139</v>
          </cell>
          <cell r="C1886">
            <v>21600</v>
          </cell>
        </row>
        <row r="1887">
          <cell r="A1887" t="str">
            <v>A64186</v>
          </cell>
          <cell r="C1887">
            <v>2592</v>
          </cell>
        </row>
        <row r="1888">
          <cell r="A1888" t="str">
            <v>A64197</v>
          </cell>
          <cell r="C1888">
            <v>3132</v>
          </cell>
        </row>
        <row r="1889">
          <cell r="A1889" t="str">
            <v>A64208</v>
          </cell>
          <cell r="C1889">
            <v>1350</v>
          </cell>
        </row>
        <row r="1890">
          <cell r="A1890" t="str">
            <v>A64211</v>
          </cell>
          <cell r="C1890">
            <v>9674</v>
          </cell>
        </row>
        <row r="1891">
          <cell r="A1891" t="str">
            <v>A64214</v>
          </cell>
          <cell r="C1891">
            <v>1345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lan2"/>
      <sheetName val="Planilha2"/>
      <sheetName val="Planilha3"/>
      <sheetName val="Antes da Correção Rel."/>
    </sheetNames>
    <sheetDataSet>
      <sheetData sheetId="0">
        <row r="1">
          <cell r="A1" t="str">
            <v>COD CLI</v>
          </cell>
          <cell r="H1" t="str">
            <v>VL TOTAL</v>
          </cell>
          <cell r="U1" t="str">
            <v>Taxa Moeda</v>
          </cell>
        </row>
        <row r="2">
          <cell r="A2">
            <v>101049</v>
          </cell>
          <cell r="H2">
            <v>3123.75</v>
          </cell>
        </row>
        <row r="3">
          <cell r="A3">
            <v>501103</v>
          </cell>
          <cell r="H3">
            <v>4836</v>
          </cell>
        </row>
        <row r="4">
          <cell r="A4">
            <v>500345</v>
          </cell>
          <cell r="H4">
            <v>3240</v>
          </cell>
        </row>
        <row r="5">
          <cell r="A5">
            <v>800275</v>
          </cell>
          <cell r="H5">
            <v>783.21</v>
          </cell>
        </row>
        <row r="6">
          <cell r="A6">
            <v>100033</v>
          </cell>
          <cell r="H6">
            <v>1560</v>
          </cell>
        </row>
        <row r="7">
          <cell r="A7">
            <v>100033</v>
          </cell>
          <cell r="H7">
            <v>144</v>
          </cell>
        </row>
        <row r="8">
          <cell r="A8">
            <v>100128</v>
          </cell>
          <cell r="H8">
            <v>540</v>
          </cell>
        </row>
        <row r="9">
          <cell r="A9">
            <v>101407</v>
          </cell>
          <cell r="H9">
            <v>3312</v>
          </cell>
        </row>
        <row r="10">
          <cell r="A10">
            <v>102090</v>
          </cell>
          <cell r="H10">
            <v>359</v>
          </cell>
        </row>
        <row r="11">
          <cell r="A11">
            <v>500379</v>
          </cell>
          <cell r="H11">
            <v>600</v>
          </cell>
        </row>
        <row r="12">
          <cell r="A12">
            <v>500572</v>
          </cell>
          <cell r="H12">
            <v>227.08</v>
          </cell>
        </row>
        <row r="13">
          <cell r="A13">
            <v>500572</v>
          </cell>
          <cell r="H13">
            <v>3916</v>
          </cell>
        </row>
        <row r="14">
          <cell r="A14">
            <v>500743</v>
          </cell>
          <cell r="H14">
            <v>228.07</v>
          </cell>
        </row>
        <row r="15">
          <cell r="A15">
            <v>500743</v>
          </cell>
          <cell r="H15">
            <v>4013.9</v>
          </cell>
        </row>
        <row r="16">
          <cell r="A16">
            <v>900233</v>
          </cell>
          <cell r="H16">
            <v>3456</v>
          </cell>
        </row>
        <row r="17">
          <cell r="A17">
            <v>102090</v>
          </cell>
          <cell r="H17">
            <v>390</v>
          </cell>
        </row>
        <row r="18">
          <cell r="A18">
            <v>102090</v>
          </cell>
          <cell r="H18">
            <v>720</v>
          </cell>
        </row>
        <row r="19">
          <cell r="A19">
            <v>502074</v>
          </cell>
          <cell r="H19">
            <v>912</v>
          </cell>
        </row>
        <row r="20">
          <cell r="A20">
            <v>101370</v>
          </cell>
          <cell r="H20">
            <v>2784</v>
          </cell>
        </row>
        <row r="21">
          <cell r="A21">
            <v>101370</v>
          </cell>
          <cell r="H21">
            <v>2088</v>
          </cell>
        </row>
        <row r="22">
          <cell r="A22">
            <v>101426</v>
          </cell>
          <cell r="H22">
            <v>1020</v>
          </cell>
        </row>
        <row r="23">
          <cell r="A23">
            <v>101434</v>
          </cell>
          <cell r="H23">
            <v>3168</v>
          </cell>
        </row>
        <row r="24">
          <cell r="A24">
            <v>500570</v>
          </cell>
          <cell r="H24">
            <v>1233.54</v>
          </cell>
        </row>
        <row r="25">
          <cell r="A25">
            <v>900170</v>
          </cell>
          <cell r="H25">
            <v>1656</v>
          </cell>
        </row>
        <row r="26">
          <cell r="A26">
            <v>100033</v>
          </cell>
          <cell r="H26">
            <v>144</v>
          </cell>
        </row>
        <row r="27">
          <cell r="A27">
            <v>100033</v>
          </cell>
          <cell r="H27">
            <v>1560</v>
          </cell>
        </row>
        <row r="28">
          <cell r="A28">
            <v>502966</v>
          </cell>
          <cell r="H28">
            <v>2511</v>
          </cell>
        </row>
        <row r="29">
          <cell r="A29">
            <v>502966</v>
          </cell>
          <cell r="H29">
            <v>189</v>
          </cell>
        </row>
        <row r="30">
          <cell r="A30">
            <v>800278</v>
          </cell>
          <cell r="H30">
            <v>1296</v>
          </cell>
        </row>
        <row r="31">
          <cell r="A31">
            <v>100088</v>
          </cell>
          <cell r="H31">
            <v>532</v>
          </cell>
        </row>
        <row r="32">
          <cell r="A32">
            <v>101370</v>
          </cell>
          <cell r="H32">
            <v>5568</v>
          </cell>
        </row>
        <row r="33">
          <cell r="A33">
            <v>101884</v>
          </cell>
          <cell r="H33">
            <v>1080</v>
          </cell>
        </row>
        <row r="34">
          <cell r="A34">
            <v>102242</v>
          </cell>
          <cell r="H34">
            <v>588</v>
          </cell>
        </row>
        <row r="35">
          <cell r="A35">
            <v>102245</v>
          </cell>
          <cell r="H35">
            <v>668.24</v>
          </cell>
        </row>
        <row r="36">
          <cell r="A36">
            <v>102246</v>
          </cell>
          <cell r="H36">
            <v>458</v>
          </cell>
        </row>
        <row r="37">
          <cell r="A37">
            <v>102246</v>
          </cell>
          <cell r="H37">
            <v>17818</v>
          </cell>
        </row>
        <row r="38">
          <cell r="A38">
            <v>102249</v>
          </cell>
          <cell r="H38">
            <v>3024</v>
          </cell>
        </row>
        <row r="39">
          <cell r="A39">
            <v>190368</v>
          </cell>
          <cell r="H39">
            <v>2931.12</v>
          </cell>
        </row>
        <row r="40">
          <cell r="A40">
            <v>190504</v>
          </cell>
          <cell r="H40">
            <v>225</v>
          </cell>
        </row>
        <row r="41">
          <cell r="A41">
            <v>190928</v>
          </cell>
          <cell r="H41">
            <v>60.38</v>
          </cell>
        </row>
        <row r="42">
          <cell r="A42">
            <v>190928</v>
          </cell>
          <cell r="H42">
            <v>3300</v>
          </cell>
        </row>
        <row r="43">
          <cell r="A43">
            <v>502083</v>
          </cell>
          <cell r="H43">
            <v>4654</v>
          </cell>
        </row>
        <row r="44">
          <cell r="A44">
            <v>502849</v>
          </cell>
          <cell r="H44">
            <v>4104</v>
          </cell>
        </row>
        <row r="45">
          <cell r="A45">
            <v>503005</v>
          </cell>
          <cell r="H45">
            <v>1440</v>
          </cell>
        </row>
        <row r="46">
          <cell r="A46">
            <v>503042</v>
          </cell>
          <cell r="H46">
            <v>10148.16</v>
          </cell>
        </row>
        <row r="47">
          <cell r="A47">
            <v>100324</v>
          </cell>
          <cell r="H47">
            <v>3960</v>
          </cell>
        </row>
        <row r="48">
          <cell r="A48">
            <v>100659</v>
          </cell>
          <cell r="H48">
            <v>8520</v>
          </cell>
        </row>
        <row r="49">
          <cell r="A49">
            <v>101885</v>
          </cell>
          <cell r="H49">
            <v>5760</v>
          </cell>
        </row>
        <row r="50">
          <cell r="A50">
            <v>102012</v>
          </cell>
          <cell r="H50">
            <v>1584</v>
          </cell>
        </row>
        <row r="51">
          <cell r="A51">
            <v>102250</v>
          </cell>
          <cell r="H51">
            <v>3967.2</v>
          </cell>
        </row>
        <row r="52">
          <cell r="A52">
            <v>102250</v>
          </cell>
          <cell r="H52">
            <v>3967.2</v>
          </cell>
        </row>
        <row r="53">
          <cell r="A53">
            <v>502986</v>
          </cell>
          <cell r="H53">
            <v>2736</v>
          </cell>
        </row>
        <row r="54">
          <cell r="A54">
            <v>502986</v>
          </cell>
          <cell r="H54">
            <v>2784</v>
          </cell>
        </row>
        <row r="55">
          <cell r="A55">
            <v>101951</v>
          </cell>
          <cell r="H55">
            <v>300</v>
          </cell>
        </row>
        <row r="56">
          <cell r="A56">
            <v>101951</v>
          </cell>
          <cell r="H56">
            <v>170</v>
          </cell>
        </row>
        <row r="57">
          <cell r="A57">
            <v>102131</v>
          </cell>
          <cell r="H57">
            <v>359</v>
          </cell>
        </row>
        <row r="58">
          <cell r="A58">
            <v>102250</v>
          </cell>
          <cell r="H58">
            <v>3967.2</v>
          </cell>
        </row>
        <row r="59">
          <cell r="A59">
            <v>102250</v>
          </cell>
          <cell r="H59">
            <v>4628.3999999999996</v>
          </cell>
        </row>
        <row r="60">
          <cell r="A60">
            <v>102250</v>
          </cell>
          <cell r="H60">
            <v>3967.2</v>
          </cell>
        </row>
        <row r="61">
          <cell r="A61">
            <v>102250</v>
          </cell>
          <cell r="H61">
            <v>3967.2</v>
          </cell>
        </row>
        <row r="62">
          <cell r="A62">
            <v>102250</v>
          </cell>
          <cell r="H62">
            <v>3967.2</v>
          </cell>
        </row>
        <row r="63">
          <cell r="A63">
            <v>102250</v>
          </cell>
          <cell r="H63">
            <v>4628.3999999999996</v>
          </cell>
        </row>
        <row r="64">
          <cell r="A64">
            <v>501986</v>
          </cell>
          <cell r="H64">
            <v>5100</v>
          </cell>
        </row>
        <row r="65">
          <cell r="A65">
            <v>800116</v>
          </cell>
          <cell r="H65">
            <v>54.35</v>
          </cell>
        </row>
        <row r="66">
          <cell r="A66">
            <v>800116</v>
          </cell>
          <cell r="H66">
            <v>1080</v>
          </cell>
        </row>
        <row r="67">
          <cell r="A67">
            <v>100036</v>
          </cell>
          <cell r="H67">
            <v>900</v>
          </cell>
        </row>
        <row r="68">
          <cell r="A68">
            <v>100657</v>
          </cell>
          <cell r="H68">
            <v>189</v>
          </cell>
        </row>
        <row r="69">
          <cell r="A69">
            <v>100657</v>
          </cell>
          <cell r="H69">
            <v>492</v>
          </cell>
        </row>
        <row r="70">
          <cell r="A70">
            <v>100657</v>
          </cell>
          <cell r="H70">
            <v>492</v>
          </cell>
        </row>
        <row r="71">
          <cell r="A71">
            <v>101857</v>
          </cell>
          <cell r="H71">
            <v>3780</v>
          </cell>
        </row>
        <row r="72">
          <cell r="A72">
            <v>500540</v>
          </cell>
          <cell r="H72">
            <v>3100</v>
          </cell>
        </row>
        <row r="73">
          <cell r="A73">
            <v>502705</v>
          </cell>
          <cell r="H73">
            <v>1368</v>
          </cell>
        </row>
        <row r="74">
          <cell r="A74">
            <v>900271</v>
          </cell>
          <cell r="H74">
            <v>2304</v>
          </cell>
        </row>
        <row r="75">
          <cell r="A75">
            <v>100036</v>
          </cell>
          <cell r="H75">
            <v>81</v>
          </cell>
        </row>
        <row r="76">
          <cell r="A76">
            <v>100036</v>
          </cell>
          <cell r="H76">
            <v>7587</v>
          </cell>
        </row>
        <row r="77">
          <cell r="A77">
            <v>100402</v>
          </cell>
          <cell r="H77">
            <v>456</v>
          </cell>
        </row>
        <row r="78">
          <cell r="A78">
            <v>100572</v>
          </cell>
          <cell r="H78">
            <v>888</v>
          </cell>
        </row>
        <row r="79">
          <cell r="A79">
            <v>100572</v>
          </cell>
          <cell r="H79">
            <v>1332</v>
          </cell>
        </row>
        <row r="80">
          <cell r="A80">
            <v>102131</v>
          </cell>
          <cell r="H80">
            <v>4080</v>
          </cell>
        </row>
        <row r="81">
          <cell r="A81">
            <v>190036</v>
          </cell>
          <cell r="H81">
            <v>2508</v>
          </cell>
        </row>
        <row r="82">
          <cell r="A82">
            <v>500573</v>
          </cell>
          <cell r="H82">
            <v>1233.54</v>
          </cell>
        </row>
        <row r="83">
          <cell r="A83">
            <v>502291</v>
          </cell>
          <cell r="H83">
            <v>2242</v>
          </cell>
        </row>
        <row r="84">
          <cell r="A84">
            <v>900204</v>
          </cell>
          <cell r="H84">
            <v>631.35</v>
          </cell>
        </row>
        <row r="85">
          <cell r="A85">
            <v>100203</v>
          </cell>
          <cell r="H85">
            <v>5100</v>
          </cell>
        </row>
        <row r="86">
          <cell r="A86">
            <v>100935</v>
          </cell>
          <cell r="H86">
            <v>6800</v>
          </cell>
        </row>
        <row r="87">
          <cell r="A87">
            <v>100940</v>
          </cell>
          <cell r="H87">
            <v>6800</v>
          </cell>
        </row>
        <row r="88">
          <cell r="A88">
            <v>190939</v>
          </cell>
          <cell r="H88">
            <v>360</v>
          </cell>
        </row>
        <row r="89">
          <cell r="A89">
            <v>500690</v>
          </cell>
          <cell r="H89">
            <v>3400</v>
          </cell>
        </row>
        <row r="90">
          <cell r="A90">
            <v>502074</v>
          </cell>
          <cell r="H90">
            <v>912</v>
          </cell>
        </row>
        <row r="91">
          <cell r="A91">
            <v>100071</v>
          </cell>
          <cell r="H91">
            <v>8937</v>
          </cell>
        </row>
        <row r="92">
          <cell r="A92">
            <v>100717</v>
          </cell>
          <cell r="H92">
            <v>672</v>
          </cell>
        </row>
        <row r="93">
          <cell r="A93">
            <v>101720</v>
          </cell>
          <cell r="H93">
            <v>763.56</v>
          </cell>
        </row>
        <row r="94">
          <cell r="A94">
            <v>102126</v>
          </cell>
          <cell r="H94">
            <v>560</v>
          </cell>
        </row>
        <row r="95">
          <cell r="A95">
            <v>102249</v>
          </cell>
          <cell r="H95">
            <v>3024</v>
          </cell>
        </row>
        <row r="96">
          <cell r="A96">
            <v>102252</v>
          </cell>
          <cell r="H96">
            <v>540</v>
          </cell>
        </row>
        <row r="97">
          <cell r="A97">
            <v>102252</v>
          </cell>
          <cell r="H97">
            <v>359</v>
          </cell>
        </row>
        <row r="98">
          <cell r="A98">
            <v>102252</v>
          </cell>
          <cell r="H98">
            <v>47.05</v>
          </cell>
        </row>
        <row r="99">
          <cell r="A99">
            <v>190939</v>
          </cell>
          <cell r="H99">
            <v>2340</v>
          </cell>
        </row>
        <row r="100">
          <cell r="A100">
            <v>190939</v>
          </cell>
          <cell r="H100">
            <v>323.10000000000002</v>
          </cell>
        </row>
        <row r="101">
          <cell r="A101">
            <v>900039</v>
          </cell>
          <cell r="H101">
            <v>228.07</v>
          </cell>
        </row>
        <row r="102">
          <cell r="A102">
            <v>900039</v>
          </cell>
          <cell r="H102">
            <v>5922.95</v>
          </cell>
        </row>
        <row r="103">
          <cell r="A103">
            <v>100513</v>
          </cell>
          <cell r="H103">
            <v>1700</v>
          </cell>
        </row>
        <row r="104">
          <cell r="A104">
            <v>100659</v>
          </cell>
          <cell r="H104">
            <v>620.15</v>
          </cell>
        </row>
        <row r="105">
          <cell r="A105">
            <v>100659</v>
          </cell>
          <cell r="H105">
            <v>2130</v>
          </cell>
        </row>
        <row r="106">
          <cell r="A106">
            <v>100659</v>
          </cell>
          <cell r="H106">
            <v>57.89</v>
          </cell>
        </row>
        <row r="107">
          <cell r="A107">
            <v>100659</v>
          </cell>
          <cell r="H107">
            <v>377.34</v>
          </cell>
        </row>
        <row r="108">
          <cell r="A108">
            <v>101807</v>
          </cell>
          <cell r="H108">
            <v>2460</v>
          </cell>
        </row>
        <row r="109">
          <cell r="A109">
            <v>102132</v>
          </cell>
          <cell r="H109">
            <v>310</v>
          </cell>
        </row>
        <row r="110">
          <cell r="A110">
            <v>102189</v>
          </cell>
          <cell r="H110">
            <v>359</v>
          </cell>
        </row>
        <row r="111">
          <cell r="A111">
            <v>102190</v>
          </cell>
          <cell r="H111">
            <v>359</v>
          </cell>
        </row>
        <row r="112">
          <cell r="A112">
            <v>190025</v>
          </cell>
          <cell r="H112">
            <v>2421.6</v>
          </cell>
        </row>
        <row r="113">
          <cell r="A113">
            <v>190025</v>
          </cell>
          <cell r="H113">
            <v>296.89999999999998</v>
          </cell>
        </row>
        <row r="114">
          <cell r="A114">
            <v>190025</v>
          </cell>
          <cell r="H114">
            <v>1980</v>
          </cell>
        </row>
        <row r="115">
          <cell r="A115">
            <v>502850</v>
          </cell>
          <cell r="H115">
            <v>22440</v>
          </cell>
        </row>
        <row r="116">
          <cell r="A116">
            <v>502926</v>
          </cell>
          <cell r="H116">
            <v>359</v>
          </cell>
        </row>
        <row r="117">
          <cell r="A117">
            <v>502926</v>
          </cell>
          <cell r="H117">
            <v>3840</v>
          </cell>
        </row>
        <row r="118">
          <cell r="A118">
            <v>800069</v>
          </cell>
          <cell r="H118">
            <v>5090.8</v>
          </cell>
        </row>
        <row r="119">
          <cell r="A119">
            <v>900039</v>
          </cell>
          <cell r="H119">
            <v>5922.95</v>
          </cell>
        </row>
        <row r="120">
          <cell r="A120">
            <v>900039</v>
          </cell>
          <cell r="H120">
            <v>228.07</v>
          </cell>
        </row>
        <row r="121">
          <cell r="A121">
            <v>900211</v>
          </cell>
          <cell r="H121">
            <v>3648</v>
          </cell>
        </row>
        <row r="122">
          <cell r="A122">
            <v>900333</v>
          </cell>
          <cell r="H122">
            <v>228</v>
          </cell>
        </row>
        <row r="123">
          <cell r="A123">
            <v>900333</v>
          </cell>
          <cell r="H123">
            <v>7073.18</v>
          </cell>
        </row>
        <row r="124">
          <cell r="A124">
            <v>100036</v>
          </cell>
          <cell r="H124">
            <v>1224</v>
          </cell>
        </row>
        <row r="125">
          <cell r="A125">
            <v>100036</v>
          </cell>
          <cell r="H125">
            <v>1938.6</v>
          </cell>
        </row>
        <row r="126">
          <cell r="A126">
            <v>100036</v>
          </cell>
          <cell r="H126">
            <v>323.10000000000002</v>
          </cell>
        </row>
        <row r="127">
          <cell r="A127">
            <v>100419</v>
          </cell>
          <cell r="H127">
            <v>1550</v>
          </cell>
        </row>
        <row r="128">
          <cell r="A128">
            <v>100420</v>
          </cell>
          <cell r="H128">
            <v>3100</v>
          </cell>
        </row>
        <row r="129">
          <cell r="A129">
            <v>100420</v>
          </cell>
          <cell r="H129">
            <v>300</v>
          </cell>
        </row>
        <row r="130">
          <cell r="A130">
            <v>100422</v>
          </cell>
          <cell r="H130">
            <v>1550</v>
          </cell>
        </row>
        <row r="131">
          <cell r="A131">
            <v>100423</v>
          </cell>
          <cell r="H131">
            <v>3100</v>
          </cell>
        </row>
        <row r="132">
          <cell r="A132">
            <v>101074</v>
          </cell>
          <cell r="H132">
            <v>2880</v>
          </cell>
        </row>
        <row r="133">
          <cell r="A133">
            <v>101080</v>
          </cell>
          <cell r="H133">
            <v>3100</v>
          </cell>
        </row>
        <row r="134">
          <cell r="A134">
            <v>101176</v>
          </cell>
          <cell r="H134">
            <v>1550</v>
          </cell>
        </row>
        <row r="135">
          <cell r="A135">
            <v>101555</v>
          </cell>
          <cell r="H135">
            <v>216</v>
          </cell>
        </row>
        <row r="136">
          <cell r="A136">
            <v>101915</v>
          </cell>
          <cell r="H136">
            <v>1560</v>
          </cell>
        </row>
        <row r="137">
          <cell r="A137">
            <v>201231</v>
          </cell>
          <cell r="H137">
            <v>1550</v>
          </cell>
        </row>
        <row r="138">
          <cell r="A138">
            <v>500815</v>
          </cell>
          <cell r="H138">
            <v>5482.4</v>
          </cell>
        </row>
        <row r="139">
          <cell r="A139">
            <v>500815</v>
          </cell>
          <cell r="H139">
            <v>228.07</v>
          </cell>
        </row>
        <row r="140">
          <cell r="A140">
            <v>501616</v>
          </cell>
          <cell r="H140">
            <v>228.07</v>
          </cell>
        </row>
        <row r="141">
          <cell r="A141">
            <v>501616</v>
          </cell>
          <cell r="H141">
            <v>3867.05</v>
          </cell>
        </row>
        <row r="142">
          <cell r="A142">
            <v>502454</v>
          </cell>
          <cell r="H142">
            <v>8500</v>
          </cell>
        </row>
        <row r="143">
          <cell r="A143">
            <v>800248</v>
          </cell>
          <cell r="H143">
            <v>1368</v>
          </cell>
        </row>
        <row r="144">
          <cell r="A144">
            <v>900310</v>
          </cell>
          <cell r="H144">
            <v>359</v>
          </cell>
        </row>
        <row r="145">
          <cell r="A145">
            <v>100071</v>
          </cell>
          <cell r="H145">
            <v>9928</v>
          </cell>
        </row>
        <row r="146">
          <cell r="A146">
            <v>100071</v>
          </cell>
          <cell r="H146">
            <v>39712</v>
          </cell>
        </row>
        <row r="147">
          <cell r="A147">
            <v>100186</v>
          </cell>
          <cell r="H147">
            <v>254</v>
          </cell>
        </row>
        <row r="148">
          <cell r="A148">
            <v>101680</v>
          </cell>
          <cell r="H148">
            <v>1134</v>
          </cell>
        </row>
        <row r="149">
          <cell r="A149">
            <v>102075</v>
          </cell>
          <cell r="H149">
            <v>280</v>
          </cell>
        </row>
        <row r="150">
          <cell r="A150">
            <v>102075</v>
          </cell>
          <cell r="H150">
            <v>105.74</v>
          </cell>
        </row>
        <row r="151">
          <cell r="A151">
            <v>102075</v>
          </cell>
          <cell r="H151">
            <v>389</v>
          </cell>
        </row>
        <row r="152">
          <cell r="A152">
            <v>102075</v>
          </cell>
          <cell r="H152">
            <v>3240</v>
          </cell>
        </row>
        <row r="153">
          <cell r="A153">
            <v>190935</v>
          </cell>
          <cell r="H153">
            <v>80</v>
          </cell>
        </row>
        <row r="154">
          <cell r="A154">
            <v>190947</v>
          </cell>
          <cell r="H154">
            <v>3780</v>
          </cell>
        </row>
        <row r="155">
          <cell r="A155">
            <v>201559</v>
          </cell>
          <cell r="H155">
            <v>3600</v>
          </cell>
        </row>
        <row r="156">
          <cell r="A156">
            <v>201559</v>
          </cell>
          <cell r="H156">
            <v>350</v>
          </cell>
        </row>
        <row r="157">
          <cell r="A157">
            <v>502546</v>
          </cell>
          <cell r="H157">
            <v>1368</v>
          </cell>
        </row>
        <row r="158">
          <cell r="A158">
            <v>900328</v>
          </cell>
          <cell r="H158">
            <v>3888</v>
          </cell>
        </row>
        <row r="159">
          <cell r="A159">
            <v>900328</v>
          </cell>
          <cell r="H159">
            <v>101.41</v>
          </cell>
        </row>
        <row r="160">
          <cell r="A160">
            <v>100129</v>
          </cell>
          <cell r="H160">
            <v>1392</v>
          </cell>
        </row>
        <row r="161">
          <cell r="A161">
            <v>100159</v>
          </cell>
          <cell r="H161">
            <v>3024</v>
          </cell>
        </row>
        <row r="162">
          <cell r="A162">
            <v>100251</v>
          </cell>
          <cell r="H162">
            <v>1020</v>
          </cell>
        </row>
        <row r="163">
          <cell r="A163">
            <v>101217</v>
          </cell>
          <cell r="H163">
            <v>228.07</v>
          </cell>
        </row>
        <row r="164">
          <cell r="A164">
            <v>101217</v>
          </cell>
          <cell r="H164">
            <v>4552.3500000000004</v>
          </cell>
        </row>
        <row r="165">
          <cell r="A165">
            <v>101219</v>
          </cell>
          <cell r="H165">
            <v>783</v>
          </cell>
        </row>
        <row r="166">
          <cell r="A166">
            <v>101423</v>
          </cell>
          <cell r="H166">
            <v>5576</v>
          </cell>
        </row>
        <row r="167">
          <cell r="A167">
            <v>101702</v>
          </cell>
          <cell r="H167">
            <v>300</v>
          </cell>
        </row>
        <row r="168">
          <cell r="A168">
            <v>101810</v>
          </cell>
          <cell r="H168">
            <v>1671.68</v>
          </cell>
        </row>
        <row r="169">
          <cell r="A169">
            <v>101984</v>
          </cell>
          <cell r="H169">
            <v>3360</v>
          </cell>
        </row>
        <row r="170">
          <cell r="A170">
            <v>501924</v>
          </cell>
          <cell r="H170">
            <v>1992.6</v>
          </cell>
        </row>
        <row r="171">
          <cell r="A171">
            <v>800275</v>
          </cell>
          <cell r="H171">
            <v>783.21</v>
          </cell>
        </row>
        <row r="172">
          <cell r="A172">
            <v>100145</v>
          </cell>
          <cell r="H172">
            <v>1260</v>
          </cell>
        </row>
        <row r="173">
          <cell r="A173">
            <v>101050</v>
          </cell>
          <cell r="H173">
            <v>29720.25</v>
          </cell>
        </row>
        <row r="174">
          <cell r="A174">
            <v>101053</v>
          </cell>
          <cell r="H174">
            <v>6455.75</v>
          </cell>
        </row>
        <row r="175">
          <cell r="A175">
            <v>101217</v>
          </cell>
          <cell r="H175">
            <v>4552.3500000000004</v>
          </cell>
        </row>
        <row r="176">
          <cell r="A176">
            <v>101217</v>
          </cell>
          <cell r="H176">
            <v>228.07</v>
          </cell>
        </row>
        <row r="177">
          <cell r="A177">
            <v>101365</v>
          </cell>
          <cell r="H177">
            <v>7200</v>
          </cell>
        </row>
        <row r="178">
          <cell r="A178">
            <v>101370</v>
          </cell>
          <cell r="H178">
            <v>16704</v>
          </cell>
        </row>
        <row r="179">
          <cell r="A179">
            <v>190950</v>
          </cell>
          <cell r="H179">
            <v>2931.12</v>
          </cell>
        </row>
        <row r="180">
          <cell r="A180">
            <v>201274</v>
          </cell>
          <cell r="H180">
            <v>4290</v>
          </cell>
        </row>
        <row r="181">
          <cell r="A181">
            <v>201274</v>
          </cell>
          <cell r="H181">
            <v>45</v>
          </cell>
        </row>
        <row r="182">
          <cell r="A182">
            <v>201274</v>
          </cell>
          <cell r="H182">
            <v>455</v>
          </cell>
        </row>
        <row r="183">
          <cell r="A183">
            <v>201274</v>
          </cell>
          <cell r="H183">
            <v>100</v>
          </cell>
        </row>
        <row r="184">
          <cell r="A184">
            <v>201274</v>
          </cell>
          <cell r="H184">
            <v>65</v>
          </cell>
        </row>
        <row r="185">
          <cell r="A185">
            <v>201274</v>
          </cell>
          <cell r="H185">
            <v>6955</v>
          </cell>
        </row>
        <row r="186">
          <cell r="A186">
            <v>201274</v>
          </cell>
          <cell r="H186">
            <v>715</v>
          </cell>
        </row>
        <row r="187">
          <cell r="A187">
            <v>500694</v>
          </cell>
          <cell r="H187">
            <v>1152</v>
          </cell>
        </row>
        <row r="188">
          <cell r="A188">
            <v>502083</v>
          </cell>
          <cell r="H188">
            <v>1274</v>
          </cell>
        </row>
        <row r="189">
          <cell r="A189">
            <v>503027</v>
          </cell>
          <cell r="H189">
            <v>78.22</v>
          </cell>
        </row>
        <row r="190">
          <cell r="A190">
            <v>503027</v>
          </cell>
          <cell r="H190">
            <v>3960</v>
          </cell>
        </row>
        <row r="191">
          <cell r="A191">
            <v>503027</v>
          </cell>
          <cell r="H191">
            <v>3240</v>
          </cell>
        </row>
        <row r="192">
          <cell r="A192">
            <v>100033</v>
          </cell>
          <cell r="H192">
            <v>144</v>
          </cell>
        </row>
        <row r="193">
          <cell r="A193">
            <v>100033</v>
          </cell>
          <cell r="H193">
            <v>1560</v>
          </cell>
        </row>
        <row r="194">
          <cell r="A194">
            <v>100071</v>
          </cell>
          <cell r="H194">
            <v>189</v>
          </cell>
        </row>
        <row r="195">
          <cell r="A195">
            <v>100657</v>
          </cell>
          <cell r="H195">
            <v>492</v>
          </cell>
        </row>
        <row r="196">
          <cell r="A196">
            <v>100925</v>
          </cell>
          <cell r="H196">
            <v>3349</v>
          </cell>
        </row>
        <row r="197">
          <cell r="A197">
            <v>100925</v>
          </cell>
          <cell r="H197">
            <v>18144</v>
          </cell>
        </row>
        <row r="198">
          <cell r="A198">
            <v>101218</v>
          </cell>
          <cell r="H198">
            <v>1958.01</v>
          </cell>
        </row>
        <row r="199">
          <cell r="A199">
            <v>101856</v>
          </cell>
          <cell r="H199">
            <v>3780</v>
          </cell>
        </row>
        <row r="200">
          <cell r="A200">
            <v>102077</v>
          </cell>
          <cell r="H200">
            <v>1550</v>
          </cell>
        </row>
        <row r="201">
          <cell r="A201">
            <v>102078</v>
          </cell>
          <cell r="H201">
            <v>1550</v>
          </cell>
        </row>
        <row r="202">
          <cell r="A202">
            <v>102135</v>
          </cell>
          <cell r="H202">
            <v>1440</v>
          </cell>
        </row>
        <row r="203">
          <cell r="A203">
            <v>102246</v>
          </cell>
          <cell r="H203">
            <v>478</v>
          </cell>
        </row>
        <row r="204">
          <cell r="A204">
            <v>190954</v>
          </cell>
          <cell r="H204">
            <v>600</v>
          </cell>
        </row>
        <row r="205">
          <cell r="A205">
            <v>501963</v>
          </cell>
          <cell r="H205">
            <v>87.85</v>
          </cell>
        </row>
        <row r="206">
          <cell r="A206">
            <v>501963</v>
          </cell>
          <cell r="H206">
            <v>2088</v>
          </cell>
        </row>
        <row r="207">
          <cell r="A207">
            <v>100129</v>
          </cell>
          <cell r="H207">
            <v>1392</v>
          </cell>
        </row>
        <row r="208">
          <cell r="A208">
            <v>100129</v>
          </cell>
          <cell r="H208">
            <v>696</v>
          </cell>
        </row>
        <row r="209">
          <cell r="A209">
            <v>100129</v>
          </cell>
          <cell r="H209">
            <v>2088</v>
          </cell>
        </row>
        <row r="210">
          <cell r="A210">
            <v>100719</v>
          </cell>
          <cell r="H210">
            <v>6120</v>
          </cell>
        </row>
        <row r="211">
          <cell r="A211">
            <v>100719</v>
          </cell>
          <cell r="H211">
            <v>1800</v>
          </cell>
        </row>
        <row r="212">
          <cell r="A212">
            <v>100719</v>
          </cell>
          <cell r="H212">
            <v>360</v>
          </cell>
        </row>
        <row r="213">
          <cell r="A213">
            <v>100719</v>
          </cell>
          <cell r="H213">
            <v>149</v>
          </cell>
        </row>
        <row r="214">
          <cell r="A214">
            <v>100941</v>
          </cell>
          <cell r="H214">
            <v>2972.16</v>
          </cell>
        </row>
        <row r="215">
          <cell r="A215">
            <v>100941</v>
          </cell>
          <cell r="H215">
            <v>743.04</v>
          </cell>
        </row>
        <row r="216">
          <cell r="A216">
            <v>101718</v>
          </cell>
          <cell r="H216">
            <v>3240</v>
          </cell>
        </row>
        <row r="217">
          <cell r="A217">
            <v>102017</v>
          </cell>
          <cell r="H217">
            <v>2160</v>
          </cell>
        </row>
        <row r="218">
          <cell r="A218">
            <v>102140</v>
          </cell>
          <cell r="H218">
            <v>7200</v>
          </cell>
        </row>
        <row r="219">
          <cell r="A219">
            <v>102189</v>
          </cell>
          <cell r="H219">
            <v>2304</v>
          </cell>
        </row>
        <row r="220">
          <cell r="A220">
            <v>102190</v>
          </cell>
          <cell r="H220">
            <v>5760</v>
          </cell>
        </row>
        <row r="221">
          <cell r="A221">
            <v>102192</v>
          </cell>
          <cell r="H221">
            <v>3960</v>
          </cell>
        </row>
        <row r="222">
          <cell r="A222">
            <v>202333</v>
          </cell>
          <cell r="H222">
            <v>345</v>
          </cell>
        </row>
        <row r="223">
          <cell r="A223">
            <v>500345</v>
          </cell>
          <cell r="H223">
            <v>3240</v>
          </cell>
        </row>
        <row r="224">
          <cell r="A224">
            <v>500362</v>
          </cell>
          <cell r="H224">
            <v>7020</v>
          </cell>
        </row>
        <row r="225">
          <cell r="A225">
            <v>500377</v>
          </cell>
          <cell r="H225">
            <v>3100</v>
          </cell>
        </row>
        <row r="226">
          <cell r="A226">
            <v>501053</v>
          </cell>
          <cell r="H226">
            <v>6800</v>
          </cell>
        </row>
        <row r="227">
          <cell r="A227">
            <v>501053</v>
          </cell>
          <cell r="H227">
            <v>6800</v>
          </cell>
        </row>
        <row r="228">
          <cell r="A228">
            <v>501053</v>
          </cell>
          <cell r="H228">
            <v>4080</v>
          </cell>
        </row>
        <row r="229">
          <cell r="A229">
            <v>501053</v>
          </cell>
          <cell r="H229">
            <v>6800</v>
          </cell>
        </row>
        <row r="230">
          <cell r="A230">
            <v>501059</v>
          </cell>
          <cell r="H230">
            <v>8208</v>
          </cell>
        </row>
        <row r="231">
          <cell r="A231">
            <v>501987</v>
          </cell>
          <cell r="H231">
            <v>590</v>
          </cell>
        </row>
        <row r="232">
          <cell r="A232">
            <v>501987</v>
          </cell>
          <cell r="H232">
            <v>127</v>
          </cell>
        </row>
        <row r="233">
          <cell r="A233">
            <v>501987</v>
          </cell>
          <cell r="H233">
            <v>590</v>
          </cell>
        </row>
        <row r="234">
          <cell r="A234">
            <v>502762</v>
          </cell>
          <cell r="H234">
            <v>4320</v>
          </cell>
        </row>
        <row r="235">
          <cell r="A235">
            <v>502774</v>
          </cell>
          <cell r="H235">
            <v>1152</v>
          </cell>
        </row>
        <row r="236">
          <cell r="A236">
            <v>100060</v>
          </cell>
          <cell r="H236">
            <v>1824</v>
          </cell>
        </row>
        <row r="237">
          <cell r="A237">
            <v>100071</v>
          </cell>
          <cell r="H237">
            <v>108</v>
          </cell>
        </row>
        <row r="238">
          <cell r="A238">
            <v>100143</v>
          </cell>
          <cell r="H238">
            <v>180</v>
          </cell>
        </row>
        <row r="239">
          <cell r="A239">
            <v>100143</v>
          </cell>
          <cell r="H239">
            <v>180</v>
          </cell>
        </row>
        <row r="240">
          <cell r="A240">
            <v>100143</v>
          </cell>
          <cell r="H240">
            <v>359</v>
          </cell>
        </row>
        <row r="241">
          <cell r="A241">
            <v>100143</v>
          </cell>
          <cell r="H241">
            <v>359</v>
          </cell>
        </row>
        <row r="242">
          <cell r="A242">
            <v>100145</v>
          </cell>
          <cell r="H242">
            <v>468</v>
          </cell>
        </row>
        <row r="243">
          <cell r="A243">
            <v>101220</v>
          </cell>
          <cell r="H243">
            <v>851.73</v>
          </cell>
        </row>
        <row r="244">
          <cell r="A244">
            <v>101508</v>
          </cell>
          <cell r="H244">
            <v>4914</v>
          </cell>
        </row>
        <row r="245">
          <cell r="A245">
            <v>101508</v>
          </cell>
          <cell r="H245">
            <v>567</v>
          </cell>
        </row>
        <row r="246">
          <cell r="A246">
            <v>101508</v>
          </cell>
          <cell r="H246">
            <v>45.75</v>
          </cell>
        </row>
        <row r="247">
          <cell r="A247">
            <v>102257</v>
          </cell>
          <cell r="H247">
            <v>100</v>
          </cell>
        </row>
        <row r="248">
          <cell r="A248">
            <v>102257</v>
          </cell>
          <cell r="H248">
            <v>3100</v>
          </cell>
        </row>
        <row r="249">
          <cell r="A249">
            <v>201219</v>
          </cell>
          <cell r="H249">
            <v>1550</v>
          </cell>
        </row>
        <row r="250">
          <cell r="A250">
            <v>900375</v>
          </cell>
          <cell r="H250">
            <v>2900</v>
          </cell>
        </row>
        <row r="251">
          <cell r="A251">
            <v>100106</v>
          </cell>
          <cell r="H251">
            <v>90</v>
          </cell>
        </row>
        <row r="252">
          <cell r="A252">
            <v>100129</v>
          </cell>
          <cell r="H252">
            <v>2784</v>
          </cell>
        </row>
        <row r="253">
          <cell r="A253">
            <v>100157</v>
          </cell>
          <cell r="H253">
            <v>8500</v>
          </cell>
        </row>
        <row r="254">
          <cell r="A254">
            <v>100333</v>
          </cell>
          <cell r="H254">
            <v>3168</v>
          </cell>
        </row>
        <row r="255">
          <cell r="A255">
            <v>100334</v>
          </cell>
          <cell r="H255">
            <v>3168</v>
          </cell>
        </row>
        <row r="256">
          <cell r="A256">
            <v>100566</v>
          </cell>
          <cell r="H256">
            <v>254</v>
          </cell>
        </row>
        <row r="257">
          <cell r="A257">
            <v>100566</v>
          </cell>
          <cell r="H257">
            <v>144.63999999999999</v>
          </cell>
        </row>
        <row r="258">
          <cell r="A258">
            <v>100566</v>
          </cell>
          <cell r="H258">
            <v>7750</v>
          </cell>
        </row>
        <row r="259">
          <cell r="A259">
            <v>100657</v>
          </cell>
          <cell r="H259">
            <v>189</v>
          </cell>
        </row>
        <row r="260">
          <cell r="A260">
            <v>100657</v>
          </cell>
          <cell r="H260">
            <v>2280</v>
          </cell>
        </row>
        <row r="261">
          <cell r="A261">
            <v>100719</v>
          </cell>
          <cell r="H261">
            <v>3240</v>
          </cell>
        </row>
        <row r="262">
          <cell r="A262">
            <v>100848</v>
          </cell>
          <cell r="H262">
            <v>8043</v>
          </cell>
        </row>
        <row r="263">
          <cell r="A263">
            <v>100848</v>
          </cell>
          <cell r="H263">
            <v>8043</v>
          </cell>
        </row>
        <row r="264">
          <cell r="A264">
            <v>101354</v>
          </cell>
          <cell r="H264">
            <v>7548</v>
          </cell>
        </row>
        <row r="265">
          <cell r="A265">
            <v>101601</v>
          </cell>
          <cell r="H265">
            <v>532</v>
          </cell>
        </row>
        <row r="266">
          <cell r="A266">
            <v>101807</v>
          </cell>
          <cell r="H266">
            <v>359</v>
          </cell>
        </row>
        <row r="267">
          <cell r="A267">
            <v>101970</v>
          </cell>
          <cell r="H267">
            <v>11217.6</v>
          </cell>
        </row>
        <row r="268">
          <cell r="A268">
            <v>102059</v>
          </cell>
          <cell r="H268">
            <v>1700</v>
          </cell>
        </row>
        <row r="269">
          <cell r="A269">
            <v>102257</v>
          </cell>
          <cell r="H269">
            <v>127</v>
          </cell>
        </row>
        <row r="270">
          <cell r="A270">
            <v>102281</v>
          </cell>
          <cell r="H270">
            <v>585</v>
          </cell>
        </row>
        <row r="271">
          <cell r="A271">
            <v>102281</v>
          </cell>
          <cell r="H271">
            <v>29.87</v>
          </cell>
        </row>
        <row r="272">
          <cell r="A272">
            <v>500379</v>
          </cell>
          <cell r="H272">
            <v>63600</v>
          </cell>
        </row>
        <row r="273">
          <cell r="A273">
            <v>500379</v>
          </cell>
          <cell r="H273">
            <v>64500</v>
          </cell>
        </row>
        <row r="274">
          <cell r="A274">
            <v>500379</v>
          </cell>
          <cell r="H274">
            <v>64290</v>
          </cell>
        </row>
        <row r="275">
          <cell r="A275">
            <v>500379</v>
          </cell>
          <cell r="H275">
            <v>65400</v>
          </cell>
        </row>
        <row r="276">
          <cell r="A276">
            <v>502576</v>
          </cell>
          <cell r="H276">
            <v>53</v>
          </cell>
        </row>
        <row r="277">
          <cell r="A277">
            <v>502576</v>
          </cell>
          <cell r="H277">
            <v>5184</v>
          </cell>
        </row>
        <row r="278">
          <cell r="A278">
            <v>502705</v>
          </cell>
          <cell r="H278">
            <v>3444</v>
          </cell>
        </row>
        <row r="279">
          <cell r="A279">
            <v>502960</v>
          </cell>
          <cell r="H279">
            <v>1700</v>
          </cell>
        </row>
        <row r="280">
          <cell r="A280">
            <v>502960</v>
          </cell>
          <cell r="H280">
            <v>1700</v>
          </cell>
        </row>
        <row r="281">
          <cell r="A281">
            <v>503042</v>
          </cell>
          <cell r="H281">
            <v>13647.6</v>
          </cell>
        </row>
        <row r="282">
          <cell r="A282">
            <v>101217</v>
          </cell>
          <cell r="H282">
            <v>228.07</v>
          </cell>
        </row>
        <row r="283">
          <cell r="A283">
            <v>101217</v>
          </cell>
          <cell r="H283">
            <v>4552.3500000000004</v>
          </cell>
        </row>
        <row r="284">
          <cell r="A284">
            <v>500572</v>
          </cell>
          <cell r="H284">
            <v>3916</v>
          </cell>
        </row>
        <row r="285">
          <cell r="A285">
            <v>500572</v>
          </cell>
          <cell r="H285">
            <v>227.08</v>
          </cell>
        </row>
        <row r="286">
          <cell r="A286">
            <v>500743</v>
          </cell>
          <cell r="H286">
            <v>4013.9</v>
          </cell>
        </row>
        <row r="287">
          <cell r="A287">
            <v>500743</v>
          </cell>
          <cell r="H287">
            <v>228.07</v>
          </cell>
        </row>
        <row r="288">
          <cell r="A288">
            <v>500815</v>
          </cell>
          <cell r="H288">
            <v>5482.4</v>
          </cell>
        </row>
        <row r="289">
          <cell r="A289">
            <v>500815</v>
          </cell>
          <cell r="H289">
            <v>228</v>
          </cell>
        </row>
        <row r="290">
          <cell r="A290">
            <v>501964</v>
          </cell>
          <cell r="H290">
            <v>4440</v>
          </cell>
        </row>
        <row r="291">
          <cell r="A291">
            <v>800069</v>
          </cell>
          <cell r="H291">
            <v>5090.8</v>
          </cell>
        </row>
        <row r="292">
          <cell r="A292">
            <v>900333</v>
          </cell>
          <cell r="H292">
            <v>228</v>
          </cell>
        </row>
        <row r="293">
          <cell r="A293">
            <v>900333</v>
          </cell>
          <cell r="H293">
            <v>7073.18</v>
          </cell>
        </row>
        <row r="294">
          <cell r="A294">
            <v>100719</v>
          </cell>
          <cell r="H294">
            <v>3240</v>
          </cell>
        </row>
        <row r="295">
          <cell r="A295">
            <v>500120</v>
          </cell>
          <cell r="H295">
            <v>2160</v>
          </cell>
        </row>
        <row r="296">
          <cell r="A296">
            <v>500120</v>
          </cell>
          <cell r="H296">
            <v>2160</v>
          </cell>
        </row>
        <row r="297">
          <cell r="A297">
            <v>101069</v>
          </cell>
          <cell r="H297">
            <v>7750</v>
          </cell>
        </row>
        <row r="298">
          <cell r="A298">
            <v>101069</v>
          </cell>
          <cell r="H298">
            <v>203.01</v>
          </cell>
        </row>
        <row r="299">
          <cell r="A299">
            <v>101606</v>
          </cell>
          <cell r="H299">
            <v>6617.28</v>
          </cell>
        </row>
        <row r="300">
          <cell r="A300">
            <v>101878</v>
          </cell>
          <cell r="H300">
            <v>192</v>
          </cell>
        </row>
        <row r="301">
          <cell r="A301">
            <v>102287</v>
          </cell>
          <cell r="H301">
            <v>1020</v>
          </cell>
        </row>
        <row r="302">
          <cell r="A302">
            <v>102287</v>
          </cell>
          <cell r="H302">
            <v>42.56</v>
          </cell>
        </row>
        <row r="303">
          <cell r="A303">
            <v>900271</v>
          </cell>
          <cell r="H303">
            <v>1152</v>
          </cell>
        </row>
        <row r="304">
          <cell r="A304">
            <v>100071</v>
          </cell>
          <cell r="H304">
            <v>19856</v>
          </cell>
        </row>
        <row r="305">
          <cell r="A305">
            <v>100088</v>
          </cell>
          <cell r="H305">
            <v>266</v>
          </cell>
        </row>
        <row r="306">
          <cell r="A306">
            <v>100516</v>
          </cell>
          <cell r="H306">
            <v>3240</v>
          </cell>
        </row>
        <row r="307">
          <cell r="A307">
            <v>100635</v>
          </cell>
          <cell r="H307">
            <v>8500</v>
          </cell>
        </row>
        <row r="308">
          <cell r="A308">
            <v>100635</v>
          </cell>
          <cell r="H308">
            <v>254</v>
          </cell>
        </row>
        <row r="309">
          <cell r="A309">
            <v>101346</v>
          </cell>
          <cell r="H309">
            <v>2520</v>
          </cell>
        </row>
        <row r="310">
          <cell r="A310">
            <v>101718</v>
          </cell>
          <cell r="H310">
            <v>6840</v>
          </cell>
        </row>
        <row r="311">
          <cell r="A311">
            <v>202333</v>
          </cell>
          <cell r="H311">
            <v>420</v>
          </cell>
        </row>
        <row r="312">
          <cell r="A312">
            <v>501256</v>
          </cell>
          <cell r="H312">
            <v>1092</v>
          </cell>
        </row>
        <row r="313">
          <cell r="A313">
            <v>501256</v>
          </cell>
          <cell r="H313">
            <v>450</v>
          </cell>
        </row>
        <row r="314">
          <cell r="A314">
            <v>100055</v>
          </cell>
          <cell r="H314">
            <v>4596.4799999999996</v>
          </cell>
        </row>
        <row r="315">
          <cell r="A315">
            <v>100998</v>
          </cell>
          <cell r="H315">
            <v>2447.04</v>
          </cell>
        </row>
        <row r="316">
          <cell r="A316">
            <v>101426</v>
          </cell>
          <cell r="H316">
            <v>4896</v>
          </cell>
        </row>
        <row r="317">
          <cell r="A317">
            <v>101772</v>
          </cell>
          <cell r="H317">
            <v>1020</v>
          </cell>
        </row>
        <row r="318">
          <cell r="A318">
            <v>101772</v>
          </cell>
          <cell r="H318">
            <v>48.94</v>
          </cell>
        </row>
        <row r="319">
          <cell r="A319">
            <v>102017</v>
          </cell>
          <cell r="H319">
            <v>1080</v>
          </cell>
        </row>
        <row r="320">
          <cell r="A320">
            <v>102284</v>
          </cell>
          <cell r="H320">
            <v>540</v>
          </cell>
        </row>
        <row r="321">
          <cell r="A321">
            <v>102288</v>
          </cell>
          <cell r="H321">
            <v>389</v>
          </cell>
        </row>
        <row r="322">
          <cell r="A322">
            <v>102288</v>
          </cell>
          <cell r="H322">
            <v>1152</v>
          </cell>
        </row>
        <row r="323">
          <cell r="A323">
            <v>190961</v>
          </cell>
          <cell r="H323">
            <v>127</v>
          </cell>
        </row>
        <row r="324">
          <cell r="A324">
            <v>190961</v>
          </cell>
          <cell r="H324">
            <v>420</v>
          </cell>
        </row>
        <row r="325">
          <cell r="A325">
            <v>190961</v>
          </cell>
          <cell r="H325">
            <v>59.08</v>
          </cell>
        </row>
        <row r="326">
          <cell r="A326">
            <v>190987</v>
          </cell>
          <cell r="H326">
            <v>420</v>
          </cell>
        </row>
        <row r="327">
          <cell r="A327">
            <v>190987</v>
          </cell>
          <cell r="H327">
            <v>127</v>
          </cell>
        </row>
        <row r="328">
          <cell r="A328">
            <v>190987</v>
          </cell>
          <cell r="H328">
            <v>59.08</v>
          </cell>
        </row>
        <row r="329">
          <cell r="A329">
            <v>502171</v>
          </cell>
          <cell r="H329">
            <v>9668.75</v>
          </cell>
        </row>
        <row r="330">
          <cell r="A330">
            <v>700065</v>
          </cell>
          <cell r="H330">
            <v>5940</v>
          </cell>
        </row>
        <row r="331">
          <cell r="A331">
            <v>100254</v>
          </cell>
          <cell r="H331">
            <v>8500</v>
          </cell>
        </row>
        <row r="332">
          <cell r="A332">
            <v>100661</v>
          </cell>
          <cell r="H332">
            <v>2158</v>
          </cell>
        </row>
        <row r="333">
          <cell r="A333">
            <v>101370</v>
          </cell>
          <cell r="H333">
            <v>19488</v>
          </cell>
        </row>
        <row r="334">
          <cell r="A334">
            <v>101996</v>
          </cell>
          <cell r="H334">
            <v>389</v>
          </cell>
        </row>
        <row r="335">
          <cell r="A335">
            <v>102106</v>
          </cell>
          <cell r="H335">
            <v>180</v>
          </cell>
        </row>
        <row r="336">
          <cell r="A336">
            <v>102284</v>
          </cell>
          <cell r="H336">
            <v>462.59</v>
          </cell>
        </row>
        <row r="337">
          <cell r="A337">
            <v>102284</v>
          </cell>
          <cell r="H337">
            <v>540</v>
          </cell>
        </row>
        <row r="338">
          <cell r="A338">
            <v>190025</v>
          </cell>
          <cell r="H338">
            <v>1155</v>
          </cell>
        </row>
        <row r="339">
          <cell r="A339">
            <v>190025</v>
          </cell>
          <cell r="H339">
            <v>148.44999999999999</v>
          </cell>
        </row>
        <row r="340">
          <cell r="A340">
            <v>190025</v>
          </cell>
          <cell r="H340">
            <v>252.25</v>
          </cell>
        </row>
        <row r="341">
          <cell r="A341">
            <v>502047</v>
          </cell>
          <cell r="H341">
            <v>5880</v>
          </cell>
        </row>
        <row r="342">
          <cell r="A342">
            <v>900233</v>
          </cell>
          <cell r="H342">
            <v>359</v>
          </cell>
        </row>
        <row r="343">
          <cell r="A343">
            <v>900233</v>
          </cell>
          <cell r="H343">
            <v>3456</v>
          </cell>
        </row>
        <row r="344">
          <cell r="A344">
            <v>100146</v>
          </cell>
          <cell r="H344">
            <v>2358.6</v>
          </cell>
        </row>
        <row r="345">
          <cell r="A345">
            <v>100925</v>
          </cell>
          <cell r="H345">
            <v>4032</v>
          </cell>
        </row>
        <row r="346">
          <cell r="A346">
            <v>101219</v>
          </cell>
          <cell r="H346">
            <v>783</v>
          </cell>
        </row>
        <row r="347">
          <cell r="A347">
            <v>101674</v>
          </cell>
          <cell r="H347">
            <v>3000</v>
          </cell>
        </row>
        <row r="348">
          <cell r="A348">
            <v>101674</v>
          </cell>
          <cell r="H348">
            <v>94.48</v>
          </cell>
        </row>
        <row r="349">
          <cell r="A349">
            <v>101698</v>
          </cell>
          <cell r="H349">
            <v>696</v>
          </cell>
        </row>
        <row r="350">
          <cell r="A350">
            <v>102249</v>
          </cell>
          <cell r="H350">
            <v>3024</v>
          </cell>
        </row>
        <row r="351">
          <cell r="A351">
            <v>102279</v>
          </cell>
          <cell r="H351">
            <v>3400</v>
          </cell>
        </row>
        <row r="352">
          <cell r="A352">
            <v>102279</v>
          </cell>
          <cell r="H352">
            <v>129</v>
          </cell>
        </row>
        <row r="353">
          <cell r="A353">
            <v>102294</v>
          </cell>
          <cell r="H353">
            <v>58.97</v>
          </cell>
        </row>
        <row r="354">
          <cell r="A354">
            <v>102294</v>
          </cell>
          <cell r="H354">
            <v>546</v>
          </cell>
        </row>
        <row r="355">
          <cell r="A355">
            <v>500572</v>
          </cell>
          <cell r="H355">
            <v>227.08</v>
          </cell>
        </row>
        <row r="356">
          <cell r="A356">
            <v>500746</v>
          </cell>
          <cell r="H356">
            <v>1762.2</v>
          </cell>
        </row>
        <row r="357">
          <cell r="A357">
            <v>501103</v>
          </cell>
          <cell r="H357">
            <v>3692</v>
          </cell>
        </row>
        <row r="358">
          <cell r="A358">
            <v>501613</v>
          </cell>
          <cell r="H358">
            <v>63.42</v>
          </cell>
        </row>
        <row r="359">
          <cell r="A359">
            <v>501613</v>
          </cell>
          <cell r="H359">
            <v>1080</v>
          </cell>
        </row>
        <row r="360">
          <cell r="A360">
            <v>502546</v>
          </cell>
          <cell r="H360">
            <v>7752</v>
          </cell>
        </row>
        <row r="361">
          <cell r="A361">
            <v>503041</v>
          </cell>
          <cell r="H361">
            <v>59.71</v>
          </cell>
        </row>
        <row r="362">
          <cell r="A362">
            <v>503041</v>
          </cell>
          <cell r="H362">
            <v>1368</v>
          </cell>
        </row>
        <row r="363">
          <cell r="A363">
            <v>800280</v>
          </cell>
          <cell r="H363">
            <v>1620</v>
          </cell>
        </row>
        <row r="364">
          <cell r="A364">
            <v>100657</v>
          </cell>
          <cell r="H364">
            <v>984</v>
          </cell>
        </row>
        <row r="365">
          <cell r="A365">
            <v>100657</v>
          </cell>
          <cell r="H365">
            <v>189</v>
          </cell>
        </row>
        <row r="366">
          <cell r="A366">
            <v>101790</v>
          </cell>
          <cell r="H366">
            <v>5184</v>
          </cell>
        </row>
        <row r="367">
          <cell r="A367">
            <v>101951</v>
          </cell>
          <cell r="H367">
            <v>4855.68</v>
          </cell>
        </row>
        <row r="368">
          <cell r="A368">
            <v>102124</v>
          </cell>
          <cell r="H368">
            <v>588</v>
          </cell>
        </row>
        <row r="369">
          <cell r="A369">
            <v>201092</v>
          </cell>
          <cell r="H369">
            <v>45</v>
          </cell>
        </row>
        <row r="370">
          <cell r="A370">
            <v>500733</v>
          </cell>
          <cell r="H370">
            <v>4404.68</v>
          </cell>
        </row>
        <row r="371">
          <cell r="A371">
            <v>900074</v>
          </cell>
          <cell r="H371">
            <v>4488</v>
          </cell>
        </row>
        <row r="372">
          <cell r="A372">
            <v>100071</v>
          </cell>
          <cell r="H372">
            <v>2862</v>
          </cell>
        </row>
        <row r="373">
          <cell r="A373">
            <v>100071</v>
          </cell>
          <cell r="H373">
            <v>2862</v>
          </cell>
        </row>
        <row r="374">
          <cell r="A374">
            <v>100129</v>
          </cell>
          <cell r="H374">
            <v>2088</v>
          </cell>
        </row>
        <row r="375">
          <cell r="A375">
            <v>100639</v>
          </cell>
          <cell r="H375">
            <v>3100</v>
          </cell>
        </row>
        <row r="376">
          <cell r="A376">
            <v>101426</v>
          </cell>
          <cell r="H376">
            <v>1020</v>
          </cell>
        </row>
        <row r="377">
          <cell r="A377">
            <v>102010</v>
          </cell>
          <cell r="H377">
            <v>3360</v>
          </cell>
        </row>
        <row r="378">
          <cell r="A378">
            <v>190983</v>
          </cell>
          <cell r="H378">
            <v>375.68</v>
          </cell>
        </row>
        <row r="379">
          <cell r="A379">
            <v>190983</v>
          </cell>
          <cell r="H379">
            <v>199</v>
          </cell>
        </row>
        <row r="380">
          <cell r="A380">
            <v>190983</v>
          </cell>
          <cell r="H380">
            <v>375.68</v>
          </cell>
        </row>
        <row r="381">
          <cell r="A381">
            <v>190983</v>
          </cell>
          <cell r="H381">
            <v>375.68</v>
          </cell>
        </row>
        <row r="382">
          <cell r="A382">
            <v>201122</v>
          </cell>
          <cell r="H382">
            <v>180</v>
          </cell>
        </row>
        <row r="383">
          <cell r="A383">
            <v>502291</v>
          </cell>
          <cell r="H383">
            <v>4295</v>
          </cell>
        </row>
        <row r="384">
          <cell r="A384">
            <v>800024</v>
          </cell>
          <cell r="H384">
            <v>988.56</v>
          </cell>
        </row>
        <row r="385">
          <cell r="A385">
            <v>800231</v>
          </cell>
          <cell r="H385">
            <v>9720</v>
          </cell>
        </row>
        <row r="386">
          <cell r="A386">
            <v>900039</v>
          </cell>
          <cell r="H386">
            <v>5922.95</v>
          </cell>
        </row>
        <row r="387">
          <cell r="A387">
            <v>900039</v>
          </cell>
          <cell r="H387">
            <v>228.07</v>
          </cell>
        </row>
        <row r="388">
          <cell r="A388">
            <v>100033</v>
          </cell>
          <cell r="H388">
            <v>1560</v>
          </cell>
        </row>
        <row r="389">
          <cell r="A389">
            <v>100033</v>
          </cell>
          <cell r="H389">
            <v>144</v>
          </cell>
        </row>
        <row r="390">
          <cell r="A390">
            <v>100128</v>
          </cell>
          <cell r="H390">
            <v>2730</v>
          </cell>
        </row>
        <row r="391">
          <cell r="A391">
            <v>100129</v>
          </cell>
          <cell r="H391">
            <v>11832</v>
          </cell>
        </row>
        <row r="392">
          <cell r="A392">
            <v>100146</v>
          </cell>
          <cell r="H392">
            <v>2358.6</v>
          </cell>
        </row>
        <row r="393">
          <cell r="A393">
            <v>100760</v>
          </cell>
          <cell r="H393">
            <v>2220</v>
          </cell>
        </row>
        <row r="394">
          <cell r="A394">
            <v>101407</v>
          </cell>
          <cell r="H394">
            <v>13860.72</v>
          </cell>
        </row>
        <row r="395">
          <cell r="A395">
            <v>101660</v>
          </cell>
          <cell r="H395">
            <v>54.91</v>
          </cell>
        </row>
        <row r="396">
          <cell r="A396">
            <v>101660</v>
          </cell>
          <cell r="H396">
            <v>576</v>
          </cell>
        </row>
        <row r="397">
          <cell r="A397">
            <v>101680</v>
          </cell>
          <cell r="H397">
            <v>378</v>
          </cell>
        </row>
        <row r="398">
          <cell r="A398">
            <v>102246</v>
          </cell>
          <cell r="H398">
            <v>18083.5</v>
          </cell>
        </row>
        <row r="399">
          <cell r="A399">
            <v>102296</v>
          </cell>
          <cell r="H399">
            <v>120</v>
          </cell>
        </row>
        <row r="400">
          <cell r="A400">
            <v>190991</v>
          </cell>
          <cell r="H400">
            <v>45</v>
          </cell>
        </row>
        <row r="401">
          <cell r="A401">
            <v>201559</v>
          </cell>
          <cell r="H401">
            <v>3600</v>
          </cell>
        </row>
        <row r="402">
          <cell r="A402">
            <v>500082</v>
          </cell>
          <cell r="H402">
            <v>359</v>
          </cell>
        </row>
        <row r="403">
          <cell r="A403">
            <v>502048</v>
          </cell>
          <cell r="H403">
            <v>8870.4</v>
          </cell>
        </row>
        <row r="404">
          <cell r="A404">
            <v>502932</v>
          </cell>
          <cell r="H404">
            <v>189</v>
          </cell>
        </row>
        <row r="405">
          <cell r="A405">
            <v>502994</v>
          </cell>
          <cell r="H405">
            <v>1392</v>
          </cell>
        </row>
        <row r="406">
          <cell r="A406">
            <v>100036</v>
          </cell>
          <cell r="H406">
            <v>4456.1400000000003</v>
          </cell>
        </row>
        <row r="407">
          <cell r="A407">
            <v>100071</v>
          </cell>
          <cell r="H407">
            <v>19856</v>
          </cell>
        </row>
        <row r="408">
          <cell r="A408">
            <v>100129</v>
          </cell>
          <cell r="H408">
            <v>696</v>
          </cell>
        </row>
        <row r="409">
          <cell r="A409">
            <v>100572</v>
          </cell>
          <cell r="H409">
            <v>5772</v>
          </cell>
        </row>
        <row r="410">
          <cell r="A410">
            <v>100661</v>
          </cell>
          <cell r="H410">
            <v>924</v>
          </cell>
        </row>
        <row r="411">
          <cell r="A411">
            <v>100949</v>
          </cell>
          <cell r="H411">
            <v>5383.5</v>
          </cell>
        </row>
        <row r="412">
          <cell r="A412">
            <v>190703</v>
          </cell>
          <cell r="H412">
            <v>322.08</v>
          </cell>
        </row>
        <row r="413">
          <cell r="A413">
            <v>190703</v>
          </cell>
          <cell r="H413">
            <v>644.16</v>
          </cell>
        </row>
        <row r="414">
          <cell r="A414">
            <v>190703</v>
          </cell>
          <cell r="H414">
            <v>322.08</v>
          </cell>
        </row>
        <row r="415">
          <cell r="A415">
            <v>500736</v>
          </cell>
          <cell r="H415">
            <v>2447.04</v>
          </cell>
        </row>
        <row r="416">
          <cell r="A416">
            <v>501103</v>
          </cell>
          <cell r="H416">
            <v>1596</v>
          </cell>
        </row>
        <row r="417">
          <cell r="A417">
            <v>501616</v>
          </cell>
          <cell r="H417">
            <v>228</v>
          </cell>
        </row>
        <row r="418">
          <cell r="A418">
            <v>501616</v>
          </cell>
          <cell r="H418">
            <v>3867.05</v>
          </cell>
        </row>
        <row r="419">
          <cell r="A419">
            <v>501871</v>
          </cell>
          <cell r="H419">
            <v>5400</v>
          </cell>
        </row>
        <row r="420">
          <cell r="A420">
            <v>800031</v>
          </cell>
          <cell r="H420">
            <v>2280</v>
          </cell>
        </row>
        <row r="421">
          <cell r="A421">
            <v>101370</v>
          </cell>
          <cell r="H421">
            <v>22968</v>
          </cell>
        </row>
        <row r="422">
          <cell r="A422">
            <v>102131</v>
          </cell>
          <cell r="H422">
            <v>6783</v>
          </cell>
        </row>
        <row r="423">
          <cell r="A423">
            <v>102239</v>
          </cell>
          <cell r="H423">
            <v>4704</v>
          </cell>
        </row>
        <row r="424">
          <cell r="A424">
            <v>102250</v>
          </cell>
          <cell r="H424">
            <v>41.48</v>
          </cell>
        </row>
        <row r="425">
          <cell r="A425">
            <v>102300</v>
          </cell>
          <cell r="H425">
            <v>15600</v>
          </cell>
        </row>
        <row r="426">
          <cell r="A426">
            <v>190985</v>
          </cell>
          <cell r="H426">
            <v>540</v>
          </cell>
        </row>
        <row r="427">
          <cell r="A427">
            <v>201226</v>
          </cell>
          <cell r="H427">
            <v>108</v>
          </cell>
        </row>
        <row r="428">
          <cell r="A428">
            <v>502543</v>
          </cell>
          <cell r="H428">
            <v>3024</v>
          </cell>
        </row>
        <row r="429">
          <cell r="A429">
            <v>100033</v>
          </cell>
          <cell r="H429">
            <v>144</v>
          </cell>
        </row>
        <row r="430">
          <cell r="A430">
            <v>100033</v>
          </cell>
          <cell r="H430">
            <v>1560</v>
          </cell>
        </row>
        <row r="431">
          <cell r="A431">
            <v>100708</v>
          </cell>
          <cell r="H431">
            <v>25920</v>
          </cell>
        </row>
        <row r="432">
          <cell r="A432">
            <v>100939</v>
          </cell>
          <cell r="H432">
            <v>1700</v>
          </cell>
        </row>
        <row r="433">
          <cell r="A433">
            <v>101680</v>
          </cell>
          <cell r="H433">
            <v>189</v>
          </cell>
        </row>
        <row r="434">
          <cell r="A434">
            <v>101996</v>
          </cell>
          <cell r="H434">
            <v>160</v>
          </cell>
        </row>
        <row r="435">
          <cell r="A435">
            <v>102127</v>
          </cell>
          <cell r="H435">
            <v>4920</v>
          </cell>
        </row>
        <row r="436">
          <cell r="A436">
            <v>102302</v>
          </cell>
          <cell r="H436">
            <v>90</v>
          </cell>
        </row>
        <row r="437">
          <cell r="A437">
            <v>190877</v>
          </cell>
          <cell r="H437">
            <v>2540.64</v>
          </cell>
        </row>
        <row r="438">
          <cell r="A438">
            <v>502115</v>
          </cell>
          <cell r="H438">
            <v>270</v>
          </cell>
        </row>
        <row r="439">
          <cell r="A439">
            <v>502863</v>
          </cell>
          <cell r="H439">
            <v>1700</v>
          </cell>
        </row>
        <row r="440">
          <cell r="A440">
            <v>100369</v>
          </cell>
          <cell r="H440">
            <v>12196.8</v>
          </cell>
        </row>
        <row r="441">
          <cell r="A441">
            <v>102249</v>
          </cell>
          <cell r="H441">
            <v>812</v>
          </cell>
        </row>
        <row r="442">
          <cell r="A442">
            <v>102249</v>
          </cell>
          <cell r="H442">
            <v>1512</v>
          </cell>
        </row>
        <row r="443">
          <cell r="A443">
            <v>102256</v>
          </cell>
          <cell r="H443">
            <v>540</v>
          </cell>
        </row>
        <row r="444">
          <cell r="A444">
            <v>101220</v>
          </cell>
          <cell r="H444">
            <v>851.73</v>
          </cell>
        </row>
        <row r="445">
          <cell r="A445">
            <v>502849</v>
          </cell>
          <cell r="H445">
            <v>4104</v>
          </cell>
        </row>
        <row r="446">
          <cell r="A446">
            <v>800275</v>
          </cell>
          <cell r="H446">
            <v>783.21</v>
          </cell>
        </row>
        <row r="447">
          <cell r="A447">
            <v>100071</v>
          </cell>
          <cell r="H447">
            <v>19856</v>
          </cell>
        </row>
        <row r="448">
          <cell r="A448">
            <v>100342</v>
          </cell>
          <cell r="H448">
            <v>21600</v>
          </cell>
        </row>
        <row r="449">
          <cell r="A449">
            <v>100342</v>
          </cell>
          <cell r="H449">
            <v>5188</v>
          </cell>
        </row>
        <row r="450">
          <cell r="A450">
            <v>101218</v>
          </cell>
          <cell r="H450">
            <v>1958.01</v>
          </cell>
        </row>
        <row r="451">
          <cell r="A451">
            <v>101223</v>
          </cell>
          <cell r="H451">
            <v>760</v>
          </cell>
        </row>
        <row r="452">
          <cell r="A452">
            <v>101223</v>
          </cell>
          <cell r="H452">
            <v>1740</v>
          </cell>
        </row>
        <row r="453">
          <cell r="A453">
            <v>101426</v>
          </cell>
          <cell r="H453">
            <v>6766</v>
          </cell>
        </row>
        <row r="454">
          <cell r="A454">
            <v>101568</v>
          </cell>
          <cell r="H454">
            <v>1020</v>
          </cell>
        </row>
        <row r="455">
          <cell r="A455">
            <v>101703</v>
          </cell>
          <cell r="H455">
            <v>189</v>
          </cell>
        </row>
        <row r="456">
          <cell r="A456">
            <v>101704</v>
          </cell>
          <cell r="H456">
            <v>15048</v>
          </cell>
        </row>
        <row r="457">
          <cell r="A457">
            <v>101704</v>
          </cell>
          <cell r="H457">
            <v>5635</v>
          </cell>
        </row>
        <row r="458">
          <cell r="A458">
            <v>102286</v>
          </cell>
          <cell r="H458">
            <v>1003.95</v>
          </cell>
        </row>
        <row r="459">
          <cell r="A459">
            <v>190877</v>
          </cell>
          <cell r="H459">
            <v>275.98</v>
          </cell>
        </row>
        <row r="460">
          <cell r="A460">
            <v>190878</v>
          </cell>
          <cell r="H460">
            <v>275.98</v>
          </cell>
        </row>
        <row r="461">
          <cell r="A461">
            <v>190879</v>
          </cell>
          <cell r="H461">
            <v>311.32</v>
          </cell>
        </row>
        <row r="462">
          <cell r="A462">
            <v>201274</v>
          </cell>
          <cell r="H462">
            <v>1700</v>
          </cell>
        </row>
        <row r="463">
          <cell r="A463">
            <v>201274</v>
          </cell>
          <cell r="H463">
            <v>3965</v>
          </cell>
        </row>
        <row r="464">
          <cell r="A464">
            <v>201274</v>
          </cell>
          <cell r="H464">
            <v>2210</v>
          </cell>
        </row>
        <row r="465">
          <cell r="A465">
            <v>201274</v>
          </cell>
          <cell r="H465">
            <v>13195</v>
          </cell>
        </row>
        <row r="466">
          <cell r="A466">
            <v>201274</v>
          </cell>
          <cell r="H466">
            <v>200</v>
          </cell>
        </row>
        <row r="467">
          <cell r="A467">
            <v>501748</v>
          </cell>
          <cell r="H467">
            <v>81.599999999999994</v>
          </cell>
        </row>
        <row r="468">
          <cell r="A468">
            <v>501748</v>
          </cell>
          <cell r="H468">
            <v>6732</v>
          </cell>
        </row>
        <row r="469">
          <cell r="A469">
            <v>800261</v>
          </cell>
          <cell r="H469">
            <v>1020</v>
          </cell>
        </row>
        <row r="470">
          <cell r="A470">
            <v>900265</v>
          </cell>
          <cell r="H470">
            <v>1020</v>
          </cell>
        </row>
        <row r="471">
          <cell r="A471">
            <v>100129</v>
          </cell>
          <cell r="H471">
            <v>1392</v>
          </cell>
        </row>
        <row r="472">
          <cell r="A472">
            <v>100215</v>
          </cell>
          <cell r="H472">
            <v>17340</v>
          </cell>
        </row>
        <row r="473">
          <cell r="A473">
            <v>100333</v>
          </cell>
          <cell r="H473">
            <v>3168</v>
          </cell>
        </row>
        <row r="474">
          <cell r="A474">
            <v>100493</v>
          </cell>
          <cell r="H474">
            <v>3100</v>
          </cell>
        </row>
        <row r="475">
          <cell r="A475">
            <v>100963</v>
          </cell>
          <cell r="H475">
            <v>59796</v>
          </cell>
        </row>
        <row r="476">
          <cell r="A476">
            <v>101397</v>
          </cell>
          <cell r="H476">
            <v>73500</v>
          </cell>
        </row>
        <row r="477">
          <cell r="A477">
            <v>101397</v>
          </cell>
          <cell r="H477">
            <v>63000</v>
          </cell>
        </row>
        <row r="478">
          <cell r="A478">
            <v>101397</v>
          </cell>
          <cell r="H478">
            <v>73500</v>
          </cell>
        </row>
        <row r="479">
          <cell r="A479">
            <v>101397</v>
          </cell>
          <cell r="H479">
            <v>35700</v>
          </cell>
        </row>
        <row r="480">
          <cell r="A480">
            <v>102277</v>
          </cell>
          <cell r="H480">
            <v>2810.16</v>
          </cell>
        </row>
        <row r="481">
          <cell r="A481">
            <v>102304</v>
          </cell>
          <cell r="H481">
            <v>59.14</v>
          </cell>
        </row>
        <row r="482">
          <cell r="A482">
            <v>102304</v>
          </cell>
          <cell r="H482">
            <v>1320</v>
          </cell>
        </row>
        <row r="483">
          <cell r="A483">
            <v>190091</v>
          </cell>
          <cell r="H483">
            <v>35.99</v>
          </cell>
        </row>
        <row r="484">
          <cell r="A484">
            <v>190091</v>
          </cell>
          <cell r="H484">
            <v>540</v>
          </cell>
        </row>
        <row r="485">
          <cell r="A485">
            <v>201559</v>
          </cell>
          <cell r="H485">
            <v>3600</v>
          </cell>
        </row>
        <row r="486">
          <cell r="A486">
            <v>500379</v>
          </cell>
          <cell r="H486">
            <v>65400</v>
          </cell>
        </row>
        <row r="487">
          <cell r="A487">
            <v>500379</v>
          </cell>
          <cell r="H487">
            <v>63600</v>
          </cell>
        </row>
        <row r="488">
          <cell r="A488">
            <v>500379</v>
          </cell>
          <cell r="H488">
            <v>64290</v>
          </cell>
        </row>
        <row r="489">
          <cell r="A489">
            <v>500379</v>
          </cell>
          <cell r="H489">
            <v>64500</v>
          </cell>
        </row>
        <row r="490">
          <cell r="A490">
            <v>502078</v>
          </cell>
          <cell r="H490">
            <v>7752</v>
          </cell>
        </row>
        <row r="491">
          <cell r="A491">
            <v>502978</v>
          </cell>
          <cell r="H491">
            <v>2784</v>
          </cell>
        </row>
        <row r="492">
          <cell r="A492">
            <v>502986</v>
          </cell>
          <cell r="H492">
            <v>2088</v>
          </cell>
        </row>
        <row r="493">
          <cell r="A493">
            <v>502986</v>
          </cell>
          <cell r="H493">
            <v>2280</v>
          </cell>
        </row>
        <row r="494">
          <cell r="A494">
            <v>900264</v>
          </cell>
          <cell r="H494">
            <v>510</v>
          </cell>
        </row>
        <row r="495">
          <cell r="A495">
            <v>101383</v>
          </cell>
          <cell r="H495">
            <v>1336.05</v>
          </cell>
        </row>
        <row r="496">
          <cell r="A496">
            <v>101383</v>
          </cell>
          <cell r="H496">
            <v>201.8</v>
          </cell>
        </row>
        <row r="497">
          <cell r="A497">
            <v>101383</v>
          </cell>
          <cell r="H497">
            <v>4125</v>
          </cell>
        </row>
        <row r="498">
          <cell r="A498">
            <v>101384</v>
          </cell>
          <cell r="H498">
            <v>4187.3500000000004</v>
          </cell>
        </row>
        <row r="499">
          <cell r="A499">
            <v>101384</v>
          </cell>
          <cell r="H499">
            <v>2145</v>
          </cell>
        </row>
        <row r="500">
          <cell r="A500">
            <v>101384</v>
          </cell>
          <cell r="H500">
            <v>250</v>
          </cell>
        </row>
        <row r="501">
          <cell r="A501">
            <v>101555</v>
          </cell>
          <cell r="H501">
            <v>180</v>
          </cell>
        </row>
        <row r="502">
          <cell r="A502">
            <v>101601</v>
          </cell>
          <cell r="H502">
            <v>168</v>
          </cell>
        </row>
        <row r="503">
          <cell r="A503">
            <v>101984</v>
          </cell>
          <cell r="H503">
            <v>763.68</v>
          </cell>
        </row>
        <row r="504">
          <cell r="A504">
            <v>101984</v>
          </cell>
          <cell r="H504">
            <v>381.84</v>
          </cell>
        </row>
        <row r="505">
          <cell r="A505">
            <v>101984</v>
          </cell>
          <cell r="H505">
            <v>1144.8</v>
          </cell>
        </row>
        <row r="506">
          <cell r="A506">
            <v>101984</v>
          </cell>
          <cell r="H506">
            <v>763.68</v>
          </cell>
        </row>
        <row r="507">
          <cell r="A507">
            <v>101984</v>
          </cell>
          <cell r="H507">
            <v>381.84</v>
          </cell>
        </row>
        <row r="508">
          <cell r="A508">
            <v>101984</v>
          </cell>
          <cell r="H508">
            <v>1145.52</v>
          </cell>
        </row>
        <row r="509">
          <cell r="A509">
            <v>101984</v>
          </cell>
          <cell r="H509">
            <v>1527.36</v>
          </cell>
        </row>
        <row r="510">
          <cell r="A510">
            <v>101984</v>
          </cell>
          <cell r="H510">
            <v>1145.52</v>
          </cell>
        </row>
        <row r="511">
          <cell r="A511">
            <v>190025</v>
          </cell>
          <cell r="H511">
            <v>62.35</v>
          </cell>
        </row>
        <row r="512">
          <cell r="A512">
            <v>190025</v>
          </cell>
          <cell r="H512">
            <v>1155</v>
          </cell>
        </row>
        <row r="513">
          <cell r="A513">
            <v>190025</v>
          </cell>
          <cell r="H513">
            <v>1715.3</v>
          </cell>
        </row>
        <row r="514">
          <cell r="A514">
            <v>191002</v>
          </cell>
          <cell r="H514">
            <v>2680</v>
          </cell>
        </row>
        <row r="515">
          <cell r="A515">
            <v>200692</v>
          </cell>
          <cell r="H515">
            <v>778</v>
          </cell>
        </row>
        <row r="516">
          <cell r="A516">
            <v>501223</v>
          </cell>
          <cell r="H516">
            <v>369</v>
          </cell>
        </row>
        <row r="517">
          <cell r="A517">
            <v>900328</v>
          </cell>
          <cell r="H517">
            <v>101.64</v>
          </cell>
        </row>
        <row r="518">
          <cell r="A518">
            <v>900328</v>
          </cell>
          <cell r="H518">
            <v>4320</v>
          </cell>
        </row>
        <row r="519">
          <cell r="A519">
            <v>100716</v>
          </cell>
          <cell r="H519">
            <v>540</v>
          </cell>
        </row>
        <row r="520">
          <cell r="A520">
            <v>101680</v>
          </cell>
          <cell r="H520">
            <v>189</v>
          </cell>
        </row>
        <row r="521">
          <cell r="A521">
            <v>100578</v>
          </cell>
          <cell r="H521">
            <v>3100</v>
          </cell>
        </row>
        <row r="522">
          <cell r="A522">
            <v>100892</v>
          </cell>
          <cell r="H522">
            <v>59668.4</v>
          </cell>
        </row>
        <row r="523">
          <cell r="A523">
            <v>101217</v>
          </cell>
          <cell r="H523">
            <v>4552.3500000000004</v>
          </cell>
        </row>
        <row r="524">
          <cell r="A524">
            <v>101217</v>
          </cell>
          <cell r="H524">
            <v>228.07</v>
          </cell>
        </row>
        <row r="525">
          <cell r="A525">
            <v>101257</v>
          </cell>
          <cell r="H525">
            <v>330</v>
          </cell>
        </row>
        <row r="526">
          <cell r="A526">
            <v>101257</v>
          </cell>
          <cell r="H526">
            <v>59</v>
          </cell>
        </row>
        <row r="527">
          <cell r="A527">
            <v>101421</v>
          </cell>
          <cell r="H527">
            <v>714</v>
          </cell>
        </row>
        <row r="528">
          <cell r="A528">
            <v>101422</v>
          </cell>
          <cell r="H528">
            <v>1190</v>
          </cell>
        </row>
        <row r="529">
          <cell r="A529">
            <v>101422</v>
          </cell>
          <cell r="H529">
            <v>136</v>
          </cell>
        </row>
        <row r="530">
          <cell r="A530">
            <v>101717</v>
          </cell>
          <cell r="H530">
            <v>260</v>
          </cell>
        </row>
        <row r="531">
          <cell r="A531">
            <v>101717</v>
          </cell>
          <cell r="H531">
            <v>853.44</v>
          </cell>
        </row>
        <row r="532">
          <cell r="A532">
            <v>102243</v>
          </cell>
          <cell r="H532">
            <v>565.25</v>
          </cell>
        </row>
        <row r="533">
          <cell r="A533">
            <v>500572</v>
          </cell>
          <cell r="H533">
            <v>227.08</v>
          </cell>
        </row>
        <row r="534">
          <cell r="A534">
            <v>500572</v>
          </cell>
          <cell r="H534">
            <v>3916</v>
          </cell>
        </row>
        <row r="535">
          <cell r="A535">
            <v>500743</v>
          </cell>
          <cell r="H535">
            <v>4013.9</v>
          </cell>
        </row>
        <row r="536">
          <cell r="A536">
            <v>500743</v>
          </cell>
          <cell r="H536">
            <v>228.07</v>
          </cell>
        </row>
        <row r="537">
          <cell r="A537">
            <v>500815</v>
          </cell>
          <cell r="H537">
            <v>228</v>
          </cell>
        </row>
        <row r="538">
          <cell r="A538">
            <v>500815</v>
          </cell>
          <cell r="H538">
            <v>5482.4</v>
          </cell>
        </row>
        <row r="539">
          <cell r="A539">
            <v>500912</v>
          </cell>
          <cell r="H539">
            <v>6009.5</v>
          </cell>
        </row>
        <row r="540">
          <cell r="A540">
            <v>501616</v>
          </cell>
          <cell r="H540">
            <v>3867.05</v>
          </cell>
        </row>
        <row r="541">
          <cell r="A541">
            <v>501616</v>
          </cell>
          <cell r="H541">
            <v>228</v>
          </cell>
        </row>
        <row r="542">
          <cell r="A542">
            <v>502048</v>
          </cell>
          <cell r="H542">
            <v>4329.6000000000004</v>
          </cell>
        </row>
        <row r="543">
          <cell r="A543">
            <v>502065</v>
          </cell>
          <cell r="H543">
            <v>6720</v>
          </cell>
        </row>
        <row r="544">
          <cell r="A544">
            <v>502074</v>
          </cell>
          <cell r="H544">
            <v>2280</v>
          </cell>
        </row>
        <row r="545">
          <cell r="A545">
            <v>502269</v>
          </cell>
          <cell r="H545">
            <v>636</v>
          </cell>
        </row>
        <row r="546">
          <cell r="A546">
            <v>502269</v>
          </cell>
          <cell r="H546">
            <v>54.58</v>
          </cell>
        </row>
        <row r="547">
          <cell r="A547">
            <v>800069</v>
          </cell>
          <cell r="H547">
            <v>5090.8</v>
          </cell>
        </row>
        <row r="548">
          <cell r="A548">
            <v>800218</v>
          </cell>
          <cell r="H548">
            <v>1933.75</v>
          </cell>
        </row>
        <row r="549">
          <cell r="A549">
            <v>900039</v>
          </cell>
          <cell r="H549">
            <v>5922.95</v>
          </cell>
        </row>
        <row r="550">
          <cell r="A550">
            <v>900039</v>
          </cell>
          <cell r="H550">
            <v>228.07</v>
          </cell>
        </row>
        <row r="551">
          <cell r="A551">
            <v>900077</v>
          </cell>
          <cell r="H551">
            <v>2100</v>
          </cell>
        </row>
        <row r="552">
          <cell r="A552">
            <v>900333</v>
          </cell>
          <cell r="H552">
            <v>228</v>
          </cell>
        </row>
        <row r="553">
          <cell r="A553">
            <v>900333</v>
          </cell>
          <cell r="H553">
            <v>7073.18</v>
          </cell>
        </row>
        <row r="554">
          <cell r="A554">
            <v>100071</v>
          </cell>
          <cell r="H554">
            <v>19856</v>
          </cell>
        </row>
        <row r="555">
          <cell r="A555">
            <v>100334</v>
          </cell>
          <cell r="H555">
            <v>3168</v>
          </cell>
        </row>
        <row r="556">
          <cell r="A556">
            <v>100949</v>
          </cell>
          <cell r="H556">
            <v>4404.67</v>
          </cell>
        </row>
        <row r="557">
          <cell r="A557">
            <v>101007</v>
          </cell>
          <cell r="H557">
            <v>47.14</v>
          </cell>
        </row>
        <row r="558">
          <cell r="A558">
            <v>101007</v>
          </cell>
          <cell r="H558">
            <v>1550</v>
          </cell>
        </row>
        <row r="559">
          <cell r="A559">
            <v>101032</v>
          </cell>
          <cell r="H559">
            <v>1550</v>
          </cell>
        </row>
        <row r="560">
          <cell r="A560">
            <v>101032</v>
          </cell>
          <cell r="H560">
            <v>42.01</v>
          </cell>
        </row>
        <row r="561">
          <cell r="A561">
            <v>101554</v>
          </cell>
          <cell r="H561">
            <v>1080</v>
          </cell>
        </row>
        <row r="562">
          <cell r="A562">
            <v>101705</v>
          </cell>
          <cell r="H562">
            <v>300</v>
          </cell>
        </row>
        <row r="563">
          <cell r="A563">
            <v>102284</v>
          </cell>
          <cell r="H563">
            <v>540</v>
          </cell>
        </row>
        <row r="564">
          <cell r="A564">
            <v>102310</v>
          </cell>
          <cell r="H564">
            <v>359</v>
          </cell>
        </row>
        <row r="565">
          <cell r="A565">
            <v>102310</v>
          </cell>
          <cell r="H565">
            <v>540</v>
          </cell>
        </row>
        <row r="566">
          <cell r="A566">
            <v>190028</v>
          </cell>
          <cell r="H566">
            <v>501.6</v>
          </cell>
        </row>
        <row r="567">
          <cell r="A567">
            <v>190061</v>
          </cell>
          <cell r="H567">
            <v>465</v>
          </cell>
        </row>
        <row r="568">
          <cell r="A568">
            <v>201226</v>
          </cell>
          <cell r="H568">
            <v>36</v>
          </cell>
        </row>
        <row r="569">
          <cell r="A569">
            <v>500362</v>
          </cell>
          <cell r="H569">
            <v>5460</v>
          </cell>
        </row>
        <row r="570">
          <cell r="A570">
            <v>500370</v>
          </cell>
          <cell r="H570">
            <v>424</v>
          </cell>
        </row>
        <row r="571">
          <cell r="A571">
            <v>500570</v>
          </cell>
          <cell r="H571">
            <v>1233.54</v>
          </cell>
        </row>
        <row r="572">
          <cell r="A572">
            <v>500733</v>
          </cell>
          <cell r="H572">
            <v>5383.5</v>
          </cell>
        </row>
        <row r="573">
          <cell r="A573">
            <v>500949</v>
          </cell>
          <cell r="H573">
            <v>8640</v>
          </cell>
        </row>
        <row r="574">
          <cell r="A574">
            <v>502041</v>
          </cell>
          <cell r="H574">
            <v>180</v>
          </cell>
        </row>
        <row r="575">
          <cell r="A575">
            <v>502083</v>
          </cell>
          <cell r="H575">
            <v>3900</v>
          </cell>
        </row>
        <row r="576">
          <cell r="A576">
            <v>502973</v>
          </cell>
          <cell r="H576">
            <v>180</v>
          </cell>
        </row>
        <row r="577">
          <cell r="A577">
            <v>100129</v>
          </cell>
          <cell r="H577">
            <v>1392</v>
          </cell>
        </row>
        <row r="578">
          <cell r="A578">
            <v>100218</v>
          </cell>
          <cell r="H578">
            <v>7750</v>
          </cell>
        </row>
        <row r="579">
          <cell r="A579">
            <v>100760</v>
          </cell>
          <cell r="H579">
            <v>189</v>
          </cell>
        </row>
        <row r="580">
          <cell r="A580">
            <v>102041</v>
          </cell>
          <cell r="H580">
            <v>480</v>
          </cell>
        </row>
        <row r="581">
          <cell r="A581">
            <v>102251</v>
          </cell>
          <cell r="H581">
            <v>359</v>
          </cell>
        </row>
        <row r="582">
          <cell r="A582">
            <v>102251</v>
          </cell>
          <cell r="H582">
            <v>2700</v>
          </cell>
        </row>
        <row r="583">
          <cell r="A583">
            <v>102309</v>
          </cell>
          <cell r="H583">
            <v>1392</v>
          </cell>
        </row>
        <row r="584">
          <cell r="A584">
            <v>190950</v>
          </cell>
          <cell r="H584">
            <v>2931.12</v>
          </cell>
        </row>
        <row r="585">
          <cell r="A585">
            <v>500538</v>
          </cell>
          <cell r="H585">
            <v>3100</v>
          </cell>
        </row>
        <row r="586">
          <cell r="A586">
            <v>100631</v>
          </cell>
          <cell r="H586">
            <v>136.93</v>
          </cell>
        </row>
        <row r="587">
          <cell r="A587">
            <v>101221</v>
          </cell>
          <cell r="H587">
            <v>2555.19</v>
          </cell>
        </row>
        <row r="588">
          <cell r="A588">
            <v>101421</v>
          </cell>
          <cell r="H588">
            <v>600</v>
          </cell>
        </row>
        <row r="589">
          <cell r="A589">
            <v>102249</v>
          </cell>
          <cell r="H589">
            <v>1512</v>
          </cell>
        </row>
        <row r="590">
          <cell r="A590">
            <v>102249</v>
          </cell>
          <cell r="H590">
            <v>406</v>
          </cell>
        </row>
        <row r="591">
          <cell r="A591">
            <v>201559</v>
          </cell>
          <cell r="H591">
            <v>960</v>
          </cell>
        </row>
        <row r="592">
          <cell r="A592">
            <v>501059</v>
          </cell>
          <cell r="H592">
            <v>4104</v>
          </cell>
        </row>
        <row r="593">
          <cell r="A593">
            <v>501059</v>
          </cell>
          <cell r="H593">
            <v>4104</v>
          </cell>
        </row>
        <row r="594">
          <cell r="A594">
            <v>501103</v>
          </cell>
          <cell r="H594">
            <v>1430</v>
          </cell>
        </row>
        <row r="595">
          <cell r="A595">
            <v>800248</v>
          </cell>
          <cell r="H595">
            <v>1824</v>
          </cell>
        </row>
        <row r="596">
          <cell r="A596">
            <v>900233</v>
          </cell>
          <cell r="H596">
            <v>3888</v>
          </cell>
        </row>
        <row r="597">
          <cell r="A597">
            <v>100259</v>
          </cell>
          <cell r="H597">
            <v>10200</v>
          </cell>
        </row>
        <row r="598">
          <cell r="A598">
            <v>100657</v>
          </cell>
          <cell r="H598">
            <v>984</v>
          </cell>
        </row>
        <row r="599">
          <cell r="A599">
            <v>100657</v>
          </cell>
          <cell r="H599">
            <v>189</v>
          </cell>
        </row>
        <row r="600">
          <cell r="A600">
            <v>100657</v>
          </cell>
          <cell r="H600">
            <v>984</v>
          </cell>
        </row>
        <row r="601">
          <cell r="A601">
            <v>100925</v>
          </cell>
          <cell r="H601">
            <v>4531</v>
          </cell>
        </row>
        <row r="602">
          <cell r="A602">
            <v>100925</v>
          </cell>
          <cell r="H602">
            <v>16536</v>
          </cell>
        </row>
        <row r="603">
          <cell r="A603">
            <v>501636</v>
          </cell>
          <cell r="H603">
            <v>1620</v>
          </cell>
        </row>
        <row r="604">
          <cell r="A604">
            <v>900328</v>
          </cell>
          <cell r="H604">
            <v>427.5</v>
          </cell>
        </row>
        <row r="605">
          <cell r="A605">
            <v>900328</v>
          </cell>
          <cell r="H605">
            <v>111.82</v>
          </cell>
        </row>
        <row r="606">
          <cell r="A606">
            <v>100215</v>
          </cell>
          <cell r="H606">
            <v>42.75</v>
          </cell>
        </row>
        <row r="607">
          <cell r="A607">
            <v>100216</v>
          </cell>
          <cell r="H607">
            <v>113.84</v>
          </cell>
        </row>
        <row r="608">
          <cell r="A608">
            <v>100333</v>
          </cell>
          <cell r="H608">
            <v>3168</v>
          </cell>
        </row>
        <row r="609">
          <cell r="A609">
            <v>100572</v>
          </cell>
          <cell r="H609">
            <v>7548</v>
          </cell>
        </row>
        <row r="610">
          <cell r="A610">
            <v>100572</v>
          </cell>
          <cell r="H610">
            <v>1332</v>
          </cell>
        </row>
        <row r="611">
          <cell r="A611">
            <v>101006</v>
          </cell>
          <cell r="H611">
            <v>159.94</v>
          </cell>
        </row>
        <row r="612">
          <cell r="A612">
            <v>101354</v>
          </cell>
          <cell r="H612">
            <v>7548</v>
          </cell>
        </row>
        <row r="613">
          <cell r="A613">
            <v>102017</v>
          </cell>
          <cell r="H613">
            <v>1440</v>
          </cell>
        </row>
        <row r="614">
          <cell r="A614">
            <v>102131</v>
          </cell>
          <cell r="H614">
            <v>4080</v>
          </cell>
        </row>
        <row r="615">
          <cell r="A615">
            <v>102134</v>
          </cell>
          <cell r="H615">
            <v>3240</v>
          </cell>
        </row>
        <row r="616">
          <cell r="A616">
            <v>102135</v>
          </cell>
          <cell r="H616">
            <v>1080</v>
          </cell>
        </row>
        <row r="617">
          <cell r="A617">
            <v>102141</v>
          </cell>
          <cell r="H617">
            <v>2520</v>
          </cell>
        </row>
        <row r="618">
          <cell r="A618">
            <v>102192</v>
          </cell>
          <cell r="H618">
            <v>3960</v>
          </cell>
        </row>
        <row r="619">
          <cell r="A619">
            <v>102315</v>
          </cell>
          <cell r="H619">
            <v>1800</v>
          </cell>
        </row>
        <row r="620">
          <cell r="A620">
            <v>102315</v>
          </cell>
          <cell r="H620">
            <v>298</v>
          </cell>
        </row>
        <row r="621">
          <cell r="A621">
            <v>102316</v>
          </cell>
          <cell r="H621">
            <v>1440</v>
          </cell>
        </row>
        <row r="622">
          <cell r="A622">
            <v>102318</v>
          </cell>
          <cell r="H622">
            <v>6120</v>
          </cell>
        </row>
        <row r="623">
          <cell r="A623">
            <v>102319</v>
          </cell>
          <cell r="H623">
            <v>522</v>
          </cell>
        </row>
        <row r="624">
          <cell r="A624">
            <v>190087</v>
          </cell>
          <cell r="H624">
            <v>5724</v>
          </cell>
        </row>
        <row r="625">
          <cell r="A625">
            <v>191004</v>
          </cell>
          <cell r="H625">
            <v>1155</v>
          </cell>
        </row>
        <row r="626">
          <cell r="A626">
            <v>500345</v>
          </cell>
          <cell r="H626">
            <v>3240</v>
          </cell>
        </row>
        <row r="627">
          <cell r="A627">
            <v>501334</v>
          </cell>
          <cell r="H627">
            <v>2100</v>
          </cell>
        </row>
        <row r="628">
          <cell r="A628">
            <v>900324</v>
          </cell>
          <cell r="H628">
            <v>2127.36</v>
          </cell>
        </row>
        <row r="629">
          <cell r="A629">
            <v>100071</v>
          </cell>
          <cell r="H629">
            <v>29784</v>
          </cell>
        </row>
        <row r="630">
          <cell r="A630">
            <v>100218</v>
          </cell>
          <cell r="H630">
            <v>21.65</v>
          </cell>
        </row>
        <row r="631">
          <cell r="A631">
            <v>100493</v>
          </cell>
          <cell r="H631">
            <v>150.46</v>
          </cell>
        </row>
        <row r="632">
          <cell r="A632">
            <v>100907</v>
          </cell>
          <cell r="H632">
            <v>1140</v>
          </cell>
        </row>
        <row r="633">
          <cell r="A633">
            <v>100925</v>
          </cell>
          <cell r="H633">
            <v>5184</v>
          </cell>
        </row>
        <row r="634">
          <cell r="A634">
            <v>101370</v>
          </cell>
          <cell r="H634">
            <v>7656</v>
          </cell>
        </row>
        <row r="635">
          <cell r="A635">
            <v>101434</v>
          </cell>
          <cell r="H635">
            <v>10771.2</v>
          </cell>
        </row>
        <row r="636">
          <cell r="A636">
            <v>101868</v>
          </cell>
          <cell r="H636">
            <v>458.97</v>
          </cell>
        </row>
        <row r="637">
          <cell r="A637">
            <v>101868</v>
          </cell>
          <cell r="H637">
            <v>17056</v>
          </cell>
        </row>
        <row r="638">
          <cell r="A638">
            <v>101868</v>
          </cell>
          <cell r="H638">
            <v>458.97</v>
          </cell>
        </row>
        <row r="639">
          <cell r="A639">
            <v>102246</v>
          </cell>
          <cell r="H639">
            <v>28526.5</v>
          </cell>
        </row>
        <row r="640">
          <cell r="A640">
            <v>102313</v>
          </cell>
          <cell r="H640">
            <v>360</v>
          </cell>
        </row>
        <row r="641">
          <cell r="A641">
            <v>500540</v>
          </cell>
          <cell r="H641">
            <v>3100</v>
          </cell>
        </row>
        <row r="642">
          <cell r="A642">
            <v>501130</v>
          </cell>
          <cell r="H642">
            <v>3648</v>
          </cell>
        </row>
        <row r="643">
          <cell r="A643">
            <v>502396</v>
          </cell>
          <cell r="H643">
            <v>2160</v>
          </cell>
        </row>
        <row r="644">
          <cell r="A644">
            <v>502617</v>
          </cell>
          <cell r="H644">
            <v>1176</v>
          </cell>
        </row>
        <row r="645">
          <cell r="A645">
            <v>502824</v>
          </cell>
          <cell r="H645">
            <v>13192.68</v>
          </cell>
        </row>
        <row r="646">
          <cell r="A646">
            <v>900271</v>
          </cell>
          <cell r="H646">
            <v>2688</v>
          </cell>
        </row>
        <row r="647">
          <cell r="A647">
            <v>900271</v>
          </cell>
          <cell r="H647">
            <v>1536</v>
          </cell>
        </row>
        <row r="648">
          <cell r="A648">
            <v>900375</v>
          </cell>
          <cell r="H648">
            <v>328</v>
          </cell>
        </row>
        <row r="649">
          <cell r="A649">
            <v>900375</v>
          </cell>
          <cell r="H649">
            <v>359</v>
          </cell>
        </row>
        <row r="650">
          <cell r="A650">
            <v>101555</v>
          </cell>
          <cell r="H650">
            <v>1200</v>
          </cell>
        </row>
        <row r="651">
          <cell r="A651">
            <v>101772</v>
          </cell>
          <cell r="H651">
            <v>1277.57</v>
          </cell>
        </row>
        <row r="652">
          <cell r="A652">
            <v>102034</v>
          </cell>
          <cell r="H652">
            <v>592</v>
          </cell>
        </row>
        <row r="653">
          <cell r="A653">
            <v>102034</v>
          </cell>
          <cell r="H653">
            <v>1056</v>
          </cell>
        </row>
        <row r="654">
          <cell r="A654">
            <v>102034</v>
          </cell>
          <cell r="H654">
            <v>125</v>
          </cell>
        </row>
        <row r="655">
          <cell r="A655">
            <v>102034</v>
          </cell>
          <cell r="H655">
            <v>67.099999999999994</v>
          </cell>
        </row>
        <row r="656">
          <cell r="A656">
            <v>102034</v>
          </cell>
          <cell r="H656">
            <v>105</v>
          </cell>
        </row>
        <row r="657">
          <cell r="A657">
            <v>102141</v>
          </cell>
          <cell r="H657">
            <v>1440</v>
          </cell>
        </row>
        <row r="658">
          <cell r="A658">
            <v>201559</v>
          </cell>
          <cell r="H658">
            <v>3600</v>
          </cell>
        </row>
        <row r="659">
          <cell r="A659">
            <v>501130</v>
          </cell>
          <cell r="H659">
            <v>3648</v>
          </cell>
        </row>
        <row r="660">
          <cell r="A660">
            <v>502048</v>
          </cell>
          <cell r="H660">
            <v>10560</v>
          </cell>
        </row>
        <row r="661">
          <cell r="A661">
            <v>502413</v>
          </cell>
          <cell r="H661">
            <v>3456</v>
          </cell>
        </row>
        <row r="662">
          <cell r="A662">
            <v>100033</v>
          </cell>
          <cell r="H662">
            <v>36</v>
          </cell>
        </row>
        <row r="663">
          <cell r="A663">
            <v>100033</v>
          </cell>
          <cell r="H663">
            <v>390</v>
          </cell>
        </row>
        <row r="664">
          <cell r="A664">
            <v>100033</v>
          </cell>
          <cell r="H664">
            <v>144</v>
          </cell>
        </row>
        <row r="665">
          <cell r="A665">
            <v>100033</v>
          </cell>
          <cell r="H665">
            <v>1560</v>
          </cell>
        </row>
        <row r="666">
          <cell r="A666">
            <v>100089</v>
          </cell>
          <cell r="H666">
            <v>2688</v>
          </cell>
        </row>
        <row r="667">
          <cell r="A667">
            <v>100145</v>
          </cell>
          <cell r="H667">
            <v>468</v>
          </cell>
        </row>
        <row r="668">
          <cell r="A668">
            <v>100223</v>
          </cell>
          <cell r="H668">
            <v>672</v>
          </cell>
        </row>
        <row r="669">
          <cell r="A669">
            <v>100335</v>
          </cell>
          <cell r="H669">
            <v>1188</v>
          </cell>
        </row>
        <row r="670">
          <cell r="A670">
            <v>100907</v>
          </cell>
          <cell r="H670">
            <v>324</v>
          </cell>
        </row>
        <row r="671">
          <cell r="A671">
            <v>101485</v>
          </cell>
          <cell r="H671">
            <v>240</v>
          </cell>
        </row>
        <row r="672">
          <cell r="A672">
            <v>102323</v>
          </cell>
          <cell r="H672">
            <v>4440</v>
          </cell>
        </row>
        <row r="673">
          <cell r="A673">
            <v>102323</v>
          </cell>
          <cell r="H673">
            <v>359</v>
          </cell>
        </row>
        <row r="674">
          <cell r="A674">
            <v>190980</v>
          </cell>
          <cell r="H674">
            <v>3564</v>
          </cell>
        </row>
        <row r="675">
          <cell r="A675">
            <v>190980</v>
          </cell>
          <cell r="H675">
            <v>87.87</v>
          </cell>
        </row>
        <row r="676">
          <cell r="A676">
            <v>201559</v>
          </cell>
          <cell r="H676">
            <v>30</v>
          </cell>
        </row>
        <row r="677">
          <cell r="A677">
            <v>201559</v>
          </cell>
          <cell r="H677">
            <v>300</v>
          </cell>
        </row>
        <row r="678">
          <cell r="A678">
            <v>500573</v>
          </cell>
          <cell r="H678">
            <v>1233.54</v>
          </cell>
        </row>
        <row r="679">
          <cell r="A679">
            <v>500573</v>
          </cell>
          <cell r="H679">
            <v>1233.54</v>
          </cell>
        </row>
        <row r="680">
          <cell r="A680">
            <v>501751</v>
          </cell>
          <cell r="H680">
            <v>2100</v>
          </cell>
        </row>
        <row r="681">
          <cell r="A681">
            <v>502454</v>
          </cell>
          <cell r="H681">
            <v>8500</v>
          </cell>
        </row>
        <row r="682">
          <cell r="A682">
            <v>502966</v>
          </cell>
          <cell r="H682">
            <v>2356.5700000000002</v>
          </cell>
        </row>
        <row r="683">
          <cell r="A683">
            <v>502966</v>
          </cell>
          <cell r="H683">
            <v>189</v>
          </cell>
        </row>
        <row r="684">
          <cell r="A684">
            <v>100162</v>
          </cell>
          <cell r="H684">
            <v>1650</v>
          </cell>
        </row>
        <row r="685">
          <cell r="A685">
            <v>100941</v>
          </cell>
          <cell r="H685">
            <v>4320</v>
          </cell>
        </row>
        <row r="686">
          <cell r="A686">
            <v>101772</v>
          </cell>
          <cell r="H686">
            <v>1945.99</v>
          </cell>
        </row>
        <row r="687">
          <cell r="A687">
            <v>101807</v>
          </cell>
          <cell r="H687">
            <v>1476</v>
          </cell>
        </row>
        <row r="688">
          <cell r="A688">
            <v>101857</v>
          </cell>
          <cell r="H688">
            <v>3780</v>
          </cell>
        </row>
        <row r="689">
          <cell r="A689">
            <v>101900</v>
          </cell>
          <cell r="H689">
            <v>576</v>
          </cell>
        </row>
        <row r="690">
          <cell r="A690">
            <v>101900</v>
          </cell>
          <cell r="H690">
            <v>72.8</v>
          </cell>
        </row>
        <row r="691">
          <cell r="A691">
            <v>100036</v>
          </cell>
          <cell r="H691">
            <v>4698</v>
          </cell>
        </row>
        <row r="692">
          <cell r="A692">
            <v>101705</v>
          </cell>
          <cell r="H692">
            <v>100</v>
          </cell>
        </row>
        <row r="693">
          <cell r="A693">
            <v>501628</v>
          </cell>
          <cell r="H693">
            <v>359</v>
          </cell>
        </row>
        <row r="694">
          <cell r="A694">
            <v>501628</v>
          </cell>
          <cell r="H694">
            <v>1620</v>
          </cell>
        </row>
        <row r="695">
          <cell r="A695">
            <v>502094</v>
          </cell>
          <cell r="H695">
            <v>330</v>
          </cell>
        </row>
        <row r="696">
          <cell r="A696">
            <v>502094</v>
          </cell>
          <cell r="H696">
            <v>3552</v>
          </cell>
        </row>
        <row r="697">
          <cell r="A697">
            <v>100071</v>
          </cell>
          <cell r="H697">
            <v>29784</v>
          </cell>
        </row>
        <row r="698">
          <cell r="A698">
            <v>100129</v>
          </cell>
          <cell r="H698">
            <v>4176</v>
          </cell>
        </row>
        <row r="699">
          <cell r="A699">
            <v>100129</v>
          </cell>
          <cell r="H699">
            <v>1392</v>
          </cell>
        </row>
        <row r="700">
          <cell r="A700">
            <v>100661</v>
          </cell>
          <cell r="H700">
            <v>572</v>
          </cell>
        </row>
        <row r="701">
          <cell r="A701">
            <v>101016</v>
          </cell>
          <cell r="H701">
            <v>1700</v>
          </cell>
        </row>
        <row r="702">
          <cell r="A702">
            <v>501758</v>
          </cell>
          <cell r="H702">
            <v>8208</v>
          </cell>
        </row>
        <row r="703">
          <cell r="A703">
            <v>503094</v>
          </cell>
          <cell r="H703">
            <v>540</v>
          </cell>
        </row>
        <row r="704">
          <cell r="A704">
            <v>800231</v>
          </cell>
          <cell r="H704">
            <v>14728</v>
          </cell>
        </row>
        <row r="705">
          <cell r="A705">
            <v>100195</v>
          </cell>
          <cell r="H705">
            <v>2376</v>
          </cell>
        </row>
        <row r="706">
          <cell r="A706">
            <v>100327</v>
          </cell>
          <cell r="H706">
            <v>264</v>
          </cell>
        </row>
        <row r="707">
          <cell r="A707">
            <v>100327</v>
          </cell>
          <cell r="H707">
            <v>3300</v>
          </cell>
        </row>
        <row r="708">
          <cell r="A708">
            <v>100935</v>
          </cell>
          <cell r="H708">
            <v>6800</v>
          </cell>
        </row>
        <row r="709">
          <cell r="A709">
            <v>100939</v>
          </cell>
          <cell r="H709">
            <v>3400</v>
          </cell>
        </row>
        <row r="710">
          <cell r="A710">
            <v>101676</v>
          </cell>
          <cell r="H710">
            <v>13685.13</v>
          </cell>
        </row>
        <row r="711">
          <cell r="A711">
            <v>102043</v>
          </cell>
          <cell r="H711">
            <v>1776</v>
          </cell>
        </row>
        <row r="712">
          <cell r="A712">
            <v>102059</v>
          </cell>
          <cell r="H712">
            <v>127</v>
          </cell>
        </row>
        <row r="713">
          <cell r="A713">
            <v>102059</v>
          </cell>
          <cell r="H713">
            <v>1700</v>
          </cell>
        </row>
        <row r="714">
          <cell r="A714">
            <v>500736</v>
          </cell>
          <cell r="H714">
            <v>3425.87</v>
          </cell>
        </row>
        <row r="715">
          <cell r="A715">
            <v>500917</v>
          </cell>
          <cell r="H715">
            <v>4104</v>
          </cell>
        </row>
        <row r="716">
          <cell r="A716">
            <v>501103</v>
          </cell>
          <cell r="H716">
            <v>2600</v>
          </cell>
        </row>
        <row r="717">
          <cell r="A717">
            <v>502413</v>
          </cell>
          <cell r="H717">
            <v>3456</v>
          </cell>
        </row>
        <row r="718">
          <cell r="A718">
            <v>502440</v>
          </cell>
          <cell r="H718">
            <v>444</v>
          </cell>
        </row>
        <row r="719">
          <cell r="A719">
            <v>800231</v>
          </cell>
          <cell r="H719">
            <v>6480</v>
          </cell>
        </row>
        <row r="720">
          <cell r="A720">
            <v>100129</v>
          </cell>
          <cell r="H720">
            <v>5568</v>
          </cell>
        </row>
        <row r="721">
          <cell r="A721">
            <v>100218</v>
          </cell>
          <cell r="H721">
            <v>889</v>
          </cell>
        </row>
        <row r="722">
          <cell r="A722">
            <v>100324</v>
          </cell>
          <cell r="H722">
            <v>1980</v>
          </cell>
        </row>
        <row r="723">
          <cell r="A723">
            <v>101856</v>
          </cell>
          <cell r="H723">
            <v>3780</v>
          </cell>
        </row>
        <row r="724">
          <cell r="A724">
            <v>101916</v>
          </cell>
          <cell r="H724">
            <v>1152</v>
          </cell>
        </row>
        <row r="725">
          <cell r="A725">
            <v>102326</v>
          </cell>
          <cell r="H725">
            <v>180</v>
          </cell>
        </row>
        <row r="726">
          <cell r="A726">
            <v>201226</v>
          </cell>
          <cell r="H726">
            <v>72</v>
          </cell>
        </row>
        <row r="727">
          <cell r="A727">
            <v>201274</v>
          </cell>
          <cell r="H727">
            <v>800</v>
          </cell>
        </row>
        <row r="728">
          <cell r="A728">
            <v>501596</v>
          </cell>
          <cell r="H728">
            <v>1830</v>
          </cell>
        </row>
        <row r="729">
          <cell r="A729">
            <v>502083</v>
          </cell>
          <cell r="H729">
            <v>1794</v>
          </cell>
        </row>
        <row r="730">
          <cell r="A730">
            <v>100040</v>
          </cell>
          <cell r="H730">
            <v>6048</v>
          </cell>
        </row>
        <row r="731">
          <cell r="A731">
            <v>100118</v>
          </cell>
          <cell r="H731">
            <v>6192</v>
          </cell>
        </row>
        <row r="732">
          <cell r="A732">
            <v>100925</v>
          </cell>
          <cell r="H732">
            <v>3743</v>
          </cell>
        </row>
        <row r="733">
          <cell r="A733">
            <v>100925</v>
          </cell>
          <cell r="H733">
            <v>17856</v>
          </cell>
        </row>
        <row r="734">
          <cell r="A734">
            <v>101370</v>
          </cell>
          <cell r="H734">
            <v>20184</v>
          </cell>
        </row>
        <row r="735">
          <cell r="A735">
            <v>101597</v>
          </cell>
          <cell r="H735">
            <v>16416</v>
          </cell>
        </row>
        <row r="736">
          <cell r="A736">
            <v>102327</v>
          </cell>
          <cell r="H736">
            <v>513</v>
          </cell>
        </row>
        <row r="737">
          <cell r="A737">
            <v>102327</v>
          </cell>
          <cell r="H737">
            <v>1367</v>
          </cell>
        </row>
        <row r="738">
          <cell r="A738">
            <v>500084</v>
          </cell>
          <cell r="H738">
            <v>912</v>
          </cell>
        </row>
        <row r="739">
          <cell r="A739">
            <v>500084</v>
          </cell>
          <cell r="H739">
            <v>228</v>
          </cell>
        </row>
        <row r="740">
          <cell r="A740">
            <v>500084</v>
          </cell>
          <cell r="H740">
            <v>228</v>
          </cell>
        </row>
        <row r="741">
          <cell r="A741">
            <v>501051</v>
          </cell>
          <cell r="H741">
            <v>6480</v>
          </cell>
        </row>
        <row r="742">
          <cell r="A742">
            <v>501596</v>
          </cell>
          <cell r="H742">
            <v>2094</v>
          </cell>
        </row>
        <row r="743">
          <cell r="A743">
            <v>502291</v>
          </cell>
          <cell r="H743">
            <v>3492</v>
          </cell>
        </row>
        <row r="744">
          <cell r="A744">
            <v>900328</v>
          </cell>
          <cell r="H744">
            <v>5184</v>
          </cell>
        </row>
        <row r="745">
          <cell r="A745">
            <v>900328</v>
          </cell>
          <cell r="H745">
            <v>102.12</v>
          </cell>
        </row>
        <row r="746">
          <cell r="A746">
            <v>101485</v>
          </cell>
          <cell r="H746">
            <v>1904</v>
          </cell>
        </row>
        <row r="747">
          <cell r="A747">
            <v>102325</v>
          </cell>
          <cell r="H747">
            <v>56.84</v>
          </cell>
        </row>
        <row r="748">
          <cell r="A748">
            <v>191069</v>
          </cell>
          <cell r="H748">
            <v>782.4</v>
          </cell>
        </row>
        <row r="749">
          <cell r="A749">
            <v>191070</v>
          </cell>
          <cell r="H749">
            <v>1616.16</v>
          </cell>
        </row>
        <row r="750">
          <cell r="A750">
            <v>201103</v>
          </cell>
          <cell r="H750">
            <v>42.75</v>
          </cell>
        </row>
        <row r="751">
          <cell r="A751">
            <v>100071</v>
          </cell>
          <cell r="H751">
            <v>135</v>
          </cell>
        </row>
        <row r="752">
          <cell r="A752">
            <v>100071</v>
          </cell>
          <cell r="H752">
            <v>9928</v>
          </cell>
        </row>
        <row r="753">
          <cell r="A753">
            <v>100071</v>
          </cell>
          <cell r="H753">
            <v>1863</v>
          </cell>
        </row>
        <row r="754">
          <cell r="A754">
            <v>100661</v>
          </cell>
          <cell r="H754">
            <v>840</v>
          </cell>
        </row>
        <row r="755">
          <cell r="A755">
            <v>101219</v>
          </cell>
          <cell r="H755">
            <v>764</v>
          </cell>
        </row>
        <row r="756">
          <cell r="A756">
            <v>101970</v>
          </cell>
          <cell r="H756">
            <v>11217.6</v>
          </cell>
        </row>
        <row r="757">
          <cell r="A757">
            <v>201274</v>
          </cell>
          <cell r="H757">
            <v>524</v>
          </cell>
        </row>
        <row r="758">
          <cell r="A758">
            <v>201274</v>
          </cell>
          <cell r="H758">
            <v>990</v>
          </cell>
        </row>
        <row r="759">
          <cell r="A759">
            <v>201274</v>
          </cell>
          <cell r="H759">
            <v>5109</v>
          </cell>
        </row>
        <row r="760">
          <cell r="A760">
            <v>201274</v>
          </cell>
          <cell r="H760">
            <v>786</v>
          </cell>
        </row>
        <row r="761">
          <cell r="A761">
            <v>201274</v>
          </cell>
          <cell r="H761">
            <v>1120</v>
          </cell>
        </row>
        <row r="762">
          <cell r="A762">
            <v>201274</v>
          </cell>
          <cell r="H762">
            <v>1600</v>
          </cell>
        </row>
        <row r="763">
          <cell r="A763">
            <v>501732</v>
          </cell>
          <cell r="H763">
            <v>936</v>
          </cell>
        </row>
        <row r="764">
          <cell r="A764">
            <v>503005</v>
          </cell>
          <cell r="H764">
            <v>1440</v>
          </cell>
        </row>
        <row r="765">
          <cell r="A765">
            <v>503055</v>
          </cell>
          <cell r="H765">
            <v>5568</v>
          </cell>
        </row>
        <row r="766">
          <cell r="A766">
            <v>100129</v>
          </cell>
          <cell r="H766">
            <v>696</v>
          </cell>
        </row>
        <row r="767">
          <cell r="A767">
            <v>201274</v>
          </cell>
          <cell r="H767">
            <v>932.75</v>
          </cell>
        </row>
        <row r="768">
          <cell r="A768">
            <v>201274</v>
          </cell>
          <cell r="H768">
            <v>2035.53</v>
          </cell>
        </row>
        <row r="769">
          <cell r="A769">
            <v>201274</v>
          </cell>
          <cell r="H769">
            <v>1588.84</v>
          </cell>
        </row>
        <row r="770">
          <cell r="A770">
            <v>201274</v>
          </cell>
          <cell r="H770">
            <v>371.52</v>
          </cell>
        </row>
        <row r="771">
          <cell r="A771">
            <v>201274</v>
          </cell>
          <cell r="H771">
            <v>3200</v>
          </cell>
        </row>
        <row r="772">
          <cell r="A772">
            <v>201274</v>
          </cell>
          <cell r="H772">
            <v>193.24</v>
          </cell>
        </row>
        <row r="773">
          <cell r="A773">
            <v>201274</v>
          </cell>
          <cell r="H773">
            <v>7861.75</v>
          </cell>
        </row>
        <row r="774">
          <cell r="A774">
            <v>201274</v>
          </cell>
          <cell r="H774">
            <v>3387.97</v>
          </cell>
        </row>
        <row r="775">
          <cell r="A775">
            <v>201274</v>
          </cell>
          <cell r="H775">
            <v>1870.96</v>
          </cell>
        </row>
        <row r="776">
          <cell r="A776">
            <v>501987</v>
          </cell>
          <cell r="H776">
            <v>450</v>
          </cell>
        </row>
        <row r="777">
          <cell r="A777">
            <v>501987</v>
          </cell>
          <cell r="H777">
            <v>4650</v>
          </cell>
        </row>
        <row r="778">
          <cell r="A778">
            <v>502974</v>
          </cell>
          <cell r="H778">
            <v>7080</v>
          </cell>
        </row>
        <row r="779">
          <cell r="A779">
            <v>502974</v>
          </cell>
          <cell r="H779">
            <v>5900</v>
          </cell>
        </row>
        <row r="780">
          <cell r="A780">
            <v>502974</v>
          </cell>
          <cell r="H780">
            <v>120</v>
          </cell>
        </row>
        <row r="781">
          <cell r="A781">
            <v>800031</v>
          </cell>
          <cell r="H781">
            <v>2280</v>
          </cell>
        </row>
        <row r="782">
          <cell r="A782">
            <v>800070</v>
          </cell>
          <cell r="H782">
            <v>1548</v>
          </cell>
        </row>
        <row r="783">
          <cell r="A783">
            <v>100590</v>
          </cell>
          <cell r="H783">
            <v>9450</v>
          </cell>
        </row>
        <row r="784">
          <cell r="A784">
            <v>101218</v>
          </cell>
          <cell r="H784">
            <v>1958.01</v>
          </cell>
        </row>
        <row r="785">
          <cell r="A785">
            <v>101529</v>
          </cell>
          <cell r="H785">
            <v>2352</v>
          </cell>
        </row>
        <row r="786">
          <cell r="A786">
            <v>101704</v>
          </cell>
          <cell r="H786">
            <v>2926</v>
          </cell>
        </row>
        <row r="787">
          <cell r="A787">
            <v>101704</v>
          </cell>
          <cell r="H787">
            <v>6125</v>
          </cell>
        </row>
        <row r="788">
          <cell r="A788">
            <v>101930</v>
          </cell>
          <cell r="H788">
            <v>11340</v>
          </cell>
        </row>
        <row r="789">
          <cell r="A789">
            <v>101930</v>
          </cell>
          <cell r="H789">
            <v>1890</v>
          </cell>
        </row>
        <row r="790">
          <cell r="A790">
            <v>102328</v>
          </cell>
          <cell r="H790">
            <v>5832</v>
          </cell>
        </row>
        <row r="791">
          <cell r="A791">
            <v>102328</v>
          </cell>
          <cell r="H791">
            <v>86680.08</v>
          </cell>
        </row>
        <row r="792">
          <cell r="A792">
            <v>201274</v>
          </cell>
          <cell r="H792">
            <v>931.52</v>
          </cell>
        </row>
        <row r="793">
          <cell r="A793">
            <v>201274</v>
          </cell>
          <cell r="H793">
            <v>1899.8</v>
          </cell>
        </row>
        <row r="794">
          <cell r="A794">
            <v>201274</v>
          </cell>
          <cell r="H794">
            <v>3958.96</v>
          </cell>
        </row>
        <row r="795">
          <cell r="A795">
            <v>501279</v>
          </cell>
          <cell r="H795">
            <v>960</v>
          </cell>
        </row>
        <row r="796">
          <cell r="A796">
            <v>501596</v>
          </cell>
          <cell r="H796">
            <v>1478.88</v>
          </cell>
        </row>
        <row r="797">
          <cell r="A797">
            <v>501963</v>
          </cell>
          <cell r="H797">
            <v>1392</v>
          </cell>
        </row>
        <row r="798">
          <cell r="A798">
            <v>501963</v>
          </cell>
          <cell r="H798">
            <v>56.03</v>
          </cell>
        </row>
        <row r="799">
          <cell r="A799">
            <v>502430</v>
          </cell>
          <cell r="H799">
            <v>1120</v>
          </cell>
        </row>
        <row r="800">
          <cell r="A800">
            <v>502628</v>
          </cell>
          <cell r="H800">
            <v>550</v>
          </cell>
        </row>
        <row r="801">
          <cell r="A801">
            <v>502628</v>
          </cell>
          <cell r="H801">
            <v>49.98</v>
          </cell>
        </row>
        <row r="802">
          <cell r="A802">
            <v>502962</v>
          </cell>
          <cell r="H802">
            <v>2318</v>
          </cell>
        </row>
        <row r="803">
          <cell r="A803">
            <v>500084</v>
          </cell>
          <cell r="H803">
            <v>912</v>
          </cell>
        </row>
        <row r="804">
          <cell r="A804">
            <v>100071</v>
          </cell>
          <cell r="H804">
            <v>19856</v>
          </cell>
        </row>
        <row r="805">
          <cell r="A805">
            <v>100577</v>
          </cell>
          <cell r="H805">
            <v>2520</v>
          </cell>
        </row>
        <row r="806">
          <cell r="A806">
            <v>101680</v>
          </cell>
          <cell r="H806">
            <v>189</v>
          </cell>
        </row>
        <row r="807">
          <cell r="A807">
            <v>101680</v>
          </cell>
          <cell r="H807">
            <v>189</v>
          </cell>
        </row>
        <row r="808">
          <cell r="A808">
            <v>102319</v>
          </cell>
          <cell r="H808">
            <v>752.04</v>
          </cell>
        </row>
        <row r="809">
          <cell r="A809">
            <v>500379</v>
          </cell>
          <cell r="H809">
            <v>500</v>
          </cell>
        </row>
        <row r="810">
          <cell r="A810">
            <v>500815</v>
          </cell>
          <cell r="H810">
            <v>5482.4</v>
          </cell>
        </row>
        <row r="811">
          <cell r="A811">
            <v>500928</v>
          </cell>
          <cell r="H811">
            <v>792</v>
          </cell>
        </row>
        <row r="812">
          <cell r="A812">
            <v>500928</v>
          </cell>
          <cell r="H812">
            <v>6280</v>
          </cell>
        </row>
        <row r="813">
          <cell r="A813">
            <v>500928</v>
          </cell>
          <cell r="H813">
            <v>18840</v>
          </cell>
        </row>
        <row r="814">
          <cell r="A814">
            <v>800069</v>
          </cell>
          <cell r="H814">
            <v>5090.79</v>
          </cell>
        </row>
        <row r="815">
          <cell r="A815">
            <v>900333</v>
          </cell>
          <cell r="H815">
            <v>7073.18</v>
          </cell>
        </row>
        <row r="816">
          <cell r="A816">
            <v>900333</v>
          </cell>
          <cell r="H816">
            <v>228.07</v>
          </cell>
        </row>
        <row r="817">
          <cell r="A817">
            <v>100033</v>
          </cell>
          <cell r="H817">
            <v>144</v>
          </cell>
        </row>
        <row r="818">
          <cell r="A818">
            <v>100033</v>
          </cell>
          <cell r="H818">
            <v>1560</v>
          </cell>
        </row>
        <row r="819">
          <cell r="A819">
            <v>100215</v>
          </cell>
          <cell r="H819">
            <v>18785</v>
          </cell>
        </row>
        <row r="820">
          <cell r="A820">
            <v>101217</v>
          </cell>
          <cell r="H820">
            <v>228.07</v>
          </cell>
        </row>
        <row r="821">
          <cell r="A821">
            <v>101217</v>
          </cell>
          <cell r="H821">
            <v>4552.3500000000004</v>
          </cell>
        </row>
        <row r="822">
          <cell r="A822">
            <v>101524</v>
          </cell>
          <cell r="H822">
            <v>840.12</v>
          </cell>
        </row>
        <row r="823">
          <cell r="A823">
            <v>101555</v>
          </cell>
          <cell r="H823">
            <v>216</v>
          </cell>
        </row>
        <row r="824">
          <cell r="A824">
            <v>101555</v>
          </cell>
          <cell r="H824">
            <v>390</v>
          </cell>
        </row>
        <row r="825">
          <cell r="A825">
            <v>500120</v>
          </cell>
          <cell r="H825">
            <v>2880</v>
          </cell>
        </row>
        <row r="826">
          <cell r="A826">
            <v>500120</v>
          </cell>
          <cell r="H826">
            <v>2880</v>
          </cell>
        </row>
        <row r="827">
          <cell r="A827">
            <v>500572</v>
          </cell>
          <cell r="H827">
            <v>227.08</v>
          </cell>
        </row>
        <row r="828">
          <cell r="A828">
            <v>500572</v>
          </cell>
          <cell r="H828">
            <v>3916</v>
          </cell>
        </row>
        <row r="829">
          <cell r="A829">
            <v>500743</v>
          </cell>
          <cell r="H829">
            <v>228.07</v>
          </cell>
        </row>
        <row r="830">
          <cell r="A830">
            <v>500743</v>
          </cell>
          <cell r="H830">
            <v>4013.9</v>
          </cell>
        </row>
        <row r="831">
          <cell r="A831">
            <v>500815</v>
          </cell>
          <cell r="H831">
            <v>228.07</v>
          </cell>
        </row>
        <row r="832">
          <cell r="A832">
            <v>501616</v>
          </cell>
          <cell r="H832">
            <v>3867.05</v>
          </cell>
        </row>
        <row r="833">
          <cell r="A833">
            <v>501616</v>
          </cell>
          <cell r="H833">
            <v>228.07</v>
          </cell>
        </row>
        <row r="834">
          <cell r="A834">
            <v>501856</v>
          </cell>
          <cell r="H834">
            <v>2087.04</v>
          </cell>
        </row>
        <row r="835">
          <cell r="A835">
            <v>502065</v>
          </cell>
          <cell r="H835">
            <v>6720</v>
          </cell>
        </row>
        <row r="836">
          <cell r="A836">
            <v>900039</v>
          </cell>
          <cell r="H836">
            <v>5922.95</v>
          </cell>
        </row>
        <row r="837">
          <cell r="A837">
            <v>900039</v>
          </cell>
          <cell r="H837">
            <v>228.07</v>
          </cell>
        </row>
        <row r="838">
          <cell r="A838">
            <v>900233</v>
          </cell>
          <cell r="H838">
            <v>3888</v>
          </cell>
        </row>
        <row r="839">
          <cell r="A839">
            <v>100657</v>
          </cell>
          <cell r="H839">
            <v>984</v>
          </cell>
        </row>
        <row r="840">
          <cell r="A840">
            <v>101043</v>
          </cell>
          <cell r="H840">
            <v>16434</v>
          </cell>
        </row>
        <row r="841">
          <cell r="A841">
            <v>101218</v>
          </cell>
          <cell r="H841">
            <v>1958.01</v>
          </cell>
        </row>
        <row r="842">
          <cell r="A842">
            <v>101221</v>
          </cell>
          <cell r="H842">
            <v>856.63</v>
          </cell>
        </row>
        <row r="843">
          <cell r="A843">
            <v>102012</v>
          </cell>
          <cell r="H843">
            <v>936</v>
          </cell>
        </row>
        <row r="844">
          <cell r="A844">
            <v>190076</v>
          </cell>
          <cell r="H844">
            <v>3024</v>
          </cell>
        </row>
        <row r="845">
          <cell r="A845">
            <v>800248</v>
          </cell>
          <cell r="H845">
            <v>1824</v>
          </cell>
        </row>
        <row r="846">
          <cell r="A846">
            <v>100036</v>
          </cell>
          <cell r="H846">
            <v>1224</v>
          </cell>
        </row>
        <row r="847">
          <cell r="A847">
            <v>100071</v>
          </cell>
          <cell r="H847">
            <v>1026</v>
          </cell>
        </row>
        <row r="848">
          <cell r="A848">
            <v>100146</v>
          </cell>
          <cell r="H848">
            <v>4747.2</v>
          </cell>
        </row>
        <row r="849">
          <cell r="A849">
            <v>100493</v>
          </cell>
          <cell r="H849">
            <v>7750</v>
          </cell>
        </row>
        <row r="850">
          <cell r="A850">
            <v>100493</v>
          </cell>
          <cell r="H850">
            <v>635</v>
          </cell>
        </row>
        <row r="851">
          <cell r="A851">
            <v>100657</v>
          </cell>
          <cell r="H851">
            <v>492</v>
          </cell>
        </row>
        <row r="852">
          <cell r="A852">
            <v>100657</v>
          </cell>
          <cell r="H852">
            <v>189</v>
          </cell>
        </row>
        <row r="853">
          <cell r="A853">
            <v>201559</v>
          </cell>
          <cell r="H853">
            <v>875</v>
          </cell>
        </row>
        <row r="854">
          <cell r="A854">
            <v>501489</v>
          </cell>
          <cell r="H854">
            <v>45</v>
          </cell>
        </row>
        <row r="855">
          <cell r="A855">
            <v>502440</v>
          </cell>
          <cell r="H855">
            <v>4440</v>
          </cell>
        </row>
        <row r="856">
          <cell r="A856">
            <v>100071</v>
          </cell>
          <cell r="H856">
            <v>2970</v>
          </cell>
        </row>
        <row r="857">
          <cell r="A857">
            <v>100181</v>
          </cell>
          <cell r="H857">
            <v>3612</v>
          </cell>
        </row>
        <row r="858">
          <cell r="A858">
            <v>100189</v>
          </cell>
          <cell r="H858">
            <v>1800</v>
          </cell>
        </row>
        <row r="859">
          <cell r="A859">
            <v>101636</v>
          </cell>
          <cell r="H859">
            <v>1099.92</v>
          </cell>
        </row>
        <row r="860">
          <cell r="A860">
            <v>101755</v>
          </cell>
          <cell r="H860">
            <v>152</v>
          </cell>
        </row>
        <row r="861">
          <cell r="A861">
            <v>500379</v>
          </cell>
          <cell r="H861">
            <v>750</v>
          </cell>
        </row>
        <row r="862">
          <cell r="A862">
            <v>500746</v>
          </cell>
          <cell r="H862">
            <v>1762.2</v>
          </cell>
        </row>
        <row r="863">
          <cell r="A863">
            <v>501103</v>
          </cell>
          <cell r="H863">
            <v>1596</v>
          </cell>
        </row>
        <row r="864">
          <cell r="A864">
            <v>100033</v>
          </cell>
          <cell r="H864">
            <v>72</v>
          </cell>
        </row>
        <row r="865">
          <cell r="A865">
            <v>100033</v>
          </cell>
          <cell r="H865">
            <v>780</v>
          </cell>
        </row>
        <row r="866">
          <cell r="A866">
            <v>100033</v>
          </cell>
          <cell r="H866">
            <v>780</v>
          </cell>
        </row>
        <row r="867">
          <cell r="A867">
            <v>100033</v>
          </cell>
          <cell r="H867">
            <v>72</v>
          </cell>
        </row>
        <row r="868">
          <cell r="A868">
            <v>100033</v>
          </cell>
          <cell r="H868">
            <v>780</v>
          </cell>
        </row>
        <row r="869">
          <cell r="A869">
            <v>100033</v>
          </cell>
          <cell r="H869">
            <v>72</v>
          </cell>
        </row>
        <row r="870">
          <cell r="A870">
            <v>100045</v>
          </cell>
          <cell r="H870">
            <v>3360</v>
          </cell>
        </row>
        <row r="871">
          <cell r="A871">
            <v>100071</v>
          </cell>
          <cell r="H871">
            <v>29784</v>
          </cell>
        </row>
        <row r="872">
          <cell r="A872">
            <v>100177</v>
          </cell>
          <cell r="H872">
            <v>3360</v>
          </cell>
        </row>
        <row r="873">
          <cell r="A873">
            <v>100333</v>
          </cell>
          <cell r="H873">
            <v>3168</v>
          </cell>
        </row>
        <row r="874">
          <cell r="A874">
            <v>100334</v>
          </cell>
          <cell r="H874">
            <v>3960</v>
          </cell>
        </row>
        <row r="875">
          <cell r="A875">
            <v>100760</v>
          </cell>
          <cell r="H875">
            <v>1332</v>
          </cell>
        </row>
        <row r="876">
          <cell r="A876">
            <v>101790</v>
          </cell>
          <cell r="H876">
            <v>5184</v>
          </cell>
        </row>
        <row r="877">
          <cell r="A877">
            <v>102328</v>
          </cell>
          <cell r="H877">
            <v>1807.92</v>
          </cell>
        </row>
        <row r="878">
          <cell r="A878">
            <v>102336</v>
          </cell>
          <cell r="H878">
            <v>632.48</v>
          </cell>
        </row>
        <row r="879">
          <cell r="A879">
            <v>102336</v>
          </cell>
          <cell r="H879">
            <v>1776</v>
          </cell>
        </row>
        <row r="880">
          <cell r="A880">
            <v>500084</v>
          </cell>
          <cell r="H880">
            <v>456</v>
          </cell>
        </row>
        <row r="881">
          <cell r="A881">
            <v>500345</v>
          </cell>
          <cell r="H881">
            <v>3240</v>
          </cell>
        </row>
        <row r="882">
          <cell r="A882">
            <v>502994</v>
          </cell>
          <cell r="H882">
            <v>1392</v>
          </cell>
        </row>
        <row r="883">
          <cell r="A883">
            <v>100367</v>
          </cell>
          <cell r="H883">
            <v>359</v>
          </cell>
        </row>
        <row r="884">
          <cell r="A884">
            <v>100367</v>
          </cell>
          <cell r="H884">
            <v>47.85</v>
          </cell>
        </row>
        <row r="885">
          <cell r="A885">
            <v>100578</v>
          </cell>
          <cell r="H885">
            <v>1550</v>
          </cell>
        </row>
        <row r="886">
          <cell r="A886">
            <v>101220</v>
          </cell>
          <cell r="H886">
            <v>851.73</v>
          </cell>
        </row>
        <row r="887">
          <cell r="A887">
            <v>101220</v>
          </cell>
          <cell r="H887">
            <v>856.63</v>
          </cell>
        </row>
        <row r="888">
          <cell r="A888">
            <v>101422</v>
          </cell>
          <cell r="H888">
            <v>476</v>
          </cell>
        </row>
        <row r="889">
          <cell r="A889">
            <v>101422</v>
          </cell>
          <cell r="H889">
            <v>952</v>
          </cell>
        </row>
        <row r="890">
          <cell r="A890">
            <v>101839</v>
          </cell>
          <cell r="H890">
            <v>3552</v>
          </cell>
        </row>
        <row r="891">
          <cell r="A891">
            <v>102017</v>
          </cell>
          <cell r="H891">
            <v>2520</v>
          </cell>
        </row>
        <row r="892">
          <cell r="A892">
            <v>102134</v>
          </cell>
          <cell r="H892">
            <v>1080</v>
          </cell>
        </row>
        <row r="893">
          <cell r="A893">
            <v>102135</v>
          </cell>
          <cell r="H893">
            <v>1080</v>
          </cell>
        </row>
        <row r="894">
          <cell r="A894">
            <v>102141</v>
          </cell>
          <cell r="H894">
            <v>2520</v>
          </cell>
        </row>
        <row r="895">
          <cell r="A895">
            <v>102268</v>
          </cell>
          <cell r="H895">
            <v>3578.4</v>
          </cell>
        </row>
        <row r="896">
          <cell r="A896">
            <v>102284</v>
          </cell>
          <cell r="H896">
            <v>540</v>
          </cell>
        </row>
        <row r="897">
          <cell r="A897">
            <v>102313</v>
          </cell>
          <cell r="H897">
            <v>360</v>
          </cell>
        </row>
        <row r="898">
          <cell r="A898">
            <v>102314</v>
          </cell>
          <cell r="H898">
            <v>4320</v>
          </cell>
        </row>
        <row r="899">
          <cell r="A899">
            <v>102316</v>
          </cell>
          <cell r="H899">
            <v>1080</v>
          </cell>
        </row>
        <row r="900">
          <cell r="A900">
            <v>502083</v>
          </cell>
          <cell r="H900">
            <v>1260</v>
          </cell>
        </row>
        <row r="901">
          <cell r="A901">
            <v>800275</v>
          </cell>
          <cell r="H901">
            <v>783.21</v>
          </cell>
        </row>
        <row r="902">
          <cell r="A902">
            <v>100718</v>
          </cell>
          <cell r="H902">
            <v>912</v>
          </cell>
        </row>
        <row r="903">
          <cell r="A903">
            <v>102140</v>
          </cell>
          <cell r="H903">
            <v>4320</v>
          </cell>
        </row>
        <row r="904">
          <cell r="A904">
            <v>102246</v>
          </cell>
          <cell r="H904">
            <v>19440.5</v>
          </cell>
        </row>
        <row r="905">
          <cell r="A905">
            <v>190025</v>
          </cell>
          <cell r="H905">
            <v>454.05</v>
          </cell>
        </row>
        <row r="906">
          <cell r="A906">
            <v>190025</v>
          </cell>
          <cell r="H906">
            <v>1980</v>
          </cell>
        </row>
        <row r="907">
          <cell r="A907">
            <v>190025</v>
          </cell>
          <cell r="H907">
            <v>660</v>
          </cell>
        </row>
        <row r="908">
          <cell r="A908">
            <v>190025</v>
          </cell>
          <cell r="H908">
            <v>958.55</v>
          </cell>
        </row>
        <row r="909">
          <cell r="A909">
            <v>501059</v>
          </cell>
          <cell r="H909">
            <v>8208</v>
          </cell>
        </row>
        <row r="910">
          <cell r="A910">
            <v>501079</v>
          </cell>
          <cell r="H910">
            <v>1785</v>
          </cell>
        </row>
        <row r="911">
          <cell r="A911">
            <v>501130</v>
          </cell>
          <cell r="H911">
            <v>718</v>
          </cell>
        </row>
        <row r="912">
          <cell r="A912">
            <v>501913</v>
          </cell>
          <cell r="H912">
            <v>4428</v>
          </cell>
        </row>
        <row r="913">
          <cell r="A913">
            <v>502849</v>
          </cell>
          <cell r="H913">
            <v>4104</v>
          </cell>
        </row>
        <row r="914">
          <cell r="A914">
            <v>100040</v>
          </cell>
          <cell r="H914">
            <v>139.80000000000001</v>
          </cell>
        </row>
        <row r="915">
          <cell r="A915">
            <v>100468</v>
          </cell>
          <cell r="H915">
            <v>2700</v>
          </cell>
        </row>
        <row r="916">
          <cell r="A916">
            <v>100510</v>
          </cell>
          <cell r="H916">
            <v>4200</v>
          </cell>
        </row>
        <row r="917">
          <cell r="A917">
            <v>100838</v>
          </cell>
          <cell r="H917">
            <v>12038.4</v>
          </cell>
        </row>
        <row r="918">
          <cell r="A918">
            <v>102006</v>
          </cell>
          <cell r="H918">
            <v>378</v>
          </cell>
        </row>
        <row r="919">
          <cell r="A919">
            <v>102252</v>
          </cell>
          <cell r="H919">
            <v>359</v>
          </cell>
        </row>
        <row r="920">
          <cell r="A920">
            <v>102252</v>
          </cell>
          <cell r="H920">
            <v>1080</v>
          </cell>
        </row>
        <row r="921">
          <cell r="A921">
            <v>102252</v>
          </cell>
          <cell r="H921">
            <v>56.03</v>
          </cell>
        </row>
        <row r="922">
          <cell r="A922">
            <v>102339</v>
          </cell>
          <cell r="H922">
            <v>3960</v>
          </cell>
        </row>
        <row r="923">
          <cell r="A923">
            <v>102343</v>
          </cell>
          <cell r="H923">
            <v>4200</v>
          </cell>
        </row>
        <row r="924">
          <cell r="A924">
            <v>190017</v>
          </cell>
          <cell r="H924">
            <v>13543.2</v>
          </cell>
        </row>
        <row r="925">
          <cell r="A925">
            <v>190030</v>
          </cell>
          <cell r="H925">
            <v>1504.8</v>
          </cell>
        </row>
        <row r="926">
          <cell r="A926">
            <v>190033</v>
          </cell>
          <cell r="H926">
            <v>11536.8</v>
          </cell>
        </row>
        <row r="927">
          <cell r="A927">
            <v>500084</v>
          </cell>
          <cell r="H927">
            <v>456</v>
          </cell>
        </row>
        <row r="928">
          <cell r="A928">
            <v>500365</v>
          </cell>
          <cell r="H928">
            <v>6960</v>
          </cell>
        </row>
        <row r="929">
          <cell r="A929">
            <v>800024</v>
          </cell>
          <cell r="H929">
            <v>4446.3599999999997</v>
          </cell>
        </row>
        <row r="930">
          <cell r="A930">
            <v>100195</v>
          </cell>
          <cell r="H930">
            <v>3168</v>
          </cell>
        </row>
        <row r="931">
          <cell r="A931">
            <v>100369</v>
          </cell>
          <cell r="H931">
            <v>14284.07</v>
          </cell>
        </row>
        <row r="932">
          <cell r="A932">
            <v>102252</v>
          </cell>
          <cell r="H932">
            <v>1080</v>
          </cell>
        </row>
        <row r="933">
          <cell r="A933">
            <v>102252</v>
          </cell>
          <cell r="H933">
            <v>56.03</v>
          </cell>
        </row>
        <row r="934">
          <cell r="A934">
            <v>190037</v>
          </cell>
          <cell r="H934">
            <v>3887.4</v>
          </cell>
        </row>
        <row r="935">
          <cell r="A935">
            <v>190037</v>
          </cell>
          <cell r="H935">
            <v>125.4</v>
          </cell>
        </row>
        <row r="936">
          <cell r="A936">
            <v>190879</v>
          </cell>
          <cell r="H936">
            <v>855.8</v>
          </cell>
        </row>
        <row r="937">
          <cell r="A937">
            <v>190980</v>
          </cell>
          <cell r="H937">
            <v>7920</v>
          </cell>
        </row>
        <row r="938">
          <cell r="A938">
            <v>190980</v>
          </cell>
          <cell r="H938">
            <v>115.57</v>
          </cell>
        </row>
        <row r="939">
          <cell r="A939">
            <v>500573</v>
          </cell>
          <cell r="H939">
            <v>1233.54</v>
          </cell>
        </row>
        <row r="940">
          <cell r="A940">
            <v>100036</v>
          </cell>
          <cell r="H940">
            <v>270</v>
          </cell>
        </row>
        <row r="941">
          <cell r="A941">
            <v>100036</v>
          </cell>
          <cell r="H941">
            <v>5481</v>
          </cell>
        </row>
        <row r="942">
          <cell r="A942">
            <v>100071</v>
          </cell>
          <cell r="H942">
            <v>29784</v>
          </cell>
        </row>
        <row r="943">
          <cell r="A943">
            <v>100129</v>
          </cell>
          <cell r="H943">
            <v>5568</v>
          </cell>
        </row>
        <row r="944">
          <cell r="A944">
            <v>100203</v>
          </cell>
          <cell r="H944">
            <v>5398.83</v>
          </cell>
        </row>
        <row r="945">
          <cell r="A945">
            <v>100596</v>
          </cell>
          <cell r="H945">
            <v>1575</v>
          </cell>
        </row>
        <row r="946">
          <cell r="A946">
            <v>100596</v>
          </cell>
          <cell r="H946">
            <v>1575</v>
          </cell>
        </row>
        <row r="947">
          <cell r="A947">
            <v>100596</v>
          </cell>
          <cell r="H947">
            <v>9450</v>
          </cell>
        </row>
        <row r="948">
          <cell r="A948">
            <v>100925</v>
          </cell>
          <cell r="H948">
            <v>1813.95</v>
          </cell>
        </row>
        <row r="949">
          <cell r="A949">
            <v>100941</v>
          </cell>
          <cell r="H949">
            <v>4320</v>
          </cell>
        </row>
        <row r="950">
          <cell r="A950">
            <v>500139</v>
          </cell>
          <cell r="H950">
            <v>5400</v>
          </cell>
        </row>
        <row r="951">
          <cell r="A951">
            <v>500275</v>
          </cell>
          <cell r="H951">
            <v>1938</v>
          </cell>
        </row>
        <row r="952">
          <cell r="A952">
            <v>501060</v>
          </cell>
          <cell r="H952">
            <v>6048</v>
          </cell>
        </row>
        <row r="953">
          <cell r="A953">
            <v>501060</v>
          </cell>
          <cell r="H953">
            <v>6048</v>
          </cell>
        </row>
        <row r="954">
          <cell r="A954">
            <v>501060</v>
          </cell>
          <cell r="H954">
            <v>6048</v>
          </cell>
        </row>
        <row r="955">
          <cell r="A955">
            <v>501986</v>
          </cell>
          <cell r="H955">
            <v>5100</v>
          </cell>
        </row>
        <row r="956">
          <cell r="A956">
            <v>502082</v>
          </cell>
          <cell r="H956">
            <v>4200</v>
          </cell>
        </row>
        <row r="957">
          <cell r="A957">
            <v>502082</v>
          </cell>
          <cell r="H957">
            <v>884</v>
          </cell>
        </row>
        <row r="958">
          <cell r="A958">
            <v>502348</v>
          </cell>
          <cell r="H958">
            <v>5712</v>
          </cell>
        </row>
        <row r="959">
          <cell r="A959">
            <v>502348</v>
          </cell>
          <cell r="H959">
            <v>5712</v>
          </cell>
        </row>
        <row r="960">
          <cell r="A960">
            <v>502348</v>
          </cell>
          <cell r="H960">
            <v>5712</v>
          </cell>
        </row>
        <row r="961">
          <cell r="A961">
            <v>502348</v>
          </cell>
          <cell r="H961">
            <v>5712</v>
          </cell>
        </row>
        <row r="962">
          <cell r="A962">
            <v>502348</v>
          </cell>
          <cell r="H962">
            <v>5712</v>
          </cell>
        </row>
        <row r="963">
          <cell r="A963">
            <v>502348</v>
          </cell>
          <cell r="H963">
            <v>5712</v>
          </cell>
        </row>
        <row r="964">
          <cell r="A964">
            <v>502348</v>
          </cell>
          <cell r="H964">
            <v>5712</v>
          </cell>
        </row>
        <row r="965">
          <cell r="A965">
            <v>502348</v>
          </cell>
          <cell r="H965">
            <v>5712</v>
          </cell>
        </row>
        <row r="966">
          <cell r="A966">
            <v>502543</v>
          </cell>
          <cell r="H966">
            <v>3528</v>
          </cell>
        </row>
        <row r="967">
          <cell r="A967">
            <v>100201</v>
          </cell>
          <cell r="H967">
            <v>4512</v>
          </cell>
        </row>
        <row r="968">
          <cell r="A968">
            <v>100998</v>
          </cell>
          <cell r="H968">
            <v>4404.68</v>
          </cell>
        </row>
        <row r="969">
          <cell r="A969">
            <v>101933</v>
          </cell>
          <cell r="H969">
            <v>53.31</v>
          </cell>
        </row>
        <row r="970">
          <cell r="A970">
            <v>101933</v>
          </cell>
          <cell r="H970">
            <v>1080</v>
          </cell>
        </row>
        <row r="971">
          <cell r="A971">
            <v>500094</v>
          </cell>
          <cell r="H971">
            <v>272</v>
          </cell>
        </row>
        <row r="972">
          <cell r="A972">
            <v>500094</v>
          </cell>
          <cell r="H972">
            <v>298</v>
          </cell>
        </row>
        <row r="973">
          <cell r="A973">
            <v>500094</v>
          </cell>
          <cell r="H973">
            <v>1700</v>
          </cell>
        </row>
        <row r="974">
          <cell r="A974">
            <v>100128</v>
          </cell>
          <cell r="H974">
            <v>1020</v>
          </cell>
        </row>
        <row r="975">
          <cell r="A975">
            <v>100145</v>
          </cell>
          <cell r="H975">
            <v>4950</v>
          </cell>
        </row>
        <row r="976">
          <cell r="A976">
            <v>100324</v>
          </cell>
          <cell r="H976">
            <v>3960</v>
          </cell>
        </row>
        <row r="977">
          <cell r="A977">
            <v>100572</v>
          </cell>
          <cell r="H977">
            <v>7548</v>
          </cell>
        </row>
        <row r="978">
          <cell r="A978">
            <v>100892</v>
          </cell>
          <cell r="H978">
            <v>376.5</v>
          </cell>
        </row>
        <row r="979">
          <cell r="A979">
            <v>100907</v>
          </cell>
          <cell r="H979">
            <v>2070</v>
          </cell>
        </row>
        <row r="980">
          <cell r="A980">
            <v>101318</v>
          </cell>
          <cell r="H980">
            <v>990</v>
          </cell>
        </row>
        <row r="981">
          <cell r="A981">
            <v>101354</v>
          </cell>
          <cell r="H981">
            <v>5772</v>
          </cell>
        </row>
        <row r="982">
          <cell r="A982">
            <v>101801</v>
          </cell>
          <cell r="H982">
            <v>10998</v>
          </cell>
        </row>
        <row r="983">
          <cell r="A983">
            <v>101801</v>
          </cell>
          <cell r="H983">
            <v>7614</v>
          </cell>
        </row>
        <row r="984">
          <cell r="A984">
            <v>101801</v>
          </cell>
          <cell r="H984">
            <v>18048</v>
          </cell>
        </row>
        <row r="985">
          <cell r="A985">
            <v>101801</v>
          </cell>
          <cell r="H985">
            <v>7332</v>
          </cell>
        </row>
        <row r="986">
          <cell r="A986">
            <v>101801</v>
          </cell>
          <cell r="H986">
            <v>2256</v>
          </cell>
        </row>
        <row r="987">
          <cell r="A987">
            <v>101801</v>
          </cell>
          <cell r="H987">
            <v>8460</v>
          </cell>
        </row>
        <row r="988">
          <cell r="A988">
            <v>190064</v>
          </cell>
          <cell r="H988">
            <v>1504.8</v>
          </cell>
        </row>
        <row r="989">
          <cell r="A989">
            <v>500569</v>
          </cell>
          <cell r="H989">
            <v>960</v>
          </cell>
        </row>
        <row r="990">
          <cell r="A990">
            <v>500569</v>
          </cell>
          <cell r="H990">
            <v>41.37</v>
          </cell>
        </row>
        <row r="991">
          <cell r="A991">
            <v>500570</v>
          </cell>
          <cell r="H991">
            <v>1233.54</v>
          </cell>
        </row>
        <row r="992">
          <cell r="A992">
            <v>500570</v>
          </cell>
          <cell r="H992">
            <v>1233.54</v>
          </cell>
        </row>
        <row r="993">
          <cell r="A993">
            <v>502082</v>
          </cell>
          <cell r="H993">
            <v>26</v>
          </cell>
        </row>
        <row r="994">
          <cell r="A994">
            <v>502082</v>
          </cell>
          <cell r="H994">
            <v>884</v>
          </cell>
        </row>
        <row r="995">
          <cell r="A995">
            <v>502082</v>
          </cell>
          <cell r="H995">
            <v>26</v>
          </cell>
        </row>
        <row r="996">
          <cell r="A996">
            <v>502850</v>
          </cell>
          <cell r="H996">
            <v>23760</v>
          </cell>
        </row>
        <row r="997">
          <cell r="A997">
            <v>900271</v>
          </cell>
          <cell r="H997">
            <v>2688</v>
          </cell>
        </row>
        <row r="998">
          <cell r="A998">
            <v>100030</v>
          </cell>
          <cell r="H998">
            <v>6796.8</v>
          </cell>
        </row>
        <row r="999">
          <cell r="A999">
            <v>100342</v>
          </cell>
          <cell r="H999">
            <v>1270</v>
          </cell>
        </row>
        <row r="1000">
          <cell r="A1000">
            <v>100717</v>
          </cell>
          <cell r="H1000">
            <v>1776</v>
          </cell>
        </row>
        <row r="1001">
          <cell r="A1001">
            <v>100940</v>
          </cell>
          <cell r="H1001">
            <v>3230</v>
          </cell>
        </row>
        <row r="1002">
          <cell r="A1002">
            <v>101795</v>
          </cell>
          <cell r="H1002">
            <v>3478</v>
          </cell>
        </row>
        <row r="1003">
          <cell r="A1003">
            <v>190058</v>
          </cell>
          <cell r="H1003">
            <v>4514.3999999999996</v>
          </cell>
        </row>
        <row r="1004">
          <cell r="A1004">
            <v>191095</v>
          </cell>
          <cell r="H1004">
            <v>7074</v>
          </cell>
        </row>
        <row r="1005">
          <cell r="A1005">
            <v>191117</v>
          </cell>
          <cell r="H1005">
            <v>359</v>
          </cell>
        </row>
        <row r="1006">
          <cell r="A1006">
            <v>191117</v>
          </cell>
          <cell r="H1006">
            <v>1548</v>
          </cell>
        </row>
        <row r="1007">
          <cell r="A1007">
            <v>191119</v>
          </cell>
          <cell r="H1007">
            <v>4012.8</v>
          </cell>
        </row>
        <row r="1008">
          <cell r="A1008">
            <v>502454</v>
          </cell>
          <cell r="H1008">
            <v>12920</v>
          </cell>
        </row>
        <row r="1009">
          <cell r="A1009">
            <v>800248</v>
          </cell>
          <cell r="H1009">
            <v>3081.6</v>
          </cell>
        </row>
        <row r="1010">
          <cell r="A1010">
            <v>900211</v>
          </cell>
          <cell r="H1010">
            <v>3192</v>
          </cell>
        </row>
        <row r="1011">
          <cell r="A1011">
            <v>100578</v>
          </cell>
          <cell r="H1011">
            <v>14250</v>
          </cell>
        </row>
        <row r="1012">
          <cell r="A1012">
            <v>100717</v>
          </cell>
          <cell r="H1012">
            <v>1080</v>
          </cell>
        </row>
        <row r="1013">
          <cell r="A1013">
            <v>101938</v>
          </cell>
          <cell r="H1013">
            <v>584.85</v>
          </cell>
        </row>
        <row r="1014">
          <cell r="A1014">
            <v>191109</v>
          </cell>
          <cell r="H1014">
            <v>100</v>
          </cell>
        </row>
        <row r="1015">
          <cell r="A1015">
            <v>501059</v>
          </cell>
          <cell r="H1015">
            <v>8208</v>
          </cell>
        </row>
        <row r="1016">
          <cell r="A1016">
            <v>800024</v>
          </cell>
          <cell r="H1016">
            <v>369</v>
          </cell>
        </row>
        <row r="1017">
          <cell r="A1017">
            <v>800024</v>
          </cell>
          <cell r="H1017">
            <v>359</v>
          </cell>
        </row>
        <row r="1018">
          <cell r="A1018">
            <v>100016</v>
          </cell>
          <cell r="H1018">
            <v>3348</v>
          </cell>
        </row>
        <row r="1019">
          <cell r="A1019">
            <v>100048</v>
          </cell>
          <cell r="H1019">
            <v>359</v>
          </cell>
        </row>
        <row r="1020">
          <cell r="A1020">
            <v>100048</v>
          </cell>
          <cell r="H1020">
            <v>2016</v>
          </cell>
        </row>
        <row r="1021">
          <cell r="A1021">
            <v>100071</v>
          </cell>
          <cell r="H1021">
            <v>9928</v>
          </cell>
        </row>
        <row r="1022">
          <cell r="A1022">
            <v>100092</v>
          </cell>
          <cell r="H1022">
            <v>540</v>
          </cell>
        </row>
        <row r="1023">
          <cell r="A1023">
            <v>100092</v>
          </cell>
          <cell r="H1023">
            <v>86.93</v>
          </cell>
        </row>
        <row r="1024">
          <cell r="A1024">
            <v>100129</v>
          </cell>
          <cell r="H1024">
            <v>1392</v>
          </cell>
        </row>
        <row r="1025">
          <cell r="A1025">
            <v>100171</v>
          </cell>
          <cell r="H1025">
            <v>9900</v>
          </cell>
        </row>
        <row r="1026">
          <cell r="A1026">
            <v>100402</v>
          </cell>
          <cell r="H1026">
            <v>552</v>
          </cell>
        </row>
        <row r="1027">
          <cell r="A1027">
            <v>100925</v>
          </cell>
          <cell r="H1027">
            <v>15432</v>
          </cell>
        </row>
        <row r="1028">
          <cell r="A1028">
            <v>100925</v>
          </cell>
          <cell r="H1028">
            <v>2561</v>
          </cell>
        </row>
        <row r="1029">
          <cell r="A1029">
            <v>101053</v>
          </cell>
          <cell r="H1029">
            <v>2826.25</v>
          </cell>
        </row>
        <row r="1030">
          <cell r="A1030">
            <v>101717</v>
          </cell>
          <cell r="H1030">
            <v>260</v>
          </cell>
        </row>
        <row r="1031">
          <cell r="A1031">
            <v>101717</v>
          </cell>
          <cell r="H1031">
            <v>853.44</v>
          </cell>
        </row>
        <row r="1032">
          <cell r="A1032">
            <v>101807</v>
          </cell>
          <cell r="H1032">
            <v>1968</v>
          </cell>
        </row>
        <row r="1033">
          <cell r="A1033">
            <v>101878</v>
          </cell>
          <cell r="H1033">
            <v>288</v>
          </cell>
        </row>
        <row r="1034">
          <cell r="A1034">
            <v>102294</v>
          </cell>
          <cell r="H1034">
            <v>248</v>
          </cell>
        </row>
        <row r="1035">
          <cell r="A1035">
            <v>102314</v>
          </cell>
          <cell r="H1035">
            <v>1800</v>
          </cell>
        </row>
        <row r="1036">
          <cell r="A1036">
            <v>201274</v>
          </cell>
          <cell r="H1036">
            <v>45</v>
          </cell>
        </row>
        <row r="1037">
          <cell r="A1037">
            <v>201274</v>
          </cell>
          <cell r="H1037">
            <v>975</v>
          </cell>
        </row>
        <row r="1038">
          <cell r="A1038">
            <v>201274</v>
          </cell>
          <cell r="H1038">
            <v>1500</v>
          </cell>
        </row>
        <row r="1039">
          <cell r="A1039">
            <v>500493</v>
          </cell>
          <cell r="H1039">
            <v>206.18</v>
          </cell>
        </row>
        <row r="1040">
          <cell r="A1040">
            <v>501986</v>
          </cell>
          <cell r="H1040">
            <v>5100</v>
          </cell>
        </row>
        <row r="1041">
          <cell r="A1041">
            <v>502082</v>
          </cell>
          <cell r="H1041">
            <v>130</v>
          </cell>
        </row>
        <row r="1042">
          <cell r="A1042">
            <v>502814</v>
          </cell>
          <cell r="H1042">
            <v>248</v>
          </cell>
        </row>
        <row r="1043">
          <cell r="A1043">
            <v>502966</v>
          </cell>
          <cell r="H1043">
            <v>2356.5700000000002</v>
          </cell>
        </row>
        <row r="1044">
          <cell r="A1044">
            <v>800159</v>
          </cell>
          <cell r="H1044">
            <v>456</v>
          </cell>
        </row>
        <row r="1045">
          <cell r="A1045">
            <v>800231</v>
          </cell>
          <cell r="H1045">
            <v>9720</v>
          </cell>
        </row>
        <row r="1046">
          <cell r="A1046">
            <v>100033</v>
          </cell>
          <cell r="H1046">
            <v>144</v>
          </cell>
        </row>
        <row r="1047">
          <cell r="A1047">
            <v>100033</v>
          </cell>
          <cell r="H1047">
            <v>1560</v>
          </cell>
        </row>
        <row r="1048">
          <cell r="A1048">
            <v>100157</v>
          </cell>
          <cell r="H1048">
            <v>8750</v>
          </cell>
        </row>
        <row r="1049">
          <cell r="A1049">
            <v>100180</v>
          </cell>
          <cell r="H1049">
            <v>5000</v>
          </cell>
        </row>
        <row r="1050">
          <cell r="A1050">
            <v>100213</v>
          </cell>
          <cell r="H1050">
            <v>5000</v>
          </cell>
        </row>
        <row r="1051">
          <cell r="A1051">
            <v>100216</v>
          </cell>
          <cell r="H1051">
            <v>12500</v>
          </cell>
        </row>
        <row r="1052">
          <cell r="A1052">
            <v>100254</v>
          </cell>
          <cell r="H1052">
            <v>7500</v>
          </cell>
        </row>
        <row r="1053">
          <cell r="A1053">
            <v>100254</v>
          </cell>
          <cell r="H1053">
            <v>5000</v>
          </cell>
        </row>
        <row r="1054">
          <cell r="A1054">
            <v>100259</v>
          </cell>
          <cell r="H1054">
            <v>5000</v>
          </cell>
        </row>
        <row r="1055">
          <cell r="A1055">
            <v>100274</v>
          </cell>
          <cell r="H1055">
            <v>3753.6</v>
          </cell>
        </row>
        <row r="1056">
          <cell r="A1056">
            <v>100280</v>
          </cell>
          <cell r="H1056">
            <v>5000</v>
          </cell>
        </row>
        <row r="1057">
          <cell r="A1057">
            <v>100501</v>
          </cell>
          <cell r="H1057">
            <v>7500</v>
          </cell>
        </row>
        <row r="1058">
          <cell r="A1058">
            <v>100607</v>
          </cell>
          <cell r="H1058">
            <v>5000</v>
          </cell>
        </row>
        <row r="1059">
          <cell r="A1059">
            <v>100848</v>
          </cell>
          <cell r="H1059">
            <v>16200</v>
          </cell>
        </row>
        <row r="1060">
          <cell r="A1060">
            <v>102249</v>
          </cell>
          <cell r="H1060">
            <v>3024</v>
          </cell>
        </row>
        <row r="1061">
          <cell r="A1061">
            <v>102268</v>
          </cell>
          <cell r="H1061">
            <v>359</v>
          </cell>
        </row>
        <row r="1062">
          <cell r="A1062">
            <v>102349</v>
          </cell>
          <cell r="H1062">
            <v>4560</v>
          </cell>
        </row>
        <row r="1063">
          <cell r="A1063">
            <v>500144</v>
          </cell>
          <cell r="H1063">
            <v>9300</v>
          </cell>
        </row>
        <row r="1064">
          <cell r="A1064">
            <v>500144</v>
          </cell>
          <cell r="H1064">
            <v>149</v>
          </cell>
        </row>
        <row r="1065">
          <cell r="A1065">
            <v>501056</v>
          </cell>
          <cell r="H1065">
            <v>1800</v>
          </cell>
        </row>
        <row r="1066">
          <cell r="A1066">
            <v>501056</v>
          </cell>
          <cell r="H1066">
            <v>10800</v>
          </cell>
        </row>
        <row r="1067">
          <cell r="A1067">
            <v>501056</v>
          </cell>
          <cell r="H1067">
            <v>2088</v>
          </cell>
        </row>
        <row r="1068">
          <cell r="A1068">
            <v>501701</v>
          </cell>
          <cell r="H1068">
            <v>225</v>
          </cell>
        </row>
        <row r="1069">
          <cell r="A1069">
            <v>501924</v>
          </cell>
          <cell r="H1069">
            <v>3276</v>
          </cell>
        </row>
        <row r="1070">
          <cell r="A1070">
            <v>800028</v>
          </cell>
          <cell r="H1070">
            <v>5000</v>
          </cell>
        </row>
        <row r="1071">
          <cell r="A1071">
            <v>800030</v>
          </cell>
          <cell r="H1071">
            <v>5000</v>
          </cell>
        </row>
        <row r="1072">
          <cell r="A1072">
            <v>900271</v>
          </cell>
          <cell r="H1072">
            <v>1536</v>
          </cell>
        </row>
        <row r="1073">
          <cell r="A1073">
            <v>900328</v>
          </cell>
          <cell r="H1073">
            <v>104.9</v>
          </cell>
        </row>
        <row r="1074">
          <cell r="A1074">
            <v>900328</v>
          </cell>
          <cell r="H1074">
            <v>4320</v>
          </cell>
        </row>
        <row r="1075">
          <cell r="A1075">
            <v>100365</v>
          </cell>
          <cell r="H1075">
            <v>5100</v>
          </cell>
        </row>
        <row r="1076">
          <cell r="A1076">
            <v>100493</v>
          </cell>
          <cell r="H1076">
            <v>7650</v>
          </cell>
        </row>
        <row r="1077">
          <cell r="A1077">
            <v>101219</v>
          </cell>
          <cell r="H1077">
            <v>783</v>
          </cell>
        </row>
        <row r="1078">
          <cell r="A1078">
            <v>102131</v>
          </cell>
          <cell r="H1078">
            <v>44460</v>
          </cell>
        </row>
        <row r="1079">
          <cell r="A1079">
            <v>102328</v>
          </cell>
          <cell r="H1079">
            <v>2500</v>
          </cell>
        </row>
        <row r="1080">
          <cell r="A1080">
            <v>201274</v>
          </cell>
          <cell r="H1080">
            <v>720.5</v>
          </cell>
        </row>
        <row r="1081">
          <cell r="A1081">
            <v>201274</v>
          </cell>
          <cell r="H1081">
            <v>65.5</v>
          </cell>
        </row>
        <row r="1082">
          <cell r="A1082">
            <v>201274</v>
          </cell>
          <cell r="H1082">
            <v>300</v>
          </cell>
        </row>
        <row r="1083">
          <cell r="A1083">
            <v>201274</v>
          </cell>
          <cell r="H1083">
            <v>120</v>
          </cell>
        </row>
        <row r="1084">
          <cell r="A1084">
            <v>201274</v>
          </cell>
          <cell r="H1084">
            <v>262</v>
          </cell>
        </row>
        <row r="1085">
          <cell r="A1085">
            <v>201274</v>
          </cell>
          <cell r="H1085">
            <v>196.5</v>
          </cell>
        </row>
        <row r="1086">
          <cell r="A1086">
            <v>201274</v>
          </cell>
          <cell r="H1086">
            <v>9039</v>
          </cell>
        </row>
        <row r="1087">
          <cell r="A1087">
            <v>201274</v>
          </cell>
          <cell r="H1087">
            <v>2358</v>
          </cell>
        </row>
        <row r="1088">
          <cell r="A1088">
            <v>201274</v>
          </cell>
          <cell r="H1088">
            <v>600</v>
          </cell>
        </row>
        <row r="1089">
          <cell r="A1089">
            <v>503027</v>
          </cell>
          <cell r="H1089">
            <v>3240</v>
          </cell>
        </row>
        <row r="1090">
          <cell r="A1090">
            <v>503027</v>
          </cell>
          <cell r="H1090">
            <v>134.91</v>
          </cell>
        </row>
        <row r="1091">
          <cell r="A1091">
            <v>503027</v>
          </cell>
          <cell r="H1091">
            <v>3360</v>
          </cell>
        </row>
        <row r="1092">
          <cell r="A1092">
            <v>900014</v>
          </cell>
          <cell r="H1092">
            <v>25500</v>
          </cell>
        </row>
        <row r="1093">
          <cell r="A1093">
            <v>100129</v>
          </cell>
          <cell r="H1093">
            <v>2088</v>
          </cell>
        </row>
        <row r="1094">
          <cell r="A1094">
            <v>102357</v>
          </cell>
          <cell r="H1094">
            <v>540</v>
          </cell>
        </row>
        <row r="1095">
          <cell r="A1095">
            <v>102357</v>
          </cell>
          <cell r="H1095">
            <v>180</v>
          </cell>
        </row>
        <row r="1096">
          <cell r="A1096">
            <v>191109</v>
          </cell>
          <cell r="H1096">
            <v>624</v>
          </cell>
        </row>
        <row r="1097">
          <cell r="A1097">
            <v>191139</v>
          </cell>
          <cell r="H1097">
            <v>838</v>
          </cell>
        </row>
        <row r="1098">
          <cell r="A1098">
            <v>201274</v>
          </cell>
          <cell r="H1098">
            <v>3143.88</v>
          </cell>
        </row>
        <row r="1099">
          <cell r="A1099">
            <v>201274</v>
          </cell>
          <cell r="H1099">
            <v>2662.52</v>
          </cell>
        </row>
        <row r="1100">
          <cell r="A1100">
            <v>201274</v>
          </cell>
          <cell r="H1100">
            <v>5863</v>
          </cell>
        </row>
        <row r="1101">
          <cell r="A1101">
            <v>201274</v>
          </cell>
          <cell r="H1101">
            <v>603.12</v>
          </cell>
        </row>
        <row r="1102">
          <cell r="A1102">
            <v>201274</v>
          </cell>
          <cell r="H1102">
            <v>483.1</v>
          </cell>
        </row>
        <row r="1103">
          <cell r="A1103">
            <v>201274</v>
          </cell>
          <cell r="H1103">
            <v>3624.34</v>
          </cell>
        </row>
        <row r="1104">
          <cell r="A1104">
            <v>201274</v>
          </cell>
          <cell r="H1104">
            <v>5000</v>
          </cell>
        </row>
        <row r="1105">
          <cell r="A1105">
            <v>201274</v>
          </cell>
          <cell r="H1105">
            <v>1243.44</v>
          </cell>
        </row>
        <row r="1106">
          <cell r="A1106">
            <v>201274</v>
          </cell>
          <cell r="H1106">
            <v>1817.2</v>
          </cell>
        </row>
        <row r="1107">
          <cell r="A1107">
            <v>500540</v>
          </cell>
          <cell r="H1107">
            <v>1550</v>
          </cell>
        </row>
        <row r="1108">
          <cell r="A1108">
            <v>500540</v>
          </cell>
          <cell r="H1108">
            <v>137</v>
          </cell>
        </row>
        <row r="1109">
          <cell r="A1109">
            <v>500771</v>
          </cell>
          <cell r="H1109">
            <v>11415.84</v>
          </cell>
        </row>
        <row r="1110">
          <cell r="A1110">
            <v>501963</v>
          </cell>
          <cell r="H1110">
            <v>2178</v>
          </cell>
        </row>
        <row r="1111">
          <cell r="A1111">
            <v>502635</v>
          </cell>
          <cell r="H1111">
            <v>9120</v>
          </cell>
        </row>
        <row r="1112">
          <cell r="A1112">
            <v>502806</v>
          </cell>
          <cell r="H1112">
            <v>225</v>
          </cell>
        </row>
        <row r="1113">
          <cell r="A1113">
            <v>502932</v>
          </cell>
          <cell r="H1113">
            <v>567</v>
          </cell>
        </row>
        <row r="1114">
          <cell r="A1114">
            <v>900291</v>
          </cell>
          <cell r="H1114">
            <v>2473.1999999999998</v>
          </cell>
        </row>
        <row r="1115">
          <cell r="A1115">
            <v>100129</v>
          </cell>
          <cell r="H1115">
            <v>1392</v>
          </cell>
        </row>
        <row r="1116">
          <cell r="A1116">
            <v>100188</v>
          </cell>
          <cell r="H1116">
            <v>12750</v>
          </cell>
        </row>
        <row r="1117">
          <cell r="A1117">
            <v>100188</v>
          </cell>
          <cell r="H1117">
            <v>127</v>
          </cell>
        </row>
        <row r="1118">
          <cell r="A1118">
            <v>100217</v>
          </cell>
          <cell r="H1118">
            <v>12750</v>
          </cell>
        </row>
        <row r="1119">
          <cell r="A1119">
            <v>100217</v>
          </cell>
          <cell r="H1119">
            <v>1275</v>
          </cell>
        </row>
        <row r="1120">
          <cell r="A1120">
            <v>100359</v>
          </cell>
          <cell r="H1120">
            <v>1550</v>
          </cell>
        </row>
        <row r="1121">
          <cell r="A1121">
            <v>100949</v>
          </cell>
          <cell r="H1121">
            <v>4404.68</v>
          </cell>
        </row>
        <row r="1122">
          <cell r="A1122">
            <v>100963</v>
          </cell>
          <cell r="H1122">
            <v>450</v>
          </cell>
        </row>
        <row r="1123">
          <cell r="A1123">
            <v>101069</v>
          </cell>
          <cell r="H1123">
            <v>238.88</v>
          </cell>
        </row>
        <row r="1124">
          <cell r="A1124">
            <v>101069</v>
          </cell>
          <cell r="H1124">
            <v>12750</v>
          </cell>
        </row>
        <row r="1125">
          <cell r="A1125">
            <v>101244</v>
          </cell>
          <cell r="H1125">
            <v>15300</v>
          </cell>
        </row>
        <row r="1126">
          <cell r="A1126">
            <v>101245</v>
          </cell>
          <cell r="H1126">
            <v>10200</v>
          </cell>
        </row>
        <row r="1127">
          <cell r="A1127">
            <v>101246</v>
          </cell>
          <cell r="H1127">
            <v>10200</v>
          </cell>
        </row>
        <row r="1128">
          <cell r="A1128">
            <v>101247</v>
          </cell>
          <cell r="H1128">
            <v>15300</v>
          </cell>
        </row>
        <row r="1129">
          <cell r="A1129">
            <v>101308</v>
          </cell>
          <cell r="H1129">
            <v>1</v>
          </cell>
        </row>
        <row r="1130">
          <cell r="A1130">
            <v>101308</v>
          </cell>
          <cell r="H1130">
            <v>5610</v>
          </cell>
        </row>
        <row r="1131">
          <cell r="A1131">
            <v>101311</v>
          </cell>
          <cell r="H1131">
            <v>5610</v>
          </cell>
        </row>
        <row r="1132">
          <cell r="A1132">
            <v>101370</v>
          </cell>
          <cell r="H1132">
            <v>33199.199999999997</v>
          </cell>
        </row>
        <row r="1133">
          <cell r="A1133">
            <v>101702</v>
          </cell>
          <cell r="H1133">
            <v>1092</v>
          </cell>
        </row>
        <row r="1134">
          <cell r="A1134">
            <v>101702</v>
          </cell>
          <cell r="H1134">
            <v>3861</v>
          </cell>
        </row>
        <row r="1135">
          <cell r="A1135">
            <v>101703</v>
          </cell>
          <cell r="H1135">
            <v>2418</v>
          </cell>
        </row>
        <row r="1136">
          <cell r="A1136">
            <v>101703</v>
          </cell>
          <cell r="H1136">
            <v>1783</v>
          </cell>
        </row>
        <row r="1137">
          <cell r="A1137">
            <v>101704</v>
          </cell>
          <cell r="H1137">
            <v>5075</v>
          </cell>
        </row>
        <row r="1138">
          <cell r="A1138">
            <v>101704</v>
          </cell>
          <cell r="H1138">
            <v>100000</v>
          </cell>
        </row>
        <row r="1139">
          <cell r="A1139">
            <v>101704</v>
          </cell>
          <cell r="H1139">
            <v>2432</v>
          </cell>
        </row>
        <row r="1140">
          <cell r="A1140">
            <v>101815</v>
          </cell>
          <cell r="H1140">
            <v>127.36</v>
          </cell>
        </row>
        <row r="1141">
          <cell r="A1141">
            <v>102012</v>
          </cell>
          <cell r="H1141">
            <v>1404</v>
          </cell>
        </row>
        <row r="1142">
          <cell r="A1142">
            <v>102349</v>
          </cell>
          <cell r="H1142">
            <v>359</v>
          </cell>
        </row>
        <row r="1143">
          <cell r="A1143">
            <v>201092</v>
          </cell>
          <cell r="H1143">
            <v>504</v>
          </cell>
        </row>
        <row r="1144">
          <cell r="A1144">
            <v>500736</v>
          </cell>
          <cell r="H1144">
            <v>4894.09</v>
          </cell>
        </row>
        <row r="1145">
          <cell r="A1145">
            <v>500737</v>
          </cell>
          <cell r="H1145">
            <v>29364.54</v>
          </cell>
        </row>
        <row r="1146">
          <cell r="A1146">
            <v>501986</v>
          </cell>
          <cell r="H1146">
            <v>2850</v>
          </cell>
        </row>
        <row r="1147">
          <cell r="A1147">
            <v>501986</v>
          </cell>
          <cell r="H1147">
            <v>2850</v>
          </cell>
        </row>
        <row r="1148">
          <cell r="A1148">
            <v>501987</v>
          </cell>
          <cell r="H1148">
            <v>2850</v>
          </cell>
        </row>
        <row r="1149">
          <cell r="A1149">
            <v>501987</v>
          </cell>
          <cell r="H1149">
            <v>127</v>
          </cell>
        </row>
        <row r="1150">
          <cell r="A1150">
            <v>501988</v>
          </cell>
          <cell r="H1150">
            <v>3400</v>
          </cell>
        </row>
        <row r="1151">
          <cell r="A1151">
            <v>502293</v>
          </cell>
          <cell r="H1151">
            <v>2850</v>
          </cell>
        </row>
        <row r="1152">
          <cell r="A1152">
            <v>503041</v>
          </cell>
          <cell r="H1152">
            <v>2280</v>
          </cell>
        </row>
        <row r="1153">
          <cell r="A1153">
            <v>900389</v>
          </cell>
          <cell r="H1153">
            <v>3648</v>
          </cell>
        </row>
        <row r="1154">
          <cell r="A1154">
            <v>900389</v>
          </cell>
          <cell r="H1154">
            <v>116</v>
          </cell>
        </row>
        <row r="1155">
          <cell r="A1155">
            <v>100162</v>
          </cell>
          <cell r="H1155">
            <v>900</v>
          </cell>
        </row>
        <row r="1156">
          <cell r="A1156">
            <v>101069</v>
          </cell>
          <cell r="H1156">
            <v>127</v>
          </cell>
        </row>
        <row r="1157">
          <cell r="A1157">
            <v>101217</v>
          </cell>
          <cell r="H1157">
            <v>228.07</v>
          </cell>
        </row>
        <row r="1158">
          <cell r="A1158">
            <v>101217</v>
          </cell>
          <cell r="H1158">
            <v>4552.3500000000004</v>
          </cell>
        </row>
        <row r="1159">
          <cell r="A1159">
            <v>101311</v>
          </cell>
          <cell r="H1159">
            <v>90</v>
          </cell>
        </row>
        <row r="1160">
          <cell r="A1160">
            <v>500572</v>
          </cell>
          <cell r="H1160">
            <v>227.08</v>
          </cell>
        </row>
        <row r="1161">
          <cell r="A1161">
            <v>500572</v>
          </cell>
          <cell r="H1161">
            <v>3916</v>
          </cell>
        </row>
        <row r="1162">
          <cell r="A1162">
            <v>500743</v>
          </cell>
          <cell r="H1162">
            <v>4013.9</v>
          </cell>
        </row>
        <row r="1163">
          <cell r="A1163">
            <v>500743</v>
          </cell>
          <cell r="H1163">
            <v>228.07</v>
          </cell>
        </row>
        <row r="1164">
          <cell r="A1164">
            <v>500815</v>
          </cell>
          <cell r="H1164">
            <v>228.07</v>
          </cell>
        </row>
        <row r="1165">
          <cell r="A1165">
            <v>500815</v>
          </cell>
          <cell r="H1165">
            <v>5482.4</v>
          </cell>
        </row>
        <row r="1166">
          <cell r="A1166">
            <v>501616</v>
          </cell>
          <cell r="H1166">
            <v>3867.05</v>
          </cell>
        </row>
        <row r="1167">
          <cell r="A1167">
            <v>501616</v>
          </cell>
          <cell r="H1167">
            <v>228.07</v>
          </cell>
        </row>
        <row r="1168">
          <cell r="A1168">
            <v>502969</v>
          </cell>
          <cell r="H1168">
            <v>450</v>
          </cell>
        </row>
        <row r="1169">
          <cell r="A1169">
            <v>800069</v>
          </cell>
          <cell r="H1169">
            <v>5090.79</v>
          </cell>
        </row>
        <row r="1170">
          <cell r="A1170">
            <v>900039</v>
          </cell>
          <cell r="H1170">
            <v>228.07</v>
          </cell>
        </row>
        <row r="1171">
          <cell r="A1171">
            <v>900039</v>
          </cell>
          <cell r="H1171">
            <v>5922.95</v>
          </cell>
        </row>
        <row r="1172">
          <cell r="A1172">
            <v>900333</v>
          </cell>
          <cell r="H1172">
            <v>228.07</v>
          </cell>
        </row>
        <row r="1173">
          <cell r="A1173">
            <v>900333</v>
          </cell>
          <cell r="H1173">
            <v>7073.18</v>
          </cell>
        </row>
        <row r="1174">
          <cell r="A1174">
            <v>100719</v>
          </cell>
          <cell r="H1174">
            <v>360</v>
          </cell>
        </row>
        <row r="1175">
          <cell r="A1175">
            <v>102017</v>
          </cell>
          <cell r="H1175">
            <v>360</v>
          </cell>
        </row>
        <row r="1176">
          <cell r="A1176">
            <v>102017</v>
          </cell>
          <cell r="H1176">
            <v>3240</v>
          </cell>
        </row>
        <row r="1177">
          <cell r="A1177">
            <v>102134</v>
          </cell>
          <cell r="H1177">
            <v>4320</v>
          </cell>
        </row>
        <row r="1178">
          <cell r="A1178">
            <v>102135</v>
          </cell>
          <cell r="H1178">
            <v>1080</v>
          </cell>
        </row>
        <row r="1179">
          <cell r="A1179">
            <v>102141</v>
          </cell>
          <cell r="H1179">
            <v>1440</v>
          </cell>
        </row>
        <row r="1180">
          <cell r="A1180">
            <v>102316</v>
          </cell>
          <cell r="H1180">
            <v>1800</v>
          </cell>
        </row>
        <row r="1181">
          <cell r="A1181">
            <v>102337</v>
          </cell>
          <cell r="H1181">
            <v>45</v>
          </cell>
        </row>
        <row r="1182">
          <cell r="A1182">
            <v>190027</v>
          </cell>
          <cell r="H1182">
            <v>11536.8</v>
          </cell>
        </row>
        <row r="1183">
          <cell r="A1183">
            <v>190054</v>
          </cell>
          <cell r="H1183">
            <v>2006.4</v>
          </cell>
        </row>
        <row r="1184">
          <cell r="A1184">
            <v>190057</v>
          </cell>
          <cell r="H1184">
            <v>3009.6</v>
          </cell>
        </row>
        <row r="1185">
          <cell r="A1185">
            <v>190061</v>
          </cell>
          <cell r="H1185">
            <v>2508</v>
          </cell>
        </row>
        <row r="1186">
          <cell r="A1186">
            <v>190061</v>
          </cell>
          <cell r="H1186">
            <v>2508</v>
          </cell>
        </row>
        <row r="1187">
          <cell r="A1187">
            <v>190066</v>
          </cell>
          <cell r="H1187">
            <v>668.8</v>
          </cell>
        </row>
        <row r="1188">
          <cell r="A1188">
            <v>190066</v>
          </cell>
          <cell r="H1188">
            <v>2884.2</v>
          </cell>
        </row>
        <row r="1189">
          <cell r="A1189">
            <v>190066</v>
          </cell>
          <cell r="H1189">
            <v>961.4</v>
          </cell>
        </row>
        <row r="1190">
          <cell r="A1190">
            <v>500345</v>
          </cell>
          <cell r="H1190">
            <v>3240</v>
          </cell>
        </row>
        <row r="1191">
          <cell r="A1191">
            <v>101996</v>
          </cell>
          <cell r="H1191">
            <v>480</v>
          </cell>
        </row>
        <row r="1192">
          <cell r="A1192">
            <v>190061</v>
          </cell>
          <cell r="H1192">
            <v>480</v>
          </cell>
        </row>
        <row r="1193">
          <cell r="A1193">
            <v>502546</v>
          </cell>
          <cell r="H1193">
            <v>1368</v>
          </cell>
        </row>
        <row r="1194">
          <cell r="A1194">
            <v>502849</v>
          </cell>
          <cell r="H1194">
            <v>38</v>
          </cell>
        </row>
        <row r="1195">
          <cell r="A1195">
            <v>900291</v>
          </cell>
          <cell r="H1195">
            <v>1483.92</v>
          </cell>
        </row>
        <row r="1196">
          <cell r="A1196">
            <v>100020</v>
          </cell>
          <cell r="H1196">
            <v>342</v>
          </cell>
        </row>
        <row r="1197">
          <cell r="A1197">
            <v>100036</v>
          </cell>
          <cell r="H1197">
            <v>5616</v>
          </cell>
        </row>
        <row r="1198">
          <cell r="A1198">
            <v>100036</v>
          </cell>
          <cell r="H1198">
            <v>108</v>
          </cell>
        </row>
        <row r="1199">
          <cell r="A1199">
            <v>100071</v>
          </cell>
          <cell r="H1199">
            <v>7830</v>
          </cell>
        </row>
        <row r="1200">
          <cell r="A1200">
            <v>100146</v>
          </cell>
          <cell r="H1200">
            <v>359</v>
          </cell>
        </row>
        <row r="1201">
          <cell r="A1201">
            <v>100935</v>
          </cell>
          <cell r="H1201">
            <v>4050</v>
          </cell>
        </row>
        <row r="1202">
          <cell r="A1202">
            <v>100939</v>
          </cell>
          <cell r="H1202">
            <v>1350</v>
          </cell>
        </row>
        <row r="1203">
          <cell r="A1203">
            <v>100940</v>
          </cell>
          <cell r="H1203">
            <v>2700</v>
          </cell>
        </row>
        <row r="1204">
          <cell r="A1204">
            <v>101315</v>
          </cell>
          <cell r="H1204">
            <v>180</v>
          </cell>
        </row>
        <row r="1205">
          <cell r="A1205">
            <v>101680</v>
          </cell>
          <cell r="H1205">
            <v>189</v>
          </cell>
        </row>
        <row r="1206">
          <cell r="A1206">
            <v>201092</v>
          </cell>
          <cell r="H1206">
            <v>84</v>
          </cell>
        </row>
        <row r="1207">
          <cell r="A1207">
            <v>500084</v>
          </cell>
          <cell r="H1207">
            <v>912</v>
          </cell>
        </row>
        <row r="1208">
          <cell r="A1208">
            <v>501596</v>
          </cell>
          <cell r="H1208">
            <v>1481.04</v>
          </cell>
        </row>
        <row r="1209">
          <cell r="A1209">
            <v>502636</v>
          </cell>
          <cell r="H1209">
            <v>76</v>
          </cell>
        </row>
        <row r="1210">
          <cell r="A1210">
            <v>100023</v>
          </cell>
          <cell r="H1210">
            <v>143</v>
          </cell>
        </row>
        <row r="1211">
          <cell r="A1211">
            <v>100023</v>
          </cell>
          <cell r="H1211">
            <v>1008</v>
          </cell>
        </row>
        <row r="1212">
          <cell r="A1212">
            <v>100033</v>
          </cell>
          <cell r="H1212">
            <v>1560</v>
          </cell>
        </row>
        <row r="1213">
          <cell r="A1213">
            <v>100033</v>
          </cell>
          <cell r="H1213">
            <v>144</v>
          </cell>
        </row>
        <row r="1214">
          <cell r="A1214">
            <v>100071</v>
          </cell>
          <cell r="H1214">
            <v>9928</v>
          </cell>
        </row>
        <row r="1215">
          <cell r="A1215">
            <v>100071</v>
          </cell>
          <cell r="H1215">
            <v>9928</v>
          </cell>
        </row>
        <row r="1216">
          <cell r="A1216">
            <v>100335</v>
          </cell>
          <cell r="H1216">
            <v>1188</v>
          </cell>
        </row>
        <row r="1217">
          <cell r="A1217">
            <v>100336</v>
          </cell>
          <cell r="H1217">
            <v>1188</v>
          </cell>
        </row>
        <row r="1218">
          <cell r="A1218">
            <v>100572</v>
          </cell>
          <cell r="H1218">
            <v>888</v>
          </cell>
        </row>
        <row r="1219">
          <cell r="A1219">
            <v>100760</v>
          </cell>
          <cell r="H1219">
            <v>1776</v>
          </cell>
        </row>
        <row r="1220">
          <cell r="A1220">
            <v>101085</v>
          </cell>
          <cell r="H1220">
            <v>104.87</v>
          </cell>
        </row>
        <row r="1221">
          <cell r="A1221">
            <v>101085</v>
          </cell>
          <cell r="H1221">
            <v>1080</v>
          </cell>
        </row>
        <row r="1222">
          <cell r="A1222">
            <v>101354</v>
          </cell>
          <cell r="H1222">
            <v>3996</v>
          </cell>
        </row>
        <row r="1223">
          <cell r="A1223">
            <v>101984</v>
          </cell>
          <cell r="H1223">
            <v>420</v>
          </cell>
        </row>
        <row r="1224">
          <cell r="A1224">
            <v>102268</v>
          </cell>
          <cell r="H1224">
            <v>85.2</v>
          </cell>
        </row>
        <row r="1225">
          <cell r="A1225">
            <v>501732</v>
          </cell>
          <cell r="H1225">
            <v>1404</v>
          </cell>
        </row>
        <row r="1226">
          <cell r="A1226">
            <v>900375</v>
          </cell>
          <cell r="H1226">
            <v>359</v>
          </cell>
        </row>
        <row r="1227">
          <cell r="A1227">
            <v>100580</v>
          </cell>
          <cell r="H1227">
            <v>12312</v>
          </cell>
        </row>
        <row r="1228">
          <cell r="A1228">
            <v>100657</v>
          </cell>
          <cell r="H1228">
            <v>984</v>
          </cell>
        </row>
        <row r="1229">
          <cell r="A1229">
            <v>101415</v>
          </cell>
          <cell r="H1229">
            <v>1728</v>
          </cell>
        </row>
        <row r="1230">
          <cell r="A1230">
            <v>101415</v>
          </cell>
          <cell r="H1230">
            <v>94.54</v>
          </cell>
        </row>
        <row r="1231">
          <cell r="A1231">
            <v>102059</v>
          </cell>
          <cell r="H1231">
            <v>1700</v>
          </cell>
        </row>
        <row r="1232">
          <cell r="A1232">
            <v>190026</v>
          </cell>
          <cell r="H1232">
            <v>7524</v>
          </cell>
        </row>
        <row r="1233">
          <cell r="A1233">
            <v>190028</v>
          </cell>
          <cell r="H1233">
            <v>6019.2</v>
          </cell>
        </row>
        <row r="1234">
          <cell r="A1234">
            <v>190066</v>
          </cell>
          <cell r="H1234">
            <v>710.6</v>
          </cell>
        </row>
        <row r="1235">
          <cell r="A1235">
            <v>190066</v>
          </cell>
          <cell r="H1235">
            <v>15340.6</v>
          </cell>
        </row>
        <row r="1236">
          <cell r="A1236">
            <v>190097</v>
          </cell>
          <cell r="H1236">
            <v>590</v>
          </cell>
        </row>
        <row r="1237">
          <cell r="A1237">
            <v>190097</v>
          </cell>
          <cell r="H1237">
            <v>1400</v>
          </cell>
        </row>
        <row r="1238">
          <cell r="A1238">
            <v>190097</v>
          </cell>
          <cell r="H1238">
            <v>78.510000000000005</v>
          </cell>
        </row>
        <row r="1239">
          <cell r="A1239">
            <v>190928</v>
          </cell>
          <cell r="H1239">
            <v>1392</v>
          </cell>
        </row>
        <row r="1240">
          <cell r="A1240">
            <v>190928</v>
          </cell>
          <cell r="H1240">
            <v>62.81</v>
          </cell>
        </row>
        <row r="1241">
          <cell r="A1241">
            <v>500362</v>
          </cell>
          <cell r="H1241">
            <v>778</v>
          </cell>
        </row>
        <row r="1242">
          <cell r="A1242">
            <v>500362</v>
          </cell>
          <cell r="H1242">
            <v>3900</v>
          </cell>
        </row>
        <row r="1243">
          <cell r="A1243">
            <v>502083</v>
          </cell>
          <cell r="H1243">
            <v>1680</v>
          </cell>
        </row>
        <row r="1244">
          <cell r="A1244">
            <v>502413</v>
          </cell>
          <cell r="H1244">
            <v>3456</v>
          </cell>
        </row>
        <row r="1245">
          <cell r="A1245">
            <v>800052</v>
          </cell>
          <cell r="H1245">
            <v>1175.28</v>
          </cell>
        </row>
        <row r="1246">
          <cell r="A1246">
            <v>100145</v>
          </cell>
          <cell r="H1246">
            <v>720</v>
          </cell>
        </row>
        <row r="1247">
          <cell r="A1247">
            <v>100251</v>
          </cell>
          <cell r="H1247">
            <v>1020</v>
          </cell>
        </row>
        <row r="1248">
          <cell r="A1248">
            <v>101426</v>
          </cell>
          <cell r="H1248">
            <v>1134</v>
          </cell>
        </row>
        <row r="1249">
          <cell r="A1249">
            <v>101426</v>
          </cell>
          <cell r="H1249">
            <v>2100</v>
          </cell>
        </row>
        <row r="1250">
          <cell r="A1250">
            <v>101688</v>
          </cell>
          <cell r="H1250">
            <v>15876</v>
          </cell>
        </row>
        <row r="1251">
          <cell r="A1251">
            <v>101753</v>
          </cell>
          <cell r="H1251">
            <v>20412</v>
          </cell>
        </row>
        <row r="1252">
          <cell r="A1252">
            <v>201559</v>
          </cell>
          <cell r="H1252">
            <v>3600</v>
          </cell>
        </row>
        <row r="1253">
          <cell r="A1253">
            <v>501051</v>
          </cell>
          <cell r="H1253">
            <v>6480</v>
          </cell>
        </row>
        <row r="1254">
          <cell r="A1254">
            <v>502413</v>
          </cell>
          <cell r="H1254">
            <v>3456</v>
          </cell>
        </row>
        <row r="1255">
          <cell r="A1255">
            <v>502413</v>
          </cell>
          <cell r="H1255">
            <v>3456</v>
          </cell>
        </row>
        <row r="1256">
          <cell r="A1256">
            <v>502926</v>
          </cell>
          <cell r="H1256">
            <v>3936</v>
          </cell>
        </row>
        <row r="1257">
          <cell r="A1257">
            <v>100657</v>
          </cell>
          <cell r="H1257">
            <v>984</v>
          </cell>
        </row>
        <row r="1258">
          <cell r="A1258">
            <v>102076</v>
          </cell>
          <cell r="H1258">
            <v>7956</v>
          </cell>
        </row>
        <row r="1259">
          <cell r="A1259">
            <v>190029</v>
          </cell>
          <cell r="H1259">
            <v>18057.599999999999</v>
          </cell>
        </row>
        <row r="1260">
          <cell r="A1260">
            <v>190029</v>
          </cell>
          <cell r="H1260">
            <v>2006.4</v>
          </cell>
        </row>
        <row r="1261">
          <cell r="A1261">
            <v>190038</v>
          </cell>
          <cell r="H1261">
            <v>2006.4</v>
          </cell>
        </row>
        <row r="1262">
          <cell r="A1262">
            <v>502004</v>
          </cell>
          <cell r="H1262">
            <v>1145.28</v>
          </cell>
        </row>
        <row r="1263">
          <cell r="A1263">
            <v>502454</v>
          </cell>
          <cell r="H1263">
            <v>10800</v>
          </cell>
        </row>
        <row r="1264">
          <cell r="A1264">
            <v>502543</v>
          </cell>
          <cell r="H1264">
            <v>4536</v>
          </cell>
        </row>
        <row r="1265">
          <cell r="A1265">
            <v>900308</v>
          </cell>
          <cell r="H1265">
            <v>838</v>
          </cell>
        </row>
        <row r="1266">
          <cell r="A1266">
            <v>101308</v>
          </cell>
          <cell r="H1266">
            <v>180</v>
          </cell>
        </row>
        <row r="1267">
          <cell r="A1267">
            <v>101308</v>
          </cell>
          <cell r="H1267">
            <v>195</v>
          </cell>
        </row>
        <row r="1268">
          <cell r="A1268">
            <v>101336</v>
          </cell>
          <cell r="H1268">
            <v>180</v>
          </cell>
        </row>
        <row r="1269">
          <cell r="A1269">
            <v>101383</v>
          </cell>
          <cell r="H1269">
            <v>2970</v>
          </cell>
        </row>
        <row r="1270">
          <cell r="A1270">
            <v>101383</v>
          </cell>
          <cell r="H1270">
            <v>62.35</v>
          </cell>
        </row>
        <row r="1271">
          <cell r="A1271">
            <v>101383</v>
          </cell>
          <cell r="H1271">
            <v>11048.55</v>
          </cell>
        </row>
        <row r="1272">
          <cell r="A1272">
            <v>101888</v>
          </cell>
          <cell r="H1272">
            <v>800</v>
          </cell>
        </row>
        <row r="1273">
          <cell r="A1273">
            <v>101888</v>
          </cell>
          <cell r="H1273">
            <v>480</v>
          </cell>
        </row>
        <row r="1274">
          <cell r="A1274">
            <v>190076</v>
          </cell>
          <cell r="H1274">
            <v>200</v>
          </cell>
        </row>
        <row r="1275">
          <cell r="A1275">
            <v>190076</v>
          </cell>
          <cell r="H1275">
            <v>56.12</v>
          </cell>
        </row>
        <row r="1276">
          <cell r="A1276">
            <v>190076</v>
          </cell>
          <cell r="H1276">
            <v>756</v>
          </cell>
        </row>
        <row r="1277">
          <cell r="A1277">
            <v>191100</v>
          </cell>
          <cell r="H1277">
            <v>7074</v>
          </cell>
        </row>
        <row r="1278">
          <cell r="A1278">
            <v>502543</v>
          </cell>
          <cell r="H1278">
            <v>3024</v>
          </cell>
        </row>
        <row r="1279">
          <cell r="A1279">
            <v>101244</v>
          </cell>
          <cell r="H1279">
            <v>1440</v>
          </cell>
        </row>
        <row r="1280">
          <cell r="A1280">
            <v>101857</v>
          </cell>
          <cell r="H1280">
            <v>3780</v>
          </cell>
        </row>
        <row r="1281">
          <cell r="A1281">
            <v>102010</v>
          </cell>
          <cell r="H1281">
            <v>4800</v>
          </cell>
        </row>
        <row r="1282">
          <cell r="A1282">
            <v>102284</v>
          </cell>
          <cell r="H1282">
            <v>540</v>
          </cell>
        </row>
        <row r="1283">
          <cell r="A1283">
            <v>191119</v>
          </cell>
          <cell r="H1283">
            <v>4012.8</v>
          </cell>
        </row>
        <row r="1284">
          <cell r="A1284">
            <v>503013</v>
          </cell>
          <cell r="H1284">
            <v>1176</v>
          </cell>
        </row>
        <row r="1285">
          <cell r="A1285">
            <v>100128</v>
          </cell>
          <cell r="H1285">
            <v>540</v>
          </cell>
        </row>
        <row r="1286">
          <cell r="A1286">
            <v>100130</v>
          </cell>
          <cell r="H1286">
            <v>45</v>
          </cell>
        </row>
        <row r="1287">
          <cell r="A1287">
            <v>100998</v>
          </cell>
          <cell r="H1287">
            <v>4404.75</v>
          </cell>
        </row>
        <row r="1288">
          <cell r="A1288">
            <v>101299</v>
          </cell>
          <cell r="H1288">
            <v>90</v>
          </cell>
        </row>
        <row r="1289">
          <cell r="A1289">
            <v>101383</v>
          </cell>
          <cell r="H1289">
            <v>4455</v>
          </cell>
        </row>
        <row r="1290">
          <cell r="A1290">
            <v>101383</v>
          </cell>
          <cell r="H1290">
            <v>12612.5</v>
          </cell>
        </row>
        <row r="1291">
          <cell r="A1291">
            <v>101383</v>
          </cell>
          <cell r="H1291">
            <v>62.35</v>
          </cell>
        </row>
        <row r="1292">
          <cell r="A1292">
            <v>101956</v>
          </cell>
          <cell r="H1292">
            <v>1973.76</v>
          </cell>
        </row>
        <row r="1293">
          <cell r="A1293">
            <v>101959</v>
          </cell>
          <cell r="H1293">
            <v>1479.96</v>
          </cell>
        </row>
        <row r="1294">
          <cell r="A1294">
            <v>102351</v>
          </cell>
          <cell r="H1294">
            <v>6288</v>
          </cell>
        </row>
        <row r="1295">
          <cell r="A1295">
            <v>191158</v>
          </cell>
          <cell r="H1295">
            <v>454.5</v>
          </cell>
        </row>
        <row r="1296">
          <cell r="A1296">
            <v>191158</v>
          </cell>
          <cell r="H1296">
            <v>1350</v>
          </cell>
        </row>
        <row r="1297">
          <cell r="A1297">
            <v>500541</v>
          </cell>
          <cell r="H1297">
            <v>149</v>
          </cell>
        </row>
        <row r="1298">
          <cell r="A1298">
            <v>500733</v>
          </cell>
          <cell r="H1298">
            <v>12235.23</v>
          </cell>
        </row>
        <row r="1299">
          <cell r="A1299">
            <v>500733</v>
          </cell>
          <cell r="H1299">
            <v>14682.28</v>
          </cell>
        </row>
        <row r="1300">
          <cell r="A1300">
            <v>500736</v>
          </cell>
          <cell r="H1300">
            <v>4404.24</v>
          </cell>
        </row>
        <row r="1301">
          <cell r="A1301">
            <v>501963</v>
          </cell>
          <cell r="H1301">
            <v>2178</v>
          </cell>
        </row>
        <row r="1302">
          <cell r="A1302">
            <v>100900</v>
          </cell>
          <cell r="H1302">
            <v>540</v>
          </cell>
        </row>
        <row r="1303">
          <cell r="A1303">
            <v>101299</v>
          </cell>
          <cell r="H1303">
            <v>660</v>
          </cell>
        </row>
        <row r="1304">
          <cell r="A1304">
            <v>101772</v>
          </cell>
          <cell r="H1304">
            <v>1020</v>
          </cell>
        </row>
        <row r="1305">
          <cell r="A1305">
            <v>101772</v>
          </cell>
          <cell r="H1305">
            <v>50.95</v>
          </cell>
        </row>
        <row r="1306">
          <cell r="A1306">
            <v>101953</v>
          </cell>
          <cell r="H1306">
            <v>8</v>
          </cell>
        </row>
        <row r="1307">
          <cell r="A1307">
            <v>190988</v>
          </cell>
          <cell r="H1307">
            <v>6200</v>
          </cell>
        </row>
        <row r="1308">
          <cell r="A1308">
            <v>191174</v>
          </cell>
          <cell r="H1308">
            <v>359</v>
          </cell>
        </row>
        <row r="1309">
          <cell r="A1309">
            <v>502849</v>
          </cell>
          <cell r="H1309">
            <v>4104</v>
          </cell>
        </row>
        <row r="1310">
          <cell r="A1310">
            <v>900271</v>
          </cell>
          <cell r="H1310">
            <v>6835.2</v>
          </cell>
        </row>
        <row r="1311">
          <cell r="A1311">
            <v>100044</v>
          </cell>
          <cell r="H1311">
            <v>1296</v>
          </cell>
        </row>
        <row r="1312">
          <cell r="A1312">
            <v>100045</v>
          </cell>
          <cell r="H1312">
            <v>972</v>
          </cell>
        </row>
        <row r="1313">
          <cell r="A1313">
            <v>100046</v>
          </cell>
          <cell r="H1313">
            <v>3240</v>
          </cell>
        </row>
        <row r="1314">
          <cell r="A1314">
            <v>100129</v>
          </cell>
          <cell r="H1314">
            <v>2784</v>
          </cell>
        </row>
        <row r="1315">
          <cell r="A1315">
            <v>100177</v>
          </cell>
          <cell r="H1315">
            <v>972</v>
          </cell>
        </row>
        <row r="1316">
          <cell r="A1316">
            <v>100242</v>
          </cell>
          <cell r="H1316">
            <v>5184</v>
          </cell>
        </row>
        <row r="1317">
          <cell r="A1317">
            <v>100521</v>
          </cell>
          <cell r="H1317">
            <v>648</v>
          </cell>
        </row>
        <row r="1318">
          <cell r="A1318">
            <v>100949</v>
          </cell>
          <cell r="H1318">
            <v>6362.32</v>
          </cell>
        </row>
        <row r="1319">
          <cell r="A1319">
            <v>101218</v>
          </cell>
          <cell r="H1319">
            <v>1958.01</v>
          </cell>
        </row>
        <row r="1320">
          <cell r="A1320">
            <v>101221</v>
          </cell>
          <cell r="H1320">
            <v>851.73</v>
          </cell>
        </row>
        <row r="1321">
          <cell r="A1321">
            <v>101378</v>
          </cell>
          <cell r="H1321">
            <v>90.28</v>
          </cell>
        </row>
        <row r="1322">
          <cell r="A1322">
            <v>101378</v>
          </cell>
          <cell r="H1322">
            <v>1080</v>
          </cell>
        </row>
        <row r="1323">
          <cell r="A1323">
            <v>101597</v>
          </cell>
          <cell r="H1323">
            <v>2280</v>
          </cell>
        </row>
        <row r="1324">
          <cell r="A1324">
            <v>101597</v>
          </cell>
          <cell r="H1324">
            <v>912</v>
          </cell>
        </row>
        <row r="1325">
          <cell r="A1325">
            <v>101856</v>
          </cell>
          <cell r="H1325">
            <v>3780</v>
          </cell>
        </row>
        <row r="1326">
          <cell r="A1326">
            <v>101900</v>
          </cell>
          <cell r="H1326">
            <v>1153.2</v>
          </cell>
        </row>
        <row r="1327">
          <cell r="A1327">
            <v>102006</v>
          </cell>
          <cell r="H1327">
            <v>4176</v>
          </cell>
        </row>
        <row r="1328">
          <cell r="A1328">
            <v>102010</v>
          </cell>
          <cell r="H1328">
            <v>3840</v>
          </cell>
        </row>
        <row r="1329">
          <cell r="A1329">
            <v>102017</v>
          </cell>
          <cell r="H1329">
            <v>2160</v>
          </cell>
        </row>
        <row r="1330">
          <cell r="A1330">
            <v>102337</v>
          </cell>
          <cell r="H1330">
            <v>83.2</v>
          </cell>
        </row>
        <row r="1331">
          <cell r="A1331">
            <v>102337</v>
          </cell>
          <cell r="H1331">
            <v>480</v>
          </cell>
        </row>
        <row r="1332">
          <cell r="A1332">
            <v>102339</v>
          </cell>
          <cell r="H1332">
            <v>6120</v>
          </cell>
        </row>
        <row r="1333">
          <cell r="A1333">
            <v>102350</v>
          </cell>
          <cell r="H1333">
            <v>2358</v>
          </cell>
        </row>
        <row r="1334">
          <cell r="A1334">
            <v>102350</v>
          </cell>
          <cell r="H1334">
            <v>6288</v>
          </cell>
        </row>
        <row r="1335">
          <cell r="A1335">
            <v>102358</v>
          </cell>
          <cell r="H1335">
            <v>972</v>
          </cell>
        </row>
        <row r="1336">
          <cell r="A1336">
            <v>191173</v>
          </cell>
          <cell r="H1336">
            <v>3240</v>
          </cell>
        </row>
        <row r="1337">
          <cell r="A1337">
            <v>191174</v>
          </cell>
          <cell r="H1337">
            <v>2700</v>
          </cell>
        </row>
        <row r="1338">
          <cell r="A1338">
            <v>501223</v>
          </cell>
          <cell r="H1338">
            <v>1080</v>
          </cell>
        </row>
        <row r="1339">
          <cell r="A1339">
            <v>502849</v>
          </cell>
          <cell r="H1339">
            <v>114</v>
          </cell>
        </row>
        <row r="1340">
          <cell r="A1340">
            <v>502992</v>
          </cell>
          <cell r="H1340">
            <v>927.84</v>
          </cell>
        </row>
        <row r="1341">
          <cell r="A1341">
            <v>503005</v>
          </cell>
          <cell r="H1341">
            <v>1920</v>
          </cell>
        </row>
        <row r="1342">
          <cell r="A1342">
            <v>900074</v>
          </cell>
          <cell r="H1342">
            <v>7104</v>
          </cell>
        </row>
        <row r="1343">
          <cell r="A1343">
            <v>900370</v>
          </cell>
          <cell r="H1343">
            <v>1008</v>
          </cell>
        </row>
        <row r="1344">
          <cell r="A1344">
            <v>100187</v>
          </cell>
          <cell r="H1344">
            <v>2160</v>
          </cell>
        </row>
        <row r="1345">
          <cell r="A1345">
            <v>100326</v>
          </cell>
          <cell r="H1345">
            <v>1980</v>
          </cell>
        </row>
        <row r="1346">
          <cell r="A1346">
            <v>100334</v>
          </cell>
          <cell r="H1346">
            <v>3960</v>
          </cell>
        </row>
        <row r="1347">
          <cell r="A1347">
            <v>100338</v>
          </cell>
          <cell r="H1347">
            <v>1980</v>
          </cell>
        </row>
        <row r="1348">
          <cell r="A1348">
            <v>101370</v>
          </cell>
          <cell r="H1348">
            <v>16704</v>
          </cell>
        </row>
        <row r="1349">
          <cell r="A1349">
            <v>102246</v>
          </cell>
          <cell r="H1349">
            <v>23659</v>
          </cell>
        </row>
        <row r="1350">
          <cell r="A1350">
            <v>102295</v>
          </cell>
          <cell r="H1350">
            <v>3930</v>
          </cell>
        </row>
        <row r="1351">
          <cell r="A1351">
            <v>102298</v>
          </cell>
          <cell r="H1351">
            <v>393</v>
          </cell>
        </row>
        <row r="1352">
          <cell r="A1352">
            <v>102298</v>
          </cell>
          <cell r="H1352">
            <v>327.5</v>
          </cell>
        </row>
        <row r="1353">
          <cell r="A1353">
            <v>102298</v>
          </cell>
          <cell r="H1353">
            <v>524</v>
          </cell>
        </row>
        <row r="1354">
          <cell r="A1354">
            <v>102298</v>
          </cell>
          <cell r="H1354">
            <v>1113.5</v>
          </cell>
        </row>
        <row r="1355">
          <cell r="A1355">
            <v>190030</v>
          </cell>
          <cell r="H1355">
            <v>2508</v>
          </cell>
        </row>
        <row r="1356">
          <cell r="A1356">
            <v>191176</v>
          </cell>
          <cell r="H1356">
            <v>9840</v>
          </cell>
        </row>
        <row r="1357">
          <cell r="A1357">
            <v>191178</v>
          </cell>
          <cell r="H1357">
            <v>9840</v>
          </cell>
        </row>
        <row r="1358">
          <cell r="A1358">
            <v>500084</v>
          </cell>
          <cell r="H1358">
            <v>456</v>
          </cell>
        </row>
        <row r="1359">
          <cell r="A1359">
            <v>800280</v>
          </cell>
          <cell r="H1359">
            <v>1440</v>
          </cell>
        </row>
        <row r="1360">
          <cell r="A1360">
            <v>800285</v>
          </cell>
          <cell r="H1360">
            <v>254</v>
          </cell>
        </row>
        <row r="1361">
          <cell r="A1361">
            <v>100033</v>
          </cell>
          <cell r="H1361">
            <v>1560</v>
          </cell>
        </row>
        <row r="1362">
          <cell r="A1362">
            <v>100033</v>
          </cell>
          <cell r="H1362">
            <v>144</v>
          </cell>
        </row>
        <row r="1363">
          <cell r="A1363">
            <v>100331</v>
          </cell>
          <cell r="H1363">
            <v>1188</v>
          </cell>
        </row>
        <row r="1364">
          <cell r="A1364">
            <v>100333</v>
          </cell>
          <cell r="H1364">
            <v>3960</v>
          </cell>
        </row>
        <row r="1365">
          <cell r="A1365">
            <v>101659</v>
          </cell>
          <cell r="H1365">
            <v>1734.48</v>
          </cell>
        </row>
        <row r="1366">
          <cell r="A1366">
            <v>102017</v>
          </cell>
          <cell r="H1366">
            <v>360</v>
          </cell>
        </row>
        <row r="1367">
          <cell r="A1367">
            <v>102134</v>
          </cell>
          <cell r="H1367">
            <v>1080</v>
          </cell>
        </row>
        <row r="1368">
          <cell r="A1368">
            <v>102135</v>
          </cell>
          <cell r="H1368">
            <v>1080</v>
          </cell>
        </row>
        <row r="1369">
          <cell r="A1369">
            <v>102141</v>
          </cell>
          <cell r="H1369">
            <v>1440</v>
          </cell>
        </row>
        <row r="1370">
          <cell r="A1370">
            <v>102313</v>
          </cell>
          <cell r="H1370">
            <v>149</v>
          </cell>
        </row>
        <row r="1371">
          <cell r="A1371">
            <v>102313</v>
          </cell>
          <cell r="H1371">
            <v>149</v>
          </cell>
        </row>
        <row r="1372">
          <cell r="A1372">
            <v>102313</v>
          </cell>
          <cell r="H1372">
            <v>720</v>
          </cell>
        </row>
        <row r="1373">
          <cell r="A1373">
            <v>102315</v>
          </cell>
          <cell r="H1373">
            <v>2160</v>
          </cell>
        </row>
        <row r="1374">
          <cell r="A1374">
            <v>190532</v>
          </cell>
          <cell r="H1374">
            <v>655</v>
          </cell>
        </row>
        <row r="1375">
          <cell r="A1375">
            <v>190532</v>
          </cell>
          <cell r="H1375">
            <v>393</v>
          </cell>
        </row>
        <row r="1376">
          <cell r="A1376">
            <v>190532</v>
          </cell>
          <cell r="H1376">
            <v>1310</v>
          </cell>
        </row>
        <row r="1377">
          <cell r="A1377">
            <v>190532</v>
          </cell>
          <cell r="H1377">
            <v>458.5</v>
          </cell>
        </row>
        <row r="1378">
          <cell r="A1378">
            <v>190532</v>
          </cell>
          <cell r="H1378">
            <v>458.5</v>
          </cell>
        </row>
        <row r="1379">
          <cell r="A1379">
            <v>190532</v>
          </cell>
          <cell r="H1379">
            <v>655</v>
          </cell>
        </row>
        <row r="1380">
          <cell r="A1380">
            <v>500345</v>
          </cell>
          <cell r="H1380">
            <v>3240</v>
          </cell>
        </row>
        <row r="1381">
          <cell r="A1381">
            <v>501059</v>
          </cell>
          <cell r="H1381">
            <v>8208</v>
          </cell>
        </row>
        <row r="1382">
          <cell r="A1382">
            <v>800275</v>
          </cell>
          <cell r="H1382">
            <v>783.21</v>
          </cell>
        </row>
        <row r="1383">
          <cell r="A1383">
            <v>100584</v>
          </cell>
          <cell r="H1383">
            <v>3825</v>
          </cell>
        </row>
        <row r="1384">
          <cell r="A1384">
            <v>102249</v>
          </cell>
          <cell r="H1384">
            <v>1512</v>
          </cell>
        </row>
        <row r="1385">
          <cell r="A1385">
            <v>191186</v>
          </cell>
          <cell r="H1385">
            <v>1620</v>
          </cell>
        </row>
        <row r="1386">
          <cell r="A1386">
            <v>500525</v>
          </cell>
          <cell r="H1386">
            <v>2550</v>
          </cell>
        </row>
        <row r="1387">
          <cell r="A1387">
            <v>500527</v>
          </cell>
          <cell r="H1387">
            <v>2550</v>
          </cell>
        </row>
        <row r="1388">
          <cell r="A1388">
            <v>501060</v>
          </cell>
          <cell r="H1388">
            <v>6048</v>
          </cell>
        </row>
        <row r="1389">
          <cell r="A1389">
            <v>501060</v>
          </cell>
          <cell r="H1389">
            <v>6048</v>
          </cell>
        </row>
        <row r="1390">
          <cell r="A1390">
            <v>501060</v>
          </cell>
          <cell r="H1390">
            <v>6048</v>
          </cell>
        </row>
        <row r="1391">
          <cell r="A1391">
            <v>800070</v>
          </cell>
          <cell r="H1391">
            <v>3825</v>
          </cell>
        </row>
        <row r="1392">
          <cell r="A1392">
            <v>800070</v>
          </cell>
          <cell r="H1392">
            <v>127</v>
          </cell>
        </row>
        <row r="1393">
          <cell r="A1393">
            <v>100033</v>
          </cell>
          <cell r="H1393">
            <v>144</v>
          </cell>
        </row>
        <row r="1394">
          <cell r="A1394">
            <v>100033</v>
          </cell>
          <cell r="H1394">
            <v>1560</v>
          </cell>
        </row>
        <row r="1395">
          <cell r="A1395">
            <v>100033</v>
          </cell>
          <cell r="H1395">
            <v>1560</v>
          </cell>
        </row>
        <row r="1396">
          <cell r="A1396">
            <v>100033</v>
          </cell>
          <cell r="H1396">
            <v>144</v>
          </cell>
        </row>
        <row r="1397">
          <cell r="A1397">
            <v>100661</v>
          </cell>
          <cell r="H1397">
            <v>1794</v>
          </cell>
        </row>
        <row r="1398">
          <cell r="A1398">
            <v>101220</v>
          </cell>
          <cell r="H1398">
            <v>856.63</v>
          </cell>
        </row>
        <row r="1399">
          <cell r="A1399">
            <v>101223</v>
          </cell>
          <cell r="H1399">
            <v>1020</v>
          </cell>
        </row>
        <row r="1400">
          <cell r="A1400">
            <v>102192</v>
          </cell>
          <cell r="H1400">
            <v>3600</v>
          </cell>
        </row>
        <row r="1401">
          <cell r="A1401">
            <v>102318</v>
          </cell>
          <cell r="H1401">
            <v>6120</v>
          </cell>
        </row>
        <row r="1402">
          <cell r="A1402">
            <v>191156</v>
          </cell>
          <cell r="H1402">
            <v>618</v>
          </cell>
        </row>
        <row r="1403">
          <cell r="A1403">
            <v>191156</v>
          </cell>
          <cell r="H1403">
            <v>180</v>
          </cell>
        </row>
        <row r="1404">
          <cell r="A1404">
            <v>500573</v>
          </cell>
          <cell r="H1404">
            <v>1233.54</v>
          </cell>
        </row>
        <row r="1405">
          <cell r="A1405">
            <v>500746</v>
          </cell>
          <cell r="H1405">
            <v>1762.2</v>
          </cell>
        </row>
        <row r="1406">
          <cell r="A1406">
            <v>501059</v>
          </cell>
          <cell r="H1406">
            <v>8208</v>
          </cell>
        </row>
        <row r="1407">
          <cell r="A1407">
            <v>501103</v>
          </cell>
          <cell r="H1407">
            <v>9022</v>
          </cell>
        </row>
        <row r="1408">
          <cell r="A1408">
            <v>502347</v>
          </cell>
          <cell r="H1408">
            <v>654.51</v>
          </cell>
        </row>
        <row r="1409">
          <cell r="A1409">
            <v>800159</v>
          </cell>
          <cell r="H1409">
            <v>456</v>
          </cell>
        </row>
        <row r="1410">
          <cell r="A1410">
            <v>800195</v>
          </cell>
          <cell r="H1410">
            <v>864</v>
          </cell>
        </row>
        <row r="1411">
          <cell r="A1411">
            <v>800195</v>
          </cell>
          <cell r="H1411">
            <v>56.12</v>
          </cell>
        </row>
        <row r="1412">
          <cell r="A1412">
            <v>900233</v>
          </cell>
          <cell r="H1412">
            <v>4320</v>
          </cell>
        </row>
        <row r="1413">
          <cell r="A1413">
            <v>100330</v>
          </cell>
          <cell r="H1413">
            <v>792</v>
          </cell>
        </row>
        <row r="1414">
          <cell r="A1414">
            <v>100580</v>
          </cell>
          <cell r="H1414">
            <v>5928</v>
          </cell>
        </row>
        <row r="1415">
          <cell r="A1415">
            <v>101798</v>
          </cell>
          <cell r="H1415">
            <v>1728</v>
          </cell>
        </row>
        <row r="1416">
          <cell r="A1416">
            <v>102258</v>
          </cell>
          <cell r="H1416">
            <v>45</v>
          </cell>
        </row>
        <row r="1417">
          <cell r="A1417">
            <v>500746</v>
          </cell>
          <cell r="H1417">
            <v>1762.2</v>
          </cell>
        </row>
        <row r="1418">
          <cell r="A1418">
            <v>502762</v>
          </cell>
          <cell r="H1418">
            <v>4320</v>
          </cell>
        </row>
        <row r="1419">
          <cell r="A1419">
            <v>100925</v>
          </cell>
          <cell r="H1419">
            <v>788</v>
          </cell>
        </row>
        <row r="1420">
          <cell r="A1420">
            <v>100925</v>
          </cell>
          <cell r="H1420">
            <v>3168</v>
          </cell>
        </row>
        <row r="1421">
          <cell r="A1421">
            <v>101680</v>
          </cell>
          <cell r="H1421">
            <v>189</v>
          </cell>
        </row>
        <row r="1422">
          <cell r="A1422">
            <v>101979</v>
          </cell>
          <cell r="H1422">
            <v>5610</v>
          </cell>
        </row>
        <row r="1423">
          <cell r="A1423">
            <v>102140</v>
          </cell>
          <cell r="H1423">
            <v>298</v>
          </cell>
        </row>
        <row r="1424">
          <cell r="A1424">
            <v>102141</v>
          </cell>
          <cell r="H1424">
            <v>149</v>
          </cell>
        </row>
        <row r="1425">
          <cell r="A1425">
            <v>102316</v>
          </cell>
          <cell r="H1425">
            <v>149</v>
          </cell>
        </row>
        <row r="1426">
          <cell r="A1426">
            <v>191004</v>
          </cell>
          <cell r="H1426">
            <v>1164</v>
          </cell>
        </row>
        <row r="1427">
          <cell r="A1427">
            <v>500345</v>
          </cell>
          <cell r="H1427">
            <v>149</v>
          </cell>
        </row>
        <row r="1428">
          <cell r="A1428">
            <v>502094</v>
          </cell>
          <cell r="H1428">
            <v>3024</v>
          </cell>
        </row>
        <row r="1429">
          <cell r="A1429">
            <v>502094</v>
          </cell>
          <cell r="H1429">
            <v>3402</v>
          </cell>
        </row>
        <row r="1430">
          <cell r="A1430">
            <v>503089</v>
          </cell>
          <cell r="H1430">
            <v>1080</v>
          </cell>
        </row>
        <row r="1431">
          <cell r="A1431">
            <v>503089</v>
          </cell>
          <cell r="H1431">
            <v>216</v>
          </cell>
        </row>
        <row r="1432">
          <cell r="A1432">
            <v>503089</v>
          </cell>
          <cell r="H1432">
            <v>100</v>
          </cell>
        </row>
        <row r="1433">
          <cell r="A1433">
            <v>101373</v>
          </cell>
          <cell r="H1433">
            <v>3042</v>
          </cell>
        </row>
        <row r="1434">
          <cell r="A1434">
            <v>101533</v>
          </cell>
          <cell r="H1434">
            <v>499.92</v>
          </cell>
        </row>
        <row r="1435">
          <cell r="A1435">
            <v>101702</v>
          </cell>
          <cell r="H1435">
            <v>5187</v>
          </cell>
        </row>
        <row r="1436">
          <cell r="A1436">
            <v>101703</v>
          </cell>
          <cell r="H1436">
            <v>702</v>
          </cell>
        </row>
        <row r="1437">
          <cell r="A1437">
            <v>101704</v>
          </cell>
          <cell r="H1437">
            <v>507</v>
          </cell>
        </row>
        <row r="1438">
          <cell r="A1438">
            <v>101704</v>
          </cell>
          <cell r="H1438">
            <v>1560</v>
          </cell>
        </row>
        <row r="1439">
          <cell r="A1439">
            <v>101705</v>
          </cell>
          <cell r="H1439">
            <v>468</v>
          </cell>
        </row>
        <row r="1440">
          <cell r="A1440">
            <v>101705</v>
          </cell>
          <cell r="H1440">
            <v>156</v>
          </cell>
        </row>
        <row r="1441">
          <cell r="A1441">
            <v>102055</v>
          </cell>
          <cell r="H1441">
            <v>1080</v>
          </cell>
        </row>
        <row r="1442">
          <cell r="A1442">
            <v>102365</v>
          </cell>
          <cell r="H1442">
            <v>120</v>
          </cell>
        </row>
        <row r="1443">
          <cell r="A1443">
            <v>201274</v>
          </cell>
          <cell r="H1443">
            <v>1796.08</v>
          </cell>
        </row>
        <row r="1444">
          <cell r="A1444">
            <v>201274</v>
          </cell>
          <cell r="H1444">
            <v>3138.8</v>
          </cell>
        </row>
        <row r="1445">
          <cell r="A1445">
            <v>201274</v>
          </cell>
          <cell r="H1445">
            <v>533</v>
          </cell>
        </row>
        <row r="1446">
          <cell r="A1446">
            <v>201274</v>
          </cell>
          <cell r="H1446">
            <v>12658.75</v>
          </cell>
        </row>
        <row r="1447">
          <cell r="A1447">
            <v>201274</v>
          </cell>
          <cell r="H1447">
            <v>632.25</v>
          </cell>
        </row>
        <row r="1448">
          <cell r="A1448">
            <v>201274</v>
          </cell>
          <cell r="H1448">
            <v>1395</v>
          </cell>
        </row>
        <row r="1449">
          <cell r="A1449">
            <v>201274</v>
          </cell>
          <cell r="H1449">
            <v>196.5</v>
          </cell>
        </row>
        <row r="1450">
          <cell r="A1450">
            <v>201274</v>
          </cell>
          <cell r="H1450">
            <v>1834</v>
          </cell>
        </row>
        <row r="1451">
          <cell r="A1451">
            <v>201274</v>
          </cell>
          <cell r="H1451">
            <v>5123.3599999999997</v>
          </cell>
        </row>
        <row r="1452">
          <cell r="A1452">
            <v>201274</v>
          </cell>
          <cell r="H1452">
            <v>1899.5</v>
          </cell>
        </row>
        <row r="1453">
          <cell r="A1453">
            <v>201274</v>
          </cell>
          <cell r="H1453">
            <v>225</v>
          </cell>
        </row>
        <row r="1454">
          <cell r="A1454">
            <v>201274</v>
          </cell>
          <cell r="H1454">
            <v>935.48</v>
          </cell>
        </row>
        <row r="1455">
          <cell r="A1455">
            <v>201274</v>
          </cell>
          <cell r="H1455">
            <v>3078.5</v>
          </cell>
        </row>
        <row r="1456">
          <cell r="A1456">
            <v>201274</v>
          </cell>
          <cell r="H1456">
            <v>2674.56</v>
          </cell>
        </row>
        <row r="1457">
          <cell r="A1457">
            <v>201274</v>
          </cell>
          <cell r="H1457">
            <v>900</v>
          </cell>
        </row>
        <row r="1458">
          <cell r="A1458">
            <v>201274</v>
          </cell>
          <cell r="H1458">
            <v>2261.6999999999998</v>
          </cell>
        </row>
        <row r="1459">
          <cell r="A1459">
            <v>201274</v>
          </cell>
          <cell r="H1459">
            <v>65.5</v>
          </cell>
        </row>
        <row r="1460">
          <cell r="A1460">
            <v>201274</v>
          </cell>
          <cell r="H1460">
            <v>141.5</v>
          </cell>
        </row>
        <row r="1461">
          <cell r="A1461">
            <v>201274</v>
          </cell>
          <cell r="H1461">
            <v>338.17</v>
          </cell>
        </row>
        <row r="1462">
          <cell r="A1462">
            <v>201274</v>
          </cell>
          <cell r="H1462">
            <v>6303.2</v>
          </cell>
        </row>
        <row r="1463">
          <cell r="A1463">
            <v>501613</v>
          </cell>
          <cell r="H1463">
            <v>1164.96</v>
          </cell>
        </row>
        <row r="1464">
          <cell r="A1464">
            <v>502546</v>
          </cell>
          <cell r="H1464">
            <v>5814</v>
          </cell>
        </row>
        <row r="1465">
          <cell r="A1465">
            <v>502740</v>
          </cell>
          <cell r="H1465">
            <v>1080</v>
          </cell>
        </row>
        <row r="1466">
          <cell r="A1466">
            <v>503042</v>
          </cell>
          <cell r="H1466">
            <v>36000</v>
          </cell>
        </row>
        <row r="1467">
          <cell r="A1467">
            <v>800109</v>
          </cell>
          <cell r="H1467">
            <v>585</v>
          </cell>
        </row>
        <row r="1468">
          <cell r="A1468">
            <v>800282</v>
          </cell>
          <cell r="H1468">
            <v>17316</v>
          </cell>
        </row>
        <row r="1469">
          <cell r="A1469">
            <v>100145</v>
          </cell>
          <cell r="H1469">
            <v>3990</v>
          </cell>
        </row>
        <row r="1470">
          <cell r="A1470">
            <v>100181</v>
          </cell>
          <cell r="H1470">
            <v>3612</v>
          </cell>
        </row>
        <row r="1471">
          <cell r="A1471">
            <v>100281</v>
          </cell>
          <cell r="H1471">
            <v>1550</v>
          </cell>
        </row>
        <row r="1472">
          <cell r="A1472">
            <v>100589</v>
          </cell>
          <cell r="H1472">
            <v>540</v>
          </cell>
        </row>
        <row r="1473">
          <cell r="A1473">
            <v>100639</v>
          </cell>
          <cell r="H1473">
            <v>12750</v>
          </cell>
        </row>
        <row r="1474">
          <cell r="A1474">
            <v>100719</v>
          </cell>
          <cell r="H1474">
            <v>720</v>
          </cell>
        </row>
        <row r="1475">
          <cell r="A1475">
            <v>101449</v>
          </cell>
          <cell r="H1475">
            <v>3100</v>
          </cell>
        </row>
        <row r="1476">
          <cell r="A1476">
            <v>101555</v>
          </cell>
          <cell r="H1476">
            <v>1350</v>
          </cell>
        </row>
        <row r="1477">
          <cell r="A1477">
            <v>101911</v>
          </cell>
          <cell r="H1477">
            <v>3825</v>
          </cell>
        </row>
        <row r="1478">
          <cell r="A1478">
            <v>102135</v>
          </cell>
          <cell r="H1478">
            <v>149</v>
          </cell>
        </row>
        <row r="1479">
          <cell r="A1479">
            <v>102140</v>
          </cell>
          <cell r="H1479">
            <v>7200</v>
          </cell>
        </row>
        <row r="1480">
          <cell r="A1480">
            <v>102252</v>
          </cell>
          <cell r="H1480">
            <v>600</v>
          </cell>
        </row>
        <row r="1481">
          <cell r="A1481">
            <v>102328</v>
          </cell>
          <cell r="H1481">
            <v>45986.76</v>
          </cell>
        </row>
        <row r="1482">
          <cell r="A1482">
            <v>102364</v>
          </cell>
          <cell r="H1482">
            <v>1075.68</v>
          </cell>
        </row>
        <row r="1483">
          <cell r="A1483">
            <v>190950</v>
          </cell>
          <cell r="H1483">
            <v>21384</v>
          </cell>
        </row>
        <row r="1484">
          <cell r="A1484">
            <v>191214</v>
          </cell>
          <cell r="H1484">
            <v>576</v>
          </cell>
        </row>
        <row r="1485">
          <cell r="A1485">
            <v>191227</v>
          </cell>
          <cell r="H1485">
            <v>100</v>
          </cell>
        </row>
        <row r="1486">
          <cell r="A1486">
            <v>191227</v>
          </cell>
          <cell r="H1486">
            <v>150</v>
          </cell>
        </row>
        <row r="1487">
          <cell r="A1487">
            <v>500327</v>
          </cell>
          <cell r="H1487">
            <v>540</v>
          </cell>
        </row>
        <row r="1488">
          <cell r="A1488">
            <v>500379</v>
          </cell>
          <cell r="H1488">
            <v>50040</v>
          </cell>
        </row>
        <row r="1489">
          <cell r="A1489">
            <v>500379</v>
          </cell>
          <cell r="H1489">
            <v>450</v>
          </cell>
        </row>
        <row r="1490">
          <cell r="A1490">
            <v>500538</v>
          </cell>
          <cell r="H1490">
            <v>3825</v>
          </cell>
        </row>
        <row r="1491">
          <cell r="A1491">
            <v>500538</v>
          </cell>
          <cell r="H1491">
            <v>1275</v>
          </cell>
        </row>
        <row r="1492">
          <cell r="A1492">
            <v>500539</v>
          </cell>
          <cell r="H1492">
            <v>1275</v>
          </cell>
        </row>
        <row r="1493">
          <cell r="A1493">
            <v>500540</v>
          </cell>
          <cell r="H1493">
            <v>6375</v>
          </cell>
        </row>
        <row r="1494">
          <cell r="A1494">
            <v>501677</v>
          </cell>
          <cell r="H1494">
            <v>540</v>
          </cell>
        </row>
        <row r="1495">
          <cell r="A1495">
            <v>502725</v>
          </cell>
          <cell r="H1495">
            <v>3100</v>
          </cell>
        </row>
        <row r="1496">
          <cell r="A1496">
            <v>502960</v>
          </cell>
          <cell r="H1496">
            <v>3825</v>
          </cell>
        </row>
        <row r="1497">
          <cell r="A1497">
            <v>503019</v>
          </cell>
          <cell r="H1497">
            <v>2400</v>
          </cell>
        </row>
        <row r="1498">
          <cell r="A1498">
            <v>800285</v>
          </cell>
          <cell r="H1498">
            <v>3825</v>
          </cell>
        </row>
        <row r="1499">
          <cell r="A1499">
            <v>100203</v>
          </cell>
          <cell r="H1499">
            <v>7000</v>
          </cell>
        </row>
        <row r="1500">
          <cell r="A1500">
            <v>100397</v>
          </cell>
          <cell r="H1500">
            <v>2800</v>
          </cell>
        </row>
        <row r="1501">
          <cell r="A1501">
            <v>101062</v>
          </cell>
          <cell r="H1501">
            <v>1400</v>
          </cell>
        </row>
        <row r="1502">
          <cell r="A1502">
            <v>102318</v>
          </cell>
          <cell r="H1502">
            <v>149</v>
          </cell>
        </row>
        <row r="1503">
          <cell r="A1503">
            <v>191204</v>
          </cell>
          <cell r="H1503">
            <v>727</v>
          </cell>
        </row>
        <row r="1504">
          <cell r="A1504">
            <v>502030</v>
          </cell>
          <cell r="H1504">
            <v>2800</v>
          </cell>
        </row>
        <row r="1505">
          <cell r="A1505">
            <v>800195</v>
          </cell>
          <cell r="H1505">
            <v>225</v>
          </cell>
        </row>
        <row r="1506">
          <cell r="A1506">
            <v>102192</v>
          </cell>
          <cell r="H1506">
            <v>596</v>
          </cell>
        </row>
        <row r="1507">
          <cell r="A1507">
            <v>191187</v>
          </cell>
          <cell r="H1507">
            <v>1360</v>
          </cell>
        </row>
        <row r="1508">
          <cell r="A1508">
            <v>501334</v>
          </cell>
          <cell r="H1508">
            <v>3480</v>
          </cell>
        </row>
        <row r="1509">
          <cell r="A1509">
            <v>502740</v>
          </cell>
          <cell r="H1509">
            <v>389</v>
          </cell>
        </row>
        <row r="1510">
          <cell r="A1510">
            <v>100186</v>
          </cell>
          <cell r="H1510">
            <v>1270</v>
          </cell>
        </row>
        <row r="1511">
          <cell r="A1511">
            <v>100186</v>
          </cell>
          <cell r="H1511">
            <v>635</v>
          </cell>
        </row>
        <row r="1512">
          <cell r="A1512">
            <v>100215</v>
          </cell>
          <cell r="H1512">
            <v>19950</v>
          </cell>
        </row>
        <row r="1513">
          <cell r="A1513">
            <v>100336</v>
          </cell>
          <cell r="H1513">
            <v>189</v>
          </cell>
        </row>
        <row r="1514">
          <cell r="A1514">
            <v>100336</v>
          </cell>
          <cell r="H1514">
            <v>590</v>
          </cell>
        </row>
        <row r="1515">
          <cell r="A1515">
            <v>100719</v>
          </cell>
          <cell r="H1515">
            <v>149</v>
          </cell>
        </row>
        <row r="1516">
          <cell r="A1516">
            <v>100730</v>
          </cell>
          <cell r="H1516">
            <v>681</v>
          </cell>
        </row>
        <row r="1517">
          <cell r="A1517">
            <v>100730</v>
          </cell>
          <cell r="H1517">
            <v>8400</v>
          </cell>
        </row>
        <row r="1518">
          <cell r="A1518">
            <v>101979</v>
          </cell>
          <cell r="H1518">
            <v>90</v>
          </cell>
        </row>
        <row r="1519">
          <cell r="A1519">
            <v>191215</v>
          </cell>
          <cell r="H1519">
            <v>8100</v>
          </cell>
        </row>
        <row r="1520">
          <cell r="A1520">
            <v>500734</v>
          </cell>
          <cell r="H1520">
            <v>20553.12</v>
          </cell>
        </row>
        <row r="1521">
          <cell r="A1521">
            <v>500736</v>
          </cell>
          <cell r="H1521">
            <v>4404.24</v>
          </cell>
        </row>
        <row r="1522">
          <cell r="A1522">
            <v>502454</v>
          </cell>
          <cell r="H1522">
            <v>14850</v>
          </cell>
        </row>
        <row r="1523">
          <cell r="A1523">
            <v>100033</v>
          </cell>
          <cell r="H1523">
            <v>144</v>
          </cell>
        </row>
        <row r="1524">
          <cell r="A1524">
            <v>100342</v>
          </cell>
          <cell r="H1524">
            <v>40500</v>
          </cell>
        </row>
        <row r="1525">
          <cell r="A1525">
            <v>102249</v>
          </cell>
          <cell r="H1525">
            <v>1512</v>
          </cell>
        </row>
        <row r="1526">
          <cell r="A1526">
            <v>503013</v>
          </cell>
          <cell r="H1526">
            <v>423</v>
          </cell>
        </row>
        <row r="1527">
          <cell r="A1527">
            <v>100036</v>
          </cell>
          <cell r="H1527">
            <v>4158</v>
          </cell>
        </row>
        <row r="1528">
          <cell r="A1528">
            <v>100935</v>
          </cell>
          <cell r="H1528">
            <v>2700</v>
          </cell>
        </row>
        <row r="1529">
          <cell r="A1529">
            <v>100941</v>
          </cell>
          <cell r="H1529">
            <v>4320</v>
          </cell>
        </row>
        <row r="1530">
          <cell r="A1530">
            <v>101217</v>
          </cell>
          <cell r="H1530">
            <v>4552.3500000000004</v>
          </cell>
        </row>
        <row r="1531">
          <cell r="A1531">
            <v>101217</v>
          </cell>
          <cell r="H1531">
            <v>228.07</v>
          </cell>
        </row>
        <row r="1532">
          <cell r="A1532">
            <v>101807</v>
          </cell>
          <cell r="H1532">
            <v>2460</v>
          </cell>
        </row>
        <row r="1533">
          <cell r="A1533">
            <v>102059</v>
          </cell>
          <cell r="H1533">
            <v>1700</v>
          </cell>
        </row>
        <row r="1534">
          <cell r="A1534">
            <v>102298</v>
          </cell>
          <cell r="H1534">
            <v>140</v>
          </cell>
        </row>
        <row r="1535">
          <cell r="A1535">
            <v>102367</v>
          </cell>
          <cell r="H1535">
            <v>549</v>
          </cell>
        </row>
        <row r="1536">
          <cell r="A1536">
            <v>102367</v>
          </cell>
          <cell r="H1536">
            <v>1262.6400000000001</v>
          </cell>
        </row>
        <row r="1537">
          <cell r="A1537">
            <v>102367</v>
          </cell>
          <cell r="H1537">
            <v>1066.8</v>
          </cell>
        </row>
        <row r="1538">
          <cell r="A1538">
            <v>190025</v>
          </cell>
          <cell r="H1538">
            <v>1815</v>
          </cell>
        </row>
        <row r="1539">
          <cell r="A1539">
            <v>190025</v>
          </cell>
          <cell r="H1539">
            <v>403.6</v>
          </cell>
        </row>
        <row r="1540">
          <cell r="A1540">
            <v>201219</v>
          </cell>
          <cell r="H1540">
            <v>5600</v>
          </cell>
        </row>
        <row r="1541">
          <cell r="A1541">
            <v>500572</v>
          </cell>
          <cell r="H1541">
            <v>3916</v>
          </cell>
        </row>
        <row r="1542">
          <cell r="A1542">
            <v>500572</v>
          </cell>
          <cell r="H1542">
            <v>227.08</v>
          </cell>
        </row>
        <row r="1543">
          <cell r="A1543">
            <v>500743</v>
          </cell>
          <cell r="H1543">
            <v>4013.9</v>
          </cell>
        </row>
        <row r="1544">
          <cell r="A1544">
            <v>500743</v>
          </cell>
          <cell r="H1544">
            <v>228.07</v>
          </cell>
        </row>
        <row r="1545">
          <cell r="A1545">
            <v>501051</v>
          </cell>
          <cell r="H1545">
            <v>6480</v>
          </cell>
        </row>
        <row r="1546">
          <cell r="A1546">
            <v>501964</v>
          </cell>
          <cell r="H1546">
            <v>3072</v>
          </cell>
        </row>
        <row r="1547">
          <cell r="A1547">
            <v>502396</v>
          </cell>
          <cell r="H1547">
            <v>1512</v>
          </cell>
        </row>
        <row r="1548">
          <cell r="A1548">
            <v>502396</v>
          </cell>
          <cell r="H1548">
            <v>1512</v>
          </cell>
        </row>
        <row r="1549">
          <cell r="A1549">
            <v>502396</v>
          </cell>
          <cell r="H1549">
            <v>1296</v>
          </cell>
        </row>
        <row r="1550">
          <cell r="A1550">
            <v>502705</v>
          </cell>
          <cell r="H1550">
            <v>1600.8</v>
          </cell>
        </row>
        <row r="1551">
          <cell r="A1551">
            <v>502705</v>
          </cell>
          <cell r="H1551">
            <v>4621.26</v>
          </cell>
        </row>
        <row r="1552">
          <cell r="A1552">
            <v>900039</v>
          </cell>
          <cell r="H1552">
            <v>5922.95</v>
          </cell>
        </row>
        <row r="1553">
          <cell r="A1553">
            <v>900039</v>
          </cell>
          <cell r="H1553">
            <v>228.07</v>
          </cell>
        </row>
        <row r="1554">
          <cell r="A1554">
            <v>100146</v>
          </cell>
          <cell r="H1554">
            <v>2388</v>
          </cell>
        </row>
        <row r="1555">
          <cell r="A1555">
            <v>100907</v>
          </cell>
          <cell r="H1555">
            <v>630</v>
          </cell>
        </row>
        <row r="1556">
          <cell r="A1556">
            <v>100940</v>
          </cell>
          <cell r="H1556">
            <v>1350</v>
          </cell>
        </row>
        <row r="1557">
          <cell r="A1557">
            <v>101660</v>
          </cell>
          <cell r="H1557">
            <v>39.44</v>
          </cell>
        </row>
        <row r="1558">
          <cell r="A1558">
            <v>101660</v>
          </cell>
          <cell r="H1558">
            <v>1080</v>
          </cell>
        </row>
        <row r="1559">
          <cell r="A1559">
            <v>101790</v>
          </cell>
          <cell r="H1559">
            <v>5184</v>
          </cell>
        </row>
        <row r="1560">
          <cell r="A1560">
            <v>101790</v>
          </cell>
          <cell r="H1560">
            <v>5184</v>
          </cell>
        </row>
        <row r="1561">
          <cell r="A1561">
            <v>101798</v>
          </cell>
          <cell r="H1561">
            <v>778</v>
          </cell>
        </row>
        <row r="1562">
          <cell r="A1562">
            <v>101984</v>
          </cell>
          <cell r="H1562">
            <v>359</v>
          </cell>
        </row>
        <row r="1563">
          <cell r="A1563">
            <v>102268</v>
          </cell>
          <cell r="H1563">
            <v>3578.4</v>
          </cell>
        </row>
        <row r="1564">
          <cell r="A1564">
            <v>500815</v>
          </cell>
          <cell r="H1564">
            <v>5482.4</v>
          </cell>
        </row>
        <row r="1565">
          <cell r="A1565">
            <v>500815</v>
          </cell>
          <cell r="H1565">
            <v>228.07</v>
          </cell>
        </row>
        <row r="1566">
          <cell r="A1566">
            <v>501103</v>
          </cell>
          <cell r="H1566">
            <v>1846</v>
          </cell>
        </row>
        <row r="1567">
          <cell r="A1567">
            <v>501616</v>
          </cell>
          <cell r="H1567">
            <v>228.07</v>
          </cell>
        </row>
        <row r="1568">
          <cell r="A1568">
            <v>501616</v>
          </cell>
          <cell r="H1568">
            <v>3867.05</v>
          </cell>
        </row>
        <row r="1569">
          <cell r="A1569">
            <v>800069</v>
          </cell>
          <cell r="H1569">
            <v>5090.79</v>
          </cell>
        </row>
        <row r="1570">
          <cell r="A1570">
            <v>900333</v>
          </cell>
          <cell r="H1570">
            <v>7073.18</v>
          </cell>
        </row>
        <row r="1571">
          <cell r="A1571">
            <v>900333</v>
          </cell>
          <cell r="H1571">
            <v>228.07</v>
          </cell>
        </row>
        <row r="1572">
          <cell r="A1572">
            <v>100033</v>
          </cell>
          <cell r="H1572">
            <v>1560</v>
          </cell>
        </row>
        <row r="1573">
          <cell r="A1573">
            <v>100324</v>
          </cell>
          <cell r="H1573">
            <v>3960</v>
          </cell>
        </row>
        <row r="1574">
          <cell r="A1574">
            <v>101221</v>
          </cell>
          <cell r="H1574">
            <v>856.63</v>
          </cell>
        </row>
        <row r="1575">
          <cell r="A1575">
            <v>101409</v>
          </cell>
          <cell r="H1575">
            <v>5285.4</v>
          </cell>
        </row>
        <row r="1576">
          <cell r="A1576">
            <v>101656</v>
          </cell>
          <cell r="H1576">
            <v>1440</v>
          </cell>
        </row>
        <row r="1577">
          <cell r="A1577">
            <v>101986</v>
          </cell>
          <cell r="H1577">
            <v>4428</v>
          </cell>
        </row>
        <row r="1578">
          <cell r="A1578">
            <v>102297</v>
          </cell>
          <cell r="H1578">
            <v>7860</v>
          </cell>
        </row>
        <row r="1579">
          <cell r="A1579">
            <v>102339</v>
          </cell>
          <cell r="H1579">
            <v>13680</v>
          </cell>
        </row>
        <row r="1580">
          <cell r="A1580">
            <v>190030</v>
          </cell>
          <cell r="H1580">
            <v>1504.8</v>
          </cell>
        </row>
        <row r="1581">
          <cell r="A1581">
            <v>190033</v>
          </cell>
          <cell r="H1581">
            <v>10700.8</v>
          </cell>
        </row>
        <row r="1582">
          <cell r="A1582">
            <v>190033</v>
          </cell>
          <cell r="H1582">
            <v>1839.2</v>
          </cell>
        </row>
        <row r="1583">
          <cell r="A1583">
            <v>190036</v>
          </cell>
          <cell r="H1583">
            <v>418</v>
          </cell>
        </row>
        <row r="1584">
          <cell r="A1584">
            <v>190036</v>
          </cell>
          <cell r="H1584">
            <v>14630</v>
          </cell>
        </row>
        <row r="1585">
          <cell r="A1585">
            <v>190038</v>
          </cell>
          <cell r="H1585">
            <v>2006.4</v>
          </cell>
        </row>
        <row r="1586">
          <cell r="A1586">
            <v>190058</v>
          </cell>
          <cell r="H1586">
            <v>5517.6</v>
          </cell>
        </row>
        <row r="1587">
          <cell r="A1587">
            <v>190058</v>
          </cell>
          <cell r="H1587">
            <v>4514.3999999999996</v>
          </cell>
        </row>
        <row r="1588">
          <cell r="A1588">
            <v>190061</v>
          </cell>
          <cell r="H1588">
            <v>7022.4</v>
          </cell>
        </row>
        <row r="1589">
          <cell r="A1589">
            <v>191127</v>
          </cell>
          <cell r="H1589">
            <v>2460</v>
          </cell>
        </row>
        <row r="1590">
          <cell r="A1590">
            <v>191176</v>
          </cell>
          <cell r="H1590">
            <v>9840</v>
          </cell>
        </row>
        <row r="1591">
          <cell r="A1591">
            <v>191178</v>
          </cell>
          <cell r="H1591">
            <v>9840</v>
          </cell>
        </row>
        <row r="1592">
          <cell r="A1592">
            <v>502065</v>
          </cell>
          <cell r="H1592">
            <v>6720</v>
          </cell>
        </row>
        <row r="1593">
          <cell r="A1593">
            <v>502704</v>
          </cell>
          <cell r="H1593">
            <v>480</v>
          </cell>
        </row>
        <row r="1594">
          <cell r="A1594">
            <v>800275</v>
          </cell>
          <cell r="H1594">
            <v>783.2</v>
          </cell>
        </row>
        <row r="1595">
          <cell r="A1595">
            <v>100639</v>
          </cell>
          <cell r="H1595">
            <v>1270</v>
          </cell>
        </row>
        <row r="1596">
          <cell r="A1596">
            <v>100657</v>
          </cell>
          <cell r="H1596">
            <v>984</v>
          </cell>
        </row>
        <row r="1597">
          <cell r="A1597">
            <v>100661</v>
          </cell>
          <cell r="H1597">
            <v>1180</v>
          </cell>
        </row>
        <row r="1598">
          <cell r="A1598">
            <v>101219</v>
          </cell>
          <cell r="H1598">
            <v>783</v>
          </cell>
        </row>
        <row r="1599">
          <cell r="A1599">
            <v>101219</v>
          </cell>
          <cell r="H1599">
            <v>783.2</v>
          </cell>
        </row>
        <row r="1600">
          <cell r="A1600">
            <v>101720</v>
          </cell>
          <cell r="H1600">
            <v>821.52</v>
          </cell>
        </row>
        <row r="1601">
          <cell r="A1601">
            <v>101984</v>
          </cell>
          <cell r="H1601">
            <v>378</v>
          </cell>
        </row>
        <row r="1602">
          <cell r="A1602">
            <v>101984</v>
          </cell>
          <cell r="H1602">
            <v>378</v>
          </cell>
        </row>
        <row r="1603">
          <cell r="A1603">
            <v>101984</v>
          </cell>
          <cell r="H1603">
            <v>378</v>
          </cell>
        </row>
        <row r="1604">
          <cell r="A1604">
            <v>101984</v>
          </cell>
          <cell r="H1604">
            <v>126</v>
          </cell>
        </row>
        <row r="1605">
          <cell r="A1605">
            <v>101984</v>
          </cell>
          <cell r="H1605">
            <v>126</v>
          </cell>
        </row>
        <row r="1606">
          <cell r="A1606">
            <v>101984</v>
          </cell>
          <cell r="H1606">
            <v>378</v>
          </cell>
        </row>
        <row r="1607">
          <cell r="A1607">
            <v>101984</v>
          </cell>
          <cell r="H1607">
            <v>126</v>
          </cell>
        </row>
        <row r="1608">
          <cell r="A1608">
            <v>101984</v>
          </cell>
          <cell r="H1608">
            <v>378</v>
          </cell>
        </row>
        <row r="1609">
          <cell r="A1609">
            <v>101984</v>
          </cell>
          <cell r="H1609">
            <v>378</v>
          </cell>
        </row>
        <row r="1610">
          <cell r="A1610">
            <v>101984</v>
          </cell>
          <cell r="H1610">
            <v>378</v>
          </cell>
        </row>
        <row r="1611">
          <cell r="A1611">
            <v>101984</v>
          </cell>
          <cell r="H1611">
            <v>567</v>
          </cell>
        </row>
        <row r="1612">
          <cell r="A1612">
            <v>101984</v>
          </cell>
          <cell r="H1612">
            <v>378</v>
          </cell>
        </row>
        <row r="1613">
          <cell r="A1613">
            <v>101984</v>
          </cell>
          <cell r="H1613">
            <v>567</v>
          </cell>
        </row>
        <row r="1614">
          <cell r="A1614">
            <v>101984</v>
          </cell>
          <cell r="H1614">
            <v>189</v>
          </cell>
        </row>
        <row r="1615">
          <cell r="A1615">
            <v>101984</v>
          </cell>
          <cell r="H1615">
            <v>378</v>
          </cell>
        </row>
        <row r="1616">
          <cell r="A1616">
            <v>101984</v>
          </cell>
          <cell r="H1616">
            <v>378</v>
          </cell>
        </row>
        <row r="1617">
          <cell r="A1617">
            <v>101984</v>
          </cell>
          <cell r="H1617">
            <v>567</v>
          </cell>
        </row>
        <row r="1618">
          <cell r="A1618">
            <v>101984</v>
          </cell>
          <cell r="H1618">
            <v>378</v>
          </cell>
        </row>
        <row r="1619">
          <cell r="A1619">
            <v>101984</v>
          </cell>
          <cell r="H1619">
            <v>567</v>
          </cell>
        </row>
        <row r="1620">
          <cell r="A1620">
            <v>101984</v>
          </cell>
          <cell r="H1620">
            <v>378</v>
          </cell>
        </row>
        <row r="1621">
          <cell r="A1621">
            <v>101984</v>
          </cell>
          <cell r="H1621">
            <v>378</v>
          </cell>
        </row>
        <row r="1622">
          <cell r="A1622">
            <v>101984</v>
          </cell>
          <cell r="H1622">
            <v>378</v>
          </cell>
        </row>
        <row r="1623">
          <cell r="A1623">
            <v>101984</v>
          </cell>
          <cell r="H1623">
            <v>189</v>
          </cell>
        </row>
        <row r="1624">
          <cell r="A1624">
            <v>102246</v>
          </cell>
          <cell r="H1624">
            <v>518</v>
          </cell>
        </row>
        <row r="1625">
          <cell r="A1625">
            <v>500084</v>
          </cell>
          <cell r="H1625">
            <v>456</v>
          </cell>
        </row>
        <row r="1626">
          <cell r="A1626">
            <v>500130</v>
          </cell>
          <cell r="H1626">
            <v>456</v>
          </cell>
        </row>
        <row r="1627">
          <cell r="A1627">
            <v>500379</v>
          </cell>
          <cell r="H1627">
            <v>600</v>
          </cell>
        </row>
        <row r="1628">
          <cell r="A1628">
            <v>502976</v>
          </cell>
          <cell r="H1628">
            <v>1368</v>
          </cell>
        </row>
        <row r="1629">
          <cell r="A1629">
            <v>502981</v>
          </cell>
          <cell r="H1629">
            <v>912</v>
          </cell>
        </row>
        <row r="1630">
          <cell r="A1630">
            <v>502982</v>
          </cell>
          <cell r="H1630">
            <v>1368</v>
          </cell>
        </row>
        <row r="1631">
          <cell r="A1631">
            <v>503027</v>
          </cell>
          <cell r="H1631">
            <v>3360</v>
          </cell>
        </row>
        <row r="1632">
          <cell r="A1632">
            <v>503027</v>
          </cell>
          <cell r="H1632">
            <v>148.5</v>
          </cell>
        </row>
        <row r="1633">
          <cell r="A1633">
            <v>503027</v>
          </cell>
          <cell r="H1633">
            <v>3240</v>
          </cell>
        </row>
        <row r="1634">
          <cell r="A1634">
            <v>100055</v>
          </cell>
          <cell r="H1634">
            <v>718</v>
          </cell>
        </row>
        <row r="1635">
          <cell r="A1635">
            <v>100719</v>
          </cell>
          <cell r="H1635">
            <v>298</v>
          </cell>
        </row>
        <row r="1636">
          <cell r="A1636">
            <v>101220</v>
          </cell>
          <cell r="H1636">
            <v>856.63</v>
          </cell>
        </row>
        <row r="1637">
          <cell r="A1637">
            <v>101810</v>
          </cell>
          <cell r="H1637">
            <v>1613.52</v>
          </cell>
        </row>
        <row r="1638">
          <cell r="A1638">
            <v>101815</v>
          </cell>
          <cell r="H1638">
            <v>200</v>
          </cell>
        </row>
        <row r="1639">
          <cell r="A1639">
            <v>190026</v>
          </cell>
          <cell r="H1639">
            <v>3762</v>
          </cell>
        </row>
        <row r="1640">
          <cell r="A1640">
            <v>190026</v>
          </cell>
          <cell r="H1640">
            <v>6270</v>
          </cell>
        </row>
        <row r="1641">
          <cell r="A1641">
            <v>190064</v>
          </cell>
          <cell r="H1641">
            <v>5016</v>
          </cell>
        </row>
        <row r="1642">
          <cell r="A1642">
            <v>500570</v>
          </cell>
          <cell r="H1642">
            <v>1233.54</v>
          </cell>
        </row>
        <row r="1643">
          <cell r="A1643">
            <v>900271</v>
          </cell>
          <cell r="H1643">
            <v>3072</v>
          </cell>
        </row>
        <row r="1644">
          <cell r="A1644">
            <v>100055</v>
          </cell>
          <cell r="H1644">
            <v>4560</v>
          </cell>
        </row>
        <row r="1645">
          <cell r="A1645">
            <v>100197</v>
          </cell>
          <cell r="H1645">
            <v>359</v>
          </cell>
        </row>
        <row r="1646">
          <cell r="A1646">
            <v>100197</v>
          </cell>
          <cell r="H1646">
            <v>1080</v>
          </cell>
        </row>
        <row r="1647">
          <cell r="A1647">
            <v>101218</v>
          </cell>
          <cell r="H1647">
            <v>1958.01</v>
          </cell>
        </row>
        <row r="1648">
          <cell r="A1648">
            <v>101318</v>
          </cell>
          <cell r="H1648">
            <v>990</v>
          </cell>
        </row>
        <row r="1649">
          <cell r="A1649">
            <v>101409</v>
          </cell>
          <cell r="H1649">
            <v>1057.08</v>
          </cell>
        </row>
        <row r="1650">
          <cell r="A1650">
            <v>101423</v>
          </cell>
          <cell r="H1650">
            <v>189</v>
          </cell>
        </row>
        <row r="1651">
          <cell r="A1651">
            <v>101423</v>
          </cell>
          <cell r="H1651">
            <v>1500</v>
          </cell>
        </row>
        <row r="1652">
          <cell r="A1652">
            <v>101696</v>
          </cell>
          <cell r="H1652">
            <v>360</v>
          </cell>
        </row>
        <row r="1653">
          <cell r="A1653">
            <v>101815</v>
          </cell>
          <cell r="H1653">
            <v>595.79999999999995</v>
          </cell>
        </row>
        <row r="1654">
          <cell r="A1654">
            <v>101899</v>
          </cell>
          <cell r="H1654">
            <v>84</v>
          </cell>
        </row>
        <row r="1655">
          <cell r="A1655">
            <v>101899</v>
          </cell>
          <cell r="H1655">
            <v>4560</v>
          </cell>
        </row>
        <row r="1656">
          <cell r="A1656">
            <v>102249</v>
          </cell>
          <cell r="H1656">
            <v>1827</v>
          </cell>
        </row>
        <row r="1657">
          <cell r="A1657">
            <v>191169</v>
          </cell>
          <cell r="H1657">
            <v>330</v>
          </cell>
        </row>
        <row r="1658">
          <cell r="A1658">
            <v>191169</v>
          </cell>
          <cell r="H1658">
            <v>330</v>
          </cell>
        </row>
        <row r="1659">
          <cell r="A1659">
            <v>191241</v>
          </cell>
          <cell r="H1659">
            <v>917</v>
          </cell>
        </row>
        <row r="1660">
          <cell r="A1660">
            <v>191245</v>
          </cell>
          <cell r="H1660">
            <v>540</v>
          </cell>
        </row>
        <row r="1661">
          <cell r="A1661">
            <v>201274</v>
          </cell>
          <cell r="H1661">
            <v>327.5</v>
          </cell>
        </row>
        <row r="1662">
          <cell r="A1662">
            <v>500362</v>
          </cell>
          <cell r="H1662">
            <v>7800</v>
          </cell>
        </row>
        <row r="1663">
          <cell r="A1663">
            <v>500573</v>
          </cell>
          <cell r="H1663">
            <v>1233.54</v>
          </cell>
        </row>
        <row r="1664">
          <cell r="A1664">
            <v>500812</v>
          </cell>
          <cell r="H1664">
            <v>6840</v>
          </cell>
        </row>
        <row r="1665">
          <cell r="A1665">
            <v>501596</v>
          </cell>
          <cell r="H1665">
            <v>2472.6</v>
          </cell>
        </row>
        <row r="1666">
          <cell r="A1666">
            <v>501636</v>
          </cell>
          <cell r="H1666">
            <v>1620</v>
          </cell>
        </row>
        <row r="1667">
          <cell r="A1667">
            <v>502082</v>
          </cell>
          <cell r="H1667">
            <v>1196</v>
          </cell>
        </row>
        <row r="1668">
          <cell r="A1668">
            <v>502413</v>
          </cell>
          <cell r="H1668">
            <v>3456</v>
          </cell>
        </row>
        <row r="1669">
          <cell r="A1669">
            <v>502413</v>
          </cell>
          <cell r="H1669">
            <v>3456</v>
          </cell>
        </row>
        <row r="1670">
          <cell r="A1670">
            <v>502413</v>
          </cell>
          <cell r="H1670">
            <v>3456</v>
          </cell>
        </row>
        <row r="1671">
          <cell r="A1671">
            <v>800031</v>
          </cell>
          <cell r="H1671">
            <v>2280</v>
          </cell>
        </row>
        <row r="1672">
          <cell r="A1672">
            <v>800174</v>
          </cell>
          <cell r="H1672">
            <v>247.65</v>
          </cell>
        </row>
        <row r="1673">
          <cell r="A1673">
            <v>100129</v>
          </cell>
          <cell r="H1673">
            <v>11136</v>
          </cell>
        </row>
        <row r="1674">
          <cell r="A1674">
            <v>100490</v>
          </cell>
          <cell r="H1674">
            <v>3100</v>
          </cell>
        </row>
        <row r="1675">
          <cell r="A1675">
            <v>100657</v>
          </cell>
          <cell r="H1675">
            <v>984</v>
          </cell>
        </row>
        <row r="1676">
          <cell r="A1676">
            <v>100657</v>
          </cell>
          <cell r="H1676">
            <v>54</v>
          </cell>
        </row>
        <row r="1677">
          <cell r="A1677">
            <v>201559</v>
          </cell>
          <cell r="H1677">
            <v>1800</v>
          </cell>
        </row>
        <row r="1678">
          <cell r="A1678">
            <v>500084</v>
          </cell>
          <cell r="H1678">
            <v>912</v>
          </cell>
        </row>
        <row r="1679">
          <cell r="A1679">
            <v>500377</v>
          </cell>
          <cell r="H1679">
            <v>3100</v>
          </cell>
        </row>
        <row r="1680">
          <cell r="A1680">
            <v>500771</v>
          </cell>
          <cell r="H1680">
            <v>134.37</v>
          </cell>
        </row>
        <row r="1681">
          <cell r="A1681">
            <v>500771</v>
          </cell>
          <cell r="H1681">
            <v>14437.68</v>
          </cell>
        </row>
        <row r="1682">
          <cell r="A1682">
            <v>501054</v>
          </cell>
          <cell r="H1682">
            <v>4680</v>
          </cell>
        </row>
        <row r="1683">
          <cell r="A1683">
            <v>501054</v>
          </cell>
          <cell r="H1683">
            <v>4680</v>
          </cell>
        </row>
        <row r="1684">
          <cell r="A1684">
            <v>501054</v>
          </cell>
          <cell r="H1684">
            <v>4680</v>
          </cell>
        </row>
        <row r="1685">
          <cell r="A1685">
            <v>501054</v>
          </cell>
          <cell r="H1685">
            <v>4680</v>
          </cell>
        </row>
        <row r="1686">
          <cell r="A1686">
            <v>501054</v>
          </cell>
          <cell r="H1686">
            <v>4680</v>
          </cell>
        </row>
        <row r="1687">
          <cell r="A1687">
            <v>501987</v>
          </cell>
          <cell r="H1687">
            <v>1180</v>
          </cell>
        </row>
        <row r="1688">
          <cell r="A1688">
            <v>501987</v>
          </cell>
          <cell r="H1688">
            <v>381</v>
          </cell>
        </row>
        <row r="1689">
          <cell r="A1689">
            <v>502617</v>
          </cell>
          <cell r="H1689">
            <v>588</v>
          </cell>
        </row>
        <row r="1690">
          <cell r="A1690">
            <v>800159</v>
          </cell>
          <cell r="H1690">
            <v>456</v>
          </cell>
        </row>
        <row r="1691">
          <cell r="A1691">
            <v>100033</v>
          </cell>
          <cell r="H1691">
            <v>144</v>
          </cell>
        </row>
        <row r="1692">
          <cell r="A1692">
            <v>100033</v>
          </cell>
          <cell r="H1692">
            <v>1560</v>
          </cell>
        </row>
        <row r="1693">
          <cell r="A1693">
            <v>100129</v>
          </cell>
          <cell r="H1693">
            <v>4176</v>
          </cell>
        </row>
        <row r="1694">
          <cell r="A1694">
            <v>100490</v>
          </cell>
          <cell r="H1694">
            <v>635</v>
          </cell>
        </row>
        <row r="1695">
          <cell r="A1695">
            <v>101832</v>
          </cell>
          <cell r="H1695">
            <v>7548</v>
          </cell>
        </row>
        <row r="1696">
          <cell r="A1696">
            <v>101868</v>
          </cell>
          <cell r="H1696">
            <v>12792</v>
          </cell>
        </row>
        <row r="1697">
          <cell r="A1697">
            <v>102249</v>
          </cell>
          <cell r="H1697">
            <v>1512</v>
          </cell>
        </row>
        <row r="1698">
          <cell r="A1698">
            <v>190029</v>
          </cell>
          <cell r="H1698">
            <v>167.2</v>
          </cell>
        </row>
        <row r="1699">
          <cell r="A1699">
            <v>190029</v>
          </cell>
          <cell r="H1699">
            <v>836</v>
          </cell>
        </row>
        <row r="1700">
          <cell r="A1700">
            <v>190029</v>
          </cell>
          <cell r="H1700">
            <v>1504.8</v>
          </cell>
        </row>
        <row r="1701">
          <cell r="A1701">
            <v>190054</v>
          </cell>
          <cell r="H1701">
            <v>9530.4</v>
          </cell>
        </row>
        <row r="1702">
          <cell r="A1702">
            <v>190065</v>
          </cell>
          <cell r="H1702">
            <v>2508</v>
          </cell>
        </row>
        <row r="1703">
          <cell r="A1703">
            <v>190703</v>
          </cell>
          <cell r="H1703">
            <v>330</v>
          </cell>
        </row>
        <row r="1704">
          <cell r="A1704">
            <v>190703</v>
          </cell>
          <cell r="H1704">
            <v>660</v>
          </cell>
        </row>
        <row r="1705">
          <cell r="A1705">
            <v>190703</v>
          </cell>
          <cell r="H1705">
            <v>330</v>
          </cell>
        </row>
        <row r="1706">
          <cell r="A1706">
            <v>200692</v>
          </cell>
          <cell r="H1706">
            <v>389</v>
          </cell>
        </row>
        <row r="1707">
          <cell r="A1707">
            <v>201274</v>
          </cell>
          <cell r="H1707">
            <v>662</v>
          </cell>
        </row>
        <row r="1708">
          <cell r="A1708">
            <v>201274</v>
          </cell>
          <cell r="H1708">
            <v>503.02</v>
          </cell>
        </row>
        <row r="1709">
          <cell r="A1709">
            <v>501054</v>
          </cell>
          <cell r="H1709">
            <v>756</v>
          </cell>
        </row>
        <row r="1710">
          <cell r="A1710">
            <v>501079</v>
          </cell>
          <cell r="H1710">
            <v>1428</v>
          </cell>
        </row>
        <row r="1711">
          <cell r="A1711">
            <v>502047</v>
          </cell>
          <cell r="H1711">
            <v>4620</v>
          </cell>
        </row>
        <row r="1712">
          <cell r="A1712">
            <v>502986</v>
          </cell>
          <cell r="H1712">
            <v>2736</v>
          </cell>
        </row>
        <row r="1713">
          <cell r="A1713">
            <v>502986</v>
          </cell>
          <cell r="H1713">
            <v>2088</v>
          </cell>
        </row>
        <row r="1714">
          <cell r="A1714">
            <v>800231</v>
          </cell>
          <cell r="H1714">
            <v>9720</v>
          </cell>
        </row>
        <row r="1715">
          <cell r="A1715">
            <v>100033</v>
          </cell>
          <cell r="H1715">
            <v>1560</v>
          </cell>
        </row>
        <row r="1716">
          <cell r="A1716">
            <v>100033</v>
          </cell>
          <cell r="H1716">
            <v>144</v>
          </cell>
        </row>
        <row r="1717">
          <cell r="A1717">
            <v>100060</v>
          </cell>
          <cell r="H1717">
            <v>912</v>
          </cell>
        </row>
        <row r="1718">
          <cell r="A1718">
            <v>100071</v>
          </cell>
          <cell r="H1718">
            <v>30402</v>
          </cell>
        </row>
        <row r="1719">
          <cell r="A1719">
            <v>100128</v>
          </cell>
          <cell r="H1719">
            <v>2310</v>
          </cell>
        </row>
        <row r="1720">
          <cell r="A1720">
            <v>101905</v>
          </cell>
          <cell r="H1720">
            <v>50</v>
          </cell>
        </row>
        <row r="1721">
          <cell r="A1721">
            <v>101953</v>
          </cell>
          <cell r="H1721">
            <v>8</v>
          </cell>
        </row>
        <row r="1722">
          <cell r="A1722">
            <v>101957</v>
          </cell>
          <cell r="H1722">
            <v>989.52</v>
          </cell>
        </row>
        <row r="1723">
          <cell r="A1723">
            <v>102106</v>
          </cell>
          <cell r="H1723">
            <v>90</v>
          </cell>
        </row>
        <row r="1724">
          <cell r="A1724">
            <v>190053</v>
          </cell>
          <cell r="H1724">
            <v>418</v>
          </cell>
        </row>
        <row r="1725">
          <cell r="A1725">
            <v>190053</v>
          </cell>
          <cell r="H1725">
            <v>2591.6</v>
          </cell>
        </row>
        <row r="1726">
          <cell r="A1726">
            <v>191094</v>
          </cell>
          <cell r="H1726">
            <v>9432</v>
          </cell>
        </row>
        <row r="1727">
          <cell r="A1727">
            <v>502293</v>
          </cell>
          <cell r="H1727">
            <v>6800</v>
          </cell>
        </row>
        <row r="1728">
          <cell r="A1728">
            <v>503027</v>
          </cell>
          <cell r="H1728">
            <v>148.5</v>
          </cell>
        </row>
        <row r="1729">
          <cell r="A1729">
            <v>503027</v>
          </cell>
          <cell r="H1729">
            <v>3240</v>
          </cell>
        </row>
        <row r="1730">
          <cell r="A1730">
            <v>503027</v>
          </cell>
          <cell r="H1730">
            <v>3360</v>
          </cell>
        </row>
        <row r="1731">
          <cell r="A1731">
            <v>900328</v>
          </cell>
          <cell r="H1731">
            <v>4752</v>
          </cell>
        </row>
        <row r="1732">
          <cell r="A1732">
            <v>900328</v>
          </cell>
          <cell r="H1732">
            <v>108.65</v>
          </cell>
        </row>
        <row r="1733">
          <cell r="A1733">
            <v>100998</v>
          </cell>
          <cell r="H1733">
            <v>4404.24</v>
          </cell>
        </row>
        <row r="1734">
          <cell r="A1734">
            <v>101957</v>
          </cell>
          <cell r="H1734">
            <v>359</v>
          </cell>
        </row>
        <row r="1735">
          <cell r="A1735">
            <v>100635</v>
          </cell>
          <cell r="H1735">
            <v>3400</v>
          </cell>
        </row>
        <row r="1736">
          <cell r="A1736">
            <v>100635</v>
          </cell>
          <cell r="H1736">
            <v>381</v>
          </cell>
        </row>
        <row r="1737">
          <cell r="A1737">
            <v>101373</v>
          </cell>
          <cell r="H1737">
            <v>100</v>
          </cell>
        </row>
        <row r="1738">
          <cell r="A1738">
            <v>101810</v>
          </cell>
          <cell r="H1738">
            <v>817.4</v>
          </cell>
        </row>
        <row r="1739">
          <cell r="A1739">
            <v>101959</v>
          </cell>
          <cell r="H1739">
            <v>2652.6</v>
          </cell>
        </row>
        <row r="1740">
          <cell r="A1740">
            <v>102246</v>
          </cell>
          <cell r="H1740">
            <v>16166</v>
          </cell>
        </row>
        <row r="1741">
          <cell r="A1741">
            <v>191261</v>
          </cell>
          <cell r="H1741">
            <v>1260</v>
          </cell>
        </row>
        <row r="1742">
          <cell r="A1742">
            <v>201274</v>
          </cell>
          <cell r="H1742">
            <v>4323</v>
          </cell>
        </row>
        <row r="1743">
          <cell r="A1743">
            <v>100020</v>
          </cell>
          <cell r="H1743">
            <v>38</v>
          </cell>
        </row>
        <row r="1744">
          <cell r="A1744">
            <v>100331</v>
          </cell>
          <cell r="H1744">
            <v>1188</v>
          </cell>
        </row>
        <row r="1745">
          <cell r="A1745">
            <v>100333</v>
          </cell>
          <cell r="H1745">
            <v>3168</v>
          </cell>
        </row>
        <row r="1746">
          <cell r="A1746">
            <v>100334</v>
          </cell>
          <cell r="H1746">
            <v>3168</v>
          </cell>
        </row>
        <row r="1747">
          <cell r="A1747">
            <v>100342</v>
          </cell>
          <cell r="H1747">
            <v>1270</v>
          </cell>
        </row>
        <row r="1748">
          <cell r="A1748">
            <v>100661</v>
          </cell>
          <cell r="H1748">
            <v>4628</v>
          </cell>
        </row>
        <row r="1749">
          <cell r="A1749">
            <v>100708</v>
          </cell>
          <cell r="H1749">
            <v>15624</v>
          </cell>
        </row>
        <row r="1750">
          <cell r="A1750">
            <v>100719</v>
          </cell>
          <cell r="H1750">
            <v>1800</v>
          </cell>
        </row>
        <row r="1751">
          <cell r="A1751">
            <v>100719</v>
          </cell>
          <cell r="H1751">
            <v>1800</v>
          </cell>
        </row>
        <row r="1752">
          <cell r="A1752">
            <v>100850</v>
          </cell>
          <cell r="H1752">
            <v>4321.13</v>
          </cell>
        </row>
        <row r="1753">
          <cell r="A1753">
            <v>100998</v>
          </cell>
          <cell r="H1753">
            <v>2446.8000000000002</v>
          </cell>
        </row>
        <row r="1754">
          <cell r="A1754">
            <v>101032</v>
          </cell>
          <cell r="H1754">
            <v>3100</v>
          </cell>
        </row>
        <row r="1755">
          <cell r="A1755">
            <v>101555</v>
          </cell>
          <cell r="H1755">
            <v>1080</v>
          </cell>
        </row>
        <row r="1756">
          <cell r="A1756">
            <v>101572</v>
          </cell>
          <cell r="H1756">
            <v>492</v>
          </cell>
        </row>
        <row r="1757">
          <cell r="A1757">
            <v>101573</v>
          </cell>
          <cell r="H1757">
            <v>492</v>
          </cell>
        </row>
        <row r="1758">
          <cell r="A1758">
            <v>101574</v>
          </cell>
          <cell r="H1758">
            <v>492</v>
          </cell>
        </row>
        <row r="1759">
          <cell r="A1759">
            <v>101575</v>
          </cell>
          <cell r="H1759">
            <v>492</v>
          </cell>
        </row>
        <row r="1760">
          <cell r="A1760">
            <v>101576</v>
          </cell>
          <cell r="H1760">
            <v>492</v>
          </cell>
        </row>
        <row r="1761">
          <cell r="A1761">
            <v>101702</v>
          </cell>
          <cell r="H1761">
            <v>100</v>
          </cell>
        </row>
        <row r="1762">
          <cell r="A1762">
            <v>102135</v>
          </cell>
          <cell r="H1762">
            <v>1440</v>
          </cell>
        </row>
        <row r="1763">
          <cell r="A1763">
            <v>102140</v>
          </cell>
          <cell r="H1763">
            <v>6480</v>
          </cell>
        </row>
        <row r="1764">
          <cell r="A1764">
            <v>102141</v>
          </cell>
          <cell r="H1764">
            <v>1440</v>
          </cell>
        </row>
        <row r="1765">
          <cell r="A1765">
            <v>102192</v>
          </cell>
          <cell r="H1765">
            <v>3600</v>
          </cell>
        </row>
        <row r="1766">
          <cell r="A1766">
            <v>102313</v>
          </cell>
          <cell r="H1766">
            <v>1080</v>
          </cell>
        </row>
        <row r="1767">
          <cell r="A1767">
            <v>102315</v>
          </cell>
          <cell r="H1767">
            <v>360</v>
          </cell>
        </row>
        <row r="1768">
          <cell r="A1768">
            <v>102316</v>
          </cell>
          <cell r="H1768">
            <v>3240</v>
          </cell>
        </row>
        <row r="1769">
          <cell r="A1769">
            <v>191271</v>
          </cell>
          <cell r="H1769">
            <v>859.8</v>
          </cell>
        </row>
        <row r="1770">
          <cell r="A1770">
            <v>500737</v>
          </cell>
          <cell r="H1770">
            <v>29361.599999999999</v>
          </cell>
        </row>
        <row r="1771">
          <cell r="A1771">
            <v>500771</v>
          </cell>
          <cell r="H1771">
            <v>1510.92</v>
          </cell>
        </row>
        <row r="1772">
          <cell r="A1772">
            <v>500771</v>
          </cell>
          <cell r="H1772">
            <v>80.680000000000007</v>
          </cell>
        </row>
        <row r="1773">
          <cell r="A1773">
            <v>501079</v>
          </cell>
          <cell r="H1773">
            <v>2856</v>
          </cell>
        </row>
        <row r="1774">
          <cell r="A1774">
            <v>502576</v>
          </cell>
          <cell r="H1774">
            <v>62</v>
          </cell>
        </row>
        <row r="1775">
          <cell r="A1775">
            <v>502576</v>
          </cell>
          <cell r="H1775">
            <v>5184</v>
          </cell>
        </row>
        <row r="1776">
          <cell r="A1776">
            <v>502658</v>
          </cell>
          <cell r="H1776">
            <v>492</v>
          </cell>
        </row>
        <row r="1777">
          <cell r="A1777">
            <v>100187</v>
          </cell>
          <cell r="H1777">
            <v>2160</v>
          </cell>
        </row>
        <row r="1778">
          <cell r="A1778">
            <v>100925</v>
          </cell>
          <cell r="H1778">
            <v>788</v>
          </cell>
        </row>
        <row r="1779">
          <cell r="A1779">
            <v>100925</v>
          </cell>
          <cell r="H1779">
            <v>3144</v>
          </cell>
        </row>
        <row r="1780">
          <cell r="A1780">
            <v>900175</v>
          </cell>
          <cell r="H1780">
            <v>1512</v>
          </cell>
        </row>
        <row r="1781">
          <cell r="A1781">
            <v>100949</v>
          </cell>
          <cell r="H1781">
            <v>6361.68</v>
          </cell>
        </row>
        <row r="1782">
          <cell r="A1782">
            <v>101843</v>
          </cell>
          <cell r="H1782">
            <v>730.92</v>
          </cell>
        </row>
        <row r="1783">
          <cell r="A1783">
            <v>102124</v>
          </cell>
          <cell r="H1783">
            <v>600</v>
          </cell>
        </row>
        <row r="1784">
          <cell r="A1784">
            <v>191164</v>
          </cell>
          <cell r="H1784">
            <v>405</v>
          </cell>
        </row>
        <row r="1785">
          <cell r="A1785">
            <v>191164</v>
          </cell>
          <cell r="H1785">
            <v>2700</v>
          </cell>
        </row>
        <row r="1786">
          <cell r="A1786">
            <v>500746</v>
          </cell>
          <cell r="H1786">
            <v>1762.2</v>
          </cell>
        </row>
        <row r="1787">
          <cell r="A1787">
            <v>100148</v>
          </cell>
          <cell r="H1787">
            <v>792</v>
          </cell>
        </row>
        <row r="1788">
          <cell r="A1788">
            <v>100275</v>
          </cell>
          <cell r="H1788">
            <v>4251.6000000000004</v>
          </cell>
        </row>
        <row r="1789">
          <cell r="A1789">
            <v>100280</v>
          </cell>
          <cell r="H1789">
            <v>5100</v>
          </cell>
        </row>
        <row r="1790">
          <cell r="A1790">
            <v>100374</v>
          </cell>
          <cell r="H1790">
            <v>2550</v>
          </cell>
        </row>
        <row r="1791">
          <cell r="A1791">
            <v>100402</v>
          </cell>
          <cell r="H1791">
            <v>768</v>
          </cell>
        </row>
        <row r="1792">
          <cell r="A1792">
            <v>101306</v>
          </cell>
          <cell r="H1792">
            <v>660</v>
          </cell>
        </row>
        <row r="1793">
          <cell r="A1793">
            <v>101370</v>
          </cell>
          <cell r="H1793">
            <v>42170.64</v>
          </cell>
        </row>
        <row r="1794">
          <cell r="A1794">
            <v>101702</v>
          </cell>
          <cell r="H1794">
            <v>1209</v>
          </cell>
        </row>
        <row r="1795">
          <cell r="A1795">
            <v>101702</v>
          </cell>
          <cell r="H1795">
            <v>1170</v>
          </cell>
        </row>
        <row r="1796">
          <cell r="A1796">
            <v>101702</v>
          </cell>
          <cell r="H1796">
            <v>2301</v>
          </cell>
        </row>
        <row r="1797">
          <cell r="A1797">
            <v>101703</v>
          </cell>
          <cell r="H1797">
            <v>156</v>
          </cell>
        </row>
        <row r="1798">
          <cell r="A1798">
            <v>101703</v>
          </cell>
          <cell r="H1798">
            <v>975</v>
          </cell>
        </row>
        <row r="1799">
          <cell r="A1799">
            <v>101703</v>
          </cell>
          <cell r="H1799">
            <v>156</v>
          </cell>
        </row>
        <row r="1800">
          <cell r="A1800">
            <v>101704</v>
          </cell>
          <cell r="H1800">
            <v>312</v>
          </cell>
        </row>
        <row r="1801">
          <cell r="A1801">
            <v>101705</v>
          </cell>
          <cell r="H1801">
            <v>1053</v>
          </cell>
        </row>
        <row r="1802">
          <cell r="A1802">
            <v>101705</v>
          </cell>
          <cell r="H1802">
            <v>117</v>
          </cell>
        </row>
        <row r="1803">
          <cell r="A1803">
            <v>101940</v>
          </cell>
          <cell r="H1803">
            <v>1392</v>
          </cell>
        </row>
        <row r="1804">
          <cell r="A1804">
            <v>191226</v>
          </cell>
          <cell r="H1804">
            <v>1440</v>
          </cell>
        </row>
        <row r="1805">
          <cell r="A1805">
            <v>191273</v>
          </cell>
          <cell r="H1805">
            <v>540</v>
          </cell>
        </row>
        <row r="1806">
          <cell r="A1806">
            <v>201274</v>
          </cell>
          <cell r="H1806">
            <v>6091.5</v>
          </cell>
        </row>
        <row r="1807">
          <cell r="A1807">
            <v>201274</v>
          </cell>
          <cell r="H1807">
            <v>1500</v>
          </cell>
        </row>
        <row r="1808">
          <cell r="A1808">
            <v>201274</v>
          </cell>
          <cell r="H1808">
            <v>226.17</v>
          </cell>
        </row>
        <row r="1809">
          <cell r="A1809">
            <v>201274</v>
          </cell>
          <cell r="H1809">
            <v>276.32</v>
          </cell>
        </row>
        <row r="1810">
          <cell r="A1810">
            <v>201274</v>
          </cell>
          <cell r="H1810">
            <v>413</v>
          </cell>
        </row>
        <row r="1811">
          <cell r="A1811">
            <v>201274</v>
          </cell>
          <cell r="H1811">
            <v>2200</v>
          </cell>
        </row>
        <row r="1812">
          <cell r="A1812">
            <v>201274</v>
          </cell>
          <cell r="H1812">
            <v>1280.8399999999999</v>
          </cell>
        </row>
        <row r="1813">
          <cell r="A1813">
            <v>201274</v>
          </cell>
          <cell r="H1813">
            <v>655</v>
          </cell>
        </row>
        <row r="1814">
          <cell r="A1814">
            <v>201274</v>
          </cell>
          <cell r="H1814">
            <v>241.55</v>
          </cell>
        </row>
        <row r="1815">
          <cell r="A1815">
            <v>201274</v>
          </cell>
          <cell r="H1815">
            <v>630.32000000000005</v>
          </cell>
        </row>
        <row r="1816">
          <cell r="A1816">
            <v>201274</v>
          </cell>
          <cell r="H1816">
            <v>71.959999999999994</v>
          </cell>
        </row>
        <row r="1817">
          <cell r="A1817">
            <v>201274</v>
          </cell>
          <cell r="H1817">
            <v>5698.5</v>
          </cell>
        </row>
        <row r="1818">
          <cell r="A1818">
            <v>201274</v>
          </cell>
          <cell r="H1818">
            <v>262</v>
          </cell>
        </row>
        <row r="1819">
          <cell r="A1819">
            <v>201274</v>
          </cell>
          <cell r="H1819">
            <v>1260</v>
          </cell>
        </row>
        <row r="1820">
          <cell r="A1820">
            <v>201274</v>
          </cell>
          <cell r="H1820">
            <v>2132</v>
          </cell>
        </row>
        <row r="1821">
          <cell r="A1821">
            <v>201274</v>
          </cell>
          <cell r="H1821">
            <v>700</v>
          </cell>
        </row>
        <row r="1822">
          <cell r="A1822">
            <v>500014</v>
          </cell>
          <cell r="H1822">
            <v>3825</v>
          </cell>
        </row>
        <row r="1823">
          <cell r="A1823">
            <v>501334</v>
          </cell>
          <cell r="H1823">
            <v>4362</v>
          </cell>
        </row>
        <row r="1824">
          <cell r="A1824">
            <v>502776</v>
          </cell>
          <cell r="H1824">
            <v>1080</v>
          </cell>
        </row>
        <row r="1825">
          <cell r="A1825">
            <v>502776</v>
          </cell>
          <cell r="H1825">
            <v>72</v>
          </cell>
        </row>
        <row r="1826">
          <cell r="A1826">
            <v>800028</v>
          </cell>
          <cell r="H1826">
            <v>5100</v>
          </cell>
        </row>
        <row r="1827">
          <cell r="A1827">
            <v>800280</v>
          </cell>
          <cell r="H1827">
            <v>1440</v>
          </cell>
        </row>
        <row r="1828">
          <cell r="A1828">
            <v>900375</v>
          </cell>
          <cell r="H1828">
            <v>2900</v>
          </cell>
        </row>
        <row r="1829">
          <cell r="A1829">
            <v>100145</v>
          </cell>
          <cell r="H1829">
            <v>630</v>
          </cell>
        </row>
        <row r="1830">
          <cell r="A1830">
            <v>100263</v>
          </cell>
          <cell r="H1830">
            <v>25500</v>
          </cell>
        </row>
        <row r="1831">
          <cell r="A1831">
            <v>100639</v>
          </cell>
          <cell r="H1831">
            <v>2490</v>
          </cell>
        </row>
        <row r="1832">
          <cell r="A1832">
            <v>100717</v>
          </cell>
          <cell r="H1832">
            <v>1560</v>
          </cell>
        </row>
        <row r="1833">
          <cell r="A1833">
            <v>100719</v>
          </cell>
          <cell r="H1833">
            <v>3600</v>
          </cell>
        </row>
        <row r="1834">
          <cell r="A1834">
            <v>100848</v>
          </cell>
          <cell r="H1834">
            <v>16086</v>
          </cell>
        </row>
        <row r="1835">
          <cell r="A1835">
            <v>100998</v>
          </cell>
          <cell r="H1835">
            <v>2936.16</v>
          </cell>
        </row>
        <row r="1836">
          <cell r="A1836">
            <v>101306</v>
          </cell>
          <cell r="H1836">
            <v>540</v>
          </cell>
        </row>
        <row r="1837">
          <cell r="A1837">
            <v>101665</v>
          </cell>
          <cell r="H1837">
            <v>4800</v>
          </cell>
        </row>
        <row r="1838">
          <cell r="A1838">
            <v>101815</v>
          </cell>
          <cell r="H1838">
            <v>210</v>
          </cell>
        </row>
        <row r="1839">
          <cell r="A1839">
            <v>101815</v>
          </cell>
          <cell r="H1839">
            <v>2976</v>
          </cell>
        </row>
        <row r="1840">
          <cell r="A1840">
            <v>101843</v>
          </cell>
          <cell r="H1840">
            <v>2088</v>
          </cell>
        </row>
        <row r="1841">
          <cell r="A1841">
            <v>102017</v>
          </cell>
          <cell r="H1841">
            <v>2160</v>
          </cell>
        </row>
        <row r="1842">
          <cell r="A1842">
            <v>102059</v>
          </cell>
          <cell r="H1842">
            <v>1700</v>
          </cell>
        </row>
        <row r="1843">
          <cell r="A1843">
            <v>102134</v>
          </cell>
          <cell r="H1843">
            <v>1080</v>
          </cell>
        </row>
        <row r="1844">
          <cell r="A1844">
            <v>102135</v>
          </cell>
          <cell r="H1844">
            <v>1440</v>
          </cell>
        </row>
        <row r="1845">
          <cell r="A1845">
            <v>102140</v>
          </cell>
          <cell r="H1845">
            <v>7560</v>
          </cell>
        </row>
        <row r="1846">
          <cell r="A1846">
            <v>102192</v>
          </cell>
          <cell r="H1846">
            <v>5400</v>
          </cell>
        </row>
        <row r="1847">
          <cell r="A1847">
            <v>102316</v>
          </cell>
          <cell r="H1847">
            <v>3240</v>
          </cell>
        </row>
        <row r="1848">
          <cell r="A1848">
            <v>190531</v>
          </cell>
          <cell r="H1848">
            <v>341.4</v>
          </cell>
        </row>
        <row r="1849">
          <cell r="A1849">
            <v>191262</v>
          </cell>
          <cell r="H1849">
            <v>540</v>
          </cell>
        </row>
        <row r="1850">
          <cell r="A1850">
            <v>191262</v>
          </cell>
          <cell r="H1850">
            <v>120</v>
          </cell>
        </row>
        <row r="1851">
          <cell r="A1851">
            <v>191277</v>
          </cell>
          <cell r="H1851">
            <v>1077</v>
          </cell>
        </row>
        <row r="1852">
          <cell r="A1852">
            <v>500928</v>
          </cell>
          <cell r="H1852">
            <v>21000</v>
          </cell>
        </row>
        <row r="1853">
          <cell r="A1853">
            <v>503031</v>
          </cell>
          <cell r="H1853">
            <v>1620</v>
          </cell>
        </row>
        <row r="1854">
          <cell r="A1854">
            <v>100189</v>
          </cell>
          <cell r="H1854">
            <v>1800</v>
          </cell>
        </row>
        <row r="1855">
          <cell r="A1855">
            <v>101217</v>
          </cell>
          <cell r="H1855">
            <v>228.07</v>
          </cell>
        </row>
        <row r="1856">
          <cell r="A1856">
            <v>101217</v>
          </cell>
          <cell r="H1856">
            <v>4552.3500000000004</v>
          </cell>
        </row>
        <row r="1857">
          <cell r="A1857">
            <v>101425</v>
          </cell>
          <cell r="H1857">
            <v>374</v>
          </cell>
        </row>
        <row r="1858">
          <cell r="A1858">
            <v>102284</v>
          </cell>
          <cell r="H1858">
            <v>630</v>
          </cell>
        </row>
        <row r="1859">
          <cell r="A1859">
            <v>102284</v>
          </cell>
          <cell r="H1859">
            <v>225</v>
          </cell>
        </row>
        <row r="1860">
          <cell r="A1860">
            <v>102284</v>
          </cell>
          <cell r="H1860">
            <v>225</v>
          </cell>
        </row>
        <row r="1861">
          <cell r="A1861">
            <v>191259</v>
          </cell>
          <cell r="H1861">
            <v>659.04</v>
          </cell>
        </row>
        <row r="1862">
          <cell r="A1862">
            <v>500572</v>
          </cell>
          <cell r="H1862">
            <v>3916</v>
          </cell>
        </row>
        <row r="1863">
          <cell r="A1863">
            <v>500572</v>
          </cell>
          <cell r="H1863">
            <v>227.08</v>
          </cell>
        </row>
        <row r="1864">
          <cell r="A1864">
            <v>500733</v>
          </cell>
          <cell r="H1864">
            <v>17127.599999999999</v>
          </cell>
        </row>
        <row r="1865">
          <cell r="A1865">
            <v>500743</v>
          </cell>
          <cell r="H1865">
            <v>4013.9</v>
          </cell>
        </row>
        <row r="1866">
          <cell r="A1866">
            <v>500743</v>
          </cell>
          <cell r="H1866">
            <v>228.07</v>
          </cell>
        </row>
        <row r="1867">
          <cell r="A1867">
            <v>500815</v>
          </cell>
          <cell r="H1867">
            <v>228.07</v>
          </cell>
        </row>
        <row r="1868">
          <cell r="A1868">
            <v>500815</v>
          </cell>
          <cell r="H1868">
            <v>5482.4</v>
          </cell>
        </row>
        <row r="1869">
          <cell r="A1869">
            <v>501616</v>
          </cell>
          <cell r="H1869">
            <v>228.07</v>
          </cell>
        </row>
        <row r="1870">
          <cell r="A1870">
            <v>501616</v>
          </cell>
          <cell r="H1870">
            <v>3867.05</v>
          </cell>
        </row>
        <row r="1871">
          <cell r="A1871">
            <v>800069</v>
          </cell>
          <cell r="H1871">
            <v>5090.79</v>
          </cell>
        </row>
        <row r="1872">
          <cell r="A1872">
            <v>900039</v>
          </cell>
          <cell r="H1872">
            <v>228.07</v>
          </cell>
        </row>
        <row r="1873">
          <cell r="A1873">
            <v>900039</v>
          </cell>
          <cell r="H1873">
            <v>5922.95</v>
          </cell>
        </row>
        <row r="1874">
          <cell r="A1874">
            <v>900333</v>
          </cell>
          <cell r="H1874">
            <v>228.07</v>
          </cell>
        </row>
        <row r="1875">
          <cell r="A1875">
            <v>900333</v>
          </cell>
          <cell r="H1875">
            <v>7073.18</v>
          </cell>
        </row>
        <row r="1876">
          <cell r="A1876">
            <v>100145</v>
          </cell>
          <cell r="H1876">
            <v>720</v>
          </cell>
        </row>
        <row r="1877">
          <cell r="A1877">
            <v>100572</v>
          </cell>
          <cell r="H1877">
            <v>1332</v>
          </cell>
        </row>
        <row r="1878">
          <cell r="A1878">
            <v>190046</v>
          </cell>
          <cell r="H1878">
            <v>25080</v>
          </cell>
        </row>
        <row r="1879">
          <cell r="A1879">
            <v>190112</v>
          </cell>
          <cell r="H1879">
            <v>144</v>
          </cell>
        </row>
        <row r="1880">
          <cell r="A1880">
            <v>500540</v>
          </cell>
          <cell r="H1880">
            <v>127</v>
          </cell>
        </row>
        <row r="1881">
          <cell r="A1881">
            <v>500736</v>
          </cell>
          <cell r="H1881">
            <v>4404.24</v>
          </cell>
        </row>
        <row r="1882">
          <cell r="A1882">
            <v>501628</v>
          </cell>
          <cell r="H1882">
            <v>1620</v>
          </cell>
        </row>
        <row r="1883">
          <cell r="A1883">
            <v>100036</v>
          </cell>
          <cell r="H1883">
            <v>5454</v>
          </cell>
        </row>
        <row r="1884">
          <cell r="A1884">
            <v>100166</v>
          </cell>
          <cell r="H1884">
            <v>750</v>
          </cell>
        </row>
        <row r="1885">
          <cell r="A1885">
            <v>100369</v>
          </cell>
          <cell r="H1885">
            <v>9750</v>
          </cell>
        </row>
        <row r="1886">
          <cell r="A1886">
            <v>100838</v>
          </cell>
          <cell r="H1886">
            <v>2006.4</v>
          </cell>
        </row>
        <row r="1887">
          <cell r="A1887">
            <v>101354</v>
          </cell>
          <cell r="H1887">
            <v>5772</v>
          </cell>
        </row>
        <row r="1888">
          <cell r="A1888">
            <v>101705</v>
          </cell>
          <cell r="H1888">
            <v>897</v>
          </cell>
        </row>
        <row r="1889">
          <cell r="A1889">
            <v>102249</v>
          </cell>
          <cell r="H1889">
            <v>1512</v>
          </cell>
        </row>
        <row r="1890">
          <cell r="A1890">
            <v>102295</v>
          </cell>
          <cell r="H1890">
            <v>7860</v>
          </cell>
        </row>
        <row r="1891">
          <cell r="A1891">
            <v>190030</v>
          </cell>
          <cell r="H1891">
            <v>3009.6</v>
          </cell>
        </row>
        <row r="1892">
          <cell r="A1892">
            <v>190038</v>
          </cell>
          <cell r="H1892">
            <v>5016</v>
          </cell>
        </row>
        <row r="1893">
          <cell r="A1893">
            <v>190076</v>
          </cell>
          <cell r="H1893">
            <v>1565.28</v>
          </cell>
        </row>
        <row r="1894">
          <cell r="A1894">
            <v>190532</v>
          </cell>
          <cell r="H1894">
            <v>10218</v>
          </cell>
        </row>
        <row r="1895">
          <cell r="A1895">
            <v>190753</v>
          </cell>
          <cell r="H1895">
            <v>1667.25</v>
          </cell>
        </row>
        <row r="1896">
          <cell r="A1896">
            <v>191002</v>
          </cell>
          <cell r="H1896">
            <v>2918</v>
          </cell>
        </row>
        <row r="1897">
          <cell r="A1897">
            <v>191275</v>
          </cell>
          <cell r="H1897">
            <v>660</v>
          </cell>
        </row>
        <row r="1898">
          <cell r="A1898">
            <v>500540</v>
          </cell>
          <cell r="H1898">
            <v>12400</v>
          </cell>
        </row>
        <row r="1899">
          <cell r="A1899">
            <v>500570</v>
          </cell>
          <cell r="H1899">
            <v>1233.54</v>
          </cell>
        </row>
        <row r="1900">
          <cell r="A1900">
            <v>500746</v>
          </cell>
          <cell r="H1900">
            <v>1762.2</v>
          </cell>
        </row>
        <row r="1901">
          <cell r="A1901">
            <v>501051</v>
          </cell>
          <cell r="H1901">
            <v>6480</v>
          </cell>
        </row>
        <row r="1902">
          <cell r="A1902">
            <v>501103</v>
          </cell>
          <cell r="H1902">
            <v>8320</v>
          </cell>
        </row>
        <row r="1903">
          <cell r="A1903">
            <v>502849</v>
          </cell>
          <cell r="H1903">
            <v>4104</v>
          </cell>
        </row>
        <row r="1904">
          <cell r="A1904">
            <v>900211</v>
          </cell>
          <cell r="H1904">
            <v>2736</v>
          </cell>
        </row>
        <row r="1905">
          <cell r="A1905">
            <v>900271</v>
          </cell>
          <cell r="H1905">
            <v>768</v>
          </cell>
        </row>
        <row r="1906">
          <cell r="A1906">
            <v>900271</v>
          </cell>
          <cell r="H1906">
            <v>1536</v>
          </cell>
        </row>
        <row r="1907">
          <cell r="A1907">
            <v>101221</v>
          </cell>
          <cell r="H1907">
            <v>856.63</v>
          </cell>
        </row>
        <row r="1908">
          <cell r="A1908">
            <v>101689</v>
          </cell>
          <cell r="H1908">
            <v>3570</v>
          </cell>
        </row>
        <row r="1909">
          <cell r="A1909">
            <v>102315</v>
          </cell>
          <cell r="H1909">
            <v>2160</v>
          </cell>
        </row>
        <row r="1910">
          <cell r="A1910">
            <v>102372</v>
          </cell>
          <cell r="H1910">
            <v>528</v>
          </cell>
        </row>
        <row r="1911">
          <cell r="A1911">
            <v>191280</v>
          </cell>
          <cell r="H1911">
            <v>44.86</v>
          </cell>
        </row>
        <row r="1912">
          <cell r="A1912">
            <v>191280</v>
          </cell>
          <cell r="H1912">
            <v>1020</v>
          </cell>
        </row>
        <row r="1913">
          <cell r="A1913">
            <v>500084</v>
          </cell>
          <cell r="H1913">
            <v>456</v>
          </cell>
        </row>
        <row r="1914">
          <cell r="A1914">
            <v>501596</v>
          </cell>
          <cell r="H1914">
            <v>2489.4</v>
          </cell>
        </row>
        <row r="1915">
          <cell r="A1915">
            <v>502849</v>
          </cell>
          <cell r="H1915">
            <v>76</v>
          </cell>
        </row>
        <row r="1916">
          <cell r="A1916">
            <v>100071</v>
          </cell>
          <cell r="H1916">
            <v>49059</v>
          </cell>
        </row>
        <row r="1917">
          <cell r="A1917">
            <v>100335</v>
          </cell>
          <cell r="H1917">
            <v>1188</v>
          </cell>
        </row>
        <row r="1918">
          <cell r="A1918">
            <v>101346</v>
          </cell>
          <cell r="H1918">
            <v>2520</v>
          </cell>
        </row>
        <row r="1919">
          <cell r="A1919">
            <v>101554</v>
          </cell>
          <cell r="H1919">
            <v>1080</v>
          </cell>
        </row>
        <row r="1920">
          <cell r="A1920">
            <v>101555</v>
          </cell>
          <cell r="H1920">
            <v>216</v>
          </cell>
        </row>
        <row r="1921">
          <cell r="A1921">
            <v>101755</v>
          </cell>
          <cell r="H1921">
            <v>304</v>
          </cell>
        </row>
        <row r="1922">
          <cell r="A1922">
            <v>101857</v>
          </cell>
          <cell r="H1922">
            <v>3780</v>
          </cell>
        </row>
        <row r="1923">
          <cell r="A1923">
            <v>102043</v>
          </cell>
          <cell r="H1923">
            <v>888</v>
          </cell>
        </row>
        <row r="1924">
          <cell r="A1924">
            <v>190037</v>
          </cell>
          <cell r="H1924">
            <v>3511.2</v>
          </cell>
        </row>
        <row r="1925">
          <cell r="A1925">
            <v>190980</v>
          </cell>
          <cell r="H1925">
            <v>119</v>
          </cell>
        </row>
        <row r="1926">
          <cell r="A1926">
            <v>190980</v>
          </cell>
          <cell r="H1926">
            <v>7920</v>
          </cell>
        </row>
        <row r="1927">
          <cell r="A1927">
            <v>501130</v>
          </cell>
          <cell r="H1927">
            <v>3888</v>
          </cell>
        </row>
        <row r="1928">
          <cell r="A1928">
            <v>502543</v>
          </cell>
          <cell r="H1928">
            <v>3528</v>
          </cell>
        </row>
        <row r="1929">
          <cell r="A1929">
            <v>503005</v>
          </cell>
          <cell r="H1929">
            <v>3840</v>
          </cell>
        </row>
        <row r="1930">
          <cell r="A1930">
            <v>503011</v>
          </cell>
          <cell r="H1930">
            <v>840</v>
          </cell>
        </row>
        <row r="1931">
          <cell r="A1931">
            <v>503011</v>
          </cell>
          <cell r="H1931">
            <v>90</v>
          </cell>
        </row>
        <row r="1932">
          <cell r="A1932">
            <v>600020</v>
          </cell>
          <cell r="H1932">
            <v>540</v>
          </cell>
        </row>
        <row r="1933">
          <cell r="A1933">
            <v>800159</v>
          </cell>
          <cell r="H1933">
            <v>456</v>
          </cell>
        </row>
        <row r="1934">
          <cell r="A1934">
            <v>900324</v>
          </cell>
          <cell r="H1934">
            <v>8874</v>
          </cell>
        </row>
        <row r="1935">
          <cell r="A1935">
            <v>100033</v>
          </cell>
          <cell r="H1935">
            <v>1560</v>
          </cell>
        </row>
        <row r="1936">
          <cell r="A1936">
            <v>100033</v>
          </cell>
          <cell r="H1936">
            <v>144</v>
          </cell>
        </row>
        <row r="1937">
          <cell r="A1937">
            <v>100848</v>
          </cell>
          <cell r="H1937">
            <v>1292.4000000000001</v>
          </cell>
        </row>
        <row r="1938">
          <cell r="A1938">
            <v>100907</v>
          </cell>
          <cell r="H1938">
            <v>180</v>
          </cell>
        </row>
        <row r="1939">
          <cell r="A1939">
            <v>500379</v>
          </cell>
          <cell r="H1939">
            <v>2332.8000000000002</v>
          </cell>
        </row>
        <row r="1940">
          <cell r="A1940">
            <v>900223</v>
          </cell>
          <cell r="H1940">
            <v>5460</v>
          </cell>
        </row>
        <row r="1941">
          <cell r="A1941">
            <v>100949</v>
          </cell>
          <cell r="H1941">
            <v>6361.68</v>
          </cell>
        </row>
        <row r="1942">
          <cell r="A1942">
            <v>101218</v>
          </cell>
          <cell r="H1942">
            <v>1958.01</v>
          </cell>
        </row>
        <row r="1943">
          <cell r="A1943">
            <v>101354</v>
          </cell>
          <cell r="H1943">
            <v>6216</v>
          </cell>
        </row>
        <row r="1944">
          <cell r="A1944">
            <v>101354</v>
          </cell>
          <cell r="H1944">
            <v>5772</v>
          </cell>
        </row>
        <row r="1945">
          <cell r="A1945">
            <v>101423</v>
          </cell>
          <cell r="H1945">
            <v>2220</v>
          </cell>
        </row>
        <row r="1946">
          <cell r="A1946">
            <v>101915</v>
          </cell>
          <cell r="H1946">
            <v>1560</v>
          </cell>
        </row>
        <row r="1947">
          <cell r="A1947">
            <v>101959</v>
          </cell>
          <cell r="H1947">
            <v>6985.44</v>
          </cell>
        </row>
        <row r="1948">
          <cell r="A1948">
            <v>102336</v>
          </cell>
          <cell r="H1948">
            <v>3996</v>
          </cell>
        </row>
        <row r="1949">
          <cell r="A1949">
            <v>190028</v>
          </cell>
          <cell r="H1949">
            <v>12038.4</v>
          </cell>
        </row>
        <row r="1950">
          <cell r="A1950">
            <v>190037</v>
          </cell>
          <cell r="H1950">
            <v>501.6</v>
          </cell>
        </row>
        <row r="1951">
          <cell r="A1951">
            <v>190499</v>
          </cell>
          <cell r="H1951">
            <v>68.5</v>
          </cell>
        </row>
        <row r="1952">
          <cell r="A1952">
            <v>190499</v>
          </cell>
          <cell r="H1952">
            <v>12.7</v>
          </cell>
        </row>
        <row r="1953">
          <cell r="A1953">
            <v>190499</v>
          </cell>
          <cell r="H1953">
            <v>200</v>
          </cell>
        </row>
        <row r="1954">
          <cell r="A1954">
            <v>191268</v>
          </cell>
          <cell r="H1954">
            <v>444</v>
          </cell>
        </row>
        <row r="1955">
          <cell r="A1955">
            <v>500084</v>
          </cell>
          <cell r="H1955">
            <v>912</v>
          </cell>
        </row>
        <row r="1956">
          <cell r="A1956">
            <v>501775</v>
          </cell>
          <cell r="H1956">
            <v>49.22</v>
          </cell>
        </row>
        <row r="1957">
          <cell r="A1957">
            <v>501775</v>
          </cell>
          <cell r="H1957">
            <v>588</v>
          </cell>
        </row>
        <row r="1958">
          <cell r="A1958">
            <v>800070</v>
          </cell>
          <cell r="H1958">
            <v>2600</v>
          </cell>
        </row>
        <row r="1959">
          <cell r="A1959">
            <v>100195</v>
          </cell>
          <cell r="H1959">
            <v>3168</v>
          </cell>
        </row>
        <row r="1960">
          <cell r="A1960">
            <v>101807</v>
          </cell>
          <cell r="H1960">
            <v>1476</v>
          </cell>
        </row>
        <row r="1961">
          <cell r="A1961">
            <v>101951</v>
          </cell>
          <cell r="H1961">
            <v>600</v>
          </cell>
        </row>
        <row r="1962">
          <cell r="A1962">
            <v>102351</v>
          </cell>
          <cell r="H1962">
            <v>6288</v>
          </cell>
        </row>
        <row r="1963">
          <cell r="A1963">
            <v>190997</v>
          </cell>
          <cell r="H1963">
            <v>1032</v>
          </cell>
        </row>
        <row r="1964">
          <cell r="A1964">
            <v>191119</v>
          </cell>
          <cell r="H1964">
            <v>4012.8</v>
          </cell>
        </row>
        <row r="1965">
          <cell r="A1965">
            <v>501510</v>
          </cell>
          <cell r="H1965">
            <v>4428</v>
          </cell>
        </row>
        <row r="1966">
          <cell r="A1966">
            <v>502849</v>
          </cell>
          <cell r="H1966">
            <v>38</v>
          </cell>
        </row>
        <row r="1967">
          <cell r="A1967">
            <v>100333</v>
          </cell>
          <cell r="H1967">
            <v>3168</v>
          </cell>
        </row>
        <row r="1968">
          <cell r="A1968">
            <v>100334</v>
          </cell>
          <cell r="H1968">
            <v>3168</v>
          </cell>
        </row>
        <row r="1969">
          <cell r="A1969">
            <v>101426</v>
          </cell>
          <cell r="H1969">
            <v>6936</v>
          </cell>
        </row>
        <row r="1970">
          <cell r="A1970">
            <v>501987</v>
          </cell>
          <cell r="H1970">
            <v>3100</v>
          </cell>
        </row>
        <row r="1971">
          <cell r="A1971">
            <v>800159</v>
          </cell>
          <cell r="H1971">
            <v>456</v>
          </cell>
        </row>
        <row r="1972">
          <cell r="A1972">
            <v>101384</v>
          </cell>
          <cell r="H1972">
            <v>1815</v>
          </cell>
        </row>
        <row r="1973">
          <cell r="A1973">
            <v>101384</v>
          </cell>
          <cell r="H1973">
            <v>4444</v>
          </cell>
        </row>
        <row r="1974">
          <cell r="A1974">
            <v>101815</v>
          </cell>
          <cell r="H1974">
            <v>1022</v>
          </cell>
        </row>
        <row r="1975">
          <cell r="A1975">
            <v>101815</v>
          </cell>
          <cell r="H1975">
            <v>540</v>
          </cell>
        </row>
        <row r="1976">
          <cell r="A1976">
            <v>102295</v>
          </cell>
          <cell r="H1976">
            <v>398</v>
          </cell>
        </row>
        <row r="1977">
          <cell r="A1977">
            <v>190061</v>
          </cell>
          <cell r="H1977">
            <v>92.03</v>
          </cell>
        </row>
        <row r="1978">
          <cell r="A1978">
            <v>191281</v>
          </cell>
          <cell r="H1978">
            <v>258.19</v>
          </cell>
        </row>
        <row r="1979">
          <cell r="A1979">
            <v>191281</v>
          </cell>
          <cell r="H1979">
            <v>240</v>
          </cell>
        </row>
        <row r="1980">
          <cell r="A1980">
            <v>191281</v>
          </cell>
          <cell r="H1980">
            <v>703.75</v>
          </cell>
        </row>
        <row r="1981">
          <cell r="A1981">
            <v>502065</v>
          </cell>
          <cell r="H1981">
            <v>7140</v>
          </cell>
        </row>
        <row r="1982">
          <cell r="A1982">
            <v>900223</v>
          </cell>
          <cell r="H1982">
            <v>13440</v>
          </cell>
        </row>
        <row r="1983">
          <cell r="A1983">
            <v>100998</v>
          </cell>
          <cell r="H1983">
            <v>4893.6000000000004</v>
          </cell>
        </row>
        <row r="1984">
          <cell r="A1984">
            <v>190269</v>
          </cell>
          <cell r="H1984">
            <v>432</v>
          </cell>
        </row>
        <row r="1985">
          <cell r="A1985">
            <v>500734</v>
          </cell>
          <cell r="H1985">
            <v>4404.24</v>
          </cell>
        </row>
        <row r="1986">
          <cell r="A1986">
            <v>100129</v>
          </cell>
          <cell r="H1986">
            <v>2088</v>
          </cell>
        </row>
        <row r="1987">
          <cell r="A1987">
            <v>100129</v>
          </cell>
          <cell r="H1987">
            <v>1392</v>
          </cell>
        </row>
        <row r="1988">
          <cell r="A1988">
            <v>100129</v>
          </cell>
          <cell r="H1988">
            <v>4296</v>
          </cell>
        </row>
        <row r="1989">
          <cell r="A1989">
            <v>100129</v>
          </cell>
          <cell r="H1989">
            <v>2088</v>
          </cell>
        </row>
        <row r="1990">
          <cell r="A1990">
            <v>100129</v>
          </cell>
          <cell r="H1990">
            <v>237</v>
          </cell>
        </row>
        <row r="1991">
          <cell r="A1991">
            <v>100218</v>
          </cell>
          <cell r="H1991">
            <v>98</v>
          </cell>
        </row>
        <row r="1992">
          <cell r="A1992">
            <v>100218</v>
          </cell>
          <cell r="H1992">
            <v>4650</v>
          </cell>
        </row>
        <row r="1993">
          <cell r="A1993">
            <v>100218</v>
          </cell>
          <cell r="H1993">
            <v>7750</v>
          </cell>
        </row>
        <row r="1994">
          <cell r="A1994">
            <v>100415</v>
          </cell>
          <cell r="H1994">
            <v>127</v>
          </cell>
        </row>
        <row r="1995">
          <cell r="A1995">
            <v>100838</v>
          </cell>
          <cell r="H1995">
            <v>3511.2</v>
          </cell>
        </row>
        <row r="1996">
          <cell r="A1996">
            <v>101790</v>
          </cell>
          <cell r="H1996">
            <v>5184</v>
          </cell>
        </row>
        <row r="1997">
          <cell r="A1997">
            <v>102256</v>
          </cell>
          <cell r="H1997">
            <v>540</v>
          </cell>
        </row>
        <row r="1998">
          <cell r="A1998">
            <v>190027</v>
          </cell>
          <cell r="H1998">
            <v>1440</v>
          </cell>
        </row>
        <row r="1999">
          <cell r="A1999">
            <v>190547</v>
          </cell>
          <cell r="H1999">
            <v>692</v>
          </cell>
        </row>
        <row r="2000">
          <cell r="A2000">
            <v>191119</v>
          </cell>
          <cell r="H2000">
            <v>4012.8</v>
          </cell>
        </row>
        <row r="2001">
          <cell r="A2001">
            <v>191287</v>
          </cell>
          <cell r="H2001">
            <v>175</v>
          </cell>
        </row>
        <row r="2002">
          <cell r="A2002">
            <v>191287</v>
          </cell>
          <cell r="H2002">
            <v>1550</v>
          </cell>
        </row>
        <row r="2003">
          <cell r="A2003">
            <v>201122</v>
          </cell>
          <cell r="H2003">
            <v>288</v>
          </cell>
        </row>
        <row r="2004">
          <cell r="A2004">
            <v>201226</v>
          </cell>
          <cell r="H2004">
            <v>180</v>
          </cell>
        </row>
        <row r="2005">
          <cell r="A2005">
            <v>501986</v>
          </cell>
          <cell r="H2005">
            <v>5100</v>
          </cell>
        </row>
        <row r="2006">
          <cell r="A2006">
            <v>800116</v>
          </cell>
          <cell r="H2006">
            <v>95</v>
          </cell>
        </row>
        <row r="2007">
          <cell r="A2007">
            <v>800116</v>
          </cell>
          <cell r="H2007">
            <v>1080</v>
          </cell>
        </row>
        <row r="2008">
          <cell r="A2008">
            <v>190053</v>
          </cell>
          <cell r="H2008">
            <v>2884.2</v>
          </cell>
        </row>
        <row r="2009">
          <cell r="A2009">
            <v>190053</v>
          </cell>
          <cell r="H2009">
            <v>125.4</v>
          </cell>
        </row>
        <row r="2010">
          <cell r="A2010">
            <v>190057</v>
          </cell>
          <cell r="H2010">
            <v>17305.2</v>
          </cell>
        </row>
        <row r="2011">
          <cell r="A2011">
            <v>190057</v>
          </cell>
          <cell r="H2011">
            <v>752.4</v>
          </cell>
        </row>
        <row r="2012">
          <cell r="A2012">
            <v>190113</v>
          </cell>
          <cell r="H2012">
            <v>45.38</v>
          </cell>
        </row>
        <row r="2013">
          <cell r="A2013">
            <v>190185</v>
          </cell>
          <cell r="H2013">
            <v>1634.04</v>
          </cell>
        </row>
        <row r="2014">
          <cell r="A2014">
            <v>190185</v>
          </cell>
          <cell r="H2014">
            <v>817.02</v>
          </cell>
        </row>
        <row r="2015">
          <cell r="A2015">
            <v>190185</v>
          </cell>
          <cell r="H2015">
            <v>1361.7</v>
          </cell>
        </row>
        <row r="2016">
          <cell r="A2016">
            <v>190185</v>
          </cell>
          <cell r="H2016">
            <v>525</v>
          </cell>
        </row>
        <row r="2017">
          <cell r="A2017">
            <v>201361</v>
          </cell>
          <cell r="H2017">
            <v>984</v>
          </cell>
        </row>
        <row r="2018">
          <cell r="A2018">
            <v>501990</v>
          </cell>
          <cell r="H2018">
            <v>499.98</v>
          </cell>
        </row>
        <row r="2019">
          <cell r="A2019">
            <v>800280</v>
          </cell>
          <cell r="H2019">
            <v>1440</v>
          </cell>
        </row>
        <row r="2020">
          <cell r="A2020">
            <v>100420</v>
          </cell>
          <cell r="H2020">
            <v>508</v>
          </cell>
        </row>
        <row r="2021">
          <cell r="A2021">
            <v>100572</v>
          </cell>
          <cell r="H2021">
            <v>444</v>
          </cell>
        </row>
        <row r="2022">
          <cell r="A2022">
            <v>100572</v>
          </cell>
          <cell r="H2022">
            <v>378</v>
          </cell>
        </row>
        <row r="2023">
          <cell r="A2023">
            <v>100661</v>
          </cell>
          <cell r="H2023">
            <v>910</v>
          </cell>
        </row>
        <row r="2024">
          <cell r="A2024">
            <v>101533</v>
          </cell>
          <cell r="H2024">
            <v>100.69</v>
          </cell>
        </row>
        <row r="2025">
          <cell r="A2025">
            <v>101533</v>
          </cell>
          <cell r="H2025">
            <v>1499.76</v>
          </cell>
        </row>
        <row r="2026">
          <cell r="A2026">
            <v>101801</v>
          </cell>
          <cell r="H2026">
            <v>16530</v>
          </cell>
        </row>
        <row r="2027">
          <cell r="A2027">
            <v>101878</v>
          </cell>
          <cell r="H2027">
            <v>336</v>
          </cell>
        </row>
        <row r="2028">
          <cell r="A2028">
            <v>101878</v>
          </cell>
          <cell r="H2028">
            <v>240</v>
          </cell>
        </row>
        <row r="2029">
          <cell r="A2029">
            <v>101878</v>
          </cell>
          <cell r="H2029">
            <v>240</v>
          </cell>
        </row>
        <row r="2030">
          <cell r="A2030">
            <v>102246</v>
          </cell>
          <cell r="H2030">
            <v>37760</v>
          </cell>
        </row>
        <row r="2031">
          <cell r="A2031">
            <v>102313</v>
          </cell>
          <cell r="H2031">
            <v>1080</v>
          </cell>
        </row>
        <row r="2032">
          <cell r="A2032">
            <v>190185</v>
          </cell>
          <cell r="H2032">
            <v>36</v>
          </cell>
        </row>
        <row r="2033">
          <cell r="A2033">
            <v>190371</v>
          </cell>
          <cell r="H2033">
            <v>10242.25</v>
          </cell>
        </row>
        <row r="2034">
          <cell r="A2034">
            <v>191206</v>
          </cell>
          <cell r="H2034">
            <v>1000</v>
          </cell>
        </row>
        <row r="2035">
          <cell r="A2035">
            <v>191232</v>
          </cell>
          <cell r="H2035">
            <v>718</v>
          </cell>
        </row>
        <row r="2036">
          <cell r="A2036">
            <v>191232</v>
          </cell>
          <cell r="H2036">
            <v>150</v>
          </cell>
        </row>
        <row r="2037">
          <cell r="A2037">
            <v>191232</v>
          </cell>
          <cell r="H2037">
            <v>6324</v>
          </cell>
        </row>
        <row r="2038">
          <cell r="A2038">
            <v>191282</v>
          </cell>
          <cell r="H2038">
            <v>2680</v>
          </cell>
        </row>
        <row r="2039">
          <cell r="A2039">
            <v>191284</v>
          </cell>
          <cell r="H2039">
            <v>150</v>
          </cell>
        </row>
        <row r="2040">
          <cell r="A2040">
            <v>501060</v>
          </cell>
          <cell r="H2040">
            <v>6048</v>
          </cell>
        </row>
        <row r="2041">
          <cell r="A2041">
            <v>501103</v>
          </cell>
          <cell r="H2041">
            <v>130</v>
          </cell>
        </row>
        <row r="2042">
          <cell r="A2042">
            <v>501130</v>
          </cell>
          <cell r="H2042">
            <v>2592</v>
          </cell>
        </row>
        <row r="2043">
          <cell r="A2043">
            <v>501279</v>
          </cell>
          <cell r="H2043">
            <v>2400</v>
          </cell>
        </row>
        <row r="2044">
          <cell r="A2044">
            <v>501596</v>
          </cell>
          <cell r="H2044">
            <v>2472.6</v>
          </cell>
        </row>
        <row r="2045">
          <cell r="A2045">
            <v>501732</v>
          </cell>
          <cell r="H2045">
            <v>1404</v>
          </cell>
        </row>
        <row r="2046">
          <cell r="A2046">
            <v>502413</v>
          </cell>
          <cell r="H2046">
            <v>5184</v>
          </cell>
        </row>
        <row r="2047">
          <cell r="A2047">
            <v>502413</v>
          </cell>
          <cell r="H2047">
            <v>3456</v>
          </cell>
        </row>
        <row r="2048">
          <cell r="A2048">
            <v>502413</v>
          </cell>
          <cell r="H2048">
            <v>3456</v>
          </cell>
        </row>
        <row r="2049">
          <cell r="A2049">
            <v>502543</v>
          </cell>
          <cell r="H2049">
            <v>3528</v>
          </cell>
        </row>
        <row r="2050">
          <cell r="A2050">
            <v>502745</v>
          </cell>
          <cell r="H2050">
            <v>1550</v>
          </cell>
        </row>
        <row r="2051">
          <cell r="A2051">
            <v>900233</v>
          </cell>
          <cell r="H2051">
            <v>3888</v>
          </cell>
        </row>
        <row r="2052">
          <cell r="A2052">
            <v>100036</v>
          </cell>
          <cell r="H2052">
            <v>1224</v>
          </cell>
        </row>
        <row r="2053">
          <cell r="A2053">
            <v>101354</v>
          </cell>
          <cell r="H2053">
            <v>4884</v>
          </cell>
        </row>
        <row r="2054">
          <cell r="A2054">
            <v>102141</v>
          </cell>
          <cell r="H2054">
            <v>1440</v>
          </cell>
        </row>
        <row r="2055">
          <cell r="A2055">
            <v>191288</v>
          </cell>
          <cell r="H2055">
            <v>888</v>
          </cell>
        </row>
        <row r="2056">
          <cell r="A2056">
            <v>191291</v>
          </cell>
          <cell r="H2056">
            <v>758</v>
          </cell>
        </row>
        <row r="2057">
          <cell r="A2057">
            <v>191291</v>
          </cell>
          <cell r="H2057">
            <v>138</v>
          </cell>
        </row>
        <row r="2058">
          <cell r="A2058">
            <v>500362</v>
          </cell>
          <cell r="H2058">
            <v>7800</v>
          </cell>
        </row>
        <row r="2059">
          <cell r="A2059">
            <v>800159</v>
          </cell>
          <cell r="H2059">
            <v>359</v>
          </cell>
        </row>
        <row r="2060">
          <cell r="A2060">
            <v>800159</v>
          </cell>
          <cell r="H2060">
            <v>359</v>
          </cell>
        </row>
        <row r="2061">
          <cell r="A2061">
            <v>800159</v>
          </cell>
          <cell r="H2061">
            <v>359</v>
          </cell>
        </row>
        <row r="2062">
          <cell r="A2062">
            <v>100129</v>
          </cell>
          <cell r="H2062">
            <v>1392</v>
          </cell>
        </row>
        <row r="2063">
          <cell r="A2063">
            <v>100146</v>
          </cell>
          <cell r="H2063">
            <v>2391</v>
          </cell>
        </row>
        <row r="2064">
          <cell r="A2064">
            <v>100181</v>
          </cell>
          <cell r="H2064">
            <v>8400</v>
          </cell>
        </row>
        <row r="2065">
          <cell r="A2065">
            <v>100892</v>
          </cell>
          <cell r="H2065">
            <v>376.5</v>
          </cell>
        </row>
        <row r="2066">
          <cell r="A2066">
            <v>101220</v>
          </cell>
          <cell r="H2066">
            <v>856.63</v>
          </cell>
        </row>
        <row r="2067">
          <cell r="A2067">
            <v>101609</v>
          </cell>
          <cell r="H2067">
            <v>1080</v>
          </cell>
        </row>
        <row r="2068">
          <cell r="A2068">
            <v>101690</v>
          </cell>
          <cell r="H2068">
            <v>427.5</v>
          </cell>
        </row>
        <row r="2069">
          <cell r="A2069">
            <v>101957</v>
          </cell>
          <cell r="H2069">
            <v>1486.08</v>
          </cell>
        </row>
        <row r="2070">
          <cell r="A2070">
            <v>102346</v>
          </cell>
          <cell r="H2070">
            <v>1089.3599999999999</v>
          </cell>
        </row>
        <row r="2071">
          <cell r="A2071">
            <v>190185</v>
          </cell>
          <cell r="H2071">
            <v>36</v>
          </cell>
        </row>
        <row r="2072">
          <cell r="A2072">
            <v>190185</v>
          </cell>
          <cell r="H2072">
            <v>359</v>
          </cell>
        </row>
        <row r="2073">
          <cell r="A2073">
            <v>190185</v>
          </cell>
          <cell r="H2073">
            <v>1225.53</v>
          </cell>
        </row>
        <row r="2074">
          <cell r="A2074">
            <v>190426</v>
          </cell>
          <cell r="H2074">
            <v>1089.3599999999999</v>
          </cell>
        </row>
        <row r="2075">
          <cell r="A2075">
            <v>190630</v>
          </cell>
          <cell r="H2075">
            <v>5250</v>
          </cell>
        </row>
        <row r="2076">
          <cell r="A2076">
            <v>191301</v>
          </cell>
          <cell r="H2076">
            <v>130</v>
          </cell>
        </row>
        <row r="2077">
          <cell r="A2077">
            <v>201103</v>
          </cell>
          <cell r="H2077">
            <v>40.89</v>
          </cell>
        </row>
        <row r="2078">
          <cell r="A2078">
            <v>501059</v>
          </cell>
          <cell r="H2078">
            <v>8208</v>
          </cell>
        </row>
        <row r="2079">
          <cell r="A2079">
            <v>501334</v>
          </cell>
          <cell r="H2079">
            <v>4374</v>
          </cell>
        </row>
        <row r="2080">
          <cell r="A2080">
            <v>502347</v>
          </cell>
          <cell r="H2080">
            <v>150</v>
          </cell>
        </row>
        <row r="2081">
          <cell r="A2081">
            <v>800159</v>
          </cell>
          <cell r="H2081">
            <v>456</v>
          </cell>
        </row>
        <row r="2082">
          <cell r="A2082">
            <v>900328</v>
          </cell>
          <cell r="H2082">
            <v>3888</v>
          </cell>
        </row>
        <row r="2083">
          <cell r="A2083">
            <v>900328</v>
          </cell>
          <cell r="H2083">
            <v>102.98</v>
          </cell>
        </row>
        <row r="2084">
          <cell r="A2084">
            <v>100033</v>
          </cell>
          <cell r="H2084">
            <v>144</v>
          </cell>
        </row>
        <row r="2085">
          <cell r="A2085">
            <v>100033</v>
          </cell>
          <cell r="H2085">
            <v>1560</v>
          </cell>
        </row>
        <row r="2086">
          <cell r="A2086">
            <v>100093</v>
          </cell>
          <cell r="H2086">
            <v>7140</v>
          </cell>
        </row>
        <row r="2087">
          <cell r="A2087">
            <v>100251</v>
          </cell>
          <cell r="H2087">
            <v>1020</v>
          </cell>
        </row>
        <row r="2088">
          <cell r="A2088">
            <v>100468</v>
          </cell>
          <cell r="H2088">
            <v>389</v>
          </cell>
        </row>
        <row r="2089">
          <cell r="A2089">
            <v>100468</v>
          </cell>
          <cell r="H2089">
            <v>1920</v>
          </cell>
        </row>
        <row r="2090">
          <cell r="A2090">
            <v>100572</v>
          </cell>
          <cell r="H2090">
            <v>189</v>
          </cell>
        </row>
        <row r="2091">
          <cell r="A2091">
            <v>100596</v>
          </cell>
          <cell r="H2091">
            <v>25000</v>
          </cell>
        </row>
        <row r="2092">
          <cell r="A2092">
            <v>100596</v>
          </cell>
          <cell r="H2092">
            <v>25000</v>
          </cell>
        </row>
        <row r="2093">
          <cell r="A2093">
            <v>100925</v>
          </cell>
          <cell r="H2093">
            <v>985</v>
          </cell>
        </row>
        <row r="2094">
          <cell r="A2094">
            <v>100925</v>
          </cell>
          <cell r="H2094">
            <v>1440</v>
          </cell>
        </row>
        <row r="2095">
          <cell r="A2095">
            <v>100998</v>
          </cell>
          <cell r="H2095">
            <v>4404.24</v>
          </cell>
        </row>
        <row r="2096">
          <cell r="A2096">
            <v>101383</v>
          </cell>
          <cell r="H2096">
            <v>1781.4</v>
          </cell>
        </row>
        <row r="2097">
          <cell r="A2097">
            <v>101383</v>
          </cell>
          <cell r="H2097">
            <v>1980</v>
          </cell>
        </row>
        <row r="2098">
          <cell r="A2098">
            <v>101383</v>
          </cell>
          <cell r="H2098">
            <v>14140</v>
          </cell>
        </row>
        <row r="2099">
          <cell r="A2099">
            <v>101885</v>
          </cell>
          <cell r="H2099">
            <v>5760</v>
          </cell>
        </row>
        <row r="2100">
          <cell r="A2100">
            <v>101897</v>
          </cell>
          <cell r="H2100">
            <v>1320</v>
          </cell>
        </row>
        <row r="2101">
          <cell r="A2101">
            <v>101953</v>
          </cell>
          <cell r="H2101">
            <v>6480</v>
          </cell>
        </row>
        <row r="2102">
          <cell r="A2102">
            <v>101953</v>
          </cell>
          <cell r="H2102">
            <v>1416</v>
          </cell>
        </row>
        <row r="2103">
          <cell r="A2103">
            <v>101986</v>
          </cell>
          <cell r="H2103">
            <v>4428</v>
          </cell>
        </row>
        <row r="2104">
          <cell r="A2104">
            <v>102075</v>
          </cell>
          <cell r="H2104">
            <v>2700</v>
          </cell>
        </row>
        <row r="2105">
          <cell r="A2105">
            <v>102300</v>
          </cell>
          <cell r="H2105">
            <v>3900</v>
          </cell>
        </row>
        <row r="2106">
          <cell r="A2106">
            <v>102300</v>
          </cell>
          <cell r="H2106">
            <v>3360</v>
          </cell>
        </row>
        <row r="2107">
          <cell r="A2107">
            <v>190331</v>
          </cell>
          <cell r="H2107">
            <v>288</v>
          </cell>
        </row>
        <row r="2108">
          <cell r="A2108">
            <v>190473</v>
          </cell>
          <cell r="H2108">
            <v>255</v>
          </cell>
        </row>
        <row r="2109">
          <cell r="A2109">
            <v>190511</v>
          </cell>
          <cell r="H2109">
            <v>272.33999999999997</v>
          </cell>
        </row>
        <row r="2110">
          <cell r="A2110">
            <v>190564</v>
          </cell>
          <cell r="H2110">
            <v>1300</v>
          </cell>
        </row>
        <row r="2111">
          <cell r="A2111">
            <v>190691</v>
          </cell>
          <cell r="H2111">
            <v>772.85</v>
          </cell>
        </row>
        <row r="2112">
          <cell r="A2112">
            <v>190946</v>
          </cell>
          <cell r="H2112">
            <v>95</v>
          </cell>
        </row>
        <row r="2113">
          <cell r="A2113">
            <v>190946</v>
          </cell>
          <cell r="H2113">
            <v>115</v>
          </cell>
        </row>
        <row r="2114">
          <cell r="A2114">
            <v>500097</v>
          </cell>
          <cell r="H2114">
            <v>1548</v>
          </cell>
        </row>
        <row r="2115">
          <cell r="A2115">
            <v>500736</v>
          </cell>
          <cell r="H2115">
            <v>5382.96</v>
          </cell>
        </row>
        <row r="2116">
          <cell r="A2116">
            <v>501103</v>
          </cell>
          <cell r="H2116">
            <v>120</v>
          </cell>
        </row>
        <row r="2117">
          <cell r="A2117">
            <v>502083</v>
          </cell>
          <cell r="H2117">
            <v>5408</v>
          </cell>
        </row>
        <row r="2118">
          <cell r="A2118">
            <v>502083</v>
          </cell>
          <cell r="H2118">
            <v>4550</v>
          </cell>
        </row>
        <row r="2119">
          <cell r="A2119">
            <v>502083</v>
          </cell>
          <cell r="H2119">
            <v>1534</v>
          </cell>
        </row>
        <row r="2120">
          <cell r="A2120">
            <v>502440</v>
          </cell>
          <cell r="H2120">
            <v>4440</v>
          </cell>
        </row>
        <row r="2121">
          <cell r="A2121">
            <v>502981</v>
          </cell>
          <cell r="H2121">
            <v>389</v>
          </cell>
        </row>
        <row r="2122">
          <cell r="A2122">
            <v>503027</v>
          </cell>
          <cell r="H2122">
            <v>148.5</v>
          </cell>
        </row>
        <row r="2123">
          <cell r="A2123">
            <v>503027</v>
          </cell>
          <cell r="H2123">
            <v>3240</v>
          </cell>
        </row>
        <row r="2124">
          <cell r="A2124">
            <v>503027</v>
          </cell>
          <cell r="H2124">
            <v>3360</v>
          </cell>
        </row>
        <row r="2125">
          <cell r="A2125">
            <v>503071</v>
          </cell>
          <cell r="H2125">
            <v>5197.2</v>
          </cell>
        </row>
        <row r="2126">
          <cell r="A2126">
            <v>100189</v>
          </cell>
          <cell r="H2126">
            <v>2700</v>
          </cell>
        </row>
        <row r="2127">
          <cell r="A2127">
            <v>101219</v>
          </cell>
          <cell r="H2127">
            <v>783.2</v>
          </cell>
        </row>
        <row r="2128">
          <cell r="A2128">
            <v>190157</v>
          </cell>
          <cell r="H2128">
            <v>1089.3599999999999</v>
          </cell>
        </row>
        <row r="2129">
          <cell r="A2129">
            <v>201274</v>
          </cell>
          <cell r="H2129">
            <v>240</v>
          </cell>
        </row>
        <row r="2130">
          <cell r="A2130">
            <v>201274</v>
          </cell>
          <cell r="H2130">
            <v>13820.5</v>
          </cell>
        </row>
        <row r="2131">
          <cell r="A2131">
            <v>100129</v>
          </cell>
          <cell r="H2131">
            <v>1392</v>
          </cell>
        </row>
        <row r="2132">
          <cell r="A2132">
            <v>100274</v>
          </cell>
          <cell r="H2132">
            <v>4911.84</v>
          </cell>
        </row>
        <row r="2133">
          <cell r="A2133">
            <v>101856</v>
          </cell>
          <cell r="H2133">
            <v>4200</v>
          </cell>
        </row>
        <row r="2134">
          <cell r="A2134">
            <v>190157</v>
          </cell>
          <cell r="H2134">
            <v>144</v>
          </cell>
        </row>
        <row r="2135">
          <cell r="A2135">
            <v>190295</v>
          </cell>
          <cell r="H2135">
            <v>165</v>
          </cell>
        </row>
        <row r="2136">
          <cell r="A2136">
            <v>190295</v>
          </cell>
          <cell r="H2136">
            <v>60</v>
          </cell>
        </row>
        <row r="2137">
          <cell r="A2137">
            <v>190295</v>
          </cell>
          <cell r="H2137">
            <v>285</v>
          </cell>
        </row>
        <row r="2138">
          <cell r="A2138">
            <v>190295</v>
          </cell>
          <cell r="H2138">
            <v>345</v>
          </cell>
        </row>
        <row r="2139">
          <cell r="A2139">
            <v>191310</v>
          </cell>
          <cell r="H2139">
            <v>638.03</v>
          </cell>
        </row>
        <row r="2140">
          <cell r="A2140">
            <v>500084</v>
          </cell>
          <cell r="H2140">
            <v>1368</v>
          </cell>
        </row>
        <row r="2141">
          <cell r="A2141">
            <v>501130</v>
          </cell>
          <cell r="H2141">
            <v>1728</v>
          </cell>
        </row>
        <row r="2142">
          <cell r="A2142">
            <v>100118</v>
          </cell>
          <cell r="H2142">
            <v>5160</v>
          </cell>
        </row>
        <row r="2143">
          <cell r="A2143">
            <v>100160</v>
          </cell>
          <cell r="H2143">
            <v>2280</v>
          </cell>
        </row>
        <row r="2144">
          <cell r="A2144">
            <v>100733</v>
          </cell>
          <cell r="H2144">
            <v>359</v>
          </cell>
        </row>
        <row r="2145">
          <cell r="A2145">
            <v>100733</v>
          </cell>
          <cell r="H2145">
            <v>5016</v>
          </cell>
        </row>
        <row r="2146">
          <cell r="A2146">
            <v>100972</v>
          </cell>
          <cell r="H2146">
            <v>1980</v>
          </cell>
        </row>
        <row r="2147">
          <cell r="A2147">
            <v>101447</v>
          </cell>
          <cell r="H2147">
            <v>1556</v>
          </cell>
        </row>
        <row r="2148">
          <cell r="A2148">
            <v>101665</v>
          </cell>
          <cell r="H2148">
            <v>254</v>
          </cell>
        </row>
        <row r="2149">
          <cell r="A2149">
            <v>101702</v>
          </cell>
          <cell r="H2149">
            <v>2496</v>
          </cell>
        </row>
        <row r="2150">
          <cell r="A2150">
            <v>101702</v>
          </cell>
          <cell r="H2150">
            <v>2925</v>
          </cell>
        </row>
        <row r="2151">
          <cell r="A2151">
            <v>101702</v>
          </cell>
          <cell r="H2151">
            <v>5109</v>
          </cell>
        </row>
        <row r="2152">
          <cell r="A2152">
            <v>101703</v>
          </cell>
          <cell r="H2152">
            <v>1209</v>
          </cell>
        </row>
        <row r="2153">
          <cell r="A2153">
            <v>101703</v>
          </cell>
          <cell r="H2153">
            <v>780</v>
          </cell>
        </row>
        <row r="2154">
          <cell r="A2154">
            <v>101704</v>
          </cell>
          <cell r="H2154">
            <v>39</v>
          </cell>
        </row>
        <row r="2155">
          <cell r="A2155">
            <v>101900</v>
          </cell>
          <cell r="H2155">
            <v>1152</v>
          </cell>
        </row>
        <row r="2156">
          <cell r="A2156">
            <v>102249</v>
          </cell>
          <cell r="H2156">
            <v>1512</v>
          </cell>
        </row>
        <row r="2157">
          <cell r="A2157">
            <v>190112</v>
          </cell>
          <cell r="H2157">
            <v>12000</v>
          </cell>
        </row>
        <row r="2158">
          <cell r="A2158">
            <v>190269</v>
          </cell>
          <cell r="H2158">
            <v>306</v>
          </cell>
        </row>
        <row r="2159">
          <cell r="A2159">
            <v>190269</v>
          </cell>
          <cell r="H2159">
            <v>2860</v>
          </cell>
        </row>
        <row r="2160">
          <cell r="A2160">
            <v>190692</v>
          </cell>
          <cell r="H2160">
            <v>684</v>
          </cell>
        </row>
        <row r="2161">
          <cell r="A2161">
            <v>190692</v>
          </cell>
          <cell r="H2161">
            <v>204</v>
          </cell>
        </row>
        <row r="2162">
          <cell r="A2162">
            <v>190692</v>
          </cell>
          <cell r="H2162">
            <v>48</v>
          </cell>
        </row>
        <row r="2163">
          <cell r="A2163">
            <v>191049</v>
          </cell>
          <cell r="H2163">
            <v>3040</v>
          </cell>
        </row>
        <row r="2164">
          <cell r="A2164">
            <v>191300</v>
          </cell>
          <cell r="H2164">
            <v>108</v>
          </cell>
        </row>
        <row r="2165">
          <cell r="A2165">
            <v>191300</v>
          </cell>
          <cell r="H2165">
            <v>1800</v>
          </cell>
        </row>
        <row r="2166">
          <cell r="A2166">
            <v>201231</v>
          </cell>
          <cell r="H2166">
            <v>3100</v>
          </cell>
        </row>
        <row r="2167">
          <cell r="A2167">
            <v>500573</v>
          </cell>
          <cell r="H2167">
            <v>1233.54</v>
          </cell>
        </row>
        <row r="2168">
          <cell r="A2168">
            <v>800263</v>
          </cell>
          <cell r="H2168">
            <v>640</v>
          </cell>
        </row>
        <row r="2169">
          <cell r="A2169">
            <v>900067</v>
          </cell>
          <cell r="H2169">
            <v>44238.15</v>
          </cell>
        </row>
        <row r="2170">
          <cell r="A2170">
            <v>100129</v>
          </cell>
          <cell r="H2170">
            <v>2088</v>
          </cell>
        </row>
        <row r="2171">
          <cell r="A2171">
            <v>100560</v>
          </cell>
          <cell r="H2171">
            <v>3400</v>
          </cell>
        </row>
        <row r="2172">
          <cell r="A2172">
            <v>101703</v>
          </cell>
          <cell r="H2172">
            <v>117</v>
          </cell>
        </row>
        <row r="2173">
          <cell r="A2173">
            <v>101704</v>
          </cell>
          <cell r="H2173">
            <v>1365</v>
          </cell>
        </row>
        <row r="2174">
          <cell r="A2174">
            <v>102059</v>
          </cell>
          <cell r="H2174">
            <v>1700</v>
          </cell>
        </row>
        <row r="2175">
          <cell r="A2175">
            <v>102318</v>
          </cell>
          <cell r="H2175">
            <v>6480</v>
          </cell>
        </row>
        <row r="2176">
          <cell r="A2176">
            <v>190362</v>
          </cell>
          <cell r="H2176">
            <v>2160</v>
          </cell>
        </row>
        <row r="2177">
          <cell r="A2177">
            <v>190476</v>
          </cell>
          <cell r="H2177">
            <v>176</v>
          </cell>
        </row>
        <row r="2178">
          <cell r="A2178">
            <v>191271</v>
          </cell>
          <cell r="H2178">
            <v>114</v>
          </cell>
        </row>
        <row r="2179">
          <cell r="A2179">
            <v>191271</v>
          </cell>
          <cell r="H2179">
            <v>859.8</v>
          </cell>
        </row>
        <row r="2180">
          <cell r="A2180">
            <v>500734</v>
          </cell>
          <cell r="H2180">
            <v>12234</v>
          </cell>
        </row>
        <row r="2181">
          <cell r="A2181">
            <v>502849</v>
          </cell>
          <cell r="H2181">
            <v>4104</v>
          </cell>
        </row>
        <row r="2182">
          <cell r="A2182">
            <v>800263</v>
          </cell>
          <cell r="H2182">
            <v>389</v>
          </cell>
        </row>
        <row r="2183">
          <cell r="A2183">
            <v>102350</v>
          </cell>
          <cell r="H2183">
            <v>6288</v>
          </cell>
        </row>
        <row r="2184">
          <cell r="A2184">
            <v>500094</v>
          </cell>
          <cell r="H2184">
            <v>889</v>
          </cell>
        </row>
        <row r="2185">
          <cell r="A2185">
            <v>500094</v>
          </cell>
          <cell r="H2185">
            <v>1700</v>
          </cell>
        </row>
        <row r="2186">
          <cell r="A2186">
            <v>101717</v>
          </cell>
          <cell r="H2186">
            <v>260</v>
          </cell>
        </row>
        <row r="2187">
          <cell r="A2187">
            <v>101717</v>
          </cell>
          <cell r="H2187">
            <v>853.44</v>
          </cell>
        </row>
        <row r="2188">
          <cell r="A2188">
            <v>100129</v>
          </cell>
          <cell r="H2188">
            <v>6444</v>
          </cell>
        </row>
        <row r="2189">
          <cell r="A2189">
            <v>100369</v>
          </cell>
          <cell r="H2189">
            <v>9750</v>
          </cell>
        </row>
        <row r="2190">
          <cell r="A2190">
            <v>101706</v>
          </cell>
          <cell r="H2190">
            <v>359</v>
          </cell>
        </row>
        <row r="2191">
          <cell r="A2191">
            <v>101845</v>
          </cell>
          <cell r="H2191">
            <v>300</v>
          </cell>
        </row>
        <row r="2192">
          <cell r="A2192">
            <v>101845</v>
          </cell>
          <cell r="H2192">
            <v>360</v>
          </cell>
        </row>
        <row r="2193">
          <cell r="A2193">
            <v>102054</v>
          </cell>
          <cell r="H2193">
            <v>225</v>
          </cell>
        </row>
        <row r="2194">
          <cell r="A2194">
            <v>102351</v>
          </cell>
          <cell r="H2194">
            <v>6288</v>
          </cell>
        </row>
        <row r="2195">
          <cell r="A2195">
            <v>102374</v>
          </cell>
          <cell r="H2195">
            <v>600</v>
          </cell>
        </row>
        <row r="2196">
          <cell r="A2196">
            <v>190118</v>
          </cell>
          <cell r="H2196">
            <v>453.8</v>
          </cell>
        </row>
        <row r="2197">
          <cell r="A2197">
            <v>190118</v>
          </cell>
          <cell r="H2197">
            <v>893.64</v>
          </cell>
        </row>
        <row r="2198">
          <cell r="A2198">
            <v>191119</v>
          </cell>
          <cell r="H2198">
            <v>400</v>
          </cell>
        </row>
        <row r="2199">
          <cell r="A2199">
            <v>191154</v>
          </cell>
          <cell r="H2199">
            <v>124</v>
          </cell>
        </row>
        <row r="2200">
          <cell r="A2200">
            <v>191154</v>
          </cell>
          <cell r="H2200">
            <v>190</v>
          </cell>
        </row>
        <row r="2201">
          <cell r="A2201">
            <v>191154</v>
          </cell>
          <cell r="H2201">
            <v>230</v>
          </cell>
        </row>
        <row r="2202">
          <cell r="A2202">
            <v>191279</v>
          </cell>
          <cell r="H2202">
            <v>1740</v>
          </cell>
        </row>
        <row r="2203">
          <cell r="A2203">
            <v>191279</v>
          </cell>
          <cell r="H2203">
            <v>60</v>
          </cell>
        </row>
        <row r="2204">
          <cell r="A2204">
            <v>191279</v>
          </cell>
          <cell r="H2204">
            <v>359</v>
          </cell>
        </row>
        <row r="2205">
          <cell r="A2205">
            <v>500538</v>
          </cell>
          <cell r="H2205">
            <v>13</v>
          </cell>
        </row>
        <row r="2206">
          <cell r="A2206">
            <v>503001</v>
          </cell>
          <cell r="H2206">
            <v>189</v>
          </cell>
        </row>
        <row r="2207">
          <cell r="A2207">
            <v>503001</v>
          </cell>
          <cell r="H2207">
            <v>2784</v>
          </cell>
        </row>
        <row r="2208">
          <cell r="A2208">
            <v>101984</v>
          </cell>
          <cell r="H2208">
            <v>1680</v>
          </cell>
        </row>
        <row r="2209">
          <cell r="A2209">
            <v>191292</v>
          </cell>
          <cell r="H2209">
            <v>130</v>
          </cell>
        </row>
        <row r="2210">
          <cell r="A2210">
            <v>502037</v>
          </cell>
          <cell r="H2210">
            <v>671</v>
          </cell>
        </row>
        <row r="2211">
          <cell r="A2211">
            <v>100033</v>
          </cell>
          <cell r="H2211">
            <v>144</v>
          </cell>
        </row>
        <row r="2212">
          <cell r="A2212">
            <v>100033</v>
          </cell>
          <cell r="H2212">
            <v>1560</v>
          </cell>
        </row>
        <row r="2213">
          <cell r="A2213">
            <v>100040</v>
          </cell>
          <cell r="H2213">
            <v>8100</v>
          </cell>
        </row>
        <row r="2214">
          <cell r="A2214">
            <v>100044</v>
          </cell>
          <cell r="H2214">
            <v>1620</v>
          </cell>
        </row>
        <row r="2215">
          <cell r="A2215">
            <v>100177</v>
          </cell>
          <cell r="H2215">
            <v>1944</v>
          </cell>
        </row>
        <row r="2216">
          <cell r="A2216">
            <v>100521</v>
          </cell>
          <cell r="H2216">
            <v>648</v>
          </cell>
        </row>
        <row r="2217">
          <cell r="A2217">
            <v>100578</v>
          </cell>
          <cell r="H2217">
            <v>1700</v>
          </cell>
        </row>
        <row r="2218">
          <cell r="A2218">
            <v>100838</v>
          </cell>
          <cell r="H2218">
            <v>2508</v>
          </cell>
        </row>
        <row r="2219">
          <cell r="A2219">
            <v>101598</v>
          </cell>
          <cell r="H2219">
            <v>44.53</v>
          </cell>
        </row>
        <row r="2220">
          <cell r="A2220">
            <v>101598</v>
          </cell>
          <cell r="H2220">
            <v>546</v>
          </cell>
        </row>
        <row r="2221">
          <cell r="A2221">
            <v>101839</v>
          </cell>
          <cell r="H2221">
            <v>3552</v>
          </cell>
        </row>
        <row r="2222">
          <cell r="A2222">
            <v>102358</v>
          </cell>
          <cell r="H2222">
            <v>1620</v>
          </cell>
        </row>
        <row r="2223">
          <cell r="A2223">
            <v>102384</v>
          </cell>
          <cell r="H2223">
            <v>720</v>
          </cell>
        </row>
        <row r="2224">
          <cell r="A2224">
            <v>190027</v>
          </cell>
          <cell r="H2224">
            <v>3600</v>
          </cell>
        </row>
        <row r="2225">
          <cell r="A2225">
            <v>190030</v>
          </cell>
          <cell r="H2225">
            <v>7000</v>
          </cell>
        </row>
        <row r="2226">
          <cell r="A2226">
            <v>190057</v>
          </cell>
          <cell r="H2226">
            <v>501.6</v>
          </cell>
        </row>
        <row r="2227">
          <cell r="A2227">
            <v>191166</v>
          </cell>
          <cell r="H2227">
            <v>1361.7</v>
          </cell>
        </row>
        <row r="2228">
          <cell r="A2228">
            <v>191167</v>
          </cell>
          <cell r="H2228">
            <v>1634.04</v>
          </cell>
        </row>
        <row r="2229">
          <cell r="A2229">
            <v>191173</v>
          </cell>
          <cell r="H2229">
            <v>1620</v>
          </cell>
        </row>
        <row r="2230">
          <cell r="A2230">
            <v>191304</v>
          </cell>
          <cell r="H2230">
            <v>199</v>
          </cell>
        </row>
        <row r="2231">
          <cell r="A2231">
            <v>191342</v>
          </cell>
          <cell r="H2231">
            <v>359</v>
          </cell>
        </row>
        <row r="2232">
          <cell r="A2232">
            <v>201226</v>
          </cell>
          <cell r="H2232">
            <v>216</v>
          </cell>
        </row>
        <row r="2233">
          <cell r="A2233">
            <v>500893</v>
          </cell>
          <cell r="H2233">
            <v>300</v>
          </cell>
        </row>
        <row r="2234">
          <cell r="A2234">
            <v>502037</v>
          </cell>
          <cell r="H2234">
            <v>366</v>
          </cell>
        </row>
        <row r="2235">
          <cell r="A2235">
            <v>502850</v>
          </cell>
          <cell r="H2235">
            <v>23760</v>
          </cell>
        </row>
        <row r="2236">
          <cell r="A2236">
            <v>900195</v>
          </cell>
          <cell r="H2236">
            <v>784</v>
          </cell>
        </row>
        <row r="2237">
          <cell r="A2237">
            <v>100045</v>
          </cell>
          <cell r="H2237">
            <v>1944</v>
          </cell>
        </row>
        <row r="2238">
          <cell r="A2238">
            <v>100046</v>
          </cell>
          <cell r="H2238">
            <v>1620</v>
          </cell>
        </row>
        <row r="2239">
          <cell r="A2239">
            <v>100071</v>
          </cell>
          <cell r="H2239">
            <v>19856</v>
          </cell>
        </row>
        <row r="2240">
          <cell r="A2240">
            <v>100594</v>
          </cell>
          <cell r="H2240">
            <v>2520</v>
          </cell>
        </row>
        <row r="2241">
          <cell r="A2241">
            <v>101007</v>
          </cell>
          <cell r="H2241">
            <v>1550</v>
          </cell>
        </row>
        <row r="2242">
          <cell r="A2242">
            <v>101007</v>
          </cell>
          <cell r="H2242">
            <v>49</v>
          </cell>
        </row>
        <row r="2243">
          <cell r="A2243">
            <v>101660</v>
          </cell>
          <cell r="H2243">
            <v>57.92</v>
          </cell>
        </row>
        <row r="2244">
          <cell r="A2244">
            <v>101660</v>
          </cell>
          <cell r="H2244">
            <v>1080</v>
          </cell>
        </row>
        <row r="2245">
          <cell r="A2245">
            <v>102167</v>
          </cell>
          <cell r="H2245">
            <v>1080</v>
          </cell>
        </row>
        <row r="2246">
          <cell r="A2246">
            <v>102167</v>
          </cell>
          <cell r="H2246">
            <v>285</v>
          </cell>
        </row>
        <row r="2247">
          <cell r="A2247">
            <v>102167</v>
          </cell>
          <cell r="H2247">
            <v>200</v>
          </cell>
        </row>
        <row r="2248">
          <cell r="A2248">
            <v>102167</v>
          </cell>
          <cell r="H2248">
            <v>345</v>
          </cell>
        </row>
        <row r="2249">
          <cell r="A2249">
            <v>102336</v>
          </cell>
          <cell r="H2249">
            <v>378</v>
          </cell>
        </row>
        <row r="2250">
          <cell r="A2250">
            <v>191303</v>
          </cell>
          <cell r="H2250">
            <v>1246.2</v>
          </cell>
        </row>
        <row r="2251">
          <cell r="A2251">
            <v>191304</v>
          </cell>
          <cell r="H2251">
            <v>1008</v>
          </cell>
        </row>
        <row r="2252">
          <cell r="A2252">
            <v>191312</v>
          </cell>
          <cell r="H2252">
            <v>3180</v>
          </cell>
        </row>
        <row r="2253">
          <cell r="A2253">
            <v>191336</v>
          </cell>
          <cell r="H2253">
            <v>4800</v>
          </cell>
        </row>
        <row r="2254">
          <cell r="A2254">
            <v>191336</v>
          </cell>
          <cell r="H2254">
            <v>15400</v>
          </cell>
        </row>
        <row r="2255">
          <cell r="A2255">
            <v>191342</v>
          </cell>
          <cell r="H2255">
            <v>45</v>
          </cell>
        </row>
        <row r="2256">
          <cell r="A2256">
            <v>191342</v>
          </cell>
          <cell r="H2256">
            <v>120</v>
          </cell>
        </row>
        <row r="2257">
          <cell r="A2257">
            <v>191342</v>
          </cell>
          <cell r="H2257">
            <v>900</v>
          </cell>
        </row>
        <row r="2258">
          <cell r="A2258">
            <v>191342</v>
          </cell>
          <cell r="H2258">
            <v>160</v>
          </cell>
        </row>
        <row r="2259">
          <cell r="A2259">
            <v>500084</v>
          </cell>
          <cell r="H2259">
            <v>912</v>
          </cell>
        </row>
        <row r="2260">
          <cell r="A2260">
            <v>500139</v>
          </cell>
          <cell r="H2260">
            <v>5400</v>
          </cell>
        </row>
        <row r="2261">
          <cell r="A2261">
            <v>500771</v>
          </cell>
          <cell r="H2261">
            <v>131.83000000000001</v>
          </cell>
        </row>
        <row r="2262">
          <cell r="A2262">
            <v>500771</v>
          </cell>
          <cell r="H2262">
            <v>18914.48</v>
          </cell>
        </row>
        <row r="2263">
          <cell r="A2263">
            <v>500949</v>
          </cell>
          <cell r="H2263">
            <v>16632</v>
          </cell>
        </row>
        <row r="2264">
          <cell r="A2264">
            <v>501223</v>
          </cell>
          <cell r="H2264">
            <v>1620</v>
          </cell>
        </row>
        <row r="2265">
          <cell r="A2265">
            <v>501758</v>
          </cell>
          <cell r="H2265">
            <v>6840</v>
          </cell>
        </row>
        <row r="2266">
          <cell r="A2266">
            <v>502015</v>
          </cell>
          <cell r="H2266">
            <v>1260</v>
          </cell>
        </row>
        <row r="2267">
          <cell r="A2267">
            <v>502396</v>
          </cell>
          <cell r="H2267">
            <v>3024</v>
          </cell>
        </row>
        <row r="2268">
          <cell r="A2268">
            <v>502396</v>
          </cell>
          <cell r="H2268">
            <v>2592</v>
          </cell>
        </row>
        <row r="2269">
          <cell r="A2269">
            <v>502396</v>
          </cell>
          <cell r="H2269">
            <v>3024</v>
          </cell>
        </row>
        <row r="2270">
          <cell r="A2270">
            <v>502630</v>
          </cell>
          <cell r="H2270">
            <v>660</v>
          </cell>
        </row>
        <row r="2271">
          <cell r="A2271">
            <v>502926</v>
          </cell>
          <cell r="H2271">
            <v>4800</v>
          </cell>
        </row>
        <row r="2272">
          <cell r="A2272">
            <v>503005</v>
          </cell>
          <cell r="H2272">
            <v>7680</v>
          </cell>
        </row>
        <row r="2273">
          <cell r="A2273">
            <v>503075</v>
          </cell>
          <cell r="H2273">
            <v>3400</v>
          </cell>
        </row>
        <row r="2274">
          <cell r="A2274">
            <v>600188</v>
          </cell>
          <cell r="H2274">
            <v>539.99</v>
          </cell>
        </row>
        <row r="2275">
          <cell r="A2275">
            <v>800231</v>
          </cell>
          <cell r="H2275">
            <v>9720</v>
          </cell>
        </row>
        <row r="2276">
          <cell r="A2276">
            <v>100145</v>
          </cell>
          <cell r="H2276">
            <v>792</v>
          </cell>
        </row>
        <row r="2277">
          <cell r="A2277">
            <v>100572</v>
          </cell>
          <cell r="H2277">
            <v>378</v>
          </cell>
        </row>
        <row r="2278">
          <cell r="A2278">
            <v>101217</v>
          </cell>
          <cell r="H2278">
            <v>228.07</v>
          </cell>
        </row>
        <row r="2279">
          <cell r="A2279">
            <v>101217</v>
          </cell>
          <cell r="H2279">
            <v>4552.3500000000004</v>
          </cell>
        </row>
        <row r="2280">
          <cell r="A2280">
            <v>101223</v>
          </cell>
          <cell r="H2280">
            <v>1896</v>
          </cell>
        </row>
        <row r="2281">
          <cell r="A2281">
            <v>101373</v>
          </cell>
          <cell r="H2281">
            <v>100</v>
          </cell>
        </row>
        <row r="2282">
          <cell r="A2282">
            <v>101555</v>
          </cell>
          <cell r="H2282">
            <v>1020</v>
          </cell>
        </row>
        <row r="2283">
          <cell r="A2283">
            <v>102239</v>
          </cell>
          <cell r="H2283">
            <v>400.4</v>
          </cell>
        </row>
        <row r="2284">
          <cell r="A2284">
            <v>102314</v>
          </cell>
          <cell r="H2284">
            <v>298</v>
          </cell>
        </row>
        <row r="2285">
          <cell r="A2285">
            <v>190118</v>
          </cell>
          <cell r="H2285">
            <v>408.42</v>
          </cell>
        </row>
        <row r="2286">
          <cell r="A2286">
            <v>191212</v>
          </cell>
          <cell r="H2286">
            <v>180</v>
          </cell>
        </row>
        <row r="2287">
          <cell r="A2287">
            <v>191250</v>
          </cell>
          <cell r="H2287">
            <v>359</v>
          </cell>
        </row>
        <row r="2288">
          <cell r="A2288">
            <v>191309</v>
          </cell>
          <cell r="H2288">
            <v>300</v>
          </cell>
        </row>
        <row r="2289">
          <cell r="A2289">
            <v>191309</v>
          </cell>
          <cell r="H2289">
            <v>150</v>
          </cell>
        </row>
        <row r="2290">
          <cell r="A2290">
            <v>191337</v>
          </cell>
          <cell r="H2290">
            <v>1080</v>
          </cell>
        </row>
        <row r="2291">
          <cell r="A2291">
            <v>191341</v>
          </cell>
          <cell r="H2291">
            <v>359</v>
          </cell>
        </row>
        <row r="2292">
          <cell r="A2292">
            <v>500570</v>
          </cell>
          <cell r="H2292">
            <v>1233.54</v>
          </cell>
        </row>
        <row r="2293">
          <cell r="A2293">
            <v>500572</v>
          </cell>
          <cell r="H2293">
            <v>227.08</v>
          </cell>
        </row>
        <row r="2294">
          <cell r="A2294">
            <v>500572</v>
          </cell>
          <cell r="H2294">
            <v>3916</v>
          </cell>
        </row>
        <row r="2295">
          <cell r="A2295">
            <v>500743</v>
          </cell>
          <cell r="H2295">
            <v>228.07</v>
          </cell>
        </row>
        <row r="2296">
          <cell r="A2296">
            <v>500743</v>
          </cell>
          <cell r="H2296">
            <v>4013.9</v>
          </cell>
        </row>
        <row r="2297">
          <cell r="A2297">
            <v>501616</v>
          </cell>
          <cell r="H2297">
            <v>228.07</v>
          </cell>
        </row>
        <row r="2298">
          <cell r="A2298">
            <v>501616</v>
          </cell>
          <cell r="H2298">
            <v>3867.05</v>
          </cell>
        </row>
        <row r="2299">
          <cell r="A2299">
            <v>800022</v>
          </cell>
          <cell r="H2299">
            <v>359</v>
          </cell>
        </row>
        <row r="2300">
          <cell r="A2300">
            <v>800063</v>
          </cell>
          <cell r="H2300">
            <v>225</v>
          </cell>
        </row>
        <row r="2301">
          <cell r="A2301">
            <v>900039</v>
          </cell>
          <cell r="H2301">
            <v>228.07</v>
          </cell>
        </row>
        <row r="2302">
          <cell r="A2302">
            <v>900039</v>
          </cell>
          <cell r="H2302">
            <v>5922.95</v>
          </cell>
        </row>
        <row r="2303">
          <cell r="A2303">
            <v>900333</v>
          </cell>
          <cell r="H2303">
            <v>228.07</v>
          </cell>
        </row>
        <row r="2304">
          <cell r="A2304">
            <v>900333</v>
          </cell>
          <cell r="H2304">
            <v>7073.18</v>
          </cell>
        </row>
        <row r="2305">
          <cell r="A2305">
            <v>100324</v>
          </cell>
          <cell r="H2305">
            <v>3960</v>
          </cell>
        </row>
        <row r="2306">
          <cell r="A2306">
            <v>100719</v>
          </cell>
          <cell r="H2306">
            <v>17950</v>
          </cell>
        </row>
        <row r="2307">
          <cell r="A2307">
            <v>101221</v>
          </cell>
          <cell r="H2307">
            <v>856.63</v>
          </cell>
        </row>
        <row r="2308">
          <cell r="A2308">
            <v>101382</v>
          </cell>
          <cell r="H2308">
            <v>7923.6</v>
          </cell>
        </row>
        <row r="2309">
          <cell r="A2309">
            <v>101449</v>
          </cell>
          <cell r="H2309">
            <v>8500</v>
          </cell>
        </row>
        <row r="2310">
          <cell r="A2310">
            <v>101951</v>
          </cell>
          <cell r="H2310">
            <v>4369.68</v>
          </cell>
        </row>
        <row r="2311">
          <cell r="A2311">
            <v>102263</v>
          </cell>
          <cell r="H2311">
            <v>1476</v>
          </cell>
        </row>
        <row r="2312">
          <cell r="A2312">
            <v>102263</v>
          </cell>
          <cell r="H2312">
            <v>1527.84</v>
          </cell>
        </row>
        <row r="2313">
          <cell r="A2313">
            <v>102263</v>
          </cell>
          <cell r="H2313">
            <v>1022.76</v>
          </cell>
        </row>
        <row r="2314">
          <cell r="A2314">
            <v>102263</v>
          </cell>
          <cell r="H2314">
            <v>2422.08</v>
          </cell>
        </row>
        <row r="2315">
          <cell r="A2315">
            <v>190026</v>
          </cell>
          <cell r="H2315">
            <v>3511.2</v>
          </cell>
        </row>
        <row r="2316">
          <cell r="A2316">
            <v>190087</v>
          </cell>
          <cell r="H2316">
            <v>3180</v>
          </cell>
        </row>
        <row r="2317">
          <cell r="A2317">
            <v>190087</v>
          </cell>
          <cell r="H2317">
            <v>61.89</v>
          </cell>
        </row>
        <row r="2318">
          <cell r="A2318">
            <v>191119</v>
          </cell>
          <cell r="H2318">
            <v>4012.8</v>
          </cell>
        </row>
        <row r="2319">
          <cell r="A2319">
            <v>191250</v>
          </cell>
          <cell r="H2319">
            <v>90</v>
          </cell>
        </row>
        <row r="2320">
          <cell r="A2320">
            <v>191250</v>
          </cell>
          <cell r="H2320">
            <v>2700</v>
          </cell>
        </row>
        <row r="2321">
          <cell r="A2321">
            <v>191322</v>
          </cell>
          <cell r="H2321">
            <v>90</v>
          </cell>
        </row>
        <row r="2322">
          <cell r="A2322">
            <v>191322</v>
          </cell>
          <cell r="H2322">
            <v>5400</v>
          </cell>
        </row>
        <row r="2323">
          <cell r="A2323">
            <v>191338</v>
          </cell>
          <cell r="H2323">
            <v>145</v>
          </cell>
        </row>
        <row r="2324">
          <cell r="A2324">
            <v>191341</v>
          </cell>
          <cell r="H2324">
            <v>1020</v>
          </cell>
        </row>
        <row r="2325">
          <cell r="A2325">
            <v>191344</v>
          </cell>
          <cell r="H2325">
            <v>720</v>
          </cell>
        </row>
        <row r="2326">
          <cell r="A2326">
            <v>191344</v>
          </cell>
          <cell r="H2326">
            <v>199</v>
          </cell>
        </row>
        <row r="2327">
          <cell r="A2327">
            <v>191344</v>
          </cell>
          <cell r="H2327">
            <v>622</v>
          </cell>
        </row>
        <row r="2328">
          <cell r="A2328">
            <v>191344</v>
          </cell>
          <cell r="H2328">
            <v>720</v>
          </cell>
        </row>
        <row r="2329">
          <cell r="A2329">
            <v>191344</v>
          </cell>
          <cell r="H2329">
            <v>720</v>
          </cell>
        </row>
        <row r="2330">
          <cell r="A2330">
            <v>500815</v>
          </cell>
          <cell r="H2330">
            <v>228.07</v>
          </cell>
        </row>
        <row r="2331">
          <cell r="A2331">
            <v>500815</v>
          </cell>
          <cell r="H2331">
            <v>5482.4</v>
          </cell>
        </row>
        <row r="2332">
          <cell r="A2332">
            <v>502746</v>
          </cell>
          <cell r="H2332">
            <v>960</v>
          </cell>
        </row>
        <row r="2333">
          <cell r="A2333">
            <v>800022</v>
          </cell>
          <cell r="H2333">
            <v>960</v>
          </cell>
        </row>
        <row r="2334">
          <cell r="A2334">
            <v>800069</v>
          </cell>
          <cell r="H2334">
            <v>5090.8</v>
          </cell>
        </row>
        <row r="2335">
          <cell r="A2335">
            <v>900340</v>
          </cell>
          <cell r="H2335">
            <v>1680</v>
          </cell>
        </row>
        <row r="2336">
          <cell r="A2336">
            <v>100036</v>
          </cell>
          <cell r="H2336">
            <v>3483</v>
          </cell>
        </row>
        <row r="2337">
          <cell r="A2337">
            <v>100036</v>
          </cell>
          <cell r="H2337">
            <v>999</v>
          </cell>
        </row>
        <row r="2338">
          <cell r="A2338">
            <v>100402</v>
          </cell>
          <cell r="H2338">
            <v>1080</v>
          </cell>
        </row>
        <row r="2339">
          <cell r="A2339">
            <v>100493</v>
          </cell>
          <cell r="H2339">
            <v>4650</v>
          </cell>
        </row>
        <row r="2340">
          <cell r="A2340">
            <v>100717</v>
          </cell>
          <cell r="H2340">
            <v>2160</v>
          </cell>
        </row>
        <row r="2341">
          <cell r="A2341">
            <v>100717</v>
          </cell>
          <cell r="H2341">
            <v>600</v>
          </cell>
        </row>
        <row r="2342">
          <cell r="A2342">
            <v>100935</v>
          </cell>
          <cell r="H2342">
            <v>3400</v>
          </cell>
        </row>
        <row r="2343">
          <cell r="A2343">
            <v>100939</v>
          </cell>
          <cell r="H2343">
            <v>3400</v>
          </cell>
        </row>
        <row r="2344">
          <cell r="A2344">
            <v>100949</v>
          </cell>
          <cell r="H2344">
            <v>8319.1200000000008</v>
          </cell>
        </row>
        <row r="2345">
          <cell r="A2345">
            <v>100998</v>
          </cell>
          <cell r="H2345">
            <v>2446.8000000000002</v>
          </cell>
        </row>
        <row r="2346">
          <cell r="A2346">
            <v>101409</v>
          </cell>
          <cell r="H2346">
            <v>4228.32</v>
          </cell>
        </row>
        <row r="2347">
          <cell r="A2347">
            <v>102394</v>
          </cell>
          <cell r="H2347">
            <v>180</v>
          </cell>
        </row>
        <row r="2348">
          <cell r="A2348">
            <v>190157</v>
          </cell>
          <cell r="H2348">
            <v>900</v>
          </cell>
        </row>
        <row r="2349">
          <cell r="A2349">
            <v>190362</v>
          </cell>
          <cell r="H2349">
            <v>400</v>
          </cell>
        </row>
        <row r="2350">
          <cell r="A2350">
            <v>190362</v>
          </cell>
          <cell r="H2350">
            <v>4010</v>
          </cell>
        </row>
        <row r="2351">
          <cell r="A2351">
            <v>190362</v>
          </cell>
          <cell r="H2351">
            <v>4010</v>
          </cell>
        </row>
        <row r="2352">
          <cell r="A2352">
            <v>190362</v>
          </cell>
          <cell r="H2352">
            <v>400</v>
          </cell>
        </row>
        <row r="2353">
          <cell r="A2353">
            <v>190486</v>
          </cell>
          <cell r="H2353">
            <v>165</v>
          </cell>
        </row>
        <row r="2354">
          <cell r="A2354">
            <v>190681</v>
          </cell>
          <cell r="H2354">
            <v>390.19</v>
          </cell>
        </row>
        <row r="2355">
          <cell r="A2355">
            <v>190681</v>
          </cell>
          <cell r="H2355">
            <v>580.19000000000005</v>
          </cell>
        </row>
        <row r="2356">
          <cell r="A2356">
            <v>191311</v>
          </cell>
          <cell r="H2356">
            <v>3180</v>
          </cell>
        </row>
        <row r="2357">
          <cell r="A2357">
            <v>500736</v>
          </cell>
          <cell r="H2357">
            <v>4404.24</v>
          </cell>
        </row>
        <row r="2358">
          <cell r="A2358">
            <v>500746</v>
          </cell>
          <cell r="H2358">
            <v>1762.2</v>
          </cell>
        </row>
        <row r="2359">
          <cell r="A2359">
            <v>501963</v>
          </cell>
          <cell r="H2359">
            <v>2088</v>
          </cell>
        </row>
        <row r="2360">
          <cell r="A2360">
            <v>502430</v>
          </cell>
          <cell r="H2360">
            <v>400</v>
          </cell>
        </row>
        <row r="2361">
          <cell r="A2361">
            <v>100055</v>
          </cell>
          <cell r="H2361">
            <v>4560</v>
          </cell>
        </row>
        <row r="2362">
          <cell r="A2362">
            <v>100071</v>
          </cell>
          <cell r="H2362">
            <v>43524</v>
          </cell>
        </row>
        <row r="2363">
          <cell r="A2363">
            <v>100651</v>
          </cell>
          <cell r="H2363">
            <v>516</v>
          </cell>
        </row>
        <row r="2364">
          <cell r="A2364">
            <v>100941</v>
          </cell>
          <cell r="H2364">
            <v>2160</v>
          </cell>
        </row>
        <row r="2365">
          <cell r="A2365">
            <v>100961</v>
          </cell>
          <cell r="H2365">
            <v>1920</v>
          </cell>
        </row>
        <row r="2366">
          <cell r="A2366">
            <v>100961</v>
          </cell>
          <cell r="H2366">
            <v>98</v>
          </cell>
        </row>
        <row r="2367">
          <cell r="A2367">
            <v>101218</v>
          </cell>
          <cell r="H2367">
            <v>1958.01</v>
          </cell>
        </row>
        <row r="2368">
          <cell r="A2368">
            <v>101220</v>
          </cell>
          <cell r="H2368">
            <v>856.63</v>
          </cell>
        </row>
        <row r="2369">
          <cell r="A2369">
            <v>101373</v>
          </cell>
          <cell r="H2369">
            <v>100</v>
          </cell>
        </row>
        <row r="2370">
          <cell r="A2370">
            <v>101421</v>
          </cell>
          <cell r="H2370">
            <v>578</v>
          </cell>
        </row>
        <row r="2371">
          <cell r="A2371">
            <v>101421</v>
          </cell>
          <cell r="H2371">
            <v>1530</v>
          </cell>
        </row>
        <row r="2372">
          <cell r="A2372">
            <v>101423</v>
          </cell>
          <cell r="H2372">
            <v>5236</v>
          </cell>
        </row>
        <row r="2373">
          <cell r="A2373">
            <v>101423</v>
          </cell>
          <cell r="H2373">
            <v>3740</v>
          </cell>
        </row>
        <row r="2374">
          <cell r="A2374">
            <v>101425</v>
          </cell>
          <cell r="H2374">
            <v>544</v>
          </cell>
        </row>
        <row r="2375">
          <cell r="A2375">
            <v>101891</v>
          </cell>
          <cell r="H2375">
            <v>4281.12</v>
          </cell>
        </row>
        <row r="2376">
          <cell r="A2376">
            <v>102394</v>
          </cell>
          <cell r="H2376">
            <v>660</v>
          </cell>
        </row>
        <row r="2377">
          <cell r="A2377">
            <v>190370</v>
          </cell>
          <cell r="H2377">
            <v>544.67999999999995</v>
          </cell>
        </row>
        <row r="2378">
          <cell r="A2378">
            <v>190370</v>
          </cell>
          <cell r="H2378">
            <v>170</v>
          </cell>
        </row>
        <row r="2379">
          <cell r="A2379">
            <v>190576</v>
          </cell>
          <cell r="H2379">
            <v>75</v>
          </cell>
        </row>
        <row r="2380">
          <cell r="A2380">
            <v>190625</v>
          </cell>
          <cell r="H2380">
            <v>1440</v>
          </cell>
        </row>
        <row r="2381">
          <cell r="A2381">
            <v>201103</v>
          </cell>
          <cell r="H2381">
            <v>45.84</v>
          </cell>
        </row>
        <row r="2382">
          <cell r="A2382">
            <v>501051</v>
          </cell>
          <cell r="H2382">
            <v>6480</v>
          </cell>
        </row>
        <row r="2383">
          <cell r="A2383">
            <v>501051</v>
          </cell>
          <cell r="H2383">
            <v>6480</v>
          </cell>
        </row>
        <row r="2384">
          <cell r="A2384">
            <v>501059</v>
          </cell>
          <cell r="H2384">
            <v>8208</v>
          </cell>
        </row>
        <row r="2385">
          <cell r="A2385">
            <v>501487</v>
          </cell>
          <cell r="H2385">
            <v>900</v>
          </cell>
        </row>
        <row r="2386">
          <cell r="A2386">
            <v>501487</v>
          </cell>
          <cell r="H2386">
            <v>48</v>
          </cell>
        </row>
        <row r="2387">
          <cell r="A2387">
            <v>501856</v>
          </cell>
          <cell r="H2387">
            <v>1566</v>
          </cell>
        </row>
        <row r="2388">
          <cell r="A2388">
            <v>502078</v>
          </cell>
          <cell r="H2388">
            <v>11628</v>
          </cell>
        </row>
        <row r="2389">
          <cell r="A2389">
            <v>502546</v>
          </cell>
          <cell r="H2389">
            <v>7440</v>
          </cell>
        </row>
        <row r="2390">
          <cell r="A2390">
            <v>800031</v>
          </cell>
          <cell r="H2390">
            <v>2280</v>
          </cell>
        </row>
        <row r="2391">
          <cell r="A2391">
            <v>900233</v>
          </cell>
          <cell r="H2391">
            <v>359</v>
          </cell>
        </row>
        <row r="2392">
          <cell r="A2392">
            <v>900233</v>
          </cell>
          <cell r="H2392">
            <v>3888</v>
          </cell>
        </row>
        <row r="2393">
          <cell r="A2393">
            <v>100033</v>
          </cell>
          <cell r="H2393">
            <v>72</v>
          </cell>
        </row>
        <row r="2394">
          <cell r="A2394">
            <v>100033</v>
          </cell>
          <cell r="H2394">
            <v>780</v>
          </cell>
        </row>
        <row r="2395">
          <cell r="A2395">
            <v>100033</v>
          </cell>
          <cell r="H2395">
            <v>144</v>
          </cell>
        </row>
        <row r="2396">
          <cell r="A2396">
            <v>100033</v>
          </cell>
          <cell r="H2396">
            <v>1560</v>
          </cell>
        </row>
        <row r="2397">
          <cell r="A2397">
            <v>100333</v>
          </cell>
          <cell r="H2397">
            <v>3168</v>
          </cell>
        </row>
        <row r="2398">
          <cell r="A2398">
            <v>100334</v>
          </cell>
          <cell r="H2398">
            <v>3960</v>
          </cell>
        </row>
        <row r="2399">
          <cell r="A2399">
            <v>101043</v>
          </cell>
          <cell r="H2399">
            <v>13200</v>
          </cell>
        </row>
        <row r="2400">
          <cell r="A2400">
            <v>101370</v>
          </cell>
          <cell r="H2400">
            <v>38976</v>
          </cell>
        </row>
        <row r="2401">
          <cell r="A2401">
            <v>101959</v>
          </cell>
          <cell r="H2401">
            <v>3192</v>
          </cell>
        </row>
        <row r="2402">
          <cell r="A2402">
            <v>102263</v>
          </cell>
          <cell r="H2402">
            <v>1074.78</v>
          </cell>
        </row>
        <row r="2403">
          <cell r="A2403">
            <v>102263</v>
          </cell>
          <cell r="H2403">
            <v>716.52</v>
          </cell>
        </row>
        <row r="2404">
          <cell r="A2404">
            <v>102395</v>
          </cell>
          <cell r="H2404">
            <v>660</v>
          </cell>
        </row>
        <row r="2405">
          <cell r="A2405">
            <v>102396</v>
          </cell>
          <cell r="H2405">
            <v>660</v>
          </cell>
        </row>
        <row r="2406">
          <cell r="A2406">
            <v>190059</v>
          </cell>
          <cell r="H2406">
            <v>12600</v>
          </cell>
        </row>
        <row r="2407">
          <cell r="A2407">
            <v>190271</v>
          </cell>
          <cell r="H2407">
            <v>780</v>
          </cell>
        </row>
        <row r="2408">
          <cell r="A2408">
            <v>190371</v>
          </cell>
          <cell r="H2408">
            <v>10674.08</v>
          </cell>
        </row>
        <row r="2409">
          <cell r="A2409">
            <v>190691</v>
          </cell>
          <cell r="H2409">
            <v>179.13</v>
          </cell>
        </row>
        <row r="2410">
          <cell r="A2410">
            <v>191351</v>
          </cell>
          <cell r="H2410">
            <v>330</v>
          </cell>
        </row>
        <row r="2411">
          <cell r="A2411">
            <v>191351</v>
          </cell>
          <cell r="H2411">
            <v>64.37</v>
          </cell>
        </row>
        <row r="2412">
          <cell r="A2412">
            <v>191351</v>
          </cell>
          <cell r="H2412">
            <v>900</v>
          </cell>
        </row>
        <row r="2413">
          <cell r="A2413">
            <v>191354</v>
          </cell>
          <cell r="H2413">
            <v>540</v>
          </cell>
        </row>
        <row r="2414">
          <cell r="A2414">
            <v>191354</v>
          </cell>
          <cell r="H2414">
            <v>110</v>
          </cell>
        </row>
        <row r="2415">
          <cell r="A2415">
            <v>500209</v>
          </cell>
          <cell r="H2415">
            <v>3324.56</v>
          </cell>
        </row>
        <row r="2416">
          <cell r="A2416">
            <v>502932</v>
          </cell>
          <cell r="H2416">
            <v>2646</v>
          </cell>
        </row>
        <row r="2417">
          <cell r="A2417">
            <v>502932</v>
          </cell>
          <cell r="H2417">
            <v>378</v>
          </cell>
        </row>
        <row r="2418">
          <cell r="A2418">
            <v>502986</v>
          </cell>
          <cell r="H2418">
            <v>2784</v>
          </cell>
        </row>
        <row r="2419">
          <cell r="A2419">
            <v>502986</v>
          </cell>
          <cell r="H2419">
            <v>560</v>
          </cell>
        </row>
        <row r="2420">
          <cell r="A2420">
            <v>502986</v>
          </cell>
          <cell r="H2420">
            <v>2736</v>
          </cell>
        </row>
        <row r="2421">
          <cell r="A2421">
            <v>800159</v>
          </cell>
          <cell r="H2421">
            <v>456</v>
          </cell>
        </row>
        <row r="2422">
          <cell r="A2422">
            <v>100055</v>
          </cell>
          <cell r="H2422">
            <v>630</v>
          </cell>
        </row>
        <row r="2423">
          <cell r="A2423">
            <v>100578</v>
          </cell>
          <cell r="H2423">
            <v>15500</v>
          </cell>
        </row>
        <row r="2424">
          <cell r="A2424">
            <v>100680</v>
          </cell>
          <cell r="H2424">
            <v>762</v>
          </cell>
        </row>
        <row r="2425">
          <cell r="A2425">
            <v>101856</v>
          </cell>
          <cell r="H2425">
            <v>4200</v>
          </cell>
        </row>
        <row r="2426">
          <cell r="A2426">
            <v>102059</v>
          </cell>
          <cell r="H2426">
            <v>1700</v>
          </cell>
        </row>
        <row r="2427">
          <cell r="A2427">
            <v>102076</v>
          </cell>
          <cell r="H2427">
            <v>1872</v>
          </cell>
        </row>
        <row r="2428">
          <cell r="A2428">
            <v>102249</v>
          </cell>
          <cell r="H2428">
            <v>1512</v>
          </cell>
        </row>
        <row r="2429">
          <cell r="A2429">
            <v>190030</v>
          </cell>
          <cell r="H2429">
            <v>1470</v>
          </cell>
        </row>
        <row r="2430">
          <cell r="A2430">
            <v>190061</v>
          </cell>
          <cell r="H2430">
            <v>3511.2</v>
          </cell>
        </row>
        <row r="2431">
          <cell r="A2431">
            <v>190216</v>
          </cell>
          <cell r="H2431">
            <v>156</v>
          </cell>
        </row>
        <row r="2432">
          <cell r="A2432">
            <v>190251</v>
          </cell>
          <cell r="H2432">
            <v>272.33999999999997</v>
          </cell>
        </row>
        <row r="2433">
          <cell r="A2433">
            <v>191071</v>
          </cell>
          <cell r="H2433">
            <v>1650</v>
          </cell>
        </row>
        <row r="2434">
          <cell r="A2434">
            <v>191071</v>
          </cell>
          <cell r="H2434">
            <v>2520</v>
          </cell>
        </row>
        <row r="2435">
          <cell r="A2435">
            <v>191319</v>
          </cell>
          <cell r="H2435">
            <v>359</v>
          </cell>
        </row>
        <row r="2436">
          <cell r="A2436">
            <v>191319</v>
          </cell>
          <cell r="H2436">
            <v>70</v>
          </cell>
        </row>
        <row r="2437">
          <cell r="A2437">
            <v>191319</v>
          </cell>
          <cell r="H2437">
            <v>1320</v>
          </cell>
        </row>
        <row r="2438">
          <cell r="A2438">
            <v>191340</v>
          </cell>
          <cell r="H2438">
            <v>300</v>
          </cell>
        </row>
        <row r="2439">
          <cell r="A2439">
            <v>191340</v>
          </cell>
          <cell r="H2439">
            <v>83</v>
          </cell>
        </row>
        <row r="2440">
          <cell r="A2440">
            <v>191340</v>
          </cell>
          <cell r="H2440">
            <v>300</v>
          </cell>
        </row>
        <row r="2441">
          <cell r="A2441">
            <v>191351</v>
          </cell>
          <cell r="H2441">
            <v>359</v>
          </cell>
        </row>
        <row r="2442">
          <cell r="A2442">
            <v>191354</v>
          </cell>
          <cell r="H2442">
            <v>359</v>
          </cell>
        </row>
        <row r="2443">
          <cell r="A2443">
            <v>191355</v>
          </cell>
          <cell r="H2443">
            <v>120</v>
          </cell>
        </row>
        <row r="2444">
          <cell r="A2444">
            <v>191355</v>
          </cell>
          <cell r="H2444">
            <v>250</v>
          </cell>
        </row>
        <row r="2445">
          <cell r="A2445">
            <v>191355</v>
          </cell>
          <cell r="H2445">
            <v>190</v>
          </cell>
        </row>
        <row r="2446">
          <cell r="A2446">
            <v>191361</v>
          </cell>
          <cell r="H2446">
            <v>300</v>
          </cell>
        </row>
        <row r="2447">
          <cell r="A2447">
            <v>202211</v>
          </cell>
          <cell r="H2447">
            <v>230</v>
          </cell>
        </row>
        <row r="2448">
          <cell r="A2448">
            <v>202211</v>
          </cell>
          <cell r="H2448">
            <v>190</v>
          </cell>
        </row>
        <row r="2449">
          <cell r="A2449">
            <v>500512</v>
          </cell>
          <cell r="H2449">
            <v>1016</v>
          </cell>
        </row>
        <row r="2450">
          <cell r="A2450">
            <v>502849</v>
          </cell>
          <cell r="H2450">
            <v>38</v>
          </cell>
        </row>
        <row r="2451">
          <cell r="A2451">
            <v>503072</v>
          </cell>
          <cell r="H2451">
            <v>610</v>
          </cell>
        </row>
        <row r="2452">
          <cell r="A2452">
            <v>503072</v>
          </cell>
          <cell r="H2452">
            <v>576</v>
          </cell>
        </row>
        <row r="2453">
          <cell r="A2453">
            <v>800077</v>
          </cell>
          <cell r="H2453">
            <v>635</v>
          </cell>
        </row>
        <row r="2454">
          <cell r="A2454">
            <v>800275</v>
          </cell>
          <cell r="H2454">
            <v>783.2</v>
          </cell>
        </row>
        <row r="2455">
          <cell r="A2455">
            <v>800275</v>
          </cell>
          <cell r="H2455">
            <v>783.2</v>
          </cell>
        </row>
        <row r="2456">
          <cell r="A2456">
            <v>900271</v>
          </cell>
          <cell r="H2456">
            <v>1152</v>
          </cell>
        </row>
        <row r="2457">
          <cell r="A2457">
            <v>100718</v>
          </cell>
          <cell r="H2457">
            <v>912</v>
          </cell>
        </row>
        <row r="2458">
          <cell r="A2458">
            <v>100935</v>
          </cell>
          <cell r="H2458">
            <v>6800</v>
          </cell>
        </row>
        <row r="2459">
          <cell r="A2459">
            <v>101082</v>
          </cell>
          <cell r="H2459">
            <v>588</v>
          </cell>
        </row>
        <row r="2460">
          <cell r="A2460">
            <v>101082</v>
          </cell>
          <cell r="H2460">
            <v>3120</v>
          </cell>
        </row>
        <row r="2461">
          <cell r="A2461">
            <v>101082</v>
          </cell>
          <cell r="H2461">
            <v>588</v>
          </cell>
        </row>
        <row r="2462">
          <cell r="A2462">
            <v>101082</v>
          </cell>
          <cell r="H2462">
            <v>3120</v>
          </cell>
        </row>
        <row r="2463">
          <cell r="A2463">
            <v>101082</v>
          </cell>
          <cell r="H2463">
            <v>180</v>
          </cell>
        </row>
        <row r="2464">
          <cell r="A2464">
            <v>101082</v>
          </cell>
          <cell r="H2464">
            <v>180</v>
          </cell>
        </row>
        <row r="2465">
          <cell r="A2465">
            <v>190363</v>
          </cell>
          <cell r="H2465">
            <v>36937.5</v>
          </cell>
        </row>
        <row r="2466">
          <cell r="A2466">
            <v>191178</v>
          </cell>
          <cell r="H2466">
            <v>9840</v>
          </cell>
        </row>
        <row r="2467">
          <cell r="A2467">
            <v>200889</v>
          </cell>
          <cell r="H2467">
            <v>1550</v>
          </cell>
        </row>
        <row r="2468">
          <cell r="A2468">
            <v>500084</v>
          </cell>
          <cell r="H2468">
            <v>456</v>
          </cell>
        </row>
        <row r="2469">
          <cell r="A2469">
            <v>501871</v>
          </cell>
          <cell r="H2469">
            <v>5400</v>
          </cell>
        </row>
        <row r="2470">
          <cell r="A2470">
            <v>100048</v>
          </cell>
          <cell r="H2470">
            <v>1512</v>
          </cell>
        </row>
        <row r="2471">
          <cell r="A2471">
            <v>100180</v>
          </cell>
          <cell r="H2471">
            <v>3750</v>
          </cell>
        </row>
        <row r="2472">
          <cell r="A2472">
            <v>100217</v>
          </cell>
          <cell r="H2472">
            <v>18000</v>
          </cell>
        </row>
        <row r="2473">
          <cell r="A2473">
            <v>100431</v>
          </cell>
          <cell r="H2473">
            <v>2000</v>
          </cell>
        </row>
        <row r="2474">
          <cell r="A2474">
            <v>100607</v>
          </cell>
          <cell r="H2474">
            <v>10000</v>
          </cell>
        </row>
        <row r="2475">
          <cell r="A2475">
            <v>101223</v>
          </cell>
          <cell r="H2475">
            <v>2000</v>
          </cell>
        </row>
        <row r="2476">
          <cell r="A2476">
            <v>101519</v>
          </cell>
          <cell r="H2476">
            <v>328</v>
          </cell>
        </row>
        <row r="2477">
          <cell r="A2477">
            <v>101519</v>
          </cell>
          <cell r="H2477">
            <v>359</v>
          </cell>
        </row>
        <row r="2478">
          <cell r="A2478">
            <v>101781</v>
          </cell>
          <cell r="H2478">
            <v>2952</v>
          </cell>
        </row>
        <row r="2479">
          <cell r="A2479">
            <v>102297</v>
          </cell>
          <cell r="H2479">
            <v>2446.8000000000002</v>
          </cell>
        </row>
        <row r="2480">
          <cell r="A2480">
            <v>102378</v>
          </cell>
          <cell r="H2480">
            <v>115</v>
          </cell>
        </row>
        <row r="2481">
          <cell r="A2481">
            <v>102379</v>
          </cell>
          <cell r="H2481">
            <v>115</v>
          </cell>
        </row>
        <row r="2482">
          <cell r="A2482">
            <v>102379</v>
          </cell>
          <cell r="H2482">
            <v>360</v>
          </cell>
        </row>
        <row r="2483">
          <cell r="A2483">
            <v>102380</v>
          </cell>
          <cell r="H2483">
            <v>95</v>
          </cell>
        </row>
        <row r="2484">
          <cell r="A2484">
            <v>102380</v>
          </cell>
          <cell r="H2484">
            <v>115</v>
          </cell>
        </row>
        <row r="2485">
          <cell r="A2485">
            <v>190175</v>
          </cell>
          <cell r="H2485">
            <v>720</v>
          </cell>
        </row>
        <row r="2486">
          <cell r="A2486">
            <v>190175</v>
          </cell>
          <cell r="H2486">
            <v>1800</v>
          </cell>
        </row>
        <row r="2487">
          <cell r="A2487">
            <v>190175</v>
          </cell>
          <cell r="H2487">
            <v>1320</v>
          </cell>
        </row>
        <row r="2488">
          <cell r="A2488">
            <v>190423</v>
          </cell>
          <cell r="H2488">
            <v>680.85</v>
          </cell>
        </row>
        <row r="2489">
          <cell r="A2489">
            <v>190543</v>
          </cell>
          <cell r="H2489">
            <v>485.76</v>
          </cell>
        </row>
        <row r="2490">
          <cell r="A2490">
            <v>191073</v>
          </cell>
          <cell r="H2490">
            <v>6912</v>
          </cell>
        </row>
        <row r="2491">
          <cell r="A2491">
            <v>191175</v>
          </cell>
          <cell r="H2491">
            <v>55</v>
          </cell>
        </row>
        <row r="2492">
          <cell r="A2492">
            <v>191175</v>
          </cell>
          <cell r="H2492">
            <v>1320</v>
          </cell>
        </row>
        <row r="2493">
          <cell r="A2493">
            <v>191367</v>
          </cell>
          <cell r="H2493">
            <v>274.33999999999997</v>
          </cell>
        </row>
        <row r="2494">
          <cell r="A2494">
            <v>500139</v>
          </cell>
          <cell r="H2494">
            <v>5400</v>
          </cell>
        </row>
        <row r="2495">
          <cell r="A2495">
            <v>500733</v>
          </cell>
          <cell r="H2495">
            <v>19085.04</v>
          </cell>
        </row>
        <row r="2496">
          <cell r="A2496">
            <v>501060</v>
          </cell>
          <cell r="H2496">
            <v>6048</v>
          </cell>
        </row>
        <row r="2497">
          <cell r="A2497">
            <v>501060</v>
          </cell>
          <cell r="H2497">
            <v>6048</v>
          </cell>
        </row>
        <row r="2498">
          <cell r="A2498">
            <v>501103</v>
          </cell>
          <cell r="H2498">
            <v>240</v>
          </cell>
        </row>
        <row r="2499">
          <cell r="A2499">
            <v>502348</v>
          </cell>
          <cell r="H2499">
            <v>378</v>
          </cell>
        </row>
        <row r="2500">
          <cell r="A2500">
            <v>100033</v>
          </cell>
          <cell r="H2500">
            <v>144</v>
          </cell>
        </row>
        <row r="2501">
          <cell r="A2501">
            <v>100033</v>
          </cell>
          <cell r="H2501">
            <v>1560</v>
          </cell>
        </row>
        <row r="2502">
          <cell r="A2502">
            <v>100129</v>
          </cell>
          <cell r="H2502">
            <v>1392</v>
          </cell>
        </row>
        <row r="2503">
          <cell r="A2503">
            <v>100189</v>
          </cell>
          <cell r="H2503">
            <v>2700</v>
          </cell>
        </row>
        <row r="2504">
          <cell r="A2504">
            <v>100733</v>
          </cell>
          <cell r="H2504">
            <v>4936.8</v>
          </cell>
        </row>
        <row r="2505">
          <cell r="A2505">
            <v>101884</v>
          </cell>
          <cell r="H2505">
            <v>1260</v>
          </cell>
        </row>
        <row r="2506">
          <cell r="A2506">
            <v>102017</v>
          </cell>
          <cell r="H2506">
            <v>2160</v>
          </cell>
        </row>
        <row r="2507">
          <cell r="A2507">
            <v>102017</v>
          </cell>
          <cell r="H2507">
            <v>216</v>
          </cell>
        </row>
        <row r="2508">
          <cell r="A2508">
            <v>102135</v>
          </cell>
          <cell r="H2508">
            <v>1080</v>
          </cell>
        </row>
        <row r="2509">
          <cell r="A2509">
            <v>102135</v>
          </cell>
          <cell r="H2509">
            <v>108</v>
          </cell>
        </row>
        <row r="2510">
          <cell r="A2510">
            <v>102140</v>
          </cell>
          <cell r="H2510">
            <v>7200</v>
          </cell>
        </row>
        <row r="2511">
          <cell r="A2511">
            <v>102140</v>
          </cell>
          <cell r="H2511">
            <v>720</v>
          </cell>
        </row>
        <row r="2512">
          <cell r="A2512">
            <v>102141</v>
          </cell>
          <cell r="H2512">
            <v>1440</v>
          </cell>
        </row>
        <row r="2513">
          <cell r="A2513">
            <v>102141</v>
          </cell>
          <cell r="H2513">
            <v>144</v>
          </cell>
        </row>
        <row r="2514">
          <cell r="A2514">
            <v>102192</v>
          </cell>
          <cell r="H2514">
            <v>3960</v>
          </cell>
        </row>
        <row r="2515">
          <cell r="A2515">
            <v>102192</v>
          </cell>
          <cell r="H2515">
            <v>396</v>
          </cell>
        </row>
        <row r="2516">
          <cell r="A2516">
            <v>102298</v>
          </cell>
          <cell r="H2516">
            <v>2358</v>
          </cell>
        </row>
        <row r="2517">
          <cell r="A2517">
            <v>102313</v>
          </cell>
          <cell r="H2517">
            <v>108</v>
          </cell>
        </row>
        <row r="2518">
          <cell r="A2518">
            <v>102313</v>
          </cell>
          <cell r="H2518">
            <v>1080</v>
          </cell>
        </row>
        <row r="2519">
          <cell r="A2519">
            <v>102315</v>
          </cell>
          <cell r="H2519">
            <v>2160</v>
          </cell>
        </row>
        <row r="2520">
          <cell r="A2520">
            <v>102315</v>
          </cell>
          <cell r="H2520">
            <v>216</v>
          </cell>
        </row>
        <row r="2521">
          <cell r="A2521">
            <v>191073</v>
          </cell>
          <cell r="H2521">
            <v>359</v>
          </cell>
        </row>
        <row r="2522">
          <cell r="A2522">
            <v>191352</v>
          </cell>
          <cell r="H2522">
            <v>1224.25</v>
          </cell>
        </row>
        <row r="2523">
          <cell r="A2523">
            <v>191357</v>
          </cell>
          <cell r="H2523">
            <v>600</v>
          </cell>
        </row>
        <row r="2524">
          <cell r="A2524">
            <v>191360</v>
          </cell>
          <cell r="H2524">
            <v>300</v>
          </cell>
        </row>
        <row r="2525">
          <cell r="A2525">
            <v>191362</v>
          </cell>
          <cell r="H2525">
            <v>540</v>
          </cell>
        </row>
        <row r="2526">
          <cell r="A2526">
            <v>191362</v>
          </cell>
          <cell r="H2526">
            <v>50</v>
          </cell>
        </row>
        <row r="2527">
          <cell r="A2527">
            <v>191363</v>
          </cell>
          <cell r="H2527">
            <v>3840</v>
          </cell>
        </row>
        <row r="2528">
          <cell r="A2528">
            <v>500540</v>
          </cell>
          <cell r="H2528">
            <v>1016</v>
          </cell>
        </row>
        <row r="2529">
          <cell r="A2529">
            <v>500569</v>
          </cell>
          <cell r="H2529">
            <v>480</v>
          </cell>
        </row>
        <row r="2530">
          <cell r="A2530">
            <v>501056</v>
          </cell>
          <cell r="H2530">
            <v>5400</v>
          </cell>
        </row>
        <row r="2531">
          <cell r="A2531">
            <v>501056</v>
          </cell>
          <cell r="H2531">
            <v>972</v>
          </cell>
        </row>
        <row r="2532">
          <cell r="A2532">
            <v>501056</v>
          </cell>
          <cell r="H2532">
            <v>972</v>
          </cell>
        </row>
        <row r="2533">
          <cell r="A2533">
            <v>501636</v>
          </cell>
          <cell r="H2533">
            <v>1080</v>
          </cell>
        </row>
        <row r="2534">
          <cell r="A2534">
            <v>502347</v>
          </cell>
          <cell r="H2534">
            <v>151.5</v>
          </cell>
        </row>
        <row r="2535">
          <cell r="A2535">
            <v>100129</v>
          </cell>
          <cell r="H2535">
            <v>1392</v>
          </cell>
        </row>
        <row r="2536">
          <cell r="A2536">
            <v>100129</v>
          </cell>
          <cell r="H2536">
            <v>3480</v>
          </cell>
        </row>
        <row r="2537">
          <cell r="A2537">
            <v>100733</v>
          </cell>
          <cell r="H2537">
            <v>946.22</v>
          </cell>
        </row>
        <row r="2538">
          <cell r="A2538">
            <v>101334</v>
          </cell>
          <cell r="H2538">
            <v>1320</v>
          </cell>
        </row>
        <row r="2539">
          <cell r="A2539">
            <v>101835</v>
          </cell>
          <cell r="H2539">
            <v>328</v>
          </cell>
        </row>
        <row r="2540">
          <cell r="A2540">
            <v>101835</v>
          </cell>
          <cell r="H2540">
            <v>540</v>
          </cell>
        </row>
        <row r="2541">
          <cell r="A2541">
            <v>101835</v>
          </cell>
          <cell r="H2541">
            <v>359</v>
          </cell>
        </row>
        <row r="2542">
          <cell r="A2542">
            <v>102338</v>
          </cell>
          <cell r="H2542">
            <v>10218</v>
          </cell>
        </row>
        <row r="2543">
          <cell r="A2543">
            <v>102398</v>
          </cell>
          <cell r="H2543">
            <v>360</v>
          </cell>
        </row>
        <row r="2544">
          <cell r="A2544">
            <v>102398</v>
          </cell>
          <cell r="H2544">
            <v>3600</v>
          </cell>
        </row>
        <row r="2545">
          <cell r="A2545">
            <v>190115</v>
          </cell>
          <cell r="H2545">
            <v>5520.26</v>
          </cell>
        </row>
        <row r="2546">
          <cell r="A2546">
            <v>190255</v>
          </cell>
          <cell r="H2546">
            <v>1540</v>
          </cell>
        </row>
        <row r="2547">
          <cell r="A2547">
            <v>190255</v>
          </cell>
          <cell r="H2547">
            <v>2100</v>
          </cell>
        </row>
        <row r="2548">
          <cell r="A2548">
            <v>190362</v>
          </cell>
          <cell r="H2548">
            <v>400</v>
          </cell>
        </row>
        <row r="2549">
          <cell r="A2549">
            <v>190362</v>
          </cell>
          <cell r="H2549">
            <v>4010</v>
          </cell>
        </row>
        <row r="2550">
          <cell r="A2550">
            <v>190371</v>
          </cell>
          <cell r="H2550">
            <v>10000</v>
          </cell>
        </row>
        <row r="2551">
          <cell r="A2551">
            <v>190922</v>
          </cell>
          <cell r="H2551">
            <v>370</v>
          </cell>
        </row>
        <row r="2552">
          <cell r="A2552">
            <v>191343</v>
          </cell>
          <cell r="H2552">
            <v>1025.6400000000001</v>
          </cell>
        </row>
        <row r="2553">
          <cell r="A2553">
            <v>191359</v>
          </cell>
          <cell r="H2553">
            <v>1080</v>
          </cell>
        </row>
        <row r="2554">
          <cell r="A2554">
            <v>191370</v>
          </cell>
          <cell r="H2554">
            <v>1020</v>
          </cell>
        </row>
        <row r="2555">
          <cell r="A2555">
            <v>191370</v>
          </cell>
          <cell r="H2555">
            <v>68</v>
          </cell>
        </row>
        <row r="2556">
          <cell r="A2556">
            <v>500377</v>
          </cell>
          <cell r="H2556">
            <v>3100</v>
          </cell>
        </row>
        <row r="2557">
          <cell r="A2557">
            <v>502994</v>
          </cell>
          <cell r="H2557">
            <v>1296</v>
          </cell>
        </row>
        <row r="2558">
          <cell r="A2558">
            <v>503071</v>
          </cell>
          <cell r="H2558">
            <v>1218</v>
          </cell>
        </row>
        <row r="2559">
          <cell r="A2559">
            <v>503071</v>
          </cell>
          <cell r="H2559">
            <v>2884.2</v>
          </cell>
        </row>
        <row r="2560">
          <cell r="A2560">
            <v>503071</v>
          </cell>
          <cell r="H2560">
            <v>460</v>
          </cell>
        </row>
        <row r="2561">
          <cell r="A2561">
            <v>503071</v>
          </cell>
          <cell r="H2561">
            <v>870</v>
          </cell>
        </row>
        <row r="2562">
          <cell r="A2562">
            <v>900067</v>
          </cell>
          <cell r="H2562">
            <v>26215.200000000001</v>
          </cell>
        </row>
        <row r="2563">
          <cell r="A2563">
            <v>100129</v>
          </cell>
          <cell r="H2563">
            <v>6444</v>
          </cell>
        </row>
        <row r="2564">
          <cell r="A2564">
            <v>101555</v>
          </cell>
          <cell r="H2564">
            <v>216</v>
          </cell>
        </row>
        <row r="2565">
          <cell r="A2565">
            <v>190342</v>
          </cell>
          <cell r="H2565">
            <v>1534.31</v>
          </cell>
        </row>
        <row r="2566">
          <cell r="A2566">
            <v>191164</v>
          </cell>
          <cell r="H2566">
            <v>2700</v>
          </cell>
        </row>
        <row r="2567">
          <cell r="A2567">
            <v>191353</v>
          </cell>
          <cell r="H2567">
            <v>359</v>
          </cell>
        </row>
        <row r="2568">
          <cell r="A2568">
            <v>191353</v>
          </cell>
          <cell r="H2568">
            <v>1100.8800000000001</v>
          </cell>
        </row>
        <row r="2569">
          <cell r="A2569">
            <v>191359</v>
          </cell>
          <cell r="H2569">
            <v>199</v>
          </cell>
        </row>
        <row r="2570">
          <cell r="A2570">
            <v>500209</v>
          </cell>
          <cell r="H2570">
            <v>720</v>
          </cell>
        </row>
        <row r="2571">
          <cell r="A2571">
            <v>100188</v>
          </cell>
          <cell r="H2571">
            <v>3400</v>
          </cell>
        </row>
        <row r="2572">
          <cell r="A2572">
            <v>100342</v>
          </cell>
          <cell r="H2572">
            <v>1270</v>
          </cell>
        </row>
        <row r="2573">
          <cell r="A2573">
            <v>100572</v>
          </cell>
          <cell r="H2573">
            <v>1332</v>
          </cell>
        </row>
        <row r="2574">
          <cell r="A2574">
            <v>100925</v>
          </cell>
          <cell r="H2574">
            <v>3816</v>
          </cell>
        </row>
        <row r="2575">
          <cell r="A2575">
            <v>100925</v>
          </cell>
          <cell r="H2575">
            <v>1576</v>
          </cell>
        </row>
        <row r="2576">
          <cell r="A2576">
            <v>101845</v>
          </cell>
          <cell r="H2576">
            <v>90</v>
          </cell>
        </row>
        <row r="2577">
          <cell r="A2577">
            <v>101845</v>
          </cell>
          <cell r="H2577">
            <v>1980</v>
          </cell>
        </row>
        <row r="2578">
          <cell r="A2578">
            <v>101845</v>
          </cell>
          <cell r="H2578">
            <v>150</v>
          </cell>
        </row>
        <row r="2579">
          <cell r="A2579">
            <v>102196</v>
          </cell>
          <cell r="H2579">
            <v>604</v>
          </cell>
        </row>
        <row r="2580">
          <cell r="A2580">
            <v>102246</v>
          </cell>
          <cell r="H2580">
            <v>20591</v>
          </cell>
        </row>
        <row r="2581">
          <cell r="A2581">
            <v>102399</v>
          </cell>
          <cell r="H2581">
            <v>2170</v>
          </cell>
        </row>
        <row r="2582">
          <cell r="A2582">
            <v>190480</v>
          </cell>
          <cell r="H2582">
            <v>1200</v>
          </cell>
        </row>
        <row r="2583">
          <cell r="A2583">
            <v>190547</v>
          </cell>
          <cell r="H2583">
            <v>1440</v>
          </cell>
        </row>
        <row r="2584">
          <cell r="A2584">
            <v>200889</v>
          </cell>
          <cell r="H2584">
            <v>111.42</v>
          </cell>
        </row>
        <row r="2585">
          <cell r="A2585">
            <v>500964</v>
          </cell>
          <cell r="H2585">
            <v>1700</v>
          </cell>
        </row>
        <row r="2586">
          <cell r="A2586">
            <v>500964</v>
          </cell>
          <cell r="H2586">
            <v>1700</v>
          </cell>
        </row>
        <row r="2587">
          <cell r="A2587">
            <v>501279</v>
          </cell>
          <cell r="H2587">
            <v>2400</v>
          </cell>
        </row>
        <row r="2588">
          <cell r="A2588">
            <v>503027</v>
          </cell>
          <cell r="H2588">
            <v>3360</v>
          </cell>
        </row>
        <row r="2589">
          <cell r="A2589">
            <v>503027</v>
          </cell>
          <cell r="H2589">
            <v>3240</v>
          </cell>
        </row>
        <row r="2590">
          <cell r="A2590">
            <v>503027</v>
          </cell>
          <cell r="H2590">
            <v>148.5</v>
          </cell>
        </row>
        <row r="2591">
          <cell r="A2591">
            <v>100016</v>
          </cell>
          <cell r="H2591">
            <v>3348</v>
          </cell>
        </row>
        <row r="2592">
          <cell r="A2592">
            <v>100215</v>
          </cell>
          <cell r="H2592">
            <v>14250</v>
          </cell>
        </row>
        <row r="2593">
          <cell r="A2593">
            <v>100573</v>
          </cell>
          <cell r="H2593">
            <v>1152</v>
          </cell>
        </row>
        <row r="2594">
          <cell r="A2594">
            <v>100978</v>
          </cell>
          <cell r="H2594">
            <v>1320</v>
          </cell>
        </row>
        <row r="2595">
          <cell r="A2595">
            <v>190705</v>
          </cell>
          <cell r="H2595">
            <v>5920.27</v>
          </cell>
        </row>
        <row r="2596">
          <cell r="A2596">
            <v>190705</v>
          </cell>
          <cell r="H2596">
            <v>993.09</v>
          </cell>
        </row>
        <row r="2597">
          <cell r="A2597">
            <v>190705</v>
          </cell>
          <cell r="H2597">
            <v>910.28</v>
          </cell>
        </row>
        <row r="2598">
          <cell r="A2598">
            <v>190705</v>
          </cell>
          <cell r="H2598">
            <v>10011.35</v>
          </cell>
        </row>
        <row r="2599">
          <cell r="A2599">
            <v>190705</v>
          </cell>
          <cell r="H2599">
            <v>410.6</v>
          </cell>
        </row>
        <row r="2600">
          <cell r="A2600">
            <v>190705</v>
          </cell>
          <cell r="H2600">
            <v>3802.11</v>
          </cell>
        </row>
        <row r="2601">
          <cell r="A2601">
            <v>190705</v>
          </cell>
          <cell r="H2601">
            <v>140.94999999999999</v>
          </cell>
        </row>
        <row r="2602">
          <cell r="A2602">
            <v>190705</v>
          </cell>
          <cell r="H2602">
            <v>3544.48</v>
          </cell>
        </row>
        <row r="2603">
          <cell r="A2603">
            <v>190705</v>
          </cell>
          <cell r="H2603">
            <v>3726.83</v>
          </cell>
        </row>
        <row r="2604">
          <cell r="A2604">
            <v>191275</v>
          </cell>
          <cell r="H2604">
            <v>660</v>
          </cell>
        </row>
        <row r="2605">
          <cell r="A2605">
            <v>500084</v>
          </cell>
          <cell r="H2605">
            <v>456</v>
          </cell>
        </row>
        <row r="2606">
          <cell r="A2606">
            <v>500084</v>
          </cell>
          <cell r="H2606">
            <v>456</v>
          </cell>
        </row>
        <row r="2607">
          <cell r="A2607">
            <v>500275</v>
          </cell>
          <cell r="H2607">
            <v>8094</v>
          </cell>
        </row>
        <row r="2608">
          <cell r="A2608">
            <v>500736</v>
          </cell>
          <cell r="H2608">
            <v>5382.96</v>
          </cell>
        </row>
        <row r="2609">
          <cell r="A2609">
            <v>501149</v>
          </cell>
          <cell r="H2609">
            <v>778</v>
          </cell>
        </row>
        <row r="2610">
          <cell r="A2610">
            <v>501987</v>
          </cell>
          <cell r="H2610">
            <v>6200</v>
          </cell>
        </row>
        <row r="2611">
          <cell r="A2611">
            <v>800063</v>
          </cell>
          <cell r="H2611">
            <v>613.20000000000005</v>
          </cell>
        </row>
        <row r="2612">
          <cell r="A2612">
            <v>100033</v>
          </cell>
          <cell r="H2612">
            <v>389</v>
          </cell>
        </row>
        <row r="2613">
          <cell r="A2613">
            <v>100187</v>
          </cell>
          <cell r="H2613">
            <v>2160</v>
          </cell>
        </row>
        <row r="2614">
          <cell r="A2614">
            <v>100251</v>
          </cell>
          <cell r="H2614">
            <v>1020</v>
          </cell>
        </row>
        <row r="2615">
          <cell r="A2615">
            <v>101702</v>
          </cell>
          <cell r="H2615">
            <v>1326</v>
          </cell>
        </row>
        <row r="2616">
          <cell r="A2616">
            <v>101702</v>
          </cell>
          <cell r="H2616">
            <v>1248</v>
          </cell>
        </row>
        <row r="2617">
          <cell r="A2617">
            <v>101702</v>
          </cell>
          <cell r="H2617">
            <v>2574</v>
          </cell>
        </row>
        <row r="2618">
          <cell r="A2618">
            <v>101703</v>
          </cell>
          <cell r="H2618">
            <v>585</v>
          </cell>
        </row>
        <row r="2619">
          <cell r="A2619">
            <v>101704</v>
          </cell>
          <cell r="H2619">
            <v>273</v>
          </cell>
        </row>
        <row r="2620">
          <cell r="A2620">
            <v>101704</v>
          </cell>
          <cell r="H2620">
            <v>156</v>
          </cell>
        </row>
        <row r="2621">
          <cell r="A2621">
            <v>102362</v>
          </cell>
          <cell r="H2621">
            <v>24000</v>
          </cell>
        </row>
        <row r="2622">
          <cell r="A2622">
            <v>102362</v>
          </cell>
          <cell r="H2622">
            <v>1290</v>
          </cell>
        </row>
        <row r="2623">
          <cell r="A2623">
            <v>102401</v>
          </cell>
          <cell r="H2623">
            <v>582</v>
          </cell>
        </row>
        <row r="2624">
          <cell r="A2624">
            <v>190362</v>
          </cell>
          <cell r="H2624">
            <v>4010</v>
          </cell>
        </row>
        <row r="2625">
          <cell r="A2625">
            <v>190362</v>
          </cell>
          <cell r="H2625">
            <v>400</v>
          </cell>
        </row>
        <row r="2626">
          <cell r="A2626">
            <v>190415</v>
          </cell>
          <cell r="H2626">
            <v>1500</v>
          </cell>
        </row>
        <row r="2627">
          <cell r="A2627">
            <v>190689</v>
          </cell>
          <cell r="H2627">
            <v>2280</v>
          </cell>
        </row>
        <row r="2628">
          <cell r="A2628">
            <v>190689</v>
          </cell>
          <cell r="H2628">
            <v>1089.3599999999999</v>
          </cell>
        </row>
        <row r="2629">
          <cell r="A2629">
            <v>191049</v>
          </cell>
          <cell r="H2629">
            <v>3040</v>
          </cell>
        </row>
        <row r="2630">
          <cell r="A2630">
            <v>191087</v>
          </cell>
          <cell r="H2630">
            <v>443.64</v>
          </cell>
        </row>
        <row r="2631">
          <cell r="A2631">
            <v>191239</v>
          </cell>
          <cell r="H2631">
            <v>13842.28</v>
          </cell>
        </row>
        <row r="2632">
          <cell r="A2632">
            <v>191374</v>
          </cell>
          <cell r="H2632">
            <v>491.64</v>
          </cell>
        </row>
        <row r="2633">
          <cell r="A2633">
            <v>191375</v>
          </cell>
          <cell r="H2633">
            <v>491.64</v>
          </cell>
        </row>
        <row r="2634">
          <cell r="A2634">
            <v>201274</v>
          </cell>
          <cell r="H2634">
            <v>131</v>
          </cell>
        </row>
        <row r="2635">
          <cell r="A2635">
            <v>201274</v>
          </cell>
          <cell r="H2635">
            <v>1834</v>
          </cell>
        </row>
        <row r="2636">
          <cell r="A2636">
            <v>201274</v>
          </cell>
          <cell r="H2636">
            <v>1300</v>
          </cell>
        </row>
        <row r="2637">
          <cell r="A2637">
            <v>201274</v>
          </cell>
          <cell r="H2637">
            <v>8515</v>
          </cell>
        </row>
        <row r="2638">
          <cell r="A2638">
            <v>500737</v>
          </cell>
          <cell r="H2638">
            <v>14680.8</v>
          </cell>
        </row>
        <row r="2639">
          <cell r="A2639">
            <v>500851</v>
          </cell>
          <cell r="H2639">
            <v>6840</v>
          </cell>
        </row>
        <row r="2640">
          <cell r="A2640">
            <v>501596</v>
          </cell>
          <cell r="H2640">
            <v>1480.32</v>
          </cell>
        </row>
        <row r="2641">
          <cell r="A2641">
            <v>501986</v>
          </cell>
          <cell r="H2641">
            <v>4650</v>
          </cell>
        </row>
        <row r="2642">
          <cell r="A2642">
            <v>502293</v>
          </cell>
          <cell r="H2642">
            <v>4650</v>
          </cell>
        </row>
        <row r="2643">
          <cell r="A2643">
            <v>800063</v>
          </cell>
          <cell r="H2643">
            <v>359</v>
          </cell>
        </row>
        <row r="2644">
          <cell r="A2644">
            <v>100145</v>
          </cell>
          <cell r="H2644">
            <v>4950</v>
          </cell>
        </row>
        <row r="2645">
          <cell r="A2645">
            <v>100369</v>
          </cell>
          <cell r="H2645">
            <v>12870</v>
          </cell>
        </row>
        <row r="2646">
          <cell r="A2646">
            <v>100389</v>
          </cell>
          <cell r="H2646">
            <v>3100</v>
          </cell>
        </row>
        <row r="2647">
          <cell r="A2647">
            <v>100397</v>
          </cell>
          <cell r="H2647">
            <v>5600</v>
          </cell>
        </row>
        <row r="2648">
          <cell r="A2648">
            <v>100486</v>
          </cell>
          <cell r="H2648">
            <v>900</v>
          </cell>
        </row>
        <row r="2649">
          <cell r="A2649">
            <v>101407</v>
          </cell>
          <cell r="H2649">
            <v>14630.4</v>
          </cell>
        </row>
        <row r="2650">
          <cell r="A2650">
            <v>101436</v>
          </cell>
          <cell r="H2650">
            <v>3400</v>
          </cell>
        </row>
        <row r="2651">
          <cell r="A2651">
            <v>101688</v>
          </cell>
          <cell r="H2651">
            <v>1077</v>
          </cell>
        </row>
        <row r="2652">
          <cell r="A2652">
            <v>101704</v>
          </cell>
          <cell r="H2652">
            <v>78</v>
          </cell>
        </row>
        <row r="2653">
          <cell r="A2653">
            <v>101704</v>
          </cell>
          <cell r="H2653">
            <v>156</v>
          </cell>
        </row>
        <row r="2654">
          <cell r="A2654">
            <v>101705</v>
          </cell>
          <cell r="H2654">
            <v>2496</v>
          </cell>
        </row>
        <row r="2655">
          <cell r="A2655">
            <v>101801</v>
          </cell>
          <cell r="H2655">
            <v>11901.6</v>
          </cell>
        </row>
        <row r="2656">
          <cell r="A2656">
            <v>101959</v>
          </cell>
          <cell r="H2656">
            <v>3192</v>
          </cell>
        </row>
        <row r="2657">
          <cell r="A2657">
            <v>102251</v>
          </cell>
          <cell r="H2657">
            <v>115.85</v>
          </cell>
        </row>
        <row r="2658">
          <cell r="A2658">
            <v>102351</v>
          </cell>
          <cell r="H2658">
            <v>6288</v>
          </cell>
        </row>
        <row r="2659">
          <cell r="A2659">
            <v>102400</v>
          </cell>
          <cell r="H2659">
            <v>359</v>
          </cell>
        </row>
        <row r="2660">
          <cell r="A2660">
            <v>102400</v>
          </cell>
          <cell r="H2660">
            <v>656</v>
          </cell>
        </row>
        <row r="2661">
          <cell r="A2661">
            <v>102400</v>
          </cell>
          <cell r="H2661">
            <v>60</v>
          </cell>
        </row>
        <row r="2662">
          <cell r="A2662">
            <v>190689</v>
          </cell>
          <cell r="H2662">
            <v>120</v>
          </cell>
        </row>
        <row r="2663">
          <cell r="A2663">
            <v>190706</v>
          </cell>
          <cell r="H2663">
            <v>136.13999999999999</v>
          </cell>
        </row>
        <row r="2664">
          <cell r="A2664">
            <v>190971</v>
          </cell>
          <cell r="H2664">
            <v>630</v>
          </cell>
        </row>
        <row r="2665">
          <cell r="A2665">
            <v>190971</v>
          </cell>
          <cell r="H2665">
            <v>682.5</v>
          </cell>
        </row>
        <row r="2666">
          <cell r="A2666">
            <v>191018</v>
          </cell>
          <cell r="H2666">
            <v>1992</v>
          </cell>
        </row>
        <row r="2667">
          <cell r="A2667">
            <v>191109</v>
          </cell>
          <cell r="H2667">
            <v>585</v>
          </cell>
        </row>
        <row r="2668">
          <cell r="A2668">
            <v>191109</v>
          </cell>
          <cell r="H2668">
            <v>507</v>
          </cell>
        </row>
        <row r="2669">
          <cell r="A2669">
            <v>191206</v>
          </cell>
          <cell r="H2669">
            <v>156</v>
          </cell>
        </row>
        <row r="2670">
          <cell r="A2670">
            <v>191369</v>
          </cell>
          <cell r="H2670">
            <v>636</v>
          </cell>
        </row>
        <row r="2671">
          <cell r="A2671">
            <v>191369</v>
          </cell>
          <cell r="H2671">
            <v>82</v>
          </cell>
        </row>
        <row r="2672">
          <cell r="A2672">
            <v>191371</v>
          </cell>
          <cell r="H2672">
            <v>44.6</v>
          </cell>
        </row>
        <row r="2673">
          <cell r="A2673">
            <v>191371</v>
          </cell>
          <cell r="H2673">
            <v>900</v>
          </cell>
        </row>
        <row r="2674">
          <cell r="A2674">
            <v>200302</v>
          </cell>
          <cell r="H2674">
            <v>2800</v>
          </cell>
        </row>
        <row r="2675">
          <cell r="A2675">
            <v>201274</v>
          </cell>
          <cell r="H2675">
            <v>4323</v>
          </cell>
        </row>
        <row r="2676">
          <cell r="A2676">
            <v>201274</v>
          </cell>
          <cell r="H2676">
            <v>2292.5</v>
          </cell>
        </row>
        <row r="2677">
          <cell r="A2677">
            <v>500493</v>
          </cell>
          <cell r="H2677">
            <v>7750</v>
          </cell>
        </row>
        <row r="2678">
          <cell r="A2678">
            <v>500734</v>
          </cell>
          <cell r="H2678">
            <v>12234</v>
          </cell>
        </row>
        <row r="2679">
          <cell r="A2679">
            <v>502984</v>
          </cell>
          <cell r="H2679">
            <v>3591</v>
          </cell>
        </row>
        <row r="2680">
          <cell r="A2680">
            <v>503076</v>
          </cell>
          <cell r="H2680">
            <v>4320</v>
          </cell>
        </row>
        <row r="2681">
          <cell r="A2681">
            <v>100661</v>
          </cell>
          <cell r="H2681">
            <v>480</v>
          </cell>
        </row>
        <row r="2682">
          <cell r="A2682">
            <v>100707</v>
          </cell>
          <cell r="H2682">
            <v>1080</v>
          </cell>
        </row>
        <row r="2683">
          <cell r="A2683">
            <v>101370</v>
          </cell>
          <cell r="H2683">
            <v>32350.080000000002</v>
          </cell>
        </row>
        <row r="2684">
          <cell r="A2684">
            <v>101807</v>
          </cell>
          <cell r="H2684">
            <v>1476</v>
          </cell>
        </row>
        <row r="2685">
          <cell r="A2685">
            <v>101884</v>
          </cell>
          <cell r="H2685">
            <v>1260</v>
          </cell>
        </row>
        <row r="2686">
          <cell r="A2686">
            <v>190030</v>
          </cell>
          <cell r="H2686">
            <v>7140</v>
          </cell>
        </row>
        <row r="2687">
          <cell r="A2687">
            <v>190439</v>
          </cell>
          <cell r="H2687">
            <v>75</v>
          </cell>
        </row>
        <row r="2688">
          <cell r="A2688">
            <v>190439</v>
          </cell>
          <cell r="H2688">
            <v>165</v>
          </cell>
        </row>
        <row r="2689">
          <cell r="A2689">
            <v>191081</v>
          </cell>
          <cell r="H2689">
            <v>230</v>
          </cell>
        </row>
        <row r="2690">
          <cell r="A2690">
            <v>191081</v>
          </cell>
          <cell r="H2690">
            <v>190</v>
          </cell>
        </row>
        <row r="2691">
          <cell r="A2691">
            <v>191081</v>
          </cell>
          <cell r="H2691">
            <v>351.46</v>
          </cell>
        </row>
        <row r="2692">
          <cell r="A2692">
            <v>191092</v>
          </cell>
          <cell r="H2692">
            <v>6484.5</v>
          </cell>
        </row>
        <row r="2693">
          <cell r="A2693">
            <v>191111</v>
          </cell>
          <cell r="H2693">
            <v>933.3</v>
          </cell>
        </row>
        <row r="2694">
          <cell r="A2694">
            <v>191111</v>
          </cell>
          <cell r="H2694">
            <v>849.3</v>
          </cell>
        </row>
        <row r="2695">
          <cell r="A2695">
            <v>191111</v>
          </cell>
          <cell r="H2695">
            <v>1705.8</v>
          </cell>
        </row>
        <row r="2696">
          <cell r="A2696">
            <v>191176</v>
          </cell>
          <cell r="H2696">
            <v>19680</v>
          </cell>
        </row>
        <row r="2697">
          <cell r="A2697">
            <v>500084</v>
          </cell>
          <cell r="H2697">
            <v>456</v>
          </cell>
        </row>
        <row r="2698">
          <cell r="A2698">
            <v>500209</v>
          </cell>
          <cell r="H2698">
            <v>288</v>
          </cell>
        </row>
        <row r="2699">
          <cell r="A2699">
            <v>500573</v>
          </cell>
          <cell r="H2699">
            <v>1233.54</v>
          </cell>
        </row>
        <row r="2700">
          <cell r="A2700">
            <v>500746</v>
          </cell>
          <cell r="H2700">
            <v>1762.2</v>
          </cell>
        </row>
        <row r="2701">
          <cell r="A2701">
            <v>501059</v>
          </cell>
          <cell r="H2701">
            <v>8208</v>
          </cell>
        </row>
        <row r="2702">
          <cell r="A2702">
            <v>502302</v>
          </cell>
          <cell r="H2702">
            <v>524.6</v>
          </cell>
        </row>
        <row r="2703">
          <cell r="A2703">
            <v>502969</v>
          </cell>
          <cell r="H2703">
            <v>420</v>
          </cell>
        </row>
        <row r="2704">
          <cell r="A2704">
            <v>900328</v>
          </cell>
          <cell r="H2704">
            <v>4320</v>
          </cell>
        </row>
        <row r="2705">
          <cell r="A2705">
            <v>900328</v>
          </cell>
          <cell r="H2705">
            <v>102.52</v>
          </cell>
        </row>
        <row r="2706">
          <cell r="A2706">
            <v>100036</v>
          </cell>
          <cell r="H2706">
            <v>432</v>
          </cell>
        </row>
        <row r="2707">
          <cell r="A2707">
            <v>100036</v>
          </cell>
          <cell r="H2707">
            <v>4266</v>
          </cell>
        </row>
        <row r="2708">
          <cell r="A2708">
            <v>100145</v>
          </cell>
          <cell r="H2708">
            <v>7080</v>
          </cell>
        </row>
        <row r="2709">
          <cell r="A2709">
            <v>101217</v>
          </cell>
          <cell r="H2709">
            <v>228.07</v>
          </cell>
        </row>
        <row r="2710">
          <cell r="A2710">
            <v>101217</v>
          </cell>
          <cell r="H2710">
            <v>4552.3500000000004</v>
          </cell>
        </row>
        <row r="2711">
          <cell r="A2711">
            <v>101221</v>
          </cell>
          <cell r="H2711">
            <v>856.63</v>
          </cell>
        </row>
        <row r="2712">
          <cell r="A2712">
            <v>101992</v>
          </cell>
          <cell r="H2712">
            <v>2100</v>
          </cell>
        </row>
        <row r="2713">
          <cell r="A2713">
            <v>102350</v>
          </cell>
          <cell r="H2713">
            <v>420</v>
          </cell>
        </row>
        <row r="2714">
          <cell r="A2714">
            <v>190148</v>
          </cell>
          <cell r="H2714">
            <v>272</v>
          </cell>
        </row>
        <row r="2715">
          <cell r="A2715">
            <v>190148</v>
          </cell>
          <cell r="H2715">
            <v>292.39999999999998</v>
          </cell>
        </row>
        <row r="2716">
          <cell r="A2716">
            <v>190372</v>
          </cell>
          <cell r="H2716">
            <v>1311</v>
          </cell>
        </row>
        <row r="2717">
          <cell r="A2717">
            <v>191098</v>
          </cell>
          <cell r="H2717">
            <v>3144</v>
          </cell>
        </row>
        <row r="2718">
          <cell r="A2718">
            <v>191364</v>
          </cell>
          <cell r="H2718">
            <v>310</v>
          </cell>
        </row>
        <row r="2719">
          <cell r="A2719">
            <v>191368</v>
          </cell>
          <cell r="H2719">
            <v>900</v>
          </cell>
        </row>
        <row r="2720">
          <cell r="A2720">
            <v>191373</v>
          </cell>
          <cell r="H2720">
            <v>198.17</v>
          </cell>
        </row>
        <row r="2721">
          <cell r="A2721">
            <v>191373</v>
          </cell>
          <cell r="H2721">
            <v>398.02</v>
          </cell>
        </row>
        <row r="2722">
          <cell r="A2722">
            <v>191373</v>
          </cell>
          <cell r="H2722">
            <v>217.77</v>
          </cell>
        </row>
        <row r="2723">
          <cell r="A2723">
            <v>500572</v>
          </cell>
          <cell r="H2723">
            <v>227.08</v>
          </cell>
        </row>
        <row r="2724">
          <cell r="A2724">
            <v>500572</v>
          </cell>
          <cell r="H2724">
            <v>3916</v>
          </cell>
        </row>
        <row r="2725">
          <cell r="A2725">
            <v>500743</v>
          </cell>
          <cell r="H2725">
            <v>228.07</v>
          </cell>
        </row>
        <row r="2726">
          <cell r="A2726">
            <v>500743</v>
          </cell>
          <cell r="H2726">
            <v>4013.9</v>
          </cell>
        </row>
        <row r="2727">
          <cell r="A2727">
            <v>500815</v>
          </cell>
          <cell r="H2727">
            <v>228.07</v>
          </cell>
        </row>
        <row r="2728">
          <cell r="A2728">
            <v>500815</v>
          </cell>
          <cell r="H2728">
            <v>5482.4</v>
          </cell>
        </row>
        <row r="2729">
          <cell r="A2729">
            <v>501616</v>
          </cell>
          <cell r="H2729">
            <v>228.07</v>
          </cell>
        </row>
        <row r="2730">
          <cell r="A2730">
            <v>501616</v>
          </cell>
          <cell r="H2730">
            <v>3867.05</v>
          </cell>
        </row>
        <row r="2731">
          <cell r="A2731">
            <v>800069</v>
          </cell>
          <cell r="H2731">
            <v>5090.8</v>
          </cell>
        </row>
        <row r="2732">
          <cell r="A2732">
            <v>900039</v>
          </cell>
          <cell r="H2732">
            <v>5922.96</v>
          </cell>
        </row>
        <row r="2733">
          <cell r="A2733">
            <v>900039</v>
          </cell>
          <cell r="H2733">
            <v>228.07</v>
          </cell>
        </row>
        <row r="2734">
          <cell r="A2734">
            <v>900333</v>
          </cell>
          <cell r="H2734">
            <v>228.07</v>
          </cell>
        </row>
        <row r="2735">
          <cell r="A2735">
            <v>900333</v>
          </cell>
          <cell r="H2735">
            <v>7073.18</v>
          </cell>
        </row>
        <row r="2736">
          <cell r="A2736">
            <v>100052</v>
          </cell>
          <cell r="H2736">
            <v>3780</v>
          </cell>
        </row>
        <row r="2737">
          <cell r="A2737">
            <v>100940</v>
          </cell>
          <cell r="H2737">
            <v>3400</v>
          </cell>
        </row>
        <row r="2738">
          <cell r="A2738">
            <v>100998</v>
          </cell>
          <cell r="H2738">
            <v>2446.8000000000002</v>
          </cell>
        </row>
        <row r="2739">
          <cell r="A2739">
            <v>101957</v>
          </cell>
          <cell r="H2739">
            <v>2476.8000000000002</v>
          </cell>
        </row>
        <row r="2740">
          <cell r="A2740">
            <v>102263</v>
          </cell>
          <cell r="H2740">
            <v>42.44</v>
          </cell>
        </row>
        <row r="2741">
          <cell r="A2741">
            <v>102263</v>
          </cell>
          <cell r="H2741">
            <v>41</v>
          </cell>
        </row>
        <row r="2742">
          <cell r="A2742">
            <v>102263</v>
          </cell>
          <cell r="H2742">
            <v>28.41</v>
          </cell>
        </row>
        <row r="2743">
          <cell r="A2743">
            <v>102263</v>
          </cell>
          <cell r="H2743">
            <v>67.28</v>
          </cell>
        </row>
        <row r="2744">
          <cell r="A2744">
            <v>190205</v>
          </cell>
          <cell r="H2744">
            <v>636.44000000000005</v>
          </cell>
        </row>
        <row r="2745">
          <cell r="A2745">
            <v>191348</v>
          </cell>
          <cell r="H2745">
            <v>875</v>
          </cell>
        </row>
        <row r="2746">
          <cell r="A2746">
            <v>191348</v>
          </cell>
          <cell r="H2746">
            <v>595</v>
          </cell>
        </row>
        <row r="2747">
          <cell r="A2747">
            <v>191348</v>
          </cell>
          <cell r="H2747">
            <v>97</v>
          </cell>
        </row>
        <row r="2748">
          <cell r="A2748">
            <v>191348</v>
          </cell>
          <cell r="H2748">
            <v>1620</v>
          </cell>
        </row>
        <row r="2749">
          <cell r="A2749">
            <v>502969</v>
          </cell>
          <cell r="H2749">
            <v>2100</v>
          </cell>
        </row>
        <row r="2750">
          <cell r="A2750">
            <v>100129</v>
          </cell>
          <cell r="H2750">
            <v>696</v>
          </cell>
        </row>
        <row r="2751">
          <cell r="A2751">
            <v>100657</v>
          </cell>
          <cell r="H2751">
            <v>1476</v>
          </cell>
        </row>
        <row r="2752">
          <cell r="A2752">
            <v>100738</v>
          </cell>
          <cell r="H2752">
            <v>984</v>
          </cell>
        </row>
        <row r="2753">
          <cell r="A2753">
            <v>101224</v>
          </cell>
          <cell r="H2753">
            <v>1920</v>
          </cell>
        </row>
        <row r="2754">
          <cell r="A2754">
            <v>102076</v>
          </cell>
          <cell r="H2754">
            <v>2808</v>
          </cell>
        </row>
        <row r="2755">
          <cell r="A2755">
            <v>190371</v>
          </cell>
          <cell r="H2755">
            <v>137.80000000000001</v>
          </cell>
        </row>
        <row r="2756">
          <cell r="A2756">
            <v>190951</v>
          </cell>
          <cell r="H2756">
            <v>359</v>
          </cell>
        </row>
        <row r="2757">
          <cell r="A2757">
            <v>190951</v>
          </cell>
          <cell r="H2757">
            <v>3600</v>
          </cell>
        </row>
        <row r="2758">
          <cell r="A2758">
            <v>191383</v>
          </cell>
          <cell r="H2758">
            <v>1891</v>
          </cell>
        </row>
        <row r="2759">
          <cell r="A2759">
            <v>191383</v>
          </cell>
          <cell r="H2759">
            <v>1674</v>
          </cell>
        </row>
        <row r="2760">
          <cell r="A2760">
            <v>191383</v>
          </cell>
          <cell r="H2760">
            <v>2604</v>
          </cell>
        </row>
        <row r="2761">
          <cell r="A2761">
            <v>191383</v>
          </cell>
          <cell r="H2761">
            <v>2294</v>
          </cell>
        </row>
        <row r="2762">
          <cell r="A2762">
            <v>191383</v>
          </cell>
          <cell r="H2762">
            <v>1829</v>
          </cell>
        </row>
        <row r="2763">
          <cell r="A2763">
            <v>191383</v>
          </cell>
          <cell r="H2763">
            <v>2511</v>
          </cell>
        </row>
        <row r="2764">
          <cell r="A2764">
            <v>191383</v>
          </cell>
          <cell r="H2764">
            <v>2573</v>
          </cell>
        </row>
        <row r="2765">
          <cell r="A2765">
            <v>501149</v>
          </cell>
          <cell r="H2765">
            <v>13200</v>
          </cell>
        </row>
        <row r="2766">
          <cell r="A2766">
            <v>502762</v>
          </cell>
          <cell r="H2766">
            <v>4320</v>
          </cell>
        </row>
        <row r="2767">
          <cell r="A2767">
            <v>100848</v>
          </cell>
          <cell r="H2767">
            <v>2573.7600000000002</v>
          </cell>
        </row>
        <row r="2768">
          <cell r="A2768">
            <v>100907</v>
          </cell>
          <cell r="H2768">
            <v>3210</v>
          </cell>
        </row>
        <row r="2769">
          <cell r="A2769">
            <v>101790</v>
          </cell>
          <cell r="H2769">
            <v>5184</v>
          </cell>
        </row>
        <row r="2770">
          <cell r="A2770">
            <v>102078</v>
          </cell>
          <cell r="H2770">
            <v>3100</v>
          </cell>
        </row>
        <row r="2771">
          <cell r="A2771">
            <v>190065</v>
          </cell>
          <cell r="H2771">
            <v>6019.2</v>
          </cell>
        </row>
        <row r="2772">
          <cell r="A2772">
            <v>190434</v>
          </cell>
          <cell r="H2772">
            <v>1225.53</v>
          </cell>
        </row>
        <row r="2773">
          <cell r="A2773">
            <v>191309</v>
          </cell>
          <cell r="H2773">
            <v>900</v>
          </cell>
        </row>
        <row r="2774">
          <cell r="A2774">
            <v>191309</v>
          </cell>
          <cell r="H2774">
            <v>1800</v>
          </cell>
        </row>
        <row r="2775">
          <cell r="A2775">
            <v>501079</v>
          </cell>
          <cell r="H2775">
            <v>1071</v>
          </cell>
        </row>
        <row r="2776">
          <cell r="A2776">
            <v>501628</v>
          </cell>
          <cell r="H2776">
            <v>1620</v>
          </cell>
        </row>
        <row r="2777">
          <cell r="A2777">
            <v>502269</v>
          </cell>
          <cell r="H2777">
            <v>600</v>
          </cell>
        </row>
        <row r="2778">
          <cell r="A2778">
            <v>502269</v>
          </cell>
          <cell r="H2778">
            <v>44.85</v>
          </cell>
        </row>
        <row r="2779">
          <cell r="A2779">
            <v>800052</v>
          </cell>
          <cell r="H2779">
            <v>1173.5999999999999</v>
          </cell>
        </row>
        <row r="2780">
          <cell r="A2780">
            <v>800231</v>
          </cell>
          <cell r="H2780">
            <v>9720</v>
          </cell>
        </row>
        <row r="2781">
          <cell r="A2781">
            <v>800275</v>
          </cell>
          <cell r="H2781">
            <v>783.2</v>
          </cell>
        </row>
        <row r="2782">
          <cell r="A2782">
            <v>100033</v>
          </cell>
          <cell r="H2782">
            <v>144</v>
          </cell>
        </row>
        <row r="2783">
          <cell r="A2783">
            <v>100033</v>
          </cell>
          <cell r="H2783">
            <v>1560</v>
          </cell>
        </row>
        <row r="2784">
          <cell r="A2784">
            <v>100071</v>
          </cell>
          <cell r="H2784">
            <v>6205</v>
          </cell>
        </row>
        <row r="2785">
          <cell r="A2785">
            <v>101218</v>
          </cell>
          <cell r="H2785">
            <v>1958.01</v>
          </cell>
        </row>
        <row r="2786">
          <cell r="A2786">
            <v>102295</v>
          </cell>
          <cell r="H2786">
            <v>7074</v>
          </cell>
        </row>
        <row r="2787">
          <cell r="A2787">
            <v>190105</v>
          </cell>
          <cell r="H2787">
            <v>1497.87</v>
          </cell>
        </row>
        <row r="2788">
          <cell r="A2788">
            <v>190156</v>
          </cell>
          <cell r="H2788">
            <v>2539.88</v>
          </cell>
        </row>
        <row r="2789">
          <cell r="A2789">
            <v>190269</v>
          </cell>
          <cell r="H2789">
            <v>306</v>
          </cell>
        </row>
        <row r="2790">
          <cell r="A2790">
            <v>190269</v>
          </cell>
          <cell r="H2790">
            <v>4433</v>
          </cell>
        </row>
        <row r="2791">
          <cell r="A2791">
            <v>190269</v>
          </cell>
          <cell r="H2791">
            <v>200</v>
          </cell>
        </row>
        <row r="2792">
          <cell r="A2792">
            <v>190269</v>
          </cell>
          <cell r="H2792">
            <v>260</v>
          </cell>
        </row>
        <row r="2793">
          <cell r="A2793">
            <v>190944</v>
          </cell>
          <cell r="H2793">
            <v>600</v>
          </cell>
        </row>
        <row r="2794">
          <cell r="A2794">
            <v>191385</v>
          </cell>
          <cell r="H2794">
            <v>268</v>
          </cell>
        </row>
        <row r="2795">
          <cell r="A2795">
            <v>500538</v>
          </cell>
          <cell r="H2795">
            <v>381</v>
          </cell>
        </row>
        <row r="2796">
          <cell r="A2796">
            <v>502360</v>
          </cell>
          <cell r="H2796">
            <v>2250</v>
          </cell>
        </row>
        <row r="2797">
          <cell r="A2797">
            <v>502953</v>
          </cell>
          <cell r="H2797">
            <v>780</v>
          </cell>
        </row>
        <row r="2798">
          <cell r="A2798">
            <v>502953</v>
          </cell>
          <cell r="H2798">
            <v>680</v>
          </cell>
        </row>
        <row r="2799">
          <cell r="A2799">
            <v>900211</v>
          </cell>
          <cell r="H2799">
            <v>2736</v>
          </cell>
        </row>
        <row r="2800">
          <cell r="A2800">
            <v>100036</v>
          </cell>
          <cell r="H2800">
            <v>1260</v>
          </cell>
        </row>
        <row r="2801">
          <cell r="A2801">
            <v>100949</v>
          </cell>
          <cell r="H2801">
            <v>4404.24</v>
          </cell>
        </row>
        <row r="2802">
          <cell r="A2802">
            <v>101220</v>
          </cell>
          <cell r="H2802">
            <v>856.63</v>
          </cell>
        </row>
        <row r="2803">
          <cell r="A2803">
            <v>101555</v>
          </cell>
          <cell r="H2803">
            <v>1230</v>
          </cell>
        </row>
        <row r="2804">
          <cell r="A2804">
            <v>101689</v>
          </cell>
          <cell r="H2804">
            <v>359</v>
          </cell>
        </row>
        <row r="2805">
          <cell r="A2805">
            <v>101857</v>
          </cell>
          <cell r="H2805">
            <v>3780</v>
          </cell>
        </row>
        <row r="2806">
          <cell r="A2806">
            <v>102059</v>
          </cell>
          <cell r="H2806">
            <v>1700</v>
          </cell>
        </row>
        <row r="2807">
          <cell r="A2807">
            <v>102086</v>
          </cell>
          <cell r="H2807">
            <v>1050</v>
          </cell>
        </row>
        <row r="2808">
          <cell r="A2808">
            <v>102086</v>
          </cell>
          <cell r="H2808">
            <v>595</v>
          </cell>
        </row>
        <row r="2809">
          <cell r="A2809">
            <v>190026</v>
          </cell>
          <cell r="H2809">
            <v>4514.3999999999996</v>
          </cell>
        </row>
        <row r="2810">
          <cell r="A2810">
            <v>190029</v>
          </cell>
          <cell r="H2810">
            <v>2006.4</v>
          </cell>
        </row>
        <row r="2811">
          <cell r="A2811">
            <v>190037</v>
          </cell>
          <cell r="H2811">
            <v>3887.4</v>
          </cell>
        </row>
        <row r="2812">
          <cell r="A2812">
            <v>190037</v>
          </cell>
          <cell r="H2812">
            <v>125.4</v>
          </cell>
        </row>
        <row r="2813">
          <cell r="A2813">
            <v>190431</v>
          </cell>
          <cell r="H2813">
            <v>144</v>
          </cell>
        </row>
        <row r="2814">
          <cell r="A2814">
            <v>190678</v>
          </cell>
          <cell r="H2814">
            <v>460</v>
          </cell>
        </row>
        <row r="2815">
          <cell r="A2815">
            <v>191019</v>
          </cell>
          <cell r="H2815">
            <v>1992</v>
          </cell>
        </row>
        <row r="2816">
          <cell r="A2816">
            <v>191119</v>
          </cell>
          <cell r="H2816">
            <v>4012.8</v>
          </cell>
        </row>
        <row r="2817">
          <cell r="A2817">
            <v>191127</v>
          </cell>
          <cell r="H2817">
            <v>2508</v>
          </cell>
        </row>
        <row r="2818">
          <cell r="A2818">
            <v>191268</v>
          </cell>
          <cell r="H2818">
            <v>444</v>
          </cell>
        </row>
        <row r="2819">
          <cell r="A2819">
            <v>191381</v>
          </cell>
          <cell r="H2819">
            <v>94.3</v>
          </cell>
        </row>
        <row r="2820">
          <cell r="A2820">
            <v>191381</v>
          </cell>
          <cell r="H2820">
            <v>508.56</v>
          </cell>
        </row>
        <row r="2821">
          <cell r="A2821">
            <v>500084</v>
          </cell>
          <cell r="H2821">
            <v>1368</v>
          </cell>
        </row>
        <row r="2822">
          <cell r="A2822">
            <v>502743</v>
          </cell>
          <cell r="H2822">
            <v>1558</v>
          </cell>
        </row>
        <row r="2823">
          <cell r="A2823">
            <v>502743</v>
          </cell>
          <cell r="H2823">
            <v>722</v>
          </cell>
        </row>
        <row r="2824">
          <cell r="A2824">
            <v>101219</v>
          </cell>
          <cell r="H2824">
            <v>783.2</v>
          </cell>
        </row>
        <row r="2825">
          <cell r="A2825">
            <v>101415</v>
          </cell>
          <cell r="H2825">
            <v>1728</v>
          </cell>
        </row>
        <row r="2826">
          <cell r="A2826">
            <v>101415</v>
          </cell>
          <cell r="H2826">
            <v>52.7</v>
          </cell>
        </row>
        <row r="2827">
          <cell r="A2827">
            <v>101422</v>
          </cell>
          <cell r="H2827">
            <v>340</v>
          </cell>
        </row>
        <row r="2828">
          <cell r="A2828">
            <v>101422</v>
          </cell>
          <cell r="H2828">
            <v>408</v>
          </cell>
        </row>
        <row r="2829">
          <cell r="A2829">
            <v>101839</v>
          </cell>
          <cell r="H2829">
            <v>3552</v>
          </cell>
        </row>
        <row r="2830">
          <cell r="A2830">
            <v>101933</v>
          </cell>
          <cell r="H2830">
            <v>1080</v>
          </cell>
        </row>
        <row r="2831">
          <cell r="A2831">
            <v>101933</v>
          </cell>
          <cell r="H2831">
            <v>50.23</v>
          </cell>
        </row>
        <row r="2832">
          <cell r="A2832">
            <v>101938</v>
          </cell>
          <cell r="H2832">
            <v>540</v>
          </cell>
        </row>
        <row r="2833">
          <cell r="A2833">
            <v>101938</v>
          </cell>
          <cell r="H2833">
            <v>43.49</v>
          </cell>
        </row>
        <row r="2834">
          <cell r="A2834">
            <v>101939</v>
          </cell>
          <cell r="H2834">
            <v>540</v>
          </cell>
        </row>
        <row r="2835">
          <cell r="A2835">
            <v>101939</v>
          </cell>
          <cell r="H2835">
            <v>43.49</v>
          </cell>
        </row>
        <row r="2836">
          <cell r="A2836">
            <v>102021</v>
          </cell>
          <cell r="H2836">
            <v>585</v>
          </cell>
        </row>
        <row r="2837">
          <cell r="A2837">
            <v>102043</v>
          </cell>
          <cell r="H2837">
            <v>1332</v>
          </cell>
        </row>
        <row r="2838">
          <cell r="A2838">
            <v>102408</v>
          </cell>
          <cell r="H2838">
            <v>1020</v>
          </cell>
        </row>
        <row r="2839">
          <cell r="A2839">
            <v>190411</v>
          </cell>
          <cell r="H2839">
            <v>360</v>
          </cell>
        </row>
        <row r="2840">
          <cell r="A2840">
            <v>190555</v>
          </cell>
          <cell r="H2840">
            <v>1190</v>
          </cell>
        </row>
        <row r="2841">
          <cell r="A2841">
            <v>190595</v>
          </cell>
          <cell r="H2841">
            <v>2678.67</v>
          </cell>
        </row>
        <row r="2842">
          <cell r="A2842">
            <v>191261</v>
          </cell>
          <cell r="H2842">
            <v>700</v>
          </cell>
        </row>
        <row r="2843">
          <cell r="A2843">
            <v>500084</v>
          </cell>
          <cell r="H2843">
            <v>456</v>
          </cell>
        </row>
        <row r="2844">
          <cell r="A2844">
            <v>500733</v>
          </cell>
          <cell r="H2844">
            <v>21531.84</v>
          </cell>
        </row>
        <row r="2845">
          <cell r="A2845">
            <v>501636</v>
          </cell>
          <cell r="H2845">
            <v>1080</v>
          </cell>
        </row>
        <row r="2846">
          <cell r="A2846">
            <v>501891</v>
          </cell>
          <cell r="H2846">
            <v>546</v>
          </cell>
        </row>
        <row r="2847">
          <cell r="A2847">
            <v>501891</v>
          </cell>
          <cell r="H2847">
            <v>39.450000000000003</v>
          </cell>
        </row>
        <row r="2848">
          <cell r="A2848">
            <v>800108</v>
          </cell>
          <cell r="H2848">
            <v>855</v>
          </cell>
        </row>
        <row r="2849">
          <cell r="A2849">
            <v>900233</v>
          </cell>
          <cell r="H2849">
            <v>4320</v>
          </cell>
        </row>
        <row r="2850">
          <cell r="A2850">
            <v>100025</v>
          </cell>
          <cell r="H2850">
            <v>1270</v>
          </cell>
        </row>
        <row r="2851">
          <cell r="A2851">
            <v>100036</v>
          </cell>
          <cell r="H2851">
            <v>3240</v>
          </cell>
        </row>
        <row r="2852">
          <cell r="A2852">
            <v>100071</v>
          </cell>
          <cell r="H2852">
            <v>46089</v>
          </cell>
        </row>
        <row r="2853">
          <cell r="A2853">
            <v>100907</v>
          </cell>
          <cell r="H2853">
            <v>180</v>
          </cell>
        </row>
        <row r="2854">
          <cell r="A2854">
            <v>101426</v>
          </cell>
          <cell r="H2854">
            <v>3180</v>
          </cell>
        </row>
        <row r="2855">
          <cell r="A2855">
            <v>101884</v>
          </cell>
          <cell r="H2855">
            <v>1680</v>
          </cell>
        </row>
        <row r="2856">
          <cell r="A2856">
            <v>102350</v>
          </cell>
          <cell r="H2856">
            <v>1572</v>
          </cell>
        </row>
        <row r="2857">
          <cell r="A2857">
            <v>102351</v>
          </cell>
          <cell r="H2857">
            <v>6288</v>
          </cell>
        </row>
        <row r="2858">
          <cell r="A2858">
            <v>190061</v>
          </cell>
          <cell r="H2858">
            <v>1000</v>
          </cell>
        </row>
        <row r="2859">
          <cell r="A2859">
            <v>190061</v>
          </cell>
          <cell r="H2859">
            <v>200</v>
          </cell>
        </row>
        <row r="2860">
          <cell r="A2860">
            <v>190362</v>
          </cell>
          <cell r="H2860">
            <v>4010</v>
          </cell>
        </row>
        <row r="2861">
          <cell r="A2861">
            <v>190362</v>
          </cell>
          <cell r="H2861">
            <v>3007.5</v>
          </cell>
        </row>
        <row r="2862">
          <cell r="A2862">
            <v>190362</v>
          </cell>
          <cell r="H2862">
            <v>400</v>
          </cell>
        </row>
        <row r="2863">
          <cell r="A2863">
            <v>190362</v>
          </cell>
          <cell r="H2863">
            <v>400</v>
          </cell>
        </row>
        <row r="2864">
          <cell r="A2864">
            <v>190362</v>
          </cell>
          <cell r="H2864">
            <v>400</v>
          </cell>
        </row>
        <row r="2865">
          <cell r="A2865">
            <v>190362</v>
          </cell>
          <cell r="H2865">
            <v>4010</v>
          </cell>
        </row>
        <row r="2866">
          <cell r="A2866">
            <v>191092</v>
          </cell>
          <cell r="H2866">
            <v>1572</v>
          </cell>
        </row>
        <row r="2867">
          <cell r="A2867">
            <v>800108</v>
          </cell>
          <cell r="H2867">
            <v>300</v>
          </cell>
        </row>
        <row r="2868">
          <cell r="A2868">
            <v>100733</v>
          </cell>
          <cell r="H2868">
            <v>1974.72</v>
          </cell>
        </row>
        <row r="2869">
          <cell r="A2869">
            <v>101383</v>
          </cell>
          <cell r="H2869">
            <v>3930</v>
          </cell>
        </row>
        <row r="2870">
          <cell r="A2870">
            <v>101383</v>
          </cell>
          <cell r="H2870">
            <v>825</v>
          </cell>
        </row>
        <row r="2871">
          <cell r="A2871">
            <v>101533</v>
          </cell>
          <cell r="H2871">
            <v>1800</v>
          </cell>
        </row>
        <row r="2872">
          <cell r="A2872">
            <v>101689</v>
          </cell>
          <cell r="H2872">
            <v>6426</v>
          </cell>
        </row>
        <row r="2873">
          <cell r="A2873">
            <v>102249</v>
          </cell>
          <cell r="H2873">
            <v>3024</v>
          </cell>
        </row>
        <row r="2874">
          <cell r="A2874">
            <v>190038</v>
          </cell>
          <cell r="H2874">
            <v>3009.6</v>
          </cell>
        </row>
        <row r="2875">
          <cell r="A2875">
            <v>190038</v>
          </cell>
          <cell r="H2875">
            <v>5016</v>
          </cell>
        </row>
        <row r="2876">
          <cell r="A2876">
            <v>190371</v>
          </cell>
          <cell r="H2876">
            <v>9792.56</v>
          </cell>
        </row>
        <row r="2877">
          <cell r="A2877">
            <v>190547</v>
          </cell>
          <cell r="H2877">
            <v>1440</v>
          </cell>
        </row>
        <row r="2878">
          <cell r="A2878">
            <v>191348</v>
          </cell>
          <cell r="H2878">
            <v>54.91</v>
          </cell>
        </row>
        <row r="2879">
          <cell r="A2879">
            <v>191348</v>
          </cell>
          <cell r="H2879">
            <v>540</v>
          </cell>
        </row>
        <row r="2880">
          <cell r="A2880">
            <v>501051</v>
          </cell>
          <cell r="H2880">
            <v>6480</v>
          </cell>
        </row>
        <row r="2881">
          <cell r="A2881">
            <v>501596</v>
          </cell>
          <cell r="H2881">
            <v>1973.76</v>
          </cell>
        </row>
        <row r="2882">
          <cell r="A2882">
            <v>502037</v>
          </cell>
          <cell r="H2882">
            <v>244</v>
          </cell>
        </row>
        <row r="2883">
          <cell r="A2883">
            <v>502037</v>
          </cell>
          <cell r="H2883">
            <v>61</v>
          </cell>
        </row>
        <row r="2884">
          <cell r="A2884">
            <v>502037</v>
          </cell>
          <cell r="H2884">
            <v>122</v>
          </cell>
        </row>
        <row r="2885">
          <cell r="A2885">
            <v>502037</v>
          </cell>
          <cell r="H2885">
            <v>1098</v>
          </cell>
        </row>
        <row r="2886">
          <cell r="A2886">
            <v>502576</v>
          </cell>
          <cell r="H2886">
            <v>5184</v>
          </cell>
        </row>
        <row r="2887">
          <cell r="A2887">
            <v>502576</v>
          </cell>
          <cell r="H2887">
            <v>55.28</v>
          </cell>
        </row>
        <row r="2888">
          <cell r="A2888">
            <v>502834</v>
          </cell>
          <cell r="H2888">
            <v>480</v>
          </cell>
        </row>
        <row r="2889">
          <cell r="A2889">
            <v>190630</v>
          </cell>
          <cell r="H2889">
            <v>1077</v>
          </cell>
        </row>
        <row r="2890">
          <cell r="A2890">
            <v>191389</v>
          </cell>
          <cell r="H2890">
            <v>500</v>
          </cell>
        </row>
        <row r="2891">
          <cell r="A2891">
            <v>191389</v>
          </cell>
          <cell r="H2891">
            <v>189</v>
          </cell>
        </row>
        <row r="2892">
          <cell r="A2892">
            <v>191389</v>
          </cell>
          <cell r="H2892">
            <v>225</v>
          </cell>
        </row>
        <row r="2893">
          <cell r="A2893">
            <v>500736</v>
          </cell>
          <cell r="H2893">
            <v>5872.32</v>
          </cell>
        </row>
        <row r="2894">
          <cell r="A2894">
            <v>900271</v>
          </cell>
          <cell r="H2894">
            <v>1536</v>
          </cell>
        </row>
        <row r="2895">
          <cell r="A2895">
            <v>100088</v>
          </cell>
          <cell r="H2895">
            <v>1596</v>
          </cell>
        </row>
        <row r="2896">
          <cell r="A2896">
            <v>100129</v>
          </cell>
          <cell r="H2896">
            <v>2088</v>
          </cell>
        </row>
        <row r="2897">
          <cell r="A2897">
            <v>100333</v>
          </cell>
          <cell r="H2897">
            <v>2772</v>
          </cell>
        </row>
        <row r="2898">
          <cell r="A2898">
            <v>100708</v>
          </cell>
          <cell r="H2898">
            <v>10368</v>
          </cell>
        </row>
        <row r="2899">
          <cell r="A2899">
            <v>100998</v>
          </cell>
          <cell r="H2899">
            <v>2446.8000000000002</v>
          </cell>
        </row>
        <row r="2900">
          <cell r="A2900">
            <v>102134</v>
          </cell>
          <cell r="H2900">
            <v>2520</v>
          </cell>
        </row>
        <row r="2901">
          <cell r="A2901">
            <v>102140</v>
          </cell>
          <cell r="H2901">
            <v>828</v>
          </cell>
        </row>
        <row r="2902">
          <cell r="A2902">
            <v>102140</v>
          </cell>
          <cell r="H2902">
            <v>8280</v>
          </cell>
        </row>
        <row r="2903">
          <cell r="A2903">
            <v>102141</v>
          </cell>
          <cell r="H2903">
            <v>180</v>
          </cell>
        </row>
        <row r="2904">
          <cell r="A2904">
            <v>102141</v>
          </cell>
          <cell r="H2904">
            <v>1800</v>
          </cell>
        </row>
        <row r="2905">
          <cell r="A2905">
            <v>102313</v>
          </cell>
          <cell r="H2905">
            <v>108</v>
          </cell>
        </row>
        <row r="2906">
          <cell r="A2906">
            <v>102313</v>
          </cell>
          <cell r="H2906">
            <v>1080</v>
          </cell>
        </row>
        <row r="2907">
          <cell r="A2907">
            <v>102314</v>
          </cell>
          <cell r="H2907">
            <v>280</v>
          </cell>
        </row>
        <row r="2908">
          <cell r="A2908">
            <v>102314</v>
          </cell>
          <cell r="H2908">
            <v>360</v>
          </cell>
        </row>
        <row r="2909">
          <cell r="A2909">
            <v>102314</v>
          </cell>
          <cell r="H2909">
            <v>3600</v>
          </cell>
        </row>
        <row r="2910">
          <cell r="A2910">
            <v>102315</v>
          </cell>
          <cell r="H2910">
            <v>108</v>
          </cell>
        </row>
        <row r="2911">
          <cell r="A2911">
            <v>102315</v>
          </cell>
          <cell r="H2911">
            <v>1080</v>
          </cell>
        </row>
        <row r="2912">
          <cell r="A2912">
            <v>102316</v>
          </cell>
          <cell r="H2912">
            <v>468</v>
          </cell>
        </row>
        <row r="2913">
          <cell r="A2913">
            <v>102316</v>
          </cell>
          <cell r="H2913">
            <v>4680</v>
          </cell>
        </row>
        <row r="2914">
          <cell r="A2914">
            <v>102409</v>
          </cell>
          <cell r="H2914">
            <v>1080</v>
          </cell>
        </row>
        <row r="2915">
          <cell r="A2915">
            <v>190692</v>
          </cell>
          <cell r="H2915">
            <v>102</v>
          </cell>
        </row>
        <row r="2916">
          <cell r="A2916">
            <v>190692</v>
          </cell>
          <cell r="H2916">
            <v>24</v>
          </cell>
        </row>
        <row r="2917">
          <cell r="A2917">
            <v>190692</v>
          </cell>
          <cell r="H2917">
            <v>342</v>
          </cell>
        </row>
        <row r="2918">
          <cell r="A2918">
            <v>191245</v>
          </cell>
          <cell r="H2918">
            <v>359</v>
          </cell>
        </row>
        <row r="2919">
          <cell r="A2919">
            <v>191389</v>
          </cell>
          <cell r="H2919">
            <v>720</v>
          </cell>
        </row>
        <row r="2920">
          <cell r="A2920">
            <v>191389</v>
          </cell>
          <cell r="H2920">
            <v>70.53</v>
          </cell>
        </row>
        <row r="2921">
          <cell r="A2921">
            <v>400257</v>
          </cell>
          <cell r="H2921">
            <v>90</v>
          </cell>
        </row>
        <row r="2922">
          <cell r="A2922">
            <v>400257</v>
          </cell>
          <cell r="H2922">
            <v>180</v>
          </cell>
        </row>
        <row r="2923">
          <cell r="A2923">
            <v>500345</v>
          </cell>
          <cell r="H2923">
            <v>324</v>
          </cell>
        </row>
        <row r="2924">
          <cell r="A2924">
            <v>500345</v>
          </cell>
          <cell r="H2924">
            <v>3240</v>
          </cell>
        </row>
        <row r="2925">
          <cell r="A2925">
            <v>500362</v>
          </cell>
          <cell r="H2925">
            <v>10140</v>
          </cell>
        </row>
        <row r="2926">
          <cell r="A2926">
            <v>500734</v>
          </cell>
          <cell r="H2926">
            <v>12234</v>
          </cell>
        </row>
        <row r="2927">
          <cell r="A2927">
            <v>500737</v>
          </cell>
          <cell r="H2927">
            <v>14680.8</v>
          </cell>
        </row>
        <row r="2928">
          <cell r="A2928">
            <v>500801</v>
          </cell>
          <cell r="H2928">
            <v>127</v>
          </cell>
        </row>
        <row r="2929">
          <cell r="A2929">
            <v>500801</v>
          </cell>
          <cell r="H2929">
            <v>1550</v>
          </cell>
        </row>
        <row r="2930">
          <cell r="A2930">
            <v>500964</v>
          </cell>
          <cell r="H2930">
            <v>1700</v>
          </cell>
        </row>
        <row r="2931">
          <cell r="A2931">
            <v>500964</v>
          </cell>
          <cell r="H2931">
            <v>1700</v>
          </cell>
        </row>
        <row r="2932">
          <cell r="A2932">
            <v>502543</v>
          </cell>
          <cell r="H2932">
            <v>3528</v>
          </cell>
        </row>
        <row r="2933">
          <cell r="A2933">
            <v>503040</v>
          </cell>
          <cell r="H2933">
            <v>3180</v>
          </cell>
        </row>
        <row r="2934">
          <cell r="A2934">
            <v>503040</v>
          </cell>
          <cell r="H2934">
            <v>145</v>
          </cell>
        </row>
        <row r="2935">
          <cell r="A2935">
            <v>100334</v>
          </cell>
          <cell r="H2935">
            <v>3168</v>
          </cell>
        </row>
        <row r="2936">
          <cell r="A2936">
            <v>100431</v>
          </cell>
          <cell r="H2936">
            <v>1683.5</v>
          </cell>
        </row>
        <row r="2937">
          <cell r="A2937">
            <v>100493</v>
          </cell>
          <cell r="H2937">
            <v>4650</v>
          </cell>
        </row>
        <row r="2938">
          <cell r="A2938">
            <v>100838</v>
          </cell>
          <cell r="H2938">
            <v>3009.6</v>
          </cell>
        </row>
        <row r="2939">
          <cell r="A2939">
            <v>101235</v>
          </cell>
          <cell r="H2939">
            <v>660</v>
          </cell>
        </row>
        <row r="2940">
          <cell r="A2940">
            <v>101235</v>
          </cell>
          <cell r="H2940">
            <v>90</v>
          </cell>
        </row>
        <row r="2941">
          <cell r="A2941">
            <v>101383</v>
          </cell>
          <cell r="H2941">
            <v>825</v>
          </cell>
        </row>
        <row r="2942">
          <cell r="A2942">
            <v>101383</v>
          </cell>
          <cell r="H2942">
            <v>3030</v>
          </cell>
        </row>
        <row r="2943">
          <cell r="A2943">
            <v>101384</v>
          </cell>
          <cell r="H2943">
            <v>160.35</v>
          </cell>
        </row>
        <row r="2944">
          <cell r="A2944">
            <v>101384</v>
          </cell>
          <cell r="H2944">
            <v>1815</v>
          </cell>
        </row>
        <row r="2945">
          <cell r="A2945">
            <v>101384</v>
          </cell>
          <cell r="H2945">
            <v>4393.5</v>
          </cell>
        </row>
        <row r="2946">
          <cell r="A2946">
            <v>101426</v>
          </cell>
          <cell r="H2946">
            <v>8058</v>
          </cell>
        </row>
        <row r="2947">
          <cell r="A2947">
            <v>102076</v>
          </cell>
          <cell r="H2947">
            <v>2808</v>
          </cell>
        </row>
        <row r="2948">
          <cell r="A2948">
            <v>102134</v>
          </cell>
          <cell r="H2948">
            <v>252</v>
          </cell>
        </row>
        <row r="2949">
          <cell r="A2949">
            <v>102134</v>
          </cell>
          <cell r="H2949">
            <v>216</v>
          </cell>
        </row>
        <row r="2950">
          <cell r="A2950">
            <v>102134</v>
          </cell>
          <cell r="H2950">
            <v>2160</v>
          </cell>
        </row>
        <row r="2951">
          <cell r="A2951">
            <v>102343</v>
          </cell>
          <cell r="H2951">
            <v>4560</v>
          </cell>
        </row>
        <row r="2952">
          <cell r="A2952">
            <v>190058</v>
          </cell>
          <cell r="H2952">
            <v>200</v>
          </cell>
        </row>
        <row r="2953">
          <cell r="A2953">
            <v>190193</v>
          </cell>
          <cell r="H2953">
            <v>760</v>
          </cell>
        </row>
        <row r="2954">
          <cell r="A2954">
            <v>191111</v>
          </cell>
          <cell r="H2954">
            <v>176.58</v>
          </cell>
        </row>
        <row r="2955">
          <cell r="A2955">
            <v>191111</v>
          </cell>
          <cell r="H2955">
            <v>84.93</v>
          </cell>
        </row>
        <row r="2956">
          <cell r="A2956">
            <v>191111</v>
          </cell>
          <cell r="H2956">
            <v>28.31</v>
          </cell>
        </row>
        <row r="2957">
          <cell r="A2957">
            <v>191111</v>
          </cell>
          <cell r="H2957">
            <v>58.86</v>
          </cell>
        </row>
        <row r="2958">
          <cell r="A2958">
            <v>191111</v>
          </cell>
          <cell r="H2958">
            <v>31.11</v>
          </cell>
        </row>
        <row r="2959">
          <cell r="A2959">
            <v>191111</v>
          </cell>
          <cell r="H2959">
            <v>93.33</v>
          </cell>
        </row>
        <row r="2960">
          <cell r="A2960">
            <v>191111</v>
          </cell>
          <cell r="H2960">
            <v>28.31</v>
          </cell>
        </row>
        <row r="2961">
          <cell r="A2961">
            <v>191111</v>
          </cell>
          <cell r="H2961">
            <v>31.11</v>
          </cell>
        </row>
        <row r="2962">
          <cell r="A2962">
            <v>191111</v>
          </cell>
          <cell r="H2962">
            <v>58.86</v>
          </cell>
        </row>
        <row r="2963">
          <cell r="A2963">
            <v>191388</v>
          </cell>
          <cell r="H2963">
            <v>2184</v>
          </cell>
        </row>
        <row r="2964">
          <cell r="A2964">
            <v>191388</v>
          </cell>
          <cell r="H2964">
            <v>1392</v>
          </cell>
        </row>
        <row r="2965">
          <cell r="A2965">
            <v>191388</v>
          </cell>
          <cell r="H2965">
            <v>2520</v>
          </cell>
        </row>
        <row r="2966">
          <cell r="A2966">
            <v>191390</v>
          </cell>
          <cell r="H2966">
            <v>456</v>
          </cell>
        </row>
        <row r="2967">
          <cell r="A2967">
            <v>500573</v>
          </cell>
          <cell r="H2967">
            <v>1233.54</v>
          </cell>
        </row>
        <row r="2968">
          <cell r="A2968">
            <v>501056</v>
          </cell>
          <cell r="H2968">
            <v>1323</v>
          </cell>
        </row>
        <row r="2969">
          <cell r="A2969">
            <v>501489</v>
          </cell>
          <cell r="H2969">
            <v>2868</v>
          </cell>
        </row>
        <row r="2970">
          <cell r="A2970">
            <v>502065</v>
          </cell>
          <cell r="H2970">
            <v>14280</v>
          </cell>
        </row>
        <row r="2971">
          <cell r="A2971">
            <v>502705</v>
          </cell>
          <cell r="H2971">
            <v>4972.13</v>
          </cell>
        </row>
        <row r="2972">
          <cell r="A2972">
            <v>900030</v>
          </cell>
          <cell r="H2972">
            <v>960</v>
          </cell>
        </row>
        <row r="2973">
          <cell r="A2973">
            <v>100033</v>
          </cell>
          <cell r="H2973">
            <v>72</v>
          </cell>
        </row>
        <row r="2974">
          <cell r="A2974">
            <v>100899</v>
          </cell>
          <cell r="H2974">
            <v>1770</v>
          </cell>
        </row>
        <row r="2975">
          <cell r="A2975">
            <v>190030</v>
          </cell>
          <cell r="H2975">
            <v>4620</v>
          </cell>
        </row>
        <row r="2976">
          <cell r="A2976">
            <v>190411</v>
          </cell>
          <cell r="H2976">
            <v>1436</v>
          </cell>
        </row>
        <row r="2977">
          <cell r="A2977">
            <v>190703</v>
          </cell>
          <cell r="H2977">
            <v>660</v>
          </cell>
        </row>
        <row r="2978">
          <cell r="A2978">
            <v>190703</v>
          </cell>
          <cell r="H2978">
            <v>330</v>
          </cell>
        </row>
        <row r="2979">
          <cell r="A2979">
            <v>190703</v>
          </cell>
          <cell r="H2979">
            <v>330</v>
          </cell>
        </row>
        <row r="2980">
          <cell r="A2980">
            <v>502355</v>
          </cell>
          <cell r="H2980">
            <v>72</v>
          </cell>
        </row>
        <row r="2981">
          <cell r="A2981">
            <v>502355</v>
          </cell>
          <cell r="H2981">
            <v>960</v>
          </cell>
        </row>
        <row r="2982">
          <cell r="A2982">
            <v>100129</v>
          </cell>
          <cell r="H2982">
            <v>1392</v>
          </cell>
        </row>
        <row r="2983">
          <cell r="A2983">
            <v>100145</v>
          </cell>
          <cell r="H2983">
            <v>2850</v>
          </cell>
        </row>
        <row r="2984">
          <cell r="A2984">
            <v>100181</v>
          </cell>
          <cell r="H2984">
            <v>8400</v>
          </cell>
        </row>
        <row r="2985">
          <cell r="A2985">
            <v>100657</v>
          </cell>
          <cell r="H2985">
            <v>492</v>
          </cell>
        </row>
        <row r="2986">
          <cell r="A2986">
            <v>100941</v>
          </cell>
          <cell r="H2986">
            <v>3456</v>
          </cell>
        </row>
        <row r="2987">
          <cell r="A2987">
            <v>190091</v>
          </cell>
          <cell r="H2987">
            <v>540</v>
          </cell>
        </row>
        <row r="2988">
          <cell r="A2988">
            <v>190414</v>
          </cell>
          <cell r="H2988">
            <v>1673.76</v>
          </cell>
        </row>
        <row r="2989">
          <cell r="A2989">
            <v>190552</v>
          </cell>
          <cell r="H2989">
            <v>1303.17</v>
          </cell>
        </row>
        <row r="2990">
          <cell r="A2990">
            <v>190630</v>
          </cell>
          <cell r="H2990">
            <v>540</v>
          </cell>
        </row>
        <row r="2991">
          <cell r="A2991">
            <v>191117</v>
          </cell>
          <cell r="H2991">
            <v>48.8</v>
          </cell>
        </row>
        <row r="2992">
          <cell r="A2992">
            <v>191117</v>
          </cell>
          <cell r="H2992">
            <v>4212</v>
          </cell>
        </row>
        <row r="2993">
          <cell r="A2993">
            <v>191174</v>
          </cell>
          <cell r="H2993">
            <v>2880</v>
          </cell>
        </row>
        <row r="2994">
          <cell r="A2994">
            <v>191352</v>
          </cell>
          <cell r="H2994">
            <v>1224.25</v>
          </cell>
        </row>
        <row r="2995">
          <cell r="A2995">
            <v>191366</v>
          </cell>
          <cell r="H2995">
            <v>458.5</v>
          </cell>
        </row>
        <row r="2996">
          <cell r="A2996">
            <v>191393</v>
          </cell>
          <cell r="H2996">
            <v>1295</v>
          </cell>
        </row>
        <row r="2997">
          <cell r="A2997">
            <v>500549</v>
          </cell>
          <cell r="H2997">
            <v>4350</v>
          </cell>
        </row>
        <row r="2998">
          <cell r="A2998">
            <v>500949</v>
          </cell>
          <cell r="H2998">
            <v>19440</v>
          </cell>
        </row>
        <row r="2999">
          <cell r="A2999">
            <v>502115</v>
          </cell>
          <cell r="H2999">
            <v>1795</v>
          </cell>
        </row>
        <row r="3000">
          <cell r="A3000">
            <v>502115</v>
          </cell>
          <cell r="H3000">
            <v>9120</v>
          </cell>
        </row>
        <row r="3001">
          <cell r="A3001">
            <v>502413</v>
          </cell>
          <cell r="H3001">
            <v>7776</v>
          </cell>
        </row>
        <row r="3002">
          <cell r="A3002">
            <v>502824</v>
          </cell>
          <cell r="H3002">
            <v>23760</v>
          </cell>
        </row>
        <row r="3003">
          <cell r="A3003">
            <v>502849</v>
          </cell>
          <cell r="H3003">
            <v>4104</v>
          </cell>
        </row>
        <row r="3004">
          <cell r="A3004">
            <v>502950</v>
          </cell>
          <cell r="H3004">
            <v>1920</v>
          </cell>
        </row>
        <row r="3005">
          <cell r="A3005">
            <v>503027</v>
          </cell>
          <cell r="H3005">
            <v>3240</v>
          </cell>
        </row>
        <row r="3006">
          <cell r="A3006">
            <v>503027</v>
          </cell>
          <cell r="H3006">
            <v>148.5</v>
          </cell>
        </row>
        <row r="3007">
          <cell r="A3007">
            <v>503027</v>
          </cell>
          <cell r="H3007">
            <v>3360</v>
          </cell>
        </row>
        <row r="3008">
          <cell r="A3008">
            <v>900358</v>
          </cell>
          <cell r="H3008">
            <v>456</v>
          </cell>
        </row>
        <row r="3009">
          <cell r="A3009">
            <v>100033</v>
          </cell>
          <cell r="H3009">
            <v>72</v>
          </cell>
        </row>
        <row r="3010">
          <cell r="A3010">
            <v>100033</v>
          </cell>
          <cell r="H3010">
            <v>72</v>
          </cell>
        </row>
        <row r="3011">
          <cell r="A3011">
            <v>100071</v>
          </cell>
          <cell r="H3011">
            <v>38760</v>
          </cell>
        </row>
        <row r="3012">
          <cell r="A3012">
            <v>100129</v>
          </cell>
          <cell r="H3012">
            <v>1392</v>
          </cell>
        </row>
        <row r="3013">
          <cell r="A3013">
            <v>100925</v>
          </cell>
          <cell r="H3013">
            <v>985</v>
          </cell>
        </row>
        <row r="3014">
          <cell r="A3014">
            <v>100925</v>
          </cell>
          <cell r="H3014">
            <v>4296</v>
          </cell>
        </row>
        <row r="3015">
          <cell r="A3015">
            <v>101696</v>
          </cell>
          <cell r="H3015">
            <v>585</v>
          </cell>
        </row>
        <row r="3016">
          <cell r="A3016">
            <v>101957</v>
          </cell>
          <cell r="H3016">
            <v>2476.8000000000002</v>
          </cell>
        </row>
        <row r="3017">
          <cell r="A3017">
            <v>102246</v>
          </cell>
          <cell r="H3017">
            <v>21446.5</v>
          </cell>
        </row>
        <row r="3018">
          <cell r="A3018">
            <v>102246</v>
          </cell>
          <cell r="H3018">
            <v>5074</v>
          </cell>
        </row>
        <row r="3019">
          <cell r="A3019">
            <v>102367</v>
          </cell>
          <cell r="H3019">
            <v>1066.8</v>
          </cell>
        </row>
        <row r="3020">
          <cell r="A3020">
            <v>102367</v>
          </cell>
          <cell r="H3020">
            <v>1262.6400000000001</v>
          </cell>
        </row>
        <row r="3021">
          <cell r="A3021">
            <v>102367</v>
          </cell>
          <cell r="H3021">
            <v>389</v>
          </cell>
        </row>
        <row r="3022">
          <cell r="A3022">
            <v>102413</v>
          </cell>
          <cell r="H3022">
            <v>456</v>
          </cell>
        </row>
        <row r="3023">
          <cell r="A3023">
            <v>190235</v>
          </cell>
          <cell r="H3023">
            <v>65.92</v>
          </cell>
        </row>
        <row r="3024">
          <cell r="A3024">
            <v>190435</v>
          </cell>
          <cell r="H3024">
            <v>576</v>
          </cell>
        </row>
        <row r="3025">
          <cell r="A3025">
            <v>191350</v>
          </cell>
          <cell r="H3025">
            <v>260</v>
          </cell>
        </row>
        <row r="3026">
          <cell r="A3026">
            <v>191384</v>
          </cell>
          <cell r="H3026">
            <v>1261.56</v>
          </cell>
        </row>
        <row r="3027">
          <cell r="A3027">
            <v>500084</v>
          </cell>
          <cell r="H3027">
            <v>912</v>
          </cell>
        </row>
        <row r="3028">
          <cell r="A3028">
            <v>500275</v>
          </cell>
          <cell r="H3028">
            <v>1900</v>
          </cell>
        </row>
        <row r="3029">
          <cell r="A3029">
            <v>501059</v>
          </cell>
          <cell r="H3029">
            <v>8208</v>
          </cell>
        </row>
        <row r="3030">
          <cell r="A3030">
            <v>501223</v>
          </cell>
          <cell r="H3030">
            <v>329</v>
          </cell>
        </row>
        <row r="3031">
          <cell r="A3031">
            <v>502965</v>
          </cell>
          <cell r="H3031">
            <v>5472</v>
          </cell>
        </row>
        <row r="3032">
          <cell r="A3032">
            <v>900067</v>
          </cell>
          <cell r="H3032">
            <v>97032.65</v>
          </cell>
        </row>
        <row r="3033">
          <cell r="A3033">
            <v>900370</v>
          </cell>
          <cell r="H3033">
            <v>1087.44</v>
          </cell>
        </row>
        <row r="3034">
          <cell r="A3034">
            <v>100365</v>
          </cell>
          <cell r="H3034">
            <v>129</v>
          </cell>
        </row>
        <row r="3035">
          <cell r="A3035">
            <v>101051</v>
          </cell>
          <cell r="H3035">
            <v>4560</v>
          </cell>
        </row>
        <row r="3036">
          <cell r="A3036">
            <v>190115</v>
          </cell>
          <cell r="H3036">
            <v>2934.02</v>
          </cell>
        </row>
        <row r="3037">
          <cell r="A3037">
            <v>190346</v>
          </cell>
          <cell r="H3037">
            <v>1180.4000000000001</v>
          </cell>
        </row>
        <row r="3038">
          <cell r="A3038">
            <v>190473</v>
          </cell>
          <cell r="H3038">
            <v>255</v>
          </cell>
        </row>
        <row r="3039">
          <cell r="A3039">
            <v>190715</v>
          </cell>
          <cell r="H3039">
            <v>2282.88</v>
          </cell>
        </row>
        <row r="3040">
          <cell r="A3040">
            <v>191384</v>
          </cell>
          <cell r="H3040">
            <v>240</v>
          </cell>
        </row>
        <row r="3041">
          <cell r="A3041">
            <v>500733</v>
          </cell>
          <cell r="H3041">
            <v>680</v>
          </cell>
        </row>
        <row r="3042">
          <cell r="A3042">
            <v>501279</v>
          </cell>
          <cell r="H3042">
            <v>1920</v>
          </cell>
        </row>
        <row r="3043">
          <cell r="A3043">
            <v>501279</v>
          </cell>
          <cell r="H3043">
            <v>1077</v>
          </cell>
        </row>
        <row r="3044">
          <cell r="A3044">
            <v>503071</v>
          </cell>
          <cell r="H3044">
            <v>348</v>
          </cell>
        </row>
        <row r="3045">
          <cell r="A3045">
            <v>503071</v>
          </cell>
          <cell r="H3045">
            <v>1035</v>
          </cell>
        </row>
        <row r="3046">
          <cell r="A3046">
            <v>503071</v>
          </cell>
          <cell r="H3046">
            <v>174.8</v>
          </cell>
        </row>
        <row r="3047">
          <cell r="A3047">
            <v>100020</v>
          </cell>
          <cell r="H3047">
            <v>304</v>
          </cell>
        </row>
        <row r="3048">
          <cell r="A3048">
            <v>100033</v>
          </cell>
          <cell r="H3048">
            <v>780</v>
          </cell>
        </row>
        <row r="3049">
          <cell r="A3049">
            <v>100033</v>
          </cell>
          <cell r="H3049">
            <v>780</v>
          </cell>
        </row>
        <row r="3050">
          <cell r="A3050">
            <v>100033</v>
          </cell>
          <cell r="H3050">
            <v>780</v>
          </cell>
        </row>
        <row r="3051">
          <cell r="A3051">
            <v>101219</v>
          </cell>
          <cell r="H3051">
            <v>783.2</v>
          </cell>
        </row>
        <row r="3052">
          <cell r="A3052">
            <v>101572</v>
          </cell>
          <cell r="H3052">
            <v>456</v>
          </cell>
        </row>
        <row r="3053">
          <cell r="A3053">
            <v>101573</v>
          </cell>
          <cell r="H3053">
            <v>456</v>
          </cell>
        </row>
        <row r="3054">
          <cell r="A3054">
            <v>101574</v>
          </cell>
          <cell r="H3054">
            <v>456</v>
          </cell>
        </row>
        <row r="3055">
          <cell r="A3055">
            <v>101575</v>
          </cell>
          <cell r="H3055">
            <v>456</v>
          </cell>
        </row>
        <row r="3056">
          <cell r="A3056">
            <v>101576</v>
          </cell>
          <cell r="H3056">
            <v>456</v>
          </cell>
        </row>
        <row r="3057">
          <cell r="A3057">
            <v>102174</v>
          </cell>
          <cell r="H3057">
            <v>2160</v>
          </cell>
        </row>
        <row r="3058">
          <cell r="A3058">
            <v>102249</v>
          </cell>
          <cell r="H3058">
            <v>1512</v>
          </cell>
        </row>
        <row r="3059">
          <cell r="A3059">
            <v>102414</v>
          </cell>
          <cell r="H3059">
            <v>450</v>
          </cell>
        </row>
        <row r="3060">
          <cell r="A3060">
            <v>102416</v>
          </cell>
          <cell r="H3060">
            <v>540</v>
          </cell>
        </row>
        <row r="3061">
          <cell r="A3061">
            <v>190134</v>
          </cell>
          <cell r="H3061">
            <v>2691</v>
          </cell>
        </row>
        <row r="3062">
          <cell r="A3062">
            <v>190134</v>
          </cell>
          <cell r="H3062">
            <v>2223</v>
          </cell>
        </row>
        <row r="3063">
          <cell r="A3063">
            <v>190134</v>
          </cell>
          <cell r="H3063">
            <v>4112.16</v>
          </cell>
        </row>
        <row r="3064">
          <cell r="A3064">
            <v>190269</v>
          </cell>
          <cell r="H3064">
            <v>1296</v>
          </cell>
        </row>
        <row r="3065">
          <cell r="A3065">
            <v>191391</v>
          </cell>
          <cell r="H3065">
            <v>3240</v>
          </cell>
        </row>
        <row r="3066">
          <cell r="A3066">
            <v>201274</v>
          </cell>
          <cell r="H3066">
            <v>1800</v>
          </cell>
        </row>
        <row r="3067">
          <cell r="A3067">
            <v>201274</v>
          </cell>
          <cell r="H3067">
            <v>9170</v>
          </cell>
        </row>
        <row r="3068">
          <cell r="A3068">
            <v>201274</v>
          </cell>
          <cell r="H3068">
            <v>655</v>
          </cell>
        </row>
        <row r="3069">
          <cell r="A3069">
            <v>201274</v>
          </cell>
          <cell r="H3069">
            <v>589.5</v>
          </cell>
        </row>
        <row r="3070">
          <cell r="A3070">
            <v>501628</v>
          </cell>
          <cell r="H3070">
            <v>1620</v>
          </cell>
        </row>
        <row r="3071">
          <cell r="A3071">
            <v>501628</v>
          </cell>
          <cell r="H3071">
            <v>359</v>
          </cell>
        </row>
        <row r="3072">
          <cell r="A3072">
            <v>502658</v>
          </cell>
          <cell r="H3072">
            <v>456</v>
          </cell>
        </row>
        <row r="3073">
          <cell r="A3073">
            <v>503009</v>
          </cell>
          <cell r="H3073">
            <v>300</v>
          </cell>
        </row>
        <row r="3074">
          <cell r="A3074">
            <v>503009</v>
          </cell>
          <cell r="H3074">
            <v>139.74</v>
          </cell>
        </row>
        <row r="3075">
          <cell r="A3075">
            <v>503009</v>
          </cell>
          <cell r="H3075">
            <v>450</v>
          </cell>
        </row>
        <row r="3076">
          <cell r="A3076">
            <v>800046</v>
          </cell>
          <cell r="H3076">
            <v>3400</v>
          </cell>
        </row>
        <row r="3077">
          <cell r="A3077">
            <v>100219</v>
          </cell>
          <cell r="H3077">
            <v>8500</v>
          </cell>
        </row>
        <row r="3078">
          <cell r="A3078">
            <v>100313</v>
          </cell>
          <cell r="H3078">
            <v>1500</v>
          </cell>
        </row>
        <row r="3079">
          <cell r="A3079">
            <v>100335</v>
          </cell>
          <cell r="H3079">
            <v>1188</v>
          </cell>
        </row>
        <row r="3080">
          <cell r="A3080">
            <v>100365</v>
          </cell>
          <cell r="H3080">
            <v>6000</v>
          </cell>
        </row>
        <row r="3081">
          <cell r="A3081">
            <v>100493</v>
          </cell>
          <cell r="H3081">
            <v>6000</v>
          </cell>
        </row>
        <row r="3082">
          <cell r="A3082">
            <v>100935</v>
          </cell>
          <cell r="H3082">
            <v>6000</v>
          </cell>
        </row>
        <row r="3083">
          <cell r="A3083">
            <v>100939</v>
          </cell>
          <cell r="H3083">
            <v>3000</v>
          </cell>
        </row>
        <row r="3084">
          <cell r="A3084">
            <v>100940</v>
          </cell>
          <cell r="H3084">
            <v>3000</v>
          </cell>
        </row>
        <row r="3085">
          <cell r="A3085">
            <v>101063</v>
          </cell>
          <cell r="H3085">
            <v>1500</v>
          </cell>
        </row>
        <row r="3086">
          <cell r="A3086">
            <v>101702</v>
          </cell>
          <cell r="H3086">
            <v>1638</v>
          </cell>
        </row>
        <row r="3087">
          <cell r="A3087">
            <v>101702</v>
          </cell>
          <cell r="H3087">
            <v>1209</v>
          </cell>
        </row>
        <row r="3088">
          <cell r="A3088">
            <v>101702</v>
          </cell>
          <cell r="H3088">
            <v>2730</v>
          </cell>
        </row>
        <row r="3089">
          <cell r="A3089">
            <v>101703</v>
          </cell>
          <cell r="H3089">
            <v>1209</v>
          </cell>
        </row>
        <row r="3090">
          <cell r="A3090">
            <v>101704</v>
          </cell>
          <cell r="H3090">
            <v>507</v>
          </cell>
        </row>
        <row r="3091">
          <cell r="A3091">
            <v>101705</v>
          </cell>
          <cell r="H3091">
            <v>312</v>
          </cell>
        </row>
        <row r="3092">
          <cell r="A3092">
            <v>101755</v>
          </cell>
          <cell r="H3092">
            <v>76</v>
          </cell>
        </row>
        <row r="3093">
          <cell r="A3093">
            <v>101755</v>
          </cell>
          <cell r="H3093">
            <v>76</v>
          </cell>
        </row>
        <row r="3094">
          <cell r="A3094">
            <v>101868</v>
          </cell>
          <cell r="H3094">
            <v>40081.599999999999</v>
          </cell>
        </row>
        <row r="3095">
          <cell r="A3095">
            <v>101956</v>
          </cell>
          <cell r="H3095">
            <v>4934.3999999999996</v>
          </cell>
        </row>
        <row r="3096">
          <cell r="A3096">
            <v>101957</v>
          </cell>
          <cell r="H3096">
            <v>329</v>
          </cell>
        </row>
        <row r="3097">
          <cell r="A3097">
            <v>101957</v>
          </cell>
          <cell r="H3097">
            <v>359</v>
          </cell>
        </row>
        <row r="3098">
          <cell r="A3098">
            <v>102075</v>
          </cell>
          <cell r="H3098">
            <v>5400</v>
          </cell>
        </row>
        <row r="3099">
          <cell r="A3099">
            <v>102244</v>
          </cell>
          <cell r="H3099">
            <v>1500</v>
          </cell>
        </row>
        <row r="3100">
          <cell r="A3100">
            <v>102362</v>
          </cell>
          <cell r="H3100">
            <v>1290</v>
          </cell>
        </row>
        <row r="3101">
          <cell r="A3101">
            <v>102411</v>
          </cell>
          <cell r="H3101">
            <v>576</v>
          </cell>
        </row>
        <row r="3102">
          <cell r="A3102">
            <v>190103</v>
          </cell>
          <cell r="H3102">
            <v>300</v>
          </cell>
        </row>
        <row r="3103">
          <cell r="A3103">
            <v>190103</v>
          </cell>
          <cell r="H3103">
            <v>200</v>
          </cell>
        </row>
        <row r="3104">
          <cell r="A3104">
            <v>190362</v>
          </cell>
          <cell r="H3104">
            <v>3408.5</v>
          </cell>
        </row>
        <row r="3105">
          <cell r="A3105">
            <v>190362</v>
          </cell>
          <cell r="H3105">
            <v>1002.5</v>
          </cell>
        </row>
        <row r="3106">
          <cell r="A3106">
            <v>190362</v>
          </cell>
          <cell r="H3106">
            <v>7590</v>
          </cell>
        </row>
        <row r="3107">
          <cell r="A3107">
            <v>190362</v>
          </cell>
          <cell r="H3107">
            <v>640</v>
          </cell>
        </row>
        <row r="3108">
          <cell r="A3108">
            <v>190362</v>
          </cell>
          <cell r="H3108">
            <v>80</v>
          </cell>
        </row>
        <row r="3109">
          <cell r="A3109">
            <v>190362</v>
          </cell>
          <cell r="H3109">
            <v>1840</v>
          </cell>
        </row>
        <row r="3110">
          <cell r="A3110">
            <v>190362</v>
          </cell>
          <cell r="H3110">
            <v>1002.5</v>
          </cell>
        </row>
        <row r="3111">
          <cell r="A3111">
            <v>190481</v>
          </cell>
          <cell r="H3111">
            <v>742.28</v>
          </cell>
        </row>
        <row r="3112">
          <cell r="A3112">
            <v>190481</v>
          </cell>
          <cell r="H3112">
            <v>4554.3</v>
          </cell>
        </row>
        <row r="3113">
          <cell r="A3113">
            <v>190589</v>
          </cell>
          <cell r="H3113">
            <v>12480</v>
          </cell>
        </row>
        <row r="3114">
          <cell r="A3114">
            <v>190589</v>
          </cell>
          <cell r="H3114">
            <v>1440</v>
          </cell>
        </row>
        <row r="3115">
          <cell r="A3115">
            <v>190589</v>
          </cell>
          <cell r="H3115">
            <v>3520</v>
          </cell>
        </row>
        <row r="3116">
          <cell r="A3116">
            <v>190589</v>
          </cell>
          <cell r="H3116">
            <v>480</v>
          </cell>
        </row>
        <row r="3117">
          <cell r="A3117">
            <v>190674</v>
          </cell>
          <cell r="H3117">
            <v>43043.06</v>
          </cell>
        </row>
        <row r="3118">
          <cell r="A3118">
            <v>190705</v>
          </cell>
          <cell r="H3118">
            <v>1432.77</v>
          </cell>
        </row>
        <row r="3119">
          <cell r="A3119">
            <v>190705</v>
          </cell>
          <cell r="H3119">
            <v>8194.0300000000007</v>
          </cell>
        </row>
        <row r="3120">
          <cell r="A3120">
            <v>190705</v>
          </cell>
          <cell r="H3120">
            <v>7941.84</v>
          </cell>
        </row>
        <row r="3121">
          <cell r="A3121">
            <v>190705</v>
          </cell>
          <cell r="H3121">
            <v>4565.71</v>
          </cell>
        </row>
        <row r="3122">
          <cell r="A3122">
            <v>190705</v>
          </cell>
          <cell r="H3122">
            <v>27050.1</v>
          </cell>
        </row>
        <row r="3123">
          <cell r="A3123">
            <v>190705</v>
          </cell>
          <cell r="H3123">
            <v>526.01</v>
          </cell>
        </row>
        <row r="3124">
          <cell r="A3124">
            <v>190705</v>
          </cell>
          <cell r="H3124">
            <v>9975.59</v>
          </cell>
        </row>
        <row r="3125">
          <cell r="A3125">
            <v>190705</v>
          </cell>
          <cell r="H3125">
            <v>3643.27</v>
          </cell>
        </row>
        <row r="3126">
          <cell r="A3126">
            <v>191049</v>
          </cell>
          <cell r="H3126">
            <v>3040</v>
          </cell>
        </row>
        <row r="3127">
          <cell r="A3127">
            <v>191216</v>
          </cell>
          <cell r="H3127">
            <v>1500</v>
          </cell>
        </row>
        <row r="3128">
          <cell r="A3128">
            <v>191218</v>
          </cell>
          <cell r="H3128">
            <v>1500</v>
          </cell>
        </row>
        <row r="3129">
          <cell r="A3129">
            <v>191239</v>
          </cell>
          <cell r="H3129">
            <v>10320</v>
          </cell>
        </row>
        <row r="3130">
          <cell r="A3130">
            <v>191358</v>
          </cell>
          <cell r="H3130">
            <v>359</v>
          </cell>
        </row>
        <row r="3131">
          <cell r="A3131">
            <v>191358</v>
          </cell>
          <cell r="H3131">
            <v>7323.6</v>
          </cell>
        </row>
        <row r="3132">
          <cell r="A3132">
            <v>191387</v>
          </cell>
          <cell r="H3132">
            <v>140</v>
          </cell>
        </row>
        <row r="3133">
          <cell r="A3133">
            <v>191387</v>
          </cell>
          <cell r="H3133">
            <v>4212</v>
          </cell>
        </row>
        <row r="3134">
          <cell r="A3134">
            <v>191387</v>
          </cell>
          <cell r="H3134">
            <v>359</v>
          </cell>
        </row>
        <row r="3135">
          <cell r="A3135">
            <v>191400</v>
          </cell>
          <cell r="H3135">
            <v>80</v>
          </cell>
        </row>
        <row r="3136">
          <cell r="A3136">
            <v>191400</v>
          </cell>
          <cell r="H3136">
            <v>615</v>
          </cell>
        </row>
        <row r="3137">
          <cell r="A3137">
            <v>201274</v>
          </cell>
          <cell r="H3137">
            <v>2751</v>
          </cell>
        </row>
        <row r="3138">
          <cell r="A3138">
            <v>500499</v>
          </cell>
          <cell r="H3138">
            <v>6000</v>
          </cell>
        </row>
        <row r="3139">
          <cell r="A3139">
            <v>500690</v>
          </cell>
          <cell r="H3139">
            <v>1500</v>
          </cell>
        </row>
        <row r="3140">
          <cell r="A3140">
            <v>500848</v>
          </cell>
          <cell r="H3140">
            <v>18237.2</v>
          </cell>
        </row>
        <row r="3141">
          <cell r="A3141">
            <v>500848</v>
          </cell>
          <cell r="H3141">
            <v>359</v>
          </cell>
        </row>
        <row r="3142">
          <cell r="A3142">
            <v>501510</v>
          </cell>
          <cell r="H3142">
            <v>359</v>
          </cell>
        </row>
        <row r="3143">
          <cell r="A3143">
            <v>501510</v>
          </cell>
          <cell r="H3143">
            <v>4488</v>
          </cell>
        </row>
        <row r="3144">
          <cell r="A3144">
            <v>502454</v>
          </cell>
          <cell r="H3144">
            <v>3000</v>
          </cell>
        </row>
        <row r="3145">
          <cell r="A3145">
            <v>502916</v>
          </cell>
          <cell r="H3145">
            <v>2458.44</v>
          </cell>
        </row>
        <row r="3146">
          <cell r="A3146">
            <v>502916</v>
          </cell>
          <cell r="H3146">
            <v>5116</v>
          </cell>
        </row>
        <row r="3147">
          <cell r="A3147">
            <v>502916</v>
          </cell>
          <cell r="H3147">
            <v>3400</v>
          </cell>
        </row>
        <row r="3148">
          <cell r="A3148">
            <v>502916</v>
          </cell>
          <cell r="H3148">
            <v>1620</v>
          </cell>
        </row>
        <row r="3149">
          <cell r="A3149">
            <v>100738</v>
          </cell>
          <cell r="H3149">
            <v>1032</v>
          </cell>
        </row>
        <row r="3150">
          <cell r="A3150">
            <v>100738</v>
          </cell>
          <cell r="H3150">
            <v>54.78</v>
          </cell>
        </row>
        <row r="3151">
          <cell r="A3151">
            <v>102027</v>
          </cell>
          <cell r="H3151">
            <v>228</v>
          </cell>
        </row>
        <row r="3152">
          <cell r="A3152">
            <v>102415</v>
          </cell>
          <cell r="H3152">
            <v>7140</v>
          </cell>
        </row>
        <row r="3153">
          <cell r="A3153">
            <v>190117</v>
          </cell>
          <cell r="H3153">
            <v>1170</v>
          </cell>
        </row>
        <row r="3154">
          <cell r="A3154">
            <v>190121</v>
          </cell>
          <cell r="H3154">
            <v>720</v>
          </cell>
        </row>
        <row r="3155">
          <cell r="A3155">
            <v>190126</v>
          </cell>
          <cell r="H3155">
            <v>900</v>
          </cell>
        </row>
        <row r="3156">
          <cell r="A3156">
            <v>190218</v>
          </cell>
          <cell r="H3156">
            <v>1318.35</v>
          </cell>
        </row>
        <row r="3157">
          <cell r="A3157">
            <v>190620</v>
          </cell>
          <cell r="H3157">
            <v>544.67999999999995</v>
          </cell>
        </row>
        <row r="3158">
          <cell r="A3158">
            <v>101217</v>
          </cell>
          <cell r="H3158">
            <v>4552.3500000000004</v>
          </cell>
        </row>
        <row r="3159">
          <cell r="A3159">
            <v>101217</v>
          </cell>
          <cell r="H3159">
            <v>228.07</v>
          </cell>
        </row>
        <row r="3160">
          <cell r="A3160">
            <v>102106</v>
          </cell>
          <cell r="H3160">
            <v>90</v>
          </cell>
        </row>
        <row r="3161">
          <cell r="A3161">
            <v>190110</v>
          </cell>
          <cell r="H3161">
            <v>180</v>
          </cell>
        </row>
        <row r="3162">
          <cell r="A3162">
            <v>190156</v>
          </cell>
          <cell r="H3162">
            <v>1088.52</v>
          </cell>
        </row>
        <row r="3163">
          <cell r="A3163">
            <v>190400</v>
          </cell>
          <cell r="H3163">
            <v>270</v>
          </cell>
        </row>
        <row r="3164">
          <cell r="A3164">
            <v>190897</v>
          </cell>
          <cell r="H3164">
            <v>850.62</v>
          </cell>
        </row>
        <row r="3165">
          <cell r="A3165">
            <v>190990</v>
          </cell>
          <cell r="H3165">
            <v>1000</v>
          </cell>
        </row>
        <row r="3166">
          <cell r="A3166">
            <v>190990</v>
          </cell>
          <cell r="H3166">
            <v>720</v>
          </cell>
        </row>
        <row r="3167">
          <cell r="A3167">
            <v>191111</v>
          </cell>
          <cell r="H3167">
            <v>294.3</v>
          </cell>
        </row>
        <row r="3168">
          <cell r="A3168">
            <v>191111</v>
          </cell>
          <cell r="H3168">
            <v>155.55000000000001</v>
          </cell>
        </row>
        <row r="3169">
          <cell r="A3169">
            <v>191111</v>
          </cell>
          <cell r="H3169">
            <v>141.55000000000001</v>
          </cell>
        </row>
        <row r="3170">
          <cell r="A3170">
            <v>500572</v>
          </cell>
          <cell r="H3170">
            <v>227.08</v>
          </cell>
        </row>
        <row r="3171">
          <cell r="A3171">
            <v>500572</v>
          </cell>
          <cell r="H3171">
            <v>3916</v>
          </cell>
        </row>
        <row r="3172">
          <cell r="A3172">
            <v>500743</v>
          </cell>
          <cell r="H3172">
            <v>228.07</v>
          </cell>
        </row>
        <row r="3173">
          <cell r="A3173">
            <v>500815</v>
          </cell>
          <cell r="H3173">
            <v>228.07</v>
          </cell>
        </row>
        <row r="3174">
          <cell r="A3174">
            <v>500815</v>
          </cell>
          <cell r="H3174">
            <v>5482.4</v>
          </cell>
        </row>
        <row r="3175">
          <cell r="A3175">
            <v>501616</v>
          </cell>
          <cell r="H3175">
            <v>228.07</v>
          </cell>
        </row>
        <row r="3176">
          <cell r="A3176">
            <v>501616</v>
          </cell>
          <cell r="H3176">
            <v>3867.05</v>
          </cell>
        </row>
        <row r="3177">
          <cell r="A3177">
            <v>900039</v>
          </cell>
          <cell r="H3177">
            <v>5922.95</v>
          </cell>
        </row>
        <row r="3178">
          <cell r="A3178">
            <v>900039</v>
          </cell>
          <cell r="H3178">
            <v>228.07</v>
          </cell>
        </row>
        <row r="3179">
          <cell r="A3179">
            <v>900333</v>
          </cell>
          <cell r="H3179">
            <v>228.07</v>
          </cell>
        </row>
        <row r="3180">
          <cell r="A3180">
            <v>100030</v>
          </cell>
          <cell r="H3180">
            <v>5947.2</v>
          </cell>
        </row>
        <row r="3181">
          <cell r="A3181">
            <v>100094</v>
          </cell>
          <cell r="H3181">
            <v>635</v>
          </cell>
        </row>
        <row r="3182">
          <cell r="A3182">
            <v>100358</v>
          </cell>
          <cell r="H3182">
            <v>420</v>
          </cell>
        </row>
        <row r="3183">
          <cell r="A3183">
            <v>100529</v>
          </cell>
          <cell r="H3183">
            <v>4650</v>
          </cell>
        </row>
        <row r="3184">
          <cell r="A3184">
            <v>100949</v>
          </cell>
          <cell r="H3184">
            <v>7340.4</v>
          </cell>
        </row>
        <row r="3185">
          <cell r="A3185">
            <v>102017</v>
          </cell>
          <cell r="H3185">
            <v>360</v>
          </cell>
        </row>
        <row r="3186">
          <cell r="A3186">
            <v>102017</v>
          </cell>
          <cell r="H3186">
            <v>3600</v>
          </cell>
        </row>
        <row r="3187">
          <cell r="A3187">
            <v>102135</v>
          </cell>
          <cell r="H3187">
            <v>144</v>
          </cell>
        </row>
        <row r="3188">
          <cell r="A3188">
            <v>102135</v>
          </cell>
          <cell r="H3188">
            <v>1440</v>
          </cell>
        </row>
        <row r="3189">
          <cell r="A3189">
            <v>102192</v>
          </cell>
          <cell r="H3189">
            <v>432</v>
          </cell>
        </row>
        <row r="3190">
          <cell r="A3190">
            <v>102398</v>
          </cell>
          <cell r="H3190">
            <v>540</v>
          </cell>
        </row>
        <row r="3191">
          <cell r="A3191">
            <v>102398</v>
          </cell>
          <cell r="H3191">
            <v>5400</v>
          </cell>
        </row>
        <row r="3192">
          <cell r="A3192">
            <v>190057</v>
          </cell>
          <cell r="H3192">
            <v>752.4</v>
          </cell>
        </row>
        <row r="3193">
          <cell r="A3193">
            <v>190057</v>
          </cell>
          <cell r="H3193">
            <v>17305.2</v>
          </cell>
        </row>
        <row r="3194">
          <cell r="A3194">
            <v>190113</v>
          </cell>
          <cell r="H3194">
            <v>45.38</v>
          </cell>
        </row>
        <row r="3195">
          <cell r="A3195">
            <v>190986</v>
          </cell>
          <cell r="H3195">
            <v>72</v>
          </cell>
        </row>
        <row r="3196">
          <cell r="A3196">
            <v>190986</v>
          </cell>
          <cell r="H3196">
            <v>60.67</v>
          </cell>
        </row>
        <row r="3197">
          <cell r="A3197">
            <v>190986</v>
          </cell>
          <cell r="H3197">
            <v>214</v>
          </cell>
        </row>
        <row r="3198">
          <cell r="A3198">
            <v>191402</v>
          </cell>
          <cell r="H3198">
            <v>450</v>
          </cell>
        </row>
        <row r="3199">
          <cell r="A3199">
            <v>191402</v>
          </cell>
          <cell r="H3199">
            <v>450</v>
          </cell>
        </row>
        <row r="3200">
          <cell r="A3200">
            <v>191402</v>
          </cell>
          <cell r="H3200">
            <v>330</v>
          </cell>
        </row>
        <row r="3201">
          <cell r="A3201">
            <v>191402</v>
          </cell>
          <cell r="H3201">
            <v>57.84</v>
          </cell>
        </row>
        <row r="3202">
          <cell r="A3202">
            <v>500736</v>
          </cell>
          <cell r="H3202">
            <v>4404.24</v>
          </cell>
        </row>
        <row r="3203">
          <cell r="A3203">
            <v>502396</v>
          </cell>
          <cell r="H3203">
            <v>2592</v>
          </cell>
        </row>
        <row r="3204">
          <cell r="A3204">
            <v>502396</v>
          </cell>
          <cell r="H3204">
            <v>864</v>
          </cell>
        </row>
        <row r="3205">
          <cell r="A3205">
            <v>502396</v>
          </cell>
          <cell r="H3205">
            <v>864</v>
          </cell>
        </row>
        <row r="3206">
          <cell r="A3206">
            <v>502396</v>
          </cell>
          <cell r="H3206">
            <v>1728</v>
          </cell>
        </row>
        <row r="3207">
          <cell r="A3207">
            <v>502396</v>
          </cell>
          <cell r="H3207">
            <v>2592</v>
          </cell>
        </row>
        <row r="3208">
          <cell r="A3208">
            <v>502943</v>
          </cell>
          <cell r="H3208">
            <v>72</v>
          </cell>
        </row>
        <row r="3209">
          <cell r="A3209">
            <v>503005</v>
          </cell>
          <cell r="H3209">
            <v>6720</v>
          </cell>
        </row>
        <row r="3210">
          <cell r="A3210">
            <v>503072</v>
          </cell>
          <cell r="H3210">
            <v>1680</v>
          </cell>
        </row>
        <row r="3211">
          <cell r="A3211">
            <v>100036</v>
          </cell>
          <cell r="H3211">
            <v>6858</v>
          </cell>
        </row>
        <row r="3212">
          <cell r="A3212">
            <v>100145</v>
          </cell>
          <cell r="H3212">
            <v>900</v>
          </cell>
        </row>
        <row r="3213">
          <cell r="A3213">
            <v>100717</v>
          </cell>
          <cell r="H3213">
            <v>1104</v>
          </cell>
        </row>
        <row r="3214">
          <cell r="A3214">
            <v>100717</v>
          </cell>
          <cell r="H3214">
            <v>864</v>
          </cell>
        </row>
        <row r="3215">
          <cell r="A3215">
            <v>100733</v>
          </cell>
          <cell r="H3215">
            <v>2962.08</v>
          </cell>
        </row>
        <row r="3216">
          <cell r="A3216">
            <v>101218</v>
          </cell>
          <cell r="H3216">
            <v>1958.01</v>
          </cell>
        </row>
        <row r="3217">
          <cell r="A3217">
            <v>101221</v>
          </cell>
          <cell r="H3217">
            <v>856.63</v>
          </cell>
        </row>
        <row r="3218">
          <cell r="A3218">
            <v>102192</v>
          </cell>
          <cell r="H3218">
            <v>4320</v>
          </cell>
        </row>
        <row r="3219">
          <cell r="A3219">
            <v>191402</v>
          </cell>
          <cell r="H3219">
            <v>359</v>
          </cell>
        </row>
        <row r="3220">
          <cell r="A3220">
            <v>191404</v>
          </cell>
          <cell r="H3220">
            <v>3780</v>
          </cell>
        </row>
        <row r="3221">
          <cell r="A3221">
            <v>191404</v>
          </cell>
          <cell r="H3221">
            <v>359</v>
          </cell>
        </row>
        <row r="3222">
          <cell r="A3222">
            <v>500743</v>
          </cell>
          <cell r="H3222">
            <v>4013.9</v>
          </cell>
        </row>
        <row r="3223">
          <cell r="A3223">
            <v>501130</v>
          </cell>
          <cell r="H3223">
            <v>1728</v>
          </cell>
        </row>
        <row r="3224">
          <cell r="A3224">
            <v>501751</v>
          </cell>
          <cell r="H3224">
            <v>2940</v>
          </cell>
        </row>
        <row r="3225">
          <cell r="A3225">
            <v>501986</v>
          </cell>
          <cell r="H3225">
            <v>5100</v>
          </cell>
        </row>
        <row r="3226">
          <cell r="A3226">
            <v>502943</v>
          </cell>
          <cell r="H3226">
            <v>780</v>
          </cell>
        </row>
        <row r="3227">
          <cell r="A3227">
            <v>800069</v>
          </cell>
          <cell r="H3227">
            <v>5090.8</v>
          </cell>
        </row>
        <row r="3228">
          <cell r="A3228">
            <v>900333</v>
          </cell>
          <cell r="H3228">
            <v>7073.18</v>
          </cell>
        </row>
        <row r="3229">
          <cell r="A3229">
            <v>100195</v>
          </cell>
          <cell r="H3229">
            <v>3168</v>
          </cell>
        </row>
        <row r="3230">
          <cell r="A3230">
            <v>100217</v>
          </cell>
          <cell r="H3230">
            <v>15000</v>
          </cell>
        </row>
        <row r="3231">
          <cell r="A3231">
            <v>100217</v>
          </cell>
          <cell r="H3231">
            <v>254</v>
          </cell>
        </row>
        <row r="3232">
          <cell r="A3232">
            <v>100381</v>
          </cell>
          <cell r="H3232">
            <v>588</v>
          </cell>
        </row>
        <row r="3233">
          <cell r="A3233">
            <v>102413</v>
          </cell>
          <cell r="H3233">
            <v>456</v>
          </cell>
        </row>
        <row r="3234">
          <cell r="A3234">
            <v>190030</v>
          </cell>
          <cell r="H3234">
            <v>3009.6</v>
          </cell>
        </row>
        <row r="3235">
          <cell r="A3235">
            <v>190148</v>
          </cell>
          <cell r="H3235">
            <v>1740</v>
          </cell>
        </row>
        <row r="3236">
          <cell r="A3236">
            <v>191394</v>
          </cell>
          <cell r="H3236">
            <v>170</v>
          </cell>
        </row>
        <row r="3237">
          <cell r="A3237">
            <v>191398</v>
          </cell>
          <cell r="H3237">
            <v>900</v>
          </cell>
        </row>
        <row r="3238">
          <cell r="A3238">
            <v>500084</v>
          </cell>
          <cell r="H3238">
            <v>389</v>
          </cell>
        </row>
        <row r="3239">
          <cell r="A3239">
            <v>500084</v>
          </cell>
          <cell r="H3239">
            <v>912</v>
          </cell>
        </row>
        <row r="3240">
          <cell r="A3240">
            <v>500084</v>
          </cell>
          <cell r="H3240">
            <v>389</v>
          </cell>
        </row>
        <row r="3241">
          <cell r="A3241">
            <v>100071</v>
          </cell>
          <cell r="H3241">
            <v>27027</v>
          </cell>
        </row>
        <row r="3242">
          <cell r="A3242">
            <v>100527</v>
          </cell>
          <cell r="H3242">
            <v>1080</v>
          </cell>
        </row>
        <row r="3243">
          <cell r="A3243">
            <v>101555</v>
          </cell>
          <cell r="H3243">
            <v>216</v>
          </cell>
        </row>
        <row r="3244">
          <cell r="A3244">
            <v>190342</v>
          </cell>
          <cell r="H3244">
            <v>4993.3599999999997</v>
          </cell>
        </row>
        <row r="3245">
          <cell r="A3245">
            <v>190474</v>
          </cell>
          <cell r="H3245">
            <v>278</v>
          </cell>
        </row>
        <row r="3246">
          <cell r="A3246">
            <v>190620</v>
          </cell>
          <cell r="H3246">
            <v>136.16999999999999</v>
          </cell>
        </row>
        <row r="3247">
          <cell r="A3247">
            <v>191071</v>
          </cell>
          <cell r="H3247">
            <v>4440</v>
          </cell>
        </row>
        <row r="3248">
          <cell r="A3248">
            <v>191071</v>
          </cell>
          <cell r="H3248">
            <v>2025</v>
          </cell>
        </row>
        <row r="3249">
          <cell r="A3249">
            <v>191071</v>
          </cell>
          <cell r="H3249">
            <v>1600</v>
          </cell>
        </row>
        <row r="3250">
          <cell r="A3250">
            <v>191401</v>
          </cell>
          <cell r="H3250">
            <v>299</v>
          </cell>
        </row>
        <row r="3251">
          <cell r="A3251">
            <v>191401</v>
          </cell>
          <cell r="H3251">
            <v>1800</v>
          </cell>
        </row>
        <row r="3252">
          <cell r="A3252">
            <v>191401</v>
          </cell>
          <cell r="H3252">
            <v>120</v>
          </cell>
        </row>
        <row r="3253">
          <cell r="A3253">
            <v>191403</v>
          </cell>
          <cell r="H3253">
            <v>75</v>
          </cell>
        </row>
        <row r="3254">
          <cell r="A3254">
            <v>502293</v>
          </cell>
          <cell r="H3254">
            <v>6800</v>
          </cell>
        </row>
        <row r="3255">
          <cell r="A3255">
            <v>502885</v>
          </cell>
          <cell r="H3255">
            <v>254</v>
          </cell>
        </row>
        <row r="3256">
          <cell r="A3256">
            <v>100274</v>
          </cell>
          <cell r="H3256">
            <v>6242.4</v>
          </cell>
        </row>
        <row r="3257">
          <cell r="A3257">
            <v>100324</v>
          </cell>
          <cell r="H3257">
            <v>3960</v>
          </cell>
        </row>
        <row r="3258">
          <cell r="A3258">
            <v>100421</v>
          </cell>
          <cell r="H3258">
            <v>1270</v>
          </cell>
        </row>
        <row r="3259">
          <cell r="A3259">
            <v>101373</v>
          </cell>
          <cell r="H3259">
            <v>350</v>
          </cell>
        </row>
        <row r="3260">
          <cell r="A3260">
            <v>101373</v>
          </cell>
          <cell r="H3260">
            <v>200</v>
          </cell>
        </row>
        <row r="3261">
          <cell r="A3261">
            <v>101373</v>
          </cell>
          <cell r="H3261">
            <v>850</v>
          </cell>
        </row>
        <row r="3262">
          <cell r="A3262">
            <v>101674</v>
          </cell>
          <cell r="H3262">
            <v>5400</v>
          </cell>
        </row>
        <row r="3263">
          <cell r="A3263">
            <v>101674</v>
          </cell>
          <cell r="H3263">
            <v>108.77</v>
          </cell>
        </row>
        <row r="3264">
          <cell r="A3264">
            <v>101959</v>
          </cell>
          <cell r="H3264">
            <v>4440.96</v>
          </cell>
        </row>
        <row r="3265">
          <cell r="A3265">
            <v>102059</v>
          </cell>
          <cell r="H3265">
            <v>1700</v>
          </cell>
        </row>
        <row r="3266">
          <cell r="A3266">
            <v>102076</v>
          </cell>
          <cell r="H3266">
            <v>4212</v>
          </cell>
        </row>
        <row r="3267">
          <cell r="A3267">
            <v>102417</v>
          </cell>
          <cell r="H3267">
            <v>780</v>
          </cell>
        </row>
        <row r="3268">
          <cell r="A3268">
            <v>102417</v>
          </cell>
          <cell r="H3268">
            <v>72</v>
          </cell>
        </row>
        <row r="3269">
          <cell r="A3269">
            <v>102423</v>
          </cell>
          <cell r="H3269">
            <v>680</v>
          </cell>
        </row>
        <row r="3270">
          <cell r="A3270">
            <v>190003</v>
          </cell>
          <cell r="H3270">
            <v>2088</v>
          </cell>
        </row>
        <row r="3271">
          <cell r="A3271">
            <v>190630</v>
          </cell>
          <cell r="H3271">
            <v>2700</v>
          </cell>
        </row>
        <row r="3272">
          <cell r="A3272">
            <v>191383</v>
          </cell>
          <cell r="H3272">
            <v>1984</v>
          </cell>
        </row>
        <row r="3273">
          <cell r="A3273">
            <v>191406</v>
          </cell>
          <cell r="H3273">
            <v>576</v>
          </cell>
        </row>
        <row r="3274">
          <cell r="A3274">
            <v>191407</v>
          </cell>
          <cell r="H3274">
            <v>225</v>
          </cell>
        </row>
        <row r="3275">
          <cell r="A3275">
            <v>191410</v>
          </cell>
          <cell r="H3275">
            <v>225.24</v>
          </cell>
        </row>
        <row r="3276">
          <cell r="A3276">
            <v>400257</v>
          </cell>
          <cell r="H3276">
            <v>84</v>
          </cell>
        </row>
        <row r="3277">
          <cell r="A3277">
            <v>501963</v>
          </cell>
          <cell r="H3277">
            <v>1392</v>
          </cell>
        </row>
        <row r="3278">
          <cell r="A3278">
            <v>900271</v>
          </cell>
          <cell r="H3278">
            <v>1536</v>
          </cell>
        </row>
        <row r="3279">
          <cell r="A3279">
            <v>900271</v>
          </cell>
          <cell r="H3279">
            <v>1920</v>
          </cell>
        </row>
        <row r="3280">
          <cell r="A3280">
            <v>100128</v>
          </cell>
          <cell r="H3280">
            <v>540</v>
          </cell>
        </row>
        <row r="3281">
          <cell r="A3281">
            <v>100296</v>
          </cell>
          <cell r="H3281">
            <v>1824</v>
          </cell>
        </row>
        <row r="3282">
          <cell r="A3282">
            <v>100296</v>
          </cell>
          <cell r="H3282">
            <v>99.08</v>
          </cell>
        </row>
        <row r="3283">
          <cell r="A3283">
            <v>100998</v>
          </cell>
          <cell r="H3283">
            <v>2446.8000000000002</v>
          </cell>
        </row>
        <row r="3284">
          <cell r="A3284">
            <v>101781</v>
          </cell>
          <cell r="H3284">
            <v>2808</v>
          </cell>
        </row>
        <row r="3285">
          <cell r="A3285">
            <v>101857</v>
          </cell>
          <cell r="H3285">
            <v>3780</v>
          </cell>
        </row>
        <row r="3286">
          <cell r="A3286">
            <v>101899</v>
          </cell>
          <cell r="H3286">
            <v>1872</v>
          </cell>
        </row>
        <row r="3287">
          <cell r="A3287">
            <v>102139</v>
          </cell>
          <cell r="H3287">
            <v>176.65</v>
          </cell>
        </row>
        <row r="3288">
          <cell r="A3288">
            <v>102139</v>
          </cell>
          <cell r="H3288">
            <v>283.54000000000002</v>
          </cell>
        </row>
        <row r="3289">
          <cell r="A3289">
            <v>102143</v>
          </cell>
          <cell r="H3289">
            <v>4820.18</v>
          </cell>
        </row>
        <row r="3290">
          <cell r="A3290">
            <v>102336</v>
          </cell>
          <cell r="H3290">
            <v>3552</v>
          </cell>
        </row>
        <row r="3291">
          <cell r="A3291">
            <v>190033</v>
          </cell>
          <cell r="H3291">
            <v>10032</v>
          </cell>
        </row>
        <row r="3292">
          <cell r="A3292">
            <v>190482</v>
          </cell>
          <cell r="H3292">
            <v>359</v>
          </cell>
        </row>
        <row r="3293">
          <cell r="A3293">
            <v>190482</v>
          </cell>
          <cell r="H3293">
            <v>9960</v>
          </cell>
        </row>
        <row r="3294">
          <cell r="A3294">
            <v>191101</v>
          </cell>
          <cell r="H3294">
            <v>288</v>
          </cell>
        </row>
        <row r="3295">
          <cell r="A3295">
            <v>191101</v>
          </cell>
          <cell r="H3295">
            <v>72.739999999999995</v>
          </cell>
        </row>
        <row r="3296">
          <cell r="A3296">
            <v>191127</v>
          </cell>
          <cell r="H3296">
            <v>5016</v>
          </cell>
        </row>
        <row r="3297">
          <cell r="A3297">
            <v>191344</v>
          </cell>
          <cell r="H3297">
            <v>720</v>
          </cell>
        </row>
        <row r="3298">
          <cell r="A3298">
            <v>191344</v>
          </cell>
          <cell r="H3298">
            <v>720</v>
          </cell>
        </row>
        <row r="3299">
          <cell r="A3299">
            <v>191344</v>
          </cell>
          <cell r="H3299">
            <v>720</v>
          </cell>
        </row>
        <row r="3300">
          <cell r="A3300">
            <v>191344</v>
          </cell>
          <cell r="H3300">
            <v>720</v>
          </cell>
        </row>
        <row r="3301">
          <cell r="A3301">
            <v>191366</v>
          </cell>
          <cell r="H3301">
            <v>780</v>
          </cell>
        </row>
        <row r="3302">
          <cell r="A3302">
            <v>191366</v>
          </cell>
          <cell r="H3302">
            <v>49.05</v>
          </cell>
        </row>
        <row r="3303">
          <cell r="A3303">
            <v>191412</v>
          </cell>
          <cell r="H3303">
            <v>696</v>
          </cell>
        </row>
        <row r="3304">
          <cell r="A3304">
            <v>191417</v>
          </cell>
          <cell r="H3304">
            <v>285</v>
          </cell>
        </row>
        <row r="3305">
          <cell r="A3305">
            <v>500733</v>
          </cell>
          <cell r="H3305">
            <v>14680.8</v>
          </cell>
        </row>
        <row r="3306">
          <cell r="A3306">
            <v>500928</v>
          </cell>
          <cell r="H3306">
            <v>26047.83</v>
          </cell>
        </row>
        <row r="3307">
          <cell r="A3307">
            <v>501053</v>
          </cell>
          <cell r="H3307">
            <v>14688</v>
          </cell>
        </row>
        <row r="3308">
          <cell r="A3308">
            <v>501596</v>
          </cell>
          <cell r="H3308">
            <v>2467.1999999999998</v>
          </cell>
        </row>
        <row r="3309">
          <cell r="A3309">
            <v>502393</v>
          </cell>
          <cell r="H3309">
            <v>3010</v>
          </cell>
        </row>
        <row r="3310">
          <cell r="A3310">
            <v>502849</v>
          </cell>
          <cell r="H3310">
            <v>4104</v>
          </cell>
        </row>
        <row r="3311">
          <cell r="A3311">
            <v>800263</v>
          </cell>
          <cell r="H3311">
            <v>480</v>
          </cell>
        </row>
        <row r="3312">
          <cell r="A3312">
            <v>800263</v>
          </cell>
          <cell r="H3312">
            <v>389</v>
          </cell>
        </row>
        <row r="3313">
          <cell r="A3313">
            <v>900074</v>
          </cell>
          <cell r="H3313">
            <v>7104</v>
          </cell>
        </row>
        <row r="3314">
          <cell r="A3314">
            <v>100189</v>
          </cell>
          <cell r="H3314">
            <v>9432</v>
          </cell>
        </row>
        <row r="3315">
          <cell r="A3315">
            <v>101219</v>
          </cell>
          <cell r="H3315">
            <v>783.2</v>
          </cell>
        </row>
        <row r="3316">
          <cell r="A3316">
            <v>101383</v>
          </cell>
          <cell r="H3316">
            <v>825</v>
          </cell>
        </row>
        <row r="3317">
          <cell r="A3317">
            <v>101383</v>
          </cell>
          <cell r="H3317">
            <v>4393.5</v>
          </cell>
        </row>
        <row r="3318">
          <cell r="A3318">
            <v>101423</v>
          </cell>
          <cell r="H3318">
            <v>3026</v>
          </cell>
        </row>
        <row r="3319">
          <cell r="A3319">
            <v>101423</v>
          </cell>
          <cell r="H3319">
            <v>4556</v>
          </cell>
        </row>
        <row r="3320">
          <cell r="A3320">
            <v>101423</v>
          </cell>
          <cell r="H3320">
            <v>6018</v>
          </cell>
        </row>
        <row r="3321">
          <cell r="A3321">
            <v>101755</v>
          </cell>
          <cell r="H3321">
            <v>266</v>
          </cell>
        </row>
        <row r="3322">
          <cell r="A3322">
            <v>101951</v>
          </cell>
          <cell r="H3322">
            <v>3360</v>
          </cell>
        </row>
        <row r="3323">
          <cell r="A3323">
            <v>102312</v>
          </cell>
          <cell r="H3323">
            <v>18000</v>
          </cell>
        </row>
        <row r="3324">
          <cell r="A3324">
            <v>190706</v>
          </cell>
          <cell r="H3324">
            <v>136.13999999999999</v>
          </cell>
        </row>
        <row r="3325">
          <cell r="A3325">
            <v>191055</v>
          </cell>
          <cell r="H3325">
            <v>1417.7</v>
          </cell>
        </row>
        <row r="3326">
          <cell r="A3326">
            <v>191055</v>
          </cell>
          <cell r="H3326">
            <v>529.95000000000005</v>
          </cell>
        </row>
        <row r="3327">
          <cell r="A3327">
            <v>191055</v>
          </cell>
          <cell r="H3327">
            <v>47.46</v>
          </cell>
        </row>
        <row r="3328">
          <cell r="A3328">
            <v>191176</v>
          </cell>
          <cell r="H3328">
            <v>9840</v>
          </cell>
        </row>
        <row r="3329">
          <cell r="A3329">
            <v>191240</v>
          </cell>
          <cell r="H3329">
            <v>3383.5</v>
          </cell>
        </row>
        <row r="3330">
          <cell r="A3330">
            <v>191386</v>
          </cell>
          <cell r="H3330">
            <v>2430.7199999999998</v>
          </cell>
        </row>
        <row r="3331">
          <cell r="A3331">
            <v>191399</v>
          </cell>
          <cell r="H3331">
            <v>3760</v>
          </cell>
        </row>
        <row r="3332">
          <cell r="A3332">
            <v>191405</v>
          </cell>
          <cell r="H3332">
            <v>6600</v>
          </cell>
        </row>
        <row r="3333">
          <cell r="A3333">
            <v>191416</v>
          </cell>
          <cell r="H3333">
            <v>60</v>
          </cell>
        </row>
        <row r="3334">
          <cell r="A3334">
            <v>191416</v>
          </cell>
          <cell r="H3334">
            <v>780</v>
          </cell>
        </row>
        <row r="3335">
          <cell r="A3335">
            <v>500573</v>
          </cell>
          <cell r="H3335">
            <v>1233.54</v>
          </cell>
        </row>
        <row r="3336">
          <cell r="A3336">
            <v>502636</v>
          </cell>
          <cell r="H3336">
            <v>456</v>
          </cell>
        </row>
        <row r="3337">
          <cell r="A3337">
            <v>800280</v>
          </cell>
          <cell r="H3337">
            <v>960</v>
          </cell>
        </row>
        <row r="3338">
          <cell r="A3338">
            <v>900233</v>
          </cell>
          <cell r="H3338">
            <v>3888</v>
          </cell>
        </row>
        <row r="3339">
          <cell r="A3339">
            <v>900233</v>
          </cell>
          <cell r="H3339">
            <v>359</v>
          </cell>
        </row>
        <row r="3340">
          <cell r="A3340">
            <v>100128</v>
          </cell>
          <cell r="H3340">
            <v>6240</v>
          </cell>
        </row>
        <row r="3341">
          <cell r="A3341">
            <v>101223</v>
          </cell>
          <cell r="H3341">
            <v>1000</v>
          </cell>
        </row>
        <row r="3342">
          <cell r="A3342">
            <v>101555</v>
          </cell>
          <cell r="H3342">
            <v>900</v>
          </cell>
        </row>
        <row r="3343">
          <cell r="A3343">
            <v>101717</v>
          </cell>
          <cell r="H3343">
            <v>260</v>
          </cell>
        </row>
        <row r="3344">
          <cell r="A3344">
            <v>101717</v>
          </cell>
          <cell r="H3344">
            <v>853.44</v>
          </cell>
        </row>
        <row r="3345">
          <cell r="A3345">
            <v>102134</v>
          </cell>
          <cell r="H3345">
            <v>216</v>
          </cell>
        </row>
        <row r="3346">
          <cell r="A3346">
            <v>102134</v>
          </cell>
          <cell r="H3346">
            <v>2160</v>
          </cell>
        </row>
        <row r="3347">
          <cell r="A3347">
            <v>102316</v>
          </cell>
          <cell r="H3347">
            <v>298</v>
          </cell>
        </row>
        <row r="3348">
          <cell r="A3348">
            <v>102413</v>
          </cell>
          <cell r="H3348">
            <v>1368</v>
          </cell>
        </row>
        <row r="3349">
          <cell r="A3349">
            <v>190552</v>
          </cell>
          <cell r="H3349">
            <v>3613.78</v>
          </cell>
        </row>
        <row r="3350">
          <cell r="A3350">
            <v>190620</v>
          </cell>
          <cell r="H3350">
            <v>272.33999999999997</v>
          </cell>
        </row>
        <row r="3351">
          <cell r="A3351">
            <v>191386</v>
          </cell>
          <cell r="H3351">
            <v>255</v>
          </cell>
        </row>
        <row r="3352">
          <cell r="A3352">
            <v>191397</v>
          </cell>
          <cell r="H3352">
            <v>190</v>
          </cell>
        </row>
        <row r="3353">
          <cell r="A3353">
            <v>191397</v>
          </cell>
          <cell r="H3353">
            <v>100</v>
          </cell>
        </row>
        <row r="3354">
          <cell r="A3354">
            <v>191397</v>
          </cell>
          <cell r="H3354">
            <v>190</v>
          </cell>
        </row>
        <row r="3355">
          <cell r="A3355">
            <v>500084</v>
          </cell>
          <cell r="H3355">
            <v>72</v>
          </cell>
        </row>
        <row r="3356">
          <cell r="A3356">
            <v>500084</v>
          </cell>
          <cell r="H3356">
            <v>912</v>
          </cell>
        </row>
        <row r="3357">
          <cell r="A3357">
            <v>502065</v>
          </cell>
          <cell r="H3357">
            <v>2610</v>
          </cell>
        </row>
        <row r="3358">
          <cell r="A3358">
            <v>502648</v>
          </cell>
          <cell r="H3358">
            <v>540</v>
          </cell>
        </row>
        <row r="3359">
          <cell r="A3359">
            <v>502648</v>
          </cell>
          <cell r="H3359">
            <v>46.51</v>
          </cell>
        </row>
        <row r="3360">
          <cell r="A3360">
            <v>502776</v>
          </cell>
          <cell r="H3360">
            <v>916</v>
          </cell>
        </row>
        <row r="3361">
          <cell r="A3361">
            <v>900328</v>
          </cell>
          <cell r="H3361">
            <v>5184</v>
          </cell>
        </row>
        <row r="3362">
          <cell r="A3362">
            <v>900328</v>
          </cell>
          <cell r="H3362">
            <v>108.76</v>
          </cell>
        </row>
        <row r="3363">
          <cell r="A3363">
            <v>100034</v>
          </cell>
          <cell r="H3363">
            <v>1566.5</v>
          </cell>
        </row>
        <row r="3364">
          <cell r="A3364">
            <v>100074</v>
          </cell>
          <cell r="H3364">
            <v>3060</v>
          </cell>
        </row>
        <row r="3365">
          <cell r="A3365">
            <v>100078</v>
          </cell>
          <cell r="H3365">
            <v>3033</v>
          </cell>
        </row>
        <row r="3366">
          <cell r="A3366">
            <v>100132</v>
          </cell>
          <cell r="H3366">
            <v>1566</v>
          </cell>
        </row>
        <row r="3367">
          <cell r="A3367">
            <v>100133</v>
          </cell>
          <cell r="H3367">
            <v>3051</v>
          </cell>
        </row>
        <row r="3368">
          <cell r="A3368">
            <v>100135</v>
          </cell>
          <cell r="H3368">
            <v>1563.5</v>
          </cell>
        </row>
        <row r="3369">
          <cell r="A3369">
            <v>100136</v>
          </cell>
          <cell r="H3369">
            <v>1586.5</v>
          </cell>
        </row>
        <row r="3370">
          <cell r="A3370">
            <v>100171</v>
          </cell>
          <cell r="H3370">
            <v>9900</v>
          </cell>
        </row>
        <row r="3371">
          <cell r="A3371">
            <v>100327</v>
          </cell>
          <cell r="H3371">
            <v>2376</v>
          </cell>
        </row>
        <row r="3372">
          <cell r="A3372">
            <v>100333</v>
          </cell>
          <cell r="H3372">
            <v>3168</v>
          </cell>
        </row>
        <row r="3373">
          <cell r="A3373">
            <v>100333</v>
          </cell>
          <cell r="H3373">
            <v>3168</v>
          </cell>
        </row>
        <row r="3374">
          <cell r="A3374">
            <v>100369</v>
          </cell>
          <cell r="H3374">
            <v>13260</v>
          </cell>
        </row>
        <row r="3375">
          <cell r="A3375">
            <v>100657</v>
          </cell>
          <cell r="H3375">
            <v>492</v>
          </cell>
        </row>
        <row r="3376">
          <cell r="A3376">
            <v>100900</v>
          </cell>
          <cell r="H3376">
            <v>570</v>
          </cell>
        </row>
        <row r="3377">
          <cell r="A3377">
            <v>100943</v>
          </cell>
          <cell r="H3377">
            <v>1574</v>
          </cell>
        </row>
        <row r="3378">
          <cell r="A3378">
            <v>101373</v>
          </cell>
          <cell r="H3378">
            <v>100</v>
          </cell>
        </row>
        <row r="3379">
          <cell r="A3379">
            <v>101426</v>
          </cell>
          <cell r="H3379">
            <v>2822</v>
          </cell>
        </row>
        <row r="3380">
          <cell r="A3380">
            <v>101597</v>
          </cell>
          <cell r="H3380">
            <v>304</v>
          </cell>
        </row>
        <row r="3381">
          <cell r="A3381">
            <v>101662</v>
          </cell>
          <cell r="H3381">
            <v>625</v>
          </cell>
        </row>
        <row r="3382">
          <cell r="A3382">
            <v>102217</v>
          </cell>
          <cell r="H3382">
            <v>2078.42</v>
          </cell>
        </row>
        <row r="3383">
          <cell r="A3383">
            <v>102217</v>
          </cell>
          <cell r="H3383">
            <v>1811.6</v>
          </cell>
        </row>
        <row r="3384">
          <cell r="A3384">
            <v>102252</v>
          </cell>
          <cell r="H3384">
            <v>600</v>
          </cell>
        </row>
        <row r="3385">
          <cell r="A3385">
            <v>102372</v>
          </cell>
          <cell r="H3385">
            <v>68.06</v>
          </cell>
        </row>
        <row r="3386">
          <cell r="A3386">
            <v>102372</v>
          </cell>
          <cell r="H3386">
            <v>480</v>
          </cell>
        </row>
        <row r="3387">
          <cell r="A3387">
            <v>102398</v>
          </cell>
          <cell r="H3387">
            <v>1800</v>
          </cell>
        </row>
        <row r="3388">
          <cell r="A3388">
            <v>190426</v>
          </cell>
          <cell r="H3388">
            <v>1225.53</v>
          </cell>
        </row>
        <row r="3389">
          <cell r="A3389">
            <v>191409</v>
          </cell>
          <cell r="H3389">
            <v>8640</v>
          </cell>
        </row>
        <row r="3390">
          <cell r="A3390">
            <v>191419</v>
          </cell>
          <cell r="H3390">
            <v>6560</v>
          </cell>
        </row>
        <row r="3391">
          <cell r="A3391">
            <v>502543</v>
          </cell>
          <cell r="H3391">
            <v>3528</v>
          </cell>
        </row>
        <row r="3392">
          <cell r="A3392">
            <v>100036</v>
          </cell>
          <cell r="H3392">
            <v>3240</v>
          </cell>
        </row>
        <row r="3393">
          <cell r="A3393">
            <v>100657</v>
          </cell>
          <cell r="H3393">
            <v>328</v>
          </cell>
        </row>
        <row r="3394">
          <cell r="A3394">
            <v>100848</v>
          </cell>
          <cell r="H3394">
            <v>107.24</v>
          </cell>
        </row>
        <row r="3395">
          <cell r="A3395">
            <v>100848</v>
          </cell>
          <cell r="H3395">
            <v>13405</v>
          </cell>
        </row>
        <row r="3396">
          <cell r="A3396">
            <v>101606</v>
          </cell>
          <cell r="H3396">
            <v>3220.69</v>
          </cell>
        </row>
        <row r="3397">
          <cell r="A3397">
            <v>101606</v>
          </cell>
          <cell r="H3397">
            <v>3979.05</v>
          </cell>
        </row>
        <row r="3398">
          <cell r="A3398">
            <v>101986</v>
          </cell>
          <cell r="H3398">
            <v>4428</v>
          </cell>
        </row>
        <row r="3399">
          <cell r="A3399">
            <v>102135</v>
          </cell>
          <cell r="H3399">
            <v>1440</v>
          </cell>
        </row>
        <row r="3400">
          <cell r="A3400">
            <v>102398</v>
          </cell>
          <cell r="H3400">
            <v>180</v>
          </cell>
        </row>
        <row r="3401">
          <cell r="A3401">
            <v>102418</v>
          </cell>
          <cell r="H3401">
            <v>780</v>
          </cell>
        </row>
        <row r="3402">
          <cell r="A3402">
            <v>102418</v>
          </cell>
          <cell r="H3402">
            <v>72</v>
          </cell>
        </row>
        <row r="3403">
          <cell r="A3403">
            <v>190692</v>
          </cell>
          <cell r="H3403">
            <v>12</v>
          </cell>
        </row>
        <row r="3404">
          <cell r="A3404">
            <v>190692</v>
          </cell>
          <cell r="H3404">
            <v>171</v>
          </cell>
        </row>
        <row r="3405">
          <cell r="A3405">
            <v>190692</v>
          </cell>
          <cell r="H3405">
            <v>51</v>
          </cell>
        </row>
        <row r="3406">
          <cell r="A3406">
            <v>191421</v>
          </cell>
          <cell r="H3406">
            <v>264</v>
          </cell>
        </row>
        <row r="3407">
          <cell r="A3407">
            <v>191421</v>
          </cell>
          <cell r="H3407">
            <v>264</v>
          </cell>
        </row>
        <row r="3408">
          <cell r="A3408">
            <v>500365</v>
          </cell>
          <cell r="H3408">
            <v>2784</v>
          </cell>
        </row>
        <row r="3409">
          <cell r="A3409">
            <v>500365</v>
          </cell>
          <cell r="H3409">
            <v>189</v>
          </cell>
        </row>
        <row r="3410">
          <cell r="A3410">
            <v>502943</v>
          </cell>
          <cell r="H3410">
            <v>144</v>
          </cell>
        </row>
        <row r="3411">
          <cell r="A3411">
            <v>502943</v>
          </cell>
          <cell r="H3411">
            <v>1560</v>
          </cell>
        </row>
        <row r="3412">
          <cell r="A3412">
            <v>503033</v>
          </cell>
          <cell r="H3412">
            <v>1008</v>
          </cell>
        </row>
        <row r="3413">
          <cell r="A3413">
            <v>800159</v>
          </cell>
          <cell r="H3413">
            <v>1368</v>
          </cell>
        </row>
        <row r="3414">
          <cell r="A3414">
            <v>800231</v>
          </cell>
          <cell r="H3414">
            <v>9720</v>
          </cell>
        </row>
        <row r="3415">
          <cell r="A3415">
            <v>100196</v>
          </cell>
          <cell r="H3415">
            <v>324</v>
          </cell>
        </row>
        <row r="3416">
          <cell r="A3416">
            <v>100203</v>
          </cell>
          <cell r="H3416">
            <v>5100</v>
          </cell>
        </row>
        <row r="3417">
          <cell r="A3417">
            <v>100892</v>
          </cell>
          <cell r="H3417">
            <v>376.5</v>
          </cell>
        </row>
        <row r="3418">
          <cell r="A3418">
            <v>101062</v>
          </cell>
          <cell r="H3418">
            <v>3400</v>
          </cell>
        </row>
        <row r="3419">
          <cell r="A3419">
            <v>101421</v>
          </cell>
          <cell r="H3419">
            <v>3010</v>
          </cell>
        </row>
        <row r="3420">
          <cell r="A3420">
            <v>101423</v>
          </cell>
          <cell r="H3420">
            <v>2610</v>
          </cell>
        </row>
        <row r="3421">
          <cell r="A3421">
            <v>101425</v>
          </cell>
          <cell r="H3421">
            <v>2810</v>
          </cell>
        </row>
        <row r="3422">
          <cell r="A3422">
            <v>101426</v>
          </cell>
          <cell r="H3422">
            <v>3010</v>
          </cell>
        </row>
        <row r="3423">
          <cell r="A3423">
            <v>102135</v>
          </cell>
          <cell r="H3423">
            <v>144</v>
          </cell>
        </row>
        <row r="3424">
          <cell r="A3424">
            <v>190061</v>
          </cell>
          <cell r="H3424">
            <v>1755.6</v>
          </cell>
        </row>
        <row r="3425">
          <cell r="A3425">
            <v>190061</v>
          </cell>
          <cell r="H3425">
            <v>1254</v>
          </cell>
        </row>
        <row r="3426">
          <cell r="A3426">
            <v>191109</v>
          </cell>
          <cell r="H3426">
            <v>400</v>
          </cell>
        </row>
        <row r="3427">
          <cell r="A3427">
            <v>191213</v>
          </cell>
          <cell r="H3427">
            <v>5100</v>
          </cell>
        </row>
        <row r="3428">
          <cell r="A3428">
            <v>191268</v>
          </cell>
          <cell r="H3428">
            <v>2220</v>
          </cell>
        </row>
        <row r="3429">
          <cell r="A3429">
            <v>191281</v>
          </cell>
          <cell r="H3429">
            <v>390</v>
          </cell>
        </row>
        <row r="3430">
          <cell r="A3430">
            <v>502030</v>
          </cell>
          <cell r="H3430">
            <v>3400</v>
          </cell>
        </row>
        <row r="3431">
          <cell r="A3431">
            <v>100129</v>
          </cell>
          <cell r="H3431">
            <v>1508</v>
          </cell>
        </row>
        <row r="3432">
          <cell r="A3432">
            <v>100143</v>
          </cell>
          <cell r="H3432">
            <v>72</v>
          </cell>
        </row>
        <row r="3433">
          <cell r="A3433">
            <v>100145</v>
          </cell>
          <cell r="H3433">
            <v>4500</v>
          </cell>
        </row>
        <row r="3434">
          <cell r="A3434">
            <v>100166</v>
          </cell>
          <cell r="H3434">
            <v>1020</v>
          </cell>
        </row>
        <row r="3435">
          <cell r="A3435">
            <v>100203</v>
          </cell>
          <cell r="H3435">
            <v>2610</v>
          </cell>
        </row>
        <row r="3436">
          <cell r="A3436">
            <v>100215</v>
          </cell>
          <cell r="H3436">
            <v>17100</v>
          </cell>
        </row>
        <row r="3437">
          <cell r="A3437">
            <v>100358</v>
          </cell>
          <cell r="H3437">
            <v>7000</v>
          </cell>
        </row>
        <row r="3438">
          <cell r="A3438">
            <v>100578</v>
          </cell>
          <cell r="H3438">
            <v>2210</v>
          </cell>
        </row>
        <row r="3439">
          <cell r="A3439">
            <v>100653</v>
          </cell>
          <cell r="H3439">
            <v>684.54</v>
          </cell>
        </row>
        <row r="3440">
          <cell r="A3440">
            <v>100653</v>
          </cell>
          <cell r="H3440">
            <v>730.66</v>
          </cell>
        </row>
        <row r="3441">
          <cell r="A3441">
            <v>100680</v>
          </cell>
          <cell r="H3441">
            <v>2610</v>
          </cell>
        </row>
        <row r="3442">
          <cell r="A3442">
            <v>101412</v>
          </cell>
          <cell r="H3442">
            <v>2410</v>
          </cell>
        </row>
        <row r="3443">
          <cell r="A3443">
            <v>101845</v>
          </cell>
          <cell r="H3443">
            <v>810</v>
          </cell>
        </row>
        <row r="3444">
          <cell r="A3444">
            <v>102076</v>
          </cell>
          <cell r="H3444">
            <v>4212</v>
          </cell>
        </row>
        <row r="3445">
          <cell r="A3445">
            <v>190371</v>
          </cell>
          <cell r="H3445">
            <v>17743.740000000002</v>
          </cell>
        </row>
        <row r="3446">
          <cell r="A3446">
            <v>190482</v>
          </cell>
          <cell r="H3446">
            <v>3010</v>
          </cell>
        </row>
        <row r="3447">
          <cell r="A3447">
            <v>190903</v>
          </cell>
          <cell r="H3447">
            <v>2000</v>
          </cell>
        </row>
        <row r="3448">
          <cell r="A3448">
            <v>191111</v>
          </cell>
          <cell r="H3448">
            <v>1104.0899999999999</v>
          </cell>
        </row>
        <row r="3449">
          <cell r="A3449">
            <v>191111</v>
          </cell>
          <cell r="H3449">
            <v>2295.54</v>
          </cell>
        </row>
        <row r="3450">
          <cell r="A3450">
            <v>191111</v>
          </cell>
          <cell r="H3450">
            <v>1213.29</v>
          </cell>
        </row>
        <row r="3451">
          <cell r="A3451">
            <v>191176</v>
          </cell>
          <cell r="H3451">
            <v>9840</v>
          </cell>
        </row>
        <row r="3452">
          <cell r="A3452">
            <v>191178</v>
          </cell>
          <cell r="H3452">
            <v>9840</v>
          </cell>
        </row>
        <row r="3453">
          <cell r="A3453">
            <v>191310</v>
          </cell>
          <cell r="H3453">
            <v>670</v>
          </cell>
        </row>
        <row r="3454">
          <cell r="A3454">
            <v>191422</v>
          </cell>
          <cell r="H3454">
            <v>378</v>
          </cell>
        </row>
        <row r="3455">
          <cell r="A3455">
            <v>191422</v>
          </cell>
          <cell r="H3455">
            <v>6120</v>
          </cell>
        </row>
        <row r="3456">
          <cell r="A3456">
            <v>500540</v>
          </cell>
          <cell r="H3456">
            <v>3100</v>
          </cell>
        </row>
        <row r="3457">
          <cell r="A3457">
            <v>500540</v>
          </cell>
          <cell r="H3457">
            <v>2410</v>
          </cell>
        </row>
        <row r="3458">
          <cell r="A3458">
            <v>500540</v>
          </cell>
          <cell r="H3458">
            <v>9300</v>
          </cell>
        </row>
        <row r="3459">
          <cell r="A3459">
            <v>502413</v>
          </cell>
          <cell r="H3459">
            <v>7776</v>
          </cell>
        </row>
        <row r="3460">
          <cell r="A3460">
            <v>100187</v>
          </cell>
          <cell r="H3460">
            <v>1080</v>
          </cell>
        </row>
        <row r="3461">
          <cell r="A3461">
            <v>100216</v>
          </cell>
          <cell r="H3461">
            <v>2610</v>
          </cell>
        </row>
        <row r="3462">
          <cell r="A3462">
            <v>100216</v>
          </cell>
          <cell r="H3462">
            <v>2410</v>
          </cell>
        </row>
        <row r="3463">
          <cell r="A3463">
            <v>100216</v>
          </cell>
          <cell r="H3463">
            <v>2410</v>
          </cell>
        </row>
        <row r="3464">
          <cell r="A3464">
            <v>100331</v>
          </cell>
          <cell r="H3464">
            <v>1188</v>
          </cell>
        </row>
        <row r="3465">
          <cell r="A3465">
            <v>100572</v>
          </cell>
          <cell r="H3465">
            <v>2880</v>
          </cell>
        </row>
        <row r="3466">
          <cell r="A3466">
            <v>100963</v>
          </cell>
          <cell r="H3466">
            <v>19800</v>
          </cell>
        </row>
        <row r="3467">
          <cell r="A3467">
            <v>101354</v>
          </cell>
          <cell r="H3467">
            <v>9000</v>
          </cell>
        </row>
        <row r="3468">
          <cell r="A3468">
            <v>102222</v>
          </cell>
          <cell r="H3468">
            <v>6624</v>
          </cell>
        </row>
        <row r="3469">
          <cell r="A3469">
            <v>191111</v>
          </cell>
          <cell r="H3469">
            <v>612</v>
          </cell>
        </row>
        <row r="3470">
          <cell r="A3470">
            <v>191288</v>
          </cell>
          <cell r="H3470">
            <v>4320</v>
          </cell>
        </row>
        <row r="3471">
          <cell r="A3471">
            <v>191420</v>
          </cell>
          <cell r="H3471">
            <v>1560</v>
          </cell>
        </row>
        <row r="3472">
          <cell r="A3472">
            <v>500362</v>
          </cell>
          <cell r="H3472">
            <v>9360</v>
          </cell>
        </row>
        <row r="3473">
          <cell r="A3473">
            <v>501051</v>
          </cell>
          <cell r="H3473">
            <v>6480</v>
          </cell>
        </row>
        <row r="3474">
          <cell r="A3474">
            <v>501051</v>
          </cell>
          <cell r="H3474">
            <v>6480</v>
          </cell>
        </row>
        <row r="3475">
          <cell r="A3475">
            <v>501758</v>
          </cell>
          <cell r="H3475">
            <v>6840</v>
          </cell>
        </row>
        <row r="3476">
          <cell r="A3476">
            <v>501987</v>
          </cell>
          <cell r="H3476">
            <v>5100</v>
          </cell>
        </row>
        <row r="3477">
          <cell r="A3477">
            <v>502440</v>
          </cell>
          <cell r="H3477">
            <v>3600</v>
          </cell>
        </row>
        <row r="3478">
          <cell r="A3478">
            <v>900067</v>
          </cell>
          <cell r="H3478">
            <v>180</v>
          </cell>
        </row>
        <row r="3479">
          <cell r="A3479">
            <v>100251</v>
          </cell>
          <cell r="H3479">
            <v>510</v>
          </cell>
        </row>
        <row r="3480">
          <cell r="A3480">
            <v>100607</v>
          </cell>
          <cell r="H3480">
            <v>17500</v>
          </cell>
        </row>
        <row r="3481">
          <cell r="A3481">
            <v>100949</v>
          </cell>
          <cell r="H3481">
            <v>4404.24</v>
          </cell>
        </row>
        <row r="3482">
          <cell r="A3482">
            <v>101885</v>
          </cell>
          <cell r="H3482">
            <v>4800</v>
          </cell>
        </row>
        <row r="3483">
          <cell r="A3483">
            <v>102246</v>
          </cell>
          <cell r="H3483">
            <v>18880</v>
          </cell>
        </row>
        <row r="3484">
          <cell r="A3484">
            <v>102417</v>
          </cell>
          <cell r="H3484">
            <v>144</v>
          </cell>
        </row>
        <row r="3485">
          <cell r="A3485">
            <v>102417</v>
          </cell>
          <cell r="H3485">
            <v>1560</v>
          </cell>
        </row>
        <row r="3486">
          <cell r="A3486">
            <v>190275</v>
          </cell>
          <cell r="H3486">
            <v>180</v>
          </cell>
        </row>
        <row r="3487">
          <cell r="A3487">
            <v>190937</v>
          </cell>
          <cell r="H3487">
            <v>1140</v>
          </cell>
        </row>
        <row r="3488">
          <cell r="A3488">
            <v>190937</v>
          </cell>
          <cell r="H3488">
            <v>85</v>
          </cell>
        </row>
        <row r="3489">
          <cell r="A3489">
            <v>190937</v>
          </cell>
          <cell r="H3489">
            <v>120</v>
          </cell>
        </row>
        <row r="3490">
          <cell r="A3490">
            <v>190937</v>
          </cell>
          <cell r="H3490">
            <v>404</v>
          </cell>
        </row>
        <row r="3491">
          <cell r="A3491">
            <v>190937</v>
          </cell>
          <cell r="H3491">
            <v>140</v>
          </cell>
        </row>
        <row r="3492">
          <cell r="A3492">
            <v>190980</v>
          </cell>
          <cell r="H3492">
            <v>6846.24</v>
          </cell>
        </row>
        <row r="3493">
          <cell r="A3493">
            <v>190980</v>
          </cell>
          <cell r="H3493">
            <v>2310</v>
          </cell>
        </row>
        <row r="3494">
          <cell r="A3494">
            <v>191414</v>
          </cell>
          <cell r="H3494">
            <v>59</v>
          </cell>
        </row>
        <row r="3495">
          <cell r="A3495">
            <v>191414</v>
          </cell>
          <cell r="H3495">
            <v>900</v>
          </cell>
        </row>
        <row r="3496">
          <cell r="A3496">
            <v>191425</v>
          </cell>
          <cell r="H3496">
            <v>900</v>
          </cell>
        </row>
        <row r="3497">
          <cell r="A3497">
            <v>191425</v>
          </cell>
          <cell r="H3497">
            <v>65.23</v>
          </cell>
        </row>
        <row r="3498">
          <cell r="A3498">
            <v>191425</v>
          </cell>
          <cell r="H3498">
            <v>289</v>
          </cell>
        </row>
        <row r="3499">
          <cell r="A3499">
            <v>191426</v>
          </cell>
          <cell r="H3499">
            <v>912</v>
          </cell>
        </row>
        <row r="3500">
          <cell r="A3500">
            <v>500014</v>
          </cell>
          <cell r="H3500">
            <v>17500</v>
          </cell>
        </row>
        <row r="3501">
          <cell r="A3501">
            <v>500512</v>
          </cell>
          <cell r="H3501">
            <v>2810</v>
          </cell>
        </row>
        <row r="3502">
          <cell r="A3502">
            <v>502885</v>
          </cell>
          <cell r="H3502">
            <v>2810</v>
          </cell>
        </row>
        <row r="3503">
          <cell r="A3503">
            <v>800204</v>
          </cell>
          <cell r="H3503">
            <v>13020</v>
          </cell>
        </row>
        <row r="3504">
          <cell r="A3504">
            <v>900067</v>
          </cell>
          <cell r="H3504">
            <v>50282.21</v>
          </cell>
        </row>
        <row r="3505">
          <cell r="A3505">
            <v>900067</v>
          </cell>
          <cell r="H3505">
            <v>4960</v>
          </cell>
        </row>
        <row r="3506">
          <cell r="A3506">
            <v>900067</v>
          </cell>
          <cell r="H3506">
            <v>3672</v>
          </cell>
        </row>
        <row r="3507">
          <cell r="A3507">
            <v>900252</v>
          </cell>
          <cell r="H3507">
            <v>600</v>
          </cell>
        </row>
        <row r="3508">
          <cell r="A3508">
            <v>900252</v>
          </cell>
          <cell r="H3508">
            <v>40</v>
          </cell>
        </row>
        <row r="3509">
          <cell r="A3509">
            <v>100613</v>
          </cell>
          <cell r="H3509">
            <v>6440</v>
          </cell>
        </row>
        <row r="3510">
          <cell r="A3510">
            <v>100733</v>
          </cell>
          <cell r="H3510">
            <v>2468.4</v>
          </cell>
        </row>
        <row r="3511">
          <cell r="A3511">
            <v>101051</v>
          </cell>
          <cell r="H3511">
            <v>3192</v>
          </cell>
        </row>
        <row r="3512">
          <cell r="A3512">
            <v>101760</v>
          </cell>
          <cell r="H3512">
            <v>1368</v>
          </cell>
        </row>
        <row r="3513">
          <cell r="A3513">
            <v>101984</v>
          </cell>
          <cell r="H3513">
            <v>720</v>
          </cell>
        </row>
        <row r="3514">
          <cell r="A3514">
            <v>101984</v>
          </cell>
          <cell r="H3514">
            <v>2160</v>
          </cell>
        </row>
        <row r="3515">
          <cell r="A3515">
            <v>101984</v>
          </cell>
          <cell r="H3515">
            <v>1800</v>
          </cell>
        </row>
        <row r="3516">
          <cell r="A3516">
            <v>101984</v>
          </cell>
          <cell r="H3516">
            <v>1440</v>
          </cell>
        </row>
        <row r="3517">
          <cell r="A3517">
            <v>101984</v>
          </cell>
          <cell r="H3517">
            <v>1440</v>
          </cell>
        </row>
        <row r="3518">
          <cell r="A3518">
            <v>101984</v>
          </cell>
          <cell r="H3518">
            <v>1440</v>
          </cell>
        </row>
        <row r="3519">
          <cell r="A3519">
            <v>101984</v>
          </cell>
          <cell r="H3519">
            <v>1440</v>
          </cell>
        </row>
        <row r="3520">
          <cell r="A3520">
            <v>101984</v>
          </cell>
          <cell r="H3520">
            <v>1080</v>
          </cell>
        </row>
        <row r="3521">
          <cell r="A3521">
            <v>101984</v>
          </cell>
          <cell r="H3521">
            <v>1800</v>
          </cell>
        </row>
        <row r="3522">
          <cell r="A3522">
            <v>101984</v>
          </cell>
          <cell r="H3522">
            <v>1800</v>
          </cell>
        </row>
        <row r="3523">
          <cell r="A3523">
            <v>101984</v>
          </cell>
          <cell r="H3523">
            <v>2880</v>
          </cell>
        </row>
        <row r="3524">
          <cell r="A3524">
            <v>102263</v>
          </cell>
          <cell r="H3524">
            <v>576</v>
          </cell>
        </row>
        <row r="3525">
          <cell r="A3525">
            <v>102286</v>
          </cell>
          <cell r="H3525">
            <v>567</v>
          </cell>
        </row>
        <row r="3526">
          <cell r="A3526">
            <v>102286</v>
          </cell>
          <cell r="H3526">
            <v>1512</v>
          </cell>
        </row>
        <row r="3527">
          <cell r="A3527">
            <v>102286</v>
          </cell>
          <cell r="H3527">
            <v>92.59</v>
          </cell>
        </row>
        <row r="3528">
          <cell r="A3528">
            <v>102315</v>
          </cell>
          <cell r="H3528">
            <v>2160</v>
          </cell>
        </row>
        <row r="3529">
          <cell r="A3529">
            <v>102315</v>
          </cell>
          <cell r="H3529">
            <v>216</v>
          </cell>
        </row>
        <row r="3530">
          <cell r="A3530">
            <v>102318</v>
          </cell>
          <cell r="H3530">
            <v>648</v>
          </cell>
        </row>
        <row r="3531">
          <cell r="A3531">
            <v>102318</v>
          </cell>
          <cell r="H3531">
            <v>6480</v>
          </cell>
        </row>
        <row r="3532">
          <cell r="A3532">
            <v>102336</v>
          </cell>
          <cell r="H3532">
            <v>1440</v>
          </cell>
        </row>
        <row r="3533">
          <cell r="A3533">
            <v>102426</v>
          </cell>
          <cell r="H3533">
            <v>915.6</v>
          </cell>
        </row>
        <row r="3534">
          <cell r="A3534">
            <v>190313</v>
          </cell>
          <cell r="H3534">
            <v>1560</v>
          </cell>
        </row>
        <row r="3535">
          <cell r="A3535">
            <v>190342</v>
          </cell>
          <cell r="H3535">
            <v>3231.35</v>
          </cell>
        </row>
        <row r="3536">
          <cell r="A3536">
            <v>190424</v>
          </cell>
          <cell r="H3536">
            <v>700</v>
          </cell>
        </row>
        <row r="3537">
          <cell r="A3537">
            <v>190424</v>
          </cell>
          <cell r="H3537">
            <v>840</v>
          </cell>
        </row>
        <row r="3538">
          <cell r="A3538">
            <v>190424</v>
          </cell>
          <cell r="H3538">
            <v>2520</v>
          </cell>
        </row>
        <row r="3539">
          <cell r="A3539">
            <v>190543</v>
          </cell>
          <cell r="H3539">
            <v>4040</v>
          </cell>
        </row>
        <row r="3540">
          <cell r="A3540">
            <v>190543</v>
          </cell>
          <cell r="H3540">
            <v>3850</v>
          </cell>
        </row>
        <row r="3541">
          <cell r="A3541">
            <v>190543</v>
          </cell>
          <cell r="H3541">
            <v>1250</v>
          </cell>
        </row>
        <row r="3542">
          <cell r="A3542">
            <v>190543</v>
          </cell>
          <cell r="H3542">
            <v>3600</v>
          </cell>
        </row>
        <row r="3543">
          <cell r="A3543">
            <v>190543</v>
          </cell>
          <cell r="H3543">
            <v>950</v>
          </cell>
        </row>
        <row r="3544">
          <cell r="A3544">
            <v>191060</v>
          </cell>
          <cell r="H3544">
            <v>91</v>
          </cell>
        </row>
        <row r="3545">
          <cell r="A3545">
            <v>191352</v>
          </cell>
          <cell r="H3545">
            <v>1224.25</v>
          </cell>
        </row>
        <row r="3546">
          <cell r="A3546">
            <v>191427</v>
          </cell>
          <cell r="H3546">
            <v>450</v>
          </cell>
        </row>
        <row r="3547">
          <cell r="A3547">
            <v>191427</v>
          </cell>
          <cell r="H3547">
            <v>70</v>
          </cell>
        </row>
        <row r="3548">
          <cell r="A3548">
            <v>191428</v>
          </cell>
          <cell r="H3548">
            <v>95</v>
          </cell>
        </row>
        <row r="3549">
          <cell r="A3549">
            <v>191428</v>
          </cell>
          <cell r="H3549">
            <v>600</v>
          </cell>
        </row>
        <row r="3550">
          <cell r="A3550">
            <v>500431</v>
          </cell>
          <cell r="H3550">
            <v>7750</v>
          </cell>
        </row>
        <row r="3551">
          <cell r="A3551">
            <v>501059</v>
          </cell>
          <cell r="H3551">
            <v>8208</v>
          </cell>
        </row>
        <row r="3552">
          <cell r="A3552">
            <v>501059</v>
          </cell>
          <cell r="H3552">
            <v>8208</v>
          </cell>
        </row>
        <row r="3553">
          <cell r="A3553">
            <v>800063</v>
          </cell>
          <cell r="H3553">
            <v>613.20000000000005</v>
          </cell>
        </row>
        <row r="3554">
          <cell r="A3554">
            <v>900175</v>
          </cell>
          <cell r="H3554">
            <v>1512</v>
          </cell>
        </row>
        <row r="3555">
          <cell r="A3555">
            <v>100657</v>
          </cell>
          <cell r="H3555">
            <v>2200</v>
          </cell>
        </row>
        <row r="3556">
          <cell r="A3556">
            <v>101423</v>
          </cell>
          <cell r="H3556">
            <v>720</v>
          </cell>
        </row>
        <row r="3557">
          <cell r="A3557">
            <v>101665</v>
          </cell>
          <cell r="H3557">
            <v>1745</v>
          </cell>
        </row>
        <row r="3558">
          <cell r="A3558">
            <v>102140</v>
          </cell>
          <cell r="H3558">
            <v>10440</v>
          </cell>
        </row>
        <row r="3559">
          <cell r="A3559">
            <v>102140</v>
          </cell>
          <cell r="H3559">
            <v>1044</v>
          </cell>
        </row>
        <row r="3560">
          <cell r="A3560">
            <v>190861</v>
          </cell>
          <cell r="H3560">
            <v>792</v>
          </cell>
        </row>
        <row r="3561">
          <cell r="A3561">
            <v>191119</v>
          </cell>
          <cell r="H3561">
            <v>4012.8</v>
          </cell>
        </row>
        <row r="3562">
          <cell r="A3562">
            <v>191377</v>
          </cell>
          <cell r="H3562">
            <v>15898.98</v>
          </cell>
        </row>
        <row r="3563">
          <cell r="A3563">
            <v>191419</v>
          </cell>
          <cell r="H3563">
            <v>480</v>
          </cell>
        </row>
        <row r="3564">
          <cell r="A3564">
            <v>191429</v>
          </cell>
          <cell r="H3564">
            <v>140</v>
          </cell>
        </row>
        <row r="3565">
          <cell r="A3565">
            <v>500572</v>
          </cell>
          <cell r="H3565">
            <v>5420</v>
          </cell>
        </row>
        <row r="3566">
          <cell r="A3566">
            <v>503071</v>
          </cell>
          <cell r="H3566">
            <v>1398.4</v>
          </cell>
        </row>
        <row r="3567">
          <cell r="A3567">
            <v>503071</v>
          </cell>
          <cell r="H3567">
            <v>1044</v>
          </cell>
        </row>
        <row r="3568">
          <cell r="A3568">
            <v>503071</v>
          </cell>
          <cell r="H3568">
            <v>460</v>
          </cell>
        </row>
        <row r="3569">
          <cell r="A3569">
            <v>503071</v>
          </cell>
          <cell r="H3569">
            <v>522</v>
          </cell>
        </row>
        <row r="3570">
          <cell r="A3570">
            <v>101007</v>
          </cell>
          <cell r="H3570">
            <v>48.69</v>
          </cell>
        </row>
        <row r="3571">
          <cell r="A3571">
            <v>101007</v>
          </cell>
          <cell r="H3571">
            <v>1550</v>
          </cell>
        </row>
        <row r="3572">
          <cell r="A3572">
            <v>101032</v>
          </cell>
          <cell r="H3572">
            <v>3100</v>
          </cell>
        </row>
        <row r="3573">
          <cell r="A3573">
            <v>190467</v>
          </cell>
          <cell r="H3573">
            <v>538</v>
          </cell>
        </row>
        <row r="3574">
          <cell r="A3574">
            <v>190861</v>
          </cell>
          <cell r="H3574">
            <v>199</v>
          </cell>
        </row>
        <row r="3575">
          <cell r="A3575">
            <v>191049</v>
          </cell>
          <cell r="H3575">
            <v>3040</v>
          </cell>
        </row>
        <row r="3576">
          <cell r="A3576">
            <v>191377</v>
          </cell>
          <cell r="H3576">
            <v>359</v>
          </cell>
        </row>
        <row r="3577">
          <cell r="A3577">
            <v>800024</v>
          </cell>
          <cell r="H3577">
            <v>2467.1999999999998</v>
          </cell>
        </row>
        <row r="3578">
          <cell r="A3578">
            <v>100186</v>
          </cell>
          <cell r="H3578">
            <v>7000</v>
          </cell>
        </row>
        <row r="3579">
          <cell r="A3579">
            <v>100189</v>
          </cell>
          <cell r="H3579">
            <v>104</v>
          </cell>
        </row>
        <row r="3580">
          <cell r="A3580">
            <v>100998</v>
          </cell>
          <cell r="H3580">
            <v>2446.8000000000002</v>
          </cell>
        </row>
        <row r="3581">
          <cell r="A3581">
            <v>101370</v>
          </cell>
          <cell r="H3581">
            <v>23886.720000000001</v>
          </cell>
        </row>
        <row r="3582">
          <cell r="A3582">
            <v>101373</v>
          </cell>
          <cell r="H3582">
            <v>234</v>
          </cell>
        </row>
        <row r="3583">
          <cell r="A3583">
            <v>101702</v>
          </cell>
          <cell r="H3583">
            <v>1521</v>
          </cell>
        </row>
        <row r="3584">
          <cell r="A3584">
            <v>101702</v>
          </cell>
          <cell r="H3584">
            <v>1404</v>
          </cell>
        </row>
        <row r="3585">
          <cell r="A3585">
            <v>101702</v>
          </cell>
          <cell r="H3585">
            <v>2613</v>
          </cell>
        </row>
        <row r="3586">
          <cell r="A3586">
            <v>101703</v>
          </cell>
          <cell r="H3586">
            <v>1209</v>
          </cell>
        </row>
        <row r="3587">
          <cell r="A3587">
            <v>101703</v>
          </cell>
          <cell r="H3587">
            <v>1560</v>
          </cell>
        </row>
        <row r="3588">
          <cell r="A3588">
            <v>101704</v>
          </cell>
          <cell r="H3588">
            <v>1560</v>
          </cell>
        </row>
        <row r="3589">
          <cell r="A3589">
            <v>101705</v>
          </cell>
          <cell r="H3589">
            <v>117</v>
          </cell>
        </row>
        <row r="3590">
          <cell r="A3590">
            <v>101705</v>
          </cell>
          <cell r="H3590">
            <v>1677</v>
          </cell>
        </row>
        <row r="3591">
          <cell r="A3591">
            <v>101705</v>
          </cell>
          <cell r="H3591">
            <v>39</v>
          </cell>
        </row>
        <row r="3592">
          <cell r="A3592">
            <v>190643</v>
          </cell>
          <cell r="H3592">
            <v>2550</v>
          </cell>
        </row>
        <row r="3593">
          <cell r="A3593">
            <v>190643</v>
          </cell>
          <cell r="H3593">
            <v>1644</v>
          </cell>
        </row>
        <row r="3594">
          <cell r="A3594">
            <v>190705</v>
          </cell>
          <cell r="H3594">
            <v>10550.01</v>
          </cell>
        </row>
        <row r="3595">
          <cell r="A3595">
            <v>190705</v>
          </cell>
          <cell r="H3595">
            <v>19293.39</v>
          </cell>
        </row>
        <row r="3596">
          <cell r="A3596">
            <v>190705</v>
          </cell>
          <cell r="H3596">
            <v>1333.03</v>
          </cell>
        </row>
        <row r="3597">
          <cell r="A3597">
            <v>190944</v>
          </cell>
          <cell r="H3597">
            <v>480</v>
          </cell>
        </row>
        <row r="3598">
          <cell r="A3598">
            <v>191109</v>
          </cell>
          <cell r="H3598">
            <v>429</v>
          </cell>
        </row>
        <row r="3599">
          <cell r="A3599">
            <v>191109</v>
          </cell>
          <cell r="H3599">
            <v>585</v>
          </cell>
        </row>
        <row r="3600">
          <cell r="A3600">
            <v>191432</v>
          </cell>
          <cell r="H3600">
            <v>144</v>
          </cell>
        </row>
        <row r="3601">
          <cell r="A3601">
            <v>191433</v>
          </cell>
          <cell r="H3601">
            <v>80.44</v>
          </cell>
        </row>
        <row r="3602">
          <cell r="A3602">
            <v>191433</v>
          </cell>
          <cell r="H3602">
            <v>540</v>
          </cell>
        </row>
        <row r="3603">
          <cell r="A3603">
            <v>191433</v>
          </cell>
          <cell r="H3603">
            <v>359</v>
          </cell>
        </row>
        <row r="3604">
          <cell r="A3604">
            <v>191435</v>
          </cell>
          <cell r="H3604">
            <v>280</v>
          </cell>
        </row>
        <row r="3605">
          <cell r="A3605">
            <v>201274</v>
          </cell>
          <cell r="H3605">
            <v>1310</v>
          </cell>
        </row>
        <row r="3606">
          <cell r="A3606">
            <v>201274</v>
          </cell>
          <cell r="H3606">
            <v>600</v>
          </cell>
        </row>
        <row r="3607">
          <cell r="A3607">
            <v>201274</v>
          </cell>
          <cell r="H3607">
            <v>6812</v>
          </cell>
        </row>
        <row r="3608">
          <cell r="A3608">
            <v>500139</v>
          </cell>
          <cell r="H3608">
            <v>5420</v>
          </cell>
        </row>
        <row r="3609">
          <cell r="A3609">
            <v>100333</v>
          </cell>
          <cell r="H3609">
            <v>3168</v>
          </cell>
        </row>
        <row r="3610">
          <cell r="A3610">
            <v>100334</v>
          </cell>
          <cell r="H3610">
            <v>3168</v>
          </cell>
        </row>
        <row r="3611">
          <cell r="A3611">
            <v>190235</v>
          </cell>
          <cell r="H3611">
            <v>2198</v>
          </cell>
        </row>
        <row r="3612">
          <cell r="A3612">
            <v>190235</v>
          </cell>
          <cell r="H3612">
            <v>250.8</v>
          </cell>
        </row>
        <row r="3613">
          <cell r="A3613">
            <v>190357</v>
          </cell>
          <cell r="H3613">
            <v>1120</v>
          </cell>
        </row>
        <row r="3614">
          <cell r="A3614">
            <v>190643</v>
          </cell>
          <cell r="H3614">
            <v>369</v>
          </cell>
        </row>
        <row r="3615">
          <cell r="A3615">
            <v>190674</v>
          </cell>
          <cell r="H3615">
            <v>14452.93</v>
          </cell>
        </row>
        <row r="3616">
          <cell r="A3616">
            <v>191154</v>
          </cell>
          <cell r="H3616">
            <v>285</v>
          </cell>
        </row>
        <row r="3617">
          <cell r="A3617">
            <v>191154</v>
          </cell>
          <cell r="H3617">
            <v>345</v>
          </cell>
        </row>
        <row r="3618">
          <cell r="A3618">
            <v>191154</v>
          </cell>
          <cell r="H3618">
            <v>156.55000000000001</v>
          </cell>
        </row>
        <row r="3619">
          <cell r="A3619">
            <v>191239</v>
          </cell>
          <cell r="H3619">
            <v>2400</v>
          </cell>
        </row>
        <row r="3620">
          <cell r="A3620">
            <v>191394</v>
          </cell>
          <cell r="H3620">
            <v>119</v>
          </cell>
        </row>
        <row r="3621">
          <cell r="A3621">
            <v>191394</v>
          </cell>
          <cell r="H3621">
            <v>1235</v>
          </cell>
        </row>
        <row r="3622">
          <cell r="A3622">
            <v>191436</v>
          </cell>
          <cell r="H3622">
            <v>250</v>
          </cell>
        </row>
        <row r="3623">
          <cell r="A3623">
            <v>191436</v>
          </cell>
          <cell r="H3623">
            <v>190</v>
          </cell>
        </row>
        <row r="3624">
          <cell r="A3624">
            <v>191437</v>
          </cell>
          <cell r="H3624">
            <v>91.3</v>
          </cell>
        </row>
        <row r="3625">
          <cell r="A3625">
            <v>191437</v>
          </cell>
          <cell r="H3625">
            <v>420</v>
          </cell>
        </row>
        <row r="3626">
          <cell r="A3626">
            <v>191438</v>
          </cell>
          <cell r="H3626">
            <v>578</v>
          </cell>
        </row>
        <row r="3627">
          <cell r="A3627">
            <v>191438</v>
          </cell>
          <cell r="H3627">
            <v>420</v>
          </cell>
        </row>
        <row r="3628">
          <cell r="A3628">
            <v>501986</v>
          </cell>
          <cell r="H3628">
            <v>6400</v>
          </cell>
        </row>
        <row r="3629">
          <cell r="A3629">
            <v>102141</v>
          </cell>
          <cell r="H3629">
            <v>180</v>
          </cell>
        </row>
        <row r="3630">
          <cell r="A3630">
            <v>102141</v>
          </cell>
          <cell r="H3630">
            <v>216</v>
          </cell>
        </row>
        <row r="3631">
          <cell r="A3631">
            <v>191437</v>
          </cell>
          <cell r="H3631">
            <v>389</v>
          </cell>
        </row>
        <row r="3632">
          <cell r="A3632">
            <v>502094</v>
          </cell>
          <cell r="H3632">
            <v>189</v>
          </cell>
        </row>
        <row r="3633">
          <cell r="A3633">
            <v>101069</v>
          </cell>
          <cell r="H3633">
            <v>7500</v>
          </cell>
        </row>
        <row r="3634">
          <cell r="A3634">
            <v>101220</v>
          </cell>
          <cell r="H3634">
            <v>856.63</v>
          </cell>
        </row>
        <row r="3635">
          <cell r="A3635">
            <v>101900</v>
          </cell>
          <cell r="H3635">
            <v>1080</v>
          </cell>
        </row>
        <row r="3636">
          <cell r="A3636">
            <v>101953</v>
          </cell>
          <cell r="H3636">
            <v>2640</v>
          </cell>
        </row>
        <row r="3637">
          <cell r="A3637">
            <v>101959</v>
          </cell>
          <cell r="H3637">
            <v>4104</v>
          </cell>
        </row>
        <row r="3638">
          <cell r="A3638">
            <v>190203</v>
          </cell>
          <cell r="H3638">
            <v>4026</v>
          </cell>
        </row>
        <row r="3639">
          <cell r="A3639">
            <v>190203</v>
          </cell>
          <cell r="H3639">
            <v>835</v>
          </cell>
        </row>
        <row r="3640">
          <cell r="A3640">
            <v>190589</v>
          </cell>
          <cell r="H3640">
            <v>6080</v>
          </cell>
        </row>
        <row r="3641">
          <cell r="A3641">
            <v>190948</v>
          </cell>
          <cell r="H3641">
            <v>1800</v>
          </cell>
        </row>
        <row r="3642">
          <cell r="A3642">
            <v>191439</v>
          </cell>
          <cell r="H3642">
            <v>540</v>
          </cell>
        </row>
        <row r="3643">
          <cell r="A3643">
            <v>191439</v>
          </cell>
          <cell r="H3643">
            <v>46.13</v>
          </cell>
        </row>
        <row r="3644">
          <cell r="A3644">
            <v>201274</v>
          </cell>
          <cell r="H3644">
            <v>3500</v>
          </cell>
        </row>
        <row r="3645">
          <cell r="A3645">
            <v>500139</v>
          </cell>
          <cell r="H3645">
            <v>5400</v>
          </cell>
        </row>
        <row r="3646">
          <cell r="A3646">
            <v>502094</v>
          </cell>
          <cell r="H3646">
            <v>2976</v>
          </cell>
        </row>
        <row r="3647">
          <cell r="A3647">
            <v>502914</v>
          </cell>
          <cell r="H3647">
            <v>941.64</v>
          </cell>
        </row>
        <row r="3648">
          <cell r="A3648">
            <v>502914</v>
          </cell>
          <cell r="H3648">
            <v>1980</v>
          </cell>
        </row>
        <row r="3649">
          <cell r="A3649">
            <v>100907</v>
          </cell>
          <cell r="H3649">
            <v>1020</v>
          </cell>
        </row>
        <row r="3650">
          <cell r="A3650">
            <v>101426</v>
          </cell>
          <cell r="H3650">
            <v>1156</v>
          </cell>
        </row>
        <row r="3651">
          <cell r="A3651">
            <v>102141</v>
          </cell>
          <cell r="H3651">
            <v>2160</v>
          </cell>
        </row>
        <row r="3652">
          <cell r="A3652">
            <v>102141</v>
          </cell>
          <cell r="H3652">
            <v>1800</v>
          </cell>
        </row>
        <row r="3653">
          <cell r="A3653">
            <v>102316</v>
          </cell>
          <cell r="H3653">
            <v>360</v>
          </cell>
        </row>
        <row r="3654">
          <cell r="A3654">
            <v>102316</v>
          </cell>
          <cell r="H3654">
            <v>3600</v>
          </cell>
        </row>
        <row r="3655">
          <cell r="A3655">
            <v>190218</v>
          </cell>
          <cell r="H3655">
            <v>2991.6</v>
          </cell>
        </row>
        <row r="3656">
          <cell r="A3656">
            <v>190606</v>
          </cell>
          <cell r="H3656">
            <v>150</v>
          </cell>
        </row>
        <row r="3657">
          <cell r="A3657">
            <v>190799</v>
          </cell>
          <cell r="H3657">
            <v>255</v>
          </cell>
        </row>
        <row r="3658">
          <cell r="A3658">
            <v>191178</v>
          </cell>
          <cell r="H3658">
            <v>2710</v>
          </cell>
        </row>
        <row r="3659">
          <cell r="A3659">
            <v>191383</v>
          </cell>
          <cell r="H3659">
            <v>1643</v>
          </cell>
        </row>
        <row r="3660">
          <cell r="A3660">
            <v>191396</v>
          </cell>
          <cell r="H3660">
            <v>665</v>
          </cell>
        </row>
        <row r="3661">
          <cell r="A3661">
            <v>500345</v>
          </cell>
          <cell r="H3661">
            <v>324</v>
          </cell>
        </row>
        <row r="3662">
          <cell r="A3662">
            <v>500345</v>
          </cell>
          <cell r="H3662">
            <v>3240</v>
          </cell>
        </row>
        <row r="3663">
          <cell r="A3663">
            <v>502037</v>
          </cell>
          <cell r="H3663">
            <v>61</v>
          </cell>
        </row>
        <row r="3664">
          <cell r="A3664">
            <v>502037</v>
          </cell>
          <cell r="H3664">
            <v>122</v>
          </cell>
        </row>
        <row r="3665">
          <cell r="A3665">
            <v>502037</v>
          </cell>
          <cell r="H3665">
            <v>183</v>
          </cell>
        </row>
        <row r="3666">
          <cell r="A3666">
            <v>502636</v>
          </cell>
          <cell r="H3666">
            <v>152</v>
          </cell>
        </row>
        <row r="3667">
          <cell r="A3667">
            <v>100036</v>
          </cell>
          <cell r="H3667">
            <v>5751</v>
          </cell>
        </row>
        <row r="3668">
          <cell r="A3668">
            <v>100036</v>
          </cell>
          <cell r="H3668">
            <v>567</v>
          </cell>
        </row>
        <row r="3669">
          <cell r="A3669">
            <v>100415</v>
          </cell>
          <cell r="H3669">
            <v>1550</v>
          </cell>
        </row>
        <row r="3670">
          <cell r="A3670">
            <v>100419</v>
          </cell>
          <cell r="H3670">
            <v>1550</v>
          </cell>
        </row>
        <row r="3671">
          <cell r="A3671">
            <v>100420</v>
          </cell>
          <cell r="H3671">
            <v>1550</v>
          </cell>
        </row>
        <row r="3672">
          <cell r="A3672">
            <v>100578</v>
          </cell>
          <cell r="H3672">
            <v>28000</v>
          </cell>
        </row>
        <row r="3673">
          <cell r="A3673">
            <v>100941</v>
          </cell>
          <cell r="H3673">
            <v>3456</v>
          </cell>
        </row>
        <row r="3674">
          <cell r="A3674">
            <v>100949</v>
          </cell>
          <cell r="H3674">
            <v>4404.24</v>
          </cell>
        </row>
        <row r="3675">
          <cell r="A3675">
            <v>101790</v>
          </cell>
          <cell r="H3675">
            <v>5184</v>
          </cell>
        </row>
        <row r="3676">
          <cell r="A3676">
            <v>102192</v>
          </cell>
          <cell r="H3676">
            <v>4320</v>
          </cell>
        </row>
        <row r="3677">
          <cell r="A3677">
            <v>102192</v>
          </cell>
          <cell r="H3677">
            <v>432</v>
          </cell>
        </row>
        <row r="3678">
          <cell r="A3678">
            <v>102408</v>
          </cell>
          <cell r="H3678">
            <v>1560</v>
          </cell>
        </row>
        <row r="3679">
          <cell r="A3679">
            <v>190799</v>
          </cell>
          <cell r="H3679">
            <v>89.72</v>
          </cell>
        </row>
        <row r="3680">
          <cell r="A3680">
            <v>190799</v>
          </cell>
          <cell r="H3680">
            <v>1020</v>
          </cell>
        </row>
        <row r="3681">
          <cell r="A3681">
            <v>191098</v>
          </cell>
          <cell r="H3681">
            <v>6550</v>
          </cell>
        </row>
        <row r="3682">
          <cell r="A3682">
            <v>191439</v>
          </cell>
          <cell r="H3682">
            <v>249</v>
          </cell>
        </row>
        <row r="3683">
          <cell r="A3683">
            <v>191440</v>
          </cell>
          <cell r="H3683">
            <v>349</v>
          </cell>
        </row>
        <row r="3684">
          <cell r="A3684">
            <v>191440</v>
          </cell>
          <cell r="H3684">
            <v>96</v>
          </cell>
        </row>
        <row r="3685">
          <cell r="A3685">
            <v>500549</v>
          </cell>
          <cell r="H3685">
            <v>4350</v>
          </cell>
        </row>
        <row r="3686">
          <cell r="A3686">
            <v>501059</v>
          </cell>
          <cell r="H3686">
            <v>4104</v>
          </cell>
        </row>
        <row r="3687">
          <cell r="A3687">
            <v>501059</v>
          </cell>
          <cell r="H3687">
            <v>4104</v>
          </cell>
        </row>
        <row r="3688">
          <cell r="A3688">
            <v>501060</v>
          </cell>
          <cell r="H3688">
            <v>3168</v>
          </cell>
        </row>
        <row r="3689">
          <cell r="A3689">
            <v>501060</v>
          </cell>
          <cell r="H3689">
            <v>3168</v>
          </cell>
        </row>
        <row r="3690">
          <cell r="A3690">
            <v>501060</v>
          </cell>
          <cell r="H3690">
            <v>3168</v>
          </cell>
        </row>
        <row r="3691">
          <cell r="A3691">
            <v>501628</v>
          </cell>
          <cell r="H3691">
            <v>1620</v>
          </cell>
        </row>
        <row r="3692">
          <cell r="A3692">
            <v>503031</v>
          </cell>
          <cell r="H3692">
            <v>1620</v>
          </cell>
        </row>
        <row r="3693">
          <cell r="A3693">
            <v>100094</v>
          </cell>
          <cell r="H3693">
            <v>3479</v>
          </cell>
        </row>
        <row r="3694">
          <cell r="A3694">
            <v>100094</v>
          </cell>
          <cell r="H3694">
            <v>254</v>
          </cell>
        </row>
        <row r="3695">
          <cell r="A3695">
            <v>100094</v>
          </cell>
          <cell r="H3695">
            <v>1755</v>
          </cell>
        </row>
        <row r="3696">
          <cell r="A3696">
            <v>100925</v>
          </cell>
          <cell r="H3696">
            <v>1182</v>
          </cell>
        </row>
        <row r="3697">
          <cell r="A3697">
            <v>100925</v>
          </cell>
          <cell r="H3697">
            <v>3264</v>
          </cell>
        </row>
        <row r="3698">
          <cell r="A3698">
            <v>101217</v>
          </cell>
          <cell r="H3698">
            <v>4552.3500000000004</v>
          </cell>
        </row>
        <row r="3699">
          <cell r="A3699">
            <v>101217</v>
          </cell>
          <cell r="H3699">
            <v>228.07</v>
          </cell>
        </row>
        <row r="3700">
          <cell r="A3700">
            <v>101221</v>
          </cell>
          <cell r="H3700">
            <v>856.63</v>
          </cell>
        </row>
        <row r="3701">
          <cell r="A3701">
            <v>102059</v>
          </cell>
          <cell r="H3701">
            <v>1700</v>
          </cell>
        </row>
        <row r="3702">
          <cell r="A3702">
            <v>102267</v>
          </cell>
          <cell r="H3702">
            <v>120</v>
          </cell>
        </row>
        <row r="3703">
          <cell r="A3703">
            <v>190053</v>
          </cell>
          <cell r="H3703">
            <v>1504.8</v>
          </cell>
        </row>
        <row r="3704">
          <cell r="A3704">
            <v>190423</v>
          </cell>
          <cell r="H3704">
            <v>262</v>
          </cell>
        </row>
        <row r="3705">
          <cell r="A3705">
            <v>190986</v>
          </cell>
          <cell r="H3705">
            <v>321</v>
          </cell>
        </row>
        <row r="3706">
          <cell r="A3706">
            <v>190990</v>
          </cell>
          <cell r="H3706">
            <v>1440</v>
          </cell>
        </row>
        <row r="3707">
          <cell r="A3707">
            <v>190990</v>
          </cell>
          <cell r="H3707">
            <v>140.03</v>
          </cell>
        </row>
        <row r="3708">
          <cell r="A3708">
            <v>500084</v>
          </cell>
          <cell r="H3708">
            <v>1532.16</v>
          </cell>
        </row>
        <row r="3709">
          <cell r="A3709">
            <v>500377</v>
          </cell>
          <cell r="H3709">
            <v>3100</v>
          </cell>
        </row>
        <row r="3710">
          <cell r="A3710">
            <v>500572</v>
          </cell>
          <cell r="H3710">
            <v>3916</v>
          </cell>
        </row>
        <row r="3711">
          <cell r="A3711">
            <v>500572</v>
          </cell>
          <cell r="H3711">
            <v>227.08</v>
          </cell>
        </row>
        <row r="3712">
          <cell r="A3712">
            <v>500737</v>
          </cell>
          <cell r="H3712">
            <v>14680.8</v>
          </cell>
        </row>
        <row r="3713">
          <cell r="A3713">
            <v>500815</v>
          </cell>
          <cell r="H3713">
            <v>228.07</v>
          </cell>
        </row>
        <row r="3714">
          <cell r="A3714">
            <v>500815</v>
          </cell>
          <cell r="H3714">
            <v>5482.4</v>
          </cell>
        </row>
        <row r="3715">
          <cell r="A3715">
            <v>501616</v>
          </cell>
          <cell r="H3715">
            <v>3867.05</v>
          </cell>
        </row>
        <row r="3716">
          <cell r="A3716">
            <v>501616</v>
          </cell>
          <cell r="H3716">
            <v>228.07</v>
          </cell>
        </row>
        <row r="3717">
          <cell r="A3717">
            <v>501751</v>
          </cell>
          <cell r="H3717">
            <v>2940</v>
          </cell>
        </row>
        <row r="3718">
          <cell r="A3718">
            <v>501856</v>
          </cell>
          <cell r="H3718">
            <v>522</v>
          </cell>
        </row>
        <row r="3719">
          <cell r="A3719">
            <v>502065</v>
          </cell>
          <cell r="H3719">
            <v>14280</v>
          </cell>
        </row>
        <row r="3720">
          <cell r="A3720">
            <v>502347</v>
          </cell>
          <cell r="H3720">
            <v>50.5</v>
          </cell>
        </row>
        <row r="3721">
          <cell r="A3721">
            <v>800069</v>
          </cell>
          <cell r="H3721">
            <v>5090.8</v>
          </cell>
        </row>
        <row r="3722">
          <cell r="A3722">
            <v>800108</v>
          </cell>
          <cell r="H3722">
            <v>300</v>
          </cell>
        </row>
        <row r="3723">
          <cell r="A3723">
            <v>900039</v>
          </cell>
          <cell r="H3723">
            <v>5922.95</v>
          </cell>
        </row>
        <row r="3724">
          <cell r="A3724">
            <v>900039</v>
          </cell>
          <cell r="H3724">
            <v>228.07</v>
          </cell>
        </row>
        <row r="3725">
          <cell r="A3725">
            <v>900333</v>
          </cell>
          <cell r="H3725">
            <v>228.07</v>
          </cell>
        </row>
        <row r="3726">
          <cell r="A3726">
            <v>900333</v>
          </cell>
          <cell r="H3726">
            <v>7073.18</v>
          </cell>
        </row>
        <row r="3727">
          <cell r="A3727">
            <v>100129</v>
          </cell>
          <cell r="H3727">
            <v>2088</v>
          </cell>
        </row>
        <row r="3728">
          <cell r="A3728">
            <v>100216</v>
          </cell>
          <cell r="H3728">
            <v>25000</v>
          </cell>
        </row>
        <row r="3729">
          <cell r="A3729">
            <v>100216</v>
          </cell>
          <cell r="H3729">
            <v>1270</v>
          </cell>
        </row>
        <row r="3730">
          <cell r="A3730">
            <v>100431</v>
          </cell>
          <cell r="H3730">
            <v>273</v>
          </cell>
        </row>
        <row r="3731">
          <cell r="A3731">
            <v>100838</v>
          </cell>
          <cell r="H3731">
            <v>2006.4</v>
          </cell>
        </row>
        <row r="3732">
          <cell r="A3732">
            <v>100907</v>
          </cell>
          <cell r="H3732">
            <v>108</v>
          </cell>
        </row>
        <row r="3733">
          <cell r="A3733">
            <v>100925</v>
          </cell>
          <cell r="H3733">
            <v>2628</v>
          </cell>
        </row>
        <row r="3734">
          <cell r="A3734">
            <v>101051</v>
          </cell>
          <cell r="H3734">
            <v>7752</v>
          </cell>
        </row>
        <row r="3735">
          <cell r="A3735">
            <v>101303</v>
          </cell>
          <cell r="H3735">
            <v>66</v>
          </cell>
        </row>
        <row r="3736">
          <cell r="A3736">
            <v>101303</v>
          </cell>
          <cell r="H3736">
            <v>660</v>
          </cell>
        </row>
        <row r="3737">
          <cell r="A3737">
            <v>101760</v>
          </cell>
          <cell r="H3737">
            <v>912</v>
          </cell>
        </row>
        <row r="3738">
          <cell r="A3738">
            <v>101856</v>
          </cell>
          <cell r="H3738">
            <v>4200</v>
          </cell>
        </row>
        <row r="3739">
          <cell r="A3739">
            <v>101891</v>
          </cell>
          <cell r="H3739">
            <v>4212</v>
          </cell>
        </row>
        <row r="3740">
          <cell r="A3740">
            <v>101985</v>
          </cell>
          <cell r="H3740">
            <v>2160</v>
          </cell>
        </row>
        <row r="3741">
          <cell r="A3741">
            <v>102222</v>
          </cell>
          <cell r="H3741">
            <v>5274</v>
          </cell>
        </row>
        <row r="3742">
          <cell r="A3742">
            <v>102267</v>
          </cell>
          <cell r="H3742">
            <v>480</v>
          </cell>
        </row>
        <row r="3743">
          <cell r="A3743">
            <v>102428</v>
          </cell>
          <cell r="H3743">
            <v>2200</v>
          </cell>
        </row>
        <row r="3744">
          <cell r="A3744">
            <v>102429</v>
          </cell>
          <cell r="H3744">
            <v>6243.84</v>
          </cell>
        </row>
        <row r="3745">
          <cell r="A3745">
            <v>102430</v>
          </cell>
          <cell r="H3745">
            <v>1812</v>
          </cell>
        </row>
        <row r="3746">
          <cell r="A3746">
            <v>102430</v>
          </cell>
          <cell r="H3746">
            <v>200</v>
          </cell>
        </row>
        <row r="3747">
          <cell r="A3747">
            <v>102431</v>
          </cell>
          <cell r="H3747">
            <v>1368</v>
          </cell>
        </row>
        <row r="3748">
          <cell r="A3748">
            <v>190029</v>
          </cell>
          <cell r="H3748">
            <v>501.6</v>
          </cell>
        </row>
        <row r="3749">
          <cell r="A3749">
            <v>190674</v>
          </cell>
          <cell r="H3749">
            <v>10052.950000000001</v>
          </cell>
        </row>
        <row r="3750">
          <cell r="A3750">
            <v>191293</v>
          </cell>
          <cell r="H3750">
            <v>1550</v>
          </cell>
        </row>
        <row r="3751">
          <cell r="A3751">
            <v>191327</v>
          </cell>
          <cell r="H3751">
            <v>1526</v>
          </cell>
        </row>
        <row r="3752">
          <cell r="A3752">
            <v>191327</v>
          </cell>
          <cell r="H3752">
            <v>1260</v>
          </cell>
        </row>
        <row r="3753">
          <cell r="A3753">
            <v>191329</v>
          </cell>
          <cell r="H3753">
            <v>1260</v>
          </cell>
        </row>
        <row r="3754">
          <cell r="A3754">
            <v>191329</v>
          </cell>
          <cell r="H3754">
            <v>1526</v>
          </cell>
        </row>
        <row r="3755">
          <cell r="A3755">
            <v>191331</v>
          </cell>
          <cell r="H3755">
            <v>990</v>
          </cell>
        </row>
        <row r="3756">
          <cell r="A3756">
            <v>191331</v>
          </cell>
          <cell r="H3756">
            <v>1199</v>
          </cell>
        </row>
        <row r="3757">
          <cell r="A3757">
            <v>191442</v>
          </cell>
          <cell r="H3757">
            <v>630</v>
          </cell>
        </row>
        <row r="3758">
          <cell r="A3758">
            <v>191442</v>
          </cell>
          <cell r="H3758">
            <v>900</v>
          </cell>
        </row>
        <row r="3759">
          <cell r="A3759">
            <v>191442</v>
          </cell>
          <cell r="H3759">
            <v>1000</v>
          </cell>
        </row>
        <row r="3760">
          <cell r="A3760">
            <v>191446</v>
          </cell>
          <cell r="H3760">
            <v>61.31</v>
          </cell>
        </row>
        <row r="3761">
          <cell r="A3761">
            <v>191446</v>
          </cell>
          <cell r="H3761">
            <v>72</v>
          </cell>
        </row>
        <row r="3762">
          <cell r="A3762">
            <v>191446</v>
          </cell>
          <cell r="H3762">
            <v>1428</v>
          </cell>
        </row>
        <row r="3763">
          <cell r="A3763">
            <v>501053</v>
          </cell>
          <cell r="H3763">
            <v>14688</v>
          </cell>
        </row>
        <row r="3764">
          <cell r="A3764">
            <v>501053</v>
          </cell>
          <cell r="H3764">
            <v>14688</v>
          </cell>
        </row>
        <row r="3765">
          <cell r="A3765">
            <v>501908</v>
          </cell>
          <cell r="H3765">
            <v>1560</v>
          </cell>
        </row>
        <row r="3766">
          <cell r="A3766">
            <v>501963</v>
          </cell>
          <cell r="H3766">
            <v>1392</v>
          </cell>
        </row>
        <row r="3767">
          <cell r="A3767">
            <v>502849</v>
          </cell>
          <cell r="H3767">
            <v>4104</v>
          </cell>
        </row>
        <row r="3768">
          <cell r="A3768">
            <v>502943</v>
          </cell>
          <cell r="H3768">
            <v>72</v>
          </cell>
        </row>
        <row r="3769">
          <cell r="A3769">
            <v>502943</v>
          </cell>
          <cell r="H3769">
            <v>780</v>
          </cell>
        </row>
        <row r="3770">
          <cell r="A3770">
            <v>502969</v>
          </cell>
          <cell r="H3770">
            <v>3780</v>
          </cell>
        </row>
        <row r="3771">
          <cell r="A3771">
            <v>100972</v>
          </cell>
          <cell r="H3771">
            <v>2160</v>
          </cell>
        </row>
        <row r="3772">
          <cell r="A3772">
            <v>100972</v>
          </cell>
          <cell r="H3772">
            <v>100.79</v>
          </cell>
        </row>
        <row r="3773">
          <cell r="A3773">
            <v>101953</v>
          </cell>
          <cell r="H3773">
            <v>3500</v>
          </cell>
        </row>
        <row r="3774">
          <cell r="A3774">
            <v>101953</v>
          </cell>
          <cell r="H3774">
            <v>144</v>
          </cell>
        </row>
        <row r="3775">
          <cell r="A3775">
            <v>101985</v>
          </cell>
          <cell r="H3775">
            <v>144</v>
          </cell>
        </row>
        <row r="3776">
          <cell r="A3776">
            <v>190433</v>
          </cell>
          <cell r="H3776">
            <v>351.46</v>
          </cell>
        </row>
        <row r="3777">
          <cell r="A3777">
            <v>190433</v>
          </cell>
          <cell r="H3777">
            <v>272.33999999999997</v>
          </cell>
        </row>
        <row r="3778">
          <cell r="A3778">
            <v>190433</v>
          </cell>
          <cell r="H3778">
            <v>48</v>
          </cell>
        </row>
        <row r="3779">
          <cell r="A3779">
            <v>190433</v>
          </cell>
          <cell r="H3779">
            <v>200</v>
          </cell>
        </row>
        <row r="3780">
          <cell r="A3780">
            <v>190433</v>
          </cell>
          <cell r="H3780">
            <v>240</v>
          </cell>
        </row>
        <row r="3781">
          <cell r="A3781">
            <v>190934</v>
          </cell>
          <cell r="H3781">
            <v>1260</v>
          </cell>
        </row>
        <row r="3782">
          <cell r="A3782">
            <v>190934</v>
          </cell>
          <cell r="H3782">
            <v>1526</v>
          </cell>
        </row>
        <row r="3783">
          <cell r="A3783">
            <v>191328</v>
          </cell>
          <cell r="H3783">
            <v>1260</v>
          </cell>
        </row>
        <row r="3784">
          <cell r="A3784">
            <v>191328</v>
          </cell>
          <cell r="H3784">
            <v>1526</v>
          </cell>
        </row>
        <row r="3785">
          <cell r="A3785">
            <v>191331</v>
          </cell>
          <cell r="H3785">
            <v>1170</v>
          </cell>
        </row>
        <row r="3786">
          <cell r="A3786">
            <v>191331</v>
          </cell>
          <cell r="H3786">
            <v>1417</v>
          </cell>
        </row>
        <row r="3787">
          <cell r="A3787">
            <v>500379</v>
          </cell>
          <cell r="H3787">
            <v>600</v>
          </cell>
        </row>
        <row r="3788">
          <cell r="A3788">
            <v>500743</v>
          </cell>
          <cell r="H3788">
            <v>228.07</v>
          </cell>
        </row>
        <row r="3789">
          <cell r="A3789">
            <v>500743</v>
          </cell>
          <cell r="H3789">
            <v>4013.9</v>
          </cell>
        </row>
        <row r="3790">
          <cell r="A3790">
            <v>100071</v>
          </cell>
          <cell r="H3790">
            <v>27918</v>
          </cell>
        </row>
        <row r="3791">
          <cell r="A3791">
            <v>100201</v>
          </cell>
          <cell r="H3791">
            <v>3491.64</v>
          </cell>
        </row>
        <row r="3792">
          <cell r="A3792">
            <v>100717</v>
          </cell>
          <cell r="H3792">
            <v>768</v>
          </cell>
        </row>
        <row r="3793">
          <cell r="A3793">
            <v>100900</v>
          </cell>
          <cell r="H3793">
            <v>120</v>
          </cell>
        </row>
        <row r="3794">
          <cell r="A3794">
            <v>100907</v>
          </cell>
          <cell r="H3794">
            <v>1110</v>
          </cell>
        </row>
        <row r="3795">
          <cell r="A3795">
            <v>101957</v>
          </cell>
          <cell r="H3795">
            <v>2280</v>
          </cell>
        </row>
        <row r="3796">
          <cell r="A3796">
            <v>102128</v>
          </cell>
          <cell r="H3796">
            <v>1500</v>
          </cell>
        </row>
        <row r="3797">
          <cell r="A3797">
            <v>102129</v>
          </cell>
          <cell r="H3797">
            <v>1950</v>
          </cell>
        </row>
        <row r="3798">
          <cell r="A3798">
            <v>102140</v>
          </cell>
          <cell r="H3798">
            <v>7128</v>
          </cell>
        </row>
        <row r="3799">
          <cell r="A3799">
            <v>102140</v>
          </cell>
          <cell r="H3799">
            <v>792</v>
          </cell>
        </row>
        <row r="3800">
          <cell r="A3800">
            <v>102192</v>
          </cell>
          <cell r="H3800">
            <v>432</v>
          </cell>
        </row>
        <row r="3801">
          <cell r="A3801">
            <v>102192</v>
          </cell>
          <cell r="H3801">
            <v>504</v>
          </cell>
        </row>
        <row r="3802">
          <cell r="A3802">
            <v>102222</v>
          </cell>
          <cell r="H3802">
            <v>6354</v>
          </cell>
        </row>
        <row r="3803">
          <cell r="A3803">
            <v>102313</v>
          </cell>
          <cell r="H3803">
            <v>72</v>
          </cell>
        </row>
        <row r="3804">
          <cell r="A3804">
            <v>102313</v>
          </cell>
          <cell r="H3804">
            <v>648</v>
          </cell>
        </row>
        <row r="3805">
          <cell r="A3805">
            <v>102314</v>
          </cell>
          <cell r="H3805">
            <v>3240</v>
          </cell>
        </row>
        <row r="3806">
          <cell r="A3806">
            <v>102314</v>
          </cell>
          <cell r="H3806">
            <v>360</v>
          </cell>
        </row>
        <row r="3807">
          <cell r="A3807">
            <v>190511</v>
          </cell>
          <cell r="H3807">
            <v>272.33999999999997</v>
          </cell>
        </row>
        <row r="3808">
          <cell r="A3808">
            <v>191449</v>
          </cell>
          <cell r="H3808">
            <v>128.56</v>
          </cell>
        </row>
        <row r="3809">
          <cell r="A3809">
            <v>191449</v>
          </cell>
          <cell r="H3809">
            <v>900</v>
          </cell>
        </row>
        <row r="3810">
          <cell r="A3810">
            <v>191449</v>
          </cell>
          <cell r="H3810">
            <v>125</v>
          </cell>
        </row>
        <row r="3811">
          <cell r="A3811">
            <v>191449</v>
          </cell>
          <cell r="H3811">
            <v>95</v>
          </cell>
        </row>
        <row r="3812">
          <cell r="A3812">
            <v>500345</v>
          </cell>
          <cell r="H3812">
            <v>4212</v>
          </cell>
        </row>
        <row r="3813">
          <cell r="A3813">
            <v>500345</v>
          </cell>
          <cell r="H3813">
            <v>4212</v>
          </cell>
        </row>
        <row r="3814">
          <cell r="A3814">
            <v>500345</v>
          </cell>
          <cell r="H3814">
            <v>468</v>
          </cell>
        </row>
        <row r="3815">
          <cell r="A3815">
            <v>500345</v>
          </cell>
          <cell r="H3815">
            <v>468</v>
          </cell>
        </row>
        <row r="3816">
          <cell r="A3816">
            <v>502066</v>
          </cell>
          <cell r="H3816">
            <v>74</v>
          </cell>
        </row>
        <row r="3817">
          <cell r="A3817">
            <v>900233</v>
          </cell>
          <cell r="H3817">
            <v>3888</v>
          </cell>
        </row>
        <row r="3818">
          <cell r="A3818">
            <v>900271</v>
          </cell>
          <cell r="H3818">
            <v>8256</v>
          </cell>
        </row>
        <row r="3819">
          <cell r="A3819">
            <v>100129</v>
          </cell>
          <cell r="H3819">
            <v>12528</v>
          </cell>
        </row>
        <row r="3820">
          <cell r="A3820">
            <v>100216</v>
          </cell>
          <cell r="H3820">
            <v>3175</v>
          </cell>
        </row>
        <row r="3821">
          <cell r="A3821">
            <v>101705</v>
          </cell>
          <cell r="H3821">
            <v>780</v>
          </cell>
        </row>
        <row r="3822">
          <cell r="A3822">
            <v>102135</v>
          </cell>
          <cell r="H3822">
            <v>144</v>
          </cell>
        </row>
        <row r="3823">
          <cell r="A3823">
            <v>102135</v>
          </cell>
          <cell r="H3823">
            <v>144</v>
          </cell>
        </row>
        <row r="3824">
          <cell r="A3824">
            <v>102135</v>
          </cell>
          <cell r="H3824">
            <v>1296</v>
          </cell>
        </row>
        <row r="3825">
          <cell r="A3825">
            <v>102135</v>
          </cell>
          <cell r="H3825">
            <v>1296</v>
          </cell>
        </row>
        <row r="3826">
          <cell r="A3826">
            <v>102192</v>
          </cell>
          <cell r="H3826">
            <v>3888</v>
          </cell>
        </row>
        <row r="3827">
          <cell r="A3827">
            <v>102192</v>
          </cell>
          <cell r="H3827">
            <v>4536</v>
          </cell>
        </row>
        <row r="3828">
          <cell r="A3828">
            <v>102222</v>
          </cell>
          <cell r="H3828">
            <v>12852</v>
          </cell>
        </row>
        <row r="3829">
          <cell r="A3829">
            <v>102315</v>
          </cell>
          <cell r="H3829">
            <v>612</v>
          </cell>
        </row>
        <row r="3830">
          <cell r="A3830">
            <v>102315</v>
          </cell>
          <cell r="H3830">
            <v>5508</v>
          </cell>
        </row>
        <row r="3831">
          <cell r="A3831">
            <v>102316</v>
          </cell>
          <cell r="H3831">
            <v>3240</v>
          </cell>
        </row>
        <row r="3832">
          <cell r="A3832">
            <v>102316</v>
          </cell>
          <cell r="H3832">
            <v>360</v>
          </cell>
        </row>
        <row r="3833">
          <cell r="A3833">
            <v>102316</v>
          </cell>
          <cell r="H3833">
            <v>396</v>
          </cell>
        </row>
        <row r="3834">
          <cell r="A3834">
            <v>102316</v>
          </cell>
          <cell r="H3834">
            <v>3564</v>
          </cell>
        </row>
        <row r="3835">
          <cell r="A3835">
            <v>102318</v>
          </cell>
          <cell r="H3835">
            <v>648</v>
          </cell>
        </row>
        <row r="3836">
          <cell r="A3836">
            <v>102318</v>
          </cell>
          <cell r="H3836">
            <v>5832</v>
          </cell>
        </row>
        <row r="3837">
          <cell r="A3837">
            <v>102415</v>
          </cell>
          <cell r="H3837">
            <v>12600</v>
          </cell>
        </row>
        <row r="3838">
          <cell r="A3838">
            <v>190029</v>
          </cell>
          <cell r="H3838">
            <v>1504.8</v>
          </cell>
        </row>
        <row r="3839">
          <cell r="A3839">
            <v>190058</v>
          </cell>
          <cell r="H3839">
            <v>501.6</v>
          </cell>
        </row>
        <row r="3840">
          <cell r="A3840">
            <v>190058</v>
          </cell>
          <cell r="H3840">
            <v>627</v>
          </cell>
        </row>
        <row r="3841">
          <cell r="A3841">
            <v>190058</v>
          </cell>
          <cell r="H3841">
            <v>1881</v>
          </cell>
        </row>
        <row r="3842">
          <cell r="A3842">
            <v>190394</v>
          </cell>
          <cell r="H3842">
            <v>200</v>
          </cell>
        </row>
        <row r="3843">
          <cell r="A3843">
            <v>190394</v>
          </cell>
          <cell r="H3843">
            <v>720</v>
          </cell>
        </row>
        <row r="3844">
          <cell r="A3844">
            <v>190394</v>
          </cell>
          <cell r="H3844">
            <v>240</v>
          </cell>
        </row>
        <row r="3845">
          <cell r="A3845">
            <v>191423</v>
          </cell>
          <cell r="H3845">
            <v>56</v>
          </cell>
        </row>
        <row r="3846">
          <cell r="A3846">
            <v>191423</v>
          </cell>
          <cell r="H3846">
            <v>1195.99</v>
          </cell>
        </row>
        <row r="3847">
          <cell r="A3847">
            <v>191450</v>
          </cell>
          <cell r="H3847">
            <v>200.01</v>
          </cell>
        </row>
        <row r="3848">
          <cell r="A3848">
            <v>500365</v>
          </cell>
          <cell r="H3848">
            <v>4176</v>
          </cell>
        </row>
        <row r="3849">
          <cell r="A3849">
            <v>501596</v>
          </cell>
          <cell r="H3849">
            <v>2280</v>
          </cell>
        </row>
        <row r="3850">
          <cell r="A3850">
            <v>502543</v>
          </cell>
          <cell r="H3850">
            <v>1512</v>
          </cell>
        </row>
        <row r="3851">
          <cell r="A3851">
            <v>800236</v>
          </cell>
          <cell r="H3851">
            <v>1824</v>
          </cell>
        </row>
        <row r="3852">
          <cell r="A3852">
            <v>100941</v>
          </cell>
          <cell r="H3852">
            <v>3024</v>
          </cell>
        </row>
        <row r="3853">
          <cell r="A3853">
            <v>101755</v>
          </cell>
          <cell r="H3853">
            <v>76</v>
          </cell>
        </row>
        <row r="3854">
          <cell r="A3854">
            <v>102249</v>
          </cell>
          <cell r="H3854">
            <v>3024</v>
          </cell>
        </row>
        <row r="3855">
          <cell r="A3855">
            <v>102336</v>
          </cell>
          <cell r="H3855">
            <v>11100</v>
          </cell>
        </row>
        <row r="3856">
          <cell r="A3856">
            <v>191071</v>
          </cell>
          <cell r="H3856">
            <v>450</v>
          </cell>
        </row>
        <row r="3857">
          <cell r="A3857">
            <v>191071</v>
          </cell>
          <cell r="H3857">
            <v>240</v>
          </cell>
        </row>
        <row r="3858">
          <cell r="A3858">
            <v>191263</v>
          </cell>
          <cell r="H3858">
            <v>75</v>
          </cell>
        </row>
        <row r="3859">
          <cell r="A3859">
            <v>191263</v>
          </cell>
          <cell r="H3859">
            <v>237.75</v>
          </cell>
        </row>
        <row r="3860">
          <cell r="A3860">
            <v>191448</v>
          </cell>
          <cell r="H3860">
            <v>456</v>
          </cell>
        </row>
        <row r="3861">
          <cell r="A3861">
            <v>800281</v>
          </cell>
          <cell r="H3861">
            <v>289</v>
          </cell>
        </row>
        <row r="3862">
          <cell r="A3862">
            <v>800281</v>
          </cell>
          <cell r="H3862">
            <v>4500</v>
          </cell>
        </row>
        <row r="3863">
          <cell r="A3863">
            <v>100421</v>
          </cell>
          <cell r="H3863">
            <v>1550</v>
          </cell>
        </row>
        <row r="3864">
          <cell r="A3864">
            <v>101043</v>
          </cell>
          <cell r="H3864">
            <v>14560</v>
          </cell>
        </row>
        <row r="3865">
          <cell r="A3865">
            <v>101436</v>
          </cell>
          <cell r="H3865">
            <v>3100</v>
          </cell>
        </row>
        <row r="3866">
          <cell r="A3866">
            <v>101436</v>
          </cell>
          <cell r="H3866">
            <v>127</v>
          </cell>
        </row>
        <row r="3867">
          <cell r="A3867">
            <v>101659</v>
          </cell>
          <cell r="H3867">
            <v>114.48</v>
          </cell>
        </row>
        <row r="3868">
          <cell r="A3868">
            <v>101659</v>
          </cell>
          <cell r="H3868">
            <v>1620</v>
          </cell>
        </row>
        <row r="3869">
          <cell r="A3869">
            <v>102222</v>
          </cell>
          <cell r="H3869">
            <v>72</v>
          </cell>
        </row>
        <row r="3870">
          <cell r="A3870">
            <v>190371</v>
          </cell>
          <cell r="H3870">
            <v>13535</v>
          </cell>
        </row>
        <row r="3871">
          <cell r="A3871">
            <v>191176</v>
          </cell>
          <cell r="H3871">
            <v>9840</v>
          </cell>
        </row>
        <row r="3872">
          <cell r="A3872">
            <v>191178</v>
          </cell>
          <cell r="H3872">
            <v>9840</v>
          </cell>
        </row>
        <row r="3873">
          <cell r="A3873">
            <v>191236</v>
          </cell>
          <cell r="H3873">
            <v>3100</v>
          </cell>
        </row>
        <row r="3874">
          <cell r="A3874">
            <v>191236</v>
          </cell>
          <cell r="H3874">
            <v>127</v>
          </cell>
        </row>
        <row r="3875">
          <cell r="A3875">
            <v>191454</v>
          </cell>
          <cell r="H3875">
            <v>127</v>
          </cell>
        </row>
        <row r="3876">
          <cell r="A3876">
            <v>191454</v>
          </cell>
          <cell r="H3876">
            <v>1550</v>
          </cell>
        </row>
        <row r="3877">
          <cell r="A3877">
            <v>201231</v>
          </cell>
          <cell r="H3877">
            <v>1550</v>
          </cell>
        </row>
        <row r="3878">
          <cell r="A3878">
            <v>500573</v>
          </cell>
          <cell r="H3878">
            <v>1233.54</v>
          </cell>
        </row>
        <row r="3879">
          <cell r="A3879">
            <v>501149</v>
          </cell>
          <cell r="H3879">
            <v>14560</v>
          </cell>
        </row>
        <row r="3880">
          <cell r="A3880">
            <v>502850</v>
          </cell>
          <cell r="H3880">
            <v>13440</v>
          </cell>
        </row>
        <row r="3881">
          <cell r="A3881">
            <v>502960</v>
          </cell>
          <cell r="H3881">
            <v>254</v>
          </cell>
        </row>
        <row r="3882">
          <cell r="A3882">
            <v>800046</v>
          </cell>
          <cell r="H3882">
            <v>3100</v>
          </cell>
        </row>
        <row r="3883">
          <cell r="A3883">
            <v>800046</v>
          </cell>
          <cell r="H3883">
            <v>127</v>
          </cell>
        </row>
        <row r="3884">
          <cell r="A3884">
            <v>100129</v>
          </cell>
          <cell r="H3884">
            <v>3480</v>
          </cell>
        </row>
        <row r="3885">
          <cell r="A3885">
            <v>100733</v>
          </cell>
          <cell r="H3885">
            <v>2280</v>
          </cell>
        </row>
        <row r="3886">
          <cell r="A3886">
            <v>102222</v>
          </cell>
          <cell r="H3886">
            <v>1260</v>
          </cell>
        </row>
        <row r="3887">
          <cell r="A3887">
            <v>102418</v>
          </cell>
          <cell r="H3887">
            <v>780</v>
          </cell>
        </row>
        <row r="3888">
          <cell r="A3888">
            <v>102418</v>
          </cell>
          <cell r="H3888">
            <v>72</v>
          </cell>
        </row>
        <row r="3889">
          <cell r="A3889">
            <v>190271</v>
          </cell>
          <cell r="H3889">
            <v>780</v>
          </cell>
        </row>
        <row r="3890">
          <cell r="A3890">
            <v>190271</v>
          </cell>
          <cell r="H3890">
            <v>780</v>
          </cell>
        </row>
        <row r="3891">
          <cell r="A3891">
            <v>190382</v>
          </cell>
          <cell r="H3891">
            <v>480</v>
          </cell>
        </row>
        <row r="3892">
          <cell r="A3892">
            <v>190382</v>
          </cell>
          <cell r="H3892">
            <v>3900</v>
          </cell>
        </row>
        <row r="3893">
          <cell r="A3893">
            <v>190382</v>
          </cell>
          <cell r="H3893">
            <v>1800</v>
          </cell>
        </row>
        <row r="3894">
          <cell r="A3894">
            <v>190423</v>
          </cell>
          <cell r="H3894">
            <v>285</v>
          </cell>
        </row>
        <row r="3895">
          <cell r="A3895">
            <v>190423</v>
          </cell>
          <cell r="H3895">
            <v>345</v>
          </cell>
        </row>
        <row r="3896">
          <cell r="A3896">
            <v>190423</v>
          </cell>
          <cell r="H3896">
            <v>235.76</v>
          </cell>
        </row>
        <row r="3897">
          <cell r="A3897">
            <v>190526</v>
          </cell>
          <cell r="H3897">
            <v>1496</v>
          </cell>
        </row>
        <row r="3898">
          <cell r="A3898">
            <v>190680</v>
          </cell>
          <cell r="H3898">
            <v>156.57</v>
          </cell>
        </row>
        <row r="3899">
          <cell r="A3899">
            <v>191352</v>
          </cell>
          <cell r="H3899">
            <v>1224.25</v>
          </cell>
        </row>
        <row r="3900">
          <cell r="A3900">
            <v>500570</v>
          </cell>
          <cell r="H3900">
            <v>1233.54</v>
          </cell>
        </row>
        <row r="3901">
          <cell r="A3901">
            <v>500570</v>
          </cell>
          <cell r="H3901">
            <v>1233.54</v>
          </cell>
        </row>
        <row r="3902">
          <cell r="A3902">
            <v>500570</v>
          </cell>
          <cell r="H3902">
            <v>1233.54</v>
          </cell>
        </row>
        <row r="3903">
          <cell r="A3903">
            <v>100998</v>
          </cell>
          <cell r="H3903">
            <v>2446.8000000000002</v>
          </cell>
        </row>
        <row r="3904">
          <cell r="A3904">
            <v>101606</v>
          </cell>
          <cell r="H3904">
            <v>3225.55</v>
          </cell>
        </row>
        <row r="3905">
          <cell r="A3905">
            <v>101693</v>
          </cell>
          <cell r="H3905">
            <v>378</v>
          </cell>
        </row>
        <row r="3906">
          <cell r="A3906">
            <v>101693</v>
          </cell>
          <cell r="H3906">
            <v>504</v>
          </cell>
        </row>
        <row r="3907">
          <cell r="A3907">
            <v>102017</v>
          </cell>
          <cell r="H3907">
            <v>828</v>
          </cell>
        </row>
        <row r="3908">
          <cell r="A3908">
            <v>102017</v>
          </cell>
          <cell r="H3908">
            <v>7452</v>
          </cell>
        </row>
        <row r="3909">
          <cell r="A3909">
            <v>102246</v>
          </cell>
          <cell r="H3909">
            <v>21653</v>
          </cell>
        </row>
        <row r="3910">
          <cell r="A3910">
            <v>102398</v>
          </cell>
          <cell r="H3910">
            <v>612</v>
          </cell>
        </row>
        <row r="3911">
          <cell r="A3911">
            <v>102398</v>
          </cell>
          <cell r="H3911">
            <v>5508</v>
          </cell>
        </row>
        <row r="3912">
          <cell r="A3912">
            <v>190382</v>
          </cell>
          <cell r="H3912">
            <v>252</v>
          </cell>
        </row>
        <row r="3913">
          <cell r="A3913">
            <v>191447</v>
          </cell>
          <cell r="H3913">
            <v>358</v>
          </cell>
        </row>
        <row r="3914">
          <cell r="A3914">
            <v>191457</v>
          </cell>
          <cell r="H3914">
            <v>1153</v>
          </cell>
        </row>
        <row r="3915">
          <cell r="A3915">
            <v>500736</v>
          </cell>
          <cell r="H3915">
            <v>4404.24</v>
          </cell>
        </row>
        <row r="3916">
          <cell r="A3916">
            <v>502037</v>
          </cell>
          <cell r="H3916">
            <v>854</v>
          </cell>
        </row>
        <row r="3917">
          <cell r="A3917">
            <v>502037</v>
          </cell>
          <cell r="H3917">
            <v>183</v>
          </cell>
        </row>
        <row r="3918">
          <cell r="A3918">
            <v>502037</v>
          </cell>
          <cell r="H3918">
            <v>671</v>
          </cell>
        </row>
        <row r="3919">
          <cell r="A3919">
            <v>502916</v>
          </cell>
          <cell r="H3919">
            <v>2583</v>
          </cell>
        </row>
        <row r="3920">
          <cell r="A3920">
            <v>502916</v>
          </cell>
          <cell r="H3920">
            <v>2304</v>
          </cell>
        </row>
        <row r="3921">
          <cell r="A3921">
            <v>502916</v>
          </cell>
          <cell r="H3921">
            <v>2312</v>
          </cell>
        </row>
        <row r="3922">
          <cell r="A3922">
            <v>100145</v>
          </cell>
          <cell r="H3922">
            <v>4440</v>
          </cell>
        </row>
        <row r="3923">
          <cell r="A3923">
            <v>100274</v>
          </cell>
          <cell r="H3923">
            <v>5002.92</v>
          </cell>
        </row>
        <row r="3924">
          <cell r="A3924">
            <v>100572</v>
          </cell>
          <cell r="H3924">
            <v>1776</v>
          </cell>
        </row>
        <row r="3925">
          <cell r="A3925">
            <v>100577</v>
          </cell>
          <cell r="H3925">
            <v>7344</v>
          </cell>
        </row>
        <row r="3926">
          <cell r="A3926">
            <v>100577</v>
          </cell>
          <cell r="H3926">
            <v>630.01</v>
          </cell>
        </row>
        <row r="3927">
          <cell r="A3927">
            <v>100667</v>
          </cell>
          <cell r="H3927">
            <v>11709.6</v>
          </cell>
        </row>
        <row r="3928">
          <cell r="A3928">
            <v>100708</v>
          </cell>
          <cell r="H3928">
            <v>5475.6</v>
          </cell>
        </row>
        <row r="3929">
          <cell r="A3929">
            <v>101488</v>
          </cell>
          <cell r="H3929">
            <v>1908</v>
          </cell>
        </row>
        <row r="3930">
          <cell r="A3930">
            <v>101488</v>
          </cell>
          <cell r="H3930">
            <v>143.16999999999999</v>
          </cell>
        </row>
        <row r="3931">
          <cell r="A3931">
            <v>101660</v>
          </cell>
          <cell r="H3931">
            <v>50.44</v>
          </cell>
        </row>
        <row r="3932">
          <cell r="A3932">
            <v>101660</v>
          </cell>
          <cell r="H3932">
            <v>1080</v>
          </cell>
        </row>
        <row r="3933">
          <cell r="A3933">
            <v>102141</v>
          </cell>
          <cell r="H3933">
            <v>1944</v>
          </cell>
        </row>
        <row r="3934">
          <cell r="A3934">
            <v>102141</v>
          </cell>
          <cell r="H3934">
            <v>216</v>
          </cell>
        </row>
        <row r="3935">
          <cell r="A3935">
            <v>191119</v>
          </cell>
          <cell r="H3935">
            <v>2508</v>
          </cell>
        </row>
        <row r="3936">
          <cell r="A3936">
            <v>191373</v>
          </cell>
          <cell r="H3936">
            <v>116</v>
          </cell>
        </row>
        <row r="3937">
          <cell r="A3937">
            <v>500097</v>
          </cell>
          <cell r="H3937">
            <v>3808.08</v>
          </cell>
        </row>
        <row r="3938">
          <cell r="A3938">
            <v>500734</v>
          </cell>
          <cell r="H3938">
            <v>12234</v>
          </cell>
        </row>
        <row r="3939">
          <cell r="A3939">
            <v>501871</v>
          </cell>
          <cell r="H3939">
            <v>1488</v>
          </cell>
        </row>
        <row r="3940">
          <cell r="A3940">
            <v>502943</v>
          </cell>
          <cell r="H3940">
            <v>144</v>
          </cell>
        </row>
        <row r="3941">
          <cell r="A3941">
            <v>502943</v>
          </cell>
          <cell r="H3941">
            <v>1560</v>
          </cell>
        </row>
        <row r="3942">
          <cell r="A3942">
            <v>800283</v>
          </cell>
          <cell r="H3942">
            <v>4505.72</v>
          </cell>
        </row>
        <row r="3943">
          <cell r="A3943">
            <v>100055</v>
          </cell>
          <cell r="H3943">
            <v>4560</v>
          </cell>
        </row>
        <row r="3944">
          <cell r="A3944">
            <v>100071</v>
          </cell>
          <cell r="H3944">
            <v>36292.800000000003</v>
          </cell>
        </row>
        <row r="3945">
          <cell r="A3945">
            <v>100331</v>
          </cell>
          <cell r="H3945">
            <v>2376</v>
          </cell>
        </row>
        <row r="3946">
          <cell r="A3946">
            <v>101542</v>
          </cell>
          <cell r="H3946">
            <v>2550</v>
          </cell>
        </row>
        <row r="3947">
          <cell r="A3947">
            <v>101665</v>
          </cell>
          <cell r="H3947">
            <v>5200</v>
          </cell>
        </row>
        <row r="3948">
          <cell r="A3948">
            <v>101997</v>
          </cell>
          <cell r="H3948">
            <v>36</v>
          </cell>
        </row>
        <row r="3949">
          <cell r="A3949">
            <v>101997</v>
          </cell>
          <cell r="H3949">
            <v>540</v>
          </cell>
        </row>
        <row r="3950">
          <cell r="A3950">
            <v>190141</v>
          </cell>
          <cell r="H3950">
            <v>75</v>
          </cell>
        </row>
        <row r="3951">
          <cell r="A3951">
            <v>190141</v>
          </cell>
          <cell r="H3951">
            <v>75</v>
          </cell>
        </row>
        <row r="3952">
          <cell r="A3952">
            <v>190414</v>
          </cell>
          <cell r="H3952">
            <v>4992</v>
          </cell>
        </row>
        <row r="3953">
          <cell r="A3953">
            <v>190980</v>
          </cell>
          <cell r="H3953">
            <v>11713.68</v>
          </cell>
        </row>
        <row r="3954">
          <cell r="A3954">
            <v>191458</v>
          </cell>
          <cell r="H3954">
            <v>2550</v>
          </cell>
        </row>
        <row r="3955">
          <cell r="A3955">
            <v>191459</v>
          </cell>
          <cell r="H3955">
            <v>2550</v>
          </cell>
        </row>
        <row r="3956">
          <cell r="A3956">
            <v>191460</v>
          </cell>
          <cell r="H3956">
            <v>2550</v>
          </cell>
        </row>
        <row r="3957">
          <cell r="A3957">
            <v>191461</v>
          </cell>
          <cell r="H3957">
            <v>2976</v>
          </cell>
        </row>
        <row r="3958">
          <cell r="A3958">
            <v>500084</v>
          </cell>
          <cell r="H3958">
            <v>2681.28</v>
          </cell>
        </row>
        <row r="3959">
          <cell r="A3959">
            <v>500801</v>
          </cell>
          <cell r="H3959">
            <v>10800</v>
          </cell>
        </row>
        <row r="3960">
          <cell r="A3960">
            <v>502435</v>
          </cell>
          <cell r="H3960">
            <v>2550</v>
          </cell>
        </row>
        <row r="3961">
          <cell r="A3961">
            <v>502986</v>
          </cell>
          <cell r="H3961">
            <v>2304</v>
          </cell>
        </row>
        <row r="3962">
          <cell r="A3962">
            <v>502986</v>
          </cell>
          <cell r="H3962">
            <v>2352</v>
          </cell>
        </row>
        <row r="3963">
          <cell r="A3963">
            <v>800103</v>
          </cell>
          <cell r="H3963">
            <v>2550</v>
          </cell>
        </row>
        <row r="3964">
          <cell r="A3964">
            <v>800159</v>
          </cell>
          <cell r="H3964">
            <v>766.08</v>
          </cell>
        </row>
        <row r="3965">
          <cell r="A3965">
            <v>100972</v>
          </cell>
          <cell r="H3965">
            <v>60</v>
          </cell>
        </row>
        <row r="3966">
          <cell r="A3966">
            <v>101370</v>
          </cell>
          <cell r="H3966">
            <v>50112</v>
          </cell>
        </row>
        <row r="3967">
          <cell r="A3967">
            <v>102374</v>
          </cell>
          <cell r="H3967">
            <v>900</v>
          </cell>
        </row>
        <row r="3968">
          <cell r="A3968">
            <v>191071</v>
          </cell>
          <cell r="H3968">
            <v>1080</v>
          </cell>
        </row>
        <row r="3969">
          <cell r="A3969">
            <v>191071</v>
          </cell>
          <cell r="H3969">
            <v>160</v>
          </cell>
        </row>
        <row r="3970">
          <cell r="A3970">
            <v>191071</v>
          </cell>
          <cell r="H3970">
            <v>675</v>
          </cell>
        </row>
        <row r="3971">
          <cell r="A3971">
            <v>501223</v>
          </cell>
          <cell r="H3971">
            <v>1728</v>
          </cell>
        </row>
        <row r="3972">
          <cell r="A3972">
            <v>502824</v>
          </cell>
          <cell r="H3972">
            <v>28445.759999999998</v>
          </cell>
        </row>
        <row r="3973">
          <cell r="A3973">
            <v>100071</v>
          </cell>
          <cell r="H3973">
            <v>36292.800000000003</v>
          </cell>
        </row>
        <row r="3974">
          <cell r="A3974">
            <v>100324</v>
          </cell>
          <cell r="H3974">
            <v>3960</v>
          </cell>
        </row>
        <row r="3975">
          <cell r="A3975">
            <v>100925</v>
          </cell>
          <cell r="H3975">
            <v>3480</v>
          </cell>
        </row>
        <row r="3976">
          <cell r="A3976">
            <v>100925</v>
          </cell>
          <cell r="H3976">
            <v>1182</v>
          </cell>
        </row>
        <row r="3977">
          <cell r="A3977">
            <v>101994</v>
          </cell>
          <cell r="H3977">
            <v>480</v>
          </cell>
        </row>
        <row r="3978">
          <cell r="A3978">
            <v>190357</v>
          </cell>
          <cell r="H3978">
            <v>640</v>
          </cell>
        </row>
        <row r="3979">
          <cell r="A3979">
            <v>190371</v>
          </cell>
          <cell r="H3979">
            <v>45.32</v>
          </cell>
        </row>
        <row r="3980">
          <cell r="A3980">
            <v>190589</v>
          </cell>
          <cell r="H3980">
            <v>1040</v>
          </cell>
        </row>
        <row r="3981">
          <cell r="A3981">
            <v>190589</v>
          </cell>
          <cell r="H3981">
            <v>2640</v>
          </cell>
        </row>
        <row r="3982">
          <cell r="A3982">
            <v>190980</v>
          </cell>
          <cell r="H3982">
            <v>120</v>
          </cell>
        </row>
        <row r="3983">
          <cell r="A3983">
            <v>191239</v>
          </cell>
          <cell r="H3983">
            <v>3920</v>
          </cell>
        </row>
        <row r="3984">
          <cell r="A3984">
            <v>503071</v>
          </cell>
          <cell r="H3984">
            <v>230</v>
          </cell>
        </row>
        <row r="3985">
          <cell r="A3985">
            <v>503071</v>
          </cell>
          <cell r="H3985">
            <v>1048.8</v>
          </cell>
        </row>
        <row r="3986">
          <cell r="A3986">
            <v>900067</v>
          </cell>
          <cell r="H3986">
            <v>82650.7</v>
          </cell>
        </row>
        <row r="3987">
          <cell r="A3987">
            <v>100160</v>
          </cell>
          <cell r="H3987">
            <v>38</v>
          </cell>
        </row>
        <row r="3988">
          <cell r="A3988">
            <v>100559</v>
          </cell>
          <cell r="H3988">
            <v>2800</v>
          </cell>
        </row>
        <row r="3989">
          <cell r="A3989">
            <v>100561</v>
          </cell>
          <cell r="H3989">
            <v>2800</v>
          </cell>
        </row>
        <row r="3990">
          <cell r="A3990">
            <v>100562</v>
          </cell>
          <cell r="H3990">
            <v>2800</v>
          </cell>
        </row>
        <row r="3991">
          <cell r="A3991">
            <v>100688</v>
          </cell>
          <cell r="H3991">
            <v>374</v>
          </cell>
        </row>
        <row r="3992">
          <cell r="A3992">
            <v>101423</v>
          </cell>
          <cell r="H3992">
            <v>1500</v>
          </cell>
        </row>
        <row r="3993">
          <cell r="A3993">
            <v>101845</v>
          </cell>
          <cell r="H3993">
            <v>540</v>
          </cell>
        </row>
        <row r="3994">
          <cell r="A3994">
            <v>101856</v>
          </cell>
          <cell r="H3994">
            <v>4200</v>
          </cell>
        </row>
        <row r="3995">
          <cell r="A3995">
            <v>102409</v>
          </cell>
          <cell r="H3995">
            <v>1080</v>
          </cell>
        </row>
        <row r="3996">
          <cell r="A3996">
            <v>191205</v>
          </cell>
          <cell r="H3996">
            <v>1400</v>
          </cell>
        </row>
        <row r="3997">
          <cell r="A3997">
            <v>191287</v>
          </cell>
          <cell r="H3997">
            <v>1400</v>
          </cell>
        </row>
        <row r="3998">
          <cell r="A3998">
            <v>191378</v>
          </cell>
          <cell r="H3998">
            <v>1400</v>
          </cell>
        </row>
        <row r="3999">
          <cell r="A3999">
            <v>191413</v>
          </cell>
          <cell r="H3999">
            <v>1680</v>
          </cell>
        </row>
        <row r="4000">
          <cell r="A4000">
            <v>191463</v>
          </cell>
          <cell r="H4000">
            <v>1400</v>
          </cell>
        </row>
        <row r="4001">
          <cell r="A4001">
            <v>502576</v>
          </cell>
          <cell r="H4001">
            <v>4458.24</v>
          </cell>
        </row>
        <row r="4002">
          <cell r="A4002">
            <v>502576</v>
          </cell>
          <cell r="H4002">
            <v>56</v>
          </cell>
        </row>
        <row r="4003">
          <cell r="A4003">
            <v>700065</v>
          </cell>
          <cell r="H4003">
            <v>11588.4</v>
          </cell>
        </row>
        <row r="4004">
          <cell r="A4004">
            <v>101702</v>
          </cell>
          <cell r="H4004">
            <v>1404</v>
          </cell>
        </row>
        <row r="4005">
          <cell r="A4005">
            <v>101702</v>
          </cell>
          <cell r="H4005">
            <v>2145</v>
          </cell>
        </row>
        <row r="4006">
          <cell r="A4006">
            <v>101702</v>
          </cell>
          <cell r="H4006">
            <v>975</v>
          </cell>
        </row>
        <row r="4007">
          <cell r="A4007">
            <v>102017</v>
          </cell>
          <cell r="H4007">
            <v>3240</v>
          </cell>
        </row>
        <row r="4008">
          <cell r="A4008">
            <v>102134</v>
          </cell>
          <cell r="H4008">
            <v>1620</v>
          </cell>
        </row>
        <row r="4009">
          <cell r="A4009">
            <v>102318</v>
          </cell>
          <cell r="H4009">
            <v>3888</v>
          </cell>
        </row>
        <row r="4010">
          <cell r="A4010">
            <v>102328</v>
          </cell>
          <cell r="H4010">
            <v>1224.72</v>
          </cell>
        </row>
        <row r="4011">
          <cell r="A4011">
            <v>102398</v>
          </cell>
          <cell r="H4011">
            <v>3240</v>
          </cell>
        </row>
        <row r="4012">
          <cell r="A4012">
            <v>102414</v>
          </cell>
          <cell r="H4012">
            <v>975</v>
          </cell>
        </row>
        <row r="4013">
          <cell r="A4013">
            <v>190067</v>
          </cell>
          <cell r="H4013">
            <v>3600</v>
          </cell>
        </row>
        <row r="4014">
          <cell r="A4014">
            <v>190067</v>
          </cell>
          <cell r="H4014">
            <v>2088</v>
          </cell>
        </row>
        <row r="4015">
          <cell r="A4015">
            <v>190067</v>
          </cell>
          <cell r="H4015">
            <v>94.67</v>
          </cell>
        </row>
        <row r="4016">
          <cell r="A4016">
            <v>190467</v>
          </cell>
          <cell r="H4016">
            <v>175</v>
          </cell>
        </row>
        <row r="4017">
          <cell r="A4017">
            <v>190467</v>
          </cell>
          <cell r="H4017">
            <v>65</v>
          </cell>
        </row>
        <row r="4018">
          <cell r="A4018">
            <v>190474</v>
          </cell>
          <cell r="H4018">
            <v>656</v>
          </cell>
        </row>
        <row r="4019">
          <cell r="A4019">
            <v>190474</v>
          </cell>
          <cell r="H4019">
            <v>656</v>
          </cell>
        </row>
        <row r="4020">
          <cell r="A4020">
            <v>191109</v>
          </cell>
          <cell r="H4020">
            <v>741</v>
          </cell>
        </row>
        <row r="4021">
          <cell r="A4021">
            <v>191455</v>
          </cell>
          <cell r="H4021">
            <v>500.04</v>
          </cell>
        </row>
        <row r="4022">
          <cell r="A4022">
            <v>201274</v>
          </cell>
          <cell r="H4022">
            <v>2000</v>
          </cell>
        </row>
        <row r="4023">
          <cell r="A4023">
            <v>201274</v>
          </cell>
          <cell r="H4023">
            <v>8973.5</v>
          </cell>
        </row>
        <row r="4024">
          <cell r="A4024">
            <v>201274</v>
          </cell>
          <cell r="H4024">
            <v>458.5</v>
          </cell>
        </row>
        <row r="4025">
          <cell r="A4025">
            <v>201274</v>
          </cell>
          <cell r="H4025">
            <v>1485</v>
          </cell>
        </row>
        <row r="4026">
          <cell r="A4026">
            <v>201274</v>
          </cell>
          <cell r="H4026">
            <v>720.5</v>
          </cell>
        </row>
        <row r="4027">
          <cell r="A4027">
            <v>201274</v>
          </cell>
          <cell r="H4027">
            <v>2030.5</v>
          </cell>
        </row>
        <row r="4028">
          <cell r="A4028">
            <v>201274</v>
          </cell>
          <cell r="H4028">
            <v>131</v>
          </cell>
        </row>
        <row r="4029">
          <cell r="A4029">
            <v>201274</v>
          </cell>
          <cell r="H4029">
            <v>131</v>
          </cell>
        </row>
        <row r="4030">
          <cell r="A4030">
            <v>201274</v>
          </cell>
          <cell r="H4030">
            <v>3799</v>
          </cell>
        </row>
        <row r="4031">
          <cell r="A4031">
            <v>501636</v>
          </cell>
          <cell r="H4031">
            <v>912</v>
          </cell>
        </row>
        <row r="4032">
          <cell r="A4032">
            <v>502078</v>
          </cell>
          <cell r="H4032">
            <v>11199.6</v>
          </cell>
        </row>
        <row r="4033">
          <cell r="A4033">
            <v>800024</v>
          </cell>
          <cell r="H4033">
            <v>2280</v>
          </cell>
        </row>
        <row r="4034">
          <cell r="A4034">
            <v>100143</v>
          </cell>
          <cell r="H4034">
            <v>1980</v>
          </cell>
        </row>
        <row r="4035">
          <cell r="A4035">
            <v>100188</v>
          </cell>
          <cell r="H4035">
            <v>9450</v>
          </cell>
        </row>
        <row r="4036">
          <cell r="A4036">
            <v>100203</v>
          </cell>
          <cell r="H4036">
            <v>889</v>
          </cell>
        </row>
        <row r="4037">
          <cell r="A4037">
            <v>100203</v>
          </cell>
          <cell r="H4037">
            <v>5600</v>
          </cell>
        </row>
        <row r="4038">
          <cell r="A4038">
            <v>100217</v>
          </cell>
          <cell r="H4038">
            <v>13500</v>
          </cell>
        </row>
        <row r="4039">
          <cell r="A4039">
            <v>100263</v>
          </cell>
          <cell r="H4039">
            <v>8400</v>
          </cell>
        </row>
        <row r="4040">
          <cell r="A4040">
            <v>100365</v>
          </cell>
          <cell r="H4040">
            <v>2679</v>
          </cell>
        </row>
        <row r="4041">
          <cell r="A4041">
            <v>100397</v>
          </cell>
          <cell r="H4041">
            <v>2800</v>
          </cell>
        </row>
        <row r="4042">
          <cell r="A4042">
            <v>100493</v>
          </cell>
          <cell r="H4042">
            <v>6697.5</v>
          </cell>
        </row>
        <row r="4043">
          <cell r="A4043">
            <v>100584</v>
          </cell>
          <cell r="H4043">
            <v>4050</v>
          </cell>
        </row>
        <row r="4044">
          <cell r="A4044">
            <v>100644</v>
          </cell>
          <cell r="H4044">
            <v>36</v>
          </cell>
        </row>
        <row r="4045">
          <cell r="A4045">
            <v>100644</v>
          </cell>
          <cell r="H4045">
            <v>36</v>
          </cell>
        </row>
        <row r="4046">
          <cell r="A4046">
            <v>100644</v>
          </cell>
          <cell r="H4046">
            <v>36</v>
          </cell>
        </row>
        <row r="4047">
          <cell r="A4047">
            <v>100644</v>
          </cell>
          <cell r="H4047">
            <v>36</v>
          </cell>
        </row>
        <row r="4048">
          <cell r="A4048">
            <v>100644</v>
          </cell>
          <cell r="H4048">
            <v>36</v>
          </cell>
        </row>
        <row r="4049">
          <cell r="A4049">
            <v>100644</v>
          </cell>
          <cell r="H4049">
            <v>36</v>
          </cell>
        </row>
        <row r="4050">
          <cell r="A4050">
            <v>100644</v>
          </cell>
          <cell r="H4050">
            <v>36</v>
          </cell>
        </row>
        <row r="4051">
          <cell r="A4051">
            <v>100644</v>
          </cell>
          <cell r="H4051">
            <v>36</v>
          </cell>
        </row>
        <row r="4052">
          <cell r="A4052">
            <v>101302</v>
          </cell>
          <cell r="H4052">
            <v>1320</v>
          </cell>
        </row>
        <row r="4053">
          <cell r="A4053">
            <v>101689</v>
          </cell>
          <cell r="H4053">
            <v>5140.8</v>
          </cell>
        </row>
        <row r="4054">
          <cell r="A4054">
            <v>101705</v>
          </cell>
          <cell r="H4054">
            <v>2652</v>
          </cell>
        </row>
        <row r="4055">
          <cell r="A4055">
            <v>101845</v>
          </cell>
          <cell r="H4055">
            <v>720</v>
          </cell>
        </row>
        <row r="4056">
          <cell r="A4056">
            <v>102017</v>
          </cell>
          <cell r="H4056">
            <v>378</v>
          </cell>
        </row>
        <row r="4057">
          <cell r="A4057">
            <v>102017</v>
          </cell>
          <cell r="H4057">
            <v>360</v>
          </cell>
        </row>
        <row r="4058">
          <cell r="A4058">
            <v>102027</v>
          </cell>
          <cell r="H4058">
            <v>19200</v>
          </cell>
        </row>
        <row r="4059">
          <cell r="A4059">
            <v>102027</v>
          </cell>
          <cell r="H4059">
            <v>718</v>
          </cell>
        </row>
        <row r="4060">
          <cell r="A4060">
            <v>102043</v>
          </cell>
          <cell r="H4060">
            <v>2664</v>
          </cell>
        </row>
        <row r="4061">
          <cell r="A4061">
            <v>102134</v>
          </cell>
          <cell r="H4061">
            <v>180</v>
          </cell>
        </row>
        <row r="4062">
          <cell r="A4062">
            <v>102318</v>
          </cell>
          <cell r="H4062">
            <v>432</v>
          </cell>
        </row>
        <row r="4063">
          <cell r="A4063">
            <v>102391</v>
          </cell>
          <cell r="H4063">
            <v>4018.5</v>
          </cell>
        </row>
        <row r="4064">
          <cell r="A4064">
            <v>102398</v>
          </cell>
          <cell r="H4064">
            <v>360</v>
          </cell>
        </row>
        <row r="4065">
          <cell r="A4065">
            <v>190156</v>
          </cell>
          <cell r="H4065">
            <v>359</v>
          </cell>
        </row>
        <row r="4066">
          <cell r="A4066">
            <v>190156</v>
          </cell>
          <cell r="H4066">
            <v>2340</v>
          </cell>
        </row>
        <row r="4067">
          <cell r="A4067">
            <v>190511</v>
          </cell>
          <cell r="H4067">
            <v>1099.92</v>
          </cell>
        </row>
        <row r="4068">
          <cell r="A4068">
            <v>190528</v>
          </cell>
          <cell r="H4068">
            <v>431.44</v>
          </cell>
        </row>
        <row r="4069">
          <cell r="A4069">
            <v>190528</v>
          </cell>
          <cell r="H4069">
            <v>431.44</v>
          </cell>
        </row>
        <row r="4070">
          <cell r="A4070">
            <v>190528</v>
          </cell>
          <cell r="H4070">
            <v>216</v>
          </cell>
        </row>
        <row r="4071">
          <cell r="A4071">
            <v>190528</v>
          </cell>
          <cell r="H4071">
            <v>328.94</v>
          </cell>
        </row>
        <row r="4072">
          <cell r="A4072">
            <v>190674</v>
          </cell>
          <cell r="H4072">
            <v>148000</v>
          </cell>
        </row>
        <row r="4073">
          <cell r="A4073">
            <v>190705</v>
          </cell>
          <cell r="H4073">
            <v>14477.47</v>
          </cell>
        </row>
        <row r="4074">
          <cell r="A4074">
            <v>190705</v>
          </cell>
          <cell r="H4074">
            <v>750.54</v>
          </cell>
        </row>
        <row r="4075">
          <cell r="A4075">
            <v>191213</v>
          </cell>
          <cell r="H4075">
            <v>1400</v>
          </cell>
        </row>
        <row r="4076">
          <cell r="A4076">
            <v>191462</v>
          </cell>
          <cell r="H4076">
            <v>224.43</v>
          </cell>
        </row>
        <row r="4077">
          <cell r="A4077">
            <v>191462</v>
          </cell>
          <cell r="H4077">
            <v>1728</v>
          </cell>
        </row>
        <row r="4078">
          <cell r="A4078">
            <v>191466</v>
          </cell>
          <cell r="H4078">
            <v>576</v>
          </cell>
        </row>
        <row r="4079">
          <cell r="A4079">
            <v>191467</v>
          </cell>
          <cell r="H4079">
            <v>576</v>
          </cell>
        </row>
        <row r="4080">
          <cell r="A4080">
            <v>191468</v>
          </cell>
          <cell r="H4080">
            <v>576</v>
          </cell>
        </row>
        <row r="4081">
          <cell r="A4081">
            <v>191469</v>
          </cell>
          <cell r="H4081">
            <v>576</v>
          </cell>
        </row>
        <row r="4082">
          <cell r="A4082">
            <v>191470</v>
          </cell>
          <cell r="H4082">
            <v>576</v>
          </cell>
        </row>
        <row r="4083">
          <cell r="A4083">
            <v>191471</v>
          </cell>
          <cell r="H4083">
            <v>576</v>
          </cell>
        </row>
        <row r="4084">
          <cell r="A4084">
            <v>191472</v>
          </cell>
          <cell r="H4084">
            <v>576</v>
          </cell>
        </row>
        <row r="4085">
          <cell r="A4085">
            <v>191473</v>
          </cell>
          <cell r="H4085">
            <v>576</v>
          </cell>
        </row>
        <row r="4086">
          <cell r="A4086">
            <v>191474</v>
          </cell>
          <cell r="H4086">
            <v>576</v>
          </cell>
        </row>
        <row r="4087">
          <cell r="A4087">
            <v>191475</v>
          </cell>
          <cell r="H4087">
            <v>576</v>
          </cell>
        </row>
        <row r="4088">
          <cell r="A4088">
            <v>191476</v>
          </cell>
          <cell r="H4088">
            <v>576</v>
          </cell>
        </row>
        <row r="4089">
          <cell r="A4089">
            <v>191477</v>
          </cell>
          <cell r="H4089">
            <v>576</v>
          </cell>
        </row>
        <row r="4090">
          <cell r="A4090">
            <v>191478</v>
          </cell>
          <cell r="H4090">
            <v>576</v>
          </cell>
        </row>
        <row r="4091">
          <cell r="A4091">
            <v>191479</v>
          </cell>
          <cell r="H4091">
            <v>576</v>
          </cell>
        </row>
        <row r="4092">
          <cell r="A4092">
            <v>191480</v>
          </cell>
          <cell r="H4092">
            <v>576</v>
          </cell>
        </row>
        <row r="4093">
          <cell r="A4093">
            <v>191481</v>
          </cell>
          <cell r="H4093">
            <v>576</v>
          </cell>
        </row>
        <row r="4094">
          <cell r="A4094">
            <v>191482</v>
          </cell>
          <cell r="H4094">
            <v>576</v>
          </cell>
        </row>
        <row r="4095">
          <cell r="A4095">
            <v>191483</v>
          </cell>
          <cell r="H4095">
            <v>576</v>
          </cell>
        </row>
        <row r="4096">
          <cell r="A4096">
            <v>191484</v>
          </cell>
          <cell r="H4096">
            <v>576</v>
          </cell>
        </row>
        <row r="4097">
          <cell r="A4097">
            <v>191485</v>
          </cell>
          <cell r="H4097">
            <v>576</v>
          </cell>
        </row>
        <row r="4098">
          <cell r="A4098">
            <v>191486</v>
          </cell>
          <cell r="H4098">
            <v>576</v>
          </cell>
        </row>
        <row r="4099">
          <cell r="A4099">
            <v>191487</v>
          </cell>
          <cell r="H4099">
            <v>576</v>
          </cell>
        </row>
        <row r="4100">
          <cell r="A4100">
            <v>191488</v>
          </cell>
          <cell r="H4100">
            <v>576</v>
          </cell>
        </row>
        <row r="4101">
          <cell r="A4101">
            <v>191490</v>
          </cell>
          <cell r="H4101">
            <v>576</v>
          </cell>
        </row>
        <row r="4102">
          <cell r="A4102">
            <v>191491</v>
          </cell>
          <cell r="H4102">
            <v>576</v>
          </cell>
        </row>
        <row r="4103">
          <cell r="A4103">
            <v>191492</v>
          </cell>
          <cell r="H4103">
            <v>576</v>
          </cell>
        </row>
        <row r="4104">
          <cell r="A4104">
            <v>191493</v>
          </cell>
          <cell r="H4104">
            <v>576</v>
          </cell>
        </row>
        <row r="4105">
          <cell r="A4105">
            <v>191494</v>
          </cell>
          <cell r="H4105">
            <v>576</v>
          </cell>
        </row>
        <row r="4106">
          <cell r="A4106">
            <v>191496</v>
          </cell>
          <cell r="H4106">
            <v>576</v>
          </cell>
        </row>
        <row r="4107">
          <cell r="A4107">
            <v>191497</v>
          </cell>
          <cell r="H4107">
            <v>576</v>
          </cell>
        </row>
        <row r="4108">
          <cell r="A4108">
            <v>191498</v>
          </cell>
          <cell r="H4108">
            <v>576</v>
          </cell>
        </row>
        <row r="4109">
          <cell r="A4109">
            <v>191499</v>
          </cell>
          <cell r="H4109">
            <v>576</v>
          </cell>
        </row>
        <row r="4110">
          <cell r="A4110">
            <v>191500</v>
          </cell>
          <cell r="H4110">
            <v>576</v>
          </cell>
        </row>
        <row r="4111">
          <cell r="A4111">
            <v>200302</v>
          </cell>
          <cell r="H4111">
            <v>2800</v>
          </cell>
        </row>
        <row r="4112">
          <cell r="A4112">
            <v>500525</v>
          </cell>
          <cell r="H4112">
            <v>2700</v>
          </cell>
        </row>
        <row r="4113">
          <cell r="A4113">
            <v>500527</v>
          </cell>
          <cell r="H4113">
            <v>2700</v>
          </cell>
        </row>
        <row r="4114">
          <cell r="A4114">
            <v>501223</v>
          </cell>
          <cell r="H4114">
            <v>359</v>
          </cell>
        </row>
        <row r="4115">
          <cell r="A4115">
            <v>502030</v>
          </cell>
          <cell r="H4115">
            <v>1400</v>
          </cell>
        </row>
        <row r="4116">
          <cell r="A4116">
            <v>502837</v>
          </cell>
          <cell r="H4116">
            <v>1080</v>
          </cell>
        </row>
        <row r="4117">
          <cell r="A4117">
            <v>502978</v>
          </cell>
          <cell r="H4117">
            <v>3715.2</v>
          </cell>
        </row>
        <row r="4118">
          <cell r="A4118">
            <v>503001</v>
          </cell>
          <cell r="H4118">
            <v>5880</v>
          </cell>
        </row>
        <row r="4119">
          <cell r="A4119">
            <v>800070</v>
          </cell>
          <cell r="H4119">
            <v>4050</v>
          </cell>
        </row>
        <row r="4120">
          <cell r="A4120">
            <v>100036</v>
          </cell>
          <cell r="H4120">
            <v>108</v>
          </cell>
        </row>
        <row r="4121">
          <cell r="A4121">
            <v>100036</v>
          </cell>
          <cell r="H4121">
            <v>3078</v>
          </cell>
        </row>
        <row r="4122">
          <cell r="A4122">
            <v>100088</v>
          </cell>
          <cell r="H4122">
            <v>418</v>
          </cell>
        </row>
        <row r="4123">
          <cell r="A4123">
            <v>100145</v>
          </cell>
          <cell r="H4123">
            <v>1800</v>
          </cell>
        </row>
        <row r="4124">
          <cell r="A4124">
            <v>101217</v>
          </cell>
          <cell r="H4124">
            <v>228.07</v>
          </cell>
        </row>
        <row r="4125">
          <cell r="A4125">
            <v>101217</v>
          </cell>
          <cell r="H4125">
            <v>4552.3500000000004</v>
          </cell>
        </row>
        <row r="4126">
          <cell r="A4126">
            <v>101423</v>
          </cell>
          <cell r="H4126">
            <v>7718</v>
          </cell>
        </row>
        <row r="4127">
          <cell r="A4127">
            <v>101597</v>
          </cell>
          <cell r="H4127">
            <v>22608.48</v>
          </cell>
        </row>
        <row r="4128">
          <cell r="A4128">
            <v>102263</v>
          </cell>
          <cell r="H4128">
            <v>41</v>
          </cell>
        </row>
        <row r="4129">
          <cell r="A4129">
            <v>102263</v>
          </cell>
          <cell r="H4129">
            <v>681.84</v>
          </cell>
        </row>
        <row r="4130">
          <cell r="A4130">
            <v>102263</v>
          </cell>
          <cell r="H4130">
            <v>47.26</v>
          </cell>
        </row>
        <row r="4131">
          <cell r="A4131">
            <v>102263</v>
          </cell>
          <cell r="H4131">
            <v>45.98</v>
          </cell>
        </row>
        <row r="4132">
          <cell r="A4132">
            <v>102263</v>
          </cell>
          <cell r="H4132">
            <v>67.28</v>
          </cell>
        </row>
        <row r="4133">
          <cell r="A4133">
            <v>102263</v>
          </cell>
          <cell r="H4133">
            <v>28.41</v>
          </cell>
        </row>
        <row r="4134">
          <cell r="A4134">
            <v>102263</v>
          </cell>
          <cell r="H4134">
            <v>1018.56</v>
          </cell>
        </row>
        <row r="4135">
          <cell r="A4135">
            <v>102263</v>
          </cell>
          <cell r="H4135">
            <v>47.26</v>
          </cell>
        </row>
        <row r="4136">
          <cell r="A4136">
            <v>102263</v>
          </cell>
          <cell r="H4136">
            <v>1614.72</v>
          </cell>
        </row>
        <row r="4137">
          <cell r="A4137">
            <v>102263</v>
          </cell>
          <cell r="H4137">
            <v>984</v>
          </cell>
        </row>
        <row r="4138">
          <cell r="A4138">
            <v>102263</v>
          </cell>
          <cell r="H4138">
            <v>28.41</v>
          </cell>
        </row>
        <row r="4139">
          <cell r="A4139">
            <v>102355</v>
          </cell>
          <cell r="H4139">
            <v>652</v>
          </cell>
        </row>
        <row r="4140">
          <cell r="A4140">
            <v>190215</v>
          </cell>
          <cell r="H4140">
            <v>1497.87</v>
          </cell>
        </row>
        <row r="4141">
          <cell r="A4141">
            <v>190394</v>
          </cell>
          <cell r="H4141">
            <v>1080</v>
          </cell>
        </row>
        <row r="4142">
          <cell r="A4142">
            <v>190710</v>
          </cell>
          <cell r="H4142">
            <v>6300</v>
          </cell>
        </row>
        <row r="4143">
          <cell r="A4143">
            <v>191383</v>
          </cell>
          <cell r="H4143">
            <v>2046</v>
          </cell>
        </row>
        <row r="4144">
          <cell r="A4144">
            <v>191452</v>
          </cell>
          <cell r="H4144">
            <v>984</v>
          </cell>
        </row>
        <row r="4145">
          <cell r="A4145">
            <v>500084</v>
          </cell>
          <cell r="H4145">
            <v>912</v>
          </cell>
        </row>
        <row r="4146">
          <cell r="A4146">
            <v>500572</v>
          </cell>
          <cell r="H4146">
            <v>227.08</v>
          </cell>
        </row>
        <row r="4147">
          <cell r="A4147">
            <v>500572</v>
          </cell>
          <cell r="H4147">
            <v>3916</v>
          </cell>
        </row>
        <row r="4148">
          <cell r="A4148">
            <v>500743</v>
          </cell>
          <cell r="H4148">
            <v>4013.9</v>
          </cell>
        </row>
        <row r="4149">
          <cell r="A4149">
            <v>500743</v>
          </cell>
          <cell r="H4149">
            <v>228.07</v>
          </cell>
        </row>
        <row r="4150">
          <cell r="A4150">
            <v>500815</v>
          </cell>
          <cell r="H4150">
            <v>228.07</v>
          </cell>
        </row>
        <row r="4151">
          <cell r="A4151">
            <v>500815</v>
          </cell>
          <cell r="H4151">
            <v>5482.4</v>
          </cell>
        </row>
        <row r="4152">
          <cell r="A4152">
            <v>501616</v>
          </cell>
          <cell r="H4152">
            <v>3867.05</v>
          </cell>
        </row>
        <row r="4153">
          <cell r="A4153">
            <v>501616</v>
          </cell>
          <cell r="H4153">
            <v>228.07</v>
          </cell>
        </row>
        <row r="4154">
          <cell r="A4154">
            <v>502413</v>
          </cell>
          <cell r="H4154">
            <v>7776</v>
          </cell>
        </row>
        <row r="4155">
          <cell r="A4155">
            <v>800069</v>
          </cell>
          <cell r="H4155">
            <v>5090.8</v>
          </cell>
        </row>
        <row r="4156">
          <cell r="A4156">
            <v>800159</v>
          </cell>
          <cell r="H4156">
            <v>912</v>
          </cell>
        </row>
        <row r="4157">
          <cell r="A4157">
            <v>900039</v>
          </cell>
          <cell r="H4157">
            <v>228.07</v>
          </cell>
        </row>
        <row r="4158">
          <cell r="A4158">
            <v>900039</v>
          </cell>
          <cell r="H4158">
            <v>5922.95</v>
          </cell>
        </row>
        <row r="4159">
          <cell r="A4159">
            <v>900227</v>
          </cell>
          <cell r="H4159">
            <v>1152</v>
          </cell>
        </row>
        <row r="4160">
          <cell r="A4160">
            <v>900328</v>
          </cell>
          <cell r="H4160">
            <v>110</v>
          </cell>
        </row>
        <row r="4161">
          <cell r="A4161">
            <v>900328</v>
          </cell>
          <cell r="H4161">
            <v>5184</v>
          </cell>
        </row>
        <row r="4162">
          <cell r="A4162">
            <v>900333</v>
          </cell>
          <cell r="H4162">
            <v>228.07</v>
          </cell>
        </row>
        <row r="4163">
          <cell r="A4163">
            <v>900333</v>
          </cell>
          <cell r="H4163">
            <v>7073.18</v>
          </cell>
        </row>
        <row r="4164">
          <cell r="A4164">
            <v>100358</v>
          </cell>
          <cell r="H4164">
            <v>156000</v>
          </cell>
        </row>
        <row r="4165">
          <cell r="A4165">
            <v>100717</v>
          </cell>
          <cell r="H4165">
            <v>912</v>
          </cell>
        </row>
        <row r="4166">
          <cell r="A4166">
            <v>101034</v>
          </cell>
          <cell r="H4166">
            <v>3888</v>
          </cell>
        </row>
        <row r="4167">
          <cell r="A4167">
            <v>101219</v>
          </cell>
          <cell r="H4167">
            <v>783.2</v>
          </cell>
        </row>
        <row r="4168">
          <cell r="A4168">
            <v>101857</v>
          </cell>
          <cell r="H4168">
            <v>3780</v>
          </cell>
        </row>
        <row r="4169">
          <cell r="A4169">
            <v>101884</v>
          </cell>
          <cell r="H4169">
            <v>1999.68</v>
          </cell>
        </row>
        <row r="4170">
          <cell r="A4170">
            <v>102328</v>
          </cell>
          <cell r="H4170">
            <v>1416</v>
          </cell>
        </row>
        <row r="4171">
          <cell r="A4171">
            <v>190654</v>
          </cell>
          <cell r="H4171">
            <v>130</v>
          </cell>
        </row>
        <row r="4172">
          <cell r="A4172">
            <v>190983</v>
          </cell>
          <cell r="H4172">
            <v>1620</v>
          </cell>
        </row>
        <row r="4173">
          <cell r="A4173">
            <v>190990</v>
          </cell>
          <cell r="H4173">
            <v>1440</v>
          </cell>
        </row>
        <row r="4174">
          <cell r="A4174">
            <v>190990</v>
          </cell>
          <cell r="H4174">
            <v>140.03</v>
          </cell>
        </row>
        <row r="4175">
          <cell r="A4175">
            <v>191457</v>
          </cell>
          <cell r="H4175">
            <v>1153</v>
          </cell>
        </row>
        <row r="4176">
          <cell r="A4176">
            <v>191457</v>
          </cell>
          <cell r="H4176">
            <v>1153</v>
          </cell>
        </row>
        <row r="4177">
          <cell r="A4177">
            <v>500379</v>
          </cell>
          <cell r="H4177">
            <v>500</v>
          </cell>
        </row>
        <row r="4178">
          <cell r="A4178">
            <v>501628</v>
          </cell>
          <cell r="H4178">
            <v>2160</v>
          </cell>
        </row>
        <row r="4179">
          <cell r="A4179">
            <v>502704</v>
          </cell>
          <cell r="H4179">
            <v>480</v>
          </cell>
        </row>
        <row r="4180">
          <cell r="A4180">
            <v>800261</v>
          </cell>
          <cell r="H4180">
            <v>1068.24</v>
          </cell>
        </row>
        <row r="4181">
          <cell r="A4181">
            <v>800275</v>
          </cell>
          <cell r="H4181">
            <v>783.2</v>
          </cell>
        </row>
        <row r="4182">
          <cell r="A4182">
            <v>800275</v>
          </cell>
          <cell r="H4182">
            <v>783.2</v>
          </cell>
        </row>
        <row r="4183">
          <cell r="A4183">
            <v>900264</v>
          </cell>
          <cell r="H4183">
            <v>534.12</v>
          </cell>
        </row>
        <row r="4184">
          <cell r="A4184">
            <v>900265</v>
          </cell>
          <cell r="H4184">
            <v>1068.24</v>
          </cell>
        </row>
        <row r="4185">
          <cell r="A4185">
            <v>900288</v>
          </cell>
          <cell r="H4185">
            <v>534.12</v>
          </cell>
        </row>
        <row r="4186">
          <cell r="A4186">
            <v>900289</v>
          </cell>
          <cell r="H4186">
            <v>534.12</v>
          </cell>
        </row>
        <row r="4187">
          <cell r="A4187">
            <v>100044</v>
          </cell>
          <cell r="H4187">
            <v>1500</v>
          </cell>
        </row>
        <row r="4188">
          <cell r="A4188">
            <v>100045</v>
          </cell>
          <cell r="H4188">
            <v>900</v>
          </cell>
        </row>
        <row r="4189">
          <cell r="A4189">
            <v>100046</v>
          </cell>
          <cell r="H4189">
            <v>1500</v>
          </cell>
        </row>
        <row r="4190">
          <cell r="A4190">
            <v>100177</v>
          </cell>
          <cell r="H4190">
            <v>1500</v>
          </cell>
        </row>
        <row r="4191">
          <cell r="A4191">
            <v>100242</v>
          </cell>
          <cell r="H4191">
            <v>900</v>
          </cell>
        </row>
        <row r="4192">
          <cell r="A4192">
            <v>100521</v>
          </cell>
          <cell r="H4192">
            <v>900</v>
          </cell>
        </row>
        <row r="4193">
          <cell r="A4193">
            <v>100572</v>
          </cell>
          <cell r="H4193">
            <v>1776</v>
          </cell>
        </row>
        <row r="4194">
          <cell r="A4194">
            <v>101508</v>
          </cell>
          <cell r="H4194">
            <v>119.63</v>
          </cell>
        </row>
        <row r="4195">
          <cell r="A4195">
            <v>101508</v>
          </cell>
          <cell r="H4195">
            <v>4914</v>
          </cell>
        </row>
        <row r="4196">
          <cell r="A4196">
            <v>102358</v>
          </cell>
          <cell r="H4196">
            <v>1500</v>
          </cell>
        </row>
        <row r="4197">
          <cell r="A4197">
            <v>102427</v>
          </cell>
          <cell r="H4197">
            <v>1267.5899999999999</v>
          </cell>
        </row>
        <row r="4198">
          <cell r="A4198">
            <v>190269</v>
          </cell>
          <cell r="H4198">
            <v>4433</v>
          </cell>
        </row>
        <row r="4199">
          <cell r="A4199">
            <v>190269</v>
          </cell>
          <cell r="H4199">
            <v>612</v>
          </cell>
        </row>
        <row r="4200">
          <cell r="A4200">
            <v>190584</v>
          </cell>
          <cell r="H4200">
            <v>4870</v>
          </cell>
        </row>
        <row r="4201">
          <cell r="A4201">
            <v>190900</v>
          </cell>
          <cell r="H4201">
            <v>2366</v>
          </cell>
        </row>
        <row r="4202">
          <cell r="A4202">
            <v>190900</v>
          </cell>
          <cell r="H4202">
            <v>1235</v>
          </cell>
        </row>
        <row r="4203">
          <cell r="A4203">
            <v>190900</v>
          </cell>
          <cell r="H4203">
            <v>403</v>
          </cell>
        </row>
        <row r="4204">
          <cell r="A4204">
            <v>191501</v>
          </cell>
          <cell r="H4204">
            <v>199</v>
          </cell>
        </row>
        <row r="4205">
          <cell r="A4205">
            <v>191501</v>
          </cell>
          <cell r="H4205">
            <v>540</v>
          </cell>
        </row>
        <row r="4206">
          <cell r="A4206">
            <v>500084</v>
          </cell>
          <cell r="H4206">
            <v>456</v>
          </cell>
        </row>
        <row r="4207">
          <cell r="A4207">
            <v>502916</v>
          </cell>
          <cell r="H4207">
            <v>97.59</v>
          </cell>
        </row>
        <row r="4208">
          <cell r="A4208">
            <v>502916</v>
          </cell>
          <cell r="H4208">
            <v>1904</v>
          </cell>
        </row>
        <row r="4209">
          <cell r="A4209">
            <v>502916</v>
          </cell>
          <cell r="H4209">
            <v>4536</v>
          </cell>
        </row>
        <row r="4210">
          <cell r="A4210">
            <v>100040</v>
          </cell>
          <cell r="H4210">
            <v>7500</v>
          </cell>
        </row>
        <row r="4211">
          <cell r="A4211">
            <v>101219</v>
          </cell>
          <cell r="H4211">
            <v>783.2</v>
          </cell>
        </row>
        <row r="4212">
          <cell r="A4212">
            <v>101220</v>
          </cell>
          <cell r="H4212">
            <v>856.63</v>
          </cell>
        </row>
        <row r="4213">
          <cell r="A4213">
            <v>101221</v>
          </cell>
          <cell r="H4213">
            <v>856.63</v>
          </cell>
        </row>
        <row r="4214">
          <cell r="A4214">
            <v>190365</v>
          </cell>
          <cell r="H4214">
            <v>1698.7</v>
          </cell>
        </row>
        <row r="4215">
          <cell r="A4215">
            <v>190753</v>
          </cell>
          <cell r="H4215">
            <v>246</v>
          </cell>
        </row>
        <row r="4216">
          <cell r="A4216">
            <v>190888</v>
          </cell>
          <cell r="H4216">
            <v>375</v>
          </cell>
        </row>
        <row r="4217">
          <cell r="A4217">
            <v>190888</v>
          </cell>
          <cell r="H4217">
            <v>100</v>
          </cell>
        </row>
        <row r="4218">
          <cell r="A4218">
            <v>190888</v>
          </cell>
          <cell r="H4218">
            <v>115</v>
          </cell>
        </row>
        <row r="4219">
          <cell r="A4219">
            <v>191504</v>
          </cell>
          <cell r="H4219">
            <v>478.8</v>
          </cell>
        </row>
        <row r="4220">
          <cell r="A4220">
            <v>191504</v>
          </cell>
          <cell r="H4220">
            <v>98</v>
          </cell>
        </row>
        <row r="4221">
          <cell r="A4221">
            <v>500570</v>
          </cell>
          <cell r="H4221">
            <v>1233.54</v>
          </cell>
        </row>
        <row r="4222">
          <cell r="A4222">
            <v>502047</v>
          </cell>
          <cell r="H4222">
            <v>6720</v>
          </cell>
        </row>
        <row r="4223">
          <cell r="A4223">
            <v>800275</v>
          </cell>
          <cell r="H4223">
            <v>783.2</v>
          </cell>
        </row>
        <row r="4224">
          <cell r="A4224">
            <v>100203</v>
          </cell>
          <cell r="H4224">
            <v>5600</v>
          </cell>
        </row>
        <row r="4225">
          <cell r="A4225">
            <v>101310</v>
          </cell>
          <cell r="H4225">
            <v>9900</v>
          </cell>
        </row>
        <row r="4226">
          <cell r="A4226">
            <v>102217</v>
          </cell>
          <cell r="H4226">
            <v>3178.76</v>
          </cell>
        </row>
        <row r="4227">
          <cell r="A4227">
            <v>191448</v>
          </cell>
          <cell r="H4227">
            <v>912</v>
          </cell>
        </row>
        <row r="4228">
          <cell r="A4228">
            <v>191466</v>
          </cell>
          <cell r="H4228">
            <v>75.5</v>
          </cell>
        </row>
        <row r="4229">
          <cell r="A4229">
            <v>191468</v>
          </cell>
          <cell r="H4229">
            <v>75.5</v>
          </cell>
        </row>
        <row r="4230">
          <cell r="A4230">
            <v>191471</v>
          </cell>
          <cell r="H4230">
            <v>75.5</v>
          </cell>
        </row>
        <row r="4231">
          <cell r="A4231">
            <v>191473</v>
          </cell>
          <cell r="H4231">
            <v>75.5</v>
          </cell>
        </row>
        <row r="4232">
          <cell r="A4232">
            <v>191474</v>
          </cell>
          <cell r="H4232">
            <v>75.5</v>
          </cell>
        </row>
        <row r="4233">
          <cell r="A4233">
            <v>191475</v>
          </cell>
          <cell r="H4233">
            <v>75.5</v>
          </cell>
        </row>
        <row r="4234">
          <cell r="A4234">
            <v>191476</v>
          </cell>
          <cell r="H4234">
            <v>75.5</v>
          </cell>
        </row>
        <row r="4235">
          <cell r="A4235">
            <v>191477</v>
          </cell>
          <cell r="H4235">
            <v>75.5</v>
          </cell>
        </row>
        <row r="4236">
          <cell r="A4236">
            <v>191479</v>
          </cell>
          <cell r="H4236">
            <v>75.5</v>
          </cell>
        </row>
        <row r="4237">
          <cell r="A4237">
            <v>191481</v>
          </cell>
          <cell r="H4237">
            <v>75.5</v>
          </cell>
        </row>
        <row r="4238">
          <cell r="A4238">
            <v>191483</v>
          </cell>
          <cell r="H4238">
            <v>75.5</v>
          </cell>
        </row>
        <row r="4239">
          <cell r="A4239">
            <v>191484</v>
          </cell>
          <cell r="H4239">
            <v>75.5</v>
          </cell>
        </row>
        <row r="4240">
          <cell r="A4240">
            <v>191486</v>
          </cell>
          <cell r="H4240">
            <v>75.5</v>
          </cell>
        </row>
        <row r="4241">
          <cell r="A4241">
            <v>191487</v>
          </cell>
          <cell r="H4241">
            <v>75.5</v>
          </cell>
        </row>
        <row r="4242">
          <cell r="A4242">
            <v>191490</v>
          </cell>
          <cell r="H4242">
            <v>75.5</v>
          </cell>
        </row>
        <row r="4243">
          <cell r="A4243">
            <v>191491</v>
          </cell>
          <cell r="H4243">
            <v>75.5</v>
          </cell>
        </row>
        <row r="4244">
          <cell r="A4244">
            <v>191492</v>
          </cell>
          <cell r="H4244">
            <v>75.5</v>
          </cell>
        </row>
        <row r="4245">
          <cell r="A4245">
            <v>191493</v>
          </cell>
          <cell r="H4245">
            <v>75.5</v>
          </cell>
        </row>
        <row r="4246">
          <cell r="A4246">
            <v>191494</v>
          </cell>
          <cell r="H4246">
            <v>75.5</v>
          </cell>
        </row>
        <row r="4247">
          <cell r="A4247">
            <v>191496</v>
          </cell>
          <cell r="H4247">
            <v>75.5</v>
          </cell>
        </row>
        <row r="4248">
          <cell r="A4248">
            <v>191497</v>
          </cell>
          <cell r="H4248">
            <v>75.5</v>
          </cell>
        </row>
        <row r="4249">
          <cell r="A4249">
            <v>191499</v>
          </cell>
          <cell r="H4249">
            <v>75.5</v>
          </cell>
        </row>
        <row r="4250">
          <cell r="A4250">
            <v>191500</v>
          </cell>
          <cell r="H4250">
            <v>75.5</v>
          </cell>
        </row>
        <row r="4251">
          <cell r="A4251">
            <v>503011</v>
          </cell>
          <cell r="H4251">
            <v>90</v>
          </cell>
        </row>
        <row r="4252">
          <cell r="A4252">
            <v>503011</v>
          </cell>
          <cell r="H4252">
            <v>840</v>
          </cell>
        </row>
        <row r="4253">
          <cell r="A4253">
            <v>900230</v>
          </cell>
          <cell r="H4253">
            <v>2778</v>
          </cell>
        </row>
        <row r="4254">
          <cell r="A4254">
            <v>101555</v>
          </cell>
          <cell r="H4254">
            <v>216</v>
          </cell>
        </row>
        <row r="4255">
          <cell r="A4255">
            <v>101555</v>
          </cell>
          <cell r="H4255">
            <v>1080</v>
          </cell>
        </row>
        <row r="4256">
          <cell r="A4256">
            <v>101606</v>
          </cell>
          <cell r="H4256">
            <v>3225.55</v>
          </cell>
        </row>
        <row r="4257">
          <cell r="A4257">
            <v>101662</v>
          </cell>
          <cell r="H4257">
            <v>576</v>
          </cell>
        </row>
        <row r="4258">
          <cell r="A4258">
            <v>101662</v>
          </cell>
          <cell r="H4258">
            <v>250</v>
          </cell>
        </row>
        <row r="4259">
          <cell r="A4259">
            <v>102417</v>
          </cell>
          <cell r="H4259">
            <v>780</v>
          </cell>
        </row>
        <row r="4260">
          <cell r="A4260">
            <v>102418</v>
          </cell>
          <cell r="H4260">
            <v>780</v>
          </cell>
        </row>
        <row r="4261">
          <cell r="A4261">
            <v>190258</v>
          </cell>
          <cell r="H4261">
            <v>7667.2</v>
          </cell>
        </row>
        <row r="4262">
          <cell r="A4262">
            <v>190476</v>
          </cell>
          <cell r="H4262">
            <v>36.01</v>
          </cell>
        </row>
        <row r="4263">
          <cell r="A4263">
            <v>190476</v>
          </cell>
          <cell r="H4263">
            <v>1140</v>
          </cell>
        </row>
        <row r="4264">
          <cell r="A4264">
            <v>190476</v>
          </cell>
          <cell r="H4264">
            <v>350</v>
          </cell>
        </row>
        <row r="4265">
          <cell r="A4265">
            <v>191176</v>
          </cell>
          <cell r="H4265">
            <v>12300</v>
          </cell>
        </row>
        <row r="4266">
          <cell r="A4266">
            <v>191178</v>
          </cell>
          <cell r="H4266">
            <v>12300</v>
          </cell>
        </row>
        <row r="4267">
          <cell r="A4267">
            <v>191467</v>
          </cell>
          <cell r="H4267">
            <v>75.5</v>
          </cell>
        </row>
        <row r="4268">
          <cell r="A4268">
            <v>191469</v>
          </cell>
          <cell r="H4268">
            <v>75.5</v>
          </cell>
        </row>
        <row r="4269">
          <cell r="A4269">
            <v>191470</v>
          </cell>
          <cell r="H4269">
            <v>75.5</v>
          </cell>
        </row>
        <row r="4270">
          <cell r="A4270">
            <v>191472</v>
          </cell>
          <cell r="H4270">
            <v>75.5</v>
          </cell>
        </row>
        <row r="4271">
          <cell r="A4271">
            <v>191478</v>
          </cell>
          <cell r="H4271">
            <v>75.5</v>
          </cell>
        </row>
        <row r="4272">
          <cell r="A4272">
            <v>191485</v>
          </cell>
          <cell r="H4272">
            <v>75.5</v>
          </cell>
        </row>
        <row r="4273">
          <cell r="A4273">
            <v>191488</v>
          </cell>
          <cell r="H4273">
            <v>75.5</v>
          </cell>
        </row>
        <row r="4274">
          <cell r="A4274">
            <v>191498</v>
          </cell>
          <cell r="H4274">
            <v>75.5</v>
          </cell>
        </row>
        <row r="4275">
          <cell r="A4275">
            <v>191503</v>
          </cell>
          <cell r="H4275">
            <v>1800</v>
          </cell>
        </row>
        <row r="4276">
          <cell r="A4276">
            <v>500573</v>
          </cell>
          <cell r="H4276">
            <v>1233.54</v>
          </cell>
        </row>
        <row r="4277">
          <cell r="A4277">
            <v>502546</v>
          </cell>
          <cell r="H4277">
            <v>8238</v>
          </cell>
        </row>
        <row r="4278">
          <cell r="A4278">
            <v>502943</v>
          </cell>
          <cell r="H4278">
            <v>780</v>
          </cell>
        </row>
        <row r="4279">
          <cell r="A4279">
            <v>100333</v>
          </cell>
          <cell r="H4279">
            <v>3168</v>
          </cell>
        </row>
        <row r="4280">
          <cell r="A4280">
            <v>100334</v>
          </cell>
          <cell r="H4280">
            <v>3168</v>
          </cell>
        </row>
        <row r="4281">
          <cell r="A4281">
            <v>100580</v>
          </cell>
          <cell r="H4281">
            <v>1869.6</v>
          </cell>
        </row>
        <row r="4282">
          <cell r="A4282">
            <v>100605</v>
          </cell>
          <cell r="H4282">
            <v>2424</v>
          </cell>
        </row>
        <row r="4283">
          <cell r="A4283">
            <v>100998</v>
          </cell>
          <cell r="H4283">
            <v>2446.8000000000002</v>
          </cell>
        </row>
        <row r="4284">
          <cell r="A4284">
            <v>101533</v>
          </cell>
          <cell r="H4284">
            <v>140</v>
          </cell>
        </row>
        <row r="4285">
          <cell r="A4285">
            <v>101533</v>
          </cell>
          <cell r="H4285">
            <v>900</v>
          </cell>
        </row>
        <row r="4286">
          <cell r="A4286">
            <v>102059</v>
          </cell>
          <cell r="H4286">
            <v>1700</v>
          </cell>
        </row>
        <row r="4287">
          <cell r="A4287">
            <v>102313</v>
          </cell>
          <cell r="H4287">
            <v>72</v>
          </cell>
        </row>
        <row r="4288">
          <cell r="A4288">
            <v>102313</v>
          </cell>
          <cell r="H4288">
            <v>648</v>
          </cell>
        </row>
        <row r="4289">
          <cell r="A4289">
            <v>102417</v>
          </cell>
          <cell r="H4289">
            <v>72</v>
          </cell>
        </row>
        <row r="4290">
          <cell r="A4290">
            <v>102418</v>
          </cell>
          <cell r="H4290">
            <v>72</v>
          </cell>
        </row>
        <row r="4291">
          <cell r="A4291">
            <v>190997</v>
          </cell>
          <cell r="H4291">
            <v>1548</v>
          </cell>
        </row>
        <row r="4292">
          <cell r="A4292">
            <v>191352</v>
          </cell>
          <cell r="H4292">
            <v>1224.25</v>
          </cell>
        </row>
        <row r="4293">
          <cell r="A4293">
            <v>191508</v>
          </cell>
          <cell r="H4293">
            <v>120</v>
          </cell>
        </row>
        <row r="4294">
          <cell r="A4294">
            <v>191511</v>
          </cell>
          <cell r="H4294">
            <v>120</v>
          </cell>
        </row>
        <row r="4295">
          <cell r="A4295">
            <v>500084</v>
          </cell>
          <cell r="H4295">
            <v>456</v>
          </cell>
        </row>
        <row r="4296">
          <cell r="A4296">
            <v>500084</v>
          </cell>
          <cell r="H4296">
            <v>456</v>
          </cell>
        </row>
        <row r="4297">
          <cell r="A4297">
            <v>500601</v>
          </cell>
          <cell r="H4297">
            <v>39.85</v>
          </cell>
        </row>
        <row r="4298">
          <cell r="A4298">
            <v>500601</v>
          </cell>
          <cell r="H4298">
            <v>762</v>
          </cell>
        </row>
        <row r="4299">
          <cell r="A4299">
            <v>502943</v>
          </cell>
          <cell r="H4299">
            <v>72</v>
          </cell>
        </row>
        <row r="4300">
          <cell r="A4300">
            <v>503025</v>
          </cell>
          <cell r="H4300">
            <v>1572</v>
          </cell>
        </row>
        <row r="4301">
          <cell r="A4301">
            <v>100071</v>
          </cell>
          <cell r="H4301">
            <v>12609</v>
          </cell>
        </row>
        <row r="4302">
          <cell r="A4302">
            <v>100128</v>
          </cell>
          <cell r="H4302">
            <v>540</v>
          </cell>
        </row>
        <row r="4303">
          <cell r="A4303">
            <v>100129</v>
          </cell>
          <cell r="H4303">
            <v>3480</v>
          </cell>
        </row>
        <row r="4304">
          <cell r="A4304">
            <v>101218</v>
          </cell>
          <cell r="H4304">
            <v>2160</v>
          </cell>
        </row>
        <row r="4305">
          <cell r="A4305">
            <v>101218</v>
          </cell>
          <cell r="H4305">
            <v>3240</v>
          </cell>
        </row>
        <row r="4306">
          <cell r="A4306">
            <v>101720</v>
          </cell>
          <cell r="H4306">
            <v>828.96</v>
          </cell>
        </row>
        <row r="4307">
          <cell r="A4307">
            <v>102249</v>
          </cell>
          <cell r="H4307">
            <v>1512</v>
          </cell>
        </row>
        <row r="4308">
          <cell r="A4308">
            <v>102343</v>
          </cell>
          <cell r="H4308">
            <v>4560</v>
          </cell>
        </row>
        <row r="4309">
          <cell r="A4309">
            <v>190112</v>
          </cell>
          <cell r="H4309">
            <v>12000</v>
          </cell>
        </row>
        <row r="4310">
          <cell r="A4310">
            <v>190112</v>
          </cell>
          <cell r="H4310">
            <v>12000</v>
          </cell>
        </row>
        <row r="4311">
          <cell r="A4311">
            <v>190269</v>
          </cell>
          <cell r="H4311">
            <v>1440</v>
          </cell>
        </row>
        <row r="4312">
          <cell r="A4312">
            <v>190620</v>
          </cell>
          <cell r="H4312">
            <v>544.67999999999995</v>
          </cell>
        </row>
        <row r="4313">
          <cell r="A4313">
            <v>190986</v>
          </cell>
          <cell r="H4313">
            <v>40.92</v>
          </cell>
        </row>
        <row r="4314">
          <cell r="A4314">
            <v>190986</v>
          </cell>
          <cell r="H4314">
            <v>1020</v>
          </cell>
        </row>
        <row r="4315">
          <cell r="A4315">
            <v>191092</v>
          </cell>
          <cell r="H4315">
            <v>300</v>
          </cell>
        </row>
        <row r="4316">
          <cell r="A4316">
            <v>191092</v>
          </cell>
          <cell r="H4316">
            <v>300</v>
          </cell>
        </row>
        <row r="4317">
          <cell r="A4317">
            <v>191093</v>
          </cell>
          <cell r="H4317">
            <v>300</v>
          </cell>
        </row>
        <row r="4318">
          <cell r="A4318">
            <v>191095</v>
          </cell>
          <cell r="H4318">
            <v>450</v>
          </cell>
        </row>
        <row r="4319">
          <cell r="A4319">
            <v>191098</v>
          </cell>
          <cell r="H4319">
            <v>378</v>
          </cell>
        </row>
        <row r="4320">
          <cell r="A4320">
            <v>191100</v>
          </cell>
          <cell r="H4320">
            <v>300</v>
          </cell>
        </row>
        <row r="4321">
          <cell r="A4321">
            <v>191119</v>
          </cell>
          <cell r="H4321">
            <v>4012.8</v>
          </cell>
        </row>
        <row r="4322">
          <cell r="A4322">
            <v>191507</v>
          </cell>
          <cell r="H4322">
            <v>81.96</v>
          </cell>
        </row>
        <row r="4323">
          <cell r="A4323">
            <v>191507</v>
          </cell>
          <cell r="H4323">
            <v>786</v>
          </cell>
        </row>
        <row r="4324">
          <cell r="A4324">
            <v>191510</v>
          </cell>
          <cell r="H4324">
            <v>400</v>
          </cell>
        </row>
        <row r="4325">
          <cell r="A4325">
            <v>500493</v>
          </cell>
          <cell r="H4325">
            <v>8280</v>
          </cell>
        </row>
        <row r="4326">
          <cell r="A4326">
            <v>900387</v>
          </cell>
          <cell r="H4326">
            <v>1008</v>
          </cell>
        </row>
        <row r="4327">
          <cell r="A4327">
            <v>100578</v>
          </cell>
          <cell r="H4327">
            <v>254</v>
          </cell>
        </row>
        <row r="4328">
          <cell r="A4328">
            <v>101449</v>
          </cell>
          <cell r="H4328">
            <v>5100</v>
          </cell>
        </row>
        <row r="4329">
          <cell r="A4329">
            <v>101529</v>
          </cell>
          <cell r="H4329">
            <v>81.239999999999995</v>
          </cell>
        </row>
        <row r="4330">
          <cell r="A4330">
            <v>101529</v>
          </cell>
          <cell r="H4330">
            <v>588</v>
          </cell>
        </row>
        <row r="4331">
          <cell r="A4331">
            <v>101772</v>
          </cell>
          <cell r="H4331">
            <v>1020</v>
          </cell>
        </row>
        <row r="4332">
          <cell r="A4332">
            <v>101772</v>
          </cell>
          <cell r="H4332">
            <v>70</v>
          </cell>
        </row>
        <row r="4333">
          <cell r="A4333">
            <v>102263</v>
          </cell>
          <cell r="H4333">
            <v>369.33</v>
          </cell>
        </row>
        <row r="4334">
          <cell r="A4334">
            <v>102263</v>
          </cell>
          <cell r="H4334">
            <v>533</v>
          </cell>
        </row>
        <row r="4335">
          <cell r="A4335">
            <v>102263</v>
          </cell>
          <cell r="H4335">
            <v>874.64</v>
          </cell>
        </row>
        <row r="4336">
          <cell r="A4336">
            <v>102263</v>
          </cell>
          <cell r="H4336">
            <v>551.72</v>
          </cell>
        </row>
        <row r="4337">
          <cell r="A4337">
            <v>102339</v>
          </cell>
          <cell r="H4337">
            <v>9000</v>
          </cell>
        </row>
        <row r="4338">
          <cell r="A4338">
            <v>102367</v>
          </cell>
          <cell r="H4338">
            <v>95</v>
          </cell>
        </row>
        <row r="4339">
          <cell r="A4339">
            <v>190029</v>
          </cell>
          <cell r="H4339">
            <v>2006.4</v>
          </cell>
        </row>
        <row r="4340">
          <cell r="A4340">
            <v>190112</v>
          </cell>
          <cell r="H4340">
            <v>11400</v>
          </cell>
        </row>
        <row r="4341">
          <cell r="A4341">
            <v>190255</v>
          </cell>
          <cell r="H4341">
            <v>110</v>
          </cell>
        </row>
        <row r="4342">
          <cell r="A4342">
            <v>190255</v>
          </cell>
          <cell r="H4342">
            <v>140</v>
          </cell>
        </row>
        <row r="4343">
          <cell r="A4343">
            <v>190371</v>
          </cell>
          <cell r="H4343">
            <v>12235.86</v>
          </cell>
        </row>
        <row r="4344">
          <cell r="A4344">
            <v>190552</v>
          </cell>
          <cell r="H4344">
            <v>4171.95</v>
          </cell>
        </row>
        <row r="4345">
          <cell r="A4345">
            <v>190950</v>
          </cell>
          <cell r="H4345">
            <v>20412</v>
          </cell>
        </row>
        <row r="4346">
          <cell r="A4346">
            <v>191111</v>
          </cell>
          <cell r="H4346">
            <v>1500.43</v>
          </cell>
        </row>
        <row r="4347">
          <cell r="A4347">
            <v>191111</v>
          </cell>
          <cell r="H4347">
            <v>1648.83</v>
          </cell>
        </row>
        <row r="4348">
          <cell r="A4348">
            <v>191111</v>
          </cell>
          <cell r="H4348">
            <v>3119.58</v>
          </cell>
        </row>
        <row r="4349">
          <cell r="A4349">
            <v>191274</v>
          </cell>
          <cell r="H4349">
            <v>377.4</v>
          </cell>
        </row>
        <row r="4350">
          <cell r="A4350">
            <v>191274</v>
          </cell>
          <cell r="H4350">
            <v>726.04</v>
          </cell>
        </row>
        <row r="4351">
          <cell r="A4351">
            <v>191274</v>
          </cell>
          <cell r="H4351">
            <v>3758.36</v>
          </cell>
        </row>
        <row r="4352">
          <cell r="A4352">
            <v>191505</v>
          </cell>
          <cell r="H4352">
            <v>636</v>
          </cell>
        </row>
        <row r="4353">
          <cell r="A4353">
            <v>191514</v>
          </cell>
          <cell r="H4353">
            <v>816</v>
          </cell>
        </row>
        <row r="4354">
          <cell r="A4354">
            <v>191514</v>
          </cell>
          <cell r="H4354">
            <v>45</v>
          </cell>
        </row>
        <row r="4355">
          <cell r="A4355">
            <v>500522</v>
          </cell>
          <cell r="H4355">
            <v>5100</v>
          </cell>
        </row>
        <row r="4356">
          <cell r="A4356">
            <v>502916</v>
          </cell>
          <cell r="H4356">
            <v>822.24</v>
          </cell>
        </row>
        <row r="4357">
          <cell r="A4357">
            <v>502916</v>
          </cell>
          <cell r="H4357">
            <v>24640</v>
          </cell>
        </row>
        <row r="4358">
          <cell r="A4358">
            <v>502916</v>
          </cell>
          <cell r="H4358">
            <v>7920</v>
          </cell>
        </row>
        <row r="4359">
          <cell r="A4359">
            <v>800231</v>
          </cell>
          <cell r="H4359">
            <v>9720</v>
          </cell>
        </row>
        <row r="4360">
          <cell r="A4360">
            <v>900233</v>
          </cell>
          <cell r="H4360">
            <v>3888</v>
          </cell>
        </row>
        <row r="4361">
          <cell r="A4361">
            <v>191049</v>
          </cell>
          <cell r="H4361">
            <v>3040</v>
          </cell>
        </row>
        <row r="4362">
          <cell r="A4362">
            <v>100036</v>
          </cell>
          <cell r="H4362">
            <v>378</v>
          </cell>
        </row>
        <row r="4363">
          <cell r="A4363">
            <v>101218</v>
          </cell>
          <cell r="H4363">
            <v>1958.01</v>
          </cell>
        </row>
        <row r="4364">
          <cell r="A4364">
            <v>101318</v>
          </cell>
          <cell r="H4364">
            <v>792</v>
          </cell>
        </row>
        <row r="4365">
          <cell r="A4365">
            <v>190332</v>
          </cell>
          <cell r="H4365">
            <v>360</v>
          </cell>
        </row>
        <row r="4366">
          <cell r="A4366">
            <v>190547</v>
          </cell>
          <cell r="H4366">
            <v>2400</v>
          </cell>
        </row>
        <row r="4367">
          <cell r="A4367">
            <v>503005</v>
          </cell>
          <cell r="H4367">
            <v>5040</v>
          </cell>
        </row>
        <row r="4368">
          <cell r="A4368">
            <v>100030</v>
          </cell>
          <cell r="H4368">
            <v>5246.28</v>
          </cell>
        </row>
        <row r="4369">
          <cell r="A4369">
            <v>100907</v>
          </cell>
          <cell r="H4369">
            <v>108</v>
          </cell>
        </row>
        <row r="4370">
          <cell r="A4370">
            <v>101220</v>
          </cell>
          <cell r="H4370">
            <v>856.63</v>
          </cell>
        </row>
        <row r="4371">
          <cell r="A4371">
            <v>101629</v>
          </cell>
          <cell r="H4371">
            <v>111</v>
          </cell>
        </row>
        <row r="4372">
          <cell r="A4372">
            <v>101629</v>
          </cell>
          <cell r="H4372">
            <v>540</v>
          </cell>
        </row>
        <row r="4373">
          <cell r="A4373">
            <v>101801</v>
          </cell>
          <cell r="H4373">
            <v>35594.6</v>
          </cell>
        </row>
        <row r="4374">
          <cell r="A4374">
            <v>190595</v>
          </cell>
          <cell r="H4374">
            <v>5760</v>
          </cell>
        </row>
        <row r="4375">
          <cell r="A4375">
            <v>191094</v>
          </cell>
          <cell r="H4375">
            <v>450</v>
          </cell>
        </row>
        <row r="4376">
          <cell r="A4376">
            <v>191097</v>
          </cell>
          <cell r="H4376">
            <v>300</v>
          </cell>
        </row>
        <row r="4377">
          <cell r="A4377">
            <v>191413</v>
          </cell>
          <cell r="H4377">
            <v>13920</v>
          </cell>
        </row>
        <row r="4378">
          <cell r="A4378">
            <v>500570</v>
          </cell>
          <cell r="H4378">
            <v>1233.54</v>
          </cell>
        </row>
        <row r="4379">
          <cell r="A4379">
            <v>900179</v>
          </cell>
          <cell r="H4379">
            <v>960</v>
          </cell>
        </row>
        <row r="4380">
          <cell r="A4380">
            <v>100718</v>
          </cell>
          <cell r="H4380">
            <v>1536</v>
          </cell>
        </row>
        <row r="4381">
          <cell r="A4381">
            <v>102246</v>
          </cell>
          <cell r="H4381">
            <v>23334.5</v>
          </cell>
        </row>
        <row r="4382">
          <cell r="A4382">
            <v>102312</v>
          </cell>
          <cell r="H4382">
            <v>18000</v>
          </cell>
        </row>
        <row r="4383">
          <cell r="A4383">
            <v>102355</v>
          </cell>
          <cell r="H4383">
            <v>1440</v>
          </cell>
        </row>
        <row r="4384">
          <cell r="A4384">
            <v>102355</v>
          </cell>
          <cell r="H4384">
            <v>652</v>
          </cell>
        </row>
        <row r="4385">
          <cell r="A4385">
            <v>190528</v>
          </cell>
          <cell r="H4385">
            <v>164.47</v>
          </cell>
        </row>
        <row r="4386">
          <cell r="A4386">
            <v>190528</v>
          </cell>
          <cell r="H4386">
            <v>755.02</v>
          </cell>
        </row>
        <row r="4387">
          <cell r="A4387">
            <v>190528</v>
          </cell>
          <cell r="H4387">
            <v>216</v>
          </cell>
        </row>
        <row r="4388">
          <cell r="A4388">
            <v>190589</v>
          </cell>
          <cell r="H4388">
            <v>2400</v>
          </cell>
        </row>
        <row r="4389">
          <cell r="A4389">
            <v>190989</v>
          </cell>
          <cell r="H4389">
            <v>260</v>
          </cell>
        </row>
        <row r="4390">
          <cell r="A4390">
            <v>190989</v>
          </cell>
          <cell r="H4390">
            <v>130</v>
          </cell>
        </row>
        <row r="4391">
          <cell r="A4391">
            <v>190989</v>
          </cell>
          <cell r="H4391">
            <v>49.63</v>
          </cell>
        </row>
        <row r="4392">
          <cell r="A4392">
            <v>190989</v>
          </cell>
          <cell r="H4392">
            <v>210</v>
          </cell>
        </row>
        <row r="4393">
          <cell r="A4393">
            <v>191419</v>
          </cell>
          <cell r="H4393">
            <v>4480</v>
          </cell>
        </row>
        <row r="4394">
          <cell r="A4394">
            <v>191518</v>
          </cell>
          <cell r="H4394">
            <v>120</v>
          </cell>
        </row>
        <row r="4395">
          <cell r="A4395">
            <v>501628</v>
          </cell>
          <cell r="H4395">
            <v>4320</v>
          </cell>
        </row>
        <row r="4396">
          <cell r="A4396">
            <v>502037</v>
          </cell>
          <cell r="H4396">
            <v>244</v>
          </cell>
        </row>
        <row r="4397">
          <cell r="A4397">
            <v>502037</v>
          </cell>
          <cell r="H4397">
            <v>427</v>
          </cell>
        </row>
        <row r="4398">
          <cell r="A4398">
            <v>502037</v>
          </cell>
          <cell r="H4398">
            <v>122</v>
          </cell>
        </row>
        <row r="4399">
          <cell r="A4399">
            <v>502636</v>
          </cell>
          <cell r="H4399">
            <v>1066</v>
          </cell>
        </row>
        <row r="4400">
          <cell r="A4400">
            <v>502969</v>
          </cell>
          <cell r="H4400">
            <v>6426</v>
          </cell>
        </row>
        <row r="4401">
          <cell r="A4401">
            <v>100145</v>
          </cell>
          <cell r="H4401">
            <v>4260</v>
          </cell>
        </row>
        <row r="4402">
          <cell r="A4402">
            <v>100181</v>
          </cell>
          <cell r="H4402">
            <v>8400</v>
          </cell>
        </row>
        <row r="4403">
          <cell r="A4403">
            <v>100215</v>
          </cell>
          <cell r="H4403">
            <v>16500</v>
          </cell>
        </row>
        <row r="4404">
          <cell r="A4404">
            <v>100369</v>
          </cell>
          <cell r="H4404">
            <v>13260</v>
          </cell>
        </row>
        <row r="4405">
          <cell r="A4405">
            <v>100925</v>
          </cell>
          <cell r="H4405">
            <v>5904</v>
          </cell>
        </row>
        <row r="4406">
          <cell r="A4406">
            <v>100925</v>
          </cell>
          <cell r="H4406">
            <v>1970</v>
          </cell>
        </row>
        <row r="4407">
          <cell r="A4407">
            <v>101354</v>
          </cell>
          <cell r="H4407">
            <v>6120</v>
          </cell>
        </row>
        <row r="4408">
          <cell r="A4408">
            <v>190107</v>
          </cell>
          <cell r="H4408">
            <v>489.51</v>
          </cell>
        </row>
        <row r="4409">
          <cell r="A4409">
            <v>190428</v>
          </cell>
          <cell r="H4409">
            <v>817.02</v>
          </cell>
        </row>
        <row r="4410">
          <cell r="A4410">
            <v>190705</v>
          </cell>
          <cell r="H4410">
            <v>2334.9</v>
          </cell>
        </row>
        <row r="4411">
          <cell r="A4411">
            <v>190705</v>
          </cell>
          <cell r="H4411">
            <v>18734.91</v>
          </cell>
        </row>
        <row r="4412">
          <cell r="A4412">
            <v>190705</v>
          </cell>
          <cell r="H4412">
            <v>11839.36</v>
          </cell>
        </row>
        <row r="4413">
          <cell r="A4413">
            <v>191152</v>
          </cell>
          <cell r="H4413">
            <v>250</v>
          </cell>
        </row>
        <row r="4414">
          <cell r="A4414">
            <v>191480</v>
          </cell>
          <cell r="H4414">
            <v>75.5</v>
          </cell>
        </row>
        <row r="4415">
          <cell r="A4415">
            <v>191520</v>
          </cell>
          <cell r="H4415">
            <v>125</v>
          </cell>
        </row>
        <row r="4416">
          <cell r="A4416">
            <v>191520</v>
          </cell>
          <cell r="H4416">
            <v>75</v>
          </cell>
        </row>
        <row r="4417">
          <cell r="A4417">
            <v>502293</v>
          </cell>
          <cell r="H4417">
            <v>4200</v>
          </cell>
        </row>
        <row r="4418">
          <cell r="A4418">
            <v>502440</v>
          </cell>
          <cell r="H4418">
            <v>1800</v>
          </cell>
        </row>
        <row r="4419">
          <cell r="A4419">
            <v>503072</v>
          </cell>
          <cell r="H4419">
            <v>720</v>
          </cell>
        </row>
        <row r="4420">
          <cell r="A4420">
            <v>800226</v>
          </cell>
          <cell r="H4420">
            <v>20000.04</v>
          </cell>
        </row>
        <row r="4421">
          <cell r="A4421">
            <v>900067</v>
          </cell>
          <cell r="H4421">
            <v>2140</v>
          </cell>
        </row>
        <row r="4422">
          <cell r="A4422">
            <v>900067</v>
          </cell>
          <cell r="H4422">
            <v>21227.03</v>
          </cell>
        </row>
        <row r="4423">
          <cell r="A4423">
            <v>900067</v>
          </cell>
          <cell r="H4423">
            <v>10098</v>
          </cell>
        </row>
        <row r="4424">
          <cell r="A4424">
            <v>100118</v>
          </cell>
          <cell r="H4424">
            <v>6624</v>
          </cell>
        </row>
        <row r="4425">
          <cell r="A4425">
            <v>100129</v>
          </cell>
          <cell r="H4425">
            <v>2784</v>
          </cell>
        </row>
        <row r="4426">
          <cell r="A4426">
            <v>100422</v>
          </cell>
          <cell r="H4426">
            <v>1550</v>
          </cell>
        </row>
        <row r="4427">
          <cell r="A4427">
            <v>500275</v>
          </cell>
          <cell r="H4427">
            <v>2052</v>
          </cell>
        </row>
        <row r="4428">
          <cell r="A4428">
            <v>501986</v>
          </cell>
          <cell r="H4428">
            <v>4200</v>
          </cell>
        </row>
        <row r="4429">
          <cell r="A4429">
            <v>501987</v>
          </cell>
          <cell r="H4429">
            <v>5600</v>
          </cell>
        </row>
        <row r="4430">
          <cell r="A4430">
            <v>100838</v>
          </cell>
          <cell r="H4430">
            <v>4012.8</v>
          </cell>
        </row>
        <row r="4431">
          <cell r="A4431">
            <v>100907</v>
          </cell>
          <cell r="H4431">
            <v>720</v>
          </cell>
        </row>
        <row r="4432">
          <cell r="A4432">
            <v>101423</v>
          </cell>
          <cell r="H4432">
            <v>2400</v>
          </cell>
        </row>
        <row r="4433">
          <cell r="A4433">
            <v>101597</v>
          </cell>
          <cell r="H4433">
            <v>76</v>
          </cell>
        </row>
        <row r="4434">
          <cell r="A4434">
            <v>101953</v>
          </cell>
          <cell r="H4434">
            <v>3150</v>
          </cell>
        </row>
        <row r="4435">
          <cell r="A4435">
            <v>101953</v>
          </cell>
          <cell r="H4435">
            <v>45</v>
          </cell>
        </row>
        <row r="4436">
          <cell r="A4436">
            <v>190115</v>
          </cell>
          <cell r="H4436">
            <v>3354.75</v>
          </cell>
        </row>
        <row r="4437">
          <cell r="A4437">
            <v>190986</v>
          </cell>
          <cell r="H4437">
            <v>58.44</v>
          </cell>
        </row>
        <row r="4438">
          <cell r="A4438">
            <v>191074</v>
          </cell>
          <cell r="H4438">
            <v>736</v>
          </cell>
        </row>
        <row r="4439">
          <cell r="A4439">
            <v>191074</v>
          </cell>
          <cell r="H4439">
            <v>230</v>
          </cell>
        </row>
        <row r="4440">
          <cell r="A4440">
            <v>191074</v>
          </cell>
          <cell r="H4440">
            <v>266</v>
          </cell>
        </row>
        <row r="4441">
          <cell r="A4441">
            <v>500601</v>
          </cell>
          <cell r="H4441">
            <v>49.02</v>
          </cell>
        </row>
        <row r="4442">
          <cell r="A4442">
            <v>501489</v>
          </cell>
          <cell r="H4442">
            <v>2891.52</v>
          </cell>
        </row>
        <row r="4443">
          <cell r="A4443">
            <v>501489</v>
          </cell>
          <cell r="H4443">
            <v>188.5</v>
          </cell>
        </row>
        <row r="4444">
          <cell r="A4444">
            <v>501891</v>
          </cell>
          <cell r="H4444">
            <v>58.44</v>
          </cell>
        </row>
        <row r="4445">
          <cell r="A4445">
            <v>501891</v>
          </cell>
          <cell r="H4445">
            <v>540</v>
          </cell>
        </row>
        <row r="4446">
          <cell r="A4446">
            <v>100129</v>
          </cell>
          <cell r="H4446">
            <v>2088</v>
          </cell>
        </row>
        <row r="4447">
          <cell r="A4447">
            <v>100760</v>
          </cell>
          <cell r="H4447">
            <v>3240</v>
          </cell>
        </row>
        <row r="4448">
          <cell r="A4448">
            <v>100949</v>
          </cell>
          <cell r="H4448">
            <v>978.72</v>
          </cell>
        </row>
        <row r="4449">
          <cell r="A4449">
            <v>100949</v>
          </cell>
          <cell r="H4449">
            <v>1468.08</v>
          </cell>
        </row>
        <row r="4450">
          <cell r="A4450">
            <v>101354</v>
          </cell>
          <cell r="H4450">
            <v>5040</v>
          </cell>
        </row>
        <row r="4451">
          <cell r="A4451">
            <v>101702</v>
          </cell>
          <cell r="H4451">
            <v>1248</v>
          </cell>
        </row>
        <row r="4452">
          <cell r="A4452">
            <v>101702</v>
          </cell>
          <cell r="H4452">
            <v>1326</v>
          </cell>
        </row>
        <row r="4453">
          <cell r="A4453">
            <v>101702</v>
          </cell>
          <cell r="H4453">
            <v>1989</v>
          </cell>
        </row>
        <row r="4454">
          <cell r="A4454">
            <v>101703</v>
          </cell>
          <cell r="H4454">
            <v>1248</v>
          </cell>
        </row>
        <row r="4455">
          <cell r="A4455">
            <v>101703</v>
          </cell>
          <cell r="H4455">
            <v>39</v>
          </cell>
        </row>
        <row r="4456">
          <cell r="A4456">
            <v>101704</v>
          </cell>
          <cell r="H4456">
            <v>39</v>
          </cell>
        </row>
        <row r="4457">
          <cell r="A4457">
            <v>101705</v>
          </cell>
          <cell r="H4457">
            <v>117</v>
          </cell>
        </row>
        <row r="4458">
          <cell r="A4458">
            <v>190382</v>
          </cell>
          <cell r="H4458">
            <v>6480</v>
          </cell>
        </row>
        <row r="4459">
          <cell r="A4459">
            <v>190382</v>
          </cell>
          <cell r="H4459">
            <v>324</v>
          </cell>
        </row>
        <row r="4460">
          <cell r="A4460">
            <v>191041</v>
          </cell>
          <cell r="H4460">
            <v>189</v>
          </cell>
        </row>
        <row r="4461">
          <cell r="A4461">
            <v>191041</v>
          </cell>
          <cell r="H4461">
            <v>3600</v>
          </cell>
        </row>
        <row r="4462">
          <cell r="A4462">
            <v>191109</v>
          </cell>
          <cell r="H4462">
            <v>4953</v>
          </cell>
        </row>
        <row r="4463">
          <cell r="A4463">
            <v>191521</v>
          </cell>
          <cell r="H4463">
            <v>1296</v>
          </cell>
        </row>
        <row r="4464">
          <cell r="A4464">
            <v>500549</v>
          </cell>
          <cell r="H4464">
            <v>25000</v>
          </cell>
        </row>
        <row r="4465">
          <cell r="A4465">
            <v>502636</v>
          </cell>
          <cell r="H4465">
            <v>114</v>
          </cell>
        </row>
        <row r="4466">
          <cell r="A4466">
            <v>502943</v>
          </cell>
          <cell r="H4466">
            <v>1170</v>
          </cell>
        </row>
        <row r="4467">
          <cell r="A4467">
            <v>502943</v>
          </cell>
          <cell r="H4467">
            <v>108</v>
          </cell>
        </row>
        <row r="4468">
          <cell r="A4468">
            <v>503071</v>
          </cell>
          <cell r="H4468">
            <v>58</v>
          </cell>
        </row>
        <row r="4469">
          <cell r="A4469">
            <v>503071</v>
          </cell>
          <cell r="H4469">
            <v>174.8</v>
          </cell>
        </row>
        <row r="4470">
          <cell r="A4470">
            <v>503071</v>
          </cell>
          <cell r="H4470">
            <v>345</v>
          </cell>
        </row>
        <row r="4471">
          <cell r="A4471">
            <v>800221</v>
          </cell>
          <cell r="H4471">
            <v>1152</v>
          </cell>
        </row>
        <row r="4472">
          <cell r="A4472">
            <v>800221</v>
          </cell>
          <cell r="H4472">
            <v>114.69</v>
          </cell>
        </row>
        <row r="4473">
          <cell r="A4473">
            <v>102413</v>
          </cell>
          <cell r="H4473">
            <v>778</v>
          </cell>
        </row>
        <row r="4474">
          <cell r="A4474">
            <v>100048</v>
          </cell>
          <cell r="H4474">
            <v>2016</v>
          </cell>
        </row>
        <row r="4475">
          <cell r="A4475">
            <v>101915</v>
          </cell>
          <cell r="H4475">
            <v>1560</v>
          </cell>
        </row>
        <row r="4476">
          <cell r="A4476">
            <v>102076</v>
          </cell>
          <cell r="H4476">
            <v>4212</v>
          </cell>
        </row>
        <row r="4477">
          <cell r="A4477">
            <v>102119</v>
          </cell>
          <cell r="H4477">
            <v>4350</v>
          </cell>
        </row>
        <row r="4478">
          <cell r="A4478">
            <v>102415</v>
          </cell>
          <cell r="H4478">
            <v>12600</v>
          </cell>
        </row>
        <row r="4479">
          <cell r="A4479">
            <v>102418</v>
          </cell>
          <cell r="H4479">
            <v>72</v>
          </cell>
        </row>
        <row r="4480">
          <cell r="A4480">
            <v>102418</v>
          </cell>
          <cell r="H4480">
            <v>780</v>
          </cell>
        </row>
        <row r="4481">
          <cell r="A4481">
            <v>190217</v>
          </cell>
          <cell r="H4481">
            <v>1365</v>
          </cell>
        </row>
        <row r="4482">
          <cell r="A4482">
            <v>191522</v>
          </cell>
          <cell r="H4482">
            <v>15273.48</v>
          </cell>
        </row>
        <row r="4483">
          <cell r="A4483">
            <v>201274</v>
          </cell>
          <cell r="H4483">
            <v>1113.5</v>
          </cell>
        </row>
        <row r="4484">
          <cell r="A4484">
            <v>201274</v>
          </cell>
          <cell r="H4484">
            <v>700</v>
          </cell>
        </row>
        <row r="4485">
          <cell r="A4485">
            <v>201274</v>
          </cell>
          <cell r="H4485">
            <v>270</v>
          </cell>
        </row>
        <row r="4486">
          <cell r="A4486">
            <v>201274</v>
          </cell>
          <cell r="H4486">
            <v>65.5</v>
          </cell>
        </row>
        <row r="4487">
          <cell r="A4487">
            <v>201274</v>
          </cell>
          <cell r="H4487">
            <v>589.5</v>
          </cell>
        </row>
        <row r="4488">
          <cell r="A4488">
            <v>201274</v>
          </cell>
          <cell r="H4488">
            <v>3668</v>
          </cell>
        </row>
        <row r="4489">
          <cell r="A4489">
            <v>201274</v>
          </cell>
          <cell r="H4489">
            <v>9104.5</v>
          </cell>
        </row>
        <row r="4490">
          <cell r="A4490">
            <v>201274</v>
          </cell>
          <cell r="H4490">
            <v>65.5</v>
          </cell>
        </row>
        <row r="4491">
          <cell r="A4491">
            <v>201274</v>
          </cell>
          <cell r="H4491">
            <v>327.5</v>
          </cell>
        </row>
        <row r="4492">
          <cell r="A4492">
            <v>201274</v>
          </cell>
          <cell r="H4492">
            <v>160</v>
          </cell>
        </row>
        <row r="4493">
          <cell r="A4493">
            <v>500084</v>
          </cell>
          <cell r="H4493">
            <v>456</v>
          </cell>
        </row>
        <row r="4494">
          <cell r="A4494">
            <v>800159</v>
          </cell>
          <cell r="H4494">
            <v>456</v>
          </cell>
        </row>
        <row r="4495">
          <cell r="A4495">
            <v>800159</v>
          </cell>
          <cell r="H4495">
            <v>456</v>
          </cell>
        </row>
        <row r="4496">
          <cell r="A4496">
            <v>900328</v>
          </cell>
          <cell r="H4496">
            <v>110</v>
          </cell>
        </row>
        <row r="4497">
          <cell r="A4497">
            <v>900328</v>
          </cell>
          <cell r="H4497">
            <v>5184</v>
          </cell>
        </row>
        <row r="4498">
          <cell r="A4498">
            <v>100572</v>
          </cell>
          <cell r="H4498">
            <v>378</v>
          </cell>
        </row>
        <row r="4499">
          <cell r="A4499">
            <v>102256</v>
          </cell>
          <cell r="H4499">
            <v>1080</v>
          </cell>
        </row>
        <row r="4500">
          <cell r="A4500">
            <v>191405</v>
          </cell>
          <cell r="H4500">
            <v>6600</v>
          </cell>
        </row>
        <row r="4501">
          <cell r="A4501">
            <v>500801</v>
          </cell>
          <cell r="H4501">
            <v>1850</v>
          </cell>
        </row>
        <row r="4502">
          <cell r="A4502">
            <v>100036</v>
          </cell>
          <cell r="H4502">
            <v>1485</v>
          </cell>
        </row>
        <row r="4503">
          <cell r="A4503">
            <v>100036</v>
          </cell>
          <cell r="H4503">
            <v>4968</v>
          </cell>
        </row>
        <row r="4504">
          <cell r="A4504">
            <v>100128</v>
          </cell>
          <cell r="H4504">
            <v>540</v>
          </cell>
        </row>
        <row r="4505">
          <cell r="A4505">
            <v>100129</v>
          </cell>
          <cell r="H4505">
            <v>1392</v>
          </cell>
        </row>
        <row r="4506">
          <cell r="A4506">
            <v>101845</v>
          </cell>
          <cell r="H4506">
            <v>90</v>
          </cell>
        </row>
        <row r="4507">
          <cell r="A4507">
            <v>191347</v>
          </cell>
          <cell r="H4507">
            <v>588</v>
          </cell>
        </row>
        <row r="4508">
          <cell r="A4508">
            <v>191537</v>
          </cell>
          <cell r="H4508">
            <v>1533</v>
          </cell>
        </row>
        <row r="4509">
          <cell r="A4509">
            <v>500084</v>
          </cell>
          <cell r="H4509">
            <v>456</v>
          </cell>
        </row>
        <row r="4510">
          <cell r="A4510">
            <v>500377</v>
          </cell>
          <cell r="H4510">
            <v>7750</v>
          </cell>
        </row>
        <row r="4511">
          <cell r="A4511">
            <v>503055</v>
          </cell>
          <cell r="H4511">
            <v>72.62</v>
          </cell>
        </row>
        <row r="4512">
          <cell r="A4512">
            <v>503055</v>
          </cell>
          <cell r="H4512">
            <v>189</v>
          </cell>
        </row>
        <row r="4513">
          <cell r="A4513">
            <v>100148</v>
          </cell>
          <cell r="H4513">
            <v>792</v>
          </cell>
        </row>
        <row r="4514">
          <cell r="A4514">
            <v>100419</v>
          </cell>
          <cell r="H4514">
            <v>1550</v>
          </cell>
        </row>
        <row r="4515">
          <cell r="A4515">
            <v>101217</v>
          </cell>
          <cell r="H4515">
            <v>4552.3500000000004</v>
          </cell>
        </row>
        <row r="4516">
          <cell r="A4516">
            <v>101845</v>
          </cell>
          <cell r="H4516">
            <v>540</v>
          </cell>
        </row>
        <row r="4517">
          <cell r="A4517">
            <v>191539</v>
          </cell>
          <cell r="H4517">
            <v>79.95</v>
          </cell>
        </row>
        <row r="4518">
          <cell r="A4518">
            <v>191539</v>
          </cell>
          <cell r="H4518">
            <v>718</v>
          </cell>
        </row>
        <row r="4519">
          <cell r="A4519">
            <v>191541</v>
          </cell>
          <cell r="H4519">
            <v>59.7</v>
          </cell>
        </row>
        <row r="4520">
          <cell r="A4520">
            <v>191541</v>
          </cell>
          <cell r="H4520">
            <v>180</v>
          </cell>
        </row>
        <row r="4521">
          <cell r="A4521">
            <v>500084</v>
          </cell>
          <cell r="H4521">
            <v>912</v>
          </cell>
        </row>
        <row r="4522">
          <cell r="A4522">
            <v>500094</v>
          </cell>
          <cell r="H4522">
            <v>2992</v>
          </cell>
        </row>
        <row r="4523">
          <cell r="A4523">
            <v>500743</v>
          </cell>
          <cell r="H4523">
            <v>4013.9</v>
          </cell>
        </row>
        <row r="4524">
          <cell r="A4524">
            <v>501079</v>
          </cell>
          <cell r="H4524">
            <v>1428</v>
          </cell>
        </row>
        <row r="4525">
          <cell r="A4525">
            <v>501636</v>
          </cell>
          <cell r="H4525">
            <v>1824</v>
          </cell>
        </row>
        <row r="4526">
          <cell r="A4526">
            <v>800069</v>
          </cell>
          <cell r="H4526">
            <v>5090.8</v>
          </cell>
        </row>
        <row r="4527">
          <cell r="A4527">
            <v>100305</v>
          </cell>
          <cell r="H4527">
            <v>540</v>
          </cell>
        </row>
        <row r="4528">
          <cell r="A4528">
            <v>100489</v>
          </cell>
          <cell r="H4528">
            <v>540</v>
          </cell>
        </row>
        <row r="4529">
          <cell r="A4529">
            <v>100489</v>
          </cell>
          <cell r="H4529">
            <v>38.31</v>
          </cell>
        </row>
        <row r="4530">
          <cell r="A4530">
            <v>101891</v>
          </cell>
          <cell r="H4530">
            <v>1872</v>
          </cell>
        </row>
        <row r="4531">
          <cell r="A4531">
            <v>102249</v>
          </cell>
          <cell r="H4531">
            <v>1512</v>
          </cell>
        </row>
        <row r="4532">
          <cell r="A4532">
            <v>191465</v>
          </cell>
          <cell r="H4532">
            <v>264.60000000000002</v>
          </cell>
        </row>
        <row r="4533">
          <cell r="A4533">
            <v>191540</v>
          </cell>
          <cell r="H4533">
            <v>4896</v>
          </cell>
        </row>
        <row r="4534">
          <cell r="A4534">
            <v>191540</v>
          </cell>
          <cell r="H4534">
            <v>5184</v>
          </cell>
        </row>
        <row r="4535">
          <cell r="A4535">
            <v>191540</v>
          </cell>
          <cell r="H4535">
            <v>265</v>
          </cell>
        </row>
        <row r="4536">
          <cell r="A4536">
            <v>191542</v>
          </cell>
          <cell r="H4536">
            <v>249</v>
          </cell>
        </row>
        <row r="4537">
          <cell r="A4537">
            <v>191542</v>
          </cell>
          <cell r="H4537">
            <v>3648</v>
          </cell>
        </row>
        <row r="4538">
          <cell r="A4538">
            <v>500139</v>
          </cell>
          <cell r="H4538">
            <v>5400</v>
          </cell>
        </row>
        <row r="4539">
          <cell r="A4539">
            <v>500733</v>
          </cell>
          <cell r="H4539">
            <v>14680.8</v>
          </cell>
        </row>
        <row r="4540">
          <cell r="A4540">
            <v>500917</v>
          </cell>
          <cell r="H4540">
            <v>5928</v>
          </cell>
        </row>
        <row r="4541">
          <cell r="A4541">
            <v>100195</v>
          </cell>
          <cell r="H4541">
            <v>3168</v>
          </cell>
        </row>
        <row r="4542">
          <cell r="A4542">
            <v>100333</v>
          </cell>
          <cell r="H4542">
            <v>3168</v>
          </cell>
        </row>
        <row r="4543">
          <cell r="A4543">
            <v>100334</v>
          </cell>
          <cell r="H4543">
            <v>3564</v>
          </cell>
        </row>
        <row r="4544">
          <cell r="A4544">
            <v>100402</v>
          </cell>
          <cell r="H4544">
            <v>336</v>
          </cell>
        </row>
        <row r="4545">
          <cell r="A4545">
            <v>100717</v>
          </cell>
          <cell r="H4545">
            <v>528</v>
          </cell>
        </row>
        <row r="4546">
          <cell r="A4546">
            <v>102010</v>
          </cell>
          <cell r="H4546">
            <v>4800</v>
          </cell>
        </row>
        <row r="4547">
          <cell r="A4547">
            <v>190216</v>
          </cell>
          <cell r="H4547">
            <v>78</v>
          </cell>
        </row>
        <row r="4548">
          <cell r="A4548">
            <v>190528</v>
          </cell>
          <cell r="H4548">
            <v>328.94</v>
          </cell>
        </row>
        <row r="4549">
          <cell r="A4549">
            <v>190528</v>
          </cell>
          <cell r="H4549">
            <v>755.02</v>
          </cell>
        </row>
        <row r="4550">
          <cell r="A4550">
            <v>190528</v>
          </cell>
          <cell r="H4550">
            <v>164.47</v>
          </cell>
        </row>
        <row r="4551">
          <cell r="A4551">
            <v>190528</v>
          </cell>
          <cell r="H4551">
            <v>164.47</v>
          </cell>
        </row>
        <row r="4552">
          <cell r="A4552">
            <v>190528</v>
          </cell>
          <cell r="H4552">
            <v>431.44</v>
          </cell>
        </row>
        <row r="4553">
          <cell r="A4553">
            <v>190528</v>
          </cell>
          <cell r="H4553">
            <v>107.86</v>
          </cell>
        </row>
        <row r="4554">
          <cell r="A4554">
            <v>190528</v>
          </cell>
          <cell r="H4554">
            <v>431.44</v>
          </cell>
        </row>
        <row r="4555">
          <cell r="A4555">
            <v>190552</v>
          </cell>
          <cell r="H4555">
            <v>2190.9</v>
          </cell>
        </row>
        <row r="4556">
          <cell r="A4556">
            <v>191383</v>
          </cell>
          <cell r="H4556">
            <v>1736</v>
          </cell>
        </row>
        <row r="4557">
          <cell r="A4557">
            <v>191534</v>
          </cell>
          <cell r="H4557">
            <v>540</v>
          </cell>
        </row>
        <row r="4558">
          <cell r="A4558">
            <v>191534</v>
          </cell>
          <cell r="H4558">
            <v>189</v>
          </cell>
        </row>
        <row r="4559">
          <cell r="A4559">
            <v>191543</v>
          </cell>
          <cell r="H4559">
            <v>199</v>
          </cell>
        </row>
        <row r="4560">
          <cell r="A4560">
            <v>191543</v>
          </cell>
          <cell r="H4560">
            <v>540</v>
          </cell>
        </row>
        <row r="4561">
          <cell r="A4561">
            <v>191543</v>
          </cell>
          <cell r="H4561">
            <v>59.8</v>
          </cell>
        </row>
        <row r="4562">
          <cell r="A4562">
            <v>100094</v>
          </cell>
          <cell r="H4562">
            <v>1757.5</v>
          </cell>
        </row>
        <row r="4563">
          <cell r="A4563">
            <v>100094</v>
          </cell>
          <cell r="H4563">
            <v>127</v>
          </cell>
        </row>
        <row r="4564">
          <cell r="A4564">
            <v>100129</v>
          </cell>
          <cell r="H4564">
            <v>696</v>
          </cell>
        </row>
        <row r="4565">
          <cell r="A4565">
            <v>100559</v>
          </cell>
          <cell r="H4565">
            <v>44550</v>
          </cell>
        </row>
        <row r="4566">
          <cell r="A4566">
            <v>100560</v>
          </cell>
          <cell r="H4566">
            <v>29700</v>
          </cell>
        </row>
        <row r="4567">
          <cell r="A4567">
            <v>100561</v>
          </cell>
          <cell r="H4567">
            <v>42900</v>
          </cell>
        </row>
        <row r="4568">
          <cell r="A4568">
            <v>100562</v>
          </cell>
          <cell r="H4568">
            <v>47850</v>
          </cell>
        </row>
        <row r="4569">
          <cell r="A4569">
            <v>100935</v>
          </cell>
          <cell r="H4569">
            <v>3400</v>
          </cell>
        </row>
        <row r="4570">
          <cell r="A4570">
            <v>100939</v>
          </cell>
          <cell r="H4570">
            <v>1700</v>
          </cell>
        </row>
        <row r="4571">
          <cell r="A4571">
            <v>100940</v>
          </cell>
          <cell r="H4571">
            <v>3400</v>
          </cell>
        </row>
        <row r="4572">
          <cell r="A4572">
            <v>101425</v>
          </cell>
          <cell r="H4572">
            <v>378</v>
          </cell>
        </row>
        <row r="4573">
          <cell r="A4573">
            <v>101425</v>
          </cell>
          <cell r="H4573">
            <v>1020</v>
          </cell>
        </row>
        <row r="4574">
          <cell r="A4574">
            <v>101549</v>
          </cell>
          <cell r="H4574">
            <v>32</v>
          </cell>
        </row>
        <row r="4575">
          <cell r="A4575">
            <v>101549</v>
          </cell>
          <cell r="H4575">
            <v>12778.8</v>
          </cell>
        </row>
        <row r="4576">
          <cell r="A4576">
            <v>101554</v>
          </cell>
          <cell r="H4576">
            <v>1080</v>
          </cell>
        </row>
        <row r="4577">
          <cell r="A4577">
            <v>102043</v>
          </cell>
          <cell r="H4577">
            <v>1776</v>
          </cell>
        </row>
        <row r="4578">
          <cell r="A4578">
            <v>102085</v>
          </cell>
          <cell r="H4578">
            <v>4950</v>
          </cell>
        </row>
        <row r="4579">
          <cell r="A4579">
            <v>102217</v>
          </cell>
          <cell r="H4579">
            <v>225</v>
          </cell>
        </row>
        <row r="4580">
          <cell r="A4580">
            <v>102217</v>
          </cell>
          <cell r="H4580">
            <v>611.29999999999995</v>
          </cell>
        </row>
        <row r="4581">
          <cell r="A4581">
            <v>102217</v>
          </cell>
          <cell r="H4581">
            <v>388.2</v>
          </cell>
        </row>
        <row r="4582">
          <cell r="A4582">
            <v>191205</v>
          </cell>
          <cell r="H4582">
            <v>6600</v>
          </cell>
        </row>
        <row r="4583">
          <cell r="A4583">
            <v>191287</v>
          </cell>
          <cell r="H4583">
            <v>13200</v>
          </cell>
        </row>
        <row r="4584">
          <cell r="A4584">
            <v>191378</v>
          </cell>
          <cell r="H4584">
            <v>6600</v>
          </cell>
        </row>
        <row r="4585">
          <cell r="A4585">
            <v>191463</v>
          </cell>
          <cell r="H4585">
            <v>11550</v>
          </cell>
        </row>
        <row r="4586">
          <cell r="A4586">
            <v>191523</v>
          </cell>
          <cell r="H4586">
            <v>3300</v>
          </cell>
        </row>
        <row r="4587">
          <cell r="A4587">
            <v>191524</v>
          </cell>
          <cell r="H4587">
            <v>4950</v>
          </cell>
        </row>
        <row r="4588">
          <cell r="A4588">
            <v>500144</v>
          </cell>
          <cell r="H4588">
            <v>4992</v>
          </cell>
        </row>
        <row r="4589">
          <cell r="A4589">
            <v>500690</v>
          </cell>
          <cell r="H4589">
            <v>1700</v>
          </cell>
        </row>
        <row r="4590">
          <cell r="A4590">
            <v>502454</v>
          </cell>
          <cell r="H4590">
            <v>1700</v>
          </cell>
        </row>
        <row r="4591">
          <cell r="A4591">
            <v>502976</v>
          </cell>
          <cell r="H4591">
            <v>1404</v>
          </cell>
        </row>
        <row r="4592">
          <cell r="A4592">
            <v>800042</v>
          </cell>
          <cell r="H4592">
            <v>14850</v>
          </cell>
        </row>
        <row r="4593">
          <cell r="A4593">
            <v>100071</v>
          </cell>
          <cell r="H4593">
            <v>7236</v>
          </cell>
        </row>
        <row r="4594">
          <cell r="A4594">
            <v>100186</v>
          </cell>
          <cell r="H4594">
            <v>635</v>
          </cell>
        </row>
        <row r="4595">
          <cell r="A4595">
            <v>100186</v>
          </cell>
          <cell r="H4595">
            <v>69.400000000000006</v>
          </cell>
        </row>
        <row r="4596">
          <cell r="A4596">
            <v>101074</v>
          </cell>
          <cell r="H4596">
            <v>2880</v>
          </cell>
        </row>
        <row r="4597">
          <cell r="A4597">
            <v>101680</v>
          </cell>
          <cell r="H4597">
            <v>189</v>
          </cell>
        </row>
        <row r="4598">
          <cell r="A4598">
            <v>102263</v>
          </cell>
          <cell r="H4598">
            <v>305.60000000000002</v>
          </cell>
        </row>
        <row r="4599">
          <cell r="A4599">
            <v>190216</v>
          </cell>
          <cell r="H4599">
            <v>240</v>
          </cell>
        </row>
        <row r="4600">
          <cell r="A4600">
            <v>190332</v>
          </cell>
          <cell r="H4600">
            <v>1500</v>
          </cell>
        </row>
        <row r="4601">
          <cell r="A4601">
            <v>190382</v>
          </cell>
          <cell r="H4601">
            <v>108</v>
          </cell>
        </row>
        <row r="4602">
          <cell r="A4602">
            <v>190382</v>
          </cell>
          <cell r="H4602">
            <v>3240</v>
          </cell>
        </row>
        <row r="4603">
          <cell r="A4603">
            <v>190691</v>
          </cell>
          <cell r="H4603">
            <v>5960.77</v>
          </cell>
        </row>
        <row r="4604">
          <cell r="A4604">
            <v>500802</v>
          </cell>
          <cell r="H4604">
            <v>3100</v>
          </cell>
        </row>
        <row r="4605">
          <cell r="A4605">
            <v>502849</v>
          </cell>
          <cell r="H4605">
            <v>4104</v>
          </cell>
        </row>
        <row r="4606">
          <cell r="A4606">
            <v>502943</v>
          </cell>
          <cell r="H4606">
            <v>1170</v>
          </cell>
        </row>
        <row r="4607">
          <cell r="A4607">
            <v>502943</v>
          </cell>
          <cell r="H4607">
            <v>108</v>
          </cell>
        </row>
        <row r="4608">
          <cell r="A4608">
            <v>100094</v>
          </cell>
          <cell r="H4608">
            <v>1150</v>
          </cell>
        </row>
        <row r="4609">
          <cell r="A4609">
            <v>100129</v>
          </cell>
          <cell r="H4609">
            <v>696</v>
          </cell>
        </row>
        <row r="4610">
          <cell r="A4610">
            <v>100998</v>
          </cell>
          <cell r="H4610">
            <v>2446.8000000000002</v>
          </cell>
        </row>
        <row r="4611">
          <cell r="A4611">
            <v>101051</v>
          </cell>
          <cell r="H4611">
            <v>5928</v>
          </cell>
        </row>
        <row r="4612">
          <cell r="A4612">
            <v>101680</v>
          </cell>
          <cell r="H4612">
            <v>189</v>
          </cell>
        </row>
        <row r="4613">
          <cell r="A4613">
            <v>101702</v>
          </cell>
          <cell r="H4613">
            <v>195</v>
          </cell>
        </row>
        <row r="4614">
          <cell r="A4614">
            <v>101702</v>
          </cell>
          <cell r="H4614">
            <v>663</v>
          </cell>
        </row>
        <row r="4615">
          <cell r="A4615">
            <v>101702</v>
          </cell>
          <cell r="H4615">
            <v>273</v>
          </cell>
        </row>
        <row r="4616">
          <cell r="A4616">
            <v>101996</v>
          </cell>
          <cell r="H4616">
            <v>140</v>
          </cell>
        </row>
        <row r="4617">
          <cell r="A4617">
            <v>102141</v>
          </cell>
          <cell r="H4617">
            <v>216</v>
          </cell>
        </row>
        <row r="4618">
          <cell r="A4618">
            <v>102141</v>
          </cell>
          <cell r="H4618">
            <v>2160</v>
          </cell>
        </row>
        <row r="4619">
          <cell r="A4619">
            <v>190433</v>
          </cell>
          <cell r="H4619">
            <v>3676.59</v>
          </cell>
        </row>
        <row r="4620">
          <cell r="A4620">
            <v>190687</v>
          </cell>
          <cell r="H4620">
            <v>453.9</v>
          </cell>
        </row>
        <row r="4621">
          <cell r="A4621">
            <v>191092</v>
          </cell>
          <cell r="H4621">
            <v>6550</v>
          </cell>
        </row>
        <row r="4622">
          <cell r="A4622">
            <v>191092</v>
          </cell>
          <cell r="H4622">
            <v>7205</v>
          </cell>
        </row>
        <row r="4623">
          <cell r="A4623">
            <v>191093</v>
          </cell>
          <cell r="H4623">
            <v>4912.5</v>
          </cell>
        </row>
        <row r="4624">
          <cell r="A4624">
            <v>191094</v>
          </cell>
          <cell r="H4624">
            <v>14737.5</v>
          </cell>
        </row>
        <row r="4625">
          <cell r="A4625">
            <v>191095</v>
          </cell>
          <cell r="H4625">
            <v>14737.5</v>
          </cell>
        </row>
        <row r="4626">
          <cell r="A4626">
            <v>191097</v>
          </cell>
          <cell r="H4626">
            <v>8842.5</v>
          </cell>
        </row>
        <row r="4627">
          <cell r="A4627">
            <v>191098</v>
          </cell>
          <cell r="H4627">
            <v>6550</v>
          </cell>
        </row>
        <row r="4628">
          <cell r="A4628">
            <v>191100</v>
          </cell>
          <cell r="H4628">
            <v>7860</v>
          </cell>
        </row>
        <row r="4629">
          <cell r="A4629">
            <v>191206</v>
          </cell>
          <cell r="H4629">
            <v>1000</v>
          </cell>
        </row>
        <row r="4630">
          <cell r="A4630">
            <v>191538</v>
          </cell>
          <cell r="H4630">
            <v>1080</v>
          </cell>
        </row>
        <row r="4631">
          <cell r="A4631">
            <v>191538</v>
          </cell>
          <cell r="H4631">
            <v>99</v>
          </cell>
        </row>
        <row r="4632">
          <cell r="A4632">
            <v>201274</v>
          </cell>
          <cell r="H4632">
            <v>1965</v>
          </cell>
        </row>
        <row r="4633">
          <cell r="A4633">
            <v>501596</v>
          </cell>
          <cell r="H4633">
            <v>2736</v>
          </cell>
        </row>
        <row r="4634">
          <cell r="A4634">
            <v>502543</v>
          </cell>
          <cell r="H4634">
            <v>3024</v>
          </cell>
        </row>
        <row r="4635">
          <cell r="A4635">
            <v>502636</v>
          </cell>
          <cell r="H4635">
            <v>38</v>
          </cell>
        </row>
        <row r="4636">
          <cell r="A4636">
            <v>502916</v>
          </cell>
          <cell r="H4636">
            <v>2260.41</v>
          </cell>
        </row>
        <row r="4637">
          <cell r="A4637">
            <v>800195</v>
          </cell>
          <cell r="H4637">
            <v>1728</v>
          </cell>
        </row>
        <row r="4638">
          <cell r="A4638">
            <v>800195</v>
          </cell>
          <cell r="H4638">
            <v>110</v>
          </cell>
        </row>
        <row r="4639">
          <cell r="A4639">
            <v>800195</v>
          </cell>
          <cell r="H4639">
            <v>200</v>
          </cell>
        </row>
        <row r="4640">
          <cell r="A4640">
            <v>900233</v>
          </cell>
          <cell r="H4640">
            <v>4320</v>
          </cell>
        </row>
        <row r="4641">
          <cell r="A4641">
            <v>100129</v>
          </cell>
          <cell r="H4641">
            <v>4176</v>
          </cell>
        </row>
        <row r="4642">
          <cell r="A4642">
            <v>100468</v>
          </cell>
          <cell r="H4642">
            <v>2400</v>
          </cell>
        </row>
        <row r="4643">
          <cell r="A4643">
            <v>100468</v>
          </cell>
          <cell r="H4643">
            <v>58.07</v>
          </cell>
        </row>
        <row r="4644">
          <cell r="A4644">
            <v>100949</v>
          </cell>
          <cell r="H4644">
            <v>489.36</v>
          </cell>
        </row>
        <row r="4645">
          <cell r="A4645">
            <v>101996</v>
          </cell>
          <cell r="H4645">
            <v>359</v>
          </cell>
        </row>
        <row r="4646">
          <cell r="A4646">
            <v>190365</v>
          </cell>
          <cell r="H4646">
            <v>1643.47</v>
          </cell>
        </row>
        <row r="4647">
          <cell r="A4647">
            <v>190365</v>
          </cell>
          <cell r="H4647">
            <v>96.96</v>
          </cell>
        </row>
        <row r="4648">
          <cell r="A4648">
            <v>500949</v>
          </cell>
          <cell r="H4648">
            <v>23328</v>
          </cell>
        </row>
        <row r="4649">
          <cell r="A4649">
            <v>800052</v>
          </cell>
          <cell r="H4649">
            <v>1179.5999999999999</v>
          </cell>
        </row>
        <row r="4650">
          <cell r="A4650">
            <v>100644</v>
          </cell>
          <cell r="H4650">
            <v>36</v>
          </cell>
        </row>
        <row r="4651">
          <cell r="A4651">
            <v>100657</v>
          </cell>
          <cell r="H4651">
            <v>468</v>
          </cell>
        </row>
        <row r="4652">
          <cell r="A4652">
            <v>101845</v>
          </cell>
          <cell r="H4652">
            <v>120</v>
          </cell>
        </row>
        <row r="4653">
          <cell r="A4653">
            <v>102145</v>
          </cell>
          <cell r="H4653">
            <v>4103.47</v>
          </cell>
        </row>
        <row r="4654">
          <cell r="A4654">
            <v>102146</v>
          </cell>
          <cell r="H4654">
            <v>1460.55</v>
          </cell>
        </row>
        <row r="4655">
          <cell r="A4655">
            <v>102147</v>
          </cell>
          <cell r="H4655">
            <v>3965.02</v>
          </cell>
        </row>
        <row r="4656">
          <cell r="A4656">
            <v>190157</v>
          </cell>
          <cell r="H4656">
            <v>55</v>
          </cell>
        </row>
        <row r="4657">
          <cell r="A4657">
            <v>190157</v>
          </cell>
          <cell r="H4657">
            <v>900</v>
          </cell>
        </row>
        <row r="4658">
          <cell r="A4658">
            <v>190205</v>
          </cell>
          <cell r="H4658">
            <v>84</v>
          </cell>
        </row>
        <row r="4659">
          <cell r="A4659">
            <v>190205</v>
          </cell>
          <cell r="H4659">
            <v>208</v>
          </cell>
        </row>
        <row r="4660">
          <cell r="A4660">
            <v>190205</v>
          </cell>
          <cell r="H4660">
            <v>140</v>
          </cell>
        </row>
        <row r="4661">
          <cell r="A4661">
            <v>190205</v>
          </cell>
          <cell r="H4661">
            <v>522</v>
          </cell>
        </row>
        <row r="4662">
          <cell r="A4662">
            <v>190235</v>
          </cell>
          <cell r="H4662">
            <v>230</v>
          </cell>
        </row>
        <row r="4663">
          <cell r="A4663">
            <v>190235</v>
          </cell>
          <cell r="H4663">
            <v>190</v>
          </cell>
        </row>
        <row r="4664">
          <cell r="A4664">
            <v>190261</v>
          </cell>
          <cell r="H4664">
            <v>94.82</v>
          </cell>
        </row>
        <row r="4665">
          <cell r="A4665">
            <v>190342</v>
          </cell>
          <cell r="H4665">
            <v>4048.01</v>
          </cell>
        </row>
        <row r="4666">
          <cell r="A4666">
            <v>190433</v>
          </cell>
          <cell r="H4666">
            <v>3240</v>
          </cell>
        </row>
        <row r="4667">
          <cell r="A4667">
            <v>190591</v>
          </cell>
          <cell r="H4667">
            <v>2265.36</v>
          </cell>
        </row>
        <row r="4668">
          <cell r="A4668">
            <v>190592</v>
          </cell>
          <cell r="H4668">
            <v>4912.22</v>
          </cell>
        </row>
        <row r="4669">
          <cell r="A4669">
            <v>190593</v>
          </cell>
          <cell r="H4669">
            <v>2248.08</v>
          </cell>
        </row>
        <row r="4670">
          <cell r="A4670">
            <v>190594</v>
          </cell>
          <cell r="H4670">
            <v>6964.63</v>
          </cell>
        </row>
        <row r="4671">
          <cell r="A4671">
            <v>190618</v>
          </cell>
          <cell r="H4671">
            <v>15675.25</v>
          </cell>
        </row>
        <row r="4672">
          <cell r="A4672">
            <v>190630</v>
          </cell>
          <cell r="H4672">
            <v>4500</v>
          </cell>
        </row>
        <row r="4673">
          <cell r="A4673">
            <v>191431</v>
          </cell>
          <cell r="H4673">
            <v>252</v>
          </cell>
        </row>
        <row r="4674">
          <cell r="A4674">
            <v>500084</v>
          </cell>
          <cell r="H4674">
            <v>1824</v>
          </cell>
        </row>
        <row r="4675">
          <cell r="A4675">
            <v>100421</v>
          </cell>
          <cell r="H4675">
            <v>1016</v>
          </cell>
        </row>
        <row r="4676">
          <cell r="A4676">
            <v>100486</v>
          </cell>
          <cell r="H4676">
            <v>2940</v>
          </cell>
        </row>
        <row r="4677">
          <cell r="A4677">
            <v>100486</v>
          </cell>
          <cell r="H4677">
            <v>120</v>
          </cell>
        </row>
        <row r="4678">
          <cell r="A4678">
            <v>100708</v>
          </cell>
          <cell r="H4678">
            <v>5475.6</v>
          </cell>
        </row>
        <row r="4679">
          <cell r="A4679">
            <v>190371</v>
          </cell>
          <cell r="H4679">
            <v>7704</v>
          </cell>
        </row>
        <row r="4680">
          <cell r="A4680">
            <v>190535</v>
          </cell>
          <cell r="H4680">
            <v>760</v>
          </cell>
        </row>
        <row r="4681">
          <cell r="A4681">
            <v>191413</v>
          </cell>
          <cell r="H4681">
            <v>10800</v>
          </cell>
        </row>
        <row r="4682">
          <cell r="A4682">
            <v>501963</v>
          </cell>
          <cell r="H4682">
            <v>1392</v>
          </cell>
        </row>
        <row r="4683">
          <cell r="A4683">
            <v>502094</v>
          </cell>
          <cell r="H4683">
            <v>3720</v>
          </cell>
        </row>
        <row r="4684">
          <cell r="A4684">
            <v>100160</v>
          </cell>
          <cell r="H4684">
            <v>2280</v>
          </cell>
        </row>
        <row r="4685">
          <cell r="A4685">
            <v>100251</v>
          </cell>
          <cell r="H4685">
            <v>510</v>
          </cell>
        </row>
        <row r="4686">
          <cell r="A4686">
            <v>101717</v>
          </cell>
          <cell r="H4686">
            <v>3003</v>
          </cell>
        </row>
        <row r="4687">
          <cell r="A4687">
            <v>102246</v>
          </cell>
          <cell r="H4687">
            <v>14956.5</v>
          </cell>
        </row>
        <row r="4688">
          <cell r="A4688">
            <v>102323</v>
          </cell>
          <cell r="H4688">
            <v>4680</v>
          </cell>
        </row>
        <row r="4689">
          <cell r="A4689">
            <v>102323</v>
          </cell>
          <cell r="H4689">
            <v>55</v>
          </cell>
        </row>
        <row r="4690">
          <cell r="A4690">
            <v>190948</v>
          </cell>
          <cell r="H4690">
            <v>1800</v>
          </cell>
        </row>
        <row r="4691">
          <cell r="A4691">
            <v>191178</v>
          </cell>
          <cell r="H4691">
            <v>24600</v>
          </cell>
        </row>
        <row r="4692">
          <cell r="A4692">
            <v>191239</v>
          </cell>
          <cell r="H4692">
            <v>3600</v>
          </cell>
        </row>
        <row r="4693">
          <cell r="A4693">
            <v>191271</v>
          </cell>
          <cell r="H4693">
            <v>228</v>
          </cell>
        </row>
        <row r="4694">
          <cell r="A4694">
            <v>191271</v>
          </cell>
          <cell r="H4694">
            <v>859.8</v>
          </cell>
        </row>
        <row r="4695">
          <cell r="A4695">
            <v>191354</v>
          </cell>
          <cell r="H4695">
            <v>110</v>
          </cell>
        </row>
        <row r="4696">
          <cell r="A4696">
            <v>191354</v>
          </cell>
          <cell r="H4696">
            <v>540</v>
          </cell>
        </row>
        <row r="4697">
          <cell r="A4697">
            <v>191551</v>
          </cell>
          <cell r="H4697">
            <v>900</v>
          </cell>
        </row>
        <row r="4698">
          <cell r="A4698">
            <v>100071</v>
          </cell>
          <cell r="H4698">
            <v>14517.12</v>
          </cell>
        </row>
        <row r="4699">
          <cell r="A4699">
            <v>100071</v>
          </cell>
          <cell r="H4699">
            <v>21775.68</v>
          </cell>
        </row>
        <row r="4700">
          <cell r="A4700">
            <v>100659</v>
          </cell>
          <cell r="H4700">
            <v>2160</v>
          </cell>
        </row>
        <row r="4701">
          <cell r="A4701">
            <v>100659</v>
          </cell>
          <cell r="H4701">
            <v>100.11</v>
          </cell>
        </row>
        <row r="4702">
          <cell r="A4702">
            <v>100850</v>
          </cell>
          <cell r="H4702">
            <v>181.61</v>
          </cell>
        </row>
        <row r="4703">
          <cell r="A4703">
            <v>100850</v>
          </cell>
          <cell r="H4703">
            <v>8640</v>
          </cell>
        </row>
        <row r="4704">
          <cell r="A4704">
            <v>191535</v>
          </cell>
          <cell r="H4704">
            <v>864</v>
          </cell>
        </row>
        <row r="4705">
          <cell r="A4705">
            <v>191535</v>
          </cell>
          <cell r="H4705">
            <v>864</v>
          </cell>
        </row>
        <row r="4706">
          <cell r="A4706">
            <v>191535</v>
          </cell>
          <cell r="H4706">
            <v>612</v>
          </cell>
        </row>
        <row r="4707">
          <cell r="A4707">
            <v>191553</v>
          </cell>
          <cell r="H4707">
            <v>189</v>
          </cell>
        </row>
        <row r="4708">
          <cell r="A4708">
            <v>191553</v>
          </cell>
          <cell r="H4708">
            <v>1776</v>
          </cell>
        </row>
        <row r="4709">
          <cell r="A4709">
            <v>502309</v>
          </cell>
          <cell r="H4709">
            <v>1107</v>
          </cell>
        </row>
        <row r="4710">
          <cell r="A4710">
            <v>100094</v>
          </cell>
          <cell r="H4710">
            <v>1775</v>
          </cell>
        </row>
        <row r="4711">
          <cell r="A4711">
            <v>100389</v>
          </cell>
          <cell r="H4711">
            <v>127</v>
          </cell>
        </row>
        <row r="4712">
          <cell r="A4712">
            <v>100389</v>
          </cell>
          <cell r="H4712">
            <v>3100</v>
          </cell>
        </row>
        <row r="4713">
          <cell r="A4713">
            <v>100949</v>
          </cell>
          <cell r="H4713">
            <v>489.36</v>
          </cell>
        </row>
        <row r="4714">
          <cell r="A4714">
            <v>101306</v>
          </cell>
          <cell r="H4714">
            <v>2250</v>
          </cell>
        </row>
        <row r="4715">
          <cell r="A4715">
            <v>101691</v>
          </cell>
          <cell r="H4715">
            <v>1500</v>
          </cell>
        </row>
        <row r="4716">
          <cell r="A4716">
            <v>101843</v>
          </cell>
          <cell r="H4716">
            <v>696</v>
          </cell>
        </row>
        <row r="4717">
          <cell r="A4717">
            <v>102328</v>
          </cell>
          <cell r="H4717">
            <v>22</v>
          </cell>
        </row>
        <row r="4718">
          <cell r="A4718">
            <v>190269</v>
          </cell>
          <cell r="H4718">
            <v>918</v>
          </cell>
        </row>
        <row r="4719">
          <cell r="A4719">
            <v>190269</v>
          </cell>
          <cell r="H4719">
            <v>700</v>
          </cell>
        </row>
        <row r="4720">
          <cell r="A4720">
            <v>190269</v>
          </cell>
          <cell r="H4720">
            <v>6006</v>
          </cell>
        </row>
        <row r="4721">
          <cell r="A4721">
            <v>190630</v>
          </cell>
          <cell r="H4721">
            <v>1020</v>
          </cell>
        </row>
        <row r="4722">
          <cell r="A4722">
            <v>191049</v>
          </cell>
          <cell r="H4722">
            <v>2320</v>
          </cell>
        </row>
        <row r="4723">
          <cell r="A4723">
            <v>191352</v>
          </cell>
          <cell r="H4723">
            <v>1224.25</v>
          </cell>
        </row>
        <row r="4724">
          <cell r="A4724">
            <v>191461</v>
          </cell>
          <cell r="H4724">
            <v>3720</v>
          </cell>
        </row>
        <row r="4725">
          <cell r="A4725">
            <v>502745</v>
          </cell>
          <cell r="H4725">
            <v>4500</v>
          </cell>
        </row>
        <row r="4726">
          <cell r="A4726">
            <v>101755</v>
          </cell>
          <cell r="H4726">
            <v>190</v>
          </cell>
        </row>
        <row r="4727">
          <cell r="A4727">
            <v>101922</v>
          </cell>
          <cell r="H4727">
            <v>272</v>
          </cell>
        </row>
        <row r="4728">
          <cell r="A4728">
            <v>101986</v>
          </cell>
          <cell r="H4728">
            <v>4428</v>
          </cell>
        </row>
        <row r="4729">
          <cell r="A4729">
            <v>102249</v>
          </cell>
          <cell r="H4729">
            <v>1512</v>
          </cell>
        </row>
        <row r="4730">
          <cell r="A4730">
            <v>190331</v>
          </cell>
          <cell r="H4730">
            <v>2160</v>
          </cell>
        </row>
        <row r="4731">
          <cell r="A4731">
            <v>190382</v>
          </cell>
          <cell r="H4731">
            <v>6480</v>
          </cell>
        </row>
        <row r="4732">
          <cell r="A4732">
            <v>190620</v>
          </cell>
          <cell r="H4732">
            <v>136.16999999999999</v>
          </cell>
        </row>
        <row r="4733">
          <cell r="A4733">
            <v>191071</v>
          </cell>
          <cell r="H4733">
            <v>360</v>
          </cell>
        </row>
        <row r="4734">
          <cell r="A4734">
            <v>191071</v>
          </cell>
          <cell r="H4734">
            <v>450</v>
          </cell>
        </row>
        <row r="4735">
          <cell r="A4735">
            <v>191071</v>
          </cell>
          <cell r="H4735">
            <v>750</v>
          </cell>
        </row>
        <row r="4736">
          <cell r="A4736">
            <v>191071</v>
          </cell>
          <cell r="H4736">
            <v>1200</v>
          </cell>
        </row>
        <row r="4737">
          <cell r="A4737">
            <v>191071</v>
          </cell>
          <cell r="H4737">
            <v>1600</v>
          </cell>
        </row>
        <row r="4738">
          <cell r="A4738">
            <v>191071</v>
          </cell>
          <cell r="H4738">
            <v>320</v>
          </cell>
        </row>
        <row r="4739">
          <cell r="A4739">
            <v>191071</v>
          </cell>
          <cell r="H4739">
            <v>750</v>
          </cell>
        </row>
        <row r="4740">
          <cell r="A4740">
            <v>191465</v>
          </cell>
          <cell r="H4740">
            <v>264.60000000000002</v>
          </cell>
        </row>
        <row r="4741">
          <cell r="A4741">
            <v>191558</v>
          </cell>
          <cell r="H4741">
            <v>75</v>
          </cell>
        </row>
        <row r="4742">
          <cell r="A4742">
            <v>191558</v>
          </cell>
          <cell r="H4742">
            <v>576</v>
          </cell>
        </row>
        <row r="4743">
          <cell r="A4743">
            <v>501291</v>
          </cell>
          <cell r="H4743">
            <v>576</v>
          </cell>
        </row>
        <row r="4744">
          <cell r="A4744">
            <v>502635</v>
          </cell>
          <cell r="H4744">
            <v>4195.2</v>
          </cell>
        </row>
        <row r="4745">
          <cell r="A4745">
            <v>502760</v>
          </cell>
          <cell r="H4745">
            <v>576</v>
          </cell>
        </row>
        <row r="4746">
          <cell r="A4746">
            <v>100094</v>
          </cell>
          <cell r="H4746">
            <v>3550</v>
          </cell>
        </row>
        <row r="4747">
          <cell r="A4747">
            <v>100129</v>
          </cell>
          <cell r="H4747">
            <v>696</v>
          </cell>
        </row>
        <row r="4748">
          <cell r="A4748">
            <v>100925</v>
          </cell>
          <cell r="H4748">
            <v>6960</v>
          </cell>
        </row>
        <row r="4749">
          <cell r="A4749">
            <v>100925</v>
          </cell>
          <cell r="H4749">
            <v>1576</v>
          </cell>
        </row>
        <row r="4750">
          <cell r="A4750">
            <v>101956</v>
          </cell>
          <cell r="H4750">
            <v>4560</v>
          </cell>
        </row>
        <row r="4751">
          <cell r="A4751">
            <v>102417</v>
          </cell>
          <cell r="H4751">
            <v>780</v>
          </cell>
        </row>
        <row r="4752">
          <cell r="A4752">
            <v>102417</v>
          </cell>
          <cell r="H4752">
            <v>72</v>
          </cell>
        </row>
        <row r="4753">
          <cell r="A4753">
            <v>190948</v>
          </cell>
          <cell r="H4753">
            <v>1800</v>
          </cell>
        </row>
        <row r="4754">
          <cell r="A4754">
            <v>500084</v>
          </cell>
          <cell r="H4754">
            <v>912</v>
          </cell>
        </row>
        <row r="4755">
          <cell r="A4755">
            <v>900067</v>
          </cell>
          <cell r="H4755">
            <v>77662.53</v>
          </cell>
        </row>
        <row r="4756">
          <cell r="A4756">
            <v>900067</v>
          </cell>
          <cell r="H4756">
            <v>4698</v>
          </cell>
        </row>
        <row r="4757">
          <cell r="A4757">
            <v>100020</v>
          </cell>
          <cell r="H4757">
            <v>3230</v>
          </cell>
        </row>
        <row r="4758">
          <cell r="A4758">
            <v>100128</v>
          </cell>
          <cell r="H4758">
            <v>3420</v>
          </cell>
        </row>
        <row r="4759">
          <cell r="A4759">
            <v>190258</v>
          </cell>
          <cell r="H4759">
            <v>2016</v>
          </cell>
        </row>
        <row r="4760">
          <cell r="A4760">
            <v>190372</v>
          </cell>
          <cell r="H4760">
            <v>518</v>
          </cell>
        </row>
        <row r="4761">
          <cell r="A4761">
            <v>190372</v>
          </cell>
          <cell r="H4761">
            <v>720</v>
          </cell>
        </row>
        <row r="4762">
          <cell r="A4762">
            <v>190372</v>
          </cell>
          <cell r="H4762">
            <v>378</v>
          </cell>
        </row>
        <row r="4763">
          <cell r="A4763">
            <v>190372</v>
          </cell>
          <cell r="H4763">
            <v>362</v>
          </cell>
        </row>
        <row r="4764">
          <cell r="A4764">
            <v>190382</v>
          </cell>
          <cell r="H4764">
            <v>324</v>
          </cell>
        </row>
        <row r="4765">
          <cell r="A4765">
            <v>190564</v>
          </cell>
          <cell r="H4765">
            <v>1560</v>
          </cell>
        </row>
        <row r="4766">
          <cell r="A4766">
            <v>190944</v>
          </cell>
          <cell r="H4766">
            <v>360</v>
          </cell>
        </row>
        <row r="4767">
          <cell r="A4767">
            <v>190944</v>
          </cell>
          <cell r="H4767">
            <v>45</v>
          </cell>
        </row>
        <row r="4768">
          <cell r="A4768">
            <v>190944</v>
          </cell>
          <cell r="H4768">
            <v>84</v>
          </cell>
        </row>
        <row r="4769">
          <cell r="A4769">
            <v>190947</v>
          </cell>
          <cell r="H4769">
            <v>750.48</v>
          </cell>
        </row>
        <row r="4770">
          <cell r="A4770">
            <v>190947</v>
          </cell>
          <cell r="H4770">
            <v>199</v>
          </cell>
        </row>
        <row r="4771">
          <cell r="A4771">
            <v>191560</v>
          </cell>
          <cell r="H4771">
            <v>199</v>
          </cell>
        </row>
        <row r="4772">
          <cell r="A4772">
            <v>191560</v>
          </cell>
          <cell r="H4772">
            <v>840</v>
          </cell>
        </row>
        <row r="4773">
          <cell r="A4773">
            <v>191561</v>
          </cell>
          <cell r="H4773">
            <v>478</v>
          </cell>
        </row>
        <row r="4774">
          <cell r="A4774">
            <v>191561</v>
          </cell>
          <cell r="H4774">
            <v>3570</v>
          </cell>
        </row>
        <row r="4775">
          <cell r="A4775">
            <v>191561</v>
          </cell>
          <cell r="H4775">
            <v>3060</v>
          </cell>
        </row>
        <row r="4776">
          <cell r="A4776">
            <v>191562</v>
          </cell>
          <cell r="H4776">
            <v>540</v>
          </cell>
        </row>
        <row r="4777">
          <cell r="A4777">
            <v>191562</v>
          </cell>
          <cell r="H4777">
            <v>75</v>
          </cell>
        </row>
        <row r="4778">
          <cell r="A4778">
            <v>501079</v>
          </cell>
          <cell r="H4778">
            <v>1428</v>
          </cell>
        </row>
        <row r="4779">
          <cell r="A4779">
            <v>100071</v>
          </cell>
          <cell r="H4779">
            <v>29034.240000000002</v>
          </cell>
        </row>
        <row r="4780">
          <cell r="A4780">
            <v>100949</v>
          </cell>
          <cell r="H4780">
            <v>489.36</v>
          </cell>
        </row>
        <row r="4781">
          <cell r="A4781">
            <v>101069</v>
          </cell>
          <cell r="H4781">
            <v>7500</v>
          </cell>
        </row>
        <row r="4782">
          <cell r="A4782">
            <v>101900</v>
          </cell>
          <cell r="H4782">
            <v>1920</v>
          </cell>
        </row>
        <row r="4783">
          <cell r="A4783">
            <v>101951</v>
          </cell>
          <cell r="H4783">
            <v>3360</v>
          </cell>
        </row>
        <row r="4784">
          <cell r="A4784">
            <v>101951</v>
          </cell>
          <cell r="H4784">
            <v>92.88</v>
          </cell>
        </row>
        <row r="4785">
          <cell r="A4785">
            <v>190553</v>
          </cell>
          <cell r="H4785">
            <v>1746.27</v>
          </cell>
        </row>
        <row r="4786">
          <cell r="A4786">
            <v>190553</v>
          </cell>
          <cell r="H4786">
            <v>2702.97</v>
          </cell>
        </row>
        <row r="4787">
          <cell r="A4787">
            <v>190555</v>
          </cell>
          <cell r="H4787">
            <v>510</v>
          </cell>
        </row>
        <row r="4788">
          <cell r="A4788">
            <v>190555</v>
          </cell>
          <cell r="H4788">
            <v>340</v>
          </cell>
        </row>
        <row r="4789">
          <cell r="A4789">
            <v>191554</v>
          </cell>
          <cell r="H4789">
            <v>900</v>
          </cell>
        </row>
        <row r="4790">
          <cell r="A4790">
            <v>191554</v>
          </cell>
          <cell r="H4790">
            <v>78</v>
          </cell>
        </row>
        <row r="4791">
          <cell r="A4791">
            <v>191563</v>
          </cell>
          <cell r="H4791">
            <v>360</v>
          </cell>
        </row>
        <row r="4792">
          <cell r="A4792">
            <v>501856</v>
          </cell>
          <cell r="H4792">
            <v>1566</v>
          </cell>
        </row>
        <row r="4793">
          <cell r="A4793">
            <v>501967</v>
          </cell>
          <cell r="H4793">
            <v>672</v>
          </cell>
        </row>
        <row r="4794">
          <cell r="A4794">
            <v>501967</v>
          </cell>
          <cell r="H4794">
            <v>189</v>
          </cell>
        </row>
        <row r="4795">
          <cell r="A4795">
            <v>502576</v>
          </cell>
          <cell r="H4795">
            <v>56</v>
          </cell>
        </row>
        <row r="4796">
          <cell r="A4796">
            <v>502576</v>
          </cell>
          <cell r="H4796">
            <v>4458.24</v>
          </cell>
        </row>
        <row r="4797">
          <cell r="A4797">
            <v>502648</v>
          </cell>
          <cell r="H4797">
            <v>86.13</v>
          </cell>
        </row>
        <row r="4798">
          <cell r="A4798">
            <v>502648</v>
          </cell>
          <cell r="H4798">
            <v>2880</v>
          </cell>
        </row>
        <row r="4799">
          <cell r="A4799">
            <v>100129</v>
          </cell>
          <cell r="H4799">
            <v>696</v>
          </cell>
        </row>
        <row r="4800">
          <cell r="A4800">
            <v>100145</v>
          </cell>
          <cell r="H4800">
            <v>8670</v>
          </cell>
        </row>
        <row r="4801">
          <cell r="A4801">
            <v>100490</v>
          </cell>
          <cell r="H4801">
            <v>1550</v>
          </cell>
        </row>
        <row r="4802">
          <cell r="A4802">
            <v>100680</v>
          </cell>
          <cell r="H4802">
            <v>41250</v>
          </cell>
        </row>
        <row r="4803">
          <cell r="A4803">
            <v>100907</v>
          </cell>
          <cell r="H4803">
            <v>870</v>
          </cell>
        </row>
        <row r="4804">
          <cell r="A4804">
            <v>100941</v>
          </cell>
          <cell r="H4804">
            <v>3456</v>
          </cell>
        </row>
        <row r="4805">
          <cell r="A4805">
            <v>100949</v>
          </cell>
          <cell r="H4805">
            <v>489.36</v>
          </cell>
        </row>
        <row r="4806">
          <cell r="A4806">
            <v>101370</v>
          </cell>
          <cell r="H4806">
            <v>11136</v>
          </cell>
        </row>
        <row r="4807">
          <cell r="A4807">
            <v>101412</v>
          </cell>
          <cell r="H4807">
            <v>41250</v>
          </cell>
        </row>
        <row r="4808">
          <cell r="A4808">
            <v>101422</v>
          </cell>
          <cell r="H4808">
            <v>189</v>
          </cell>
        </row>
        <row r="4809">
          <cell r="A4809">
            <v>101422</v>
          </cell>
          <cell r="H4809">
            <v>1500</v>
          </cell>
        </row>
        <row r="4810">
          <cell r="A4810">
            <v>101422</v>
          </cell>
          <cell r="H4810">
            <v>590</v>
          </cell>
        </row>
        <row r="4811">
          <cell r="A4811">
            <v>190175</v>
          </cell>
          <cell r="H4811">
            <v>1680</v>
          </cell>
        </row>
        <row r="4812">
          <cell r="A4812">
            <v>190549</v>
          </cell>
          <cell r="H4812">
            <v>2022</v>
          </cell>
        </row>
        <row r="4813">
          <cell r="A4813">
            <v>190941</v>
          </cell>
          <cell r="H4813">
            <v>696</v>
          </cell>
        </row>
        <row r="4814">
          <cell r="A4814">
            <v>201274</v>
          </cell>
          <cell r="H4814">
            <v>327.5</v>
          </cell>
        </row>
        <row r="4815">
          <cell r="A4815">
            <v>201274</v>
          </cell>
          <cell r="H4815">
            <v>1900</v>
          </cell>
        </row>
        <row r="4816">
          <cell r="A4816">
            <v>201274</v>
          </cell>
          <cell r="H4816">
            <v>10087</v>
          </cell>
        </row>
        <row r="4817">
          <cell r="A4817">
            <v>201274</v>
          </cell>
          <cell r="H4817">
            <v>786</v>
          </cell>
        </row>
        <row r="4818">
          <cell r="A4818">
            <v>201274</v>
          </cell>
          <cell r="H4818">
            <v>262</v>
          </cell>
        </row>
        <row r="4819">
          <cell r="A4819">
            <v>201274</v>
          </cell>
          <cell r="H4819">
            <v>90</v>
          </cell>
        </row>
        <row r="4820">
          <cell r="A4820">
            <v>201274</v>
          </cell>
          <cell r="H4820">
            <v>400</v>
          </cell>
        </row>
        <row r="4821">
          <cell r="A4821">
            <v>201274</v>
          </cell>
          <cell r="H4821">
            <v>131</v>
          </cell>
        </row>
        <row r="4822">
          <cell r="A4822">
            <v>201274</v>
          </cell>
          <cell r="H4822">
            <v>3209.5</v>
          </cell>
        </row>
        <row r="4823">
          <cell r="A4823">
            <v>500540</v>
          </cell>
          <cell r="H4823">
            <v>41250</v>
          </cell>
        </row>
        <row r="4824">
          <cell r="A4824">
            <v>500736</v>
          </cell>
          <cell r="H4824">
            <v>4893.6000000000004</v>
          </cell>
        </row>
        <row r="4825">
          <cell r="A4825">
            <v>503071</v>
          </cell>
          <cell r="H4825">
            <v>961.4</v>
          </cell>
        </row>
        <row r="4826">
          <cell r="A4826">
            <v>503071</v>
          </cell>
          <cell r="H4826">
            <v>116</v>
          </cell>
        </row>
        <row r="4827">
          <cell r="A4827">
            <v>800077</v>
          </cell>
          <cell r="H4827">
            <v>41250</v>
          </cell>
        </row>
        <row r="4828">
          <cell r="A4828">
            <v>800280</v>
          </cell>
          <cell r="H4828">
            <v>2280</v>
          </cell>
        </row>
        <row r="4829">
          <cell r="A4829">
            <v>100016</v>
          </cell>
          <cell r="H4829">
            <v>2008.8</v>
          </cell>
        </row>
        <row r="4830">
          <cell r="A4830">
            <v>100254</v>
          </cell>
          <cell r="H4830">
            <v>5200</v>
          </cell>
        </row>
        <row r="4831">
          <cell r="A4831">
            <v>100493</v>
          </cell>
          <cell r="H4831">
            <v>2679</v>
          </cell>
        </row>
        <row r="4832">
          <cell r="A4832">
            <v>101069</v>
          </cell>
          <cell r="H4832">
            <v>635</v>
          </cell>
        </row>
        <row r="4833">
          <cell r="A4833">
            <v>101373</v>
          </cell>
          <cell r="H4833">
            <v>468</v>
          </cell>
        </row>
        <row r="4834">
          <cell r="A4834">
            <v>101702</v>
          </cell>
          <cell r="H4834">
            <v>1365</v>
          </cell>
        </row>
        <row r="4835">
          <cell r="A4835">
            <v>101702</v>
          </cell>
          <cell r="H4835">
            <v>1053</v>
          </cell>
        </row>
        <row r="4836">
          <cell r="A4836">
            <v>101702</v>
          </cell>
          <cell r="H4836">
            <v>2301</v>
          </cell>
        </row>
        <row r="4837">
          <cell r="A4837">
            <v>101702</v>
          </cell>
          <cell r="H4837">
            <v>315</v>
          </cell>
        </row>
        <row r="4838">
          <cell r="A4838">
            <v>101703</v>
          </cell>
          <cell r="H4838">
            <v>1677</v>
          </cell>
        </row>
        <row r="4839">
          <cell r="A4839">
            <v>101704</v>
          </cell>
          <cell r="H4839">
            <v>228</v>
          </cell>
        </row>
        <row r="4840">
          <cell r="A4840">
            <v>101704</v>
          </cell>
          <cell r="H4840">
            <v>9614</v>
          </cell>
        </row>
        <row r="4841">
          <cell r="A4841">
            <v>101704</v>
          </cell>
          <cell r="H4841">
            <v>351</v>
          </cell>
        </row>
        <row r="4842">
          <cell r="A4842">
            <v>101705</v>
          </cell>
          <cell r="H4842">
            <v>1131</v>
          </cell>
        </row>
        <row r="4843">
          <cell r="A4843">
            <v>101705</v>
          </cell>
          <cell r="H4843">
            <v>2106</v>
          </cell>
        </row>
        <row r="4844">
          <cell r="A4844">
            <v>101705</v>
          </cell>
          <cell r="H4844">
            <v>627.72</v>
          </cell>
        </row>
        <row r="4845">
          <cell r="A4845">
            <v>101832</v>
          </cell>
          <cell r="H4845">
            <v>1332</v>
          </cell>
        </row>
        <row r="4846">
          <cell r="A4846">
            <v>102300</v>
          </cell>
          <cell r="H4846">
            <v>21751.56</v>
          </cell>
        </row>
        <row r="4847">
          <cell r="A4847">
            <v>102309</v>
          </cell>
          <cell r="H4847">
            <v>2160</v>
          </cell>
        </row>
        <row r="4848">
          <cell r="A4848">
            <v>102391</v>
          </cell>
          <cell r="H4848">
            <v>4018.5</v>
          </cell>
        </row>
        <row r="4849">
          <cell r="A4849">
            <v>102391</v>
          </cell>
          <cell r="H4849">
            <v>1339.5</v>
          </cell>
        </row>
        <row r="4850">
          <cell r="A4850">
            <v>190332</v>
          </cell>
          <cell r="H4850">
            <v>3000</v>
          </cell>
        </row>
        <row r="4851">
          <cell r="A4851">
            <v>190567</v>
          </cell>
          <cell r="H4851">
            <v>9720</v>
          </cell>
        </row>
        <row r="4852">
          <cell r="A4852">
            <v>190705</v>
          </cell>
          <cell r="H4852">
            <v>212.63</v>
          </cell>
        </row>
        <row r="4853">
          <cell r="A4853">
            <v>190705</v>
          </cell>
          <cell r="H4853">
            <v>30413.16</v>
          </cell>
        </row>
        <row r="4854">
          <cell r="A4854">
            <v>190705</v>
          </cell>
          <cell r="H4854">
            <v>17360.59</v>
          </cell>
        </row>
        <row r="4855">
          <cell r="A4855">
            <v>191109</v>
          </cell>
          <cell r="H4855">
            <v>5850</v>
          </cell>
        </row>
        <row r="4856">
          <cell r="A4856">
            <v>191549</v>
          </cell>
          <cell r="H4856">
            <v>2304</v>
          </cell>
        </row>
        <row r="4857">
          <cell r="A4857">
            <v>191549</v>
          </cell>
          <cell r="H4857">
            <v>128.87</v>
          </cell>
        </row>
        <row r="4858">
          <cell r="A4858">
            <v>191565</v>
          </cell>
          <cell r="H4858">
            <v>2154</v>
          </cell>
        </row>
        <row r="4859">
          <cell r="A4859">
            <v>191572</v>
          </cell>
          <cell r="H4859">
            <v>900</v>
          </cell>
        </row>
        <row r="4860">
          <cell r="A4860">
            <v>191572</v>
          </cell>
          <cell r="H4860">
            <v>199</v>
          </cell>
        </row>
        <row r="4861">
          <cell r="A4861">
            <v>191572</v>
          </cell>
          <cell r="H4861">
            <v>57</v>
          </cell>
        </row>
        <row r="4862">
          <cell r="A4862">
            <v>500014</v>
          </cell>
          <cell r="H4862">
            <v>5200</v>
          </cell>
        </row>
        <row r="4863">
          <cell r="A4863">
            <v>500572</v>
          </cell>
          <cell r="H4863">
            <v>1</v>
          </cell>
        </row>
        <row r="4864">
          <cell r="A4864">
            <v>500815</v>
          </cell>
          <cell r="H4864">
            <v>1</v>
          </cell>
        </row>
        <row r="4865">
          <cell r="A4865">
            <v>501616</v>
          </cell>
          <cell r="H4865">
            <v>1</v>
          </cell>
        </row>
        <row r="4866">
          <cell r="A4866">
            <v>502760</v>
          </cell>
          <cell r="H4866">
            <v>36</v>
          </cell>
        </row>
        <row r="4867">
          <cell r="A4867">
            <v>502943</v>
          </cell>
          <cell r="H4867">
            <v>72</v>
          </cell>
        </row>
        <row r="4868">
          <cell r="A4868">
            <v>502943</v>
          </cell>
          <cell r="H4868">
            <v>780</v>
          </cell>
        </row>
        <row r="4869">
          <cell r="A4869">
            <v>503040</v>
          </cell>
          <cell r="H4869">
            <v>480</v>
          </cell>
        </row>
        <row r="4870">
          <cell r="A4870">
            <v>900039</v>
          </cell>
          <cell r="H4870">
            <v>1</v>
          </cell>
        </row>
        <row r="4871">
          <cell r="A4871">
            <v>900333</v>
          </cell>
          <cell r="H4871">
            <v>1</v>
          </cell>
        </row>
        <row r="4872">
          <cell r="A4872">
            <v>100036</v>
          </cell>
          <cell r="H4872">
            <v>756</v>
          </cell>
        </row>
        <row r="4873">
          <cell r="A4873">
            <v>100036</v>
          </cell>
          <cell r="H4873">
            <v>162</v>
          </cell>
        </row>
        <row r="4874">
          <cell r="A4874">
            <v>100036</v>
          </cell>
          <cell r="H4874">
            <v>8316</v>
          </cell>
        </row>
        <row r="4875">
          <cell r="A4875">
            <v>101421</v>
          </cell>
          <cell r="H4875">
            <v>1200</v>
          </cell>
        </row>
        <row r="4876">
          <cell r="A4876">
            <v>101421</v>
          </cell>
          <cell r="H4876">
            <v>280</v>
          </cell>
        </row>
        <row r="4877">
          <cell r="A4877">
            <v>101421</v>
          </cell>
          <cell r="H4877">
            <v>378</v>
          </cell>
        </row>
        <row r="4878">
          <cell r="A4878">
            <v>102054</v>
          </cell>
          <cell r="H4878">
            <v>487.5</v>
          </cell>
        </row>
        <row r="4879">
          <cell r="A4879">
            <v>102054</v>
          </cell>
          <cell r="H4879">
            <v>370</v>
          </cell>
        </row>
        <row r="4880">
          <cell r="A4880">
            <v>102054</v>
          </cell>
          <cell r="H4880">
            <v>125</v>
          </cell>
        </row>
        <row r="4881">
          <cell r="A4881">
            <v>102054</v>
          </cell>
          <cell r="H4881">
            <v>95</v>
          </cell>
        </row>
        <row r="4882">
          <cell r="A4882">
            <v>102134</v>
          </cell>
          <cell r="H4882">
            <v>144</v>
          </cell>
        </row>
        <row r="4883">
          <cell r="A4883">
            <v>102134</v>
          </cell>
          <cell r="H4883">
            <v>1440</v>
          </cell>
        </row>
        <row r="4884">
          <cell r="A4884">
            <v>102135</v>
          </cell>
          <cell r="H4884">
            <v>1440</v>
          </cell>
        </row>
        <row r="4885">
          <cell r="A4885">
            <v>102135</v>
          </cell>
          <cell r="H4885">
            <v>144</v>
          </cell>
        </row>
        <row r="4886">
          <cell r="A4886">
            <v>102263</v>
          </cell>
          <cell r="H4886">
            <v>424.4</v>
          </cell>
        </row>
        <row r="4887">
          <cell r="A4887">
            <v>102263</v>
          </cell>
          <cell r="H4887">
            <v>672.8</v>
          </cell>
        </row>
        <row r="4888">
          <cell r="A4888">
            <v>102263</v>
          </cell>
          <cell r="H4888">
            <v>284.10000000000002</v>
          </cell>
        </row>
        <row r="4889">
          <cell r="A4889">
            <v>102263</v>
          </cell>
          <cell r="H4889">
            <v>410</v>
          </cell>
        </row>
        <row r="4890">
          <cell r="A4890">
            <v>102313</v>
          </cell>
          <cell r="H4890">
            <v>72</v>
          </cell>
        </row>
        <row r="4891">
          <cell r="A4891">
            <v>102313</v>
          </cell>
          <cell r="H4891">
            <v>720</v>
          </cell>
        </row>
        <row r="4892">
          <cell r="A4892">
            <v>102316</v>
          </cell>
          <cell r="H4892">
            <v>360</v>
          </cell>
        </row>
        <row r="4893">
          <cell r="A4893">
            <v>102316</v>
          </cell>
          <cell r="H4893">
            <v>3600</v>
          </cell>
        </row>
        <row r="4894">
          <cell r="A4894">
            <v>102318</v>
          </cell>
          <cell r="H4894">
            <v>4320</v>
          </cell>
        </row>
        <row r="4895">
          <cell r="A4895">
            <v>102318</v>
          </cell>
          <cell r="H4895">
            <v>432</v>
          </cell>
        </row>
        <row r="4896">
          <cell r="A4896">
            <v>190134</v>
          </cell>
          <cell r="H4896">
            <v>103.5</v>
          </cell>
        </row>
        <row r="4897">
          <cell r="A4897">
            <v>190134</v>
          </cell>
          <cell r="H4897">
            <v>1800</v>
          </cell>
        </row>
        <row r="4898">
          <cell r="A4898">
            <v>190134</v>
          </cell>
          <cell r="H4898">
            <v>793</v>
          </cell>
        </row>
        <row r="4899">
          <cell r="A4899">
            <v>190134</v>
          </cell>
          <cell r="H4899">
            <v>85.5</v>
          </cell>
        </row>
        <row r="4900">
          <cell r="A4900">
            <v>191555</v>
          </cell>
          <cell r="H4900">
            <v>95</v>
          </cell>
        </row>
        <row r="4901">
          <cell r="A4901">
            <v>191555</v>
          </cell>
          <cell r="H4901">
            <v>125</v>
          </cell>
        </row>
        <row r="4902">
          <cell r="A4902">
            <v>191555</v>
          </cell>
          <cell r="H4902">
            <v>370</v>
          </cell>
        </row>
        <row r="4903">
          <cell r="A4903">
            <v>191555</v>
          </cell>
          <cell r="H4903">
            <v>487.5</v>
          </cell>
        </row>
        <row r="4904">
          <cell r="A4904">
            <v>500345</v>
          </cell>
          <cell r="H4904">
            <v>432</v>
          </cell>
        </row>
        <row r="4905">
          <cell r="A4905">
            <v>500345</v>
          </cell>
          <cell r="H4905">
            <v>4320</v>
          </cell>
        </row>
        <row r="4906">
          <cell r="A4906">
            <v>900233</v>
          </cell>
          <cell r="H4906">
            <v>4320</v>
          </cell>
        </row>
        <row r="4907">
          <cell r="A4907">
            <v>100071</v>
          </cell>
          <cell r="H4907">
            <v>14517.12</v>
          </cell>
        </row>
        <row r="4908">
          <cell r="A4908">
            <v>101953</v>
          </cell>
          <cell r="H4908">
            <v>70</v>
          </cell>
        </row>
        <row r="4909">
          <cell r="A4909">
            <v>102427</v>
          </cell>
          <cell r="H4909">
            <v>30451.51</v>
          </cell>
        </row>
        <row r="4910">
          <cell r="A4910">
            <v>102427</v>
          </cell>
          <cell r="H4910">
            <v>342.6</v>
          </cell>
        </row>
        <row r="4911">
          <cell r="A4911">
            <v>102427</v>
          </cell>
          <cell r="H4911">
            <v>1187.6099999999999</v>
          </cell>
        </row>
        <row r="4912">
          <cell r="A4912">
            <v>102427</v>
          </cell>
          <cell r="H4912">
            <v>8784.3799999999992</v>
          </cell>
        </row>
        <row r="4913">
          <cell r="A4913">
            <v>191574</v>
          </cell>
          <cell r="H4913">
            <v>120</v>
          </cell>
        </row>
        <row r="4914">
          <cell r="A4914">
            <v>500120</v>
          </cell>
          <cell r="H4914">
            <v>778</v>
          </cell>
        </row>
        <row r="4915">
          <cell r="A4915">
            <v>500209</v>
          </cell>
          <cell r="H4915">
            <v>2915.54</v>
          </cell>
        </row>
        <row r="4916">
          <cell r="A4916">
            <v>100071</v>
          </cell>
          <cell r="H4916">
            <v>1836</v>
          </cell>
        </row>
        <row r="4917">
          <cell r="A4917">
            <v>100415</v>
          </cell>
          <cell r="H4917">
            <v>1550</v>
          </cell>
        </row>
        <row r="4918">
          <cell r="A4918">
            <v>100949</v>
          </cell>
          <cell r="H4918">
            <v>489.36</v>
          </cell>
        </row>
        <row r="4919">
          <cell r="A4919">
            <v>100949</v>
          </cell>
          <cell r="H4919">
            <v>1468.08</v>
          </cell>
        </row>
        <row r="4920">
          <cell r="A4920">
            <v>100949</v>
          </cell>
          <cell r="H4920">
            <v>489.36</v>
          </cell>
        </row>
        <row r="4921">
          <cell r="A4921">
            <v>100998</v>
          </cell>
          <cell r="H4921">
            <v>2446.8000000000002</v>
          </cell>
        </row>
        <row r="4922">
          <cell r="A4922">
            <v>101704</v>
          </cell>
          <cell r="H4922">
            <v>200</v>
          </cell>
        </row>
        <row r="4923">
          <cell r="A4923">
            <v>102043</v>
          </cell>
          <cell r="H4923">
            <v>3108</v>
          </cell>
        </row>
        <row r="4924">
          <cell r="A4924">
            <v>102141</v>
          </cell>
          <cell r="H4924">
            <v>2520</v>
          </cell>
        </row>
        <row r="4925">
          <cell r="A4925">
            <v>102141</v>
          </cell>
          <cell r="H4925">
            <v>252</v>
          </cell>
        </row>
        <row r="4926">
          <cell r="A4926">
            <v>190217</v>
          </cell>
          <cell r="H4926">
            <v>195</v>
          </cell>
        </row>
        <row r="4927">
          <cell r="A4927">
            <v>190365</v>
          </cell>
          <cell r="H4927">
            <v>31.55</v>
          </cell>
        </row>
        <row r="4928">
          <cell r="A4928">
            <v>190365</v>
          </cell>
          <cell r="H4928">
            <v>534.66</v>
          </cell>
        </row>
        <row r="4929">
          <cell r="A4929">
            <v>191383</v>
          </cell>
          <cell r="H4929">
            <v>2573</v>
          </cell>
        </row>
        <row r="4930">
          <cell r="A4930">
            <v>191575</v>
          </cell>
          <cell r="H4930">
            <v>900</v>
          </cell>
        </row>
        <row r="4931">
          <cell r="A4931">
            <v>191575</v>
          </cell>
          <cell r="H4931">
            <v>92</v>
          </cell>
        </row>
        <row r="4932">
          <cell r="A4932">
            <v>500082</v>
          </cell>
          <cell r="H4932">
            <v>1080</v>
          </cell>
        </row>
        <row r="4933">
          <cell r="A4933">
            <v>502973</v>
          </cell>
          <cell r="H4933">
            <v>1480</v>
          </cell>
        </row>
        <row r="4934">
          <cell r="A4934">
            <v>800031</v>
          </cell>
          <cell r="H4934">
            <v>2736</v>
          </cell>
        </row>
        <row r="4935">
          <cell r="A4935">
            <v>900328</v>
          </cell>
          <cell r="H4935">
            <v>7776</v>
          </cell>
        </row>
        <row r="4936">
          <cell r="A4936">
            <v>900328</v>
          </cell>
          <cell r="H4936">
            <v>136</v>
          </cell>
        </row>
        <row r="4937">
          <cell r="A4937">
            <v>100510</v>
          </cell>
          <cell r="H4937">
            <v>1824</v>
          </cell>
        </row>
        <row r="4938">
          <cell r="A4938">
            <v>101856</v>
          </cell>
          <cell r="H4938">
            <v>4200</v>
          </cell>
        </row>
        <row r="4939">
          <cell r="A4939">
            <v>102010</v>
          </cell>
          <cell r="H4939">
            <v>4800</v>
          </cell>
        </row>
        <row r="4940">
          <cell r="A4940">
            <v>190989</v>
          </cell>
          <cell r="H4940">
            <v>60</v>
          </cell>
        </row>
        <row r="4941">
          <cell r="A4941">
            <v>190989</v>
          </cell>
          <cell r="H4941">
            <v>780</v>
          </cell>
        </row>
        <row r="4942">
          <cell r="A4942">
            <v>190989</v>
          </cell>
          <cell r="H4942">
            <v>630</v>
          </cell>
        </row>
        <row r="4943">
          <cell r="A4943">
            <v>190989</v>
          </cell>
          <cell r="H4943">
            <v>390</v>
          </cell>
        </row>
        <row r="4944">
          <cell r="A4944">
            <v>191564</v>
          </cell>
          <cell r="H4944">
            <v>2784</v>
          </cell>
        </row>
        <row r="4945">
          <cell r="A4945">
            <v>191564</v>
          </cell>
          <cell r="H4945">
            <v>475</v>
          </cell>
        </row>
        <row r="4946">
          <cell r="A4946">
            <v>191564</v>
          </cell>
          <cell r="H4946">
            <v>135</v>
          </cell>
        </row>
        <row r="4947">
          <cell r="A4947">
            <v>191564</v>
          </cell>
          <cell r="H4947">
            <v>580</v>
          </cell>
        </row>
        <row r="4948">
          <cell r="A4948">
            <v>500370</v>
          </cell>
          <cell r="H4948">
            <v>395</v>
          </cell>
        </row>
        <row r="4949">
          <cell r="A4949">
            <v>501871</v>
          </cell>
          <cell r="H4949">
            <v>4320</v>
          </cell>
        </row>
        <row r="4950">
          <cell r="A4950">
            <v>800138</v>
          </cell>
          <cell r="H4950">
            <v>696</v>
          </cell>
        </row>
        <row r="4951">
          <cell r="A4951">
            <v>100657</v>
          </cell>
          <cell r="H4951">
            <v>864</v>
          </cell>
        </row>
        <row r="4952">
          <cell r="A4952">
            <v>100657</v>
          </cell>
          <cell r="H4952">
            <v>189</v>
          </cell>
        </row>
        <row r="4953">
          <cell r="A4953">
            <v>101885</v>
          </cell>
          <cell r="H4953">
            <v>5760</v>
          </cell>
        </row>
        <row r="4954">
          <cell r="A4954">
            <v>190408</v>
          </cell>
          <cell r="H4954">
            <v>1440</v>
          </cell>
        </row>
        <row r="4955">
          <cell r="A4955">
            <v>190408</v>
          </cell>
          <cell r="H4955">
            <v>680</v>
          </cell>
        </row>
        <row r="4956">
          <cell r="A4956">
            <v>190408</v>
          </cell>
          <cell r="H4956">
            <v>328</v>
          </cell>
        </row>
        <row r="4957">
          <cell r="A4957">
            <v>190408</v>
          </cell>
          <cell r="H4957">
            <v>359</v>
          </cell>
        </row>
        <row r="4958">
          <cell r="A4958">
            <v>190424</v>
          </cell>
          <cell r="H4958">
            <v>2160</v>
          </cell>
        </row>
        <row r="4959">
          <cell r="A4959">
            <v>191109</v>
          </cell>
          <cell r="H4959">
            <v>300</v>
          </cell>
        </row>
        <row r="4960">
          <cell r="A4960">
            <v>191565</v>
          </cell>
          <cell r="H4960">
            <v>4308</v>
          </cell>
        </row>
        <row r="4961">
          <cell r="A4961">
            <v>500355</v>
          </cell>
          <cell r="H4961">
            <v>840</v>
          </cell>
        </row>
        <row r="4962">
          <cell r="A4962">
            <v>500538</v>
          </cell>
          <cell r="H4962">
            <v>127</v>
          </cell>
        </row>
        <row r="4963">
          <cell r="A4963">
            <v>500538</v>
          </cell>
          <cell r="H4963">
            <v>6200</v>
          </cell>
        </row>
        <row r="4964">
          <cell r="A4964">
            <v>501636</v>
          </cell>
          <cell r="H4964">
            <v>912</v>
          </cell>
        </row>
        <row r="4965">
          <cell r="A4965">
            <v>501636</v>
          </cell>
          <cell r="H4965">
            <v>359</v>
          </cell>
        </row>
        <row r="4966">
          <cell r="A4966">
            <v>502543</v>
          </cell>
          <cell r="H4966">
            <v>3528</v>
          </cell>
        </row>
        <row r="4967">
          <cell r="A4967">
            <v>101845</v>
          </cell>
          <cell r="H4967">
            <v>1080</v>
          </cell>
        </row>
        <row r="4968">
          <cell r="A4968">
            <v>191573</v>
          </cell>
          <cell r="H4968">
            <v>2160</v>
          </cell>
        </row>
        <row r="4969">
          <cell r="A4969">
            <v>191573</v>
          </cell>
          <cell r="H4969">
            <v>570</v>
          </cell>
        </row>
        <row r="4970">
          <cell r="A4970">
            <v>191573</v>
          </cell>
          <cell r="H4970">
            <v>660</v>
          </cell>
        </row>
        <row r="4971">
          <cell r="A4971">
            <v>500851</v>
          </cell>
          <cell r="H4971">
            <v>6300</v>
          </cell>
        </row>
        <row r="4972">
          <cell r="A4972">
            <v>500851</v>
          </cell>
          <cell r="H4972">
            <v>220</v>
          </cell>
        </row>
        <row r="4973">
          <cell r="A4973">
            <v>501510</v>
          </cell>
          <cell r="H4973">
            <v>4080</v>
          </cell>
        </row>
        <row r="4974">
          <cell r="A4974">
            <v>100088</v>
          </cell>
          <cell r="H4974">
            <v>114</v>
          </cell>
        </row>
        <row r="4975">
          <cell r="A4975">
            <v>100129</v>
          </cell>
          <cell r="H4975">
            <v>2784</v>
          </cell>
        </row>
        <row r="4976">
          <cell r="A4976">
            <v>100342</v>
          </cell>
          <cell r="H4976">
            <v>4000</v>
          </cell>
        </row>
        <row r="4977">
          <cell r="A4977">
            <v>100369</v>
          </cell>
          <cell r="H4977">
            <v>13260</v>
          </cell>
        </row>
        <row r="4978">
          <cell r="A4978">
            <v>100949</v>
          </cell>
          <cell r="H4978">
            <v>978.72</v>
          </cell>
        </row>
        <row r="4979">
          <cell r="A4979">
            <v>101423</v>
          </cell>
          <cell r="H4979">
            <v>945</v>
          </cell>
        </row>
        <row r="4980">
          <cell r="A4980">
            <v>102076</v>
          </cell>
          <cell r="H4980">
            <v>4104</v>
          </cell>
        </row>
        <row r="4981">
          <cell r="A4981">
            <v>102140</v>
          </cell>
          <cell r="H4981">
            <v>576</v>
          </cell>
        </row>
        <row r="4982">
          <cell r="A4982">
            <v>102140</v>
          </cell>
          <cell r="H4982">
            <v>5760</v>
          </cell>
        </row>
        <row r="4983">
          <cell r="A4983">
            <v>190394</v>
          </cell>
          <cell r="H4983">
            <v>360</v>
          </cell>
        </row>
        <row r="4984">
          <cell r="A4984">
            <v>190394</v>
          </cell>
          <cell r="H4984">
            <v>300</v>
          </cell>
        </row>
        <row r="4985">
          <cell r="A4985">
            <v>190552</v>
          </cell>
          <cell r="H4985">
            <v>7226.52</v>
          </cell>
        </row>
        <row r="4986">
          <cell r="A4986">
            <v>190567</v>
          </cell>
          <cell r="H4986">
            <v>9720</v>
          </cell>
        </row>
        <row r="4987">
          <cell r="A4987">
            <v>191520</v>
          </cell>
          <cell r="H4987">
            <v>75</v>
          </cell>
        </row>
        <row r="4988">
          <cell r="A4988">
            <v>191520</v>
          </cell>
          <cell r="H4988">
            <v>125</v>
          </cell>
        </row>
        <row r="4989">
          <cell r="A4989">
            <v>500084</v>
          </cell>
          <cell r="H4989">
            <v>1368</v>
          </cell>
        </row>
        <row r="4990">
          <cell r="A4990">
            <v>501223</v>
          </cell>
          <cell r="H4990">
            <v>864</v>
          </cell>
        </row>
        <row r="4991">
          <cell r="A4991">
            <v>800159</v>
          </cell>
          <cell r="H4991">
            <v>456</v>
          </cell>
        </row>
        <row r="4992">
          <cell r="A4992">
            <v>100949</v>
          </cell>
          <cell r="H4992">
            <v>489.36</v>
          </cell>
        </row>
        <row r="4993">
          <cell r="A4993">
            <v>101043</v>
          </cell>
          <cell r="H4993">
            <v>13200</v>
          </cell>
        </row>
        <row r="4994">
          <cell r="A4994">
            <v>101423</v>
          </cell>
          <cell r="H4994">
            <v>3774</v>
          </cell>
        </row>
        <row r="4995">
          <cell r="A4995">
            <v>101781</v>
          </cell>
          <cell r="H4995">
            <v>4104</v>
          </cell>
        </row>
        <row r="4996">
          <cell r="A4996">
            <v>101884</v>
          </cell>
          <cell r="H4996">
            <v>1680</v>
          </cell>
        </row>
        <row r="4997">
          <cell r="A4997">
            <v>102192</v>
          </cell>
          <cell r="H4997">
            <v>396</v>
          </cell>
        </row>
        <row r="4998">
          <cell r="A4998">
            <v>102192</v>
          </cell>
          <cell r="H4998">
            <v>3960</v>
          </cell>
        </row>
        <row r="4999">
          <cell r="A4999">
            <v>191576</v>
          </cell>
          <cell r="H4999">
            <v>675</v>
          </cell>
        </row>
        <row r="5000">
          <cell r="A5000">
            <v>191576</v>
          </cell>
          <cell r="H5000">
            <v>189</v>
          </cell>
        </row>
        <row r="5001">
          <cell r="A5001">
            <v>191576</v>
          </cell>
          <cell r="H5001">
            <v>106.87</v>
          </cell>
        </row>
        <row r="5002">
          <cell r="A5002">
            <v>191577</v>
          </cell>
          <cell r="H5002">
            <v>675</v>
          </cell>
        </row>
        <row r="5003">
          <cell r="A5003">
            <v>191578</v>
          </cell>
          <cell r="H5003">
            <v>675</v>
          </cell>
        </row>
        <row r="5004">
          <cell r="A5004">
            <v>191579</v>
          </cell>
          <cell r="H5004">
            <v>675</v>
          </cell>
        </row>
        <row r="5005">
          <cell r="A5005">
            <v>500431</v>
          </cell>
          <cell r="H5005">
            <v>345</v>
          </cell>
        </row>
        <row r="5006">
          <cell r="A5006">
            <v>501891</v>
          </cell>
          <cell r="H5006">
            <v>576</v>
          </cell>
        </row>
        <row r="5007">
          <cell r="A5007">
            <v>501891</v>
          </cell>
          <cell r="H5007">
            <v>50</v>
          </cell>
        </row>
        <row r="5008">
          <cell r="A5008">
            <v>502065</v>
          </cell>
          <cell r="H5008">
            <v>1890</v>
          </cell>
        </row>
        <row r="5009">
          <cell r="A5009">
            <v>502894</v>
          </cell>
          <cell r="H5009">
            <v>666</v>
          </cell>
        </row>
        <row r="5010">
          <cell r="A5010">
            <v>502926</v>
          </cell>
          <cell r="H5010">
            <v>4560</v>
          </cell>
        </row>
        <row r="5011">
          <cell r="A5011">
            <v>900370</v>
          </cell>
          <cell r="H5011">
            <v>1152</v>
          </cell>
        </row>
        <row r="5012">
          <cell r="A5012">
            <v>900370</v>
          </cell>
          <cell r="H5012">
            <v>45</v>
          </cell>
        </row>
        <row r="5013">
          <cell r="A5013">
            <v>100639</v>
          </cell>
          <cell r="H5013">
            <v>762</v>
          </cell>
        </row>
        <row r="5014">
          <cell r="A5014">
            <v>100639</v>
          </cell>
          <cell r="H5014">
            <v>12750</v>
          </cell>
        </row>
        <row r="5015">
          <cell r="A5015">
            <v>100935</v>
          </cell>
          <cell r="H5015">
            <v>9300</v>
          </cell>
        </row>
        <row r="5016">
          <cell r="A5016">
            <v>100940</v>
          </cell>
          <cell r="H5016">
            <v>3100</v>
          </cell>
        </row>
        <row r="5017">
          <cell r="A5017">
            <v>101891</v>
          </cell>
          <cell r="H5017">
            <v>4104</v>
          </cell>
        </row>
        <row r="5018">
          <cell r="A5018">
            <v>101916</v>
          </cell>
          <cell r="H5018">
            <v>1104</v>
          </cell>
        </row>
        <row r="5019">
          <cell r="A5019">
            <v>102059</v>
          </cell>
          <cell r="H5019">
            <v>1700</v>
          </cell>
        </row>
        <row r="5020">
          <cell r="A5020">
            <v>102249</v>
          </cell>
          <cell r="H5020">
            <v>1512</v>
          </cell>
        </row>
        <row r="5021">
          <cell r="A5021">
            <v>190366</v>
          </cell>
          <cell r="H5021">
            <v>276.42</v>
          </cell>
        </row>
        <row r="5022">
          <cell r="A5022">
            <v>190366</v>
          </cell>
          <cell r="H5022">
            <v>6182.13</v>
          </cell>
        </row>
        <row r="5023">
          <cell r="A5023">
            <v>190366</v>
          </cell>
          <cell r="H5023">
            <v>4832.2700000000004</v>
          </cell>
        </row>
        <row r="5024">
          <cell r="A5024">
            <v>190366</v>
          </cell>
          <cell r="H5024">
            <v>4027.67</v>
          </cell>
        </row>
        <row r="5025">
          <cell r="A5025">
            <v>190366</v>
          </cell>
          <cell r="H5025">
            <v>4362.8100000000004</v>
          </cell>
        </row>
        <row r="5026">
          <cell r="A5026">
            <v>190366</v>
          </cell>
          <cell r="H5026">
            <v>7710.78</v>
          </cell>
        </row>
        <row r="5027">
          <cell r="A5027">
            <v>190366</v>
          </cell>
          <cell r="H5027">
            <v>310.70999999999998</v>
          </cell>
        </row>
        <row r="5028">
          <cell r="A5028">
            <v>190366</v>
          </cell>
          <cell r="H5028">
            <v>4878.07</v>
          </cell>
        </row>
        <row r="5029">
          <cell r="A5029">
            <v>190366</v>
          </cell>
          <cell r="H5029">
            <v>313.66000000000003</v>
          </cell>
        </row>
        <row r="5030">
          <cell r="A5030">
            <v>190366</v>
          </cell>
          <cell r="H5030">
            <v>4298.95</v>
          </cell>
        </row>
        <row r="5031">
          <cell r="A5031">
            <v>190366</v>
          </cell>
          <cell r="H5031">
            <v>205.4</v>
          </cell>
        </row>
        <row r="5032">
          <cell r="A5032">
            <v>190366</v>
          </cell>
          <cell r="H5032">
            <v>3974.4</v>
          </cell>
        </row>
        <row r="5033">
          <cell r="A5033">
            <v>190366</v>
          </cell>
          <cell r="H5033">
            <v>227.29</v>
          </cell>
        </row>
        <row r="5034">
          <cell r="A5034">
            <v>190366</v>
          </cell>
          <cell r="H5034">
            <v>3534.76</v>
          </cell>
        </row>
        <row r="5035">
          <cell r="A5035">
            <v>190366</v>
          </cell>
          <cell r="H5035">
            <v>495.81</v>
          </cell>
        </row>
        <row r="5036">
          <cell r="A5036">
            <v>190366</v>
          </cell>
          <cell r="H5036">
            <v>3194.42</v>
          </cell>
        </row>
        <row r="5037">
          <cell r="A5037">
            <v>191216</v>
          </cell>
          <cell r="H5037">
            <v>1550</v>
          </cell>
        </row>
        <row r="5038">
          <cell r="A5038">
            <v>191581</v>
          </cell>
          <cell r="H5038">
            <v>805</v>
          </cell>
        </row>
        <row r="5039">
          <cell r="A5039">
            <v>502454</v>
          </cell>
          <cell r="H5039">
            <v>3100</v>
          </cell>
        </row>
        <row r="5040">
          <cell r="A5040">
            <v>502943</v>
          </cell>
          <cell r="H5040">
            <v>72</v>
          </cell>
        </row>
        <row r="5041">
          <cell r="A5041">
            <v>502943</v>
          </cell>
          <cell r="H5041">
            <v>780</v>
          </cell>
        </row>
        <row r="5042">
          <cell r="A5042">
            <v>503034</v>
          </cell>
          <cell r="H5042">
            <v>359</v>
          </cell>
        </row>
        <row r="5043">
          <cell r="A5043">
            <v>100129</v>
          </cell>
          <cell r="H5043">
            <v>928</v>
          </cell>
        </row>
        <row r="5044">
          <cell r="A5044">
            <v>100333</v>
          </cell>
          <cell r="H5044">
            <v>3168</v>
          </cell>
        </row>
        <row r="5045">
          <cell r="A5045">
            <v>100334</v>
          </cell>
          <cell r="H5045">
            <v>3960</v>
          </cell>
        </row>
        <row r="5046">
          <cell r="A5046">
            <v>100907</v>
          </cell>
          <cell r="H5046">
            <v>108</v>
          </cell>
        </row>
        <row r="5047">
          <cell r="A5047">
            <v>101599</v>
          </cell>
          <cell r="H5047">
            <v>12444</v>
          </cell>
        </row>
        <row r="5048">
          <cell r="A5048">
            <v>101660</v>
          </cell>
          <cell r="H5048">
            <v>1152</v>
          </cell>
        </row>
        <row r="5049">
          <cell r="A5049">
            <v>101660</v>
          </cell>
          <cell r="H5049">
            <v>128</v>
          </cell>
        </row>
        <row r="5050">
          <cell r="A5050">
            <v>101845</v>
          </cell>
          <cell r="H5050">
            <v>174</v>
          </cell>
        </row>
        <row r="5051">
          <cell r="A5051">
            <v>101845</v>
          </cell>
          <cell r="H5051">
            <v>54</v>
          </cell>
        </row>
        <row r="5052">
          <cell r="A5052">
            <v>101979</v>
          </cell>
          <cell r="H5052">
            <v>3366</v>
          </cell>
        </row>
        <row r="5053">
          <cell r="A5053">
            <v>102295</v>
          </cell>
          <cell r="H5053">
            <v>393</v>
          </cell>
        </row>
        <row r="5054">
          <cell r="A5054">
            <v>102295</v>
          </cell>
          <cell r="H5054">
            <v>9825</v>
          </cell>
        </row>
        <row r="5055">
          <cell r="A5055">
            <v>102298</v>
          </cell>
          <cell r="H5055">
            <v>11790</v>
          </cell>
        </row>
        <row r="5056">
          <cell r="A5056">
            <v>102328</v>
          </cell>
          <cell r="H5056">
            <v>320</v>
          </cell>
        </row>
        <row r="5057">
          <cell r="A5057">
            <v>102328</v>
          </cell>
          <cell r="H5057">
            <v>910</v>
          </cell>
        </row>
        <row r="5058">
          <cell r="A5058">
            <v>102338</v>
          </cell>
          <cell r="H5058">
            <v>10218</v>
          </cell>
        </row>
        <row r="5059">
          <cell r="A5059">
            <v>102418</v>
          </cell>
          <cell r="H5059">
            <v>72</v>
          </cell>
        </row>
        <row r="5060">
          <cell r="A5060">
            <v>102418</v>
          </cell>
          <cell r="H5060">
            <v>780</v>
          </cell>
        </row>
        <row r="5061">
          <cell r="A5061">
            <v>190061</v>
          </cell>
          <cell r="H5061">
            <v>300</v>
          </cell>
        </row>
        <row r="5062">
          <cell r="A5062">
            <v>190061</v>
          </cell>
          <cell r="H5062">
            <v>544.53</v>
          </cell>
        </row>
        <row r="5063">
          <cell r="A5063">
            <v>190061</v>
          </cell>
          <cell r="H5063">
            <v>438.6</v>
          </cell>
        </row>
        <row r="5064">
          <cell r="A5064">
            <v>190371</v>
          </cell>
          <cell r="H5064">
            <v>10000</v>
          </cell>
        </row>
        <row r="5065">
          <cell r="A5065">
            <v>190371</v>
          </cell>
          <cell r="H5065">
            <v>6840</v>
          </cell>
        </row>
        <row r="5066">
          <cell r="A5066">
            <v>190417</v>
          </cell>
          <cell r="H5066">
            <v>315</v>
          </cell>
        </row>
        <row r="5067">
          <cell r="A5067">
            <v>502932</v>
          </cell>
          <cell r="H5067">
            <v>430</v>
          </cell>
        </row>
        <row r="5068">
          <cell r="A5068">
            <v>503003</v>
          </cell>
          <cell r="H5068">
            <v>4945.8599999999997</v>
          </cell>
        </row>
        <row r="5069">
          <cell r="A5069">
            <v>102256</v>
          </cell>
          <cell r="H5069">
            <v>458.03</v>
          </cell>
        </row>
        <row r="5070">
          <cell r="A5070">
            <v>102323</v>
          </cell>
          <cell r="H5070">
            <v>1077</v>
          </cell>
        </row>
        <row r="5071">
          <cell r="A5071">
            <v>191583</v>
          </cell>
          <cell r="H5071">
            <v>3996</v>
          </cell>
        </row>
        <row r="5072">
          <cell r="A5072">
            <v>191583</v>
          </cell>
          <cell r="H5072">
            <v>189</v>
          </cell>
        </row>
        <row r="5073">
          <cell r="A5073">
            <v>191584</v>
          </cell>
          <cell r="H5073">
            <v>2220</v>
          </cell>
        </row>
        <row r="5074">
          <cell r="A5074">
            <v>191588</v>
          </cell>
          <cell r="H5074">
            <v>68</v>
          </cell>
        </row>
        <row r="5075">
          <cell r="A5075">
            <v>100033</v>
          </cell>
          <cell r="H5075">
            <v>780</v>
          </cell>
        </row>
        <row r="5076">
          <cell r="A5076">
            <v>100033</v>
          </cell>
          <cell r="H5076">
            <v>72</v>
          </cell>
        </row>
        <row r="5077">
          <cell r="A5077">
            <v>101426</v>
          </cell>
          <cell r="H5077">
            <v>1560</v>
          </cell>
        </row>
        <row r="5078">
          <cell r="A5078">
            <v>102415</v>
          </cell>
          <cell r="H5078">
            <v>7140</v>
          </cell>
        </row>
        <row r="5079">
          <cell r="A5079">
            <v>190366</v>
          </cell>
          <cell r="H5079">
            <v>4935.1400000000003</v>
          </cell>
        </row>
        <row r="5080">
          <cell r="A5080">
            <v>190366</v>
          </cell>
          <cell r="H5080">
            <v>6301.63</v>
          </cell>
        </row>
        <row r="5081">
          <cell r="A5081">
            <v>190366</v>
          </cell>
          <cell r="H5081">
            <v>317.33</v>
          </cell>
        </row>
        <row r="5082">
          <cell r="A5082">
            <v>190399</v>
          </cell>
          <cell r="H5082">
            <v>3240</v>
          </cell>
        </row>
        <row r="5083">
          <cell r="A5083">
            <v>190423</v>
          </cell>
          <cell r="H5083">
            <v>2160</v>
          </cell>
        </row>
        <row r="5084">
          <cell r="A5084">
            <v>190988</v>
          </cell>
          <cell r="H5084">
            <v>9300</v>
          </cell>
        </row>
        <row r="5085">
          <cell r="A5085">
            <v>191111</v>
          </cell>
          <cell r="H5085">
            <v>764.37</v>
          </cell>
        </row>
        <row r="5086">
          <cell r="A5086">
            <v>191111</v>
          </cell>
          <cell r="H5086">
            <v>839.97</v>
          </cell>
        </row>
        <row r="5087">
          <cell r="A5087">
            <v>191111</v>
          </cell>
          <cell r="H5087">
            <v>1589.22</v>
          </cell>
        </row>
        <row r="5088">
          <cell r="A5088">
            <v>191166</v>
          </cell>
          <cell r="H5088">
            <v>1208</v>
          </cell>
        </row>
        <row r="5089">
          <cell r="A5089">
            <v>191167</v>
          </cell>
          <cell r="H5089">
            <v>1208</v>
          </cell>
        </row>
        <row r="5090">
          <cell r="A5090">
            <v>191539</v>
          </cell>
          <cell r="H5090">
            <v>814</v>
          </cell>
        </row>
        <row r="5091">
          <cell r="A5091">
            <v>191542</v>
          </cell>
          <cell r="H5091">
            <v>1368</v>
          </cell>
        </row>
        <row r="5092">
          <cell r="A5092">
            <v>191557</v>
          </cell>
          <cell r="H5092">
            <v>780</v>
          </cell>
        </row>
        <row r="5093">
          <cell r="A5093">
            <v>191557</v>
          </cell>
          <cell r="H5093">
            <v>75</v>
          </cell>
        </row>
        <row r="5094">
          <cell r="A5094">
            <v>191586</v>
          </cell>
          <cell r="H5094">
            <v>129.5</v>
          </cell>
        </row>
        <row r="5095">
          <cell r="A5095">
            <v>191586</v>
          </cell>
          <cell r="H5095">
            <v>2100</v>
          </cell>
        </row>
        <row r="5096">
          <cell r="A5096">
            <v>501489</v>
          </cell>
          <cell r="H5096">
            <v>2891.52</v>
          </cell>
        </row>
        <row r="5097">
          <cell r="A5097">
            <v>501489</v>
          </cell>
          <cell r="H5097">
            <v>223.82</v>
          </cell>
        </row>
        <row r="5098">
          <cell r="A5098">
            <v>502037</v>
          </cell>
          <cell r="H5098">
            <v>1220</v>
          </cell>
        </row>
        <row r="5099">
          <cell r="A5099">
            <v>502037</v>
          </cell>
          <cell r="H5099">
            <v>61</v>
          </cell>
        </row>
        <row r="5100">
          <cell r="A5100">
            <v>502037</v>
          </cell>
          <cell r="H5100">
            <v>122</v>
          </cell>
        </row>
        <row r="5101">
          <cell r="A5101">
            <v>100949</v>
          </cell>
          <cell r="H5101">
            <v>489.36</v>
          </cell>
        </row>
        <row r="5102">
          <cell r="A5102">
            <v>100949</v>
          </cell>
          <cell r="H5102">
            <v>489.36</v>
          </cell>
        </row>
        <row r="5103">
          <cell r="A5103">
            <v>100949</v>
          </cell>
          <cell r="H5103">
            <v>489.36</v>
          </cell>
        </row>
        <row r="5104">
          <cell r="A5104">
            <v>100949</v>
          </cell>
          <cell r="H5104">
            <v>489.36</v>
          </cell>
        </row>
        <row r="5105">
          <cell r="A5105">
            <v>100998</v>
          </cell>
          <cell r="H5105">
            <v>2446.8000000000002</v>
          </cell>
        </row>
        <row r="5106">
          <cell r="A5106">
            <v>101383</v>
          </cell>
          <cell r="H5106">
            <v>10302</v>
          </cell>
        </row>
        <row r="5107">
          <cell r="A5107">
            <v>101383</v>
          </cell>
          <cell r="H5107">
            <v>3465</v>
          </cell>
        </row>
        <row r="5108">
          <cell r="A5108">
            <v>101383</v>
          </cell>
          <cell r="H5108">
            <v>1929.85</v>
          </cell>
        </row>
        <row r="5109">
          <cell r="A5109">
            <v>101868</v>
          </cell>
          <cell r="H5109">
            <v>4876.8</v>
          </cell>
        </row>
        <row r="5110">
          <cell r="A5110">
            <v>102263</v>
          </cell>
          <cell r="H5110">
            <v>1211.04</v>
          </cell>
        </row>
        <row r="5111">
          <cell r="A5111">
            <v>102263</v>
          </cell>
          <cell r="H5111">
            <v>67.28</v>
          </cell>
        </row>
        <row r="5112">
          <cell r="A5112">
            <v>102263</v>
          </cell>
          <cell r="H5112">
            <v>28.41</v>
          </cell>
        </row>
        <row r="5113">
          <cell r="A5113">
            <v>102263</v>
          </cell>
          <cell r="H5113">
            <v>41</v>
          </cell>
        </row>
        <row r="5114">
          <cell r="A5114">
            <v>102263</v>
          </cell>
          <cell r="H5114">
            <v>47.26</v>
          </cell>
        </row>
        <row r="5115">
          <cell r="A5115">
            <v>102263</v>
          </cell>
          <cell r="H5115">
            <v>28.41</v>
          </cell>
        </row>
        <row r="5116">
          <cell r="A5116">
            <v>102263</v>
          </cell>
          <cell r="H5116">
            <v>763.92</v>
          </cell>
        </row>
        <row r="5117">
          <cell r="A5117">
            <v>102263</v>
          </cell>
          <cell r="H5117">
            <v>41</v>
          </cell>
        </row>
        <row r="5118">
          <cell r="A5118">
            <v>102263</v>
          </cell>
          <cell r="H5118">
            <v>42.44</v>
          </cell>
        </row>
        <row r="5119">
          <cell r="A5119">
            <v>102263</v>
          </cell>
          <cell r="H5119">
            <v>45.98</v>
          </cell>
        </row>
        <row r="5120">
          <cell r="A5120">
            <v>102263</v>
          </cell>
          <cell r="H5120">
            <v>511.38</v>
          </cell>
        </row>
        <row r="5121">
          <cell r="A5121">
            <v>102263</v>
          </cell>
          <cell r="H5121">
            <v>738</v>
          </cell>
        </row>
        <row r="5122">
          <cell r="A5122">
            <v>102263</v>
          </cell>
          <cell r="H5122">
            <v>28.41</v>
          </cell>
        </row>
        <row r="5123">
          <cell r="A5123">
            <v>102263</v>
          </cell>
          <cell r="H5123">
            <v>67.28</v>
          </cell>
        </row>
        <row r="5124">
          <cell r="A5124">
            <v>190361</v>
          </cell>
          <cell r="H5124">
            <v>1240</v>
          </cell>
        </row>
        <row r="5125">
          <cell r="A5125">
            <v>200889</v>
          </cell>
          <cell r="H5125">
            <v>127</v>
          </cell>
        </row>
        <row r="5126">
          <cell r="A5126">
            <v>500746</v>
          </cell>
          <cell r="H5126">
            <v>5286.6</v>
          </cell>
        </row>
        <row r="5127">
          <cell r="A5127">
            <v>501279</v>
          </cell>
          <cell r="H5127">
            <v>1920</v>
          </cell>
        </row>
        <row r="5128">
          <cell r="A5128">
            <v>502803</v>
          </cell>
          <cell r="H5128">
            <v>1968</v>
          </cell>
        </row>
        <row r="5129">
          <cell r="A5129">
            <v>503018</v>
          </cell>
          <cell r="H5129">
            <v>1548</v>
          </cell>
        </row>
        <row r="5130">
          <cell r="A5130">
            <v>101956</v>
          </cell>
          <cell r="H5130">
            <v>4560</v>
          </cell>
        </row>
        <row r="5131">
          <cell r="A5131">
            <v>190297</v>
          </cell>
          <cell r="H5131">
            <v>4140</v>
          </cell>
        </row>
        <row r="5132">
          <cell r="A5132">
            <v>190297</v>
          </cell>
          <cell r="H5132">
            <v>205.03</v>
          </cell>
        </row>
        <row r="5133">
          <cell r="A5133">
            <v>190366</v>
          </cell>
          <cell r="H5133">
            <v>6187.81</v>
          </cell>
        </row>
        <row r="5134">
          <cell r="A5134">
            <v>190677</v>
          </cell>
          <cell r="H5134">
            <v>2280</v>
          </cell>
        </row>
        <row r="5135">
          <cell r="A5135">
            <v>191060</v>
          </cell>
          <cell r="H5135">
            <v>273</v>
          </cell>
        </row>
        <row r="5136">
          <cell r="A5136">
            <v>191295</v>
          </cell>
          <cell r="H5136">
            <v>3100</v>
          </cell>
        </row>
        <row r="5137">
          <cell r="A5137">
            <v>191311</v>
          </cell>
          <cell r="H5137">
            <v>786</v>
          </cell>
        </row>
        <row r="5138">
          <cell r="A5138">
            <v>191311</v>
          </cell>
          <cell r="H5138">
            <v>73</v>
          </cell>
        </row>
        <row r="5139">
          <cell r="A5139">
            <v>502066</v>
          </cell>
          <cell r="H5139">
            <v>3240</v>
          </cell>
        </row>
        <row r="5140">
          <cell r="A5140">
            <v>502943</v>
          </cell>
          <cell r="H5140">
            <v>1560</v>
          </cell>
        </row>
        <row r="5141">
          <cell r="A5141">
            <v>800024</v>
          </cell>
          <cell r="H5141">
            <v>2280</v>
          </cell>
        </row>
        <row r="5142">
          <cell r="A5142">
            <v>100040</v>
          </cell>
          <cell r="H5142">
            <v>12000</v>
          </cell>
        </row>
        <row r="5143">
          <cell r="A5143">
            <v>100251</v>
          </cell>
          <cell r="H5143">
            <v>510</v>
          </cell>
        </row>
        <row r="5144">
          <cell r="A5144">
            <v>100468</v>
          </cell>
          <cell r="H5144">
            <v>62</v>
          </cell>
        </row>
        <row r="5145">
          <cell r="A5145">
            <v>100468</v>
          </cell>
          <cell r="H5145">
            <v>2400</v>
          </cell>
        </row>
        <row r="5146">
          <cell r="A5146">
            <v>100709</v>
          </cell>
          <cell r="H5146">
            <v>576</v>
          </cell>
        </row>
        <row r="5147">
          <cell r="A5147">
            <v>100925</v>
          </cell>
          <cell r="H5147">
            <v>4056</v>
          </cell>
        </row>
        <row r="5148">
          <cell r="A5148">
            <v>100925</v>
          </cell>
          <cell r="H5148">
            <v>1576</v>
          </cell>
        </row>
        <row r="5149">
          <cell r="A5149">
            <v>100925</v>
          </cell>
          <cell r="H5149">
            <v>591</v>
          </cell>
        </row>
        <row r="5150">
          <cell r="A5150">
            <v>100925</v>
          </cell>
          <cell r="H5150">
            <v>10080</v>
          </cell>
        </row>
        <row r="5151">
          <cell r="A5151">
            <v>101032</v>
          </cell>
          <cell r="H5151">
            <v>1550</v>
          </cell>
        </row>
        <row r="5152">
          <cell r="A5152">
            <v>101334</v>
          </cell>
          <cell r="H5152">
            <v>180</v>
          </cell>
        </row>
        <row r="5153">
          <cell r="A5153">
            <v>101334</v>
          </cell>
          <cell r="H5153">
            <v>1320</v>
          </cell>
        </row>
        <row r="5154">
          <cell r="A5154">
            <v>101370</v>
          </cell>
          <cell r="H5154">
            <v>24360</v>
          </cell>
        </row>
        <row r="5155">
          <cell r="A5155">
            <v>101415</v>
          </cell>
          <cell r="H5155">
            <v>70</v>
          </cell>
        </row>
        <row r="5156">
          <cell r="A5156">
            <v>101415</v>
          </cell>
          <cell r="H5156">
            <v>1236</v>
          </cell>
        </row>
        <row r="5157">
          <cell r="A5157">
            <v>101423</v>
          </cell>
          <cell r="H5157">
            <v>2400</v>
          </cell>
        </row>
        <row r="5158">
          <cell r="A5158">
            <v>101702</v>
          </cell>
          <cell r="H5158">
            <v>100</v>
          </cell>
        </row>
        <row r="5159">
          <cell r="A5159">
            <v>101702</v>
          </cell>
          <cell r="H5159">
            <v>100</v>
          </cell>
        </row>
        <row r="5160">
          <cell r="A5160">
            <v>101865</v>
          </cell>
          <cell r="H5160">
            <v>576</v>
          </cell>
        </row>
        <row r="5161">
          <cell r="A5161">
            <v>101933</v>
          </cell>
          <cell r="H5161">
            <v>1080</v>
          </cell>
        </row>
        <row r="5162">
          <cell r="A5162">
            <v>101933</v>
          </cell>
          <cell r="H5162">
            <v>18.329999999999998</v>
          </cell>
        </row>
        <row r="5163">
          <cell r="A5163">
            <v>101938</v>
          </cell>
          <cell r="H5163">
            <v>540</v>
          </cell>
        </row>
        <row r="5164">
          <cell r="A5164">
            <v>101938</v>
          </cell>
          <cell r="H5164">
            <v>18.329999999999998</v>
          </cell>
        </row>
        <row r="5165">
          <cell r="A5165">
            <v>101939</v>
          </cell>
          <cell r="H5165">
            <v>18.329999999999998</v>
          </cell>
        </row>
        <row r="5166">
          <cell r="A5166">
            <v>101939</v>
          </cell>
          <cell r="H5166">
            <v>540</v>
          </cell>
        </row>
        <row r="5167">
          <cell r="A5167">
            <v>190417</v>
          </cell>
          <cell r="H5167">
            <v>6300</v>
          </cell>
        </row>
        <row r="5168">
          <cell r="A5168">
            <v>191049</v>
          </cell>
          <cell r="H5168">
            <v>3040</v>
          </cell>
        </row>
        <row r="5169">
          <cell r="A5169">
            <v>191071</v>
          </cell>
          <cell r="H5169">
            <v>4480</v>
          </cell>
        </row>
        <row r="5170">
          <cell r="A5170">
            <v>191071</v>
          </cell>
          <cell r="H5170">
            <v>5280</v>
          </cell>
        </row>
        <row r="5171">
          <cell r="A5171">
            <v>191071</v>
          </cell>
          <cell r="H5171">
            <v>3900</v>
          </cell>
        </row>
        <row r="5172">
          <cell r="A5172">
            <v>191515</v>
          </cell>
          <cell r="H5172">
            <v>195</v>
          </cell>
        </row>
        <row r="5173">
          <cell r="A5173">
            <v>191515</v>
          </cell>
          <cell r="H5173">
            <v>315</v>
          </cell>
        </row>
        <row r="5174">
          <cell r="A5174">
            <v>191515</v>
          </cell>
          <cell r="H5174">
            <v>228.75</v>
          </cell>
        </row>
        <row r="5175">
          <cell r="A5175">
            <v>191515</v>
          </cell>
          <cell r="H5175">
            <v>340</v>
          </cell>
        </row>
        <row r="5176">
          <cell r="A5176">
            <v>500848</v>
          </cell>
          <cell r="H5176">
            <v>18093.599999999999</v>
          </cell>
        </row>
        <row r="5177">
          <cell r="A5177">
            <v>501677</v>
          </cell>
          <cell r="H5177">
            <v>576</v>
          </cell>
        </row>
        <row r="5178">
          <cell r="A5178">
            <v>501678</v>
          </cell>
          <cell r="H5178">
            <v>576</v>
          </cell>
        </row>
        <row r="5179">
          <cell r="A5179">
            <v>100166</v>
          </cell>
          <cell r="H5179">
            <v>660</v>
          </cell>
        </row>
        <row r="5180">
          <cell r="A5180">
            <v>100589</v>
          </cell>
          <cell r="H5180">
            <v>576</v>
          </cell>
        </row>
        <row r="5181">
          <cell r="A5181">
            <v>100613</v>
          </cell>
          <cell r="H5181">
            <v>4200</v>
          </cell>
        </row>
        <row r="5182">
          <cell r="A5182">
            <v>101705</v>
          </cell>
          <cell r="H5182">
            <v>100</v>
          </cell>
        </row>
        <row r="5183">
          <cell r="A5183">
            <v>101790</v>
          </cell>
          <cell r="H5183">
            <v>5184</v>
          </cell>
        </row>
        <row r="5184">
          <cell r="A5184">
            <v>101845</v>
          </cell>
          <cell r="H5184">
            <v>980</v>
          </cell>
        </row>
        <row r="5185">
          <cell r="A5185">
            <v>102246</v>
          </cell>
          <cell r="H5185">
            <v>23954</v>
          </cell>
        </row>
        <row r="5186">
          <cell r="A5186">
            <v>190230</v>
          </cell>
          <cell r="H5186">
            <v>2292</v>
          </cell>
        </row>
        <row r="5187">
          <cell r="A5187">
            <v>191176</v>
          </cell>
          <cell r="H5187">
            <v>24600</v>
          </cell>
        </row>
        <row r="5188">
          <cell r="A5188">
            <v>191432</v>
          </cell>
          <cell r="H5188">
            <v>270</v>
          </cell>
        </row>
        <row r="5189">
          <cell r="A5189">
            <v>500084</v>
          </cell>
          <cell r="H5189">
            <v>456</v>
          </cell>
        </row>
        <row r="5190">
          <cell r="A5190">
            <v>501054</v>
          </cell>
          <cell r="H5190">
            <v>3024</v>
          </cell>
        </row>
        <row r="5191">
          <cell r="A5191">
            <v>501054</v>
          </cell>
          <cell r="H5191">
            <v>3024</v>
          </cell>
        </row>
        <row r="5192">
          <cell r="A5192">
            <v>100071</v>
          </cell>
          <cell r="H5192">
            <v>5443.92</v>
          </cell>
        </row>
        <row r="5193">
          <cell r="A5193">
            <v>100145</v>
          </cell>
          <cell r="H5193">
            <v>5370</v>
          </cell>
        </row>
        <row r="5194">
          <cell r="A5194">
            <v>100949</v>
          </cell>
          <cell r="H5194">
            <v>489.36</v>
          </cell>
        </row>
        <row r="5195">
          <cell r="A5195">
            <v>100949</v>
          </cell>
          <cell r="H5195">
            <v>489.36</v>
          </cell>
        </row>
        <row r="5196">
          <cell r="A5196">
            <v>101597</v>
          </cell>
          <cell r="H5196">
            <v>224.96</v>
          </cell>
        </row>
        <row r="5197">
          <cell r="A5197">
            <v>101690</v>
          </cell>
          <cell r="H5197">
            <v>427.5</v>
          </cell>
        </row>
        <row r="5198">
          <cell r="A5198">
            <v>101755</v>
          </cell>
          <cell r="H5198">
            <v>266</v>
          </cell>
        </row>
        <row r="5199">
          <cell r="A5199">
            <v>102309</v>
          </cell>
          <cell r="H5199">
            <v>359</v>
          </cell>
        </row>
        <row r="5200">
          <cell r="A5200">
            <v>102417</v>
          </cell>
          <cell r="H5200">
            <v>780</v>
          </cell>
        </row>
        <row r="5201">
          <cell r="A5201">
            <v>102417</v>
          </cell>
          <cell r="H5201">
            <v>72</v>
          </cell>
        </row>
        <row r="5202">
          <cell r="A5202">
            <v>190486</v>
          </cell>
          <cell r="H5202">
            <v>110</v>
          </cell>
        </row>
        <row r="5203">
          <cell r="A5203">
            <v>190486</v>
          </cell>
          <cell r="H5203">
            <v>165</v>
          </cell>
        </row>
        <row r="5204">
          <cell r="A5204">
            <v>191587</v>
          </cell>
          <cell r="H5204">
            <v>576</v>
          </cell>
        </row>
        <row r="5205">
          <cell r="A5205">
            <v>502293</v>
          </cell>
          <cell r="H5205">
            <v>6800</v>
          </cell>
        </row>
        <row r="5206">
          <cell r="A5206">
            <v>502636</v>
          </cell>
          <cell r="H5206">
            <v>266</v>
          </cell>
        </row>
        <row r="5207">
          <cell r="A5207">
            <v>900067</v>
          </cell>
          <cell r="H5207">
            <v>48680.17</v>
          </cell>
        </row>
        <row r="5208">
          <cell r="A5208">
            <v>100143</v>
          </cell>
          <cell r="H5208">
            <v>810</v>
          </cell>
        </row>
        <row r="5209">
          <cell r="A5209">
            <v>101051</v>
          </cell>
          <cell r="H5209">
            <v>6840</v>
          </cell>
        </row>
        <row r="5210">
          <cell r="A5210">
            <v>101704</v>
          </cell>
          <cell r="H5210">
            <v>100</v>
          </cell>
        </row>
        <row r="5211">
          <cell r="A5211">
            <v>101868</v>
          </cell>
          <cell r="H5211">
            <v>13500</v>
          </cell>
        </row>
        <row r="5212">
          <cell r="A5212">
            <v>101959</v>
          </cell>
          <cell r="H5212">
            <v>3192</v>
          </cell>
        </row>
        <row r="5213">
          <cell r="A5213">
            <v>102094</v>
          </cell>
          <cell r="H5213">
            <v>3888</v>
          </cell>
        </row>
        <row r="5214">
          <cell r="A5214">
            <v>102431</v>
          </cell>
          <cell r="H5214">
            <v>1368</v>
          </cell>
        </row>
        <row r="5215">
          <cell r="A5215">
            <v>190156</v>
          </cell>
          <cell r="H5215">
            <v>2340</v>
          </cell>
        </row>
        <row r="5216">
          <cell r="A5216">
            <v>190357</v>
          </cell>
          <cell r="H5216">
            <v>560</v>
          </cell>
        </row>
        <row r="5217">
          <cell r="A5217">
            <v>190372</v>
          </cell>
          <cell r="H5217">
            <v>1382.4</v>
          </cell>
        </row>
        <row r="5218">
          <cell r="A5218">
            <v>191413</v>
          </cell>
          <cell r="H5218">
            <v>1200</v>
          </cell>
        </row>
        <row r="5219">
          <cell r="A5219">
            <v>201274</v>
          </cell>
          <cell r="H5219">
            <v>300</v>
          </cell>
        </row>
        <row r="5220">
          <cell r="A5220">
            <v>201274</v>
          </cell>
          <cell r="H5220">
            <v>4912.5</v>
          </cell>
        </row>
        <row r="5221">
          <cell r="A5221">
            <v>201274</v>
          </cell>
          <cell r="H5221">
            <v>1768.5</v>
          </cell>
        </row>
        <row r="5222">
          <cell r="A5222">
            <v>201274</v>
          </cell>
          <cell r="H5222">
            <v>200</v>
          </cell>
        </row>
        <row r="5223">
          <cell r="A5223">
            <v>201274</v>
          </cell>
          <cell r="H5223">
            <v>655</v>
          </cell>
        </row>
        <row r="5224">
          <cell r="A5224">
            <v>201274</v>
          </cell>
          <cell r="H5224">
            <v>327.5</v>
          </cell>
        </row>
        <row r="5225">
          <cell r="A5225">
            <v>201274</v>
          </cell>
          <cell r="H5225">
            <v>1244.5</v>
          </cell>
        </row>
        <row r="5226">
          <cell r="A5226">
            <v>201274</v>
          </cell>
          <cell r="H5226">
            <v>655</v>
          </cell>
        </row>
        <row r="5227">
          <cell r="A5227">
            <v>201274</v>
          </cell>
          <cell r="H5227">
            <v>1244.5</v>
          </cell>
        </row>
        <row r="5228">
          <cell r="A5228">
            <v>201274</v>
          </cell>
          <cell r="H5228">
            <v>315</v>
          </cell>
        </row>
        <row r="5229">
          <cell r="A5229">
            <v>201274</v>
          </cell>
          <cell r="H5229">
            <v>1980</v>
          </cell>
        </row>
        <row r="5230">
          <cell r="A5230">
            <v>201274</v>
          </cell>
          <cell r="H5230">
            <v>400</v>
          </cell>
        </row>
        <row r="5231">
          <cell r="A5231">
            <v>502986</v>
          </cell>
          <cell r="H5231">
            <v>189</v>
          </cell>
        </row>
        <row r="5232">
          <cell r="A5232">
            <v>502986</v>
          </cell>
          <cell r="H5232">
            <v>72.62</v>
          </cell>
        </row>
        <row r="5233">
          <cell r="A5233">
            <v>800231</v>
          </cell>
          <cell r="H5233">
            <v>8640</v>
          </cell>
        </row>
        <row r="5234">
          <cell r="A5234">
            <v>100128</v>
          </cell>
          <cell r="H5234">
            <v>60</v>
          </cell>
        </row>
        <row r="5235">
          <cell r="A5235">
            <v>100577</v>
          </cell>
          <cell r="H5235">
            <v>246.61</v>
          </cell>
        </row>
        <row r="5236">
          <cell r="A5236">
            <v>100577</v>
          </cell>
          <cell r="H5236">
            <v>9180</v>
          </cell>
        </row>
        <row r="5237">
          <cell r="A5237">
            <v>100667</v>
          </cell>
          <cell r="H5237">
            <v>12240</v>
          </cell>
        </row>
        <row r="5238">
          <cell r="A5238">
            <v>100742</v>
          </cell>
          <cell r="H5238">
            <v>1397</v>
          </cell>
        </row>
        <row r="5239">
          <cell r="A5239">
            <v>100742</v>
          </cell>
          <cell r="H5239">
            <v>3400</v>
          </cell>
        </row>
        <row r="5240">
          <cell r="A5240">
            <v>100900</v>
          </cell>
          <cell r="H5240">
            <v>390</v>
          </cell>
        </row>
        <row r="5241">
          <cell r="A5241">
            <v>100907</v>
          </cell>
          <cell r="H5241">
            <v>570</v>
          </cell>
        </row>
        <row r="5242">
          <cell r="A5242">
            <v>101680</v>
          </cell>
          <cell r="H5242">
            <v>189</v>
          </cell>
        </row>
        <row r="5243">
          <cell r="A5243">
            <v>101702</v>
          </cell>
          <cell r="H5243">
            <v>1092</v>
          </cell>
        </row>
        <row r="5244">
          <cell r="A5244">
            <v>101702</v>
          </cell>
          <cell r="H5244">
            <v>2613</v>
          </cell>
        </row>
        <row r="5245">
          <cell r="A5245">
            <v>101702</v>
          </cell>
          <cell r="H5245">
            <v>1365</v>
          </cell>
        </row>
        <row r="5246">
          <cell r="A5246">
            <v>101702</v>
          </cell>
          <cell r="H5246">
            <v>78</v>
          </cell>
        </row>
        <row r="5247">
          <cell r="A5247">
            <v>101703</v>
          </cell>
          <cell r="H5247">
            <v>546</v>
          </cell>
        </row>
        <row r="5248">
          <cell r="A5248">
            <v>101703</v>
          </cell>
          <cell r="H5248">
            <v>2535</v>
          </cell>
        </row>
        <row r="5249">
          <cell r="A5249">
            <v>101704</v>
          </cell>
          <cell r="H5249">
            <v>3471</v>
          </cell>
        </row>
        <row r="5250">
          <cell r="A5250">
            <v>101704</v>
          </cell>
          <cell r="H5250">
            <v>9415</v>
          </cell>
        </row>
        <row r="5251">
          <cell r="A5251">
            <v>101704</v>
          </cell>
          <cell r="H5251">
            <v>2040</v>
          </cell>
        </row>
        <row r="5252">
          <cell r="A5252">
            <v>101857</v>
          </cell>
          <cell r="H5252">
            <v>3780</v>
          </cell>
        </row>
        <row r="5253">
          <cell r="A5253">
            <v>101892</v>
          </cell>
          <cell r="H5253">
            <v>3400</v>
          </cell>
        </row>
        <row r="5254">
          <cell r="A5254">
            <v>101892</v>
          </cell>
          <cell r="H5254">
            <v>508</v>
          </cell>
        </row>
        <row r="5255">
          <cell r="A5255">
            <v>102066</v>
          </cell>
          <cell r="H5255">
            <v>7656</v>
          </cell>
        </row>
        <row r="5256">
          <cell r="A5256">
            <v>102066</v>
          </cell>
          <cell r="H5256">
            <v>4050</v>
          </cell>
        </row>
        <row r="5257">
          <cell r="A5257">
            <v>102066</v>
          </cell>
          <cell r="H5257">
            <v>3150</v>
          </cell>
        </row>
        <row r="5258">
          <cell r="A5258">
            <v>102066</v>
          </cell>
          <cell r="H5258">
            <v>11400</v>
          </cell>
        </row>
        <row r="5259">
          <cell r="A5259">
            <v>102134</v>
          </cell>
          <cell r="H5259">
            <v>468</v>
          </cell>
        </row>
        <row r="5260">
          <cell r="A5260">
            <v>102134</v>
          </cell>
          <cell r="H5260">
            <v>4680</v>
          </cell>
        </row>
        <row r="5261">
          <cell r="A5261">
            <v>102135</v>
          </cell>
          <cell r="H5261">
            <v>5148</v>
          </cell>
        </row>
        <row r="5262">
          <cell r="A5262">
            <v>102141</v>
          </cell>
          <cell r="H5262">
            <v>3564</v>
          </cell>
        </row>
        <row r="5263">
          <cell r="A5263">
            <v>102192</v>
          </cell>
          <cell r="H5263">
            <v>5544</v>
          </cell>
        </row>
        <row r="5264">
          <cell r="A5264">
            <v>102287</v>
          </cell>
          <cell r="H5264">
            <v>1090</v>
          </cell>
        </row>
        <row r="5265">
          <cell r="A5265">
            <v>102312</v>
          </cell>
          <cell r="H5265">
            <v>24000</v>
          </cell>
        </row>
        <row r="5266">
          <cell r="A5266">
            <v>102318</v>
          </cell>
          <cell r="H5266">
            <v>4752</v>
          </cell>
        </row>
        <row r="5267">
          <cell r="A5267">
            <v>102398</v>
          </cell>
          <cell r="H5267">
            <v>3960</v>
          </cell>
        </row>
        <row r="5268">
          <cell r="A5268">
            <v>102439</v>
          </cell>
          <cell r="H5268">
            <v>3400</v>
          </cell>
        </row>
        <row r="5269">
          <cell r="A5269">
            <v>102439</v>
          </cell>
          <cell r="H5269">
            <v>254</v>
          </cell>
        </row>
        <row r="5270">
          <cell r="A5270">
            <v>102450</v>
          </cell>
          <cell r="H5270">
            <v>359</v>
          </cell>
        </row>
        <row r="5271">
          <cell r="A5271">
            <v>102450</v>
          </cell>
          <cell r="H5271">
            <v>540</v>
          </cell>
        </row>
        <row r="5272">
          <cell r="A5272">
            <v>190235</v>
          </cell>
          <cell r="H5272">
            <v>1235</v>
          </cell>
        </row>
        <row r="5273">
          <cell r="A5273">
            <v>190235</v>
          </cell>
          <cell r="H5273">
            <v>190</v>
          </cell>
        </row>
        <row r="5274">
          <cell r="A5274">
            <v>190235</v>
          </cell>
          <cell r="H5274">
            <v>60</v>
          </cell>
        </row>
        <row r="5275">
          <cell r="A5275">
            <v>190235</v>
          </cell>
          <cell r="H5275">
            <v>130</v>
          </cell>
        </row>
        <row r="5276">
          <cell r="A5276">
            <v>190382</v>
          </cell>
          <cell r="H5276">
            <v>1620</v>
          </cell>
        </row>
        <row r="5277">
          <cell r="A5277">
            <v>190382</v>
          </cell>
          <cell r="H5277">
            <v>4320</v>
          </cell>
        </row>
        <row r="5278">
          <cell r="A5278">
            <v>190382</v>
          </cell>
          <cell r="H5278">
            <v>360</v>
          </cell>
        </row>
        <row r="5279">
          <cell r="A5279">
            <v>190382</v>
          </cell>
          <cell r="H5279">
            <v>180</v>
          </cell>
        </row>
        <row r="5280">
          <cell r="A5280">
            <v>190411</v>
          </cell>
          <cell r="H5280">
            <v>135</v>
          </cell>
        </row>
        <row r="5281">
          <cell r="A5281">
            <v>190411</v>
          </cell>
          <cell r="H5281">
            <v>270</v>
          </cell>
        </row>
        <row r="5282">
          <cell r="A5282">
            <v>190411</v>
          </cell>
          <cell r="H5282">
            <v>90</v>
          </cell>
        </row>
        <row r="5283">
          <cell r="A5283">
            <v>190411</v>
          </cell>
          <cell r="H5283">
            <v>90</v>
          </cell>
        </row>
        <row r="5284">
          <cell r="A5284">
            <v>190411</v>
          </cell>
          <cell r="H5284">
            <v>450</v>
          </cell>
        </row>
        <row r="5285">
          <cell r="A5285">
            <v>190411</v>
          </cell>
          <cell r="H5285">
            <v>180</v>
          </cell>
        </row>
        <row r="5286">
          <cell r="A5286">
            <v>190547</v>
          </cell>
          <cell r="H5286">
            <v>2400</v>
          </cell>
        </row>
        <row r="5287">
          <cell r="A5287">
            <v>190674</v>
          </cell>
          <cell r="H5287">
            <v>160797</v>
          </cell>
        </row>
        <row r="5288">
          <cell r="A5288">
            <v>190705</v>
          </cell>
          <cell r="H5288">
            <v>1095.1099999999999</v>
          </cell>
        </row>
        <row r="5289">
          <cell r="A5289">
            <v>190705</v>
          </cell>
          <cell r="H5289">
            <v>130.04</v>
          </cell>
        </row>
        <row r="5290">
          <cell r="A5290">
            <v>190705</v>
          </cell>
          <cell r="H5290">
            <v>310.7</v>
          </cell>
        </row>
        <row r="5291">
          <cell r="A5291">
            <v>190705</v>
          </cell>
          <cell r="H5291">
            <v>3901.2</v>
          </cell>
        </row>
        <row r="5292">
          <cell r="A5292">
            <v>190705</v>
          </cell>
          <cell r="H5292">
            <v>297.63</v>
          </cell>
        </row>
        <row r="5293">
          <cell r="A5293">
            <v>190705</v>
          </cell>
          <cell r="H5293">
            <v>3361.79</v>
          </cell>
        </row>
        <row r="5294">
          <cell r="A5294">
            <v>190705</v>
          </cell>
          <cell r="H5294">
            <v>3935.31</v>
          </cell>
        </row>
        <row r="5295">
          <cell r="A5295">
            <v>190705</v>
          </cell>
          <cell r="H5295">
            <v>1118.31</v>
          </cell>
        </row>
        <row r="5296">
          <cell r="A5296">
            <v>191109</v>
          </cell>
          <cell r="H5296">
            <v>5382</v>
          </cell>
        </row>
        <row r="5297">
          <cell r="A5297">
            <v>191589</v>
          </cell>
          <cell r="H5297">
            <v>12160</v>
          </cell>
        </row>
        <row r="5298">
          <cell r="A5298">
            <v>191591</v>
          </cell>
          <cell r="H5298">
            <v>11040</v>
          </cell>
        </row>
        <row r="5299">
          <cell r="A5299">
            <v>201274</v>
          </cell>
          <cell r="H5299">
            <v>589.5</v>
          </cell>
        </row>
        <row r="5300">
          <cell r="A5300">
            <v>201274</v>
          </cell>
          <cell r="H5300">
            <v>450</v>
          </cell>
        </row>
        <row r="5301">
          <cell r="A5301">
            <v>201274</v>
          </cell>
          <cell r="H5301">
            <v>3799</v>
          </cell>
        </row>
        <row r="5302">
          <cell r="A5302">
            <v>500345</v>
          </cell>
          <cell r="H5302">
            <v>4752</v>
          </cell>
        </row>
        <row r="5303">
          <cell r="A5303">
            <v>500420</v>
          </cell>
          <cell r="H5303">
            <v>381</v>
          </cell>
        </row>
        <row r="5304">
          <cell r="A5304">
            <v>500420</v>
          </cell>
          <cell r="H5304">
            <v>3400</v>
          </cell>
        </row>
        <row r="5305">
          <cell r="A5305">
            <v>500797</v>
          </cell>
          <cell r="H5305">
            <v>381</v>
          </cell>
        </row>
        <row r="5306">
          <cell r="A5306">
            <v>500797</v>
          </cell>
          <cell r="H5306">
            <v>1700</v>
          </cell>
        </row>
        <row r="5307">
          <cell r="A5307">
            <v>501636</v>
          </cell>
          <cell r="H5307">
            <v>912</v>
          </cell>
        </row>
        <row r="5308">
          <cell r="A5308">
            <v>502029</v>
          </cell>
          <cell r="H5308">
            <v>508</v>
          </cell>
        </row>
        <row r="5309">
          <cell r="A5309">
            <v>502029</v>
          </cell>
          <cell r="H5309">
            <v>5100</v>
          </cell>
        </row>
        <row r="5310">
          <cell r="A5310">
            <v>502228</v>
          </cell>
          <cell r="H5310">
            <v>381</v>
          </cell>
        </row>
        <row r="5311">
          <cell r="A5311">
            <v>502228</v>
          </cell>
          <cell r="H5311">
            <v>3400</v>
          </cell>
        </row>
        <row r="5312">
          <cell r="A5312">
            <v>503071</v>
          </cell>
          <cell r="H5312">
            <v>1485.8</v>
          </cell>
        </row>
        <row r="5313">
          <cell r="A5313">
            <v>503071</v>
          </cell>
          <cell r="H5313">
            <v>115</v>
          </cell>
        </row>
        <row r="5314">
          <cell r="A5314">
            <v>503071</v>
          </cell>
          <cell r="H5314">
            <v>1334</v>
          </cell>
        </row>
        <row r="5315">
          <cell r="A5315">
            <v>800285</v>
          </cell>
          <cell r="H5315">
            <v>762</v>
          </cell>
        </row>
        <row r="5316">
          <cell r="A5316">
            <v>102196</v>
          </cell>
          <cell r="H5316">
            <v>1680</v>
          </cell>
        </row>
        <row r="5317">
          <cell r="A5317">
            <v>102343</v>
          </cell>
          <cell r="H5317">
            <v>4560</v>
          </cell>
        </row>
        <row r="5318">
          <cell r="A5318">
            <v>190411</v>
          </cell>
          <cell r="H5318">
            <v>135</v>
          </cell>
        </row>
        <row r="5319">
          <cell r="A5319">
            <v>191592</v>
          </cell>
          <cell r="H5319">
            <v>3520</v>
          </cell>
        </row>
        <row r="5320">
          <cell r="A5320">
            <v>191592</v>
          </cell>
          <cell r="H5320">
            <v>54.78</v>
          </cell>
        </row>
        <row r="5321">
          <cell r="A5321">
            <v>500601</v>
          </cell>
          <cell r="H5321">
            <v>290</v>
          </cell>
        </row>
        <row r="5322">
          <cell r="A5322">
            <v>100036</v>
          </cell>
          <cell r="H5322">
            <v>81</v>
          </cell>
        </row>
        <row r="5323">
          <cell r="A5323">
            <v>100145</v>
          </cell>
          <cell r="H5323">
            <v>1800</v>
          </cell>
        </row>
        <row r="5324">
          <cell r="A5324">
            <v>100935</v>
          </cell>
          <cell r="H5324">
            <v>3000</v>
          </cell>
        </row>
        <row r="5325">
          <cell r="A5325">
            <v>100939</v>
          </cell>
          <cell r="H5325">
            <v>1500</v>
          </cell>
        </row>
        <row r="5326">
          <cell r="A5326">
            <v>100940</v>
          </cell>
          <cell r="H5326">
            <v>4500</v>
          </cell>
        </row>
        <row r="5327">
          <cell r="A5327">
            <v>101346</v>
          </cell>
          <cell r="H5327">
            <v>2520</v>
          </cell>
        </row>
        <row r="5328">
          <cell r="A5328">
            <v>102076</v>
          </cell>
          <cell r="H5328">
            <v>4104</v>
          </cell>
        </row>
        <row r="5329">
          <cell r="A5329">
            <v>190342</v>
          </cell>
          <cell r="H5329">
            <v>5500.63</v>
          </cell>
        </row>
        <row r="5330">
          <cell r="A5330">
            <v>190382</v>
          </cell>
          <cell r="H5330">
            <v>288</v>
          </cell>
        </row>
        <row r="5331">
          <cell r="A5331">
            <v>190398</v>
          </cell>
          <cell r="H5331">
            <v>180</v>
          </cell>
        </row>
        <row r="5332">
          <cell r="A5332">
            <v>191216</v>
          </cell>
          <cell r="H5332">
            <v>3000</v>
          </cell>
        </row>
        <row r="5333">
          <cell r="A5333">
            <v>501130</v>
          </cell>
          <cell r="H5333">
            <v>1728</v>
          </cell>
        </row>
        <row r="5334">
          <cell r="A5334">
            <v>502048</v>
          </cell>
          <cell r="H5334">
            <v>2087.5</v>
          </cell>
        </row>
        <row r="5335">
          <cell r="A5335">
            <v>502454</v>
          </cell>
          <cell r="H5335">
            <v>3000</v>
          </cell>
        </row>
        <row r="5336">
          <cell r="A5336">
            <v>502943</v>
          </cell>
          <cell r="H5336">
            <v>144</v>
          </cell>
        </row>
        <row r="5337">
          <cell r="A5337">
            <v>100476</v>
          </cell>
          <cell r="H5337">
            <v>189.06</v>
          </cell>
        </row>
        <row r="5338">
          <cell r="A5338">
            <v>100476</v>
          </cell>
          <cell r="H5338">
            <v>4650</v>
          </cell>
        </row>
        <row r="5339">
          <cell r="A5339">
            <v>101389</v>
          </cell>
          <cell r="H5339">
            <v>960</v>
          </cell>
        </row>
        <row r="5340">
          <cell r="A5340">
            <v>101389</v>
          </cell>
          <cell r="H5340">
            <v>3360</v>
          </cell>
        </row>
        <row r="5341">
          <cell r="A5341">
            <v>101897</v>
          </cell>
          <cell r="H5341">
            <v>2640</v>
          </cell>
        </row>
        <row r="5342">
          <cell r="A5342">
            <v>102427</v>
          </cell>
          <cell r="H5342">
            <v>363.78</v>
          </cell>
        </row>
        <row r="5343">
          <cell r="A5343">
            <v>102427</v>
          </cell>
          <cell r="H5343">
            <v>9327.7099999999991</v>
          </cell>
        </row>
        <row r="5344">
          <cell r="A5344">
            <v>190117</v>
          </cell>
          <cell r="H5344">
            <v>6480</v>
          </cell>
        </row>
        <row r="5345">
          <cell r="A5345">
            <v>190121</v>
          </cell>
          <cell r="H5345">
            <v>5400</v>
          </cell>
        </row>
        <row r="5346">
          <cell r="A5346">
            <v>190126</v>
          </cell>
          <cell r="H5346">
            <v>5400</v>
          </cell>
        </row>
        <row r="5347">
          <cell r="A5347">
            <v>190141</v>
          </cell>
          <cell r="H5347">
            <v>75</v>
          </cell>
        </row>
        <row r="5348">
          <cell r="A5348">
            <v>190173</v>
          </cell>
          <cell r="H5348">
            <v>156</v>
          </cell>
        </row>
        <row r="5349">
          <cell r="A5349">
            <v>190365</v>
          </cell>
          <cell r="H5349">
            <v>38.9</v>
          </cell>
        </row>
        <row r="5350">
          <cell r="A5350">
            <v>190365</v>
          </cell>
          <cell r="H5350">
            <v>659.4</v>
          </cell>
        </row>
        <row r="5351">
          <cell r="A5351">
            <v>190435</v>
          </cell>
          <cell r="H5351">
            <v>312.91000000000003</v>
          </cell>
        </row>
        <row r="5352">
          <cell r="A5352">
            <v>190435</v>
          </cell>
          <cell r="H5352">
            <v>181.51</v>
          </cell>
        </row>
        <row r="5353">
          <cell r="A5353">
            <v>190435</v>
          </cell>
          <cell r="H5353">
            <v>162.1</v>
          </cell>
        </row>
        <row r="5354">
          <cell r="A5354">
            <v>191539</v>
          </cell>
          <cell r="H5354">
            <v>814</v>
          </cell>
        </row>
        <row r="5355">
          <cell r="A5355">
            <v>191590</v>
          </cell>
          <cell r="H5355">
            <v>490</v>
          </cell>
        </row>
        <row r="5356">
          <cell r="A5356">
            <v>500379</v>
          </cell>
          <cell r="H5356">
            <v>600</v>
          </cell>
        </row>
        <row r="5357">
          <cell r="A5357">
            <v>501963</v>
          </cell>
          <cell r="H5357">
            <v>1392</v>
          </cell>
        </row>
        <row r="5358">
          <cell r="A5358">
            <v>502065</v>
          </cell>
          <cell r="H5358">
            <v>7140</v>
          </cell>
        </row>
        <row r="5359">
          <cell r="A5359">
            <v>100033</v>
          </cell>
          <cell r="H5359">
            <v>390</v>
          </cell>
        </row>
        <row r="5360">
          <cell r="A5360">
            <v>100033</v>
          </cell>
          <cell r="H5360">
            <v>36</v>
          </cell>
        </row>
        <row r="5361">
          <cell r="A5361">
            <v>100036</v>
          </cell>
          <cell r="H5361">
            <v>6642</v>
          </cell>
        </row>
        <row r="5362">
          <cell r="A5362">
            <v>100071</v>
          </cell>
          <cell r="H5362">
            <v>5443.92</v>
          </cell>
        </row>
        <row r="5363">
          <cell r="A5363">
            <v>100094</v>
          </cell>
          <cell r="H5363">
            <v>3550</v>
          </cell>
        </row>
        <row r="5364">
          <cell r="A5364">
            <v>100644</v>
          </cell>
          <cell r="H5364">
            <v>36</v>
          </cell>
        </row>
        <row r="5365">
          <cell r="A5365">
            <v>100892</v>
          </cell>
          <cell r="H5365">
            <v>53946</v>
          </cell>
        </row>
        <row r="5366">
          <cell r="A5366">
            <v>101801</v>
          </cell>
          <cell r="H5366">
            <v>13224</v>
          </cell>
        </row>
        <row r="5367">
          <cell r="A5367">
            <v>102017</v>
          </cell>
          <cell r="H5367">
            <v>432</v>
          </cell>
        </row>
        <row r="5368">
          <cell r="A5368">
            <v>102017</v>
          </cell>
          <cell r="H5368">
            <v>4320</v>
          </cell>
        </row>
        <row r="5369">
          <cell r="A5369">
            <v>190944</v>
          </cell>
          <cell r="H5369">
            <v>320.85000000000002</v>
          </cell>
        </row>
        <row r="5370">
          <cell r="A5370">
            <v>190944</v>
          </cell>
          <cell r="H5370">
            <v>1925.1</v>
          </cell>
        </row>
        <row r="5371">
          <cell r="A5371">
            <v>190944</v>
          </cell>
          <cell r="H5371">
            <v>962.55</v>
          </cell>
        </row>
        <row r="5372">
          <cell r="A5372">
            <v>190944</v>
          </cell>
          <cell r="H5372">
            <v>534.75</v>
          </cell>
        </row>
        <row r="5373">
          <cell r="A5373">
            <v>191431</v>
          </cell>
          <cell r="H5373">
            <v>252</v>
          </cell>
        </row>
        <row r="5374">
          <cell r="A5374">
            <v>191510</v>
          </cell>
          <cell r="H5374">
            <v>4716</v>
          </cell>
        </row>
        <row r="5375">
          <cell r="A5375">
            <v>191510</v>
          </cell>
          <cell r="H5375">
            <v>539.58000000000004</v>
          </cell>
        </row>
        <row r="5376">
          <cell r="A5376">
            <v>191594</v>
          </cell>
          <cell r="H5376">
            <v>246</v>
          </cell>
        </row>
        <row r="5377">
          <cell r="A5377">
            <v>191594</v>
          </cell>
          <cell r="H5377">
            <v>1470</v>
          </cell>
        </row>
        <row r="5378">
          <cell r="A5378">
            <v>500538</v>
          </cell>
          <cell r="H5378">
            <v>127</v>
          </cell>
        </row>
        <row r="5379">
          <cell r="A5379">
            <v>500538</v>
          </cell>
          <cell r="H5379">
            <v>6200</v>
          </cell>
        </row>
        <row r="5380">
          <cell r="A5380">
            <v>501856</v>
          </cell>
          <cell r="H5380">
            <v>522</v>
          </cell>
        </row>
        <row r="5381">
          <cell r="A5381">
            <v>503072</v>
          </cell>
          <cell r="H5381">
            <v>488</v>
          </cell>
        </row>
        <row r="5382">
          <cell r="A5382">
            <v>503072</v>
          </cell>
          <cell r="H5382">
            <v>2112</v>
          </cell>
        </row>
        <row r="5383">
          <cell r="A5383">
            <v>100187</v>
          </cell>
          <cell r="H5383">
            <v>1080</v>
          </cell>
        </row>
        <row r="5384">
          <cell r="A5384">
            <v>100187</v>
          </cell>
          <cell r="H5384">
            <v>540</v>
          </cell>
        </row>
        <row r="5385">
          <cell r="A5385">
            <v>100415</v>
          </cell>
          <cell r="H5385">
            <v>1550</v>
          </cell>
        </row>
        <row r="5386">
          <cell r="A5386">
            <v>100419</v>
          </cell>
          <cell r="H5386">
            <v>1550</v>
          </cell>
        </row>
        <row r="5387">
          <cell r="A5387">
            <v>100420</v>
          </cell>
          <cell r="H5387">
            <v>1550</v>
          </cell>
        </row>
        <row r="5388">
          <cell r="A5388">
            <v>100558</v>
          </cell>
          <cell r="H5388">
            <v>3350</v>
          </cell>
        </row>
        <row r="5389">
          <cell r="A5389">
            <v>100972</v>
          </cell>
          <cell r="H5389">
            <v>1622.5</v>
          </cell>
        </row>
        <row r="5390">
          <cell r="A5390">
            <v>100973</v>
          </cell>
          <cell r="H5390">
            <v>1622.5</v>
          </cell>
        </row>
        <row r="5391">
          <cell r="A5391">
            <v>101370</v>
          </cell>
          <cell r="H5391">
            <v>20880</v>
          </cell>
        </row>
        <row r="5392">
          <cell r="A5392">
            <v>101422</v>
          </cell>
          <cell r="H5392">
            <v>850</v>
          </cell>
        </row>
        <row r="5393">
          <cell r="A5393">
            <v>101555</v>
          </cell>
          <cell r="H5393">
            <v>216</v>
          </cell>
        </row>
        <row r="5394">
          <cell r="A5394">
            <v>101956</v>
          </cell>
          <cell r="H5394">
            <v>4560</v>
          </cell>
        </row>
        <row r="5395">
          <cell r="A5395">
            <v>102415</v>
          </cell>
          <cell r="H5395">
            <v>7140</v>
          </cell>
        </row>
        <row r="5396">
          <cell r="A5396">
            <v>190552</v>
          </cell>
          <cell r="H5396">
            <v>2020.81</v>
          </cell>
        </row>
        <row r="5397">
          <cell r="A5397">
            <v>191388</v>
          </cell>
          <cell r="H5397">
            <v>1392</v>
          </cell>
        </row>
        <row r="5398">
          <cell r="A5398">
            <v>191388</v>
          </cell>
          <cell r="H5398">
            <v>2184</v>
          </cell>
        </row>
        <row r="5399">
          <cell r="A5399">
            <v>201231</v>
          </cell>
          <cell r="H5399">
            <v>1550</v>
          </cell>
        </row>
        <row r="5400">
          <cell r="A5400">
            <v>501051</v>
          </cell>
          <cell r="H5400">
            <v>1512</v>
          </cell>
        </row>
        <row r="5401">
          <cell r="A5401">
            <v>800138</v>
          </cell>
          <cell r="H5401">
            <v>389</v>
          </cell>
        </row>
        <row r="5402">
          <cell r="A5402">
            <v>900233</v>
          </cell>
          <cell r="H5402">
            <v>3888</v>
          </cell>
        </row>
        <row r="5403">
          <cell r="A5403">
            <v>101421</v>
          </cell>
          <cell r="H5403">
            <v>1054</v>
          </cell>
        </row>
        <row r="5404">
          <cell r="A5404">
            <v>101421</v>
          </cell>
          <cell r="H5404">
            <v>102</v>
          </cell>
        </row>
        <row r="5405">
          <cell r="A5405">
            <v>101422</v>
          </cell>
          <cell r="H5405">
            <v>646</v>
          </cell>
        </row>
        <row r="5406">
          <cell r="A5406">
            <v>102052</v>
          </cell>
          <cell r="H5406">
            <v>2250</v>
          </cell>
        </row>
        <row r="5407">
          <cell r="A5407">
            <v>190110</v>
          </cell>
          <cell r="H5407">
            <v>36</v>
          </cell>
        </row>
        <row r="5408">
          <cell r="A5408">
            <v>190269</v>
          </cell>
          <cell r="H5408">
            <v>5720</v>
          </cell>
        </row>
        <row r="5409">
          <cell r="A5409">
            <v>190269</v>
          </cell>
          <cell r="H5409">
            <v>600</v>
          </cell>
        </row>
        <row r="5410">
          <cell r="A5410">
            <v>190269</v>
          </cell>
          <cell r="H5410">
            <v>612</v>
          </cell>
        </row>
        <row r="5411">
          <cell r="A5411">
            <v>190360</v>
          </cell>
          <cell r="H5411">
            <v>4235</v>
          </cell>
        </row>
        <row r="5412">
          <cell r="A5412">
            <v>190360</v>
          </cell>
          <cell r="H5412">
            <v>600</v>
          </cell>
        </row>
        <row r="5413">
          <cell r="A5413">
            <v>190400</v>
          </cell>
          <cell r="H5413">
            <v>72</v>
          </cell>
        </row>
        <row r="5414">
          <cell r="A5414">
            <v>501871</v>
          </cell>
          <cell r="H5414">
            <v>4320</v>
          </cell>
        </row>
        <row r="5415">
          <cell r="A5415">
            <v>502943</v>
          </cell>
          <cell r="H5415">
            <v>1560</v>
          </cell>
        </row>
        <row r="5416">
          <cell r="A5416">
            <v>502943</v>
          </cell>
          <cell r="H5416">
            <v>144</v>
          </cell>
        </row>
        <row r="5417">
          <cell r="A5417">
            <v>100071</v>
          </cell>
          <cell r="H5417">
            <v>918</v>
          </cell>
        </row>
        <row r="5418">
          <cell r="A5418">
            <v>100203</v>
          </cell>
          <cell r="H5418">
            <v>3000</v>
          </cell>
        </row>
        <row r="5419">
          <cell r="A5419">
            <v>100397</v>
          </cell>
          <cell r="H5419">
            <v>3000</v>
          </cell>
        </row>
        <row r="5420">
          <cell r="A5420">
            <v>100708</v>
          </cell>
          <cell r="H5420">
            <v>5475.6</v>
          </cell>
        </row>
        <row r="5421">
          <cell r="A5421">
            <v>101062</v>
          </cell>
          <cell r="H5421">
            <v>1500</v>
          </cell>
        </row>
        <row r="5422">
          <cell r="A5422">
            <v>101421</v>
          </cell>
          <cell r="H5422">
            <v>4386</v>
          </cell>
        </row>
        <row r="5423">
          <cell r="A5423">
            <v>102141</v>
          </cell>
          <cell r="H5423">
            <v>3600</v>
          </cell>
        </row>
        <row r="5424">
          <cell r="A5424">
            <v>102141</v>
          </cell>
          <cell r="H5424">
            <v>360</v>
          </cell>
        </row>
        <row r="5425">
          <cell r="A5425">
            <v>102313</v>
          </cell>
          <cell r="H5425">
            <v>72</v>
          </cell>
        </row>
        <row r="5426">
          <cell r="A5426">
            <v>102328</v>
          </cell>
          <cell r="H5426">
            <v>80</v>
          </cell>
        </row>
        <row r="5427">
          <cell r="A5427">
            <v>102328</v>
          </cell>
          <cell r="H5427">
            <v>64.47</v>
          </cell>
        </row>
        <row r="5428">
          <cell r="A5428">
            <v>190496</v>
          </cell>
          <cell r="H5428">
            <v>490</v>
          </cell>
        </row>
        <row r="5429">
          <cell r="A5429">
            <v>191213</v>
          </cell>
          <cell r="H5429">
            <v>1500</v>
          </cell>
        </row>
        <row r="5430">
          <cell r="A5430">
            <v>191597</v>
          </cell>
          <cell r="H5430">
            <v>490</v>
          </cell>
        </row>
        <row r="5431">
          <cell r="A5431">
            <v>200302</v>
          </cell>
          <cell r="H5431">
            <v>3000</v>
          </cell>
        </row>
        <row r="5432">
          <cell r="A5432">
            <v>500084</v>
          </cell>
          <cell r="H5432">
            <v>3648</v>
          </cell>
        </row>
        <row r="5433">
          <cell r="A5433">
            <v>501628</v>
          </cell>
          <cell r="H5433">
            <v>2160</v>
          </cell>
        </row>
        <row r="5434">
          <cell r="A5434">
            <v>502030</v>
          </cell>
          <cell r="H5434">
            <v>3000</v>
          </cell>
        </row>
        <row r="5435">
          <cell r="A5435">
            <v>503005</v>
          </cell>
          <cell r="H5435">
            <v>6480</v>
          </cell>
        </row>
        <row r="5436">
          <cell r="A5436">
            <v>100520</v>
          </cell>
          <cell r="H5436">
            <v>540</v>
          </cell>
        </row>
        <row r="5437">
          <cell r="A5437">
            <v>101373</v>
          </cell>
          <cell r="H5437">
            <v>980</v>
          </cell>
        </row>
        <row r="5438">
          <cell r="A5438">
            <v>101755</v>
          </cell>
          <cell r="H5438">
            <v>456</v>
          </cell>
        </row>
        <row r="5439">
          <cell r="A5439">
            <v>101888</v>
          </cell>
          <cell r="H5439">
            <v>5520</v>
          </cell>
        </row>
        <row r="5440">
          <cell r="A5440">
            <v>101888</v>
          </cell>
          <cell r="H5440">
            <v>6900</v>
          </cell>
        </row>
        <row r="5441">
          <cell r="A5441">
            <v>102275</v>
          </cell>
          <cell r="H5441">
            <v>1188</v>
          </cell>
        </row>
        <row r="5442">
          <cell r="A5442">
            <v>102275</v>
          </cell>
          <cell r="H5442">
            <v>380</v>
          </cell>
        </row>
        <row r="5443">
          <cell r="A5443">
            <v>102313</v>
          </cell>
          <cell r="H5443">
            <v>720</v>
          </cell>
        </row>
        <row r="5444">
          <cell r="A5444">
            <v>102458</v>
          </cell>
          <cell r="H5444">
            <v>135</v>
          </cell>
        </row>
        <row r="5445">
          <cell r="A5445">
            <v>102459</v>
          </cell>
          <cell r="H5445">
            <v>180</v>
          </cell>
        </row>
        <row r="5446">
          <cell r="A5446">
            <v>190418</v>
          </cell>
          <cell r="H5446">
            <v>1470</v>
          </cell>
        </row>
        <row r="5447">
          <cell r="A5447">
            <v>191600</v>
          </cell>
          <cell r="H5447">
            <v>490</v>
          </cell>
        </row>
        <row r="5448">
          <cell r="A5448">
            <v>500084</v>
          </cell>
          <cell r="H5448">
            <v>1368</v>
          </cell>
        </row>
        <row r="5449">
          <cell r="A5449">
            <v>500365</v>
          </cell>
          <cell r="H5449">
            <v>2784</v>
          </cell>
        </row>
        <row r="5450">
          <cell r="A5450">
            <v>502041</v>
          </cell>
          <cell r="H5450">
            <v>130</v>
          </cell>
        </row>
        <row r="5451">
          <cell r="A5451">
            <v>502986</v>
          </cell>
          <cell r="H5451">
            <v>67</v>
          </cell>
        </row>
        <row r="5452">
          <cell r="A5452">
            <v>100054</v>
          </cell>
          <cell r="H5452">
            <v>468</v>
          </cell>
        </row>
        <row r="5453">
          <cell r="A5453">
            <v>100055</v>
          </cell>
          <cell r="H5453">
            <v>4680</v>
          </cell>
        </row>
        <row r="5454">
          <cell r="A5454">
            <v>100071</v>
          </cell>
          <cell r="H5454">
            <v>5443.92</v>
          </cell>
        </row>
        <row r="5455">
          <cell r="A5455">
            <v>100241</v>
          </cell>
          <cell r="H5455">
            <v>468</v>
          </cell>
        </row>
        <row r="5456">
          <cell r="A5456">
            <v>100405</v>
          </cell>
          <cell r="H5456">
            <v>468</v>
          </cell>
        </row>
        <row r="5457">
          <cell r="A5457">
            <v>100448</v>
          </cell>
          <cell r="H5457">
            <v>468</v>
          </cell>
        </row>
        <row r="5458">
          <cell r="A5458">
            <v>100449</v>
          </cell>
          <cell r="H5458">
            <v>468</v>
          </cell>
        </row>
        <row r="5459">
          <cell r="A5459">
            <v>100468</v>
          </cell>
          <cell r="H5459">
            <v>550</v>
          </cell>
        </row>
        <row r="5460">
          <cell r="A5460">
            <v>100468</v>
          </cell>
          <cell r="H5460">
            <v>91</v>
          </cell>
        </row>
        <row r="5461">
          <cell r="A5461">
            <v>100468</v>
          </cell>
          <cell r="H5461">
            <v>2400</v>
          </cell>
        </row>
        <row r="5462">
          <cell r="A5462">
            <v>100483</v>
          </cell>
          <cell r="H5462">
            <v>468</v>
          </cell>
        </row>
        <row r="5463">
          <cell r="A5463">
            <v>100586</v>
          </cell>
          <cell r="H5463">
            <v>468</v>
          </cell>
        </row>
        <row r="5464">
          <cell r="A5464">
            <v>100850</v>
          </cell>
          <cell r="H5464">
            <v>6480</v>
          </cell>
        </row>
        <row r="5465">
          <cell r="A5465">
            <v>100850</v>
          </cell>
          <cell r="H5465">
            <v>58</v>
          </cell>
        </row>
        <row r="5466">
          <cell r="A5466">
            <v>101500</v>
          </cell>
          <cell r="H5466">
            <v>468</v>
          </cell>
        </row>
        <row r="5467">
          <cell r="A5467">
            <v>102026</v>
          </cell>
          <cell r="H5467">
            <v>180</v>
          </cell>
        </row>
        <row r="5468">
          <cell r="A5468">
            <v>102263</v>
          </cell>
          <cell r="H5468">
            <v>533</v>
          </cell>
        </row>
        <row r="5469">
          <cell r="A5469">
            <v>102263</v>
          </cell>
          <cell r="H5469">
            <v>551.72</v>
          </cell>
        </row>
        <row r="5470">
          <cell r="A5470">
            <v>102263</v>
          </cell>
          <cell r="H5470">
            <v>369.33</v>
          </cell>
        </row>
        <row r="5471">
          <cell r="A5471">
            <v>102263</v>
          </cell>
          <cell r="H5471">
            <v>874.64</v>
          </cell>
        </row>
        <row r="5472">
          <cell r="A5472">
            <v>102448</v>
          </cell>
          <cell r="H5472">
            <v>650</v>
          </cell>
        </row>
        <row r="5473">
          <cell r="A5473">
            <v>102456</v>
          </cell>
          <cell r="H5473">
            <v>650</v>
          </cell>
        </row>
        <row r="5474">
          <cell r="A5474">
            <v>102457</v>
          </cell>
          <cell r="H5474">
            <v>359</v>
          </cell>
        </row>
        <row r="5475">
          <cell r="A5475">
            <v>102457</v>
          </cell>
          <cell r="H5475">
            <v>480</v>
          </cell>
        </row>
        <row r="5476">
          <cell r="A5476">
            <v>190371</v>
          </cell>
          <cell r="H5476">
            <v>735</v>
          </cell>
        </row>
        <row r="5477">
          <cell r="A5477">
            <v>190971</v>
          </cell>
          <cell r="H5477">
            <v>786</v>
          </cell>
        </row>
        <row r="5478">
          <cell r="A5478">
            <v>190992</v>
          </cell>
          <cell r="H5478">
            <v>367.5</v>
          </cell>
        </row>
        <row r="5479">
          <cell r="A5479">
            <v>191111</v>
          </cell>
          <cell r="H5479">
            <v>960</v>
          </cell>
        </row>
        <row r="5480">
          <cell r="A5480">
            <v>191336</v>
          </cell>
          <cell r="H5480">
            <v>15400</v>
          </cell>
        </row>
        <row r="5481">
          <cell r="A5481">
            <v>191419</v>
          </cell>
          <cell r="H5481">
            <v>1040</v>
          </cell>
        </row>
        <row r="5482">
          <cell r="A5482">
            <v>191422</v>
          </cell>
          <cell r="H5482">
            <v>378</v>
          </cell>
        </row>
        <row r="5483">
          <cell r="A5483">
            <v>191422</v>
          </cell>
          <cell r="H5483">
            <v>3996</v>
          </cell>
        </row>
        <row r="5484">
          <cell r="A5484">
            <v>191596</v>
          </cell>
          <cell r="H5484">
            <v>55.56</v>
          </cell>
        </row>
        <row r="5485">
          <cell r="A5485">
            <v>191596</v>
          </cell>
          <cell r="H5485">
            <v>786</v>
          </cell>
        </row>
        <row r="5486">
          <cell r="A5486">
            <v>191604</v>
          </cell>
          <cell r="H5486">
            <v>245</v>
          </cell>
        </row>
        <row r="5487">
          <cell r="A5487">
            <v>191605</v>
          </cell>
          <cell r="H5487">
            <v>245</v>
          </cell>
        </row>
        <row r="5488">
          <cell r="A5488">
            <v>501647</v>
          </cell>
          <cell r="H5488">
            <v>490</v>
          </cell>
        </row>
        <row r="5489">
          <cell r="A5489">
            <v>501839</v>
          </cell>
          <cell r="H5489">
            <v>468</v>
          </cell>
        </row>
        <row r="5490">
          <cell r="A5490">
            <v>502309</v>
          </cell>
          <cell r="H5490">
            <v>468</v>
          </cell>
        </row>
        <row r="5491">
          <cell r="A5491">
            <v>800108</v>
          </cell>
          <cell r="H5491">
            <v>2700</v>
          </cell>
        </row>
        <row r="5492">
          <cell r="A5492">
            <v>100201</v>
          </cell>
          <cell r="H5492">
            <v>3491.64</v>
          </cell>
        </row>
        <row r="5493">
          <cell r="A5493">
            <v>100331</v>
          </cell>
          <cell r="H5493">
            <v>1188</v>
          </cell>
        </row>
        <row r="5494">
          <cell r="A5494">
            <v>101023</v>
          </cell>
          <cell r="H5494">
            <v>480</v>
          </cell>
        </row>
        <row r="5495">
          <cell r="A5495">
            <v>101370</v>
          </cell>
          <cell r="H5495">
            <v>20880</v>
          </cell>
        </row>
        <row r="5496">
          <cell r="A5496">
            <v>101953</v>
          </cell>
          <cell r="H5496">
            <v>5940</v>
          </cell>
        </row>
        <row r="5497">
          <cell r="A5497">
            <v>102183</v>
          </cell>
          <cell r="H5497">
            <v>1368</v>
          </cell>
        </row>
        <row r="5498">
          <cell r="A5498">
            <v>102246</v>
          </cell>
          <cell r="H5498">
            <v>12537.5</v>
          </cell>
        </row>
        <row r="5499">
          <cell r="A5499">
            <v>102269</v>
          </cell>
          <cell r="H5499">
            <v>490</v>
          </cell>
        </row>
        <row r="5500">
          <cell r="A5500">
            <v>190105</v>
          </cell>
          <cell r="H5500">
            <v>288</v>
          </cell>
        </row>
        <row r="5501">
          <cell r="A5501">
            <v>190105</v>
          </cell>
          <cell r="H5501">
            <v>85.2</v>
          </cell>
        </row>
        <row r="5502">
          <cell r="A5502">
            <v>190148</v>
          </cell>
          <cell r="H5502">
            <v>52.5</v>
          </cell>
        </row>
        <row r="5503">
          <cell r="A5503">
            <v>190148</v>
          </cell>
          <cell r="H5503">
            <v>1754.4</v>
          </cell>
        </row>
        <row r="5504">
          <cell r="A5504">
            <v>191127</v>
          </cell>
          <cell r="H5504">
            <v>2508</v>
          </cell>
        </row>
        <row r="5505">
          <cell r="A5505">
            <v>191598</v>
          </cell>
          <cell r="H5505">
            <v>87.7</v>
          </cell>
        </row>
        <row r="5506">
          <cell r="A5506">
            <v>191598</v>
          </cell>
          <cell r="H5506">
            <v>840</v>
          </cell>
        </row>
        <row r="5507">
          <cell r="A5507">
            <v>191599</v>
          </cell>
          <cell r="H5507">
            <v>456</v>
          </cell>
        </row>
        <row r="5508">
          <cell r="A5508">
            <v>191599</v>
          </cell>
          <cell r="H5508">
            <v>189</v>
          </cell>
        </row>
        <row r="5509">
          <cell r="A5509">
            <v>191606</v>
          </cell>
          <cell r="H5509">
            <v>528</v>
          </cell>
        </row>
        <row r="5510">
          <cell r="A5510">
            <v>191606</v>
          </cell>
          <cell r="H5510">
            <v>135</v>
          </cell>
        </row>
        <row r="5511">
          <cell r="A5511">
            <v>501056</v>
          </cell>
          <cell r="H5511">
            <v>5184</v>
          </cell>
        </row>
        <row r="5512">
          <cell r="A5512">
            <v>501056</v>
          </cell>
          <cell r="H5512">
            <v>5184</v>
          </cell>
        </row>
        <row r="5513">
          <cell r="A5513">
            <v>501056</v>
          </cell>
          <cell r="H5513">
            <v>5184</v>
          </cell>
        </row>
        <row r="5514">
          <cell r="A5514">
            <v>503089</v>
          </cell>
          <cell r="H5514">
            <v>216</v>
          </cell>
        </row>
        <row r="5515">
          <cell r="A5515">
            <v>503089</v>
          </cell>
          <cell r="H5515">
            <v>148</v>
          </cell>
        </row>
        <row r="5516">
          <cell r="A5516">
            <v>503089</v>
          </cell>
          <cell r="H5516">
            <v>540</v>
          </cell>
        </row>
        <row r="5517">
          <cell r="A5517">
            <v>101023</v>
          </cell>
          <cell r="H5517">
            <v>359</v>
          </cell>
        </row>
        <row r="5518">
          <cell r="A5518">
            <v>102339</v>
          </cell>
          <cell r="H5518">
            <v>9000</v>
          </cell>
        </row>
        <row r="5519">
          <cell r="A5519">
            <v>502037</v>
          </cell>
          <cell r="H5519">
            <v>305</v>
          </cell>
        </row>
        <row r="5520">
          <cell r="A5520">
            <v>502037</v>
          </cell>
          <cell r="H5520">
            <v>122</v>
          </cell>
        </row>
        <row r="5521">
          <cell r="A5521">
            <v>100094</v>
          </cell>
          <cell r="H5521">
            <v>3550</v>
          </cell>
        </row>
        <row r="5522">
          <cell r="A5522">
            <v>100118</v>
          </cell>
          <cell r="H5522">
            <v>6624</v>
          </cell>
        </row>
        <row r="5523">
          <cell r="A5523">
            <v>100189</v>
          </cell>
          <cell r="H5523">
            <v>9432</v>
          </cell>
        </row>
        <row r="5524">
          <cell r="A5524">
            <v>100925</v>
          </cell>
          <cell r="H5524">
            <v>4536</v>
          </cell>
        </row>
        <row r="5525">
          <cell r="A5525">
            <v>101426</v>
          </cell>
          <cell r="H5525">
            <v>4318</v>
          </cell>
        </row>
        <row r="5526">
          <cell r="A5526">
            <v>101755</v>
          </cell>
          <cell r="H5526">
            <v>38</v>
          </cell>
        </row>
        <row r="5527">
          <cell r="A5527">
            <v>190154</v>
          </cell>
          <cell r="H5527">
            <v>156</v>
          </cell>
        </row>
        <row r="5528">
          <cell r="A5528">
            <v>190154</v>
          </cell>
          <cell r="H5528">
            <v>95</v>
          </cell>
        </row>
        <row r="5529">
          <cell r="A5529">
            <v>190289</v>
          </cell>
          <cell r="H5529">
            <v>210</v>
          </cell>
        </row>
        <row r="5530">
          <cell r="A5530">
            <v>190289</v>
          </cell>
          <cell r="H5530">
            <v>58</v>
          </cell>
        </row>
        <row r="5531">
          <cell r="A5531">
            <v>190289</v>
          </cell>
          <cell r="H5531">
            <v>780</v>
          </cell>
        </row>
        <row r="5532">
          <cell r="A5532">
            <v>190366</v>
          </cell>
          <cell r="H5532">
            <v>559.33000000000004</v>
          </cell>
        </row>
        <row r="5533">
          <cell r="A5533">
            <v>190366</v>
          </cell>
          <cell r="H5533">
            <v>9014.25</v>
          </cell>
        </row>
        <row r="5534">
          <cell r="A5534">
            <v>190366</v>
          </cell>
          <cell r="H5534">
            <v>8698.67</v>
          </cell>
        </row>
        <row r="5535">
          <cell r="A5535">
            <v>190366</v>
          </cell>
          <cell r="H5535">
            <v>579.61</v>
          </cell>
        </row>
        <row r="5536">
          <cell r="A5536">
            <v>190366</v>
          </cell>
          <cell r="H5536">
            <v>309</v>
          </cell>
        </row>
        <row r="5537">
          <cell r="A5537">
            <v>190366</v>
          </cell>
          <cell r="H5537">
            <v>4805.62</v>
          </cell>
        </row>
        <row r="5538">
          <cell r="A5538">
            <v>190371</v>
          </cell>
          <cell r="H5538">
            <v>8105</v>
          </cell>
        </row>
        <row r="5539">
          <cell r="A5539">
            <v>190670</v>
          </cell>
          <cell r="H5539">
            <v>540</v>
          </cell>
        </row>
        <row r="5540">
          <cell r="A5540">
            <v>190670</v>
          </cell>
          <cell r="H5540">
            <v>359</v>
          </cell>
        </row>
        <row r="5541">
          <cell r="A5541">
            <v>190703</v>
          </cell>
          <cell r="H5541">
            <v>330</v>
          </cell>
        </row>
        <row r="5542">
          <cell r="A5542">
            <v>190703</v>
          </cell>
          <cell r="H5542">
            <v>165</v>
          </cell>
        </row>
        <row r="5543">
          <cell r="A5543">
            <v>190703</v>
          </cell>
          <cell r="H5543">
            <v>165</v>
          </cell>
        </row>
        <row r="5544">
          <cell r="A5544">
            <v>190905</v>
          </cell>
          <cell r="H5544">
            <v>8700</v>
          </cell>
        </row>
        <row r="5545">
          <cell r="A5545">
            <v>191334</v>
          </cell>
          <cell r="H5545">
            <v>6960</v>
          </cell>
        </row>
        <row r="5546">
          <cell r="A5546">
            <v>500097</v>
          </cell>
          <cell r="H5546">
            <v>1764</v>
          </cell>
        </row>
        <row r="5547">
          <cell r="A5547">
            <v>502047</v>
          </cell>
          <cell r="H5547">
            <v>5040</v>
          </cell>
        </row>
        <row r="5548">
          <cell r="A5548">
            <v>900271</v>
          </cell>
          <cell r="H5548">
            <v>768</v>
          </cell>
        </row>
        <row r="5549">
          <cell r="A5549">
            <v>900271</v>
          </cell>
          <cell r="H5549">
            <v>768</v>
          </cell>
        </row>
        <row r="5550">
          <cell r="A5550">
            <v>100224</v>
          </cell>
          <cell r="H5550">
            <v>9900</v>
          </cell>
        </row>
        <row r="5551">
          <cell r="A5551">
            <v>100333</v>
          </cell>
          <cell r="H5551">
            <v>3168</v>
          </cell>
        </row>
        <row r="5552">
          <cell r="A5552">
            <v>100334</v>
          </cell>
          <cell r="H5552">
            <v>3960</v>
          </cell>
        </row>
        <row r="5553">
          <cell r="A5553">
            <v>101529</v>
          </cell>
          <cell r="H5553">
            <v>1176</v>
          </cell>
        </row>
        <row r="5554">
          <cell r="A5554">
            <v>101529</v>
          </cell>
          <cell r="H5554">
            <v>122.4</v>
          </cell>
        </row>
        <row r="5555">
          <cell r="A5555">
            <v>101845</v>
          </cell>
          <cell r="H5555">
            <v>810</v>
          </cell>
        </row>
        <row r="5556">
          <cell r="A5556">
            <v>190332</v>
          </cell>
          <cell r="H5556">
            <v>2880</v>
          </cell>
        </row>
        <row r="5557">
          <cell r="A5557">
            <v>190332</v>
          </cell>
          <cell r="H5557">
            <v>1980</v>
          </cell>
        </row>
        <row r="5558">
          <cell r="A5558">
            <v>191595</v>
          </cell>
          <cell r="H5558">
            <v>2016</v>
          </cell>
        </row>
        <row r="5559">
          <cell r="A5559">
            <v>500275</v>
          </cell>
          <cell r="H5559">
            <v>1406</v>
          </cell>
        </row>
        <row r="5560">
          <cell r="A5560">
            <v>500812</v>
          </cell>
          <cell r="H5560">
            <v>9000</v>
          </cell>
        </row>
        <row r="5561">
          <cell r="A5561">
            <v>501059</v>
          </cell>
          <cell r="H5561">
            <v>8208</v>
          </cell>
        </row>
        <row r="5562">
          <cell r="A5562">
            <v>501059</v>
          </cell>
          <cell r="H5562">
            <v>8208</v>
          </cell>
        </row>
        <row r="5563">
          <cell r="A5563">
            <v>503072</v>
          </cell>
          <cell r="H5563">
            <v>288</v>
          </cell>
        </row>
        <row r="5564">
          <cell r="A5564">
            <v>503072</v>
          </cell>
          <cell r="H5564">
            <v>122</v>
          </cell>
        </row>
        <row r="5565">
          <cell r="A5565">
            <v>100071</v>
          </cell>
          <cell r="H5565">
            <v>10887.84</v>
          </cell>
        </row>
        <row r="5566">
          <cell r="A5566">
            <v>100129</v>
          </cell>
          <cell r="H5566">
            <v>7440</v>
          </cell>
        </row>
        <row r="5567">
          <cell r="A5567">
            <v>100129</v>
          </cell>
          <cell r="H5567">
            <v>3480</v>
          </cell>
        </row>
        <row r="5568">
          <cell r="A5568">
            <v>100129</v>
          </cell>
          <cell r="H5568">
            <v>232</v>
          </cell>
        </row>
        <row r="5569">
          <cell r="A5569">
            <v>100129</v>
          </cell>
          <cell r="H5569">
            <v>7440</v>
          </cell>
        </row>
        <row r="5570">
          <cell r="A5570">
            <v>100657</v>
          </cell>
          <cell r="H5570">
            <v>39.25</v>
          </cell>
        </row>
        <row r="5571">
          <cell r="A5571">
            <v>100657</v>
          </cell>
          <cell r="H5571">
            <v>432</v>
          </cell>
        </row>
        <row r="5572">
          <cell r="A5572">
            <v>100717</v>
          </cell>
          <cell r="H5572">
            <v>936</v>
          </cell>
        </row>
        <row r="5573">
          <cell r="A5573">
            <v>100825</v>
          </cell>
          <cell r="H5573">
            <v>328</v>
          </cell>
        </row>
        <row r="5574">
          <cell r="A5574">
            <v>100925</v>
          </cell>
          <cell r="H5574">
            <v>1773</v>
          </cell>
        </row>
        <row r="5575">
          <cell r="A5575">
            <v>100925</v>
          </cell>
          <cell r="H5575">
            <v>13477.5</v>
          </cell>
        </row>
        <row r="5576">
          <cell r="A5576">
            <v>101660</v>
          </cell>
          <cell r="H5576">
            <v>1080</v>
          </cell>
        </row>
        <row r="5577">
          <cell r="A5577">
            <v>101660</v>
          </cell>
          <cell r="H5577">
            <v>61.06</v>
          </cell>
        </row>
        <row r="5578">
          <cell r="A5578">
            <v>102249</v>
          </cell>
          <cell r="H5578">
            <v>1512</v>
          </cell>
        </row>
        <row r="5579">
          <cell r="A5579">
            <v>191049</v>
          </cell>
          <cell r="H5579">
            <v>3040</v>
          </cell>
        </row>
        <row r="5580">
          <cell r="A5580">
            <v>191067</v>
          </cell>
          <cell r="H5580">
            <v>3096</v>
          </cell>
        </row>
        <row r="5581">
          <cell r="A5581">
            <v>191111</v>
          </cell>
          <cell r="H5581">
            <v>1530</v>
          </cell>
        </row>
        <row r="5582">
          <cell r="A5582">
            <v>191344</v>
          </cell>
          <cell r="H5582">
            <v>720</v>
          </cell>
        </row>
        <row r="5583">
          <cell r="A5583">
            <v>191603</v>
          </cell>
          <cell r="H5583">
            <v>2736</v>
          </cell>
        </row>
        <row r="5584">
          <cell r="A5584">
            <v>191639</v>
          </cell>
          <cell r="H5584">
            <v>864</v>
          </cell>
        </row>
        <row r="5585">
          <cell r="A5585">
            <v>201274</v>
          </cell>
          <cell r="H5585">
            <v>327.5</v>
          </cell>
        </row>
        <row r="5586">
          <cell r="A5586">
            <v>201274</v>
          </cell>
          <cell r="H5586">
            <v>655</v>
          </cell>
        </row>
        <row r="5587">
          <cell r="A5587">
            <v>201274</v>
          </cell>
          <cell r="H5587">
            <v>4912.5</v>
          </cell>
        </row>
        <row r="5588">
          <cell r="A5588">
            <v>201274</v>
          </cell>
          <cell r="H5588">
            <v>131</v>
          </cell>
        </row>
        <row r="5589">
          <cell r="A5589">
            <v>201274</v>
          </cell>
          <cell r="H5589">
            <v>765</v>
          </cell>
        </row>
        <row r="5590">
          <cell r="A5590">
            <v>201274</v>
          </cell>
          <cell r="H5590">
            <v>524</v>
          </cell>
        </row>
        <row r="5591">
          <cell r="A5591">
            <v>201274</v>
          </cell>
          <cell r="H5591">
            <v>1768.5</v>
          </cell>
        </row>
        <row r="5592">
          <cell r="A5592">
            <v>201274</v>
          </cell>
          <cell r="H5592">
            <v>327.5</v>
          </cell>
        </row>
        <row r="5593">
          <cell r="A5593">
            <v>501130</v>
          </cell>
          <cell r="H5593">
            <v>1728</v>
          </cell>
        </row>
        <row r="5594">
          <cell r="A5594">
            <v>501223</v>
          </cell>
          <cell r="H5594">
            <v>2160</v>
          </cell>
        </row>
        <row r="5595">
          <cell r="A5595">
            <v>502636</v>
          </cell>
          <cell r="H5595">
            <v>418</v>
          </cell>
        </row>
        <row r="5596">
          <cell r="A5596">
            <v>100145</v>
          </cell>
          <cell r="H5596">
            <v>2340</v>
          </cell>
        </row>
        <row r="5597">
          <cell r="A5597">
            <v>100171</v>
          </cell>
          <cell r="H5597">
            <v>7500</v>
          </cell>
        </row>
        <row r="5598">
          <cell r="A5598">
            <v>100188</v>
          </cell>
          <cell r="H5598">
            <v>510</v>
          </cell>
        </row>
        <row r="5599">
          <cell r="A5599">
            <v>100900</v>
          </cell>
          <cell r="H5599">
            <v>120</v>
          </cell>
        </row>
        <row r="5600">
          <cell r="A5600">
            <v>100941</v>
          </cell>
          <cell r="H5600">
            <v>2592</v>
          </cell>
        </row>
        <row r="5601">
          <cell r="A5601">
            <v>102134</v>
          </cell>
          <cell r="H5601">
            <v>540</v>
          </cell>
        </row>
        <row r="5602">
          <cell r="A5602">
            <v>102398</v>
          </cell>
          <cell r="H5602">
            <v>540</v>
          </cell>
        </row>
        <row r="5603">
          <cell r="A5603">
            <v>190584</v>
          </cell>
          <cell r="H5603">
            <v>1426.4</v>
          </cell>
        </row>
        <row r="5604">
          <cell r="A5604">
            <v>190681</v>
          </cell>
          <cell r="H5604">
            <v>229.68</v>
          </cell>
        </row>
        <row r="5605">
          <cell r="A5605">
            <v>191268</v>
          </cell>
          <cell r="H5605">
            <v>1776</v>
          </cell>
        </row>
        <row r="5606">
          <cell r="A5606">
            <v>191268</v>
          </cell>
          <cell r="H5606">
            <v>2664</v>
          </cell>
        </row>
        <row r="5607">
          <cell r="A5607">
            <v>191639</v>
          </cell>
          <cell r="H5607">
            <v>189</v>
          </cell>
        </row>
        <row r="5608">
          <cell r="A5608">
            <v>201274</v>
          </cell>
          <cell r="H5608">
            <v>45</v>
          </cell>
        </row>
        <row r="5609">
          <cell r="A5609">
            <v>201274</v>
          </cell>
          <cell r="H5609">
            <v>1834</v>
          </cell>
        </row>
        <row r="5610">
          <cell r="A5610">
            <v>201274</v>
          </cell>
          <cell r="H5610">
            <v>1032</v>
          </cell>
        </row>
        <row r="5611">
          <cell r="A5611">
            <v>500084</v>
          </cell>
          <cell r="H5611">
            <v>1824</v>
          </cell>
        </row>
        <row r="5612">
          <cell r="A5612">
            <v>502801</v>
          </cell>
          <cell r="H5612">
            <v>287</v>
          </cell>
        </row>
        <row r="5613">
          <cell r="A5613">
            <v>502801</v>
          </cell>
          <cell r="H5613">
            <v>1920</v>
          </cell>
        </row>
        <row r="5614">
          <cell r="A5614">
            <v>503071</v>
          </cell>
          <cell r="H5614">
            <v>1922.8</v>
          </cell>
        </row>
        <row r="5615">
          <cell r="A5615">
            <v>503071</v>
          </cell>
          <cell r="H5615">
            <v>174</v>
          </cell>
        </row>
        <row r="5616">
          <cell r="A5616">
            <v>503071</v>
          </cell>
          <cell r="H5616">
            <v>575</v>
          </cell>
        </row>
        <row r="5617">
          <cell r="A5617">
            <v>900067</v>
          </cell>
          <cell r="H5617">
            <v>43983.28</v>
          </cell>
        </row>
        <row r="5618">
          <cell r="A5618">
            <v>100128</v>
          </cell>
          <cell r="H5618">
            <v>930</v>
          </cell>
        </row>
        <row r="5619">
          <cell r="A5619">
            <v>100143</v>
          </cell>
          <cell r="H5619">
            <v>510</v>
          </cell>
        </row>
        <row r="5620">
          <cell r="A5620">
            <v>100585</v>
          </cell>
          <cell r="H5620">
            <v>1647.36</v>
          </cell>
        </row>
        <row r="5621">
          <cell r="A5621">
            <v>100907</v>
          </cell>
          <cell r="H5621">
            <v>210</v>
          </cell>
        </row>
        <row r="5622">
          <cell r="A5622">
            <v>101354</v>
          </cell>
          <cell r="H5622">
            <v>8880</v>
          </cell>
        </row>
        <row r="5623">
          <cell r="A5623">
            <v>101423</v>
          </cell>
          <cell r="H5623">
            <v>13192</v>
          </cell>
        </row>
        <row r="5624">
          <cell r="A5624">
            <v>101555</v>
          </cell>
          <cell r="H5624">
            <v>1320</v>
          </cell>
        </row>
        <row r="5625">
          <cell r="A5625">
            <v>101832</v>
          </cell>
          <cell r="H5625">
            <v>1776</v>
          </cell>
        </row>
        <row r="5626">
          <cell r="A5626">
            <v>101832</v>
          </cell>
          <cell r="H5626">
            <v>567</v>
          </cell>
        </row>
        <row r="5627">
          <cell r="A5627">
            <v>101839</v>
          </cell>
          <cell r="H5627">
            <v>3996</v>
          </cell>
        </row>
        <row r="5628">
          <cell r="A5628">
            <v>101849</v>
          </cell>
          <cell r="H5628">
            <v>300</v>
          </cell>
        </row>
        <row r="5629">
          <cell r="A5629">
            <v>102043</v>
          </cell>
          <cell r="H5629">
            <v>3108</v>
          </cell>
        </row>
        <row r="5630">
          <cell r="A5630">
            <v>102372</v>
          </cell>
          <cell r="H5630">
            <v>480</v>
          </cell>
        </row>
        <row r="5631">
          <cell r="A5631">
            <v>102372</v>
          </cell>
          <cell r="H5631">
            <v>70</v>
          </cell>
        </row>
        <row r="5632">
          <cell r="A5632">
            <v>102455</v>
          </cell>
          <cell r="H5632">
            <v>91.1</v>
          </cell>
        </row>
        <row r="5633">
          <cell r="A5633">
            <v>102455</v>
          </cell>
          <cell r="H5633">
            <v>1080</v>
          </cell>
        </row>
        <row r="5634">
          <cell r="A5634">
            <v>102455</v>
          </cell>
          <cell r="H5634">
            <v>359</v>
          </cell>
        </row>
        <row r="5635">
          <cell r="A5635">
            <v>190290</v>
          </cell>
          <cell r="H5635">
            <v>135</v>
          </cell>
        </row>
        <row r="5636">
          <cell r="A5636">
            <v>190481</v>
          </cell>
          <cell r="H5636">
            <v>4314.6000000000004</v>
          </cell>
        </row>
        <row r="5637">
          <cell r="A5637">
            <v>190481</v>
          </cell>
          <cell r="H5637">
            <v>927.85</v>
          </cell>
        </row>
        <row r="5638">
          <cell r="A5638">
            <v>190944</v>
          </cell>
          <cell r="H5638">
            <v>65</v>
          </cell>
        </row>
        <row r="5639">
          <cell r="A5639">
            <v>191044</v>
          </cell>
          <cell r="H5639">
            <v>879.96</v>
          </cell>
        </row>
        <row r="5640">
          <cell r="A5640">
            <v>191109</v>
          </cell>
          <cell r="H5640">
            <v>507</v>
          </cell>
        </row>
        <row r="5641">
          <cell r="A5641">
            <v>502066</v>
          </cell>
          <cell r="H5641">
            <v>3240</v>
          </cell>
        </row>
        <row r="5642">
          <cell r="A5642">
            <v>502546</v>
          </cell>
          <cell r="H5642">
            <v>8700</v>
          </cell>
        </row>
        <row r="5643">
          <cell r="A5643">
            <v>502824</v>
          </cell>
          <cell r="H5643">
            <v>30240</v>
          </cell>
        </row>
        <row r="5644">
          <cell r="A5644">
            <v>502943</v>
          </cell>
          <cell r="H5644">
            <v>144</v>
          </cell>
        </row>
        <row r="5645">
          <cell r="A5645">
            <v>502943</v>
          </cell>
          <cell r="H5645">
            <v>1560</v>
          </cell>
        </row>
        <row r="5646">
          <cell r="A5646">
            <v>502986</v>
          </cell>
          <cell r="H5646">
            <v>2352</v>
          </cell>
        </row>
        <row r="5647">
          <cell r="A5647">
            <v>502986</v>
          </cell>
          <cell r="H5647">
            <v>2304</v>
          </cell>
        </row>
        <row r="5648">
          <cell r="A5648">
            <v>503018</v>
          </cell>
          <cell r="H5648">
            <v>540</v>
          </cell>
        </row>
        <row r="5649">
          <cell r="A5649">
            <v>800093</v>
          </cell>
          <cell r="H5649">
            <v>3252</v>
          </cell>
        </row>
        <row r="5650">
          <cell r="A5650">
            <v>100129</v>
          </cell>
          <cell r="H5650">
            <v>696</v>
          </cell>
        </row>
        <row r="5651">
          <cell r="A5651">
            <v>100217</v>
          </cell>
          <cell r="H5651">
            <v>28000</v>
          </cell>
        </row>
        <row r="5652">
          <cell r="A5652">
            <v>100584</v>
          </cell>
          <cell r="H5652">
            <v>35640</v>
          </cell>
        </row>
        <row r="5653">
          <cell r="A5653">
            <v>100907</v>
          </cell>
          <cell r="H5653">
            <v>144</v>
          </cell>
        </row>
        <row r="5654">
          <cell r="A5654">
            <v>101370</v>
          </cell>
          <cell r="H5654">
            <v>37862.400000000001</v>
          </cell>
        </row>
        <row r="5655">
          <cell r="A5655">
            <v>101370</v>
          </cell>
          <cell r="H5655">
            <v>1197</v>
          </cell>
        </row>
        <row r="5656">
          <cell r="A5656">
            <v>101702</v>
          </cell>
          <cell r="H5656">
            <v>780</v>
          </cell>
        </row>
        <row r="5657">
          <cell r="A5657">
            <v>101702</v>
          </cell>
          <cell r="H5657">
            <v>1638</v>
          </cell>
        </row>
        <row r="5658">
          <cell r="A5658">
            <v>101702</v>
          </cell>
          <cell r="H5658">
            <v>663</v>
          </cell>
        </row>
        <row r="5659">
          <cell r="A5659">
            <v>101702</v>
          </cell>
          <cell r="H5659">
            <v>39</v>
          </cell>
        </row>
        <row r="5660">
          <cell r="A5660">
            <v>101702</v>
          </cell>
          <cell r="H5660">
            <v>1131</v>
          </cell>
        </row>
        <row r="5661">
          <cell r="A5661">
            <v>101702</v>
          </cell>
          <cell r="H5661">
            <v>2574</v>
          </cell>
        </row>
        <row r="5662">
          <cell r="A5662">
            <v>101702</v>
          </cell>
          <cell r="H5662">
            <v>78</v>
          </cell>
        </row>
        <row r="5663">
          <cell r="A5663">
            <v>101703</v>
          </cell>
          <cell r="H5663">
            <v>936</v>
          </cell>
        </row>
        <row r="5664">
          <cell r="A5664">
            <v>101704</v>
          </cell>
          <cell r="H5664">
            <v>585</v>
          </cell>
        </row>
        <row r="5665">
          <cell r="A5665">
            <v>101704</v>
          </cell>
          <cell r="H5665">
            <v>7638</v>
          </cell>
        </row>
        <row r="5666">
          <cell r="A5666">
            <v>101704</v>
          </cell>
          <cell r="H5666">
            <v>9450</v>
          </cell>
        </row>
        <row r="5667">
          <cell r="A5667">
            <v>101704</v>
          </cell>
          <cell r="H5667">
            <v>120</v>
          </cell>
        </row>
        <row r="5668">
          <cell r="A5668">
            <v>101705</v>
          </cell>
          <cell r="H5668">
            <v>897</v>
          </cell>
        </row>
        <row r="5669">
          <cell r="A5669">
            <v>101705</v>
          </cell>
          <cell r="H5669">
            <v>819</v>
          </cell>
        </row>
        <row r="5670">
          <cell r="A5670">
            <v>101845</v>
          </cell>
          <cell r="H5670">
            <v>2160</v>
          </cell>
        </row>
        <row r="5671">
          <cell r="A5671">
            <v>102114</v>
          </cell>
          <cell r="H5671">
            <v>9900</v>
          </cell>
        </row>
        <row r="5672">
          <cell r="A5672">
            <v>190112</v>
          </cell>
          <cell r="H5672">
            <v>12000</v>
          </cell>
        </row>
        <row r="5673">
          <cell r="A5673">
            <v>190383</v>
          </cell>
          <cell r="H5673">
            <v>65</v>
          </cell>
        </row>
        <row r="5674">
          <cell r="A5674">
            <v>190383</v>
          </cell>
          <cell r="H5674">
            <v>1800</v>
          </cell>
        </row>
        <row r="5675">
          <cell r="A5675">
            <v>190705</v>
          </cell>
          <cell r="H5675">
            <v>12090.1</v>
          </cell>
        </row>
        <row r="5676">
          <cell r="A5676">
            <v>190705</v>
          </cell>
          <cell r="H5676">
            <v>16984.87</v>
          </cell>
        </row>
        <row r="5677">
          <cell r="A5677">
            <v>191117</v>
          </cell>
          <cell r="H5677">
            <v>48.8</v>
          </cell>
        </row>
        <row r="5678">
          <cell r="A5678">
            <v>191117</v>
          </cell>
          <cell r="H5678">
            <v>4212</v>
          </cell>
        </row>
        <row r="5679">
          <cell r="A5679">
            <v>191226</v>
          </cell>
          <cell r="H5679">
            <v>95.56</v>
          </cell>
        </row>
        <row r="5680">
          <cell r="A5680">
            <v>191226</v>
          </cell>
          <cell r="H5680">
            <v>816</v>
          </cell>
        </row>
        <row r="5681">
          <cell r="A5681">
            <v>191640</v>
          </cell>
          <cell r="H5681">
            <v>2080</v>
          </cell>
        </row>
        <row r="5682">
          <cell r="A5682">
            <v>191641</v>
          </cell>
          <cell r="H5682">
            <v>576</v>
          </cell>
        </row>
        <row r="5683">
          <cell r="A5683">
            <v>201122</v>
          </cell>
          <cell r="H5683">
            <v>359</v>
          </cell>
        </row>
        <row r="5684">
          <cell r="A5684">
            <v>500525</v>
          </cell>
          <cell r="H5684">
            <v>41580</v>
          </cell>
        </row>
        <row r="5685">
          <cell r="A5685">
            <v>500527</v>
          </cell>
          <cell r="H5685">
            <v>35640</v>
          </cell>
        </row>
        <row r="5686">
          <cell r="A5686">
            <v>501987</v>
          </cell>
          <cell r="H5686">
            <v>9000</v>
          </cell>
        </row>
        <row r="5687">
          <cell r="A5687">
            <v>502714</v>
          </cell>
          <cell r="H5687">
            <v>9900</v>
          </cell>
        </row>
        <row r="5688">
          <cell r="A5688">
            <v>502986</v>
          </cell>
          <cell r="H5688">
            <v>189</v>
          </cell>
        </row>
        <row r="5689">
          <cell r="A5689">
            <v>502987</v>
          </cell>
          <cell r="H5689">
            <v>9900</v>
          </cell>
        </row>
        <row r="5690">
          <cell r="A5690">
            <v>800070</v>
          </cell>
          <cell r="H5690">
            <v>55440</v>
          </cell>
        </row>
        <row r="5691">
          <cell r="A5691">
            <v>102328</v>
          </cell>
          <cell r="H5691">
            <v>196000</v>
          </cell>
        </row>
        <row r="5692">
          <cell r="A5692">
            <v>100162</v>
          </cell>
          <cell r="H5692">
            <v>36</v>
          </cell>
        </row>
        <row r="5693">
          <cell r="A5693">
            <v>101424</v>
          </cell>
          <cell r="H5693">
            <v>476</v>
          </cell>
        </row>
        <row r="5694">
          <cell r="A5694">
            <v>101606</v>
          </cell>
          <cell r="H5694">
            <v>4166.34</v>
          </cell>
        </row>
        <row r="5695">
          <cell r="A5695">
            <v>102026</v>
          </cell>
          <cell r="H5695">
            <v>450</v>
          </cell>
        </row>
        <row r="5696">
          <cell r="A5696">
            <v>102134</v>
          </cell>
          <cell r="H5696">
            <v>5400</v>
          </cell>
        </row>
        <row r="5697">
          <cell r="A5697">
            <v>102398</v>
          </cell>
          <cell r="H5697">
            <v>5400</v>
          </cell>
        </row>
        <row r="5698">
          <cell r="A5698">
            <v>191111</v>
          </cell>
          <cell r="H5698">
            <v>160</v>
          </cell>
        </row>
        <row r="5699">
          <cell r="A5699">
            <v>191352</v>
          </cell>
          <cell r="H5699">
            <v>1224.25</v>
          </cell>
        </row>
        <row r="5700">
          <cell r="A5700">
            <v>191352</v>
          </cell>
          <cell r="H5700">
            <v>1224.25</v>
          </cell>
        </row>
        <row r="5701">
          <cell r="A5701">
            <v>500139</v>
          </cell>
          <cell r="H5701">
            <v>5400</v>
          </cell>
        </row>
        <row r="5702">
          <cell r="A5702">
            <v>501636</v>
          </cell>
          <cell r="H5702">
            <v>912</v>
          </cell>
        </row>
        <row r="5703">
          <cell r="A5703">
            <v>100036</v>
          </cell>
          <cell r="H5703">
            <v>4509</v>
          </cell>
        </row>
        <row r="5704">
          <cell r="A5704">
            <v>100071</v>
          </cell>
          <cell r="H5704">
            <v>10887.84</v>
          </cell>
        </row>
        <row r="5705">
          <cell r="A5705">
            <v>100402</v>
          </cell>
          <cell r="H5705">
            <v>1080</v>
          </cell>
        </row>
        <row r="5706">
          <cell r="A5706">
            <v>102006</v>
          </cell>
          <cell r="H5706">
            <v>4176</v>
          </cell>
        </row>
        <row r="5707">
          <cell r="A5707">
            <v>102017</v>
          </cell>
          <cell r="H5707">
            <v>324</v>
          </cell>
        </row>
        <row r="5708">
          <cell r="A5708">
            <v>102017</v>
          </cell>
          <cell r="H5708">
            <v>3240</v>
          </cell>
        </row>
        <row r="5709">
          <cell r="A5709">
            <v>102059</v>
          </cell>
          <cell r="H5709">
            <v>1700</v>
          </cell>
        </row>
        <row r="5710">
          <cell r="A5710">
            <v>102135</v>
          </cell>
          <cell r="H5710">
            <v>468</v>
          </cell>
        </row>
        <row r="5711">
          <cell r="A5711">
            <v>102135</v>
          </cell>
          <cell r="H5711">
            <v>4680</v>
          </cell>
        </row>
        <row r="5712">
          <cell r="A5712">
            <v>102140</v>
          </cell>
          <cell r="H5712">
            <v>468</v>
          </cell>
        </row>
        <row r="5713">
          <cell r="A5713">
            <v>102140</v>
          </cell>
          <cell r="H5713">
            <v>4680</v>
          </cell>
        </row>
        <row r="5714">
          <cell r="A5714">
            <v>102192</v>
          </cell>
          <cell r="H5714">
            <v>540</v>
          </cell>
        </row>
        <row r="5715">
          <cell r="A5715">
            <v>102192</v>
          </cell>
          <cell r="H5715">
            <v>5400</v>
          </cell>
        </row>
        <row r="5716">
          <cell r="A5716">
            <v>102313</v>
          </cell>
          <cell r="H5716">
            <v>72</v>
          </cell>
        </row>
        <row r="5717">
          <cell r="A5717">
            <v>102313</v>
          </cell>
          <cell r="H5717">
            <v>720</v>
          </cell>
        </row>
        <row r="5718">
          <cell r="A5718">
            <v>102314</v>
          </cell>
          <cell r="H5718">
            <v>180</v>
          </cell>
        </row>
        <row r="5719">
          <cell r="A5719">
            <v>102314</v>
          </cell>
          <cell r="H5719">
            <v>1800</v>
          </cell>
        </row>
        <row r="5720">
          <cell r="A5720">
            <v>102316</v>
          </cell>
          <cell r="H5720">
            <v>180</v>
          </cell>
        </row>
        <row r="5721">
          <cell r="A5721">
            <v>102316</v>
          </cell>
          <cell r="H5721">
            <v>1800</v>
          </cell>
        </row>
        <row r="5722">
          <cell r="A5722">
            <v>102362</v>
          </cell>
          <cell r="H5722">
            <v>1055</v>
          </cell>
        </row>
        <row r="5723">
          <cell r="A5723">
            <v>102417</v>
          </cell>
          <cell r="H5723">
            <v>780</v>
          </cell>
        </row>
        <row r="5724">
          <cell r="A5724">
            <v>102417</v>
          </cell>
          <cell r="H5724">
            <v>72</v>
          </cell>
        </row>
        <row r="5725">
          <cell r="A5725">
            <v>102418</v>
          </cell>
          <cell r="H5725">
            <v>780</v>
          </cell>
        </row>
        <row r="5726">
          <cell r="A5726">
            <v>102418</v>
          </cell>
          <cell r="H5726">
            <v>72</v>
          </cell>
        </row>
        <row r="5727">
          <cell r="A5727">
            <v>190342</v>
          </cell>
          <cell r="H5727">
            <v>884.06</v>
          </cell>
        </row>
        <row r="5728">
          <cell r="A5728">
            <v>190398</v>
          </cell>
          <cell r="H5728">
            <v>90</v>
          </cell>
        </row>
        <row r="5729">
          <cell r="A5729">
            <v>191119</v>
          </cell>
          <cell r="H5729">
            <v>400</v>
          </cell>
        </row>
        <row r="5730">
          <cell r="A5730">
            <v>191383</v>
          </cell>
          <cell r="H5730">
            <v>1457</v>
          </cell>
        </row>
        <row r="5731">
          <cell r="A5731">
            <v>500345</v>
          </cell>
          <cell r="H5731">
            <v>432</v>
          </cell>
        </row>
        <row r="5732">
          <cell r="A5732">
            <v>500345</v>
          </cell>
          <cell r="H5732">
            <v>4320</v>
          </cell>
        </row>
        <row r="5733">
          <cell r="A5733">
            <v>100129</v>
          </cell>
          <cell r="H5733">
            <v>1392</v>
          </cell>
        </row>
        <row r="5734">
          <cell r="A5734">
            <v>100129</v>
          </cell>
          <cell r="H5734">
            <v>2088</v>
          </cell>
        </row>
        <row r="5735">
          <cell r="A5735">
            <v>100166</v>
          </cell>
          <cell r="H5735">
            <v>450</v>
          </cell>
        </row>
        <row r="5736">
          <cell r="A5736">
            <v>101006</v>
          </cell>
          <cell r="H5736">
            <v>7650</v>
          </cell>
        </row>
        <row r="5737">
          <cell r="A5737">
            <v>101755</v>
          </cell>
          <cell r="H5737">
            <v>152</v>
          </cell>
        </row>
        <row r="5738">
          <cell r="A5738">
            <v>101885</v>
          </cell>
          <cell r="H5738">
            <v>5760</v>
          </cell>
        </row>
        <row r="5739">
          <cell r="A5739">
            <v>101996</v>
          </cell>
          <cell r="H5739">
            <v>1440</v>
          </cell>
        </row>
        <row r="5740">
          <cell r="A5740">
            <v>102427</v>
          </cell>
          <cell r="H5740">
            <v>229.11</v>
          </cell>
        </row>
        <row r="5741">
          <cell r="A5741">
            <v>102427</v>
          </cell>
          <cell r="H5741">
            <v>5874.5</v>
          </cell>
        </row>
        <row r="5742">
          <cell r="A5742">
            <v>190365</v>
          </cell>
          <cell r="H5742">
            <v>34.18</v>
          </cell>
        </row>
        <row r="5743">
          <cell r="A5743">
            <v>190365</v>
          </cell>
          <cell r="H5743">
            <v>579.32000000000005</v>
          </cell>
        </row>
        <row r="5744">
          <cell r="A5744">
            <v>200692</v>
          </cell>
          <cell r="H5744">
            <v>654</v>
          </cell>
        </row>
        <row r="5745">
          <cell r="A5745">
            <v>500736</v>
          </cell>
          <cell r="H5745">
            <v>4404.24</v>
          </cell>
        </row>
        <row r="5746">
          <cell r="A5746">
            <v>501487</v>
          </cell>
          <cell r="H5746">
            <v>1440</v>
          </cell>
        </row>
        <row r="5747">
          <cell r="A5747">
            <v>501487</v>
          </cell>
          <cell r="H5747">
            <v>540</v>
          </cell>
        </row>
        <row r="5748">
          <cell r="A5748">
            <v>501487</v>
          </cell>
          <cell r="H5748">
            <v>180</v>
          </cell>
        </row>
        <row r="5749">
          <cell r="A5749">
            <v>502413</v>
          </cell>
          <cell r="H5749">
            <v>7344</v>
          </cell>
        </row>
        <row r="5750">
          <cell r="A5750">
            <v>900271</v>
          </cell>
          <cell r="H5750">
            <v>389</v>
          </cell>
        </row>
        <row r="5751">
          <cell r="A5751">
            <v>900271</v>
          </cell>
          <cell r="H5751">
            <v>389</v>
          </cell>
        </row>
        <row r="5752">
          <cell r="A5752">
            <v>101436</v>
          </cell>
          <cell r="H5752">
            <v>4650</v>
          </cell>
        </row>
        <row r="5753">
          <cell r="A5753">
            <v>102010</v>
          </cell>
          <cell r="H5753">
            <v>4800</v>
          </cell>
        </row>
        <row r="5754">
          <cell r="A5754">
            <v>190107</v>
          </cell>
          <cell r="H5754">
            <v>408.51</v>
          </cell>
        </row>
        <row r="5755">
          <cell r="A5755">
            <v>190366</v>
          </cell>
          <cell r="H5755">
            <v>266.76</v>
          </cell>
        </row>
        <row r="5756">
          <cell r="A5756">
            <v>190366</v>
          </cell>
          <cell r="H5756">
            <v>512.38</v>
          </cell>
        </row>
        <row r="5757">
          <cell r="A5757">
            <v>190366</v>
          </cell>
          <cell r="H5757">
            <v>521.23</v>
          </cell>
        </row>
        <row r="5758">
          <cell r="A5758">
            <v>190366</v>
          </cell>
          <cell r="H5758">
            <v>8106.29</v>
          </cell>
        </row>
        <row r="5759">
          <cell r="A5759">
            <v>190366</v>
          </cell>
          <cell r="H5759">
            <v>7968.66</v>
          </cell>
        </row>
        <row r="5760">
          <cell r="A5760">
            <v>190366</v>
          </cell>
          <cell r="H5760">
            <v>4148.7700000000004</v>
          </cell>
        </row>
        <row r="5761">
          <cell r="A5761">
            <v>190382</v>
          </cell>
          <cell r="H5761">
            <v>4320</v>
          </cell>
        </row>
        <row r="5762">
          <cell r="A5762">
            <v>191119</v>
          </cell>
          <cell r="H5762">
            <v>4012.8</v>
          </cell>
        </row>
        <row r="5763">
          <cell r="A5763">
            <v>191236</v>
          </cell>
          <cell r="H5763">
            <v>4650</v>
          </cell>
        </row>
        <row r="5764">
          <cell r="A5764">
            <v>191593</v>
          </cell>
          <cell r="H5764">
            <v>5000</v>
          </cell>
        </row>
        <row r="5765">
          <cell r="A5765">
            <v>191642</v>
          </cell>
          <cell r="H5765">
            <v>1000</v>
          </cell>
        </row>
        <row r="5766">
          <cell r="A5766">
            <v>501489</v>
          </cell>
          <cell r="H5766">
            <v>106.75</v>
          </cell>
        </row>
        <row r="5767">
          <cell r="A5767">
            <v>501489</v>
          </cell>
          <cell r="H5767">
            <v>3470.04</v>
          </cell>
        </row>
        <row r="5768">
          <cell r="A5768">
            <v>501613</v>
          </cell>
          <cell r="H5768">
            <v>718</v>
          </cell>
        </row>
        <row r="5769">
          <cell r="A5769">
            <v>501963</v>
          </cell>
          <cell r="H5769">
            <v>1392</v>
          </cell>
        </row>
        <row r="5770">
          <cell r="A5770">
            <v>100071</v>
          </cell>
          <cell r="H5770">
            <v>702</v>
          </cell>
        </row>
        <row r="5771">
          <cell r="A5771">
            <v>100402</v>
          </cell>
          <cell r="H5771">
            <v>672</v>
          </cell>
        </row>
        <row r="5772">
          <cell r="A5772">
            <v>100419</v>
          </cell>
          <cell r="H5772">
            <v>1550</v>
          </cell>
        </row>
        <row r="5773">
          <cell r="A5773">
            <v>100578</v>
          </cell>
          <cell r="H5773">
            <v>28000</v>
          </cell>
        </row>
        <row r="5774">
          <cell r="A5774">
            <v>100635</v>
          </cell>
          <cell r="H5774">
            <v>18700</v>
          </cell>
        </row>
        <row r="5775">
          <cell r="A5775">
            <v>101720</v>
          </cell>
          <cell r="H5775">
            <v>53</v>
          </cell>
        </row>
        <row r="5776">
          <cell r="A5776">
            <v>101720</v>
          </cell>
          <cell r="H5776">
            <v>840</v>
          </cell>
        </row>
        <row r="5777">
          <cell r="A5777">
            <v>102263</v>
          </cell>
          <cell r="H5777">
            <v>466.84</v>
          </cell>
        </row>
        <row r="5778">
          <cell r="A5778">
            <v>102263</v>
          </cell>
          <cell r="H5778">
            <v>312.51</v>
          </cell>
        </row>
        <row r="5779">
          <cell r="A5779">
            <v>102263</v>
          </cell>
          <cell r="H5779">
            <v>451</v>
          </cell>
        </row>
        <row r="5780">
          <cell r="A5780">
            <v>102263</v>
          </cell>
          <cell r="H5780">
            <v>740.08</v>
          </cell>
        </row>
        <row r="5781">
          <cell r="A5781">
            <v>102263</v>
          </cell>
          <cell r="H5781">
            <v>312.51</v>
          </cell>
        </row>
        <row r="5782">
          <cell r="A5782">
            <v>102263</v>
          </cell>
          <cell r="H5782">
            <v>451</v>
          </cell>
        </row>
        <row r="5783">
          <cell r="A5783">
            <v>102263</v>
          </cell>
          <cell r="H5783">
            <v>466.84</v>
          </cell>
        </row>
        <row r="5784">
          <cell r="A5784">
            <v>102263</v>
          </cell>
          <cell r="H5784">
            <v>740.08</v>
          </cell>
        </row>
        <row r="5785">
          <cell r="A5785">
            <v>190382</v>
          </cell>
          <cell r="H5785">
            <v>216</v>
          </cell>
        </row>
        <row r="5786">
          <cell r="A5786">
            <v>191006</v>
          </cell>
          <cell r="H5786">
            <v>144</v>
          </cell>
        </row>
        <row r="5787">
          <cell r="A5787">
            <v>191018</v>
          </cell>
          <cell r="H5787">
            <v>2040</v>
          </cell>
        </row>
        <row r="5788">
          <cell r="A5788">
            <v>191019</v>
          </cell>
          <cell r="H5788">
            <v>2040</v>
          </cell>
        </row>
        <row r="5789">
          <cell r="A5789">
            <v>191646</v>
          </cell>
          <cell r="H5789">
            <v>101.29</v>
          </cell>
        </row>
        <row r="5790">
          <cell r="A5790">
            <v>191646</v>
          </cell>
          <cell r="H5790">
            <v>239</v>
          </cell>
        </row>
        <row r="5791">
          <cell r="A5791">
            <v>191646</v>
          </cell>
          <cell r="H5791">
            <v>14592</v>
          </cell>
        </row>
        <row r="5792">
          <cell r="A5792">
            <v>201274</v>
          </cell>
          <cell r="H5792">
            <v>400</v>
          </cell>
        </row>
        <row r="5793">
          <cell r="A5793">
            <v>900328</v>
          </cell>
          <cell r="H5793">
            <v>120</v>
          </cell>
        </row>
        <row r="5794">
          <cell r="A5794">
            <v>900328</v>
          </cell>
          <cell r="H5794">
            <v>5616</v>
          </cell>
        </row>
        <row r="5795">
          <cell r="A5795">
            <v>502636</v>
          </cell>
          <cell r="H5795">
            <v>684</v>
          </cell>
        </row>
        <row r="5796">
          <cell r="A5796">
            <v>100251</v>
          </cell>
          <cell r="H5796">
            <v>540</v>
          </cell>
        </row>
        <row r="5797">
          <cell r="A5797">
            <v>100369</v>
          </cell>
          <cell r="H5797">
            <v>13260</v>
          </cell>
        </row>
        <row r="5798">
          <cell r="A5798">
            <v>100717</v>
          </cell>
          <cell r="H5798">
            <v>552</v>
          </cell>
        </row>
        <row r="5799">
          <cell r="A5799">
            <v>100717</v>
          </cell>
          <cell r="H5799">
            <v>360</v>
          </cell>
        </row>
        <row r="5800">
          <cell r="A5800">
            <v>100998</v>
          </cell>
          <cell r="H5800">
            <v>2446.8000000000002</v>
          </cell>
        </row>
        <row r="5801">
          <cell r="A5801">
            <v>101857</v>
          </cell>
          <cell r="H5801">
            <v>3780</v>
          </cell>
        </row>
        <row r="5802">
          <cell r="A5802">
            <v>102263</v>
          </cell>
          <cell r="H5802">
            <v>28.41</v>
          </cell>
        </row>
        <row r="5803">
          <cell r="A5803">
            <v>102263</v>
          </cell>
          <cell r="H5803">
            <v>254.64</v>
          </cell>
        </row>
        <row r="5804">
          <cell r="A5804">
            <v>102263</v>
          </cell>
          <cell r="H5804">
            <v>246</v>
          </cell>
        </row>
        <row r="5805">
          <cell r="A5805">
            <v>102263</v>
          </cell>
          <cell r="H5805">
            <v>170.46</v>
          </cell>
        </row>
        <row r="5806">
          <cell r="A5806">
            <v>102263</v>
          </cell>
          <cell r="H5806">
            <v>67.28</v>
          </cell>
        </row>
        <row r="5807">
          <cell r="A5807">
            <v>102263</v>
          </cell>
          <cell r="H5807">
            <v>41</v>
          </cell>
        </row>
        <row r="5808">
          <cell r="A5808">
            <v>102263</v>
          </cell>
          <cell r="H5808">
            <v>42.44</v>
          </cell>
        </row>
        <row r="5809">
          <cell r="A5809">
            <v>102263</v>
          </cell>
          <cell r="H5809">
            <v>403.68</v>
          </cell>
        </row>
        <row r="5810">
          <cell r="A5810">
            <v>102310</v>
          </cell>
          <cell r="H5810">
            <v>37</v>
          </cell>
        </row>
        <row r="5811">
          <cell r="A5811">
            <v>102310</v>
          </cell>
          <cell r="H5811">
            <v>960</v>
          </cell>
        </row>
        <row r="5812">
          <cell r="A5812">
            <v>102415</v>
          </cell>
          <cell r="H5812">
            <v>19785.599999999999</v>
          </cell>
        </row>
        <row r="5813">
          <cell r="A5813">
            <v>102458</v>
          </cell>
          <cell r="H5813">
            <v>450</v>
          </cell>
        </row>
        <row r="5814">
          <cell r="A5814">
            <v>102459</v>
          </cell>
          <cell r="H5814">
            <v>900</v>
          </cell>
        </row>
        <row r="5815">
          <cell r="A5815">
            <v>191094</v>
          </cell>
          <cell r="H5815">
            <v>14148</v>
          </cell>
        </row>
        <row r="5816">
          <cell r="A5816">
            <v>191094</v>
          </cell>
          <cell r="H5816">
            <v>28080</v>
          </cell>
        </row>
        <row r="5817">
          <cell r="A5817">
            <v>191176</v>
          </cell>
          <cell r="H5817">
            <v>8364</v>
          </cell>
        </row>
        <row r="5818">
          <cell r="A5818">
            <v>191649</v>
          </cell>
          <cell r="H5818">
            <v>4022</v>
          </cell>
        </row>
        <row r="5819">
          <cell r="A5819">
            <v>191649</v>
          </cell>
          <cell r="H5819">
            <v>6200</v>
          </cell>
        </row>
        <row r="5820">
          <cell r="A5820">
            <v>100520</v>
          </cell>
          <cell r="H5820">
            <v>1350</v>
          </cell>
        </row>
        <row r="5821">
          <cell r="A5821">
            <v>101996</v>
          </cell>
          <cell r="H5821">
            <v>85</v>
          </cell>
        </row>
        <row r="5822">
          <cell r="A5822">
            <v>101996</v>
          </cell>
          <cell r="H5822">
            <v>360</v>
          </cell>
        </row>
        <row r="5823">
          <cell r="A5823">
            <v>102287</v>
          </cell>
          <cell r="H5823">
            <v>100</v>
          </cell>
        </row>
        <row r="5824">
          <cell r="A5824">
            <v>191067</v>
          </cell>
          <cell r="H5824">
            <v>840</v>
          </cell>
        </row>
        <row r="5825">
          <cell r="A5825">
            <v>191067</v>
          </cell>
          <cell r="H5825">
            <v>84.18</v>
          </cell>
        </row>
        <row r="5826">
          <cell r="A5826">
            <v>191364</v>
          </cell>
          <cell r="H5826">
            <v>864</v>
          </cell>
        </row>
        <row r="5827">
          <cell r="A5827">
            <v>100187</v>
          </cell>
          <cell r="H5827">
            <v>1080</v>
          </cell>
        </row>
        <row r="5828">
          <cell r="A5828">
            <v>100389</v>
          </cell>
          <cell r="H5828">
            <v>3100</v>
          </cell>
        </row>
        <row r="5829">
          <cell r="A5829">
            <v>100389</v>
          </cell>
          <cell r="H5829">
            <v>3810</v>
          </cell>
        </row>
        <row r="5830">
          <cell r="A5830">
            <v>100657</v>
          </cell>
          <cell r="H5830">
            <v>864</v>
          </cell>
        </row>
        <row r="5831">
          <cell r="A5831">
            <v>100708</v>
          </cell>
          <cell r="H5831">
            <v>5475.6</v>
          </cell>
        </row>
        <row r="5832">
          <cell r="A5832">
            <v>190898</v>
          </cell>
          <cell r="H5832">
            <v>9576</v>
          </cell>
        </row>
        <row r="5833">
          <cell r="A5833">
            <v>191651</v>
          </cell>
          <cell r="H5833">
            <v>359</v>
          </cell>
        </row>
        <row r="5834">
          <cell r="A5834">
            <v>191651</v>
          </cell>
          <cell r="H5834">
            <v>2340</v>
          </cell>
        </row>
        <row r="5835">
          <cell r="A5835">
            <v>191653</v>
          </cell>
          <cell r="H5835">
            <v>98</v>
          </cell>
        </row>
        <row r="5836">
          <cell r="A5836">
            <v>500084</v>
          </cell>
          <cell r="H5836">
            <v>1368</v>
          </cell>
        </row>
        <row r="5837">
          <cell r="A5837">
            <v>500209</v>
          </cell>
          <cell r="H5837">
            <v>288</v>
          </cell>
        </row>
        <row r="5838">
          <cell r="A5838">
            <v>501986</v>
          </cell>
          <cell r="H5838">
            <v>6800</v>
          </cell>
        </row>
        <row r="5839">
          <cell r="A5839">
            <v>503098</v>
          </cell>
          <cell r="H5839">
            <v>778</v>
          </cell>
        </row>
        <row r="5840">
          <cell r="A5840">
            <v>503098</v>
          </cell>
          <cell r="H5840">
            <v>1775.4</v>
          </cell>
        </row>
        <row r="5841">
          <cell r="A5841">
            <v>503098</v>
          </cell>
          <cell r="H5841">
            <v>1775.4</v>
          </cell>
        </row>
        <row r="5842">
          <cell r="A5842">
            <v>900233</v>
          </cell>
          <cell r="H5842">
            <v>4320</v>
          </cell>
        </row>
        <row r="5843">
          <cell r="A5843">
            <v>100342</v>
          </cell>
          <cell r="H5843">
            <v>110</v>
          </cell>
        </row>
        <row r="5844">
          <cell r="A5844">
            <v>100342</v>
          </cell>
          <cell r="H5844">
            <v>12.7</v>
          </cell>
        </row>
        <row r="5845">
          <cell r="A5845">
            <v>100342</v>
          </cell>
          <cell r="H5845">
            <v>62.9</v>
          </cell>
        </row>
        <row r="5846">
          <cell r="A5846">
            <v>100342</v>
          </cell>
          <cell r="H5846">
            <v>62.9</v>
          </cell>
        </row>
        <row r="5847">
          <cell r="A5847">
            <v>100342</v>
          </cell>
          <cell r="H5847">
            <v>68.5</v>
          </cell>
        </row>
        <row r="5848">
          <cell r="A5848">
            <v>101051</v>
          </cell>
          <cell r="H5848">
            <v>4560</v>
          </cell>
        </row>
        <row r="5849">
          <cell r="A5849">
            <v>101885</v>
          </cell>
          <cell r="H5849">
            <v>5760</v>
          </cell>
        </row>
        <row r="5850">
          <cell r="A5850">
            <v>101956</v>
          </cell>
          <cell r="H5850">
            <v>8208</v>
          </cell>
        </row>
        <row r="5851">
          <cell r="A5851">
            <v>102431</v>
          </cell>
          <cell r="H5851">
            <v>1368</v>
          </cell>
        </row>
        <row r="5852">
          <cell r="A5852">
            <v>190431</v>
          </cell>
          <cell r="H5852">
            <v>345</v>
          </cell>
        </row>
        <row r="5853">
          <cell r="A5853">
            <v>190431</v>
          </cell>
          <cell r="H5853">
            <v>255</v>
          </cell>
        </row>
        <row r="5854">
          <cell r="A5854">
            <v>190630</v>
          </cell>
          <cell r="H5854">
            <v>3825</v>
          </cell>
        </row>
        <row r="5855">
          <cell r="A5855">
            <v>191178</v>
          </cell>
          <cell r="H5855">
            <v>24600</v>
          </cell>
        </row>
        <row r="5856">
          <cell r="A5856">
            <v>191216</v>
          </cell>
          <cell r="H5856">
            <v>3000</v>
          </cell>
        </row>
        <row r="5857">
          <cell r="A5857">
            <v>500802</v>
          </cell>
          <cell r="H5857">
            <v>6200</v>
          </cell>
        </row>
        <row r="5858">
          <cell r="A5858">
            <v>502454</v>
          </cell>
          <cell r="H5858">
            <v>4500</v>
          </cell>
        </row>
        <row r="5859">
          <cell r="A5859">
            <v>100181</v>
          </cell>
          <cell r="H5859">
            <v>8400</v>
          </cell>
        </row>
        <row r="5860">
          <cell r="A5860">
            <v>100709</v>
          </cell>
          <cell r="H5860">
            <v>576</v>
          </cell>
        </row>
        <row r="5861">
          <cell r="A5861">
            <v>101101</v>
          </cell>
          <cell r="H5861">
            <v>220.91</v>
          </cell>
        </row>
        <row r="5862">
          <cell r="A5862">
            <v>101101</v>
          </cell>
          <cell r="H5862">
            <v>37410</v>
          </cell>
        </row>
        <row r="5863">
          <cell r="A5863">
            <v>101268</v>
          </cell>
          <cell r="H5863">
            <v>89.2</v>
          </cell>
        </row>
        <row r="5864">
          <cell r="A5864">
            <v>101268</v>
          </cell>
          <cell r="H5864">
            <v>1170</v>
          </cell>
        </row>
        <row r="5865">
          <cell r="A5865">
            <v>102239</v>
          </cell>
          <cell r="H5865">
            <v>1920</v>
          </cell>
        </row>
        <row r="5866">
          <cell r="A5866">
            <v>102437</v>
          </cell>
          <cell r="H5866">
            <v>5285.4</v>
          </cell>
        </row>
        <row r="5867">
          <cell r="A5867">
            <v>102471</v>
          </cell>
          <cell r="H5867">
            <v>778</v>
          </cell>
        </row>
        <row r="5868">
          <cell r="A5868">
            <v>102471</v>
          </cell>
          <cell r="H5868">
            <v>1368</v>
          </cell>
        </row>
        <row r="5869">
          <cell r="A5869">
            <v>190332</v>
          </cell>
          <cell r="H5869">
            <v>1440</v>
          </cell>
        </row>
        <row r="5870">
          <cell r="A5870">
            <v>190426</v>
          </cell>
          <cell r="H5870">
            <v>2042.55</v>
          </cell>
        </row>
        <row r="5871">
          <cell r="A5871">
            <v>190997</v>
          </cell>
          <cell r="H5871">
            <v>1032</v>
          </cell>
        </row>
        <row r="5872">
          <cell r="A5872">
            <v>500084</v>
          </cell>
          <cell r="H5872">
            <v>456</v>
          </cell>
        </row>
        <row r="5873">
          <cell r="A5873">
            <v>501130</v>
          </cell>
          <cell r="H5873">
            <v>1728</v>
          </cell>
        </row>
        <row r="5874">
          <cell r="A5874">
            <v>100733</v>
          </cell>
          <cell r="H5874">
            <v>1824</v>
          </cell>
        </row>
        <row r="5875">
          <cell r="A5875">
            <v>101996</v>
          </cell>
          <cell r="H5875">
            <v>240</v>
          </cell>
        </row>
        <row r="5876">
          <cell r="A5876">
            <v>101996</v>
          </cell>
          <cell r="H5876">
            <v>68</v>
          </cell>
        </row>
        <row r="5877">
          <cell r="A5877">
            <v>102437</v>
          </cell>
          <cell r="H5877">
            <v>4228.32</v>
          </cell>
        </row>
        <row r="5878">
          <cell r="A5878">
            <v>191076</v>
          </cell>
          <cell r="H5878">
            <v>96</v>
          </cell>
        </row>
        <row r="5879">
          <cell r="A5879">
            <v>191077</v>
          </cell>
          <cell r="H5879">
            <v>56</v>
          </cell>
        </row>
        <row r="5880">
          <cell r="A5880">
            <v>191078</v>
          </cell>
          <cell r="H5880">
            <v>96</v>
          </cell>
        </row>
        <row r="5881">
          <cell r="A5881">
            <v>191079</v>
          </cell>
          <cell r="H5881">
            <v>96</v>
          </cell>
        </row>
        <row r="5882">
          <cell r="A5882">
            <v>191080</v>
          </cell>
          <cell r="H5882">
            <v>144</v>
          </cell>
        </row>
        <row r="5883">
          <cell r="A5883">
            <v>191081</v>
          </cell>
          <cell r="H5883">
            <v>192</v>
          </cell>
        </row>
        <row r="5884">
          <cell r="A5884">
            <v>191608</v>
          </cell>
          <cell r="H5884">
            <v>216</v>
          </cell>
        </row>
        <row r="5885">
          <cell r="A5885">
            <v>191609</v>
          </cell>
          <cell r="H5885">
            <v>48</v>
          </cell>
        </row>
        <row r="5886">
          <cell r="A5886">
            <v>191610</v>
          </cell>
          <cell r="H5886">
            <v>144</v>
          </cell>
        </row>
        <row r="5887">
          <cell r="A5887">
            <v>191611</v>
          </cell>
          <cell r="H5887">
            <v>144</v>
          </cell>
        </row>
        <row r="5888">
          <cell r="A5888">
            <v>191612</v>
          </cell>
          <cell r="H5888">
            <v>96</v>
          </cell>
        </row>
        <row r="5889">
          <cell r="A5889">
            <v>191613</v>
          </cell>
          <cell r="H5889">
            <v>144</v>
          </cell>
        </row>
        <row r="5890">
          <cell r="A5890">
            <v>191614</v>
          </cell>
          <cell r="H5890">
            <v>96</v>
          </cell>
        </row>
        <row r="5891">
          <cell r="A5891">
            <v>191615</v>
          </cell>
          <cell r="H5891">
            <v>144</v>
          </cell>
        </row>
        <row r="5892">
          <cell r="A5892">
            <v>191616</v>
          </cell>
          <cell r="H5892">
            <v>96</v>
          </cell>
        </row>
        <row r="5893">
          <cell r="A5893">
            <v>191617</v>
          </cell>
          <cell r="H5893">
            <v>96</v>
          </cell>
        </row>
        <row r="5894">
          <cell r="A5894">
            <v>191619</v>
          </cell>
          <cell r="H5894">
            <v>384</v>
          </cell>
        </row>
        <row r="5895">
          <cell r="A5895">
            <v>191620</v>
          </cell>
          <cell r="H5895">
            <v>96</v>
          </cell>
        </row>
        <row r="5896">
          <cell r="A5896">
            <v>191621</v>
          </cell>
          <cell r="H5896">
            <v>192</v>
          </cell>
        </row>
        <row r="5897">
          <cell r="A5897">
            <v>191622</v>
          </cell>
          <cell r="H5897">
            <v>48</v>
          </cell>
        </row>
        <row r="5898">
          <cell r="A5898">
            <v>191623</v>
          </cell>
          <cell r="H5898">
            <v>48</v>
          </cell>
        </row>
        <row r="5899">
          <cell r="A5899">
            <v>191624</v>
          </cell>
          <cell r="H5899">
            <v>96</v>
          </cell>
        </row>
        <row r="5900">
          <cell r="A5900">
            <v>191654</v>
          </cell>
          <cell r="H5900">
            <v>96</v>
          </cell>
        </row>
        <row r="5901">
          <cell r="A5901">
            <v>500964</v>
          </cell>
          <cell r="H5901">
            <v>6460</v>
          </cell>
        </row>
        <row r="5902">
          <cell r="A5902">
            <v>502943</v>
          </cell>
          <cell r="H5902">
            <v>780</v>
          </cell>
        </row>
        <row r="5903">
          <cell r="A5903">
            <v>502943</v>
          </cell>
          <cell r="H5903">
            <v>72</v>
          </cell>
        </row>
        <row r="5904">
          <cell r="A5904">
            <v>100036</v>
          </cell>
          <cell r="H5904">
            <v>3240</v>
          </cell>
        </row>
        <row r="5905">
          <cell r="A5905">
            <v>100044</v>
          </cell>
          <cell r="H5905">
            <v>1200</v>
          </cell>
        </row>
        <row r="5906">
          <cell r="A5906">
            <v>100045</v>
          </cell>
          <cell r="H5906">
            <v>600</v>
          </cell>
        </row>
        <row r="5907">
          <cell r="A5907">
            <v>100046</v>
          </cell>
          <cell r="H5907">
            <v>1500</v>
          </cell>
        </row>
        <row r="5908">
          <cell r="A5908">
            <v>100166</v>
          </cell>
          <cell r="H5908">
            <v>360</v>
          </cell>
        </row>
        <row r="5909">
          <cell r="A5909">
            <v>100177</v>
          </cell>
          <cell r="H5909">
            <v>1200</v>
          </cell>
        </row>
        <row r="5910">
          <cell r="A5910">
            <v>100242</v>
          </cell>
          <cell r="H5910">
            <v>300</v>
          </cell>
        </row>
        <row r="5911">
          <cell r="A5911">
            <v>100521</v>
          </cell>
          <cell r="H5911">
            <v>1200</v>
          </cell>
        </row>
        <row r="5912">
          <cell r="A5912">
            <v>100717</v>
          </cell>
          <cell r="H5912">
            <v>1080</v>
          </cell>
        </row>
        <row r="5913">
          <cell r="A5913">
            <v>100998</v>
          </cell>
          <cell r="H5913">
            <v>3914.88</v>
          </cell>
        </row>
        <row r="5914">
          <cell r="A5914">
            <v>101533</v>
          </cell>
          <cell r="H5914">
            <v>624</v>
          </cell>
        </row>
        <row r="5915">
          <cell r="A5915">
            <v>101703</v>
          </cell>
          <cell r="H5915">
            <v>100</v>
          </cell>
        </row>
        <row r="5916">
          <cell r="A5916">
            <v>101717</v>
          </cell>
          <cell r="H5916">
            <v>3000</v>
          </cell>
        </row>
        <row r="5917">
          <cell r="A5917">
            <v>101790</v>
          </cell>
          <cell r="H5917">
            <v>5184</v>
          </cell>
        </row>
        <row r="5918">
          <cell r="A5918">
            <v>101790</v>
          </cell>
          <cell r="H5918">
            <v>5184</v>
          </cell>
        </row>
        <row r="5919">
          <cell r="A5919">
            <v>102358</v>
          </cell>
          <cell r="H5919">
            <v>1200</v>
          </cell>
        </row>
        <row r="5920">
          <cell r="A5920">
            <v>190058</v>
          </cell>
          <cell r="H5920">
            <v>4012.8</v>
          </cell>
        </row>
        <row r="5921">
          <cell r="A5921">
            <v>190087</v>
          </cell>
          <cell r="H5921">
            <v>83.86</v>
          </cell>
        </row>
        <row r="5922">
          <cell r="A5922">
            <v>190087</v>
          </cell>
          <cell r="H5922">
            <v>5724</v>
          </cell>
        </row>
        <row r="5923">
          <cell r="A5923">
            <v>190277</v>
          </cell>
          <cell r="H5923">
            <v>740</v>
          </cell>
        </row>
        <row r="5924">
          <cell r="A5924">
            <v>190277</v>
          </cell>
          <cell r="H5924">
            <v>250</v>
          </cell>
        </row>
        <row r="5925">
          <cell r="A5925">
            <v>190277</v>
          </cell>
          <cell r="H5925">
            <v>190</v>
          </cell>
        </row>
        <row r="5926">
          <cell r="A5926">
            <v>190371</v>
          </cell>
          <cell r="H5926">
            <v>11543.9</v>
          </cell>
        </row>
        <row r="5927">
          <cell r="A5927">
            <v>191041</v>
          </cell>
          <cell r="H5927">
            <v>280</v>
          </cell>
        </row>
        <row r="5928">
          <cell r="A5928">
            <v>191173</v>
          </cell>
          <cell r="H5928">
            <v>1500</v>
          </cell>
        </row>
        <row r="5929">
          <cell r="A5929">
            <v>191352</v>
          </cell>
          <cell r="H5929">
            <v>1224.25</v>
          </cell>
        </row>
        <row r="5930">
          <cell r="A5930">
            <v>191628</v>
          </cell>
          <cell r="H5930">
            <v>144</v>
          </cell>
        </row>
        <row r="5931">
          <cell r="A5931">
            <v>191629</v>
          </cell>
          <cell r="H5931">
            <v>96</v>
          </cell>
        </row>
        <row r="5932">
          <cell r="A5932">
            <v>191630</v>
          </cell>
          <cell r="H5932">
            <v>192</v>
          </cell>
        </row>
        <row r="5933">
          <cell r="A5933">
            <v>191631</v>
          </cell>
          <cell r="H5933">
            <v>88</v>
          </cell>
        </row>
        <row r="5934">
          <cell r="A5934">
            <v>191632</v>
          </cell>
          <cell r="H5934">
            <v>96</v>
          </cell>
        </row>
        <row r="5935">
          <cell r="A5935">
            <v>191633</v>
          </cell>
          <cell r="H5935">
            <v>96</v>
          </cell>
        </row>
        <row r="5936">
          <cell r="A5936">
            <v>191634</v>
          </cell>
          <cell r="H5936">
            <v>96</v>
          </cell>
        </row>
        <row r="5937">
          <cell r="A5937">
            <v>191635</v>
          </cell>
          <cell r="H5937">
            <v>72</v>
          </cell>
        </row>
        <row r="5938">
          <cell r="A5938">
            <v>191636</v>
          </cell>
          <cell r="H5938">
            <v>96</v>
          </cell>
        </row>
        <row r="5939">
          <cell r="A5939">
            <v>191637</v>
          </cell>
          <cell r="H5939">
            <v>144</v>
          </cell>
        </row>
        <row r="5940">
          <cell r="A5940">
            <v>191645</v>
          </cell>
          <cell r="H5940">
            <v>13068.5</v>
          </cell>
        </row>
        <row r="5941">
          <cell r="A5941">
            <v>191650</v>
          </cell>
          <cell r="H5941">
            <v>156</v>
          </cell>
        </row>
        <row r="5942">
          <cell r="A5942">
            <v>191657</v>
          </cell>
          <cell r="H5942">
            <v>4500</v>
          </cell>
        </row>
        <row r="5943">
          <cell r="A5943">
            <v>201231</v>
          </cell>
          <cell r="H5943">
            <v>1550</v>
          </cell>
        </row>
        <row r="5944">
          <cell r="A5944">
            <v>201274</v>
          </cell>
          <cell r="H5944">
            <v>400</v>
          </cell>
        </row>
        <row r="5945">
          <cell r="A5945">
            <v>501596</v>
          </cell>
          <cell r="H5945">
            <v>3192</v>
          </cell>
        </row>
        <row r="5946">
          <cell r="A5946">
            <v>502576</v>
          </cell>
          <cell r="H5946">
            <v>63</v>
          </cell>
        </row>
        <row r="5947">
          <cell r="A5947">
            <v>502576</v>
          </cell>
          <cell r="H5947">
            <v>4458.24</v>
          </cell>
        </row>
        <row r="5948">
          <cell r="A5948">
            <v>502850</v>
          </cell>
          <cell r="H5948">
            <v>23760</v>
          </cell>
        </row>
        <row r="5949">
          <cell r="A5949">
            <v>800231</v>
          </cell>
          <cell r="H5949">
            <v>6480</v>
          </cell>
        </row>
        <row r="5950">
          <cell r="A5950">
            <v>800231</v>
          </cell>
          <cell r="H5950">
            <v>1620</v>
          </cell>
        </row>
        <row r="5951">
          <cell r="A5951">
            <v>100129</v>
          </cell>
          <cell r="H5951">
            <v>4176</v>
          </cell>
        </row>
        <row r="5952">
          <cell r="A5952">
            <v>100129</v>
          </cell>
          <cell r="H5952">
            <v>2784</v>
          </cell>
        </row>
        <row r="5953">
          <cell r="A5953">
            <v>100129</v>
          </cell>
          <cell r="H5953">
            <v>2088</v>
          </cell>
        </row>
        <row r="5954">
          <cell r="A5954">
            <v>100129</v>
          </cell>
          <cell r="H5954">
            <v>3480</v>
          </cell>
        </row>
        <row r="5955">
          <cell r="A5955">
            <v>100215</v>
          </cell>
          <cell r="H5955">
            <v>19800</v>
          </cell>
        </row>
        <row r="5956">
          <cell r="A5956">
            <v>100251</v>
          </cell>
          <cell r="H5956">
            <v>540</v>
          </cell>
        </row>
        <row r="5957">
          <cell r="A5957">
            <v>100644</v>
          </cell>
          <cell r="H5957">
            <v>36</v>
          </cell>
        </row>
        <row r="5958">
          <cell r="A5958">
            <v>100939</v>
          </cell>
          <cell r="H5958">
            <v>1500</v>
          </cell>
        </row>
        <row r="5959">
          <cell r="A5959">
            <v>100940</v>
          </cell>
          <cell r="H5959">
            <v>3000</v>
          </cell>
        </row>
        <row r="5960">
          <cell r="A5960">
            <v>100978</v>
          </cell>
          <cell r="H5960">
            <v>660</v>
          </cell>
        </row>
        <row r="5961">
          <cell r="A5961">
            <v>101032</v>
          </cell>
          <cell r="H5961">
            <v>1550</v>
          </cell>
        </row>
        <row r="5962">
          <cell r="A5962">
            <v>102217</v>
          </cell>
          <cell r="H5962">
            <v>22500</v>
          </cell>
        </row>
        <row r="5963">
          <cell r="A5963">
            <v>102426</v>
          </cell>
          <cell r="H5963">
            <v>3286</v>
          </cell>
        </row>
        <row r="5964">
          <cell r="A5964">
            <v>102473</v>
          </cell>
          <cell r="H5964">
            <v>1512</v>
          </cell>
        </row>
        <row r="5965">
          <cell r="A5965">
            <v>190026</v>
          </cell>
          <cell r="H5965">
            <v>8025.6</v>
          </cell>
        </row>
        <row r="5966">
          <cell r="A5966">
            <v>190112</v>
          </cell>
          <cell r="H5966">
            <v>10800</v>
          </cell>
        </row>
        <row r="5967">
          <cell r="A5967">
            <v>191111</v>
          </cell>
          <cell r="H5967">
            <v>1824.66</v>
          </cell>
        </row>
        <row r="5968">
          <cell r="A5968">
            <v>191111</v>
          </cell>
          <cell r="H5968">
            <v>877.61</v>
          </cell>
        </row>
        <row r="5969">
          <cell r="A5969">
            <v>191111</v>
          </cell>
          <cell r="H5969">
            <v>964.41</v>
          </cell>
        </row>
        <row r="5970">
          <cell r="A5970">
            <v>191572</v>
          </cell>
          <cell r="H5970">
            <v>180</v>
          </cell>
        </row>
        <row r="5971">
          <cell r="A5971">
            <v>191575</v>
          </cell>
          <cell r="H5971">
            <v>140</v>
          </cell>
        </row>
        <row r="5972">
          <cell r="A5972">
            <v>191576</v>
          </cell>
          <cell r="H5972">
            <v>144</v>
          </cell>
        </row>
        <row r="5973">
          <cell r="A5973">
            <v>191577</v>
          </cell>
          <cell r="H5973">
            <v>144</v>
          </cell>
        </row>
        <row r="5974">
          <cell r="A5974">
            <v>191578</v>
          </cell>
          <cell r="H5974">
            <v>140</v>
          </cell>
        </row>
        <row r="5975">
          <cell r="A5975">
            <v>191579</v>
          </cell>
          <cell r="H5975">
            <v>96</v>
          </cell>
        </row>
        <row r="5976">
          <cell r="A5976">
            <v>191644</v>
          </cell>
          <cell r="H5976">
            <v>1512</v>
          </cell>
        </row>
        <row r="5977">
          <cell r="A5977">
            <v>191661</v>
          </cell>
          <cell r="H5977">
            <v>99.9</v>
          </cell>
        </row>
        <row r="5978">
          <cell r="A5978">
            <v>191661</v>
          </cell>
          <cell r="H5978">
            <v>540</v>
          </cell>
        </row>
        <row r="5979">
          <cell r="A5979">
            <v>500097</v>
          </cell>
          <cell r="H5979">
            <v>588</v>
          </cell>
        </row>
        <row r="5980">
          <cell r="A5980">
            <v>500365</v>
          </cell>
          <cell r="H5980">
            <v>1392</v>
          </cell>
        </row>
        <row r="5981">
          <cell r="A5981">
            <v>500365</v>
          </cell>
          <cell r="H5981">
            <v>189</v>
          </cell>
        </row>
        <row r="5982">
          <cell r="A5982">
            <v>500736</v>
          </cell>
          <cell r="H5982">
            <v>4404.24</v>
          </cell>
        </row>
        <row r="5983">
          <cell r="A5983">
            <v>502943</v>
          </cell>
          <cell r="H5983">
            <v>1560</v>
          </cell>
        </row>
        <row r="5984">
          <cell r="A5984">
            <v>502943</v>
          </cell>
          <cell r="H5984">
            <v>144</v>
          </cell>
        </row>
        <row r="5985">
          <cell r="A5985">
            <v>800214</v>
          </cell>
          <cell r="H5985">
            <v>1550</v>
          </cell>
        </row>
        <row r="5986">
          <cell r="A5986">
            <v>900175</v>
          </cell>
          <cell r="H5986">
            <v>2016</v>
          </cell>
        </row>
        <row r="5987">
          <cell r="A5987">
            <v>101597</v>
          </cell>
          <cell r="H5987">
            <v>304</v>
          </cell>
        </row>
        <row r="5988">
          <cell r="A5988">
            <v>101755</v>
          </cell>
          <cell r="H5988">
            <v>456</v>
          </cell>
        </row>
        <row r="5989">
          <cell r="A5989">
            <v>102135</v>
          </cell>
          <cell r="H5989">
            <v>288</v>
          </cell>
        </row>
        <row r="5990">
          <cell r="A5990">
            <v>102135</v>
          </cell>
          <cell r="H5990">
            <v>2880</v>
          </cell>
        </row>
        <row r="5991">
          <cell r="A5991">
            <v>102140</v>
          </cell>
          <cell r="H5991">
            <v>2880</v>
          </cell>
        </row>
        <row r="5992">
          <cell r="A5992">
            <v>102140</v>
          </cell>
          <cell r="H5992">
            <v>288</v>
          </cell>
        </row>
        <row r="5993">
          <cell r="A5993">
            <v>102192</v>
          </cell>
          <cell r="H5993">
            <v>540</v>
          </cell>
        </row>
        <row r="5994">
          <cell r="A5994">
            <v>102192</v>
          </cell>
          <cell r="H5994">
            <v>5400</v>
          </cell>
        </row>
        <row r="5995">
          <cell r="A5995">
            <v>102263</v>
          </cell>
          <cell r="H5995">
            <v>42.44</v>
          </cell>
        </row>
        <row r="5996">
          <cell r="A5996">
            <v>102263</v>
          </cell>
          <cell r="H5996">
            <v>67.28</v>
          </cell>
        </row>
        <row r="5997">
          <cell r="A5997">
            <v>102263</v>
          </cell>
          <cell r="H5997">
            <v>85.23</v>
          </cell>
        </row>
        <row r="5998">
          <cell r="A5998">
            <v>102263</v>
          </cell>
          <cell r="H5998">
            <v>41</v>
          </cell>
        </row>
        <row r="5999">
          <cell r="A5999">
            <v>102263</v>
          </cell>
          <cell r="H5999">
            <v>672.8</v>
          </cell>
        </row>
        <row r="6000">
          <cell r="A6000">
            <v>102263</v>
          </cell>
          <cell r="H6000">
            <v>28.41</v>
          </cell>
        </row>
        <row r="6001">
          <cell r="A6001">
            <v>102263</v>
          </cell>
          <cell r="H6001">
            <v>410</v>
          </cell>
        </row>
        <row r="6002">
          <cell r="A6002">
            <v>102263</v>
          </cell>
          <cell r="H6002">
            <v>424.4</v>
          </cell>
        </row>
        <row r="6003">
          <cell r="A6003">
            <v>102263</v>
          </cell>
          <cell r="H6003">
            <v>284.10000000000002</v>
          </cell>
        </row>
        <row r="6004">
          <cell r="A6004">
            <v>102263</v>
          </cell>
          <cell r="H6004">
            <v>127.32</v>
          </cell>
        </row>
        <row r="6005">
          <cell r="A6005">
            <v>102263</v>
          </cell>
          <cell r="H6005">
            <v>123</v>
          </cell>
        </row>
        <row r="6006">
          <cell r="A6006">
            <v>102263</v>
          </cell>
          <cell r="H6006">
            <v>201.84</v>
          </cell>
        </row>
        <row r="6007">
          <cell r="A6007">
            <v>102313</v>
          </cell>
          <cell r="H6007">
            <v>72</v>
          </cell>
        </row>
        <row r="6008">
          <cell r="A6008">
            <v>102313</v>
          </cell>
          <cell r="H6008">
            <v>720</v>
          </cell>
        </row>
        <row r="6009">
          <cell r="A6009">
            <v>102314</v>
          </cell>
          <cell r="H6009">
            <v>180</v>
          </cell>
        </row>
        <row r="6010">
          <cell r="A6010">
            <v>102314</v>
          </cell>
          <cell r="H6010">
            <v>1800</v>
          </cell>
        </row>
        <row r="6011">
          <cell r="A6011">
            <v>102473</v>
          </cell>
          <cell r="H6011">
            <v>389</v>
          </cell>
        </row>
        <row r="6012">
          <cell r="A6012">
            <v>190424</v>
          </cell>
          <cell r="H6012">
            <v>700</v>
          </cell>
        </row>
        <row r="6013">
          <cell r="A6013">
            <v>190424</v>
          </cell>
          <cell r="H6013">
            <v>840</v>
          </cell>
        </row>
        <row r="6014">
          <cell r="A6014">
            <v>190944</v>
          </cell>
          <cell r="H6014">
            <v>441.36</v>
          </cell>
        </row>
        <row r="6015">
          <cell r="A6015">
            <v>191657</v>
          </cell>
          <cell r="H6015">
            <v>219</v>
          </cell>
        </row>
        <row r="6016">
          <cell r="A6016">
            <v>191664</v>
          </cell>
          <cell r="H6016">
            <v>205</v>
          </cell>
        </row>
        <row r="6017">
          <cell r="A6017">
            <v>500345</v>
          </cell>
          <cell r="H6017">
            <v>432</v>
          </cell>
        </row>
        <row r="6018">
          <cell r="A6018">
            <v>500345</v>
          </cell>
          <cell r="H6018">
            <v>4320</v>
          </cell>
        </row>
        <row r="6019">
          <cell r="A6019">
            <v>502413</v>
          </cell>
          <cell r="H6019">
            <v>7344</v>
          </cell>
        </row>
        <row r="6020">
          <cell r="A6020">
            <v>800024</v>
          </cell>
          <cell r="H6020">
            <v>1824</v>
          </cell>
        </row>
        <row r="6021">
          <cell r="A6021">
            <v>100071</v>
          </cell>
          <cell r="H6021">
            <v>5443.92</v>
          </cell>
        </row>
        <row r="6022">
          <cell r="A6022">
            <v>100071</v>
          </cell>
          <cell r="H6022">
            <v>5443.92</v>
          </cell>
        </row>
        <row r="6023">
          <cell r="A6023">
            <v>100657</v>
          </cell>
          <cell r="H6023">
            <v>432</v>
          </cell>
        </row>
        <row r="6024">
          <cell r="A6024">
            <v>100657</v>
          </cell>
          <cell r="H6024">
            <v>39.25</v>
          </cell>
        </row>
        <row r="6025">
          <cell r="A6025">
            <v>100925</v>
          </cell>
          <cell r="H6025">
            <v>19237.5</v>
          </cell>
        </row>
        <row r="6026">
          <cell r="A6026">
            <v>100925</v>
          </cell>
          <cell r="H6026">
            <v>2364</v>
          </cell>
        </row>
        <row r="6027">
          <cell r="A6027">
            <v>100949</v>
          </cell>
          <cell r="H6027">
            <v>489.36</v>
          </cell>
        </row>
        <row r="6028">
          <cell r="A6028">
            <v>100949</v>
          </cell>
          <cell r="H6028">
            <v>489.36</v>
          </cell>
        </row>
        <row r="6029">
          <cell r="A6029">
            <v>101421</v>
          </cell>
          <cell r="H6029">
            <v>782</v>
          </cell>
        </row>
        <row r="6030">
          <cell r="A6030">
            <v>101421</v>
          </cell>
          <cell r="H6030">
            <v>2856</v>
          </cell>
        </row>
        <row r="6031">
          <cell r="A6031">
            <v>101422</v>
          </cell>
          <cell r="H6031">
            <v>2482</v>
          </cell>
        </row>
        <row r="6032">
          <cell r="A6032">
            <v>101422</v>
          </cell>
          <cell r="H6032">
            <v>952</v>
          </cell>
        </row>
        <row r="6033">
          <cell r="A6033">
            <v>101422</v>
          </cell>
          <cell r="H6033">
            <v>952</v>
          </cell>
        </row>
        <row r="6034">
          <cell r="A6034">
            <v>101423</v>
          </cell>
          <cell r="H6034">
            <v>3094</v>
          </cell>
        </row>
        <row r="6035">
          <cell r="A6035">
            <v>101425</v>
          </cell>
          <cell r="H6035">
            <v>1700</v>
          </cell>
        </row>
        <row r="6036">
          <cell r="A6036">
            <v>101659</v>
          </cell>
          <cell r="H6036">
            <v>130.54</v>
          </cell>
        </row>
        <row r="6037">
          <cell r="A6037">
            <v>101659</v>
          </cell>
          <cell r="H6037">
            <v>1728</v>
          </cell>
        </row>
        <row r="6038">
          <cell r="A6038">
            <v>101951</v>
          </cell>
          <cell r="H6038">
            <v>84</v>
          </cell>
        </row>
        <row r="6039">
          <cell r="A6039">
            <v>101951</v>
          </cell>
          <cell r="H6039">
            <v>2940</v>
          </cell>
        </row>
        <row r="6040">
          <cell r="A6040">
            <v>101956</v>
          </cell>
          <cell r="H6040">
            <v>7752</v>
          </cell>
        </row>
        <row r="6041">
          <cell r="A6041">
            <v>101959</v>
          </cell>
          <cell r="H6041">
            <v>9384</v>
          </cell>
        </row>
        <row r="6042">
          <cell r="A6042">
            <v>102017</v>
          </cell>
          <cell r="H6042">
            <v>3600</v>
          </cell>
        </row>
        <row r="6043">
          <cell r="A6043">
            <v>190157</v>
          </cell>
          <cell r="H6043">
            <v>900</v>
          </cell>
        </row>
        <row r="6044">
          <cell r="A6044">
            <v>190157</v>
          </cell>
          <cell r="H6044">
            <v>54.2</v>
          </cell>
        </row>
        <row r="6045">
          <cell r="A6045">
            <v>190670</v>
          </cell>
          <cell r="H6045">
            <v>2700</v>
          </cell>
        </row>
        <row r="6046">
          <cell r="A6046">
            <v>190984</v>
          </cell>
          <cell r="H6046">
            <v>120</v>
          </cell>
        </row>
        <row r="6047">
          <cell r="A6047">
            <v>191662</v>
          </cell>
          <cell r="H6047">
            <v>190</v>
          </cell>
        </row>
        <row r="6048">
          <cell r="A6048">
            <v>191662</v>
          </cell>
          <cell r="H6048">
            <v>240</v>
          </cell>
        </row>
        <row r="6049">
          <cell r="A6049">
            <v>500365</v>
          </cell>
          <cell r="H6049">
            <v>3480</v>
          </cell>
        </row>
        <row r="6050">
          <cell r="A6050">
            <v>501059</v>
          </cell>
          <cell r="H6050">
            <v>8208</v>
          </cell>
        </row>
        <row r="6051">
          <cell r="A6051">
            <v>502037</v>
          </cell>
          <cell r="H6051">
            <v>427</v>
          </cell>
        </row>
        <row r="6052">
          <cell r="A6052">
            <v>502037</v>
          </cell>
          <cell r="H6052">
            <v>427</v>
          </cell>
        </row>
        <row r="6053">
          <cell r="A6053">
            <v>502849</v>
          </cell>
          <cell r="H6053">
            <v>4560</v>
          </cell>
        </row>
        <row r="6054">
          <cell r="A6054">
            <v>100224</v>
          </cell>
          <cell r="H6054">
            <v>9900</v>
          </cell>
        </row>
        <row r="6055">
          <cell r="A6055">
            <v>100476</v>
          </cell>
          <cell r="H6055">
            <v>190</v>
          </cell>
        </row>
        <row r="6056">
          <cell r="A6056">
            <v>100476</v>
          </cell>
          <cell r="H6056">
            <v>3810</v>
          </cell>
        </row>
        <row r="6057">
          <cell r="A6057">
            <v>102017</v>
          </cell>
          <cell r="H6057">
            <v>189</v>
          </cell>
        </row>
        <row r="6058">
          <cell r="A6058">
            <v>102017</v>
          </cell>
          <cell r="H6058">
            <v>360</v>
          </cell>
        </row>
        <row r="6059">
          <cell r="A6059">
            <v>102059</v>
          </cell>
          <cell r="H6059">
            <v>1700</v>
          </cell>
        </row>
        <row r="6060">
          <cell r="A6060">
            <v>102315</v>
          </cell>
          <cell r="H6060">
            <v>3600</v>
          </cell>
        </row>
        <row r="6061">
          <cell r="A6061">
            <v>102315</v>
          </cell>
          <cell r="H6061">
            <v>360</v>
          </cell>
        </row>
        <row r="6062">
          <cell r="A6062">
            <v>102447</v>
          </cell>
          <cell r="H6062">
            <v>920.72</v>
          </cell>
        </row>
        <row r="6063">
          <cell r="A6063">
            <v>102447</v>
          </cell>
          <cell r="H6063">
            <v>270.8</v>
          </cell>
        </row>
        <row r="6064">
          <cell r="A6064">
            <v>191094</v>
          </cell>
          <cell r="H6064">
            <v>14148</v>
          </cell>
        </row>
        <row r="6065">
          <cell r="A6065">
            <v>191094</v>
          </cell>
          <cell r="H6065">
            <v>96.48</v>
          </cell>
        </row>
        <row r="6066">
          <cell r="A6066">
            <v>191094</v>
          </cell>
          <cell r="H6066">
            <v>28080</v>
          </cell>
        </row>
        <row r="6067">
          <cell r="A6067">
            <v>501489</v>
          </cell>
          <cell r="H6067">
            <v>656.52</v>
          </cell>
        </row>
        <row r="6068">
          <cell r="A6068">
            <v>502942</v>
          </cell>
          <cell r="H6068">
            <v>799</v>
          </cell>
        </row>
        <row r="6069">
          <cell r="A6069">
            <v>900291</v>
          </cell>
          <cell r="H6069">
            <v>2448</v>
          </cell>
        </row>
        <row r="6070">
          <cell r="A6070">
            <v>101674</v>
          </cell>
          <cell r="H6070">
            <v>126.15</v>
          </cell>
        </row>
        <row r="6071">
          <cell r="A6071">
            <v>101674</v>
          </cell>
          <cell r="H6071">
            <v>4752</v>
          </cell>
        </row>
        <row r="6072">
          <cell r="A6072">
            <v>102418</v>
          </cell>
          <cell r="H6072">
            <v>72</v>
          </cell>
        </row>
        <row r="6073">
          <cell r="A6073">
            <v>102418</v>
          </cell>
          <cell r="H6073">
            <v>780</v>
          </cell>
        </row>
        <row r="6074">
          <cell r="A6074">
            <v>191425</v>
          </cell>
          <cell r="H6074">
            <v>1800</v>
          </cell>
        </row>
        <row r="6075">
          <cell r="A6075">
            <v>191425</v>
          </cell>
          <cell r="H6075">
            <v>87.58</v>
          </cell>
        </row>
        <row r="6076">
          <cell r="A6076">
            <v>501963</v>
          </cell>
          <cell r="H6076">
            <v>1392</v>
          </cell>
        </row>
        <row r="6077">
          <cell r="A6077">
            <v>502048</v>
          </cell>
          <cell r="H6077">
            <v>9661.2000000000007</v>
          </cell>
        </row>
        <row r="6078">
          <cell r="A6078">
            <v>800282</v>
          </cell>
          <cell r="H6078">
            <v>17136</v>
          </cell>
        </row>
        <row r="6079">
          <cell r="A6079">
            <v>190281</v>
          </cell>
          <cell r="H6079">
            <v>200</v>
          </cell>
        </row>
        <row r="6080">
          <cell r="A6080">
            <v>190551</v>
          </cell>
          <cell r="H6080">
            <v>110</v>
          </cell>
        </row>
        <row r="6081">
          <cell r="A6081">
            <v>190564</v>
          </cell>
          <cell r="H6081">
            <v>2444</v>
          </cell>
        </row>
        <row r="6082">
          <cell r="A6082">
            <v>191667</v>
          </cell>
          <cell r="H6082">
            <v>105</v>
          </cell>
        </row>
        <row r="6083">
          <cell r="A6083">
            <v>191667</v>
          </cell>
          <cell r="H6083">
            <v>510</v>
          </cell>
        </row>
        <row r="6084">
          <cell r="A6084">
            <v>191667</v>
          </cell>
          <cell r="H6084">
            <v>85</v>
          </cell>
        </row>
        <row r="6085">
          <cell r="A6085">
            <v>502293</v>
          </cell>
          <cell r="H6085">
            <v>6800</v>
          </cell>
        </row>
        <row r="6086">
          <cell r="A6086">
            <v>502636</v>
          </cell>
          <cell r="H6086">
            <v>190</v>
          </cell>
        </row>
        <row r="6087">
          <cell r="A6087">
            <v>502636</v>
          </cell>
          <cell r="H6087">
            <v>342</v>
          </cell>
        </row>
        <row r="6088">
          <cell r="A6088">
            <v>502746</v>
          </cell>
          <cell r="H6088">
            <v>888</v>
          </cell>
        </row>
        <row r="6089">
          <cell r="A6089">
            <v>502746</v>
          </cell>
          <cell r="H6089">
            <v>1764</v>
          </cell>
        </row>
        <row r="6090">
          <cell r="A6090">
            <v>100143</v>
          </cell>
          <cell r="H6090">
            <v>360</v>
          </cell>
        </row>
        <row r="6091">
          <cell r="A6091">
            <v>190204</v>
          </cell>
          <cell r="H6091">
            <v>900</v>
          </cell>
        </row>
        <row r="6092">
          <cell r="A6092">
            <v>190204</v>
          </cell>
          <cell r="H6092">
            <v>103.41</v>
          </cell>
        </row>
        <row r="6093">
          <cell r="A6093">
            <v>190204</v>
          </cell>
          <cell r="H6093">
            <v>780</v>
          </cell>
        </row>
        <row r="6094">
          <cell r="A6094">
            <v>190235</v>
          </cell>
          <cell r="H6094">
            <v>2008.68</v>
          </cell>
        </row>
        <row r="6095">
          <cell r="A6095">
            <v>190235</v>
          </cell>
          <cell r="H6095">
            <v>190</v>
          </cell>
        </row>
        <row r="6096">
          <cell r="A6096">
            <v>191675</v>
          </cell>
          <cell r="H6096">
            <v>1284.24</v>
          </cell>
        </row>
        <row r="6097">
          <cell r="A6097">
            <v>201274</v>
          </cell>
          <cell r="H6097">
            <v>21.5</v>
          </cell>
        </row>
        <row r="6098">
          <cell r="A6098">
            <v>900067</v>
          </cell>
          <cell r="H6098">
            <v>61496.49</v>
          </cell>
        </row>
        <row r="6099">
          <cell r="A6099">
            <v>100145</v>
          </cell>
          <cell r="H6099">
            <v>5010</v>
          </cell>
        </row>
        <row r="6100">
          <cell r="A6100">
            <v>100166</v>
          </cell>
          <cell r="H6100">
            <v>270</v>
          </cell>
        </row>
        <row r="6101">
          <cell r="A6101">
            <v>100186</v>
          </cell>
          <cell r="H6101">
            <v>1381.2</v>
          </cell>
        </row>
        <row r="6102">
          <cell r="A6102">
            <v>100188</v>
          </cell>
          <cell r="H6102">
            <v>8250</v>
          </cell>
        </row>
        <row r="6103">
          <cell r="A6103">
            <v>100900</v>
          </cell>
          <cell r="H6103">
            <v>450</v>
          </cell>
        </row>
        <row r="6104">
          <cell r="A6104">
            <v>101436</v>
          </cell>
          <cell r="H6104">
            <v>24750</v>
          </cell>
        </row>
        <row r="6105">
          <cell r="A6105">
            <v>101702</v>
          </cell>
          <cell r="H6105">
            <v>1599</v>
          </cell>
        </row>
        <row r="6106">
          <cell r="A6106">
            <v>101702</v>
          </cell>
          <cell r="H6106">
            <v>390</v>
          </cell>
        </row>
        <row r="6107">
          <cell r="A6107">
            <v>101702</v>
          </cell>
          <cell r="H6107">
            <v>156</v>
          </cell>
        </row>
        <row r="6108">
          <cell r="A6108">
            <v>101703</v>
          </cell>
          <cell r="H6108">
            <v>2028</v>
          </cell>
        </row>
        <row r="6109">
          <cell r="A6109">
            <v>101704</v>
          </cell>
          <cell r="H6109">
            <v>585</v>
          </cell>
        </row>
        <row r="6110">
          <cell r="A6110">
            <v>101704</v>
          </cell>
          <cell r="H6110">
            <v>168000</v>
          </cell>
        </row>
        <row r="6111">
          <cell r="A6111">
            <v>101704</v>
          </cell>
          <cell r="H6111">
            <v>4095</v>
          </cell>
        </row>
        <row r="6112">
          <cell r="A6112">
            <v>101704</v>
          </cell>
          <cell r="H6112">
            <v>9555</v>
          </cell>
        </row>
        <row r="6113">
          <cell r="A6113">
            <v>101705</v>
          </cell>
          <cell r="H6113">
            <v>1872</v>
          </cell>
        </row>
        <row r="6114">
          <cell r="A6114">
            <v>101839</v>
          </cell>
          <cell r="H6114">
            <v>378</v>
          </cell>
        </row>
        <row r="6115">
          <cell r="A6115">
            <v>101926</v>
          </cell>
          <cell r="H6115">
            <v>207</v>
          </cell>
        </row>
        <row r="6116">
          <cell r="A6116">
            <v>101986</v>
          </cell>
          <cell r="H6116">
            <v>4428</v>
          </cell>
        </row>
        <row r="6117">
          <cell r="A6117">
            <v>102240</v>
          </cell>
          <cell r="H6117">
            <v>19800</v>
          </cell>
        </row>
        <row r="6118">
          <cell r="A6118">
            <v>190382</v>
          </cell>
          <cell r="H6118">
            <v>2400</v>
          </cell>
        </row>
        <row r="6119">
          <cell r="A6119">
            <v>190382</v>
          </cell>
          <cell r="H6119">
            <v>480</v>
          </cell>
        </row>
        <row r="6120">
          <cell r="A6120">
            <v>190382</v>
          </cell>
          <cell r="H6120">
            <v>3240</v>
          </cell>
        </row>
        <row r="6121">
          <cell r="A6121">
            <v>190482</v>
          </cell>
          <cell r="H6121">
            <v>60</v>
          </cell>
        </row>
        <row r="6122">
          <cell r="A6122">
            <v>190482</v>
          </cell>
          <cell r="H6122">
            <v>1020</v>
          </cell>
        </row>
        <row r="6123">
          <cell r="A6123">
            <v>190705</v>
          </cell>
          <cell r="H6123">
            <v>7191.56</v>
          </cell>
        </row>
        <row r="6124">
          <cell r="A6124">
            <v>190705</v>
          </cell>
          <cell r="H6124">
            <v>33534.44</v>
          </cell>
        </row>
        <row r="6125">
          <cell r="A6125">
            <v>191109</v>
          </cell>
          <cell r="H6125">
            <v>10725</v>
          </cell>
        </row>
        <row r="6126">
          <cell r="A6126">
            <v>191236</v>
          </cell>
          <cell r="H6126">
            <v>26400</v>
          </cell>
        </row>
        <row r="6127">
          <cell r="A6127">
            <v>191257</v>
          </cell>
          <cell r="H6127">
            <v>8250</v>
          </cell>
        </row>
        <row r="6128">
          <cell r="A6128">
            <v>191295</v>
          </cell>
          <cell r="H6128">
            <v>635</v>
          </cell>
        </row>
        <row r="6129">
          <cell r="A6129">
            <v>191296</v>
          </cell>
          <cell r="H6129">
            <v>1550</v>
          </cell>
        </row>
        <row r="6130">
          <cell r="A6130">
            <v>191296</v>
          </cell>
          <cell r="H6130">
            <v>127</v>
          </cell>
        </row>
        <row r="6131">
          <cell r="A6131">
            <v>191582</v>
          </cell>
          <cell r="H6131">
            <v>21450</v>
          </cell>
        </row>
        <row r="6132">
          <cell r="A6132">
            <v>191658</v>
          </cell>
          <cell r="H6132">
            <v>108</v>
          </cell>
        </row>
        <row r="6133">
          <cell r="A6133">
            <v>191658</v>
          </cell>
          <cell r="H6133">
            <v>398.4</v>
          </cell>
        </row>
        <row r="6134">
          <cell r="A6134">
            <v>201274</v>
          </cell>
          <cell r="H6134">
            <v>589.5</v>
          </cell>
        </row>
        <row r="6135">
          <cell r="A6135">
            <v>201274</v>
          </cell>
          <cell r="H6135">
            <v>1768.5</v>
          </cell>
        </row>
        <row r="6136">
          <cell r="A6136">
            <v>201274</v>
          </cell>
          <cell r="H6136">
            <v>135</v>
          </cell>
        </row>
        <row r="6137">
          <cell r="A6137">
            <v>201274</v>
          </cell>
          <cell r="H6137">
            <v>200</v>
          </cell>
        </row>
        <row r="6138">
          <cell r="A6138">
            <v>201274</v>
          </cell>
          <cell r="H6138">
            <v>524</v>
          </cell>
        </row>
        <row r="6139">
          <cell r="A6139">
            <v>201274</v>
          </cell>
          <cell r="H6139">
            <v>131</v>
          </cell>
        </row>
        <row r="6140">
          <cell r="A6140">
            <v>201274</v>
          </cell>
          <cell r="H6140">
            <v>10349</v>
          </cell>
        </row>
        <row r="6141">
          <cell r="A6141">
            <v>201274</v>
          </cell>
          <cell r="H6141">
            <v>196.5</v>
          </cell>
        </row>
        <row r="6142">
          <cell r="A6142">
            <v>201274</v>
          </cell>
          <cell r="H6142">
            <v>1900</v>
          </cell>
        </row>
        <row r="6143">
          <cell r="A6143">
            <v>201274</v>
          </cell>
          <cell r="H6143">
            <v>262</v>
          </cell>
        </row>
        <row r="6144">
          <cell r="A6144">
            <v>500144</v>
          </cell>
          <cell r="H6144">
            <v>6120</v>
          </cell>
        </row>
        <row r="6145">
          <cell r="A6145">
            <v>500438</v>
          </cell>
          <cell r="H6145">
            <v>8250</v>
          </cell>
        </row>
        <row r="6146">
          <cell r="A6146">
            <v>500438</v>
          </cell>
          <cell r="H6146">
            <v>23100</v>
          </cell>
        </row>
        <row r="6147">
          <cell r="A6147">
            <v>502762</v>
          </cell>
          <cell r="H6147">
            <v>3240</v>
          </cell>
        </row>
        <row r="6148">
          <cell r="A6148">
            <v>502762</v>
          </cell>
          <cell r="H6148">
            <v>139.36000000000001</v>
          </cell>
        </row>
        <row r="6149">
          <cell r="A6149">
            <v>800280</v>
          </cell>
          <cell r="H6149">
            <v>186.72</v>
          </cell>
        </row>
        <row r="6150">
          <cell r="A6150">
            <v>800280</v>
          </cell>
          <cell r="H6150">
            <v>7920</v>
          </cell>
        </row>
        <row r="6151">
          <cell r="A6151">
            <v>100087</v>
          </cell>
          <cell r="H6151">
            <v>494</v>
          </cell>
        </row>
        <row r="6152">
          <cell r="A6152">
            <v>102141</v>
          </cell>
          <cell r="H6152">
            <v>360</v>
          </cell>
        </row>
        <row r="6153">
          <cell r="A6153">
            <v>102141</v>
          </cell>
          <cell r="H6153">
            <v>3600</v>
          </cell>
        </row>
        <row r="6154">
          <cell r="A6154">
            <v>190230</v>
          </cell>
          <cell r="H6154">
            <v>2154</v>
          </cell>
        </row>
        <row r="6155">
          <cell r="A6155">
            <v>100036</v>
          </cell>
          <cell r="H6155">
            <v>5994</v>
          </cell>
        </row>
        <row r="6156">
          <cell r="A6156">
            <v>100036</v>
          </cell>
          <cell r="H6156">
            <v>216</v>
          </cell>
        </row>
        <row r="6157">
          <cell r="A6157">
            <v>100128</v>
          </cell>
          <cell r="H6157">
            <v>1950</v>
          </cell>
        </row>
        <row r="6158">
          <cell r="A6158">
            <v>101606</v>
          </cell>
          <cell r="H6158">
            <v>4027.31</v>
          </cell>
        </row>
        <row r="6159">
          <cell r="A6159">
            <v>102076</v>
          </cell>
          <cell r="H6159">
            <v>4104</v>
          </cell>
        </row>
        <row r="6160">
          <cell r="A6160">
            <v>102316</v>
          </cell>
          <cell r="H6160">
            <v>360</v>
          </cell>
        </row>
        <row r="6161">
          <cell r="A6161">
            <v>102316</v>
          </cell>
          <cell r="H6161">
            <v>3600</v>
          </cell>
        </row>
        <row r="6162">
          <cell r="A6162">
            <v>102398</v>
          </cell>
          <cell r="H6162">
            <v>1800</v>
          </cell>
        </row>
        <row r="6163">
          <cell r="A6163">
            <v>102412</v>
          </cell>
          <cell r="H6163">
            <v>680</v>
          </cell>
        </row>
        <row r="6164">
          <cell r="A6164">
            <v>102412</v>
          </cell>
          <cell r="H6164">
            <v>132.16</v>
          </cell>
        </row>
        <row r="6165">
          <cell r="A6165">
            <v>190028</v>
          </cell>
          <cell r="H6165">
            <v>12038.4</v>
          </cell>
        </row>
        <row r="6166">
          <cell r="A6166">
            <v>190030</v>
          </cell>
          <cell r="H6166">
            <v>6019.2</v>
          </cell>
        </row>
        <row r="6167">
          <cell r="A6167">
            <v>190037</v>
          </cell>
          <cell r="H6167">
            <v>125.4</v>
          </cell>
        </row>
        <row r="6168">
          <cell r="A6168">
            <v>190037</v>
          </cell>
          <cell r="H6168">
            <v>3887.4</v>
          </cell>
        </row>
        <row r="6169">
          <cell r="A6169">
            <v>190038</v>
          </cell>
          <cell r="H6169">
            <v>836</v>
          </cell>
        </row>
        <row r="6170">
          <cell r="A6170">
            <v>190038</v>
          </cell>
          <cell r="H6170">
            <v>752.4</v>
          </cell>
        </row>
        <row r="6171">
          <cell r="A6171">
            <v>190038</v>
          </cell>
          <cell r="H6171">
            <v>668.8</v>
          </cell>
        </row>
        <row r="6172">
          <cell r="A6172">
            <v>190038</v>
          </cell>
          <cell r="H6172">
            <v>3093.2</v>
          </cell>
        </row>
        <row r="6173">
          <cell r="A6173">
            <v>190038</v>
          </cell>
          <cell r="H6173">
            <v>668.8</v>
          </cell>
        </row>
        <row r="6174">
          <cell r="A6174">
            <v>190215</v>
          </cell>
          <cell r="H6174">
            <v>1732.56</v>
          </cell>
        </row>
        <row r="6175">
          <cell r="A6175">
            <v>190371</v>
          </cell>
          <cell r="H6175">
            <v>67</v>
          </cell>
        </row>
        <row r="6176">
          <cell r="A6176">
            <v>190372</v>
          </cell>
          <cell r="H6176">
            <v>362</v>
          </cell>
        </row>
        <row r="6177">
          <cell r="A6177">
            <v>190372</v>
          </cell>
          <cell r="H6177">
            <v>418.54</v>
          </cell>
        </row>
        <row r="6178">
          <cell r="A6178">
            <v>190372</v>
          </cell>
          <cell r="H6178">
            <v>720</v>
          </cell>
        </row>
        <row r="6179">
          <cell r="A6179">
            <v>190372</v>
          </cell>
          <cell r="H6179">
            <v>518</v>
          </cell>
        </row>
        <row r="6180">
          <cell r="A6180">
            <v>190435</v>
          </cell>
          <cell r="H6180">
            <v>363.02</v>
          </cell>
        </row>
        <row r="6181">
          <cell r="A6181">
            <v>190435</v>
          </cell>
          <cell r="H6181">
            <v>249.2</v>
          </cell>
        </row>
        <row r="6182">
          <cell r="A6182">
            <v>190435</v>
          </cell>
          <cell r="H6182">
            <v>180</v>
          </cell>
        </row>
        <row r="6183">
          <cell r="A6183">
            <v>190551</v>
          </cell>
          <cell r="H6183">
            <v>540</v>
          </cell>
        </row>
        <row r="6184">
          <cell r="A6184">
            <v>191658</v>
          </cell>
          <cell r="H6184">
            <v>229</v>
          </cell>
        </row>
        <row r="6185">
          <cell r="A6185">
            <v>500084</v>
          </cell>
          <cell r="H6185">
            <v>1824</v>
          </cell>
        </row>
        <row r="6186">
          <cell r="A6186">
            <v>500523</v>
          </cell>
          <cell r="H6186">
            <v>6800</v>
          </cell>
        </row>
        <row r="6187">
          <cell r="A6187">
            <v>501223</v>
          </cell>
          <cell r="H6187">
            <v>2160</v>
          </cell>
        </row>
        <row r="6188">
          <cell r="A6188">
            <v>501636</v>
          </cell>
          <cell r="H6188">
            <v>912</v>
          </cell>
        </row>
        <row r="6189">
          <cell r="A6189">
            <v>502048</v>
          </cell>
          <cell r="H6189">
            <v>653</v>
          </cell>
        </row>
        <row r="6190">
          <cell r="A6190">
            <v>502065</v>
          </cell>
          <cell r="H6190">
            <v>7140</v>
          </cell>
        </row>
        <row r="6191">
          <cell r="A6191">
            <v>502066</v>
          </cell>
          <cell r="H6191">
            <v>4680</v>
          </cell>
        </row>
        <row r="6192">
          <cell r="A6192">
            <v>503071</v>
          </cell>
          <cell r="H6192">
            <v>345</v>
          </cell>
        </row>
        <row r="6193">
          <cell r="A6193">
            <v>503071</v>
          </cell>
          <cell r="H6193">
            <v>116</v>
          </cell>
        </row>
        <row r="6194">
          <cell r="A6194">
            <v>503071</v>
          </cell>
          <cell r="H6194">
            <v>174.8</v>
          </cell>
        </row>
        <row r="6195">
          <cell r="A6195">
            <v>503098</v>
          </cell>
          <cell r="H6195">
            <v>1775.4</v>
          </cell>
        </row>
        <row r="6196">
          <cell r="A6196">
            <v>503098</v>
          </cell>
          <cell r="H6196">
            <v>389</v>
          </cell>
        </row>
        <row r="6197">
          <cell r="A6197">
            <v>100023</v>
          </cell>
          <cell r="H6197">
            <v>585.36</v>
          </cell>
        </row>
        <row r="6198">
          <cell r="A6198">
            <v>100129</v>
          </cell>
          <cell r="H6198">
            <v>6960</v>
          </cell>
        </row>
        <row r="6199">
          <cell r="A6199">
            <v>100129</v>
          </cell>
          <cell r="H6199">
            <v>1392</v>
          </cell>
        </row>
        <row r="6200">
          <cell r="A6200">
            <v>100709</v>
          </cell>
          <cell r="H6200">
            <v>576</v>
          </cell>
        </row>
        <row r="6201">
          <cell r="A6201">
            <v>102134</v>
          </cell>
          <cell r="H6201">
            <v>3600</v>
          </cell>
        </row>
        <row r="6202">
          <cell r="A6202">
            <v>102134</v>
          </cell>
          <cell r="H6202">
            <v>360</v>
          </cell>
        </row>
        <row r="6203">
          <cell r="A6203">
            <v>102398</v>
          </cell>
          <cell r="H6203">
            <v>180</v>
          </cell>
        </row>
        <row r="6204">
          <cell r="A6204">
            <v>190003</v>
          </cell>
          <cell r="H6204">
            <v>3330</v>
          </cell>
        </row>
        <row r="6205">
          <cell r="A6205">
            <v>190017</v>
          </cell>
          <cell r="H6205">
            <v>3302.2</v>
          </cell>
        </row>
        <row r="6206">
          <cell r="A6206">
            <v>190017</v>
          </cell>
          <cell r="H6206">
            <v>710.6</v>
          </cell>
        </row>
        <row r="6207">
          <cell r="A6207">
            <v>190038</v>
          </cell>
          <cell r="H6207">
            <v>1003.2</v>
          </cell>
        </row>
        <row r="6208">
          <cell r="A6208">
            <v>190066</v>
          </cell>
          <cell r="H6208">
            <v>14044.8</v>
          </cell>
        </row>
        <row r="6209">
          <cell r="A6209">
            <v>190360</v>
          </cell>
          <cell r="H6209">
            <v>4620</v>
          </cell>
        </row>
        <row r="6210">
          <cell r="A6210">
            <v>190382</v>
          </cell>
          <cell r="H6210">
            <v>252</v>
          </cell>
        </row>
        <row r="6211">
          <cell r="A6211">
            <v>191127</v>
          </cell>
          <cell r="H6211">
            <v>2508</v>
          </cell>
        </row>
        <row r="6212">
          <cell r="A6212">
            <v>191186</v>
          </cell>
          <cell r="H6212">
            <v>1728</v>
          </cell>
        </row>
        <row r="6213">
          <cell r="A6213">
            <v>191215</v>
          </cell>
          <cell r="H6213">
            <v>1575</v>
          </cell>
        </row>
        <row r="6214">
          <cell r="A6214">
            <v>191216</v>
          </cell>
          <cell r="H6214">
            <v>4725</v>
          </cell>
        </row>
        <row r="6215">
          <cell r="A6215">
            <v>191275</v>
          </cell>
          <cell r="H6215">
            <v>660</v>
          </cell>
        </row>
        <row r="6216">
          <cell r="A6216">
            <v>191680</v>
          </cell>
          <cell r="H6216">
            <v>3360</v>
          </cell>
        </row>
        <row r="6217">
          <cell r="A6217">
            <v>500327</v>
          </cell>
          <cell r="H6217">
            <v>576</v>
          </cell>
        </row>
        <row r="6218">
          <cell r="A6218">
            <v>500379</v>
          </cell>
          <cell r="H6218">
            <v>750</v>
          </cell>
        </row>
        <row r="6219">
          <cell r="A6219">
            <v>502347</v>
          </cell>
          <cell r="H6219">
            <v>51.34</v>
          </cell>
        </row>
        <row r="6220">
          <cell r="A6220">
            <v>502347</v>
          </cell>
          <cell r="H6220">
            <v>40.5</v>
          </cell>
        </row>
        <row r="6221">
          <cell r="A6221">
            <v>502347</v>
          </cell>
          <cell r="H6221">
            <v>40.5</v>
          </cell>
        </row>
        <row r="6222">
          <cell r="A6222">
            <v>502347</v>
          </cell>
          <cell r="H6222">
            <v>538</v>
          </cell>
        </row>
        <row r="6223">
          <cell r="A6223">
            <v>502454</v>
          </cell>
          <cell r="H6223">
            <v>3150</v>
          </cell>
        </row>
        <row r="6224">
          <cell r="A6224">
            <v>900271</v>
          </cell>
          <cell r="H6224">
            <v>8400</v>
          </cell>
        </row>
        <row r="6225">
          <cell r="A6225">
            <v>900271</v>
          </cell>
          <cell r="H6225">
            <v>389</v>
          </cell>
        </row>
        <row r="6226">
          <cell r="A6226">
            <v>100071</v>
          </cell>
          <cell r="H6226">
            <v>5443.92</v>
          </cell>
        </row>
        <row r="6227">
          <cell r="A6227">
            <v>100203</v>
          </cell>
          <cell r="H6227">
            <v>4500</v>
          </cell>
        </row>
        <row r="6228">
          <cell r="A6228">
            <v>100334</v>
          </cell>
          <cell r="H6228">
            <v>2772</v>
          </cell>
        </row>
        <row r="6229">
          <cell r="A6229">
            <v>100397</v>
          </cell>
          <cell r="H6229">
            <v>1500</v>
          </cell>
        </row>
        <row r="6230">
          <cell r="A6230">
            <v>100848</v>
          </cell>
          <cell r="H6230">
            <v>15660</v>
          </cell>
        </row>
        <row r="6231">
          <cell r="A6231">
            <v>100977</v>
          </cell>
          <cell r="H6231">
            <v>660</v>
          </cell>
        </row>
        <row r="6232">
          <cell r="A6232">
            <v>101062</v>
          </cell>
          <cell r="H6232">
            <v>1500</v>
          </cell>
        </row>
        <row r="6233">
          <cell r="A6233">
            <v>102474</v>
          </cell>
          <cell r="H6233">
            <v>590</v>
          </cell>
        </row>
        <row r="6234">
          <cell r="A6234">
            <v>102474</v>
          </cell>
          <cell r="H6234">
            <v>170</v>
          </cell>
        </row>
        <row r="6235">
          <cell r="A6235">
            <v>102474</v>
          </cell>
          <cell r="H6235">
            <v>89.79</v>
          </cell>
        </row>
        <row r="6236">
          <cell r="A6236">
            <v>190029</v>
          </cell>
          <cell r="H6236">
            <v>18057.599999999999</v>
          </cell>
        </row>
        <row r="6237">
          <cell r="A6237">
            <v>190038</v>
          </cell>
          <cell r="H6237">
            <v>1003.2</v>
          </cell>
        </row>
        <row r="6238">
          <cell r="A6238">
            <v>190061</v>
          </cell>
          <cell r="H6238">
            <v>45144</v>
          </cell>
        </row>
        <row r="6239">
          <cell r="A6239">
            <v>190164</v>
          </cell>
          <cell r="H6239">
            <v>1140</v>
          </cell>
        </row>
        <row r="6240">
          <cell r="A6240">
            <v>190164</v>
          </cell>
          <cell r="H6240">
            <v>300</v>
          </cell>
        </row>
        <row r="6241">
          <cell r="A6241">
            <v>190164</v>
          </cell>
          <cell r="H6241">
            <v>120</v>
          </cell>
        </row>
        <row r="6242">
          <cell r="A6242">
            <v>190972</v>
          </cell>
          <cell r="H6242">
            <v>270</v>
          </cell>
        </row>
        <row r="6243">
          <cell r="A6243">
            <v>190972</v>
          </cell>
          <cell r="H6243">
            <v>170</v>
          </cell>
        </row>
        <row r="6244">
          <cell r="A6244">
            <v>190972</v>
          </cell>
          <cell r="H6244">
            <v>90.48</v>
          </cell>
        </row>
        <row r="6245">
          <cell r="A6245">
            <v>190975</v>
          </cell>
          <cell r="H6245">
            <v>340</v>
          </cell>
        </row>
        <row r="6246">
          <cell r="A6246">
            <v>190975</v>
          </cell>
          <cell r="H6246">
            <v>90.88</v>
          </cell>
        </row>
        <row r="6247">
          <cell r="A6247">
            <v>190975</v>
          </cell>
          <cell r="H6247">
            <v>540</v>
          </cell>
        </row>
        <row r="6248">
          <cell r="A6248">
            <v>191119</v>
          </cell>
          <cell r="H6248">
            <v>4514.3999999999996</v>
          </cell>
        </row>
        <row r="6249">
          <cell r="A6249">
            <v>191213</v>
          </cell>
          <cell r="H6249">
            <v>1500</v>
          </cell>
        </row>
        <row r="6250">
          <cell r="A6250">
            <v>191383</v>
          </cell>
          <cell r="H6250">
            <v>1457</v>
          </cell>
        </row>
        <row r="6251">
          <cell r="A6251">
            <v>191383</v>
          </cell>
          <cell r="H6251">
            <v>1612</v>
          </cell>
        </row>
        <row r="6252">
          <cell r="A6252">
            <v>191535</v>
          </cell>
          <cell r="H6252">
            <v>6808.5</v>
          </cell>
        </row>
        <row r="6253">
          <cell r="A6253">
            <v>191565</v>
          </cell>
          <cell r="H6253">
            <v>9516</v>
          </cell>
        </row>
        <row r="6254">
          <cell r="A6254">
            <v>200302</v>
          </cell>
          <cell r="H6254">
            <v>3000</v>
          </cell>
        </row>
        <row r="6255">
          <cell r="A6255">
            <v>502030</v>
          </cell>
          <cell r="H6255">
            <v>3000</v>
          </cell>
        </row>
        <row r="6256">
          <cell r="A6256">
            <v>100094</v>
          </cell>
          <cell r="H6256">
            <v>1775</v>
          </cell>
        </row>
        <row r="6257">
          <cell r="A6257">
            <v>100129</v>
          </cell>
          <cell r="H6257">
            <v>4176</v>
          </cell>
        </row>
        <row r="6258">
          <cell r="A6258">
            <v>100391</v>
          </cell>
          <cell r="H6258">
            <v>6800</v>
          </cell>
        </row>
        <row r="6259">
          <cell r="A6259">
            <v>100848</v>
          </cell>
          <cell r="H6259">
            <v>660</v>
          </cell>
        </row>
        <row r="6260">
          <cell r="A6260">
            <v>101524</v>
          </cell>
          <cell r="H6260">
            <v>822.56</v>
          </cell>
        </row>
        <row r="6261">
          <cell r="A6261">
            <v>101845</v>
          </cell>
          <cell r="H6261">
            <v>2700</v>
          </cell>
        </row>
        <row r="6262">
          <cell r="A6262">
            <v>102297</v>
          </cell>
          <cell r="H6262">
            <v>6288</v>
          </cell>
        </row>
        <row r="6263">
          <cell r="A6263">
            <v>102417</v>
          </cell>
          <cell r="H6263">
            <v>72</v>
          </cell>
        </row>
        <row r="6264">
          <cell r="A6264">
            <v>102417</v>
          </cell>
          <cell r="H6264">
            <v>780</v>
          </cell>
        </row>
        <row r="6265">
          <cell r="A6265">
            <v>190366</v>
          </cell>
          <cell r="H6265">
            <v>614.34</v>
          </cell>
        </row>
        <row r="6266">
          <cell r="A6266">
            <v>190366</v>
          </cell>
          <cell r="H6266">
            <v>419.27</v>
          </cell>
        </row>
        <row r="6267">
          <cell r="A6267">
            <v>190366</v>
          </cell>
          <cell r="H6267">
            <v>10754.36</v>
          </cell>
        </row>
        <row r="6268">
          <cell r="A6268">
            <v>190366</v>
          </cell>
          <cell r="H6268">
            <v>691.5</v>
          </cell>
        </row>
        <row r="6269">
          <cell r="A6269">
            <v>190366</v>
          </cell>
          <cell r="H6269">
            <v>6520.57</v>
          </cell>
        </row>
        <row r="6270">
          <cell r="A6270">
            <v>190366</v>
          </cell>
          <cell r="H6270">
            <v>9554.25</v>
          </cell>
        </row>
        <row r="6271">
          <cell r="A6271">
            <v>191432</v>
          </cell>
          <cell r="H6271">
            <v>144</v>
          </cell>
        </row>
        <row r="6272">
          <cell r="A6272">
            <v>191503</v>
          </cell>
          <cell r="H6272">
            <v>1332</v>
          </cell>
        </row>
        <row r="6273">
          <cell r="A6273">
            <v>191679</v>
          </cell>
          <cell r="H6273">
            <v>590</v>
          </cell>
        </row>
        <row r="6274">
          <cell r="A6274">
            <v>191682</v>
          </cell>
          <cell r="H6274">
            <v>15170.16</v>
          </cell>
        </row>
        <row r="6275">
          <cell r="A6275">
            <v>500345</v>
          </cell>
          <cell r="H6275">
            <v>189</v>
          </cell>
        </row>
        <row r="6276">
          <cell r="A6276">
            <v>501279</v>
          </cell>
          <cell r="H6276">
            <v>1920</v>
          </cell>
        </row>
        <row r="6277">
          <cell r="A6277">
            <v>501489</v>
          </cell>
          <cell r="H6277">
            <v>108.49</v>
          </cell>
        </row>
        <row r="6278">
          <cell r="A6278">
            <v>501489</v>
          </cell>
          <cell r="H6278">
            <v>3470.04</v>
          </cell>
        </row>
        <row r="6279">
          <cell r="A6279">
            <v>502440</v>
          </cell>
          <cell r="H6279">
            <v>4440</v>
          </cell>
        </row>
        <row r="6280">
          <cell r="A6280">
            <v>100717</v>
          </cell>
          <cell r="H6280">
            <v>240</v>
          </cell>
        </row>
        <row r="6281">
          <cell r="A6281">
            <v>100717</v>
          </cell>
          <cell r="H6281">
            <v>432</v>
          </cell>
        </row>
        <row r="6282">
          <cell r="A6282">
            <v>100925</v>
          </cell>
          <cell r="H6282">
            <v>4284</v>
          </cell>
        </row>
        <row r="6283">
          <cell r="A6283">
            <v>101422</v>
          </cell>
          <cell r="H6283">
            <v>408</v>
          </cell>
        </row>
        <row r="6284">
          <cell r="A6284">
            <v>101422</v>
          </cell>
          <cell r="H6284">
            <v>1428</v>
          </cell>
        </row>
        <row r="6285">
          <cell r="A6285">
            <v>102362</v>
          </cell>
          <cell r="H6285">
            <v>2836.56</v>
          </cell>
        </row>
        <row r="6286">
          <cell r="A6286">
            <v>102447</v>
          </cell>
          <cell r="H6286">
            <v>120</v>
          </cell>
        </row>
        <row r="6287">
          <cell r="A6287">
            <v>102447</v>
          </cell>
          <cell r="H6287">
            <v>704.08</v>
          </cell>
        </row>
        <row r="6288">
          <cell r="A6288">
            <v>102471</v>
          </cell>
          <cell r="H6288">
            <v>2280</v>
          </cell>
        </row>
        <row r="6289">
          <cell r="A6289">
            <v>190157</v>
          </cell>
          <cell r="H6289">
            <v>900</v>
          </cell>
        </row>
        <row r="6290">
          <cell r="A6290">
            <v>190157</v>
          </cell>
          <cell r="H6290">
            <v>54.2</v>
          </cell>
        </row>
        <row r="6291">
          <cell r="A6291">
            <v>191644</v>
          </cell>
          <cell r="H6291">
            <v>1512</v>
          </cell>
        </row>
        <row r="6292">
          <cell r="A6292">
            <v>191679</v>
          </cell>
          <cell r="H6292">
            <v>359</v>
          </cell>
        </row>
        <row r="6293">
          <cell r="A6293">
            <v>191681</v>
          </cell>
          <cell r="H6293">
            <v>9787.2000000000007</v>
          </cell>
        </row>
        <row r="6294">
          <cell r="A6294">
            <v>201226</v>
          </cell>
          <cell r="H6294">
            <v>10788</v>
          </cell>
        </row>
        <row r="6295">
          <cell r="A6295">
            <v>500084</v>
          </cell>
          <cell r="H6295">
            <v>456</v>
          </cell>
        </row>
        <row r="6296">
          <cell r="A6296">
            <v>501130</v>
          </cell>
          <cell r="H6296">
            <v>1728</v>
          </cell>
        </row>
        <row r="6297">
          <cell r="A6297">
            <v>900233</v>
          </cell>
          <cell r="H6297">
            <v>4320</v>
          </cell>
        </row>
        <row r="6298">
          <cell r="A6298">
            <v>100071</v>
          </cell>
          <cell r="H6298">
            <v>1728</v>
          </cell>
        </row>
        <row r="6299">
          <cell r="A6299">
            <v>100738</v>
          </cell>
          <cell r="H6299">
            <v>1032</v>
          </cell>
        </row>
        <row r="6300">
          <cell r="A6300">
            <v>100738</v>
          </cell>
          <cell r="H6300">
            <v>60</v>
          </cell>
        </row>
        <row r="6301">
          <cell r="A6301">
            <v>100848</v>
          </cell>
          <cell r="H6301">
            <v>10962</v>
          </cell>
        </row>
        <row r="6302">
          <cell r="A6302">
            <v>101508</v>
          </cell>
          <cell r="H6302">
            <v>4608</v>
          </cell>
        </row>
        <row r="6303">
          <cell r="A6303">
            <v>101508</v>
          </cell>
          <cell r="H6303">
            <v>57.13</v>
          </cell>
        </row>
        <row r="6304">
          <cell r="A6304">
            <v>101597</v>
          </cell>
          <cell r="H6304">
            <v>114</v>
          </cell>
        </row>
        <row r="6305">
          <cell r="A6305">
            <v>101705</v>
          </cell>
          <cell r="H6305">
            <v>100</v>
          </cell>
        </row>
        <row r="6306">
          <cell r="A6306">
            <v>101755</v>
          </cell>
          <cell r="H6306">
            <v>380</v>
          </cell>
        </row>
        <row r="6307">
          <cell r="A6307">
            <v>102343</v>
          </cell>
          <cell r="H6307">
            <v>2280</v>
          </cell>
        </row>
        <row r="6308">
          <cell r="A6308">
            <v>190425</v>
          </cell>
          <cell r="H6308">
            <v>720</v>
          </cell>
        </row>
        <row r="6309">
          <cell r="A6309">
            <v>190425</v>
          </cell>
          <cell r="H6309">
            <v>230</v>
          </cell>
        </row>
        <row r="6310">
          <cell r="A6310">
            <v>190425</v>
          </cell>
          <cell r="H6310">
            <v>170</v>
          </cell>
        </row>
        <row r="6311">
          <cell r="A6311">
            <v>190703</v>
          </cell>
          <cell r="H6311">
            <v>660</v>
          </cell>
        </row>
        <row r="6312">
          <cell r="A6312">
            <v>190703</v>
          </cell>
          <cell r="H6312">
            <v>330</v>
          </cell>
        </row>
        <row r="6313">
          <cell r="A6313">
            <v>190703</v>
          </cell>
          <cell r="H6313">
            <v>330</v>
          </cell>
        </row>
        <row r="6314">
          <cell r="A6314">
            <v>191092</v>
          </cell>
          <cell r="H6314">
            <v>153.16</v>
          </cell>
        </row>
        <row r="6315">
          <cell r="A6315">
            <v>191092</v>
          </cell>
          <cell r="H6315">
            <v>200</v>
          </cell>
        </row>
        <row r="6316">
          <cell r="A6316">
            <v>100333</v>
          </cell>
          <cell r="H6316">
            <v>2772</v>
          </cell>
        </row>
        <row r="6317">
          <cell r="A6317">
            <v>100468</v>
          </cell>
          <cell r="H6317">
            <v>76</v>
          </cell>
        </row>
        <row r="6318">
          <cell r="A6318">
            <v>100468</v>
          </cell>
          <cell r="H6318">
            <v>3936</v>
          </cell>
        </row>
        <row r="6319">
          <cell r="A6319">
            <v>100941</v>
          </cell>
          <cell r="H6319">
            <v>2592</v>
          </cell>
        </row>
        <row r="6320">
          <cell r="A6320">
            <v>101421</v>
          </cell>
          <cell r="H6320">
            <v>280</v>
          </cell>
        </row>
        <row r="6321">
          <cell r="A6321">
            <v>101421</v>
          </cell>
          <cell r="H6321">
            <v>378</v>
          </cell>
        </row>
        <row r="6322">
          <cell r="A6322">
            <v>102192</v>
          </cell>
          <cell r="H6322">
            <v>5400</v>
          </cell>
        </row>
        <row r="6323">
          <cell r="A6323">
            <v>102192</v>
          </cell>
          <cell r="H6323">
            <v>540</v>
          </cell>
        </row>
        <row r="6324">
          <cell r="A6324">
            <v>102418</v>
          </cell>
          <cell r="H6324">
            <v>780</v>
          </cell>
        </row>
        <row r="6325">
          <cell r="A6325">
            <v>102418</v>
          </cell>
          <cell r="H6325">
            <v>72</v>
          </cell>
        </row>
        <row r="6326">
          <cell r="A6326">
            <v>190193</v>
          </cell>
          <cell r="H6326">
            <v>594</v>
          </cell>
        </row>
        <row r="6327">
          <cell r="A6327">
            <v>190193</v>
          </cell>
          <cell r="H6327">
            <v>146.19999999999999</v>
          </cell>
        </row>
        <row r="6328">
          <cell r="A6328">
            <v>191073</v>
          </cell>
          <cell r="H6328">
            <v>5944.32</v>
          </cell>
        </row>
        <row r="6329">
          <cell r="A6329">
            <v>191119</v>
          </cell>
          <cell r="H6329">
            <v>4514.3999999999996</v>
          </cell>
        </row>
        <row r="6330">
          <cell r="A6330">
            <v>191461</v>
          </cell>
          <cell r="H6330">
            <v>3720</v>
          </cell>
        </row>
        <row r="6331">
          <cell r="A6331">
            <v>191683</v>
          </cell>
          <cell r="H6331">
            <v>54</v>
          </cell>
        </row>
        <row r="6332">
          <cell r="A6332">
            <v>191683</v>
          </cell>
          <cell r="H6332">
            <v>816</v>
          </cell>
        </row>
        <row r="6333">
          <cell r="A6333">
            <v>502065</v>
          </cell>
          <cell r="H6333">
            <v>2100</v>
          </cell>
        </row>
        <row r="6334">
          <cell r="A6334">
            <v>502943</v>
          </cell>
          <cell r="H6334">
            <v>780</v>
          </cell>
        </row>
        <row r="6335">
          <cell r="A6335">
            <v>502943</v>
          </cell>
          <cell r="H6335">
            <v>72</v>
          </cell>
        </row>
        <row r="6336">
          <cell r="A6336">
            <v>100071</v>
          </cell>
          <cell r="H6336">
            <v>3629.28</v>
          </cell>
        </row>
        <row r="6337">
          <cell r="A6337">
            <v>100071</v>
          </cell>
          <cell r="H6337">
            <v>5443.92</v>
          </cell>
        </row>
        <row r="6338">
          <cell r="A6338">
            <v>100251</v>
          </cell>
          <cell r="H6338">
            <v>540</v>
          </cell>
        </row>
        <row r="6339">
          <cell r="A6339">
            <v>100572</v>
          </cell>
          <cell r="H6339">
            <v>378</v>
          </cell>
        </row>
        <row r="6340">
          <cell r="A6340">
            <v>100708</v>
          </cell>
          <cell r="H6340">
            <v>5475.6</v>
          </cell>
        </row>
        <row r="6341">
          <cell r="A6341">
            <v>100907</v>
          </cell>
          <cell r="H6341">
            <v>108</v>
          </cell>
        </row>
        <row r="6342">
          <cell r="A6342">
            <v>100907</v>
          </cell>
          <cell r="H6342">
            <v>360</v>
          </cell>
        </row>
        <row r="6343">
          <cell r="A6343">
            <v>101891</v>
          </cell>
          <cell r="H6343">
            <v>4104</v>
          </cell>
        </row>
        <row r="6344">
          <cell r="A6344">
            <v>102016</v>
          </cell>
          <cell r="H6344">
            <v>540</v>
          </cell>
        </row>
        <row r="6345">
          <cell r="A6345">
            <v>102134</v>
          </cell>
          <cell r="H6345">
            <v>180</v>
          </cell>
        </row>
        <row r="6346">
          <cell r="A6346">
            <v>102134</v>
          </cell>
          <cell r="H6346">
            <v>1800</v>
          </cell>
        </row>
        <row r="6347">
          <cell r="A6347">
            <v>190053</v>
          </cell>
          <cell r="H6347">
            <v>3009.6</v>
          </cell>
        </row>
        <row r="6348">
          <cell r="A6348">
            <v>190332</v>
          </cell>
          <cell r="H6348">
            <v>1503.18</v>
          </cell>
        </row>
        <row r="6349">
          <cell r="A6349">
            <v>190342</v>
          </cell>
          <cell r="H6349">
            <v>1956.26</v>
          </cell>
        </row>
        <row r="6350">
          <cell r="A6350">
            <v>190357</v>
          </cell>
          <cell r="H6350">
            <v>1280</v>
          </cell>
        </row>
        <row r="6351">
          <cell r="A6351">
            <v>190896</v>
          </cell>
          <cell r="H6351">
            <v>1176</v>
          </cell>
        </row>
        <row r="6352">
          <cell r="A6352">
            <v>190896</v>
          </cell>
          <cell r="H6352">
            <v>1176</v>
          </cell>
        </row>
        <row r="6353">
          <cell r="A6353">
            <v>190896</v>
          </cell>
          <cell r="H6353">
            <v>872</v>
          </cell>
        </row>
        <row r="6354">
          <cell r="A6354">
            <v>190896</v>
          </cell>
          <cell r="H6354">
            <v>872</v>
          </cell>
        </row>
        <row r="6355">
          <cell r="A6355">
            <v>190898</v>
          </cell>
          <cell r="H6355">
            <v>9576</v>
          </cell>
        </row>
        <row r="6356">
          <cell r="A6356">
            <v>191049</v>
          </cell>
          <cell r="H6356">
            <v>3040</v>
          </cell>
        </row>
        <row r="6357">
          <cell r="A6357">
            <v>191111</v>
          </cell>
          <cell r="H6357">
            <v>1648.83</v>
          </cell>
        </row>
        <row r="6358">
          <cell r="A6358">
            <v>191111</v>
          </cell>
          <cell r="H6358">
            <v>3119.58</v>
          </cell>
        </row>
        <row r="6359">
          <cell r="A6359">
            <v>191111</v>
          </cell>
          <cell r="H6359">
            <v>600</v>
          </cell>
        </row>
        <row r="6360">
          <cell r="A6360">
            <v>191111</v>
          </cell>
          <cell r="H6360">
            <v>1500.43</v>
          </cell>
        </row>
        <row r="6361">
          <cell r="A6361">
            <v>191589</v>
          </cell>
          <cell r="H6361">
            <v>10800</v>
          </cell>
        </row>
        <row r="6362">
          <cell r="A6362">
            <v>191656</v>
          </cell>
          <cell r="H6362">
            <v>654</v>
          </cell>
        </row>
        <row r="6363">
          <cell r="A6363">
            <v>191656</v>
          </cell>
          <cell r="H6363">
            <v>504</v>
          </cell>
        </row>
        <row r="6364">
          <cell r="A6364">
            <v>191659</v>
          </cell>
          <cell r="H6364">
            <v>360</v>
          </cell>
        </row>
        <row r="6365">
          <cell r="A6365">
            <v>191659</v>
          </cell>
          <cell r="H6365">
            <v>1440</v>
          </cell>
        </row>
        <row r="6366">
          <cell r="A6366">
            <v>191659</v>
          </cell>
          <cell r="H6366">
            <v>121</v>
          </cell>
        </row>
        <row r="6367">
          <cell r="A6367">
            <v>191659</v>
          </cell>
          <cell r="H6367">
            <v>500</v>
          </cell>
        </row>
        <row r="6368">
          <cell r="A6368">
            <v>191684</v>
          </cell>
          <cell r="H6368">
            <v>1503.18</v>
          </cell>
        </row>
        <row r="6369">
          <cell r="A6369">
            <v>191685</v>
          </cell>
          <cell r="H6369">
            <v>4104</v>
          </cell>
        </row>
        <row r="6370">
          <cell r="A6370">
            <v>501054</v>
          </cell>
          <cell r="H6370">
            <v>3024</v>
          </cell>
        </row>
        <row r="6371">
          <cell r="A6371">
            <v>501054</v>
          </cell>
          <cell r="H6371">
            <v>3024</v>
          </cell>
        </row>
        <row r="6372">
          <cell r="A6372">
            <v>501060</v>
          </cell>
          <cell r="H6372">
            <v>6048</v>
          </cell>
        </row>
        <row r="6373">
          <cell r="A6373">
            <v>501060</v>
          </cell>
          <cell r="H6373">
            <v>6048</v>
          </cell>
        </row>
        <row r="6374">
          <cell r="A6374">
            <v>502047</v>
          </cell>
          <cell r="H6374">
            <v>3780</v>
          </cell>
        </row>
        <row r="6375">
          <cell r="A6375">
            <v>502636</v>
          </cell>
          <cell r="H6375">
            <v>836</v>
          </cell>
        </row>
        <row r="6376">
          <cell r="A6376">
            <v>900328</v>
          </cell>
          <cell r="H6376">
            <v>6048</v>
          </cell>
        </row>
        <row r="6377">
          <cell r="A6377">
            <v>900328</v>
          </cell>
          <cell r="H6377">
            <v>120</v>
          </cell>
        </row>
        <row r="6378">
          <cell r="A6378">
            <v>101370</v>
          </cell>
          <cell r="H6378">
            <v>33408</v>
          </cell>
        </row>
        <row r="6379">
          <cell r="A6379">
            <v>101421</v>
          </cell>
          <cell r="H6379">
            <v>170</v>
          </cell>
        </row>
        <row r="6380">
          <cell r="A6380">
            <v>101425</v>
          </cell>
          <cell r="H6380">
            <v>4148</v>
          </cell>
        </row>
        <row r="6381">
          <cell r="A6381">
            <v>101900</v>
          </cell>
          <cell r="H6381">
            <v>1920</v>
          </cell>
        </row>
        <row r="6382">
          <cell r="A6382">
            <v>102263</v>
          </cell>
          <cell r="H6382">
            <v>91.96</v>
          </cell>
        </row>
        <row r="6383">
          <cell r="A6383">
            <v>102263</v>
          </cell>
          <cell r="H6383">
            <v>1412.88</v>
          </cell>
        </row>
        <row r="6384">
          <cell r="A6384">
            <v>102263</v>
          </cell>
          <cell r="H6384">
            <v>82</v>
          </cell>
        </row>
        <row r="6385">
          <cell r="A6385">
            <v>102263</v>
          </cell>
          <cell r="H6385">
            <v>56.82</v>
          </cell>
        </row>
        <row r="6386">
          <cell r="A6386">
            <v>102263</v>
          </cell>
          <cell r="H6386">
            <v>891.24</v>
          </cell>
        </row>
        <row r="6387">
          <cell r="A6387">
            <v>102263</v>
          </cell>
          <cell r="H6387">
            <v>94.52</v>
          </cell>
        </row>
        <row r="6388">
          <cell r="A6388">
            <v>102263</v>
          </cell>
          <cell r="H6388">
            <v>56.82</v>
          </cell>
        </row>
        <row r="6389">
          <cell r="A6389">
            <v>102263</v>
          </cell>
          <cell r="H6389">
            <v>134.56</v>
          </cell>
        </row>
        <row r="6390">
          <cell r="A6390">
            <v>102263</v>
          </cell>
          <cell r="H6390">
            <v>861</v>
          </cell>
        </row>
        <row r="6391">
          <cell r="A6391">
            <v>102263</v>
          </cell>
          <cell r="H6391">
            <v>596.61</v>
          </cell>
        </row>
        <row r="6392">
          <cell r="A6392">
            <v>190036</v>
          </cell>
          <cell r="H6392">
            <v>14546.4</v>
          </cell>
        </row>
        <row r="6393">
          <cell r="A6393">
            <v>190064</v>
          </cell>
          <cell r="H6393">
            <v>6019.2</v>
          </cell>
        </row>
        <row r="6394">
          <cell r="A6394">
            <v>190896</v>
          </cell>
          <cell r="H6394">
            <v>2180</v>
          </cell>
        </row>
        <row r="6395">
          <cell r="A6395">
            <v>190896</v>
          </cell>
          <cell r="H6395">
            <v>2180</v>
          </cell>
        </row>
        <row r="6396">
          <cell r="A6396">
            <v>190896</v>
          </cell>
          <cell r="H6396">
            <v>145</v>
          </cell>
        </row>
        <row r="6397">
          <cell r="A6397">
            <v>190896</v>
          </cell>
          <cell r="H6397">
            <v>2180</v>
          </cell>
        </row>
        <row r="6398">
          <cell r="A6398">
            <v>190896</v>
          </cell>
          <cell r="H6398">
            <v>345</v>
          </cell>
        </row>
        <row r="6399">
          <cell r="A6399">
            <v>190936</v>
          </cell>
          <cell r="H6399">
            <v>1547.44</v>
          </cell>
        </row>
        <row r="6400">
          <cell r="A6400">
            <v>191067</v>
          </cell>
          <cell r="H6400">
            <v>84.18</v>
          </cell>
        </row>
        <row r="6401">
          <cell r="A6401">
            <v>191067</v>
          </cell>
          <cell r="H6401">
            <v>1572</v>
          </cell>
        </row>
        <row r="6402">
          <cell r="A6402">
            <v>191448</v>
          </cell>
          <cell r="H6402">
            <v>432</v>
          </cell>
        </row>
        <row r="6403">
          <cell r="A6403">
            <v>191545</v>
          </cell>
          <cell r="H6403">
            <v>5508</v>
          </cell>
        </row>
        <row r="6404">
          <cell r="A6404">
            <v>191656</v>
          </cell>
          <cell r="H6404">
            <v>115</v>
          </cell>
        </row>
        <row r="6405">
          <cell r="A6405">
            <v>191656</v>
          </cell>
          <cell r="H6405">
            <v>145</v>
          </cell>
        </row>
        <row r="6406">
          <cell r="A6406">
            <v>191656</v>
          </cell>
          <cell r="H6406">
            <v>436</v>
          </cell>
        </row>
        <row r="6407">
          <cell r="A6407">
            <v>191656</v>
          </cell>
          <cell r="H6407">
            <v>336</v>
          </cell>
        </row>
        <row r="6408">
          <cell r="A6408">
            <v>191656</v>
          </cell>
          <cell r="H6408">
            <v>1344</v>
          </cell>
        </row>
        <row r="6409">
          <cell r="A6409">
            <v>500345</v>
          </cell>
          <cell r="H6409">
            <v>4320</v>
          </cell>
        </row>
        <row r="6410">
          <cell r="A6410">
            <v>500345</v>
          </cell>
          <cell r="H6410">
            <v>432</v>
          </cell>
        </row>
        <row r="6411">
          <cell r="A6411">
            <v>500736</v>
          </cell>
          <cell r="H6411">
            <v>8319.1200000000008</v>
          </cell>
        </row>
        <row r="6412">
          <cell r="A6412">
            <v>900179</v>
          </cell>
          <cell r="H6412">
            <v>960</v>
          </cell>
        </row>
        <row r="6413">
          <cell r="A6413">
            <v>100016</v>
          </cell>
          <cell r="H6413">
            <v>2008.8</v>
          </cell>
        </row>
        <row r="6414">
          <cell r="A6414">
            <v>100129</v>
          </cell>
          <cell r="H6414">
            <v>2088</v>
          </cell>
        </row>
        <row r="6415">
          <cell r="A6415">
            <v>100202</v>
          </cell>
          <cell r="H6415">
            <v>23600</v>
          </cell>
        </row>
        <row r="6416">
          <cell r="A6416">
            <v>100215</v>
          </cell>
          <cell r="H6416">
            <v>38350</v>
          </cell>
        </row>
        <row r="6417">
          <cell r="A6417">
            <v>100631</v>
          </cell>
          <cell r="H6417">
            <v>23600</v>
          </cell>
        </row>
        <row r="6418">
          <cell r="A6418">
            <v>101415</v>
          </cell>
          <cell r="H6418">
            <v>1236</v>
          </cell>
        </row>
        <row r="6419">
          <cell r="A6419">
            <v>101415</v>
          </cell>
          <cell r="H6419">
            <v>94.45</v>
          </cell>
        </row>
        <row r="6420">
          <cell r="A6420">
            <v>101836</v>
          </cell>
          <cell r="H6420">
            <v>5900</v>
          </cell>
        </row>
        <row r="6421">
          <cell r="A6421">
            <v>102185</v>
          </cell>
          <cell r="H6421">
            <v>900</v>
          </cell>
        </row>
        <row r="6422">
          <cell r="A6422">
            <v>102185</v>
          </cell>
          <cell r="H6422">
            <v>42</v>
          </cell>
        </row>
        <row r="6423">
          <cell r="A6423">
            <v>190057</v>
          </cell>
          <cell r="H6423">
            <v>590</v>
          </cell>
        </row>
        <row r="6424">
          <cell r="A6424">
            <v>190992</v>
          </cell>
          <cell r="H6424">
            <v>50</v>
          </cell>
        </row>
        <row r="6425">
          <cell r="A6425">
            <v>191666</v>
          </cell>
          <cell r="H6425">
            <v>359</v>
          </cell>
        </row>
        <row r="6426">
          <cell r="A6426">
            <v>191666</v>
          </cell>
          <cell r="H6426">
            <v>2937.6</v>
          </cell>
        </row>
        <row r="6427">
          <cell r="A6427">
            <v>201103</v>
          </cell>
          <cell r="H6427">
            <v>8850</v>
          </cell>
        </row>
        <row r="6428">
          <cell r="A6428">
            <v>500084</v>
          </cell>
          <cell r="H6428">
            <v>1824</v>
          </cell>
        </row>
        <row r="6429">
          <cell r="A6429">
            <v>501130</v>
          </cell>
          <cell r="H6429">
            <v>2160</v>
          </cell>
        </row>
        <row r="6430">
          <cell r="A6430">
            <v>502943</v>
          </cell>
          <cell r="H6430">
            <v>180</v>
          </cell>
        </row>
        <row r="6431">
          <cell r="A6431">
            <v>502943</v>
          </cell>
          <cell r="H6431">
            <v>1950</v>
          </cell>
        </row>
        <row r="6432">
          <cell r="A6432">
            <v>503027</v>
          </cell>
          <cell r="H6432">
            <v>148.5</v>
          </cell>
        </row>
        <row r="6433">
          <cell r="A6433">
            <v>503027</v>
          </cell>
          <cell r="H6433">
            <v>3240</v>
          </cell>
        </row>
        <row r="6434">
          <cell r="A6434">
            <v>503027</v>
          </cell>
          <cell r="H6434">
            <v>3360</v>
          </cell>
        </row>
        <row r="6435">
          <cell r="A6435">
            <v>800116</v>
          </cell>
          <cell r="H6435">
            <v>108.5</v>
          </cell>
        </row>
        <row r="6436">
          <cell r="A6436">
            <v>800116</v>
          </cell>
          <cell r="H6436">
            <v>1080</v>
          </cell>
        </row>
        <row r="6437">
          <cell r="A6437">
            <v>100016</v>
          </cell>
          <cell r="H6437">
            <v>831</v>
          </cell>
        </row>
        <row r="6438">
          <cell r="A6438">
            <v>101043</v>
          </cell>
          <cell r="H6438">
            <v>13200</v>
          </cell>
        </row>
        <row r="6439">
          <cell r="A6439">
            <v>101074</v>
          </cell>
          <cell r="H6439">
            <v>2880</v>
          </cell>
        </row>
        <row r="6440">
          <cell r="A6440">
            <v>101221</v>
          </cell>
          <cell r="H6440">
            <v>2014.27</v>
          </cell>
        </row>
        <row r="6441">
          <cell r="A6441">
            <v>101906</v>
          </cell>
          <cell r="H6441">
            <v>4104</v>
          </cell>
        </row>
        <row r="6442">
          <cell r="A6442">
            <v>101951</v>
          </cell>
          <cell r="H6442">
            <v>90</v>
          </cell>
        </row>
        <row r="6443">
          <cell r="A6443">
            <v>101951</v>
          </cell>
          <cell r="H6443">
            <v>2940</v>
          </cell>
        </row>
        <row r="6444">
          <cell r="A6444">
            <v>102312</v>
          </cell>
          <cell r="H6444">
            <v>18000</v>
          </cell>
        </row>
        <row r="6445">
          <cell r="A6445">
            <v>102351</v>
          </cell>
          <cell r="H6445">
            <v>6288</v>
          </cell>
        </row>
        <row r="6446">
          <cell r="A6446">
            <v>102463</v>
          </cell>
          <cell r="H6446">
            <v>656</v>
          </cell>
        </row>
        <row r="6447">
          <cell r="A6447">
            <v>102463</v>
          </cell>
          <cell r="H6447">
            <v>1023</v>
          </cell>
        </row>
        <row r="6448">
          <cell r="A6448">
            <v>102463</v>
          </cell>
          <cell r="H6448">
            <v>840</v>
          </cell>
        </row>
        <row r="6449">
          <cell r="A6449">
            <v>190110</v>
          </cell>
          <cell r="H6449">
            <v>408.51</v>
          </cell>
        </row>
        <row r="6450">
          <cell r="A6450">
            <v>190400</v>
          </cell>
          <cell r="H6450">
            <v>408.51</v>
          </cell>
        </row>
        <row r="6451">
          <cell r="A6451">
            <v>190435</v>
          </cell>
          <cell r="H6451">
            <v>363.02</v>
          </cell>
        </row>
        <row r="6452">
          <cell r="A6452">
            <v>190435</v>
          </cell>
          <cell r="H6452">
            <v>249.2</v>
          </cell>
        </row>
        <row r="6453">
          <cell r="A6453">
            <v>190435</v>
          </cell>
          <cell r="H6453">
            <v>450</v>
          </cell>
        </row>
        <row r="6454">
          <cell r="A6454">
            <v>191583</v>
          </cell>
          <cell r="H6454">
            <v>8880</v>
          </cell>
        </row>
        <row r="6455">
          <cell r="A6455">
            <v>501051</v>
          </cell>
          <cell r="H6455">
            <v>5616</v>
          </cell>
        </row>
        <row r="6456">
          <cell r="A6456">
            <v>501149</v>
          </cell>
          <cell r="H6456">
            <v>13200</v>
          </cell>
        </row>
        <row r="6457">
          <cell r="A6457">
            <v>502413</v>
          </cell>
          <cell r="H6457">
            <v>7344</v>
          </cell>
        </row>
        <row r="6458">
          <cell r="A6458">
            <v>100129</v>
          </cell>
          <cell r="H6458">
            <v>3480</v>
          </cell>
        </row>
        <row r="6459">
          <cell r="A6459">
            <v>100129</v>
          </cell>
          <cell r="H6459">
            <v>696</v>
          </cell>
        </row>
        <row r="6460">
          <cell r="A6460">
            <v>100129</v>
          </cell>
          <cell r="H6460">
            <v>1392</v>
          </cell>
        </row>
        <row r="6461">
          <cell r="A6461">
            <v>100129</v>
          </cell>
          <cell r="H6461">
            <v>1392</v>
          </cell>
        </row>
        <row r="6462">
          <cell r="A6462">
            <v>100129</v>
          </cell>
          <cell r="H6462">
            <v>1392</v>
          </cell>
        </row>
        <row r="6463">
          <cell r="A6463">
            <v>100157</v>
          </cell>
          <cell r="H6463">
            <v>3300</v>
          </cell>
        </row>
        <row r="6464">
          <cell r="A6464">
            <v>100180</v>
          </cell>
          <cell r="H6464">
            <v>3300</v>
          </cell>
        </row>
        <row r="6465">
          <cell r="A6465">
            <v>100254</v>
          </cell>
          <cell r="H6465">
            <v>6600</v>
          </cell>
        </row>
        <row r="6466">
          <cell r="A6466">
            <v>100259</v>
          </cell>
          <cell r="H6466">
            <v>4950</v>
          </cell>
        </row>
        <row r="6467">
          <cell r="A6467">
            <v>100529</v>
          </cell>
          <cell r="H6467">
            <v>254</v>
          </cell>
        </row>
        <row r="6468">
          <cell r="A6468">
            <v>100899</v>
          </cell>
          <cell r="H6468">
            <v>1500</v>
          </cell>
        </row>
        <row r="6469">
          <cell r="A6469">
            <v>101680</v>
          </cell>
          <cell r="H6469">
            <v>189</v>
          </cell>
        </row>
        <row r="6470">
          <cell r="A6470">
            <v>101680</v>
          </cell>
          <cell r="H6470">
            <v>189</v>
          </cell>
        </row>
        <row r="6471">
          <cell r="A6471">
            <v>102313</v>
          </cell>
          <cell r="H6471">
            <v>189</v>
          </cell>
        </row>
        <row r="6472">
          <cell r="A6472">
            <v>102350</v>
          </cell>
          <cell r="H6472">
            <v>7860</v>
          </cell>
        </row>
        <row r="6473">
          <cell r="A6473">
            <v>102479</v>
          </cell>
          <cell r="H6473">
            <v>912</v>
          </cell>
        </row>
        <row r="6474">
          <cell r="A6474">
            <v>190029</v>
          </cell>
          <cell r="H6474">
            <v>2006.4</v>
          </cell>
        </row>
        <row r="6475">
          <cell r="A6475">
            <v>190033</v>
          </cell>
          <cell r="H6475">
            <v>15549.6</v>
          </cell>
        </row>
        <row r="6476">
          <cell r="A6476">
            <v>190115</v>
          </cell>
          <cell r="H6476">
            <v>5160.22</v>
          </cell>
        </row>
        <row r="6477">
          <cell r="A6477">
            <v>190115</v>
          </cell>
          <cell r="H6477">
            <v>7878.65</v>
          </cell>
        </row>
        <row r="6478">
          <cell r="A6478">
            <v>190115</v>
          </cell>
          <cell r="H6478">
            <v>15157.44</v>
          </cell>
        </row>
        <row r="6479">
          <cell r="A6479">
            <v>190115</v>
          </cell>
          <cell r="H6479">
            <v>13089.2</v>
          </cell>
        </row>
        <row r="6480">
          <cell r="A6480">
            <v>190115</v>
          </cell>
          <cell r="H6480">
            <v>3798.34</v>
          </cell>
        </row>
        <row r="6481">
          <cell r="A6481">
            <v>190115</v>
          </cell>
          <cell r="H6481">
            <v>76.099999999999994</v>
          </cell>
        </row>
        <row r="6482">
          <cell r="A6482">
            <v>191389</v>
          </cell>
          <cell r="H6482">
            <v>1483.2</v>
          </cell>
        </row>
        <row r="6483">
          <cell r="A6483">
            <v>191389</v>
          </cell>
          <cell r="H6483">
            <v>70.31</v>
          </cell>
        </row>
        <row r="6484">
          <cell r="A6484">
            <v>191419</v>
          </cell>
          <cell r="H6484">
            <v>2400</v>
          </cell>
        </row>
        <row r="6485">
          <cell r="A6485">
            <v>800028</v>
          </cell>
          <cell r="H6485">
            <v>4950</v>
          </cell>
        </row>
        <row r="6486">
          <cell r="A6486">
            <v>800030</v>
          </cell>
          <cell r="H6486">
            <v>3300</v>
          </cell>
        </row>
        <row r="6487">
          <cell r="A6487">
            <v>900074</v>
          </cell>
          <cell r="H6487">
            <v>7104</v>
          </cell>
        </row>
        <row r="6488">
          <cell r="A6488">
            <v>100071</v>
          </cell>
          <cell r="H6488">
            <v>5443.92</v>
          </cell>
        </row>
        <row r="6489">
          <cell r="A6489">
            <v>101051</v>
          </cell>
          <cell r="H6489">
            <v>5016</v>
          </cell>
        </row>
        <row r="6490">
          <cell r="A6490">
            <v>101422</v>
          </cell>
          <cell r="H6490">
            <v>1500</v>
          </cell>
        </row>
        <row r="6491">
          <cell r="A6491">
            <v>102431</v>
          </cell>
          <cell r="H6491">
            <v>912</v>
          </cell>
        </row>
        <row r="6492">
          <cell r="A6492">
            <v>190962</v>
          </cell>
          <cell r="H6492">
            <v>311.87</v>
          </cell>
        </row>
        <row r="6493">
          <cell r="A6493">
            <v>190962</v>
          </cell>
          <cell r="H6493">
            <v>14.22</v>
          </cell>
        </row>
        <row r="6494">
          <cell r="A6494">
            <v>190962</v>
          </cell>
          <cell r="H6494">
            <v>130.12</v>
          </cell>
        </row>
        <row r="6495">
          <cell r="A6495">
            <v>190962</v>
          </cell>
          <cell r="H6495">
            <v>2765.77</v>
          </cell>
        </row>
        <row r="6496">
          <cell r="A6496">
            <v>190962</v>
          </cell>
          <cell r="H6496">
            <v>134.49</v>
          </cell>
        </row>
        <row r="6497">
          <cell r="A6497">
            <v>190962</v>
          </cell>
          <cell r="H6497">
            <v>2853.78</v>
          </cell>
        </row>
        <row r="6498">
          <cell r="A6498">
            <v>190962</v>
          </cell>
          <cell r="H6498">
            <v>132.71</v>
          </cell>
        </row>
        <row r="6499">
          <cell r="A6499">
            <v>190962</v>
          </cell>
          <cell r="H6499">
            <v>2910.48</v>
          </cell>
        </row>
        <row r="6500">
          <cell r="A6500">
            <v>190962</v>
          </cell>
          <cell r="H6500">
            <v>242.45</v>
          </cell>
        </row>
        <row r="6501">
          <cell r="A6501">
            <v>190962</v>
          </cell>
          <cell r="H6501">
            <v>3034.76</v>
          </cell>
        </row>
        <row r="6502">
          <cell r="A6502">
            <v>190962</v>
          </cell>
          <cell r="H6502">
            <v>138.4</v>
          </cell>
        </row>
        <row r="6503">
          <cell r="A6503">
            <v>190962</v>
          </cell>
          <cell r="H6503">
            <v>5317.26</v>
          </cell>
        </row>
        <row r="6504">
          <cell r="A6504">
            <v>191565</v>
          </cell>
          <cell r="H6504">
            <v>6448</v>
          </cell>
        </row>
        <row r="6505">
          <cell r="A6505">
            <v>201226</v>
          </cell>
          <cell r="H6505">
            <v>288</v>
          </cell>
        </row>
        <row r="6506">
          <cell r="A6506">
            <v>502454</v>
          </cell>
          <cell r="H6506">
            <v>3150</v>
          </cell>
        </row>
        <row r="6507">
          <cell r="A6507">
            <v>502916</v>
          </cell>
          <cell r="H6507">
            <v>1350</v>
          </cell>
        </row>
        <row r="6508">
          <cell r="A6508">
            <v>502916</v>
          </cell>
          <cell r="H6508">
            <v>1007</v>
          </cell>
        </row>
        <row r="6509">
          <cell r="A6509">
            <v>502916</v>
          </cell>
          <cell r="H6509">
            <v>27694.5</v>
          </cell>
        </row>
        <row r="6510">
          <cell r="A6510">
            <v>502916</v>
          </cell>
          <cell r="H6510">
            <v>6468</v>
          </cell>
        </row>
        <row r="6511">
          <cell r="A6511">
            <v>100202</v>
          </cell>
          <cell r="H6511">
            <v>2800</v>
          </cell>
        </row>
        <row r="6512">
          <cell r="A6512">
            <v>100215</v>
          </cell>
          <cell r="H6512">
            <v>4550</v>
          </cell>
        </row>
        <row r="6513">
          <cell r="A6513">
            <v>100431</v>
          </cell>
          <cell r="H6513">
            <v>200</v>
          </cell>
        </row>
        <row r="6514">
          <cell r="A6514">
            <v>100631</v>
          </cell>
          <cell r="H6514">
            <v>2800</v>
          </cell>
        </row>
        <row r="6515">
          <cell r="A6515">
            <v>100940</v>
          </cell>
          <cell r="H6515">
            <v>3150</v>
          </cell>
        </row>
        <row r="6516">
          <cell r="A6516">
            <v>100949</v>
          </cell>
          <cell r="H6516">
            <v>2446.8000000000002</v>
          </cell>
        </row>
        <row r="6517">
          <cell r="A6517">
            <v>100949</v>
          </cell>
          <cell r="H6517">
            <v>2446.8000000000002</v>
          </cell>
        </row>
        <row r="6518">
          <cell r="A6518">
            <v>100998</v>
          </cell>
          <cell r="H6518">
            <v>3914.88</v>
          </cell>
        </row>
        <row r="6519">
          <cell r="A6519">
            <v>100998</v>
          </cell>
          <cell r="H6519">
            <v>3914.88</v>
          </cell>
        </row>
        <row r="6520">
          <cell r="A6520">
            <v>101555</v>
          </cell>
          <cell r="H6520">
            <v>216</v>
          </cell>
        </row>
        <row r="6521">
          <cell r="A6521">
            <v>101676</v>
          </cell>
          <cell r="H6521">
            <v>16495.2</v>
          </cell>
        </row>
        <row r="6522">
          <cell r="A6522">
            <v>101836</v>
          </cell>
          <cell r="H6522">
            <v>700</v>
          </cell>
        </row>
        <row r="6523">
          <cell r="A6523">
            <v>102043</v>
          </cell>
          <cell r="H6523">
            <v>2220</v>
          </cell>
        </row>
        <row r="6524">
          <cell r="A6524">
            <v>102059</v>
          </cell>
          <cell r="H6524">
            <v>1700</v>
          </cell>
        </row>
        <row r="6525">
          <cell r="A6525">
            <v>102134</v>
          </cell>
          <cell r="H6525">
            <v>14520</v>
          </cell>
        </row>
        <row r="6526">
          <cell r="A6526">
            <v>102135</v>
          </cell>
          <cell r="H6526">
            <v>930</v>
          </cell>
        </row>
        <row r="6527">
          <cell r="A6527">
            <v>191071</v>
          </cell>
          <cell r="H6527">
            <v>3225</v>
          </cell>
        </row>
        <row r="6528">
          <cell r="A6528">
            <v>191071</v>
          </cell>
          <cell r="H6528">
            <v>3480</v>
          </cell>
        </row>
        <row r="6529">
          <cell r="A6529">
            <v>191682</v>
          </cell>
          <cell r="H6529">
            <v>13212.72</v>
          </cell>
        </row>
        <row r="6530">
          <cell r="A6530">
            <v>201103</v>
          </cell>
          <cell r="H6530">
            <v>1050</v>
          </cell>
        </row>
        <row r="6531">
          <cell r="A6531">
            <v>201163</v>
          </cell>
          <cell r="H6531">
            <v>762</v>
          </cell>
        </row>
        <row r="6532">
          <cell r="A6532">
            <v>500499</v>
          </cell>
          <cell r="H6532">
            <v>762</v>
          </cell>
        </row>
        <row r="6533">
          <cell r="A6533">
            <v>500572</v>
          </cell>
          <cell r="H6533">
            <v>4824</v>
          </cell>
        </row>
        <row r="6534">
          <cell r="A6534">
            <v>500737</v>
          </cell>
          <cell r="H6534">
            <v>5382.96</v>
          </cell>
        </row>
        <row r="6535">
          <cell r="A6535">
            <v>500737</v>
          </cell>
          <cell r="H6535">
            <v>14680.8</v>
          </cell>
        </row>
        <row r="6536">
          <cell r="A6536">
            <v>501806</v>
          </cell>
          <cell r="H6536">
            <v>6528</v>
          </cell>
        </row>
        <row r="6537">
          <cell r="A6537">
            <v>501806</v>
          </cell>
          <cell r="H6537">
            <v>22648</v>
          </cell>
        </row>
        <row r="6538">
          <cell r="A6538">
            <v>502745</v>
          </cell>
          <cell r="H6538">
            <v>381</v>
          </cell>
        </row>
        <row r="6539">
          <cell r="A6539">
            <v>100594</v>
          </cell>
          <cell r="H6539">
            <v>2390.4</v>
          </cell>
        </row>
        <row r="6540">
          <cell r="A6540">
            <v>100594</v>
          </cell>
          <cell r="H6540">
            <v>359</v>
          </cell>
        </row>
        <row r="6541">
          <cell r="A6541">
            <v>100899</v>
          </cell>
          <cell r="H6541">
            <v>2500</v>
          </cell>
        </row>
        <row r="6542">
          <cell r="A6542">
            <v>101426</v>
          </cell>
          <cell r="H6542">
            <v>3672</v>
          </cell>
        </row>
        <row r="6543">
          <cell r="A6543">
            <v>101597</v>
          </cell>
          <cell r="H6543">
            <v>228</v>
          </cell>
        </row>
        <row r="6544">
          <cell r="A6544">
            <v>101790</v>
          </cell>
          <cell r="H6544">
            <v>5184</v>
          </cell>
        </row>
        <row r="6545">
          <cell r="A6545">
            <v>102135</v>
          </cell>
          <cell r="H6545">
            <v>10230</v>
          </cell>
        </row>
        <row r="6546">
          <cell r="A6546">
            <v>102182</v>
          </cell>
          <cell r="H6546">
            <v>2500</v>
          </cell>
        </row>
        <row r="6547">
          <cell r="A6547">
            <v>102192</v>
          </cell>
          <cell r="H6547">
            <v>17820</v>
          </cell>
        </row>
        <row r="6548">
          <cell r="A6548">
            <v>102313</v>
          </cell>
          <cell r="H6548">
            <v>330</v>
          </cell>
        </row>
        <row r="6549">
          <cell r="A6549">
            <v>102313</v>
          </cell>
          <cell r="H6549">
            <v>3630</v>
          </cell>
        </row>
        <row r="6550">
          <cell r="A6550">
            <v>102315</v>
          </cell>
          <cell r="H6550">
            <v>10230</v>
          </cell>
        </row>
        <row r="6551">
          <cell r="A6551">
            <v>102315</v>
          </cell>
          <cell r="H6551">
            <v>930</v>
          </cell>
        </row>
        <row r="6552">
          <cell r="A6552">
            <v>102318</v>
          </cell>
          <cell r="H6552">
            <v>18480</v>
          </cell>
        </row>
        <row r="6553">
          <cell r="A6553">
            <v>102398</v>
          </cell>
          <cell r="H6553">
            <v>11880</v>
          </cell>
        </row>
        <row r="6554">
          <cell r="A6554">
            <v>190148</v>
          </cell>
          <cell r="H6554">
            <v>1572</v>
          </cell>
        </row>
        <row r="6555">
          <cell r="A6555">
            <v>190148</v>
          </cell>
          <cell r="H6555">
            <v>61</v>
          </cell>
        </row>
        <row r="6556">
          <cell r="A6556">
            <v>190589</v>
          </cell>
          <cell r="H6556">
            <v>1280</v>
          </cell>
        </row>
        <row r="6557">
          <cell r="A6557">
            <v>191071</v>
          </cell>
          <cell r="H6557">
            <v>4000</v>
          </cell>
        </row>
        <row r="6558">
          <cell r="A6558">
            <v>191239</v>
          </cell>
          <cell r="H6558">
            <v>2880</v>
          </cell>
        </row>
        <row r="6559">
          <cell r="A6559">
            <v>191413</v>
          </cell>
          <cell r="H6559">
            <v>2640</v>
          </cell>
        </row>
        <row r="6560">
          <cell r="A6560">
            <v>500275</v>
          </cell>
          <cell r="H6560">
            <v>1748</v>
          </cell>
        </row>
        <row r="6561">
          <cell r="A6561">
            <v>500345</v>
          </cell>
          <cell r="H6561">
            <v>16170</v>
          </cell>
        </row>
        <row r="6562">
          <cell r="A6562">
            <v>502094</v>
          </cell>
          <cell r="H6562">
            <v>5952</v>
          </cell>
        </row>
        <row r="6563">
          <cell r="A6563">
            <v>100157</v>
          </cell>
          <cell r="H6563">
            <v>13200</v>
          </cell>
        </row>
        <row r="6564">
          <cell r="A6564">
            <v>100224</v>
          </cell>
          <cell r="H6564">
            <v>9900</v>
          </cell>
        </row>
        <row r="6565">
          <cell r="A6565">
            <v>100296</v>
          </cell>
          <cell r="H6565">
            <v>1824</v>
          </cell>
        </row>
        <row r="6566">
          <cell r="A6566">
            <v>100296</v>
          </cell>
          <cell r="H6566">
            <v>107.45</v>
          </cell>
        </row>
        <row r="6567">
          <cell r="A6567">
            <v>100963</v>
          </cell>
          <cell r="H6567">
            <v>38304</v>
          </cell>
        </row>
        <row r="6568">
          <cell r="A6568">
            <v>101676</v>
          </cell>
          <cell r="H6568">
            <v>18426.96</v>
          </cell>
        </row>
        <row r="6569">
          <cell r="A6569">
            <v>101755</v>
          </cell>
          <cell r="H6569">
            <v>798</v>
          </cell>
        </row>
        <row r="6570">
          <cell r="A6570">
            <v>101857</v>
          </cell>
          <cell r="H6570">
            <v>3780</v>
          </cell>
        </row>
        <row r="6571">
          <cell r="A6571">
            <v>102017</v>
          </cell>
          <cell r="H6571">
            <v>10890</v>
          </cell>
        </row>
        <row r="6572">
          <cell r="A6572">
            <v>102134</v>
          </cell>
          <cell r="H6572">
            <v>1320</v>
          </cell>
        </row>
        <row r="6573">
          <cell r="A6573">
            <v>102140</v>
          </cell>
          <cell r="H6573">
            <v>10890</v>
          </cell>
        </row>
        <row r="6574">
          <cell r="A6574">
            <v>102141</v>
          </cell>
          <cell r="H6574">
            <v>1290</v>
          </cell>
        </row>
        <row r="6575">
          <cell r="A6575">
            <v>102141</v>
          </cell>
          <cell r="H6575">
            <v>14190</v>
          </cell>
        </row>
        <row r="6576">
          <cell r="A6576">
            <v>102314</v>
          </cell>
          <cell r="H6576">
            <v>6270</v>
          </cell>
        </row>
        <row r="6577">
          <cell r="A6577">
            <v>102316</v>
          </cell>
          <cell r="H6577">
            <v>13530</v>
          </cell>
        </row>
        <row r="6578">
          <cell r="A6578">
            <v>102350</v>
          </cell>
          <cell r="H6578">
            <v>12576</v>
          </cell>
        </row>
        <row r="6579">
          <cell r="A6579">
            <v>102350</v>
          </cell>
          <cell r="H6579">
            <v>23580</v>
          </cell>
        </row>
        <row r="6580">
          <cell r="A6580">
            <v>102415</v>
          </cell>
          <cell r="H6580">
            <v>12600</v>
          </cell>
        </row>
        <row r="6581">
          <cell r="A6581">
            <v>190241</v>
          </cell>
          <cell r="H6581">
            <v>74.260000000000005</v>
          </cell>
        </row>
        <row r="6582">
          <cell r="A6582">
            <v>190241</v>
          </cell>
          <cell r="H6582">
            <v>3420</v>
          </cell>
        </row>
        <row r="6583">
          <cell r="A6583">
            <v>190710</v>
          </cell>
          <cell r="H6583">
            <v>6552</v>
          </cell>
        </row>
        <row r="6584">
          <cell r="A6584">
            <v>191175</v>
          </cell>
          <cell r="H6584">
            <v>240</v>
          </cell>
        </row>
        <row r="6585">
          <cell r="A6585">
            <v>191175</v>
          </cell>
          <cell r="H6585">
            <v>165</v>
          </cell>
        </row>
        <row r="6586">
          <cell r="A6586">
            <v>191175</v>
          </cell>
          <cell r="H6586">
            <v>75</v>
          </cell>
        </row>
        <row r="6587">
          <cell r="A6587">
            <v>191231</v>
          </cell>
          <cell r="H6587">
            <v>108</v>
          </cell>
        </row>
        <row r="6588">
          <cell r="A6588">
            <v>191231</v>
          </cell>
          <cell r="H6588">
            <v>1560</v>
          </cell>
        </row>
        <row r="6589">
          <cell r="A6589">
            <v>191645</v>
          </cell>
          <cell r="H6589">
            <v>19145.5</v>
          </cell>
        </row>
        <row r="6590">
          <cell r="A6590">
            <v>191687</v>
          </cell>
          <cell r="H6590">
            <v>190</v>
          </cell>
        </row>
        <row r="6591">
          <cell r="A6591">
            <v>500014</v>
          </cell>
          <cell r="H6591">
            <v>19800</v>
          </cell>
        </row>
        <row r="6592">
          <cell r="A6592">
            <v>500547</v>
          </cell>
          <cell r="H6592">
            <v>179880</v>
          </cell>
        </row>
        <row r="6593">
          <cell r="A6593">
            <v>501636</v>
          </cell>
          <cell r="H6593">
            <v>912</v>
          </cell>
        </row>
        <row r="6594">
          <cell r="A6594">
            <v>800022</v>
          </cell>
          <cell r="H6594">
            <v>12320</v>
          </cell>
        </row>
        <row r="6595">
          <cell r="A6595">
            <v>800031</v>
          </cell>
          <cell r="H6595">
            <v>2736</v>
          </cell>
        </row>
        <row r="6596">
          <cell r="A6596">
            <v>800283</v>
          </cell>
          <cell r="H6596">
            <v>3214.48</v>
          </cell>
        </row>
        <row r="6597">
          <cell r="A6597">
            <v>101956</v>
          </cell>
          <cell r="H6597">
            <v>4560</v>
          </cell>
        </row>
        <row r="6598">
          <cell r="A6598">
            <v>102017</v>
          </cell>
          <cell r="H6598">
            <v>990</v>
          </cell>
        </row>
        <row r="6599">
          <cell r="A6599">
            <v>102140</v>
          </cell>
          <cell r="H6599">
            <v>990</v>
          </cell>
        </row>
        <row r="6600">
          <cell r="A6600">
            <v>102192</v>
          </cell>
          <cell r="H6600">
            <v>1620</v>
          </cell>
        </row>
        <row r="6601">
          <cell r="A6601">
            <v>102314</v>
          </cell>
          <cell r="H6601">
            <v>570</v>
          </cell>
        </row>
        <row r="6602">
          <cell r="A6602">
            <v>102316</v>
          </cell>
          <cell r="H6602">
            <v>1230</v>
          </cell>
        </row>
        <row r="6603">
          <cell r="A6603">
            <v>102318</v>
          </cell>
          <cell r="H6603">
            <v>1680</v>
          </cell>
        </row>
        <row r="6604">
          <cell r="A6604">
            <v>190269</v>
          </cell>
          <cell r="H6604">
            <v>72</v>
          </cell>
        </row>
        <row r="6605">
          <cell r="A6605">
            <v>190269</v>
          </cell>
          <cell r="H6605">
            <v>2592</v>
          </cell>
        </row>
        <row r="6606">
          <cell r="A6606">
            <v>190383</v>
          </cell>
          <cell r="H6606">
            <v>1800</v>
          </cell>
        </row>
        <row r="6607">
          <cell r="A6607">
            <v>190383</v>
          </cell>
          <cell r="H6607">
            <v>65</v>
          </cell>
        </row>
        <row r="6608">
          <cell r="A6608">
            <v>191358</v>
          </cell>
          <cell r="H6608">
            <v>9046.7999999999993</v>
          </cell>
        </row>
        <row r="6609">
          <cell r="A6609">
            <v>201274</v>
          </cell>
          <cell r="H6609">
            <v>1899.5</v>
          </cell>
        </row>
        <row r="6610">
          <cell r="A6610">
            <v>201274</v>
          </cell>
          <cell r="H6610">
            <v>400</v>
          </cell>
        </row>
        <row r="6611">
          <cell r="A6611">
            <v>201274</v>
          </cell>
          <cell r="H6611">
            <v>131</v>
          </cell>
        </row>
        <row r="6612">
          <cell r="A6612">
            <v>201274</v>
          </cell>
          <cell r="H6612">
            <v>65.5</v>
          </cell>
        </row>
        <row r="6613">
          <cell r="A6613">
            <v>201274</v>
          </cell>
          <cell r="H6613">
            <v>262</v>
          </cell>
        </row>
        <row r="6614">
          <cell r="A6614">
            <v>201274</v>
          </cell>
          <cell r="H6614">
            <v>65.5</v>
          </cell>
        </row>
        <row r="6615">
          <cell r="A6615">
            <v>201274</v>
          </cell>
          <cell r="H6615">
            <v>524</v>
          </cell>
        </row>
        <row r="6616">
          <cell r="A6616">
            <v>201274</v>
          </cell>
          <cell r="H6616">
            <v>851.5</v>
          </cell>
        </row>
        <row r="6617">
          <cell r="A6617">
            <v>201274</v>
          </cell>
          <cell r="H6617">
            <v>5436.5</v>
          </cell>
        </row>
        <row r="6618">
          <cell r="A6618">
            <v>201274</v>
          </cell>
          <cell r="H6618">
            <v>400</v>
          </cell>
        </row>
        <row r="6619">
          <cell r="A6619">
            <v>201274</v>
          </cell>
          <cell r="H6619">
            <v>458.5</v>
          </cell>
        </row>
        <row r="6620">
          <cell r="A6620">
            <v>201274</v>
          </cell>
          <cell r="H6620">
            <v>393</v>
          </cell>
        </row>
        <row r="6621">
          <cell r="A6621">
            <v>201274</v>
          </cell>
          <cell r="H6621">
            <v>1800</v>
          </cell>
        </row>
        <row r="6622">
          <cell r="A6622">
            <v>500345</v>
          </cell>
          <cell r="H6622">
            <v>1470</v>
          </cell>
        </row>
        <row r="6623">
          <cell r="A6623">
            <v>502048</v>
          </cell>
          <cell r="H6623">
            <v>2332.5</v>
          </cell>
        </row>
        <row r="6624">
          <cell r="A6624">
            <v>502543</v>
          </cell>
          <cell r="H6624">
            <v>6048</v>
          </cell>
        </row>
        <row r="6625">
          <cell r="A6625">
            <v>502994</v>
          </cell>
          <cell r="H6625">
            <v>1296</v>
          </cell>
        </row>
        <row r="6626">
          <cell r="A6626">
            <v>502994</v>
          </cell>
          <cell r="H6626">
            <v>97.4</v>
          </cell>
        </row>
        <row r="6627">
          <cell r="A6627">
            <v>800285</v>
          </cell>
          <cell r="H6627">
            <v>1550</v>
          </cell>
        </row>
        <row r="6628">
          <cell r="A6628">
            <v>900291</v>
          </cell>
          <cell r="H6628">
            <v>3192</v>
          </cell>
        </row>
        <row r="6629">
          <cell r="A6629">
            <v>100925</v>
          </cell>
          <cell r="H6629">
            <v>2758</v>
          </cell>
        </row>
        <row r="6630">
          <cell r="A6630">
            <v>100925</v>
          </cell>
          <cell r="H6630">
            <v>16807.5</v>
          </cell>
        </row>
        <row r="6631">
          <cell r="A6631">
            <v>101423</v>
          </cell>
          <cell r="H6631">
            <v>1972</v>
          </cell>
        </row>
        <row r="6632">
          <cell r="A6632">
            <v>101755</v>
          </cell>
          <cell r="H6632">
            <v>304</v>
          </cell>
        </row>
        <row r="6633">
          <cell r="A6633">
            <v>102398</v>
          </cell>
          <cell r="H6633">
            <v>1080</v>
          </cell>
        </row>
        <row r="6634">
          <cell r="A6634">
            <v>190980</v>
          </cell>
          <cell r="H6634">
            <v>28939.68</v>
          </cell>
        </row>
        <row r="6635">
          <cell r="A6635">
            <v>500377</v>
          </cell>
          <cell r="H6635">
            <v>6200</v>
          </cell>
        </row>
        <row r="6636">
          <cell r="A6636">
            <v>900067</v>
          </cell>
          <cell r="H6636">
            <v>594</v>
          </cell>
        </row>
        <row r="6637">
          <cell r="A6637">
            <v>900067</v>
          </cell>
          <cell r="H6637">
            <v>387</v>
          </cell>
        </row>
        <row r="6638">
          <cell r="A6638">
            <v>900067</v>
          </cell>
          <cell r="H6638">
            <v>1173</v>
          </cell>
        </row>
        <row r="6639">
          <cell r="A6639">
            <v>900067</v>
          </cell>
          <cell r="H6639">
            <v>906</v>
          </cell>
        </row>
        <row r="6640">
          <cell r="A6640">
            <v>900067</v>
          </cell>
          <cell r="H6640">
            <v>33788.480000000003</v>
          </cell>
        </row>
        <row r="6641">
          <cell r="A6641">
            <v>100415</v>
          </cell>
          <cell r="H6641">
            <v>31</v>
          </cell>
        </row>
        <row r="6642">
          <cell r="A6642">
            <v>101334</v>
          </cell>
          <cell r="H6642">
            <v>1320</v>
          </cell>
        </row>
        <row r="6643">
          <cell r="A6643">
            <v>101790</v>
          </cell>
          <cell r="H6643">
            <v>1512</v>
          </cell>
        </row>
        <row r="6644">
          <cell r="A6644">
            <v>190371</v>
          </cell>
          <cell r="H6644">
            <v>7948.9</v>
          </cell>
        </row>
        <row r="6645">
          <cell r="A6645">
            <v>190551</v>
          </cell>
          <cell r="H6645">
            <v>360</v>
          </cell>
        </row>
        <row r="6646">
          <cell r="A6646">
            <v>191215</v>
          </cell>
          <cell r="H6646">
            <v>6300</v>
          </cell>
        </row>
        <row r="6647">
          <cell r="A6647">
            <v>191691</v>
          </cell>
          <cell r="H6647">
            <v>147</v>
          </cell>
        </row>
        <row r="6648">
          <cell r="A6648">
            <v>501986</v>
          </cell>
          <cell r="H6648">
            <v>6800</v>
          </cell>
        </row>
        <row r="6649">
          <cell r="A6649">
            <v>100166</v>
          </cell>
          <cell r="H6649">
            <v>480</v>
          </cell>
        </row>
        <row r="6650">
          <cell r="A6650">
            <v>101421</v>
          </cell>
          <cell r="H6650">
            <v>1200</v>
          </cell>
        </row>
        <row r="6651">
          <cell r="A6651">
            <v>101959</v>
          </cell>
          <cell r="H6651">
            <v>9936</v>
          </cell>
        </row>
        <row r="6652">
          <cell r="A6652">
            <v>102350</v>
          </cell>
          <cell r="H6652">
            <v>550</v>
          </cell>
        </row>
        <row r="6653">
          <cell r="A6653">
            <v>190532</v>
          </cell>
          <cell r="H6653">
            <v>6288</v>
          </cell>
        </row>
        <row r="6654">
          <cell r="A6654">
            <v>191432</v>
          </cell>
          <cell r="H6654">
            <v>420</v>
          </cell>
        </row>
        <row r="6655">
          <cell r="A6655">
            <v>500547</v>
          </cell>
          <cell r="H6655">
            <v>14940</v>
          </cell>
        </row>
        <row r="6656">
          <cell r="A6656">
            <v>502048</v>
          </cell>
          <cell r="H6656">
            <v>5005.2</v>
          </cell>
        </row>
        <row r="6657">
          <cell r="A6657">
            <v>503071</v>
          </cell>
          <cell r="H6657">
            <v>961.4</v>
          </cell>
        </row>
        <row r="6658">
          <cell r="A6658">
            <v>503071</v>
          </cell>
          <cell r="H6658">
            <v>174</v>
          </cell>
        </row>
        <row r="6659">
          <cell r="A6659">
            <v>100129</v>
          </cell>
          <cell r="H6659">
            <v>3480</v>
          </cell>
        </row>
        <row r="6660">
          <cell r="A6660">
            <v>100129</v>
          </cell>
          <cell r="H6660">
            <v>696</v>
          </cell>
        </row>
        <row r="6661">
          <cell r="A6661">
            <v>100129</v>
          </cell>
          <cell r="H6661">
            <v>696</v>
          </cell>
        </row>
        <row r="6662">
          <cell r="A6662">
            <v>100145</v>
          </cell>
          <cell r="H6662">
            <v>5490</v>
          </cell>
        </row>
        <row r="6663">
          <cell r="A6663">
            <v>100342</v>
          </cell>
          <cell r="H6663">
            <v>30600</v>
          </cell>
        </row>
        <row r="6664">
          <cell r="A6664">
            <v>100420</v>
          </cell>
          <cell r="H6664">
            <v>1550</v>
          </cell>
        </row>
        <row r="6665">
          <cell r="A6665">
            <v>100493</v>
          </cell>
          <cell r="H6665">
            <v>7750</v>
          </cell>
        </row>
        <row r="6666">
          <cell r="A6666">
            <v>100900</v>
          </cell>
          <cell r="H6666">
            <v>270</v>
          </cell>
        </row>
        <row r="6667">
          <cell r="A6667">
            <v>100907</v>
          </cell>
          <cell r="H6667">
            <v>1230</v>
          </cell>
        </row>
        <row r="6668">
          <cell r="A6668">
            <v>101555</v>
          </cell>
          <cell r="H6668">
            <v>1140</v>
          </cell>
        </row>
        <row r="6669">
          <cell r="A6669">
            <v>190382</v>
          </cell>
          <cell r="H6669">
            <v>216</v>
          </cell>
        </row>
        <row r="6670">
          <cell r="A6670">
            <v>190382</v>
          </cell>
          <cell r="H6670">
            <v>3996</v>
          </cell>
        </row>
        <row r="6671">
          <cell r="A6671">
            <v>190382</v>
          </cell>
          <cell r="H6671">
            <v>2592</v>
          </cell>
        </row>
        <row r="6672">
          <cell r="A6672">
            <v>201231</v>
          </cell>
          <cell r="H6672">
            <v>1550</v>
          </cell>
        </row>
        <row r="6673">
          <cell r="A6673">
            <v>201274</v>
          </cell>
          <cell r="H6673">
            <v>1441</v>
          </cell>
        </row>
        <row r="6674">
          <cell r="A6674">
            <v>201274</v>
          </cell>
          <cell r="H6674">
            <v>1800</v>
          </cell>
        </row>
        <row r="6675">
          <cell r="A6675">
            <v>201274</v>
          </cell>
          <cell r="H6675">
            <v>7925.5</v>
          </cell>
        </row>
        <row r="6676">
          <cell r="A6676">
            <v>500082</v>
          </cell>
          <cell r="H6676">
            <v>778</v>
          </cell>
        </row>
        <row r="6677">
          <cell r="A6677">
            <v>500082</v>
          </cell>
          <cell r="H6677">
            <v>1080</v>
          </cell>
        </row>
        <row r="6678">
          <cell r="A6678">
            <v>500851</v>
          </cell>
          <cell r="H6678">
            <v>6696</v>
          </cell>
        </row>
        <row r="6679">
          <cell r="A6679">
            <v>501628</v>
          </cell>
          <cell r="H6679">
            <v>4860</v>
          </cell>
        </row>
        <row r="6680">
          <cell r="A6680">
            <v>502973</v>
          </cell>
          <cell r="H6680">
            <v>3936</v>
          </cell>
        </row>
        <row r="6681">
          <cell r="A6681">
            <v>900291</v>
          </cell>
          <cell r="H6681">
            <v>378</v>
          </cell>
        </row>
        <row r="6682">
          <cell r="A6682">
            <v>100342</v>
          </cell>
          <cell r="H6682">
            <v>1270</v>
          </cell>
        </row>
        <row r="6683">
          <cell r="A6683">
            <v>101597</v>
          </cell>
          <cell r="H6683">
            <v>38</v>
          </cell>
        </row>
        <row r="6684">
          <cell r="A6684">
            <v>101702</v>
          </cell>
          <cell r="H6684">
            <v>39</v>
          </cell>
        </row>
        <row r="6685">
          <cell r="A6685">
            <v>101702</v>
          </cell>
          <cell r="H6685">
            <v>351</v>
          </cell>
        </row>
        <row r="6686">
          <cell r="A6686">
            <v>101703</v>
          </cell>
          <cell r="H6686">
            <v>2418</v>
          </cell>
        </row>
        <row r="6687">
          <cell r="A6687">
            <v>101704</v>
          </cell>
          <cell r="H6687">
            <v>585</v>
          </cell>
        </row>
        <row r="6688">
          <cell r="A6688">
            <v>101704</v>
          </cell>
          <cell r="H6688">
            <v>975</v>
          </cell>
        </row>
        <row r="6689">
          <cell r="A6689">
            <v>101705</v>
          </cell>
          <cell r="H6689">
            <v>1716</v>
          </cell>
        </row>
        <row r="6690">
          <cell r="A6690">
            <v>102362</v>
          </cell>
          <cell r="H6690">
            <v>280</v>
          </cell>
        </row>
        <row r="6691">
          <cell r="A6691">
            <v>102362</v>
          </cell>
          <cell r="H6691">
            <v>590</v>
          </cell>
        </row>
        <row r="6692">
          <cell r="A6692">
            <v>190264</v>
          </cell>
          <cell r="H6692">
            <v>925.47</v>
          </cell>
        </row>
        <row r="6693">
          <cell r="A6693">
            <v>191109</v>
          </cell>
          <cell r="H6693">
            <v>351</v>
          </cell>
        </row>
        <row r="6694">
          <cell r="A6694">
            <v>191688</v>
          </cell>
          <cell r="H6694">
            <v>6300</v>
          </cell>
        </row>
        <row r="6695">
          <cell r="A6695">
            <v>500139</v>
          </cell>
          <cell r="H6695">
            <v>5400</v>
          </cell>
        </row>
        <row r="6696">
          <cell r="A6696">
            <v>502454</v>
          </cell>
          <cell r="H6696">
            <v>3150</v>
          </cell>
        </row>
        <row r="6697">
          <cell r="A6697">
            <v>502617</v>
          </cell>
          <cell r="H6697">
            <v>696</v>
          </cell>
        </row>
        <row r="6698">
          <cell r="A6698">
            <v>100071</v>
          </cell>
          <cell r="H6698">
            <v>5443.92</v>
          </cell>
        </row>
        <row r="6699">
          <cell r="A6699">
            <v>100646</v>
          </cell>
          <cell r="H6699">
            <v>7750</v>
          </cell>
        </row>
        <row r="6700">
          <cell r="A6700">
            <v>100646</v>
          </cell>
          <cell r="H6700">
            <v>127</v>
          </cell>
        </row>
        <row r="6701">
          <cell r="A6701">
            <v>100939</v>
          </cell>
          <cell r="H6701">
            <v>1575</v>
          </cell>
        </row>
        <row r="6702">
          <cell r="A6702">
            <v>101702</v>
          </cell>
          <cell r="H6702">
            <v>2418</v>
          </cell>
        </row>
        <row r="6703">
          <cell r="A6703">
            <v>101702</v>
          </cell>
          <cell r="H6703">
            <v>2340</v>
          </cell>
        </row>
        <row r="6704">
          <cell r="A6704">
            <v>101702</v>
          </cell>
          <cell r="H6704">
            <v>4446</v>
          </cell>
        </row>
        <row r="6705">
          <cell r="A6705">
            <v>102417</v>
          </cell>
          <cell r="H6705">
            <v>72</v>
          </cell>
        </row>
        <row r="6706">
          <cell r="A6706">
            <v>102417</v>
          </cell>
          <cell r="H6706">
            <v>780</v>
          </cell>
        </row>
        <row r="6707">
          <cell r="A6707">
            <v>102447</v>
          </cell>
          <cell r="H6707">
            <v>1120</v>
          </cell>
        </row>
        <row r="6708">
          <cell r="A6708">
            <v>102447</v>
          </cell>
          <cell r="H6708">
            <v>850</v>
          </cell>
        </row>
        <row r="6709">
          <cell r="A6709">
            <v>102471</v>
          </cell>
          <cell r="H6709">
            <v>2280</v>
          </cell>
        </row>
        <row r="6710">
          <cell r="A6710">
            <v>190057</v>
          </cell>
          <cell r="H6710">
            <v>11536.8</v>
          </cell>
        </row>
        <row r="6711">
          <cell r="A6711">
            <v>190057</v>
          </cell>
          <cell r="H6711">
            <v>501.6</v>
          </cell>
        </row>
        <row r="6712">
          <cell r="A6712">
            <v>190428</v>
          </cell>
          <cell r="H6712">
            <v>540</v>
          </cell>
        </row>
        <row r="6713">
          <cell r="A6713">
            <v>191127</v>
          </cell>
          <cell r="H6713">
            <v>2508</v>
          </cell>
        </row>
        <row r="6714">
          <cell r="A6714">
            <v>191383</v>
          </cell>
          <cell r="H6714">
            <v>1581</v>
          </cell>
        </row>
        <row r="6715">
          <cell r="A6715">
            <v>191405</v>
          </cell>
          <cell r="H6715">
            <v>6600</v>
          </cell>
        </row>
        <row r="6716">
          <cell r="A6716">
            <v>191522</v>
          </cell>
          <cell r="H6716">
            <v>20664.12</v>
          </cell>
        </row>
        <row r="6717">
          <cell r="A6717">
            <v>191535</v>
          </cell>
          <cell r="H6717">
            <v>5125.5</v>
          </cell>
        </row>
        <row r="6718">
          <cell r="A6718">
            <v>191535</v>
          </cell>
          <cell r="H6718">
            <v>3544.5</v>
          </cell>
        </row>
        <row r="6719">
          <cell r="A6719">
            <v>500084</v>
          </cell>
          <cell r="H6719">
            <v>456</v>
          </cell>
        </row>
        <row r="6720">
          <cell r="A6720">
            <v>500964</v>
          </cell>
          <cell r="H6720">
            <v>3400</v>
          </cell>
        </row>
        <row r="6721">
          <cell r="A6721">
            <v>502065</v>
          </cell>
          <cell r="H6721">
            <v>1890</v>
          </cell>
        </row>
        <row r="6722">
          <cell r="A6722">
            <v>502082</v>
          </cell>
          <cell r="H6722">
            <v>2323</v>
          </cell>
        </row>
        <row r="6723">
          <cell r="A6723">
            <v>100036</v>
          </cell>
          <cell r="H6723">
            <v>8424</v>
          </cell>
        </row>
        <row r="6724">
          <cell r="A6724">
            <v>100036</v>
          </cell>
          <cell r="H6724">
            <v>162</v>
          </cell>
        </row>
        <row r="6725">
          <cell r="A6725">
            <v>100132</v>
          </cell>
          <cell r="H6725">
            <v>3150</v>
          </cell>
        </row>
        <row r="6726">
          <cell r="A6726">
            <v>100708</v>
          </cell>
          <cell r="H6726">
            <v>5475.6</v>
          </cell>
        </row>
        <row r="6727">
          <cell r="A6727">
            <v>102076</v>
          </cell>
          <cell r="H6727">
            <v>4104</v>
          </cell>
        </row>
        <row r="6728">
          <cell r="A6728">
            <v>102415</v>
          </cell>
          <cell r="H6728">
            <v>12600</v>
          </cell>
        </row>
        <row r="6729">
          <cell r="A6729">
            <v>190371</v>
          </cell>
          <cell r="H6729">
            <v>42.46</v>
          </cell>
        </row>
        <row r="6730">
          <cell r="A6730">
            <v>190428</v>
          </cell>
          <cell r="H6730">
            <v>1080</v>
          </cell>
        </row>
        <row r="6731">
          <cell r="A6731">
            <v>190950</v>
          </cell>
          <cell r="H6731">
            <v>2506.8000000000002</v>
          </cell>
        </row>
        <row r="6732">
          <cell r="A6732">
            <v>191638</v>
          </cell>
          <cell r="H6732">
            <v>120</v>
          </cell>
        </row>
        <row r="6733">
          <cell r="A6733">
            <v>500812</v>
          </cell>
          <cell r="H6733">
            <v>4500</v>
          </cell>
        </row>
        <row r="6734">
          <cell r="A6734">
            <v>501051</v>
          </cell>
          <cell r="H6734">
            <v>5616</v>
          </cell>
        </row>
        <row r="6735">
          <cell r="A6735">
            <v>501596</v>
          </cell>
          <cell r="H6735">
            <v>2736</v>
          </cell>
        </row>
        <row r="6736">
          <cell r="A6736">
            <v>502824</v>
          </cell>
          <cell r="H6736">
            <v>89310</v>
          </cell>
        </row>
        <row r="6737">
          <cell r="A6737">
            <v>502926</v>
          </cell>
          <cell r="H6737">
            <v>4560</v>
          </cell>
        </row>
        <row r="6738">
          <cell r="A6738">
            <v>101421</v>
          </cell>
          <cell r="H6738">
            <v>2550</v>
          </cell>
        </row>
        <row r="6739">
          <cell r="A6739">
            <v>101422</v>
          </cell>
          <cell r="H6739">
            <v>340</v>
          </cell>
        </row>
        <row r="6740">
          <cell r="A6740">
            <v>101424</v>
          </cell>
          <cell r="H6740">
            <v>102</v>
          </cell>
        </row>
        <row r="6741">
          <cell r="A6741">
            <v>101424</v>
          </cell>
          <cell r="H6741">
            <v>544</v>
          </cell>
        </row>
        <row r="6742">
          <cell r="A6742">
            <v>101694</v>
          </cell>
          <cell r="H6742">
            <v>540</v>
          </cell>
        </row>
        <row r="6743">
          <cell r="A6743">
            <v>101694</v>
          </cell>
          <cell r="H6743">
            <v>78</v>
          </cell>
        </row>
        <row r="6744">
          <cell r="A6744">
            <v>101755</v>
          </cell>
          <cell r="H6744">
            <v>342</v>
          </cell>
        </row>
        <row r="6745">
          <cell r="A6745">
            <v>102119</v>
          </cell>
          <cell r="H6745">
            <v>5100</v>
          </cell>
        </row>
        <row r="6746">
          <cell r="A6746">
            <v>102486</v>
          </cell>
          <cell r="H6746">
            <v>606</v>
          </cell>
        </row>
        <row r="6747">
          <cell r="A6747">
            <v>190269</v>
          </cell>
          <cell r="H6747">
            <v>8294</v>
          </cell>
        </row>
        <row r="6748">
          <cell r="A6748">
            <v>190269</v>
          </cell>
          <cell r="H6748">
            <v>600</v>
          </cell>
        </row>
        <row r="6749">
          <cell r="A6749">
            <v>190269</v>
          </cell>
          <cell r="H6749">
            <v>918</v>
          </cell>
        </row>
        <row r="6750">
          <cell r="A6750">
            <v>190382</v>
          </cell>
          <cell r="H6750">
            <v>324</v>
          </cell>
        </row>
        <row r="6751">
          <cell r="A6751">
            <v>190482</v>
          </cell>
          <cell r="H6751">
            <v>9000</v>
          </cell>
        </row>
        <row r="6752">
          <cell r="A6752">
            <v>190552</v>
          </cell>
          <cell r="H6752">
            <v>7076.11</v>
          </cell>
        </row>
        <row r="6753">
          <cell r="A6753">
            <v>190774</v>
          </cell>
          <cell r="H6753">
            <v>8988.98</v>
          </cell>
        </row>
        <row r="6754">
          <cell r="A6754">
            <v>191696</v>
          </cell>
          <cell r="H6754">
            <v>465.28</v>
          </cell>
        </row>
        <row r="6755">
          <cell r="A6755">
            <v>900370</v>
          </cell>
          <cell r="H6755">
            <v>45</v>
          </cell>
        </row>
        <row r="6756">
          <cell r="A6756">
            <v>900370</v>
          </cell>
          <cell r="H6756">
            <v>1152</v>
          </cell>
        </row>
        <row r="6757">
          <cell r="A6757">
            <v>500084</v>
          </cell>
          <cell r="H6757">
            <v>1824</v>
          </cell>
        </row>
        <row r="6758">
          <cell r="A6758">
            <v>500345</v>
          </cell>
          <cell r="H6758">
            <v>189</v>
          </cell>
        </row>
        <row r="6759">
          <cell r="A6759">
            <v>100251</v>
          </cell>
          <cell r="H6759">
            <v>540</v>
          </cell>
        </row>
        <row r="6760">
          <cell r="A6760">
            <v>100402</v>
          </cell>
          <cell r="H6760">
            <v>96</v>
          </cell>
        </row>
        <row r="6761">
          <cell r="A6761">
            <v>101354</v>
          </cell>
          <cell r="H6761">
            <v>8880</v>
          </cell>
        </row>
        <row r="6762">
          <cell r="A6762">
            <v>101424</v>
          </cell>
          <cell r="H6762">
            <v>442</v>
          </cell>
        </row>
        <row r="6763">
          <cell r="A6763">
            <v>102427</v>
          </cell>
          <cell r="H6763">
            <v>29392.04</v>
          </cell>
        </row>
        <row r="6764">
          <cell r="A6764">
            <v>102427</v>
          </cell>
          <cell r="H6764">
            <v>1146.29</v>
          </cell>
        </row>
        <row r="6765">
          <cell r="A6765">
            <v>190551</v>
          </cell>
          <cell r="H6765">
            <v>882</v>
          </cell>
        </row>
        <row r="6766">
          <cell r="A6766">
            <v>191432</v>
          </cell>
          <cell r="H6766">
            <v>180</v>
          </cell>
        </row>
        <row r="6767">
          <cell r="A6767">
            <v>201226</v>
          </cell>
          <cell r="H6767">
            <v>180</v>
          </cell>
        </row>
        <row r="6768">
          <cell r="A6768">
            <v>500363</v>
          </cell>
          <cell r="H6768">
            <v>90</v>
          </cell>
        </row>
        <row r="6769">
          <cell r="A6769">
            <v>100129</v>
          </cell>
          <cell r="H6769">
            <v>864</v>
          </cell>
        </row>
        <row r="6770">
          <cell r="A6770">
            <v>100181</v>
          </cell>
          <cell r="H6770">
            <v>8400</v>
          </cell>
        </row>
        <row r="6771">
          <cell r="A6771">
            <v>100520</v>
          </cell>
          <cell r="H6771">
            <v>225</v>
          </cell>
        </row>
        <row r="6772">
          <cell r="A6772">
            <v>100577</v>
          </cell>
          <cell r="H6772">
            <v>4860</v>
          </cell>
        </row>
        <row r="6773">
          <cell r="A6773">
            <v>100577</v>
          </cell>
          <cell r="H6773">
            <v>211.65</v>
          </cell>
        </row>
        <row r="6774">
          <cell r="A6774">
            <v>100717</v>
          </cell>
          <cell r="H6774">
            <v>576</v>
          </cell>
        </row>
        <row r="6775">
          <cell r="A6775">
            <v>101315</v>
          </cell>
          <cell r="H6775">
            <v>1500</v>
          </cell>
        </row>
        <row r="6776">
          <cell r="A6776">
            <v>101423</v>
          </cell>
          <cell r="H6776">
            <v>816</v>
          </cell>
        </row>
        <row r="6777">
          <cell r="A6777">
            <v>101533</v>
          </cell>
          <cell r="H6777">
            <v>1248</v>
          </cell>
        </row>
        <row r="6778">
          <cell r="A6778">
            <v>102137</v>
          </cell>
          <cell r="H6778">
            <v>840</v>
          </cell>
        </row>
        <row r="6779">
          <cell r="A6779">
            <v>102182</v>
          </cell>
          <cell r="H6779">
            <v>400</v>
          </cell>
        </row>
        <row r="6780">
          <cell r="A6780">
            <v>190365</v>
          </cell>
          <cell r="H6780">
            <v>306.77</v>
          </cell>
        </row>
        <row r="6781">
          <cell r="A6781">
            <v>190365</v>
          </cell>
          <cell r="H6781">
            <v>2274.08</v>
          </cell>
        </row>
        <row r="6782">
          <cell r="A6782">
            <v>190366</v>
          </cell>
          <cell r="H6782">
            <v>8150.92</v>
          </cell>
        </row>
        <row r="6783">
          <cell r="A6783">
            <v>190366</v>
          </cell>
          <cell r="H6783">
            <v>524.1</v>
          </cell>
        </row>
        <row r="6784">
          <cell r="A6784">
            <v>190366</v>
          </cell>
          <cell r="H6784">
            <v>294.89999999999998</v>
          </cell>
        </row>
        <row r="6785">
          <cell r="A6785">
            <v>190366</v>
          </cell>
          <cell r="H6785">
            <v>4586.3599999999997</v>
          </cell>
        </row>
        <row r="6786">
          <cell r="A6786">
            <v>190366</v>
          </cell>
          <cell r="H6786">
            <v>761.27</v>
          </cell>
        </row>
        <row r="6787">
          <cell r="A6787">
            <v>190366</v>
          </cell>
          <cell r="H6787">
            <v>11839.39</v>
          </cell>
        </row>
        <row r="6788">
          <cell r="A6788">
            <v>190962</v>
          </cell>
          <cell r="H6788">
            <v>5789.97</v>
          </cell>
        </row>
        <row r="6789">
          <cell r="A6789">
            <v>190962</v>
          </cell>
          <cell r="H6789">
            <v>264.02999999999997</v>
          </cell>
        </row>
        <row r="6790">
          <cell r="A6790">
            <v>191645</v>
          </cell>
          <cell r="H6790">
            <v>22833</v>
          </cell>
        </row>
        <row r="6791">
          <cell r="A6791">
            <v>191669</v>
          </cell>
          <cell r="H6791">
            <v>6000</v>
          </cell>
        </row>
        <row r="6792">
          <cell r="A6792">
            <v>500365</v>
          </cell>
          <cell r="H6792">
            <v>6960</v>
          </cell>
        </row>
        <row r="6793">
          <cell r="A6793">
            <v>500365</v>
          </cell>
          <cell r="H6793">
            <v>3480</v>
          </cell>
        </row>
        <row r="6794">
          <cell r="A6794">
            <v>500365</v>
          </cell>
          <cell r="H6794">
            <v>189</v>
          </cell>
        </row>
        <row r="6795">
          <cell r="A6795">
            <v>500365</v>
          </cell>
          <cell r="H6795">
            <v>189</v>
          </cell>
        </row>
        <row r="6796">
          <cell r="A6796">
            <v>501079</v>
          </cell>
          <cell r="H6796">
            <v>2856</v>
          </cell>
        </row>
        <row r="6797">
          <cell r="A6797">
            <v>501079</v>
          </cell>
          <cell r="H6797">
            <v>2856</v>
          </cell>
        </row>
        <row r="6798">
          <cell r="A6798">
            <v>502849</v>
          </cell>
          <cell r="H6798">
            <v>4104</v>
          </cell>
        </row>
        <row r="6799">
          <cell r="A6799">
            <v>502849</v>
          </cell>
          <cell r="H6799">
            <v>81</v>
          </cell>
        </row>
        <row r="6800">
          <cell r="A6800">
            <v>502916</v>
          </cell>
          <cell r="H6800">
            <v>2376</v>
          </cell>
        </row>
        <row r="6801">
          <cell r="A6801">
            <v>502916</v>
          </cell>
          <cell r="H6801">
            <v>7992</v>
          </cell>
        </row>
        <row r="6802">
          <cell r="A6802">
            <v>502916</v>
          </cell>
          <cell r="H6802">
            <v>4916.88</v>
          </cell>
        </row>
        <row r="6803">
          <cell r="A6803">
            <v>502916</v>
          </cell>
          <cell r="H6803">
            <v>625.92999999999995</v>
          </cell>
        </row>
        <row r="6804">
          <cell r="A6804">
            <v>502916</v>
          </cell>
          <cell r="H6804">
            <v>3780</v>
          </cell>
        </row>
        <row r="6805">
          <cell r="A6805">
            <v>502943</v>
          </cell>
          <cell r="H6805">
            <v>72</v>
          </cell>
        </row>
        <row r="6806">
          <cell r="A6806">
            <v>502943</v>
          </cell>
          <cell r="H6806">
            <v>780</v>
          </cell>
        </row>
        <row r="6807">
          <cell r="A6807">
            <v>800195</v>
          </cell>
          <cell r="H6807">
            <v>113.02</v>
          </cell>
        </row>
        <row r="6808">
          <cell r="A6808">
            <v>800195</v>
          </cell>
          <cell r="H6808">
            <v>2160</v>
          </cell>
        </row>
        <row r="6809">
          <cell r="A6809">
            <v>800231</v>
          </cell>
          <cell r="H6809">
            <v>8640</v>
          </cell>
        </row>
        <row r="6810">
          <cell r="A6810">
            <v>100126</v>
          </cell>
          <cell r="H6810">
            <v>272.27999999999997</v>
          </cell>
        </row>
        <row r="6811">
          <cell r="A6811">
            <v>100145</v>
          </cell>
          <cell r="H6811">
            <v>1800</v>
          </cell>
        </row>
        <row r="6812">
          <cell r="A6812">
            <v>100334</v>
          </cell>
          <cell r="H6812">
            <v>189</v>
          </cell>
        </row>
        <row r="6813">
          <cell r="A6813">
            <v>100369</v>
          </cell>
          <cell r="H6813">
            <v>13260</v>
          </cell>
        </row>
        <row r="6814">
          <cell r="A6814">
            <v>100589</v>
          </cell>
          <cell r="H6814">
            <v>576</v>
          </cell>
        </row>
        <row r="6815">
          <cell r="A6815">
            <v>100972</v>
          </cell>
          <cell r="H6815">
            <v>97.64</v>
          </cell>
        </row>
        <row r="6816">
          <cell r="A6816">
            <v>100972</v>
          </cell>
          <cell r="H6816">
            <v>1770</v>
          </cell>
        </row>
        <row r="6817">
          <cell r="A6817">
            <v>101051</v>
          </cell>
          <cell r="H6817">
            <v>5928</v>
          </cell>
        </row>
        <row r="6818">
          <cell r="A6818">
            <v>101423</v>
          </cell>
          <cell r="H6818">
            <v>3026</v>
          </cell>
        </row>
        <row r="6819">
          <cell r="A6819">
            <v>101772</v>
          </cell>
          <cell r="H6819">
            <v>60</v>
          </cell>
        </row>
        <row r="6820">
          <cell r="A6820">
            <v>101772</v>
          </cell>
          <cell r="H6820">
            <v>1020</v>
          </cell>
        </row>
        <row r="6821">
          <cell r="A6821">
            <v>101884</v>
          </cell>
          <cell r="H6821">
            <v>141</v>
          </cell>
        </row>
        <row r="6822">
          <cell r="A6822">
            <v>102143</v>
          </cell>
          <cell r="H6822">
            <v>840</v>
          </cell>
        </row>
        <row r="6823">
          <cell r="A6823">
            <v>102143</v>
          </cell>
          <cell r="H6823">
            <v>436</v>
          </cell>
        </row>
        <row r="6824">
          <cell r="A6824">
            <v>102339</v>
          </cell>
          <cell r="H6824">
            <v>9000</v>
          </cell>
        </row>
        <row r="6825">
          <cell r="A6825">
            <v>190984</v>
          </cell>
          <cell r="H6825">
            <v>120</v>
          </cell>
        </row>
        <row r="6826">
          <cell r="A6826">
            <v>191660</v>
          </cell>
          <cell r="H6826">
            <v>756</v>
          </cell>
        </row>
        <row r="6827">
          <cell r="A6827">
            <v>191660</v>
          </cell>
          <cell r="H6827">
            <v>900</v>
          </cell>
        </row>
        <row r="6828">
          <cell r="A6828">
            <v>500848</v>
          </cell>
          <cell r="H6828">
            <v>18093.599999999999</v>
          </cell>
        </row>
        <row r="6829">
          <cell r="A6829">
            <v>502635</v>
          </cell>
          <cell r="H6829">
            <v>7440</v>
          </cell>
        </row>
        <row r="6830">
          <cell r="A6830">
            <v>900233</v>
          </cell>
          <cell r="H6830">
            <v>4320</v>
          </cell>
        </row>
        <row r="6831">
          <cell r="A6831">
            <v>100129</v>
          </cell>
          <cell r="H6831">
            <v>116</v>
          </cell>
        </row>
        <row r="6832">
          <cell r="A6832">
            <v>100217</v>
          </cell>
          <cell r="H6832">
            <v>847.65</v>
          </cell>
        </row>
        <row r="6833">
          <cell r="A6833">
            <v>100580</v>
          </cell>
          <cell r="H6833">
            <v>1869.6</v>
          </cell>
        </row>
        <row r="6834">
          <cell r="A6834">
            <v>101606</v>
          </cell>
          <cell r="H6834">
            <v>4016.34</v>
          </cell>
        </row>
        <row r="6835">
          <cell r="A6835">
            <v>101781</v>
          </cell>
          <cell r="H6835">
            <v>4104</v>
          </cell>
        </row>
        <row r="6836">
          <cell r="A6836">
            <v>101915</v>
          </cell>
          <cell r="H6836">
            <v>1560</v>
          </cell>
        </row>
        <row r="6837">
          <cell r="A6837">
            <v>102010</v>
          </cell>
          <cell r="H6837">
            <v>8160</v>
          </cell>
        </row>
        <row r="6838">
          <cell r="A6838">
            <v>102139</v>
          </cell>
          <cell r="H6838">
            <v>436</v>
          </cell>
        </row>
        <row r="6839">
          <cell r="A6839">
            <v>102139</v>
          </cell>
          <cell r="H6839">
            <v>1512</v>
          </cell>
        </row>
        <row r="6840">
          <cell r="A6840">
            <v>102143</v>
          </cell>
          <cell r="H6840">
            <v>1008</v>
          </cell>
        </row>
        <row r="6841">
          <cell r="A6841">
            <v>102143</v>
          </cell>
          <cell r="H6841">
            <v>218</v>
          </cell>
        </row>
        <row r="6842">
          <cell r="A6842">
            <v>102351</v>
          </cell>
          <cell r="H6842">
            <v>6288</v>
          </cell>
        </row>
        <row r="6843">
          <cell r="A6843">
            <v>190675</v>
          </cell>
          <cell r="H6843">
            <v>420</v>
          </cell>
        </row>
        <row r="6844">
          <cell r="A6844">
            <v>190686</v>
          </cell>
          <cell r="H6844">
            <v>525</v>
          </cell>
        </row>
        <row r="6845">
          <cell r="A6845">
            <v>190704</v>
          </cell>
          <cell r="H6845">
            <v>1896</v>
          </cell>
        </row>
        <row r="6846">
          <cell r="A6846">
            <v>190937</v>
          </cell>
          <cell r="H6846">
            <v>404</v>
          </cell>
        </row>
        <row r="6847">
          <cell r="A6847">
            <v>190937</v>
          </cell>
          <cell r="H6847">
            <v>120</v>
          </cell>
        </row>
        <row r="6848">
          <cell r="A6848">
            <v>190937</v>
          </cell>
          <cell r="H6848">
            <v>140</v>
          </cell>
        </row>
        <row r="6849">
          <cell r="A6849">
            <v>191127</v>
          </cell>
          <cell r="H6849">
            <v>400</v>
          </cell>
        </row>
        <row r="6850">
          <cell r="A6850">
            <v>191693</v>
          </cell>
          <cell r="H6850">
            <v>125</v>
          </cell>
        </row>
        <row r="6851">
          <cell r="A6851">
            <v>191693</v>
          </cell>
          <cell r="H6851">
            <v>95</v>
          </cell>
        </row>
        <row r="6852">
          <cell r="A6852">
            <v>191693</v>
          </cell>
          <cell r="H6852">
            <v>95</v>
          </cell>
        </row>
        <row r="6853">
          <cell r="A6853">
            <v>191694</v>
          </cell>
          <cell r="H6853">
            <v>125</v>
          </cell>
        </row>
        <row r="6854">
          <cell r="A6854">
            <v>191694</v>
          </cell>
          <cell r="H6854">
            <v>95</v>
          </cell>
        </row>
        <row r="6855">
          <cell r="A6855">
            <v>191694</v>
          </cell>
          <cell r="H6855">
            <v>96</v>
          </cell>
        </row>
        <row r="6856">
          <cell r="A6856">
            <v>201226</v>
          </cell>
          <cell r="H6856">
            <v>252</v>
          </cell>
        </row>
        <row r="6857">
          <cell r="A6857">
            <v>500084</v>
          </cell>
          <cell r="H6857">
            <v>1824</v>
          </cell>
        </row>
        <row r="6858">
          <cell r="A6858">
            <v>502413</v>
          </cell>
          <cell r="H6858">
            <v>7344</v>
          </cell>
        </row>
        <row r="6859">
          <cell r="A6859">
            <v>800159</v>
          </cell>
          <cell r="H6859">
            <v>456</v>
          </cell>
        </row>
        <row r="6860">
          <cell r="A6860">
            <v>900291</v>
          </cell>
          <cell r="H6860">
            <v>6384</v>
          </cell>
        </row>
        <row r="6861">
          <cell r="A6861">
            <v>100129</v>
          </cell>
          <cell r="H6861">
            <v>696</v>
          </cell>
        </row>
        <row r="6862">
          <cell r="A6862">
            <v>100129</v>
          </cell>
          <cell r="H6862">
            <v>696</v>
          </cell>
        </row>
        <row r="6863">
          <cell r="A6863">
            <v>100389</v>
          </cell>
          <cell r="H6863">
            <v>6200</v>
          </cell>
        </row>
        <row r="6864">
          <cell r="A6864">
            <v>100402</v>
          </cell>
          <cell r="H6864">
            <v>456</v>
          </cell>
        </row>
        <row r="6865">
          <cell r="A6865">
            <v>100949</v>
          </cell>
          <cell r="H6865">
            <v>2446.8000000000002</v>
          </cell>
        </row>
        <row r="6866">
          <cell r="A6866">
            <v>190901</v>
          </cell>
          <cell r="H6866">
            <v>336</v>
          </cell>
        </row>
        <row r="6867">
          <cell r="A6867">
            <v>191681</v>
          </cell>
          <cell r="H6867">
            <v>9787.2000000000007</v>
          </cell>
        </row>
        <row r="6868">
          <cell r="A6868">
            <v>191682</v>
          </cell>
          <cell r="H6868">
            <v>10765.92</v>
          </cell>
        </row>
        <row r="6869">
          <cell r="A6869">
            <v>191701</v>
          </cell>
          <cell r="H6869">
            <v>246</v>
          </cell>
        </row>
        <row r="6870">
          <cell r="A6870">
            <v>191703</v>
          </cell>
          <cell r="H6870">
            <v>280</v>
          </cell>
        </row>
        <row r="6871">
          <cell r="A6871">
            <v>500736</v>
          </cell>
          <cell r="H6871">
            <v>4404.24</v>
          </cell>
        </row>
        <row r="6872">
          <cell r="A6872">
            <v>100733</v>
          </cell>
          <cell r="H6872">
            <v>4560</v>
          </cell>
        </row>
        <row r="6873">
          <cell r="A6873">
            <v>101680</v>
          </cell>
          <cell r="H6873">
            <v>189</v>
          </cell>
        </row>
        <row r="6874">
          <cell r="A6874">
            <v>101680</v>
          </cell>
          <cell r="H6874">
            <v>189</v>
          </cell>
        </row>
        <row r="6875">
          <cell r="A6875">
            <v>101884</v>
          </cell>
          <cell r="H6875">
            <v>1680</v>
          </cell>
        </row>
        <row r="6876">
          <cell r="A6876">
            <v>102471</v>
          </cell>
          <cell r="H6876">
            <v>2736</v>
          </cell>
        </row>
        <row r="6877">
          <cell r="A6877">
            <v>102471</v>
          </cell>
          <cell r="H6877">
            <v>79.150000000000006</v>
          </cell>
        </row>
        <row r="6878">
          <cell r="A6878">
            <v>190384</v>
          </cell>
          <cell r="H6878">
            <v>240</v>
          </cell>
        </row>
        <row r="6879">
          <cell r="A6879">
            <v>191178</v>
          </cell>
          <cell r="H6879">
            <v>9840</v>
          </cell>
        </row>
        <row r="6880">
          <cell r="A6880">
            <v>191216</v>
          </cell>
          <cell r="H6880">
            <v>4725</v>
          </cell>
        </row>
        <row r="6881">
          <cell r="A6881">
            <v>191352</v>
          </cell>
          <cell r="H6881">
            <v>1224.24</v>
          </cell>
        </row>
        <row r="6882">
          <cell r="A6882">
            <v>191352</v>
          </cell>
          <cell r="H6882">
            <v>1224.24</v>
          </cell>
        </row>
        <row r="6883">
          <cell r="A6883">
            <v>191697</v>
          </cell>
          <cell r="H6883">
            <v>3900</v>
          </cell>
        </row>
        <row r="6884">
          <cell r="A6884">
            <v>191702</v>
          </cell>
          <cell r="H6884">
            <v>4200</v>
          </cell>
        </row>
        <row r="6885">
          <cell r="A6885">
            <v>501660</v>
          </cell>
          <cell r="H6885">
            <v>73.81</v>
          </cell>
        </row>
        <row r="6886">
          <cell r="A6886">
            <v>502413</v>
          </cell>
          <cell r="H6886">
            <v>1323</v>
          </cell>
        </row>
        <row r="6887">
          <cell r="A6887">
            <v>502617</v>
          </cell>
          <cell r="H6887">
            <v>696</v>
          </cell>
        </row>
        <row r="6888">
          <cell r="A6888">
            <v>100203</v>
          </cell>
          <cell r="H6888">
            <v>6200</v>
          </cell>
        </row>
        <row r="6889">
          <cell r="A6889">
            <v>100850</v>
          </cell>
          <cell r="H6889">
            <v>6624</v>
          </cell>
        </row>
        <row r="6890">
          <cell r="A6890">
            <v>100982</v>
          </cell>
          <cell r="H6890">
            <v>444</v>
          </cell>
        </row>
        <row r="6891">
          <cell r="A6891">
            <v>101062</v>
          </cell>
          <cell r="H6891">
            <v>1550</v>
          </cell>
        </row>
        <row r="6892">
          <cell r="A6892">
            <v>101334</v>
          </cell>
          <cell r="H6892">
            <v>1320</v>
          </cell>
        </row>
        <row r="6893">
          <cell r="A6893">
            <v>102418</v>
          </cell>
          <cell r="H6893">
            <v>72</v>
          </cell>
        </row>
        <row r="6894">
          <cell r="A6894">
            <v>102418</v>
          </cell>
          <cell r="H6894">
            <v>780</v>
          </cell>
        </row>
        <row r="6895">
          <cell r="A6895">
            <v>102447</v>
          </cell>
          <cell r="H6895">
            <v>312</v>
          </cell>
        </row>
        <row r="6896">
          <cell r="A6896">
            <v>102447</v>
          </cell>
          <cell r="H6896">
            <v>120</v>
          </cell>
        </row>
        <row r="6897">
          <cell r="A6897">
            <v>102447</v>
          </cell>
          <cell r="H6897">
            <v>974.88</v>
          </cell>
        </row>
        <row r="6898">
          <cell r="A6898">
            <v>102447</v>
          </cell>
          <cell r="H6898">
            <v>1787.28</v>
          </cell>
        </row>
        <row r="6899">
          <cell r="A6899">
            <v>190230</v>
          </cell>
          <cell r="H6899">
            <v>457.2</v>
          </cell>
        </row>
        <row r="6900">
          <cell r="A6900">
            <v>191005</v>
          </cell>
          <cell r="H6900">
            <v>7520</v>
          </cell>
        </row>
        <row r="6901">
          <cell r="A6901">
            <v>191213</v>
          </cell>
          <cell r="H6901">
            <v>3100</v>
          </cell>
        </row>
        <row r="6902">
          <cell r="A6902">
            <v>191704</v>
          </cell>
          <cell r="H6902">
            <v>359</v>
          </cell>
        </row>
        <row r="6903">
          <cell r="A6903">
            <v>191704</v>
          </cell>
          <cell r="H6903">
            <v>1200</v>
          </cell>
        </row>
        <row r="6904">
          <cell r="A6904">
            <v>200302</v>
          </cell>
          <cell r="H6904">
            <v>1550</v>
          </cell>
        </row>
        <row r="6905">
          <cell r="A6905">
            <v>500538</v>
          </cell>
          <cell r="H6905">
            <v>40</v>
          </cell>
        </row>
        <row r="6906">
          <cell r="A6906">
            <v>502030</v>
          </cell>
          <cell r="H6906">
            <v>1550</v>
          </cell>
        </row>
        <row r="6907">
          <cell r="A6907">
            <v>502943</v>
          </cell>
          <cell r="H6907">
            <v>780</v>
          </cell>
        </row>
        <row r="6908">
          <cell r="A6908">
            <v>502943</v>
          </cell>
          <cell r="H6908">
            <v>72</v>
          </cell>
        </row>
        <row r="6909">
          <cell r="A6909">
            <v>100358</v>
          </cell>
          <cell r="H6909">
            <v>2540</v>
          </cell>
        </row>
        <row r="6910">
          <cell r="A6910">
            <v>100397</v>
          </cell>
          <cell r="H6910">
            <v>1550</v>
          </cell>
        </row>
        <row r="6911">
          <cell r="A6911">
            <v>100838</v>
          </cell>
          <cell r="H6911">
            <v>2006.4</v>
          </cell>
        </row>
        <row r="6912">
          <cell r="A6912">
            <v>190112</v>
          </cell>
          <cell r="H6912">
            <v>6000</v>
          </cell>
        </row>
        <row r="6913">
          <cell r="A6913">
            <v>190172</v>
          </cell>
          <cell r="H6913">
            <v>1680</v>
          </cell>
        </row>
        <row r="6914">
          <cell r="A6914">
            <v>190172</v>
          </cell>
          <cell r="H6914">
            <v>408</v>
          </cell>
        </row>
        <row r="6915">
          <cell r="A6915">
            <v>191111</v>
          </cell>
          <cell r="H6915">
            <v>3111</v>
          </cell>
        </row>
        <row r="6916">
          <cell r="A6916">
            <v>191111</v>
          </cell>
          <cell r="H6916">
            <v>2831</v>
          </cell>
        </row>
        <row r="6917">
          <cell r="A6917">
            <v>191111</v>
          </cell>
          <cell r="H6917">
            <v>5886</v>
          </cell>
        </row>
        <row r="6918">
          <cell r="A6918">
            <v>191239</v>
          </cell>
          <cell r="H6918">
            <v>8720</v>
          </cell>
        </row>
        <row r="6919">
          <cell r="A6919">
            <v>191510</v>
          </cell>
          <cell r="H6919">
            <v>6288</v>
          </cell>
        </row>
        <row r="6920">
          <cell r="A6920">
            <v>191510</v>
          </cell>
          <cell r="H6920">
            <v>667.65</v>
          </cell>
        </row>
        <row r="6921">
          <cell r="A6921">
            <v>191565</v>
          </cell>
          <cell r="H6921">
            <v>6994</v>
          </cell>
        </row>
        <row r="6922">
          <cell r="A6922">
            <v>191589</v>
          </cell>
          <cell r="H6922">
            <v>11520</v>
          </cell>
        </row>
        <row r="6923">
          <cell r="A6923">
            <v>191692</v>
          </cell>
          <cell r="H6923">
            <v>125</v>
          </cell>
        </row>
        <row r="6924">
          <cell r="A6924">
            <v>191692</v>
          </cell>
          <cell r="H6924">
            <v>85</v>
          </cell>
        </row>
        <row r="6925">
          <cell r="A6925">
            <v>191692</v>
          </cell>
          <cell r="H6925">
            <v>95</v>
          </cell>
        </row>
        <row r="6926">
          <cell r="A6926">
            <v>191705</v>
          </cell>
          <cell r="H6926">
            <v>50</v>
          </cell>
        </row>
        <row r="6927">
          <cell r="A6927">
            <v>191705</v>
          </cell>
          <cell r="H6927">
            <v>153.65</v>
          </cell>
        </row>
        <row r="6928">
          <cell r="A6928">
            <v>191705</v>
          </cell>
          <cell r="H6928">
            <v>540</v>
          </cell>
        </row>
        <row r="6929">
          <cell r="A6929">
            <v>191707</v>
          </cell>
          <cell r="H6929">
            <v>600</v>
          </cell>
        </row>
        <row r="6930">
          <cell r="A6930">
            <v>500917</v>
          </cell>
          <cell r="H6930">
            <v>5928</v>
          </cell>
        </row>
        <row r="6931">
          <cell r="A6931">
            <v>501130</v>
          </cell>
          <cell r="H6931">
            <v>1728</v>
          </cell>
        </row>
        <row r="6932">
          <cell r="A6932">
            <v>501963</v>
          </cell>
          <cell r="H6932">
            <v>2088</v>
          </cell>
        </row>
        <row r="6933">
          <cell r="A6933">
            <v>502704</v>
          </cell>
          <cell r="H6933">
            <v>540</v>
          </cell>
        </row>
        <row r="6934">
          <cell r="A6934">
            <v>100431</v>
          </cell>
          <cell r="H6934">
            <v>1744.72</v>
          </cell>
        </row>
        <row r="6935">
          <cell r="A6935">
            <v>100431</v>
          </cell>
          <cell r="H6935">
            <v>747.8</v>
          </cell>
        </row>
        <row r="6936">
          <cell r="A6936">
            <v>101777</v>
          </cell>
          <cell r="H6936">
            <v>359</v>
          </cell>
        </row>
        <row r="6937">
          <cell r="A6937">
            <v>101777</v>
          </cell>
          <cell r="H6937">
            <v>2160</v>
          </cell>
        </row>
        <row r="6938">
          <cell r="A6938">
            <v>191178</v>
          </cell>
          <cell r="H6938">
            <v>12300</v>
          </cell>
        </row>
        <row r="6939">
          <cell r="A6939">
            <v>101421</v>
          </cell>
          <cell r="H6939">
            <v>2040</v>
          </cell>
        </row>
        <row r="6940">
          <cell r="A6940">
            <v>191715</v>
          </cell>
          <cell r="H6940">
            <v>7752</v>
          </cell>
        </row>
        <row r="6941">
          <cell r="A6941">
            <v>191715</v>
          </cell>
          <cell r="H6941">
            <v>389</v>
          </cell>
        </row>
        <row r="6942">
          <cell r="A6942">
            <v>100126</v>
          </cell>
          <cell r="H6942">
            <v>499.18</v>
          </cell>
        </row>
        <row r="6943">
          <cell r="A6943">
            <v>100129</v>
          </cell>
          <cell r="H6943">
            <v>1392</v>
          </cell>
        </row>
        <row r="6944">
          <cell r="A6944">
            <v>100274</v>
          </cell>
          <cell r="H6944">
            <v>4200</v>
          </cell>
        </row>
        <row r="6945">
          <cell r="A6945">
            <v>100925</v>
          </cell>
          <cell r="H6945">
            <v>15187.5</v>
          </cell>
        </row>
        <row r="6946">
          <cell r="A6946">
            <v>100925</v>
          </cell>
          <cell r="H6946">
            <v>2561</v>
          </cell>
        </row>
        <row r="6947">
          <cell r="A6947">
            <v>101370</v>
          </cell>
          <cell r="H6947">
            <v>41203.199999999997</v>
          </cell>
        </row>
        <row r="6948">
          <cell r="A6948">
            <v>101996</v>
          </cell>
          <cell r="H6948">
            <v>480</v>
          </cell>
        </row>
        <row r="6949">
          <cell r="A6949">
            <v>190547</v>
          </cell>
          <cell r="H6949">
            <v>2400</v>
          </cell>
        </row>
        <row r="6950">
          <cell r="A6950">
            <v>501054</v>
          </cell>
          <cell r="H6950">
            <v>3024</v>
          </cell>
        </row>
        <row r="6951">
          <cell r="A6951">
            <v>501054</v>
          </cell>
          <cell r="H6951">
            <v>3024</v>
          </cell>
        </row>
        <row r="6952">
          <cell r="A6952">
            <v>501059</v>
          </cell>
          <cell r="H6952">
            <v>8208</v>
          </cell>
        </row>
        <row r="6953">
          <cell r="A6953">
            <v>501613</v>
          </cell>
          <cell r="H6953">
            <v>1200</v>
          </cell>
        </row>
        <row r="6954">
          <cell r="A6954">
            <v>502048</v>
          </cell>
          <cell r="H6954">
            <v>1570</v>
          </cell>
        </row>
        <row r="6955">
          <cell r="A6955">
            <v>502066</v>
          </cell>
          <cell r="H6955">
            <v>4320</v>
          </cell>
        </row>
        <row r="6956">
          <cell r="A6956">
            <v>502430</v>
          </cell>
          <cell r="H6956">
            <v>645</v>
          </cell>
        </row>
        <row r="6957">
          <cell r="A6957">
            <v>100116</v>
          </cell>
          <cell r="H6957">
            <v>540</v>
          </cell>
        </row>
        <row r="6958">
          <cell r="A6958">
            <v>100331</v>
          </cell>
          <cell r="H6958">
            <v>1188</v>
          </cell>
        </row>
        <row r="6959">
          <cell r="A6959">
            <v>100935</v>
          </cell>
          <cell r="H6959">
            <v>3150</v>
          </cell>
        </row>
        <row r="6960">
          <cell r="A6960">
            <v>100949</v>
          </cell>
          <cell r="H6960">
            <v>1957.44</v>
          </cell>
        </row>
        <row r="6961">
          <cell r="A6961">
            <v>100998</v>
          </cell>
          <cell r="H6961">
            <v>5382.96</v>
          </cell>
        </row>
        <row r="6962">
          <cell r="A6962">
            <v>101839</v>
          </cell>
          <cell r="H6962">
            <v>3996</v>
          </cell>
        </row>
        <row r="6963">
          <cell r="A6963">
            <v>101839</v>
          </cell>
          <cell r="H6963">
            <v>378</v>
          </cell>
        </row>
        <row r="6964">
          <cell r="A6964">
            <v>101996</v>
          </cell>
          <cell r="H6964">
            <v>240</v>
          </cell>
        </row>
        <row r="6965">
          <cell r="A6965">
            <v>190570</v>
          </cell>
          <cell r="H6965">
            <v>55</v>
          </cell>
        </row>
        <row r="6966">
          <cell r="A6966">
            <v>191049</v>
          </cell>
          <cell r="H6966">
            <v>3040</v>
          </cell>
        </row>
        <row r="6967">
          <cell r="A6967">
            <v>191593</v>
          </cell>
          <cell r="H6967">
            <v>718</v>
          </cell>
        </row>
        <row r="6968">
          <cell r="A6968">
            <v>191689</v>
          </cell>
          <cell r="H6968">
            <v>2415</v>
          </cell>
        </row>
        <row r="6969">
          <cell r="A6969">
            <v>500084</v>
          </cell>
          <cell r="H6969">
            <v>456</v>
          </cell>
        </row>
        <row r="6970">
          <cell r="A6970">
            <v>500690</v>
          </cell>
          <cell r="H6970">
            <v>1575</v>
          </cell>
        </row>
        <row r="6971">
          <cell r="A6971">
            <v>501130</v>
          </cell>
          <cell r="H6971">
            <v>1728</v>
          </cell>
        </row>
        <row r="6972">
          <cell r="A6972">
            <v>502743</v>
          </cell>
          <cell r="H6972">
            <v>98.44</v>
          </cell>
        </row>
        <row r="6973">
          <cell r="A6973">
            <v>502743</v>
          </cell>
          <cell r="H6973">
            <v>504</v>
          </cell>
        </row>
        <row r="6974">
          <cell r="A6974">
            <v>502916</v>
          </cell>
          <cell r="H6974">
            <v>333</v>
          </cell>
        </row>
        <row r="6975">
          <cell r="A6975">
            <v>502916</v>
          </cell>
          <cell r="H6975">
            <v>1050</v>
          </cell>
        </row>
        <row r="6976">
          <cell r="A6976">
            <v>502916</v>
          </cell>
          <cell r="H6976">
            <v>396</v>
          </cell>
        </row>
        <row r="6977">
          <cell r="A6977">
            <v>100157</v>
          </cell>
          <cell r="H6977">
            <v>33000</v>
          </cell>
        </row>
        <row r="6978">
          <cell r="A6978">
            <v>100171</v>
          </cell>
          <cell r="H6978">
            <v>7500</v>
          </cell>
        </row>
        <row r="6979">
          <cell r="A6979">
            <v>101702</v>
          </cell>
          <cell r="H6979">
            <v>234</v>
          </cell>
        </row>
        <row r="6980">
          <cell r="A6980">
            <v>101702</v>
          </cell>
          <cell r="H6980">
            <v>39</v>
          </cell>
        </row>
        <row r="6981">
          <cell r="A6981">
            <v>101702</v>
          </cell>
          <cell r="H6981">
            <v>780</v>
          </cell>
        </row>
        <row r="6982">
          <cell r="A6982">
            <v>101702</v>
          </cell>
          <cell r="H6982">
            <v>741</v>
          </cell>
        </row>
        <row r="6983">
          <cell r="A6983">
            <v>101704</v>
          </cell>
          <cell r="H6983">
            <v>663</v>
          </cell>
        </row>
        <row r="6984">
          <cell r="A6984">
            <v>101705</v>
          </cell>
          <cell r="H6984">
            <v>936</v>
          </cell>
        </row>
        <row r="6985">
          <cell r="A6985">
            <v>101843</v>
          </cell>
          <cell r="H6985">
            <v>1800</v>
          </cell>
        </row>
        <row r="6986">
          <cell r="A6986">
            <v>102059</v>
          </cell>
          <cell r="H6986">
            <v>1700</v>
          </cell>
        </row>
        <row r="6987">
          <cell r="A6987">
            <v>102415</v>
          </cell>
          <cell r="H6987">
            <v>12600</v>
          </cell>
        </row>
        <row r="6988">
          <cell r="A6988">
            <v>102471</v>
          </cell>
          <cell r="H6988">
            <v>2736</v>
          </cell>
        </row>
        <row r="6989">
          <cell r="A6989">
            <v>102471</v>
          </cell>
          <cell r="H6989">
            <v>79.150000000000006</v>
          </cell>
        </row>
        <row r="6990">
          <cell r="A6990">
            <v>190371</v>
          </cell>
          <cell r="H6990">
            <v>15818.9</v>
          </cell>
        </row>
        <row r="6991">
          <cell r="A6991">
            <v>190371</v>
          </cell>
          <cell r="H6991">
            <v>63.93</v>
          </cell>
        </row>
        <row r="6992">
          <cell r="A6992">
            <v>201274</v>
          </cell>
          <cell r="H6992">
            <v>786</v>
          </cell>
        </row>
        <row r="6993">
          <cell r="A6993">
            <v>201274</v>
          </cell>
          <cell r="H6993">
            <v>100</v>
          </cell>
        </row>
        <row r="6994">
          <cell r="A6994">
            <v>201274</v>
          </cell>
          <cell r="H6994">
            <v>917</v>
          </cell>
        </row>
        <row r="6995">
          <cell r="A6995">
            <v>201274</v>
          </cell>
          <cell r="H6995">
            <v>655</v>
          </cell>
        </row>
        <row r="6996">
          <cell r="A6996">
            <v>201274</v>
          </cell>
          <cell r="H6996">
            <v>2751</v>
          </cell>
        </row>
        <row r="6997">
          <cell r="A6997">
            <v>201274</v>
          </cell>
          <cell r="H6997">
            <v>393</v>
          </cell>
        </row>
        <row r="6998">
          <cell r="A6998">
            <v>201274</v>
          </cell>
          <cell r="H6998">
            <v>1179</v>
          </cell>
        </row>
        <row r="6999">
          <cell r="A6999">
            <v>201274</v>
          </cell>
          <cell r="H6999">
            <v>327.5</v>
          </cell>
        </row>
        <row r="7000">
          <cell r="A7000">
            <v>501489</v>
          </cell>
          <cell r="H7000">
            <v>108.49</v>
          </cell>
        </row>
        <row r="7001">
          <cell r="A7001">
            <v>501489</v>
          </cell>
          <cell r="H7001">
            <v>3470.04</v>
          </cell>
        </row>
        <row r="7002">
          <cell r="A7002">
            <v>501963</v>
          </cell>
          <cell r="H7002">
            <v>9000</v>
          </cell>
        </row>
        <row r="7003">
          <cell r="A7003">
            <v>502986</v>
          </cell>
          <cell r="H7003">
            <v>560</v>
          </cell>
        </row>
        <row r="7004">
          <cell r="A7004">
            <v>800174</v>
          </cell>
          <cell r="H7004">
            <v>4709.74</v>
          </cell>
        </row>
        <row r="7005">
          <cell r="A7005">
            <v>900067</v>
          </cell>
          <cell r="H7005">
            <v>455</v>
          </cell>
        </row>
        <row r="7006">
          <cell r="A7006">
            <v>900067</v>
          </cell>
          <cell r="H7006">
            <v>28472.62</v>
          </cell>
        </row>
        <row r="7007">
          <cell r="A7007">
            <v>100034</v>
          </cell>
          <cell r="H7007">
            <v>3150</v>
          </cell>
        </row>
        <row r="7008">
          <cell r="A7008">
            <v>100128</v>
          </cell>
          <cell r="H7008">
            <v>1380</v>
          </cell>
        </row>
        <row r="7009">
          <cell r="A7009">
            <v>100143</v>
          </cell>
          <cell r="H7009">
            <v>1890</v>
          </cell>
        </row>
        <row r="7010">
          <cell r="A7010">
            <v>100145</v>
          </cell>
          <cell r="H7010">
            <v>3480</v>
          </cell>
        </row>
        <row r="7011">
          <cell r="A7011">
            <v>100166</v>
          </cell>
          <cell r="H7011">
            <v>630</v>
          </cell>
        </row>
        <row r="7012">
          <cell r="A7012">
            <v>100215</v>
          </cell>
          <cell r="H7012">
            <v>9900</v>
          </cell>
        </row>
        <row r="7013">
          <cell r="A7013">
            <v>100342</v>
          </cell>
          <cell r="H7013">
            <v>17000</v>
          </cell>
        </row>
        <row r="7014">
          <cell r="A7014">
            <v>100369</v>
          </cell>
          <cell r="H7014">
            <v>6630</v>
          </cell>
        </row>
        <row r="7015">
          <cell r="A7015">
            <v>100639</v>
          </cell>
          <cell r="H7015">
            <v>3000</v>
          </cell>
        </row>
        <row r="7016">
          <cell r="A7016">
            <v>100639</v>
          </cell>
          <cell r="H7016">
            <v>32000</v>
          </cell>
        </row>
        <row r="7017">
          <cell r="A7017">
            <v>100639</v>
          </cell>
          <cell r="H7017">
            <v>2720</v>
          </cell>
        </row>
        <row r="7018">
          <cell r="A7018">
            <v>100657</v>
          </cell>
          <cell r="H7018">
            <v>72</v>
          </cell>
        </row>
        <row r="7019">
          <cell r="A7019">
            <v>100900</v>
          </cell>
          <cell r="H7019">
            <v>240</v>
          </cell>
        </row>
        <row r="7020">
          <cell r="A7020">
            <v>100907</v>
          </cell>
          <cell r="H7020">
            <v>840</v>
          </cell>
        </row>
        <row r="7021">
          <cell r="A7021">
            <v>100941</v>
          </cell>
          <cell r="H7021">
            <v>3456</v>
          </cell>
        </row>
        <row r="7022">
          <cell r="A7022">
            <v>101336</v>
          </cell>
          <cell r="H7022">
            <v>1602</v>
          </cell>
        </row>
        <row r="7023">
          <cell r="A7023">
            <v>101704</v>
          </cell>
          <cell r="H7023">
            <v>585</v>
          </cell>
        </row>
        <row r="7024">
          <cell r="A7024">
            <v>102338</v>
          </cell>
          <cell r="H7024">
            <v>11790</v>
          </cell>
        </row>
        <row r="7025">
          <cell r="A7025">
            <v>190687</v>
          </cell>
          <cell r="H7025">
            <v>605.20000000000005</v>
          </cell>
        </row>
        <row r="7026">
          <cell r="A7026">
            <v>190705</v>
          </cell>
          <cell r="H7026">
            <v>15862.49</v>
          </cell>
        </row>
        <row r="7027">
          <cell r="A7027">
            <v>190705</v>
          </cell>
          <cell r="H7027">
            <v>37729.339999999997</v>
          </cell>
        </row>
        <row r="7028">
          <cell r="A7028">
            <v>190705</v>
          </cell>
          <cell r="H7028">
            <v>12485.87</v>
          </cell>
        </row>
        <row r="7029">
          <cell r="A7029">
            <v>190705</v>
          </cell>
          <cell r="H7029">
            <v>118000</v>
          </cell>
        </row>
        <row r="7030">
          <cell r="A7030">
            <v>190705</v>
          </cell>
          <cell r="H7030">
            <v>33065.040000000001</v>
          </cell>
        </row>
        <row r="7031">
          <cell r="A7031">
            <v>191109</v>
          </cell>
          <cell r="H7031">
            <v>1170</v>
          </cell>
        </row>
        <row r="7032">
          <cell r="A7032">
            <v>191215</v>
          </cell>
          <cell r="H7032">
            <v>3150</v>
          </cell>
        </row>
        <row r="7033">
          <cell r="A7033">
            <v>191432</v>
          </cell>
          <cell r="H7033">
            <v>750</v>
          </cell>
        </row>
        <row r="7034">
          <cell r="A7034">
            <v>191501</v>
          </cell>
          <cell r="H7034">
            <v>359</v>
          </cell>
        </row>
        <row r="7035">
          <cell r="A7035">
            <v>191501</v>
          </cell>
          <cell r="H7035">
            <v>2100</v>
          </cell>
        </row>
        <row r="7036">
          <cell r="A7036">
            <v>201274</v>
          </cell>
          <cell r="H7036">
            <v>7074</v>
          </cell>
        </row>
        <row r="7037">
          <cell r="A7037">
            <v>201274</v>
          </cell>
          <cell r="H7037">
            <v>196.5</v>
          </cell>
        </row>
        <row r="7038">
          <cell r="A7038">
            <v>201274</v>
          </cell>
          <cell r="H7038">
            <v>1899.5</v>
          </cell>
        </row>
        <row r="7039">
          <cell r="A7039">
            <v>501871</v>
          </cell>
          <cell r="H7039">
            <v>4320</v>
          </cell>
        </row>
        <row r="7040">
          <cell r="A7040">
            <v>503071</v>
          </cell>
          <cell r="H7040">
            <v>437</v>
          </cell>
        </row>
        <row r="7041">
          <cell r="A7041">
            <v>503071</v>
          </cell>
          <cell r="H7041">
            <v>884.4</v>
          </cell>
        </row>
        <row r="7042">
          <cell r="A7042">
            <v>800052</v>
          </cell>
          <cell r="H7042">
            <v>1188</v>
          </cell>
        </row>
        <row r="7043">
          <cell r="A7043">
            <v>800052</v>
          </cell>
          <cell r="H7043">
            <v>778</v>
          </cell>
        </row>
        <row r="7044">
          <cell r="A7044">
            <v>100143</v>
          </cell>
          <cell r="H7044">
            <v>360</v>
          </cell>
        </row>
        <row r="7045">
          <cell r="A7045">
            <v>100708</v>
          </cell>
          <cell r="H7045">
            <v>5475.6</v>
          </cell>
        </row>
        <row r="7046">
          <cell r="A7046">
            <v>101555</v>
          </cell>
          <cell r="H7046">
            <v>450</v>
          </cell>
        </row>
        <row r="7047">
          <cell r="A7047">
            <v>190342</v>
          </cell>
          <cell r="H7047">
            <v>3775.79</v>
          </cell>
        </row>
        <row r="7048">
          <cell r="A7048">
            <v>190589</v>
          </cell>
          <cell r="H7048">
            <v>2240</v>
          </cell>
        </row>
        <row r="7049">
          <cell r="A7049">
            <v>190898</v>
          </cell>
          <cell r="H7049">
            <v>1480</v>
          </cell>
        </row>
        <row r="7050">
          <cell r="A7050">
            <v>190898</v>
          </cell>
          <cell r="H7050">
            <v>436</v>
          </cell>
        </row>
        <row r="7051">
          <cell r="A7051">
            <v>190898</v>
          </cell>
          <cell r="H7051">
            <v>2688</v>
          </cell>
        </row>
        <row r="7052">
          <cell r="A7052">
            <v>191111</v>
          </cell>
          <cell r="H7052">
            <v>1026.6300000000001</v>
          </cell>
        </row>
        <row r="7053">
          <cell r="A7053">
            <v>191111</v>
          </cell>
          <cell r="H7053">
            <v>934.23</v>
          </cell>
        </row>
        <row r="7054">
          <cell r="A7054">
            <v>191111</v>
          </cell>
          <cell r="H7054">
            <v>1942.38</v>
          </cell>
        </row>
        <row r="7055">
          <cell r="A7055">
            <v>191388</v>
          </cell>
          <cell r="H7055">
            <v>960</v>
          </cell>
        </row>
        <row r="7056">
          <cell r="A7056">
            <v>502636</v>
          </cell>
          <cell r="H7056">
            <v>1349.76</v>
          </cell>
        </row>
        <row r="7057">
          <cell r="A7057">
            <v>100162</v>
          </cell>
          <cell r="H7057">
            <v>596.6</v>
          </cell>
        </row>
        <row r="7058">
          <cell r="A7058">
            <v>100907</v>
          </cell>
          <cell r="H7058">
            <v>180</v>
          </cell>
        </row>
        <row r="7059">
          <cell r="A7059">
            <v>101373</v>
          </cell>
          <cell r="H7059">
            <v>100</v>
          </cell>
        </row>
        <row r="7060">
          <cell r="A7060">
            <v>101424</v>
          </cell>
          <cell r="H7060">
            <v>34</v>
          </cell>
        </row>
        <row r="7061">
          <cell r="A7061">
            <v>101424</v>
          </cell>
          <cell r="H7061">
            <v>918</v>
          </cell>
        </row>
        <row r="7062">
          <cell r="A7062">
            <v>102017</v>
          </cell>
          <cell r="H7062">
            <v>378</v>
          </cell>
        </row>
        <row r="7063">
          <cell r="A7063">
            <v>102144</v>
          </cell>
          <cell r="H7063">
            <v>168</v>
          </cell>
        </row>
        <row r="7064">
          <cell r="A7064">
            <v>102144</v>
          </cell>
          <cell r="H7064">
            <v>168</v>
          </cell>
        </row>
        <row r="7065">
          <cell r="A7065">
            <v>102144</v>
          </cell>
          <cell r="H7065">
            <v>168</v>
          </cell>
        </row>
        <row r="7066">
          <cell r="A7066">
            <v>102144</v>
          </cell>
          <cell r="H7066">
            <v>168</v>
          </cell>
        </row>
        <row r="7067">
          <cell r="A7067">
            <v>102144</v>
          </cell>
          <cell r="H7067">
            <v>168</v>
          </cell>
        </row>
        <row r="7068">
          <cell r="A7068">
            <v>102144</v>
          </cell>
          <cell r="H7068">
            <v>168</v>
          </cell>
        </row>
        <row r="7069">
          <cell r="A7069">
            <v>190037</v>
          </cell>
          <cell r="H7069">
            <v>125.4</v>
          </cell>
        </row>
        <row r="7070">
          <cell r="A7070">
            <v>190037</v>
          </cell>
          <cell r="H7070">
            <v>3887.4</v>
          </cell>
        </row>
        <row r="7071">
          <cell r="A7071">
            <v>190058</v>
          </cell>
          <cell r="H7071">
            <v>7022.4</v>
          </cell>
        </row>
        <row r="7072">
          <cell r="A7072">
            <v>190428</v>
          </cell>
          <cell r="H7072">
            <v>747.6</v>
          </cell>
        </row>
        <row r="7073">
          <cell r="A7073">
            <v>190443</v>
          </cell>
          <cell r="H7073">
            <v>10494</v>
          </cell>
        </row>
        <row r="7074">
          <cell r="A7074">
            <v>190443</v>
          </cell>
          <cell r="H7074">
            <v>1782</v>
          </cell>
        </row>
        <row r="7075">
          <cell r="A7075">
            <v>190443</v>
          </cell>
          <cell r="H7075">
            <v>4950</v>
          </cell>
        </row>
        <row r="7076">
          <cell r="A7076">
            <v>190443</v>
          </cell>
          <cell r="H7076">
            <v>1782</v>
          </cell>
        </row>
        <row r="7077">
          <cell r="A7077">
            <v>190443</v>
          </cell>
          <cell r="H7077">
            <v>2178</v>
          </cell>
        </row>
        <row r="7078">
          <cell r="A7078">
            <v>190443</v>
          </cell>
          <cell r="H7078">
            <v>6534</v>
          </cell>
        </row>
        <row r="7079">
          <cell r="A7079">
            <v>190443</v>
          </cell>
          <cell r="H7079">
            <v>1782</v>
          </cell>
        </row>
        <row r="7080">
          <cell r="A7080">
            <v>190443</v>
          </cell>
          <cell r="H7080">
            <v>11682</v>
          </cell>
        </row>
        <row r="7081">
          <cell r="A7081">
            <v>190443</v>
          </cell>
          <cell r="H7081">
            <v>5148</v>
          </cell>
        </row>
        <row r="7082">
          <cell r="A7082">
            <v>190443</v>
          </cell>
          <cell r="H7082">
            <v>1782</v>
          </cell>
        </row>
        <row r="7083">
          <cell r="A7083">
            <v>190443</v>
          </cell>
          <cell r="H7083">
            <v>9900</v>
          </cell>
        </row>
        <row r="7084">
          <cell r="A7084">
            <v>190564</v>
          </cell>
          <cell r="H7084">
            <v>624</v>
          </cell>
        </row>
        <row r="7085">
          <cell r="A7085">
            <v>190897</v>
          </cell>
          <cell r="H7085">
            <v>168</v>
          </cell>
        </row>
        <row r="7086">
          <cell r="A7086">
            <v>190897</v>
          </cell>
          <cell r="H7086">
            <v>1526</v>
          </cell>
        </row>
        <row r="7087">
          <cell r="A7087">
            <v>190922</v>
          </cell>
          <cell r="H7087">
            <v>297.63</v>
          </cell>
        </row>
        <row r="7088">
          <cell r="A7088">
            <v>190962</v>
          </cell>
          <cell r="H7088">
            <v>5.69</v>
          </cell>
        </row>
        <row r="7089">
          <cell r="A7089">
            <v>190962</v>
          </cell>
          <cell r="H7089">
            <v>124.74</v>
          </cell>
        </row>
        <row r="7090">
          <cell r="A7090">
            <v>191127</v>
          </cell>
          <cell r="H7090">
            <v>2508</v>
          </cell>
        </row>
        <row r="7091">
          <cell r="A7091">
            <v>191648</v>
          </cell>
          <cell r="H7091">
            <v>140</v>
          </cell>
        </row>
        <row r="7092">
          <cell r="A7092">
            <v>191648</v>
          </cell>
          <cell r="H7092">
            <v>120</v>
          </cell>
        </row>
        <row r="7093">
          <cell r="A7093">
            <v>191648</v>
          </cell>
          <cell r="H7093">
            <v>180</v>
          </cell>
        </row>
        <row r="7094">
          <cell r="A7094">
            <v>500084</v>
          </cell>
          <cell r="H7094">
            <v>1368</v>
          </cell>
        </row>
        <row r="7095">
          <cell r="A7095">
            <v>500084</v>
          </cell>
          <cell r="H7095">
            <v>456</v>
          </cell>
        </row>
        <row r="7096">
          <cell r="A7096">
            <v>500209</v>
          </cell>
          <cell r="H7096">
            <v>288</v>
          </cell>
        </row>
        <row r="7097">
          <cell r="A7097">
            <v>502037</v>
          </cell>
          <cell r="H7097">
            <v>671</v>
          </cell>
        </row>
        <row r="7098">
          <cell r="A7098">
            <v>502037</v>
          </cell>
          <cell r="H7098">
            <v>122</v>
          </cell>
        </row>
        <row r="7099">
          <cell r="A7099">
            <v>502065</v>
          </cell>
          <cell r="H7099">
            <v>7140</v>
          </cell>
        </row>
        <row r="7100">
          <cell r="A7100">
            <v>502636</v>
          </cell>
          <cell r="H7100">
            <v>10123.200000000001</v>
          </cell>
        </row>
        <row r="7101">
          <cell r="A7101">
            <v>100036</v>
          </cell>
          <cell r="H7101">
            <v>5211</v>
          </cell>
        </row>
        <row r="7102">
          <cell r="A7102">
            <v>100036</v>
          </cell>
          <cell r="H7102">
            <v>567</v>
          </cell>
        </row>
        <row r="7103">
          <cell r="A7103">
            <v>100338</v>
          </cell>
          <cell r="H7103">
            <v>198</v>
          </cell>
        </row>
        <row r="7104">
          <cell r="A7104">
            <v>101221</v>
          </cell>
          <cell r="H7104">
            <v>2496.56</v>
          </cell>
        </row>
        <row r="7105">
          <cell r="A7105">
            <v>101959</v>
          </cell>
          <cell r="H7105">
            <v>10488</v>
          </cell>
        </row>
        <row r="7106">
          <cell r="A7106">
            <v>101984</v>
          </cell>
          <cell r="H7106">
            <v>3960</v>
          </cell>
        </row>
        <row r="7107">
          <cell r="A7107">
            <v>102464</v>
          </cell>
          <cell r="H7107">
            <v>127.92</v>
          </cell>
        </row>
        <row r="7108">
          <cell r="A7108">
            <v>190156</v>
          </cell>
          <cell r="H7108">
            <v>2340</v>
          </cell>
        </row>
        <row r="7109">
          <cell r="A7109">
            <v>190156</v>
          </cell>
          <cell r="H7109">
            <v>90.42</v>
          </cell>
        </row>
        <row r="7110">
          <cell r="A7110">
            <v>190371</v>
          </cell>
          <cell r="H7110">
            <v>10000</v>
          </cell>
        </row>
        <row r="7111">
          <cell r="A7111">
            <v>190552</v>
          </cell>
          <cell r="H7111">
            <v>1309.0999999999999</v>
          </cell>
        </row>
        <row r="7112">
          <cell r="A7112">
            <v>191383</v>
          </cell>
          <cell r="H7112">
            <v>1798</v>
          </cell>
        </row>
        <row r="7113">
          <cell r="A7113">
            <v>191522</v>
          </cell>
          <cell r="H7113">
            <v>600</v>
          </cell>
        </row>
        <row r="7114">
          <cell r="A7114">
            <v>191698</v>
          </cell>
          <cell r="H7114">
            <v>189</v>
          </cell>
        </row>
        <row r="7115">
          <cell r="A7115">
            <v>191698</v>
          </cell>
          <cell r="H7115">
            <v>10296</v>
          </cell>
        </row>
        <row r="7116">
          <cell r="A7116">
            <v>191699</v>
          </cell>
          <cell r="H7116">
            <v>10692</v>
          </cell>
        </row>
        <row r="7117">
          <cell r="A7117">
            <v>191699</v>
          </cell>
          <cell r="H7117">
            <v>189</v>
          </cell>
        </row>
        <row r="7118">
          <cell r="A7118">
            <v>191700</v>
          </cell>
          <cell r="H7118">
            <v>4950</v>
          </cell>
        </row>
        <row r="7119">
          <cell r="A7119">
            <v>191700</v>
          </cell>
          <cell r="H7119">
            <v>189</v>
          </cell>
        </row>
        <row r="7120">
          <cell r="A7120">
            <v>500736</v>
          </cell>
          <cell r="H7120">
            <v>4404.24</v>
          </cell>
        </row>
        <row r="7121">
          <cell r="A7121">
            <v>502879</v>
          </cell>
          <cell r="H7121">
            <v>189</v>
          </cell>
        </row>
        <row r="7122">
          <cell r="A7122">
            <v>502879</v>
          </cell>
          <cell r="H7122">
            <v>2574</v>
          </cell>
        </row>
        <row r="7123">
          <cell r="A7123">
            <v>100201</v>
          </cell>
          <cell r="H7123">
            <v>3491.64</v>
          </cell>
        </row>
        <row r="7124">
          <cell r="A7124">
            <v>101994</v>
          </cell>
          <cell r="H7124">
            <v>240</v>
          </cell>
        </row>
        <row r="7125">
          <cell r="A7125">
            <v>102427</v>
          </cell>
          <cell r="H7125">
            <v>341.21</v>
          </cell>
        </row>
        <row r="7126">
          <cell r="A7126">
            <v>102427</v>
          </cell>
          <cell r="H7126">
            <v>8748.94</v>
          </cell>
        </row>
        <row r="7127">
          <cell r="A7127">
            <v>190366</v>
          </cell>
          <cell r="H7127">
            <v>7086.48</v>
          </cell>
        </row>
        <row r="7128">
          <cell r="A7128">
            <v>190366</v>
          </cell>
          <cell r="H7128">
            <v>110.03</v>
          </cell>
        </row>
        <row r="7129">
          <cell r="A7129">
            <v>190366</v>
          </cell>
          <cell r="H7129">
            <v>266.89</v>
          </cell>
        </row>
        <row r="7130">
          <cell r="A7130">
            <v>190366</v>
          </cell>
          <cell r="H7130">
            <v>4150.7</v>
          </cell>
        </row>
        <row r="7131">
          <cell r="A7131">
            <v>190366</v>
          </cell>
          <cell r="H7131">
            <v>1711.2</v>
          </cell>
        </row>
        <row r="7132">
          <cell r="A7132">
            <v>190366</v>
          </cell>
          <cell r="H7132">
            <v>227.86</v>
          </cell>
        </row>
        <row r="7133">
          <cell r="A7133">
            <v>190366</v>
          </cell>
          <cell r="H7133">
            <v>3543.86</v>
          </cell>
        </row>
        <row r="7134">
          <cell r="A7134">
            <v>190366</v>
          </cell>
          <cell r="H7134">
            <v>8225.56</v>
          </cell>
        </row>
        <row r="7135">
          <cell r="A7135">
            <v>190366</v>
          </cell>
          <cell r="H7135">
            <v>455.68</v>
          </cell>
        </row>
        <row r="7136">
          <cell r="A7136">
            <v>190366</v>
          </cell>
          <cell r="H7136">
            <v>1610.68</v>
          </cell>
        </row>
        <row r="7137">
          <cell r="A7137">
            <v>190366</v>
          </cell>
          <cell r="H7137">
            <v>528.9</v>
          </cell>
        </row>
        <row r="7138">
          <cell r="A7138">
            <v>190443</v>
          </cell>
          <cell r="H7138">
            <v>189</v>
          </cell>
        </row>
        <row r="7139">
          <cell r="A7139">
            <v>190443</v>
          </cell>
          <cell r="H7139">
            <v>189</v>
          </cell>
        </row>
        <row r="7140">
          <cell r="A7140">
            <v>190443</v>
          </cell>
          <cell r="H7140">
            <v>189</v>
          </cell>
        </row>
        <row r="7141">
          <cell r="A7141">
            <v>190443</v>
          </cell>
          <cell r="H7141">
            <v>189</v>
          </cell>
        </row>
        <row r="7142">
          <cell r="A7142">
            <v>190443</v>
          </cell>
          <cell r="H7142">
            <v>189</v>
          </cell>
        </row>
        <row r="7143">
          <cell r="A7143">
            <v>190443</v>
          </cell>
          <cell r="H7143">
            <v>189</v>
          </cell>
        </row>
        <row r="7144">
          <cell r="A7144">
            <v>190443</v>
          </cell>
          <cell r="H7144">
            <v>189</v>
          </cell>
        </row>
        <row r="7145">
          <cell r="A7145">
            <v>190443</v>
          </cell>
          <cell r="H7145">
            <v>189</v>
          </cell>
        </row>
        <row r="7146">
          <cell r="A7146">
            <v>191432</v>
          </cell>
          <cell r="H7146">
            <v>180</v>
          </cell>
        </row>
        <row r="7147">
          <cell r="A7147">
            <v>191461</v>
          </cell>
          <cell r="H7147">
            <v>3720</v>
          </cell>
        </row>
        <row r="7148">
          <cell r="A7148">
            <v>191675</v>
          </cell>
          <cell r="H7148">
            <v>642.12</v>
          </cell>
        </row>
        <row r="7149">
          <cell r="A7149">
            <v>500084</v>
          </cell>
          <cell r="H7149">
            <v>456</v>
          </cell>
        </row>
        <row r="7150">
          <cell r="A7150">
            <v>502943</v>
          </cell>
          <cell r="H7150">
            <v>1560</v>
          </cell>
        </row>
        <row r="7151">
          <cell r="A7151">
            <v>502943</v>
          </cell>
          <cell r="H7151">
            <v>144</v>
          </cell>
        </row>
        <row r="7152">
          <cell r="A7152">
            <v>502943</v>
          </cell>
          <cell r="H7152">
            <v>780</v>
          </cell>
        </row>
        <row r="7153">
          <cell r="A7153">
            <v>502943</v>
          </cell>
          <cell r="H7153">
            <v>72</v>
          </cell>
        </row>
        <row r="7154">
          <cell r="A7154">
            <v>800159</v>
          </cell>
          <cell r="H7154">
            <v>456</v>
          </cell>
        </row>
        <row r="7155">
          <cell r="A7155">
            <v>100129</v>
          </cell>
          <cell r="H7155">
            <v>696</v>
          </cell>
        </row>
        <row r="7156">
          <cell r="A7156">
            <v>101032</v>
          </cell>
          <cell r="H7156">
            <v>3100</v>
          </cell>
        </row>
        <row r="7157">
          <cell r="A7157">
            <v>101680</v>
          </cell>
          <cell r="H7157">
            <v>189</v>
          </cell>
        </row>
        <row r="7158">
          <cell r="A7158">
            <v>190896</v>
          </cell>
          <cell r="H7158">
            <v>1308</v>
          </cell>
        </row>
        <row r="7159">
          <cell r="A7159">
            <v>190896</v>
          </cell>
          <cell r="H7159">
            <v>336</v>
          </cell>
        </row>
        <row r="7160">
          <cell r="A7160">
            <v>191432</v>
          </cell>
          <cell r="H7160">
            <v>369</v>
          </cell>
        </row>
        <row r="7161">
          <cell r="A7161">
            <v>201122</v>
          </cell>
          <cell r="H7161">
            <v>180</v>
          </cell>
        </row>
        <row r="7162">
          <cell r="A7162">
            <v>500538</v>
          </cell>
          <cell r="H7162">
            <v>3100</v>
          </cell>
        </row>
        <row r="7163">
          <cell r="A7163">
            <v>500538</v>
          </cell>
          <cell r="H7163">
            <v>381</v>
          </cell>
        </row>
        <row r="7164">
          <cell r="A7164">
            <v>501758</v>
          </cell>
          <cell r="H7164">
            <v>9576</v>
          </cell>
        </row>
        <row r="7165">
          <cell r="A7165">
            <v>501988</v>
          </cell>
          <cell r="H7165">
            <v>6800</v>
          </cell>
        </row>
        <row r="7166">
          <cell r="A7166">
            <v>502347</v>
          </cell>
          <cell r="H7166">
            <v>657.36</v>
          </cell>
        </row>
        <row r="7167">
          <cell r="A7167">
            <v>800138</v>
          </cell>
          <cell r="H7167">
            <v>768</v>
          </cell>
        </row>
        <row r="7168">
          <cell r="A7168">
            <v>100094</v>
          </cell>
          <cell r="H7168">
            <v>1775</v>
          </cell>
        </row>
        <row r="7169">
          <cell r="A7169">
            <v>100129</v>
          </cell>
          <cell r="H7169">
            <v>10440</v>
          </cell>
        </row>
        <row r="7170">
          <cell r="A7170">
            <v>100129</v>
          </cell>
          <cell r="H7170">
            <v>2784</v>
          </cell>
        </row>
        <row r="7171">
          <cell r="A7171">
            <v>100925</v>
          </cell>
          <cell r="H7171">
            <v>3480</v>
          </cell>
        </row>
        <row r="7172">
          <cell r="A7172">
            <v>101772</v>
          </cell>
          <cell r="H7172">
            <v>73</v>
          </cell>
        </row>
        <row r="7173">
          <cell r="A7173">
            <v>101772</v>
          </cell>
          <cell r="H7173">
            <v>1190</v>
          </cell>
        </row>
        <row r="7174">
          <cell r="A7174">
            <v>101931</v>
          </cell>
          <cell r="H7174">
            <v>359</v>
          </cell>
        </row>
        <row r="7175">
          <cell r="A7175">
            <v>101931</v>
          </cell>
          <cell r="H7175">
            <v>1224</v>
          </cell>
        </row>
        <row r="7176">
          <cell r="A7176">
            <v>102076</v>
          </cell>
          <cell r="H7176">
            <v>4104</v>
          </cell>
        </row>
        <row r="7177">
          <cell r="A7177">
            <v>102362</v>
          </cell>
          <cell r="H7177">
            <v>1180</v>
          </cell>
        </row>
        <row r="7178">
          <cell r="A7178">
            <v>102362</v>
          </cell>
          <cell r="H7178">
            <v>560</v>
          </cell>
        </row>
        <row r="7179">
          <cell r="A7179">
            <v>190382</v>
          </cell>
          <cell r="H7179">
            <v>2916</v>
          </cell>
        </row>
        <row r="7180">
          <cell r="A7180">
            <v>190382</v>
          </cell>
          <cell r="H7180">
            <v>108</v>
          </cell>
        </row>
        <row r="7181">
          <cell r="A7181">
            <v>191656</v>
          </cell>
          <cell r="H7181">
            <v>1008</v>
          </cell>
        </row>
        <row r="7182">
          <cell r="A7182">
            <v>191690</v>
          </cell>
          <cell r="H7182">
            <v>3528</v>
          </cell>
        </row>
        <row r="7183">
          <cell r="A7183">
            <v>191719</v>
          </cell>
          <cell r="H7183">
            <v>912</v>
          </cell>
        </row>
        <row r="7184">
          <cell r="A7184">
            <v>500964</v>
          </cell>
          <cell r="H7184">
            <v>498</v>
          </cell>
        </row>
        <row r="7185">
          <cell r="A7185">
            <v>502604</v>
          </cell>
          <cell r="H7185">
            <v>630</v>
          </cell>
        </row>
        <row r="7186">
          <cell r="A7186">
            <v>502604</v>
          </cell>
          <cell r="H7186">
            <v>2250</v>
          </cell>
        </row>
        <row r="7187">
          <cell r="A7187">
            <v>502604</v>
          </cell>
          <cell r="H7187">
            <v>750</v>
          </cell>
        </row>
        <row r="7188">
          <cell r="A7188">
            <v>503027</v>
          </cell>
          <cell r="H7188">
            <v>148.5</v>
          </cell>
        </row>
        <row r="7189">
          <cell r="A7189">
            <v>503027</v>
          </cell>
          <cell r="H7189">
            <v>3240</v>
          </cell>
        </row>
        <row r="7190">
          <cell r="A7190">
            <v>503027</v>
          </cell>
          <cell r="H7190">
            <v>3360</v>
          </cell>
        </row>
        <row r="7191">
          <cell r="A7191">
            <v>800159</v>
          </cell>
          <cell r="H7191">
            <v>456</v>
          </cell>
        </row>
        <row r="7192">
          <cell r="A7192">
            <v>900233</v>
          </cell>
          <cell r="H7192">
            <v>4320</v>
          </cell>
        </row>
        <row r="7193">
          <cell r="A7193">
            <v>100196</v>
          </cell>
          <cell r="H7193">
            <v>1400</v>
          </cell>
        </row>
        <row r="7194">
          <cell r="A7194">
            <v>100196</v>
          </cell>
          <cell r="H7194">
            <v>369</v>
          </cell>
        </row>
        <row r="7195">
          <cell r="A7195">
            <v>101597</v>
          </cell>
          <cell r="H7195">
            <v>228</v>
          </cell>
        </row>
        <row r="7196">
          <cell r="A7196">
            <v>101755</v>
          </cell>
          <cell r="H7196">
            <v>1102</v>
          </cell>
        </row>
        <row r="7197">
          <cell r="A7197">
            <v>101790</v>
          </cell>
          <cell r="H7197">
            <v>5184</v>
          </cell>
        </row>
        <row r="7198">
          <cell r="A7198">
            <v>101790</v>
          </cell>
          <cell r="H7198">
            <v>5184</v>
          </cell>
        </row>
        <row r="7199">
          <cell r="A7199">
            <v>102318</v>
          </cell>
          <cell r="H7199">
            <v>1200</v>
          </cell>
        </row>
        <row r="7200">
          <cell r="A7200">
            <v>190107</v>
          </cell>
          <cell r="H7200">
            <v>408.51</v>
          </cell>
        </row>
        <row r="7201">
          <cell r="A7201">
            <v>190753</v>
          </cell>
          <cell r="H7201">
            <v>1008</v>
          </cell>
        </row>
        <row r="7202">
          <cell r="A7202">
            <v>190753</v>
          </cell>
          <cell r="H7202">
            <v>247</v>
          </cell>
        </row>
        <row r="7203">
          <cell r="A7203">
            <v>190861</v>
          </cell>
          <cell r="H7203">
            <v>756</v>
          </cell>
        </row>
        <row r="7204">
          <cell r="A7204">
            <v>191413</v>
          </cell>
          <cell r="H7204">
            <v>2240</v>
          </cell>
        </row>
        <row r="7205">
          <cell r="A7205">
            <v>191593</v>
          </cell>
          <cell r="H7205">
            <v>23100</v>
          </cell>
        </row>
        <row r="7206">
          <cell r="A7206">
            <v>191704</v>
          </cell>
          <cell r="H7206">
            <v>1200</v>
          </cell>
        </row>
        <row r="7207">
          <cell r="A7207">
            <v>191726</v>
          </cell>
          <cell r="H7207">
            <v>17100</v>
          </cell>
        </row>
        <row r="7208">
          <cell r="A7208">
            <v>500737</v>
          </cell>
          <cell r="H7208">
            <v>8808.48</v>
          </cell>
        </row>
        <row r="7209">
          <cell r="A7209">
            <v>502413</v>
          </cell>
          <cell r="H7209">
            <v>7344</v>
          </cell>
        </row>
        <row r="7210">
          <cell r="A7210">
            <v>503072</v>
          </cell>
          <cell r="H7210">
            <v>1098</v>
          </cell>
        </row>
        <row r="7211">
          <cell r="A7211">
            <v>503072</v>
          </cell>
          <cell r="H7211">
            <v>2544</v>
          </cell>
        </row>
        <row r="7212">
          <cell r="A7212">
            <v>100949</v>
          </cell>
          <cell r="H7212">
            <v>2446.8000000000002</v>
          </cell>
        </row>
        <row r="7213">
          <cell r="A7213">
            <v>102136</v>
          </cell>
          <cell r="H7213">
            <v>1090</v>
          </cell>
        </row>
        <row r="7214">
          <cell r="A7214">
            <v>102137</v>
          </cell>
          <cell r="H7214">
            <v>4200</v>
          </cell>
        </row>
        <row r="7215">
          <cell r="A7215">
            <v>102138</v>
          </cell>
          <cell r="H7215">
            <v>2834</v>
          </cell>
        </row>
        <row r="7216">
          <cell r="A7216">
            <v>102138</v>
          </cell>
          <cell r="H7216">
            <v>290</v>
          </cell>
        </row>
        <row r="7217">
          <cell r="A7217">
            <v>102138</v>
          </cell>
          <cell r="H7217">
            <v>230</v>
          </cell>
        </row>
        <row r="7218">
          <cell r="A7218">
            <v>102138</v>
          </cell>
          <cell r="H7218">
            <v>6216</v>
          </cell>
        </row>
        <row r="7219">
          <cell r="A7219">
            <v>190158</v>
          </cell>
          <cell r="H7219">
            <v>672</v>
          </cell>
        </row>
        <row r="7220">
          <cell r="A7220">
            <v>190203</v>
          </cell>
          <cell r="H7220">
            <v>183</v>
          </cell>
        </row>
        <row r="7221">
          <cell r="A7221">
            <v>190435</v>
          </cell>
          <cell r="H7221">
            <v>498.4</v>
          </cell>
        </row>
        <row r="7222">
          <cell r="A7222">
            <v>190435</v>
          </cell>
          <cell r="H7222">
            <v>360</v>
          </cell>
        </row>
        <row r="7223">
          <cell r="A7223">
            <v>190435</v>
          </cell>
          <cell r="H7223">
            <v>726.04</v>
          </cell>
        </row>
        <row r="7224">
          <cell r="A7224">
            <v>191055</v>
          </cell>
          <cell r="H7224">
            <v>1526</v>
          </cell>
        </row>
        <row r="7225">
          <cell r="A7225">
            <v>191055</v>
          </cell>
          <cell r="H7225">
            <v>780</v>
          </cell>
        </row>
        <row r="7226">
          <cell r="A7226">
            <v>191682</v>
          </cell>
          <cell r="H7226">
            <v>10276.56</v>
          </cell>
        </row>
        <row r="7227">
          <cell r="A7227">
            <v>191726</v>
          </cell>
          <cell r="H7227">
            <v>237.32</v>
          </cell>
        </row>
        <row r="7228">
          <cell r="A7228">
            <v>500538</v>
          </cell>
          <cell r="H7228">
            <v>60</v>
          </cell>
        </row>
        <row r="7229">
          <cell r="A7229">
            <v>500795</v>
          </cell>
          <cell r="H7229">
            <v>3200</v>
          </cell>
        </row>
        <row r="7230">
          <cell r="A7230">
            <v>502973</v>
          </cell>
          <cell r="H7230">
            <v>378</v>
          </cell>
        </row>
        <row r="7231">
          <cell r="A7231">
            <v>100071</v>
          </cell>
          <cell r="H7231">
            <v>24138</v>
          </cell>
        </row>
        <row r="7232">
          <cell r="A7232">
            <v>100657</v>
          </cell>
          <cell r="H7232">
            <v>189</v>
          </cell>
        </row>
        <row r="7233">
          <cell r="A7233">
            <v>100657</v>
          </cell>
          <cell r="H7233">
            <v>864</v>
          </cell>
        </row>
        <row r="7234">
          <cell r="A7234">
            <v>100717</v>
          </cell>
          <cell r="H7234">
            <v>552</v>
          </cell>
        </row>
        <row r="7235">
          <cell r="A7235">
            <v>100717</v>
          </cell>
          <cell r="H7235">
            <v>240</v>
          </cell>
        </row>
        <row r="7236">
          <cell r="A7236">
            <v>101426</v>
          </cell>
          <cell r="H7236">
            <v>238</v>
          </cell>
        </row>
        <row r="7237">
          <cell r="A7237">
            <v>102362</v>
          </cell>
          <cell r="H7237">
            <v>1664</v>
          </cell>
        </row>
        <row r="7238">
          <cell r="A7238">
            <v>102418</v>
          </cell>
          <cell r="H7238">
            <v>780</v>
          </cell>
        </row>
        <row r="7239">
          <cell r="A7239">
            <v>102418</v>
          </cell>
          <cell r="H7239">
            <v>72</v>
          </cell>
        </row>
        <row r="7240">
          <cell r="A7240">
            <v>102447</v>
          </cell>
          <cell r="H7240">
            <v>839.48</v>
          </cell>
        </row>
        <row r="7241">
          <cell r="A7241">
            <v>102447</v>
          </cell>
          <cell r="H7241">
            <v>120</v>
          </cell>
        </row>
        <row r="7242">
          <cell r="A7242">
            <v>190053</v>
          </cell>
          <cell r="H7242">
            <v>3009.6</v>
          </cell>
        </row>
        <row r="7243">
          <cell r="A7243">
            <v>190235</v>
          </cell>
          <cell r="H7243">
            <v>1235</v>
          </cell>
        </row>
        <row r="7244">
          <cell r="A7244">
            <v>190435</v>
          </cell>
          <cell r="H7244">
            <v>2160</v>
          </cell>
        </row>
        <row r="7245">
          <cell r="A7245">
            <v>190912</v>
          </cell>
          <cell r="H7245">
            <v>1208.99</v>
          </cell>
        </row>
        <row r="7246">
          <cell r="A7246">
            <v>191515</v>
          </cell>
          <cell r="H7246">
            <v>510</v>
          </cell>
        </row>
        <row r="7247">
          <cell r="A7247">
            <v>191515</v>
          </cell>
          <cell r="H7247">
            <v>1050</v>
          </cell>
        </row>
        <row r="7248">
          <cell r="A7248">
            <v>191515</v>
          </cell>
          <cell r="H7248">
            <v>306.67</v>
          </cell>
        </row>
        <row r="7249">
          <cell r="A7249">
            <v>191655</v>
          </cell>
          <cell r="H7249">
            <v>2670</v>
          </cell>
        </row>
        <row r="7250">
          <cell r="A7250">
            <v>191706</v>
          </cell>
          <cell r="H7250">
            <v>540</v>
          </cell>
        </row>
        <row r="7251">
          <cell r="A7251">
            <v>502454</v>
          </cell>
          <cell r="H7251">
            <v>3150</v>
          </cell>
        </row>
        <row r="7252">
          <cell r="A7252">
            <v>502725</v>
          </cell>
          <cell r="H7252">
            <v>1700</v>
          </cell>
        </row>
        <row r="7253">
          <cell r="A7253">
            <v>900328</v>
          </cell>
          <cell r="H7253">
            <v>128.4</v>
          </cell>
        </row>
        <row r="7254">
          <cell r="A7254">
            <v>900328</v>
          </cell>
          <cell r="H7254">
            <v>4320</v>
          </cell>
        </row>
        <row r="7255">
          <cell r="A7255">
            <v>100333</v>
          </cell>
          <cell r="H7255">
            <v>1980</v>
          </cell>
        </row>
        <row r="7256">
          <cell r="A7256">
            <v>100935</v>
          </cell>
          <cell r="H7256">
            <v>1575</v>
          </cell>
        </row>
        <row r="7257">
          <cell r="A7257">
            <v>100939</v>
          </cell>
          <cell r="H7257">
            <v>1575</v>
          </cell>
        </row>
        <row r="7258">
          <cell r="A7258">
            <v>101838</v>
          </cell>
          <cell r="H7258">
            <v>295</v>
          </cell>
        </row>
        <row r="7259">
          <cell r="A7259">
            <v>190065</v>
          </cell>
          <cell r="H7259">
            <v>6019.2</v>
          </cell>
        </row>
        <row r="7260">
          <cell r="A7260">
            <v>190269</v>
          </cell>
          <cell r="H7260">
            <v>200</v>
          </cell>
        </row>
        <row r="7261">
          <cell r="A7261">
            <v>190269</v>
          </cell>
          <cell r="H7261">
            <v>306</v>
          </cell>
        </row>
        <row r="7262">
          <cell r="A7262">
            <v>190269</v>
          </cell>
          <cell r="H7262">
            <v>3432</v>
          </cell>
        </row>
        <row r="7263">
          <cell r="A7263">
            <v>190332</v>
          </cell>
          <cell r="H7263">
            <v>3000</v>
          </cell>
        </row>
        <row r="7264">
          <cell r="A7264">
            <v>190564</v>
          </cell>
          <cell r="H7264">
            <v>3950</v>
          </cell>
        </row>
        <row r="7265">
          <cell r="A7265">
            <v>191245</v>
          </cell>
          <cell r="H7265">
            <v>315</v>
          </cell>
        </row>
        <row r="7266">
          <cell r="A7266">
            <v>191245</v>
          </cell>
          <cell r="H7266">
            <v>375</v>
          </cell>
        </row>
        <row r="7267">
          <cell r="A7267">
            <v>191715</v>
          </cell>
          <cell r="H7267">
            <v>389</v>
          </cell>
        </row>
        <row r="7268">
          <cell r="A7268">
            <v>191715</v>
          </cell>
          <cell r="H7268">
            <v>2280</v>
          </cell>
        </row>
        <row r="7269">
          <cell r="A7269">
            <v>201231</v>
          </cell>
          <cell r="H7269">
            <v>1550</v>
          </cell>
        </row>
        <row r="7270">
          <cell r="A7270">
            <v>500120</v>
          </cell>
          <cell r="H7270">
            <v>1556</v>
          </cell>
        </row>
        <row r="7271">
          <cell r="A7271">
            <v>100071</v>
          </cell>
          <cell r="H7271">
            <v>32130</v>
          </cell>
        </row>
        <row r="7272">
          <cell r="A7272">
            <v>100251</v>
          </cell>
          <cell r="H7272">
            <v>540</v>
          </cell>
        </row>
        <row r="7273">
          <cell r="A7273">
            <v>100338</v>
          </cell>
          <cell r="H7273">
            <v>1584</v>
          </cell>
        </row>
        <row r="7274">
          <cell r="A7274">
            <v>100708</v>
          </cell>
          <cell r="H7274">
            <v>189</v>
          </cell>
        </row>
        <row r="7275">
          <cell r="A7275">
            <v>100838</v>
          </cell>
          <cell r="H7275">
            <v>167.2</v>
          </cell>
        </row>
        <row r="7276">
          <cell r="A7276">
            <v>101597</v>
          </cell>
          <cell r="H7276">
            <v>570</v>
          </cell>
        </row>
        <row r="7277">
          <cell r="A7277">
            <v>102043</v>
          </cell>
          <cell r="H7277">
            <v>3108</v>
          </cell>
        </row>
        <row r="7278">
          <cell r="A7278">
            <v>102314</v>
          </cell>
          <cell r="H7278">
            <v>189</v>
          </cell>
        </row>
        <row r="7279">
          <cell r="A7279">
            <v>102367</v>
          </cell>
          <cell r="H7279">
            <v>3680.4</v>
          </cell>
        </row>
        <row r="7280">
          <cell r="A7280">
            <v>190028</v>
          </cell>
          <cell r="H7280">
            <v>8527.2000000000007</v>
          </cell>
        </row>
        <row r="7281">
          <cell r="A7281">
            <v>190054</v>
          </cell>
          <cell r="H7281">
            <v>3762</v>
          </cell>
        </row>
        <row r="7282">
          <cell r="A7282">
            <v>190054</v>
          </cell>
          <cell r="H7282">
            <v>250.8</v>
          </cell>
        </row>
        <row r="7283">
          <cell r="A7283">
            <v>190528</v>
          </cell>
          <cell r="H7283">
            <v>324</v>
          </cell>
        </row>
        <row r="7284">
          <cell r="A7284">
            <v>191243</v>
          </cell>
          <cell r="H7284">
            <v>113.24</v>
          </cell>
        </row>
        <row r="7285">
          <cell r="A7285">
            <v>191243</v>
          </cell>
          <cell r="H7285">
            <v>124.44</v>
          </cell>
        </row>
        <row r="7286">
          <cell r="A7286">
            <v>191243</v>
          </cell>
          <cell r="H7286">
            <v>235.44</v>
          </cell>
        </row>
        <row r="7287">
          <cell r="A7287">
            <v>191645</v>
          </cell>
          <cell r="H7287">
            <v>14927</v>
          </cell>
        </row>
        <row r="7288">
          <cell r="A7288">
            <v>191731</v>
          </cell>
          <cell r="H7288">
            <v>732</v>
          </cell>
        </row>
        <row r="7289">
          <cell r="A7289">
            <v>500084</v>
          </cell>
          <cell r="H7289">
            <v>1368</v>
          </cell>
        </row>
        <row r="7290">
          <cell r="A7290">
            <v>503005</v>
          </cell>
          <cell r="H7290">
            <v>2772</v>
          </cell>
        </row>
        <row r="7291">
          <cell r="A7291">
            <v>503005</v>
          </cell>
          <cell r="H7291">
            <v>97.94</v>
          </cell>
        </row>
        <row r="7292">
          <cell r="A7292">
            <v>900179</v>
          </cell>
          <cell r="H7292">
            <v>480</v>
          </cell>
        </row>
        <row r="7293">
          <cell r="A7293">
            <v>100129</v>
          </cell>
          <cell r="H7293">
            <v>2088</v>
          </cell>
        </row>
        <row r="7294">
          <cell r="A7294">
            <v>100129</v>
          </cell>
          <cell r="H7294">
            <v>2088</v>
          </cell>
        </row>
        <row r="7295">
          <cell r="A7295">
            <v>100490</v>
          </cell>
          <cell r="H7295">
            <v>3100</v>
          </cell>
        </row>
        <row r="7296">
          <cell r="A7296">
            <v>100718</v>
          </cell>
          <cell r="H7296">
            <v>1632</v>
          </cell>
        </row>
        <row r="7297">
          <cell r="A7297">
            <v>101421</v>
          </cell>
          <cell r="H7297">
            <v>2074</v>
          </cell>
        </row>
        <row r="7298">
          <cell r="A7298">
            <v>101422</v>
          </cell>
          <cell r="H7298">
            <v>476</v>
          </cell>
        </row>
        <row r="7299">
          <cell r="A7299">
            <v>101555</v>
          </cell>
          <cell r="H7299">
            <v>216</v>
          </cell>
        </row>
        <row r="7300">
          <cell r="A7300">
            <v>101755</v>
          </cell>
          <cell r="H7300">
            <v>836</v>
          </cell>
        </row>
        <row r="7301">
          <cell r="A7301">
            <v>190355</v>
          </cell>
          <cell r="H7301">
            <v>240</v>
          </cell>
        </row>
        <row r="7302">
          <cell r="A7302">
            <v>190355</v>
          </cell>
          <cell r="H7302">
            <v>180</v>
          </cell>
        </row>
        <row r="7303">
          <cell r="A7303">
            <v>191245</v>
          </cell>
          <cell r="H7303">
            <v>42.96</v>
          </cell>
        </row>
        <row r="7304">
          <cell r="A7304">
            <v>191732</v>
          </cell>
          <cell r="H7304">
            <v>2106</v>
          </cell>
        </row>
        <row r="7305">
          <cell r="A7305">
            <v>191732</v>
          </cell>
          <cell r="H7305">
            <v>2106</v>
          </cell>
        </row>
        <row r="7306">
          <cell r="A7306">
            <v>191732</v>
          </cell>
          <cell r="H7306">
            <v>2106</v>
          </cell>
        </row>
        <row r="7307">
          <cell r="A7307">
            <v>191732</v>
          </cell>
          <cell r="H7307">
            <v>2106</v>
          </cell>
        </row>
        <row r="7308">
          <cell r="A7308">
            <v>191739</v>
          </cell>
          <cell r="H7308">
            <v>3264</v>
          </cell>
        </row>
        <row r="7309">
          <cell r="A7309">
            <v>500370</v>
          </cell>
          <cell r="H7309">
            <v>798</v>
          </cell>
        </row>
        <row r="7310">
          <cell r="A7310">
            <v>500737</v>
          </cell>
          <cell r="H7310">
            <v>5382.96</v>
          </cell>
        </row>
        <row r="7311">
          <cell r="A7311">
            <v>501051</v>
          </cell>
          <cell r="H7311">
            <v>5616</v>
          </cell>
        </row>
        <row r="7312">
          <cell r="A7312">
            <v>501053</v>
          </cell>
          <cell r="H7312">
            <v>14688</v>
          </cell>
        </row>
        <row r="7313">
          <cell r="A7313">
            <v>501060</v>
          </cell>
          <cell r="H7313">
            <v>6048</v>
          </cell>
        </row>
        <row r="7314">
          <cell r="A7314">
            <v>501060</v>
          </cell>
          <cell r="H7314">
            <v>6048</v>
          </cell>
        </row>
        <row r="7315">
          <cell r="A7315">
            <v>502943</v>
          </cell>
          <cell r="H7315">
            <v>1170</v>
          </cell>
        </row>
        <row r="7316">
          <cell r="A7316">
            <v>502943</v>
          </cell>
          <cell r="H7316">
            <v>108</v>
          </cell>
        </row>
        <row r="7317">
          <cell r="A7317">
            <v>100128</v>
          </cell>
          <cell r="H7317">
            <v>540</v>
          </cell>
        </row>
        <row r="7318">
          <cell r="A7318">
            <v>100468</v>
          </cell>
          <cell r="H7318">
            <v>76</v>
          </cell>
        </row>
        <row r="7319">
          <cell r="A7319">
            <v>100468</v>
          </cell>
          <cell r="H7319">
            <v>3936</v>
          </cell>
        </row>
        <row r="7320">
          <cell r="A7320">
            <v>101043</v>
          </cell>
          <cell r="H7320">
            <v>13200</v>
          </cell>
        </row>
        <row r="7321">
          <cell r="A7321">
            <v>101424</v>
          </cell>
          <cell r="H7321">
            <v>1800</v>
          </cell>
        </row>
        <row r="7322">
          <cell r="A7322">
            <v>101839</v>
          </cell>
          <cell r="H7322">
            <v>7548</v>
          </cell>
        </row>
        <row r="7323">
          <cell r="A7323">
            <v>101956</v>
          </cell>
          <cell r="H7323">
            <v>4560</v>
          </cell>
        </row>
        <row r="7324">
          <cell r="A7324">
            <v>102326</v>
          </cell>
          <cell r="H7324">
            <v>516</v>
          </cell>
        </row>
        <row r="7325">
          <cell r="A7325">
            <v>102351</v>
          </cell>
          <cell r="H7325">
            <v>6288</v>
          </cell>
        </row>
        <row r="7326">
          <cell r="A7326">
            <v>191583</v>
          </cell>
          <cell r="H7326">
            <v>7548</v>
          </cell>
        </row>
        <row r="7327">
          <cell r="A7327">
            <v>191718</v>
          </cell>
          <cell r="H7327">
            <v>516</v>
          </cell>
        </row>
        <row r="7328">
          <cell r="A7328">
            <v>502783</v>
          </cell>
          <cell r="H7328">
            <v>2700</v>
          </cell>
        </row>
        <row r="7329">
          <cell r="A7329">
            <v>100040</v>
          </cell>
          <cell r="H7329">
            <v>12000</v>
          </cell>
        </row>
        <row r="7330">
          <cell r="A7330">
            <v>100338</v>
          </cell>
          <cell r="H7330">
            <v>165</v>
          </cell>
        </row>
        <row r="7331">
          <cell r="A7331">
            <v>100402</v>
          </cell>
          <cell r="H7331">
            <v>240</v>
          </cell>
        </row>
        <row r="7332">
          <cell r="A7332">
            <v>100708</v>
          </cell>
          <cell r="H7332">
            <v>5475.6</v>
          </cell>
        </row>
        <row r="7333">
          <cell r="A7333">
            <v>100733</v>
          </cell>
          <cell r="H7333">
            <v>9120</v>
          </cell>
        </row>
        <row r="7334">
          <cell r="A7334">
            <v>101426</v>
          </cell>
          <cell r="H7334">
            <v>918</v>
          </cell>
        </row>
        <row r="7335">
          <cell r="A7335">
            <v>102312</v>
          </cell>
          <cell r="H7335">
            <v>18000</v>
          </cell>
        </row>
        <row r="7336">
          <cell r="A7336">
            <v>190027</v>
          </cell>
          <cell r="H7336">
            <v>4012.8</v>
          </cell>
        </row>
        <row r="7337">
          <cell r="A7337">
            <v>191663</v>
          </cell>
          <cell r="H7337">
            <v>3780</v>
          </cell>
        </row>
        <row r="7338">
          <cell r="A7338">
            <v>191695</v>
          </cell>
          <cell r="H7338">
            <v>70</v>
          </cell>
        </row>
        <row r="7339">
          <cell r="A7339">
            <v>191695</v>
          </cell>
          <cell r="H7339">
            <v>125</v>
          </cell>
        </row>
        <row r="7340">
          <cell r="A7340">
            <v>191695</v>
          </cell>
          <cell r="H7340">
            <v>95</v>
          </cell>
        </row>
        <row r="7341">
          <cell r="A7341">
            <v>191715</v>
          </cell>
          <cell r="H7341">
            <v>389</v>
          </cell>
        </row>
        <row r="7342">
          <cell r="A7342">
            <v>191727</v>
          </cell>
          <cell r="H7342">
            <v>1068</v>
          </cell>
        </row>
        <row r="7343">
          <cell r="A7343">
            <v>191735</v>
          </cell>
          <cell r="H7343">
            <v>7200</v>
          </cell>
        </row>
        <row r="7344">
          <cell r="A7344">
            <v>191738</v>
          </cell>
          <cell r="H7344">
            <v>1945.8</v>
          </cell>
        </row>
        <row r="7345">
          <cell r="A7345">
            <v>500139</v>
          </cell>
          <cell r="H7345">
            <v>5400</v>
          </cell>
        </row>
        <row r="7346">
          <cell r="A7346">
            <v>500275</v>
          </cell>
          <cell r="H7346">
            <v>560</v>
          </cell>
        </row>
        <row r="7347">
          <cell r="A7347">
            <v>500694</v>
          </cell>
          <cell r="H7347">
            <v>1080</v>
          </cell>
        </row>
        <row r="7348">
          <cell r="A7348">
            <v>500746</v>
          </cell>
          <cell r="H7348">
            <v>2160</v>
          </cell>
        </row>
        <row r="7349">
          <cell r="A7349">
            <v>501059</v>
          </cell>
          <cell r="H7349">
            <v>8208</v>
          </cell>
        </row>
        <row r="7350">
          <cell r="A7350">
            <v>501059</v>
          </cell>
          <cell r="H7350">
            <v>8208</v>
          </cell>
        </row>
        <row r="7351">
          <cell r="A7351">
            <v>501510</v>
          </cell>
          <cell r="H7351">
            <v>4435.2</v>
          </cell>
        </row>
        <row r="7352">
          <cell r="A7352">
            <v>501596</v>
          </cell>
          <cell r="H7352">
            <v>2736</v>
          </cell>
        </row>
        <row r="7353">
          <cell r="A7353">
            <v>502347</v>
          </cell>
          <cell r="H7353">
            <v>485.5</v>
          </cell>
        </row>
        <row r="7354">
          <cell r="A7354">
            <v>502347</v>
          </cell>
          <cell r="H7354">
            <v>232.5</v>
          </cell>
        </row>
        <row r="7355">
          <cell r="A7355">
            <v>502347</v>
          </cell>
          <cell r="H7355">
            <v>655</v>
          </cell>
        </row>
        <row r="7356">
          <cell r="A7356">
            <v>502879</v>
          </cell>
          <cell r="H7356">
            <v>189</v>
          </cell>
        </row>
        <row r="7357">
          <cell r="A7357">
            <v>502986</v>
          </cell>
          <cell r="H7357">
            <v>2352</v>
          </cell>
        </row>
        <row r="7358">
          <cell r="A7358">
            <v>502986</v>
          </cell>
          <cell r="H7358">
            <v>2304</v>
          </cell>
        </row>
        <row r="7359">
          <cell r="A7359">
            <v>800159</v>
          </cell>
          <cell r="H7359">
            <v>456</v>
          </cell>
        </row>
        <row r="7360">
          <cell r="A7360">
            <v>900291</v>
          </cell>
          <cell r="H7360">
            <v>5472</v>
          </cell>
        </row>
        <row r="7361">
          <cell r="A7361">
            <v>100402</v>
          </cell>
          <cell r="H7361">
            <v>576</v>
          </cell>
        </row>
        <row r="7362">
          <cell r="A7362">
            <v>100529</v>
          </cell>
          <cell r="H7362">
            <v>508</v>
          </cell>
        </row>
        <row r="7363">
          <cell r="A7363">
            <v>101706</v>
          </cell>
          <cell r="H7363">
            <v>496.74</v>
          </cell>
        </row>
        <row r="7364">
          <cell r="A7364">
            <v>101856</v>
          </cell>
          <cell r="H7364">
            <v>4620</v>
          </cell>
        </row>
        <row r="7365">
          <cell r="A7365">
            <v>101996</v>
          </cell>
          <cell r="H7365">
            <v>1200</v>
          </cell>
        </row>
        <row r="7366">
          <cell r="A7366">
            <v>102182</v>
          </cell>
          <cell r="H7366">
            <v>1400</v>
          </cell>
        </row>
        <row r="7367">
          <cell r="A7367">
            <v>102355</v>
          </cell>
          <cell r="H7367">
            <v>552.63</v>
          </cell>
        </row>
        <row r="7368">
          <cell r="A7368">
            <v>190026</v>
          </cell>
          <cell r="H7368">
            <v>8527.2000000000007</v>
          </cell>
        </row>
        <row r="7369">
          <cell r="A7369">
            <v>190029</v>
          </cell>
          <cell r="H7369">
            <v>334.4</v>
          </cell>
        </row>
        <row r="7370">
          <cell r="A7370">
            <v>190029</v>
          </cell>
          <cell r="H7370">
            <v>1672</v>
          </cell>
        </row>
        <row r="7371">
          <cell r="A7371">
            <v>190426</v>
          </cell>
          <cell r="H7371">
            <v>1906.38</v>
          </cell>
        </row>
        <row r="7372">
          <cell r="A7372">
            <v>191451</v>
          </cell>
          <cell r="H7372">
            <v>1440</v>
          </cell>
        </row>
        <row r="7373">
          <cell r="A7373">
            <v>191503</v>
          </cell>
          <cell r="H7373">
            <v>2220</v>
          </cell>
        </row>
        <row r="7374">
          <cell r="A7374">
            <v>191703</v>
          </cell>
          <cell r="H7374">
            <v>700</v>
          </cell>
        </row>
        <row r="7375">
          <cell r="A7375">
            <v>191727</v>
          </cell>
          <cell r="H7375">
            <v>246</v>
          </cell>
        </row>
        <row r="7376">
          <cell r="A7376">
            <v>191728</v>
          </cell>
          <cell r="H7376">
            <v>1008</v>
          </cell>
        </row>
        <row r="7377">
          <cell r="A7377">
            <v>191740</v>
          </cell>
          <cell r="H7377">
            <v>1200</v>
          </cell>
        </row>
        <row r="7378">
          <cell r="A7378">
            <v>191741</v>
          </cell>
          <cell r="H7378">
            <v>378</v>
          </cell>
        </row>
        <row r="7379">
          <cell r="A7379">
            <v>191742</v>
          </cell>
          <cell r="H7379">
            <v>456</v>
          </cell>
        </row>
        <row r="7380">
          <cell r="A7380">
            <v>191742</v>
          </cell>
          <cell r="H7380">
            <v>359</v>
          </cell>
        </row>
        <row r="7381">
          <cell r="A7381">
            <v>502576</v>
          </cell>
          <cell r="H7381">
            <v>7440</v>
          </cell>
        </row>
        <row r="7382">
          <cell r="A7382">
            <v>502576</v>
          </cell>
          <cell r="H7382">
            <v>70</v>
          </cell>
        </row>
        <row r="7383">
          <cell r="A7383">
            <v>100196</v>
          </cell>
          <cell r="H7383">
            <v>900</v>
          </cell>
        </row>
        <row r="7384">
          <cell r="A7384">
            <v>100657</v>
          </cell>
          <cell r="H7384">
            <v>864</v>
          </cell>
        </row>
        <row r="7385">
          <cell r="A7385">
            <v>101956</v>
          </cell>
          <cell r="H7385">
            <v>9120</v>
          </cell>
        </row>
        <row r="7386">
          <cell r="A7386">
            <v>191743</v>
          </cell>
          <cell r="H7386">
            <v>1200</v>
          </cell>
        </row>
        <row r="7387">
          <cell r="A7387">
            <v>500084</v>
          </cell>
          <cell r="H7387">
            <v>456</v>
          </cell>
        </row>
        <row r="7388">
          <cell r="A7388">
            <v>500327</v>
          </cell>
          <cell r="H7388">
            <v>576</v>
          </cell>
        </row>
        <row r="7389">
          <cell r="A7389">
            <v>502849</v>
          </cell>
          <cell r="H7389">
            <v>4104</v>
          </cell>
        </row>
        <row r="7390">
          <cell r="A7390">
            <v>502849</v>
          </cell>
          <cell r="H7390">
            <v>81</v>
          </cell>
        </row>
        <row r="7391">
          <cell r="A7391">
            <v>800231</v>
          </cell>
          <cell r="H7391">
            <v>8640</v>
          </cell>
        </row>
        <row r="7392">
          <cell r="A7392">
            <v>100998</v>
          </cell>
          <cell r="H7392">
            <v>6851.04</v>
          </cell>
        </row>
        <row r="7393">
          <cell r="A7393">
            <v>101074</v>
          </cell>
          <cell r="H7393">
            <v>1188</v>
          </cell>
        </row>
        <row r="7394">
          <cell r="A7394">
            <v>101074</v>
          </cell>
          <cell r="H7394">
            <v>3168</v>
          </cell>
        </row>
        <row r="7395">
          <cell r="A7395">
            <v>102059</v>
          </cell>
          <cell r="H7395">
            <v>1700</v>
          </cell>
        </row>
        <row r="7396">
          <cell r="A7396">
            <v>102415</v>
          </cell>
          <cell r="H7396">
            <v>12600</v>
          </cell>
        </row>
        <row r="7397">
          <cell r="A7397">
            <v>102417</v>
          </cell>
          <cell r="H7397">
            <v>390</v>
          </cell>
        </row>
        <row r="7398">
          <cell r="A7398">
            <v>102417</v>
          </cell>
          <cell r="H7398">
            <v>36</v>
          </cell>
        </row>
        <row r="7399">
          <cell r="A7399">
            <v>190258</v>
          </cell>
          <cell r="H7399">
            <v>14323.88</v>
          </cell>
        </row>
        <row r="7400">
          <cell r="A7400">
            <v>190332</v>
          </cell>
          <cell r="H7400">
            <v>1600</v>
          </cell>
        </row>
        <row r="7401">
          <cell r="A7401">
            <v>190332</v>
          </cell>
          <cell r="H7401">
            <v>1100</v>
          </cell>
        </row>
        <row r="7402">
          <cell r="A7402">
            <v>190774</v>
          </cell>
          <cell r="H7402">
            <v>1457.96</v>
          </cell>
        </row>
        <row r="7403">
          <cell r="A7403">
            <v>190774</v>
          </cell>
          <cell r="H7403">
            <v>2100</v>
          </cell>
        </row>
        <row r="7404">
          <cell r="A7404">
            <v>191565</v>
          </cell>
          <cell r="H7404">
            <v>13338</v>
          </cell>
        </row>
        <row r="7405">
          <cell r="A7405">
            <v>191744</v>
          </cell>
          <cell r="H7405">
            <v>900</v>
          </cell>
        </row>
        <row r="7406">
          <cell r="A7406">
            <v>500538</v>
          </cell>
          <cell r="H7406">
            <v>120</v>
          </cell>
        </row>
        <row r="7407">
          <cell r="A7407">
            <v>500736</v>
          </cell>
          <cell r="H7407">
            <v>3914.88</v>
          </cell>
        </row>
        <row r="7408">
          <cell r="A7408">
            <v>500736</v>
          </cell>
          <cell r="H7408">
            <v>280</v>
          </cell>
        </row>
        <row r="7409">
          <cell r="A7409">
            <v>502048</v>
          </cell>
          <cell r="H7409">
            <v>5098</v>
          </cell>
        </row>
        <row r="7410">
          <cell r="A7410">
            <v>503018</v>
          </cell>
          <cell r="H7410">
            <v>1728</v>
          </cell>
        </row>
        <row r="7411">
          <cell r="A7411">
            <v>100510</v>
          </cell>
          <cell r="H7411">
            <v>4560</v>
          </cell>
        </row>
        <row r="7412">
          <cell r="A7412">
            <v>101032</v>
          </cell>
          <cell r="H7412">
            <v>254</v>
          </cell>
        </row>
        <row r="7413">
          <cell r="A7413">
            <v>101423</v>
          </cell>
          <cell r="H7413">
            <v>1360</v>
          </cell>
        </row>
        <row r="7414">
          <cell r="A7414">
            <v>102059</v>
          </cell>
          <cell r="H7414">
            <v>340</v>
          </cell>
        </row>
        <row r="7415">
          <cell r="A7415">
            <v>191383</v>
          </cell>
          <cell r="H7415">
            <v>2154</v>
          </cell>
        </row>
        <row r="7416">
          <cell r="A7416">
            <v>191735</v>
          </cell>
          <cell r="H7416">
            <v>359</v>
          </cell>
        </row>
        <row r="7417">
          <cell r="A7417">
            <v>201092</v>
          </cell>
          <cell r="H7417">
            <v>480</v>
          </cell>
        </row>
        <row r="7418">
          <cell r="A7418">
            <v>500094</v>
          </cell>
          <cell r="H7418">
            <v>32000</v>
          </cell>
        </row>
        <row r="7419">
          <cell r="A7419">
            <v>500275</v>
          </cell>
          <cell r="H7419">
            <v>3116</v>
          </cell>
        </row>
        <row r="7420">
          <cell r="A7420">
            <v>501677</v>
          </cell>
          <cell r="H7420">
            <v>576</v>
          </cell>
        </row>
        <row r="7421">
          <cell r="A7421">
            <v>502413</v>
          </cell>
          <cell r="H7421">
            <v>7344</v>
          </cell>
        </row>
        <row r="7422">
          <cell r="A7422">
            <v>100118</v>
          </cell>
          <cell r="H7422">
            <v>8390.4</v>
          </cell>
        </row>
        <row r="7423">
          <cell r="A7423">
            <v>100129</v>
          </cell>
          <cell r="H7423">
            <v>6960</v>
          </cell>
        </row>
        <row r="7424">
          <cell r="A7424">
            <v>100589</v>
          </cell>
          <cell r="H7424">
            <v>1152</v>
          </cell>
        </row>
        <row r="7425">
          <cell r="A7425">
            <v>100657</v>
          </cell>
          <cell r="H7425">
            <v>189</v>
          </cell>
        </row>
        <row r="7426">
          <cell r="A7426">
            <v>100709</v>
          </cell>
          <cell r="H7426">
            <v>576</v>
          </cell>
        </row>
        <row r="7427">
          <cell r="A7427">
            <v>100925</v>
          </cell>
          <cell r="H7427">
            <v>2167</v>
          </cell>
        </row>
        <row r="7428">
          <cell r="A7428">
            <v>100925</v>
          </cell>
          <cell r="H7428">
            <v>21150</v>
          </cell>
        </row>
        <row r="7429">
          <cell r="A7429">
            <v>102447</v>
          </cell>
          <cell r="H7429">
            <v>336</v>
          </cell>
        </row>
        <row r="7430">
          <cell r="A7430">
            <v>102447</v>
          </cell>
          <cell r="H7430">
            <v>514.52</v>
          </cell>
        </row>
        <row r="7431">
          <cell r="A7431">
            <v>102447</v>
          </cell>
          <cell r="H7431">
            <v>255</v>
          </cell>
        </row>
        <row r="7432">
          <cell r="A7432">
            <v>190342</v>
          </cell>
          <cell r="H7432">
            <v>904.46</v>
          </cell>
        </row>
        <row r="7433">
          <cell r="A7433">
            <v>190360</v>
          </cell>
          <cell r="H7433">
            <v>6468</v>
          </cell>
        </row>
        <row r="7434">
          <cell r="A7434">
            <v>190951</v>
          </cell>
          <cell r="H7434">
            <v>12960</v>
          </cell>
        </row>
        <row r="7435">
          <cell r="A7435">
            <v>191716</v>
          </cell>
          <cell r="H7435">
            <v>2340</v>
          </cell>
        </row>
        <row r="7436">
          <cell r="A7436">
            <v>500365</v>
          </cell>
          <cell r="H7436">
            <v>6264</v>
          </cell>
        </row>
        <row r="7437">
          <cell r="A7437">
            <v>501054</v>
          </cell>
          <cell r="H7437">
            <v>3024</v>
          </cell>
        </row>
        <row r="7438">
          <cell r="A7438">
            <v>501054</v>
          </cell>
          <cell r="H7438">
            <v>3024</v>
          </cell>
        </row>
        <row r="7439">
          <cell r="A7439">
            <v>501054</v>
          </cell>
          <cell r="H7439">
            <v>3024</v>
          </cell>
        </row>
        <row r="7440">
          <cell r="A7440">
            <v>501054</v>
          </cell>
          <cell r="H7440">
            <v>3024</v>
          </cell>
        </row>
        <row r="7441">
          <cell r="A7441">
            <v>502440</v>
          </cell>
          <cell r="H7441">
            <v>4440</v>
          </cell>
        </row>
        <row r="7442">
          <cell r="A7442">
            <v>100217</v>
          </cell>
          <cell r="H7442">
            <v>63425</v>
          </cell>
        </row>
        <row r="7443">
          <cell r="A7443">
            <v>100217</v>
          </cell>
          <cell r="H7443">
            <v>7525</v>
          </cell>
        </row>
        <row r="7444">
          <cell r="A7444">
            <v>100518</v>
          </cell>
          <cell r="H7444">
            <v>468</v>
          </cell>
        </row>
        <row r="7445">
          <cell r="A7445">
            <v>100547</v>
          </cell>
          <cell r="H7445">
            <v>1750</v>
          </cell>
        </row>
        <row r="7446">
          <cell r="A7446">
            <v>100547</v>
          </cell>
          <cell r="H7446">
            <v>14750</v>
          </cell>
        </row>
        <row r="7447">
          <cell r="A7447">
            <v>100667</v>
          </cell>
          <cell r="H7447">
            <v>5400</v>
          </cell>
        </row>
        <row r="7448">
          <cell r="A7448">
            <v>101996</v>
          </cell>
          <cell r="H7448">
            <v>1200</v>
          </cell>
        </row>
        <row r="7449">
          <cell r="A7449">
            <v>102492</v>
          </cell>
          <cell r="H7449">
            <v>656.16</v>
          </cell>
        </row>
        <row r="7450">
          <cell r="A7450">
            <v>190357</v>
          </cell>
          <cell r="H7450">
            <v>2000</v>
          </cell>
        </row>
        <row r="7451">
          <cell r="A7451">
            <v>190588</v>
          </cell>
          <cell r="H7451">
            <v>12960</v>
          </cell>
        </row>
        <row r="7452">
          <cell r="A7452">
            <v>191413</v>
          </cell>
          <cell r="H7452">
            <v>2240</v>
          </cell>
        </row>
        <row r="7453">
          <cell r="A7453">
            <v>202549</v>
          </cell>
          <cell r="H7453">
            <v>1475</v>
          </cell>
        </row>
        <row r="7454">
          <cell r="A7454">
            <v>202549</v>
          </cell>
          <cell r="H7454">
            <v>175</v>
          </cell>
        </row>
        <row r="7455">
          <cell r="A7455">
            <v>500379</v>
          </cell>
          <cell r="H7455">
            <v>750</v>
          </cell>
        </row>
        <row r="7456">
          <cell r="A7456">
            <v>500549</v>
          </cell>
          <cell r="H7456">
            <v>4550</v>
          </cell>
        </row>
        <row r="7457">
          <cell r="A7457">
            <v>500549</v>
          </cell>
          <cell r="H7457">
            <v>38350</v>
          </cell>
        </row>
        <row r="7458">
          <cell r="A7458">
            <v>100094</v>
          </cell>
          <cell r="H7458">
            <v>3560</v>
          </cell>
        </row>
        <row r="7459">
          <cell r="A7459">
            <v>100129</v>
          </cell>
          <cell r="H7459">
            <v>1392</v>
          </cell>
        </row>
        <row r="7460">
          <cell r="A7460">
            <v>100730</v>
          </cell>
          <cell r="H7460">
            <v>8250</v>
          </cell>
        </row>
        <row r="7461">
          <cell r="A7461">
            <v>101370</v>
          </cell>
          <cell r="H7461">
            <v>18986.88</v>
          </cell>
        </row>
        <row r="7462">
          <cell r="A7462">
            <v>101423</v>
          </cell>
          <cell r="H7462">
            <v>4658</v>
          </cell>
        </row>
        <row r="7463">
          <cell r="A7463">
            <v>102372</v>
          </cell>
          <cell r="H7463">
            <v>480</v>
          </cell>
        </row>
        <row r="7464">
          <cell r="A7464">
            <v>102415</v>
          </cell>
          <cell r="H7464">
            <v>12600</v>
          </cell>
        </row>
        <row r="7465">
          <cell r="A7465">
            <v>190357</v>
          </cell>
          <cell r="H7465">
            <v>1920</v>
          </cell>
        </row>
        <row r="7466">
          <cell r="A7466">
            <v>190371</v>
          </cell>
          <cell r="H7466">
            <v>10645</v>
          </cell>
        </row>
        <row r="7467">
          <cell r="A7467">
            <v>190551</v>
          </cell>
          <cell r="H7467">
            <v>756</v>
          </cell>
        </row>
        <row r="7468">
          <cell r="A7468">
            <v>191049</v>
          </cell>
          <cell r="H7468">
            <v>3040</v>
          </cell>
        </row>
        <row r="7469">
          <cell r="A7469">
            <v>191239</v>
          </cell>
          <cell r="H7469">
            <v>7520</v>
          </cell>
        </row>
        <row r="7470">
          <cell r="A7470">
            <v>191388</v>
          </cell>
          <cell r="H7470">
            <v>960</v>
          </cell>
        </row>
        <row r="7471">
          <cell r="A7471">
            <v>191603</v>
          </cell>
          <cell r="H7471">
            <v>1368</v>
          </cell>
        </row>
        <row r="7472">
          <cell r="A7472">
            <v>191746</v>
          </cell>
          <cell r="H7472">
            <v>688</v>
          </cell>
        </row>
        <row r="7473">
          <cell r="A7473">
            <v>201274</v>
          </cell>
          <cell r="H7473">
            <v>1441</v>
          </cell>
        </row>
        <row r="7474">
          <cell r="A7474">
            <v>201274</v>
          </cell>
          <cell r="H7474">
            <v>1310</v>
          </cell>
        </row>
        <row r="7475">
          <cell r="A7475">
            <v>201274</v>
          </cell>
          <cell r="H7475">
            <v>1441</v>
          </cell>
        </row>
        <row r="7476">
          <cell r="A7476">
            <v>201274</v>
          </cell>
          <cell r="H7476">
            <v>458.5</v>
          </cell>
        </row>
        <row r="7477">
          <cell r="A7477">
            <v>201274</v>
          </cell>
          <cell r="H7477">
            <v>2882</v>
          </cell>
        </row>
        <row r="7478">
          <cell r="A7478">
            <v>201274</v>
          </cell>
          <cell r="H7478">
            <v>8187.5</v>
          </cell>
        </row>
        <row r="7479">
          <cell r="A7479">
            <v>201274</v>
          </cell>
          <cell r="H7479">
            <v>262</v>
          </cell>
        </row>
        <row r="7480">
          <cell r="A7480">
            <v>201274</v>
          </cell>
          <cell r="H7480">
            <v>524</v>
          </cell>
        </row>
        <row r="7481">
          <cell r="A7481">
            <v>201274</v>
          </cell>
          <cell r="H7481">
            <v>65.5</v>
          </cell>
        </row>
        <row r="7482">
          <cell r="A7482">
            <v>201274</v>
          </cell>
          <cell r="H7482">
            <v>1048</v>
          </cell>
        </row>
        <row r="7483">
          <cell r="A7483">
            <v>201274</v>
          </cell>
          <cell r="H7483">
            <v>400</v>
          </cell>
        </row>
        <row r="7484">
          <cell r="A7484">
            <v>500572</v>
          </cell>
          <cell r="H7484">
            <v>8957.85</v>
          </cell>
        </row>
        <row r="7485">
          <cell r="A7485">
            <v>502543</v>
          </cell>
          <cell r="H7485">
            <v>2520</v>
          </cell>
        </row>
        <row r="7486">
          <cell r="A7486">
            <v>503089</v>
          </cell>
          <cell r="H7486">
            <v>216</v>
          </cell>
        </row>
        <row r="7487">
          <cell r="A7487">
            <v>503089</v>
          </cell>
          <cell r="H7487">
            <v>51</v>
          </cell>
        </row>
        <row r="7488">
          <cell r="A7488">
            <v>503089</v>
          </cell>
          <cell r="H7488">
            <v>600</v>
          </cell>
        </row>
        <row r="7489">
          <cell r="A7489">
            <v>100128</v>
          </cell>
          <cell r="H7489">
            <v>4020</v>
          </cell>
        </row>
        <row r="7490">
          <cell r="A7490">
            <v>100143</v>
          </cell>
          <cell r="H7490">
            <v>1350</v>
          </cell>
        </row>
        <row r="7491">
          <cell r="A7491">
            <v>100166</v>
          </cell>
          <cell r="H7491">
            <v>990</v>
          </cell>
        </row>
        <row r="7492">
          <cell r="A7492">
            <v>100657</v>
          </cell>
          <cell r="H7492">
            <v>432</v>
          </cell>
        </row>
        <row r="7493">
          <cell r="A7493">
            <v>100900</v>
          </cell>
          <cell r="H7493">
            <v>330</v>
          </cell>
        </row>
        <row r="7494">
          <cell r="A7494">
            <v>101051</v>
          </cell>
          <cell r="H7494">
            <v>4560</v>
          </cell>
        </row>
        <row r="7495">
          <cell r="A7495">
            <v>101555</v>
          </cell>
          <cell r="H7495">
            <v>2130</v>
          </cell>
        </row>
        <row r="7496">
          <cell r="A7496">
            <v>102431</v>
          </cell>
          <cell r="H7496">
            <v>1368</v>
          </cell>
        </row>
        <row r="7497">
          <cell r="A7497">
            <v>190589</v>
          </cell>
          <cell r="H7497">
            <v>4800</v>
          </cell>
        </row>
        <row r="7498">
          <cell r="A7498">
            <v>191291</v>
          </cell>
          <cell r="H7498">
            <v>770</v>
          </cell>
        </row>
        <row r="7499">
          <cell r="A7499">
            <v>191432</v>
          </cell>
          <cell r="H7499">
            <v>1170</v>
          </cell>
        </row>
        <row r="7500">
          <cell r="A7500">
            <v>191589</v>
          </cell>
          <cell r="H7500">
            <v>19840</v>
          </cell>
        </row>
        <row r="7501">
          <cell r="A7501">
            <v>201274</v>
          </cell>
          <cell r="H7501">
            <v>1703</v>
          </cell>
        </row>
        <row r="7502">
          <cell r="A7502">
            <v>501628</v>
          </cell>
          <cell r="H7502">
            <v>4860</v>
          </cell>
        </row>
        <row r="7503">
          <cell r="A7503">
            <v>503071</v>
          </cell>
          <cell r="H7503">
            <v>230</v>
          </cell>
        </row>
        <row r="7504">
          <cell r="A7504">
            <v>503071</v>
          </cell>
          <cell r="H7504">
            <v>58</v>
          </cell>
        </row>
        <row r="7505">
          <cell r="A7505">
            <v>503071</v>
          </cell>
          <cell r="H7505">
            <v>147.4</v>
          </cell>
        </row>
        <row r="7506">
          <cell r="A7506">
            <v>503071</v>
          </cell>
          <cell r="H7506">
            <v>3583.4</v>
          </cell>
        </row>
        <row r="7507">
          <cell r="A7507">
            <v>800280</v>
          </cell>
          <cell r="H7507">
            <v>359</v>
          </cell>
        </row>
        <row r="7508">
          <cell r="A7508">
            <v>900014</v>
          </cell>
          <cell r="H7508">
            <v>31000</v>
          </cell>
        </row>
        <row r="7509">
          <cell r="A7509">
            <v>900067</v>
          </cell>
          <cell r="H7509">
            <v>31057.73</v>
          </cell>
        </row>
        <row r="7510">
          <cell r="A7510">
            <v>900067</v>
          </cell>
          <cell r="H7510">
            <v>390</v>
          </cell>
        </row>
        <row r="7511">
          <cell r="A7511">
            <v>100025</v>
          </cell>
          <cell r="H7511">
            <v>27200</v>
          </cell>
        </row>
        <row r="7512">
          <cell r="A7512">
            <v>100145</v>
          </cell>
          <cell r="H7512">
            <v>4950</v>
          </cell>
        </row>
        <row r="7513">
          <cell r="A7513">
            <v>100145</v>
          </cell>
          <cell r="H7513">
            <v>50</v>
          </cell>
        </row>
        <row r="7514">
          <cell r="A7514">
            <v>100188</v>
          </cell>
          <cell r="H7514">
            <v>4950</v>
          </cell>
        </row>
        <row r="7515">
          <cell r="A7515">
            <v>100203</v>
          </cell>
          <cell r="H7515">
            <v>6200</v>
          </cell>
        </row>
        <row r="7516">
          <cell r="A7516">
            <v>100217</v>
          </cell>
          <cell r="H7516">
            <v>282.43</v>
          </cell>
        </row>
        <row r="7517">
          <cell r="A7517">
            <v>100275</v>
          </cell>
          <cell r="H7517">
            <v>4200</v>
          </cell>
        </row>
        <row r="7518">
          <cell r="A7518">
            <v>100369</v>
          </cell>
          <cell r="H7518">
            <v>13260</v>
          </cell>
        </row>
        <row r="7519">
          <cell r="A7519">
            <v>100717</v>
          </cell>
          <cell r="H7519">
            <v>3960</v>
          </cell>
        </row>
        <row r="7520">
          <cell r="A7520">
            <v>100949</v>
          </cell>
          <cell r="H7520">
            <v>4404.24</v>
          </cell>
        </row>
        <row r="7521">
          <cell r="A7521">
            <v>101062</v>
          </cell>
          <cell r="H7521">
            <v>1550</v>
          </cell>
        </row>
        <row r="7522">
          <cell r="A7522">
            <v>101415</v>
          </cell>
          <cell r="H7522">
            <v>61</v>
          </cell>
        </row>
        <row r="7523">
          <cell r="A7523">
            <v>101415</v>
          </cell>
          <cell r="H7523">
            <v>1236</v>
          </cell>
        </row>
        <row r="7524">
          <cell r="A7524">
            <v>101423</v>
          </cell>
          <cell r="H7524">
            <v>600</v>
          </cell>
        </row>
        <row r="7525">
          <cell r="A7525">
            <v>101755</v>
          </cell>
          <cell r="H7525">
            <v>950</v>
          </cell>
        </row>
        <row r="7526">
          <cell r="A7526">
            <v>102426</v>
          </cell>
          <cell r="H7526">
            <v>274.68</v>
          </cell>
        </row>
        <row r="7527">
          <cell r="A7527">
            <v>102426</v>
          </cell>
          <cell r="H7527">
            <v>4092</v>
          </cell>
        </row>
        <row r="7528">
          <cell r="A7528">
            <v>190264</v>
          </cell>
          <cell r="H7528">
            <v>20520</v>
          </cell>
        </row>
        <row r="7529">
          <cell r="A7529">
            <v>190371</v>
          </cell>
          <cell r="H7529">
            <v>55.57</v>
          </cell>
        </row>
        <row r="7530">
          <cell r="A7530">
            <v>190371</v>
          </cell>
          <cell r="H7530">
            <v>174</v>
          </cell>
        </row>
        <row r="7531">
          <cell r="A7531">
            <v>191213</v>
          </cell>
          <cell r="H7531">
            <v>3100</v>
          </cell>
        </row>
        <row r="7532">
          <cell r="A7532">
            <v>191215</v>
          </cell>
          <cell r="H7532">
            <v>3150</v>
          </cell>
        </row>
        <row r="7533">
          <cell r="A7533">
            <v>191216</v>
          </cell>
          <cell r="H7533">
            <v>1575</v>
          </cell>
        </row>
        <row r="7534">
          <cell r="A7534">
            <v>191583</v>
          </cell>
          <cell r="H7534">
            <v>18648</v>
          </cell>
        </row>
        <row r="7535">
          <cell r="A7535">
            <v>191681</v>
          </cell>
          <cell r="H7535">
            <v>9787.2000000000007</v>
          </cell>
        </row>
        <row r="7536">
          <cell r="A7536">
            <v>191682</v>
          </cell>
          <cell r="H7536">
            <v>10276.56</v>
          </cell>
        </row>
        <row r="7537">
          <cell r="A7537">
            <v>191716</v>
          </cell>
          <cell r="H7537">
            <v>2373</v>
          </cell>
        </row>
        <row r="7538">
          <cell r="A7538">
            <v>191746</v>
          </cell>
          <cell r="H7538">
            <v>359</v>
          </cell>
        </row>
        <row r="7539">
          <cell r="A7539">
            <v>191747</v>
          </cell>
          <cell r="H7539">
            <v>1271</v>
          </cell>
        </row>
        <row r="7540">
          <cell r="A7540">
            <v>191750</v>
          </cell>
          <cell r="H7540">
            <v>618.48</v>
          </cell>
        </row>
        <row r="7541">
          <cell r="A7541">
            <v>191751</v>
          </cell>
          <cell r="H7541">
            <v>1800</v>
          </cell>
        </row>
        <row r="7542">
          <cell r="A7542">
            <v>191752</v>
          </cell>
          <cell r="H7542">
            <v>540</v>
          </cell>
        </row>
        <row r="7543">
          <cell r="A7543">
            <v>191752</v>
          </cell>
          <cell r="H7543">
            <v>189</v>
          </cell>
        </row>
        <row r="7544">
          <cell r="A7544">
            <v>191752</v>
          </cell>
          <cell r="H7544">
            <v>45.72</v>
          </cell>
        </row>
        <row r="7545">
          <cell r="A7545">
            <v>200302</v>
          </cell>
          <cell r="H7545">
            <v>1550</v>
          </cell>
        </row>
        <row r="7546">
          <cell r="A7546">
            <v>501986</v>
          </cell>
          <cell r="H7546">
            <v>5100</v>
          </cell>
        </row>
        <row r="7547">
          <cell r="A7547">
            <v>501987</v>
          </cell>
          <cell r="H7547">
            <v>6200</v>
          </cell>
        </row>
        <row r="7548">
          <cell r="A7548">
            <v>502030</v>
          </cell>
          <cell r="H7548">
            <v>1550</v>
          </cell>
        </row>
        <row r="7549">
          <cell r="A7549">
            <v>502454</v>
          </cell>
          <cell r="H7549">
            <v>1575</v>
          </cell>
        </row>
        <row r="7550">
          <cell r="A7550">
            <v>502546</v>
          </cell>
          <cell r="H7550">
            <v>8700</v>
          </cell>
        </row>
        <row r="7551">
          <cell r="A7551">
            <v>101680</v>
          </cell>
          <cell r="H7551">
            <v>378</v>
          </cell>
        </row>
        <row r="7552">
          <cell r="A7552">
            <v>102427</v>
          </cell>
          <cell r="H7552">
            <v>5874.5</v>
          </cell>
        </row>
        <row r="7553">
          <cell r="A7553">
            <v>102427</v>
          </cell>
          <cell r="H7553">
            <v>229.11</v>
          </cell>
        </row>
        <row r="7554">
          <cell r="A7554">
            <v>190962</v>
          </cell>
          <cell r="H7554">
            <v>3097.15</v>
          </cell>
        </row>
        <row r="7555">
          <cell r="A7555">
            <v>190962</v>
          </cell>
          <cell r="H7555">
            <v>141.24</v>
          </cell>
        </row>
        <row r="7556">
          <cell r="A7556">
            <v>191715</v>
          </cell>
          <cell r="H7556">
            <v>7752</v>
          </cell>
        </row>
        <row r="7557">
          <cell r="A7557">
            <v>500084</v>
          </cell>
          <cell r="H7557">
            <v>1824</v>
          </cell>
        </row>
        <row r="7558">
          <cell r="A7558">
            <v>800159</v>
          </cell>
          <cell r="H7558">
            <v>456</v>
          </cell>
        </row>
        <row r="7559">
          <cell r="A7559">
            <v>100036</v>
          </cell>
          <cell r="H7559">
            <v>8613</v>
          </cell>
        </row>
        <row r="7560">
          <cell r="A7560">
            <v>100036</v>
          </cell>
          <cell r="H7560">
            <v>540</v>
          </cell>
        </row>
        <row r="7561">
          <cell r="A7561">
            <v>100145</v>
          </cell>
          <cell r="H7561">
            <v>4050</v>
          </cell>
        </row>
        <row r="7562">
          <cell r="A7562">
            <v>100145</v>
          </cell>
          <cell r="H7562">
            <v>40</v>
          </cell>
        </row>
        <row r="7563">
          <cell r="A7563">
            <v>101801</v>
          </cell>
          <cell r="H7563">
            <v>26448</v>
          </cell>
        </row>
        <row r="7564">
          <cell r="A7564">
            <v>101891</v>
          </cell>
          <cell r="H7564">
            <v>4104</v>
          </cell>
        </row>
        <row r="7565">
          <cell r="A7565">
            <v>190331</v>
          </cell>
          <cell r="H7565">
            <v>1121.4000000000001</v>
          </cell>
        </row>
        <row r="7566">
          <cell r="A7566">
            <v>191178</v>
          </cell>
          <cell r="H7566">
            <v>12300</v>
          </cell>
        </row>
        <row r="7567">
          <cell r="A7567">
            <v>191655</v>
          </cell>
          <cell r="H7567">
            <v>1424</v>
          </cell>
        </row>
        <row r="7568">
          <cell r="A7568">
            <v>191737</v>
          </cell>
          <cell r="H7568">
            <v>1440</v>
          </cell>
        </row>
        <row r="7569">
          <cell r="A7569">
            <v>191737</v>
          </cell>
          <cell r="H7569">
            <v>51.2</v>
          </cell>
        </row>
        <row r="7570">
          <cell r="A7570">
            <v>191748</v>
          </cell>
          <cell r="H7570">
            <v>389</v>
          </cell>
        </row>
        <row r="7571">
          <cell r="A7571">
            <v>500512</v>
          </cell>
          <cell r="H7571">
            <v>17000</v>
          </cell>
        </row>
        <row r="7572">
          <cell r="A7572">
            <v>500512</v>
          </cell>
          <cell r="H7572">
            <v>127</v>
          </cell>
        </row>
        <row r="7573">
          <cell r="A7573">
            <v>500964</v>
          </cell>
          <cell r="H7573">
            <v>3400</v>
          </cell>
        </row>
        <row r="7574">
          <cell r="A7574">
            <v>501489</v>
          </cell>
          <cell r="H7574">
            <v>3470.04</v>
          </cell>
        </row>
        <row r="7575">
          <cell r="A7575">
            <v>501489</v>
          </cell>
          <cell r="H7575">
            <v>108.49</v>
          </cell>
        </row>
        <row r="7576">
          <cell r="A7576">
            <v>501628</v>
          </cell>
          <cell r="H7576">
            <v>9180</v>
          </cell>
        </row>
        <row r="7577">
          <cell r="A7577">
            <v>503027</v>
          </cell>
          <cell r="H7577">
            <v>148.5</v>
          </cell>
        </row>
        <row r="7578">
          <cell r="A7578">
            <v>503027</v>
          </cell>
          <cell r="H7578">
            <v>3360</v>
          </cell>
        </row>
        <row r="7579">
          <cell r="A7579">
            <v>503027</v>
          </cell>
          <cell r="H7579">
            <v>3240</v>
          </cell>
        </row>
        <row r="7580">
          <cell r="A7580">
            <v>800280</v>
          </cell>
          <cell r="H7580">
            <v>77.760000000000005</v>
          </cell>
        </row>
        <row r="7581">
          <cell r="A7581">
            <v>900291</v>
          </cell>
          <cell r="H7581">
            <v>9120</v>
          </cell>
        </row>
        <row r="7582">
          <cell r="A7582">
            <v>100578</v>
          </cell>
          <cell r="H7582">
            <v>27999</v>
          </cell>
        </row>
        <row r="7583">
          <cell r="A7583">
            <v>100907</v>
          </cell>
          <cell r="H7583">
            <v>600</v>
          </cell>
        </row>
        <row r="7584">
          <cell r="A7584">
            <v>101101</v>
          </cell>
          <cell r="H7584">
            <v>21672</v>
          </cell>
        </row>
        <row r="7585">
          <cell r="A7585">
            <v>101101</v>
          </cell>
          <cell r="H7585">
            <v>159.77000000000001</v>
          </cell>
        </row>
        <row r="7586">
          <cell r="A7586">
            <v>101900</v>
          </cell>
          <cell r="H7586">
            <v>1920</v>
          </cell>
        </row>
        <row r="7587">
          <cell r="A7587">
            <v>190365</v>
          </cell>
          <cell r="H7587">
            <v>99.92</v>
          </cell>
        </row>
        <row r="7588">
          <cell r="A7588">
            <v>190365</v>
          </cell>
          <cell r="H7588">
            <v>714.24</v>
          </cell>
        </row>
        <row r="7589">
          <cell r="A7589">
            <v>190382</v>
          </cell>
          <cell r="H7589">
            <v>252</v>
          </cell>
        </row>
        <row r="7590">
          <cell r="A7590">
            <v>190382</v>
          </cell>
          <cell r="H7590">
            <v>1620</v>
          </cell>
        </row>
        <row r="7591">
          <cell r="A7591">
            <v>190382</v>
          </cell>
          <cell r="H7591">
            <v>3456</v>
          </cell>
        </row>
        <row r="7592">
          <cell r="A7592">
            <v>190443</v>
          </cell>
          <cell r="H7592">
            <v>107.12</v>
          </cell>
        </row>
        <row r="7593">
          <cell r="A7593">
            <v>190443</v>
          </cell>
          <cell r="H7593">
            <v>107.16</v>
          </cell>
        </row>
        <row r="7594">
          <cell r="A7594">
            <v>190443</v>
          </cell>
          <cell r="H7594">
            <v>107.12</v>
          </cell>
        </row>
        <row r="7595">
          <cell r="A7595">
            <v>190443</v>
          </cell>
          <cell r="H7595">
            <v>107.12</v>
          </cell>
        </row>
        <row r="7596">
          <cell r="A7596">
            <v>190443</v>
          </cell>
          <cell r="H7596">
            <v>107.12</v>
          </cell>
        </row>
        <row r="7597">
          <cell r="A7597">
            <v>190443</v>
          </cell>
          <cell r="H7597">
            <v>107.12</v>
          </cell>
        </row>
        <row r="7598">
          <cell r="A7598">
            <v>190443</v>
          </cell>
          <cell r="H7598">
            <v>107.12</v>
          </cell>
        </row>
        <row r="7599">
          <cell r="A7599">
            <v>190443</v>
          </cell>
          <cell r="H7599">
            <v>107.12</v>
          </cell>
        </row>
        <row r="7600">
          <cell r="A7600">
            <v>191012</v>
          </cell>
          <cell r="H7600">
            <v>650</v>
          </cell>
        </row>
        <row r="7601">
          <cell r="A7601">
            <v>191644</v>
          </cell>
          <cell r="H7601">
            <v>3024</v>
          </cell>
        </row>
        <row r="7602">
          <cell r="A7602">
            <v>500379</v>
          </cell>
          <cell r="H7602">
            <v>105</v>
          </cell>
        </row>
        <row r="7603">
          <cell r="A7603">
            <v>500379</v>
          </cell>
          <cell r="H7603">
            <v>135</v>
          </cell>
        </row>
        <row r="7604">
          <cell r="A7604">
            <v>500736</v>
          </cell>
          <cell r="H7604">
            <v>4404.24</v>
          </cell>
        </row>
        <row r="7605">
          <cell r="A7605">
            <v>500737</v>
          </cell>
          <cell r="H7605">
            <v>5872.32</v>
          </cell>
        </row>
        <row r="7606">
          <cell r="A7606">
            <v>501223</v>
          </cell>
          <cell r="H7606">
            <v>600</v>
          </cell>
        </row>
        <row r="7607">
          <cell r="A7607">
            <v>502066</v>
          </cell>
          <cell r="H7607">
            <v>4680</v>
          </cell>
        </row>
        <row r="7608">
          <cell r="A7608">
            <v>101555</v>
          </cell>
          <cell r="H7608">
            <v>369</v>
          </cell>
        </row>
        <row r="7609">
          <cell r="A7609">
            <v>101555</v>
          </cell>
          <cell r="H7609">
            <v>252</v>
          </cell>
        </row>
        <row r="7610">
          <cell r="A7610">
            <v>101720</v>
          </cell>
          <cell r="H7610">
            <v>53</v>
          </cell>
        </row>
        <row r="7611">
          <cell r="A7611">
            <v>101720</v>
          </cell>
          <cell r="H7611">
            <v>840</v>
          </cell>
        </row>
        <row r="7612">
          <cell r="A7612">
            <v>101755</v>
          </cell>
          <cell r="H7612">
            <v>152</v>
          </cell>
        </row>
        <row r="7613">
          <cell r="A7613">
            <v>102471</v>
          </cell>
          <cell r="H7613">
            <v>3774.24</v>
          </cell>
        </row>
        <row r="7614">
          <cell r="A7614">
            <v>190366</v>
          </cell>
          <cell r="H7614">
            <v>611.27</v>
          </cell>
        </row>
        <row r="7615">
          <cell r="A7615">
            <v>190366</v>
          </cell>
          <cell r="H7615">
            <v>6328.84</v>
          </cell>
        </row>
        <row r="7616">
          <cell r="A7616">
            <v>190366</v>
          </cell>
          <cell r="H7616">
            <v>406.94</v>
          </cell>
        </row>
        <row r="7617">
          <cell r="A7617">
            <v>190366</v>
          </cell>
          <cell r="H7617">
            <v>543.98</v>
          </cell>
        </row>
        <row r="7618">
          <cell r="A7618">
            <v>190366</v>
          </cell>
          <cell r="H7618">
            <v>9506.57</v>
          </cell>
        </row>
        <row r="7619">
          <cell r="A7619">
            <v>190366</v>
          </cell>
          <cell r="H7619">
            <v>367.37</v>
          </cell>
        </row>
        <row r="7620">
          <cell r="A7620">
            <v>190366</v>
          </cell>
          <cell r="H7620">
            <v>5713.29</v>
          </cell>
        </row>
        <row r="7621">
          <cell r="A7621">
            <v>190366</v>
          </cell>
          <cell r="H7621">
            <v>8460</v>
          </cell>
        </row>
        <row r="7622">
          <cell r="A7622">
            <v>190366</v>
          </cell>
          <cell r="H7622">
            <v>353.62</v>
          </cell>
        </row>
        <row r="7623">
          <cell r="A7623">
            <v>190366</v>
          </cell>
          <cell r="H7623">
            <v>5499.57</v>
          </cell>
        </row>
        <row r="7624">
          <cell r="A7624">
            <v>190366</v>
          </cell>
          <cell r="H7624">
            <v>1013.07</v>
          </cell>
        </row>
        <row r="7625">
          <cell r="A7625">
            <v>190366</v>
          </cell>
          <cell r="H7625">
            <v>65.14</v>
          </cell>
        </row>
        <row r="7626">
          <cell r="A7626">
            <v>190435</v>
          </cell>
          <cell r="H7626">
            <v>99.98</v>
          </cell>
        </row>
        <row r="7627">
          <cell r="A7627">
            <v>190435</v>
          </cell>
          <cell r="H7627">
            <v>373.8</v>
          </cell>
        </row>
        <row r="7628">
          <cell r="A7628">
            <v>190435</v>
          </cell>
          <cell r="H7628">
            <v>270</v>
          </cell>
        </row>
        <row r="7629">
          <cell r="A7629">
            <v>190435</v>
          </cell>
          <cell r="H7629">
            <v>544.53</v>
          </cell>
        </row>
        <row r="7630">
          <cell r="A7630">
            <v>190552</v>
          </cell>
          <cell r="H7630">
            <v>4170.0200000000004</v>
          </cell>
        </row>
        <row r="7631">
          <cell r="A7631">
            <v>502879</v>
          </cell>
          <cell r="H7631">
            <v>1188</v>
          </cell>
        </row>
        <row r="7632">
          <cell r="A7632">
            <v>502879</v>
          </cell>
          <cell r="H7632">
            <v>396</v>
          </cell>
        </row>
        <row r="7633">
          <cell r="A7633">
            <v>100074</v>
          </cell>
          <cell r="H7633">
            <v>3089</v>
          </cell>
        </row>
        <row r="7634">
          <cell r="A7634">
            <v>100397</v>
          </cell>
          <cell r="H7634">
            <v>1550</v>
          </cell>
        </row>
        <row r="7635">
          <cell r="A7635">
            <v>100419</v>
          </cell>
          <cell r="H7635">
            <v>1550</v>
          </cell>
        </row>
        <row r="7636">
          <cell r="A7636">
            <v>100420</v>
          </cell>
          <cell r="H7636">
            <v>1550</v>
          </cell>
        </row>
        <row r="7637">
          <cell r="A7637">
            <v>101857</v>
          </cell>
          <cell r="H7637">
            <v>2100</v>
          </cell>
        </row>
        <row r="7638">
          <cell r="A7638">
            <v>101996</v>
          </cell>
          <cell r="H7638">
            <v>718</v>
          </cell>
        </row>
        <row r="7639">
          <cell r="A7639">
            <v>101996</v>
          </cell>
          <cell r="H7639">
            <v>360</v>
          </cell>
        </row>
        <row r="7640">
          <cell r="A7640">
            <v>101996</v>
          </cell>
          <cell r="H7640">
            <v>360</v>
          </cell>
        </row>
        <row r="7641">
          <cell r="A7641">
            <v>102263</v>
          </cell>
          <cell r="H7641">
            <v>134.56</v>
          </cell>
        </row>
        <row r="7642">
          <cell r="A7642">
            <v>102263</v>
          </cell>
          <cell r="H7642">
            <v>1152</v>
          </cell>
        </row>
        <row r="7643">
          <cell r="A7643">
            <v>102263</v>
          </cell>
          <cell r="H7643">
            <v>84.88</v>
          </cell>
        </row>
        <row r="7644">
          <cell r="A7644">
            <v>102263</v>
          </cell>
          <cell r="H7644">
            <v>56.82</v>
          </cell>
        </row>
        <row r="7645">
          <cell r="A7645">
            <v>102263</v>
          </cell>
          <cell r="H7645">
            <v>82</v>
          </cell>
        </row>
        <row r="7646">
          <cell r="A7646">
            <v>102417</v>
          </cell>
          <cell r="H7646">
            <v>72</v>
          </cell>
        </row>
        <row r="7647">
          <cell r="A7647">
            <v>102417</v>
          </cell>
          <cell r="H7647">
            <v>780</v>
          </cell>
        </row>
        <row r="7648">
          <cell r="A7648">
            <v>190371</v>
          </cell>
          <cell r="H7648">
            <v>55.57</v>
          </cell>
        </row>
        <row r="7649">
          <cell r="A7649">
            <v>190400</v>
          </cell>
          <cell r="H7649">
            <v>272.33999999999997</v>
          </cell>
        </row>
        <row r="7650">
          <cell r="A7650">
            <v>190400</v>
          </cell>
          <cell r="H7650">
            <v>292.39999999999998</v>
          </cell>
        </row>
        <row r="7651">
          <cell r="A7651">
            <v>190686</v>
          </cell>
          <cell r="H7651">
            <v>63.64</v>
          </cell>
        </row>
        <row r="7652">
          <cell r="A7652">
            <v>191545</v>
          </cell>
          <cell r="H7652">
            <v>359</v>
          </cell>
        </row>
        <row r="7653">
          <cell r="A7653">
            <v>191715</v>
          </cell>
          <cell r="H7653">
            <v>4560</v>
          </cell>
        </row>
        <row r="7654">
          <cell r="A7654">
            <v>201231</v>
          </cell>
          <cell r="H7654">
            <v>1550</v>
          </cell>
        </row>
        <row r="7655">
          <cell r="A7655">
            <v>501697</v>
          </cell>
          <cell r="H7655">
            <v>4744.4399999999996</v>
          </cell>
        </row>
        <row r="7656">
          <cell r="A7656">
            <v>502065</v>
          </cell>
          <cell r="H7656">
            <v>5460</v>
          </cell>
        </row>
        <row r="7657">
          <cell r="A7657">
            <v>502066</v>
          </cell>
          <cell r="H7657">
            <v>210</v>
          </cell>
        </row>
        <row r="7658">
          <cell r="A7658">
            <v>502943</v>
          </cell>
          <cell r="H7658">
            <v>1950</v>
          </cell>
        </row>
        <row r="7659">
          <cell r="A7659">
            <v>502943</v>
          </cell>
          <cell r="H7659">
            <v>180</v>
          </cell>
        </row>
        <row r="7660">
          <cell r="A7660">
            <v>900233</v>
          </cell>
          <cell r="H7660">
            <v>4320</v>
          </cell>
        </row>
        <row r="7661">
          <cell r="A7661">
            <v>100405</v>
          </cell>
          <cell r="H7661">
            <v>936</v>
          </cell>
        </row>
        <row r="7662">
          <cell r="A7662">
            <v>101996</v>
          </cell>
          <cell r="H7662">
            <v>560</v>
          </cell>
        </row>
        <row r="7663">
          <cell r="A7663">
            <v>102143</v>
          </cell>
          <cell r="H7663">
            <v>840</v>
          </cell>
        </row>
        <row r="7664">
          <cell r="A7664">
            <v>102451</v>
          </cell>
          <cell r="H7664">
            <v>2323</v>
          </cell>
        </row>
        <row r="7665">
          <cell r="A7665">
            <v>190551</v>
          </cell>
          <cell r="H7665">
            <v>5149.62</v>
          </cell>
        </row>
        <row r="7666">
          <cell r="A7666">
            <v>191119</v>
          </cell>
          <cell r="H7666">
            <v>4514.3999999999996</v>
          </cell>
        </row>
        <row r="7667">
          <cell r="A7667">
            <v>191127</v>
          </cell>
          <cell r="H7667">
            <v>2508</v>
          </cell>
        </row>
        <row r="7668">
          <cell r="A7668">
            <v>191383</v>
          </cell>
          <cell r="H7668">
            <v>1302</v>
          </cell>
        </row>
        <row r="7669">
          <cell r="A7669">
            <v>191535</v>
          </cell>
          <cell r="H7669">
            <v>2958</v>
          </cell>
        </row>
        <row r="7670">
          <cell r="A7670">
            <v>191535</v>
          </cell>
          <cell r="H7670">
            <v>3799.5</v>
          </cell>
        </row>
        <row r="7671">
          <cell r="A7671">
            <v>191755</v>
          </cell>
          <cell r="H7671">
            <v>1080</v>
          </cell>
        </row>
        <row r="7672">
          <cell r="A7672">
            <v>191755</v>
          </cell>
          <cell r="H7672">
            <v>389</v>
          </cell>
        </row>
        <row r="7673">
          <cell r="A7673">
            <v>191757</v>
          </cell>
          <cell r="H7673">
            <v>83</v>
          </cell>
        </row>
        <row r="7674">
          <cell r="A7674">
            <v>191757</v>
          </cell>
          <cell r="H7674">
            <v>756</v>
          </cell>
        </row>
        <row r="7675">
          <cell r="A7675">
            <v>502837</v>
          </cell>
          <cell r="H7675">
            <v>290</v>
          </cell>
        </row>
        <row r="7676">
          <cell r="A7676">
            <v>100129</v>
          </cell>
          <cell r="H7676">
            <v>1392</v>
          </cell>
        </row>
        <row r="7677">
          <cell r="A7677">
            <v>100129</v>
          </cell>
          <cell r="H7677">
            <v>1392</v>
          </cell>
        </row>
        <row r="7678">
          <cell r="A7678">
            <v>100187</v>
          </cell>
          <cell r="H7678">
            <v>1080</v>
          </cell>
        </row>
        <row r="7679">
          <cell r="A7679">
            <v>100333</v>
          </cell>
          <cell r="H7679">
            <v>1980</v>
          </cell>
        </row>
        <row r="7680">
          <cell r="A7680">
            <v>100334</v>
          </cell>
          <cell r="H7680">
            <v>2772</v>
          </cell>
        </row>
        <row r="7681">
          <cell r="A7681">
            <v>101554</v>
          </cell>
          <cell r="H7681">
            <v>1080</v>
          </cell>
        </row>
        <row r="7682">
          <cell r="A7682">
            <v>101691</v>
          </cell>
          <cell r="H7682">
            <v>6400</v>
          </cell>
        </row>
        <row r="7683">
          <cell r="A7683">
            <v>101755</v>
          </cell>
          <cell r="H7683">
            <v>114</v>
          </cell>
        </row>
        <row r="7684">
          <cell r="A7684">
            <v>101755</v>
          </cell>
          <cell r="H7684">
            <v>38</v>
          </cell>
        </row>
        <row r="7685">
          <cell r="A7685">
            <v>101845</v>
          </cell>
          <cell r="H7685">
            <v>2700</v>
          </cell>
        </row>
        <row r="7686">
          <cell r="A7686">
            <v>190030</v>
          </cell>
          <cell r="H7686">
            <v>8025.6</v>
          </cell>
        </row>
        <row r="7687">
          <cell r="A7687">
            <v>190157</v>
          </cell>
          <cell r="H7687">
            <v>900</v>
          </cell>
        </row>
        <row r="7688">
          <cell r="A7688">
            <v>190157</v>
          </cell>
          <cell r="H7688">
            <v>54.2</v>
          </cell>
        </row>
        <row r="7689">
          <cell r="A7689">
            <v>191660</v>
          </cell>
          <cell r="H7689">
            <v>900</v>
          </cell>
        </row>
        <row r="7690">
          <cell r="A7690">
            <v>191668</v>
          </cell>
          <cell r="H7690">
            <v>3200</v>
          </cell>
        </row>
        <row r="7691">
          <cell r="A7691">
            <v>191758</v>
          </cell>
          <cell r="H7691">
            <v>359</v>
          </cell>
        </row>
        <row r="7692">
          <cell r="A7692">
            <v>191758</v>
          </cell>
          <cell r="H7692">
            <v>1800</v>
          </cell>
        </row>
        <row r="7693">
          <cell r="A7693">
            <v>191766</v>
          </cell>
          <cell r="H7693">
            <v>4560</v>
          </cell>
        </row>
        <row r="7694">
          <cell r="A7694">
            <v>500084</v>
          </cell>
          <cell r="H7694">
            <v>456</v>
          </cell>
        </row>
        <row r="7695">
          <cell r="A7695">
            <v>500797</v>
          </cell>
          <cell r="H7695">
            <v>127</v>
          </cell>
        </row>
        <row r="7696">
          <cell r="A7696">
            <v>800109</v>
          </cell>
          <cell r="H7696">
            <v>1272</v>
          </cell>
        </row>
        <row r="7697">
          <cell r="A7697">
            <v>100196</v>
          </cell>
          <cell r="H7697">
            <v>1800</v>
          </cell>
        </row>
        <row r="7698">
          <cell r="A7698">
            <v>101051</v>
          </cell>
          <cell r="H7698">
            <v>5928</v>
          </cell>
        </row>
        <row r="7699">
          <cell r="A7699">
            <v>101845</v>
          </cell>
          <cell r="H7699">
            <v>90</v>
          </cell>
        </row>
        <row r="7700">
          <cell r="A7700">
            <v>101845</v>
          </cell>
          <cell r="H7700">
            <v>68.540000000000006</v>
          </cell>
        </row>
        <row r="7701">
          <cell r="A7701">
            <v>102431</v>
          </cell>
          <cell r="H7701">
            <v>1368</v>
          </cell>
        </row>
        <row r="7702">
          <cell r="A7702">
            <v>102447</v>
          </cell>
          <cell r="H7702">
            <v>379.12</v>
          </cell>
        </row>
        <row r="7703">
          <cell r="A7703">
            <v>102447</v>
          </cell>
          <cell r="H7703">
            <v>216</v>
          </cell>
        </row>
        <row r="7704">
          <cell r="A7704">
            <v>102447</v>
          </cell>
          <cell r="H7704">
            <v>1570.64</v>
          </cell>
        </row>
        <row r="7705">
          <cell r="A7705">
            <v>190105</v>
          </cell>
          <cell r="H7705">
            <v>126.83</v>
          </cell>
        </row>
        <row r="7706">
          <cell r="A7706">
            <v>190258</v>
          </cell>
          <cell r="H7706">
            <v>900</v>
          </cell>
        </row>
        <row r="7707">
          <cell r="A7707">
            <v>190258</v>
          </cell>
          <cell r="H7707">
            <v>249</v>
          </cell>
        </row>
        <row r="7708">
          <cell r="A7708">
            <v>190415</v>
          </cell>
          <cell r="H7708">
            <v>1500</v>
          </cell>
        </row>
        <row r="7709">
          <cell r="A7709">
            <v>190415</v>
          </cell>
          <cell r="H7709">
            <v>271.7</v>
          </cell>
        </row>
        <row r="7710">
          <cell r="A7710">
            <v>191178</v>
          </cell>
          <cell r="H7710">
            <v>12300</v>
          </cell>
        </row>
        <row r="7711">
          <cell r="A7711">
            <v>191419</v>
          </cell>
          <cell r="H7711">
            <v>3760</v>
          </cell>
        </row>
        <row r="7712">
          <cell r="A7712">
            <v>191738</v>
          </cell>
          <cell r="H7712">
            <v>1945.8</v>
          </cell>
        </row>
        <row r="7713">
          <cell r="A7713">
            <v>500344</v>
          </cell>
          <cell r="H7713">
            <v>117.69</v>
          </cell>
        </row>
        <row r="7714">
          <cell r="A7714">
            <v>500344</v>
          </cell>
          <cell r="H7714">
            <v>381</v>
          </cell>
        </row>
        <row r="7715">
          <cell r="A7715">
            <v>500344</v>
          </cell>
          <cell r="H7715">
            <v>1650</v>
          </cell>
        </row>
        <row r="7716">
          <cell r="A7716">
            <v>500949</v>
          </cell>
          <cell r="H7716">
            <v>9720</v>
          </cell>
        </row>
        <row r="7717">
          <cell r="A7717">
            <v>502348</v>
          </cell>
          <cell r="H7717">
            <v>6048</v>
          </cell>
        </row>
        <row r="7718">
          <cell r="A7718">
            <v>900271</v>
          </cell>
          <cell r="H7718">
            <v>3072</v>
          </cell>
        </row>
        <row r="7719">
          <cell r="A7719">
            <v>100189</v>
          </cell>
          <cell r="H7719">
            <v>9432</v>
          </cell>
        </row>
        <row r="7720">
          <cell r="A7720">
            <v>100925</v>
          </cell>
          <cell r="H7720">
            <v>3744</v>
          </cell>
        </row>
        <row r="7721">
          <cell r="A7721">
            <v>100925</v>
          </cell>
          <cell r="H7721">
            <v>1260</v>
          </cell>
        </row>
        <row r="7722">
          <cell r="A7722">
            <v>101956</v>
          </cell>
          <cell r="H7722">
            <v>4560</v>
          </cell>
        </row>
        <row r="7723">
          <cell r="A7723">
            <v>102059</v>
          </cell>
          <cell r="H7723">
            <v>1700</v>
          </cell>
        </row>
        <row r="7724">
          <cell r="A7724">
            <v>190269</v>
          </cell>
          <cell r="H7724">
            <v>400</v>
          </cell>
        </row>
        <row r="7725">
          <cell r="A7725">
            <v>191288</v>
          </cell>
          <cell r="H7725">
            <v>2220</v>
          </cell>
        </row>
        <row r="7726">
          <cell r="A7726">
            <v>191352</v>
          </cell>
          <cell r="H7726">
            <v>1224.23</v>
          </cell>
        </row>
        <row r="7727">
          <cell r="A7727">
            <v>191352</v>
          </cell>
          <cell r="H7727">
            <v>1224.23</v>
          </cell>
        </row>
        <row r="7728">
          <cell r="A7728">
            <v>191432</v>
          </cell>
          <cell r="H7728">
            <v>360</v>
          </cell>
        </row>
        <row r="7729">
          <cell r="A7729">
            <v>191753</v>
          </cell>
          <cell r="H7729">
            <v>359</v>
          </cell>
        </row>
        <row r="7730">
          <cell r="A7730">
            <v>191753</v>
          </cell>
          <cell r="H7730">
            <v>624</v>
          </cell>
        </row>
        <row r="7731">
          <cell r="A7731">
            <v>502037</v>
          </cell>
          <cell r="H7731">
            <v>244</v>
          </cell>
        </row>
        <row r="7732">
          <cell r="A7732">
            <v>502037</v>
          </cell>
          <cell r="H7732">
            <v>61</v>
          </cell>
        </row>
        <row r="7733">
          <cell r="A7733">
            <v>502293</v>
          </cell>
          <cell r="H7733">
            <v>6800</v>
          </cell>
        </row>
        <row r="7734">
          <cell r="A7734">
            <v>100217</v>
          </cell>
          <cell r="H7734">
            <v>720.9</v>
          </cell>
        </row>
        <row r="7735">
          <cell r="A7735">
            <v>100431</v>
          </cell>
          <cell r="H7735">
            <v>480</v>
          </cell>
        </row>
        <row r="7736">
          <cell r="A7736">
            <v>100431</v>
          </cell>
          <cell r="H7736">
            <v>1868.5</v>
          </cell>
        </row>
        <row r="7737">
          <cell r="A7737">
            <v>100581</v>
          </cell>
          <cell r="H7737">
            <v>668</v>
          </cell>
        </row>
        <row r="7738">
          <cell r="A7738">
            <v>100719</v>
          </cell>
          <cell r="H7738">
            <v>3650</v>
          </cell>
        </row>
        <row r="7739">
          <cell r="A7739">
            <v>100838</v>
          </cell>
          <cell r="H7739">
            <v>2006.4</v>
          </cell>
        </row>
        <row r="7740">
          <cell r="A7740">
            <v>101007</v>
          </cell>
          <cell r="H7740">
            <v>4791</v>
          </cell>
        </row>
        <row r="7741">
          <cell r="A7741">
            <v>101422</v>
          </cell>
          <cell r="H7741">
            <v>340</v>
          </cell>
        </row>
        <row r="7742">
          <cell r="A7742">
            <v>101422</v>
          </cell>
          <cell r="H7742">
            <v>136</v>
          </cell>
        </row>
        <row r="7743">
          <cell r="A7743">
            <v>101423</v>
          </cell>
          <cell r="H7743">
            <v>6902</v>
          </cell>
        </row>
        <row r="7744">
          <cell r="A7744">
            <v>101951</v>
          </cell>
          <cell r="H7744">
            <v>2940</v>
          </cell>
        </row>
        <row r="7745">
          <cell r="A7745">
            <v>101951</v>
          </cell>
          <cell r="H7745">
            <v>90</v>
          </cell>
        </row>
        <row r="7746">
          <cell r="A7746">
            <v>101959</v>
          </cell>
          <cell r="H7746">
            <v>10488</v>
          </cell>
        </row>
        <row r="7747">
          <cell r="A7747">
            <v>102138</v>
          </cell>
          <cell r="H7747">
            <v>872</v>
          </cell>
        </row>
        <row r="7748">
          <cell r="A7748">
            <v>102138</v>
          </cell>
          <cell r="H7748">
            <v>504</v>
          </cell>
        </row>
        <row r="7749">
          <cell r="A7749">
            <v>102418</v>
          </cell>
          <cell r="H7749">
            <v>72</v>
          </cell>
        </row>
        <row r="7750">
          <cell r="A7750">
            <v>102418</v>
          </cell>
          <cell r="H7750">
            <v>780</v>
          </cell>
        </row>
        <row r="7751">
          <cell r="A7751">
            <v>102478</v>
          </cell>
          <cell r="H7751">
            <v>389</v>
          </cell>
        </row>
        <row r="7752">
          <cell r="A7752">
            <v>190115</v>
          </cell>
          <cell r="H7752">
            <v>4725.37</v>
          </cell>
        </row>
        <row r="7753">
          <cell r="A7753">
            <v>190115</v>
          </cell>
          <cell r="H7753">
            <v>7740.33</v>
          </cell>
        </row>
        <row r="7754">
          <cell r="A7754">
            <v>190115</v>
          </cell>
          <cell r="H7754">
            <v>8794.98</v>
          </cell>
        </row>
        <row r="7755">
          <cell r="A7755">
            <v>190115</v>
          </cell>
          <cell r="H7755">
            <v>104.36</v>
          </cell>
        </row>
        <row r="7756">
          <cell r="A7756">
            <v>190115</v>
          </cell>
          <cell r="H7756">
            <v>104.36</v>
          </cell>
        </row>
        <row r="7757">
          <cell r="A7757">
            <v>190115</v>
          </cell>
          <cell r="H7757">
            <v>5015.2700000000004</v>
          </cell>
        </row>
        <row r="7758">
          <cell r="A7758">
            <v>190115</v>
          </cell>
          <cell r="H7758">
            <v>3422.68</v>
          </cell>
        </row>
        <row r="7759">
          <cell r="A7759">
            <v>190115</v>
          </cell>
          <cell r="H7759">
            <v>13312.62</v>
          </cell>
        </row>
        <row r="7760">
          <cell r="A7760">
            <v>190156</v>
          </cell>
          <cell r="H7760">
            <v>69</v>
          </cell>
        </row>
        <row r="7761">
          <cell r="A7761">
            <v>190156</v>
          </cell>
          <cell r="H7761">
            <v>2340</v>
          </cell>
        </row>
        <row r="7762">
          <cell r="A7762">
            <v>190158</v>
          </cell>
          <cell r="H7762">
            <v>336</v>
          </cell>
        </row>
        <row r="7763">
          <cell r="A7763">
            <v>190896</v>
          </cell>
          <cell r="H7763">
            <v>1308</v>
          </cell>
        </row>
        <row r="7764">
          <cell r="A7764">
            <v>190896</v>
          </cell>
          <cell r="H7764">
            <v>460</v>
          </cell>
        </row>
        <row r="7765">
          <cell r="A7765">
            <v>190896</v>
          </cell>
          <cell r="H7765">
            <v>1480</v>
          </cell>
        </row>
        <row r="7766">
          <cell r="A7766">
            <v>190896</v>
          </cell>
          <cell r="H7766">
            <v>336</v>
          </cell>
        </row>
        <row r="7767">
          <cell r="A7767">
            <v>190896</v>
          </cell>
          <cell r="H7767">
            <v>580</v>
          </cell>
        </row>
        <row r="7768">
          <cell r="A7768">
            <v>190984</v>
          </cell>
          <cell r="H7768">
            <v>60</v>
          </cell>
        </row>
        <row r="7769">
          <cell r="A7769">
            <v>191055</v>
          </cell>
          <cell r="H7769">
            <v>654</v>
          </cell>
        </row>
        <row r="7770">
          <cell r="A7770">
            <v>191645</v>
          </cell>
          <cell r="H7770">
            <v>11328</v>
          </cell>
        </row>
        <row r="7771">
          <cell r="A7771">
            <v>191656</v>
          </cell>
          <cell r="H7771">
            <v>145</v>
          </cell>
        </row>
        <row r="7772">
          <cell r="A7772">
            <v>191656</v>
          </cell>
          <cell r="H7772">
            <v>370</v>
          </cell>
        </row>
        <row r="7773">
          <cell r="A7773">
            <v>191656</v>
          </cell>
          <cell r="H7773">
            <v>115</v>
          </cell>
        </row>
        <row r="7774">
          <cell r="A7774">
            <v>191659</v>
          </cell>
          <cell r="H7774">
            <v>270</v>
          </cell>
        </row>
        <row r="7775">
          <cell r="A7775">
            <v>191659</v>
          </cell>
          <cell r="H7775">
            <v>86.05</v>
          </cell>
        </row>
        <row r="7776">
          <cell r="A7776">
            <v>191659</v>
          </cell>
          <cell r="H7776">
            <v>1080</v>
          </cell>
        </row>
        <row r="7777">
          <cell r="A7777">
            <v>191659</v>
          </cell>
          <cell r="H7777">
            <v>375</v>
          </cell>
        </row>
        <row r="7778">
          <cell r="A7778">
            <v>191759</v>
          </cell>
          <cell r="H7778">
            <v>888</v>
          </cell>
        </row>
        <row r="7779">
          <cell r="A7779">
            <v>191759</v>
          </cell>
          <cell r="H7779">
            <v>189</v>
          </cell>
        </row>
        <row r="7780">
          <cell r="A7780">
            <v>191775</v>
          </cell>
          <cell r="H7780">
            <v>1950</v>
          </cell>
        </row>
        <row r="7781">
          <cell r="A7781">
            <v>500209</v>
          </cell>
          <cell r="H7781">
            <v>288</v>
          </cell>
        </row>
        <row r="7782">
          <cell r="A7782">
            <v>502078</v>
          </cell>
          <cell r="H7782">
            <v>11424</v>
          </cell>
        </row>
        <row r="7783">
          <cell r="A7783">
            <v>502943</v>
          </cell>
          <cell r="H7783">
            <v>108</v>
          </cell>
        </row>
        <row r="7784">
          <cell r="A7784">
            <v>502943</v>
          </cell>
          <cell r="H7784">
            <v>1170</v>
          </cell>
        </row>
        <row r="7785">
          <cell r="A7785">
            <v>600020</v>
          </cell>
          <cell r="H7785">
            <v>540</v>
          </cell>
        </row>
        <row r="7786">
          <cell r="A7786">
            <v>100030</v>
          </cell>
          <cell r="H7786">
            <v>11764.8</v>
          </cell>
        </row>
        <row r="7787">
          <cell r="A7787">
            <v>100224</v>
          </cell>
          <cell r="H7787">
            <v>9900</v>
          </cell>
        </row>
        <row r="7788">
          <cell r="A7788">
            <v>100925</v>
          </cell>
          <cell r="H7788">
            <v>2513</v>
          </cell>
        </row>
        <row r="7789">
          <cell r="A7789">
            <v>100941</v>
          </cell>
          <cell r="H7789">
            <v>3456</v>
          </cell>
        </row>
        <row r="7790">
          <cell r="A7790">
            <v>100982</v>
          </cell>
          <cell r="H7790">
            <v>444</v>
          </cell>
        </row>
        <row r="7791">
          <cell r="A7791">
            <v>101421</v>
          </cell>
          <cell r="H7791">
            <v>4284</v>
          </cell>
        </row>
        <row r="7792">
          <cell r="A7792">
            <v>101425</v>
          </cell>
          <cell r="H7792">
            <v>2520</v>
          </cell>
        </row>
        <row r="7793">
          <cell r="A7793">
            <v>101593</v>
          </cell>
          <cell r="H7793">
            <v>1534.32</v>
          </cell>
        </row>
        <row r="7794">
          <cell r="A7794">
            <v>101906</v>
          </cell>
          <cell r="H7794">
            <v>4104</v>
          </cell>
        </row>
        <row r="7795">
          <cell r="A7795">
            <v>102418</v>
          </cell>
          <cell r="H7795">
            <v>60</v>
          </cell>
        </row>
        <row r="7796">
          <cell r="A7796">
            <v>190269</v>
          </cell>
          <cell r="H7796">
            <v>2002</v>
          </cell>
        </row>
        <row r="7797">
          <cell r="A7797">
            <v>190269</v>
          </cell>
          <cell r="H7797">
            <v>1224</v>
          </cell>
        </row>
        <row r="7798">
          <cell r="A7798">
            <v>190630</v>
          </cell>
          <cell r="H7798">
            <v>4425</v>
          </cell>
        </row>
        <row r="7799">
          <cell r="A7799">
            <v>191762</v>
          </cell>
          <cell r="H7799">
            <v>1080</v>
          </cell>
        </row>
        <row r="7800">
          <cell r="A7800">
            <v>191762</v>
          </cell>
          <cell r="H7800">
            <v>200</v>
          </cell>
        </row>
        <row r="7801">
          <cell r="A7801">
            <v>191767</v>
          </cell>
          <cell r="H7801">
            <v>540</v>
          </cell>
        </row>
        <row r="7802">
          <cell r="A7802">
            <v>191768</v>
          </cell>
          <cell r="H7802">
            <v>359</v>
          </cell>
        </row>
        <row r="7803">
          <cell r="A7803">
            <v>191768</v>
          </cell>
          <cell r="H7803">
            <v>540</v>
          </cell>
        </row>
        <row r="7804">
          <cell r="A7804">
            <v>500139</v>
          </cell>
          <cell r="H7804">
            <v>5400</v>
          </cell>
        </row>
        <row r="7805">
          <cell r="A7805">
            <v>500365</v>
          </cell>
          <cell r="H7805">
            <v>3480</v>
          </cell>
        </row>
        <row r="7806">
          <cell r="A7806">
            <v>500365</v>
          </cell>
          <cell r="H7806">
            <v>659</v>
          </cell>
        </row>
        <row r="7807">
          <cell r="A7807">
            <v>500801</v>
          </cell>
          <cell r="H7807">
            <v>9300</v>
          </cell>
        </row>
        <row r="7808">
          <cell r="A7808">
            <v>500801</v>
          </cell>
          <cell r="H7808">
            <v>254</v>
          </cell>
        </row>
        <row r="7809">
          <cell r="A7809">
            <v>501056</v>
          </cell>
          <cell r="H7809">
            <v>5304</v>
          </cell>
        </row>
        <row r="7810">
          <cell r="A7810">
            <v>501056</v>
          </cell>
          <cell r="H7810">
            <v>5304</v>
          </cell>
        </row>
        <row r="7811">
          <cell r="A7811">
            <v>501056</v>
          </cell>
          <cell r="H7811">
            <v>5304</v>
          </cell>
        </row>
        <row r="7812">
          <cell r="A7812">
            <v>501130</v>
          </cell>
          <cell r="H7812">
            <v>1728</v>
          </cell>
        </row>
        <row r="7813">
          <cell r="A7813">
            <v>502413</v>
          </cell>
          <cell r="H7813">
            <v>7344</v>
          </cell>
        </row>
        <row r="7814">
          <cell r="A7814">
            <v>100596</v>
          </cell>
          <cell r="H7814">
            <v>1750</v>
          </cell>
        </row>
        <row r="7815">
          <cell r="A7815">
            <v>100708</v>
          </cell>
          <cell r="H7815">
            <v>5475.6</v>
          </cell>
        </row>
        <row r="7816">
          <cell r="A7816">
            <v>100949</v>
          </cell>
          <cell r="H7816">
            <v>2936.16</v>
          </cell>
        </row>
        <row r="7817">
          <cell r="A7817">
            <v>100998</v>
          </cell>
          <cell r="H7817">
            <v>5872.32</v>
          </cell>
        </row>
        <row r="7818">
          <cell r="A7818">
            <v>102090</v>
          </cell>
          <cell r="H7818">
            <v>1440</v>
          </cell>
        </row>
        <row r="7819">
          <cell r="A7819">
            <v>102174</v>
          </cell>
          <cell r="H7819">
            <v>3240</v>
          </cell>
        </row>
        <row r="7820">
          <cell r="A7820">
            <v>102182</v>
          </cell>
          <cell r="H7820">
            <v>2600</v>
          </cell>
        </row>
        <row r="7821">
          <cell r="A7821">
            <v>191344</v>
          </cell>
          <cell r="H7821">
            <v>780</v>
          </cell>
        </row>
        <row r="7822">
          <cell r="A7822">
            <v>191391</v>
          </cell>
          <cell r="H7822">
            <v>1080</v>
          </cell>
        </row>
        <row r="7823">
          <cell r="A7823">
            <v>191682</v>
          </cell>
          <cell r="H7823">
            <v>12234</v>
          </cell>
        </row>
        <row r="7824">
          <cell r="A7824">
            <v>191754</v>
          </cell>
          <cell r="H7824">
            <v>137</v>
          </cell>
        </row>
        <row r="7825">
          <cell r="A7825">
            <v>191754</v>
          </cell>
          <cell r="H7825">
            <v>394</v>
          </cell>
        </row>
        <row r="7826">
          <cell r="A7826">
            <v>191754</v>
          </cell>
          <cell r="H7826">
            <v>105</v>
          </cell>
        </row>
        <row r="7827">
          <cell r="A7827">
            <v>191794</v>
          </cell>
          <cell r="H7827">
            <v>1080</v>
          </cell>
        </row>
        <row r="7828">
          <cell r="A7828">
            <v>500572</v>
          </cell>
          <cell r="H7828">
            <v>4757.9399999999996</v>
          </cell>
        </row>
        <row r="7829">
          <cell r="A7829">
            <v>500736</v>
          </cell>
          <cell r="H7829">
            <v>4404.24</v>
          </cell>
        </row>
        <row r="7830">
          <cell r="A7830">
            <v>500737</v>
          </cell>
          <cell r="H7830">
            <v>5382.96</v>
          </cell>
        </row>
        <row r="7831">
          <cell r="A7831">
            <v>501306</v>
          </cell>
          <cell r="H7831">
            <v>4212</v>
          </cell>
        </row>
        <row r="7832">
          <cell r="A7832">
            <v>100015</v>
          </cell>
          <cell r="H7832">
            <v>1140</v>
          </cell>
        </row>
        <row r="7833">
          <cell r="A7833">
            <v>100129</v>
          </cell>
          <cell r="H7833">
            <v>144</v>
          </cell>
        </row>
        <row r="7834">
          <cell r="A7834">
            <v>101426</v>
          </cell>
          <cell r="H7834">
            <v>1088</v>
          </cell>
        </row>
        <row r="7835">
          <cell r="A7835">
            <v>102174</v>
          </cell>
          <cell r="H7835">
            <v>369</v>
          </cell>
        </row>
        <row r="7836">
          <cell r="A7836">
            <v>102263</v>
          </cell>
          <cell r="H7836">
            <v>539.79</v>
          </cell>
        </row>
        <row r="7837">
          <cell r="A7837">
            <v>102263</v>
          </cell>
          <cell r="H7837">
            <v>82</v>
          </cell>
        </row>
        <row r="7838">
          <cell r="A7838">
            <v>102263</v>
          </cell>
          <cell r="H7838">
            <v>56.82</v>
          </cell>
        </row>
        <row r="7839">
          <cell r="A7839">
            <v>102263</v>
          </cell>
          <cell r="H7839">
            <v>454.56</v>
          </cell>
        </row>
        <row r="7840">
          <cell r="A7840">
            <v>102263</v>
          </cell>
          <cell r="H7840">
            <v>806.36</v>
          </cell>
        </row>
        <row r="7841">
          <cell r="A7841">
            <v>102263</v>
          </cell>
          <cell r="H7841">
            <v>779</v>
          </cell>
        </row>
        <row r="7842">
          <cell r="A7842">
            <v>102263</v>
          </cell>
          <cell r="H7842">
            <v>1278.32</v>
          </cell>
        </row>
        <row r="7843">
          <cell r="A7843">
            <v>102263</v>
          </cell>
          <cell r="H7843">
            <v>134.56</v>
          </cell>
        </row>
        <row r="7844">
          <cell r="A7844">
            <v>102263</v>
          </cell>
          <cell r="H7844">
            <v>84.88</v>
          </cell>
        </row>
        <row r="7845">
          <cell r="A7845">
            <v>102263</v>
          </cell>
          <cell r="H7845">
            <v>679.04</v>
          </cell>
        </row>
        <row r="7846">
          <cell r="A7846">
            <v>102263</v>
          </cell>
          <cell r="H7846">
            <v>1076.48</v>
          </cell>
        </row>
        <row r="7847">
          <cell r="A7847">
            <v>102263</v>
          </cell>
          <cell r="H7847">
            <v>656</v>
          </cell>
        </row>
        <row r="7848">
          <cell r="A7848">
            <v>102372</v>
          </cell>
          <cell r="H7848">
            <v>480</v>
          </cell>
        </row>
        <row r="7849">
          <cell r="A7849">
            <v>102415</v>
          </cell>
          <cell r="H7849">
            <v>12600</v>
          </cell>
        </row>
        <row r="7850">
          <cell r="A7850">
            <v>190112</v>
          </cell>
          <cell r="H7850">
            <v>7200</v>
          </cell>
        </row>
        <row r="7851">
          <cell r="A7851">
            <v>190371</v>
          </cell>
          <cell r="H7851">
            <v>8598</v>
          </cell>
        </row>
        <row r="7852">
          <cell r="A7852">
            <v>190371</v>
          </cell>
          <cell r="H7852">
            <v>55.57</v>
          </cell>
        </row>
        <row r="7853">
          <cell r="A7853">
            <v>190372</v>
          </cell>
          <cell r="H7853">
            <v>1382.4</v>
          </cell>
        </row>
        <row r="7854">
          <cell r="A7854">
            <v>190944</v>
          </cell>
          <cell r="H7854">
            <v>3850.2</v>
          </cell>
        </row>
        <row r="7855">
          <cell r="A7855">
            <v>191340</v>
          </cell>
          <cell r="H7855">
            <v>2091.36</v>
          </cell>
        </row>
        <row r="7856">
          <cell r="A7856">
            <v>191361</v>
          </cell>
          <cell r="H7856">
            <v>1045.68</v>
          </cell>
        </row>
        <row r="7857">
          <cell r="A7857">
            <v>191791</v>
          </cell>
          <cell r="H7857">
            <v>440.97</v>
          </cell>
        </row>
        <row r="7858">
          <cell r="A7858">
            <v>500084</v>
          </cell>
          <cell r="H7858">
            <v>456</v>
          </cell>
        </row>
        <row r="7859">
          <cell r="A7859">
            <v>500084</v>
          </cell>
          <cell r="H7859">
            <v>1368</v>
          </cell>
        </row>
        <row r="7860">
          <cell r="A7860">
            <v>900328</v>
          </cell>
          <cell r="H7860">
            <v>60.47</v>
          </cell>
        </row>
        <row r="7861">
          <cell r="A7861">
            <v>900328</v>
          </cell>
          <cell r="H7861">
            <v>3888</v>
          </cell>
        </row>
        <row r="7862">
          <cell r="A7862">
            <v>100030</v>
          </cell>
          <cell r="H7862">
            <v>718</v>
          </cell>
        </row>
        <row r="7863">
          <cell r="A7863">
            <v>100071</v>
          </cell>
          <cell r="H7863">
            <v>19710</v>
          </cell>
        </row>
        <row r="7864">
          <cell r="A7864">
            <v>100129</v>
          </cell>
          <cell r="H7864">
            <v>1392</v>
          </cell>
        </row>
        <row r="7865">
          <cell r="A7865">
            <v>100157</v>
          </cell>
          <cell r="H7865">
            <v>16500</v>
          </cell>
        </row>
        <row r="7866">
          <cell r="A7866">
            <v>100254</v>
          </cell>
          <cell r="H7866">
            <v>16500</v>
          </cell>
        </row>
        <row r="7867">
          <cell r="A7867">
            <v>100431</v>
          </cell>
          <cell r="H7867">
            <v>1104</v>
          </cell>
        </row>
        <row r="7868">
          <cell r="A7868">
            <v>100431</v>
          </cell>
          <cell r="H7868">
            <v>1868.5</v>
          </cell>
        </row>
        <row r="7869">
          <cell r="A7869">
            <v>101568</v>
          </cell>
          <cell r="H7869">
            <v>1200</v>
          </cell>
        </row>
        <row r="7870">
          <cell r="A7870">
            <v>191535</v>
          </cell>
          <cell r="H7870">
            <v>1512</v>
          </cell>
        </row>
        <row r="7871">
          <cell r="A7871">
            <v>191535</v>
          </cell>
          <cell r="H7871">
            <v>1512</v>
          </cell>
        </row>
        <row r="7872">
          <cell r="A7872">
            <v>191535</v>
          </cell>
          <cell r="H7872">
            <v>1512</v>
          </cell>
        </row>
        <row r="7873">
          <cell r="A7873">
            <v>191565</v>
          </cell>
          <cell r="H7873">
            <v>11674</v>
          </cell>
        </row>
        <row r="7874">
          <cell r="A7874">
            <v>191583</v>
          </cell>
          <cell r="H7874">
            <v>378</v>
          </cell>
        </row>
        <row r="7875">
          <cell r="A7875">
            <v>191755</v>
          </cell>
          <cell r="H7875">
            <v>1620</v>
          </cell>
        </row>
        <row r="7876">
          <cell r="A7876">
            <v>191776</v>
          </cell>
          <cell r="H7876">
            <v>3150</v>
          </cell>
        </row>
        <row r="7877">
          <cell r="A7877">
            <v>191800</v>
          </cell>
          <cell r="H7877">
            <v>5928</v>
          </cell>
        </row>
        <row r="7878">
          <cell r="A7878">
            <v>502911</v>
          </cell>
          <cell r="H7878">
            <v>600</v>
          </cell>
        </row>
        <row r="7879">
          <cell r="A7879">
            <v>800261</v>
          </cell>
          <cell r="H7879">
            <v>1200</v>
          </cell>
        </row>
        <row r="7880">
          <cell r="A7880">
            <v>900264</v>
          </cell>
          <cell r="H7880">
            <v>1200</v>
          </cell>
        </row>
        <row r="7881">
          <cell r="A7881">
            <v>900265</v>
          </cell>
          <cell r="H7881">
            <v>1200</v>
          </cell>
        </row>
        <row r="7882">
          <cell r="A7882">
            <v>100129</v>
          </cell>
          <cell r="H7882">
            <v>1392</v>
          </cell>
        </row>
        <row r="7883">
          <cell r="A7883">
            <v>100850</v>
          </cell>
          <cell r="H7883">
            <v>389</v>
          </cell>
        </row>
        <row r="7884">
          <cell r="A7884">
            <v>100850</v>
          </cell>
          <cell r="H7884">
            <v>4320</v>
          </cell>
        </row>
        <row r="7885">
          <cell r="A7885">
            <v>100850</v>
          </cell>
          <cell r="H7885">
            <v>389</v>
          </cell>
        </row>
        <row r="7886">
          <cell r="A7886">
            <v>100850</v>
          </cell>
          <cell r="H7886">
            <v>2160</v>
          </cell>
        </row>
        <row r="7887">
          <cell r="A7887">
            <v>101410</v>
          </cell>
          <cell r="H7887">
            <v>1550</v>
          </cell>
        </row>
        <row r="7888">
          <cell r="A7888">
            <v>101533</v>
          </cell>
          <cell r="H7888">
            <v>3384</v>
          </cell>
        </row>
        <row r="7889">
          <cell r="A7889">
            <v>190342</v>
          </cell>
          <cell r="H7889">
            <v>3476.28</v>
          </cell>
        </row>
        <row r="7890">
          <cell r="A7890">
            <v>191539</v>
          </cell>
          <cell r="H7890">
            <v>1485</v>
          </cell>
        </row>
        <row r="7891">
          <cell r="A7891">
            <v>191800</v>
          </cell>
          <cell r="H7891">
            <v>389</v>
          </cell>
        </row>
        <row r="7892">
          <cell r="A7892">
            <v>500377</v>
          </cell>
          <cell r="H7892">
            <v>6200</v>
          </cell>
        </row>
        <row r="7893">
          <cell r="A7893">
            <v>500538</v>
          </cell>
          <cell r="H7893">
            <v>6200</v>
          </cell>
        </row>
        <row r="7894">
          <cell r="A7894">
            <v>500539</v>
          </cell>
          <cell r="H7894">
            <v>1550</v>
          </cell>
        </row>
        <row r="7895">
          <cell r="A7895">
            <v>501051</v>
          </cell>
          <cell r="H7895">
            <v>5616</v>
          </cell>
        </row>
        <row r="7896">
          <cell r="A7896">
            <v>501060</v>
          </cell>
          <cell r="H7896">
            <v>6048</v>
          </cell>
        </row>
        <row r="7897">
          <cell r="A7897">
            <v>501060</v>
          </cell>
          <cell r="H7897">
            <v>6048</v>
          </cell>
        </row>
        <row r="7898">
          <cell r="A7898">
            <v>502048</v>
          </cell>
          <cell r="H7898">
            <v>5708</v>
          </cell>
        </row>
        <row r="7899">
          <cell r="A7899">
            <v>503027</v>
          </cell>
          <cell r="H7899">
            <v>3360</v>
          </cell>
        </row>
        <row r="7900">
          <cell r="A7900">
            <v>503027</v>
          </cell>
          <cell r="H7900">
            <v>148.5</v>
          </cell>
        </row>
        <row r="7901">
          <cell r="A7901">
            <v>503027</v>
          </cell>
          <cell r="H7901">
            <v>3240</v>
          </cell>
        </row>
        <row r="7902">
          <cell r="A7902">
            <v>100181</v>
          </cell>
          <cell r="H7902">
            <v>8400</v>
          </cell>
        </row>
        <row r="7903">
          <cell r="A7903">
            <v>100402</v>
          </cell>
          <cell r="H7903">
            <v>792</v>
          </cell>
        </row>
        <row r="7904">
          <cell r="A7904">
            <v>100486</v>
          </cell>
          <cell r="H7904">
            <v>4200</v>
          </cell>
        </row>
        <row r="7905">
          <cell r="A7905">
            <v>100661</v>
          </cell>
          <cell r="H7905">
            <v>409.5</v>
          </cell>
        </row>
        <row r="7906">
          <cell r="A7906">
            <v>101061</v>
          </cell>
          <cell r="H7906">
            <v>90</v>
          </cell>
        </row>
        <row r="7907">
          <cell r="A7907">
            <v>101221</v>
          </cell>
          <cell r="H7907">
            <v>1049.69</v>
          </cell>
        </row>
        <row r="7908">
          <cell r="A7908">
            <v>101676</v>
          </cell>
          <cell r="H7908">
            <v>12123</v>
          </cell>
        </row>
        <row r="7909">
          <cell r="A7909">
            <v>101845</v>
          </cell>
          <cell r="H7909">
            <v>90.76</v>
          </cell>
        </row>
        <row r="7910">
          <cell r="A7910">
            <v>101845</v>
          </cell>
          <cell r="H7910">
            <v>104</v>
          </cell>
        </row>
        <row r="7911">
          <cell r="A7911">
            <v>101845</v>
          </cell>
          <cell r="H7911">
            <v>99.56</v>
          </cell>
        </row>
        <row r="7912">
          <cell r="A7912">
            <v>101845</v>
          </cell>
          <cell r="H7912">
            <v>62.9</v>
          </cell>
        </row>
        <row r="7913">
          <cell r="A7913">
            <v>102135</v>
          </cell>
          <cell r="H7913">
            <v>189</v>
          </cell>
        </row>
        <row r="7914">
          <cell r="A7914">
            <v>190235</v>
          </cell>
          <cell r="H7914">
            <v>285</v>
          </cell>
        </row>
        <row r="7915">
          <cell r="A7915">
            <v>190235</v>
          </cell>
          <cell r="H7915">
            <v>501.6</v>
          </cell>
        </row>
        <row r="7916">
          <cell r="A7916">
            <v>190799</v>
          </cell>
          <cell r="H7916">
            <v>1200</v>
          </cell>
        </row>
        <row r="7917">
          <cell r="A7917">
            <v>190799</v>
          </cell>
          <cell r="H7917">
            <v>69.92</v>
          </cell>
        </row>
        <row r="7918">
          <cell r="A7918">
            <v>191413</v>
          </cell>
          <cell r="H7918">
            <v>80</v>
          </cell>
        </row>
        <row r="7919">
          <cell r="A7919">
            <v>191419</v>
          </cell>
          <cell r="H7919">
            <v>880</v>
          </cell>
        </row>
        <row r="7920">
          <cell r="A7920">
            <v>191589</v>
          </cell>
          <cell r="H7920">
            <v>2800</v>
          </cell>
        </row>
        <row r="7921">
          <cell r="A7921">
            <v>191803</v>
          </cell>
          <cell r="H7921">
            <v>900</v>
          </cell>
        </row>
        <row r="7922">
          <cell r="A7922">
            <v>191805</v>
          </cell>
          <cell r="H7922">
            <v>456</v>
          </cell>
        </row>
        <row r="7923">
          <cell r="A7923">
            <v>191809</v>
          </cell>
          <cell r="H7923">
            <v>516</v>
          </cell>
        </row>
        <row r="7924">
          <cell r="A7924">
            <v>201274</v>
          </cell>
          <cell r="H7924">
            <v>1965</v>
          </cell>
        </row>
        <row r="7925">
          <cell r="A7925">
            <v>201274</v>
          </cell>
          <cell r="H7925">
            <v>90</v>
          </cell>
        </row>
        <row r="7926">
          <cell r="A7926">
            <v>201274</v>
          </cell>
          <cell r="H7926">
            <v>1048</v>
          </cell>
        </row>
        <row r="7927">
          <cell r="A7927">
            <v>201274</v>
          </cell>
          <cell r="H7927">
            <v>495</v>
          </cell>
        </row>
        <row r="7928">
          <cell r="A7928">
            <v>201274</v>
          </cell>
          <cell r="H7928">
            <v>196.5</v>
          </cell>
        </row>
        <row r="7929">
          <cell r="A7929">
            <v>201274</v>
          </cell>
          <cell r="H7929">
            <v>131</v>
          </cell>
        </row>
        <row r="7930">
          <cell r="A7930">
            <v>201274</v>
          </cell>
          <cell r="H7930">
            <v>1118</v>
          </cell>
        </row>
        <row r="7931">
          <cell r="A7931">
            <v>501103</v>
          </cell>
          <cell r="H7931">
            <v>273</v>
          </cell>
        </row>
        <row r="7932">
          <cell r="A7932">
            <v>501279</v>
          </cell>
          <cell r="H7932">
            <v>2400</v>
          </cell>
        </row>
        <row r="7933">
          <cell r="A7933">
            <v>900067</v>
          </cell>
          <cell r="H7933">
            <v>42927.39</v>
          </cell>
        </row>
        <row r="7934">
          <cell r="A7934">
            <v>900067</v>
          </cell>
          <cell r="H7934">
            <v>65</v>
          </cell>
        </row>
        <row r="7935">
          <cell r="A7935">
            <v>100717</v>
          </cell>
          <cell r="H7935">
            <v>816</v>
          </cell>
        </row>
        <row r="7936">
          <cell r="A7936">
            <v>100925</v>
          </cell>
          <cell r="H7936">
            <v>16110</v>
          </cell>
        </row>
        <row r="7937">
          <cell r="A7937">
            <v>100925</v>
          </cell>
          <cell r="H7937">
            <v>2561</v>
          </cell>
        </row>
        <row r="7938">
          <cell r="A7938">
            <v>190309</v>
          </cell>
          <cell r="H7938">
            <v>800</v>
          </cell>
        </row>
        <row r="7939">
          <cell r="A7939">
            <v>190309</v>
          </cell>
          <cell r="H7939">
            <v>1200</v>
          </cell>
        </row>
        <row r="7940">
          <cell r="A7940">
            <v>191272</v>
          </cell>
          <cell r="H7940">
            <v>625</v>
          </cell>
        </row>
        <row r="7941">
          <cell r="A7941">
            <v>191272</v>
          </cell>
          <cell r="H7941">
            <v>805</v>
          </cell>
        </row>
        <row r="7942">
          <cell r="A7942">
            <v>191655</v>
          </cell>
          <cell r="H7942">
            <v>71</v>
          </cell>
        </row>
        <row r="7943">
          <cell r="A7943">
            <v>191803</v>
          </cell>
          <cell r="H7943">
            <v>359</v>
          </cell>
        </row>
        <row r="7944">
          <cell r="A7944">
            <v>191806</v>
          </cell>
          <cell r="H7944">
            <v>359</v>
          </cell>
        </row>
        <row r="7945">
          <cell r="A7945">
            <v>191806</v>
          </cell>
          <cell r="H7945">
            <v>612.96</v>
          </cell>
        </row>
        <row r="7946">
          <cell r="A7946">
            <v>501130</v>
          </cell>
          <cell r="H7946">
            <v>1728</v>
          </cell>
        </row>
        <row r="7947">
          <cell r="A7947">
            <v>100251</v>
          </cell>
          <cell r="H7947">
            <v>540</v>
          </cell>
        </row>
        <row r="7948">
          <cell r="A7948">
            <v>100333</v>
          </cell>
          <cell r="H7948">
            <v>2376</v>
          </cell>
        </row>
        <row r="7949">
          <cell r="A7949">
            <v>100334</v>
          </cell>
          <cell r="H7949">
            <v>3168</v>
          </cell>
        </row>
        <row r="7950">
          <cell r="A7950">
            <v>100493</v>
          </cell>
          <cell r="H7950">
            <v>8000</v>
          </cell>
        </row>
        <row r="7951">
          <cell r="A7951">
            <v>101996</v>
          </cell>
          <cell r="H7951">
            <v>800</v>
          </cell>
        </row>
        <row r="7952">
          <cell r="A7952">
            <v>190481</v>
          </cell>
          <cell r="H7952">
            <v>4434.45</v>
          </cell>
        </row>
        <row r="7953">
          <cell r="A7953">
            <v>190481</v>
          </cell>
          <cell r="H7953">
            <v>120</v>
          </cell>
        </row>
        <row r="7954">
          <cell r="A7954">
            <v>190481</v>
          </cell>
          <cell r="H7954">
            <v>927.85</v>
          </cell>
        </row>
        <row r="7955">
          <cell r="A7955">
            <v>190528</v>
          </cell>
          <cell r="H7955">
            <v>755.02</v>
          </cell>
        </row>
        <row r="7956">
          <cell r="A7956">
            <v>190528</v>
          </cell>
          <cell r="H7956">
            <v>431.44</v>
          </cell>
        </row>
        <row r="7957">
          <cell r="A7957">
            <v>190528</v>
          </cell>
          <cell r="H7957">
            <v>328.94</v>
          </cell>
        </row>
        <row r="7958">
          <cell r="A7958">
            <v>190528</v>
          </cell>
          <cell r="H7958">
            <v>431.44</v>
          </cell>
        </row>
        <row r="7959">
          <cell r="A7959">
            <v>190528</v>
          </cell>
          <cell r="H7959">
            <v>164.47</v>
          </cell>
        </row>
        <row r="7960">
          <cell r="A7960">
            <v>191109</v>
          </cell>
          <cell r="H7960">
            <v>468</v>
          </cell>
        </row>
        <row r="7961">
          <cell r="A7961">
            <v>191109</v>
          </cell>
          <cell r="H7961">
            <v>200</v>
          </cell>
        </row>
        <row r="7962">
          <cell r="A7962">
            <v>191239</v>
          </cell>
          <cell r="H7962">
            <v>4960</v>
          </cell>
        </row>
        <row r="7963">
          <cell r="A7963">
            <v>500082</v>
          </cell>
          <cell r="H7963">
            <v>1080</v>
          </cell>
        </row>
        <row r="7964">
          <cell r="A7964">
            <v>500573</v>
          </cell>
          <cell r="H7964">
            <v>630</v>
          </cell>
        </row>
        <row r="7965">
          <cell r="A7965">
            <v>501223</v>
          </cell>
          <cell r="H7965">
            <v>2880</v>
          </cell>
        </row>
        <row r="7966">
          <cell r="A7966">
            <v>100129</v>
          </cell>
          <cell r="H7966">
            <v>2784</v>
          </cell>
        </row>
        <row r="7967">
          <cell r="A7967">
            <v>100188</v>
          </cell>
          <cell r="H7967">
            <v>8250</v>
          </cell>
        </row>
        <row r="7968">
          <cell r="A7968">
            <v>100925</v>
          </cell>
          <cell r="H7968">
            <v>3420</v>
          </cell>
        </row>
        <row r="7969">
          <cell r="A7969">
            <v>101061</v>
          </cell>
          <cell r="H7969">
            <v>45</v>
          </cell>
        </row>
        <row r="7970">
          <cell r="A7970">
            <v>101951</v>
          </cell>
          <cell r="H7970">
            <v>326</v>
          </cell>
        </row>
        <row r="7971">
          <cell r="A7971">
            <v>102362</v>
          </cell>
          <cell r="H7971">
            <v>1290</v>
          </cell>
        </row>
        <row r="7972">
          <cell r="A7972">
            <v>190588</v>
          </cell>
          <cell r="H7972">
            <v>1520</v>
          </cell>
        </row>
        <row r="7973">
          <cell r="A7973">
            <v>190600</v>
          </cell>
          <cell r="H7973">
            <v>720</v>
          </cell>
        </row>
        <row r="7974">
          <cell r="A7974">
            <v>190984</v>
          </cell>
          <cell r="H7974">
            <v>60</v>
          </cell>
        </row>
        <row r="7975">
          <cell r="A7975">
            <v>191215</v>
          </cell>
          <cell r="H7975">
            <v>6300</v>
          </cell>
        </row>
        <row r="7976">
          <cell r="A7976">
            <v>201226</v>
          </cell>
          <cell r="H7976">
            <v>144</v>
          </cell>
        </row>
        <row r="7977">
          <cell r="A7977">
            <v>201274</v>
          </cell>
          <cell r="H7977">
            <v>1048</v>
          </cell>
        </row>
        <row r="7978">
          <cell r="A7978">
            <v>201274</v>
          </cell>
          <cell r="H7978">
            <v>2227</v>
          </cell>
        </row>
        <row r="7979">
          <cell r="A7979">
            <v>201274</v>
          </cell>
          <cell r="H7979">
            <v>3144</v>
          </cell>
        </row>
        <row r="7980">
          <cell r="A7980">
            <v>500736</v>
          </cell>
          <cell r="H7980">
            <v>3425.52</v>
          </cell>
        </row>
        <row r="7981">
          <cell r="A7981">
            <v>500737</v>
          </cell>
          <cell r="H7981">
            <v>6851.04</v>
          </cell>
        </row>
        <row r="7982">
          <cell r="A7982">
            <v>503051</v>
          </cell>
          <cell r="H7982">
            <v>540</v>
          </cell>
        </row>
        <row r="7983">
          <cell r="A7983">
            <v>503051</v>
          </cell>
          <cell r="H7983">
            <v>68</v>
          </cell>
        </row>
        <row r="7984">
          <cell r="A7984">
            <v>100034</v>
          </cell>
          <cell r="H7984">
            <v>3155</v>
          </cell>
        </row>
        <row r="7985">
          <cell r="A7985">
            <v>100128</v>
          </cell>
          <cell r="H7985">
            <v>3210</v>
          </cell>
        </row>
        <row r="7986">
          <cell r="A7986">
            <v>100129</v>
          </cell>
          <cell r="H7986">
            <v>2088</v>
          </cell>
        </row>
        <row r="7987">
          <cell r="A7987">
            <v>100133</v>
          </cell>
          <cell r="H7987">
            <v>3105</v>
          </cell>
        </row>
        <row r="7988">
          <cell r="A7988">
            <v>100143</v>
          </cell>
          <cell r="H7988">
            <v>1680</v>
          </cell>
        </row>
        <row r="7989">
          <cell r="A7989">
            <v>100145</v>
          </cell>
          <cell r="H7989">
            <v>5550</v>
          </cell>
        </row>
        <row r="7990">
          <cell r="A7990">
            <v>100274</v>
          </cell>
          <cell r="H7990">
            <v>2018.4</v>
          </cell>
        </row>
        <row r="7991">
          <cell r="A7991">
            <v>100342</v>
          </cell>
          <cell r="H7991">
            <v>27200</v>
          </cell>
        </row>
        <row r="7992">
          <cell r="A7992">
            <v>100657</v>
          </cell>
          <cell r="H7992">
            <v>432</v>
          </cell>
        </row>
        <row r="7993">
          <cell r="A7993">
            <v>100900</v>
          </cell>
          <cell r="H7993">
            <v>120</v>
          </cell>
        </row>
        <row r="7994">
          <cell r="A7994">
            <v>100907</v>
          </cell>
          <cell r="H7994">
            <v>150</v>
          </cell>
        </row>
        <row r="7995">
          <cell r="A7995">
            <v>101370</v>
          </cell>
          <cell r="H7995">
            <v>28786.560000000001</v>
          </cell>
        </row>
        <row r="7996">
          <cell r="A7996">
            <v>101676</v>
          </cell>
          <cell r="H7996">
            <v>33875.519999999997</v>
          </cell>
        </row>
        <row r="7997">
          <cell r="A7997">
            <v>102300</v>
          </cell>
          <cell r="H7997">
            <v>5000</v>
          </cell>
        </row>
        <row r="7998">
          <cell r="A7998">
            <v>102323</v>
          </cell>
          <cell r="H7998">
            <v>718</v>
          </cell>
        </row>
        <row r="7999">
          <cell r="A7999">
            <v>102323</v>
          </cell>
          <cell r="H7999">
            <v>112.36</v>
          </cell>
        </row>
        <row r="8000">
          <cell r="A8000">
            <v>102323</v>
          </cell>
          <cell r="H8000">
            <v>4340.3999999999996</v>
          </cell>
        </row>
        <row r="8001">
          <cell r="A8001">
            <v>102417</v>
          </cell>
          <cell r="H8001">
            <v>72</v>
          </cell>
        </row>
        <row r="8002">
          <cell r="A8002">
            <v>102417</v>
          </cell>
          <cell r="H8002">
            <v>780</v>
          </cell>
        </row>
        <row r="8003">
          <cell r="A8003">
            <v>102463</v>
          </cell>
          <cell r="H8003">
            <v>1428</v>
          </cell>
        </row>
        <row r="8004">
          <cell r="A8004">
            <v>190175</v>
          </cell>
          <cell r="H8004">
            <v>1440</v>
          </cell>
        </row>
        <row r="8005">
          <cell r="A8005">
            <v>190216</v>
          </cell>
          <cell r="H8005">
            <v>5070</v>
          </cell>
        </row>
        <row r="8006">
          <cell r="A8006">
            <v>190589</v>
          </cell>
          <cell r="H8006">
            <v>4080</v>
          </cell>
        </row>
        <row r="8007">
          <cell r="A8007">
            <v>190705</v>
          </cell>
          <cell r="H8007">
            <v>153072.76999999999</v>
          </cell>
        </row>
        <row r="8008">
          <cell r="A8008">
            <v>190963</v>
          </cell>
          <cell r="H8008">
            <v>312</v>
          </cell>
        </row>
        <row r="8009">
          <cell r="A8009">
            <v>190992</v>
          </cell>
          <cell r="H8009">
            <v>250</v>
          </cell>
        </row>
        <row r="8010">
          <cell r="A8010">
            <v>191154</v>
          </cell>
          <cell r="H8010">
            <v>345</v>
          </cell>
        </row>
        <row r="8011">
          <cell r="A8011">
            <v>191154</v>
          </cell>
          <cell r="H8011">
            <v>285</v>
          </cell>
        </row>
        <row r="8012">
          <cell r="A8012">
            <v>191154</v>
          </cell>
          <cell r="H8012">
            <v>164.82</v>
          </cell>
        </row>
        <row r="8013">
          <cell r="A8013">
            <v>191216</v>
          </cell>
          <cell r="H8013">
            <v>1575</v>
          </cell>
        </row>
        <row r="8014">
          <cell r="A8014">
            <v>191432</v>
          </cell>
          <cell r="H8014">
            <v>1800</v>
          </cell>
        </row>
        <row r="8015">
          <cell r="A8015">
            <v>191565</v>
          </cell>
          <cell r="H8015">
            <v>461.36</v>
          </cell>
        </row>
        <row r="8016">
          <cell r="A8016">
            <v>191773</v>
          </cell>
          <cell r="H8016">
            <v>11129</v>
          </cell>
        </row>
        <row r="8017">
          <cell r="A8017">
            <v>191781</v>
          </cell>
          <cell r="H8017">
            <v>1035</v>
          </cell>
        </row>
        <row r="8018">
          <cell r="A8018">
            <v>191804</v>
          </cell>
          <cell r="H8018">
            <v>1488</v>
          </cell>
        </row>
        <row r="8019">
          <cell r="A8019">
            <v>191810</v>
          </cell>
          <cell r="H8019">
            <v>432</v>
          </cell>
        </row>
        <row r="8020">
          <cell r="A8020">
            <v>191810</v>
          </cell>
          <cell r="H8020">
            <v>389</v>
          </cell>
        </row>
        <row r="8021">
          <cell r="A8021">
            <v>191811</v>
          </cell>
          <cell r="H8021">
            <v>4276.8</v>
          </cell>
        </row>
        <row r="8022">
          <cell r="A8022">
            <v>500209</v>
          </cell>
          <cell r="H8022">
            <v>288</v>
          </cell>
        </row>
        <row r="8023">
          <cell r="A8023">
            <v>501013</v>
          </cell>
          <cell r="H8023">
            <v>665</v>
          </cell>
        </row>
        <row r="8024">
          <cell r="A8024">
            <v>501013</v>
          </cell>
          <cell r="H8024">
            <v>875</v>
          </cell>
        </row>
        <row r="8025">
          <cell r="A8025">
            <v>501013</v>
          </cell>
          <cell r="H8025">
            <v>4860</v>
          </cell>
        </row>
        <row r="8026">
          <cell r="A8026">
            <v>501922</v>
          </cell>
          <cell r="H8026">
            <v>1080</v>
          </cell>
        </row>
        <row r="8027">
          <cell r="A8027">
            <v>501922</v>
          </cell>
          <cell r="H8027">
            <v>120.85</v>
          </cell>
        </row>
        <row r="8028">
          <cell r="A8028">
            <v>502849</v>
          </cell>
          <cell r="H8028">
            <v>4104</v>
          </cell>
        </row>
        <row r="8029">
          <cell r="A8029">
            <v>502849</v>
          </cell>
          <cell r="H8029">
            <v>85</v>
          </cell>
        </row>
        <row r="8030">
          <cell r="A8030">
            <v>502943</v>
          </cell>
          <cell r="H8030">
            <v>390</v>
          </cell>
        </row>
        <row r="8031">
          <cell r="A8031">
            <v>502943</v>
          </cell>
          <cell r="H8031">
            <v>36</v>
          </cell>
        </row>
        <row r="8032">
          <cell r="A8032">
            <v>503071</v>
          </cell>
          <cell r="H8032">
            <v>1150</v>
          </cell>
        </row>
        <row r="8033">
          <cell r="A8033">
            <v>503071</v>
          </cell>
          <cell r="H8033">
            <v>699.2</v>
          </cell>
        </row>
        <row r="8034">
          <cell r="A8034">
            <v>503071</v>
          </cell>
          <cell r="H8034">
            <v>232</v>
          </cell>
        </row>
        <row r="8035">
          <cell r="A8035">
            <v>800031</v>
          </cell>
          <cell r="H8035">
            <v>2280</v>
          </cell>
        </row>
        <row r="8036">
          <cell r="A8036">
            <v>100216</v>
          </cell>
          <cell r="H8036">
            <v>27.72</v>
          </cell>
        </row>
        <row r="8037">
          <cell r="A8037">
            <v>100516</v>
          </cell>
          <cell r="H8037">
            <v>1800</v>
          </cell>
        </row>
        <row r="8038">
          <cell r="A8038">
            <v>191127</v>
          </cell>
          <cell r="H8038">
            <v>2508</v>
          </cell>
        </row>
        <row r="8039">
          <cell r="A8039">
            <v>501013</v>
          </cell>
          <cell r="H8039">
            <v>718</v>
          </cell>
        </row>
        <row r="8040">
          <cell r="A8040">
            <v>100998</v>
          </cell>
          <cell r="H8040">
            <v>4404.24</v>
          </cell>
        </row>
        <row r="8041">
          <cell r="A8041">
            <v>101301</v>
          </cell>
          <cell r="H8041">
            <v>86</v>
          </cell>
        </row>
        <row r="8042">
          <cell r="A8042">
            <v>101301</v>
          </cell>
          <cell r="H8042">
            <v>90</v>
          </cell>
        </row>
        <row r="8043">
          <cell r="A8043">
            <v>101301</v>
          </cell>
          <cell r="H8043">
            <v>720</v>
          </cell>
        </row>
        <row r="8044">
          <cell r="A8044">
            <v>101857</v>
          </cell>
          <cell r="H8044">
            <v>2100</v>
          </cell>
        </row>
        <row r="8045">
          <cell r="A8045">
            <v>102140</v>
          </cell>
          <cell r="H8045">
            <v>9000</v>
          </cell>
        </row>
        <row r="8046">
          <cell r="A8046">
            <v>102140</v>
          </cell>
          <cell r="H8046">
            <v>900</v>
          </cell>
        </row>
        <row r="8047">
          <cell r="A8047">
            <v>190264</v>
          </cell>
          <cell r="H8047">
            <v>19380</v>
          </cell>
        </row>
        <row r="8048">
          <cell r="A8048">
            <v>190264</v>
          </cell>
          <cell r="H8048">
            <v>20520</v>
          </cell>
        </row>
        <row r="8049">
          <cell r="A8049">
            <v>191795</v>
          </cell>
          <cell r="H8049">
            <v>444</v>
          </cell>
        </row>
        <row r="8050">
          <cell r="A8050">
            <v>502879</v>
          </cell>
          <cell r="H8050">
            <v>396</v>
          </cell>
        </row>
        <row r="8051">
          <cell r="A8051">
            <v>502879</v>
          </cell>
          <cell r="H8051">
            <v>396</v>
          </cell>
        </row>
        <row r="8052">
          <cell r="A8052">
            <v>800231</v>
          </cell>
          <cell r="H8052">
            <v>8640</v>
          </cell>
        </row>
        <row r="8053">
          <cell r="A8053">
            <v>100071</v>
          </cell>
          <cell r="H8053">
            <v>5443.92</v>
          </cell>
        </row>
        <row r="8054">
          <cell r="A8054">
            <v>100719</v>
          </cell>
          <cell r="H8054">
            <v>3650</v>
          </cell>
        </row>
        <row r="8055">
          <cell r="A8055">
            <v>100907</v>
          </cell>
          <cell r="H8055">
            <v>180</v>
          </cell>
        </row>
        <row r="8056">
          <cell r="A8056">
            <v>101043</v>
          </cell>
          <cell r="H8056">
            <v>13200</v>
          </cell>
        </row>
        <row r="8057">
          <cell r="A8057">
            <v>101555</v>
          </cell>
          <cell r="H8057">
            <v>1410</v>
          </cell>
        </row>
        <row r="8058">
          <cell r="A8058">
            <v>101555</v>
          </cell>
          <cell r="H8058">
            <v>252</v>
          </cell>
        </row>
        <row r="8059">
          <cell r="A8059">
            <v>102137</v>
          </cell>
          <cell r="H8059">
            <v>840</v>
          </cell>
        </row>
        <row r="8060">
          <cell r="A8060">
            <v>190037</v>
          </cell>
          <cell r="H8060">
            <v>3469.4</v>
          </cell>
        </row>
        <row r="8061">
          <cell r="A8061">
            <v>190037</v>
          </cell>
          <cell r="H8061">
            <v>125.4</v>
          </cell>
        </row>
        <row r="8062">
          <cell r="A8062">
            <v>190037</v>
          </cell>
          <cell r="H8062">
            <v>418</v>
          </cell>
        </row>
        <row r="8063">
          <cell r="A8063">
            <v>190366</v>
          </cell>
          <cell r="H8063">
            <v>414.66</v>
          </cell>
        </row>
        <row r="8064">
          <cell r="A8064">
            <v>190366</v>
          </cell>
          <cell r="H8064">
            <v>6448.82</v>
          </cell>
        </row>
        <row r="8065">
          <cell r="A8065">
            <v>190366</v>
          </cell>
          <cell r="H8065">
            <v>8520</v>
          </cell>
        </row>
        <row r="8066">
          <cell r="A8066">
            <v>190366</v>
          </cell>
          <cell r="H8066">
            <v>370.96</v>
          </cell>
        </row>
        <row r="8067">
          <cell r="A8067">
            <v>190366</v>
          </cell>
          <cell r="H8067">
            <v>1108.98</v>
          </cell>
        </row>
        <row r="8068">
          <cell r="A8068">
            <v>190366</v>
          </cell>
          <cell r="H8068">
            <v>71.31</v>
          </cell>
        </row>
        <row r="8069">
          <cell r="A8069">
            <v>190366</v>
          </cell>
          <cell r="H8069">
            <v>9574.6299999999992</v>
          </cell>
        </row>
        <row r="8070">
          <cell r="A8070">
            <v>190366</v>
          </cell>
          <cell r="H8070">
            <v>615.65</v>
          </cell>
        </row>
        <row r="8071">
          <cell r="A8071">
            <v>190366</v>
          </cell>
          <cell r="H8071">
            <v>5769.16</v>
          </cell>
        </row>
        <row r="8072">
          <cell r="A8072">
            <v>190366</v>
          </cell>
          <cell r="H8072">
            <v>4476.5600000000004</v>
          </cell>
        </row>
        <row r="8073">
          <cell r="A8073">
            <v>190366</v>
          </cell>
          <cell r="H8073">
            <v>547.84</v>
          </cell>
        </row>
        <row r="8074">
          <cell r="A8074">
            <v>190366</v>
          </cell>
          <cell r="H8074">
            <v>287.83999999999997</v>
          </cell>
        </row>
        <row r="8075">
          <cell r="A8075">
            <v>190435</v>
          </cell>
          <cell r="H8075">
            <v>360</v>
          </cell>
        </row>
        <row r="8076">
          <cell r="A8076">
            <v>190435</v>
          </cell>
          <cell r="H8076">
            <v>498.4</v>
          </cell>
        </row>
        <row r="8077">
          <cell r="A8077">
            <v>190435</v>
          </cell>
          <cell r="H8077">
            <v>726.04</v>
          </cell>
        </row>
        <row r="8078">
          <cell r="A8078">
            <v>190532</v>
          </cell>
          <cell r="H8078">
            <v>1572</v>
          </cell>
        </row>
        <row r="8079">
          <cell r="A8079">
            <v>190903</v>
          </cell>
          <cell r="H8079">
            <v>10258.01</v>
          </cell>
        </row>
        <row r="8080">
          <cell r="A8080">
            <v>190903</v>
          </cell>
          <cell r="H8080">
            <v>468.79</v>
          </cell>
        </row>
        <row r="8081">
          <cell r="A8081">
            <v>190903</v>
          </cell>
          <cell r="H8081">
            <v>60.39</v>
          </cell>
        </row>
        <row r="8082">
          <cell r="A8082">
            <v>190903</v>
          </cell>
          <cell r="H8082">
            <v>1593.47</v>
          </cell>
        </row>
        <row r="8083">
          <cell r="A8083">
            <v>190903</v>
          </cell>
          <cell r="H8083">
            <v>6473.5</v>
          </cell>
        </row>
        <row r="8084">
          <cell r="A8084">
            <v>191655</v>
          </cell>
          <cell r="H8084">
            <v>3026</v>
          </cell>
        </row>
        <row r="8085">
          <cell r="A8085">
            <v>191666</v>
          </cell>
          <cell r="H8085">
            <v>3780</v>
          </cell>
        </row>
        <row r="8086">
          <cell r="A8086">
            <v>191812</v>
          </cell>
          <cell r="H8086">
            <v>44</v>
          </cell>
        </row>
        <row r="8087">
          <cell r="A8087">
            <v>191812</v>
          </cell>
          <cell r="H8087">
            <v>840</v>
          </cell>
        </row>
        <row r="8088">
          <cell r="A8088">
            <v>500917</v>
          </cell>
          <cell r="H8088">
            <v>8640</v>
          </cell>
        </row>
        <row r="8089">
          <cell r="A8089">
            <v>501149</v>
          </cell>
          <cell r="H8089">
            <v>660</v>
          </cell>
        </row>
        <row r="8090">
          <cell r="A8090">
            <v>501149</v>
          </cell>
          <cell r="H8090">
            <v>16500</v>
          </cell>
        </row>
        <row r="8091">
          <cell r="A8091">
            <v>502543</v>
          </cell>
          <cell r="H8091">
            <v>2520</v>
          </cell>
        </row>
        <row r="8092">
          <cell r="A8092">
            <v>100009</v>
          </cell>
          <cell r="H8092">
            <v>73</v>
          </cell>
        </row>
        <row r="8093">
          <cell r="A8093">
            <v>100009</v>
          </cell>
          <cell r="H8093">
            <v>540</v>
          </cell>
        </row>
        <row r="8094">
          <cell r="A8094">
            <v>100078</v>
          </cell>
          <cell r="H8094">
            <v>4542</v>
          </cell>
        </row>
        <row r="8095">
          <cell r="A8095">
            <v>100128</v>
          </cell>
          <cell r="H8095">
            <v>540</v>
          </cell>
        </row>
        <row r="8096">
          <cell r="A8096">
            <v>100166</v>
          </cell>
          <cell r="H8096">
            <v>1950</v>
          </cell>
        </row>
        <row r="8097">
          <cell r="A8097">
            <v>100369</v>
          </cell>
          <cell r="H8097">
            <v>16380</v>
          </cell>
        </row>
        <row r="8098">
          <cell r="A8098">
            <v>100402</v>
          </cell>
          <cell r="H8098">
            <v>3960</v>
          </cell>
        </row>
        <row r="8099">
          <cell r="A8099">
            <v>102263</v>
          </cell>
          <cell r="H8099">
            <v>42.44</v>
          </cell>
        </row>
        <row r="8100">
          <cell r="A8100">
            <v>102263</v>
          </cell>
          <cell r="H8100">
            <v>41</v>
          </cell>
        </row>
        <row r="8101">
          <cell r="A8101">
            <v>102263</v>
          </cell>
          <cell r="H8101">
            <v>67.28</v>
          </cell>
        </row>
        <row r="8102">
          <cell r="A8102">
            <v>102263</v>
          </cell>
          <cell r="H8102">
            <v>28.41</v>
          </cell>
        </row>
        <row r="8103">
          <cell r="A8103">
            <v>102263</v>
          </cell>
          <cell r="H8103">
            <v>67.28</v>
          </cell>
        </row>
        <row r="8104">
          <cell r="A8104">
            <v>102263</v>
          </cell>
          <cell r="H8104">
            <v>42.44</v>
          </cell>
        </row>
        <row r="8105">
          <cell r="A8105">
            <v>102263</v>
          </cell>
          <cell r="H8105">
            <v>328</v>
          </cell>
        </row>
        <row r="8106">
          <cell r="A8106">
            <v>102263</v>
          </cell>
          <cell r="H8106">
            <v>41</v>
          </cell>
        </row>
        <row r="8107">
          <cell r="A8107">
            <v>102263</v>
          </cell>
          <cell r="H8107">
            <v>227.28</v>
          </cell>
        </row>
        <row r="8108">
          <cell r="A8108">
            <v>102263</v>
          </cell>
          <cell r="H8108">
            <v>339.52</v>
          </cell>
        </row>
        <row r="8109">
          <cell r="A8109">
            <v>102263</v>
          </cell>
          <cell r="H8109">
            <v>28.41</v>
          </cell>
        </row>
        <row r="8110">
          <cell r="A8110">
            <v>102263</v>
          </cell>
          <cell r="H8110">
            <v>28.41</v>
          </cell>
        </row>
        <row r="8111">
          <cell r="A8111">
            <v>102263</v>
          </cell>
          <cell r="H8111">
            <v>41</v>
          </cell>
        </row>
        <row r="8112">
          <cell r="A8112">
            <v>102263</v>
          </cell>
          <cell r="H8112">
            <v>67.28</v>
          </cell>
        </row>
        <row r="8113">
          <cell r="A8113">
            <v>102263</v>
          </cell>
          <cell r="H8113">
            <v>42.44</v>
          </cell>
        </row>
        <row r="8114">
          <cell r="A8114">
            <v>102263</v>
          </cell>
          <cell r="H8114">
            <v>538.24</v>
          </cell>
        </row>
        <row r="8115">
          <cell r="A8115">
            <v>102427</v>
          </cell>
          <cell r="H8115">
            <v>12435.13</v>
          </cell>
        </row>
        <row r="8116">
          <cell r="A8116">
            <v>102427</v>
          </cell>
          <cell r="H8116">
            <v>908.52</v>
          </cell>
        </row>
        <row r="8117">
          <cell r="A8117">
            <v>102427</v>
          </cell>
          <cell r="H8117">
            <v>23295.65</v>
          </cell>
        </row>
        <row r="8118">
          <cell r="A8118">
            <v>102427</v>
          </cell>
          <cell r="H8118">
            <v>484.98</v>
          </cell>
        </row>
        <row r="8119">
          <cell r="A8119">
            <v>191684</v>
          </cell>
          <cell r="H8119">
            <v>1500</v>
          </cell>
        </row>
        <row r="8120">
          <cell r="A8120">
            <v>191733</v>
          </cell>
          <cell r="H8120">
            <v>90</v>
          </cell>
        </row>
        <row r="8121">
          <cell r="A8121">
            <v>191752</v>
          </cell>
          <cell r="H8121">
            <v>45.05</v>
          </cell>
        </row>
        <row r="8122">
          <cell r="A8122">
            <v>191752</v>
          </cell>
          <cell r="H8122">
            <v>540</v>
          </cell>
        </row>
        <row r="8123">
          <cell r="A8123">
            <v>191783</v>
          </cell>
          <cell r="H8123">
            <v>864</v>
          </cell>
        </row>
        <row r="8124">
          <cell r="A8124">
            <v>191783</v>
          </cell>
          <cell r="H8124">
            <v>389</v>
          </cell>
        </row>
        <row r="8125">
          <cell r="A8125">
            <v>191784</v>
          </cell>
          <cell r="H8125">
            <v>389</v>
          </cell>
        </row>
        <row r="8126">
          <cell r="A8126">
            <v>191784</v>
          </cell>
          <cell r="H8126">
            <v>864</v>
          </cell>
        </row>
        <row r="8127">
          <cell r="A8127">
            <v>500084</v>
          </cell>
          <cell r="H8127">
            <v>456</v>
          </cell>
        </row>
        <row r="8128">
          <cell r="A8128">
            <v>502436</v>
          </cell>
          <cell r="H8128">
            <v>2752.8</v>
          </cell>
        </row>
        <row r="8129">
          <cell r="A8129">
            <v>100036</v>
          </cell>
          <cell r="H8129">
            <v>162</v>
          </cell>
        </row>
        <row r="8130">
          <cell r="A8130">
            <v>100036</v>
          </cell>
          <cell r="H8130">
            <v>5238</v>
          </cell>
        </row>
        <row r="8131">
          <cell r="A8131">
            <v>100044</v>
          </cell>
          <cell r="H8131">
            <v>900</v>
          </cell>
        </row>
        <row r="8132">
          <cell r="A8132">
            <v>100046</v>
          </cell>
          <cell r="H8132">
            <v>3000</v>
          </cell>
        </row>
        <row r="8133">
          <cell r="A8133">
            <v>100071</v>
          </cell>
          <cell r="H8133">
            <v>27215.9</v>
          </cell>
        </row>
        <row r="8134">
          <cell r="A8134">
            <v>100177</v>
          </cell>
          <cell r="H8134">
            <v>1800</v>
          </cell>
        </row>
        <row r="8135">
          <cell r="A8135">
            <v>100242</v>
          </cell>
          <cell r="H8135">
            <v>1200</v>
          </cell>
        </row>
        <row r="8136">
          <cell r="A8136">
            <v>101051</v>
          </cell>
          <cell r="H8136">
            <v>5928</v>
          </cell>
        </row>
        <row r="8137">
          <cell r="A8137">
            <v>101061</v>
          </cell>
          <cell r="H8137">
            <v>540</v>
          </cell>
        </row>
        <row r="8138">
          <cell r="A8138">
            <v>101832</v>
          </cell>
          <cell r="H8138">
            <v>2220</v>
          </cell>
        </row>
        <row r="8139">
          <cell r="A8139">
            <v>102034</v>
          </cell>
          <cell r="H8139">
            <v>2280</v>
          </cell>
        </row>
        <row r="8140">
          <cell r="A8140">
            <v>102034</v>
          </cell>
          <cell r="H8140">
            <v>375</v>
          </cell>
        </row>
        <row r="8141">
          <cell r="A8141">
            <v>102034</v>
          </cell>
          <cell r="H8141">
            <v>285</v>
          </cell>
        </row>
        <row r="8142">
          <cell r="A8142">
            <v>102182</v>
          </cell>
          <cell r="H8142">
            <v>118.8</v>
          </cell>
        </row>
        <row r="8143">
          <cell r="A8143">
            <v>102355</v>
          </cell>
          <cell r="H8143">
            <v>184.21</v>
          </cell>
        </row>
        <row r="8144">
          <cell r="A8144">
            <v>102358</v>
          </cell>
          <cell r="H8144">
            <v>900</v>
          </cell>
        </row>
        <row r="8145">
          <cell r="A8145">
            <v>102431</v>
          </cell>
          <cell r="H8145">
            <v>1368</v>
          </cell>
        </row>
        <row r="8146">
          <cell r="A8146">
            <v>190382</v>
          </cell>
          <cell r="H8146">
            <v>3348</v>
          </cell>
        </row>
        <row r="8147">
          <cell r="A8147">
            <v>190382</v>
          </cell>
          <cell r="H8147">
            <v>810</v>
          </cell>
        </row>
        <row r="8148">
          <cell r="A8148">
            <v>190382</v>
          </cell>
          <cell r="H8148">
            <v>216</v>
          </cell>
        </row>
        <row r="8149">
          <cell r="A8149">
            <v>190552</v>
          </cell>
          <cell r="H8149">
            <v>2084.5500000000002</v>
          </cell>
        </row>
        <row r="8150">
          <cell r="A8150">
            <v>190670</v>
          </cell>
          <cell r="H8150">
            <v>2160</v>
          </cell>
        </row>
        <row r="8151">
          <cell r="A8151">
            <v>191425</v>
          </cell>
          <cell r="H8151">
            <v>1800</v>
          </cell>
        </row>
        <row r="8152">
          <cell r="A8152">
            <v>191660</v>
          </cell>
          <cell r="H8152">
            <v>588</v>
          </cell>
        </row>
        <row r="8153">
          <cell r="A8153">
            <v>191821</v>
          </cell>
          <cell r="H8153">
            <v>246</v>
          </cell>
        </row>
        <row r="8154">
          <cell r="A8154">
            <v>191821</v>
          </cell>
          <cell r="H8154">
            <v>780</v>
          </cell>
        </row>
        <row r="8155">
          <cell r="A8155">
            <v>500848</v>
          </cell>
          <cell r="H8155">
            <v>18093.599999999999</v>
          </cell>
        </row>
        <row r="8156">
          <cell r="A8156">
            <v>100196</v>
          </cell>
          <cell r="H8156">
            <v>900</v>
          </cell>
        </row>
        <row r="8157">
          <cell r="A8157">
            <v>100949</v>
          </cell>
          <cell r="H8157">
            <v>2446.8000000000002</v>
          </cell>
        </row>
        <row r="8158">
          <cell r="A8158">
            <v>101223</v>
          </cell>
          <cell r="H8158">
            <v>832.5</v>
          </cell>
        </row>
        <row r="8159">
          <cell r="A8159">
            <v>101223</v>
          </cell>
          <cell r="H8159">
            <v>1165.5</v>
          </cell>
        </row>
        <row r="8160">
          <cell r="A8160">
            <v>101781</v>
          </cell>
          <cell r="H8160">
            <v>4104</v>
          </cell>
        </row>
        <row r="8161">
          <cell r="A8161">
            <v>101790</v>
          </cell>
          <cell r="H8161">
            <v>5184</v>
          </cell>
        </row>
        <row r="8162">
          <cell r="A8162">
            <v>101790</v>
          </cell>
          <cell r="H8162">
            <v>5184</v>
          </cell>
        </row>
        <row r="8163">
          <cell r="A8163">
            <v>102141</v>
          </cell>
          <cell r="H8163">
            <v>5400</v>
          </cell>
        </row>
        <row r="8164">
          <cell r="A8164">
            <v>102141</v>
          </cell>
          <cell r="H8164">
            <v>540</v>
          </cell>
        </row>
        <row r="8165">
          <cell r="A8165">
            <v>102338</v>
          </cell>
          <cell r="H8165">
            <v>12576</v>
          </cell>
        </row>
        <row r="8166">
          <cell r="A8166">
            <v>191715</v>
          </cell>
          <cell r="H8166">
            <v>389</v>
          </cell>
        </row>
        <row r="8167">
          <cell r="A8167">
            <v>191770</v>
          </cell>
          <cell r="H8167">
            <v>72</v>
          </cell>
        </row>
        <row r="8168">
          <cell r="A8168">
            <v>191770</v>
          </cell>
          <cell r="H8168">
            <v>359</v>
          </cell>
        </row>
        <row r="8169">
          <cell r="A8169">
            <v>191770</v>
          </cell>
          <cell r="H8169">
            <v>1872</v>
          </cell>
        </row>
        <row r="8170">
          <cell r="A8170">
            <v>201226</v>
          </cell>
          <cell r="H8170">
            <v>252</v>
          </cell>
        </row>
        <row r="8171">
          <cell r="A8171">
            <v>500736</v>
          </cell>
          <cell r="H8171">
            <v>2446.8000000000002</v>
          </cell>
        </row>
        <row r="8172">
          <cell r="A8172">
            <v>502066</v>
          </cell>
          <cell r="H8172">
            <v>4680</v>
          </cell>
        </row>
        <row r="8173">
          <cell r="A8173">
            <v>502543</v>
          </cell>
          <cell r="H8173">
            <v>6048</v>
          </cell>
        </row>
        <row r="8174">
          <cell r="A8174">
            <v>502943</v>
          </cell>
          <cell r="H8174">
            <v>72</v>
          </cell>
        </row>
        <row r="8175">
          <cell r="A8175">
            <v>502943</v>
          </cell>
          <cell r="H8175">
            <v>780</v>
          </cell>
        </row>
        <row r="8176">
          <cell r="A8176">
            <v>900233</v>
          </cell>
          <cell r="H8176">
            <v>4320</v>
          </cell>
        </row>
        <row r="8177">
          <cell r="A8177">
            <v>100071</v>
          </cell>
          <cell r="H8177">
            <v>10887.84</v>
          </cell>
        </row>
        <row r="8178">
          <cell r="A8178">
            <v>100129</v>
          </cell>
          <cell r="H8178">
            <v>4176</v>
          </cell>
        </row>
        <row r="8179">
          <cell r="A8179">
            <v>100402</v>
          </cell>
          <cell r="H8179">
            <v>696</v>
          </cell>
        </row>
        <row r="8180">
          <cell r="A8180">
            <v>102016</v>
          </cell>
          <cell r="H8180">
            <v>990</v>
          </cell>
        </row>
        <row r="8181">
          <cell r="A8181">
            <v>102263</v>
          </cell>
          <cell r="H8181">
            <v>67.28</v>
          </cell>
        </row>
        <row r="8182">
          <cell r="A8182">
            <v>102263</v>
          </cell>
          <cell r="H8182">
            <v>28.41</v>
          </cell>
        </row>
        <row r="8183">
          <cell r="A8183">
            <v>102263</v>
          </cell>
          <cell r="H8183">
            <v>41</v>
          </cell>
        </row>
        <row r="8184">
          <cell r="A8184">
            <v>102263</v>
          </cell>
          <cell r="H8184">
            <v>42.44</v>
          </cell>
        </row>
        <row r="8185">
          <cell r="A8185">
            <v>190029</v>
          </cell>
          <cell r="H8185">
            <v>2006.4</v>
          </cell>
        </row>
        <row r="8186">
          <cell r="A8186">
            <v>190053</v>
          </cell>
          <cell r="H8186">
            <v>2508</v>
          </cell>
        </row>
        <row r="8187">
          <cell r="A8187">
            <v>190245</v>
          </cell>
          <cell r="H8187">
            <v>95.87</v>
          </cell>
        </row>
        <row r="8188">
          <cell r="A8188">
            <v>190245</v>
          </cell>
          <cell r="H8188">
            <v>1440</v>
          </cell>
        </row>
        <row r="8189">
          <cell r="A8189">
            <v>190245</v>
          </cell>
          <cell r="H8189">
            <v>1440</v>
          </cell>
        </row>
        <row r="8190">
          <cell r="A8190">
            <v>190245</v>
          </cell>
          <cell r="H8190">
            <v>420</v>
          </cell>
        </row>
        <row r="8191">
          <cell r="A8191">
            <v>190245</v>
          </cell>
          <cell r="H8191">
            <v>340</v>
          </cell>
        </row>
        <row r="8192">
          <cell r="A8192">
            <v>190357</v>
          </cell>
          <cell r="H8192">
            <v>1040</v>
          </cell>
        </row>
        <row r="8193">
          <cell r="A8193">
            <v>191119</v>
          </cell>
          <cell r="H8193">
            <v>3511.2</v>
          </cell>
        </row>
        <row r="8194">
          <cell r="A8194">
            <v>191571</v>
          </cell>
          <cell r="H8194">
            <v>2280</v>
          </cell>
        </row>
        <row r="8195">
          <cell r="A8195">
            <v>191571</v>
          </cell>
          <cell r="H8195">
            <v>359</v>
          </cell>
        </row>
        <row r="8196">
          <cell r="A8196">
            <v>191571</v>
          </cell>
          <cell r="H8196">
            <v>68</v>
          </cell>
        </row>
        <row r="8197">
          <cell r="A8197">
            <v>191571</v>
          </cell>
          <cell r="H8197">
            <v>3780</v>
          </cell>
        </row>
        <row r="8198">
          <cell r="A8198">
            <v>191826</v>
          </cell>
          <cell r="H8198">
            <v>359</v>
          </cell>
        </row>
        <row r="8199">
          <cell r="A8199">
            <v>191826</v>
          </cell>
          <cell r="H8199">
            <v>1000.08</v>
          </cell>
        </row>
        <row r="8200">
          <cell r="A8200">
            <v>191830</v>
          </cell>
          <cell r="H8200">
            <v>600</v>
          </cell>
        </row>
        <row r="8201">
          <cell r="A8201">
            <v>191830</v>
          </cell>
          <cell r="H8201">
            <v>359</v>
          </cell>
        </row>
        <row r="8202">
          <cell r="A8202">
            <v>191830</v>
          </cell>
          <cell r="H8202">
            <v>89.05</v>
          </cell>
        </row>
        <row r="8203">
          <cell r="A8203">
            <v>500084</v>
          </cell>
          <cell r="H8203">
            <v>456</v>
          </cell>
        </row>
        <row r="8204">
          <cell r="A8204">
            <v>800282</v>
          </cell>
          <cell r="H8204">
            <v>12600</v>
          </cell>
        </row>
        <row r="8205">
          <cell r="A8205">
            <v>800282</v>
          </cell>
          <cell r="H8205">
            <v>738</v>
          </cell>
        </row>
        <row r="8206">
          <cell r="A8206">
            <v>101370</v>
          </cell>
          <cell r="H8206">
            <v>432</v>
          </cell>
        </row>
        <row r="8207">
          <cell r="A8207">
            <v>101370</v>
          </cell>
          <cell r="H8207">
            <v>174</v>
          </cell>
        </row>
        <row r="8208">
          <cell r="A8208">
            <v>101370</v>
          </cell>
          <cell r="H8208">
            <v>107.67</v>
          </cell>
        </row>
        <row r="8209">
          <cell r="A8209">
            <v>101370</v>
          </cell>
          <cell r="H8209">
            <v>42.51</v>
          </cell>
        </row>
        <row r="8210">
          <cell r="A8210">
            <v>102139</v>
          </cell>
          <cell r="H8210">
            <v>630</v>
          </cell>
        </row>
        <row r="8211">
          <cell r="A8211">
            <v>190033</v>
          </cell>
          <cell r="H8211">
            <v>9028.7999999999993</v>
          </cell>
        </row>
        <row r="8212">
          <cell r="A8212">
            <v>191049</v>
          </cell>
          <cell r="H8212">
            <v>2960</v>
          </cell>
        </row>
        <row r="8213">
          <cell r="A8213">
            <v>191432</v>
          </cell>
          <cell r="H8213">
            <v>288</v>
          </cell>
        </row>
        <row r="8214">
          <cell r="A8214">
            <v>191834</v>
          </cell>
          <cell r="H8214">
            <v>389</v>
          </cell>
        </row>
        <row r="8215">
          <cell r="A8215">
            <v>500084</v>
          </cell>
          <cell r="H8215">
            <v>1368</v>
          </cell>
        </row>
        <row r="8216">
          <cell r="A8216">
            <v>501051</v>
          </cell>
          <cell r="H8216">
            <v>5616</v>
          </cell>
        </row>
        <row r="8217">
          <cell r="A8217">
            <v>501051</v>
          </cell>
          <cell r="H8217">
            <v>5616</v>
          </cell>
        </row>
        <row r="8218">
          <cell r="A8218">
            <v>502413</v>
          </cell>
          <cell r="H8218">
            <v>7344</v>
          </cell>
        </row>
        <row r="8219">
          <cell r="A8219">
            <v>502413</v>
          </cell>
          <cell r="H8219">
            <v>7344</v>
          </cell>
        </row>
        <row r="8220">
          <cell r="A8220">
            <v>503005</v>
          </cell>
          <cell r="H8220">
            <v>123.21</v>
          </cell>
        </row>
        <row r="8221">
          <cell r="A8221">
            <v>503005</v>
          </cell>
          <cell r="H8221">
            <v>3960</v>
          </cell>
        </row>
        <row r="8222">
          <cell r="A8222">
            <v>100129</v>
          </cell>
          <cell r="H8222">
            <v>1392</v>
          </cell>
        </row>
        <row r="8223">
          <cell r="A8223">
            <v>100341</v>
          </cell>
          <cell r="H8223">
            <v>1800</v>
          </cell>
        </row>
        <row r="8224">
          <cell r="A8224">
            <v>100341</v>
          </cell>
          <cell r="H8224">
            <v>57.12</v>
          </cell>
        </row>
        <row r="8225">
          <cell r="A8225">
            <v>101755</v>
          </cell>
          <cell r="H8225">
            <v>76</v>
          </cell>
        </row>
        <row r="8226">
          <cell r="A8226">
            <v>102059</v>
          </cell>
          <cell r="H8226">
            <v>1700</v>
          </cell>
        </row>
        <row r="8227">
          <cell r="A8227">
            <v>102076</v>
          </cell>
          <cell r="H8227">
            <v>4104</v>
          </cell>
        </row>
        <row r="8228">
          <cell r="A8228">
            <v>102415</v>
          </cell>
          <cell r="H8228">
            <v>12600</v>
          </cell>
        </row>
        <row r="8229">
          <cell r="A8229">
            <v>102418</v>
          </cell>
          <cell r="H8229">
            <v>780</v>
          </cell>
        </row>
        <row r="8230">
          <cell r="A8230">
            <v>102418</v>
          </cell>
          <cell r="H8230">
            <v>72</v>
          </cell>
        </row>
        <row r="8231">
          <cell r="A8231">
            <v>190105</v>
          </cell>
          <cell r="H8231">
            <v>432</v>
          </cell>
        </row>
        <row r="8232">
          <cell r="A8232">
            <v>190281</v>
          </cell>
          <cell r="H8232">
            <v>200</v>
          </cell>
        </row>
        <row r="8233">
          <cell r="A8233">
            <v>190370</v>
          </cell>
          <cell r="H8233">
            <v>1440</v>
          </cell>
        </row>
        <row r="8234">
          <cell r="A8234">
            <v>190589</v>
          </cell>
          <cell r="H8234">
            <v>1920</v>
          </cell>
        </row>
        <row r="8235">
          <cell r="A8235">
            <v>190997</v>
          </cell>
          <cell r="H8235">
            <v>516</v>
          </cell>
        </row>
        <row r="8236">
          <cell r="A8236">
            <v>191802</v>
          </cell>
          <cell r="H8236">
            <v>8400</v>
          </cell>
        </row>
        <row r="8237">
          <cell r="A8237">
            <v>191802</v>
          </cell>
          <cell r="H8237">
            <v>1077</v>
          </cell>
        </row>
        <row r="8238">
          <cell r="A8238">
            <v>501489</v>
          </cell>
          <cell r="H8238">
            <v>3470.04</v>
          </cell>
        </row>
        <row r="8239">
          <cell r="A8239">
            <v>501489</v>
          </cell>
          <cell r="H8239">
            <v>108.35</v>
          </cell>
        </row>
        <row r="8240">
          <cell r="A8240">
            <v>503089</v>
          </cell>
          <cell r="H8240">
            <v>216</v>
          </cell>
        </row>
        <row r="8241">
          <cell r="A8241">
            <v>503089</v>
          </cell>
          <cell r="H8241">
            <v>51</v>
          </cell>
        </row>
        <row r="8242">
          <cell r="A8242">
            <v>503089</v>
          </cell>
          <cell r="H8242">
            <v>600</v>
          </cell>
        </row>
        <row r="8243">
          <cell r="A8243">
            <v>800088</v>
          </cell>
          <cell r="H8243">
            <v>4992</v>
          </cell>
        </row>
        <row r="8244">
          <cell r="A8244">
            <v>900271</v>
          </cell>
          <cell r="H8244">
            <v>384</v>
          </cell>
        </row>
        <row r="8245">
          <cell r="A8245">
            <v>900271</v>
          </cell>
          <cell r="H8245">
            <v>3072</v>
          </cell>
        </row>
        <row r="8246">
          <cell r="A8246">
            <v>900271</v>
          </cell>
          <cell r="H8246">
            <v>768</v>
          </cell>
        </row>
        <row r="8247">
          <cell r="A8247">
            <v>900271</v>
          </cell>
          <cell r="H8247">
            <v>768</v>
          </cell>
        </row>
        <row r="8248">
          <cell r="A8248">
            <v>100251</v>
          </cell>
          <cell r="H8248">
            <v>540</v>
          </cell>
        </row>
        <row r="8249">
          <cell r="A8249">
            <v>100431</v>
          </cell>
          <cell r="H8249">
            <v>455</v>
          </cell>
        </row>
        <row r="8250">
          <cell r="A8250">
            <v>100941</v>
          </cell>
          <cell r="H8250">
            <v>2160</v>
          </cell>
        </row>
        <row r="8251">
          <cell r="A8251">
            <v>101354</v>
          </cell>
          <cell r="H8251">
            <v>11100</v>
          </cell>
        </row>
        <row r="8252">
          <cell r="A8252">
            <v>101508</v>
          </cell>
          <cell r="H8252">
            <v>4032</v>
          </cell>
        </row>
        <row r="8253">
          <cell r="A8253">
            <v>101508</v>
          </cell>
          <cell r="H8253">
            <v>41.6</v>
          </cell>
        </row>
        <row r="8254">
          <cell r="A8254">
            <v>102315</v>
          </cell>
          <cell r="H8254">
            <v>5400</v>
          </cell>
        </row>
        <row r="8255">
          <cell r="A8255">
            <v>102315</v>
          </cell>
          <cell r="H8255">
            <v>540</v>
          </cell>
        </row>
        <row r="8256">
          <cell r="A8256">
            <v>102351</v>
          </cell>
          <cell r="H8256">
            <v>12576</v>
          </cell>
        </row>
        <row r="8257">
          <cell r="A8257">
            <v>102447</v>
          </cell>
          <cell r="H8257">
            <v>1001.96</v>
          </cell>
        </row>
        <row r="8258">
          <cell r="A8258">
            <v>102447</v>
          </cell>
          <cell r="H8258">
            <v>240</v>
          </cell>
        </row>
        <row r="8259">
          <cell r="A8259">
            <v>102447</v>
          </cell>
          <cell r="H8259">
            <v>433.28</v>
          </cell>
        </row>
        <row r="8260">
          <cell r="A8260">
            <v>102501</v>
          </cell>
          <cell r="H8260">
            <v>7860</v>
          </cell>
        </row>
        <row r="8261">
          <cell r="A8261">
            <v>190033</v>
          </cell>
          <cell r="H8261">
            <v>627</v>
          </cell>
        </row>
        <row r="8262">
          <cell r="A8262">
            <v>190033</v>
          </cell>
          <cell r="H8262">
            <v>376.2</v>
          </cell>
        </row>
        <row r="8263">
          <cell r="A8263">
            <v>190269</v>
          </cell>
          <cell r="H8263">
            <v>2860</v>
          </cell>
        </row>
        <row r="8264">
          <cell r="A8264">
            <v>190269</v>
          </cell>
          <cell r="H8264">
            <v>800</v>
          </cell>
        </row>
        <row r="8265">
          <cell r="A8265">
            <v>190269</v>
          </cell>
          <cell r="H8265">
            <v>306</v>
          </cell>
        </row>
        <row r="8266">
          <cell r="A8266">
            <v>190384</v>
          </cell>
          <cell r="H8266">
            <v>240</v>
          </cell>
        </row>
        <row r="8267">
          <cell r="A8267">
            <v>190576</v>
          </cell>
          <cell r="H8267">
            <v>1440</v>
          </cell>
        </row>
        <row r="8268">
          <cell r="A8268">
            <v>190576</v>
          </cell>
          <cell r="H8268">
            <v>75</v>
          </cell>
        </row>
        <row r="8269">
          <cell r="A8269">
            <v>190896</v>
          </cell>
          <cell r="H8269">
            <v>672</v>
          </cell>
        </row>
        <row r="8270">
          <cell r="A8270">
            <v>190897</v>
          </cell>
          <cell r="H8270">
            <v>168</v>
          </cell>
        </row>
        <row r="8271">
          <cell r="A8271">
            <v>190897</v>
          </cell>
          <cell r="H8271">
            <v>436</v>
          </cell>
        </row>
        <row r="8272">
          <cell r="A8272">
            <v>191618</v>
          </cell>
          <cell r="H8272">
            <v>1000</v>
          </cell>
        </row>
        <row r="8273">
          <cell r="A8273">
            <v>191618</v>
          </cell>
          <cell r="H8273">
            <v>200</v>
          </cell>
        </row>
        <row r="8274">
          <cell r="A8274">
            <v>191618</v>
          </cell>
          <cell r="H8274">
            <v>3500</v>
          </cell>
        </row>
        <row r="8275">
          <cell r="A8275">
            <v>191618</v>
          </cell>
          <cell r="H8275">
            <v>1300</v>
          </cell>
        </row>
        <row r="8276">
          <cell r="A8276">
            <v>191618</v>
          </cell>
          <cell r="H8276">
            <v>1728</v>
          </cell>
        </row>
        <row r="8277">
          <cell r="A8277">
            <v>191779</v>
          </cell>
          <cell r="H8277">
            <v>104.32</v>
          </cell>
        </row>
        <row r="8278">
          <cell r="A8278">
            <v>191779</v>
          </cell>
          <cell r="H8278">
            <v>359</v>
          </cell>
        </row>
        <row r="8279">
          <cell r="A8279">
            <v>191779</v>
          </cell>
          <cell r="H8279">
            <v>1152</v>
          </cell>
        </row>
        <row r="8280">
          <cell r="A8280">
            <v>191786</v>
          </cell>
          <cell r="H8280">
            <v>159.6</v>
          </cell>
        </row>
        <row r="8281">
          <cell r="A8281">
            <v>191786</v>
          </cell>
          <cell r="H8281">
            <v>2736</v>
          </cell>
        </row>
        <row r="8282">
          <cell r="A8282">
            <v>191786</v>
          </cell>
          <cell r="H8282">
            <v>359</v>
          </cell>
        </row>
        <row r="8283">
          <cell r="A8283">
            <v>191818</v>
          </cell>
          <cell r="H8283">
            <v>600</v>
          </cell>
        </row>
        <row r="8284">
          <cell r="A8284">
            <v>191833</v>
          </cell>
          <cell r="H8284">
            <v>9300</v>
          </cell>
        </row>
        <row r="8285">
          <cell r="A8285">
            <v>191833</v>
          </cell>
          <cell r="H8285">
            <v>945</v>
          </cell>
        </row>
        <row r="8286">
          <cell r="A8286">
            <v>500379</v>
          </cell>
          <cell r="H8286">
            <v>500</v>
          </cell>
        </row>
        <row r="8287">
          <cell r="A8287">
            <v>500964</v>
          </cell>
          <cell r="H8287">
            <v>249</v>
          </cell>
        </row>
        <row r="8288">
          <cell r="A8288">
            <v>501986</v>
          </cell>
          <cell r="H8288">
            <v>6800</v>
          </cell>
        </row>
        <row r="8289">
          <cell r="A8289">
            <v>900243</v>
          </cell>
          <cell r="H8289">
            <v>5376</v>
          </cell>
        </row>
        <row r="8290">
          <cell r="A8290">
            <v>100129</v>
          </cell>
          <cell r="H8290">
            <v>48</v>
          </cell>
        </row>
        <row r="8291">
          <cell r="A8291">
            <v>100129</v>
          </cell>
          <cell r="H8291">
            <v>116</v>
          </cell>
        </row>
        <row r="8292">
          <cell r="A8292">
            <v>100203</v>
          </cell>
          <cell r="H8292">
            <v>5100</v>
          </cell>
        </row>
        <row r="8293">
          <cell r="A8293">
            <v>101421</v>
          </cell>
          <cell r="H8293">
            <v>204</v>
          </cell>
        </row>
        <row r="8294">
          <cell r="A8294">
            <v>101422</v>
          </cell>
          <cell r="H8294">
            <v>1768</v>
          </cell>
        </row>
        <row r="8295">
          <cell r="A8295">
            <v>101425</v>
          </cell>
          <cell r="H8295">
            <v>1870</v>
          </cell>
        </row>
        <row r="8296">
          <cell r="A8296">
            <v>102017</v>
          </cell>
          <cell r="H8296">
            <v>189</v>
          </cell>
        </row>
        <row r="8297">
          <cell r="A8297">
            <v>102140</v>
          </cell>
          <cell r="H8297">
            <v>189</v>
          </cell>
        </row>
        <row r="8298">
          <cell r="A8298">
            <v>190188</v>
          </cell>
          <cell r="H8298">
            <v>1292.25</v>
          </cell>
        </row>
        <row r="8299">
          <cell r="A8299">
            <v>190188</v>
          </cell>
          <cell r="H8299">
            <v>2859.15</v>
          </cell>
        </row>
        <row r="8300">
          <cell r="A8300">
            <v>190204</v>
          </cell>
          <cell r="H8300">
            <v>359</v>
          </cell>
        </row>
        <row r="8301">
          <cell r="A8301">
            <v>190204</v>
          </cell>
          <cell r="H8301">
            <v>1620</v>
          </cell>
        </row>
        <row r="8302">
          <cell r="A8302">
            <v>191213</v>
          </cell>
          <cell r="H8302">
            <v>1700</v>
          </cell>
        </row>
        <row r="8303">
          <cell r="A8303">
            <v>191644</v>
          </cell>
          <cell r="H8303">
            <v>3024</v>
          </cell>
        </row>
        <row r="8304">
          <cell r="A8304">
            <v>191715</v>
          </cell>
          <cell r="H8304">
            <v>11400</v>
          </cell>
        </row>
        <row r="8305">
          <cell r="A8305">
            <v>200302</v>
          </cell>
          <cell r="H8305">
            <v>1700</v>
          </cell>
        </row>
        <row r="8306">
          <cell r="A8306">
            <v>501130</v>
          </cell>
          <cell r="H8306">
            <v>1728</v>
          </cell>
        </row>
        <row r="8307">
          <cell r="A8307">
            <v>501964</v>
          </cell>
          <cell r="H8307">
            <v>1462</v>
          </cell>
        </row>
        <row r="8308">
          <cell r="A8308">
            <v>501964</v>
          </cell>
          <cell r="H8308">
            <v>15537.97</v>
          </cell>
        </row>
        <row r="8309">
          <cell r="A8309">
            <v>502030</v>
          </cell>
          <cell r="H8309">
            <v>8500</v>
          </cell>
        </row>
        <row r="8310">
          <cell r="A8310">
            <v>900328</v>
          </cell>
          <cell r="H8310">
            <v>61.3</v>
          </cell>
        </row>
        <row r="8311">
          <cell r="A8311">
            <v>100071</v>
          </cell>
          <cell r="H8311">
            <v>5443.92</v>
          </cell>
        </row>
        <row r="8312">
          <cell r="A8312">
            <v>101074</v>
          </cell>
          <cell r="H8312">
            <v>2880</v>
          </cell>
        </row>
        <row r="8313">
          <cell r="A8313">
            <v>102182</v>
          </cell>
          <cell r="H8313">
            <v>400</v>
          </cell>
        </row>
        <row r="8314">
          <cell r="A8314">
            <v>102182</v>
          </cell>
          <cell r="H8314">
            <v>300</v>
          </cell>
        </row>
        <row r="8315">
          <cell r="A8315">
            <v>190547</v>
          </cell>
          <cell r="H8315">
            <v>2400</v>
          </cell>
        </row>
        <row r="8316">
          <cell r="A8316">
            <v>191461</v>
          </cell>
          <cell r="H8316">
            <v>1860</v>
          </cell>
        </row>
        <row r="8317">
          <cell r="A8317">
            <v>191681</v>
          </cell>
          <cell r="H8317">
            <v>9787.2000000000007</v>
          </cell>
        </row>
        <row r="8318">
          <cell r="A8318">
            <v>191682</v>
          </cell>
          <cell r="H8318">
            <v>13702.08</v>
          </cell>
        </row>
        <row r="8319">
          <cell r="A8319">
            <v>191813</v>
          </cell>
          <cell r="H8319">
            <v>389</v>
          </cell>
        </row>
        <row r="8320">
          <cell r="A8320">
            <v>191813</v>
          </cell>
          <cell r="H8320">
            <v>2160</v>
          </cell>
        </row>
        <row r="8321">
          <cell r="A8321">
            <v>191837</v>
          </cell>
          <cell r="H8321">
            <v>7200</v>
          </cell>
        </row>
        <row r="8322">
          <cell r="A8322">
            <v>191837</v>
          </cell>
          <cell r="H8322">
            <v>12096</v>
          </cell>
        </row>
        <row r="8323">
          <cell r="A8323">
            <v>500736</v>
          </cell>
          <cell r="H8323">
            <v>2936.16</v>
          </cell>
        </row>
        <row r="8324">
          <cell r="A8324">
            <v>500737</v>
          </cell>
          <cell r="H8324">
            <v>5872.32</v>
          </cell>
        </row>
        <row r="8325">
          <cell r="A8325">
            <v>501054</v>
          </cell>
          <cell r="H8325">
            <v>378</v>
          </cell>
        </row>
        <row r="8326">
          <cell r="A8326">
            <v>502943</v>
          </cell>
          <cell r="H8326">
            <v>72</v>
          </cell>
        </row>
        <row r="8327">
          <cell r="A8327">
            <v>502943</v>
          </cell>
          <cell r="H8327">
            <v>780</v>
          </cell>
        </row>
        <row r="8328">
          <cell r="A8328">
            <v>100025</v>
          </cell>
          <cell r="H8328">
            <v>1524</v>
          </cell>
        </row>
        <row r="8329">
          <cell r="A8329">
            <v>100071</v>
          </cell>
          <cell r="H8329">
            <v>24273</v>
          </cell>
        </row>
        <row r="8330">
          <cell r="A8330">
            <v>101832</v>
          </cell>
          <cell r="H8330">
            <v>2220</v>
          </cell>
        </row>
        <row r="8331">
          <cell r="A8331">
            <v>101945</v>
          </cell>
          <cell r="H8331">
            <v>15744</v>
          </cell>
        </row>
        <row r="8332">
          <cell r="A8332">
            <v>102066</v>
          </cell>
          <cell r="H8332">
            <v>1450</v>
          </cell>
        </row>
        <row r="8333">
          <cell r="A8333">
            <v>102066</v>
          </cell>
          <cell r="H8333">
            <v>1200</v>
          </cell>
        </row>
        <row r="8334">
          <cell r="A8334">
            <v>102066</v>
          </cell>
          <cell r="H8334">
            <v>4100</v>
          </cell>
        </row>
        <row r="8335">
          <cell r="A8335">
            <v>190411</v>
          </cell>
          <cell r="H8335">
            <v>450</v>
          </cell>
        </row>
        <row r="8336">
          <cell r="A8336">
            <v>190411</v>
          </cell>
          <cell r="H8336">
            <v>450</v>
          </cell>
        </row>
        <row r="8337">
          <cell r="A8337">
            <v>190411</v>
          </cell>
          <cell r="H8337">
            <v>450</v>
          </cell>
        </row>
        <row r="8338">
          <cell r="A8338">
            <v>190411</v>
          </cell>
          <cell r="H8338">
            <v>450</v>
          </cell>
        </row>
        <row r="8339">
          <cell r="A8339">
            <v>190411</v>
          </cell>
          <cell r="H8339">
            <v>450</v>
          </cell>
        </row>
        <row r="8340">
          <cell r="A8340">
            <v>190411</v>
          </cell>
          <cell r="H8340">
            <v>450</v>
          </cell>
        </row>
        <row r="8341">
          <cell r="A8341">
            <v>190426</v>
          </cell>
          <cell r="H8341">
            <v>1361.7</v>
          </cell>
        </row>
        <row r="8342">
          <cell r="A8342">
            <v>191352</v>
          </cell>
          <cell r="H8342">
            <v>1224.24</v>
          </cell>
        </row>
        <row r="8343">
          <cell r="A8343">
            <v>191675</v>
          </cell>
          <cell r="H8343">
            <v>2568.48</v>
          </cell>
        </row>
        <row r="8344">
          <cell r="A8344">
            <v>191782</v>
          </cell>
          <cell r="H8344">
            <v>708</v>
          </cell>
        </row>
        <row r="8345">
          <cell r="A8345">
            <v>191824</v>
          </cell>
          <cell r="H8345">
            <v>359</v>
          </cell>
        </row>
        <row r="8346">
          <cell r="A8346">
            <v>191824</v>
          </cell>
          <cell r="H8346">
            <v>107.7</v>
          </cell>
        </row>
        <row r="8347">
          <cell r="A8347">
            <v>191824</v>
          </cell>
          <cell r="H8347">
            <v>600</v>
          </cell>
        </row>
        <row r="8348">
          <cell r="A8348">
            <v>500084</v>
          </cell>
          <cell r="H8348">
            <v>1368</v>
          </cell>
        </row>
        <row r="8349">
          <cell r="A8349">
            <v>500736</v>
          </cell>
          <cell r="H8349">
            <v>2936.16</v>
          </cell>
        </row>
        <row r="8350">
          <cell r="A8350">
            <v>502834</v>
          </cell>
          <cell r="H8350">
            <v>516</v>
          </cell>
        </row>
        <row r="8351">
          <cell r="A8351">
            <v>502916</v>
          </cell>
          <cell r="H8351">
            <v>2626</v>
          </cell>
        </row>
        <row r="8352">
          <cell r="A8352">
            <v>502916</v>
          </cell>
          <cell r="H8352">
            <v>1518</v>
          </cell>
        </row>
        <row r="8353">
          <cell r="A8353">
            <v>101101</v>
          </cell>
          <cell r="H8353">
            <v>21672</v>
          </cell>
        </row>
        <row r="8354">
          <cell r="A8354">
            <v>101101</v>
          </cell>
          <cell r="H8354">
            <v>159.77000000000001</v>
          </cell>
        </row>
        <row r="8355">
          <cell r="A8355">
            <v>101423</v>
          </cell>
          <cell r="H8355">
            <v>4488</v>
          </cell>
        </row>
        <row r="8356">
          <cell r="A8356">
            <v>101426</v>
          </cell>
          <cell r="H8356">
            <v>204</v>
          </cell>
        </row>
        <row r="8357">
          <cell r="A8357">
            <v>101484</v>
          </cell>
          <cell r="H8357">
            <v>359</v>
          </cell>
        </row>
        <row r="8358">
          <cell r="A8358">
            <v>101484</v>
          </cell>
          <cell r="H8358">
            <v>2250</v>
          </cell>
        </row>
        <row r="8359">
          <cell r="A8359">
            <v>102480</v>
          </cell>
          <cell r="H8359">
            <v>7344</v>
          </cell>
        </row>
        <row r="8360">
          <cell r="A8360">
            <v>191216</v>
          </cell>
          <cell r="H8360">
            <v>1575</v>
          </cell>
        </row>
        <row r="8361">
          <cell r="A8361">
            <v>191372</v>
          </cell>
          <cell r="H8361">
            <v>1375</v>
          </cell>
        </row>
        <row r="8362">
          <cell r="A8362">
            <v>191372</v>
          </cell>
          <cell r="H8362">
            <v>2565</v>
          </cell>
        </row>
        <row r="8363">
          <cell r="A8363">
            <v>191372</v>
          </cell>
          <cell r="H8363">
            <v>1520</v>
          </cell>
        </row>
        <row r="8364">
          <cell r="A8364">
            <v>191372</v>
          </cell>
          <cell r="H8364">
            <v>146</v>
          </cell>
        </row>
        <row r="8365">
          <cell r="A8365">
            <v>191372</v>
          </cell>
          <cell r="H8365">
            <v>359</v>
          </cell>
        </row>
        <row r="8366">
          <cell r="A8366">
            <v>191842</v>
          </cell>
          <cell r="H8366">
            <v>600</v>
          </cell>
        </row>
        <row r="8367">
          <cell r="A8367">
            <v>191842</v>
          </cell>
          <cell r="H8367">
            <v>359</v>
          </cell>
        </row>
        <row r="8368">
          <cell r="A8368">
            <v>191842</v>
          </cell>
          <cell r="H8368">
            <v>42.88</v>
          </cell>
        </row>
        <row r="8369">
          <cell r="A8369">
            <v>201122</v>
          </cell>
          <cell r="H8369">
            <v>252</v>
          </cell>
        </row>
        <row r="8370">
          <cell r="A8370">
            <v>502293</v>
          </cell>
          <cell r="H8370">
            <v>6800</v>
          </cell>
        </row>
        <row r="8371">
          <cell r="A8371">
            <v>100709</v>
          </cell>
          <cell r="H8371">
            <v>576</v>
          </cell>
        </row>
        <row r="8372">
          <cell r="A8372">
            <v>100978</v>
          </cell>
          <cell r="H8372">
            <v>660</v>
          </cell>
        </row>
        <row r="8373">
          <cell r="A8373">
            <v>100982</v>
          </cell>
          <cell r="H8373">
            <v>444</v>
          </cell>
        </row>
        <row r="8374">
          <cell r="A8374">
            <v>101221</v>
          </cell>
          <cell r="H8374">
            <v>1021.32</v>
          </cell>
        </row>
        <row r="8375">
          <cell r="A8375">
            <v>101865</v>
          </cell>
          <cell r="H8375">
            <v>1152</v>
          </cell>
        </row>
        <row r="8376">
          <cell r="A8376">
            <v>102312</v>
          </cell>
          <cell r="H8376">
            <v>18000</v>
          </cell>
        </row>
        <row r="8377">
          <cell r="A8377">
            <v>102367</v>
          </cell>
          <cell r="H8377">
            <v>772</v>
          </cell>
        </row>
        <row r="8378">
          <cell r="A8378">
            <v>102367</v>
          </cell>
          <cell r="H8378">
            <v>300</v>
          </cell>
        </row>
        <row r="8379">
          <cell r="A8379">
            <v>102367</v>
          </cell>
          <cell r="H8379">
            <v>331.32</v>
          </cell>
        </row>
        <row r="8380">
          <cell r="A8380">
            <v>102463</v>
          </cell>
          <cell r="H8380">
            <v>2765</v>
          </cell>
        </row>
        <row r="8381">
          <cell r="A8381">
            <v>190442</v>
          </cell>
          <cell r="H8381">
            <v>1680</v>
          </cell>
        </row>
        <row r="8382">
          <cell r="A8382">
            <v>190630</v>
          </cell>
          <cell r="H8382">
            <v>300</v>
          </cell>
        </row>
        <row r="8383">
          <cell r="A8383">
            <v>191239</v>
          </cell>
          <cell r="H8383">
            <v>6000</v>
          </cell>
        </row>
        <row r="8384">
          <cell r="A8384">
            <v>191738</v>
          </cell>
          <cell r="H8384">
            <v>2724.12</v>
          </cell>
        </row>
        <row r="8385">
          <cell r="A8385">
            <v>501636</v>
          </cell>
          <cell r="H8385">
            <v>912</v>
          </cell>
        </row>
        <row r="8386">
          <cell r="A8386">
            <v>501677</v>
          </cell>
          <cell r="H8386">
            <v>1152</v>
          </cell>
        </row>
        <row r="8387">
          <cell r="A8387">
            <v>502037</v>
          </cell>
          <cell r="H8387">
            <v>122</v>
          </cell>
        </row>
        <row r="8388">
          <cell r="A8388">
            <v>502037</v>
          </cell>
          <cell r="H8388">
            <v>244</v>
          </cell>
        </row>
        <row r="8389">
          <cell r="A8389">
            <v>503055</v>
          </cell>
          <cell r="H8389">
            <v>2088</v>
          </cell>
        </row>
        <row r="8390">
          <cell r="A8390">
            <v>503055</v>
          </cell>
          <cell r="H8390">
            <v>567</v>
          </cell>
        </row>
        <row r="8391">
          <cell r="A8391">
            <v>101069</v>
          </cell>
          <cell r="H8391">
            <v>762</v>
          </cell>
        </row>
        <row r="8392">
          <cell r="A8392">
            <v>101069</v>
          </cell>
          <cell r="H8392">
            <v>9300</v>
          </cell>
        </row>
        <row r="8393">
          <cell r="A8393">
            <v>101069</v>
          </cell>
          <cell r="H8393">
            <v>297</v>
          </cell>
        </row>
        <row r="8394">
          <cell r="A8394">
            <v>101845</v>
          </cell>
          <cell r="H8394">
            <v>30</v>
          </cell>
        </row>
        <row r="8395">
          <cell r="A8395">
            <v>102488</v>
          </cell>
          <cell r="H8395">
            <v>1080</v>
          </cell>
        </row>
        <row r="8396">
          <cell r="A8396">
            <v>102488</v>
          </cell>
          <cell r="H8396">
            <v>1800</v>
          </cell>
        </row>
        <row r="8397">
          <cell r="A8397">
            <v>191111</v>
          </cell>
          <cell r="H8397">
            <v>324</v>
          </cell>
        </row>
        <row r="8398">
          <cell r="A8398">
            <v>191419</v>
          </cell>
          <cell r="H8398">
            <v>80</v>
          </cell>
        </row>
        <row r="8399">
          <cell r="A8399">
            <v>191565</v>
          </cell>
          <cell r="H8399">
            <v>12220</v>
          </cell>
        </row>
        <row r="8400">
          <cell r="A8400">
            <v>191715</v>
          </cell>
          <cell r="H8400">
            <v>4560</v>
          </cell>
        </row>
        <row r="8401">
          <cell r="A8401">
            <v>191836</v>
          </cell>
          <cell r="H8401">
            <v>480</v>
          </cell>
        </row>
        <row r="8402">
          <cell r="A8402">
            <v>191843</v>
          </cell>
          <cell r="H8402">
            <v>1008</v>
          </cell>
        </row>
        <row r="8403">
          <cell r="A8403">
            <v>191845</v>
          </cell>
          <cell r="H8403">
            <v>900</v>
          </cell>
        </row>
        <row r="8404">
          <cell r="A8404">
            <v>191845</v>
          </cell>
          <cell r="H8404">
            <v>36</v>
          </cell>
        </row>
        <row r="8405">
          <cell r="A8405">
            <v>191845</v>
          </cell>
          <cell r="H8405">
            <v>40.83</v>
          </cell>
        </row>
        <row r="8406">
          <cell r="A8406">
            <v>191845</v>
          </cell>
          <cell r="H8406">
            <v>900</v>
          </cell>
        </row>
        <row r="8407">
          <cell r="A8407">
            <v>191850</v>
          </cell>
          <cell r="H8407">
            <v>4752</v>
          </cell>
        </row>
        <row r="8408">
          <cell r="A8408">
            <v>502048</v>
          </cell>
          <cell r="H8408">
            <v>3403</v>
          </cell>
        </row>
        <row r="8409">
          <cell r="A8409">
            <v>100071</v>
          </cell>
          <cell r="H8409">
            <v>10887.84</v>
          </cell>
        </row>
        <row r="8410">
          <cell r="A8410">
            <v>100126</v>
          </cell>
          <cell r="H8410">
            <v>544.55999999999995</v>
          </cell>
        </row>
        <row r="8411">
          <cell r="A8411">
            <v>100126</v>
          </cell>
          <cell r="H8411">
            <v>53.53</v>
          </cell>
        </row>
        <row r="8412">
          <cell r="A8412">
            <v>100925</v>
          </cell>
          <cell r="H8412">
            <v>2561</v>
          </cell>
        </row>
        <row r="8413">
          <cell r="A8413">
            <v>100925</v>
          </cell>
          <cell r="H8413">
            <v>18202.5</v>
          </cell>
        </row>
        <row r="8414">
          <cell r="A8414">
            <v>100949</v>
          </cell>
          <cell r="H8414">
            <v>2446.8000000000002</v>
          </cell>
        </row>
        <row r="8415">
          <cell r="A8415">
            <v>100998</v>
          </cell>
          <cell r="H8415">
            <v>4893.6000000000004</v>
          </cell>
        </row>
        <row r="8416">
          <cell r="A8416">
            <v>102263</v>
          </cell>
          <cell r="H8416">
            <v>432</v>
          </cell>
        </row>
        <row r="8417">
          <cell r="A8417">
            <v>102417</v>
          </cell>
          <cell r="H8417">
            <v>780</v>
          </cell>
        </row>
        <row r="8418">
          <cell r="A8418">
            <v>102417</v>
          </cell>
          <cell r="H8418">
            <v>72</v>
          </cell>
        </row>
        <row r="8419">
          <cell r="A8419">
            <v>190216</v>
          </cell>
          <cell r="H8419">
            <v>240</v>
          </cell>
        </row>
        <row r="8420">
          <cell r="A8420">
            <v>190357</v>
          </cell>
          <cell r="H8420">
            <v>3840</v>
          </cell>
        </row>
        <row r="8421">
          <cell r="A8421">
            <v>190371</v>
          </cell>
          <cell r="H8421">
            <v>10480</v>
          </cell>
        </row>
        <row r="8422">
          <cell r="A8422">
            <v>190528</v>
          </cell>
          <cell r="H8422">
            <v>431.44</v>
          </cell>
        </row>
        <row r="8423">
          <cell r="A8423">
            <v>190528</v>
          </cell>
          <cell r="H8423">
            <v>1402.18</v>
          </cell>
        </row>
        <row r="8424">
          <cell r="A8424">
            <v>190997</v>
          </cell>
          <cell r="H8424">
            <v>516</v>
          </cell>
        </row>
        <row r="8425">
          <cell r="A8425">
            <v>191645</v>
          </cell>
          <cell r="H8425">
            <v>8732</v>
          </cell>
        </row>
        <row r="8426">
          <cell r="A8426">
            <v>191686</v>
          </cell>
          <cell r="H8426">
            <v>34200</v>
          </cell>
        </row>
        <row r="8427">
          <cell r="A8427">
            <v>191702</v>
          </cell>
          <cell r="H8427">
            <v>8400</v>
          </cell>
        </row>
        <row r="8428">
          <cell r="A8428">
            <v>191766</v>
          </cell>
          <cell r="H8428">
            <v>4560</v>
          </cell>
        </row>
        <row r="8429">
          <cell r="A8429">
            <v>191844</v>
          </cell>
          <cell r="H8429">
            <v>1320</v>
          </cell>
        </row>
        <row r="8430">
          <cell r="A8430">
            <v>500139</v>
          </cell>
          <cell r="H8430">
            <v>5400</v>
          </cell>
        </row>
        <row r="8431">
          <cell r="A8431">
            <v>500275</v>
          </cell>
          <cell r="H8431">
            <v>1292</v>
          </cell>
        </row>
        <row r="8432">
          <cell r="A8432">
            <v>500538</v>
          </cell>
          <cell r="H8432">
            <v>6200</v>
          </cell>
        </row>
        <row r="8433">
          <cell r="A8433">
            <v>500737</v>
          </cell>
          <cell r="H8433">
            <v>5382.96</v>
          </cell>
        </row>
        <row r="8434">
          <cell r="A8434">
            <v>501040</v>
          </cell>
          <cell r="H8434">
            <v>1072.2</v>
          </cell>
        </row>
        <row r="8435">
          <cell r="A8435">
            <v>501059</v>
          </cell>
          <cell r="H8435">
            <v>8208</v>
          </cell>
        </row>
        <row r="8436">
          <cell r="A8436">
            <v>501059</v>
          </cell>
          <cell r="H8436">
            <v>8208</v>
          </cell>
        </row>
        <row r="8437">
          <cell r="A8437">
            <v>501060</v>
          </cell>
          <cell r="H8437">
            <v>6048</v>
          </cell>
        </row>
        <row r="8438">
          <cell r="A8438">
            <v>501060</v>
          </cell>
          <cell r="H8438">
            <v>6048</v>
          </cell>
        </row>
        <row r="8439">
          <cell r="A8439">
            <v>501060</v>
          </cell>
          <cell r="H8439">
            <v>6048</v>
          </cell>
        </row>
        <row r="8440">
          <cell r="A8440">
            <v>502973</v>
          </cell>
          <cell r="H8440">
            <v>4320</v>
          </cell>
        </row>
        <row r="8441">
          <cell r="A8441">
            <v>800231</v>
          </cell>
          <cell r="H8441">
            <v>8640</v>
          </cell>
        </row>
        <row r="8442">
          <cell r="A8442">
            <v>800285</v>
          </cell>
          <cell r="H8442">
            <v>4650</v>
          </cell>
        </row>
        <row r="8443">
          <cell r="A8443">
            <v>100071</v>
          </cell>
          <cell r="H8443">
            <v>27215.9</v>
          </cell>
        </row>
        <row r="8444">
          <cell r="A8444">
            <v>100094</v>
          </cell>
          <cell r="H8444">
            <v>3482</v>
          </cell>
        </row>
        <row r="8445">
          <cell r="A8445">
            <v>100333</v>
          </cell>
          <cell r="H8445">
            <v>2376</v>
          </cell>
        </row>
        <row r="8446">
          <cell r="A8446">
            <v>100334</v>
          </cell>
          <cell r="H8446">
            <v>2376</v>
          </cell>
        </row>
        <row r="8447">
          <cell r="A8447">
            <v>100708</v>
          </cell>
          <cell r="H8447">
            <v>5475.6</v>
          </cell>
        </row>
        <row r="8448">
          <cell r="A8448">
            <v>102043</v>
          </cell>
          <cell r="H8448">
            <v>3108</v>
          </cell>
        </row>
        <row r="8449">
          <cell r="A8449">
            <v>102059</v>
          </cell>
          <cell r="H8449">
            <v>1700</v>
          </cell>
        </row>
        <row r="8450">
          <cell r="A8450">
            <v>102284</v>
          </cell>
          <cell r="H8450">
            <v>148.63</v>
          </cell>
        </row>
        <row r="8451">
          <cell r="A8451">
            <v>102284</v>
          </cell>
          <cell r="H8451">
            <v>359</v>
          </cell>
        </row>
        <row r="8452">
          <cell r="A8452">
            <v>102284</v>
          </cell>
          <cell r="H8452">
            <v>600</v>
          </cell>
        </row>
        <row r="8453">
          <cell r="A8453">
            <v>190075</v>
          </cell>
          <cell r="H8453">
            <v>600</v>
          </cell>
        </row>
        <row r="8454">
          <cell r="A8454">
            <v>190216</v>
          </cell>
          <cell r="H8454">
            <v>390</v>
          </cell>
        </row>
        <row r="8455">
          <cell r="A8455">
            <v>190558</v>
          </cell>
          <cell r="H8455">
            <v>600</v>
          </cell>
        </row>
        <row r="8456">
          <cell r="A8456">
            <v>190558</v>
          </cell>
          <cell r="H8456">
            <v>95.79</v>
          </cell>
        </row>
        <row r="8457">
          <cell r="A8457">
            <v>190558</v>
          </cell>
          <cell r="H8457">
            <v>359</v>
          </cell>
        </row>
        <row r="8458">
          <cell r="A8458">
            <v>191178</v>
          </cell>
          <cell r="H8458">
            <v>12300</v>
          </cell>
        </row>
        <row r="8459">
          <cell r="A8459">
            <v>191844</v>
          </cell>
          <cell r="H8459">
            <v>359</v>
          </cell>
        </row>
        <row r="8460">
          <cell r="A8460">
            <v>191844</v>
          </cell>
          <cell r="H8460">
            <v>2880</v>
          </cell>
        </row>
        <row r="8461">
          <cell r="A8461">
            <v>191860</v>
          </cell>
          <cell r="H8461">
            <v>4945</v>
          </cell>
        </row>
        <row r="8462">
          <cell r="A8462">
            <v>500499</v>
          </cell>
          <cell r="H8462">
            <v>6400</v>
          </cell>
        </row>
        <row r="8463">
          <cell r="A8463">
            <v>502348</v>
          </cell>
          <cell r="H8463">
            <v>6048</v>
          </cell>
        </row>
        <row r="8464">
          <cell r="A8464">
            <v>502348</v>
          </cell>
          <cell r="H8464">
            <v>6048</v>
          </cell>
        </row>
        <row r="8465">
          <cell r="A8465">
            <v>101845</v>
          </cell>
          <cell r="H8465">
            <v>360</v>
          </cell>
        </row>
        <row r="8466">
          <cell r="A8466">
            <v>101996</v>
          </cell>
          <cell r="H8466">
            <v>320</v>
          </cell>
        </row>
        <row r="8467">
          <cell r="A8467">
            <v>102075</v>
          </cell>
          <cell r="H8467">
            <v>4436.3999999999996</v>
          </cell>
        </row>
        <row r="8468">
          <cell r="A8468">
            <v>102415</v>
          </cell>
          <cell r="H8468">
            <v>12600</v>
          </cell>
        </row>
        <row r="8469">
          <cell r="A8469">
            <v>190589</v>
          </cell>
          <cell r="H8469">
            <v>4640</v>
          </cell>
        </row>
        <row r="8470">
          <cell r="A8470">
            <v>191859</v>
          </cell>
          <cell r="H8470">
            <v>540</v>
          </cell>
        </row>
        <row r="8471">
          <cell r="A8471">
            <v>191861</v>
          </cell>
          <cell r="H8471">
            <v>400</v>
          </cell>
        </row>
        <row r="8472">
          <cell r="A8472">
            <v>500572</v>
          </cell>
          <cell r="H8472">
            <v>5580.3</v>
          </cell>
        </row>
        <row r="8473">
          <cell r="A8473">
            <v>500772</v>
          </cell>
          <cell r="H8473">
            <v>450</v>
          </cell>
        </row>
        <row r="8474">
          <cell r="A8474">
            <v>502994</v>
          </cell>
          <cell r="H8474">
            <v>3888</v>
          </cell>
        </row>
        <row r="8475">
          <cell r="A8475">
            <v>502994</v>
          </cell>
          <cell r="H8475">
            <v>82.79</v>
          </cell>
        </row>
        <row r="8476">
          <cell r="A8476">
            <v>100036</v>
          </cell>
          <cell r="H8476">
            <v>3240</v>
          </cell>
        </row>
        <row r="8477">
          <cell r="A8477">
            <v>100128</v>
          </cell>
          <cell r="H8477">
            <v>1500</v>
          </cell>
        </row>
        <row r="8478">
          <cell r="A8478">
            <v>100635</v>
          </cell>
          <cell r="H8478">
            <v>590</v>
          </cell>
        </row>
        <row r="8479">
          <cell r="A8479">
            <v>100900</v>
          </cell>
          <cell r="H8479">
            <v>300</v>
          </cell>
        </row>
        <row r="8480">
          <cell r="A8480">
            <v>102351</v>
          </cell>
          <cell r="H8480">
            <v>319</v>
          </cell>
        </row>
        <row r="8481">
          <cell r="A8481">
            <v>191432</v>
          </cell>
          <cell r="H8481">
            <v>2190</v>
          </cell>
        </row>
        <row r="8482">
          <cell r="A8482">
            <v>201274</v>
          </cell>
          <cell r="H8482">
            <v>131</v>
          </cell>
        </row>
        <row r="8483">
          <cell r="A8483">
            <v>201274</v>
          </cell>
          <cell r="H8483">
            <v>65.5</v>
          </cell>
        </row>
        <row r="8484">
          <cell r="A8484">
            <v>201274</v>
          </cell>
          <cell r="H8484">
            <v>100</v>
          </cell>
        </row>
        <row r="8485">
          <cell r="A8485">
            <v>201274</v>
          </cell>
          <cell r="H8485">
            <v>196.5</v>
          </cell>
        </row>
        <row r="8486">
          <cell r="A8486">
            <v>201274</v>
          </cell>
          <cell r="H8486">
            <v>1375.5</v>
          </cell>
        </row>
        <row r="8487">
          <cell r="A8487">
            <v>201274</v>
          </cell>
          <cell r="H8487">
            <v>262</v>
          </cell>
        </row>
        <row r="8488">
          <cell r="A8488">
            <v>201274</v>
          </cell>
          <cell r="H8488">
            <v>1935</v>
          </cell>
        </row>
        <row r="8489">
          <cell r="A8489">
            <v>201274</v>
          </cell>
          <cell r="H8489">
            <v>100</v>
          </cell>
        </row>
        <row r="8490">
          <cell r="A8490">
            <v>501994</v>
          </cell>
          <cell r="H8490">
            <v>912</v>
          </cell>
        </row>
        <row r="8491">
          <cell r="A8491">
            <v>800088</v>
          </cell>
          <cell r="H8491">
            <v>4992</v>
          </cell>
        </row>
        <row r="8492">
          <cell r="A8492">
            <v>800088</v>
          </cell>
          <cell r="H8492">
            <v>389</v>
          </cell>
        </row>
        <row r="8493">
          <cell r="A8493">
            <v>100145</v>
          </cell>
          <cell r="H8493">
            <v>4200</v>
          </cell>
        </row>
        <row r="8494">
          <cell r="A8494">
            <v>100166</v>
          </cell>
          <cell r="H8494">
            <v>780</v>
          </cell>
        </row>
        <row r="8495">
          <cell r="A8495">
            <v>100313</v>
          </cell>
          <cell r="H8495">
            <v>1567.5</v>
          </cell>
        </row>
        <row r="8496">
          <cell r="A8496">
            <v>100581</v>
          </cell>
          <cell r="H8496">
            <v>696</v>
          </cell>
        </row>
        <row r="8497">
          <cell r="A8497">
            <v>100717</v>
          </cell>
          <cell r="H8497">
            <v>864</v>
          </cell>
        </row>
        <row r="8498">
          <cell r="A8498">
            <v>100730</v>
          </cell>
          <cell r="H8498">
            <v>16500</v>
          </cell>
        </row>
        <row r="8499">
          <cell r="A8499">
            <v>100730</v>
          </cell>
          <cell r="H8499">
            <v>889</v>
          </cell>
        </row>
        <row r="8500">
          <cell r="A8500">
            <v>100907</v>
          </cell>
          <cell r="H8500">
            <v>450</v>
          </cell>
        </row>
        <row r="8501">
          <cell r="A8501">
            <v>100935</v>
          </cell>
          <cell r="H8501">
            <v>28215</v>
          </cell>
        </row>
        <row r="8502">
          <cell r="A8502">
            <v>100939</v>
          </cell>
          <cell r="H8502">
            <v>10972.5</v>
          </cell>
        </row>
        <row r="8503">
          <cell r="A8503">
            <v>100940</v>
          </cell>
          <cell r="H8503">
            <v>23512.5</v>
          </cell>
        </row>
        <row r="8504">
          <cell r="A8504">
            <v>100949</v>
          </cell>
          <cell r="H8504">
            <v>1957.44</v>
          </cell>
        </row>
        <row r="8505">
          <cell r="A8505">
            <v>101063</v>
          </cell>
          <cell r="H8505">
            <v>1567.5</v>
          </cell>
        </row>
        <row r="8506">
          <cell r="A8506">
            <v>101555</v>
          </cell>
          <cell r="H8506">
            <v>1560</v>
          </cell>
        </row>
        <row r="8507">
          <cell r="A8507">
            <v>101857</v>
          </cell>
          <cell r="H8507">
            <v>2100</v>
          </cell>
        </row>
        <row r="8508">
          <cell r="A8508">
            <v>102244</v>
          </cell>
          <cell r="H8508">
            <v>1567.5</v>
          </cell>
        </row>
        <row r="8509">
          <cell r="A8509">
            <v>102418</v>
          </cell>
          <cell r="H8509">
            <v>718</v>
          </cell>
        </row>
        <row r="8510">
          <cell r="A8510">
            <v>102488</v>
          </cell>
          <cell r="H8510">
            <v>17829</v>
          </cell>
        </row>
        <row r="8511">
          <cell r="A8511">
            <v>102488</v>
          </cell>
          <cell r="H8511">
            <v>15531</v>
          </cell>
        </row>
        <row r="8512">
          <cell r="A8512">
            <v>102488</v>
          </cell>
          <cell r="H8512">
            <v>29031</v>
          </cell>
        </row>
        <row r="8513">
          <cell r="A8513">
            <v>190187</v>
          </cell>
          <cell r="H8513">
            <v>360</v>
          </cell>
        </row>
        <row r="8514">
          <cell r="A8514">
            <v>190264</v>
          </cell>
          <cell r="H8514">
            <v>1167</v>
          </cell>
        </row>
        <row r="8515">
          <cell r="A8515">
            <v>191074</v>
          </cell>
          <cell r="H8515">
            <v>1068</v>
          </cell>
        </row>
        <row r="8516">
          <cell r="A8516">
            <v>191074</v>
          </cell>
          <cell r="H8516">
            <v>230</v>
          </cell>
        </row>
        <row r="8517">
          <cell r="A8517">
            <v>191074</v>
          </cell>
          <cell r="H8517">
            <v>266</v>
          </cell>
        </row>
        <row r="8518">
          <cell r="A8518">
            <v>191206</v>
          </cell>
          <cell r="H8518">
            <v>156</v>
          </cell>
        </row>
        <row r="8519">
          <cell r="A8519">
            <v>191215</v>
          </cell>
          <cell r="H8519">
            <v>28215</v>
          </cell>
        </row>
        <row r="8520">
          <cell r="A8520">
            <v>191216</v>
          </cell>
          <cell r="H8520">
            <v>31350</v>
          </cell>
        </row>
        <row r="8521">
          <cell r="A8521">
            <v>191218</v>
          </cell>
          <cell r="H8521">
            <v>1567.5</v>
          </cell>
        </row>
        <row r="8522">
          <cell r="A8522">
            <v>191685</v>
          </cell>
          <cell r="H8522">
            <v>4104</v>
          </cell>
        </row>
        <row r="8523">
          <cell r="A8523">
            <v>191688</v>
          </cell>
          <cell r="H8523">
            <v>4702.5</v>
          </cell>
        </row>
        <row r="8524">
          <cell r="A8524">
            <v>191865</v>
          </cell>
          <cell r="H8524">
            <v>540</v>
          </cell>
        </row>
        <row r="8525">
          <cell r="A8525">
            <v>191872</v>
          </cell>
          <cell r="H8525">
            <v>2840.64</v>
          </cell>
        </row>
        <row r="8526">
          <cell r="A8526">
            <v>191872</v>
          </cell>
          <cell r="H8526">
            <v>389</v>
          </cell>
        </row>
        <row r="8527">
          <cell r="A8527">
            <v>191873</v>
          </cell>
          <cell r="H8527">
            <v>6480</v>
          </cell>
        </row>
        <row r="8528">
          <cell r="A8528">
            <v>191875</v>
          </cell>
          <cell r="H8528">
            <v>160</v>
          </cell>
        </row>
        <row r="8529">
          <cell r="A8529">
            <v>191875</v>
          </cell>
          <cell r="H8529">
            <v>2500</v>
          </cell>
        </row>
        <row r="8530">
          <cell r="A8530">
            <v>191875</v>
          </cell>
          <cell r="H8530">
            <v>1900</v>
          </cell>
        </row>
        <row r="8531">
          <cell r="A8531">
            <v>201274</v>
          </cell>
          <cell r="H8531">
            <v>6615.5</v>
          </cell>
        </row>
        <row r="8532">
          <cell r="A8532">
            <v>201274</v>
          </cell>
          <cell r="H8532">
            <v>327.5</v>
          </cell>
        </row>
        <row r="8533">
          <cell r="A8533">
            <v>201274</v>
          </cell>
          <cell r="H8533">
            <v>5109</v>
          </cell>
        </row>
        <row r="8534">
          <cell r="A8534">
            <v>201274</v>
          </cell>
          <cell r="H8534">
            <v>655</v>
          </cell>
        </row>
        <row r="8535">
          <cell r="A8535">
            <v>201274</v>
          </cell>
          <cell r="H8535">
            <v>2030.5</v>
          </cell>
        </row>
        <row r="8536">
          <cell r="A8536">
            <v>201274</v>
          </cell>
          <cell r="H8536">
            <v>300</v>
          </cell>
        </row>
        <row r="8537">
          <cell r="A8537">
            <v>500493</v>
          </cell>
          <cell r="H8537">
            <v>9300</v>
          </cell>
        </row>
        <row r="8538">
          <cell r="A8538">
            <v>500690</v>
          </cell>
          <cell r="H8538">
            <v>4702.5</v>
          </cell>
        </row>
        <row r="8539">
          <cell r="A8539">
            <v>500848</v>
          </cell>
          <cell r="H8539">
            <v>4308</v>
          </cell>
        </row>
        <row r="8540">
          <cell r="A8540">
            <v>501647</v>
          </cell>
          <cell r="H8540">
            <v>9720</v>
          </cell>
        </row>
        <row r="8541">
          <cell r="A8541">
            <v>501647</v>
          </cell>
          <cell r="H8541">
            <v>35480</v>
          </cell>
        </row>
        <row r="8542">
          <cell r="A8542">
            <v>502454</v>
          </cell>
          <cell r="H8542">
            <v>50160</v>
          </cell>
        </row>
        <row r="8543">
          <cell r="A8543">
            <v>503001</v>
          </cell>
          <cell r="H8543">
            <v>4176</v>
          </cell>
        </row>
        <row r="8544">
          <cell r="A8544">
            <v>503018</v>
          </cell>
          <cell r="H8544">
            <v>1728</v>
          </cell>
        </row>
        <row r="8545">
          <cell r="A8545">
            <v>900291</v>
          </cell>
          <cell r="H8545">
            <v>5928</v>
          </cell>
        </row>
        <row r="8546">
          <cell r="A8546">
            <v>102479</v>
          </cell>
          <cell r="H8546">
            <v>456</v>
          </cell>
        </row>
        <row r="8547">
          <cell r="A8547">
            <v>500084</v>
          </cell>
          <cell r="H8547">
            <v>912</v>
          </cell>
        </row>
        <row r="8548">
          <cell r="A8548">
            <v>100071</v>
          </cell>
          <cell r="H8548">
            <v>5443.92</v>
          </cell>
        </row>
        <row r="8549">
          <cell r="A8549">
            <v>100850</v>
          </cell>
          <cell r="H8549">
            <v>4320</v>
          </cell>
        </row>
        <row r="8550">
          <cell r="A8550">
            <v>101424</v>
          </cell>
          <cell r="H8550">
            <v>884</v>
          </cell>
        </row>
        <row r="8551">
          <cell r="A8551">
            <v>101424</v>
          </cell>
          <cell r="H8551">
            <v>646</v>
          </cell>
        </row>
        <row r="8552">
          <cell r="A8552">
            <v>101665</v>
          </cell>
          <cell r="H8552">
            <v>68.5</v>
          </cell>
        </row>
        <row r="8553">
          <cell r="A8553">
            <v>101665</v>
          </cell>
          <cell r="H8553">
            <v>104.62</v>
          </cell>
        </row>
        <row r="8554">
          <cell r="A8554">
            <v>102451</v>
          </cell>
          <cell r="H8554">
            <v>2323</v>
          </cell>
        </row>
        <row r="8555">
          <cell r="A8555">
            <v>102451</v>
          </cell>
          <cell r="H8555">
            <v>2525</v>
          </cell>
        </row>
        <row r="8556">
          <cell r="A8556">
            <v>190984</v>
          </cell>
          <cell r="H8556">
            <v>120</v>
          </cell>
        </row>
        <row r="8557">
          <cell r="A8557">
            <v>191055</v>
          </cell>
          <cell r="H8557">
            <v>2520</v>
          </cell>
        </row>
        <row r="8558">
          <cell r="A8558">
            <v>191383</v>
          </cell>
          <cell r="H8558">
            <v>2170</v>
          </cell>
        </row>
        <row r="8559">
          <cell r="A8559">
            <v>191691</v>
          </cell>
          <cell r="H8559">
            <v>150</v>
          </cell>
        </row>
        <row r="8560">
          <cell r="A8560">
            <v>191691</v>
          </cell>
          <cell r="H8560">
            <v>240</v>
          </cell>
        </row>
        <row r="8561">
          <cell r="A8561">
            <v>900067</v>
          </cell>
          <cell r="H8561">
            <v>40961.25</v>
          </cell>
        </row>
        <row r="8562">
          <cell r="A8562">
            <v>900067</v>
          </cell>
          <cell r="H8562">
            <v>1820</v>
          </cell>
        </row>
        <row r="8563">
          <cell r="A8563">
            <v>900067</v>
          </cell>
          <cell r="H8563">
            <v>7400</v>
          </cell>
        </row>
        <row r="8564">
          <cell r="A8564">
            <v>900067</v>
          </cell>
          <cell r="H8564">
            <v>65</v>
          </cell>
        </row>
        <row r="8565">
          <cell r="A8565">
            <v>100129</v>
          </cell>
          <cell r="H8565">
            <v>13920</v>
          </cell>
        </row>
        <row r="8566">
          <cell r="A8566">
            <v>100129</v>
          </cell>
          <cell r="H8566">
            <v>3480</v>
          </cell>
        </row>
        <row r="8567">
          <cell r="A8567">
            <v>100493</v>
          </cell>
          <cell r="H8567">
            <v>8000</v>
          </cell>
        </row>
        <row r="8568">
          <cell r="A8568">
            <v>101554</v>
          </cell>
          <cell r="H8568">
            <v>1080</v>
          </cell>
        </row>
        <row r="8569">
          <cell r="A8569">
            <v>101671</v>
          </cell>
          <cell r="H8569">
            <v>540</v>
          </cell>
        </row>
        <row r="8570">
          <cell r="A8570">
            <v>101671</v>
          </cell>
          <cell r="H8570">
            <v>540</v>
          </cell>
        </row>
        <row r="8571">
          <cell r="A8571">
            <v>101671</v>
          </cell>
          <cell r="H8571">
            <v>540</v>
          </cell>
        </row>
        <row r="8572">
          <cell r="A8572">
            <v>190054</v>
          </cell>
          <cell r="H8572">
            <v>3845.6</v>
          </cell>
        </row>
        <row r="8573">
          <cell r="A8573">
            <v>190054</v>
          </cell>
          <cell r="H8573">
            <v>167.2</v>
          </cell>
        </row>
        <row r="8574">
          <cell r="A8574">
            <v>190399</v>
          </cell>
          <cell r="H8574">
            <v>292.39999999999998</v>
          </cell>
        </row>
        <row r="8575">
          <cell r="A8575">
            <v>190435</v>
          </cell>
          <cell r="H8575">
            <v>180</v>
          </cell>
        </row>
        <row r="8576">
          <cell r="A8576">
            <v>190435</v>
          </cell>
          <cell r="H8576">
            <v>363.02</v>
          </cell>
        </row>
        <row r="8577">
          <cell r="A8577">
            <v>190435</v>
          </cell>
          <cell r="H8577">
            <v>249.2</v>
          </cell>
        </row>
        <row r="8578">
          <cell r="A8578">
            <v>190435</v>
          </cell>
          <cell r="H8578">
            <v>720</v>
          </cell>
        </row>
        <row r="8579">
          <cell r="A8579">
            <v>190997</v>
          </cell>
          <cell r="H8579">
            <v>516</v>
          </cell>
        </row>
        <row r="8580">
          <cell r="A8580">
            <v>191119</v>
          </cell>
          <cell r="H8580">
            <v>3511.2</v>
          </cell>
        </row>
        <row r="8581">
          <cell r="A8581">
            <v>191748</v>
          </cell>
          <cell r="H8581">
            <v>540</v>
          </cell>
        </row>
        <row r="8582">
          <cell r="A8582">
            <v>191847</v>
          </cell>
          <cell r="H8582">
            <v>200</v>
          </cell>
        </row>
        <row r="8583">
          <cell r="A8583">
            <v>191856</v>
          </cell>
          <cell r="H8583">
            <v>540</v>
          </cell>
        </row>
        <row r="8584">
          <cell r="A8584">
            <v>191862</v>
          </cell>
          <cell r="H8584">
            <v>594</v>
          </cell>
        </row>
        <row r="8585">
          <cell r="A8585">
            <v>191867</v>
          </cell>
          <cell r="H8585">
            <v>540</v>
          </cell>
        </row>
        <row r="8586">
          <cell r="A8586">
            <v>191868</v>
          </cell>
          <cell r="H8586">
            <v>540</v>
          </cell>
        </row>
        <row r="8587">
          <cell r="A8587">
            <v>191869</v>
          </cell>
          <cell r="H8587">
            <v>1800</v>
          </cell>
        </row>
        <row r="8588">
          <cell r="A8588">
            <v>191869</v>
          </cell>
          <cell r="H8588">
            <v>50.62</v>
          </cell>
        </row>
        <row r="8589">
          <cell r="A8589">
            <v>191869</v>
          </cell>
          <cell r="H8589">
            <v>780</v>
          </cell>
        </row>
        <row r="8590">
          <cell r="A8590">
            <v>191870</v>
          </cell>
          <cell r="H8590">
            <v>664.92</v>
          </cell>
        </row>
        <row r="8591">
          <cell r="A8591">
            <v>500084</v>
          </cell>
          <cell r="H8591">
            <v>912</v>
          </cell>
        </row>
        <row r="8592">
          <cell r="A8592">
            <v>502762</v>
          </cell>
          <cell r="H8592">
            <v>3960</v>
          </cell>
        </row>
        <row r="8593">
          <cell r="A8593">
            <v>502762</v>
          </cell>
          <cell r="H8593">
            <v>90.72</v>
          </cell>
        </row>
        <row r="8594">
          <cell r="A8594">
            <v>100036</v>
          </cell>
          <cell r="H8594">
            <v>8505</v>
          </cell>
        </row>
        <row r="8595">
          <cell r="A8595">
            <v>100036</v>
          </cell>
          <cell r="H8595">
            <v>243</v>
          </cell>
        </row>
        <row r="8596">
          <cell r="A8596">
            <v>100201</v>
          </cell>
          <cell r="H8596">
            <v>5587.2</v>
          </cell>
        </row>
        <row r="8597">
          <cell r="A8597">
            <v>100594</v>
          </cell>
          <cell r="H8597">
            <v>359</v>
          </cell>
        </row>
        <row r="8598">
          <cell r="A8598">
            <v>100594</v>
          </cell>
          <cell r="H8598">
            <v>3318</v>
          </cell>
        </row>
        <row r="8599">
          <cell r="A8599">
            <v>100659</v>
          </cell>
          <cell r="H8599">
            <v>43.72</v>
          </cell>
        </row>
        <row r="8600">
          <cell r="A8600">
            <v>100659</v>
          </cell>
          <cell r="H8600">
            <v>4320</v>
          </cell>
        </row>
        <row r="8601">
          <cell r="A8601">
            <v>100719</v>
          </cell>
          <cell r="H8601">
            <v>3650</v>
          </cell>
        </row>
        <row r="8602">
          <cell r="A8602">
            <v>101302</v>
          </cell>
          <cell r="H8602">
            <v>1782</v>
          </cell>
        </row>
        <row r="8603">
          <cell r="A8603">
            <v>101306</v>
          </cell>
          <cell r="H8603">
            <v>4500</v>
          </cell>
        </row>
        <row r="8604">
          <cell r="A8604">
            <v>101424</v>
          </cell>
          <cell r="H8604">
            <v>680</v>
          </cell>
        </row>
        <row r="8605">
          <cell r="A8605">
            <v>102372</v>
          </cell>
          <cell r="H8605">
            <v>480</v>
          </cell>
        </row>
        <row r="8606">
          <cell r="A8606">
            <v>102427</v>
          </cell>
          <cell r="H8606">
            <v>305.68</v>
          </cell>
        </row>
        <row r="8607">
          <cell r="A8607">
            <v>102427</v>
          </cell>
          <cell r="H8607">
            <v>7837.94</v>
          </cell>
        </row>
        <row r="8608">
          <cell r="A8608">
            <v>190262</v>
          </cell>
          <cell r="H8608">
            <v>1421.5</v>
          </cell>
        </row>
        <row r="8609">
          <cell r="A8609">
            <v>190366</v>
          </cell>
          <cell r="H8609">
            <v>456.63</v>
          </cell>
        </row>
        <row r="8610">
          <cell r="A8610">
            <v>190366</v>
          </cell>
          <cell r="H8610">
            <v>4574.16</v>
          </cell>
        </row>
        <row r="8611">
          <cell r="A8611">
            <v>190366</v>
          </cell>
          <cell r="H8611">
            <v>402.52</v>
          </cell>
        </row>
        <row r="8612">
          <cell r="A8612">
            <v>190366</v>
          </cell>
          <cell r="H8612">
            <v>7101.57</v>
          </cell>
        </row>
        <row r="8613">
          <cell r="A8613">
            <v>190366</v>
          </cell>
          <cell r="H8613">
            <v>273.33999999999997</v>
          </cell>
        </row>
        <row r="8614">
          <cell r="A8614">
            <v>190366</v>
          </cell>
          <cell r="H8614">
            <v>17.57</v>
          </cell>
        </row>
        <row r="8615">
          <cell r="A8615">
            <v>190366</v>
          </cell>
          <cell r="H8615">
            <v>6260</v>
          </cell>
        </row>
        <row r="8616">
          <cell r="A8616">
            <v>190366</v>
          </cell>
          <cell r="H8616">
            <v>294.12</v>
          </cell>
        </row>
        <row r="8617">
          <cell r="A8617">
            <v>190366</v>
          </cell>
          <cell r="H8617">
            <v>7034.94</v>
          </cell>
        </row>
        <row r="8618">
          <cell r="A8618">
            <v>190366</v>
          </cell>
          <cell r="H8618">
            <v>452.35</v>
          </cell>
        </row>
        <row r="8619">
          <cell r="A8619">
            <v>190535</v>
          </cell>
          <cell r="H8619">
            <v>600</v>
          </cell>
        </row>
        <row r="8620">
          <cell r="A8620">
            <v>190535</v>
          </cell>
          <cell r="H8620">
            <v>816</v>
          </cell>
        </row>
        <row r="8621">
          <cell r="A8621">
            <v>190535</v>
          </cell>
          <cell r="H8621">
            <v>718</v>
          </cell>
        </row>
        <row r="8622">
          <cell r="A8622">
            <v>190677</v>
          </cell>
          <cell r="H8622">
            <v>2352</v>
          </cell>
        </row>
        <row r="8623">
          <cell r="A8623">
            <v>190677</v>
          </cell>
          <cell r="H8623">
            <v>70</v>
          </cell>
        </row>
        <row r="8624">
          <cell r="A8624">
            <v>190962</v>
          </cell>
          <cell r="H8624">
            <v>105.31</v>
          </cell>
        </row>
        <row r="8625">
          <cell r="A8625">
            <v>190962</v>
          </cell>
          <cell r="H8625">
            <v>2309.7199999999998</v>
          </cell>
        </row>
        <row r="8626">
          <cell r="A8626">
            <v>191127</v>
          </cell>
          <cell r="H8626">
            <v>2508</v>
          </cell>
        </row>
        <row r="8627">
          <cell r="A8627">
            <v>191127</v>
          </cell>
          <cell r="H8627">
            <v>2508</v>
          </cell>
        </row>
        <row r="8628">
          <cell r="A8628">
            <v>191461</v>
          </cell>
          <cell r="H8628">
            <v>3348</v>
          </cell>
        </row>
        <row r="8629">
          <cell r="A8629">
            <v>191855</v>
          </cell>
          <cell r="H8629">
            <v>359</v>
          </cell>
        </row>
        <row r="8630">
          <cell r="A8630">
            <v>191855</v>
          </cell>
          <cell r="H8630">
            <v>600</v>
          </cell>
        </row>
        <row r="8631">
          <cell r="A8631">
            <v>191874</v>
          </cell>
          <cell r="H8631">
            <v>810</v>
          </cell>
        </row>
        <row r="8632">
          <cell r="A8632">
            <v>501149</v>
          </cell>
          <cell r="H8632">
            <v>254</v>
          </cell>
        </row>
        <row r="8633">
          <cell r="A8633">
            <v>503071</v>
          </cell>
          <cell r="H8633">
            <v>524.4</v>
          </cell>
        </row>
        <row r="8634">
          <cell r="A8634">
            <v>503071</v>
          </cell>
          <cell r="H8634">
            <v>232</v>
          </cell>
        </row>
        <row r="8635">
          <cell r="A8635">
            <v>503071</v>
          </cell>
          <cell r="H8635">
            <v>522</v>
          </cell>
        </row>
        <row r="8636">
          <cell r="A8636">
            <v>503071</v>
          </cell>
          <cell r="H8636">
            <v>115</v>
          </cell>
        </row>
        <row r="8637">
          <cell r="A8637">
            <v>503071</v>
          </cell>
          <cell r="H8637">
            <v>737</v>
          </cell>
        </row>
        <row r="8638">
          <cell r="A8638">
            <v>100578</v>
          </cell>
          <cell r="H8638">
            <v>3400</v>
          </cell>
        </row>
        <row r="8639">
          <cell r="A8639">
            <v>100733</v>
          </cell>
          <cell r="H8639">
            <v>2280</v>
          </cell>
        </row>
        <row r="8640">
          <cell r="A8640">
            <v>100838</v>
          </cell>
          <cell r="H8640">
            <v>3845.6</v>
          </cell>
        </row>
        <row r="8641">
          <cell r="A8641">
            <v>100838</v>
          </cell>
          <cell r="H8641">
            <v>167.2</v>
          </cell>
        </row>
        <row r="8642">
          <cell r="A8642">
            <v>100949</v>
          </cell>
          <cell r="H8642">
            <v>9297.84</v>
          </cell>
        </row>
        <row r="8643">
          <cell r="A8643">
            <v>100949</v>
          </cell>
          <cell r="H8643">
            <v>12234</v>
          </cell>
        </row>
        <row r="8644">
          <cell r="A8644">
            <v>101370</v>
          </cell>
          <cell r="H8644">
            <v>39532.800000000003</v>
          </cell>
        </row>
        <row r="8645">
          <cell r="A8645">
            <v>102141</v>
          </cell>
          <cell r="H8645">
            <v>5400</v>
          </cell>
        </row>
        <row r="8646">
          <cell r="A8646">
            <v>102141</v>
          </cell>
          <cell r="H8646">
            <v>540</v>
          </cell>
        </row>
        <row r="8647">
          <cell r="A8647">
            <v>102275</v>
          </cell>
          <cell r="H8647">
            <v>3492</v>
          </cell>
        </row>
        <row r="8648">
          <cell r="A8648">
            <v>102275</v>
          </cell>
          <cell r="H8648">
            <v>1440</v>
          </cell>
        </row>
        <row r="8649">
          <cell r="A8649">
            <v>102275</v>
          </cell>
          <cell r="H8649">
            <v>900</v>
          </cell>
        </row>
        <row r="8650">
          <cell r="A8650">
            <v>102350</v>
          </cell>
          <cell r="H8650">
            <v>3930</v>
          </cell>
        </row>
        <row r="8651">
          <cell r="A8651">
            <v>190230</v>
          </cell>
          <cell r="H8651">
            <v>90</v>
          </cell>
        </row>
        <row r="8652">
          <cell r="A8652">
            <v>190230</v>
          </cell>
          <cell r="H8652">
            <v>71.8</v>
          </cell>
        </row>
        <row r="8653">
          <cell r="A8653">
            <v>190264</v>
          </cell>
          <cell r="H8653">
            <v>1140</v>
          </cell>
        </row>
        <row r="8654">
          <cell r="A8654">
            <v>191535</v>
          </cell>
          <cell r="H8654">
            <v>1800</v>
          </cell>
        </row>
        <row r="8655">
          <cell r="A8655">
            <v>191715</v>
          </cell>
          <cell r="H8655">
            <v>19152</v>
          </cell>
        </row>
        <row r="8656">
          <cell r="A8656">
            <v>191715</v>
          </cell>
          <cell r="H8656">
            <v>778</v>
          </cell>
        </row>
        <row r="8657">
          <cell r="A8657">
            <v>191727</v>
          </cell>
          <cell r="H8657">
            <v>2136</v>
          </cell>
        </row>
        <row r="8658">
          <cell r="A8658">
            <v>191727</v>
          </cell>
          <cell r="H8658">
            <v>246</v>
          </cell>
        </row>
        <row r="8659">
          <cell r="A8659">
            <v>191832</v>
          </cell>
          <cell r="H8659">
            <v>1440</v>
          </cell>
        </row>
        <row r="8660">
          <cell r="A8660">
            <v>201274</v>
          </cell>
          <cell r="H8660">
            <v>393</v>
          </cell>
        </row>
        <row r="8661">
          <cell r="A8661">
            <v>502849</v>
          </cell>
          <cell r="H8661">
            <v>4104</v>
          </cell>
        </row>
        <row r="8662">
          <cell r="A8662">
            <v>100071</v>
          </cell>
          <cell r="H8662">
            <v>5443.92</v>
          </cell>
        </row>
        <row r="8663">
          <cell r="A8663">
            <v>100224</v>
          </cell>
          <cell r="H8663">
            <v>9900</v>
          </cell>
        </row>
        <row r="8664">
          <cell r="A8664">
            <v>100374</v>
          </cell>
          <cell r="H8664">
            <v>16500</v>
          </cell>
        </row>
        <row r="8665">
          <cell r="A8665">
            <v>100998</v>
          </cell>
          <cell r="H8665">
            <v>4404.24</v>
          </cell>
        </row>
        <row r="8666">
          <cell r="A8666">
            <v>101268</v>
          </cell>
          <cell r="H8666">
            <v>95.9</v>
          </cell>
        </row>
        <row r="8667">
          <cell r="A8667">
            <v>101268</v>
          </cell>
          <cell r="H8667">
            <v>360</v>
          </cell>
        </row>
        <row r="8668">
          <cell r="A8668">
            <v>101268</v>
          </cell>
          <cell r="H8668">
            <v>1170</v>
          </cell>
        </row>
        <row r="8669">
          <cell r="A8669">
            <v>191268</v>
          </cell>
          <cell r="H8669">
            <v>3996</v>
          </cell>
        </row>
        <row r="8670">
          <cell r="A8670">
            <v>191773</v>
          </cell>
          <cell r="H8670">
            <v>34680</v>
          </cell>
        </row>
        <row r="8671">
          <cell r="A8671">
            <v>502015</v>
          </cell>
          <cell r="H8671">
            <v>1680</v>
          </cell>
        </row>
        <row r="8672">
          <cell r="A8672">
            <v>100128</v>
          </cell>
          <cell r="H8672">
            <v>540</v>
          </cell>
        </row>
        <row r="8673">
          <cell r="A8673">
            <v>100129</v>
          </cell>
          <cell r="H8673">
            <v>2784</v>
          </cell>
        </row>
        <row r="8674">
          <cell r="A8674">
            <v>100132</v>
          </cell>
          <cell r="H8674">
            <v>3155</v>
          </cell>
        </row>
        <row r="8675">
          <cell r="A8675">
            <v>101346</v>
          </cell>
          <cell r="H8675">
            <v>2520</v>
          </cell>
        </row>
        <row r="8676">
          <cell r="A8676">
            <v>101656</v>
          </cell>
          <cell r="H8676">
            <v>480</v>
          </cell>
        </row>
        <row r="8677">
          <cell r="A8677">
            <v>102010</v>
          </cell>
          <cell r="H8677">
            <v>3840</v>
          </cell>
        </row>
        <row r="8678">
          <cell r="A8678">
            <v>102447</v>
          </cell>
          <cell r="H8678">
            <v>270.8</v>
          </cell>
        </row>
        <row r="8679">
          <cell r="A8679">
            <v>190552</v>
          </cell>
          <cell r="H8679">
            <v>4679.0200000000004</v>
          </cell>
        </row>
        <row r="8680">
          <cell r="A8680">
            <v>191663</v>
          </cell>
          <cell r="H8680">
            <v>3996</v>
          </cell>
        </row>
        <row r="8681">
          <cell r="A8681">
            <v>500736</v>
          </cell>
          <cell r="H8681">
            <v>2446.8000000000002</v>
          </cell>
        </row>
        <row r="8682">
          <cell r="A8682">
            <v>500737</v>
          </cell>
          <cell r="H8682">
            <v>5382.96</v>
          </cell>
        </row>
        <row r="8683">
          <cell r="A8683">
            <v>501054</v>
          </cell>
          <cell r="H8683">
            <v>4680</v>
          </cell>
        </row>
        <row r="8684">
          <cell r="A8684">
            <v>501079</v>
          </cell>
          <cell r="H8684">
            <v>359</v>
          </cell>
        </row>
        <row r="8685">
          <cell r="A8685">
            <v>502943</v>
          </cell>
          <cell r="H8685">
            <v>1560</v>
          </cell>
        </row>
        <row r="8686">
          <cell r="A8686">
            <v>502943</v>
          </cell>
          <cell r="H8686">
            <v>144</v>
          </cell>
        </row>
        <row r="8687">
          <cell r="A8687">
            <v>900375</v>
          </cell>
          <cell r="H8687">
            <v>1500</v>
          </cell>
        </row>
        <row r="8688">
          <cell r="A8688">
            <v>900387</v>
          </cell>
          <cell r="H8688">
            <v>1068</v>
          </cell>
        </row>
        <row r="8689">
          <cell r="A8689">
            <v>100708</v>
          </cell>
          <cell r="H8689">
            <v>5475.6</v>
          </cell>
        </row>
        <row r="8690">
          <cell r="A8690">
            <v>101425</v>
          </cell>
          <cell r="H8690">
            <v>1496</v>
          </cell>
        </row>
        <row r="8691">
          <cell r="A8691">
            <v>102192</v>
          </cell>
          <cell r="H8691">
            <v>567</v>
          </cell>
        </row>
        <row r="8692">
          <cell r="A8692">
            <v>102417</v>
          </cell>
          <cell r="H8692">
            <v>72</v>
          </cell>
        </row>
        <row r="8693">
          <cell r="A8693">
            <v>102417</v>
          </cell>
          <cell r="H8693">
            <v>780</v>
          </cell>
        </row>
        <row r="8694">
          <cell r="A8694">
            <v>191660</v>
          </cell>
          <cell r="H8694">
            <v>1232</v>
          </cell>
        </row>
        <row r="8695">
          <cell r="A8695">
            <v>191883</v>
          </cell>
          <cell r="H8695">
            <v>1080</v>
          </cell>
        </row>
        <row r="8696">
          <cell r="A8696">
            <v>900243</v>
          </cell>
          <cell r="H8696">
            <v>1436</v>
          </cell>
        </row>
        <row r="8697">
          <cell r="A8697">
            <v>100129</v>
          </cell>
          <cell r="H8697">
            <v>30624</v>
          </cell>
        </row>
        <row r="8698">
          <cell r="A8698">
            <v>100143</v>
          </cell>
          <cell r="H8698">
            <v>180</v>
          </cell>
        </row>
        <row r="8699">
          <cell r="A8699">
            <v>100333</v>
          </cell>
          <cell r="H8699">
            <v>2376</v>
          </cell>
        </row>
        <row r="8700">
          <cell r="A8700">
            <v>100334</v>
          </cell>
          <cell r="H8700">
            <v>2376</v>
          </cell>
        </row>
        <row r="8701">
          <cell r="A8701">
            <v>100389</v>
          </cell>
          <cell r="H8701">
            <v>6200</v>
          </cell>
        </row>
        <row r="8702">
          <cell r="A8702">
            <v>100389</v>
          </cell>
          <cell r="H8702">
            <v>254</v>
          </cell>
        </row>
        <row r="8703">
          <cell r="A8703">
            <v>100850</v>
          </cell>
          <cell r="H8703">
            <v>4320</v>
          </cell>
        </row>
        <row r="8704">
          <cell r="A8704">
            <v>101423</v>
          </cell>
          <cell r="H8704">
            <v>1260</v>
          </cell>
        </row>
        <row r="8705">
          <cell r="A8705">
            <v>101423</v>
          </cell>
          <cell r="H8705">
            <v>3842</v>
          </cell>
        </row>
        <row r="8706">
          <cell r="A8706">
            <v>101845</v>
          </cell>
          <cell r="H8706">
            <v>3078</v>
          </cell>
        </row>
        <row r="8707">
          <cell r="A8707">
            <v>101956</v>
          </cell>
          <cell r="H8707">
            <v>4560</v>
          </cell>
        </row>
        <row r="8708">
          <cell r="A8708">
            <v>102143</v>
          </cell>
          <cell r="H8708">
            <v>630</v>
          </cell>
        </row>
        <row r="8709">
          <cell r="A8709">
            <v>190382</v>
          </cell>
          <cell r="H8709">
            <v>252</v>
          </cell>
        </row>
        <row r="8710">
          <cell r="A8710">
            <v>190382</v>
          </cell>
          <cell r="H8710">
            <v>2592</v>
          </cell>
        </row>
        <row r="8711">
          <cell r="A8711">
            <v>190382</v>
          </cell>
          <cell r="H8711">
            <v>825</v>
          </cell>
        </row>
        <row r="8712">
          <cell r="A8712">
            <v>190382</v>
          </cell>
          <cell r="H8712">
            <v>1620</v>
          </cell>
        </row>
        <row r="8713">
          <cell r="A8713">
            <v>190382</v>
          </cell>
          <cell r="H8713">
            <v>108</v>
          </cell>
        </row>
        <row r="8714">
          <cell r="A8714">
            <v>190528</v>
          </cell>
          <cell r="H8714">
            <v>432</v>
          </cell>
        </row>
        <row r="8715">
          <cell r="A8715">
            <v>191154</v>
          </cell>
          <cell r="H8715">
            <v>108.28</v>
          </cell>
        </row>
        <row r="8716">
          <cell r="A8716">
            <v>191154</v>
          </cell>
          <cell r="H8716">
            <v>95</v>
          </cell>
        </row>
        <row r="8717">
          <cell r="A8717">
            <v>191154</v>
          </cell>
          <cell r="H8717">
            <v>115</v>
          </cell>
        </row>
        <row r="8718">
          <cell r="A8718">
            <v>191655</v>
          </cell>
          <cell r="H8718">
            <v>1424</v>
          </cell>
        </row>
        <row r="8719">
          <cell r="A8719">
            <v>191681</v>
          </cell>
          <cell r="H8719">
            <v>9787.2000000000007</v>
          </cell>
        </row>
        <row r="8720">
          <cell r="A8720">
            <v>191682</v>
          </cell>
          <cell r="H8720">
            <v>11744.64</v>
          </cell>
        </row>
        <row r="8721">
          <cell r="A8721">
            <v>191738</v>
          </cell>
          <cell r="H8721">
            <v>3112.8</v>
          </cell>
        </row>
        <row r="8722">
          <cell r="A8722">
            <v>191752</v>
          </cell>
          <cell r="H8722">
            <v>540</v>
          </cell>
        </row>
        <row r="8723">
          <cell r="A8723">
            <v>191752</v>
          </cell>
          <cell r="H8723">
            <v>53.95</v>
          </cell>
        </row>
        <row r="8724">
          <cell r="A8724">
            <v>191848</v>
          </cell>
          <cell r="H8724">
            <v>120</v>
          </cell>
        </row>
        <row r="8725">
          <cell r="A8725">
            <v>191885</v>
          </cell>
          <cell r="H8725">
            <v>36</v>
          </cell>
        </row>
        <row r="8726">
          <cell r="A8726">
            <v>191885</v>
          </cell>
          <cell r="H8726">
            <v>786</v>
          </cell>
        </row>
        <row r="8727">
          <cell r="A8727">
            <v>191885</v>
          </cell>
          <cell r="H8727">
            <v>53</v>
          </cell>
        </row>
        <row r="8728">
          <cell r="A8728">
            <v>502415</v>
          </cell>
          <cell r="H8728">
            <v>359</v>
          </cell>
        </row>
        <row r="8729">
          <cell r="A8729">
            <v>502415</v>
          </cell>
          <cell r="H8729">
            <v>1200</v>
          </cell>
        </row>
        <row r="8730">
          <cell r="A8730">
            <v>101311</v>
          </cell>
          <cell r="H8730">
            <v>6000</v>
          </cell>
        </row>
        <row r="8731">
          <cell r="A8731">
            <v>102351</v>
          </cell>
          <cell r="H8731">
            <v>1595</v>
          </cell>
        </row>
        <row r="8732">
          <cell r="A8732">
            <v>102415</v>
          </cell>
          <cell r="H8732">
            <v>12600</v>
          </cell>
        </row>
        <row r="8733">
          <cell r="A8733">
            <v>102437</v>
          </cell>
          <cell r="H8733">
            <v>5285.4</v>
          </cell>
        </row>
        <row r="8734">
          <cell r="A8734">
            <v>190026</v>
          </cell>
          <cell r="H8734">
            <v>8527.2000000000007</v>
          </cell>
        </row>
        <row r="8735">
          <cell r="A8735">
            <v>190027</v>
          </cell>
          <cell r="H8735">
            <v>3009.6</v>
          </cell>
        </row>
        <row r="8736">
          <cell r="A8736">
            <v>190038</v>
          </cell>
          <cell r="H8736">
            <v>13041.6</v>
          </cell>
        </row>
        <row r="8737">
          <cell r="A8737">
            <v>190061</v>
          </cell>
          <cell r="H8737">
            <v>24578.400000000001</v>
          </cell>
        </row>
        <row r="8738">
          <cell r="A8738">
            <v>191214</v>
          </cell>
          <cell r="H8738">
            <v>1500</v>
          </cell>
        </row>
        <row r="8739">
          <cell r="A8739">
            <v>191214</v>
          </cell>
          <cell r="H8739">
            <v>70.45</v>
          </cell>
        </row>
        <row r="8740">
          <cell r="A8740">
            <v>191388</v>
          </cell>
          <cell r="H8740">
            <v>960</v>
          </cell>
        </row>
        <row r="8741">
          <cell r="A8741">
            <v>191851</v>
          </cell>
          <cell r="H8741">
            <v>1320</v>
          </cell>
        </row>
        <row r="8742">
          <cell r="A8742">
            <v>502430</v>
          </cell>
          <cell r="H8742">
            <v>280</v>
          </cell>
        </row>
        <row r="8743">
          <cell r="A8743">
            <v>800195</v>
          </cell>
          <cell r="H8743">
            <v>1572</v>
          </cell>
        </row>
        <row r="8744">
          <cell r="A8744">
            <v>800195</v>
          </cell>
          <cell r="H8744">
            <v>61</v>
          </cell>
        </row>
        <row r="8745">
          <cell r="A8745">
            <v>100071</v>
          </cell>
          <cell r="H8745">
            <v>10887.84</v>
          </cell>
        </row>
        <row r="8746">
          <cell r="A8746">
            <v>100071</v>
          </cell>
          <cell r="H8746">
            <v>27215.9</v>
          </cell>
        </row>
        <row r="8747">
          <cell r="A8747">
            <v>100578</v>
          </cell>
          <cell r="H8747">
            <v>10200</v>
          </cell>
        </row>
        <row r="8748">
          <cell r="A8748">
            <v>100646</v>
          </cell>
          <cell r="H8748">
            <v>7750</v>
          </cell>
        </row>
        <row r="8749">
          <cell r="A8749">
            <v>101674</v>
          </cell>
          <cell r="H8749">
            <v>138.26</v>
          </cell>
        </row>
        <row r="8750">
          <cell r="A8750">
            <v>101674</v>
          </cell>
          <cell r="H8750">
            <v>6240</v>
          </cell>
        </row>
        <row r="8751">
          <cell r="A8751">
            <v>101790</v>
          </cell>
          <cell r="H8751">
            <v>5184</v>
          </cell>
        </row>
        <row r="8752">
          <cell r="A8752">
            <v>102140</v>
          </cell>
          <cell r="H8752">
            <v>5400</v>
          </cell>
        </row>
        <row r="8753">
          <cell r="A8753">
            <v>102140</v>
          </cell>
          <cell r="H8753">
            <v>9000</v>
          </cell>
        </row>
        <row r="8754">
          <cell r="A8754">
            <v>102140</v>
          </cell>
          <cell r="H8754">
            <v>900</v>
          </cell>
        </row>
        <row r="8755">
          <cell r="A8755">
            <v>102140</v>
          </cell>
          <cell r="H8755">
            <v>540</v>
          </cell>
        </row>
        <row r="8756">
          <cell r="A8756">
            <v>190058</v>
          </cell>
          <cell r="H8756">
            <v>3511.2</v>
          </cell>
        </row>
        <row r="8757">
          <cell r="A8757">
            <v>190492</v>
          </cell>
          <cell r="H8757">
            <v>1212</v>
          </cell>
        </row>
        <row r="8758">
          <cell r="A8758">
            <v>191275</v>
          </cell>
          <cell r="H8758">
            <v>660</v>
          </cell>
        </row>
        <row r="8759">
          <cell r="A8759">
            <v>501130</v>
          </cell>
          <cell r="H8759">
            <v>1728</v>
          </cell>
        </row>
        <row r="8760">
          <cell r="A8760">
            <v>900328</v>
          </cell>
          <cell r="H8760">
            <v>159.12</v>
          </cell>
        </row>
        <row r="8761">
          <cell r="A8761">
            <v>900328</v>
          </cell>
          <cell r="H8761">
            <v>4838.3999999999996</v>
          </cell>
        </row>
        <row r="8762">
          <cell r="A8762">
            <v>100071</v>
          </cell>
          <cell r="H8762">
            <v>17631</v>
          </cell>
        </row>
        <row r="8763">
          <cell r="A8763">
            <v>100089</v>
          </cell>
          <cell r="H8763">
            <v>3300</v>
          </cell>
        </row>
        <row r="8764">
          <cell r="A8764">
            <v>100171</v>
          </cell>
          <cell r="H8764">
            <v>3300</v>
          </cell>
        </row>
        <row r="8765">
          <cell r="A8765">
            <v>100657</v>
          </cell>
          <cell r="H8765">
            <v>432</v>
          </cell>
        </row>
        <row r="8766">
          <cell r="A8766">
            <v>100889</v>
          </cell>
          <cell r="H8766">
            <v>4191</v>
          </cell>
        </row>
        <row r="8767">
          <cell r="A8767">
            <v>101878</v>
          </cell>
          <cell r="H8767">
            <v>855</v>
          </cell>
        </row>
        <row r="8768">
          <cell r="A8768">
            <v>102488</v>
          </cell>
          <cell r="H8768">
            <v>2344</v>
          </cell>
        </row>
        <row r="8769">
          <cell r="A8769">
            <v>190289</v>
          </cell>
          <cell r="H8769">
            <v>203</v>
          </cell>
        </row>
        <row r="8770">
          <cell r="A8770">
            <v>190620</v>
          </cell>
          <cell r="H8770">
            <v>312</v>
          </cell>
        </row>
        <row r="8771">
          <cell r="A8771">
            <v>191352</v>
          </cell>
          <cell r="H8771">
            <v>1224.24</v>
          </cell>
        </row>
        <row r="8772">
          <cell r="A8772">
            <v>191535</v>
          </cell>
          <cell r="H8772">
            <v>3600</v>
          </cell>
        </row>
        <row r="8773">
          <cell r="A8773">
            <v>191535</v>
          </cell>
          <cell r="H8773">
            <v>3024</v>
          </cell>
        </row>
        <row r="8774">
          <cell r="A8774">
            <v>500084</v>
          </cell>
          <cell r="H8774">
            <v>456</v>
          </cell>
        </row>
        <row r="8775">
          <cell r="A8775">
            <v>500379</v>
          </cell>
          <cell r="H8775">
            <v>125</v>
          </cell>
        </row>
        <row r="8776">
          <cell r="A8776">
            <v>500379</v>
          </cell>
          <cell r="H8776">
            <v>95</v>
          </cell>
        </row>
        <row r="8777">
          <cell r="A8777">
            <v>502066</v>
          </cell>
          <cell r="H8777">
            <v>7200</v>
          </cell>
        </row>
        <row r="8778">
          <cell r="A8778">
            <v>101801</v>
          </cell>
          <cell r="H8778">
            <v>20626.560000000001</v>
          </cell>
        </row>
        <row r="8779">
          <cell r="A8779">
            <v>102318</v>
          </cell>
          <cell r="H8779">
            <v>7200</v>
          </cell>
        </row>
        <row r="8780">
          <cell r="A8780">
            <v>102318</v>
          </cell>
          <cell r="H8780">
            <v>720</v>
          </cell>
        </row>
        <row r="8781">
          <cell r="A8781">
            <v>190027</v>
          </cell>
          <cell r="H8781">
            <v>6206</v>
          </cell>
        </row>
        <row r="8782">
          <cell r="A8782">
            <v>190038</v>
          </cell>
          <cell r="H8782">
            <v>9222</v>
          </cell>
        </row>
        <row r="8783">
          <cell r="A8783">
            <v>190057</v>
          </cell>
          <cell r="H8783">
            <v>9222</v>
          </cell>
        </row>
        <row r="8784">
          <cell r="A8784">
            <v>191364</v>
          </cell>
          <cell r="H8784">
            <v>864</v>
          </cell>
        </row>
        <row r="8785">
          <cell r="A8785">
            <v>191422</v>
          </cell>
          <cell r="H8785">
            <v>7548</v>
          </cell>
        </row>
        <row r="8786">
          <cell r="A8786">
            <v>191871</v>
          </cell>
          <cell r="H8786">
            <v>411</v>
          </cell>
        </row>
        <row r="8787">
          <cell r="A8787">
            <v>191871</v>
          </cell>
          <cell r="H8787">
            <v>2108.7600000000002</v>
          </cell>
        </row>
        <row r="8788">
          <cell r="A8788">
            <v>191871</v>
          </cell>
          <cell r="H8788">
            <v>696</v>
          </cell>
        </row>
        <row r="8789">
          <cell r="A8789">
            <v>191880</v>
          </cell>
          <cell r="H8789">
            <v>389</v>
          </cell>
        </row>
        <row r="8790">
          <cell r="A8790">
            <v>191880</v>
          </cell>
          <cell r="H8790">
            <v>600</v>
          </cell>
        </row>
        <row r="8791">
          <cell r="A8791">
            <v>191894</v>
          </cell>
          <cell r="H8791">
            <v>3181</v>
          </cell>
        </row>
        <row r="8792">
          <cell r="A8792">
            <v>191894</v>
          </cell>
          <cell r="H8792">
            <v>127</v>
          </cell>
        </row>
        <row r="8793">
          <cell r="A8793">
            <v>501079</v>
          </cell>
          <cell r="H8793">
            <v>2856</v>
          </cell>
        </row>
        <row r="8794">
          <cell r="A8794">
            <v>502943</v>
          </cell>
          <cell r="H8794">
            <v>1560</v>
          </cell>
        </row>
        <row r="8795">
          <cell r="A8795">
            <v>502943</v>
          </cell>
          <cell r="H8795">
            <v>144</v>
          </cell>
        </row>
        <row r="8796">
          <cell r="A8796">
            <v>900233</v>
          </cell>
          <cell r="H8796">
            <v>4320</v>
          </cell>
        </row>
        <row r="8797">
          <cell r="A8797">
            <v>900271</v>
          </cell>
          <cell r="H8797">
            <v>1728</v>
          </cell>
        </row>
        <row r="8798">
          <cell r="A8798">
            <v>900271</v>
          </cell>
          <cell r="H8798">
            <v>2304</v>
          </cell>
        </row>
        <row r="8799">
          <cell r="A8799">
            <v>900271</v>
          </cell>
          <cell r="H8799">
            <v>2880</v>
          </cell>
        </row>
        <row r="8800">
          <cell r="A8800">
            <v>100078</v>
          </cell>
          <cell r="H8800">
            <v>6116</v>
          </cell>
        </row>
        <row r="8801">
          <cell r="A8801">
            <v>100717</v>
          </cell>
          <cell r="H8801">
            <v>264</v>
          </cell>
        </row>
        <row r="8802">
          <cell r="A8802">
            <v>100972</v>
          </cell>
          <cell r="H8802">
            <v>90</v>
          </cell>
        </row>
        <row r="8803">
          <cell r="A8803">
            <v>100972</v>
          </cell>
          <cell r="H8803">
            <v>2800</v>
          </cell>
        </row>
        <row r="8804">
          <cell r="A8804">
            <v>100972</v>
          </cell>
          <cell r="H8804">
            <v>122.68</v>
          </cell>
        </row>
        <row r="8805">
          <cell r="A8805">
            <v>101223</v>
          </cell>
          <cell r="H8805">
            <v>7992</v>
          </cell>
        </row>
        <row r="8806">
          <cell r="A8806">
            <v>101577</v>
          </cell>
          <cell r="H8806">
            <v>600</v>
          </cell>
        </row>
        <row r="8807">
          <cell r="A8807">
            <v>101577</v>
          </cell>
          <cell r="H8807">
            <v>359</v>
          </cell>
        </row>
        <row r="8808">
          <cell r="A8808">
            <v>101755</v>
          </cell>
          <cell r="H8808">
            <v>38</v>
          </cell>
        </row>
        <row r="8809">
          <cell r="A8809">
            <v>102076</v>
          </cell>
          <cell r="H8809">
            <v>4104</v>
          </cell>
        </row>
        <row r="8810">
          <cell r="A8810">
            <v>102182</v>
          </cell>
          <cell r="H8810">
            <v>2950</v>
          </cell>
        </row>
        <row r="8811">
          <cell r="A8811">
            <v>102362</v>
          </cell>
          <cell r="H8811">
            <v>2649.75</v>
          </cell>
        </row>
        <row r="8812">
          <cell r="A8812">
            <v>102447</v>
          </cell>
          <cell r="H8812">
            <v>1001.96</v>
          </cell>
        </row>
        <row r="8813">
          <cell r="A8813">
            <v>102480</v>
          </cell>
          <cell r="H8813">
            <v>7344</v>
          </cell>
        </row>
        <row r="8814">
          <cell r="A8814">
            <v>190061</v>
          </cell>
          <cell r="H8814">
            <v>17110</v>
          </cell>
        </row>
        <row r="8815">
          <cell r="A8815">
            <v>190433</v>
          </cell>
          <cell r="H8815">
            <v>243.14</v>
          </cell>
        </row>
        <row r="8816">
          <cell r="A8816">
            <v>190433</v>
          </cell>
          <cell r="H8816">
            <v>1400</v>
          </cell>
        </row>
        <row r="8817">
          <cell r="A8817">
            <v>190433</v>
          </cell>
          <cell r="H8817">
            <v>1680</v>
          </cell>
        </row>
        <row r="8818">
          <cell r="A8818">
            <v>190433</v>
          </cell>
          <cell r="H8818">
            <v>5040</v>
          </cell>
        </row>
        <row r="8819">
          <cell r="A8819">
            <v>190630</v>
          </cell>
          <cell r="H8819">
            <v>600</v>
          </cell>
        </row>
        <row r="8820">
          <cell r="A8820">
            <v>191842</v>
          </cell>
          <cell r="H8820">
            <v>95.71</v>
          </cell>
        </row>
        <row r="8821">
          <cell r="A8821">
            <v>502850</v>
          </cell>
          <cell r="H8821">
            <v>10560</v>
          </cell>
        </row>
        <row r="8822">
          <cell r="A8822">
            <v>101857</v>
          </cell>
          <cell r="H8822">
            <v>2100</v>
          </cell>
        </row>
        <row r="8823">
          <cell r="A8823">
            <v>102172</v>
          </cell>
          <cell r="H8823">
            <v>190</v>
          </cell>
        </row>
        <row r="8824">
          <cell r="A8824">
            <v>102172</v>
          </cell>
          <cell r="H8824">
            <v>250</v>
          </cell>
        </row>
        <row r="8825">
          <cell r="A8825">
            <v>102172</v>
          </cell>
          <cell r="H8825">
            <v>45</v>
          </cell>
        </row>
        <row r="8826">
          <cell r="A8826">
            <v>102410</v>
          </cell>
          <cell r="H8826">
            <v>190</v>
          </cell>
        </row>
        <row r="8827">
          <cell r="A8827">
            <v>102410</v>
          </cell>
          <cell r="H8827">
            <v>95.06</v>
          </cell>
        </row>
        <row r="8828">
          <cell r="A8828">
            <v>190332</v>
          </cell>
          <cell r="H8828">
            <v>1500</v>
          </cell>
        </row>
        <row r="8829">
          <cell r="A8829">
            <v>191073</v>
          </cell>
          <cell r="H8829">
            <v>2229.12</v>
          </cell>
        </row>
        <row r="8830">
          <cell r="A8830">
            <v>500084</v>
          </cell>
          <cell r="H8830">
            <v>912</v>
          </cell>
        </row>
        <row r="8831">
          <cell r="A8831">
            <v>500736</v>
          </cell>
          <cell r="H8831">
            <v>2446.8000000000002</v>
          </cell>
        </row>
        <row r="8832">
          <cell r="A8832">
            <v>500737</v>
          </cell>
          <cell r="H8832">
            <v>5872.32</v>
          </cell>
        </row>
        <row r="8833">
          <cell r="A8833">
            <v>500737</v>
          </cell>
          <cell r="H8833">
            <v>5872.32</v>
          </cell>
        </row>
        <row r="8834">
          <cell r="A8834">
            <v>502041</v>
          </cell>
          <cell r="H8834">
            <v>972</v>
          </cell>
        </row>
        <row r="8835">
          <cell r="A8835">
            <v>502048</v>
          </cell>
          <cell r="H8835">
            <v>1805.5</v>
          </cell>
        </row>
        <row r="8836">
          <cell r="A8836">
            <v>502543</v>
          </cell>
          <cell r="H8836">
            <v>10080</v>
          </cell>
        </row>
        <row r="8837">
          <cell r="A8837">
            <v>100071</v>
          </cell>
          <cell r="H8837">
            <v>10887.84</v>
          </cell>
        </row>
        <row r="8838">
          <cell r="A8838">
            <v>100402</v>
          </cell>
          <cell r="H8838">
            <v>576</v>
          </cell>
        </row>
        <row r="8839">
          <cell r="A8839">
            <v>101781</v>
          </cell>
          <cell r="H8839">
            <v>4104</v>
          </cell>
        </row>
        <row r="8840">
          <cell r="A8840">
            <v>102059</v>
          </cell>
          <cell r="H8840">
            <v>1700</v>
          </cell>
        </row>
        <row r="8841">
          <cell r="A8841">
            <v>102064</v>
          </cell>
          <cell r="H8841">
            <v>7603.2</v>
          </cell>
        </row>
        <row r="8842">
          <cell r="A8842">
            <v>102182</v>
          </cell>
          <cell r="H8842">
            <v>90.72</v>
          </cell>
        </row>
        <row r="8843">
          <cell r="A8843">
            <v>102495</v>
          </cell>
          <cell r="H8843">
            <v>1188</v>
          </cell>
        </row>
        <row r="8844">
          <cell r="A8844">
            <v>190371</v>
          </cell>
          <cell r="H8844">
            <v>15171</v>
          </cell>
        </row>
        <row r="8845">
          <cell r="A8845">
            <v>191886</v>
          </cell>
          <cell r="H8845">
            <v>456</v>
          </cell>
        </row>
        <row r="8846">
          <cell r="A8846">
            <v>191891</v>
          </cell>
          <cell r="H8846">
            <v>1980</v>
          </cell>
        </row>
        <row r="8847">
          <cell r="A8847">
            <v>191891</v>
          </cell>
          <cell r="H8847">
            <v>109.74</v>
          </cell>
        </row>
        <row r="8848">
          <cell r="A8848">
            <v>191891</v>
          </cell>
          <cell r="H8848">
            <v>359</v>
          </cell>
        </row>
        <row r="8849">
          <cell r="A8849">
            <v>500772</v>
          </cell>
          <cell r="H8849">
            <v>1710</v>
          </cell>
        </row>
        <row r="8850">
          <cell r="A8850">
            <v>502440</v>
          </cell>
          <cell r="H8850">
            <v>189</v>
          </cell>
        </row>
        <row r="8851">
          <cell r="A8851">
            <v>503005</v>
          </cell>
          <cell r="H8851">
            <v>130.96</v>
          </cell>
        </row>
        <row r="8852">
          <cell r="A8852">
            <v>503005</v>
          </cell>
          <cell r="H8852">
            <v>4276.8</v>
          </cell>
        </row>
        <row r="8853">
          <cell r="A8853">
            <v>900170</v>
          </cell>
          <cell r="H8853">
            <v>6600</v>
          </cell>
        </row>
        <row r="8854">
          <cell r="A8854">
            <v>900170</v>
          </cell>
          <cell r="H8854">
            <v>63.19</v>
          </cell>
        </row>
        <row r="8855">
          <cell r="A8855">
            <v>191422</v>
          </cell>
          <cell r="H8855">
            <v>567</v>
          </cell>
        </row>
        <row r="8856">
          <cell r="A8856">
            <v>100129</v>
          </cell>
          <cell r="H8856">
            <v>1392</v>
          </cell>
        </row>
        <row r="8857">
          <cell r="A8857">
            <v>100129</v>
          </cell>
          <cell r="H8857">
            <v>2784</v>
          </cell>
        </row>
        <row r="8858">
          <cell r="A8858">
            <v>100581</v>
          </cell>
          <cell r="H8858">
            <v>2371.8000000000002</v>
          </cell>
        </row>
        <row r="8859">
          <cell r="A8859">
            <v>101221</v>
          </cell>
          <cell r="H8859">
            <v>1248.28</v>
          </cell>
        </row>
        <row r="8860">
          <cell r="A8860">
            <v>101660</v>
          </cell>
          <cell r="H8860">
            <v>972</v>
          </cell>
        </row>
        <row r="8861">
          <cell r="A8861">
            <v>101845</v>
          </cell>
          <cell r="H8861">
            <v>90.76</v>
          </cell>
        </row>
        <row r="8862">
          <cell r="A8862">
            <v>101845</v>
          </cell>
          <cell r="H8862">
            <v>120</v>
          </cell>
        </row>
        <row r="8863">
          <cell r="A8863">
            <v>102418</v>
          </cell>
          <cell r="H8863">
            <v>780</v>
          </cell>
        </row>
        <row r="8864">
          <cell r="A8864">
            <v>102418</v>
          </cell>
          <cell r="H8864">
            <v>72</v>
          </cell>
        </row>
        <row r="8865">
          <cell r="A8865">
            <v>190218</v>
          </cell>
          <cell r="H8865">
            <v>1950</v>
          </cell>
        </row>
        <row r="8866">
          <cell r="A8866">
            <v>190361</v>
          </cell>
          <cell r="H8866">
            <v>600</v>
          </cell>
        </row>
        <row r="8867">
          <cell r="A8867">
            <v>191178</v>
          </cell>
          <cell r="H8867">
            <v>22140</v>
          </cell>
        </row>
        <row r="8868">
          <cell r="A8868">
            <v>191644</v>
          </cell>
          <cell r="H8868">
            <v>2412</v>
          </cell>
        </row>
        <row r="8869">
          <cell r="A8869">
            <v>191715</v>
          </cell>
          <cell r="H8869">
            <v>11400</v>
          </cell>
        </row>
        <row r="8870">
          <cell r="A8870">
            <v>191906</v>
          </cell>
          <cell r="H8870">
            <v>5520</v>
          </cell>
        </row>
        <row r="8871">
          <cell r="A8871">
            <v>191908</v>
          </cell>
          <cell r="H8871">
            <v>3751.68</v>
          </cell>
        </row>
        <row r="8872">
          <cell r="A8872">
            <v>502978</v>
          </cell>
          <cell r="H8872">
            <v>6960</v>
          </cell>
        </row>
        <row r="8873">
          <cell r="A8873">
            <v>100016</v>
          </cell>
          <cell r="H8873">
            <v>1674</v>
          </cell>
        </row>
        <row r="8874">
          <cell r="A8874">
            <v>100118</v>
          </cell>
          <cell r="H8874">
            <v>7948.8</v>
          </cell>
        </row>
        <row r="8875">
          <cell r="A8875">
            <v>100925</v>
          </cell>
          <cell r="H8875">
            <v>17347.5</v>
          </cell>
        </row>
        <row r="8876">
          <cell r="A8876">
            <v>100925</v>
          </cell>
          <cell r="H8876">
            <v>2561</v>
          </cell>
        </row>
        <row r="8877">
          <cell r="A8877">
            <v>101415</v>
          </cell>
          <cell r="H8877">
            <v>1236</v>
          </cell>
        </row>
        <row r="8878">
          <cell r="A8878">
            <v>101415</v>
          </cell>
          <cell r="H8878">
            <v>64.17</v>
          </cell>
        </row>
        <row r="8879">
          <cell r="A8879">
            <v>101911</v>
          </cell>
          <cell r="H8879">
            <v>6200</v>
          </cell>
        </row>
        <row r="8880">
          <cell r="A8880">
            <v>101953</v>
          </cell>
          <cell r="H8880">
            <v>140.99</v>
          </cell>
        </row>
        <row r="8881">
          <cell r="A8881">
            <v>101953</v>
          </cell>
          <cell r="H8881">
            <v>3590</v>
          </cell>
        </row>
        <row r="8882">
          <cell r="A8882">
            <v>101953</v>
          </cell>
          <cell r="H8882">
            <v>9504</v>
          </cell>
        </row>
        <row r="8883">
          <cell r="A8883">
            <v>191565</v>
          </cell>
          <cell r="H8883">
            <v>9620</v>
          </cell>
        </row>
        <row r="8884">
          <cell r="A8884">
            <v>191618</v>
          </cell>
          <cell r="H8884">
            <v>2304</v>
          </cell>
        </row>
        <row r="8885">
          <cell r="A8885">
            <v>191645</v>
          </cell>
          <cell r="H8885">
            <v>8732</v>
          </cell>
        </row>
        <row r="8886">
          <cell r="A8886">
            <v>191864</v>
          </cell>
          <cell r="H8886">
            <v>95</v>
          </cell>
        </row>
        <row r="8887">
          <cell r="A8887">
            <v>191864</v>
          </cell>
          <cell r="H8887">
            <v>125</v>
          </cell>
        </row>
        <row r="8888">
          <cell r="A8888">
            <v>191884</v>
          </cell>
          <cell r="H8888">
            <v>1950</v>
          </cell>
        </row>
        <row r="8889">
          <cell r="A8889">
            <v>191909</v>
          </cell>
          <cell r="H8889">
            <v>389</v>
          </cell>
        </row>
        <row r="8890">
          <cell r="A8890">
            <v>191909</v>
          </cell>
          <cell r="H8890">
            <v>1577.98</v>
          </cell>
        </row>
        <row r="8891">
          <cell r="A8891">
            <v>500082</v>
          </cell>
          <cell r="H8891">
            <v>2430</v>
          </cell>
        </row>
        <row r="8892">
          <cell r="A8892">
            <v>500275</v>
          </cell>
          <cell r="H8892">
            <v>778</v>
          </cell>
        </row>
        <row r="8893">
          <cell r="A8893">
            <v>501223</v>
          </cell>
          <cell r="H8893">
            <v>2016</v>
          </cell>
        </row>
        <row r="8894">
          <cell r="A8894">
            <v>502094</v>
          </cell>
          <cell r="H8894">
            <v>6696</v>
          </cell>
        </row>
        <row r="8895">
          <cell r="A8895">
            <v>503003</v>
          </cell>
          <cell r="H8895">
            <v>4914</v>
          </cell>
        </row>
        <row r="8896">
          <cell r="A8896">
            <v>100998</v>
          </cell>
          <cell r="H8896">
            <v>5382.96</v>
          </cell>
        </row>
        <row r="8897">
          <cell r="A8897">
            <v>102094</v>
          </cell>
          <cell r="H8897">
            <v>7776</v>
          </cell>
        </row>
        <row r="8898">
          <cell r="A8898">
            <v>191804</v>
          </cell>
          <cell r="H8898">
            <v>1488</v>
          </cell>
        </row>
        <row r="8899">
          <cell r="A8899">
            <v>201274</v>
          </cell>
          <cell r="H8899">
            <v>315</v>
          </cell>
        </row>
        <row r="8900">
          <cell r="A8900">
            <v>201274</v>
          </cell>
          <cell r="H8900">
            <v>2882</v>
          </cell>
        </row>
        <row r="8901">
          <cell r="A8901">
            <v>201274</v>
          </cell>
          <cell r="H8901">
            <v>2489</v>
          </cell>
        </row>
        <row r="8902">
          <cell r="A8902">
            <v>201274</v>
          </cell>
          <cell r="H8902">
            <v>655</v>
          </cell>
        </row>
        <row r="8903">
          <cell r="A8903">
            <v>201274</v>
          </cell>
          <cell r="H8903">
            <v>300</v>
          </cell>
        </row>
        <row r="8904">
          <cell r="A8904">
            <v>201274</v>
          </cell>
          <cell r="H8904">
            <v>196.5</v>
          </cell>
        </row>
        <row r="8905">
          <cell r="A8905">
            <v>100129</v>
          </cell>
          <cell r="H8905">
            <v>1392</v>
          </cell>
        </row>
        <row r="8906">
          <cell r="A8906">
            <v>100850</v>
          </cell>
          <cell r="H8906">
            <v>4924.8</v>
          </cell>
        </row>
        <row r="8907">
          <cell r="A8907">
            <v>100925</v>
          </cell>
          <cell r="H8907">
            <v>3816</v>
          </cell>
        </row>
        <row r="8908">
          <cell r="A8908">
            <v>191049</v>
          </cell>
          <cell r="H8908">
            <v>2960</v>
          </cell>
        </row>
        <row r="8909">
          <cell r="A8909">
            <v>191889</v>
          </cell>
          <cell r="H8909">
            <v>60</v>
          </cell>
        </row>
        <row r="8910">
          <cell r="A8910">
            <v>191889</v>
          </cell>
          <cell r="H8910">
            <v>328</v>
          </cell>
        </row>
        <row r="8911">
          <cell r="A8911">
            <v>191890</v>
          </cell>
          <cell r="H8911">
            <v>576</v>
          </cell>
        </row>
        <row r="8912">
          <cell r="A8912">
            <v>100572</v>
          </cell>
          <cell r="H8912">
            <v>888</v>
          </cell>
        </row>
        <row r="8913">
          <cell r="A8913">
            <v>100717</v>
          </cell>
          <cell r="H8913">
            <v>3960</v>
          </cell>
        </row>
        <row r="8914">
          <cell r="A8914">
            <v>101529</v>
          </cell>
          <cell r="H8914">
            <v>1176</v>
          </cell>
        </row>
        <row r="8915">
          <cell r="A8915">
            <v>101529</v>
          </cell>
          <cell r="H8915">
            <v>145.5</v>
          </cell>
        </row>
        <row r="8916">
          <cell r="A8916">
            <v>101900</v>
          </cell>
          <cell r="H8916">
            <v>2160</v>
          </cell>
        </row>
        <row r="8917">
          <cell r="A8917">
            <v>102440</v>
          </cell>
          <cell r="H8917">
            <v>1800</v>
          </cell>
        </row>
        <row r="8918">
          <cell r="A8918">
            <v>102440</v>
          </cell>
          <cell r="H8918">
            <v>81.73</v>
          </cell>
        </row>
        <row r="8919">
          <cell r="A8919">
            <v>102458</v>
          </cell>
          <cell r="H8919">
            <v>39.200000000000003</v>
          </cell>
        </row>
        <row r="8920">
          <cell r="A8920">
            <v>102458</v>
          </cell>
          <cell r="H8920">
            <v>359</v>
          </cell>
        </row>
        <row r="8921">
          <cell r="A8921">
            <v>102463</v>
          </cell>
          <cell r="H8921">
            <v>2100</v>
          </cell>
        </row>
        <row r="8922">
          <cell r="A8922">
            <v>502543</v>
          </cell>
          <cell r="H8922">
            <v>9072</v>
          </cell>
        </row>
        <row r="8923">
          <cell r="A8923">
            <v>100129</v>
          </cell>
          <cell r="H8923">
            <v>1392</v>
          </cell>
        </row>
        <row r="8924">
          <cell r="A8924">
            <v>100143</v>
          </cell>
          <cell r="H8924">
            <v>1590</v>
          </cell>
        </row>
        <row r="8925">
          <cell r="A8925">
            <v>100145</v>
          </cell>
          <cell r="H8925">
            <v>4950</v>
          </cell>
        </row>
        <row r="8926">
          <cell r="A8926">
            <v>100145</v>
          </cell>
          <cell r="H8926">
            <v>49.98</v>
          </cell>
        </row>
        <row r="8927">
          <cell r="A8927">
            <v>100166</v>
          </cell>
          <cell r="H8927">
            <v>1500</v>
          </cell>
        </row>
        <row r="8928">
          <cell r="A8928">
            <v>100342</v>
          </cell>
          <cell r="H8928">
            <v>17000</v>
          </cell>
        </row>
        <row r="8929">
          <cell r="A8929">
            <v>100493</v>
          </cell>
          <cell r="H8929">
            <v>8000</v>
          </cell>
        </row>
        <row r="8930">
          <cell r="A8930">
            <v>100578</v>
          </cell>
          <cell r="H8930">
            <v>126920</v>
          </cell>
        </row>
        <row r="8931">
          <cell r="A8931">
            <v>101334</v>
          </cell>
          <cell r="H8931">
            <v>1782</v>
          </cell>
        </row>
        <row r="8932">
          <cell r="A8932">
            <v>101996</v>
          </cell>
          <cell r="H8932">
            <v>320</v>
          </cell>
        </row>
        <row r="8933">
          <cell r="A8933">
            <v>190141</v>
          </cell>
          <cell r="H8933">
            <v>1805</v>
          </cell>
        </row>
        <row r="8934">
          <cell r="A8934">
            <v>190360</v>
          </cell>
          <cell r="H8934">
            <v>6468</v>
          </cell>
        </row>
        <row r="8935">
          <cell r="A8935">
            <v>190371</v>
          </cell>
          <cell r="H8935">
            <v>55.57</v>
          </cell>
        </row>
        <row r="8936">
          <cell r="A8936">
            <v>190564</v>
          </cell>
          <cell r="H8936">
            <v>4992</v>
          </cell>
        </row>
        <row r="8937">
          <cell r="A8937">
            <v>191432</v>
          </cell>
          <cell r="H8937">
            <v>720</v>
          </cell>
        </row>
        <row r="8938">
          <cell r="A8938">
            <v>191819</v>
          </cell>
          <cell r="H8938">
            <v>4774.8</v>
          </cell>
        </row>
        <row r="8939">
          <cell r="A8939">
            <v>191902</v>
          </cell>
          <cell r="H8939">
            <v>600</v>
          </cell>
        </row>
        <row r="8940">
          <cell r="A8940">
            <v>191910</v>
          </cell>
          <cell r="H8940">
            <v>720</v>
          </cell>
        </row>
        <row r="8941">
          <cell r="A8941">
            <v>191926</v>
          </cell>
          <cell r="H8941">
            <v>600</v>
          </cell>
        </row>
        <row r="8942">
          <cell r="A8942">
            <v>191926</v>
          </cell>
          <cell r="H8942">
            <v>50</v>
          </cell>
        </row>
        <row r="8943">
          <cell r="A8943">
            <v>191929</v>
          </cell>
          <cell r="H8943">
            <v>2430</v>
          </cell>
        </row>
        <row r="8944">
          <cell r="A8944">
            <v>201274</v>
          </cell>
          <cell r="H8944">
            <v>1125</v>
          </cell>
        </row>
        <row r="8945">
          <cell r="A8945">
            <v>201274</v>
          </cell>
          <cell r="H8945">
            <v>86</v>
          </cell>
        </row>
        <row r="8946">
          <cell r="A8946">
            <v>201274</v>
          </cell>
          <cell r="H8946">
            <v>786</v>
          </cell>
        </row>
        <row r="8947">
          <cell r="A8947">
            <v>201274</v>
          </cell>
          <cell r="H8947">
            <v>393</v>
          </cell>
        </row>
        <row r="8948">
          <cell r="A8948">
            <v>201274</v>
          </cell>
          <cell r="H8948">
            <v>700</v>
          </cell>
        </row>
        <row r="8949">
          <cell r="A8949">
            <v>201274</v>
          </cell>
          <cell r="H8949">
            <v>4519.5</v>
          </cell>
        </row>
        <row r="8950">
          <cell r="A8950">
            <v>201274</v>
          </cell>
          <cell r="H8950">
            <v>1113.5</v>
          </cell>
        </row>
        <row r="8951">
          <cell r="A8951">
            <v>201274</v>
          </cell>
          <cell r="H8951">
            <v>7794.5</v>
          </cell>
        </row>
        <row r="8952">
          <cell r="A8952">
            <v>201274</v>
          </cell>
          <cell r="H8952">
            <v>2096</v>
          </cell>
        </row>
        <row r="8953">
          <cell r="A8953">
            <v>500379</v>
          </cell>
          <cell r="H8953">
            <v>125</v>
          </cell>
        </row>
        <row r="8954">
          <cell r="A8954">
            <v>500379</v>
          </cell>
          <cell r="H8954">
            <v>95</v>
          </cell>
        </row>
        <row r="8955">
          <cell r="A8955">
            <v>500736</v>
          </cell>
          <cell r="H8955">
            <v>2446.8000000000002</v>
          </cell>
        </row>
        <row r="8956">
          <cell r="A8956">
            <v>501908</v>
          </cell>
          <cell r="H8956">
            <v>105.18</v>
          </cell>
        </row>
        <row r="8957">
          <cell r="A8957">
            <v>501908</v>
          </cell>
          <cell r="H8957">
            <v>3000</v>
          </cell>
        </row>
        <row r="8958">
          <cell r="A8958">
            <v>501986</v>
          </cell>
          <cell r="H8958">
            <v>8500</v>
          </cell>
        </row>
        <row r="8959">
          <cell r="A8959">
            <v>502986</v>
          </cell>
          <cell r="H8959">
            <v>2256</v>
          </cell>
        </row>
        <row r="8960">
          <cell r="A8960">
            <v>502986</v>
          </cell>
          <cell r="H8960">
            <v>1680</v>
          </cell>
        </row>
        <row r="8961">
          <cell r="A8961">
            <v>502992</v>
          </cell>
          <cell r="H8961">
            <v>147</v>
          </cell>
        </row>
        <row r="8962">
          <cell r="A8962">
            <v>502992</v>
          </cell>
          <cell r="H8962">
            <v>744</v>
          </cell>
        </row>
        <row r="8963">
          <cell r="A8963">
            <v>101979</v>
          </cell>
          <cell r="H8963">
            <v>1404</v>
          </cell>
        </row>
        <row r="8964">
          <cell r="A8964">
            <v>101984</v>
          </cell>
          <cell r="H8964">
            <v>3564</v>
          </cell>
        </row>
        <row r="8965">
          <cell r="A8965">
            <v>102136</v>
          </cell>
          <cell r="H8965">
            <v>436</v>
          </cell>
        </row>
        <row r="8966">
          <cell r="A8966">
            <v>102364</v>
          </cell>
          <cell r="H8966">
            <v>1170</v>
          </cell>
        </row>
        <row r="8967">
          <cell r="A8967">
            <v>190950</v>
          </cell>
          <cell r="H8967">
            <v>5208.01</v>
          </cell>
        </row>
        <row r="8968">
          <cell r="A8968">
            <v>191111</v>
          </cell>
          <cell r="H8968">
            <v>93.33</v>
          </cell>
        </row>
        <row r="8969">
          <cell r="A8969">
            <v>191111</v>
          </cell>
          <cell r="H8969">
            <v>176.58</v>
          </cell>
        </row>
        <row r="8970">
          <cell r="A8970">
            <v>191111</v>
          </cell>
          <cell r="H8970">
            <v>84.93</v>
          </cell>
        </row>
        <row r="8971">
          <cell r="A8971">
            <v>500743</v>
          </cell>
          <cell r="H8971">
            <v>1620</v>
          </cell>
        </row>
        <row r="8972">
          <cell r="A8972">
            <v>500743</v>
          </cell>
          <cell r="H8972">
            <v>74.099999999999994</v>
          </cell>
        </row>
        <row r="8973">
          <cell r="A8973">
            <v>501908</v>
          </cell>
          <cell r="H8973">
            <v>189</v>
          </cell>
        </row>
        <row r="8974">
          <cell r="A8974">
            <v>502546</v>
          </cell>
          <cell r="H8974">
            <v>10200</v>
          </cell>
        </row>
        <row r="8975">
          <cell r="A8975">
            <v>100036</v>
          </cell>
          <cell r="H8975">
            <v>135</v>
          </cell>
        </row>
        <row r="8976">
          <cell r="A8976">
            <v>100036</v>
          </cell>
          <cell r="H8976">
            <v>7533</v>
          </cell>
        </row>
        <row r="8977">
          <cell r="A8977">
            <v>101606</v>
          </cell>
          <cell r="H8977">
            <v>4033.23</v>
          </cell>
        </row>
        <row r="8978">
          <cell r="A8978">
            <v>102256</v>
          </cell>
          <cell r="H8978">
            <v>1080</v>
          </cell>
        </row>
        <row r="8979">
          <cell r="A8979">
            <v>102256</v>
          </cell>
          <cell r="H8979">
            <v>171.92</v>
          </cell>
        </row>
        <row r="8980">
          <cell r="A8980">
            <v>102263</v>
          </cell>
          <cell r="H8980">
            <v>672.8</v>
          </cell>
        </row>
        <row r="8981">
          <cell r="A8981">
            <v>102263</v>
          </cell>
          <cell r="H8981">
            <v>424.4</v>
          </cell>
        </row>
        <row r="8982">
          <cell r="A8982">
            <v>102263</v>
          </cell>
          <cell r="H8982">
            <v>823.89</v>
          </cell>
        </row>
        <row r="8983">
          <cell r="A8983">
            <v>102263</v>
          </cell>
          <cell r="H8983">
            <v>1189</v>
          </cell>
        </row>
        <row r="8984">
          <cell r="A8984">
            <v>102263</v>
          </cell>
          <cell r="H8984">
            <v>1230.76</v>
          </cell>
        </row>
        <row r="8985">
          <cell r="A8985">
            <v>102263</v>
          </cell>
          <cell r="H8985">
            <v>410</v>
          </cell>
        </row>
        <row r="8986">
          <cell r="A8986">
            <v>102263</v>
          </cell>
          <cell r="H8986">
            <v>1951.12</v>
          </cell>
        </row>
        <row r="8987">
          <cell r="A8987">
            <v>102263</v>
          </cell>
          <cell r="H8987">
            <v>284.10000000000002</v>
          </cell>
        </row>
        <row r="8988">
          <cell r="A8988">
            <v>102415</v>
          </cell>
          <cell r="H8988">
            <v>12600</v>
          </cell>
        </row>
        <row r="8989">
          <cell r="A8989">
            <v>190331</v>
          </cell>
          <cell r="H8989">
            <v>1121.4000000000001</v>
          </cell>
        </row>
        <row r="8990">
          <cell r="A8990">
            <v>190426</v>
          </cell>
          <cell r="H8990">
            <v>817.02</v>
          </cell>
        </row>
        <row r="8991">
          <cell r="A8991">
            <v>190931</v>
          </cell>
          <cell r="H8991">
            <v>95</v>
          </cell>
        </row>
        <row r="8992">
          <cell r="A8992">
            <v>190931</v>
          </cell>
          <cell r="H8992">
            <v>125</v>
          </cell>
        </row>
        <row r="8993">
          <cell r="A8993">
            <v>190932</v>
          </cell>
          <cell r="H8993">
            <v>125</v>
          </cell>
        </row>
        <row r="8994">
          <cell r="A8994">
            <v>190932</v>
          </cell>
          <cell r="H8994">
            <v>95</v>
          </cell>
        </row>
        <row r="8995">
          <cell r="A8995">
            <v>190933</v>
          </cell>
          <cell r="H8995">
            <v>125</v>
          </cell>
        </row>
        <row r="8996">
          <cell r="A8996">
            <v>190933</v>
          </cell>
          <cell r="H8996">
            <v>330.38</v>
          </cell>
        </row>
        <row r="8997">
          <cell r="A8997">
            <v>190933</v>
          </cell>
          <cell r="H8997">
            <v>95</v>
          </cell>
        </row>
        <row r="8998">
          <cell r="A8998">
            <v>190962</v>
          </cell>
          <cell r="H8998">
            <v>3018.15</v>
          </cell>
        </row>
        <row r="8999">
          <cell r="A8999">
            <v>190962</v>
          </cell>
          <cell r="H8999">
            <v>350.86</v>
          </cell>
        </row>
        <row r="9000">
          <cell r="A9000">
            <v>190962</v>
          </cell>
          <cell r="H9000">
            <v>224.55</v>
          </cell>
        </row>
        <row r="9001">
          <cell r="A9001">
            <v>190962</v>
          </cell>
          <cell r="H9001">
            <v>16</v>
          </cell>
        </row>
        <row r="9002">
          <cell r="A9002">
            <v>191119</v>
          </cell>
          <cell r="H9002">
            <v>3511.2</v>
          </cell>
        </row>
        <row r="9003">
          <cell r="A9003">
            <v>191515</v>
          </cell>
          <cell r="H9003">
            <v>170</v>
          </cell>
        </row>
        <row r="9004">
          <cell r="A9004">
            <v>191515</v>
          </cell>
          <cell r="H9004">
            <v>105</v>
          </cell>
        </row>
        <row r="9005">
          <cell r="A9005">
            <v>191515</v>
          </cell>
          <cell r="H9005">
            <v>128.54</v>
          </cell>
        </row>
        <row r="9006">
          <cell r="A9006">
            <v>191655</v>
          </cell>
          <cell r="H9006">
            <v>1424</v>
          </cell>
        </row>
        <row r="9007">
          <cell r="A9007">
            <v>191667</v>
          </cell>
          <cell r="H9007">
            <v>1440</v>
          </cell>
        </row>
        <row r="9008">
          <cell r="A9008">
            <v>191667</v>
          </cell>
          <cell r="H9008">
            <v>142.62</v>
          </cell>
        </row>
        <row r="9009">
          <cell r="A9009">
            <v>191919</v>
          </cell>
          <cell r="H9009">
            <v>2730</v>
          </cell>
        </row>
        <row r="9010">
          <cell r="A9010">
            <v>501636</v>
          </cell>
          <cell r="H9010">
            <v>359</v>
          </cell>
        </row>
        <row r="9011">
          <cell r="A9011">
            <v>503071</v>
          </cell>
          <cell r="H9011">
            <v>87.4</v>
          </cell>
        </row>
        <row r="9012">
          <cell r="A9012">
            <v>503071</v>
          </cell>
          <cell r="H9012">
            <v>442.2</v>
          </cell>
        </row>
        <row r="9013">
          <cell r="A9013">
            <v>800204</v>
          </cell>
          <cell r="H9013">
            <v>12090</v>
          </cell>
        </row>
        <row r="9014">
          <cell r="A9014">
            <v>900067</v>
          </cell>
          <cell r="H9014">
            <v>1450</v>
          </cell>
        </row>
        <row r="9015">
          <cell r="A9015">
            <v>900067</v>
          </cell>
          <cell r="H9015">
            <v>130</v>
          </cell>
        </row>
        <row r="9016">
          <cell r="A9016">
            <v>900067</v>
          </cell>
          <cell r="H9016">
            <v>31021.32</v>
          </cell>
        </row>
        <row r="9017">
          <cell r="A9017">
            <v>100071</v>
          </cell>
          <cell r="H9017">
            <v>16331.76</v>
          </cell>
        </row>
        <row r="9018">
          <cell r="A9018">
            <v>100128</v>
          </cell>
          <cell r="H9018">
            <v>1080</v>
          </cell>
        </row>
        <row r="9019">
          <cell r="A9019">
            <v>101415</v>
          </cell>
          <cell r="H9019">
            <v>52.15</v>
          </cell>
        </row>
        <row r="9020">
          <cell r="A9020">
            <v>101415</v>
          </cell>
          <cell r="H9020">
            <v>400</v>
          </cell>
        </row>
        <row r="9021">
          <cell r="A9021">
            <v>101555</v>
          </cell>
          <cell r="H9021">
            <v>738</v>
          </cell>
        </row>
        <row r="9022">
          <cell r="A9022">
            <v>101555</v>
          </cell>
          <cell r="H9022">
            <v>252</v>
          </cell>
        </row>
        <row r="9023">
          <cell r="A9023">
            <v>102451</v>
          </cell>
          <cell r="H9023">
            <v>2272.5</v>
          </cell>
        </row>
        <row r="9024">
          <cell r="A9024">
            <v>191360</v>
          </cell>
          <cell r="H9024">
            <v>196.5</v>
          </cell>
        </row>
        <row r="9025">
          <cell r="A9025">
            <v>191360</v>
          </cell>
          <cell r="H9025">
            <v>131</v>
          </cell>
        </row>
        <row r="9026">
          <cell r="A9026">
            <v>191360</v>
          </cell>
          <cell r="H9026">
            <v>196.5</v>
          </cell>
        </row>
        <row r="9027">
          <cell r="A9027">
            <v>191618</v>
          </cell>
          <cell r="H9027">
            <v>700</v>
          </cell>
        </row>
        <row r="9028">
          <cell r="A9028">
            <v>191618</v>
          </cell>
          <cell r="H9028">
            <v>200</v>
          </cell>
        </row>
        <row r="9029">
          <cell r="A9029">
            <v>191618</v>
          </cell>
          <cell r="H9029">
            <v>260</v>
          </cell>
        </row>
        <row r="9030">
          <cell r="A9030">
            <v>191747</v>
          </cell>
          <cell r="H9030">
            <v>2424</v>
          </cell>
        </row>
        <row r="9031">
          <cell r="A9031">
            <v>191846</v>
          </cell>
          <cell r="H9031">
            <v>1319.98</v>
          </cell>
        </row>
        <row r="9032">
          <cell r="A9032">
            <v>191881</v>
          </cell>
          <cell r="H9032">
            <v>1942.5</v>
          </cell>
        </row>
        <row r="9033">
          <cell r="A9033">
            <v>500949</v>
          </cell>
          <cell r="H9033">
            <v>6720</v>
          </cell>
        </row>
        <row r="9034">
          <cell r="A9034">
            <v>501596</v>
          </cell>
          <cell r="H9034">
            <v>2736</v>
          </cell>
        </row>
        <row r="9035">
          <cell r="A9035">
            <v>502943</v>
          </cell>
          <cell r="H9035">
            <v>72</v>
          </cell>
        </row>
        <row r="9036">
          <cell r="A9036">
            <v>502943</v>
          </cell>
          <cell r="H9036">
            <v>780</v>
          </cell>
        </row>
        <row r="9037">
          <cell r="A9037">
            <v>502950</v>
          </cell>
          <cell r="H9037">
            <v>63.15</v>
          </cell>
        </row>
        <row r="9038">
          <cell r="A9038">
            <v>502950</v>
          </cell>
          <cell r="H9038">
            <v>2130</v>
          </cell>
        </row>
        <row r="9039">
          <cell r="A9039">
            <v>100578</v>
          </cell>
          <cell r="H9039">
            <v>889</v>
          </cell>
        </row>
        <row r="9040">
          <cell r="A9040">
            <v>100657</v>
          </cell>
          <cell r="H9040">
            <v>72</v>
          </cell>
        </row>
        <row r="9041">
          <cell r="A9041">
            <v>100719</v>
          </cell>
          <cell r="H9041">
            <v>3650</v>
          </cell>
        </row>
        <row r="9042">
          <cell r="A9042">
            <v>102479</v>
          </cell>
          <cell r="H9042">
            <v>456</v>
          </cell>
        </row>
        <row r="9043">
          <cell r="A9043">
            <v>102513</v>
          </cell>
          <cell r="H9043">
            <v>42.7</v>
          </cell>
        </row>
        <row r="9044">
          <cell r="A9044">
            <v>190365</v>
          </cell>
          <cell r="H9044">
            <v>180.98</v>
          </cell>
        </row>
        <row r="9045">
          <cell r="A9045">
            <v>190365</v>
          </cell>
          <cell r="H9045">
            <v>1293.53</v>
          </cell>
        </row>
        <row r="9046">
          <cell r="A9046">
            <v>190366</v>
          </cell>
          <cell r="H9046">
            <v>568.41</v>
          </cell>
        </row>
        <row r="9047">
          <cell r="A9047">
            <v>190366</v>
          </cell>
          <cell r="H9047">
            <v>6643.78</v>
          </cell>
        </row>
        <row r="9048">
          <cell r="A9048">
            <v>190366</v>
          </cell>
          <cell r="H9048">
            <v>101.79</v>
          </cell>
        </row>
        <row r="9049">
          <cell r="A9049">
            <v>190366</v>
          </cell>
          <cell r="H9049">
            <v>8840</v>
          </cell>
        </row>
        <row r="9050">
          <cell r="A9050">
            <v>190366</v>
          </cell>
          <cell r="H9050">
            <v>1582.89</v>
          </cell>
        </row>
        <row r="9051">
          <cell r="A9051">
            <v>190366</v>
          </cell>
          <cell r="H9051">
            <v>641.91</v>
          </cell>
        </row>
        <row r="9052">
          <cell r="A9052">
            <v>190366</v>
          </cell>
          <cell r="H9052">
            <v>944.13</v>
          </cell>
        </row>
        <row r="9053">
          <cell r="A9053">
            <v>190366</v>
          </cell>
          <cell r="H9053">
            <v>60.71</v>
          </cell>
        </row>
        <row r="9054">
          <cell r="A9054">
            <v>190366</v>
          </cell>
          <cell r="H9054">
            <v>9983.0300000000007</v>
          </cell>
        </row>
        <row r="9055">
          <cell r="A9055">
            <v>190366</v>
          </cell>
          <cell r="H9055">
            <v>10759.31</v>
          </cell>
        </row>
        <row r="9056">
          <cell r="A9056">
            <v>190366</v>
          </cell>
          <cell r="H9056">
            <v>691.82</v>
          </cell>
        </row>
        <row r="9057">
          <cell r="A9057">
            <v>190366</v>
          </cell>
          <cell r="H9057">
            <v>427.2</v>
          </cell>
        </row>
        <row r="9058">
          <cell r="A9058">
            <v>190520</v>
          </cell>
          <cell r="H9058">
            <v>260</v>
          </cell>
        </row>
        <row r="9059">
          <cell r="A9059">
            <v>190520</v>
          </cell>
          <cell r="H9059">
            <v>360</v>
          </cell>
        </row>
        <row r="9060">
          <cell r="A9060">
            <v>191383</v>
          </cell>
          <cell r="H9060">
            <v>1922</v>
          </cell>
        </row>
        <row r="9061">
          <cell r="A9061">
            <v>191535</v>
          </cell>
          <cell r="H9061">
            <v>2065.5</v>
          </cell>
        </row>
        <row r="9062">
          <cell r="A9062">
            <v>191535</v>
          </cell>
          <cell r="H9062">
            <v>1912.5</v>
          </cell>
        </row>
        <row r="9063">
          <cell r="A9063">
            <v>191779</v>
          </cell>
          <cell r="H9063">
            <v>2592</v>
          </cell>
        </row>
        <row r="9064">
          <cell r="A9064">
            <v>191779</v>
          </cell>
          <cell r="H9064">
            <v>85.22</v>
          </cell>
        </row>
        <row r="9065">
          <cell r="A9065">
            <v>500377</v>
          </cell>
          <cell r="H9065">
            <v>6200</v>
          </cell>
        </row>
        <row r="9066">
          <cell r="A9066">
            <v>500812</v>
          </cell>
          <cell r="H9066">
            <v>9000</v>
          </cell>
        </row>
        <row r="9067">
          <cell r="A9067">
            <v>501130</v>
          </cell>
          <cell r="H9067">
            <v>1728</v>
          </cell>
        </row>
        <row r="9068">
          <cell r="A9068">
            <v>800159</v>
          </cell>
          <cell r="H9068">
            <v>1368</v>
          </cell>
        </row>
        <row r="9069">
          <cell r="A9069">
            <v>100982</v>
          </cell>
          <cell r="H9069">
            <v>2220</v>
          </cell>
        </row>
        <row r="9070">
          <cell r="A9070">
            <v>101606</v>
          </cell>
          <cell r="H9070">
            <v>1693.27</v>
          </cell>
        </row>
        <row r="9071">
          <cell r="A9071">
            <v>101843</v>
          </cell>
          <cell r="H9071">
            <v>2400</v>
          </cell>
        </row>
        <row r="9072">
          <cell r="A9072">
            <v>101985</v>
          </cell>
          <cell r="H9072">
            <v>2304</v>
          </cell>
        </row>
        <row r="9073">
          <cell r="A9073">
            <v>101985</v>
          </cell>
          <cell r="H9073">
            <v>164.26</v>
          </cell>
        </row>
        <row r="9074">
          <cell r="A9074">
            <v>101985</v>
          </cell>
          <cell r="H9074">
            <v>144</v>
          </cell>
        </row>
        <row r="9075">
          <cell r="A9075">
            <v>102316</v>
          </cell>
          <cell r="H9075">
            <v>3600</v>
          </cell>
        </row>
        <row r="9076">
          <cell r="A9076">
            <v>102417</v>
          </cell>
          <cell r="H9076">
            <v>72</v>
          </cell>
        </row>
        <row r="9077">
          <cell r="A9077">
            <v>102417</v>
          </cell>
          <cell r="H9077">
            <v>780</v>
          </cell>
        </row>
        <row r="9078">
          <cell r="A9078">
            <v>102478</v>
          </cell>
          <cell r="H9078">
            <v>778</v>
          </cell>
        </row>
        <row r="9079">
          <cell r="A9079">
            <v>190428</v>
          </cell>
          <cell r="H9079">
            <v>1744.4</v>
          </cell>
        </row>
        <row r="9080">
          <cell r="A9080">
            <v>190428</v>
          </cell>
          <cell r="H9080">
            <v>1080</v>
          </cell>
        </row>
        <row r="9081">
          <cell r="A9081">
            <v>191905</v>
          </cell>
          <cell r="H9081">
            <v>4464</v>
          </cell>
        </row>
        <row r="9082">
          <cell r="A9082">
            <v>191905</v>
          </cell>
          <cell r="H9082">
            <v>131</v>
          </cell>
        </row>
        <row r="9083">
          <cell r="A9083">
            <v>201122</v>
          </cell>
          <cell r="H9083">
            <v>216</v>
          </cell>
        </row>
        <row r="9084">
          <cell r="A9084">
            <v>501628</v>
          </cell>
          <cell r="H9084">
            <v>9180</v>
          </cell>
        </row>
        <row r="9085">
          <cell r="A9085">
            <v>501647</v>
          </cell>
          <cell r="H9085">
            <v>25320</v>
          </cell>
        </row>
        <row r="9086">
          <cell r="A9086">
            <v>501871</v>
          </cell>
          <cell r="H9086">
            <v>4440</v>
          </cell>
        </row>
        <row r="9087">
          <cell r="A9087">
            <v>501963</v>
          </cell>
          <cell r="H9087">
            <v>9000</v>
          </cell>
        </row>
        <row r="9088">
          <cell r="A9088">
            <v>502078</v>
          </cell>
          <cell r="H9088">
            <v>11424</v>
          </cell>
        </row>
        <row r="9089">
          <cell r="A9089">
            <v>502543</v>
          </cell>
          <cell r="H9089">
            <v>6048</v>
          </cell>
        </row>
        <row r="9090">
          <cell r="A9090">
            <v>100128</v>
          </cell>
          <cell r="H9090">
            <v>30</v>
          </cell>
        </row>
        <row r="9091">
          <cell r="A9091">
            <v>100129</v>
          </cell>
          <cell r="H9091">
            <v>6960</v>
          </cell>
        </row>
        <row r="9092">
          <cell r="A9092">
            <v>100187</v>
          </cell>
          <cell r="H9092">
            <v>1080</v>
          </cell>
        </row>
        <row r="9093">
          <cell r="A9093">
            <v>100224</v>
          </cell>
          <cell r="H9093">
            <v>9900</v>
          </cell>
        </row>
        <row r="9094">
          <cell r="A9094">
            <v>100589</v>
          </cell>
          <cell r="H9094">
            <v>2592</v>
          </cell>
        </row>
        <row r="9095">
          <cell r="A9095">
            <v>100907</v>
          </cell>
          <cell r="H9095">
            <v>180</v>
          </cell>
        </row>
        <row r="9096">
          <cell r="A9096">
            <v>101156</v>
          </cell>
          <cell r="H9096">
            <v>390</v>
          </cell>
        </row>
        <row r="9097">
          <cell r="A9097">
            <v>101656</v>
          </cell>
          <cell r="H9097">
            <v>960</v>
          </cell>
        </row>
        <row r="9098">
          <cell r="A9098">
            <v>102141</v>
          </cell>
          <cell r="H9098">
            <v>5400</v>
          </cell>
        </row>
        <row r="9099">
          <cell r="A9099">
            <v>102141</v>
          </cell>
          <cell r="H9099">
            <v>540</v>
          </cell>
        </row>
        <row r="9100">
          <cell r="A9100">
            <v>190028</v>
          </cell>
          <cell r="H9100">
            <v>12038.4</v>
          </cell>
        </row>
        <row r="9101">
          <cell r="A9101">
            <v>190230</v>
          </cell>
          <cell r="H9101">
            <v>297.63</v>
          </cell>
        </row>
        <row r="9102">
          <cell r="A9102">
            <v>190230</v>
          </cell>
          <cell r="H9102">
            <v>3159.2</v>
          </cell>
        </row>
        <row r="9103">
          <cell r="A9103">
            <v>190230</v>
          </cell>
          <cell r="H9103">
            <v>12427</v>
          </cell>
        </row>
        <row r="9104">
          <cell r="A9104">
            <v>190620</v>
          </cell>
          <cell r="H9104">
            <v>588</v>
          </cell>
        </row>
        <row r="9105">
          <cell r="A9105">
            <v>190620</v>
          </cell>
          <cell r="H9105">
            <v>498.4</v>
          </cell>
        </row>
        <row r="9106">
          <cell r="A9106">
            <v>190620</v>
          </cell>
          <cell r="H9106">
            <v>181.52</v>
          </cell>
        </row>
        <row r="9107">
          <cell r="A9107">
            <v>190620</v>
          </cell>
          <cell r="H9107">
            <v>360</v>
          </cell>
        </row>
        <row r="9108">
          <cell r="A9108">
            <v>191591</v>
          </cell>
          <cell r="H9108">
            <v>145.28</v>
          </cell>
        </row>
        <row r="9109">
          <cell r="A9109">
            <v>191735</v>
          </cell>
          <cell r="H9109">
            <v>15120</v>
          </cell>
        </row>
        <row r="9110">
          <cell r="A9110">
            <v>191735</v>
          </cell>
          <cell r="H9110">
            <v>359</v>
          </cell>
        </row>
        <row r="9111">
          <cell r="A9111">
            <v>191735</v>
          </cell>
          <cell r="H9111">
            <v>5940</v>
          </cell>
        </row>
        <row r="9112">
          <cell r="A9112">
            <v>191848</v>
          </cell>
          <cell r="H9112">
            <v>540</v>
          </cell>
        </row>
        <row r="9113">
          <cell r="A9113">
            <v>191936</v>
          </cell>
          <cell r="H9113">
            <v>6720</v>
          </cell>
        </row>
        <row r="9114">
          <cell r="A9114">
            <v>500084</v>
          </cell>
          <cell r="H9114">
            <v>912</v>
          </cell>
        </row>
        <row r="9115">
          <cell r="A9115">
            <v>501306</v>
          </cell>
          <cell r="H9115">
            <v>4212</v>
          </cell>
        </row>
        <row r="9116">
          <cell r="A9116">
            <v>502636</v>
          </cell>
          <cell r="H9116">
            <v>16872</v>
          </cell>
        </row>
        <row r="9117">
          <cell r="A9117">
            <v>101717</v>
          </cell>
          <cell r="H9117">
            <v>600</v>
          </cell>
        </row>
        <row r="9118">
          <cell r="A9118">
            <v>101801</v>
          </cell>
          <cell r="H9118">
            <v>6696</v>
          </cell>
        </row>
        <row r="9119">
          <cell r="A9119">
            <v>101996</v>
          </cell>
          <cell r="H9119">
            <v>359</v>
          </cell>
        </row>
        <row r="9120">
          <cell r="A9120">
            <v>102318</v>
          </cell>
          <cell r="H9120">
            <v>1800</v>
          </cell>
        </row>
        <row r="9121">
          <cell r="A9121">
            <v>190382</v>
          </cell>
          <cell r="H9121">
            <v>146.19999999999999</v>
          </cell>
        </row>
        <row r="9122">
          <cell r="A9122">
            <v>190382</v>
          </cell>
          <cell r="H9122">
            <v>288</v>
          </cell>
        </row>
        <row r="9123">
          <cell r="A9123">
            <v>190382</v>
          </cell>
          <cell r="H9123">
            <v>4320</v>
          </cell>
        </row>
        <row r="9124">
          <cell r="A9124">
            <v>190382</v>
          </cell>
          <cell r="H9124">
            <v>1620</v>
          </cell>
        </row>
        <row r="9125">
          <cell r="A9125">
            <v>191898</v>
          </cell>
          <cell r="H9125">
            <v>600</v>
          </cell>
        </row>
        <row r="9126">
          <cell r="A9126">
            <v>500084</v>
          </cell>
          <cell r="H9126">
            <v>1824</v>
          </cell>
        </row>
        <row r="9127">
          <cell r="A9127">
            <v>500813</v>
          </cell>
          <cell r="H9127">
            <v>80.5</v>
          </cell>
        </row>
        <row r="9128">
          <cell r="A9128">
            <v>500813</v>
          </cell>
          <cell r="H9128">
            <v>324</v>
          </cell>
        </row>
        <row r="9129">
          <cell r="A9129">
            <v>500813</v>
          </cell>
          <cell r="H9129">
            <v>4968</v>
          </cell>
        </row>
        <row r="9130">
          <cell r="A9130">
            <v>900233</v>
          </cell>
          <cell r="H9130">
            <v>4320</v>
          </cell>
        </row>
        <row r="9131">
          <cell r="A9131">
            <v>100071</v>
          </cell>
          <cell r="H9131">
            <v>16331.76</v>
          </cell>
        </row>
        <row r="9132">
          <cell r="A9132">
            <v>101447</v>
          </cell>
          <cell r="H9132">
            <v>1824.6</v>
          </cell>
        </row>
        <row r="9133">
          <cell r="A9133">
            <v>101959</v>
          </cell>
          <cell r="H9133">
            <v>3192</v>
          </cell>
        </row>
        <row r="9134">
          <cell r="A9134">
            <v>190026</v>
          </cell>
          <cell r="H9134">
            <v>8025.6</v>
          </cell>
        </row>
        <row r="9135">
          <cell r="A9135">
            <v>502269</v>
          </cell>
          <cell r="H9135">
            <v>104.99</v>
          </cell>
        </row>
        <row r="9136">
          <cell r="A9136">
            <v>502269</v>
          </cell>
          <cell r="H9136">
            <v>200</v>
          </cell>
        </row>
        <row r="9137">
          <cell r="A9137">
            <v>502269</v>
          </cell>
          <cell r="H9137">
            <v>1272</v>
          </cell>
        </row>
        <row r="9138">
          <cell r="A9138">
            <v>900271</v>
          </cell>
          <cell r="H9138">
            <v>3360</v>
          </cell>
        </row>
        <row r="9139">
          <cell r="A9139">
            <v>900271</v>
          </cell>
          <cell r="H9139">
            <v>3360</v>
          </cell>
        </row>
        <row r="9140">
          <cell r="A9140">
            <v>100071</v>
          </cell>
          <cell r="H9140">
            <v>17901</v>
          </cell>
        </row>
        <row r="9141">
          <cell r="A9141">
            <v>100129</v>
          </cell>
          <cell r="H9141">
            <v>348</v>
          </cell>
        </row>
        <row r="9142">
          <cell r="A9142">
            <v>100148</v>
          </cell>
          <cell r="H9142">
            <v>1188</v>
          </cell>
        </row>
        <row r="9143">
          <cell r="A9143">
            <v>100251</v>
          </cell>
          <cell r="H9143">
            <v>1080</v>
          </cell>
        </row>
        <row r="9144">
          <cell r="A9144">
            <v>100402</v>
          </cell>
          <cell r="H9144">
            <v>3960</v>
          </cell>
        </row>
        <row r="9145">
          <cell r="A9145">
            <v>100653</v>
          </cell>
          <cell r="H9145">
            <v>720</v>
          </cell>
        </row>
        <row r="9146">
          <cell r="A9146">
            <v>100688</v>
          </cell>
          <cell r="H9146">
            <v>4067</v>
          </cell>
        </row>
        <row r="9147">
          <cell r="A9147">
            <v>100708</v>
          </cell>
          <cell r="H9147">
            <v>5475.6</v>
          </cell>
        </row>
        <row r="9148">
          <cell r="A9148">
            <v>102135</v>
          </cell>
          <cell r="H9148">
            <v>189</v>
          </cell>
        </row>
        <row r="9149">
          <cell r="A9149">
            <v>102315</v>
          </cell>
          <cell r="H9149">
            <v>540</v>
          </cell>
        </row>
        <row r="9150">
          <cell r="A9150">
            <v>102315</v>
          </cell>
          <cell r="H9150">
            <v>5400</v>
          </cell>
        </row>
        <row r="9151">
          <cell r="A9151">
            <v>102318</v>
          </cell>
          <cell r="H9151">
            <v>5400</v>
          </cell>
        </row>
        <row r="9152">
          <cell r="A9152">
            <v>102318</v>
          </cell>
          <cell r="H9152">
            <v>540</v>
          </cell>
        </row>
        <row r="9153">
          <cell r="A9153">
            <v>102350</v>
          </cell>
          <cell r="H9153">
            <v>420</v>
          </cell>
        </row>
        <row r="9154">
          <cell r="A9154">
            <v>190105</v>
          </cell>
          <cell r="H9154">
            <v>4221.2700000000004</v>
          </cell>
        </row>
        <row r="9155">
          <cell r="A9155">
            <v>190552</v>
          </cell>
          <cell r="H9155">
            <v>1204.42</v>
          </cell>
        </row>
        <row r="9156">
          <cell r="A9156">
            <v>191111</v>
          </cell>
          <cell r="H9156">
            <v>720</v>
          </cell>
        </row>
        <row r="9157">
          <cell r="A9157">
            <v>191249</v>
          </cell>
          <cell r="H9157">
            <v>124</v>
          </cell>
        </row>
        <row r="9158">
          <cell r="A9158">
            <v>191249</v>
          </cell>
          <cell r="H9158">
            <v>660</v>
          </cell>
        </row>
        <row r="9159">
          <cell r="A9159">
            <v>191846</v>
          </cell>
          <cell r="H9159">
            <v>660</v>
          </cell>
        </row>
        <row r="9160">
          <cell r="A9160">
            <v>191922</v>
          </cell>
          <cell r="H9160">
            <v>328</v>
          </cell>
        </row>
        <row r="9161">
          <cell r="A9161">
            <v>191922</v>
          </cell>
          <cell r="H9161">
            <v>2249.7600000000002</v>
          </cell>
        </row>
        <row r="9162">
          <cell r="A9162">
            <v>191922</v>
          </cell>
          <cell r="H9162">
            <v>2220</v>
          </cell>
        </row>
        <row r="9163">
          <cell r="A9163">
            <v>191922</v>
          </cell>
          <cell r="H9163">
            <v>750</v>
          </cell>
        </row>
        <row r="9164">
          <cell r="A9164">
            <v>191922</v>
          </cell>
          <cell r="H9164">
            <v>350</v>
          </cell>
        </row>
        <row r="9165">
          <cell r="A9165">
            <v>191922</v>
          </cell>
          <cell r="H9165">
            <v>350</v>
          </cell>
        </row>
        <row r="9166">
          <cell r="A9166">
            <v>191922</v>
          </cell>
          <cell r="H9166">
            <v>570</v>
          </cell>
        </row>
        <row r="9167">
          <cell r="A9167">
            <v>500746</v>
          </cell>
          <cell r="H9167">
            <v>6865.54</v>
          </cell>
        </row>
        <row r="9168">
          <cell r="A9168">
            <v>502635</v>
          </cell>
          <cell r="H9168">
            <v>13392</v>
          </cell>
        </row>
        <row r="9169">
          <cell r="A9169">
            <v>100145</v>
          </cell>
          <cell r="H9169">
            <v>1480</v>
          </cell>
        </row>
        <row r="9170">
          <cell r="A9170">
            <v>100838</v>
          </cell>
          <cell r="H9170">
            <v>2006.4</v>
          </cell>
        </row>
        <row r="9171">
          <cell r="A9171">
            <v>102140</v>
          </cell>
          <cell r="H9171">
            <v>5400</v>
          </cell>
        </row>
        <row r="9172">
          <cell r="A9172">
            <v>102140</v>
          </cell>
          <cell r="H9172">
            <v>540</v>
          </cell>
        </row>
        <row r="9173">
          <cell r="A9173">
            <v>102314</v>
          </cell>
          <cell r="H9173">
            <v>1800</v>
          </cell>
        </row>
        <row r="9174">
          <cell r="A9174">
            <v>102314</v>
          </cell>
          <cell r="H9174">
            <v>180</v>
          </cell>
        </row>
        <row r="9175">
          <cell r="A9175">
            <v>102415</v>
          </cell>
          <cell r="H9175">
            <v>12600</v>
          </cell>
        </row>
        <row r="9176">
          <cell r="A9176">
            <v>190027</v>
          </cell>
          <cell r="H9176">
            <v>3009.6</v>
          </cell>
        </row>
        <row r="9177">
          <cell r="A9177">
            <v>190029</v>
          </cell>
          <cell r="H9177">
            <v>2006.4</v>
          </cell>
        </row>
        <row r="9178">
          <cell r="A9178">
            <v>190097</v>
          </cell>
          <cell r="H9178">
            <v>28800</v>
          </cell>
        </row>
        <row r="9179">
          <cell r="A9179">
            <v>190205</v>
          </cell>
          <cell r="H9179">
            <v>522</v>
          </cell>
        </row>
        <row r="9180">
          <cell r="A9180">
            <v>190205</v>
          </cell>
          <cell r="H9180">
            <v>208</v>
          </cell>
        </row>
        <row r="9181">
          <cell r="A9181">
            <v>190205</v>
          </cell>
          <cell r="H9181">
            <v>84</v>
          </cell>
        </row>
        <row r="9182">
          <cell r="A9182">
            <v>190205</v>
          </cell>
          <cell r="H9182">
            <v>120</v>
          </cell>
        </row>
        <row r="9183">
          <cell r="A9183">
            <v>190205</v>
          </cell>
          <cell r="H9183">
            <v>124.6</v>
          </cell>
        </row>
        <row r="9184">
          <cell r="A9184">
            <v>190323</v>
          </cell>
          <cell r="H9184">
            <v>5400</v>
          </cell>
        </row>
        <row r="9185">
          <cell r="A9185">
            <v>191422</v>
          </cell>
          <cell r="H9185">
            <v>189</v>
          </cell>
        </row>
        <row r="9186">
          <cell r="A9186">
            <v>191461</v>
          </cell>
          <cell r="H9186">
            <v>3348</v>
          </cell>
        </row>
        <row r="9187">
          <cell r="A9187">
            <v>191583</v>
          </cell>
          <cell r="H9187">
            <v>11100</v>
          </cell>
        </row>
        <row r="9188">
          <cell r="A9188">
            <v>191666</v>
          </cell>
          <cell r="H9188">
            <v>10108.799999999999</v>
          </cell>
        </row>
        <row r="9189">
          <cell r="A9189">
            <v>191939</v>
          </cell>
          <cell r="H9189">
            <v>90</v>
          </cell>
        </row>
        <row r="9190">
          <cell r="A9190">
            <v>500084</v>
          </cell>
          <cell r="H9190">
            <v>912</v>
          </cell>
        </row>
        <row r="9191">
          <cell r="A9191">
            <v>500379</v>
          </cell>
          <cell r="H9191">
            <v>750</v>
          </cell>
        </row>
        <row r="9192">
          <cell r="A9192">
            <v>502048</v>
          </cell>
          <cell r="H9192">
            <v>3960</v>
          </cell>
        </row>
        <row r="9193">
          <cell r="A9193">
            <v>502943</v>
          </cell>
          <cell r="H9193">
            <v>780</v>
          </cell>
        </row>
        <row r="9194">
          <cell r="A9194">
            <v>502943</v>
          </cell>
          <cell r="H9194">
            <v>72</v>
          </cell>
        </row>
        <row r="9195">
          <cell r="A9195">
            <v>102059</v>
          </cell>
          <cell r="H9195">
            <v>1700</v>
          </cell>
        </row>
        <row r="9196">
          <cell r="A9196">
            <v>102480</v>
          </cell>
          <cell r="H9196">
            <v>12240</v>
          </cell>
        </row>
        <row r="9197">
          <cell r="A9197">
            <v>191940</v>
          </cell>
          <cell r="H9197">
            <v>389</v>
          </cell>
        </row>
        <row r="9198">
          <cell r="A9198">
            <v>100071</v>
          </cell>
          <cell r="H9198">
            <v>10404</v>
          </cell>
        </row>
        <row r="9199">
          <cell r="A9199">
            <v>100224</v>
          </cell>
          <cell r="H9199">
            <v>275.95999999999998</v>
          </cell>
        </row>
        <row r="9200">
          <cell r="A9200">
            <v>100333</v>
          </cell>
          <cell r="H9200">
            <v>2376</v>
          </cell>
        </row>
        <row r="9201">
          <cell r="A9201">
            <v>100935</v>
          </cell>
          <cell r="H9201">
            <v>1819.57</v>
          </cell>
        </row>
        <row r="9202">
          <cell r="A9202">
            <v>100982</v>
          </cell>
          <cell r="H9202">
            <v>189</v>
          </cell>
        </row>
        <row r="9203">
          <cell r="A9203">
            <v>101043</v>
          </cell>
          <cell r="H9203">
            <v>14256</v>
          </cell>
        </row>
        <row r="9204">
          <cell r="A9204">
            <v>101370</v>
          </cell>
          <cell r="H9204">
            <v>55200</v>
          </cell>
        </row>
        <row r="9205">
          <cell r="A9205">
            <v>101423</v>
          </cell>
          <cell r="H9205">
            <v>1980</v>
          </cell>
        </row>
        <row r="9206">
          <cell r="A9206">
            <v>101425</v>
          </cell>
          <cell r="H9206">
            <v>1938</v>
          </cell>
        </row>
        <row r="9207">
          <cell r="A9207">
            <v>101488</v>
          </cell>
          <cell r="H9207">
            <v>1908</v>
          </cell>
        </row>
        <row r="9208">
          <cell r="A9208">
            <v>101488</v>
          </cell>
          <cell r="H9208">
            <v>136.24</v>
          </cell>
        </row>
        <row r="9209">
          <cell r="A9209">
            <v>101911</v>
          </cell>
          <cell r="H9209">
            <v>635</v>
          </cell>
        </row>
        <row r="9210">
          <cell r="A9210">
            <v>102273</v>
          </cell>
          <cell r="H9210">
            <v>90</v>
          </cell>
        </row>
        <row r="9211">
          <cell r="A9211">
            <v>102362</v>
          </cell>
          <cell r="H9211">
            <v>1091</v>
          </cell>
        </row>
        <row r="9212">
          <cell r="A9212">
            <v>190038</v>
          </cell>
          <cell r="H9212">
            <v>752.4</v>
          </cell>
        </row>
        <row r="9213">
          <cell r="A9213">
            <v>190038</v>
          </cell>
          <cell r="H9213">
            <v>668.8</v>
          </cell>
        </row>
        <row r="9214">
          <cell r="A9214">
            <v>190038</v>
          </cell>
          <cell r="H9214">
            <v>836</v>
          </cell>
        </row>
        <row r="9215">
          <cell r="A9215">
            <v>190038</v>
          </cell>
          <cell r="H9215">
            <v>3093.2</v>
          </cell>
        </row>
        <row r="9216">
          <cell r="A9216">
            <v>190038</v>
          </cell>
          <cell r="H9216">
            <v>668.8</v>
          </cell>
        </row>
        <row r="9217">
          <cell r="A9217">
            <v>190061</v>
          </cell>
          <cell r="H9217">
            <v>10904</v>
          </cell>
        </row>
        <row r="9218">
          <cell r="A9218">
            <v>190230</v>
          </cell>
          <cell r="H9218">
            <v>2777.8</v>
          </cell>
        </row>
        <row r="9219">
          <cell r="A9219">
            <v>190230</v>
          </cell>
          <cell r="H9219">
            <v>682.1</v>
          </cell>
        </row>
        <row r="9220">
          <cell r="A9220">
            <v>190269</v>
          </cell>
          <cell r="H9220">
            <v>306</v>
          </cell>
        </row>
        <row r="9221">
          <cell r="A9221">
            <v>190269</v>
          </cell>
          <cell r="H9221">
            <v>2431</v>
          </cell>
        </row>
        <row r="9222">
          <cell r="A9222">
            <v>190269</v>
          </cell>
          <cell r="H9222">
            <v>400</v>
          </cell>
        </row>
        <row r="9223">
          <cell r="A9223">
            <v>190358</v>
          </cell>
          <cell r="H9223">
            <v>255</v>
          </cell>
        </row>
        <row r="9224">
          <cell r="A9224">
            <v>191007</v>
          </cell>
          <cell r="H9224">
            <v>8969</v>
          </cell>
        </row>
        <row r="9225">
          <cell r="A9225">
            <v>191018</v>
          </cell>
          <cell r="H9225">
            <v>2040</v>
          </cell>
        </row>
        <row r="9226">
          <cell r="A9226">
            <v>191660</v>
          </cell>
          <cell r="H9226">
            <v>840</v>
          </cell>
        </row>
        <row r="9227">
          <cell r="A9227">
            <v>191940</v>
          </cell>
          <cell r="H9227">
            <v>600</v>
          </cell>
        </row>
        <row r="9228">
          <cell r="A9228">
            <v>500084</v>
          </cell>
          <cell r="H9228">
            <v>2280</v>
          </cell>
        </row>
        <row r="9229">
          <cell r="A9229">
            <v>500538</v>
          </cell>
          <cell r="H9229">
            <v>120</v>
          </cell>
        </row>
        <row r="9230">
          <cell r="A9230">
            <v>500573</v>
          </cell>
          <cell r="H9230">
            <v>2723.52</v>
          </cell>
        </row>
        <row r="9231">
          <cell r="A9231">
            <v>500802</v>
          </cell>
          <cell r="H9231">
            <v>7750</v>
          </cell>
        </row>
        <row r="9232">
          <cell r="A9232">
            <v>501489</v>
          </cell>
          <cell r="H9232">
            <v>125.65</v>
          </cell>
        </row>
        <row r="9233">
          <cell r="A9233">
            <v>501489</v>
          </cell>
          <cell r="H9233">
            <v>3240</v>
          </cell>
        </row>
        <row r="9234">
          <cell r="A9234">
            <v>501489</v>
          </cell>
          <cell r="H9234">
            <v>57.13</v>
          </cell>
        </row>
        <row r="9235">
          <cell r="A9235">
            <v>502454</v>
          </cell>
          <cell r="H9235">
            <v>999.59</v>
          </cell>
        </row>
        <row r="9236">
          <cell r="A9236">
            <v>502849</v>
          </cell>
          <cell r="H9236">
            <v>4104</v>
          </cell>
        </row>
        <row r="9237">
          <cell r="A9237">
            <v>502849</v>
          </cell>
          <cell r="H9237">
            <v>85</v>
          </cell>
        </row>
        <row r="9238">
          <cell r="A9238">
            <v>800159</v>
          </cell>
          <cell r="H9238">
            <v>456</v>
          </cell>
        </row>
        <row r="9239">
          <cell r="A9239">
            <v>100203</v>
          </cell>
          <cell r="H9239">
            <v>6200</v>
          </cell>
        </row>
        <row r="9240">
          <cell r="A9240">
            <v>100369</v>
          </cell>
          <cell r="H9240">
            <v>6630</v>
          </cell>
        </row>
        <row r="9241">
          <cell r="A9241">
            <v>101375</v>
          </cell>
          <cell r="H9241">
            <v>52</v>
          </cell>
        </row>
        <row r="9242">
          <cell r="A9242">
            <v>101375</v>
          </cell>
          <cell r="H9242">
            <v>636</v>
          </cell>
        </row>
        <row r="9243">
          <cell r="A9243">
            <v>101423</v>
          </cell>
          <cell r="H9243">
            <v>4522</v>
          </cell>
        </row>
        <row r="9244">
          <cell r="A9244">
            <v>102447</v>
          </cell>
          <cell r="H9244">
            <v>1083.2</v>
          </cell>
        </row>
        <row r="9245">
          <cell r="A9245">
            <v>102516</v>
          </cell>
          <cell r="H9245">
            <v>3944</v>
          </cell>
        </row>
        <row r="9246">
          <cell r="A9246">
            <v>102517</v>
          </cell>
          <cell r="H9246">
            <v>5568</v>
          </cell>
        </row>
        <row r="9247">
          <cell r="A9247">
            <v>190674</v>
          </cell>
          <cell r="H9247">
            <v>198000</v>
          </cell>
        </row>
        <row r="9248">
          <cell r="A9248">
            <v>191213</v>
          </cell>
          <cell r="H9248">
            <v>4650</v>
          </cell>
        </row>
        <row r="9249">
          <cell r="A9249">
            <v>191950</v>
          </cell>
          <cell r="H9249">
            <v>3510</v>
          </cell>
        </row>
        <row r="9250">
          <cell r="A9250">
            <v>191950</v>
          </cell>
          <cell r="H9250">
            <v>1795</v>
          </cell>
        </row>
        <row r="9251">
          <cell r="A9251">
            <v>200302</v>
          </cell>
          <cell r="H9251">
            <v>6200</v>
          </cell>
        </row>
        <row r="9252">
          <cell r="A9252">
            <v>500538</v>
          </cell>
          <cell r="H9252">
            <v>6200</v>
          </cell>
        </row>
        <row r="9253">
          <cell r="A9253">
            <v>500538</v>
          </cell>
          <cell r="H9253">
            <v>127</v>
          </cell>
        </row>
        <row r="9254">
          <cell r="A9254">
            <v>500851</v>
          </cell>
          <cell r="H9254">
            <v>6750</v>
          </cell>
        </row>
        <row r="9255">
          <cell r="A9255">
            <v>502030</v>
          </cell>
          <cell r="H9255">
            <v>4650</v>
          </cell>
        </row>
        <row r="9256">
          <cell r="A9256">
            <v>502850</v>
          </cell>
          <cell r="H9256">
            <v>14256</v>
          </cell>
        </row>
        <row r="9257">
          <cell r="A9257">
            <v>800231</v>
          </cell>
          <cell r="H9257">
            <v>8640</v>
          </cell>
        </row>
        <row r="9258">
          <cell r="A9258">
            <v>900291</v>
          </cell>
          <cell r="H9258">
            <v>2280</v>
          </cell>
        </row>
        <row r="9259">
          <cell r="A9259">
            <v>100334</v>
          </cell>
          <cell r="H9259">
            <v>792</v>
          </cell>
        </row>
        <row r="9260">
          <cell r="A9260">
            <v>100431</v>
          </cell>
          <cell r="H9260">
            <v>4785.5</v>
          </cell>
        </row>
        <row r="9261">
          <cell r="A9261">
            <v>101043</v>
          </cell>
          <cell r="H9261">
            <v>254</v>
          </cell>
        </row>
        <row r="9262">
          <cell r="A9262">
            <v>101299</v>
          </cell>
          <cell r="H9262">
            <v>720</v>
          </cell>
        </row>
        <row r="9263">
          <cell r="A9263">
            <v>102043</v>
          </cell>
          <cell r="H9263">
            <v>2220</v>
          </cell>
        </row>
        <row r="9264">
          <cell r="A9264">
            <v>102316</v>
          </cell>
          <cell r="H9264">
            <v>360</v>
          </cell>
        </row>
        <row r="9265">
          <cell r="A9265">
            <v>102319</v>
          </cell>
          <cell r="H9265">
            <v>600</v>
          </cell>
        </row>
        <row r="9266">
          <cell r="A9266">
            <v>102319</v>
          </cell>
          <cell r="H9266">
            <v>53</v>
          </cell>
        </row>
        <row r="9267">
          <cell r="A9267">
            <v>102417</v>
          </cell>
          <cell r="H9267">
            <v>72</v>
          </cell>
        </row>
        <row r="9268">
          <cell r="A9268">
            <v>102417</v>
          </cell>
          <cell r="H9268">
            <v>780</v>
          </cell>
        </row>
        <row r="9269">
          <cell r="A9269">
            <v>102418</v>
          </cell>
          <cell r="H9269">
            <v>108</v>
          </cell>
        </row>
        <row r="9270">
          <cell r="A9270">
            <v>102418</v>
          </cell>
          <cell r="H9270">
            <v>1170</v>
          </cell>
        </row>
        <row r="9271">
          <cell r="A9271">
            <v>102463</v>
          </cell>
          <cell r="H9271">
            <v>3150</v>
          </cell>
        </row>
        <row r="9272">
          <cell r="A9272">
            <v>190332</v>
          </cell>
          <cell r="H9272">
            <v>3000</v>
          </cell>
        </row>
        <row r="9273">
          <cell r="A9273">
            <v>191239</v>
          </cell>
          <cell r="H9273">
            <v>8480</v>
          </cell>
        </row>
        <row r="9274">
          <cell r="A9274">
            <v>191957</v>
          </cell>
          <cell r="H9274">
            <v>1164</v>
          </cell>
        </row>
        <row r="9275">
          <cell r="A9275">
            <v>191957</v>
          </cell>
          <cell r="H9275">
            <v>359</v>
          </cell>
        </row>
        <row r="9276">
          <cell r="A9276">
            <v>500084</v>
          </cell>
          <cell r="H9276">
            <v>912</v>
          </cell>
        </row>
        <row r="9277">
          <cell r="A9277">
            <v>100129</v>
          </cell>
          <cell r="H9277">
            <v>1392</v>
          </cell>
        </row>
        <row r="9278">
          <cell r="A9278">
            <v>101884</v>
          </cell>
          <cell r="H9278">
            <v>1680</v>
          </cell>
        </row>
        <row r="9279">
          <cell r="A9279">
            <v>101891</v>
          </cell>
          <cell r="H9279">
            <v>4104</v>
          </cell>
        </row>
        <row r="9280">
          <cell r="A9280">
            <v>191425</v>
          </cell>
          <cell r="H9280">
            <v>2700</v>
          </cell>
        </row>
        <row r="9281">
          <cell r="A9281">
            <v>191715</v>
          </cell>
          <cell r="H9281">
            <v>11400</v>
          </cell>
        </row>
        <row r="9282">
          <cell r="A9282">
            <v>191766</v>
          </cell>
          <cell r="H9282">
            <v>7296</v>
          </cell>
        </row>
        <row r="9283">
          <cell r="A9283">
            <v>501279</v>
          </cell>
          <cell r="H9283">
            <v>2340</v>
          </cell>
        </row>
        <row r="9284">
          <cell r="A9284">
            <v>502725</v>
          </cell>
          <cell r="H9284">
            <v>254</v>
          </cell>
        </row>
        <row r="9285">
          <cell r="A9285">
            <v>502725</v>
          </cell>
          <cell r="H9285">
            <v>1700</v>
          </cell>
        </row>
        <row r="9286">
          <cell r="A9286">
            <v>503075</v>
          </cell>
          <cell r="H9286">
            <v>381</v>
          </cell>
        </row>
        <row r="9287">
          <cell r="A9287">
            <v>503075</v>
          </cell>
          <cell r="H9287">
            <v>5100</v>
          </cell>
        </row>
        <row r="9288">
          <cell r="A9288">
            <v>100036</v>
          </cell>
          <cell r="H9288">
            <v>3240</v>
          </cell>
        </row>
        <row r="9289">
          <cell r="A9289">
            <v>100963</v>
          </cell>
          <cell r="H9289">
            <v>38304</v>
          </cell>
        </row>
        <row r="9290">
          <cell r="A9290">
            <v>101074</v>
          </cell>
          <cell r="H9290">
            <v>2880</v>
          </cell>
        </row>
        <row r="9291">
          <cell r="A9291">
            <v>101549</v>
          </cell>
          <cell r="H9291">
            <v>2940</v>
          </cell>
        </row>
        <row r="9292">
          <cell r="A9292">
            <v>101737</v>
          </cell>
          <cell r="H9292">
            <v>540</v>
          </cell>
        </row>
        <row r="9293">
          <cell r="A9293">
            <v>101856</v>
          </cell>
          <cell r="H9293">
            <v>2100</v>
          </cell>
        </row>
        <row r="9294">
          <cell r="A9294">
            <v>190371</v>
          </cell>
          <cell r="H9294">
            <v>9685.16</v>
          </cell>
        </row>
        <row r="9295">
          <cell r="A9295">
            <v>191565</v>
          </cell>
          <cell r="H9295">
            <v>10582</v>
          </cell>
        </row>
        <row r="9296">
          <cell r="A9296">
            <v>191645</v>
          </cell>
          <cell r="H9296">
            <v>14425.5</v>
          </cell>
        </row>
        <row r="9297">
          <cell r="A9297">
            <v>191726</v>
          </cell>
          <cell r="H9297">
            <v>8208</v>
          </cell>
        </row>
        <row r="9298">
          <cell r="A9298">
            <v>191726</v>
          </cell>
          <cell r="H9298">
            <v>77.459999999999994</v>
          </cell>
        </row>
        <row r="9299">
          <cell r="A9299">
            <v>191937</v>
          </cell>
          <cell r="H9299">
            <v>215</v>
          </cell>
        </row>
        <row r="9300">
          <cell r="A9300">
            <v>191937</v>
          </cell>
          <cell r="H9300">
            <v>7980</v>
          </cell>
        </row>
        <row r="9301">
          <cell r="A9301">
            <v>191937</v>
          </cell>
          <cell r="H9301">
            <v>359</v>
          </cell>
        </row>
        <row r="9302">
          <cell r="A9302">
            <v>191953</v>
          </cell>
          <cell r="H9302">
            <v>5700</v>
          </cell>
        </row>
        <row r="9303">
          <cell r="A9303">
            <v>191954</v>
          </cell>
          <cell r="H9303">
            <v>5700</v>
          </cell>
        </row>
        <row r="9304">
          <cell r="A9304">
            <v>191955</v>
          </cell>
          <cell r="H9304">
            <v>5700</v>
          </cell>
        </row>
        <row r="9305">
          <cell r="A9305">
            <v>191956</v>
          </cell>
          <cell r="H9305">
            <v>1550</v>
          </cell>
        </row>
        <row r="9306">
          <cell r="A9306">
            <v>191956</v>
          </cell>
          <cell r="H9306">
            <v>127</v>
          </cell>
        </row>
        <row r="9307">
          <cell r="A9307">
            <v>500084</v>
          </cell>
          <cell r="H9307">
            <v>912</v>
          </cell>
        </row>
        <row r="9308">
          <cell r="A9308">
            <v>500139</v>
          </cell>
          <cell r="H9308">
            <v>5400</v>
          </cell>
        </row>
        <row r="9309">
          <cell r="A9309">
            <v>502576</v>
          </cell>
          <cell r="H9309">
            <v>80.180000000000007</v>
          </cell>
        </row>
        <row r="9310">
          <cell r="A9310">
            <v>502576</v>
          </cell>
          <cell r="H9310">
            <v>4464</v>
          </cell>
        </row>
        <row r="9311">
          <cell r="A9311">
            <v>100071</v>
          </cell>
          <cell r="H9311">
            <v>32663.52</v>
          </cell>
        </row>
        <row r="9312">
          <cell r="A9312">
            <v>100094</v>
          </cell>
          <cell r="H9312">
            <v>1776.5</v>
          </cell>
        </row>
        <row r="9313">
          <cell r="A9313">
            <v>100181</v>
          </cell>
          <cell r="H9313">
            <v>7200</v>
          </cell>
        </row>
        <row r="9314">
          <cell r="A9314">
            <v>100486</v>
          </cell>
          <cell r="H9314">
            <v>3600</v>
          </cell>
        </row>
        <row r="9315">
          <cell r="A9315">
            <v>100925</v>
          </cell>
          <cell r="H9315">
            <v>2758</v>
          </cell>
        </row>
        <row r="9316">
          <cell r="A9316">
            <v>100925</v>
          </cell>
          <cell r="H9316">
            <v>18855</v>
          </cell>
        </row>
        <row r="9317">
          <cell r="A9317">
            <v>102284</v>
          </cell>
          <cell r="H9317">
            <v>3600</v>
          </cell>
        </row>
        <row r="9318">
          <cell r="A9318">
            <v>190216</v>
          </cell>
          <cell r="H9318">
            <v>1326</v>
          </cell>
        </row>
        <row r="9319">
          <cell r="A9319">
            <v>191507</v>
          </cell>
          <cell r="H9319">
            <v>94.5</v>
          </cell>
        </row>
        <row r="9320">
          <cell r="A9320">
            <v>191507</v>
          </cell>
          <cell r="H9320">
            <v>786</v>
          </cell>
        </row>
        <row r="9321">
          <cell r="A9321">
            <v>191702</v>
          </cell>
          <cell r="H9321">
            <v>7200</v>
          </cell>
        </row>
        <row r="9322">
          <cell r="A9322">
            <v>191913</v>
          </cell>
          <cell r="H9322">
            <v>3600</v>
          </cell>
        </row>
        <row r="9323">
          <cell r="A9323">
            <v>191913</v>
          </cell>
          <cell r="H9323">
            <v>190</v>
          </cell>
        </row>
        <row r="9324">
          <cell r="A9324">
            <v>500144</v>
          </cell>
          <cell r="H9324">
            <v>5712</v>
          </cell>
        </row>
        <row r="9325">
          <cell r="A9325">
            <v>500275</v>
          </cell>
          <cell r="H9325">
            <v>1178</v>
          </cell>
        </row>
        <row r="9326">
          <cell r="A9326">
            <v>502048</v>
          </cell>
          <cell r="H9326">
            <v>2463.5</v>
          </cell>
        </row>
        <row r="9327">
          <cell r="A9327">
            <v>900074</v>
          </cell>
          <cell r="H9327">
            <v>7104</v>
          </cell>
        </row>
        <row r="9328">
          <cell r="A9328">
            <v>100034</v>
          </cell>
          <cell r="H9328">
            <v>2780</v>
          </cell>
        </row>
        <row r="9329">
          <cell r="A9329">
            <v>100074</v>
          </cell>
          <cell r="H9329">
            <v>4149</v>
          </cell>
        </row>
        <row r="9330">
          <cell r="A9330">
            <v>100078</v>
          </cell>
          <cell r="H9330">
            <v>6832.5</v>
          </cell>
        </row>
        <row r="9331">
          <cell r="A9331">
            <v>100129</v>
          </cell>
          <cell r="H9331">
            <v>1392</v>
          </cell>
        </row>
        <row r="9332">
          <cell r="A9332">
            <v>101857</v>
          </cell>
          <cell r="H9332">
            <v>2100</v>
          </cell>
        </row>
        <row r="9333">
          <cell r="A9333">
            <v>101884</v>
          </cell>
          <cell r="H9333">
            <v>420</v>
          </cell>
        </row>
        <row r="9334">
          <cell r="A9334">
            <v>101951</v>
          </cell>
          <cell r="H9334">
            <v>6300</v>
          </cell>
        </row>
        <row r="9335">
          <cell r="A9335">
            <v>101996</v>
          </cell>
          <cell r="H9335">
            <v>320</v>
          </cell>
        </row>
        <row r="9336">
          <cell r="A9336">
            <v>102447</v>
          </cell>
          <cell r="H9336">
            <v>54.16</v>
          </cell>
        </row>
        <row r="9337">
          <cell r="A9337">
            <v>190258</v>
          </cell>
          <cell r="H9337">
            <v>1200</v>
          </cell>
        </row>
        <row r="9338">
          <cell r="A9338">
            <v>191769</v>
          </cell>
          <cell r="H9338">
            <v>400</v>
          </cell>
        </row>
        <row r="9339">
          <cell r="A9339">
            <v>191833</v>
          </cell>
          <cell r="H9339">
            <v>9300</v>
          </cell>
        </row>
        <row r="9340">
          <cell r="A9340">
            <v>191945</v>
          </cell>
          <cell r="H9340">
            <v>389</v>
          </cell>
        </row>
        <row r="9341">
          <cell r="A9341">
            <v>191945</v>
          </cell>
          <cell r="H9341">
            <v>1500</v>
          </cell>
        </row>
        <row r="9342">
          <cell r="A9342">
            <v>191960</v>
          </cell>
          <cell r="H9342">
            <v>1560</v>
          </cell>
        </row>
        <row r="9343">
          <cell r="A9343">
            <v>191960</v>
          </cell>
          <cell r="H9343">
            <v>389</v>
          </cell>
        </row>
        <row r="9344">
          <cell r="A9344">
            <v>201274</v>
          </cell>
          <cell r="H9344">
            <v>1035</v>
          </cell>
        </row>
        <row r="9345">
          <cell r="A9345">
            <v>201274</v>
          </cell>
          <cell r="H9345">
            <v>4454</v>
          </cell>
        </row>
        <row r="9346">
          <cell r="A9346">
            <v>201274</v>
          </cell>
          <cell r="H9346">
            <v>43</v>
          </cell>
        </row>
        <row r="9347">
          <cell r="A9347">
            <v>201274</v>
          </cell>
          <cell r="H9347">
            <v>200</v>
          </cell>
        </row>
        <row r="9348">
          <cell r="A9348">
            <v>201274</v>
          </cell>
          <cell r="H9348">
            <v>1280</v>
          </cell>
        </row>
        <row r="9349">
          <cell r="A9349">
            <v>201274</v>
          </cell>
          <cell r="H9349">
            <v>2970</v>
          </cell>
        </row>
        <row r="9350">
          <cell r="A9350">
            <v>201274</v>
          </cell>
          <cell r="H9350">
            <v>320</v>
          </cell>
        </row>
        <row r="9351">
          <cell r="A9351">
            <v>201274</v>
          </cell>
          <cell r="H9351">
            <v>589.5</v>
          </cell>
        </row>
        <row r="9352">
          <cell r="A9352">
            <v>201274</v>
          </cell>
          <cell r="H9352">
            <v>1890</v>
          </cell>
        </row>
        <row r="9353">
          <cell r="A9353">
            <v>201274</v>
          </cell>
          <cell r="H9353">
            <v>2300</v>
          </cell>
        </row>
        <row r="9354">
          <cell r="A9354">
            <v>201274</v>
          </cell>
          <cell r="H9354">
            <v>86</v>
          </cell>
        </row>
        <row r="9355">
          <cell r="A9355">
            <v>201274</v>
          </cell>
          <cell r="H9355">
            <v>135</v>
          </cell>
        </row>
        <row r="9356">
          <cell r="A9356">
            <v>201274</v>
          </cell>
          <cell r="H9356">
            <v>917</v>
          </cell>
        </row>
        <row r="9357">
          <cell r="A9357">
            <v>201274</v>
          </cell>
          <cell r="H9357">
            <v>300</v>
          </cell>
        </row>
        <row r="9358">
          <cell r="A9358">
            <v>201274</v>
          </cell>
          <cell r="H9358">
            <v>327.5</v>
          </cell>
        </row>
        <row r="9359">
          <cell r="A9359">
            <v>201274</v>
          </cell>
          <cell r="H9359">
            <v>131</v>
          </cell>
        </row>
        <row r="9360">
          <cell r="A9360">
            <v>201274</v>
          </cell>
          <cell r="H9360">
            <v>7991</v>
          </cell>
        </row>
        <row r="9361">
          <cell r="A9361">
            <v>201274</v>
          </cell>
          <cell r="H9361">
            <v>1700</v>
          </cell>
        </row>
        <row r="9362">
          <cell r="A9362">
            <v>201274</v>
          </cell>
          <cell r="H9362">
            <v>3209.5</v>
          </cell>
        </row>
        <row r="9363">
          <cell r="A9363">
            <v>100126</v>
          </cell>
          <cell r="H9363">
            <v>66.09</v>
          </cell>
        </row>
        <row r="9364">
          <cell r="A9364">
            <v>100126</v>
          </cell>
          <cell r="H9364">
            <v>960</v>
          </cell>
        </row>
        <row r="9365">
          <cell r="A9365">
            <v>100129</v>
          </cell>
          <cell r="H9365">
            <v>2784</v>
          </cell>
        </row>
        <row r="9366">
          <cell r="A9366">
            <v>100259</v>
          </cell>
          <cell r="H9366">
            <v>33000</v>
          </cell>
        </row>
        <row r="9367">
          <cell r="A9367">
            <v>101415</v>
          </cell>
          <cell r="H9367">
            <v>64.17</v>
          </cell>
        </row>
        <row r="9368">
          <cell r="A9368">
            <v>101415</v>
          </cell>
          <cell r="H9368">
            <v>1236</v>
          </cell>
        </row>
        <row r="9369">
          <cell r="A9369">
            <v>101996</v>
          </cell>
          <cell r="H9369">
            <v>5760</v>
          </cell>
        </row>
        <row r="9370">
          <cell r="A9370">
            <v>102447</v>
          </cell>
          <cell r="H9370">
            <v>1120</v>
          </cell>
        </row>
        <row r="9371">
          <cell r="A9371">
            <v>102447</v>
          </cell>
          <cell r="H9371">
            <v>850</v>
          </cell>
        </row>
        <row r="9372">
          <cell r="A9372">
            <v>191639</v>
          </cell>
          <cell r="H9372">
            <v>718</v>
          </cell>
        </row>
        <row r="9373">
          <cell r="A9373">
            <v>191639</v>
          </cell>
          <cell r="H9373">
            <v>1500</v>
          </cell>
        </row>
        <row r="9374">
          <cell r="A9374">
            <v>502066</v>
          </cell>
          <cell r="H9374">
            <v>270</v>
          </cell>
        </row>
        <row r="9375">
          <cell r="A9375">
            <v>502066</v>
          </cell>
          <cell r="H9375">
            <v>9450</v>
          </cell>
        </row>
        <row r="9376">
          <cell r="A9376">
            <v>502762</v>
          </cell>
          <cell r="H9376">
            <v>124.9</v>
          </cell>
        </row>
        <row r="9377">
          <cell r="A9377">
            <v>502762</v>
          </cell>
          <cell r="H9377">
            <v>6300</v>
          </cell>
        </row>
        <row r="9378">
          <cell r="A9378">
            <v>502943</v>
          </cell>
          <cell r="H9378">
            <v>1560</v>
          </cell>
        </row>
        <row r="9379">
          <cell r="A9379">
            <v>502943</v>
          </cell>
          <cell r="H9379">
            <v>144</v>
          </cell>
        </row>
        <row r="9380">
          <cell r="A9380">
            <v>503005</v>
          </cell>
          <cell r="H9380">
            <v>6300</v>
          </cell>
        </row>
        <row r="9381">
          <cell r="A9381">
            <v>503005</v>
          </cell>
          <cell r="H9381">
            <v>113.86</v>
          </cell>
        </row>
        <row r="9382">
          <cell r="A9382">
            <v>800280</v>
          </cell>
          <cell r="H9382">
            <v>12600</v>
          </cell>
        </row>
        <row r="9383">
          <cell r="A9383">
            <v>800280</v>
          </cell>
          <cell r="H9383">
            <v>142.4</v>
          </cell>
        </row>
        <row r="9384">
          <cell r="A9384">
            <v>100033</v>
          </cell>
          <cell r="H9384">
            <v>331.44</v>
          </cell>
        </row>
        <row r="9385">
          <cell r="A9385">
            <v>100033</v>
          </cell>
          <cell r="H9385">
            <v>36</v>
          </cell>
        </row>
        <row r="9386">
          <cell r="A9386">
            <v>100128</v>
          </cell>
          <cell r="H9386">
            <v>4260</v>
          </cell>
        </row>
        <row r="9387">
          <cell r="A9387">
            <v>100129</v>
          </cell>
          <cell r="H9387">
            <v>10440</v>
          </cell>
        </row>
        <row r="9388">
          <cell r="A9388">
            <v>100145</v>
          </cell>
          <cell r="H9388">
            <v>4950</v>
          </cell>
        </row>
        <row r="9389">
          <cell r="A9389">
            <v>100175</v>
          </cell>
          <cell r="H9389">
            <v>1440</v>
          </cell>
        </row>
        <row r="9390">
          <cell r="A9390">
            <v>100365</v>
          </cell>
          <cell r="H9390">
            <v>3200</v>
          </cell>
        </row>
        <row r="9391">
          <cell r="A9391">
            <v>100493</v>
          </cell>
          <cell r="H9391">
            <v>4800</v>
          </cell>
        </row>
        <row r="9392">
          <cell r="A9392">
            <v>100657</v>
          </cell>
          <cell r="H9392">
            <v>864</v>
          </cell>
        </row>
        <row r="9393">
          <cell r="A9393">
            <v>100892</v>
          </cell>
          <cell r="H9393">
            <v>1400</v>
          </cell>
        </row>
        <row r="9394">
          <cell r="A9394">
            <v>100900</v>
          </cell>
          <cell r="H9394">
            <v>420</v>
          </cell>
        </row>
        <row r="9395">
          <cell r="A9395">
            <v>100907</v>
          </cell>
          <cell r="H9395">
            <v>840</v>
          </cell>
        </row>
        <row r="9396">
          <cell r="A9396">
            <v>100925</v>
          </cell>
          <cell r="H9396">
            <v>5256</v>
          </cell>
        </row>
        <row r="9397">
          <cell r="A9397">
            <v>100977</v>
          </cell>
          <cell r="H9397">
            <v>1395</v>
          </cell>
        </row>
        <row r="9398">
          <cell r="A9398">
            <v>101069</v>
          </cell>
          <cell r="H9398">
            <v>15000</v>
          </cell>
        </row>
        <row r="9399">
          <cell r="A9399">
            <v>101069</v>
          </cell>
          <cell r="H9399">
            <v>636.29</v>
          </cell>
        </row>
        <row r="9400">
          <cell r="A9400">
            <v>101555</v>
          </cell>
          <cell r="H9400">
            <v>1830</v>
          </cell>
        </row>
        <row r="9401">
          <cell r="A9401">
            <v>101578</v>
          </cell>
          <cell r="H9401">
            <v>120</v>
          </cell>
        </row>
        <row r="9402">
          <cell r="A9402">
            <v>101593</v>
          </cell>
          <cell r="H9402">
            <v>1350</v>
          </cell>
        </row>
        <row r="9403">
          <cell r="A9403">
            <v>101956</v>
          </cell>
          <cell r="H9403">
            <v>2280</v>
          </cell>
        </row>
        <row r="9404">
          <cell r="A9404">
            <v>190355</v>
          </cell>
          <cell r="H9404">
            <v>180</v>
          </cell>
        </row>
        <row r="9405">
          <cell r="A9405">
            <v>190355</v>
          </cell>
          <cell r="H9405">
            <v>240</v>
          </cell>
        </row>
        <row r="9406">
          <cell r="A9406">
            <v>190436</v>
          </cell>
          <cell r="H9406">
            <v>238</v>
          </cell>
        </row>
        <row r="9407">
          <cell r="A9407">
            <v>190674</v>
          </cell>
          <cell r="H9407">
            <v>56001</v>
          </cell>
        </row>
        <row r="9408">
          <cell r="A9408">
            <v>191432</v>
          </cell>
          <cell r="H9408">
            <v>1830</v>
          </cell>
        </row>
        <row r="9409">
          <cell r="A9409">
            <v>191557</v>
          </cell>
          <cell r="H9409">
            <v>1950</v>
          </cell>
        </row>
        <row r="9410">
          <cell r="A9410">
            <v>191715</v>
          </cell>
          <cell r="H9410">
            <v>19152</v>
          </cell>
        </row>
        <row r="9411">
          <cell r="A9411">
            <v>191951</v>
          </cell>
          <cell r="H9411">
            <v>540</v>
          </cell>
        </row>
        <row r="9412">
          <cell r="A9412">
            <v>191965</v>
          </cell>
          <cell r="H9412">
            <v>6600</v>
          </cell>
        </row>
        <row r="9413">
          <cell r="A9413">
            <v>191967</v>
          </cell>
          <cell r="H9413">
            <v>118</v>
          </cell>
        </row>
        <row r="9414">
          <cell r="A9414">
            <v>191967</v>
          </cell>
          <cell r="H9414">
            <v>7920</v>
          </cell>
        </row>
        <row r="9415">
          <cell r="A9415">
            <v>500209</v>
          </cell>
          <cell r="H9415">
            <v>144</v>
          </cell>
        </row>
        <row r="9416">
          <cell r="A9416">
            <v>500377</v>
          </cell>
          <cell r="H9416">
            <v>9300</v>
          </cell>
        </row>
        <row r="9417">
          <cell r="A9417">
            <v>501636</v>
          </cell>
          <cell r="H9417">
            <v>1296</v>
          </cell>
        </row>
        <row r="9418">
          <cell r="A9418">
            <v>502926</v>
          </cell>
          <cell r="H9418">
            <v>359</v>
          </cell>
        </row>
        <row r="9419">
          <cell r="A9419">
            <v>502926</v>
          </cell>
          <cell r="H9419">
            <v>4200</v>
          </cell>
        </row>
        <row r="9420">
          <cell r="A9420">
            <v>502942</v>
          </cell>
          <cell r="H9420">
            <v>1350</v>
          </cell>
        </row>
        <row r="9421">
          <cell r="A9421">
            <v>502942</v>
          </cell>
          <cell r="H9421">
            <v>85</v>
          </cell>
        </row>
        <row r="9422">
          <cell r="A9422">
            <v>502960</v>
          </cell>
          <cell r="H9422">
            <v>1550</v>
          </cell>
        </row>
        <row r="9423">
          <cell r="A9423">
            <v>503018</v>
          </cell>
          <cell r="H9423">
            <v>2073.6</v>
          </cell>
        </row>
        <row r="9424">
          <cell r="A9424">
            <v>503071</v>
          </cell>
          <cell r="H9424">
            <v>437</v>
          </cell>
        </row>
        <row r="9425">
          <cell r="A9425">
            <v>503071</v>
          </cell>
          <cell r="H9425">
            <v>589.6</v>
          </cell>
        </row>
        <row r="9426">
          <cell r="A9426">
            <v>503071</v>
          </cell>
          <cell r="H9426">
            <v>116</v>
          </cell>
        </row>
        <row r="9427">
          <cell r="A9427">
            <v>900077</v>
          </cell>
          <cell r="H9427">
            <v>3600</v>
          </cell>
        </row>
        <row r="9428">
          <cell r="A9428">
            <v>900375</v>
          </cell>
          <cell r="H9428">
            <v>1500</v>
          </cell>
        </row>
        <row r="9429">
          <cell r="A9429">
            <v>100719</v>
          </cell>
          <cell r="H9429">
            <v>3650</v>
          </cell>
        </row>
        <row r="9430">
          <cell r="A9430">
            <v>190033</v>
          </cell>
          <cell r="H9430">
            <v>2560</v>
          </cell>
        </row>
        <row r="9431">
          <cell r="A9431">
            <v>190903</v>
          </cell>
          <cell r="H9431">
            <v>10805.75</v>
          </cell>
        </row>
        <row r="9432">
          <cell r="A9432">
            <v>190903</v>
          </cell>
          <cell r="H9432">
            <v>493.82</v>
          </cell>
        </row>
        <row r="9433">
          <cell r="A9433">
            <v>503072</v>
          </cell>
          <cell r="H9433">
            <v>1488</v>
          </cell>
        </row>
        <row r="9434">
          <cell r="A9434">
            <v>503072</v>
          </cell>
          <cell r="H9434">
            <v>2318</v>
          </cell>
        </row>
        <row r="9435">
          <cell r="A9435">
            <v>900067</v>
          </cell>
          <cell r="H9435">
            <v>24685.98</v>
          </cell>
        </row>
        <row r="9436">
          <cell r="A9436">
            <v>900067</v>
          </cell>
          <cell r="H9436">
            <v>1069</v>
          </cell>
        </row>
        <row r="9437">
          <cell r="A9437">
            <v>100071</v>
          </cell>
          <cell r="H9437">
            <v>16331.76</v>
          </cell>
        </row>
        <row r="9438">
          <cell r="A9438">
            <v>100129</v>
          </cell>
          <cell r="H9438">
            <v>1392</v>
          </cell>
        </row>
        <row r="9439">
          <cell r="A9439">
            <v>102141</v>
          </cell>
          <cell r="H9439">
            <v>540</v>
          </cell>
        </row>
        <row r="9440">
          <cell r="A9440">
            <v>102141</v>
          </cell>
          <cell r="H9440">
            <v>5400</v>
          </cell>
        </row>
        <row r="9441">
          <cell r="A9441">
            <v>102318</v>
          </cell>
          <cell r="H9441">
            <v>576</v>
          </cell>
        </row>
        <row r="9442">
          <cell r="A9442">
            <v>102318</v>
          </cell>
          <cell r="H9442">
            <v>5760</v>
          </cell>
        </row>
        <row r="9443">
          <cell r="A9443">
            <v>102427</v>
          </cell>
          <cell r="H9443">
            <v>384.41</v>
          </cell>
        </row>
        <row r="9444">
          <cell r="A9444">
            <v>102427</v>
          </cell>
          <cell r="H9444">
            <v>9856.7099999999991</v>
          </cell>
        </row>
        <row r="9445">
          <cell r="A9445">
            <v>102479</v>
          </cell>
          <cell r="H9445">
            <v>456</v>
          </cell>
        </row>
        <row r="9446">
          <cell r="A9446">
            <v>190366</v>
          </cell>
          <cell r="H9446">
            <v>334.62</v>
          </cell>
        </row>
        <row r="9447">
          <cell r="A9447">
            <v>190366</v>
          </cell>
          <cell r="H9447">
            <v>7895.67</v>
          </cell>
        </row>
        <row r="9448">
          <cell r="A9448">
            <v>190366</v>
          </cell>
          <cell r="H9448">
            <v>5204.05</v>
          </cell>
        </row>
        <row r="9449">
          <cell r="A9449">
            <v>190366</v>
          </cell>
          <cell r="H9449">
            <v>442.38</v>
          </cell>
        </row>
        <row r="9450">
          <cell r="A9450">
            <v>190366</v>
          </cell>
          <cell r="H9450">
            <v>507.69</v>
          </cell>
        </row>
        <row r="9451">
          <cell r="A9451">
            <v>190366</v>
          </cell>
          <cell r="H9451">
            <v>6880</v>
          </cell>
        </row>
        <row r="9452">
          <cell r="A9452">
            <v>190366</v>
          </cell>
          <cell r="H9452">
            <v>7703.09</v>
          </cell>
        </row>
        <row r="9453">
          <cell r="A9453">
            <v>190366</v>
          </cell>
          <cell r="H9453">
            <v>138.88</v>
          </cell>
        </row>
        <row r="9454">
          <cell r="A9454">
            <v>190366</v>
          </cell>
          <cell r="H9454">
            <v>495.32</v>
          </cell>
        </row>
        <row r="9455">
          <cell r="A9455">
            <v>190366</v>
          </cell>
          <cell r="H9455">
            <v>2159.75</v>
          </cell>
        </row>
        <row r="9456">
          <cell r="A9456">
            <v>190552</v>
          </cell>
          <cell r="H9456">
            <v>8443.11</v>
          </cell>
        </row>
        <row r="9457">
          <cell r="A9457">
            <v>190997</v>
          </cell>
          <cell r="H9457">
            <v>516</v>
          </cell>
        </row>
        <row r="9458">
          <cell r="A9458">
            <v>500084</v>
          </cell>
          <cell r="H9458">
            <v>1368</v>
          </cell>
        </row>
        <row r="9459">
          <cell r="A9459">
            <v>501285</v>
          </cell>
          <cell r="H9459">
            <v>2280</v>
          </cell>
        </row>
        <row r="9460">
          <cell r="A9460">
            <v>800088</v>
          </cell>
          <cell r="H9460">
            <v>1920</v>
          </cell>
        </row>
        <row r="9461">
          <cell r="A9461">
            <v>100036</v>
          </cell>
          <cell r="H9461">
            <v>6237</v>
          </cell>
        </row>
        <row r="9462">
          <cell r="A9462">
            <v>100036</v>
          </cell>
          <cell r="H9462">
            <v>81</v>
          </cell>
        </row>
        <row r="9463">
          <cell r="A9463">
            <v>100048</v>
          </cell>
          <cell r="H9463">
            <v>2016</v>
          </cell>
        </row>
        <row r="9464">
          <cell r="A9464">
            <v>100129</v>
          </cell>
          <cell r="H9464">
            <v>2088</v>
          </cell>
        </row>
        <row r="9465">
          <cell r="A9465">
            <v>100166</v>
          </cell>
          <cell r="H9465">
            <v>2160</v>
          </cell>
        </row>
        <row r="9466">
          <cell r="A9466">
            <v>100224</v>
          </cell>
          <cell r="H9466">
            <v>137.97999999999999</v>
          </cell>
        </row>
        <row r="9467">
          <cell r="A9467">
            <v>101223</v>
          </cell>
          <cell r="H9467">
            <v>2775</v>
          </cell>
        </row>
        <row r="9468">
          <cell r="A9468">
            <v>101223</v>
          </cell>
          <cell r="H9468">
            <v>3000</v>
          </cell>
        </row>
        <row r="9469">
          <cell r="A9469">
            <v>101223</v>
          </cell>
          <cell r="H9469">
            <v>920</v>
          </cell>
        </row>
        <row r="9470">
          <cell r="A9470">
            <v>190898</v>
          </cell>
          <cell r="H9470">
            <v>1512</v>
          </cell>
        </row>
        <row r="9471">
          <cell r="A9471">
            <v>191747</v>
          </cell>
          <cell r="H9471">
            <v>2439.36</v>
          </cell>
        </row>
        <row r="9472">
          <cell r="A9472">
            <v>191942</v>
          </cell>
          <cell r="H9472">
            <v>560</v>
          </cell>
        </row>
        <row r="9473">
          <cell r="A9473">
            <v>191971</v>
          </cell>
          <cell r="H9473">
            <v>280</v>
          </cell>
        </row>
        <row r="9474">
          <cell r="A9474">
            <v>201226</v>
          </cell>
          <cell r="H9474">
            <v>252</v>
          </cell>
        </row>
        <row r="9475">
          <cell r="A9475">
            <v>900175</v>
          </cell>
          <cell r="H9475">
            <v>2400</v>
          </cell>
        </row>
        <row r="9476">
          <cell r="A9476">
            <v>900227</v>
          </cell>
          <cell r="H9476">
            <v>1152</v>
          </cell>
        </row>
        <row r="9477">
          <cell r="A9477">
            <v>100145</v>
          </cell>
          <cell r="H9477">
            <v>900</v>
          </cell>
        </row>
        <row r="9478">
          <cell r="A9478">
            <v>100978</v>
          </cell>
          <cell r="H9478">
            <v>1980</v>
          </cell>
        </row>
        <row r="9479">
          <cell r="A9479">
            <v>101915</v>
          </cell>
          <cell r="H9479">
            <v>1560</v>
          </cell>
        </row>
        <row r="9480">
          <cell r="A9480">
            <v>102059</v>
          </cell>
          <cell r="H9480">
            <v>1700</v>
          </cell>
        </row>
        <row r="9481">
          <cell r="A9481">
            <v>102076</v>
          </cell>
          <cell r="H9481">
            <v>4104</v>
          </cell>
        </row>
        <row r="9482">
          <cell r="A9482">
            <v>102182</v>
          </cell>
          <cell r="H9482">
            <v>75</v>
          </cell>
        </row>
        <row r="9483">
          <cell r="A9483">
            <v>102182</v>
          </cell>
          <cell r="H9483">
            <v>300</v>
          </cell>
        </row>
        <row r="9484">
          <cell r="A9484">
            <v>190107</v>
          </cell>
          <cell r="H9484">
            <v>1080</v>
          </cell>
        </row>
        <row r="9485">
          <cell r="A9485">
            <v>190331</v>
          </cell>
          <cell r="H9485">
            <v>3240</v>
          </cell>
        </row>
        <row r="9486">
          <cell r="A9486">
            <v>190382</v>
          </cell>
          <cell r="H9486">
            <v>4536</v>
          </cell>
        </row>
        <row r="9487">
          <cell r="A9487">
            <v>190382</v>
          </cell>
          <cell r="H9487">
            <v>252</v>
          </cell>
        </row>
        <row r="9488">
          <cell r="A9488">
            <v>190401</v>
          </cell>
          <cell r="H9488">
            <v>720</v>
          </cell>
        </row>
        <row r="9489">
          <cell r="A9489">
            <v>190401</v>
          </cell>
          <cell r="H9489">
            <v>1350</v>
          </cell>
        </row>
        <row r="9490">
          <cell r="A9490">
            <v>190677</v>
          </cell>
          <cell r="H9490">
            <v>70</v>
          </cell>
        </row>
        <row r="9491">
          <cell r="A9491">
            <v>190677</v>
          </cell>
          <cell r="H9491">
            <v>2352</v>
          </cell>
        </row>
        <row r="9492">
          <cell r="A9492">
            <v>191704</v>
          </cell>
          <cell r="H9492">
            <v>1200</v>
          </cell>
        </row>
        <row r="9493">
          <cell r="A9493">
            <v>500964</v>
          </cell>
          <cell r="H9493">
            <v>1700</v>
          </cell>
        </row>
        <row r="9494">
          <cell r="A9494">
            <v>502960</v>
          </cell>
          <cell r="H9494">
            <v>254</v>
          </cell>
        </row>
        <row r="9495">
          <cell r="A9495">
            <v>900233</v>
          </cell>
          <cell r="H9495">
            <v>4320</v>
          </cell>
        </row>
        <row r="9496">
          <cell r="A9496">
            <v>100145</v>
          </cell>
          <cell r="H9496">
            <v>2850</v>
          </cell>
        </row>
        <row r="9497">
          <cell r="A9497">
            <v>100187</v>
          </cell>
          <cell r="H9497">
            <v>1620</v>
          </cell>
        </row>
        <row r="9498">
          <cell r="A9498">
            <v>100561</v>
          </cell>
          <cell r="H9498">
            <v>66</v>
          </cell>
        </row>
        <row r="9499">
          <cell r="A9499">
            <v>101538</v>
          </cell>
          <cell r="H9499">
            <v>1800</v>
          </cell>
        </row>
        <row r="9500">
          <cell r="A9500">
            <v>101839</v>
          </cell>
          <cell r="H9500">
            <v>3996</v>
          </cell>
        </row>
        <row r="9501">
          <cell r="A9501">
            <v>102138</v>
          </cell>
          <cell r="H9501">
            <v>168</v>
          </cell>
        </row>
        <row r="9502">
          <cell r="A9502">
            <v>102143</v>
          </cell>
          <cell r="H9502">
            <v>436</v>
          </cell>
        </row>
        <row r="9503">
          <cell r="A9503">
            <v>102143</v>
          </cell>
          <cell r="H9503">
            <v>336</v>
          </cell>
        </row>
        <row r="9504">
          <cell r="A9504">
            <v>102144</v>
          </cell>
          <cell r="H9504">
            <v>168</v>
          </cell>
        </row>
        <row r="9505">
          <cell r="A9505">
            <v>102144</v>
          </cell>
          <cell r="H9505">
            <v>168</v>
          </cell>
        </row>
        <row r="9506">
          <cell r="A9506">
            <v>102144</v>
          </cell>
          <cell r="H9506">
            <v>168</v>
          </cell>
        </row>
        <row r="9507">
          <cell r="A9507">
            <v>102312</v>
          </cell>
          <cell r="H9507">
            <v>6000</v>
          </cell>
        </row>
        <row r="9508">
          <cell r="A9508">
            <v>102339</v>
          </cell>
          <cell r="H9508">
            <v>9000</v>
          </cell>
        </row>
        <row r="9509">
          <cell r="A9509">
            <v>102415</v>
          </cell>
          <cell r="H9509">
            <v>12600</v>
          </cell>
        </row>
        <row r="9510">
          <cell r="A9510">
            <v>102427</v>
          </cell>
          <cell r="H9510">
            <v>462.91</v>
          </cell>
        </row>
        <row r="9511">
          <cell r="A9511">
            <v>102427</v>
          </cell>
          <cell r="H9511">
            <v>11869.3</v>
          </cell>
        </row>
        <row r="9512">
          <cell r="A9512">
            <v>102447</v>
          </cell>
          <cell r="H9512">
            <v>1191.52</v>
          </cell>
        </row>
        <row r="9513">
          <cell r="A9513">
            <v>102520</v>
          </cell>
          <cell r="H9513">
            <v>540</v>
          </cell>
        </row>
        <row r="9514">
          <cell r="A9514">
            <v>190216</v>
          </cell>
          <cell r="H9514">
            <v>240</v>
          </cell>
        </row>
        <row r="9515">
          <cell r="A9515">
            <v>190400</v>
          </cell>
          <cell r="H9515">
            <v>544.67999999999995</v>
          </cell>
        </row>
        <row r="9516">
          <cell r="A9516">
            <v>190400</v>
          </cell>
          <cell r="H9516">
            <v>584.79999999999995</v>
          </cell>
        </row>
        <row r="9517">
          <cell r="A9517">
            <v>190435</v>
          </cell>
          <cell r="H9517">
            <v>363.02</v>
          </cell>
        </row>
        <row r="9518">
          <cell r="A9518">
            <v>190435</v>
          </cell>
          <cell r="H9518">
            <v>180</v>
          </cell>
        </row>
        <row r="9519">
          <cell r="A9519">
            <v>190435</v>
          </cell>
          <cell r="H9519">
            <v>249.2</v>
          </cell>
        </row>
        <row r="9520">
          <cell r="A9520">
            <v>190630</v>
          </cell>
          <cell r="H9520">
            <v>450</v>
          </cell>
        </row>
        <row r="9521">
          <cell r="A9521">
            <v>190630</v>
          </cell>
          <cell r="H9521">
            <v>250</v>
          </cell>
        </row>
        <row r="9522">
          <cell r="A9522">
            <v>190897</v>
          </cell>
          <cell r="H9522">
            <v>168</v>
          </cell>
        </row>
        <row r="9523">
          <cell r="A9523">
            <v>190897</v>
          </cell>
          <cell r="H9523">
            <v>436</v>
          </cell>
        </row>
        <row r="9524">
          <cell r="A9524">
            <v>190898</v>
          </cell>
          <cell r="H9524">
            <v>1308</v>
          </cell>
        </row>
        <row r="9525">
          <cell r="A9525">
            <v>191226</v>
          </cell>
          <cell r="H9525">
            <v>786</v>
          </cell>
        </row>
        <row r="9526">
          <cell r="A9526">
            <v>191226</v>
          </cell>
          <cell r="H9526">
            <v>132.33000000000001</v>
          </cell>
        </row>
        <row r="9527">
          <cell r="A9527">
            <v>191383</v>
          </cell>
          <cell r="H9527">
            <v>1829</v>
          </cell>
        </row>
        <row r="9528">
          <cell r="A9528">
            <v>191535</v>
          </cell>
          <cell r="H9528">
            <v>4131</v>
          </cell>
        </row>
        <row r="9529">
          <cell r="A9529">
            <v>501647</v>
          </cell>
          <cell r="H9529">
            <v>6600</v>
          </cell>
        </row>
        <row r="9530">
          <cell r="A9530">
            <v>100145</v>
          </cell>
          <cell r="H9530">
            <v>1680</v>
          </cell>
        </row>
        <row r="9531">
          <cell r="A9531">
            <v>100166</v>
          </cell>
          <cell r="H9531">
            <v>540</v>
          </cell>
        </row>
        <row r="9532">
          <cell r="A9532">
            <v>100251</v>
          </cell>
          <cell r="H9532">
            <v>1080</v>
          </cell>
        </row>
        <row r="9533">
          <cell r="A9533">
            <v>100733</v>
          </cell>
          <cell r="H9533">
            <v>1368</v>
          </cell>
        </row>
        <row r="9534">
          <cell r="A9534">
            <v>101549</v>
          </cell>
          <cell r="H9534">
            <v>2940</v>
          </cell>
        </row>
        <row r="9535">
          <cell r="A9535">
            <v>101549</v>
          </cell>
          <cell r="H9535">
            <v>718</v>
          </cell>
        </row>
        <row r="9536">
          <cell r="A9536">
            <v>102263</v>
          </cell>
          <cell r="H9536">
            <v>82</v>
          </cell>
        </row>
        <row r="9537">
          <cell r="A9537">
            <v>102263</v>
          </cell>
          <cell r="H9537">
            <v>56.82</v>
          </cell>
        </row>
        <row r="9538">
          <cell r="A9538">
            <v>102263</v>
          </cell>
          <cell r="H9538">
            <v>134.56</v>
          </cell>
        </row>
        <row r="9539">
          <cell r="A9539">
            <v>102263</v>
          </cell>
          <cell r="H9539">
            <v>84.88</v>
          </cell>
        </row>
        <row r="9540">
          <cell r="A9540">
            <v>102263</v>
          </cell>
          <cell r="H9540">
            <v>410</v>
          </cell>
        </row>
        <row r="9541">
          <cell r="A9541">
            <v>102263</v>
          </cell>
          <cell r="H9541">
            <v>284.10000000000002</v>
          </cell>
        </row>
        <row r="9542">
          <cell r="A9542">
            <v>102263</v>
          </cell>
          <cell r="H9542">
            <v>424.4</v>
          </cell>
        </row>
        <row r="9543">
          <cell r="A9543">
            <v>102263</v>
          </cell>
          <cell r="H9543">
            <v>672.8</v>
          </cell>
        </row>
        <row r="9544">
          <cell r="A9544">
            <v>102463</v>
          </cell>
          <cell r="H9544">
            <v>2135</v>
          </cell>
        </row>
        <row r="9545">
          <cell r="A9545">
            <v>190371</v>
          </cell>
          <cell r="H9545">
            <v>525</v>
          </cell>
        </row>
        <row r="9546">
          <cell r="A9546">
            <v>191432</v>
          </cell>
          <cell r="H9546">
            <v>450</v>
          </cell>
        </row>
        <row r="9547">
          <cell r="A9547">
            <v>100040</v>
          </cell>
          <cell r="H9547">
            <v>9000</v>
          </cell>
        </row>
        <row r="9548">
          <cell r="A9548">
            <v>100129</v>
          </cell>
          <cell r="H9548">
            <v>429.34</v>
          </cell>
        </row>
        <row r="9549">
          <cell r="A9549">
            <v>100177</v>
          </cell>
          <cell r="H9549">
            <v>3000</v>
          </cell>
        </row>
        <row r="9550">
          <cell r="A9550">
            <v>100242</v>
          </cell>
          <cell r="H9550">
            <v>3000</v>
          </cell>
        </row>
        <row r="9551">
          <cell r="A9551">
            <v>100468</v>
          </cell>
          <cell r="H9551">
            <v>85.05</v>
          </cell>
        </row>
        <row r="9552">
          <cell r="A9552">
            <v>100468</v>
          </cell>
          <cell r="H9552">
            <v>3900</v>
          </cell>
        </row>
        <row r="9553">
          <cell r="A9553">
            <v>100719</v>
          </cell>
          <cell r="H9553">
            <v>180</v>
          </cell>
        </row>
        <row r="9554">
          <cell r="A9554">
            <v>100719</v>
          </cell>
          <cell r="H9554">
            <v>1800</v>
          </cell>
        </row>
        <row r="9555">
          <cell r="A9555">
            <v>101221</v>
          </cell>
          <cell r="H9555">
            <v>2071.0100000000002</v>
          </cell>
        </row>
        <row r="9556">
          <cell r="A9556">
            <v>102138</v>
          </cell>
          <cell r="H9556">
            <v>1090</v>
          </cell>
        </row>
        <row r="9557">
          <cell r="A9557">
            <v>102138</v>
          </cell>
          <cell r="H9557">
            <v>1176</v>
          </cell>
        </row>
        <row r="9558">
          <cell r="A9558">
            <v>102362</v>
          </cell>
          <cell r="H9558">
            <v>1644</v>
          </cell>
        </row>
        <row r="9559">
          <cell r="A9559">
            <v>102398</v>
          </cell>
          <cell r="H9559">
            <v>648</v>
          </cell>
        </row>
        <row r="9560">
          <cell r="A9560">
            <v>102398</v>
          </cell>
          <cell r="H9560">
            <v>189</v>
          </cell>
        </row>
        <row r="9561">
          <cell r="A9561">
            <v>102398</v>
          </cell>
          <cell r="H9561">
            <v>6480</v>
          </cell>
        </row>
        <row r="9562">
          <cell r="A9562">
            <v>190038</v>
          </cell>
          <cell r="H9562">
            <v>1270.57</v>
          </cell>
        </row>
        <row r="9563">
          <cell r="A9563">
            <v>190038</v>
          </cell>
          <cell r="H9563">
            <v>644.21</v>
          </cell>
        </row>
        <row r="9564">
          <cell r="A9564">
            <v>190038</v>
          </cell>
          <cell r="H9564">
            <v>700</v>
          </cell>
        </row>
        <row r="9565">
          <cell r="A9565">
            <v>190038</v>
          </cell>
          <cell r="H9565">
            <v>500</v>
          </cell>
        </row>
        <row r="9566">
          <cell r="A9566">
            <v>190038</v>
          </cell>
          <cell r="H9566">
            <v>731</v>
          </cell>
        </row>
        <row r="9567">
          <cell r="A9567">
            <v>190038</v>
          </cell>
          <cell r="H9567">
            <v>907.55</v>
          </cell>
        </row>
        <row r="9568">
          <cell r="A9568">
            <v>190038</v>
          </cell>
          <cell r="H9568">
            <v>1023.4</v>
          </cell>
        </row>
        <row r="9569">
          <cell r="A9569">
            <v>190038</v>
          </cell>
          <cell r="H9569">
            <v>460.15</v>
          </cell>
        </row>
        <row r="9570">
          <cell r="A9570">
            <v>191866</v>
          </cell>
          <cell r="H9570">
            <v>400</v>
          </cell>
        </row>
        <row r="9571">
          <cell r="A9571">
            <v>191966</v>
          </cell>
          <cell r="H9571">
            <v>540</v>
          </cell>
        </row>
        <row r="9572">
          <cell r="A9572">
            <v>191966</v>
          </cell>
          <cell r="H9572">
            <v>86.17</v>
          </cell>
        </row>
        <row r="9573">
          <cell r="A9573">
            <v>191976</v>
          </cell>
          <cell r="H9573">
            <v>127</v>
          </cell>
        </row>
        <row r="9574">
          <cell r="A9574">
            <v>191976</v>
          </cell>
          <cell r="H9574">
            <v>1600</v>
          </cell>
        </row>
        <row r="9575">
          <cell r="A9575">
            <v>191982</v>
          </cell>
          <cell r="H9575">
            <v>540</v>
          </cell>
        </row>
        <row r="9576">
          <cell r="A9576">
            <v>500084</v>
          </cell>
          <cell r="H9576">
            <v>456</v>
          </cell>
        </row>
        <row r="9577">
          <cell r="A9577">
            <v>500355</v>
          </cell>
          <cell r="H9577">
            <v>1080</v>
          </cell>
        </row>
        <row r="9578">
          <cell r="A9578">
            <v>500499</v>
          </cell>
          <cell r="H9578">
            <v>3200</v>
          </cell>
        </row>
        <row r="9579">
          <cell r="A9579">
            <v>501732</v>
          </cell>
          <cell r="H9579">
            <v>1626</v>
          </cell>
        </row>
        <row r="9580">
          <cell r="A9580">
            <v>800283</v>
          </cell>
          <cell r="H9580">
            <v>5630.45</v>
          </cell>
        </row>
        <row r="9581">
          <cell r="A9581">
            <v>100907</v>
          </cell>
          <cell r="H9581">
            <v>330</v>
          </cell>
        </row>
        <row r="9582">
          <cell r="A9582">
            <v>101720</v>
          </cell>
          <cell r="H9582">
            <v>91.5</v>
          </cell>
        </row>
        <row r="9583">
          <cell r="A9583">
            <v>101720</v>
          </cell>
          <cell r="H9583">
            <v>840</v>
          </cell>
        </row>
        <row r="9584">
          <cell r="A9584">
            <v>102447</v>
          </cell>
          <cell r="H9584">
            <v>812.4</v>
          </cell>
        </row>
        <row r="9585">
          <cell r="A9585">
            <v>102488</v>
          </cell>
          <cell r="H9585">
            <v>24146</v>
          </cell>
        </row>
        <row r="9586">
          <cell r="A9586">
            <v>190235</v>
          </cell>
          <cell r="H9586">
            <v>1235</v>
          </cell>
        </row>
        <row r="9587">
          <cell r="A9587">
            <v>190382</v>
          </cell>
          <cell r="H9587">
            <v>486</v>
          </cell>
        </row>
        <row r="9588">
          <cell r="A9588">
            <v>190382</v>
          </cell>
          <cell r="H9588">
            <v>18</v>
          </cell>
        </row>
        <row r="9589">
          <cell r="A9589">
            <v>190382</v>
          </cell>
          <cell r="H9589">
            <v>18</v>
          </cell>
        </row>
        <row r="9590">
          <cell r="A9590">
            <v>190382</v>
          </cell>
          <cell r="H9590">
            <v>486</v>
          </cell>
        </row>
        <row r="9591">
          <cell r="A9591">
            <v>190589</v>
          </cell>
          <cell r="H9591">
            <v>2800</v>
          </cell>
        </row>
        <row r="9592">
          <cell r="A9592">
            <v>191007</v>
          </cell>
          <cell r="H9592">
            <v>24504</v>
          </cell>
        </row>
        <row r="9593">
          <cell r="A9593">
            <v>191239</v>
          </cell>
          <cell r="H9593">
            <v>2800</v>
          </cell>
        </row>
        <row r="9594">
          <cell r="A9594">
            <v>191272</v>
          </cell>
          <cell r="H9594">
            <v>125</v>
          </cell>
        </row>
        <row r="9595">
          <cell r="A9595">
            <v>191413</v>
          </cell>
          <cell r="H9595">
            <v>3840</v>
          </cell>
        </row>
        <row r="9596">
          <cell r="A9596">
            <v>191656</v>
          </cell>
          <cell r="H9596">
            <v>1008</v>
          </cell>
        </row>
        <row r="9597">
          <cell r="A9597">
            <v>191743</v>
          </cell>
          <cell r="H9597">
            <v>4772.3999999999996</v>
          </cell>
        </row>
        <row r="9598">
          <cell r="A9598">
            <v>191743</v>
          </cell>
          <cell r="H9598">
            <v>111</v>
          </cell>
        </row>
        <row r="9599">
          <cell r="A9599">
            <v>200450</v>
          </cell>
          <cell r="H9599">
            <v>877.2</v>
          </cell>
        </row>
        <row r="9600">
          <cell r="A9600">
            <v>200450</v>
          </cell>
          <cell r="H9600">
            <v>1365</v>
          </cell>
        </row>
        <row r="9601">
          <cell r="A9601">
            <v>700039</v>
          </cell>
          <cell r="H9601">
            <v>540</v>
          </cell>
        </row>
        <row r="9602">
          <cell r="A9602">
            <v>100129</v>
          </cell>
          <cell r="H9602">
            <v>696</v>
          </cell>
        </row>
        <row r="9603">
          <cell r="A9603">
            <v>100129</v>
          </cell>
          <cell r="H9603">
            <v>1392</v>
          </cell>
        </row>
        <row r="9604">
          <cell r="A9604">
            <v>100333</v>
          </cell>
          <cell r="H9604">
            <v>2376</v>
          </cell>
        </row>
        <row r="9605">
          <cell r="A9605">
            <v>100334</v>
          </cell>
          <cell r="H9605">
            <v>1584</v>
          </cell>
        </row>
        <row r="9606">
          <cell r="A9606">
            <v>100719</v>
          </cell>
          <cell r="H9606">
            <v>5760</v>
          </cell>
        </row>
        <row r="9607">
          <cell r="A9607">
            <v>100719</v>
          </cell>
          <cell r="H9607">
            <v>576</v>
          </cell>
        </row>
        <row r="9608">
          <cell r="A9608">
            <v>100941</v>
          </cell>
          <cell r="H9608">
            <v>2592</v>
          </cell>
        </row>
        <row r="9609">
          <cell r="A9609">
            <v>100953</v>
          </cell>
          <cell r="H9609">
            <v>680</v>
          </cell>
        </row>
        <row r="9610">
          <cell r="A9610">
            <v>100953</v>
          </cell>
          <cell r="H9610">
            <v>2925</v>
          </cell>
        </row>
        <row r="9611">
          <cell r="A9611">
            <v>101421</v>
          </cell>
          <cell r="H9611">
            <v>2040</v>
          </cell>
        </row>
        <row r="9612">
          <cell r="A9612">
            <v>102140</v>
          </cell>
          <cell r="H9612">
            <v>7200</v>
          </cell>
        </row>
        <row r="9613">
          <cell r="A9613">
            <v>102140</v>
          </cell>
          <cell r="H9613">
            <v>720</v>
          </cell>
        </row>
        <row r="9614">
          <cell r="A9614">
            <v>102314</v>
          </cell>
          <cell r="H9614">
            <v>189</v>
          </cell>
        </row>
        <row r="9615">
          <cell r="A9615">
            <v>190896</v>
          </cell>
          <cell r="H9615">
            <v>336</v>
          </cell>
        </row>
        <row r="9616">
          <cell r="A9616">
            <v>190896</v>
          </cell>
          <cell r="H9616">
            <v>218</v>
          </cell>
        </row>
        <row r="9617">
          <cell r="A9617">
            <v>190896</v>
          </cell>
          <cell r="H9617">
            <v>2180</v>
          </cell>
        </row>
        <row r="9618">
          <cell r="A9618">
            <v>190898</v>
          </cell>
          <cell r="H9618">
            <v>1308</v>
          </cell>
        </row>
        <row r="9619">
          <cell r="A9619">
            <v>190898</v>
          </cell>
          <cell r="H9619">
            <v>1512</v>
          </cell>
        </row>
        <row r="9620">
          <cell r="A9620">
            <v>190950</v>
          </cell>
          <cell r="H9620">
            <v>20532.96</v>
          </cell>
        </row>
        <row r="9621">
          <cell r="A9621">
            <v>191005</v>
          </cell>
          <cell r="H9621">
            <v>2240</v>
          </cell>
        </row>
        <row r="9622">
          <cell r="A9622">
            <v>191583</v>
          </cell>
          <cell r="H9622">
            <v>567</v>
          </cell>
        </row>
        <row r="9623">
          <cell r="A9623">
            <v>191589</v>
          </cell>
          <cell r="H9623">
            <v>8480</v>
          </cell>
        </row>
        <row r="9624">
          <cell r="A9624">
            <v>191846</v>
          </cell>
          <cell r="H9624">
            <v>1979.96</v>
          </cell>
        </row>
        <row r="9625">
          <cell r="A9625">
            <v>500573</v>
          </cell>
          <cell r="H9625">
            <v>1446.87</v>
          </cell>
        </row>
        <row r="9626">
          <cell r="A9626">
            <v>500917</v>
          </cell>
          <cell r="H9626">
            <v>4320</v>
          </cell>
        </row>
        <row r="9627">
          <cell r="A9627">
            <v>750007</v>
          </cell>
          <cell r="H9627">
            <v>240</v>
          </cell>
        </row>
        <row r="9628">
          <cell r="A9628">
            <v>750007</v>
          </cell>
          <cell r="H9628">
            <v>640</v>
          </cell>
        </row>
        <row r="9629">
          <cell r="A9629">
            <v>101703</v>
          </cell>
          <cell r="H9629">
            <v>100</v>
          </cell>
        </row>
        <row r="9630">
          <cell r="A9630">
            <v>101703</v>
          </cell>
          <cell r="H9630">
            <v>100</v>
          </cell>
        </row>
        <row r="9631">
          <cell r="A9631">
            <v>102136</v>
          </cell>
          <cell r="H9631">
            <v>436</v>
          </cell>
        </row>
        <row r="9632">
          <cell r="A9632">
            <v>102182</v>
          </cell>
          <cell r="H9632">
            <v>1600</v>
          </cell>
        </row>
        <row r="9633">
          <cell r="A9633">
            <v>102182</v>
          </cell>
          <cell r="H9633">
            <v>375</v>
          </cell>
        </row>
        <row r="9634">
          <cell r="A9634">
            <v>190269</v>
          </cell>
          <cell r="H9634">
            <v>720</v>
          </cell>
        </row>
        <row r="9635">
          <cell r="A9635">
            <v>190269</v>
          </cell>
          <cell r="H9635">
            <v>144</v>
          </cell>
        </row>
        <row r="9636">
          <cell r="A9636">
            <v>190426</v>
          </cell>
          <cell r="H9636">
            <v>1770.21</v>
          </cell>
        </row>
        <row r="9637">
          <cell r="A9637">
            <v>190589</v>
          </cell>
          <cell r="H9637">
            <v>1040</v>
          </cell>
        </row>
        <row r="9638">
          <cell r="A9638">
            <v>190620</v>
          </cell>
          <cell r="H9638">
            <v>360</v>
          </cell>
        </row>
        <row r="9639">
          <cell r="A9639">
            <v>190620</v>
          </cell>
          <cell r="H9639">
            <v>498.4</v>
          </cell>
        </row>
        <row r="9640">
          <cell r="A9640">
            <v>190620</v>
          </cell>
          <cell r="H9640">
            <v>588</v>
          </cell>
        </row>
        <row r="9641">
          <cell r="A9641">
            <v>190620</v>
          </cell>
          <cell r="H9641">
            <v>181.52</v>
          </cell>
        </row>
        <row r="9642">
          <cell r="A9642">
            <v>190997</v>
          </cell>
          <cell r="H9642">
            <v>516</v>
          </cell>
        </row>
        <row r="9643">
          <cell r="A9643">
            <v>191049</v>
          </cell>
          <cell r="H9643">
            <v>2960</v>
          </cell>
        </row>
        <row r="9644">
          <cell r="A9644">
            <v>191055</v>
          </cell>
          <cell r="H9644">
            <v>654</v>
          </cell>
        </row>
        <row r="9645">
          <cell r="A9645">
            <v>191645</v>
          </cell>
          <cell r="H9645">
            <v>9735</v>
          </cell>
        </row>
        <row r="9646">
          <cell r="A9646">
            <v>191970</v>
          </cell>
          <cell r="H9646">
            <v>660</v>
          </cell>
        </row>
        <row r="9647">
          <cell r="A9647">
            <v>191970</v>
          </cell>
          <cell r="H9647">
            <v>56.35</v>
          </cell>
        </row>
        <row r="9648">
          <cell r="A9648">
            <v>191978</v>
          </cell>
          <cell r="H9648">
            <v>3888</v>
          </cell>
        </row>
        <row r="9649">
          <cell r="A9649">
            <v>100186</v>
          </cell>
          <cell r="H9649">
            <v>254</v>
          </cell>
        </row>
        <row r="9650">
          <cell r="A9650">
            <v>100653</v>
          </cell>
          <cell r="H9650">
            <v>1560</v>
          </cell>
        </row>
        <row r="9651">
          <cell r="A9651">
            <v>101422</v>
          </cell>
          <cell r="H9651">
            <v>850</v>
          </cell>
        </row>
        <row r="9652">
          <cell r="A9652">
            <v>101422</v>
          </cell>
          <cell r="H9652">
            <v>306</v>
          </cell>
        </row>
        <row r="9653">
          <cell r="A9653">
            <v>191660</v>
          </cell>
          <cell r="H9653">
            <v>1288</v>
          </cell>
        </row>
        <row r="9654">
          <cell r="A9654">
            <v>191822</v>
          </cell>
          <cell r="H9654">
            <v>1441</v>
          </cell>
        </row>
        <row r="9655">
          <cell r="A9655">
            <v>100044</v>
          </cell>
          <cell r="H9655">
            <v>1500</v>
          </cell>
        </row>
        <row r="9656">
          <cell r="A9656">
            <v>100186</v>
          </cell>
          <cell r="H9656">
            <v>3300</v>
          </cell>
        </row>
        <row r="9657">
          <cell r="A9657">
            <v>100334</v>
          </cell>
          <cell r="H9657">
            <v>2376</v>
          </cell>
        </row>
        <row r="9658">
          <cell r="A9658">
            <v>100521</v>
          </cell>
          <cell r="H9658">
            <v>3000</v>
          </cell>
        </row>
        <row r="9659">
          <cell r="A9659">
            <v>100581</v>
          </cell>
          <cell r="H9659">
            <v>1945.08</v>
          </cell>
        </row>
        <row r="9660">
          <cell r="A9660">
            <v>101006</v>
          </cell>
          <cell r="H9660">
            <v>3300</v>
          </cell>
        </row>
        <row r="9661">
          <cell r="A9661">
            <v>101421</v>
          </cell>
          <cell r="H9661">
            <v>5848</v>
          </cell>
        </row>
        <row r="9662">
          <cell r="A9662">
            <v>101597</v>
          </cell>
          <cell r="H9662">
            <v>1710</v>
          </cell>
        </row>
        <row r="9663">
          <cell r="A9663">
            <v>101845</v>
          </cell>
          <cell r="H9663">
            <v>2700</v>
          </cell>
        </row>
        <row r="9664">
          <cell r="A9664">
            <v>102358</v>
          </cell>
          <cell r="H9664">
            <v>1500</v>
          </cell>
        </row>
        <row r="9665">
          <cell r="A9665">
            <v>102418</v>
          </cell>
          <cell r="H9665">
            <v>72</v>
          </cell>
        </row>
        <row r="9666">
          <cell r="A9666">
            <v>102418</v>
          </cell>
          <cell r="H9666">
            <v>780</v>
          </cell>
        </row>
        <row r="9667">
          <cell r="A9667">
            <v>102495</v>
          </cell>
          <cell r="H9667">
            <v>1188</v>
          </cell>
        </row>
        <row r="9668">
          <cell r="A9668">
            <v>102513</v>
          </cell>
          <cell r="H9668">
            <v>3300</v>
          </cell>
        </row>
        <row r="9669">
          <cell r="A9669">
            <v>191173</v>
          </cell>
          <cell r="H9669">
            <v>3000</v>
          </cell>
        </row>
        <row r="9670">
          <cell r="A9670">
            <v>191930</v>
          </cell>
          <cell r="H9670">
            <v>3300</v>
          </cell>
        </row>
        <row r="9671">
          <cell r="A9671">
            <v>191979</v>
          </cell>
          <cell r="H9671">
            <v>537.91999999999996</v>
          </cell>
        </row>
        <row r="9672">
          <cell r="A9672">
            <v>191985</v>
          </cell>
          <cell r="H9672">
            <v>3300</v>
          </cell>
        </row>
        <row r="9673">
          <cell r="A9673">
            <v>191987</v>
          </cell>
          <cell r="H9673">
            <v>145.09</v>
          </cell>
        </row>
        <row r="9674">
          <cell r="A9674">
            <v>191987</v>
          </cell>
          <cell r="H9674">
            <v>2520</v>
          </cell>
        </row>
        <row r="9675">
          <cell r="A9675">
            <v>191987</v>
          </cell>
          <cell r="H9675">
            <v>359</v>
          </cell>
        </row>
        <row r="9676">
          <cell r="A9676">
            <v>500084</v>
          </cell>
          <cell r="H9676">
            <v>864</v>
          </cell>
        </row>
        <row r="9677">
          <cell r="A9677">
            <v>500736</v>
          </cell>
          <cell r="H9677">
            <v>2446.8000000000002</v>
          </cell>
        </row>
        <row r="9678">
          <cell r="A9678">
            <v>501988</v>
          </cell>
          <cell r="H9678">
            <v>6800</v>
          </cell>
        </row>
        <row r="9679">
          <cell r="A9679">
            <v>502824</v>
          </cell>
          <cell r="H9679">
            <v>359</v>
          </cell>
        </row>
        <row r="9680">
          <cell r="A9680">
            <v>502943</v>
          </cell>
          <cell r="H9680">
            <v>1560</v>
          </cell>
        </row>
        <row r="9681">
          <cell r="A9681">
            <v>502943</v>
          </cell>
          <cell r="H9681">
            <v>144</v>
          </cell>
        </row>
        <row r="9682">
          <cell r="A9682">
            <v>100071</v>
          </cell>
          <cell r="H9682">
            <v>8937</v>
          </cell>
        </row>
        <row r="9683">
          <cell r="A9683">
            <v>190269</v>
          </cell>
          <cell r="H9683">
            <v>600</v>
          </cell>
        </row>
        <row r="9684">
          <cell r="A9684">
            <v>190269</v>
          </cell>
          <cell r="H9684">
            <v>306</v>
          </cell>
        </row>
        <row r="9685">
          <cell r="A9685">
            <v>190269</v>
          </cell>
          <cell r="H9685">
            <v>2431</v>
          </cell>
        </row>
        <row r="9686">
          <cell r="A9686">
            <v>190342</v>
          </cell>
          <cell r="H9686">
            <v>5419.03</v>
          </cell>
        </row>
        <row r="9687">
          <cell r="A9687">
            <v>190398</v>
          </cell>
          <cell r="H9687">
            <v>292.39999999999998</v>
          </cell>
        </row>
        <row r="9688">
          <cell r="A9688">
            <v>190398</v>
          </cell>
          <cell r="H9688">
            <v>272.33999999999997</v>
          </cell>
        </row>
        <row r="9689">
          <cell r="A9689">
            <v>191352</v>
          </cell>
          <cell r="H9689">
            <v>1224.24</v>
          </cell>
        </row>
        <row r="9690">
          <cell r="A9690">
            <v>191352</v>
          </cell>
          <cell r="H9690">
            <v>1224.24</v>
          </cell>
        </row>
        <row r="9691">
          <cell r="A9691">
            <v>191539</v>
          </cell>
          <cell r="H9691">
            <v>66.09</v>
          </cell>
        </row>
        <row r="9692">
          <cell r="A9692">
            <v>191539</v>
          </cell>
          <cell r="H9692">
            <v>1485</v>
          </cell>
        </row>
        <row r="9693">
          <cell r="A9693">
            <v>191558</v>
          </cell>
          <cell r="H9693">
            <v>576</v>
          </cell>
        </row>
        <row r="9694">
          <cell r="A9694">
            <v>191558</v>
          </cell>
          <cell r="H9694">
            <v>75</v>
          </cell>
        </row>
        <row r="9695">
          <cell r="A9695">
            <v>191565</v>
          </cell>
          <cell r="H9695">
            <v>12974</v>
          </cell>
        </row>
        <row r="9696">
          <cell r="A9696">
            <v>191756</v>
          </cell>
          <cell r="H9696">
            <v>2172</v>
          </cell>
        </row>
        <row r="9697">
          <cell r="A9697">
            <v>191989</v>
          </cell>
          <cell r="H9697">
            <v>32256</v>
          </cell>
        </row>
        <row r="9698">
          <cell r="A9698">
            <v>191993</v>
          </cell>
          <cell r="H9698">
            <v>9000</v>
          </cell>
        </row>
        <row r="9699">
          <cell r="A9699">
            <v>200450</v>
          </cell>
          <cell r="H9699">
            <v>778</v>
          </cell>
        </row>
        <row r="9700">
          <cell r="A9700">
            <v>500209</v>
          </cell>
          <cell r="H9700">
            <v>576</v>
          </cell>
        </row>
        <row r="9701">
          <cell r="A9701">
            <v>502048</v>
          </cell>
          <cell r="H9701">
            <v>7122.5</v>
          </cell>
        </row>
        <row r="9702">
          <cell r="A9702">
            <v>100203</v>
          </cell>
          <cell r="H9702">
            <v>6200</v>
          </cell>
        </row>
        <row r="9703">
          <cell r="A9703">
            <v>100420</v>
          </cell>
          <cell r="H9703">
            <v>1550</v>
          </cell>
        </row>
        <row r="9704">
          <cell r="A9704">
            <v>100468</v>
          </cell>
          <cell r="H9704">
            <v>77.69</v>
          </cell>
        </row>
        <row r="9705">
          <cell r="A9705">
            <v>100468</v>
          </cell>
          <cell r="H9705">
            <v>2100</v>
          </cell>
        </row>
        <row r="9706">
          <cell r="A9706">
            <v>100573</v>
          </cell>
          <cell r="H9706">
            <v>78.78</v>
          </cell>
        </row>
        <row r="9707">
          <cell r="A9707">
            <v>100573</v>
          </cell>
          <cell r="H9707">
            <v>1944</v>
          </cell>
        </row>
        <row r="9708">
          <cell r="A9708">
            <v>101555</v>
          </cell>
          <cell r="H9708">
            <v>1140</v>
          </cell>
        </row>
        <row r="9709">
          <cell r="A9709">
            <v>102010</v>
          </cell>
          <cell r="H9709">
            <v>4800</v>
          </cell>
        </row>
        <row r="9710">
          <cell r="A9710">
            <v>102134</v>
          </cell>
          <cell r="H9710">
            <v>4320</v>
          </cell>
        </row>
        <row r="9711">
          <cell r="A9711">
            <v>102134</v>
          </cell>
          <cell r="H9711">
            <v>432</v>
          </cell>
        </row>
        <row r="9712">
          <cell r="A9712">
            <v>102417</v>
          </cell>
          <cell r="H9712">
            <v>780</v>
          </cell>
        </row>
        <row r="9713">
          <cell r="A9713">
            <v>102417</v>
          </cell>
          <cell r="H9713">
            <v>72</v>
          </cell>
        </row>
        <row r="9714">
          <cell r="A9714">
            <v>102451</v>
          </cell>
          <cell r="H9714">
            <v>909</v>
          </cell>
        </row>
        <row r="9715">
          <cell r="A9715">
            <v>190547</v>
          </cell>
          <cell r="H9715">
            <v>3600</v>
          </cell>
        </row>
        <row r="9716">
          <cell r="A9716">
            <v>191213</v>
          </cell>
          <cell r="H9716">
            <v>6200</v>
          </cell>
        </row>
        <row r="9717">
          <cell r="A9717">
            <v>191594</v>
          </cell>
          <cell r="H9717">
            <v>1296</v>
          </cell>
        </row>
        <row r="9718">
          <cell r="A9718">
            <v>191639</v>
          </cell>
          <cell r="H9718">
            <v>1500</v>
          </cell>
        </row>
        <row r="9719">
          <cell r="A9719">
            <v>191822</v>
          </cell>
          <cell r="H9719">
            <v>5928</v>
          </cell>
        </row>
        <row r="9720">
          <cell r="A9720">
            <v>191925</v>
          </cell>
          <cell r="H9720">
            <v>5400</v>
          </cell>
        </row>
        <row r="9721">
          <cell r="A9721">
            <v>191925</v>
          </cell>
          <cell r="H9721">
            <v>718</v>
          </cell>
        </row>
        <row r="9722">
          <cell r="A9722">
            <v>200302</v>
          </cell>
          <cell r="H9722">
            <v>6200</v>
          </cell>
        </row>
        <row r="9723">
          <cell r="A9723">
            <v>501059</v>
          </cell>
          <cell r="H9723">
            <v>8208</v>
          </cell>
        </row>
        <row r="9724">
          <cell r="A9724">
            <v>501059</v>
          </cell>
          <cell r="H9724">
            <v>8208</v>
          </cell>
        </row>
        <row r="9725">
          <cell r="A9725">
            <v>501059</v>
          </cell>
          <cell r="H9725">
            <v>8208</v>
          </cell>
        </row>
        <row r="9726">
          <cell r="A9726">
            <v>501059</v>
          </cell>
          <cell r="H9726">
            <v>8208</v>
          </cell>
        </row>
        <row r="9727">
          <cell r="A9727">
            <v>502030</v>
          </cell>
          <cell r="H9727">
            <v>6200</v>
          </cell>
        </row>
        <row r="9728">
          <cell r="A9728">
            <v>502348</v>
          </cell>
          <cell r="H9728">
            <v>6048</v>
          </cell>
        </row>
        <row r="9729">
          <cell r="A9729">
            <v>502348</v>
          </cell>
          <cell r="H9729">
            <v>6048</v>
          </cell>
        </row>
        <row r="9730">
          <cell r="A9730">
            <v>502440</v>
          </cell>
          <cell r="H9730">
            <v>2220</v>
          </cell>
        </row>
        <row r="9731">
          <cell r="A9731">
            <v>900243</v>
          </cell>
          <cell r="H9731">
            <v>6720</v>
          </cell>
        </row>
        <row r="9732">
          <cell r="A9732">
            <v>101007</v>
          </cell>
          <cell r="H9732">
            <v>3240</v>
          </cell>
        </row>
        <row r="9733">
          <cell r="A9733">
            <v>101032</v>
          </cell>
          <cell r="H9733">
            <v>3100</v>
          </cell>
        </row>
        <row r="9734">
          <cell r="A9734">
            <v>101370</v>
          </cell>
          <cell r="H9734">
            <v>396.76</v>
          </cell>
        </row>
        <row r="9735">
          <cell r="A9735">
            <v>101370</v>
          </cell>
          <cell r="H9735">
            <v>4032</v>
          </cell>
        </row>
        <row r="9736">
          <cell r="A9736">
            <v>101370</v>
          </cell>
          <cell r="H9736">
            <v>1004.92</v>
          </cell>
        </row>
        <row r="9737">
          <cell r="A9737">
            <v>101542</v>
          </cell>
          <cell r="H9737">
            <v>3300</v>
          </cell>
        </row>
        <row r="9738">
          <cell r="A9738">
            <v>101542</v>
          </cell>
          <cell r="H9738">
            <v>276</v>
          </cell>
        </row>
        <row r="9739">
          <cell r="A9739">
            <v>101755</v>
          </cell>
          <cell r="H9739">
            <v>722</v>
          </cell>
        </row>
        <row r="9740">
          <cell r="A9740">
            <v>102323</v>
          </cell>
          <cell r="H9740">
            <v>184.65</v>
          </cell>
        </row>
        <row r="9741">
          <cell r="A9741">
            <v>102323</v>
          </cell>
          <cell r="H9741">
            <v>4340.3999999999996</v>
          </cell>
        </row>
        <row r="9742">
          <cell r="A9742">
            <v>191458</v>
          </cell>
          <cell r="H9742">
            <v>114</v>
          </cell>
        </row>
        <row r="9743">
          <cell r="A9743">
            <v>191458</v>
          </cell>
          <cell r="H9743">
            <v>3300</v>
          </cell>
        </row>
        <row r="9744">
          <cell r="A9744">
            <v>191459</v>
          </cell>
          <cell r="H9744">
            <v>314</v>
          </cell>
        </row>
        <row r="9745">
          <cell r="A9745">
            <v>191459</v>
          </cell>
          <cell r="H9745">
            <v>3300</v>
          </cell>
        </row>
        <row r="9746">
          <cell r="A9746">
            <v>191460</v>
          </cell>
          <cell r="H9746">
            <v>314</v>
          </cell>
        </row>
        <row r="9747">
          <cell r="A9747">
            <v>191460</v>
          </cell>
          <cell r="H9747">
            <v>3300</v>
          </cell>
        </row>
        <row r="9748">
          <cell r="A9748">
            <v>191461</v>
          </cell>
          <cell r="H9748">
            <v>3348</v>
          </cell>
        </row>
        <row r="9749">
          <cell r="A9749">
            <v>201274</v>
          </cell>
          <cell r="H9749">
            <v>65.5</v>
          </cell>
        </row>
        <row r="9750">
          <cell r="A9750">
            <v>201274</v>
          </cell>
          <cell r="H9750">
            <v>1080</v>
          </cell>
        </row>
        <row r="9751">
          <cell r="A9751">
            <v>201274</v>
          </cell>
          <cell r="H9751">
            <v>3078.5</v>
          </cell>
        </row>
        <row r="9752">
          <cell r="A9752">
            <v>201274</v>
          </cell>
          <cell r="H9752">
            <v>655</v>
          </cell>
        </row>
        <row r="9753">
          <cell r="A9753">
            <v>201274</v>
          </cell>
          <cell r="H9753">
            <v>200</v>
          </cell>
        </row>
        <row r="9754">
          <cell r="A9754">
            <v>201274</v>
          </cell>
          <cell r="H9754">
            <v>2115</v>
          </cell>
        </row>
        <row r="9755">
          <cell r="A9755">
            <v>201274</v>
          </cell>
          <cell r="H9755">
            <v>945</v>
          </cell>
        </row>
        <row r="9756">
          <cell r="A9756">
            <v>201274</v>
          </cell>
          <cell r="H9756">
            <v>917</v>
          </cell>
        </row>
        <row r="9757">
          <cell r="A9757">
            <v>201274</v>
          </cell>
          <cell r="H9757">
            <v>131</v>
          </cell>
        </row>
        <row r="9758">
          <cell r="A9758">
            <v>201274</v>
          </cell>
          <cell r="H9758">
            <v>2882</v>
          </cell>
        </row>
        <row r="9759">
          <cell r="A9759">
            <v>201274</v>
          </cell>
          <cell r="H9759">
            <v>2700</v>
          </cell>
        </row>
        <row r="9760">
          <cell r="A9760">
            <v>201274</v>
          </cell>
          <cell r="H9760">
            <v>131</v>
          </cell>
        </row>
        <row r="9761">
          <cell r="A9761">
            <v>201274</v>
          </cell>
          <cell r="H9761">
            <v>7401.5</v>
          </cell>
        </row>
        <row r="9762">
          <cell r="A9762">
            <v>201274</v>
          </cell>
          <cell r="H9762">
            <v>86</v>
          </cell>
        </row>
        <row r="9763">
          <cell r="A9763">
            <v>201274</v>
          </cell>
          <cell r="H9763">
            <v>786</v>
          </cell>
        </row>
        <row r="9764">
          <cell r="A9764">
            <v>201274</v>
          </cell>
          <cell r="H9764">
            <v>393</v>
          </cell>
        </row>
        <row r="9765">
          <cell r="A9765">
            <v>201274</v>
          </cell>
          <cell r="H9765">
            <v>675</v>
          </cell>
        </row>
        <row r="9766">
          <cell r="A9766">
            <v>201274</v>
          </cell>
          <cell r="H9766">
            <v>200</v>
          </cell>
        </row>
        <row r="9767">
          <cell r="A9767">
            <v>201274</v>
          </cell>
          <cell r="H9767">
            <v>200</v>
          </cell>
        </row>
        <row r="9768">
          <cell r="A9768">
            <v>500275</v>
          </cell>
          <cell r="H9768">
            <v>2432</v>
          </cell>
        </row>
        <row r="9769">
          <cell r="A9769">
            <v>501620</v>
          </cell>
          <cell r="H9769">
            <v>1620</v>
          </cell>
        </row>
        <row r="9770">
          <cell r="A9770">
            <v>502435</v>
          </cell>
          <cell r="H9770">
            <v>375</v>
          </cell>
        </row>
        <row r="9771">
          <cell r="A9771">
            <v>502435</v>
          </cell>
          <cell r="H9771">
            <v>4950</v>
          </cell>
        </row>
        <row r="9772">
          <cell r="A9772">
            <v>502694</v>
          </cell>
          <cell r="H9772">
            <v>359</v>
          </cell>
        </row>
        <row r="9773">
          <cell r="A9773">
            <v>502694</v>
          </cell>
          <cell r="H9773">
            <v>1620</v>
          </cell>
        </row>
        <row r="9774">
          <cell r="A9774">
            <v>800052</v>
          </cell>
          <cell r="H9774">
            <v>1188</v>
          </cell>
        </row>
        <row r="9775">
          <cell r="A9775">
            <v>800103</v>
          </cell>
          <cell r="H9775">
            <v>4950</v>
          </cell>
        </row>
        <row r="9776">
          <cell r="A9776">
            <v>800103</v>
          </cell>
          <cell r="H9776">
            <v>150</v>
          </cell>
        </row>
        <row r="9777">
          <cell r="A9777">
            <v>100129</v>
          </cell>
          <cell r="H9777">
            <v>176.7</v>
          </cell>
        </row>
        <row r="9778">
          <cell r="A9778">
            <v>100189</v>
          </cell>
          <cell r="H9778">
            <v>3930</v>
          </cell>
        </row>
        <row r="9779">
          <cell r="A9779">
            <v>100925</v>
          </cell>
          <cell r="H9779">
            <v>2167</v>
          </cell>
        </row>
        <row r="9780">
          <cell r="A9780">
            <v>100925</v>
          </cell>
          <cell r="H9780">
            <v>17370</v>
          </cell>
        </row>
        <row r="9781">
          <cell r="A9781">
            <v>190986</v>
          </cell>
          <cell r="H9781">
            <v>78.599999999999994</v>
          </cell>
        </row>
        <row r="9782">
          <cell r="A9782">
            <v>190986</v>
          </cell>
          <cell r="H9782">
            <v>2568</v>
          </cell>
        </row>
        <row r="9783">
          <cell r="A9783">
            <v>190703</v>
          </cell>
          <cell r="H9783">
            <v>720</v>
          </cell>
        </row>
        <row r="9784">
          <cell r="A9784">
            <v>190703</v>
          </cell>
          <cell r="H9784">
            <v>360</v>
          </cell>
        </row>
        <row r="9785">
          <cell r="A9785">
            <v>190703</v>
          </cell>
          <cell r="H9785">
            <v>360</v>
          </cell>
        </row>
        <row r="9786">
          <cell r="A9786">
            <v>191998</v>
          </cell>
          <cell r="H9786">
            <v>1800</v>
          </cell>
        </row>
        <row r="9787">
          <cell r="A9787">
            <v>192001</v>
          </cell>
          <cell r="H9787">
            <v>600</v>
          </cell>
        </row>
        <row r="9788">
          <cell r="A9788">
            <v>192001</v>
          </cell>
          <cell r="H9788">
            <v>359</v>
          </cell>
        </row>
        <row r="9789">
          <cell r="A9789">
            <v>192001</v>
          </cell>
          <cell r="H9789">
            <v>66.09</v>
          </cell>
        </row>
        <row r="9790">
          <cell r="A9790">
            <v>900370</v>
          </cell>
          <cell r="H9790">
            <v>1152</v>
          </cell>
        </row>
        <row r="9791">
          <cell r="A9791">
            <v>900370</v>
          </cell>
          <cell r="H9791">
            <v>49</v>
          </cell>
        </row>
        <row r="9792">
          <cell r="A9792">
            <v>100750</v>
          </cell>
          <cell r="H9792">
            <v>11550</v>
          </cell>
        </row>
        <row r="9793">
          <cell r="A9793">
            <v>100865</v>
          </cell>
          <cell r="H9793">
            <v>21450</v>
          </cell>
        </row>
        <row r="9794">
          <cell r="A9794">
            <v>102484</v>
          </cell>
          <cell r="H9794">
            <v>14850</v>
          </cell>
        </row>
        <row r="9795">
          <cell r="A9795">
            <v>102525</v>
          </cell>
          <cell r="H9795">
            <v>793.68</v>
          </cell>
        </row>
        <row r="9796">
          <cell r="A9796">
            <v>191293</v>
          </cell>
          <cell r="H9796">
            <v>1650</v>
          </cell>
        </row>
        <row r="9797">
          <cell r="A9797">
            <v>191294</v>
          </cell>
          <cell r="H9797">
            <v>9900</v>
          </cell>
        </row>
        <row r="9798">
          <cell r="A9798">
            <v>191295</v>
          </cell>
          <cell r="H9798">
            <v>14850</v>
          </cell>
        </row>
        <row r="9799">
          <cell r="A9799">
            <v>191296</v>
          </cell>
          <cell r="H9799">
            <v>3300</v>
          </cell>
        </row>
        <row r="9800">
          <cell r="A9800">
            <v>191297</v>
          </cell>
          <cell r="H9800">
            <v>6600</v>
          </cell>
        </row>
        <row r="9801">
          <cell r="A9801">
            <v>191298</v>
          </cell>
          <cell r="H9801">
            <v>9900</v>
          </cell>
        </row>
        <row r="9802">
          <cell r="A9802">
            <v>191299</v>
          </cell>
          <cell r="H9802">
            <v>4950</v>
          </cell>
        </row>
        <row r="9803">
          <cell r="A9803">
            <v>200889</v>
          </cell>
          <cell r="H9803">
            <v>9900</v>
          </cell>
        </row>
        <row r="9804">
          <cell r="A9804">
            <v>500801</v>
          </cell>
          <cell r="H9804">
            <v>23100</v>
          </cell>
        </row>
        <row r="9805">
          <cell r="A9805">
            <v>100389</v>
          </cell>
          <cell r="H9805">
            <v>200</v>
          </cell>
        </row>
        <row r="9806">
          <cell r="A9806">
            <v>100389</v>
          </cell>
          <cell r="H9806">
            <v>310</v>
          </cell>
        </row>
        <row r="9807">
          <cell r="A9807">
            <v>100561</v>
          </cell>
          <cell r="H9807">
            <v>99</v>
          </cell>
        </row>
        <row r="9808">
          <cell r="A9808">
            <v>100581</v>
          </cell>
          <cell r="H9808">
            <v>1945.08</v>
          </cell>
        </row>
        <row r="9809">
          <cell r="A9809">
            <v>100982</v>
          </cell>
          <cell r="H9809">
            <v>2220</v>
          </cell>
        </row>
        <row r="9810">
          <cell r="A9810">
            <v>100998</v>
          </cell>
          <cell r="H9810">
            <v>4893.6000000000004</v>
          </cell>
        </row>
        <row r="9811">
          <cell r="A9811">
            <v>102016</v>
          </cell>
          <cell r="H9811">
            <v>2746</v>
          </cell>
        </row>
        <row r="9812">
          <cell r="A9812">
            <v>190674</v>
          </cell>
          <cell r="H9812">
            <v>65340</v>
          </cell>
        </row>
        <row r="9813">
          <cell r="A9813">
            <v>191655</v>
          </cell>
          <cell r="H9813">
            <v>1246</v>
          </cell>
        </row>
        <row r="9814">
          <cell r="A9814">
            <v>191959</v>
          </cell>
          <cell r="H9814">
            <v>104040</v>
          </cell>
        </row>
        <row r="9815">
          <cell r="A9815">
            <v>192000</v>
          </cell>
          <cell r="H9815">
            <v>456</v>
          </cell>
        </row>
        <row r="9816">
          <cell r="A9816">
            <v>500801</v>
          </cell>
          <cell r="H9816">
            <v>1166</v>
          </cell>
        </row>
        <row r="9817">
          <cell r="A9817">
            <v>501628</v>
          </cell>
          <cell r="H9817">
            <v>9180</v>
          </cell>
        </row>
        <row r="9818">
          <cell r="A9818">
            <v>190363</v>
          </cell>
          <cell r="H9818">
            <v>205.5</v>
          </cell>
        </row>
        <row r="9819">
          <cell r="A9819">
            <v>100129</v>
          </cell>
          <cell r="H9819">
            <v>2088</v>
          </cell>
        </row>
        <row r="9820">
          <cell r="A9820">
            <v>100129</v>
          </cell>
          <cell r="H9820">
            <v>185.57</v>
          </cell>
        </row>
        <row r="9821">
          <cell r="A9821">
            <v>100369</v>
          </cell>
          <cell r="H9821">
            <v>6630</v>
          </cell>
        </row>
        <row r="9822">
          <cell r="A9822">
            <v>102043</v>
          </cell>
          <cell r="H9822">
            <v>2220</v>
          </cell>
        </row>
        <row r="9823">
          <cell r="A9823">
            <v>102427</v>
          </cell>
          <cell r="H9823">
            <v>710.4</v>
          </cell>
        </row>
        <row r="9824">
          <cell r="A9824">
            <v>102427</v>
          </cell>
          <cell r="H9824">
            <v>18215.68</v>
          </cell>
        </row>
        <row r="9825">
          <cell r="A9825">
            <v>100717</v>
          </cell>
          <cell r="H9825">
            <v>3960</v>
          </cell>
        </row>
        <row r="9826">
          <cell r="A9826">
            <v>100850</v>
          </cell>
          <cell r="H9826">
            <v>4320</v>
          </cell>
        </row>
        <row r="9827">
          <cell r="A9827">
            <v>101606</v>
          </cell>
          <cell r="H9827">
            <v>3256</v>
          </cell>
        </row>
        <row r="9828">
          <cell r="A9828">
            <v>102417</v>
          </cell>
          <cell r="H9828">
            <v>72</v>
          </cell>
        </row>
        <row r="9829">
          <cell r="A9829">
            <v>102417</v>
          </cell>
          <cell r="H9829">
            <v>780</v>
          </cell>
        </row>
        <row r="9830">
          <cell r="A9830">
            <v>190366</v>
          </cell>
          <cell r="H9830">
            <v>10141.85</v>
          </cell>
        </row>
        <row r="9831">
          <cell r="A9831">
            <v>190366</v>
          </cell>
          <cell r="H9831">
            <v>1029.4000000000001</v>
          </cell>
        </row>
        <row r="9832">
          <cell r="A9832">
            <v>190366</v>
          </cell>
          <cell r="H9832">
            <v>8800</v>
          </cell>
        </row>
        <row r="9833">
          <cell r="A9833">
            <v>190366</v>
          </cell>
          <cell r="H9833">
            <v>8313.5300000000007</v>
          </cell>
        </row>
        <row r="9834">
          <cell r="A9834">
            <v>190366</v>
          </cell>
          <cell r="H9834">
            <v>893.2</v>
          </cell>
        </row>
        <row r="9835">
          <cell r="A9835">
            <v>190366</v>
          </cell>
          <cell r="H9835">
            <v>6283.84</v>
          </cell>
        </row>
        <row r="9836">
          <cell r="A9836">
            <v>190366</v>
          </cell>
          <cell r="H9836">
            <v>637.80999999999995</v>
          </cell>
        </row>
        <row r="9837">
          <cell r="A9837">
            <v>190366</v>
          </cell>
          <cell r="H9837">
            <v>843.82</v>
          </cell>
        </row>
        <row r="9838">
          <cell r="A9838">
            <v>190366</v>
          </cell>
          <cell r="H9838">
            <v>136.9</v>
          </cell>
        </row>
        <row r="9839">
          <cell r="A9839">
            <v>190366</v>
          </cell>
          <cell r="H9839">
            <v>1348.76</v>
          </cell>
        </row>
        <row r="9840">
          <cell r="A9840">
            <v>191098</v>
          </cell>
          <cell r="H9840">
            <v>13362</v>
          </cell>
        </row>
        <row r="9841">
          <cell r="A9841">
            <v>100128</v>
          </cell>
          <cell r="H9841">
            <v>360</v>
          </cell>
        </row>
        <row r="9842">
          <cell r="A9842">
            <v>100129</v>
          </cell>
          <cell r="H9842">
            <v>2784</v>
          </cell>
        </row>
        <row r="9843">
          <cell r="A9843">
            <v>100196</v>
          </cell>
          <cell r="H9843">
            <v>900</v>
          </cell>
        </row>
        <row r="9844">
          <cell r="A9844">
            <v>102140</v>
          </cell>
          <cell r="H9844">
            <v>6840</v>
          </cell>
        </row>
        <row r="9845">
          <cell r="A9845">
            <v>102140</v>
          </cell>
          <cell r="H9845">
            <v>684</v>
          </cell>
        </row>
        <row r="9846">
          <cell r="A9846">
            <v>102141</v>
          </cell>
          <cell r="H9846">
            <v>540</v>
          </cell>
        </row>
        <row r="9847">
          <cell r="A9847">
            <v>102141</v>
          </cell>
          <cell r="H9847">
            <v>5400</v>
          </cell>
        </row>
        <row r="9848">
          <cell r="A9848">
            <v>102315</v>
          </cell>
          <cell r="H9848">
            <v>3960</v>
          </cell>
        </row>
        <row r="9849">
          <cell r="A9849">
            <v>102315</v>
          </cell>
          <cell r="H9849">
            <v>396</v>
          </cell>
        </row>
        <row r="9850">
          <cell r="A9850">
            <v>102318</v>
          </cell>
          <cell r="H9850">
            <v>5400</v>
          </cell>
        </row>
        <row r="9851">
          <cell r="A9851">
            <v>102318</v>
          </cell>
          <cell r="H9851">
            <v>540</v>
          </cell>
        </row>
        <row r="9852">
          <cell r="A9852">
            <v>500084</v>
          </cell>
          <cell r="H9852">
            <v>3192</v>
          </cell>
        </row>
        <row r="9853">
          <cell r="A9853">
            <v>502806</v>
          </cell>
          <cell r="H9853">
            <v>240</v>
          </cell>
        </row>
        <row r="9854">
          <cell r="A9854">
            <v>502806</v>
          </cell>
          <cell r="H9854">
            <v>174.76</v>
          </cell>
        </row>
        <row r="9855">
          <cell r="A9855">
            <v>502806</v>
          </cell>
          <cell r="H9855">
            <v>990</v>
          </cell>
        </row>
        <row r="9856">
          <cell r="A9856">
            <v>502806</v>
          </cell>
          <cell r="H9856">
            <v>359</v>
          </cell>
        </row>
        <row r="9857">
          <cell r="A9857">
            <v>800195</v>
          </cell>
          <cell r="H9857">
            <v>1572</v>
          </cell>
        </row>
        <row r="9858">
          <cell r="A9858">
            <v>800195</v>
          </cell>
          <cell r="H9858">
            <v>64.17</v>
          </cell>
        </row>
        <row r="9859">
          <cell r="A9859">
            <v>100036</v>
          </cell>
          <cell r="H9859">
            <v>4455</v>
          </cell>
        </row>
        <row r="9860">
          <cell r="A9860">
            <v>100036</v>
          </cell>
          <cell r="H9860">
            <v>540</v>
          </cell>
        </row>
        <row r="9861">
          <cell r="A9861">
            <v>100129</v>
          </cell>
          <cell r="H9861">
            <v>696</v>
          </cell>
        </row>
        <row r="9862">
          <cell r="A9862">
            <v>100719</v>
          </cell>
          <cell r="H9862">
            <v>3650</v>
          </cell>
        </row>
        <row r="9863">
          <cell r="A9863">
            <v>191007</v>
          </cell>
          <cell r="H9863">
            <v>18399</v>
          </cell>
        </row>
        <row r="9864">
          <cell r="A9864">
            <v>191733</v>
          </cell>
          <cell r="H9864">
            <v>180</v>
          </cell>
        </row>
        <row r="9865">
          <cell r="A9865">
            <v>501647</v>
          </cell>
          <cell r="H9865">
            <v>1440</v>
          </cell>
        </row>
        <row r="9866">
          <cell r="A9866">
            <v>501758</v>
          </cell>
          <cell r="H9866">
            <v>778</v>
          </cell>
        </row>
        <row r="9867">
          <cell r="A9867">
            <v>501758</v>
          </cell>
          <cell r="H9867">
            <v>9120</v>
          </cell>
        </row>
        <row r="9868">
          <cell r="A9868">
            <v>501986</v>
          </cell>
          <cell r="H9868">
            <v>5100</v>
          </cell>
        </row>
        <row r="9869">
          <cell r="A9869">
            <v>900067</v>
          </cell>
          <cell r="H9869">
            <v>36045.9</v>
          </cell>
        </row>
        <row r="9870">
          <cell r="A9870">
            <v>101370</v>
          </cell>
          <cell r="H9870">
            <v>19488</v>
          </cell>
        </row>
        <row r="9871">
          <cell r="A9871">
            <v>101659</v>
          </cell>
          <cell r="H9871">
            <v>75</v>
          </cell>
        </row>
        <row r="9872">
          <cell r="A9872">
            <v>101659</v>
          </cell>
          <cell r="H9872">
            <v>1650</v>
          </cell>
        </row>
        <row r="9873">
          <cell r="A9873">
            <v>102313</v>
          </cell>
          <cell r="H9873">
            <v>1440</v>
          </cell>
        </row>
        <row r="9874">
          <cell r="A9874">
            <v>102313</v>
          </cell>
          <cell r="H9874">
            <v>360</v>
          </cell>
        </row>
        <row r="9875">
          <cell r="A9875">
            <v>102313</v>
          </cell>
          <cell r="H9875">
            <v>144</v>
          </cell>
        </row>
        <row r="9876">
          <cell r="A9876">
            <v>102314</v>
          </cell>
          <cell r="H9876">
            <v>1800</v>
          </cell>
        </row>
        <row r="9877">
          <cell r="A9877">
            <v>102314</v>
          </cell>
          <cell r="H9877">
            <v>180</v>
          </cell>
        </row>
        <row r="9878">
          <cell r="A9878">
            <v>500345</v>
          </cell>
          <cell r="H9878">
            <v>189</v>
          </cell>
        </row>
        <row r="9879">
          <cell r="A9879">
            <v>500379</v>
          </cell>
          <cell r="H9879">
            <v>750</v>
          </cell>
        </row>
        <row r="9880">
          <cell r="A9880">
            <v>502943</v>
          </cell>
          <cell r="H9880">
            <v>1560</v>
          </cell>
        </row>
        <row r="9881">
          <cell r="A9881">
            <v>502943</v>
          </cell>
          <cell r="H9881">
            <v>144</v>
          </cell>
        </row>
        <row r="9882">
          <cell r="A9882">
            <v>101268</v>
          </cell>
          <cell r="H9882">
            <v>88.85</v>
          </cell>
        </row>
        <row r="9883">
          <cell r="A9883">
            <v>101268</v>
          </cell>
          <cell r="H9883">
            <v>1800</v>
          </cell>
        </row>
        <row r="9884">
          <cell r="A9884">
            <v>190433</v>
          </cell>
          <cell r="H9884">
            <v>3240</v>
          </cell>
        </row>
        <row r="9885">
          <cell r="A9885">
            <v>190588</v>
          </cell>
          <cell r="H9885">
            <v>1077</v>
          </cell>
        </row>
        <row r="9886">
          <cell r="A9886">
            <v>191432</v>
          </cell>
          <cell r="H9886">
            <v>288</v>
          </cell>
        </row>
        <row r="9887">
          <cell r="A9887">
            <v>191821</v>
          </cell>
          <cell r="H9887">
            <v>780</v>
          </cell>
        </row>
        <row r="9888">
          <cell r="A9888">
            <v>191908</v>
          </cell>
          <cell r="H9888">
            <v>3750.72</v>
          </cell>
        </row>
        <row r="9889">
          <cell r="A9889">
            <v>200450</v>
          </cell>
          <cell r="H9889">
            <v>389</v>
          </cell>
        </row>
        <row r="9890">
          <cell r="A9890">
            <v>101221</v>
          </cell>
          <cell r="H9890">
            <v>453.92</v>
          </cell>
        </row>
        <row r="9891">
          <cell r="A9891">
            <v>102136</v>
          </cell>
          <cell r="H9891">
            <v>1066</v>
          </cell>
        </row>
        <row r="9892">
          <cell r="A9892">
            <v>102312</v>
          </cell>
          <cell r="H9892">
            <v>17400</v>
          </cell>
        </row>
        <row r="9893">
          <cell r="A9893">
            <v>102316</v>
          </cell>
          <cell r="H9893">
            <v>612</v>
          </cell>
        </row>
        <row r="9894">
          <cell r="A9894">
            <v>102316</v>
          </cell>
          <cell r="H9894">
            <v>6120</v>
          </cell>
        </row>
        <row r="9895">
          <cell r="A9895">
            <v>102362</v>
          </cell>
          <cell r="H9895">
            <v>482.75</v>
          </cell>
        </row>
        <row r="9896">
          <cell r="A9896">
            <v>190027</v>
          </cell>
          <cell r="H9896">
            <v>61.49</v>
          </cell>
        </row>
        <row r="9897">
          <cell r="A9897">
            <v>190342</v>
          </cell>
          <cell r="H9897">
            <v>1640.76</v>
          </cell>
        </row>
        <row r="9898">
          <cell r="A9898">
            <v>190552</v>
          </cell>
          <cell r="H9898">
            <v>2930.05</v>
          </cell>
        </row>
        <row r="9899">
          <cell r="A9899">
            <v>191016</v>
          </cell>
          <cell r="H9899">
            <v>1369.64</v>
          </cell>
        </row>
        <row r="9900">
          <cell r="A9900">
            <v>191055</v>
          </cell>
          <cell r="H9900">
            <v>630</v>
          </cell>
        </row>
        <row r="9901">
          <cell r="A9901">
            <v>191352</v>
          </cell>
          <cell r="H9901">
            <v>1224.24</v>
          </cell>
        </row>
        <row r="9902">
          <cell r="A9902">
            <v>192010</v>
          </cell>
          <cell r="H9902">
            <v>1080</v>
          </cell>
        </row>
        <row r="9903">
          <cell r="A9903">
            <v>192010</v>
          </cell>
          <cell r="H9903">
            <v>1800</v>
          </cell>
        </row>
        <row r="9904">
          <cell r="A9904">
            <v>500379</v>
          </cell>
          <cell r="H9904">
            <v>500</v>
          </cell>
        </row>
        <row r="9905">
          <cell r="A9905">
            <v>501285</v>
          </cell>
          <cell r="H9905">
            <v>378</v>
          </cell>
        </row>
        <row r="9906">
          <cell r="A9906">
            <v>100071</v>
          </cell>
          <cell r="H9906">
            <v>16331.76</v>
          </cell>
        </row>
        <row r="9907">
          <cell r="A9907">
            <v>100093</v>
          </cell>
          <cell r="H9907">
            <v>225</v>
          </cell>
        </row>
        <row r="9908">
          <cell r="A9908">
            <v>100093</v>
          </cell>
          <cell r="H9908">
            <v>80</v>
          </cell>
        </row>
        <row r="9909">
          <cell r="A9909">
            <v>101426</v>
          </cell>
          <cell r="H9909">
            <v>972</v>
          </cell>
        </row>
        <row r="9910">
          <cell r="A9910">
            <v>102043</v>
          </cell>
          <cell r="H9910">
            <v>1776</v>
          </cell>
        </row>
        <row r="9911">
          <cell r="A9911">
            <v>102137</v>
          </cell>
          <cell r="H9911">
            <v>840</v>
          </cell>
        </row>
        <row r="9912">
          <cell r="A9912">
            <v>190241</v>
          </cell>
          <cell r="H9912">
            <v>855</v>
          </cell>
        </row>
        <row r="9913">
          <cell r="A9913">
            <v>502244</v>
          </cell>
          <cell r="H9913">
            <v>3400</v>
          </cell>
        </row>
        <row r="9914">
          <cell r="A9914">
            <v>502849</v>
          </cell>
          <cell r="H9914">
            <v>4104</v>
          </cell>
        </row>
        <row r="9915">
          <cell r="A9915">
            <v>502849</v>
          </cell>
          <cell r="H9915">
            <v>124.96</v>
          </cell>
        </row>
        <row r="9916">
          <cell r="A9916">
            <v>900333</v>
          </cell>
          <cell r="H9916">
            <v>945</v>
          </cell>
        </row>
        <row r="9917">
          <cell r="A9917">
            <v>900333</v>
          </cell>
          <cell r="H9917">
            <v>6012</v>
          </cell>
        </row>
        <row r="9918">
          <cell r="A9918">
            <v>100129</v>
          </cell>
          <cell r="H9918">
            <v>696</v>
          </cell>
        </row>
        <row r="9919">
          <cell r="A9919">
            <v>101599</v>
          </cell>
          <cell r="H9919">
            <v>6842.4</v>
          </cell>
        </row>
        <row r="9920">
          <cell r="A9920">
            <v>102134</v>
          </cell>
          <cell r="H9920">
            <v>288</v>
          </cell>
        </row>
        <row r="9921">
          <cell r="A9921">
            <v>102134</v>
          </cell>
          <cell r="H9921">
            <v>2880</v>
          </cell>
        </row>
        <row r="9922">
          <cell r="A9922">
            <v>102437</v>
          </cell>
          <cell r="H9922">
            <v>5285.4</v>
          </cell>
        </row>
        <row r="9923">
          <cell r="A9923">
            <v>102529</v>
          </cell>
          <cell r="H9923">
            <v>2406.6</v>
          </cell>
        </row>
        <row r="9924">
          <cell r="A9924">
            <v>191007</v>
          </cell>
          <cell r="H9924">
            <v>1209</v>
          </cell>
        </row>
        <row r="9925">
          <cell r="A9925">
            <v>191977</v>
          </cell>
          <cell r="H9925">
            <v>6804</v>
          </cell>
        </row>
        <row r="9926">
          <cell r="A9926">
            <v>192012</v>
          </cell>
          <cell r="H9926">
            <v>100</v>
          </cell>
        </row>
        <row r="9927">
          <cell r="A9927">
            <v>192013</v>
          </cell>
          <cell r="H9927">
            <v>500</v>
          </cell>
        </row>
        <row r="9928">
          <cell r="A9928">
            <v>192013</v>
          </cell>
          <cell r="H9928">
            <v>380</v>
          </cell>
        </row>
        <row r="9929">
          <cell r="A9929">
            <v>500084</v>
          </cell>
          <cell r="H9929">
            <v>912</v>
          </cell>
        </row>
        <row r="9930">
          <cell r="A9930">
            <v>500139</v>
          </cell>
          <cell r="H9930">
            <v>5400</v>
          </cell>
        </row>
        <row r="9931">
          <cell r="A9931">
            <v>800159</v>
          </cell>
          <cell r="H9931">
            <v>456</v>
          </cell>
        </row>
        <row r="9932">
          <cell r="A9932">
            <v>100635</v>
          </cell>
          <cell r="H9932">
            <v>5100</v>
          </cell>
        </row>
        <row r="9933">
          <cell r="A9933">
            <v>100635</v>
          </cell>
          <cell r="H9933">
            <v>762</v>
          </cell>
        </row>
        <row r="9934">
          <cell r="A9934">
            <v>101680</v>
          </cell>
          <cell r="H9934">
            <v>189</v>
          </cell>
        </row>
        <row r="9935">
          <cell r="A9935">
            <v>101951</v>
          </cell>
          <cell r="H9935">
            <v>910</v>
          </cell>
        </row>
        <row r="9936">
          <cell r="A9936">
            <v>190417</v>
          </cell>
          <cell r="H9936">
            <v>7200</v>
          </cell>
        </row>
        <row r="9937">
          <cell r="A9937">
            <v>191154</v>
          </cell>
          <cell r="H9937">
            <v>142.91999999999999</v>
          </cell>
        </row>
        <row r="9938">
          <cell r="A9938">
            <v>191154</v>
          </cell>
          <cell r="H9938">
            <v>115</v>
          </cell>
        </row>
        <row r="9939">
          <cell r="A9939">
            <v>191154</v>
          </cell>
          <cell r="H9939">
            <v>95</v>
          </cell>
        </row>
        <row r="9940">
          <cell r="A9940">
            <v>500344</v>
          </cell>
          <cell r="H9940">
            <v>113.76</v>
          </cell>
        </row>
        <row r="9941">
          <cell r="A9941">
            <v>500344</v>
          </cell>
          <cell r="H9941">
            <v>3300</v>
          </cell>
        </row>
        <row r="9942">
          <cell r="A9942">
            <v>100071</v>
          </cell>
          <cell r="H9942">
            <v>3051</v>
          </cell>
        </row>
        <row r="9943">
          <cell r="A9943">
            <v>100241</v>
          </cell>
          <cell r="H9943">
            <v>1872</v>
          </cell>
        </row>
        <row r="9944">
          <cell r="A9944">
            <v>100900</v>
          </cell>
          <cell r="H9944">
            <v>540</v>
          </cell>
        </row>
        <row r="9945">
          <cell r="A9945">
            <v>101421</v>
          </cell>
          <cell r="H9945">
            <v>3094</v>
          </cell>
        </row>
        <row r="9946">
          <cell r="A9946">
            <v>101422</v>
          </cell>
          <cell r="H9946">
            <v>1054</v>
          </cell>
        </row>
        <row r="9947">
          <cell r="A9947">
            <v>101422</v>
          </cell>
          <cell r="H9947">
            <v>1156</v>
          </cell>
        </row>
        <row r="9948">
          <cell r="A9948">
            <v>101422</v>
          </cell>
          <cell r="H9948">
            <v>1122</v>
          </cell>
        </row>
        <row r="9949">
          <cell r="A9949">
            <v>101423</v>
          </cell>
          <cell r="H9949">
            <v>5270</v>
          </cell>
        </row>
        <row r="9950">
          <cell r="A9950">
            <v>101424</v>
          </cell>
          <cell r="H9950">
            <v>544</v>
          </cell>
        </row>
        <row r="9951">
          <cell r="A9951">
            <v>101555</v>
          </cell>
          <cell r="H9951">
            <v>216</v>
          </cell>
        </row>
        <row r="9952">
          <cell r="A9952">
            <v>101801</v>
          </cell>
          <cell r="H9952">
            <v>6696</v>
          </cell>
        </row>
        <row r="9953">
          <cell r="A9953">
            <v>101856</v>
          </cell>
          <cell r="H9953">
            <v>4200</v>
          </cell>
        </row>
        <row r="9954">
          <cell r="A9954">
            <v>102309</v>
          </cell>
          <cell r="H9954">
            <v>88</v>
          </cell>
        </row>
        <row r="9955">
          <cell r="A9955">
            <v>102309</v>
          </cell>
          <cell r="H9955">
            <v>2400</v>
          </cell>
        </row>
        <row r="9956">
          <cell r="A9956">
            <v>190363</v>
          </cell>
          <cell r="H9956">
            <v>44000</v>
          </cell>
        </row>
        <row r="9957">
          <cell r="A9957">
            <v>190372</v>
          </cell>
          <cell r="H9957">
            <v>518</v>
          </cell>
        </row>
        <row r="9958">
          <cell r="A9958">
            <v>190372</v>
          </cell>
          <cell r="H9958">
            <v>720</v>
          </cell>
        </row>
        <row r="9959">
          <cell r="A9959">
            <v>190372</v>
          </cell>
          <cell r="H9959">
            <v>167.67</v>
          </cell>
        </row>
        <row r="9960">
          <cell r="A9960">
            <v>190372</v>
          </cell>
          <cell r="H9960">
            <v>362</v>
          </cell>
        </row>
        <row r="9961">
          <cell r="A9961">
            <v>190426</v>
          </cell>
          <cell r="H9961">
            <v>272.33999999999997</v>
          </cell>
        </row>
        <row r="9962">
          <cell r="A9962">
            <v>191151</v>
          </cell>
          <cell r="H9962">
            <v>2795</v>
          </cell>
        </row>
        <row r="9963">
          <cell r="A9963">
            <v>191239</v>
          </cell>
          <cell r="H9963">
            <v>2880</v>
          </cell>
        </row>
        <row r="9964">
          <cell r="A9964">
            <v>191245</v>
          </cell>
          <cell r="H9964">
            <v>210</v>
          </cell>
        </row>
        <row r="9965">
          <cell r="A9965">
            <v>191245</v>
          </cell>
          <cell r="H9965">
            <v>1900</v>
          </cell>
        </row>
        <row r="9966">
          <cell r="A9966">
            <v>191245</v>
          </cell>
          <cell r="H9966">
            <v>675</v>
          </cell>
        </row>
        <row r="9967">
          <cell r="A9967">
            <v>191413</v>
          </cell>
          <cell r="H9967">
            <v>7360</v>
          </cell>
        </row>
        <row r="9968">
          <cell r="A9968">
            <v>191589</v>
          </cell>
          <cell r="H9968">
            <v>12720</v>
          </cell>
        </row>
        <row r="9969">
          <cell r="A9969">
            <v>191735</v>
          </cell>
          <cell r="H9969">
            <v>7200</v>
          </cell>
        </row>
        <row r="9970">
          <cell r="A9970">
            <v>192003</v>
          </cell>
          <cell r="H9970">
            <v>1372</v>
          </cell>
        </row>
        <row r="9971">
          <cell r="A9971">
            <v>192003</v>
          </cell>
          <cell r="H9971">
            <v>900</v>
          </cell>
        </row>
        <row r="9972">
          <cell r="A9972">
            <v>200450</v>
          </cell>
          <cell r="H9972">
            <v>2339.1999999999998</v>
          </cell>
        </row>
        <row r="9973">
          <cell r="A9973">
            <v>200450</v>
          </cell>
          <cell r="H9973">
            <v>9030</v>
          </cell>
        </row>
        <row r="9974">
          <cell r="A9974">
            <v>502291</v>
          </cell>
          <cell r="H9974">
            <v>10312.200000000001</v>
          </cell>
        </row>
        <row r="9975">
          <cell r="A9975">
            <v>100719</v>
          </cell>
          <cell r="H9975">
            <v>72</v>
          </cell>
        </row>
        <row r="9976">
          <cell r="A9976">
            <v>100719</v>
          </cell>
          <cell r="H9976">
            <v>720</v>
          </cell>
        </row>
        <row r="9977">
          <cell r="A9977">
            <v>101425</v>
          </cell>
          <cell r="H9977">
            <v>1972</v>
          </cell>
        </row>
        <row r="9978">
          <cell r="A9978">
            <v>190029</v>
          </cell>
          <cell r="H9978">
            <v>2006.4</v>
          </cell>
        </row>
        <row r="9979">
          <cell r="A9979">
            <v>190097</v>
          </cell>
          <cell r="H9979">
            <v>125.02</v>
          </cell>
        </row>
        <row r="9980">
          <cell r="A9980">
            <v>190097</v>
          </cell>
          <cell r="H9980">
            <v>800</v>
          </cell>
        </row>
        <row r="9981">
          <cell r="A9981">
            <v>191833</v>
          </cell>
          <cell r="H9981">
            <v>15624</v>
          </cell>
        </row>
        <row r="9982">
          <cell r="A9982">
            <v>192012</v>
          </cell>
          <cell r="H9982">
            <v>100</v>
          </cell>
        </row>
        <row r="9983">
          <cell r="A9983">
            <v>192016</v>
          </cell>
          <cell r="H9983">
            <v>10080</v>
          </cell>
        </row>
        <row r="9984">
          <cell r="A9984">
            <v>192016</v>
          </cell>
          <cell r="H9984">
            <v>567</v>
          </cell>
        </row>
        <row r="9985">
          <cell r="A9985">
            <v>192022</v>
          </cell>
          <cell r="H9985">
            <v>3780</v>
          </cell>
        </row>
        <row r="9986">
          <cell r="A9986">
            <v>500512</v>
          </cell>
          <cell r="H9986">
            <v>20400</v>
          </cell>
        </row>
        <row r="9987">
          <cell r="A9987">
            <v>501987</v>
          </cell>
          <cell r="H9987">
            <v>6800</v>
          </cell>
        </row>
        <row r="9988">
          <cell r="A9988">
            <v>502037</v>
          </cell>
          <cell r="H9988">
            <v>183</v>
          </cell>
        </row>
        <row r="9989">
          <cell r="A9989">
            <v>502543</v>
          </cell>
          <cell r="H9989">
            <v>6048</v>
          </cell>
        </row>
        <row r="9990">
          <cell r="A9990">
            <v>800031</v>
          </cell>
          <cell r="H9990">
            <v>2280</v>
          </cell>
        </row>
        <row r="9991">
          <cell r="A9991">
            <v>100071</v>
          </cell>
          <cell r="H9991">
            <v>16331.76</v>
          </cell>
        </row>
        <row r="9992">
          <cell r="A9992">
            <v>101857</v>
          </cell>
          <cell r="H9992">
            <v>2100</v>
          </cell>
        </row>
        <row r="9993">
          <cell r="A9993">
            <v>102488</v>
          </cell>
          <cell r="H9993">
            <v>15660</v>
          </cell>
        </row>
        <row r="9994">
          <cell r="A9994">
            <v>190269</v>
          </cell>
          <cell r="H9994">
            <v>400</v>
          </cell>
        </row>
        <row r="9995">
          <cell r="A9995">
            <v>190269</v>
          </cell>
          <cell r="H9995">
            <v>3432</v>
          </cell>
        </row>
        <row r="9996">
          <cell r="A9996">
            <v>190269</v>
          </cell>
          <cell r="H9996">
            <v>306</v>
          </cell>
        </row>
        <row r="9997">
          <cell r="A9997">
            <v>502943</v>
          </cell>
          <cell r="H9997">
            <v>1560</v>
          </cell>
        </row>
        <row r="9998">
          <cell r="A9998">
            <v>502943</v>
          </cell>
          <cell r="H9998">
            <v>144</v>
          </cell>
        </row>
        <row r="9999">
          <cell r="A9999">
            <v>100733</v>
          </cell>
          <cell r="H9999">
            <v>4560</v>
          </cell>
        </row>
        <row r="10000">
          <cell r="A10000">
            <v>100953</v>
          </cell>
          <cell r="H10000">
            <v>2160</v>
          </cell>
        </row>
        <row r="10001">
          <cell r="A10001">
            <v>101606</v>
          </cell>
          <cell r="H10001">
            <v>805.15</v>
          </cell>
        </row>
        <row r="10002">
          <cell r="A10002">
            <v>101606</v>
          </cell>
          <cell r="H10002">
            <v>805.15</v>
          </cell>
        </row>
        <row r="10003">
          <cell r="A10003">
            <v>101606</v>
          </cell>
          <cell r="H10003">
            <v>805.15</v>
          </cell>
        </row>
        <row r="10004">
          <cell r="A10004">
            <v>101606</v>
          </cell>
          <cell r="H10004">
            <v>4025.71</v>
          </cell>
        </row>
        <row r="10005">
          <cell r="A10005">
            <v>101606</v>
          </cell>
          <cell r="H10005">
            <v>805.15</v>
          </cell>
        </row>
        <row r="10006">
          <cell r="A10006">
            <v>102447</v>
          </cell>
          <cell r="H10006">
            <v>408</v>
          </cell>
        </row>
        <row r="10007">
          <cell r="A10007">
            <v>102447</v>
          </cell>
          <cell r="H10007">
            <v>54.16</v>
          </cell>
        </row>
        <row r="10008">
          <cell r="A10008">
            <v>102447</v>
          </cell>
          <cell r="H10008">
            <v>1083.2</v>
          </cell>
        </row>
        <row r="10009">
          <cell r="A10009">
            <v>190297</v>
          </cell>
          <cell r="H10009">
            <v>12968.64</v>
          </cell>
        </row>
        <row r="10010">
          <cell r="A10010">
            <v>500084</v>
          </cell>
          <cell r="H10010">
            <v>456</v>
          </cell>
        </row>
        <row r="10011">
          <cell r="A10011">
            <v>100129</v>
          </cell>
          <cell r="H10011">
            <v>33408</v>
          </cell>
        </row>
        <row r="10012">
          <cell r="A10012">
            <v>101227</v>
          </cell>
          <cell r="H10012">
            <v>70</v>
          </cell>
        </row>
        <row r="10013">
          <cell r="A10013">
            <v>101227</v>
          </cell>
          <cell r="H10013">
            <v>660</v>
          </cell>
        </row>
        <row r="10014">
          <cell r="A10014">
            <v>101227</v>
          </cell>
          <cell r="H10014">
            <v>127</v>
          </cell>
        </row>
        <row r="10015">
          <cell r="A10015">
            <v>101426</v>
          </cell>
          <cell r="H10015">
            <v>3400</v>
          </cell>
        </row>
        <row r="10016">
          <cell r="A10016">
            <v>102529</v>
          </cell>
          <cell r="H10016">
            <v>4424.04</v>
          </cell>
        </row>
        <row r="10017">
          <cell r="A10017">
            <v>191049</v>
          </cell>
          <cell r="H10017">
            <v>2800</v>
          </cell>
        </row>
        <row r="10018">
          <cell r="A10018">
            <v>191747</v>
          </cell>
          <cell r="H10018">
            <v>1420.96</v>
          </cell>
        </row>
        <row r="10019">
          <cell r="A10019">
            <v>191747</v>
          </cell>
          <cell r="H10019">
            <v>1200</v>
          </cell>
        </row>
        <row r="10020">
          <cell r="A10020">
            <v>191911</v>
          </cell>
          <cell r="H10020">
            <v>12600</v>
          </cell>
        </row>
        <row r="10021">
          <cell r="A10021">
            <v>191911</v>
          </cell>
          <cell r="H10021">
            <v>1436</v>
          </cell>
        </row>
        <row r="10022">
          <cell r="A10022">
            <v>191911</v>
          </cell>
          <cell r="H10022">
            <v>117.79</v>
          </cell>
        </row>
        <row r="10023">
          <cell r="A10023">
            <v>191969</v>
          </cell>
          <cell r="H10023">
            <v>130</v>
          </cell>
        </row>
        <row r="10024">
          <cell r="A10024">
            <v>502244</v>
          </cell>
          <cell r="H10024">
            <v>3300</v>
          </cell>
        </row>
        <row r="10025">
          <cell r="A10025">
            <v>502398</v>
          </cell>
          <cell r="H10025">
            <v>9900</v>
          </cell>
        </row>
        <row r="10026">
          <cell r="A10026">
            <v>100263</v>
          </cell>
          <cell r="H10026">
            <v>14850</v>
          </cell>
        </row>
        <row r="10027">
          <cell r="A10027">
            <v>100647</v>
          </cell>
          <cell r="H10027">
            <v>8250</v>
          </cell>
        </row>
        <row r="10028">
          <cell r="A10028">
            <v>100850</v>
          </cell>
          <cell r="H10028">
            <v>4320</v>
          </cell>
        </row>
        <row r="10029">
          <cell r="A10029">
            <v>100889</v>
          </cell>
          <cell r="H10029">
            <v>9900</v>
          </cell>
        </row>
        <row r="10030">
          <cell r="A10030">
            <v>102348</v>
          </cell>
          <cell r="H10030">
            <v>8250</v>
          </cell>
        </row>
        <row r="10031">
          <cell r="A10031">
            <v>190528</v>
          </cell>
          <cell r="H10031">
            <v>755.02</v>
          </cell>
        </row>
        <row r="10032">
          <cell r="A10032">
            <v>190528</v>
          </cell>
          <cell r="H10032">
            <v>431.44</v>
          </cell>
        </row>
        <row r="10033">
          <cell r="A10033">
            <v>190528</v>
          </cell>
          <cell r="H10033">
            <v>328.94</v>
          </cell>
        </row>
        <row r="10034">
          <cell r="A10034">
            <v>190528</v>
          </cell>
          <cell r="H10034">
            <v>164.47</v>
          </cell>
        </row>
        <row r="10035">
          <cell r="A10035">
            <v>190528</v>
          </cell>
          <cell r="H10035">
            <v>431.44</v>
          </cell>
        </row>
        <row r="10036">
          <cell r="A10036">
            <v>191425</v>
          </cell>
          <cell r="H10036">
            <v>2476.1999999999998</v>
          </cell>
        </row>
        <row r="10037">
          <cell r="A10037">
            <v>191565</v>
          </cell>
          <cell r="H10037">
            <v>9204</v>
          </cell>
        </row>
        <row r="10038">
          <cell r="A10038">
            <v>191645</v>
          </cell>
          <cell r="H10038">
            <v>13068.5</v>
          </cell>
        </row>
        <row r="10039">
          <cell r="A10039">
            <v>191846</v>
          </cell>
          <cell r="H10039">
            <v>1980</v>
          </cell>
        </row>
        <row r="10040">
          <cell r="A10040">
            <v>191861</v>
          </cell>
          <cell r="H10040">
            <v>1116</v>
          </cell>
        </row>
        <row r="10041">
          <cell r="A10041">
            <v>191861</v>
          </cell>
          <cell r="H10041">
            <v>718</v>
          </cell>
        </row>
        <row r="10042">
          <cell r="A10042">
            <v>192037</v>
          </cell>
          <cell r="H10042">
            <v>1306.22</v>
          </cell>
        </row>
        <row r="10043">
          <cell r="A10043">
            <v>500275</v>
          </cell>
          <cell r="H10043">
            <v>1292</v>
          </cell>
        </row>
        <row r="10044">
          <cell r="A10044">
            <v>500538</v>
          </cell>
          <cell r="H10044">
            <v>120</v>
          </cell>
        </row>
        <row r="10045">
          <cell r="A10045">
            <v>501051</v>
          </cell>
          <cell r="H10045">
            <v>5616</v>
          </cell>
        </row>
        <row r="10046">
          <cell r="A10046">
            <v>501051</v>
          </cell>
          <cell r="H10046">
            <v>5616</v>
          </cell>
        </row>
        <row r="10047">
          <cell r="A10047">
            <v>502191</v>
          </cell>
          <cell r="H10047">
            <v>6600</v>
          </cell>
        </row>
        <row r="10048">
          <cell r="A10048">
            <v>502221</v>
          </cell>
          <cell r="H10048">
            <v>6600</v>
          </cell>
        </row>
        <row r="10049">
          <cell r="A10049">
            <v>502225</v>
          </cell>
          <cell r="H10049">
            <v>4950</v>
          </cell>
        </row>
        <row r="10050">
          <cell r="A10050">
            <v>502244</v>
          </cell>
          <cell r="H10050">
            <v>1650</v>
          </cell>
        </row>
        <row r="10051">
          <cell r="A10051">
            <v>502293</v>
          </cell>
          <cell r="H10051">
            <v>6800</v>
          </cell>
        </row>
        <row r="10052">
          <cell r="A10052">
            <v>503037</v>
          </cell>
          <cell r="H10052">
            <v>11550</v>
          </cell>
        </row>
        <row r="10053">
          <cell r="A10053">
            <v>100129</v>
          </cell>
          <cell r="H10053">
            <v>288</v>
          </cell>
        </row>
        <row r="10054">
          <cell r="A10054">
            <v>100129</v>
          </cell>
          <cell r="H10054">
            <v>432</v>
          </cell>
        </row>
        <row r="10055">
          <cell r="A10055">
            <v>100188</v>
          </cell>
          <cell r="H10055">
            <v>40284</v>
          </cell>
        </row>
        <row r="10056">
          <cell r="A10056">
            <v>100274</v>
          </cell>
          <cell r="H10056">
            <v>4198.8</v>
          </cell>
        </row>
        <row r="10057">
          <cell r="A10057">
            <v>100275</v>
          </cell>
          <cell r="H10057">
            <v>2171.31</v>
          </cell>
        </row>
        <row r="10058">
          <cell r="A10058">
            <v>100312</v>
          </cell>
          <cell r="H10058">
            <v>26856</v>
          </cell>
        </row>
        <row r="10059">
          <cell r="A10059">
            <v>101508</v>
          </cell>
          <cell r="H10059">
            <v>8772</v>
          </cell>
        </row>
        <row r="10060">
          <cell r="A10060">
            <v>101555</v>
          </cell>
          <cell r="H10060">
            <v>359</v>
          </cell>
        </row>
        <row r="10061">
          <cell r="A10061">
            <v>101555</v>
          </cell>
          <cell r="H10061">
            <v>324</v>
          </cell>
        </row>
        <row r="10062">
          <cell r="A10062">
            <v>102481</v>
          </cell>
          <cell r="H10062">
            <v>16785</v>
          </cell>
        </row>
        <row r="10063">
          <cell r="A10063">
            <v>102531</v>
          </cell>
          <cell r="H10063">
            <v>10970.96</v>
          </cell>
        </row>
        <row r="10064">
          <cell r="A10064">
            <v>102531</v>
          </cell>
          <cell r="H10064">
            <v>28904.26</v>
          </cell>
        </row>
        <row r="10065">
          <cell r="A10065">
            <v>102531</v>
          </cell>
          <cell r="H10065">
            <v>42196</v>
          </cell>
        </row>
        <row r="10066">
          <cell r="A10066">
            <v>191557</v>
          </cell>
          <cell r="H10066">
            <v>359</v>
          </cell>
        </row>
        <row r="10067">
          <cell r="A10067">
            <v>191822</v>
          </cell>
          <cell r="H10067">
            <v>5472</v>
          </cell>
        </row>
        <row r="10068">
          <cell r="A10068">
            <v>192014</v>
          </cell>
          <cell r="H10068">
            <v>20142</v>
          </cell>
        </row>
        <row r="10069">
          <cell r="A10069">
            <v>192015</v>
          </cell>
          <cell r="H10069">
            <v>13428</v>
          </cell>
        </row>
        <row r="10070">
          <cell r="A10070">
            <v>192028</v>
          </cell>
          <cell r="H10070">
            <v>1620</v>
          </cell>
        </row>
        <row r="10071">
          <cell r="A10071">
            <v>192028</v>
          </cell>
          <cell r="H10071">
            <v>1077</v>
          </cell>
        </row>
        <row r="10072">
          <cell r="A10072">
            <v>192030</v>
          </cell>
          <cell r="H10072">
            <v>4500</v>
          </cell>
        </row>
        <row r="10073">
          <cell r="A10073">
            <v>192030</v>
          </cell>
          <cell r="H10073">
            <v>184.28</v>
          </cell>
        </row>
        <row r="10074">
          <cell r="A10074">
            <v>201240</v>
          </cell>
          <cell r="H10074">
            <v>250</v>
          </cell>
        </row>
        <row r="10075">
          <cell r="A10075">
            <v>201240</v>
          </cell>
          <cell r="H10075">
            <v>720</v>
          </cell>
        </row>
        <row r="10076">
          <cell r="A10076">
            <v>502048</v>
          </cell>
          <cell r="H10076">
            <v>6000</v>
          </cell>
        </row>
        <row r="10077">
          <cell r="A10077">
            <v>502466</v>
          </cell>
          <cell r="H10077">
            <v>780</v>
          </cell>
        </row>
        <row r="10078">
          <cell r="A10078">
            <v>502466</v>
          </cell>
          <cell r="H10078">
            <v>1008</v>
          </cell>
        </row>
        <row r="10079">
          <cell r="A10079">
            <v>800116</v>
          </cell>
          <cell r="H10079">
            <v>1080</v>
          </cell>
        </row>
        <row r="10080">
          <cell r="A10080">
            <v>900006</v>
          </cell>
          <cell r="H10080">
            <v>16785</v>
          </cell>
        </row>
        <row r="10081">
          <cell r="A10081">
            <v>100071</v>
          </cell>
          <cell r="H10081">
            <v>10887.84</v>
          </cell>
        </row>
        <row r="10082">
          <cell r="A10082">
            <v>100657</v>
          </cell>
          <cell r="H10082">
            <v>477.96</v>
          </cell>
        </row>
        <row r="10083">
          <cell r="A10083">
            <v>100716</v>
          </cell>
          <cell r="H10083">
            <v>540</v>
          </cell>
        </row>
        <row r="10084">
          <cell r="A10084">
            <v>100925</v>
          </cell>
          <cell r="H10084">
            <v>1379</v>
          </cell>
        </row>
        <row r="10085">
          <cell r="A10085">
            <v>100925</v>
          </cell>
          <cell r="H10085">
            <v>13747.5</v>
          </cell>
        </row>
        <row r="10086">
          <cell r="A10086">
            <v>102182</v>
          </cell>
          <cell r="H10086">
            <v>97.62</v>
          </cell>
        </row>
        <row r="10087">
          <cell r="A10087">
            <v>102318</v>
          </cell>
          <cell r="H10087">
            <v>360</v>
          </cell>
        </row>
        <row r="10088">
          <cell r="A10088">
            <v>102417</v>
          </cell>
          <cell r="H10088">
            <v>36</v>
          </cell>
        </row>
        <row r="10089">
          <cell r="A10089">
            <v>102417</v>
          </cell>
          <cell r="H10089">
            <v>390</v>
          </cell>
        </row>
        <row r="10090">
          <cell r="A10090">
            <v>190067</v>
          </cell>
          <cell r="H10090">
            <v>99.58</v>
          </cell>
        </row>
        <row r="10091">
          <cell r="A10091">
            <v>190067</v>
          </cell>
          <cell r="H10091">
            <v>2088</v>
          </cell>
        </row>
        <row r="10092">
          <cell r="A10092">
            <v>190067</v>
          </cell>
          <cell r="H10092">
            <v>3492</v>
          </cell>
        </row>
        <row r="10093">
          <cell r="A10093">
            <v>190230</v>
          </cell>
          <cell r="H10093">
            <v>251.3</v>
          </cell>
        </row>
        <row r="10094">
          <cell r="A10094">
            <v>190373</v>
          </cell>
          <cell r="H10094">
            <v>1440</v>
          </cell>
        </row>
        <row r="10095">
          <cell r="A10095">
            <v>191517</v>
          </cell>
          <cell r="H10095">
            <v>90</v>
          </cell>
        </row>
        <row r="10096">
          <cell r="A10096">
            <v>191551</v>
          </cell>
          <cell r="H10096">
            <v>1140</v>
          </cell>
        </row>
        <row r="10097">
          <cell r="A10097">
            <v>191957</v>
          </cell>
          <cell r="H10097">
            <v>1164</v>
          </cell>
        </row>
        <row r="10098">
          <cell r="A10098">
            <v>191957</v>
          </cell>
          <cell r="H10098">
            <v>266.56</v>
          </cell>
        </row>
        <row r="10099">
          <cell r="A10099">
            <v>200450</v>
          </cell>
          <cell r="H10099">
            <v>389</v>
          </cell>
        </row>
        <row r="10100">
          <cell r="A10100">
            <v>200450</v>
          </cell>
          <cell r="H10100">
            <v>389</v>
          </cell>
        </row>
        <row r="10101">
          <cell r="A10101">
            <v>200450</v>
          </cell>
          <cell r="H10101">
            <v>389</v>
          </cell>
        </row>
        <row r="10102">
          <cell r="A10102">
            <v>500379</v>
          </cell>
          <cell r="H10102">
            <v>3000</v>
          </cell>
        </row>
        <row r="10103">
          <cell r="A10103">
            <v>500736</v>
          </cell>
          <cell r="H10103">
            <v>2446.8000000000002</v>
          </cell>
        </row>
        <row r="10104">
          <cell r="A10104">
            <v>501079</v>
          </cell>
          <cell r="H10104">
            <v>2856</v>
          </cell>
        </row>
        <row r="10105">
          <cell r="A10105">
            <v>800283</v>
          </cell>
          <cell r="H10105">
            <v>5032.45</v>
          </cell>
        </row>
        <row r="10106">
          <cell r="A10106">
            <v>100129</v>
          </cell>
          <cell r="H10106">
            <v>3456</v>
          </cell>
        </row>
        <row r="10107">
          <cell r="A10107">
            <v>100129</v>
          </cell>
          <cell r="H10107">
            <v>1392</v>
          </cell>
        </row>
        <row r="10108">
          <cell r="A10108">
            <v>100129</v>
          </cell>
          <cell r="H10108">
            <v>1392</v>
          </cell>
        </row>
        <row r="10109">
          <cell r="A10109">
            <v>100181</v>
          </cell>
          <cell r="H10109">
            <v>7200</v>
          </cell>
        </row>
        <row r="10110">
          <cell r="A10110">
            <v>100486</v>
          </cell>
          <cell r="H10110">
            <v>7200</v>
          </cell>
        </row>
        <row r="10111">
          <cell r="A10111">
            <v>102398</v>
          </cell>
          <cell r="H10111">
            <v>567</v>
          </cell>
        </row>
        <row r="10112">
          <cell r="A10112">
            <v>190382</v>
          </cell>
          <cell r="H10112">
            <v>3834</v>
          </cell>
        </row>
        <row r="10113">
          <cell r="A10113">
            <v>190382</v>
          </cell>
          <cell r="H10113">
            <v>146.19999999999999</v>
          </cell>
        </row>
        <row r="10114">
          <cell r="A10114">
            <v>190382</v>
          </cell>
          <cell r="H10114">
            <v>252</v>
          </cell>
        </row>
        <row r="10115">
          <cell r="A10115">
            <v>190382</v>
          </cell>
          <cell r="H10115">
            <v>1296</v>
          </cell>
        </row>
        <row r="10116">
          <cell r="A10116">
            <v>191517</v>
          </cell>
          <cell r="H10116">
            <v>90</v>
          </cell>
        </row>
        <row r="10117">
          <cell r="A10117">
            <v>191786</v>
          </cell>
          <cell r="H10117">
            <v>163.41999999999999</v>
          </cell>
        </row>
        <row r="10118">
          <cell r="A10118">
            <v>191786</v>
          </cell>
          <cell r="H10118">
            <v>2736</v>
          </cell>
        </row>
        <row r="10119">
          <cell r="A10119">
            <v>191861</v>
          </cell>
          <cell r="H10119">
            <v>93</v>
          </cell>
        </row>
        <row r="10120">
          <cell r="A10120">
            <v>191935</v>
          </cell>
          <cell r="H10120">
            <v>409.2</v>
          </cell>
        </row>
        <row r="10121">
          <cell r="A10121">
            <v>201274</v>
          </cell>
          <cell r="H10121">
            <v>196.5</v>
          </cell>
        </row>
        <row r="10122">
          <cell r="A10122">
            <v>201274</v>
          </cell>
          <cell r="H10122">
            <v>327.5</v>
          </cell>
        </row>
        <row r="10123">
          <cell r="A10123">
            <v>201274</v>
          </cell>
          <cell r="H10123">
            <v>90</v>
          </cell>
        </row>
        <row r="10124">
          <cell r="A10124">
            <v>500379</v>
          </cell>
          <cell r="H10124">
            <v>209</v>
          </cell>
        </row>
        <row r="10125">
          <cell r="A10125">
            <v>500379</v>
          </cell>
          <cell r="H10125">
            <v>262.5</v>
          </cell>
        </row>
        <row r="10126">
          <cell r="A10126">
            <v>100369</v>
          </cell>
          <cell r="H10126">
            <v>6630</v>
          </cell>
        </row>
        <row r="10127">
          <cell r="A10127">
            <v>102059</v>
          </cell>
          <cell r="H10127">
            <v>1700</v>
          </cell>
        </row>
        <row r="10128">
          <cell r="A10128">
            <v>102192</v>
          </cell>
          <cell r="H10128">
            <v>4752</v>
          </cell>
        </row>
        <row r="10129">
          <cell r="A10129">
            <v>192054</v>
          </cell>
          <cell r="H10129">
            <v>389</v>
          </cell>
        </row>
        <row r="10130">
          <cell r="A10130">
            <v>201274</v>
          </cell>
          <cell r="H10130">
            <v>1768.5</v>
          </cell>
        </row>
        <row r="10131">
          <cell r="A10131">
            <v>201274</v>
          </cell>
          <cell r="H10131">
            <v>7074</v>
          </cell>
        </row>
        <row r="10132">
          <cell r="A10132">
            <v>201274</v>
          </cell>
          <cell r="H10132">
            <v>1247</v>
          </cell>
        </row>
        <row r="10133">
          <cell r="A10133">
            <v>201274</v>
          </cell>
          <cell r="H10133">
            <v>982.5</v>
          </cell>
        </row>
        <row r="10134">
          <cell r="A10134">
            <v>201274</v>
          </cell>
          <cell r="H10134">
            <v>1048</v>
          </cell>
        </row>
        <row r="10135">
          <cell r="A10135">
            <v>900284</v>
          </cell>
          <cell r="H10135">
            <v>389</v>
          </cell>
        </row>
        <row r="10136">
          <cell r="A10136">
            <v>100016</v>
          </cell>
          <cell r="H10136">
            <v>1674</v>
          </cell>
        </row>
        <row r="10137">
          <cell r="A10137">
            <v>100126</v>
          </cell>
          <cell r="H10137">
            <v>960</v>
          </cell>
        </row>
        <row r="10138">
          <cell r="A10138">
            <v>100126</v>
          </cell>
          <cell r="H10138">
            <v>156.97999999999999</v>
          </cell>
        </row>
        <row r="10139">
          <cell r="A10139">
            <v>100128</v>
          </cell>
          <cell r="H10139">
            <v>5970</v>
          </cell>
        </row>
        <row r="10140">
          <cell r="A10140">
            <v>100129</v>
          </cell>
          <cell r="H10140">
            <v>6264</v>
          </cell>
        </row>
        <row r="10141">
          <cell r="A10141">
            <v>100129</v>
          </cell>
          <cell r="H10141">
            <v>4176</v>
          </cell>
        </row>
        <row r="10142">
          <cell r="A10142">
            <v>100166</v>
          </cell>
          <cell r="H10142">
            <v>780</v>
          </cell>
        </row>
        <row r="10143">
          <cell r="A10143">
            <v>100215</v>
          </cell>
          <cell r="H10143">
            <v>13600</v>
          </cell>
        </row>
        <row r="10144">
          <cell r="A10144">
            <v>100217</v>
          </cell>
          <cell r="H10144">
            <v>1357.71</v>
          </cell>
        </row>
        <row r="10145">
          <cell r="A10145">
            <v>100850</v>
          </cell>
          <cell r="H10145">
            <v>4320</v>
          </cell>
        </row>
        <row r="10146">
          <cell r="A10146">
            <v>100900</v>
          </cell>
          <cell r="H10146">
            <v>420</v>
          </cell>
        </row>
        <row r="10147">
          <cell r="A10147">
            <v>100907</v>
          </cell>
          <cell r="H10147">
            <v>660</v>
          </cell>
        </row>
        <row r="10148">
          <cell r="A10148">
            <v>101016</v>
          </cell>
          <cell r="H10148">
            <v>62</v>
          </cell>
        </row>
        <row r="10149">
          <cell r="A10149">
            <v>101069</v>
          </cell>
          <cell r="H10149">
            <v>15000</v>
          </cell>
        </row>
        <row r="10150">
          <cell r="A10150">
            <v>101069</v>
          </cell>
          <cell r="H10150">
            <v>626.63</v>
          </cell>
        </row>
        <row r="10151">
          <cell r="A10151">
            <v>101230</v>
          </cell>
          <cell r="H10151">
            <v>660</v>
          </cell>
        </row>
        <row r="10152">
          <cell r="A10152">
            <v>101230</v>
          </cell>
          <cell r="H10152">
            <v>70</v>
          </cell>
        </row>
        <row r="10153">
          <cell r="A10153">
            <v>101318</v>
          </cell>
          <cell r="H10153">
            <v>1980</v>
          </cell>
        </row>
        <row r="10154">
          <cell r="A10154">
            <v>101354</v>
          </cell>
          <cell r="H10154">
            <v>3600</v>
          </cell>
        </row>
        <row r="10155">
          <cell r="A10155">
            <v>101423</v>
          </cell>
          <cell r="H10155">
            <v>2580</v>
          </cell>
        </row>
        <row r="10156">
          <cell r="A10156">
            <v>101555</v>
          </cell>
          <cell r="H10156">
            <v>2010</v>
          </cell>
        </row>
        <row r="10157">
          <cell r="A10157">
            <v>101794</v>
          </cell>
          <cell r="H10157">
            <v>7750</v>
          </cell>
        </row>
        <row r="10158">
          <cell r="A10158">
            <v>101845</v>
          </cell>
          <cell r="H10158">
            <v>30</v>
          </cell>
        </row>
        <row r="10159">
          <cell r="A10159">
            <v>101884</v>
          </cell>
          <cell r="H10159">
            <v>1680</v>
          </cell>
        </row>
        <row r="10160">
          <cell r="A10160">
            <v>102076</v>
          </cell>
          <cell r="H10160">
            <v>4104</v>
          </cell>
        </row>
        <row r="10161">
          <cell r="A10161">
            <v>102415</v>
          </cell>
          <cell r="H10161">
            <v>12600</v>
          </cell>
        </row>
        <row r="10162">
          <cell r="A10162">
            <v>190384</v>
          </cell>
          <cell r="H10162">
            <v>265.73</v>
          </cell>
        </row>
        <row r="10163">
          <cell r="A10163">
            <v>190384</v>
          </cell>
          <cell r="H10163">
            <v>1615</v>
          </cell>
        </row>
        <row r="10164">
          <cell r="A10164">
            <v>190481</v>
          </cell>
          <cell r="H10164">
            <v>927.85</v>
          </cell>
        </row>
        <row r="10165">
          <cell r="A10165">
            <v>190481</v>
          </cell>
          <cell r="H10165">
            <v>120</v>
          </cell>
        </row>
        <row r="10166">
          <cell r="A10166">
            <v>190481</v>
          </cell>
          <cell r="H10166">
            <v>4434.45</v>
          </cell>
        </row>
        <row r="10167">
          <cell r="A10167">
            <v>191432</v>
          </cell>
          <cell r="H10167">
            <v>630</v>
          </cell>
        </row>
        <row r="10168">
          <cell r="A10168">
            <v>191515</v>
          </cell>
          <cell r="H10168">
            <v>340</v>
          </cell>
        </row>
        <row r="10169">
          <cell r="A10169">
            <v>191515</v>
          </cell>
          <cell r="H10169">
            <v>425</v>
          </cell>
        </row>
        <row r="10170">
          <cell r="A10170">
            <v>191515</v>
          </cell>
          <cell r="H10170">
            <v>525</v>
          </cell>
        </row>
        <row r="10171">
          <cell r="A10171">
            <v>191779</v>
          </cell>
          <cell r="H10171">
            <v>2592</v>
          </cell>
        </row>
        <row r="10172">
          <cell r="A10172">
            <v>191779</v>
          </cell>
          <cell r="H10172">
            <v>91.45</v>
          </cell>
        </row>
        <row r="10173">
          <cell r="A10173">
            <v>192054</v>
          </cell>
          <cell r="H10173">
            <v>2700</v>
          </cell>
        </row>
        <row r="10174">
          <cell r="A10174">
            <v>192060</v>
          </cell>
          <cell r="H10174">
            <v>600</v>
          </cell>
        </row>
        <row r="10175">
          <cell r="A10175">
            <v>201274</v>
          </cell>
          <cell r="H10175">
            <v>851.5</v>
          </cell>
        </row>
        <row r="10176">
          <cell r="A10176">
            <v>201274</v>
          </cell>
          <cell r="H10176">
            <v>86</v>
          </cell>
        </row>
        <row r="10177">
          <cell r="A10177">
            <v>201274</v>
          </cell>
          <cell r="H10177">
            <v>315</v>
          </cell>
        </row>
        <row r="10178">
          <cell r="A10178">
            <v>201274</v>
          </cell>
          <cell r="H10178">
            <v>589.5</v>
          </cell>
        </row>
        <row r="10179">
          <cell r="A10179">
            <v>201274</v>
          </cell>
          <cell r="H10179">
            <v>1400</v>
          </cell>
        </row>
        <row r="10180">
          <cell r="A10180">
            <v>500014</v>
          </cell>
          <cell r="H10180">
            <v>16500</v>
          </cell>
        </row>
        <row r="10181">
          <cell r="A10181">
            <v>502543</v>
          </cell>
          <cell r="H10181">
            <v>7056</v>
          </cell>
        </row>
        <row r="10182">
          <cell r="A10182">
            <v>503001</v>
          </cell>
          <cell r="H10182">
            <v>4176</v>
          </cell>
        </row>
        <row r="10183">
          <cell r="A10183">
            <v>700065</v>
          </cell>
          <cell r="H10183">
            <v>10810.8</v>
          </cell>
        </row>
        <row r="10184">
          <cell r="A10184">
            <v>900243</v>
          </cell>
          <cell r="H10184">
            <v>6720</v>
          </cell>
        </row>
        <row r="10185">
          <cell r="A10185">
            <v>900284</v>
          </cell>
          <cell r="H10185">
            <v>634.91999999999996</v>
          </cell>
        </row>
        <row r="10186">
          <cell r="A10186">
            <v>101370</v>
          </cell>
          <cell r="H10186">
            <v>90</v>
          </cell>
        </row>
        <row r="10187">
          <cell r="A10187">
            <v>102427</v>
          </cell>
          <cell r="H10187">
            <v>10132.36</v>
          </cell>
        </row>
        <row r="10188">
          <cell r="A10188">
            <v>102427</v>
          </cell>
          <cell r="H10188">
            <v>857.21</v>
          </cell>
        </row>
        <row r="10189">
          <cell r="A10189">
            <v>102479</v>
          </cell>
          <cell r="H10189">
            <v>456</v>
          </cell>
        </row>
        <row r="10190">
          <cell r="A10190">
            <v>190181</v>
          </cell>
          <cell r="H10190">
            <v>650</v>
          </cell>
        </row>
        <row r="10191">
          <cell r="A10191">
            <v>190903</v>
          </cell>
          <cell r="H10191">
            <v>184.33</v>
          </cell>
        </row>
        <row r="10192">
          <cell r="A10192">
            <v>190903</v>
          </cell>
          <cell r="H10192">
            <v>4033.49</v>
          </cell>
        </row>
        <row r="10193">
          <cell r="A10193">
            <v>190903</v>
          </cell>
          <cell r="H10193">
            <v>138.82</v>
          </cell>
        </row>
        <row r="10194">
          <cell r="A10194">
            <v>190903</v>
          </cell>
          <cell r="H10194">
            <v>3037.56</v>
          </cell>
        </row>
        <row r="10195">
          <cell r="A10195">
            <v>191405</v>
          </cell>
          <cell r="H10195">
            <v>7440</v>
          </cell>
        </row>
        <row r="10196">
          <cell r="A10196">
            <v>191800</v>
          </cell>
          <cell r="H10196">
            <v>4560</v>
          </cell>
        </row>
        <row r="10197">
          <cell r="A10197">
            <v>501306</v>
          </cell>
          <cell r="H10197">
            <v>4212</v>
          </cell>
        </row>
        <row r="10198">
          <cell r="A10198">
            <v>900271</v>
          </cell>
          <cell r="H10198">
            <v>960</v>
          </cell>
        </row>
        <row r="10199">
          <cell r="A10199">
            <v>900271</v>
          </cell>
          <cell r="H10199">
            <v>5504</v>
          </cell>
        </row>
        <row r="10200">
          <cell r="A10200">
            <v>900271</v>
          </cell>
          <cell r="H10200">
            <v>832</v>
          </cell>
        </row>
        <row r="10201">
          <cell r="A10201">
            <v>900271</v>
          </cell>
          <cell r="H10201">
            <v>1536</v>
          </cell>
        </row>
        <row r="10202">
          <cell r="A10202">
            <v>100071</v>
          </cell>
          <cell r="H10202">
            <v>27219.599999999999</v>
          </cell>
        </row>
        <row r="10203">
          <cell r="A10203">
            <v>100145</v>
          </cell>
          <cell r="H10203">
            <v>11490</v>
          </cell>
        </row>
        <row r="10204">
          <cell r="A10204">
            <v>100719</v>
          </cell>
          <cell r="H10204">
            <v>3650</v>
          </cell>
        </row>
        <row r="10205">
          <cell r="A10205">
            <v>101671</v>
          </cell>
          <cell r="H10205">
            <v>1680</v>
          </cell>
        </row>
        <row r="10206">
          <cell r="A10206">
            <v>101671</v>
          </cell>
          <cell r="H10206">
            <v>1680</v>
          </cell>
        </row>
        <row r="10207">
          <cell r="A10207">
            <v>101671</v>
          </cell>
          <cell r="H10207">
            <v>359</v>
          </cell>
        </row>
        <row r="10208">
          <cell r="A10208">
            <v>101671</v>
          </cell>
          <cell r="H10208">
            <v>1680</v>
          </cell>
        </row>
        <row r="10209">
          <cell r="A10209">
            <v>190230</v>
          </cell>
          <cell r="H10209">
            <v>143.6</v>
          </cell>
        </row>
        <row r="10210">
          <cell r="A10210">
            <v>190235</v>
          </cell>
          <cell r="H10210">
            <v>190</v>
          </cell>
        </row>
        <row r="10211">
          <cell r="A10211">
            <v>190365</v>
          </cell>
          <cell r="H10211">
            <v>99.92</v>
          </cell>
        </row>
        <row r="10212">
          <cell r="A10212">
            <v>190365</v>
          </cell>
          <cell r="H10212">
            <v>714.24</v>
          </cell>
        </row>
        <row r="10213">
          <cell r="A10213">
            <v>191748</v>
          </cell>
          <cell r="H10213">
            <v>1680</v>
          </cell>
        </row>
        <row r="10214">
          <cell r="A10214">
            <v>191856</v>
          </cell>
          <cell r="H10214">
            <v>1680</v>
          </cell>
        </row>
        <row r="10215">
          <cell r="A10215">
            <v>191867</v>
          </cell>
          <cell r="H10215">
            <v>1680</v>
          </cell>
        </row>
        <row r="10216">
          <cell r="A10216">
            <v>191867</v>
          </cell>
          <cell r="H10216">
            <v>359</v>
          </cell>
        </row>
        <row r="10217">
          <cell r="A10217">
            <v>191868</v>
          </cell>
          <cell r="H10217">
            <v>359</v>
          </cell>
        </row>
        <row r="10218">
          <cell r="A10218">
            <v>191868</v>
          </cell>
          <cell r="H10218">
            <v>1680</v>
          </cell>
        </row>
        <row r="10219">
          <cell r="A10219">
            <v>192033</v>
          </cell>
          <cell r="H10219">
            <v>1680</v>
          </cell>
        </row>
        <row r="10220">
          <cell r="A10220">
            <v>500084</v>
          </cell>
          <cell r="H10220">
            <v>4560</v>
          </cell>
        </row>
        <row r="10221">
          <cell r="A10221">
            <v>501223</v>
          </cell>
          <cell r="H10221">
            <v>2016</v>
          </cell>
        </row>
        <row r="10222">
          <cell r="A10222">
            <v>700065</v>
          </cell>
          <cell r="H10222">
            <v>359</v>
          </cell>
        </row>
        <row r="10223">
          <cell r="A10223">
            <v>800159</v>
          </cell>
          <cell r="H10223">
            <v>912</v>
          </cell>
        </row>
        <row r="10224">
          <cell r="A10224">
            <v>900067</v>
          </cell>
          <cell r="H10224">
            <v>35576.379999999997</v>
          </cell>
        </row>
        <row r="10225">
          <cell r="A10225">
            <v>100129</v>
          </cell>
          <cell r="H10225">
            <v>677.67</v>
          </cell>
        </row>
        <row r="10226">
          <cell r="A10226">
            <v>100476</v>
          </cell>
          <cell r="H10226">
            <v>635</v>
          </cell>
        </row>
        <row r="10227">
          <cell r="A10227">
            <v>100476</v>
          </cell>
          <cell r="H10227">
            <v>134.54</v>
          </cell>
        </row>
        <row r="10228">
          <cell r="A10228">
            <v>100605</v>
          </cell>
          <cell r="H10228">
            <v>1572</v>
          </cell>
        </row>
        <row r="10229">
          <cell r="A10229">
            <v>101230</v>
          </cell>
          <cell r="H10229">
            <v>127</v>
          </cell>
        </row>
        <row r="10230">
          <cell r="A10230">
            <v>101334</v>
          </cell>
          <cell r="H10230">
            <v>1980</v>
          </cell>
        </row>
        <row r="10231">
          <cell r="A10231">
            <v>101334</v>
          </cell>
          <cell r="H10231">
            <v>180</v>
          </cell>
        </row>
        <row r="10232">
          <cell r="A10232">
            <v>102134</v>
          </cell>
          <cell r="H10232">
            <v>6120</v>
          </cell>
        </row>
        <row r="10233">
          <cell r="A10233">
            <v>102134</v>
          </cell>
          <cell r="H10233">
            <v>612</v>
          </cell>
        </row>
        <row r="10234">
          <cell r="A10234">
            <v>102135</v>
          </cell>
          <cell r="H10234">
            <v>189</v>
          </cell>
        </row>
        <row r="10235">
          <cell r="A10235">
            <v>102141</v>
          </cell>
          <cell r="H10235">
            <v>5400</v>
          </cell>
        </row>
        <row r="10236">
          <cell r="A10236">
            <v>102141</v>
          </cell>
          <cell r="H10236">
            <v>540</v>
          </cell>
        </row>
        <row r="10237">
          <cell r="A10237">
            <v>102314</v>
          </cell>
          <cell r="H10237">
            <v>180</v>
          </cell>
        </row>
        <row r="10238">
          <cell r="A10238">
            <v>102314</v>
          </cell>
          <cell r="H10238">
            <v>1800</v>
          </cell>
        </row>
        <row r="10239">
          <cell r="A10239">
            <v>102463</v>
          </cell>
          <cell r="H10239">
            <v>2100</v>
          </cell>
        </row>
        <row r="10240">
          <cell r="A10240">
            <v>102529</v>
          </cell>
          <cell r="H10240">
            <v>1652.4</v>
          </cell>
        </row>
        <row r="10241">
          <cell r="A10241">
            <v>190241</v>
          </cell>
          <cell r="H10241">
            <v>200.16</v>
          </cell>
        </row>
        <row r="10242">
          <cell r="A10242">
            <v>191364</v>
          </cell>
          <cell r="H10242">
            <v>864</v>
          </cell>
        </row>
        <row r="10243">
          <cell r="A10243">
            <v>191658</v>
          </cell>
          <cell r="H10243">
            <v>359</v>
          </cell>
        </row>
        <row r="10244">
          <cell r="A10244">
            <v>191658</v>
          </cell>
          <cell r="H10244">
            <v>1200</v>
          </cell>
        </row>
        <row r="10245">
          <cell r="A10245">
            <v>191658</v>
          </cell>
          <cell r="H10245">
            <v>50.95</v>
          </cell>
        </row>
        <row r="10246">
          <cell r="A10246">
            <v>191978</v>
          </cell>
          <cell r="H10246">
            <v>1944</v>
          </cell>
        </row>
        <row r="10247">
          <cell r="A10247">
            <v>192061</v>
          </cell>
          <cell r="H10247">
            <v>2000</v>
          </cell>
        </row>
        <row r="10248">
          <cell r="A10248">
            <v>500370</v>
          </cell>
          <cell r="H10248">
            <v>6039.6</v>
          </cell>
        </row>
        <row r="10249">
          <cell r="A10249">
            <v>501596</v>
          </cell>
          <cell r="H10249">
            <v>2280</v>
          </cell>
        </row>
        <row r="10250">
          <cell r="A10250">
            <v>100143</v>
          </cell>
          <cell r="H10250">
            <v>180</v>
          </cell>
        </row>
        <row r="10251">
          <cell r="A10251">
            <v>101016</v>
          </cell>
          <cell r="H10251">
            <v>1550</v>
          </cell>
        </row>
        <row r="10252">
          <cell r="A10252">
            <v>101229</v>
          </cell>
          <cell r="H10252">
            <v>90</v>
          </cell>
        </row>
        <row r="10253">
          <cell r="A10253">
            <v>101229</v>
          </cell>
          <cell r="H10253">
            <v>660</v>
          </cell>
        </row>
        <row r="10254">
          <cell r="A10254">
            <v>101229</v>
          </cell>
          <cell r="H10254">
            <v>127</v>
          </cell>
        </row>
        <row r="10255">
          <cell r="A10255">
            <v>101370</v>
          </cell>
          <cell r="H10255">
            <v>567</v>
          </cell>
        </row>
        <row r="10256">
          <cell r="A10256">
            <v>101839</v>
          </cell>
          <cell r="H10256">
            <v>189</v>
          </cell>
        </row>
        <row r="10257">
          <cell r="A10257">
            <v>101839</v>
          </cell>
          <cell r="H10257">
            <v>7548</v>
          </cell>
        </row>
        <row r="10258">
          <cell r="A10258">
            <v>101951</v>
          </cell>
          <cell r="H10258">
            <v>40</v>
          </cell>
        </row>
        <row r="10259">
          <cell r="A10259">
            <v>101951</v>
          </cell>
          <cell r="H10259">
            <v>52</v>
          </cell>
        </row>
        <row r="10260">
          <cell r="A10260">
            <v>102017</v>
          </cell>
          <cell r="H10260">
            <v>360</v>
          </cell>
        </row>
        <row r="10261">
          <cell r="A10261">
            <v>102017</v>
          </cell>
          <cell r="H10261">
            <v>3600</v>
          </cell>
        </row>
        <row r="10262">
          <cell r="A10262">
            <v>102140</v>
          </cell>
          <cell r="H10262">
            <v>3600</v>
          </cell>
        </row>
        <row r="10263">
          <cell r="A10263">
            <v>102140</v>
          </cell>
          <cell r="H10263">
            <v>360</v>
          </cell>
        </row>
        <row r="10264">
          <cell r="A10264">
            <v>102314</v>
          </cell>
          <cell r="H10264">
            <v>945</v>
          </cell>
        </row>
        <row r="10265">
          <cell r="A10265">
            <v>102316</v>
          </cell>
          <cell r="H10265">
            <v>3600</v>
          </cell>
        </row>
        <row r="10266">
          <cell r="A10266">
            <v>102316</v>
          </cell>
          <cell r="H10266">
            <v>360</v>
          </cell>
        </row>
        <row r="10267">
          <cell r="A10267">
            <v>102318</v>
          </cell>
          <cell r="H10267">
            <v>540</v>
          </cell>
        </row>
        <row r="10268">
          <cell r="A10268">
            <v>102318</v>
          </cell>
          <cell r="H10268">
            <v>5400</v>
          </cell>
        </row>
        <row r="10269">
          <cell r="A10269">
            <v>102398</v>
          </cell>
          <cell r="H10269">
            <v>360</v>
          </cell>
        </row>
        <row r="10270">
          <cell r="A10270">
            <v>102398</v>
          </cell>
          <cell r="H10270">
            <v>3600</v>
          </cell>
        </row>
        <row r="10271">
          <cell r="A10271">
            <v>102418</v>
          </cell>
          <cell r="H10271">
            <v>108</v>
          </cell>
        </row>
        <row r="10272">
          <cell r="A10272">
            <v>102418</v>
          </cell>
          <cell r="H10272">
            <v>1170</v>
          </cell>
        </row>
        <row r="10273">
          <cell r="A10273">
            <v>190216</v>
          </cell>
          <cell r="H10273">
            <v>312</v>
          </cell>
        </row>
        <row r="10274">
          <cell r="A10274">
            <v>190790</v>
          </cell>
          <cell r="H10274">
            <v>1140</v>
          </cell>
        </row>
        <row r="10275">
          <cell r="A10275">
            <v>191535</v>
          </cell>
          <cell r="H10275">
            <v>1173</v>
          </cell>
        </row>
        <row r="10276">
          <cell r="A10276">
            <v>191553</v>
          </cell>
          <cell r="H10276">
            <v>1332</v>
          </cell>
        </row>
        <row r="10277">
          <cell r="A10277">
            <v>192022</v>
          </cell>
          <cell r="H10277">
            <v>3780</v>
          </cell>
        </row>
        <row r="10278">
          <cell r="A10278">
            <v>501628</v>
          </cell>
          <cell r="H10278">
            <v>378</v>
          </cell>
        </row>
        <row r="10279">
          <cell r="A10279">
            <v>501986</v>
          </cell>
          <cell r="H10279">
            <v>6800</v>
          </cell>
        </row>
        <row r="10280">
          <cell r="A10280">
            <v>503040</v>
          </cell>
          <cell r="H10280">
            <v>3180</v>
          </cell>
        </row>
        <row r="10281">
          <cell r="A10281">
            <v>800263</v>
          </cell>
          <cell r="H10281">
            <v>600</v>
          </cell>
        </row>
        <row r="10282">
          <cell r="A10282">
            <v>100036</v>
          </cell>
          <cell r="H10282">
            <v>4671</v>
          </cell>
        </row>
        <row r="10283">
          <cell r="A10283">
            <v>100036</v>
          </cell>
          <cell r="H10283">
            <v>81</v>
          </cell>
        </row>
        <row r="10284">
          <cell r="A10284">
            <v>100055</v>
          </cell>
          <cell r="H10284">
            <v>1404</v>
          </cell>
        </row>
        <row r="10285">
          <cell r="A10285">
            <v>100145</v>
          </cell>
          <cell r="H10285">
            <v>1224</v>
          </cell>
        </row>
        <row r="10286">
          <cell r="A10286">
            <v>100188</v>
          </cell>
          <cell r="H10286">
            <v>1506</v>
          </cell>
        </row>
        <row r="10287">
          <cell r="A10287">
            <v>101354</v>
          </cell>
          <cell r="H10287">
            <v>8880</v>
          </cell>
        </row>
        <row r="10288">
          <cell r="A10288">
            <v>101979</v>
          </cell>
          <cell r="H10288">
            <v>3024</v>
          </cell>
        </row>
        <row r="10289">
          <cell r="A10289">
            <v>102143</v>
          </cell>
          <cell r="H10289">
            <v>168</v>
          </cell>
        </row>
        <row r="10290">
          <cell r="A10290">
            <v>102192</v>
          </cell>
          <cell r="H10290">
            <v>540</v>
          </cell>
        </row>
        <row r="10291">
          <cell r="A10291">
            <v>102192</v>
          </cell>
          <cell r="H10291">
            <v>5400</v>
          </cell>
        </row>
        <row r="10292">
          <cell r="A10292">
            <v>102407</v>
          </cell>
          <cell r="H10292">
            <v>255</v>
          </cell>
        </row>
        <row r="10293">
          <cell r="A10293">
            <v>102451</v>
          </cell>
          <cell r="H10293">
            <v>454.5</v>
          </cell>
        </row>
        <row r="10294">
          <cell r="A10294">
            <v>190331</v>
          </cell>
          <cell r="H10294">
            <v>1121.4000000000001</v>
          </cell>
        </row>
        <row r="10295">
          <cell r="A10295">
            <v>190366</v>
          </cell>
          <cell r="H10295">
            <v>4275.8500000000004</v>
          </cell>
        </row>
        <row r="10296">
          <cell r="A10296">
            <v>190366</v>
          </cell>
          <cell r="H10296">
            <v>8639.9</v>
          </cell>
        </row>
        <row r="10297">
          <cell r="A10297">
            <v>190366</v>
          </cell>
          <cell r="H10297">
            <v>450.24</v>
          </cell>
        </row>
        <row r="10298">
          <cell r="A10298">
            <v>190366</v>
          </cell>
          <cell r="H10298">
            <v>909.78</v>
          </cell>
        </row>
        <row r="10299">
          <cell r="A10299">
            <v>190898</v>
          </cell>
          <cell r="H10299">
            <v>1680</v>
          </cell>
        </row>
        <row r="10300">
          <cell r="A10300">
            <v>191655</v>
          </cell>
          <cell r="H10300">
            <v>1246</v>
          </cell>
        </row>
        <row r="10301">
          <cell r="A10301">
            <v>191661</v>
          </cell>
          <cell r="H10301">
            <v>112.91</v>
          </cell>
        </row>
        <row r="10302">
          <cell r="A10302">
            <v>191661</v>
          </cell>
          <cell r="H10302">
            <v>540</v>
          </cell>
        </row>
        <row r="10303">
          <cell r="A10303">
            <v>500084</v>
          </cell>
          <cell r="H10303">
            <v>456</v>
          </cell>
        </row>
        <row r="10304">
          <cell r="A10304">
            <v>500084</v>
          </cell>
          <cell r="H10304">
            <v>456</v>
          </cell>
        </row>
        <row r="10305">
          <cell r="A10305">
            <v>500144</v>
          </cell>
          <cell r="H10305">
            <v>40</v>
          </cell>
        </row>
        <row r="10306">
          <cell r="A10306">
            <v>500538</v>
          </cell>
          <cell r="H10306">
            <v>1270</v>
          </cell>
        </row>
        <row r="10307">
          <cell r="A10307">
            <v>500538</v>
          </cell>
          <cell r="H10307">
            <v>6200</v>
          </cell>
        </row>
        <row r="10308">
          <cell r="A10308">
            <v>501891</v>
          </cell>
          <cell r="H10308">
            <v>1572</v>
          </cell>
        </row>
        <row r="10309">
          <cell r="A10309">
            <v>800088</v>
          </cell>
          <cell r="H10309">
            <v>3840</v>
          </cell>
        </row>
        <row r="10310">
          <cell r="A10310">
            <v>100251</v>
          </cell>
          <cell r="H10310">
            <v>1080</v>
          </cell>
        </row>
        <row r="10311">
          <cell r="A10311">
            <v>101599</v>
          </cell>
          <cell r="H10311">
            <v>12444</v>
          </cell>
        </row>
        <row r="10312">
          <cell r="A10312">
            <v>101888</v>
          </cell>
          <cell r="H10312">
            <v>12600</v>
          </cell>
        </row>
        <row r="10313">
          <cell r="A10313">
            <v>101888</v>
          </cell>
          <cell r="H10313">
            <v>10080</v>
          </cell>
        </row>
        <row r="10314">
          <cell r="A10314">
            <v>102313</v>
          </cell>
          <cell r="H10314">
            <v>1440</v>
          </cell>
        </row>
        <row r="10315">
          <cell r="A10315">
            <v>102313</v>
          </cell>
          <cell r="H10315">
            <v>144</v>
          </cell>
        </row>
        <row r="10316">
          <cell r="A10316">
            <v>102315</v>
          </cell>
          <cell r="H10316">
            <v>4680</v>
          </cell>
        </row>
        <row r="10317">
          <cell r="A10317">
            <v>102315</v>
          </cell>
          <cell r="H10317">
            <v>468</v>
          </cell>
        </row>
        <row r="10318">
          <cell r="A10318">
            <v>190204</v>
          </cell>
          <cell r="H10318">
            <v>1140</v>
          </cell>
        </row>
        <row r="10319">
          <cell r="A10319">
            <v>191007</v>
          </cell>
          <cell r="H10319">
            <v>52</v>
          </cell>
        </row>
        <row r="10320">
          <cell r="A10320">
            <v>191545</v>
          </cell>
          <cell r="H10320">
            <v>2400</v>
          </cell>
        </row>
        <row r="10321">
          <cell r="A10321">
            <v>191655</v>
          </cell>
          <cell r="H10321">
            <v>77.45</v>
          </cell>
        </row>
        <row r="10322">
          <cell r="A10322">
            <v>192057</v>
          </cell>
          <cell r="H10322">
            <v>2340</v>
          </cell>
        </row>
        <row r="10323">
          <cell r="A10323">
            <v>192057</v>
          </cell>
          <cell r="H10323">
            <v>127</v>
          </cell>
        </row>
        <row r="10324">
          <cell r="A10324">
            <v>201122</v>
          </cell>
          <cell r="H10324">
            <v>216</v>
          </cell>
        </row>
        <row r="10325">
          <cell r="A10325">
            <v>201226</v>
          </cell>
          <cell r="H10325">
            <v>216</v>
          </cell>
        </row>
        <row r="10326">
          <cell r="A10326">
            <v>501149</v>
          </cell>
          <cell r="H10326">
            <v>13200</v>
          </cell>
        </row>
        <row r="10327">
          <cell r="A10327">
            <v>900233</v>
          </cell>
          <cell r="H10327">
            <v>4320</v>
          </cell>
        </row>
        <row r="10328">
          <cell r="A10328">
            <v>100071</v>
          </cell>
          <cell r="H10328">
            <v>21775.68</v>
          </cell>
        </row>
        <row r="10329">
          <cell r="A10329">
            <v>100493</v>
          </cell>
          <cell r="H10329">
            <v>4800</v>
          </cell>
        </row>
        <row r="10330">
          <cell r="A10330">
            <v>100972</v>
          </cell>
          <cell r="H10330">
            <v>117.96</v>
          </cell>
        </row>
        <row r="10331">
          <cell r="A10331">
            <v>100972</v>
          </cell>
          <cell r="H10331">
            <v>3360</v>
          </cell>
        </row>
        <row r="10332">
          <cell r="A10332">
            <v>101702</v>
          </cell>
          <cell r="H10332">
            <v>100</v>
          </cell>
        </row>
        <row r="10333">
          <cell r="A10333">
            <v>101845</v>
          </cell>
          <cell r="H10333">
            <v>30</v>
          </cell>
        </row>
        <row r="10334">
          <cell r="A10334">
            <v>102447</v>
          </cell>
          <cell r="H10334">
            <v>270.8</v>
          </cell>
        </row>
        <row r="10335">
          <cell r="A10335">
            <v>191461</v>
          </cell>
          <cell r="H10335">
            <v>3348</v>
          </cell>
        </row>
        <row r="10336">
          <cell r="A10336">
            <v>500084</v>
          </cell>
          <cell r="H10336">
            <v>389</v>
          </cell>
        </row>
        <row r="10337">
          <cell r="A10337">
            <v>500120</v>
          </cell>
          <cell r="H10337">
            <v>790</v>
          </cell>
        </row>
        <row r="10338">
          <cell r="A10338">
            <v>500120</v>
          </cell>
          <cell r="H10338">
            <v>798</v>
          </cell>
        </row>
        <row r="10339">
          <cell r="A10339">
            <v>502066</v>
          </cell>
          <cell r="H10339">
            <v>10440</v>
          </cell>
        </row>
        <row r="10340">
          <cell r="A10340">
            <v>502943</v>
          </cell>
          <cell r="H10340">
            <v>108</v>
          </cell>
        </row>
        <row r="10341">
          <cell r="A10341">
            <v>502943</v>
          </cell>
          <cell r="H10341">
            <v>1170</v>
          </cell>
        </row>
        <row r="10342">
          <cell r="A10342">
            <v>503003</v>
          </cell>
          <cell r="H10342">
            <v>9828</v>
          </cell>
        </row>
        <row r="10343">
          <cell r="A10343">
            <v>100040</v>
          </cell>
          <cell r="H10343">
            <v>13500</v>
          </cell>
        </row>
        <row r="10344">
          <cell r="A10344">
            <v>100094</v>
          </cell>
          <cell r="H10344">
            <v>3580</v>
          </cell>
        </row>
        <row r="10345">
          <cell r="A10345">
            <v>100094</v>
          </cell>
          <cell r="H10345">
            <v>3580</v>
          </cell>
        </row>
        <row r="10346">
          <cell r="A10346">
            <v>100431</v>
          </cell>
          <cell r="H10346">
            <v>455</v>
          </cell>
        </row>
        <row r="10347">
          <cell r="A10347">
            <v>101421</v>
          </cell>
          <cell r="H10347">
            <v>3842</v>
          </cell>
        </row>
        <row r="10348">
          <cell r="A10348">
            <v>102287</v>
          </cell>
          <cell r="H10348">
            <v>802.92</v>
          </cell>
        </row>
        <row r="10349">
          <cell r="A10349">
            <v>102480</v>
          </cell>
          <cell r="H10349">
            <v>7344</v>
          </cell>
        </row>
        <row r="10350">
          <cell r="A10350">
            <v>102530</v>
          </cell>
          <cell r="H10350">
            <v>76</v>
          </cell>
        </row>
        <row r="10351">
          <cell r="A10351">
            <v>102532</v>
          </cell>
          <cell r="H10351">
            <v>360</v>
          </cell>
        </row>
        <row r="10352">
          <cell r="A10352">
            <v>190061</v>
          </cell>
          <cell r="H10352">
            <v>276.08999999999997</v>
          </cell>
        </row>
        <row r="10353">
          <cell r="A10353">
            <v>190061</v>
          </cell>
          <cell r="H10353">
            <v>544.53</v>
          </cell>
        </row>
        <row r="10354">
          <cell r="A10354">
            <v>190061</v>
          </cell>
          <cell r="H10354">
            <v>438.6</v>
          </cell>
        </row>
        <row r="10355">
          <cell r="A10355">
            <v>190157</v>
          </cell>
          <cell r="H10355">
            <v>960</v>
          </cell>
        </row>
        <row r="10356">
          <cell r="A10356">
            <v>190157</v>
          </cell>
          <cell r="H10356">
            <v>57.35</v>
          </cell>
        </row>
        <row r="10357">
          <cell r="A10357">
            <v>191055</v>
          </cell>
          <cell r="H10357">
            <v>654</v>
          </cell>
        </row>
        <row r="10358">
          <cell r="A10358">
            <v>191111</v>
          </cell>
          <cell r="H10358">
            <v>3111</v>
          </cell>
        </row>
        <row r="10359">
          <cell r="A10359">
            <v>191111</v>
          </cell>
          <cell r="H10359">
            <v>2821</v>
          </cell>
        </row>
        <row r="10360">
          <cell r="A10360">
            <v>191111</v>
          </cell>
          <cell r="H10360">
            <v>5886</v>
          </cell>
        </row>
        <row r="10361">
          <cell r="A10361">
            <v>191553</v>
          </cell>
          <cell r="H10361">
            <v>189</v>
          </cell>
        </row>
        <row r="10362">
          <cell r="A10362">
            <v>191553</v>
          </cell>
          <cell r="H10362">
            <v>444</v>
          </cell>
        </row>
        <row r="10363">
          <cell r="A10363">
            <v>192052</v>
          </cell>
          <cell r="H10363">
            <v>342</v>
          </cell>
        </row>
        <row r="10364">
          <cell r="A10364">
            <v>192053</v>
          </cell>
          <cell r="H10364">
            <v>266</v>
          </cell>
        </row>
        <row r="10365">
          <cell r="A10365">
            <v>501279</v>
          </cell>
          <cell r="H10365">
            <v>2340</v>
          </cell>
        </row>
        <row r="10366">
          <cell r="A10366">
            <v>501279</v>
          </cell>
          <cell r="H10366">
            <v>1436</v>
          </cell>
        </row>
        <row r="10367">
          <cell r="A10367">
            <v>501285</v>
          </cell>
          <cell r="H10367">
            <v>1824</v>
          </cell>
        </row>
        <row r="10368">
          <cell r="A10368">
            <v>100333</v>
          </cell>
          <cell r="H10368">
            <v>2376</v>
          </cell>
        </row>
        <row r="10369">
          <cell r="A10369">
            <v>100334</v>
          </cell>
          <cell r="H10369">
            <v>1980</v>
          </cell>
        </row>
        <row r="10370">
          <cell r="A10370">
            <v>101426</v>
          </cell>
          <cell r="H10370">
            <v>1134</v>
          </cell>
        </row>
        <row r="10371">
          <cell r="A10371">
            <v>102451</v>
          </cell>
          <cell r="H10371">
            <v>2040</v>
          </cell>
        </row>
        <row r="10372">
          <cell r="A10372">
            <v>102479</v>
          </cell>
          <cell r="H10372">
            <v>456</v>
          </cell>
        </row>
        <row r="10373">
          <cell r="A10373">
            <v>102531</v>
          </cell>
          <cell r="H10373">
            <v>1353.74</v>
          </cell>
        </row>
        <row r="10374">
          <cell r="A10374">
            <v>102531</v>
          </cell>
          <cell r="H10374">
            <v>3566.58</v>
          </cell>
        </row>
        <row r="10375">
          <cell r="A10375">
            <v>102531</v>
          </cell>
          <cell r="H10375">
            <v>5206.68</v>
          </cell>
        </row>
        <row r="10376">
          <cell r="A10376">
            <v>190269</v>
          </cell>
          <cell r="H10376">
            <v>200</v>
          </cell>
        </row>
        <row r="10377">
          <cell r="A10377">
            <v>190269</v>
          </cell>
          <cell r="H10377">
            <v>3146</v>
          </cell>
        </row>
        <row r="10378">
          <cell r="A10378">
            <v>190269</v>
          </cell>
          <cell r="H10378">
            <v>306</v>
          </cell>
        </row>
        <row r="10379">
          <cell r="A10379">
            <v>190332</v>
          </cell>
          <cell r="H10379">
            <v>3000</v>
          </cell>
        </row>
        <row r="10380">
          <cell r="A10380">
            <v>190896</v>
          </cell>
          <cell r="H10380">
            <v>1962</v>
          </cell>
        </row>
        <row r="10381">
          <cell r="A10381">
            <v>190896</v>
          </cell>
          <cell r="H10381">
            <v>336</v>
          </cell>
        </row>
        <row r="10382">
          <cell r="A10382">
            <v>191352</v>
          </cell>
          <cell r="H10382">
            <v>1224.24</v>
          </cell>
        </row>
        <row r="10383">
          <cell r="A10383">
            <v>191644</v>
          </cell>
          <cell r="H10383">
            <v>1800</v>
          </cell>
        </row>
        <row r="10384">
          <cell r="A10384">
            <v>191663</v>
          </cell>
          <cell r="H10384">
            <v>3996</v>
          </cell>
        </row>
        <row r="10385">
          <cell r="A10385">
            <v>100094</v>
          </cell>
          <cell r="H10385">
            <v>3580</v>
          </cell>
        </row>
        <row r="10386">
          <cell r="A10386">
            <v>100129</v>
          </cell>
          <cell r="H10386">
            <v>3480</v>
          </cell>
        </row>
        <row r="10387">
          <cell r="A10387">
            <v>100657</v>
          </cell>
          <cell r="H10387">
            <v>432</v>
          </cell>
        </row>
        <row r="10388">
          <cell r="A10388">
            <v>100708</v>
          </cell>
          <cell r="H10388">
            <v>5475.6</v>
          </cell>
        </row>
        <row r="10389">
          <cell r="A10389">
            <v>100742</v>
          </cell>
          <cell r="H10389">
            <v>9900</v>
          </cell>
        </row>
        <row r="10390">
          <cell r="A10390">
            <v>101892</v>
          </cell>
          <cell r="H10390">
            <v>9900</v>
          </cell>
        </row>
        <row r="10391">
          <cell r="A10391">
            <v>102417</v>
          </cell>
          <cell r="H10391">
            <v>72</v>
          </cell>
        </row>
        <row r="10392">
          <cell r="A10392">
            <v>102417</v>
          </cell>
          <cell r="H10392">
            <v>780</v>
          </cell>
        </row>
        <row r="10393">
          <cell r="A10393">
            <v>102439</v>
          </cell>
          <cell r="H10393">
            <v>4950</v>
          </cell>
        </row>
        <row r="10394">
          <cell r="A10394">
            <v>102447</v>
          </cell>
          <cell r="H10394">
            <v>120</v>
          </cell>
        </row>
        <row r="10395">
          <cell r="A10395">
            <v>102447</v>
          </cell>
          <cell r="H10395">
            <v>649.91999999999996</v>
          </cell>
        </row>
        <row r="10396">
          <cell r="A10396">
            <v>190269</v>
          </cell>
          <cell r="H10396">
            <v>306</v>
          </cell>
        </row>
        <row r="10397">
          <cell r="A10397">
            <v>190269</v>
          </cell>
          <cell r="H10397">
            <v>2145</v>
          </cell>
        </row>
        <row r="10398">
          <cell r="A10398">
            <v>190435</v>
          </cell>
          <cell r="H10398">
            <v>108</v>
          </cell>
        </row>
        <row r="10399">
          <cell r="A10399">
            <v>190435</v>
          </cell>
          <cell r="H10399">
            <v>363.02</v>
          </cell>
        </row>
        <row r="10400">
          <cell r="A10400">
            <v>190435</v>
          </cell>
          <cell r="H10400">
            <v>249.2</v>
          </cell>
        </row>
        <row r="10401">
          <cell r="A10401">
            <v>190435</v>
          </cell>
          <cell r="H10401">
            <v>810</v>
          </cell>
        </row>
        <row r="10402">
          <cell r="A10402">
            <v>190668</v>
          </cell>
          <cell r="H10402">
            <v>110.18</v>
          </cell>
        </row>
        <row r="10403">
          <cell r="A10403">
            <v>190668</v>
          </cell>
          <cell r="H10403">
            <v>600</v>
          </cell>
        </row>
        <row r="10404">
          <cell r="A10404">
            <v>190897</v>
          </cell>
          <cell r="H10404">
            <v>436</v>
          </cell>
        </row>
        <row r="10405">
          <cell r="A10405">
            <v>190897</v>
          </cell>
          <cell r="H10405">
            <v>168</v>
          </cell>
        </row>
        <row r="10406">
          <cell r="A10406">
            <v>191428</v>
          </cell>
          <cell r="H10406">
            <v>1288.69</v>
          </cell>
        </row>
        <row r="10407">
          <cell r="A10407">
            <v>191656</v>
          </cell>
          <cell r="H10407">
            <v>370</v>
          </cell>
        </row>
        <row r="10408">
          <cell r="A10408">
            <v>191656</v>
          </cell>
          <cell r="H10408">
            <v>115</v>
          </cell>
        </row>
        <row r="10409">
          <cell r="A10409">
            <v>191656</v>
          </cell>
          <cell r="H10409">
            <v>145</v>
          </cell>
        </row>
        <row r="10410">
          <cell r="A10410">
            <v>192043</v>
          </cell>
          <cell r="H10410">
            <v>9900</v>
          </cell>
        </row>
        <row r="10411">
          <cell r="A10411">
            <v>192045</v>
          </cell>
          <cell r="H10411">
            <v>4950</v>
          </cell>
        </row>
        <row r="10412">
          <cell r="A10412">
            <v>192046</v>
          </cell>
          <cell r="H10412">
            <v>8250</v>
          </cell>
        </row>
        <row r="10413">
          <cell r="A10413">
            <v>192047</v>
          </cell>
          <cell r="H10413">
            <v>8250</v>
          </cell>
        </row>
        <row r="10414">
          <cell r="A10414">
            <v>192048</v>
          </cell>
          <cell r="H10414">
            <v>4950</v>
          </cell>
        </row>
        <row r="10415">
          <cell r="A10415">
            <v>192049</v>
          </cell>
          <cell r="H10415">
            <v>4950</v>
          </cell>
        </row>
        <row r="10416">
          <cell r="A10416">
            <v>192050</v>
          </cell>
          <cell r="H10416">
            <v>3300</v>
          </cell>
        </row>
        <row r="10417">
          <cell r="A10417">
            <v>192051</v>
          </cell>
          <cell r="H10417">
            <v>3300</v>
          </cell>
        </row>
        <row r="10418">
          <cell r="A10418">
            <v>192070</v>
          </cell>
          <cell r="H10418">
            <v>1285.2</v>
          </cell>
        </row>
        <row r="10419">
          <cell r="A10419">
            <v>192071</v>
          </cell>
          <cell r="H10419">
            <v>714</v>
          </cell>
        </row>
        <row r="10420">
          <cell r="A10420">
            <v>192072</v>
          </cell>
          <cell r="H10420">
            <v>285.60000000000002</v>
          </cell>
        </row>
        <row r="10421">
          <cell r="A10421">
            <v>192073</v>
          </cell>
          <cell r="H10421">
            <v>714</v>
          </cell>
        </row>
        <row r="10422">
          <cell r="A10422">
            <v>192074</v>
          </cell>
          <cell r="H10422">
            <v>428.4</v>
          </cell>
        </row>
        <row r="10423">
          <cell r="A10423">
            <v>192082</v>
          </cell>
          <cell r="H10423">
            <v>4104</v>
          </cell>
        </row>
        <row r="10424">
          <cell r="A10424">
            <v>201122</v>
          </cell>
          <cell r="H10424">
            <v>360</v>
          </cell>
        </row>
        <row r="10425">
          <cell r="A10425">
            <v>500345</v>
          </cell>
          <cell r="H10425">
            <v>189</v>
          </cell>
        </row>
        <row r="10426">
          <cell r="A10426">
            <v>500420</v>
          </cell>
          <cell r="H10426">
            <v>6600</v>
          </cell>
        </row>
        <row r="10427">
          <cell r="A10427">
            <v>500797</v>
          </cell>
          <cell r="H10427">
            <v>6600</v>
          </cell>
        </row>
        <row r="10428">
          <cell r="A10428">
            <v>500812</v>
          </cell>
          <cell r="H10428">
            <v>9000</v>
          </cell>
        </row>
        <row r="10429">
          <cell r="A10429">
            <v>502029</v>
          </cell>
          <cell r="H10429">
            <v>8250</v>
          </cell>
        </row>
        <row r="10430">
          <cell r="A10430">
            <v>502228</v>
          </cell>
          <cell r="H10430">
            <v>4950</v>
          </cell>
        </row>
        <row r="10431">
          <cell r="A10431">
            <v>100071</v>
          </cell>
          <cell r="H10431">
            <v>756</v>
          </cell>
        </row>
        <row r="10432">
          <cell r="A10432">
            <v>100925</v>
          </cell>
          <cell r="H10432">
            <v>3600</v>
          </cell>
        </row>
        <row r="10433">
          <cell r="A10433">
            <v>101043</v>
          </cell>
          <cell r="H10433">
            <v>13200</v>
          </cell>
        </row>
        <row r="10434">
          <cell r="A10434">
            <v>101221</v>
          </cell>
          <cell r="H10434">
            <v>3009.07</v>
          </cell>
        </row>
        <row r="10435">
          <cell r="A10435">
            <v>102297</v>
          </cell>
          <cell r="H10435">
            <v>3144</v>
          </cell>
        </row>
        <row r="10436">
          <cell r="A10436">
            <v>102351</v>
          </cell>
          <cell r="H10436">
            <v>7074</v>
          </cell>
        </row>
        <row r="10437">
          <cell r="A10437">
            <v>190057</v>
          </cell>
          <cell r="H10437">
            <v>3009.6</v>
          </cell>
        </row>
        <row r="10438">
          <cell r="A10438">
            <v>190061</v>
          </cell>
          <cell r="H10438">
            <v>17556</v>
          </cell>
        </row>
        <row r="10439">
          <cell r="A10439">
            <v>191968</v>
          </cell>
          <cell r="H10439">
            <v>2880</v>
          </cell>
        </row>
        <row r="10440">
          <cell r="A10440">
            <v>192076</v>
          </cell>
          <cell r="H10440">
            <v>480</v>
          </cell>
        </row>
        <row r="10441">
          <cell r="A10441">
            <v>500772</v>
          </cell>
          <cell r="H10441">
            <v>495</v>
          </cell>
        </row>
        <row r="10442">
          <cell r="A10442">
            <v>501636</v>
          </cell>
          <cell r="H10442">
            <v>1368</v>
          </cell>
        </row>
        <row r="10443">
          <cell r="A10443">
            <v>800108</v>
          </cell>
          <cell r="H10443">
            <v>526.79999999999995</v>
          </cell>
        </row>
        <row r="10444">
          <cell r="A10444">
            <v>800108</v>
          </cell>
          <cell r="H10444">
            <v>526.79999999999995</v>
          </cell>
        </row>
        <row r="10445">
          <cell r="A10445">
            <v>800108</v>
          </cell>
          <cell r="H10445">
            <v>526.79999999999995</v>
          </cell>
        </row>
        <row r="10446">
          <cell r="A10446">
            <v>800108</v>
          </cell>
          <cell r="H10446">
            <v>526.79999999999995</v>
          </cell>
        </row>
        <row r="10447">
          <cell r="A10447">
            <v>800108</v>
          </cell>
          <cell r="H10447">
            <v>526.79999999999995</v>
          </cell>
        </row>
        <row r="10448">
          <cell r="A10448">
            <v>800108</v>
          </cell>
          <cell r="H10448">
            <v>526.79999999999995</v>
          </cell>
        </row>
        <row r="10449">
          <cell r="A10449">
            <v>800108</v>
          </cell>
          <cell r="H10449">
            <v>1580.4</v>
          </cell>
        </row>
        <row r="10450">
          <cell r="A10450">
            <v>800108</v>
          </cell>
          <cell r="H10450">
            <v>526.79999999999995</v>
          </cell>
        </row>
        <row r="10451">
          <cell r="A10451">
            <v>100071</v>
          </cell>
          <cell r="H10451">
            <v>16331.76</v>
          </cell>
        </row>
        <row r="10452">
          <cell r="A10452">
            <v>100166</v>
          </cell>
          <cell r="H10452">
            <v>612</v>
          </cell>
        </row>
        <row r="10453">
          <cell r="A10453">
            <v>100251</v>
          </cell>
          <cell r="H10453">
            <v>1080</v>
          </cell>
        </row>
        <row r="10454">
          <cell r="A10454">
            <v>100516</v>
          </cell>
          <cell r="H10454">
            <v>1440</v>
          </cell>
        </row>
        <row r="10455">
          <cell r="A10455">
            <v>100862</v>
          </cell>
          <cell r="H10455">
            <v>396</v>
          </cell>
        </row>
        <row r="10456">
          <cell r="A10456">
            <v>100941</v>
          </cell>
          <cell r="H10456">
            <v>3456</v>
          </cell>
        </row>
        <row r="10457">
          <cell r="A10457">
            <v>101370</v>
          </cell>
          <cell r="H10457">
            <v>22968</v>
          </cell>
        </row>
        <row r="10458">
          <cell r="A10458">
            <v>101423</v>
          </cell>
          <cell r="H10458">
            <v>7616</v>
          </cell>
        </row>
        <row r="10459">
          <cell r="A10459">
            <v>101845</v>
          </cell>
          <cell r="H10459">
            <v>90</v>
          </cell>
        </row>
        <row r="10460">
          <cell r="A10460">
            <v>190117</v>
          </cell>
          <cell r="H10460">
            <v>1744.4</v>
          </cell>
        </row>
        <row r="10461">
          <cell r="A10461">
            <v>190121</v>
          </cell>
          <cell r="H10461">
            <v>996.8</v>
          </cell>
        </row>
        <row r="10462">
          <cell r="A10462">
            <v>190126</v>
          </cell>
          <cell r="H10462">
            <v>1246</v>
          </cell>
        </row>
        <row r="10463">
          <cell r="A10463">
            <v>190230</v>
          </cell>
          <cell r="H10463">
            <v>35.9</v>
          </cell>
        </row>
        <row r="10464">
          <cell r="A10464">
            <v>190264</v>
          </cell>
          <cell r="H10464">
            <v>5460</v>
          </cell>
        </row>
        <row r="10465">
          <cell r="A10465">
            <v>191594</v>
          </cell>
          <cell r="H10465">
            <v>880</v>
          </cell>
        </row>
        <row r="10466">
          <cell r="A10466">
            <v>192087</v>
          </cell>
          <cell r="H10466">
            <v>936</v>
          </cell>
        </row>
        <row r="10467">
          <cell r="A10467">
            <v>200450</v>
          </cell>
          <cell r="H10467">
            <v>389</v>
          </cell>
        </row>
        <row r="10468">
          <cell r="A10468">
            <v>500120</v>
          </cell>
          <cell r="H10468">
            <v>1995</v>
          </cell>
        </row>
        <row r="10469">
          <cell r="A10469">
            <v>500139</v>
          </cell>
          <cell r="H10469">
            <v>5400</v>
          </cell>
        </row>
        <row r="10470">
          <cell r="A10470">
            <v>502849</v>
          </cell>
          <cell r="H10470">
            <v>4104</v>
          </cell>
        </row>
        <row r="10471">
          <cell r="A10471">
            <v>502849</v>
          </cell>
          <cell r="H10471">
            <v>135</v>
          </cell>
        </row>
        <row r="10472">
          <cell r="A10472">
            <v>100326</v>
          </cell>
          <cell r="H10472">
            <v>1584</v>
          </cell>
        </row>
        <row r="10473">
          <cell r="A10473">
            <v>101424</v>
          </cell>
          <cell r="H10473">
            <v>952</v>
          </cell>
        </row>
        <row r="10474">
          <cell r="A10474">
            <v>101425</v>
          </cell>
          <cell r="H10474">
            <v>1938</v>
          </cell>
        </row>
        <row r="10475">
          <cell r="A10475">
            <v>101426</v>
          </cell>
          <cell r="H10475">
            <v>5848</v>
          </cell>
        </row>
        <row r="10476">
          <cell r="A10476">
            <v>101674</v>
          </cell>
          <cell r="H10476">
            <v>3840</v>
          </cell>
        </row>
        <row r="10477">
          <cell r="A10477">
            <v>101674</v>
          </cell>
          <cell r="H10477">
            <v>156.08000000000001</v>
          </cell>
        </row>
        <row r="10478">
          <cell r="A10478">
            <v>101996</v>
          </cell>
          <cell r="H10478">
            <v>292.39999999999998</v>
          </cell>
        </row>
        <row r="10479">
          <cell r="A10479">
            <v>102267</v>
          </cell>
          <cell r="H10479">
            <v>250</v>
          </cell>
        </row>
        <row r="10480">
          <cell r="A10480">
            <v>190566</v>
          </cell>
          <cell r="H10480">
            <v>250</v>
          </cell>
        </row>
        <row r="10481">
          <cell r="A10481">
            <v>191422</v>
          </cell>
          <cell r="H10481">
            <v>444</v>
          </cell>
        </row>
        <row r="10482">
          <cell r="A10482">
            <v>191966</v>
          </cell>
          <cell r="H10482">
            <v>88.51</v>
          </cell>
        </row>
        <row r="10483">
          <cell r="A10483">
            <v>191966</v>
          </cell>
          <cell r="H10483">
            <v>540</v>
          </cell>
        </row>
        <row r="10484">
          <cell r="A10484">
            <v>191966</v>
          </cell>
          <cell r="H10484">
            <v>359</v>
          </cell>
        </row>
        <row r="10485">
          <cell r="A10485">
            <v>192081</v>
          </cell>
          <cell r="H10485">
            <v>654</v>
          </cell>
        </row>
        <row r="10486">
          <cell r="A10486">
            <v>200450</v>
          </cell>
          <cell r="H10486">
            <v>19845</v>
          </cell>
        </row>
        <row r="10487">
          <cell r="A10487">
            <v>200450</v>
          </cell>
          <cell r="H10487">
            <v>1169.5999999999999</v>
          </cell>
        </row>
        <row r="10488">
          <cell r="A10488">
            <v>900328</v>
          </cell>
          <cell r="H10488">
            <v>3888</v>
          </cell>
        </row>
        <row r="10489">
          <cell r="A10489">
            <v>900328</v>
          </cell>
          <cell r="H10489">
            <v>132.5</v>
          </cell>
        </row>
        <row r="10490">
          <cell r="A10490">
            <v>100369</v>
          </cell>
          <cell r="H10490">
            <v>3510</v>
          </cell>
        </row>
        <row r="10491">
          <cell r="A10491">
            <v>100559</v>
          </cell>
          <cell r="H10491">
            <v>33</v>
          </cell>
        </row>
        <row r="10492">
          <cell r="A10492">
            <v>100730</v>
          </cell>
          <cell r="H10492">
            <v>129.72999999999999</v>
          </cell>
        </row>
        <row r="10493">
          <cell r="A10493">
            <v>101606</v>
          </cell>
          <cell r="H10493">
            <v>885.36</v>
          </cell>
        </row>
        <row r="10494">
          <cell r="A10494">
            <v>102488</v>
          </cell>
          <cell r="H10494">
            <v>37070</v>
          </cell>
        </row>
        <row r="10495">
          <cell r="A10495">
            <v>190399</v>
          </cell>
          <cell r="H10495">
            <v>4320</v>
          </cell>
        </row>
        <row r="10496">
          <cell r="A10496">
            <v>191007</v>
          </cell>
          <cell r="H10496">
            <v>36088</v>
          </cell>
        </row>
        <row r="10497">
          <cell r="A10497">
            <v>191060</v>
          </cell>
          <cell r="H10497">
            <v>600</v>
          </cell>
        </row>
        <row r="10498">
          <cell r="A10498">
            <v>200450</v>
          </cell>
          <cell r="H10498">
            <v>389</v>
          </cell>
        </row>
        <row r="10499">
          <cell r="A10499">
            <v>200450</v>
          </cell>
          <cell r="H10499">
            <v>389</v>
          </cell>
        </row>
        <row r="10500">
          <cell r="A10500">
            <v>202452</v>
          </cell>
          <cell r="H10500">
            <v>217.87</v>
          </cell>
        </row>
        <row r="10501">
          <cell r="A10501">
            <v>501732</v>
          </cell>
          <cell r="H10501">
            <v>1404</v>
          </cell>
        </row>
        <row r="10502">
          <cell r="A10502">
            <v>502850</v>
          </cell>
          <cell r="H10502">
            <v>15840</v>
          </cell>
        </row>
        <row r="10503">
          <cell r="A10503">
            <v>502943</v>
          </cell>
          <cell r="H10503">
            <v>1560</v>
          </cell>
        </row>
        <row r="10504">
          <cell r="A10504">
            <v>502943</v>
          </cell>
          <cell r="H10504">
            <v>144</v>
          </cell>
        </row>
        <row r="10505">
          <cell r="A10505">
            <v>900039</v>
          </cell>
          <cell r="H10505">
            <v>3600</v>
          </cell>
        </row>
        <row r="10506">
          <cell r="A10506">
            <v>900039</v>
          </cell>
          <cell r="H10506">
            <v>945</v>
          </cell>
        </row>
        <row r="10507">
          <cell r="A10507">
            <v>900291</v>
          </cell>
          <cell r="H10507">
            <v>2280</v>
          </cell>
        </row>
        <row r="10508">
          <cell r="A10508">
            <v>100116</v>
          </cell>
          <cell r="H10508">
            <v>540</v>
          </cell>
        </row>
        <row r="10509">
          <cell r="A10509">
            <v>100589</v>
          </cell>
          <cell r="H10509">
            <v>1152</v>
          </cell>
        </row>
        <row r="10510">
          <cell r="A10510">
            <v>100925</v>
          </cell>
          <cell r="H10510">
            <v>19552.5</v>
          </cell>
        </row>
        <row r="10511">
          <cell r="A10511">
            <v>100925</v>
          </cell>
          <cell r="H10511">
            <v>1773</v>
          </cell>
        </row>
        <row r="10512">
          <cell r="A10512">
            <v>101392</v>
          </cell>
          <cell r="H10512">
            <v>240</v>
          </cell>
        </row>
        <row r="10513">
          <cell r="A10513">
            <v>101544</v>
          </cell>
          <cell r="H10513">
            <v>1620</v>
          </cell>
        </row>
        <row r="10514">
          <cell r="A10514">
            <v>101544</v>
          </cell>
          <cell r="H10514">
            <v>116.33</v>
          </cell>
        </row>
        <row r="10515">
          <cell r="A10515">
            <v>190193</v>
          </cell>
          <cell r="H10515">
            <v>174.04</v>
          </cell>
        </row>
        <row r="10516">
          <cell r="A10516">
            <v>190193</v>
          </cell>
          <cell r="H10516">
            <v>1440</v>
          </cell>
        </row>
        <row r="10517">
          <cell r="A10517">
            <v>190193</v>
          </cell>
          <cell r="H10517">
            <v>873</v>
          </cell>
        </row>
        <row r="10518">
          <cell r="A10518">
            <v>190193</v>
          </cell>
          <cell r="H10518">
            <v>225</v>
          </cell>
        </row>
        <row r="10519">
          <cell r="A10519">
            <v>191655</v>
          </cell>
          <cell r="H10519">
            <v>178</v>
          </cell>
        </row>
        <row r="10520">
          <cell r="A10520">
            <v>191655</v>
          </cell>
          <cell r="H10520">
            <v>1424</v>
          </cell>
        </row>
        <row r="10521">
          <cell r="A10521">
            <v>191747</v>
          </cell>
          <cell r="H10521">
            <v>2679.36</v>
          </cell>
        </row>
        <row r="10522">
          <cell r="A10522">
            <v>192094</v>
          </cell>
          <cell r="H10522">
            <v>4536</v>
          </cell>
        </row>
        <row r="10523">
          <cell r="A10523">
            <v>192094</v>
          </cell>
          <cell r="H10523">
            <v>2916</v>
          </cell>
        </row>
        <row r="10524">
          <cell r="A10524">
            <v>192094</v>
          </cell>
          <cell r="H10524">
            <v>1944</v>
          </cell>
        </row>
        <row r="10525">
          <cell r="A10525">
            <v>900284</v>
          </cell>
          <cell r="H10525">
            <v>36</v>
          </cell>
        </row>
        <row r="10526">
          <cell r="A10526">
            <v>100033</v>
          </cell>
          <cell r="H10526">
            <v>389</v>
          </cell>
        </row>
        <row r="10527">
          <cell r="A10527">
            <v>190141</v>
          </cell>
          <cell r="H10527">
            <v>95</v>
          </cell>
        </row>
        <row r="10528">
          <cell r="A10528">
            <v>190497</v>
          </cell>
          <cell r="H10528">
            <v>480</v>
          </cell>
        </row>
        <row r="10529">
          <cell r="A10529">
            <v>191422</v>
          </cell>
          <cell r="H10529">
            <v>8880</v>
          </cell>
        </row>
        <row r="10530">
          <cell r="A10530">
            <v>191645</v>
          </cell>
          <cell r="H10530">
            <v>4926.5</v>
          </cell>
        </row>
        <row r="10531">
          <cell r="A10531">
            <v>500275</v>
          </cell>
          <cell r="H10531">
            <v>1862</v>
          </cell>
        </row>
        <row r="10532">
          <cell r="A10532">
            <v>502978</v>
          </cell>
          <cell r="H10532">
            <v>58</v>
          </cell>
        </row>
        <row r="10533">
          <cell r="A10533">
            <v>800024</v>
          </cell>
          <cell r="H10533">
            <v>2280</v>
          </cell>
        </row>
        <row r="10534">
          <cell r="A10534">
            <v>100129</v>
          </cell>
          <cell r="H10534">
            <v>260.12</v>
          </cell>
        </row>
        <row r="10535">
          <cell r="A10535">
            <v>100342</v>
          </cell>
          <cell r="H10535">
            <v>132000</v>
          </cell>
        </row>
        <row r="10536">
          <cell r="A10536">
            <v>100717</v>
          </cell>
          <cell r="H10536">
            <v>7920</v>
          </cell>
        </row>
        <row r="10537">
          <cell r="A10537">
            <v>100949</v>
          </cell>
          <cell r="H10537">
            <v>4404.24</v>
          </cell>
        </row>
        <row r="10538">
          <cell r="A10538">
            <v>101554</v>
          </cell>
          <cell r="H10538">
            <v>1080</v>
          </cell>
        </row>
        <row r="10539">
          <cell r="A10539">
            <v>101781</v>
          </cell>
          <cell r="H10539">
            <v>5280</v>
          </cell>
        </row>
        <row r="10540">
          <cell r="A10540">
            <v>102533</v>
          </cell>
          <cell r="H10540">
            <v>8646</v>
          </cell>
        </row>
        <row r="10541">
          <cell r="A10541">
            <v>190230</v>
          </cell>
          <cell r="H10541">
            <v>251.3</v>
          </cell>
        </row>
        <row r="10542">
          <cell r="A10542">
            <v>190705</v>
          </cell>
          <cell r="H10542">
            <v>90993.87</v>
          </cell>
        </row>
        <row r="10543">
          <cell r="A10543">
            <v>191216</v>
          </cell>
          <cell r="H10543">
            <v>72.739999999999995</v>
          </cell>
        </row>
        <row r="10544">
          <cell r="A10544">
            <v>191846</v>
          </cell>
          <cell r="H10544">
            <v>1980</v>
          </cell>
        </row>
        <row r="10545">
          <cell r="A10545">
            <v>191852</v>
          </cell>
          <cell r="H10545">
            <v>155</v>
          </cell>
        </row>
        <row r="10546">
          <cell r="A10546">
            <v>191852</v>
          </cell>
          <cell r="H10546">
            <v>3300</v>
          </cell>
        </row>
        <row r="10547">
          <cell r="A10547">
            <v>192012</v>
          </cell>
          <cell r="H10547">
            <v>312</v>
          </cell>
        </row>
        <row r="10548">
          <cell r="A10548">
            <v>192094</v>
          </cell>
          <cell r="H10548">
            <v>108</v>
          </cell>
        </row>
        <row r="10549">
          <cell r="A10549">
            <v>192094</v>
          </cell>
          <cell r="H10549">
            <v>504</v>
          </cell>
        </row>
        <row r="10550">
          <cell r="A10550">
            <v>192095</v>
          </cell>
          <cell r="H10550">
            <v>3960</v>
          </cell>
        </row>
        <row r="10551">
          <cell r="A10551">
            <v>192096</v>
          </cell>
          <cell r="H10551">
            <v>75.69</v>
          </cell>
        </row>
        <row r="10552">
          <cell r="A10552">
            <v>192096</v>
          </cell>
          <cell r="H10552">
            <v>1440</v>
          </cell>
        </row>
        <row r="10553">
          <cell r="A10553">
            <v>201274</v>
          </cell>
          <cell r="H10553">
            <v>1310</v>
          </cell>
        </row>
        <row r="10554">
          <cell r="A10554">
            <v>201274</v>
          </cell>
          <cell r="H10554">
            <v>215</v>
          </cell>
        </row>
        <row r="10555">
          <cell r="A10555">
            <v>201274</v>
          </cell>
          <cell r="H10555">
            <v>1530</v>
          </cell>
        </row>
        <row r="10556">
          <cell r="A10556">
            <v>201274</v>
          </cell>
          <cell r="H10556">
            <v>3406</v>
          </cell>
        </row>
        <row r="10557">
          <cell r="A10557">
            <v>201274</v>
          </cell>
          <cell r="H10557">
            <v>524</v>
          </cell>
        </row>
        <row r="10558">
          <cell r="A10558">
            <v>201274</v>
          </cell>
          <cell r="H10558">
            <v>1834</v>
          </cell>
        </row>
        <row r="10559">
          <cell r="A10559">
            <v>201274</v>
          </cell>
          <cell r="H10559">
            <v>1100</v>
          </cell>
        </row>
        <row r="10560">
          <cell r="A10560">
            <v>201274</v>
          </cell>
          <cell r="H10560">
            <v>524</v>
          </cell>
        </row>
        <row r="10561">
          <cell r="A10561">
            <v>201274</v>
          </cell>
          <cell r="H10561">
            <v>4781.5</v>
          </cell>
        </row>
        <row r="10562">
          <cell r="A10562">
            <v>201274</v>
          </cell>
          <cell r="H10562">
            <v>262</v>
          </cell>
        </row>
        <row r="10563">
          <cell r="A10563">
            <v>201274</v>
          </cell>
          <cell r="H10563">
            <v>3238.98</v>
          </cell>
        </row>
        <row r="10564">
          <cell r="A10564">
            <v>201274</v>
          </cell>
          <cell r="H10564">
            <v>1375.5</v>
          </cell>
        </row>
        <row r="10565">
          <cell r="A10565">
            <v>201274</v>
          </cell>
          <cell r="H10565">
            <v>500</v>
          </cell>
        </row>
        <row r="10566">
          <cell r="A10566">
            <v>201274</v>
          </cell>
          <cell r="H10566">
            <v>3275</v>
          </cell>
        </row>
        <row r="10567">
          <cell r="A10567">
            <v>201274</v>
          </cell>
          <cell r="H10567">
            <v>524</v>
          </cell>
        </row>
        <row r="10568">
          <cell r="A10568">
            <v>201274</v>
          </cell>
          <cell r="H10568">
            <v>1200</v>
          </cell>
        </row>
        <row r="10569">
          <cell r="A10569">
            <v>201274</v>
          </cell>
          <cell r="H10569">
            <v>45</v>
          </cell>
        </row>
        <row r="10570">
          <cell r="A10570">
            <v>201274</v>
          </cell>
          <cell r="H10570">
            <v>131</v>
          </cell>
        </row>
        <row r="10571">
          <cell r="A10571">
            <v>201274</v>
          </cell>
          <cell r="H10571">
            <v>720.5</v>
          </cell>
        </row>
        <row r="10572">
          <cell r="A10572">
            <v>201274</v>
          </cell>
          <cell r="H10572">
            <v>953.03</v>
          </cell>
        </row>
        <row r="10573">
          <cell r="A10573">
            <v>201274</v>
          </cell>
          <cell r="H10573">
            <v>540</v>
          </cell>
        </row>
        <row r="10574">
          <cell r="A10574">
            <v>500549</v>
          </cell>
          <cell r="H10574">
            <v>33</v>
          </cell>
        </row>
        <row r="10575">
          <cell r="A10575">
            <v>500736</v>
          </cell>
          <cell r="H10575">
            <v>2936.16</v>
          </cell>
        </row>
        <row r="10576">
          <cell r="A10576">
            <v>501489</v>
          </cell>
          <cell r="H10576">
            <v>3348</v>
          </cell>
        </row>
        <row r="10577">
          <cell r="A10577">
            <v>501994</v>
          </cell>
          <cell r="H10577">
            <v>912</v>
          </cell>
        </row>
        <row r="10578">
          <cell r="A10578">
            <v>503071</v>
          </cell>
          <cell r="H10578">
            <v>611.79999999999995</v>
          </cell>
        </row>
        <row r="10579">
          <cell r="A10579">
            <v>503071</v>
          </cell>
          <cell r="H10579">
            <v>230</v>
          </cell>
        </row>
        <row r="10580">
          <cell r="A10580">
            <v>503076</v>
          </cell>
          <cell r="H10580">
            <v>912</v>
          </cell>
        </row>
        <row r="10581">
          <cell r="A10581">
            <v>503089</v>
          </cell>
          <cell r="H10581">
            <v>43.78</v>
          </cell>
        </row>
        <row r="10582">
          <cell r="A10582">
            <v>503089</v>
          </cell>
          <cell r="H10582">
            <v>600</v>
          </cell>
        </row>
        <row r="10583">
          <cell r="A10583">
            <v>503089</v>
          </cell>
          <cell r="H10583">
            <v>216</v>
          </cell>
        </row>
        <row r="10584">
          <cell r="A10584">
            <v>192098</v>
          </cell>
          <cell r="H10584">
            <v>105000</v>
          </cell>
        </row>
        <row r="10585">
          <cell r="A10585">
            <v>190903</v>
          </cell>
          <cell r="H10585">
            <v>9.1</v>
          </cell>
        </row>
        <row r="10586">
          <cell r="A10586">
            <v>190903</v>
          </cell>
          <cell r="H10586">
            <v>199.19</v>
          </cell>
        </row>
        <row r="10587">
          <cell r="A10587">
            <v>100719</v>
          </cell>
          <cell r="H10587">
            <v>3650</v>
          </cell>
        </row>
        <row r="10588">
          <cell r="A10588">
            <v>101423</v>
          </cell>
          <cell r="H10588">
            <v>3960</v>
          </cell>
        </row>
        <row r="10589">
          <cell r="A10589">
            <v>102398</v>
          </cell>
          <cell r="H10589">
            <v>3600</v>
          </cell>
        </row>
        <row r="10590">
          <cell r="A10590">
            <v>102398</v>
          </cell>
          <cell r="H10590">
            <v>360</v>
          </cell>
        </row>
        <row r="10591">
          <cell r="A10591">
            <v>190058</v>
          </cell>
          <cell r="H10591">
            <v>292.39999999999998</v>
          </cell>
        </row>
        <row r="10592">
          <cell r="A10592">
            <v>191644</v>
          </cell>
          <cell r="H10592">
            <v>4824</v>
          </cell>
        </row>
        <row r="10593">
          <cell r="A10593">
            <v>191809</v>
          </cell>
          <cell r="H10593">
            <v>1980</v>
          </cell>
        </row>
        <row r="10594">
          <cell r="A10594">
            <v>191809</v>
          </cell>
          <cell r="H10594">
            <v>389</v>
          </cell>
        </row>
        <row r="10595">
          <cell r="A10595">
            <v>191809</v>
          </cell>
          <cell r="H10595">
            <v>680</v>
          </cell>
        </row>
        <row r="10596">
          <cell r="A10596">
            <v>191809</v>
          </cell>
          <cell r="H10596">
            <v>328</v>
          </cell>
        </row>
        <row r="10597">
          <cell r="A10597">
            <v>191833</v>
          </cell>
          <cell r="H10597">
            <v>945</v>
          </cell>
        </row>
        <row r="10598">
          <cell r="A10598">
            <v>191833</v>
          </cell>
          <cell r="H10598">
            <v>31248</v>
          </cell>
        </row>
        <row r="10599">
          <cell r="A10599">
            <v>502932</v>
          </cell>
          <cell r="H10599">
            <v>68.5</v>
          </cell>
        </row>
        <row r="10600">
          <cell r="A10600">
            <v>900067</v>
          </cell>
          <cell r="H10600">
            <v>18823.97</v>
          </cell>
        </row>
        <row r="10601">
          <cell r="A10601">
            <v>100129</v>
          </cell>
          <cell r="H10601">
            <v>1392</v>
          </cell>
        </row>
        <row r="10602">
          <cell r="A10602">
            <v>100145</v>
          </cell>
          <cell r="H10602">
            <v>1224</v>
          </cell>
        </row>
        <row r="10603">
          <cell r="A10603">
            <v>100355</v>
          </cell>
          <cell r="H10603">
            <v>1270</v>
          </cell>
        </row>
        <row r="10604">
          <cell r="A10604">
            <v>100661</v>
          </cell>
          <cell r="H10604">
            <v>505</v>
          </cell>
        </row>
        <row r="10605">
          <cell r="A10605">
            <v>100850</v>
          </cell>
          <cell r="H10605">
            <v>4320</v>
          </cell>
        </row>
        <row r="10606">
          <cell r="A10606">
            <v>101224</v>
          </cell>
          <cell r="H10606">
            <v>11700</v>
          </cell>
        </row>
        <row r="10607">
          <cell r="A10607">
            <v>101224</v>
          </cell>
          <cell r="H10607">
            <v>359</v>
          </cell>
        </row>
        <row r="10608">
          <cell r="A10608">
            <v>101555</v>
          </cell>
          <cell r="H10608">
            <v>324</v>
          </cell>
        </row>
        <row r="10609">
          <cell r="A10609">
            <v>101629</v>
          </cell>
          <cell r="H10609">
            <v>540</v>
          </cell>
        </row>
        <row r="10610">
          <cell r="A10610">
            <v>101629</v>
          </cell>
          <cell r="H10610">
            <v>76.22</v>
          </cell>
        </row>
        <row r="10611">
          <cell r="A10611">
            <v>101845</v>
          </cell>
          <cell r="H10611">
            <v>270</v>
          </cell>
        </row>
        <row r="10612">
          <cell r="A10612">
            <v>102010</v>
          </cell>
          <cell r="H10612">
            <v>3840</v>
          </cell>
        </row>
        <row r="10613">
          <cell r="A10613">
            <v>102138</v>
          </cell>
          <cell r="H10613">
            <v>436</v>
          </cell>
        </row>
        <row r="10614">
          <cell r="A10614">
            <v>102138</v>
          </cell>
          <cell r="H10614">
            <v>168</v>
          </cell>
        </row>
        <row r="10615">
          <cell r="A10615">
            <v>102427</v>
          </cell>
          <cell r="H10615">
            <v>1364.66</v>
          </cell>
        </row>
        <row r="10616">
          <cell r="A10616">
            <v>102427</v>
          </cell>
          <cell r="H10616">
            <v>16130.72</v>
          </cell>
        </row>
        <row r="10617">
          <cell r="A10617">
            <v>191442</v>
          </cell>
          <cell r="H10617">
            <v>750</v>
          </cell>
        </row>
        <row r="10618">
          <cell r="A10618">
            <v>191515</v>
          </cell>
          <cell r="H10618">
            <v>510</v>
          </cell>
        </row>
        <row r="10619">
          <cell r="A10619">
            <v>191515</v>
          </cell>
          <cell r="H10619">
            <v>375</v>
          </cell>
        </row>
        <row r="10620">
          <cell r="A10620">
            <v>191515</v>
          </cell>
          <cell r="H10620">
            <v>630</v>
          </cell>
        </row>
        <row r="10621">
          <cell r="A10621">
            <v>191535</v>
          </cell>
          <cell r="H10621">
            <v>4105.5</v>
          </cell>
        </row>
        <row r="10622">
          <cell r="A10622">
            <v>500084</v>
          </cell>
          <cell r="H10622">
            <v>1824</v>
          </cell>
        </row>
        <row r="10623">
          <cell r="A10623">
            <v>500538</v>
          </cell>
          <cell r="H10623">
            <v>20</v>
          </cell>
        </row>
        <row r="10624">
          <cell r="A10624">
            <v>500541</v>
          </cell>
          <cell r="H10624">
            <v>196.33</v>
          </cell>
        </row>
        <row r="10625">
          <cell r="A10625">
            <v>800101</v>
          </cell>
          <cell r="H10625">
            <v>505</v>
          </cell>
        </row>
        <row r="10626">
          <cell r="A10626">
            <v>800159</v>
          </cell>
          <cell r="H10626">
            <v>456</v>
          </cell>
        </row>
        <row r="10627">
          <cell r="A10627">
            <v>100133</v>
          </cell>
          <cell r="H10627">
            <v>3200</v>
          </cell>
        </row>
        <row r="10628">
          <cell r="A10628">
            <v>101318</v>
          </cell>
          <cell r="H10628">
            <v>300</v>
          </cell>
        </row>
        <row r="10629">
          <cell r="A10629">
            <v>102134</v>
          </cell>
          <cell r="H10629">
            <v>468</v>
          </cell>
        </row>
        <row r="10630">
          <cell r="A10630">
            <v>102134</v>
          </cell>
          <cell r="H10630">
            <v>4680</v>
          </cell>
        </row>
        <row r="10631">
          <cell r="A10631">
            <v>102141</v>
          </cell>
          <cell r="H10631">
            <v>5400</v>
          </cell>
        </row>
        <row r="10632">
          <cell r="A10632">
            <v>102141</v>
          </cell>
          <cell r="H10632">
            <v>540</v>
          </cell>
        </row>
        <row r="10633">
          <cell r="A10633">
            <v>102318</v>
          </cell>
          <cell r="H10633">
            <v>5400</v>
          </cell>
        </row>
        <row r="10634">
          <cell r="A10634">
            <v>102318</v>
          </cell>
          <cell r="H10634">
            <v>540</v>
          </cell>
        </row>
        <row r="10635">
          <cell r="A10635">
            <v>191245</v>
          </cell>
          <cell r="H10635">
            <v>405</v>
          </cell>
        </row>
        <row r="10636">
          <cell r="A10636">
            <v>191245</v>
          </cell>
          <cell r="H10636">
            <v>1080</v>
          </cell>
        </row>
        <row r="10637">
          <cell r="A10637">
            <v>191603</v>
          </cell>
          <cell r="H10637">
            <v>1368</v>
          </cell>
        </row>
        <row r="10638">
          <cell r="A10638">
            <v>191766</v>
          </cell>
          <cell r="H10638">
            <v>6840</v>
          </cell>
        </row>
        <row r="10639">
          <cell r="A10639">
            <v>191822</v>
          </cell>
          <cell r="H10639">
            <v>5282</v>
          </cell>
        </row>
        <row r="10640">
          <cell r="A10640">
            <v>501013</v>
          </cell>
          <cell r="H10640">
            <v>116.99</v>
          </cell>
        </row>
        <row r="10641">
          <cell r="A10641">
            <v>501013</v>
          </cell>
          <cell r="H10641">
            <v>95</v>
          </cell>
        </row>
        <row r="10642">
          <cell r="A10642">
            <v>501013</v>
          </cell>
          <cell r="H10642">
            <v>125</v>
          </cell>
        </row>
        <row r="10643">
          <cell r="A10643">
            <v>100129</v>
          </cell>
          <cell r="H10643">
            <v>2088</v>
          </cell>
        </row>
        <row r="10644">
          <cell r="A10644">
            <v>100166</v>
          </cell>
          <cell r="H10644">
            <v>1680</v>
          </cell>
        </row>
        <row r="10645">
          <cell r="A10645">
            <v>100333</v>
          </cell>
          <cell r="H10645">
            <v>2376</v>
          </cell>
        </row>
        <row r="10646">
          <cell r="A10646">
            <v>100334</v>
          </cell>
          <cell r="H10646">
            <v>2376</v>
          </cell>
        </row>
        <row r="10647">
          <cell r="A10647">
            <v>100369</v>
          </cell>
          <cell r="H10647">
            <v>11310</v>
          </cell>
        </row>
        <row r="10648">
          <cell r="A10648">
            <v>102192</v>
          </cell>
          <cell r="H10648">
            <v>378</v>
          </cell>
        </row>
        <row r="10649">
          <cell r="A10649">
            <v>102192</v>
          </cell>
          <cell r="H10649">
            <v>540</v>
          </cell>
        </row>
        <row r="10650">
          <cell r="A10650">
            <v>102192</v>
          </cell>
          <cell r="H10650">
            <v>5400</v>
          </cell>
        </row>
        <row r="10651">
          <cell r="A10651">
            <v>102314</v>
          </cell>
          <cell r="H10651">
            <v>180</v>
          </cell>
        </row>
        <row r="10652">
          <cell r="A10652">
            <v>102314</v>
          </cell>
          <cell r="H10652">
            <v>1800</v>
          </cell>
        </row>
        <row r="10653">
          <cell r="A10653">
            <v>190264</v>
          </cell>
          <cell r="H10653">
            <v>11025</v>
          </cell>
        </row>
        <row r="10654">
          <cell r="A10654">
            <v>191007</v>
          </cell>
          <cell r="H10654">
            <v>14550.16</v>
          </cell>
        </row>
        <row r="10655">
          <cell r="A10655">
            <v>192024</v>
          </cell>
          <cell r="H10655">
            <v>726</v>
          </cell>
        </row>
        <row r="10656">
          <cell r="A10656">
            <v>192101</v>
          </cell>
          <cell r="H10656">
            <v>142.80000000000001</v>
          </cell>
        </row>
        <row r="10657">
          <cell r="A10657">
            <v>192102</v>
          </cell>
          <cell r="H10657">
            <v>142.80000000000001</v>
          </cell>
        </row>
        <row r="10658">
          <cell r="A10658">
            <v>192103</v>
          </cell>
          <cell r="H10658">
            <v>714</v>
          </cell>
        </row>
        <row r="10659">
          <cell r="A10659">
            <v>192104</v>
          </cell>
          <cell r="H10659">
            <v>428.4</v>
          </cell>
        </row>
        <row r="10660">
          <cell r="A10660">
            <v>192105</v>
          </cell>
          <cell r="H10660">
            <v>428.4</v>
          </cell>
        </row>
        <row r="10661">
          <cell r="A10661">
            <v>502943</v>
          </cell>
          <cell r="H10661">
            <v>144</v>
          </cell>
        </row>
        <row r="10662">
          <cell r="A10662">
            <v>502943</v>
          </cell>
          <cell r="H10662">
            <v>1560</v>
          </cell>
        </row>
        <row r="10663">
          <cell r="A10663">
            <v>800159</v>
          </cell>
          <cell r="H10663">
            <v>456</v>
          </cell>
        </row>
        <row r="10664">
          <cell r="A10664">
            <v>100129</v>
          </cell>
          <cell r="H10664">
            <v>1392</v>
          </cell>
        </row>
        <row r="10665">
          <cell r="A10665">
            <v>100143</v>
          </cell>
          <cell r="H10665">
            <v>1680</v>
          </cell>
        </row>
        <row r="10666">
          <cell r="A10666">
            <v>102415</v>
          </cell>
          <cell r="H10666">
            <v>12600</v>
          </cell>
        </row>
        <row r="10667">
          <cell r="A10667">
            <v>190017</v>
          </cell>
          <cell r="H10667">
            <v>13543.2</v>
          </cell>
        </row>
        <row r="10668">
          <cell r="A10668">
            <v>190230</v>
          </cell>
          <cell r="H10668">
            <v>35.9</v>
          </cell>
        </row>
        <row r="10669">
          <cell r="A10669">
            <v>190366</v>
          </cell>
          <cell r="H10669">
            <v>7694.4</v>
          </cell>
        </row>
        <row r="10670">
          <cell r="A10670">
            <v>190366</v>
          </cell>
          <cell r="H10670">
            <v>182.98</v>
          </cell>
        </row>
        <row r="10671">
          <cell r="A10671">
            <v>190366</v>
          </cell>
          <cell r="H10671">
            <v>841.44</v>
          </cell>
        </row>
        <row r="10672">
          <cell r="A10672">
            <v>190366</v>
          </cell>
          <cell r="H10672">
            <v>1737.81</v>
          </cell>
        </row>
        <row r="10673">
          <cell r="A10673">
            <v>190366</v>
          </cell>
          <cell r="H10673">
            <v>810.22</v>
          </cell>
        </row>
        <row r="10674">
          <cell r="A10674">
            <v>190366</v>
          </cell>
          <cell r="H10674">
            <v>7990.87</v>
          </cell>
        </row>
        <row r="10675">
          <cell r="A10675">
            <v>191127</v>
          </cell>
          <cell r="H10675">
            <v>4514.3999999999996</v>
          </cell>
        </row>
        <row r="10676">
          <cell r="A10676">
            <v>191245</v>
          </cell>
          <cell r="H10676">
            <v>359</v>
          </cell>
        </row>
        <row r="10677">
          <cell r="A10677">
            <v>191401</v>
          </cell>
          <cell r="H10677">
            <v>48.15</v>
          </cell>
        </row>
        <row r="10678">
          <cell r="A10678">
            <v>191401</v>
          </cell>
          <cell r="H10678">
            <v>2304</v>
          </cell>
        </row>
        <row r="10679">
          <cell r="A10679">
            <v>191425</v>
          </cell>
          <cell r="H10679">
            <v>394.9</v>
          </cell>
        </row>
        <row r="10680">
          <cell r="A10680">
            <v>191425</v>
          </cell>
          <cell r="H10680">
            <v>378</v>
          </cell>
        </row>
        <row r="10681">
          <cell r="A10681">
            <v>191432</v>
          </cell>
          <cell r="H10681">
            <v>360</v>
          </cell>
        </row>
        <row r="10682">
          <cell r="A10682">
            <v>192083</v>
          </cell>
          <cell r="H10682">
            <v>53</v>
          </cell>
        </row>
        <row r="10683">
          <cell r="A10683">
            <v>500365</v>
          </cell>
          <cell r="H10683">
            <v>6264</v>
          </cell>
        </row>
        <row r="10684">
          <cell r="A10684">
            <v>100166</v>
          </cell>
          <cell r="H10684">
            <v>369</v>
          </cell>
        </row>
        <row r="10685">
          <cell r="A10685">
            <v>100166</v>
          </cell>
          <cell r="H10685">
            <v>2240</v>
          </cell>
        </row>
        <row r="10686">
          <cell r="A10686">
            <v>100646</v>
          </cell>
          <cell r="H10686">
            <v>7750</v>
          </cell>
        </row>
        <row r="10687">
          <cell r="A10687">
            <v>100730</v>
          </cell>
          <cell r="H10687">
            <v>6600</v>
          </cell>
        </row>
        <row r="10688">
          <cell r="A10688">
            <v>100907</v>
          </cell>
          <cell r="H10688">
            <v>360</v>
          </cell>
        </row>
        <row r="10689">
          <cell r="A10689">
            <v>101421</v>
          </cell>
          <cell r="H10689">
            <v>4352</v>
          </cell>
        </row>
        <row r="10690">
          <cell r="A10690">
            <v>101790</v>
          </cell>
          <cell r="H10690">
            <v>6912</v>
          </cell>
        </row>
        <row r="10691">
          <cell r="A10691">
            <v>102315</v>
          </cell>
          <cell r="H10691">
            <v>288</v>
          </cell>
        </row>
        <row r="10692">
          <cell r="A10692">
            <v>102315</v>
          </cell>
          <cell r="H10692">
            <v>2880</v>
          </cell>
        </row>
        <row r="10693">
          <cell r="A10693">
            <v>102326</v>
          </cell>
          <cell r="H10693">
            <v>6732</v>
          </cell>
        </row>
        <row r="10694">
          <cell r="A10694">
            <v>102326</v>
          </cell>
          <cell r="H10694">
            <v>778</v>
          </cell>
        </row>
        <row r="10695">
          <cell r="A10695">
            <v>102408</v>
          </cell>
          <cell r="H10695">
            <v>1680</v>
          </cell>
        </row>
        <row r="10696">
          <cell r="A10696">
            <v>191275</v>
          </cell>
          <cell r="H10696">
            <v>660</v>
          </cell>
        </row>
        <row r="10697">
          <cell r="A10697">
            <v>500877</v>
          </cell>
          <cell r="H10697">
            <v>1980</v>
          </cell>
        </row>
        <row r="10698">
          <cell r="A10698">
            <v>500877</v>
          </cell>
          <cell r="H10698">
            <v>778</v>
          </cell>
        </row>
        <row r="10699">
          <cell r="A10699">
            <v>100657</v>
          </cell>
          <cell r="H10699">
            <v>189</v>
          </cell>
        </row>
        <row r="10700">
          <cell r="A10700">
            <v>100953</v>
          </cell>
          <cell r="H10700">
            <v>680</v>
          </cell>
        </row>
        <row r="10701">
          <cell r="A10701">
            <v>101857</v>
          </cell>
          <cell r="H10701">
            <v>2100</v>
          </cell>
        </row>
        <row r="10702">
          <cell r="A10702">
            <v>102257</v>
          </cell>
          <cell r="H10702">
            <v>6600</v>
          </cell>
        </row>
        <row r="10703">
          <cell r="A10703">
            <v>190366</v>
          </cell>
          <cell r="H10703">
            <v>33.44</v>
          </cell>
        </row>
        <row r="10704">
          <cell r="A10704">
            <v>190366</v>
          </cell>
          <cell r="H10704">
            <v>31.6</v>
          </cell>
        </row>
        <row r="10705">
          <cell r="A10705">
            <v>190366</v>
          </cell>
          <cell r="H10705">
            <v>5.12</v>
          </cell>
        </row>
        <row r="10706">
          <cell r="A10706">
            <v>190366</v>
          </cell>
          <cell r="H10706">
            <v>23.88</v>
          </cell>
        </row>
        <row r="10707">
          <cell r="A10707">
            <v>190366</v>
          </cell>
          <cell r="H10707">
            <v>38.54</v>
          </cell>
        </row>
        <row r="10708">
          <cell r="A10708">
            <v>192110</v>
          </cell>
          <cell r="H10708">
            <v>1077</v>
          </cell>
        </row>
        <row r="10709">
          <cell r="A10709">
            <v>192110</v>
          </cell>
          <cell r="H10709">
            <v>1360</v>
          </cell>
        </row>
        <row r="10710">
          <cell r="A10710">
            <v>192110</v>
          </cell>
          <cell r="H10710">
            <v>328</v>
          </cell>
        </row>
        <row r="10711">
          <cell r="A10711">
            <v>192110</v>
          </cell>
          <cell r="H10711">
            <v>55.2</v>
          </cell>
        </row>
        <row r="10712">
          <cell r="A10712">
            <v>201219</v>
          </cell>
          <cell r="H10712">
            <v>6600</v>
          </cell>
        </row>
        <row r="10713">
          <cell r="A10713">
            <v>100033</v>
          </cell>
          <cell r="H10713">
            <v>389</v>
          </cell>
        </row>
        <row r="10714">
          <cell r="A10714">
            <v>100036</v>
          </cell>
          <cell r="H10714">
            <v>6210</v>
          </cell>
        </row>
        <row r="10715">
          <cell r="A10715">
            <v>100036</v>
          </cell>
          <cell r="H10715">
            <v>54</v>
          </cell>
        </row>
        <row r="10716">
          <cell r="A10716">
            <v>100128</v>
          </cell>
          <cell r="H10716">
            <v>1320</v>
          </cell>
        </row>
        <row r="10717">
          <cell r="A10717">
            <v>100129</v>
          </cell>
          <cell r="H10717">
            <v>2088</v>
          </cell>
        </row>
        <row r="10718">
          <cell r="A10718">
            <v>100129</v>
          </cell>
          <cell r="H10718">
            <v>696</v>
          </cell>
        </row>
        <row r="10719">
          <cell r="A10719">
            <v>100358</v>
          </cell>
          <cell r="H10719">
            <v>2540</v>
          </cell>
        </row>
        <row r="10720">
          <cell r="A10720">
            <v>101353</v>
          </cell>
          <cell r="H10720">
            <v>3780</v>
          </cell>
        </row>
        <row r="10721">
          <cell r="A10721">
            <v>101425</v>
          </cell>
          <cell r="H10721">
            <v>1292</v>
          </cell>
        </row>
        <row r="10722">
          <cell r="A10722">
            <v>101884</v>
          </cell>
          <cell r="H10722">
            <v>1680</v>
          </cell>
        </row>
        <row r="10723">
          <cell r="A10723">
            <v>102313</v>
          </cell>
          <cell r="H10723">
            <v>1440</v>
          </cell>
        </row>
        <row r="10724">
          <cell r="A10724">
            <v>102313</v>
          </cell>
          <cell r="H10724">
            <v>144</v>
          </cell>
        </row>
        <row r="10725">
          <cell r="A10725">
            <v>102417</v>
          </cell>
          <cell r="H10725">
            <v>780</v>
          </cell>
        </row>
        <row r="10726">
          <cell r="A10726">
            <v>102417</v>
          </cell>
          <cell r="H10726">
            <v>72</v>
          </cell>
        </row>
        <row r="10727">
          <cell r="A10727">
            <v>102463</v>
          </cell>
          <cell r="H10727">
            <v>3045</v>
          </cell>
        </row>
        <row r="10728">
          <cell r="A10728">
            <v>190588</v>
          </cell>
          <cell r="H10728">
            <v>2160</v>
          </cell>
        </row>
        <row r="10729">
          <cell r="A10729">
            <v>191049</v>
          </cell>
          <cell r="H10729">
            <v>1840</v>
          </cell>
        </row>
        <row r="10730">
          <cell r="A10730">
            <v>191338</v>
          </cell>
          <cell r="H10730">
            <v>145</v>
          </cell>
        </row>
        <row r="10731">
          <cell r="A10731">
            <v>191844</v>
          </cell>
          <cell r="H10731">
            <v>1680</v>
          </cell>
        </row>
        <row r="10732">
          <cell r="A10732">
            <v>191993</v>
          </cell>
          <cell r="H10732">
            <v>9000</v>
          </cell>
        </row>
        <row r="10733">
          <cell r="A10733">
            <v>500377</v>
          </cell>
          <cell r="H10733">
            <v>248.79</v>
          </cell>
        </row>
        <row r="10734">
          <cell r="A10734">
            <v>500377</v>
          </cell>
          <cell r="H10734">
            <v>9300</v>
          </cell>
        </row>
        <row r="10735">
          <cell r="A10735">
            <v>800088</v>
          </cell>
          <cell r="H10735">
            <v>3840</v>
          </cell>
        </row>
        <row r="10736">
          <cell r="A10736">
            <v>900233</v>
          </cell>
          <cell r="H10736">
            <v>389</v>
          </cell>
        </row>
        <row r="10737">
          <cell r="A10737">
            <v>900233</v>
          </cell>
          <cell r="H10737">
            <v>2160</v>
          </cell>
        </row>
        <row r="10738">
          <cell r="A10738">
            <v>100129</v>
          </cell>
          <cell r="H10738">
            <v>257.63</v>
          </cell>
        </row>
        <row r="10739">
          <cell r="A10739">
            <v>101845</v>
          </cell>
          <cell r="H10739">
            <v>30</v>
          </cell>
        </row>
        <row r="10740">
          <cell r="A10740">
            <v>101953</v>
          </cell>
          <cell r="H10740">
            <v>890</v>
          </cell>
        </row>
        <row r="10741">
          <cell r="A10741">
            <v>101953</v>
          </cell>
          <cell r="H10741">
            <v>40</v>
          </cell>
        </row>
        <row r="10742">
          <cell r="A10742">
            <v>101953</v>
          </cell>
          <cell r="H10742">
            <v>6</v>
          </cell>
        </row>
        <row r="10743">
          <cell r="A10743">
            <v>102136</v>
          </cell>
          <cell r="H10743">
            <v>436</v>
          </cell>
        </row>
        <row r="10744">
          <cell r="A10744">
            <v>102140</v>
          </cell>
          <cell r="H10744">
            <v>9000</v>
          </cell>
        </row>
        <row r="10745">
          <cell r="A10745">
            <v>102140</v>
          </cell>
          <cell r="H10745">
            <v>900</v>
          </cell>
        </row>
        <row r="10746">
          <cell r="A10746">
            <v>102488</v>
          </cell>
          <cell r="H10746">
            <v>9444</v>
          </cell>
        </row>
        <row r="10747">
          <cell r="A10747">
            <v>190059</v>
          </cell>
          <cell r="H10747">
            <v>4514.3999999999996</v>
          </cell>
        </row>
        <row r="10748">
          <cell r="A10748">
            <v>190230</v>
          </cell>
          <cell r="H10748">
            <v>179.2</v>
          </cell>
        </row>
        <row r="10749">
          <cell r="A10749">
            <v>190230</v>
          </cell>
          <cell r="H10749">
            <v>35.9</v>
          </cell>
        </row>
        <row r="10750">
          <cell r="A10750">
            <v>190558</v>
          </cell>
          <cell r="H10750">
            <v>36</v>
          </cell>
        </row>
        <row r="10751">
          <cell r="A10751">
            <v>190558</v>
          </cell>
          <cell r="H10751">
            <v>50</v>
          </cell>
        </row>
        <row r="10752">
          <cell r="A10752">
            <v>190558</v>
          </cell>
          <cell r="H10752">
            <v>76.22</v>
          </cell>
        </row>
        <row r="10753">
          <cell r="A10753">
            <v>190558</v>
          </cell>
          <cell r="H10753">
            <v>600</v>
          </cell>
        </row>
        <row r="10754">
          <cell r="A10754">
            <v>190896</v>
          </cell>
          <cell r="H10754">
            <v>436</v>
          </cell>
        </row>
        <row r="10755">
          <cell r="A10755">
            <v>190898</v>
          </cell>
          <cell r="H10755">
            <v>218</v>
          </cell>
        </row>
        <row r="10756">
          <cell r="A10756">
            <v>191119</v>
          </cell>
          <cell r="H10756">
            <v>4514.3999999999996</v>
          </cell>
        </row>
        <row r="10757">
          <cell r="A10757">
            <v>191154</v>
          </cell>
          <cell r="H10757">
            <v>375</v>
          </cell>
        </row>
        <row r="10758">
          <cell r="A10758">
            <v>191154</v>
          </cell>
          <cell r="H10758">
            <v>170.79</v>
          </cell>
        </row>
        <row r="10759">
          <cell r="A10759">
            <v>191154</v>
          </cell>
          <cell r="H10759">
            <v>285</v>
          </cell>
        </row>
        <row r="10760">
          <cell r="A10760">
            <v>191352</v>
          </cell>
          <cell r="H10760">
            <v>1224.24</v>
          </cell>
        </row>
        <row r="10761">
          <cell r="A10761">
            <v>192117</v>
          </cell>
          <cell r="H10761">
            <v>824.04</v>
          </cell>
        </row>
        <row r="10762">
          <cell r="A10762">
            <v>501732</v>
          </cell>
          <cell r="H10762">
            <v>1404</v>
          </cell>
        </row>
        <row r="10763">
          <cell r="A10763">
            <v>502347</v>
          </cell>
          <cell r="H10763">
            <v>200</v>
          </cell>
        </row>
        <row r="10764">
          <cell r="A10764">
            <v>502347</v>
          </cell>
          <cell r="H10764">
            <v>54.36</v>
          </cell>
        </row>
        <row r="10765">
          <cell r="A10765">
            <v>502911</v>
          </cell>
          <cell r="H10765">
            <v>85</v>
          </cell>
        </row>
        <row r="10766">
          <cell r="A10766">
            <v>800108</v>
          </cell>
          <cell r="H10766">
            <v>4844</v>
          </cell>
        </row>
        <row r="10767">
          <cell r="A10767">
            <v>100369</v>
          </cell>
          <cell r="H10767">
            <v>3510</v>
          </cell>
        </row>
        <row r="10768">
          <cell r="A10768">
            <v>101555</v>
          </cell>
          <cell r="H10768">
            <v>2760</v>
          </cell>
        </row>
        <row r="10769">
          <cell r="A10769">
            <v>102059</v>
          </cell>
          <cell r="H10769">
            <v>1700</v>
          </cell>
        </row>
        <row r="10770">
          <cell r="A10770">
            <v>190230</v>
          </cell>
          <cell r="H10770">
            <v>44.8</v>
          </cell>
        </row>
        <row r="10771">
          <cell r="A10771">
            <v>192116</v>
          </cell>
          <cell r="H10771">
            <v>359</v>
          </cell>
        </row>
        <row r="10772">
          <cell r="A10772">
            <v>192116</v>
          </cell>
          <cell r="H10772">
            <v>1056</v>
          </cell>
        </row>
        <row r="10773">
          <cell r="A10773">
            <v>192120</v>
          </cell>
          <cell r="H10773">
            <v>15320</v>
          </cell>
        </row>
        <row r="10774">
          <cell r="A10774">
            <v>500736</v>
          </cell>
          <cell r="H10774">
            <v>4404.24</v>
          </cell>
        </row>
        <row r="10775">
          <cell r="A10775">
            <v>503005</v>
          </cell>
          <cell r="H10775">
            <v>6415.2</v>
          </cell>
        </row>
        <row r="10776">
          <cell r="A10776">
            <v>503005</v>
          </cell>
          <cell r="H10776">
            <v>176.55</v>
          </cell>
        </row>
        <row r="10777">
          <cell r="A10777">
            <v>503005</v>
          </cell>
          <cell r="H10777">
            <v>359</v>
          </cell>
        </row>
        <row r="10778">
          <cell r="A10778">
            <v>900271</v>
          </cell>
          <cell r="H10778">
            <v>2688</v>
          </cell>
        </row>
        <row r="10779">
          <cell r="A10779">
            <v>900271</v>
          </cell>
          <cell r="H10779">
            <v>1920</v>
          </cell>
        </row>
        <row r="10780">
          <cell r="A10780">
            <v>900271</v>
          </cell>
          <cell r="H10780">
            <v>3840</v>
          </cell>
        </row>
        <row r="10781">
          <cell r="A10781">
            <v>100087</v>
          </cell>
          <cell r="H10781">
            <v>2052</v>
          </cell>
        </row>
        <row r="10782">
          <cell r="A10782">
            <v>100129</v>
          </cell>
          <cell r="H10782">
            <v>696</v>
          </cell>
        </row>
        <row r="10783">
          <cell r="A10783">
            <v>100129</v>
          </cell>
          <cell r="H10783">
            <v>1392</v>
          </cell>
        </row>
        <row r="10784">
          <cell r="A10784">
            <v>100129</v>
          </cell>
          <cell r="H10784">
            <v>2088</v>
          </cell>
        </row>
        <row r="10785">
          <cell r="A10785">
            <v>100483</v>
          </cell>
          <cell r="H10785">
            <v>936</v>
          </cell>
        </row>
        <row r="10786">
          <cell r="A10786">
            <v>100709</v>
          </cell>
          <cell r="H10786">
            <v>1152</v>
          </cell>
        </row>
        <row r="10787">
          <cell r="A10787">
            <v>101370</v>
          </cell>
          <cell r="H10787">
            <v>32712</v>
          </cell>
        </row>
        <row r="10788">
          <cell r="A10788">
            <v>101426</v>
          </cell>
          <cell r="H10788">
            <v>2380</v>
          </cell>
        </row>
        <row r="10789">
          <cell r="A10789">
            <v>191684</v>
          </cell>
          <cell r="H10789">
            <v>1500</v>
          </cell>
        </row>
        <row r="10790">
          <cell r="A10790">
            <v>192053</v>
          </cell>
          <cell r="H10790">
            <v>228</v>
          </cell>
        </row>
        <row r="10791">
          <cell r="A10791">
            <v>192053</v>
          </cell>
          <cell r="H10791">
            <v>114</v>
          </cell>
        </row>
        <row r="10792">
          <cell r="A10792">
            <v>192125</v>
          </cell>
          <cell r="H10792">
            <v>1389.36</v>
          </cell>
        </row>
        <row r="10793">
          <cell r="A10793">
            <v>100145</v>
          </cell>
          <cell r="H10793">
            <v>8340</v>
          </cell>
        </row>
        <row r="10794">
          <cell r="A10794">
            <v>100653</v>
          </cell>
          <cell r="H10794">
            <v>187</v>
          </cell>
        </row>
        <row r="10795">
          <cell r="A10795">
            <v>100982</v>
          </cell>
          <cell r="H10795">
            <v>1776</v>
          </cell>
        </row>
        <row r="10796">
          <cell r="A10796">
            <v>101370</v>
          </cell>
          <cell r="H10796">
            <v>189</v>
          </cell>
        </row>
        <row r="10797">
          <cell r="A10797">
            <v>102263</v>
          </cell>
          <cell r="H10797">
            <v>2152.96</v>
          </cell>
        </row>
        <row r="10798">
          <cell r="A10798">
            <v>102263</v>
          </cell>
          <cell r="H10798">
            <v>269.12</v>
          </cell>
        </row>
        <row r="10799">
          <cell r="A10799">
            <v>102263</v>
          </cell>
          <cell r="H10799">
            <v>164</v>
          </cell>
        </row>
        <row r="10800">
          <cell r="A10800">
            <v>102263</v>
          </cell>
          <cell r="H10800">
            <v>909.12</v>
          </cell>
        </row>
        <row r="10801">
          <cell r="A10801">
            <v>102263</v>
          </cell>
          <cell r="H10801">
            <v>169.76</v>
          </cell>
        </row>
        <row r="10802">
          <cell r="A10802">
            <v>102263</v>
          </cell>
          <cell r="H10802">
            <v>1358.08</v>
          </cell>
        </row>
        <row r="10803">
          <cell r="A10803">
            <v>102263</v>
          </cell>
          <cell r="H10803">
            <v>113.64</v>
          </cell>
        </row>
        <row r="10804">
          <cell r="A10804">
            <v>102263</v>
          </cell>
          <cell r="H10804">
            <v>1312</v>
          </cell>
        </row>
        <row r="10805">
          <cell r="A10805">
            <v>102372</v>
          </cell>
          <cell r="H10805">
            <v>76.22</v>
          </cell>
        </row>
        <row r="10806">
          <cell r="A10806">
            <v>102372</v>
          </cell>
          <cell r="H10806">
            <v>480</v>
          </cell>
        </row>
        <row r="10807">
          <cell r="A10807">
            <v>102447</v>
          </cell>
          <cell r="H10807">
            <v>947.8</v>
          </cell>
        </row>
        <row r="10808">
          <cell r="A10808">
            <v>102447</v>
          </cell>
          <cell r="H10808">
            <v>649.91999999999996</v>
          </cell>
        </row>
        <row r="10809">
          <cell r="A10809">
            <v>102480</v>
          </cell>
          <cell r="H10809">
            <v>7344</v>
          </cell>
        </row>
        <row r="10810">
          <cell r="A10810">
            <v>191553</v>
          </cell>
          <cell r="H10810">
            <v>444</v>
          </cell>
        </row>
        <row r="10811">
          <cell r="A10811">
            <v>192003</v>
          </cell>
          <cell r="H10811">
            <v>840</v>
          </cell>
        </row>
        <row r="10812">
          <cell r="A10812">
            <v>192096</v>
          </cell>
          <cell r="H10812">
            <v>104.3</v>
          </cell>
        </row>
        <row r="10813">
          <cell r="A10813">
            <v>192096</v>
          </cell>
          <cell r="H10813">
            <v>359</v>
          </cell>
        </row>
        <row r="10814">
          <cell r="A10814">
            <v>192126</v>
          </cell>
          <cell r="H10814">
            <v>750</v>
          </cell>
        </row>
        <row r="10815">
          <cell r="A10815">
            <v>192126</v>
          </cell>
          <cell r="H10815">
            <v>59</v>
          </cell>
        </row>
        <row r="10816">
          <cell r="A10816">
            <v>192131</v>
          </cell>
          <cell r="H10816">
            <v>540</v>
          </cell>
        </row>
        <row r="10817">
          <cell r="A10817">
            <v>192131</v>
          </cell>
          <cell r="H10817">
            <v>359</v>
          </cell>
        </row>
        <row r="10818">
          <cell r="A10818">
            <v>500538</v>
          </cell>
          <cell r="H10818">
            <v>100</v>
          </cell>
        </row>
        <row r="10819">
          <cell r="A10819">
            <v>501986</v>
          </cell>
          <cell r="H10819">
            <v>8500</v>
          </cell>
        </row>
        <row r="10820">
          <cell r="A10820">
            <v>502065</v>
          </cell>
          <cell r="H10820">
            <v>25060.68</v>
          </cell>
        </row>
        <row r="10821">
          <cell r="A10821">
            <v>100071</v>
          </cell>
          <cell r="H10821">
            <v>378</v>
          </cell>
        </row>
        <row r="10822">
          <cell r="A10822">
            <v>100129</v>
          </cell>
          <cell r="H10822">
            <v>2088</v>
          </cell>
        </row>
        <row r="10823">
          <cell r="A10823">
            <v>100129</v>
          </cell>
          <cell r="H10823">
            <v>2088</v>
          </cell>
        </row>
        <row r="10824">
          <cell r="A10824">
            <v>101423</v>
          </cell>
          <cell r="H10824">
            <v>1598</v>
          </cell>
        </row>
        <row r="10825">
          <cell r="A10825">
            <v>101606</v>
          </cell>
          <cell r="H10825">
            <v>2453.4</v>
          </cell>
        </row>
        <row r="10826">
          <cell r="A10826">
            <v>102043</v>
          </cell>
          <cell r="H10826">
            <v>3108</v>
          </cell>
        </row>
        <row r="10827">
          <cell r="A10827">
            <v>102263</v>
          </cell>
          <cell r="H10827">
            <v>47.26</v>
          </cell>
        </row>
        <row r="10828">
          <cell r="A10828">
            <v>102263</v>
          </cell>
          <cell r="H10828">
            <v>28.41</v>
          </cell>
        </row>
        <row r="10829">
          <cell r="A10829">
            <v>102263</v>
          </cell>
          <cell r="H10829">
            <v>47.26</v>
          </cell>
        </row>
        <row r="10830">
          <cell r="A10830">
            <v>102263</v>
          </cell>
          <cell r="H10830">
            <v>67.28</v>
          </cell>
        </row>
        <row r="10831">
          <cell r="A10831">
            <v>102263</v>
          </cell>
          <cell r="H10831">
            <v>45.98</v>
          </cell>
        </row>
        <row r="10832">
          <cell r="A10832">
            <v>102263</v>
          </cell>
          <cell r="H10832">
            <v>28.41</v>
          </cell>
        </row>
        <row r="10833">
          <cell r="A10833">
            <v>102263</v>
          </cell>
          <cell r="H10833">
            <v>41</v>
          </cell>
        </row>
        <row r="10834">
          <cell r="A10834">
            <v>102362</v>
          </cell>
          <cell r="H10834">
            <v>968</v>
          </cell>
        </row>
        <row r="10835">
          <cell r="A10835">
            <v>102415</v>
          </cell>
          <cell r="H10835">
            <v>12600</v>
          </cell>
        </row>
        <row r="10836">
          <cell r="A10836">
            <v>191822</v>
          </cell>
          <cell r="H10836">
            <v>13186</v>
          </cell>
        </row>
        <row r="10837">
          <cell r="A10837">
            <v>500084</v>
          </cell>
          <cell r="H10837">
            <v>2280</v>
          </cell>
        </row>
        <row r="10838">
          <cell r="A10838">
            <v>500772</v>
          </cell>
          <cell r="H10838">
            <v>495</v>
          </cell>
        </row>
        <row r="10839">
          <cell r="A10839">
            <v>501054</v>
          </cell>
          <cell r="H10839">
            <v>9360</v>
          </cell>
        </row>
        <row r="10840">
          <cell r="A10840">
            <v>501079</v>
          </cell>
          <cell r="H10840">
            <v>3672</v>
          </cell>
        </row>
        <row r="10841">
          <cell r="A10841">
            <v>501489</v>
          </cell>
          <cell r="H10841">
            <v>1860</v>
          </cell>
        </row>
        <row r="10842">
          <cell r="A10842">
            <v>501489</v>
          </cell>
          <cell r="H10842">
            <v>119.3</v>
          </cell>
        </row>
        <row r="10843">
          <cell r="A10843">
            <v>900243</v>
          </cell>
          <cell r="H10843">
            <v>1680</v>
          </cell>
        </row>
        <row r="10844">
          <cell r="A10844">
            <v>900243</v>
          </cell>
          <cell r="H10844">
            <v>700</v>
          </cell>
        </row>
        <row r="10845">
          <cell r="A10845">
            <v>100129</v>
          </cell>
          <cell r="H10845">
            <v>5568</v>
          </cell>
        </row>
        <row r="10846">
          <cell r="A10846">
            <v>100181</v>
          </cell>
          <cell r="H10846">
            <v>3600</v>
          </cell>
        </row>
        <row r="10847">
          <cell r="A10847">
            <v>100486</v>
          </cell>
          <cell r="H10847">
            <v>3600</v>
          </cell>
        </row>
        <row r="10848">
          <cell r="A10848">
            <v>101857</v>
          </cell>
          <cell r="H10848">
            <v>2100</v>
          </cell>
        </row>
        <row r="10849">
          <cell r="A10849">
            <v>101999</v>
          </cell>
          <cell r="H10849">
            <v>560</v>
          </cell>
        </row>
        <row r="10850">
          <cell r="A10850">
            <v>101999</v>
          </cell>
          <cell r="H10850">
            <v>131.19</v>
          </cell>
        </row>
        <row r="10851">
          <cell r="A10851">
            <v>101999</v>
          </cell>
          <cell r="H10851">
            <v>740</v>
          </cell>
        </row>
        <row r="10852">
          <cell r="A10852">
            <v>101999</v>
          </cell>
          <cell r="H10852">
            <v>250</v>
          </cell>
        </row>
        <row r="10853">
          <cell r="A10853">
            <v>101999</v>
          </cell>
          <cell r="H10853">
            <v>1032</v>
          </cell>
        </row>
        <row r="10854">
          <cell r="A10854">
            <v>102029</v>
          </cell>
          <cell r="H10854">
            <v>560</v>
          </cell>
        </row>
        <row r="10855">
          <cell r="A10855">
            <v>102029</v>
          </cell>
          <cell r="H10855">
            <v>516</v>
          </cell>
        </row>
        <row r="10856">
          <cell r="A10856">
            <v>102029</v>
          </cell>
          <cell r="H10856">
            <v>370</v>
          </cell>
        </row>
        <row r="10857">
          <cell r="A10857">
            <v>102029</v>
          </cell>
          <cell r="H10857">
            <v>125</v>
          </cell>
        </row>
        <row r="10858">
          <cell r="A10858">
            <v>102029</v>
          </cell>
          <cell r="H10858">
            <v>130.16999999999999</v>
          </cell>
        </row>
        <row r="10859">
          <cell r="A10859">
            <v>190026</v>
          </cell>
          <cell r="H10859">
            <v>65208</v>
          </cell>
        </row>
        <row r="10860">
          <cell r="A10860">
            <v>190453</v>
          </cell>
          <cell r="H10860">
            <v>1260</v>
          </cell>
        </row>
        <row r="10861">
          <cell r="A10861">
            <v>190453</v>
          </cell>
          <cell r="H10861">
            <v>1587.6</v>
          </cell>
        </row>
        <row r="10862">
          <cell r="A10862">
            <v>190535</v>
          </cell>
          <cell r="H10862">
            <v>117.24</v>
          </cell>
        </row>
        <row r="10863">
          <cell r="A10863">
            <v>190938</v>
          </cell>
          <cell r="H10863">
            <v>500</v>
          </cell>
        </row>
        <row r="10864">
          <cell r="A10864">
            <v>190938</v>
          </cell>
          <cell r="H10864">
            <v>760</v>
          </cell>
        </row>
        <row r="10865">
          <cell r="A10865">
            <v>190938</v>
          </cell>
          <cell r="H10865">
            <v>210</v>
          </cell>
        </row>
        <row r="10866">
          <cell r="A10866">
            <v>191553</v>
          </cell>
          <cell r="H10866">
            <v>444</v>
          </cell>
        </row>
        <row r="10867">
          <cell r="A10867">
            <v>191702</v>
          </cell>
          <cell r="H10867">
            <v>3600</v>
          </cell>
        </row>
        <row r="10868">
          <cell r="A10868">
            <v>192098</v>
          </cell>
          <cell r="H10868">
            <v>8347.5</v>
          </cell>
        </row>
        <row r="10869">
          <cell r="A10869">
            <v>192132</v>
          </cell>
          <cell r="H10869">
            <v>110.06</v>
          </cell>
        </row>
        <row r="10870">
          <cell r="A10870">
            <v>192132</v>
          </cell>
          <cell r="H10870">
            <v>359</v>
          </cell>
        </row>
        <row r="10871">
          <cell r="A10871">
            <v>200450</v>
          </cell>
          <cell r="H10871">
            <v>14280</v>
          </cell>
        </row>
        <row r="10872">
          <cell r="A10872">
            <v>200450</v>
          </cell>
          <cell r="H10872">
            <v>2193</v>
          </cell>
        </row>
        <row r="10873">
          <cell r="A10873">
            <v>201274</v>
          </cell>
          <cell r="H10873">
            <v>262</v>
          </cell>
        </row>
        <row r="10874">
          <cell r="A10874">
            <v>201274</v>
          </cell>
          <cell r="H10874">
            <v>200</v>
          </cell>
        </row>
        <row r="10875">
          <cell r="A10875">
            <v>201274</v>
          </cell>
          <cell r="H10875">
            <v>200</v>
          </cell>
        </row>
        <row r="10876">
          <cell r="A10876">
            <v>201274</v>
          </cell>
          <cell r="H10876">
            <v>90</v>
          </cell>
        </row>
        <row r="10877">
          <cell r="A10877">
            <v>201274</v>
          </cell>
          <cell r="H10877">
            <v>4912.5</v>
          </cell>
        </row>
        <row r="10878">
          <cell r="A10878">
            <v>201274</v>
          </cell>
          <cell r="H10878">
            <v>90</v>
          </cell>
        </row>
        <row r="10879">
          <cell r="A10879">
            <v>201274</v>
          </cell>
          <cell r="H10879">
            <v>262</v>
          </cell>
        </row>
        <row r="10880">
          <cell r="A10880">
            <v>501056</v>
          </cell>
          <cell r="H10880">
            <v>8640</v>
          </cell>
        </row>
        <row r="10881">
          <cell r="A10881">
            <v>501306</v>
          </cell>
          <cell r="H10881">
            <v>4212</v>
          </cell>
        </row>
        <row r="10882">
          <cell r="A10882">
            <v>503011</v>
          </cell>
          <cell r="H10882">
            <v>3600</v>
          </cell>
        </row>
        <row r="10883">
          <cell r="A10883">
            <v>100224</v>
          </cell>
          <cell r="H10883">
            <v>9900</v>
          </cell>
        </row>
        <row r="10884">
          <cell r="A10884">
            <v>100925</v>
          </cell>
          <cell r="H10884">
            <v>1970</v>
          </cell>
        </row>
        <row r="10885">
          <cell r="A10885">
            <v>100925</v>
          </cell>
          <cell r="H10885">
            <v>12577.5</v>
          </cell>
        </row>
        <row r="10886">
          <cell r="A10886">
            <v>100925</v>
          </cell>
          <cell r="H10886">
            <v>1137.6099999999999</v>
          </cell>
        </row>
        <row r="10887">
          <cell r="A10887">
            <v>101232</v>
          </cell>
          <cell r="H10887">
            <v>1500</v>
          </cell>
        </row>
        <row r="10888">
          <cell r="A10888">
            <v>101232</v>
          </cell>
          <cell r="H10888">
            <v>106.09</v>
          </cell>
        </row>
        <row r="10889">
          <cell r="A10889">
            <v>101232</v>
          </cell>
          <cell r="H10889">
            <v>127</v>
          </cell>
        </row>
        <row r="10890">
          <cell r="A10890">
            <v>101906</v>
          </cell>
          <cell r="H10890">
            <v>4104</v>
          </cell>
        </row>
        <row r="10891">
          <cell r="A10891">
            <v>190371</v>
          </cell>
          <cell r="H10891">
            <v>225</v>
          </cell>
        </row>
        <row r="10892">
          <cell r="A10892">
            <v>190371</v>
          </cell>
          <cell r="H10892">
            <v>180</v>
          </cell>
        </row>
        <row r="10893">
          <cell r="A10893">
            <v>192137</v>
          </cell>
          <cell r="H10893">
            <v>51</v>
          </cell>
        </row>
        <row r="10894">
          <cell r="A10894">
            <v>192137</v>
          </cell>
          <cell r="H10894">
            <v>375</v>
          </cell>
        </row>
        <row r="10895">
          <cell r="A10895">
            <v>192137</v>
          </cell>
          <cell r="H10895">
            <v>1110</v>
          </cell>
        </row>
        <row r="10896">
          <cell r="A10896">
            <v>192137</v>
          </cell>
          <cell r="H10896">
            <v>285</v>
          </cell>
        </row>
        <row r="10897">
          <cell r="A10897">
            <v>201274</v>
          </cell>
          <cell r="H10897">
            <v>262</v>
          </cell>
        </row>
        <row r="10898">
          <cell r="A10898">
            <v>500538</v>
          </cell>
          <cell r="H10898">
            <v>6200</v>
          </cell>
        </row>
        <row r="10899">
          <cell r="A10899">
            <v>502047</v>
          </cell>
          <cell r="H10899">
            <v>4800</v>
          </cell>
        </row>
        <row r="10900">
          <cell r="A10900">
            <v>502543</v>
          </cell>
          <cell r="H10900">
            <v>6048</v>
          </cell>
        </row>
        <row r="10901">
          <cell r="A10901">
            <v>800285</v>
          </cell>
          <cell r="H10901">
            <v>254</v>
          </cell>
        </row>
        <row r="10902">
          <cell r="A10902">
            <v>100036</v>
          </cell>
          <cell r="H10902">
            <v>3240</v>
          </cell>
        </row>
        <row r="10903">
          <cell r="A10903">
            <v>100071</v>
          </cell>
          <cell r="H10903">
            <v>10887.84</v>
          </cell>
        </row>
        <row r="10904">
          <cell r="A10904">
            <v>101303</v>
          </cell>
          <cell r="H10904">
            <v>770</v>
          </cell>
        </row>
        <row r="10905">
          <cell r="A10905">
            <v>101423</v>
          </cell>
          <cell r="H10905">
            <v>756</v>
          </cell>
        </row>
        <row r="10906">
          <cell r="A10906">
            <v>101891</v>
          </cell>
          <cell r="H10906">
            <v>4104</v>
          </cell>
        </row>
        <row r="10907">
          <cell r="A10907">
            <v>190235</v>
          </cell>
          <cell r="H10907">
            <v>1045</v>
          </cell>
        </row>
        <row r="10908">
          <cell r="A10908">
            <v>191645</v>
          </cell>
          <cell r="H10908">
            <v>6254</v>
          </cell>
        </row>
        <row r="10909">
          <cell r="A10909">
            <v>500209</v>
          </cell>
          <cell r="H10909">
            <v>216</v>
          </cell>
        </row>
        <row r="10910">
          <cell r="A10910">
            <v>500772</v>
          </cell>
          <cell r="H10910">
            <v>2700</v>
          </cell>
        </row>
        <row r="10911">
          <cell r="A10911">
            <v>501987</v>
          </cell>
          <cell r="H10911">
            <v>10200</v>
          </cell>
        </row>
        <row r="10912">
          <cell r="A10912">
            <v>502849</v>
          </cell>
          <cell r="H10912">
            <v>4104</v>
          </cell>
        </row>
        <row r="10913">
          <cell r="A10913">
            <v>502849</v>
          </cell>
          <cell r="H10913">
            <v>135</v>
          </cell>
        </row>
        <row r="10914">
          <cell r="A10914">
            <v>100493</v>
          </cell>
          <cell r="H10914">
            <v>8000</v>
          </cell>
        </row>
        <row r="10915">
          <cell r="A10915">
            <v>100493</v>
          </cell>
          <cell r="H10915">
            <v>127</v>
          </cell>
        </row>
        <row r="10916">
          <cell r="A10916">
            <v>102316</v>
          </cell>
          <cell r="H10916">
            <v>3600</v>
          </cell>
        </row>
        <row r="10917">
          <cell r="A10917">
            <v>102316</v>
          </cell>
          <cell r="H10917">
            <v>360</v>
          </cell>
        </row>
        <row r="10918">
          <cell r="A10918">
            <v>102362</v>
          </cell>
          <cell r="H10918">
            <v>3600</v>
          </cell>
        </row>
        <row r="10919">
          <cell r="A10919">
            <v>102398</v>
          </cell>
          <cell r="H10919">
            <v>360</v>
          </cell>
        </row>
        <row r="10920">
          <cell r="A10920">
            <v>102398</v>
          </cell>
          <cell r="H10920">
            <v>3600</v>
          </cell>
        </row>
        <row r="10921">
          <cell r="A10921">
            <v>102451</v>
          </cell>
          <cell r="H10921">
            <v>505</v>
          </cell>
        </row>
        <row r="10922">
          <cell r="A10922">
            <v>190790</v>
          </cell>
          <cell r="H10922">
            <v>60</v>
          </cell>
        </row>
        <row r="10923">
          <cell r="A10923">
            <v>192063</v>
          </cell>
          <cell r="H10923">
            <v>250</v>
          </cell>
        </row>
        <row r="10924">
          <cell r="A10924">
            <v>192128</v>
          </cell>
          <cell r="H10924">
            <v>1440</v>
          </cell>
        </row>
        <row r="10925">
          <cell r="A10925">
            <v>192128</v>
          </cell>
          <cell r="H10925">
            <v>70</v>
          </cell>
        </row>
        <row r="10926">
          <cell r="A10926">
            <v>201240</v>
          </cell>
          <cell r="H10926">
            <v>720</v>
          </cell>
        </row>
        <row r="10927">
          <cell r="A10927">
            <v>800231</v>
          </cell>
          <cell r="H10927">
            <v>8640</v>
          </cell>
        </row>
        <row r="10928">
          <cell r="A10928">
            <v>900243</v>
          </cell>
          <cell r="H10928">
            <v>1360</v>
          </cell>
        </row>
        <row r="10929">
          <cell r="A10929">
            <v>100129</v>
          </cell>
          <cell r="H10929">
            <v>1392</v>
          </cell>
        </row>
        <row r="10930">
          <cell r="A10930">
            <v>100850</v>
          </cell>
          <cell r="H10930">
            <v>4320</v>
          </cell>
        </row>
        <row r="10931">
          <cell r="A10931">
            <v>190258</v>
          </cell>
          <cell r="H10931">
            <v>1800</v>
          </cell>
        </row>
        <row r="10932">
          <cell r="A10932">
            <v>190394</v>
          </cell>
          <cell r="H10932">
            <v>1080</v>
          </cell>
        </row>
        <row r="10933">
          <cell r="A10933">
            <v>191017</v>
          </cell>
          <cell r="H10933">
            <v>200.6</v>
          </cell>
        </row>
        <row r="10934">
          <cell r="A10934">
            <v>191689</v>
          </cell>
          <cell r="H10934">
            <v>8676</v>
          </cell>
        </row>
        <row r="10935">
          <cell r="A10935">
            <v>191850</v>
          </cell>
          <cell r="H10935">
            <v>11088</v>
          </cell>
        </row>
        <row r="10936">
          <cell r="A10936">
            <v>191978</v>
          </cell>
          <cell r="H10936">
            <v>7776</v>
          </cell>
        </row>
        <row r="10937">
          <cell r="A10937">
            <v>192106</v>
          </cell>
          <cell r="H10937">
            <v>94</v>
          </cell>
        </row>
        <row r="10938">
          <cell r="A10938">
            <v>192106</v>
          </cell>
          <cell r="H10938">
            <v>156</v>
          </cell>
        </row>
        <row r="10939">
          <cell r="A10939">
            <v>192106</v>
          </cell>
          <cell r="H10939">
            <v>1440</v>
          </cell>
        </row>
        <row r="10940">
          <cell r="A10940">
            <v>501628</v>
          </cell>
          <cell r="H10940">
            <v>9180</v>
          </cell>
        </row>
        <row r="10941">
          <cell r="A10941">
            <v>502048</v>
          </cell>
          <cell r="H10941">
            <v>4369.3999999999996</v>
          </cell>
        </row>
        <row r="10942">
          <cell r="A10942">
            <v>102297</v>
          </cell>
          <cell r="H10942">
            <v>400</v>
          </cell>
        </row>
        <row r="10943">
          <cell r="A10943">
            <v>190175</v>
          </cell>
          <cell r="H10943">
            <v>1190</v>
          </cell>
        </row>
        <row r="10944">
          <cell r="A10944">
            <v>190175</v>
          </cell>
          <cell r="H10944">
            <v>1470</v>
          </cell>
        </row>
        <row r="10945">
          <cell r="A10945">
            <v>190175</v>
          </cell>
          <cell r="H10945">
            <v>5040</v>
          </cell>
        </row>
        <row r="10946">
          <cell r="A10946">
            <v>190175</v>
          </cell>
          <cell r="H10946">
            <v>222.5</v>
          </cell>
        </row>
        <row r="10947">
          <cell r="A10947">
            <v>190532</v>
          </cell>
          <cell r="H10947">
            <v>8711.5</v>
          </cell>
        </row>
        <row r="10948">
          <cell r="A10948">
            <v>190532</v>
          </cell>
          <cell r="H10948">
            <v>3078.5</v>
          </cell>
        </row>
        <row r="10949">
          <cell r="A10949">
            <v>190715</v>
          </cell>
          <cell r="H10949">
            <v>4480</v>
          </cell>
        </row>
        <row r="10950">
          <cell r="A10950">
            <v>190715</v>
          </cell>
          <cell r="H10950">
            <v>7280</v>
          </cell>
        </row>
        <row r="10951">
          <cell r="A10951">
            <v>191461</v>
          </cell>
          <cell r="H10951">
            <v>3348</v>
          </cell>
        </row>
        <row r="10952">
          <cell r="A10952">
            <v>191846</v>
          </cell>
          <cell r="H10952">
            <v>1980</v>
          </cell>
        </row>
        <row r="10953">
          <cell r="A10953">
            <v>192138</v>
          </cell>
          <cell r="H10953">
            <v>1080</v>
          </cell>
        </row>
        <row r="10954">
          <cell r="A10954">
            <v>500275</v>
          </cell>
          <cell r="H10954">
            <v>1976</v>
          </cell>
        </row>
        <row r="10955">
          <cell r="A10955">
            <v>501871</v>
          </cell>
          <cell r="H10955">
            <v>4440</v>
          </cell>
        </row>
        <row r="10956">
          <cell r="A10956">
            <v>100635</v>
          </cell>
          <cell r="H10956">
            <v>6800</v>
          </cell>
        </row>
        <row r="10957">
          <cell r="A10957">
            <v>100907</v>
          </cell>
          <cell r="H10957">
            <v>420</v>
          </cell>
        </row>
        <row r="10958">
          <cell r="A10958">
            <v>101533</v>
          </cell>
          <cell r="H10958">
            <v>2256</v>
          </cell>
        </row>
        <row r="10959">
          <cell r="A10959">
            <v>101956</v>
          </cell>
          <cell r="H10959">
            <v>4104</v>
          </cell>
        </row>
        <row r="10960">
          <cell r="A10960">
            <v>101996</v>
          </cell>
          <cell r="H10960">
            <v>146.19999999999999</v>
          </cell>
        </row>
        <row r="10961">
          <cell r="A10961">
            <v>190269</v>
          </cell>
          <cell r="H10961">
            <v>3003</v>
          </cell>
        </row>
        <row r="10962">
          <cell r="A10962">
            <v>190269</v>
          </cell>
          <cell r="H10962">
            <v>200</v>
          </cell>
        </row>
        <row r="10963">
          <cell r="A10963">
            <v>190269</v>
          </cell>
          <cell r="H10963">
            <v>306</v>
          </cell>
        </row>
        <row r="10964">
          <cell r="A10964">
            <v>190705</v>
          </cell>
          <cell r="H10964">
            <v>7266.99</v>
          </cell>
        </row>
        <row r="10965">
          <cell r="A10965">
            <v>190715</v>
          </cell>
          <cell r="H10965">
            <v>180</v>
          </cell>
        </row>
        <row r="10966">
          <cell r="A10966">
            <v>191689</v>
          </cell>
          <cell r="H10966">
            <v>2530</v>
          </cell>
        </row>
        <row r="10967">
          <cell r="A10967">
            <v>192053</v>
          </cell>
          <cell r="H10967">
            <v>38</v>
          </cell>
        </row>
        <row r="10968">
          <cell r="A10968">
            <v>192138</v>
          </cell>
          <cell r="H10968">
            <v>680</v>
          </cell>
        </row>
        <row r="10969">
          <cell r="A10969">
            <v>192138</v>
          </cell>
          <cell r="H10969">
            <v>359</v>
          </cell>
        </row>
        <row r="10970">
          <cell r="A10970">
            <v>502078</v>
          </cell>
          <cell r="H10970">
            <v>12648</v>
          </cell>
        </row>
        <row r="10971">
          <cell r="A10971">
            <v>503071</v>
          </cell>
          <cell r="H10971">
            <v>690</v>
          </cell>
        </row>
        <row r="10972">
          <cell r="A10972">
            <v>503071</v>
          </cell>
          <cell r="H10972">
            <v>5331.4</v>
          </cell>
        </row>
        <row r="10973">
          <cell r="A10973">
            <v>503071</v>
          </cell>
          <cell r="H10973">
            <v>1682</v>
          </cell>
        </row>
        <row r="10974">
          <cell r="A10974">
            <v>503071</v>
          </cell>
          <cell r="H10974">
            <v>1474</v>
          </cell>
        </row>
        <row r="10975">
          <cell r="A10975">
            <v>100071</v>
          </cell>
          <cell r="H10975">
            <v>5443.92</v>
          </cell>
        </row>
        <row r="10976">
          <cell r="A10976">
            <v>100129</v>
          </cell>
          <cell r="H10976">
            <v>240.69</v>
          </cell>
        </row>
        <row r="10977">
          <cell r="A10977">
            <v>100129</v>
          </cell>
          <cell r="H10977">
            <v>2088</v>
          </cell>
        </row>
        <row r="10978">
          <cell r="A10978">
            <v>100129</v>
          </cell>
          <cell r="H10978">
            <v>696</v>
          </cell>
        </row>
        <row r="10979">
          <cell r="A10979">
            <v>100203</v>
          </cell>
          <cell r="H10979">
            <v>3000</v>
          </cell>
        </row>
        <row r="10980">
          <cell r="A10980">
            <v>100251</v>
          </cell>
          <cell r="H10980">
            <v>1080</v>
          </cell>
        </row>
        <row r="10981">
          <cell r="A10981">
            <v>100615</v>
          </cell>
          <cell r="H10981">
            <v>1080</v>
          </cell>
        </row>
        <row r="10982">
          <cell r="A10982">
            <v>100615</v>
          </cell>
          <cell r="H10982">
            <v>359</v>
          </cell>
        </row>
        <row r="10983">
          <cell r="A10983">
            <v>100615</v>
          </cell>
          <cell r="H10983">
            <v>72</v>
          </cell>
        </row>
        <row r="10984">
          <cell r="A10984">
            <v>101801</v>
          </cell>
          <cell r="H10984">
            <v>21052.799999999999</v>
          </cell>
        </row>
        <row r="10985">
          <cell r="A10985">
            <v>190216</v>
          </cell>
          <cell r="H10985">
            <v>234</v>
          </cell>
        </row>
        <row r="10986">
          <cell r="A10986">
            <v>190332</v>
          </cell>
          <cell r="H10986">
            <v>3000</v>
          </cell>
        </row>
        <row r="10987">
          <cell r="A10987">
            <v>190474</v>
          </cell>
          <cell r="H10987">
            <v>750</v>
          </cell>
        </row>
        <row r="10988">
          <cell r="A10988">
            <v>190705</v>
          </cell>
          <cell r="H10988">
            <v>71065.78</v>
          </cell>
        </row>
        <row r="10989">
          <cell r="A10989">
            <v>191073</v>
          </cell>
          <cell r="H10989">
            <v>5944.32</v>
          </cell>
        </row>
        <row r="10990">
          <cell r="A10990">
            <v>191553</v>
          </cell>
          <cell r="H10990">
            <v>444</v>
          </cell>
        </row>
        <row r="10991">
          <cell r="A10991">
            <v>191583</v>
          </cell>
          <cell r="H10991">
            <v>9000</v>
          </cell>
        </row>
        <row r="10992">
          <cell r="A10992">
            <v>191583</v>
          </cell>
          <cell r="H10992">
            <v>567</v>
          </cell>
        </row>
        <row r="10993">
          <cell r="A10993">
            <v>191681</v>
          </cell>
          <cell r="H10993">
            <v>2446.8000000000002</v>
          </cell>
        </row>
        <row r="10994">
          <cell r="A10994">
            <v>191682</v>
          </cell>
          <cell r="H10994">
            <v>15170.16</v>
          </cell>
        </row>
        <row r="10995">
          <cell r="A10995">
            <v>192132</v>
          </cell>
          <cell r="H10995">
            <v>129.04</v>
          </cell>
        </row>
        <row r="10996">
          <cell r="A10996">
            <v>192132</v>
          </cell>
          <cell r="H10996">
            <v>359</v>
          </cell>
        </row>
        <row r="10997">
          <cell r="A10997">
            <v>192139</v>
          </cell>
          <cell r="H10997">
            <v>45</v>
          </cell>
        </row>
        <row r="10998">
          <cell r="A10998">
            <v>192139</v>
          </cell>
          <cell r="H10998">
            <v>120</v>
          </cell>
        </row>
        <row r="10999">
          <cell r="A10999">
            <v>192139</v>
          </cell>
          <cell r="H10999">
            <v>900</v>
          </cell>
        </row>
        <row r="11000">
          <cell r="A11000">
            <v>192144</v>
          </cell>
          <cell r="H11000">
            <v>718</v>
          </cell>
        </row>
        <row r="11001">
          <cell r="A11001">
            <v>192144</v>
          </cell>
          <cell r="H11001">
            <v>720</v>
          </cell>
        </row>
        <row r="11002">
          <cell r="A11002">
            <v>192145</v>
          </cell>
          <cell r="H11002">
            <v>2400</v>
          </cell>
        </row>
        <row r="11003">
          <cell r="A11003">
            <v>192145</v>
          </cell>
          <cell r="H11003">
            <v>359</v>
          </cell>
        </row>
        <row r="11004">
          <cell r="A11004">
            <v>192146</v>
          </cell>
          <cell r="H11004">
            <v>1800</v>
          </cell>
        </row>
        <row r="11005">
          <cell r="A11005">
            <v>200302</v>
          </cell>
          <cell r="H11005">
            <v>3000</v>
          </cell>
        </row>
        <row r="11006">
          <cell r="A11006">
            <v>500736</v>
          </cell>
          <cell r="H11006">
            <v>2446.8000000000002</v>
          </cell>
        </row>
        <row r="11007">
          <cell r="A11007">
            <v>502030</v>
          </cell>
          <cell r="H11007">
            <v>3000</v>
          </cell>
        </row>
        <row r="11008">
          <cell r="A11008">
            <v>502725</v>
          </cell>
          <cell r="H11008">
            <v>1700</v>
          </cell>
        </row>
        <row r="11009">
          <cell r="A11009">
            <v>102474</v>
          </cell>
          <cell r="H11009">
            <v>190</v>
          </cell>
        </row>
        <row r="11010">
          <cell r="A11010">
            <v>102474</v>
          </cell>
          <cell r="H11010">
            <v>124</v>
          </cell>
        </row>
        <row r="11011">
          <cell r="A11011">
            <v>500084</v>
          </cell>
          <cell r="H11011">
            <v>1368</v>
          </cell>
        </row>
        <row r="11012">
          <cell r="A11012">
            <v>100708</v>
          </cell>
          <cell r="H11012">
            <v>8136</v>
          </cell>
        </row>
        <row r="11013">
          <cell r="A11013">
            <v>100708</v>
          </cell>
          <cell r="H11013">
            <v>132</v>
          </cell>
        </row>
        <row r="11014">
          <cell r="A11014">
            <v>100719</v>
          </cell>
          <cell r="H11014">
            <v>3650</v>
          </cell>
        </row>
        <row r="11015">
          <cell r="A11015">
            <v>101217</v>
          </cell>
          <cell r="H11015">
            <v>945</v>
          </cell>
        </row>
        <row r="11016">
          <cell r="A11016">
            <v>101217</v>
          </cell>
          <cell r="H11016">
            <v>6480</v>
          </cell>
        </row>
        <row r="11017">
          <cell r="A11017">
            <v>102134</v>
          </cell>
          <cell r="H11017">
            <v>3240</v>
          </cell>
        </row>
        <row r="11018">
          <cell r="A11018">
            <v>102134</v>
          </cell>
          <cell r="H11018">
            <v>324</v>
          </cell>
        </row>
        <row r="11019">
          <cell r="A11019">
            <v>102135</v>
          </cell>
          <cell r="H11019">
            <v>7200</v>
          </cell>
        </row>
        <row r="11020">
          <cell r="A11020">
            <v>102135</v>
          </cell>
          <cell r="H11020">
            <v>720</v>
          </cell>
        </row>
        <row r="11021">
          <cell r="A11021">
            <v>102140</v>
          </cell>
          <cell r="H11021">
            <v>3600</v>
          </cell>
        </row>
        <row r="11022">
          <cell r="A11022">
            <v>102140</v>
          </cell>
          <cell r="H11022">
            <v>360</v>
          </cell>
        </row>
        <row r="11023">
          <cell r="A11023">
            <v>102141</v>
          </cell>
          <cell r="H11023">
            <v>3240</v>
          </cell>
        </row>
        <row r="11024">
          <cell r="A11024">
            <v>102141</v>
          </cell>
          <cell r="H11024">
            <v>324</v>
          </cell>
        </row>
        <row r="11025">
          <cell r="A11025">
            <v>102192</v>
          </cell>
          <cell r="H11025">
            <v>5400</v>
          </cell>
        </row>
        <row r="11026">
          <cell r="A11026">
            <v>102192</v>
          </cell>
          <cell r="H11026">
            <v>540</v>
          </cell>
        </row>
        <row r="11027">
          <cell r="A11027">
            <v>102313</v>
          </cell>
          <cell r="H11027">
            <v>144</v>
          </cell>
        </row>
        <row r="11028">
          <cell r="A11028">
            <v>102313</v>
          </cell>
          <cell r="H11028">
            <v>180</v>
          </cell>
        </row>
        <row r="11029">
          <cell r="A11029">
            <v>102313</v>
          </cell>
          <cell r="H11029">
            <v>1440</v>
          </cell>
        </row>
        <row r="11030">
          <cell r="A11030">
            <v>102314</v>
          </cell>
          <cell r="H11030">
            <v>180</v>
          </cell>
        </row>
        <row r="11031">
          <cell r="A11031">
            <v>102314</v>
          </cell>
          <cell r="H11031">
            <v>1800</v>
          </cell>
        </row>
        <row r="11032">
          <cell r="A11032">
            <v>102315</v>
          </cell>
          <cell r="H11032">
            <v>3240</v>
          </cell>
        </row>
        <row r="11033">
          <cell r="A11033">
            <v>102315</v>
          </cell>
          <cell r="H11033">
            <v>324</v>
          </cell>
        </row>
        <row r="11034">
          <cell r="A11034">
            <v>102316</v>
          </cell>
          <cell r="H11034">
            <v>3600</v>
          </cell>
        </row>
        <row r="11035">
          <cell r="A11035">
            <v>102316</v>
          </cell>
          <cell r="H11035">
            <v>360</v>
          </cell>
        </row>
        <row r="11036">
          <cell r="A11036">
            <v>102318</v>
          </cell>
          <cell r="H11036">
            <v>180</v>
          </cell>
        </row>
        <row r="11037">
          <cell r="A11037">
            <v>102318</v>
          </cell>
          <cell r="H11037">
            <v>540</v>
          </cell>
        </row>
        <row r="11038">
          <cell r="A11038">
            <v>102318</v>
          </cell>
          <cell r="H11038">
            <v>5400</v>
          </cell>
        </row>
        <row r="11039">
          <cell r="A11039">
            <v>102412</v>
          </cell>
          <cell r="H11039">
            <v>212</v>
          </cell>
        </row>
        <row r="11040">
          <cell r="A11040">
            <v>102479</v>
          </cell>
          <cell r="H11040">
            <v>456</v>
          </cell>
        </row>
        <row r="11041">
          <cell r="A11041">
            <v>190215</v>
          </cell>
          <cell r="H11041">
            <v>1732.56</v>
          </cell>
        </row>
        <row r="11042">
          <cell r="A11042">
            <v>190289</v>
          </cell>
          <cell r="H11042">
            <v>1564</v>
          </cell>
        </row>
        <row r="11043">
          <cell r="A11043">
            <v>190289</v>
          </cell>
          <cell r="H11043">
            <v>120</v>
          </cell>
        </row>
        <row r="11044">
          <cell r="A11044">
            <v>190990</v>
          </cell>
          <cell r="H11044">
            <v>186.46</v>
          </cell>
        </row>
        <row r="11045">
          <cell r="A11045">
            <v>191166</v>
          </cell>
          <cell r="H11045">
            <v>1488</v>
          </cell>
        </row>
        <row r="11046">
          <cell r="A11046">
            <v>191167</v>
          </cell>
          <cell r="H11046">
            <v>1488</v>
          </cell>
        </row>
        <row r="11047">
          <cell r="A11047">
            <v>191648</v>
          </cell>
          <cell r="H11047">
            <v>627.79999999999995</v>
          </cell>
        </row>
        <row r="11048">
          <cell r="A11048">
            <v>192053</v>
          </cell>
          <cell r="H11048">
            <v>304</v>
          </cell>
        </row>
        <row r="11049">
          <cell r="A11049">
            <v>500084</v>
          </cell>
          <cell r="H11049">
            <v>1368</v>
          </cell>
        </row>
        <row r="11050">
          <cell r="A11050">
            <v>800159</v>
          </cell>
          <cell r="H11050">
            <v>456</v>
          </cell>
        </row>
        <row r="11051">
          <cell r="A11051">
            <v>800236</v>
          </cell>
          <cell r="H11051">
            <v>608</v>
          </cell>
        </row>
        <row r="11052">
          <cell r="A11052">
            <v>800236</v>
          </cell>
          <cell r="H11052">
            <v>1140</v>
          </cell>
        </row>
        <row r="11053">
          <cell r="A11053">
            <v>800236</v>
          </cell>
          <cell r="H11053">
            <v>3344</v>
          </cell>
        </row>
        <row r="11054">
          <cell r="A11054">
            <v>900067</v>
          </cell>
          <cell r="H11054">
            <v>33060.28</v>
          </cell>
        </row>
        <row r="11055">
          <cell r="A11055">
            <v>100036</v>
          </cell>
          <cell r="H11055">
            <v>3807</v>
          </cell>
        </row>
        <row r="11056">
          <cell r="A11056">
            <v>100036</v>
          </cell>
          <cell r="H11056">
            <v>81</v>
          </cell>
        </row>
        <row r="11057">
          <cell r="A11057">
            <v>100145</v>
          </cell>
          <cell r="H11057">
            <v>900</v>
          </cell>
        </row>
        <row r="11058">
          <cell r="A11058">
            <v>101555</v>
          </cell>
          <cell r="H11058">
            <v>540</v>
          </cell>
        </row>
        <row r="11059">
          <cell r="A11059">
            <v>102362</v>
          </cell>
          <cell r="H11059">
            <v>398</v>
          </cell>
        </row>
        <row r="11060">
          <cell r="A11060">
            <v>102427</v>
          </cell>
          <cell r="H11060">
            <v>1702.86</v>
          </cell>
        </row>
        <row r="11061">
          <cell r="A11061">
            <v>102427</v>
          </cell>
          <cell r="H11061">
            <v>20128.52</v>
          </cell>
        </row>
        <row r="11062">
          <cell r="A11062">
            <v>190366</v>
          </cell>
          <cell r="H11062">
            <v>6103.87</v>
          </cell>
        </row>
        <row r="11063">
          <cell r="A11063">
            <v>190366</v>
          </cell>
          <cell r="H11063">
            <v>996.26</v>
          </cell>
        </row>
        <row r="11064">
          <cell r="A11064">
            <v>190366</v>
          </cell>
          <cell r="H11064">
            <v>642.74</v>
          </cell>
        </row>
        <row r="11065">
          <cell r="A11065">
            <v>190366</v>
          </cell>
          <cell r="H11065">
            <v>745.18</v>
          </cell>
        </row>
        <row r="11066">
          <cell r="A11066">
            <v>190366</v>
          </cell>
          <cell r="H11066">
            <v>9461.19</v>
          </cell>
        </row>
        <row r="11067">
          <cell r="A11067">
            <v>190366</v>
          </cell>
          <cell r="H11067">
            <v>7076.74</v>
          </cell>
        </row>
        <row r="11068">
          <cell r="A11068">
            <v>190366</v>
          </cell>
          <cell r="H11068">
            <v>134.13</v>
          </cell>
        </row>
        <row r="11069">
          <cell r="A11069">
            <v>190366</v>
          </cell>
          <cell r="H11069">
            <v>1273.83</v>
          </cell>
        </row>
        <row r="11070">
          <cell r="A11070">
            <v>190366</v>
          </cell>
          <cell r="H11070">
            <v>873.99</v>
          </cell>
        </row>
        <row r="11071">
          <cell r="A11071">
            <v>190366</v>
          </cell>
          <cell r="H11071">
            <v>8300</v>
          </cell>
        </row>
        <row r="11072">
          <cell r="A11072">
            <v>190434</v>
          </cell>
          <cell r="H11072">
            <v>630</v>
          </cell>
        </row>
        <row r="11073">
          <cell r="A11073">
            <v>190435</v>
          </cell>
          <cell r="H11073">
            <v>249.2</v>
          </cell>
        </row>
        <row r="11074">
          <cell r="A11074">
            <v>190435</v>
          </cell>
          <cell r="H11074">
            <v>180</v>
          </cell>
        </row>
        <row r="11075">
          <cell r="A11075">
            <v>190435</v>
          </cell>
          <cell r="H11075">
            <v>363.02</v>
          </cell>
        </row>
        <row r="11076">
          <cell r="A11076">
            <v>190903</v>
          </cell>
          <cell r="H11076">
            <v>1693.07</v>
          </cell>
        </row>
        <row r="11077">
          <cell r="A11077">
            <v>190903</v>
          </cell>
          <cell r="H11077">
            <v>77.37</v>
          </cell>
        </row>
        <row r="11078">
          <cell r="A11078">
            <v>191562</v>
          </cell>
          <cell r="H11078">
            <v>600</v>
          </cell>
        </row>
        <row r="11079">
          <cell r="A11079">
            <v>191562</v>
          </cell>
          <cell r="H11079">
            <v>46</v>
          </cell>
        </row>
        <row r="11080">
          <cell r="A11080">
            <v>191565</v>
          </cell>
          <cell r="H11080">
            <v>9282</v>
          </cell>
        </row>
        <row r="11081">
          <cell r="A11081">
            <v>191565</v>
          </cell>
          <cell r="H11081">
            <v>14118</v>
          </cell>
        </row>
        <row r="11082">
          <cell r="A11082">
            <v>501279</v>
          </cell>
          <cell r="H11082">
            <v>1200</v>
          </cell>
        </row>
        <row r="11083">
          <cell r="A11083">
            <v>501279</v>
          </cell>
          <cell r="H11083">
            <v>1077</v>
          </cell>
        </row>
        <row r="11084">
          <cell r="A11084">
            <v>501279</v>
          </cell>
          <cell r="H11084">
            <v>359</v>
          </cell>
        </row>
        <row r="11085">
          <cell r="A11085">
            <v>501279</v>
          </cell>
          <cell r="H11085">
            <v>240</v>
          </cell>
        </row>
        <row r="11086">
          <cell r="A11086">
            <v>900291</v>
          </cell>
          <cell r="H11086">
            <v>2736</v>
          </cell>
        </row>
        <row r="11087">
          <cell r="A11087">
            <v>100825</v>
          </cell>
          <cell r="H11087">
            <v>268.95999999999998</v>
          </cell>
        </row>
        <row r="11088">
          <cell r="A11088">
            <v>101346</v>
          </cell>
          <cell r="H11088">
            <v>2520</v>
          </cell>
        </row>
        <row r="11089">
          <cell r="A11089">
            <v>101554</v>
          </cell>
          <cell r="H11089">
            <v>1080</v>
          </cell>
        </row>
        <row r="11090">
          <cell r="A11090">
            <v>102412</v>
          </cell>
          <cell r="H11090">
            <v>1750</v>
          </cell>
        </row>
        <row r="11091">
          <cell r="A11091">
            <v>102412</v>
          </cell>
          <cell r="H11091">
            <v>760</v>
          </cell>
        </row>
        <row r="11092">
          <cell r="A11092">
            <v>102412</v>
          </cell>
          <cell r="H11092">
            <v>368.12</v>
          </cell>
        </row>
        <row r="11093">
          <cell r="A11093">
            <v>190888</v>
          </cell>
          <cell r="H11093">
            <v>1680</v>
          </cell>
        </row>
        <row r="11094">
          <cell r="A11094">
            <v>190888</v>
          </cell>
          <cell r="H11094">
            <v>125</v>
          </cell>
        </row>
        <row r="11095">
          <cell r="A11095">
            <v>190888</v>
          </cell>
          <cell r="H11095">
            <v>121.79</v>
          </cell>
        </row>
        <row r="11096">
          <cell r="A11096">
            <v>190888</v>
          </cell>
          <cell r="H11096">
            <v>516</v>
          </cell>
        </row>
        <row r="11097">
          <cell r="A11097">
            <v>190888</v>
          </cell>
          <cell r="H11097">
            <v>95</v>
          </cell>
        </row>
        <row r="11098">
          <cell r="A11098">
            <v>190888</v>
          </cell>
          <cell r="H11098">
            <v>370</v>
          </cell>
        </row>
        <row r="11099">
          <cell r="A11099">
            <v>190937</v>
          </cell>
          <cell r="H11099">
            <v>516</v>
          </cell>
        </row>
        <row r="11100">
          <cell r="A11100">
            <v>190937</v>
          </cell>
          <cell r="H11100">
            <v>125</v>
          </cell>
        </row>
        <row r="11101">
          <cell r="A11101">
            <v>190937</v>
          </cell>
          <cell r="H11101">
            <v>560</v>
          </cell>
        </row>
        <row r="11102">
          <cell r="A11102">
            <v>190937</v>
          </cell>
          <cell r="H11102">
            <v>121.74</v>
          </cell>
        </row>
        <row r="11103">
          <cell r="A11103">
            <v>190937</v>
          </cell>
          <cell r="H11103">
            <v>370</v>
          </cell>
        </row>
        <row r="11104">
          <cell r="A11104">
            <v>190972</v>
          </cell>
          <cell r="H11104">
            <v>250</v>
          </cell>
        </row>
        <row r="11105">
          <cell r="A11105">
            <v>190972</v>
          </cell>
          <cell r="H11105">
            <v>70.42</v>
          </cell>
        </row>
        <row r="11106">
          <cell r="A11106">
            <v>190972</v>
          </cell>
          <cell r="H11106">
            <v>190</v>
          </cell>
        </row>
        <row r="11107">
          <cell r="A11107">
            <v>190975</v>
          </cell>
          <cell r="H11107">
            <v>96.44</v>
          </cell>
        </row>
        <row r="11108">
          <cell r="A11108">
            <v>190975</v>
          </cell>
          <cell r="H11108">
            <v>380</v>
          </cell>
        </row>
        <row r="11109">
          <cell r="A11109">
            <v>190975</v>
          </cell>
          <cell r="H11109">
            <v>500</v>
          </cell>
        </row>
        <row r="11110">
          <cell r="A11110">
            <v>191092</v>
          </cell>
          <cell r="H11110">
            <v>174.09</v>
          </cell>
        </row>
        <row r="11111">
          <cell r="A11111">
            <v>191092</v>
          </cell>
          <cell r="H11111">
            <v>174.09</v>
          </cell>
        </row>
        <row r="11112">
          <cell r="A11112">
            <v>191093</v>
          </cell>
          <cell r="H11112">
            <v>129.28</v>
          </cell>
        </row>
        <row r="11113">
          <cell r="A11113">
            <v>191093</v>
          </cell>
          <cell r="H11113">
            <v>393</v>
          </cell>
        </row>
        <row r="11114">
          <cell r="A11114">
            <v>191095</v>
          </cell>
          <cell r="H11114">
            <v>244.91</v>
          </cell>
        </row>
        <row r="11115">
          <cell r="A11115">
            <v>191097</v>
          </cell>
          <cell r="H11115">
            <v>172.23</v>
          </cell>
        </row>
        <row r="11116">
          <cell r="A11116">
            <v>191100</v>
          </cell>
          <cell r="H11116">
            <v>174.09</v>
          </cell>
        </row>
        <row r="11117">
          <cell r="A11117">
            <v>191510</v>
          </cell>
          <cell r="H11117">
            <v>238.71</v>
          </cell>
        </row>
        <row r="11118">
          <cell r="A11118">
            <v>100129</v>
          </cell>
          <cell r="H11118">
            <v>5568</v>
          </cell>
        </row>
        <row r="11119">
          <cell r="A11119">
            <v>100166</v>
          </cell>
          <cell r="H11119">
            <v>1020</v>
          </cell>
        </row>
        <row r="11120">
          <cell r="A11120">
            <v>100489</v>
          </cell>
          <cell r="H11120">
            <v>30</v>
          </cell>
        </row>
        <row r="11121">
          <cell r="A11121">
            <v>100516</v>
          </cell>
          <cell r="H11121">
            <v>1440</v>
          </cell>
        </row>
        <row r="11122">
          <cell r="A11122">
            <v>101421</v>
          </cell>
          <cell r="H11122">
            <v>2040</v>
          </cell>
        </row>
        <row r="11123">
          <cell r="A11123">
            <v>101680</v>
          </cell>
          <cell r="H11123">
            <v>189</v>
          </cell>
        </row>
        <row r="11124">
          <cell r="A11124">
            <v>102006</v>
          </cell>
          <cell r="H11124">
            <v>6588</v>
          </cell>
        </row>
        <row r="11125">
          <cell r="A11125">
            <v>190156</v>
          </cell>
          <cell r="H11125">
            <v>845</v>
          </cell>
        </row>
        <row r="11126">
          <cell r="A11126">
            <v>190230</v>
          </cell>
          <cell r="H11126">
            <v>44.8</v>
          </cell>
        </row>
        <row r="11127">
          <cell r="A11127">
            <v>190426</v>
          </cell>
          <cell r="H11127">
            <v>1770.21</v>
          </cell>
        </row>
        <row r="11128">
          <cell r="A11128">
            <v>191007</v>
          </cell>
          <cell r="H11128">
            <v>31466.92</v>
          </cell>
        </row>
        <row r="11129">
          <cell r="A11129">
            <v>191432</v>
          </cell>
          <cell r="H11129">
            <v>1800</v>
          </cell>
        </row>
        <row r="11130">
          <cell r="A11130">
            <v>191535</v>
          </cell>
          <cell r="H11130">
            <v>1632</v>
          </cell>
        </row>
        <row r="11131">
          <cell r="A11131">
            <v>191535</v>
          </cell>
          <cell r="H11131">
            <v>1147.5</v>
          </cell>
        </row>
        <row r="11132">
          <cell r="A11132">
            <v>191988</v>
          </cell>
          <cell r="H11132">
            <v>1650</v>
          </cell>
        </row>
        <row r="11133">
          <cell r="A11133">
            <v>192092</v>
          </cell>
          <cell r="H11133">
            <v>3412.25</v>
          </cell>
        </row>
        <row r="11134">
          <cell r="A11134">
            <v>500084</v>
          </cell>
          <cell r="H11134">
            <v>912</v>
          </cell>
        </row>
        <row r="11135">
          <cell r="A11135">
            <v>100128</v>
          </cell>
          <cell r="H11135">
            <v>3270</v>
          </cell>
        </row>
        <row r="11136">
          <cell r="A11136">
            <v>100389</v>
          </cell>
          <cell r="H11136">
            <v>3100</v>
          </cell>
        </row>
        <row r="11137">
          <cell r="A11137">
            <v>100900</v>
          </cell>
          <cell r="H11137">
            <v>330</v>
          </cell>
        </row>
        <row r="11138">
          <cell r="A11138">
            <v>101422</v>
          </cell>
          <cell r="H11138">
            <v>986</v>
          </cell>
        </row>
        <row r="11139">
          <cell r="A11139">
            <v>101422</v>
          </cell>
          <cell r="H11139">
            <v>986</v>
          </cell>
        </row>
        <row r="11140">
          <cell r="A11140">
            <v>101423</v>
          </cell>
          <cell r="H11140">
            <v>3978</v>
          </cell>
        </row>
        <row r="11141">
          <cell r="A11141">
            <v>191804</v>
          </cell>
          <cell r="H11141">
            <v>1488</v>
          </cell>
        </row>
        <row r="11142">
          <cell r="A11142">
            <v>500569</v>
          </cell>
          <cell r="H11142">
            <v>694.88</v>
          </cell>
        </row>
        <row r="11143">
          <cell r="A11143">
            <v>900233</v>
          </cell>
          <cell r="H11143">
            <v>2160</v>
          </cell>
        </row>
        <row r="11144">
          <cell r="A11144">
            <v>900233</v>
          </cell>
          <cell r="H11144">
            <v>389</v>
          </cell>
        </row>
        <row r="11145">
          <cell r="A11145">
            <v>100145</v>
          </cell>
          <cell r="H11145">
            <v>10980</v>
          </cell>
        </row>
        <row r="11146">
          <cell r="A11146">
            <v>100998</v>
          </cell>
          <cell r="H11146">
            <v>4893.6000000000004</v>
          </cell>
        </row>
        <row r="11147">
          <cell r="A11147">
            <v>101043</v>
          </cell>
          <cell r="H11147">
            <v>13400</v>
          </cell>
        </row>
        <row r="11148">
          <cell r="A11148">
            <v>101101</v>
          </cell>
          <cell r="H11148">
            <v>4968.1099999999997</v>
          </cell>
        </row>
        <row r="11149">
          <cell r="A11149">
            <v>101421</v>
          </cell>
          <cell r="H11149">
            <v>3196</v>
          </cell>
        </row>
        <row r="11150">
          <cell r="A11150">
            <v>101425</v>
          </cell>
          <cell r="H11150">
            <v>1632</v>
          </cell>
        </row>
        <row r="11151">
          <cell r="A11151">
            <v>101529</v>
          </cell>
          <cell r="H11151">
            <v>606</v>
          </cell>
        </row>
        <row r="11152">
          <cell r="A11152">
            <v>102143</v>
          </cell>
          <cell r="H11152">
            <v>504</v>
          </cell>
        </row>
        <row r="11153">
          <cell r="A11153">
            <v>102143</v>
          </cell>
          <cell r="H11153">
            <v>218</v>
          </cell>
        </row>
        <row r="11154">
          <cell r="A11154">
            <v>190066</v>
          </cell>
          <cell r="H11154">
            <v>12540</v>
          </cell>
        </row>
        <row r="11155">
          <cell r="A11155">
            <v>190264</v>
          </cell>
          <cell r="H11155">
            <v>7560</v>
          </cell>
        </row>
        <row r="11156">
          <cell r="A11156">
            <v>191432</v>
          </cell>
          <cell r="H11156">
            <v>288</v>
          </cell>
        </row>
        <row r="11157">
          <cell r="A11157">
            <v>192153</v>
          </cell>
          <cell r="H11157">
            <v>4968.1099999999997</v>
          </cell>
        </row>
        <row r="11158">
          <cell r="A11158">
            <v>500379</v>
          </cell>
          <cell r="H11158">
            <v>1500</v>
          </cell>
        </row>
        <row r="11159">
          <cell r="A11159">
            <v>500737</v>
          </cell>
          <cell r="H11159">
            <v>7340.4</v>
          </cell>
        </row>
        <row r="11160">
          <cell r="A11160">
            <v>502413</v>
          </cell>
          <cell r="H11160">
            <v>7344</v>
          </cell>
        </row>
        <row r="11161">
          <cell r="A11161">
            <v>502413</v>
          </cell>
          <cell r="H11161">
            <v>7344</v>
          </cell>
        </row>
        <row r="11162">
          <cell r="A11162">
            <v>101781</v>
          </cell>
          <cell r="H11162">
            <v>4104</v>
          </cell>
        </row>
        <row r="11163">
          <cell r="A11163">
            <v>191960</v>
          </cell>
          <cell r="H11163">
            <v>1680</v>
          </cell>
        </row>
        <row r="11164">
          <cell r="A11164">
            <v>191989</v>
          </cell>
          <cell r="H11164">
            <v>390</v>
          </cell>
        </row>
        <row r="11165">
          <cell r="A11165">
            <v>192053</v>
          </cell>
          <cell r="H11165">
            <v>684</v>
          </cell>
        </row>
        <row r="11166">
          <cell r="A11166">
            <v>192151</v>
          </cell>
          <cell r="H11166">
            <v>200</v>
          </cell>
        </row>
        <row r="11167">
          <cell r="A11167">
            <v>500573</v>
          </cell>
          <cell r="H11167">
            <v>1476</v>
          </cell>
        </row>
        <row r="11168">
          <cell r="A11168">
            <v>100420</v>
          </cell>
          <cell r="H11168">
            <v>1550</v>
          </cell>
        </row>
        <row r="11169">
          <cell r="A11169">
            <v>100561</v>
          </cell>
          <cell r="H11169">
            <v>33</v>
          </cell>
        </row>
        <row r="11170">
          <cell r="A11170">
            <v>101423</v>
          </cell>
          <cell r="H11170">
            <v>3960</v>
          </cell>
        </row>
        <row r="11171">
          <cell r="A11171">
            <v>101424</v>
          </cell>
          <cell r="H11171">
            <v>544</v>
          </cell>
        </row>
        <row r="11172">
          <cell r="A11172">
            <v>102439</v>
          </cell>
          <cell r="H11172">
            <v>254</v>
          </cell>
        </row>
        <row r="11173">
          <cell r="A11173">
            <v>191872</v>
          </cell>
          <cell r="H11173">
            <v>295.89999999999998</v>
          </cell>
        </row>
        <row r="11174">
          <cell r="A11174">
            <v>192152</v>
          </cell>
          <cell r="H11174">
            <v>330</v>
          </cell>
        </row>
        <row r="11175">
          <cell r="A11175">
            <v>200450</v>
          </cell>
          <cell r="H11175">
            <v>14700</v>
          </cell>
        </row>
        <row r="11176">
          <cell r="A11176">
            <v>201274</v>
          </cell>
          <cell r="H11176">
            <v>3238.5</v>
          </cell>
        </row>
        <row r="11177">
          <cell r="A11177">
            <v>201274</v>
          </cell>
          <cell r="H11177">
            <v>1375.5</v>
          </cell>
        </row>
        <row r="11178">
          <cell r="A11178">
            <v>201274</v>
          </cell>
          <cell r="H11178">
            <v>100</v>
          </cell>
        </row>
        <row r="11179">
          <cell r="A11179">
            <v>201274</v>
          </cell>
          <cell r="H11179">
            <v>1844.5</v>
          </cell>
        </row>
        <row r="11180">
          <cell r="A11180">
            <v>201274</v>
          </cell>
          <cell r="H11180">
            <v>196.5</v>
          </cell>
        </row>
        <row r="11181">
          <cell r="A11181">
            <v>201274</v>
          </cell>
          <cell r="H11181">
            <v>4574</v>
          </cell>
        </row>
        <row r="11182">
          <cell r="A11182">
            <v>201274</v>
          </cell>
          <cell r="H11182">
            <v>400</v>
          </cell>
        </row>
        <row r="11183">
          <cell r="A11183">
            <v>201274</v>
          </cell>
          <cell r="H11183">
            <v>5567.5</v>
          </cell>
        </row>
        <row r="11184">
          <cell r="A11184">
            <v>201274</v>
          </cell>
          <cell r="H11184">
            <v>262</v>
          </cell>
        </row>
        <row r="11185">
          <cell r="A11185">
            <v>201274</v>
          </cell>
          <cell r="H11185">
            <v>800</v>
          </cell>
        </row>
        <row r="11186">
          <cell r="A11186">
            <v>201274</v>
          </cell>
          <cell r="H11186">
            <v>2161.5</v>
          </cell>
        </row>
        <row r="11187">
          <cell r="A11187">
            <v>500345</v>
          </cell>
          <cell r="H11187">
            <v>144</v>
          </cell>
        </row>
        <row r="11188">
          <cell r="A11188">
            <v>500345</v>
          </cell>
          <cell r="H11188">
            <v>1440</v>
          </cell>
        </row>
        <row r="11189">
          <cell r="A11189">
            <v>500797</v>
          </cell>
          <cell r="H11189">
            <v>127</v>
          </cell>
        </row>
        <row r="11190">
          <cell r="A11190">
            <v>102451</v>
          </cell>
          <cell r="H11190">
            <v>151.5</v>
          </cell>
        </row>
        <row r="11191">
          <cell r="A11191">
            <v>190587</v>
          </cell>
          <cell r="H11191">
            <v>880</v>
          </cell>
        </row>
        <row r="11192">
          <cell r="A11192">
            <v>190588</v>
          </cell>
          <cell r="H11192">
            <v>1360</v>
          </cell>
        </row>
        <row r="11193">
          <cell r="A11193">
            <v>191747</v>
          </cell>
          <cell r="H11193">
            <v>1800</v>
          </cell>
        </row>
        <row r="11194">
          <cell r="A11194">
            <v>191747</v>
          </cell>
          <cell r="H11194">
            <v>1480.99</v>
          </cell>
        </row>
        <row r="11195">
          <cell r="A11195">
            <v>201274</v>
          </cell>
          <cell r="H11195">
            <v>4847</v>
          </cell>
        </row>
        <row r="11196">
          <cell r="A11196">
            <v>501647</v>
          </cell>
          <cell r="H11196">
            <v>3120</v>
          </cell>
        </row>
        <row r="11197">
          <cell r="A11197">
            <v>100219</v>
          </cell>
          <cell r="H11197">
            <v>8500</v>
          </cell>
        </row>
        <row r="11198">
          <cell r="A11198">
            <v>100925</v>
          </cell>
          <cell r="H11198">
            <v>3600</v>
          </cell>
        </row>
        <row r="11199">
          <cell r="A11199">
            <v>101370</v>
          </cell>
          <cell r="H11199">
            <v>53202.239999999998</v>
          </cell>
        </row>
        <row r="11200">
          <cell r="A11200">
            <v>102480</v>
          </cell>
          <cell r="H11200">
            <v>7344</v>
          </cell>
        </row>
        <row r="11201">
          <cell r="A11201">
            <v>102488</v>
          </cell>
          <cell r="H11201">
            <v>13610</v>
          </cell>
        </row>
        <row r="11202">
          <cell r="A11202">
            <v>190230</v>
          </cell>
          <cell r="H11202">
            <v>44.8</v>
          </cell>
        </row>
        <row r="11203">
          <cell r="A11203">
            <v>191388</v>
          </cell>
          <cell r="H11203">
            <v>1020</v>
          </cell>
        </row>
        <row r="11204">
          <cell r="A11204">
            <v>191666</v>
          </cell>
          <cell r="H11204">
            <v>8640</v>
          </cell>
        </row>
        <row r="11205">
          <cell r="A11205">
            <v>191872</v>
          </cell>
          <cell r="H11205">
            <v>1479.5</v>
          </cell>
        </row>
        <row r="11206">
          <cell r="A11206">
            <v>501875</v>
          </cell>
          <cell r="H11206">
            <v>639.84</v>
          </cell>
        </row>
        <row r="11207">
          <cell r="A11207">
            <v>501875</v>
          </cell>
          <cell r="H11207">
            <v>359</v>
          </cell>
        </row>
        <row r="11208">
          <cell r="A11208">
            <v>900328</v>
          </cell>
          <cell r="H11208">
            <v>7344</v>
          </cell>
        </row>
        <row r="11209">
          <cell r="A11209">
            <v>900328</v>
          </cell>
          <cell r="H11209">
            <v>149</v>
          </cell>
        </row>
        <row r="11210">
          <cell r="A11210">
            <v>100129</v>
          </cell>
          <cell r="H11210">
            <v>696</v>
          </cell>
        </row>
        <row r="11211">
          <cell r="A11211">
            <v>100907</v>
          </cell>
          <cell r="H11211">
            <v>180</v>
          </cell>
        </row>
        <row r="11212">
          <cell r="A11212">
            <v>101555</v>
          </cell>
          <cell r="H11212">
            <v>2220</v>
          </cell>
        </row>
        <row r="11213">
          <cell r="A11213">
            <v>102531</v>
          </cell>
          <cell r="H11213">
            <v>18006.259999999998</v>
          </cell>
        </row>
        <row r="11214">
          <cell r="A11214">
            <v>102531</v>
          </cell>
          <cell r="H11214">
            <v>26886.5</v>
          </cell>
        </row>
        <row r="11215">
          <cell r="A11215">
            <v>102531</v>
          </cell>
          <cell r="H11215">
            <v>6834.49</v>
          </cell>
        </row>
        <row r="11216">
          <cell r="A11216">
            <v>190230</v>
          </cell>
          <cell r="H11216">
            <v>89.6</v>
          </cell>
        </row>
        <row r="11217">
          <cell r="A11217">
            <v>500084</v>
          </cell>
          <cell r="H11217">
            <v>456</v>
          </cell>
        </row>
        <row r="11218">
          <cell r="A11218">
            <v>500084</v>
          </cell>
          <cell r="H11218">
            <v>912</v>
          </cell>
        </row>
        <row r="11219">
          <cell r="A11219">
            <v>500743</v>
          </cell>
          <cell r="H11219">
            <v>2499.84</v>
          </cell>
        </row>
        <row r="11220">
          <cell r="A11220">
            <v>502293</v>
          </cell>
          <cell r="H11220">
            <v>5100</v>
          </cell>
        </row>
        <row r="11221">
          <cell r="A11221">
            <v>800237</v>
          </cell>
          <cell r="H11221">
            <v>1584</v>
          </cell>
        </row>
        <row r="11222">
          <cell r="A11222">
            <v>800237</v>
          </cell>
          <cell r="H11222">
            <v>389</v>
          </cell>
        </row>
        <row r="11223">
          <cell r="A11223">
            <v>101839</v>
          </cell>
          <cell r="H11223">
            <v>9000</v>
          </cell>
        </row>
        <row r="11224">
          <cell r="A11224">
            <v>102415</v>
          </cell>
          <cell r="H11224">
            <v>11700</v>
          </cell>
        </row>
        <row r="11225">
          <cell r="A11225">
            <v>102415</v>
          </cell>
          <cell r="H11225">
            <v>11700</v>
          </cell>
        </row>
        <row r="11226">
          <cell r="A11226">
            <v>102531</v>
          </cell>
          <cell r="H11226">
            <v>10858.02</v>
          </cell>
        </row>
        <row r="11227">
          <cell r="A11227">
            <v>102531</v>
          </cell>
          <cell r="H11227">
            <v>4121.28</v>
          </cell>
        </row>
        <row r="11228">
          <cell r="A11228">
            <v>102531</v>
          </cell>
          <cell r="H11228">
            <v>15851.1</v>
          </cell>
        </row>
        <row r="11229">
          <cell r="A11229">
            <v>190030</v>
          </cell>
          <cell r="H11229">
            <v>4514.3999999999996</v>
          </cell>
        </row>
        <row r="11230">
          <cell r="A11230">
            <v>190033</v>
          </cell>
          <cell r="H11230">
            <v>25080</v>
          </cell>
        </row>
        <row r="11231">
          <cell r="A11231">
            <v>190037</v>
          </cell>
          <cell r="H11231">
            <v>4012.8</v>
          </cell>
        </row>
        <row r="11232">
          <cell r="A11232">
            <v>190423</v>
          </cell>
          <cell r="H11232">
            <v>53</v>
          </cell>
        </row>
        <row r="11233">
          <cell r="A11233">
            <v>190423</v>
          </cell>
          <cell r="H11233">
            <v>100</v>
          </cell>
        </row>
        <row r="11234">
          <cell r="A11234">
            <v>190423</v>
          </cell>
          <cell r="H11234">
            <v>35</v>
          </cell>
        </row>
        <row r="11235">
          <cell r="A11235">
            <v>190620</v>
          </cell>
          <cell r="H11235">
            <v>312</v>
          </cell>
        </row>
        <row r="11236">
          <cell r="A11236">
            <v>192022</v>
          </cell>
          <cell r="H11236">
            <v>4200</v>
          </cell>
        </row>
        <row r="11237">
          <cell r="A11237">
            <v>192188</v>
          </cell>
          <cell r="H11237">
            <v>3996</v>
          </cell>
        </row>
        <row r="11238">
          <cell r="A11238">
            <v>192188</v>
          </cell>
          <cell r="H11238">
            <v>189</v>
          </cell>
        </row>
        <row r="11239">
          <cell r="A11239">
            <v>500379</v>
          </cell>
          <cell r="H11239">
            <v>500</v>
          </cell>
        </row>
        <row r="11240">
          <cell r="A11240">
            <v>501871</v>
          </cell>
          <cell r="H11240">
            <v>4440</v>
          </cell>
        </row>
        <row r="11241">
          <cell r="A11241">
            <v>100071</v>
          </cell>
          <cell r="H11241">
            <v>648</v>
          </cell>
        </row>
        <row r="11242">
          <cell r="A11242">
            <v>100219</v>
          </cell>
          <cell r="H11242">
            <v>1270</v>
          </cell>
        </row>
        <row r="11243">
          <cell r="A11243">
            <v>101032</v>
          </cell>
          <cell r="H11243">
            <v>254</v>
          </cell>
        </row>
        <row r="11244">
          <cell r="A11244">
            <v>101888</v>
          </cell>
          <cell r="H11244">
            <v>2850</v>
          </cell>
        </row>
        <row r="11245">
          <cell r="A11245">
            <v>101888</v>
          </cell>
          <cell r="H11245">
            <v>2280</v>
          </cell>
        </row>
        <row r="11246">
          <cell r="A11246">
            <v>190230</v>
          </cell>
          <cell r="H11246">
            <v>89.6</v>
          </cell>
        </row>
        <row r="11247">
          <cell r="A11247">
            <v>190241</v>
          </cell>
          <cell r="H11247">
            <v>570</v>
          </cell>
        </row>
        <row r="11248">
          <cell r="A11248">
            <v>191565</v>
          </cell>
          <cell r="H11248">
            <v>2057.5</v>
          </cell>
        </row>
        <row r="11249">
          <cell r="A11249">
            <v>191844</v>
          </cell>
          <cell r="H11249">
            <v>240</v>
          </cell>
        </row>
        <row r="11250">
          <cell r="A11250">
            <v>500084</v>
          </cell>
          <cell r="H11250">
            <v>912</v>
          </cell>
        </row>
        <row r="11251">
          <cell r="A11251">
            <v>500275</v>
          </cell>
          <cell r="H11251">
            <v>1900</v>
          </cell>
        </row>
        <row r="11252">
          <cell r="A11252">
            <v>500572</v>
          </cell>
          <cell r="H11252">
            <v>12041.7</v>
          </cell>
        </row>
        <row r="11253">
          <cell r="A11253">
            <v>500746</v>
          </cell>
          <cell r="H11253">
            <v>3923.71</v>
          </cell>
        </row>
        <row r="11254">
          <cell r="A11254">
            <v>900384</v>
          </cell>
          <cell r="H11254">
            <v>5011.2</v>
          </cell>
        </row>
        <row r="11255">
          <cell r="A11255">
            <v>100333</v>
          </cell>
          <cell r="H11255">
            <v>2376</v>
          </cell>
        </row>
        <row r="11256">
          <cell r="A11256">
            <v>100708</v>
          </cell>
          <cell r="H11256">
            <v>6102</v>
          </cell>
        </row>
        <row r="11257">
          <cell r="A11257">
            <v>100708</v>
          </cell>
          <cell r="H11257">
            <v>132</v>
          </cell>
        </row>
        <row r="11258">
          <cell r="A11258">
            <v>100949</v>
          </cell>
          <cell r="H11258">
            <v>10276.56</v>
          </cell>
        </row>
        <row r="11259">
          <cell r="A11259">
            <v>100949</v>
          </cell>
          <cell r="H11259">
            <v>10276.56</v>
          </cell>
        </row>
        <row r="11260">
          <cell r="A11260">
            <v>100998</v>
          </cell>
          <cell r="H11260">
            <v>4893.6000000000004</v>
          </cell>
        </row>
        <row r="11261">
          <cell r="A11261">
            <v>101007</v>
          </cell>
          <cell r="H11261">
            <v>177</v>
          </cell>
        </row>
        <row r="11262">
          <cell r="A11262">
            <v>101422</v>
          </cell>
          <cell r="H11262">
            <v>1500</v>
          </cell>
        </row>
        <row r="11263">
          <cell r="A11263">
            <v>101845</v>
          </cell>
          <cell r="H11263">
            <v>2160</v>
          </cell>
        </row>
        <row r="11264">
          <cell r="A11264">
            <v>102297</v>
          </cell>
          <cell r="H11264">
            <v>3144</v>
          </cell>
        </row>
        <row r="11265">
          <cell r="A11265">
            <v>102411</v>
          </cell>
          <cell r="H11265">
            <v>600</v>
          </cell>
        </row>
        <row r="11266">
          <cell r="A11266">
            <v>102451</v>
          </cell>
          <cell r="H11266">
            <v>4670.95</v>
          </cell>
        </row>
        <row r="11267">
          <cell r="A11267">
            <v>191174</v>
          </cell>
          <cell r="H11267">
            <v>3000</v>
          </cell>
        </row>
        <row r="11268">
          <cell r="A11268">
            <v>191618</v>
          </cell>
          <cell r="H11268">
            <v>8572</v>
          </cell>
        </row>
        <row r="11269">
          <cell r="A11269">
            <v>191618</v>
          </cell>
          <cell r="H11269">
            <v>403.88</v>
          </cell>
        </row>
        <row r="11270">
          <cell r="A11270">
            <v>191682</v>
          </cell>
          <cell r="H11270">
            <v>11744.64</v>
          </cell>
        </row>
        <row r="11271">
          <cell r="A11271">
            <v>200450</v>
          </cell>
          <cell r="H11271">
            <v>389</v>
          </cell>
        </row>
        <row r="11272">
          <cell r="A11272">
            <v>500736</v>
          </cell>
          <cell r="H11272">
            <v>4404.24</v>
          </cell>
        </row>
        <row r="11273">
          <cell r="A11273">
            <v>501056</v>
          </cell>
          <cell r="H11273">
            <v>9072</v>
          </cell>
        </row>
        <row r="11274">
          <cell r="A11274">
            <v>502894</v>
          </cell>
          <cell r="H11274">
            <v>181.51</v>
          </cell>
        </row>
        <row r="11275">
          <cell r="A11275">
            <v>502894</v>
          </cell>
          <cell r="H11275">
            <v>65.5</v>
          </cell>
        </row>
        <row r="11276">
          <cell r="A11276">
            <v>800285</v>
          </cell>
          <cell r="H11276">
            <v>6200</v>
          </cell>
        </row>
        <row r="11277">
          <cell r="A11277">
            <v>100369</v>
          </cell>
          <cell r="H11277">
            <v>16380</v>
          </cell>
        </row>
        <row r="11278">
          <cell r="A11278">
            <v>102447</v>
          </cell>
          <cell r="H11278">
            <v>622.84</v>
          </cell>
        </row>
        <row r="11279">
          <cell r="A11279">
            <v>102447</v>
          </cell>
          <cell r="H11279">
            <v>120</v>
          </cell>
        </row>
        <row r="11280">
          <cell r="A11280">
            <v>190439</v>
          </cell>
          <cell r="H11280">
            <v>160</v>
          </cell>
        </row>
        <row r="11281">
          <cell r="A11281">
            <v>190439</v>
          </cell>
          <cell r="H11281">
            <v>130</v>
          </cell>
        </row>
        <row r="11282">
          <cell r="A11282">
            <v>191822</v>
          </cell>
          <cell r="H11282">
            <v>9804</v>
          </cell>
        </row>
        <row r="11283">
          <cell r="A11283">
            <v>500084</v>
          </cell>
          <cell r="H11283">
            <v>1368</v>
          </cell>
        </row>
        <row r="11284">
          <cell r="A11284">
            <v>502048</v>
          </cell>
          <cell r="H11284">
            <v>10520.8</v>
          </cell>
        </row>
        <row r="11285">
          <cell r="A11285">
            <v>502849</v>
          </cell>
          <cell r="H11285">
            <v>135</v>
          </cell>
        </row>
        <row r="11286">
          <cell r="A11286">
            <v>502849</v>
          </cell>
          <cell r="H11286">
            <v>4104</v>
          </cell>
        </row>
        <row r="11287">
          <cell r="A11287">
            <v>900271</v>
          </cell>
          <cell r="H11287">
            <v>1920</v>
          </cell>
        </row>
        <row r="11288">
          <cell r="A11288">
            <v>900271</v>
          </cell>
          <cell r="H11288">
            <v>1920</v>
          </cell>
        </row>
        <row r="11289">
          <cell r="A11289">
            <v>900271</v>
          </cell>
          <cell r="H11289">
            <v>1536</v>
          </cell>
        </row>
        <row r="11290">
          <cell r="A11290">
            <v>900271</v>
          </cell>
          <cell r="H11290">
            <v>3840</v>
          </cell>
        </row>
        <row r="11291">
          <cell r="A11291">
            <v>100129</v>
          </cell>
          <cell r="H11291">
            <v>2088</v>
          </cell>
        </row>
        <row r="11292">
          <cell r="A11292">
            <v>100129</v>
          </cell>
          <cell r="H11292">
            <v>4872</v>
          </cell>
        </row>
        <row r="11293">
          <cell r="A11293">
            <v>100129</v>
          </cell>
          <cell r="H11293">
            <v>1392</v>
          </cell>
        </row>
        <row r="11294">
          <cell r="A11294">
            <v>100925</v>
          </cell>
          <cell r="H11294">
            <v>909.74</v>
          </cell>
        </row>
        <row r="11295">
          <cell r="A11295">
            <v>100925</v>
          </cell>
          <cell r="H11295">
            <v>10057.5</v>
          </cell>
        </row>
        <row r="11296">
          <cell r="A11296">
            <v>100925</v>
          </cell>
          <cell r="H11296">
            <v>1576</v>
          </cell>
        </row>
        <row r="11297">
          <cell r="A11297">
            <v>100941</v>
          </cell>
          <cell r="H11297">
            <v>3456</v>
          </cell>
        </row>
        <row r="11298">
          <cell r="A11298">
            <v>101856</v>
          </cell>
          <cell r="H11298">
            <v>4200</v>
          </cell>
        </row>
        <row r="11299">
          <cell r="A11299">
            <v>101857</v>
          </cell>
          <cell r="H11299">
            <v>2100</v>
          </cell>
        </row>
        <row r="11300">
          <cell r="A11300">
            <v>102417</v>
          </cell>
          <cell r="H11300">
            <v>390</v>
          </cell>
        </row>
        <row r="11301">
          <cell r="A11301">
            <v>102417</v>
          </cell>
          <cell r="H11301">
            <v>36</v>
          </cell>
        </row>
        <row r="11302">
          <cell r="A11302">
            <v>102501</v>
          </cell>
          <cell r="H11302">
            <v>11790</v>
          </cell>
        </row>
        <row r="11303">
          <cell r="A11303">
            <v>191553</v>
          </cell>
          <cell r="H11303">
            <v>1332</v>
          </cell>
        </row>
        <row r="11304">
          <cell r="A11304">
            <v>191565</v>
          </cell>
          <cell r="H11304">
            <v>7358</v>
          </cell>
        </row>
        <row r="11305">
          <cell r="A11305">
            <v>191618</v>
          </cell>
          <cell r="H11305">
            <v>189.4</v>
          </cell>
        </row>
        <row r="11306">
          <cell r="A11306">
            <v>191618</v>
          </cell>
          <cell r="H11306">
            <v>189.4</v>
          </cell>
        </row>
        <row r="11307">
          <cell r="A11307">
            <v>191618</v>
          </cell>
          <cell r="H11307">
            <v>189.4</v>
          </cell>
        </row>
        <row r="11308">
          <cell r="A11308">
            <v>191618</v>
          </cell>
          <cell r="H11308">
            <v>240</v>
          </cell>
        </row>
        <row r="11309">
          <cell r="A11309">
            <v>191618</v>
          </cell>
          <cell r="H11309">
            <v>189.4</v>
          </cell>
        </row>
        <row r="11310">
          <cell r="A11310">
            <v>191618</v>
          </cell>
          <cell r="H11310">
            <v>8639.99</v>
          </cell>
        </row>
        <row r="11311">
          <cell r="A11311">
            <v>191663</v>
          </cell>
          <cell r="H11311">
            <v>3996</v>
          </cell>
        </row>
        <row r="11312">
          <cell r="A11312">
            <v>191681</v>
          </cell>
          <cell r="H11312">
            <v>4893.6000000000004</v>
          </cell>
        </row>
        <row r="11313">
          <cell r="A11313">
            <v>500082</v>
          </cell>
          <cell r="H11313">
            <v>1080</v>
          </cell>
        </row>
        <row r="11314">
          <cell r="A11314">
            <v>500082</v>
          </cell>
          <cell r="H11314">
            <v>1945</v>
          </cell>
        </row>
        <row r="11315">
          <cell r="A11315">
            <v>501489</v>
          </cell>
          <cell r="H11315">
            <v>135.08000000000001</v>
          </cell>
        </row>
        <row r="11316">
          <cell r="A11316">
            <v>501489</v>
          </cell>
          <cell r="H11316">
            <v>6696</v>
          </cell>
        </row>
        <row r="11317">
          <cell r="A11317">
            <v>501596</v>
          </cell>
          <cell r="H11317">
            <v>1368</v>
          </cell>
        </row>
        <row r="11318">
          <cell r="A11318">
            <v>503027</v>
          </cell>
          <cell r="H11318">
            <v>102.38</v>
          </cell>
        </row>
        <row r="11319">
          <cell r="A11319">
            <v>503027</v>
          </cell>
          <cell r="H11319">
            <v>3360</v>
          </cell>
        </row>
        <row r="11320">
          <cell r="A11320">
            <v>503027</v>
          </cell>
          <cell r="H11320">
            <v>3240</v>
          </cell>
        </row>
        <row r="11321">
          <cell r="A11321">
            <v>100071</v>
          </cell>
          <cell r="H11321">
            <v>27219.599999999999</v>
          </cell>
        </row>
        <row r="11322">
          <cell r="A11322">
            <v>100129</v>
          </cell>
          <cell r="H11322">
            <v>108.1</v>
          </cell>
        </row>
        <row r="11323">
          <cell r="A11323">
            <v>100972</v>
          </cell>
          <cell r="H11323">
            <v>118</v>
          </cell>
        </row>
        <row r="11324">
          <cell r="A11324">
            <v>100972</v>
          </cell>
          <cell r="H11324">
            <v>5916</v>
          </cell>
        </row>
        <row r="11325">
          <cell r="A11325">
            <v>191425</v>
          </cell>
          <cell r="H11325">
            <v>75</v>
          </cell>
        </row>
        <row r="11326">
          <cell r="A11326">
            <v>191425</v>
          </cell>
          <cell r="H11326">
            <v>378</v>
          </cell>
        </row>
        <row r="11327">
          <cell r="A11327">
            <v>502066</v>
          </cell>
          <cell r="H11327">
            <v>10440</v>
          </cell>
        </row>
        <row r="11328">
          <cell r="A11328">
            <v>100129</v>
          </cell>
          <cell r="H11328">
            <v>1292.04</v>
          </cell>
        </row>
        <row r="11329">
          <cell r="A11329">
            <v>100129</v>
          </cell>
          <cell r="H11329">
            <v>2088</v>
          </cell>
        </row>
        <row r="11330">
          <cell r="A11330">
            <v>100850</v>
          </cell>
          <cell r="H11330">
            <v>6480</v>
          </cell>
        </row>
        <row r="11331">
          <cell r="A11331">
            <v>101268</v>
          </cell>
          <cell r="H11331">
            <v>3000</v>
          </cell>
        </row>
        <row r="11332">
          <cell r="A11332">
            <v>101268</v>
          </cell>
          <cell r="H11332">
            <v>87.28</v>
          </cell>
        </row>
        <row r="11333">
          <cell r="A11333">
            <v>101296</v>
          </cell>
          <cell r="H11333">
            <v>660</v>
          </cell>
        </row>
        <row r="11334">
          <cell r="A11334">
            <v>101296</v>
          </cell>
          <cell r="H11334">
            <v>90</v>
          </cell>
        </row>
        <row r="11335">
          <cell r="A11335">
            <v>101415</v>
          </cell>
          <cell r="H11335">
            <v>64.88</v>
          </cell>
        </row>
        <row r="11336">
          <cell r="A11336">
            <v>101415</v>
          </cell>
          <cell r="H11336">
            <v>1272</v>
          </cell>
        </row>
        <row r="11337">
          <cell r="A11337">
            <v>101994</v>
          </cell>
          <cell r="H11337">
            <v>240</v>
          </cell>
        </row>
        <row r="11338">
          <cell r="A11338">
            <v>102447</v>
          </cell>
          <cell r="H11338">
            <v>1218.5999999999999</v>
          </cell>
        </row>
        <row r="11339">
          <cell r="A11339">
            <v>102447</v>
          </cell>
          <cell r="H11339">
            <v>240</v>
          </cell>
        </row>
        <row r="11340">
          <cell r="A11340">
            <v>191675</v>
          </cell>
          <cell r="H11340">
            <v>2496</v>
          </cell>
        </row>
        <row r="11341">
          <cell r="A11341">
            <v>192012</v>
          </cell>
          <cell r="H11341">
            <v>195</v>
          </cell>
        </row>
        <row r="11342">
          <cell r="A11342">
            <v>192120</v>
          </cell>
          <cell r="H11342">
            <v>10295.040000000001</v>
          </cell>
        </row>
        <row r="11343">
          <cell r="A11343">
            <v>500737</v>
          </cell>
          <cell r="H11343">
            <v>14191.44</v>
          </cell>
        </row>
        <row r="11344">
          <cell r="A11344">
            <v>500743</v>
          </cell>
          <cell r="H11344">
            <v>2736</v>
          </cell>
        </row>
        <row r="11345">
          <cell r="A11345">
            <v>500743</v>
          </cell>
          <cell r="H11345">
            <v>756</v>
          </cell>
        </row>
        <row r="11346">
          <cell r="A11346">
            <v>100202</v>
          </cell>
          <cell r="H11346">
            <v>5700</v>
          </cell>
        </row>
        <row r="11347">
          <cell r="A11347">
            <v>100215</v>
          </cell>
          <cell r="H11347">
            <v>8550</v>
          </cell>
        </row>
        <row r="11348">
          <cell r="A11348">
            <v>100389</v>
          </cell>
          <cell r="H11348">
            <v>1550</v>
          </cell>
        </row>
        <row r="11349">
          <cell r="A11349">
            <v>100493</v>
          </cell>
          <cell r="H11349">
            <v>3200</v>
          </cell>
        </row>
        <row r="11350">
          <cell r="A11350">
            <v>100631</v>
          </cell>
          <cell r="H11350">
            <v>5700</v>
          </cell>
        </row>
        <row r="11351">
          <cell r="A11351">
            <v>100941</v>
          </cell>
          <cell r="H11351">
            <v>3456</v>
          </cell>
        </row>
        <row r="11352">
          <cell r="A11352">
            <v>101425</v>
          </cell>
          <cell r="H11352">
            <v>756</v>
          </cell>
        </row>
        <row r="11353">
          <cell r="A11353">
            <v>101856</v>
          </cell>
          <cell r="H11353">
            <v>4200</v>
          </cell>
        </row>
        <row r="11354">
          <cell r="A11354">
            <v>101933</v>
          </cell>
          <cell r="H11354">
            <v>1080</v>
          </cell>
        </row>
        <row r="11355">
          <cell r="A11355">
            <v>101938</v>
          </cell>
          <cell r="H11355">
            <v>540</v>
          </cell>
        </row>
        <row r="11356">
          <cell r="A11356">
            <v>102362</v>
          </cell>
          <cell r="H11356">
            <v>20400</v>
          </cell>
        </row>
        <row r="11357">
          <cell r="A11357">
            <v>190269</v>
          </cell>
          <cell r="H11357">
            <v>1440</v>
          </cell>
        </row>
        <row r="11358">
          <cell r="A11358">
            <v>190269</v>
          </cell>
          <cell r="H11358">
            <v>36</v>
          </cell>
        </row>
        <row r="11359">
          <cell r="A11359">
            <v>190558</v>
          </cell>
          <cell r="H11359">
            <v>42.04</v>
          </cell>
        </row>
        <row r="11360">
          <cell r="A11360">
            <v>191965</v>
          </cell>
          <cell r="H11360">
            <v>7500</v>
          </cell>
        </row>
        <row r="11361">
          <cell r="A11361">
            <v>192151</v>
          </cell>
          <cell r="H11361">
            <v>630</v>
          </cell>
        </row>
        <row r="11362">
          <cell r="A11362">
            <v>192193</v>
          </cell>
          <cell r="H11362">
            <v>5400</v>
          </cell>
        </row>
        <row r="11363">
          <cell r="A11363">
            <v>192193</v>
          </cell>
          <cell r="H11363">
            <v>359</v>
          </cell>
        </row>
        <row r="11364">
          <cell r="A11364">
            <v>192211</v>
          </cell>
          <cell r="H11364">
            <v>1440</v>
          </cell>
        </row>
        <row r="11365">
          <cell r="A11365">
            <v>192211</v>
          </cell>
          <cell r="H11365">
            <v>359</v>
          </cell>
        </row>
        <row r="11366">
          <cell r="A11366">
            <v>192212</v>
          </cell>
          <cell r="H11366">
            <v>13971.84</v>
          </cell>
        </row>
        <row r="11367">
          <cell r="A11367">
            <v>192213</v>
          </cell>
          <cell r="H11367">
            <v>936</v>
          </cell>
        </row>
        <row r="11368">
          <cell r="A11368">
            <v>500736</v>
          </cell>
          <cell r="H11368">
            <v>5872.32</v>
          </cell>
        </row>
        <row r="11369">
          <cell r="A11369">
            <v>503071</v>
          </cell>
          <cell r="H11369">
            <v>116</v>
          </cell>
        </row>
        <row r="11370">
          <cell r="A11370">
            <v>503071</v>
          </cell>
          <cell r="H11370">
            <v>294.8</v>
          </cell>
        </row>
        <row r="11371">
          <cell r="A11371">
            <v>503071</v>
          </cell>
          <cell r="H11371">
            <v>345</v>
          </cell>
        </row>
        <row r="11372">
          <cell r="A11372">
            <v>503071</v>
          </cell>
          <cell r="H11372">
            <v>262.2</v>
          </cell>
        </row>
        <row r="11373">
          <cell r="A11373">
            <v>800069</v>
          </cell>
          <cell r="H11373">
            <v>2268</v>
          </cell>
        </row>
        <row r="11374">
          <cell r="A11374">
            <v>800069</v>
          </cell>
          <cell r="H11374">
            <v>567</v>
          </cell>
        </row>
        <row r="11375">
          <cell r="A11375">
            <v>102410</v>
          </cell>
          <cell r="H11375">
            <v>250</v>
          </cell>
        </row>
        <row r="11376">
          <cell r="A11376">
            <v>102410</v>
          </cell>
          <cell r="H11376">
            <v>104.26</v>
          </cell>
        </row>
        <row r="11377">
          <cell r="A11377">
            <v>102410</v>
          </cell>
          <cell r="H11377">
            <v>380</v>
          </cell>
        </row>
        <row r="11378">
          <cell r="A11378">
            <v>102537</v>
          </cell>
          <cell r="H11378">
            <v>900</v>
          </cell>
        </row>
        <row r="11379">
          <cell r="A11379">
            <v>190903</v>
          </cell>
          <cell r="H11379">
            <v>143.77000000000001</v>
          </cell>
        </row>
        <row r="11380">
          <cell r="A11380">
            <v>190903</v>
          </cell>
          <cell r="H11380">
            <v>1792.66</v>
          </cell>
        </row>
        <row r="11381">
          <cell r="A11381">
            <v>191092</v>
          </cell>
          <cell r="H11381">
            <v>786</v>
          </cell>
        </row>
        <row r="11382">
          <cell r="A11382">
            <v>191093</v>
          </cell>
          <cell r="H11382">
            <v>655</v>
          </cell>
        </row>
        <row r="11383">
          <cell r="A11383">
            <v>191095</v>
          </cell>
          <cell r="H11383">
            <v>524</v>
          </cell>
        </row>
        <row r="11384">
          <cell r="A11384">
            <v>191100</v>
          </cell>
          <cell r="H11384">
            <v>65</v>
          </cell>
        </row>
        <row r="11385">
          <cell r="A11385">
            <v>192215</v>
          </cell>
          <cell r="H11385">
            <v>150</v>
          </cell>
        </row>
        <row r="11386">
          <cell r="A11386">
            <v>192215</v>
          </cell>
          <cell r="H11386">
            <v>120</v>
          </cell>
        </row>
        <row r="11387">
          <cell r="A11387">
            <v>500379</v>
          </cell>
          <cell r="H11387">
            <v>50</v>
          </cell>
        </row>
        <row r="11388">
          <cell r="A11388">
            <v>100129</v>
          </cell>
          <cell r="H11388">
            <v>6960</v>
          </cell>
        </row>
        <row r="11389">
          <cell r="A11389">
            <v>100719</v>
          </cell>
          <cell r="H11389">
            <v>720</v>
          </cell>
        </row>
        <row r="11390">
          <cell r="A11390">
            <v>100719</v>
          </cell>
          <cell r="H11390">
            <v>72</v>
          </cell>
        </row>
        <row r="11391">
          <cell r="A11391">
            <v>101426</v>
          </cell>
          <cell r="H11391">
            <v>1054</v>
          </cell>
        </row>
        <row r="11392">
          <cell r="A11392">
            <v>101606</v>
          </cell>
          <cell r="H11392">
            <v>3296.64</v>
          </cell>
        </row>
        <row r="11393">
          <cell r="A11393">
            <v>101790</v>
          </cell>
          <cell r="H11393">
            <v>6912</v>
          </cell>
        </row>
        <row r="11394">
          <cell r="A11394">
            <v>102316</v>
          </cell>
          <cell r="H11394">
            <v>378</v>
          </cell>
        </row>
        <row r="11395">
          <cell r="A11395">
            <v>102427</v>
          </cell>
          <cell r="H11395">
            <v>745.38</v>
          </cell>
        </row>
        <row r="11396">
          <cell r="A11396">
            <v>102427</v>
          </cell>
          <cell r="H11396">
            <v>8810.52</v>
          </cell>
        </row>
        <row r="11397">
          <cell r="A11397">
            <v>190064</v>
          </cell>
          <cell r="H11397">
            <v>5517.6</v>
          </cell>
        </row>
        <row r="11398">
          <cell r="A11398">
            <v>190230</v>
          </cell>
          <cell r="H11398">
            <v>44.8</v>
          </cell>
        </row>
        <row r="11399">
          <cell r="A11399">
            <v>190230</v>
          </cell>
          <cell r="H11399">
            <v>134.4</v>
          </cell>
        </row>
        <row r="11400">
          <cell r="A11400">
            <v>191127</v>
          </cell>
          <cell r="H11400">
            <v>2508</v>
          </cell>
        </row>
        <row r="11401">
          <cell r="A11401">
            <v>191127</v>
          </cell>
          <cell r="H11401">
            <v>2508</v>
          </cell>
        </row>
        <row r="11402">
          <cell r="A11402">
            <v>192217</v>
          </cell>
          <cell r="H11402">
            <v>500</v>
          </cell>
        </row>
        <row r="11403">
          <cell r="A11403">
            <v>501130</v>
          </cell>
          <cell r="H11403">
            <v>1296</v>
          </cell>
        </row>
        <row r="11404">
          <cell r="A11404">
            <v>501223</v>
          </cell>
          <cell r="H11404">
            <v>2016</v>
          </cell>
        </row>
        <row r="11405">
          <cell r="A11405">
            <v>501875</v>
          </cell>
          <cell r="H11405">
            <v>1210.08</v>
          </cell>
        </row>
        <row r="11406">
          <cell r="A11406">
            <v>502291</v>
          </cell>
          <cell r="H11406">
            <v>9048</v>
          </cell>
        </row>
        <row r="11407">
          <cell r="A11407">
            <v>900271</v>
          </cell>
          <cell r="H11407">
            <v>384</v>
          </cell>
        </row>
        <row r="11408">
          <cell r="A11408">
            <v>100166</v>
          </cell>
          <cell r="H11408">
            <v>1470</v>
          </cell>
        </row>
        <row r="11409">
          <cell r="A11409">
            <v>100998</v>
          </cell>
          <cell r="H11409">
            <v>5872.32</v>
          </cell>
        </row>
        <row r="11410">
          <cell r="A11410">
            <v>101032</v>
          </cell>
          <cell r="H11410">
            <v>1700</v>
          </cell>
        </row>
        <row r="11411">
          <cell r="A11411">
            <v>101574</v>
          </cell>
          <cell r="H11411">
            <v>136.5</v>
          </cell>
        </row>
        <row r="11412">
          <cell r="A11412">
            <v>101680</v>
          </cell>
          <cell r="H11412">
            <v>189</v>
          </cell>
        </row>
        <row r="11413">
          <cell r="A11413">
            <v>102174</v>
          </cell>
          <cell r="H11413">
            <v>249.2</v>
          </cell>
        </row>
        <row r="11414">
          <cell r="A11414">
            <v>102495</v>
          </cell>
          <cell r="H11414">
            <v>1188</v>
          </cell>
        </row>
        <row r="11415">
          <cell r="A11415">
            <v>190230</v>
          </cell>
          <cell r="H11415">
            <v>892.89</v>
          </cell>
        </row>
        <row r="11416">
          <cell r="A11416">
            <v>190241</v>
          </cell>
          <cell r="H11416">
            <v>950</v>
          </cell>
        </row>
        <row r="11417">
          <cell r="A11417">
            <v>190331</v>
          </cell>
          <cell r="H11417">
            <v>1121.4000000000001</v>
          </cell>
        </row>
        <row r="11418">
          <cell r="A11418">
            <v>190366</v>
          </cell>
          <cell r="H11418">
            <v>1683.82</v>
          </cell>
        </row>
        <row r="11419">
          <cell r="A11419">
            <v>190366</v>
          </cell>
          <cell r="H11419">
            <v>15990.7</v>
          </cell>
        </row>
        <row r="11420">
          <cell r="A11420">
            <v>190366</v>
          </cell>
          <cell r="H11420">
            <v>7777.93</v>
          </cell>
        </row>
        <row r="11421">
          <cell r="A11421">
            <v>190366</v>
          </cell>
          <cell r="H11421">
            <v>819.02</v>
          </cell>
        </row>
        <row r="11422">
          <cell r="A11422">
            <v>191594</v>
          </cell>
          <cell r="H11422">
            <v>2640</v>
          </cell>
        </row>
        <row r="11423">
          <cell r="A11423">
            <v>191645</v>
          </cell>
          <cell r="H11423">
            <v>2684.5</v>
          </cell>
        </row>
        <row r="11424">
          <cell r="A11424">
            <v>191655</v>
          </cell>
          <cell r="H11424">
            <v>1424</v>
          </cell>
        </row>
        <row r="11425">
          <cell r="A11425">
            <v>191655</v>
          </cell>
          <cell r="H11425">
            <v>1602</v>
          </cell>
        </row>
        <row r="11426">
          <cell r="A11426">
            <v>191769</v>
          </cell>
          <cell r="H11426">
            <v>880</v>
          </cell>
        </row>
        <row r="11427">
          <cell r="A11427">
            <v>500084</v>
          </cell>
          <cell r="H11427">
            <v>912</v>
          </cell>
        </row>
        <row r="11428">
          <cell r="A11428">
            <v>500139</v>
          </cell>
          <cell r="H11428">
            <v>5400</v>
          </cell>
        </row>
        <row r="11429">
          <cell r="A11429">
            <v>500737</v>
          </cell>
          <cell r="H11429">
            <v>7340.4</v>
          </cell>
        </row>
        <row r="11430">
          <cell r="A11430">
            <v>502065</v>
          </cell>
          <cell r="H11430">
            <v>18702</v>
          </cell>
        </row>
        <row r="11431">
          <cell r="A11431">
            <v>800069</v>
          </cell>
          <cell r="H11431">
            <v>2232.12</v>
          </cell>
        </row>
        <row r="11432">
          <cell r="A11432">
            <v>800231</v>
          </cell>
          <cell r="H11432">
            <v>8640</v>
          </cell>
        </row>
        <row r="11433">
          <cell r="A11433">
            <v>100128</v>
          </cell>
          <cell r="H11433">
            <v>1650</v>
          </cell>
        </row>
        <row r="11434">
          <cell r="A11434">
            <v>100143</v>
          </cell>
          <cell r="H11434">
            <v>1830</v>
          </cell>
        </row>
        <row r="11435">
          <cell r="A11435">
            <v>100145</v>
          </cell>
          <cell r="H11435">
            <v>8520</v>
          </cell>
        </row>
        <row r="11436">
          <cell r="A11436">
            <v>100338</v>
          </cell>
          <cell r="H11436">
            <v>2376</v>
          </cell>
        </row>
        <row r="11437">
          <cell r="A11437">
            <v>100719</v>
          </cell>
          <cell r="H11437">
            <v>3650</v>
          </cell>
        </row>
        <row r="11438">
          <cell r="A11438">
            <v>101555</v>
          </cell>
          <cell r="H11438">
            <v>324</v>
          </cell>
        </row>
        <row r="11439">
          <cell r="A11439">
            <v>101573</v>
          </cell>
          <cell r="H11439">
            <v>773.5</v>
          </cell>
        </row>
        <row r="11440">
          <cell r="A11440">
            <v>101606</v>
          </cell>
          <cell r="H11440">
            <v>1631.04</v>
          </cell>
        </row>
        <row r="11441">
          <cell r="A11441">
            <v>101693</v>
          </cell>
          <cell r="H11441">
            <v>1440</v>
          </cell>
        </row>
        <row r="11442">
          <cell r="A11442">
            <v>101693</v>
          </cell>
          <cell r="H11442">
            <v>600</v>
          </cell>
        </row>
        <row r="11443">
          <cell r="A11443">
            <v>101956</v>
          </cell>
          <cell r="H11443">
            <v>7752</v>
          </cell>
        </row>
        <row r="11444">
          <cell r="A11444">
            <v>102338</v>
          </cell>
          <cell r="H11444">
            <v>31440</v>
          </cell>
        </row>
        <row r="11445">
          <cell r="A11445">
            <v>102488</v>
          </cell>
          <cell r="H11445">
            <v>19810</v>
          </cell>
        </row>
        <row r="11446">
          <cell r="A11446">
            <v>190027</v>
          </cell>
          <cell r="H11446">
            <v>3511.2</v>
          </cell>
        </row>
        <row r="11447">
          <cell r="A11447">
            <v>190433</v>
          </cell>
          <cell r="H11447">
            <v>2430</v>
          </cell>
        </row>
        <row r="11448">
          <cell r="A11448">
            <v>190552</v>
          </cell>
          <cell r="H11448">
            <v>8292.2800000000007</v>
          </cell>
        </row>
        <row r="11449">
          <cell r="A11449">
            <v>192067</v>
          </cell>
          <cell r="H11449">
            <v>6218.3</v>
          </cell>
        </row>
        <row r="11450">
          <cell r="A11450">
            <v>192068</v>
          </cell>
          <cell r="H11450">
            <v>7603</v>
          </cell>
        </row>
        <row r="11451">
          <cell r="A11451">
            <v>192208</v>
          </cell>
          <cell r="H11451">
            <v>675</v>
          </cell>
        </row>
        <row r="11452">
          <cell r="A11452">
            <v>201226</v>
          </cell>
          <cell r="H11452">
            <v>252</v>
          </cell>
        </row>
        <row r="11453">
          <cell r="A11453">
            <v>500084</v>
          </cell>
          <cell r="H11453">
            <v>912</v>
          </cell>
        </row>
        <row r="11454">
          <cell r="A11454">
            <v>502413</v>
          </cell>
          <cell r="H11454">
            <v>7344</v>
          </cell>
        </row>
        <row r="11455">
          <cell r="A11455">
            <v>502413</v>
          </cell>
          <cell r="H11455">
            <v>7344</v>
          </cell>
        </row>
        <row r="11456">
          <cell r="A11456">
            <v>800237</v>
          </cell>
          <cell r="H11456">
            <v>16632</v>
          </cell>
        </row>
        <row r="11457">
          <cell r="A11457">
            <v>900067</v>
          </cell>
          <cell r="H11457">
            <v>29601.33</v>
          </cell>
        </row>
        <row r="11458">
          <cell r="A11458">
            <v>900067</v>
          </cell>
          <cell r="H11458">
            <v>65</v>
          </cell>
        </row>
        <row r="11459">
          <cell r="A11459">
            <v>100129</v>
          </cell>
          <cell r="H11459">
            <v>696</v>
          </cell>
        </row>
        <row r="11460">
          <cell r="A11460">
            <v>101422</v>
          </cell>
          <cell r="H11460">
            <v>136</v>
          </cell>
        </row>
        <row r="11461">
          <cell r="A11461">
            <v>101781</v>
          </cell>
          <cell r="H11461">
            <v>4104</v>
          </cell>
        </row>
        <row r="11462">
          <cell r="A11462">
            <v>102297</v>
          </cell>
          <cell r="H11462">
            <v>3144</v>
          </cell>
        </row>
        <row r="11463">
          <cell r="A11463">
            <v>191383</v>
          </cell>
          <cell r="H11463">
            <v>4929</v>
          </cell>
        </row>
        <row r="11464">
          <cell r="A11464">
            <v>191432</v>
          </cell>
          <cell r="H11464">
            <v>960</v>
          </cell>
        </row>
        <row r="11465">
          <cell r="A11465">
            <v>191535</v>
          </cell>
          <cell r="H11465">
            <v>3315</v>
          </cell>
        </row>
        <row r="11466">
          <cell r="A11466">
            <v>191545</v>
          </cell>
          <cell r="H11466">
            <v>718</v>
          </cell>
        </row>
        <row r="11467">
          <cell r="A11467">
            <v>191618</v>
          </cell>
          <cell r="H11467">
            <v>200</v>
          </cell>
        </row>
        <row r="11468">
          <cell r="A11468">
            <v>191618</v>
          </cell>
          <cell r="H11468">
            <v>43.62</v>
          </cell>
        </row>
        <row r="11469">
          <cell r="A11469">
            <v>192220</v>
          </cell>
          <cell r="H11469">
            <v>180</v>
          </cell>
        </row>
        <row r="11470">
          <cell r="A11470">
            <v>500379</v>
          </cell>
          <cell r="H11470">
            <v>131.25</v>
          </cell>
        </row>
        <row r="11471">
          <cell r="A11471">
            <v>500379</v>
          </cell>
          <cell r="H11471">
            <v>313.5</v>
          </cell>
        </row>
        <row r="11472">
          <cell r="A11472">
            <v>800088</v>
          </cell>
          <cell r="H11472">
            <v>3840</v>
          </cell>
        </row>
        <row r="11473">
          <cell r="A11473">
            <v>100128</v>
          </cell>
          <cell r="H11473">
            <v>1080</v>
          </cell>
        </row>
        <row r="11474">
          <cell r="A11474">
            <v>100129</v>
          </cell>
          <cell r="H11474">
            <v>3480</v>
          </cell>
        </row>
        <row r="11475">
          <cell r="A11475">
            <v>100145</v>
          </cell>
          <cell r="H11475">
            <v>900</v>
          </cell>
        </row>
        <row r="11476">
          <cell r="A11476">
            <v>100224</v>
          </cell>
          <cell r="H11476">
            <v>8100</v>
          </cell>
        </row>
        <row r="11477">
          <cell r="A11477">
            <v>190400</v>
          </cell>
          <cell r="H11477">
            <v>272.33999999999997</v>
          </cell>
        </row>
        <row r="11478">
          <cell r="A11478">
            <v>191650</v>
          </cell>
          <cell r="H11478">
            <v>212</v>
          </cell>
        </row>
        <row r="11479">
          <cell r="A11479">
            <v>192192</v>
          </cell>
          <cell r="H11479">
            <v>735.63</v>
          </cell>
        </row>
        <row r="11480">
          <cell r="A11480">
            <v>500209</v>
          </cell>
          <cell r="H11480">
            <v>144</v>
          </cell>
        </row>
        <row r="11481">
          <cell r="A11481">
            <v>100071</v>
          </cell>
          <cell r="H11481">
            <v>5589</v>
          </cell>
        </row>
        <row r="11482">
          <cell r="A11482">
            <v>100143</v>
          </cell>
          <cell r="H11482">
            <v>180</v>
          </cell>
        </row>
        <row r="11483">
          <cell r="A11483">
            <v>100203</v>
          </cell>
          <cell r="H11483">
            <v>4950</v>
          </cell>
        </row>
        <row r="11484">
          <cell r="A11484">
            <v>100850</v>
          </cell>
          <cell r="H11484">
            <v>6480</v>
          </cell>
        </row>
        <row r="11485">
          <cell r="A11485">
            <v>101370</v>
          </cell>
          <cell r="H11485">
            <v>144</v>
          </cell>
        </row>
        <row r="11486">
          <cell r="A11486">
            <v>101426</v>
          </cell>
          <cell r="H11486">
            <v>3240</v>
          </cell>
        </row>
        <row r="11487">
          <cell r="A11487">
            <v>102135</v>
          </cell>
          <cell r="H11487">
            <v>4800</v>
          </cell>
        </row>
        <row r="11488">
          <cell r="A11488">
            <v>102135</v>
          </cell>
          <cell r="H11488">
            <v>480</v>
          </cell>
        </row>
        <row r="11489">
          <cell r="A11489">
            <v>102135</v>
          </cell>
          <cell r="H11489">
            <v>378</v>
          </cell>
        </row>
        <row r="11490">
          <cell r="A11490">
            <v>102451</v>
          </cell>
          <cell r="H11490">
            <v>2020</v>
          </cell>
        </row>
        <row r="11491">
          <cell r="A11491">
            <v>190264</v>
          </cell>
          <cell r="H11491">
            <v>2205</v>
          </cell>
        </row>
        <row r="11492">
          <cell r="A11492">
            <v>190589</v>
          </cell>
          <cell r="H11492">
            <v>1600</v>
          </cell>
        </row>
        <row r="11493">
          <cell r="A11493">
            <v>191007</v>
          </cell>
          <cell r="H11493">
            <v>13889.48</v>
          </cell>
        </row>
        <row r="11494">
          <cell r="A11494">
            <v>191213</v>
          </cell>
          <cell r="H11494">
            <v>6600</v>
          </cell>
        </row>
        <row r="11495">
          <cell r="A11495">
            <v>191461</v>
          </cell>
          <cell r="H11495">
            <v>3348</v>
          </cell>
        </row>
        <row r="11496">
          <cell r="A11496">
            <v>192224</v>
          </cell>
          <cell r="H11496">
            <v>100</v>
          </cell>
        </row>
        <row r="11497">
          <cell r="A11497">
            <v>501051</v>
          </cell>
          <cell r="H11497">
            <v>756</v>
          </cell>
        </row>
        <row r="11498">
          <cell r="A11498">
            <v>501054</v>
          </cell>
          <cell r="H11498">
            <v>8640</v>
          </cell>
        </row>
        <row r="11499">
          <cell r="A11499">
            <v>501285</v>
          </cell>
          <cell r="H11499">
            <v>2280</v>
          </cell>
        </row>
        <row r="11500">
          <cell r="A11500">
            <v>900370</v>
          </cell>
          <cell r="H11500">
            <v>1212</v>
          </cell>
        </row>
        <row r="11501">
          <cell r="A11501">
            <v>900370</v>
          </cell>
          <cell r="H11501">
            <v>45.97</v>
          </cell>
        </row>
        <row r="11502">
          <cell r="A11502">
            <v>100036</v>
          </cell>
          <cell r="H11502">
            <v>145</v>
          </cell>
        </row>
        <row r="11503">
          <cell r="A11503">
            <v>100036</v>
          </cell>
          <cell r="H11503">
            <v>7192</v>
          </cell>
        </row>
        <row r="11504">
          <cell r="A11504">
            <v>100042</v>
          </cell>
          <cell r="H11504">
            <v>5400</v>
          </cell>
        </row>
        <row r="11505">
          <cell r="A11505">
            <v>100129</v>
          </cell>
          <cell r="H11505">
            <v>332</v>
          </cell>
        </row>
        <row r="11506">
          <cell r="A11506">
            <v>100129</v>
          </cell>
          <cell r="H11506">
            <v>2088</v>
          </cell>
        </row>
        <row r="11507">
          <cell r="A11507">
            <v>100129</v>
          </cell>
          <cell r="H11507">
            <v>388</v>
          </cell>
        </row>
        <row r="11508">
          <cell r="A11508">
            <v>100181</v>
          </cell>
          <cell r="H11508">
            <v>8400</v>
          </cell>
        </row>
        <row r="11509">
          <cell r="A11509">
            <v>102017</v>
          </cell>
          <cell r="H11509">
            <v>4500</v>
          </cell>
        </row>
        <row r="11510">
          <cell r="A11510">
            <v>102017</v>
          </cell>
          <cell r="H11510">
            <v>189</v>
          </cell>
        </row>
        <row r="11511">
          <cell r="A11511">
            <v>102017</v>
          </cell>
          <cell r="H11511">
            <v>450</v>
          </cell>
        </row>
        <row r="11512">
          <cell r="A11512">
            <v>102313</v>
          </cell>
          <cell r="H11512">
            <v>720</v>
          </cell>
        </row>
        <row r="11513">
          <cell r="A11513">
            <v>102313</v>
          </cell>
          <cell r="H11513">
            <v>7200</v>
          </cell>
        </row>
        <row r="11514">
          <cell r="A11514">
            <v>102447</v>
          </cell>
          <cell r="H11514">
            <v>568.67999999999995</v>
          </cell>
        </row>
        <row r="11515">
          <cell r="A11515">
            <v>190054</v>
          </cell>
          <cell r="H11515">
            <v>501.6</v>
          </cell>
        </row>
        <row r="11516">
          <cell r="A11516">
            <v>190054</v>
          </cell>
          <cell r="H11516">
            <v>15048</v>
          </cell>
        </row>
        <row r="11517">
          <cell r="A11517">
            <v>190157</v>
          </cell>
          <cell r="H11517">
            <v>1986.86</v>
          </cell>
        </row>
        <row r="11518">
          <cell r="A11518">
            <v>191515</v>
          </cell>
          <cell r="H11518">
            <v>130</v>
          </cell>
        </row>
        <row r="11519">
          <cell r="A11519">
            <v>191589</v>
          </cell>
          <cell r="H11519">
            <v>2880</v>
          </cell>
        </row>
        <row r="11520">
          <cell r="A11520">
            <v>191618</v>
          </cell>
          <cell r="H11520">
            <v>3030</v>
          </cell>
        </row>
        <row r="11521">
          <cell r="A11521">
            <v>191618</v>
          </cell>
          <cell r="H11521">
            <v>63.25</v>
          </cell>
        </row>
        <row r="11522">
          <cell r="A11522">
            <v>191846</v>
          </cell>
          <cell r="H11522">
            <v>1980</v>
          </cell>
        </row>
        <row r="11523">
          <cell r="A11523">
            <v>192130</v>
          </cell>
          <cell r="H11523">
            <v>359</v>
          </cell>
        </row>
        <row r="11524">
          <cell r="A11524">
            <v>192130</v>
          </cell>
          <cell r="H11524">
            <v>540</v>
          </cell>
        </row>
        <row r="11525">
          <cell r="A11525">
            <v>192135</v>
          </cell>
          <cell r="H11525">
            <v>9600</v>
          </cell>
        </row>
        <row r="11526">
          <cell r="A11526">
            <v>201122</v>
          </cell>
          <cell r="H11526">
            <v>324</v>
          </cell>
        </row>
        <row r="11527">
          <cell r="A11527">
            <v>500345</v>
          </cell>
          <cell r="H11527">
            <v>2160</v>
          </cell>
        </row>
        <row r="11528">
          <cell r="A11528">
            <v>500345</v>
          </cell>
          <cell r="H11528">
            <v>21600</v>
          </cell>
        </row>
        <row r="11529">
          <cell r="A11529">
            <v>500512</v>
          </cell>
          <cell r="H11529">
            <v>381</v>
          </cell>
        </row>
        <row r="11530">
          <cell r="A11530">
            <v>500877</v>
          </cell>
          <cell r="H11530">
            <v>1980</v>
          </cell>
        </row>
        <row r="11531">
          <cell r="A11531">
            <v>501732</v>
          </cell>
          <cell r="H11531">
            <v>936</v>
          </cell>
        </row>
        <row r="11532">
          <cell r="A11532">
            <v>502065</v>
          </cell>
          <cell r="H11532">
            <v>18702</v>
          </cell>
        </row>
        <row r="11533">
          <cell r="A11533">
            <v>100033</v>
          </cell>
          <cell r="H11533">
            <v>36</v>
          </cell>
        </row>
        <row r="11534">
          <cell r="A11534">
            <v>100033</v>
          </cell>
          <cell r="H11534">
            <v>390</v>
          </cell>
        </row>
        <row r="11535">
          <cell r="A11535">
            <v>100129</v>
          </cell>
          <cell r="H11535">
            <v>2088</v>
          </cell>
        </row>
        <row r="11536">
          <cell r="A11536">
            <v>100129</v>
          </cell>
          <cell r="H11536">
            <v>3480</v>
          </cell>
        </row>
        <row r="11537">
          <cell r="A11537">
            <v>100129</v>
          </cell>
          <cell r="H11537">
            <v>2088</v>
          </cell>
        </row>
        <row r="11538">
          <cell r="A11538">
            <v>100129</v>
          </cell>
          <cell r="H11538">
            <v>1392</v>
          </cell>
        </row>
        <row r="11539">
          <cell r="A11539">
            <v>100129</v>
          </cell>
          <cell r="H11539">
            <v>3480</v>
          </cell>
        </row>
        <row r="11540">
          <cell r="A11540">
            <v>101554</v>
          </cell>
          <cell r="H11540">
            <v>1080</v>
          </cell>
        </row>
        <row r="11541">
          <cell r="A11541">
            <v>101555</v>
          </cell>
          <cell r="H11541">
            <v>2880</v>
          </cell>
        </row>
        <row r="11542">
          <cell r="A11542">
            <v>102312</v>
          </cell>
          <cell r="H11542">
            <v>17400</v>
          </cell>
        </row>
        <row r="11543">
          <cell r="A11543">
            <v>102398</v>
          </cell>
          <cell r="H11543">
            <v>2100</v>
          </cell>
        </row>
        <row r="11544">
          <cell r="A11544">
            <v>102398</v>
          </cell>
          <cell r="H11544">
            <v>21000</v>
          </cell>
        </row>
        <row r="11545">
          <cell r="A11545">
            <v>102417</v>
          </cell>
          <cell r="H11545">
            <v>780</v>
          </cell>
        </row>
        <row r="11546">
          <cell r="A11546">
            <v>102417</v>
          </cell>
          <cell r="H11546">
            <v>72</v>
          </cell>
        </row>
        <row r="11547">
          <cell r="A11547">
            <v>191231</v>
          </cell>
          <cell r="H11547">
            <v>1440</v>
          </cell>
        </row>
        <row r="11548">
          <cell r="A11548">
            <v>191231</v>
          </cell>
          <cell r="H11548">
            <v>90.35</v>
          </cell>
        </row>
        <row r="11549">
          <cell r="A11549">
            <v>192221</v>
          </cell>
          <cell r="H11549">
            <v>5400</v>
          </cell>
        </row>
        <row r="11550">
          <cell r="A11550">
            <v>500209</v>
          </cell>
          <cell r="H11550">
            <v>144</v>
          </cell>
        </row>
        <row r="11551">
          <cell r="A11551">
            <v>502943</v>
          </cell>
          <cell r="H11551">
            <v>390</v>
          </cell>
        </row>
        <row r="11552">
          <cell r="A11552">
            <v>502943</v>
          </cell>
          <cell r="H11552">
            <v>36</v>
          </cell>
        </row>
        <row r="11553">
          <cell r="A11553">
            <v>100030</v>
          </cell>
          <cell r="H11553">
            <v>718</v>
          </cell>
        </row>
        <row r="11554">
          <cell r="A11554">
            <v>100036</v>
          </cell>
          <cell r="H11554">
            <v>4320</v>
          </cell>
        </row>
        <row r="11555">
          <cell r="A11555">
            <v>100036</v>
          </cell>
          <cell r="H11555">
            <v>1197</v>
          </cell>
        </row>
        <row r="11556">
          <cell r="A11556">
            <v>100129</v>
          </cell>
          <cell r="H11556">
            <v>3480</v>
          </cell>
        </row>
        <row r="11557">
          <cell r="A11557">
            <v>100153</v>
          </cell>
          <cell r="H11557">
            <v>4437.6000000000004</v>
          </cell>
        </row>
        <row r="11558">
          <cell r="A11558">
            <v>100266</v>
          </cell>
          <cell r="H11558">
            <v>4437.6000000000004</v>
          </cell>
        </row>
        <row r="11559">
          <cell r="A11559">
            <v>100428</v>
          </cell>
          <cell r="H11559">
            <v>2218.8000000000002</v>
          </cell>
        </row>
        <row r="11560">
          <cell r="A11560">
            <v>100653</v>
          </cell>
          <cell r="H11560">
            <v>110</v>
          </cell>
        </row>
        <row r="11561">
          <cell r="A11561">
            <v>100941</v>
          </cell>
          <cell r="H11561">
            <v>3456</v>
          </cell>
        </row>
        <row r="11562">
          <cell r="A11562">
            <v>101035</v>
          </cell>
          <cell r="H11562">
            <v>140</v>
          </cell>
        </row>
        <row r="11563">
          <cell r="A11563">
            <v>101423</v>
          </cell>
          <cell r="H11563">
            <v>13566</v>
          </cell>
        </row>
        <row r="11564">
          <cell r="A11564">
            <v>101424</v>
          </cell>
          <cell r="H11564">
            <v>442</v>
          </cell>
        </row>
        <row r="11565">
          <cell r="A11565">
            <v>102478</v>
          </cell>
          <cell r="H11565">
            <v>389</v>
          </cell>
        </row>
        <row r="11566">
          <cell r="A11566">
            <v>102505</v>
          </cell>
          <cell r="H11566">
            <v>2218.8000000000002</v>
          </cell>
        </row>
        <row r="11567">
          <cell r="A11567">
            <v>190269</v>
          </cell>
          <cell r="H11567">
            <v>306</v>
          </cell>
        </row>
        <row r="11568">
          <cell r="A11568">
            <v>190269</v>
          </cell>
          <cell r="H11568">
            <v>2717</v>
          </cell>
        </row>
        <row r="11569">
          <cell r="A11569">
            <v>191422</v>
          </cell>
          <cell r="H11569">
            <v>9324</v>
          </cell>
        </row>
        <row r="11570">
          <cell r="A11570">
            <v>191822</v>
          </cell>
          <cell r="H11570">
            <v>9120</v>
          </cell>
        </row>
        <row r="11571">
          <cell r="A11571">
            <v>192092</v>
          </cell>
          <cell r="H11571">
            <v>1078.2</v>
          </cell>
        </row>
        <row r="11572">
          <cell r="A11572">
            <v>192143</v>
          </cell>
          <cell r="H11572">
            <v>600</v>
          </cell>
        </row>
        <row r="11573">
          <cell r="A11573">
            <v>192150</v>
          </cell>
          <cell r="H11573">
            <v>1550</v>
          </cell>
        </row>
        <row r="11574">
          <cell r="A11574">
            <v>192225</v>
          </cell>
          <cell r="H11574">
            <v>100</v>
          </cell>
        </row>
        <row r="11575">
          <cell r="A11575">
            <v>192225</v>
          </cell>
          <cell r="H11575">
            <v>100</v>
          </cell>
        </row>
        <row r="11576">
          <cell r="A11576">
            <v>192225</v>
          </cell>
          <cell r="H11576">
            <v>150</v>
          </cell>
        </row>
        <row r="11577">
          <cell r="A11577">
            <v>192225</v>
          </cell>
          <cell r="H11577">
            <v>150</v>
          </cell>
        </row>
        <row r="11578">
          <cell r="A11578">
            <v>192225</v>
          </cell>
          <cell r="H11578">
            <v>100</v>
          </cell>
        </row>
        <row r="11579">
          <cell r="A11579">
            <v>192225</v>
          </cell>
          <cell r="H11579">
            <v>150</v>
          </cell>
        </row>
        <row r="11580">
          <cell r="A11580">
            <v>192225</v>
          </cell>
          <cell r="H11580">
            <v>100</v>
          </cell>
        </row>
        <row r="11581">
          <cell r="A11581">
            <v>192225</v>
          </cell>
          <cell r="H11581">
            <v>150</v>
          </cell>
        </row>
        <row r="11582">
          <cell r="A11582">
            <v>192227</v>
          </cell>
          <cell r="H11582">
            <v>2218.8000000000002</v>
          </cell>
        </row>
        <row r="11583">
          <cell r="A11583">
            <v>192228</v>
          </cell>
          <cell r="H11583">
            <v>2218.8000000000002</v>
          </cell>
        </row>
        <row r="11584">
          <cell r="A11584">
            <v>192231</v>
          </cell>
          <cell r="H11584">
            <v>189</v>
          </cell>
        </row>
        <row r="11585">
          <cell r="A11585">
            <v>192231</v>
          </cell>
          <cell r="H11585">
            <v>840</v>
          </cell>
        </row>
        <row r="11586">
          <cell r="A11586">
            <v>192232</v>
          </cell>
          <cell r="H11586">
            <v>840</v>
          </cell>
        </row>
        <row r="11587">
          <cell r="A11587">
            <v>501939</v>
          </cell>
          <cell r="H11587">
            <v>1577.28</v>
          </cell>
        </row>
        <row r="11588">
          <cell r="A11588">
            <v>100129</v>
          </cell>
          <cell r="H11588">
            <v>2784</v>
          </cell>
        </row>
        <row r="11589">
          <cell r="A11589">
            <v>100186</v>
          </cell>
          <cell r="H11589">
            <v>6600</v>
          </cell>
        </row>
        <row r="11590">
          <cell r="A11590">
            <v>100708</v>
          </cell>
          <cell r="H11590">
            <v>8136</v>
          </cell>
        </row>
        <row r="11591">
          <cell r="A11591">
            <v>101370</v>
          </cell>
          <cell r="H11591">
            <v>23629.200000000001</v>
          </cell>
        </row>
        <row r="11592">
          <cell r="A11592">
            <v>101720</v>
          </cell>
          <cell r="H11592">
            <v>786</v>
          </cell>
        </row>
        <row r="11593">
          <cell r="A11593">
            <v>101720</v>
          </cell>
          <cell r="H11593">
            <v>54.35</v>
          </cell>
        </row>
        <row r="11594">
          <cell r="A11594">
            <v>102006</v>
          </cell>
          <cell r="H11594">
            <v>378</v>
          </cell>
        </row>
        <row r="11595">
          <cell r="A11595">
            <v>102006</v>
          </cell>
          <cell r="H11595">
            <v>3480</v>
          </cell>
        </row>
        <row r="11596">
          <cell r="A11596">
            <v>102513</v>
          </cell>
          <cell r="H11596">
            <v>1650</v>
          </cell>
        </row>
        <row r="11597">
          <cell r="A11597">
            <v>190230</v>
          </cell>
          <cell r="H11597">
            <v>1190.52</v>
          </cell>
        </row>
        <row r="11598">
          <cell r="A11598">
            <v>190230</v>
          </cell>
          <cell r="H11598">
            <v>179.2</v>
          </cell>
        </row>
        <row r="11599">
          <cell r="A11599">
            <v>190433</v>
          </cell>
          <cell r="H11599">
            <v>810</v>
          </cell>
        </row>
        <row r="11600">
          <cell r="A11600">
            <v>191766</v>
          </cell>
          <cell r="H11600">
            <v>2280</v>
          </cell>
        </row>
        <row r="11601">
          <cell r="A11601">
            <v>191850</v>
          </cell>
          <cell r="H11601">
            <v>7920</v>
          </cell>
        </row>
        <row r="11602">
          <cell r="A11602">
            <v>191850</v>
          </cell>
          <cell r="H11602">
            <v>3168</v>
          </cell>
        </row>
        <row r="11603">
          <cell r="A11603">
            <v>191930</v>
          </cell>
          <cell r="H11603">
            <v>4950</v>
          </cell>
        </row>
        <row r="11604">
          <cell r="A11604">
            <v>192235</v>
          </cell>
          <cell r="H11604">
            <v>100</v>
          </cell>
        </row>
        <row r="11605">
          <cell r="A11605">
            <v>201274</v>
          </cell>
          <cell r="H11605">
            <v>262</v>
          </cell>
        </row>
        <row r="11606">
          <cell r="A11606">
            <v>201274</v>
          </cell>
          <cell r="H11606">
            <v>65.5</v>
          </cell>
        </row>
        <row r="11607">
          <cell r="A11607">
            <v>201274</v>
          </cell>
          <cell r="H11607">
            <v>393</v>
          </cell>
        </row>
        <row r="11608">
          <cell r="A11608">
            <v>500743</v>
          </cell>
          <cell r="H11608">
            <v>6872.58</v>
          </cell>
        </row>
        <row r="11609">
          <cell r="A11609">
            <v>501628</v>
          </cell>
          <cell r="H11609">
            <v>9180</v>
          </cell>
        </row>
        <row r="11610">
          <cell r="A11610">
            <v>501698</v>
          </cell>
          <cell r="H11610">
            <v>6656.4</v>
          </cell>
        </row>
        <row r="11611">
          <cell r="A11611">
            <v>502291</v>
          </cell>
          <cell r="H11611">
            <v>6960</v>
          </cell>
        </row>
        <row r="11612">
          <cell r="A11612">
            <v>100071</v>
          </cell>
          <cell r="H11612">
            <v>21775.68</v>
          </cell>
        </row>
        <row r="11613">
          <cell r="A11613">
            <v>100907</v>
          </cell>
          <cell r="H11613">
            <v>1830</v>
          </cell>
        </row>
        <row r="11614">
          <cell r="A11614">
            <v>101228</v>
          </cell>
          <cell r="H11614">
            <v>127</v>
          </cell>
        </row>
        <row r="11615">
          <cell r="A11615">
            <v>101228</v>
          </cell>
          <cell r="H11615">
            <v>70</v>
          </cell>
        </row>
        <row r="11616">
          <cell r="A11616">
            <v>101228</v>
          </cell>
          <cell r="H11616">
            <v>660</v>
          </cell>
        </row>
        <row r="11617">
          <cell r="A11617">
            <v>101426</v>
          </cell>
          <cell r="H11617">
            <v>1598</v>
          </cell>
        </row>
        <row r="11618">
          <cell r="A11618">
            <v>102010</v>
          </cell>
          <cell r="H11618">
            <v>4320</v>
          </cell>
        </row>
        <row r="11619">
          <cell r="A11619">
            <v>102174</v>
          </cell>
          <cell r="H11619">
            <v>4320</v>
          </cell>
        </row>
        <row r="11620">
          <cell r="A11620">
            <v>190230</v>
          </cell>
          <cell r="H11620">
            <v>44.8</v>
          </cell>
        </row>
        <row r="11621">
          <cell r="A11621">
            <v>190230</v>
          </cell>
          <cell r="H11621">
            <v>297.63</v>
          </cell>
        </row>
        <row r="11622">
          <cell r="A11622">
            <v>190269</v>
          </cell>
          <cell r="H11622">
            <v>2574</v>
          </cell>
        </row>
        <row r="11623">
          <cell r="A11623">
            <v>190269</v>
          </cell>
          <cell r="H11623">
            <v>500</v>
          </cell>
        </row>
        <row r="11624">
          <cell r="A11624">
            <v>190269</v>
          </cell>
          <cell r="H11624">
            <v>306</v>
          </cell>
        </row>
        <row r="11625">
          <cell r="A11625">
            <v>190363</v>
          </cell>
          <cell r="H11625">
            <v>3685</v>
          </cell>
        </row>
        <row r="11626">
          <cell r="A11626">
            <v>191092</v>
          </cell>
          <cell r="H11626">
            <v>589.5</v>
          </cell>
        </row>
        <row r="11627">
          <cell r="A11627">
            <v>191093</v>
          </cell>
          <cell r="H11627">
            <v>196.5</v>
          </cell>
        </row>
        <row r="11628">
          <cell r="A11628">
            <v>191097</v>
          </cell>
          <cell r="H11628">
            <v>851.5</v>
          </cell>
        </row>
        <row r="11629">
          <cell r="A11629">
            <v>191098</v>
          </cell>
          <cell r="H11629">
            <v>786</v>
          </cell>
        </row>
        <row r="11630">
          <cell r="A11630">
            <v>191119</v>
          </cell>
          <cell r="H11630">
            <v>3511.2</v>
          </cell>
        </row>
        <row r="11631">
          <cell r="A11631">
            <v>191553</v>
          </cell>
          <cell r="H11631">
            <v>888</v>
          </cell>
        </row>
        <row r="11632">
          <cell r="A11632">
            <v>191645</v>
          </cell>
          <cell r="H11632">
            <v>12006.5</v>
          </cell>
        </row>
        <row r="11633">
          <cell r="A11633">
            <v>191681</v>
          </cell>
          <cell r="H11633">
            <v>7340.4</v>
          </cell>
        </row>
        <row r="11634">
          <cell r="A11634">
            <v>191682</v>
          </cell>
          <cell r="H11634">
            <v>10276.56</v>
          </cell>
        </row>
        <row r="11635">
          <cell r="A11635">
            <v>192095</v>
          </cell>
          <cell r="H11635">
            <v>5148</v>
          </cell>
        </row>
        <row r="11636">
          <cell r="A11636">
            <v>192095</v>
          </cell>
          <cell r="H11636">
            <v>1167</v>
          </cell>
        </row>
        <row r="11637">
          <cell r="A11637">
            <v>192210</v>
          </cell>
          <cell r="H11637">
            <v>750</v>
          </cell>
        </row>
        <row r="11638">
          <cell r="A11638">
            <v>201274</v>
          </cell>
          <cell r="H11638">
            <v>1310</v>
          </cell>
        </row>
        <row r="11639">
          <cell r="A11639">
            <v>500813</v>
          </cell>
          <cell r="H11639">
            <v>3564</v>
          </cell>
        </row>
        <row r="11640">
          <cell r="A11640">
            <v>900333</v>
          </cell>
          <cell r="H11640">
            <v>10514.46</v>
          </cell>
        </row>
        <row r="11641">
          <cell r="A11641">
            <v>100129</v>
          </cell>
          <cell r="H11641">
            <v>306.62</v>
          </cell>
        </row>
        <row r="11642">
          <cell r="A11642">
            <v>100129</v>
          </cell>
          <cell r="H11642">
            <v>2784</v>
          </cell>
        </row>
        <row r="11643">
          <cell r="A11643">
            <v>100187</v>
          </cell>
          <cell r="H11643">
            <v>1080</v>
          </cell>
        </row>
        <row r="11644">
          <cell r="A11644">
            <v>101296</v>
          </cell>
          <cell r="H11644">
            <v>2552</v>
          </cell>
        </row>
        <row r="11645">
          <cell r="A11645">
            <v>101298</v>
          </cell>
          <cell r="H11645">
            <v>1276</v>
          </cell>
        </row>
        <row r="11646">
          <cell r="A11646">
            <v>102480</v>
          </cell>
          <cell r="H11646">
            <v>5184</v>
          </cell>
        </row>
        <row r="11647">
          <cell r="A11647">
            <v>190058</v>
          </cell>
          <cell r="H11647">
            <v>1421.2</v>
          </cell>
        </row>
        <row r="11648">
          <cell r="A11648">
            <v>190112</v>
          </cell>
          <cell r="H11648">
            <v>12000</v>
          </cell>
        </row>
        <row r="11649">
          <cell r="A11649">
            <v>190371</v>
          </cell>
          <cell r="H11649">
            <v>975</v>
          </cell>
        </row>
        <row r="11650">
          <cell r="A11650">
            <v>190371</v>
          </cell>
          <cell r="H11650">
            <v>180</v>
          </cell>
        </row>
        <row r="11651">
          <cell r="A11651">
            <v>190423</v>
          </cell>
          <cell r="H11651">
            <v>2160</v>
          </cell>
        </row>
        <row r="11652">
          <cell r="A11652">
            <v>191642</v>
          </cell>
          <cell r="H11652">
            <v>3120</v>
          </cell>
        </row>
        <row r="11653">
          <cell r="A11653">
            <v>191642</v>
          </cell>
          <cell r="H11653">
            <v>438.6</v>
          </cell>
        </row>
        <row r="11654">
          <cell r="A11654">
            <v>191642</v>
          </cell>
          <cell r="H11654">
            <v>1170</v>
          </cell>
        </row>
        <row r="11655">
          <cell r="A11655">
            <v>191659</v>
          </cell>
          <cell r="H11655">
            <v>360</v>
          </cell>
        </row>
        <row r="11656">
          <cell r="A11656">
            <v>191659</v>
          </cell>
          <cell r="H11656">
            <v>500</v>
          </cell>
        </row>
        <row r="11657">
          <cell r="A11657">
            <v>191659</v>
          </cell>
          <cell r="H11657">
            <v>1440</v>
          </cell>
        </row>
        <row r="11658">
          <cell r="A11658">
            <v>191659</v>
          </cell>
          <cell r="H11658">
            <v>171</v>
          </cell>
        </row>
        <row r="11659">
          <cell r="A11659">
            <v>200450</v>
          </cell>
          <cell r="H11659">
            <v>640</v>
          </cell>
        </row>
        <row r="11660">
          <cell r="A11660">
            <v>200450</v>
          </cell>
          <cell r="H11660">
            <v>20265</v>
          </cell>
        </row>
        <row r="11661">
          <cell r="A11661">
            <v>201274</v>
          </cell>
          <cell r="H11661">
            <v>7484.5</v>
          </cell>
        </row>
        <row r="11662">
          <cell r="A11662">
            <v>201274</v>
          </cell>
          <cell r="H11662">
            <v>12576</v>
          </cell>
        </row>
        <row r="11663">
          <cell r="A11663">
            <v>500736</v>
          </cell>
          <cell r="H11663">
            <v>5872.32</v>
          </cell>
        </row>
        <row r="11664">
          <cell r="A11664">
            <v>500848</v>
          </cell>
          <cell r="H11664">
            <v>9120</v>
          </cell>
        </row>
        <row r="11665">
          <cell r="A11665">
            <v>502048</v>
          </cell>
          <cell r="H11665">
            <v>6342.1</v>
          </cell>
        </row>
        <row r="11666">
          <cell r="A11666">
            <v>100129</v>
          </cell>
          <cell r="H11666">
            <v>2088</v>
          </cell>
        </row>
        <row r="11667">
          <cell r="A11667">
            <v>100129</v>
          </cell>
          <cell r="H11667">
            <v>2088</v>
          </cell>
        </row>
        <row r="11668">
          <cell r="A11668">
            <v>100157</v>
          </cell>
          <cell r="H11668">
            <v>33000</v>
          </cell>
        </row>
        <row r="11669">
          <cell r="A11669">
            <v>101425</v>
          </cell>
          <cell r="H11669">
            <v>2520</v>
          </cell>
        </row>
        <row r="11670">
          <cell r="A11670">
            <v>101680</v>
          </cell>
          <cell r="H11670">
            <v>378</v>
          </cell>
        </row>
        <row r="11671">
          <cell r="A11671">
            <v>101680</v>
          </cell>
          <cell r="H11671">
            <v>378</v>
          </cell>
        </row>
        <row r="11672">
          <cell r="A11672">
            <v>102314</v>
          </cell>
          <cell r="H11672">
            <v>510</v>
          </cell>
        </row>
        <row r="11673">
          <cell r="A11673">
            <v>102314</v>
          </cell>
          <cell r="H11673">
            <v>5100</v>
          </cell>
        </row>
        <row r="11674">
          <cell r="A11674">
            <v>191553</v>
          </cell>
          <cell r="H11674">
            <v>444</v>
          </cell>
        </row>
        <row r="11675">
          <cell r="A11675">
            <v>191565</v>
          </cell>
          <cell r="H11675">
            <v>2057.5</v>
          </cell>
        </row>
        <row r="11676">
          <cell r="A11676">
            <v>191565</v>
          </cell>
          <cell r="H11676">
            <v>10478</v>
          </cell>
        </row>
        <row r="11677">
          <cell r="A11677">
            <v>192239</v>
          </cell>
          <cell r="H11677">
            <v>698</v>
          </cell>
        </row>
        <row r="11678">
          <cell r="A11678">
            <v>192239</v>
          </cell>
          <cell r="H11678">
            <v>54</v>
          </cell>
        </row>
        <row r="11679">
          <cell r="A11679">
            <v>502348</v>
          </cell>
          <cell r="H11679">
            <v>7344</v>
          </cell>
        </row>
        <row r="11680">
          <cell r="A11680">
            <v>900233</v>
          </cell>
          <cell r="H11680">
            <v>4320</v>
          </cell>
        </row>
        <row r="11681">
          <cell r="A11681">
            <v>101218</v>
          </cell>
          <cell r="H11681">
            <v>1260</v>
          </cell>
        </row>
        <row r="11682">
          <cell r="A11682">
            <v>101221</v>
          </cell>
          <cell r="H11682">
            <v>1050</v>
          </cell>
        </row>
        <row r="11683">
          <cell r="A11683">
            <v>102412</v>
          </cell>
          <cell r="H11683">
            <v>499.92</v>
          </cell>
        </row>
        <row r="11684">
          <cell r="A11684">
            <v>191591</v>
          </cell>
          <cell r="H11684">
            <v>1250</v>
          </cell>
        </row>
        <row r="11685">
          <cell r="A11685">
            <v>191591</v>
          </cell>
          <cell r="H11685">
            <v>950</v>
          </cell>
        </row>
        <row r="11686">
          <cell r="A11686">
            <v>191591</v>
          </cell>
          <cell r="H11686">
            <v>442</v>
          </cell>
        </row>
        <row r="11687">
          <cell r="A11687">
            <v>192240</v>
          </cell>
          <cell r="H11687">
            <v>2100</v>
          </cell>
        </row>
        <row r="11688">
          <cell r="A11688">
            <v>192240</v>
          </cell>
          <cell r="H11688">
            <v>359</v>
          </cell>
        </row>
        <row r="11689">
          <cell r="A11689">
            <v>500572</v>
          </cell>
          <cell r="H11689">
            <v>945</v>
          </cell>
        </row>
        <row r="11690">
          <cell r="A11690">
            <v>500572</v>
          </cell>
          <cell r="H11690">
            <v>7200</v>
          </cell>
        </row>
        <row r="11691">
          <cell r="A11691">
            <v>502030</v>
          </cell>
          <cell r="H11691">
            <v>3300</v>
          </cell>
        </row>
        <row r="11692">
          <cell r="A11692">
            <v>502065</v>
          </cell>
          <cell r="H11692">
            <v>18702</v>
          </cell>
        </row>
        <row r="11693">
          <cell r="A11693">
            <v>502065</v>
          </cell>
          <cell r="H11693">
            <v>18702</v>
          </cell>
        </row>
        <row r="11694">
          <cell r="A11694">
            <v>502543</v>
          </cell>
          <cell r="H11694">
            <v>7056</v>
          </cell>
        </row>
        <row r="11695">
          <cell r="A11695">
            <v>503011</v>
          </cell>
          <cell r="H11695">
            <v>8400</v>
          </cell>
        </row>
        <row r="11696">
          <cell r="A11696">
            <v>900039</v>
          </cell>
          <cell r="H11696">
            <v>205.59</v>
          </cell>
        </row>
        <row r="11697">
          <cell r="A11697">
            <v>100719</v>
          </cell>
          <cell r="H11697">
            <v>6300</v>
          </cell>
        </row>
        <row r="11698">
          <cell r="A11698">
            <v>101846</v>
          </cell>
          <cell r="H11698">
            <v>864</v>
          </cell>
        </row>
        <row r="11699">
          <cell r="A11699">
            <v>101846</v>
          </cell>
          <cell r="H11699">
            <v>4680</v>
          </cell>
        </row>
        <row r="11700">
          <cell r="A11700">
            <v>101846</v>
          </cell>
          <cell r="H11700">
            <v>432</v>
          </cell>
        </row>
        <row r="11701">
          <cell r="A11701">
            <v>101846</v>
          </cell>
          <cell r="H11701">
            <v>144</v>
          </cell>
        </row>
        <row r="11702">
          <cell r="A11702">
            <v>101846</v>
          </cell>
          <cell r="H11702">
            <v>1440</v>
          </cell>
        </row>
        <row r="11703">
          <cell r="A11703">
            <v>101846</v>
          </cell>
          <cell r="H11703">
            <v>1080</v>
          </cell>
        </row>
        <row r="11704">
          <cell r="A11704">
            <v>101846</v>
          </cell>
          <cell r="H11704">
            <v>432</v>
          </cell>
        </row>
        <row r="11705">
          <cell r="A11705">
            <v>101846</v>
          </cell>
          <cell r="H11705">
            <v>432</v>
          </cell>
        </row>
        <row r="11706">
          <cell r="A11706">
            <v>101846</v>
          </cell>
          <cell r="H11706">
            <v>432</v>
          </cell>
        </row>
        <row r="11707">
          <cell r="A11707">
            <v>101846</v>
          </cell>
          <cell r="H11707">
            <v>864</v>
          </cell>
        </row>
        <row r="11708">
          <cell r="A11708">
            <v>102134</v>
          </cell>
          <cell r="H11708">
            <v>2040</v>
          </cell>
        </row>
        <row r="11709">
          <cell r="A11709">
            <v>102134</v>
          </cell>
          <cell r="H11709">
            <v>20400</v>
          </cell>
        </row>
        <row r="11710">
          <cell r="A11710">
            <v>190216</v>
          </cell>
          <cell r="H11710">
            <v>1482</v>
          </cell>
        </row>
        <row r="11711">
          <cell r="A11711">
            <v>190426</v>
          </cell>
          <cell r="H11711">
            <v>1089.3599999999999</v>
          </cell>
        </row>
        <row r="11712">
          <cell r="A11712">
            <v>192021</v>
          </cell>
          <cell r="H11712">
            <v>1266</v>
          </cell>
        </row>
        <row r="11713">
          <cell r="A11713">
            <v>192097</v>
          </cell>
          <cell r="H11713">
            <v>792</v>
          </cell>
        </row>
        <row r="11714">
          <cell r="A11714">
            <v>192196</v>
          </cell>
          <cell r="H11714">
            <v>359</v>
          </cell>
        </row>
        <row r="11715">
          <cell r="A11715">
            <v>192196</v>
          </cell>
          <cell r="H11715">
            <v>3960</v>
          </cell>
        </row>
        <row r="11716">
          <cell r="A11716">
            <v>192197</v>
          </cell>
          <cell r="H11716">
            <v>3168</v>
          </cell>
        </row>
        <row r="11717">
          <cell r="A11717">
            <v>192198</v>
          </cell>
          <cell r="H11717">
            <v>359</v>
          </cell>
        </row>
        <row r="11718">
          <cell r="A11718">
            <v>192198</v>
          </cell>
          <cell r="H11718">
            <v>4356</v>
          </cell>
        </row>
        <row r="11719">
          <cell r="A11719">
            <v>192199</v>
          </cell>
          <cell r="H11719">
            <v>2772</v>
          </cell>
        </row>
        <row r="11720">
          <cell r="A11720">
            <v>192199</v>
          </cell>
          <cell r="H11720">
            <v>359</v>
          </cell>
        </row>
        <row r="11721">
          <cell r="A11721">
            <v>192200</v>
          </cell>
          <cell r="H11721">
            <v>4356</v>
          </cell>
        </row>
        <row r="11722">
          <cell r="A11722">
            <v>192200</v>
          </cell>
          <cell r="H11722">
            <v>359</v>
          </cell>
        </row>
        <row r="11723">
          <cell r="A11723">
            <v>192201</v>
          </cell>
          <cell r="H11723">
            <v>359</v>
          </cell>
        </row>
        <row r="11724">
          <cell r="A11724">
            <v>192201</v>
          </cell>
          <cell r="H11724">
            <v>1980</v>
          </cell>
        </row>
        <row r="11725">
          <cell r="A11725">
            <v>192202</v>
          </cell>
          <cell r="H11725">
            <v>1188</v>
          </cell>
        </row>
        <row r="11726">
          <cell r="A11726">
            <v>192203</v>
          </cell>
          <cell r="H11726">
            <v>1980</v>
          </cell>
        </row>
        <row r="11727">
          <cell r="A11727">
            <v>192204</v>
          </cell>
          <cell r="H11727">
            <v>359</v>
          </cell>
        </row>
        <row r="11728">
          <cell r="A11728">
            <v>192204</v>
          </cell>
          <cell r="H11728">
            <v>3564</v>
          </cell>
        </row>
        <row r="11729">
          <cell r="A11729">
            <v>192205</v>
          </cell>
          <cell r="H11729">
            <v>359</v>
          </cell>
        </row>
        <row r="11730">
          <cell r="A11730">
            <v>192205</v>
          </cell>
          <cell r="H11730">
            <v>3960</v>
          </cell>
        </row>
        <row r="11731">
          <cell r="A11731">
            <v>192206</v>
          </cell>
          <cell r="H11731">
            <v>3960</v>
          </cell>
        </row>
        <row r="11732">
          <cell r="A11732">
            <v>192206</v>
          </cell>
          <cell r="H11732">
            <v>359</v>
          </cell>
        </row>
        <row r="11733">
          <cell r="A11733">
            <v>192207</v>
          </cell>
          <cell r="H11733">
            <v>3564</v>
          </cell>
        </row>
        <row r="11734">
          <cell r="A11734">
            <v>192243</v>
          </cell>
          <cell r="H11734">
            <v>120</v>
          </cell>
        </row>
        <row r="11735">
          <cell r="A11735">
            <v>501986</v>
          </cell>
          <cell r="H11735">
            <v>10200</v>
          </cell>
        </row>
        <row r="11736">
          <cell r="A11736">
            <v>502048</v>
          </cell>
          <cell r="H11736">
            <v>6000</v>
          </cell>
        </row>
        <row r="11737">
          <cell r="A11737">
            <v>502641</v>
          </cell>
          <cell r="H11737">
            <v>9240</v>
          </cell>
        </row>
        <row r="11738">
          <cell r="A11738">
            <v>900271</v>
          </cell>
          <cell r="H11738">
            <v>320</v>
          </cell>
        </row>
        <row r="11739">
          <cell r="A11739">
            <v>900271</v>
          </cell>
          <cell r="H11739">
            <v>768</v>
          </cell>
        </row>
        <row r="11740">
          <cell r="A11740">
            <v>900271</v>
          </cell>
          <cell r="H11740">
            <v>1216</v>
          </cell>
        </row>
        <row r="11741">
          <cell r="A11741">
            <v>100071</v>
          </cell>
          <cell r="H11741">
            <v>43551.360000000001</v>
          </cell>
        </row>
        <row r="11742">
          <cell r="A11742">
            <v>100129</v>
          </cell>
          <cell r="H11742">
            <v>5568</v>
          </cell>
        </row>
        <row r="11743">
          <cell r="A11743">
            <v>100129</v>
          </cell>
          <cell r="H11743">
            <v>696</v>
          </cell>
        </row>
        <row r="11744">
          <cell r="A11744">
            <v>100129</v>
          </cell>
          <cell r="H11744">
            <v>2088</v>
          </cell>
        </row>
        <row r="11745">
          <cell r="A11745">
            <v>100925</v>
          </cell>
          <cell r="H11745">
            <v>1576</v>
          </cell>
        </row>
        <row r="11746">
          <cell r="A11746">
            <v>100925</v>
          </cell>
          <cell r="H11746">
            <v>1664.57</v>
          </cell>
        </row>
        <row r="11747">
          <cell r="A11747">
            <v>100925</v>
          </cell>
          <cell r="H11747">
            <v>19710</v>
          </cell>
        </row>
        <row r="11748">
          <cell r="A11748">
            <v>100998</v>
          </cell>
          <cell r="H11748">
            <v>5872.32</v>
          </cell>
        </row>
        <row r="11749">
          <cell r="A11749">
            <v>101568</v>
          </cell>
          <cell r="H11749">
            <v>1128</v>
          </cell>
        </row>
        <row r="11750">
          <cell r="A11750">
            <v>101568</v>
          </cell>
          <cell r="H11750">
            <v>115.26</v>
          </cell>
        </row>
        <row r="11751">
          <cell r="A11751">
            <v>101680</v>
          </cell>
          <cell r="H11751">
            <v>378</v>
          </cell>
        </row>
        <row r="11752">
          <cell r="A11752">
            <v>192053</v>
          </cell>
          <cell r="H11752">
            <v>3400</v>
          </cell>
        </row>
        <row r="11753">
          <cell r="A11753">
            <v>500209</v>
          </cell>
          <cell r="H11753">
            <v>144</v>
          </cell>
        </row>
        <row r="11754">
          <cell r="A11754">
            <v>500737</v>
          </cell>
          <cell r="H11754">
            <v>9787.2000000000007</v>
          </cell>
        </row>
        <row r="11755">
          <cell r="A11755">
            <v>502569</v>
          </cell>
          <cell r="H11755">
            <v>2700</v>
          </cell>
        </row>
        <row r="11756">
          <cell r="A11756">
            <v>502911</v>
          </cell>
          <cell r="H11756">
            <v>114.83</v>
          </cell>
        </row>
        <row r="11757">
          <cell r="A11757">
            <v>502911</v>
          </cell>
          <cell r="H11757">
            <v>564</v>
          </cell>
        </row>
        <row r="11758">
          <cell r="A11758">
            <v>800116</v>
          </cell>
          <cell r="H11758">
            <v>1800</v>
          </cell>
        </row>
        <row r="11759">
          <cell r="A11759">
            <v>900265</v>
          </cell>
          <cell r="H11759">
            <v>115.26</v>
          </cell>
        </row>
        <row r="11760">
          <cell r="A11760">
            <v>900265</v>
          </cell>
          <cell r="H11760">
            <v>1128</v>
          </cell>
        </row>
        <row r="11761">
          <cell r="A11761">
            <v>900288</v>
          </cell>
          <cell r="H11761">
            <v>114.83</v>
          </cell>
        </row>
        <row r="11762">
          <cell r="A11762">
            <v>900288</v>
          </cell>
          <cell r="H11762">
            <v>564</v>
          </cell>
        </row>
        <row r="11763">
          <cell r="A11763">
            <v>900289</v>
          </cell>
          <cell r="H11763">
            <v>114.83</v>
          </cell>
        </row>
        <row r="11764">
          <cell r="A11764">
            <v>900289</v>
          </cell>
          <cell r="H11764">
            <v>564</v>
          </cell>
        </row>
        <row r="11765">
          <cell r="A11765">
            <v>100978</v>
          </cell>
          <cell r="H11765">
            <v>720</v>
          </cell>
        </row>
        <row r="11766">
          <cell r="A11766">
            <v>100978</v>
          </cell>
          <cell r="H11766">
            <v>360</v>
          </cell>
        </row>
        <row r="11767">
          <cell r="A11767">
            <v>101016</v>
          </cell>
          <cell r="H11767">
            <v>1550</v>
          </cell>
        </row>
        <row r="11768">
          <cell r="A11768">
            <v>101953</v>
          </cell>
          <cell r="H11768">
            <v>68.540000000000006</v>
          </cell>
        </row>
        <row r="11769">
          <cell r="A11769">
            <v>102415</v>
          </cell>
          <cell r="H11769">
            <v>52000</v>
          </cell>
        </row>
        <row r="11770">
          <cell r="A11770">
            <v>191833</v>
          </cell>
          <cell r="H11770">
            <v>26560.799999999999</v>
          </cell>
        </row>
        <row r="11771">
          <cell r="A11771">
            <v>192245</v>
          </cell>
          <cell r="H11771">
            <v>157</v>
          </cell>
        </row>
        <row r="11772">
          <cell r="A11772">
            <v>192245</v>
          </cell>
          <cell r="H11772">
            <v>120</v>
          </cell>
        </row>
        <row r="11773">
          <cell r="A11773">
            <v>500493</v>
          </cell>
          <cell r="H11773">
            <v>9300</v>
          </cell>
        </row>
        <row r="11774">
          <cell r="A11774">
            <v>100296</v>
          </cell>
          <cell r="H11774">
            <v>66.86</v>
          </cell>
        </row>
        <row r="11775">
          <cell r="A11775">
            <v>100296</v>
          </cell>
          <cell r="H11775">
            <v>912</v>
          </cell>
        </row>
        <row r="11776">
          <cell r="A11776">
            <v>100493</v>
          </cell>
          <cell r="H11776">
            <v>3200</v>
          </cell>
        </row>
        <row r="11777">
          <cell r="A11777">
            <v>100529</v>
          </cell>
          <cell r="H11777">
            <v>4650</v>
          </cell>
        </row>
        <row r="11778">
          <cell r="A11778">
            <v>191718</v>
          </cell>
          <cell r="H11778">
            <v>6732</v>
          </cell>
        </row>
        <row r="11779">
          <cell r="A11779">
            <v>192229</v>
          </cell>
          <cell r="H11779">
            <v>3648</v>
          </cell>
        </row>
        <row r="11780">
          <cell r="A11780">
            <v>500802</v>
          </cell>
          <cell r="H11780">
            <v>9300</v>
          </cell>
        </row>
        <row r="11781">
          <cell r="A11781">
            <v>900074</v>
          </cell>
          <cell r="H11781">
            <v>7992</v>
          </cell>
        </row>
        <row r="11782">
          <cell r="A11782">
            <v>100129</v>
          </cell>
          <cell r="H11782">
            <v>3014.76</v>
          </cell>
        </row>
        <row r="11783">
          <cell r="A11783">
            <v>100129</v>
          </cell>
          <cell r="H11783">
            <v>2088</v>
          </cell>
        </row>
        <row r="11784">
          <cell r="A11784">
            <v>100129</v>
          </cell>
          <cell r="H11784">
            <v>696</v>
          </cell>
        </row>
        <row r="11785">
          <cell r="A11785">
            <v>100129</v>
          </cell>
          <cell r="H11785">
            <v>4872</v>
          </cell>
        </row>
        <row r="11786">
          <cell r="A11786">
            <v>100140</v>
          </cell>
          <cell r="H11786">
            <v>540</v>
          </cell>
        </row>
        <row r="11787">
          <cell r="A11787">
            <v>100215</v>
          </cell>
          <cell r="H11787">
            <v>18600</v>
          </cell>
        </row>
        <row r="11788">
          <cell r="A11788">
            <v>100719</v>
          </cell>
          <cell r="H11788">
            <v>630</v>
          </cell>
        </row>
        <row r="11789">
          <cell r="A11789">
            <v>101354</v>
          </cell>
          <cell r="H11789">
            <v>11100</v>
          </cell>
        </row>
        <row r="11790">
          <cell r="A11790">
            <v>101659</v>
          </cell>
          <cell r="H11790">
            <v>56.71</v>
          </cell>
        </row>
        <row r="11791">
          <cell r="A11791">
            <v>101659</v>
          </cell>
          <cell r="H11791">
            <v>1296</v>
          </cell>
        </row>
        <row r="11792">
          <cell r="A11792">
            <v>101676</v>
          </cell>
          <cell r="H11792">
            <v>10183.32</v>
          </cell>
        </row>
        <row r="11793">
          <cell r="A11793">
            <v>102070</v>
          </cell>
          <cell r="H11793">
            <v>150</v>
          </cell>
        </row>
        <row r="11794">
          <cell r="A11794">
            <v>102070</v>
          </cell>
          <cell r="H11794">
            <v>599.95000000000005</v>
          </cell>
        </row>
        <row r="11795">
          <cell r="A11795">
            <v>102520</v>
          </cell>
          <cell r="H11795">
            <v>540</v>
          </cell>
        </row>
        <row r="11796">
          <cell r="A11796">
            <v>190204</v>
          </cell>
          <cell r="H11796">
            <v>69</v>
          </cell>
        </row>
        <row r="11797">
          <cell r="A11797">
            <v>190204</v>
          </cell>
          <cell r="H11797">
            <v>975</v>
          </cell>
        </row>
        <row r="11798">
          <cell r="A11798">
            <v>190204</v>
          </cell>
          <cell r="H11798">
            <v>845</v>
          </cell>
        </row>
        <row r="11799">
          <cell r="A11799">
            <v>191735</v>
          </cell>
          <cell r="H11799">
            <v>6120</v>
          </cell>
        </row>
        <row r="11800">
          <cell r="A11800">
            <v>191914</v>
          </cell>
          <cell r="H11800">
            <v>3000</v>
          </cell>
        </row>
        <row r="11801">
          <cell r="A11801">
            <v>192063</v>
          </cell>
          <cell r="H11801">
            <v>1080</v>
          </cell>
        </row>
        <row r="11802">
          <cell r="A11802">
            <v>192234</v>
          </cell>
          <cell r="H11802">
            <v>13650</v>
          </cell>
        </row>
        <row r="11803">
          <cell r="A11803">
            <v>192234</v>
          </cell>
          <cell r="H11803">
            <v>708</v>
          </cell>
        </row>
        <row r="11804">
          <cell r="A11804">
            <v>192234</v>
          </cell>
          <cell r="H11804">
            <v>112.35</v>
          </cell>
        </row>
        <row r="11805">
          <cell r="A11805">
            <v>192234</v>
          </cell>
          <cell r="H11805">
            <v>359</v>
          </cell>
        </row>
        <row r="11806">
          <cell r="A11806">
            <v>192250</v>
          </cell>
          <cell r="H11806">
            <v>58</v>
          </cell>
        </row>
        <row r="11807">
          <cell r="A11807">
            <v>500795</v>
          </cell>
          <cell r="H11807">
            <v>3000</v>
          </cell>
        </row>
        <row r="11808">
          <cell r="A11808">
            <v>500949</v>
          </cell>
          <cell r="H11808">
            <v>567</v>
          </cell>
        </row>
        <row r="11809">
          <cell r="A11809">
            <v>500949</v>
          </cell>
          <cell r="H11809">
            <v>7200</v>
          </cell>
        </row>
        <row r="11810">
          <cell r="A11810">
            <v>501758</v>
          </cell>
          <cell r="H11810">
            <v>9690</v>
          </cell>
        </row>
        <row r="11811">
          <cell r="A11811">
            <v>502015</v>
          </cell>
          <cell r="H11811">
            <v>35972.639999999999</v>
          </cell>
        </row>
        <row r="11812">
          <cell r="A11812">
            <v>502015</v>
          </cell>
          <cell r="H11812">
            <v>22543.919999999998</v>
          </cell>
        </row>
        <row r="11813">
          <cell r="A11813">
            <v>502576</v>
          </cell>
          <cell r="H11813">
            <v>2880</v>
          </cell>
        </row>
        <row r="11814">
          <cell r="A11814">
            <v>502576</v>
          </cell>
          <cell r="H11814">
            <v>136.06</v>
          </cell>
        </row>
        <row r="11815">
          <cell r="A11815">
            <v>502694</v>
          </cell>
          <cell r="H11815">
            <v>1890</v>
          </cell>
        </row>
        <row r="11816">
          <cell r="A11816">
            <v>502849</v>
          </cell>
          <cell r="H11816">
            <v>135</v>
          </cell>
        </row>
        <row r="11817">
          <cell r="A11817">
            <v>502849</v>
          </cell>
          <cell r="H11817">
            <v>4104</v>
          </cell>
        </row>
        <row r="11818">
          <cell r="A11818">
            <v>502986</v>
          </cell>
          <cell r="H11818">
            <v>2784</v>
          </cell>
        </row>
        <row r="11819">
          <cell r="A11819">
            <v>502986</v>
          </cell>
          <cell r="H11819">
            <v>2820</v>
          </cell>
        </row>
        <row r="11820">
          <cell r="A11820">
            <v>101577</v>
          </cell>
          <cell r="H11820">
            <v>300</v>
          </cell>
        </row>
        <row r="11821">
          <cell r="A11821">
            <v>101772</v>
          </cell>
          <cell r="H11821">
            <v>2946.72</v>
          </cell>
        </row>
        <row r="11822">
          <cell r="A11822">
            <v>192019</v>
          </cell>
          <cell r="H11822">
            <v>1266</v>
          </cell>
        </row>
        <row r="11823">
          <cell r="A11823">
            <v>192020</v>
          </cell>
          <cell r="H11823">
            <v>1266</v>
          </cell>
        </row>
        <row r="11824">
          <cell r="A11824">
            <v>192241</v>
          </cell>
          <cell r="H11824">
            <v>1266</v>
          </cell>
        </row>
        <row r="11825">
          <cell r="A11825">
            <v>750007</v>
          </cell>
          <cell r="H11825">
            <v>4880</v>
          </cell>
        </row>
        <row r="11826">
          <cell r="A11826">
            <v>750007</v>
          </cell>
          <cell r="H11826">
            <v>3040</v>
          </cell>
        </row>
        <row r="11827">
          <cell r="A11827">
            <v>100145</v>
          </cell>
          <cell r="H11827">
            <v>900</v>
          </cell>
        </row>
        <row r="11828">
          <cell r="A11828">
            <v>100657</v>
          </cell>
          <cell r="H11828">
            <v>189</v>
          </cell>
        </row>
        <row r="11829">
          <cell r="A11829">
            <v>100719</v>
          </cell>
          <cell r="H11829">
            <v>3650</v>
          </cell>
        </row>
        <row r="11830">
          <cell r="A11830">
            <v>100907</v>
          </cell>
          <cell r="H11830">
            <v>360</v>
          </cell>
        </row>
        <row r="11831">
          <cell r="A11831">
            <v>101555</v>
          </cell>
          <cell r="H11831">
            <v>540</v>
          </cell>
        </row>
        <row r="11832">
          <cell r="A11832">
            <v>102070</v>
          </cell>
          <cell r="H11832">
            <v>389</v>
          </cell>
        </row>
        <row r="11833">
          <cell r="A11833">
            <v>102427</v>
          </cell>
          <cell r="H11833">
            <v>14536.55</v>
          </cell>
        </row>
        <row r="11834">
          <cell r="A11834">
            <v>102427</v>
          </cell>
          <cell r="H11834">
            <v>1229.79</v>
          </cell>
        </row>
        <row r="11835">
          <cell r="A11835">
            <v>190425</v>
          </cell>
          <cell r="H11835">
            <v>460</v>
          </cell>
        </row>
        <row r="11836">
          <cell r="A11836">
            <v>190425</v>
          </cell>
          <cell r="H11836">
            <v>1440</v>
          </cell>
        </row>
        <row r="11837">
          <cell r="A11837">
            <v>190425</v>
          </cell>
          <cell r="H11837">
            <v>360</v>
          </cell>
        </row>
        <row r="11838">
          <cell r="A11838">
            <v>190589</v>
          </cell>
          <cell r="H11838">
            <v>3040</v>
          </cell>
        </row>
        <row r="11839">
          <cell r="A11839">
            <v>190903</v>
          </cell>
          <cell r="H11839">
            <v>1693.07</v>
          </cell>
        </row>
        <row r="11840">
          <cell r="A11840">
            <v>190903</v>
          </cell>
          <cell r="H11840">
            <v>135.78</v>
          </cell>
        </row>
        <row r="11841">
          <cell r="A11841">
            <v>191655</v>
          </cell>
          <cell r="H11841">
            <v>1424</v>
          </cell>
        </row>
        <row r="11842">
          <cell r="A11842">
            <v>191914</v>
          </cell>
          <cell r="H11842">
            <v>359</v>
          </cell>
        </row>
        <row r="11843">
          <cell r="A11843">
            <v>192209</v>
          </cell>
          <cell r="H11843">
            <v>190.19</v>
          </cell>
        </row>
        <row r="11844">
          <cell r="A11844">
            <v>192209</v>
          </cell>
          <cell r="H11844">
            <v>6720</v>
          </cell>
        </row>
        <row r="11845">
          <cell r="A11845">
            <v>192209</v>
          </cell>
          <cell r="H11845">
            <v>6480</v>
          </cell>
        </row>
        <row r="11846">
          <cell r="A11846">
            <v>192249</v>
          </cell>
          <cell r="H11846">
            <v>295</v>
          </cell>
        </row>
        <row r="11847">
          <cell r="A11847">
            <v>192251</v>
          </cell>
          <cell r="H11847">
            <v>600</v>
          </cell>
        </row>
        <row r="11848">
          <cell r="A11848">
            <v>192251</v>
          </cell>
          <cell r="H11848">
            <v>359</v>
          </cell>
        </row>
        <row r="11849">
          <cell r="A11849">
            <v>192253</v>
          </cell>
          <cell r="H11849">
            <v>50</v>
          </cell>
        </row>
        <row r="11850">
          <cell r="A11850">
            <v>502966</v>
          </cell>
          <cell r="H11850">
            <v>1152</v>
          </cell>
        </row>
        <row r="11851">
          <cell r="A11851">
            <v>900067</v>
          </cell>
          <cell r="H11851">
            <v>26470.07</v>
          </cell>
        </row>
        <row r="11852">
          <cell r="A11852">
            <v>100129</v>
          </cell>
          <cell r="H11852">
            <v>696</v>
          </cell>
        </row>
        <row r="11853">
          <cell r="A11853">
            <v>100657</v>
          </cell>
          <cell r="H11853">
            <v>108</v>
          </cell>
        </row>
        <row r="11854">
          <cell r="A11854">
            <v>101781</v>
          </cell>
          <cell r="H11854">
            <v>4104</v>
          </cell>
        </row>
        <row r="11855">
          <cell r="A11855">
            <v>102137</v>
          </cell>
          <cell r="H11855">
            <v>359</v>
          </cell>
        </row>
        <row r="11856">
          <cell r="A11856">
            <v>102140</v>
          </cell>
          <cell r="H11856">
            <v>1260</v>
          </cell>
        </row>
        <row r="11857">
          <cell r="A11857">
            <v>102140</v>
          </cell>
          <cell r="H11857">
            <v>12600</v>
          </cell>
        </row>
        <row r="11858">
          <cell r="A11858">
            <v>102141</v>
          </cell>
          <cell r="H11858">
            <v>1890</v>
          </cell>
        </row>
        <row r="11859">
          <cell r="A11859">
            <v>102141</v>
          </cell>
          <cell r="H11859">
            <v>18900</v>
          </cell>
        </row>
        <row r="11860">
          <cell r="A11860">
            <v>102192</v>
          </cell>
          <cell r="H11860">
            <v>3000</v>
          </cell>
        </row>
        <row r="11861">
          <cell r="A11861">
            <v>102192</v>
          </cell>
          <cell r="H11861">
            <v>30000</v>
          </cell>
        </row>
        <row r="11862">
          <cell r="A11862">
            <v>102192</v>
          </cell>
          <cell r="H11862">
            <v>378</v>
          </cell>
        </row>
        <row r="11863">
          <cell r="A11863">
            <v>102516</v>
          </cell>
          <cell r="H11863">
            <v>13780</v>
          </cell>
        </row>
        <row r="11864">
          <cell r="A11864">
            <v>102517</v>
          </cell>
          <cell r="H11864">
            <v>17420</v>
          </cell>
        </row>
        <row r="11865">
          <cell r="A11865">
            <v>102518</v>
          </cell>
          <cell r="H11865">
            <v>18460</v>
          </cell>
        </row>
        <row r="11866">
          <cell r="A11866">
            <v>102519</v>
          </cell>
          <cell r="H11866">
            <v>31200</v>
          </cell>
        </row>
        <row r="11867">
          <cell r="A11867">
            <v>190999</v>
          </cell>
          <cell r="H11867">
            <v>180</v>
          </cell>
        </row>
        <row r="11868">
          <cell r="A11868">
            <v>191239</v>
          </cell>
          <cell r="H11868">
            <v>1280</v>
          </cell>
        </row>
        <row r="11869">
          <cell r="A11869">
            <v>191589</v>
          </cell>
          <cell r="H11869">
            <v>1680</v>
          </cell>
        </row>
        <row r="11870">
          <cell r="A11870">
            <v>191769</v>
          </cell>
          <cell r="H11870">
            <v>560</v>
          </cell>
        </row>
        <row r="11871">
          <cell r="A11871">
            <v>191879</v>
          </cell>
          <cell r="H11871">
            <v>9520</v>
          </cell>
        </row>
        <row r="11872">
          <cell r="A11872">
            <v>192095</v>
          </cell>
          <cell r="H11872">
            <v>2184</v>
          </cell>
        </row>
        <row r="11873">
          <cell r="A11873">
            <v>500327</v>
          </cell>
          <cell r="H11873">
            <v>576</v>
          </cell>
        </row>
        <row r="11874">
          <cell r="A11874">
            <v>501149</v>
          </cell>
          <cell r="H11874">
            <v>254</v>
          </cell>
        </row>
        <row r="11875">
          <cell r="A11875">
            <v>501306</v>
          </cell>
          <cell r="H11875">
            <v>8424</v>
          </cell>
        </row>
        <row r="11876">
          <cell r="A11876">
            <v>501677</v>
          </cell>
          <cell r="H11876">
            <v>576</v>
          </cell>
        </row>
        <row r="11877">
          <cell r="A11877">
            <v>100166</v>
          </cell>
          <cell r="H11877">
            <v>1740</v>
          </cell>
        </row>
        <row r="11878">
          <cell r="A11878">
            <v>101554</v>
          </cell>
          <cell r="H11878">
            <v>2100</v>
          </cell>
        </row>
        <row r="11879">
          <cell r="A11879">
            <v>102362</v>
          </cell>
          <cell r="H11879">
            <v>6116.8</v>
          </cell>
        </row>
        <row r="11880">
          <cell r="A11880">
            <v>190230</v>
          </cell>
          <cell r="H11880">
            <v>1488.15</v>
          </cell>
        </row>
        <row r="11881">
          <cell r="A11881">
            <v>190230</v>
          </cell>
          <cell r="H11881">
            <v>627.20000000000005</v>
          </cell>
        </row>
        <row r="11882">
          <cell r="A11882">
            <v>190315</v>
          </cell>
          <cell r="H11882">
            <v>180</v>
          </cell>
        </row>
        <row r="11883">
          <cell r="A11883">
            <v>190315</v>
          </cell>
          <cell r="H11883">
            <v>1210.6500000000001</v>
          </cell>
        </row>
        <row r="11884">
          <cell r="A11884">
            <v>190366</v>
          </cell>
          <cell r="H11884">
            <v>1157.23</v>
          </cell>
        </row>
        <row r="11885">
          <cell r="A11885">
            <v>190366</v>
          </cell>
          <cell r="H11885">
            <v>10989.8</v>
          </cell>
        </row>
        <row r="11886">
          <cell r="A11886">
            <v>191007</v>
          </cell>
          <cell r="H11886">
            <v>22941</v>
          </cell>
        </row>
        <row r="11887">
          <cell r="A11887">
            <v>191432</v>
          </cell>
          <cell r="H11887">
            <v>1710</v>
          </cell>
        </row>
        <row r="11888">
          <cell r="A11888">
            <v>191682</v>
          </cell>
          <cell r="H11888">
            <v>11744.64</v>
          </cell>
        </row>
        <row r="11889">
          <cell r="A11889">
            <v>500736</v>
          </cell>
          <cell r="H11889">
            <v>6361.68</v>
          </cell>
        </row>
        <row r="11890">
          <cell r="A11890">
            <v>501988</v>
          </cell>
          <cell r="H11890">
            <v>6800</v>
          </cell>
        </row>
        <row r="11891">
          <cell r="A11891">
            <v>502850</v>
          </cell>
          <cell r="H11891">
            <v>16080</v>
          </cell>
        </row>
        <row r="11892">
          <cell r="A11892">
            <v>503005</v>
          </cell>
          <cell r="H11892">
            <v>119.99</v>
          </cell>
        </row>
        <row r="11893">
          <cell r="A11893">
            <v>503005</v>
          </cell>
          <cell r="H11893">
            <v>3453.6</v>
          </cell>
        </row>
        <row r="11894">
          <cell r="A11894">
            <v>800280</v>
          </cell>
          <cell r="H11894">
            <v>190.21</v>
          </cell>
        </row>
        <row r="11895">
          <cell r="A11895">
            <v>800280</v>
          </cell>
          <cell r="H11895">
            <v>8634</v>
          </cell>
        </row>
        <row r="11896">
          <cell r="A11896">
            <v>191352</v>
          </cell>
          <cell r="H11896">
            <v>3672.72</v>
          </cell>
        </row>
        <row r="11897">
          <cell r="A11897">
            <v>100071</v>
          </cell>
          <cell r="H11897">
            <v>23598</v>
          </cell>
        </row>
        <row r="11898">
          <cell r="A11898">
            <v>100128</v>
          </cell>
          <cell r="H11898">
            <v>3150</v>
          </cell>
        </row>
        <row r="11899">
          <cell r="A11899">
            <v>100143</v>
          </cell>
          <cell r="H11899">
            <v>810</v>
          </cell>
        </row>
        <row r="11900">
          <cell r="A11900">
            <v>100578</v>
          </cell>
          <cell r="H11900">
            <v>1270</v>
          </cell>
        </row>
        <row r="11901">
          <cell r="A11901">
            <v>100578</v>
          </cell>
          <cell r="H11901">
            <v>635</v>
          </cell>
        </row>
        <row r="11902">
          <cell r="A11902">
            <v>101304</v>
          </cell>
          <cell r="H11902">
            <v>1500</v>
          </cell>
        </row>
        <row r="11903">
          <cell r="A11903">
            <v>101304</v>
          </cell>
          <cell r="H11903">
            <v>635</v>
          </cell>
        </row>
        <row r="11904">
          <cell r="A11904">
            <v>101421</v>
          </cell>
          <cell r="H11904">
            <v>102</v>
          </cell>
        </row>
        <row r="11905">
          <cell r="A11905">
            <v>101422</v>
          </cell>
          <cell r="H11905">
            <v>1496</v>
          </cell>
        </row>
        <row r="11906">
          <cell r="A11906">
            <v>101422</v>
          </cell>
          <cell r="H11906">
            <v>1598</v>
          </cell>
        </row>
        <row r="11907">
          <cell r="A11907">
            <v>101422</v>
          </cell>
          <cell r="H11907">
            <v>68</v>
          </cell>
        </row>
        <row r="11908">
          <cell r="A11908">
            <v>101568</v>
          </cell>
          <cell r="H11908">
            <v>38.33</v>
          </cell>
        </row>
        <row r="11909">
          <cell r="A11909">
            <v>101568</v>
          </cell>
          <cell r="H11909">
            <v>95</v>
          </cell>
        </row>
        <row r="11910">
          <cell r="A11910">
            <v>101568</v>
          </cell>
          <cell r="H11910">
            <v>125</v>
          </cell>
        </row>
        <row r="11911">
          <cell r="A11911">
            <v>102288</v>
          </cell>
          <cell r="H11911">
            <v>1128</v>
          </cell>
        </row>
        <row r="11912">
          <cell r="A11912">
            <v>102315</v>
          </cell>
          <cell r="H11912">
            <v>2940</v>
          </cell>
        </row>
        <row r="11913">
          <cell r="A11913">
            <v>102315</v>
          </cell>
          <cell r="H11913">
            <v>29400</v>
          </cell>
        </row>
        <row r="11914">
          <cell r="A11914">
            <v>102418</v>
          </cell>
          <cell r="H11914">
            <v>1170</v>
          </cell>
        </row>
        <row r="11915">
          <cell r="A11915">
            <v>102418</v>
          </cell>
          <cell r="H11915">
            <v>108</v>
          </cell>
        </row>
        <row r="11916">
          <cell r="A11916">
            <v>102447</v>
          </cell>
          <cell r="H11916">
            <v>1326.92</v>
          </cell>
        </row>
        <row r="11917">
          <cell r="A11917">
            <v>190204</v>
          </cell>
          <cell r="H11917">
            <v>340</v>
          </cell>
        </row>
        <row r="11918">
          <cell r="A11918">
            <v>190230</v>
          </cell>
          <cell r="H11918">
            <v>1568</v>
          </cell>
        </row>
        <row r="11919">
          <cell r="A11919">
            <v>190230</v>
          </cell>
          <cell r="H11919">
            <v>10417.049999999999</v>
          </cell>
        </row>
        <row r="11920">
          <cell r="A11920">
            <v>191119</v>
          </cell>
          <cell r="H11920">
            <v>400</v>
          </cell>
        </row>
        <row r="11921">
          <cell r="A11921">
            <v>191545</v>
          </cell>
          <cell r="H11921">
            <v>1440</v>
          </cell>
        </row>
        <row r="11922">
          <cell r="A11922">
            <v>192144</v>
          </cell>
          <cell r="H11922">
            <v>4140</v>
          </cell>
        </row>
        <row r="11923">
          <cell r="A11923">
            <v>192222</v>
          </cell>
          <cell r="H11923">
            <v>400</v>
          </cell>
        </row>
        <row r="11924">
          <cell r="A11924">
            <v>192259</v>
          </cell>
          <cell r="H11924">
            <v>600</v>
          </cell>
        </row>
        <row r="11925">
          <cell r="A11925">
            <v>502036</v>
          </cell>
          <cell r="H11925">
            <v>2520</v>
          </cell>
        </row>
        <row r="11926">
          <cell r="A11926">
            <v>502911</v>
          </cell>
          <cell r="H11926">
            <v>250</v>
          </cell>
        </row>
        <row r="11927">
          <cell r="A11927">
            <v>502911</v>
          </cell>
          <cell r="H11927">
            <v>190</v>
          </cell>
        </row>
        <row r="11928">
          <cell r="A11928">
            <v>502911</v>
          </cell>
          <cell r="H11928">
            <v>38.33</v>
          </cell>
        </row>
        <row r="11929">
          <cell r="A11929">
            <v>502943</v>
          </cell>
          <cell r="H11929">
            <v>72</v>
          </cell>
        </row>
        <row r="11930">
          <cell r="A11930">
            <v>502943</v>
          </cell>
          <cell r="H11930">
            <v>780</v>
          </cell>
        </row>
        <row r="11931">
          <cell r="A11931">
            <v>800195</v>
          </cell>
          <cell r="H11931">
            <v>54.35</v>
          </cell>
        </row>
        <row r="11932">
          <cell r="A11932">
            <v>800195</v>
          </cell>
          <cell r="H11932">
            <v>786</v>
          </cell>
        </row>
        <row r="11933">
          <cell r="A11933">
            <v>800283</v>
          </cell>
          <cell r="H11933">
            <v>4563.47</v>
          </cell>
        </row>
        <row r="11934">
          <cell r="A11934">
            <v>900265</v>
          </cell>
          <cell r="H11934">
            <v>125</v>
          </cell>
        </row>
        <row r="11935">
          <cell r="A11935">
            <v>900265</v>
          </cell>
          <cell r="H11935">
            <v>95</v>
          </cell>
        </row>
        <row r="11936">
          <cell r="A11936">
            <v>900265</v>
          </cell>
          <cell r="H11936">
            <v>38.33</v>
          </cell>
        </row>
        <row r="11937">
          <cell r="A11937">
            <v>100838</v>
          </cell>
          <cell r="H11937">
            <v>9028.7999999999993</v>
          </cell>
        </row>
        <row r="11938">
          <cell r="A11938">
            <v>100850</v>
          </cell>
          <cell r="H11938">
            <v>6480</v>
          </cell>
        </row>
        <row r="11939">
          <cell r="A11939">
            <v>100892</v>
          </cell>
          <cell r="H11939">
            <v>7752</v>
          </cell>
        </row>
        <row r="11940">
          <cell r="A11940">
            <v>100907</v>
          </cell>
          <cell r="H11940">
            <v>1290</v>
          </cell>
        </row>
        <row r="11941">
          <cell r="A11941">
            <v>100972</v>
          </cell>
          <cell r="H11941">
            <v>5916</v>
          </cell>
        </row>
        <row r="11942">
          <cell r="A11942">
            <v>100972</v>
          </cell>
          <cell r="H11942">
            <v>117.63</v>
          </cell>
        </row>
        <row r="11943">
          <cell r="A11943">
            <v>101423</v>
          </cell>
          <cell r="H11943">
            <v>7412</v>
          </cell>
        </row>
        <row r="11944">
          <cell r="A11944">
            <v>101533</v>
          </cell>
          <cell r="H11944">
            <v>325</v>
          </cell>
        </row>
        <row r="11945">
          <cell r="A11945">
            <v>102297</v>
          </cell>
          <cell r="H11945">
            <v>786</v>
          </cell>
        </row>
        <row r="11946">
          <cell r="A11946">
            <v>102350</v>
          </cell>
          <cell r="H11946">
            <v>2358</v>
          </cell>
        </row>
        <row r="11947">
          <cell r="A11947">
            <v>102350</v>
          </cell>
          <cell r="H11947">
            <v>2358</v>
          </cell>
        </row>
        <row r="11948">
          <cell r="A11948">
            <v>102451</v>
          </cell>
          <cell r="H11948">
            <v>555.5</v>
          </cell>
        </row>
        <row r="11949">
          <cell r="A11949">
            <v>102530</v>
          </cell>
          <cell r="H11949">
            <v>15400</v>
          </cell>
        </row>
        <row r="11950">
          <cell r="A11950">
            <v>102530</v>
          </cell>
          <cell r="H11950">
            <v>3960</v>
          </cell>
        </row>
        <row r="11951">
          <cell r="A11951">
            <v>191226</v>
          </cell>
          <cell r="H11951">
            <v>786</v>
          </cell>
        </row>
        <row r="11952">
          <cell r="A11952">
            <v>191226</v>
          </cell>
          <cell r="H11952">
            <v>51</v>
          </cell>
        </row>
        <row r="11953">
          <cell r="A11953">
            <v>191388</v>
          </cell>
          <cell r="H11953">
            <v>2520</v>
          </cell>
        </row>
        <row r="11954">
          <cell r="A11954">
            <v>191388</v>
          </cell>
          <cell r="H11954">
            <v>1380</v>
          </cell>
        </row>
        <row r="11955">
          <cell r="A11955">
            <v>191388</v>
          </cell>
          <cell r="H11955">
            <v>4080</v>
          </cell>
        </row>
        <row r="11956">
          <cell r="A11956">
            <v>191822</v>
          </cell>
          <cell r="H11956">
            <v>9006</v>
          </cell>
        </row>
        <row r="11957">
          <cell r="A11957">
            <v>192052</v>
          </cell>
          <cell r="H11957">
            <v>1000</v>
          </cell>
        </row>
        <row r="11958">
          <cell r="A11958">
            <v>192053</v>
          </cell>
          <cell r="H11958">
            <v>1720</v>
          </cell>
        </row>
        <row r="11959">
          <cell r="A11959">
            <v>192077</v>
          </cell>
          <cell r="H11959">
            <v>680</v>
          </cell>
        </row>
        <row r="11960">
          <cell r="A11960">
            <v>192092</v>
          </cell>
          <cell r="H11960">
            <v>5342.44</v>
          </cell>
        </row>
        <row r="11961">
          <cell r="A11961">
            <v>500139</v>
          </cell>
          <cell r="H11961">
            <v>5400</v>
          </cell>
        </row>
        <row r="11962">
          <cell r="A11962">
            <v>500801</v>
          </cell>
          <cell r="H11962">
            <v>254</v>
          </cell>
        </row>
        <row r="11963">
          <cell r="A11963">
            <v>500813</v>
          </cell>
          <cell r="H11963">
            <v>132</v>
          </cell>
        </row>
        <row r="11964">
          <cell r="A11964">
            <v>500813</v>
          </cell>
          <cell r="H11964">
            <v>6600</v>
          </cell>
        </row>
        <row r="11965">
          <cell r="A11965">
            <v>501079</v>
          </cell>
          <cell r="H11965">
            <v>3672</v>
          </cell>
        </row>
        <row r="11966">
          <cell r="A11966">
            <v>800231</v>
          </cell>
          <cell r="H11966">
            <v>5400</v>
          </cell>
        </row>
        <row r="11967">
          <cell r="A11967">
            <v>900328</v>
          </cell>
          <cell r="H11967">
            <v>7344</v>
          </cell>
        </row>
        <row r="11968">
          <cell r="A11968">
            <v>900328</v>
          </cell>
          <cell r="H11968">
            <v>164.36</v>
          </cell>
        </row>
        <row r="11969">
          <cell r="A11969">
            <v>100086</v>
          </cell>
          <cell r="H11969">
            <v>540</v>
          </cell>
        </row>
        <row r="11970">
          <cell r="A11970">
            <v>100667</v>
          </cell>
          <cell r="H11970">
            <v>15840</v>
          </cell>
        </row>
        <row r="11971">
          <cell r="A11971">
            <v>100949</v>
          </cell>
          <cell r="H11971">
            <v>9787.2000000000007</v>
          </cell>
        </row>
        <row r="11972">
          <cell r="A11972">
            <v>101221</v>
          </cell>
          <cell r="H11972">
            <v>819</v>
          </cell>
        </row>
        <row r="11973">
          <cell r="A11973">
            <v>102447</v>
          </cell>
          <cell r="H11973">
            <v>1191.52</v>
          </cell>
        </row>
        <row r="11974">
          <cell r="A11974">
            <v>192060</v>
          </cell>
          <cell r="H11974">
            <v>1080</v>
          </cell>
        </row>
        <row r="11975">
          <cell r="A11975">
            <v>192144</v>
          </cell>
          <cell r="H11975">
            <v>900</v>
          </cell>
        </row>
        <row r="11976">
          <cell r="A11976">
            <v>192255</v>
          </cell>
          <cell r="H11976">
            <v>2880</v>
          </cell>
        </row>
        <row r="11977">
          <cell r="A11977">
            <v>192257</v>
          </cell>
          <cell r="H11977">
            <v>370</v>
          </cell>
        </row>
        <row r="11978">
          <cell r="A11978">
            <v>200450</v>
          </cell>
          <cell r="H11978">
            <v>389</v>
          </cell>
        </row>
        <row r="11979">
          <cell r="A11979">
            <v>501130</v>
          </cell>
          <cell r="H11979">
            <v>1728</v>
          </cell>
        </row>
        <row r="11980">
          <cell r="A11980">
            <v>900271</v>
          </cell>
          <cell r="H11980">
            <v>768</v>
          </cell>
        </row>
        <row r="11981">
          <cell r="A11981">
            <v>900271</v>
          </cell>
          <cell r="H11981">
            <v>2304</v>
          </cell>
        </row>
        <row r="11982">
          <cell r="A11982">
            <v>100030</v>
          </cell>
          <cell r="H11982">
            <v>359</v>
          </cell>
        </row>
        <row r="11983">
          <cell r="A11983">
            <v>100171</v>
          </cell>
          <cell r="H11983">
            <v>7500</v>
          </cell>
        </row>
        <row r="11984">
          <cell r="A11984">
            <v>100838</v>
          </cell>
          <cell r="H11984">
            <v>438.6</v>
          </cell>
        </row>
        <row r="11985">
          <cell r="A11985">
            <v>101043</v>
          </cell>
          <cell r="H11985">
            <v>13400</v>
          </cell>
        </row>
        <row r="11986">
          <cell r="A11986">
            <v>101063</v>
          </cell>
          <cell r="H11986">
            <v>2458</v>
          </cell>
        </row>
        <row r="11987">
          <cell r="A11987">
            <v>102139</v>
          </cell>
          <cell r="H11987">
            <v>872</v>
          </cell>
        </row>
        <row r="11988">
          <cell r="A11988">
            <v>102143</v>
          </cell>
          <cell r="H11988">
            <v>504</v>
          </cell>
        </row>
        <row r="11989">
          <cell r="A11989">
            <v>102316</v>
          </cell>
          <cell r="H11989">
            <v>2010</v>
          </cell>
        </row>
        <row r="11990">
          <cell r="A11990">
            <v>102316</v>
          </cell>
          <cell r="H11990">
            <v>20100</v>
          </cell>
        </row>
        <row r="11991">
          <cell r="A11991">
            <v>102417</v>
          </cell>
          <cell r="H11991">
            <v>72</v>
          </cell>
        </row>
        <row r="11992">
          <cell r="A11992">
            <v>102417</v>
          </cell>
          <cell r="H11992">
            <v>780</v>
          </cell>
        </row>
        <row r="11993">
          <cell r="A11993">
            <v>102447</v>
          </cell>
          <cell r="H11993">
            <v>1120</v>
          </cell>
        </row>
        <row r="11994">
          <cell r="A11994">
            <v>102447</v>
          </cell>
          <cell r="H11994">
            <v>765</v>
          </cell>
        </row>
        <row r="11995">
          <cell r="A11995">
            <v>190027</v>
          </cell>
          <cell r="H11995">
            <v>4012.8</v>
          </cell>
        </row>
        <row r="11996">
          <cell r="A11996">
            <v>190058</v>
          </cell>
          <cell r="H11996">
            <v>5099.6000000000004</v>
          </cell>
        </row>
        <row r="11997">
          <cell r="A11997">
            <v>190897</v>
          </cell>
          <cell r="H11997">
            <v>604</v>
          </cell>
        </row>
        <row r="11998">
          <cell r="A11998">
            <v>190898</v>
          </cell>
          <cell r="H11998">
            <v>4996</v>
          </cell>
        </row>
        <row r="11999">
          <cell r="A11999">
            <v>191215</v>
          </cell>
          <cell r="H11999">
            <v>7374</v>
          </cell>
        </row>
        <row r="12000">
          <cell r="A12000">
            <v>191515</v>
          </cell>
          <cell r="H12000">
            <v>85</v>
          </cell>
        </row>
        <row r="12001">
          <cell r="A12001">
            <v>191515</v>
          </cell>
          <cell r="H12001">
            <v>268.55</v>
          </cell>
        </row>
        <row r="12002">
          <cell r="A12002">
            <v>191515</v>
          </cell>
          <cell r="H12002">
            <v>90</v>
          </cell>
        </row>
        <row r="12003">
          <cell r="A12003">
            <v>191745</v>
          </cell>
          <cell r="H12003">
            <v>6236.36</v>
          </cell>
        </row>
        <row r="12004">
          <cell r="A12004">
            <v>191776</v>
          </cell>
          <cell r="H12004">
            <v>1229</v>
          </cell>
        </row>
        <row r="12005">
          <cell r="A12005">
            <v>192265</v>
          </cell>
          <cell r="H12005">
            <v>54.79</v>
          </cell>
        </row>
        <row r="12006">
          <cell r="A12006">
            <v>192265</v>
          </cell>
          <cell r="H12006">
            <v>3000</v>
          </cell>
        </row>
        <row r="12007">
          <cell r="A12007">
            <v>192265</v>
          </cell>
          <cell r="H12007">
            <v>359</v>
          </cell>
        </row>
        <row r="12008">
          <cell r="A12008">
            <v>500345</v>
          </cell>
          <cell r="H12008">
            <v>189</v>
          </cell>
        </row>
        <row r="12009">
          <cell r="A12009">
            <v>501732</v>
          </cell>
          <cell r="H12009">
            <v>1404</v>
          </cell>
        </row>
        <row r="12010">
          <cell r="A12010">
            <v>800028</v>
          </cell>
          <cell r="H12010">
            <v>330</v>
          </cell>
        </row>
        <row r="12011">
          <cell r="A12011">
            <v>100145</v>
          </cell>
          <cell r="H12011">
            <v>9810</v>
          </cell>
        </row>
        <row r="12012">
          <cell r="A12012">
            <v>100202</v>
          </cell>
          <cell r="H12012">
            <v>7125</v>
          </cell>
        </row>
        <row r="12013">
          <cell r="A12013">
            <v>100215</v>
          </cell>
          <cell r="H12013">
            <v>4275</v>
          </cell>
        </row>
        <row r="12014">
          <cell r="A12014">
            <v>100631</v>
          </cell>
          <cell r="H12014">
            <v>5700</v>
          </cell>
        </row>
        <row r="12015">
          <cell r="A12015">
            <v>100708</v>
          </cell>
          <cell r="H12015">
            <v>6102</v>
          </cell>
        </row>
        <row r="12016">
          <cell r="A12016">
            <v>101101</v>
          </cell>
          <cell r="H12016">
            <v>2152.3200000000002</v>
          </cell>
        </row>
        <row r="12017">
          <cell r="A12017">
            <v>101353</v>
          </cell>
          <cell r="H12017">
            <v>2337.65</v>
          </cell>
        </row>
        <row r="12018">
          <cell r="A12018">
            <v>101353</v>
          </cell>
          <cell r="H12018">
            <v>3896.08</v>
          </cell>
        </row>
        <row r="12019">
          <cell r="A12019">
            <v>101555</v>
          </cell>
          <cell r="H12019">
            <v>3690</v>
          </cell>
        </row>
        <row r="12020">
          <cell r="A12020">
            <v>190028</v>
          </cell>
          <cell r="H12020">
            <v>8025.6</v>
          </cell>
        </row>
        <row r="12021">
          <cell r="A12021">
            <v>190028</v>
          </cell>
          <cell r="H12021">
            <v>11536.8</v>
          </cell>
        </row>
        <row r="12022">
          <cell r="A12022">
            <v>190896</v>
          </cell>
          <cell r="H12022">
            <v>2447</v>
          </cell>
        </row>
        <row r="12023">
          <cell r="A12023">
            <v>191618</v>
          </cell>
          <cell r="H12023">
            <v>48384</v>
          </cell>
        </row>
        <row r="12024">
          <cell r="A12024">
            <v>191644</v>
          </cell>
          <cell r="H12024">
            <v>567</v>
          </cell>
        </row>
        <row r="12025">
          <cell r="A12025">
            <v>192153</v>
          </cell>
          <cell r="H12025">
            <v>2152.3200000000002</v>
          </cell>
        </row>
        <row r="12026">
          <cell r="A12026">
            <v>192254</v>
          </cell>
          <cell r="H12026">
            <v>359</v>
          </cell>
        </row>
        <row r="12027">
          <cell r="A12027">
            <v>192254</v>
          </cell>
          <cell r="H12027">
            <v>1128</v>
          </cell>
        </row>
        <row r="12028">
          <cell r="A12028">
            <v>192254</v>
          </cell>
          <cell r="H12028">
            <v>119.46</v>
          </cell>
        </row>
        <row r="12029">
          <cell r="A12029">
            <v>201103</v>
          </cell>
          <cell r="H12029">
            <v>2850</v>
          </cell>
        </row>
        <row r="12030">
          <cell r="A12030">
            <v>201274</v>
          </cell>
          <cell r="H12030">
            <v>327.5</v>
          </cell>
        </row>
        <row r="12031">
          <cell r="A12031">
            <v>201274</v>
          </cell>
          <cell r="H12031">
            <v>9540</v>
          </cell>
        </row>
        <row r="12032">
          <cell r="A12032">
            <v>201274</v>
          </cell>
          <cell r="H12032">
            <v>458.5</v>
          </cell>
        </row>
        <row r="12033">
          <cell r="A12033">
            <v>201274</v>
          </cell>
          <cell r="H12033">
            <v>458.5</v>
          </cell>
        </row>
        <row r="12034">
          <cell r="A12034">
            <v>201274</v>
          </cell>
          <cell r="H12034">
            <v>262</v>
          </cell>
        </row>
        <row r="12035">
          <cell r="A12035">
            <v>201274</v>
          </cell>
          <cell r="H12035">
            <v>2410.5</v>
          </cell>
        </row>
        <row r="12036">
          <cell r="A12036">
            <v>201274</v>
          </cell>
          <cell r="H12036">
            <v>262</v>
          </cell>
        </row>
        <row r="12037">
          <cell r="A12037">
            <v>201274</v>
          </cell>
          <cell r="H12037">
            <v>1375.5</v>
          </cell>
        </row>
        <row r="12038">
          <cell r="A12038">
            <v>201274</v>
          </cell>
          <cell r="H12038">
            <v>3937</v>
          </cell>
        </row>
        <row r="12039">
          <cell r="A12039">
            <v>500275</v>
          </cell>
          <cell r="H12039">
            <v>1406</v>
          </cell>
        </row>
        <row r="12040">
          <cell r="A12040">
            <v>501306</v>
          </cell>
          <cell r="H12040">
            <v>4680</v>
          </cell>
        </row>
        <row r="12041">
          <cell r="A12041">
            <v>100036</v>
          </cell>
          <cell r="H12041">
            <v>7221</v>
          </cell>
        </row>
        <row r="12042">
          <cell r="A12042">
            <v>100036</v>
          </cell>
          <cell r="H12042">
            <v>551</v>
          </cell>
        </row>
        <row r="12043">
          <cell r="A12043">
            <v>100998</v>
          </cell>
          <cell r="H12043">
            <v>6361.68</v>
          </cell>
        </row>
        <row r="12044">
          <cell r="A12044">
            <v>100998</v>
          </cell>
          <cell r="H12044">
            <v>5872.32</v>
          </cell>
        </row>
        <row r="12045">
          <cell r="A12045">
            <v>101426</v>
          </cell>
          <cell r="H12045">
            <v>2584</v>
          </cell>
        </row>
        <row r="12046">
          <cell r="A12046">
            <v>190241</v>
          </cell>
          <cell r="H12046">
            <v>770</v>
          </cell>
        </row>
        <row r="12047">
          <cell r="A12047">
            <v>190360</v>
          </cell>
          <cell r="H12047">
            <v>6636</v>
          </cell>
        </row>
        <row r="12048">
          <cell r="A12048">
            <v>191399</v>
          </cell>
          <cell r="H12048">
            <v>4608</v>
          </cell>
        </row>
        <row r="12049">
          <cell r="A12049">
            <v>191681</v>
          </cell>
          <cell r="H12049">
            <v>7340.4</v>
          </cell>
        </row>
        <row r="12050">
          <cell r="A12050">
            <v>192144</v>
          </cell>
          <cell r="H12050">
            <v>900</v>
          </cell>
        </row>
        <row r="12051">
          <cell r="A12051">
            <v>192246</v>
          </cell>
          <cell r="H12051">
            <v>2100</v>
          </cell>
        </row>
        <row r="12052">
          <cell r="A12052">
            <v>500573</v>
          </cell>
          <cell r="H12052">
            <v>1949.99</v>
          </cell>
        </row>
        <row r="12053">
          <cell r="A12053">
            <v>500737</v>
          </cell>
          <cell r="H12053">
            <v>17127.599999999999</v>
          </cell>
        </row>
        <row r="12054">
          <cell r="A12054">
            <v>500743</v>
          </cell>
          <cell r="H12054">
            <v>4170.54</v>
          </cell>
        </row>
        <row r="12055">
          <cell r="A12055">
            <v>500746</v>
          </cell>
          <cell r="H12055">
            <v>3704.99</v>
          </cell>
        </row>
        <row r="12056">
          <cell r="A12056">
            <v>501051</v>
          </cell>
          <cell r="H12056">
            <v>5040</v>
          </cell>
        </row>
        <row r="12057">
          <cell r="A12057">
            <v>502440</v>
          </cell>
          <cell r="H12057">
            <v>1332</v>
          </cell>
        </row>
        <row r="12058">
          <cell r="A12058">
            <v>502943</v>
          </cell>
          <cell r="H12058">
            <v>1560</v>
          </cell>
        </row>
        <row r="12059">
          <cell r="A12059">
            <v>502943</v>
          </cell>
          <cell r="H12059">
            <v>144</v>
          </cell>
        </row>
        <row r="12060">
          <cell r="A12060">
            <v>800069</v>
          </cell>
          <cell r="H12060">
            <v>1967.79</v>
          </cell>
        </row>
        <row r="12061">
          <cell r="A12061">
            <v>800088</v>
          </cell>
          <cell r="H12061">
            <v>3840</v>
          </cell>
        </row>
        <row r="12062">
          <cell r="A12062">
            <v>900233</v>
          </cell>
          <cell r="H12062">
            <v>4320</v>
          </cell>
        </row>
        <row r="12063">
          <cell r="A12063">
            <v>100129</v>
          </cell>
          <cell r="H12063">
            <v>5568</v>
          </cell>
        </row>
        <row r="12064">
          <cell r="A12064">
            <v>100166</v>
          </cell>
          <cell r="H12064">
            <v>612</v>
          </cell>
        </row>
        <row r="12065">
          <cell r="A12065">
            <v>100431</v>
          </cell>
          <cell r="H12065">
            <v>202</v>
          </cell>
        </row>
        <row r="12066">
          <cell r="A12066">
            <v>101217</v>
          </cell>
          <cell r="H12066">
            <v>5550.93</v>
          </cell>
        </row>
        <row r="12067">
          <cell r="A12067">
            <v>101425</v>
          </cell>
          <cell r="H12067">
            <v>1836</v>
          </cell>
        </row>
        <row r="12068">
          <cell r="A12068">
            <v>102480</v>
          </cell>
          <cell r="H12068">
            <v>5184</v>
          </cell>
        </row>
        <row r="12069">
          <cell r="A12069">
            <v>190371</v>
          </cell>
          <cell r="H12069">
            <v>1650</v>
          </cell>
        </row>
        <row r="12070">
          <cell r="A12070">
            <v>191553</v>
          </cell>
          <cell r="H12070">
            <v>888</v>
          </cell>
        </row>
        <row r="12071">
          <cell r="A12071">
            <v>191766</v>
          </cell>
          <cell r="H12071">
            <v>2280</v>
          </cell>
        </row>
        <row r="12072">
          <cell r="A12072">
            <v>191966</v>
          </cell>
          <cell r="H12072">
            <v>540</v>
          </cell>
        </row>
        <row r="12073">
          <cell r="A12073">
            <v>191966</v>
          </cell>
          <cell r="H12073">
            <v>141.72999999999999</v>
          </cell>
        </row>
        <row r="12074">
          <cell r="A12074">
            <v>192266</v>
          </cell>
          <cell r="H12074">
            <v>8064</v>
          </cell>
        </row>
        <row r="12075">
          <cell r="A12075">
            <v>192266</v>
          </cell>
          <cell r="H12075">
            <v>359</v>
          </cell>
        </row>
        <row r="12076">
          <cell r="A12076">
            <v>192268</v>
          </cell>
          <cell r="H12076">
            <v>46</v>
          </cell>
        </row>
        <row r="12077">
          <cell r="A12077">
            <v>192268</v>
          </cell>
          <cell r="H12077">
            <v>600</v>
          </cell>
        </row>
        <row r="12078">
          <cell r="A12078">
            <v>192272</v>
          </cell>
          <cell r="H12078">
            <v>600</v>
          </cell>
        </row>
        <row r="12079">
          <cell r="A12079">
            <v>500344</v>
          </cell>
          <cell r="H12079">
            <v>5066.3900000000003</v>
          </cell>
        </row>
        <row r="12080">
          <cell r="A12080">
            <v>500344</v>
          </cell>
          <cell r="H12080">
            <v>254</v>
          </cell>
        </row>
        <row r="12081">
          <cell r="A12081">
            <v>501059</v>
          </cell>
          <cell r="H12081">
            <v>8400</v>
          </cell>
        </row>
        <row r="12082">
          <cell r="A12082">
            <v>501987</v>
          </cell>
          <cell r="H12082">
            <v>10200</v>
          </cell>
        </row>
        <row r="12083">
          <cell r="A12083">
            <v>100333</v>
          </cell>
          <cell r="H12083">
            <v>2376</v>
          </cell>
        </row>
        <row r="12084">
          <cell r="A12084">
            <v>100334</v>
          </cell>
          <cell r="H12084">
            <v>1980</v>
          </cell>
        </row>
        <row r="12085">
          <cell r="A12085">
            <v>100850</v>
          </cell>
          <cell r="H12085">
            <v>4320</v>
          </cell>
        </row>
        <row r="12086">
          <cell r="A12086">
            <v>102455</v>
          </cell>
          <cell r="H12086">
            <v>1320</v>
          </cell>
        </row>
        <row r="12087">
          <cell r="A12087">
            <v>190027</v>
          </cell>
          <cell r="H12087">
            <v>4012.8</v>
          </cell>
        </row>
        <row r="12088">
          <cell r="A12088">
            <v>190053</v>
          </cell>
          <cell r="H12088">
            <v>125.4</v>
          </cell>
        </row>
        <row r="12089">
          <cell r="A12089">
            <v>190053</v>
          </cell>
          <cell r="H12089">
            <v>2884.2</v>
          </cell>
        </row>
        <row r="12090">
          <cell r="A12090">
            <v>190057</v>
          </cell>
          <cell r="H12090">
            <v>11913</v>
          </cell>
        </row>
        <row r="12091">
          <cell r="A12091">
            <v>190057</v>
          </cell>
          <cell r="H12091">
            <v>125.4</v>
          </cell>
        </row>
        <row r="12092">
          <cell r="A12092">
            <v>190204</v>
          </cell>
          <cell r="H12092">
            <v>360</v>
          </cell>
        </row>
        <row r="12093">
          <cell r="A12093">
            <v>190990</v>
          </cell>
          <cell r="H12093">
            <v>1089.1199999999999</v>
          </cell>
        </row>
        <row r="12094">
          <cell r="A12094">
            <v>190990</v>
          </cell>
          <cell r="H12094">
            <v>822</v>
          </cell>
        </row>
        <row r="12095">
          <cell r="A12095">
            <v>190990</v>
          </cell>
          <cell r="H12095">
            <v>754.8</v>
          </cell>
        </row>
        <row r="12096">
          <cell r="A12096">
            <v>190990</v>
          </cell>
          <cell r="H12096">
            <v>685.44</v>
          </cell>
        </row>
        <row r="12097">
          <cell r="A12097">
            <v>190990</v>
          </cell>
          <cell r="H12097">
            <v>311.47000000000003</v>
          </cell>
        </row>
        <row r="12098">
          <cell r="A12098">
            <v>190990</v>
          </cell>
          <cell r="H12098">
            <v>1440</v>
          </cell>
        </row>
        <row r="12099">
          <cell r="A12099">
            <v>191119</v>
          </cell>
          <cell r="H12099">
            <v>3511.2</v>
          </cell>
        </row>
        <row r="12100">
          <cell r="A12100">
            <v>192267</v>
          </cell>
          <cell r="H12100">
            <v>359</v>
          </cell>
        </row>
        <row r="12101">
          <cell r="A12101">
            <v>192267</v>
          </cell>
          <cell r="H12101">
            <v>5040</v>
          </cell>
        </row>
        <row r="12102">
          <cell r="A12102">
            <v>192270</v>
          </cell>
          <cell r="H12102">
            <v>1680</v>
          </cell>
        </row>
        <row r="12103">
          <cell r="A12103">
            <v>192270</v>
          </cell>
          <cell r="H12103">
            <v>55</v>
          </cell>
        </row>
        <row r="12104">
          <cell r="A12104">
            <v>201122</v>
          </cell>
          <cell r="H12104">
            <v>360</v>
          </cell>
        </row>
        <row r="12105">
          <cell r="A12105">
            <v>500893</v>
          </cell>
          <cell r="H12105">
            <v>1440</v>
          </cell>
        </row>
        <row r="12106">
          <cell r="A12106">
            <v>501223</v>
          </cell>
          <cell r="H12106">
            <v>2016</v>
          </cell>
        </row>
        <row r="12107">
          <cell r="A12107">
            <v>501306</v>
          </cell>
          <cell r="H12107">
            <v>28220.400000000001</v>
          </cell>
        </row>
        <row r="12108">
          <cell r="A12108">
            <v>100389</v>
          </cell>
          <cell r="H12108">
            <v>4650</v>
          </cell>
        </row>
        <row r="12109">
          <cell r="A12109">
            <v>100925</v>
          </cell>
          <cell r="H12109">
            <v>3600</v>
          </cell>
        </row>
        <row r="12110">
          <cell r="A12110">
            <v>100982</v>
          </cell>
          <cell r="H12110">
            <v>444</v>
          </cell>
        </row>
        <row r="12111">
          <cell r="A12111">
            <v>101508</v>
          </cell>
          <cell r="H12111">
            <v>9792</v>
          </cell>
        </row>
        <row r="12112">
          <cell r="A12112">
            <v>102263</v>
          </cell>
          <cell r="H12112">
            <v>28.41</v>
          </cell>
        </row>
        <row r="12113">
          <cell r="A12113">
            <v>102263</v>
          </cell>
          <cell r="H12113">
            <v>198.87</v>
          </cell>
        </row>
        <row r="12114">
          <cell r="A12114">
            <v>102263</v>
          </cell>
          <cell r="H12114">
            <v>41</v>
          </cell>
        </row>
        <row r="12115">
          <cell r="A12115">
            <v>102263</v>
          </cell>
          <cell r="H12115">
            <v>297.08</v>
          </cell>
        </row>
        <row r="12116">
          <cell r="A12116">
            <v>102263</v>
          </cell>
          <cell r="H12116">
            <v>287</v>
          </cell>
        </row>
        <row r="12117">
          <cell r="A12117">
            <v>102263</v>
          </cell>
          <cell r="H12117">
            <v>41</v>
          </cell>
        </row>
        <row r="12118">
          <cell r="A12118">
            <v>102263</v>
          </cell>
          <cell r="H12118">
            <v>42.44</v>
          </cell>
        </row>
        <row r="12119">
          <cell r="A12119">
            <v>102263</v>
          </cell>
          <cell r="H12119">
            <v>67.28</v>
          </cell>
        </row>
        <row r="12120">
          <cell r="A12120">
            <v>102263</v>
          </cell>
          <cell r="H12120">
            <v>67.28</v>
          </cell>
        </row>
        <row r="12121">
          <cell r="A12121">
            <v>102263</v>
          </cell>
          <cell r="H12121">
            <v>42.44</v>
          </cell>
        </row>
        <row r="12122">
          <cell r="A12122">
            <v>102263</v>
          </cell>
          <cell r="H12122">
            <v>470.96</v>
          </cell>
        </row>
        <row r="12123">
          <cell r="A12123">
            <v>102263</v>
          </cell>
          <cell r="H12123">
            <v>28.41</v>
          </cell>
        </row>
        <row r="12124">
          <cell r="A12124">
            <v>102297</v>
          </cell>
          <cell r="H12124">
            <v>2358</v>
          </cell>
        </row>
        <row r="12125">
          <cell r="A12125">
            <v>102530</v>
          </cell>
          <cell r="H12125">
            <v>3400</v>
          </cell>
        </row>
        <row r="12126">
          <cell r="A12126">
            <v>190258</v>
          </cell>
          <cell r="H12126">
            <v>12876.8</v>
          </cell>
        </row>
        <row r="12127">
          <cell r="A12127">
            <v>190426</v>
          </cell>
          <cell r="H12127">
            <v>544.67999999999995</v>
          </cell>
        </row>
        <row r="12128">
          <cell r="A12128">
            <v>191098</v>
          </cell>
          <cell r="H12128">
            <v>655</v>
          </cell>
        </row>
        <row r="12129">
          <cell r="A12129">
            <v>191645</v>
          </cell>
          <cell r="H12129">
            <v>10797</v>
          </cell>
        </row>
        <row r="12130">
          <cell r="A12130">
            <v>192053</v>
          </cell>
          <cell r="H12130">
            <v>920</v>
          </cell>
        </row>
        <row r="12131">
          <cell r="A12131">
            <v>192222</v>
          </cell>
          <cell r="H12131">
            <v>7074</v>
          </cell>
        </row>
        <row r="12132">
          <cell r="A12132">
            <v>500746</v>
          </cell>
          <cell r="H12132">
            <v>2400</v>
          </cell>
        </row>
        <row r="12133">
          <cell r="A12133">
            <v>100217</v>
          </cell>
          <cell r="H12133">
            <v>381</v>
          </cell>
        </row>
        <row r="12134">
          <cell r="A12134">
            <v>100402</v>
          </cell>
          <cell r="H12134">
            <v>3960</v>
          </cell>
        </row>
        <row r="12135">
          <cell r="A12135">
            <v>101421</v>
          </cell>
          <cell r="H12135">
            <v>2040</v>
          </cell>
        </row>
        <row r="12136">
          <cell r="A12136">
            <v>101956</v>
          </cell>
          <cell r="H12136">
            <v>7752</v>
          </cell>
        </row>
        <row r="12137">
          <cell r="A12137">
            <v>101996</v>
          </cell>
          <cell r="H12137">
            <v>2080</v>
          </cell>
        </row>
        <row r="12138">
          <cell r="A12138">
            <v>101996</v>
          </cell>
          <cell r="H12138">
            <v>360</v>
          </cell>
        </row>
        <row r="12139">
          <cell r="A12139">
            <v>101996</v>
          </cell>
          <cell r="H12139">
            <v>146</v>
          </cell>
        </row>
        <row r="12140">
          <cell r="A12140">
            <v>191241</v>
          </cell>
          <cell r="H12140">
            <v>1200</v>
          </cell>
        </row>
        <row r="12141">
          <cell r="A12141">
            <v>191241</v>
          </cell>
          <cell r="H12141">
            <v>48</v>
          </cell>
        </row>
        <row r="12142">
          <cell r="A12142">
            <v>191553</v>
          </cell>
          <cell r="H12142">
            <v>888</v>
          </cell>
        </row>
        <row r="12143">
          <cell r="A12143">
            <v>191644</v>
          </cell>
          <cell r="H12143">
            <v>377.98</v>
          </cell>
        </row>
        <row r="12144">
          <cell r="A12144">
            <v>192077</v>
          </cell>
          <cell r="H12144">
            <v>40</v>
          </cell>
        </row>
        <row r="12145">
          <cell r="A12145">
            <v>502543</v>
          </cell>
          <cell r="H12145">
            <v>5040</v>
          </cell>
        </row>
        <row r="12146">
          <cell r="A12146">
            <v>502543</v>
          </cell>
          <cell r="H12146">
            <v>4032</v>
          </cell>
        </row>
        <row r="12147">
          <cell r="A12147">
            <v>503040</v>
          </cell>
          <cell r="H12147">
            <v>855</v>
          </cell>
        </row>
        <row r="12148">
          <cell r="A12148">
            <v>503040</v>
          </cell>
          <cell r="H12148">
            <v>1125</v>
          </cell>
        </row>
        <row r="12149">
          <cell r="A12149">
            <v>800282</v>
          </cell>
          <cell r="H12149">
            <v>17952</v>
          </cell>
        </row>
        <row r="12150">
          <cell r="A12150">
            <v>100129</v>
          </cell>
          <cell r="H12150">
            <v>1392</v>
          </cell>
        </row>
        <row r="12151">
          <cell r="A12151">
            <v>100129</v>
          </cell>
          <cell r="H12151">
            <v>2088</v>
          </cell>
        </row>
        <row r="12152">
          <cell r="A12152">
            <v>100129</v>
          </cell>
          <cell r="H12152">
            <v>1392</v>
          </cell>
        </row>
        <row r="12153">
          <cell r="A12153">
            <v>100129</v>
          </cell>
          <cell r="H12153">
            <v>2784</v>
          </cell>
        </row>
        <row r="12154">
          <cell r="A12154">
            <v>100493</v>
          </cell>
          <cell r="H12154">
            <v>1600</v>
          </cell>
        </row>
        <row r="12155">
          <cell r="A12155">
            <v>100635</v>
          </cell>
          <cell r="H12155">
            <v>5100</v>
          </cell>
        </row>
        <row r="12156">
          <cell r="A12156">
            <v>101370</v>
          </cell>
          <cell r="H12156">
            <v>61248</v>
          </cell>
        </row>
        <row r="12157">
          <cell r="A12157">
            <v>101702</v>
          </cell>
          <cell r="H12157">
            <v>100</v>
          </cell>
        </row>
        <row r="12158">
          <cell r="A12158">
            <v>192230</v>
          </cell>
          <cell r="H12158">
            <v>4608</v>
          </cell>
        </row>
        <row r="12159">
          <cell r="A12159">
            <v>192286</v>
          </cell>
          <cell r="H12159">
            <v>250</v>
          </cell>
        </row>
        <row r="12160">
          <cell r="A12160">
            <v>192286</v>
          </cell>
          <cell r="H12160">
            <v>19422.900000000001</v>
          </cell>
        </row>
        <row r="12161">
          <cell r="A12161">
            <v>192286</v>
          </cell>
          <cell r="H12161">
            <v>250</v>
          </cell>
        </row>
        <row r="12162">
          <cell r="A12162">
            <v>192286</v>
          </cell>
          <cell r="H12162">
            <v>31988.16</v>
          </cell>
        </row>
        <row r="12163">
          <cell r="A12163">
            <v>501891</v>
          </cell>
          <cell r="H12163">
            <v>1572.24</v>
          </cell>
        </row>
        <row r="12164">
          <cell r="A12164">
            <v>502065</v>
          </cell>
          <cell r="H12164">
            <v>18702</v>
          </cell>
        </row>
        <row r="12165">
          <cell r="A12165">
            <v>502065</v>
          </cell>
          <cell r="H12165">
            <v>18702</v>
          </cell>
        </row>
        <row r="12166">
          <cell r="A12166">
            <v>502066</v>
          </cell>
          <cell r="H12166">
            <v>10440</v>
          </cell>
        </row>
        <row r="12167">
          <cell r="A12167">
            <v>100143</v>
          </cell>
          <cell r="H12167">
            <v>180</v>
          </cell>
        </row>
        <row r="12168">
          <cell r="A12168">
            <v>100224</v>
          </cell>
          <cell r="H12168">
            <v>9405</v>
          </cell>
        </row>
        <row r="12169">
          <cell r="A12169">
            <v>100241</v>
          </cell>
          <cell r="H12169">
            <v>936</v>
          </cell>
        </row>
        <row r="12170">
          <cell r="A12170">
            <v>102451</v>
          </cell>
          <cell r="H12170">
            <v>2121</v>
          </cell>
        </row>
        <row r="12171">
          <cell r="A12171">
            <v>102488</v>
          </cell>
          <cell r="H12171">
            <v>17326</v>
          </cell>
        </row>
        <row r="12172">
          <cell r="A12172">
            <v>102550</v>
          </cell>
          <cell r="H12172">
            <v>780</v>
          </cell>
        </row>
        <row r="12173">
          <cell r="A12173">
            <v>190937</v>
          </cell>
          <cell r="H12173">
            <v>53.53</v>
          </cell>
        </row>
        <row r="12174">
          <cell r="A12174">
            <v>190937</v>
          </cell>
          <cell r="H12174">
            <v>1440</v>
          </cell>
        </row>
        <row r="12175">
          <cell r="A12175">
            <v>190944</v>
          </cell>
          <cell r="H12175">
            <v>962.55</v>
          </cell>
        </row>
        <row r="12176">
          <cell r="A12176">
            <v>190944</v>
          </cell>
          <cell r="H12176">
            <v>1925.1</v>
          </cell>
        </row>
        <row r="12177">
          <cell r="A12177">
            <v>190944</v>
          </cell>
          <cell r="H12177">
            <v>962.55</v>
          </cell>
        </row>
        <row r="12178">
          <cell r="A12178">
            <v>191650</v>
          </cell>
          <cell r="H12178">
            <v>106</v>
          </cell>
        </row>
        <row r="12179">
          <cell r="A12179">
            <v>192223</v>
          </cell>
          <cell r="H12179">
            <v>2497.44</v>
          </cell>
        </row>
        <row r="12180">
          <cell r="A12180">
            <v>192274</v>
          </cell>
          <cell r="H12180">
            <v>428.4</v>
          </cell>
        </row>
        <row r="12181">
          <cell r="A12181">
            <v>192275</v>
          </cell>
          <cell r="H12181">
            <v>428.4</v>
          </cell>
        </row>
        <row r="12182">
          <cell r="A12182">
            <v>192276</v>
          </cell>
          <cell r="H12182">
            <v>428.4</v>
          </cell>
        </row>
        <row r="12183">
          <cell r="A12183">
            <v>192277</v>
          </cell>
          <cell r="H12183">
            <v>428.4</v>
          </cell>
        </row>
        <row r="12184">
          <cell r="A12184">
            <v>500275</v>
          </cell>
          <cell r="H12184">
            <v>1140</v>
          </cell>
        </row>
        <row r="12185">
          <cell r="A12185">
            <v>501113</v>
          </cell>
          <cell r="H12185">
            <v>244.04</v>
          </cell>
        </row>
        <row r="12186">
          <cell r="A12186">
            <v>501113</v>
          </cell>
          <cell r="H12186">
            <v>3200</v>
          </cell>
        </row>
        <row r="12187">
          <cell r="A12187">
            <v>501871</v>
          </cell>
          <cell r="H12187">
            <v>4440</v>
          </cell>
        </row>
        <row r="12188">
          <cell r="A12188">
            <v>502048</v>
          </cell>
          <cell r="H12188">
            <v>6182.3</v>
          </cell>
        </row>
        <row r="12189">
          <cell r="A12189">
            <v>502293</v>
          </cell>
          <cell r="H12189">
            <v>5100</v>
          </cell>
        </row>
        <row r="12190">
          <cell r="A12190">
            <v>900175</v>
          </cell>
          <cell r="H12190">
            <v>2400</v>
          </cell>
        </row>
        <row r="12191">
          <cell r="A12191">
            <v>900333</v>
          </cell>
          <cell r="H12191">
            <v>3054.48</v>
          </cell>
        </row>
        <row r="12192">
          <cell r="A12192">
            <v>100129</v>
          </cell>
          <cell r="H12192">
            <v>1392</v>
          </cell>
        </row>
        <row r="12193">
          <cell r="A12193">
            <v>100129</v>
          </cell>
          <cell r="H12193">
            <v>4872</v>
          </cell>
        </row>
        <row r="12194">
          <cell r="A12194">
            <v>100132</v>
          </cell>
          <cell r="H12194">
            <v>3439</v>
          </cell>
        </row>
        <row r="12195">
          <cell r="A12195">
            <v>100251</v>
          </cell>
          <cell r="H12195">
            <v>1080</v>
          </cell>
        </row>
        <row r="12196">
          <cell r="A12196">
            <v>101781</v>
          </cell>
          <cell r="H12196">
            <v>4104</v>
          </cell>
        </row>
        <row r="12197">
          <cell r="A12197">
            <v>101891</v>
          </cell>
          <cell r="H12197">
            <v>4104</v>
          </cell>
        </row>
        <row r="12198">
          <cell r="A12198">
            <v>101906</v>
          </cell>
          <cell r="H12198">
            <v>4104</v>
          </cell>
        </row>
        <row r="12199">
          <cell r="A12199">
            <v>191565</v>
          </cell>
          <cell r="H12199">
            <v>12168</v>
          </cell>
        </row>
        <row r="12200">
          <cell r="A12200">
            <v>192150</v>
          </cell>
          <cell r="H12200">
            <v>1550</v>
          </cell>
        </row>
        <row r="12201">
          <cell r="A12201">
            <v>192256</v>
          </cell>
          <cell r="H12201">
            <v>192</v>
          </cell>
        </row>
        <row r="12202">
          <cell r="A12202">
            <v>500736</v>
          </cell>
          <cell r="H12202">
            <v>6361.68</v>
          </cell>
        </row>
        <row r="12203">
          <cell r="A12203">
            <v>501489</v>
          </cell>
          <cell r="H12203">
            <v>131.16999999999999</v>
          </cell>
        </row>
        <row r="12204">
          <cell r="A12204">
            <v>501489</v>
          </cell>
          <cell r="H12204">
            <v>3720</v>
          </cell>
        </row>
        <row r="12205">
          <cell r="A12205">
            <v>501732</v>
          </cell>
          <cell r="H12205">
            <v>1404</v>
          </cell>
        </row>
        <row r="12206">
          <cell r="A12206">
            <v>900271</v>
          </cell>
          <cell r="H12206">
            <v>778</v>
          </cell>
        </row>
        <row r="12207">
          <cell r="A12207">
            <v>100129</v>
          </cell>
          <cell r="H12207">
            <v>1392</v>
          </cell>
        </row>
        <row r="12208">
          <cell r="A12208">
            <v>101845</v>
          </cell>
          <cell r="H12208">
            <v>2700</v>
          </cell>
        </row>
        <row r="12209">
          <cell r="A12209">
            <v>101857</v>
          </cell>
          <cell r="H12209">
            <v>7140</v>
          </cell>
        </row>
        <row r="12210">
          <cell r="A12210">
            <v>102010</v>
          </cell>
          <cell r="H12210">
            <v>1920</v>
          </cell>
        </row>
        <row r="12211">
          <cell r="A12211">
            <v>102323</v>
          </cell>
          <cell r="H12211">
            <v>4440</v>
          </cell>
        </row>
        <row r="12212">
          <cell r="A12212">
            <v>102323</v>
          </cell>
          <cell r="H12212">
            <v>118.63</v>
          </cell>
        </row>
        <row r="12213">
          <cell r="A12213">
            <v>192118</v>
          </cell>
          <cell r="H12213">
            <v>3294</v>
          </cell>
        </row>
        <row r="12214">
          <cell r="A12214">
            <v>192120</v>
          </cell>
          <cell r="H12214">
            <v>15442.56</v>
          </cell>
        </row>
        <row r="12215">
          <cell r="A12215">
            <v>502725</v>
          </cell>
          <cell r="H12215">
            <v>1700</v>
          </cell>
        </row>
        <row r="12216">
          <cell r="A12216">
            <v>502849</v>
          </cell>
          <cell r="H12216">
            <v>4560</v>
          </cell>
        </row>
        <row r="12217">
          <cell r="A12217">
            <v>502849</v>
          </cell>
          <cell r="H12217">
            <v>135</v>
          </cell>
        </row>
        <row r="12218">
          <cell r="A12218">
            <v>100040</v>
          </cell>
          <cell r="H12218">
            <v>1134</v>
          </cell>
        </row>
        <row r="12219">
          <cell r="A12219">
            <v>101296</v>
          </cell>
          <cell r="H12219">
            <v>4500</v>
          </cell>
        </row>
        <row r="12220">
          <cell r="A12220">
            <v>101298</v>
          </cell>
          <cell r="H12220">
            <v>1500</v>
          </cell>
        </row>
        <row r="12221">
          <cell r="A12221">
            <v>101423</v>
          </cell>
          <cell r="H12221">
            <v>1134</v>
          </cell>
        </row>
        <row r="12222">
          <cell r="A12222">
            <v>100129</v>
          </cell>
          <cell r="H12222">
            <v>1392</v>
          </cell>
        </row>
        <row r="12223">
          <cell r="A12223">
            <v>101951</v>
          </cell>
          <cell r="H12223">
            <v>93.74</v>
          </cell>
        </row>
        <row r="12224">
          <cell r="A12224">
            <v>101951</v>
          </cell>
          <cell r="H12224">
            <v>5460</v>
          </cell>
        </row>
        <row r="12225">
          <cell r="A12225">
            <v>101951</v>
          </cell>
          <cell r="H12225">
            <v>768.6</v>
          </cell>
        </row>
        <row r="12226">
          <cell r="A12226">
            <v>102501</v>
          </cell>
          <cell r="H12226">
            <v>15720</v>
          </cell>
        </row>
        <row r="12227">
          <cell r="A12227">
            <v>102530</v>
          </cell>
          <cell r="H12227">
            <v>2480</v>
          </cell>
        </row>
        <row r="12228">
          <cell r="A12228">
            <v>102533</v>
          </cell>
          <cell r="H12228">
            <v>9432</v>
          </cell>
        </row>
        <row r="12229">
          <cell r="A12229">
            <v>190559</v>
          </cell>
          <cell r="H12229">
            <v>2400</v>
          </cell>
        </row>
        <row r="12230">
          <cell r="A12230">
            <v>191341</v>
          </cell>
          <cell r="H12230">
            <v>48</v>
          </cell>
        </row>
        <row r="12231">
          <cell r="A12231">
            <v>191341</v>
          </cell>
          <cell r="H12231">
            <v>1440</v>
          </cell>
        </row>
        <row r="12232">
          <cell r="A12232">
            <v>191522</v>
          </cell>
          <cell r="H12232">
            <v>11700</v>
          </cell>
        </row>
        <row r="12233">
          <cell r="A12233">
            <v>191644</v>
          </cell>
          <cell r="H12233">
            <v>6012</v>
          </cell>
        </row>
        <row r="12234">
          <cell r="A12234">
            <v>191666</v>
          </cell>
          <cell r="H12234">
            <v>8640</v>
          </cell>
        </row>
        <row r="12235">
          <cell r="A12235">
            <v>191682</v>
          </cell>
          <cell r="H12235">
            <v>10765.92</v>
          </cell>
        </row>
        <row r="12236">
          <cell r="A12236">
            <v>191688</v>
          </cell>
          <cell r="H12236">
            <v>4916</v>
          </cell>
        </row>
        <row r="12237">
          <cell r="A12237">
            <v>192053</v>
          </cell>
          <cell r="H12237">
            <v>1200</v>
          </cell>
        </row>
        <row r="12238">
          <cell r="A12238">
            <v>192053</v>
          </cell>
          <cell r="H12238">
            <v>360</v>
          </cell>
        </row>
        <row r="12239">
          <cell r="A12239">
            <v>192121</v>
          </cell>
          <cell r="H12239">
            <v>95</v>
          </cell>
        </row>
        <row r="12240">
          <cell r="A12240">
            <v>192121</v>
          </cell>
          <cell r="H12240">
            <v>125</v>
          </cell>
        </row>
        <row r="12241">
          <cell r="A12241">
            <v>192138</v>
          </cell>
          <cell r="H12241">
            <v>1080</v>
          </cell>
        </row>
        <row r="12242">
          <cell r="A12242">
            <v>192214</v>
          </cell>
          <cell r="H12242">
            <v>2206.08</v>
          </cell>
        </row>
        <row r="12243">
          <cell r="A12243">
            <v>192260</v>
          </cell>
          <cell r="H12243">
            <v>720.3</v>
          </cell>
        </row>
        <row r="12244">
          <cell r="A12244">
            <v>192287</v>
          </cell>
          <cell r="H12244">
            <v>359</v>
          </cell>
        </row>
        <row r="12245">
          <cell r="A12245">
            <v>192287</v>
          </cell>
          <cell r="H12245">
            <v>1360</v>
          </cell>
        </row>
        <row r="12246">
          <cell r="A12246">
            <v>192287</v>
          </cell>
          <cell r="H12246">
            <v>112.01</v>
          </cell>
        </row>
        <row r="12247">
          <cell r="A12247">
            <v>192287</v>
          </cell>
          <cell r="H12247">
            <v>3240</v>
          </cell>
        </row>
        <row r="12248">
          <cell r="A12248">
            <v>192291</v>
          </cell>
          <cell r="H12248">
            <v>10260</v>
          </cell>
        </row>
        <row r="12249">
          <cell r="A12249">
            <v>500737</v>
          </cell>
          <cell r="H12249">
            <v>8319.1200000000008</v>
          </cell>
        </row>
        <row r="12250">
          <cell r="A12250">
            <v>502047</v>
          </cell>
          <cell r="H12250">
            <v>8160</v>
          </cell>
        </row>
        <row r="12251">
          <cell r="A12251">
            <v>502576</v>
          </cell>
          <cell r="H12251">
            <v>4320</v>
          </cell>
        </row>
        <row r="12252">
          <cell r="A12252">
            <v>502576</v>
          </cell>
          <cell r="H12252">
            <v>136.06</v>
          </cell>
        </row>
        <row r="12253">
          <cell r="A12253">
            <v>502943</v>
          </cell>
          <cell r="H12253">
            <v>780</v>
          </cell>
        </row>
        <row r="12254">
          <cell r="A12254">
            <v>502943</v>
          </cell>
          <cell r="H12254">
            <v>72</v>
          </cell>
        </row>
        <row r="12255">
          <cell r="A12255">
            <v>503071</v>
          </cell>
          <cell r="H12255">
            <v>115</v>
          </cell>
        </row>
        <row r="12256">
          <cell r="A12256">
            <v>503071</v>
          </cell>
          <cell r="H12256">
            <v>1136.2</v>
          </cell>
        </row>
        <row r="12257">
          <cell r="A12257">
            <v>503071</v>
          </cell>
          <cell r="H12257">
            <v>58</v>
          </cell>
        </row>
        <row r="12258">
          <cell r="A12258">
            <v>800237</v>
          </cell>
          <cell r="H12258">
            <v>16632</v>
          </cell>
        </row>
        <row r="12259">
          <cell r="A12259">
            <v>100657</v>
          </cell>
          <cell r="H12259">
            <v>36</v>
          </cell>
        </row>
        <row r="12260">
          <cell r="A12260">
            <v>100708</v>
          </cell>
          <cell r="H12260">
            <v>358.4</v>
          </cell>
        </row>
        <row r="12261">
          <cell r="A12261">
            <v>100719</v>
          </cell>
          <cell r="H12261">
            <v>3650</v>
          </cell>
        </row>
        <row r="12262">
          <cell r="A12262">
            <v>101790</v>
          </cell>
          <cell r="H12262">
            <v>6720</v>
          </cell>
        </row>
        <row r="12263">
          <cell r="A12263">
            <v>190342</v>
          </cell>
          <cell r="H12263">
            <v>3835.91</v>
          </cell>
        </row>
        <row r="12264">
          <cell r="A12264">
            <v>501223</v>
          </cell>
          <cell r="H12264">
            <v>1008</v>
          </cell>
        </row>
        <row r="12265">
          <cell r="A12265">
            <v>101032</v>
          </cell>
          <cell r="H12265">
            <v>3400</v>
          </cell>
        </row>
        <row r="12266">
          <cell r="A12266">
            <v>102318</v>
          </cell>
          <cell r="H12266">
            <v>3150</v>
          </cell>
        </row>
        <row r="12267">
          <cell r="A12267">
            <v>102318</v>
          </cell>
          <cell r="H12267">
            <v>31500</v>
          </cell>
        </row>
        <row r="12268">
          <cell r="A12268">
            <v>102326</v>
          </cell>
          <cell r="H12268">
            <v>6732</v>
          </cell>
        </row>
        <row r="12269">
          <cell r="A12269">
            <v>102427</v>
          </cell>
          <cell r="H12269">
            <v>1413.92</v>
          </cell>
        </row>
        <row r="12270">
          <cell r="A12270">
            <v>102427</v>
          </cell>
          <cell r="H12270">
            <v>16712.97</v>
          </cell>
        </row>
        <row r="12271">
          <cell r="A12271">
            <v>102488</v>
          </cell>
          <cell r="H12271">
            <v>17029</v>
          </cell>
        </row>
        <row r="12272">
          <cell r="A12272">
            <v>191718</v>
          </cell>
          <cell r="H12272">
            <v>3168</v>
          </cell>
        </row>
        <row r="12273">
          <cell r="A12273">
            <v>191718</v>
          </cell>
          <cell r="H12273">
            <v>1167</v>
          </cell>
        </row>
        <row r="12274">
          <cell r="A12274">
            <v>192293</v>
          </cell>
          <cell r="H12274">
            <v>778</v>
          </cell>
        </row>
        <row r="12275">
          <cell r="A12275">
            <v>192293</v>
          </cell>
          <cell r="H12275">
            <v>5148</v>
          </cell>
        </row>
        <row r="12276">
          <cell r="A12276">
            <v>500877</v>
          </cell>
          <cell r="H12276">
            <v>1188</v>
          </cell>
        </row>
        <row r="12277">
          <cell r="A12277">
            <v>750007</v>
          </cell>
          <cell r="H12277">
            <v>1200</v>
          </cell>
        </row>
        <row r="12278">
          <cell r="A12278">
            <v>750007</v>
          </cell>
          <cell r="H12278">
            <v>1120</v>
          </cell>
        </row>
        <row r="12279">
          <cell r="A12279">
            <v>100093</v>
          </cell>
          <cell r="H12279">
            <v>300</v>
          </cell>
        </row>
        <row r="12280">
          <cell r="A12280">
            <v>100128</v>
          </cell>
          <cell r="H12280">
            <v>720</v>
          </cell>
        </row>
        <row r="12281">
          <cell r="A12281">
            <v>100202</v>
          </cell>
          <cell r="H12281">
            <v>7125</v>
          </cell>
        </row>
        <row r="12282">
          <cell r="A12282">
            <v>100215</v>
          </cell>
          <cell r="H12282">
            <v>4275</v>
          </cell>
        </row>
        <row r="12283">
          <cell r="A12283">
            <v>100589</v>
          </cell>
          <cell r="H12283">
            <v>576</v>
          </cell>
        </row>
        <row r="12284">
          <cell r="A12284">
            <v>101007</v>
          </cell>
          <cell r="H12284">
            <v>1767</v>
          </cell>
        </row>
        <row r="12285">
          <cell r="A12285">
            <v>101555</v>
          </cell>
          <cell r="H12285">
            <v>540</v>
          </cell>
        </row>
        <row r="12286">
          <cell r="A12286">
            <v>101836</v>
          </cell>
          <cell r="H12286">
            <v>2850</v>
          </cell>
        </row>
        <row r="12287">
          <cell r="A12287">
            <v>102288</v>
          </cell>
          <cell r="H12287">
            <v>1128</v>
          </cell>
        </row>
        <row r="12288">
          <cell r="A12288">
            <v>190029</v>
          </cell>
          <cell r="H12288">
            <v>5016</v>
          </cell>
        </row>
        <row r="12289">
          <cell r="A12289">
            <v>190156</v>
          </cell>
          <cell r="H12289">
            <v>195</v>
          </cell>
        </row>
        <row r="12290">
          <cell r="A12290">
            <v>190331</v>
          </cell>
          <cell r="H12290">
            <v>249.2</v>
          </cell>
        </row>
        <row r="12291">
          <cell r="A12291">
            <v>192292</v>
          </cell>
          <cell r="H12291">
            <v>54.79</v>
          </cell>
        </row>
        <row r="12292">
          <cell r="A12292">
            <v>192292</v>
          </cell>
          <cell r="H12292">
            <v>600</v>
          </cell>
        </row>
        <row r="12293">
          <cell r="A12293">
            <v>192294</v>
          </cell>
          <cell r="H12293">
            <v>120</v>
          </cell>
        </row>
        <row r="12294">
          <cell r="A12294">
            <v>500572</v>
          </cell>
          <cell r="H12294">
            <v>675.51</v>
          </cell>
        </row>
        <row r="12295">
          <cell r="A12295">
            <v>500572</v>
          </cell>
          <cell r="H12295">
            <v>3436.29</v>
          </cell>
        </row>
        <row r="12296">
          <cell r="A12296">
            <v>100145</v>
          </cell>
          <cell r="H12296">
            <v>900</v>
          </cell>
        </row>
        <row r="12297">
          <cell r="A12297">
            <v>100201</v>
          </cell>
          <cell r="H12297">
            <v>43.72</v>
          </cell>
        </row>
        <row r="12298">
          <cell r="A12298">
            <v>100201</v>
          </cell>
          <cell r="H12298">
            <v>5760</v>
          </cell>
        </row>
        <row r="12299">
          <cell r="A12299">
            <v>101074</v>
          </cell>
          <cell r="H12299">
            <v>2880</v>
          </cell>
        </row>
        <row r="12300">
          <cell r="A12300">
            <v>101801</v>
          </cell>
          <cell r="H12300">
            <v>17400</v>
          </cell>
        </row>
        <row r="12301">
          <cell r="A12301">
            <v>101959</v>
          </cell>
          <cell r="H12301">
            <v>4560</v>
          </cell>
        </row>
        <row r="12302">
          <cell r="A12302">
            <v>102350</v>
          </cell>
          <cell r="H12302">
            <v>2358</v>
          </cell>
        </row>
        <row r="12303">
          <cell r="A12303">
            <v>190029</v>
          </cell>
          <cell r="H12303">
            <v>4012.8</v>
          </cell>
        </row>
        <row r="12304">
          <cell r="A12304">
            <v>190036</v>
          </cell>
          <cell r="H12304">
            <v>15967.6</v>
          </cell>
        </row>
        <row r="12305">
          <cell r="A12305">
            <v>190036</v>
          </cell>
          <cell r="H12305">
            <v>83.6</v>
          </cell>
        </row>
        <row r="12306">
          <cell r="A12306">
            <v>190366</v>
          </cell>
          <cell r="H12306">
            <v>1398.54</v>
          </cell>
        </row>
        <row r="12307">
          <cell r="A12307">
            <v>190366</v>
          </cell>
          <cell r="H12307">
            <v>13281.45</v>
          </cell>
        </row>
        <row r="12308">
          <cell r="A12308">
            <v>191239</v>
          </cell>
          <cell r="H12308">
            <v>1440</v>
          </cell>
        </row>
        <row r="12309">
          <cell r="A12309">
            <v>191769</v>
          </cell>
          <cell r="H12309">
            <v>640</v>
          </cell>
        </row>
        <row r="12310">
          <cell r="A12310">
            <v>500082</v>
          </cell>
          <cell r="H12310">
            <v>2580</v>
          </cell>
        </row>
        <row r="12311">
          <cell r="A12311">
            <v>500848</v>
          </cell>
          <cell r="H12311">
            <v>27955.08</v>
          </cell>
        </row>
        <row r="12312">
          <cell r="A12312">
            <v>100040</v>
          </cell>
          <cell r="H12312">
            <v>13500</v>
          </cell>
        </row>
        <row r="12313">
          <cell r="A12313">
            <v>100128</v>
          </cell>
          <cell r="H12313">
            <v>2100</v>
          </cell>
        </row>
        <row r="12314">
          <cell r="A12314">
            <v>100129</v>
          </cell>
          <cell r="H12314">
            <v>6960</v>
          </cell>
        </row>
        <row r="12315">
          <cell r="A12315">
            <v>100157</v>
          </cell>
          <cell r="H12315">
            <v>33000</v>
          </cell>
        </row>
        <row r="12316">
          <cell r="A12316">
            <v>100177</v>
          </cell>
          <cell r="H12316">
            <v>3000</v>
          </cell>
        </row>
        <row r="12317">
          <cell r="A12317">
            <v>100242</v>
          </cell>
          <cell r="H12317">
            <v>3000</v>
          </cell>
        </row>
        <row r="12318">
          <cell r="A12318">
            <v>100900</v>
          </cell>
          <cell r="H12318">
            <v>360</v>
          </cell>
        </row>
        <row r="12319">
          <cell r="A12319">
            <v>100925</v>
          </cell>
          <cell r="H12319">
            <v>1348.75</v>
          </cell>
        </row>
        <row r="12320">
          <cell r="A12320">
            <v>100925</v>
          </cell>
          <cell r="H12320">
            <v>1970</v>
          </cell>
        </row>
        <row r="12321">
          <cell r="A12321">
            <v>100925</v>
          </cell>
          <cell r="H12321">
            <v>15277.5</v>
          </cell>
        </row>
        <row r="12322">
          <cell r="A12322">
            <v>101218</v>
          </cell>
          <cell r="H12322">
            <v>1169.99</v>
          </cell>
        </row>
        <row r="12323">
          <cell r="A12323">
            <v>101422</v>
          </cell>
          <cell r="H12323">
            <v>578</v>
          </cell>
        </row>
        <row r="12324">
          <cell r="A12324">
            <v>101422</v>
          </cell>
          <cell r="H12324">
            <v>986</v>
          </cell>
        </row>
        <row r="12325">
          <cell r="A12325">
            <v>101422</v>
          </cell>
          <cell r="H12325">
            <v>1224</v>
          </cell>
        </row>
        <row r="12326">
          <cell r="A12326">
            <v>102136</v>
          </cell>
          <cell r="H12326">
            <v>436</v>
          </cell>
        </row>
        <row r="12327">
          <cell r="A12327">
            <v>190264</v>
          </cell>
          <cell r="H12327">
            <v>9240</v>
          </cell>
        </row>
        <row r="12328">
          <cell r="A12328">
            <v>191055</v>
          </cell>
          <cell r="H12328">
            <v>654</v>
          </cell>
        </row>
        <row r="12329">
          <cell r="A12329">
            <v>191055</v>
          </cell>
          <cell r="H12329">
            <v>168</v>
          </cell>
        </row>
        <row r="12330">
          <cell r="A12330">
            <v>191173</v>
          </cell>
          <cell r="H12330">
            <v>3000</v>
          </cell>
        </row>
        <row r="12331">
          <cell r="A12331">
            <v>191432</v>
          </cell>
          <cell r="H12331">
            <v>1170</v>
          </cell>
        </row>
        <row r="12332">
          <cell r="A12332">
            <v>192144</v>
          </cell>
          <cell r="H12332">
            <v>4980</v>
          </cell>
        </row>
        <row r="12333">
          <cell r="A12333">
            <v>192145</v>
          </cell>
          <cell r="H12333">
            <v>152</v>
          </cell>
        </row>
        <row r="12334">
          <cell r="A12334">
            <v>192236</v>
          </cell>
          <cell r="H12334">
            <v>1155</v>
          </cell>
        </row>
        <row r="12335">
          <cell r="A12335">
            <v>200450</v>
          </cell>
          <cell r="H12335">
            <v>160</v>
          </cell>
        </row>
        <row r="12336">
          <cell r="A12336">
            <v>200450</v>
          </cell>
          <cell r="H12336">
            <v>292.39999999999998</v>
          </cell>
        </row>
        <row r="12337">
          <cell r="A12337">
            <v>200450</v>
          </cell>
          <cell r="H12337">
            <v>19320</v>
          </cell>
        </row>
        <row r="12338">
          <cell r="A12338">
            <v>200450</v>
          </cell>
          <cell r="H12338">
            <v>756</v>
          </cell>
        </row>
        <row r="12339">
          <cell r="A12339">
            <v>900067</v>
          </cell>
          <cell r="H12339">
            <v>37538.71</v>
          </cell>
        </row>
        <row r="12340">
          <cell r="A12340">
            <v>100220</v>
          </cell>
          <cell r="H12340">
            <v>1700</v>
          </cell>
        </row>
        <row r="12341">
          <cell r="A12341">
            <v>100369</v>
          </cell>
          <cell r="H12341">
            <v>9750</v>
          </cell>
        </row>
        <row r="12342">
          <cell r="A12342">
            <v>100998</v>
          </cell>
          <cell r="H12342">
            <v>6851.04</v>
          </cell>
        </row>
        <row r="12343">
          <cell r="A12343">
            <v>101221</v>
          </cell>
          <cell r="H12343">
            <v>1716</v>
          </cell>
        </row>
        <row r="12344">
          <cell r="A12344">
            <v>190269</v>
          </cell>
          <cell r="H12344">
            <v>100</v>
          </cell>
        </row>
        <row r="12345">
          <cell r="A12345">
            <v>190269</v>
          </cell>
          <cell r="H12345">
            <v>306</v>
          </cell>
        </row>
        <row r="12346">
          <cell r="A12346">
            <v>190269</v>
          </cell>
          <cell r="H12346">
            <v>3146</v>
          </cell>
        </row>
        <row r="12347">
          <cell r="A12347">
            <v>190281</v>
          </cell>
          <cell r="H12347">
            <v>480</v>
          </cell>
        </row>
        <row r="12348">
          <cell r="A12348">
            <v>190559</v>
          </cell>
          <cell r="H12348">
            <v>1300</v>
          </cell>
        </row>
        <row r="12349">
          <cell r="A12349">
            <v>191007</v>
          </cell>
          <cell r="H12349">
            <v>10938.19</v>
          </cell>
        </row>
        <row r="12350">
          <cell r="A12350">
            <v>191092</v>
          </cell>
          <cell r="H12350">
            <v>1179</v>
          </cell>
        </row>
        <row r="12351">
          <cell r="A12351">
            <v>191094</v>
          </cell>
          <cell r="H12351">
            <v>13362</v>
          </cell>
        </row>
        <row r="12352">
          <cell r="A12352">
            <v>191100</v>
          </cell>
          <cell r="H12352">
            <v>3602.5</v>
          </cell>
        </row>
        <row r="12353">
          <cell r="A12353">
            <v>191432</v>
          </cell>
          <cell r="H12353">
            <v>360</v>
          </cell>
        </row>
        <row r="12354">
          <cell r="A12354">
            <v>191510</v>
          </cell>
          <cell r="H12354">
            <v>2096</v>
          </cell>
        </row>
        <row r="12355">
          <cell r="A12355">
            <v>191545</v>
          </cell>
          <cell r="H12355">
            <v>2400</v>
          </cell>
        </row>
        <row r="12356">
          <cell r="A12356">
            <v>191681</v>
          </cell>
          <cell r="H12356">
            <v>7340.4</v>
          </cell>
        </row>
        <row r="12357">
          <cell r="A12357">
            <v>191816</v>
          </cell>
          <cell r="H12357">
            <v>2800</v>
          </cell>
        </row>
        <row r="12358">
          <cell r="A12358">
            <v>192053</v>
          </cell>
          <cell r="H12358">
            <v>400</v>
          </cell>
        </row>
        <row r="12359">
          <cell r="A12359">
            <v>192299</v>
          </cell>
          <cell r="H12359">
            <v>450</v>
          </cell>
        </row>
        <row r="12360">
          <cell r="A12360">
            <v>192299</v>
          </cell>
          <cell r="H12360">
            <v>600</v>
          </cell>
        </row>
        <row r="12361">
          <cell r="A12361">
            <v>200450</v>
          </cell>
          <cell r="H12361">
            <v>389</v>
          </cell>
        </row>
        <row r="12362">
          <cell r="A12362">
            <v>500209</v>
          </cell>
          <cell r="H12362">
            <v>360</v>
          </cell>
        </row>
        <row r="12363">
          <cell r="A12363">
            <v>500209</v>
          </cell>
          <cell r="H12363">
            <v>360</v>
          </cell>
        </row>
        <row r="12364">
          <cell r="A12364">
            <v>501149</v>
          </cell>
          <cell r="H12364">
            <v>16080</v>
          </cell>
        </row>
        <row r="12365">
          <cell r="A12365">
            <v>502347</v>
          </cell>
          <cell r="H12365">
            <v>196.5</v>
          </cell>
        </row>
        <row r="12366">
          <cell r="A12366">
            <v>100129</v>
          </cell>
          <cell r="H12366">
            <v>5568</v>
          </cell>
        </row>
        <row r="12367">
          <cell r="A12367">
            <v>100707</v>
          </cell>
          <cell r="H12367">
            <v>600</v>
          </cell>
        </row>
        <row r="12368">
          <cell r="A12368">
            <v>100707</v>
          </cell>
          <cell r="H12368">
            <v>76.62</v>
          </cell>
        </row>
        <row r="12369">
          <cell r="A12369">
            <v>100941</v>
          </cell>
          <cell r="H12369">
            <v>3456</v>
          </cell>
        </row>
        <row r="12370">
          <cell r="A12370">
            <v>101069</v>
          </cell>
          <cell r="H12370">
            <v>469.5</v>
          </cell>
        </row>
        <row r="12371">
          <cell r="A12371">
            <v>101069</v>
          </cell>
          <cell r="H12371">
            <v>15000</v>
          </cell>
        </row>
        <row r="12372">
          <cell r="A12372">
            <v>101422</v>
          </cell>
          <cell r="H12372">
            <v>1500</v>
          </cell>
        </row>
        <row r="12373">
          <cell r="A12373">
            <v>101790</v>
          </cell>
          <cell r="H12373">
            <v>6720</v>
          </cell>
        </row>
        <row r="12374">
          <cell r="A12374">
            <v>102244</v>
          </cell>
          <cell r="H12374">
            <v>1229</v>
          </cell>
        </row>
        <row r="12375">
          <cell r="A12375">
            <v>102417</v>
          </cell>
          <cell r="H12375">
            <v>36</v>
          </cell>
        </row>
        <row r="12376">
          <cell r="A12376">
            <v>102417</v>
          </cell>
          <cell r="H12376">
            <v>390</v>
          </cell>
        </row>
        <row r="12377">
          <cell r="A12377">
            <v>102418</v>
          </cell>
          <cell r="H12377">
            <v>108</v>
          </cell>
        </row>
        <row r="12378">
          <cell r="A12378">
            <v>102418</v>
          </cell>
          <cell r="H12378">
            <v>1170</v>
          </cell>
        </row>
        <row r="12379">
          <cell r="A12379">
            <v>191685</v>
          </cell>
          <cell r="H12379">
            <v>4104</v>
          </cell>
        </row>
        <row r="12380">
          <cell r="A12380">
            <v>191732</v>
          </cell>
          <cell r="H12380">
            <v>842.4</v>
          </cell>
        </row>
        <row r="12381">
          <cell r="A12381">
            <v>191732</v>
          </cell>
          <cell r="H12381">
            <v>842.4</v>
          </cell>
        </row>
        <row r="12382">
          <cell r="A12382">
            <v>191732</v>
          </cell>
          <cell r="H12382">
            <v>842.4</v>
          </cell>
        </row>
        <row r="12383">
          <cell r="A12383">
            <v>191732</v>
          </cell>
          <cell r="H12383">
            <v>842.4</v>
          </cell>
        </row>
        <row r="12384">
          <cell r="A12384">
            <v>191821</v>
          </cell>
          <cell r="H12384">
            <v>1560</v>
          </cell>
        </row>
        <row r="12385">
          <cell r="A12385">
            <v>191821</v>
          </cell>
          <cell r="H12385">
            <v>250</v>
          </cell>
        </row>
        <row r="12386">
          <cell r="A12386">
            <v>192024</v>
          </cell>
          <cell r="H12386">
            <v>1581.87</v>
          </cell>
        </row>
        <row r="12387">
          <cell r="A12387">
            <v>192278</v>
          </cell>
          <cell r="H12387">
            <v>912</v>
          </cell>
        </row>
        <row r="12388">
          <cell r="A12388">
            <v>192288</v>
          </cell>
          <cell r="H12388">
            <v>100</v>
          </cell>
        </row>
        <row r="12389">
          <cell r="A12389">
            <v>500538</v>
          </cell>
          <cell r="H12389">
            <v>6200</v>
          </cell>
        </row>
        <row r="12390">
          <cell r="A12390">
            <v>500736</v>
          </cell>
          <cell r="H12390">
            <v>7340.4</v>
          </cell>
        </row>
        <row r="12391">
          <cell r="A12391">
            <v>500743</v>
          </cell>
          <cell r="H12391">
            <v>4317.3900000000003</v>
          </cell>
        </row>
        <row r="12392">
          <cell r="A12392">
            <v>500917</v>
          </cell>
          <cell r="H12392">
            <v>4320</v>
          </cell>
        </row>
        <row r="12393">
          <cell r="A12393">
            <v>502436</v>
          </cell>
          <cell r="H12393">
            <v>2760</v>
          </cell>
        </row>
        <row r="12394">
          <cell r="A12394">
            <v>100030</v>
          </cell>
          <cell r="H12394">
            <v>12240</v>
          </cell>
        </row>
        <row r="12395">
          <cell r="A12395">
            <v>100071</v>
          </cell>
          <cell r="H12395">
            <v>33885</v>
          </cell>
        </row>
        <row r="12396">
          <cell r="A12396">
            <v>100129</v>
          </cell>
          <cell r="H12396">
            <v>2088</v>
          </cell>
        </row>
        <row r="12397">
          <cell r="A12397">
            <v>100143</v>
          </cell>
          <cell r="H12397">
            <v>1680</v>
          </cell>
        </row>
        <row r="12398">
          <cell r="A12398">
            <v>100145</v>
          </cell>
          <cell r="H12398">
            <v>9870</v>
          </cell>
        </row>
        <row r="12399">
          <cell r="A12399">
            <v>100907</v>
          </cell>
          <cell r="H12399">
            <v>1200</v>
          </cell>
        </row>
        <row r="12400">
          <cell r="A12400">
            <v>101423</v>
          </cell>
          <cell r="H12400">
            <v>7514</v>
          </cell>
        </row>
        <row r="12401">
          <cell r="A12401">
            <v>101424</v>
          </cell>
          <cell r="H12401">
            <v>374</v>
          </cell>
        </row>
        <row r="12402">
          <cell r="A12402">
            <v>101424</v>
          </cell>
          <cell r="H12402">
            <v>1190</v>
          </cell>
        </row>
        <row r="12403">
          <cell r="A12403">
            <v>101555</v>
          </cell>
          <cell r="H12403">
            <v>5370</v>
          </cell>
        </row>
        <row r="12404">
          <cell r="A12404">
            <v>101884</v>
          </cell>
          <cell r="H12404">
            <v>1680</v>
          </cell>
        </row>
        <row r="12405">
          <cell r="A12405">
            <v>102297</v>
          </cell>
          <cell r="H12405">
            <v>3144</v>
          </cell>
        </row>
        <row r="12406">
          <cell r="A12406">
            <v>102447</v>
          </cell>
          <cell r="H12406">
            <v>1160.72</v>
          </cell>
        </row>
        <row r="12407">
          <cell r="A12407">
            <v>102539</v>
          </cell>
          <cell r="H12407">
            <v>147</v>
          </cell>
        </row>
        <row r="12408">
          <cell r="A12408">
            <v>102539</v>
          </cell>
          <cell r="H12408">
            <v>378</v>
          </cell>
        </row>
        <row r="12409">
          <cell r="A12409">
            <v>102539</v>
          </cell>
          <cell r="H12409">
            <v>13500</v>
          </cell>
        </row>
        <row r="12410">
          <cell r="A12410">
            <v>102539</v>
          </cell>
          <cell r="H12410">
            <v>160</v>
          </cell>
        </row>
        <row r="12411">
          <cell r="A12411">
            <v>190264</v>
          </cell>
          <cell r="H12411">
            <v>735</v>
          </cell>
        </row>
        <row r="12412">
          <cell r="A12412">
            <v>190433</v>
          </cell>
          <cell r="H12412">
            <v>146.19999999999999</v>
          </cell>
        </row>
        <row r="12413">
          <cell r="A12413">
            <v>190839</v>
          </cell>
          <cell r="H12413">
            <v>314</v>
          </cell>
        </row>
        <row r="12414">
          <cell r="A12414">
            <v>190839</v>
          </cell>
          <cell r="H12414">
            <v>300</v>
          </cell>
        </row>
        <row r="12415">
          <cell r="A12415">
            <v>190898</v>
          </cell>
          <cell r="H12415">
            <v>1512</v>
          </cell>
        </row>
        <row r="12416">
          <cell r="A12416">
            <v>192092</v>
          </cell>
          <cell r="H12416">
            <v>327.3</v>
          </cell>
        </row>
        <row r="12417">
          <cell r="A12417">
            <v>192302</v>
          </cell>
          <cell r="H12417">
            <v>324</v>
          </cell>
        </row>
        <row r="12418">
          <cell r="A12418">
            <v>192304</v>
          </cell>
          <cell r="H12418">
            <v>1920</v>
          </cell>
        </row>
        <row r="12419">
          <cell r="A12419">
            <v>500275</v>
          </cell>
          <cell r="H12419">
            <v>912</v>
          </cell>
        </row>
        <row r="12420">
          <cell r="A12420">
            <v>500377</v>
          </cell>
          <cell r="H12420">
            <v>6200</v>
          </cell>
        </row>
        <row r="12421">
          <cell r="A12421">
            <v>501285</v>
          </cell>
          <cell r="H12421">
            <v>3192</v>
          </cell>
        </row>
        <row r="12422">
          <cell r="A12422">
            <v>501487</v>
          </cell>
          <cell r="H12422">
            <v>2106</v>
          </cell>
        </row>
        <row r="12423">
          <cell r="A12423">
            <v>501487</v>
          </cell>
          <cell r="H12423">
            <v>113.76</v>
          </cell>
        </row>
        <row r="12424">
          <cell r="A12424">
            <v>502036</v>
          </cell>
          <cell r="H12424">
            <v>2520</v>
          </cell>
        </row>
        <row r="12425">
          <cell r="A12425">
            <v>502413</v>
          </cell>
          <cell r="H12425">
            <v>7344</v>
          </cell>
        </row>
        <row r="12426">
          <cell r="A12426">
            <v>502617</v>
          </cell>
          <cell r="H12426">
            <v>726</v>
          </cell>
        </row>
        <row r="12427">
          <cell r="A12427">
            <v>502947</v>
          </cell>
          <cell r="H12427">
            <v>2583</v>
          </cell>
        </row>
        <row r="12428">
          <cell r="A12428">
            <v>800052</v>
          </cell>
          <cell r="H12428">
            <v>1197.5999999999999</v>
          </cell>
        </row>
        <row r="12429">
          <cell r="A12429">
            <v>800069</v>
          </cell>
          <cell r="H12429">
            <v>4082.43</v>
          </cell>
        </row>
        <row r="12430">
          <cell r="A12430">
            <v>800282</v>
          </cell>
          <cell r="H12430">
            <v>8976</v>
          </cell>
        </row>
        <row r="12431">
          <cell r="A12431">
            <v>900039</v>
          </cell>
          <cell r="H12431">
            <v>2966.37</v>
          </cell>
        </row>
        <row r="12432">
          <cell r="A12432">
            <v>900039</v>
          </cell>
          <cell r="H12432">
            <v>792.99</v>
          </cell>
        </row>
        <row r="12433">
          <cell r="A12433">
            <v>900271</v>
          </cell>
          <cell r="H12433">
            <v>1800</v>
          </cell>
        </row>
        <row r="12434">
          <cell r="A12434">
            <v>900271</v>
          </cell>
          <cell r="H12434">
            <v>1440</v>
          </cell>
        </row>
        <row r="12435">
          <cell r="A12435">
            <v>900271</v>
          </cell>
          <cell r="H12435">
            <v>2160</v>
          </cell>
        </row>
        <row r="12436">
          <cell r="A12436">
            <v>900271</v>
          </cell>
          <cell r="H12436">
            <v>3600</v>
          </cell>
        </row>
        <row r="12437">
          <cell r="A12437">
            <v>900271</v>
          </cell>
          <cell r="H12437">
            <v>3600</v>
          </cell>
        </row>
        <row r="12438">
          <cell r="A12438">
            <v>100129</v>
          </cell>
          <cell r="H12438">
            <v>3480</v>
          </cell>
        </row>
        <row r="12439">
          <cell r="A12439">
            <v>100166</v>
          </cell>
          <cell r="H12439">
            <v>2310</v>
          </cell>
        </row>
        <row r="12440">
          <cell r="A12440">
            <v>100241</v>
          </cell>
          <cell r="H12440">
            <v>1404</v>
          </cell>
        </row>
        <row r="12441">
          <cell r="A12441">
            <v>100333</v>
          </cell>
          <cell r="H12441">
            <v>2376</v>
          </cell>
        </row>
        <row r="12442">
          <cell r="A12442">
            <v>101034</v>
          </cell>
          <cell r="H12442">
            <v>160</v>
          </cell>
        </row>
        <row r="12443">
          <cell r="A12443">
            <v>101034</v>
          </cell>
          <cell r="H12443">
            <v>160</v>
          </cell>
        </row>
        <row r="12444">
          <cell r="A12444">
            <v>101034</v>
          </cell>
          <cell r="H12444">
            <v>160</v>
          </cell>
        </row>
        <row r="12445">
          <cell r="A12445">
            <v>101034</v>
          </cell>
          <cell r="H12445">
            <v>160</v>
          </cell>
        </row>
        <row r="12446">
          <cell r="A12446">
            <v>101034</v>
          </cell>
          <cell r="H12446">
            <v>80</v>
          </cell>
        </row>
        <row r="12447">
          <cell r="A12447">
            <v>101034</v>
          </cell>
          <cell r="H12447">
            <v>80</v>
          </cell>
        </row>
        <row r="12448">
          <cell r="A12448">
            <v>101034</v>
          </cell>
          <cell r="H12448">
            <v>160</v>
          </cell>
        </row>
        <row r="12449">
          <cell r="A12449">
            <v>101421</v>
          </cell>
          <cell r="H12449">
            <v>3638</v>
          </cell>
        </row>
        <row r="12450">
          <cell r="A12450">
            <v>101421</v>
          </cell>
          <cell r="H12450">
            <v>4114</v>
          </cell>
        </row>
        <row r="12451">
          <cell r="A12451">
            <v>101421</v>
          </cell>
          <cell r="H12451">
            <v>3400</v>
          </cell>
        </row>
        <row r="12452">
          <cell r="A12452">
            <v>101421</v>
          </cell>
          <cell r="H12452">
            <v>2380</v>
          </cell>
        </row>
        <row r="12453">
          <cell r="A12453">
            <v>101915</v>
          </cell>
          <cell r="H12453">
            <v>1560</v>
          </cell>
        </row>
        <row r="12454">
          <cell r="A12454">
            <v>190371</v>
          </cell>
          <cell r="H12454">
            <v>90</v>
          </cell>
        </row>
        <row r="12455">
          <cell r="A12455">
            <v>191092</v>
          </cell>
          <cell r="H12455">
            <v>458.5</v>
          </cell>
        </row>
        <row r="12456">
          <cell r="A12456">
            <v>191095</v>
          </cell>
          <cell r="H12456">
            <v>7401.5</v>
          </cell>
        </row>
        <row r="12457">
          <cell r="A12457">
            <v>191098</v>
          </cell>
          <cell r="H12457">
            <v>982.5</v>
          </cell>
        </row>
        <row r="12458">
          <cell r="A12458">
            <v>191100</v>
          </cell>
          <cell r="H12458">
            <v>2096</v>
          </cell>
        </row>
        <row r="12459">
          <cell r="A12459">
            <v>191510</v>
          </cell>
          <cell r="H12459">
            <v>1768.5</v>
          </cell>
        </row>
        <row r="12460">
          <cell r="A12460">
            <v>191553</v>
          </cell>
          <cell r="H12460">
            <v>444</v>
          </cell>
        </row>
        <row r="12461">
          <cell r="A12461">
            <v>191938</v>
          </cell>
          <cell r="H12461">
            <v>1476</v>
          </cell>
        </row>
        <row r="12462">
          <cell r="A12462">
            <v>191938</v>
          </cell>
          <cell r="H12462">
            <v>1845</v>
          </cell>
        </row>
        <row r="12463">
          <cell r="A12463">
            <v>192280</v>
          </cell>
          <cell r="H12463">
            <v>2214</v>
          </cell>
        </row>
        <row r="12464">
          <cell r="A12464">
            <v>192318</v>
          </cell>
          <cell r="H12464">
            <v>600</v>
          </cell>
        </row>
        <row r="12465">
          <cell r="A12465">
            <v>200450</v>
          </cell>
          <cell r="H12465">
            <v>369</v>
          </cell>
        </row>
        <row r="12466">
          <cell r="A12466">
            <v>200450</v>
          </cell>
          <cell r="H12466">
            <v>738</v>
          </cell>
        </row>
        <row r="12467">
          <cell r="A12467">
            <v>201274</v>
          </cell>
          <cell r="H12467">
            <v>131</v>
          </cell>
        </row>
        <row r="12468">
          <cell r="A12468">
            <v>201274</v>
          </cell>
          <cell r="H12468">
            <v>958.49</v>
          </cell>
        </row>
        <row r="12469">
          <cell r="A12469">
            <v>201274</v>
          </cell>
          <cell r="H12469">
            <v>1113.5</v>
          </cell>
        </row>
        <row r="12470">
          <cell r="A12470">
            <v>201274</v>
          </cell>
          <cell r="H12470">
            <v>917</v>
          </cell>
        </row>
        <row r="12471">
          <cell r="A12471">
            <v>201274</v>
          </cell>
          <cell r="H12471">
            <v>5240</v>
          </cell>
        </row>
        <row r="12472">
          <cell r="A12472">
            <v>201274</v>
          </cell>
          <cell r="H12472">
            <v>1572</v>
          </cell>
        </row>
        <row r="12473">
          <cell r="A12473">
            <v>201274</v>
          </cell>
          <cell r="H12473">
            <v>917</v>
          </cell>
        </row>
        <row r="12474">
          <cell r="A12474">
            <v>201274</v>
          </cell>
          <cell r="H12474">
            <v>1113.5</v>
          </cell>
        </row>
        <row r="12475">
          <cell r="A12475">
            <v>201274</v>
          </cell>
          <cell r="H12475">
            <v>262</v>
          </cell>
        </row>
        <row r="12476">
          <cell r="A12476">
            <v>201274</v>
          </cell>
          <cell r="H12476">
            <v>330.78</v>
          </cell>
        </row>
        <row r="12477">
          <cell r="A12477">
            <v>201274</v>
          </cell>
          <cell r="H12477">
            <v>5753.49</v>
          </cell>
        </row>
        <row r="12478">
          <cell r="A12478">
            <v>500014</v>
          </cell>
          <cell r="H12478">
            <v>33000</v>
          </cell>
        </row>
        <row r="12479">
          <cell r="A12479">
            <v>500746</v>
          </cell>
          <cell r="H12479">
            <v>3861</v>
          </cell>
        </row>
        <row r="12480">
          <cell r="A12480">
            <v>501054</v>
          </cell>
          <cell r="H12480">
            <v>8400</v>
          </cell>
        </row>
        <row r="12481">
          <cell r="A12481">
            <v>502065</v>
          </cell>
          <cell r="H12481">
            <v>18702</v>
          </cell>
        </row>
        <row r="12482">
          <cell r="A12482">
            <v>502065</v>
          </cell>
          <cell r="H12482">
            <v>18702</v>
          </cell>
        </row>
        <row r="12483">
          <cell r="A12483">
            <v>502943</v>
          </cell>
          <cell r="H12483">
            <v>72</v>
          </cell>
        </row>
        <row r="12484">
          <cell r="A12484">
            <v>502943</v>
          </cell>
          <cell r="H12484">
            <v>780</v>
          </cell>
        </row>
        <row r="12485">
          <cell r="A12485">
            <v>750007</v>
          </cell>
          <cell r="H12485">
            <v>1280</v>
          </cell>
        </row>
        <row r="12486">
          <cell r="A12486">
            <v>800231</v>
          </cell>
          <cell r="H12486">
            <v>8640</v>
          </cell>
        </row>
        <row r="12487">
          <cell r="A12487">
            <v>800283</v>
          </cell>
          <cell r="H12487">
            <v>108</v>
          </cell>
        </row>
        <row r="12488">
          <cell r="A12488">
            <v>100036</v>
          </cell>
          <cell r="H12488">
            <v>87</v>
          </cell>
        </row>
        <row r="12489">
          <cell r="A12489">
            <v>100036</v>
          </cell>
          <cell r="H12489">
            <v>3973</v>
          </cell>
        </row>
        <row r="12490">
          <cell r="A12490">
            <v>100468</v>
          </cell>
          <cell r="H12490">
            <v>2100</v>
          </cell>
        </row>
        <row r="12491">
          <cell r="A12491">
            <v>100468</v>
          </cell>
          <cell r="H12491">
            <v>113.87</v>
          </cell>
        </row>
        <row r="12492">
          <cell r="A12492">
            <v>100949</v>
          </cell>
          <cell r="H12492">
            <v>9297.84</v>
          </cell>
        </row>
        <row r="12493">
          <cell r="A12493">
            <v>101801</v>
          </cell>
          <cell r="H12493">
            <v>20880</v>
          </cell>
        </row>
        <row r="12494">
          <cell r="A12494">
            <v>102144</v>
          </cell>
          <cell r="H12494">
            <v>1008</v>
          </cell>
        </row>
        <row r="12495">
          <cell r="A12495">
            <v>102161</v>
          </cell>
          <cell r="H12495">
            <v>180</v>
          </cell>
        </row>
        <row r="12496">
          <cell r="A12496">
            <v>102161</v>
          </cell>
          <cell r="H12496">
            <v>165</v>
          </cell>
        </row>
        <row r="12497">
          <cell r="A12497">
            <v>102362</v>
          </cell>
          <cell r="H12497">
            <v>1360</v>
          </cell>
        </row>
        <row r="12498">
          <cell r="A12498">
            <v>102530</v>
          </cell>
          <cell r="H12498">
            <v>166</v>
          </cell>
        </row>
        <row r="12499">
          <cell r="A12499">
            <v>102530</v>
          </cell>
          <cell r="H12499">
            <v>3640</v>
          </cell>
        </row>
        <row r="12500">
          <cell r="A12500">
            <v>190589</v>
          </cell>
          <cell r="H12500">
            <v>4880</v>
          </cell>
        </row>
        <row r="12501">
          <cell r="A12501">
            <v>190589</v>
          </cell>
          <cell r="H12501">
            <v>400</v>
          </cell>
        </row>
        <row r="12502">
          <cell r="A12502">
            <v>190896</v>
          </cell>
          <cell r="H12502">
            <v>1848</v>
          </cell>
        </row>
        <row r="12503">
          <cell r="A12503">
            <v>190896</v>
          </cell>
          <cell r="H12503">
            <v>1640</v>
          </cell>
        </row>
        <row r="12504">
          <cell r="A12504">
            <v>191594</v>
          </cell>
          <cell r="H12504">
            <v>880</v>
          </cell>
        </row>
        <row r="12505">
          <cell r="A12505">
            <v>191594</v>
          </cell>
          <cell r="H12505">
            <v>880</v>
          </cell>
        </row>
        <row r="12506">
          <cell r="A12506">
            <v>191594</v>
          </cell>
          <cell r="H12506">
            <v>880</v>
          </cell>
        </row>
        <row r="12507">
          <cell r="A12507">
            <v>191594</v>
          </cell>
          <cell r="H12507">
            <v>880</v>
          </cell>
        </row>
        <row r="12508">
          <cell r="A12508">
            <v>191594</v>
          </cell>
          <cell r="H12508">
            <v>880</v>
          </cell>
        </row>
        <row r="12509">
          <cell r="A12509">
            <v>191594</v>
          </cell>
          <cell r="H12509">
            <v>880</v>
          </cell>
        </row>
        <row r="12510">
          <cell r="A12510">
            <v>191663</v>
          </cell>
          <cell r="H12510">
            <v>3108</v>
          </cell>
        </row>
        <row r="12511">
          <cell r="A12511">
            <v>192022</v>
          </cell>
          <cell r="H12511">
            <v>4200</v>
          </cell>
        </row>
        <row r="12512">
          <cell r="A12512">
            <v>500362</v>
          </cell>
          <cell r="H12512">
            <v>7020</v>
          </cell>
        </row>
        <row r="12513">
          <cell r="A12513">
            <v>500737</v>
          </cell>
          <cell r="H12513">
            <v>7829.76</v>
          </cell>
        </row>
        <row r="12514">
          <cell r="A12514">
            <v>500813</v>
          </cell>
          <cell r="H12514">
            <v>7128</v>
          </cell>
        </row>
        <row r="12515">
          <cell r="A12515">
            <v>502978</v>
          </cell>
          <cell r="H12515">
            <v>1392</v>
          </cell>
        </row>
        <row r="12516">
          <cell r="A12516">
            <v>800024</v>
          </cell>
          <cell r="H12516">
            <v>4560</v>
          </cell>
        </row>
        <row r="12517">
          <cell r="A12517">
            <v>900233</v>
          </cell>
          <cell r="H12517">
            <v>4320</v>
          </cell>
        </row>
        <row r="12518">
          <cell r="A12518">
            <v>900291</v>
          </cell>
          <cell r="H12518">
            <v>3648</v>
          </cell>
        </row>
        <row r="12519">
          <cell r="A12519">
            <v>100074</v>
          </cell>
          <cell r="H12519">
            <v>1221.9000000000001</v>
          </cell>
        </row>
        <row r="12520">
          <cell r="A12520">
            <v>101953</v>
          </cell>
          <cell r="H12520">
            <v>58</v>
          </cell>
        </row>
        <row r="12521">
          <cell r="A12521">
            <v>101953</v>
          </cell>
          <cell r="H12521">
            <v>532</v>
          </cell>
        </row>
        <row r="12522">
          <cell r="A12522">
            <v>101953</v>
          </cell>
          <cell r="H12522">
            <v>3</v>
          </cell>
        </row>
        <row r="12523">
          <cell r="A12523">
            <v>102553</v>
          </cell>
          <cell r="H12523">
            <v>480</v>
          </cell>
        </row>
        <row r="12524">
          <cell r="A12524">
            <v>191422</v>
          </cell>
          <cell r="H12524">
            <v>4440</v>
          </cell>
        </row>
        <row r="12525">
          <cell r="A12525">
            <v>191718</v>
          </cell>
          <cell r="H12525">
            <v>16632</v>
          </cell>
        </row>
        <row r="12526">
          <cell r="A12526">
            <v>191898</v>
          </cell>
          <cell r="H12526">
            <v>600</v>
          </cell>
        </row>
        <row r="12527">
          <cell r="A12527">
            <v>191993</v>
          </cell>
          <cell r="H12527">
            <v>11880</v>
          </cell>
        </row>
        <row r="12528">
          <cell r="A12528">
            <v>192262</v>
          </cell>
          <cell r="H12528">
            <v>1048.8</v>
          </cell>
        </row>
        <row r="12529">
          <cell r="A12529">
            <v>192278</v>
          </cell>
          <cell r="H12529">
            <v>912</v>
          </cell>
        </row>
        <row r="12530">
          <cell r="A12530">
            <v>192301</v>
          </cell>
          <cell r="H12530">
            <v>2460</v>
          </cell>
        </row>
        <row r="12531">
          <cell r="A12531">
            <v>192314</v>
          </cell>
          <cell r="H12531">
            <v>359</v>
          </cell>
        </row>
        <row r="12532">
          <cell r="A12532">
            <v>192314</v>
          </cell>
          <cell r="H12532">
            <v>600</v>
          </cell>
        </row>
        <row r="12533">
          <cell r="A12533">
            <v>201122</v>
          </cell>
          <cell r="H12533">
            <v>324</v>
          </cell>
        </row>
        <row r="12534">
          <cell r="A12534">
            <v>500379</v>
          </cell>
          <cell r="H12534">
            <v>500</v>
          </cell>
        </row>
        <row r="12535">
          <cell r="A12535">
            <v>500379</v>
          </cell>
          <cell r="H12535">
            <v>1500</v>
          </cell>
        </row>
        <row r="12536">
          <cell r="A12536">
            <v>500851</v>
          </cell>
          <cell r="H12536">
            <v>6120</v>
          </cell>
        </row>
        <row r="12537">
          <cell r="A12537">
            <v>501060</v>
          </cell>
          <cell r="H12537">
            <v>5880</v>
          </cell>
        </row>
        <row r="12538">
          <cell r="A12538">
            <v>501060</v>
          </cell>
          <cell r="H12538">
            <v>5880</v>
          </cell>
        </row>
        <row r="12539">
          <cell r="A12539">
            <v>501060</v>
          </cell>
          <cell r="H12539">
            <v>5880</v>
          </cell>
        </row>
        <row r="12540">
          <cell r="A12540">
            <v>501871</v>
          </cell>
          <cell r="H12540">
            <v>475</v>
          </cell>
        </row>
        <row r="12541">
          <cell r="A12541">
            <v>501871</v>
          </cell>
          <cell r="H12541">
            <v>625</v>
          </cell>
        </row>
        <row r="12542">
          <cell r="A12542">
            <v>502776</v>
          </cell>
          <cell r="H12542">
            <v>426</v>
          </cell>
        </row>
        <row r="12543">
          <cell r="A12543">
            <v>100129</v>
          </cell>
          <cell r="H12543">
            <v>6264</v>
          </cell>
        </row>
        <row r="12544">
          <cell r="A12544">
            <v>100129</v>
          </cell>
          <cell r="H12544">
            <v>4176</v>
          </cell>
        </row>
        <row r="12545">
          <cell r="A12545">
            <v>100129</v>
          </cell>
          <cell r="H12545">
            <v>10368</v>
          </cell>
        </row>
        <row r="12546">
          <cell r="A12546">
            <v>101426</v>
          </cell>
          <cell r="H12546">
            <v>1141.6300000000001</v>
          </cell>
        </row>
        <row r="12547">
          <cell r="A12547">
            <v>101660</v>
          </cell>
          <cell r="H12547">
            <v>1106.96</v>
          </cell>
        </row>
        <row r="12548">
          <cell r="A12548">
            <v>102530</v>
          </cell>
          <cell r="H12548">
            <v>4080</v>
          </cell>
        </row>
        <row r="12549">
          <cell r="A12549">
            <v>190027</v>
          </cell>
          <cell r="H12549">
            <v>4012.8</v>
          </cell>
        </row>
        <row r="12550">
          <cell r="A12550">
            <v>190363</v>
          </cell>
          <cell r="H12550">
            <v>206</v>
          </cell>
        </row>
        <row r="12551">
          <cell r="A12551">
            <v>190589</v>
          </cell>
          <cell r="H12551">
            <v>2320</v>
          </cell>
        </row>
        <row r="12552">
          <cell r="A12552">
            <v>191800</v>
          </cell>
          <cell r="H12552">
            <v>4560</v>
          </cell>
        </row>
        <row r="12553">
          <cell r="A12553">
            <v>192052</v>
          </cell>
          <cell r="H12553">
            <v>1000</v>
          </cell>
        </row>
        <row r="12554">
          <cell r="A12554">
            <v>192052</v>
          </cell>
          <cell r="H12554">
            <v>160</v>
          </cell>
        </row>
        <row r="12555">
          <cell r="A12555">
            <v>192069</v>
          </cell>
          <cell r="H12555">
            <v>3931.2</v>
          </cell>
        </row>
        <row r="12556">
          <cell r="A12556">
            <v>192095</v>
          </cell>
          <cell r="H12556">
            <v>10296</v>
          </cell>
        </row>
        <row r="12557">
          <cell r="A12557">
            <v>192323</v>
          </cell>
          <cell r="H12557">
            <v>60.71</v>
          </cell>
        </row>
        <row r="12558">
          <cell r="A12558">
            <v>192323</v>
          </cell>
          <cell r="H12558">
            <v>359</v>
          </cell>
        </row>
        <row r="12559">
          <cell r="A12559">
            <v>192323</v>
          </cell>
          <cell r="H12559">
            <v>540</v>
          </cell>
        </row>
        <row r="12560">
          <cell r="A12560">
            <v>200450</v>
          </cell>
          <cell r="H12560">
            <v>640</v>
          </cell>
        </row>
        <row r="12561">
          <cell r="A12561">
            <v>200450</v>
          </cell>
          <cell r="H12561">
            <v>21315</v>
          </cell>
        </row>
        <row r="12562">
          <cell r="A12562">
            <v>200450</v>
          </cell>
          <cell r="H12562">
            <v>1023.4</v>
          </cell>
        </row>
        <row r="12563">
          <cell r="A12563">
            <v>501732</v>
          </cell>
          <cell r="H12563">
            <v>2340</v>
          </cell>
        </row>
        <row r="12564">
          <cell r="A12564">
            <v>100646</v>
          </cell>
          <cell r="H12564">
            <v>8250</v>
          </cell>
        </row>
        <row r="12565">
          <cell r="A12565">
            <v>100708</v>
          </cell>
          <cell r="H12565">
            <v>6102</v>
          </cell>
        </row>
        <row r="12566">
          <cell r="A12566">
            <v>100848</v>
          </cell>
          <cell r="H12566">
            <v>4320</v>
          </cell>
        </row>
        <row r="12567">
          <cell r="A12567">
            <v>101087</v>
          </cell>
          <cell r="H12567">
            <v>18582</v>
          </cell>
        </row>
        <row r="12568">
          <cell r="A12568">
            <v>101087</v>
          </cell>
          <cell r="H12568">
            <v>18582</v>
          </cell>
        </row>
        <row r="12569">
          <cell r="A12569">
            <v>101087</v>
          </cell>
          <cell r="H12569">
            <v>18582</v>
          </cell>
        </row>
        <row r="12570">
          <cell r="A12570">
            <v>101996</v>
          </cell>
          <cell r="H12570">
            <v>320</v>
          </cell>
        </row>
        <row r="12571">
          <cell r="A12571">
            <v>102040</v>
          </cell>
          <cell r="H12571">
            <v>8250</v>
          </cell>
        </row>
        <row r="12572">
          <cell r="A12572">
            <v>102480</v>
          </cell>
          <cell r="H12572">
            <v>5184</v>
          </cell>
        </row>
        <row r="12573">
          <cell r="A12573">
            <v>190497</v>
          </cell>
          <cell r="H12573">
            <v>12</v>
          </cell>
        </row>
        <row r="12574">
          <cell r="A12574">
            <v>190497</v>
          </cell>
          <cell r="H12574">
            <v>468</v>
          </cell>
        </row>
        <row r="12575">
          <cell r="A12575">
            <v>190564</v>
          </cell>
          <cell r="H12575">
            <v>3960</v>
          </cell>
        </row>
        <row r="12576">
          <cell r="A12576">
            <v>190564</v>
          </cell>
          <cell r="H12576">
            <v>14652</v>
          </cell>
        </row>
        <row r="12577">
          <cell r="A12577">
            <v>190564</v>
          </cell>
          <cell r="H12577">
            <v>14256</v>
          </cell>
        </row>
        <row r="12578">
          <cell r="A12578">
            <v>190564</v>
          </cell>
          <cell r="H12578">
            <v>15840</v>
          </cell>
        </row>
        <row r="12579">
          <cell r="A12579">
            <v>190564</v>
          </cell>
          <cell r="H12579">
            <v>5676.75</v>
          </cell>
        </row>
        <row r="12580">
          <cell r="A12580">
            <v>191553</v>
          </cell>
          <cell r="H12580">
            <v>1332</v>
          </cell>
        </row>
        <row r="12581">
          <cell r="A12581">
            <v>191682</v>
          </cell>
          <cell r="H12581">
            <v>13702.08</v>
          </cell>
        </row>
        <row r="12582">
          <cell r="A12582">
            <v>191804</v>
          </cell>
          <cell r="H12582">
            <v>5562</v>
          </cell>
        </row>
        <row r="12583">
          <cell r="A12583">
            <v>191872</v>
          </cell>
          <cell r="H12583">
            <v>1775.4</v>
          </cell>
        </row>
        <row r="12584">
          <cell r="A12584">
            <v>500572</v>
          </cell>
          <cell r="H12584">
            <v>117.48</v>
          </cell>
        </row>
        <row r="12585">
          <cell r="A12585">
            <v>500572</v>
          </cell>
          <cell r="H12585">
            <v>734.25</v>
          </cell>
        </row>
        <row r="12586">
          <cell r="A12586">
            <v>501636</v>
          </cell>
          <cell r="H12586">
            <v>1368</v>
          </cell>
        </row>
        <row r="12587">
          <cell r="A12587">
            <v>503005</v>
          </cell>
          <cell r="H12587">
            <v>104.55</v>
          </cell>
        </row>
        <row r="12588">
          <cell r="A12588">
            <v>503005</v>
          </cell>
          <cell r="H12588">
            <v>6264</v>
          </cell>
        </row>
        <row r="12589">
          <cell r="A12589">
            <v>800088</v>
          </cell>
          <cell r="H12589">
            <v>3840</v>
          </cell>
        </row>
        <row r="12590">
          <cell r="A12590">
            <v>100181</v>
          </cell>
          <cell r="H12590">
            <v>8400</v>
          </cell>
        </row>
        <row r="12591">
          <cell r="A12591">
            <v>100296</v>
          </cell>
          <cell r="H12591">
            <v>1409.2</v>
          </cell>
        </row>
        <row r="12592">
          <cell r="A12592">
            <v>100493</v>
          </cell>
          <cell r="H12592">
            <v>6400</v>
          </cell>
        </row>
        <row r="12593">
          <cell r="A12593">
            <v>101334</v>
          </cell>
          <cell r="H12593">
            <v>90</v>
          </cell>
        </row>
        <row r="12594">
          <cell r="A12594">
            <v>101334</v>
          </cell>
          <cell r="H12594">
            <v>1980</v>
          </cell>
        </row>
        <row r="12595">
          <cell r="A12595">
            <v>101425</v>
          </cell>
          <cell r="H12595">
            <v>2108</v>
          </cell>
        </row>
        <row r="12596">
          <cell r="A12596">
            <v>190258</v>
          </cell>
          <cell r="H12596">
            <v>6596</v>
          </cell>
        </row>
        <row r="12597">
          <cell r="A12597">
            <v>191565</v>
          </cell>
          <cell r="H12597">
            <v>12168</v>
          </cell>
        </row>
        <row r="12598">
          <cell r="A12598">
            <v>191843</v>
          </cell>
          <cell r="H12598">
            <v>756</v>
          </cell>
        </row>
        <row r="12599">
          <cell r="A12599">
            <v>192315</v>
          </cell>
          <cell r="H12599">
            <v>4916</v>
          </cell>
        </row>
        <row r="12600">
          <cell r="A12600">
            <v>502048</v>
          </cell>
          <cell r="H12600">
            <v>6993.4</v>
          </cell>
        </row>
        <row r="12601">
          <cell r="A12601">
            <v>502943</v>
          </cell>
          <cell r="H12601">
            <v>144</v>
          </cell>
        </row>
        <row r="12602">
          <cell r="A12602">
            <v>502943</v>
          </cell>
          <cell r="H12602">
            <v>1560</v>
          </cell>
        </row>
        <row r="12603">
          <cell r="A12603">
            <v>100055</v>
          </cell>
          <cell r="H12603">
            <v>1404</v>
          </cell>
        </row>
        <row r="12604">
          <cell r="A12604">
            <v>100129</v>
          </cell>
          <cell r="H12604">
            <v>1392</v>
          </cell>
        </row>
        <row r="12605">
          <cell r="A12605">
            <v>100334</v>
          </cell>
          <cell r="H12605">
            <v>2376</v>
          </cell>
        </row>
        <row r="12606">
          <cell r="A12606">
            <v>100850</v>
          </cell>
          <cell r="H12606">
            <v>6480</v>
          </cell>
        </row>
        <row r="12607">
          <cell r="A12607">
            <v>101034</v>
          </cell>
          <cell r="H12607">
            <v>480</v>
          </cell>
        </row>
        <row r="12608">
          <cell r="A12608">
            <v>101606</v>
          </cell>
          <cell r="H12608">
            <v>1631.28</v>
          </cell>
        </row>
        <row r="12609">
          <cell r="A12609">
            <v>101680</v>
          </cell>
          <cell r="H12609">
            <v>189</v>
          </cell>
        </row>
        <row r="12610">
          <cell r="A12610">
            <v>190241</v>
          </cell>
          <cell r="H12610">
            <v>225.72</v>
          </cell>
        </row>
        <row r="12611">
          <cell r="A12611">
            <v>191394</v>
          </cell>
          <cell r="H12611">
            <v>240</v>
          </cell>
        </row>
        <row r="12612">
          <cell r="A12612">
            <v>191422</v>
          </cell>
          <cell r="H12612">
            <v>378</v>
          </cell>
        </row>
        <row r="12613">
          <cell r="A12613">
            <v>191425</v>
          </cell>
          <cell r="H12613">
            <v>1872</v>
          </cell>
        </row>
        <row r="12614">
          <cell r="A12614">
            <v>191645</v>
          </cell>
          <cell r="H12614">
            <v>4661</v>
          </cell>
        </row>
        <row r="12615">
          <cell r="A12615">
            <v>191809</v>
          </cell>
          <cell r="H12615">
            <v>13464</v>
          </cell>
        </row>
        <row r="12616">
          <cell r="A12616">
            <v>191809</v>
          </cell>
          <cell r="H12616">
            <v>1556</v>
          </cell>
        </row>
        <row r="12617">
          <cell r="A12617">
            <v>192057</v>
          </cell>
          <cell r="H12617">
            <v>2340</v>
          </cell>
        </row>
        <row r="12618">
          <cell r="A12618">
            <v>192057</v>
          </cell>
          <cell r="H12618">
            <v>137.47</v>
          </cell>
        </row>
        <row r="12619">
          <cell r="A12619">
            <v>192094</v>
          </cell>
          <cell r="H12619">
            <v>288</v>
          </cell>
        </row>
        <row r="12620">
          <cell r="A12620">
            <v>192094</v>
          </cell>
          <cell r="H12620">
            <v>3584</v>
          </cell>
        </row>
        <row r="12621">
          <cell r="A12621">
            <v>192094</v>
          </cell>
          <cell r="H12621">
            <v>4760</v>
          </cell>
        </row>
        <row r="12622">
          <cell r="A12622">
            <v>192188</v>
          </cell>
          <cell r="H12622">
            <v>3996</v>
          </cell>
        </row>
        <row r="12623">
          <cell r="A12623">
            <v>192319</v>
          </cell>
          <cell r="H12623">
            <v>1440</v>
          </cell>
        </row>
        <row r="12624">
          <cell r="A12624">
            <v>501059</v>
          </cell>
          <cell r="H12624">
            <v>8400</v>
          </cell>
        </row>
        <row r="12625">
          <cell r="A12625">
            <v>100129</v>
          </cell>
          <cell r="H12625">
            <v>2088</v>
          </cell>
        </row>
        <row r="12626">
          <cell r="A12626">
            <v>100187</v>
          </cell>
          <cell r="H12626">
            <v>1080</v>
          </cell>
        </row>
        <row r="12627">
          <cell r="A12627">
            <v>100708</v>
          </cell>
          <cell r="H12627">
            <v>136.80000000000001</v>
          </cell>
        </row>
        <row r="12628">
          <cell r="A12628">
            <v>100708</v>
          </cell>
          <cell r="H12628">
            <v>2052</v>
          </cell>
        </row>
        <row r="12629">
          <cell r="A12629">
            <v>100998</v>
          </cell>
          <cell r="H12629">
            <v>5872.32</v>
          </cell>
        </row>
        <row r="12630">
          <cell r="A12630">
            <v>102417</v>
          </cell>
          <cell r="H12630">
            <v>72</v>
          </cell>
        </row>
        <row r="12631">
          <cell r="A12631">
            <v>102417</v>
          </cell>
          <cell r="H12631">
            <v>780</v>
          </cell>
        </row>
        <row r="12632">
          <cell r="A12632">
            <v>102457</v>
          </cell>
          <cell r="H12632">
            <v>1512</v>
          </cell>
        </row>
        <row r="12633">
          <cell r="A12633">
            <v>191522</v>
          </cell>
          <cell r="H12633">
            <v>11700</v>
          </cell>
        </row>
        <row r="12634">
          <cell r="A12634">
            <v>191565</v>
          </cell>
          <cell r="H12634">
            <v>823</v>
          </cell>
        </row>
        <row r="12635">
          <cell r="A12635">
            <v>191565</v>
          </cell>
          <cell r="H12635">
            <v>411.5</v>
          </cell>
        </row>
        <row r="12636">
          <cell r="A12636">
            <v>191650</v>
          </cell>
          <cell r="H12636">
            <v>688.76</v>
          </cell>
        </row>
        <row r="12637">
          <cell r="A12637">
            <v>191655</v>
          </cell>
          <cell r="H12637">
            <v>1246</v>
          </cell>
        </row>
        <row r="12638">
          <cell r="A12638">
            <v>191822</v>
          </cell>
          <cell r="H12638">
            <v>11245</v>
          </cell>
        </row>
        <row r="12639">
          <cell r="A12639">
            <v>192094</v>
          </cell>
          <cell r="H12639">
            <v>360</v>
          </cell>
        </row>
        <row r="12640">
          <cell r="A12640">
            <v>500139</v>
          </cell>
          <cell r="H12640">
            <v>5400</v>
          </cell>
        </row>
        <row r="12641">
          <cell r="A12641">
            <v>501223</v>
          </cell>
          <cell r="H12641">
            <v>359</v>
          </cell>
        </row>
        <row r="12642">
          <cell r="A12642">
            <v>501223</v>
          </cell>
          <cell r="H12642">
            <v>1512</v>
          </cell>
        </row>
        <row r="12643">
          <cell r="A12643">
            <v>502347</v>
          </cell>
          <cell r="H12643">
            <v>65.5</v>
          </cell>
        </row>
        <row r="12644">
          <cell r="A12644">
            <v>101615</v>
          </cell>
          <cell r="H12644">
            <v>2310</v>
          </cell>
        </row>
        <row r="12645">
          <cell r="A12645">
            <v>101856</v>
          </cell>
          <cell r="H12645">
            <v>4200</v>
          </cell>
        </row>
        <row r="12646">
          <cell r="A12646">
            <v>102367</v>
          </cell>
          <cell r="H12646">
            <v>883.52</v>
          </cell>
        </row>
        <row r="12647">
          <cell r="A12647">
            <v>102367</v>
          </cell>
          <cell r="H12647">
            <v>871.52</v>
          </cell>
        </row>
        <row r="12648">
          <cell r="A12648">
            <v>102367</v>
          </cell>
          <cell r="H12648">
            <v>680</v>
          </cell>
        </row>
        <row r="12649">
          <cell r="A12649">
            <v>102367</v>
          </cell>
          <cell r="H12649">
            <v>301.92</v>
          </cell>
        </row>
        <row r="12650">
          <cell r="A12650">
            <v>102409</v>
          </cell>
          <cell r="H12650">
            <v>5270.4</v>
          </cell>
        </row>
        <row r="12651">
          <cell r="A12651">
            <v>102451</v>
          </cell>
          <cell r="H12651">
            <v>1110.95</v>
          </cell>
        </row>
        <row r="12652">
          <cell r="A12652">
            <v>190281</v>
          </cell>
          <cell r="H12652">
            <v>120</v>
          </cell>
        </row>
        <row r="12653">
          <cell r="A12653">
            <v>191766</v>
          </cell>
          <cell r="H12653">
            <v>2280</v>
          </cell>
        </row>
        <row r="12654">
          <cell r="A12654">
            <v>191850</v>
          </cell>
          <cell r="H12654">
            <v>11088</v>
          </cell>
        </row>
        <row r="12655">
          <cell r="A12655">
            <v>191965</v>
          </cell>
          <cell r="H12655">
            <v>4590</v>
          </cell>
        </row>
        <row r="12656">
          <cell r="A12656">
            <v>192190</v>
          </cell>
          <cell r="H12656">
            <v>2574</v>
          </cell>
        </row>
        <row r="12657">
          <cell r="A12657">
            <v>192190</v>
          </cell>
          <cell r="H12657">
            <v>7878</v>
          </cell>
        </row>
        <row r="12658">
          <cell r="A12658">
            <v>192190</v>
          </cell>
          <cell r="H12658">
            <v>202.5</v>
          </cell>
        </row>
        <row r="12659">
          <cell r="A12659">
            <v>502543</v>
          </cell>
          <cell r="H12659">
            <v>12000</v>
          </cell>
        </row>
        <row r="12660">
          <cell r="A12660">
            <v>800231</v>
          </cell>
          <cell r="H12660">
            <v>380</v>
          </cell>
        </row>
        <row r="12661">
          <cell r="A12661">
            <v>800231</v>
          </cell>
          <cell r="H12661">
            <v>500</v>
          </cell>
        </row>
        <row r="12662">
          <cell r="A12662">
            <v>102350</v>
          </cell>
          <cell r="H12662">
            <v>2358</v>
          </cell>
        </row>
        <row r="12663">
          <cell r="A12663">
            <v>190569</v>
          </cell>
          <cell r="H12663">
            <v>750</v>
          </cell>
        </row>
        <row r="12664">
          <cell r="A12664">
            <v>190569</v>
          </cell>
          <cell r="H12664">
            <v>43.72</v>
          </cell>
        </row>
        <row r="12665">
          <cell r="A12665">
            <v>190569</v>
          </cell>
          <cell r="H12665">
            <v>570</v>
          </cell>
        </row>
        <row r="12666">
          <cell r="A12666">
            <v>190999</v>
          </cell>
          <cell r="H12666">
            <v>1140</v>
          </cell>
        </row>
        <row r="12667">
          <cell r="A12667">
            <v>191245</v>
          </cell>
          <cell r="H12667">
            <v>1800</v>
          </cell>
        </row>
        <row r="12668">
          <cell r="A12668">
            <v>191539</v>
          </cell>
          <cell r="H12668">
            <v>114150.49</v>
          </cell>
        </row>
        <row r="12669">
          <cell r="A12669">
            <v>192052</v>
          </cell>
          <cell r="H12669">
            <v>2460</v>
          </cell>
        </row>
        <row r="12670">
          <cell r="A12670">
            <v>192334</v>
          </cell>
          <cell r="H12670">
            <v>1080</v>
          </cell>
        </row>
        <row r="12671">
          <cell r="A12671">
            <v>500275</v>
          </cell>
          <cell r="H12671">
            <v>1710</v>
          </cell>
        </row>
        <row r="12672">
          <cell r="A12672">
            <v>500737</v>
          </cell>
          <cell r="H12672">
            <v>6851.04</v>
          </cell>
        </row>
        <row r="12673">
          <cell r="A12673">
            <v>502092</v>
          </cell>
          <cell r="H12673">
            <v>7548</v>
          </cell>
        </row>
        <row r="12674">
          <cell r="A12674">
            <v>502824</v>
          </cell>
          <cell r="H12674">
            <v>359</v>
          </cell>
        </row>
        <row r="12675">
          <cell r="A12675">
            <v>100129</v>
          </cell>
          <cell r="H12675">
            <v>2088</v>
          </cell>
        </row>
        <row r="12676">
          <cell r="A12676">
            <v>101296</v>
          </cell>
          <cell r="H12676">
            <v>1170</v>
          </cell>
        </row>
        <row r="12677">
          <cell r="A12677">
            <v>102288</v>
          </cell>
          <cell r="H12677">
            <v>1692</v>
          </cell>
        </row>
        <row r="12678">
          <cell r="A12678">
            <v>102415</v>
          </cell>
          <cell r="H12678">
            <v>52000</v>
          </cell>
        </row>
        <row r="12679">
          <cell r="A12679">
            <v>102495</v>
          </cell>
          <cell r="H12679">
            <v>1188</v>
          </cell>
        </row>
        <row r="12680">
          <cell r="A12680">
            <v>192121</v>
          </cell>
          <cell r="H12680">
            <v>370</v>
          </cell>
        </row>
        <row r="12681">
          <cell r="A12681">
            <v>192135</v>
          </cell>
          <cell r="H12681">
            <v>8160</v>
          </cell>
        </row>
        <row r="12682">
          <cell r="A12682">
            <v>192322</v>
          </cell>
          <cell r="H12682">
            <v>600</v>
          </cell>
        </row>
        <row r="12683">
          <cell r="A12683">
            <v>192322</v>
          </cell>
          <cell r="H12683">
            <v>359</v>
          </cell>
        </row>
        <row r="12684">
          <cell r="A12684">
            <v>192322</v>
          </cell>
          <cell r="H12684">
            <v>370</v>
          </cell>
        </row>
        <row r="12685">
          <cell r="A12685">
            <v>192322</v>
          </cell>
          <cell r="H12685">
            <v>99</v>
          </cell>
        </row>
        <row r="12686">
          <cell r="A12686">
            <v>500690</v>
          </cell>
          <cell r="H12686">
            <v>3687</v>
          </cell>
        </row>
        <row r="12687">
          <cell r="A12687">
            <v>102106</v>
          </cell>
          <cell r="H12687">
            <v>200</v>
          </cell>
        </row>
        <row r="12688">
          <cell r="A12688">
            <v>102435</v>
          </cell>
          <cell r="H12688">
            <v>750</v>
          </cell>
        </row>
        <row r="12689">
          <cell r="A12689">
            <v>102530</v>
          </cell>
          <cell r="H12689">
            <v>3960</v>
          </cell>
        </row>
        <row r="12690">
          <cell r="A12690">
            <v>191422</v>
          </cell>
          <cell r="H12690">
            <v>15096</v>
          </cell>
        </row>
        <row r="12691">
          <cell r="A12691">
            <v>191583</v>
          </cell>
          <cell r="H12691">
            <v>7548</v>
          </cell>
        </row>
        <row r="12692">
          <cell r="A12692">
            <v>191644</v>
          </cell>
          <cell r="H12692">
            <v>24</v>
          </cell>
        </row>
        <row r="12693">
          <cell r="A12693">
            <v>191644</v>
          </cell>
          <cell r="H12693">
            <v>3000</v>
          </cell>
        </row>
        <row r="12694">
          <cell r="A12694">
            <v>191684</v>
          </cell>
          <cell r="H12694">
            <v>990</v>
          </cell>
        </row>
        <row r="12695">
          <cell r="A12695">
            <v>500736</v>
          </cell>
          <cell r="H12695">
            <v>7340.4</v>
          </cell>
        </row>
        <row r="12696">
          <cell r="A12696">
            <v>501279</v>
          </cell>
          <cell r="H12696">
            <v>2340</v>
          </cell>
        </row>
        <row r="12697">
          <cell r="A12697">
            <v>100129</v>
          </cell>
          <cell r="H12697">
            <v>13224</v>
          </cell>
        </row>
        <row r="12698">
          <cell r="A12698">
            <v>100129</v>
          </cell>
          <cell r="H12698">
            <v>1392</v>
          </cell>
        </row>
        <row r="12699">
          <cell r="A12699">
            <v>101665</v>
          </cell>
          <cell r="H12699">
            <v>6980</v>
          </cell>
        </row>
        <row r="12700">
          <cell r="A12700">
            <v>101953</v>
          </cell>
          <cell r="H12700">
            <v>75</v>
          </cell>
        </row>
        <row r="12701">
          <cell r="A12701">
            <v>101953</v>
          </cell>
          <cell r="H12701">
            <v>7200</v>
          </cell>
        </row>
        <row r="12702">
          <cell r="A12702">
            <v>102625</v>
          </cell>
          <cell r="H12702">
            <v>3480</v>
          </cell>
        </row>
        <row r="12703">
          <cell r="A12703">
            <v>192118</v>
          </cell>
          <cell r="H12703">
            <v>200</v>
          </cell>
        </row>
        <row r="12704">
          <cell r="A12704">
            <v>192118</v>
          </cell>
          <cell r="H12704">
            <v>1386.5</v>
          </cell>
        </row>
        <row r="12705">
          <cell r="A12705">
            <v>100420</v>
          </cell>
          <cell r="H12705">
            <v>3100</v>
          </cell>
        </row>
        <row r="12706">
          <cell r="A12706">
            <v>101280</v>
          </cell>
          <cell r="H12706">
            <v>177.87</v>
          </cell>
        </row>
        <row r="12707">
          <cell r="A12707">
            <v>101280</v>
          </cell>
          <cell r="H12707">
            <v>90</v>
          </cell>
        </row>
        <row r="12708">
          <cell r="A12708">
            <v>101280</v>
          </cell>
          <cell r="H12708">
            <v>5400</v>
          </cell>
        </row>
        <row r="12709">
          <cell r="A12709">
            <v>101310</v>
          </cell>
          <cell r="H12709">
            <v>12650</v>
          </cell>
        </row>
        <row r="12710">
          <cell r="A12710">
            <v>101310</v>
          </cell>
          <cell r="H12710">
            <v>307.14</v>
          </cell>
        </row>
        <row r="12711">
          <cell r="A12711">
            <v>101370</v>
          </cell>
          <cell r="H12711">
            <v>33408</v>
          </cell>
        </row>
        <row r="12712">
          <cell r="A12712">
            <v>101916</v>
          </cell>
          <cell r="H12712">
            <v>2400</v>
          </cell>
        </row>
        <row r="12713">
          <cell r="A12713">
            <v>190537</v>
          </cell>
          <cell r="H12713">
            <v>3000</v>
          </cell>
        </row>
        <row r="12714">
          <cell r="A12714">
            <v>190897</v>
          </cell>
          <cell r="H12714">
            <v>359</v>
          </cell>
        </row>
        <row r="12715">
          <cell r="A12715">
            <v>190897</v>
          </cell>
          <cell r="H12715">
            <v>359</v>
          </cell>
        </row>
        <row r="12716">
          <cell r="A12716">
            <v>191246</v>
          </cell>
          <cell r="H12716">
            <v>87.5</v>
          </cell>
        </row>
        <row r="12717">
          <cell r="A12717">
            <v>191246</v>
          </cell>
          <cell r="H12717">
            <v>1152</v>
          </cell>
        </row>
        <row r="12718">
          <cell r="A12718">
            <v>192145</v>
          </cell>
          <cell r="H12718">
            <v>2400</v>
          </cell>
        </row>
        <row r="12719">
          <cell r="A12719">
            <v>192288</v>
          </cell>
          <cell r="H12719">
            <v>351</v>
          </cell>
        </row>
        <row r="12720">
          <cell r="A12720">
            <v>192298</v>
          </cell>
          <cell r="H12720">
            <v>600</v>
          </cell>
        </row>
        <row r="12721">
          <cell r="A12721">
            <v>200450</v>
          </cell>
          <cell r="H12721">
            <v>389</v>
          </cell>
        </row>
        <row r="12722">
          <cell r="A12722">
            <v>501130</v>
          </cell>
          <cell r="H12722">
            <v>1728</v>
          </cell>
        </row>
        <row r="12723">
          <cell r="A12723">
            <v>502694</v>
          </cell>
          <cell r="H12723">
            <v>1170</v>
          </cell>
        </row>
        <row r="12724">
          <cell r="A12724">
            <v>502694</v>
          </cell>
          <cell r="H12724">
            <v>1608</v>
          </cell>
        </row>
        <row r="12725">
          <cell r="A12725">
            <v>100203</v>
          </cell>
          <cell r="H12725">
            <v>5100</v>
          </cell>
        </row>
        <row r="12726">
          <cell r="A12726">
            <v>100708</v>
          </cell>
          <cell r="H12726">
            <v>8208</v>
          </cell>
        </row>
        <row r="12727">
          <cell r="A12727">
            <v>100862</v>
          </cell>
          <cell r="H12727">
            <v>778</v>
          </cell>
        </row>
        <row r="12728">
          <cell r="A12728">
            <v>100862</v>
          </cell>
          <cell r="H12728">
            <v>6732</v>
          </cell>
        </row>
        <row r="12729">
          <cell r="A12729">
            <v>100941</v>
          </cell>
          <cell r="H12729">
            <v>4320</v>
          </cell>
        </row>
        <row r="12730">
          <cell r="A12730">
            <v>100963</v>
          </cell>
          <cell r="H12730">
            <v>332</v>
          </cell>
        </row>
        <row r="12731">
          <cell r="A12731">
            <v>101101</v>
          </cell>
          <cell r="H12731">
            <v>3671.99</v>
          </cell>
        </row>
        <row r="12732">
          <cell r="A12732">
            <v>190931</v>
          </cell>
          <cell r="H12732">
            <v>125</v>
          </cell>
        </row>
        <row r="12733">
          <cell r="A12733">
            <v>190931</v>
          </cell>
          <cell r="H12733">
            <v>95</v>
          </cell>
        </row>
        <row r="12734">
          <cell r="A12734">
            <v>190932</v>
          </cell>
          <cell r="H12734">
            <v>304</v>
          </cell>
        </row>
        <row r="12735">
          <cell r="A12735">
            <v>190932</v>
          </cell>
          <cell r="H12735">
            <v>125</v>
          </cell>
        </row>
        <row r="12736">
          <cell r="A12736">
            <v>190932</v>
          </cell>
          <cell r="H12736">
            <v>95</v>
          </cell>
        </row>
        <row r="12737">
          <cell r="A12737">
            <v>190933</v>
          </cell>
          <cell r="H12737">
            <v>95</v>
          </cell>
        </row>
        <row r="12738">
          <cell r="A12738">
            <v>190933</v>
          </cell>
          <cell r="H12738">
            <v>125</v>
          </cell>
        </row>
        <row r="12739">
          <cell r="A12739">
            <v>191213</v>
          </cell>
          <cell r="H12739">
            <v>5100</v>
          </cell>
        </row>
        <row r="12740">
          <cell r="A12740">
            <v>191693</v>
          </cell>
          <cell r="H12740">
            <v>95</v>
          </cell>
        </row>
        <row r="12741">
          <cell r="A12741">
            <v>191693</v>
          </cell>
          <cell r="H12741">
            <v>125</v>
          </cell>
        </row>
        <row r="12742">
          <cell r="A12742">
            <v>191694</v>
          </cell>
          <cell r="H12742">
            <v>125</v>
          </cell>
        </row>
        <row r="12743">
          <cell r="A12743">
            <v>191694</v>
          </cell>
          <cell r="H12743">
            <v>95</v>
          </cell>
        </row>
        <row r="12744">
          <cell r="A12744">
            <v>191694</v>
          </cell>
          <cell r="H12744">
            <v>187</v>
          </cell>
        </row>
        <row r="12745">
          <cell r="A12745">
            <v>191695</v>
          </cell>
          <cell r="H12745">
            <v>200</v>
          </cell>
        </row>
        <row r="12746">
          <cell r="A12746">
            <v>191695</v>
          </cell>
          <cell r="H12746">
            <v>125</v>
          </cell>
        </row>
        <row r="12747">
          <cell r="A12747">
            <v>191695</v>
          </cell>
          <cell r="H12747">
            <v>95</v>
          </cell>
        </row>
        <row r="12748">
          <cell r="A12748">
            <v>191846</v>
          </cell>
          <cell r="H12748">
            <v>1980</v>
          </cell>
        </row>
        <row r="12749">
          <cell r="A12749">
            <v>192153</v>
          </cell>
          <cell r="H12749">
            <v>3156</v>
          </cell>
        </row>
        <row r="12750">
          <cell r="A12750">
            <v>502030</v>
          </cell>
          <cell r="H12750">
            <v>5100</v>
          </cell>
        </row>
        <row r="12751">
          <cell r="A12751">
            <v>502694</v>
          </cell>
          <cell r="H12751">
            <v>359</v>
          </cell>
        </row>
        <row r="12752">
          <cell r="A12752">
            <v>100093</v>
          </cell>
          <cell r="H12752">
            <v>300</v>
          </cell>
        </row>
        <row r="12753">
          <cell r="A12753">
            <v>100224</v>
          </cell>
          <cell r="H12753">
            <v>275.95999999999998</v>
          </cell>
        </row>
        <row r="12754">
          <cell r="A12754">
            <v>100415</v>
          </cell>
          <cell r="H12754">
            <v>1550</v>
          </cell>
        </row>
        <row r="12755">
          <cell r="A12755">
            <v>100421</v>
          </cell>
          <cell r="H12755">
            <v>1550</v>
          </cell>
        </row>
        <row r="12756">
          <cell r="A12756">
            <v>100493</v>
          </cell>
          <cell r="H12756">
            <v>6400</v>
          </cell>
        </row>
        <row r="12757">
          <cell r="A12757">
            <v>100717</v>
          </cell>
          <cell r="H12757">
            <v>8400</v>
          </cell>
        </row>
        <row r="12758">
          <cell r="A12758">
            <v>100719</v>
          </cell>
          <cell r="H12758">
            <v>3650</v>
          </cell>
        </row>
        <row r="12759">
          <cell r="A12759">
            <v>101176</v>
          </cell>
          <cell r="H12759">
            <v>1550</v>
          </cell>
        </row>
        <row r="12760">
          <cell r="A12760">
            <v>101555</v>
          </cell>
          <cell r="H12760">
            <v>540</v>
          </cell>
        </row>
        <row r="12761">
          <cell r="A12761">
            <v>101606</v>
          </cell>
          <cell r="H12761">
            <v>1629.6</v>
          </cell>
        </row>
        <row r="12762">
          <cell r="A12762">
            <v>102427</v>
          </cell>
          <cell r="H12762">
            <v>10462.32</v>
          </cell>
        </row>
        <row r="12763">
          <cell r="A12763">
            <v>102427</v>
          </cell>
          <cell r="H12763">
            <v>885.13</v>
          </cell>
        </row>
        <row r="12764">
          <cell r="A12764">
            <v>102478</v>
          </cell>
          <cell r="H12764">
            <v>389</v>
          </cell>
        </row>
        <row r="12765">
          <cell r="A12765">
            <v>190053</v>
          </cell>
          <cell r="H12765">
            <v>501.6</v>
          </cell>
        </row>
        <row r="12766">
          <cell r="A12766">
            <v>190061</v>
          </cell>
          <cell r="H12766">
            <v>1000</v>
          </cell>
        </row>
        <row r="12767">
          <cell r="A12767">
            <v>190425</v>
          </cell>
          <cell r="H12767">
            <v>249.2</v>
          </cell>
        </row>
        <row r="12768">
          <cell r="A12768">
            <v>190482</v>
          </cell>
          <cell r="H12768">
            <v>10800</v>
          </cell>
        </row>
        <row r="12769">
          <cell r="A12769">
            <v>190774</v>
          </cell>
          <cell r="H12769">
            <v>2100</v>
          </cell>
        </row>
        <row r="12770">
          <cell r="A12770">
            <v>190774</v>
          </cell>
          <cell r="H12770">
            <v>1457.96</v>
          </cell>
        </row>
        <row r="12771">
          <cell r="A12771">
            <v>191383</v>
          </cell>
          <cell r="H12771">
            <v>4774</v>
          </cell>
        </row>
        <row r="12772">
          <cell r="A12772">
            <v>191535</v>
          </cell>
          <cell r="H12772">
            <v>2269.5</v>
          </cell>
        </row>
        <row r="12773">
          <cell r="A12773">
            <v>191535</v>
          </cell>
          <cell r="H12773">
            <v>3876</v>
          </cell>
        </row>
        <row r="12774">
          <cell r="A12774">
            <v>191535</v>
          </cell>
          <cell r="H12774">
            <v>2499</v>
          </cell>
        </row>
        <row r="12775">
          <cell r="A12775">
            <v>191833</v>
          </cell>
          <cell r="H12775">
            <v>28224</v>
          </cell>
        </row>
        <row r="12776">
          <cell r="A12776">
            <v>191843</v>
          </cell>
          <cell r="H12776">
            <v>504</v>
          </cell>
        </row>
        <row r="12777">
          <cell r="A12777">
            <v>201231</v>
          </cell>
          <cell r="H12777">
            <v>1550</v>
          </cell>
        </row>
        <row r="12778">
          <cell r="A12778">
            <v>501986</v>
          </cell>
          <cell r="H12778">
            <v>10200</v>
          </cell>
        </row>
        <row r="12779">
          <cell r="A12779">
            <v>502078</v>
          </cell>
          <cell r="H12779">
            <v>13056</v>
          </cell>
        </row>
        <row r="12780">
          <cell r="A12780">
            <v>502943</v>
          </cell>
          <cell r="H12780">
            <v>72</v>
          </cell>
        </row>
        <row r="12781">
          <cell r="A12781">
            <v>502943</v>
          </cell>
          <cell r="H12781">
            <v>780</v>
          </cell>
        </row>
        <row r="12782">
          <cell r="A12782">
            <v>800109</v>
          </cell>
          <cell r="H12782">
            <v>636</v>
          </cell>
        </row>
        <row r="12783">
          <cell r="A12783">
            <v>900333</v>
          </cell>
          <cell r="H12783">
            <v>3994.32</v>
          </cell>
        </row>
        <row r="12784">
          <cell r="A12784">
            <v>100040</v>
          </cell>
          <cell r="H12784">
            <v>378</v>
          </cell>
        </row>
        <row r="12785">
          <cell r="A12785">
            <v>100143</v>
          </cell>
          <cell r="H12785">
            <v>288</v>
          </cell>
        </row>
        <row r="12786">
          <cell r="A12786">
            <v>100148</v>
          </cell>
          <cell r="H12786">
            <v>137.85</v>
          </cell>
        </row>
        <row r="12787">
          <cell r="A12787">
            <v>100148</v>
          </cell>
          <cell r="H12787">
            <v>1260</v>
          </cell>
        </row>
        <row r="12788">
          <cell r="A12788">
            <v>100644</v>
          </cell>
          <cell r="H12788">
            <v>72</v>
          </cell>
        </row>
        <row r="12789">
          <cell r="A12789">
            <v>100925</v>
          </cell>
          <cell r="H12789">
            <v>1576</v>
          </cell>
        </row>
        <row r="12790">
          <cell r="A12790">
            <v>100925</v>
          </cell>
          <cell r="H12790">
            <v>1597.7</v>
          </cell>
        </row>
        <row r="12791">
          <cell r="A12791">
            <v>100925</v>
          </cell>
          <cell r="H12791">
            <v>18855</v>
          </cell>
        </row>
        <row r="12792">
          <cell r="A12792">
            <v>100972</v>
          </cell>
          <cell r="H12792">
            <v>5916</v>
          </cell>
        </row>
        <row r="12793">
          <cell r="A12793">
            <v>100972</v>
          </cell>
          <cell r="H12793">
            <v>118.56</v>
          </cell>
        </row>
        <row r="12794">
          <cell r="A12794">
            <v>100972</v>
          </cell>
          <cell r="H12794">
            <v>200</v>
          </cell>
        </row>
        <row r="12795">
          <cell r="A12795">
            <v>101956</v>
          </cell>
          <cell r="H12795">
            <v>7752</v>
          </cell>
        </row>
        <row r="12796">
          <cell r="A12796">
            <v>102252</v>
          </cell>
          <cell r="H12796">
            <v>676.74</v>
          </cell>
        </row>
        <row r="12797">
          <cell r="A12797">
            <v>102336</v>
          </cell>
          <cell r="H12797">
            <v>3996</v>
          </cell>
        </row>
        <row r="12798">
          <cell r="A12798">
            <v>190218</v>
          </cell>
          <cell r="H12798">
            <v>2130</v>
          </cell>
        </row>
        <row r="12799">
          <cell r="A12799">
            <v>190366</v>
          </cell>
          <cell r="H12799">
            <v>1041.56</v>
          </cell>
        </row>
        <row r="12800">
          <cell r="A12800">
            <v>190366</v>
          </cell>
          <cell r="H12800">
            <v>9891.3799999999992</v>
          </cell>
        </row>
        <row r="12801">
          <cell r="A12801">
            <v>190428</v>
          </cell>
          <cell r="H12801">
            <v>1080</v>
          </cell>
        </row>
        <row r="12802">
          <cell r="A12802">
            <v>190428</v>
          </cell>
          <cell r="H12802">
            <v>1495.2</v>
          </cell>
        </row>
        <row r="12803">
          <cell r="A12803">
            <v>191364</v>
          </cell>
          <cell r="H12803">
            <v>864</v>
          </cell>
        </row>
        <row r="12804">
          <cell r="A12804">
            <v>502440</v>
          </cell>
          <cell r="H12804">
            <v>4440</v>
          </cell>
        </row>
        <row r="12805">
          <cell r="A12805">
            <v>502978</v>
          </cell>
          <cell r="H12805">
            <v>696</v>
          </cell>
        </row>
        <row r="12806">
          <cell r="A12806">
            <v>800195</v>
          </cell>
          <cell r="H12806">
            <v>62</v>
          </cell>
        </row>
        <row r="12807">
          <cell r="A12807">
            <v>800195</v>
          </cell>
          <cell r="H12807">
            <v>786</v>
          </cell>
        </row>
        <row r="12808">
          <cell r="A12808">
            <v>900067</v>
          </cell>
          <cell r="H12808">
            <v>34807.96</v>
          </cell>
        </row>
        <row r="12809">
          <cell r="A12809">
            <v>100129</v>
          </cell>
          <cell r="H12809">
            <v>214.67</v>
          </cell>
        </row>
        <row r="12810">
          <cell r="A12810">
            <v>100143</v>
          </cell>
          <cell r="H12810">
            <v>2244</v>
          </cell>
        </row>
        <row r="12811">
          <cell r="A12811">
            <v>100145</v>
          </cell>
          <cell r="H12811">
            <v>1224</v>
          </cell>
        </row>
        <row r="12812">
          <cell r="A12812">
            <v>100166</v>
          </cell>
          <cell r="H12812">
            <v>2370</v>
          </cell>
        </row>
        <row r="12813">
          <cell r="A12813">
            <v>100347</v>
          </cell>
          <cell r="H12813">
            <v>600</v>
          </cell>
        </row>
        <row r="12814">
          <cell r="A12814">
            <v>100907</v>
          </cell>
          <cell r="H12814">
            <v>180</v>
          </cell>
        </row>
        <row r="12815">
          <cell r="A12815">
            <v>100925</v>
          </cell>
          <cell r="H12815">
            <v>3600</v>
          </cell>
        </row>
        <row r="12816">
          <cell r="A12816">
            <v>101422</v>
          </cell>
          <cell r="H12816">
            <v>986</v>
          </cell>
        </row>
        <row r="12817">
          <cell r="A12817">
            <v>101422</v>
          </cell>
          <cell r="H12817">
            <v>1190</v>
          </cell>
        </row>
        <row r="12818">
          <cell r="A12818">
            <v>101422</v>
          </cell>
          <cell r="H12818">
            <v>1054</v>
          </cell>
        </row>
        <row r="12819">
          <cell r="A12819">
            <v>190216</v>
          </cell>
          <cell r="H12819">
            <v>702</v>
          </cell>
        </row>
        <row r="12820">
          <cell r="A12820">
            <v>190230</v>
          </cell>
          <cell r="H12820">
            <v>627.20000000000005</v>
          </cell>
        </row>
        <row r="12821">
          <cell r="A12821">
            <v>190230</v>
          </cell>
          <cell r="H12821">
            <v>51.08</v>
          </cell>
        </row>
        <row r="12822">
          <cell r="A12822">
            <v>190230</v>
          </cell>
          <cell r="H12822">
            <v>595.26</v>
          </cell>
        </row>
        <row r="12823">
          <cell r="A12823">
            <v>191215</v>
          </cell>
          <cell r="H12823">
            <v>9832</v>
          </cell>
        </row>
        <row r="12824">
          <cell r="A12824">
            <v>191432</v>
          </cell>
          <cell r="H12824">
            <v>1380</v>
          </cell>
        </row>
        <row r="12825">
          <cell r="A12825">
            <v>500139</v>
          </cell>
          <cell r="H12825">
            <v>5940</v>
          </cell>
        </row>
        <row r="12826">
          <cell r="A12826">
            <v>500690</v>
          </cell>
          <cell r="H12826">
            <v>2458</v>
          </cell>
        </row>
        <row r="12827">
          <cell r="A12827">
            <v>502776</v>
          </cell>
          <cell r="H12827">
            <v>142</v>
          </cell>
        </row>
        <row r="12828">
          <cell r="A12828">
            <v>100900</v>
          </cell>
          <cell r="H12828">
            <v>360</v>
          </cell>
        </row>
        <row r="12829">
          <cell r="A12829">
            <v>190589</v>
          </cell>
          <cell r="H12829">
            <v>1200</v>
          </cell>
        </row>
        <row r="12830">
          <cell r="A12830">
            <v>190630</v>
          </cell>
          <cell r="H12830">
            <v>275</v>
          </cell>
        </row>
        <row r="12831">
          <cell r="A12831">
            <v>190897</v>
          </cell>
          <cell r="H12831">
            <v>436</v>
          </cell>
        </row>
        <row r="12832">
          <cell r="A12832">
            <v>190897</v>
          </cell>
          <cell r="H12832">
            <v>168</v>
          </cell>
        </row>
        <row r="12833">
          <cell r="A12833">
            <v>191239</v>
          </cell>
          <cell r="H12833">
            <v>2240</v>
          </cell>
        </row>
        <row r="12834">
          <cell r="A12834">
            <v>191241</v>
          </cell>
          <cell r="H12834">
            <v>640</v>
          </cell>
        </row>
        <row r="12835">
          <cell r="A12835">
            <v>191553</v>
          </cell>
          <cell r="H12835">
            <v>444</v>
          </cell>
        </row>
        <row r="12836">
          <cell r="A12836">
            <v>191769</v>
          </cell>
          <cell r="H12836">
            <v>960</v>
          </cell>
        </row>
        <row r="12837">
          <cell r="A12837">
            <v>191872</v>
          </cell>
          <cell r="H12837">
            <v>3550.8</v>
          </cell>
        </row>
        <row r="12838">
          <cell r="A12838">
            <v>192144</v>
          </cell>
          <cell r="H12838">
            <v>6060</v>
          </cell>
        </row>
        <row r="12839">
          <cell r="A12839">
            <v>192209</v>
          </cell>
          <cell r="H12839">
            <v>6720</v>
          </cell>
        </row>
        <row r="12840">
          <cell r="A12840">
            <v>192209</v>
          </cell>
          <cell r="H12840">
            <v>6480</v>
          </cell>
        </row>
        <row r="12841">
          <cell r="A12841">
            <v>192209</v>
          </cell>
          <cell r="H12841">
            <v>213.78</v>
          </cell>
        </row>
        <row r="12842">
          <cell r="A12842">
            <v>192246</v>
          </cell>
          <cell r="H12842">
            <v>2100</v>
          </cell>
        </row>
        <row r="12843">
          <cell r="A12843">
            <v>192333</v>
          </cell>
          <cell r="H12843">
            <v>1440</v>
          </cell>
        </row>
        <row r="12844">
          <cell r="A12844">
            <v>192341</v>
          </cell>
          <cell r="H12844">
            <v>359</v>
          </cell>
        </row>
        <row r="12845">
          <cell r="A12845">
            <v>192341</v>
          </cell>
          <cell r="H12845">
            <v>780</v>
          </cell>
        </row>
        <row r="12846">
          <cell r="A12846">
            <v>501059</v>
          </cell>
          <cell r="H12846">
            <v>8400</v>
          </cell>
        </row>
        <row r="12847">
          <cell r="A12847">
            <v>501875</v>
          </cell>
          <cell r="H12847">
            <v>2206.1999999999998</v>
          </cell>
        </row>
        <row r="12848">
          <cell r="A12848">
            <v>101424</v>
          </cell>
          <cell r="H12848">
            <v>782</v>
          </cell>
        </row>
        <row r="12849">
          <cell r="A12849">
            <v>102437</v>
          </cell>
          <cell r="H12849">
            <v>5285.4</v>
          </cell>
        </row>
        <row r="12850">
          <cell r="A12850">
            <v>190053</v>
          </cell>
          <cell r="H12850">
            <v>2508</v>
          </cell>
        </row>
        <row r="12851">
          <cell r="A12851">
            <v>190156</v>
          </cell>
          <cell r="H12851">
            <v>2842.62</v>
          </cell>
        </row>
        <row r="12852">
          <cell r="A12852">
            <v>190547</v>
          </cell>
          <cell r="H12852">
            <v>2400</v>
          </cell>
        </row>
        <row r="12853">
          <cell r="A12853">
            <v>191681</v>
          </cell>
          <cell r="H12853">
            <v>7340.4</v>
          </cell>
        </row>
        <row r="12854">
          <cell r="A12854">
            <v>192255</v>
          </cell>
          <cell r="H12854">
            <v>11520</v>
          </cell>
        </row>
        <row r="12855">
          <cell r="A12855">
            <v>500737</v>
          </cell>
          <cell r="H12855">
            <v>7340.4</v>
          </cell>
        </row>
        <row r="12856">
          <cell r="A12856">
            <v>502092</v>
          </cell>
          <cell r="H12856">
            <v>3996</v>
          </cell>
        </row>
        <row r="12857">
          <cell r="A12857">
            <v>100333</v>
          </cell>
          <cell r="H12857">
            <v>2376</v>
          </cell>
        </row>
        <row r="12858">
          <cell r="A12858">
            <v>100334</v>
          </cell>
          <cell r="H12858">
            <v>2376</v>
          </cell>
        </row>
        <row r="12859">
          <cell r="A12859">
            <v>100907</v>
          </cell>
          <cell r="H12859">
            <v>1320</v>
          </cell>
        </row>
        <row r="12860">
          <cell r="A12860">
            <v>101007</v>
          </cell>
          <cell r="H12860">
            <v>3505</v>
          </cell>
        </row>
        <row r="12861">
          <cell r="A12861">
            <v>101032</v>
          </cell>
          <cell r="H12861">
            <v>3400</v>
          </cell>
        </row>
        <row r="12862">
          <cell r="A12862">
            <v>101035</v>
          </cell>
          <cell r="H12862">
            <v>120</v>
          </cell>
        </row>
        <row r="12863">
          <cell r="A12863">
            <v>101421</v>
          </cell>
          <cell r="H12863">
            <v>2278</v>
          </cell>
        </row>
        <row r="12864">
          <cell r="A12864">
            <v>101421</v>
          </cell>
          <cell r="H12864">
            <v>2040</v>
          </cell>
        </row>
        <row r="12865">
          <cell r="A12865">
            <v>102350</v>
          </cell>
          <cell r="H12865">
            <v>2358</v>
          </cell>
        </row>
        <row r="12866">
          <cell r="A12866">
            <v>190029</v>
          </cell>
          <cell r="H12866">
            <v>5016</v>
          </cell>
        </row>
        <row r="12867">
          <cell r="A12867">
            <v>190037</v>
          </cell>
          <cell r="H12867">
            <v>4012.8</v>
          </cell>
        </row>
        <row r="12868">
          <cell r="A12868">
            <v>190066</v>
          </cell>
          <cell r="H12868">
            <v>12540</v>
          </cell>
        </row>
        <row r="12869">
          <cell r="A12869">
            <v>190230</v>
          </cell>
          <cell r="H12869">
            <v>179.2</v>
          </cell>
        </row>
        <row r="12870">
          <cell r="A12870">
            <v>190264</v>
          </cell>
          <cell r="H12870">
            <v>4935</v>
          </cell>
        </row>
        <row r="12871">
          <cell r="A12871">
            <v>190888</v>
          </cell>
          <cell r="H12871">
            <v>2880</v>
          </cell>
        </row>
        <row r="12872">
          <cell r="A12872">
            <v>190888</v>
          </cell>
          <cell r="H12872">
            <v>60.71</v>
          </cell>
        </row>
        <row r="12873">
          <cell r="A12873">
            <v>191007</v>
          </cell>
          <cell r="H12873">
            <v>25762.61</v>
          </cell>
        </row>
        <row r="12874">
          <cell r="A12874">
            <v>191119</v>
          </cell>
          <cell r="H12874">
            <v>3511.2</v>
          </cell>
        </row>
        <row r="12875">
          <cell r="A12875">
            <v>191655</v>
          </cell>
          <cell r="H12875">
            <v>2314</v>
          </cell>
        </row>
        <row r="12876">
          <cell r="A12876">
            <v>191860</v>
          </cell>
          <cell r="H12876">
            <v>2645</v>
          </cell>
        </row>
        <row r="12877">
          <cell r="A12877">
            <v>192236</v>
          </cell>
          <cell r="H12877">
            <v>105</v>
          </cell>
        </row>
        <row r="12878">
          <cell r="A12878">
            <v>192236</v>
          </cell>
          <cell r="H12878">
            <v>210</v>
          </cell>
        </row>
        <row r="12879">
          <cell r="A12879">
            <v>192236</v>
          </cell>
          <cell r="H12879">
            <v>315</v>
          </cell>
        </row>
        <row r="12880">
          <cell r="A12880">
            <v>192236</v>
          </cell>
          <cell r="H12880">
            <v>630</v>
          </cell>
        </row>
        <row r="12881">
          <cell r="A12881">
            <v>192236</v>
          </cell>
          <cell r="H12881">
            <v>210</v>
          </cell>
        </row>
        <row r="12882">
          <cell r="A12882">
            <v>200450</v>
          </cell>
          <cell r="H12882">
            <v>24360</v>
          </cell>
        </row>
        <row r="12883">
          <cell r="A12883">
            <v>200450</v>
          </cell>
          <cell r="H12883">
            <v>6432.8</v>
          </cell>
        </row>
        <row r="12884">
          <cell r="A12884">
            <v>200450</v>
          </cell>
          <cell r="H12884">
            <v>640</v>
          </cell>
        </row>
        <row r="12885">
          <cell r="A12885">
            <v>501130</v>
          </cell>
          <cell r="H12885">
            <v>1728</v>
          </cell>
        </row>
        <row r="12886">
          <cell r="A12886">
            <v>502065</v>
          </cell>
          <cell r="H12886">
            <v>18702</v>
          </cell>
        </row>
        <row r="12887">
          <cell r="A12887">
            <v>502065</v>
          </cell>
          <cell r="H12887">
            <v>18702</v>
          </cell>
        </row>
        <row r="12888">
          <cell r="A12888">
            <v>502604</v>
          </cell>
          <cell r="H12888">
            <v>750</v>
          </cell>
        </row>
        <row r="12889">
          <cell r="A12889">
            <v>502604</v>
          </cell>
          <cell r="H12889">
            <v>630</v>
          </cell>
        </row>
        <row r="12890">
          <cell r="A12890">
            <v>502604</v>
          </cell>
          <cell r="H12890">
            <v>2250</v>
          </cell>
        </row>
        <row r="12891">
          <cell r="A12891">
            <v>502604</v>
          </cell>
          <cell r="H12891">
            <v>115.87</v>
          </cell>
        </row>
        <row r="12892">
          <cell r="A12892">
            <v>502849</v>
          </cell>
          <cell r="H12892">
            <v>4560</v>
          </cell>
        </row>
        <row r="12893">
          <cell r="A12893">
            <v>502849</v>
          </cell>
          <cell r="H12893">
            <v>135</v>
          </cell>
        </row>
        <row r="12894">
          <cell r="A12894">
            <v>503011</v>
          </cell>
          <cell r="H12894">
            <v>8400</v>
          </cell>
        </row>
        <row r="12895">
          <cell r="A12895">
            <v>750007</v>
          </cell>
          <cell r="H12895">
            <v>720</v>
          </cell>
        </row>
        <row r="12896">
          <cell r="A12896">
            <v>750007</v>
          </cell>
          <cell r="H12896">
            <v>960</v>
          </cell>
        </row>
        <row r="12897">
          <cell r="A12897">
            <v>900328</v>
          </cell>
          <cell r="H12897">
            <v>132.35</v>
          </cell>
        </row>
        <row r="12898">
          <cell r="A12898">
            <v>900328</v>
          </cell>
          <cell r="H12898">
            <v>5184</v>
          </cell>
        </row>
        <row r="12899">
          <cell r="A12899">
            <v>100036</v>
          </cell>
          <cell r="H12899">
            <v>116</v>
          </cell>
        </row>
        <row r="12900">
          <cell r="A12900">
            <v>100036</v>
          </cell>
          <cell r="H12900">
            <v>6641</v>
          </cell>
        </row>
        <row r="12901">
          <cell r="A12901">
            <v>100129</v>
          </cell>
          <cell r="H12901">
            <v>5568</v>
          </cell>
        </row>
        <row r="12902">
          <cell r="A12902">
            <v>100129</v>
          </cell>
          <cell r="H12902">
            <v>1392</v>
          </cell>
        </row>
        <row r="12903">
          <cell r="A12903">
            <v>101043</v>
          </cell>
          <cell r="H12903">
            <v>13400</v>
          </cell>
        </row>
        <row r="12904">
          <cell r="A12904">
            <v>101301</v>
          </cell>
          <cell r="H12904">
            <v>90</v>
          </cell>
        </row>
        <row r="12905">
          <cell r="A12905">
            <v>101301</v>
          </cell>
          <cell r="H12905">
            <v>1878.37</v>
          </cell>
        </row>
        <row r="12906">
          <cell r="A12906">
            <v>101781</v>
          </cell>
          <cell r="H12906">
            <v>2048.7399999999998</v>
          </cell>
        </row>
        <row r="12907">
          <cell r="A12907">
            <v>102010</v>
          </cell>
          <cell r="H12907">
            <v>2400</v>
          </cell>
        </row>
        <row r="12908">
          <cell r="A12908">
            <v>102140</v>
          </cell>
          <cell r="H12908">
            <v>3600</v>
          </cell>
        </row>
        <row r="12909">
          <cell r="A12909">
            <v>102539</v>
          </cell>
          <cell r="H12909">
            <v>9000</v>
          </cell>
        </row>
        <row r="12910">
          <cell r="A12910">
            <v>190230</v>
          </cell>
          <cell r="H12910">
            <v>2381.04</v>
          </cell>
        </row>
        <row r="12911">
          <cell r="A12911">
            <v>190230</v>
          </cell>
          <cell r="H12911">
            <v>358.4</v>
          </cell>
        </row>
        <row r="12912">
          <cell r="A12912">
            <v>190365</v>
          </cell>
          <cell r="H12912">
            <v>58.98</v>
          </cell>
        </row>
        <row r="12913">
          <cell r="A12913">
            <v>190365</v>
          </cell>
          <cell r="H12913">
            <v>275.54000000000002</v>
          </cell>
        </row>
        <row r="12914">
          <cell r="A12914">
            <v>190946</v>
          </cell>
          <cell r="H12914">
            <v>325.17</v>
          </cell>
        </row>
        <row r="12915">
          <cell r="A12915">
            <v>191092</v>
          </cell>
          <cell r="H12915">
            <v>1965</v>
          </cell>
        </row>
        <row r="12916">
          <cell r="A12916">
            <v>191098</v>
          </cell>
          <cell r="H12916">
            <v>1375.5</v>
          </cell>
        </row>
        <row r="12917">
          <cell r="A12917">
            <v>191100</v>
          </cell>
          <cell r="H12917">
            <v>262</v>
          </cell>
        </row>
        <row r="12918">
          <cell r="A12918">
            <v>191510</v>
          </cell>
          <cell r="H12918">
            <v>2620</v>
          </cell>
        </row>
        <row r="12919">
          <cell r="A12919">
            <v>191663</v>
          </cell>
          <cell r="H12919">
            <v>2220</v>
          </cell>
        </row>
        <row r="12920">
          <cell r="A12920">
            <v>191684</v>
          </cell>
          <cell r="H12920">
            <v>868</v>
          </cell>
        </row>
        <row r="12921">
          <cell r="A12921">
            <v>192144</v>
          </cell>
          <cell r="H12921">
            <v>720</v>
          </cell>
        </row>
        <row r="12922">
          <cell r="A12922">
            <v>192346</v>
          </cell>
          <cell r="H12922">
            <v>750</v>
          </cell>
        </row>
        <row r="12923">
          <cell r="A12923">
            <v>201274</v>
          </cell>
          <cell r="H12923">
            <v>1735</v>
          </cell>
        </row>
        <row r="12924">
          <cell r="A12924">
            <v>201274</v>
          </cell>
          <cell r="H12924">
            <v>458.5</v>
          </cell>
        </row>
        <row r="12925">
          <cell r="A12925">
            <v>201274</v>
          </cell>
          <cell r="H12925">
            <v>2003</v>
          </cell>
        </row>
        <row r="12926">
          <cell r="A12926">
            <v>201274</v>
          </cell>
          <cell r="H12926">
            <v>5320.5</v>
          </cell>
        </row>
        <row r="12927">
          <cell r="A12927">
            <v>201274</v>
          </cell>
          <cell r="H12927">
            <v>327.5</v>
          </cell>
        </row>
        <row r="12928">
          <cell r="A12928">
            <v>201274</v>
          </cell>
          <cell r="H12928">
            <v>3274</v>
          </cell>
        </row>
        <row r="12929">
          <cell r="A12929">
            <v>201274</v>
          </cell>
          <cell r="H12929">
            <v>786</v>
          </cell>
        </row>
        <row r="12930">
          <cell r="A12930">
            <v>201274</v>
          </cell>
          <cell r="H12930">
            <v>458.5</v>
          </cell>
        </row>
        <row r="12931">
          <cell r="A12931">
            <v>201274</v>
          </cell>
          <cell r="H12931">
            <v>7484.5</v>
          </cell>
        </row>
        <row r="12932">
          <cell r="A12932">
            <v>201274</v>
          </cell>
          <cell r="H12932">
            <v>196.5</v>
          </cell>
        </row>
        <row r="12933">
          <cell r="A12933">
            <v>201274</v>
          </cell>
          <cell r="H12933">
            <v>131</v>
          </cell>
        </row>
        <row r="12934">
          <cell r="A12934">
            <v>500345</v>
          </cell>
          <cell r="H12934">
            <v>567</v>
          </cell>
        </row>
        <row r="12935">
          <cell r="A12935">
            <v>100145</v>
          </cell>
          <cell r="H12935">
            <v>8250</v>
          </cell>
        </row>
        <row r="12936">
          <cell r="A12936">
            <v>100166</v>
          </cell>
          <cell r="H12936">
            <v>612</v>
          </cell>
        </row>
        <row r="12937">
          <cell r="A12937">
            <v>100369</v>
          </cell>
          <cell r="H12937">
            <v>11310</v>
          </cell>
        </row>
        <row r="12938">
          <cell r="A12938">
            <v>100529</v>
          </cell>
          <cell r="H12938">
            <v>10200</v>
          </cell>
        </row>
        <row r="12939">
          <cell r="A12939">
            <v>100529</v>
          </cell>
          <cell r="H12939">
            <v>889</v>
          </cell>
        </row>
        <row r="12940">
          <cell r="A12940">
            <v>100838</v>
          </cell>
          <cell r="H12940">
            <v>877.2</v>
          </cell>
        </row>
        <row r="12941">
          <cell r="A12941">
            <v>101221</v>
          </cell>
          <cell r="H12941">
            <v>1404</v>
          </cell>
        </row>
        <row r="12942">
          <cell r="A12942">
            <v>102140</v>
          </cell>
          <cell r="H12942">
            <v>360</v>
          </cell>
        </row>
        <row r="12943">
          <cell r="A12943">
            <v>102217</v>
          </cell>
          <cell r="H12943">
            <v>36000</v>
          </cell>
        </row>
        <row r="12944">
          <cell r="A12944">
            <v>102297</v>
          </cell>
          <cell r="H12944">
            <v>1572</v>
          </cell>
        </row>
        <row r="12945">
          <cell r="A12945">
            <v>190241</v>
          </cell>
          <cell r="H12945">
            <v>380</v>
          </cell>
        </row>
        <row r="12946">
          <cell r="A12946">
            <v>190277</v>
          </cell>
          <cell r="H12946">
            <v>250</v>
          </cell>
        </row>
        <row r="12947">
          <cell r="A12947">
            <v>190277</v>
          </cell>
          <cell r="H12947">
            <v>740</v>
          </cell>
        </row>
        <row r="12948">
          <cell r="A12948">
            <v>190277</v>
          </cell>
          <cell r="H12948">
            <v>94.54</v>
          </cell>
        </row>
        <row r="12949">
          <cell r="A12949">
            <v>190277</v>
          </cell>
          <cell r="H12949">
            <v>190</v>
          </cell>
        </row>
        <row r="12950">
          <cell r="A12950">
            <v>190331</v>
          </cell>
          <cell r="H12950">
            <v>1121.4000000000001</v>
          </cell>
        </row>
        <row r="12951">
          <cell r="A12951">
            <v>191055</v>
          </cell>
          <cell r="H12951">
            <v>654</v>
          </cell>
        </row>
        <row r="12952">
          <cell r="A12952">
            <v>191119</v>
          </cell>
          <cell r="H12952">
            <v>3511.2</v>
          </cell>
        </row>
        <row r="12953">
          <cell r="A12953">
            <v>191553</v>
          </cell>
          <cell r="H12953">
            <v>444</v>
          </cell>
        </row>
        <row r="12954">
          <cell r="A12954">
            <v>191747</v>
          </cell>
          <cell r="H12954">
            <v>3160.8</v>
          </cell>
        </row>
        <row r="12955">
          <cell r="A12955">
            <v>192052</v>
          </cell>
          <cell r="H12955">
            <v>1800</v>
          </cell>
        </row>
        <row r="12956">
          <cell r="A12956">
            <v>192053</v>
          </cell>
          <cell r="H12956">
            <v>842.4</v>
          </cell>
        </row>
        <row r="12957">
          <cell r="A12957">
            <v>192053</v>
          </cell>
          <cell r="H12957">
            <v>1500</v>
          </cell>
        </row>
        <row r="12958">
          <cell r="A12958">
            <v>192053</v>
          </cell>
          <cell r="H12958">
            <v>684</v>
          </cell>
        </row>
        <row r="12959">
          <cell r="A12959">
            <v>192295</v>
          </cell>
          <cell r="H12959">
            <v>1440</v>
          </cell>
        </row>
        <row r="12960">
          <cell r="A12960">
            <v>192295</v>
          </cell>
          <cell r="H12960">
            <v>140</v>
          </cell>
        </row>
        <row r="12961">
          <cell r="A12961">
            <v>192342</v>
          </cell>
          <cell r="H12961">
            <v>359</v>
          </cell>
        </row>
        <row r="12962">
          <cell r="A12962">
            <v>192342</v>
          </cell>
          <cell r="H12962">
            <v>64</v>
          </cell>
        </row>
        <row r="12963">
          <cell r="A12963">
            <v>192342</v>
          </cell>
          <cell r="H12963">
            <v>600</v>
          </cell>
        </row>
        <row r="12964">
          <cell r="A12964">
            <v>502036</v>
          </cell>
          <cell r="H12964">
            <v>2520</v>
          </cell>
        </row>
        <row r="12965">
          <cell r="A12965">
            <v>900271</v>
          </cell>
          <cell r="H12965">
            <v>1920</v>
          </cell>
        </row>
        <row r="12966">
          <cell r="A12966">
            <v>900271</v>
          </cell>
          <cell r="H12966">
            <v>768</v>
          </cell>
        </row>
        <row r="12967">
          <cell r="A12967">
            <v>900271</v>
          </cell>
          <cell r="H12967">
            <v>1920</v>
          </cell>
        </row>
        <row r="12968">
          <cell r="A12968">
            <v>900271</v>
          </cell>
          <cell r="H12968">
            <v>3840</v>
          </cell>
        </row>
        <row r="12969">
          <cell r="A12969">
            <v>100128</v>
          </cell>
          <cell r="H12969">
            <v>720</v>
          </cell>
        </row>
        <row r="12970">
          <cell r="A12970">
            <v>100510</v>
          </cell>
          <cell r="H12970">
            <v>1615.5</v>
          </cell>
        </row>
        <row r="12971">
          <cell r="A12971">
            <v>100510</v>
          </cell>
          <cell r="H12971">
            <v>5874.6</v>
          </cell>
        </row>
        <row r="12972">
          <cell r="A12972">
            <v>101529</v>
          </cell>
          <cell r="H12972">
            <v>82</v>
          </cell>
        </row>
        <row r="12973">
          <cell r="A12973">
            <v>101529</v>
          </cell>
          <cell r="H12973">
            <v>1818</v>
          </cell>
        </row>
        <row r="12974">
          <cell r="A12974">
            <v>101606</v>
          </cell>
          <cell r="H12974">
            <v>2364.12</v>
          </cell>
        </row>
        <row r="12975">
          <cell r="A12975">
            <v>102417</v>
          </cell>
          <cell r="H12975">
            <v>72</v>
          </cell>
        </row>
        <row r="12976">
          <cell r="A12976">
            <v>102417</v>
          </cell>
          <cell r="H12976">
            <v>780</v>
          </cell>
        </row>
        <row r="12977">
          <cell r="A12977">
            <v>190134</v>
          </cell>
          <cell r="H12977">
            <v>4380</v>
          </cell>
        </row>
        <row r="12978">
          <cell r="A12978">
            <v>191645</v>
          </cell>
          <cell r="H12978">
            <v>6755.5</v>
          </cell>
        </row>
        <row r="12979">
          <cell r="A12979">
            <v>191659</v>
          </cell>
          <cell r="H12979">
            <v>170.9</v>
          </cell>
        </row>
        <row r="12980">
          <cell r="A12980">
            <v>191659</v>
          </cell>
          <cell r="H12980">
            <v>270</v>
          </cell>
        </row>
        <row r="12981">
          <cell r="A12981">
            <v>191659</v>
          </cell>
          <cell r="H12981">
            <v>375</v>
          </cell>
        </row>
        <row r="12982">
          <cell r="A12982">
            <v>191659</v>
          </cell>
          <cell r="H12982">
            <v>1080</v>
          </cell>
        </row>
        <row r="12983">
          <cell r="A12983">
            <v>192345</v>
          </cell>
          <cell r="H12983">
            <v>600</v>
          </cell>
        </row>
        <row r="12984">
          <cell r="A12984">
            <v>502943</v>
          </cell>
          <cell r="H12984">
            <v>108</v>
          </cell>
        </row>
        <row r="12985">
          <cell r="A12985">
            <v>502943</v>
          </cell>
          <cell r="H12985">
            <v>1170</v>
          </cell>
        </row>
        <row r="12986">
          <cell r="A12986">
            <v>502994</v>
          </cell>
          <cell r="H12986">
            <v>6264</v>
          </cell>
        </row>
        <row r="12987">
          <cell r="A12987">
            <v>502994</v>
          </cell>
          <cell r="H12987">
            <v>179.99</v>
          </cell>
        </row>
        <row r="12988">
          <cell r="A12988">
            <v>502994</v>
          </cell>
          <cell r="H12988">
            <v>3888</v>
          </cell>
        </row>
        <row r="12989">
          <cell r="A12989">
            <v>502994</v>
          </cell>
          <cell r="H12989">
            <v>1296</v>
          </cell>
        </row>
        <row r="12990">
          <cell r="A12990">
            <v>900233</v>
          </cell>
          <cell r="H12990">
            <v>4320</v>
          </cell>
        </row>
        <row r="12991">
          <cell r="A12991">
            <v>100071</v>
          </cell>
          <cell r="H12991">
            <v>35937</v>
          </cell>
        </row>
        <row r="12992">
          <cell r="A12992">
            <v>100078</v>
          </cell>
          <cell r="H12992">
            <v>6116</v>
          </cell>
        </row>
        <row r="12993">
          <cell r="A12993">
            <v>100128</v>
          </cell>
          <cell r="H12993">
            <v>4020</v>
          </cell>
        </row>
        <row r="12994">
          <cell r="A12994">
            <v>100224</v>
          </cell>
          <cell r="H12994">
            <v>9405</v>
          </cell>
        </row>
        <row r="12995">
          <cell r="A12995">
            <v>100657</v>
          </cell>
          <cell r="H12995">
            <v>432</v>
          </cell>
        </row>
        <row r="12996">
          <cell r="A12996">
            <v>100949</v>
          </cell>
          <cell r="H12996">
            <v>10765.92</v>
          </cell>
        </row>
        <row r="12997">
          <cell r="A12997">
            <v>100998</v>
          </cell>
          <cell r="H12997">
            <v>8319.1200000000008</v>
          </cell>
        </row>
        <row r="12998">
          <cell r="A12998">
            <v>101268</v>
          </cell>
          <cell r="H12998">
            <v>3137.27</v>
          </cell>
        </row>
        <row r="12999">
          <cell r="A12999">
            <v>101423</v>
          </cell>
          <cell r="H12999">
            <v>4658</v>
          </cell>
        </row>
        <row r="13000">
          <cell r="A13000">
            <v>101680</v>
          </cell>
          <cell r="H13000">
            <v>567</v>
          </cell>
        </row>
        <row r="13001">
          <cell r="A13001">
            <v>102052</v>
          </cell>
          <cell r="H13001">
            <v>1913.76</v>
          </cell>
        </row>
        <row r="13002">
          <cell r="A13002">
            <v>190424</v>
          </cell>
          <cell r="H13002">
            <v>700</v>
          </cell>
        </row>
        <row r="13003">
          <cell r="A13003">
            <v>190424</v>
          </cell>
          <cell r="H13003">
            <v>840</v>
          </cell>
        </row>
        <row r="13004">
          <cell r="A13004">
            <v>190426</v>
          </cell>
          <cell r="H13004">
            <v>1497.87</v>
          </cell>
        </row>
        <row r="13005">
          <cell r="A13005">
            <v>191215</v>
          </cell>
          <cell r="H13005">
            <v>1905</v>
          </cell>
        </row>
        <row r="13006">
          <cell r="A13006">
            <v>191681</v>
          </cell>
          <cell r="H13006">
            <v>7340.4</v>
          </cell>
        </row>
        <row r="13007">
          <cell r="A13007">
            <v>191850</v>
          </cell>
          <cell r="H13007">
            <v>680</v>
          </cell>
        </row>
        <row r="13008">
          <cell r="A13008">
            <v>192120</v>
          </cell>
          <cell r="H13008">
            <v>9192</v>
          </cell>
        </row>
        <row r="13009">
          <cell r="A13009">
            <v>192341</v>
          </cell>
          <cell r="H13009">
            <v>780</v>
          </cell>
        </row>
        <row r="13010">
          <cell r="A13010">
            <v>192355</v>
          </cell>
          <cell r="H13010">
            <v>1200</v>
          </cell>
        </row>
        <row r="13011">
          <cell r="A13011">
            <v>501051</v>
          </cell>
          <cell r="H13011">
            <v>5040</v>
          </cell>
        </row>
        <row r="13012">
          <cell r="A13012">
            <v>501051</v>
          </cell>
          <cell r="H13012">
            <v>5040</v>
          </cell>
        </row>
        <row r="13013">
          <cell r="A13013">
            <v>501596</v>
          </cell>
          <cell r="H13013">
            <v>2736</v>
          </cell>
        </row>
        <row r="13014">
          <cell r="A13014">
            <v>501732</v>
          </cell>
          <cell r="H13014">
            <v>2340</v>
          </cell>
        </row>
        <row r="13015">
          <cell r="A13015">
            <v>100071</v>
          </cell>
          <cell r="H13015">
            <v>5443.92</v>
          </cell>
        </row>
        <row r="13016">
          <cell r="A13016">
            <v>100129</v>
          </cell>
          <cell r="H13016">
            <v>696</v>
          </cell>
        </row>
        <row r="13017">
          <cell r="A13017">
            <v>100129</v>
          </cell>
          <cell r="H13017">
            <v>696</v>
          </cell>
        </row>
        <row r="13018">
          <cell r="A13018">
            <v>100939</v>
          </cell>
          <cell r="H13018">
            <v>7374</v>
          </cell>
        </row>
        <row r="13019">
          <cell r="A13019">
            <v>101702</v>
          </cell>
          <cell r="H13019">
            <v>300</v>
          </cell>
        </row>
        <row r="13020">
          <cell r="A13020">
            <v>101702</v>
          </cell>
          <cell r="H13020">
            <v>100</v>
          </cell>
        </row>
        <row r="13021">
          <cell r="A13021">
            <v>102312</v>
          </cell>
          <cell r="H13021">
            <v>17400</v>
          </cell>
        </row>
        <row r="13022">
          <cell r="A13022">
            <v>102350</v>
          </cell>
          <cell r="H13022">
            <v>2358</v>
          </cell>
        </row>
        <row r="13023">
          <cell r="A13023">
            <v>102362</v>
          </cell>
          <cell r="H13023">
            <v>3327.36</v>
          </cell>
        </row>
        <row r="13024">
          <cell r="A13024">
            <v>190058</v>
          </cell>
          <cell r="H13024">
            <v>5016</v>
          </cell>
        </row>
        <row r="13025">
          <cell r="A13025">
            <v>190064</v>
          </cell>
          <cell r="H13025">
            <v>5517.6</v>
          </cell>
        </row>
        <row r="13026">
          <cell r="A13026">
            <v>190157</v>
          </cell>
          <cell r="H13026">
            <v>1017.12</v>
          </cell>
        </row>
        <row r="13027">
          <cell r="A13027">
            <v>190230</v>
          </cell>
          <cell r="H13027">
            <v>1190.52</v>
          </cell>
        </row>
        <row r="13028">
          <cell r="A13028">
            <v>190230</v>
          </cell>
          <cell r="H13028">
            <v>179.2</v>
          </cell>
        </row>
        <row r="13029">
          <cell r="A13029">
            <v>191589</v>
          </cell>
          <cell r="H13029">
            <v>4320</v>
          </cell>
        </row>
        <row r="13030">
          <cell r="A13030">
            <v>191822</v>
          </cell>
          <cell r="H13030">
            <v>8702</v>
          </cell>
        </row>
        <row r="13031">
          <cell r="A13031">
            <v>192092</v>
          </cell>
          <cell r="H13031">
            <v>2945.98</v>
          </cell>
        </row>
        <row r="13032">
          <cell r="A13032">
            <v>192233</v>
          </cell>
          <cell r="H13032">
            <v>100</v>
          </cell>
        </row>
        <row r="13033">
          <cell r="A13033">
            <v>200450</v>
          </cell>
          <cell r="H13033">
            <v>389</v>
          </cell>
        </row>
        <row r="13034">
          <cell r="A13034">
            <v>502960</v>
          </cell>
          <cell r="H13034">
            <v>1550</v>
          </cell>
        </row>
        <row r="13035">
          <cell r="A13035">
            <v>100129</v>
          </cell>
          <cell r="H13035">
            <v>34560</v>
          </cell>
        </row>
        <row r="13036">
          <cell r="A13036">
            <v>100129</v>
          </cell>
          <cell r="H13036">
            <v>696</v>
          </cell>
        </row>
        <row r="13037">
          <cell r="A13037">
            <v>100129</v>
          </cell>
          <cell r="H13037">
            <v>4176</v>
          </cell>
        </row>
        <row r="13038">
          <cell r="A13038">
            <v>100129</v>
          </cell>
          <cell r="H13038">
            <v>13920</v>
          </cell>
        </row>
        <row r="13039">
          <cell r="A13039">
            <v>100719</v>
          </cell>
          <cell r="H13039">
            <v>756</v>
          </cell>
        </row>
        <row r="13040">
          <cell r="A13040">
            <v>100730</v>
          </cell>
          <cell r="H13040">
            <v>15500</v>
          </cell>
        </row>
        <row r="13041">
          <cell r="A13041">
            <v>101449</v>
          </cell>
          <cell r="H13041">
            <v>1700</v>
          </cell>
        </row>
        <row r="13042">
          <cell r="A13042">
            <v>101702</v>
          </cell>
          <cell r="H13042">
            <v>100</v>
          </cell>
        </row>
        <row r="13043">
          <cell r="A13043">
            <v>101717</v>
          </cell>
          <cell r="H13043">
            <v>605</v>
          </cell>
        </row>
        <row r="13044">
          <cell r="A13044">
            <v>102183</v>
          </cell>
          <cell r="H13044">
            <v>877.62</v>
          </cell>
        </row>
        <row r="13045">
          <cell r="A13045">
            <v>191594</v>
          </cell>
          <cell r="H13045">
            <v>5445</v>
          </cell>
        </row>
        <row r="13046">
          <cell r="A13046">
            <v>191594</v>
          </cell>
          <cell r="H13046">
            <v>1296</v>
          </cell>
        </row>
        <row r="13047">
          <cell r="A13047">
            <v>192150</v>
          </cell>
          <cell r="H13047">
            <v>1550</v>
          </cell>
        </row>
        <row r="13048">
          <cell r="A13048">
            <v>192301</v>
          </cell>
          <cell r="H13048">
            <v>2460</v>
          </cell>
        </row>
        <row r="13049">
          <cell r="A13049">
            <v>192364</v>
          </cell>
          <cell r="H13049">
            <v>600</v>
          </cell>
        </row>
        <row r="13050">
          <cell r="A13050">
            <v>502048</v>
          </cell>
          <cell r="H13050">
            <v>4920</v>
          </cell>
        </row>
        <row r="13051">
          <cell r="A13051">
            <v>502850</v>
          </cell>
          <cell r="H13051">
            <v>16080</v>
          </cell>
        </row>
        <row r="13052">
          <cell r="A13052">
            <v>100118</v>
          </cell>
          <cell r="H13052">
            <v>8346.24</v>
          </cell>
        </row>
        <row r="13053">
          <cell r="A13053">
            <v>100129</v>
          </cell>
          <cell r="H13053">
            <v>6960</v>
          </cell>
        </row>
        <row r="13054">
          <cell r="A13054">
            <v>100708</v>
          </cell>
          <cell r="H13054">
            <v>2052</v>
          </cell>
        </row>
        <row r="13055">
          <cell r="A13055">
            <v>101352</v>
          </cell>
          <cell r="H13055">
            <v>1620</v>
          </cell>
        </row>
        <row r="13056">
          <cell r="A13056">
            <v>101959</v>
          </cell>
          <cell r="H13056">
            <v>4560</v>
          </cell>
        </row>
        <row r="13057">
          <cell r="A13057">
            <v>102480</v>
          </cell>
          <cell r="H13057">
            <v>5184</v>
          </cell>
        </row>
        <row r="13058">
          <cell r="A13058">
            <v>102539</v>
          </cell>
          <cell r="H13058">
            <v>413.94</v>
          </cell>
        </row>
        <row r="13059">
          <cell r="A13059">
            <v>190038</v>
          </cell>
          <cell r="H13059">
            <v>15466</v>
          </cell>
        </row>
        <row r="13060">
          <cell r="A13060">
            <v>190589</v>
          </cell>
          <cell r="H13060">
            <v>2240</v>
          </cell>
        </row>
        <row r="13061">
          <cell r="A13061">
            <v>191246</v>
          </cell>
          <cell r="H13061">
            <v>88.68</v>
          </cell>
        </row>
        <row r="13062">
          <cell r="A13062">
            <v>191246</v>
          </cell>
          <cell r="H13062">
            <v>361.2</v>
          </cell>
        </row>
        <row r="13063">
          <cell r="A13063">
            <v>191246</v>
          </cell>
          <cell r="H13063">
            <v>190</v>
          </cell>
        </row>
        <row r="13064">
          <cell r="A13064">
            <v>191246</v>
          </cell>
          <cell r="H13064">
            <v>250</v>
          </cell>
        </row>
        <row r="13065">
          <cell r="A13065">
            <v>191553</v>
          </cell>
          <cell r="H13065">
            <v>888</v>
          </cell>
        </row>
        <row r="13066">
          <cell r="A13066">
            <v>191650</v>
          </cell>
          <cell r="H13066">
            <v>5328</v>
          </cell>
        </row>
        <row r="13067">
          <cell r="A13067">
            <v>192020</v>
          </cell>
          <cell r="H13067">
            <v>240</v>
          </cell>
        </row>
        <row r="13068">
          <cell r="A13068">
            <v>192021</v>
          </cell>
          <cell r="H13068">
            <v>240</v>
          </cell>
        </row>
        <row r="13069">
          <cell r="A13069">
            <v>192229</v>
          </cell>
          <cell r="H13069">
            <v>15504</v>
          </cell>
        </row>
        <row r="13070">
          <cell r="A13070">
            <v>192303</v>
          </cell>
          <cell r="H13070">
            <v>100</v>
          </cell>
        </row>
        <row r="13071">
          <cell r="A13071">
            <v>192371</v>
          </cell>
          <cell r="H13071">
            <v>5714.4</v>
          </cell>
        </row>
        <row r="13072">
          <cell r="A13072">
            <v>192380</v>
          </cell>
          <cell r="H13072">
            <v>572.04</v>
          </cell>
        </row>
        <row r="13073">
          <cell r="A13073">
            <v>500964</v>
          </cell>
          <cell r="H13073">
            <v>10030</v>
          </cell>
        </row>
        <row r="13074">
          <cell r="A13074">
            <v>501489</v>
          </cell>
          <cell r="H13074">
            <v>3720</v>
          </cell>
        </row>
        <row r="13075">
          <cell r="A13075">
            <v>501489</v>
          </cell>
          <cell r="H13075">
            <v>137.68</v>
          </cell>
        </row>
        <row r="13076">
          <cell r="A13076">
            <v>800088</v>
          </cell>
          <cell r="H13076">
            <v>3840</v>
          </cell>
        </row>
        <row r="13077">
          <cell r="A13077">
            <v>800263</v>
          </cell>
          <cell r="H13077">
            <v>600</v>
          </cell>
        </row>
        <row r="13078">
          <cell r="A13078">
            <v>100651</v>
          </cell>
          <cell r="H13078">
            <v>4104</v>
          </cell>
        </row>
        <row r="13079">
          <cell r="A13079">
            <v>100716</v>
          </cell>
          <cell r="H13079">
            <v>576</v>
          </cell>
        </row>
        <row r="13080">
          <cell r="A13080">
            <v>101426</v>
          </cell>
          <cell r="H13080">
            <v>442</v>
          </cell>
        </row>
        <row r="13081">
          <cell r="A13081">
            <v>101996</v>
          </cell>
          <cell r="H13081">
            <v>1040</v>
          </cell>
        </row>
        <row r="13082">
          <cell r="A13082">
            <v>101996</v>
          </cell>
          <cell r="H13082">
            <v>146</v>
          </cell>
        </row>
        <row r="13083">
          <cell r="A13083">
            <v>102537</v>
          </cell>
          <cell r="H13083">
            <v>900</v>
          </cell>
        </row>
        <row r="13084">
          <cell r="A13084">
            <v>190332</v>
          </cell>
          <cell r="H13084">
            <v>1000</v>
          </cell>
        </row>
        <row r="13085">
          <cell r="A13085">
            <v>190332</v>
          </cell>
          <cell r="H13085">
            <v>2000</v>
          </cell>
        </row>
        <row r="13086">
          <cell r="A13086">
            <v>190619</v>
          </cell>
          <cell r="H13086">
            <v>95</v>
          </cell>
        </row>
        <row r="13087">
          <cell r="A13087">
            <v>190619</v>
          </cell>
          <cell r="H13087">
            <v>139</v>
          </cell>
        </row>
        <row r="13088">
          <cell r="A13088">
            <v>190619</v>
          </cell>
          <cell r="H13088">
            <v>1152</v>
          </cell>
        </row>
        <row r="13089">
          <cell r="A13089">
            <v>190619</v>
          </cell>
          <cell r="H13089">
            <v>125</v>
          </cell>
        </row>
        <row r="13090">
          <cell r="A13090">
            <v>191718</v>
          </cell>
          <cell r="H13090">
            <v>300</v>
          </cell>
        </row>
        <row r="13091">
          <cell r="A13091">
            <v>192372</v>
          </cell>
          <cell r="H13091">
            <v>100</v>
          </cell>
        </row>
        <row r="13092">
          <cell r="A13092">
            <v>500737</v>
          </cell>
          <cell r="H13092">
            <v>8808.48</v>
          </cell>
        </row>
        <row r="13093">
          <cell r="A13093">
            <v>501987</v>
          </cell>
          <cell r="H13093">
            <v>10200</v>
          </cell>
        </row>
        <row r="13094">
          <cell r="A13094">
            <v>502348</v>
          </cell>
          <cell r="H13094">
            <v>4550</v>
          </cell>
        </row>
        <row r="13095">
          <cell r="A13095">
            <v>502348</v>
          </cell>
          <cell r="H13095">
            <v>1050</v>
          </cell>
        </row>
        <row r="13096">
          <cell r="A13096">
            <v>502348</v>
          </cell>
          <cell r="H13096">
            <v>4900</v>
          </cell>
        </row>
        <row r="13097">
          <cell r="A13097">
            <v>502413</v>
          </cell>
          <cell r="H13097">
            <v>7344</v>
          </cell>
        </row>
        <row r="13098">
          <cell r="A13098">
            <v>101370</v>
          </cell>
          <cell r="H13098">
            <v>3452</v>
          </cell>
        </row>
        <row r="13099">
          <cell r="A13099">
            <v>101370</v>
          </cell>
          <cell r="H13099">
            <v>3452</v>
          </cell>
        </row>
        <row r="13100">
          <cell r="A13100">
            <v>102447</v>
          </cell>
          <cell r="H13100">
            <v>394</v>
          </cell>
        </row>
        <row r="13101">
          <cell r="A13101">
            <v>190269</v>
          </cell>
          <cell r="H13101">
            <v>306</v>
          </cell>
        </row>
        <row r="13102">
          <cell r="A13102">
            <v>190269</v>
          </cell>
          <cell r="H13102">
            <v>2002</v>
          </cell>
        </row>
        <row r="13103">
          <cell r="A13103">
            <v>190269</v>
          </cell>
          <cell r="H13103">
            <v>400</v>
          </cell>
        </row>
        <row r="13104">
          <cell r="A13104">
            <v>190532</v>
          </cell>
          <cell r="H13104">
            <v>4716</v>
          </cell>
        </row>
        <row r="13105">
          <cell r="A13105">
            <v>191352</v>
          </cell>
          <cell r="H13105">
            <v>2448.48</v>
          </cell>
        </row>
        <row r="13106">
          <cell r="A13106">
            <v>500746</v>
          </cell>
          <cell r="H13106">
            <v>2418</v>
          </cell>
        </row>
        <row r="13107">
          <cell r="A13107">
            <v>500917</v>
          </cell>
          <cell r="H13107">
            <v>1476</v>
          </cell>
        </row>
        <row r="13108">
          <cell r="A13108">
            <v>501922</v>
          </cell>
          <cell r="H13108">
            <v>189.62</v>
          </cell>
        </row>
        <row r="13109">
          <cell r="A13109">
            <v>501922</v>
          </cell>
          <cell r="H13109">
            <v>1080</v>
          </cell>
        </row>
        <row r="13110">
          <cell r="A13110">
            <v>502035</v>
          </cell>
          <cell r="H13110">
            <v>240</v>
          </cell>
        </row>
        <row r="13111">
          <cell r="A13111">
            <v>800231</v>
          </cell>
          <cell r="H13111">
            <v>8640</v>
          </cell>
        </row>
        <row r="13112">
          <cell r="A13112">
            <v>100129</v>
          </cell>
          <cell r="H13112">
            <v>1392</v>
          </cell>
        </row>
        <row r="13113">
          <cell r="A13113">
            <v>101790</v>
          </cell>
          <cell r="H13113">
            <v>6720</v>
          </cell>
        </row>
        <row r="13114">
          <cell r="A13114">
            <v>102451</v>
          </cell>
          <cell r="H13114">
            <v>2626</v>
          </cell>
        </row>
        <row r="13115">
          <cell r="A13115">
            <v>191718</v>
          </cell>
          <cell r="H13115">
            <v>13464</v>
          </cell>
        </row>
        <row r="13116">
          <cell r="A13116">
            <v>192385</v>
          </cell>
          <cell r="H13116">
            <v>600</v>
          </cell>
        </row>
        <row r="13117">
          <cell r="A13117">
            <v>192387</v>
          </cell>
          <cell r="H13117">
            <v>3648</v>
          </cell>
        </row>
        <row r="13118">
          <cell r="A13118">
            <v>192388</v>
          </cell>
          <cell r="H13118">
            <v>685.87</v>
          </cell>
        </row>
        <row r="13119">
          <cell r="A13119">
            <v>500917</v>
          </cell>
          <cell r="H13119">
            <v>4320</v>
          </cell>
        </row>
        <row r="13120">
          <cell r="A13120">
            <v>501056</v>
          </cell>
          <cell r="H13120">
            <v>9072</v>
          </cell>
        </row>
        <row r="13121">
          <cell r="A13121">
            <v>501056</v>
          </cell>
          <cell r="H13121">
            <v>9072</v>
          </cell>
        </row>
        <row r="13122">
          <cell r="A13122">
            <v>501223</v>
          </cell>
          <cell r="H13122">
            <v>2016</v>
          </cell>
        </row>
        <row r="13123">
          <cell r="A13123">
            <v>502048</v>
          </cell>
          <cell r="H13123">
            <v>5272.8</v>
          </cell>
        </row>
        <row r="13124">
          <cell r="A13124">
            <v>502635</v>
          </cell>
          <cell r="H13124">
            <v>15000</v>
          </cell>
        </row>
        <row r="13125">
          <cell r="A13125">
            <v>900291</v>
          </cell>
          <cell r="H13125">
            <v>4560</v>
          </cell>
        </row>
        <row r="13126">
          <cell r="A13126">
            <v>100071</v>
          </cell>
          <cell r="H13126">
            <v>5443.92</v>
          </cell>
        </row>
        <row r="13127">
          <cell r="A13127">
            <v>100129</v>
          </cell>
          <cell r="H13127">
            <v>696</v>
          </cell>
        </row>
        <row r="13128">
          <cell r="A13128">
            <v>100129</v>
          </cell>
          <cell r="H13128">
            <v>696</v>
          </cell>
        </row>
        <row r="13129">
          <cell r="A13129">
            <v>100251</v>
          </cell>
          <cell r="H13129">
            <v>1080</v>
          </cell>
        </row>
        <row r="13130">
          <cell r="A13130">
            <v>100848</v>
          </cell>
          <cell r="H13130">
            <v>389</v>
          </cell>
        </row>
        <row r="13131">
          <cell r="A13131">
            <v>100925</v>
          </cell>
          <cell r="H13131">
            <v>1773</v>
          </cell>
        </row>
        <row r="13132">
          <cell r="A13132">
            <v>100925</v>
          </cell>
          <cell r="H13132">
            <v>12937.5</v>
          </cell>
        </row>
        <row r="13133">
          <cell r="A13133">
            <v>100925</v>
          </cell>
          <cell r="H13133">
            <v>1150.3599999999999</v>
          </cell>
        </row>
        <row r="13134">
          <cell r="A13134">
            <v>101702</v>
          </cell>
          <cell r="H13134">
            <v>200</v>
          </cell>
        </row>
        <row r="13135">
          <cell r="A13135">
            <v>101781</v>
          </cell>
          <cell r="H13135">
            <v>4104</v>
          </cell>
        </row>
        <row r="13136">
          <cell r="A13136">
            <v>102350</v>
          </cell>
          <cell r="H13136">
            <v>400</v>
          </cell>
        </row>
        <row r="13137">
          <cell r="A13137">
            <v>190230</v>
          </cell>
          <cell r="H13137">
            <v>89.6</v>
          </cell>
        </row>
        <row r="13138">
          <cell r="A13138">
            <v>190230</v>
          </cell>
          <cell r="H13138">
            <v>1044</v>
          </cell>
        </row>
        <row r="13139">
          <cell r="A13139">
            <v>190230</v>
          </cell>
          <cell r="H13139">
            <v>268.8</v>
          </cell>
        </row>
        <row r="13140">
          <cell r="A13140">
            <v>190912</v>
          </cell>
          <cell r="H13140">
            <v>1320</v>
          </cell>
        </row>
        <row r="13141">
          <cell r="A13141">
            <v>191565</v>
          </cell>
          <cell r="H13141">
            <v>13182</v>
          </cell>
        </row>
        <row r="13142">
          <cell r="A13142">
            <v>191850</v>
          </cell>
          <cell r="H13142">
            <v>5544</v>
          </cell>
        </row>
        <row r="13143">
          <cell r="A13143">
            <v>192302</v>
          </cell>
          <cell r="H13143">
            <v>2490</v>
          </cell>
        </row>
        <row r="13144">
          <cell r="A13144">
            <v>500275</v>
          </cell>
          <cell r="H13144">
            <v>266</v>
          </cell>
        </row>
        <row r="13145">
          <cell r="A13145">
            <v>100217</v>
          </cell>
          <cell r="H13145">
            <v>45000</v>
          </cell>
        </row>
        <row r="13146">
          <cell r="A13146">
            <v>100217</v>
          </cell>
          <cell r="H13146">
            <v>49500</v>
          </cell>
        </row>
        <row r="13147">
          <cell r="A13147">
            <v>100547</v>
          </cell>
          <cell r="H13147">
            <v>19800</v>
          </cell>
        </row>
        <row r="13148">
          <cell r="A13148">
            <v>100862</v>
          </cell>
          <cell r="H13148">
            <v>6732</v>
          </cell>
        </row>
        <row r="13149">
          <cell r="A13149">
            <v>101555</v>
          </cell>
          <cell r="H13149">
            <v>4080</v>
          </cell>
        </row>
        <row r="13150">
          <cell r="A13150">
            <v>102418</v>
          </cell>
          <cell r="H13150">
            <v>72</v>
          </cell>
        </row>
        <row r="13151">
          <cell r="A13151">
            <v>102418</v>
          </cell>
          <cell r="H13151">
            <v>780</v>
          </cell>
        </row>
        <row r="13152">
          <cell r="A13152">
            <v>190481</v>
          </cell>
          <cell r="H13152">
            <v>3955.05</v>
          </cell>
        </row>
        <row r="13153">
          <cell r="A13153">
            <v>190481</v>
          </cell>
          <cell r="H13153">
            <v>742.28</v>
          </cell>
        </row>
        <row r="13154">
          <cell r="A13154">
            <v>190481</v>
          </cell>
          <cell r="H13154">
            <v>120</v>
          </cell>
        </row>
        <row r="13155">
          <cell r="A13155">
            <v>190537</v>
          </cell>
          <cell r="H13155">
            <v>4500</v>
          </cell>
        </row>
        <row r="13156">
          <cell r="A13156">
            <v>191666</v>
          </cell>
          <cell r="H13156">
            <v>13650</v>
          </cell>
        </row>
        <row r="13157">
          <cell r="A13157">
            <v>192353</v>
          </cell>
          <cell r="H13157">
            <v>900</v>
          </cell>
        </row>
        <row r="13158">
          <cell r="A13158">
            <v>192368</v>
          </cell>
          <cell r="H13158">
            <v>359</v>
          </cell>
        </row>
        <row r="13159">
          <cell r="A13159">
            <v>192368</v>
          </cell>
          <cell r="H13159">
            <v>654.79</v>
          </cell>
        </row>
        <row r="13160">
          <cell r="A13160">
            <v>202549</v>
          </cell>
          <cell r="H13160">
            <v>3300</v>
          </cell>
        </row>
        <row r="13161">
          <cell r="A13161">
            <v>500549</v>
          </cell>
          <cell r="H13161">
            <v>42900</v>
          </cell>
        </row>
        <row r="13162">
          <cell r="A13162">
            <v>500877</v>
          </cell>
          <cell r="H13162">
            <v>1584</v>
          </cell>
        </row>
        <row r="13163">
          <cell r="A13163">
            <v>100016</v>
          </cell>
          <cell r="H13163">
            <v>560</v>
          </cell>
        </row>
        <row r="13164">
          <cell r="A13164">
            <v>100016</v>
          </cell>
          <cell r="H13164">
            <v>1674</v>
          </cell>
        </row>
        <row r="13165">
          <cell r="A13165">
            <v>100126</v>
          </cell>
          <cell r="H13165">
            <v>158.97</v>
          </cell>
        </row>
        <row r="13166">
          <cell r="A13166">
            <v>100126</v>
          </cell>
          <cell r="H13166">
            <v>480</v>
          </cell>
        </row>
        <row r="13167">
          <cell r="A13167">
            <v>100186</v>
          </cell>
          <cell r="H13167">
            <v>127</v>
          </cell>
        </row>
        <row r="13168">
          <cell r="A13168">
            <v>100635</v>
          </cell>
          <cell r="H13168">
            <v>3400</v>
          </cell>
        </row>
        <row r="13169">
          <cell r="A13169">
            <v>101689</v>
          </cell>
          <cell r="H13169">
            <v>2856</v>
          </cell>
        </row>
        <row r="13170">
          <cell r="A13170">
            <v>101891</v>
          </cell>
          <cell r="H13170">
            <v>4104</v>
          </cell>
        </row>
        <row r="13171">
          <cell r="A13171">
            <v>102140</v>
          </cell>
          <cell r="H13171">
            <v>1224</v>
          </cell>
        </row>
        <row r="13172">
          <cell r="A13172">
            <v>102447</v>
          </cell>
          <cell r="H13172">
            <v>1326.92</v>
          </cell>
        </row>
        <row r="13173">
          <cell r="A13173">
            <v>102447</v>
          </cell>
          <cell r="H13173">
            <v>812.4</v>
          </cell>
        </row>
        <row r="13174">
          <cell r="A13174">
            <v>190757</v>
          </cell>
          <cell r="H13174">
            <v>4375</v>
          </cell>
        </row>
        <row r="13175">
          <cell r="A13175">
            <v>191127</v>
          </cell>
          <cell r="H13175">
            <v>2508</v>
          </cell>
        </row>
        <row r="13176">
          <cell r="A13176">
            <v>191127</v>
          </cell>
          <cell r="H13176">
            <v>2508</v>
          </cell>
        </row>
        <row r="13177">
          <cell r="A13177">
            <v>503071</v>
          </cell>
          <cell r="H13177">
            <v>345</v>
          </cell>
        </row>
        <row r="13178">
          <cell r="A13178">
            <v>503071</v>
          </cell>
          <cell r="H13178">
            <v>58</v>
          </cell>
        </row>
        <row r="13179">
          <cell r="A13179">
            <v>503071</v>
          </cell>
          <cell r="H13179">
            <v>2505.8000000000002</v>
          </cell>
        </row>
        <row r="13180">
          <cell r="A13180">
            <v>503071</v>
          </cell>
          <cell r="H13180">
            <v>3146.4</v>
          </cell>
        </row>
        <row r="13181">
          <cell r="A13181">
            <v>800195</v>
          </cell>
          <cell r="H13181">
            <v>1572</v>
          </cell>
        </row>
        <row r="13182">
          <cell r="A13182">
            <v>800195</v>
          </cell>
          <cell r="H13182">
            <v>74</v>
          </cell>
        </row>
        <row r="13183">
          <cell r="A13183">
            <v>100055</v>
          </cell>
          <cell r="H13183">
            <v>1404</v>
          </cell>
        </row>
        <row r="13184">
          <cell r="A13184">
            <v>100129</v>
          </cell>
          <cell r="H13184">
            <v>2784</v>
          </cell>
        </row>
        <row r="13185">
          <cell r="A13185">
            <v>100129</v>
          </cell>
          <cell r="H13185">
            <v>2088</v>
          </cell>
        </row>
        <row r="13186">
          <cell r="A13186">
            <v>100181</v>
          </cell>
          <cell r="H13186">
            <v>8400</v>
          </cell>
        </row>
        <row r="13187">
          <cell r="A13187">
            <v>100217</v>
          </cell>
          <cell r="H13187">
            <v>4500</v>
          </cell>
        </row>
        <row r="13188">
          <cell r="A13188">
            <v>100486</v>
          </cell>
          <cell r="H13188">
            <v>8400</v>
          </cell>
        </row>
        <row r="13189">
          <cell r="A13189">
            <v>100976</v>
          </cell>
          <cell r="H13189">
            <v>1650</v>
          </cell>
        </row>
        <row r="13190">
          <cell r="A13190">
            <v>100976</v>
          </cell>
          <cell r="H13190">
            <v>189</v>
          </cell>
        </row>
        <row r="13191">
          <cell r="A13191">
            <v>101226</v>
          </cell>
          <cell r="H13191">
            <v>189</v>
          </cell>
        </row>
        <row r="13192">
          <cell r="A13192">
            <v>101226</v>
          </cell>
          <cell r="H13192">
            <v>1650</v>
          </cell>
        </row>
        <row r="13193">
          <cell r="A13193">
            <v>102516</v>
          </cell>
          <cell r="H13193">
            <v>23725</v>
          </cell>
        </row>
        <row r="13194">
          <cell r="A13194">
            <v>102517</v>
          </cell>
          <cell r="H13194">
            <v>35100</v>
          </cell>
        </row>
        <row r="13195">
          <cell r="A13195">
            <v>102519</v>
          </cell>
          <cell r="H13195">
            <v>22750</v>
          </cell>
        </row>
        <row r="13196">
          <cell r="A13196">
            <v>190148</v>
          </cell>
          <cell r="H13196">
            <v>1113.5</v>
          </cell>
        </row>
        <row r="13197">
          <cell r="A13197">
            <v>190148</v>
          </cell>
          <cell r="H13197">
            <v>1113.5</v>
          </cell>
        </row>
        <row r="13198">
          <cell r="A13198">
            <v>190148</v>
          </cell>
          <cell r="H13198">
            <v>524</v>
          </cell>
        </row>
        <row r="13199">
          <cell r="A13199">
            <v>190230</v>
          </cell>
          <cell r="H13199">
            <v>1190.52</v>
          </cell>
        </row>
        <row r="13200">
          <cell r="A13200">
            <v>191522</v>
          </cell>
          <cell r="H13200">
            <v>11700</v>
          </cell>
        </row>
        <row r="13201">
          <cell r="A13201">
            <v>191702</v>
          </cell>
          <cell r="H13201">
            <v>8400</v>
          </cell>
        </row>
        <row r="13202">
          <cell r="A13202">
            <v>192227</v>
          </cell>
          <cell r="H13202">
            <v>534</v>
          </cell>
        </row>
        <row r="13203">
          <cell r="A13203">
            <v>192233</v>
          </cell>
          <cell r="H13203">
            <v>78</v>
          </cell>
        </row>
        <row r="13204">
          <cell r="A13204">
            <v>192351</v>
          </cell>
          <cell r="H13204">
            <v>786</v>
          </cell>
        </row>
        <row r="13205">
          <cell r="A13205">
            <v>192351</v>
          </cell>
          <cell r="H13205">
            <v>200</v>
          </cell>
        </row>
        <row r="13206">
          <cell r="A13206">
            <v>192370</v>
          </cell>
          <cell r="H13206">
            <v>1650</v>
          </cell>
        </row>
        <row r="13207">
          <cell r="A13207">
            <v>192370</v>
          </cell>
          <cell r="H13207">
            <v>189</v>
          </cell>
        </row>
        <row r="13208">
          <cell r="A13208">
            <v>192383</v>
          </cell>
          <cell r="H13208">
            <v>1482</v>
          </cell>
        </row>
        <row r="13209">
          <cell r="A13209">
            <v>192384</v>
          </cell>
          <cell r="H13209">
            <v>600</v>
          </cell>
        </row>
        <row r="13210">
          <cell r="A13210">
            <v>192391</v>
          </cell>
          <cell r="H13210">
            <v>4200</v>
          </cell>
        </row>
        <row r="13211">
          <cell r="A13211">
            <v>192392</v>
          </cell>
          <cell r="H13211">
            <v>600</v>
          </cell>
        </row>
        <row r="13212">
          <cell r="A13212">
            <v>192392</v>
          </cell>
          <cell r="H13212">
            <v>389</v>
          </cell>
        </row>
        <row r="13213">
          <cell r="A13213">
            <v>500736</v>
          </cell>
          <cell r="H13213">
            <v>6361.68</v>
          </cell>
        </row>
        <row r="13214">
          <cell r="A13214">
            <v>500813</v>
          </cell>
          <cell r="H13214">
            <v>7128</v>
          </cell>
        </row>
        <row r="13215">
          <cell r="A13215">
            <v>501698</v>
          </cell>
          <cell r="H13215">
            <v>2673</v>
          </cell>
        </row>
        <row r="13216">
          <cell r="A13216">
            <v>502943</v>
          </cell>
          <cell r="H13216">
            <v>108</v>
          </cell>
        </row>
        <row r="13217">
          <cell r="A13217">
            <v>502943</v>
          </cell>
          <cell r="H13217">
            <v>1170</v>
          </cell>
        </row>
        <row r="13218">
          <cell r="A13218">
            <v>503033</v>
          </cell>
          <cell r="H13218">
            <v>359</v>
          </cell>
        </row>
        <row r="13219">
          <cell r="A13219">
            <v>503033</v>
          </cell>
          <cell r="H13219">
            <v>941.04</v>
          </cell>
        </row>
        <row r="13220">
          <cell r="A13220">
            <v>100071</v>
          </cell>
          <cell r="H13220">
            <v>5443.92</v>
          </cell>
        </row>
        <row r="13221">
          <cell r="A13221">
            <v>100708</v>
          </cell>
          <cell r="H13221">
            <v>6156</v>
          </cell>
        </row>
        <row r="13222">
          <cell r="A13222">
            <v>101689</v>
          </cell>
          <cell r="H13222">
            <v>54.79</v>
          </cell>
        </row>
        <row r="13223">
          <cell r="A13223">
            <v>100431</v>
          </cell>
          <cell r="H13223">
            <v>4848</v>
          </cell>
        </row>
        <row r="13224">
          <cell r="A13224">
            <v>100657</v>
          </cell>
          <cell r="H13224">
            <v>465.96</v>
          </cell>
        </row>
        <row r="13225">
          <cell r="A13225">
            <v>100850</v>
          </cell>
          <cell r="H13225">
            <v>6480</v>
          </cell>
        </row>
        <row r="13226">
          <cell r="A13226">
            <v>100850</v>
          </cell>
          <cell r="H13226">
            <v>6480</v>
          </cell>
        </row>
        <row r="13227">
          <cell r="A13227">
            <v>100907</v>
          </cell>
          <cell r="H13227">
            <v>180</v>
          </cell>
        </row>
        <row r="13228">
          <cell r="A13228">
            <v>101425</v>
          </cell>
          <cell r="H13228">
            <v>646</v>
          </cell>
        </row>
        <row r="13229">
          <cell r="A13229">
            <v>101554</v>
          </cell>
          <cell r="H13229">
            <v>1080</v>
          </cell>
        </row>
        <row r="13230">
          <cell r="A13230">
            <v>101996</v>
          </cell>
          <cell r="H13230">
            <v>160</v>
          </cell>
        </row>
        <row r="13231">
          <cell r="A13231">
            <v>102406</v>
          </cell>
          <cell r="H13231">
            <v>100</v>
          </cell>
        </row>
        <row r="13232">
          <cell r="A13232">
            <v>102406</v>
          </cell>
          <cell r="H13232">
            <v>100</v>
          </cell>
        </row>
        <row r="13233">
          <cell r="A13233">
            <v>190576</v>
          </cell>
          <cell r="H13233">
            <v>120</v>
          </cell>
        </row>
        <row r="13234">
          <cell r="A13234">
            <v>190576</v>
          </cell>
          <cell r="H13234">
            <v>120</v>
          </cell>
        </row>
        <row r="13235">
          <cell r="A13235">
            <v>192364</v>
          </cell>
          <cell r="H13235">
            <v>1686</v>
          </cell>
        </row>
        <row r="13236">
          <cell r="A13236">
            <v>192364</v>
          </cell>
          <cell r="H13236">
            <v>270</v>
          </cell>
        </row>
        <row r="13237">
          <cell r="A13237">
            <v>192364</v>
          </cell>
          <cell r="H13237">
            <v>210</v>
          </cell>
        </row>
        <row r="13238">
          <cell r="A13238">
            <v>192364</v>
          </cell>
          <cell r="H13238">
            <v>100</v>
          </cell>
        </row>
        <row r="13239">
          <cell r="A13239">
            <v>192364</v>
          </cell>
          <cell r="H13239">
            <v>300</v>
          </cell>
        </row>
        <row r="13240">
          <cell r="A13240">
            <v>192364</v>
          </cell>
          <cell r="H13240">
            <v>1496</v>
          </cell>
        </row>
        <row r="13241">
          <cell r="A13241">
            <v>500139</v>
          </cell>
          <cell r="H13241">
            <v>5940</v>
          </cell>
        </row>
        <row r="13242">
          <cell r="A13242">
            <v>500573</v>
          </cell>
          <cell r="H13242">
            <v>3977.95</v>
          </cell>
        </row>
        <row r="13243">
          <cell r="A13243">
            <v>500848</v>
          </cell>
          <cell r="H13243">
            <v>27955.08</v>
          </cell>
        </row>
        <row r="13244">
          <cell r="A13244">
            <v>501079</v>
          </cell>
          <cell r="H13244">
            <v>7344</v>
          </cell>
        </row>
        <row r="13245">
          <cell r="A13245">
            <v>100202</v>
          </cell>
          <cell r="H13245">
            <v>2850</v>
          </cell>
        </row>
        <row r="13246">
          <cell r="A13246">
            <v>100215</v>
          </cell>
          <cell r="H13246">
            <v>8550</v>
          </cell>
        </row>
        <row r="13247">
          <cell r="A13247">
            <v>100589</v>
          </cell>
          <cell r="H13247">
            <v>576</v>
          </cell>
        </row>
        <row r="13248">
          <cell r="A13248">
            <v>100631</v>
          </cell>
          <cell r="H13248">
            <v>2850</v>
          </cell>
        </row>
        <row r="13249">
          <cell r="A13249">
            <v>100709</v>
          </cell>
          <cell r="H13249">
            <v>576</v>
          </cell>
        </row>
        <row r="13250">
          <cell r="A13250">
            <v>100719</v>
          </cell>
          <cell r="H13250">
            <v>3650</v>
          </cell>
        </row>
        <row r="13251">
          <cell r="A13251">
            <v>100961</v>
          </cell>
          <cell r="H13251">
            <v>2371.0100000000002</v>
          </cell>
        </row>
        <row r="13252">
          <cell r="A13252">
            <v>101063</v>
          </cell>
          <cell r="H13252">
            <v>1229</v>
          </cell>
        </row>
        <row r="13253">
          <cell r="A13253">
            <v>101865</v>
          </cell>
          <cell r="H13253">
            <v>576</v>
          </cell>
        </row>
        <row r="13254">
          <cell r="A13254">
            <v>101999</v>
          </cell>
          <cell r="H13254">
            <v>417.14</v>
          </cell>
        </row>
        <row r="13255">
          <cell r="A13255">
            <v>102029</v>
          </cell>
          <cell r="H13255">
            <v>417.14</v>
          </cell>
        </row>
        <row r="13256">
          <cell r="A13256">
            <v>102134</v>
          </cell>
          <cell r="H13256">
            <v>300</v>
          </cell>
        </row>
        <row r="13257">
          <cell r="A13257">
            <v>102140</v>
          </cell>
          <cell r="H13257">
            <v>12240</v>
          </cell>
        </row>
        <row r="13258">
          <cell r="A13258">
            <v>102244</v>
          </cell>
          <cell r="H13258">
            <v>4916</v>
          </cell>
        </row>
        <row r="13259">
          <cell r="A13259">
            <v>102427</v>
          </cell>
          <cell r="H13259">
            <v>2707.1</v>
          </cell>
        </row>
        <row r="13260">
          <cell r="A13260">
            <v>102427</v>
          </cell>
          <cell r="H13260">
            <v>31998.78</v>
          </cell>
        </row>
        <row r="13261">
          <cell r="A13261">
            <v>190946</v>
          </cell>
          <cell r="H13261">
            <v>532.04</v>
          </cell>
        </row>
        <row r="13262">
          <cell r="A13262">
            <v>191004</v>
          </cell>
          <cell r="H13262">
            <v>1272</v>
          </cell>
        </row>
        <row r="13263">
          <cell r="A13263">
            <v>191216</v>
          </cell>
          <cell r="H13263">
            <v>9832</v>
          </cell>
        </row>
        <row r="13264">
          <cell r="A13264">
            <v>191449</v>
          </cell>
          <cell r="H13264">
            <v>95</v>
          </cell>
        </row>
        <row r="13265">
          <cell r="A13265">
            <v>191449</v>
          </cell>
          <cell r="H13265">
            <v>125</v>
          </cell>
        </row>
        <row r="13266">
          <cell r="A13266">
            <v>191449</v>
          </cell>
          <cell r="H13266">
            <v>163</v>
          </cell>
        </row>
        <row r="13267">
          <cell r="A13267">
            <v>191682</v>
          </cell>
          <cell r="H13267">
            <v>13702.08</v>
          </cell>
        </row>
        <row r="13268">
          <cell r="A13268">
            <v>191688</v>
          </cell>
          <cell r="H13268">
            <v>1229</v>
          </cell>
        </row>
        <row r="13269">
          <cell r="A13269">
            <v>192120</v>
          </cell>
          <cell r="H13269">
            <v>9192</v>
          </cell>
        </row>
        <row r="13270">
          <cell r="A13270">
            <v>192191</v>
          </cell>
          <cell r="H13270">
            <v>240</v>
          </cell>
        </row>
        <row r="13271">
          <cell r="A13271">
            <v>192191</v>
          </cell>
          <cell r="H13271">
            <v>249.2</v>
          </cell>
        </row>
        <row r="13272">
          <cell r="A13272">
            <v>192191</v>
          </cell>
          <cell r="H13272">
            <v>595.26</v>
          </cell>
        </row>
        <row r="13273">
          <cell r="A13273">
            <v>500327</v>
          </cell>
          <cell r="H13273">
            <v>576</v>
          </cell>
        </row>
        <row r="13274">
          <cell r="A13274">
            <v>500690</v>
          </cell>
          <cell r="H13274">
            <v>1229</v>
          </cell>
        </row>
        <row r="13275">
          <cell r="A13275">
            <v>500737</v>
          </cell>
          <cell r="H13275">
            <v>7340.4</v>
          </cell>
        </row>
        <row r="13276">
          <cell r="A13276">
            <v>501059</v>
          </cell>
          <cell r="H13276">
            <v>8400</v>
          </cell>
        </row>
        <row r="13277">
          <cell r="A13277">
            <v>501677</v>
          </cell>
          <cell r="H13277">
            <v>576</v>
          </cell>
        </row>
        <row r="13278">
          <cell r="A13278">
            <v>502047</v>
          </cell>
          <cell r="H13278">
            <v>4320</v>
          </cell>
        </row>
        <row r="13279">
          <cell r="A13279">
            <v>502576</v>
          </cell>
          <cell r="H13279">
            <v>126.96</v>
          </cell>
        </row>
        <row r="13280">
          <cell r="A13280">
            <v>502576</v>
          </cell>
          <cell r="H13280">
            <v>4320</v>
          </cell>
        </row>
        <row r="13281">
          <cell r="A13281">
            <v>502762</v>
          </cell>
          <cell r="H13281">
            <v>3132</v>
          </cell>
        </row>
        <row r="13282">
          <cell r="A13282">
            <v>502762</v>
          </cell>
          <cell r="H13282">
            <v>157.37</v>
          </cell>
        </row>
        <row r="13283">
          <cell r="A13283">
            <v>503005</v>
          </cell>
          <cell r="H13283">
            <v>159.53</v>
          </cell>
        </row>
        <row r="13284">
          <cell r="A13284">
            <v>503005</v>
          </cell>
          <cell r="H13284">
            <v>3132</v>
          </cell>
        </row>
        <row r="13285">
          <cell r="A13285">
            <v>503055</v>
          </cell>
          <cell r="H13285">
            <v>756</v>
          </cell>
        </row>
        <row r="13286">
          <cell r="A13286">
            <v>503055</v>
          </cell>
          <cell r="H13286">
            <v>2784</v>
          </cell>
        </row>
        <row r="13287">
          <cell r="A13287">
            <v>800280</v>
          </cell>
          <cell r="H13287">
            <v>11832</v>
          </cell>
        </row>
        <row r="13288">
          <cell r="A13288">
            <v>800280</v>
          </cell>
          <cell r="H13288">
            <v>247.24</v>
          </cell>
        </row>
        <row r="13289">
          <cell r="A13289">
            <v>100145</v>
          </cell>
          <cell r="H13289">
            <v>1224</v>
          </cell>
        </row>
        <row r="13290">
          <cell r="A13290">
            <v>100657</v>
          </cell>
          <cell r="H13290">
            <v>473.88</v>
          </cell>
        </row>
        <row r="13291">
          <cell r="A13291">
            <v>100998</v>
          </cell>
          <cell r="H13291">
            <v>6851.04</v>
          </cell>
        </row>
        <row r="13292">
          <cell r="A13292">
            <v>101422</v>
          </cell>
          <cell r="H13292">
            <v>238</v>
          </cell>
        </row>
        <row r="13293">
          <cell r="A13293">
            <v>101422</v>
          </cell>
          <cell r="H13293">
            <v>1258</v>
          </cell>
        </row>
        <row r="13294">
          <cell r="A13294">
            <v>101422</v>
          </cell>
          <cell r="H13294">
            <v>510</v>
          </cell>
        </row>
        <row r="13295">
          <cell r="A13295">
            <v>101845</v>
          </cell>
          <cell r="H13295">
            <v>2700</v>
          </cell>
        </row>
        <row r="13296">
          <cell r="A13296">
            <v>101897</v>
          </cell>
          <cell r="H13296">
            <v>3192</v>
          </cell>
        </row>
        <row r="13297">
          <cell r="A13297">
            <v>102284</v>
          </cell>
          <cell r="H13297">
            <v>4200</v>
          </cell>
        </row>
        <row r="13298">
          <cell r="A13298">
            <v>102518</v>
          </cell>
          <cell r="H13298">
            <v>36887.5</v>
          </cell>
        </row>
        <row r="13299">
          <cell r="A13299">
            <v>190030</v>
          </cell>
          <cell r="H13299">
            <v>8025.6</v>
          </cell>
        </row>
        <row r="13300">
          <cell r="A13300">
            <v>190230</v>
          </cell>
          <cell r="H13300">
            <v>224</v>
          </cell>
        </row>
        <row r="13301">
          <cell r="A13301">
            <v>190363</v>
          </cell>
          <cell r="H13301">
            <v>50</v>
          </cell>
        </row>
        <row r="13302">
          <cell r="A13302">
            <v>190363</v>
          </cell>
          <cell r="H13302">
            <v>240</v>
          </cell>
        </row>
        <row r="13303">
          <cell r="A13303">
            <v>190363</v>
          </cell>
          <cell r="H13303">
            <v>160</v>
          </cell>
        </row>
        <row r="13304">
          <cell r="A13304">
            <v>190366</v>
          </cell>
          <cell r="H13304">
            <v>7895.57</v>
          </cell>
        </row>
        <row r="13305">
          <cell r="A13305">
            <v>190366</v>
          </cell>
          <cell r="H13305">
            <v>831.41</v>
          </cell>
        </row>
        <row r="13306">
          <cell r="A13306">
            <v>190366</v>
          </cell>
          <cell r="H13306">
            <v>560.62</v>
          </cell>
        </row>
        <row r="13307">
          <cell r="A13307">
            <v>190366</v>
          </cell>
          <cell r="H13307">
            <v>477.77</v>
          </cell>
        </row>
        <row r="13308">
          <cell r="A13308">
            <v>190366</v>
          </cell>
          <cell r="H13308">
            <v>4537.21</v>
          </cell>
        </row>
        <row r="13309">
          <cell r="A13309">
            <v>190366</v>
          </cell>
          <cell r="H13309">
            <v>739.21</v>
          </cell>
        </row>
        <row r="13310">
          <cell r="A13310">
            <v>190366</v>
          </cell>
          <cell r="H13310">
            <v>7020</v>
          </cell>
        </row>
        <row r="13311">
          <cell r="A13311">
            <v>190366</v>
          </cell>
          <cell r="H13311">
            <v>5324.03</v>
          </cell>
        </row>
        <row r="13312">
          <cell r="A13312">
            <v>190552</v>
          </cell>
          <cell r="H13312">
            <v>5419.89</v>
          </cell>
        </row>
        <row r="13313">
          <cell r="A13313">
            <v>190589</v>
          </cell>
          <cell r="H13313">
            <v>560</v>
          </cell>
        </row>
        <row r="13314">
          <cell r="A13314">
            <v>190589</v>
          </cell>
          <cell r="H13314">
            <v>160</v>
          </cell>
        </row>
        <row r="13315">
          <cell r="A13315">
            <v>191383</v>
          </cell>
          <cell r="H13315">
            <v>372</v>
          </cell>
        </row>
        <row r="13316">
          <cell r="A13316">
            <v>191535</v>
          </cell>
          <cell r="H13316">
            <v>4182</v>
          </cell>
        </row>
        <row r="13317">
          <cell r="A13317">
            <v>191589</v>
          </cell>
          <cell r="H13317">
            <v>1680</v>
          </cell>
        </row>
        <row r="13318">
          <cell r="A13318">
            <v>191816</v>
          </cell>
          <cell r="H13318">
            <v>6160</v>
          </cell>
        </row>
        <row r="13319">
          <cell r="A13319">
            <v>191816</v>
          </cell>
          <cell r="H13319">
            <v>2240</v>
          </cell>
        </row>
        <row r="13320">
          <cell r="A13320">
            <v>192138</v>
          </cell>
          <cell r="H13320">
            <v>1620</v>
          </cell>
        </row>
        <row r="13321">
          <cell r="A13321">
            <v>192144</v>
          </cell>
          <cell r="H13321">
            <v>3510</v>
          </cell>
        </row>
        <row r="13322">
          <cell r="A13322">
            <v>201122</v>
          </cell>
          <cell r="H13322">
            <v>360</v>
          </cell>
        </row>
        <row r="13323">
          <cell r="A13323">
            <v>900067</v>
          </cell>
          <cell r="H13323">
            <v>30766.45</v>
          </cell>
        </row>
        <row r="13324">
          <cell r="A13324">
            <v>100900</v>
          </cell>
          <cell r="H13324">
            <v>210</v>
          </cell>
        </row>
        <row r="13325">
          <cell r="A13325">
            <v>101555</v>
          </cell>
          <cell r="H13325">
            <v>720</v>
          </cell>
        </row>
        <row r="13326">
          <cell r="A13326">
            <v>102519</v>
          </cell>
          <cell r="H13326">
            <v>16250</v>
          </cell>
        </row>
        <row r="13327">
          <cell r="A13327">
            <v>190269</v>
          </cell>
          <cell r="H13327">
            <v>800</v>
          </cell>
        </row>
        <row r="13328">
          <cell r="A13328">
            <v>190269</v>
          </cell>
          <cell r="H13328">
            <v>306</v>
          </cell>
        </row>
        <row r="13329">
          <cell r="A13329">
            <v>190269</v>
          </cell>
          <cell r="H13329">
            <v>4433</v>
          </cell>
        </row>
        <row r="13330">
          <cell r="A13330">
            <v>191432</v>
          </cell>
          <cell r="H13330">
            <v>780</v>
          </cell>
        </row>
        <row r="13331">
          <cell r="A13331">
            <v>192144</v>
          </cell>
          <cell r="H13331">
            <v>720</v>
          </cell>
        </row>
        <row r="13332">
          <cell r="A13332">
            <v>502291</v>
          </cell>
          <cell r="H13332">
            <v>11832</v>
          </cell>
        </row>
        <row r="13333">
          <cell r="A13333">
            <v>900233</v>
          </cell>
          <cell r="H13333">
            <v>4320</v>
          </cell>
        </row>
        <row r="13334">
          <cell r="A13334">
            <v>100128</v>
          </cell>
          <cell r="H13334">
            <v>5040</v>
          </cell>
        </row>
        <row r="13335">
          <cell r="A13335">
            <v>100129</v>
          </cell>
          <cell r="H13335">
            <v>2088</v>
          </cell>
        </row>
        <row r="13336">
          <cell r="A13336">
            <v>100166</v>
          </cell>
          <cell r="H13336">
            <v>3210</v>
          </cell>
        </row>
        <row r="13337">
          <cell r="A13337">
            <v>100203</v>
          </cell>
          <cell r="H13337">
            <v>3000</v>
          </cell>
        </row>
        <row r="13338">
          <cell r="A13338">
            <v>100397</v>
          </cell>
          <cell r="H13338">
            <v>3000</v>
          </cell>
        </row>
        <row r="13339">
          <cell r="A13339">
            <v>100949</v>
          </cell>
          <cell r="H13339">
            <v>9787.2000000000007</v>
          </cell>
        </row>
        <row r="13340">
          <cell r="A13340">
            <v>100949</v>
          </cell>
          <cell r="H13340">
            <v>756</v>
          </cell>
        </row>
        <row r="13341">
          <cell r="A13341">
            <v>101421</v>
          </cell>
          <cell r="H13341">
            <v>34</v>
          </cell>
        </row>
        <row r="13342">
          <cell r="A13342">
            <v>102350</v>
          </cell>
          <cell r="H13342">
            <v>2358</v>
          </cell>
        </row>
        <row r="13343">
          <cell r="A13343">
            <v>190156</v>
          </cell>
          <cell r="H13343">
            <v>2842.62</v>
          </cell>
        </row>
        <row r="13344">
          <cell r="A13344">
            <v>190216</v>
          </cell>
          <cell r="H13344">
            <v>312</v>
          </cell>
        </row>
        <row r="13345">
          <cell r="A13345">
            <v>190216</v>
          </cell>
          <cell r="H13345">
            <v>120</v>
          </cell>
        </row>
        <row r="13346">
          <cell r="A13346">
            <v>190264</v>
          </cell>
          <cell r="H13346">
            <v>11760</v>
          </cell>
        </row>
        <row r="13347">
          <cell r="A13347">
            <v>191213</v>
          </cell>
          <cell r="H13347">
            <v>3000</v>
          </cell>
        </row>
        <row r="13348">
          <cell r="A13348">
            <v>191553</v>
          </cell>
          <cell r="H13348">
            <v>1332</v>
          </cell>
        </row>
        <row r="13349">
          <cell r="A13349">
            <v>192193</v>
          </cell>
          <cell r="H13349">
            <v>5400</v>
          </cell>
        </row>
        <row r="13350">
          <cell r="A13350">
            <v>192236</v>
          </cell>
          <cell r="H13350">
            <v>4305</v>
          </cell>
        </row>
        <row r="13351">
          <cell r="A13351">
            <v>192395</v>
          </cell>
          <cell r="H13351">
            <v>1216</v>
          </cell>
        </row>
        <row r="13352">
          <cell r="A13352">
            <v>200302</v>
          </cell>
          <cell r="H13352">
            <v>4500</v>
          </cell>
        </row>
        <row r="13353">
          <cell r="A13353">
            <v>501636</v>
          </cell>
          <cell r="H13353">
            <v>1368</v>
          </cell>
        </row>
        <row r="13354">
          <cell r="A13354">
            <v>502030</v>
          </cell>
          <cell r="H13354">
            <v>6000</v>
          </cell>
        </row>
        <row r="13355">
          <cell r="A13355">
            <v>502947</v>
          </cell>
          <cell r="H13355">
            <v>2310</v>
          </cell>
        </row>
        <row r="13356">
          <cell r="A13356">
            <v>100036</v>
          </cell>
          <cell r="H13356">
            <v>4320</v>
          </cell>
        </row>
        <row r="13357">
          <cell r="A13357">
            <v>100129</v>
          </cell>
          <cell r="H13357">
            <v>4176</v>
          </cell>
        </row>
        <row r="13358">
          <cell r="A13358">
            <v>100129</v>
          </cell>
          <cell r="H13358">
            <v>2088</v>
          </cell>
        </row>
        <row r="13359">
          <cell r="A13359">
            <v>100129</v>
          </cell>
          <cell r="H13359">
            <v>2088</v>
          </cell>
        </row>
        <row r="13360">
          <cell r="A13360">
            <v>100129</v>
          </cell>
          <cell r="H13360">
            <v>696</v>
          </cell>
        </row>
        <row r="13361">
          <cell r="A13361">
            <v>100129</v>
          </cell>
          <cell r="H13361">
            <v>4176</v>
          </cell>
        </row>
        <row r="13362">
          <cell r="A13362">
            <v>100143</v>
          </cell>
          <cell r="H13362">
            <v>1200</v>
          </cell>
        </row>
        <row r="13363">
          <cell r="A13363">
            <v>101680</v>
          </cell>
          <cell r="H13363">
            <v>378</v>
          </cell>
        </row>
        <row r="13364">
          <cell r="A13364">
            <v>101680</v>
          </cell>
          <cell r="H13364">
            <v>189</v>
          </cell>
        </row>
        <row r="13365">
          <cell r="A13365">
            <v>101996</v>
          </cell>
          <cell r="H13365">
            <v>359</v>
          </cell>
        </row>
        <row r="13366">
          <cell r="A13366">
            <v>102006</v>
          </cell>
          <cell r="H13366">
            <v>2775.36</v>
          </cell>
        </row>
        <row r="13367">
          <cell r="A13367">
            <v>102017</v>
          </cell>
          <cell r="H13367">
            <v>189</v>
          </cell>
        </row>
        <row r="13368">
          <cell r="A13368">
            <v>102417</v>
          </cell>
          <cell r="H13368">
            <v>72</v>
          </cell>
        </row>
        <row r="13369">
          <cell r="A13369">
            <v>102417</v>
          </cell>
          <cell r="H13369">
            <v>780</v>
          </cell>
        </row>
        <row r="13370">
          <cell r="A13370">
            <v>102463</v>
          </cell>
          <cell r="H13370">
            <v>560</v>
          </cell>
        </row>
        <row r="13371">
          <cell r="A13371">
            <v>190230</v>
          </cell>
          <cell r="H13371">
            <v>268.8</v>
          </cell>
        </row>
        <row r="13372">
          <cell r="A13372">
            <v>190355</v>
          </cell>
          <cell r="H13372">
            <v>240</v>
          </cell>
        </row>
        <row r="13373">
          <cell r="A13373">
            <v>190355</v>
          </cell>
          <cell r="H13373">
            <v>104</v>
          </cell>
        </row>
        <row r="13374">
          <cell r="A13374">
            <v>190675</v>
          </cell>
          <cell r="H13374">
            <v>139</v>
          </cell>
        </row>
        <row r="13375">
          <cell r="A13375">
            <v>190675</v>
          </cell>
          <cell r="H13375">
            <v>475</v>
          </cell>
        </row>
        <row r="13376">
          <cell r="A13376">
            <v>190686</v>
          </cell>
          <cell r="H13376">
            <v>475</v>
          </cell>
        </row>
        <row r="13377">
          <cell r="A13377">
            <v>191007</v>
          </cell>
          <cell r="H13377">
            <v>21590.32</v>
          </cell>
        </row>
        <row r="13378">
          <cell r="A13378">
            <v>191769</v>
          </cell>
          <cell r="H13378">
            <v>3040</v>
          </cell>
        </row>
        <row r="13379">
          <cell r="A13379">
            <v>191965</v>
          </cell>
          <cell r="H13379">
            <v>5000</v>
          </cell>
        </row>
        <row r="13380">
          <cell r="A13380">
            <v>192092</v>
          </cell>
          <cell r="H13380">
            <v>3595.74</v>
          </cell>
        </row>
        <row r="13381">
          <cell r="A13381">
            <v>192095</v>
          </cell>
          <cell r="H13381">
            <v>10296</v>
          </cell>
        </row>
        <row r="13382">
          <cell r="A13382">
            <v>100071</v>
          </cell>
          <cell r="H13382">
            <v>32751</v>
          </cell>
        </row>
        <row r="13383">
          <cell r="A13383">
            <v>100493</v>
          </cell>
          <cell r="H13383">
            <v>3200</v>
          </cell>
        </row>
        <row r="13384">
          <cell r="A13384">
            <v>100907</v>
          </cell>
          <cell r="H13384">
            <v>2010</v>
          </cell>
        </row>
        <row r="13385">
          <cell r="A13385">
            <v>101221</v>
          </cell>
          <cell r="H13385">
            <v>1364.99</v>
          </cell>
        </row>
        <row r="13386">
          <cell r="A13386">
            <v>101370</v>
          </cell>
          <cell r="H13386">
            <v>41655.599999999999</v>
          </cell>
        </row>
        <row r="13387">
          <cell r="A13387">
            <v>101801</v>
          </cell>
          <cell r="H13387">
            <v>20880</v>
          </cell>
        </row>
        <row r="13388">
          <cell r="A13388">
            <v>102263</v>
          </cell>
          <cell r="H13388">
            <v>511.38</v>
          </cell>
        </row>
        <row r="13389">
          <cell r="A13389">
            <v>102263</v>
          </cell>
          <cell r="H13389">
            <v>1211.04</v>
          </cell>
        </row>
        <row r="13390">
          <cell r="A13390">
            <v>102263</v>
          </cell>
          <cell r="H13390">
            <v>763.92</v>
          </cell>
        </row>
        <row r="13391">
          <cell r="A13391">
            <v>102263</v>
          </cell>
          <cell r="H13391">
            <v>738</v>
          </cell>
        </row>
        <row r="13392">
          <cell r="A13392">
            <v>190038</v>
          </cell>
          <cell r="H13392">
            <v>83.6</v>
          </cell>
        </row>
        <row r="13393">
          <cell r="A13393">
            <v>190148</v>
          </cell>
          <cell r="H13393">
            <v>8646</v>
          </cell>
        </row>
        <row r="13394">
          <cell r="A13394">
            <v>190332</v>
          </cell>
          <cell r="H13394">
            <v>3000</v>
          </cell>
        </row>
        <row r="13395">
          <cell r="A13395">
            <v>190400</v>
          </cell>
          <cell r="H13395">
            <v>272.33999999999997</v>
          </cell>
        </row>
        <row r="13396">
          <cell r="A13396">
            <v>190426</v>
          </cell>
          <cell r="H13396">
            <v>680.85</v>
          </cell>
        </row>
        <row r="13397">
          <cell r="A13397">
            <v>190537</v>
          </cell>
          <cell r="H13397">
            <v>248</v>
          </cell>
        </row>
        <row r="13398">
          <cell r="A13398">
            <v>191813</v>
          </cell>
          <cell r="H13398">
            <v>2160</v>
          </cell>
        </row>
        <row r="13399">
          <cell r="A13399">
            <v>192293</v>
          </cell>
          <cell r="H13399">
            <v>6732</v>
          </cell>
        </row>
        <row r="13400">
          <cell r="A13400">
            <v>192404</v>
          </cell>
          <cell r="H13400">
            <v>1269.3599999999999</v>
          </cell>
        </row>
        <row r="13401">
          <cell r="A13401">
            <v>192404</v>
          </cell>
          <cell r="H13401">
            <v>359</v>
          </cell>
        </row>
        <row r="13402">
          <cell r="A13402">
            <v>502065</v>
          </cell>
          <cell r="H13402">
            <v>18702</v>
          </cell>
        </row>
        <row r="13403">
          <cell r="A13403">
            <v>502065</v>
          </cell>
          <cell r="H13403">
            <v>18702</v>
          </cell>
        </row>
        <row r="13404">
          <cell r="A13404">
            <v>502546</v>
          </cell>
          <cell r="H13404">
            <v>2280</v>
          </cell>
        </row>
        <row r="13405">
          <cell r="A13405">
            <v>100145</v>
          </cell>
          <cell r="H13405">
            <v>11700</v>
          </cell>
        </row>
        <row r="13406">
          <cell r="A13406">
            <v>100572</v>
          </cell>
          <cell r="H13406">
            <v>378</v>
          </cell>
        </row>
        <row r="13407">
          <cell r="A13407">
            <v>101352</v>
          </cell>
          <cell r="H13407">
            <v>6480</v>
          </cell>
        </row>
        <row r="13408">
          <cell r="A13408">
            <v>101555</v>
          </cell>
          <cell r="H13408">
            <v>5340</v>
          </cell>
        </row>
        <row r="13409">
          <cell r="A13409">
            <v>101705</v>
          </cell>
          <cell r="H13409">
            <v>100</v>
          </cell>
        </row>
        <row r="13410">
          <cell r="A13410">
            <v>101790</v>
          </cell>
          <cell r="H13410">
            <v>6720</v>
          </cell>
        </row>
        <row r="13411">
          <cell r="A13411">
            <v>101956</v>
          </cell>
          <cell r="H13411">
            <v>7752</v>
          </cell>
        </row>
        <row r="13412">
          <cell r="A13412">
            <v>102263</v>
          </cell>
          <cell r="H13412">
            <v>360</v>
          </cell>
        </row>
        <row r="13413">
          <cell r="A13413">
            <v>190112</v>
          </cell>
          <cell r="H13413">
            <v>10800</v>
          </cell>
        </row>
        <row r="13414">
          <cell r="A13414">
            <v>190230</v>
          </cell>
          <cell r="H13414">
            <v>1190.52</v>
          </cell>
        </row>
        <row r="13415">
          <cell r="A13415">
            <v>190230</v>
          </cell>
          <cell r="H13415">
            <v>313.60000000000002</v>
          </cell>
        </row>
        <row r="13416">
          <cell r="A13416">
            <v>190360</v>
          </cell>
          <cell r="H13416">
            <v>3792</v>
          </cell>
        </row>
        <row r="13417">
          <cell r="A13417">
            <v>190371</v>
          </cell>
          <cell r="H13417">
            <v>1290</v>
          </cell>
        </row>
        <row r="13418">
          <cell r="A13418">
            <v>191098</v>
          </cell>
          <cell r="H13418">
            <v>262</v>
          </cell>
        </row>
        <row r="13419">
          <cell r="A13419">
            <v>191809</v>
          </cell>
          <cell r="H13419">
            <v>13464</v>
          </cell>
        </row>
        <row r="13420">
          <cell r="A13420">
            <v>192077</v>
          </cell>
          <cell r="H13420">
            <v>1000</v>
          </cell>
        </row>
        <row r="13421">
          <cell r="A13421">
            <v>192077</v>
          </cell>
          <cell r="H13421">
            <v>40</v>
          </cell>
        </row>
        <row r="13422">
          <cell r="A13422">
            <v>192135</v>
          </cell>
          <cell r="H13422">
            <v>9600</v>
          </cell>
        </row>
        <row r="13423">
          <cell r="A13423">
            <v>192328</v>
          </cell>
          <cell r="H13423">
            <v>590</v>
          </cell>
        </row>
        <row r="13424">
          <cell r="A13424">
            <v>192365</v>
          </cell>
          <cell r="H13424">
            <v>840.35</v>
          </cell>
        </row>
        <row r="13425">
          <cell r="A13425">
            <v>192396</v>
          </cell>
          <cell r="H13425">
            <v>1650</v>
          </cell>
        </row>
        <row r="13426">
          <cell r="A13426">
            <v>201274</v>
          </cell>
          <cell r="H13426">
            <v>4316</v>
          </cell>
        </row>
        <row r="13427">
          <cell r="A13427">
            <v>201274</v>
          </cell>
          <cell r="H13427">
            <v>3275</v>
          </cell>
        </row>
        <row r="13428">
          <cell r="A13428">
            <v>201274</v>
          </cell>
          <cell r="H13428">
            <v>458.5</v>
          </cell>
        </row>
        <row r="13429">
          <cell r="A13429">
            <v>201274</v>
          </cell>
          <cell r="H13429">
            <v>54.35</v>
          </cell>
        </row>
        <row r="13430">
          <cell r="A13430">
            <v>201274</v>
          </cell>
          <cell r="H13430">
            <v>524</v>
          </cell>
        </row>
        <row r="13431">
          <cell r="A13431">
            <v>201274</v>
          </cell>
          <cell r="H13431">
            <v>262</v>
          </cell>
        </row>
        <row r="13432">
          <cell r="A13432">
            <v>201274</v>
          </cell>
          <cell r="H13432">
            <v>7164</v>
          </cell>
        </row>
        <row r="13433">
          <cell r="A13433">
            <v>201274</v>
          </cell>
          <cell r="H13433">
            <v>1965</v>
          </cell>
        </row>
        <row r="13434">
          <cell r="A13434">
            <v>201274</v>
          </cell>
          <cell r="H13434">
            <v>3473.01</v>
          </cell>
        </row>
        <row r="13435">
          <cell r="A13435">
            <v>500379</v>
          </cell>
          <cell r="H13435">
            <v>750</v>
          </cell>
        </row>
        <row r="13436">
          <cell r="A13436">
            <v>501939</v>
          </cell>
          <cell r="H13436">
            <v>1576.91</v>
          </cell>
        </row>
        <row r="13437">
          <cell r="A13437">
            <v>502543</v>
          </cell>
          <cell r="H13437">
            <v>8160</v>
          </cell>
        </row>
        <row r="13438">
          <cell r="A13438">
            <v>502943</v>
          </cell>
          <cell r="H13438">
            <v>780</v>
          </cell>
        </row>
        <row r="13439">
          <cell r="A13439">
            <v>502943</v>
          </cell>
          <cell r="H13439">
            <v>72</v>
          </cell>
        </row>
        <row r="13440">
          <cell r="A13440">
            <v>100036</v>
          </cell>
          <cell r="H13440">
            <v>1334</v>
          </cell>
        </row>
        <row r="13441">
          <cell r="A13441">
            <v>100036</v>
          </cell>
          <cell r="H13441">
            <v>2987</v>
          </cell>
        </row>
        <row r="13442">
          <cell r="A13442">
            <v>100071</v>
          </cell>
          <cell r="H13442">
            <v>16331.76</v>
          </cell>
        </row>
        <row r="13443">
          <cell r="A13443">
            <v>100129</v>
          </cell>
          <cell r="H13443">
            <v>4872</v>
          </cell>
        </row>
        <row r="13444">
          <cell r="A13444">
            <v>100148</v>
          </cell>
          <cell r="H13444">
            <v>1260</v>
          </cell>
        </row>
        <row r="13445">
          <cell r="A13445">
            <v>100369</v>
          </cell>
          <cell r="H13445">
            <v>8316</v>
          </cell>
        </row>
        <row r="13446">
          <cell r="A13446">
            <v>100972</v>
          </cell>
          <cell r="H13446">
            <v>8250</v>
          </cell>
        </row>
        <row r="13447">
          <cell r="A13447">
            <v>100973</v>
          </cell>
          <cell r="H13447">
            <v>3135</v>
          </cell>
        </row>
        <row r="13448">
          <cell r="A13448">
            <v>101217</v>
          </cell>
          <cell r="H13448">
            <v>6784.47</v>
          </cell>
        </row>
        <row r="13449">
          <cell r="A13449">
            <v>101554</v>
          </cell>
          <cell r="H13449">
            <v>1620</v>
          </cell>
        </row>
        <row r="13450">
          <cell r="A13450">
            <v>101856</v>
          </cell>
          <cell r="H13450">
            <v>7140</v>
          </cell>
        </row>
        <row r="13451">
          <cell r="A13451">
            <v>102530</v>
          </cell>
          <cell r="H13451">
            <v>17280</v>
          </cell>
        </row>
        <row r="13452">
          <cell r="A13452">
            <v>102530</v>
          </cell>
          <cell r="H13452">
            <v>1920</v>
          </cell>
        </row>
        <row r="13453">
          <cell r="A13453">
            <v>190896</v>
          </cell>
          <cell r="H13453">
            <v>336</v>
          </cell>
        </row>
        <row r="13454">
          <cell r="A13454">
            <v>190898</v>
          </cell>
          <cell r="H13454">
            <v>1680</v>
          </cell>
        </row>
        <row r="13455">
          <cell r="A13455">
            <v>190898</v>
          </cell>
          <cell r="H13455">
            <v>872</v>
          </cell>
        </row>
        <row r="13456">
          <cell r="A13456">
            <v>191060</v>
          </cell>
          <cell r="H13456">
            <v>240</v>
          </cell>
        </row>
        <row r="13457">
          <cell r="A13457">
            <v>191656</v>
          </cell>
          <cell r="H13457">
            <v>1176</v>
          </cell>
        </row>
        <row r="13458">
          <cell r="A13458">
            <v>191656</v>
          </cell>
          <cell r="H13458">
            <v>145</v>
          </cell>
        </row>
        <row r="13459">
          <cell r="A13459">
            <v>191656</v>
          </cell>
          <cell r="H13459">
            <v>370</v>
          </cell>
        </row>
        <row r="13460">
          <cell r="A13460">
            <v>191656</v>
          </cell>
          <cell r="H13460">
            <v>115</v>
          </cell>
        </row>
        <row r="13461">
          <cell r="A13461">
            <v>192236</v>
          </cell>
          <cell r="H13461">
            <v>1260</v>
          </cell>
        </row>
        <row r="13462">
          <cell r="A13462">
            <v>192236</v>
          </cell>
          <cell r="H13462">
            <v>105</v>
          </cell>
        </row>
        <row r="13463">
          <cell r="A13463">
            <v>192302</v>
          </cell>
          <cell r="H13463">
            <v>360</v>
          </cell>
        </row>
        <row r="13464">
          <cell r="A13464">
            <v>192356</v>
          </cell>
          <cell r="H13464">
            <v>50</v>
          </cell>
        </row>
        <row r="13465">
          <cell r="A13465">
            <v>200450</v>
          </cell>
          <cell r="H13465">
            <v>731</v>
          </cell>
        </row>
        <row r="13466">
          <cell r="A13466">
            <v>200450</v>
          </cell>
          <cell r="H13466">
            <v>11655</v>
          </cell>
        </row>
        <row r="13467">
          <cell r="A13467">
            <v>200450</v>
          </cell>
          <cell r="H13467">
            <v>160</v>
          </cell>
        </row>
        <row r="13468">
          <cell r="A13468">
            <v>201274</v>
          </cell>
          <cell r="H13468">
            <v>5946.99</v>
          </cell>
        </row>
        <row r="13469">
          <cell r="A13469">
            <v>501054</v>
          </cell>
          <cell r="H13469">
            <v>8400</v>
          </cell>
        </row>
        <row r="13470">
          <cell r="A13470">
            <v>501130</v>
          </cell>
          <cell r="H13470">
            <v>3456</v>
          </cell>
        </row>
        <row r="13471">
          <cell r="A13471">
            <v>502347</v>
          </cell>
          <cell r="H13471">
            <v>1418.16</v>
          </cell>
        </row>
        <row r="13472">
          <cell r="A13472">
            <v>100189</v>
          </cell>
          <cell r="H13472">
            <v>3144</v>
          </cell>
        </row>
        <row r="13473">
          <cell r="A13473">
            <v>100708</v>
          </cell>
          <cell r="H13473">
            <v>8208</v>
          </cell>
        </row>
        <row r="13474">
          <cell r="A13474">
            <v>100718</v>
          </cell>
          <cell r="H13474">
            <v>864</v>
          </cell>
        </row>
        <row r="13475">
          <cell r="A13475">
            <v>100892</v>
          </cell>
          <cell r="H13475">
            <v>6079.32</v>
          </cell>
        </row>
        <row r="13476">
          <cell r="A13476">
            <v>102447</v>
          </cell>
          <cell r="H13476">
            <v>622.80999999999995</v>
          </cell>
        </row>
        <row r="13477">
          <cell r="A13477">
            <v>191239</v>
          </cell>
          <cell r="H13477">
            <v>960</v>
          </cell>
        </row>
        <row r="13478">
          <cell r="A13478">
            <v>191766</v>
          </cell>
          <cell r="H13478">
            <v>2280</v>
          </cell>
        </row>
        <row r="13479">
          <cell r="A13479">
            <v>192019</v>
          </cell>
          <cell r="H13479">
            <v>2520</v>
          </cell>
        </row>
        <row r="13480">
          <cell r="A13480">
            <v>192022</v>
          </cell>
          <cell r="H13480">
            <v>4200</v>
          </cell>
        </row>
        <row r="13481">
          <cell r="A13481">
            <v>192398</v>
          </cell>
          <cell r="H13481">
            <v>795.6</v>
          </cell>
        </row>
        <row r="13482">
          <cell r="A13482">
            <v>192409</v>
          </cell>
          <cell r="H13482">
            <v>600</v>
          </cell>
        </row>
        <row r="13483">
          <cell r="A13483">
            <v>192409</v>
          </cell>
          <cell r="H13483">
            <v>359</v>
          </cell>
        </row>
        <row r="13484">
          <cell r="A13484">
            <v>501647</v>
          </cell>
          <cell r="H13484">
            <v>2160</v>
          </cell>
        </row>
        <row r="13485">
          <cell r="A13485">
            <v>502036</v>
          </cell>
          <cell r="H13485">
            <v>4200</v>
          </cell>
        </row>
        <row r="13486">
          <cell r="A13486">
            <v>800088</v>
          </cell>
          <cell r="H13486">
            <v>3456</v>
          </cell>
        </row>
        <row r="13487">
          <cell r="A13487">
            <v>900271</v>
          </cell>
          <cell r="H13487">
            <v>1800</v>
          </cell>
        </row>
        <row r="13488">
          <cell r="A13488">
            <v>900271</v>
          </cell>
          <cell r="H13488">
            <v>3000</v>
          </cell>
        </row>
        <row r="13489">
          <cell r="A13489">
            <v>900271</v>
          </cell>
          <cell r="H13489">
            <v>2400</v>
          </cell>
        </row>
        <row r="13490">
          <cell r="A13490">
            <v>900271</v>
          </cell>
          <cell r="H13490">
            <v>3600</v>
          </cell>
        </row>
        <row r="13491">
          <cell r="A13491">
            <v>100111</v>
          </cell>
          <cell r="H13491">
            <v>540</v>
          </cell>
        </row>
        <row r="13492">
          <cell r="A13492">
            <v>100111</v>
          </cell>
          <cell r="H13492">
            <v>389</v>
          </cell>
        </row>
        <row r="13493">
          <cell r="A13493">
            <v>100111</v>
          </cell>
          <cell r="H13493">
            <v>30</v>
          </cell>
        </row>
        <row r="13494">
          <cell r="A13494">
            <v>102314</v>
          </cell>
          <cell r="H13494">
            <v>2160</v>
          </cell>
        </row>
        <row r="13495">
          <cell r="A13495">
            <v>102447</v>
          </cell>
          <cell r="H13495">
            <v>514.52</v>
          </cell>
        </row>
        <row r="13496">
          <cell r="A13496">
            <v>190029</v>
          </cell>
          <cell r="H13496">
            <v>4012.8</v>
          </cell>
        </row>
        <row r="13497">
          <cell r="A13497">
            <v>190309</v>
          </cell>
          <cell r="H13497">
            <v>1380</v>
          </cell>
        </row>
        <row r="13498">
          <cell r="A13498">
            <v>191655</v>
          </cell>
          <cell r="H13498">
            <v>79.89</v>
          </cell>
        </row>
        <row r="13499">
          <cell r="A13499">
            <v>191655</v>
          </cell>
          <cell r="H13499">
            <v>2136</v>
          </cell>
        </row>
        <row r="13500">
          <cell r="A13500">
            <v>191872</v>
          </cell>
          <cell r="H13500">
            <v>7101.6</v>
          </cell>
        </row>
        <row r="13501">
          <cell r="A13501">
            <v>192334</v>
          </cell>
          <cell r="H13501">
            <v>1200</v>
          </cell>
        </row>
        <row r="13502">
          <cell r="A13502">
            <v>192335</v>
          </cell>
          <cell r="H13502">
            <v>72</v>
          </cell>
        </row>
        <row r="13503">
          <cell r="A13503">
            <v>500139</v>
          </cell>
          <cell r="H13503">
            <v>5940</v>
          </cell>
        </row>
        <row r="13504">
          <cell r="A13504">
            <v>500379</v>
          </cell>
          <cell r="H13504">
            <v>1500</v>
          </cell>
        </row>
        <row r="13505">
          <cell r="A13505">
            <v>500572</v>
          </cell>
          <cell r="H13505">
            <v>5756.52</v>
          </cell>
        </row>
        <row r="13506">
          <cell r="A13506">
            <v>500737</v>
          </cell>
          <cell r="H13506">
            <v>7340.4</v>
          </cell>
        </row>
        <row r="13507">
          <cell r="A13507">
            <v>800231</v>
          </cell>
          <cell r="H13507">
            <v>8640</v>
          </cell>
        </row>
        <row r="13508">
          <cell r="A13508">
            <v>100129</v>
          </cell>
          <cell r="H13508">
            <v>2784</v>
          </cell>
        </row>
        <row r="13509">
          <cell r="A13509">
            <v>100187</v>
          </cell>
          <cell r="H13509">
            <v>1620</v>
          </cell>
        </row>
        <row r="13510">
          <cell r="A13510">
            <v>100738</v>
          </cell>
          <cell r="H13510">
            <v>67</v>
          </cell>
        </row>
        <row r="13511">
          <cell r="A13511">
            <v>100738</v>
          </cell>
          <cell r="H13511">
            <v>1080</v>
          </cell>
        </row>
        <row r="13512">
          <cell r="A13512">
            <v>100907</v>
          </cell>
          <cell r="H13512">
            <v>360</v>
          </cell>
        </row>
        <row r="13513">
          <cell r="A13513">
            <v>100996</v>
          </cell>
          <cell r="H13513">
            <v>1650</v>
          </cell>
        </row>
        <row r="13514">
          <cell r="A13514">
            <v>100996</v>
          </cell>
          <cell r="H13514">
            <v>189</v>
          </cell>
        </row>
        <row r="13515">
          <cell r="A13515">
            <v>101227</v>
          </cell>
          <cell r="H13515">
            <v>105</v>
          </cell>
        </row>
        <row r="13516">
          <cell r="A13516">
            <v>101227</v>
          </cell>
          <cell r="H13516">
            <v>1500</v>
          </cell>
        </row>
        <row r="13517">
          <cell r="A13517">
            <v>101680</v>
          </cell>
          <cell r="H13517">
            <v>189</v>
          </cell>
        </row>
        <row r="13518">
          <cell r="A13518">
            <v>101856</v>
          </cell>
          <cell r="H13518">
            <v>4200</v>
          </cell>
        </row>
        <row r="13519">
          <cell r="A13519">
            <v>102182</v>
          </cell>
          <cell r="H13519">
            <v>330</v>
          </cell>
        </row>
        <row r="13520">
          <cell r="A13520">
            <v>102182</v>
          </cell>
          <cell r="H13520">
            <v>1020</v>
          </cell>
        </row>
        <row r="13521">
          <cell r="A13521">
            <v>102182</v>
          </cell>
          <cell r="H13521">
            <v>75</v>
          </cell>
        </row>
        <row r="13522">
          <cell r="A13522">
            <v>102182</v>
          </cell>
          <cell r="H13522">
            <v>197.45</v>
          </cell>
        </row>
        <row r="13523">
          <cell r="A13523">
            <v>102314</v>
          </cell>
          <cell r="H13523">
            <v>216</v>
          </cell>
        </row>
        <row r="13524">
          <cell r="A13524">
            <v>102463</v>
          </cell>
          <cell r="H13524">
            <v>1050</v>
          </cell>
        </row>
        <row r="13525">
          <cell r="A13525">
            <v>102480</v>
          </cell>
          <cell r="H13525">
            <v>5184</v>
          </cell>
        </row>
        <row r="13526">
          <cell r="A13526">
            <v>102529</v>
          </cell>
          <cell r="H13526">
            <v>2442.6</v>
          </cell>
        </row>
        <row r="13527">
          <cell r="A13527">
            <v>190269</v>
          </cell>
          <cell r="H13527">
            <v>1001</v>
          </cell>
        </row>
        <row r="13528">
          <cell r="A13528">
            <v>190269</v>
          </cell>
          <cell r="H13528">
            <v>306</v>
          </cell>
        </row>
        <row r="13529">
          <cell r="A13529">
            <v>191241</v>
          </cell>
          <cell r="H13529">
            <v>640</v>
          </cell>
        </row>
        <row r="13530">
          <cell r="A13530">
            <v>191394</v>
          </cell>
          <cell r="H13530">
            <v>1440</v>
          </cell>
        </row>
        <row r="13531">
          <cell r="A13531">
            <v>191515</v>
          </cell>
          <cell r="H13531">
            <v>273.39999999999998</v>
          </cell>
        </row>
        <row r="13532">
          <cell r="A13532">
            <v>191515</v>
          </cell>
          <cell r="H13532">
            <v>630</v>
          </cell>
        </row>
        <row r="13533">
          <cell r="A13533">
            <v>191515</v>
          </cell>
          <cell r="H13533">
            <v>510</v>
          </cell>
        </row>
        <row r="13534">
          <cell r="A13534">
            <v>191645</v>
          </cell>
          <cell r="H13534">
            <v>13894.5</v>
          </cell>
        </row>
        <row r="13535">
          <cell r="A13535">
            <v>191681</v>
          </cell>
          <cell r="H13535">
            <v>7340.4</v>
          </cell>
        </row>
        <row r="13536">
          <cell r="A13536">
            <v>191813</v>
          </cell>
          <cell r="H13536">
            <v>1167</v>
          </cell>
        </row>
        <row r="13537">
          <cell r="A13537">
            <v>191833</v>
          </cell>
          <cell r="H13537">
            <v>28224</v>
          </cell>
        </row>
        <row r="13538">
          <cell r="A13538">
            <v>192372</v>
          </cell>
          <cell r="H13538">
            <v>100</v>
          </cell>
        </row>
        <row r="13539">
          <cell r="A13539">
            <v>192406</v>
          </cell>
          <cell r="H13539">
            <v>1167</v>
          </cell>
        </row>
        <row r="13540">
          <cell r="A13540">
            <v>192407</v>
          </cell>
          <cell r="H13540">
            <v>54.79</v>
          </cell>
        </row>
        <row r="13541">
          <cell r="A13541">
            <v>192407</v>
          </cell>
          <cell r="H13541">
            <v>600</v>
          </cell>
        </row>
        <row r="13542">
          <cell r="A13542">
            <v>100093</v>
          </cell>
          <cell r="H13542">
            <v>5400</v>
          </cell>
        </row>
        <row r="13543">
          <cell r="A13543">
            <v>100093</v>
          </cell>
          <cell r="H13543">
            <v>112.31</v>
          </cell>
        </row>
        <row r="13544">
          <cell r="A13544">
            <v>100129</v>
          </cell>
          <cell r="H13544">
            <v>4176</v>
          </cell>
        </row>
        <row r="13545">
          <cell r="A13545">
            <v>100708</v>
          </cell>
          <cell r="H13545">
            <v>640</v>
          </cell>
        </row>
        <row r="13546">
          <cell r="A13546">
            <v>101218</v>
          </cell>
          <cell r="H13546">
            <v>2144.9899999999998</v>
          </cell>
        </row>
        <row r="13547">
          <cell r="A13547">
            <v>101426</v>
          </cell>
          <cell r="H13547">
            <v>1054</v>
          </cell>
        </row>
        <row r="13548">
          <cell r="A13548">
            <v>191644</v>
          </cell>
          <cell r="H13548">
            <v>188.99</v>
          </cell>
        </row>
        <row r="13549">
          <cell r="A13549">
            <v>192420</v>
          </cell>
          <cell r="H13549">
            <v>359</v>
          </cell>
        </row>
        <row r="13550">
          <cell r="A13550">
            <v>192420</v>
          </cell>
          <cell r="H13550">
            <v>5573.03</v>
          </cell>
        </row>
        <row r="13551">
          <cell r="A13551">
            <v>500362</v>
          </cell>
          <cell r="H13551">
            <v>6500</v>
          </cell>
        </row>
        <row r="13552">
          <cell r="A13552">
            <v>500362</v>
          </cell>
          <cell r="H13552">
            <v>1300</v>
          </cell>
        </row>
        <row r="13553">
          <cell r="A13553">
            <v>500736</v>
          </cell>
          <cell r="H13553">
            <v>6361.68</v>
          </cell>
        </row>
        <row r="13554">
          <cell r="A13554">
            <v>500743</v>
          </cell>
          <cell r="H13554">
            <v>3377.55</v>
          </cell>
        </row>
        <row r="13555">
          <cell r="A13555">
            <v>500743</v>
          </cell>
          <cell r="H13555">
            <v>2349.6</v>
          </cell>
        </row>
        <row r="13556">
          <cell r="A13556">
            <v>500743</v>
          </cell>
          <cell r="H13556">
            <v>1791.57</v>
          </cell>
        </row>
        <row r="13557">
          <cell r="A13557">
            <v>500743</v>
          </cell>
          <cell r="H13557">
            <v>146.85</v>
          </cell>
        </row>
        <row r="13558">
          <cell r="A13558">
            <v>500746</v>
          </cell>
          <cell r="H13558">
            <v>4407</v>
          </cell>
        </row>
        <row r="13559">
          <cell r="A13559">
            <v>501988</v>
          </cell>
          <cell r="H13559">
            <v>508</v>
          </cell>
        </row>
        <row r="13560">
          <cell r="A13560">
            <v>501988</v>
          </cell>
          <cell r="H13560">
            <v>6800</v>
          </cell>
        </row>
        <row r="13561">
          <cell r="A13561">
            <v>800031</v>
          </cell>
          <cell r="H13561">
            <v>2280</v>
          </cell>
        </row>
        <row r="13562">
          <cell r="A13562">
            <v>900039</v>
          </cell>
          <cell r="H13562">
            <v>3436.29</v>
          </cell>
        </row>
        <row r="13563">
          <cell r="A13563">
            <v>100431</v>
          </cell>
          <cell r="H13563">
            <v>2878.5</v>
          </cell>
        </row>
        <row r="13564">
          <cell r="A13564">
            <v>100925</v>
          </cell>
          <cell r="H13564">
            <v>3600</v>
          </cell>
        </row>
        <row r="13565">
          <cell r="A13565">
            <v>102418</v>
          </cell>
          <cell r="H13565">
            <v>389</v>
          </cell>
        </row>
        <row r="13566">
          <cell r="A13566">
            <v>191539</v>
          </cell>
          <cell r="H13566">
            <v>122316.17</v>
          </cell>
        </row>
        <row r="13567">
          <cell r="A13567">
            <v>191553</v>
          </cell>
          <cell r="H13567">
            <v>444</v>
          </cell>
        </row>
        <row r="13568">
          <cell r="A13568">
            <v>192246</v>
          </cell>
          <cell r="H13568">
            <v>2100</v>
          </cell>
        </row>
        <row r="13569">
          <cell r="A13569">
            <v>192405</v>
          </cell>
          <cell r="H13569">
            <v>1440</v>
          </cell>
        </row>
        <row r="13570">
          <cell r="A13570">
            <v>192405</v>
          </cell>
          <cell r="H13570">
            <v>359</v>
          </cell>
        </row>
        <row r="13571">
          <cell r="A13571">
            <v>501779</v>
          </cell>
          <cell r="H13571">
            <v>68</v>
          </cell>
        </row>
        <row r="13572">
          <cell r="A13572">
            <v>501779</v>
          </cell>
          <cell r="H13572">
            <v>4320</v>
          </cell>
        </row>
        <row r="13573">
          <cell r="A13573">
            <v>502048</v>
          </cell>
          <cell r="H13573">
            <v>6323.6</v>
          </cell>
        </row>
        <row r="13574">
          <cell r="A13574">
            <v>502291</v>
          </cell>
          <cell r="H13574">
            <v>14616</v>
          </cell>
        </row>
        <row r="13575">
          <cell r="A13575">
            <v>502293</v>
          </cell>
          <cell r="H13575">
            <v>6800</v>
          </cell>
        </row>
        <row r="13576">
          <cell r="A13576">
            <v>502849</v>
          </cell>
          <cell r="H13576">
            <v>145</v>
          </cell>
        </row>
        <row r="13577">
          <cell r="A13577">
            <v>502849</v>
          </cell>
          <cell r="H13577">
            <v>4560</v>
          </cell>
        </row>
        <row r="13578">
          <cell r="A13578">
            <v>800069</v>
          </cell>
          <cell r="H13578">
            <v>2702.04</v>
          </cell>
        </row>
        <row r="13579">
          <cell r="A13579">
            <v>800069</v>
          </cell>
          <cell r="H13579">
            <v>2643.3</v>
          </cell>
        </row>
        <row r="13580">
          <cell r="A13580">
            <v>800069</v>
          </cell>
          <cell r="H13580">
            <v>1057.32</v>
          </cell>
        </row>
        <row r="13581">
          <cell r="A13581">
            <v>800069</v>
          </cell>
          <cell r="H13581">
            <v>352.44</v>
          </cell>
        </row>
        <row r="13582">
          <cell r="A13582">
            <v>800108</v>
          </cell>
          <cell r="H13582">
            <v>526.79999999999995</v>
          </cell>
        </row>
        <row r="13583">
          <cell r="A13583">
            <v>800108</v>
          </cell>
          <cell r="H13583">
            <v>526.79999999999995</v>
          </cell>
        </row>
        <row r="13584">
          <cell r="A13584">
            <v>800108</v>
          </cell>
          <cell r="H13584">
            <v>526.79999999999995</v>
          </cell>
        </row>
        <row r="13585">
          <cell r="A13585">
            <v>100129</v>
          </cell>
          <cell r="H13585">
            <v>696</v>
          </cell>
        </row>
        <row r="13586">
          <cell r="A13586">
            <v>102362</v>
          </cell>
          <cell r="H13586">
            <v>1252</v>
          </cell>
        </row>
        <row r="13587">
          <cell r="A13587">
            <v>190363</v>
          </cell>
          <cell r="H13587">
            <v>49226</v>
          </cell>
        </row>
        <row r="13588">
          <cell r="A13588">
            <v>190365</v>
          </cell>
          <cell r="H13588">
            <v>1390.25</v>
          </cell>
        </row>
        <row r="13589">
          <cell r="A13589">
            <v>190365</v>
          </cell>
          <cell r="H13589">
            <v>297.64999999999998</v>
          </cell>
        </row>
        <row r="13590">
          <cell r="A13590">
            <v>191822</v>
          </cell>
          <cell r="H13590">
            <v>342</v>
          </cell>
        </row>
        <row r="13591">
          <cell r="A13591">
            <v>192427</v>
          </cell>
          <cell r="H13591">
            <v>359</v>
          </cell>
        </row>
        <row r="13592">
          <cell r="A13592">
            <v>192427</v>
          </cell>
          <cell r="H13592">
            <v>600</v>
          </cell>
        </row>
        <row r="13593">
          <cell r="A13593">
            <v>192427</v>
          </cell>
          <cell r="H13593">
            <v>44</v>
          </cell>
        </row>
        <row r="13594">
          <cell r="A13594">
            <v>192428</v>
          </cell>
          <cell r="H13594">
            <v>1152</v>
          </cell>
        </row>
        <row r="13595">
          <cell r="A13595">
            <v>500275</v>
          </cell>
          <cell r="H13595">
            <v>2166</v>
          </cell>
        </row>
        <row r="13596">
          <cell r="A13596">
            <v>501489</v>
          </cell>
          <cell r="H13596">
            <v>5580</v>
          </cell>
        </row>
        <row r="13597">
          <cell r="A13597">
            <v>501489</v>
          </cell>
          <cell r="H13597">
            <v>57.54</v>
          </cell>
        </row>
        <row r="13598">
          <cell r="A13598">
            <v>502015</v>
          </cell>
          <cell r="H13598">
            <v>2200.1999999999998</v>
          </cell>
        </row>
        <row r="13599">
          <cell r="A13599">
            <v>502413</v>
          </cell>
          <cell r="H13599">
            <v>7344</v>
          </cell>
        </row>
        <row r="13600">
          <cell r="A13600">
            <v>100129</v>
          </cell>
          <cell r="H13600">
            <v>3480</v>
          </cell>
        </row>
        <row r="13601">
          <cell r="A13601">
            <v>100129</v>
          </cell>
          <cell r="H13601">
            <v>696</v>
          </cell>
        </row>
        <row r="13602">
          <cell r="A13602">
            <v>100939</v>
          </cell>
          <cell r="H13602">
            <v>3687</v>
          </cell>
        </row>
        <row r="13603">
          <cell r="A13603">
            <v>101063</v>
          </cell>
          <cell r="H13603">
            <v>4916</v>
          </cell>
        </row>
        <row r="13604">
          <cell r="A13604">
            <v>101217</v>
          </cell>
          <cell r="H13604">
            <v>4611.09</v>
          </cell>
        </row>
        <row r="13605">
          <cell r="A13605">
            <v>101794</v>
          </cell>
          <cell r="H13605">
            <v>3720</v>
          </cell>
        </row>
        <row r="13606">
          <cell r="A13606">
            <v>101996</v>
          </cell>
          <cell r="H13606">
            <v>160</v>
          </cell>
        </row>
        <row r="13607">
          <cell r="A13607">
            <v>101996</v>
          </cell>
          <cell r="H13607">
            <v>80</v>
          </cell>
        </row>
        <row r="13608">
          <cell r="A13608">
            <v>102279</v>
          </cell>
          <cell r="H13608">
            <v>1860</v>
          </cell>
        </row>
        <row r="13609">
          <cell r="A13609">
            <v>102418</v>
          </cell>
          <cell r="H13609">
            <v>72</v>
          </cell>
        </row>
        <row r="13610">
          <cell r="A13610">
            <v>102418</v>
          </cell>
          <cell r="H13610">
            <v>780</v>
          </cell>
        </row>
        <row r="13611">
          <cell r="A13611">
            <v>102451</v>
          </cell>
          <cell r="H13611">
            <v>2525</v>
          </cell>
        </row>
        <row r="13612">
          <cell r="A13612">
            <v>190241</v>
          </cell>
          <cell r="H13612">
            <v>760</v>
          </cell>
        </row>
        <row r="13613">
          <cell r="A13613">
            <v>190559</v>
          </cell>
          <cell r="H13613">
            <v>1600</v>
          </cell>
        </row>
        <row r="13614">
          <cell r="A13614">
            <v>190559</v>
          </cell>
          <cell r="H13614">
            <v>1600</v>
          </cell>
        </row>
        <row r="13615">
          <cell r="A13615">
            <v>191218</v>
          </cell>
          <cell r="H13615">
            <v>2458</v>
          </cell>
        </row>
        <row r="13616">
          <cell r="A13616">
            <v>191219</v>
          </cell>
          <cell r="H13616">
            <v>2458</v>
          </cell>
        </row>
        <row r="13617">
          <cell r="A13617">
            <v>191565</v>
          </cell>
          <cell r="H13617">
            <v>10426</v>
          </cell>
        </row>
        <row r="13618">
          <cell r="A13618">
            <v>191688</v>
          </cell>
          <cell r="H13618">
            <v>2458</v>
          </cell>
        </row>
        <row r="13619">
          <cell r="A13619">
            <v>191776</v>
          </cell>
          <cell r="H13619">
            <v>1229</v>
          </cell>
        </row>
        <row r="13620">
          <cell r="A13620">
            <v>192095</v>
          </cell>
          <cell r="H13620">
            <v>9900</v>
          </cell>
        </row>
        <row r="13621">
          <cell r="A13621">
            <v>192300</v>
          </cell>
          <cell r="H13621">
            <v>3780</v>
          </cell>
        </row>
        <row r="13622">
          <cell r="A13622">
            <v>192413</v>
          </cell>
          <cell r="H13622">
            <v>840</v>
          </cell>
        </row>
        <row r="13623">
          <cell r="A13623">
            <v>500493</v>
          </cell>
          <cell r="H13623">
            <v>6820</v>
          </cell>
        </row>
        <row r="13624">
          <cell r="A13624">
            <v>500538</v>
          </cell>
          <cell r="H13624">
            <v>127</v>
          </cell>
        </row>
        <row r="13625">
          <cell r="A13625">
            <v>500538</v>
          </cell>
          <cell r="H13625">
            <v>3100</v>
          </cell>
        </row>
        <row r="13626">
          <cell r="A13626">
            <v>502943</v>
          </cell>
          <cell r="H13626">
            <v>1950</v>
          </cell>
        </row>
        <row r="13627">
          <cell r="A13627">
            <v>502943</v>
          </cell>
          <cell r="H13627">
            <v>180</v>
          </cell>
        </row>
        <row r="13628">
          <cell r="A13628">
            <v>900333</v>
          </cell>
          <cell r="H13628">
            <v>1967.79</v>
          </cell>
        </row>
        <row r="13629">
          <cell r="A13629">
            <v>100129</v>
          </cell>
          <cell r="H13629">
            <v>2784</v>
          </cell>
        </row>
        <row r="13630">
          <cell r="A13630">
            <v>100708</v>
          </cell>
          <cell r="H13630">
            <v>2052</v>
          </cell>
        </row>
        <row r="13631">
          <cell r="A13631">
            <v>100925</v>
          </cell>
          <cell r="H13631">
            <v>22072.5</v>
          </cell>
        </row>
        <row r="13632">
          <cell r="A13632">
            <v>100925</v>
          </cell>
          <cell r="H13632">
            <v>2561</v>
          </cell>
        </row>
        <row r="13633">
          <cell r="A13633">
            <v>100925</v>
          </cell>
          <cell r="H13633">
            <v>1926.34</v>
          </cell>
        </row>
        <row r="13634">
          <cell r="A13634">
            <v>101846</v>
          </cell>
          <cell r="H13634">
            <v>72</v>
          </cell>
        </row>
        <row r="13635">
          <cell r="A13635">
            <v>101846</v>
          </cell>
          <cell r="H13635">
            <v>108</v>
          </cell>
        </row>
        <row r="13636">
          <cell r="A13636">
            <v>101846</v>
          </cell>
          <cell r="H13636">
            <v>432</v>
          </cell>
        </row>
        <row r="13637">
          <cell r="A13637">
            <v>101846</v>
          </cell>
          <cell r="H13637">
            <v>432</v>
          </cell>
        </row>
        <row r="13638">
          <cell r="A13638">
            <v>101846</v>
          </cell>
          <cell r="H13638">
            <v>72</v>
          </cell>
        </row>
        <row r="13639">
          <cell r="A13639">
            <v>101846</v>
          </cell>
          <cell r="H13639">
            <v>720</v>
          </cell>
        </row>
        <row r="13640">
          <cell r="A13640">
            <v>101846</v>
          </cell>
          <cell r="H13640">
            <v>5868</v>
          </cell>
        </row>
        <row r="13641">
          <cell r="A13641">
            <v>101846</v>
          </cell>
          <cell r="H13641">
            <v>1296</v>
          </cell>
        </row>
        <row r="13642">
          <cell r="A13642">
            <v>101846</v>
          </cell>
          <cell r="H13642">
            <v>720</v>
          </cell>
        </row>
        <row r="13643">
          <cell r="A13643">
            <v>101846</v>
          </cell>
          <cell r="H13643">
            <v>1080</v>
          </cell>
        </row>
        <row r="13644">
          <cell r="A13644">
            <v>102288</v>
          </cell>
          <cell r="H13644">
            <v>2160</v>
          </cell>
        </row>
        <row r="13645">
          <cell r="A13645">
            <v>102518</v>
          </cell>
          <cell r="H13645">
            <v>19500</v>
          </cell>
        </row>
        <row r="13646">
          <cell r="A13646">
            <v>190230</v>
          </cell>
          <cell r="H13646">
            <v>89.6</v>
          </cell>
        </row>
        <row r="13647">
          <cell r="A13647">
            <v>192412</v>
          </cell>
          <cell r="H13647">
            <v>420</v>
          </cell>
        </row>
        <row r="13648">
          <cell r="A13648">
            <v>700039</v>
          </cell>
          <cell r="H13648">
            <v>840</v>
          </cell>
        </row>
        <row r="13649">
          <cell r="A13649">
            <v>100493</v>
          </cell>
          <cell r="H13649">
            <v>8000</v>
          </cell>
        </row>
        <row r="13650">
          <cell r="A13650">
            <v>100925</v>
          </cell>
          <cell r="H13650">
            <v>798</v>
          </cell>
        </row>
        <row r="13651">
          <cell r="A13651">
            <v>100998</v>
          </cell>
          <cell r="H13651">
            <v>7340.4</v>
          </cell>
        </row>
        <row r="13652">
          <cell r="A13652">
            <v>101278</v>
          </cell>
          <cell r="H13652">
            <v>378</v>
          </cell>
        </row>
        <row r="13653">
          <cell r="A13653">
            <v>101278</v>
          </cell>
          <cell r="H13653">
            <v>1500</v>
          </cell>
        </row>
        <row r="13654">
          <cell r="A13654">
            <v>101370</v>
          </cell>
          <cell r="H13654">
            <v>378</v>
          </cell>
        </row>
        <row r="13655">
          <cell r="A13655">
            <v>101665</v>
          </cell>
          <cell r="H13655">
            <v>1780</v>
          </cell>
        </row>
        <row r="13656">
          <cell r="A13656">
            <v>102533</v>
          </cell>
          <cell r="H13656">
            <v>1572</v>
          </cell>
        </row>
        <row r="13657">
          <cell r="A13657">
            <v>190309</v>
          </cell>
          <cell r="H13657">
            <v>1380</v>
          </cell>
        </row>
        <row r="13658">
          <cell r="A13658">
            <v>190371</v>
          </cell>
          <cell r="H13658">
            <v>174.96</v>
          </cell>
        </row>
        <row r="13659">
          <cell r="A13659">
            <v>190564</v>
          </cell>
          <cell r="H13659">
            <v>1364.2</v>
          </cell>
        </row>
        <row r="13660">
          <cell r="A13660">
            <v>190654</v>
          </cell>
          <cell r="H13660">
            <v>6415.72</v>
          </cell>
        </row>
        <row r="13661">
          <cell r="A13661">
            <v>190654</v>
          </cell>
          <cell r="H13661">
            <v>359</v>
          </cell>
        </row>
        <row r="13662">
          <cell r="A13662">
            <v>190990</v>
          </cell>
          <cell r="H13662">
            <v>2880</v>
          </cell>
        </row>
        <row r="13663">
          <cell r="A13663">
            <v>190990</v>
          </cell>
          <cell r="H13663">
            <v>311.47000000000003</v>
          </cell>
        </row>
        <row r="13664">
          <cell r="A13664">
            <v>190990</v>
          </cell>
          <cell r="H13664">
            <v>1370.88</v>
          </cell>
        </row>
        <row r="13665">
          <cell r="A13665">
            <v>190990</v>
          </cell>
          <cell r="H13665">
            <v>1509.6</v>
          </cell>
        </row>
        <row r="13666">
          <cell r="A13666">
            <v>190990</v>
          </cell>
          <cell r="H13666">
            <v>1644</v>
          </cell>
        </row>
        <row r="13667">
          <cell r="A13667">
            <v>190990</v>
          </cell>
          <cell r="H13667">
            <v>2178.2399999999998</v>
          </cell>
        </row>
        <row r="13668">
          <cell r="A13668">
            <v>191261</v>
          </cell>
          <cell r="H13668">
            <v>1834</v>
          </cell>
        </row>
        <row r="13669">
          <cell r="A13669">
            <v>191997</v>
          </cell>
          <cell r="H13669">
            <v>12996</v>
          </cell>
        </row>
        <row r="13670">
          <cell r="A13670">
            <v>192257</v>
          </cell>
          <cell r="H13670">
            <v>75.760000000000005</v>
          </cell>
        </row>
        <row r="13671">
          <cell r="A13671">
            <v>192257</v>
          </cell>
          <cell r="H13671">
            <v>780</v>
          </cell>
        </row>
        <row r="13672">
          <cell r="A13672">
            <v>192337</v>
          </cell>
          <cell r="H13672">
            <v>1550</v>
          </cell>
        </row>
        <row r="13673">
          <cell r="A13673">
            <v>192418</v>
          </cell>
          <cell r="H13673">
            <v>3104.25</v>
          </cell>
        </row>
        <row r="13674">
          <cell r="A13674">
            <v>192419</v>
          </cell>
          <cell r="H13674">
            <v>3104.25</v>
          </cell>
        </row>
        <row r="13675">
          <cell r="A13675">
            <v>500737</v>
          </cell>
          <cell r="H13675">
            <v>7340.4</v>
          </cell>
        </row>
        <row r="13676">
          <cell r="A13676">
            <v>500949</v>
          </cell>
          <cell r="H13676">
            <v>2907.63</v>
          </cell>
        </row>
        <row r="13677">
          <cell r="A13677">
            <v>501487</v>
          </cell>
          <cell r="H13677">
            <v>2106</v>
          </cell>
        </row>
        <row r="13678">
          <cell r="A13678">
            <v>501487</v>
          </cell>
          <cell r="H13678">
            <v>600</v>
          </cell>
        </row>
        <row r="13679">
          <cell r="A13679">
            <v>501487</v>
          </cell>
          <cell r="H13679">
            <v>122.77</v>
          </cell>
        </row>
        <row r="13680">
          <cell r="A13680">
            <v>503089</v>
          </cell>
          <cell r="H13680">
            <v>216</v>
          </cell>
        </row>
        <row r="13681">
          <cell r="A13681">
            <v>503089</v>
          </cell>
          <cell r="H13681">
            <v>129.04</v>
          </cell>
        </row>
        <row r="13682">
          <cell r="A13682">
            <v>503089</v>
          </cell>
          <cell r="H13682">
            <v>600</v>
          </cell>
        </row>
        <row r="13683">
          <cell r="A13683">
            <v>800214</v>
          </cell>
          <cell r="H13683">
            <v>3100</v>
          </cell>
        </row>
        <row r="13684">
          <cell r="A13684">
            <v>800237</v>
          </cell>
          <cell r="H13684">
            <v>9900</v>
          </cell>
        </row>
        <row r="13685">
          <cell r="A13685">
            <v>100071</v>
          </cell>
          <cell r="H13685">
            <v>5443.92</v>
          </cell>
        </row>
        <row r="13686">
          <cell r="A13686">
            <v>100129</v>
          </cell>
          <cell r="H13686">
            <v>32712</v>
          </cell>
        </row>
        <row r="13687">
          <cell r="A13687">
            <v>100129</v>
          </cell>
          <cell r="H13687">
            <v>5568</v>
          </cell>
        </row>
        <row r="13688">
          <cell r="A13688">
            <v>100129</v>
          </cell>
          <cell r="H13688">
            <v>1392</v>
          </cell>
        </row>
        <row r="13689">
          <cell r="A13689">
            <v>100160</v>
          </cell>
          <cell r="H13689">
            <v>359</v>
          </cell>
        </row>
        <row r="13690">
          <cell r="A13690">
            <v>100160</v>
          </cell>
          <cell r="H13690">
            <v>4956.12</v>
          </cell>
        </row>
        <row r="13691">
          <cell r="A13691">
            <v>100657</v>
          </cell>
          <cell r="H13691">
            <v>432</v>
          </cell>
        </row>
        <row r="13692">
          <cell r="A13692">
            <v>102415</v>
          </cell>
          <cell r="H13692">
            <v>52000</v>
          </cell>
        </row>
        <row r="13693">
          <cell r="A13693">
            <v>102516</v>
          </cell>
          <cell r="H13693">
            <v>19500</v>
          </cell>
        </row>
        <row r="13694">
          <cell r="A13694">
            <v>102517</v>
          </cell>
          <cell r="H13694">
            <v>19500</v>
          </cell>
        </row>
        <row r="13695">
          <cell r="A13695">
            <v>102519</v>
          </cell>
          <cell r="H13695">
            <v>19500</v>
          </cell>
        </row>
        <row r="13696">
          <cell r="A13696">
            <v>190203</v>
          </cell>
          <cell r="H13696">
            <v>2928</v>
          </cell>
        </row>
        <row r="13697">
          <cell r="A13697">
            <v>190269</v>
          </cell>
          <cell r="H13697">
            <v>60</v>
          </cell>
        </row>
        <row r="13698">
          <cell r="A13698">
            <v>190269</v>
          </cell>
          <cell r="H13698">
            <v>1872</v>
          </cell>
        </row>
        <row r="13699">
          <cell r="A13699">
            <v>190474</v>
          </cell>
          <cell r="H13699">
            <v>1184.7</v>
          </cell>
        </row>
        <row r="13700">
          <cell r="A13700">
            <v>190474</v>
          </cell>
          <cell r="H13700">
            <v>375</v>
          </cell>
        </row>
        <row r="13701">
          <cell r="A13701">
            <v>191215</v>
          </cell>
          <cell r="H13701">
            <v>3687</v>
          </cell>
        </row>
        <row r="13702">
          <cell r="A13702">
            <v>191553</v>
          </cell>
          <cell r="H13702">
            <v>1332</v>
          </cell>
        </row>
        <row r="13703">
          <cell r="A13703">
            <v>191732</v>
          </cell>
          <cell r="H13703">
            <v>842.4</v>
          </cell>
        </row>
        <row r="13704">
          <cell r="A13704">
            <v>191732</v>
          </cell>
          <cell r="H13704">
            <v>842.4</v>
          </cell>
        </row>
        <row r="13705">
          <cell r="A13705">
            <v>191732</v>
          </cell>
          <cell r="H13705">
            <v>842.4</v>
          </cell>
        </row>
        <row r="13706">
          <cell r="A13706">
            <v>191732</v>
          </cell>
          <cell r="H13706">
            <v>842.4</v>
          </cell>
        </row>
        <row r="13707">
          <cell r="A13707">
            <v>191821</v>
          </cell>
          <cell r="H13707">
            <v>3120</v>
          </cell>
        </row>
        <row r="13708">
          <cell r="A13708">
            <v>192094</v>
          </cell>
          <cell r="H13708">
            <v>146</v>
          </cell>
        </row>
        <row r="13709">
          <cell r="A13709">
            <v>192094</v>
          </cell>
          <cell r="H13709">
            <v>2457</v>
          </cell>
        </row>
        <row r="13710">
          <cell r="A13710">
            <v>192094</v>
          </cell>
          <cell r="H13710">
            <v>5040</v>
          </cell>
        </row>
        <row r="13711">
          <cell r="A13711">
            <v>192193</v>
          </cell>
          <cell r="H13711">
            <v>7500</v>
          </cell>
        </row>
        <row r="13712">
          <cell r="A13712">
            <v>192193</v>
          </cell>
          <cell r="H13712">
            <v>68.42</v>
          </cell>
        </row>
        <row r="13713">
          <cell r="A13713">
            <v>192301</v>
          </cell>
          <cell r="H13713">
            <v>2490</v>
          </cell>
        </row>
        <row r="13714">
          <cell r="A13714">
            <v>192334</v>
          </cell>
          <cell r="H13714">
            <v>1200</v>
          </cell>
        </row>
        <row r="13715">
          <cell r="A13715">
            <v>192420</v>
          </cell>
          <cell r="H13715">
            <v>342.74</v>
          </cell>
        </row>
        <row r="13716">
          <cell r="A13716">
            <v>500572</v>
          </cell>
          <cell r="H13716">
            <v>6402.66</v>
          </cell>
        </row>
        <row r="13717">
          <cell r="A13717">
            <v>502986</v>
          </cell>
          <cell r="H13717">
            <v>3480</v>
          </cell>
        </row>
        <row r="13718">
          <cell r="A13718">
            <v>502986</v>
          </cell>
          <cell r="H13718">
            <v>2700</v>
          </cell>
        </row>
        <row r="13719">
          <cell r="A13719">
            <v>503071</v>
          </cell>
          <cell r="H13719">
            <v>345</v>
          </cell>
        </row>
        <row r="13720">
          <cell r="A13720">
            <v>503071</v>
          </cell>
          <cell r="H13720">
            <v>262.2</v>
          </cell>
        </row>
        <row r="13721">
          <cell r="A13721">
            <v>503071</v>
          </cell>
          <cell r="H13721">
            <v>560</v>
          </cell>
        </row>
        <row r="13722">
          <cell r="A13722">
            <v>800109</v>
          </cell>
          <cell r="H13722">
            <v>1272</v>
          </cell>
        </row>
        <row r="13723">
          <cell r="A13723">
            <v>100040</v>
          </cell>
          <cell r="H13723">
            <v>13500</v>
          </cell>
        </row>
        <row r="13724">
          <cell r="A13724">
            <v>100054</v>
          </cell>
          <cell r="H13724">
            <v>816</v>
          </cell>
        </row>
        <row r="13725">
          <cell r="A13725">
            <v>100203</v>
          </cell>
          <cell r="H13725">
            <v>5100</v>
          </cell>
        </row>
        <row r="13726">
          <cell r="A13726">
            <v>100241</v>
          </cell>
          <cell r="H13726">
            <v>10200</v>
          </cell>
        </row>
        <row r="13727">
          <cell r="A13727">
            <v>100521</v>
          </cell>
          <cell r="H13727">
            <v>3000</v>
          </cell>
        </row>
        <row r="13728">
          <cell r="A13728">
            <v>100941</v>
          </cell>
          <cell r="H13728">
            <v>3456</v>
          </cell>
        </row>
        <row r="13729">
          <cell r="A13729">
            <v>101252</v>
          </cell>
          <cell r="H13729">
            <v>164</v>
          </cell>
        </row>
        <row r="13730">
          <cell r="A13730">
            <v>101252</v>
          </cell>
          <cell r="H13730">
            <v>11799</v>
          </cell>
        </row>
        <row r="13731">
          <cell r="A13731">
            <v>101680</v>
          </cell>
          <cell r="H13731">
            <v>2784</v>
          </cell>
        </row>
        <row r="13732">
          <cell r="A13732">
            <v>101843</v>
          </cell>
          <cell r="H13732">
            <v>1392</v>
          </cell>
        </row>
        <row r="13733">
          <cell r="A13733">
            <v>101884</v>
          </cell>
          <cell r="H13733">
            <v>1680</v>
          </cell>
        </row>
        <row r="13734">
          <cell r="A13734">
            <v>102316</v>
          </cell>
          <cell r="H13734">
            <v>400</v>
          </cell>
        </row>
        <row r="13735">
          <cell r="A13735">
            <v>190230</v>
          </cell>
          <cell r="H13735">
            <v>1566</v>
          </cell>
        </row>
        <row r="13736">
          <cell r="A13736">
            <v>190332</v>
          </cell>
          <cell r="H13736">
            <v>1646</v>
          </cell>
        </row>
        <row r="13737">
          <cell r="A13737">
            <v>190370</v>
          </cell>
          <cell r="H13737">
            <v>1296</v>
          </cell>
        </row>
        <row r="13738">
          <cell r="A13738">
            <v>190671</v>
          </cell>
          <cell r="H13738">
            <v>1179</v>
          </cell>
        </row>
        <row r="13739">
          <cell r="A13739">
            <v>190671</v>
          </cell>
          <cell r="H13739">
            <v>65.5</v>
          </cell>
        </row>
        <row r="13740">
          <cell r="A13740">
            <v>190671</v>
          </cell>
          <cell r="H13740">
            <v>1179</v>
          </cell>
        </row>
        <row r="13741">
          <cell r="A13741">
            <v>190671</v>
          </cell>
          <cell r="H13741">
            <v>65.5</v>
          </cell>
        </row>
        <row r="13742">
          <cell r="A13742">
            <v>190980</v>
          </cell>
          <cell r="H13742">
            <v>113.45</v>
          </cell>
        </row>
        <row r="13743">
          <cell r="A13743">
            <v>190980</v>
          </cell>
          <cell r="H13743">
            <v>15960</v>
          </cell>
        </row>
        <row r="13744">
          <cell r="A13744">
            <v>191164</v>
          </cell>
          <cell r="H13744">
            <v>3000</v>
          </cell>
        </row>
        <row r="13745">
          <cell r="A13745">
            <v>191272</v>
          </cell>
          <cell r="H13745">
            <v>625</v>
          </cell>
        </row>
        <row r="13746">
          <cell r="A13746">
            <v>192094</v>
          </cell>
          <cell r="H13746">
            <v>324</v>
          </cell>
        </row>
        <row r="13747">
          <cell r="A13747">
            <v>192233</v>
          </cell>
          <cell r="H13747">
            <v>585</v>
          </cell>
        </row>
        <row r="13748">
          <cell r="A13748">
            <v>192288</v>
          </cell>
          <cell r="H13748">
            <v>39</v>
          </cell>
        </row>
        <row r="13749">
          <cell r="A13749">
            <v>192303</v>
          </cell>
          <cell r="H13749">
            <v>1482</v>
          </cell>
        </row>
        <row r="13750">
          <cell r="A13750">
            <v>192438</v>
          </cell>
          <cell r="H13750">
            <v>2400</v>
          </cell>
        </row>
        <row r="13751">
          <cell r="A13751">
            <v>500523</v>
          </cell>
          <cell r="H13751">
            <v>1700</v>
          </cell>
        </row>
        <row r="13752">
          <cell r="A13752">
            <v>500523</v>
          </cell>
          <cell r="H13752">
            <v>254</v>
          </cell>
        </row>
        <row r="13753">
          <cell r="A13753">
            <v>501963</v>
          </cell>
          <cell r="H13753">
            <v>4872</v>
          </cell>
        </row>
        <row r="13754">
          <cell r="A13754">
            <v>501987</v>
          </cell>
          <cell r="H13754">
            <v>10200</v>
          </cell>
        </row>
        <row r="13755">
          <cell r="A13755">
            <v>502776</v>
          </cell>
          <cell r="H13755">
            <v>1200</v>
          </cell>
        </row>
        <row r="13756">
          <cell r="A13756">
            <v>502776</v>
          </cell>
          <cell r="H13756">
            <v>54.79</v>
          </cell>
        </row>
        <row r="13757">
          <cell r="A13757">
            <v>502978</v>
          </cell>
          <cell r="H13757">
            <v>114.49</v>
          </cell>
        </row>
        <row r="13758">
          <cell r="A13758">
            <v>502978</v>
          </cell>
          <cell r="H13758">
            <v>1440</v>
          </cell>
        </row>
        <row r="13759">
          <cell r="A13759">
            <v>192003</v>
          </cell>
          <cell r="H13759">
            <v>2716</v>
          </cell>
        </row>
        <row r="13760">
          <cell r="A13760">
            <v>500573</v>
          </cell>
          <cell r="H13760">
            <v>2067</v>
          </cell>
        </row>
        <row r="13761">
          <cell r="A13761">
            <v>100128</v>
          </cell>
          <cell r="H13761">
            <v>3780</v>
          </cell>
        </row>
        <row r="13762">
          <cell r="A13762">
            <v>100143</v>
          </cell>
          <cell r="H13762">
            <v>324</v>
          </cell>
        </row>
        <row r="13763">
          <cell r="A13763">
            <v>100166</v>
          </cell>
          <cell r="H13763">
            <v>2100</v>
          </cell>
        </row>
        <row r="13764">
          <cell r="A13764">
            <v>100224</v>
          </cell>
          <cell r="H13764">
            <v>9405</v>
          </cell>
        </row>
        <row r="13765">
          <cell r="A13765">
            <v>100667</v>
          </cell>
          <cell r="H13765">
            <v>378</v>
          </cell>
        </row>
        <row r="13766">
          <cell r="A13766">
            <v>100667</v>
          </cell>
          <cell r="H13766">
            <v>15840</v>
          </cell>
        </row>
        <row r="13767">
          <cell r="A13767">
            <v>100719</v>
          </cell>
          <cell r="H13767">
            <v>3650</v>
          </cell>
        </row>
        <row r="13768">
          <cell r="A13768">
            <v>100900</v>
          </cell>
          <cell r="H13768">
            <v>600</v>
          </cell>
        </row>
        <row r="13769">
          <cell r="A13769">
            <v>101424</v>
          </cell>
          <cell r="H13769">
            <v>612</v>
          </cell>
        </row>
        <row r="13770">
          <cell r="A13770">
            <v>101959</v>
          </cell>
          <cell r="H13770">
            <v>4560</v>
          </cell>
        </row>
        <row r="13771">
          <cell r="A13771">
            <v>102134</v>
          </cell>
          <cell r="H13771">
            <v>500</v>
          </cell>
        </row>
        <row r="13772">
          <cell r="A13772">
            <v>102297</v>
          </cell>
          <cell r="H13772">
            <v>600</v>
          </cell>
        </row>
        <row r="13773">
          <cell r="A13773">
            <v>102315</v>
          </cell>
          <cell r="H13773">
            <v>160</v>
          </cell>
        </row>
        <row r="13774">
          <cell r="A13774">
            <v>102351</v>
          </cell>
          <cell r="H13774">
            <v>280</v>
          </cell>
        </row>
        <row r="13775">
          <cell r="A13775">
            <v>102417</v>
          </cell>
          <cell r="H13775">
            <v>780</v>
          </cell>
        </row>
        <row r="13776">
          <cell r="A13776">
            <v>102417</v>
          </cell>
          <cell r="H13776">
            <v>72</v>
          </cell>
        </row>
        <row r="13777">
          <cell r="A13777">
            <v>102437</v>
          </cell>
          <cell r="H13777">
            <v>5285.4</v>
          </cell>
        </row>
        <row r="13778">
          <cell r="A13778">
            <v>102478</v>
          </cell>
          <cell r="H13778">
            <v>389</v>
          </cell>
        </row>
        <row r="13779">
          <cell r="A13779">
            <v>190027</v>
          </cell>
          <cell r="H13779">
            <v>4012.8</v>
          </cell>
        </row>
        <row r="13780">
          <cell r="A13780">
            <v>190027</v>
          </cell>
          <cell r="H13780">
            <v>4012.8</v>
          </cell>
        </row>
        <row r="13781">
          <cell r="A13781">
            <v>190037</v>
          </cell>
          <cell r="H13781">
            <v>4012.8</v>
          </cell>
        </row>
        <row r="13782">
          <cell r="A13782">
            <v>190588</v>
          </cell>
          <cell r="H13782">
            <v>2320</v>
          </cell>
        </row>
        <row r="13783">
          <cell r="A13783">
            <v>191119</v>
          </cell>
          <cell r="H13783">
            <v>4012.8</v>
          </cell>
        </row>
        <row r="13784">
          <cell r="A13784">
            <v>191383</v>
          </cell>
          <cell r="H13784">
            <v>1209</v>
          </cell>
        </row>
        <row r="13785">
          <cell r="A13785">
            <v>191432</v>
          </cell>
          <cell r="H13785">
            <v>780</v>
          </cell>
        </row>
        <row r="13786">
          <cell r="A13786">
            <v>191535</v>
          </cell>
          <cell r="H13786">
            <v>1147.5</v>
          </cell>
        </row>
        <row r="13787">
          <cell r="A13787">
            <v>191594</v>
          </cell>
          <cell r="H13787">
            <v>7040</v>
          </cell>
        </row>
        <row r="13788">
          <cell r="A13788">
            <v>191681</v>
          </cell>
          <cell r="H13788">
            <v>4893.6000000000004</v>
          </cell>
        </row>
        <row r="13789">
          <cell r="A13789">
            <v>192144</v>
          </cell>
          <cell r="H13789">
            <v>10020</v>
          </cell>
        </row>
        <row r="13790">
          <cell r="A13790">
            <v>192144</v>
          </cell>
          <cell r="H13790">
            <v>720</v>
          </cell>
        </row>
        <row r="13791">
          <cell r="A13791">
            <v>500917</v>
          </cell>
          <cell r="H13791">
            <v>15624</v>
          </cell>
        </row>
        <row r="13792">
          <cell r="A13792">
            <v>100143</v>
          </cell>
          <cell r="H13792">
            <v>990</v>
          </cell>
        </row>
        <row r="13793">
          <cell r="A13793">
            <v>100145</v>
          </cell>
          <cell r="H13793">
            <v>5250</v>
          </cell>
        </row>
        <row r="13794">
          <cell r="A13794">
            <v>100145</v>
          </cell>
          <cell r="H13794">
            <v>1800</v>
          </cell>
        </row>
        <row r="13795">
          <cell r="A13795">
            <v>101555</v>
          </cell>
          <cell r="H13795">
            <v>3000</v>
          </cell>
        </row>
        <row r="13796">
          <cell r="A13796">
            <v>101996</v>
          </cell>
          <cell r="H13796">
            <v>80</v>
          </cell>
        </row>
        <row r="13797">
          <cell r="A13797">
            <v>190038</v>
          </cell>
          <cell r="H13797">
            <v>100</v>
          </cell>
        </row>
        <row r="13798">
          <cell r="A13798">
            <v>190038</v>
          </cell>
          <cell r="H13798">
            <v>100</v>
          </cell>
        </row>
        <row r="13799">
          <cell r="A13799">
            <v>190158</v>
          </cell>
          <cell r="H13799">
            <v>168</v>
          </cell>
        </row>
        <row r="13800">
          <cell r="A13800">
            <v>190230</v>
          </cell>
          <cell r="H13800">
            <v>44.8</v>
          </cell>
        </row>
        <row r="13801">
          <cell r="A13801">
            <v>190332</v>
          </cell>
          <cell r="H13801">
            <v>3000</v>
          </cell>
        </row>
        <row r="13802">
          <cell r="A13802">
            <v>190671</v>
          </cell>
          <cell r="H13802">
            <v>393</v>
          </cell>
        </row>
        <row r="13803">
          <cell r="A13803">
            <v>190671</v>
          </cell>
          <cell r="H13803">
            <v>458.5</v>
          </cell>
        </row>
        <row r="13804">
          <cell r="A13804">
            <v>190671</v>
          </cell>
          <cell r="H13804">
            <v>458.5</v>
          </cell>
        </row>
        <row r="13805">
          <cell r="A13805">
            <v>190671</v>
          </cell>
          <cell r="H13805">
            <v>393</v>
          </cell>
        </row>
        <row r="13806">
          <cell r="A13806">
            <v>191346</v>
          </cell>
          <cell r="H13806">
            <v>2880</v>
          </cell>
        </row>
        <row r="13807">
          <cell r="A13807">
            <v>191346</v>
          </cell>
          <cell r="H13807">
            <v>359</v>
          </cell>
        </row>
        <row r="13808">
          <cell r="A13808">
            <v>191656</v>
          </cell>
          <cell r="H13808">
            <v>168</v>
          </cell>
        </row>
        <row r="13809">
          <cell r="A13809">
            <v>191879</v>
          </cell>
          <cell r="H13809">
            <v>3840</v>
          </cell>
        </row>
        <row r="13810">
          <cell r="A13810">
            <v>192401</v>
          </cell>
          <cell r="H13810">
            <v>190</v>
          </cell>
        </row>
        <row r="13811">
          <cell r="A13811">
            <v>192401</v>
          </cell>
          <cell r="H13811">
            <v>122.82</v>
          </cell>
        </row>
        <row r="13812">
          <cell r="A13812">
            <v>192401</v>
          </cell>
          <cell r="H13812">
            <v>1440</v>
          </cell>
        </row>
        <row r="13813">
          <cell r="A13813">
            <v>192401</v>
          </cell>
          <cell r="H13813">
            <v>250</v>
          </cell>
        </row>
        <row r="13814">
          <cell r="A13814">
            <v>192401</v>
          </cell>
          <cell r="H13814">
            <v>359</v>
          </cell>
        </row>
        <row r="13815">
          <cell r="A13815">
            <v>192402</v>
          </cell>
          <cell r="H13815">
            <v>190</v>
          </cell>
        </row>
        <row r="13816">
          <cell r="A13816">
            <v>192402</v>
          </cell>
          <cell r="H13816">
            <v>122.82</v>
          </cell>
        </row>
        <row r="13817">
          <cell r="A13817">
            <v>192402</v>
          </cell>
          <cell r="H13817">
            <v>250</v>
          </cell>
        </row>
        <row r="13818">
          <cell r="A13818">
            <v>192402</v>
          </cell>
          <cell r="H13818">
            <v>1440</v>
          </cell>
        </row>
        <row r="13819">
          <cell r="A13819">
            <v>192403</v>
          </cell>
          <cell r="H13819">
            <v>190</v>
          </cell>
        </row>
        <row r="13820">
          <cell r="A13820">
            <v>192403</v>
          </cell>
          <cell r="H13820">
            <v>1440</v>
          </cell>
        </row>
        <row r="13821">
          <cell r="A13821">
            <v>192403</v>
          </cell>
          <cell r="H13821">
            <v>250</v>
          </cell>
        </row>
        <row r="13822">
          <cell r="A13822">
            <v>192403</v>
          </cell>
          <cell r="H13822">
            <v>122.82</v>
          </cell>
        </row>
        <row r="13823">
          <cell r="A13823">
            <v>501059</v>
          </cell>
          <cell r="H13823">
            <v>8400</v>
          </cell>
        </row>
        <row r="13824">
          <cell r="A13824">
            <v>502092</v>
          </cell>
          <cell r="H13824">
            <v>17760</v>
          </cell>
        </row>
        <row r="13825">
          <cell r="A13825">
            <v>100071</v>
          </cell>
          <cell r="H13825">
            <v>10887.84</v>
          </cell>
        </row>
        <row r="13826">
          <cell r="A13826">
            <v>100129</v>
          </cell>
          <cell r="H13826">
            <v>696</v>
          </cell>
        </row>
        <row r="13827">
          <cell r="A13827">
            <v>100129</v>
          </cell>
          <cell r="H13827">
            <v>696</v>
          </cell>
        </row>
        <row r="13828">
          <cell r="A13828">
            <v>100129</v>
          </cell>
          <cell r="H13828">
            <v>2088</v>
          </cell>
        </row>
        <row r="13829">
          <cell r="A13829">
            <v>101423</v>
          </cell>
          <cell r="H13829">
            <v>10472</v>
          </cell>
        </row>
        <row r="13830">
          <cell r="A13830">
            <v>101680</v>
          </cell>
          <cell r="H13830">
            <v>189</v>
          </cell>
        </row>
        <row r="13831">
          <cell r="A13831">
            <v>101702</v>
          </cell>
          <cell r="H13831">
            <v>100</v>
          </cell>
        </row>
        <row r="13832">
          <cell r="A13832">
            <v>101797</v>
          </cell>
          <cell r="H13832">
            <v>3500</v>
          </cell>
        </row>
        <row r="13833">
          <cell r="A13833">
            <v>102140</v>
          </cell>
          <cell r="H13833">
            <v>10800</v>
          </cell>
        </row>
        <row r="13834">
          <cell r="A13834">
            <v>102140</v>
          </cell>
          <cell r="H13834">
            <v>1080</v>
          </cell>
        </row>
        <row r="13835">
          <cell r="A13835">
            <v>190141</v>
          </cell>
          <cell r="H13835">
            <v>240</v>
          </cell>
        </row>
        <row r="13836">
          <cell r="A13836">
            <v>190366</v>
          </cell>
          <cell r="H13836">
            <v>457.8</v>
          </cell>
        </row>
        <row r="13837">
          <cell r="A13837">
            <v>190366</v>
          </cell>
          <cell r="H13837">
            <v>6140.05</v>
          </cell>
        </row>
        <row r="13838">
          <cell r="A13838">
            <v>190366</v>
          </cell>
          <cell r="H13838">
            <v>646.54</v>
          </cell>
        </row>
        <row r="13839">
          <cell r="A13839">
            <v>190366</v>
          </cell>
          <cell r="H13839">
            <v>4888.7</v>
          </cell>
        </row>
        <row r="13840">
          <cell r="A13840">
            <v>190366</v>
          </cell>
          <cell r="H13840">
            <v>514.79</v>
          </cell>
        </row>
        <row r="13841">
          <cell r="A13841">
            <v>190366</v>
          </cell>
          <cell r="H13841">
            <v>4347.63</v>
          </cell>
        </row>
        <row r="13842">
          <cell r="A13842">
            <v>190600</v>
          </cell>
          <cell r="H13842">
            <v>718</v>
          </cell>
        </row>
        <row r="13843">
          <cell r="A13843">
            <v>190600</v>
          </cell>
          <cell r="H13843">
            <v>3888</v>
          </cell>
        </row>
        <row r="13844">
          <cell r="A13844">
            <v>190600</v>
          </cell>
          <cell r="H13844">
            <v>2920</v>
          </cell>
        </row>
        <row r="13845">
          <cell r="A13845">
            <v>190710</v>
          </cell>
          <cell r="H13845">
            <v>499.5</v>
          </cell>
        </row>
        <row r="13846">
          <cell r="A13846">
            <v>191545</v>
          </cell>
          <cell r="H13846">
            <v>2400</v>
          </cell>
        </row>
        <row r="13847">
          <cell r="A13847">
            <v>192411</v>
          </cell>
          <cell r="H13847">
            <v>420</v>
          </cell>
        </row>
        <row r="13848">
          <cell r="A13848">
            <v>502413</v>
          </cell>
          <cell r="H13848">
            <v>7344</v>
          </cell>
        </row>
        <row r="13849">
          <cell r="A13849">
            <v>502413</v>
          </cell>
          <cell r="H13849">
            <v>7344</v>
          </cell>
        </row>
        <row r="13850">
          <cell r="A13850">
            <v>502570</v>
          </cell>
          <cell r="H13850">
            <v>359</v>
          </cell>
        </row>
        <row r="13851">
          <cell r="A13851">
            <v>502570</v>
          </cell>
          <cell r="H13851">
            <v>3500</v>
          </cell>
        </row>
        <row r="13852">
          <cell r="A13852">
            <v>502570</v>
          </cell>
          <cell r="H13852">
            <v>159</v>
          </cell>
        </row>
        <row r="13853">
          <cell r="A13853">
            <v>502573</v>
          </cell>
          <cell r="H13853">
            <v>3500</v>
          </cell>
        </row>
        <row r="13854">
          <cell r="A13854">
            <v>900067</v>
          </cell>
          <cell r="H13854">
            <v>33824.89</v>
          </cell>
        </row>
        <row r="13855">
          <cell r="A13855">
            <v>900233</v>
          </cell>
          <cell r="H13855">
            <v>4320</v>
          </cell>
        </row>
        <row r="13856">
          <cell r="A13856">
            <v>100181</v>
          </cell>
          <cell r="H13856">
            <v>8400</v>
          </cell>
        </row>
        <row r="13857">
          <cell r="A13857">
            <v>100369</v>
          </cell>
          <cell r="H13857">
            <v>6732</v>
          </cell>
        </row>
        <row r="13858">
          <cell r="A13858">
            <v>100907</v>
          </cell>
          <cell r="H13858">
            <v>1890</v>
          </cell>
        </row>
        <row r="13859">
          <cell r="A13859">
            <v>100949</v>
          </cell>
          <cell r="H13859">
            <v>6361.68</v>
          </cell>
        </row>
        <row r="13860">
          <cell r="A13860">
            <v>101217</v>
          </cell>
          <cell r="H13860">
            <v>6108.96</v>
          </cell>
        </row>
        <row r="13861">
          <cell r="A13861">
            <v>101373</v>
          </cell>
          <cell r="H13861">
            <v>100</v>
          </cell>
        </row>
        <row r="13862">
          <cell r="A13862">
            <v>101422</v>
          </cell>
          <cell r="H13862">
            <v>374</v>
          </cell>
        </row>
        <row r="13863">
          <cell r="A13863">
            <v>101422</v>
          </cell>
          <cell r="H13863">
            <v>782</v>
          </cell>
        </row>
        <row r="13864">
          <cell r="A13864">
            <v>101422</v>
          </cell>
          <cell r="H13864">
            <v>204</v>
          </cell>
        </row>
        <row r="13865">
          <cell r="A13865">
            <v>101422</v>
          </cell>
          <cell r="H13865">
            <v>306</v>
          </cell>
        </row>
        <row r="13866">
          <cell r="A13866">
            <v>102139</v>
          </cell>
          <cell r="H13866">
            <v>436</v>
          </cell>
        </row>
        <row r="13867">
          <cell r="A13867">
            <v>102463</v>
          </cell>
          <cell r="H13867">
            <v>2905</v>
          </cell>
        </row>
        <row r="13868">
          <cell r="A13868">
            <v>190057</v>
          </cell>
          <cell r="H13868">
            <v>7022.4</v>
          </cell>
        </row>
        <row r="13869">
          <cell r="A13869">
            <v>190268</v>
          </cell>
          <cell r="H13869">
            <v>1320</v>
          </cell>
        </row>
        <row r="13870">
          <cell r="A13870">
            <v>190535</v>
          </cell>
          <cell r="H13870">
            <v>900</v>
          </cell>
        </row>
        <row r="13871">
          <cell r="A13871">
            <v>190715</v>
          </cell>
          <cell r="H13871">
            <v>1820</v>
          </cell>
        </row>
        <row r="13872">
          <cell r="A13872">
            <v>190896</v>
          </cell>
          <cell r="H13872">
            <v>2520</v>
          </cell>
        </row>
        <row r="13873">
          <cell r="A13873">
            <v>190896</v>
          </cell>
          <cell r="H13873">
            <v>2184</v>
          </cell>
        </row>
        <row r="13874">
          <cell r="A13874">
            <v>190897</v>
          </cell>
          <cell r="H13874">
            <v>218</v>
          </cell>
        </row>
        <row r="13875">
          <cell r="A13875">
            <v>192414</v>
          </cell>
          <cell r="H13875">
            <v>420</v>
          </cell>
        </row>
        <row r="13876">
          <cell r="A13876">
            <v>192454</v>
          </cell>
          <cell r="H13876">
            <v>3280</v>
          </cell>
        </row>
        <row r="13877">
          <cell r="A13877">
            <v>501628</v>
          </cell>
          <cell r="H13877">
            <v>9180</v>
          </cell>
        </row>
        <row r="13878">
          <cell r="A13878">
            <v>501986</v>
          </cell>
          <cell r="H13878">
            <v>10200</v>
          </cell>
        </row>
        <row r="13879">
          <cell r="A13879">
            <v>100997</v>
          </cell>
          <cell r="H13879">
            <v>189</v>
          </cell>
        </row>
        <row r="13880">
          <cell r="A13880">
            <v>100997</v>
          </cell>
          <cell r="H13880">
            <v>1650</v>
          </cell>
        </row>
        <row r="13881">
          <cell r="A13881">
            <v>101660</v>
          </cell>
          <cell r="H13881">
            <v>2064</v>
          </cell>
        </row>
        <row r="13882">
          <cell r="A13882">
            <v>102314</v>
          </cell>
          <cell r="H13882">
            <v>2160</v>
          </cell>
        </row>
        <row r="13883">
          <cell r="A13883">
            <v>102314</v>
          </cell>
          <cell r="H13883">
            <v>216</v>
          </cell>
        </row>
        <row r="13884">
          <cell r="A13884">
            <v>191750</v>
          </cell>
          <cell r="H13884">
            <v>1200</v>
          </cell>
        </row>
        <row r="13885">
          <cell r="A13885">
            <v>191800</v>
          </cell>
          <cell r="H13885">
            <v>3192</v>
          </cell>
        </row>
        <row r="13886">
          <cell r="A13886">
            <v>502943</v>
          </cell>
          <cell r="H13886">
            <v>1560</v>
          </cell>
        </row>
        <row r="13887">
          <cell r="A13887">
            <v>502943</v>
          </cell>
          <cell r="H13887">
            <v>144</v>
          </cell>
        </row>
        <row r="13888">
          <cell r="A13888">
            <v>900370</v>
          </cell>
          <cell r="H13888">
            <v>45.97</v>
          </cell>
        </row>
        <row r="13889">
          <cell r="A13889">
            <v>900370</v>
          </cell>
          <cell r="H13889">
            <v>1212</v>
          </cell>
        </row>
        <row r="13890">
          <cell r="A13890">
            <v>100036</v>
          </cell>
          <cell r="H13890">
            <v>5278</v>
          </cell>
        </row>
        <row r="13891">
          <cell r="A13891">
            <v>100042</v>
          </cell>
          <cell r="H13891">
            <v>8999.99</v>
          </cell>
        </row>
        <row r="13892">
          <cell r="A13892">
            <v>100128</v>
          </cell>
          <cell r="H13892">
            <v>720</v>
          </cell>
        </row>
        <row r="13893">
          <cell r="A13893">
            <v>100129</v>
          </cell>
          <cell r="H13893">
            <v>38976</v>
          </cell>
        </row>
        <row r="13894">
          <cell r="A13894">
            <v>100166</v>
          </cell>
          <cell r="H13894">
            <v>369</v>
          </cell>
        </row>
        <row r="13895">
          <cell r="A13895">
            <v>100166</v>
          </cell>
          <cell r="H13895">
            <v>612</v>
          </cell>
        </row>
        <row r="13896">
          <cell r="A13896">
            <v>101352</v>
          </cell>
          <cell r="H13896">
            <v>254</v>
          </cell>
        </row>
        <row r="13897">
          <cell r="A13897">
            <v>101425</v>
          </cell>
          <cell r="H13897">
            <v>1632</v>
          </cell>
        </row>
        <row r="13898">
          <cell r="A13898">
            <v>101781</v>
          </cell>
          <cell r="H13898">
            <v>4104</v>
          </cell>
        </row>
        <row r="13899">
          <cell r="A13899">
            <v>102138</v>
          </cell>
          <cell r="H13899">
            <v>2552</v>
          </cell>
        </row>
        <row r="13900">
          <cell r="A13900">
            <v>102447</v>
          </cell>
          <cell r="H13900">
            <v>1025.32</v>
          </cell>
        </row>
        <row r="13901">
          <cell r="A13901">
            <v>102530</v>
          </cell>
          <cell r="H13901">
            <v>2940</v>
          </cell>
        </row>
        <row r="13902">
          <cell r="A13902">
            <v>102530</v>
          </cell>
          <cell r="H13902">
            <v>1795</v>
          </cell>
        </row>
        <row r="13903">
          <cell r="A13903">
            <v>102530</v>
          </cell>
          <cell r="H13903">
            <v>359</v>
          </cell>
        </row>
        <row r="13904">
          <cell r="A13904">
            <v>190277</v>
          </cell>
          <cell r="H13904">
            <v>119.65</v>
          </cell>
        </row>
        <row r="13905">
          <cell r="A13905">
            <v>190277</v>
          </cell>
          <cell r="H13905">
            <v>250</v>
          </cell>
        </row>
        <row r="13906">
          <cell r="A13906">
            <v>190277</v>
          </cell>
          <cell r="H13906">
            <v>740</v>
          </cell>
        </row>
        <row r="13907">
          <cell r="A13907">
            <v>190277</v>
          </cell>
          <cell r="H13907">
            <v>190</v>
          </cell>
        </row>
        <row r="13908">
          <cell r="A13908">
            <v>191535</v>
          </cell>
          <cell r="H13908">
            <v>1512</v>
          </cell>
        </row>
        <row r="13909">
          <cell r="A13909">
            <v>191663</v>
          </cell>
          <cell r="H13909">
            <v>2220</v>
          </cell>
        </row>
        <row r="13910">
          <cell r="A13910">
            <v>191718</v>
          </cell>
          <cell r="H13910">
            <v>192</v>
          </cell>
        </row>
        <row r="13911">
          <cell r="A13911">
            <v>192053</v>
          </cell>
          <cell r="H13911">
            <v>1560</v>
          </cell>
        </row>
        <row r="13912">
          <cell r="A13912">
            <v>192053</v>
          </cell>
          <cell r="H13912">
            <v>960</v>
          </cell>
        </row>
        <row r="13913">
          <cell r="A13913">
            <v>192092</v>
          </cell>
          <cell r="H13913">
            <v>5013.7700000000004</v>
          </cell>
        </row>
        <row r="13914">
          <cell r="A13914">
            <v>192452</v>
          </cell>
          <cell r="H13914">
            <v>4536</v>
          </cell>
        </row>
        <row r="13915">
          <cell r="A13915">
            <v>192452</v>
          </cell>
          <cell r="H13915">
            <v>1280</v>
          </cell>
        </row>
        <row r="13916">
          <cell r="A13916">
            <v>192453</v>
          </cell>
          <cell r="H13916">
            <v>660</v>
          </cell>
        </row>
        <row r="13917">
          <cell r="A13917">
            <v>500570</v>
          </cell>
          <cell r="H13917">
            <v>540</v>
          </cell>
        </row>
        <row r="13918">
          <cell r="A13918">
            <v>502065</v>
          </cell>
          <cell r="H13918">
            <v>18702</v>
          </cell>
        </row>
        <row r="13919">
          <cell r="A13919">
            <v>502065</v>
          </cell>
          <cell r="H13919">
            <v>18702</v>
          </cell>
        </row>
        <row r="13920">
          <cell r="A13920">
            <v>900271</v>
          </cell>
          <cell r="H13920">
            <v>672</v>
          </cell>
        </row>
        <row r="13921">
          <cell r="A13921">
            <v>900271</v>
          </cell>
          <cell r="H13921">
            <v>2352</v>
          </cell>
        </row>
        <row r="13922">
          <cell r="A13922">
            <v>900271</v>
          </cell>
          <cell r="H13922">
            <v>1680</v>
          </cell>
        </row>
        <row r="13923">
          <cell r="A13923">
            <v>900271</v>
          </cell>
          <cell r="H13923">
            <v>3024</v>
          </cell>
        </row>
        <row r="13924">
          <cell r="A13924">
            <v>900271</v>
          </cell>
          <cell r="H13924">
            <v>3360</v>
          </cell>
        </row>
        <row r="13925">
          <cell r="A13925">
            <v>900271</v>
          </cell>
          <cell r="H13925">
            <v>2016</v>
          </cell>
        </row>
        <row r="13926">
          <cell r="A13926">
            <v>900333</v>
          </cell>
          <cell r="H13926">
            <v>3025.11</v>
          </cell>
        </row>
        <row r="13927">
          <cell r="A13927">
            <v>100071</v>
          </cell>
          <cell r="H13927">
            <v>23382</v>
          </cell>
        </row>
        <row r="13928">
          <cell r="A13928">
            <v>100071</v>
          </cell>
          <cell r="H13928">
            <v>10887.84</v>
          </cell>
        </row>
        <row r="13929">
          <cell r="A13929">
            <v>101218</v>
          </cell>
          <cell r="H13929">
            <v>1949.99</v>
          </cell>
        </row>
        <row r="13930">
          <cell r="A13930">
            <v>101533</v>
          </cell>
          <cell r="H13930">
            <v>1128</v>
          </cell>
        </row>
        <row r="13931">
          <cell r="A13931">
            <v>101659</v>
          </cell>
          <cell r="H13931">
            <v>1296</v>
          </cell>
        </row>
        <row r="13932">
          <cell r="A13932">
            <v>101659</v>
          </cell>
          <cell r="H13932">
            <v>108.63</v>
          </cell>
        </row>
        <row r="13933">
          <cell r="A13933">
            <v>102137</v>
          </cell>
          <cell r="H13933">
            <v>1008</v>
          </cell>
        </row>
        <row r="13934">
          <cell r="A13934">
            <v>102138</v>
          </cell>
          <cell r="H13934">
            <v>168</v>
          </cell>
        </row>
        <row r="13935">
          <cell r="A13935">
            <v>102138</v>
          </cell>
          <cell r="H13935">
            <v>630</v>
          </cell>
        </row>
        <row r="13936">
          <cell r="A13936">
            <v>102138</v>
          </cell>
          <cell r="H13936">
            <v>1308</v>
          </cell>
        </row>
        <row r="13937">
          <cell r="A13937">
            <v>190264</v>
          </cell>
          <cell r="H13937">
            <v>5460</v>
          </cell>
        </row>
        <row r="13938">
          <cell r="A13938">
            <v>191432</v>
          </cell>
          <cell r="H13938">
            <v>288</v>
          </cell>
        </row>
        <row r="13939">
          <cell r="A13939">
            <v>191655</v>
          </cell>
          <cell r="H13939">
            <v>1602</v>
          </cell>
        </row>
        <row r="13940">
          <cell r="A13940">
            <v>192236</v>
          </cell>
          <cell r="H13940">
            <v>420</v>
          </cell>
        </row>
        <row r="13941">
          <cell r="A13941">
            <v>192236</v>
          </cell>
          <cell r="H13941">
            <v>840</v>
          </cell>
        </row>
        <row r="13942">
          <cell r="A13942">
            <v>500743</v>
          </cell>
          <cell r="H13942">
            <v>969.21</v>
          </cell>
        </row>
        <row r="13943">
          <cell r="A13943">
            <v>500743</v>
          </cell>
          <cell r="H13943">
            <v>1116.06</v>
          </cell>
        </row>
        <row r="13944">
          <cell r="A13944">
            <v>500743</v>
          </cell>
          <cell r="H13944">
            <v>1057.32</v>
          </cell>
        </row>
        <row r="13945">
          <cell r="A13945">
            <v>500795</v>
          </cell>
          <cell r="H13945">
            <v>3200</v>
          </cell>
        </row>
        <row r="13946">
          <cell r="A13946">
            <v>500795</v>
          </cell>
          <cell r="H13946">
            <v>127</v>
          </cell>
        </row>
        <row r="13947">
          <cell r="A13947">
            <v>501758</v>
          </cell>
          <cell r="H13947">
            <v>9690</v>
          </cell>
        </row>
        <row r="13948">
          <cell r="A13948">
            <v>101884</v>
          </cell>
          <cell r="H13948">
            <v>900</v>
          </cell>
        </row>
        <row r="13949">
          <cell r="A13949">
            <v>101884</v>
          </cell>
          <cell r="H13949">
            <v>4.8</v>
          </cell>
        </row>
        <row r="13950">
          <cell r="A13950">
            <v>102447</v>
          </cell>
          <cell r="H13950">
            <v>1203.2</v>
          </cell>
        </row>
        <row r="13951">
          <cell r="A13951">
            <v>190331</v>
          </cell>
          <cell r="H13951">
            <v>3240</v>
          </cell>
        </row>
        <row r="13952">
          <cell r="A13952">
            <v>191007</v>
          </cell>
          <cell r="H13952">
            <v>21736.77</v>
          </cell>
        </row>
        <row r="13953">
          <cell r="A13953">
            <v>191111</v>
          </cell>
          <cell r="H13953">
            <v>3111</v>
          </cell>
        </row>
        <row r="13954">
          <cell r="A13954">
            <v>191111</v>
          </cell>
          <cell r="H13954">
            <v>2831</v>
          </cell>
        </row>
        <row r="13955">
          <cell r="A13955">
            <v>191111</v>
          </cell>
          <cell r="H13955">
            <v>5886</v>
          </cell>
        </row>
        <row r="13956">
          <cell r="A13956">
            <v>191718</v>
          </cell>
          <cell r="H13956">
            <v>13464</v>
          </cell>
        </row>
        <row r="13957">
          <cell r="A13957">
            <v>191822</v>
          </cell>
          <cell r="H13957">
            <v>378</v>
          </cell>
        </row>
        <row r="13958">
          <cell r="A13958">
            <v>191822</v>
          </cell>
          <cell r="H13958">
            <v>6042</v>
          </cell>
        </row>
        <row r="13959">
          <cell r="A13959">
            <v>192120</v>
          </cell>
          <cell r="H13959">
            <v>9192</v>
          </cell>
        </row>
        <row r="13960">
          <cell r="A13960">
            <v>192212</v>
          </cell>
          <cell r="H13960">
            <v>6250.56</v>
          </cell>
        </row>
        <row r="13961">
          <cell r="A13961">
            <v>500736</v>
          </cell>
          <cell r="H13961">
            <v>6330.48</v>
          </cell>
        </row>
        <row r="13962">
          <cell r="A13962">
            <v>100129</v>
          </cell>
          <cell r="H13962">
            <v>1392</v>
          </cell>
        </row>
        <row r="13963">
          <cell r="A13963">
            <v>100129</v>
          </cell>
          <cell r="H13963">
            <v>2784</v>
          </cell>
        </row>
        <row r="13964">
          <cell r="A13964">
            <v>100405</v>
          </cell>
          <cell r="H13964">
            <v>936</v>
          </cell>
        </row>
        <row r="13965">
          <cell r="A13965">
            <v>100708</v>
          </cell>
          <cell r="H13965">
            <v>8208</v>
          </cell>
        </row>
        <row r="13966">
          <cell r="A13966">
            <v>101101</v>
          </cell>
          <cell r="H13966">
            <v>1671.12</v>
          </cell>
        </row>
        <row r="13967">
          <cell r="A13967">
            <v>101101</v>
          </cell>
          <cell r="H13967">
            <v>1125.3599999999999</v>
          </cell>
        </row>
        <row r="13968">
          <cell r="A13968">
            <v>101221</v>
          </cell>
          <cell r="H13968">
            <v>1754.99</v>
          </cell>
        </row>
        <row r="13969">
          <cell r="A13969">
            <v>101426</v>
          </cell>
          <cell r="H13969">
            <v>850</v>
          </cell>
        </row>
        <row r="13970">
          <cell r="A13970">
            <v>102350</v>
          </cell>
          <cell r="H13970">
            <v>3144</v>
          </cell>
        </row>
        <row r="13971">
          <cell r="A13971">
            <v>102408</v>
          </cell>
          <cell r="H13971">
            <v>1680</v>
          </cell>
        </row>
        <row r="13972">
          <cell r="A13972">
            <v>190029</v>
          </cell>
          <cell r="H13972">
            <v>5016</v>
          </cell>
        </row>
        <row r="13973">
          <cell r="A13973">
            <v>190230</v>
          </cell>
          <cell r="H13973">
            <v>294.32</v>
          </cell>
        </row>
        <row r="13974">
          <cell r="A13974">
            <v>190230</v>
          </cell>
          <cell r="H13974">
            <v>89.6</v>
          </cell>
        </row>
        <row r="13975">
          <cell r="A13975">
            <v>190589</v>
          </cell>
          <cell r="H13975">
            <v>640</v>
          </cell>
        </row>
        <row r="13976">
          <cell r="A13976">
            <v>190671</v>
          </cell>
          <cell r="H13976">
            <v>589.5</v>
          </cell>
        </row>
        <row r="13977">
          <cell r="A13977">
            <v>190671</v>
          </cell>
          <cell r="H13977">
            <v>589.5</v>
          </cell>
        </row>
        <row r="13978">
          <cell r="A13978">
            <v>190671</v>
          </cell>
          <cell r="H13978">
            <v>589.5</v>
          </cell>
        </row>
        <row r="13979">
          <cell r="A13979">
            <v>190671</v>
          </cell>
          <cell r="H13979">
            <v>262</v>
          </cell>
        </row>
        <row r="13980">
          <cell r="A13980">
            <v>190671</v>
          </cell>
          <cell r="H13980">
            <v>917</v>
          </cell>
        </row>
        <row r="13981">
          <cell r="A13981">
            <v>190671</v>
          </cell>
          <cell r="H13981">
            <v>917</v>
          </cell>
        </row>
        <row r="13982">
          <cell r="A13982">
            <v>190671</v>
          </cell>
          <cell r="H13982">
            <v>262</v>
          </cell>
        </row>
        <row r="13983">
          <cell r="A13983">
            <v>190671</v>
          </cell>
          <cell r="H13983">
            <v>262</v>
          </cell>
        </row>
        <row r="13984">
          <cell r="A13984">
            <v>190671</v>
          </cell>
          <cell r="H13984">
            <v>589.5</v>
          </cell>
        </row>
        <row r="13985">
          <cell r="A13985">
            <v>190671</v>
          </cell>
          <cell r="H13985">
            <v>262</v>
          </cell>
        </row>
        <row r="13986">
          <cell r="A13986">
            <v>191093</v>
          </cell>
          <cell r="H13986">
            <v>1365.8</v>
          </cell>
        </row>
        <row r="13987">
          <cell r="A13987">
            <v>191093</v>
          </cell>
          <cell r="H13987">
            <v>850</v>
          </cell>
        </row>
        <row r="13988">
          <cell r="A13988">
            <v>191097</v>
          </cell>
          <cell r="H13988">
            <v>4716</v>
          </cell>
        </row>
        <row r="13989">
          <cell r="A13989">
            <v>191239</v>
          </cell>
          <cell r="H13989">
            <v>640</v>
          </cell>
        </row>
        <row r="13990">
          <cell r="A13990">
            <v>191352</v>
          </cell>
          <cell r="H13990">
            <v>2448.48</v>
          </cell>
        </row>
        <row r="13991">
          <cell r="A13991">
            <v>191510</v>
          </cell>
          <cell r="H13991">
            <v>65.5</v>
          </cell>
        </row>
        <row r="13992">
          <cell r="A13992">
            <v>191510</v>
          </cell>
          <cell r="H13992">
            <v>31440</v>
          </cell>
        </row>
        <row r="13993">
          <cell r="A13993">
            <v>191681</v>
          </cell>
          <cell r="H13993">
            <v>7341.14</v>
          </cell>
        </row>
        <row r="13994">
          <cell r="A13994">
            <v>191769</v>
          </cell>
          <cell r="H13994">
            <v>1440</v>
          </cell>
        </row>
        <row r="13995">
          <cell r="A13995">
            <v>192112</v>
          </cell>
          <cell r="H13995">
            <v>2080</v>
          </cell>
        </row>
        <row r="13996">
          <cell r="A13996">
            <v>201122</v>
          </cell>
          <cell r="H13996">
            <v>216</v>
          </cell>
        </row>
        <row r="13997">
          <cell r="A13997">
            <v>201274</v>
          </cell>
          <cell r="H13997">
            <v>851.5</v>
          </cell>
        </row>
        <row r="13998">
          <cell r="A13998">
            <v>201274</v>
          </cell>
          <cell r="H13998">
            <v>1048</v>
          </cell>
        </row>
        <row r="13999">
          <cell r="A13999">
            <v>201274</v>
          </cell>
          <cell r="H13999">
            <v>589.5</v>
          </cell>
        </row>
        <row r="14000">
          <cell r="A14000">
            <v>201274</v>
          </cell>
          <cell r="H14000">
            <v>1986.5</v>
          </cell>
        </row>
        <row r="14001">
          <cell r="A14001">
            <v>201274</v>
          </cell>
          <cell r="H14001">
            <v>1131</v>
          </cell>
        </row>
        <row r="14002">
          <cell r="A14002">
            <v>201274</v>
          </cell>
          <cell r="H14002">
            <v>6660.5</v>
          </cell>
        </row>
        <row r="14003">
          <cell r="A14003">
            <v>201274</v>
          </cell>
          <cell r="H14003">
            <v>7080.5</v>
          </cell>
        </row>
        <row r="14004">
          <cell r="A14004">
            <v>201274</v>
          </cell>
          <cell r="H14004">
            <v>1441</v>
          </cell>
        </row>
        <row r="14005">
          <cell r="A14005">
            <v>201274</v>
          </cell>
          <cell r="H14005">
            <v>8101.5</v>
          </cell>
        </row>
        <row r="14006">
          <cell r="A14006">
            <v>201274</v>
          </cell>
          <cell r="H14006">
            <v>3980.49</v>
          </cell>
        </row>
        <row r="14007">
          <cell r="A14007">
            <v>201274</v>
          </cell>
          <cell r="H14007">
            <v>524</v>
          </cell>
        </row>
        <row r="14008">
          <cell r="A14008">
            <v>500737</v>
          </cell>
          <cell r="H14008">
            <v>8319.1200000000008</v>
          </cell>
        </row>
        <row r="14009">
          <cell r="A14009">
            <v>501130</v>
          </cell>
          <cell r="H14009">
            <v>1296</v>
          </cell>
        </row>
        <row r="14010">
          <cell r="A14010">
            <v>501223</v>
          </cell>
          <cell r="H14010">
            <v>1512</v>
          </cell>
        </row>
        <row r="14011">
          <cell r="A14011">
            <v>501223</v>
          </cell>
          <cell r="H14011">
            <v>359</v>
          </cell>
        </row>
        <row r="14012">
          <cell r="A14012">
            <v>100862</v>
          </cell>
          <cell r="H14012">
            <v>6732</v>
          </cell>
        </row>
        <row r="14013">
          <cell r="A14013">
            <v>100998</v>
          </cell>
          <cell r="H14013">
            <v>6361.68</v>
          </cell>
        </row>
        <row r="14014">
          <cell r="A14014">
            <v>101555</v>
          </cell>
          <cell r="H14014">
            <v>720</v>
          </cell>
        </row>
        <row r="14015">
          <cell r="A14015">
            <v>191988</v>
          </cell>
          <cell r="H14015">
            <v>254</v>
          </cell>
        </row>
        <row r="14016">
          <cell r="A14016">
            <v>192020</v>
          </cell>
          <cell r="H14016">
            <v>1260</v>
          </cell>
        </row>
        <row r="14017">
          <cell r="A14017">
            <v>192021</v>
          </cell>
          <cell r="H14017">
            <v>1260</v>
          </cell>
        </row>
        <row r="14018">
          <cell r="A14018">
            <v>192095</v>
          </cell>
          <cell r="H14018">
            <v>17045</v>
          </cell>
        </row>
        <row r="14019">
          <cell r="A14019">
            <v>192241</v>
          </cell>
          <cell r="H14019">
            <v>2520</v>
          </cell>
        </row>
        <row r="14020">
          <cell r="A14020">
            <v>192435</v>
          </cell>
          <cell r="H14020">
            <v>359</v>
          </cell>
        </row>
        <row r="14021">
          <cell r="A14021">
            <v>192463</v>
          </cell>
          <cell r="H14021">
            <v>359</v>
          </cell>
        </row>
        <row r="14022">
          <cell r="A14022">
            <v>500540</v>
          </cell>
          <cell r="H14022">
            <v>508</v>
          </cell>
        </row>
        <row r="14023">
          <cell r="A14023">
            <v>100708</v>
          </cell>
          <cell r="H14023">
            <v>2052</v>
          </cell>
        </row>
        <row r="14024">
          <cell r="A14024">
            <v>102464</v>
          </cell>
          <cell r="H14024">
            <v>245.88</v>
          </cell>
        </row>
        <row r="14025">
          <cell r="A14025">
            <v>191553</v>
          </cell>
          <cell r="H14025">
            <v>444</v>
          </cell>
        </row>
        <row r="14026">
          <cell r="A14026">
            <v>192460</v>
          </cell>
          <cell r="H14026">
            <v>600</v>
          </cell>
        </row>
        <row r="14027">
          <cell r="A14027">
            <v>192460</v>
          </cell>
          <cell r="H14027">
            <v>45.38</v>
          </cell>
        </row>
        <row r="14028">
          <cell r="A14028">
            <v>192463</v>
          </cell>
          <cell r="H14028">
            <v>12138</v>
          </cell>
        </row>
        <row r="14029">
          <cell r="A14029">
            <v>501223</v>
          </cell>
          <cell r="H14029">
            <v>1512</v>
          </cell>
        </row>
        <row r="14030">
          <cell r="A14030">
            <v>800069</v>
          </cell>
          <cell r="H14030">
            <v>881.1</v>
          </cell>
        </row>
        <row r="14031">
          <cell r="A14031">
            <v>800069</v>
          </cell>
          <cell r="H14031">
            <v>2496.4499999999998</v>
          </cell>
        </row>
        <row r="14032">
          <cell r="A14032">
            <v>800069</v>
          </cell>
          <cell r="H14032">
            <v>323.07</v>
          </cell>
        </row>
        <row r="14033">
          <cell r="A14033">
            <v>800069</v>
          </cell>
          <cell r="H14033">
            <v>234.96</v>
          </cell>
        </row>
        <row r="14034">
          <cell r="A14034">
            <v>800231</v>
          </cell>
          <cell r="H14034">
            <v>8640</v>
          </cell>
        </row>
        <row r="14035">
          <cell r="A14035">
            <v>100129</v>
          </cell>
          <cell r="H14035">
            <v>6264</v>
          </cell>
        </row>
        <row r="14036">
          <cell r="A14036">
            <v>100559</v>
          </cell>
          <cell r="H14036">
            <v>198</v>
          </cell>
        </row>
        <row r="14037">
          <cell r="A14037">
            <v>101016</v>
          </cell>
          <cell r="H14037">
            <v>1550</v>
          </cell>
        </row>
        <row r="14038">
          <cell r="A14038">
            <v>101016</v>
          </cell>
          <cell r="H14038">
            <v>150</v>
          </cell>
        </row>
        <row r="14039">
          <cell r="A14039">
            <v>101043</v>
          </cell>
          <cell r="H14039">
            <v>13400</v>
          </cell>
        </row>
        <row r="14040">
          <cell r="A14040">
            <v>101218</v>
          </cell>
          <cell r="H14040">
            <v>2144.9899999999998</v>
          </cell>
        </row>
        <row r="14041">
          <cell r="A14041">
            <v>101615</v>
          </cell>
          <cell r="H14041">
            <v>2860.99</v>
          </cell>
        </row>
        <row r="14042">
          <cell r="A14042">
            <v>101801</v>
          </cell>
          <cell r="H14042">
            <v>23664</v>
          </cell>
        </row>
        <row r="14043">
          <cell r="A14043">
            <v>102323</v>
          </cell>
          <cell r="H14043">
            <v>4863.3599999999997</v>
          </cell>
        </row>
        <row r="14044">
          <cell r="A14044">
            <v>102362</v>
          </cell>
          <cell r="H14044">
            <v>4161.5600000000004</v>
          </cell>
        </row>
        <row r="14045">
          <cell r="A14045">
            <v>102480</v>
          </cell>
          <cell r="H14045">
            <v>5184</v>
          </cell>
        </row>
        <row r="14046">
          <cell r="A14046">
            <v>102530</v>
          </cell>
          <cell r="H14046">
            <v>6160</v>
          </cell>
        </row>
        <row r="14047">
          <cell r="A14047">
            <v>102530</v>
          </cell>
          <cell r="H14047">
            <v>11920</v>
          </cell>
        </row>
        <row r="14048">
          <cell r="A14048">
            <v>190230</v>
          </cell>
          <cell r="H14048">
            <v>89.6</v>
          </cell>
        </row>
        <row r="14049">
          <cell r="A14049">
            <v>190230</v>
          </cell>
          <cell r="H14049">
            <v>1044</v>
          </cell>
        </row>
        <row r="14050">
          <cell r="A14050">
            <v>190230</v>
          </cell>
          <cell r="H14050">
            <v>358.4</v>
          </cell>
        </row>
        <row r="14051">
          <cell r="A14051">
            <v>190424</v>
          </cell>
          <cell r="H14051">
            <v>1080</v>
          </cell>
        </row>
        <row r="14052">
          <cell r="A14052">
            <v>190426</v>
          </cell>
          <cell r="H14052">
            <v>272.33999999999997</v>
          </cell>
        </row>
        <row r="14053">
          <cell r="A14053">
            <v>190620</v>
          </cell>
          <cell r="H14053">
            <v>588</v>
          </cell>
        </row>
        <row r="14054">
          <cell r="A14054">
            <v>190620</v>
          </cell>
          <cell r="H14054">
            <v>498.4</v>
          </cell>
        </row>
        <row r="14055">
          <cell r="A14055">
            <v>190620</v>
          </cell>
          <cell r="H14055">
            <v>360</v>
          </cell>
        </row>
        <row r="14056">
          <cell r="A14056">
            <v>190620</v>
          </cell>
          <cell r="H14056">
            <v>181.52</v>
          </cell>
        </row>
        <row r="14057">
          <cell r="A14057">
            <v>191358</v>
          </cell>
          <cell r="H14057">
            <v>6375.72</v>
          </cell>
        </row>
        <row r="14058">
          <cell r="A14058">
            <v>191645</v>
          </cell>
          <cell r="H14058">
            <v>10944.5</v>
          </cell>
        </row>
        <row r="14059">
          <cell r="A14059">
            <v>191766</v>
          </cell>
          <cell r="H14059">
            <v>2280</v>
          </cell>
        </row>
        <row r="14060">
          <cell r="A14060">
            <v>191960</v>
          </cell>
          <cell r="H14060">
            <v>1680</v>
          </cell>
        </row>
        <row r="14061">
          <cell r="A14061">
            <v>191993</v>
          </cell>
          <cell r="H14061">
            <v>9000</v>
          </cell>
        </row>
        <row r="14062">
          <cell r="A14062">
            <v>192022</v>
          </cell>
          <cell r="H14062">
            <v>2940</v>
          </cell>
        </row>
        <row r="14063">
          <cell r="A14063">
            <v>192077</v>
          </cell>
          <cell r="H14063">
            <v>200</v>
          </cell>
        </row>
        <row r="14064">
          <cell r="A14064">
            <v>192435</v>
          </cell>
          <cell r="H14064">
            <v>4981.6400000000003</v>
          </cell>
        </row>
        <row r="14065">
          <cell r="A14065">
            <v>192458</v>
          </cell>
          <cell r="H14065">
            <v>1379</v>
          </cell>
        </row>
        <row r="14066">
          <cell r="A14066">
            <v>500813</v>
          </cell>
          <cell r="H14066">
            <v>6335.82</v>
          </cell>
        </row>
        <row r="14067">
          <cell r="A14067">
            <v>500949</v>
          </cell>
          <cell r="H14067">
            <v>763.32</v>
          </cell>
        </row>
        <row r="14068">
          <cell r="A14068">
            <v>501059</v>
          </cell>
          <cell r="H14068">
            <v>8400</v>
          </cell>
        </row>
        <row r="14069">
          <cell r="A14069">
            <v>501994</v>
          </cell>
          <cell r="H14069">
            <v>2377.1999999999998</v>
          </cell>
        </row>
        <row r="14070">
          <cell r="A14070">
            <v>502943</v>
          </cell>
          <cell r="H14070">
            <v>1170</v>
          </cell>
        </row>
        <row r="14071">
          <cell r="A14071">
            <v>502943</v>
          </cell>
          <cell r="H14071">
            <v>108</v>
          </cell>
        </row>
        <row r="14072">
          <cell r="A14072">
            <v>800101</v>
          </cell>
          <cell r="H14072">
            <v>1666.5</v>
          </cell>
        </row>
        <row r="14073">
          <cell r="A14073">
            <v>100657</v>
          </cell>
          <cell r="H14073">
            <v>475.56</v>
          </cell>
        </row>
        <row r="14074">
          <cell r="A14074">
            <v>100713</v>
          </cell>
          <cell r="H14074">
            <v>13080</v>
          </cell>
        </row>
        <row r="14075">
          <cell r="A14075">
            <v>100719</v>
          </cell>
          <cell r="H14075">
            <v>3600</v>
          </cell>
        </row>
        <row r="14076">
          <cell r="A14076">
            <v>101951</v>
          </cell>
          <cell r="H14076">
            <v>79.5</v>
          </cell>
        </row>
        <row r="14077">
          <cell r="A14077">
            <v>101951</v>
          </cell>
          <cell r="H14077">
            <v>2280</v>
          </cell>
        </row>
        <row r="14078">
          <cell r="A14078">
            <v>102010</v>
          </cell>
          <cell r="H14078">
            <v>5280</v>
          </cell>
        </row>
        <row r="14079">
          <cell r="A14079">
            <v>102495</v>
          </cell>
          <cell r="H14079">
            <v>1188</v>
          </cell>
        </row>
        <row r="14080">
          <cell r="A14080">
            <v>190537</v>
          </cell>
          <cell r="H14080">
            <v>248</v>
          </cell>
        </row>
        <row r="14081">
          <cell r="A14081">
            <v>191553</v>
          </cell>
          <cell r="H14081">
            <v>444</v>
          </cell>
        </row>
        <row r="14082">
          <cell r="A14082">
            <v>191583</v>
          </cell>
          <cell r="H14082">
            <v>189</v>
          </cell>
        </row>
        <row r="14083">
          <cell r="A14083">
            <v>191770</v>
          </cell>
          <cell r="H14083">
            <v>420</v>
          </cell>
        </row>
        <row r="14084">
          <cell r="A14084">
            <v>192082</v>
          </cell>
          <cell r="H14084">
            <v>5472</v>
          </cell>
        </row>
        <row r="14085">
          <cell r="A14085">
            <v>500928</v>
          </cell>
          <cell r="H14085">
            <v>4500</v>
          </cell>
        </row>
        <row r="14086">
          <cell r="A14086">
            <v>500949</v>
          </cell>
          <cell r="H14086">
            <v>1380.39</v>
          </cell>
        </row>
        <row r="14087">
          <cell r="A14087">
            <v>502355</v>
          </cell>
          <cell r="H14087">
            <v>1200</v>
          </cell>
        </row>
        <row r="14088">
          <cell r="A14088">
            <v>900375</v>
          </cell>
          <cell r="H14088">
            <v>2700</v>
          </cell>
        </row>
        <row r="14089">
          <cell r="A14089">
            <v>100259</v>
          </cell>
          <cell r="H14089">
            <v>33000</v>
          </cell>
        </row>
        <row r="14090">
          <cell r="A14090">
            <v>101354</v>
          </cell>
          <cell r="H14090">
            <v>11100</v>
          </cell>
        </row>
        <row r="14091">
          <cell r="A14091">
            <v>101891</v>
          </cell>
          <cell r="H14091">
            <v>4104</v>
          </cell>
        </row>
        <row r="14092">
          <cell r="A14092">
            <v>101996</v>
          </cell>
          <cell r="H14092">
            <v>160</v>
          </cell>
        </row>
        <row r="14093">
          <cell r="A14093">
            <v>102417</v>
          </cell>
          <cell r="H14093">
            <v>780</v>
          </cell>
        </row>
        <row r="14094">
          <cell r="A14094">
            <v>102417</v>
          </cell>
          <cell r="H14094">
            <v>72</v>
          </cell>
        </row>
        <row r="14095">
          <cell r="A14095">
            <v>190188</v>
          </cell>
          <cell r="H14095">
            <v>2859.15</v>
          </cell>
        </row>
        <row r="14096">
          <cell r="A14096">
            <v>190188</v>
          </cell>
          <cell r="H14096">
            <v>1292.25</v>
          </cell>
        </row>
        <row r="14097">
          <cell r="A14097">
            <v>190204</v>
          </cell>
          <cell r="H14097">
            <v>1235</v>
          </cell>
        </row>
        <row r="14098">
          <cell r="A14098">
            <v>190204</v>
          </cell>
          <cell r="H14098">
            <v>250</v>
          </cell>
        </row>
        <row r="14099">
          <cell r="A14099">
            <v>192188</v>
          </cell>
          <cell r="H14099">
            <v>3996</v>
          </cell>
        </row>
        <row r="14100">
          <cell r="A14100">
            <v>192464</v>
          </cell>
          <cell r="H14100">
            <v>125</v>
          </cell>
        </row>
        <row r="14101">
          <cell r="A14101">
            <v>192464</v>
          </cell>
          <cell r="H14101">
            <v>95</v>
          </cell>
        </row>
        <row r="14102">
          <cell r="A14102">
            <v>192464</v>
          </cell>
          <cell r="H14102">
            <v>1440</v>
          </cell>
        </row>
        <row r="14103">
          <cell r="A14103">
            <v>500572</v>
          </cell>
          <cell r="H14103">
            <v>5815.26</v>
          </cell>
        </row>
        <row r="14104">
          <cell r="A14104">
            <v>700065</v>
          </cell>
          <cell r="H14104">
            <v>170.7</v>
          </cell>
        </row>
        <row r="14105">
          <cell r="A14105">
            <v>900179</v>
          </cell>
          <cell r="H14105">
            <v>1350</v>
          </cell>
        </row>
        <row r="14106">
          <cell r="A14106">
            <v>900179</v>
          </cell>
          <cell r="H14106">
            <v>1500</v>
          </cell>
        </row>
        <row r="14107">
          <cell r="A14107">
            <v>100129</v>
          </cell>
          <cell r="H14107">
            <v>1392</v>
          </cell>
        </row>
        <row r="14108">
          <cell r="A14108">
            <v>100129</v>
          </cell>
          <cell r="H14108">
            <v>3480</v>
          </cell>
        </row>
        <row r="14109">
          <cell r="A14109">
            <v>100129</v>
          </cell>
          <cell r="H14109">
            <v>696</v>
          </cell>
        </row>
        <row r="14110">
          <cell r="A14110">
            <v>100129</v>
          </cell>
          <cell r="H14110">
            <v>37.1</v>
          </cell>
        </row>
        <row r="14111">
          <cell r="A14111">
            <v>100129</v>
          </cell>
          <cell r="H14111">
            <v>2088</v>
          </cell>
        </row>
        <row r="14112">
          <cell r="A14112">
            <v>100129</v>
          </cell>
          <cell r="H14112">
            <v>2088</v>
          </cell>
        </row>
        <row r="14113">
          <cell r="A14113">
            <v>100129</v>
          </cell>
          <cell r="H14113">
            <v>1392</v>
          </cell>
        </row>
        <row r="14114">
          <cell r="A14114">
            <v>100129</v>
          </cell>
          <cell r="H14114">
            <v>1392</v>
          </cell>
        </row>
        <row r="14115">
          <cell r="A14115">
            <v>100361</v>
          </cell>
          <cell r="H14115">
            <v>1200</v>
          </cell>
        </row>
        <row r="14116">
          <cell r="A14116">
            <v>100361</v>
          </cell>
          <cell r="H14116">
            <v>60.71</v>
          </cell>
        </row>
        <row r="14117">
          <cell r="A14117">
            <v>100850</v>
          </cell>
          <cell r="H14117">
            <v>6480</v>
          </cell>
        </row>
        <row r="14118">
          <cell r="A14118">
            <v>100936</v>
          </cell>
          <cell r="H14118">
            <v>2458</v>
          </cell>
        </row>
        <row r="14119">
          <cell r="A14119">
            <v>101781</v>
          </cell>
          <cell r="H14119">
            <v>4104</v>
          </cell>
        </row>
        <row r="14120">
          <cell r="A14120">
            <v>102244</v>
          </cell>
          <cell r="H14120">
            <v>3687</v>
          </cell>
        </row>
        <row r="14121">
          <cell r="A14121">
            <v>102263</v>
          </cell>
          <cell r="H14121">
            <v>864</v>
          </cell>
        </row>
        <row r="14122">
          <cell r="A14122">
            <v>102284</v>
          </cell>
          <cell r="H14122">
            <v>2100</v>
          </cell>
        </row>
        <row r="14123">
          <cell r="A14123">
            <v>102284</v>
          </cell>
          <cell r="H14123">
            <v>178</v>
          </cell>
        </row>
        <row r="14124">
          <cell r="A14124">
            <v>102530</v>
          </cell>
          <cell r="H14124">
            <v>4360</v>
          </cell>
        </row>
        <row r="14125">
          <cell r="A14125">
            <v>190668</v>
          </cell>
          <cell r="H14125">
            <v>400</v>
          </cell>
        </row>
        <row r="14126">
          <cell r="A14126">
            <v>190668</v>
          </cell>
          <cell r="H14126">
            <v>600</v>
          </cell>
        </row>
        <row r="14127">
          <cell r="A14127">
            <v>190668</v>
          </cell>
          <cell r="H14127">
            <v>53.53</v>
          </cell>
        </row>
        <row r="14128">
          <cell r="A14128">
            <v>191219</v>
          </cell>
          <cell r="H14128">
            <v>2458</v>
          </cell>
        </row>
        <row r="14129">
          <cell r="A14129">
            <v>191565</v>
          </cell>
          <cell r="H14129">
            <v>15886</v>
          </cell>
        </row>
        <row r="14130">
          <cell r="A14130">
            <v>191747</v>
          </cell>
          <cell r="H14130">
            <v>3053</v>
          </cell>
        </row>
        <row r="14131">
          <cell r="A14131">
            <v>192003</v>
          </cell>
          <cell r="H14131">
            <v>1456</v>
          </cell>
        </row>
        <row r="14132">
          <cell r="A14132">
            <v>192077</v>
          </cell>
          <cell r="H14132">
            <v>80</v>
          </cell>
        </row>
        <row r="14133">
          <cell r="A14133">
            <v>192229</v>
          </cell>
          <cell r="H14133">
            <v>7752</v>
          </cell>
        </row>
        <row r="14134">
          <cell r="A14134">
            <v>201226</v>
          </cell>
          <cell r="H14134">
            <v>288</v>
          </cell>
        </row>
        <row r="14135">
          <cell r="A14135">
            <v>500275</v>
          </cell>
          <cell r="H14135">
            <v>4294</v>
          </cell>
        </row>
        <row r="14136">
          <cell r="A14136">
            <v>501079</v>
          </cell>
          <cell r="H14136">
            <v>7344</v>
          </cell>
        </row>
        <row r="14137">
          <cell r="A14137">
            <v>501130</v>
          </cell>
          <cell r="H14137">
            <v>864</v>
          </cell>
        </row>
        <row r="14138">
          <cell r="A14138">
            <v>501279</v>
          </cell>
          <cell r="H14138">
            <v>2340</v>
          </cell>
        </row>
        <row r="14139">
          <cell r="A14139">
            <v>502048</v>
          </cell>
          <cell r="H14139">
            <v>3654</v>
          </cell>
        </row>
        <row r="14140">
          <cell r="A14140">
            <v>503005</v>
          </cell>
          <cell r="H14140">
            <v>4078.8</v>
          </cell>
        </row>
        <row r="14141">
          <cell r="A14141">
            <v>503005</v>
          </cell>
          <cell r="H14141">
            <v>171.9</v>
          </cell>
        </row>
        <row r="14142">
          <cell r="A14142">
            <v>800195</v>
          </cell>
          <cell r="H14142">
            <v>786</v>
          </cell>
        </row>
        <row r="14143">
          <cell r="A14143">
            <v>800195</v>
          </cell>
          <cell r="H14143">
            <v>54.73</v>
          </cell>
        </row>
        <row r="14144">
          <cell r="A14144">
            <v>800283</v>
          </cell>
          <cell r="H14144">
            <v>841.54</v>
          </cell>
        </row>
        <row r="14145">
          <cell r="A14145">
            <v>800283</v>
          </cell>
          <cell r="H14145">
            <v>928.51</v>
          </cell>
        </row>
        <row r="14146">
          <cell r="A14146">
            <v>900271</v>
          </cell>
          <cell r="H14146">
            <v>1980</v>
          </cell>
        </row>
        <row r="14147">
          <cell r="A14147">
            <v>100030</v>
          </cell>
          <cell r="H14147">
            <v>718</v>
          </cell>
        </row>
        <row r="14148">
          <cell r="A14148">
            <v>100071</v>
          </cell>
          <cell r="H14148">
            <v>14148</v>
          </cell>
        </row>
        <row r="14149">
          <cell r="A14149">
            <v>101717</v>
          </cell>
          <cell r="H14149">
            <v>1155</v>
          </cell>
        </row>
        <row r="14150">
          <cell r="A14150">
            <v>102372</v>
          </cell>
          <cell r="H14150">
            <v>480</v>
          </cell>
        </row>
        <row r="14151">
          <cell r="A14151">
            <v>102372</v>
          </cell>
          <cell r="H14151">
            <v>76.22</v>
          </cell>
        </row>
        <row r="14152">
          <cell r="A14152">
            <v>190361</v>
          </cell>
          <cell r="H14152">
            <v>414</v>
          </cell>
        </row>
        <row r="14153">
          <cell r="A14153">
            <v>191618</v>
          </cell>
          <cell r="H14153">
            <v>400</v>
          </cell>
        </row>
        <row r="14154">
          <cell r="A14154">
            <v>191978</v>
          </cell>
          <cell r="H14154">
            <v>3888</v>
          </cell>
        </row>
        <row r="14155">
          <cell r="A14155">
            <v>192057</v>
          </cell>
          <cell r="H14155">
            <v>132.83000000000001</v>
          </cell>
        </row>
        <row r="14156">
          <cell r="A14156">
            <v>192057</v>
          </cell>
          <cell r="H14156">
            <v>2340</v>
          </cell>
        </row>
        <row r="14157">
          <cell r="A14157">
            <v>500377</v>
          </cell>
          <cell r="H14157">
            <v>12400</v>
          </cell>
        </row>
        <row r="14158">
          <cell r="A14158">
            <v>502048</v>
          </cell>
          <cell r="H14158">
            <v>4920</v>
          </cell>
        </row>
        <row r="14159">
          <cell r="A14159">
            <v>100129</v>
          </cell>
          <cell r="H14159">
            <v>174</v>
          </cell>
        </row>
        <row r="14160">
          <cell r="A14160">
            <v>100661</v>
          </cell>
          <cell r="H14160">
            <v>657.51</v>
          </cell>
        </row>
        <row r="14161">
          <cell r="A14161">
            <v>101555</v>
          </cell>
          <cell r="H14161">
            <v>359</v>
          </cell>
        </row>
        <row r="14162">
          <cell r="A14162">
            <v>101839</v>
          </cell>
          <cell r="H14162">
            <v>378</v>
          </cell>
        </row>
        <row r="14163">
          <cell r="A14163">
            <v>190559</v>
          </cell>
          <cell r="H14163">
            <v>900</v>
          </cell>
        </row>
        <row r="14164">
          <cell r="A14164">
            <v>192144</v>
          </cell>
          <cell r="H14164">
            <v>900</v>
          </cell>
        </row>
        <row r="14165">
          <cell r="A14165">
            <v>192341</v>
          </cell>
          <cell r="H14165">
            <v>780</v>
          </cell>
        </row>
        <row r="14166">
          <cell r="A14166">
            <v>501732</v>
          </cell>
          <cell r="H14166">
            <v>778</v>
          </cell>
        </row>
        <row r="14167">
          <cell r="A14167">
            <v>503011</v>
          </cell>
          <cell r="H14167">
            <v>8400</v>
          </cell>
        </row>
        <row r="14168">
          <cell r="A14168">
            <v>100129</v>
          </cell>
          <cell r="H14168">
            <v>4176</v>
          </cell>
        </row>
        <row r="14169">
          <cell r="A14169">
            <v>100129</v>
          </cell>
          <cell r="H14169">
            <v>3480</v>
          </cell>
        </row>
        <row r="14170">
          <cell r="A14170">
            <v>100129</v>
          </cell>
          <cell r="H14170">
            <v>2784</v>
          </cell>
        </row>
        <row r="14171">
          <cell r="A14171">
            <v>101370</v>
          </cell>
          <cell r="H14171">
            <v>48232.800000000003</v>
          </cell>
        </row>
        <row r="14172">
          <cell r="A14172">
            <v>101423</v>
          </cell>
          <cell r="H14172">
            <v>2580</v>
          </cell>
        </row>
        <row r="14173">
          <cell r="A14173">
            <v>101959</v>
          </cell>
          <cell r="H14173">
            <v>4560</v>
          </cell>
        </row>
        <row r="14174">
          <cell r="A14174">
            <v>191073</v>
          </cell>
          <cell r="H14174">
            <v>5944.32</v>
          </cell>
        </row>
        <row r="14175">
          <cell r="A14175">
            <v>191311</v>
          </cell>
          <cell r="H14175">
            <v>786</v>
          </cell>
        </row>
        <row r="14176">
          <cell r="A14176">
            <v>191311</v>
          </cell>
          <cell r="H14176">
            <v>79.36</v>
          </cell>
        </row>
        <row r="14177">
          <cell r="A14177">
            <v>191637</v>
          </cell>
          <cell r="H14177">
            <v>404</v>
          </cell>
        </row>
        <row r="14178">
          <cell r="A14178">
            <v>192120</v>
          </cell>
          <cell r="H14178">
            <v>18384</v>
          </cell>
        </row>
        <row r="14179">
          <cell r="A14179">
            <v>192380</v>
          </cell>
          <cell r="H14179">
            <v>657.12</v>
          </cell>
        </row>
        <row r="14180">
          <cell r="A14180">
            <v>192471</v>
          </cell>
          <cell r="H14180">
            <v>359</v>
          </cell>
        </row>
        <row r="14181">
          <cell r="A14181">
            <v>192471</v>
          </cell>
          <cell r="H14181">
            <v>2700</v>
          </cell>
        </row>
        <row r="14182">
          <cell r="A14182">
            <v>500379</v>
          </cell>
          <cell r="H14182">
            <v>224</v>
          </cell>
        </row>
        <row r="14183">
          <cell r="A14183">
            <v>502047</v>
          </cell>
          <cell r="H14183">
            <v>4320</v>
          </cell>
        </row>
        <row r="14184">
          <cell r="A14184">
            <v>100129</v>
          </cell>
          <cell r="H14184">
            <v>2088</v>
          </cell>
        </row>
        <row r="14185">
          <cell r="A14185">
            <v>100129</v>
          </cell>
          <cell r="H14185">
            <v>1392</v>
          </cell>
        </row>
        <row r="14186">
          <cell r="A14186">
            <v>100251</v>
          </cell>
          <cell r="H14186">
            <v>1080</v>
          </cell>
        </row>
        <row r="14187">
          <cell r="A14187">
            <v>100719</v>
          </cell>
          <cell r="H14187">
            <v>360</v>
          </cell>
        </row>
        <row r="14188">
          <cell r="A14188">
            <v>100925</v>
          </cell>
          <cell r="H14188">
            <v>12037.5</v>
          </cell>
        </row>
        <row r="14189">
          <cell r="A14189">
            <v>100925</v>
          </cell>
          <cell r="H14189">
            <v>1773</v>
          </cell>
        </row>
        <row r="14190">
          <cell r="A14190">
            <v>100925</v>
          </cell>
          <cell r="H14190">
            <v>1079.98</v>
          </cell>
        </row>
        <row r="14191">
          <cell r="A14191">
            <v>100941</v>
          </cell>
          <cell r="H14191">
            <v>3456</v>
          </cell>
        </row>
        <row r="14192">
          <cell r="A14192">
            <v>101680</v>
          </cell>
          <cell r="H14192">
            <v>189</v>
          </cell>
        </row>
        <row r="14193">
          <cell r="A14193">
            <v>102418</v>
          </cell>
          <cell r="H14193">
            <v>72</v>
          </cell>
        </row>
        <row r="14194">
          <cell r="A14194">
            <v>102418</v>
          </cell>
          <cell r="H14194">
            <v>780</v>
          </cell>
        </row>
        <row r="14195">
          <cell r="A14195">
            <v>102530</v>
          </cell>
          <cell r="H14195">
            <v>10080</v>
          </cell>
        </row>
        <row r="14196">
          <cell r="A14196">
            <v>190156</v>
          </cell>
          <cell r="H14196">
            <v>206.76</v>
          </cell>
        </row>
        <row r="14197">
          <cell r="A14197">
            <v>190156</v>
          </cell>
          <cell r="H14197">
            <v>95</v>
          </cell>
        </row>
        <row r="14198">
          <cell r="A14198">
            <v>190156</v>
          </cell>
          <cell r="H14198">
            <v>250</v>
          </cell>
        </row>
        <row r="14199">
          <cell r="A14199">
            <v>190204</v>
          </cell>
          <cell r="H14199">
            <v>359</v>
          </cell>
        </row>
        <row r="14200">
          <cell r="A14200">
            <v>190204</v>
          </cell>
          <cell r="H14200">
            <v>190</v>
          </cell>
        </row>
        <row r="14201">
          <cell r="A14201">
            <v>190204</v>
          </cell>
          <cell r="H14201">
            <v>1200</v>
          </cell>
        </row>
        <row r="14202">
          <cell r="A14202">
            <v>190671</v>
          </cell>
          <cell r="H14202">
            <v>262</v>
          </cell>
        </row>
        <row r="14203">
          <cell r="A14203">
            <v>190671</v>
          </cell>
          <cell r="H14203">
            <v>262</v>
          </cell>
        </row>
        <row r="14204">
          <cell r="A14204">
            <v>190671</v>
          </cell>
          <cell r="H14204">
            <v>262</v>
          </cell>
        </row>
        <row r="14205">
          <cell r="A14205">
            <v>190988</v>
          </cell>
          <cell r="H14205">
            <v>635</v>
          </cell>
        </row>
        <row r="14206">
          <cell r="A14206">
            <v>191539</v>
          </cell>
          <cell r="H14206">
            <v>891</v>
          </cell>
        </row>
        <row r="14207">
          <cell r="A14207">
            <v>191539</v>
          </cell>
          <cell r="H14207">
            <v>57.12</v>
          </cell>
        </row>
        <row r="14208">
          <cell r="A14208">
            <v>191850</v>
          </cell>
          <cell r="H14208">
            <v>5544</v>
          </cell>
        </row>
        <row r="14209">
          <cell r="A14209">
            <v>192135</v>
          </cell>
          <cell r="H14209">
            <v>8914.7999999999993</v>
          </cell>
        </row>
        <row r="14210">
          <cell r="A14210">
            <v>192473</v>
          </cell>
          <cell r="H14210">
            <v>389</v>
          </cell>
        </row>
        <row r="14211">
          <cell r="A14211">
            <v>192473</v>
          </cell>
          <cell r="H14211">
            <v>4800</v>
          </cell>
        </row>
        <row r="14212">
          <cell r="A14212">
            <v>200691</v>
          </cell>
          <cell r="H14212">
            <v>4800</v>
          </cell>
        </row>
        <row r="14213">
          <cell r="A14213">
            <v>501732</v>
          </cell>
          <cell r="H14213">
            <v>2340</v>
          </cell>
        </row>
        <row r="14214">
          <cell r="A14214">
            <v>100080</v>
          </cell>
          <cell r="H14214">
            <v>9000</v>
          </cell>
        </row>
        <row r="14215">
          <cell r="A14215">
            <v>100081</v>
          </cell>
          <cell r="H14215">
            <v>4680</v>
          </cell>
        </row>
        <row r="14216">
          <cell r="A14216">
            <v>100203</v>
          </cell>
          <cell r="H14216">
            <v>3400</v>
          </cell>
        </row>
        <row r="14217">
          <cell r="A14217">
            <v>102406</v>
          </cell>
          <cell r="H14217">
            <v>117</v>
          </cell>
        </row>
        <row r="14218">
          <cell r="A14218">
            <v>190384</v>
          </cell>
          <cell r="H14218">
            <v>240</v>
          </cell>
        </row>
        <row r="14219">
          <cell r="A14219">
            <v>191213</v>
          </cell>
          <cell r="H14219">
            <v>3400</v>
          </cell>
        </row>
        <row r="14220">
          <cell r="A14220">
            <v>191618</v>
          </cell>
          <cell r="H14220">
            <v>84960</v>
          </cell>
        </row>
        <row r="14221">
          <cell r="A14221">
            <v>191661</v>
          </cell>
          <cell r="H14221">
            <v>60.32</v>
          </cell>
        </row>
        <row r="14222">
          <cell r="A14222">
            <v>191661</v>
          </cell>
          <cell r="H14222">
            <v>540</v>
          </cell>
        </row>
        <row r="14223">
          <cell r="A14223">
            <v>191779</v>
          </cell>
          <cell r="H14223">
            <v>4764</v>
          </cell>
        </row>
        <row r="14224">
          <cell r="A14224">
            <v>192094</v>
          </cell>
          <cell r="H14224">
            <v>146</v>
          </cell>
        </row>
        <row r="14225">
          <cell r="A14225">
            <v>192094</v>
          </cell>
          <cell r="H14225">
            <v>6048</v>
          </cell>
        </row>
        <row r="14226">
          <cell r="A14226">
            <v>192094</v>
          </cell>
          <cell r="H14226">
            <v>2184</v>
          </cell>
        </row>
        <row r="14227">
          <cell r="A14227">
            <v>192094</v>
          </cell>
          <cell r="H14227">
            <v>1436</v>
          </cell>
        </row>
        <row r="14228">
          <cell r="A14228">
            <v>192094</v>
          </cell>
          <cell r="H14228">
            <v>360</v>
          </cell>
        </row>
        <row r="14229">
          <cell r="A14229">
            <v>192095</v>
          </cell>
          <cell r="H14229">
            <v>181</v>
          </cell>
        </row>
        <row r="14230">
          <cell r="A14230">
            <v>192233</v>
          </cell>
          <cell r="H14230">
            <v>624</v>
          </cell>
        </row>
        <row r="14231">
          <cell r="A14231">
            <v>192372</v>
          </cell>
          <cell r="H14231">
            <v>195</v>
          </cell>
        </row>
        <row r="14232">
          <cell r="A14232">
            <v>192389</v>
          </cell>
          <cell r="H14232">
            <v>5587.2</v>
          </cell>
        </row>
        <row r="14233">
          <cell r="A14233">
            <v>192479</v>
          </cell>
          <cell r="H14233">
            <v>58</v>
          </cell>
        </row>
        <row r="14234">
          <cell r="A14234">
            <v>192479</v>
          </cell>
          <cell r="H14234">
            <v>359</v>
          </cell>
        </row>
        <row r="14235">
          <cell r="A14235">
            <v>192479</v>
          </cell>
          <cell r="H14235">
            <v>600</v>
          </cell>
        </row>
        <row r="14236">
          <cell r="A14236">
            <v>192480</v>
          </cell>
          <cell r="H14236">
            <v>1080</v>
          </cell>
        </row>
        <row r="14237">
          <cell r="A14237">
            <v>192481</v>
          </cell>
          <cell r="H14237">
            <v>1800</v>
          </cell>
        </row>
        <row r="14238">
          <cell r="A14238">
            <v>192482</v>
          </cell>
          <cell r="H14238">
            <v>1080</v>
          </cell>
        </row>
        <row r="14239">
          <cell r="A14239">
            <v>192483</v>
          </cell>
          <cell r="H14239">
            <v>2100</v>
          </cell>
        </row>
        <row r="14240">
          <cell r="A14240">
            <v>192484</v>
          </cell>
          <cell r="H14240">
            <v>8400</v>
          </cell>
        </row>
        <row r="14241">
          <cell r="A14241">
            <v>500512</v>
          </cell>
          <cell r="H14241">
            <v>13600</v>
          </cell>
        </row>
        <row r="14242">
          <cell r="A14242">
            <v>500512</v>
          </cell>
          <cell r="H14242">
            <v>381</v>
          </cell>
        </row>
        <row r="14243">
          <cell r="A14243">
            <v>500538</v>
          </cell>
          <cell r="H14243">
            <v>66000</v>
          </cell>
        </row>
        <row r="14244">
          <cell r="A14244">
            <v>501871</v>
          </cell>
          <cell r="H14244">
            <v>4440</v>
          </cell>
        </row>
        <row r="14245">
          <cell r="A14245">
            <v>502047</v>
          </cell>
          <cell r="H14245">
            <v>9120</v>
          </cell>
        </row>
        <row r="14246">
          <cell r="A14246">
            <v>502576</v>
          </cell>
          <cell r="H14246">
            <v>4320</v>
          </cell>
        </row>
        <row r="14247">
          <cell r="A14247">
            <v>502576</v>
          </cell>
          <cell r="H14247">
            <v>136.06</v>
          </cell>
        </row>
        <row r="14248">
          <cell r="A14248">
            <v>502748</v>
          </cell>
          <cell r="H14248">
            <v>360</v>
          </cell>
        </row>
        <row r="14249">
          <cell r="A14249">
            <v>102140</v>
          </cell>
          <cell r="H14249">
            <v>1440</v>
          </cell>
        </row>
        <row r="14250">
          <cell r="A14250">
            <v>102140</v>
          </cell>
          <cell r="H14250">
            <v>378</v>
          </cell>
        </row>
        <row r="14251">
          <cell r="A14251">
            <v>102140</v>
          </cell>
          <cell r="H14251">
            <v>14400</v>
          </cell>
        </row>
        <row r="14252">
          <cell r="A14252">
            <v>190036</v>
          </cell>
          <cell r="H14252">
            <v>200</v>
          </cell>
        </row>
        <row r="14253">
          <cell r="A14253">
            <v>191535</v>
          </cell>
          <cell r="H14253">
            <v>943.5</v>
          </cell>
        </row>
        <row r="14254">
          <cell r="A14254">
            <v>191691</v>
          </cell>
          <cell r="H14254">
            <v>56</v>
          </cell>
        </row>
        <row r="14255">
          <cell r="A14255">
            <v>191691</v>
          </cell>
          <cell r="H14255">
            <v>240</v>
          </cell>
        </row>
        <row r="14256">
          <cell r="A14256">
            <v>191691</v>
          </cell>
          <cell r="H14256">
            <v>624</v>
          </cell>
        </row>
        <row r="14257">
          <cell r="A14257">
            <v>191691</v>
          </cell>
          <cell r="H14257">
            <v>72</v>
          </cell>
        </row>
        <row r="14258">
          <cell r="A14258">
            <v>191779</v>
          </cell>
          <cell r="H14258">
            <v>359</v>
          </cell>
        </row>
        <row r="14259">
          <cell r="A14259">
            <v>192288</v>
          </cell>
          <cell r="H14259">
            <v>100</v>
          </cell>
        </row>
        <row r="14260">
          <cell r="A14260">
            <v>192483</v>
          </cell>
          <cell r="H14260">
            <v>359</v>
          </cell>
        </row>
        <row r="14261">
          <cell r="A14261">
            <v>192485</v>
          </cell>
          <cell r="H14261">
            <v>76</v>
          </cell>
        </row>
        <row r="14262">
          <cell r="A14262">
            <v>192485</v>
          </cell>
          <cell r="H14262">
            <v>389</v>
          </cell>
        </row>
        <row r="14263">
          <cell r="A14263">
            <v>192485</v>
          </cell>
          <cell r="H14263">
            <v>600</v>
          </cell>
        </row>
        <row r="14264">
          <cell r="A14264">
            <v>500538</v>
          </cell>
          <cell r="H14264">
            <v>20</v>
          </cell>
        </row>
        <row r="14265">
          <cell r="A14265">
            <v>900271</v>
          </cell>
          <cell r="H14265">
            <v>3960</v>
          </cell>
        </row>
        <row r="14266">
          <cell r="A14266">
            <v>100080</v>
          </cell>
          <cell r="H14266">
            <v>378</v>
          </cell>
        </row>
        <row r="14267">
          <cell r="A14267">
            <v>100081</v>
          </cell>
          <cell r="H14267">
            <v>567</v>
          </cell>
        </row>
        <row r="14268">
          <cell r="A14268">
            <v>100128</v>
          </cell>
          <cell r="H14268">
            <v>1080</v>
          </cell>
        </row>
        <row r="14269">
          <cell r="A14269">
            <v>101554</v>
          </cell>
          <cell r="H14269">
            <v>1728</v>
          </cell>
        </row>
        <row r="14270">
          <cell r="A14270">
            <v>101606</v>
          </cell>
          <cell r="H14270">
            <v>4056</v>
          </cell>
        </row>
        <row r="14271">
          <cell r="A14271">
            <v>191119</v>
          </cell>
          <cell r="H14271">
            <v>4012.8</v>
          </cell>
        </row>
        <row r="14272">
          <cell r="A14272">
            <v>191769</v>
          </cell>
          <cell r="H14272">
            <v>1440</v>
          </cell>
        </row>
        <row r="14273">
          <cell r="A14273">
            <v>191816</v>
          </cell>
          <cell r="H14273">
            <v>1120</v>
          </cell>
        </row>
        <row r="14274">
          <cell r="A14274">
            <v>191965</v>
          </cell>
          <cell r="H14274">
            <v>5100</v>
          </cell>
        </row>
        <row r="14275">
          <cell r="A14275">
            <v>192208</v>
          </cell>
          <cell r="H14275">
            <v>1080</v>
          </cell>
        </row>
        <row r="14276">
          <cell r="A14276">
            <v>192481</v>
          </cell>
          <cell r="H14276">
            <v>189</v>
          </cell>
        </row>
        <row r="14277">
          <cell r="A14277">
            <v>192482</v>
          </cell>
          <cell r="H14277">
            <v>756</v>
          </cell>
        </row>
        <row r="14278">
          <cell r="A14278">
            <v>100838</v>
          </cell>
          <cell r="H14278">
            <v>10533.6</v>
          </cell>
        </row>
        <row r="14279">
          <cell r="A14279">
            <v>100907</v>
          </cell>
          <cell r="H14279">
            <v>720</v>
          </cell>
        </row>
        <row r="14280">
          <cell r="A14280">
            <v>101268</v>
          </cell>
          <cell r="H14280">
            <v>3300</v>
          </cell>
        </row>
        <row r="14281">
          <cell r="A14281">
            <v>102135</v>
          </cell>
          <cell r="H14281">
            <v>576</v>
          </cell>
        </row>
        <row r="14282">
          <cell r="A14282">
            <v>102135</v>
          </cell>
          <cell r="H14282">
            <v>5760</v>
          </cell>
        </row>
        <row r="14283">
          <cell r="A14283">
            <v>190269</v>
          </cell>
          <cell r="H14283">
            <v>306</v>
          </cell>
        </row>
        <row r="14284">
          <cell r="A14284">
            <v>190269</v>
          </cell>
          <cell r="H14284">
            <v>2860</v>
          </cell>
        </row>
        <row r="14285">
          <cell r="A14285">
            <v>190289</v>
          </cell>
          <cell r="H14285">
            <v>1564</v>
          </cell>
        </row>
        <row r="14286">
          <cell r="A14286">
            <v>190289</v>
          </cell>
          <cell r="H14286">
            <v>120</v>
          </cell>
        </row>
        <row r="14287">
          <cell r="A14287">
            <v>190289</v>
          </cell>
          <cell r="H14287">
            <v>113.78</v>
          </cell>
        </row>
        <row r="14288">
          <cell r="A14288">
            <v>190361</v>
          </cell>
          <cell r="H14288">
            <v>1261</v>
          </cell>
        </row>
        <row r="14289">
          <cell r="A14289">
            <v>191268</v>
          </cell>
          <cell r="H14289">
            <v>2220</v>
          </cell>
        </row>
        <row r="14290">
          <cell r="A14290">
            <v>191553</v>
          </cell>
          <cell r="H14290">
            <v>1332</v>
          </cell>
        </row>
        <row r="14291">
          <cell r="A14291">
            <v>191583</v>
          </cell>
          <cell r="H14291">
            <v>6660</v>
          </cell>
        </row>
        <row r="14292">
          <cell r="A14292">
            <v>191966</v>
          </cell>
          <cell r="H14292">
            <v>540</v>
          </cell>
        </row>
        <row r="14293">
          <cell r="A14293">
            <v>191966</v>
          </cell>
          <cell r="H14293">
            <v>165.52</v>
          </cell>
        </row>
        <row r="14294">
          <cell r="A14294">
            <v>500379</v>
          </cell>
          <cell r="H14294">
            <v>1500</v>
          </cell>
        </row>
        <row r="14295">
          <cell r="A14295">
            <v>502348</v>
          </cell>
          <cell r="H14295">
            <v>10500</v>
          </cell>
        </row>
        <row r="14296">
          <cell r="A14296">
            <v>502413</v>
          </cell>
          <cell r="H14296">
            <v>10200</v>
          </cell>
        </row>
        <row r="14297">
          <cell r="A14297">
            <v>502849</v>
          </cell>
          <cell r="H14297">
            <v>4560</v>
          </cell>
        </row>
        <row r="14298">
          <cell r="A14298">
            <v>502849</v>
          </cell>
          <cell r="H14298">
            <v>145</v>
          </cell>
        </row>
        <row r="14299">
          <cell r="A14299">
            <v>900067</v>
          </cell>
          <cell r="H14299">
            <v>756</v>
          </cell>
        </row>
        <row r="14300">
          <cell r="A14300">
            <v>900067</v>
          </cell>
          <cell r="H14300">
            <v>32696.18</v>
          </cell>
        </row>
        <row r="14301">
          <cell r="A14301">
            <v>900067</v>
          </cell>
          <cell r="H14301">
            <v>68.66</v>
          </cell>
        </row>
        <row r="14302">
          <cell r="A14302">
            <v>100036</v>
          </cell>
          <cell r="H14302">
            <v>8352</v>
          </cell>
        </row>
        <row r="14303">
          <cell r="A14303">
            <v>100129</v>
          </cell>
          <cell r="H14303">
            <v>4872</v>
          </cell>
        </row>
        <row r="14304">
          <cell r="A14304">
            <v>100129</v>
          </cell>
          <cell r="H14304">
            <v>3014.76</v>
          </cell>
        </row>
        <row r="14305">
          <cell r="A14305">
            <v>100129</v>
          </cell>
          <cell r="H14305">
            <v>4176</v>
          </cell>
        </row>
        <row r="14306">
          <cell r="A14306">
            <v>100129</v>
          </cell>
          <cell r="H14306">
            <v>2088</v>
          </cell>
        </row>
        <row r="14307">
          <cell r="A14307">
            <v>100129</v>
          </cell>
          <cell r="H14307">
            <v>5568</v>
          </cell>
        </row>
        <row r="14308">
          <cell r="A14308">
            <v>100145</v>
          </cell>
          <cell r="H14308">
            <v>1800</v>
          </cell>
        </row>
        <row r="14309">
          <cell r="A14309">
            <v>100719</v>
          </cell>
          <cell r="H14309">
            <v>3650</v>
          </cell>
        </row>
        <row r="14310">
          <cell r="A14310">
            <v>101217</v>
          </cell>
          <cell r="H14310">
            <v>5286.6</v>
          </cell>
        </row>
        <row r="14311">
          <cell r="A14311">
            <v>101373</v>
          </cell>
          <cell r="H14311">
            <v>100</v>
          </cell>
        </row>
        <row r="14312">
          <cell r="A14312">
            <v>101606</v>
          </cell>
          <cell r="H14312">
            <v>822.6</v>
          </cell>
        </row>
        <row r="14313">
          <cell r="A14313">
            <v>101606</v>
          </cell>
          <cell r="H14313">
            <v>1645.2</v>
          </cell>
        </row>
        <row r="14314">
          <cell r="A14314">
            <v>101956</v>
          </cell>
          <cell r="H14314">
            <v>4560</v>
          </cell>
        </row>
        <row r="14315">
          <cell r="A14315">
            <v>102134</v>
          </cell>
          <cell r="H14315">
            <v>300</v>
          </cell>
        </row>
        <row r="14316">
          <cell r="A14316">
            <v>102315</v>
          </cell>
          <cell r="H14316">
            <v>160</v>
          </cell>
        </row>
        <row r="14317">
          <cell r="A14317">
            <v>190121</v>
          </cell>
          <cell r="H14317">
            <v>3240</v>
          </cell>
        </row>
        <row r="14318">
          <cell r="A14318">
            <v>190121</v>
          </cell>
          <cell r="H14318">
            <v>1495.2</v>
          </cell>
        </row>
        <row r="14319">
          <cell r="A14319">
            <v>190331</v>
          </cell>
          <cell r="H14319">
            <v>498.4</v>
          </cell>
        </row>
        <row r="14320">
          <cell r="A14320">
            <v>190331</v>
          </cell>
          <cell r="H14320">
            <v>360</v>
          </cell>
        </row>
        <row r="14321">
          <cell r="A14321">
            <v>190366</v>
          </cell>
          <cell r="H14321">
            <v>561.41</v>
          </cell>
        </row>
        <row r="14322">
          <cell r="A14322">
            <v>190366</v>
          </cell>
          <cell r="H14322">
            <v>5331.55</v>
          </cell>
        </row>
        <row r="14323">
          <cell r="A14323">
            <v>190588</v>
          </cell>
          <cell r="H14323">
            <v>320</v>
          </cell>
        </row>
        <row r="14324">
          <cell r="A14324">
            <v>191591</v>
          </cell>
          <cell r="H14324">
            <v>950</v>
          </cell>
        </row>
        <row r="14325">
          <cell r="A14325">
            <v>191591</v>
          </cell>
          <cell r="H14325">
            <v>7136.4</v>
          </cell>
        </row>
        <row r="14326">
          <cell r="A14326">
            <v>191591</v>
          </cell>
          <cell r="H14326">
            <v>126</v>
          </cell>
        </row>
        <row r="14327">
          <cell r="A14327">
            <v>191872</v>
          </cell>
          <cell r="H14327">
            <v>8700</v>
          </cell>
        </row>
        <row r="14328">
          <cell r="A14328">
            <v>192095</v>
          </cell>
          <cell r="H14328">
            <v>17896</v>
          </cell>
        </row>
        <row r="14329">
          <cell r="A14329">
            <v>192486</v>
          </cell>
          <cell r="H14329">
            <v>612</v>
          </cell>
        </row>
        <row r="14330">
          <cell r="A14330">
            <v>192486</v>
          </cell>
          <cell r="H14330">
            <v>600</v>
          </cell>
        </row>
        <row r="14331">
          <cell r="A14331">
            <v>500345</v>
          </cell>
          <cell r="H14331">
            <v>378</v>
          </cell>
        </row>
        <row r="14332">
          <cell r="A14332">
            <v>502943</v>
          </cell>
          <cell r="H14332">
            <v>108</v>
          </cell>
        </row>
        <row r="14333">
          <cell r="A14333">
            <v>502943</v>
          </cell>
          <cell r="H14333">
            <v>1170</v>
          </cell>
        </row>
        <row r="14334">
          <cell r="A14334">
            <v>100145</v>
          </cell>
          <cell r="H14334">
            <v>11760</v>
          </cell>
        </row>
        <row r="14335">
          <cell r="A14335">
            <v>100166</v>
          </cell>
          <cell r="H14335">
            <v>3210</v>
          </cell>
        </row>
        <row r="14336">
          <cell r="A14336">
            <v>100900</v>
          </cell>
          <cell r="H14336">
            <v>630</v>
          </cell>
        </row>
        <row r="14337">
          <cell r="A14337">
            <v>101422</v>
          </cell>
          <cell r="H14337">
            <v>782</v>
          </cell>
        </row>
        <row r="14338">
          <cell r="A14338">
            <v>101422</v>
          </cell>
          <cell r="H14338">
            <v>748</v>
          </cell>
        </row>
        <row r="14339">
          <cell r="A14339">
            <v>101426</v>
          </cell>
          <cell r="H14339">
            <v>782</v>
          </cell>
        </row>
        <row r="14340">
          <cell r="A14340">
            <v>102314</v>
          </cell>
          <cell r="H14340">
            <v>216</v>
          </cell>
        </row>
        <row r="14341">
          <cell r="A14341">
            <v>102314</v>
          </cell>
          <cell r="H14341">
            <v>2160</v>
          </cell>
        </row>
        <row r="14342">
          <cell r="A14342">
            <v>102362</v>
          </cell>
          <cell r="H14342">
            <v>742</v>
          </cell>
        </row>
        <row r="14343">
          <cell r="A14343">
            <v>102447</v>
          </cell>
          <cell r="H14343">
            <v>379.12</v>
          </cell>
        </row>
        <row r="14344">
          <cell r="A14344">
            <v>190552</v>
          </cell>
          <cell r="H14344">
            <v>2327.84</v>
          </cell>
        </row>
        <row r="14345">
          <cell r="A14345">
            <v>102625</v>
          </cell>
          <cell r="H14345">
            <v>5568</v>
          </cell>
        </row>
        <row r="14346">
          <cell r="A14346">
            <v>191098</v>
          </cell>
          <cell r="H14346">
            <v>524</v>
          </cell>
        </row>
        <row r="14347">
          <cell r="A14347">
            <v>191432</v>
          </cell>
          <cell r="H14347">
            <v>720</v>
          </cell>
        </row>
        <row r="14348">
          <cell r="A14348">
            <v>191438</v>
          </cell>
          <cell r="H14348">
            <v>1860.12</v>
          </cell>
        </row>
        <row r="14349">
          <cell r="A14349">
            <v>191438</v>
          </cell>
          <cell r="H14349">
            <v>718</v>
          </cell>
        </row>
        <row r="14350">
          <cell r="A14350">
            <v>191644</v>
          </cell>
          <cell r="H14350">
            <v>9000</v>
          </cell>
        </row>
        <row r="14351">
          <cell r="A14351">
            <v>192144</v>
          </cell>
          <cell r="H14351">
            <v>8430</v>
          </cell>
        </row>
        <row r="14352">
          <cell r="A14352">
            <v>192302</v>
          </cell>
          <cell r="H14352">
            <v>4740</v>
          </cell>
        </row>
        <row r="14353">
          <cell r="A14353">
            <v>192477</v>
          </cell>
          <cell r="H14353">
            <v>809</v>
          </cell>
        </row>
        <row r="14354">
          <cell r="A14354">
            <v>192489</v>
          </cell>
          <cell r="H14354">
            <v>600</v>
          </cell>
        </row>
        <row r="14355">
          <cell r="A14355">
            <v>192490</v>
          </cell>
          <cell r="H14355">
            <v>12310.2</v>
          </cell>
        </row>
        <row r="14356">
          <cell r="A14356">
            <v>192490</v>
          </cell>
          <cell r="H14356">
            <v>359</v>
          </cell>
        </row>
        <row r="14357">
          <cell r="A14357">
            <v>200450</v>
          </cell>
          <cell r="H14357">
            <v>160</v>
          </cell>
        </row>
        <row r="14358">
          <cell r="A14358">
            <v>502947</v>
          </cell>
          <cell r="H14358">
            <v>4830</v>
          </cell>
        </row>
        <row r="14359">
          <cell r="A14359">
            <v>100129</v>
          </cell>
          <cell r="H14359">
            <v>7656</v>
          </cell>
        </row>
        <row r="14360">
          <cell r="A14360">
            <v>100129</v>
          </cell>
          <cell r="H14360">
            <v>2784</v>
          </cell>
        </row>
        <row r="14361">
          <cell r="A14361">
            <v>100862</v>
          </cell>
          <cell r="H14361">
            <v>14137.2</v>
          </cell>
        </row>
        <row r="14362">
          <cell r="A14362">
            <v>101555</v>
          </cell>
          <cell r="H14362">
            <v>4890</v>
          </cell>
        </row>
        <row r="14363">
          <cell r="A14363">
            <v>102530</v>
          </cell>
          <cell r="H14363">
            <v>1795</v>
          </cell>
        </row>
        <row r="14364">
          <cell r="A14364">
            <v>190559</v>
          </cell>
          <cell r="H14364">
            <v>3000</v>
          </cell>
        </row>
        <row r="14365">
          <cell r="A14365">
            <v>190559</v>
          </cell>
          <cell r="H14365">
            <v>3000</v>
          </cell>
        </row>
        <row r="14366">
          <cell r="A14366">
            <v>191593</v>
          </cell>
          <cell r="H14366">
            <v>23760</v>
          </cell>
        </row>
        <row r="14367">
          <cell r="A14367">
            <v>191816</v>
          </cell>
          <cell r="H14367">
            <v>560</v>
          </cell>
        </row>
        <row r="14368">
          <cell r="A14368">
            <v>501306</v>
          </cell>
          <cell r="H14368">
            <v>11100</v>
          </cell>
        </row>
        <row r="14369">
          <cell r="A14369">
            <v>502572</v>
          </cell>
          <cell r="H14369">
            <v>234</v>
          </cell>
        </row>
        <row r="14370">
          <cell r="A14370">
            <v>900227</v>
          </cell>
          <cell r="H14370">
            <v>1259.28</v>
          </cell>
        </row>
        <row r="14371">
          <cell r="A14371">
            <v>900291</v>
          </cell>
          <cell r="H14371">
            <v>3648</v>
          </cell>
        </row>
        <row r="14372">
          <cell r="A14372">
            <v>100128</v>
          </cell>
          <cell r="H14372">
            <v>4500</v>
          </cell>
        </row>
        <row r="14373">
          <cell r="A14373">
            <v>100129</v>
          </cell>
          <cell r="H14373">
            <v>2784</v>
          </cell>
        </row>
        <row r="14374">
          <cell r="A14374">
            <v>100143</v>
          </cell>
          <cell r="H14374">
            <v>840</v>
          </cell>
        </row>
        <row r="14375">
          <cell r="A14375">
            <v>100925</v>
          </cell>
          <cell r="H14375">
            <v>3600</v>
          </cell>
        </row>
        <row r="14376">
          <cell r="A14376">
            <v>101656</v>
          </cell>
          <cell r="H14376">
            <v>1080</v>
          </cell>
        </row>
        <row r="14377">
          <cell r="A14377">
            <v>101656</v>
          </cell>
          <cell r="H14377">
            <v>1200</v>
          </cell>
        </row>
        <row r="14378">
          <cell r="A14378">
            <v>102313</v>
          </cell>
          <cell r="H14378">
            <v>4680</v>
          </cell>
        </row>
        <row r="14379">
          <cell r="A14379">
            <v>102313</v>
          </cell>
          <cell r="H14379">
            <v>3240</v>
          </cell>
        </row>
        <row r="14380">
          <cell r="A14380">
            <v>102313</v>
          </cell>
          <cell r="H14380">
            <v>468</v>
          </cell>
        </row>
        <row r="14381">
          <cell r="A14381">
            <v>102313</v>
          </cell>
          <cell r="H14381">
            <v>324</v>
          </cell>
        </row>
        <row r="14382">
          <cell r="A14382">
            <v>190204</v>
          </cell>
          <cell r="H14382">
            <v>2304</v>
          </cell>
        </row>
        <row r="14383">
          <cell r="A14383">
            <v>190204</v>
          </cell>
          <cell r="H14383">
            <v>190</v>
          </cell>
        </row>
        <row r="14384">
          <cell r="A14384">
            <v>190264</v>
          </cell>
          <cell r="H14384">
            <v>13650</v>
          </cell>
        </row>
        <row r="14385">
          <cell r="A14385">
            <v>190588</v>
          </cell>
          <cell r="H14385">
            <v>1520</v>
          </cell>
        </row>
        <row r="14386">
          <cell r="A14386">
            <v>191004</v>
          </cell>
          <cell r="H14386">
            <v>1395.6</v>
          </cell>
        </row>
        <row r="14387">
          <cell r="A14387">
            <v>191422</v>
          </cell>
          <cell r="H14387">
            <v>378</v>
          </cell>
        </row>
        <row r="14388">
          <cell r="A14388">
            <v>191718</v>
          </cell>
          <cell r="H14388">
            <v>200</v>
          </cell>
        </row>
        <row r="14389">
          <cell r="A14389">
            <v>191747</v>
          </cell>
          <cell r="H14389">
            <v>290.58999999999997</v>
          </cell>
        </row>
        <row r="14390">
          <cell r="A14390">
            <v>191967</v>
          </cell>
          <cell r="H14390">
            <v>9000</v>
          </cell>
        </row>
        <row r="14391">
          <cell r="A14391">
            <v>191967</v>
          </cell>
          <cell r="H14391">
            <v>123.1</v>
          </cell>
        </row>
        <row r="14392">
          <cell r="A14392">
            <v>192236</v>
          </cell>
          <cell r="H14392">
            <v>210</v>
          </cell>
        </row>
        <row r="14393">
          <cell r="A14393">
            <v>192236</v>
          </cell>
          <cell r="H14393">
            <v>210</v>
          </cell>
        </row>
        <row r="14394">
          <cell r="A14394">
            <v>192236</v>
          </cell>
          <cell r="H14394">
            <v>315</v>
          </cell>
        </row>
        <row r="14395">
          <cell r="A14395">
            <v>192236</v>
          </cell>
          <cell r="H14395">
            <v>105</v>
          </cell>
        </row>
        <row r="14396">
          <cell r="A14396">
            <v>192236</v>
          </cell>
          <cell r="H14396">
            <v>105</v>
          </cell>
        </row>
        <row r="14397">
          <cell r="A14397">
            <v>192236</v>
          </cell>
          <cell r="H14397">
            <v>210</v>
          </cell>
        </row>
        <row r="14398">
          <cell r="A14398">
            <v>192493</v>
          </cell>
          <cell r="H14398">
            <v>600</v>
          </cell>
        </row>
        <row r="14399">
          <cell r="A14399">
            <v>200450</v>
          </cell>
          <cell r="H14399">
            <v>877.2</v>
          </cell>
        </row>
        <row r="14400">
          <cell r="A14400">
            <v>200450</v>
          </cell>
          <cell r="H14400">
            <v>22365</v>
          </cell>
        </row>
        <row r="14401">
          <cell r="A14401">
            <v>500743</v>
          </cell>
          <cell r="H14401">
            <v>1262.9100000000001</v>
          </cell>
        </row>
        <row r="14402">
          <cell r="A14402">
            <v>500743</v>
          </cell>
          <cell r="H14402">
            <v>910.47</v>
          </cell>
        </row>
        <row r="14403">
          <cell r="A14403">
            <v>500743</v>
          </cell>
          <cell r="H14403">
            <v>646.14</v>
          </cell>
        </row>
        <row r="14404">
          <cell r="A14404">
            <v>500743</v>
          </cell>
          <cell r="H14404">
            <v>88.11</v>
          </cell>
        </row>
        <row r="14405">
          <cell r="A14405">
            <v>502947</v>
          </cell>
          <cell r="H14405">
            <v>2520</v>
          </cell>
        </row>
        <row r="14406">
          <cell r="A14406">
            <v>502947</v>
          </cell>
          <cell r="H14406">
            <v>3570</v>
          </cell>
        </row>
        <row r="14407">
          <cell r="A14407">
            <v>100033</v>
          </cell>
          <cell r="H14407">
            <v>390</v>
          </cell>
        </row>
        <row r="14408">
          <cell r="A14408">
            <v>100033</v>
          </cell>
          <cell r="H14408">
            <v>36</v>
          </cell>
        </row>
        <row r="14409">
          <cell r="A14409">
            <v>100129</v>
          </cell>
          <cell r="H14409">
            <v>6264</v>
          </cell>
        </row>
        <row r="14410">
          <cell r="A14410">
            <v>100129</v>
          </cell>
          <cell r="H14410">
            <v>1392</v>
          </cell>
        </row>
        <row r="14411">
          <cell r="A14411">
            <v>100129</v>
          </cell>
          <cell r="H14411">
            <v>2784</v>
          </cell>
        </row>
        <row r="14412">
          <cell r="A14412">
            <v>100129</v>
          </cell>
          <cell r="H14412">
            <v>4872</v>
          </cell>
        </row>
        <row r="14413">
          <cell r="A14413">
            <v>100129</v>
          </cell>
          <cell r="H14413">
            <v>5568</v>
          </cell>
        </row>
        <row r="14414">
          <cell r="A14414">
            <v>100129</v>
          </cell>
          <cell r="H14414">
            <v>2088</v>
          </cell>
        </row>
        <row r="14415">
          <cell r="A14415">
            <v>100129</v>
          </cell>
          <cell r="H14415">
            <v>1392</v>
          </cell>
        </row>
        <row r="14416">
          <cell r="A14416">
            <v>100129</v>
          </cell>
          <cell r="H14416">
            <v>2784</v>
          </cell>
        </row>
        <row r="14417">
          <cell r="A14417">
            <v>100129</v>
          </cell>
          <cell r="H14417">
            <v>2088</v>
          </cell>
        </row>
        <row r="14418">
          <cell r="A14418">
            <v>100129</v>
          </cell>
          <cell r="H14418">
            <v>696</v>
          </cell>
        </row>
        <row r="14419">
          <cell r="A14419">
            <v>100129</v>
          </cell>
          <cell r="H14419">
            <v>2088</v>
          </cell>
        </row>
        <row r="14420">
          <cell r="A14420">
            <v>100129</v>
          </cell>
          <cell r="H14420">
            <v>4872</v>
          </cell>
        </row>
        <row r="14421">
          <cell r="A14421">
            <v>100129</v>
          </cell>
          <cell r="H14421">
            <v>2784</v>
          </cell>
        </row>
        <row r="14422">
          <cell r="A14422">
            <v>100129</v>
          </cell>
          <cell r="H14422">
            <v>2088</v>
          </cell>
        </row>
        <row r="14423">
          <cell r="A14423">
            <v>100129</v>
          </cell>
          <cell r="H14423">
            <v>2088</v>
          </cell>
        </row>
        <row r="14424">
          <cell r="A14424">
            <v>101680</v>
          </cell>
          <cell r="H14424">
            <v>189</v>
          </cell>
        </row>
        <row r="14425">
          <cell r="A14425">
            <v>101680</v>
          </cell>
          <cell r="H14425">
            <v>189</v>
          </cell>
        </row>
        <row r="14426">
          <cell r="A14426">
            <v>101845</v>
          </cell>
          <cell r="H14426">
            <v>2700</v>
          </cell>
        </row>
        <row r="14427">
          <cell r="A14427">
            <v>101884</v>
          </cell>
          <cell r="H14427">
            <v>1680</v>
          </cell>
        </row>
        <row r="14428">
          <cell r="A14428">
            <v>102143</v>
          </cell>
          <cell r="H14428">
            <v>718</v>
          </cell>
        </row>
        <row r="14429">
          <cell r="A14429">
            <v>102182</v>
          </cell>
          <cell r="H14429">
            <v>715</v>
          </cell>
        </row>
        <row r="14430">
          <cell r="A14430">
            <v>190059</v>
          </cell>
          <cell r="H14430">
            <v>726.04</v>
          </cell>
        </row>
        <row r="14431">
          <cell r="A14431">
            <v>190059</v>
          </cell>
          <cell r="H14431">
            <v>584.79999999999995</v>
          </cell>
        </row>
        <row r="14432">
          <cell r="A14432">
            <v>190059</v>
          </cell>
          <cell r="H14432">
            <v>400</v>
          </cell>
        </row>
        <row r="14433">
          <cell r="A14433">
            <v>190059</v>
          </cell>
          <cell r="H14433">
            <v>368.12</v>
          </cell>
        </row>
        <row r="14434">
          <cell r="A14434">
            <v>190419</v>
          </cell>
          <cell r="H14434">
            <v>4062.5</v>
          </cell>
        </row>
        <row r="14435">
          <cell r="A14435">
            <v>190419</v>
          </cell>
          <cell r="H14435">
            <v>5543</v>
          </cell>
        </row>
        <row r="14436">
          <cell r="A14436">
            <v>191127</v>
          </cell>
          <cell r="H14436">
            <v>2508</v>
          </cell>
        </row>
        <row r="14437">
          <cell r="A14437">
            <v>191553</v>
          </cell>
          <cell r="H14437">
            <v>8880</v>
          </cell>
        </row>
        <row r="14438">
          <cell r="A14438">
            <v>191846</v>
          </cell>
          <cell r="H14438">
            <v>1980</v>
          </cell>
        </row>
        <row r="14439">
          <cell r="A14439">
            <v>191881</v>
          </cell>
          <cell r="H14439">
            <v>2088</v>
          </cell>
        </row>
        <row r="14440">
          <cell r="A14440">
            <v>192092</v>
          </cell>
          <cell r="H14440">
            <v>111.66</v>
          </cell>
        </row>
        <row r="14441">
          <cell r="A14441">
            <v>192112</v>
          </cell>
          <cell r="H14441">
            <v>1600</v>
          </cell>
        </row>
        <row r="14442">
          <cell r="A14442">
            <v>192212</v>
          </cell>
          <cell r="H14442">
            <v>4779.84</v>
          </cell>
        </row>
        <row r="14443">
          <cell r="A14443">
            <v>501059</v>
          </cell>
          <cell r="H14443">
            <v>6720</v>
          </cell>
        </row>
        <row r="14444">
          <cell r="A14444">
            <v>502078</v>
          </cell>
          <cell r="H14444">
            <v>13056</v>
          </cell>
        </row>
        <row r="14445">
          <cell r="A14445">
            <v>800069</v>
          </cell>
          <cell r="H14445">
            <v>616.77</v>
          </cell>
        </row>
        <row r="14446">
          <cell r="A14446">
            <v>800069</v>
          </cell>
          <cell r="H14446">
            <v>1791.57</v>
          </cell>
        </row>
        <row r="14447">
          <cell r="A14447">
            <v>800069</v>
          </cell>
          <cell r="H14447">
            <v>1732.83</v>
          </cell>
        </row>
        <row r="14448">
          <cell r="A14448">
            <v>800069</v>
          </cell>
          <cell r="H14448">
            <v>205.59</v>
          </cell>
        </row>
        <row r="14449">
          <cell r="A14449">
            <v>900039</v>
          </cell>
          <cell r="H14449">
            <v>1762.2</v>
          </cell>
        </row>
        <row r="14450">
          <cell r="A14450">
            <v>100949</v>
          </cell>
          <cell r="H14450">
            <v>11255.28</v>
          </cell>
        </row>
        <row r="14451">
          <cell r="A14451">
            <v>101423</v>
          </cell>
          <cell r="H14451">
            <v>1890</v>
          </cell>
        </row>
        <row r="14452">
          <cell r="A14452">
            <v>102427</v>
          </cell>
          <cell r="H14452">
            <v>40221.85</v>
          </cell>
        </row>
        <row r="14453">
          <cell r="A14453">
            <v>102427</v>
          </cell>
          <cell r="H14453">
            <v>3402.76</v>
          </cell>
        </row>
        <row r="14454">
          <cell r="A14454">
            <v>102464</v>
          </cell>
          <cell r="H14454">
            <v>189</v>
          </cell>
        </row>
        <row r="14455">
          <cell r="A14455">
            <v>102520</v>
          </cell>
          <cell r="H14455">
            <v>359</v>
          </cell>
        </row>
        <row r="14456">
          <cell r="A14456">
            <v>191215</v>
          </cell>
          <cell r="H14456">
            <v>28215</v>
          </cell>
        </row>
        <row r="14457">
          <cell r="A14457">
            <v>500144</v>
          </cell>
          <cell r="H14457">
            <v>359</v>
          </cell>
        </row>
        <row r="14458">
          <cell r="A14458">
            <v>102010</v>
          </cell>
          <cell r="H14458">
            <v>3840</v>
          </cell>
        </row>
        <row r="14459">
          <cell r="A14459">
            <v>102447</v>
          </cell>
          <cell r="H14459">
            <v>1326.92</v>
          </cell>
        </row>
        <row r="14460">
          <cell r="A14460">
            <v>192492</v>
          </cell>
          <cell r="H14460">
            <v>5400</v>
          </cell>
        </row>
        <row r="14461">
          <cell r="A14461">
            <v>192492</v>
          </cell>
          <cell r="H14461">
            <v>359</v>
          </cell>
        </row>
        <row r="14462">
          <cell r="A14462">
            <v>201122</v>
          </cell>
          <cell r="H14462">
            <v>396</v>
          </cell>
        </row>
        <row r="14463">
          <cell r="A14463">
            <v>201274</v>
          </cell>
          <cell r="H14463">
            <v>1048</v>
          </cell>
        </row>
        <row r="14464">
          <cell r="A14464">
            <v>201274</v>
          </cell>
          <cell r="H14464">
            <v>57</v>
          </cell>
        </row>
        <row r="14465">
          <cell r="A14465">
            <v>201274</v>
          </cell>
          <cell r="H14465">
            <v>85</v>
          </cell>
        </row>
        <row r="14466">
          <cell r="A14466">
            <v>201274</v>
          </cell>
          <cell r="H14466">
            <v>11659</v>
          </cell>
        </row>
        <row r="14467">
          <cell r="A14467">
            <v>201274</v>
          </cell>
          <cell r="H14467">
            <v>655</v>
          </cell>
        </row>
        <row r="14468">
          <cell r="A14468">
            <v>201274</v>
          </cell>
          <cell r="H14468">
            <v>5174.5</v>
          </cell>
        </row>
        <row r="14469">
          <cell r="A14469">
            <v>201274</v>
          </cell>
          <cell r="H14469">
            <v>52</v>
          </cell>
        </row>
        <row r="14470">
          <cell r="A14470">
            <v>201274</v>
          </cell>
          <cell r="H14470">
            <v>786</v>
          </cell>
        </row>
        <row r="14471">
          <cell r="A14471">
            <v>201274</v>
          </cell>
          <cell r="H14471">
            <v>138</v>
          </cell>
        </row>
        <row r="14472">
          <cell r="A14472">
            <v>201274</v>
          </cell>
          <cell r="H14472">
            <v>65.5</v>
          </cell>
        </row>
        <row r="14473">
          <cell r="A14473">
            <v>201274</v>
          </cell>
          <cell r="H14473">
            <v>1048</v>
          </cell>
        </row>
        <row r="14474">
          <cell r="A14474">
            <v>500144</v>
          </cell>
          <cell r="H14474">
            <v>4368</v>
          </cell>
        </row>
        <row r="14475">
          <cell r="A14475">
            <v>500144</v>
          </cell>
          <cell r="H14475">
            <v>272.38</v>
          </cell>
        </row>
        <row r="14476">
          <cell r="A14476">
            <v>900233</v>
          </cell>
          <cell r="H14476">
            <v>389</v>
          </cell>
        </row>
        <row r="14477">
          <cell r="A14477">
            <v>900333</v>
          </cell>
          <cell r="H14477">
            <v>1879.68</v>
          </cell>
        </row>
        <row r="14478">
          <cell r="A14478">
            <v>100078</v>
          </cell>
          <cell r="H14478">
            <v>7645</v>
          </cell>
        </row>
        <row r="14479">
          <cell r="A14479">
            <v>100631</v>
          </cell>
          <cell r="H14479">
            <v>6600</v>
          </cell>
        </row>
        <row r="14480">
          <cell r="A14480">
            <v>100667</v>
          </cell>
          <cell r="H14480">
            <v>31680</v>
          </cell>
        </row>
        <row r="14481">
          <cell r="A14481">
            <v>100667</v>
          </cell>
          <cell r="H14481">
            <v>3780</v>
          </cell>
        </row>
        <row r="14482">
          <cell r="A14482">
            <v>100907</v>
          </cell>
          <cell r="H14482">
            <v>2280</v>
          </cell>
        </row>
        <row r="14483">
          <cell r="A14483">
            <v>101218</v>
          </cell>
          <cell r="H14483">
            <v>74.5</v>
          </cell>
        </row>
        <row r="14484">
          <cell r="A14484">
            <v>101218</v>
          </cell>
          <cell r="H14484">
            <v>3864.5</v>
          </cell>
        </row>
        <row r="14485">
          <cell r="A14485">
            <v>101221</v>
          </cell>
          <cell r="H14485">
            <v>80</v>
          </cell>
        </row>
        <row r="14486">
          <cell r="A14486">
            <v>101221</v>
          </cell>
          <cell r="H14486">
            <v>1441</v>
          </cell>
        </row>
        <row r="14487">
          <cell r="A14487">
            <v>101529</v>
          </cell>
          <cell r="H14487">
            <v>1212</v>
          </cell>
        </row>
        <row r="14488">
          <cell r="A14488">
            <v>101529</v>
          </cell>
          <cell r="H14488">
            <v>58.66</v>
          </cell>
        </row>
        <row r="14489">
          <cell r="A14489">
            <v>102463</v>
          </cell>
          <cell r="H14489">
            <v>3570</v>
          </cell>
        </row>
        <row r="14490">
          <cell r="A14490">
            <v>102464</v>
          </cell>
          <cell r="H14490">
            <v>5460</v>
          </cell>
        </row>
        <row r="14491">
          <cell r="A14491">
            <v>102464</v>
          </cell>
          <cell r="H14491">
            <v>532.69000000000005</v>
          </cell>
        </row>
        <row r="14492">
          <cell r="A14492">
            <v>102520</v>
          </cell>
          <cell r="H14492">
            <v>540</v>
          </cell>
        </row>
        <row r="14493">
          <cell r="A14493">
            <v>190281</v>
          </cell>
          <cell r="H14493">
            <v>120</v>
          </cell>
        </row>
        <row r="14494">
          <cell r="A14494">
            <v>190552</v>
          </cell>
          <cell r="H14494">
            <v>11325.6</v>
          </cell>
        </row>
        <row r="14495">
          <cell r="A14495">
            <v>190710</v>
          </cell>
          <cell r="H14495">
            <v>192</v>
          </cell>
        </row>
        <row r="14496">
          <cell r="A14496">
            <v>191060</v>
          </cell>
          <cell r="H14496">
            <v>1440</v>
          </cell>
        </row>
        <row r="14497">
          <cell r="A14497">
            <v>191060</v>
          </cell>
          <cell r="H14497">
            <v>57.12</v>
          </cell>
        </row>
        <row r="14498">
          <cell r="A14498">
            <v>191591</v>
          </cell>
          <cell r="H14498">
            <v>1250</v>
          </cell>
        </row>
        <row r="14499">
          <cell r="A14499">
            <v>191591</v>
          </cell>
          <cell r="H14499">
            <v>122</v>
          </cell>
        </row>
        <row r="14500">
          <cell r="A14500">
            <v>191645</v>
          </cell>
          <cell r="H14500">
            <v>9587.5</v>
          </cell>
        </row>
        <row r="14501">
          <cell r="A14501">
            <v>191822</v>
          </cell>
          <cell r="H14501">
            <v>12350</v>
          </cell>
        </row>
        <row r="14502">
          <cell r="A14502">
            <v>192137</v>
          </cell>
          <cell r="H14502">
            <v>754.66</v>
          </cell>
        </row>
        <row r="14503">
          <cell r="A14503">
            <v>192137</v>
          </cell>
          <cell r="H14503">
            <v>264.66000000000003</v>
          </cell>
        </row>
        <row r="14504">
          <cell r="A14504">
            <v>192137</v>
          </cell>
          <cell r="H14504">
            <v>204.66</v>
          </cell>
        </row>
        <row r="14505">
          <cell r="A14505">
            <v>192150</v>
          </cell>
          <cell r="H14505">
            <v>1550</v>
          </cell>
        </row>
        <row r="14506">
          <cell r="A14506">
            <v>192193</v>
          </cell>
          <cell r="H14506">
            <v>66.47</v>
          </cell>
        </row>
        <row r="14507">
          <cell r="A14507">
            <v>192193</v>
          </cell>
          <cell r="H14507">
            <v>285</v>
          </cell>
        </row>
        <row r="14508">
          <cell r="A14508">
            <v>192193</v>
          </cell>
          <cell r="H14508">
            <v>375</v>
          </cell>
        </row>
        <row r="14509">
          <cell r="A14509">
            <v>192214</v>
          </cell>
          <cell r="H14509">
            <v>1470.72</v>
          </cell>
        </row>
        <row r="14510">
          <cell r="A14510">
            <v>192467</v>
          </cell>
          <cell r="H14510">
            <v>1440</v>
          </cell>
        </row>
        <row r="14511">
          <cell r="A14511">
            <v>192467</v>
          </cell>
          <cell r="H14511">
            <v>359</v>
          </cell>
        </row>
        <row r="14512">
          <cell r="A14512">
            <v>500082</v>
          </cell>
          <cell r="H14512">
            <v>2565</v>
          </cell>
        </row>
        <row r="14513">
          <cell r="A14513">
            <v>500746</v>
          </cell>
          <cell r="H14513">
            <v>7598</v>
          </cell>
        </row>
        <row r="14514">
          <cell r="A14514">
            <v>500746</v>
          </cell>
          <cell r="H14514">
            <v>46</v>
          </cell>
        </row>
        <row r="14515">
          <cell r="A14515">
            <v>500949</v>
          </cell>
          <cell r="H14515">
            <v>5051.6400000000003</v>
          </cell>
        </row>
        <row r="14516">
          <cell r="A14516">
            <v>501060</v>
          </cell>
          <cell r="H14516">
            <v>8820</v>
          </cell>
        </row>
        <row r="14517">
          <cell r="A14517">
            <v>501285</v>
          </cell>
          <cell r="H14517">
            <v>4560</v>
          </cell>
        </row>
        <row r="14518">
          <cell r="A14518">
            <v>502065</v>
          </cell>
          <cell r="H14518">
            <v>18702</v>
          </cell>
        </row>
        <row r="14519">
          <cell r="A14519">
            <v>502065</v>
          </cell>
          <cell r="H14519">
            <v>18702</v>
          </cell>
        </row>
        <row r="14520">
          <cell r="A14520">
            <v>800231</v>
          </cell>
          <cell r="H14520">
            <v>15606</v>
          </cell>
        </row>
        <row r="14521">
          <cell r="A14521">
            <v>900179</v>
          </cell>
          <cell r="H14521">
            <v>1800</v>
          </cell>
        </row>
        <row r="14522">
          <cell r="A14522">
            <v>900179</v>
          </cell>
          <cell r="H14522">
            <v>1620</v>
          </cell>
        </row>
        <row r="14523">
          <cell r="A14523">
            <v>900233</v>
          </cell>
          <cell r="H14523">
            <v>4320</v>
          </cell>
        </row>
        <row r="14524">
          <cell r="A14524">
            <v>900328</v>
          </cell>
          <cell r="H14524">
            <v>165.58</v>
          </cell>
        </row>
        <row r="14525">
          <cell r="A14525">
            <v>900328</v>
          </cell>
          <cell r="H14525">
            <v>8208</v>
          </cell>
        </row>
        <row r="14526">
          <cell r="A14526">
            <v>100071</v>
          </cell>
          <cell r="H14526">
            <v>5427</v>
          </cell>
        </row>
        <row r="14527">
          <cell r="A14527">
            <v>100129</v>
          </cell>
          <cell r="H14527">
            <v>58</v>
          </cell>
        </row>
        <row r="14528">
          <cell r="A14528">
            <v>100402</v>
          </cell>
          <cell r="H14528">
            <v>3960</v>
          </cell>
        </row>
        <row r="14529">
          <cell r="A14529">
            <v>100935</v>
          </cell>
          <cell r="H14529">
            <v>7837.5</v>
          </cell>
        </row>
        <row r="14530">
          <cell r="A14530">
            <v>100936</v>
          </cell>
          <cell r="H14530">
            <v>7837.5</v>
          </cell>
        </row>
        <row r="14531">
          <cell r="A14531">
            <v>100939</v>
          </cell>
          <cell r="H14531">
            <v>17242.5</v>
          </cell>
        </row>
        <row r="14532">
          <cell r="A14532">
            <v>101063</v>
          </cell>
          <cell r="H14532">
            <v>7837.5</v>
          </cell>
        </row>
        <row r="14533">
          <cell r="A14533">
            <v>101422</v>
          </cell>
          <cell r="H14533">
            <v>1500</v>
          </cell>
        </row>
        <row r="14534">
          <cell r="A14534">
            <v>101488</v>
          </cell>
          <cell r="H14534">
            <v>2335.5</v>
          </cell>
        </row>
        <row r="14535">
          <cell r="A14535">
            <v>102480</v>
          </cell>
          <cell r="H14535">
            <v>35424</v>
          </cell>
        </row>
        <row r="14536">
          <cell r="A14536">
            <v>190204</v>
          </cell>
          <cell r="H14536">
            <v>960</v>
          </cell>
        </row>
        <row r="14537">
          <cell r="A14537">
            <v>190999</v>
          </cell>
          <cell r="H14537">
            <v>1680</v>
          </cell>
        </row>
        <row r="14538">
          <cell r="A14538">
            <v>191216</v>
          </cell>
          <cell r="H14538">
            <v>20377.5</v>
          </cell>
        </row>
        <row r="14539">
          <cell r="A14539">
            <v>191219</v>
          </cell>
          <cell r="H14539">
            <v>7837.5</v>
          </cell>
        </row>
        <row r="14540">
          <cell r="A14540">
            <v>191594</v>
          </cell>
          <cell r="H14540">
            <v>4565</v>
          </cell>
        </row>
        <row r="14541">
          <cell r="A14541">
            <v>191688</v>
          </cell>
          <cell r="H14541">
            <v>15675</v>
          </cell>
        </row>
        <row r="14542">
          <cell r="A14542">
            <v>191776</v>
          </cell>
          <cell r="H14542">
            <v>3135</v>
          </cell>
        </row>
        <row r="14543">
          <cell r="A14543">
            <v>192293</v>
          </cell>
          <cell r="H14543">
            <v>11444.4</v>
          </cell>
        </row>
        <row r="14544">
          <cell r="A14544">
            <v>192293</v>
          </cell>
          <cell r="H14544">
            <v>389</v>
          </cell>
        </row>
        <row r="14545">
          <cell r="A14545">
            <v>192315</v>
          </cell>
          <cell r="H14545">
            <v>4702.5</v>
          </cell>
        </row>
        <row r="14546">
          <cell r="A14546">
            <v>200450</v>
          </cell>
          <cell r="H14546">
            <v>1169.5999999999999</v>
          </cell>
        </row>
        <row r="14547">
          <cell r="A14547">
            <v>200450</v>
          </cell>
          <cell r="H14547">
            <v>15855</v>
          </cell>
        </row>
        <row r="14548">
          <cell r="A14548">
            <v>502454</v>
          </cell>
          <cell r="H14548">
            <v>20377.5</v>
          </cell>
        </row>
        <row r="14549">
          <cell r="A14549">
            <v>800195</v>
          </cell>
          <cell r="H14549">
            <v>786</v>
          </cell>
        </row>
        <row r="14550">
          <cell r="A14550">
            <v>800195</v>
          </cell>
          <cell r="H14550">
            <v>54.73</v>
          </cell>
        </row>
        <row r="14551">
          <cell r="A14551">
            <v>100129</v>
          </cell>
          <cell r="H14551">
            <v>3480</v>
          </cell>
        </row>
        <row r="14552">
          <cell r="A14552">
            <v>100129</v>
          </cell>
          <cell r="H14552">
            <v>696</v>
          </cell>
        </row>
        <row r="14553">
          <cell r="A14553">
            <v>100181</v>
          </cell>
          <cell r="H14553">
            <v>8400</v>
          </cell>
        </row>
        <row r="14554">
          <cell r="A14554">
            <v>100369</v>
          </cell>
          <cell r="H14554">
            <v>9900</v>
          </cell>
        </row>
        <row r="14555">
          <cell r="A14555">
            <v>100493</v>
          </cell>
          <cell r="H14555">
            <v>7840</v>
          </cell>
        </row>
        <row r="14556">
          <cell r="A14556">
            <v>101680</v>
          </cell>
          <cell r="H14556">
            <v>378</v>
          </cell>
        </row>
        <row r="14557">
          <cell r="A14557">
            <v>101680</v>
          </cell>
          <cell r="H14557">
            <v>189</v>
          </cell>
        </row>
        <row r="14558">
          <cell r="A14558">
            <v>102300</v>
          </cell>
          <cell r="H14558">
            <v>8750</v>
          </cell>
        </row>
        <row r="14559">
          <cell r="A14559">
            <v>102417</v>
          </cell>
          <cell r="H14559">
            <v>780</v>
          </cell>
        </row>
        <row r="14560">
          <cell r="A14560">
            <v>102417</v>
          </cell>
          <cell r="H14560">
            <v>72</v>
          </cell>
        </row>
        <row r="14561">
          <cell r="A14561">
            <v>102530</v>
          </cell>
          <cell r="H14561">
            <v>3960</v>
          </cell>
        </row>
        <row r="14562">
          <cell r="A14562">
            <v>190671</v>
          </cell>
          <cell r="H14562">
            <v>393</v>
          </cell>
        </row>
        <row r="14563">
          <cell r="A14563">
            <v>191510</v>
          </cell>
          <cell r="H14563">
            <v>800</v>
          </cell>
        </row>
        <row r="14564">
          <cell r="A14564">
            <v>191565</v>
          </cell>
          <cell r="H14564">
            <v>13156</v>
          </cell>
        </row>
        <row r="14565">
          <cell r="A14565">
            <v>191618</v>
          </cell>
          <cell r="H14565">
            <v>105</v>
          </cell>
        </row>
        <row r="14566">
          <cell r="A14566">
            <v>191618</v>
          </cell>
          <cell r="H14566">
            <v>350</v>
          </cell>
        </row>
        <row r="14567">
          <cell r="A14567">
            <v>191618</v>
          </cell>
          <cell r="H14567">
            <v>60</v>
          </cell>
        </row>
        <row r="14568">
          <cell r="A14568">
            <v>191618</v>
          </cell>
          <cell r="H14568">
            <v>120</v>
          </cell>
        </row>
        <row r="14569">
          <cell r="A14569">
            <v>191655</v>
          </cell>
          <cell r="H14569">
            <v>1424</v>
          </cell>
        </row>
        <row r="14570">
          <cell r="A14570">
            <v>192052</v>
          </cell>
          <cell r="H14570">
            <v>1020</v>
          </cell>
        </row>
        <row r="14571">
          <cell r="A14571">
            <v>500139</v>
          </cell>
          <cell r="H14571">
            <v>6426</v>
          </cell>
        </row>
        <row r="14572">
          <cell r="A14572">
            <v>500139</v>
          </cell>
          <cell r="H14572">
            <v>5049</v>
          </cell>
        </row>
        <row r="14573">
          <cell r="A14573">
            <v>501149</v>
          </cell>
          <cell r="H14573">
            <v>11392</v>
          </cell>
        </row>
        <row r="14574">
          <cell r="A14574">
            <v>502850</v>
          </cell>
          <cell r="H14574">
            <v>11392</v>
          </cell>
        </row>
        <row r="14575">
          <cell r="A14575">
            <v>101043</v>
          </cell>
          <cell r="H14575">
            <v>12531.2</v>
          </cell>
        </row>
        <row r="14576">
          <cell r="A14576">
            <v>101156</v>
          </cell>
          <cell r="H14576">
            <v>390</v>
          </cell>
        </row>
        <row r="14577">
          <cell r="A14577">
            <v>102284</v>
          </cell>
          <cell r="H14577">
            <v>2100</v>
          </cell>
        </row>
        <row r="14578">
          <cell r="A14578">
            <v>102457</v>
          </cell>
          <cell r="H14578">
            <v>1512</v>
          </cell>
        </row>
        <row r="14579">
          <cell r="A14579">
            <v>102463</v>
          </cell>
          <cell r="H14579">
            <v>1428</v>
          </cell>
        </row>
        <row r="14580">
          <cell r="A14580">
            <v>190281</v>
          </cell>
          <cell r="H14580">
            <v>1296</v>
          </cell>
        </row>
        <row r="14581">
          <cell r="A14581">
            <v>190281</v>
          </cell>
          <cell r="H14581">
            <v>110.19</v>
          </cell>
        </row>
        <row r="14582">
          <cell r="A14582">
            <v>190331</v>
          </cell>
          <cell r="H14582">
            <v>1121.4000000000001</v>
          </cell>
        </row>
        <row r="14583">
          <cell r="A14583">
            <v>191041</v>
          </cell>
          <cell r="H14583">
            <v>2072</v>
          </cell>
        </row>
        <row r="14584">
          <cell r="A14584">
            <v>191076</v>
          </cell>
          <cell r="H14584">
            <v>1176</v>
          </cell>
        </row>
        <row r="14585">
          <cell r="A14585">
            <v>191077</v>
          </cell>
          <cell r="H14585">
            <v>448</v>
          </cell>
        </row>
        <row r="14586">
          <cell r="A14586">
            <v>191078</v>
          </cell>
          <cell r="H14586">
            <v>672</v>
          </cell>
        </row>
        <row r="14587">
          <cell r="A14587">
            <v>191079</v>
          </cell>
          <cell r="H14587">
            <v>1064</v>
          </cell>
        </row>
        <row r="14588">
          <cell r="A14588">
            <v>191080</v>
          </cell>
          <cell r="H14588">
            <v>1400</v>
          </cell>
        </row>
        <row r="14589">
          <cell r="A14589">
            <v>191081</v>
          </cell>
          <cell r="H14589">
            <v>1680</v>
          </cell>
        </row>
        <row r="14590">
          <cell r="A14590">
            <v>191572</v>
          </cell>
          <cell r="H14590">
            <v>1512</v>
          </cell>
        </row>
        <row r="14591">
          <cell r="A14591">
            <v>191575</v>
          </cell>
          <cell r="H14591">
            <v>1176</v>
          </cell>
        </row>
        <row r="14592">
          <cell r="A14592">
            <v>191576</v>
          </cell>
          <cell r="H14592">
            <v>336</v>
          </cell>
        </row>
        <row r="14593">
          <cell r="A14593">
            <v>191577</v>
          </cell>
          <cell r="H14593">
            <v>336</v>
          </cell>
        </row>
        <row r="14594">
          <cell r="A14594">
            <v>191578</v>
          </cell>
          <cell r="H14594">
            <v>336</v>
          </cell>
        </row>
        <row r="14595">
          <cell r="A14595">
            <v>191579</v>
          </cell>
          <cell r="H14595">
            <v>280</v>
          </cell>
        </row>
        <row r="14596">
          <cell r="A14596">
            <v>191860</v>
          </cell>
          <cell r="H14596">
            <v>7230</v>
          </cell>
        </row>
        <row r="14597">
          <cell r="A14597">
            <v>192070</v>
          </cell>
          <cell r="H14597">
            <v>2352</v>
          </cell>
        </row>
        <row r="14598">
          <cell r="A14598">
            <v>192071</v>
          </cell>
          <cell r="H14598">
            <v>896</v>
          </cell>
        </row>
        <row r="14599">
          <cell r="A14599">
            <v>192072</v>
          </cell>
          <cell r="H14599">
            <v>336</v>
          </cell>
        </row>
        <row r="14600">
          <cell r="A14600">
            <v>192073</v>
          </cell>
          <cell r="H14600">
            <v>1120</v>
          </cell>
        </row>
        <row r="14601">
          <cell r="A14601">
            <v>192074</v>
          </cell>
          <cell r="H14601">
            <v>504</v>
          </cell>
        </row>
        <row r="14602">
          <cell r="A14602">
            <v>192101</v>
          </cell>
          <cell r="H14602">
            <v>112</v>
          </cell>
        </row>
        <row r="14603">
          <cell r="A14603">
            <v>192102</v>
          </cell>
          <cell r="H14603">
            <v>280</v>
          </cell>
        </row>
        <row r="14604">
          <cell r="A14604">
            <v>192103</v>
          </cell>
          <cell r="H14604">
            <v>1456</v>
          </cell>
        </row>
        <row r="14605">
          <cell r="A14605">
            <v>192104</v>
          </cell>
          <cell r="H14605">
            <v>616</v>
          </cell>
        </row>
        <row r="14606">
          <cell r="A14606">
            <v>192105</v>
          </cell>
          <cell r="H14606">
            <v>560</v>
          </cell>
        </row>
        <row r="14607">
          <cell r="A14607">
            <v>192250</v>
          </cell>
          <cell r="H14607">
            <v>96</v>
          </cell>
        </row>
        <row r="14608">
          <cell r="A14608">
            <v>192274</v>
          </cell>
          <cell r="H14608">
            <v>814</v>
          </cell>
        </row>
        <row r="14609">
          <cell r="A14609">
            <v>192275</v>
          </cell>
          <cell r="H14609">
            <v>444</v>
          </cell>
        </row>
        <row r="14610">
          <cell r="A14610">
            <v>192276</v>
          </cell>
          <cell r="H14610">
            <v>370</v>
          </cell>
        </row>
        <row r="14611">
          <cell r="A14611">
            <v>192277</v>
          </cell>
          <cell r="H14611">
            <v>740</v>
          </cell>
        </row>
        <row r="14612">
          <cell r="A14612">
            <v>500877</v>
          </cell>
          <cell r="H14612">
            <v>1188</v>
          </cell>
        </row>
        <row r="14613">
          <cell r="A14613">
            <v>900077</v>
          </cell>
          <cell r="H14613">
            <v>4500</v>
          </cell>
        </row>
        <row r="14614">
          <cell r="A14614">
            <v>100040</v>
          </cell>
          <cell r="H14614">
            <v>1512</v>
          </cell>
        </row>
        <row r="14615">
          <cell r="A14615">
            <v>100941</v>
          </cell>
          <cell r="H14615">
            <v>3456</v>
          </cell>
        </row>
        <row r="14616">
          <cell r="A14616">
            <v>102367</v>
          </cell>
          <cell r="H14616">
            <v>871.52</v>
          </cell>
        </row>
        <row r="14617">
          <cell r="A14617">
            <v>102367</v>
          </cell>
          <cell r="H14617">
            <v>301.92</v>
          </cell>
        </row>
        <row r="14618">
          <cell r="A14618">
            <v>102367</v>
          </cell>
          <cell r="H14618">
            <v>883.52</v>
          </cell>
        </row>
        <row r="14619">
          <cell r="A14619">
            <v>102367</v>
          </cell>
          <cell r="H14619">
            <v>680</v>
          </cell>
        </row>
        <row r="14620">
          <cell r="A14620">
            <v>192500</v>
          </cell>
          <cell r="H14620">
            <v>5791.5</v>
          </cell>
        </row>
        <row r="14621">
          <cell r="A14621">
            <v>192500</v>
          </cell>
          <cell r="H14621">
            <v>359</v>
          </cell>
        </row>
        <row r="14622">
          <cell r="A14622">
            <v>192500</v>
          </cell>
          <cell r="H14622">
            <v>8721</v>
          </cell>
        </row>
        <row r="14623">
          <cell r="A14623">
            <v>192501</v>
          </cell>
          <cell r="H14623">
            <v>1230.3599999999999</v>
          </cell>
        </row>
        <row r="14624">
          <cell r="A14624">
            <v>500772</v>
          </cell>
          <cell r="H14624">
            <v>2700</v>
          </cell>
        </row>
        <row r="14625">
          <cell r="A14625">
            <v>502047</v>
          </cell>
          <cell r="H14625">
            <v>4320</v>
          </cell>
        </row>
        <row r="14626">
          <cell r="A14626">
            <v>502926</v>
          </cell>
          <cell r="H14626">
            <v>2180</v>
          </cell>
        </row>
        <row r="14627">
          <cell r="A14627">
            <v>800237</v>
          </cell>
          <cell r="H14627">
            <v>19522.8</v>
          </cell>
        </row>
        <row r="14628">
          <cell r="A14628">
            <v>900271</v>
          </cell>
          <cell r="H14628">
            <v>2772</v>
          </cell>
        </row>
        <row r="14629">
          <cell r="A14629">
            <v>100998</v>
          </cell>
          <cell r="H14629">
            <v>6851.04</v>
          </cell>
        </row>
        <row r="14630">
          <cell r="A14630">
            <v>101034</v>
          </cell>
          <cell r="H14630">
            <v>480</v>
          </cell>
        </row>
        <row r="14631">
          <cell r="A14631">
            <v>101389</v>
          </cell>
          <cell r="H14631">
            <v>1728</v>
          </cell>
        </row>
        <row r="14632">
          <cell r="A14632">
            <v>101389</v>
          </cell>
          <cell r="H14632">
            <v>6264</v>
          </cell>
        </row>
        <row r="14633">
          <cell r="A14633">
            <v>101996</v>
          </cell>
          <cell r="H14633">
            <v>359</v>
          </cell>
        </row>
        <row r="14634">
          <cell r="A14634">
            <v>190474</v>
          </cell>
          <cell r="H14634">
            <v>519.9</v>
          </cell>
        </row>
        <row r="14635">
          <cell r="A14635">
            <v>190474</v>
          </cell>
          <cell r="H14635">
            <v>259.95</v>
          </cell>
        </row>
        <row r="14636">
          <cell r="A14636">
            <v>190474</v>
          </cell>
          <cell r="H14636">
            <v>519.9</v>
          </cell>
        </row>
        <row r="14637">
          <cell r="A14637">
            <v>191007</v>
          </cell>
          <cell r="H14637">
            <v>25703.08</v>
          </cell>
        </row>
        <row r="14638">
          <cell r="A14638">
            <v>191007</v>
          </cell>
          <cell r="H14638">
            <v>2666.68</v>
          </cell>
        </row>
        <row r="14639">
          <cell r="A14639">
            <v>191007</v>
          </cell>
          <cell r="H14639">
            <v>2301.41</v>
          </cell>
        </row>
        <row r="14640">
          <cell r="A14640">
            <v>191850</v>
          </cell>
          <cell r="H14640">
            <v>11880</v>
          </cell>
        </row>
        <row r="14641">
          <cell r="A14641">
            <v>191998</v>
          </cell>
          <cell r="H14641">
            <v>406.37</v>
          </cell>
        </row>
        <row r="14642">
          <cell r="A14642">
            <v>192095</v>
          </cell>
          <cell r="H14642">
            <v>198.49</v>
          </cell>
        </row>
        <row r="14643">
          <cell r="A14643">
            <v>192139</v>
          </cell>
          <cell r="H14643">
            <v>150</v>
          </cell>
        </row>
        <row r="14644">
          <cell r="A14644">
            <v>192139</v>
          </cell>
          <cell r="H14644">
            <v>1800</v>
          </cell>
        </row>
        <row r="14645">
          <cell r="A14645">
            <v>192139</v>
          </cell>
          <cell r="H14645">
            <v>94.97</v>
          </cell>
        </row>
        <row r="14646">
          <cell r="A14646">
            <v>192498</v>
          </cell>
          <cell r="H14646">
            <v>1252.8</v>
          </cell>
        </row>
        <row r="14647">
          <cell r="A14647">
            <v>500572</v>
          </cell>
          <cell r="H14647">
            <v>6490.77</v>
          </cell>
        </row>
        <row r="14648">
          <cell r="A14648">
            <v>502943</v>
          </cell>
          <cell r="H14648">
            <v>108</v>
          </cell>
        </row>
        <row r="14649">
          <cell r="A14649">
            <v>502943</v>
          </cell>
          <cell r="H14649">
            <v>1170</v>
          </cell>
        </row>
        <row r="14650">
          <cell r="A14650">
            <v>800101</v>
          </cell>
          <cell r="H14650">
            <v>4494.5</v>
          </cell>
        </row>
        <row r="14651">
          <cell r="A14651">
            <v>100129</v>
          </cell>
          <cell r="H14651">
            <v>2784</v>
          </cell>
        </row>
        <row r="14652">
          <cell r="A14652">
            <v>100334</v>
          </cell>
          <cell r="H14652">
            <v>2376</v>
          </cell>
        </row>
        <row r="14653">
          <cell r="A14653">
            <v>100925</v>
          </cell>
          <cell r="H14653">
            <v>1201.3900000000001</v>
          </cell>
        </row>
        <row r="14654">
          <cell r="A14654">
            <v>100925</v>
          </cell>
          <cell r="H14654">
            <v>1773</v>
          </cell>
        </row>
        <row r="14655">
          <cell r="A14655">
            <v>100925</v>
          </cell>
          <cell r="H14655">
            <v>13590</v>
          </cell>
        </row>
        <row r="14656">
          <cell r="A14656">
            <v>101074</v>
          </cell>
          <cell r="H14656">
            <v>2880</v>
          </cell>
        </row>
        <row r="14657">
          <cell r="A14657">
            <v>101223</v>
          </cell>
          <cell r="H14657">
            <v>7992</v>
          </cell>
        </row>
        <row r="14658">
          <cell r="A14658">
            <v>102451</v>
          </cell>
          <cell r="H14658">
            <v>5252</v>
          </cell>
        </row>
        <row r="14659">
          <cell r="A14659">
            <v>102530</v>
          </cell>
          <cell r="H14659">
            <v>21080</v>
          </cell>
        </row>
        <row r="14660">
          <cell r="A14660">
            <v>190156</v>
          </cell>
          <cell r="H14660">
            <v>144.77000000000001</v>
          </cell>
        </row>
        <row r="14661">
          <cell r="A14661">
            <v>190156</v>
          </cell>
          <cell r="H14661">
            <v>2700</v>
          </cell>
        </row>
        <row r="14662">
          <cell r="A14662">
            <v>190156</v>
          </cell>
          <cell r="H14662">
            <v>359</v>
          </cell>
        </row>
        <row r="14663">
          <cell r="A14663">
            <v>190258</v>
          </cell>
          <cell r="H14663">
            <v>4850</v>
          </cell>
        </row>
        <row r="14664">
          <cell r="A14664">
            <v>190258</v>
          </cell>
          <cell r="H14664">
            <v>3298</v>
          </cell>
        </row>
        <row r="14665">
          <cell r="A14665">
            <v>190710</v>
          </cell>
          <cell r="H14665">
            <v>95.3</v>
          </cell>
        </row>
        <row r="14666">
          <cell r="A14666">
            <v>191422</v>
          </cell>
          <cell r="H14666">
            <v>6660</v>
          </cell>
        </row>
        <row r="14667">
          <cell r="A14667">
            <v>191422</v>
          </cell>
          <cell r="H14667">
            <v>756</v>
          </cell>
        </row>
        <row r="14668">
          <cell r="A14668">
            <v>191553</v>
          </cell>
          <cell r="H14668">
            <v>1332</v>
          </cell>
        </row>
        <row r="14669">
          <cell r="A14669">
            <v>191809</v>
          </cell>
          <cell r="H14669">
            <v>16830</v>
          </cell>
        </row>
        <row r="14670">
          <cell r="A14670">
            <v>191968</v>
          </cell>
          <cell r="H14670">
            <v>1440</v>
          </cell>
        </row>
        <row r="14671">
          <cell r="A14671">
            <v>192022</v>
          </cell>
          <cell r="H14671">
            <v>4620</v>
          </cell>
        </row>
        <row r="14672">
          <cell r="A14672">
            <v>192077</v>
          </cell>
          <cell r="H14672">
            <v>840</v>
          </cell>
        </row>
        <row r="14673">
          <cell r="A14673">
            <v>192430</v>
          </cell>
          <cell r="H14673">
            <v>3000</v>
          </cell>
        </row>
        <row r="14674">
          <cell r="A14674">
            <v>192436</v>
          </cell>
          <cell r="H14674">
            <v>109.88</v>
          </cell>
        </row>
        <row r="14675">
          <cell r="A14675">
            <v>192436</v>
          </cell>
          <cell r="H14675">
            <v>125</v>
          </cell>
        </row>
        <row r="14676">
          <cell r="A14676">
            <v>192436</v>
          </cell>
          <cell r="H14676">
            <v>95</v>
          </cell>
        </row>
        <row r="14677">
          <cell r="A14677">
            <v>192436</v>
          </cell>
          <cell r="H14677">
            <v>1440</v>
          </cell>
        </row>
        <row r="14678">
          <cell r="A14678">
            <v>192442</v>
          </cell>
          <cell r="H14678">
            <v>145</v>
          </cell>
        </row>
        <row r="14679">
          <cell r="A14679">
            <v>192442</v>
          </cell>
          <cell r="H14679">
            <v>2227.5</v>
          </cell>
        </row>
        <row r="14680">
          <cell r="A14680">
            <v>192448</v>
          </cell>
          <cell r="H14680">
            <v>1440</v>
          </cell>
        </row>
        <row r="14681">
          <cell r="A14681">
            <v>192448</v>
          </cell>
          <cell r="H14681">
            <v>109.88</v>
          </cell>
        </row>
        <row r="14682">
          <cell r="A14682">
            <v>192448</v>
          </cell>
          <cell r="H14682">
            <v>250</v>
          </cell>
        </row>
        <row r="14683">
          <cell r="A14683">
            <v>192448</v>
          </cell>
          <cell r="H14683">
            <v>190</v>
          </cell>
        </row>
        <row r="14684">
          <cell r="A14684">
            <v>192449</v>
          </cell>
          <cell r="H14684">
            <v>1440</v>
          </cell>
        </row>
        <row r="14685">
          <cell r="A14685">
            <v>192449</v>
          </cell>
          <cell r="H14685">
            <v>109.88</v>
          </cell>
        </row>
        <row r="14686">
          <cell r="A14686">
            <v>192449</v>
          </cell>
          <cell r="H14686">
            <v>125</v>
          </cell>
        </row>
        <row r="14687">
          <cell r="A14687">
            <v>192449</v>
          </cell>
          <cell r="H14687">
            <v>95</v>
          </cell>
        </row>
        <row r="14688">
          <cell r="A14688">
            <v>192450</v>
          </cell>
          <cell r="H14688">
            <v>1440</v>
          </cell>
        </row>
        <row r="14689">
          <cell r="A14689">
            <v>192450</v>
          </cell>
          <cell r="H14689">
            <v>109.88</v>
          </cell>
        </row>
        <row r="14690">
          <cell r="A14690">
            <v>192450</v>
          </cell>
          <cell r="H14690">
            <v>125</v>
          </cell>
        </row>
        <row r="14691">
          <cell r="A14691">
            <v>192450</v>
          </cell>
          <cell r="H14691">
            <v>95</v>
          </cell>
        </row>
        <row r="14692">
          <cell r="A14692">
            <v>501871</v>
          </cell>
          <cell r="H14692">
            <v>8880</v>
          </cell>
        </row>
        <row r="14693">
          <cell r="A14693">
            <v>502048</v>
          </cell>
          <cell r="H14693">
            <v>9937.1</v>
          </cell>
        </row>
        <row r="14694">
          <cell r="A14694">
            <v>900067</v>
          </cell>
          <cell r="H14694">
            <v>60858.98</v>
          </cell>
        </row>
        <row r="14695">
          <cell r="A14695">
            <v>100020</v>
          </cell>
          <cell r="H14695">
            <v>684</v>
          </cell>
        </row>
        <row r="14696">
          <cell r="A14696">
            <v>102043</v>
          </cell>
          <cell r="H14696">
            <v>2220</v>
          </cell>
        </row>
        <row r="14697">
          <cell r="A14697">
            <v>192301</v>
          </cell>
          <cell r="H14697">
            <v>6273</v>
          </cell>
        </row>
        <row r="14698">
          <cell r="A14698">
            <v>100717</v>
          </cell>
          <cell r="H14698">
            <v>359</v>
          </cell>
        </row>
        <row r="14699">
          <cell r="A14699">
            <v>100717</v>
          </cell>
          <cell r="H14699">
            <v>8400</v>
          </cell>
        </row>
        <row r="14700">
          <cell r="A14700">
            <v>101370</v>
          </cell>
          <cell r="H14700">
            <v>170</v>
          </cell>
        </row>
        <row r="14701">
          <cell r="A14701">
            <v>191539</v>
          </cell>
          <cell r="H14701">
            <v>172846.68</v>
          </cell>
        </row>
        <row r="14702">
          <cell r="A14702">
            <v>191993</v>
          </cell>
          <cell r="H14702">
            <v>756</v>
          </cell>
        </row>
        <row r="14703">
          <cell r="A14703">
            <v>191993</v>
          </cell>
          <cell r="H14703">
            <v>567</v>
          </cell>
        </row>
        <row r="14704">
          <cell r="A14704">
            <v>192095</v>
          </cell>
          <cell r="H14704">
            <v>16830</v>
          </cell>
        </row>
        <row r="14705">
          <cell r="A14705">
            <v>192233</v>
          </cell>
          <cell r="H14705">
            <v>100</v>
          </cell>
        </row>
        <row r="14706">
          <cell r="A14706">
            <v>192234</v>
          </cell>
          <cell r="H14706">
            <v>16329.6</v>
          </cell>
        </row>
        <row r="14707">
          <cell r="A14707">
            <v>192234</v>
          </cell>
          <cell r="H14707">
            <v>228.78</v>
          </cell>
        </row>
        <row r="14708">
          <cell r="A14708">
            <v>192334</v>
          </cell>
          <cell r="H14708">
            <v>1158</v>
          </cell>
        </row>
        <row r="14709">
          <cell r="A14709">
            <v>192465</v>
          </cell>
          <cell r="H14709">
            <v>780</v>
          </cell>
        </row>
        <row r="14710">
          <cell r="A14710">
            <v>192465</v>
          </cell>
          <cell r="H14710">
            <v>359</v>
          </cell>
        </row>
        <row r="14711">
          <cell r="A14711">
            <v>192506</v>
          </cell>
          <cell r="H14711">
            <v>640.69000000000005</v>
          </cell>
        </row>
        <row r="14712">
          <cell r="A14712">
            <v>192507</v>
          </cell>
          <cell r="H14712">
            <v>359</v>
          </cell>
        </row>
        <row r="14713">
          <cell r="A14713">
            <v>192507</v>
          </cell>
          <cell r="H14713">
            <v>516.48</v>
          </cell>
        </row>
        <row r="14714">
          <cell r="A14714">
            <v>500275</v>
          </cell>
          <cell r="H14714">
            <v>2128</v>
          </cell>
        </row>
        <row r="14715">
          <cell r="A14715">
            <v>500964</v>
          </cell>
          <cell r="H14715">
            <v>5950</v>
          </cell>
        </row>
        <row r="14716">
          <cell r="A14716">
            <v>502546</v>
          </cell>
          <cell r="H14716">
            <v>3876</v>
          </cell>
        </row>
        <row r="14717">
          <cell r="A14717">
            <v>502572</v>
          </cell>
          <cell r="H14717">
            <v>28.56</v>
          </cell>
        </row>
        <row r="14718">
          <cell r="A14718">
            <v>502572</v>
          </cell>
          <cell r="H14718">
            <v>78</v>
          </cell>
        </row>
        <row r="14719">
          <cell r="A14719">
            <v>502572</v>
          </cell>
          <cell r="H14719">
            <v>2028</v>
          </cell>
        </row>
        <row r="14720">
          <cell r="A14720">
            <v>502572</v>
          </cell>
          <cell r="H14720">
            <v>156</v>
          </cell>
        </row>
        <row r="14721">
          <cell r="A14721">
            <v>502572</v>
          </cell>
          <cell r="H14721">
            <v>145</v>
          </cell>
        </row>
        <row r="14722">
          <cell r="A14722">
            <v>502572</v>
          </cell>
          <cell r="H14722">
            <v>21.7</v>
          </cell>
        </row>
        <row r="14723">
          <cell r="A14723">
            <v>502572</v>
          </cell>
          <cell r="H14723">
            <v>14</v>
          </cell>
        </row>
        <row r="14724">
          <cell r="A14724">
            <v>503005</v>
          </cell>
          <cell r="H14724">
            <v>3523.2</v>
          </cell>
        </row>
        <row r="14725">
          <cell r="A14725">
            <v>503005</v>
          </cell>
          <cell r="H14725">
            <v>169.15</v>
          </cell>
        </row>
        <row r="14726">
          <cell r="A14726">
            <v>503005</v>
          </cell>
          <cell r="H14726">
            <v>359</v>
          </cell>
        </row>
        <row r="14727">
          <cell r="A14727">
            <v>100118</v>
          </cell>
          <cell r="H14727">
            <v>7560</v>
          </cell>
        </row>
        <row r="14728">
          <cell r="A14728">
            <v>100129</v>
          </cell>
          <cell r="H14728">
            <v>3480</v>
          </cell>
        </row>
        <row r="14729">
          <cell r="A14729">
            <v>100129</v>
          </cell>
          <cell r="H14729">
            <v>2784</v>
          </cell>
        </row>
        <row r="14730">
          <cell r="A14730">
            <v>100136</v>
          </cell>
          <cell r="H14730">
            <v>3590</v>
          </cell>
        </row>
        <row r="14731">
          <cell r="A14731">
            <v>100153</v>
          </cell>
          <cell r="H14731">
            <v>1756</v>
          </cell>
        </row>
        <row r="14732">
          <cell r="A14732">
            <v>100187</v>
          </cell>
          <cell r="H14732">
            <v>1080</v>
          </cell>
        </row>
        <row r="14733">
          <cell r="A14733">
            <v>100746</v>
          </cell>
          <cell r="H14733">
            <v>6000</v>
          </cell>
        </row>
        <row r="14734">
          <cell r="A14734">
            <v>101373</v>
          </cell>
          <cell r="H14734">
            <v>780</v>
          </cell>
        </row>
        <row r="14735">
          <cell r="A14735">
            <v>101373</v>
          </cell>
          <cell r="H14735">
            <v>741</v>
          </cell>
        </row>
        <row r="14736">
          <cell r="A14736">
            <v>101702</v>
          </cell>
          <cell r="H14736">
            <v>117</v>
          </cell>
        </row>
        <row r="14737">
          <cell r="A14737">
            <v>101702</v>
          </cell>
          <cell r="H14737">
            <v>78</v>
          </cell>
        </row>
        <row r="14738">
          <cell r="A14738">
            <v>101702</v>
          </cell>
          <cell r="H14738">
            <v>78</v>
          </cell>
        </row>
        <row r="14739">
          <cell r="A14739">
            <v>101702</v>
          </cell>
          <cell r="H14739">
            <v>156</v>
          </cell>
        </row>
        <row r="14740">
          <cell r="A14740">
            <v>101702</v>
          </cell>
          <cell r="H14740">
            <v>156</v>
          </cell>
        </row>
        <row r="14741">
          <cell r="A14741">
            <v>101704</v>
          </cell>
          <cell r="H14741">
            <v>11.21</v>
          </cell>
        </row>
        <row r="14742">
          <cell r="A14742">
            <v>101705</v>
          </cell>
          <cell r="H14742">
            <v>39</v>
          </cell>
        </row>
        <row r="14743">
          <cell r="A14743">
            <v>101842</v>
          </cell>
          <cell r="H14743">
            <v>7560</v>
          </cell>
        </row>
        <row r="14744">
          <cell r="A14744">
            <v>101842</v>
          </cell>
          <cell r="H14744">
            <v>1176</v>
          </cell>
        </row>
        <row r="14745">
          <cell r="A14745">
            <v>101996</v>
          </cell>
          <cell r="H14745">
            <v>480</v>
          </cell>
        </row>
        <row r="14746">
          <cell r="A14746">
            <v>102406</v>
          </cell>
          <cell r="H14746">
            <v>195</v>
          </cell>
        </row>
        <row r="14747">
          <cell r="A14747">
            <v>190112</v>
          </cell>
          <cell r="H14747">
            <v>8399.92</v>
          </cell>
        </row>
        <row r="14748">
          <cell r="A14748">
            <v>190417</v>
          </cell>
          <cell r="H14748">
            <v>6696</v>
          </cell>
        </row>
        <row r="14749">
          <cell r="A14749">
            <v>191675</v>
          </cell>
          <cell r="H14749">
            <v>2700</v>
          </cell>
        </row>
        <row r="14750">
          <cell r="A14750">
            <v>191675</v>
          </cell>
          <cell r="H14750">
            <v>43.72</v>
          </cell>
        </row>
        <row r="14751">
          <cell r="A14751">
            <v>191718</v>
          </cell>
          <cell r="H14751">
            <v>19522.8</v>
          </cell>
        </row>
        <row r="14752">
          <cell r="A14752">
            <v>191833</v>
          </cell>
          <cell r="H14752">
            <v>28224</v>
          </cell>
        </row>
        <row r="14753">
          <cell r="A14753">
            <v>192053</v>
          </cell>
          <cell r="H14753">
            <v>4400</v>
          </cell>
        </row>
        <row r="14754">
          <cell r="A14754">
            <v>192190</v>
          </cell>
          <cell r="H14754">
            <v>1375.5</v>
          </cell>
        </row>
        <row r="14755">
          <cell r="A14755">
            <v>192190</v>
          </cell>
          <cell r="H14755">
            <v>3989.5</v>
          </cell>
        </row>
        <row r="14756">
          <cell r="A14756">
            <v>192227</v>
          </cell>
          <cell r="H14756">
            <v>4390</v>
          </cell>
        </row>
        <row r="14757">
          <cell r="A14757">
            <v>192229</v>
          </cell>
          <cell r="H14757">
            <v>7752</v>
          </cell>
        </row>
        <row r="14758">
          <cell r="A14758">
            <v>192288</v>
          </cell>
          <cell r="H14758">
            <v>78</v>
          </cell>
        </row>
        <row r="14759">
          <cell r="A14759">
            <v>192297</v>
          </cell>
          <cell r="H14759">
            <v>6480</v>
          </cell>
        </row>
        <row r="14760">
          <cell r="A14760">
            <v>192297</v>
          </cell>
          <cell r="H14760">
            <v>1008</v>
          </cell>
        </row>
        <row r="14761">
          <cell r="A14761">
            <v>192372</v>
          </cell>
          <cell r="H14761">
            <v>234</v>
          </cell>
        </row>
        <row r="14762">
          <cell r="A14762">
            <v>192407</v>
          </cell>
          <cell r="H14762">
            <v>54.79</v>
          </cell>
        </row>
        <row r="14763">
          <cell r="A14763">
            <v>192407</v>
          </cell>
          <cell r="H14763">
            <v>780</v>
          </cell>
        </row>
        <row r="14764">
          <cell r="A14764">
            <v>192499</v>
          </cell>
          <cell r="H14764">
            <v>1637.04</v>
          </cell>
        </row>
        <row r="14765">
          <cell r="A14765">
            <v>192508</v>
          </cell>
          <cell r="H14765">
            <v>372</v>
          </cell>
        </row>
        <row r="14766">
          <cell r="A14766">
            <v>192508</v>
          </cell>
          <cell r="H14766">
            <v>780</v>
          </cell>
        </row>
        <row r="14767">
          <cell r="A14767">
            <v>192508</v>
          </cell>
          <cell r="H14767">
            <v>780</v>
          </cell>
        </row>
        <row r="14768">
          <cell r="A14768">
            <v>192510</v>
          </cell>
          <cell r="H14768">
            <v>2700</v>
          </cell>
        </row>
        <row r="14769">
          <cell r="A14769">
            <v>192510</v>
          </cell>
          <cell r="H14769">
            <v>718</v>
          </cell>
        </row>
        <row r="14770">
          <cell r="A14770">
            <v>192511</v>
          </cell>
          <cell r="H14770">
            <v>718</v>
          </cell>
        </row>
        <row r="14771">
          <cell r="A14771">
            <v>192511</v>
          </cell>
          <cell r="H14771">
            <v>2250</v>
          </cell>
        </row>
        <row r="14772">
          <cell r="A14772">
            <v>500848</v>
          </cell>
          <cell r="H14772">
            <v>9808.7999999999993</v>
          </cell>
        </row>
        <row r="14773">
          <cell r="A14773">
            <v>501489</v>
          </cell>
          <cell r="H14773">
            <v>43.72</v>
          </cell>
        </row>
        <row r="14774">
          <cell r="A14774">
            <v>501489</v>
          </cell>
          <cell r="H14774">
            <v>5691.6</v>
          </cell>
        </row>
        <row r="14775">
          <cell r="A14775">
            <v>501988</v>
          </cell>
          <cell r="H14775">
            <v>6800</v>
          </cell>
        </row>
        <row r="14776">
          <cell r="A14776">
            <v>502092</v>
          </cell>
          <cell r="H14776">
            <v>6660</v>
          </cell>
        </row>
        <row r="14777">
          <cell r="A14777">
            <v>502291</v>
          </cell>
          <cell r="H14777">
            <v>10440</v>
          </cell>
        </row>
        <row r="14778">
          <cell r="A14778">
            <v>503071</v>
          </cell>
          <cell r="H14778">
            <v>181.51</v>
          </cell>
        </row>
        <row r="14779">
          <cell r="A14779">
            <v>503071</v>
          </cell>
          <cell r="H14779">
            <v>345</v>
          </cell>
        </row>
        <row r="14780">
          <cell r="A14780">
            <v>503071</v>
          </cell>
          <cell r="H14780">
            <v>294.8</v>
          </cell>
        </row>
        <row r="14781">
          <cell r="A14781">
            <v>503071</v>
          </cell>
          <cell r="H14781">
            <v>349.6</v>
          </cell>
        </row>
        <row r="14782">
          <cell r="A14782">
            <v>503089</v>
          </cell>
          <cell r="H14782">
            <v>216</v>
          </cell>
        </row>
        <row r="14783">
          <cell r="A14783">
            <v>503089</v>
          </cell>
          <cell r="H14783">
            <v>129.04</v>
          </cell>
        </row>
        <row r="14784">
          <cell r="A14784">
            <v>503089</v>
          </cell>
          <cell r="H14784">
            <v>600</v>
          </cell>
        </row>
        <row r="14785">
          <cell r="A14785">
            <v>900257</v>
          </cell>
          <cell r="H14785">
            <v>11444.4</v>
          </cell>
        </row>
        <row r="14786">
          <cell r="A14786">
            <v>190417</v>
          </cell>
          <cell r="H14786">
            <v>359</v>
          </cell>
        </row>
        <row r="14787">
          <cell r="A14787">
            <v>192302</v>
          </cell>
          <cell r="H14787">
            <v>360</v>
          </cell>
        </row>
        <row r="14788">
          <cell r="A14788">
            <v>101555</v>
          </cell>
          <cell r="H14788">
            <v>900</v>
          </cell>
        </row>
        <row r="14789">
          <cell r="A14789">
            <v>101702</v>
          </cell>
          <cell r="H14789">
            <v>468</v>
          </cell>
        </row>
        <row r="14790">
          <cell r="A14790">
            <v>101772</v>
          </cell>
          <cell r="H14790">
            <v>1497.12</v>
          </cell>
        </row>
        <row r="14791">
          <cell r="A14791">
            <v>101842</v>
          </cell>
          <cell r="H14791">
            <v>269.25</v>
          </cell>
        </row>
        <row r="14792">
          <cell r="A14792">
            <v>102017</v>
          </cell>
          <cell r="H14792">
            <v>1800</v>
          </cell>
        </row>
        <row r="14793">
          <cell r="A14793">
            <v>102017</v>
          </cell>
          <cell r="H14793">
            <v>180</v>
          </cell>
        </row>
        <row r="14794">
          <cell r="A14794">
            <v>192295</v>
          </cell>
          <cell r="H14794">
            <v>672</v>
          </cell>
        </row>
        <row r="14795">
          <cell r="A14795">
            <v>192295</v>
          </cell>
          <cell r="H14795">
            <v>5400</v>
          </cell>
        </row>
        <row r="14796">
          <cell r="A14796">
            <v>192295</v>
          </cell>
          <cell r="H14796">
            <v>269.25</v>
          </cell>
        </row>
        <row r="14797">
          <cell r="A14797">
            <v>192296</v>
          </cell>
          <cell r="H14797">
            <v>336</v>
          </cell>
        </row>
        <row r="14798">
          <cell r="A14798">
            <v>192296</v>
          </cell>
          <cell r="H14798">
            <v>2160</v>
          </cell>
        </row>
        <row r="14799">
          <cell r="A14799">
            <v>192296</v>
          </cell>
          <cell r="H14799">
            <v>269.25</v>
          </cell>
        </row>
        <row r="14800">
          <cell r="A14800">
            <v>192297</v>
          </cell>
          <cell r="H14800">
            <v>269.5</v>
          </cell>
        </row>
        <row r="14801">
          <cell r="A14801">
            <v>501698</v>
          </cell>
          <cell r="H14801">
            <v>2634</v>
          </cell>
        </row>
        <row r="14802">
          <cell r="A14802">
            <v>501891</v>
          </cell>
          <cell r="H14802">
            <v>1572</v>
          </cell>
        </row>
        <row r="14803">
          <cell r="A14803">
            <v>100719</v>
          </cell>
          <cell r="H14803">
            <v>3619.7</v>
          </cell>
        </row>
        <row r="14804">
          <cell r="A14804">
            <v>101702</v>
          </cell>
          <cell r="H14804">
            <v>546</v>
          </cell>
        </row>
        <row r="14805">
          <cell r="A14805">
            <v>101702</v>
          </cell>
          <cell r="H14805">
            <v>1248</v>
          </cell>
        </row>
        <row r="14806">
          <cell r="A14806">
            <v>101702</v>
          </cell>
          <cell r="H14806">
            <v>1911</v>
          </cell>
        </row>
        <row r="14807">
          <cell r="A14807">
            <v>101702</v>
          </cell>
          <cell r="H14807">
            <v>663</v>
          </cell>
        </row>
        <row r="14808">
          <cell r="A14808">
            <v>101702</v>
          </cell>
          <cell r="H14808">
            <v>585</v>
          </cell>
        </row>
        <row r="14809">
          <cell r="A14809">
            <v>101702</v>
          </cell>
          <cell r="H14809">
            <v>663</v>
          </cell>
        </row>
        <row r="14810">
          <cell r="A14810">
            <v>101702</v>
          </cell>
          <cell r="H14810">
            <v>273</v>
          </cell>
        </row>
        <row r="14811">
          <cell r="A14811">
            <v>101702</v>
          </cell>
          <cell r="H14811">
            <v>390</v>
          </cell>
        </row>
        <row r="14812">
          <cell r="A14812">
            <v>101705</v>
          </cell>
          <cell r="H14812">
            <v>390</v>
          </cell>
        </row>
        <row r="14813">
          <cell r="A14813">
            <v>101856</v>
          </cell>
          <cell r="H14813">
            <v>4200</v>
          </cell>
        </row>
        <row r="14814">
          <cell r="A14814">
            <v>102134</v>
          </cell>
          <cell r="H14814">
            <v>400</v>
          </cell>
        </row>
        <row r="14815">
          <cell r="A14815">
            <v>102315</v>
          </cell>
          <cell r="H14815">
            <v>160</v>
          </cell>
        </row>
        <row r="14816">
          <cell r="A14816">
            <v>102415</v>
          </cell>
          <cell r="H14816">
            <v>52000</v>
          </cell>
        </row>
        <row r="14817">
          <cell r="A14817">
            <v>102417</v>
          </cell>
          <cell r="H14817">
            <v>389</v>
          </cell>
        </row>
        <row r="14818">
          <cell r="A14818">
            <v>102531</v>
          </cell>
          <cell r="H14818">
            <v>3020.06</v>
          </cell>
        </row>
        <row r="14819">
          <cell r="A14819">
            <v>102531</v>
          </cell>
          <cell r="H14819">
            <v>7956.7</v>
          </cell>
        </row>
        <row r="14820">
          <cell r="A14820">
            <v>102531</v>
          </cell>
          <cell r="H14820">
            <v>11615.63</v>
          </cell>
        </row>
        <row r="14821">
          <cell r="A14821">
            <v>191093</v>
          </cell>
          <cell r="H14821">
            <v>1638.96</v>
          </cell>
        </row>
        <row r="14822">
          <cell r="A14822">
            <v>191093</v>
          </cell>
          <cell r="H14822">
            <v>1020</v>
          </cell>
        </row>
        <row r="14823">
          <cell r="A14823">
            <v>191644</v>
          </cell>
          <cell r="H14823">
            <v>24</v>
          </cell>
        </row>
        <row r="14824">
          <cell r="A14824">
            <v>191644</v>
          </cell>
          <cell r="H14824">
            <v>1812</v>
          </cell>
        </row>
        <row r="14825">
          <cell r="A14825">
            <v>191816</v>
          </cell>
          <cell r="H14825">
            <v>560</v>
          </cell>
        </row>
        <row r="14826">
          <cell r="A14826">
            <v>192052</v>
          </cell>
          <cell r="H14826">
            <v>4200</v>
          </cell>
        </row>
        <row r="14827">
          <cell r="A14827">
            <v>192067</v>
          </cell>
          <cell r="H14827">
            <v>9828</v>
          </cell>
        </row>
        <row r="14828">
          <cell r="A14828">
            <v>502943</v>
          </cell>
          <cell r="H14828">
            <v>1170</v>
          </cell>
        </row>
        <row r="14829">
          <cell r="A14829">
            <v>502943</v>
          </cell>
          <cell r="H14829">
            <v>108</v>
          </cell>
        </row>
        <row r="14830">
          <cell r="A14830">
            <v>100129</v>
          </cell>
          <cell r="H14830">
            <v>116</v>
          </cell>
        </row>
        <row r="14831">
          <cell r="A14831">
            <v>100589</v>
          </cell>
          <cell r="H14831">
            <v>576</v>
          </cell>
        </row>
        <row r="14832">
          <cell r="A14832">
            <v>101717</v>
          </cell>
          <cell r="H14832">
            <v>715</v>
          </cell>
        </row>
        <row r="14833">
          <cell r="A14833">
            <v>101720</v>
          </cell>
          <cell r="H14833">
            <v>54.73</v>
          </cell>
        </row>
        <row r="14834">
          <cell r="A14834">
            <v>101720</v>
          </cell>
          <cell r="H14834">
            <v>786</v>
          </cell>
        </row>
        <row r="14835">
          <cell r="A14835">
            <v>102140</v>
          </cell>
          <cell r="H14835">
            <v>1440</v>
          </cell>
        </row>
        <row r="14836">
          <cell r="A14836">
            <v>102140</v>
          </cell>
          <cell r="H14836">
            <v>14400</v>
          </cell>
        </row>
        <row r="14837">
          <cell r="A14837">
            <v>102417</v>
          </cell>
          <cell r="H14837">
            <v>72</v>
          </cell>
        </row>
        <row r="14838">
          <cell r="A14838">
            <v>102417</v>
          </cell>
          <cell r="H14838">
            <v>780</v>
          </cell>
        </row>
        <row r="14839">
          <cell r="A14839">
            <v>102427</v>
          </cell>
          <cell r="H14839">
            <v>24102.95</v>
          </cell>
        </row>
        <row r="14840">
          <cell r="A14840">
            <v>102427</v>
          </cell>
          <cell r="H14840">
            <v>2039.11</v>
          </cell>
        </row>
        <row r="14841">
          <cell r="A14841">
            <v>190003</v>
          </cell>
          <cell r="H14841">
            <v>1456.8</v>
          </cell>
        </row>
        <row r="14842">
          <cell r="A14842">
            <v>190017</v>
          </cell>
          <cell r="H14842">
            <v>3511.2</v>
          </cell>
        </row>
        <row r="14843">
          <cell r="A14843">
            <v>190017</v>
          </cell>
          <cell r="H14843">
            <v>5016</v>
          </cell>
        </row>
        <row r="14844">
          <cell r="A14844">
            <v>190117</v>
          </cell>
          <cell r="H14844">
            <v>3240</v>
          </cell>
        </row>
        <row r="14845">
          <cell r="A14845">
            <v>190126</v>
          </cell>
          <cell r="H14845">
            <v>3240</v>
          </cell>
        </row>
        <row r="14846">
          <cell r="A14846">
            <v>190241</v>
          </cell>
          <cell r="H14846">
            <v>855</v>
          </cell>
        </row>
        <row r="14847">
          <cell r="A14847">
            <v>191535</v>
          </cell>
          <cell r="H14847">
            <v>3672</v>
          </cell>
        </row>
        <row r="14848">
          <cell r="A14848">
            <v>191610</v>
          </cell>
          <cell r="H14848">
            <v>144</v>
          </cell>
        </row>
        <row r="14849">
          <cell r="A14849">
            <v>191611</v>
          </cell>
          <cell r="H14849">
            <v>96</v>
          </cell>
        </row>
        <row r="14850">
          <cell r="A14850">
            <v>191616</v>
          </cell>
          <cell r="H14850">
            <v>96</v>
          </cell>
        </row>
        <row r="14851">
          <cell r="A14851">
            <v>191620</v>
          </cell>
          <cell r="H14851">
            <v>48</v>
          </cell>
        </row>
        <row r="14852">
          <cell r="A14852">
            <v>191654</v>
          </cell>
          <cell r="H14852">
            <v>48</v>
          </cell>
        </row>
        <row r="14853">
          <cell r="A14853">
            <v>191809</v>
          </cell>
          <cell r="H14853">
            <v>13860</v>
          </cell>
        </row>
        <row r="14854">
          <cell r="A14854">
            <v>192193</v>
          </cell>
          <cell r="H14854">
            <v>66.47</v>
          </cell>
        </row>
        <row r="14855">
          <cell r="A14855">
            <v>500327</v>
          </cell>
          <cell r="H14855">
            <v>576</v>
          </cell>
        </row>
        <row r="14856">
          <cell r="A14856">
            <v>500928</v>
          </cell>
          <cell r="H14856">
            <v>3335.21</v>
          </cell>
        </row>
        <row r="14857">
          <cell r="A14857">
            <v>800283</v>
          </cell>
          <cell r="H14857">
            <v>3939.94</v>
          </cell>
        </row>
        <row r="14858">
          <cell r="A14858">
            <v>900170</v>
          </cell>
          <cell r="H14858">
            <v>6600</v>
          </cell>
        </row>
        <row r="14859">
          <cell r="A14859">
            <v>100129</v>
          </cell>
          <cell r="H14859">
            <v>1392</v>
          </cell>
        </row>
        <row r="14860">
          <cell r="A14860">
            <v>100166</v>
          </cell>
          <cell r="H14860">
            <v>3420</v>
          </cell>
        </row>
        <row r="14861">
          <cell r="A14861">
            <v>100900</v>
          </cell>
          <cell r="H14861">
            <v>540</v>
          </cell>
        </row>
        <row r="14862">
          <cell r="A14862">
            <v>101217</v>
          </cell>
          <cell r="H14862">
            <v>1174.8</v>
          </cell>
        </row>
        <row r="14863">
          <cell r="A14863">
            <v>101533</v>
          </cell>
          <cell r="H14863">
            <v>112.53</v>
          </cell>
        </row>
        <row r="14864">
          <cell r="A14864">
            <v>101533</v>
          </cell>
          <cell r="H14864">
            <v>1128</v>
          </cell>
        </row>
        <row r="14865">
          <cell r="A14865">
            <v>102137</v>
          </cell>
          <cell r="H14865">
            <v>1008</v>
          </cell>
        </row>
        <row r="14866">
          <cell r="A14866">
            <v>102143</v>
          </cell>
          <cell r="H14866">
            <v>504</v>
          </cell>
        </row>
        <row r="14867">
          <cell r="A14867">
            <v>102143</v>
          </cell>
          <cell r="H14867">
            <v>218</v>
          </cell>
        </row>
        <row r="14868">
          <cell r="A14868">
            <v>102463</v>
          </cell>
          <cell r="H14868">
            <v>175</v>
          </cell>
        </row>
        <row r="14869">
          <cell r="A14869">
            <v>190216</v>
          </cell>
          <cell r="H14869">
            <v>780</v>
          </cell>
        </row>
        <row r="14870">
          <cell r="A14870">
            <v>190366</v>
          </cell>
          <cell r="H14870">
            <v>12799.08</v>
          </cell>
        </row>
        <row r="14871">
          <cell r="A14871">
            <v>190366</v>
          </cell>
          <cell r="H14871">
            <v>1347.73</v>
          </cell>
        </row>
        <row r="14872">
          <cell r="A14872">
            <v>190576</v>
          </cell>
          <cell r="H14872">
            <v>120</v>
          </cell>
        </row>
        <row r="14873">
          <cell r="A14873">
            <v>191432</v>
          </cell>
          <cell r="H14873">
            <v>1170</v>
          </cell>
        </row>
        <row r="14874">
          <cell r="A14874">
            <v>192120</v>
          </cell>
          <cell r="H14874">
            <v>15442.56</v>
          </cell>
        </row>
        <row r="14875">
          <cell r="A14875">
            <v>192144</v>
          </cell>
          <cell r="H14875">
            <v>6510</v>
          </cell>
        </row>
        <row r="14876">
          <cell r="A14876">
            <v>192302</v>
          </cell>
          <cell r="H14876">
            <v>600</v>
          </cell>
        </row>
        <row r="14877">
          <cell r="A14877">
            <v>192386</v>
          </cell>
          <cell r="H14877">
            <v>2880</v>
          </cell>
        </row>
        <row r="14878">
          <cell r="A14878">
            <v>192510</v>
          </cell>
          <cell r="H14878">
            <v>240</v>
          </cell>
        </row>
        <row r="14879">
          <cell r="A14879">
            <v>192513</v>
          </cell>
          <cell r="H14879">
            <v>150</v>
          </cell>
        </row>
        <row r="14880">
          <cell r="A14880">
            <v>501698</v>
          </cell>
          <cell r="H14880">
            <v>1291.95</v>
          </cell>
        </row>
        <row r="14881">
          <cell r="A14881">
            <v>501698</v>
          </cell>
          <cell r="H14881">
            <v>5524.2</v>
          </cell>
        </row>
        <row r="14882">
          <cell r="A14882">
            <v>502065</v>
          </cell>
          <cell r="H14882">
            <v>18702</v>
          </cell>
        </row>
        <row r="14883">
          <cell r="A14883">
            <v>502065</v>
          </cell>
          <cell r="H14883">
            <v>18702</v>
          </cell>
        </row>
        <row r="14884">
          <cell r="A14884">
            <v>100036</v>
          </cell>
          <cell r="H14884">
            <v>2523</v>
          </cell>
        </row>
        <row r="14885">
          <cell r="A14885">
            <v>100094</v>
          </cell>
          <cell r="H14885">
            <v>3563</v>
          </cell>
        </row>
        <row r="14886">
          <cell r="A14886">
            <v>100128</v>
          </cell>
          <cell r="H14886">
            <v>7530</v>
          </cell>
        </row>
        <row r="14887">
          <cell r="A14887">
            <v>100143</v>
          </cell>
          <cell r="H14887">
            <v>630</v>
          </cell>
        </row>
        <row r="14888">
          <cell r="A14888">
            <v>100145</v>
          </cell>
          <cell r="H14888">
            <v>10410</v>
          </cell>
        </row>
        <row r="14889">
          <cell r="A14889">
            <v>100296</v>
          </cell>
          <cell r="H14889">
            <v>939.36</v>
          </cell>
        </row>
        <row r="14890">
          <cell r="A14890">
            <v>100369</v>
          </cell>
          <cell r="H14890">
            <v>3564</v>
          </cell>
        </row>
        <row r="14891">
          <cell r="A14891">
            <v>100431</v>
          </cell>
          <cell r="H14891">
            <v>4848</v>
          </cell>
        </row>
        <row r="14892">
          <cell r="A14892">
            <v>100907</v>
          </cell>
          <cell r="H14892">
            <v>1800</v>
          </cell>
        </row>
        <row r="14893">
          <cell r="A14893">
            <v>101221</v>
          </cell>
          <cell r="H14893">
            <v>3602.5</v>
          </cell>
        </row>
        <row r="14894">
          <cell r="A14894">
            <v>101221</v>
          </cell>
          <cell r="H14894">
            <v>63.5</v>
          </cell>
        </row>
        <row r="14895">
          <cell r="A14895">
            <v>101370</v>
          </cell>
          <cell r="H14895">
            <v>42456</v>
          </cell>
        </row>
        <row r="14896">
          <cell r="A14896">
            <v>101426</v>
          </cell>
          <cell r="H14896">
            <v>136</v>
          </cell>
        </row>
        <row r="14897">
          <cell r="A14897">
            <v>101689</v>
          </cell>
          <cell r="H14897">
            <v>2856</v>
          </cell>
        </row>
        <row r="14898">
          <cell r="A14898">
            <v>101689</v>
          </cell>
          <cell r="H14898">
            <v>73.099999999999994</v>
          </cell>
        </row>
        <row r="14899">
          <cell r="A14899">
            <v>102314</v>
          </cell>
          <cell r="H14899">
            <v>252</v>
          </cell>
        </row>
        <row r="14900">
          <cell r="A14900">
            <v>102314</v>
          </cell>
          <cell r="H14900">
            <v>2520</v>
          </cell>
        </row>
        <row r="14901">
          <cell r="A14901">
            <v>190482</v>
          </cell>
          <cell r="H14901">
            <v>9504</v>
          </cell>
        </row>
        <row r="14902">
          <cell r="A14902">
            <v>190580</v>
          </cell>
          <cell r="H14902">
            <v>2384.2800000000002</v>
          </cell>
        </row>
        <row r="14903">
          <cell r="A14903">
            <v>190671</v>
          </cell>
          <cell r="H14903">
            <v>720.5</v>
          </cell>
        </row>
        <row r="14904">
          <cell r="A14904">
            <v>191154</v>
          </cell>
          <cell r="H14904">
            <v>285</v>
          </cell>
        </row>
        <row r="14905">
          <cell r="A14905">
            <v>191154</v>
          </cell>
          <cell r="H14905">
            <v>375</v>
          </cell>
        </row>
        <row r="14906">
          <cell r="A14906">
            <v>191154</v>
          </cell>
          <cell r="H14906">
            <v>163.47</v>
          </cell>
        </row>
        <row r="14907">
          <cell r="A14907">
            <v>191553</v>
          </cell>
          <cell r="H14907">
            <v>888</v>
          </cell>
        </row>
        <row r="14908">
          <cell r="A14908">
            <v>191644</v>
          </cell>
          <cell r="H14908">
            <v>9000</v>
          </cell>
        </row>
        <row r="14909">
          <cell r="A14909">
            <v>191982</v>
          </cell>
          <cell r="H14909">
            <v>540</v>
          </cell>
        </row>
        <row r="14910">
          <cell r="A14910">
            <v>192094</v>
          </cell>
          <cell r="H14910">
            <v>2366</v>
          </cell>
        </row>
        <row r="14911">
          <cell r="A14911">
            <v>192094</v>
          </cell>
          <cell r="H14911">
            <v>4410</v>
          </cell>
        </row>
        <row r="14912">
          <cell r="A14912">
            <v>192094</v>
          </cell>
          <cell r="H14912">
            <v>288</v>
          </cell>
        </row>
        <row r="14913">
          <cell r="A14913">
            <v>192094</v>
          </cell>
          <cell r="H14913">
            <v>288</v>
          </cell>
        </row>
        <row r="14914">
          <cell r="A14914">
            <v>192386</v>
          </cell>
          <cell r="H14914">
            <v>359</v>
          </cell>
        </row>
        <row r="14915">
          <cell r="A14915">
            <v>500209</v>
          </cell>
          <cell r="H14915">
            <v>576</v>
          </cell>
        </row>
        <row r="14916">
          <cell r="A14916">
            <v>500345</v>
          </cell>
          <cell r="H14916">
            <v>756</v>
          </cell>
        </row>
        <row r="14917">
          <cell r="A14917">
            <v>500573</v>
          </cell>
          <cell r="H14917">
            <v>3930</v>
          </cell>
        </row>
        <row r="14918">
          <cell r="A14918">
            <v>500573</v>
          </cell>
          <cell r="H14918">
            <v>48</v>
          </cell>
        </row>
        <row r="14919">
          <cell r="A14919">
            <v>501223</v>
          </cell>
          <cell r="H14919">
            <v>2016</v>
          </cell>
        </row>
        <row r="14920">
          <cell r="A14920">
            <v>502824</v>
          </cell>
          <cell r="H14920">
            <v>359</v>
          </cell>
        </row>
        <row r="14921">
          <cell r="A14921">
            <v>100129</v>
          </cell>
          <cell r="H14921">
            <v>2784</v>
          </cell>
        </row>
        <row r="14922">
          <cell r="A14922">
            <v>100224</v>
          </cell>
          <cell r="H14922">
            <v>9405</v>
          </cell>
        </row>
        <row r="14923">
          <cell r="A14923">
            <v>101996</v>
          </cell>
          <cell r="H14923">
            <v>320</v>
          </cell>
        </row>
        <row r="14924">
          <cell r="A14924">
            <v>102418</v>
          </cell>
          <cell r="H14924">
            <v>72</v>
          </cell>
        </row>
        <row r="14925">
          <cell r="A14925">
            <v>102418</v>
          </cell>
          <cell r="H14925">
            <v>780</v>
          </cell>
        </row>
        <row r="14926">
          <cell r="A14926">
            <v>190400</v>
          </cell>
          <cell r="H14926">
            <v>272.33999999999997</v>
          </cell>
        </row>
        <row r="14927">
          <cell r="A14927">
            <v>190419</v>
          </cell>
          <cell r="H14927">
            <v>284.10000000000002</v>
          </cell>
        </row>
        <row r="14928">
          <cell r="A14928">
            <v>190419</v>
          </cell>
          <cell r="H14928">
            <v>2935.7</v>
          </cell>
        </row>
        <row r="14929">
          <cell r="A14929">
            <v>190419</v>
          </cell>
          <cell r="H14929">
            <v>4375</v>
          </cell>
        </row>
        <row r="14930">
          <cell r="A14930">
            <v>190426</v>
          </cell>
          <cell r="H14930">
            <v>1906.38</v>
          </cell>
        </row>
        <row r="14931">
          <cell r="A14931">
            <v>190433</v>
          </cell>
          <cell r="H14931">
            <v>146.19999999999999</v>
          </cell>
        </row>
        <row r="14932">
          <cell r="A14932">
            <v>190433</v>
          </cell>
          <cell r="H14932">
            <v>2610</v>
          </cell>
        </row>
        <row r="14933">
          <cell r="A14933">
            <v>191007</v>
          </cell>
          <cell r="H14933">
            <v>27348.95</v>
          </cell>
        </row>
        <row r="14934">
          <cell r="A14934">
            <v>191093</v>
          </cell>
          <cell r="H14934">
            <v>327.5</v>
          </cell>
        </row>
        <row r="14935">
          <cell r="A14935">
            <v>191097</v>
          </cell>
          <cell r="H14935">
            <v>2423.5</v>
          </cell>
        </row>
        <row r="14936">
          <cell r="A14936">
            <v>191510</v>
          </cell>
          <cell r="H14936">
            <v>393</v>
          </cell>
        </row>
        <row r="14937">
          <cell r="A14937">
            <v>191650</v>
          </cell>
          <cell r="H14937">
            <v>5448.1</v>
          </cell>
        </row>
        <row r="14938">
          <cell r="A14938">
            <v>191650</v>
          </cell>
          <cell r="H14938">
            <v>444</v>
          </cell>
        </row>
        <row r="14939">
          <cell r="A14939">
            <v>192098</v>
          </cell>
          <cell r="H14939">
            <v>879</v>
          </cell>
        </row>
        <row r="14940">
          <cell r="A14940">
            <v>192438</v>
          </cell>
          <cell r="H14940">
            <v>720</v>
          </cell>
        </row>
        <row r="14941">
          <cell r="A14941">
            <v>192512</v>
          </cell>
          <cell r="H14941">
            <v>750</v>
          </cell>
        </row>
        <row r="14942">
          <cell r="A14942">
            <v>192512</v>
          </cell>
          <cell r="H14942">
            <v>570</v>
          </cell>
        </row>
        <row r="14943">
          <cell r="A14943">
            <v>500573</v>
          </cell>
          <cell r="H14943">
            <v>1899.5</v>
          </cell>
        </row>
        <row r="14944">
          <cell r="A14944">
            <v>500573</v>
          </cell>
          <cell r="H14944">
            <v>50.5</v>
          </cell>
        </row>
        <row r="14945">
          <cell r="A14945">
            <v>501306</v>
          </cell>
          <cell r="H14945">
            <v>11100</v>
          </cell>
        </row>
        <row r="14946">
          <cell r="A14946">
            <v>502849</v>
          </cell>
          <cell r="H14946">
            <v>4560</v>
          </cell>
        </row>
        <row r="14947">
          <cell r="A14947">
            <v>502849</v>
          </cell>
          <cell r="H14947">
            <v>145</v>
          </cell>
        </row>
        <row r="14948">
          <cell r="A14948">
            <v>502986</v>
          </cell>
          <cell r="H14948">
            <v>879</v>
          </cell>
        </row>
        <row r="14949">
          <cell r="A14949">
            <v>800195</v>
          </cell>
          <cell r="H14949">
            <v>400</v>
          </cell>
        </row>
        <row r="14950">
          <cell r="A14950">
            <v>800195</v>
          </cell>
          <cell r="H14950">
            <v>1572</v>
          </cell>
        </row>
        <row r="14951">
          <cell r="A14951">
            <v>900233</v>
          </cell>
          <cell r="H14951">
            <v>4320</v>
          </cell>
        </row>
        <row r="14952">
          <cell r="A14952">
            <v>800261</v>
          </cell>
          <cell r="H14952">
            <v>1868.69</v>
          </cell>
        </row>
        <row r="14953">
          <cell r="A14953">
            <v>900264</v>
          </cell>
          <cell r="H14953">
            <v>1268.69</v>
          </cell>
        </row>
        <row r="14954">
          <cell r="A14954">
            <v>100016</v>
          </cell>
          <cell r="H14954">
            <v>2008.8</v>
          </cell>
        </row>
        <row r="14955">
          <cell r="A14955">
            <v>100217</v>
          </cell>
          <cell r="H14955">
            <v>762</v>
          </cell>
        </row>
        <row r="14956">
          <cell r="A14956">
            <v>100838</v>
          </cell>
          <cell r="H14956">
            <v>300</v>
          </cell>
        </row>
        <row r="14957">
          <cell r="A14957">
            <v>101555</v>
          </cell>
          <cell r="H14957">
            <v>5460</v>
          </cell>
        </row>
        <row r="14958">
          <cell r="A14958">
            <v>101915</v>
          </cell>
          <cell r="H14958">
            <v>1560</v>
          </cell>
        </row>
        <row r="14959">
          <cell r="A14959">
            <v>102362</v>
          </cell>
          <cell r="H14959">
            <v>3121.28</v>
          </cell>
        </row>
        <row r="14960">
          <cell r="A14960">
            <v>190188</v>
          </cell>
          <cell r="H14960">
            <v>872.2</v>
          </cell>
        </row>
        <row r="14961">
          <cell r="A14961">
            <v>190215</v>
          </cell>
          <cell r="H14961">
            <v>3170.16</v>
          </cell>
        </row>
        <row r="14962">
          <cell r="A14962">
            <v>190230</v>
          </cell>
          <cell r="H14962">
            <v>1657.6</v>
          </cell>
        </row>
        <row r="14963">
          <cell r="A14963">
            <v>190230</v>
          </cell>
          <cell r="H14963">
            <v>561</v>
          </cell>
        </row>
        <row r="14964">
          <cell r="A14964">
            <v>190230</v>
          </cell>
          <cell r="H14964">
            <v>294.32</v>
          </cell>
        </row>
        <row r="14965">
          <cell r="A14965">
            <v>190671</v>
          </cell>
          <cell r="H14965">
            <v>262</v>
          </cell>
        </row>
        <row r="14966">
          <cell r="A14966">
            <v>190671</v>
          </cell>
          <cell r="H14966">
            <v>262</v>
          </cell>
        </row>
        <row r="14967">
          <cell r="A14967">
            <v>190671</v>
          </cell>
          <cell r="H14967">
            <v>393</v>
          </cell>
        </row>
        <row r="14968">
          <cell r="A14968">
            <v>190671</v>
          </cell>
          <cell r="H14968">
            <v>65.5</v>
          </cell>
        </row>
        <row r="14969">
          <cell r="A14969">
            <v>190671</v>
          </cell>
          <cell r="H14969">
            <v>65.5</v>
          </cell>
        </row>
        <row r="14970">
          <cell r="A14970">
            <v>191565</v>
          </cell>
          <cell r="H14970">
            <v>11648</v>
          </cell>
        </row>
        <row r="14971">
          <cell r="A14971">
            <v>191645</v>
          </cell>
          <cell r="H14971">
            <v>5487</v>
          </cell>
        </row>
        <row r="14972">
          <cell r="A14972">
            <v>191766</v>
          </cell>
          <cell r="H14972">
            <v>7200</v>
          </cell>
        </row>
        <row r="14973">
          <cell r="A14973">
            <v>192139</v>
          </cell>
          <cell r="H14973">
            <v>90</v>
          </cell>
        </row>
        <row r="14974">
          <cell r="A14974">
            <v>192497</v>
          </cell>
          <cell r="H14974">
            <v>55.71</v>
          </cell>
        </row>
        <row r="14975">
          <cell r="A14975">
            <v>192497</v>
          </cell>
          <cell r="H14975">
            <v>359</v>
          </cell>
        </row>
        <row r="14976">
          <cell r="A14976">
            <v>192517</v>
          </cell>
          <cell r="H14976">
            <v>468</v>
          </cell>
        </row>
        <row r="14977">
          <cell r="A14977">
            <v>192517</v>
          </cell>
          <cell r="H14977">
            <v>36.53</v>
          </cell>
        </row>
        <row r="14978">
          <cell r="A14978">
            <v>192519</v>
          </cell>
          <cell r="H14978">
            <v>378</v>
          </cell>
        </row>
        <row r="14979">
          <cell r="A14979">
            <v>192522</v>
          </cell>
          <cell r="H14979">
            <v>879</v>
          </cell>
        </row>
        <row r="14980">
          <cell r="A14980">
            <v>192522</v>
          </cell>
          <cell r="H14980">
            <v>155.85</v>
          </cell>
        </row>
        <row r="14981">
          <cell r="A14981">
            <v>192522</v>
          </cell>
          <cell r="H14981">
            <v>2250</v>
          </cell>
        </row>
        <row r="14982">
          <cell r="A14982">
            <v>201274</v>
          </cell>
          <cell r="H14982">
            <v>393</v>
          </cell>
        </row>
        <row r="14983">
          <cell r="A14983">
            <v>201274</v>
          </cell>
          <cell r="H14983">
            <v>103.5</v>
          </cell>
        </row>
        <row r="14984">
          <cell r="A14984">
            <v>201274</v>
          </cell>
          <cell r="H14984">
            <v>655</v>
          </cell>
        </row>
        <row r="14985">
          <cell r="A14985">
            <v>201274</v>
          </cell>
          <cell r="H14985">
            <v>90</v>
          </cell>
        </row>
        <row r="14986">
          <cell r="A14986">
            <v>201274</v>
          </cell>
          <cell r="H14986">
            <v>5633</v>
          </cell>
        </row>
        <row r="14987">
          <cell r="A14987">
            <v>201274</v>
          </cell>
          <cell r="H14987">
            <v>71</v>
          </cell>
        </row>
        <row r="14988">
          <cell r="A14988">
            <v>201274</v>
          </cell>
          <cell r="H14988">
            <v>524</v>
          </cell>
        </row>
        <row r="14989">
          <cell r="A14989">
            <v>201274</v>
          </cell>
          <cell r="H14989">
            <v>2816.5</v>
          </cell>
        </row>
        <row r="14990">
          <cell r="A14990">
            <v>201274</v>
          </cell>
          <cell r="H14990">
            <v>78</v>
          </cell>
        </row>
        <row r="14991">
          <cell r="A14991">
            <v>201274</v>
          </cell>
          <cell r="H14991">
            <v>131</v>
          </cell>
        </row>
        <row r="14992">
          <cell r="A14992">
            <v>201274</v>
          </cell>
          <cell r="H14992">
            <v>62.5</v>
          </cell>
        </row>
        <row r="14993">
          <cell r="A14993">
            <v>201274</v>
          </cell>
          <cell r="H14993">
            <v>13427.5</v>
          </cell>
        </row>
        <row r="14994">
          <cell r="A14994">
            <v>201274</v>
          </cell>
          <cell r="H14994">
            <v>1113.5</v>
          </cell>
        </row>
        <row r="14995">
          <cell r="A14995">
            <v>201274</v>
          </cell>
          <cell r="H14995">
            <v>1703</v>
          </cell>
        </row>
        <row r="14996">
          <cell r="A14996">
            <v>201274</v>
          </cell>
          <cell r="H14996">
            <v>61.5</v>
          </cell>
        </row>
        <row r="14997">
          <cell r="A14997">
            <v>201274</v>
          </cell>
          <cell r="H14997">
            <v>6746.5</v>
          </cell>
        </row>
        <row r="14998">
          <cell r="A14998">
            <v>500572</v>
          </cell>
          <cell r="H14998">
            <v>4699.2</v>
          </cell>
        </row>
        <row r="14999">
          <cell r="A14999">
            <v>500743</v>
          </cell>
          <cell r="H14999">
            <v>1174.8</v>
          </cell>
        </row>
        <row r="15000">
          <cell r="A15000">
            <v>500743</v>
          </cell>
          <cell r="H15000">
            <v>117.48</v>
          </cell>
        </row>
        <row r="15001">
          <cell r="A15001">
            <v>500743</v>
          </cell>
          <cell r="H15001">
            <v>440.55</v>
          </cell>
        </row>
        <row r="15002">
          <cell r="A15002">
            <v>500743</v>
          </cell>
          <cell r="H15002">
            <v>1116.06</v>
          </cell>
        </row>
        <row r="15003">
          <cell r="A15003">
            <v>500813</v>
          </cell>
          <cell r="H15003">
            <v>8000</v>
          </cell>
        </row>
        <row r="15004">
          <cell r="A15004">
            <v>501986</v>
          </cell>
          <cell r="H15004">
            <v>13200</v>
          </cell>
        </row>
        <row r="15005">
          <cell r="A15005">
            <v>501987</v>
          </cell>
          <cell r="H15005">
            <v>13200</v>
          </cell>
        </row>
        <row r="15006">
          <cell r="A15006">
            <v>502293</v>
          </cell>
          <cell r="H15006">
            <v>3300</v>
          </cell>
        </row>
        <row r="15007">
          <cell r="A15007">
            <v>800069</v>
          </cell>
          <cell r="H15007">
            <v>88.11</v>
          </cell>
        </row>
        <row r="15008">
          <cell r="A15008">
            <v>100071</v>
          </cell>
          <cell r="H15008">
            <v>10314</v>
          </cell>
        </row>
        <row r="15009">
          <cell r="A15009">
            <v>101223</v>
          </cell>
          <cell r="H15009">
            <v>7992</v>
          </cell>
        </row>
        <row r="15010">
          <cell r="A15010">
            <v>101370</v>
          </cell>
          <cell r="H15010">
            <v>2784</v>
          </cell>
        </row>
        <row r="15011">
          <cell r="A15011">
            <v>101421</v>
          </cell>
          <cell r="H15011">
            <v>2040</v>
          </cell>
        </row>
        <row r="15012">
          <cell r="A15012">
            <v>101424</v>
          </cell>
          <cell r="H15012">
            <v>1258</v>
          </cell>
        </row>
        <row r="15013">
          <cell r="A15013">
            <v>191352</v>
          </cell>
          <cell r="H15013">
            <v>90.48</v>
          </cell>
        </row>
        <row r="15014">
          <cell r="A15014">
            <v>191352</v>
          </cell>
          <cell r="H15014">
            <v>2358</v>
          </cell>
        </row>
        <row r="15015">
          <cell r="A15015">
            <v>192522</v>
          </cell>
          <cell r="H15015">
            <v>189</v>
          </cell>
        </row>
        <row r="15016">
          <cell r="A15016">
            <v>500964</v>
          </cell>
          <cell r="H15016">
            <v>1754.94</v>
          </cell>
        </row>
        <row r="15017">
          <cell r="A15017">
            <v>502048</v>
          </cell>
          <cell r="H15017">
            <v>7080</v>
          </cell>
        </row>
        <row r="15018">
          <cell r="A15018">
            <v>100129</v>
          </cell>
          <cell r="H15018">
            <v>116</v>
          </cell>
        </row>
        <row r="15019">
          <cell r="A15019">
            <v>100166</v>
          </cell>
          <cell r="H15019">
            <v>612</v>
          </cell>
        </row>
        <row r="15020">
          <cell r="A15020">
            <v>100389</v>
          </cell>
          <cell r="H15020">
            <v>3100</v>
          </cell>
        </row>
        <row r="15021">
          <cell r="A15021">
            <v>101221</v>
          </cell>
          <cell r="H15021">
            <v>945</v>
          </cell>
        </row>
        <row r="15022">
          <cell r="A15022">
            <v>101221</v>
          </cell>
          <cell r="H15022">
            <v>1500</v>
          </cell>
        </row>
        <row r="15023">
          <cell r="A15023">
            <v>190342</v>
          </cell>
          <cell r="H15023">
            <v>3654.58</v>
          </cell>
        </row>
        <row r="15024">
          <cell r="A15024">
            <v>190363</v>
          </cell>
          <cell r="H15024">
            <v>101.78</v>
          </cell>
        </row>
        <row r="15025">
          <cell r="A15025">
            <v>191822</v>
          </cell>
          <cell r="H15025">
            <v>6458</v>
          </cell>
        </row>
        <row r="15026">
          <cell r="A15026">
            <v>800283</v>
          </cell>
          <cell r="H15026">
            <v>335.08</v>
          </cell>
        </row>
        <row r="15027">
          <cell r="A15027">
            <v>100129</v>
          </cell>
          <cell r="H15027">
            <v>4872</v>
          </cell>
        </row>
        <row r="15028">
          <cell r="A15028">
            <v>100129</v>
          </cell>
          <cell r="H15028">
            <v>214.67</v>
          </cell>
        </row>
        <row r="15029">
          <cell r="A15029">
            <v>100203</v>
          </cell>
          <cell r="H15029">
            <v>3400</v>
          </cell>
        </row>
        <row r="15030">
          <cell r="A15030">
            <v>100224</v>
          </cell>
          <cell r="H15030">
            <v>879</v>
          </cell>
        </row>
        <row r="15031">
          <cell r="A15031">
            <v>100708</v>
          </cell>
          <cell r="H15031">
            <v>10260</v>
          </cell>
        </row>
        <row r="15032">
          <cell r="A15032">
            <v>101422</v>
          </cell>
          <cell r="H15032">
            <v>1326</v>
          </cell>
        </row>
        <row r="15033">
          <cell r="A15033">
            <v>101422</v>
          </cell>
          <cell r="H15033">
            <v>782</v>
          </cell>
        </row>
        <row r="15034">
          <cell r="A15034">
            <v>101425</v>
          </cell>
          <cell r="H15034">
            <v>1020</v>
          </cell>
        </row>
        <row r="15035">
          <cell r="A15035">
            <v>190204</v>
          </cell>
          <cell r="H15035">
            <v>2040</v>
          </cell>
        </row>
        <row r="15036">
          <cell r="A15036">
            <v>190204</v>
          </cell>
          <cell r="H15036">
            <v>1560</v>
          </cell>
        </row>
        <row r="15037">
          <cell r="A15037">
            <v>190264</v>
          </cell>
          <cell r="H15037">
            <v>6090</v>
          </cell>
        </row>
        <row r="15038">
          <cell r="A15038">
            <v>191213</v>
          </cell>
          <cell r="H15038">
            <v>3400</v>
          </cell>
        </row>
        <row r="15039">
          <cell r="A15039">
            <v>191213</v>
          </cell>
          <cell r="H15039">
            <v>3400</v>
          </cell>
        </row>
        <row r="15040">
          <cell r="A15040">
            <v>191346</v>
          </cell>
          <cell r="H15040">
            <v>2880</v>
          </cell>
        </row>
        <row r="15041">
          <cell r="A15041">
            <v>191726</v>
          </cell>
          <cell r="H15041">
            <v>2125</v>
          </cell>
        </row>
        <row r="15042">
          <cell r="A15042">
            <v>191726</v>
          </cell>
          <cell r="H15042">
            <v>171.26</v>
          </cell>
        </row>
        <row r="15043">
          <cell r="A15043">
            <v>191726</v>
          </cell>
          <cell r="H15043">
            <v>1615</v>
          </cell>
        </row>
        <row r="15044">
          <cell r="A15044">
            <v>191977</v>
          </cell>
          <cell r="H15044">
            <v>1512</v>
          </cell>
        </row>
        <row r="15045">
          <cell r="A15045">
            <v>192092</v>
          </cell>
          <cell r="H15045">
            <v>3111.7</v>
          </cell>
        </row>
        <row r="15046">
          <cell r="A15046">
            <v>192516</v>
          </cell>
          <cell r="H15046">
            <v>200</v>
          </cell>
        </row>
        <row r="15047">
          <cell r="A15047">
            <v>192529</v>
          </cell>
          <cell r="H15047">
            <v>359</v>
          </cell>
        </row>
        <row r="15048">
          <cell r="A15048">
            <v>192529</v>
          </cell>
          <cell r="H15048">
            <v>2160</v>
          </cell>
        </row>
        <row r="15049">
          <cell r="A15049">
            <v>192530</v>
          </cell>
          <cell r="H15049">
            <v>300</v>
          </cell>
        </row>
        <row r="15050">
          <cell r="A15050">
            <v>200302</v>
          </cell>
          <cell r="H15050">
            <v>3400</v>
          </cell>
        </row>
        <row r="15051">
          <cell r="A15051">
            <v>500949</v>
          </cell>
          <cell r="H15051">
            <v>3935.58</v>
          </cell>
        </row>
        <row r="15052">
          <cell r="A15052">
            <v>502030</v>
          </cell>
          <cell r="H15052">
            <v>3400</v>
          </cell>
        </row>
        <row r="15053">
          <cell r="A15053">
            <v>502048</v>
          </cell>
          <cell r="H15053">
            <v>10975.6</v>
          </cell>
        </row>
        <row r="15054">
          <cell r="A15054">
            <v>900039</v>
          </cell>
          <cell r="H15054">
            <v>5540.3</v>
          </cell>
        </row>
        <row r="15055">
          <cell r="A15055">
            <v>900039</v>
          </cell>
          <cell r="H15055">
            <v>3230.7</v>
          </cell>
        </row>
        <row r="15056">
          <cell r="A15056">
            <v>100129</v>
          </cell>
          <cell r="H15056">
            <v>2784</v>
          </cell>
        </row>
        <row r="15057">
          <cell r="A15057">
            <v>100900</v>
          </cell>
          <cell r="H15057">
            <v>612</v>
          </cell>
        </row>
        <row r="15058">
          <cell r="A15058">
            <v>100941</v>
          </cell>
          <cell r="H15058">
            <v>3456</v>
          </cell>
        </row>
        <row r="15059">
          <cell r="A15059">
            <v>101423</v>
          </cell>
          <cell r="H15059">
            <v>6154</v>
          </cell>
        </row>
        <row r="15060">
          <cell r="A15060">
            <v>101423</v>
          </cell>
          <cell r="H15060">
            <v>1428</v>
          </cell>
        </row>
        <row r="15061">
          <cell r="A15061">
            <v>102495</v>
          </cell>
          <cell r="H15061">
            <v>1188</v>
          </cell>
        </row>
        <row r="15062">
          <cell r="A15062">
            <v>190363</v>
          </cell>
          <cell r="H15062">
            <v>247198.12</v>
          </cell>
        </row>
        <row r="15063">
          <cell r="A15063">
            <v>190671</v>
          </cell>
          <cell r="H15063">
            <v>458.5</v>
          </cell>
        </row>
        <row r="15064">
          <cell r="A15064">
            <v>190671</v>
          </cell>
          <cell r="H15064">
            <v>458.5</v>
          </cell>
        </row>
        <row r="15065">
          <cell r="A15065">
            <v>191088</v>
          </cell>
          <cell r="H15065">
            <v>12000</v>
          </cell>
        </row>
        <row r="15066">
          <cell r="A15066">
            <v>191088</v>
          </cell>
          <cell r="H15066">
            <v>879</v>
          </cell>
        </row>
        <row r="15067">
          <cell r="A15067">
            <v>191088</v>
          </cell>
          <cell r="H15067">
            <v>778</v>
          </cell>
        </row>
        <row r="15068">
          <cell r="A15068">
            <v>191268</v>
          </cell>
          <cell r="H15068">
            <v>3996</v>
          </cell>
        </row>
        <row r="15069">
          <cell r="A15069">
            <v>191592</v>
          </cell>
          <cell r="H15069">
            <v>44</v>
          </cell>
        </row>
        <row r="15070">
          <cell r="A15070">
            <v>191592</v>
          </cell>
          <cell r="H15070">
            <v>3780</v>
          </cell>
        </row>
        <row r="15071">
          <cell r="A15071">
            <v>191655</v>
          </cell>
          <cell r="H15071">
            <v>1424</v>
          </cell>
        </row>
        <row r="15072">
          <cell r="A15072">
            <v>192341</v>
          </cell>
          <cell r="H15072">
            <v>780</v>
          </cell>
        </row>
        <row r="15073">
          <cell r="A15073">
            <v>192514</v>
          </cell>
          <cell r="H15073">
            <v>4560</v>
          </cell>
        </row>
        <row r="15074">
          <cell r="A15074">
            <v>192520</v>
          </cell>
          <cell r="H15074">
            <v>37200</v>
          </cell>
        </row>
        <row r="15075">
          <cell r="A15075">
            <v>192520</v>
          </cell>
          <cell r="H15075">
            <v>1323</v>
          </cell>
        </row>
        <row r="15076">
          <cell r="A15076">
            <v>192531</v>
          </cell>
          <cell r="H15076">
            <v>1664.4</v>
          </cell>
        </row>
        <row r="15077">
          <cell r="A15077">
            <v>900333</v>
          </cell>
          <cell r="H15077">
            <v>2643.3</v>
          </cell>
        </row>
        <row r="15078">
          <cell r="A15078">
            <v>100042</v>
          </cell>
          <cell r="H15078">
            <v>640</v>
          </cell>
        </row>
        <row r="15079">
          <cell r="A15079">
            <v>100925</v>
          </cell>
          <cell r="H15079">
            <v>1689.24</v>
          </cell>
        </row>
        <row r="15080">
          <cell r="A15080">
            <v>100925</v>
          </cell>
          <cell r="H15080">
            <v>19237.5</v>
          </cell>
        </row>
        <row r="15081">
          <cell r="A15081">
            <v>100925</v>
          </cell>
          <cell r="H15081">
            <v>2364</v>
          </cell>
        </row>
        <row r="15082">
          <cell r="A15082">
            <v>101529</v>
          </cell>
          <cell r="H15082">
            <v>91.38</v>
          </cell>
        </row>
        <row r="15083">
          <cell r="A15083">
            <v>101529</v>
          </cell>
          <cell r="H15083">
            <v>2424</v>
          </cell>
        </row>
        <row r="15084">
          <cell r="A15084">
            <v>101529</v>
          </cell>
          <cell r="H15084">
            <v>109.9</v>
          </cell>
        </row>
        <row r="15085">
          <cell r="A15085">
            <v>101529</v>
          </cell>
          <cell r="H15085">
            <v>1818</v>
          </cell>
        </row>
        <row r="15086">
          <cell r="A15086">
            <v>102530</v>
          </cell>
          <cell r="H15086">
            <v>5320</v>
          </cell>
        </row>
        <row r="15087">
          <cell r="A15087">
            <v>190715</v>
          </cell>
          <cell r="H15087">
            <v>5990.4</v>
          </cell>
        </row>
        <row r="15088">
          <cell r="A15088">
            <v>190946</v>
          </cell>
          <cell r="H15088">
            <v>531.91999999999996</v>
          </cell>
        </row>
        <row r="15089">
          <cell r="A15089">
            <v>191111</v>
          </cell>
          <cell r="H15089">
            <v>366.73</v>
          </cell>
        </row>
        <row r="15090">
          <cell r="A15090">
            <v>191111</v>
          </cell>
          <cell r="H15090">
            <v>775.19</v>
          </cell>
        </row>
        <row r="15091">
          <cell r="A15091">
            <v>191111</v>
          </cell>
          <cell r="H15091">
            <v>404.43</v>
          </cell>
        </row>
        <row r="15092">
          <cell r="A15092">
            <v>191111</v>
          </cell>
          <cell r="H15092">
            <v>79.5</v>
          </cell>
        </row>
        <row r="15093">
          <cell r="A15093">
            <v>191340</v>
          </cell>
          <cell r="H15093">
            <v>130</v>
          </cell>
        </row>
        <row r="15094">
          <cell r="A15094">
            <v>191340</v>
          </cell>
          <cell r="H15094">
            <v>75</v>
          </cell>
        </row>
        <row r="15095">
          <cell r="A15095">
            <v>191522</v>
          </cell>
          <cell r="H15095">
            <v>23400</v>
          </cell>
        </row>
        <row r="15096">
          <cell r="A15096">
            <v>192052</v>
          </cell>
          <cell r="H15096">
            <v>6600</v>
          </cell>
        </row>
        <row r="15097">
          <cell r="A15097">
            <v>500928</v>
          </cell>
          <cell r="H15097">
            <v>1791.57</v>
          </cell>
        </row>
        <row r="15098">
          <cell r="A15098">
            <v>500928</v>
          </cell>
          <cell r="H15098">
            <v>218.56</v>
          </cell>
        </row>
        <row r="15099">
          <cell r="A15099">
            <v>501060</v>
          </cell>
          <cell r="H15099">
            <v>3949</v>
          </cell>
        </row>
        <row r="15100">
          <cell r="A15100">
            <v>502347</v>
          </cell>
          <cell r="H15100">
            <v>1418.16</v>
          </cell>
        </row>
        <row r="15101">
          <cell r="A15101">
            <v>502347</v>
          </cell>
          <cell r="H15101">
            <v>786</v>
          </cell>
        </row>
        <row r="15102">
          <cell r="A15102">
            <v>502347</v>
          </cell>
          <cell r="H15102">
            <v>54.73</v>
          </cell>
        </row>
        <row r="15103">
          <cell r="A15103">
            <v>502947</v>
          </cell>
          <cell r="H15103">
            <v>2100</v>
          </cell>
        </row>
        <row r="15104">
          <cell r="A15104">
            <v>502947</v>
          </cell>
          <cell r="H15104">
            <v>3255</v>
          </cell>
        </row>
        <row r="15105">
          <cell r="A15105">
            <v>100925</v>
          </cell>
          <cell r="H15105">
            <v>3600</v>
          </cell>
        </row>
        <row r="15106">
          <cell r="A15106">
            <v>190241</v>
          </cell>
          <cell r="H15106">
            <v>399</v>
          </cell>
        </row>
        <row r="15107">
          <cell r="A15107">
            <v>190332</v>
          </cell>
          <cell r="H15107">
            <v>2469</v>
          </cell>
        </row>
        <row r="15108">
          <cell r="A15108">
            <v>190537</v>
          </cell>
          <cell r="H15108">
            <v>248</v>
          </cell>
        </row>
        <row r="15109">
          <cell r="A15109">
            <v>191872</v>
          </cell>
          <cell r="H15109">
            <v>8700</v>
          </cell>
        </row>
        <row r="15110">
          <cell r="A15110">
            <v>192077</v>
          </cell>
          <cell r="H15110">
            <v>840</v>
          </cell>
        </row>
        <row r="15111">
          <cell r="A15111">
            <v>192135</v>
          </cell>
          <cell r="H15111">
            <v>11208</v>
          </cell>
        </row>
        <row r="15112">
          <cell r="A15112">
            <v>192499</v>
          </cell>
          <cell r="H15112">
            <v>372</v>
          </cell>
        </row>
        <row r="15113">
          <cell r="A15113">
            <v>200450</v>
          </cell>
          <cell r="H15113">
            <v>160</v>
          </cell>
        </row>
        <row r="15114">
          <cell r="A15114">
            <v>200450</v>
          </cell>
          <cell r="H15114">
            <v>20160</v>
          </cell>
        </row>
        <row r="15115">
          <cell r="A15115">
            <v>500813</v>
          </cell>
          <cell r="H15115">
            <v>55.5</v>
          </cell>
        </row>
        <row r="15116">
          <cell r="A15116">
            <v>500813</v>
          </cell>
          <cell r="H15116">
            <v>33012</v>
          </cell>
        </row>
        <row r="15117">
          <cell r="A15117">
            <v>500813</v>
          </cell>
          <cell r="H15117">
            <v>196.5</v>
          </cell>
        </row>
        <row r="15118">
          <cell r="A15118">
            <v>502943</v>
          </cell>
          <cell r="H15118">
            <v>1170</v>
          </cell>
        </row>
        <row r="15119">
          <cell r="A15119">
            <v>502943</v>
          </cell>
          <cell r="H15119">
            <v>108</v>
          </cell>
        </row>
        <row r="15120">
          <cell r="A15120">
            <v>503005</v>
          </cell>
          <cell r="H15120">
            <v>169.15</v>
          </cell>
        </row>
        <row r="15121">
          <cell r="A15121">
            <v>503005</v>
          </cell>
          <cell r="H15121">
            <v>3523.2</v>
          </cell>
        </row>
        <row r="15122">
          <cell r="A15122">
            <v>800280</v>
          </cell>
          <cell r="H15122">
            <v>169.15</v>
          </cell>
        </row>
        <row r="15123">
          <cell r="A15123">
            <v>800280</v>
          </cell>
          <cell r="H15123">
            <v>3523.2</v>
          </cell>
        </row>
        <row r="15124">
          <cell r="A15124">
            <v>800280</v>
          </cell>
          <cell r="H15124">
            <v>359</v>
          </cell>
        </row>
        <row r="15125">
          <cell r="A15125">
            <v>100094</v>
          </cell>
          <cell r="H15125">
            <v>3000</v>
          </cell>
        </row>
        <row r="15126">
          <cell r="A15126">
            <v>101412</v>
          </cell>
          <cell r="H15126">
            <v>6270</v>
          </cell>
        </row>
        <row r="15127">
          <cell r="A15127">
            <v>102010</v>
          </cell>
          <cell r="H15127">
            <v>2880</v>
          </cell>
        </row>
        <row r="15128">
          <cell r="A15128">
            <v>191666</v>
          </cell>
          <cell r="H15128">
            <v>16524</v>
          </cell>
        </row>
        <row r="15129">
          <cell r="A15129">
            <v>192084</v>
          </cell>
          <cell r="H15129">
            <v>12540</v>
          </cell>
        </row>
        <row r="15130">
          <cell r="A15130">
            <v>192535</v>
          </cell>
          <cell r="H15130">
            <v>360</v>
          </cell>
        </row>
        <row r="15131">
          <cell r="A15131">
            <v>192535</v>
          </cell>
          <cell r="H15131">
            <v>1284</v>
          </cell>
        </row>
        <row r="15132">
          <cell r="A15132">
            <v>501875</v>
          </cell>
          <cell r="H15132">
            <v>2220</v>
          </cell>
        </row>
        <row r="15133">
          <cell r="A15133">
            <v>800077</v>
          </cell>
          <cell r="H15133">
            <v>12540</v>
          </cell>
        </row>
        <row r="15134">
          <cell r="A15134">
            <v>100129</v>
          </cell>
          <cell r="H15134">
            <v>6264</v>
          </cell>
        </row>
        <row r="15135">
          <cell r="A15135">
            <v>100129</v>
          </cell>
          <cell r="H15135">
            <v>1392</v>
          </cell>
        </row>
        <row r="15136">
          <cell r="A15136">
            <v>100129</v>
          </cell>
          <cell r="H15136">
            <v>6960</v>
          </cell>
        </row>
        <row r="15137">
          <cell r="A15137">
            <v>192212</v>
          </cell>
          <cell r="H15137">
            <v>1077</v>
          </cell>
        </row>
        <row r="15138">
          <cell r="A15138">
            <v>192214</v>
          </cell>
          <cell r="H15138">
            <v>718</v>
          </cell>
        </row>
        <row r="15139">
          <cell r="A15139">
            <v>192214</v>
          </cell>
          <cell r="H15139">
            <v>2267.36</v>
          </cell>
        </row>
        <row r="15140">
          <cell r="A15140">
            <v>192214</v>
          </cell>
          <cell r="H15140">
            <v>2144.8000000000002</v>
          </cell>
        </row>
        <row r="15141">
          <cell r="A15141">
            <v>201226</v>
          </cell>
          <cell r="H15141">
            <v>6960</v>
          </cell>
        </row>
        <row r="15142">
          <cell r="A15142">
            <v>100129</v>
          </cell>
          <cell r="H15142">
            <v>1440</v>
          </cell>
        </row>
        <row r="15143">
          <cell r="A15143">
            <v>100201</v>
          </cell>
          <cell r="H15143">
            <v>5760</v>
          </cell>
        </row>
        <row r="15144">
          <cell r="A15144">
            <v>100201</v>
          </cell>
          <cell r="H15144">
            <v>43.72</v>
          </cell>
        </row>
        <row r="15145">
          <cell r="A15145">
            <v>101373</v>
          </cell>
          <cell r="H15145">
            <v>780</v>
          </cell>
        </row>
        <row r="15146">
          <cell r="A15146">
            <v>101425</v>
          </cell>
          <cell r="H15146">
            <v>827.82</v>
          </cell>
        </row>
        <row r="15147">
          <cell r="A15147">
            <v>101702</v>
          </cell>
          <cell r="H15147">
            <v>1716</v>
          </cell>
        </row>
        <row r="15148">
          <cell r="A15148">
            <v>101702</v>
          </cell>
          <cell r="H15148">
            <v>468</v>
          </cell>
        </row>
        <row r="15149">
          <cell r="A15149">
            <v>101702</v>
          </cell>
          <cell r="H15149">
            <v>2457</v>
          </cell>
        </row>
        <row r="15150">
          <cell r="A15150">
            <v>101702</v>
          </cell>
          <cell r="H15150">
            <v>39</v>
          </cell>
        </row>
        <row r="15151">
          <cell r="A15151">
            <v>101702</v>
          </cell>
          <cell r="H15151">
            <v>702</v>
          </cell>
        </row>
        <row r="15152">
          <cell r="A15152">
            <v>101702</v>
          </cell>
          <cell r="H15152">
            <v>1404</v>
          </cell>
        </row>
        <row r="15153">
          <cell r="A15153">
            <v>101702</v>
          </cell>
          <cell r="H15153">
            <v>936</v>
          </cell>
        </row>
        <row r="15154">
          <cell r="A15154">
            <v>101702</v>
          </cell>
          <cell r="H15154">
            <v>741</v>
          </cell>
        </row>
        <row r="15155">
          <cell r="A15155">
            <v>101702</v>
          </cell>
          <cell r="H15155">
            <v>1950</v>
          </cell>
        </row>
        <row r="15156">
          <cell r="A15156">
            <v>101702</v>
          </cell>
          <cell r="H15156">
            <v>702</v>
          </cell>
        </row>
        <row r="15157">
          <cell r="A15157">
            <v>101704</v>
          </cell>
          <cell r="H15157">
            <v>585</v>
          </cell>
        </row>
        <row r="15158">
          <cell r="A15158">
            <v>101705</v>
          </cell>
          <cell r="H15158">
            <v>3393</v>
          </cell>
        </row>
        <row r="15159">
          <cell r="A15159">
            <v>101705</v>
          </cell>
          <cell r="H15159">
            <v>390</v>
          </cell>
        </row>
        <row r="15160">
          <cell r="A15160">
            <v>102464</v>
          </cell>
          <cell r="H15160">
            <v>960</v>
          </cell>
        </row>
        <row r="15161">
          <cell r="A15161">
            <v>191766</v>
          </cell>
          <cell r="H15161">
            <v>2280</v>
          </cell>
        </row>
        <row r="15162">
          <cell r="A15162">
            <v>191800</v>
          </cell>
          <cell r="H15162">
            <v>3192</v>
          </cell>
        </row>
        <row r="15163">
          <cell r="A15163">
            <v>191934</v>
          </cell>
          <cell r="H15163">
            <v>339</v>
          </cell>
        </row>
        <row r="15164">
          <cell r="A15164">
            <v>192052</v>
          </cell>
          <cell r="H15164">
            <v>3960</v>
          </cell>
        </row>
        <row r="15165">
          <cell r="A15165">
            <v>192212</v>
          </cell>
          <cell r="H15165">
            <v>5515.2</v>
          </cell>
        </row>
        <row r="15166">
          <cell r="A15166">
            <v>192233</v>
          </cell>
          <cell r="H15166">
            <v>117</v>
          </cell>
        </row>
        <row r="15167">
          <cell r="A15167">
            <v>192288</v>
          </cell>
          <cell r="H15167">
            <v>319</v>
          </cell>
        </row>
        <row r="15168">
          <cell r="A15168">
            <v>192288</v>
          </cell>
          <cell r="H15168">
            <v>1365</v>
          </cell>
        </row>
        <row r="15169">
          <cell r="A15169">
            <v>192303</v>
          </cell>
          <cell r="H15169">
            <v>116</v>
          </cell>
        </row>
        <row r="15170">
          <cell r="A15170">
            <v>192303</v>
          </cell>
          <cell r="H15170">
            <v>702</v>
          </cell>
        </row>
        <row r="15171">
          <cell r="A15171">
            <v>192303</v>
          </cell>
          <cell r="H15171">
            <v>900</v>
          </cell>
        </row>
        <row r="15172">
          <cell r="A15172">
            <v>192303</v>
          </cell>
          <cell r="H15172">
            <v>1170</v>
          </cell>
        </row>
        <row r="15173">
          <cell r="A15173">
            <v>500538</v>
          </cell>
          <cell r="H15173">
            <v>10560</v>
          </cell>
        </row>
        <row r="15174">
          <cell r="A15174">
            <v>503071</v>
          </cell>
          <cell r="H15174">
            <v>1311</v>
          </cell>
        </row>
        <row r="15175">
          <cell r="A15175">
            <v>503071</v>
          </cell>
          <cell r="H15175">
            <v>115</v>
          </cell>
        </row>
        <row r="15176">
          <cell r="A15176">
            <v>503071</v>
          </cell>
          <cell r="H15176">
            <v>290</v>
          </cell>
        </row>
        <row r="15177">
          <cell r="A15177">
            <v>100129</v>
          </cell>
          <cell r="H15177">
            <v>580</v>
          </cell>
        </row>
        <row r="15178">
          <cell r="A15178">
            <v>100334</v>
          </cell>
          <cell r="H15178">
            <v>2376</v>
          </cell>
        </row>
        <row r="15179">
          <cell r="A15179">
            <v>100342</v>
          </cell>
          <cell r="H15179">
            <v>33000</v>
          </cell>
        </row>
        <row r="15180">
          <cell r="A15180">
            <v>101554</v>
          </cell>
          <cell r="H15180">
            <v>1728</v>
          </cell>
        </row>
        <row r="15181">
          <cell r="A15181">
            <v>102447</v>
          </cell>
          <cell r="H15181">
            <v>2205.16</v>
          </cell>
        </row>
        <row r="15182">
          <cell r="A15182">
            <v>102447</v>
          </cell>
          <cell r="H15182">
            <v>1106.56</v>
          </cell>
        </row>
        <row r="15183">
          <cell r="A15183">
            <v>190269</v>
          </cell>
          <cell r="H15183">
            <v>286</v>
          </cell>
        </row>
        <row r="15184">
          <cell r="A15184">
            <v>190269</v>
          </cell>
          <cell r="H15184">
            <v>2574</v>
          </cell>
        </row>
        <row r="15185">
          <cell r="A15185">
            <v>190332</v>
          </cell>
          <cell r="H15185">
            <v>1260</v>
          </cell>
        </row>
        <row r="15186">
          <cell r="A15186">
            <v>190569</v>
          </cell>
          <cell r="H15186">
            <v>43.72</v>
          </cell>
        </row>
        <row r="15187">
          <cell r="A15187">
            <v>190569</v>
          </cell>
          <cell r="H15187">
            <v>570</v>
          </cell>
        </row>
        <row r="15188">
          <cell r="A15188">
            <v>190569</v>
          </cell>
          <cell r="H15188">
            <v>750</v>
          </cell>
        </row>
        <row r="15189">
          <cell r="A15189">
            <v>191272</v>
          </cell>
          <cell r="H15189">
            <v>375</v>
          </cell>
        </row>
        <row r="15190">
          <cell r="A15190">
            <v>191272</v>
          </cell>
          <cell r="H15190">
            <v>285</v>
          </cell>
        </row>
        <row r="15191">
          <cell r="A15191">
            <v>191272</v>
          </cell>
          <cell r="H15191">
            <v>43.72</v>
          </cell>
        </row>
        <row r="15192">
          <cell r="A15192">
            <v>191272</v>
          </cell>
          <cell r="H15192">
            <v>1050</v>
          </cell>
        </row>
        <row r="15193">
          <cell r="A15193">
            <v>191549</v>
          </cell>
          <cell r="H15193">
            <v>3234.6</v>
          </cell>
        </row>
        <row r="15194">
          <cell r="A15194">
            <v>191553</v>
          </cell>
          <cell r="H15194">
            <v>444</v>
          </cell>
        </row>
        <row r="15195">
          <cell r="A15195">
            <v>191682</v>
          </cell>
          <cell r="H15195">
            <v>7829.76</v>
          </cell>
        </row>
        <row r="15196">
          <cell r="A15196">
            <v>502543</v>
          </cell>
          <cell r="H15196">
            <v>2016</v>
          </cell>
        </row>
        <row r="15197">
          <cell r="A15197">
            <v>502635</v>
          </cell>
          <cell r="H15197">
            <v>264.26</v>
          </cell>
        </row>
        <row r="15198">
          <cell r="A15198">
            <v>502635</v>
          </cell>
          <cell r="H15198">
            <v>13497.6</v>
          </cell>
        </row>
        <row r="15199">
          <cell r="A15199">
            <v>503001</v>
          </cell>
          <cell r="H15199">
            <v>10648.8</v>
          </cell>
        </row>
        <row r="15200">
          <cell r="A15200">
            <v>100709</v>
          </cell>
          <cell r="H15200">
            <v>576</v>
          </cell>
        </row>
        <row r="15201">
          <cell r="A15201">
            <v>102313</v>
          </cell>
          <cell r="H15201">
            <v>252</v>
          </cell>
        </row>
        <row r="15202">
          <cell r="A15202">
            <v>102313</v>
          </cell>
          <cell r="H15202">
            <v>2520</v>
          </cell>
        </row>
        <row r="15203">
          <cell r="A15203">
            <v>191535</v>
          </cell>
          <cell r="H15203">
            <v>2218.5</v>
          </cell>
        </row>
        <row r="15204">
          <cell r="A15204">
            <v>191583</v>
          </cell>
          <cell r="H15204">
            <v>22200</v>
          </cell>
        </row>
        <row r="15205">
          <cell r="A15205">
            <v>502440</v>
          </cell>
          <cell r="H15205">
            <v>4440</v>
          </cell>
        </row>
        <row r="15206">
          <cell r="A15206">
            <v>502543</v>
          </cell>
          <cell r="H15206">
            <v>2016</v>
          </cell>
        </row>
        <row r="15207">
          <cell r="A15207">
            <v>100719</v>
          </cell>
          <cell r="H15207">
            <v>3620</v>
          </cell>
        </row>
        <row r="15208">
          <cell r="A15208">
            <v>102134</v>
          </cell>
          <cell r="H15208">
            <v>500</v>
          </cell>
        </row>
        <row r="15209">
          <cell r="A15209">
            <v>102323</v>
          </cell>
          <cell r="H15209">
            <v>4983.3599999999997</v>
          </cell>
        </row>
        <row r="15210">
          <cell r="A15210">
            <v>102417</v>
          </cell>
          <cell r="H15210">
            <v>780</v>
          </cell>
        </row>
        <row r="15211">
          <cell r="A15211">
            <v>102417</v>
          </cell>
          <cell r="H15211">
            <v>72</v>
          </cell>
        </row>
        <row r="15212">
          <cell r="A15212">
            <v>190218</v>
          </cell>
          <cell r="H15212">
            <v>2138.29</v>
          </cell>
        </row>
        <row r="15213">
          <cell r="A15213">
            <v>191553</v>
          </cell>
          <cell r="H15213">
            <v>888</v>
          </cell>
        </row>
        <row r="15214">
          <cell r="A15214">
            <v>191685</v>
          </cell>
          <cell r="H15214">
            <v>4104</v>
          </cell>
        </row>
        <row r="15215">
          <cell r="A15215">
            <v>191766</v>
          </cell>
          <cell r="H15215">
            <v>359</v>
          </cell>
        </row>
        <row r="15216">
          <cell r="A15216">
            <v>501279</v>
          </cell>
          <cell r="H15216">
            <v>4680</v>
          </cell>
        </row>
        <row r="15217">
          <cell r="A15217">
            <v>502947</v>
          </cell>
          <cell r="H15217">
            <v>630</v>
          </cell>
        </row>
        <row r="15218">
          <cell r="A15218">
            <v>502947</v>
          </cell>
          <cell r="H15218">
            <v>3885</v>
          </cell>
        </row>
        <row r="15219">
          <cell r="A15219">
            <v>100493</v>
          </cell>
          <cell r="H15219">
            <v>3136</v>
          </cell>
        </row>
        <row r="15220">
          <cell r="A15220">
            <v>102427</v>
          </cell>
          <cell r="H15220">
            <v>31460.19</v>
          </cell>
        </row>
        <row r="15221">
          <cell r="A15221">
            <v>102427</v>
          </cell>
          <cell r="H15221">
            <v>2661.53</v>
          </cell>
        </row>
        <row r="15222">
          <cell r="A15222">
            <v>190366</v>
          </cell>
          <cell r="H15222">
            <v>10073.64</v>
          </cell>
        </row>
        <row r="15223">
          <cell r="A15223">
            <v>190366</v>
          </cell>
          <cell r="H15223">
            <v>308.33999999999997</v>
          </cell>
        </row>
        <row r="15224">
          <cell r="A15224">
            <v>190366</v>
          </cell>
          <cell r="H15224">
            <v>2006.67</v>
          </cell>
        </row>
        <row r="15225">
          <cell r="A15225">
            <v>190366</v>
          </cell>
          <cell r="H15225">
            <v>1505.95</v>
          </cell>
        </row>
        <row r="15226">
          <cell r="A15226">
            <v>190366</v>
          </cell>
          <cell r="H15226">
            <v>1087.43</v>
          </cell>
        </row>
        <row r="15227">
          <cell r="A15227">
            <v>190366</v>
          </cell>
          <cell r="H15227">
            <v>1547.9</v>
          </cell>
        </row>
        <row r="15228">
          <cell r="A15228">
            <v>190366</v>
          </cell>
          <cell r="H15228">
            <v>7560</v>
          </cell>
        </row>
        <row r="15229">
          <cell r="A15229">
            <v>190366</v>
          </cell>
          <cell r="H15229">
            <v>5458.99</v>
          </cell>
        </row>
        <row r="15230">
          <cell r="A15230">
            <v>201122</v>
          </cell>
          <cell r="H15230">
            <v>576</v>
          </cell>
        </row>
        <row r="15231">
          <cell r="A15231">
            <v>800236</v>
          </cell>
          <cell r="H15231">
            <v>1824</v>
          </cell>
        </row>
        <row r="15232">
          <cell r="A15232">
            <v>100036</v>
          </cell>
          <cell r="H15232">
            <v>6786</v>
          </cell>
        </row>
        <row r="15233">
          <cell r="A15233">
            <v>102141</v>
          </cell>
          <cell r="H15233">
            <v>4320</v>
          </cell>
        </row>
        <row r="15234">
          <cell r="A15234">
            <v>102141</v>
          </cell>
          <cell r="H15234">
            <v>432</v>
          </cell>
        </row>
        <row r="15235">
          <cell r="A15235">
            <v>102314</v>
          </cell>
          <cell r="H15235">
            <v>180</v>
          </cell>
        </row>
        <row r="15236">
          <cell r="A15236">
            <v>102314</v>
          </cell>
          <cell r="H15236">
            <v>1800</v>
          </cell>
        </row>
        <row r="15237">
          <cell r="A15237">
            <v>102398</v>
          </cell>
          <cell r="H15237">
            <v>7200</v>
          </cell>
        </row>
        <row r="15238">
          <cell r="A15238">
            <v>102398</v>
          </cell>
          <cell r="H15238">
            <v>720</v>
          </cell>
        </row>
        <row r="15239">
          <cell r="A15239">
            <v>102418</v>
          </cell>
          <cell r="H15239">
            <v>72</v>
          </cell>
        </row>
        <row r="15240">
          <cell r="A15240">
            <v>102418</v>
          </cell>
          <cell r="H15240">
            <v>780</v>
          </cell>
        </row>
        <row r="15241">
          <cell r="A15241">
            <v>102463</v>
          </cell>
          <cell r="H15241">
            <v>2695</v>
          </cell>
        </row>
        <row r="15242">
          <cell r="A15242">
            <v>190423</v>
          </cell>
          <cell r="H15242">
            <v>115</v>
          </cell>
        </row>
        <row r="15243">
          <cell r="A15243">
            <v>190423</v>
          </cell>
          <cell r="H15243">
            <v>95</v>
          </cell>
        </row>
        <row r="15244">
          <cell r="A15244">
            <v>190423</v>
          </cell>
          <cell r="H15244">
            <v>267.52</v>
          </cell>
        </row>
        <row r="15245">
          <cell r="A15245">
            <v>191718</v>
          </cell>
          <cell r="H15245">
            <v>500</v>
          </cell>
        </row>
        <row r="15246">
          <cell r="A15246">
            <v>192112</v>
          </cell>
          <cell r="H15246">
            <v>4400</v>
          </cell>
        </row>
        <row r="15247">
          <cell r="A15247">
            <v>500139</v>
          </cell>
          <cell r="H15247">
            <v>7560</v>
          </cell>
        </row>
        <row r="15248">
          <cell r="A15248">
            <v>502047</v>
          </cell>
          <cell r="H15248">
            <v>5760</v>
          </cell>
        </row>
        <row r="15249">
          <cell r="A15249">
            <v>502065</v>
          </cell>
          <cell r="H15249">
            <v>18702</v>
          </cell>
        </row>
        <row r="15250">
          <cell r="A15250">
            <v>502065</v>
          </cell>
          <cell r="H15250">
            <v>18702</v>
          </cell>
        </row>
        <row r="15251">
          <cell r="A15251">
            <v>502543</v>
          </cell>
          <cell r="H15251">
            <v>5040</v>
          </cell>
        </row>
        <row r="15252">
          <cell r="A15252">
            <v>900233</v>
          </cell>
          <cell r="H15252">
            <v>4320</v>
          </cell>
        </row>
        <row r="15253">
          <cell r="A15253">
            <v>190269</v>
          </cell>
          <cell r="H15253">
            <v>306</v>
          </cell>
        </row>
        <row r="15254">
          <cell r="A15254">
            <v>190269</v>
          </cell>
          <cell r="H15254">
            <v>3003</v>
          </cell>
        </row>
        <row r="15255">
          <cell r="A15255">
            <v>191422</v>
          </cell>
          <cell r="H15255">
            <v>2220</v>
          </cell>
        </row>
        <row r="15256">
          <cell r="A15256">
            <v>192003</v>
          </cell>
          <cell r="H15256">
            <v>1036</v>
          </cell>
        </row>
        <row r="15257">
          <cell r="A15257">
            <v>192094</v>
          </cell>
          <cell r="H15257">
            <v>432</v>
          </cell>
        </row>
        <row r="15258">
          <cell r="A15258">
            <v>192094</v>
          </cell>
          <cell r="H15258">
            <v>1456</v>
          </cell>
        </row>
        <row r="15259">
          <cell r="A15259">
            <v>192094</v>
          </cell>
          <cell r="H15259">
            <v>2016</v>
          </cell>
        </row>
        <row r="15260">
          <cell r="A15260">
            <v>192094</v>
          </cell>
          <cell r="H15260">
            <v>6300</v>
          </cell>
        </row>
        <row r="15261">
          <cell r="A15261">
            <v>500362</v>
          </cell>
          <cell r="H15261">
            <v>7800</v>
          </cell>
        </row>
        <row r="15262">
          <cell r="A15262">
            <v>500362</v>
          </cell>
          <cell r="H15262">
            <v>7800</v>
          </cell>
        </row>
        <row r="15263">
          <cell r="A15263">
            <v>502932</v>
          </cell>
          <cell r="H15263">
            <v>1167</v>
          </cell>
        </row>
        <row r="15264">
          <cell r="A15264">
            <v>900271</v>
          </cell>
          <cell r="H15264">
            <v>1188</v>
          </cell>
        </row>
        <row r="15265">
          <cell r="A15265">
            <v>100129</v>
          </cell>
          <cell r="H15265">
            <v>2088</v>
          </cell>
        </row>
        <row r="15266">
          <cell r="A15266">
            <v>100129</v>
          </cell>
          <cell r="H15266">
            <v>2088</v>
          </cell>
        </row>
        <row r="15267">
          <cell r="A15267">
            <v>100145</v>
          </cell>
          <cell r="H15267">
            <v>1800</v>
          </cell>
        </row>
        <row r="15268">
          <cell r="A15268">
            <v>101217</v>
          </cell>
          <cell r="H15268">
            <v>3348.18</v>
          </cell>
        </row>
        <row r="15269">
          <cell r="A15269">
            <v>102313</v>
          </cell>
          <cell r="H15269">
            <v>5040</v>
          </cell>
        </row>
        <row r="15270">
          <cell r="A15270">
            <v>102313</v>
          </cell>
          <cell r="H15270">
            <v>504</v>
          </cell>
        </row>
        <row r="15271">
          <cell r="A15271">
            <v>190287</v>
          </cell>
          <cell r="H15271">
            <v>283.10000000000002</v>
          </cell>
        </row>
        <row r="15272">
          <cell r="A15272">
            <v>191843</v>
          </cell>
          <cell r="H15272">
            <v>95</v>
          </cell>
        </row>
        <row r="15273">
          <cell r="A15273">
            <v>191843</v>
          </cell>
          <cell r="H15273">
            <v>124.6</v>
          </cell>
        </row>
        <row r="15274">
          <cell r="A15274">
            <v>191989</v>
          </cell>
          <cell r="H15274">
            <v>5520</v>
          </cell>
        </row>
        <row r="15275">
          <cell r="A15275">
            <v>192022</v>
          </cell>
          <cell r="H15275">
            <v>4620</v>
          </cell>
        </row>
        <row r="15276">
          <cell r="A15276">
            <v>192052</v>
          </cell>
          <cell r="H15276">
            <v>160</v>
          </cell>
        </row>
        <row r="15277">
          <cell r="A15277">
            <v>192193</v>
          </cell>
          <cell r="H15277">
            <v>69.66</v>
          </cell>
        </row>
        <row r="15278">
          <cell r="A15278">
            <v>192193</v>
          </cell>
          <cell r="H15278">
            <v>285</v>
          </cell>
        </row>
        <row r="15279">
          <cell r="A15279">
            <v>192193</v>
          </cell>
          <cell r="H15279">
            <v>375</v>
          </cell>
        </row>
        <row r="15280">
          <cell r="A15280">
            <v>192507</v>
          </cell>
          <cell r="H15280">
            <v>4400</v>
          </cell>
        </row>
        <row r="15281">
          <cell r="A15281">
            <v>192515</v>
          </cell>
          <cell r="H15281">
            <v>4320</v>
          </cell>
        </row>
        <row r="15282">
          <cell r="A15282">
            <v>502047</v>
          </cell>
          <cell r="H15282">
            <v>4320</v>
          </cell>
        </row>
        <row r="15283">
          <cell r="A15283">
            <v>502572</v>
          </cell>
          <cell r="H15283">
            <v>78</v>
          </cell>
        </row>
        <row r="15284">
          <cell r="A15284">
            <v>503011</v>
          </cell>
          <cell r="H15284">
            <v>8400</v>
          </cell>
        </row>
        <row r="15285">
          <cell r="A15285">
            <v>100128</v>
          </cell>
          <cell r="H15285">
            <v>4650</v>
          </cell>
        </row>
        <row r="15286">
          <cell r="A15286">
            <v>100166</v>
          </cell>
          <cell r="H15286">
            <v>3420</v>
          </cell>
        </row>
        <row r="15287">
          <cell r="A15287">
            <v>100900</v>
          </cell>
          <cell r="H15287">
            <v>180</v>
          </cell>
        </row>
        <row r="15288">
          <cell r="A15288">
            <v>101422</v>
          </cell>
          <cell r="H15288">
            <v>2210</v>
          </cell>
        </row>
        <row r="15289">
          <cell r="A15289">
            <v>101422</v>
          </cell>
          <cell r="H15289">
            <v>544</v>
          </cell>
        </row>
        <row r="15290">
          <cell r="A15290">
            <v>102017</v>
          </cell>
          <cell r="H15290">
            <v>1440</v>
          </cell>
        </row>
        <row r="15291">
          <cell r="A15291">
            <v>102017</v>
          </cell>
          <cell r="H15291">
            <v>144</v>
          </cell>
        </row>
        <row r="15292">
          <cell r="A15292">
            <v>190264</v>
          </cell>
          <cell r="H15292">
            <v>1365</v>
          </cell>
        </row>
        <row r="15293">
          <cell r="A15293">
            <v>190426</v>
          </cell>
          <cell r="H15293">
            <v>272.33999999999997</v>
          </cell>
        </row>
        <row r="15294">
          <cell r="A15294">
            <v>190428</v>
          </cell>
          <cell r="H15294">
            <v>1495.2</v>
          </cell>
        </row>
        <row r="15295">
          <cell r="A15295">
            <v>190428</v>
          </cell>
          <cell r="H15295">
            <v>1080</v>
          </cell>
        </row>
        <row r="15296">
          <cell r="A15296">
            <v>191432</v>
          </cell>
          <cell r="H15296">
            <v>450</v>
          </cell>
        </row>
        <row r="15297">
          <cell r="A15297">
            <v>191655</v>
          </cell>
          <cell r="H15297">
            <v>1602</v>
          </cell>
        </row>
        <row r="15298">
          <cell r="A15298">
            <v>192144</v>
          </cell>
          <cell r="H15298">
            <v>390</v>
          </cell>
        </row>
        <row r="15299">
          <cell r="A15299">
            <v>192229</v>
          </cell>
          <cell r="H15299">
            <v>7752</v>
          </cell>
        </row>
        <row r="15300">
          <cell r="A15300">
            <v>192302</v>
          </cell>
          <cell r="H15300">
            <v>1410</v>
          </cell>
        </row>
        <row r="15301">
          <cell r="A15301">
            <v>192387</v>
          </cell>
          <cell r="H15301">
            <v>4104</v>
          </cell>
        </row>
        <row r="15302">
          <cell r="A15302">
            <v>500345</v>
          </cell>
          <cell r="H15302">
            <v>6120</v>
          </cell>
        </row>
        <row r="15303">
          <cell r="A15303">
            <v>500379</v>
          </cell>
          <cell r="H15303">
            <v>1960</v>
          </cell>
        </row>
        <row r="15304">
          <cell r="A15304">
            <v>500379</v>
          </cell>
          <cell r="H15304">
            <v>104.5</v>
          </cell>
        </row>
        <row r="15305">
          <cell r="A15305">
            <v>501130</v>
          </cell>
          <cell r="H15305">
            <v>864</v>
          </cell>
        </row>
        <row r="15306">
          <cell r="A15306">
            <v>502047</v>
          </cell>
          <cell r="H15306">
            <v>20301.12</v>
          </cell>
        </row>
        <row r="15307">
          <cell r="A15307">
            <v>100578</v>
          </cell>
          <cell r="H15307">
            <v>381</v>
          </cell>
        </row>
        <row r="15308">
          <cell r="A15308">
            <v>101087</v>
          </cell>
          <cell r="H15308">
            <v>1758</v>
          </cell>
        </row>
        <row r="15309">
          <cell r="A15309">
            <v>101772</v>
          </cell>
          <cell r="H15309">
            <v>2946.96</v>
          </cell>
        </row>
        <row r="15310">
          <cell r="A15310">
            <v>102447</v>
          </cell>
          <cell r="H15310">
            <v>1191.52</v>
          </cell>
        </row>
        <row r="15311">
          <cell r="A15311">
            <v>190203</v>
          </cell>
          <cell r="H15311">
            <v>366</v>
          </cell>
        </row>
        <row r="15312">
          <cell r="A15312">
            <v>190230</v>
          </cell>
          <cell r="H15312">
            <v>3360</v>
          </cell>
        </row>
        <row r="15313">
          <cell r="A15313">
            <v>190230</v>
          </cell>
          <cell r="H15313">
            <v>1177.28</v>
          </cell>
        </row>
        <row r="15314">
          <cell r="A15314">
            <v>190332</v>
          </cell>
          <cell r="H15314">
            <v>1260</v>
          </cell>
        </row>
        <row r="15315">
          <cell r="A15315">
            <v>190753</v>
          </cell>
          <cell r="H15315">
            <v>2643.5</v>
          </cell>
        </row>
        <row r="15316">
          <cell r="A15316">
            <v>191005</v>
          </cell>
          <cell r="H15316">
            <v>4000</v>
          </cell>
        </row>
        <row r="15317">
          <cell r="A15317">
            <v>191422</v>
          </cell>
          <cell r="H15317">
            <v>8880</v>
          </cell>
        </row>
        <row r="15318">
          <cell r="A15318">
            <v>191539</v>
          </cell>
          <cell r="H15318">
            <v>113</v>
          </cell>
        </row>
        <row r="15319">
          <cell r="A15319">
            <v>191539</v>
          </cell>
          <cell r="H15319">
            <v>2970</v>
          </cell>
        </row>
        <row r="15320">
          <cell r="A15320">
            <v>191718</v>
          </cell>
          <cell r="H15320">
            <v>386.74</v>
          </cell>
        </row>
        <row r="15321">
          <cell r="A15321">
            <v>191816</v>
          </cell>
          <cell r="H15321">
            <v>2800</v>
          </cell>
        </row>
        <row r="15322">
          <cell r="A15322">
            <v>192152</v>
          </cell>
          <cell r="H15322">
            <v>330</v>
          </cell>
        </row>
        <row r="15323">
          <cell r="A15323">
            <v>500572</v>
          </cell>
          <cell r="H15323">
            <v>2202.75</v>
          </cell>
        </row>
        <row r="15324">
          <cell r="A15324">
            <v>500743</v>
          </cell>
          <cell r="H15324">
            <v>117.48</v>
          </cell>
        </row>
        <row r="15325">
          <cell r="A15325">
            <v>500743</v>
          </cell>
          <cell r="H15325">
            <v>117.48</v>
          </cell>
        </row>
        <row r="15326">
          <cell r="A15326">
            <v>500743</v>
          </cell>
          <cell r="H15326">
            <v>323.07</v>
          </cell>
        </row>
        <row r="15327">
          <cell r="A15327">
            <v>500743</v>
          </cell>
          <cell r="H15327">
            <v>528.66</v>
          </cell>
        </row>
        <row r="15328">
          <cell r="A15328">
            <v>100129</v>
          </cell>
          <cell r="H15328">
            <v>4872</v>
          </cell>
        </row>
        <row r="15329">
          <cell r="A15329">
            <v>100129</v>
          </cell>
          <cell r="H15329">
            <v>3014.76</v>
          </cell>
        </row>
        <row r="15330">
          <cell r="A15330">
            <v>100129</v>
          </cell>
          <cell r="H15330">
            <v>4872</v>
          </cell>
        </row>
        <row r="15331">
          <cell r="A15331">
            <v>100145</v>
          </cell>
          <cell r="H15331">
            <v>7860</v>
          </cell>
        </row>
        <row r="15332">
          <cell r="A15332">
            <v>100657</v>
          </cell>
          <cell r="H15332">
            <v>432</v>
          </cell>
        </row>
        <row r="15333">
          <cell r="A15333">
            <v>100907</v>
          </cell>
          <cell r="H15333">
            <v>960</v>
          </cell>
        </row>
        <row r="15334">
          <cell r="A15334">
            <v>101218</v>
          </cell>
          <cell r="H15334">
            <v>78.5</v>
          </cell>
        </row>
        <row r="15335">
          <cell r="A15335">
            <v>101218</v>
          </cell>
          <cell r="H15335">
            <v>1637.5</v>
          </cell>
        </row>
        <row r="15336">
          <cell r="A15336">
            <v>101221</v>
          </cell>
          <cell r="H15336">
            <v>1834</v>
          </cell>
        </row>
        <row r="15337">
          <cell r="A15337">
            <v>101221</v>
          </cell>
          <cell r="H15337">
            <v>41</v>
          </cell>
        </row>
        <row r="15338">
          <cell r="A15338">
            <v>102362</v>
          </cell>
          <cell r="H15338">
            <v>956</v>
          </cell>
        </row>
        <row r="15339">
          <cell r="A15339">
            <v>102451</v>
          </cell>
          <cell r="H15339">
            <v>2777.5</v>
          </cell>
        </row>
        <row r="15340">
          <cell r="A15340">
            <v>102549</v>
          </cell>
          <cell r="H15340">
            <v>4200</v>
          </cell>
        </row>
        <row r="15341">
          <cell r="A15341">
            <v>190671</v>
          </cell>
          <cell r="H15341">
            <v>196.5</v>
          </cell>
        </row>
        <row r="15342">
          <cell r="A15342">
            <v>190671</v>
          </cell>
          <cell r="H15342">
            <v>196.5</v>
          </cell>
        </row>
        <row r="15343">
          <cell r="A15343">
            <v>190671</v>
          </cell>
          <cell r="H15343">
            <v>327.5</v>
          </cell>
        </row>
        <row r="15344">
          <cell r="A15344">
            <v>190671</v>
          </cell>
          <cell r="H15344">
            <v>327.5</v>
          </cell>
        </row>
        <row r="15345">
          <cell r="A15345">
            <v>192355</v>
          </cell>
          <cell r="H15345">
            <v>1746</v>
          </cell>
        </row>
        <row r="15346">
          <cell r="A15346">
            <v>192355</v>
          </cell>
          <cell r="H15346">
            <v>108</v>
          </cell>
        </row>
        <row r="15347">
          <cell r="A15347">
            <v>192355</v>
          </cell>
          <cell r="H15347">
            <v>153</v>
          </cell>
        </row>
        <row r="15348">
          <cell r="A15348">
            <v>192536</v>
          </cell>
          <cell r="H15348">
            <v>8820</v>
          </cell>
        </row>
        <row r="15349">
          <cell r="A15349">
            <v>201274</v>
          </cell>
          <cell r="H15349">
            <v>5764</v>
          </cell>
        </row>
        <row r="15350">
          <cell r="A15350">
            <v>201274</v>
          </cell>
          <cell r="H15350">
            <v>48.5</v>
          </cell>
        </row>
        <row r="15351">
          <cell r="A15351">
            <v>201274</v>
          </cell>
          <cell r="H15351">
            <v>655</v>
          </cell>
        </row>
        <row r="15352">
          <cell r="A15352">
            <v>201274</v>
          </cell>
          <cell r="H15352">
            <v>1113.5</v>
          </cell>
        </row>
        <row r="15353">
          <cell r="A15353">
            <v>201274</v>
          </cell>
          <cell r="H15353">
            <v>4061</v>
          </cell>
        </row>
        <row r="15354">
          <cell r="A15354">
            <v>201274</v>
          </cell>
          <cell r="H15354">
            <v>71</v>
          </cell>
        </row>
        <row r="15355">
          <cell r="A15355">
            <v>500851</v>
          </cell>
          <cell r="H15355">
            <v>4200</v>
          </cell>
        </row>
        <row r="15356">
          <cell r="A15356">
            <v>100089</v>
          </cell>
          <cell r="H15356">
            <v>2496</v>
          </cell>
        </row>
        <row r="15357">
          <cell r="A15357">
            <v>100129</v>
          </cell>
          <cell r="H15357">
            <v>2784</v>
          </cell>
        </row>
        <row r="15358">
          <cell r="A15358">
            <v>100171</v>
          </cell>
          <cell r="H15358">
            <v>5304</v>
          </cell>
        </row>
        <row r="15359">
          <cell r="A15359">
            <v>100657</v>
          </cell>
          <cell r="H15359">
            <v>432</v>
          </cell>
        </row>
        <row r="15360">
          <cell r="A15360">
            <v>101555</v>
          </cell>
          <cell r="H15360">
            <v>3120</v>
          </cell>
        </row>
        <row r="15361">
          <cell r="A15361">
            <v>101555</v>
          </cell>
          <cell r="H15361">
            <v>900</v>
          </cell>
        </row>
        <row r="15362">
          <cell r="A15362">
            <v>101996</v>
          </cell>
          <cell r="H15362">
            <v>500</v>
          </cell>
        </row>
        <row r="15363">
          <cell r="A15363">
            <v>102140</v>
          </cell>
          <cell r="H15363">
            <v>1260</v>
          </cell>
        </row>
        <row r="15364">
          <cell r="A15364">
            <v>102140</v>
          </cell>
          <cell r="H15364">
            <v>12600</v>
          </cell>
        </row>
        <row r="15365">
          <cell r="A15365">
            <v>102140</v>
          </cell>
          <cell r="H15365">
            <v>189</v>
          </cell>
        </row>
        <row r="15366">
          <cell r="A15366">
            <v>102447</v>
          </cell>
          <cell r="H15366">
            <v>1083.2</v>
          </cell>
        </row>
        <row r="15367">
          <cell r="A15367">
            <v>191007</v>
          </cell>
          <cell r="H15367">
            <v>17736.439999999999</v>
          </cell>
        </row>
        <row r="15368">
          <cell r="A15368">
            <v>191095</v>
          </cell>
          <cell r="H15368">
            <v>8056.5</v>
          </cell>
        </row>
        <row r="15369">
          <cell r="A15369">
            <v>191097</v>
          </cell>
          <cell r="H15369">
            <v>1179</v>
          </cell>
        </row>
        <row r="15370">
          <cell r="A15370">
            <v>191510</v>
          </cell>
          <cell r="H15370">
            <v>786</v>
          </cell>
        </row>
        <row r="15371">
          <cell r="A15371">
            <v>191553</v>
          </cell>
          <cell r="H15371">
            <v>888</v>
          </cell>
        </row>
        <row r="15372">
          <cell r="A15372">
            <v>192543</v>
          </cell>
          <cell r="H15372">
            <v>1600</v>
          </cell>
        </row>
        <row r="15373">
          <cell r="A15373">
            <v>192544</v>
          </cell>
          <cell r="H15373">
            <v>65.5</v>
          </cell>
        </row>
        <row r="15374">
          <cell r="A15374">
            <v>192544</v>
          </cell>
          <cell r="H15374">
            <v>100</v>
          </cell>
        </row>
        <row r="15375">
          <cell r="A15375">
            <v>192545</v>
          </cell>
          <cell r="H15375">
            <v>1512</v>
          </cell>
        </row>
        <row r="15376">
          <cell r="A15376">
            <v>192546</v>
          </cell>
          <cell r="H15376">
            <v>1512</v>
          </cell>
        </row>
        <row r="15377">
          <cell r="A15377">
            <v>192547</v>
          </cell>
          <cell r="H15377">
            <v>1512</v>
          </cell>
        </row>
        <row r="15378">
          <cell r="A15378">
            <v>192548</v>
          </cell>
          <cell r="H15378">
            <v>1512</v>
          </cell>
        </row>
        <row r="15379">
          <cell r="A15379">
            <v>500345</v>
          </cell>
          <cell r="H15379">
            <v>612</v>
          </cell>
        </row>
        <row r="15380">
          <cell r="A15380">
            <v>502943</v>
          </cell>
          <cell r="H15380">
            <v>1170</v>
          </cell>
        </row>
        <row r="15381">
          <cell r="A15381">
            <v>502943</v>
          </cell>
          <cell r="H15381">
            <v>108</v>
          </cell>
        </row>
        <row r="15382">
          <cell r="A15382">
            <v>100071</v>
          </cell>
          <cell r="H15382">
            <v>1728</v>
          </cell>
        </row>
        <row r="15383">
          <cell r="A15383">
            <v>100128</v>
          </cell>
          <cell r="H15383">
            <v>1080</v>
          </cell>
        </row>
        <row r="15384">
          <cell r="A15384">
            <v>100166</v>
          </cell>
          <cell r="H15384">
            <v>612</v>
          </cell>
        </row>
        <row r="15385">
          <cell r="A15385">
            <v>101043</v>
          </cell>
          <cell r="H15385">
            <v>5696</v>
          </cell>
        </row>
        <row r="15386">
          <cell r="A15386">
            <v>190269</v>
          </cell>
          <cell r="H15386">
            <v>2860</v>
          </cell>
        </row>
        <row r="15387">
          <cell r="A15387">
            <v>190269</v>
          </cell>
          <cell r="H15387">
            <v>400</v>
          </cell>
        </row>
        <row r="15388">
          <cell r="A15388">
            <v>192539</v>
          </cell>
          <cell r="H15388">
            <v>449</v>
          </cell>
        </row>
        <row r="15389">
          <cell r="A15389">
            <v>192543</v>
          </cell>
          <cell r="H15389">
            <v>1556</v>
          </cell>
        </row>
        <row r="15390">
          <cell r="A15390">
            <v>501149</v>
          </cell>
          <cell r="H15390">
            <v>5696</v>
          </cell>
        </row>
        <row r="15391">
          <cell r="A15391">
            <v>502850</v>
          </cell>
          <cell r="H15391">
            <v>6835.2</v>
          </cell>
        </row>
        <row r="15392">
          <cell r="A15392">
            <v>800265</v>
          </cell>
          <cell r="H15392">
            <v>1077</v>
          </cell>
        </row>
        <row r="15393">
          <cell r="A15393">
            <v>800265</v>
          </cell>
          <cell r="H15393">
            <v>12750</v>
          </cell>
        </row>
        <row r="15394">
          <cell r="A15394">
            <v>191352</v>
          </cell>
          <cell r="H15394">
            <v>1179</v>
          </cell>
        </row>
        <row r="15395">
          <cell r="A15395">
            <v>191352</v>
          </cell>
          <cell r="H15395">
            <v>45.24</v>
          </cell>
        </row>
        <row r="15396">
          <cell r="A15396">
            <v>191822</v>
          </cell>
          <cell r="H15396">
            <v>7676</v>
          </cell>
        </row>
        <row r="15397">
          <cell r="A15397">
            <v>191847</v>
          </cell>
          <cell r="H15397">
            <v>1250</v>
          </cell>
        </row>
        <row r="15398">
          <cell r="A15398">
            <v>500949</v>
          </cell>
          <cell r="H15398">
            <v>1585.98</v>
          </cell>
        </row>
        <row r="15399">
          <cell r="A15399">
            <v>900271</v>
          </cell>
          <cell r="H15399">
            <v>3960</v>
          </cell>
        </row>
        <row r="15400">
          <cell r="A15400">
            <v>900271</v>
          </cell>
          <cell r="H15400">
            <v>7920</v>
          </cell>
        </row>
        <row r="15401">
          <cell r="A15401">
            <v>100925</v>
          </cell>
          <cell r="H15401">
            <v>2070</v>
          </cell>
        </row>
        <row r="15402">
          <cell r="A15402">
            <v>100925</v>
          </cell>
          <cell r="H15402">
            <v>2070</v>
          </cell>
        </row>
        <row r="15403">
          <cell r="A15403">
            <v>100925</v>
          </cell>
          <cell r="H15403">
            <v>1380</v>
          </cell>
        </row>
        <row r="15404">
          <cell r="A15404">
            <v>100925</v>
          </cell>
          <cell r="H15404">
            <v>1380</v>
          </cell>
        </row>
        <row r="15405">
          <cell r="A15405">
            <v>100925</v>
          </cell>
          <cell r="H15405">
            <v>3480</v>
          </cell>
        </row>
        <row r="15406">
          <cell r="A15406">
            <v>100953</v>
          </cell>
          <cell r="H15406">
            <v>99.35</v>
          </cell>
        </row>
        <row r="15407">
          <cell r="A15407">
            <v>100953</v>
          </cell>
          <cell r="H15407">
            <v>617.29999999999995</v>
          </cell>
        </row>
        <row r="15408">
          <cell r="A15408">
            <v>100998</v>
          </cell>
          <cell r="H15408">
            <v>5872.32</v>
          </cell>
        </row>
        <row r="15409">
          <cell r="A15409">
            <v>101354</v>
          </cell>
          <cell r="H15409">
            <v>8880</v>
          </cell>
        </row>
        <row r="15410">
          <cell r="A15410">
            <v>101801</v>
          </cell>
          <cell r="H15410">
            <v>34800</v>
          </cell>
        </row>
        <row r="15411">
          <cell r="A15411">
            <v>102185</v>
          </cell>
          <cell r="H15411">
            <v>466.28</v>
          </cell>
        </row>
        <row r="15412">
          <cell r="A15412">
            <v>102185</v>
          </cell>
          <cell r="H15412">
            <v>1398.84</v>
          </cell>
        </row>
        <row r="15413">
          <cell r="A15413">
            <v>102185</v>
          </cell>
          <cell r="H15413">
            <v>57</v>
          </cell>
        </row>
        <row r="15414">
          <cell r="A15414">
            <v>191659</v>
          </cell>
          <cell r="H15414">
            <v>125</v>
          </cell>
        </row>
        <row r="15415">
          <cell r="A15415">
            <v>191659</v>
          </cell>
          <cell r="H15415">
            <v>90</v>
          </cell>
        </row>
        <row r="15416">
          <cell r="A15416">
            <v>191659</v>
          </cell>
          <cell r="H15416">
            <v>360</v>
          </cell>
        </row>
        <row r="15417">
          <cell r="A15417">
            <v>191659</v>
          </cell>
          <cell r="H15417">
            <v>189.26</v>
          </cell>
        </row>
        <row r="15418">
          <cell r="A15418">
            <v>191804</v>
          </cell>
          <cell r="H15418">
            <v>6915.6</v>
          </cell>
        </row>
        <row r="15419">
          <cell r="A15419">
            <v>192024</v>
          </cell>
          <cell r="H15419">
            <v>475</v>
          </cell>
        </row>
        <row r="15420">
          <cell r="A15420">
            <v>192024</v>
          </cell>
          <cell r="H15420">
            <v>625</v>
          </cell>
        </row>
        <row r="15421">
          <cell r="A15421">
            <v>192024</v>
          </cell>
          <cell r="H15421">
            <v>70.25</v>
          </cell>
        </row>
        <row r="15422">
          <cell r="A15422">
            <v>192092</v>
          </cell>
          <cell r="H15422">
            <v>1328.82</v>
          </cell>
        </row>
        <row r="15423">
          <cell r="A15423">
            <v>192542</v>
          </cell>
          <cell r="H15423">
            <v>64.78</v>
          </cell>
        </row>
        <row r="15424">
          <cell r="A15424">
            <v>192542</v>
          </cell>
          <cell r="H15424">
            <v>5738</v>
          </cell>
        </row>
        <row r="15425">
          <cell r="A15425">
            <v>192549</v>
          </cell>
          <cell r="H15425">
            <v>360</v>
          </cell>
        </row>
        <row r="15426">
          <cell r="A15426">
            <v>201226</v>
          </cell>
          <cell r="H15426">
            <v>180</v>
          </cell>
        </row>
        <row r="15427">
          <cell r="A15427">
            <v>501306</v>
          </cell>
          <cell r="H15427">
            <v>11100</v>
          </cell>
        </row>
        <row r="15428">
          <cell r="A15428">
            <v>100078</v>
          </cell>
          <cell r="H15428">
            <v>9245</v>
          </cell>
        </row>
        <row r="15429">
          <cell r="A15429">
            <v>101373</v>
          </cell>
          <cell r="H15429">
            <v>100</v>
          </cell>
        </row>
        <row r="15430">
          <cell r="A15430">
            <v>102417</v>
          </cell>
          <cell r="H15430">
            <v>108</v>
          </cell>
        </row>
        <row r="15431">
          <cell r="A15431">
            <v>102417</v>
          </cell>
          <cell r="H15431">
            <v>1170</v>
          </cell>
        </row>
        <row r="15432">
          <cell r="A15432">
            <v>190148</v>
          </cell>
          <cell r="H15432">
            <v>378</v>
          </cell>
        </row>
        <row r="15433">
          <cell r="A15433">
            <v>190204</v>
          </cell>
          <cell r="H15433">
            <v>3060</v>
          </cell>
        </row>
        <row r="15434">
          <cell r="A15434">
            <v>191007</v>
          </cell>
          <cell r="H15434">
            <v>114842.64</v>
          </cell>
        </row>
        <row r="15435">
          <cell r="A15435">
            <v>191618</v>
          </cell>
          <cell r="H15435">
            <v>524</v>
          </cell>
        </row>
        <row r="15436">
          <cell r="A15436">
            <v>192341</v>
          </cell>
          <cell r="H15436">
            <v>780</v>
          </cell>
        </row>
        <row r="15437">
          <cell r="A15437">
            <v>502048</v>
          </cell>
          <cell r="H15437">
            <v>5137.6000000000004</v>
          </cell>
        </row>
        <row r="15438">
          <cell r="A15438">
            <v>100040</v>
          </cell>
          <cell r="H15438">
            <v>22500</v>
          </cell>
        </row>
        <row r="15439">
          <cell r="A15439">
            <v>100044</v>
          </cell>
          <cell r="H15439">
            <v>1200</v>
          </cell>
        </row>
        <row r="15440">
          <cell r="A15440">
            <v>100046</v>
          </cell>
          <cell r="H15440">
            <v>2700</v>
          </cell>
        </row>
        <row r="15441">
          <cell r="A15441">
            <v>100143</v>
          </cell>
          <cell r="H15441">
            <v>420</v>
          </cell>
        </row>
        <row r="15442">
          <cell r="A15442">
            <v>100177</v>
          </cell>
          <cell r="H15442">
            <v>3000</v>
          </cell>
        </row>
        <row r="15443">
          <cell r="A15443">
            <v>100220</v>
          </cell>
          <cell r="H15443">
            <v>19800</v>
          </cell>
        </row>
        <row r="15444">
          <cell r="A15444">
            <v>100242</v>
          </cell>
          <cell r="H15444">
            <v>1500</v>
          </cell>
        </row>
        <row r="15445">
          <cell r="A15445">
            <v>100281</v>
          </cell>
          <cell r="H15445">
            <v>9900</v>
          </cell>
        </row>
        <row r="15446">
          <cell r="A15446">
            <v>100635</v>
          </cell>
          <cell r="H15446">
            <v>31350</v>
          </cell>
        </row>
        <row r="15447">
          <cell r="A15447">
            <v>101449</v>
          </cell>
          <cell r="H15447">
            <v>1650</v>
          </cell>
        </row>
        <row r="15448">
          <cell r="A15448">
            <v>101857</v>
          </cell>
          <cell r="H15448">
            <v>4200</v>
          </cell>
        </row>
        <row r="15449">
          <cell r="A15449">
            <v>102044</v>
          </cell>
          <cell r="H15449">
            <v>650</v>
          </cell>
        </row>
        <row r="15450">
          <cell r="A15450">
            <v>102358</v>
          </cell>
          <cell r="H15450">
            <v>1500</v>
          </cell>
        </row>
        <row r="15451">
          <cell r="A15451">
            <v>190419</v>
          </cell>
          <cell r="H15451">
            <v>1250</v>
          </cell>
        </row>
        <row r="15452">
          <cell r="A15452">
            <v>190419</v>
          </cell>
          <cell r="H15452">
            <v>1231.0999999999999</v>
          </cell>
        </row>
        <row r="15453">
          <cell r="A15453">
            <v>191173</v>
          </cell>
          <cell r="H15453">
            <v>2700</v>
          </cell>
        </row>
        <row r="15454">
          <cell r="A15454">
            <v>191432</v>
          </cell>
          <cell r="H15454">
            <v>288</v>
          </cell>
        </row>
        <row r="15455">
          <cell r="A15455">
            <v>191545</v>
          </cell>
          <cell r="H15455">
            <v>1920</v>
          </cell>
        </row>
        <row r="15456">
          <cell r="A15456">
            <v>191565</v>
          </cell>
          <cell r="H15456">
            <v>13494</v>
          </cell>
        </row>
        <row r="15457">
          <cell r="A15457">
            <v>192135</v>
          </cell>
          <cell r="H15457">
            <v>7341.6</v>
          </cell>
        </row>
        <row r="15458">
          <cell r="A15458">
            <v>192135</v>
          </cell>
          <cell r="H15458">
            <v>3146.4</v>
          </cell>
        </row>
        <row r="15459">
          <cell r="A15459">
            <v>192218</v>
          </cell>
          <cell r="H15459">
            <v>2304</v>
          </cell>
        </row>
        <row r="15460">
          <cell r="A15460">
            <v>192218</v>
          </cell>
          <cell r="H15460">
            <v>43.27</v>
          </cell>
        </row>
        <row r="15461">
          <cell r="A15461">
            <v>192552</v>
          </cell>
          <cell r="H15461">
            <v>289</v>
          </cell>
        </row>
        <row r="15462">
          <cell r="A15462">
            <v>500362</v>
          </cell>
          <cell r="H15462">
            <v>6240</v>
          </cell>
        </row>
        <row r="15463">
          <cell r="A15463">
            <v>500512</v>
          </cell>
          <cell r="H15463">
            <v>13200</v>
          </cell>
        </row>
        <row r="15464">
          <cell r="A15464">
            <v>500522</v>
          </cell>
          <cell r="H15464">
            <v>14850</v>
          </cell>
        </row>
        <row r="15465">
          <cell r="A15465">
            <v>500523</v>
          </cell>
          <cell r="H15465">
            <v>14850</v>
          </cell>
        </row>
        <row r="15466">
          <cell r="A15466">
            <v>501758</v>
          </cell>
          <cell r="H15466">
            <v>10500</v>
          </cell>
        </row>
        <row r="15467">
          <cell r="A15467">
            <v>502725</v>
          </cell>
          <cell r="H15467">
            <v>3300</v>
          </cell>
        </row>
        <row r="15468">
          <cell r="A15468">
            <v>502885</v>
          </cell>
          <cell r="H15468">
            <v>18150</v>
          </cell>
        </row>
        <row r="15469">
          <cell r="A15469">
            <v>503075</v>
          </cell>
          <cell r="H15469">
            <v>4950</v>
          </cell>
        </row>
        <row r="15470">
          <cell r="A15470">
            <v>800280</v>
          </cell>
          <cell r="H15470">
            <v>3523.2</v>
          </cell>
        </row>
        <row r="15471">
          <cell r="A15471">
            <v>800280</v>
          </cell>
          <cell r="H15471">
            <v>169.15</v>
          </cell>
        </row>
        <row r="15472">
          <cell r="A15472">
            <v>900325</v>
          </cell>
          <cell r="H15472">
            <v>718</v>
          </cell>
        </row>
        <row r="15473">
          <cell r="A15473">
            <v>900325</v>
          </cell>
          <cell r="H15473">
            <v>2037.12</v>
          </cell>
        </row>
        <row r="15474">
          <cell r="A15474">
            <v>100181</v>
          </cell>
          <cell r="H15474">
            <v>8400</v>
          </cell>
        </row>
        <row r="15475">
          <cell r="A15475">
            <v>100251</v>
          </cell>
          <cell r="H15475">
            <v>1080</v>
          </cell>
        </row>
        <row r="15476">
          <cell r="A15476">
            <v>101423</v>
          </cell>
          <cell r="H15476">
            <v>3960</v>
          </cell>
        </row>
        <row r="15477">
          <cell r="A15477">
            <v>101423</v>
          </cell>
          <cell r="H15477">
            <v>1938</v>
          </cell>
        </row>
        <row r="15478">
          <cell r="A15478">
            <v>101555</v>
          </cell>
          <cell r="H15478">
            <v>378</v>
          </cell>
        </row>
        <row r="15479">
          <cell r="A15479">
            <v>101996</v>
          </cell>
          <cell r="H15479">
            <v>160</v>
          </cell>
        </row>
        <row r="15480">
          <cell r="A15480">
            <v>102368</v>
          </cell>
          <cell r="H15480">
            <v>360</v>
          </cell>
        </row>
        <row r="15481">
          <cell r="A15481">
            <v>102368</v>
          </cell>
          <cell r="H15481">
            <v>3600</v>
          </cell>
        </row>
        <row r="15482">
          <cell r="A15482">
            <v>190342</v>
          </cell>
          <cell r="H15482">
            <v>3172.05</v>
          </cell>
        </row>
        <row r="15483">
          <cell r="A15483">
            <v>192300</v>
          </cell>
          <cell r="H15483">
            <v>4942.29</v>
          </cell>
        </row>
        <row r="15484">
          <cell r="A15484">
            <v>192529</v>
          </cell>
          <cell r="H15484">
            <v>2160</v>
          </cell>
        </row>
        <row r="15485">
          <cell r="A15485">
            <v>500743</v>
          </cell>
          <cell r="H15485">
            <v>2340</v>
          </cell>
        </row>
        <row r="15486">
          <cell r="A15486">
            <v>800283</v>
          </cell>
          <cell r="H15486">
            <v>459.27</v>
          </cell>
        </row>
        <row r="15487">
          <cell r="A15487">
            <v>900271</v>
          </cell>
          <cell r="H15487">
            <v>66</v>
          </cell>
        </row>
        <row r="15488">
          <cell r="A15488">
            <v>900271</v>
          </cell>
          <cell r="H15488">
            <v>396</v>
          </cell>
        </row>
        <row r="15489">
          <cell r="A15489">
            <v>900271</v>
          </cell>
          <cell r="H15489">
            <v>165</v>
          </cell>
        </row>
        <row r="15490">
          <cell r="A15490">
            <v>900271</v>
          </cell>
          <cell r="H15490">
            <v>165</v>
          </cell>
        </row>
        <row r="15491">
          <cell r="A15491">
            <v>100925</v>
          </cell>
          <cell r="H15491">
            <v>17550</v>
          </cell>
        </row>
        <row r="15492">
          <cell r="A15492">
            <v>100925</v>
          </cell>
          <cell r="H15492">
            <v>2167</v>
          </cell>
        </row>
        <row r="15493">
          <cell r="A15493">
            <v>100925</v>
          </cell>
          <cell r="H15493">
            <v>1541.87</v>
          </cell>
        </row>
        <row r="15494">
          <cell r="A15494">
            <v>101032</v>
          </cell>
          <cell r="H15494">
            <v>3400</v>
          </cell>
        </row>
        <row r="15495">
          <cell r="A15495">
            <v>101926</v>
          </cell>
          <cell r="H15495">
            <v>600</v>
          </cell>
        </row>
        <row r="15496">
          <cell r="A15496">
            <v>190204</v>
          </cell>
          <cell r="H15496">
            <v>1105</v>
          </cell>
        </row>
        <row r="15497">
          <cell r="A15497">
            <v>191553</v>
          </cell>
          <cell r="H15497">
            <v>1332</v>
          </cell>
        </row>
        <row r="15498">
          <cell r="A15498">
            <v>191608</v>
          </cell>
          <cell r="H15498">
            <v>165.36</v>
          </cell>
        </row>
        <row r="15499">
          <cell r="A15499">
            <v>191609</v>
          </cell>
          <cell r="H15499">
            <v>96.12</v>
          </cell>
        </row>
        <row r="15500">
          <cell r="A15500">
            <v>191612</v>
          </cell>
          <cell r="H15500">
            <v>96.12</v>
          </cell>
        </row>
        <row r="15501">
          <cell r="A15501">
            <v>191613</v>
          </cell>
          <cell r="H15501">
            <v>114</v>
          </cell>
        </row>
        <row r="15502">
          <cell r="A15502">
            <v>191614</v>
          </cell>
          <cell r="H15502">
            <v>96.12</v>
          </cell>
        </row>
        <row r="15503">
          <cell r="A15503">
            <v>191615</v>
          </cell>
          <cell r="H15503">
            <v>248.04</v>
          </cell>
        </row>
        <row r="15504">
          <cell r="A15504">
            <v>191617</v>
          </cell>
          <cell r="H15504">
            <v>114</v>
          </cell>
        </row>
        <row r="15505">
          <cell r="A15505">
            <v>191619</v>
          </cell>
          <cell r="H15505">
            <v>165.36</v>
          </cell>
        </row>
        <row r="15506">
          <cell r="A15506">
            <v>191621</v>
          </cell>
          <cell r="H15506">
            <v>96.12</v>
          </cell>
        </row>
        <row r="15507">
          <cell r="A15507">
            <v>191622</v>
          </cell>
          <cell r="H15507">
            <v>82.68</v>
          </cell>
        </row>
        <row r="15508">
          <cell r="A15508">
            <v>191623</v>
          </cell>
          <cell r="H15508">
            <v>82.68</v>
          </cell>
        </row>
        <row r="15509">
          <cell r="A15509">
            <v>191624</v>
          </cell>
          <cell r="H15509">
            <v>165.36</v>
          </cell>
        </row>
        <row r="15510">
          <cell r="A15510">
            <v>191629</v>
          </cell>
          <cell r="H15510">
            <v>68.88</v>
          </cell>
        </row>
        <row r="15511">
          <cell r="A15511">
            <v>191630</v>
          </cell>
          <cell r="H15511">
            <v>114</v>
          </cell>
        </row>
        <row r="15512">
          <cell r="A15512">
            <v>191631</v>
          </cell>
          <cell r="H15512">
            <v>67.44</v>
          </cell>
        </row>
        <row r="15513">
          <cell r="A15513">
            <v>191632</v>
          </cell>
          <cell r="H15513">
            <v>68.88</v>
          </cell>
        </row>
        <row r="15514">
          <cell r="A15514">
            <v>191633</v>
          </cell>
          <cell r="H15514">
            <v>114</v>
          </cell>
        </row>
        <row r="15515">
          <cell r="A15515">
            <v>191634</v>
          </cell>
          <cell r="H15515">
            <v>68.88</v>
          </cell>
        </row>
        <row r="15516">
          <cell r="A15516">
            <v>191636</v>
          </cell>
          <cell r="H15516">
            <v>134.88</v>
          </cell>
        </row>
        <row r="15517">
          <cell r="A15517">
            <v>191637</v>
          </cell>
          <cell r="H15517">
            <v>134.88</v>
          </cell>
        </row>
        <row r="15518">
          <cell r="A15518">
            <v>191898</v>
          </cell>
          <cell r="H15518">
            <v>600</v>
          </cell>
        </row>
        <row r="15519">
          <cell r="A15519">
            <v>191898</v>
          </cell>
          <cell r="H15519">
            <v>74.94</v>
          </cell>
        </row>
        <row r="15520">
          <cell r="A15520">
            <v>191902</v>
          </cell>
          <cell r="H15520">
            <v>600</v>
          </cell>
        </row>
        <row r="15521">
          <cell r="A15521">
            <v>191902</v>
          </cell>
          <cell r="H15521">
            <v>104.29</v>
          </cell>
        </row>
        <row r="15522">
          <cell r="A15522">
            <v>191993</v>
          </cell>
          <cell r="H15522">
            <v>9000</v>
          </cell>
        </row>
        <row r="15523">
          <cell r="A15523">
            <v>192550</v>
          </cell>
          <cell r="H15523">
            <v>334</v>
          </cell>
        </row>
        <row r="15524">
          <cell r="A15524">
            <v>192553</v>
          </cell>
          <cell r="H15524">
            <v>2900</v>
          </cell>
        </row>
        <row r="15525">
          <cell r="A15525">
            <v>192553</v>
          </cell>
          <cell r="H15525">
            <v>232</v>
          </cell>
        </row>
        <row r="15526">
          <cell r="A15526">
            <v>200450</v>
          </cell>
          <cell r="H15526">
            <v>20580</v>
          </cell>
        </row>
        <row r="15527">
          <cell r="A15527">
            <v>200450</v>
          </cell>
          <cell r="H15527">
            <v>2777.8</v>
          </cell>
        </row>
        <row r="15528">
          <cell r="A15528">
            <v>500275</v>
          </cell>
          <cell r="H15528">
            <v>2166</v>
          </cell>
        </row>
        <row r="15529">
          <cell r="A15529">
            <v>100925</v>
          </cell>
          <cell r="H15529">
            <v>7200</v>
          </cell>
        </row>
        <row r="15530">
          <cell r="A15530">
            <v>101996</v>
          </cell>
          <cell r="H15530">
            <v>1200</v>
          </cell>
        </row>
        <row r="15531">
          <cell r="A15531">
            <v>102006</v>
          </cell>
          <cell r="H15531">
            <v>6264</v>
          </cell>
        </row>
        <row r="15532">
          <cell r="A15532">
            <v>190157</v>
          </cell>
          <cell r="H15532">
            <v>1017.12</v>
          </cell>
        </row>
        <row r="15533">
          <cell r="A15533">
            <v>192212</v>
          </cell>
          <cell r="H15533">
            <v>5515.2</v>
          </cell>
        </row>
        <row r="15534">
          <cell r="A15534">
            <v>192555</v>
          </cell>
          <cell r="H15534">
            <v>189</v>
          </cell>
        </row>
        <row r="15535">
          <cell r="A15535">
            <v>192555</v>
          </cell>
          <cell r="H15535">
            <v>2631</v>
          </cell>
        </row>
        <row r="15536">
          <cell r="A15536">
            <v>501732</v>
          </cell>
          <cell r="H15536">
            <v>1872</v>
          </cell>
        </row>
        <row r="15537">
          <cell r="A15537">
            <v>502849</v>
          </cell>
          <cell r="H15537">
            <v>145</v>
          </cell>
        </row>
        <row r="15538">
          <cell r="A15538">
            <v>502849</v>
          </cell>
          <cell r="H15538">
            <v>4560</v>
          </cell>
        </row>
        <row r="15539">
          <cell r="A15539">
            <v>503005</v>
          </cell>
          <cell r="H15539">
            <v>169.15</v>
          </cell>
        </row>
        <row r="15540">
          <cell r="A15540">
            <v>503005</v>
          </cell>
          <cell r="H15540">
            <v>3523.2</v>
          </cell>
        </row>
        <row r="15541">
          <cell r="A15541">
            <v>101856</v>
          </cell>
          <cell r="H15541">
            <v>4200</v>
          </cell>
        </row>
        <row r="15542">
          <cell r="A15542">
            <v>190671</v>
          </cell>
          <cell r="H15542">
            <v>65.5</v>
          </cell>
        </row>
        <row r="15543">
          <cell r="A15543">
            <v>190671</v>
          </cell>
          <cell r="H15543">
            <v>65.5</v>
          </cell>
        </row>
        <row r="15544">
          <cell r="A15544">
            <v>190671</v>
          </cell>
          <cell r="H15544">
            <v>65.5</v>
          </cell>
        </row>
        <row r="15545">
          <cell r="A15545">
            <v>190671</v>
          </cell>
          <cell r="H15545">
            <v>65.5</v>
          </cell>
        </row>
        <row r="15546">
          <cell r="A15546">
            <v>191117</v>
          </cell>
          <cell r="H15546">
            <v>2389.36</v>
          </cell>
        </row>
        <row r="15547">
          <cell r="A15547">
            <v>191644</v>
          </cell>
          <cell r="H15547">
            <v>9000</v>
          </cell>
        </row>
        <row r="15548">
          <cell r="A15548">
            <v>501871</v>
          </cell>
          <cell r="H15548">
            <v>8880</v>
          </cell>
        </row>
        <row r="15549">
          <cell r="A15549">
            <v>502943</v>
          </cell>
          <cell r="H15549">
            <v>1170</v>
          </cell>
        </row>
        <row r="15550">
          <cell r="A15550">
            <v>502943</v>
          </cell>
          <cell r="H15550">
            <v>108</v>
          </cell>
        </row>
        <row r="15551">
          <cell r="A15551">
            <v>100129</v>
          </cell>
          <cell r="H15551">
            <v>4176</v>
          </cell>
        </row>
        <row r="15552">
          <cell r="A15552">
            <v>100486</v>
          </cell>
          <cell r="H15552">
            <v>7200</v>
          </cell>
        </row>
        <row r="15553">
          <cell r="A15553">
            <v>100631</v>
          </cell>
          <cell r="H15553">
            <v>34650</v>
          </cell>
        </row>
        <row r="15554">
          <cell r="A15554">
            <v>100680</v>
          </cell>
          <cell r="H15554">
            <v>254</v>
          </cell>
        </row>
        <row r="15555">
          <cell r="A15555">
            <v>100730</v>
          </cell>
          <cell r="H15555">
            <v>31000</v>
          </cell>
        </row>
        <row r="15556">
          <cell r="A15556">
            <v>100972</v>
          </cell>
          <cell r="H15556">
            <v>2900</v>
          </cell>
        </row>
        <row r="15557">
          <cell r="A15557">
            <v>101412</v>
          </cell>
          <cell r="H15557">
            <v>1143</v>
          </cell>
        </row>
        <row r="15558">
          <cell r="A15558">
            <v>101702</v>
          </cell>
          <cell r="H15558">
            <v>1560</v>
          </cell>
        </row>
        <row r="15559">
          <cell r="A15559">
            <v>101702</v>
          </cell>
          <cell r="H15559">
            <v>663</v>
          </cell>
        </row>
        <row r="15560">
          <cell r="A15560">
            <v>101702</v>
          </cell>
          <cell r="H15560">
            <v>741</v>
          </cell>
        </row>
        <row r="15561">
          <cell r="A15561">
            <v>101702</v>
          </cell>
          <cell r="H15561">
            <v>1170</v>
          </cell>
        </row>
        <row r="15562">
          <cell r="A15562">
            <v>101702</v>
          </cell>
          <cell r="H15562">
            <v>195</v>
          </cell>
        </row>
        <row r="15563">
          <cell r="A15563">
            <v>101702</v>
          </cell>
          <cell r="H15563">
            <v>39</v>
          </cell>
        </row>
        <row r="15564">
          <cell r="A15564">
            <v>101702</v>
          </cell>
          <cell r="H15564">
            <v>100</v>
          </cell>
        </row>
        <row r="15565">
          <cell r="A15565">
            <v>101702</v>
          </cell>
          <cell r="H15565">
            <v>39</v>
          </cell>
        </row>
        <row r="15566">
          <cell r="A15566">
            <v>101702</v>
          </cell>
          <cell r="H15566">
            <v>351</v>
          </cell>
        </row>
        <row r="15567">
          <cell r="A15567">
            <v>101702</v>
          </cell>
          <cell r="H15567">
            <v>1794</v>
          </cell>
        </row>
        <row r="15568">
          <cell r="A15568">
            <v>101702</v>
          </cell>
          <cell r="H15568">
            <v>2808</v>
          </cell>
        </row>
        <row r="15569">
          <cell r="A15569">
            <v>101702</v>
          </cell>
          <cell r="H15569">
            <v>390</v>
          </cell>
        </row>
        <row r="15570">
          <cell r="A15570">
            <v>101702</v>
          </cell>
          <cell r="H15570">
            <v>780</v>
          </cell>
        </row>
        <row r="15571">
          <cell r="A15571">
            <v>101704</v>
          </cell>
          <cell r="H15571">
            <v>507</v>
          </cell>
        </row>
        <row r="15572">
          <cell r="A15572">
            <v>101704</v>
          </cell>
          <cell r="H15572">
            <v>273</v>
          </cell>
        </row>
        <row r="15573">
          <cell r="A15573">
            <v>101705</v>
          </cell>
          <cell r="H15573">
            <v>1989</v>
          </cell>
        </row>
        <row r="15574">
          <cell r="A15574">
            <v>101705</v>
          </cell>
          <cell r="H15574">
            <v>390</v>
          </cell>
        </row>
        <row r="15575">
          <cell r="A15575">
            <v>101843</v>
          </cell>
          <cell r="H15575">
            <v>2784</v>
          </cell>
        </row>
        <row r="15576">
          <cell r="A15576">
            <v>101856</v>
          </cell>
          <cell r="H15576">
            <v>4200</v>
          </cell>
        </row>
        <row r="15577">
          <cell r="A15577">
            <v>190216</v>
          </cell>
          <cell r="H15577">
            <v>336</v>
          </cell>
        </row>
        <row r="15578">
          <cell r="A15578">
            <v>191456</v>
          </cell>
          <cell r="H15578">
            <v>381</v>
          </cell>
        </row>
        <row r="15579">
          <cell r="A15579">
            <v>191539</v>
          </cell>
          <cell r="H15579">
            <v>181693.78</v>
          </cell>
        </row>
        <row r="15580">
          <cell r="A15580">
            <v>191666</v>
          </cell>
          <cell r="H15580">
            <v>8078.4</v>
          </cell>
        </row>
        <row r="15581">
          <cell r="A15581">
            <v>191702</v>
          </cell>
          <cell r="H15581">
            <v>7200</v>
          </cell>
        </row>
        <row r="15582">
          <cell r="A15582">
            <v>191796</v>
          </cell>
          <cell r="H15582">
            <v>508</v>
          </cell>
        </row>
        <row r="15583">
          <cell r="A15583">
            <v>191833</v>
          </cell>
          <cell r="H15583">
            <v>28224</v>
          </cell>
        </row>
        <row r="15584">
          <cell r="A15584">
            <v>192084</v>
          </cell>
          <cell r="H15584">
            <v>381</v>
          </cell>
        </row>
        <row r="15585">
          <cell r="A15585">
            <v>192085</v>
          </cell>
          <cell r="H15585">
            <v>635</v>
          </cell>
        </row>
        <row r="15586">
          <cell r="A15586">
            <v>192095</v>
          </cell>
          <cell r="H15586">
            <v>778</v>
          </cell>
        </row>
        <row r="15587">
          <cell r="A15587">
            <v>192095</v>
          </cell>
          <cell r="H15587">
            <v>16632</v>
          </cell>
        </row>
        <row r="15588">
          <cell r="A15588">
            <v>192103</v>
          </cell>
          <cell r="H15588">
            <v>1428</v>
          </cell>
        </row>
        <row r="15589">
          <cell r="A15589">
            <v>192190</v>
          </cell>
          <cell r="H15589">
            <v>6336</v>
          </cell>
        </row>
        <row r="15590">
          <cell r="A15590">
            <v>192190</v>
          </cell>
          <cell r="H15590">
            <v>31680</v>
          </cell>
        </row>
        <row r="15591">
          <cell r="A15591">
            <v>192190</v>
          </cell>
          <cell r="H15591">
            <v>25344</v>
          </cell>
        </row>
        <row r="15592">
          <cell r="A15592">
            <v>192190</v>
          </cell>
          <cell r="H15592">
            <v>6336</v>
          </cell>
        </row>
        <row r="15593">
          <cell r="A15593">
            <v>192233</v>
          </cell>
          <cell r="H15593">
            <v>390</v>
          </cell>
        </row>
        <row r="15594">
          <cell r="A15594">
            <v>192246</v>
          </cell>
          <cell r="H15594">
            <v>4200</v>
          </cell>
        </row>
        <row r="15595">
          <cell r="A15595">
            <v>192303</v>
          </cell>
          <cell r="H15595">
            <v>390</v>
          </cell>
        </row>
        <row r="15596">
          <cell r="A15596">
            <v>192303</v>
          </cell>
          <cell r="H15596">
            <v>1365</v>
          </cell>
        </row>
        <row r="15597">
          <cell r="A15597">
            <v>192303</v>
          </cell>
          <cell r="H15597">
            <v>180</v>
          </cell>
        </row>
        <row r="15598">
          <cell r="A15598">
            <v>192372</v>
          </cell>
          <cell r="H15598">
            <v>39</v>
          </cell>
        </row>
        <row r="15599">
          <cell r="A15599">
            <v>192509</v>
          </cell>
          <cell r="H15599">
            <v>389</v>
          </cell>
        </row>
        <row r="15600">
          <cell r="A15600">
            <v>501963</v>
          </cell>
          <cell r="H15600">
            <v>5568</v>
          </cell>
        </row>
        <row r="15601">
          <cell r="A15601">
            <v>503098</v>
          </cell>
          <cell r="H15601">
            <v>723</v>
          </cell>
        </row>
        <row r="15602">
          <cell r="A15602">
            <v>900074</v>
          </cell>
          <cell r="H15602">
            <v>7992</v>
          </cell>
        </row>
        <row r="15603">
          <cell r="A15603">
            <v>900175</v>
          </cell>
          <cell r="H15603">
            <v>2400</v>
          </cell>
        </row>
        <row r="15604">
          <cell r="A15604">
            <v>102263</v>
          </cell>
          <cell r="H15604">
            <v>67.28</v>
          </cell>
        </row>
        <row r="15605">
          <cell r="A15605">
            <v>102263</v>
          </cell>
          <cell r="H15605">
            <v>67.28</v>
          </cell>
        </row>
        <row r="15606">
          <cell r="A15606">
            <v>102263</v>
          </cell>
          <cell r="H15606">
            <v>42.44</v>
          </cell>
        </row>
        <row r="15607">
          <cell r="A15607">
            <v>102263</v>
          </cell>
          <cell r="H15607">
            <v>28.41</v>
          </cell>
        </row>
        <row r="15608">
          <cell r="A15608">
            <v>102263</v>
          </cell>
          <cell r="H15608">
            <v>41</v>
          </cell>
        </row>
        <row r="15609">
          <cell r="A15609">
            <v>102263</v>
          </cell>
          <cell r="H15609">
            <v>42.44</v>
          </cell>
        </row>
        <row r="15610">
          <cell r="A15610">
            <v>102263</v>
          </cell>
          <cell r="H15610">
            <v>41</v>
          </cell>
        </row>
        <row r="15611">
          <cell r="A15611">
            <v>102263</v>
          </cell>
          <cell r="H15611">
            <v>42.44</v>
          </cell>
        </row>
        <row r="15612">
          <cell r="A15612">
            <v>102263</v>
          </cell>
          <cell r="H15612">
            <v>67.28</v>
          </cell>
        </row>
        <row r="15613">
          <cell r="A15613">
            <v>102263</v>
          </cell>
          <cell r="H15613">
            <v>28.41</v>
          </cell>
        </row>
        <row r="15614">
          <cell r="A15614">
            <v>102263</v>
          </cell>
          <cell r="H15614">
            <v>42.44</v>
          </cell>
        </row>
        <row r="15615">
          <cell r="A15615">
            <v>102263</v>
          </cell>
          <cell r="H15615">
            <v>67.28</v>
          </cell>
        </row>
        <row r="15616">
          <cell r="A15616">
            <v>102263</v>
          </cell>
          <cell r="H15616">
            <v>42.44</v>
          </cell>
        </row>
        <row r="15617">
          <cell r="A15617">
            <v>102263</v>
          </cell>
          <cell r="H15617">
            <v>41</v>
          </cell>
        </row>
        <row r="15618">
          <cell r="A15618">
            <v>102263</v>
          </cell>
          <cell r="H15618">
            <v>41</v>
          </cell>
        </row>
        <row r="15619">
          <cell r="A15619">
            <v>102263</v>
          </cell>
          <cell r="H15619">
            <v>42.44</v>
          </cell>
        </row>
        <row r="15620">
          <cell r="A15620">
            <v>102263</v>
          </cell>
          <cell r="H15620">
            <v>67.28</v>
          </cell>
        </row>
        <row r="15621">
          <cell r="A15621">
            <v>102263</v>
          </cell>
          <cell r="H15621">
            <v>41</v>
          </cell>
        </row>
        <row r="15622">
          <cell r="A15622">
            <v>102263</v>
          </cell>
          <cell r="H15622">
            <v>67.28</v>
          </cell>
        </row>
        <row r="15623">
          <cell r="A15623">
            <v>102263</v>
          </cell>
          <cell r="H15623">
            <v>28.41</v>
          </cell>
        </row>
        <row r="15624">
          <cell r="A15624">
            <v>102263</v>
          </cell>
          <cell r="H15624">
            <v>41</v>
          </cell>
        </row>
        <row r="15625">
          <cell r="A15625">
            <v>102263</v>
          </cell>
          <cell r="H15625">
            <v>28.41</v>
          </cell>
        </row>
        <row r="15626">
          <cell r="A15626">
            <v>102263</v>
          </cell>
          <cell r="H15626">
            <v>67.28</v>
          </cell>
        </row>
        <row r="15627">
          <cell r="A15627">
            <v>102263</v>
          </cell>
          <cell r="H15627">
            <v>42.44</v>
          </cell>
        </row>
        <row r="15628">
          <cell r="A15628">
            <v>102263</v>
          </cell>
          <cell r="H15628">
            <v>28.41</v>
          </cell>
        </row>
        <row r="15629">
          <cell r="A15629">
            <v>102263</v>
          </cell>
          <cell r="H15629">
            <v>28.41</v>
          </cell>
        </row>
        <row r="15630">
          <cell r="A15630">
            <v>102263</v>
          </cell>
          <cell r="H15630">
            <v>28.41</v>
          </cell>
        </row>
        <row r="15631">
          <cell r="A15631">
            <v>102263</v>
          </cell>
          <cell r="H15631">
            <v>41</v>
          </cell>
        </row>
        <row r="15632">
          <cell r="A15632">
            <v>190897</v>
          </cell>
          <cell r="H15632">
            <v>654</v>
          </cell>
        </row>
        <row r="15633">
          <cell r="A15633">
            <v>190897</v>
          </cell>
          <cell r="H15633">
            <v>504</v>
          </cell>
        </row>
        <row r="15634">
          <cell r="A15634">
            <v>191645</v>
          </cell>
          <cell r="H15634">
            <v>11594</v>
          </cell>
        </row>
        <row r="15635">
          <cell r="A15635">
            <v>192190</v>
          </cell>
          <cell r="H15635">
            <v>4356</v>
          </cell>
        </row>
        <row r="15636">
          <cell r="A15636">
            <v>192529</v>
          </cell>
          <cell r="H15636">
            <v>2160</v>
          </cell>
        </row>
        <row r="15637">
          <cell r="A15637">
            <v>100468</v>
          </cell>
          <cell r="H15637">
            <v>2340</v>
          </cell>
        </row>
        <row r="15638">
          <cell r="A15638">
            <v>100468</v>
          </cell>
          <cell r="H15638">
            <v>82.36</v>
          </cell>
        </row>
        <row r="15639">
          <cell r="A15639">
            <v>100468</v>
          </cell>
          <cell r="H15639">
            <v>359</v>
          </cell>
        </row>
        <row r="15640">
          <cell r="A15640">
            <v>101224</v>
          </cell>
          <cell r="H15640">
            <v>18900</v>
          </cell>
        </row>
        <row r="15641">
          <cell r="A15641">
            <v>101849</v>
          </cell>
          <cell r="H15641">
            <v>359</v>
          </cell>
        </row>
        <row r="15642">
          <cell r="A15642">
            <v>101849</v>
          </cell>
          <cell r="H15642">
            <v>123.94</v>
          </cell>
        </row>
        <row r="15643">
          <cell r="A15643">
            <v>101849</v>
          </cell>
          <cell r="H15643">
            <v>2700</v>
          </cell>
        </row>
        <row r="15644">
          <cell r="A15644">
            <v>102263</v>
          </cell>
          <cell r="H15644">
            <v>1152</v>
          </cell>
        </row>
        <row r="15645">
          <cell r="A15645">
            <v>192062</v>
          </cell>
          <cell r="H15645">
            <v>359</v>
          </cell>
        </row>
        <row r="15646">
          <cell r="A15646">
            <v>192062</v>
          </cell>
          <cell r="H15646">
            <v>780</v>
          </cell>
        </row>
        <row r="15647">
          <cell r="A15647">
            <v>192288</v>
          </cell>
          <cell r="H15647">
            <v>300</v>
          </cell>
        </row>
        <row r="15648">
          <cell r="A15648">
            <v>500209</v>
          </cell>
          <cell r="H15648">
            <v>1152</v>
          </cell>
        </row>
        <row r="15649">
          <cell r="A15649">
            <v>500928</v>
          </cell>
          <cell r="H15649">
            <v>1556.61</v>
          </cell>
        </row>
        <row r="15650">
          <cell r="A15650">
            <v>100036</v>
          </cell>
          <cell r="H15650">
            <v>3364</v>
          </cell>
        </row>
        <row r="15651">
          <cell r="A15651">
            <v>100083</v>
          </cell>
          <cell r="H15651">
            <v>100</v>
          </cell>
        </row>
        <row r="15652">
          <cell r="A15652">
            <v>100719</v>
          </cell>
          <cell r="H15652">
            <v>3650</v>
          </cell>
        </row>
        <row r="15653">
          <cell r="A15653">
            <v>101370</v>
          </cell>
          <cell r="H15653">
            <v>8352</v>
          </cell>
        </row>
        <row r="15654">
          <cell r="A15654">
            <v>101629</v>
          </cell>
          <cell r="H15654">
            <v>76.22</v>
          </cell>
        </row>
        <row r="15655">
          <cell r="A15655">
            <v>101629</v>
          </cell>
          <cell r="H15655">
            <v>600</v>
          </cell>
        </row>
        <row r="15656">
          <cell r="A15656">
            <v>101704</v>
          </cell>
          <cell r="H15656">
            <v>100</v>
          </cell>
        </row>
        <row r="15657">
          <cell r="A15657">
            <v>102141</v>
          </cell>
          <cell r="H15657">
            <v>432</v>
          </cell>
        </row>
        <row r="15658">
          <cell r="A15658">
            <v>102141</v>
          </cell>
          <cell r="H15658">
            <v>4320</v>
          </cell>
        </row>
        <row r="15659">
          <cell r="A15659">
            <v>102367</v>
          </cell>
          <cell r="H15659">
            <v>1743.04</v>
          </cell>
        </row>
        <row r="15660">
          <cell r="A15660">
            <v>102367</v>
          </cell>
          <cell r="H15660">
            <v>1495.52</v>
          </cell>
        </row>
        <row r="15661">
          <cell r="A15661">
            <v>102367</v>
          </cell>
          <cell r="H15661">
            <v>50</v>
          </cell>
        </row>
        <row r="15662">
          <cell r="A15662">
            <v>102367</v>
          </cell>
          <cell r="H15662">
            <v>140</v>
          </cell>
        </row>
        <row r="15663">
          <cell r="A15663">
            <v>102367</v>
          </cell>
          <cell r="H15663">
            <v>1767.04</v>
          </cell>
        </row>
        <row r="15664">
          <cell r="A15664">
            <v>102367</v>
          </cell>
          <cell r="H15664">
            <v>142</v>
          </cell>
        </row>
        <row r="15665">
          <cell r="A15665">
            <v>102367</v>
          </cell>
          <cell r="H15665">
            <v>603.84</v>
          </cell>
        </row>
        <row r="15666">
          <cell r="A15666">
            <v>102367</v>
          </cell>
          <cell r="H15666">
            <v>368</v>
          </cell>
        </row>
        <row r="15667">
          <cell r="A15667">
            <v>102367</v>
          </cell>
          <cell r="H15667">
            <v>37.74</v>
          </cell>
        </row>
        <row r="15668">
          <cell r="A15668">
            <v>102398</v>
          </cell>
          <cell r="H15668">
            <v>540</v>
          </cell>
        </row>
        <row r="15669">
          <cell r="A15669">
            <v>102398</v>
          </cell>
          <cell r="H15669">
            <v>5400</v>
          </cell>
        </row>
        <row r="15670">
          <cell r="A15670">
            <v>102427</v>
          </cell>
          <cell r="H15670">
            <v>3468.46</v>
          </cell>
        </row>
        <row r="15671">
          <cell r="A15671">
            <v>102427</v>
          </cell>
          <cell r="H15671">
            <v>24546.799999999999</v>
          </cell>
        </row>
        <row r="15672">
          <cell r="A15672">
            <v>190181</v>
          </cell>
          <cell r="H15672">
            <v>2340</v>
          </cell>
        </row>
        <row r="15673">
          <cell r="A15673">
            <v>191791</v>
          </cell>
          <cell r="H15673">
            <v>7140</v>
          </cell>
        </row>
        <row r="15674">
          <cell r="A15674">
            <v>191821</v>
          </cell>
          <cell r="H15674">
            <v>1141.32</v>
          </cell>
        </row>
        <row r="15675">
          <cell r="A15675">
            <v>191821</v>
          </cell>
          <cell r="H15675">
            <v>1280.28</v>
          </cell>
        </row>
        <row r="15676">
          <cell r="A15676">
            <v>191879</v>
          </cell>
          <cell r="H15676">
            <v>9760</v>
          </cell>
        </row>
        <row r="15677">
          <cell r="A15677">
            <v>191965</v>
          </cell>
          <cell r="H15677">
            <v>5610</v>
          </cell>
        </row>
        <row r="15678">
          <cell r="A15678">
            <v>192236</v>
          </cell>
          <cell r="H15678">
            <v>420</v>
          </cell>
        </row>
        <row r="15679">
          <cell r="A15679">
            <v>192236</v>
          </cell>
          <cell r="H15679">
            <v>105</v>
          </cell>
        </row>
        <row r="15680">
          <cell r="A15680">
            <v>192236</v>
          </cell>
          <cell r="H15680">
            <v>105</v>
          </cell>
        </row>
        <row r="15681">
          <cell r="A15681">
            <v>192236</v>
          </cell>
          <cell r="H15681">
            <v>210</v>
          </cell>
        </row>
        <row r="15682">
          <cell r="A15682">
            <v>192236</v>
          </cell>
          <cell r="H15682">
            <v>1260</v>
          </cell>
        </row>
        <row r="15683">
          <cell r="A15683">
            <v>192236</v>
          </cell>
          <cell r="H15683">
            <v>210</v>
          </cell>
        </row>
        <row r="15684">
          <cell r="A15684">
            <v>502066</v>
          </cell>
          <cell r="H15684">
            <v>10440</v>
          </cell>
        </row>
        <row r="15685">
          <cell r="A15685">
            <v>503071</v>
          </cell>
          <cell r="H15685">
            <v>147.4</v>
          </cell>
        </row>
        <row r="15686">
          <cell r="A15686">
            <v>503071</v>
          </cell>
          <cell r="H15686">
            <v>786.6</v>
          </cell>
        </row>
        <row r="15687">
          <cell r="A15687">
            <v>100730</v>
          </cell>
          <cell r="H15687">
            <v>1270</v>
          </cell>
        </row>
        <row r="15688">
          <cell r="A15688">
            <v>101422</v>
          </cell>
          <cell r="H15688">
            <v>136</v>
          </cell>
        </row>
        <row r="15689">
          <cell r="A15689">
            <v>101424</v>
          </cell>
          <cell r="H15689">
            <v>238</v>
          </cell>
        </row>
        <row r="15690">
          <cell r="A15690">
            <v>102017</v>
          </cell>
          <cell r="H15690">
            <v>1080</v>
          </cell>
        </row>
        <row r="15691">
          <cell r="A15691">
            <v>102017</v>
          </cell>
          <cell r="H15691">
            <v>108</v>
          </cell>
        </row>
        <row r="15692">
          <cell r="A15692">
            <v>102313</v>
          </cell>
          <cell r="H15692">
            <v>2160</v>
          </cell>
        </row>
        <row r="15693">
          <cell r="A15693">
            <v>102313</v>
          </cell>
          <cell r="H15693">
            <v>216</v>
          </cell>
        </row>
        <row r="15694">
          <cell r="A15694">
            <v>102314</v>
          </cell>
          <cell r="H15694">
            <v>1080</v>
          </cell>
        </row>
        <row r="15695">
          <cell r="A15695">
            <v>102314</v>
          </cell>
          <cell r="H15695">
            <v>108</v>
          </cell>
        </row>
        <row r="15696">
          <cell r="A15696">
            <v>190156</v>
          </cell>
          <cell r="H15696">
            <v>359</v>
          </cell>
        </row>
        <row r="15697">
          <cell r="A15697">
            <v>190156</v>
          </cell>
          <cell r="H15697">
            <v>150.08000000000001</v>
          </cell>
        </row>
        <row r="15698">
          <cell r="A15698">
            <v>190156</v>
          </cell>
          <cell r="H15698">
            <v>2700</v>
          </cell>
        </row>
        <row r="15699">
          <cell r="A15699">
            <v>190181</v>
          </cell>
          <cell r="H15699">
            <v>292.8</v>
          </cell>
        </row>
        <row r="15700">
          <cell r="A15700">
            <v>190950</v>
          </cell>
          <cell r="H15700">
            <v>6252.05</v>
          </cell>
        </row>
        <row r="15701">
          <cell r="A15701">
            <v>191535</v>
          </cell>
          <cell r="H15701">
            <v>1377</v>
          </cell>
        </row>
        <row r="15702">
          <cell r="A15702">
            <v>192144</v>
          </cell>
          <cell r="H15702">
            <v>2340</v>
          </cell>
        </row>
        <row r="15703">
          <cell r="A15703">
            <v>192554</v>
          </cell>
          <cell r="H15703">
            <v>5700</v>
          </cell>
        </row>
        <row r="15704">
          <cell r="A15704">
            <v>192554</v>
          </cell>
          <cell r="H15704">
            <v>359</v>
          </cell>
        </row>
        <row r="15705">
          <cell r="A15705">
            <v>192559</v>
          </cell>
          <cell r="H15705">
            <v>600</v>
          </cell>
        </row>
        <row r="15706">
          <cell r="A15706">
            <v>192560</v>
          </cell>
          <cell r="H15706">
            <v>600</v>
          </cell>
        </row>
        <row r="15707">
          <cell r="A15707">
            <v>502065</v>
          </cell>
          <cell r="H15707">
            <v>18702</v>
          </cell>
        </row>
        <row r="15708">
          <cell r="A15708">
            <v>502065</v>
          </cell>
          <cell r="H15708">
            <v>18702</v>
          </cell>
        </row>
        <row r="15709">
          <cell r="A15709">
            <v>900067</v>
          </cell>
          <cell r="H15709">
            <v>36090.050000000003</v>
          </cell>
        </row>
        <row r="15710">
          <cell r="A15710">
            <v>100128</v>
          </cell>
          <cell r="H15710">
            <v>3630</v>
          </cell>
        </row>
        <row r="15711">
          <cell r="A15711">
            <v>100143</v>
          </cell>
          <cell r="H15711">
            <v>360</v>
          </cell>
        </row>
        <row r="15712">
          <cell r="A15712">
            <v>100145</v>
          </cell>
          <cell r="H15712">
            <v>11310</v>
          </cell>
        </row>
        <row r="15713">
          <cell r="A15713">
            <v>100157</v>
          </cell>
          <cell r="H15713">
            <v>1758</v>
          </cell>
        </row>
        <row r="15714">
          <cell r="A15714">
            <v>100166</v>
          </cell>
          <cell r="H15714">
            <v>2340</v>
          </cell>
        </row>
        <row r="15715">
          <cell r="A15715">
            <v>100266</v>
          </cell>
          <cell r="H15715">
            <v>73.959999999999994</v>
          </cell>
        </row>
        <row r="15716">
          <cell r="A15716">
            <v>100266</v>
          </cell>
          <cell r="H15716">
            <v>147.91999999999999</v>
          </cell>
        </row>
        <row r="15717">
          <cell r="A15717">
            <v>100900</v>
          </cell>
          <cell r="H15717">
            <v>330</v>
          </cell>
        </row>
        <row r="15718">
          <cell r="A15718">
            <v>101034</v>
          </cell>
          <cell r="H15718">
            <v>480</v>
          </cell>
        </row>
        <row r="15719">
          <cell r="A15719">
            <v>101422</v>
          </cell>
          <cell r="H15719">
            <v>1122</v>
          </cell>
        </row>
        <row r="15720">
          <cell r="A15720">
            <v>101422</v>
          </cell>
          <cell r="H15720">
            <v>714</v>
          </cell>
        </row>
        <row r="15721">
          <cell r="A15721">
            <v>102362</v>
          </cell>
          <cell r="H15721">
            <v>918</v>
          </cell>
        </row>
        <row r="15722">
          <cell r="A15722">
            <v>102437</v>
          </cell>
          <cell r="H15722">
            <v>3171.24</v>
          </cell>
        </row>
        <row r="15723">
          <cell r="A15723">
            <v>102437</v>
          </cell>
          <cell r="H15723">
            <v>3171.24</v>
          </cell>
        </row>
        <row r="15724">
          <cell r="A15724">
            <v>102437</v>
          </cell>
          <cell r="H15724">
            <v>3171.24</v>
          </cell>
        </row>
        <row r="15725">
          <cell r="A15725">
            <v>102437</v>
          </cell>
          <cell r="H15725">
            <v>3171.24</v>
          </cell>
        </row>
        <row r="15726">
          <cell r="A15726">
            <v>102437</v>
          </cell>
          <cell r="H15726">
            <v>3171.24</v>
          </cell>
        </row>
        <row r="15727">
          <cell r="A15727">
            <v>190230</v>
          </cell>
          <cell r="H15727">
            <v>441.48</v>
          </cell>
        </row>
        <row r="15728">
          <cell r="A15728">
            <v>190230</v>
          </cell>
          <cell r="H15728">
            <v>374</v>
          </cell>
        </row>
        <row r="15729">
          <cell r="A15729">
            <v>190230</v>
          </cell>
          <cell r="H15729">
            <v>1433.6</v>
          </cell>
        </row>
        <row r="15730">
          <cell r="A15730">
            <v>190264</v>
          </cell>
          <cell r="H15730">
            <v>4305</v>
          </cell>
        </row>
        <row r="15731">
          <cell r="A15731">
            <v>190366</v>
          </cell>
          <cell r="H15731">
            <v>3925.45</v>
          </cell>
        </row>
        <row r="15732">
          <cell r="A15732">
            <v>190366</v>
          </cell>
          <cell r="H15732">
            <v>914.63</v>
          </cell>
        </row>
        <row r="15733">
          <cell r="A15733">
            <v>190366</v>
          </cell>
          <cell r="H15733">
            <v>5220</v>
          </cell>
        </row>
        <row r="15734">
          <cell r="A15734">
            <v>190366</v>
          </cell>
          <cell r="H15734">
            <v>1216.26</v>
          </cell>
        </row>
        <row r="15735">
          <cell r="A15735">
            <v>190366</v>
          </cell>
          <cell r="H15735">
            <v>1352.57</v>
          </cell>
        </row>
        <row r="15736">
          <cell r="A15736">
            <v>190366</v>
          </cell>
          <cell r="H15736">
            <v>5805.03</v>
          </cell>
        </row>
        <row r="15737">
          <cell r="A15737">
            <v>190671</v>
          </cell>
          <cell r="H15737">
            <v>65.5</v>
          </cell>
        </row>
        <row r="15738">
          <cell r="A15738">
            <v>190671</v>
          </cell>
          <cell r="H15738">
            <v>65.5</v>
          </cell>
        </row>
        <row r="15739">
          <cell r="A15739">
            <v>191872</v>
          </cell>
          <cell r="H15739">
            <v>8700</v>
          </cell>
        </row>
        <row r="15740">
          <cell r="A15740">
            <v>192003</v>
          </cell>
          <cell r="H15740">
            <v>1876</v>
          </cell>
        </row>
        <row r="15741">
          <cell r="A15741">
            <v>192022</v>
          </cell>
          <cell r="H15741">
            <v>1323</v>
          </cell>
        </row>
        <row r="15742">
          <cell r="A15742">
            <v>192302</v>
          </cell>
          <cell r="H15742">
            <v>2160</v>
          </cell>
        </row>
        <row r="15743">
          <cell r="A15743">
            <v>192551</v>
          </cell>
          <cell r="H15743">
            <v>1680</v>
          </cell>
        </row>
        <row r="15744">
          <cell r="A15744">
            <v>500377</v>
          </cell>
          <cell r="H15744">
            <v>300</v>
          </cell>
        </row>
        <row r="15745">
          <cell r="A15745">
            <v>500377</v>
          </cell>
          <cell r="H15745">
            <v>12100</v>
          </cell>
        </row>
        <row r="15746">
          <cell r="A15746">
            <v>501051</v>
          </cell>
          <cell r="H15746">
            <v>5040</v>
          </cell>
        </row>
        <row r="15747">
          <cell r="A15747">
            <v>501051</v>
          </cell>
          <cell r="H15747">
            <v>5040</v>
          </cell>
        </row>
        <row r="15748">
          <cell r="A15748">
            <v>501051</v>
          </cell>
          <cell r="H15748">
            <v>5040</v>
          </cell>
        </row>
        <row r="15749">
          <cell r="A15749">
            <v>800195</v>
          </cell>
          <cell r="H15749">
            <v>1572</v>
          </cell>
        </row>
        <row r="15750">
          <cell r="A15750">
            <v>800195</v>
          </cell>
          <cell r="H15750">
            <v>63.65</v>
          </cell>
        </row>
        <row r="15751">
          <cell r="A15751">
            <v>900384</v>
          </cell>
          <cell r="H15751">
            <v>7560</v>
          </cell>
        </row>
        <row r="15752">
          <cell r="A15752">
            <v>100148</v>
          </cell>
          <cell r="H15752">
            <v>1260</v>
          </cell>
        </row>
        <row r="15753">
          <cell r="A15753">
            <v>101425</v>
          </cell>
          <cell r="H15753">
            <v>1190</v>
          </cell>
        </row>
        <row r="15754">
          <cell r="A15754">
            <v>102134</v>
          </cell>
          <cell r="H15754">
            <v>300</v>
          </cell>
        </row>
        <row r="15755">
          <cell r="A15755">
            <v>102140</v>
          </cell>
          <cell r="H15755">
            <v>12600</v>
          </cell>
        </row>
        <row r="15756">
          <cell r="A15756">
            <v>102140</v>
          </cell>
          <cell r="H15756">
            <v>1260</v>
          </cell>
        </row>
        <row r="15757">
          <cell r="A15757">
            <v>190112</v>
          </cell>
          <cell r="H15757">
            <v>7200</v>
          </cell>
        </row>
        <row r="15758">
          <cell r="A15758">
            <v>190419</v>
          </cell>
          <cell r="H15758">
            <v>2841</v>
          </cell>
        </row>
        <row r="15759">
          <cell r="A15759">
            <v>190419</v>
          </cell>
          <cell r="H15759">
            <v>189.4</v>
          </cell>
        </row>
        <row r="15760">
          <cell r="A15760">
            <v>190419</v>
          </cell>
          <cell r="H15760">
            <v>687.5</v>
          </cell>
        </row>
        <row r="15761">
          <cell r="A15761">
            <v>190588</v>
          </cell>
          <cell r="H15761">
            <v>480</v>
          </cell>
        </row>
        <row r="15762">
          <cell r="A15762">
            <v>191007</v>
          </cell>
          <cell r="H15762">
            <v>26712.560000000001</v>
          </cell>
        </row>
        <row r="15763">
          <cell r="A15763">
            <v>191718</v>
          </cell>
          <cell r="H15763">
            <v>200</v>
          </cell>
        </row>
        <row r="15764">
          <cell r="A15764">
            <v>191816</v>
          </cell>
          <cell r="H15764">
            <v>1520</v>
          </cell>
        </row>
        <row r="15765">
          <cell r="A15765">
            <v>192143</v>
          </cell>
          <cell r="H15765">
            <v>600</v>
          </cell>
        </row>
        <row r="15766">
          <cell r="A15766">
            <v>502762</v>
          </cell>
          <cell r="H15766">
            <v>3523.2</v>
          </cell>
        </row>
        <row r="15767">
          <cell r="A15767">
            <v>502762</v>
          </cell>
          <cell r="H15767">
            <v>139.5</v>
          </cell>
        </row>
        <row r="15768">
          <cell r="A15768">
            <v>900227</v>
          </cell>
          <cell r="H15768">
            <v>1310.4000000000001</v>
          </cell>
        </row>
        <row r="15769">
          <cell r="A15769">
            <v>100334</v>
          </cell>
          <cell r="H15769">
            <v>2376</v>
          </cell>
        </row>
        <row r="15770">
          <cell r="A15770">
            <v>101926</v>
          </cell>
          <cell r="H15770">
            <v>600</v>
          </cell>
        </row>
        <row r="15771">
          <cell r="A15771">
            <v>191704</v>
          </cell>
          <cell r="H15771">
            <v>1200</v>
          </cell>
        </row>
        <row r="15772">
          <cell r="A15772">
            <v>191800</v>
          </cell>
          <cell r="H15772">
            <v>4560</v>
          </cell>
        </row>
        <row r="15773">
          <cell r="A15773">
            <v>191905</v>
          </cell>
          <cell r="H15773">
            <v>4284</v>
          </cell>
        </row>
        <row r="15774">
          <cell r="A15774">
            <v>192130</v>
          </cell>
          <cell r="H15774">
            <v>1080</v>
          </cell>
        </row>
        <row r="15775">
          <cell r="A15775">
            <v>192138</v>
          </cell>
          <cell r="H15775">
            <v>189</v>
          </cell>
        </row>
        <row r="15776">
          <cell r="A15776">
            <v>192138</v>
          </cell>
          <cell r="H15776">
            <v>2700</v>
          </cell>
        </row>
        <row r="15777">
          <cell r="A15777">
            <v>192144</v>
          </cell>
          <cell r="H15777">
            <v>900</v>
          </cell>
        </row>
        <row r="15778">
          <cell r="A15778">
            <v>192454</v>
          </cell>
          <cell r="H15778">
            <v>2624</v>
          </cell>
        </row>
        <row r="15779">
          <cell r="A15779">
            <v>192561</v>
          </cell>
          <cell r="H15779">
            <v>90</v>
          </cell>
        </row>
        <row r="15780">
          <cell r="A15780">
            <v>192561</v>
          </cell>
          <cell r="H15780">
            <v>90</v>
          </cell>
        </row>
        <row r="15781">
          <cell r="A15781">
            <v>201122</v>
          </cell>
          <cell r="H15781">
            <v>360</v>
          </cell>
        </row>
        <row r="15782">
          <cell r="A15782">
            <v>500743</v>
          </cell>
          <cell r="H15782">
            <v>499.29</v>
          </cell>
        </row>
        <row r="15783">
          <cell r="A15783">
            <v>800069</v>
          </cell>
          <cell r="H15783">
            <v>264.33</v>
          </cell>
        </row>
        <row r="15784">
          <cell r="A15784">
            <v>100311</v>
          </cell>
          <cell r="H15784">
            <v>1584</v>
          </cell>
        </row>
        <row r="15785">
          <cell r="A15785">
            <v>101554</v>
          </cell>
          <cell r="H15785">
            <v>1728</v>
          </cell>
        </row>
        <row r="15786">
          <cell r="A15786">
            <v>102457</v>
          </cell>
          <cell r="H15786">
            <v>1512</v>
          </cell>
        </row>
        <row r="15787">
          <cell r="A15787">
            <v>190203</v>
          </cell>
          <cell r="H15787">
            <v>5954.57</v>
          </cell>
        </row>
        <row r="15788">
          <cell r="A15788">
            <v>190332</v>
          </cell>
          <cell r="H15788">
            <v>1260</v>
          </cell>
        </row>
        <row r="15789">
          <cell r="A15789">
            <v>191094</v>
          </cell>
          <cell r="H15789">
            <v>1375.5</v>
          </cell>
        </row>
        <row r="15790">
          <cell r="A15790">
            <v>191241</v>
          </cell>
          <cell r="H15790">
            <v>2239.1999999999998</v>
          </cell>
        </row>
        <row r="15791">
          <cell r="A15791">
            <v>191510</v>
          </cell>
          <cell r="H15791">
            <v>786</v>
          </cell>
        </row>
        <row r="15792">
          <cell r="A15792">
            <v>191800</v>
          </cell>
          <cell r="H15792">
            <v>2280</v>
          </cell>
        </row>
        <row r="15793">
          <cell r="A15793">
            <v>191805</v>
          </cell>
          <cell r="H15793">
            <v>4104</v>
          </cell>
        </row>
        <row r="15794">
          <cell r="A15794">
            <v>191846</v>
          </cell>
          <cell r="H15794">
            <v>2088</v>
          </cell>
        </row>
        <row r="15795">
          <cell r="A15795">
            <v>192003</v>
          </cell>
          <cell r="H15795">
            <v>288</v>
          </cell>
        </row>
        <row r="15796">
          <cell r="A15796">
            <v>192022</v>
          </cell>
          <cell r="H15796">
            <v>11340</v>
          </cell>
        </row>
        <row r="15797">
          <cell r="A15797">
            <v>192538</v>
          </cell>
          <cell r="H15797">
            <v>2280</v>
          </cell>
        </row>
        <row r="15798">
          <cell r="A15798">
            <v>502048</v>
          </cell>
          <cell r="H15798">
            <v>8400</v>
          </cell>
        </row>
        <row r="15799">
          <cell r="A15799">
            <v>502403</v>
          </cell>
          <cell r="H15799">
            <v>1080</v>
          </cell>
        </row>
        <row r="15800">
          <cell r="A15800">
            <v>800231</v>
          </cell>
          <cell r="H15800">
            <v>8640</v>
          </cell>
        </row>
        <row r="15801">
          <cell r="A15801">
            <v>900233</v>
          </cell>
          <cell r="H15801">
            <v>4320</v>
          </cell>
        </row>
        <row r="15802">
          <cell r="A15802">
            <v>900271</v>
          </cell>
          <cell r="H15802">
            <v>7920</v>
          </cell>
        </row>
        <row r="15803">
          <cell r="A15803">
            <v>100129</v>
          </cell>
          <cell r="H15803">
            <v>5568</v>
          </cell>
        </row>
        <row r="15804">
          <cell r="A15804">
            <v>100129</v>
          </cell>
          <cell r="H15804">
            <v>2784</v>
          </cell>
        </row>
        <row r="15805">
          <cell r="A15805">
            <v>100129</v>
          </cell>
          <cell r="H15805">
            <v>2784</v>
          </cell>
        </row>
        <row r="15806">
          <cell r="A15806">
            <v>101218</v>
          </cell>
          <cell r="H15806">
            <v>2620</v>
          </cell>
        </row>
        <row r="15807">
          <cell r="A15807">
            <v>101218</v>
          </cell>
          <cell r="H15807">
            <v>79.5</v>
          </cell>
        </row>
        <row r="15808">
          <cell r="A15808">
            <v>101218</v>
          </cell>
          <cell r="H15808">
            <v>2030.5</v>
          </cell>
        </row>
        <row r="15809">
          <cell r="A15809">
            <v>190426</v>
          </cell>
          <cell r="H15809">
            <v>408.51</v>
          </cell>
        </row>
        <row r="15810">
          <cell r="A15810">
            <v>190511</v>
          </cell>
          <cell r="H15810">
            <v>1099.92</v>
          </cell>
        </row>
        <row r="15811">
          <cell r="A15811">
            <v>191553</v>
          </cell>
          <cell r="H15811">
            <v>1332</v>
          </cell>
        </row>
        <row r="15812">
          <cell r="A15812">
            <v>192288</v>
          </cell>
          <cell r="H15812">
            <v>200</v>
          </cell>
        </row>
        <row r="15813">
          <cell r="A15813">
            <v>192565</v>
          </cell>
          <cell r="H15813">
            <v>259</v>
          </cell>
        </row>
        <row r="15814">
          <cell r="A15814">
            <v>500736</v>
          </cell>
          <cell r="H15814">
            <v>5872.32</v>
          </cell>
        </row>
        <row r="15815">
          <cell r="A15815">
            <v>501059</v>
          </cell>
          <cell r="H15815">
            <v>6720</v>
          </cell>
        </row>
        <row r="15816">
          <cell r="A15816">
            <v>502943</v>
          </cell>
          <cell r="H15816">
            <v>108</v>
          </cell>
        </row>
        <row r="15817">
          <cell r="A15817">
            <v>502943</v>
          </cell>
          <cell r="H15817">
            <v>1170</v>
          </cell>
        </row>
        <row r="15818">
          <cell r="A15818">
            <v>900039</v>
          </cell>
          <cell r="H15818">
            <v>88.11</v>
          </cell>
        </row>
        <row r="15819">
          <cell r="A15819">
            <v>900039</v>
          </cell>
          <cell r="H15819">
            <v>1527.24</v>
          </cell>
        </row>
        <row r="15820">
          <cell r="A15820">
            <v>100129</v>
          </cell>
          <cell r="H15820">
            <v>8352</v>
          </cell>
        </row>
        <row r="15821">
          <cell r="A15821">
            <v>100129</v>
          </cell>
          <cell r="H15821">
            <v>4872</v>
          </cell>
        </row>
        <row r="15822">
          <cell r="A15822">
            <v>100129</v>
          </cell>
          <cell r="H15822">
            <v>2784</v>
          </cell>
        </row>
        <row r="15823">
          <cell r="A15823">
            <v>100129</v>
          </cell>
          <cell r="H15823">
            <v>3480</v>
          </cell>
        </row>
        <row r="15824">
          <cell r="A15824">
            <v>100129</v>
          </cell>
          <cell r="H15824">
            <v>696</v>
          </cell>
        </row>
        <row r="15825">
          <cell r="A15825">
            <v>100129</v>
          </cell>
          <cell r="H15825">
            <v>1392</v>
          </cell>
        </row>
        <row r="15826">
          <cell r="A15826">
            <v>100129</v>
          </cell>
          <cell r="H15826">
            <v>4872</v>
          </cell>
        </row>
        <row r="15827">
          <cell r="A15827">
            <v>100129</v>
          </cell>
          <cell r="H15827">
            <v>2784</v>
          </cell>
        </row>
        <row r="15828">
          <cell r="A15828">
            <v>101016</v>
          </cell>
          <cell r="H15828">
            <v>1550</v>
          </cell>
        </row>
        <row r="15829">
          <cell r="A15829">
            <v>101221</v>
          </cell>
          <cell r="H15829">
            <v>92</v>
          </cell>
        </row>
        <row r="15830">
          <cell r="A15830">
            <v>101221</v>
          </cell>
          <cell r="H15830">
            <v>1048</v>
          </cell>
        </row>
        <row r="15831">
          <cell r="A15831">
            <v>101375</v>
          </cell>
          <cell r="H15831">
            <v>696</v>
          </cell>
        </row>
        <row r="15832">
          <cell r="A15832">
            <v>101375</v>
          </cell>
          <cell r="H15832">
            <v>54.73</v>
          </cell>
        </row>
        <row r="15833">
          <cell r="A15833">
            <v>102501</v>
          </cell>
          <cell r="H15833">
            <v>8646</v>
          </cell>
        </row>
        <row r="15834">
          <cell r="A15834">
            <v>190671</v>
          </cell>
          <cell r="H15834">
            <v>655</v>
          </cell>
        </row>
        <row r="15835">
          <cell r="A15835">
            <v>191655</v>
          </cell>
          <cell r="H15835">
            <v>1246</v>
          </cell>
        </row>
        <row r="15836">
          <cell r="A15836">
            <v>192012</v>
          </cell>
          <cell r="H15836">
            <v>100</v>
          </cell>
        </row>
        <row r="15837">
          <cell r="A15837">
            <v>192567</v>
          </cell>
          <cell r="H15837">
            <v>4608</v>
          </cell>
        </row>
        <row r="15838">
          <cell r="A15838">
            <v>192567</v>
          </cell>
          <cell r="H15838">
            <v>192</v>
          </cell>
        </row>
        <row r="15839">
          <cell r="A15839">
            <v>192568</v>
          </cell>
          <cell r="H15839">
            <v>2400</v>
          </cell>
        </row>
        <row r="15840">
          <cell r="A15840">
            <v>192568</v>
          </cell>
          <cell r="H15840">
            <v>389</v>
          </cell>
        </row>
        <row r="15841">
          <cell r="A15841">
            <v>192569</v>
          </cell>
          <cell r="H15841">
            <v>270.8</v>
          </cell>
        </row>
        <row r="15842">
          <cell r="A15842">
            <v>192570</v>
          </cell>
          <cell r="H15842">
            <v>16416</v>
          </cell>
        </row>
        <row r="15843">
          <cell r="A15843">
            <v>201274</v>
          </cell>
          <cell r="H15843">
            <v>83</v>
          </cell>
        </row>
        <row r="15844">
          <cell r="A15844">
            <v>201274</v>
          </cell>
          <cell r="H15844">
            <v>917</v>
          </cell>
        </row>
        <row r="15845">
          <cell r="A15845">
            <v>201274</v>
          </cell>
          <cell r="H15845">
            <v>103.5</v>
          </cell>
        </row>
        <row r="15846">
          <cell r="A15846">
            <v>201274</v>
          </cell>
          <cell r="H15846">
            <v>96</v>
          </cell>
        </row>
        <row r="15847">
          <cell r="A15847">
            <v>201274</v>
          </cell>
          <cell r="H15847">
            <v>3078.5</v>
          </cell>
        </row>
        <row r="15848">
          <cell r="A15848">
            <v>201274</v>
          </cell>
          <cell r="H15848">
            <v>231</v>
          </cell>
        </row>
        <row r="15849">
          <cell r="A15849">
            <v>201274</v>
          </cell>
          <cell r="H15849">
            <v>655</v>
          </cell>
        </row>
        <row r="15850">
          <cell r="A15850">
            <v>201274</v>
          </cell>
          <cell r="H15850">
            <v>196.5</v>
          </cell>
        </row>
        <row r="15851">
          <cell r="A15851">
            <v>201274</v>
          </cell>
          <cell r="H15851">
            <v>103.5</v>
          </cell>
        </row>
        <row r="15852">
          <cell r="A15852">
            <v>201274</v>
          </cell>
          <cell r="H15852">
            <v>393</v>
          </cell>
        </row>
        <row r="15853">
          <cell r="A15853">
            <v>201274</v>
          </cell>
          <cell r="H15853">
            <v>85</v>
          </cell>
        </row>
        <row r="15854">
          <cell r="A15854">
            <v>201274</v>
          </cell>
          <cell r="H15854">
            <v>62.5</v>
          </cell>
        </row>
        <row r="15855">
          <cell r="A15855">
            <v>201274</v>
          </cell>
          <cell r="H15855">
            <v>8187.5</v>
          </cell>
        </row>
        <row r="15856">
          <cell r="A15856">
            <v>201274</v>
          </cell>
          <cell r="H15856">
            <v>17423</v>
          </cell>
        </row>
        <row r="15857">
          <cell r="A15857">
            <v>201274</v>
          </cell>
          <cell r="H15857">
            <v>4519.5</v>
          </cell>
        </row>
        <row r="15858">
          <cell r="A15858">
            <v>100129</v>
          </cell>
          <cell r="H15858">
            <v>30624</v>
          </cell>
        </row>
        <row r="15859">
          <cell r="A15859">
            <v>100907</v>
          </cell>
          <cell r="H15859">
            <v>2160</v>
          </cell>
        </row>
        <row r="15860">
          <cell r="A15860">
            <v>101423</v>
          </cell>
          <cell r="H15860">
            <v>3604</v>
          </cell>
        </row>
        <row r="15861">
          <cell r="A15861">
            <v>190431</v>
          </cell>
          <cell r="H15861">
            <v>1080</v>
          </cell>
        </row>
        <row r="15862">
          <cell r="A15862">
            <v>191369</v>
          </cell>
          <cell r="H15862">
            <v>1253.52</v>
          </cell>
        </row>
        <row r="15863">
          <cell r="A15863">
            <v>191369</v>
          </cell>
          <cell r="H15863">
            <v>76.739999999999995</v>
          </cell>
        </row>
        <row r="15864">
          <cell r="A15864">
            <v>191432</v>
          </cell>
          <cell r="H15864">
            <v>1080</v>
          </cell>
        </row>
        <row r="15865">
          <cell r="A15865">
            <v>191442</v>
          </cell>
          <cell r="H15865">
            <v>800</v>
          </cell>
        </row>
        <row r="15866">
          <cell r="A15866">
            <v>192120</v>
          </cell>
          <cell r="H15866">
            <v>9192</v>
          </cell>
        </row>
        <row r="15867">
          <cell r="A15867">
            <v>500327</v>
          </cell>
          <cell r="H15867">
            <v>576</v>
          </cell>
        </row>
        <row r="15868">
          <cell r="A15868">
            <v>502092</v>
          </cell>
          <cell r="H15868">
            <v>11100</v>
          </cell>
        </row>
        <row r="15869">
          <cell r="A15869">
            <v>502543</v>
          </cell>
          <cell r="H15869">
            <v>7560</v>
          </cell>
        </row>
        <row r="15870">
          <cell r="A15870">
            <v>100036</v>
          </cell>
          <cell r="H15870">
            <v>389</v>
          </cell>
        </row>
        <row r="15871">
          <cell r="A15871">
            <v>100036</v>
          </cell>
          <cell r="H15871">
            <v>4320</v>
          </cell>
        </row>
        <row r="15872">
          <cell r="A15872">
            <v>100275</v>
          </cell>
          <cell r="H15872">
            <v>4200</v>
          </cell>
        </row>
        <row r="15873">
          <cell r="A15873">
            <v>102323</v>
          </cell>
          <cell r="H15873">
            <v>800.63</v>
          </cell>
        </row>
        <row r="15874">
          <cell r="A15874">
            <v>190269</v>
          </cell>
          <cell r="H15874">
            <v>2288</v>
          </cell>
        </row>
        <row r="15875">
          <cell r="A15875">
            <v>190269</v>
          </cell>
          <cell r="H15875">
            <v>612</v>
          </cell>
        </row>
        <row r="15876">
          <cell r="A15876">
            <v>190589</v>
          </cell>
          <cell r="H15876">
            <v>1680</v>
          </cell>
        </row>
        <row r="15877">
          <cell r="A15877">
            <v>190944</v>
          </cell>
          <cell r="H15877">
            <v>4462.2</v>
          </cell>
        </row>
        <row r="15878">
          <cell r="A15878">
            <v>500572</v>
          </cell>
          <cell r="H15878">
            <v>323.07</v>
          </cell>
        </row>
        <row r="15879">
          <cell r="A15879">
            <v>100369</v>
          </cell>
          <cell r="H15879">
            <v>13464</v>
          </cell>
        </row>
        <row r="15880">
          <cell r="A15880">
            <v>100402</v>
          </cell>
          <cell r="H15880">
            <v>4200</v>
          </cell>
        </row>
        <row r="15881">
          <cell r="A15881">
            <v>100848</v>
          </cell>
          <cell r="H15881">
            <v>4176</v>
          </cell>
        </row>
        <row r="15882">
          <cell r="A15882">
            <v>101341</v>
          </cell>
          <cell r="H15882">
            <v>105</v>
          </cell>
        </row>
        <row r="15883">
          <cell r="A15883">
            <v>101341</v>
          </cell>
          <cell r="H15883">
            <v>378</v>
          </cell>
        </row>
        <row r="15884">
          <cell r="A15884">
            <v>101341</v>
          </cell>
          <cell r="H15884">
            <v>146.19999999999999</v>
          </cell>
        </row>
        <row r="15885">
          <cell r="A15885">
            <v>101341</v>
          </cell>
          <cell r="H15885">
            <v>160</v>
          </cell>
        </row>
        <row r="15886">
          <cell r="A15886">
            <v>101555</v>
          </cell>
          <cell r="H15886">
            <v>6240</v>
          </cell>
        </row>
        <row r="15887">
          <cell r="A15887">
            <v>101845</v>
          </cell>
          <cell r="H15887">
            <v>3000</v>
          </cell>
        </row>
        <row r="15888">
          <cell r="A15888">
            <v>102300</v>
          </cell>
          <cell r="H15888">
            <v>3250</v>
          </cell>
        </row>
        <row r="15889">
          <cell r="A15889">
            <v>102549</v>
          </cell>
          <cell r="H15889">
            <v>125</v>
          </cell>
        </row>
        <row r="15890">
          <cell r="A15890">
            <v>102549</v>
          </cell>
          <cell r="H15890">
            <v>370</v>
          </cell>
        </row>
        <row r="15891">
          <cell r="A15891">
            <v>102549</v>
          </cell>
          <cell r="H15891">
            <v>95</v>
          </cell>
        </row>
        <row r="15892">
          <cell r="A15892">
            <v>191645</v>
          </cell>
          <cell r="H15892">
            <v>11284</v>
          </cell>
        </row>
        <row r="15893">
          <cell r="A15893">
            <v>191661</v>
          </cell>
          <cell r="H15893">
            <v>55.71</v>
          </cell>
        </row>
        <row r="15894">
          <cell r="A15894">
            <v>191661</v>
          </cell>
          <cell r="H15894">
            <v>540</v>
          </cell>
        </row>
        <row r="15895">
          <cell r="A15895">
            <v>191822</v>
          </cell>
          <cell r="H15895">
            <v>8740</v>
          </cell>
        </row>
        <row r="15896">
          <cell r="A15896">
            <v>192003</v>
          </cell>
          <cell r="H15896">
            <v>612</v>
          </cell>
        </row>
        <row r="15897">
          <cell r="A15897">
            <v>192092</v>
          </cell>
          <cell r="H15897">
            <v>2658.66</v>
          </cell>
        </row>
        <row r="15898">
          <cell r="A15898">
            <v>192536</v>
          </cell>
          <cell r="H15898">
            <v>2590</v>
          </cell>
        </row>
        <row r="15899">
          <cell r="A15899">
            <v>192536</v>
          </cell>
          <cell r="H15899">
            <v>875</v>
          </cell>
        </row>
        <row r="15900">
          <cell r="A15900">
            <v>192536</v>
          </cell>
          <cell r="H15900">
            <v>665</v>
          </cell>
        </row>
        <row r="15901">
          <cell r="A15901">
            <v>200450</v>
          </cell>
          <cell r="H15901">
            <v>1608.2</v>
          </cell>
        </row>
        <row r="15902">
          <cell r="A15902">
            <v>200450</v>
          </cell>
          <cell r="H15902">
            <v>18270</v>
          </cell>
        </row>
        <row r="15903">
          <cell r="A15903">
            <v>500802</v>
          </cell>
          <cell r="H15903">
            <v>7520</v>
          </cell>
        </row>
        <row r="15904">
          <cell r="A15904">
            <v>502824</v>
          </cell>
          <cell r="H15904">
            <v>21077.16</v>
          </cell>
        </row>
        <row r="15905">
          <cell r="A15905">
            <v>502947</v>
          </cell>
          <cell r="H15905">
            <v>5565</v>
          </cell>
        </row>
        <row r="15906">
          <cell r="A15906">
            <v>100071</v>
          </cell>
          <cell r="H15906">
            <v>108</v>
          </cell>
        </row>
        <row r="15907">
          <cell r="A15907">
            <v>100118</v>
          </cell>
          <cell r="H15907">
            <v>7560</v>
          </cell>
        </row>
        <row r="15908">
          <cell r="A15908">
            <v>100129</v>
          </cell>
          <cell r="H15908">
            <v>11832</v>
          </cell>
        </row>
        <row r="15909">
          <cell r="A15909">
            <v>100129</v>
          </cell>
          <cell r="H15909">
            <v>2088</v>
          </cell>
        </row>
        <row r="15910">
          <cell r="A15910">
            <v>100129</v>
          </cell>
          <cell r="H15910">
            <v>4872</v>
          </cell>
        </row>
        <row r="15911">
          <cell r="A15911">
            <v>100334</v>
          </cell>
          <cell r="H15911">
            <v>2376</v>
          </cell>
        </row>
        <row r="15912">
          <cell r="A15912">
            <v>100493</v>
          </cell>
          <cell r="H15912">
            <v>6272</v>
          </cell>
        </row>
        <row r="15913">
          <cell r="A15913">
            <v>100718</v>
          </cell>
          <cell r="H15913">
            <v>1728</v>
          </cell>
        </row>
        <row r="15914">
          <cell r="A15914">
            <v>100949</v>
          </cell>
          <cell r="H15914">
            <v>9787.2000000000007</v>
          </cell>
        </row>
        <row r="15915">
          <cell r="A15915">
            <v>101043</v>
          </cell>
          <cell r="H15915">
            <v>5696</v>
          </cell>
        </row>
        <row r="15916">
          <cell r="A15916">
            <v>101599</v>
          </cell>
          <cell r="H15916">
            <v>12444</v>
          </cell>
        </row>
        <row r="15917">
          <cell r="A15917">
            <v>102263</v>
          </cell>
          <cell r="H15917">
            <v>539.79</v>
          </cell>
        </row>
        <row r="15918">
          <cell r="A15918">
            <v>102263</v>
          </cell>
          <cell r="H15918">
            <v>779</v>
          </cell>
        </row>
        <row r="15919">
          <cell r="A15919">
            <v>102263</v>
          </cell>
          <cell r="H15919">
            <v>864</v>
          </cell>
        </row>
        <row r="15920">
          <cell r="A15920">
            <v>102263</v>
          </cell>
          <cell r="H15920">
            <v>1278.32</v>
          </cell>
        </row>
        <row r="15921">
          <cell r="A15921">
            <v>102263</v>
          </cell>
          <cell r="H15921">
            <v>806.36</v>
          </cell>
        </row>
        <row r="15922">
          <cell r="A15922">
            <v>102351</v>
          </cell>
          <cell r="H15922">
            <v>280</v>
          </cell>
        </row>
        <row r="15923">
          <cell r="A15923">
            <v>102417</v>
          </cell>
          <cell r="H15923">
            <v>72</v>
          </cell>
        </row>
        <row r="15924">
          <cell r="A15924">
            <v>102417</v>
          </cell>
          <cell r="H15924">
            <v>780</v>
          </cell>
        </row>
        <row r="15925">
          <cell r="A15925">
            <v>102418</v>
          </cell>
          <cell r="H15925">
            <v>780</v>
          </cell>
        </row>
        <row r="15926">
          <cell r="A15926">
            <v>102418</v>
          </cell>
          <cell r="H15926">
            <v>72</v>
          </cell>
        </row>
        <row r="15927">
          <cell r="A15927">
            <v>190078</v>
          </cell>
          <cell r="H15927">
            <v>750</v>
          </cell>
        </row>
        <row r="15928">
          <cell r="A15928">
            <v>190258</v>
          </cell>
          <cell r="H15928">
            <v>6790</v>
          </cell>
        </row>
        <row r="15929">
          <cell r="A15929">
            <v>190715</v>
          </cell>
          <cell r="H15929">
            <v>3161.6</v>
          </cell>
        </row>
        <row r="15930">
          <cell r="A15930">
            <v>190715</v>
          </cell>
          <cell r="H15930">
            <v>166.4</v>
          </cell>
        </row>
        <row r="15931">
          <cell r="A15931">
            <v>191164</v>
          </cell>
          <cell r="H15931">
            <v>2700</v>
          </cell>
        </row>
        <row r="15932">
          <cell r="A15932">
            <v>191732</v>
          </cell>
          <cell r="H15932">
            <v>1684.8</v>
          </cell>
        </row>
        <row r="15933">
          <cell r="A15933">
            <v>192354</v>
          </cell>
          <cell r="H15933">
            <v>1800</v>
          </cell>
        </row>
        <row r="15934">
          <cell r="A15934">
            <v>501149</v>
          </cell>
          <cell r="H15934">
            <v>5696</v>
          </cell>
        </row>
        <row r="15935">
          <cell r="A15935">
            <v>502849</v>
          </cell>
          <cell r="H15935">
            <v>145</v>
          </cell>
        </row>
        <row r="15936">
          <cell r="A15936">
            <v>502849</v>
          </cell>
          <cell r="H15936">
            <v>4560</v>
          </cell>
        </row>
        <row r="15937">
          <cell r="A15937">
            <v>502850</v>
          </cell>
          <cell r="H15937">
            <v>6835.2</v>
          </cell>
        </row>
        <row r="15938">
          <cell r="A15938">
            <v>101425</v>
          </cell>
          <cell r="H15938">
            <v>4318</v>
          </cell>
        </row>
        <row r="15939">
          <cell r="A15939">
            <v>190175</v>
          </cell>
          <cell r="H15939">
            <v>139.51</v>
          </cell>
        </row>
        <row r="15940">
          <cell r="A15940">
            <v>190175</v>
          </cell>
          <cell r="H15940">
            <v>1500</v>
          </cell>
        </row>
        <row r="15941">
          <cell r="A15941">
            <v>190175</v>
          </cell>
          <cell r="H15941">
            <v>1140</v>
          </cell>
        </row>
        <row r="15942">
          <cell r="A15942">
            <v>191655</v>
          </cell>
          <cell r="H15942">
            <v>2670</v>
          </cell>
        </row>
        <row r="15943">
          <cell r="A15943">
            <v>191675</v>
          </cell>
          <cell r="H15943">
            <v>43.72</v>
          </cell>
        </row>
        <row r="15944">
          <cell r="A15944">
            <v>191675</v>
          </cell>
          <cell r="H15944">
            <v>2160</v>
          </cell>
        </row>
        <row r="15945">
          <cell r="A15945">
            <v>191813</v>
          </cell>
          <cell r="H15945">
            <v>2160</v>
          </cell>
        </row>
        <row r="15946">
          <cell r="A15946">
            <v>192278</v>
          </cell>
          <cell r="H15946">
            <v>2880</v>
          </cell>
        </row>
        <row r="15947">
          <cell r="A15947">
            <v>192302</v>
          </cell>
          <cell r="H15947">
            <v>360</v>
          </cell>
        </row>
        <row r="15948">
          <cell r="A15948">
            <v>192556</v>
          </cell>
          <cell r="H15948">
            <v>4644</v>
          </cell>
        </row>
        <row r="15949">
          <cell r="A15949">
            <v>192569</v>
          </cell>
          <cell r="H15949">
            <v>1232</v>
          </cell>
        </row>
        <row r="15950">
          <cell r="A15950">
            <v>192569</v>
          </cell>
          <cell r="H15950">
            <v>935</v>
          </cell>
        </row>
        <row r="15951">
          <cell r="A15951">
            <v>192574</v>
          </cell>
          <cell r="H15951">
            <v>639.96</v>
          </cell>
        </row>
        <row r="15952">
          <cell r="A15952">
            <v>800108</v>
          </cell>
          <cell r="H15952">
            <v>526.79999999999995</v>
          </cell>
        </row>
        <row r="15953">
          <cell r="A15953">
            <v>800108</v>
          </cell>
          <cell r="H15953">
            <v>1053.5999999999999</v>
          </cell>
        </row>
        <row r="15954">
          <cell r="A15954">
            <v>800283</v>
          </cell>
          <cell r="H15954">
            <v>167.54</v>
          </cell>
        </row>
        <row r="15955">
          <cell r="A15955">
            <v>100129</v>
          </cell>
          <cell r="H15955">
            <v>696</v>
          </cell>
        </row>
        <row r="15956">
          <cell r="A15956">
            <v>100925</v>
          </cell>
          <cell r="H15956">
            <v>11947.5</v>
          </cell>
        </row>
        <row r="15957">
          <cell r="A15957">
            <v>100925</v>
          </cell>
          <cell r="H15957">
            <v>1970</v>
          </cell>
        </row>
        <row r="15958">
          <cell r="A15958">
            <v>100925</v>
          </cell>
          <cell r="H15958">
            <v>1088.3499999999999</v>
          </cell>
        </row>
        <row r="15959">
          <cell r="A15959">
            <v>191226</v>
          </cell>
          <cell r="H15959">
            <v>59.03</v>
          </cell>
        </row>
        <row r="15960">
          <cell r="A15960">
            <v>191226</v>
          </cell>
          <cell r="H15960">
            <v>1572</v>
          </cell>
        </row>
        <row r="15961">
          <cell r="A15961">
            <v>191352</v>
          </cell>
          <cell r="H15961">
            <v>1179</v>
          </cell>
        </row>
        <row r="15962">
          <cell r="A15962">
            <v>191352</v>
          </cell>
          <cell r="H15962">
            <v>45.24</v>
          </cell>
        </row>
        <row r="15963">
          <cell r="A15963">
            <v>191565</v>
          </cell>
          <cell r="H15963">
            <v>16510</v>
          </cell>
        </row>
        <row r="15964">
          <cell r="A15964">
            <v>501306</v>
          </cell>
          <cell r="H15964">
            <v>7548</v>
          </cell>
        </row>
        <row r="15965">
          <cell r="A15965">
            <v>502048</v>
          </cell>
          <cell r="H15965">
            <v>5137.6000000000004</v>
          </cell>
        </row>
        <row r="15966">
          <cell r="A15966">
            <v>502943</v>
          </cell>
          <cell r="H15966">
            <v>1170</v>
          </cell>
        </row>
        <row r="15967">
          <cell r="A15967">
            <v>502943</v>
          </cell>
          <cell r="H15967">
            <v>108</v>
          </cell>
        </row>
        <row r="15968">
          <cell r="A15968">
            <v>100129</v>
          </cell>
          <cell r="H15968">
            <v>8640</v>
          </cell>
        </row>
        <row r="15969">
          <cell r="A15969">
            <v>100129</v>
          </cell>
          <cell r="H15969">
            <v>3480</v>
          </cell>
        </row>
        <row r="15970">
          <cell r="A15970">
            <v>100708</v>
          </cell>
          <cell r="H15970">
            <v>8208</v>
          </cell>
        </row>
        <row r="15971">
          <cell r="A15971">
            <v>100708</v>
          </cell>
          <cell r="H15971">
            <v>2052</v>
          </cell>
        </row>
        <row r="15972">
          <cell r="A15972">
            <v>101521</v>
          </cell>
          <cell r="H15972">
            <v>389</v>
          </cell>
        </row>
        <row r="15973">
          <cell r="A15973">
            <v>101521</v>
          </cell>
          <cell r="H15973">
            <v>706.46</v>
          </cell>
        </row>
        <row r="15974">
          <cell r="A15974">
            <v>101529</v>
          </cell>
          <cell r="H15974">
            <v>3180</v>
          </cell>
        </row>
        <row r="15975">
          <cell r="A15975">
            <v>101529</v>
          </cell>
          <cell r="H15975">
            <v>110.3</v>
          </cell>
        </row>
        <row r="15976">
          <cell r="A15976">
            <v>101680</v>
          </cell>
          <cell r="H15976">
            <v>567</v>
          </cell>
        </row>
        <row r="15977">
          <cell r="A15977">
            <v>101790</v>
          </cell>
          <cell r="H15977">
            <v>6720</v>
          </cell>
        </row>
        <row r="15978">
          <cell r="A15978">
            <v>101790</v>
          </cell>
          <cell r="H15978">
            <v>6720</v>
          </cell>
        </row>
        <row r="15979">
          <cell r="A15979">
            <v>102362</v>
          </cell>
          <cell r="H15979">
            <v>10080</v>
          </cell>
        </row>
        <row r="15980">
          <cell r="A15980">
            <v>102447</v>
          </cell>
          <cell r="H15980">
            <v>541.6</v>
          </cell>
        </row>
        <row r="15981">
          <cell r="A15981">
            <v>102462</v>
          </cell>
          <cell r="H15981">
            <v>855</v>
          </cell>
        </row>
        <row r="15982">
          <cell r="A15982">
            <v>102462</v>
          </cell>
          <cell r="H15982">
            <v>1125</v>
          </cell>
        </row>
        <row r="15983">
          <cell r="A15983">
            <v>191353</v>
          </cell>
          <cell r="H15983">
            <v>389.98</v>
          </cell>
        </row>
        <row r="15984">
          <cell r="A15984">
            <v>191734</v>
          </cell>
          <cell r="H15984">
            <v>389.98</v>
          </cell>
        </row>
        <row r="15985">
          <cell r="A15985">
            <v>192020</v>
          </cell>
          <cell r="H15985">
            <v>2520</v>
          </cell>
        </row>
        <row r="15986">
          <cell r="A15986">
            <v>192021</v>
          </cell>
          <cell r="H15986">
            <v>1296</v>
          </cell>
        </row>
        <row r="15987">
          <cell r="A15987">
            <v>192144</v>
          </cell>
          <cell r="H15987">
            <v>1077</v>
          </cell>
        </row>
        <row r="15988">
          <cell r="A15988">
            <v>192557</v>
          </cell>
          <cell r="H15988">
            <v>718</v>
          </cell>
        </row>
        <row r="15989">
          <cell r="A15989">
            <v>192557</v>
          </cell>
          <cell r="H15989">
            <v>13500</v>
          </cell>
        </row>
        <row r="15990">
          <cell r="A15990">
            <v>192561</v>
          </cell>
          <cell r="H15990">
            <v>1728</v>
          </cell>
        </row>
        <row r="15991">
          <cell r="A15991">
            <v>192561</v>
          </cell>
          <cell r="H15991">
            <v>189</v>
          </cell>
        </row>
        <row r="15992">
          <cell r="A15992">
            <v>192573</v>
          </cell>
          <cell r="H15992">
            <v>382.24</v>
          </cell>
        </row>
        <row r="15993">
          <cell r="A15993">
            <v>500082</v>
          </cell>
          <cell r="H15993">
            <v>945</v>
          </cell>
        </row>
        <row r="15994">
          <cell r="A15994">
            <v>500082</v>
          </cell>
          <cell r="H15994">
            <v>567</v>
          </cell>
        </row>
        <row r="15995">
          <cell r="A15995">
            <v>500275</v>
          </cell>
          <cell r="H15995">
            <v>1938</v>
          </cell>
        </row>
        <row r="15996">
          <cell r="A15996">
            <v>100169</v>
          </cell>
          <cell r="H15996">
            <v>2500</v>
          </cell>
        </row>
        <row r="15997">
          <cell r="A15997">
            <v>100169</v>
          </cell>
          <cell r="H15997">
            <v>66.349999999999994</v>
          </cell>
        </row>
        <row r="15998">
          <cell r="A15998">
            <v>101221</v>
          </cell>
          <cell r="H15998">
            <v>1050</v>
          </cell>
        </row>
        <row r="15999">
          <cell r="A15999">
            <v>101606</v>
          </cell>
          <cell r="H15999">
            <v>1645.2</v>
          </cell>
        </row>
        <row r="16000">
          <cell r="A16000">
            <v>101659</v>
          </cell>
          <cell r="H16000">
            <v>1296</v>
          </cell>
        </row>
        <row r="16001">
          <cell r="A16001">
            <v>101659</v>
          </cell>
          <cell r="H16001">
            <v>68.78</v>
          </cell>
        </row>
        <row r="16002">
          <cell r="A16002">
            <v>190078</v>
          </cell>
          <cell r="H16002">
            <v>558</v>
          </cell>
        </row>
        <row r="16003">
          <cell r="A16003">
            <v>192288</v>
          </cell>
          <cell r="H16003">
            <v>29</v>
          </cell>
        </row>
        <row r="16004">
          <cell r="A16004">
            <v>192372</v>
          </cell>
          <cell r="H16004">
            <v>156</v>
          </cell>
        </row>
        <row r="16005">
          <cell r="A16005">
            <v>192372</v>
          </cell>
          <cell r="H16005">
            <v>29</v>
          </cell>
        </row>
        <row r="16006">
          <cell r="A16006">
            <v>192416</v>
          </cell>
          <cell r="H16006">
            <v>130</v>
          </cell>
        </row>
        <row r="16007">
          <cell r="A16007">
            <v>192576</v>
          </cell>
          <cell r="H16007">
            <v>3888</v>
          </cell>
        </row>
        <row r="16008">
          <cell r="A16008">
            <v>500345</v>
          </cell>
          <cell r="H16008">
            <v>756</v>
          </cell>
        </row>
        <row r="16009">
          <cell r="A16009">
            <v>500345</v>
          </cell>
          <cell r="H16009">
            <v>7560</v>
          </cell>
        </row>
        <row r="16010">
          <cell r="A16010">
            <v>900067</v>
          </cell>
          <cell r="H16010">
            <v>62999.89</v>
          </cell>
        </row>
        <row r="16011">
          <cell r="A16011">
            <v>900333</v>
          </cell>
          <cell r="H16011">
            <v>1800</v>
          </cell>
        </row>
        <row r="16012">
          <cell r="A16012">
            <v>100129</v>
          </cell>
          <cell r="H16012">
            <v>3480</v>
          </cell>
        </row>
        <row r="16013">
          <cell r="A16013">
            <v>100189</v>
          </cell>
          <cell r="H16013">
            <v>8268</v>
          </cell>
        </row>
        <row r="16014">
          <cell r="A16014">
            <v>100217</v>
          </cell>
          <cell r="H16014">
            <v>75000</v>
          </cell>
        </row>
        <row r="16015">
          <cell r="A16015">
            <v>100217</v>
          </cell>
          <cell r="H16015">
            <v>7500</v>
          </cell>
        </row>
        <row r="16016">
          <cell r="A16016">
            <v>100547</v>
          </cell>
          <cell r="H16016">
            <v>2100</v>
          </cell>
        </row>
        <row r="16017">
          <cell r="A16017">
            <v>100547</v>
          </cell>
          <cell r="H16017">
            <v>21000</v>
          </cell>
        </row>
        <row r="16018">
          <cell r="A16018">
            <v>101370</v>
          </cell>
          <cell r="H16018">
            <v>34800</v>
          </cell>
        </row>
        <row r="16019">
          <cell r="A16019">
            <v>101373</v>
          </cell>
          <cell r="H16019">
            <v>78</v>
          </cell>
        </row>
        <row r="16020">
          <cell r="A16020">
            <v>101702</v>
          </cell>
          <cell r="H16020">
            <v>546</v>
          </cell>
        </row>
        <row r="16021">
          <cell r="A16021">
            <v>101702</v>
          </cell>
          <cell r="H16021">
            <v>39</v>
          </cell>
        </row>
        <row r="16022">
          <cell r="A16022">
            <v>101702</v>
          </cell>
          <cell r="H16022">
            <v>1053</v>
          </cell>
        </row>
        <row r="16023">
          <cell r="A16023">
            <v>101702</v>
          </cell>
          <cell r="H16023">
            <v>351</v>
          </cell>
        </row>
        <row r="16024">
          <cell r="A16024">
            <v>101702</v>
          </cell>
          <cell r="H16024">
            <v>78</v>
          </cell>
        </row>
        <row r="16025">
          <cell r="A16025">
            <v>101702</v>
          </cell>
          <cell r="H16025">
            <v>39</v>
          </cell>
        </row>
        <row r="16026">
          <cell r="A16026">
            <v>101702</v>
          </cell>
          <cell r="H16026">
            <v>138606</v>
          </cell>
        </row>
        <row r="16027">
          <cell r="A16027">
            <v>101702</v>
          </cell>
          <cell r="H16027">
            <v>1560</v>
          </cell>
        </row>
        <row r="16028">
          <cell r="A16028">
            <v>101702</v>
          </cell>
          <cell r="H16028">
            <v>1599</v>
          </cell>
        </row>
        <row r="16029">
          <cell r="A16029">
            <v>101704</v>
          </cell>
          <cell r="H16029">
            <v>156</v>
          </cell>
        </row>
        <row r="16030">
          <cell r="A16030">
            <v>101704</v>
          </cell>
          <cell r="H16030">
            <v>39</v>
          </cell>
        </row>
        <row r="16031">
          <cell r="A16031">
            <v>101704</v>
          </cell>
          <cell r="H16031">
            <v>19851</v>
          </cell>
        </row>
        <row r="16032">
          <cell r="A16032">
            <v>101705</v>
          </cell>
          <cell r="H16032">
            <v>1755</v>
          </cell>
        </row>
        <row r="16033">
          <cell r="A16033">
            <v>101705</v>
          </cell>
          <cell r="H16033">
            <v>39624</v>
          </cell>
        </row>
        <row r="16034">
          <cell r="A16034">
            <v>101953</v>
          </cell>
          <cell r="H16034">
            <v>10002</v>
          </cell>
        </row>
        <row r="16035">
          <cell r="A16035">
            <v>191319</v>
          </cell>
          <cell r="H16035">
            <v>1320</v>
          </cell>
        </row>
        <row r="16036">
          <cell r="A16036">
            <v>191681</v>
          </cell>
          <cell r="H16036">
            <v>5382.96</v>
          </cell>
        </row>
        <row r="16037">
          <cell r="A16037">
            <v>191718</v>
          </cell>
          <cell r="H16037">
            <v>13464</v>
          </cell>
        </row>
        <row r="16038">
          <cell r="A16038">
            <v>192049</v>
          </cell>
          <cell r="H16038">
            <v>254</v>
          </cell>
        </row>
        <row r="16039">
          <cell r="A16039">
            <v>192541</v>
          </cell>
          <cell r="H16039">
            <v>4104</v>
          </cell>
        </row>
        <row r="16040">
          <cell r="A16040">
            <v>202549</v>
          </cell>
          <cell r="H16040">
            <v>900</v>
          </cell>
        </row>
        <row r="16041">
          <cell r="A16041">
            <v>202549</v>
          </cell>
          <cell r="H16041">
            <v>9000</v>
          </cell>
        </row>
        <row r="16042">
          <cell r="A16042">
            <v>500549</v>
          </cell>
          <cell r="H16042">
            <v>45000</v>
          </cell>
        </row>
        <row r="16043">
          <cell r="A16043">
            <v>500549</v>
          </cell>
          <cell r="H16043">
            <v>4500</v>
          </cell>
        </row>
        <row r="16044">
          <cell r="A16044">
            <v>502291</v>
          </cell>
          <cell r="H16044">
            <v>6264</v>
          </cell>
        </row>
        <row r="16045">
          <cell r="A16045">
            <v>502293</v>
          </cell>
          <cell r="H16045">
            <v>6800</v>
          </cell>
        </row>
        <row r="16046">
          <cell r="A16046">
            <v>502452</v>
          </cell>
          <cell r="H16046">
            <v>5495</v>
          </cell>
        </row>
        <row r="16047">
          <cell r="A16047">
            <v>503071</v>
          </cell>
          <cell r="H16047">
            <v>589.6</v>
          </cell>
        </row>
        <row r="16048">
          <cell r="A16048">
            <v>503071</v>
          </cell>
          <cell r="H16048">
            <v>1160</v>
          </cell>
        </row>
        <row r="16049">
          <cell r="A16049">
            <v>503071</v>
          </cell>
          <cell r="H16049">
            <v>220</v>
          </cell>
        </row>
        <row r="16050">
          <cell r="A16050">
            <v>503071</v>
          </cell>
          <cell r="H16050">
            <v>1398.4</v>
          </cell>
        </row>
        <row r="16051">
          <cell r="A16051">
            <v>503071</v>
          </cell>
          <cell r="H16051">
            <v>345</v>
          </cell>
        </row>
        <row r="16052">
          <cell r="A16052">
            <v>100251</v>
          </cell>
          <cell r="H16052">
            <v>1080</v>
          </cell>
        </row>
        <row r="16053">
          <cell r="A16053">
            <v>191644</v>
          </cell>
          <cell r="H16053">
            <v>1890</v>
          </cell>
        </row>
        <row r="16054">
          <cell r="A16054">
            <v>191645</v>
          </cell>
          <cell r="H16054">
            <v>189</v>
          </cell>
        </row>
        <row r="16055">
          <cell r="A16055">
            <v>192525</v>
          </cell>
          <cell r="H16055">
            <v>360</v>
          </cell>
        </row>
        <row r="16056">
          <cell r="A16056">
            <v>100181</v>
          </cell>
          <cell r="H16056">
            <v>8400</v>
          </cell>
        </row>
        <row r="16057">
          <cell r="A16057">
            <v>100196</v>
          </cell>
          <cell r="H16057">
            <v>5000</v>
          </cell>
        </row>
        <row r="16058">
          <cell r="A16058">
            <v>100219</v>
          </cell>
          <cell r="H16058">
            <v>15360</v>
          </cell>
        </row>
        <row r="16059">
          <cell r="A16059">
            <v>100219</v>
          </cell>
          <cell r="H16059">
            <v>201.19</v>
          </cell>
        </row>
        <row r="16060">
          <cell r="A16060">
            <v>100657</v>
          </cell>
          <cell r="H16060">
            <v>475.56</v>
          </cell>
        </row>
        <row r="16061">
          <cell r="A16061">
            <v>100719</v>
          </cell>
          <cell r="H16061">
            <v>3650</v>
          </cell>
        </row>
        <row r="16062">
          <cell r="A16062">
            <v>101370</v>
          </cell>
          <cell r="H16062">
            <v>13920</v>
          </cell>
        </row>
        <row r="16063">
          <cell r="A16063">
            <v>101606</v>
          </cell>
          <cell r="H16063">
            <v>2457</v>
          </cell>
        </row>
        <row r="16064">
          <cell r="A16064">
            <v>102134</v>
          </cell>
          <cell r="H16064">
            <v>400</v>
          </cell>
        </row>
        <row r="16065">
          <cell r="A16065">
            <v>102427</v>
          </cell>
          <cell r="H16065">
            <v>45165.72</v>
          </cell>
        </row>
        <row r="16066">
          <cell r="A16066">
            <v>102427</v>
          </cell>
          <cell r="H16066">
            <v>6381.92</v>
          </cell>
        </row>
        <row r="16067">
          <cell r="A16067">
            <v>190230</v>
          </cell>
          <cell r="H16067">
            <v>1388.8</v>
          </cell>
        </row>
        <row r="16068">
          <cell r="A16068">
            <v>191618</v>
          </cell>
          <cell r="H16068">
            <v>400</v>
          </cell>
        </row>
        <row r="16069">
          <cell r="A16069">
            <v>192003</v>
          </cell>
          <cell r="H16069">
            <v>896</v>
          </cell>
        </row>
        <row r="16070">
          <cell r="A16070">
            <v>192341</v>
          </cell>
          <cell r="H16070">
            <v>380</v>
          </cell>
        </row>
        <row r="16071">
          <cell r="A16071">
            <v>192525</v>
          </cell>
          <cell r="H16071">
            <v>3600</v>
          </cell>
        </row>
        <row r="16072">
          <cell r="A16072">
            <v>192563</v>
          </cell>
          <cell r="H16072">
            <v>254</v>
          </cell>
        </row>
        <row r="16073">
          <cell r="A16073">
            <v>192563</v>
          </cell>
          <cell r="H16073">
            <v>6480</v>
          </cell>
        </row>
        <row r="16074">
          <cell r="A16074">
            <v>192571</v>
          </cell>
          <cell r="H16074">
            <v>1995</v>
          </cell>
        </row>
        <row r="16075">
          <cell r="A16075">
            <v>192579</v>
          </cell>
          <cell r="H16075">
            <v>378</v>
          </cell>
        </row>
        <row r="16076">
          <cell r="A16076">
            <v>201122</v>
          </cell>
          <cell r="H16076">
            <v>324</v>
          </cell>
        </row>
        <row r="16077">
          <cell r="A16077">
            <v>500552</v>
          </cell>
          <cell r="H16077">
            <v>3840</v>
          </cell>
        </row>
        <row r="16078">
          <cell r="A16078">
            <v>502037</v>
          </cell>
          <cell r="H16078">
            <v>427</v>
          </cell>
        </row>
        <row r="16079">
          <cell r="A16079">
            <v>502037</v>
          </cell>
          <cell r="H16079">
            <v>61</v>
          </cell>
        </row>
        <row r="16080">
          <cell r="A16080">
            <v>502037</v>
          </cell>
          <cell r="H16080">
            <v>488</v>
          </cell>
        </row>
        <row r="16081">
          <cell r="A16081">
            <v>502037</v>
          </cell>
          <cell r="H16081">
            <v>4453</v>
          </cell>
        </row>
        <row r="16082">
          <cell r="A16082">
            <v>502065</v>
          </cell>
          <cell r="H16082">
            <v>18702</v>
          </cell>
        </row>
        <row r="16083">
          <cell r="A16083">
            <v>502065</v>
          </cell>
          <cell r="H16083">
            <v>18702</v>
          </cell>
        </row>
        <row r="16084">
          <cell r="A16084">
            <v>502360</v>
          </cell>
          <cell r="H16084">
            <v>600</v>
          </cell>
        </row>
        <row r="16085">
          <cell r="A16085">
            <v>100036</v>
          </cell>
          <cell r="H16085">
            <v>4901</v>
          </cell>
        </row>
        <row r="16086">
          <cell r="A16086">
            <v>100129</v>
          </cell>
          <cell r="H16086">
            <v>6960</v>
          </cell>
        </row>
        <row r="16087">
          <cell r="A16087">
            <v>100145</v>
          </cell>
          <cell r="H16087">
            <v>1800</v>
          </cell>
        </row>
        <row r="16088">
          <cell r="A16088">
            <v>102138</v>
          </cell>
          <cell r="H16088">
            <v>630</v>
          </cell>
        </row>
        <row r="16089">
          <cell r="A16089">
            <v>102313</v>
          </cell>
          <cell r="H16089">
            <v>1440</v>
          </cell>
        </row>
        <row r="16090">
          <cell r="A16090">
            <v>102313</v>
          </cell>
          <cell r="H16090">
            <v>144</v>
          </cell>
        </row>
        <row r="16091">
          <cell r="A16091">
            <v>102316</v>
          </cell>
          <cell r="H16091">
            <v>360</v>
          </cell>
        </row>
        <row r="16092">
          <cell r="A16092">
            <v>102316</v>
          </cell>
          <cell r="H16092">
            <v>3600</v>
          </cell>
        </row>
        <row r="16093">
          <cell r="A16093">
            <v>102398</v>
          </cell>
          <cell r="H16093">
            <v>3600</v>
          </cell>
        </row>
        <row r="16094">
          <cell r="A16094">
            <v>102398</v>
          </cell>
          <cell r="H16094">
            <v>360</v>
          </cell>
        </row>
        <row r="16095">
          <cell r="A16095">
            <v>102418</v>
          </cell>
          <cell r="H16095">
            <v>72</v>
          </cell>
        </row>
        <row r="16096">
          <cell r="A16096">
            <v>102418</v>
          </cell>
          <cell r="H16096">
            <v>780</v>
          </cell>
        </row>
        <row r="16097">
          <cell r="A16097">
            <v>102529</v>
          </cell>
          <cell r="H16097">
            <v>3238.08</v>
          </cell>
        </row>
        <row r="16098">
          <cell r="A16098">
            <v>191553</v>
          </cell>
          <cell r="H16098">
            <v>1776</v>
          </cell>
        </row>
        <row r="16099">
          <cell r="A16099">
            <v>191630</v>
          </cell>
          <cell r="H16099">
            <v>203.69</v>
          </cell>
        </row>
        <row r="16100">
          <cell r="A16100">
            <v>191816</v>
          </cell>
          <cell r="H16100">
            <v>1360</v>
          </cell>
        </row>
        <row r="16101">
          <cell r="A16101">
            <v>192586</v>
          </cell>
          <cell r="H16101">
            <v>243.25</v>
          </cell>
        </row>
        <row r="16102">
          <cell r="A16102">
            <v>501987</v>
          </cell>
          <cell r="H16102">
            <v>10200</v>
          </cell>
        </row>
        <row r="16103">
          <cell r="A16103">
            <v>502943</v>
          </cell>
          <cell r="H16103">
            <v>144</v>
          </cell>
        </row>
        <row r="16104">
          <cell r="A16104">
            <v>502943</v>
          </cell>
          <cell r="H16104">
            <v>1560</v>
          </cell>
        </row>
        <row r="16105">
          <cell r="A16105">
            <v>900233</v>
          </cell>
          <cell r="H16105">
            <v>4320</v>
          </cell>
        </row>
        <row r="16106">
          <cell r="A16106">
            <v>100128</v>
          </cell>
          <cell r="H16106">
            <v>7500</v>
          </cell>
        </row>
        <row r="16107">
          <cell r="A16107">
            <v>100143</v>
          </cell>
          <cell r="H16107">
            <v>600</v>
          </cell>
        </row>
        <row r="16108">
          <cell r="A16108">
            <v>100166</v>
          </cell>
          <cell r="H16108">
            <v>3540</v>
          </cell>
        </row>
        <row r="16109">
          <cell r="A16109">
            <v>100900</v>
          </cell>
          <cell r="H16109">
            <v>480</v>
          </cell>
        </row>
        <row r="16110">
          <cell r="A16110">
            <v>101043</v>
          </cell>
          <cell r="H16110">
            <v>5696</v>
          </cell>
        </row>
        <row r="16111">
          <cell r="A16111">
            <v>101555</v>
          </cell>
          <cell r="H16111">
            <v>3960</v>
          </cell>
        </row>
        <row r="16112">
          <cell r="A16112">
            <v>101801</v>
          </cell>
          <cell r="H16112">
            <v>69600</v>
          </cell>
        </row>
        <row r="16113">
          <cell r="A16113">
            <v>102017</v>
          </cell>
          <cell r="H16113">
            <v>72</v>
          </cell>
        </row>
        <row r="16114">
          <cell r="A16114">
            <v>102017</v>
          </cell>
          <cell r="H16114">
            <v>720</v>
          </cell>
        </row>
        <row r="16115">
          <cell r="A16115">
            <v>190216</v>
          </cell>
          <cell r="H16115">
            <v>359</v>
          </cell>
        </row>
        <row r="16116">
          <cell r="A16116">
            <v>190216</v>
          </cell>
          <cell r="H16116">
            <v>336</v>
          </cell>
        </row>
        <row r="16117">
          <cell r="A16117">
            <v>190216</v>
          </cell>
          <cell r="H16117">
            <v>120</v>
          </cell>
        </row>
        <row r="16118">
          <cell r="A16118">
            <v>190216</v>
          </cell>
          <cell r="H16118">
            <v>702</v>
          </cell>
        </row>
        <row r="16119">
          <cell r="A16119">
            <v>190264</v>
          </cell>
          <cell r="H16119">
            <v>15330</v>
          </cell>
        </row>
        <row r="16120">
          <cell r="A16120">
            <v>190552</v>
          </cell>
          <cell r="H16120">
            <v>2408.84</v>
          </cell>
        </row>
        <row r="16121">
          <cell r="A16121">
            <v>190757</v>
          </cell>
          <cell r="H16121">
            <v>2880</v>
          </cell>
        </row>
        <row r="16122">
          <cell r="A16122">
            <v>190757</v>
          </cell>
          <cell r="H16122">
            <v>3600</v>
          </cell>
        </row>
        <row r="16123">
          <cell r="A16123">
            <v>190757</v>
          </cell>
          <cell r="H16123">
            <v>600</v>
          </cell>
        </row>
        <row r="16124">
          <cell r="A16124">
            <v>191432</v>
          </cell>
          <cell r="H16124">
            <v>720</v>
          </cell>
        </row>
        <row r="16125">
          <cell r="A16125">
            <v>192144</v>
          </cell>
          <cell r="H16125">
            <v>2220</v>
          </cell>
        </row>
        <row r="16126">
          <cell r="A16126">
            <v>192188</v>
          </cell>
          <cell r="H16126">
            <v>3996</v>
          </cell>
        </row>
        <row r="16127">
          <cell r="A16127">
            <v>192302</v>
          </cell>
          <cell r="H16127">
            <v>630</v>
          </cell>
        </row>
        <row r="16128">
          <cell r="A16128">
            <v>192581</v>
          </cell>
          <cell r="H16128">
            <v>1258</v>
          </cell>
        </row>
        <row r="16129">
          <cell r="A16129">
            <v>192585</v>
          </cell>
          <cell r="H16129">
            <v>532.29999999999995</v>
          </cell>
        </row>
        <row r="16130">
          <cell r="A16130">
            <v>500848</v>
          </cell>
          <cell r="H16130">
            <v>25200</v>
          </cell>
        </row>
        <row r="16131">
          <cell r="A16131">
            <v>501149</v>
          </cell>
          <cell r="H16131">
            <v>5696</v>
          </cell>
        </row>
        <row r="16132">
          <cell r="A16132">
            <v>501636</v>
          </cell>
          <cell r="H16132">
            <v>1368</v>
          </cell>
        </row>
        <row r="16133">
          <cell r="A16133">
            <v>502850</v>
          </cell>
          <cell r="H16133">
            <v>6835.2</v>
          </cell>
        </row>
        <row r="16134">
          <cell r="A16134">
            <v>900175</v>
          </cell>
          <cell r="H16134">
            <v>718</v>
          </cell>
        </row>
        <row r="16135">
          <cell r="A16135">
            <v>100166</v>
          </cell>
          <cell r="H16135">
            <v>612</v>
          </cell>
        </row>
        <row r="16136">
          <cell r="A16136">
            <v>101702</v>
          </cell>
          <cell r="H16136">
            <v>100</v>
          </cell>
        </row>
        <row r="16137">
          <cell r="A16137">
            <v>101884</v>
          </cell>
          <cell r="H16137">
            <v>840</v>
          </cell>
        </row>
        <row r="16138">
          <cell r="A16138">
            <v>102140</v>
          </cell>
          <cell r="H16138">
            <v>1260</v>
          </cell>
        </row>
        <row r="16139">
          <cell r="A16139">
            <v>102140</v>
          </cell>
          <cell r="H16139">
            <v>12600</v>
          </cell>
        </row>
        <row r="16140">
          <cell r="A16140">
            <v>102318</v>
          </cell>
          <cell r="H16140">
            <v>360</v>
          </cell>
        </row>
        <row r="16141">
          <cell r="A16141">
            <v>102318</v>
          </cell>
          <cell r="H16141">
            <v>720</v>
          </cell>
        </row>
        <row r="16142">
          <cell r="A16142">
            <v>102318</v>
          </cell>
          <cell r="H16142">
            <v>7200</v>
          </cell>
        </row>
        <row r="16143">
          <cell r="A16143">
            <v>102362</v>
          </cell>
          <cell r="H16143">
            <v>2315.56</v>
          </cell>
        </row>
        <row r="16144">
          <cell r="A16144">
            <v>190203</v>
          </cell>
          <cell r="H16144">
            <v>410.66</v>
          </cell>
        </row>
        <row r="16145">
          <cell r="A16145">
            <v>190264</v>
          </cell>
          <cell r="H16145">
            <v>3044.8</v>
          </cell>
        </row>
        <row r="16146">
          <cell r="A16146">
            <v>190366</v>
          </cell>
          <cell r="H16146">
            <v>1629.55</v>
          </cell>
        </row>
        <row r="16147">
          <cell r="A16147">
            <v>190366</v>
          </cell>
          <cell r="H16147">
            <v>17256.990000000002</v>
          </cell>
        </row>
        <row r="16148">
          <cell r="A16148">
            <v>190366</v>
          </cell>
          <cell r="H16148">
            <v>1926.61</v>
          </cell>
        </row>
        <row r="16149">
          <cell r="A16149">
            <v>190366</v>
          </cell>
          <cell r="H16149">
            <v>4020.88</v>
          </cell>
        </row>
        <row r="16150">
          <cell r="A16150">
            <v>190366</v>
          </cell>
          <cell r="H16150">
            <v>379.68</v>
          </cell>
        </row>
        <row r="16151">
          <cell r="A16151">
            <v>190366</v>
          </cell>
          <cell r="H16151">
            <v>8268.7000000000007</v>
          </cell>
        </row>
        <row r="16152">
          <cell r="A16152">
            <v>191007</v>
          </cell>
          <cell r="H16152">
            <v>12557.9</v>
          </cell>
        </row>
        <row r="16153">
          <cell r="A16153">
            <v>192236</v>
          </cell>
          <cell r="H16153">
            <v>735</v>
          </cell>
        </row>
        <row r="16154">
          <cell r="A16154">
            <v>192255</v>
          </cell>
          <cell r="H16154">
            <v>2880</v>
          </cell>
        </row>
        <row r="16155">
          <cell r="A16155">
            <v>200450</v>
          </cell>
          <cell r="H16155">
            <v>408.45</v>
          </cell>
        </row>
        <row r="16156">
          <cell r="A16156">
            <v>200450</v>
          </cell>
          <cell r="H16156">
            <v>816.9</v>
          </cell>
        </row>
        <row r="16157">
          <cell r="A16157">
            <v>500379</v>
          </cell>
          <cell r="H16157">
            <v>1482.5</v>
          </cell>
        </row>
        <row r="16158">
          <cell r="A16158">
            <v>500877</v>
          </cell>
          <cell r="H16158">
            <v>1188</v>
          </cell>
        </row>
        <row r="16159">
          <cell r="A16159">
            <v>502413</v>
          </cell>
          <cell r="H16159">
            <v>7344</v>
          </cell>
        </row>
        <row r="16160">
          <cell r="A16160">
            <v>502413</v>
          </cell>
          <cell r="H16160">
            <v>7344</v>
          </cell>
        </row>
        <row r="16161">
          <cell r="A16161">
            <v>800231</v>
          </cell>
          <cell r="H16161">
            <v>25344</v>
          </cell>
        </row>
        <row r="16162">
          <cell r="A16162">
            <v>100094</v>
          </cell>
          <cell r="H16162">
            <v>320</v>
          </cell>
        </row>
        <row r="16163">
          <cell r="A16163">
            <v>100128</v>
          </cell>
          <cell r="H16163">
            <v>360</v>
          </cell>
        </row>
        <row r="16164">
          <cell r="A16164">
            <v>100145</v>
          </cell>
          <cell r="H16164">
            <v>8580</v>
          </cell>
        </row>
        <row r="16165">
          <cell r="A16165">
            <v>100579</v>
          </cell>
          <cell r="H16165">
            <v>31</v>
          </cell>
        </row>
        <row r="16166">
          <cell r="A16166">
            <v>101422</v>
          </cell>
          <cell r="H16166">
            <v>1003.57</v>
          </cell>
        </row>
        <row r="16167">
          <cell r="A16167">
            <v>101423</v>
          </cell>
          <cell r="H16167">
            <v>3026</v>
          </cell>
        </row>
        <row r="16168">
          <cell r="A16168">
            <v>101846</v>
          </cell>
          <cell r="H16168">
            <v>216</v>
          </cell>
        </row>
        <row r="16169">
          <cell r="A16169">
            <v>102440</v>
          </cell>
          <cell r="H16169">
            <v>1500.72</v>
          </cell>
        </row>
        <row r="16170">
          <cell r="A16170">
            <v>190203</v>
          </cell>
          <cell r="H16170">
            <v>1847.97</v>
          </cell>
        </row>
        <row r="16171">
          <cell r="A16171">
            <v>190937</v>
          </cell>
          <cell r="H16171">
            <v>516</v>
          </cell>
        </row>
        <row r="16172">
          <cell r="A16172">
            <v>190937</v>
          </cell>
          <cell r="H16172">
            <v>1543.17</v>
          </cell>
        </row>
        <row r="16173">
          <cell r="A16173">
            <v>190937</v>
          </cell>
          <cell r="H16173">
            <v>125</v>
          </cell>
        </row>
        <row r="16174">
          <cell r="A16174">
            <v>190937</v>
          </cell>
          <cell r="H16174">
            <v>370</v>
          </cell>
        </row>
        <row r="16175">
          <cell r="A16175">
            <v>190937</v>
          </cell>
          <cell r="H16175">
            <v>95</v>
          </cell>
        </row>
        <row r="16176">
          <cell r="A16176">
            <v>192137</v>
          </cell>
          <cell r="H16176">
            <v>125</v>
          </cell>
        </row>
        <row r="16177">
          <cell r="A16177">
            <v>192137</v>
          </cell>
          <cell r="H16177">
            <v>934.91</v>
          </cell>
        </row>
        <row r="16178">
          <cell r="A16178">
            <v>192137</v>
          </cell>
          <cell r="H16178">
            <v>370</v>
          </cell>
        </row>
        <row r="16179">
          <cell r="A16179">
            <v>192137</v>
          </cell>
          <cell r="H16179">
            <v>95</v>
          </cell>
        </row>
        <row r="16180">
          <cell r="A16180">
            <v>192188</v>
          </cell>
          <cell r="H16180">
            <v>3996</v>
          </cell>
        </row>
        <row r="16181">
          <cell r="A16181">
            <v>503005</v>
          </cell>
          <cell r="H16181">
            <v>3523.2</v>
          </cell>
        </row>
        <row r="16182">
          <cell r="A16182">
            <v>503005</v>
          </cell>
          <cell r="H16182">
            <v>169.15</v>
          </cell>
        </row>
        <row r="16183">
          <cell r="A16183">
            <v>800280</v>
          </cell>
          <cell r="H16183">
            <v>169.15</v>
          </cell>
        </row>
        <row r="16184">
          <cell r="A16184">
            <v>800280</v>
          </cell>
          <cell r="H16184">
            <v>3523.2</v>
          </cell>
        </row>
        <row r="16185">
          <cell r="A16185">
            <v>100203</v>
          </cell>
          <cell r="H16185">
            <v>10200</v>
          </cell>
        </row>
        <row r="16186">
          <cell r="A16186">
            <v>100998</v>
          </cell>
          <cell r="H16186">
            <v>6361.68</v>
          </cell>
        </row>
        <row r="16187">
          <cell r="A16187">
            <v>101425</v>
          </cell>
          <cell r="H16187">
            <v>5882</v>
          </cell>
        </row>
        <row r="16188">
          <cell r="A16188">
            <v>101555</v>
          </cell>
          <cell r="H16188">
            <v>900</v>
          </cell>
        </row>
        <row r="16189">
          <cell r="A16189">
            <v>101772</v>
          </cell>
          <cell r="H16189">
            <v>2946.96</v>
          </cell>
        </row>
        <row r="16190">
          <cell r="A16190">
            <v>101846</v>
          </cell>
          <cell r="H16190">
            <v>1836</v>
          </cell>
        </row>
        <row r="16191">
          <cell r="A16191">
            <v>101846</v>
          </cell>
          <cell r="H16191">
            <v>6480</v>
          </cell>
        </row>
        <row r="16192">
          <cell r="A16192">
            <v>101846</v>
          </cell>
          <cell r="H16192">
            <v>1800</v>
          </cell>
        </row>
        <row r="16193">
          <cell r="A16193">
            <v>101846</v>
          </cell>
          <cell r="H16193">
            <v>720</v>
          </cell>
        </row>
        <row r="16194">
          <cell r="A16194">
            <v>101846</v>
          </cell>
          <cell r="H16194">
            <v>432</v>
          </cell>
        </row>
        <row r="16195">
          <cell r="A16195">
            <v>101846</v>
          </cell>
          <cell r="H16195">
            <v>1296</v>
          </cell>
        </row>
        <row r="16196">
          <cell r="A16196">
            <v>101846</v>
          </cell>
          <cell r="H16196">
            <v>1188</v>
          </cell>
        </row>
        <row r="16197">
          <cell r="A16197">
            <v>101846</v>
          </cell>
          <cell r="H16197">
            <v>1800</v>
          </cell>
        </row>
        <row r="16198">
          <cell r="A16198">
            <v>101846</v>
          </cell>
          <cell r="H16198">
            <v>1512</v>
          </cell>
        </row>
        <row r="16199">
          <cell r="A16199">
            <v>101857</v>
          </cell>
          <cell r="H16199">
            <v>4200</v>
          </cell>
        </row>
        <row r="16200">
          <cell r="A16200">
            <v>102338</v>
          </cell>
          <cell r="H16200">
            <v>32750</v>
          </cell>
        </row>
        <row r="16201">
          <cell r="A16201">
            <v>190332</v>
          </cell>
          <cell r="H16201">
            <v>2520</v>
          </cell>
        </row>
        <row r="16202">
          <cell r="A16202">
            <v>190433</v>
          </cell>
          <cell r="H16202">
            <v>1400</v>
          </cell>
        </row>
        <row r="16203">
          <cell r="A16203">
            <v>190433</v>
          </cell>
          <cell r="H16203">
            <v>1680</v>
          </cell>
        </row>
        <row r="16204">
          <cell r="A16204">
            <v>190433</v>
          </cell>
          <cell r="H16204">
            <v>5040</v>
          </cell>
        </row>
        <row r="16205">
          <cell r="A16205">
            <v>191094</v>
          </cell>
          <cell r="H16205">
            <v>1179</v>
          </cell>
        </row>
        <row r="16206">
          <cell r="A16206">
            <v>191097</v>
          </cell>
          <cell r="H16206">
            <v>4847</v>
          </cell>
        </row>
        <row r="16207">
          <cell r="A16207">
            <v>191510</v>
          </cell>
          <cell r="H16207">
            <v>10545.5</v>
          </cell>
        </row>
        <row r="16208">
          <cell r="A16208">
            <v>191993</v>
          </cell>
          <cell r="H16208">
            <v>9000</v>
          </cell>
        </row>
        <row r="16209">
          <cell r="A16209">
            <v>192234</v>
          </cell>
          <cell r="H16209">
            <v>485</v>
          </cell>
        </row>
        <row r="16210">
          <cell r="A16210">
            <v>192569</v>
          </cell>
          <cell r="H16210">
            <v>731.16</v>
          </cell>
        </row>
        <row r="16211">
          <cell r="A16211">
            <v>200450</v>
          </cell>
          <cell r="H16211">
            <v>408.45</v>
          </cell>
        </row>
        <row r="16212">
          <cell r="A16212">
            <v>201274</v>
          </cell>
          <cell r="H16212">
            <v>50.45</v>
          </cell>
        </row>
        <row r="16213">
          <cell r="A16213">
            <v>201274</v>
          </cell>
          <cell r="H16213">
            <v>655</v>
          </cell>
        </row>
        <row r="16214">
          <cell r="A16214">
            <v>201274</v>
          </cell>
          <cell r="H16214">
            <v>982.5</v>
          </cell>
        </row>
        <row r="16215">
          <cell r="A16215">
            <v>201274</v>
          </cell>
          <cell r="H16215">
            <v>300</v>
          </cell>
        </row>
        <row r="16216">
          <cell r="A16216">
            <v>201274</v>
          </cell>
          <cell r="H16216">
            <v>2161.5</v>
          </cell>
        </row>
        <row r="16217">
          <cell r="A16217">
            <v>201274</v>
          </cell>
          <cell r="H16217">
            <v>70.5</v>
          </cell>
        </row>
        <row r="16218">
          <cell r="A16218">
            <v>201274</v>
          </cell>
          <cell r="H16218">
            <v>7074</v>
          </cell>
        </row>
        <row r="16219">
          <cell r="A16219">
            <v>201274</v>
          </cell>
          <cell r="H16219">
            <v>1200</v>
          </cell>
        </row>
        <row r="16220">
          <cell r="A16220">
            <v>201274</v>
          </cell>
          <cell r="H16220">
            <v>79.91</v>
          </cell>
        </row>
        <row r="16221">
          <cell r="A16221">
            <v>502030</v>
          </cell>
          <cell r="H16221">
            <v>6800</v>
          </cell>
        </row>
        <row r="16222">
          <cell r="A16222">
            <v>502943</v>
          </cell>
          <cell r="H16222">
            <v>252</v>
          </cell>
        </row>
        <row r="16223">
          <cell r="A16223">
            <v>502943</v>
          </cell>
          <cell r="H16223">
            <v>2730</v>
          </cell>
        </row>
        <row r="16224">
          <cell r="A16224">
            <v>900375</v>
          </cell>
          <cell r="H16224">
            <v>718</v>
          </cell>
        </row>
        <row r="16225">
          <cell r="A16225">
            <v>100129</v>
          </cell>
          <cell r="H16225">
            <v>290</v>
          </cell>
        </row>
        <row r="16226">
          <cell r="A16226">
            <v>101421</v>
          </cell>
          <cell r="H16226">
            <v>5270</v>
          </cell>
        </row>
        <row r="16227">
          <cell r="A16227">
            <v>101849</v>
          </cell>
          <cell r="H16227">
            <v>270</v>
          </cell>
        </row>
        <row r="16228">
          <cell r="A16228">
            <v>101996</v>
          </cell>
          <cell r="H16228">
            <v>146</v>
          </cell>
        </row>
        <row r="16229">
          <cell r="A16229">
            <v>101996</v>
          </cell>
          <cell r="H16229">
            <v>480</v>
          </cell>
        </row>
        <row r="16230">
          <cell r="A16230">
            <v>102406</v>
          </cell>
          <cell r="H16230">
            <v>100</v>
          </cell>
        </row>
        <row r="16231">
          <cell r="A16231">
            <v>102539</v>
          </cell>
          <cell r="H16231">
            <v>15300</v>
          </cell>
        </row>
        <row r="16232">
          <cell r="A16232">
            <v>192112</v>
          </cell>
          <cell r="H16232">
            <v>640</v>
          </cell>
        </row>
        <row r="16233">
          <cell r="A16233">
            <v>192303</v>
          </cell>
          <cell r="H16233">
            <v>100</v>
          </cell>
        </row>
        <row r="16234">
          <cell r="A16234">
            <v>192578</v>
          </cell>
          <cell r="H16234">
            <v>100</v>
          </cell>
        </row>
        <row r="16235">
          <cell r="A16235">
            <v>100042</v>
          </cell>
          <cell r="H16235">
            <v>8999.99</v>
          </cell>
        </row>
        <row r="16236">
          <cell r="A16236">
            <v>100420</v>
          </cell>
          <cell r="H16236">
            <v>3100</v>
          </cell>
        </row>
        <row r="16237">
          <cell r="A16237">
            <v>101217</v>
          </cell>
          <cell r="H16237">
            <v>567</v>
          </cell>
        </row>
        <row r="16238">
          <cell r="A16238">
            <v>101217</v>
          </cell>
          <cell r="H16238">
            <v>4800</v>
          </cell>
        </row>
        <row r="16239">
          <cell r="A16239">
            <v>101422</v>
          </cell>
          <cell r="H16239">
            <v>204</v>
          </cell>
        </row>
        <row r="16240">
          <cell r="A16240">
            <v>101422</v>
          </cell>
          <cell r="H16240">
            <v>442</v>
          </cell>
        </row>
        <row r="16241">
          <cell r="A16241">
            <v>101422</v>
          </cell>
          <cell r="H16241">
            <v>1088</v>
          </cell>
        </row>
        <row r="16242">
          <cell r="A16242">
            <v>102141</v>
          </cell>
          <cell r="H16242">
            <v>4680</v>
          </cell>
        </row>
        <row r="16243">
          <cell r="A16243">
            <v>102141</v>
          </cell>
          <cell r="H16243">
            <v>468</v>
          </cell>
        </row>
        <row r="16244">
          <cell r="A16244">
            <v>190030</v>
          </cell>
          <cell r="H16244">
            <v>876</v>
          </cell>
        </row>
        <row r="16245">
          <cell r="A16245">
            <v>192212</v>
          </cell>
          <cell r="H16245">
            <v>4779.84</v>
          </cell>
        </row>
        <row r="16246">
          <cell r="A16246">
            <v>500743</v>
          </cell>
          <cell r="H16246">
            <v>352.44</v>
          </cell>
        </row>
        <row r="16247">
          <cell r="A16247">
            <v>500743</v>
          </cell>
          <cell r="H16247">
            <v>440.55</v>
          </cell>
        </row>
        <row r="16248">
          <cell r="A16248">
            <v>500743</v>
          </cell>
          <cell r="H16248">
            <v>88.11</v>
          </cell>
        </row>
        <row r="16249">
          <cell r="A16249">
            <v>501988</v>
          </cell>
          <cell r="H16249">
            <v>15500</v>
          </cell>
        </row>
        <row r="16250">
          <cell r="A16250">
            <v>100296</v>
          </cell>
          <cell r="H16250">
            <v>1350</v>
          </cell>
        </row>
        <row r="16251">
          <cell r="A16251">
            <v>100296</v>
          </cell>
          <cell r="H16251">
            <v>103.14</v>
          </cell>
        </row>
        <row r="16252">
          <cell r="A16252">
            <v>190419</v>
          </cell>
          <cell r="H16252">
            <v>5312.5</v>
          </cell>
        </row>
        <row r="16253">
          <cell r="A16253">
            <v>190419</v>
          </cell>
          <cell r="H16253">
            <v>187.5</v>
          </cell>
        </row>
        <row r="16254">
          <cell r="A16254">
            <v>190419</v>
          </cell>
          <cell r="H16254">
            <v>284.10000000000002</v>
          </cell>
        </row>
        <row r="16255">
          <cell r="A16255">
            <v>190419</v>
          </cell>
          <cell r="H16255">
            <v>4072.1</v>
          </cell>
        </row>
        <row r="16256">
          <cell r="A16256">
            <v>192150</v>
          </cell>
          <cell r="H16256">
            <v>3100</v>
          </cell>
        </row>
        <row r="16257">
          <cell r="A16257">
            <v>192514</v>
          </cell>
          <cell r="H16257">
            <v>4560</v>
          </cell>
        </row>
        <row r="16258">
          <cell r="A16258">
            <v>192543</v>
          </cell>
          <cell r="H16258">
            <v>960</v>
          </cell>
        </row>
        <row r="16259">
          <cell r="A16259">
            <v>192543</v>
          </cell>
          <cell r="H16259">
            <v>880</v>
          </cell>
        </row>
        <row r="16260">
          <cell r="A16260">
            <v>192590</v>
          </cell>
          <cell r="H16260">
            <v>980.04</v>
          </cell>
        </row>
        <row r="16261">
          <cell r="A16261">
            <v>192591</v>
          </cell>
          <cell r="H16261">
            <v>144</v>
          </cell>
        </row>
        <row r="16262">
          <cell r="A16262">
            <v>192595</v>
          </cell>
          <cell r="H16262">
            <v>2624.64</v>
          </cell>
        </row>
        <row r="16263">
          <cell r="A16263">
            <v>192596</v>
          </cell>
          <cell r="H16263">
            <v>2624.64</v>
          </cell>
        </row>
        <row r="16264">
          <cell r="A16264">
            <v>500144</v>
          </cell>
          <cell r="H16264">
            <v>4704</v>
          </cell>
        </row>
        <row r="16265">
          <cell r="A16265">
            <v>500144</v>
          </cell>
          <cell r="H16265">
            <v>187.76</v>
          </cell>
        </row>
        <row r="16266">
          <cell r="A16266">
            <v>502572</v>
          </cell>
          <cell r="H16266">
            <v>2400</v>
          </cell>
        </row>
        <row r="16267">
          <cell r="A16267">
            <v>502572</v>
          </cell>
          <cell r="H16267">
            <v>378</v>
          </cell>
        </row>
        <row r="16268">
          <cell r="A16268">
            <v>502572</v>
          </cell>
          <cell r="H16268">
            <v>314.37</v>
          </cell>
        </row>
        <row r="16269">
          <cell r="A16269">
            <v>502985</v>
          </cell>
          <cell r="H16269">
            <v>360</v>
          </cell>
        </row>
        <row r="16270">
          <cell r="A16270">
            <v>503011</v>
          </cell>
          <cell r="H16270">
            <v>8400</v>
          </cell>
        </row>
        <row r="16271">
          <cell r="A16271">
            <v>100493</v>
          </cell>
          <cell r="H16271">
            <v>6272</v>
          </cell>
        </row>
        <row r="16272">
          <cell r="A16272">
            <v>101508</v>
          </cell>
          <cell r="H16272">
            <v>9792</v>
          </cell>
        </row>
        <row r="16273">
          <cell r="A16273">
            <v>101781</v>
          </cell>
          <cell r="H16273">
            <v>4104</v>
          </cell>
        </row>
        <row r="16274">
          <cell r="A16274">
            <v>101897</v>
          </cell>
          <cell r="H16274">
            <v>3465.47</v>
          </cell>
        </row>
        <row r="16275">
          <cell r="A16275">
            <v>101906</v>
          </cell>
          <cell r="H16275">
            <v>4104</v>
          </cell>
        </row>
        <row r="16276">
          <cell r="A16276">
            <v>101999</v>
          </cell>
          <cell r="H16276">
            <v>575.96</v>
          </cell>
        </row>
        <row r="16277">
          <cell r="A16277">
            <v>101999</v>
          </cell>
          <cell r="H16277">
            <v>1032</v>
          </cell>
        </row>
        <row r="16278">
          <cell r="A16278">
            <v>101999</v>
          </cell>
          <cell r="H16278">
            <v>740</v>
          </cell>
        </row>
        <row r="16279">
          <cell r="A16279">
            <v>101999</v>
          </cell>
          <cell r="H16279">
            <v>190</v>
          </cell>
        </row>
        <row r="16280">
          <cell r="A16280">
            <v>101999</v>
          </cell>
          <cell r="H16280">
            <v>250</v>
          </cell>
        </row>
        <row r="16281">
          <cell r="A16281">
            <v>102029</v>
          </cell>
          <cell r="H16281">
            <v>612.23</v>
          </cell>
        </row>
        <row r="16282">
          <cell r="A16282">
            <v>102029</v>
          </cell>
          <cell r="H16282">
            <v>95</v>
          </cell>
        </row>
        <row r="16283">
          <cell r="A16283">
            <v>102029</v>
          </cell>
          <cell r="H16283">
            <v>516</v>
          </cell>
        </row>
        <row r="16284">
          <cell r="A16284">
            <v>102029</v>
          </cell>
          <cell r="H16284">
            <v>370</v>
          </cell>
        </row>
        <row r="16285">
          <cell r="A16285">
            <v>102029</v>
          </cell>
          <cell r="H16285">
            <v>125</v>
          </cell>
        </row>
        <row r="16286">
          <cell r="A16286">
            <v>190537</v>
          </cell>
          <cell r="H16286">
            <v>2880</v>
          </cell>
        </row>
        <row r="16287">
          <cell r="A16287">
            <v>190671</v>
          </cell>
          <cell r="H16287">
            <v>589.5</v>
          </cell>
        </row>
        <row r="16288">
          <cell r="A16288">
            <v>190671</v>
          </cell>
          <cell r="H16288">
            <v>589.5</v>
          </cell>
        </row>
        <row r="16289">
          <cell r="A16289">
            <v>190671</v>
          </cell>
          <cell r="H16289">
            <v>589.5</v>
          </cell>
        </row>
        <row r="16290">
          <cell r="A16290">
            <v>190671</v>
          </cell>
          <cell r="H16290">
            <v>589.5</v>
          </cell>
        </row>
        <row r="16291">
          <cell r="A16291">
            <v>190888</v>
          </cell>
          <cell r="H16291">
            <v>370</v>
          </cell>
        </row>
        <row r="16292">
          <cell r="A16292">
            <v>190888</v>
          </cell>
          <cell r="H16292">
            <v>480</v>
          </cell>
        </row>
        <row r="16293">
          <cell r="A16293">
            <v>190888</v>
          </cell>
          <cell r="H16293">
            <v>95</v>
          </cell>
        </row>
        <row r="16294">
          <cell r="A16294">
            <v>190888</v>
          </cell>
          <cell r="H16294">
            <v>227.76</v>
          </cell>
        </row>
        <row r="16295">
          <cell r="A16295">
            <v>190888</v>
          </cell>
          <cell r="H16295">
            <v>516</v>
          </cell>
        </row>
        <row r="16296">
          <cell r="A16296">
            <v>192135</v>
          </cell>
          <cell r="H16296">
            <v>2000</v>
          </cell>
        </row>
        <row r="16297">
          <cell r="A16297">
            <v>192512</v>
          </cell>
          <cell r="H16297">
            <v>2624.64</v>
          </cell>
        </row>
        <row r="16298">
          <cell r="A16298">
            <v>500139</v>
          </cell>
          <cell r="H16298">
            <v>15840</v>
          </cell>
        </row>
        <row r="16299">
          <cell r="A16299">
            <v>501986</v>
          </cell>
          <cell r="H16299">
            <v>15500</v>
          </cell>
        </row>
        <row r="16300">
          <cell r="A16300">
            <v>502617</v>
          </cell>
          <cell r="H16300">
            <v>726</v>
          </cell>
        </row>
        <row r="16301">
          <cell r="A16301">
            <v>900333</v>
          </cell>
          <cell r="H16301">
            <v>2290.86</v>
          </cell>
        </row>
        <row r="16302">
          <cell r="A16302">
            <v>101891</v>
          </cell>
          <cell r="H16302">
            <v>4104</v>
          </cell>
        </row>
        <row r="16303">
          <cell r="A16303">
            <v>191352</v>
          </cell>
          <cell r="H16303">
            <v>1179</v>
          </cell>
        </row>
        <row r="16304">
          <cell r="A16304">
            <v>191352</v>
          </cell>
          <cell r="H16304">
            <v>45.24</v>
          </cell>
        </row>
        <row r="16305">
          <cell r="A16305">
            <v>191796</v>
          </cell>
          <cell r="H16305">
            <v>1397</v>
          </cell>
        </row>
        <row r="16306">
          <cell r="A16306">
            <v>191796</v>
          </cell>
          <cell r="H16306">
            <v>254</v>
          </cell>
        </row>
        <row r="16307">
          <cell r="A16307">
            <v>191872</v>
          </cell>
          <cell r="H16307">
            <v>8700</v>
          </cell>
        </row>
        <row r="16308">
          <cell r="A16308">
            <v>192082</v>
          </cell>
          <cell r="H16308">
            <v>4104</v>
          </cell>
        </row>
        <row r="16309">
          <cell r="A16309">
            <v>192135</v>
          </cell>
          <cell r="H16309">
            <v>13110</v>
          </cell>
        </row>
        <row r="16310">
          <cell r="A16310">
            <v>192372</v>
          </cell>
          <cell r="H16310">
            <v>100</v>
          </cell>
        </row>
        <row r="16311">
          <cell r="A16311">
            <v>192372</v>
          </cell>
          <cell r="H16311">
            <v>120</v>
          </cell>
        </row>
        <row r="16312">
          <cell r="A16312">
            <v>192434</v>
          </cell>
          <cell r="H16312">
            <v>4104</v>
          </cell>
        </row>
        <row r="16313">
          <cell r="A16313">
            <v>192434</v>
          </cell>
          <cell r="H16313">
            <v>4104</v>
          </cell>
        </row>
        <row r="16314">
          <cell r="A16314">
            <v>501059</v>
          </cell>
          <cell r="H16314">
            <v>13994.4</v>
          </cell>
        </row>
        <row r="16315">
          <cell r="A16315">
            <v>501732</v>
          </cell>
          <cell r="H16315">
            <v>2340</v>
          </cell>
        </row>
        <row r="16316">
          <cell r="A16316">
            <v>502576</v>
          </cell>
          <cell r="H16316">
            <v>4320</v>
          </cell>
        </row>
        <row r="16317">
          <cell r="A16317">
            <v>502576</v>
          </cell>
          <cell r="H16317">
            <v>128.99</v>
          </cell>
        </row>
        <row r="16318">
          <cell r="A16318">
            <v>900271</v>
          </cell>
          <cell r="H16318">
            <v>3960</v>
          </cell>
        </row>
        <row r="16319">
          <cell r="A16319">
            <v>900271</v>
          </cell>
          <cell r="H16319">
            <v>792</v>
          </cell>
        </row>
        <row r="16320">
          <cell r="A16320">
            <v>100157</v>
          </cell>
          <cell r="H16320">
            <v>59400</v>
          </cell>
        </row>
        <row r="16321">
          <cell r="A16321">
            <v>100187</v>
          </cell>
          <cell r="H16321">
            <v>1080</v>
          </cell>
        </row>
        <row r="16322">
          <cell r="A16322">
            <v>100907</v>
          </cell>
          <cell r="H16322">
            <v>300</v>
          </cell>
        </row>
        <row r="16323">
          <cell r="A16323">
            <v>102362</v>
          </cell>
          <cell r="H16323">
            <v>1290</v>
          </cell>
        </row>
        <row r="16324">
          <cell r="A16324">
            <v>192254</v>
          </cell>
          <cell r="H16324">
            <v>84.59</v>
          </cell>
        </row>
        <row r="16325">
          <cell r="A16325">
            <v>192254</v>
          </cell>
          <cell r="H16325">
            <v>600</v>
          </cell>
        </row>
        <row r="16326">
          <cell r="A16326">
            <v>192538</v>
          </cell>
          <cell r="H16326">
            <v>2280</v>
          </cell>
        </row>
        <row r="16327">
          <cell r="A16327">
            <v>192592</v>
          </cell>
          <cell r="H16327">
            <v>249</v>
          </cell>
        </row>
        <row r="16328">
          <cell r="A16328">
            <v>192592</v>
          </cell>
          <cell r="H16328">
            <v>180</v>
          </cell>
        </row>
        <row r="16329">
          <cell r="A16329">
            <v>500572</v>
          </cell>
          <cell r="H16329">
            <v>1380.39</v>
          </cell>
        </row>
        <row r="16330">
          <cell r="A16330">
            <v>502911</v>
          </cell>
          <cell r="H16330">
            <v>1200</v>
          </cell>
        </row>
        <row r="16331">
          <cell r="A16331">
            <v>502911</v>
          </cell>
          <cell r="H16331">
            <v>84.59</v>
          </cell>
        </row>
        <row r="16332">
          <cell r="A16332">
            <v>900288</v>
          </cell>
          <cell r="H16332">
            <v>600</v>
          </cell>
        </row>
        <row r="16333">
          <cell r="A16333">
            <v>900288</v>
          </cell>
          <cell r="H16333">
            <v>110.06</v>
          </cell>
        </row>
        <row r="16334">
          <cell r="A16334">
            <v>900289</v>
          </cell>
          <cell r="H16334">
            <v>600</v>
          </cell>
        </row>
        <row r="16335">
          <cell r="A16335">
            <v>900289</v>
          </cell>
          <cell r="H16335">
            <v>110.06</v>
          </cell>
        </row>
        <row r="16336">
          <cell r="A16336">
            <v>102134</v>
          </cell>
          <cell r="H16336">
            <v>2520</v>
          </cell>
        </row>
        <row r="16337">
          <cell r="A16337">
            <v>102134</v>
          </cell>
          <cell r="H16337">
            <v>252</v>
          </cell>
        </row>
        <row r="16338">
          <cell r="A16338">
            <v>102417</v>
          </cell>
          <cell r="H16338">
            <v>72</v>
          </cell>
        </row>
        <row r="16339">
          <cell r="A16339">
            <v>102417</v>
          </cell>
          <cell r="H16339">
            <v>780</v>
          </cell>
        </row>
        <row r="16340">
          <cell r="A16340">
            <v>192236</v>
          </cell>
          <cell r="H16340">
            <v>840</v>
          </cell>
        </row>
        <row r="16341">
          <cell r="A16341">
            <v>192236</v>
          </cell>
          <cell r="H16341">
            <v>525</v>
          </cell>
        </row>
        <row r="16342">
          <cell r="A16342">
            <v>192236</v>
          </cell>
          <cell r="H16342">
            <v>1365</v>
          </cell>
        </row>
        <row r="16343">
          <cell r="A16343">
            <v>192601</v>
          </cell>
          <cell r="H16343">
            <v>1480</v>
          </cell>
        </row>
        <row r="16344">
          <cell r="A16344">
            <v>192601</v>
          </cell>
          <cell r="H16344">
            <v>2064</v>
          </cell>
        </row>
        <row r="16345">
          <cell r="A16345">
            <v>192601</v>
          </cell>
          <cell r="H16345">
            <v>952.91</v>
          </cell>
        </row>
        <row r="16346">
          <cell r="A16346">
            <v>192601</v>
          </cell>
          <cell r="H16346">
            <v>500</v>
          </cell>
        </row>
        <row r="16347">
          <cell r="A16347">
            <v>192601</v>
          </cell>
          <cell r="H16347">
            <v>380</v>
          </cell>
        </row>
        <row r="16348">
          <cell r="A16348">
            <v>502065</v>
          </cell>
          <cell r="H16348">
            <v>15335.64</v>
          </cell>
        </row>
        <row r="16349">
          <cell r="A16349">
            <v>502932</v>
          </cell>
          <cell r="H16349">
            <v>321.64</v>
          </cell>
        </row>
        <row r="16350">
          <cell r="A16350">
            <v>502947</v>
          </cell>
          <cell r="H16350">
            <v>3150</v>
          </cell>
        </row>
        <row r="16351">
          <cell r="A16351">
            <v>100071</v>
          </cell>
          <cell r="H16351">
            <v>162</v>
          </cell>
        </row>
        <row r="16352">
          <cell r="A16352">
            <v>100738</v>
          </cell>
          <cell r="H16352">
            <v>3000</v>
          </cell>
        </row>
        <row r="16353">
          <cell r="A16353">
            <v>100738</v>
          </cell>
          <cell r="H16353">
            <v>103.01</v>
          </cell>
        </row>
        <row r="16354">
          <cell r="A16354">
            <v>101217</v>
          </cell>
          <cell r="H16354">
            <v>734.25</v>
          </cell>
        </row>
        <row r="16355">
          <cell r="A16355">
            <v>101354</v>
          </cell>
          <cell r="H16355">
            <v>8880</v>
          </cell>
        </row>
        <row r="16356">
          <cell r="A16356">
            <v>102135</v>
          </cell>
          <cell r="H16356">
            <v>288</v>
          </cell>
        </row>
        <row r="16357">
          <cell r="A16357">
            <v>102135</v>
          </cell>
          <cell r="H16357">
            <v>2880</v>
          </cell>
        </row>
        <row r="16358">
          <cell r="A16358">
            <v>102410</v>
          </cell>
          <cell r="H16358">
            <v>107.45</v>
          </cell>
        </row>
        <row r="16359">
          <cell r="A16359">
            <v>102410</v>
          </cell>
          <cell r="H16359">
            <v>125</v>
          </cell>
        </row>
        <row r="16360">
          <cell r="A16360">
            <v>190258</v>
          </cell>
          <cell r="H16360">
            <v>582</v>
          </cell>
        </row>
        <row r="16361">
          <cell r="A16361">
            <v>190269</v>
          </cell>
          <cell r="H16361">
            <v>3146</v>
          </cell>
        </row>
        <row r="16362">
          <cell r="A16362">
            <v>190269</v>
          </cell>
          <cell r="H16362">
            <v>800</v>
          </cell>
        </row>
        <row r="16363">
          <cell r="A16363">
            <v>190426</v>
          </cell>
          <cell r="H16363">
            <v>1225.53</v>
          </cell>
        </row>
        <row r="16364">
          <cell r="A16364">
            <v>190532</v>
          </cell>
          <cell r="H16364">
            <v>17292</v>
          </cell>
        </row>
        <row r="16365">
          <cell r="A16365">
            <v>191645</v>
          </cell>
          <cell r="H16365">
            <v>2449</v>
          </cell>
        </row>
        <row r="16366">
          <cell r="A16366">
            <v>191727</v>
          </cell>
          <cell r="H16366">
            <v>3494.4</v>
          </cell>
        </row>
        <row r="16367">
          <cell r="A16367">
            <v>191822</v>
          </cell>
          <cell r="H16367">
            <v>7372</v>
          </cell>
        </row>
        <row r="16368">
          <cell r="A16368">
            <v>191978</v>
          </cell>
          <cell r="H16368">
            <v>459</v>
          </cell>
        </row>
        <row r="16369">
          <cell r="A16369">
            <v>192387</v>
          </cell>
          <cell r="H16369">
            <v>7296</v>
          </cell>
        </row>
        <row r="16370">
          <cell r="A16370">
            <v>192566</v>
          </cell>
          <cell r="H16370">
            <v>359</v>
          </cell>
        </row>
        <row r="16371">
          <cell r="A16371">
            <v>192566</v>
          </cell>
          <cell r="H16371">
            <v>6300</v>
          </cell>
        </row>
        <row r="16372">
          <cell r="A16372">
            <v>192605</v>
          </cell>
          <cell r="H16372">
            <v>960</v>
          </cell>
        </row>
        <row r="16373">
          <cell r="A16373">
            <v>192605</v>
          </cell>
          <cell r="H16373">
            <v>756</v>
          </cell>
        </row>
        <row r="16374">
          <cell r="A16374">
            <v>501013</v>
          </cell>
          <cell r="H16374">
            <v>4800</v>
          </cell>
        </row>
        <row r="16375">
          <cell r="A16375">
            <v>501013</v>
          </cell>
          <cell r="H16375">
            <v>718</v>
          </cell>
        </row>
        <row r="16376">
          <cell r="A16376">
            <v>502291</v>
          </cell>
          <cell r="H16376">
            <v>16240</v>
          </cell>
        </row>
        <row r="16377">
          <cell r="A16377">
            <v>750007</v>
          </cell>
          <cell r="H16377">
            <v>1120</v>
          </cell>
        </row>
        <row r="16378">
          <cell r="A16378">
            <v>100129</v>
          </cell>
          <cell r="H16378">
            <v>2088</v>
          </cell>
        </row>
        <row r="16379">
          <cell r="A16379">
            <v>100862</v>
          </cell>
          <cell r="H16379">
            <v>6732</v>
          </cell>
        </row>
        <row r="16380">
          <cell r="A16380">
            <v>101422</v>
          </cell>
          <cell r="H16380">
            <v>2040</v>
          </cell>
        </row>
        <row r="16381">
          <cell r="A16381">
            <v>101425</v>
          </cell>
          <cell r="H16381">
            <v>646</v>
          </cell>
        </row>
        <row r="16382">
          <cell r="A16382">
            <v>101775</v>
          </cell>
          <cell r="H16382">
            <v>57.12</v>
          </cell>
        </row>
        <row r="16383">
          <cell r="A16383">
            <v>101775</v>
          </cell>
          <cell r="H16383">
            <v>456</v>
          </cell>
        </row>
        <row r="16384">
          <cell r="A16384">
            <v>102463</v>
          </cell>
          <cell r="H16384">
            <v>2380</v>
          </cell>
        </row>
        <row r="16385">
          <cell r="A16385">
            <v>190671</v>
          </cell>
          <cell r="H16385">
            <v>1048</v>
          </cell>
        </row>
        <row r="16386">
          <cell r="A16386">
            <v>190671</v>
          </cell>
          <cell r="H16386">
            <v>786</v>
          </cell>
        </row>
        <row r="16387">
          <cell r="A16387">
            <v>190671</v>
          </cell>
          <cell r="H16387">
            <v>589.5</v>
          </cell>
        </row>
        <row r="16388">
          <cell r="A16388">
            <v>190671</v>
          </cell>
          <cell r="H16388">
            <v>1048</v>
          </cell>
        </row>
        <row r="16389">
          <cell r="A16389">
            <v>191336</v>
          </cell>
          <cell r="H16389">
            <v>11092.5</v>
          </cell>
        </row>
        <row r="16390">
          <cell r="A16390">
            <v>191336</v>
          </cell>
          <cell r="H16390">
            <v>11092.5</v>
          </cell>
        </row>
        <row r="16391">
          <cell r="A16391">
            <v>191565</v>
          </cell>
          <cell r="H16391">
            <v>12818</v>
          </cell>
        </row>
        <row r="16392">
          <cell r="A16392">
            <v>191594</v>
          </cell>
          <cell r="H16392">
            <v>3520</v>
          </cell>
        </row>
        <row r="16393">
          <cell r="A16393">
            <v>191850</v>
          </cell>
          <cell r="H16393">
            <v>4950</v>
          </cell>
        </row>
        <row r="16394">
          <cell r="A16394">
            <v>191850</v>
          </cell>
          <cell r="H16394">
            <v>4950</v>
          </cell>
        </row>
        <row r="16395">
          <cell r="A16395">
            <v>191850</v>
          </cell>
          <cell r="H16395">
            <v>4950</v>
          </cell>
        </row>
        <row r="16396">
          <cell r="A16396">
            <v>191850</v>
          </cell>
          <cell r="H16396">
            <v>4950</v>
          </cell>
        </row>
        <row r="16397">
          <cell r="A16397">
            <v>192003</v>
          </cell>
          <cell r="H16397">
            <v>900</v>
          </cell>
        </row>
        <row r="16398">
          <cell r="A16398">
            <v>192144</v>
          </cell>
          <cell r="H16398">
            <v>900</v>
          </cell>
        </row>
        <row r="16399">
          <cell r="A16399">
            <v>192212</v>
          </cell>
          <cell r="H16399">
            <v>4779.84</v>
          </cell>
        </row>
        <row r="16400">
          <cell r="A16400">
            <v>192229</v>
          </cell>
          <cell r="H16400">
            <v>7752</v>
          </cell>
        </row>
        <row r="16401">
          <cell r="A16401">
            <v>192434</v>
          </cell>
          <cell r="H16401">
            <v>4104</v>
          </cell>
        </row>
        <row r="16402">
          <cell r="A16402">
            <v>192594</v>
          </cell>
          <cell r="H16402">
            <v>11520</v>
          </cell>
        </row>
        <row r="16403">
          <cell r="A16403">
            <v>501994</v>
          </cell>
          <cell r="H16403">
            <v>90.32</v>
          </cell>
        </row>
        <row r="16404">
          <cell r="A16404">
            <v>501994</v>
          </cell>
          <cell r="H16404">
            <v>912</v>
          </cell>
        </row>
        <row r="16405">
          <cell r="A16405">
            <v>502274</v>
          </cell>
          <cell r="H16405">
            <v>456</v>
          </cell>
        </row>
        <row r="16406">
          <cell r="A16406">
            <v>502274</v>
          </cell>
          <cell r="H16406">
            <v>95.71</v>
          </cell>
        </row>
        <row r="16407">
          <cell r="A16407">
            <v>100128</v>
          </cell>
          <cell r="H16407">
            <v>900</v>
          </cell>
        </row>
        <row r="16408">
          <cell r="A16408">
            <v>102217</v>
          </cell>
          <cell r="H16408">
            <v>60705</v>
          </cell>
        </row>
        <row r="16409">
          <cell r="A16409">
            <v>190297</v>
          </cell>
          <cell r="H16409">
            <v>7204.8</v>
          </cell>
        </row>
        <row r="16410">
          <cell r="A16410">
            <v>190950</v>
          </cell>
          <cell r="H16410">
            <v>3978.24</v>
          </cell>
        </row>
        <row r="16411">
          <cell r="A16411">
            <v>192010</v>
          </cell>
          <cell r="H16411">
            <v>1020</v>
          </cell>
        </row>
        <row r="16412">
          <cell r="A16412">
            <v>192553</v>
          </cell>
          <cell r="H16412">
            <v>2784</v>
          </cell>
        </row>
        <row r="16413">
          <cell r="A16413">
            <v>192582</v>
          </cell>
          <cell r="H16413">
            <v>960</v>
          </cell>
        </row>
        <row r="16414">
          <cell r="A16414">
            <v>192607</v>
          </cell>
          <cell r="H16414">
            <v>359</v>
          </cell>
        </row>
        <row r="16415">
          <cell r="A16415">
            <v>192607</v>
          </cell>
          <cell r="H16415">
            <v>600</v>
          </cell>
        </row>
        <row r="16416">
          <cell r="A16416">
            <v>192607</v>
          </cell>
          <cell r="H16416">
            <v>90.32</v>
          </cell>
        </row>
        <row r="16417">
          <cell r="A16417">
            <v>192608</v>
          </cell>
          <cell r="H16417">
            <v>600</v>
          </cell>
        </row>
        <row r="16418">
          <cell r="A16418">
            <v>192608</v>
          </cell>
          <cell r="H16418">
            <v>43.14</v>
          </cell>
        </row>
        <row r="16419">
          <cell r="A16419">
            <v>192608</v>
          </cell>
          <cell r="H16419">
            <v>359</v>
          </cell>
        </row>
        <row r="16420">
          <cell r="A16420">
            <v>192611</v>
          </cell>
          <cell r="H16420">
            <v>2046</v>
          </cell>
        </row>
        <row r="16421">
          <cell r="A16421">
            <v>200450</v>
          </cell>
          <cell r="H16421">
            <v>15855</v>
          </cell>
        </row>
        <row r="16422">
          <cell r="A16422">
            <v>200450</v>
          </cell>
          <cell r="H16422">
            <v>731</v>
          </cell>
        </row>
        <row r="16423">
          <cell r="A16423">
            <v>501306</v>
          </cell>
          <cell r="H16423">
            <v>17715.599999999999</v>
          </cell>
        </row>
        <row r="16424">
          <cell r="A16424">
            <v>502048</v>
          </cell>
          <cell r="H16424">
            <v>4965.5</v>
          </cell>
        </row>
        <row r="16425">
          <cell r="A16425">
            <v>502092</v>
          </cell>
          <cell r="H16425">
            <v>7548</v>
          </cell>
        </row>
        <row r="16426">
          <cell r="A16426">
            <v>502403</v>
          </cell>
          <cell r="H16426">
            <v>389</v>
          </cell>
        </row>
        <row r="16427">
          <cell r="A16427">
            <v>502762</v>
          </cell>
          <cell r="H16427">
            <v>135.12</v>
          </cell>
        </row>
        <row r="16428">
          <cell r="A16428">
            <v>502762</v>
          </cell>
          <cell r="H16428">
            <v>3523.2</v>
          </cell>
        </row>
        <row r="16429">
          <cell r="A16429">
            <v>502943</v>
          </cell>
          <cell r="H16429">
            <v>2730</v>
          </cell>
        </row>
        <row r="16430">
          <cell r="A16430">
            <v>502943</v>
          </cell>
          <cell r="H16430">
            <v>252</v>
          </cell>
        </row>
        <row r="16431">
          <cell r="A16431">
            <v>503005</v>
          </cell>
          <cell r="H16431">
            <v>3523.2</v>
          </cell>
        </row>
        <row r="16432">
          <cell r="A16432">
            <v>503005</v>
          </cell>
          <cell r="H16432">
            <v>135.12</v>
          </cell>
        </row>
        <row r="16433">
          <cell r="A16433">
            <v>503098</v>
          </cell>
          <cell r="H16433">
            <v>4524</v>
          </cell>
        </row>
        <row r="16434">
          <cell r="A16434">
            <v>800195</v>
          </cell>
          <cell r="H16434">
            <v>54.35</v>
          </cell>
        </row>
        <row r="16435">
          <cell r="A16435">
            <v>800195</v>
          </cell>
          <cell r="H16435">
            <v>786</v>
          </cell>
        </row>
        <row r="16436">
          <cell r="A16436">
            <v>800280</v>
          </cell>
          <cell r="H16436">
            <v>359</v>
          </cell>
        </row>
        <row r="16437">
          <cell r="A16437">
            <v>800280</v>
          </cell>
          <cell r="H16437">
            <v>5989.44</v>
          </cell>
        </row>
        <row r="16438">
          <cell r="A16438">
            <v>800280</v>
          </cell>
          <cell r="H16438">
            <v>135.12</v>
          </cell>
        </row>
        <row r="16439">
          <cell r="A16439">
            <v>100129</v>
          </cell>
          <cell r="H16439">
            <v>5568</v>
          </cell>
        </row>
        <row r="16440">
          <cell r="A16440">
            <v>100129</v>
          </cell>
          <cell r="H16440">
            <v>696</v>
          </cell>
        </row>
        <row r="16441">
          <cell r="A16441">
            <v>100129</v>
          </cell>
          <cell r="H16441">
            <v>2784</v>
          </cell>
        </row>
        <row r="16442">
          <cell r="A16442">
            <v>100708</v>
          </cell>
          <cell r="H16442">
            <v>8208</v>
          </cell>
        </row>
        <row r="16443">
          <cell r="A16443">
            <v>101772</v>
          </cell>
          <cell r="H16443">
            <v>2880</v>
          </cell>
        </row>
        <row r="16444">
          <cell r="A16444">
            <v>102297</v>
          </cell>
          <cell r="H16444">
            <v>327.5</v>
          </cell>
        </row>
        <row r="16445">
          <cell r="A16445">
            <v>102297</v>
          </cell>
          <cell r="H16445">
            <v>2816.5</v>
          </cell>
        </row>
        <row r="16446">
          <cell r="A16446">
            <v>102326</v>
          </cell>
          <cell r="H16446">
            <v>5148</v>
          </cell>
        </row>
        <row r="16447">
          <cell r="A16447">
            <v>102415</v>
          </cell>
          <cell r="H16447">
            <v>56000</v>
          </cell>
        </row>
        <row r="16448">
          <cell r="A16448">
            <v>190241</v>
          </cell>
          <cell r="H16448">
            <v>1538.25</v>
          </cell>
        </row>
        <row r="16449">
          <cell r="A16449">
            <v>190309</v>
          </cell>
          <cell r="H16449">
            <v>120</v>
          </cell>
        </row>
        <row r="16450">
          <cell r="A16450">
            <v>190342</v>
          </cell>
          <cell r="H16450">
            <v>1182.19</v>
          </cell>
        </row>
        <row r="16451">
          <cell r="A16451">
            <v>191073</v>
          </cell>
          <cell r="H16451">
            <v>7058.88</v>
          </cell>
        </row>
        <row r="16452">
          <cell r="A16452">
            <v>191864</v>
          </cell>
          <cell r="H16452">
            <v>95</v>
          </cell>
        </row>
        <row r="16453">
          <cell r="A16453">
            <v>191864</v>
          </cell>
          <cell r="H16453">
            <v>350</v>
          </cell>
        </row>
        <row r="16454">
          <cell r="A16454">
            <v>191864</v>
          </cell>
          <cell r="H16454">
            <v>4800</v>
          </cell>
        </row>
        <row r="16455">
          <cell r="A16455">
            <v>191864</v>
          </cell>
          <cell r="H16455">
            <v>125</v>
          </cell>
        </row>
        <row r="16456">
          <cell r="A16456">
            <v>191987</v>
          </cell>
          <cell r="H16456">
            <v>2700</v>
          </cell>
        </row>
        <row r="16457">
          <cell r="A16457">
            <v>191987</v>
          </cell>
          <cell r="H16457">
            <v>93.78</v>
          </cell>
        </row>
        <row r="16458">
          <cell r="A16458">
            <v>191989</v>
          </cell>
          <cell r="H16458">
            <v>12300</v>
          </cell>
        </row>
        <row r="16459">
          <cell r="A16459">
            <v>192013</v>
          </cell>
          <cell r="H16459">
            <v>380</v>
          </cell>
        </row>
        <row r="16460">
          <cell r="A16460">
            <v>192013</v>
          </cell>
          <cell r="H16460">
            <v>1400</v>
          </cell>
        </row>
        <row r="16461">
          <cell r="A16461">
            <v>192013</v>
          </cell>
          <cell r="H16461">
            <v>500</v>
          </cell>
        </row>
        <row r="16462">
          <cell r="A16462">
            <v>192587</v>
          </cell>
          <cell r="H16462">
            <v>945</v>
          </cell>
        </row>
        <row r="16463">
          <cell r="A16463">
            <v>192587</v>
          </cell>
          <cell r="H16463">
            <v>28224</v>
          </cell>
        </row>
        <row r="16464">
          <cell r="A16464">
            <v>192599</v>
          </cell>
          <cell r="H16464">
            <v>50</v>
          </cell>
        </row>
        <row r="16465">
          <cell r="A16465">
            <v>192613</v>
          </cell>
          <cell r="H16465">
            <v>696</v>
          </cell>
        </row>
        <row r="16466">
          <cell r="A16466">
            <v>500275</v>
          </cell>
          <cell r="H16466">
            <v>4294</v>
          </cell>
        </row>
        <row r="16467">
          <cell r="A16467">
            <v>800109</v>
          </cell>
          <cell r="H16467">
            <v>1272</v>
          </cell>
        </row>
        <row r="16468">
          <cell r="A16468">
            <v>100129</v>
          </cell>
          <cell r="H16468">
            <v>1392</v>
          </cell>
        </row>
        <row r="16469">
          <cell r="A16469">
            <v>100468</v>
          </cell>
          <cell r="H16469">
            <v>60.27</v>
          </cell>
        </row>
        <row r="16470">
          <cell r="A16470">
            <v>100468</v>
          </cell>
          <cell r="H16470">
            <v>4680</v>
          </cell>
        </row>
        <row r="16471">
          <cell r="A16471">
            <v>100925</v>
          </cell>
          <cell r="H16471">
            <v>19417.5</v>
          </cell>
        </row>
        <row r="16472">
          <cell r="A16472">
            <v>100925</v>
          </cell>
          <cell r="H16472">
            <v>1970</v>
          </cell>
        </row>
        <row r="16473">
          <cell r="A16473">
            <v>100925</v>
          </cell>
          <cell r="H16473">
            <v>1672.5</v>
          </cell>
        </row>
        <row r="16474">
          <cell r="A16474">
            <v>100925</v>
          </cell>
          <cell r="H16474">
            <v>340</v>
          </cell>
        </row>
        <row r="16475">
          <cell r="A16475">
            <v>100936</v>
          </cell>
          <cell r="H16475">
            <v>6270</v>
          </cell>
        </row>
        <row r="16476">
          <cell r="A16476">
            <v>101849</v>
          </cell>
          <cell r="H16476">
            <v>600</v>
          </cell>
        </row>
        <row r="16477">
          <cell r="A16477">
            <v>101884</v>
          </cell>
          <cell r="H16477">
            <v>840</v>
          </cell>
        </row>
        <row r="16478">
          <cell r="A16478">
            <v>102462</v>
          </cell>
          <cell r="H16478">
            <v>95</v>
          </cell>
        </row>
        <row r="16479">
          <cell r="A16479">
            <v>102518</v>
          </cell>
          <cell r="H16479">
            <v>13000</v>
          </cell>
        </row>
        <row r="16480">
          <cell r="A16480">
            <v>190241</v>
          </cell>
          <cell r="H16480">
            <v>225.72</v>
          </cell>
        </row>
        <row r="16481">
          <cell r="A16481">
            <v>191965</v>
          </cell>
          <cell r="H16481">
            <v>5610</v>
          </cell>
        </row>
        <row r="16482">
          <cell r="A16482">
            <v>192293</v>
          </cell>
          <cell r="H16482">
            <v>6732</v>
          </cell>
        </row>
        <row r="16483">
          <cell r="A16483">
            <v>192512</v>
          </cell>
          <cell r="H16483">
            <v>5940</v>
          </cell>
        </row>
        <row r="16484">
          <cell r="A16484">
            <v>192588</v>
          </cell>
          <cell r="H16484">
            <v>85</v>
          </cell>
        </row>
        <row r="16485">
          <cell r="A16485">
            <v>192595</v>
          </cell>
          <cell r="H16485">
            <v>5940</v>
          </cell>
        </row>
        <row r="16486">
          <cell r="A16486">
            <v>192596</v>
          </cell>
          <cell r="H16486">
            <v>5940</v>
          </cell>
        </row>
        <row r="16487">
          <cell r="A16487">
            <v>502403</v>
          </cell>
          <cell r="H16487">
            <v>135</v>
          </cell>
        </row>
        <row r="16488">
          <cell r="A16488">
            <v>800237</v>
          </cell>
          <cell r="H16488">
            <v>13068</v>
          </cell>
        </row>
        <row r="16489">
          <cell r="A16489">
            <v>100369</v>
          </cell>
          <cell r="H16489">
            <v>31600.799999999999</v>
          </cell>
        </row>
        <row r="16490">
          <cell r="A16490">
            <v>101346</v>
          </cell>
          <cell r="H16490">
            <v>2520</v>
          </cell>
        </row>
        <row r="16491">
          <cell r="A16491">
            <v>101951</v>
          </cell>
          <cell r="H16491">
            <v>5460</v>
          </cell>
        </row>
        <row r="16492">
          <cell r="A16492">
            <v>101951</v>
          </cell>
          <cell r="H16492">
            <v>127.73</v>
          </cell>
        </row>
        <row r="16493">
          <cell r="A16493">
            <v>102125</v>
          </cell>
          <cell r="H16493">
            <v>3098.27</v>
          </cell>
        </row>
        <row r="16494">
          <cell r="A16494">
            <v>190408</v>
          </cell>
          <cell r="H16494">
            <v>306</v>
          </cell>
        </row>
        <row r="16495">
          <cell r="A16495">
            <v>190408</v>
          </cell>
          <cell r="H16495">
            <v>300</v>
          </cell>
        </row>
        <row r="16496">
          <cell r="A16496">
            <v>190671</v>
          </cell>
          <cell r="H16496">
            <v>1113.5</v>
          </cell>
        </row>
        <row r="16497">
          <cell r="A16497">
            <v>190671</v>
          </cell>
          <cell r="H16497">
            <v>1113.5</v>
          </cell>
        </row>
        <row r="16498">
          <cell r="A16498">
            <v>190671</v>
          </cell>
          <cell r="H16498">
            <v>65.5</v>
          </cell>
        </row>
        <row r="16499">
          <cell r="A16499">
            <v>190753</v>
          </cell>
          <cell r="H16499">
            <v>720</v>
          </cell>
        </row>
        <row r="16500">
          <cell r="A16500">
            <v>192011</v>
          </cell>
          <cell r="H16500">
            <v>90</v>
          </cell>
        </row>
        <row r="16501">
          <cell r="A16501">
            <v>192011</v>
          </cell>
          <cell r="H16501">
            <v>1500</v>
          </cell>
        </row>
        <row r="16502">
          <cell r="A16502">
            <v>192011</v>
          </cell>
          <cell r="H16502">
            <v>98</v>
          </cell>
        </row>
        <row r="16503">
          <cell r="A16503">
            <v>192053</v>
          </cell>
          <cell r="H16503">
            <v>1500</v>
          </cell>
        </row>
        <row r="16504">
          <cell r="A16504">
            <v>502966</v>
          </cell>
          <cell r="H16504">
            <v>1152</v>
          </cell>
        </row>
        <row r="16505">
          <cell r="A16505">
            <v>800283</v>
          </cell>
          <cell r="H16505">
            <v>5690.71</v>
          </cell>
        </row>
        <row r="16506">
          <cell r="A16506">
            <v>100129</v>
          </cell>
          <cell r="H16506">
            <v>696</v>
          </cell>
        </row>
        <row r="16507">
          <cell r="A16507">
            <v>100143</v>
          </cell>
          <cell r="H16507">
            <v>324</v>
          </cell>
        </row>
        <row r="16508">
          <cell r="A16508">
            <v>100578</v>
          </cell>
          <cell r="H16508">
            <v>107950</v>
          </cell>
        </row>
        <row r="16509">
          <cell r="A16509">
            <v>100719</v>
          </cell>
          <cell r="H16509">
            <v>238986</v>
          </cell>
        </row>
        <row r="16510">
          <cell r="A16510">
            <v>102075</v>
          </cell>
          <cell r="H16510">
            <v>7984.8</v>
          </cell>
        </row>
        <row r="16511">
          <cell r="A16511">
            <v>190671</v>
          </cell>
          <cell r="H16511">
            <v>65.5</v>
          </cell>
        </row>
        <row r="16512">
          <cell r="A16512">
            <v>190671</v>
          </cell>
          <cell r="H16512">
            <v>65.5</v>
          </cell>
        </row>
        <row r="16513">
          <cell r="A16513">
            <v>190671</v>
          </cell>
          <cell r="H16513">
            <v>65.5</v>
          </cell>
        </row>
        <row r="16514">
          <cell r="A16514">
            <v>191422</v>
          </cell>
          <cell r="H16514">
            <v>6660</v>
          </cell>
        </row>
        <row r="16515">
          <cell r="A16515">
            <v>192578</v>
          </cell>
          <cell r="H16515">
            <v>78</v>
          </cell>
        </row>
        <row r="16516">
          <cell r="A16516">
            <v>500379</v>
          </cell>
          <cell r="H16516">
            <v>104.5</v>
          </cell>
        </row>
        <row r="16517">
          <cell r="A16517">
            <v>502824</v>
          </cell>
          <cell r="H16517">
            <v>718</v>
          </cell>
        </row>
        <row r="16518">
          <cell r="A16518">
            <v>100033</v>
          </cell>
          <cell r="H16518">
            <v>36</v>
          </cell>
        </row>
        <row r="16519">
          <cell r="A16519">
            <v>100033</v>
          </cell>
          <cell r="H16519">
            <v>390</v>
          </cell>
        </row>
        <row r="16520">
          <cell r="A16520">
            <v>100071</v>
          </cell>
          <cell r="H16520">
            <v>10887.84</v>
          </cell>
        </row>
        <row r="16521">
          <cell r="A16521">
            <v>100175</v>
          </cell>
          <cell r="H16521">
            <v>8160</v>
          </cell>
        </row>
        <row r="16522">
          <cell r="A16522">
            <v>101007</v>
          </cell>
          <cell r="H16522">
            <v>9525</v>
          </cell>
        </row>
        <row r="16523">
          <cell r="A16523">
            <v>101032</v>
          </cell>
          <cell r="H16523">
            <v>9525</v>
          </cell>
        </row>
        <row r="16524">
          <cell r="A16524">
            <v>101554</v>
          </cell>
          <cell r="H16524">
            <v>2700</v>
          </cell>
        </row>
        <row r="16525">
          <cell r="A16525">
            <v>190482</v>
          </cell>
          <cell r="H16525">
            <v>9504</v>
          </cell>
        </row>
        <row r="16526">
          <cell r="A16526">
            <v>191663</v>
          </cell>
          <cell r="H16526">
            <v>2220</v>
          </cell>
        </row>
        <row r="16527">
          <cell r="A16527">
            <v>191681</v>
          </cell>
          <cell r="H16527">
            <v>5872.32</v>
          </cell>
        </row>
        <row r="16528">
          <cell r="A16528">
            <v>192120</v>
          </cell>
          <cell r="H16528">
            <v>9192</v>
          </cell>
        </row>
        <row r="16529">
          <cell r="A16529">
            <v>192529</v>
          </cell>
          <cell r="H16529">
            <v>378</v>
          </cell>
        </row>
        <row r="16530">
          <cell r="A16530">
            <v>192529</v>
          </cell>
          <cell r="H16530">
            <v>5940</v>
          </cell>
        </row>
        <row r="16531">
          <cell r="A16531">
            <v>192604</v>
          </cell>
          <cell r="H16531">
            <v>5940</v>
          </cell>
        </row>
        <row r="16532">
          <cell r="A16532">
            <v>192606</v>
          </cell>
          <cell r="H16532">
            <v>30</v>
          </cell>
        </row>
        <row r="16533">
          <cell r="A16533">
            <v>192631</v>
          </cell>
          <cell r="H16533">
            <v>3000</v>
          </cell>
        </row>
        <row r="16534">
          <cell r="A16534">
            <v>500737</v>
          </cell>
          <cell r="H16534">
            <v>8808.48</v>
          </cell>
        </row>
        <row r="16535">
          <cell r="A16535">
            <v>501130</v>
          </cell>
          <cell r="H16535">
            <v>1728</v>
          </cell>
        </row>
        <row r="16536">
          <cell r="A16536">
            <v>502274</v>
          </cell>
          <cell r="H16536">
            <v>95.71</v>
          </cell>
        </row>
        <row r="16537">
          <cell r="A16537">
            <v>503076</v>
          </cell>
          <cell r="H16537">
            <v>912</v>
          </cell>
        </row>
        <row r="16538">
          <cell r="A16538">
            <v>503076</v>
          </cell>
          <cell r="H16538">
            <v>90.32</v>
          </cell>
        </row>
        <row r="16539">
          <cell r="A16539">
            <v>900204</v>
          </cell>
          <cell r="H16539">
            <v>3000</v>
          </cell>
        </row>
        <row r="16540">
          <cell r="A16540">
            <v>101884</v>
          </cell>
          <cell r="H16540">
            <v>420</v>
          </cell>
        </row>
        <row r="16541">
          <cell r="A16541">
            <v>102463</v>
          </cell>
          <cell r="H16541">
            <v>4200</v>
          </cell>
        </row>
        <row r="16542">
          <cell r="A16542">
            <v>192602</v>
          </cell>
          <cell r="H16542">
            <v>10637.13</v>
          </cell>
        </row>
        <row r="16543">
          <cell r="A16543">
            <v>192602</v>
          </cell>
          <cell r="H16543">
            <v>389</v>
          </cell>
        </row>
        <row r="16544">
          <cell r="A16544">
            <v>192631</v>
          </cell>
          <cell r="H16544">
            <v>389</v>
          </cell>
        </row>
        <row r="16545">
          <cell r="A16545">
            <v>192633</v>
          </cell>
          <cell r="H16545">
            <v>389</v>
          </cell>
        </row>
        <row r="16546">
          <cell r="A16546">
            <v>192633</v>
          </cell>
          <cell r="H16546">
            <v>600</v>
          </cell>
        </row>
        <row r="16547">
          <cell r="A16547">
            <v>192634</v>
          </cell>
          <cell r="H16547">
            <v>388</v>
          </cell>
        </row>
        <row r="16548">
          <cell r="A16548">
            <v>100129</v>
          </cell>
          <cell r="H16548">
            <v>11832</v>
          </cell>
        </row>
        <row r="16549">
          <cell r="A16549">
            <v>100707</v>
          </cell>
          <cell r="H16549">
            <v>43.78</v>
          </cell>
        </row>
        <row r="16550">
          <cell r="A16550">
            <v>100707</v>
          </cell>
          <cell r="H16550">
            <v>600</v>
          </cell>
        </row>
        <row r="16551">
          <cell r="A16551">
            <v>102410</v>
          </cell>
          <cell r="H16551">
            <v>110.92</v>
          </cell>
        </row>
        <row r="16552">
          <cell r="A16552">
            <v>102410</v>
          </cell>
          <cell r="H16552">
            <v>380</v>
          </cell>
        </row>
        <row r="16553">
          <cell r="A16553">
            <v>190938</v>
          </cell>
          <cell r="H16553">
            <v>760</v>
          </cell>
        </row>
        <row r="16554">
          <cell r="A16554">
            <v>190938</v>
          </cell>
          <cell r="H16554">
            <v>186.22</v>
          </cell>
        </row>
        <row r="16555">
          <cell r="A16555">
            <v>190972</v>
          </cell>
          <cell r="H16555">
            <v>190</v>
          </cell>
        </row>
        <row r="16556">
          <cell r="A16556">
            <v>190972</v>
          </cell>
          <cell r="H16556">
            <v>71.010000000000005</v>
          </cell>
        </row>
        <row r="16557">
          <cell r="A16557">
            <v>190975</v>
          </cell>
          <cell r="H16557">
            <v>71.010000000000005</v>
          </cell>
        </row>
        <row r="16558">
          <cell r="A16558">
            <v>190975</v>
          </cell>
          <cell r="H16558">
            <v>380</v>
          </cell>
        </row>
        <row r="16559">
          <cell r="A16559">
            <v>191215</v>
          </cell>
          <cell r="H16559">
            <v>7837.5</v>
          </cell>
        </row>
        <row r="16560">
          <cell r="A16560">
            <v>191800</v>
          </cell>
          <cell r="H16560">
            <v>4756.3100000000004</v>
          </cell>
        </row>
        <row r="16561">
          <cell r="A16561">
            <v>501487</v>
          </cell>
          <cell r="H16561">
            <v>60.83</v>
          </cell>
        </row>
        <row r="16562">
          <cell r="A16562">
            <v>501487</v>
          </cell>
          <cell r="H16562">
            <v>1404</v>
          </cell>
        </row>
        <row r="16563">
          <cell r="A16563">
            <v>501939</v>
          </cell>
          <cell r="H16563">
            <v>1576.8</v>
          </cell>
        </row>
        <row r="16564">
          <cell r="A16564">
            <v>502546</v>
          </cell>
          <cell r="H16564">
            <v>5940</v>
          </cell>
        </row>
        <row r="16565">
          <cell r="A16565">
            <v>100020</v>
          </cell>
          <cell r="H16565">
            <v>190</v>
          </cell>
        </row>
        <row r="16566">
          <cell r="A16566">
            <v>100186</v>
          </cell>
          <cell r="H16566">
            <v>2250</v>
          </cell>
        </row>
        <row r="16567">
          <cell r="A16567">
            <v>100186</v>
          </cell>
          <cell r="H16567">
            <v>22500</v>
          </cell>
        </row>
        <row r="16568">
          <cell r="A16568">
            <v>101720</v>
          </cell>
          <cell r="H16568">
            <v>786</v>
          </cell>
        </row>
        <row r="16569">
          <cell r="A16569">
            <v>101720</v>
          </cell>
          <cell r="H16569">
            <v>54.35</v>
          </cell>
        </row>
        <row r="16570">
          <cell r="A16570">
            <v>101884</v>
          </cell>
          <cell r="H16570">
            <v>5040</v>
          </cell>
        </row>
        <row r="16571">
          <cell r="A16571">
            <v>102297</v>
          </cell>
          <cell r="H16571">
            <v>3144</v>
          </cell>
        </row>
        <row r="16572">
          <cell r="A16572">
            <v>102427</v>
          </cell>
          <cell r="H16572">
            <v>2191.3200000000002</v>
          </cell>
        </row>
        <row r="16573">
          <cell r="A16573">
            <v>102427</v>
          </cell>
          <cell r="H16573">
            <v>15508.28</v>
          </cell>
        </row>
        <row r="16574">
          <cell r="A16574">
            <v>102513</v>
          </cell>
          <cell r="H16574">
            <v>13500</v>
          </cell>
        </row>
        <row r="16575">
          <cell r="A16575">
            <v>102513</v>
          </cell>
          <cell r="H16575">
            <v>1350</v>
          </cell>
        </row>
        <row r="16576">
          <cell r="A16576">
            <v>190058</v>
          </cell>
          <cell r="H16576">
            <v>3009.6</v>
          </cell>
        </row>
        <row r="16577">
          <cell r="A16577">
            <v>190058</v>
          </cell>
          <cell r="H16577">
            <v>3009.6</v>
          </cell>
        </row>
        <row r="16578">
          <cell r="A16578">
            <v>191930</v>
          </cell>
          <cell r="H16578">
            <v>13500</v>
          </cell>
        </row>
        <row r="16579">
          <cell r="A16579">
            <v>191930</v>
          </cell>
          <cell r="H16579">
            <v>1350</v>
          </cell>
        </row>
        <row r="16580">
          <cell r="A16580">
            <v>191988</v>
          </cell>
          <cell r="H16580">
            <v>9000</v>
          </cell>
        </row>
        <row r="16581">
          <cell r="A16581">
            <v>191988</v>
          </cell>
          <cell r="H16581">
            <v>900</v>
          </cell>
        </row>
        <row r="16582">
          <cell r="A16582">
            <v>192135</v>
          </cell>
          <cell r="H16582">
            <v>3000</v>
          </cell>
        </row>
        <row r="16583">
          <cell r="A16583">
            <v>192326</v>
          </cell>
          <cell r="H16583">
            <v>16060.8</v>
          </cell>
        </row>
        <row r="16584">
          <cell r="A16584">
            <v>192495</v>
          </cell>
          <cell r="H16584">
            <v>16060.8</v>
          </cell>
        </row>
        <row r="16585">
          <cell r="A16585">
            <v>192643</v>
          </cell>
          <cell r="H16585">
            <v>16060.8</v>
          </cell>
        </row>
        <row r="16586">
          <cell r="A16586">
            <v>500493</v>
          </cell>
          <cell r="H16586">
            <v>15500</v>
          </cell>
        </row>
        <row r="16587">
          <cell r="A16587">
            <v>100217</v>
          </cell>
          <cell r="H16587">
            <v>635</v>
          </cell>
        </row>
        <row r="16588">
          <cell r="A16588">
            <v>100268</v>
          </cell>
          <cell r="H16588">
            <v>359</v>
          </cell>
        </row>
        <row r="16589">
          <cell r="A16589">
            <v>100268</v>
          </cell>
          <cell r="H16589">
            <v>4320</v>
          </cell>
        </row>
        <row r="16590">
          <cell r="A16590">
            <v>100422</v>
          </cell>
          <cell r="H16590">
            <v>1550</v>
          </cell>
        </row>
        <row r="16591">
          <cell r="A16591">
            <v>101006</v>
          </cell>
          <cell r="H16591">
            <v>13500</v>
          </cell>
        </row>
        <row r="16592">
          <cell r="A16592">
            <v>101006</v>
          </cell>
          <cell r="H16592">
            <v>1350</v>
          </cell>
        </row>
        <row r="16593">
          <cell r="A16593">
            <v>101425</v>
          </cell>
          <cell r="H16593">
            <v>3000</v>
          </cell>
        </row>
        <row r="16594">
          <cell r="A16594">
            <v>101665</v>
          </cell>
          <cell r="H16594">
            <v>1770</v>
          </cell>
        </row>
        <row r="16595">
          <cell r="A16595">
            <v>101856</v>
          </cell>
          <cell r="H16595">
            <v>4200</v>
          </cell>
        </row>
        <row r="16596">
          <cell r="A16596">
            <v>102134</v>
          </cell>
          <cell r="H16596">
            <v>1560</v>
          </cell>
        </row>
        <row r="16597">
          <cell r="A16597">
            <v>102135</v>
          </cell>
          <cell r="H16597">
            <v>1020</v>
          </cell>
        </row>
        <row r="16598">
          <cell r="A16598">
            <v>102141</v>
          </cell>
          <cell r="H16598">
            <v>1800</v>
          </cell>
        </row>
        <row r="16599">
          <cell r="A16599">
            <v>102418</v>
          </cell>
          <cell r="H16599">
            <v>780</v>
          </cell>
        </row>
        <row r="16600">
          <cell r="A16600">
            <v>102418</v>
          </cell>
          <cell r="H16600">
            <v>72</v>
          </cell>
        </row>
        <row r="16601">
          <cell r="A16601">
            <v>190058</v>
          </cell>
          <cell r="H16601">
            <v>220</v>
          </cell>
        </row>
        <row r="16602">
          <cell r="A16602">
            <v>191364</v>
          </cell>
          <cell r="H16602">
            <v>900</v>
          </cell>
        </row>
        <row r="16603">
          <cell r="A16603">
            <v>191642</v>
          </cell>
          <cell r="H16603">
            <v>3120</v>
          </cell>
        </row>
        <row r="16604">
          <cell r="A16604">
            <v>191985</v>
          </cell>
          <cell r="H16604">
            <v>9000</v>
          </cell>
        </row>
        <row r="16605">
          <cell r="A16605">
            <v>191985</v>
          </cell>
          <cell r="H16605">
            <v>900</v>
          </cell>
        </row>
        <row r="16606">
          <cell r="A16606">
            <v>192569</v>
          </cell>
          <cell r="H16606">
            <v>851.16</v>
          </cell>
        </row>
        <row r="16607">
          <cell r="A16607">
            <v>192625</v>
          </cell>
          <cell r="H16607">
            <v>9000</v>
          </cell>
        </row>
        <row r="16608">
          <cell r="A16608">
            <v>192625</v>
          </cell>
          <cell r="H16608">
            <v>900</v>
          </cell>
        </row>
        <row r="16609">
          <cell r="A16609">
            <v>102463</v>
          </cell>
          <cell r="H16609">
            <v>1190</v>
          </cell>
        </row>
        <row r="16610">
          <cell r="A16610">
            <v>190017</v>
          </cell>
          <cell r="H16610">
            <v>10032</v>
          </cell>
        </row>
        <row r="16611">
          <cell r="A16611">
            <v>191093</v>
          </cell>
          <cell r="H16611">
            <v>1965</v>
          </cell>
        </row>
        <row r="16612">
          <cell r="A16612">
            <v>191094</v>
          </cell>
          <cell r="H16612">
            <v>3209.5</v>
          </cell>
        </row>
        <row r="16613">
          <cell r="A16613">
            <v>191097</v>
          </cell>
          <cell r="H16613">
            <v>1244.5</v>
          </cell>
        </row>
        <row r="16614">
          <cell r="A16614">
            <v>191098</v>
          </cell>
          <cell r="H16614">
            <v>1179</v>
          </cell>
        </row>
        <row r="16615">
          <cell r="A16615">
            <v>191383</v>
          </cell>
          <cell r="H16615">
            <v>2201</v>
          </cell>
        </row>
        <row r="16616">
          <cell r="A16616">
            <v>191510</v>
          </cell>
          <cell r="H16616">
            <v>1572</v>
          </cell>
        </row>
        <row r="16617">
          <cell r="A16617">
            <v>191535</v>
          </cell>
          <cell r="H16617">
            <v>6630</v>
          </cell>
        </row>
        <row r="16618">
          <cell r="A16618">
            <v>191718</v>
          </cell>
          <cell r="H16618">
            <v>305</v>
          </cell>
        </row>
        <row r="16619">
          <cell r="A16619">
            <v>191796</v>
          </cell>
          <cell r="H16619">
            <v>635</v>
          </cell>
        </row>
        <row r="16620">
          <cell r="A16620">
            <v>500082</v>
          </cell>
          <cell r="H16620">
            <v>1620</v>
          </cell>
        </row>
        <row r="16621">
          <cell r="A16621">
            <v>502065</v>
          </cell>
          <cell r="H16621">
            <v>18702</v>
          </cell>
        </row>
        <row r="16622">
          <cell r="A16622">
            <v>502065</v>
          </cell>
          <cell r="H16622">
            <v>18702</v>
          </cell>
        </row>
        <row r="16623">
          <cell r="A16623">
            <v>900039</v>
          </cell>
          <cell r="H16623">
            <v>1134</v>
          </cell>
        </row>
        <row r="16624">
          <cell r="A16624">
            <v>900039</v>
          </cell>
          <cell r="H16624">
            <v>3240</v>
          </cell>
        </row>
        <row r="16625">
          <cell r="A16625">
            <v>100071</v>
          </cell>
          <cell r="H16625">
            <v>891</v>
          </cell>
        </row>
        <row r="16626">
          <cell r="A16626">
            <v>100128</v>
          </cell>
          <cell r="H16626">
            <v>6270</v>
          </cell>
        </row>
        <row r="16627">
          <cell r="A16627">
            <v>100129</v>
          </cell>
          <cell r="H16627">
            <v>1450</v>
          </cell>
        </row>
        <row r="16628">
          <cell r="A16628">
            <v>100166</v>
          </cell>
          <cell r="H16628">
            <v>4530</v>
          </cell>
        </row>
        <row r="16629">
          <cell r="A16629">
            <v>100175</v>
          </cell>
          <cell r="H16629">
            <v>1945</v>
          </cell>
        </row>
        <row r="16630">
          <cell r="A16630">
            <v>100579</v>
          </cell>
          <cell r="H16630">
            <v>248</v>
          </cell>
        </row>
        <row r="16631">
          <cell r="A16631">
            <v>100900</v>
          </cell>
          <cell r="H16631">
            <v>510</v>
          </cell>
        </row>
        <row r="16632">
          <cell r="A16632">
            <v>101656</v>
          </cell>
          <cell r="H16632">
            <v>570</v>
          </cell>
        </row>
        <row r="16633">
          <cell r="A16633">
            <v>101656</v>
          </cell>
          <cell r="H16633">
            <v>359</v>
          </cell>
        </row>
        <row r="16634">
          <cell r="A16634">
            <v>102134</v>
          </cell>
          <cell r="H16634">
            <v>400</v>
          </cell>
        </row>
        <row r="16635">
          <cell r="A16635">
            <v>190230</v>
          </cell>
          <cell r="H16635">
            <v>2329.6</v>
          </cell>
        </row>
        <row r="16636">
          <cell r="A16636">
            <v>190230</v>
          </cell>
          <cell r="H16636">
            <v>441.48</v>
          </cell>
        </row>
        <row r="16637">
          <cell r="A16637">
            <v>190264</v>
          </cell>
          <cell r="H16637">
            <v>5670</v>
          </cell>
        </row>
        <row r="16638">
          <cell r="A16638">
            <v>190366</v>
          </cell>
          <cell r="H16638">
            <v>1917.83</v>
          </cell>
        </row>
        <row r="16639">
          <cell r="A16639">
            <v>190366</v>
          </cell>
          <cell r="H16639">
            <v>2050.66</v>
          </cell>
        </row>
        <row r="16640">
          <cell r="A16640">
            <v>190366</v>
          </cell>
          <cell r="H16640">
            <v>6927.88</v>
          </cell>
        </row>
        <row r="16641">
          <cell r="A16641">
            <v>190366</v>
          </cell>
          <cell r="H16641">
            <v>8231.0499999999993</v>
          </cell>
        </row>
        <row r="16642">
          <cell r="A16642">
            <v>190366</v>
          </cell>
          <cell r="H16642">
            <v>1614.2</v>
          </cell>
        </row>
        <row r="16643">
          <cell r="A16643">
            <v>190366</v>
          </cell>
          <cell r="H16643">
            <v>8801.1299999999992</v>
          </cell>
        </row>
        <row r="16644">
          <cell r="A16644">
            <v>190589</v>
          </cell>
          <cell r="H16644">
            <v>800</v>
          </cell>
        </row>
        <row r="16645">
          <cell r="A16645">
            <v>191007</v>
          </cell>
          <cell r="H16645">
            <v>4320</v>
          </cell>
        </row>
        <row r="16646">
          <cell r="A16646">
            <v>191007</v>
          </cell>
          <cell r="H16646">
            <v>3625.2</v>
          </cell>
        </row>
        <row r="16647">
          <cell r="A16647">
            <v>191432</v>
          </cell>
          <cell r="H16647">
            <v>1650</v>
          </cell>
        </row>
        <row r="16648">
          <cell r="A16648">
            <v>191589</v>
          </cell>
          <cell r="H16648">
            <v>3600</v>
          </cell>
        </row>
        <row r="16649">
          <cell r="A16649">
            <v>191691</v>
          </cell>
          <cell r="H16649">
            <v>110</v>
          </cell>
        </row>
        <row r="16650">
          <cell r="A16650">
            <v>191816</v>
          </cell>
          <cell r="H16650">
            <v>400</v>
          </cell>
        </row>
        <row r="16651">
          <cell r="A16651">
            <v>192144</v>
          </cell>
          <cell r="H16651">
            <v>6060</v>
          </cell>
        </row>
        <row r="16652">
          <cell r="A16652">
            <v>192236</v>
          </cell>
          <cell r="H16652">
            <v>1050</v>
          </cell>
        </row>
        <row r="16653">
          <cell r="A16653">
            <v>192236</v>
          </cell>
          <cell r="H16653">
            <v>210</v>
          </cell>
        </row>
        <row r="16654">
          <cell r="A16654">
            <v>192236</v>
          </cell>
          <cell r="H16654">
            <v>210</v>
          </cell>
        </row>
        <row r="16655">
          <cell r="A16655">
            <v>192236</v>
          </cell>
          <cell r="H16655">
            <v>105</v>
          </cell>
        </row>
        <row r="16656">
          <cell r="A16656">
            <v>192302</v>
          </cell>
          <cell r="H16656">
            <v>2520</v>
          </cell>
        </row>
        <row r="16657">
          <cell r="A16657">
            <v>100129</v>
          </cell>
          <cell r="H16657">
            <v>2784</v>
          </cell>
        </row>
        <row r="16658">
          <cell r="A16658">
            <v>100166</v>
          </cell>
          <cell r="H16658">
            <v>1077</v>
          </cell>
        </row>
        <row r="16659">
          <cell r="A16659">
            <v>100181</v>
          </cell>
          <cell r="H16659">
            <v>8400</v>
          </cell>
        </row>
        <row r="16660">
          <cell r="A16660">
            <v>100334</v>
          </cell>
          <cell r="H16660">
            <v>2376</v>
          </cell>
        </row>
        <row r="16661">
          <cell r="A16661">
            <v>100708</v>
          </cell>
          <cell r="H16661">
            <v>2052</v>
          </cell>
        </row>
        <row r="16662">
          <cell r="A16662">
            <v>102017</v>
          </cell>
          <cell r="H16662">
            <v>510</v>
          </cell>
        </row>
        <row r="16663">
          <cell r="A16663">
            <v>102314</v>
          </cell>
          <cell r="H16663">
            <v>840</v>
          </cell>
        </row>
        <row r="16664">
          <cell r="A16664">
            <v>102323</v>
          </cell>
          <cell r="H16664">
            <v>4983.6000000000004</v>
          </cell>
        </row>
        <row r="16665">
          <cell r="A16665">
            <v>102398</v>
          </cell>
          <cell r="H16665">
            <v>1740</v>
          </cell>
        </row>
        <row r="16666">
          <cell r="A16666">
            <v>190037</v>
          </cell>
          <cell r="H16666">
            <v>4012.8</v>
          </cell>
        </row>
        <row r="16667">
          <cell r="A16667">
            <v>191007</v>
          </cell>
          <cell r="H16667">
            <v>35253.129999999997</v>
          </cell>
        </row>
        <row r="16668">
          <cell r="A16668">
            <v>191119</v>
          </cell>
          <cell r="H16668">
            <v>4012.8</v>
          </cell>
        </row>
        <row r="16669">
          <cell r="A16669">
            <v>191647</v>
          </cell>
          <cell r="H16669">
            <v>3888</v>
          </cell>
        </row>
        <row r="16670">
          <cell r="A16670">
            <v>191821</v>
          </cell>
          <cell r="H16670">
            <v>4525.2</v>
          </cell>
        </row>
        <row r="16671">
          <cell r="A16671">
            <v>192335</v>
          </cell>
          <cell r="H16671">
            <v>170</v>
          </cell>
        </row>
        <row r="16672">
          <cell r="A16672">
            <v>192516</v>
          </cell>
          <cell r="H16672">
            <v>660</v>
          </cell>
        </row>
        <row r="16673">
          <cell r="A16673">
            <v>192516</v>
          </cell>
          <cell r="H16673">
            <v>43.78</v>
          </cell>
        </row>
        <row r="16674">
          <cell r="A16674">
            <v>192612</v>
          </cell>
          <cell r="H16674">
            <v>4320</v>
          </cell>
        </row>
        <row r="16675">
          <cell r="A16675">
            <v>192612</v>
          </cell>
          <cell r="H16675">
            <v>359</v>
          </cell>
        </row>
        <row r="16676">
          <cell r="A16676">
            <v>500572</v>
          </cell>
          <cell r="H16676">
            <v>2085.27</v>
          </cell>
        </row>
        <row r="16677">
          <cell r="A16677">
            <v>800195</v>
          </cell>
          <cell r="H16677">
            <v>54.73</v>
          </cell>
        </row>
        <row r="16678">
          <cell r="A16678">
            <v>800195</v>
          </cell>
          <cell r="H16678">
            <v>786</v>
          </cell>
        </row>
        <row r="16679">
          <cell r="A16679">
            <v>900014</v>
          </cell>
          <cell r="H16679">
            <v>3810</v>
          </cell>
        </row>
        <row r="16680">
          <cell r="A16680">
            <v>900014</v>
          </cell>
          <cell r="H16680">
            <v>15500</v>
          </cell>
        </row>
        <row r="16681">
          <cell r="A16681">
            <v>900271</v>
          </cell>
          <cell r="H16681">
            <v>1584</v>
          </cell>
        </row>
        <row r="16682">
          <cell r="A16682">
            <v>900271</v>
          </cell>
          <cell r="H16682">
            <v>3960</v>
          </cell>
        </row>
        <row r="16683">
          <cell r="A16683">
            <v>100129</v>
          </cell>
          <cell r="H16683">
            <v>696</v>
          </cell>
        </row>
        <row r="16684">
          <cell r="A16684">
            <v>100129</v>
          </cell>
          <cell r="H16684">
            <v>4872</v>
          </cell>
        </row>
        <row r="16685">
          <cell r="A16685">
            <v>100129</v>
          </cell>
          <cell r="H16685">
            <v>11136</v>
          </cell>
        </row>
        <row r="16686">
          <cell r="A16686">
            <v>100143</v>
          </cell>
          <cell r="H16686">
            <v>480</v>
          </cell>
        </row>
        <row r="16687">
          <cell r="A16687">
            <v>100431</v>
          </cell>
          <cell r="H16687">
            <v>404</v>
          </cell>
        </row>
        <row r="16688">
          <cell r="A16688">
            <v>100719</v>
          </cell>
          <cell r="H16688">
            <v>3650</v>
          </cell>
        </row>
        <row r="16689">
          <cell r="A16689">
            <v>101533</v>
          </cell>
          <cell r="H16689">
            <v>396</v>
          </cell>
        </row>
        <row r="16690">
          <cell r="A16690">
            <v>101555</v>
          </cell>
          <cell r="H16690">
            <v>4890</v>
          </cell>
        </row>
        <row r="16691">
          <cell r="A16691">
            <v>101555</v>
          </cell>
          <cell r="H16691">
            <v>540</v>
          </cell>
        </row>
        <row r="16692">
          <cell r="A16692">
            <v>101680</v>
          </cell>
          <cell r="H16692">
            <v>189</v>
          </cell>
        </row>
        <row r="16693">
          <cell r="A16693">
            <v>102141</v>
          </cell>
          <cell r="H16693">
            <v>2100</v>
          </cell>
        </row>
        <row r="16694">
          <cell r="A16694">
            <v>102315</v>
          </cell>
          <cell r="H16694">
            <v>1500</v>
          </cell>
        </row>
        <row r="16695">
          <cell r="A16695">
            <v>102316</v>
          </cell>
          <cell r="H16695">
            <v>1440</v>
          </cell>
        </row>
        <row r="16696">
          <cell r="A16696">
            <v>102474</v>
          </cell>
          <cell r="H16696">
            <v>124.59</v>
          </cell>
        </row>
        <row r="16697">
          <cell r="A16697">
            <v>102474</v>
          </cell>
          <cell r="H16697">
            <v>190</v>
          </cell>
        </row>
        <row r="16698">
          <cell r="A16698">
            <v>102474</v>
          </cell>
          <cell r="H16698">
            <v>125</v>
          </cell>
        </row>
        <row r="16699">
          <cell r="A16699">
            <v>190216</v>
          </cell>
          <cell r="H16699">
            <v>1404</v>
          </cell>
        </row>
        <row r="16700">
          <cell r="A16700">
            <v>190435</v>
          </cell>
          <cell r="H16700">
            <v>394.9</v>
          </cell>
        </row>
        <row r="16701">
          <cell r="A16701">
            <v>190435</v>
          </cell>
          <cell r="H16701">
            <v>810</v>
          </cell>
        </row>
        <row r="16702">
          <cell r="A16702">
            <v>190435</v>
          </cell>
          <cell r="H16702">
            <v>249.2</v>
          </cell>
        </row>
        <row r="16703">
          <cell r="A16703">
            <v>191360</v>
          </cell>
          <cell r="H16703">
            <v>982.5</v>
          </cell>
        </row>
        <row r="16704">
          <cell r="A16704">
            <v>192591</v>
          </cell>
          <cell r="H16704">
            <v>570</v>
          </cell>
        </row>
        <row r="16705">
          <cell r="A16705">
            <v>201274</v>
          </cell>
          <cell r="H16705">
            <v>2882</v>
          </cell>
        </row>
        <row r="16706">
          <cell r="A16706">
            <v>201274</v>
          </cell>
          <cell r="H16706">
            <v>851.5</v>
          </cell>
        </row>
        <row r="16707">
          <cell r="A16707">
            <v>201274</v>
          </cell>
          <cell r="H16707">
            <v>89</v>
          </cell>
        </row>
        <row r="16708">
          <cell r="A16708">
            <v>201274</v>
          </cell>
          <cell r="H16708">
            <v>3602.5</v>
          </cell>
        </row>
        <row r="16709">
          <cell r="A16709">
            <v>201274</v>
          </cell>
          <cell r="H16709">
            <v>655</v>
          </cell>
        </row>
        <row r="16710">
          <cell r="A16710">
            <v>201274</v>
          </cell>
          <cell r="H16710">
            <v>262</v>
          </cell>
        </row>
        <row r="16711">
          <cell r="A16711">
            <v>201274</v>
          </cell>
          <cell r="H16711">
            <v>144.75</v>
          </cell>
        </row>
        <row r="16712">
          <cell r="A16712">
            <v>201274</v>
          </cell>
          <cell r="H16712">
            <v>141.47999999999999</v>
          </cell>
        </row>
        <row r="16713">
          <cell r="A16713">
            <v>500345</v>
          </cell>
          <cell r="H16713">
            <v>1500</v>
          </cell>
        </row>
        <row r="16714">
          <cell r="A16714">
            <v>500345</v>
          </cell>
          <cell r="H16714">
            <v>378</v>
          </cell>
        </row>
        <row r="16715">
          <cell r="A16715">
            <v>100030</v>
          </cell>
          <cell r="H16715">
            <v>6840</v>
          </cell>
        </row>
        <row r="16716">
          <cell r="A16716">
            <v>100078</v>
          </cell>
          <cell r="H16716">
            <v>9245</v>
          </cell>
        </row>
        <row r="16717">
          <cell r="A16717">
            <v>100145</v>
          </cell>
          <cell r="H16717">
            <v>1800</v>
          </cell>
        </row>
        <row r="16718">
          <cell r="A16718">
            <v>100145</v>
          </cell>
          <cell r="H16718">
            <v>8310</v>
          </cell>
        </row>
        <row r="16719">
          <cell r="A16719">
            <v>100349</v>
          </cell>
          <cell r="H16719">
            <v>5698</v>
          </cell>
        </row>
        <row r="16720">
          <cell r="A16720">
            <v>100680</v>
          </cell>
          <cell r="H16720">
            <v>9000</v>
          </cell>
        </row>
        <row r="16721">
          <cell r="A16721">
            <v>100907</v>
          </cell>
          <cell r="H16721">
            <v>540</v>
          </cell>
        </row>
        <row r="16722">
          <cell r="A16722">
            <v>100949</v>
          </cell>
          <cell r="H16722">
            <v>7340.4</v>
          </cell>
        </row>
        <row r="16723">
          <cell r="A16723">
            <v>101217</v>
          </cell>
          <cell r="H16723">
            <v>4611.09</v>
          </cell>
        </row>
        <row r="16724">
          <cell r="A16724">
            <v>101334</v>
          </cell>
          <cell r="H16724">
            <v>3000</v>
          </cell>
        </row>
        <row r="16725">
          <cell r="A16725">
            <v>101412</v>
          </cell>
          <cell r="H16725">
            <v>6000</v>
          </cell>
        </row>
        <row r="16726">
          <cell r="A16726">
            <v>101422</v>
          </cell>
          <cell r="H16726">
            <v>204.45</v>
          </cell>
        </row>
        <row r="16727">
          <cell r="A16727">
            <v>101423</v>
          </cell>
          <cell r="H16727">
            <v>272</v>
          </cell>
        </row>
        <row r="16728">
          <cell r="A16728">
            <v>101849</v>
          </cell>
          <cell r="H16728">
            <v>2700</v>
          </cell>
        </row>
        <row r="16729">
          <cell r="A16729">
            <v>101849</v>
          </cell>
          <cell r="H16729">
            <v>136.35</v>
          </cell>
        </row>
        <row r="16730">
          <cell r="A16730">
            <v>102043</v>
          </cell>
          <cell r="H16730">
            <v>1776</v>
          </cell>
        </row>
        <row r="16731">
          <cell r="A16731">
            <v>102417</v>
          </cell>
          <cell r="H16731">
            <v>780</v>
          </cell>
        </row>
        <row r="16732">
          <cell r="A16732">
            <v>102417</v>
          </cell>
          <cell r="H16732">
            <v>72</v>
          </cell>
        </row>
        <row r="16733">
          <cell r="A16733">
            <v>190029</v>
          </cell>
          <cell r="H16733">
            <v>12540</v>
          </cell>
        </row>
        <row r="16734">
          <cell r="A16734">
            <v>190030</v>
          </cell>
          <cell r="H16734">
            <v>1295.8</v>
          </cell>
        </row>
        <row r="16735">
          <cell r="A16735">
            <v>190030</v>
          </cell>
          <cell r="H16735">
            <v>83.6</v>
          </cell>
        </row>
        <row r="16736">
          <cell r="A16736">
            <v>190030</v>
          </cell>
          <cell r="H16736">
            <v>2633.4</v>
          </cell>
        </row>
        <row r="16737">
          <cell r="A16737">
            <v>190030</v>
          </cell>
          <cell r="H16737">
            <v>459.8</v>
          </cell>
        </row>
        <row r="16738">
          <cell r="A16738">
            <v>190030</v>
          </cell>
          <cell r="H16738">
            <v>543.4</v>
          </cell>
        </row>
        <row r="16739">
          <cell r="A16739">
            <v>190268</v>
          </cell>
          <cell r="H16739">
            <v>1440</v>
          </cell>
        </row>
        <row r="16740">
          <cell r="A16740">
            <v>190715</v>
          </cell>
          <cell r="H16740">
            <v>166.4</v>
          </cell>
        </row>
        <row r="16741">
          <cell r="A16741">
            <v>191127</v>
          </cell>
          <cell r="H16741">
            <v>2884.2</v>
          </cell>
        </row>
        <row r="16742">
          <cell r="A16742">
            <v>191127</v>
          </cell>
          <cell r="H16742">
            <v>3135</v>
          </cell>
        </row>
        <row r="16743">
          <cell r="A16743">
            <v>191432</v>
          </cell>
          <cell r="H16743">
            <v>288</v>
          </cell>
        </row>
        <row r="16744">
          <cell r="A16744">
            <v>191796</v>
          </cell>
          <cell r="H16744">
            <v>6000</v>
          </cell>
        </row>
        <row r="16745">
          <cell r="A16745">
            <v>191822</v>
          </cell>
          <cell r="H16745">
            <v>7486</v>
          </cell>
        </row>
        <row r="16746">
          <cell r="A16746">
            <v>191987</v>
          </cell>
          <cell r="H16746">
            <v>469.19</v>
          </cell>
        </row>
        <row r="16747">
          <cell r="A16747">
            <v>192084</v>
          </cell>
          <cell r="H16747">
            <v>3000</v>
          </cell>
        </row>
        <row r="16748">
          <cell r="A16748">
            <v>192085</v>
          </cell>
          <cell r="H16748">
            <v>6000</v>
          </cell>
        </row>
        <row r="16749">
          <cell r="A16749">
            <v>192137</v>
          </cell>
          <cell r="H16749">
            <v>342.27</v>
          </cell>
        </row>
        <row r="16750">
          <cell r="A16750">
            <v>192137</v>
          </cell>
          <cell r="H16750">
            <v>432.27</v>
          </cell>
        </row>
        <row r="16751">
          <cell r="A16751">
            <v>192137</v>
          </cell>
          <cell r="H16751">
            <v>1107.27</v>
          </cell>
        </row>
        <row r="16752">
          <cell r="A16752">
            <v>500540</v>
          </cell>
          <cell r="H16752">
            <v>21000</v>
          </cell>
        </row>
        <row r="16753">
          <cell r="A16753">
            <v>501013</v>
          </cell>
          <cell r="H16753">
            <v>875</v>
          </cell>
        </row>
        <row r="16754">
          <cell r="A16754">
            <v>501013</v>
          </cell>
          <cell r="H16754">
            <v>2450</v>
          </cell>
        </row>
        <row r="16755">
          <cell r="A16755">
            <v>501013</v>
          </cell>
          <cell r="H16755">
            <v>665</v>
          </cell>
        </row>
        <row r="16756">
          <cell r="A16756">
            <v>501059</v>
          </cell>
          <cell r="H16756">
            <v>8400</v>
          </cell>
        </row>
        <row r="16757">
          <cell r="A16757">
            <v>501489</v>
          </cell>
          <cell r="H16757">
            <v>64.84</v>
          </cell>
        </row>
        <row r="16758">
          <cell r="A16758">
            <v>501489</v>
          </cell>
          <cell r="H16758">
            <v>3682.8</v>
          </cell>
        </row>
        <row r="16759">
          <cell r="A16759">
            <v>502036</v>
          </cell>
          <cell r="H16759">
            <v>5040</v>
          </cell>
        </row>
        <row r="16760">
          <cell r="A16760">
            <v>502036</v>
          </cell>
          <cell r="H16760">
            <v>4200</v>
          </cell>
        </row>
        <row r="16761">
          <cell r="A16761">
            <v>502078</v>
          </cell>
          <cell r="H16761">
            <v>13464</v>
          </cell>
        </row>
        <row r="16762">
          <cell r="A16762">
            <v>502347</v>
          </cell>
          <cell r="H16762">
            <v>726</v>
          </cell>
        </row>
        <row r="16763">
          <cell r="A16763">
            <v>502403</v>
          </cell>
          <cell r="H16763">
            <v>1080</v>
          </cell>
        </row>
        <row r="16764">
          <cell r="A16764">
            <v>800077</v>
          </cell>
          <cell r="H16764">
            <v>9000</v>
          </cell>
        </row>
        <row r="16765">
          <cell r="A16765">
            <v>100708</v>
          </cell>
          <cell r="H16765">
            <v>8208</v>
          </cell>
        </row>
        <row r="16766">
          <cell r="A16766">
            <v>101606</v>
          </cell>
          <cell r="H16766">
            <v>3268.8</v>
          </cell>
        </row>
        <row r="16767">
          <cell r="A16767">
            <v>101849</v>
          </cell>
          <cell r="H16767">
            <v>459</v>
          </cell>
        </row>
        <row r="16768">
          <cell r="A16768">
            <v>190033</v>
          </cell>
          <cell r="H16768">
            <v>172</v>
          </cell>
        </row>
        <row r="16769">
          <cell r="A16769">
            <v>190033</v>
          </cell>
          <cell r="H16769">
            <v>7200</v>
          </cell>
        </row>
        <row r="16770">
          <cell r="A16770">
            <v>190033</v>
          </cell>
          <cell r="H16770">
            <v>1400</v>
          </cell>
        </row>
        <row r="16771">
          <cell r="A16771">
            <v>190033</v>
          </cell>
          <cell r="H16771">
            <v>16636.400000000001</v>
          </cell>
        </row>
        <row r="16772">
          <cell r="A16772">
            <v>191603</v>
          </cell>
          <cell r="H16772">
            <v>1512</v>
          </cell>
        </row>
        <row r="16773">
          <cell r="A16773">
            <v>191756</v>
          </cell>
          <cell r="H16773">
            <v>2800</v>
          </cell>
        </row>
        <row r="16774">
          <cell r="A16774">
            <v>192525</v>
          </cell>
          <cell r="H16774">
            <v>1500</v>
          </cell>
        </row>
        <row r="16775">
          <cell r="A16775">
            <v>192655</v>
          </cell>
          <cell r="H16775">
            <v>739.92</v>
          </cell>
        </row>
        <row r="16776">
          <cell r="A16776">
            <v>192655</v>
          </cell>
          <cell r="H16776">
            <v>359</v>
          </cell>
        </row>
        <row r="16777">
          <cell r="A16777">
            <v>501613</v>
          </cell>
          <cell r="H16777">
            <v>45.83</v>
          </cell>
        </row>
        <row r="16778">
          <cell r="A16778">
            <v>501613</v>
          </cell>
          <cell r="H16778">
            <v>718</v>
          </cell>
        </row>
        <row r="16779">
          <cell r="A16779">
            <v>100129</v>
          </cell>
          <cell r="H16779">
            <v>1392</v>
          </cell>
        </row>
        <row r="16780">
          <cell r="A16780">
            <v>101425</v>
          </cell>
          <cell r="H16780">
            <v>4862</v>
          </cell>
        </row>
        <row r="16781">
          <cell r="A16781">
            <v>191650</v>
          </cell>
          <cell r="H16781">
            <v>5328</v>
          </cell>
        </row>
        <row r="16782">
          <cell r="A16782">
            <v>191650</v>
          </cell>
          <cell r="H16782">
            <v>5577.6</v>
          </cell>
        </row>
        <row r="16783">
          <cell r="A16783">
            <v>192600</v>
          </cell>
          <cell r="H16783">
            <v>7140</v>
          </cell>
        </row>
        <row r="16784">
          <cell r="A16784">
            <v>192600</v>
          </cell>
          <cell r="H16784">
            <v>4200</v>
          </cell>
        </row>
        <row r="16785">
          <cell r="A16785">
            <v>100036</v>
          </cell>
          <cell r="H16785">
            <v>58</v>
          </cell>
        </row>
        <row r="16786">
          <cell r="A16786">
            <v>100036</v>
          </cell>
          <cell r="H16786">
            <v>6235</v>
          </cell>
        </row>
        <row r="16787">
          <cell r="A16787">
            <v>100998</v>
          </cell>
          <cell r="H16787">
            <v>9787.2000000000007</v>
          </cell>
        </row>
        <row r="16788">
          <cell r="A16788">
            <v>101421</v>
          </cell>
          <cell r="H16788">
            <v>4114</v>
          </cell>
        </row>
        <row r="16789">
          <cell r="A16789">
            <v>101849</v>
          </cell>
          <cell r="H16789">
            <v>255</v>
          </cell>
        </row>
        <row r="16790">
          <cell r="A16790">
            <v>190323</v>
          </cell>
          <cell r="H16790">
            <v>12600</v>
          </cell>
        </row>
        <row r="16791">
          <cell r="A16791">
            <v>190419</v>
          </cell>
          <cell r="H16791">
            <v>1231.0999999999999</v>
          </cell>
        </row>
        <row r="16792">
          <cell r="A16792">
            <v>190419</v>
          </cell>
          <cell r="H16792">
            <v>2687.5</v>
          </cell>
        </row>
        <row r="16793">
          <cell r="A16793">
            <v>191422</v>
          </cell>
          <cell r="H16793">
            <v>567</v>
          </cell>
        </row>
        <row r="16794">
          <cell r="A16794">
            <v>191873</v>
          </cell>
          <cell r="H16794">
            <v>2880</v>
          </cell>
        </row>
        <row r="16795">
          <cell r="A16795">
            <v>192661</v>
          </cell>
          <cell r="H16795">
            <v>270</v>
          </cell>
        </row>
        <row r="16796">
          <cell r="A16796">
            <v>200450</v>
          </cell>
          <cell r="H16796">
            <v>378</v>
          </cell>
        </row>
        <row r="16797">
          <cell r="A16797">
            <v>200450</v>
          </cell>
          <cell r="H16797">
            <v>24885</v>
          </cell>
        </row>
        <row r="16798">
          <cell r="A16798">
            <v>502413</v>
          </cell>
          <cell r="H16798">
            <v>5000</v>
          </cell>
        </row>
        <row r="16799">
          <cell r="A16799">
            <v>502413</v>
          </cell>
          <cell r="H16799">
            <v>2215.1999999999998</v>
          </cell>
        </row>
        <row r="16800">
          <cell r="A16800">
            <v>900233</v>
          </cell>
          <cell r="H16800">
            <v>4320</v>
          </cell>
        </row>
        <row r="16801">
          <cell r="A16801">
            <v>100349</v>
          </cell>
          <cell r="H16801">
            <v>5621</v>
          </cell>
        </row>
        <row r="16802">
          <cell r="A16802">
            <v>100397</v>
          </cell>
          <cell r="H16802">
            <v>3400</v>
          </cell>
        </row>
        <row r="16803">
          <cell r="A16803">
            <v>100596</v>
          </cell>
          <cell r="H16803">
            <v>600</v>
          </cell>
        </row>
        <row r="16804">
          <cell r="A16804">
            <v>100596</v>
          </cell>
          <cell r="H16804">
            <v>945</v>
          </cell>
        </row>
        <row r="16805">
          <cell r="A16805">
            <v>101856</v>
          </cell>
          <cell r="H16805">
            <v>4200</v>
          </cell>
        </row>
        <row r="16806">
          <cell r="A16806">
            <v>101996</v>
          </cell>
          <cell r="H16806">
            <v>640</v>
          </cell>
        </row>
        <row r="16807">
          <cell r="A16807">
            <v>102412</v>
          </cell>
          <cell r="H16807">
            <v>380</v>
          </cell>
        </row>
        <row r="16808">
          <cell r="A16808">
            <v>190038</v>
          </cell>
          <cell r="H16808">
            <v>17054.400000000001</v>
          </cell>
        </row>
        <row r="16809">
          <cell r="A16809">
            <v>190053</v>
          </cell>
          <cell r="H16809">
            <v>4012.8</v>
          </cell>
        </row>
        <row r="16810">
          <cell r="A16810">
            <v>190061</v>
          </cell>
          <cell r="H16810">
            <v>33105.599999999999</v>
          </cell>
        </row>
        <row r="16811">
          <cell r="A16811">
            <v>190107</v>
          </cell>
          <cell r="H16811">
            <v>1080</v>
          </cell>
        </row>
        <row r="16812">
          <cell r="A16812">
            <v>190269</v>
          </cell>
          <cell r="H16812">
            <v>612</v>
          </cell>
        </row>
        <row r="16813">
          <cell r="A16813">
            <v>190269</v>
          </cell>
          <cell r="H16813">
            <v>300</v>
          </cell>
        </row>
        <row r="16814">
          <cell r="A16814">
            <v>190269</v>
          </cell>
          <cell r="H16814">
            <v>2717</v>
          </cell>
        </row>
        <row r="16815">
          <cell r="A16815">
            <v>190331</v>
          </cell>
          <cell r="H16815">
            <v>1869</v>
          </cell>
        </row>
        <row r="16816">
          <cell r="A16816">
            <v>190588</v>
          </cell>
          <cell r="H16816">
            <v>1360</v>
          </cell>
        </row>
        <row r="16817">
          <cell r="A16817">
            <v>190620</v>
          </cell>
          <cell r="H16817">
            <v>147</v>
          </cell>
        </row>
        <row r="16818">
          <cell r="A16818">
            <v>190620</v>
          </cell>
          <cell r="H16818">
            <v>90</v>
          </cell>
        </row>
        <row r="16819">
          <cell r="A16819">
            <v>190620</v>
          </cell>
          <cell r="H16819">
            <v>45.38</v>
          </cell>
        </row>
        <row r="16820">
          <cell r="A16820">
            <v>190620</v>
          </cell>
          <cell r="H16820">
            <v>124.6</v>
          </cell>
        </row>
        <row r="16821">
          <cell r="A16821">
            <v>190671</v>
          </cell>
          <cell r="H16821">
            <v>458.5</v>
          </cell>
        </row>
        <row r="16822">
          <cell r="A16822">
            <v>190671</v>
          </cell>
          <cell r="H16822">
            <v>327.5</v>
          </cell>
        </row>
        <row r="16823">
          <cell r="A16823">
            <v>190671</v>
          </cell>
          <cell r="H16823">
            <v>458.5</v>
          </cell>
        </row>
        <row r="16824">
          <cell r="A16824">
            <v>191111</v>
          </cell>
          <cell r="H16824">
            <v>57.12</v>
          </cell>
        </row>
        <row r="16825">
          <cell r="A16825">
            <v>191363</v>
          </cell>
          <cell r="H16825">
            <v>212.37</v>
          </cell>
        </row>
        <row r="16826">
          <cell r="A16826">
            <v>191363</v>
          </cell>
          <cell r="H16826">
            <v>1795</v>
          </cell>
        </row>
        <row r="16827">
          <cell r="A16827">
            <v>191553</v>
          </cell>
          <cell r="H16827">
            <v>1332</v>
          </cell>
        </row>
        <row r="16828">
          <cell r="A16828">
            <v>191645</v>
          </cell>
          <cell r="H16828">
            <v>620</v>
          </cell>
        </row>
        <row r="16829">
          <cell r="A16829">
            <v>192334</v>
          </cell>
          <cell r="H16829">
            <v>960</v>
          </cell>
        </row>
        <row r="16830">
          <cell r="A16830">
            <v>201269</v>
          </cell>
          <cell r="H16830">
            <v>188.7</v>
          </cell>
        </row>
        <row r="16831">
          <cell r="A16831">
            <v>201269</v>
          </cell>
          <cell r="H16831">
            <v>205.5</v>
          </cell>
        </row>
        <row r="16832">
          <cell r="A16832">
            <v>201269</v>
          </cell>
          <cell r="H16832">
            <v>205.62</v>
          </cell>
        </row>
        <row r="16833">
          <cell r="A16833">
            <v>201269</v>
          </cell>
          <cell r="H16833">
            <v>1361.4</v>
          </cell>
        </row>
        <row r="16834">
          <cell r="A16834">
            <v>500743</v>
          </cell>
          <cell r="H16834">
            <v>381.81</v>
          </cell>
        </row>
        <row r="16835">
          <cell r="A16835">
            <v>500743</v>
          </cell>
          <cell r="H16835">
            <v>558.03</v>
          </cell>
        </row>
        <row r="16836">
          <cell r="A16836">
            <v>500743</v>
          </cell>
          <cell r="H16836">
            <v>146.85</v>
          </cell>
        </row>
        <row r="16837">
          <cell r="A16837">
            <v>502969</v>
          </cell>
          <cell r="H16837">
            <v>4320</v>
          </cell>
        </row>
        <row r="16838">
          <cell r="A16838">
            <v>502969</v>
          </cell>
          <cell r="H16838">
            <v>4320</v>
          </cell>
        </row>
        <row r="16839">
          <cell r="A16839">
            <v>800024</v>
          </cell>
          <cell r="H16839">
            <v>4560</v>
          </cell>
        </row>
        <row r="16840">
          <cell r="A16840">
            <v>800069</v>
          </cell>
          <cell r="H16840">
            <v>792.99</v>
          </cell>
        </row>
        <row r="16841">
          <cell r="A16841">
            <v>800069</v>
          </cell>
          <cell r="H16841">
            <v>792.99</v>
          </cell>
        </row>
        <row r="16842">
          <cell r="A16842">
            <v>800069</v>
          </cell>
          <cell r="H16842">
            <v>587.4</v>
          </cell>
        </row>
        <row r="16843">
          <cell r="A16843">
            <v>800069</v>
          </cell>
          <cell r="H16843">
            <v>528.66</v>
          </cell>
        </row>
        <row r="16844">
          <cell r="A16844">
            <v>800069</v>
          </cell>
          <cell r="H16844">
            <v>528.66</v>
          </cell>
        </row>
        <row r="16845">
          <cell r="A16845">
            <v>800069</v>
          </cell>
          <cell r="H16845">
            <v>881.1</v>
          </cell>
        </row>
        <row r="16846">
          <cell r="A16846">
            <v>800069</v>
          </cell>
          <cell r="H16846">
            <v>851.73</v>
          </cell>
        </row>
        <row r="16847">
          <cell r="A16847">
            <v>800265</v>
          </cell>
          <cell r="H16847">
            <v>4080</v>
          </cell>
        </row>
        <row r="16848">
          <cell r="A16848">
            <v>900333</v>
          </cell>
          <cell r="H16848">
            <v>1997.16</v>
          </cell>
        </row>
        <row r="16849">
          <cell r="A16849">
            <v>100033</v>
          </cell>
          <cell r="H16849">
            <v>390</v>
          </cell>
        </row>
        <row r="16850">
          <cell r="A16850">
            <v>100033</v>
          </cell>
          <cell r="H16850">
            <v>36</v>
          </cell>
        </row>
        <row r="16851">
          <cell r="A16851">
            <v>100128</v>
          </cell>
          <cell r="H16851">
            <v>1080</v>
          </cell>
        </row>
        <row r="16852">
          <cell r="A16852">
            <v>100129</v>
          </cell>
          <cell r="H16852">
            <v>116</v>
          </cell>
        </row>
        <row r="16853">
          <cell r="A16853">
            <v>101352</v>
          </cell>
          <cell r="H16853">
            <v>3300</v>
          </cell>
        </row>
        <row r="16854">
          <cell r="A16854">
            <v>101415</v>
          </cell>
          <cell r="H16854">
            <v>63.65</v>
          </cell>
        </row>
        <row r="16855">
          <cell r="A16855">
            <v>101415</v>
          </cell>
          <cell r="H16855">
            <v>1332</v>
          </cell>
        </row>
        <row r="16856">
          <cell r="A16856">
            <v>190331</v>
          </cell>
          <cell r="H16856">
            <v>2160</v>
          </cell>
        </row>
        <row r="16857">
          <cell r="A16857">
            <v>190753</v>
          </cell>
          <cell r="H16857">
            <v>1008</v>
          </cell>
        </row>
        <row r="16858">
          <cell r="A16858">
            <v>191111</v>
          </cell>
          <cell r="H16858">
            <v>359</v>
          </cell>
        </row>
        <row r="16859">
          <cell r="A16859">
            <v>192341</v>
          </cell>
          <cell r="H16859">
            <v>780</v>
          </cell>
        </row>
        <row r="16860">
          <cell r="A16860">
            <v>192658</v>
          </cell>
          <cell r="H16860">
            <v>600</v>
          </cell>
        </row>
        <row r="16861">
          <cell r="A16861">
            <v>192658</v>
          </cell>
          <cell r="H16861">
            <v>141.72999999999999</v>
          </cell>
        </row>
        <row r="16862">
          <cell r="A16862">
            <v>502065</v>
          </cell>
          <cell r="H16862">
            <v>18702</v>
          </cell>
        </row>
        <row r="16863">
          <cell r="A16863">
            <v>502454</v>
          </cell>
          <cell r="H16863">
            <v>15675</v>
          </cell>
        </row>
        <row r="16864">
          <cell r="A16864">
            <v>800101</v>
          </cell>
          <cell r="H16864">
            <v>4494.5</v>
          </cell>
        </row>
        <row r="16865">
          <cell r="A16865">
            <v>100349</v>
          </cell>
          <cell r="H16865">
            <v>6160</v>
          </cell>
        </row>
        <row r="16866">
          <cell r="A16866">
            <v>100589</v>
          </cell>
          <cell r="H16866">
            <v>1152</v>
          </cell>
        </row>
        <row r="16867">
          <cell r="A16867">
            <v>101422</v>
          </cell>
          <cell r="H16867">
            <v>952</v>
          </cell>
        </row>
        <row r="16868">
          <cell r="A16868">
            <v>101422</v>
          </cell>
          <cell r="H16868">
            <v>238</v>
          </cell>
        </row>
        <row r="16869">
          <cell r="A16869">
            <v>101422</v>
          </cell>
          <cell r="H16869">
            <v>408</v>
          </cell>
        </row>
        <row r="16870">
          <cell r="A16870">
            <v>101422</v>
          </cell>
          <cell r="H16870">
            <v>1768</v>
          </cell>
        </row>
        <row r="16871">
          <cell r="A16871">
            <v>101772</v>
          </cell>
          <cell r="H16871">
            <v>5882.88</v>
          </cell>
        </row>
        <row r="16872">
          <cell r="A16872">
            <v>102288</v>
          </cell>
          <cell r="H16872">
            <v>2160</v>
          </cell>
        </row>
        <row r="16873">
          <cell r="A16873">
            <v>102351</v>
          </cell>
          <cell r="H16873">
            <v>262</v>
          </cell>
        </row>
        <row r="16874">
          <cell r="A16874">
            <v>102351</v>
          </cell>
          <cell r="H16874">
            <v>13100</v>
          </cell>
        </row>
        <row r="16875">
          <cell r="A16875">
            <v>190258</v>
          </cell>
          <cell r="H16875">
            <v>414</v>
          </cell>
        </row>
        <row r="16876">
          <cell r="A16876">
            <v>190417</v>
          </cell>
          <cell r="H16876">
            <v>6696</v>
          </cell>
        </row>
        <row r="16877">
          <cell r="A16877">
            <v>191565</v>
          </cell>
          <cell r="H16877">
            <v>12974</v>
          </cell>
        </row>
        <row r="16878">
          <cell r="A16878">
            <v>100040</v>
          </cell>
          <cell r="H16878">
            <v>22500</v>
          </cell>
        </row>
        <row r="16879">
          <cell r="A16879">
            <v>100709</v>
          </cell>
          <cell r="H16879">
            <v>576</v>
          </cell>
        </row>
        <row r="16880">
          <cell r="A16880">
            <v>190342</v>
          </cell>
          <cell r="H16880">
            <v>3432.26</v>
          </cell>
        </row>
        <row r="16881">
          <cell r="A16881">
            <v>192669</v>
          </cell>
          <cell r="H16881">
            <v>2721.6</v>
          </cell>
        </row>
        <row r="16882">
          <cell r="A16882">
            <v>501677</v>
          </cell>
          <cell r="H16882">
            <v>576</v>
          </cell>
        </row>
        <row r="16883">
          <cell r="A16883">
            <v>502048</v>
          </cell>
          <cell r="H16883">
            <v>8910.9</v>
          </cell>
        </row>
        <row r="16884">
          <cell r="A16884">
            <v>102284</v>
          </cell>
          <cell r="H16884">
            <v>561.4</v>
          </cell>
        </row>
        <row r="16885">
          <cell r="A16885">
            <v>102284</v>
          </cell>
          <cell r="H16885">
            <v>561.4</v>
          </cell>
        </row>
        <row r="16886">
          <cell r="A16886">
            <v>102284</v>
          </cell>
          <cell r="H16886">
            <v>561.4</v>
          </cell>
        </row>
        <row r="16887">
          <cell r="A16887">
            <v>102284</v>
          </cell>
          <cell r="H16887">
            <v>601.5</v>
          </cell>
        </row>
        <row r="16888">
          <cell r="A16888">
            <v>102284</v>
          </cell>
          <cell r="H16888">
            <v>601.5</v>
          </cell>
        </row>
        <row r="16889">
          <cell r="A16889">
            <v>102284</v>
          </cell>
          <cell r="H16889">
            <v>561.4</v>
          </cell>
        </row>
        <row r="16890">
          <cell r="A16890">
            <v>102284</v>
          </cell>
          <cell r="H16890">
            <v>561.4</v>
          </cell>
        </row>
        <row r="16891">
          <cell r="A16891">
            <v>102284</v>
          </cell>
          <cell r="H16891">
            <v>561.4</v>
          </cell>
        </row>
        <row r="16892">
          <cell r="A16892">
            <v>102284</v>
          </cell>
          <cell r="H16892">
            <v>561.4</v>
          </cell>
        </row>
        <row r="16893">
          <cell r="A16893">
            <v>102284</v>
          </cell>
          <cell r="H16893">
            <v>561.4</v>
          </cell>
        </row>
        <row r="16894">
          <cell r="A16894">
            <v>102284</v>
          </cell>
          <cell r="H16894">
            <v>561.4</v>
          </cell>
        </row>
        <row r="16895">
          <cell r="A16895">
            <v>192120</v>
          </cell>
          <cell r="H16895">
            <v>3231</v>
          </cell>
        </row>
        <row r="16896">
          <cell r="A16896">
            <v>192666</v>
          </cell>
          <cell r="H16896">
            <v>778</v>
          </cell>
        </row>
        <row r="16897">
          <cell r="A16897">
            <v>192666</v>
          </cell>
          <cell r="H16897">
            <v>106.69</v>
          </cell>
        </row>
        <row r="16898">
          <cell r="A16898">
            <v>192666</v>
          </cell>
          <cell r="H16898">
            <v>680</v>
          </cell>
        </row>
        <row r="16899">
          <cell r="A16899">
            <v>192666</v>
          </cell>
          <cell r="H16899">
            <v>6552</v>
          </cell>
        </row>
        <row r="16900">
          <cell r="A16900">
            <v>500275</v>
          </cell>
          <cell r="H16900">
            <v>2128</v>
          </cell>
        </row>
        <row r="16901">
          <cell r="A16901">
            <v>500344</v>
          </cell>
          <cell r="H16901">
            <v>3378</v>
          </cell>
        </row>
        <row r="16902">
          <cell r="A16902">
            <v>500851</v>
          </cell>
          <cell r="H16902">
            <v>7140</v>
          </cell>
        </row>
        <row r="16903">
          <cell r="A16903">
            <v>501987</v>
          </cell>
          <cell r="H16903">
            <v>10200</v>
          </cell>
        </row>
        <row r="16904">
          <cell r="A16904">
            <v>503005</v>
          </cell>
          <cell r="H16904">
            <v>4227.84</v>
          </cell>
        </row>
        <row r="16905">
          <cell r="A16905">
            <v>503005</v>
          </cell>
          <cell r="H16905">
            <v>156.12</v>
          </cell>
        </row>
        <row r="16906">
          <cell r="A16906">
            <v>900265</v>
          </cell>
          <cell r="H16906">
            <v>118.53</v>
          </cell>
        </row>
        <row r="16907">
          <cell r="A16907">
            <v>900265</v>
          </cell>
          <cell r="H16907">
            <v>1200</v>
          </cell>
        </row>
        <row r="16908">
          <cell r="A16908">
            <v>100074</v>
          </cell>
          <cell r="H16908">
            <v>3993.84</v>
          </cell>
        </row>
        <row r="16909">
          <cell r="A16909">
            <v>100862</v>
          </cell>
          <cell r="H16909">
            <v>13464</v>
          </cell>
        </row>
        <row r="16910">
          <cell r="A16910">
            <v>100925</v>
          </cell>
          <cell r="H16910">
            <v>170</v>
          </cell>
        </row>
        <row r="16911">
          <cell r="A16911">
            <v>100925</v>
          </cell>
          <cell r="H16911">
            <v>1379.1</v>
          </cell>
        </row>
        <row r="16912">
          <cell r="A16912">
            <v>100925</v>
          </cell>
          <cell r="H16912">
            <v>1773</v>
          </cell>
        </row>
        <row r="16913">
          <cell r="A16913">
            <v>100925</v>
          </cell>
          <cell r="H16913">
            <v>15862.5</v>
          </cell>
        </row>
        <row r="16914">
          <cell r="A16914">
            <v>100976</v>
          </cell>
          <cell r="H16914">
            <v>3445</v>
          </cell>
        </row>
        <row r="16915">
          <cell r="A16915">
            <v>102192</v>
          </cell>
          <cell r="H16915">
            <v>1560</v>
          </cell>
        </row>
        <row r="16916">
          <cell r="A16916">
            <v>190112</v>
          </cell>
          <cell r="H16916">
            <v>7200</v>
          </cell>
        </row>
        <row r="16917">
          <cell r="A16917">
            <v>190332</v>
          </cell>
          <cell r="H16917">
            <v>2520</v>
          </cell>
        </row>
        <row r="16918">
          <cell r="A16918">
            <v>190715</v>
          </cell>
          <cell r="H16918">
            <v>1497.6</v>
          </cell>
        </row>
        <row r="16919">
          <cell r="A16919">
            <v>191545</v>
          </cell>
          <cell r="H16919">
            <v>2400</v>
          </cell>
        </row>
        <row r="16920">
          <cell r="A16920">
            <v>191735</v>
          </cell>
          <cell r="H16920">
            <v>1805</v>
          </cell>
        </row>
        <row r="16921">
          <cell r="A16921">
            <v>191735</v>
          </cell>
          <cell r="H16921">
            <v>2375</v>
          </cell>
        </row>
        <row r="16922">
          <cell r="A16922">
            <v>191846</v>
          </cell>
          <cell r="H16922">
            <v>2088</v>
          </cell>
        </row>
        <row r="16923">
          <cell r="A16923">
            <v>192096</v>
          </cell>
          <cell r="H16923">
            <v>79.819999999999993</v>
          </cell>
        </row>
        <row r="16924">
          <cell r="A16924">
            <v>192096</v>
          </cell>
          <cell r="H16924">
            <v>359</v>
          </cell>
        </row>
        <row r="16925">
          <cell r="A16925">
            <v>192096</v>
          </cell>
          <cell r="H16925">
            <v>1800</v>
          </cell>
        </row>
        <row r="16926">
          <cell r="A16926">
            <v>192529</v>
          </cell>
          <cell r="H16926">
            <v>1980</v>
          </cell>
        </row>
        <row r="16927">
          <cell r="A16927">
            <v>192645</v>
          </cell>
          <cell r="H16927">
            <v>550</v>
          </cell>
        </row>
        <row r="16928">
          <cell r="A16928">
            <v>800280</v>
          </cell>
          <cell r="H16928">
            <v>148.58000000000001</v>
          </cell>
        </row>
        <row r="16929">
          <cell r="A16929">
            <v>800280</v>
          </cell>
          <cell r="H16929">
            <v>5989.44</v>
          </cell>
        </row>
        <row r="16930">
          <cell r="A16930">
            <v>101218</v>
          </cell>
          <cell r="H16930">
            <v>210</v>
          </cell>
        </row>
        <row r="16931">
          <cell r="A16931">
            <v>101226</v>
          </cell>
          <cell r="H16931">
            <v>3445</v>
          </cell>
        </row>
        <row r="16932">
          <cell r="A16932">
            <v>102140</v>
          </cell>
          <cell r="H16932">
            <v>5040</v>
          </cell>
        </row>
        <row r="16933">
          <cell r="A16933">
            <v>190258</v>
          </cell>
          <cell r="H16933">
            <v>168.3</v>
          </cell>
        </row>
        <row r="16934">
          <cell r="A16934">
            <v>190671</v>
          </cell>
          <cell r="H16934">
            <v>1310</v>
          </cell>
        </row>
        <row r="16935">
          <cell r="A16935">
            <v>190671</v>
          </cell>
          <cell r="H16935">
            <v>262</v>
          </cell>
        </row>
        <row r="16936">
          <cell r="A16936">
            <v>190671</v>
          </cell>
          <cell r="H16936">
            <v>196.5</v>
          </cell>
        </row>
        <row r="16937">
          <cell r="A16937">
            <v>190671</v>
          </cell>
          <cell r="H16937">
            <v>262</v>
          </cell>
        </row>
        <row r="16938">
          <cell r="A16938">
            <v>191766</v>
          </cell>
          <cell r="H16938">
            <v>2280</v>
          </cell>
        </row>
        <row r="16939">
          <cell r="A16939">
            <v>192670</v>
          </cell>
          <cell r="H16939">
            <v>100</v>
          </cell>
        </row>
        <row r="16940">
          <cell r="A16940">
            <v>201122</v>
          </cell>
          <cell r="H16940">
            <v>432</v>
          </cell>
        </row>
        <row r="16941">
          <cell r="A16941">
            <v>501079</v>
          </cell>
          <cell r="H16941">
            <v>399</v>
          </cell>
        </row>
        <row r="16942">
          <cell r="A16942">
            <v>502543</v>
          </cell>
          <cell r="H16942">
            <v>5040</v>
          </cell>
        </row>
        <row r="16943">
          <cell r="A16943">
            <v>502824</v>
          </cell>
          <cell r="H16943">
            <v>5835</v>
          </cell>
        </row>
        <row r="16944">
          <cell r="A16944">
            <v>900375</v>
          </cell>
          <cell r="H16944">
            <v>1680</v>
          </cell>
        </row>
        <row r="16945">
          <cell r="A16945">
            <v>900375</v>
          </cell>
          <cell r="H16945">
            <v>359</v>
          </cell>
        </row>
        <row r="16946">
          <cell r="A16946">
            <v>100111</v>
          </cell>
          <cell r="H16946">
            <v>1440</v>
          </cell>
        </row>
        <row r="16947">
          <cell r="A16947">
            <v>100402</v>
          </cell>
          <cell r="H16947">
            <v>4200</v>
          </cell>
        </row>
        <row r="16948">
          <cell r="A16948">
            <v>100717</v>
          </cell>
          <cell r="H16948">
            <v>4200</v>
          </cell>
        </row>
        <row r="16949">
          <cell r="A16949">
            <v>100935</v>
          </cell>
          <cell r="H16949">
            <v>4702.5</v>
          </cell>
        </row>
        <row r="16950">
          <cell r="A16950">
            <v>190258</v>
          </cell>
          <cell r="H16950">
            <v>1035</v>
          </cell>
        </row>
        <row r="16951">
          <cell r="A16951">
            <v>191215</v>
          </cell>
          <cell r="H16951">
            <v>4702.5</v>
          </cell>
        </row>
        <row r="16952">
          <cell r="A16952">
            <v>191684</v>
          </cell>
          <cell r="H16952">
            <v>1500</v>
          </cell>
        </row>
        <row r="16953">
          <cell r="A16953">
            <v>191718</v>
          </cell>
          <cell r="H16953">
            <v>13464</v>
          </cell>
        </row>
        <row r="16954">
          <cell r="A16954">
            <v>191776</v>
          </cell>
          <cell r="H16954">
            <v>1567.5</v>
          </cell>
        </row>
        <row r="16955">
          <cell r="A16955">
            <v>191813</v>
          </cell>
          <cell r="H16955">
            <v>2160</v>
          </cell>
        </row>
        <row r="16956">
          <cell r="A16956">
            <v>191833</v>
          </cell>
          <cell r="H16956">
            <v>1134</v>
          </cell>
        </row>
        <row r="16957">
          <cell r="A16957">
            <v>191833</v>
          </cell>
          <cell r="H16957">
            <v>15624</v>
          </cell>
        </row>
        <row r="16958">
          <cell r="A16958">
            <v>191906</v>
          </cell>
          <cell r="H16958">
            <v>6000</v>
          </cell>
        </row>
        <row r="16959">
          <cell r="A16959">
            <v>192003</v>
          </cell>
          <cell r="H16959">
            <v>1204</v>
          </cell>
        </row>
        <row r="16960">
          <cell r="A16960">
            <v>192120</v>
          </cell>
          <cell r="H16960">
            <v>18384</v>
          </cell>
        </row>
        <row r="16961">
          <cell r="A16961">
            <v>192372</v>
          </cell>
          <cell r="H16961">
            <v>150</v>
          </cell>
        </row>
        <row r="16962">
          <cell r="A16962">
            <v>192372</v>
          </cell>
          <cell r="H16962">
            <v>100</v>
          </cell>
        </row>
        <row r="16963">
          <cell r="A16963">
            <v>500736</v>
          </cell>
          <cell r="H16963">
            <v>6851.04</v>
          </cell>
        </row>
        <row r="16964">
          <cell r="A16964">
            <v>502849</v>
          </cell>
          <cell r="H16964">
            <v>4560</v>
          </cell>
        </row>
        <row r="16965">
          <cell r="A16965">
            <v>502849</v>
          </cell>
          <cell r="H16965">
            <v>145</v>
          </cell>
        </row>
        <row r="16966">
          <cell r="A16966">
            <v>502943</v>
          </cell>
          <cell r="H16966">
            <v>2730</v>
          </cell>
        </row>
        <row r="16967">
          <cell r="A16967">
            <v>502943</v>
          </cell>
          <cell r="H16967">
            <v>252</v>
          </cell>
        </row>
        <row r="16968">
          <cell r="A16968">
            <v>100129</v>
          </cell>
          <cell r="H16968">
            <v>8352</v>
          </cell>
        </row>
        <row r="16969">
          <cell r="A16969">
            <v>100129</v>
          </cell>
          <cell r="H16969">
            <v>2784</v>
          </cell>
        </row>
        <row r="16970">
          <cell r="A16970">
            <v>100129</v>
          </cell>
          <cell r="H16970">
            <v>6960</v>
          </cell>
        </row>
        <row r="16971">
          <cell r="A16971">
            <v>100631</v>
          </cell>
          <cell r="H16971">
            <v>30000</v>
          </cell>
        </row>
        <row r="16972">
          <cell r="A16972">
            <v>100657</v>
          </cell>
          <cell r="H16972">
            <v>432</v>
          </cell>
        </row>
        <row r="16973">
          <cell r="A16973">
            <v>102010</v>
          </cell>
          <cell r="H16973">
            <v>3840</v>
          </cell>
        </row>
        <row r="16974">
          <cell r="A16974">
            <v>191231</v>
          </cell>
          <cell r="H16974">
            <v>380</v>
          </cell>
        </row>
        <row r="16975">
          <cell r="A16975">
            <v>191231</v>
          </cell>
          <cell r="H16975">
            <v>500</v>
          </cell>
        </row>
        <row r="16976">
          <cell r="A16976">
            <v>191231</v>
          </cell>
          <cell r="H16976">
            <v>1560</v>
          </cell>
        </row>
        <row r="16977">
          <cell r="A16977">
            <v>191681</v>
          </cell>
          <cell r="H16977">
            <v>6361.68</v>
          </cell>
        </row>
        <row r="16978">
          <cell r="A16978">
            <v>192012</v>
          </cell>
          <cell r="H16978">
            <v>156</v>
          </cell>
        </row>
        <row r="16979">
          <cell r="A16979">
            <v>192209</v>
          </cell>
          <cell r="H16979">
            <v>6720</v>
          </cell>
        </row>
        <row r="16980">
          <cell r="A16980">
            <v>192209</v>
          </cell>
          <cell r="H16980">
            <v>6480</v>
          </cell>
        </row>
        <row r="16981">
          <cell r="A16981">
            <v>192209</v>
          </cell>
          <cell r="H16981">
            <v>181.47</v>
          </cell>
        </row>
        <row r="16982">
          <cell r="A16982">
            <v>192233</v>
          </cell>
          <cell r="H16982">
            <v>270</v>
          </cell>
        </row>
        <row r="16983">
          <cell r="A16983">
            <v>192233</v>
          </cell>
          <cell r="H16983">
            <v>390</v>
          </cell>
        </row>
        <row r="16984">
          <cell r="A16984">
            <v>192233</v>
          </cell>
          <cell r="H16984">
            <v>273</v>
          </cell>
        </row>
        <row r="16985">
          <cell r="A16985">
            <v>192233</v>
          </cell>
          <cell r="H16985">
            <v>1050</v>
          </cell>
        </row>
        <row r="16986">
          <cell r="A16986">
            <v>192303</v>
          </cell>
          <cell r="H16986">
            <v>1092</v>
          </cell>
        </row>
        <row r="16987">
          <cell r="A16987">
            <v>192313</v>
          </cell>
          <cell r="H16987">
            <v>2460</v>
          </cell>
        </row>
        <row r="16988">
          <cell r="A16988">
            <v>192372</v>
          </cell>
          <cell r="H16988">
            <v>78</v>
          </cell>
        </row>
        <row r="16989">
          <cell r="A16989">
            <v>192603</v>
          </cell>
          <cell r="H16989">
            <v>480</v>
          </cell>
        </row>
        <row r="16990">
          <cell r="A16990">
            <v>192603</v>
          </cell>
          <cell r="H16990">
            <v>68.5</v>
          </cell>
        </row>
        <row r="16991">
          <cell r="A16991">
            <v>192646</v>
          </cell>
          <cell r="H16991">
            <v>389</v>
          </cell>
        </row>
        <row r="16992">
          <cell r="A16992">
            <v>192673</v>
          </cell>
          <cell r="H16992">
            <v>140</v>
          </cell>
        </row>
        <row r="16993">
          <cell r="A16993">
            <v>500014</v>
          </cell>
          <cell r="H16993">
            <v>29700</v>
          </cell>
        </row>
        <row r="16994">
          <cell r="A16994">
            <v>500848</v>
          </cell>
          <cell r="H16994">
            <v>37800</v>
          </cell>
        </row>
        <row r="16995">
          <cell r="A16995">
            <v>502291</v>
          </cell>
          <cell r="H16995">
            <v>34800</v>
          </cell>
        </row>
        <row r="16996">
          <cell r="A16996">
            <v>502291</v>
          </cell>
          <cell r="H16996">
            <v>20880</v>
          </cell>
        </row>
        <row r="16997">
          <cell r="A16997">
            <v>502824</v>
          </cell>
          <cell r="H16997">
            <v>74663.16</v>
          </cell>
        </row>
        <row r="16998">
          <cell r="A16998">
            <v>750007</v>
          </cell>
          <cell r="H16998">
            <v>1945</v>
          </cell>
        </row>
        <row r="16999">
          <cell r="A16999">
            <v>800069</v>
          </cell>
          <cell r="H16999">
            <v>1800</v>
          </cell>
        </row>
        <row r="17000">
          <cell r="A17000">
            <v>102427</v>
          </cell>
          <cell r="H17000">
            <v>36106.370000000003</v>
          </cell>
        </row>
        <row r="17001">
          <cell r="A17001">
            <v>102427</v>
          </cell>
          <cell r="H17001">
            <v>5101.83</v>
          </cell>
        </row>
        <row r="17002">
          <cell r="A17002">
            <v>190029</v>
          </cell>
          <cell r="H17002">
            <v>2006.4</v>
          </cell>
        </row>
        <row r="17003">
          <cell r="A17003">
            <v>191766</v>
          </cell>
          <cell r="H17003">
            <v>359</v>
          </cell>
        </row>
        <row r="17004">
          <cell r="A17004">
            <v>192555</v>
          </cell>
          <cell r="H17004">
            <v>2700</v>
          </cell>
        </row>
        <row r="17005">
          <cell r="A17005">
            <v>192569</v>
          </cell>
          <cell r="H17005">
            <v>810</v>
          </cell>
        </row>
        <row r="17006">
          <cell r="A17006">
            <v>192668</v>
          </cell>
          <cell r="H17006">
            <v>630</v>
          </cell>
        </row>
        <row r="17007">
          <cell r="A17007">
            <v>192674</v>
          </cell>
          <cell r="H17007">
            <v>15120</v>
          </cell>
        </row>
        <row r="17008">
          <cell r="A17008">
            <v>501698</v>
          </cell>
          <cell r="H17008">
            <v>5325.12</v>
          </cell>
        </row>
        <row r="17009">
          <cell r="A17009">
            <v>800195</v>
          </cell>
          <cell r="H17009">
            <v>1572</v>
          </cell>
        </row>
        <row r="17010">
          <cell r="A17010">
            <v>800195</v>
          </cell>
          <cell r="H17010">
            <v>64.87</v>
          </cell>
        </row>
        <row r="17011">
          <cell r="A17011">
            <v>101031</v>
          </cell>
          <cell r="H17011">
            <v>1082.4000000000001</v>
          </cell>
        </row>
        <row r="17012">
          <cell r="A17012">
            <v>192095</v>
          </cell>
          <cell r="H17012">
            <v>4010.4</v>
          </cell>
        </row>
        <row r="17013">
          <cell r="A17013">
            <v>192676</v>
          </cell>
          <cell r="H17013">
            <v>108</v>
          </cell>
        </row>
        <row r="17014">
          <cell r="A17014">
            <v>192676</v>
          </cell>
          <cell r="H17014">
            <v>100.3</v>
          </cell>
        </row>
        <row r="17015">
          <cell r="A17015">
            <v>500379</v>
          </cell>
          <cell r="H17015">
            <v>104.5</v>
          </cell>
        </row>
        <row r="17016">
          <cell r="A17016">
            <v>100296</v>
          </cell>
          <cell r="H17016">
            <v>2100</v>
          </cell>
        </row>
        <row r="17017">
          <cell r="A17017">
            <v>100296</v>
          </cell>
          <cell r="H17017">
            <v>124.6</v>
          </cell>
        </row>
        <row r="17018">
          <cell r="A17018">
            <v>100708</v>
          </cell>
          <cell r="H17018">
            <v>8208</v>
          </cell>
        </row>
        <row r="17019">
          <cell r="A17019">
            <v>100719</v>
          </cell>
          <cell r="H17019">
            <v>3650</v>
          </cell>
        </row>
        <row r="17020">
          <cell r="A17020">
            <v>102134</v>
          </cell>
          <cell r="H17020">
            <v>500</v>
          </cell>
        </row>
        <row r="17021">
          <cell r="A17021">
            <v>102362</v>
          </cell>
          <cell r="H17021">
            <v>560</v>
          </cell>
        </row>
        <row r="17022">
          <cell r="A17022">
            <v>190046</v>
          </cell>
          <cell r="H17022">
            <v>3511.2</v>
          </cell>
        </row>
        <row r="17023">
          <cell r="A17023">
            <v>191745</v>
          </cell>
          <cell r="H17023">
            <v>14839.84</v>
          </cell>
        </row>
        <row r="17024">
          <cell r="A17024">
            <v>191745</v>
          </cell>
          <cell r="H17024">
            <v>7419.92</v>
          </cell>
        </row>
        <row r="17025">
          <cell r="A17025">
            <v>191769</v>
          </cell>
          <cell r="H17025">
            <v>1360</v>
          </cell>
        </row>
        <row r="17026">
          <cell r="A17026">
            <v>191799</v>
          </cell>
          <cell r="H17026">
            <v>1003.2</v>
          </cell>
        </row>
        <row r="17027">
          <cell r="A17027">
            <v>192135</v>
          </cell>
          <cell r="H17027">
            <v>13110</v>
          </cell>
        </row>
        <row r="17028">
          <cell r="A17028">
            <v>192144</v>
          </cell>
          <cell r="H17028">
            <v>900</v>
          </cell>
        </row>
        <row r="17029">
          <cell r="A17029">
            <v>192434</v>
          </cell>
          <cell r="H17029">
            <v>4104</v>
          </cell>
        </row>
        <row r="17030">
          <cell r="A17030">
            <v>192593</v>
          </cell>
          <cell r="H17030">
            <v>26570.880000000001</v>
          </cell>
        </row>
        <row r="17031">
          <cell r="A17031">
            <v>201231</v>
          </cell>
          <cell r="H17031">
            <v>1550</v>
          </cell>
        </row>
        <row r="17032">
          <cell r="A17032">
            <v>501054</v>
          </cell>
          <cell r="H17032">
            <v>6300</v>
          </cell>
        </row>
        <row r="17033">
          <cell r="A17033">
            <v>501279</v>
          </cell>
          <cell r="H17033">
            <v>3000</v>
          </cell>
        </row>
        <row r="17034">
          <cell r="A17034">
            <v>502454</v>
          </cell>
          <cell r="H17034">
            <v>12540</v>
          </cell>
        </row>
        <row r="17035">
          <cell r="A17035">
            <v>900067</v>
          </cell>
          <cell r="H17035">
            <v>65</v>
          </cell>
        </row>
        <row r="17036">
          <cell r="A17036">
            <v>900067</v>
          </cell>
          <cell r="H17036">
            <v>15037.33</v>
          </cell>
        </row>
        <row r="17037">
          <cell r="A17037">
            <v>900067</v>
          </cell>
          <cell r="H17037">
            <v>2046</v>
          </cell>
        </row>
        <row r="17038">
          <cell r="A17038">
            <v>900067</v>
          </cell>
          <cell r="H17038">
            <v>29856</v>
          </cell>
        </row>
        <row r="17039">
          <cell r="A17039">
            <v>900067</v>
          </cell>
          <cell r="H17039">
            <v>262.69</v>
          </cell>
        </row>
        <row r="17040">
          <cell r="A17040">
            <v>100036</v>
          </cell>
          <cell r="H17040">
            <v>58</v>
          </cell>
        </row>
        <row r="17041">
          <cell r="A17041">
            <v>100036</v>
          </cell>
          <cell r="H17041">
            <v>3683</v>
          </cell>
        </row>
        <row r="17042">
          <cell r="A17042">
            <v>100129</v>
          </cell>
          <cell r="H17042">
            <v>8640</v>
          </cell>
        </row>
        <row r="17043">
          <cell r="A17043">
            <v>100129</v>
          </cell>
          <cell r="H17043">
            <v>3480</v>
          </cell>
        </row>
        <row r="17044">
          <cell r="A17044">
            <v>100510</v>
          </cell>
          <cell r="H17044">
            <v>6000</v>
          </cell>
        </row>
        <row r="17045">
          <cell r="A17045">
            <v>101370</v>
          </cell>
          <cell r="H17045">
            <v>189</v>
          </cell>
        </row>
        <row r="17046">
          <cell r="A17046">
            <v>101370</v>
          </cell>
          <cell r="H17046">
            <v>22272</v>
          </cell>
        </row>
        <row r="17047">
          <cell r="A17047">
            <v>102174</v>
          </cell>
          <cell r="H17047">
            <v>4320</v>
          </cell>
        </row>
        <row r="17048">
          <cell r="A17048">
            <v>102418</v>
          </cell>
          <cell r="H17048">
            <v>780</v>
          </cell>
        </row>
        <row r="17049">
          <cell r="A17049">
            <v>102418</v>
          </cell>
          <cell r="H17049">
            <v>72</v>
          </cell>
        </row>
        <row r="17050">
          <cell r="A17050">
            <v>190181</v>
          </cell>
          <cell r="H17050">
            <v>1690</v>
          </cell>
        </row>
        <row r="17051">
          <cell r="A17051">
            <v>190230</v>
          </cell>
          <cell r="H17051">
            <v>1702.4</v>
          </cell>
        </row>
        <row r="17052">
          <cell r="A17052">
            <v>190230</v>
          </cell>
          <cell r="H17052">
            <v>735.8</v>
          </cell>
        </row>
        <row r="17053">
          <cell r="A17053">
            <v>190576</v>
          </cell>
          <cell r="H17053">
            <v>140</v>
          </cell>
        </row>
        <row r="17054">
          <cell r="A17054">
            <v>190576</v>
          </cell>
          <cell r="H17054">
            <v>200</v>
          </cell>
        </row>
        <row r="17055">
          <cell r="A17055">
            <v>191718</v>
          </cell>
          <cell r="H17055">
            <v>525</v>
          </cell>
        </row>
        <row r="17056">
          <cell r="A17056">
            <v>191796</v>
          </cell>
          <cell r="H17056">
            <v>2540</v>
          </cell>
        </row>
        <row r="17057">
          <cell r="A17057">
            <v>191872</v>
          </cell>
          <cell r="H17057">
            <v>5916</v>
          </cell>
        </row>
        <row r="17058">
          <cell r="A17058">
            <v>191872</v>
          </cell>
          <cell r="H17058">
            <v>2784</v>
          </cell>
        </row>
        <row r="17059">
          <cell r="A17059">
            <v>192095</v>
          </cell>
          <cell r="H17059">
            <v>12833.28</v>
          </cell>
        </row>
        <row r="17060">
          <cell r="A17060">
            <v>192678</v>
          </cell>
          <cell r="H17060">
            <v>786</v>
          </cell>
        </row>
        <row r="17061">
          <cell r="A17061">
            <v>192678</v>
          </cell>
          <cell r="H17061">
            <v>54.72</v>
          </cell>
        </row>
        <row r="17062">
          <cell r="A17062">
            <v>502065</v>
          </cell>
          <cell r="H17062">
            <v>18702</v>
          </cell>
        </row>
        <row r="17063">
          <cell r="A17063">
            <v>502065</v>
          </cell>
          <cell r="H17063">
            <v>18702</v>
          </cell>
        </row>
        <row r="17064">
          <cell r="A17064">
            <v>502947</v>
          </cell>
          <cell r="H17064">
            <v>7140</v>
          </cell>
        </row>
        <row r="17065">
          <cell r="A17065">
            <v>900039</v>
          </cell>
          <cell r="H17065">
            <v>616.77</v>
          </cell>
        </row>
        <row r="17066">
          <cell r="A17066">
            <v>900179</v>
          </cell>
          <cell r="H17066">
            <v>1140</v>
          </cell>
        </row>
        <row r="17067">
          <cell r="A17067">
            <v>900179</v>
          </cell>
          <cell r="H17067">
            <v>359</v>
          </cell>
        </row>
        <row r="17068">
          <cell r="A17068">
            <v>900233</v>
          </cell>
          <cell r="H17068">
            <v>4320</v>
          </cell>
        </row>
        <row r="17069">
          <cell r="A17069">
            <v>900333</v>
          </cell>
          <cell r="H17069">
            <v>3025.11</v>
          </cell>
        </row>
        <row r="17070">
          <cell r="A17070">
            <v>100129</v>
          </cell>
          <cell r="H17070">
            <v>696</v>
          </cell>
        </row>
        <row r="17071">
          <cell r="A17071">
            <v>100175</v>
          </cell>
          <cell r="H17071">
            <v>2952.6</v>
          </cell>
        </row>
        <row r="17072">
          <cell r="A17072">
            <v>100224</v>
          </cell>
          <cell r="H17072">
            <v>9405</v>
          </cell>
        </row>
        <row r="17073">
          <cell r="A17073">
            <v>101529</v>
          </cell>
          <cell r="H17073">
            <v>1272</v>
          </cell>
        </row>
        <row r="17074">
          <cell r="A17074">
            <v>101529</v>
          </cell>
          <cell r="H17074">
            <v>126.12</v>
          </cell>
        </row>
        <row r="17075">
          <cell r="A17075">
            <v>102297</v>
          </cell>
          <cell r="H17075">
            <v>3144</v>
          </cell>
        </row>
        <row r="17076">
          <cell r="A17076">
            <v>102553</v>
          </cell>
          <cell r="H17076">
            <v>480</v>
          </cell>
        </row>
        <row r="17077">
          <cell r="A17077">
            <v>191007</v>
          </cell>
          <cell r="H17077">
            <v>20605.3</v>
          </cell>
        </row>
        <row r="17078">
          <cell r="A17078">
            <v>191017</v>
          </cell>
          <cell r="H17078">
            <v>260</v>
          </cell>
        </row>
        <row r="17079">
          <cell r="A17079">
            <v>191017</v>
          </cell>
          <cell r="H17079">
            <v>1620</v>
          </cell>
        </row>
        <row r="17080">
          <cell r="A17080">
            <v>191017</v>
          </cell>
          <cell r="H17080">
            <v>855</v>
          </cell>
        </row>
        <row r="17081">
          <cell r="A17081">
            <v>191017</v>
          </cell>
          <cell r="H17081">
            <v>1125</v>
          </cell>
        </row>
        <row r="17082">
          <cell r="A17082">
            <v>191119</v>
          </cell>
          <cell r="H17082">
            <v>4012.8</v>
          </cell>
        </row>
        <row r="17083">
          <cell r="A17083">
            <v>191553</v>
          </cell>
          <cell r="H17083">
            <v>1776</v>
          </cell>
        </row>
        <row r="17084">
          <cell r="A17084">
            <v>192212</v>
          </cell>
          <cell r="H17084">
            <v>4779.84</v>
          </cell>
        </row>
        <row r="17085">
          <cell r="A17085">
            <v>192229</v>
          </cell>
          <cell r="H17085">
            <v>7752</v>
          </cell>
        </row>
        <row r="17086">
          <cell r="A17086">
            <v>192302</v>
          </cell>
          <cell r="H17086">
            <v>540</v>
          </cell>
        </row>
        <row r="17087">
          <cell r="A17087">
            <v>192334</v>
          </cell>
          <cell r="H17087">
            <v>960</v>
          </cell>
        </row>
        <row r="17088">
          <cell r="A17088">
            <v>192655</v>
          </cell>
          <cell r="H17088">
            <v>100</v>
          </cell>
        </row>
        <row r="17089">
          <cell r="A17089">
            <v>192655</v>
          </cell>
          <cell r="H17089">
            <v>240</v>
          </cell>
        </row>
        <row r="17090">
          <cell r="A17090">
            <v>500572</v>
          </cell>
          <cell r="H17090">
            <v>2114.64</v>
          </cell>
        </row>
        <row r="17091">
          <cell r="A17091">
            <v>100493</v>
          </cell>
          <cell r="H17091">
            <v>4800</v>
          </cell>
        </row>
        <row r="17092">
          <cell r="A17092">
            <v>100972</v>
          </cell>
          <cell r="H17092">
            <v>150</v>
          </cell>
        </row>
        <row r="17093">
          <cell r="A17093">
            <v>101221</v>
          </cell>
          <cell r="H17093">
            <v>60</v>
          </cell>
        </row>
        <row r="17094">
          <cell r="A17094">
            <v>102137</v>
          </cell>
          <cell r="H17094">
            <v>840</v>
          </cell>
        </row>
        <row r="17095">
          <cell r="A17095">
            <v>190157</v>
          </cell>
          <cell r="H17095">
            <v>1017.12</v>
          </cell>
        </row>
        <row r="17096">
          <cell r="A17096">
            <v>190204</v>
          </cell>
          <cell r="H17096">
            <v>380</v>
          </cell>
        </row>
        <row r="17097">
          <cell r="A17097">
            <v>190204</v>
          </cell>
          <cell r="H17097">
            <v>1480</v>
          </cell>
        </row>
        <row r="17098">
          <cell r="A17098">
            <v>190204</v>
          </cell>
          <cell r="H17098">
            <v>500</v>
          </cell>
        </row>
        <row r="17099">
          <cell r="A17099">
            <v>190264</v>
          </cell>
          <cell r="H17099">
            <v>14910</v>
          </cell>
        </row>
        <row r="17100">
          <cell r="A17100">
            <v>191553</v>
          </cell>
          <cell r="H17100">
            <v>3552</v>
          </cell>
        </row>
        <row r="17101">
          <cell r="A17101">
            <v>191993</v>
          </cell>
          <cell r="H17101">
            <v>9000</v>
          </cell>
        </row>
        <row r="17102">
          <cell r="A17102">
            <v>192682</v>
          </cell>
          <cell r="H17102">
            <v>540</v>
          </cell>
        </row>
        <row r="17103">
          <cell r="A17103">
            <v>192682</v>
          </cell>
          <cell r="H17103">
            <v>360</v>
          </cell>
        </row>
        <row r="17104">
          <cell r="A17104">
            <v>192686</v>
          </cell>
          <cell r="H17104">
            <v>6960</v>
          </cell>
        </row>
        <row r="17105">
          <cell r="A17105">
            <v>500737</v>
          </cell>
          <cell r="H17105">
            <v>9297.84</v>
          </cell>
        </row>
        <row r="17106">
          <cell r="A17106">
            <v>501732</v>
          </cell>
          <cell r="H17106">
            <v>2340</v>
          </cell>
        </row>
        <row r="17107">
          <cell r="A17107">
            <v>750007</v>
          </cell>
          <cell r="H17107">
            <v>1760</v>
          </cell>
        </row>
        <row r="17108">
          <cell r="A17108">
            <v>750007</v>
          </cell>
          <cell r="H17108">
            <v>1600</v>
          </cell>
        </row>
        <row r="17109">
          <cell r="A17109">
            <v>101370</v>
          </cell>
          <cell r="H17109">
            <v>13920</v>
          </cell>
        </row>
        <row r="17110">
          <cell r="A17110">
            <v>101555</v>
          </cell>
          <cell r="H17110">
            <v>720</v>
          </cell>
        </row>
        <row r="17111">
          <cell r="A17111">
            <v>101849</v>
          </cell>
          <cell r="H17111">
            <v>3060</v>
          </cell>
        </row>
        <row r="17112">
          <cell r="A17112">
            <v>191591</v>
          </cell>
          <cell r="H17112">
            <v>7200</v>
          </cell>
        </row>
        <row r="17113">
          <cell r="A17113">
            <v>192578</v>
          </cell>
          <cell r="H17113">
            <v>100</v>
          </cell>
        </row>
        <row r="17114">
          <cell r="A17114">
            <v>201274</v>
          </cell>
          <cell r="H17114">
            <v>458.5</v>
          </cell>
        </row>
        <row r="17115">
          <cell r="A17115">
            <v>201274</v>
          </cell>
          <cell r="H17115">
            <v>2947.5</v>
          </cell>
        </row>
        <row r="17116">
          <cell r="A17116">
            <v>201274</v>
          </cell>
          <cell r="H17116">
            <v>87</v>
          </cell>
        </row>
        <row r="17117">
          <cell r="A17117">
            <v>201274</v>
          </cell>
          <cell r="H17117">
            <v>458.5</v>
          </cell>
        </row>
        <row r="17118">
          <cell r="A17118">
            <v>201274</v>
          </cell>
          <cell r="H17118">
            <v>94.4</v>
          </cell>
        </row>
        <row r="17119">
          <cell r="A17119">
            <v>201274</v>
          </cell>
          <cell r="H17119">
            <v>589.5</v>
          </cell>
        </row>
        <row r="17120">
          <cell r="A17120">
            <v>500379</v>
          </cell>
          <cell r="H17120">
            <v>2025</v>
          </cell>
        </row>
        <row r="17121">
          <cell r="A17121">
            <v>500379</v>
          </cell>
          <cell r="H17121">
            <v>650</v>
          </cell>
        </row>
        <row r="17122">
          <cell r="A17122">
            <v>100089</v>
          </cell>
          <cell r="H17122">
            <v>2496</v>
          </cell>
        </row>
        <row r="17123">
          <cell r="A17123">
            <v>100143</v>
          </cell>
          <cell r="H17123">
            <v>630</v>
          </cell>
        </row>
        <row r="17124">
          <cell r="A17124">
            <v>100166</v>
          </cell>
          <cell r="H17124">
            <v>5640</v>
          </cell>
        </row>
        <row r="17125">
          <cell r="A17125">
            <v>100171</v>
          </cell>
          <cell r="H17125">
            <v>5304</v>
          </cell>
        </row>
        <row r="17126">
          <cell r="A17126">
            <v>100201</v>
          </cell>
          <cell r="H17126">
            <v>6528</v>
          </cell>
        </row>
        <row r="17127">
          <cell r="A17127">
            <v>100900</v>
          </cell>
          <cell r="H17127">
            <v>690</v>
          </cell>
        </row>
        <row r="17128">
          <cell r="A17128">
            <v>100949</v>
          </cell>
          <cell r="H17128">
            <v>8319.1200000000008</v>
          </cell>
        </row>
        <row r="17129">
          <cell r="A17129">
            <v>101421</v>
          </cell>
          <cell r="H17129">
            <v>136</v>
          </cell>
        </row>
        <row r="17130">
          <cell r="A17130">
            <v>101720</v>
          </cell>
          <cell r="H17130">
            <v>262</v>
          </cell>
        </row>
        <row r="17131">
          <cell r="A17131">
            <v>101781</v>
          </cell>
          <cell r="H17131">
            <v>4104</v>
          </cell>
        </row>
        <row r="17132">
          <cell r="A17132">
            <v>101801</v>
          </cell>
          <cell r="H17132">
            <v>69600</v>
          </cell>
        </row>
        <row r="17133">
          <cell r="A17133">
            <v>101849</v>
          </cell>
          <cell r="H17133">
            <v>170</v>
          </cell>
        </row>
        <row r="17134">
          <cell r="A17134">
            <v>102463</v>
          </cell>
          <cell r="H17134">
            <v>2590</v>
          </cell>
        </row>
        <row r="17135">
          <cell r="A17135">
            <v>102539</v>
          </cell>
          <cell r="H17135">
            <v>413.94</v>
          </cell>
        </row>
        <row r="17136">
          <cell r="A17136">
            <v>190204</v>
          </cell>
          <cell r="H17136">
            <v>500</v>
          </cell>
        </row>
        <row r="17137">
          <cell r="A17137">
            <v>190204</v>
          </cell>
          <cell r="H17137">
            <v>380</v>
          </cell>
        </row>
        <row r="17138">
          <cell r="A17138">
            <v>190204</v>
          </cell>
          <cell r="H17138">
            <v>1400</v>
          </cell>
        </row>
        <row r="17139">
          <cell r="A17139">
            <v>190204</v>
          </cell>
          <cell r="H17139">
            <v>425</v>
          </cell>
        </row>
        <row r="17140">
          <cell r="A17140">
            <v>191093</v>
          </cell>
          <cell r="H17140">
            <v>3930</v>
          </cell>
        </row>
        <row r="17141">
          <cell r="A17141">
            <v>191094</v>
          </cell>
          <cell r="H17141">
            <v>3864.5</v>
          </cell>
        </row>
        <row r="17142">
          <cell r="A17142">
            <v>191097</v>
          </cell>
          <cell r="H17142">
            <v>1506.5</v>
          </cell>
        </row>
        <row r="17143">
          <cell r="A17143">
            <v>191100</v>
          </cell>
          <cell r="H17143">
            <v>131</v>
          </cell>
        </row>
        <row r="17144">
          <cell r="A17144">
            <v>191111</v>
          </cell>
          <cell r="H17144">
            <v>1866.6</v>
          </cell>
        </row>
        <row r="17145">
          <cell r="A17145">
            <v>191111</v>
          </cell>
          <cell r="H17145">
            <v>66.349999999999994</v>
          </cell>
        </row>
        <row r="17146">
          <cell r="A17146">
            <v>191111</v>
          </cell>
          <cell r="H17146">
            <v>180</v>
          </cell>
        </row>
        <row r="17147">
          <cell r="A17147">
            <v>191111</v>
          </cell>
          <cell r="H17147">
            <v>3531.6</v>
          </cell>
        </row>
        <row r="17148">
          <cell r="A17148">
            <v>191111</v>
          </cell>
          <cell r="H17148">
            <v>1698.6</v>
          </cell>
        </row>
        <row r="17149">
          <cell r="A17149">
            <v>191215</v>
          </cell>
          <cell r="H17149">
            <v>6270</v>
          </cell>
        </row>
        <row r="17150">
          <cell r="A17150">
            <v>191352</v>
          </cell>
          <cell r="H17150">
            <v>90.48</v>
          </cell>
        </row>
        <row r="17151">
          <cell r="A17151">
            <v>191352</v>
          </cell>
          <cell r="H17151">
            <v>2358</v>
          </cell>
        </row>
        <row r="17152">
          <cell r="A17152">
            <v>191432</v>
          </cell>
          <cell r="H17152">
            <v>1110</v>
          </cell>
        </row>
        <row r="17153">
          <cell r="A17153">
            <v>191510</v>
          </cell>
          <cell r="H17153">
            <v>982.5</v>
          </cell>
        </row>
        <row r="17154">
          <cell r="A17154">
            <v>191583</v>
          </cell>
          <cell r="H17154">
            <v>15096</v>
          </cell>
        </row>
        <row r="17155">
          <cell r="A17155">
            <v>191688</v>
          </cell>
          <cell r="H17155">
            <v>4702.5</v>
          </cell>
        </row>
        <row r="17156">
          <cell r="A17156">
            <v>191776</v>
          </cell>
          <cell r="H17156">
            <v>3135</v>
          </cell>
        </row>
        <row r="17157">
          <cell r="A17157">
            <v>192144</v>
          </cell>
          <cell r="H17157">
            <v>5220</v>
          </cell>
        </row>
        <row r="17158">
          <cell r="A17158">
            <v>192677</v>
          </cell>
          <cell r="H17158">
            <v>1899.5</v>
          </cell>
        </row>
        <row r="17159">
          <cell r="A17159">
            <v>192687</v>
          </cell>
          <cell r="H17159">
            <v>560</v>
          </cell>
        </row>
        <row r="17160">
          <cell r="A17160">
            <v>100145</v>
          </cell>
          <cell r="H17160">
            <v>8910</v>
          </cell>
        </row>
        <row r="17161">
          <cell r="A17161">
            <v>100998</v>
          </cell>
          <cell r="H17161">
            <v>7340.4</v>
          </cell>
        </row>
        <row r="17162">
          <cell r="A17162">
            <v>191098</v>
          </cell>
          <cell r="H17162">
            <v>400</v>
          </cell>
        </row>
        <row r="17163">
          <cell r="A17163">
            <v>191432</v>
          </cell>
          <cell r="H17163">
            <v>288</v>
          </cell>
        </row>
        <row r="17164">
          <cell r="A17164">
            <v>192150</v>
          </cell>
          <cell r="H17164">
            <v>6200</v>
          </cell>
        </row>
        <row r="17165">
          <cell r="A17165">
            <v>192241</v>
          </cell>
          <cell r="H17165">
            <v>2520</v>
          </cell>
        </row>
        <row r="17166">
          <cell r="A17166">
            <v>501758</v>
          </cell>
          <cell r="H17166">
            <v>10500</v>
          </cell>
        </row>
        <row r="17167">
          <cell r="A17167">
            <v>800069</v>
          </cell>
          <cell r="H17167">
            <v>323.07</v>
          </cell>
        </row>
        <row r="17168">
          <cell r="A17168">
            <v>800069</v>
          </cell>
          <cell r="H17168">
            <v>323.07</v>
          </cell>
        </row>
        <row r="17169">
          <cell r="A17169">
            <v>800069</v>
          </cell>
          <cell r="H17169">
            <v>323.07</v>
          </cell>
        </row>
        <row r="17170">
          <cell r="A17170">
            <v>800069</v>
          </cell>
          <cell r="H17170">
            <v>323.07</v>
          </cell>
        </row>
        <row r="17171">
          <cell r="A17171">
            <v>800069</v>
          </cell>
          <cell r="H17171">
            <v>323.07</v>
          </cell>
        </row>
        <row r="17172">
          <cell r="A17172">
            <v>900271</v>
          </cell>
          <cell r="H17172">
            <v>990</v>
          </cell>
        </row>
        <row r="17173">
          <cell r="A17173">
            <v>900271</v>
          </cell>
          <cell r="H17173">
            <v>2178</v>
          </cell>
        </row>
        <row r="17174">
          <cell r="A17174">
            <v>100078</v>
          </cell>
          <cell r="H17174">
            <v>3993.84</v>
          </cell>
        </row>
        <row r="17175">
          <cell r="A17175">
            <v>100129</v>
          </cell>
          <cell r="H17175">
            <v>696</v>
          </cell>
        </row>
        <row r="17176">
          <cell r="A17176">
            <v>100129</v>
          </cell>
          <cell r="H17176">
            <v>696</v>
          </cell>
        </row>
        <row r="17177">
          <cell r="A17177">
            <v>100129</v>
          </cell>
          <cell r="H17177">
            <v>4176</v>
          </cell>
        </row>
        <row r="17178">
          <cell r="A17178">
            <v>100129</v>
          </cell>
          <cell r="H17178">
            <v>696</v>
          </cell>
        </row>
        <row r="17179">
          <cell r="A17179">
            <v>100129</v>
          </cell>
          <cell r="H17179">
            <v>4872</v>
          </cell>
        </row>
        <row r="17180">
          <cell r="A17180">
            <v>100129</v>
          </cell>
          <cell r="H17180">
            <v>2784</v>
          </cell>
        </row>
        <row r="17181">
          <cell r="A17181">
            <v>100129</v>
          </cell>
          <cell r="H17181">
            <v>4872</v>
          </cell>
        </row>
        <row r="17182">
          <cell r="A17182">
            <v>100166</v>
          </cell>
          <cell r="H17182">
            <v>612</v>
          </cell>
        </row>
        <row r="17183">
          <cell r="A17183">
            <v>100181</v>
          </cell>
          <cell r="H17183">
            <v>8400</v>
          </cell>
        </row>
        <row r="17184">
          <cell r="A17184">
            <v>101529</v>
          </cell>
          <cell r="H17184">
            <v>1272</v>
          </cell>
        </row>
        <row r="17185">
          <cell r="A17185">
            <v>101529</v>
          </cell>
          <cell r="H17185">
            <v>126.12</v>
          </cell>
        </row>
        <row r="17186">
          <cell r="A17186">
            <v>101849</v>
          </cell>
          <cell r="H17186">
            <v>425</v>
          </cell>
        </row>
        <row r="17187">
          <cell r="A17187">
            <v>102139</v>
          </cell>
          <cell r="H17187">
            <v>630</v>
          </cell>
        </row>
        <row r="17188">
          <cell r="A17188">
            <v>102143</v>
          </cell>
          <cell r="H17188">
            <v>436</v>
          </cell>
        </row>
        <row r="17189">
          <cell r="A17189">
            <v>102143</v>
          </cell>
          <cell r="H17189">
            <v>336</v>
          </cell>
        </row>
        <row r="17190">
          <cell r="A17190">
            <v>102326</v>
          </cell>
          <cell r="H17190">
            <v>6732</v>
          </cell>
        </row>
        <row r="17191">
          <cell r="A17191">
            <v>190058</v>
          </cell>
          <cell r="H17191">
            <v>100</v>
          </cell>
        </row>
        <row r="17192">
          <cell r="A17192">
            <v>190177</v>
          </cell>
          <cell r="H17192">
            <v>510.11</v>
          </cell>
        </row>
        <row r="17193">
          <cell r="A17193">
            <v>190269</v>
          </cell>
          <cell r="H17193">
            <v>72</v>
          </cell>
        </row>
        <row r="17194">
          <cell r="A17194">
            <v>190269</v>
          </cell>
          <cell r="H17194">
            <v>1440</v>
          </cell>
        </row>
        <row r="17195">
          <cell r="A17195">
            <v>190269</v>
          </cell>
          <cell r="H17195">
            <v>300</v>
          </cell>
        </row>
        <row r="17196">
          <cell r="A17196">
            <v>190269</v>
          </cell>
          <cell r="H17196">
            <v>306</v>
          </cell>
        </row>
        <row r="17197">
          <cell r="A17197">
            <v>190269</v>
          </cell>
          <cell r="H17197">
            <v>2145</v>
          </cell>
        </row>
        <row r="17198">
          <cell r="A17198">
            <v>190424</v>
          </cell>
          <cell r="H17198">
            <v>1000</v>
          </cell>
        </row>
        <row r="17199">
          <cell r="A17199">
            <v>190424</v>
          </cell>
          <cell r="H17199">
            <v>1250</v>
          </cell>
        </row>
        <row r="17200">
          <cell r="A17200">
            <v>190897</v>
          </cell>
          <cell r="H17200">
            <v>168</v>
          </cell>
        </row>
        <row r="17201">
          <cell r="A17201">
            <v>190897</v>
          </cell>
          <cell r="H17201">
            <v>436</v>
          </cell>
        </row>
        <row r="17202">
          <cell r="A17202">
            <v>191164</v>
          </cell>
          <cell r="H17202">
            <v>2700</v>
          </cell>
        </row>
        <row r="17203">
          <cell r="A17203">
            <v>191644</v>
          </cell>
          <cell r="H17203">
            <v>1590</v>
          </cell>
        </row>
        <row r="17204">
          <cell r="A17204">
            <v>191650</v>
          </cell>
          <cell r="H17204">
            <v>100</v>
          </cell>
        </row>
        <row r="17205">
          <cell r="A17205">
            <v>192112</v>
          </cell>
          <cell r="H17205">
            <v>1520</v>
          </cell>
        </row>
        <row r="17206">
          <cell r="A17206">
            <v>192190</v>
          </cell>
          <cell r="H17206">
            <v>9216</v>
          </cell>
        </row>
        <row r="17207">
          <cell r="A17207">
            <v>192190</v>
          </cell>
          <cell r="H17207">
            <v>31680</v>
          </cell>
        </row>
        <row r="17208">
          <cell r="A17208">
            <v>192236</v>
          </cell>
          <cell r="H17208">
            <v>210</v>
          </cell>
        </row>
        <row r="17209">
          <cell r="A17209">
            <v>192236</v>
          </cell>
          <cell r="H17209">
            <v>210</v>
          </cell>
        </row>
        <row r="17210">
          <cell r="A17210">
            <v>192236</v>
          </cell>
          <cell r="H17210">
            <v>105</v>
          </cell>
        </row>
        <row r="17211">
          <cell r="A17211">
            <v>192236</v>
          </cell>
          <cell r="H17211">
            <v>210</v>
          </cell>
        </row>
        <row r="17212">
          <cell r="A17212">
            <v>192514</v>
          </cell>
          <cell r="H17212">
            <v>4560</v>
          </cell>
        </row>
        <row r="17213">
          <cell r="A17213">
            <v>192688</v>
          </cell>
          <cell r="H17213">
            <v>900</v>
          </cell>
        </row>
        <row r="17214">
          <cell r="A17214">
            <v>500964</v>
          </cell>
          <cell r="H17214">
            <v>1870</v>
          </cell>
        </row>
        <row r="17215">
          <cell r="A17215">
            <v>501059</v>
          </cell>
          <cell r="H17215">
            <v>8400</v>
          </cell>
        </row>
        <row r="17216">
          <cell r="A17216">
            <v>501613</v>
          </cell>
          <cell r="H17216">
            <v>720</v>
          </cell>
        </row>
        <row r="17217">
          <cell r="A17217">
            <v>501613</v>
          </cell>
          <cell r="H17217">
            <v>46.23</v>
          </cell>
        </row>
        <row r="17218">
          <cell r="A17218">
            <v>502293</v>
          </cell>
          <cell r="H17218">
            <v>6800</v>
          </cell>
        </row>
        <row r="17219">
          <cell r="A17219">
            <v>502973</v>
          </cell>
          <cell r="H17219">
            <v>4320</v>
          </cell>
        </row>
        <row r="17220">
          <cell r="A17220">
            <v>100071</v>
          </cell>
          <cell r="H17220">
            <v>1566</v>
          </cell>
        </row>
        <row r="17221">
          <cell r="A17221">
            <v>100128</v>
          </cell>
          <cell r="H17221">
            <v>6030</v>
          </cell>
        </row>
        <row r="17222">
          <cell r="A17222">
            <v>100129</v>
          </cell>
          <cell r="H17222">
            <v>4872</v>
          </cell>
        </row>
        <row r="17223">
          <cell r="A17223">
            <v>100129</v>
          </cell>
          <cell r="H17223">
            <v>1392</v>
          </cell>
        </row>
        <row r="17224">
          <cell r="A17224">
            <v>100129</v>
          </cell>
          <cell r="H17224">
            <v>2784</v>
          </cell>
        </row>
        <row r="17225">
          <cell r="A17225">
            <v>100129</v>
          </cell>
          <cell r="H17225">
            <v>180</v>
          </cell>
        </row>
        <row r="17226">
          <cell r="A17226">
            <v>100129</v>
          </cell>
          <cell r="H17226">
            <v>696</v>
          </cell>
        </row>
        <row r="17227">
          <cell r="A17227">
            <v>100580</v>
          </cell>
          <cell r="H17227">
            <v>144</v>
          </cell>
        </row>
        <row r="17228">
          <cell r="A17228">
            <v>100647</v>
          </cell>
          <cell r="H17228">
            <v>3300</v>
          </cell>
        </row>
        <row r="17229">
          <cell r="A17229">
            <v>100907</v>
          </cell>
          <cell r="H17229">
            <v>630</v>
          </cell>
        </row>
        <row r="17230">
          <cell r="A17230">
            <v>101423</v>
          </cell>
          <cell r="H17230">
            <v>7072</v>
          </cell>
        </row>
        <row r="17231">
          <cell r="A17231">
            <v>101423</v>
          </cell>
          <cell r="H17231">
            <v>3960</v>
          </cell>
        </row>
        <row r="17232">
          <cell r="A17232">
            <v>101424</v>
          </cell>
          <cell r="H17232">
            <v>374</v>
          </cell>
        </row>
        <row r="17233">
          <cell r="A17233">
            <v>101424</v>
          </cell>
          <cell r="H17233">
            <v>986</v>
          </cell>
        </row>
        <row r="17234">
          <cell r="A17234">
            <v>101680</v>
          </cell>
          <cell r="H17234">
            <v>378</v>
          </cell>
        </row>
        <row r="17235">
          <cell r="A17235">
            <v>102118</v>
          </cell>
          <cell r="H17235">
            <v>359</v>
          </cell>
        </row>
        <row r="17236">
          <cell r="A17236">
            <v>190896</v>
          </cell>
          <cell r="H17236">
            <v>115</v>
          </cell>
        </row>
        <row r="17237">
          <cell r="A17237">
            <v>190896</v>
          </cell>
          <cell r="H17237">
            <v>145</v>
          </cell>
        </row>
        <row r="17238">
          <cell r="A17238">
            <v>190896</v>
          </cell>
          <cell r="H17238">
            <v>4704</v>
          </cell>
        </row>
        <row r="17239">
          <cell r="A17239">
            <v>190896</v>
          </cell>
          <cell r="H17239">
            <v>740</v>
          </cell>
        </row>
        <row r="17240">
          <cell r="A17240">
            <v>190896</v>
          </cell>
          <cell r="H17240">
            <v>1308</v>
          </cell>
        </row>
        <row r="17241">
          <cell r="A17241">
            <v>190898</v>
          </cell>
          <cell r="H17241">
            <v>1744</v>
          </cell>
        </row>
        <row r="17242">
          <cell r="A17242">
            <v>190898</v>
          </cell>
          <cell r="H17242">
            <v>1260</v>
          </cell>
        </row>
        <row r="17243">
          <cell r="A17243">
            <v>190898</v>
          </cell>
          <cell r="H17243">
            <v>5544</v>
          </cell>
        </row>
        <row r="17244">
          <cell r="A17244">
            <v>191055</v>
          </cell>
          <cell r="H17244">
            <v>3150</v>
          </cell>
        </row>
        <row r="17245">
          <cell r="A17245">
            <v>191055</v>
          </cell>
          <cell r="H17245">
            <v>2520</v>
          </cell>
        </row>
        <row r="17246">
          <cell r="A17246">
            <v>191055</v>
          </cell>
          <cell r="H17246">
            <v>654</v>
          </cell>
        </row>
        <row r="17247">
          <cell r="A17247">
            <v>191055</v>
          </cell>
          <cell r="H17247">
            <v>654</v>
          </cell>
        </row>
        <row r="17248">
          <cell r="A17248">
            <v>191055</v>
          </cell>
          <cell r="H17248">
            <v>504</v>
          </cell>
        </row>
        <row r="17249">
          <cell r="A17249">
            <v>191422</v>
          </cell>
          <cell r="H17249">
            <v>378</v>
          </cell>
        </row>
        <row r="17250">
          <cell r="A17250">
            <v>191656</v>
          </cell>
          <cell r="H17250">
            <v>1008</v>
          </cell>
        </row>
        <row r="17251">
          <cell r="A17251">
            <v>191681</v>
          </cell>
          <cell r="H17251">
            <v>7340.4</v>
          </cell>
        </row>
        <row r="17252">
          <cell r="A17252">
            <v>191691</v>
          </cell>
          <cell r="H17252">
            <v>240</v>
          </cell>
        </row>
        <row r="17253">
          <cell r="A17253">
            <v>191691</v>
          </cell>
          <cell r="H17253">
            <v>150</v>
          </cell>
        </row>
        <row r="17254">
          <cell r="A17254">
            <v>191822</v>
          </cell>
          <cell r="H17254">
            <v>8094</v>
          </cell>
        </row>
        <row r="17255">
          <cell r="A17255">
            <v>191825</v>
          </cell>
          <cell r="H17255">
            <v>650</v>
          </cell>
        </row>
        <row r="17256">
          <cell r="A17256">
            <v>192003</v>
          </cell>
          <cell r="H17256">
            <v>756</v>
          </cell>
        </row>
        <row r="17257">
          <cell r="A17257">
            <v>192302</v>
          </cell>
          <cell r="H17257">
            <v>2250</v>
          </cell>
        </row>
        <row r="17258">
          <cell r="A17258">
            <v>192591</v>
          </cell>
          <cell r="H17258">
            <v>450</v>
          </cell>
        </row>
        <row r="17259">
          <cell r="A17259">
            <v>500743</v>
          </cell>
          <cell r="H17259">
            <v>381.81</v>
          </cell>
        </row>
        <row r="17260">
          <cell r="A17260">
            <v>500743</v>
          </cell>
          <cell r="H17260">
            <v>440.55</v>
          </cell>
        </row>
        <row r="17261">
          <cell r="A17261">
            <v>500743</v>
          </cell>
          <cell r="H17261">
            <v>176.22</v>
          </cell>
        </row>
        <row r="17262">
          <cell r="A17262">
            <v>500743</v>
          </cell>
          <cell r="H17262">
            <v>352.44</v>
          </cell>
        </row>
        <row r="17263">
          <cell r="A17263">
            <v>500743</v>
          </cell>
          <cell r="H17263">
            <v>587.4</v>
          </cell>
        </row>
        <row r="17264">
          <cell r="A17264">
            <v>500743</v>
          </cell>
          <cell r="H17264">
            <v>440.55</v>
          </cell>
        </row>
        <row r="17265">
          <cell r="A17265">
            <v>500743</v>
          </cell>
          <cell r="H17265">
            <v>469.92</v>
          </cell>
        </row>
        <row r="17266">
          <cell r="A17266">
            <v>501647</v>
          </cell>
          <cell r="H17266">
            <v>5760</v>
          </cell>
        </row>
        <row r="17267">
          <cell r="A17267">
            <v>100122</v>
          </cell>
          <cell r="H17267">
            <v>600</v>
          </cell>
        </row>
        <row r="17268">
          <cell r="A17268">
            <v>100122</v>
          </cell>
          <cell r="H17268">
            <v>389</v>
          </cell>
        </row>
        <row r="17269">
          <cell r="A17269">
            <v>190370</v>
          </cell>
          <cell r="H17269">
            <v>2880</v>
          </cell>
        </row>
        <row r="17270">
          <cell r="A17270">
            <v>190588</v>
          </cell>
          <cell r="H17270">
            <v>400</v>
          </cell>
        </row>
        <row r="17271">
          <cell r="A17271">
            <v>191151</v>
          </cell>
          <cell r="H17271">
            <v>3510</v>
          </cell>
        </row>
        <row r="17272">
          <cell r="A17272">
            <v>191659</v>
          </cell>
          <cell r="H17272">
            <v>171</v>
          </cell>
        </row>
        <row r="17273">
          <cell r="A17273">
            <v>191659</v>
          </cell>
          <cell r="H17273">
            <v>360</v>
          </cell>
        </row>
        <row r="17274">
          <cell r="A17274">
            <v>191659</v>
          </cell>
          <cell r="H17274">
            <v>500</v>
          </cell>
        </row>
        <row r="17275">
          <cell r="A17275">
            <v>191659</v>
          </cell>
          <cell r="H17275">
            <v>1440</v>
          </cell>
        </row>
        <row r="17276">
          <cell r="A17276">
            <v>191735</v>
          </cell>
          <cell r="H17276">
            <v>190</v>
          </cell>
        </row>
        <row r="17277">
          <cell r="A17277">
            <v>191735</v>
          </cell>
          <cell r="H17277">
            <v>250</v>
          </cell>
        </row>
        <row r="17278">
          <cell r="A17278">
            <v>191735</v>
          </cell>
          <cell r="H17278">
            <v>1800</v>
          </cell>
        </row>
        <row r="17279">
          <cell r="A17279">
            <v>191960</v>
          </cell>
          <cell r="H17279">
            <v>1680</v>
          </cell>
        </row>
        <row r="17280">
          <cell r="A17280">
            <v>192656</v>
          </cell>
          <cell r="H17280">
            <v>648</v>
          </cell>
        </row>
        <row r="17281">
          <cell r="A17281">
            <v>502413</v>
          </cell>
          <cell r="H17281">
            <v>5200</v>
          </cell>
        </row>
        <row r="17282">
          <cell r="A17282">
            <v>100054</v>
          </cell>
          <cell r="H17282">
            <v>936</v>
          </cell>
        </row>
        <row r="17283">
          <cell r="A17283">
            <v>100129</v>
          </cell>
          <cell r="H17283">
            <v>650</v>
          </cell>
        </row>
        <row r="17284">
          <cell r="A17284">
            <v>100483</v>
          </cell>
          <cell r="H17284">
            <v>936</v>
          </cell>
        </row>
        <row r="17285">
          <cell r="A17285">
            <v>100586</v>
          </cell>
          <cell r="H17285">
            <v>936</v>
          </cell>
        </row>
        <row r="17286">
          <cell r="A17286">
            <v>100708</v>
          </cell>
          <cell r="H17286">
            <v>2052</v>
          </cell>
        </row>
        <row r="17287">
          <cell r="A17287">
            <v>101074</v>
          </cell>
          <cell r="H17287">
            <v>2880</v>
          </cell>
        </row>
        <row r="17288">
          <cell r="A17288">
            <v>101425</v>
          </cell>
          <cell r="H17288">
            <v>3706</v>
          </cell>
        </row>
        <row r="17289">
          <cell r="A17289">
            <v>101533</v>
          </cell>
          <cell r="H17289">
            <v>1128</v>
          </cell>
        </row>
        <row r="17290">
          <cell r="A17290">
            <v>101533</v>
          </cell>
          <cell r="H17290">
            <v>116.58</v>
          </cell>
        </row>
        <row r="17291">
          <cell r="A17291">
            <v>101555</v>
          </cell>
          <cell r="H17291">
            <v>5040</v>
          </cell>
        </row>
        <row r="17292">
          <cell r="A17292">
            <v>102138</v>
          </cell>
          <cell r="H17292">
            <v>2180</v>
          </cell>
        </row>
        <row r="17293">
          <cell r="A17293">
            <v>102138</v>
          </cell>
          <cell r="H17293">
            <v>840</v>
          </cell>
        </row>
        <row r="17294">
          <cell r="A17294">
            <v>102439</v>
          </cell>
          <cell r="H17294">
            <v>3300</v>
          </cell>
        </row>
        <row r="17295">
          <cell r="A17295">
            <v>102533</v>
          </cell>
          <cell r="H17295">
            <v>2358</v>
          </cell>
        </row>
        <row r="17296">
          <cell r="A17296">
            <v>190148</v>
          </cell>
          <cell r="H17296">
            <v>327.5</v>
          </cell>
        </row>
        <row r="17297">
          <cell r="A17297">
            <v>190576</v>
          </cell>
          <cell r="H17297">
            <v>200</v>
          </cell>
        </row>
        <row r="17298">
          <cell r="A17298">
            <v>190576</v>
          </cell>
          <cell r="H17298">
            <v>140</v>
          </cell>
        </row>
        <row r="17299">
          <cell r="A17299">
            <v>190668</v>
          </cell>
          <cell r="H17299">
            <v>709.56</v>
          </cell>
        </row>
        <row r="17300">
          <cell r="A17300">
            <v>190668</v>
          </cell>
          <cell r="H17300">
            <v>359</v>
          </cell>
        </row>
        <row r="17301">
          <cell r="A17301">
            <v>190668</v>
          </cell>
          <cell r="H17301">
            <v>36</v>
          </cell>
        </row>
        <row r="17302">
          <cell r="A17302">
            <v>191645</v>
          </cell>
          <cell r="H17302">
            <v>23653</v>
          </cell>
        </row>
        <row r="17303">
          <cell r="A17303">
            <v>191965</v>
          </cell>
          <cell r="H17303">
            <v>5720</v>
          </cell>
        </row>
        <row r="17304">
          <cell r="A17304">
            <v>191965</v>
          </cell>
          <cell r="H17304">
            <v>13750</v>
          </cell>
        </row>
        <row r="17305">
          <cell r="A17305">
            <v>192043</v>
          </cell>
          <cell r="H17305">
            <v>1650</v>
          </cell>
        </row>
        <row r="17306">
          <cell r="A17306">
            <v>192049</v>
          </cell>
          <cell r="H17306">
            <v>6600</v>
          </cell>
        </row>
        <row r="17307">
          <cell r="A17307">
            <v>192087</v>
          </cell>
          <cell r="H17307">
            <v>936</v>
          </cell>
        </row>
        <row r="17308">
          <cell r="A17308">
            <v>192213</v>
          </cell>
          <cell r="H17308">
            <v>936</v>
          </cell>
        </row>
        <row r="17309">
          <cell r="A17309">
            <v>192692</v>
          </cell>
          <cell r="H17309">
            <v>8949.6</v>
          </cell>
        </row>
        <row r="17310">
          <cell r="A17310">
            <v>192694</v>
          </cell>
          <cell r="H17310">
            <v>5880</v>
          </cell>
        </row>
        <row r="17311">
          <cell r="A17311">
            <v>192695</v>
          </cell>
          <cell r="H17311">
            <v>2340</v>
          </cell>
        </row>
        <row r="17312">
          <cell r="A17312">
            <v>192699</v>
          </cell>
          <cell r="H17312">
            <v>540</v>
          </cell>
        </row>
        <row r="17313">
          <cell r="A17313">
            <v>192699</v>
          </cell>
          <cell r="H17313">
            <v>359</v>
          </cell>
        </row>
        <row r="17314">
          <cell r="A17314">
            <v>500949</v>
          </cell>
          <cell r="H17314">
            <v>1674.09</v>
          </cell>
        </row>
        <row r="17315">
          <cell r="A17315">
            <v>501839</v>
          </cell>
          <cell r="H17315">
            <v>936</v>
          </cell>
        </row>
        <row r="17316">
          <cell r="A17316">
            <v>502309</v>
          </cell>
          <cell r="H17316">
            <v>936</v>
          </cell>
        </row>
        <row r="17317">
          <cell r="A17317">
            <v>502849</v>
          </cell>
          <cell r="H17317">
            <v>145</v>
          </cell>
        </row>
        <row r="17318">
          <cell r="A17318">
            <v>502849</v>
          </cell>
          <cell r="H17318">
            <v>4560</v>
          </cell>
        </row>
        <row r="17319">
          <cell r="A17319">
            <v>100742</v>
          </cell>
          <cell r="H17319">
            <v>9900</v>
          </cell>
        </row>
        <row r="17320">
          <cell r="A17320">
            <v>100838</v>
          </cell>
          <cell r="H17320">
            <v>9196</v>
          </cell>
        </row>
        <row r="17321">
          <cell r="A17321">
            <v>100838</v>
          </cell>
          <cell r="H17321">
            <v>129</v>
          </cell>
        </row>
        <row r="17322">
          <cell r="A17322">
            <v>100838</v>
          </cell>
          <cell r="H17322">
            <v>1400</v>
          </cell>
        </row>
        <row r="17323">
          <cell r="A17323">
            <v>100838</v>
          </cell>
          <cell r="H17323">
            <v>1200</v>
          </cell>
        </row>
        <row r="17324">
          <cell r="A17324">
            <v>101043</v>
          </cell>
          <cell r="H17324">
            <v>13400</v>
          </cell>
        </row>
        <row r="17325">
          <cell r="A17325">
            <v>102362</v>
          </cell>
          <cell r="H17325">
            <v>2425</v>
          </cell>
        </row>
        <row r="17326">
          <cell r="A17326">
            <v>190671</v>
          </cell>
          <cell r="H17326">
            <v>262</v>
          </cell>
        </row>
        <row r="17327">
          <cell r="A17327">
            <v>190671</v>
          </cell>
          <cell r="H17327">
            <v>262</v>
          </cell>
        </row>
        <row r="17328">
          <cell r="A17328">
            <v>190671</v>
          </cell>
          <cell r="H17328">
            <v>262</v>
          </cell>
        </row>
        <row r="17329">
          <cell r="A17329">
            <v>191174</v>
          </cell>
          <cell r="H17329">
            <v>7692.3</v>
          </cell>
        </row>
        <row r="17330">
          <cell r="A17330">
            <v>192553</v>
          </cell>
          <cell r="H17330">
            <v>2900</v>
          </cell>
        </row>
        <row r="17331">
          <cell r="A17331">
            <v>192693</v>
          </cell>
          <cell r="H17331">
            <v>1556</v>
          </cell>
        </row>
        <row r="17332">
          <cell r="A17332">
            <v>192693</v>
          </cell>
          <cell r="H17332">
            <v>6732</v>
          </cell>
        </row>
        <row r="17333">
          <cell r="A17333">
            <v>200450</v>
          </cell>
          <cell r="H17333">
            <v>24150</v>
          </cell>
        </row>
        <row r="17334">
          <cell r="A17334">
            <v>200450</v>
          </cell>
          <cell r="H17334">
            <v>292.39999999999998</v>
          </cell>
        </row>
        <row r="17335">
          <cell r="A17335">
            <v>200450</v>
          </cell>
          <cell r="H17335">
            <v>160</v>
          </cell>
        </row>
        <row r="17336">
          <cell r="A17336">
            <v>502065</v>
          </cell>
          <cell r="H17336">
            <v>18702</v>
          </cell>
        </row>
        <row r="17337">
          <cell r="A17337">
            <v>503075</v>
          </cell>
          <cell r="H17337">
            <v>13200</v>
          </cell>
        </row>
        <row r="17338">
          <cell r="A17338">
            <v>101849</v>
          </cell>
          <cell r="H17338">
            <v>6120</v>
          </cell>
        </row>
        <row r="17339">
          <cell r="A17339">
            <v>101906</v>
          </cell>
          <cell r="H17339">
            <v>4104</v>
          </cell>
        </row>
        <row r="17340">
          <cell r="A17340">
            <v>102318</v>
          </cell>
          <cell r="H17340">
            <v>2220</v>
          </cell>
        </row>
        <row r="17341">
          <cell r="A17341">
            <v>102516</v>
          </cell>
          <cell r="H17341">
            <v>9750</v>
          </cell>
        </row>
        <row r="17342">
          <cell r="A17342">
            <v>102517</v>
          </cell>
          <cell r="H17342">
            <v>9750</v>
          </cell>
        </row>
        <row r="17343">
          <cell r="A17343">
            <v>102519</v>
          </cell>
          <cell r="H17343">
            <v>9750</v>
          </cell>
        </row>
        <row r="17344">
          <cell r="A17344">
            <v>102519</v>
          </cell>
          <cell r="H17344">
            <v>9750</v>
          </cell>
        </row>
        <row r="17345">
          <cell r="A17345">
            <v>190241</v>
          </cell>
          <cell r="H17345">
            <v>717.85</v>
          </cell>
        </row>
        <row r="17346">
          <cell r="A17346">
            <v>191360</v>
          </cell>
          <cell r="H17346">
            <v>786</v>
          </cell>
        </row>
        <row r="17347">
          <cell r="A17347">
            <v>191650</v>
          </cell>
          <cell r="H17347">
            <v>90.02</v>
          </cell>
        </row>
        <row r="17348">
          <cell r="A17348">
            <v>191650</v>
          </cell>
          <cell r="H17348">
            <v>6288</v>
          </cell>
        </row>
        <row r="17349">
          <cell r="A17349">
            <v>191850</v>
          </cell>
          <cell r="H17349">
            <v>1077</v>
          </cell>
        </row>
        <row r="17350">
          <cell r="A17350">
            <v>192553</v>
          </cell>
          <cell r="H17350">
            <v>232</v>
          </cell>
        </row>
        <row r="17351">
          <cell r="A17351">
            <v>500928</v>
          </cell>
          <cell r="H17351">
            <v>969.21</v>
          </cell>
        </row>
        <row r="17352">
          <cell r="A17352">
            <v>502048</v>
          </cell>
          <cell r="H17352">
            <v>2734.7</v>
          </cell>
        </row>
        <row r="17353">
          <cell r="A17353">
            <v>502725</v>
          </cell>
          <cell r="H17353">
            <v>254</v>
          </cell>
        </row>
        <row r="17354">
          <cell r="A17354">
            <v>502725</v>
          </cell>
          <cell r="H17354">
            <v>3300</v>
          </cell>
        </row>
        <row r="17355">
          <cell r="A17355">
            <v>503005</v>
          </cell>
          <cell r="H17355">
            <v>4227.84</v>
          </cell>
        </row>
        <row r="17356">
          <cell r="A17356">
            <v>503005</v>
          </cell>
          <cell r="H17356">
            <v>156.12</v>
          </cell>
        </row>
        <row r="17357">
          <cell r="A17357">
            <v>800236</v>
          </cell>
          <cell r="H17357">
            <v>778</v>
          </cell>
        </row>
        <row r="17358">
          <cell r="A17358">
            <v>800236</v>
          </cell>
          <cell r="H17358">
            <v>3000</v>
          </cell>
        </row>
        <row r="17359">
          <cell r="A17359">
            <v>100126</v>
          </cell>
          <cell r="H17359">
            <v>960</v>
          </cell>
        </row>
        <row r="17360">
          <cell r="A17360">
            <v>100126</v>
          </cell>
          <cell r="H17360">
            <v>156.97999999999999</v>
          </cell>
        </row>
        <row r="17361">
          <cell r="A17361">
            <v>100128</v>
          </cell>
          <cell r="H17361">
            <v>360</v>
          </cell>
        </row>
        <row r="17362">
          <cell r="A17362">
            <v>100129</v>
          </cell>
          <cell r="H17362">
            <v>1392</v>
          </cell>
        </row>
        <row r="17363">
          <cell r="A17363">
            <v>100153</v>
          </cell>
          <cell r="H17363">
            <v>1775.04</v>
          </cell>
        </row>
        <row r="17364">
          <cell r="A17364">
            <v>101856</v>
          </cell>
          <cell r="H17364">
            <v>4200</v>
          </cell>
        </row>
        <row r="17365">
          <cell r="A17365">
            <v>102457</v>
          </cell>
          <cell r="H17365">
            <v>1512</v>
          </cell>
        </row>
        <row r="17366">
          <cell r="A17366">
            <v>191682</v>
          </cell>
          <cell r="H17366">
            <v>8319.1200000000008</v>
          </cell>
        </row>
        <row r="17367">
          <cell r="A17367">
            <v>191978</v>
          </cell>
          <cell r="H17367">
            <v>3888</v>
          </cell>
        </row>
        <row r="17368">
          <cell r="A17368">
            <v>192212</v>
          </cell>
          <cell r="H17368">
            <v>1436</v>
          </cell>
        </row>
        <row r="17369">
          <cell r="A17369">
            <v>192212</v>
          </cell>
          <cell r="H17369">
            <v>5515.2</v>
          </cell>
        </row>
        <row r="17370">
          <cell r="A17370">
            <v>192227</v>
          </cell>
          <cell r="H17370">
            <v>1775.04</v>
          </cell>
        </row>
        <row r="17371">
          <cell r="A17371">
            <v>192435</v>
          </cell>
          <cell r="H17371">
            <v>33600</v>
          </cell>
        </row>
        <row r="17372">
          <cell r="A17372">
            <v>192701</v>
          </cell>
          <cell r="H17372">
            <v>1795</v>
          </cell>
        </row>
        <row r="17373">
          <cell r="A17373">
            <v>192701</v>
          </cell>
          <cell r="H17373">
            <v>1200</v>
          </cell>
        </row>
        <row r="17374">
          <cell r="A17374">
            <v>501054</v>
          </cell>
          <cell r="H17374">
            <v>6300</v>
          </cell>
        </row>
        <row r="17375">
          <cell r="A17375">
            <v>501698</v>
          </cell>
          <cell r="H17375">
            <v>443.76</v>
          </cell>
        </row>
        <row r="17376">
          <cell r="A17376">
            <v>502048</v>
          </cell>
          <cell r="H17376">
            <v>12000</v>
          </cell>
        </row>
        <row r="17377">
          <cell r="A17377">
            <v>100421</v>
          </cell>
          <cell r="H17377">
            <v>1270</v>
          </cell>
        </row>
        <row r="17378">
          <cell r="A17378">
            <v>100925</v>
          </cell>
          <cell r="H17378">
            <v>170</v>
          </cell>
        </row>
        <row r="17379">
          <cell r="A17379">
            <v>100925</v>
          </cell>
          <cell r="H17379">
            <v>1970</v>
          </cell>
        </row>
        <row r="17380">
          <cell r="A17380">
            <v>100925</v>
          </cell>
          <cell r="H17380">
            <v>14355</v>
          </cell>
        </row>
        <row r="17381">
          <cell r="A17381">
            <v>100925</v>
          </cell>
          <cell r="H17381">
            <v>1276.6199999999999</v>
          </cell>
        </row>
        <row r="17382">
          <cell r="A17382">
            <v>101087</v>
          </cell>
          <cell r="H17382">
            <v>22419</v>
          </cell>
        </row>
        <row r="17383">
          <cell r="A17383">
            <v>101790</v>
          </cell>
          <cell r="H17383">
            <v>6720</v>
          </cell>
        </row>
        <row r="17384">
          <cell r="A17384">
            <v>102417</v>
          </cell>
          <cell r="H17384">
            <v>780</v>
          </cell>
        </row>
        <row r="17385">
          <cell r="A17385">
            <v>102417</v>
          </cell>
          <cell r="H17385">
            <v>72</v>
          </cell>
        </row>
        <row r="17386">
          <cell r="A17386">
            <v>102533</v>
          </cell>
          <cell r="H17386">
            <v>6288</v>
          </cell>
        </row>
        <row r="17387">
          <cell r="A17387">
            <v>190258</v>
          </cell>
          <cell r="H17387">
            <v>3298</v>
          </cell>
        </row>
        <row r="17388">
          <cell r="A17388">
            <v>190332</v>
          </cell>
          <cell r="H17388">
            <v>2520</v>
          </cell>
        </row>
        <row r="17389">
          <cell r="A17389">
            <v>191553</v>
          </cell>
          <cell r="H17389">
            <v>189</v>
          </cell>
        </row>
        <row r="17390">
          <cell r="A17390">
            <v>192711</v>
          </cell>
          <cell r="H17390">
            <v>378</v>
          </cell>
        </row>
        <row r="17391">
          <cell r="A17391">
            <v>192711</v>
          </cell>
          <cell r="H17391">
            <v>576</v>
          </cell>
        </row>
        <row r="17392">
          <cell r="A17392">
            <v>501051</v>
          </cell>
          <cell r="H17392">
            <v>5040</v>
          </cell>
        </row>
        <row r="17393">
          <cell r="A17393">
            <v>501306</v>
          </cell>
          <cell r="H17393">
            <v>14652</v>
          </cell>
        </row>
        <row r="17394">
          <cell r="A17394">
            <v>501891</v>
          </cell>
          <cell r="H17394">
            <v>1576.8</v>
          </cell>
        </row>
        <row r="17395">
          <cell r="A17395">
            <v>502348</v>
          </cell>
          <cell r="H17395">
            <v>10500</v>
          </cell>
        </row>
        <row r="17396">
          <cell r="A17396">
            <v>502413</v>
          </cell>
          <cell r="H17396">
            <v>7344</v>
          </cell>
        </row>
        <row r="17397">
          <cell r="A17397">
            <v>502413</v>
          </cell>
          <cell r="H17397">
            <v>7344</v>
          </cell>
        </row>
        <row r="17398">
          <cell r="A17398">
            <v>502834</v>
          </cell>
          <cell r="H17398">
            <v>359</v>
          </cell>
        </row>
        <row r="17399">
          <cell r="A17399">
            <v>502834</v>
          </cell>
          <cell r="H17399">
            <v>516</v>
          </cell>
        </row>
        <row r="17400">
          <cell r="A17400">
            <v>502943</v>
          </cell>
          <cell r="H17400">
            <v>2730</v>
          </cell>
        </row>
        <row r="17401">
          <cell r="A17401">
            <v>502943</v>
          </cell>
          <cell r="H17401">
            <v>252</v>
          </cell>
        </row>
        <row r="17402">
          <cell r="A17402">
            <v>502973</v>
          </cell>
          <cell r="H17402">
            <v>756</v>
          </cell>
        </row>
        <row r="17403">
          <cell r="A17403">
            <v>800282</v>
          </cell>
          <cell r="H17403">
            <v>17784</v>
          </cell>
        </row>
        <row r="17404">
          <cell r="A17404">
            <v>102323</v>
          </cell>
          <cell r="H17404">
            <v>4980</v>
          </cell>
        </row>
        <row r="17405">
          <cell r="A17405">
            <v>190419</v>
          </cell>
          <cell r="H17405">
            <v>125</v>
          </cell>
        </row>
        <row r="17406">
          <cell r="A17406">
            <v>190419</v>
          </cell>
          <cell r="H17406">
            <v>10038.200000000001</v>
          </cell>
        </row>
        <row r="17407">
          <cell r="A17407">
            <v>190419</v>
          </cell>
          <cell r="H17407">
            <v>8500</v>
          </cell>
        </row>
        <row r="17408">
          <cell r="A17408">
            <v>190950</v>
          </cell>
          <cell r="H17408">
            <v>14208</v>
          </cell>
        </row>
        <row r="17409">
          <cell r="A17409">
            <v>191236</v>
          </cell>
          <cell r="H17409">
            <v>381</v>
          </cell>
        </row>
        <row r="17410">
          <cell r="A17410">
            <v>191358</v>
          </cell>
          <cell r="H17410">
            <v>10584</v>
          </cell>
        </row>
        <row r="17411">
          <cell r="A17411">
            <v>191565</v>
          </cell>
          <cell r="H17411">
            <v>20358</v>
          </cell>
        </row>
        <row r="17412">
          <cell r="A17412">
            <v>192709</v>
          </cell>
          <cell r="H17412">
            <v>1844.36</v>
          </cell>
        </row>
        <row r="17413">
          <cell r="A17413">
            <v>192709</v>
          </cell>
          <cell r="H17413">
            <v>359</v>
          </cell>
        </row>
        <row r="17414">
          <cell r="A17414">
            <v>500275</v>
          </cell>
          <cell r="H17414">
            <v>2166</v>
          </cell>
        </row>
        <row r="17415">
          <cell r="A17415">
            <v>500538</v>
          </cell>
          <cell r="H17415">
            <v>99000</v>
          </cell>
        </row>
        <row r="17416">
          <cell r="A17416">
            <v>100129</v>
          </cell>
          <cell r="H17416">
            <v>1392</v>
          </cell>
        </row>
        <row r="17417">
          <cell r="A17417">
            <v>101016</v>
          </cell>
          <cell r="H17417">
            <v>1550</v>
          </cell>
        </row>
        <row r="17418">
          <cell r="A17418">
            <v>101354</v>
          </cell>
          <cell r="H17418">
            <v>8880</v>
          </cell>
        </row>
        <row r="17419">
          <cell r="A17419">
            <v>101680</v>
          </cell>
          <cell r="H17419">
            <v>378</v>
          </cell>
        </row>
        <row r="17420">
          <cell r="A17420">
            <v>101680</v>
          </cell>
          <cell r="H17420">
            <v>378</v>
          </cell>
        </row>
        <row r="17421">
          <cell r="A17421">
            <v>101845</v>
          </cell>
          <cell r="H17421">
            <v>67.38</v>
          </cell>
        </row>
        <row r="17422">
          <cell r="A17422">
            <v>101845</v>
          </cell>
          <cell r="H17422">
            <v>3000</v>
          </cell>
        </row>
        <row r="17423">
          <cell r="A17423">
            <v>102297</v>
          </cell>
          <cell r="H17423">
            <v>3144</v>
          </cell>
        </row>
        <row r="17424">
          <cell r="A17424">
            <v>191861</v>
          </cell>
          <cell r="H17424">
            <v>46.23</v>
          </cell>
        </row>
        <row r="17425">
          <cell r="A17425">
            <v>191861</v>
          </cell>
          <cell r="H17425">
            <v>780</v>
          </cell>
        </row>
        <row r="17426">
          <cell r="A17426">
            <v>191905</v>
          </cell>
          <cell r="H17426">
            <v>4284</v>
          </cell>
        </row>
        <row r="17427">
          <cell r="A17427">
            <v>192569</v>
          </cell>
          <cell r="H17427">
            <v>780</v>
          </cell>
        </row>
        <row r="17428">
          <cell r="A17428">
            <v>192569</v>
          </cell>
          <cell r="H17428">
            <v>346.32</v>
          </cell>
        </row>
        <row r="17429">
          <cell r="A17429">
            <v>192569</v>
          </cell>
          <cell r="H17429">
            <v>1080</v>
          </cell>
        </row>
        <row r="17430">
          <cell r="A17430">
            <v>192569</v>
          </cell>
          <cell r="H17430">
            <v>420</v>
          </cell>
        </row>
        <row r="17431">
          <cell r="A17431">
            <v>192713</v>
          </cell>
          <cell r="H17431">
            <v>585</v>
          </cell>
        </row>
        <row r="17432">
          <cell r="A17432">
            <v>192713</v>
          </cell>
          <cell r="H17432">
            <v>369</v>
          </cell>
        </row>
        <row r="17433">
          <cell r="A17433">
            <v>503098</v>
          </cell>
          <cell r="H17433">
            <v>1392</v>
          </cell>
        </row>
        <row r="17434">
          <cell r="A17434">
            <v>100132</v>
          </cell>
          <cell r="H17434">
            <v>3550.08</v>
          </cell>
        </row>
        <row r="17435">
          <cell r="A17435">
            <v>101849</v>
          </cell>
          <cell r="H17435">
            <v>170</v>
          </cell>
        </row>
        <row r="17436">
          <cell r="A17436">
            <v>101916</v>
          </cell>
          <cell r="H17436">
            <v>2790</v>
          </cell>
        </row>
        <row r="17437">
          <cell r="A17437">
            <v>102350</v>
          </cell>
          <cell r="H17437">
            <v>2358</v>
          </cell>
        </row>
        <row r="17438">
          <cell r="A17438">
            <v>102350</v>
          </cell>
          <cell r="H17438">
            <v>2358</v>
          </cell>
        </row>
        <row r="17439">
          <cell r="A17439">
            <v>102520</v>
          </cell>
          <cell r="H17439">
            <v>1080</v>
          </cell>
        </row>
        <row r="17440">
          <cell r="A17440">
            <v>191268</v>
          </cell>
          <cell r="H17440">
            <v>2220</v>
          </cell>
        </row>
        <row r="17441">
          <cell r="A17441">
            <v>191644</v>
          </cell>
          <cell r="H17441">
            <v>9432</v>
          </cell>
        </row>
        <row r="17442">
          <cell r="A17442">
            <v>191735</v>
          </cell>
          <cell r="H17442">
            <v>10800</v>
          </cell>
        </row>
        <row r="17443">
          <cell r="A17443">
            <v>191735</v>
          </cell>
          <cell r="H17443">
            <v>70</v>
          </cell>
        </row>
        <row r="17444">
          <cell r="A17444">
            <v>191766</v>
          </cell>
          <cell r="H17444">
            <v>2280</v>
          </cell>
        </row>
        <row r="17445">
          <cell r="A17445">
            <v>192196</v>
          </cell>
          <cell r="H17445">
            <v>1584</v>
          </cell>
        </row>
        <row r="17446">
          <cell r="A17446">
            <v>192197</v>
          </cell>
          <cell r="H17446">
            <v>1584</v>
          </cell>
        </row>
        <row r="17447">
          <cell r="A17447">
            <v>192198</v>
          </cell>
          <cell r="H17447">
            <v>3564</v>
          </cell>
        </row>
        <row r="17448">
          <cell r="A17448">
            <v>192199</v>
          </cell>
          <cell r="H17448">
            <v>1188</v>
          </cell>
        </row>
        <row r="17449">
          <cell r="A17449">
            <v>192200</v>
          </cell>
          <cell r="H17449">
            <v>2376</v>
          </cell>
        </row>
        <row r="17450">
          <cell r="A17450">
            <v>192201</v>
          </cell>
          <cell r="H17450">
            <v>1584</v>
          </cell>
        </row>
        <row r="17451">
          <cell r="A17451">
            <v>192202</v>
          </cell>
          <cell r="H17451">
            <v>1188</v>
          </cell>
        </row>
        <row r="17452">
          <cell r="A17452">
            <v>192203</v>
          </cell>
          <cell r="H17452">
            <v>1188</v>
          </cell>
        </row>
        <row r="17453">
          <cell r="A17453">
            <v>192204</v>
          </cell>
          <cell r="H17453">
            <v>1188</v>
          </cell>
        </row>
        <row r="17454">
          <cell r="A17454">
            <v>192205</v>
          </cell>
          <cell r="H17454">
            <v>1188</v>
          </cell>
        </row>
        <row r="17455">
          <cell r="A17455">
            <v>192206</v>
          </cell>
          <cell r="H17455">
            <v>2376</v>
          </cell>
        </row>
        <row r="17456">
          <cell r="A17456">
            <v>192207</v>
          </cell>
          <cell r="H17456">
            <v>3168</v>
          </cell>
        </row>
        <row r="17457">
          <cell r="A17457">
            <v>502543</v>
          </cell>
          <cell r="H17457">
            <v>6552</v>
          </cell>
        </row>
        <row r="17458">
          <cell r="A17458">
            <v>502762</v>
          </cell>
          <cell r="H17458">
            <v>4227.84</v>
          </cell>
        </row>
        <row r="17459">
          <cell r="A17459">
            <v>502762</v>
          </cell>
          <cell r="H17459">
            <v>147.5</v>
          </cell>
        </row>
        <row r="17460">
          <cell r="A17460">
            <v>800265</v>
          </cell>
          <cell r="H17460">
            <v>4080</v>
          </cell>
        </row>
        <row r="17461">
          <cell r="A17461">
            <v>100129</v>
          </cell>
          <cell r="H17461">
            <v>4872</v>
          </cell>
        </row>
        <row r="17462">
          <cell r="A17462">
            <v>100129</v>
          </cell>
          <cell r="H17462">
            <v>3014.76</v>
          </cell>
        </row>
        <row r="17463">
          <cell r="A17463">
            <v>100667</v>
          </cell>
          <cell r="H17463">
            <v>1701</v>
          </cell>
        </row>
        <row r="17464">
          <cell r="A17464">
            <v>100667</v>
          </cell>
          <cell r="H17464">
            <v>16200</v>
          </cell>
        </row>
        <row r="17465">
          <cell r="A17465">
            <v>100925</v>
          </cell>
          <cell r="H17465">
            <v>3600</v>
          </cell>
        </row>
        <row r="17466">
          <cell r="A17466">
            <v>100998</v>
          </cell>
          <cell r="H17466">
            <v>8319.1200000000008</v>
          </cell>
        </row>
        <row r="17467">
          <cell r="A17467">
            <v>101218</v>
          </cell>
          <cell r="H17467">
            <v>450</v>
          </cell>
        </row>
        <row r="17468">
          <cell r="A17468">
            <v>101218</v>
          </cell>
          <cell r="H17468">
            <v>450</v>
          </cell>
        </row>
        <row r="17469">
          <cell r="A17469">
            <v>101218</v>
          </cell>
          <cell r="H17469">
            <v>450</v>
          </cell>
        </row>
        <row r="17470">
          <cell r="A17470">
            <v>101218</v>
          </cell>
          <cell r="H17470">
            <v>450</v>
          </cell>
        </row>
        <row r="17471">
          <cell r="A17471">
            <v>101218</v>
          </cell>
          <cell r="H17471">
            <v>450</v>
          </cell>
        </row>
        <row r="17472">
          <cell r="A17472">
            <v>101218</v>
          </cell>
          <cell r="H17472">
            <v>450</v>
          </cell>
        </row>
        <row r="17473">
          <cell r="A17473">
            <v>101951</v>
          </cell>
          <cell r="H17473">
            <v>5460</v>
          </cell>
        </row>
        <row r="17474">
          <cell r="A17474">
            <v>101951</v>
          </cell>
          <cell r="H17474">
            <v>127.73</v>
          </cell>
        </row>
        <row r="17475">
          <cell r="A17475">
            <v>102125</v>
          </cell>
          <cell r="H17475">
            <v>3000</v>
          </cell>
        </row>
        <row r="17476">
          <cell r="A17476">
            <v>102415</v>
          </cell>
          <cell r="H17476">
            <v>52000</v>
          </cell>
        </row>
        <row r="17477">
          <cell r="A17477">
            <v>190675</v>
          </cell>
          <cell r="H17477">
            <v>100</v>
          </cell>
        </row>
        <row r="17478">
          <cell r="A17478">
            <v>191422</v>
          </cell>
          <cell r="H17478">
            <v>6660</v>
          </cell>
        </row>
        <row r="17479">
          <cell r="A17479">
            <v>192012</v>
          </cell>
          <cell r="H17479">
            <v>273</v>
          </cell>
        </row>
        <row r="17480">
          <cell r="A17480">
            <v>192233</v>
          </cell>
          <cell r="H17480">
            <v>858</v>
          </cell>
        </row>
        <row r="17481">
          <cell r="A17481">
            <v>192303</v>
          </cell>
          <cell r="H17481">
            <v>1131</v>
          </cell>
        </row>
        <row r="17482">
          <cell r="A17482">
            <v>192341</v>
          </cell>
          <cell r="H17482">
            <v>780</v>
          </cell>
        </row>
        <row r="17483">
          <cell r="A17483">
            <v>192372</v>
          </cell>
          <cell r="H17483">
            <v>390</v>
          </cell>
        </row>
        <row r="17484">
          <cell r="A17484">
            <v>192557</v>
          </cell>
          <cell r="H17484">
            <v>12000</v>
          </cell>
        </row>
        <row r="17485">
          <cell r="A17485">
            <v>192578</v>
          </cell>
          <cell r="H17485">
            <v>312</v>
          </cell>
        </row>
        <row r="17486">
          <cell r="A17486">
            <v>500737</v>
          </cell>
          <cell r="H17486">
            <v>9297.84</v>
          </cell>
        </row>
        <row r="17487">
          <cell r="A17487">
            <v>502986</v>
          </cell>
          <cell r="H17487">
            <v>359</v>
          </cell>
        </row>
        <row r="17488">
          <cell r="A17488">
            <v>502986</v>
          </cell>
          <cell r="H17488">
            <v>3480</v>
          </cell>
        </row>
        <row r="17489">
          <cell r="A17489">
            <v>800052</v>
          </cell>
          <cell r="H17489">
            <v>594</v>
          </cell>
        </row>
        <row r="17490">
          <cell r="A17490">
            <v>800275</v>
          </cell>
          <cell r="H17490">
            <v>720</v>
          </cell>
        </row>
        <row r="17491">
          <cell r="A17491">
            <v>900014</v>
          </cell>
          <cell r="H17491">
            <v>3810</v>
          </cell>
        </row>
        <row r="17492">
          <cell r="A17492">
            <v>100708</v>
          </cell>
          <cell r="H17492">
            <v>8208</v>
          </cell>
        </row>
        <row r="17493">
          <cell r="A17493">
            <v>190029</v>
          </cell>
          <cell r="H17493">
            <v>12540</v>
          </cell>
        </row>
        <row r="17494">
          <cell r="A17494">
            <v>190057</v>
          </cell>
          <cell r="H17494">
            <v>8025.6</v>
          </cell>
        </row>
        <row r="17495">
          <cell r="A17495">
            <v>190671</v>
          </cell>
          <cell r="H17495">
            <v>196.5</v>
          </cell>
        </row>
        <row r="17496">
          <cell r="A17496">
            <v>190671</v>
          </cell>
          <cell r="H17496">
            <v>196.5</v>
          </cell>
        </row>
        <row r="17497">
          <cell r="A17497">
            <v>500538</v>
          </cell>
          <cell r="H17497">
            <v>40</v>
          </cell>
        </row>
        <row r="17498">
          <cell r="A17498">
            <v>100580</v>
          </cell>
          <cell r="H17498">
            <v>718</v>
          </cell>
        </row>
        <row r="17499">
          <cell r="A17499">
            <v>100719</v>
          </cell>
          <cell r="H17499">
            <v>3650</v>
          </cell>
        </row>
        <row r="17500">
          <cell r="A17500">
            <v>100949</v>
          </cell>
          <cell r="H17500">
            <v>8319.1200000000008</v>
          </cell>
        </row>
        <row r="17501">
          <cell r="A17501">
            <v>101422</v>
          </cell>
          <cell r="H17501">
            <v>220.64</v>
          </cell>
        </row>
        <row r="17502">
          <cell r="A17502">
            <v>101422</v>
          </cell>
          <cell r="H17502">
            <v>516.47</v>
          </cell>
        </row>
        <row r="17503">
          <cell r="A17503">
            <v>101647</v>
          </cell>
          <cell r="H17503">
            <v>1200</v>
          </cell>
        </row>
        <row r="17504">
          <cell r="A17504">
            <v>101704</v>
          </cell>
          <cell r="H17504">
            <v>100</v>
          </cell>
        </row>
        <row r="17505">
          <cell r="A17505">
            <v>102134</v>
          </cell>
          <cell r="H17505">
            <v>400</v>
          </cell>
        </row>
        <row r="17506">
          <cell r="A17506">
            <v>102267</v>
          </cell>
          <cell r="H17506">
            <v>500</v>
          </cell>
        </row>
        <row r="17507">
          <cell r="A17507">
            <v>102281</v>
          </cell>
          <cell r="H17507">
            <v>660</v>
          </cell>
        </row>
        <row r="17508">
          <cell r="A17508">
            <v>102420</v>
          </cell>
          <cell r="H17508">
            <v>95</v>
          </cell>
        </row>
        <row r="17509">
          <cell r="A17509">
            <v>102420</v>
          </cell>
          <cell r="H17509">
            <v>125</v>
          </cell>
        </row>
        <row r="17510">
          <cell r="A17510">
            <v>102420</v>
          </cell>
          <cell r="H17510">
            <v>1480</v>
          </cell>
        </row>
        <row r="17511">
          <cell r="A17511">
            <v>102420</v>
          </cell>
          <cell r="H17511">
            <v>107</v>
          </cell>
        </row>
        <row r="17512">
          <cell r="A17512">
            <v>102427</v>
          </cell>
          <cell r="H17512">
            <v>21209.45</v>
          </cell>
        </row>
        <row r="17513">
          <cell r="A17513">
            <v>102427</v>
          </cell>
          <cell r="H17513">
            <v>2996.91</v>
          </cell>
        </row>
        <row r="17514">
          <cell r="A17514">
            <v>190366</v>
          </cell>
          <cell r="H17514">
            <v>340.49</v>
          </cell>
        </row>
        <row r="17515">
          <cell r="A17515">
            <v>190366</v>
          </cell>
          <cell r="H17515">
            <v>255.53</v>
          </cell>
        </row>
        <row r="17516">
          <cell r="A17516">
            <v>190366</v>
          </cell>
          <cell r="H17516">
            <v>184.51</v>
          </cell>
        </row>
        <row r="17517">
          <cell r="A17517">
            <v>190366</v>
          </cell>
          <cell r="H17517">
            <v>52.33</v>
          </cell>
        </row>
        <row r="17518">
          <cell r="A17518">
            <v>190366</v>
          </cell>
          <cell r="H17518">
            <v>2016.96</v>
          </cell>
        </row>
        <row r="17519">
          <cell r="A17519">
            <v>190366</v>
          </cell>
          <cell r="H17519">
            <v>10864.12</v>
          </cell>
        </row>
        <row r="17520">
          <cell r="A17520">
            <v>190366</v>
          </cell>
          <cell r="H17520">
            <v>8656.49</v>
          </cell>
        </row>
        <row r="17521">
          <cell r="A17521">
            <v>190366</v>
          </cell>
          <cell r="H17521">
            <v>2531.34</v>
          </cell>
        </row>
        <row r="17522">
          <cell r="A17522">
            <v>191718</v>
          </cell>
          <cell r="H17522">
            <v>440</v>
          </cell>
        </row>
        <row r="17523">
          <cell r="A17523">
            <v>191769</v>
          </cell>
          <cell r="H17523">
            <v>640</v>
          </cell>
        </row>
        <row r="17524">
          <cell r="A17524">
            <v>191769</v>
          </cell>
          <cell r="H17524">
            <v>640</v>
          </cell>
        </row>
        <row r="17525">
          <cell r="A17525">
            <v>192112</v>
          </cell>
          <cell r="H17525">
            <v>3120</v>
          </cell>
        </row>
        <row r="17526">
          <cell r="A17526">
            <v>502047</v>
          </cell>
          <cell r="H17526">
            <v>14745.6</v>
          </cell>
        </row>
        <row r="17527">
          <cell r="A17527">
            <v>900067</v>
          </cell>
          <cell r="H17527">
            <v>325</v>
          </cell>
        </row>
        <row r="17528">
          <cell r="A17528">
            <v>900067</v>
          </cell>
          <cell r="H17528">
            <v>47697.1</v>
          </cell>
        </row>
        <row r="17529">
          <cell r="A17529">
            <v>100036</v>
          </cell>
          <cell r="H17529">
            <v>145</v>
          </cell>
        </row>
        <row r="17530">
          <cell r="A17530">
            <v>100036</v>
          </cell>
          <cell r="H17530">
            <v>5771</v>
          </cell>
        </row>
        <row r="17531">
          <cell r="A17531">
            <v>100129</v>
          </cell>
          <cell r="H17531">
            <v>6960</v>
          </cell>
        </row>
        <row r="17532">
          <cell r="A17532">
            <v>100129</v>
          </cell>
          <cell r="H17532">
            <v>4872</v>
          </cell>
        </row>
        <row r="17533">
          <cell r="A17533">
            <v>100129</v>
          </cell>
          <cell r="H17533">
            <v>1392</v>
          </cell>
        </row>
        <row r="17534">
          <cell r="A17534">
            <v>100862</v>
          </cell>
          <cell r="H17534">
            <v>13464</v>
          </cell>
        </row>
        <row r="17535">
          <cell r="A17535">
            <v>100998</v>
          </cell>
          <cell r="H17535">
            <v>1134</v>
          </cell>
        </row>
        <row r="17536">
          <cell r="A17536">
            <v>101232</v>
          </cell>
          <cell r="H17536">
            <v>97.68</v>
          </cell>
        </row>
        <row r="17537">
          <cell r="A17537">
            <v>101232</v>
          </cell>
          <cell r="H17537">
            <v>1500</v>
          </cell>
        </row>
        <row r="17538">
          <cell r="A17538">
            <v>102593</v>
          </cell>
          <cell r="H17538">
            <v>160</v>
          </cell>
        </row>
        <row r="17539">
          <cell r="A17539">
            <v>190715</v>
          </cell>
          <cell r="H17539">
            <v>3660.8</v>
          </cell>
        </row>
        <row r="17540">
          <cell r="A17540">
            <v>191583</v>
          </cell>
          <cell r="H17540">
            <v>189</v>
          </cell>
        </row>
        <row r="17541">
          <cell r="A17541">
            <v>191732</v>
          </cell>
          <cell r="H17541">
            <v>1684.8</v>
          </cell>
        </row>
        <row r="17542">
          <cell r="A17542">
            <v>191800</v>
          </cell>
          <cell r="H17542">
            <v>4560</v>
          </cell>
        </row>
        <row r="17543">
          <cell r="A17543">
            <v>192097</v>
          </cell>
          <cell r="H17543">
            <v>396</v>
          </cell>
        </row>
        <row r="17544">
          <cell r="A17544">
            <v>192097</v>
          </cell>
          <cell r="H17544">
            <v>792</v>
          </cell>
        </row>
        <row r="17545">
          <cell r="A17545">
            <v>192705</v>
          </cell>
          <cell r="H17545">
            <v>13737.6</v>
          </cell>
        </row>
        <row r="17546">
          <cell r="A17546">
            <v>501279</v>
          </cell>
          <cell r="H17546">
            <v>3000</v>
          </cell>
        </row>
        <row r="17547">
          <cell r="A17547">
            <v>800280</v>
          </cell>
          <cell r="H17547">
            <v>5989.44</v>
          </cell>
        </row>
        <row r="17548">
          <cell r="A17548">
            <v>800280</v>
          </cell>
          <cell r="H17548">
            <v>163.19999999999999</v>
          </cell>
        </row>
        <row r="17549">
          <cell r="A17549">
            <v>100187</v>
          </cell>
          <cell r="H17549">
            <v>1080</v>
          </cell>
        </row>
        <row r="17550">
          <cell r="A17550">
            <v>101846</v>
          </cell>
          <cell r="H17550">
            <v>540</v>
          </cell>
        </row>
        <row r="17551">
          <cell r="A17551">
            <v>101846</v>
          </cell>
          <cell r="H17551">
            <v>432</v>
          </cell>
        </row>
        <row r="17552">
          <cell r="A17552">
            <v>101846</v>
          </cell>
          <cell r="H17552">
            <v>756</v>
          </cell>
        </row>
        <row r="17553">
          <cell r="A17553">
            <v>101846</v>
          </cell>
          <cell r="H17553">
            <v>4752</v>
          </cell>
        </row>
        <row r="17554">
          <cell r="A17554">
            <v>101846</v>
          </cell>
          <cell r="H17554">
            <v>10800</v>
          </cell>
        </row>
        <row r="17555">
          <cell r="A17555">
            <v>102284</v>
          </cell>
          <cell r="H17555">
            <v>718</v>
          </cell>
        </row>
        <row r="17556">
          <cell r="A17556">
            <v>102284</v>
          </cell>
          <cell r="H17556">
            <v>1078.08</v>
          </cell>
        </row>
        <row r="17557">
          <cell r="A17557">
            <v>102518</v>
          </cell>
          <cell r="H17557">
            <v>19500</v>
          </cell>
        </row>
        <row r="17558">
          <cell r="A17558">
            <v>191432</v>
          </cell>
          <cell r="H17558">
            <v>690</v>
          </cell>
        </row>
        <row r="17559">
          <cell r="A17559">
            <v>191659</v>
          </cell>
          <cell r="H17559">
            <v>1080</v>
          </cell>
        </row>
        <row r="17560">
          <cell r="A17560">
            <v>191659</v>
          </cell>
          <cell r="H17560">
            <v>270</v>
          </cell>
        </row>
        <row r="17561">
          <cell r="A17561">
            <v>191659</v>
          </cell>
          <cell r="H17561">
            <v>375</v>
          </cell>
        </row>
        <row r="17562">
          <cell r="A17562">
            <v>191659</v>
          </cell>
          <cell r="H17562">
            <v>171</v>
          </cell>
        </row>
        <row r="17563">
          <cell r="A17563">
            <v>191681</v>
          </cell>
          <cell r="H17563">
            <v>6851.04</v>
          </cell>
        </row>
        <row r="17564">
          <cell r="A17564">
            <v>192135</v>
          </cell>
          <cell r="H17564">
            <v>13110</v>
          </cell>
        </row>
        <row r="17565">
          <cell r="A17565">
            <v>192723</v>
          </cell>
          <cell r="H17565">
            <v>150</v>
          </cell>
        </row>
        <row r="17566">
          <cell r="A17566">
            <v>192723</v>
          </cell>
          <cell r="H17566">
            <v>750</v>
          </cell>
        </row>
        <row r="17567">
          <cell r="A17567">
            <v>502947</v>
          </cell>
          <cell r="H17567">
            <v>2940</v>
          </cell>
        </row>
        <row r="17568">
          <cell r="A17568">
            <v>900233</v>
          </cell>
          <cell r="H17568">
            <v>4320</v>
          </cell>
        </row>
        <row r="17569">
          <cell r="A17569">
            <v>900233</v>
          </cell>
          <cell r="H17569">
            <v>150</v>
          </cell>
        </row>
        <row r="17570">
          <cell r="A17570">
            <v>100111</v>
          </cell>
          <cell r="H17570">
            <v>1440</v>
          </cell>
        </row>
        <row r="17571">
          <cell r="A17571">
            <v>100111</v>
          </cell>
          <cell r="H17571">
            <v>1440</v>
          </cell>
        </row>
        <row r="17572">
          <cell r="A17572">
            <v>100128</v>
          </cell>
          <cell r="H17572">
            <v>8730</v>
          </cell>
        </row>
        <row r="17573">
          <cell r="A17573">
            <v>100129</v>
          </cell>
          <cell r="H17573">
            <v>348</v>
          </cell>
        </row>
        <row r="17574">
          <cell r="A17574">
            <v>100143</v>
          </cell>
          <cell r="H17574">
            <v>690</v>
          </cell>
        </row>
        <row r="17575">
          <cell r="A17575">
            <v>100313</v>
          </cell>
          <cell r="H17575">
            <v>7837.5</v>
          </cell>
        </row>
        <row r="17576">
          <cell r="A17576">
            <v>100631</v>
          </cell>
          <cell r="H17576">
            <v>15000</v>
          </cell>
        </row>
        <row r="17577">
          <cell r="A17577">
            <v>100644</v>
          </cell>
          <cell r="H17577">
            <v>1512</v>
          </cell>
        </row>
        <row r="17578">
          <cell r="A17578">
            <v>101996</v>
          </cell>
          <cell r="H17578">
            <v>360</v>
          </cell>
        </row>
        <row r="17579">
          <cell r="A17579">
            <v>102478</v>
          </cell>
          <cell r="H17579">
            <v>1167</v>
          </cell>
        </row>
        <row r="17580">
          <cell r="A17580">
            <v>190671</v>
          </cell>
          <cell r="H17580">
            <v>458.5</v>
          </cell>
        </row>
        <row r="17581">
          <cell r="A17581">
            <v>190671</v>
          </cell>
          <cell r="H17581">
            <v>1048</v>
          </cell>
        </row>
        <row r="17582">
          <cell r="A17582">
            <v>190671</v>
          </cell>
          <cell r="H17582">
            <v>1048</v>
          </cell>
        </row>
        <row r="17583">
          <cell r="A17583">
            <v>191093</v>
          </cell>
          <cell r="H17583">
            <v>1899.5</v>
          </cell>
        </row>
        <row r="17584">
          <cell r="A17584">
            <v>191094</v>
          </cell>
          <cell r="H17584">
            <v>1768.5</v>
          </cell>
        </row>
        <row r="17585">
          <cell r="A17585">
            <v>191216</v>
          </cell>
          <cell r="H17585">
            <v>15675</v>
          </cell>
        </row>
        <row r="17586">
          <cell r="A17586">
            <v>191383</v>
          </cell>
          <cell r="H17586">
            <v>6169</v>
          </cell>
        </row>
        <row r="17587">
          <cell r="A17587">
            <v>191510</v>
          </cell>
          <cell r="H17587">
            <v>10742</v>
          </cell>
        </row>
        <row r="17588">
          <cell r="A17588">
            <v>191535</v>
          </cell>
          <cell r="H17588">
            <v>2065.5</v>
          </cell>
        </row>
        <row r="17589">
          <cell r="A17589">
            <v>191535</v>
          </cell>
          <cell r="H17589">
            <v>433.5</v>
          </cell>
        </row>
        <row r="17590">
          <cell r="A17590">
            <v>192144</v>
          </cell>
          <cell r="H17590">
            <v>7770</v>
          </cell>
        </row>
        <row r="17591">
          <cell r="A17591">
            <v>192144</v>
          </cell>
          <cell r="H17591">
            <v>900</v>
          </cell>
        </row>
        <row r="17592">
          <cell r="A17592">
            <v>192214</v>
          </cell>
          <cell r="H17592">
            <v>2206.08</v>
          </cell>
        </row>
        <row r="17593">
          <cell r="A17593">
            <v>192302</v>
          </cell>
          <cell r="H17593">
            <v>1740</v>
          </cell>
        </row>
        <row r="17594">
          <cell r="A17594">
            <v>192561</v>
          </cell>
          <cell r="H17594">
            <v>3456</v>
          </cell>
        </row>
        <row r="17595">
          <cell r="A17595">
            <v>192721</v>
          </cell>
          <cell r="H17595">
            <v>600</v>
          </cell>
        </row>
        <row r="17596">
          <cell r="A17596">
            <v>192721</v>
          </cell>
          <cell r="H17596">
            <v>359</v>
          </cell>
        </row>
        <row r="17597">
          <cell r="A17597">
            <v>201274</v>
          </cell>
          <cell r="H17597">
            <v>100</v>
          </cell>
        </row>
        <row r="17598">
          <cell r="A17598">
            <v>201274</v>
          </cell>
          <cell r="H17598">
            <v>131</v>
          </cell>
        </row>
        <row r="17599">
          <cell r="A17599">
            <v>201274</v>
          </cell>
          <cell r="H17599">
            <v>320</v>
          </cell>
        </row>
        <row r="17600">
          <cell r="A17600">
            <v>201274</v>
          </cell>
          <cell r="H17600">
            <v>1500</v>
          </cell>
        </row>
        <row r="17601">
          <cell r="A17601">
            <v>201274</v>
          </cell>
          <cell r="H17601">
            <v>65.5</v>
          </cell>
        </row>
        <row r="17602">
          <cell r="A17602">
            <v>201274</v>
          </cell>
          <cell r="H17602">
            <v>982.5</v>
          </cell>
        </row>
        <row r="17603">
          <cell r="A17603">
            <v>201274</v>
          </cell>
          <cell r="H17603">
            <v>1310</v>
          </cell>
        </row>
        <row r="17604">
          <cell r="A17604">
            <v>201274</v>
          </cell>
          <cell r="H17604">
            <v>800</v>
          </cell>
        </row>
        <row r="17605">
          <cell r="A17605">
            <v>201274</v>
          </cell>
          <cell r="H17605">
            <v>1572</v>
          </cell>
        </row>
        <row r="17606">
          <cell r="A17606">
            <v>201274</v>
          </cell>
          <cell r="H17606">
            <v>327.5</v>
          </cell>
        </row>
        <row r="17607">
          <cell r="A17607">
            <v>502454</v>
          </cell>
          <cell r="H17607">
            <v>23512.5</v>
          </cell>
        </row>
        <row r="17608">
          <cell r="A17608">
            <v>900370</v>
          </cell>
          <cell r="H17608">
            <v>44.75</v>
          </cell>
        </row>
        <row r="17609">
          <cell r="A17609">
            <v>900370</v>
          </cell>
          <cell r="H17609">
            <v>1272</v>
          </cell>
        </row>
        <row r="17610">
          <cell r="A17610">
            <v>100129</v>
          </cell>
          <cell r="H17610">
            <v>41.25</v>
          </cell>
        </row>
        <row r="17611">
          <cell r="A17611">
            <v>100166</v>
          </cell>
          <cell r="H17611">
            <v>612</v>
          </cell>
        </row>
        <row r="17612">
          <cell r="A17612">
            <v>100349</v>
          </cell>
          <cell r="H17612">
            <v>1232</v>
          </cell>
        </row>
        <row r="17613">
          <cell r="A17613">
            <v>100646</v>
          </cell>
          <cell r="H17613">
            <v>16500</v>
          </cell>
        </row>
        <row r="17614">
          <cell r="A17614">
            <v>100900</v>
          </cell>
          <cell r="H17614">
            <v>870</v>
          </cell>
        </row>
        <row r="17615">
          <cell r="A17615">
            <v>100925</v>
          </cell>
          <cell r="H17615">
            <v>7200</v>
          </cell>
        </row>
        <row r="17616">
          <cell r="A17616">
            <v>100936</v>
          </cell>
          <cell r="H17616">
            <v>4702.5</v>
          </cell>
        </row>
        <row r="17617">
          <cell r="A17617">
            <v>100939</v>
          </cell>
          <cell r="H17617">
            <v>7837.5</v>
          </cell>
        </row>
        <row r="17618">
          <cell r="A17618">
            <v>100940</v>
          </cell>
          <cell r="H17618">
            <v>7837.5</v>
          </cell>
        </row>
        <row r="17619">
          <cell r="A17619">
            <v>101555</v>
          </cell>
          <cell r="H17619">
            <v>900</v>
          </cell>
        </row>
        <row r="17620">
          <cell r="A17620">
            <v>101555</v>
          </cell>
          <cell r="H17620">
            <v>5670</v>
          </cell>
        </row>
        <row r="17621">
          <cell r="A17621">
            <v>101702</v>
          </cell>
          <cell r="H17621">
            <v>200</v>
          </cell>
        </row>
        <row r="17622">
          <cell r="A17622">
            <v>101856</v>
          </cell>
          <cell r="H17622">
            <v>3360</v>
          </cell>
        </row>
        <row r="17623">
          <cell r="A17623">
            <v>190552</v>
          </cell>
          <cell r="H17623">
            <v>1806.63</v>
          </cell>
        </row>
        <row r="17624">
          <cell r="A17624">
            <v>191007</v>
          </cell>
          <cell r="H17624">
            <v>27681.9</v>
          </cell>
        </row>
        <row r="17625">
          <cell r="A17625">
            <v>191017</v>
          </cell>
          <cell r="H17625">
            <v>260</v>
          </cell>
        </row>
        <row r="17626">
          <cell r="A17626">
            <v>191017</v>
          </cell>
          <cell r="H17626">
            <v>1440</v>
          </cell>
        </row>
        <row r="17627">
          <cell r="A17627">
            <v>191215</v>
          </cell>
          <cell r="H17627">
            <v>9405</v>
          </cell>
        </row>
        <row r="17628">
          <cell r="A17628">
            <v>191219</v>
          </cell>
          <cell r="H17628">
            <v>3135</v>
          </cell>
        </row>
        <row r="17629">
          <cell r="A17629">
            <v>191589</v>
          </cell>
          <cell r="H17629">
            <v>7680</v>
          </cell>
        </row>
        <row r="17630">
          <cell r="A17630">
            <v>192543</v>
          </cell>
          <cell r="H17630">
            <v>7040</v>
          </cell>
        </row>
        <row r="17631">
          <cell r="A17631">
            <v>192591</v>
          </cell>
          <cell r="H17631">
            <v>570</v>
          </cell>
        </row>
        <row r="17632">
          <cell r="A17632">
            <v>500949</v>
          </cell>
          <cell r="H17632">
            <v>5374.71</v>
          </cell>
        </row>
        <row r="17633">
          <cell r="A17633">
            <v>502065</v>
          </cell>
          <cell r="H17633">
            <v>18702</v>
          </cell>
        </row>
        <row r="17634">
          <cell r="A17634">
            <v>502065</v>
          </cell>
          <cell r="H17634">
            <v>18702</v>
          </cell>
        </row>
        <row r="17635">
          <cell r="A17635">
            <v>502943</v>
          </cell>
          <cell r="H17635">
            <v>2730</v>
          </cell>
        </row>
        <row r="17636">
          <cell r="A17636">
            <v>502943</v>
          </cell>
          <cell r="H17636">
            <v>252</v>
          </cell>
        </row>
        <row r="17637">
          <cell r="A17637">
            <v>100349</v>
          </cell>
          <cell r="H17637">
            <v>5698</v>
          </cell>
        </row>
        <row r="17638">
          <cell r="A17638">
            <v>100974</v>
          </cell>
          <cell r="H17638">
            <v>9000</v>
          </cell>
        </row>
        <row r="17639">
          <cell r="A17639">
            <v>100974</v>
          </cell>
          <cell r="H17639">
            <v>160</v>
          </cell>
        </row>
        <row r="17640">
          <cell r="A17640">
            <v>102350</v>
          </cell>
          <cell r="H17640">
            <v>438.6</v>
          </cell>
        </row>
        <row r="17641">
          <cell r="A17641">
            <v>102418</v>
          </cell>
          <cell r="H17641">
            <v>780</v>
          </cell>
        </row>
        <row r="17642">
          <cell r="A17642">
            <v>102418</v>
          </cell>
          <cell r="H17642">
            <v>72</v>
          </cell>
        </row>
        <row r="17643">
          <cell r="A17643">
            <v>102530</v>
          </cell>
          <cell r="H17643">
            <v>1980</v>
          </cell>
        </row>
        <row r="17644">
          <cell r="A17644">
            <v>190204</v>
          </cell>
          <cell r="H17644">
            <v>2304</v>
          </cell>
        </row>
        <row r="17645">
          <cell r="A17645">
            <v>191119</v>
          </cell>
          <cell r="H17645">
            <v>4012.8</v>
          </cell>
        </row>
        <row r="17646">
          <cell r="A17646">
            <v>191383</v>
          </cell>
          <cell r="H17646">
            <v>1178</v>
          </cell>
        </row>
        <row r="17647">
          <cell r="A17647">
            <v>191650</v>
          </cell>
          <cell r="H17647">
            <v>200</v>
          </cell>
        </row>
        <row r="17648">
          <cell r="A17648">
            <v>191650</v>
          </cell>
          <cell r="H17648">
            <v>79</v>
          </cell>
        </row>
        <row r="17649">
          <cell r="A17649">
            <v>191872</v>
          </cell>
          <cell r="H17649">
            <v>8700</v>
          </cell>
        </row>
        <row r="17650">
          <cell r="A17650">
            <v>191968</v>
          </cell>
          <cell r="H17650">
            <v>1440</v>
          </cell>
        </row>
        <row r="17651">
          <cell r="A17651">
            <v>192052</v>
          </cell>
          <cell r="H17651">
            <v>2460</v>
          </cell>
        </row>
        <row r="17652">
          <cell r="A17652">
            <v>192053</v>
          </cell>
          <cell r="H17652">
            <v>960</v>
          </cell>
        </row>
        <row r="17653">
          <cell r="A17653">
            <v>192434</v>
          </cell>
          <cell r="H17653">
            <v>4104</v>
          </cell>
        </row>
        <row r="17654">
          <cell r="A17654">
            <v>192434</v>
          </cell>
          <cell r="H17654">
            <v>378</v>
          </cell>
        </row>
        <row r="17655">
          <cell r="A17655">
            <v>192569</v>
          </cell>
          <cell r="H17655">
            <v>900</v>
          </cell>
        </row>
        <row r="17656">
          <cell r="A17656">
            <v>192725</v>
          </cell>
          <cell r="H17656">
            <v>1500</v>
          </cell>
        </row>
        <row r="17657">
          <cell r="A17657">
            <v>192725</v>
          </cell>
          <cell r="H17657">
            <v>97</v>
          </cell>
        </row>
        <row r="17658">
          <cell r="A17658">
            <v>502047</v>
          </cell>
          <cell r="H17658">
            <v>20643.84</v>
          </cell>
        </row>
        <row r="17659">
          <cell r="A17659">
            <v>750007</v>
          </cell>
          <cell r="H17659">
            <v>2400</v>
          </cell>
        </row>
        <row r="17660">
          <cell r="A17660">
            <v>100017</v>
          </cell>
          <cell r="H17660">
            <v>709.96</v>
          </cell>
        </row>
        <row r="17661">
          <cell r="A17661">
            <v>100128</v>
          </cell>
          <cell r="H17661">
            <v>1080</v>
          </cell>
        </row>
        <row r="17662">
          <cell r="A17662">
            <v>100431</v>
          </cell>
          <cell r="H17662">
            <v>3030</v>
          </cell>
        </row>
        <row r="17663">
          <cell r="A17663">
            <v>101781</v>
          </cell>
          <cell r="H17663">
            <v>4104</v>
          </cell>
        </row>
        <row r="17664">
          <cell r="A17664">
            <v>190037</v>
          </cell>
          <cell r="H17664">
            <v>4012.8</v>
          </cell>
        </row>
        <row r="17665">
          <cell r="A17665">
            <v>190037</v>
          </cell>
          <cell r="H17665">
            <v>3009.6</v>
          </cell>
        </row>
        <row r="17666">
          <cell r="A17666">
            <v>190148</v>
          </cell>
          <cell r="H17666">
            <v>196.5</v>
          </cell>
        </row>
        <row r="17667">
          <cell r="A17667">
            <v>190230</v>
          </cell>
          <cell r="H17667">
            <v>985.6</v>
          </cell>
        </row>
        <row r="17668">
          <cell r="A17668">
            <v>190230</v>
          </cell>
          <cell r="H17668">
            <v>588.64</v>
          </cell>
        </row>
        <row r="17669">
          <cell r="A17669">
            <v>191239</v>
          </cell>
          <cell r="H17669">
            <v>3520</v>
          </cell>
        </row>
        <row r="17670">
          <cell r="A17670">
            <v>191822</v>
          </cell>
          <cell r="H17670">
            <v>10564</v>
          </cell>
        </row>
        <row r="17671">
          <cell r="A17671">
            <v>191898</v>
          </cell>
          <cell r="H17671">
            <v>76.22</v>
          </cell>
        </row>
        <row r="17672">
          <cell r="A17672">
            <v>191898</v>
          </cell>
          <cell r="H17672">
            <v>600</v>
          </cell>
        </row>
        <row r="17673">
          <cell r="A17673">
            <v>192190</v>
          </cell>
          <cell r="H17673">
            <v>202.1</v>
          </cell>
        </row>
        <row r="17674">
          <cell r="A17674">
            <v>192190</v>
          </cell>
          <cell r="H17674">
            <v>9216</v>
          </cell>
        </row>
        <row r="17675">
          <cell r="A17675">
            <v>192315</v>
          </cell>
          <cell r="H17675">
            <v>4702.5</v>
          </cell>
        </row>
        <row r="17676">
          <cell r="A17676">
            <v>192335</v>
          </cell>
          <cell r="H17676">
            <v>230</v>
          </cell>
        </row>
        <row r="17677">
          <cell r="A17677">
            <v>500139</v>
          </cell>
          <cell r="H17677">
            <v>9000</v>
          </cell>
        </row>
        <row r="17678">
          <cell r="A17678">
            <v>500736</v>
          </cell>
          <cell r="H17678">
            <v>378</v>
          </cell>
        </row>
        <row r="17679">
          <cell r="A17679">
            <v>500736</v>
          </cell>
          <cell r="H17679">
            <v>6851.04</v>
          </cell>
        </row>
        <row r="17680">
          <cell r="A17680">
            <v>500917</v>
          </cell>
          <cell r="H17680">
            <v>15624</v>
          </cell>
        </row>
        <row r="17681">
          <cell r="A17681">
            <v>501059</v>
          </cell>
          <cell r="H17681">
            <v>8400</v>
          </cell>
        </row>
        <row r="17682">
          <cell r="A17682">
            <v>501059</v>
          </cell>
          <cell r="H17682">
            <v>3590</v>
          </cell>
        </row>
        <row r="17683">
          <cell r="A17683">
            <v>501987</v>
          </cell>
          <cell r="H17683">
            <v>10200</v>
          </cell>
        </row>
        <row r="17684">
          <cell r="A17684">
            <v>502293</v>
          </cell>
          <cell r="H17684">
            <v>10200</v>
          </cell>
        </row>
        <row r="17685">
          <cell r="A17685">
            <v>100175</v>
          </cell>
          <cell r="H17685">
            <v>1687.2</v>
          </cell>
        </row>
        <row r="17686">
          <cell r="A17686">
            <v>101217</v>
          </cell>
          <cell r="H17686">
            <v>4023.69</v>
          </cell>
        </row>
        <row r="17687">
          <cell r="A17687">
            <v>102136</v>
          </cell>
          <cell r="H17687">
            <v>436</v>
          </cell>
        </row>
        <row r="17688">
          <cell r="A17688">
            <v>102136</v>
          </cell>
          <cell r="H17688">
            <v>436</v>
          </cell>
        </row>
        <row r="17689">
          <cell r="A17689">
            <v>102136</v>
          </cell>
          <cell r="H17689">
            <v>336</v>
          </cell>
        </row>
        <row r="17690">
          <cell r="A17690">
            <v>102463</v>
          </cell>
          <cell r="H17690">
            <v>2520</v>
          </cell>
        </row>
        <row r="17691">
          <cell r="A17691">
            <v>190158</v>
          </cell>
          <cell r="H17691">
            <v>336</v>
          </cell>
        </row>
        <row r="17692">
          <cell r="A17692">
            <v>191545</v>
          </cell>
          <cell r="H17692">
            <v>1440</v>
          </cell>
        </row>
        <row r="17693">
          <cell r="A17693">
            <v>191833</v>
          </cell>
          <cell r="H17693">
            <v>15624</v>
          </cell>
        </row>
        <row r="17694">
          <cell r="A17694">
            <v>191846</v>
          </cell>
          <cell r="H17694">
            <v>2088</v>
          </cell>
        </row>
        <row r="17695">
          <cell r="A17695">
            <v>191846</v>
          </cell>
          <cell r="H17695">
            <v>780</v>
          </cell>
        </row>
        <row r="17696">
          <cell r="A17696">
            <v>192095</v>
          </cell>
          <cell r="H17696">
            <v>778</v>
          </cell>
        </row>
        <row r="17697">
          <cell r="A17697">
            <v>192095</v>
          </cell>
          <cell r="H17697">
            <v>9900</v>
          </cell>
        </row>
        <row r="17698">
          <cell r="A17698">
            <v>192095</v>
          </cell>
          <cell r="H17698">
            <v>600</v>
          </cell>
        </row>
        <row r="17699">
          <cell r="A17699">
            <v>192130</v>
          </cell>
          <cell r="H17699">
            <v>540</v>
          </cell>
        </row>
        <row r="17700">
          <cell r="A17700">
            <v>192334</v>
          </cell>
          <cell r="H17700">
            <v>960</v>
          </cell>
        </row>
        <row r="17701">
          <cell r="A17701">
            <v>192702</v>
          </cell>
          <cell r="H17701">
            <v>1167</v>
          </cell>
        </row>
        <row r="17702">
          <cell r="A17702">
            <v>192702</v>
          </cell>
          <cell r="H17702">
            <v>1200</v>
          </cell>
        </row>
        <row r="17703">
          <cell r="A17703">
            <v>192729</v>
          </cell>
          <cell r="H17703">
            <v>359</v>
          </cell>
        </row>
        <row r="17704">
          <cell r="A17704">
            <v>192729</v>
          </cell>
          <cell r="H17704">
            <v>4090.2</v>
          </cell>
        </row>
        <row r="17705">
          <cell r="A17705">
            <v>500572</v>
          </cell>
          <cell r="H17705">
            <v>2408.34</v>
          </cell>
        </row>
        <row r="17706">
          <cell r="A17706">
            <v>500572</v>
          </cell>
          <cell r="H17706">
            <v>1468.5</v>
          </cell>
        </row>
        <row r="17707">
          <cell r="A17707">
            <v>500743</v>
          </cell>
          <cell r="H17707">
            <v>264.33</v>
          </cell>
        </row>
        <row r="17708">
          <cell r="A17708">
            <v>500743</v>
          </cell>
          <cell r="H17708">
            <v>440.55</v>
          </cell>
        </row>
        <row r="17709">
          <cell r="A17709">
            <v>500743</v>
          </cell>
          <cell r="H17709">
            <v>293.7</v>
          </cell>
        </row>
        <row r="17710">
          <cell r="A17710">
            <v>500743</v>
          </cell>
          <cell r="H17710">
            <v>323.07</v>
          </cell>
        </row>
        <row r="17711">
          <cell r="A17711">
            <v>500743</v>
          </cell>
          <cell r="H17711">
            <v>293.7</v>
          </cell>
        </row>
        <row r="17712">
          <cell r="A17712">
            <v>500743</v>
          </cell>
          <cell r="H17712">
            <v>293.7</v>
          </cell>
        </row>
        <row r="17713">
          <cell r="A17713">
            <v>502576</v>
          </cell>
          <cell r="H17713">
            <v>57.12</v>
          </cell>
        </row>
        <row r="17714">
          <cell r="A17714">
            <v>502576</v>
          </cell>
          <cell r="H17714">
            <v>360</v>
          </cell>
        </row>
        <row r="17715">
          <cell r="A17715">
            <v>900039</v>
          </cell>
          <cell r="H17715">
            <v>1644.72</v>
          </cell>
        </row>
        <row r="17716">
          <cell r="A17716">
            <v>900271</v>
          </cell>
          <cell r="H17716">
            <v>3960</v>
          </cell>
        </row>
        <row r="17717">
          <cell r="A17717">
            <v>900271</v>
          </cell>
          <cell r="H17717">
            <v>1980</v>
          </cell>
        </row>
        <row r="17718">
          <cell r="A17718">
            <v>900271</v>
          </cell>
          <cell r="H17718">
            <v>3564</v>
          </cell>
        </row>
        <row r="17719">
          <cell r="A17719">
            <v>900271</v>
          </cell>
          <cell r="H17719">
            <v>3960</v>
          </cell>
        </row>
        <row r="17720">
          <cell r="A17720">
            <v>100848</v>
          </cell>
          <cell r="H17720">
            <v>9000</v>
          </cell>
        </row>
        <row r="17721">
          <cell r="A17721">
            <v>100998</v>
          </cell>
          <cell r="H17721">
            <v>9297.84</v>
          </cell>
        </row>
        <row r="17722">
          <cell r="A17722">
            <v>101421</v>
          </cell>
          <cell r="H17722">
            <v>2040</v>
          </cell>
        </row>
        <row r="17723">
          <cell r="A17723">
            <v>102350</v>
          </cell>
          <cell r="H17723">
            <v>2358</v>
          </cell>
        </row>
        <row r="17724">
          <cell r="A17724">
            <v>102362</v>
          </cell>
          <cell r="H17724">
            <v>849.12</v>
          </cell>
        </row>
        <row r="17725">
          <cell r="A17725">
            <v>190332</v>
          </cell>
          <cell r="H17725">
            <v>2520</v>
          </cell>
        </row>
        <row r="17726">
          <cell r="A17726">
            <v>191618</v>
          </cell>
          <cell r="H17726">
            <v>400</v>
          </cell>
        </row>
        <row r="17727">
          <cell r="A17727">
            <v>191618</v>
          </cell>
          <cell r="H17727">
            <v>65.099999999999994</v>
          </cell>
        </row>
        <row r="17728">
          <cell r="A17728">
            <v>191618</v>
          </cell>
          <cell r="H17728">
            <v>637.25</v>
          </cell>
        </row>
        <row r="17729">
          <cell r="A17729">
            <v>191618</v>
          </cell>
          <cell r="H17729">
            <v>655</v>
          </cell>
        </row>
        <row r="17730">
          <cell r="A17730">
            <v>191618</v>
          </cell>
          <cell r="H17730">
            <v>80808</v>
          </cell>
        </row>
        <row r="17731">
          <cell r="A17731">
            <v>191726</v>
          </cell>
          <cell r="H17731">
            <v>210.96</v>
          </cell>
        </row>
        <row r="17732">
          <cell r="A17732">
            <v>191726</v>
          </cell>
          <cell r="H17732">
            <v>5130</v>
          </cell>
        </row>
        <row r="17733">
          <cell r="A17733">
            <v>191726</v>
          </cell>
          <cell r="H17733">
            <v>5130</v>
          </cell>
        </row>
        <row r="17734">
          <cell r="A17734">
            <v>191809</v>
          </cell>
          <cell r="H17734">
            <v>11484</v>
          </cell>
        </row>
        <row r="17735">
          <cell r="A17735">
            <v>192614</v>
          </cell>
          <cell r="H17735">
            <v>60.5</v>
          </cell>
        </row>
        <row r="17736">
          <cell r="A17736">
            <v>500737</v>
          </cell>
          <cell r="H17736">
            <v>9297.84</v>
          </cell>
        </row>
        <row r="17737">
          <cell r="A17737">
            <v>501489</v>
          </cell>
          <cell r="H17737">
            <v>48.96</v>
          </cell>
        </row>
        <row r="17738">
          <cell r="A17738">
            <v>501489</v>
          </cell>
          <cell r="H17738">
            <v>3348</v>
          </cell>
        </row>
        <row r="17739">
          <cell r="A17739">
            <v>502932</v>
          </cell>
          <cell r="H17739">
            <v>804.1</v>
          </cell>
        </row>
        <row r="17740">
          <cell r="A17740">
            <v>100128</v>
          </cell>
          <cell r="H17740">
            <v>180</v>
          </cell>
        </row>
        <row r="17741">
          <cell r="A17741">
            <v>100129</v>
          </cell>
          <cell r="H17741">
            <v>429.34</v>
          </cell>
        </row>
        <row r="17742">
          <cell r="A17742">
            <v>100145</v>
          </cell>
          <cell r="H17742">
            <v>1800</v>
          </cell>
        </row>
        <row r="17743">
          <cell r="A17743">
            <v>100175</v>
          </cell>
          <cell r="H17743">
            <v>1687.2</v>
          </cell>
        </row>
        <row r="17744">
          <cell r="A17744">
            <v>100349</v>
          </cell>
          <cell r="H17744">
            <v>5621</v>
          </cell>
        </row>
        <row r="17745">
          <cell r="A17745">
            <v>101422</v>
          </cell>
          <cell r="H17745">
            <v>232.21</v>
          </cell>
        </row>
        <row r="17746">
          <cell r="A17746">
            <v>101422</v>
          </cell>
          <cell r="H17746">
            <v>232.21</v>
          </cell>
        </row>
        <row r="17747">
          <cell r="A17747">
            <v>101790</v>
          </cell>
          <cell r="H17747">
            <v>6720</v>
          </cell>
        </row>
        <row r="17748">
          <cell r="A17748">
            <v>190181</v>
          </cell>
          <cell r="H17748">
            <v>528.96</v>
          </cell>
        </row>
        <row r="17749">
          <cell r="A17749">
            <v>190181</v>
          </cell>
          <cell r="H17749">
            <v>229.2</v>
          </cell>
        </row>
        <row r="17750">
          <cell r="A17750">
            <v>190264</v>
          </cell>
          <cell r="H17750">
            <v>1785</v>
          </cell>
        </row>
        <row r="17751">
          <cell r="A17751">
            <v>191813</v>
          </cell>
          <cell r="H17751">
            <v>2160</v>
          </cell>
        </row>
        <row r="17752">
          <cell r="A17752">
            <v>191990</v>
          </cell>
          <cell r="H17752">
            <v>950</v>
          </cell>
        </row>
        <row r="17753">
          <cell r="A17753">
            <v>191990</v>
          </cell>
          <cell r="H17753">
            <v>3699</v>
          </cell>
        </row>
        <row r="17754">
          <cell r="A17754">
            <v>191990</v>
          </cell>
          <cell r="H17754">
            <v>1250</v>
          </cell>
        </row>
        <row r="17755">
          <cell r="A17755">
            <v>191990</v>
          </cell>
          <cell r="H17755">
            <v>253.3</v>
          </cell>
        </row>
        <row r="17756">
          <cell r="A17756">
            <v>192569</v>
          </cell>
          <cell r="H17756">
            <v>900</v>
          </cell>
        </row>
        <row r="17757">
          <cell r="A17757">
            <v>192667</v>
          </cell>
          <cell r="H17757">
            <v>262.23</v>
          </cell>
        </row>
        <row r="17758">
          <cell r="A17758">
            <v>192667</v>
          </cell>
          <cell r="H17758">
            <v>5510</v>
          </cell>
        </row>
        <row r="17759">
          <cell r="A17759">
            <v>192696</v>
          </cell>
          <cell r="H17759">
            <v>420</v>
          </cell>
        </row>
        <row r="17760">
          <cell r="A17760">
            <v>192696</v>
          </cell>
          <cell r="H17760">
            <v>400</v>
          </cell>
        </row>
        <row r="17761">
          <cell r="A17761">
            <v>192732</v>
          </cell>
          <cell r="H17761">
            <v>600</v>
          </cell>
        </row>
        <row r="17762">
          <cell r="A17762">
            <v>501103</v>
          </cell>
          <cell r="H17762">
            <v>2323</v>
          </cell>
        </row>
        <row r="17763">
          <cell r="A17763">
            <v>101218</v>
          </cell>
          <cell r="H17763">
            <v>2145</v>
          </cell>
        </row>
        <row r="17764">
          <cell r="A17764">
            <v>101370</v>
          </cell>
          <cell r="H17764">
            <v>32016</v>
          </cell>
        </row>
        <row r="17765">
          <cell r="A17765">
            <v>101659</v>
          </cell>
          <cell r="H17765">
            <v>136.35</v>
          </cell>
        </row>
        <row r="17766">
          <cell r="A17766">
            <v>101659</v>
          </cell>
          <cell r="H17766">
            <v>1296</v>
          </cell>
        </row>
        <row r="17767">
          <cell r="A17767">
            <v>102408</v>
          </cell>
          <cell r="H17767">
            <v>3360</v>
          </cell>
        </row>
        <row r="17768">
          <cell r="A17768">
            <v>102408</v>
          </cell>
          <cell r="H17768">
            <v>47.37</v>
          </cell>
        </row>
        <row r="17769">
          <cell r="A17769">
            <v>102488</v>
          </cell>
          <cell r="H17769">
            <v>400</v>
          </cell>
        </row>
        <row r="17770">
          <cell r="A17770">
            <v>102488</v>
          </cell>
          <cell r="H17770">
            <v>5600</v>
          </cell>
        </row>
        <row r="17771">
          <cell r="A17771">
            <v>190715</v>
          </cell>
          <cell r="H17771">
            <v>1996.8</v>
          </cell>
        </row>
        <row r="17772">
          <cell r="A17772">
            <v>191388</v>
          </cell>
          <cell r="H17772">
            <v>2760</v>
          </cell>
        </row>
        <row r="17773">
          <cell r="A17773">
            <v>191388</v>
          </cell>
          <cell r="H17773">
            <v>3840</v>
          </cell>
        </row>
        <row r="17774">
          <cell r="A17774">
            <v>191388</v>
          </cell>
          <cell r="H17774">
            <v>9048</v>
          </cell>
        </row>
        <row r="17775">
          <cell r="A17775">
            <v>191666</v>
          </cell>
          <cell r="H17775">
            <v>18360</v>
          </cell>
        </row>
        <row r="17776">
          <cell r="A17776">
            <v>192236</v>
          </cell>
          <cell r="H17776">
            <v>210</v>
          </cell>
        </row>
        <row r="17777">
          <cell r="A17777">
            <v>192236</v>
          </cell>
          <cell r="H17777">
            <v>525</v>
          </cell>
        </row>
        <row r="17778">
          <cell r="A17778">
            <v>192236</v>
          </cell>
          <cell r="H17778">
            <v>1050</v>
          </cell>
        </row>
        <row r="17779">
          <cell r="A17779">
            <v>192236</v>
          </cell>
          <cell r="H17779">
            <v>945</v>
          </cell>
        </row>
        <row r="17780">
          <cell r="A17780">
            <v>192529</v>
          </cell>
          <cell r="H17780">
            <v>189</v>
          </cell>
        </row>
        <row r="17781">
          <cell r="A17781">
            <v>192529</v>
          </cell>
          <cell r="H17781">
            <v>189</v>
          </cell>
        </row>
        <row r="17782">
          <cell r="A17782">
            <v>192529</v>
          </cell>
          <cell r="H17782">
            <v>1980</v>
          </cell>
        </row>
        <row r="17783">
          <cell r="A17783">
            <v>192728</v>
          </cell>
          <cell r="H17783">
            <v>7920</v>
          </cell>
        </row>
        <row r="17784">
          <cell r="A17784">
            <v>192733</v>
          </cell>
          <cell r="H17784">
            <v>5544</v>
          </cell>
        </row>
        <row r="17785">
          <cell r="A17785">
            <v>192738</v>
          </cell>
          <cell r="H17785">
            <v>600</v>
          </cell>
        </row>
        <row r="17786">
          <cell r="A17786">
            <v>192738</v>
          </cell>
          <cell r="H17786">
            <v>77</v>
          </cell>
        </row>
        <row r="17787">
          <cell r="A17787">
            <v>502035</v>
          </cell>
          <cell r="H17787">
            <v>1080</v>
          </cell>
        </row>
        <row r="17788">
          <cell r="A17788">
            <v>502850</v>
          </cell>
          <cell r="H17788">
            <v>14740</v>
          </cell>
        </row>
        <row r="17789">
          <cell r="A17789">
            <v>800069</v>
          </cell>
          <cell r="H17789">
            <v>792.99</v>
          </cell>
        </row>
        <row r="17790">
          <cell r="A17790">
            <v>800069</v>
          </cell>
          <cell r="H17790">
            <v>881.1</v>
          </cell>
        </row>
        <row r="17791">
          <cell r="A17791">
            <v>800069</v>
          </cell>
          <cell r="H17791">
            <v>822.36</v>
          </cell>
        </row>
        <row r="17792">
          <cell r="A17792">
            <v>800069</v>
          </cell>
          <cell r="H17792">
            <v>264.33</v>
          </cell>
        </row>
        <row r="17793">
          <cell r="A17793">
            <v>800069</v>
          </cell>
          <cell r="H17793">
            <v>969.21</v>
          </cell>
        </row>
        <row r="17794">
          <cell r="A17794">
            <v>800069</v>
          </cell>
          <cell r="H17794">
            <v>969.21</v>
          </cell>
        </row>
        <row r="17795">
          <cell r="A17795">
            <v>800069</v>
          </cell>
          <cell r="H17795">
            <v>998.58</v>
          </cell>
        </row>
        <row r="17796">
          <cell r="A17796">
            <v>800069</v>
          </cell>
          <cell r="H17796">
            <v>1820.94</v>
          </cell>
        </row>
        <row r="17797">
          <cell r="A17797">
            <v>800101</v>
          </cell>
          <cell r="H17797">
            <v>1666.5</v>
          </cell>
        </row>
        <row r="17798">
          <cell r="A17798">
            <v>100044</v>
          </cell>
          <cell r="H17798">
            <v>1500</v>
          </cell>
        </row>
        <row r="17799">
          <cell r="A17799">
            <v>100046</v>
          </cell>
          <cell r="H17799">
            <v>2700</v>
          </cell>
        </row>
        <row r="17800">
          <cell r="A17800">
            <v>100129</v>
          </cell>
          <cell r="H17800">
            <v>2784</v>
          </cell>
        </row>
        <row r="17801">
          <cell r="A17801">
            <v>100177</v>
          </cell>
          <cell r="H17801">
            <v>3000</v>
          </cell>
        </row>
        <row r="17802">
          <cell r="A17802">
            <v>100242</v>
          </cell>
          <cell r="H17802">
            <v>3000</v>
          </cell>
        </row>
        <row r="17803">
          <cell r="A17803">
            <v>100334</v>
          </cell>
          <cell r="H17803">
            <v>2376</v>
          </cell>
        </row>
        <row r="17804">
          <cell r="A17804">
            <v>100949</v>
          </cell>
          <cell r="H17804">
            <v>1134</v>
          </cell>
        </row>
        <row r="17805">
          <cell r="A17805">
            <v>101221</v>
          </cell>
          <cell r="H17805">
            <v>3237</v>
          </cell>
        </row>
        <row r="17806">
          <cell r="A17806">
            <v>101554</v>
          </cell>
          <cell r="H17806">
            <v>2700</v>
          </cell>
        </row>
        <row r="17807">
          <cell r="A17807">
            <v>101656</v>
          </cell>
          <cell r="H17807">
            <v>570</v>
          </cell>
        </row>
        <row r="17808">
          <cell r="A17808">
            <v>101951</v>
          </cell>
          <cell r="H17808">
            <v>127.73</v>
          </cell>
        </row>
        <row r="17809">
          <cell r="A17809">
            <v>101951</v>
          </cell>
          <cell r="H17809">
            <v>5460</v>
          </cell>
        </row>
        <row r="17810">
          <cell r="A17810">
            <v>102288</v>
          </cell>
          <cell r="H17810">
            <v>2160</v>
          </cell>
        </row>
        <row r="17811">
          <cell r="A17811">
            <v>102358</v>
          </cell>
          <cell r="H17811">
            <v>1500</v>
          </cell>
        </row>
        <row r="17812">
          <cell r="A17812">
            <v>102501</v>
          </cell>
          <cell r="H17812">
            <v>3930</v>
          </cell>
        </row>
        <row r="17813">
          <cell r="A17813">
            <v>190064</v>
          </cell>
          <cell r="H17813">
            <v>4012.8</v>
          </cell>
        </row>
        <row r="17814">
          <cell r="A17814">
            <v>190559</v>
          </cell>
          <cell r="H17814">
            <v>6000</v>
          </cell>
        </row>
        <row r="17815">
          <cell r="A17815">
            <v>190588</v>
          </cell>
          <cell r="H17815">
            <v>798</v>
          </cell>
        </row>
        <row r="17816">
          <cell r="A17816">
            <v>191173</v>
          </cell>
          <cell r="H17816">
            <v>2100</v>
          </cell>
        </row>
        <row r="17817">
          <cell r="A17817">
            <v>191406</v>
          </cell>
          <cell r="H17817">
            <v>496</v>
          </cell>
        </row>
        <row r="17818">
          <cell r="A17818">
            <v>191650</v>
          </cell>
          <cell r="H17818">
            <v>90.05</v>
          </cell>
        </row>
        <row r="17819">
          <cell r="A17819">
            <v>191650</v>
          </cell>
          <cell r="H17819">
            <v>6288</v>
          </cell>
        </row>
        <row r="17820">
          <cell r="A17820">
            <v>192246</v>
          </cell>
          <cell r="H17820">
            <v>4920</v>
          </cell>
        </row>
        <row r="17821">
          <cell r="A17821">
            <v>192525</v>
          </cell>
          <cell r="H17821">
            <v>438</v>
          </cell>
        </row>
        <row r="17822">
          <cell r="A17822">
            <v>192736</v>
          </cell>
          <cell r="H17822">
            <v>80</v>
          </cell>
        </row>
        <row r="17823">
          <cell r="A17823">
            <v>200450</v>
          </cell>
          <cell r="H17823">
            <v>27510</v>
          </cell>
        </row>
        <row r="17824">
          <cell r="A17824">
            <v>502576</v>
          </cell>
          <cell r="H17824">
            <v>4320</v>
          </cell>
        </row>
        <row r="17825">
          <cell r="A17825">
            <v>502576</v>
          </cell>
          <cell r="H17825">
            <v>109.26</v>
          </cell>
        </row>
        <row r="17826">
          <cell r="A17826">
            <v>800282</v>
          </cell>
          <cell r="H17826">
            <v>9360</v>
          </cell>
        </row>
        <row r="17827">
          <cell r="A17827">
            <v>100129</v>
          </cell>
          <cell r="H17827">
            <v>85.25</v>
          </cell>
        </row>
        <row r="17828">
          <cell r="A17828">
            <v>100129</v>
          </cell>
          <cell r="H17828">
            <v>43.05</v>
          </cell>
        </row>
        <row r="17829">
          <cell r="A17829">
            <v>100181</v>
          </cell>
          <cell r="H17829">
            <v>8400</v>
          </cell>
        </row>
        <row r="17830">
          <cell r="A17830">
            <v>100949</v>
          </cell>
          <cell r="H17830">
            <v>8319.1200000000008</v>
          </cell>
        </row>
        <row r="17831">
          <cell r="A17831">
            <v>101996</v>
          </cell>
          <cell r="H17831">
            <v>2880</v>
          </cell>
        </row>
        <row r="17832">
          <cell r="A17832">
            <v>102417</v>
          </cell>
          <cell r="H17832">
            <v>780</v>
          </cell>
        </row>
        <row r="17833">
          <cell r="A17833">
            <v>102417</v>
          </cell>
          <cell r="H17833">
            <v>72</v>
          </cell>
        </row>
        <row r="17834">
          <cell r="A17834">
            <v>102519</v>
          </cell>
          <cell r="H17834">
            <v>9750</v>
          </cell>
        </row>
        <row r="17835">
          <cell r="A17835">
            <v>190342</v>
          </cell>
          <cell r="H17835">
            <v>2795.84</v>
          </cell>
        </row>
        <row r="17836">
          <cell r="A17836">
            <v>191422</v>
          </cell>
          <cell r="H17836">
            <v>378</v>
          </cell>
        </row>
        <row r="17837">
          <cell r="A17837">
            <v>191432</v>
          </cell>
          <cell r="H17837">
            <v>288</v>
          </cell>
        </row>
        <row r="17838">
          <cell r="A17838">
            <v>191989</v>
          </cell>
          <cell r="H17838">
            <v>12300</v>
          </cell>
        </row>
        <row r="17839">
          <cell r="A17839">
            <v>192600</v>
          </cell>
          <cell r="H17839">
            <v>7140</v>
          </cell>
        </row>
        <row r="17840">
          <cell r="A17840">
            <v>192731</v>
          </cell>
          <cell r="H17840">
            <v>359</v>
          </cell>
        </row>
        <row r="17841">
          <cell r="A17841">
            <v>500379</v>
          </cell>
          <cell r="H17841">
            <v>313.5</v>
          </cell>
        </row>
        <row r="17842">
          <cell r="A17842">
            <v>500379</v>
          </cell>
          <cell r="H17842">
            <v>131.25</v>
          </cell>
        </row>
        <row r="17843">
          <cell r="A17843">
            <v>501875</v>
          </cell>
          <cell r="H17843">
            <v>2506.1999999999998</v>
          </cell>
        </row>
        <row r="17844">
          <cell r="A17844">
            <v>502048</v>
          </cell>
          <cell r="H17844">
            <v>8708.1</v>
          </cell>
        </row>
        <row r="17845">
          <cell r="A17845">
            <v>502066</v>
          </cell>
          <cell r="H17845">
            <v>10440</v>
          </cell>
        </row>
        <row r="17846">
          <cell r="A17846">
            <v>800116</v>
          </cell>
          <cell r="H17846">
            <v>84.42</v>
          </cell>
        </row>
        <row r="17847">
          <cell r="A17847">
            <v>800116</v>
          </cell>
          <cell r="H17847">
            <v>2100</v>
          </cell>
        </row>
        <row r="17848">
          <cell r="A17848">
            <v>100033</v>
          </cell>
          <cell r="H17848">
            <v>1556</v>
          </cell>
        </row>
        <row r="17849">
          <cell r="A17849">
            <v>100133</v>
          </cell>
          <cell r="H17849">
            <v>2218.8000000000002</v>
          </cell>
        </row>
        <row r="17850">
          <cell r="A17850">
            <v>100175</v>
          </cell>
          <cell r="H17850">
            <v>1687.2</v>
          </cell>
        </row>
        <row r="17851">
          <cell r="A17851">
            <v>101422</v>
          </cell>
          <cell r="H17851">
            <v>1598</v>
          </cell>
        </row>
        <row r="17852">
          <cell r="A17852">
            <v>101422</v>
          </cell>
          <cell r="H17852">
            <v>2516</v>
          </cell>
        </row>
        <row r="17853">
          <cell r="A17853">
            <v>102516</v>
          </cell>
          <cell r="H17853">
            <v>9750</v>
          </cell>
        </row>
        <row r="17854">
          <cell r="A17854">
            <v>102517</v>
          </cell>
          <cell r="H17854">
            <v>9750</v>
          </cell>
        </row>
        <row r="17855">
          <cell r="A17855">
            <v>190216</v>
          </cell>
          <cell r="H17855">
            <v>702</v>
          </cell>
        </row>
        <row r="17856">
          <cell r="A17856">
            <v>191352</v>
          </cell>
          <cell r="H17856">
            <v>45.24</v>
          </cell>
        </row>
        <row r="17857">
          <cell r="A17857">
            <v>191352</v>
          </cell>
          <cell r="H17857">
            <v>1179</v>
          </cell>
        </row>
        <row r="17858">
          <cell r="A17858">
            <v>191800</v>
          </cell>
          <cell r="H17858">
            <v>4560</v>
          </cell>
        </row>
        <row r="17859">
          <cell r="A17859">
            <v>192003</v>
          </cell>
          <cell r="H17859">
            <v>2212</v>
          </cell>
        </row>
        <row r="17860">
          <cell r="A17860">
            <v>192255</v>
          </cell>
          <cell r="H17860">
            <v>2880</v>
          </cell>
        </row>
        <row r="17861">
          <cell r="A17861">
            <v>192734</v>
          </cell>
          <cell r="H17861">
            <v>359</v>
          </cell>
        </row>
        <row r="17862">
          <cell r="A17862">
            <v>192739</v>
          </cell>
          <cell r="H17862">
            <v>50</v>
          </cell>
        </row>
        <row r="17863">
          <cell r="A17863">
            <v>192740</v>
          </cell>
          <cell r="H17863">
            <v>389</v>
          </cell>
        </row>
        <row r="17864">
          <cell r="A17864">
            <v>192740</v>
          </cell>
          <cell r="H17864">
            <v>600</v>
          </cell>
        </row>
        <row r="17865">
          <cell r="A17865">
            <v>500573</v>
          </cell>
          <cell r="H17865">
            <v>1872</v>
          </cell>
        </row>
        <row r="17866">
          <cell r="A17866">
            <v>502047</v>
          </cell>
          <cell r="H17866">
            <v>12288</v>
          </cell>
        </row>
        <row r="17867">
          <cell r="A17867">
            <v>502694</v>
          </cell>
          <cell r="H17867">
            <v>2040</v>
          </cell>
        </row>
        <row r="17868">
          <cell r="A17868">
            <v>503011</v>
          </cell>
          <cell r="H17868">
            <v>8400</v>
          </cell>
        </row>
        <row r="17869">
          <cell r="A17869">
            <v>800237</v>
          </cell>
          <cell r="H17869">
            <v>778</v>
          </cell>
        </row>
        <row r="17870">
          <cell r="A17870">
            <v>100175</v>
          </cell>
          <cell r="H17870">
            <v>5061.6000000000004</v>
          </cell>
        </row>
        <row r="17871">
          <cell r="A17871">
            <v>100342</v>
          </cell>
          <cell r="H17871">
            <v>99000</v>
          </cell>
        </row>
        <row r="17872">
          <cell r="A17872">
            <v>100925</v>
          </cell>
          <cell r="H17872">
            <v>18360</v>
          </cell>
        </row>
        <row r="17873">
          <cell r="A17873">
            <v>100925</v>
          </cell>
          <cell r="H17873">
            <v>1589.81</v>
          </cell>
        </row>
        <row r="17874">
          <cell r="A17874">
            <v>100925</v>
          </cell>
          <cell r="H17874">
            <v>1970</v>
          </cell>
        </row>
        <row r="17875">
          <cell r="A17875">
            <v>102284</v>
          </cell>
          <cell r="H17875">
            <v>422.98</v>
          </cell>
        </row>
        <row r="17876">
          <cell r="A17876">
            <v>102284</v>
          </cell>
          <cell r="H17876">
            <v>422.98</v>
          </cell>
        </row>
        <row r="17877">
          <cell r="A17877">
            <v>102451</v>
          </cell>
          <cell r="H17877">
            <v>3131</v>
          </cell>
        </row>
        <row r="17878">
          <cell r="A17878">
            <v>102451</v>
          </cell>
          <cell r="H17878">
            <v>300</v>
          </cell>
        </row>
        <row r="17879">
          <cell r="A17879">
            <v>190204</v>
          </cell>
          <cell r="H17879">
            <v>350</v>
          </cell>
        </row>
        <row r="17880">
          <cell r="A17880">
            <v>191565</v>
          </cell>
          <cell r="H17880">
            <v>16874</v>
          </cell>
        </row>
        <row r="17881">
          <cell r="A17881">
            <v>192351</v>
          </cell>
          <cell r="H17881">
            <v>840.72</v>
          </cell>
        </row>
        <row r="17882">
          <cell r="A17882">
            <v>192687</v>
          </cell>
          <cell r="H17882">
            <v>700</v>
          </cell>
        </row>
        <row r="17883">
          <cell r="A17883">
            <v>192692</v>
          </cell>
          <cell r="H17883">
            <v>8949.6</v>
          </cell>
        </row>
        <row r="17884">
          <cell r="A17884">
            <v>500746</v>
          </cell>
          <cell r="H17884">
            <v>3900</v>
          </cell>
        </row>
        <row r="17885">
          <cell r="A17885">
            <v>500746</v>
          </cell>
          <cell r="H17885">
            <v>3900</v>
          </cell>
        </row>
        <row r="17886">
          <cell r="A17886">
            <v>501059</v>
          </cell>
          <cell r="H17886">
            <v>11200</v>
          </cell>
        </row>
        <row r="17887">
          <cell r="A17887">
            <v>501059</v>
          </cell>
          <cell r="H17887">
            <v>800</v>
          </cell>
        </row>
        <row r="17888">
          <cell r="A17888">
            <v>502092</v>
          </cell>
          <cell r="H17888">
            <v>11100</v>
          </cell>
        </row>
        <row r="17889">
          <cell r="A17889">
            <v>502849</v>
          </cell>
          <cell r="H17889">
            <v>145</v>
          </cell>
        </row>
        <row r="17890">
          <cell r="A17890">
            <v>502849</v>
          </cell>
          <cell r="H17890">
            <v>4560</v>
          </cell>
        </row>
        <row r="17891">
          <cell r="A17891">
            <v>503098</v>
          </cell>
          <cell r="H17891">
            <v>348</v>
          </cell>
        </row>
        <row r="17892">
          <cell r="A17892">
            <v>503098</v>
          </cell>
          <cell r="H17892">
            <v>389</v>
          </cell>
        </row>
        <row r="17893">
          <cell r="A17893">
            <v>100129</v>
          </cell>
          <cell r="H17893">
            <v>1392</v>
          </cell>
        </row>
        <row r="17894">
          <cell r="A17894">
            <v>100224</v>
          </cell>
          <cell r="H17894">
            <v>7695</v>
          </cell>
        </row>
        <row r="17895">
          <cell r="A17895">
            <v>100349</v>
          </cell>
          <cell r="H17895">
            <v>1078</v>
          </cell>
        </row>
        <row r="17896">
          <cell r="A17896">
            <v>190258</v>
          </cell>
          <cell r="H17896">
            <v>3783</v>
          </cell>
        </row>
        <row r="17897">
          <cell r="A17897">
            <v>190355</v>
          </cell>
          <cell r="H17897">
            <v>170</v>
          </cell>
        </row>
        <row r="17898">
          <cell r="A17898">
            <v>190355</v>
          </cell>
          <cell r="H17898">
            <v>170</v>
          </cell>
        </row>
        <row r="17899">
          <cell r="A17899">
            <v>190355</v>
          </cell>
          <cell r="H17899">
            <v>510</v>
          </cell>
        </row>
        <row r="17900">
          <cell r="A17900">
            <v>190355</v>
          </cell>
          <cell r="H17900">
            <v>510</v>
          </cell>
        </row>
        <row r="17901">
          <cell r="A17901">
            <v>191645</v>
          </cell>
          <cell r="H17901">
            <v>24087</v>
          </cell>
        </row>
        <row r="17902">
          <cell r="A17902">
            <v>192212</v>
          </cell>
          <cell r="H17902">
            <v>5147.5200000000004</v>
          </cell>
        </row>
        <row r="17903">
          <cell r="A17903">
            <v>192554</v>
          </cell>
          <cell r="H17903">
            <v>5700</v>
          </cell>
        </row>
        <row r="17904">
          <cell r="A17904">
            <v>192737</v>
          </cell>
          <cell r="H17904">
            <v>67</v>
          </cell>
        </row>
        <row r="17905">
          <cell r="A17905">
            <v>192737</v>
          </cell>
          <cell r="H17905">
            <v>1200</v>
          </cell>
        </row>
        <row r="17906">
          <cell r="A17906">
            <v>192744</v>
          </cell>
          <cell r="H17906">
            <v>238</v>
          </cell>
        </row>
        <row r="17907">
          <cell r="A17907">
            <v>192749</v>
          </cell>
          <cell r="H17907">
            <v>8200</v>
          </cell>
        </row>
        <row r="17908">
          <cell r="A17908">
            <v>192749</v>
          </cell>
          <cell r="H17908">
            <v>328</v>
          </cell>
        </row>
        <row r="17909">
          <cell r="A17909">
            <v>192749</v>
          </cell>
          <cell r="H17909">
            <v>164</v>
          </cell>
        </row>
        <row r="17910">
          <cell r="A17910">
            <v>192749</v>
          </cell>
          <cell r="H17910">
            <v>574</v>
          </cell>
        </row>
        <row r="17911">
          <cell r="A17911">
            <v>500746</v>
          </cell>
          <cell r="H17911">
            <v>1560</v>
          </cell>
        </row>
        <row r="17912">
          <cell r="A17912">
            <v>503005</v>
          </cell>
          <cell r="H17912">
            <v>156.12</v>
          </cell>
        </row>
        <row r="17913">
          <cell r="A17913">
            <v>503005</v>
          </cell>
          <cell r="H17913">
            <v>5989.44</v>
          </cell>
        </row>
        <row r="17914">
          <cell r="A17914">
            <v>800283</v>
          </cell>
          <cell r="H17914">
            <v>335.08</v>
          </cell>
        </row>
        <row r="17915">
          <cell r="A17915">
            <v>100157</v>
          </cell>
          <cell r="H17915">
            <v>33000</v>
          </cell>
        </row>
        <row r="17916">
          <cell r="A17916">
            <v>100203</v>
          </cell>
          <cell r="H17916">
            <v>15500</v>
          </cell>
        </row>
        <row r="17917">
          <cell r="A17917">
            <v>100275</v>
          </cell>
          <cell r="H17917">
            <v>4200</v>
          </cell>
        </row>
        <row r="17918">
          <cell r="A17918">
            <v>100389</v>
          </cell>
          <cell r="H17918">
            <v>6200</v>
          </cell>
        </row>
        <row r="17919">
          <cell r="A17919">
            <v>100389</v>
          </cell>
          <cell r="H17919">
            <v>127</v>
          </cell>
        </row>
        <row r="17920">
          <cell r="A17920">
            <v>100493</v>
          </cell>
          <cell r="H17920">
            <v>6400</v>
          </cell>
        </row>
        <row r="17921">
          <cell r="A17921">
            <v>100708</v>
          </cell>
          <cell r="H17921">
            <v>8208</v>
          </cell>
        </row>
        <row r="17922">
          <cell r="A17922">
            <v>101062</v>
          </cell>
          <cell r="H17922">
            <v>4650</v>
          </cell>
        </row>
        <row r="17923">
          <cell r="A17923">
            <v>101856</v>
          </cell>
          <cell r="H17923">
            <v>4200</v>
          </cell>
        </row>
        <row r="17924">
          <cell r="A17924">
            <v>102297</v>
          </cell>
          <cell r="H17924">
            <v>3144</v>
          </cell>
        </row>
        <row r="17925">
          <cell r="A17925">
            <v>191154</v>
          </cell>
          <cell r="H17925">
            <v>250</v>
          </cell>
        </row>
        <row r="17926">
          <cell r="A17926">
            <v>191154</v>
          </cell>
          <cell r="H17926">
            <v>190</v>
          </cell>
        </row>
        <row r="17927">
          <cell r="A17927">
            <v>191154</v>
          </cell>
          <cell r="H17927">
            <v>187.45</v>
          </cell>
        </row>
        <row r="17928">
          <cell r="A17928">
            <v>191213</v>
          </cell>
          <cell r="H17928">
            <v>4650</v>
          </cell>
        </row>
        <row r="17929">
          <cell r="A17929">
            <v>191215</v>
          </cell>
          <cell r="H17929">
            <v>9405</v>
          </cell>
        </row>
        <row r="17930">
          <cell r="A17930">
            <v>191871</v>
          </cell>
          <cell r="H17930">
            <v>411</v>
          </cell>
        </row>
        <row r="17931">
          <cell r="A17931">
            <v>191871</v>
          </cell>
          <cell r="H17931">
            <v>2108.7600000000002</v>
          </cell>
        </row>
        <row r="17932">
          <cell r="A17932">
            <v>191871</v>
          </cell>
          <cell r="H17932">
            <v>696</v>
          </cell>
        </row>
        <row r="17933">
          <cell r="A17933">
            <v>192372</v>
          </cell>
          <cell r="H17933">
            <v>60</v>
          </cell>
        </row>
        <row r="17934">
          <cell r="A17934">
            <v>192435</v>
          </cell>
          <cell r="H17934">
            <v>359</v>
          </cell>
        </row>
        <row r="17935">
          <cell r="A17935">
            <v>192435</v>
          </cell>
          <cell r="H17935">
            <v>310.81</v>
          </cell>
        </row>
        <row r="17936">
          <cell r="A17936">
            <v>192576</v>
          </cell>
          <cell r="H17936">
            <v>3780</v>
          </cell>
        </row>
        <row r="17937">
          <cell r="A17937">
            <v>500275</v>
          </cell>
          <cell r="H17937">
            <v>1862</v>
          </cell>
        </row>
        <row r="17938">
          <cell r="A17938">
            <v>500570</v>
          </cell>
          <cell r="H17938">
            <v>450</v>
          </cell>
        </row>
        <row r="17939">
          <cell r="A17939">
            <v>500570</v>
          </cell>
          <cell r="H17939">
            <v>450</v>
          </cell>
        </row>
        <row r="17940">
          <cell r="A17940">
            <v>501051</v>
          </cell>
          <cell r="H17940">
            <v>14400</v>
          </cell>
        </row>
        <row r="17941">
          <cell r="A17941">
            <v>501079</v>
          </cell>
          <cell r="H17941">
            <v>7992</v>
          </cell>
        </row>
        <row r="17942">
          <cell r="A17942">
            <v>501986</v>
          </cell>
          <cell r="H17942">
            <v>15500</v>
          </cell>
        </row>
        <row r="17943">
          <cell r="A17943">
            <v>502030</v>
          </cell>
          <cell r="H17943">
            <v>9300</v>
          </cell>
        </row>
        <row r="17944">
          <cell r="A17944">
            <v>100071</v>
          </cell>
          <cell r="H17944">
            <v>3294</v>
          </cell>
        </row>
        <row r="17945">
          <cell r="A17945">
            <v>100342</v>
          </cell>
          <cell r="H17945">
            <v>5080</v>
          </cell>
        </row>
        <row r="17946">
          <cell r="A17946">
            <v>100397</v>
          </cell>
          <cell r="H17946">
            <v>6200</v>
          </cell>
        </row>
        <row r="17947">
          <cell r="A17947">
            <v>190105</v>
          </cell>
          <cell r="H17947">
            <v>288</v>
          </cell>
        </row>
        <row r="17948">
          <cell r="A17948">
            <v>190105</v>
          </cell>
          <cell r="H17948">
            <v>288</v>
          </cell>
        </row>
        <row r="17949">
          <cell r="A17949">
            <v>190269</v>
          </cell>
          <cell r="H17949">
            <v>306</v>
          </cell>
        </row>
        <row r="17950">
          <cell r="A17950">
            <v>190269</v>
          </cell>
          <cell r="H17950">
            <v>3718</v>
          </cell>
        </row>
        <row r="17951">
          <cell r="A17951">
            <v>191111</v>
          </cell>
          <cell r="H17951">
            <v>195</v>
          </cell>
        </row>
        <row r="17952">
          <cell r="A17952">
            <v>191111</v>
          </cell>
          <cell r="H17952">
            <v>120</v>
          </cell>
        </row>
        <row r="17953">
          <cell r="A17953">
            <v>191111</v>
          </cell>
          <cell r="H17953">
            <v>111</v>
          </cell>
        </row>
        <row r="17954">
          <cell r="A17954">
            <v>191681</v>
          </cell>
          <cell r="H17954">
            <v>1134</v>
          </cell>
        </row>
        <row r="17955">
          <cell r="A17955">
            <v>191681</v>
          </cell>
          <cell r="H17955">
            <v>11255.28</v>
          </cell>
        </row>
        <row r="17956">
          <cell r="A17956">
            <v>191732</v>
          </cell>
          <cell r="H17956">
            <v>1684.8</v>
          </cell>
        </row>
        <row r="17957">
          <cell r="A17957">
            <v>191992</v>
          </cell>
          <cell r="H17957">
            <v>3100</v>
          </cell>
        </row>
        <row r="17958">
          <cell r="A17958">
            <v>192110</v>
          </cell>
          <cell r="H17958">
            <v>840</v>
          </cell>
        </row>
        <row r="17959">
          <cell r="A17959">
            <v>200302</v>
          </cell>
          <cell r="H17959">
            <v>9300</v>
          </cell>
        </row>
        <row r="17960">
          <cell r="A17960">
            <v>100358</v>
          </cell>
          <cell r="H17960">
            <v>49500</v>
          </cell>
        </row>
        <row r="17961">
          <cell r="A17961">
            <v>100358</v>
          </cell>
          <cell r="H17961">
            <v>33000</v>
          </cell>
        </row>
        <row r="17962">
          <cell r="A17962">
            <v>100358</v>
          </cell>
          <cell r="H17962">
            <v>33000</v>
          </cell>
        </row>
        <row r="17963">
          <cell r="A17963">
            <v>102125</v>
          </cell>
          <cell r="H17963">
            <v>6000</v>
          </cell>
        </row>
        <row r="17964">
          <cell r="A17964">
            <v>102350</v>
          </cell>
          <cell r="H17964">
            <v>2358</v>
          </cell>
        </row>
        <row r="17965">
          <cell r="A17965">
            <v>192110</v>
          </cell>
          <cell r="H17965">
            <v>72</v>
          </cell>
        </row>
        <row r="17966">
          <cell r="A17966">
            <v>192110</v>
          </cell>
          <cell r="H17966">
            <v>718</v>
          </cell>
        </row>
        <row r="17967">
          <cell r="A17967">
            <v>192300</v>
          </cell>
          <cell r="H17967">
            <v>2700</v>
          </cell>
        </row>
        <row r="17968">
          <cell r="A17968">
            <v>192372</v>
          </cell>
          <cell r="H17968">
            <v>90</v>
          </cell>
        </row>
        <row r="17969">
          <cell r="A17969">
            <v>192380</v>
          </cell>
          <cell r="H17969">
            <v>700</v>
          </cell>
        </row>
        <row r="17970">
          <cell r="A17970">
            <v>192747</v>
          </cell>
          <cell r="H17970">
            <v>1440</v>
          </cell>
        </row>
        <row r="17971">
          <cell r="A17971">
            <v>502617</v>
          </cell>
          <cell r="H17971">
            <v>780.48</v>
          </cell>
        </row>
        <row r="17972">
          <cell r="A17972">
            <v>503098</v>
          </cell>
          <cell r="H17972">
            <v>2217.3000000000002</v>
          </cell>
        </row>
        <row r="17973">
          <cell r="A17973">
            <v>100129</v>
          </cell>
          <cell r="H17973">
            <v>659.58</v>
          </cell>
        </row>
        <row r="17974">
          <cell r="A17974">
            <v>100129</v>
          </cell>
          <cell r="H17974">
            <v>2784</v>
          </cell>
        </row>
        <row r="17975">
          <cell r="A17975">
            <v>100129</v>
          </cell>
          <cell r="H17975">
            <v>1392</v>
          </cell>
        </row>
        <row r="17976">
          <cell r="A17976">
            <v>100129</v>
          </cell>
          <cell r="H17976">
            <v>2784</v>
          </cell>
        </row>
        <row r="17977">
          <cell r="A17977">
            <v>100143</v>
          </cell>
          <cell r="H17977">
            <v>504</v>
          </cell>
        </row>
        <row r="17978">
          <cell r="A17978">
            <v>100166</v>
          </cell>
          <cell r="H17978">
            <v>5580</v>
          </cell>
        </row>
        <row r="17979">
          <cell r="A17979">
            <v>100296</v>
          </cell>
          <cell r="H17979">
            <v>2100</v>
          </cell>
        </row>
        <row r="17980">
          <cell r="A17980">
            <v>100296</v>
          </cell>
          <cell r="H17980">
            <v>112.76</v>
          </cell>
        </row>
        <row r="17981">
          <cell r="A17981">
            <v>100709</v>
          </cell>
          <cell r="H17981">
            <v>576</v>
          </cell>
        </row>
        <row r="17982">
          <cell r="A17982">
            <v>100892</v>
          </cell>
          <cell r="H17982">
            <v>56862</v>
          </cell>
        </row>
        <row r="17983">
          <cell r="A17983">
            <v>101354</v>
          </cell>
          <cell r="H17983">
            <v>7548</v>
          </cell>
        </row>
        <row r="17984">
          <cell r="A17984">
            <v>101370</v>
          </cell>
          <cell r="H17984">
            <v>2784</v>
          </cell>
        </row>
        <row r="17985">
          <cell r="A17985">
            <v>101370</v>
          </cell>
          <cell r="H17985">
            <v>189</v>
          </cell>
        </row>
        <row r="17986">
          <cell r="A17986">
            <v>101529</v>
          </cell>
          <cell r="H17986">
            <v>1272</v>
          </cell>
        </row>
        <row r="17987">
          <cell r="A17987">
            <v>101529</v>
          </cell>
          <cell r="H17987">
            <v>124.9</v>
          </cell>
        </row>
        <row r="17988">
          <cell r="A17988">
            <v>101801</v>
          </cell>
          <cell r="H17988">
            <v>116232</v>
          </cell>
        </row>
        <row r="17989">
          <cell r="A17989">
            <v>190112</v>
          </cell>
          <cell r="H17989">
            <v>8400</v>
          </cell>
        </row>
        <row r="17990">
          <cell r="A17990">
            <v>190166</v>
          </cell>
          <cell r="H17990">
            <v>40</v>
          </cell>
        </row>
        <row r="17991">
          <cell r="A17991">
            <v>190166</v>
          </cell>
          <cell r="H17991">
            <v>359</v>
          </cell>
        </row>
        <row r="17992">
          <cell r="A17992">
            <v>191127</v>
          </cell>
          <cell r="H17992">
            <v>600</v>
          </cell>
        </row>
        <row r="17993">
          <cell r="A17993">
            <v>191425</v>
          </cell>
          <cell r="H17993">
            <v>1920</v>
          </cell>
        </row>
        <row r="17994">
          <cell r="A17994">
            <v>191833</v>
          </cell>
          <cell r="H17994">
            <v>28224</v>
          </cell>
        </row>
        <row r="17995">
          <cell r="A17995">
            <v>191967</v>
          </cell>
          <cell r="H17995">
            <v>109.59</v>
          </cell>
        </row>
        <row r="17996">
          <cell r="A17996">
            <v>191967</v>
          </cell>
          <cell r="H17996">
            <v>9000</v>
          </cell>
        </row>
        <row r="17997">
          <cell r="A17997">
            <v>192120</v>
          </cell>
          <cell r="H17997">
            <v>18384</v>
          </cell>
        </row>
        <row r="17998">
          <cell r="A17998">
            <v>192233</v>
          </cell>
          <cell r="H17998">
            <v>468</v>
          </cell>
        </row>
        <row r="17999">
          <cell r="A17999">
            <v>192303</v>
          </cell>
          <cell r="H17999">
            <v>116</v>
          </cell>
        </row>
        <row r="18000">
          <cell r="A18000">
            <v>192372</v>
          </cell>
          <cell r="H18000">
            <v>572</v>
          </cell>
        </row>
        <row r="18001">
          <cell r="A18001">
            <v>192432</v>
          </cell>
          <cell r="H18001">
            <v>87</v>
          </cell>
        </row>
        <row r="18002">
          <cell r="A18002">
            <v>192578</v>
          </cell>
          <cell r="H18002">
            <v>2340</v>
          </cell>
        </row>
        <row r="18003">
          <cell r="A18003">
            <v>192578</v>
          </cell>
          <cell r="H18003">
            <v>100</v>
          </cell>
        </row>
        <row r="18004">
          <cell r="A18004">
            <v>192601</v>
          </cell>
          <cell r="H18004">
            <v>359</v>
          </cell>
        </row>
        <row r="18005">
          <cell r="A18005">
            <v>500327</v>
          </cell>
          <cell r="H18005">
            <v>576</v>
          </cell>
        </row>
        <row r="18006">
          <cell r="A18006">
            <v>501677</v>
          </cell>
          <cell r="H18006">
            <v>576</v>
          </cell>
        </row>
        <row r="18007">
          <cell r="A18007">
            <v>503071</v>
          </cell>
          <cell r="H18007">
            <v>825</v>
          </cell>
        </row>
        <row r="18008">
          <cell r="A18008">
            <v>503071</v>
          </cell>
          <cell r="H18008">
            <v>464</v>
          </cell>
        </row>
        <row r="18009">
          <cell r="A18009">
            <v>503071</v>
          </cell>
          <cell r="H18009">
            <v>1179.2</v>
          </cell>
        </row>
        <row r="18010">
          <cell r="A18010">
            <v>503071</v>
          </cell>
          <cell r="H18010">
            <v>464</v>
          </cell>
        </row>
        <row r="18011">
          <cell r="A18011">
            <v>503071</v>
          </cell>
          <cell r="H18011">
            <v>2097.6</v>
          </cell>
        </row>
        <row r="18012">
          <cell r="A18012">
            <v>503071</v>
          </cell>
          <cell r="H18012">
            <v>460</v>
          </cell>
        </row>
        <row r="18013">
          <cell r="A18013">
            <v>800236</v>
          </cell>
          <cell r="H18013">
            <v>3000</v>
          </cell>
        </row>
        <row r="18014">
          <cell r="A18014">
            <v>102417</v>
          </cell>
          <cell r="H18014">
            <v>108</v>
          </cell>
        </row>
        <row r="18015">
          <cell r="A18015">
            <v>102417</v>
          </cell>
          <cell r="H18015">
            <v>1170</v>
          </cell>
        </row>
        <row r="18016">
          <cell r="A18016">
            <v>190204</v>
          </cell>
          <cell r="H18016">
            <v>2304</v>
          </cell>
        </row>
        <row r="18017">
          <cell r="A18017">
            <v>192753</v>
          </cell>
          <cell r="H18017">
            <v>359</v>
          </cell>
        </row>
        <row r="18018">
          <cell r="A18018">
            <v>502065</v>
          </cell>
          <cell r="H18018">
            <v>49476</v>
          </cell>
        </row>
        <row r="18019">
          <cell r="A18019">
            <v>100036</v>
          </cell>
          <cell r="H18019">
            <v>4263</v>
          </cell>
        </row>
        <row r="18020">
          <cell r="A18020">
            <v>100129</v>
          </cell>
          <cell r="H18020">
            <v>432</v>
          </cell>
        </row>
        <row r="18021">
          <cell r="A18021">
            <v>100145</v>
          </cell>
          <cell r="H18021">
            <v>9450</v>
          </cell>
        </row>
        <row r="18022">
          <cell r="A18022">
            <v>100166</v>
          </cell>
          <cell r="H18022">
            <v>5280</v>
          </cell>
        </row>
        <row r="18023">
          <cell r="A18023">
            <v>100719</v>
          </cell>
          <cell r="H18023">
            <v>3650</v>
          </cell>
        </row>
        <row r="18024">
          <cell r="A18024">
            <v>100900</v>
          </cell>
          <cell r="H18024">
            <v>660</v>
          </cell>
        </row>
        <row r="18025">
          <cell r="A18025">
            <v>101422</v>
          </cell>
          <cell r="H18025">
            <v>102</v>
          </cell>
        </row>
        <row r="18026">
          <cell r="A18026">
            <v>101422</v>
          </cell>
          <cell r="H18026">
            <v>1496</v>
          </cell>
        </row>
        <row r="18027">
          <cell r="A18027">
            <v>101422</v>
          </cell>
          <cell r="H18027">
            <v>1530</v>
          </cell>
        </row>
        <row r="18028">
          <cell r="A18028">
            <v>101425</v>
          </cell>
          <cell r="H18028">
            <v>1700</v>
          </cell>
        </row>
        <row r="18029">
          <cell r="A18029">
            <v>102134</v>
          </cell>
          <cell r="H18029">
            <v>500</v>
          </cell>
        </row>
        <row r="18030">
          <cell r="A18030">
            <v>102144</v>
          </cell>
          <cell r="H18030">
            <v>391.44</v>
          </cell>
        </row>
        <row r="18031">
          <cell r="A18031">
            <v>102144</v>
          </cell>
          <cell r="H18031">
            <v>393.12</v>
          </cell>
        </row>
        <row r="18032">
          <cell r="A18032">
            <v>102144</v>
          </cell>
          <cell r="H18032">
            <v>168</v>
          </cell>
        </row>
        <row r="18033">
          <cell r="A18033">
            <v>102144</v>
          </cell>
          <cell r="H18033">
            <v>391.44</v>
          </cell>
        </row>
        <row r="18034">
          <cell r="A18034">
            <v>102427</v>
          </cell>
          <cell r="H18034">
            <v>30972.26</v>
          </cell>
        </row>
        <row r="18035">
          <cell r="A18035">
            <v>102427</v>
          </cell>
          <cell r="H18035">
            <v>4376.37</v>
          </cell>
        </row>
        <row r="18036">
          <cell r="A18036">
            <v>190366</v>
          </cell>
          <cell r="H18036">
            <v>25054.41</v>
          </cell>
        </row>
        <row r="18037">
          <cell r="A18037">
            <v>190366</v>
          </cell>
          <cell r="H18037">
            <v>5837.66</v>
          </cell>
        </row>
        <row r="18038">
          <cell r="A18038">
            <v>191383</v>
          </cell>
          <cell r="H18038">
            <v>1085</v>
          </cell>
        </row>
        <row r="18039">
          <cell r="A18039">
            <v>191432</v>
          </cell>
          <cell r="H18039">
            <v>2130</v>
          </cell>
        </row>
        <row r="18040">
          <cell r="A18040">
            <v>191589</v>
          </cell>
          <cell r="H18040">
            <v>160</v>
          </cell>
        </row>
        <row r="18041">
          <cell r="A18041">
            <v>191769</v>
          </cell>
          <cell r="H18041">
            <v>1760</v>
          </cell>
        </row>
        <row r="18042">
          <cell r="A18042">
            <v>192144</v>
          </cell>
          <cell r="H18042">
            <v>8460</v>
          </cell>
        </row>
        <row r="18043">
          <cell r="A18043">
            <v>192280</v>
          </cell>
          <cell r="H18043">
            <v>1575</v>
          </cell>
        </row>
        <row r="18044">
          <cell r="A18044">
            <v>192302</v>
          </cell>
          <cell r="H18044">
            <v>1200</v>
          </cell>
        </row>
        <row r="18045">
          <cell r="A18045">
            <v>192734</v>
          </cell>
          <cell r="H18045">
            <v>600</v>
          </cell>
        </row>
        <row r="18046">
          <cell r="A18046">
            <v>192741</v>
          </cell>
          <cell r="H18046">
            <v>385</v>
          </cell>
        </row>
        <row r="18047">
          <cell r="A18047">
            <v>192753</v>
          </cell>
          <cell r="H18047">
            <v>700</v>
          </cell>
        </row>
        <row r="18048">
          <cell r="A18048">
            <v>502932</v>
          </cell>
          <cell r="H18048">
            <v>643.28</v>
          </cell>
        </row>
        <row r="18049">
          <cell r="A18049">
            <v>502943</v>
          </cell>
          <cell r="H18049">
            <v>2730</v>
          </cell>
        </row>
        <row r="18050">
          <cell r="A18050">
            <v>502943</v>
          </cell>
          <cell r="H18050">
            <v>252</v>
          </cell>
        </row>
        <row r="18051">
          <cell r="A18051">
            <v>900039</v>
          </cell>
          <cell r="H18051">
            <v>1644.72</v>
          </cell>
        </row>
        <row r="18052">
          <cell r="A18052">
            <v>900067</v>
          </cell>
          <cell r="H18052">
            <v>33492.57</v>
          </cell>
        </row>
        <row r="18053">
          <cell r="A18053">
            <v>100838</v>
          </cell>
          <cell r="H18053">
            <v>12540</v>
          </cell>
        </row>
        <row r="18054">
          <cell r="A18054">
            <v>190028</v>
          </cell>
          <cell r="H18054">
            <v>10032</v>
          </cell>
        </row>
        <row r="18055">
          <cell r="A18055">
            <v>190029</v>
          </cell>
          <cell r="H18055">
            <v>2006.4</v>
          </cell>
        </row>
        <row r="18056">
          <cell r="A18056">
            <v>190986</v>
          </cell>
          <cell r="H18056">
            <v>155.27000000000001</v>
          </cell>
        </row>
        <row r="18057">
          <cell r="A18057">
            <v>190986</v>
          </cell>
          <cell r="H18057">
            <v>2358</v>
          </cell>
        </row>
        <row r="18058">
          <cell r="A18058">
            <v>191422</v>
          </cell>
          <cell r="H18058">
            <v>8880</v>
          </cell>
        </row>
        <row r="18059">
          <cell r="A18059">
            <v>191647</v>
          </cell>
          <cell r="H18059">
            <v>7776</v>
          </cell>
        </row>
        <row r="18060">
          <cell r="A18060">
            <v>192714</v>
          </cell>
          <cell r="H18060">
            <v>3096</v>
          </cell>
        </row>
        <row r="18061">
          <cell r="A18061">
            <v>192714</v>
          </cell>
          <cell r="H18061">
            <v>360</v>
          </cell>
        </row>
        <row r="18062">
          <cell r="A18062">
            <v>201122</v>
          </cell>
          <cell r="H18062">
            <v>576</v>
          </cell>
        </row>
        <row r="18063">
          <cell r="A18063">
            <v>500737</v>
          </cell>
          <cell r="H18063">
            <v>9297.84</v>
          </cell>
        </row>
        <row r="18064">
          <cell r="A18064">
            <v>501056</v>
          </cell>
          <cell r="H18064">
            <v>8820</v>
          </cell>
        </row>
        <row r="18065">
          <cell r="A18065">
            <v>501056</v>
          </cell>
          <cell r="H18065">
            <v>8820</v>
          </cell>
        </row>
        <row r="18066">
          <cell r="A18066">
            <v>100016</v>
          </cell>
          <cell r="H18066">
            <v>2210.4</v>
          </cell>
        </row>
        <row r="18067">
          <cell r="A18067">
            <v>100129</v>
          </cell>
          <cell r="H18067">
            <v>5568</v>
          </cell>
        </row>
        <row r="18068">
          <cell r="A18068">
            <v>100631</v>
          </cell>
          <cell r="H18068">
            <v>15000</v>
          </cell>
        </row>
        <row r="18069">
          <cell r="A18069">
            <v>100998</v>
          </cell>
          <cell r="H18069">
            <v>9787.2000000000007</v>
          </cell>
        </row>
        <row r="18070">
          <cell r="A18070">
            <v>101043</v>
          </cell>
          <cell r="H18070">
            <v>13400</v>
          </cell>
        </row>
        <row r="18071">
          <cell r="A18071">
            <v>101839</v>
          </cell>
          <cell r="H18071">
            <v>8880</v>
          </cell>
        </row>
        <row r="18072">
          <cell r="A18072">
            <v>102351</v>
          </cell>
          <cell r="H18072">
            <v>544.53</v>
          </cell>
        </row>
        <row r="18073">
          <cell r="A18073">
            <v>102351</v>
          </cell>
          <cell r="H18073">
            <v>438.6</v>
          </cell>
        </row>
        <row r="18074">
          <cell r="A18074">
            <v>190394</v>
          </cell>
          <cell r="H18074">
            <v>104.29</v>
          </cell>
        </row>
        <row r="18075">
          <cell r="A18075">
            <v>190394</v>
          </cell>
          <cell r="H18075">
            <v>1080</v>
          </cell>
        </row>
        <row r="18076">
          <cell r="A18076">
            <v>190425</v>
          </cell>
          <cell r="H18076">
            <v>570</v>
          </cell>
        </row>
        <row r="18077">
          <cell r="A18077">
            <v>190425</v>
          </cell>
          <cell r="H18077">
            <v>750</v>
          </cell>
        </row>
        <row r="18078">
          <cell r="A18078">
            <v>190425</v>
          </cell>
          <cell r="H18078">
            <v>2160</v>
          </cell>
        </row>
        <row r="18079">
          <cell r="A18079">
            <v>190589</v>
          </cell>
          <cell r="H18079">
            <v>640</v>
          </cell>
        </row>
        <row r="18080">
          <cell r="A18080">
            <v>191449</v>
          </cell>
          <cell r="H18080">
            <v>190</v>
          </cell>
        </row>
        <row r="18081">
          <cell r="A18081">
            <v>191449</v>
          </cell>
          <cell r="H18081">
            <v>250</v>
          </cell>
        </row>
        <row r="18082">
          <cell r="A18082">
            <v>191449</v>
          </cell>
          <cell r="H18082">
            <v>1080</v>
          </cell>
        </row>
        <row r="18083">
          <cell r="A18083">
            <v>191449</v>
          </cell>
          <cell r="H18083">
            <v>162.46</v>
          </cell>
        </row>
        <row r="18084">
          <cell r="A18084">
            <v>191594</v>
          </cell>
          <cell r="H18084">
            <v>1296</v>
          </cell>
        </row>
        <row r="18085">
          <cell r="A18085">
            <v>191681</v>
          </cell>
          <cell r="H18085">
            <v>1323</v>
          </cell>
        </row>
        <row r="18086">
          <cell r="A18086">
            <v>191718</v>
          </cell>
          <cell r="H18086">
            <v>550</v>
          </cell>
        </row>
        <row r="18087">
          <cell r="A18087">
            <v>191746</v>
          </cell>
          <cell r="H18087">
            <v>48</v>
          </cell>
        </row>
        <row r="18088">
          <cell r="A18088">
            <v>191746</v>
          </cell>
          <cell r="H18088">
            <v>600</v>
          </cell>
        </row>
        <row r="18089">
          <cell r="A18089">
            <v>192112</v>
          </cell>
          <cell r="H18089">
            <v>1840</v>
          </cell>
        </row>
        <row r="18090">
          <cell r="A18090">
            <v>192144</v>
          </cell>
          <cell r="H18090">
            <v>900</v>
          </cell>
        </row>
        <row r="18091">
          <cell r="A18091">
            <v>192150</v>
          </cell>
          <cell r="H18091">
            <v>3100</v>
          </cell>
        </row>
        <row r="18092">
          <cell r="A18092">
            <v>192229</v>
          </cell>
          <cell r="H18092">
            <v>7752</v>
          </cell>
        </row>
        <row r="18093">
          <cell r="A18093">
            <v>192365</v>
          </cell>
          <cell r="H18093">
            <v>54.35</v>
          </cell>
        </row>
        <row r="18094">
          <cell r="A18094">
            <v>192365</v>
          </cell>
          <cell r="H18094">
            <v>786</v>
          </cell>
        </row>
        <row r="18095">
          <cell r="A18095">
            <v>192667</v>
          </cell>
          <cell r="H18095">
            <v>960</v>
          </cell>
        </row>
        <row r="18096">
          <cell r="A18096">
            <v>192667</v>
          </cell>
          <cell r="H18096">
            <v>1280</v>
          </cell>
        </row>
        <row r="18097">
          <cell r="A18097">
            <v>192667</v>
          </cell>
          <cell r="H18097">
            <v>58.93</v>
          </cell>
        </row>
        <row r="18098">
          <cell r="A18098">
            <v>192746</v>
          </cell>
          <cell r="H18098">
            <v>8976</v>
          </cell>
        </row>
        <row r="18099">
          <cell r="A18099">
            <v>192746</v>
          </cell>
          <cell r="H18099">
            <v>6912</v>
          </cell>
        </row>
        <row r="18100">
          <cell r="A18100">
            <v>192758</v>
          </cell>
          <cell r="H18100">
            <v>180</v>
          </cell>
        </row>
        <row r="18101">
          <cell r="A18101">
            <v>500949</v>
          </cell>
          <cell r="H18101">
            <v>3230.7</v>
          </cell>
        </row>
        <row r="18102">
          <cell r="A18102">
            <v>502543</v>
          </cell>
          <cell r="H18102">
            <v>12000</v>
          </cell>
        </row>
        <row r="18103">
          <cell r="A18103">
            <v>800231</v>
          </cell>
          <cell r="H18103">
            <v>8640</v>
          </cell>
        </row>
        <row r="18104">
          <cell r="A18104">
            <v>800237</v>
          </cell>
          <cell r="H18104">
            <v>13068</v>
          </cell>
        </row>
        <row r="18105">
          <cell r="A18105">
            <v>900333</v>
          </cell>
          <cell r="H18105">
            <v>4023.69</v>
          </cell>
        </row>
        <row r="18106">
          <cell r="A18106">
            <v>100128</v>
          </cell>
          <cell r="H18106">
            <v>540</v>
          </cell>
        </row>
        <row r="18107">
          <cell r="A18107">
            <v>100129</v>
          </cell>
          <cell r="H18107">
            <v>6960</v>
          </cell>
        </row>
        <row r="18108">
          <cell r="A18108">
            <v>100129</v>
          </cell>
          <cell r="H18108">
            <v>17280</v>
          </cell>
        </row>
        <row r="18109">
          <cell r="A18109">
            <v>101219</v>
          </cell>
          <cell r="H18109">
            <v>600</v>
          </cell>
        </row>
        <row r="18110">
          <cell r="A18110">
            <v>101221</v>
          </cell>
          <cell r="H18110">
            <v>1482</v>
          </cell>
        </row>
        <row r="18111">
          <cell r="A18111">
            <v>101370</v>
          </cell>
          <cell r="H18111">
            <v>170</v>
          </cell>
        </row>
        <row r="18112">
          <cell r="A18112">
            <v>101423</v>
          </cell>
          <cell r="H18112">
            <v>6732</v>
          </cell>
        </row>
        <row r="18113">
          <cell r="A18113">
            <v>101606</v>
          </cell>
          <cell r="H18113">
            <v>2453.4</v>
          </cell>
        </row>
        <row r="18114">
          <cell r="A18114">
            <v>101849</v>
          </cell>
          <cell r="H18114">
            <v>163</v>
          </cell>
        </row>
        <row r="18115">
          <cell r="A18115">
            <v>101849</v>
          </cell>
          <cell r="H18115">
            <v>3917</v>
          </cell>
        </row>
        <row r="18116">
          <cell r="A18116">
            <v>102463</v>
          </cell>
          <cell r="H18116">
            <v>2205</v>
          </cell>
        </row>
        <row r="18117">
          <cell r="A18117">
            <v>190230</v>
          </cell>
          <cell r="H18117">
            <v>1523.2</v>
          </cell>
        </row>
        <row r="18118">
          <cell r="A18118">
            <v>190341</v>
          </cell>
          <cell r="H18118">
            <v>40</v>
          </cell>
        </row>
        <row r="18119">
          <cell r="A18119">
            <v>190341</v>
          </cell>
          <cell r="H18119">
            <v>1680</v>
          </cell>
        </row>
        <row r="18120">
          <cell r="A18120">
            <v>191007</v>
          </cell>
          <cell r="H18120">
            <v>24583.13</v>
          </cell>
        </row>
        <row r="18121">
          <cell r="A18121">
            <v>191346</v>
          </cell>
          <cell r="H18121">
            <v>2880</v>
          </cell>
        </row>
        <row r="18122">
          <cell r="A18122">
            <v>191432</v>
          </cell>
          <cell r="H18122">
            <v>288</v>
          </cell>
        </row>
        <row r="18123">
          <cell r="A18123">
            <v>191675</v>
          </cell>
          <cell r="H18123">
            <v>48.96</v>
          </cell>
        </row>
        <row r="18124">
          <cell r="A18124">
            <v>191675</v>
          </cell>
          <cell r="H18124">
            <v>2160</v>
          </cell>
        </row>
        <row r="18125">
          <cell r="A18125">
            <v>191872</v>
          </cell>
          <cell r="H18125">
            <v>8700</v>
          </cell>
        </row>
        <row r="18126">
          <cell r="A18126">
            <v>191993</v>
          </cell>
          <cell r="H18126">
            <v>9000</v>
          </cell>
        </row>
        <row r="18127">
          <cell r="A18127">
            <v>192145</v>
          </cell>
          <cell r="H18127">
            <v>718</v>
          </cell>
        </row>
        <row r="18128">
          <cell r="A18128">
            <v>192355</v>
          </cell>
          <cell r="H18128">
            <v>144</v>
          </cell>
        </row>
        <row r="18129">
          <cell r="A18129">
            <v>192355</v>
          </cell>
          <cell r="H18129">
            <v>115.49</v>
          </cell>
        </row>
        <row r="18130">
          <cell r="A18130">
            <v>192355</v>
          </cell>
          <cell r="H18130">
            <v>2256</v>
          </cell>
        </row>
        <row r="18131">
          <cell r="A18131">
            <v>192646</v>
          </cell>
          <cell r="H18131">
            <v>380</v>
          </cell>
        </row>
        <row r="18132">
          <cell r="A18132">
            <v>192759</v>
          </cell>
          <cell r="H18132">
            <v>480</v>
          </cell>
        </row>
        <row r="18133">
          <cell r="A18133">
            <v>500573</v>
          </cell>
          <cell r="H18133">
            <v>1911</v>
          </cell>
        </row>
        <row r="18134">
          <cell r="A18134">
            <v>500746</v>
          </cell>
          <cell r="H18134">
            <v>3822</v>
          </cell>
        </row>
        <row r="18135">
          <cell r="A18135">
            <v>100078</v>
          </cell>
          <cell r="H18135">
            <v>7543.92</v>
          </cell>
        </row>
        <row r="18136">
          <cell r="A18136">
            <v>192761</v>
          </cell>
          <cell r="H18136">
            <v>1074</v>
          </cell>
        </row>
        <row r="18137">
          <cell r="A18137">
            <v>192765</v>
          </cell>
          <cell r="H18137">
            <v>12600</v>
          </cell>
        </row>
        <row r="18138">
          <cell r="A18138">
            <v>192765</v>
          </cell>
          <cell r="H18138">
            <v>1167</v>
          </cell>
        </row>
        <row r="18139">
          <cell r="A18139">
            <v>501054</v>
          </cell>
          <cell r="H18139">
            <v>6300</v>
          </cell>
        </row>
        <row r="18140">
          <cell r="A18140">
            <v>100129</v>
          </cell>
          <cell r="H18140">
            <v>33408</v>
          </cell>
        </row>
        <row r="18141">
          <cell r="A18141">
            <v>100145</v>
          </cell>
          <cell r="H18141">
            <v>10860</v>
          </cell>
        </row>
        <row r="18142">
          <cell r="A18142">
            <v>100145</v>
          </cell>
          <cell r="H18142">
            <v>2412</v>
          </cell>
        </row>
        <row r="18143">
          <cell r="A18143">
            <v>100175</v>
          </cell>
          <cell r="H18143">
            <v>3374.4</v>
          </cell>
        </row>
        <row r="18144">
          <cell r="A18144">
            <v>100708</v>
          </cell>
          <cell r="H18144">
            <v>1520</v>
          </cell>
        </row>
        <row r="18145">
          <cell r="A18145">
            <v>101421</v>
          </cell>
          <cell r="H18145">
            <v>3026</v>
          </cell>
        </row>
        <row r="18146">
          <cell r="A18146">
            <v>101425</v>
          </cell>
          <cell r="H18146">
            <v>4556</v>
          </cell>
        </row>
        <row r="18147">
          <cell r="A18147">
            <v>101555</v>
          </cell>
          <cell r="H18147">
            <v>8370</v>
          </cell>
        </row>
        <row r="18148">
          <cell r="A18148">
            <v>190203</v>
          </cell>
          <cell r="H18148">
            <v>24136</v>
          </cell>
        </row>
        <row r="18149">
          <cell r="A18149">
            <v>190264</v>
          </cell>
          <cell r="H18149">
            <v>16695</v>
          </cell>
        </row>
        <row r="18150">
          <cell r="A18150">
            <v>190323</v>
          </cell>
          <cell r="H18150">
            <v>11700</v>
          </cell>
        </row>
        <row r="18151">
          <cell r="A18151">
            <v>190426</v>
          </cell>
          <cell r="H18151">
            <v>953.19</v>
          </cell>
        </row>
        <row r="18152">
          <cell r="A18152">
            <v>190433</v>
          </cell>
          <cell r="H18152">
            <v>1468.1</v>
          </cell>
        </row>
        <row r="18153">
          <cell r="A18153">
            <v>190433</v>
          </cell>
          <cell r="H18153">
            <v>1468.1</v>
          </cell>
        </row>
        <row r="18154">
          <cell r="A18154">
            <v>190898</v>
          </cell>
          <cell r="H18154">
            <v>872</v>
          </cell>
        </row>
        <row r="18155">
          <cell r="A18155">
            <v>191164</v>
          </cell>
          <cell r="H18155">
            <v>2700</v>
          </cell>
        </row>
        <row r="18156">
          <cell r="A18156">
            <v>191822</v>
          </cell>
          <cell r="H18156">
            <v>7296</v>
          </cell>
        </row>
        <row r="18157">
          <cell r="A18157">
            <v>191913</v>
          </cell>
          <cell r="H18157">
            <v>3900</v>
          </cell>
        </row>
        <row r="18158">
          <cell r="A18158">
            <v>191978</v>
          </cell>
          <cell r="H18158">
            <v>4860</v>
          </cell>
        </row>
        <row r="18159">
          <cell r="A18159">
            <v>192095</v>
          </cell>
          <cell r="H18159">
            <v>4164</v>
          </cell>
        </row>
        <row r="18160">
          <cell r="A18160">
            <v>192293</v>
          </cell>
          <cell r="H18160">
            <v>22</v>
          </cell>
        </row>
        <row r="18161">
          <cell r="A18161">
            <v>192553</v>
          </cell>
          <cell r="H18161">
            <v>2784</v>
          </cell>
        </row>
        <row r="18162">
          <cell r="A18162">
            <v>192605</v>
          </cell>
          <cell r="H18162">
            <v>360</v>
          </cell>
        </row>
        <row r="18163">
          <cell r="A18163">
            <v>192699</v>
          </cell>
          <cell r="H18163">
            <v>540</v>
          </cell>
        </row>
        <row r="18164">
          <cell r="A18164">
            <v>192760</v>
          </cell>
          <cell r="H18164">
            <v>1200</v>
          </cell>
        </row>
        <row r="18165">
          <cell r="A18165">
            <v>192760</v>
          </cell>
          <cell r="H18165">
            <v>389</v>
          </cell>
        </row>
        <row r="18166">
          <cell r="A18166">
            <v>192760</v>
          </cell>
          <cell r="H18166">
            <v>68.400000000000006</v>
          </cell>
        </row>
        <row r="18167">
          <cell r="A18167">
            <v>192767</v>
          </cell>
          <cell r="H18167">
            <v>389</v>
          </cell>
        </row>
        <row r="18168">
          <cell r="A18168">
            <v>192767</v>
          </cell>
          <cell r="H18168">
            <v>600</v>
          </cell>
        </row>
        <row r="18169">
          <cell r="A18169">
            <v>500377</v>
          </cell>
          <cell r="H18169">
            <v>9300</v>
          </cell>
        </row>
        <row r="18170">
          <cell r="A18170">
            <v>500379</v>
          </cell>
          <cell r="H18170">
            <v>2025</v>
          </cell>
        </row>
        <row r="18171">
          <cell r="A18171">
            <v>500743</v>
          </cell>
          <cell r="H18171">
            <v>205.59</v>
          </cell>
        </row>
        <row r="18172">
          <cell r="A18172">
            <v>500743</v>
          </cell>
          <cell r="H18172">
            <v>440.55</v>
          </cell>
        </row>
        <row r="18173">
          <cell r="A18173">
            <v>500743</v>
          </cell>
          <cell r="H18173">
            <v>440.55</v>
          </cell>
        </row>
        <row r="18174">
          <cell r="A18174">
            <v>500743</v>
          </cell>
          <cell r="H18174">
            <v>440.55</v>
          </cell>
        </row>
        <row r="18175">
          <cell r="A18175">
            <v>500743</v>
          </cell>
          <cell r="H18175">
            <v>1027.95</v>
          </cell>
        </row>
        <row r="18176">
          <cell r="A18176">
            <v>500743</v>
          </cell>
          <cell r="H18176">
            <v>352.44</v>
          </cell>
        </row>
        <row r="18177">
          <cell r="A18177">
            <v>501489</v>
          </cell>
          <cell r="H18177">
            <v>48.96</v>
          </cell>
        </row>
        <row r="18178">
          <cell r="A18178">
            <v>501489</v>
          </cell>
          <cell r="H18178">
            <v>3348</v>
          </cell>
        </row>
        <row r="18179">
          <cell r="A18179">
            <v>501732</v>
          </cell>
          <cell r="H18179">
            <v>2340</v>
          </cell>
        </row>
        <row r="18180">
          <cell r="A18180">
            <v>502291</v>
          </cell>
          <cell r="H18180">
            <v>389</v>
          </cell>
        </row>
        <row r="18181">
          <cell r="A18181">
            <v>502291</v>
          </cell>
          <cell r="H18181">
            <v>389</v>
          </cell>
        </row>
        <row r="18182">
          <cell r="A18182">
            <v>503098</v>
          </cell>
          <cell r="H18182">
            <v>2784</v>
          </cell>
        </row>
        <row r="18183">
          <cell r="A18183">
            <v>800109</v>
          </cell>
          <cell r="H18183">
            <v>66.86</v>
          </cell>
        </row>
        <row r="18184">
          <cell r="A18184">
            <v>800109</v>
          </cell>
          <cell r="H18184">
            <v>1200</v>
          </cell>
        </row>
        <row r="18185">
          <cell r="A18185">
            <v>800280</v>
          </cell>
          <cell r="H18185">
            <v>5989.44</v>
          </cell>
        </row>
        <row r="18186">
          <cell r="A18186">
            <v>800280</v>
          </cell>
          <cell r="H18186">
            <v>140.88</v>
          </cell>
        </row>
        <row r="18187">
          <cell r="A18187">
            <v>900179</v>
          </cell>
          <cell r="H18187">
            <v>1140</v>
          </cell>
        </row>
        <row r="18188">
          <cell r="A18188">
            <v>900233</v>
          </cell>
          <cell r="H18188">
            <v>4320</v>
          </cell>
        </row>
        <row r="18189">
          <cell r="A18189">
            <v>100136</v>
          </cell>
          <cell r="H18189">
            <v>7543.92</v>
          </cell>
        </row>
        <row r="18190">
          <cell r="A18190">
            <v>100266</v>
          </cell>
          <cell r="H18190">
            <v>221.88</v>
          </cell>
        </row>
        <row r="18191">
          <cell r="A18191">
            <v>100402</v>
          </cell>
          <cell r="H18191">
            <v>359</v>
          </cell>
        </row>
        <row r="18192">
          <cell r="A18192">
            <v>100949</v>
          </cell>
          <cell r="H18192">
            <v>7340.4</v>
          </cell>
        </row>
        <row r="18193">
          <cell r="A18193">
            <v>101849</v>
          </cell>
          <cell r="H18193">
            <v>459</v>
          </cell>
        </row>
        <row r="18194">
          <cell r="A18194">
            <v>101884</v>
          </cell>
          <cell r="H18194">
            <v>4512.2</v>
          </cell>
        </row>
        <row r="18195">
          <cell r="A18195">
            <v>101885</v>
          </cell>
          <cell r="H18195">
            <v>121</v>
          </cell>
        </row>
        <row r="18196">
          <cell r="A18196">
            <v>101885</v>
          </cell>
          <cell r="H18196">
            <v>6120</v>
          </cell>
        </row>
        <row r="18197">
          <cell r="A18197">
            <v>190175</v>
          </cell>
          <cell r="H18197">
            <v>108</v>
          </cell>
        </row>
        <row r="18198">
          <cell r="A18198">
            <v>190216</v>
          </cell>
          <cell r="H18198">
            <v>1404</v>
          </cell>
        </row>
        <row r="18199">
          <cell r="A18199">
            <v>190588</v>
          </cell>
          <cell r="H18199">
            <v>240</v>
          </cell>
        </row>
        <row r="18200">
          <cell r="A18200">
            <v>191092</v>
          </cell>
          <cell r="H18200">
            <v>9039</v>
          </cell>
        </row>
        <row r="18201">
          <cell r="A18201">
            <v>191092</v>
          </cell>
          <cell r="H18201">
            <v>2292.5</v>
          </cell>
        </row>
        <row r="18202">
          <cell r="A18202">
            <v>191094</v>
          </cell>
          <cell r="H18202">
            <v>1048</v>
          </cell>
        </row>
        <row r="18203">
          <cell r="A18203">
            <v>191094</v>
          </cell>
          <cell r="H18203">
            <v>1310</v>
          </cell>
        </row>
        <row r="18204">
          <cell r="A18204">
            <v>191239</v>
          </cell>
          <cell r="H18204">
            <v>4880</v>
          </cell>
        </row>
        <row r="18205">
          <cell r="A18205">
            <v>191510</v>
          </cell>
          <cell r="H18205">
            <v>3144</v>
          </cell>
        </row>
        <row r="18206">
          <cell r="A18206">
            <v>191685</v>
          </cell>
          <cell r="H18206">
            <v>4104</v>
          </cell>
        </row>
        <row r="18207">
          <cell r="A18207">
            <v>192569</v>
          </cell>
          <cell r="H18207">
            <v>840</v>
          </cell>
        </row>
        <row r="18208">
          <cell r="A18208">
            <v>201274</v>
          </cell>
          <cell r="H18208">
            <v>655</v>
          </cell>
        </row>
        <row r="18209">
          <cell r="A18209">
            <v>201274</v>
          </cell>
          <cell r="H18209">
            <v>41.5</v>
          </cell>
        </row>
        <row r="18210">
          <cell r="A18210">
            <v>201274</v>
          </cell>
          <cell r="H18210">
            <v>41.5</v>
          </cell>
        </row>
        <row r="18211">
          <cell r="A18211">
            <v>201274</v>
          </cell>
          <cell r="H18211">
            <v>458.5</v>
          </cell>
        </row>
        <row r="18212">
          <cell r="A18212">
            <v>201274</v>
          </cell>
          <cell r="H18212">
            <v>5240</v>
          </cell>
        </row>
        <row r="18213">
          <cell r="A18213">
            <v>201274</v>
          </cell>
          <cell r="H18213">
            <v>786</v>
          </cell>
        </row>
        <row r="18214">
          <cell r="A18214">
            <v>500572</v>
          </cell>
          <cell r="H18214">
            <v>5785.89</v>
          </cell>
        </row>
        <row r="18215">
          <cell r="A18215">
            <v>501103</v>
          </cell>
          <cell r="H18215">
            <v>1313</v>
          </cell>
        </row>
        <row r="18216">
          <cell r="A18216">
            <v>900271</v>
          </cell>
          <cell r="H18216">
            <v>2970</v>
          </cell>
        </row>
        <row r="18217">
          <cell r="A18217">
            <v>900271</v>
          </cell>
          <cell r="H18217">
            <v>2970</v>
          </cell>
        </row>
        <row r="18218">
          <cell r="A18218">
            <v>100128</v>
          </cell>
          <cell r="H18218">
            <v>4410</v>
          </cell>
        </row>
        <row r="18219">
          <cell r="A18219">
            <v>101884</v>
          </cell>
          <cell r="H18219">
            <v>1555.68</v>
          </cell>
        </row>
        <row r="18220">
          <cell r="A18220">
            <v>191681</v>
          </cell>
          <cell r="H18220">
            <v>6851.04</v>
          </cell>
        </row>
        <row r="18221">
          <cell r="A18221">
            <v>192012</v>
          </cell>
          <cell r="H18221">
            <v>100</v>
          </cell>
        </row>
        <row r="18222">
          <cell r="A18222">
            <v>192236</v>
          </cell>
          <cell r="H18222">
            <v>840</v>
          </cell>
        </row>
        <row r="18223">
          <cell r="A18223">
            <v>192236</v>
          </cell>
          <cell r="H18223">
            <v>945</v>
          </cell>
        </row>
        <row r="18224">
          <cell r="A18224">
            <v>192752</v>
          </cell>
          <cell r="H18224">
            <v>7878</v>
          </cell>
        </row>
        <row r="18225">
          <cell r="A18225">
            <v>192770</v>
          </cell>
          <cell r="H18225">
            <v>1800</v>
          </cell>
        </row>
        <row r="18226">
          <cell r="A18226">
            <v>192771</v>
          </cell>
          <cell r="H18226">
            <v>359</v>
          </cell>
        </row>
        <row r="18227">
          <cell r="A18227">
            <v>192771</v>
          </cell>
          <cell r="H18227">
            <v>107</v>
          </cell>
        </row>
        <row r="18228">
          <cell r="A18228">
            <v>192771</v>
          </cell>
          <cell r="H18228">
            <v>816</v>
          </cell>
        </row>
        <row r="18229">
          <cell r="A18229">
            <v>500345</v>
          </cell>
          <cell r="H18229">
            <v>378</v>
          </cell>
        </row>
        <row r="18230">
          <cell r="A18230">
            <v>501051</v>
          </cell>
          <cell r="H18230">
            <v>5040</v>
          </cell>
        </row>
        <row r="18231">
          <cell r="A18231">
            <v>501051</v>
          </cell>
          <cell r="H18231">
            <v>5040</v>
          </cell>
        </row>
        <row r="18232">
          <cell r="A18232">
            <v>501059</v>
          </cell>
          <cell r="H18232">
            <v>8400</v>
          </cell>
        </row>
        <row r="18233">
          <cell r="A18233">
            <v>900311</v>
          </cell>
          <cell r="H18233">
            <v>7878</v>
          </cell>
        </row>
        <row r="18234">
          <cell r="A18234">
            <v>900358</v>
          </cell>
          <cell r="H18234">
            <v>600</v>
          </cell>
        </row>
        <row r="18235">
          <cell r="A18235">
            <v>900368</v>
          </cell>
          <cell r="H18235">
            <v>7878</v>
          </cell>
        </row>
        <row r="18236">
          <cell r="A18236">
            <v>100129</v>
          </cell>
          <cell r="H18236">
            <v>696</v>
          </cell>
        </row>
        <row r="18237">
          <cell r="A18237">
            <v>100129</v>
          </cell>
          <cell r="H18237">
            <v>1392</v>
          </cell>
        </row>
        <row r="18238">
          <cell r="A18238">
            <v>101555</v>
          </cell>
          <cell r="H18238">
            <v>612</v>
          </cell>
        </row>
        <row r="18239">
          <cell r="A18239">
            <v>101915</v>
          </cell>
          <cell r="H18239">
            <v>1716</v>
          </cell>
        </row>
        <row r="18240">
          <cell r="A18240">
            <v>102010</v>
          </cell>
          <cell r="H18240">
            <v>4800</v>
          </cell>
        </row>
        <row r="18241">
          <cell r="A18241">
            <v>102323</v>
          </cell>
          <cell r="H18241">
            <v>8466</v>
          </cell>
        </row>
        <row r="18242">
          <cell r="A18242">
            <v>190156</v>
          </cell>
          <cell r="H18242">
            <v>330</v>
          </cell>
        </row>
        <row r="18243">
          <cell r="A18243">
            <v>190156</v>
          </cell>
          <cell r="H18243">
            <v>376.97</v>
          </cell>
        </row>
        <row r="18244">
          <cell r="A18244">
            <v>190156</v>
          </cell>
          <cell r="H18244">
            <v>825</v>
          </cell>
        </row>
        <row r="18245">
          <cell r="A18245">
            <v>192095</v>
          </cell>
          <cell r="H18245">
            <v>13464</v>
          </cell>
        </row>
        <row r="18246">
          <cell r="A18246">
            <v>192095</v>
          </cell>
          <cell r="H18246">
            <v>8817.6</v>
          </cell>
        </row>
        <row r="18247">
          <cell r="A18247">
            <v>192768</v>
          </cell>
          <cell r="H18247">
            <v>1440</v>
          </cell>
        </row>
        <row r="18248">
          <cell r="A18248">
            <v>192768</v>
          </cell>
          <cell r="H18248">
            <v>58</v>
          </cell>
        </row>
        <row r="18249">
          <cell r="A18249">
            <v>502986</v>
          </cell>
          <cell r="H18249">
            <v>3480</v>
          </cell>
        </row>
        <row r="18250">
          <cell r="A18250">
            <v>100148</v>
          </cell>
          <cell r="H18250">
            <v>1260</v>
          </cell>
        </row>
        <row r="18251">
          <cell r="A18251">
            <v>100349</v>
          </cell>
          <cell r="H18251">
            <v>160</v>
          </cell>
        </row>
        <row r="18252">
          <cell r="A18252">
            <v>100349</v>
          </cell>
          <cell r="H18252">
            <v>2464</v>
          </cell>
        </row>
        <row r="18253">
          <cell r="A18253">
            <v>101422</v>
          </cell>
          <cell r="H18253">
            <v>1500</v>
          </cell>
        </row>
        <row r="18254">
          <cell r="A18254">
            <v>190481</v>
          </cell>
          <cell r="H18254">
            <v>167.47</v>
          </cell>
        </row>
        <row r="18255">
          <cell r="A18255">
            <v>190481</v>
          </cell>
          <cell r="H18255">
            <v>3715.35</v>
          </cell>
        </row>
        <row r="18256">
          <cell r="A18256">
            <v>190481</v>
          </cell>
          <cell r="H18256">
            <v>927.85</v>
          </cell>
        </row>
        <row r="18257">
          <cell r="A18257">
            <v>190671</v>
          </cell>
          <cell r="H18257">
            <v>1244.5</v>
          </cell>
        </row>
        <row r="18258">
          <cell r="A18258">
            <v>190671</v>
          </cell>
          <cell r="H18258">
            <v>1244.5</v>
          </cell>
        </row>
        <row r="18259">
          <cell r="A18259">
            <v>191352</v>
          </cell>
          <cell r="H18259">
            <v>1179</v>
          </cell>
        </row>
        <row r="18260">
          <cell r="A18260">
            <v>191352</v>
          </cell>
          <cell r="H18260">
            <v>45.24</v>
          </cell>
        </row>
        <row r="18261">
          <cell r="A18261">
            <v>191553</v>
          </cell>
          <cell r="H18261">
            <v>2220</v>
          </cell>
        </row>
        <row r="18262">
          <cell r="A18262">
            <v>192313</v>
          </cell>
          <cell r="H18262">
            <v>2460</v>
          </cell>
        </row>
        <row r="18263">
          <cell r="A18263">
            <v>192769</v>
          </cell>
          <cell r="H18263">
            <v>5850</v>
          </cell>
        </row>
        <row r="18264">
          <cell r="A18264">
            <v>192769</v>
          </cell>
          <cell r="H18264">
            <v>156.04</v>
          </cell>
        </row>
        <row r="18265">
          <cell r="A18265">
            <v>192769</v>
          </cell>
          <cell r="H18265">
            <v>359</v>
          </cell>
        </row>
        <row r="18266">
          <cell r="A18266">
            <v>500570</v>
          </cell>
          <cell r="H18266">
            <v>3198</v>
          </cell>
        </row>
        <row r="18267">
          <cell r="A18267">
            <v>100042</v>
          </cell>
          <cell r="H18267">
            <v>4320</v>
          </cell>
        </row>
        <row r="18268">
          <cell r="A18268">
            <v>100311</v>
          </cell>
          <cell r="H18268">
            <v>1188</v>
          </cell>
        </row>
        <row r="18269">
          <cell r="A18269">
            <v>100493</v>
          </cell>
          <cell r="H18269">
            <v>8000</v>
          </cell>
        </row>
        <row r="18270">
          <cell r="A18270">
            <v>102362</v>
          </cell>
          <cell r="H18270">
            <v>1771</v>
          </cell>
        </row>
        <row r="18271">
          <cell r="A18271">
            <v>102530</v>
          </cell>
          <cell r="H18271">
            <v>17680</v>
          </cell>
        </row>
        <row r="18272">
          <cell r="A18272">
            <v>190181</v>
          </cell>
          <cell r="H18272">
            <v>2275</v>
          </cell>
        </row>
        <row r="18273">
          <cell r="A18273">
            <v>190269</v>
          </cell>
          <cell r="H18273">
            <v>200</v>
          </cell>
        </row>
        <row r="18274">
          <cell r="A18274">
            <v>190269</v>
          </cell>
          <cell r="H18274">
            <v>306</v>
          </cell>
        </row>
        <row r="18275">
          <cell r="A18275">
            <v>190269</v>
          </cell>
          <cell r="H18275">
            <v>3146</v>
          </cell>
        </row>
        <row r="18276">
          <cell r="A18276">
            <v>192052</v>
          </cell>
          <cell r="H18276">
            <v>6520</v>
          </cell>
        </row>
        <row r="18277">
          <cell r="A18277">
            <v>192053</v>
          </cell>
          <cell r="H18277">
            <v>9320</v>
          </cell>
        </row>
        <row r="18278">
          <cell r="A18278">
            <v>192593</v>
          </cell>
          <cell r="H18278">
            <v>30797.32</v>
          </cell>
        </row>
        <row r="18279">
          <cell r="A18279">
            <v>192741</v>
          </cell>
          <cell r="H18279">
            <v>48.96</v>
          </cell>
        </row>
        <row r="18280">
          <cell r="A18280">
            <v>192741</v>
          </cell>
          <cell r="H18280">
            <v>2940</v>
          </cell>
        </row>
        <row r="18281">
          <cell r="A18281">
            <v>192762</v>
          </cell>
          <cell r="H18281">
            <v>600</v>
          </cell>
        </row>
        <row r="18282">
          <cell r="A18282">
            <v>192762</v>
          </cell>
          <cell r="H18282">
            <v>49</v>
          </cell>
        </row>
        <row r="18283">
          <cell r="A18283">
            <v>200450</v>
          </cell>
          <cell r="H18283">
            <v>160</v>
          </cell>
        </row>
        <row r="18284">
          <cell r="A18284">
            <v>200450</v>
          </cell>
          <cell r="H18284">
            <v>105</v>
          </cell>
        </row>
        <row r="18285">
          <cell r="A18285">
            <v>200450</v>
          </cell>
          <cell r="H18285">
            <v>12600</v>
          </cell>
        </row>
        <row r="18286">
          <cell r="A18286">
            <v>500737</v>
          </cell>
          <cell r="H18286">
            <v>9297.84</v>
          </cell>
        </row>
        <row r="18287">
          <cell r="A18287">
            <v>501987</v>
          </cell>
          <cell r="H18287">
            <v>15500</v>
          </cell>
        </row>
        <row r="18288">
          <cell r="A18288">
            <v>900333</v>
          </cell>
          <cell r="H18288">
            <v>2790.15</v>
          </cell>
        </row>
        <row r="18289">
          <cell r="A18289">
            <v>100071</v>
          </cell>
          <cell r="H18289">
            <v>4752</v>
          </cell>
        </row>
        <row r="18290">
          <cell r="A18290">
            <v>100188</v>
          </cell>
          <cell r="H18290">
            <v>180.18</v>
          </cell>
        </row>
        <row r="18291">
          <cell r="A18291">
            <v>100661</v>
          </cell>
          <cell r="H18291">
            <v>3585.5</v>
          </cell>
        </row>
        <row r="18292">
          <cell r="A18292">
            <v>100738</v>
          </cell>
          <cell r="H18292">
            <v>5400</v>
          </cell>
        </row>
        <row r="18293">
          <cell r="A18293">
            <v>100738</v>
          </cell>
          <cell r="H18293">
            <v>48.96</v>
          </cell>
        </row>
        <row r="18294">
          <cell r="A18294">
            <v>190715</v>
          </cell>
          <cell r="H18294">
            <v>2828.8</v>
          </cell>
        </row>
        <row r="18295">
          <cell r="A18295">
            <v>191215</v>
          </cell>
          <cell r="H18295">
            <v>3135</v>
          </cell>
        </row>
        <row r="18296">
          <cell r="A18296">
            <v>191645</v>
          </cell>
          <cell r="H18296">
            <v>15128</v>
          </cell>
        </row>
        <row r="18297">
          <cell r="A18297">
            <v>191645</v>
          </cell>
          <cell r="H18297">
            <v>4681</v>
          </cell>
        </row>
        <row r="18298">
          <cell r="A18298">
            <v>191688</v>
          </cell>
          <cell r="H18298">
            <v>12540</v>
          </cell>
        </row>
        <row r="18299">
          <cell r="A18299">
            <v>191873</v>
          </cell>
          <cell r="H18299">
            <v>2880</v>
          </cell>
        </row>
        <row r="18300">
          <cell r="A18300">
            <v>501306</v>
          </cell>
          <cell r="H18300">
            <v>11988</v>
          </cell>
        </row>
        <row r="18301">
          <cell r="A18301">
            <v>502078</v>
          </cell>
          <cell r="H18301">
            <v>13464</v>
          </cell>
        </row>
        <row r="18302">
          <cell r="A18302">
            <v>502413</v>
          </cell>
          <cell r="H18302">
            <v>7344</v>
          </cell>
        </row>
        <row r="18303">
          <cell r="A18303">
            <v>502413</v>
          </cell>
          <cell r="H18303">
            <v>7344</v>
          </cell>
        </row>
        <row r="18304">
          <cell r="A18304">
            <v>750007</v>
          </cell>
          <cell r="H18304">
            <v>2800</v>
          </cell>
        </row>
        <row r="18305">
          <cell r="A18305">
            <v>750007</v>
          </cell>
          <cell r="H18305">
            <v>800</v>
          </cell>
        </row>
        <row r="18306">
          <cell r="A18306">
            <v>100129</v>
          </cell>
          <cell r="H18306">
            <v>48.91</v>
          </cell>
        </row>
        <row r="18307">
          <cell r="A18307">
            <v>101370</v>
          </cell>
          <cell r="H18307">
            <v>567</v>
          </cell>
        </row>
        <row r="18308">
          <cell r="A18308">
            <v>101996</v>
          </cell>
          <cell r="H18308">
            <v>80</v>
          </cell>
        </row>
        <row r="18309">
          <cell r="A18309">
            <v>102323</v>
          </cell>
          <cell r="H18309">
            <v>119.05</v>
          </cell>
        </row>
        <row r="18310">
          <cell r="A18310">
            <v>102418</v>
          </cell>
          <cell r="H18310">
            <v>144</v>
          </cell>
        </row>
        <row r="18311">
          <cell r="A18311">
            <v>102418</v>
          </cell>
          <cell r="H18311">
            <v>1560</v>
          </cell>
        </row>
        <row r="18312">
          <cell r="A18312">
            <v>102501</v>
          </cell>
          <cell r="H18312">
            <v>3930</v>
          </cell>
        </row>
        <row r="18313">
          <cell r="A18313">
            <v>190357</v>
          </cell>
          <cell r="H18313">
            <v>15578.34</v>
          </cell>
        </row>
        <row r="18314">
          <cell r="A18314">
            <v>190357</v>
          </cell>
          <cell r="H18314">
            <v>1152.9000000000001</v>
          </cell>
        </row>
        <row r="18315">
          <cell r="A18315">
            <v>191565</v>
          </cell>
          <cell r="H18315">
            <v>20436</v>
          </cell>
        </row>
        <row r="18316">
          <cell r="A18316">
            <v>191594</v>
          </cell>
          <cell r="H18316">
            <v>10560</v>
          </cell>
        </row>
        <row r="18317">
          <cell r="A18317">
            <v>191776</v>
          </cell>
          <cell r="H18317">
            <v>6270</v>
          </cell>
        </row>
        <row r="18318">
          <cell r="A18318">
            <v>192209</v>
          </cell>
          <cell r="H18318">
            <v>195.85</v>
          </cell>
        </row>
        <row r="18319">
          <cell r="A18319">
            <v>192209</v>
          </cell>
          <cell r="H18319">
            <v>6480</v>
          </cell>
        </row>
        <row r="18320">
          <cell r="A18320">
            <v>192209</v>
          </cell>
          <cell r="H18320">
            <v>6720</v>
          </cell>
        </row>
        <row r="18321">
          <cell r="A18321">
            <v>192522</v>
          </cell>
          <cell r="H18321">
            <v>2250</v>
          </cell>
        </row>
        <row r="18322">
          <cell r="A18322">
            <v>192522</v>
          </cell>
          <cell r="H18322">
            <v>155</v>
          </cell>
        </row>
        <row r="18323">
          <cell r="A18323">
            <v>192669</v>
          </cell>
          <cell r="H18323">
            <v>76.22</v>
          </cell>
        </row>
        <row r="18324">
          <cell r="A18324">
            <v>192669</v>
          </cell>
          <cell r="H18324">
            <v>1188</v>
          </cell>
        </row>
        <row r="18325">
          <cell r="A18325">
            <v>192779</v>
          </cell>
          <cell r="H18325">
            <v>2160</v>
          </cell>
        </row>
        <row r="18326">
          <cell r="A18326">
            <v>502048</v>
          </cell>
          <cell r="H18326">
            <v>9434.2999999999993</v>
          </cell>
        </row>
        <row r="18327">
          <cell r="A18327">
            <v>100129</v>
          </cell>
          <cell r="H18327">
            <v>2784</v>
          </cell>
        </row>
        <row r="18328">
          <cell r="A18328">
            <v>100129</v>
          </cell>
          <cell r="H18328">
            <v>2088</v>
          </cell>
        </row>
        <row r="18329">
          <cell r="A18329">
            <v>100162</v>
          </cell>
          <cell r="H18329">
            <v>49</v>
          </cell>
        </row>
        <row r="18330">
          <cell r="A18330">
            <v>100162</v>
          </cell>
          <cell r="H18330">
            <v>1824</v>
          </cell>
        </row>
        <row r="18331">
          <cell r="A18331">
            <v>100402</v>
          </cell>
          <cell r="H18331">
            <v>4200</v>
          </cell>
        </row>
        <row r="18332">
          <cell r="A18332">
            <v>100631</v>
          </cell>
          <cell r="H18332">
            <v>30000</v>
          </cell>
        </row>
        <row r="18333">
          <cell r="A18333">
            <v>100708</v>
          </cell>
          <cell r="H18333">
            <v>8208</v>
          </cell>
        </row>
        <row r="18334">
          <cell r="A18334">
            <v>101232</v>
          </cell>
          <cell r="H18334">
            <v>1500</v>
          </cell>
        </row>
        <row r="18335">
          <cell r="A18335">
            <v>101232</v>
          </cell>
          <cell r="H18335">
            <v>105</v>
          </cell>
        </row>
        <row r="18336">
          <cell r="A18336">
            <v>101533</v>
          </cell>
          <cell r="H18336">
            <v>61.37</v>
          </cell>
        </row>
        <row r="18337">
          <cell r="A18337">
            <v>101533</v>
          </cell>
          <cell r="H18337">
            <v>1128</v>
          </cell>
        </row>
        <row r="18338">
          <cell r="A18338">
            <v>101606</v>
          </cell>
          <cell r="H18338">
            <v>3263.52</v>
          </cell>
        </row>
        <row r="18339">
          <cell r="A18339">
            <v>102350</v>
          </cell>
          <cell r="H18339">
            <v>2358</v>
          </cell>
        </row>
        <row r="18340">
          <cell r="A18340">
            <v>102464</v>
          </cell>
          <cell r="H18340">
            <v>93.78</v>
          </cell>
        </row>
        <row r="18341">
          <cell r="A18341">
            <v>102464</v>
          </cell>
          <cell r="H18341">
            <v>180</v>
          </cell>
        </row>
        <row r="18342">
          <cell r="A18342">
            <v>191405</v>
          </cell>
          <cell r="H18342">
            <v>975</v>
          </cell>
        </row>
        <row r="18343">
          <cell r="A18343">
            <v>191405</v>
          </cell>
          <cell r="H18343">
            <v>975</v>
          </cell>
        </row>
        <row r="18344">
          <cell r="A18344">
            <v>191405</v>
          </cell>
          <cell r="H18344">
            <v>975</v>
          </cell>
        </row>
        <row r="18345">
          <cell r="A18345">
            <v>191405</v>
          </cell>
          <cell r="H18345">
            <v>975</v>
          </cell>
        </row>
        <row r="18346">
          <cell r="A18346">
            <v>191405</v>
          </cell>
          <cell r="H18346">
            <v>975</v>
          </cell>
        </row>
        <row r="18347">
          <cell r="A18347">
            <v>191405</v>
          </cell>
          <cell r="H18347">
            <v>975</v>
          </cell>
        </row>
        <row r="18348">
          <cell r="A18348">
            <v>191405</v>
          </cell>
          <cell r="H18348">
            <v>975</v>
          </cell>
        </row>
        <row r="18349">
          <cell r="A18349">
            <v>191405</v>
          </cell>
          <cell r="H18349">
            <v>975</v>
          </cell>
        </row>
        <row r="18350">
          <cell r="A18350">
            <v>191549</v>
          </cell>
          <cell r="H18350">
            <v>3159.36</v>
          </cell>
        </row>
        <row r="18351">
          <cell r="A18351">
            <v>191718</v>
          </cell>
          <cell r="H18351">
            <v>13464</v>
          </cell>
        </row>
        <row r="18352">
          <cell r="A18352">
            <v>191726</v>
          </cell>
          <cell r="H18352">
            <v>91.58</v>
          </cell>
        </row>
        <row r="18353">
          <cell r="A18353">
            <v>191726</v>
          </cell>
          <cell r="H18353">
            <v>3078</v>
          </cell>
        </row>
        <row r="18354">
          <cell r="A18354">
            <v>192135</v>
          </cell>
          <cell r="H18354">
            <v>13110</v>
          </cell>
        </row>
        <row r="18355">
          <cell r="A18355">
            <v>192212</v>
          </cell>
          <cell r="H18355">
            <v>5147.5200000000004</v>
          </cell>
        </row>
        <row r="18356">
          <cell r="A18356">
            <v>192656</v>
          </cell>
          <cell r="H18356">
            <v>600</v>
          </cell>
        </row>
        <row r="18357">
          <cell r="A18357">
            <v>192656</v>
          </cell>
          <cell r="H18357">
            <v>40</v>
          </cell>
        </row>
        <row r="18358">
          <cell r="A18358">
            <v>500736</v>
          </cell>
          <cell r="H18358">
            <v>9297.84</v>
          </cell>
        </row>
        <row r="18359">
          <cell r="A18359">
            <v>502694</v>
          </cell>
          <cell r="H18359">
            <v>2250</v>
          </cell>
        </row>
        <row r="18360">
          <cell r="A18360">
            <v>100651</v>
          </cell>
          <cell r="H18360">
            <v>389</v>
          </cell>
        </row>
        <row r="18361">
          <cell r="A18361">
            <v>100651</v>
          </cell>
          <cell r="H18361">
            <v>4104</v>
          </cell>
        </row>
        <row r="18362">
          <cell r="A18362">
            <v>101370</v>
          </cell>
          <cell r="H18362">
            <v>170</v>
          </cell>
        </row>
        <row r="18363">
          <cell r="A18363">
            <v>101781</v>
          </cell>
          <cell r="H18363">
            <v>4104</v>
          </cell>
        </row>
        <row r="18364">
          <cell r="A18364">
            <v>102544</v>
          </cell>
          <cell r="H18364">
            <v>378</v>
          </cell>
        </row>
        <row r="18365">
          <cell r="A18365">
            <v>102544</v>
          </cell>
          <cell r="H18365">
            <v>612</v>
          </cell>
        </row>
        <row r="18366">
          <cell r="A18366">
            <v>191767</v>
          </cell>
          <cell r="H18366">
            <v>600</v>
          </cell>
        </row>
        <row r="18367">
          <cell r="A18367">
            <v>191767</v>
          </cell>
          <cell r="H18367">
            <v>53.53</v>
          </cell>
        </row>
        <row r="18368">
          <cell r="A18368">
            <v>191821</v>
          </cell>
          <cell r="H18368">
            <v>4525.2</v>
          </cell>
        </row>
        <row r="18369">
          <cell r="A18369">
            <v>500573</v>
          </cell>
          <cell r="H18369">
            <v>1200</v>
          </cell>
        </row>
        <row r="18370">
          <cell r="A18370">
            <v>500746</v>
          </cell>
          <cell r="H18370">
            <v>1500</v>
          </cell>
        </row>
        <row r="18371">
          <cell r="A18371">
            <v>900006</v>
          </cell>
          <cell r="H18371">
            <v>186.95</v>
          </cell>
        </row>
        <row r="18372">
          <cell r="A18372">
            <v>900333</v>
          </cell>
          <cell r="H18372">
            <v>1800</v>
          </cell>
        </row>
        <row r="18373">
          <cell r="A18373">
            <v>100251</v>
          </cell>
          <cell r="H18373">
            <v>1080</v>
          </cell>
        </row>
        <row r="18374">
          <cell r="A18374">
            <v>100313</v>
          </cell>
          <cell r="H18374">
            <v>6270</v>
          </cell>
        </row>
        <row r="18375">
          <cell r="A18375">
            <v>100349</v>
          </cell>
          <cell r="H18375">
            <v>5775</v>
          </cell>
        </row>
        <row r="18376">
          <cell r="A18376">
            <v>101217</v>
          </cell>
          <cell r="H18376">
            <v>2085.27</v>
          </cell>
        </row>
        <row r="18377">
          <cell r="A18377">
            <v>101421</v>
          </cell>
          <cell r="H18377">
            <v>148.13</v>
          </cell>
        </row>
        <row r="18378">
          <cell r="A18378">
            <v>101421</v>
          </cell>
          <cell r="H18378">
            <v>259.97000000000003</v>
          </cell>
        </row>
        <row r="18379">
          <cell r="A18379">
            <v>101422</v>
          </cell>
          <cell r="H18379">
            <v>204.45</v>
          </cell>
        </row>
        <row r="18380">
          <cell r="A18380">
            <v>101422</v>
          </cell>
          <cell r="H18380">
            <v>204.45</v>
          </cell>
        </row>
        <row r="18381">
          <cell r="A18381">
            <v>101656</v>
          </cell>
          <cell r="H18381">
            <v>570</v>
          </cell>
        </row>
        <row r="18382">
          <cell r="A18382">
            <v>101790</v>
          </cell>
          <cell r="H18382">
            <v>2130</v>
          </cell>
        </row>
        <row r="18383">
          <cell r="A18383">
            <v>102244</v>
          </cell>
          <cell r="H18383">
            <v>3135</v>
          </cell>
        </row>
        <row r="18384">
          <cell r="A18384">
            <v>102530</v>
          </cell>
          <cell r="H18384">
            <v>2460</v>
          </cell>
        </row>
        <row r="18385">
          <cell r="A18385">
            <v>191218</v>
          </cell>
          <cell r="H18385">
            <v>4702.5</v>
          </cell>
        </row>
        <row r="18386">
          <cell r="A18386">
            <v>191339</v>
          </cell>
          <cell r="H18386">
            <v>77</v>
          </cell>
        </row>
        <row r="18387">
          <cell r="A18387">
            <v>191339</v>
          </cell>
          <cell r="H18387">
            <v>1440</v>
          </cell>
        </row>
        <row r="18388">
          <cell r="A18388">
            <v>191644</v>
          </cell>
          <cell r="H18388">
            <v>11988</v>
          </cell>
        </row>
        <row r="18389">
          <cell r="A18389">
            <v>191689</v>
          </cell>
          <cell r="H18389">
            <v>7650</v>
          </cell>
        </row>
        <row r="18390">
          <cell r="A18390">
            <v>192021</v>
          </cell>
          <cell r="H18390">
            <v>1260</v>
          </cell>
        </row>
        <row r="18391">
          <cell r="A18391">
            <v>192053</v>
          </cell>
          <cell r="H18391">
            <v>1500</v>
          </cell>
        </row>
        <row r="18392">
          <cell r="A18392">
            <v>192782</v>
          </cell>
          <cell r="H18392">
            <v>600</v>
          </cell>
        </row>
        <row r="18393">
          <cell r="A18393">
            <v>192783</v>
          </cell>
          <cell r="H18393">
            <v>600</v>
          </cell>
        </row>
        <row r="18394">
          <cell r="A18394">
            <v>192783</v>
          </cell>
          <cell r="H18394">
            <v>118.53</v>
          </cell>
        </row>
        <row r="18395">
          <cell r="A18395">
            <v>192783</v>
          </cell>
          <cell r="H18395">
            <v>389</v>
          </cell>
        </row>
        <row r="18396">
          <cell r="A18396">
            <v>192784</v>
          </cell>
          <cell r="H18396">
            <v>375</v>
          </cell>
        </row>
        <row r="18397">
          <cell r="A18397">
            <v>192784</v>
          </cell>
          <cell r="H18397">
            <v>1110</v>
          </cell>
        </row>
        <row r="18398">
          <cell r="A18398">
            <v>192784</v>
          </cell>
          <cell r="H18398">
            <v>124.01</v>
          </cell>
        </row>
        <row r="18399">
          <cell r="A18399">
            <v>192784</v>
          </cell>
          <cell r="H18399">
            <v>285</v>
          </cell>
        </row>
        <row r="18400">
          <cell r="A18400">
            <v>500275</v>
          </cell>
          <cell r="H18400">
            <v>1900</v>
          </cell>
        </row>
        <row r="18401">
          <cell r="A18401">
            <v>500928</v>
          </cell>
          <cell r="H18401">
            <v>2790.15</v>
          </cell>
        </row>
        <row r="18402">
          <cell r="A18402">
            <v>500928</v>
          </cell>
          <cell r="H18402">
            <v>5404.08</v>
          </cell>
        </row>
        <row r="18403">
          <cell r="A18403">
            <v>503005</v>
          </cell>
          <cell r="H18403">
            <v>158.85</v>
          </cell>
        </row>
        <row r="18404">
          <cell r="A18404">
            <v>503005</v>
          </cell>
          <cell r="H18404">
            <v>5989.44</v>
          </cell>
        </row>
        <row r="18405">
          <cell r="A18405">
            <v>900175</v>
          </cell>
          <cell r="H18405">
            <v>2400</v>
          </cell>
        </row>
        <row r="18406">
          <cell r="A18406">
            <v>100129</v>
          </cell>
          <cell r="H18406">
            <v>4176</v>
          </cell>
        </row>
        <row r="18407">
          <cell r="A18407">
            <v>100129</v>
          </cell>
          <cell r="H18407">
            <v>2784</v>
          </cell>
        </row>
        <row r="18408">
          <cell r="A18408">
            <v>100129</v>
          </cell>
          <cell r="H18408">
            <v>1392</v>
          </cell>
        </row>
        <row r="18409">
          <cell r="A18409">
            <v>100129</v>
          </cell>
          <cell r="H18409">
            <v>4176</v>
          </cell>
        </row>
        <row r="18410">
          <cell r="A18410">
            <v>102351</v>
          </cell>
          <cell r="H18410">
            <v>3930</v>
          </cell>
        </row>
        <row r="18411">
          <cell r="A18411">
            <v>102451</v>
          </cell>
          <cell r="H18411">
            <v>2878.5</v>
          </cell>
        </row>
        <row r="18412">
          <cell r="A18412">
            <v>190576</v>
          </cell>
          <cell r="H18412">
            <v>130</v>
          </cell>
        </row>
        <row r="18413">
          <cell r="A18413">
            <v>191726</v>
          </cell>
          <cell r="H18413">
            <v>2394</v>
          </cell>
        </row>
        <row r="18414">
          <cell r="A18414">
            <v>191753</v>
          </cell>
          <cell r="H18414">
            <v>1615.2</v>
          </cell>
        </row>
        <row r="18415">
          <cell r="A18415">
            <v>192538</v>
          </cell>
          <cell r="H18415">
            <v>4560</v>
          </cell>
        </row>
        <row r="18416">
          <cell r="A18416">
            <v>192676</v>
          </cell>
          <cell r="H18416">
            <v>499.5</v>
          </cell>
        </row>
        <row r="18417">
          <cell r="A18417">
            <v>192686</v>
          </cell>
          <cell r="H18417">
            <v>247</v>
          </cell>
        </row>
        <row r="18418">
          <cell r="A18418">
            <v>192782</v>
          </cell>
          <cell r="H18418">
            <v>389</v>
          </cell>
        </row>
        <row r="18419">
          <cell r="A18419">
            <v>502092</v>
          </cell>
          <cell r="H18419">
            <v>11100</v>
          </cell>
        </row>
        <row r="18420">
          <cell r="A18420">
            <v>502092</v>
          </cell>
          <cell r="H18420">
            <v>4440</v>
          </cell>
        </row>
        <row r="18421">
          <cell r="A18421">
            <v>100862</v>
          </cell>
          <cell r="H18421">
            <v>13464</v>
          </cell>
        </row>
        <row r="18422">
          <cell r="A18422">
            <v>100978</v>
          </cell>
          <cell r="H18422">
            <v>1440</v>
          </cell>
        </row>
        <row r="18423">
          <cell r="A18423">
            <v>101370</v>
          </cell>
          <cell r="H18423">
            <v>34104</v>
          </cell>
        </row>
        <row r="18424">
          <cell r="A18424">
            <v>101370</v>
          </cell>
          <cell r="H18424">
            <v>4176</v>
          </cell>
        </row>
        <row r="18425">
          <cell r="A18425">
            <v>101665</v>
          </cell>
          <cell r="H18425">
            <v>1770</v>
          </cell>
        </row>
        <row r="18426">
          <cell r="A18426">
            <v>190990</v>
          </cell>
          <cell r="H18426">
            <v>250</v>
          </cell>
        </row>
        <row r="18427">
          <cell r="A18427">
            <v>190990</v>
          </cell>
          <cell r="H18427">
            <v>46.98</v>
          </cell>
        </row>
        <row r="18428">
          <cell r="A18428">
            <v>191215</v>
          </cell>
          <cell r="H18428">
            <v>21945</v>
          </cell>
        </row>
        <row r="18429">
          <cell r="A18429">
            <v>191553</v>
          </cell>
          <cell r="H18429">
            <v>2220</v>
          </cell>
        </row>
        <row r="18430">
          <cell r="A18430">
            <v>192138</v>
          </cell>
          <cell r="H18430">
            <v>2700</v>
          </cell>
        </row>
        <row r="18431">
          <cell r="A18431">
            <v>192676</v>
          </cell>
          <cell r="H18431">
            <v>63.65</v>
          </cell>
        </row>
        <row r="18432">
          <cell r="A18432">
            <v>192676</v>
          </cell>
          <cell r="H18432">
            <v>72</v>
          </cell>
        </row>
        <row r="18433">
          <cell r="A18433">
            <v>192693</v>
          </cell>
          <cell r="H18433">
            <v>13068</v>
          </cell>
        </row>
        <row r="18434">
          <cell r="A18434">
            <v>192774</v>
          </cell>
          <cell r="H18434">
            <v>100</v>
          </cell>
        </row>
        <row r="18435">
          <cell r="A18435">
            <v>192788</v>
          </cell>
          <cell r="H18435">
            <v>78.680000000000007</v>
          </cell>
        </row>
        <row r="18436">
          <cell r="A18436">
            <v>192788</v>
          </cell>
          <cell r="H18436">
            <v>600</v>
          </cell>
        </row>
        <row r="18437">
          <cell r="A18437">
            <v>192788</v>
          </cell>
          <cell r="H18437">
            <v>359</v>
          </cell>
        </row>
        <row r="18438">
          <cell r="A18438">
            <v>192790</v>
          </cell>
          <cell r="H18438">
            <v>100</v>
          </cell>
        </row>
        <row r="18439">
          <cell r="A18439">
            <v>192790</v>
          </cell>
          <cell r="H18439">
            <v>2106</v>
          </cell>
        </row>
        <row r="18440">
          <cell r="A18440">
            <v>502943</v>
          </cell>
          <cell r="H18440">
            <v>2730</v>
          </cell>
        </row>
        <row r="18441">
          <cell r="A18441">
            <v>502943</v>
          </cell>
          <cell r="H18441">
            <v>252</v>
          </cell>
        </row>
        <row r="18442">
          <cell r="A18442">
            <v>100016</v>
          </cell>
          <cell r="H18442">
            <v>228</v>
          </cell>
        </row>
        <row r="18443">
          <cell r="A18443">
            <v>100175</v>
          </cell>
          <cell r="H18443">
            <v>1687.2</v>
          </cell>
        </row>
        <row r="18444">
          <cell r="A18444">
            <v>190215</v>
          </cell>
          <cell r="H18444">
            <v>1625.88</v>
          </cell>
        </row>
        <row r="18445">
          <cell r="A18445">
            <v>191553</v>
          </cell>
          <cell r="H18445">
            <v>16</v>
          </cell>
        </row>
        <row r="18446">
          <cell r="A18446">
            <v>191776</v>
          </cell>
          <cell r="H18446">
            <v>211.79</v>
          </cell>
        </row>
        <row r="18447">
          <cell r="A18447">
            <v>192529</v>
          </cell>
          <cell r="H18447">
            <v>1980</v>
          </cell>
        </row>
        <row r="18448">
          <cell r="A18448">
            <v>192699</v>
          </cell>
          <cell r="H18448">
            <v>540</v>
          </cell>
        </row>
        <row r="18449">
          <cell r="A18449">
            <v>192795</v>
          </cell>
          <cell r="H18449">
            <v>58</v>
          </cell>
        </row>
        <row r="18450">
          <cell r="A18450">
            <v>192795</v>
          </cell>
          <cell r="H18450">
            <v>600</v>
          </cell>
        </row>
        <row r="18451">
          <cell r="A18451">
            <v>501732</v>
          </cell>
          <cell r="H18451">
            <v>6084</v>
          </cell>
        </row>
        <row r="18452">
          <cell r="A18452">
            <v>503098</v>
          </cell>
          <cell r="H18452">
            <v>1476</v>
          </cell>
        </row>
        <row r="18453">
          <cell r="A18453">
            <v>100016</v>
          </cell>
          <cell r="H18453">
            <v>2280</v>
          </cell>
        </row>
        <row r="18454">
          <cell r="A18454">
            <v>100998</v>
          </cell>
          <cell r="H18454">
            <v>5872.32</v>
          </cell>
        </row>
        <row r="18455">
          <cell r="A18455">
            <v>102417</v>
          </cell>
          <cell r="H18455">
            <v>108</v>
          </cell>
        </row>
        <row r="18456">
          <cell r="A18456">
            <v>102417</v>
          </cell>
          <cell r="H18456">
            <v>1170</v>
          </cell>
        </row>
        <row r="18457">
          <cell r="A18457">
            <v>191591</v>
          </cell>
          <cell r="H18457">
            <v>4428</v>
          </cell>
        </row>
        <row r="18458">
          <cell r="A18458">
            <v>191591</v>
          </cell>
          <cell r="H18458">
            <v>179.5</v>
          </cell>
        </row>
        <row r="18459">
          <cell r="A18459">
            <v>192193</v>
          </cell>
          <cell r="H18459">
            <v>9900</v>
          </cell>
        </row>
        <row r="18460">
          <cell r="A18460">
            <v>192793</v>
          </cell>
          <cell r="H18460">
            <v>94.53</v>
          </cell>
        </row>
        <row r="18461">
          <cell r="A18461">
            <v>192793</v>
          </cell>
          <cell r="H18461">
            <v>3150</v>
          </cell>
        </row>
        <row r="18462">
          <cell r="A18462">
            <v>192793</v>
          </cell>
          <cell r="H18462">
            <v>389</v>
          </cell>
        </row>
        <row r="18463">
          <cell r="A18463">
            <v>192794</v>
          </cell>
          <cell r="H18463">
            <v>1615.2</v>
          </cell>
        </row>
        <row r="18464">
          <cell r="A18464">
            <v>501647</v>
          </cell>
          <cell r="H18464">
            <v>5760</v>
          </cell>
        </row>
        <row r="18465">
          <cell r="A18465">
            <v>100129</v>
          </cell>
          <cell r="H18465">
            <v>6960</v>
          </cell>
        </row>
        <row r="18466">
          <cell r="A18466">
            <v>100129</v>
          </cell>
          <cell r="H18466">
            <v>1890</v>
          </cell>
        </row>
        <row r="18467">
          <cell r="A18467">
            <v>100181</v>
          </cell>
          <cell r="H18467">
            <v>7680</v>
          </cell>
        </row>
        <row r="18468">
          <cell r="A18468">
            <v>100187</v>
          </cell>
          <cell r="H18468">
            <v>1080</v>
          </cell>
        </row>
        <row r="18469">
          <cell r="A18469">
            <v>100486</v>
          </cell>
          <cell r="H18469">
            <v>7680</v>
          </cell>
        </row>
        <row r="18470">
          <cell r="A18470">
            <v>100949</v>
          </cell>
          <cell r="H18470">
            <v>6361.68</v>
          </cell>
        </row>
        <row r="18471">
          <cell r="A18471">
            <v>101702</v>
          </cell>
          <cell r="H18471">
            <v>100</v>
          </cell>
        </row>
        <row r="18472">
          <cell r="A18472">
            <v>101845</v>
          </cell>
          <cell r="H18472">
            <v>9000</v>
          </cell>
        </row>
        <row r="18473">
          <cell r="A18473">
            <v>101845</v>
          </cell>
          <cell r="H18473">
            <v>83</v>
          </cell>
        </row>
        <row r="18474">
          <cell r="A18474">
            <v>102024</v>
          </cell>
          <cell r="H18474">
            <v>46.98</v>
          </cell>
        </row>
        <row r="18475">
          <cell r="A18475">
            <v>102024</v>
          </cell>
          <cell r="H18475">
            <v>200</v>
          </cell>
        </row>
        <row r="18476">
          <cell r="A18476">
            <v>190156</v>
          </cell>
          <cell r="H18476">
            <v>145</v>
          </cell>
        </row>
        <row r="18477">
          <cell r="A18477">
            <v>190156</v>
          </cell>
          <cell r="H18477">
            <v>2700</v>
          </cell>
        </row>
        <row r="18478">
          <cell r="A18478">
            <v>191073</v>
          </cell>
          <cell r="H18478">
            <v>6840</v>
          </cell>
        </row>
        <row r="18479">
          <cell r="A18479">
            <v>191109</v>
          </cell>
          <cell r="H18479">
            <v>78</v>
          </cell>
        </row>
        <row r="18480">
          <cell r="A18480">
            <v>191702</v>
          </cell>
          <cell r="H18480">
            <v>7680</v>
          </cell>
        </row>
        <row r="18481">
          <cell r="A18481">
            <v>192012</v>
          </cell>
          <cell r="H18481">
            <v>78</v>
          </cell>
        </row>
        <row r="18482">
          <cell r="A18482">
            <v>192145</v>
          </cell>
          <cell r="H18482">
            <v>287.2</v>
          </cell>
        </row>
        <row r="18483">
          <cell r="A18483">
            <v>192233</v>
          </cell>
          <cell r="H18483">
            <v>540</v>
          </cell>
        </row>
        <row r="18484">
          <cell r="A18484">
            <v>192233</v>
          </cell>
          <cell r="H18484">
            <v>780</v>
          </cell>
        </row>
        <row r="18485">
          <cell r="A18485">
            <v>192233</v>
          </cell>
          <cell r="H18485">
            <v>2100</v>
          </cell>
        </row>
        <row r="18486">
          <cell r="A18486">
            <v>192288</v>
          </cell>
          <cell r="H18486">
            <v>3364</v>
          </cell>
        </row>
        <row r="18487">
          <cell r="A18487">
            <v>192303</v>
          </cell>
          <cell r="H18487">
            <v>1092</v>
          </cell>
        </row>
        <row r="18488">
          <cell r="A18488">
            <v>192341</v>
          </cell>
          <cell r="H18488">
            <v>780</v>
          </cell>
        </row>
        <row r="18489">
          <cell r="A18489">
            <v>192354</v>
          </cell>
          <cell r="H18489">
            <v>1926</v>
          </cell>
        </row>
        <row r="18490">
          <cell r="A18490">
            <v>192354</v>
          </cell>
          <cell r="H18490">
            <v>1800</v>
          </cell>
        </row>
        <row r="18491">
          <cell r="A18491">
            <v>192372</v>
          </cell>
          <cell r="H18491">
            <v>319</v>
          </cell>
        </row>
        <row r="18492">
          <cell r="A18492">
            <v>500795</v>
          </cell>
          <cell r="H18492">
            <v>3200</v>
          </cell>
        </row>
        <row r="18493">
          <cell r="A18493">
            <v>500795</v>
          </cell>
          <cell r="H18493">
            <v>508</v>
          </cell>
        </row>
        <row r="18494">
          <cell r="A18494">
            <v>501986</v>
          </cell>
          <cell r="H18494">
            <v>6200</v>
          </cell>
        </row>
        <row r="18495">
          <cell r="A18495">
            <v>501987</v>
          </cell>
          <cell r="H18495">
            <v>12400</v>
          </cell>
        </row>
        <row r="18496">
          <cell r="A18496">
            <v>501988</v>
          </cell>
          <cell r="H18496">
            <v>21700</v>
          </cell>
        </row>
        <row r="18497">
          <cell r="A18497">
            <v>502291</v>
          </cell>
          <cell r="H18497">
            <v>28536</v>
          </cell>
        </row>
        <row r="18498">
          <cell r="A18498">
            <v>502293</v>
          </cell>
          <cell r="H18498">
            <v>9300</v>
          </cell>
        </row>
        <row r="18499">
          <cell r="A18499">
            <v>503011</v>
          </cell>
          <cell r="H18499">
            <v>7680</v>
          </cell>
        </row>
        <row r="18500">
          <cell r="A18500">
            <v>190026</v>
          </cell>
          <cell r="H18500">
            <v>45144</v>
          </cell>
        </row>
        <row r="18501">
          <cell r="A18501">
            <v>190027</v>
          </cell>
          <cell r="H18501">
            <v>1672</v>
          </cell>
        </row>
        <row r="18502">
          <cell r="A18502">
            <v>190027</v>
          </cell>
          <cell r="H18502">
            <v>836</v>
          </cell>
        </row>
        <row r="18503">
          <cell r="A18503">
            <v>190057</v>
          </cell>
          <cell r="H18503">
            <v>8025.6</v>
          </cell>
        </row>
        <row r="18504">
          <cell r="A18504">
            <v>190342</v>
          </cell>
          <cell r="H18504">
            <v>1334.07</v>
          </cell>
        </row>
        <row r="18505">
          <cell r="A18505">
            <v>191119</v>
          </cell>
          <cell r="H18505">
            <v>4012.8</v>
          </cell>
        </row>
        <row r="18506">
          <cell r="A18506">
            <v>502035</v>
          </cell>
          <cell r="H18506">
            <v>900</v>
          </cell>
        </row>
        <row r="18507">
          <cell r="A18507">
            <v>100431</v>
          </cell>
          <cell r="H18507">
            <v>1868.5</v>
          </cell>
        </row>
        <row r="18508">
          <cell r="A18508">
            <v>100719</v>
          </cell>
          <cell r="H18508">
            <v>3650</v>
          </cell>
        </row>
        <row r="18509">
          <cell r="A18509">
            <v>101270</v>
          </cell>
          <cell r="H18509">
            <v>1800</v>
          </cell>
        </row>
        <row r="18510">
          <cell r="A18510">
            <v>101606</v>
          </cell>
          <cell r="H18510">
            <v>885.24</v>
          </cell>
        </row>
        <row r="18511">
          <cell r="A18511">
            <v>102519</v>
          </cell>
          <cell r="H18511">
            <v>9750</v>
          </cell>
        </row>
        <row r="18512">
          <cell r="A18512">
            <v>191055</v>
          </cell>
          <cell r="H18512">
            <v>654</v>
          </cell>
        </row>
        <row r="18513">
          <cell r="A18513">
            <v>191970</v>
          </cell>
          <cell r="H18513">
            <v>106</v>
          </cell>
        </row>
        <row r="18514">
          <cell r="A18514">
            <v>192280</v>
          </cell>
          <cell r="H18514">
            <v>6510</v>
          </cell>
        </row>
        <row r="18515">
          <cell r="A18515">
            <v>192569</v>
          </cell>
          <cell r="H18515">
            <v>330</v>
          </cell>
        </row>
        <row r="18516">
          <cell r="A18516">
            <v>192569</v>
          </cell>
          <cell r="H18516">
            <v>1045</v>
          </cell>
        </row>
        <row r="18517">
          <cell r="A18517">
            <v>192569</v>
          </cell>
          <cell r="H18517">
            <v>1375</v>
          </cell>
        </row>
        <row r="18518">
          <cell r="A18518">
            <v>192667</v>
          </cell>
          <cell r="H18518">
            <v>600</v>
          </cell>
        </row>
        <row r="18519">
          <cell r="A18519">
            <v>192667</v>
          </cell>
          <cell r="H18519">
            <v>48.85</v>
          </cell>
        </row>
        <row r="18520">
          <cell r="A18520">
            <v>192667</v>
          </cell>
          <cell r="H18520">
            <v>800</v>
          </cell>
        </row>
        <row r="18521">
          <cell r="A18521">
            <v>192797</v>
          </cell>
          <cell r="H18521">
            <v>4800</v>
          </cell>
        </row>
        <row r="18522">
          <cell r="A18522">
            <v>502947</v>
          </cell>
          <cell r="H18522">
            <v>5880</v>
          </cell>
        </row>
        <row r="18523">
          <cell r="A18523">
            <v>800069</v>
          </cell>
          <cell r="H18523">
            <v>4728.57</v>
          </cell>
        </row>
        <row r="18524">
          <cell r="A18524">
            <v>900067</v>
          </cell>
          <cell r="H18524">
            <v>26870.58</v>
          </cell>
        </row>
        <row r="18525">
          <cell r="A18525">
            <v>100657</v>
          </cell>
          <cell r="H18525">
            <v>432</v>
          </cell>
        </row>
        <row r="18526">
          <cell r="A18526">
            <v>100925</v>
          </cell>
          <cell r="H18526">
            <v>510</v>
          </cell>
        </row>
        <row r="18527">
          <cell r="A18527">
            <v>100925</v>
          </cell>
          <cell r="H18527">
            <v>19260</v>
          </cell>
        </row>
        <row r="18528">
          <cell r="A18528">
            <v>100925</v>
          </cell>
          <cell r="H18528">
            <v>2364</v>
          </cell>
        </row>
        <row r="18529">
          <cell r="A18529">
            <v>100925</v>
          </cell>
          <cell r="H18529">
            <v>1691</v>
          </cell>
        </row>
        <row r="18530">
          <cell r="A18530">
            <v>102017</v>
          </cell>
          <cell r="H18530">
            <v>3600</v>
          </cell>
        </row>
        <row r="18531">
          <cell r="A18531">
            <v>102415</v>
          </cell>
          <cell r="H18531">
            <v>52000</v>
          </cell>
        </row>
        <row r="18532">
          <cell r="A18532">
            <v>102427</v>
          </cell>
          <cell r="H18532">
            <v>2614.37</v>
          </cell>
        </row>
        <row r="18533">
          <cell r="A18533">
            <v>102427</v>
          </cell>
          <cell r="H18533">
            <v>2614.37</v>
          </cell>
        </row>
        <row r="18534">
          <cell r="A18534">
            <v>102427</v>
          </cell>
          <cell r="H18534">
            <v>18502.3</v>
          </cell>
        </row>
        <row r="18535">
          <cell r="A18535">
            <v>102427</v>
          </cell>
          <cell r="H18535">
            <v>18502.3</v>
          </cell>
        </row>
        <row r="18536">
          <cell r="A18536">
            <v>102516</v>
          </cell>
          <cell r="H18536">
            <v>16250</v>
          </cell>
        </row>
        <row r="18537">
          <cell r="A18537">
            <v>102517</v>
          </cell>
          <cell r="H18537">
            <v>16250</v>
          </cell>
        </row>
        <row r="18538">
          <cell r="A18538">
            <v>102530</v>
          </cell>
          <cell r="H18538">
            <v>17480</v>
          </cell>
        </row>
        <row r="18539">
          <cell r="A18539">
            <v>190058</v>
          </cell>
          <cell r="H18539">
            <v>400</v>
          </cell>
        </row>
        <row r="18540">
          <cell r="A18540">
            <v>190058</v>
          </cell>
          <cell r="H18540">
            <v>1680</v>
          </cell>
        </row>
        <row r="18541">
          <cell r="A18541">
            <v>190216</v>
          </cell>
          <cell r="H18541">
            <v>78</v>
          </cell>
        </row>
        <row r="18542">
          <cell r="A18542">
            <v>190331</v>
          </cell>
          <cell r="H18542">
            <v>1121.4000000000001</v>
          </cell>
        </row>
        <row r="18543">
          <cell r="A18543">
            <v>190424</v>
          </cell>
          <cell r="H18543">
            <v>1080</v>
          </cell>
        </row>
        <row r="18544">
          <cell r="A18544">
            <v>190588</v>
          </cell>
          <cell r="H18544">
            <v>4400</v>
          </cell>
        </row>
        <row r="18545">
          <cell r="A18545">
            <v>190589</v>
          </cell>
          <cell r="H18545">
            <v>400</v>
          </cell>
        </row>
        <row r="18546">
          <cell r="A18546">
            <v>190896</v>
          </cell>
          <cell r="H18546">
            <v>2352</v>
          </cell>
        </row>
        <row r="18547">
          <cell r="A18547">
            <v>190896</v>
          </cell>
          <cell r="H18547">
            <v>654</v>
          </cell>
        </row>
        <row r="18548">
          <cell r="A18548">
            <v>190896</v>
          </cell>
          <cell r="H18548">
            <v>2520</v>
          </cell>
        </row>
        <row r="18549">
          <cell r="A18549">
            <v>191239</v>
          </cell>
          <cell r="H18549">
            <v>2160</v>
          </cell>
        </row>
        <row r="18550">
          <cell r="A18550">
            <v>191383</v>
          </cell>
          <cell r="H18550">
            <v>6727</v>
          </cell>
        </row>
        <row r="18551">
          <cell r="A18551">
            <v>191391</v>
          </cell>
          <cell r="H18551">
            <v>1188</v>
          </cell>
        </row>
        <row r="18552">
          <cell r="A18552">
            <v>191391</v>
          </cell>
          <cell r="H18552">
            <v>1553.04</v>
          </cell>
        </row>
        <row r="18553">
          <cell r="A18553">
            <v>191391</v>
          </cell>
          <cell r="H18553">
            <v>272.33999999999997</v>
          </cell>
        </row>
        <row r="18554">
          <cell r="A18554">
            <v>191391</v>
          </cell>
          <cell r="H18554">
            <v>742.38</v>
          </cell>
        </row>
        <row r="18555">
          <cell r="A18555">
            <v>191391</v>
          </cell>
          <cell r="H18555">
            <v>77.010000000000005</v>
          </cell>
        </row>
        <row r="18556">
          <cell r="A18556">
            <v>191391</v>
          </cell>
          <cell r="H18556">
            <v>438.6</v>
          </cell>
        </row>
        <row r="18557">
          <cell r="A18557">
            <v>191535</v>
          </cell>
          <cell r="H18557">
            <v>5482.5</v>
          </cell>
        </row>
        <row r="18558">
          <cell r="A18558">
            <v>192053</v>
          </cell>
          <cell r="H18558">
            <v>5720</v>
          </cell>
        </row>
        <row r="18559">
          <cell r="A18559">
            <v>192112</v>
          </cell>
          <cell r="H18559">
            <v>1040</v>
          </cell>
        </row>
        <row r="18560">
          <cell r="A18560">
            <v>192671</v>
          </cell>
          <cell r="H18560">
            <v>400</v>
          </cell>
        </row>
        <row r="18561">
          <cell r="A18561">
            <v>502065</v>
          </cell>
          <cell r="H18561">
            <v>49476</v>
          </cell>
        </row>
        <row r="18562">
          <cell r="A18562">
            <v>100129</v>
          </cell>
          <cell r="H18562">
            <v>3480</v>
          </cell>
        </row>
        <row r="18563">
          <cell r="A18563">
            <v>100129</v>
          </cell>
          <cell r="H18563">
            <v>4176</v>
          </cell>
        </row>
        <row r="18564">
          <cell r="A18564">
            <v>100175</v>
          </cell>
          <cell r="H18564">
            <v>6748.8</v>
          </cell>
        </row>
        <row r="18565">
          <cell r="A18565">
            <v>100708</v>
          </cell>
          <cell r="H18565">
            <v>2052</v>
          </cell>
        </row>
        <row r="18566">
          <cell r="A18566">
            <v>101856</v>
          </cell>
          <cell r="H18566">
            <v>2100</v>
          </cell>
        </row>
        <row r="18567">
          <cell r="A18567">
            <v>102196</v>
          </cell>
          <cell r="H18567">
            <v>1588.7</v>
          </cell>
        </row>
        <row r="18568">
          <cell r="A18568">
            <v>102196</v>
          </cell>
          <cell r="H18568">
            <v>91.3</v>
          </cell>
        </row>
        <row r="18569">
          <cell r="A18569">
            <v>192372</v>
          </cell>
          <cell r="H18569">
            <v>200</v>
          </cell>
        </row>
        <row r="18570">
          <cell r="A18570">
            <v>502932</v>
          </cell>
          <cell r="H18570">
            <v>160.82</v>
          </cell>
        </row>
        <row r="18571">
          <cell r="A18571">
            <v>100036</v>
          </cell>
          <cell r="H18571">
            <v>6351</v>
          </cell>
        </row>
        <row r="18572">
          <cell r="A18572">
            <v>100171</v>
          </cell>
          <cell r="H18572">
            <v>7800</v>
          </cell>
        </row>
        <row r="18573">
          <cell r="A18573">
            <v>101422</v>
          </cell>
          <cell r="H18573">
            <v>782</v>
          </cell>
        </row>
        <row r="18574">
          <cell r="A18574">
            <v>102134</v>
          </cell>
          <cell r="H18574">
            <v>300</v>
          </cell>
        </row>
        <row r="18575">
          <cell r="A18575">
            <v>190419</v>
          </cell>
          <cell r="H18575">
            <v>2000</v>
          </cell>
        </row>
        <row r="18576">
          <cell r="A18576">
            <v>190419</v>
          </cell>
          <cell r="H18576">
            <v>947</v>
          </cell>
        </row>
        <row r="18577">
          <cell r="A18577">
            <v>191093</v>
          </cell>
          <cell r="H18577">
            <v>106</v>
          </cell>
        </row>
        <row r="18578">
          <cell r="A18578">
            <v>192522</v>
          </cell>
          <cell r="H18578">
            <v>73</v>
          </cell>
        </row>
        <row r="18579">
          <cell r="A18579">
            <v>502572</v>
          </cell>
          <cell r="H18579">
            <v>58</v>
          </cell>
        </row>
        <row r="18580">
          <cell r="A18580">
            <v>502572</v>
          </cell>
          <cell r="H18580">
            <v>836</v>
          </cell>
        </row>
        <row r="18581">
          <cell r="A18581">
            <v>503071</v>
          </cell>
          <cell r="H18581">
            <v>115</v>
          </cell>
        </row>
        <row r="18582">
          <cell r="A18582">
            <v>503071</v>
          </cell>
          <cell r="H18582">
            <v>330</v>
          </cell>
        </row>
        <row r="18583">
          <cell r="A18583">
            <v>503071</v>
          </cell>
          <cell r="H18583">
            <v>58</v>
          </cell>
        </row>
        <row r="18584">
          <cell r="A18584">
            <v>503071</v>
          </cell>
          <cell r="H18584">
            <v>611.79999999999995</v>
          </cell>
        </row>
        <row r="18585">
          <cell r="A18585">
            <v>100071</v>
          </cell>
          <cell r="H18585">
            <v>5967</v>
          </cell>
        </row>
        <row r="18586">
          <cell r="A18586">
            <v>100128</v>
          </cell>
          <cell r="H18586">
            <v>7590</v>
          </cell>
        </row>
        <row r="18587">
          <cell r="A18587">
            <v>100128</v>
          </cell>
          <cell r="H18587">
            <v>4380</v>
          </cell>
        </row>
        <row r="18588">
          <cell r="A18588">
            <v>100143</v>
          </cell>
          <cell r="H18588">
            <v>2970</v>
          </cell>
        </row>
        <row r="18589">
          <cell r="A18589">
            <v>100166</v>
          </cell>
          <cell r="H18589">
            <v>5280</v>
          </cell>
        </row>
        <row r="18590">
          <cell r="A18590">
            <v>101996</v>
          </cell>
          <cell r="H18590">
            <v>1680</v>
          </cell>
        </row>
        <row r="18591">
          <cell r="A18591">
            <v>101996</v>
          </cell>
          <cell r="H18591">
            <v>800</v>
          </cell>
        </row>
        <row r="18592">
          <cell r="A18592">
            <v>190230</v>
          </cell>
          <cell r="H18592">
            <v>2912</v>
          </cell>
        </row>
        <row r="18593">
          <cell r="A18593">
            <v>190264</v>
          </cell>
          <cell r="H18593">
            <v>5460</v>
          </cell>
        </row>
        <row r="18594">
          <cell r="A18594">
            <v>190552</v>
          </cell>
          <cell r="H18594">
            <v>12044.2</v>
          </cell>
        </row>
        <row r="18595">
          <cell r="A18595">
            <v>191364</v>
          </cell>
          <cell r="H18595">
            <v>900</v>
          </cell>
        </row>
        <row r="18596">
          <cell r="A18596">
            <v>192246</v>
          </cell>
          <cell r="H18596">
            <v>405</v>
          </cell>
        </row>
        <row r="18597">
          <cell r="A18597">
            <v>192543</v>
          </cell>
          <cell r="H18597">
            <v>11520</v>
          </cell>
        </row>
        <row r="18598">
          <cell r="A18598">
            <v>900039</v>
          </cell>
          <cell r="H18598">
            <v>1997.16</v>
          </cell>
        </row>
        <row r="18599">
          <cell r="A18599">
            <v>900333</v>
          </cell>
          <cell r="H18599">
            <v>5580.3</v>
          </cell>
        </row>
        <row r="18600">
          <cell r="A18600">
            <v>100129</v>
          </cell>
          <cell r="H18600">
            <v>1798</v>
          </cell>
        </row>
        <row r="18601">
          <cell r="A18601">
            <v>100188</v>
          </cell>
          <cell r="H18601">
            <v>180.18</v>
          </cell>
        </row>
        <row r="18602">
          <cell r="A18602">
            <v>100900</v>
          </cell>
          <cell r="H18602">
            <v>690</v>
          </cell>
        </row>
        <row r="18603">
          <cell r="A18603">
            <v>102323</v>
          </cell>
          <cell r="H18603">
            <v>291.54000000000002</v>
          </cell>
        </row>
        <row r="18604">
          <cell r="A18604">
            <v>191092</v>
          </cell>
          <cell r="H18604">
            <v>196.5</v>
          </cell>
        </row>
        <row r="18605">
          <cell r="A18605">
            <v>191092</v>
          </cell>
          <cell r="H18605">
            <v>4323</v>
          </cell>
        </row>
        <row r="18606">
          <cell r="A18606">
            <v>191094</v>
          </cell>
          <cell r="H18606">
            <v>2030.5</v>
          </cell>
        </row>
        <row r="18607">
          <cell r="A18607">
            <v>191094</v>
          </cell>
          <cell r="H18607">
            <v>67.599999999999994</v>
          </cell>
        </row>
        <row r="18608">
          <cell r="A18608">
            <v>191094</v>
          </cell>
          <cell r="H18608">
            <v>63.4</v>
          </cell>
        </row>
        <row r="18609">
          <cell r="A18609">
            <v>191352</v>
          </cell>
          <cell r="H18609">
            <v>1179</v>
          </cell>
        </row>
        <row r="18610">
          <cell r="A18610">
            <v>191352</v>
          </cell>
          <cell r="H18610">
            <v>45.24</v>
          </cell>
        </row>
        <row r="18611">
          <cell r="A18611">
            <v>191432</v>
          </cell>
          <cell r="H18611">
            <v>2550</v>
          </cell>
        </row>
        <row r="18612">
          <cell r="A18612">
            <v>191510</v>
          </cell>
          <cell r="H18612">
            <v>11069.5</v>
          </cell>
        </row>
        <row r="18613">
          <cell r="A18613">
            <v>192144</v>
          </cell>
          <cell r="H18613">
            <v>8970</v>
          </cell>
        </row>
        <row r="18614">
          <cell r="A18614">
            <v>192302</v>
          </cell>
          <cell r="H18614">
            <v>1890</v>
          </cell>
        </row>
        <row r="18615">
          <cell r="A18615">
            <v>192677</v>
          </cell>
          <cell r="H18615">
            <v>917</v>
          </cell>
        </row>
        <row r="18616">
          <cell r="A18616">
            <v>192745</v>
          </cell>
          <cell r="H18616">
            <v>10450</v>
          </cell>
        </row>
        <row r="18617">
          <cell r="A18617">
            <v>201274</v>
          </cell>
          <cell r="H18617">
            <v>655</v>
          </cell>
        </row>
        <row r="18618">
          <cell r="A18618">
            <v>201274</v>
          </cell>
          <cell r="H18618">
            <v>111</v>
          </cell>
        </row>
        <row r="18619">
          <cell r="A18619">
            <v>201274</v>
          </cell>
          <cell r="H18619">
            <v>1768.5</v>
          </cell>
        </row>
        <row r="18620">
          <cell r="A18620">
            <v>201274</v>
          </cell>
          <cell r="H18620">
            <v>54.5</v>
          </cell>
        </row>
        <row r="18621">
          <cell r="A18621">
            <v>201274</v>
          </cell>
          <cell r="H18621">
            <v>4454</v>
          </cell>
        </row>
        <row r="18622">
          <cell r="A18622">
            <v>201274</v>
          </cell>
          <cell r="H18622">
            <v>53</v>
          </cell>
        </row>
        <row r="18623">
          <cell r="A18623">
            <v>101555</v>
          </cell>
          <cell r="H18623">
            <v>900</v>
          </cell>
        </row>
        <row r="18624">
          <cell r="A18624">
            <v>101555</v>
          </cell>
          <cell r="H18624">
            <v>756</v>
          </cell>
        </row>
        <row r="18625">
          <cell r="A18625">
            <v>101555</v>
          </cell>
          <cell r="H18625">
            <v>612</v>
          </cell>
        </row>
        <row r="18626">
          <cell r="A18626">
            <v>102362</v>
          </cell>
          <cell r="H18626">
            <v>1653</v>
          </cell>
        </row>
        <row r="18627">
          <cell r="A18627">
            <v>191007</v>
          </cell>
          <cell r="H18627">
            <v>4320</v>
          </cell>
        </row>
        <row r="18628">
          <cell r="A18628">
            <v>191007</v>
          </cell>
          <cell r="H18628">
            <v>3625.2</v>
          </cell>
        </row>
        <row r="18629">
          <cell r="A18629">
            <v>192130</v>
          </cell>
          <cell r="H18629">
            <v>540</v>
          </cell>
        </row>
        <row r="18630">
          <cell r="A18630">
            <v>500573</v>
          </cell>
          <cell r="H18630">
            <v>1833</v>
          </cell>
        </row>
        <row r="18631">
          <cell r="A18631">
            <v>800231</v>
          </cell>
          <cell r="H18631">
            <v>9000</v>
          </cell>
        </row>
        <row r="18632">
          <cell r="A18632">
            <v>800275</v>
          </cell>
          <cell r="H18632">
            <v>1989</v>
          </cell>
        </row>
        <row r="18633">
          <cell r="A18633">
            <v>900271</v>
          </cell>
          <cell r="H18633">
            <v>1980</v>
          </cell>
        </row>
        <row r="18634">
          <cell r="A18634">
            <v>900271</v>
          </cell>
          <cell r="H18634">
            <v>3564</v>
          </cell>
        </row>
        <row r="18635">
          <cell r="A18635">
            <v>100369</v>
          </cell>
          <cell r="H18635">
            <v>9900</v>
          </cell>
        </row>
        <row r="18636">
          <cell r="A18636">
            <v>100657</v>
          </cell>
          <cell r="H18636">
            <v>432</v>
          </cell>
        </row>
        <row r="18637">
          <cell r="A18637">
            <v>100936</v>
          </cell>
          <cell r="H18637">
            <v>6270</v>
          </cell>
        </row>
        <row r="18638">
          <cell r="A18638">
            <v>100939</v>
          </cell>
          <cell r="H18638">
            <v>3135</v>
          </cell>
        </row>
        <row r="18639">
          <cell r="A18639">
            <v>101790</v>
          </cell>
          <cell r="H18639">
            <v>6720</v>
          </cell>
        </row>
        <row r="18640">
          <cell r="A18640">
            <v>101849</v>
          </cell>
          <cell r="H18640">
            <v>166.18</v>
          </cell>
        </row>
        <row r="18641">
          <cell r="A18641">
            <v>101849</v>
          </cell>
          <cell r="H18641">
            <v>3913.82</v>
          </cell>
        </row>
        <row r="18642">
          <cell r="A18642">
            <v>102017</v>
          </cell>
          <cell r="H18642">
            <v>360</v>
          </cell>
        </row>
        <row r="18643">
          <cell r="A18643">
            <v>102463</v>
          </cell>
          <cell r="H18643">
            <v>1050</v>
          </cell>
        </row>
        <row r="18644">
          <cell r="A18644">
            <v>102539</v>
          </cell>
          <cell r="H18644">
            <v>9000</v>
          </cell>
        </row>
        <row r="18645">
          <cell r="A18645">
            <v>191549</v>
          </cell>
          <cell r="H18645">
            <v>3916.2</v>
          </cell>
        </row>
        <row r="18646">
          <cell r="A18646">
            <v>191618</v>
          </cell>
          <cell r="H18646">
            <v>65.5</v>
          </cell>
        </row>
        <row r="18647">
          <cell r="A18647">
            <v>192095</v>
          </cell>
          <cell r="H18647">
            <v>7920</v>
          </cell>
        </row>
        <row r="18648">
          <cell r="A18648">
            <v>192144</v>
          </cell>
          <cell r="H18648">
            <v>900</v>
          </cell>
        </row>
        <row r="18649">
          <cell r="A18649">
            <v>192214</v>
          </cell>
          <cell r="H18649">
            <v>1838.4</v>
          </cell>
        </row>
        <row r="18650">
          <cell r="A18650">
            <v>192302</v>
          </cell>
          <cell r="H18650">
            <v>360</v>
          </cell>
        </row>
        <row r="18651">
          <cell r="A18651">
            <v>192315</v>
          </cell>
          <cell r="H18651">
            <v>4702.5</v>
          </cell>
        </row>
        <row r="18652">
          <cell r="A18652">
            <v>192484</v>
          </cell>
          <cell r="H18652">
            <v>9600</v>
          </cell>
        </row>
        <row r="18653">
          <cell r="A18653">
            <v>192484</v>
          </cell>
          <cell r="H18653">
            <v>389</v>
          </cell>
        </row>
        <row r="18654">
          <cell r="A18654">
            <v>192587</v>
          </cell>
          <cell r="H18654">
            <v>28224</v>
          </cell>
        </row>
        <row r="18655">
          <cell r="A18655">
            <v>192635</v>
          </cell>
          <cell r="H18655">
            <v>3590</v>
          </cell>
        </row>
        <row r="18656">
          <cell r="A18656">
            <v>192635</v>
          </cell>
          <cell r="H18656">
            <v>16200</v>
          </cell>
        </row>
        <row r="18657">
          <cell r="A18657">
            <v>500737</v>
          </cell>
          <cell r="H18657">
            <v>8808.48</v>
          </cell>
        </row>
        <row r="18658">
          <cell r="A18658">
            <v>502035</v>
          </cell>
          <cell r="H18658">
            <v>1440</v>
          </cell>
        </row>
        <row r="18659">
          <cell r="A18659">
            <v>502035</v>
          </cell>
          <cell r="H18659">
            <v>360</v>
          </cell>
        </row>
        <row r="18660">
          <cell r="A18660">
            <v>503098</v>
          </cell>
          <cell r="H18660">
            <v>3132</v>
          </cell>
        </row>
        <row r="18661">
          <cell r="A18661">
            <v>503098</v>
          </cell>
          <cell r="H18661">
            <v>360</v>
          </cell>
        </row>
        <row r="18662">
          <cell r="A18662">
            <v>750007</v>
          </cell>
          <cell r="H18662">
            <v>480</v>
          </cell>
        </row>
        <row r="18663">
          <cell r="A18663">
            <v>750007</v>
          </cell>
          <cell r="H18663">
            <v>2160</v>
          </cell>
        </row>
        <row r="18664">
          <cell r="A18664">
            <v>800024</v>
          </cell>
          <cell r="H18664">
            <v>4560</v>
          </cell>
        </row>
        <row r="18665">
          <cell r="A18665">
            <v>900233</v>
          </cell>
          <cell r="H18665">
            <v>4320</v>
          </cell>
        </row>
        <row r="18666">
          <cell r="A18666">
            <v>100129</v>
          </cell>
          <cell r="H18666">
            <v>6960</v>
          </cell>
        </row>
        <row r="18667">
          <cell r="A18667">
            <v>100129</v>
          </cell>
          <cell r="H18667">
            <v>17280</v>
          </cell>
        </row>
        <row r="18668">
          <cell r="A18668">
            <v>100129</v>
          </cell>
          <cell r="H18668">
            <v>5568</v>
          </cell>
        </row>
        <row r="18669">
          <cell r="A18669">
            <v>100129</v>
          </cell>
          <cell r="H18669">
            <v>6960</v>
          </cell>
        </row>
        <row r="18670">
          <cell r="A18670">
            <v>100186</v>
          </cell>
          <cell r="H18670">
            <v>254</v>
          </cell>
        </row>
        <row r="18671">
          <cell r="A18671">
            <v>101218</v>
          </cell>
          <cell r="H18671">
            <v>3393</v>
          </cell>
        </row>
        <row r="18672">
          <cell r="A18672">
            <v>101370</v>
          </cell>
          <cell r="H18672">
            <v>4176</v>
          </cell>
        </row>
        <row r="18673">
          <cell r="A18673">
            <v>101421</v>
          </cell>
          <cell r="H18673">
            <v>6834</v>
          </cell>
        </row>
        <row r="18674">
          <cell r="A18674">
            <v>101423</v>
          </cell>
          <cell r="H18674">
            <v>10676</v>
          </cell>
        </row>
        <row r="18675">
          <cell r="A18675">
            <v>101660</v>
          </cell>
          <cell r="H18675">
            <v>1032</v>
          </cell>
        </row>
        <row r="18676">
          <cell r="A18676">
            <v>101996</v>
          </cell>
          <cell r="H18676">
            <v>360</v>
          </cell>
        </row>
        <row r="18677">
          <cell r="A18677">
            <v>102144</v>
          </cell>
          <cell r="H18677">
            <v>504</v>
          </cell>
        </row>
        <row r="18678">
          <cell r="A18678">
            <v>102350</v>
          </cell>
          <cell r="H18678">
            <v>3930</v>
          </cell>
        </row>
        <row r="18679">
          <cell r="A18679">
            <v>190037</v>
          </cell>
          <cell r="H18679">
            <v>4012.8</v>
          </cell>
        </row>
        <row r="18680">
          <cell r="A18680">
            <v>190037</v>
          </cell>
          <cell r="H18680">
            <v>3009.6</v>
          </cell>
        </row>
        <row r="18681">
          <cell r="A18681">
            <v>190066</v>
          </cell>
          <cell r="H18681">
            <v>12540</v>
          </cell>
        </row>
        <row r="18682">
          <cell r="A18682">
            <v>190218</v>
          </cell>
          <cell r="H18682">
            <v>132</v>
          </cell>
        </row>
        <row r="18683">
          <cell r="A18683">
            <v>190218</v>
          </cell>
          <cell r="H18683">
            <v>1920</v>
          </cell>
        </row>
        <row r="18684">
          <cell r="A18684">
            <v>190537</v>
          </cell>
          <cell r="H18684">
            <v>9000</v>
          </cell>
        </row>
        <row r="18685">
          <cell r="A18685">
            <v>191007</v>
          </cell>
          <cell r="H18685">
            <v>20167.95</v>
          </cell>
        </row>
        <row r="18686">
          <cell r="A18686">
            <v>191100</v>
          </cell>
          <cell r="H18686">
            <v>8777</v>
          </cell>
        </row>
        <row r="18687">
          <cell r="A18687">
            <v>191432</v>
          </cell>
          <cell r="H18687">
            <v>288</v>
          </cell>
        </row>
        <row r="18688">
          <cell r="A18688">
            <v>191432</v>
          </cell>
          <cell r="H18688">
            <v>189</v>
          </cell>
        </row>
        <row r="18689">
          <cell r="A18689">
            <v>191594</v>
          </cell>
          <cell r="H18689">
            <v>4400</v>
          </cell>
        </row>
        <row r="18690">
          <cell r="A18690">
            <v>191645</v>
          </cell>
          <cell r="H18690">
            <v>26939</v>
          </cell>
        </row>
        <row r="18691">
          <cell r="A18691">
            <v>191650</v>
          </cell>
          <cell r="H18691">
            <v>2400</v>
          </cell>
        </row>
        <row r="18692">
          <cell r="A18692">
            <v>191650</v>
          </cell>
          <cell r="H18692">
            <v>200.25</v>
          </cell>
        </row>
        <row r="18693">
          <cell r="A18693">
            <v>191681</v>
          </cell>
          <cell r="H18693">
            <v>6851.04</v>
          </cell>
        </row>
        <row r="18694">
          <cell r="A18694">
            <v>192052</v>
          </cell>
          <cell r="H18694">
            <v>8800</v>
          </cell>
        </row>
        <row r="18695">
          <cell r="A18695">
            <v>192569</v>
          </cell>
          <cell r="H18695">
            <v>346.32</v>
          </cell>
        </row>
        <row r="18696">
          <cell r="A18696">
            <v>192569</v>
          </cell>
          <cell r="H18696">
            <v>750</v>
          </cell>
        </row>
        <row r="18697">
          <cell r="A18697">
            <v>192722</v>
          </cell>
          <cell r="H18697">
            <v>389</v>
          </cell>
        </row>
        <row r="18698">
          <cell r="A18698">
            <v>192722</v>
          </cell>
          <cell r="H18698">
            <v>600</v>
          </cell>
        </row>
        <row r="18699">
          <cell r="A18699">
            <v>192805</v>
          </cell>
          <cell r="H18699">
            <v>6732</v>
          </cell>
        </row>
        <row r="18700">
          <cell r="A18700">
            <v>192806</v>
          </cell>
          <cell r="H18700">
            <v>3000</v>
          </cell>
        </row>
        <row r="18701">
          <cell r="A18701">
            <v>192806</v>
          </cell>
          <cell r="H18701">
            <v>359</v>
          </cell>
        </row>
        <row r="18702">
          <cell r="A18702">
            <v>192806</v>
          </cell>
          <cell r="H18702">
            <v>122.69</v>
          </cell>
        </row>
        <row r="18703">
          <cell r="A18703">
            <v>192808</v>
          </cell>
          <cell r="H18703">
            <v>600</v>
          </cell>
        </row>
        <row r="18704">
          <cell r="A18704">
            <v>192808</v>
          </cell>
          <cell r="H18704">
            <v>46.99</v>
          </cell>
        </row>
        <row r="18705">
          <cell r="A18705">
            <v>192808</v>
          </cell>
          <cell r="H18705">
            <v>359</v>
          </cell>
        </row>
        <row r="18706">
          <cell r="A18706">
            <v>192811</v>
          </cell>
          <cell r="H18706">
            <v>183</v>
          </cell>
        </row>
        <row r="18707">
          <cell r="A18707">
            <v>200450</v>
          </cell>
          <cell r="H18707">
            <v>23625</v>
          </cell>
        </row>
        <row r="18708">
          <cell r="A18708">
            <v>200450</v>
          </cell>
          <cell r="H18708">
            <v>160</v>
          </cell>
        </row>
        <row r="18709">
          <cell r="A18709">
            <v>500139</v>
          </cell>
          <cell r="H18709">
            <v>9000</v>
          </cell>
        </row>
        <row r="18710">
          <cell r="A18710">
            <v>500538</v>
          </cell>
          <cell r="H18710">
            <v>20</v>
          </cell>
        </row>
        <row r="18711">
          <cell r="A18711">
            <v>500949</v>
          </cell>
          <cell r="H18711">
            <v>3171.96</v>
          </cell>
        </row>
        <row r="18712">
          <cell r="A18712">
            <v>501130</v>
          </cell>
          <cell r="H18712">
            <v>1296</v>
          </cell>
        </row>
        <row r="18713">
          <cell r="A18713">
            <v>502849</v>
          </cell>
          <cell r="H18713">
            <v>145</v>
          </cell>
        </row>
        <row r="18714">
          <cell r="A18714">
            <v>502849</v>
          </cell>
          <cell r="H18714">
            <v>4560</v>
          </cell>
        </row>
        <row r="18715">
          <cell r="A18715">
            <v>502932</v>
          </cell>
          <cell r="H18715">
            <v>88.64</v>
          </cell>
        </row>
        <row r="18716">
          <cell r="A18716">
            <v>502986</v>
          </cell>
          <cell r="H18716">
            <v>2700</v>
          </cell>
        </row>
        <row r="18717">
          <cell r="A18717">
            <v>502986</v>
          </cell>
          <cell r="H18717">
            <v>3480</v>
          </cell>
        </row>
        <row r="18718">
          <cell r="A18718">
            <v>800236</v>
          </cell>
          <cell r="H18718">
            <v>11550</v>
          </cell>
        </row>
        <row r="18719">
          <cell r="A18719">
            <v>100020</v>
          </cell>
          <cell r="H18719">
            <v>1862</v>
          </cell>
        </row>
        <row r="18720">
          <cell r="A18720">
            <v>100116</v>
          </cell>
          <cell r="H18720">
            <v>147.91</v>
          </cell>
        </row>
        <row r="18721">
          <cell r="A18721">
            <v>100116</v>
          </cell>
          <cell r="H18721">
            <v>4800</v>
          </cell>
        </row>
        <row r="18722">
          <cell r="A18722">
            <v>100116</v>
          </cell>
          <cell r="H18722">
            <v>718</v>
          </cell>
        </row>
        <row r="18723">
          <cell r="A18723">
            <v>100128</v>
          </cell>
          <cell r="H18723">
            <v>1080</v>
          </cell>
        </row>
        <row r="18724">
          <cell r="A18724">
            <v>100143</v>
          </cell>
          <cell r="H18724">
            <v>360</v>
          </cell>
        </row>
        <row r="18725">
          <cell r="A18725">
            <v>101629</v>
          </cell>
          <cell r="H18725">
            <v>77</v>
          </cell>
        </row>
        <row r="18726">
          <cell r="A18726">
            <v>101629</v>
          </cell>
          <cell r="H18726">
            <v>600</v>
          </cell>
        </row>
        <row r="18727">
          <cell r="A18727">
            <v>101856</v>
          </cell>
          <cell r="H18727">
            <v>3780</v>
          </cell>
        </row>
        <row r="18728">
          <cell r="A18728">
            <v>102326</v>
          </cell>
          <cell r="H18728">
            <v>7920</v>
          </cell>
        </row>
        <row r="18729">
          <cell r="A18729">
            <v>102495</v>
          </cell>
          <cell r="H18729">
            <v>2376</v>
          </cell>
        </row>
        <row r="18730">
          <cell r="A18730">
            <v>190163</v>
          </cell>
          <cell r="H18730">
            <v>320</v>
          </cell>
        </row>
        <row r="18731">
          <cell r="A18731">
            <v>190163</v>
          </cell>
          <cell r="H18731">
            <v>389</v>
          </cell>
        </row>
        <row r="18732">
          <cell r="A18732">
            <v>190163</v>
          </cell>
          <cell r="H18732">
            <v>1440</v>
          </cell>
        </row>
        <row r="18733">
          <cell r="A18733">
            <v>190332</v>
          </cell>
          <cell r="H18733">
            <v>2520</v>
          </cell>
        </row>
        <row r="18734">
          <cell r="A18734">
            <v>192212</v>
          </cell>
          <cell r="H18734">
            <v>5515.2</v>
          </cell>
        </row>
        <row r="18735">
          <cell r="A18735">
            <v>192334</v>
          </cell>
          <cell r="H18735">
            <v>1440</v>
          </cell>
        </row>
        <row r="18736">
          <cell r="A18736">
            <v>192335</v>
          </cell>
          <cell r="H18736">
            <v>480</v>
          </cell>
        </row>
        <row r="18737">
          <cell r="A18737">
            <v>192365</v>
          </cell>
          <cell r="H18737">
            <v>1572</v>
          </cell>
        </row>
        <row r="18738">
          <cell r="A18738">
            <v>192810</v>
          </cell>
          <cell r="H18738">
            <v>3600</v>
          </cell>
        </row>
        <row r="18739">
          <cell r="A18739">
            <v>192810</v>
          </cell>
          <cell r="H18739">
            <v>600</v>
          </cell>
        </row>
        <row r="18740">
          <cell r="A18740">
            <v>192810</v>
          </cell>
          <cell r="H18740">
            <v>359</v>
          </cell>
        </row>
        <row r="18741">
          <cell r="A18741">
            <v>502036</v>
          </cell>
          <cell r="H18741">
            <v>2100</v>
          </cell>
        </row>
        <row r="18742">
          <cell r="A18742">
            <v>502036</v>
          </cell>
          <cell r="H18742">
            <v>385</v>
          </cell>
        </row>
        <row r="18743">
          <cell r="A18743">
            <v>502576</v>
          </cell>
          <cell r="H18743">
            <v>360</v>
          </cell>
        </row>
        <row r="18744">
          <cell r="A18744">
            <v>502576</v>
          </cell>
          <cell r="H18744">
            <v>360</v>
          </cell>
        </row>
        <row r="18745">
          <cell r="A18745">
            <v>502576</v>
          </cell>
          <cell r="H18745">
            <v>360</v>
          </cell>
        </row>
        <row r="18746">
          <cell r="A18746">
            <v>502576</v>
          </cell>
          <cell r="H18746">
            <v>122.88</v>
          </cell>
        </row>
        <row r="18747">
          <cell r="A18747">
            <v>502576</v>
          </cell>
          <cell r="H18747">
            <v>360</v>
          </cell>
        </row>
        <row r="18748">
          <cell r="A18748">
            <v>502932</v>
          </cell>
          <cell r="H18748">
            <v>160.82</v>
          </cell>
        </row>
        <row r="18749">
          <cell r="A18749">
            <v>100111</v>
          </cell>
          <cell r="H18749">
            <v>1440</v>
          </cell>
        </row>
        <row r="18750">
          <cell r="A18750">
            <v>100128</v>
          </cell>
          <cell r="H18750">
            <v>180</v>
          </cell>
        </row>
        <row r="18751">
          <cell r="A18751">
            <v>100129</v>
          </cell>
          <cell r="H18751">
            <v>2784</v>
          </cell>
        </row>
        <row r="18752">
          <cell r="A18752">
            <v>100145</v>
          </cell>
          <cell r="H18752">
            <v>12330</v>
          </cell>
        </row>
        <row r="18753">
          <cell r="A18753">
            <v>100596</v>
          </cell>
          <cell r="H18753">
            <v>469.92</v>
          </cell>
        </row>
        <row r="18754">
          <cell r="A18754">
            <v>100631</v>
          </cell>
          <cell r="H18754">
            <v>15000</v>
          </cell>
        </row>
        <row r="18755">
          <cell r="A18755">
            <v>100708</v>
          </cell>
          <cell r="H18755">
            <v>8208</v>
          </cell>
        </row>
        <row r="18756">
          <cell r="A18756">
            <v>101253</v>
          </cell>
          <cell r="H18756">
            <v>1800</v>
          </cell>
        </row>
        <row r="18757">
          <cell r="A18757">
            <v>101253</v>
          </cell>
          <cell r="H18757">
            <v>122</v>
          </cell>
        </row>
        <row r="18758">
          <cell r="A18758">
            <v>101554</v>
          </cell>
          <cell r="H18758">
            <v>2700</v>
          </cell>
        </row>
        <row r="18759">
          <cell r="A18759">
            <v>101765</v>
          </cell>
          <cell r="H18759">
            <v>2400</v>
          </cell>
        </row>
        <row r="18760">
          <cell r="A18760">
            <v>102052</v>
          </cell>
          <cell r="H18760">
            <v>5760</v>
          </cell>
        </row>
        <row r="18761">
          <cell r="A18761">
            <v>102533</v>
          </cell>
          <cell r="H18761">
            <v>2358</v>
          </cell>
        </row>
        <row r="18762">
          <cell r="A18762">
            <v>191119</v>
          </cell>
          <cell r="H18762">
            <v>4012.8</v>
          </cell>
        </row>
        <row r="18763">
          <cell r="A18763">
            <v>191216</v>
          </cell>
          <cell r="H18763">
            <v>6270</v>
          </cell>
        </row>
        <row r="18764">
          <cell r="A18764">
            <v>191846</v>
          </cell>
          <cell r="H18764">
            <v>2088</v>
          </cell>
        </row>
        <row r="18765">
          <cell r="A18765">
            <v>191872</v>
          </cell>
          <cell r="H18765">
            <v>8700</v>
          </cell>
        </row>
        <row r="18766">
          <cell r="A18766">
            <v>192120</v>
          </cell>
          <cell r="H18766">
            <v>18384</v>
          </cell>
        </row>
        <row r="18767">
          <cell r="A18767">
            <v>192236</v>
          </cell>
          <cell r="H18767">
            <v>840</v>
          </cell>
        </row>
        <row r="18768">
          <cell r="A18768">
            <v>500572</v>
          </cell>
          <cell r="H18768">
            <v>3847.47</v>
          </cell>
        </row>
        <row r="18769">
          <cell r="A18769">
            <v>500802</v>
          </cell>
          <cell r="H18769">
            <v>7520</v>
          </cell>
        </row>
        <row r="18770">
          <cell r="A18770">
            <v>501060</v>
          </cell>
          <cell r="H18770">
            <v>6300</v>
          </cell>
        </row>
        <row r="18771">
          <cell r="A18771">
            <v>501060</v>
          </cell>
          <cell r="H18771">
            <v>6300</v>
          </cell>
        </row>
        <row r="18772">
          <cell r="A18772">
            <v>502454</v>
          </cell>
          <cell r="H18772">
            <v>15675</v>
          </cell>
        </row>
        <row r="18773">
          <cell r="A18773">
            <v>502762</v>
          </cell>
          <cell r="H18773">
            <v>142.04</v>
          </cell>
        </row>
        <row r="18774">
          <cell r="A18774">
            <v>502762</v>
          </cell>
          <cell r="H18774">
            <v>4580.16</v>
          </cell>
        </row>
        <row r="18775">
          <cell r="A18775">
            <v>800280</v>
          </cell>
          <cell r="H18775">
            <v>5989.44</v>
          </cell>
        </row>
        <row r="18776">
          <cell r="A18776">
            <v>800280</v>
          </cell>
          <cell r="H18776">
            <v>147.72999999999999</v>
          </cell>
        </row>
        <row r="18777">
          <cell r="A18777">
            <v>900375</v>
          </cell>
          <cell r="H18777">
            <v>1800</v>
          </cell>
        </row>
        <row r="18778">
          <cell r="A18778">
            <v>100129</v>
          </cell>
          <cell r="H18778">
            <v>11832</v>
          </cell>
        </row>
        <row r="18779">
          <cell r="A18779">
            <v>100129</v>
          </cell>
          <cell r="H18779">
            <v>696</v>
          </cell>
        </row>
        <row r="18780">
          <cell r="A18780">
            <v>100129</v>
          </cell>
          <cell r="H18780">
            <v>2088</v>
          </cell>
        </row>
        <row r="18781">
          <cell r="A18781">
            <v>100129</v>
          </cell>
          <cell r="H18781">
            <v>1392</v>
          </cell>
        </row>
        <row r="18782">
          <cell r="A18782">
            <v>100129</v>
          </cell>
          <cell r="H18782">
            <v>13920</v>
          </cell>
        </row>
        <row r="18783">
          <cell r="A18783">
            <v>100949</v>
          </cell>
          <cell r="H18783">
            <v>6361.68</v>
          </cell>
        </row>
        <row r="18784">
          <cell r="A18784">
            <v>101016</v>
          </cell>
          <cell r="H18784">
            <v>1650</v>
          </cell>
        </row>
        <row r="18785">
          <cell r="A18785">
            <v>101074</v>
          </cell>
          <cell r="H18785">
            <v>2880</v>
          </cell>
        </row>
        <row r="18786">
          <cell r="A18786">
            <v>101529</v>
          </cell>
          <cell r="H18786">
            <v>97.7</v>
          </cell>
        </row>
        <row r="18787">
          <cell r="A18787">
            <v>101529</v>
          </cell>
          <cell r="H18787">
            <v>3180</v>
          </cell>
        </row>
        <row r="18788">
          <cell r="A18788">
            <v>101680</v>
          </cell>
          <cell r="H18788">
            <v>189</v>
          </cell>
        </row>
        <row r="18789">
          <cell r="A18789">
            <v>102605</v>
          </cell>
          <cell r="H18789">
            <v>60</v>
          </cell>
        </row>
        <row r="18790">
          <cell r="A18790">
            <v>102605</v>
          </cell>
          <cell r="H18790">
            <v>240</v>
          </cell>
        </row>
        <row r="18791">
          <cell r="A18791">
            <v>102605</v>
          </cell>
          <cell r="H18791">
            <v>240</v>
          </cell>
        </row>
        <row r="18792">
          <cell r="A18792">
            <v>102605</v>
          </cell>
          <cell r="H18792">
            <v>60</v>
          </cell>
        </row>
        <row r="18793">
          <cell r="A18793">
            <v>191692</v>
          </cell>
          <cell r="H18793">
            <v>95</v>
          </cell>
        </row>
        <row r="18794">
          <cell r="A18794">
            <v>191692</v>
          </cell>
          <cell r="H18794">
            <v>130</v>
          </cell>
        </row>
        <row r="18795">
          <cell r="A18795">
            <v>191692</v>
          </cell>
          <cell r="H18795">
            <v>125</v>
          </cell>
        </row>
        <row r="18796">
          <cell r="A18796">
            <v>191693</v>
          </cell>
          <cell r="H18796">
            <v>95</v>
          </cell>
        </row>
        <row r="18797">
          <cell r="A18797">
            <v>191693</v>
          </cell>
          <cell r="H18797">
            <v>134</v>
          </cell>
        </row>
        <row r="18798">
          <cell r="A18798">
            <v>191693</v>
          </cell>
          <cell r="H18798">
            <v>125</v>
          </cell>
        </row>
        <row r="18799">
          <cell r="A18799">
            <v>191695</v>
          </cell>
          <cell r="H18799">
            <v>130</v>
          </cell>
        </row>
        <row r="18800">
          <cell r="A18800">
            <v>191695</v>
          </cell>
          <cell r="H18800">
            <v>95</v>
          </cell>
        </row>
        <row r="18801">
          <cell r="A18801">
            <v>191695</v>
          </cell>
          <cell r="H18801">
            <v>125</v>
          </cell>
        </row>
        <row r="18802">
          <cell r="A18802">
            <v>192150</v>
          </cell>
          <cell r="H18802">
            <v>3100</v>
          </cell>
        </row>
        <row r="18803">
          <cell r="A18803">
            <v>192278</v>
          </cell>
          <cell r="H18803">
            <v>960</v>
          </cell>
        </row>
        <row r="18804">
          <cell r="A18804">
            <v>192278</v>
          </cell>
          <cell r="H18804">
            <v>960</v>
          </cell>
        </row>
        <row r="18805">
          <cell r="A18805">
            <v>192300</v>
          </cell>
          <cell r="H18805">
            <v>2700</v>
          </cell>
        </row>
        <row r="18806">
          <cell r="A18806">
            <v>192555</v>
          </cell>
          <cell r="H18806">
            <v>2700</v>
          </cell>
        </row>
        <row r="18807">
          <cell r="A18807">
            <v>192600</v>
          </cell>
          <cell r="H18807">
            <v>4200</v>
          </cell>
        </row>
        <row r="18808">
          <cell r="A18808">
            <v>500572</v>
          </cell>
          <cell r="H18808">
            <v>7200</v>
          </cell>
        </row>
        <row r="18809">
          <cell r="A18809">
            <v>500572</v>
          </cell>
          <cell r="H18809">
            <v>378</v>
          </cell>
        </row>
        <row r="18810">
          <cell r="A18810">
            <v>502348</v>
          </cell>
          <cell r="H18810">
            <v>7140</v>
          </cell>
        </row>
        <row r="18811">
          <cell r="A18811">
            <v>800275</v>
          </cell>
          <cell r="H18811">
            <v>750</v>
          </cell>
        </row>
        <row r="18812">
          <cell r="A18812">
            <v>100129</v>
          </cell>
          <cell r="H18812">
            <v>1392</v>
          </cell>
        </row>
        <row r="18813">
          <cell r="A18813">
            <v>100175</v>
          </cell>
          <cell r="H18813">
            <v>3374.4</v>
          </cell>
        </row>
        <row r="18814">
          <cell r="A18814">
            <v>100334</v>
          </cell>
          <cell r="H18814">
            <v>2376</v>
          </cell>
        </row>
        <row r="18815">
          <cell r="A18815">
            <v>100349</v>
          </cell>
          <cell r="H18815">
            <v>1155</v>
          </cell>
        </row>
        <row r="18816">
          <cell r="A18816">
            <v>100680</v>
          </cell>
          <cell r="H18816">
            <v>9450</v>
          </cell>
        </row>
        <row r="18817">
          <cell r="A18817">
            <v>100998</v>
          </cell>
          <cell r="H18817">
            <v>6851.04</v>
          </cell>
        </row>
        <row r="18818">
          <cell r="A18818">
            <v>101370</v>
          </cell>
          <cell r="H18818">
            <v>2088</v>
          </cell>
        </row>
        <row r="18819">
          <cell r="A18819">
            <v>101412</v>
          </cell>
          <cell r="H18819">
            <v>3150</v>
          </cell>
        </row>
        <row r="18820">
          <cell r="A18820">
            <v>102516</v>
          </cell>
          <cell r="H18820">
            <v>16250</v>
          </cell>
        </row>
        <row r="18821">
          <cell r="A18821">
            <v>102519</v>
          </cell>
          <cell r="H18821">
            <v>29250</v>
          </cell>
        </row>
        <row r="18822">
          <cell r="A18822">
            <v>190177</v>
          </cell>
          <cell r="H18822">
            <v>63</v>
          </cell>
        </row>
        <row r="18823">
          <cell r="A18823">
            <v>190177</v>
          </cell>
          <cell r="H18823">
            <v>60</v>
          </cell>
        </row>
        <row r="18824">
          <cell r="A18824">
            <v>190177</v>
          </cell>
          <cell r="H18824">
            <v>359</v>
          </cell>
        </row>
        <row r="18825">
          <cell r="A18825">
            <v>190931</v>
          </cell>
          <cell r="H18825">
            <v>95</v>
          </cell>
        </row>
        <row r="18826">
          <cell r="A18826">
            <v>190931</v>
          </cell>
          <cell r="H18826">
            <v>125</v>
          </cell>
        </row>
        <row r="18827">
          <cell r="A18827">
            <v>190931</v>
          </cell>
          <cell r="H18827">
            <v>341</v>
          </cell>
        </row>
        <row r="18828">
          <cell r="A18828">
            <v>190932</v>
          </cell>
          <cell r="H18828">
            <v>125</v>
          </cell>
        </row>
        <row r="18829">
          <cell r="A18829">
            <v>190932</v>
          </cell>
          <cell r="H18829">
            <v>341</v>
          </cell>
        </row>
        <row r="18830">
          <cell r="A18830">
            <v>190932</v>
          </cell>
          <cell r="H18830">
            <v>95</v>
          </cell>
        </row>
        <row r="18831">
          <cell r="A18831">
            <v>190933</v>
          </cell>
          <cell r="H18831">
            <v>341</v>
          </cell>
        </row>
        <row r="18832">
          <cell r="A18832">
            <v>190933</v>
          </cell>
          <cell r="H18832">
            <v>95</v>
          </cell>
        </row>
        <row r="18833">
          <cell r="A18833">
            <v>190933</v>
          </cell>
          <cell r="H18833">
            <v>125</v>
          </cell>
        </row>
        <row r="18834">
          <cell r="A18834">
            <v>191681</v>
          </cell>
          <cell r="H18834">
            <v>6361.68</v>
          </cell>
        </row>
        <row r="18835">
          <cell r="A18835">
            <v>191694</v>
          </cell>
          <cell r="H18835">
            <v>95</v>
          </cell>
        </row>
        <row r="18836">
          <cell r="A18836">
            <v>191694</v>
          </cell>
          <cell r="H18836">
            <v>125</v>
          </cell>
        </row>
        <row r="18837">
          <cell r="A18837">
            <v>191694</v>
          </cell>
          <cell r="H18837">
            <v>134</v>
          </cell>
        </row>
        <row r="18838">
          <cell r="A18838">
            <v>192084</v>
          </cell>
          <cell r="H18838">
            <v>3150</v>
          </cell>
        </row>
        <row r="18839">
          <cell r="A18839">
            <v>192315</v>
          </cell>
          <cell r="H18839">
            <v>233.73</v>
          </cell>
        </row>
        <row r="18840">
          <cell r="A18840">
            <v>192723</v>
          </cell>
          <cell r="H18840">
            <v>600</v>
          </cell>
        </row>
        <row r="18841">
          <cell r="A18841">
            <v>192723</v>
          </cell>
          <cell r="H18841">
            <v>58</v>
          </cell>
        </row>
        <row r="18842">
          <cell r="A18842">
            <v>192723</v>
          </cell>
          <cell r="H18842">
            <v>200</v>
          </cell>
        </row>
        <row r="18843">
          <cell r="A18843">
            <v>192797</v>
          </cell>
          <cell r="H18843">
            <v>2400</v>
          </cell>
        </row>
        <row r="18844">
          <cell r="A18844">
            <v>192820</v>
          </cell>
          <cell r="H18844">
            <v>4032</v>
          </cell>
        </row>
        <row r="18845">
          <cell r="A18845">
            <v>192820</v>
          </cell>
          <cell r="H18845">
            <v>778</v>
          </cell>
        </row>
        <row r="18846">
          <cell r="A18846">
            <v>500540</v>
          </cell>
          <cell r="H18846">
            <v>9450</v>
          </cell>
        </row>
        <row r="18847">
          <cell r="A18847">
            <v>500736</v>
          </cell>
          <cell r="H18847">
            <v>6851.04</v>
          </cell>
        </row>
        <row r="18848">
          <cell r="A18848">
            <v>501059</v>
          </cell>
          <cell r="H18848">
            <v>8400</v>
          </cell>
        </row>
        <row r="18849">
          <cell r="A18849">
            <v>501306</v>
          </cell>
          <cell r="H18849">
            <v>14652</v>
          </cell>
        </row>
        <row r="18850">
          <cell r="A18850">
            <v>502065</v>
          </cell>
          <cell r="H18850">
            <v>13020</v>
          </cell>
        </row>
        <row r="18851">
          <cell r="A18851">
            <v>502932</v>
          </cell>
          <cell r="H18851">
            <v>79.180000000000007</v>
          </cell>
        </row>
        <row r="18852">
          <cell r="A18852">
            <v>502932</v>
          </cell>
          <cell r="H18852">
            <v>97.98</v>
          </cell>
        </row>
        <row r="18853">
          <cell r="A18853">
            <v>502932</v>
          </cell>
          <cell r="H18853">
            <v>88.38</v>
          </cell>
        </row>
        <row r="18854">
          <cell r="A18854">
            <v>800077</v>
          </cell>
          <cell r="H18854">
            <v>12600</v>
          </cell>
        </row>
        <row r="18855">
          <cell r="A18855">
            <v>100009</v>
          </cell>
          <cell r="H18855">
            <v>1320</v>
          </cell>
        </row>
        <row r="18856">
          <cell r="A18856">
            <v>100009</v>
          </cell>
          <cell r="H18856">
            <v>81</v>
          </cell>
        </row>
        <row r="18857">
          <cell r="A18857">
            <v>100015</v>
          </cell>
          <cell r="H18857">
            <v>1320</v>
          </cell>
        </row>
        <row r="18858">
          <cell r="A18858">
            <v>100015</v>
          </cell>
          <cell r="H18858">
            <v>88</v>
          </cell>
        </row>
        <row r="18859">
          <cell r="A18859">
            <v>100113</v>
          </cell>
          <cell r="H18859">
            <v>300</v>
          </cell>
        </row>
        <row r="18860">
          <cell r="A18860">
            <v>100129</v>
          </cell>
          <cell r="H18860">
            <v>2153.4</v>
          </cell>
        </row>
        <row r="18861">
          <cell r="A18861">
            <v>100129</v>
          </cell>
          <cell r="H18861">
            <v>2088</v>
          </cell>
        </row>
        <row r="18862">
          <cell r="A18862">
            <v>100129</v>
          </cell>
          <cell r="H18862">
            <v>3480</v>
          </cell>
        </row>
        <row r="18863">
          <cell r="A18863">
            <v>100349</v>
          </cell>
          <cell r="H18863">
            <v>5698</v>
          </cell>
        </row>
        <row r="18864">
          <cell r="A18864">
            <v>102480</v>
          </cell>
          <cell r="H18864">
            <v>5184</v>
          </cell>
        </row>
        <row r="18865">
          <cell r="A18865">
            <v>102518</v>
          </cell>
          <cell r="H18865">
            <v>19500</v>
          </cell>
        </row>
        <row r="18866">
          <cell r="A18866">
            <v>190112</v>
          </cell>
          <cell r="H18866">
            <v>9600</v>
          </cell>
        </row>
        <row r="18867">
          <cell r="A18867">
            <v>190157</v>
          </cell>
          <cell r="H18867">
            <v>960</v>
          </cell>
        </row>
        <row r="18868">
          <cell r="A18868">
            <v>190157</v>
          </cell>
          <cell r="H18868">
            <v>49</v>
          </cell>
        </row>
        <row r="18869">
          <cell r="A18869">
            <v>191246</v>
          </cell>
          <cell r="H18869">
            <v>285</v>
          </cell>
        </row>
        <row r="18870">
          <cell r="A18870">
            <v>191246</v>
          </cell>
          <cell r="H18870">
            <v>138</v>
          </cell>
        </row>
        <row r="18871">
          <cell r="A18871">
            <v>191246</v>
          </cell>
          <cell r="H18871">
            <v>375</v>
          </cell>
        </row>
        <row r="18872">
          <cell r="A18872">
            <v>192234</v>
          </cell>
          <cell r="H18872">
            <v>16329.6</v>
          </cell>
        </row>
        <row r="18873">
          <cell r="A18873">
            <v>192569</v>
          </cell>
          <cell r="H18873">
            <v>930</v>
          </cell>
        </row>
        <row r="18874">
          <cell r="A18874">
            <v>192590</v>
          </cell>
          <cell r="H18874">
            <v>1727</v>
          </cell>
        </row>
        <row r="18875">
          <cell r="A18875">
            <v>192590</v>
          </cell>
          <cell r="H18875">
            <v>73</v>
          </cell>
        </row>
        <row r="18876">
          <cell r="A18876">
            <v>192593</v>
          </cell>
          <cell r="H18876">
            <v>28124.799999999999</v>
          </cell>
        </row>
        <row r="18877">
          <cell r="A18877">
            <v>192813</v>
          </cell>
          <cell r="H18877">
            <v>420</v>
          </cell>
        </row>
        <row r="18878">
          <cell r="A18878">
            <v>192813</v>
          </cell>
          <cell r="H18878">
            <v>1436</v>
          </cell>
        </row>
        <row r="18879">
          <cell r="A18879">
            <v>192815</v>
          </cell>
          <cell r="H18879">
            <v>980</v>
          </cell>
        </row>
        <row r="18880">
          <cell r="A18880">
            <v>192815</v>
          </cell>
          <cell r="H18880">
            <v>153</v>
          </cell>
        </row>
        <row r="18881">
          <cell r="A18881">
            <v>192815</v>
          </cell>
          <cell r="H18881">
            <v>5400</v>
          </cell>
        </row>
        <row r="18882">
          <cell r="A18882">
            <v>192815</v>
          </cell>
          <cell r="H18882">
            <v>359</v>
          </cell>
        </row>
        <row r="18883">
          <cell r="A18883">
            <v>192819</v>
          </cell>
          <cell r="H18883">
            <v>347</v>
          </cell>
        </row>
        <row r="18884">
          <cell r="A18884">
            <v>192819</v>
          </cell>
          <cell r="H18884">
            <v>359</v>
          </cell>
        </row>
        <row r="18885">
          <cell r="A18885">
            <v>192819</v>
          </cell>
          <cell r="H18885">
            <v>2400</v>
          </cell>
        </row>
        <row r="18886">
          <cell r="A18886">
            <v>192821</v>
          </cell>
          <cell r="H18886">
            <v>129</v>
          </cell>
        </row>
        <row r="18887">
          <cell r="A18887">
            <v>500848</v>
          </cell>
          <cell r="H18887">
            <v>37800</v>
          </cell>
        </row>
        <row r="18888">
          <cell r="A18888">
            <v>502850</v>
          </cell>
          <cell r="H18888">
            <v>13400</v>
          </cell>
        </row>
        <row r="18889">
          <cell r="A18889">
            <v>503005</v>
          </cell>
          <cell r="H18889">
            <v>158.85</v>
          </cell>
        </row>
        <row r="18890">
          <cell r="A18890">
            <v>503005</v>
          </cell>
          <cell r="H18890">
            <v>5989.44</v>
          </cell>
        </row>
        <row r="18891">
          <cell r="A18891">
            <v>503051</v>
          </cell>
          <cell r="H18891">
            <v>1320</v>
          </cell>
        </row>
        <row r="18892">
          <cell r="A18892">
            <v>503051</v>
          </cell>
          <cell r="H18892">
            <v>93</v>
          </cell>
        </row>
        <row r="18893">
          <cell r="A18893">
            <v>100044</v>
          </cell>
          <cell r="H18893">
            <v>1500</v>
          </cell>
        </row>
        <row r="18894">
          <cell r="A18894">
            <v>100129</v>
          </cell>
          <cell r="H18894">
            <v>4872</v>
          </cell>
        </row>
        <row r="18895">
          <cell r="A18895">
            <v>100129</v>
          </cell>
          <cell r="H18895">
            <v>2784</v>
          </cell>
        </row>
        <row r="18896">
          <cell r="A18896">
            <v>100129</v>
          </cell>
          <cell r="H18896">
            <v>4176</v>
          </cell>
        </row>
        <row r="18897">
          <cell r="A18897">
            <v>100129</v>
          </cell>
          <cell r="H18897">
            <v>6960</v>
          </cell>
        </row>
        <row r="18898">
          <cell r="A18898">
            <v>100129</v>
          </cell>
          <cell r="H18898">
            <v>1392</v>
          </cell>
        </row>
        <row r="18899">
          <cell r="A18899">
            <v>100129</v>
          </cell>
          <cell r="H18899">
            <v>2784</v>
          </cell>
        </row>
        <row r="18900">
          <cell r="A18900">
            <v>100129</v>
          </cell>
          <cell r="H18900">
            <v>1392</v>
          </cell>
        </row>
        <row r="18901">
          <cell r="A18901">
            <v>100129</v>
          </cell>
          <cell r="H18901">
            <v>2784</v>
          </cell>
        </row>
        <row r="18902">
          <cell r="A18902">
            <v>100177</v>
          </cell>
          <cell r="H18902">
            <v>600</v>
          </cell>
        </row>
        <row r="18903">
          <cell r="A18903">
            <v>100203</v>
          </cell>
          <cell r="H18903">
            <v>12400</v>
          </cell>
        </row>
        <row r="18904">
          <cell r="A18904">
            <v>100521</v>
          </cell>
          <cell r="H18904">
            <v>3000</v>
          </cell>
        </row>
        <row r="18905">
          <cell r="A18905">
            <v>101422</v>
          </cell>
          <cell r="H18905">
            <v>68</v>
          </cell>
        </row>
        <row r="18906">
          <cell r="A18906">
            <v>101422</v>
          </cell>
          <cell r="H18906">
            <v>612</v>
          </cell>
        </row>
        <row r="18907">
          <cell r="A18907">
            <v>101422</v>
          </cell>
          <cell r="H18907">
            <v>1224</v>
          </cell>
        </row>
        <row r="18908">
          <cell r="A18908">
            <v>101884</v>
          </cell>
          <cell r="H18908">
            <v>1166.76</v>
          </cell>
        </row>
        <row r="18909">
          <cell r="A18909">
            <v>102358</v>
          </cell>
          <cell r="H18909">
            <v>1500</v>
          </cell>
        </row>
        <row r="18910">
          <cell r="A18910">
            <v>191173</v>
          </cell>
          <cell r="H18910">
            <v>2400</v>
          </cell>
        </row>
        <row r="18911">
          <cell r="A18911">
            <v>191822</v>
          </cell>
          <cell r="H18911">
            <v>5586</v>
          </cell>
        </row>
        <row r="18912">
          <cell r="A18912">
            <v>192095</v>
          </cell>
          <cell r="H18912">
            <v>13464</v>
          </cell>
        </row>
        <row r="18913">
          <cell r="A18913">
            <v>192313</v>
          </cell>
          <cell r="H18913">
            <v>2460</v>
          </cell>
        </row>
        <row r="18914">
          <cell r="A18914">
            <v>192823</v>
          </cell>
          <cell r="H18914">
            <v>1733.28</v>
          </cell>
        </row>
        <row r="18915">
          <cell r="A18915">
            <v>192823</v>
          </cell>
          <cell r="H18915">
            <v>189</v>
          </cell>
        </row>
        <row r="18916">
          <cell r="A18916">
            <v>192824</v>
          </cell>
          <cell r="H18916">
            <v>189</v>
          </cell>
        </row>
        <row r="18917">
          <cell r="A18917">
            <v>192825</v>
          </cell>
          <cell r="H18917">
            <v>3466.56</v>
          </cell>
        </row>
        <row r="18918">
          <cell r="A18918">
            <v>192826</v>
          </cell>
          <cell r="H18918">
            <v>3466.56</v>
          </cell>
        </row>
        <row r="18919">
          <cell r="A18919">
            <v>192826</v>
          </cell>
          <cell r="H18919">
            <v>189</v>
          </cell>
        </row>
        <row r="18920">
          <cell r="A18920">
            <v>192827</v>
          </cell>
          <cell r="H18920">
            <v>189</v>
          </cell>
        </row>
        <row r="18921">
          <cell r="A18921">
            <v>192827</v>
          </cell>
          <cell r="H18921">
            <v>3466.56</v>
          </cell>
        </row>
        <row r="18922">
          <cell r="A18922">
            <v>192830</v>
          </cell>
          <cell r="H18922">
            <v>189</v>
          </cell>
        </row>
        <row r="18923">
          <cell r="A18923">
            <v>500362</v>
          </cell>
          <cell r="H18923">
            <v>560</v>
          </cell>
        </row>
        <row r="18924">
          <cell r="A18924">
            <v>502047</v>
          </cell>
          <cell r="H18924">
            <v>18810</v>
          </cell>
        </row>
        <row r="18925">
          <cell r="A18925">
            <v>503098</v>
          </cell>
          <cell r="H18925">
            <v>1845</v>
          </cell>
        </row>
        <row r="18926">
          <cell r="A18926">
            <v>800108</v>
          </cell>
          <cell r="H18926">
            <v>2107.1999999999998</v>
          </cell>
        </row>
        <row r="18927">
          <cell r="A18927">
            <v>101223</v>
          </cell>
          <cell r="H18927">
            <v>54.4</v>
          </cell>
        </row>
        <row r="18928">
          <cell r="A18928">
            <v>101223</v>
          </cell>
          <cell r="H18928">
            <v>718</v>
          </cell>
        </row>
        <row r="18929">
          <cell r="A18929">
            <v>101846</v>
          </cell>
          <cell r="H18929">
            <v>84</v>
          </cell>
        </row>
        <row r="18930">
          <cell r="A18930">
            <v>101846</v>
          </cell>
          <cell r="H18930">
            <v>10716</v>
          </cell>
        </row>
        <row r="18931">
          <cell r="A18931">
            <v>102140</v>
          </cell>
          <cell r="H18931">
            <v>378</v>
          </cell>
        </row>
        <row r="18932">
          <cell r="A18932">
            <v>102297</v>
          </cell>
          <cell r="H18932">
            <v>4716</v>
          </cell>
        </row>
        <row r="18933">
          <cell r="A18933">
            <v>102426</v>
          </cell>
          <cell r="H18933">
            <v>340</v>
          </cell>
        </row>
        <row r="18934">
          <cell r="A18934">
            <v>190204</v>
          </cell>
          <cell r="H18934">
            <v>1000</v>
          </cell>
        </row>
        <row r="18935">
          <cell r="A18935">
            <v>190204</v>
          </cell>
          <cell r="H18935">
            <v>760</v>
          </cell>
        </row>
        <row r="18936">
          <cell r="A18936">
            <v>190258</v>
          </cell>
          <cell r="H18936">
            <v>3007</v>
          </cell>
        </row>
        <row r="18937">
          <cell r="A18937">
            <v>190269</v>
          </cell>
          <cell r="H18937">
            <v>1716</v>
          </cell>
        </row>
        <row r="18938">
          <cell r="A18938">
            <v>190269</v>
          </cell>
          <cell r="H18938">
            <v>306</v>
          </cell>
        </row>
        <row r="18939">
          <cell r="A18939">
            <v>190417</v>
          </cell>
          <cell r="H18939">
            <v>6900</v>
          </cell>
        </row>
        <row r="18940">
          <cell r="A18940">
            <v>190619</v>
          </cell>
          <cell r="H18940">
            <v>95</v>
          </cell>
        </row>
        <row r="18941">
          <cell r="A18941">
            <v>190619</v>
          </cell>
          <cell r="H18941">
            <v>125</v>
          </cell>
        </row>
        <row r="18942">
          <cell r="A18942">
            <v>190619</v>
          </cell>
          <cell r="H18942">
            <v>137</v>
          </cell>
        </row>
        <row r="18943">
          <cell r="A18943">
            <v>191565</v>
          </cell>
          <cell r="H18943">
            <v>21710</v>
          </cell>
        </row>
        <row r="18944">
          <cell r="A18944">
            <v>191718</v>
          </cell>
          <cell r="H18944">
            <v>440</v>
          </cell>
        </row>
        <row r="18945">
          <cell r="A18945">
            <v>192095</v>
          </cell>
          <cell r="H18945">
            <v>10692</v>
          </cell>
        </row>
        <row r="18946">
          <cell r="A18946">
            <v>192817</v>
          </cell>
          <cell r="H18946">
            <v>108.94</v>
          </cell>
        </row>
        <row r="18947">
          <cell r="A18947">
            <v>192817</v>
          </cell>
          <cell r="H18947">
            <v>110.44</v>
          </cell>
        </row>
        <row r="18948">
          <cell r="A18948">
            <v>192817</v>
          </cell>
          <cell r="H18948">
            <v>120</v>
          </cell>
        </row>
        <row r="18949">
          <cell r="A18949">
            <v>192817</v>
          </cell>
          <cell r="H18949">
            <v>31.45</v>
          </cell>
        </row>
        <row r="18950">
          <cell r="A18950">
            <v>192817</v>
          </cell>
          <cell r="H18950">
            <v>396</v>
          </cell>
        </row>
        <row r="18951">
          <cell r="A18951">
            <v>192817</v>
          </cell>
          <cell r="H18951">
            <v>520</v>
          </cell>
        </row>
        <row r="18952">
          <cell r="A18952">
            <v>192817</v>
          </cell>
          <cell r="H18952">
            <v>117.78</v>
          </cell>
        </row>
        <row r="18953">
          <cell r="A18953">
            <v>192817</v>
          </cell>
          <cell r="H18953">
            <v>146.19999999999999</v>
          </cell>
        </row>
        <row r="18954">
          <cell r="A18954">
            <v>501054</v>
          </cell>
          <cell r="H18954">
            <v>6300</v>
          </cell>
        </row>
        <row r="18955">
          <cell r="A18955">
            <v>502048</v>
          </cell>
          <cell r="H18955">
            <v>5909.4</v>
          </cell>
        </row>
        <row r="18956">
          <cell r="A18956">
            <v>100133</v>
          </cell>
          <cell r="H18956">
            <v>4437.6000000000004</v>
          </cell>
        </row>
        <row r="18957">
          <cell r="A18957">
            <v>100389</v>
          </cell>
          <cell r="H18957">
            <v>6200</v>
          </cell>
        </row>
        <row r="18958">
          <cell r="A18958">
            <v>100935</v>
          </cell>
          <cell r="H18958">
            <v>7837.5</v>
          </cell>
        </row>
        <row r="18959">
          <cell r="A18959">
            <v>100939</v>
          </cell>
          <cell r="H18959">
            <v>6270</v>
          </cell>
        </row>
        <row r="18960">
          <cell r="A18960">
            <v>100940</v>
          </cell>
          <cell r="H18960">
            <v>7837.5</v>
          </cell>
        </row>
        <row r="18961">
          <cell r="A18961">
            <v>101221</v>
          </cell>
          <cell r="H18961">
            <v>1794</v>
          </cell>
        </row>
        <row r="18962">
          <cell r="A18962">
            <v>101790</v>
          </cell>
          <cell r="H18962">
            <v>6720</v>
          </cell>
        </row>
        <row r="18963">
          <cell r="A18963">
            <v>101996</v>
          </cell>
          <cell r="H18963">
            <v>400</v>
          </cell>
        </row>
        <row r="18964">
          <cell r="A18964">
            <v>101996</v>
          </cell>
          <cell r="H18964">
            <v>46.98</v>
          </cell>
        </row>
        <row r="18965">
          <cell r="A18965">
            <v>102451</v>
          </cell>
          <cell r="H18965">
            <v>2929</v>
          </cell>
        </row>
        <row r="18966">
          <cell r="A18966">
            <v>102488</v>
          </cell>
          <cell r="H18966">
            <v>1848</v>
          </cell>
        </row>
        <row r="18967">
          <cell r="A18967">
            <v>102488</v>
          </cell>
          <cell r="H18967">
            <v>1176</v>
          </cell>
        </row>
        <row r="18968">
          <cell r="A18968">
            <v>102488</v>
          </cell>
          <cell r="H18968">
            <v>3674</v>
          </cell>
        </row>
        <row r="18969">
          <cell r="A18969">
            <v>102488</v>
          </cell>
          <cell r="H18969">
            <v>630</v>
          </cell>
        </row>
        <row r="18970">
          <cell r="A18970">
            <v>102488</v>
          </cell>
          <cell r="H18970">
            <v>207</v>
          </cell>
        </row>
        <row r="18971">
          <cell r="A18971">
            <v>102488</v>
          </cell>
          <cell r="H18971">
            <v>668</v>
          </cell>
        </row>
        <row r="18972">
          <cell r="A18972">
            <v>102488</v>
          </cell>
          <cell r="H18972">
            <v>264</v>
          </cell>
        </row>
        <row r="18973">
          <cell r="A18973">
            <v>102488</v>
          </cell>
          <cell r="H18973">
            <v>5040</v>
          </cell>
        </row>
        <row r="18974">
          <cell r="A18974">
            <v>102488</v>
          </cell>
          <cell r="H18974">
            <v>84</v>
          </cell>
        </row>
        <row r="18975">
          <cell r="A18975">
            <v>102488</v>
          </cell>
          <cell r="H18975">
            <v>2904</v>
          </cell>
        </row>
        <row r="18976">
          <cell r="A18976">
            <v>102488</v>
          </cell>
          <cell r="H18976">
            <v>1170</v>
          </cell>
        </row>
        <row r="18977">
          <cell r="A18977">
            <v>190166</v>
          </cell>
          <cell r="H18977">
            <v>359</v>
          </cell>
        </row>
        <row r="18978">
          <cell r="A18978">
            <v>190166</v>
          </cell>
          <cell r="H18978">
            <v>60</v>
          </cell>
        </row>
        <row r="18979">
          <cell r="A18979">
            <v>190281</v>
          </cell>
          <cell r="H18979">
            <v>780</v>
          </cell>
        </row>
        <row r="18980">
          <cell r="A18980">
            <v>191219</v>
          </cell>
          <cell r="H18980">
            <v>3135</v>
          </cell>
        </row>
        <row r="18981">
          <cell r="A18981">
            <v>191545</v>
          </cell>
          <cell r="H18981">
            <v>1920</v>
          </cell>
        </row>
        <row r="18982">
          <cell r="A18982">
            <v>191919</v>
          </cell>
          <cell r="H18982">
            <v>2700</v>
          </cell>
        </row>
        <row r="18983">
          <cell r="A18983">
            <v>192003</v>
          </cell>
          <cell r="H18983">
            <v>532</v>
          </cell>
        </row>
        <row r="18984">
          <cell r="A18984">
            <v>192315</v>
          </cell>
          <cell r="H18984">
            <v>6270</v>
          </cell>
        </row>
        <row r="18985">
          <cell r="A18985">
            <v>500275</v>
          </cell>
          <cell r="H18985">
            <v>2166</v>
          </cell>
        </row>
        <row r="18986">
          <cell r="A18986">
            <v>500570</v>
          </cell>
          <cell r="H18986">
            <v>1287</v>
          </cell>
        </row>
        <row r="18987">
          <cell r="A18987">
            <v>501489</v>
          </cell>
          <cell r="H18987">
            <v>48.96</v>
          </cell>
        </row>
        <row r="18988">
          <cell r="A18988">
            <v>501489</v>
          </cell>
          <cell r="H18988">
            <v>3348</v>
          </cell>
        </row>
        <row r="18989">
          <cell r="A18989">
            <v>502894</v>
          </cell>
          <cell r="H18989">
            <v>200</v>
          </cell>
        </row>
        <row r="18990">
          <cell r="A18990">
            <v>100042</v>
          </cell>
          <cell r="H18990">
            <v>8640</v>
          </cell>
        </row>
        <row r="18991">
          <cell r="A18991">
            <v>100129</v>
          </cell>
          <cell r="H18991">
            <v>1392</v>
          </cell>
        </row>
        <row r="18992">
          <cell r="A18992">
            <v>100129</v>
          </cell>
          <cell r="H18992">
            <v>696</v>
          </cell>
        </row>
        <row r="18993">
          <cell r="A18993">
            <v>100129</v>
          </cell>
          <cell r="H18993">
            <v>1392</v>
          </cell>
        </row>
        <row r="18994">
          <cell r="A18994">
            <v>100978</v>
          </cell>
          <cell r="H18994">
            <v>1440</v>
          </cell>
        </row>
        <row r="18995">
          <cell r="A18995">
            <v>101354</v>
          </cell>
          <cell r="H18995">
            <v>11100</v>
          </cell>
        </row>
        <row r="18996">
          <cell r="A18996">
            <v>191261</v>
          </cell>
          <cell r="H18996">
            <v>1838.6</v>
          </cell>
        </row>
        <row r="18997">
          <cell r="A18997">
            <v>191274</v>
          </cell>
          <cell r="H18997">
            <v>359</v>
          </cell>
        </row>
        <row r="18998">
          <cell r="A18998">
            <v>191274</v>
          </cell>
          <cell r="H18998">
            <v>120</v>
          </cell>
        </row>
        <row r="18999">
          <cell r="A18999">
            <v>191274</v>
          </cell>
          <cell r="H18999">
            <v>90</v>
          </cell>
        </row>
        <row r="19000">
          <cell r="A19000">
            <v>191989</v>
          </cell>
          <cell r="H19000">
            <v>4100</v>
          </cell>
        </row>
        <row r="19001">
          <cell r="A19001">
            <v>191989</v>
          </cell>
          <cell r="H19001">
            <v>4100</v>
          </cell>
        </row>
        <row r="19002">
          <cell r="A19002">
            <v>191989</v>
          </cell>
          <cell r="H19002">
            <v>6150</v>
          </cell>
        </row>
        <row r="19003">
          <cell r="A19003">
            <v>191989</v>
          </cell>
          <cell r="H19003">
            <v>10250</v>
          </cell>
        </row>
        <row r="19004">
          <cell r="A19004">
            <v>192467</v>
          </cell>
          <cell r="H19004">
            <v>119</v>
          </cell>
        </row>
        <row r="19005">
          <cell r="A19005">
            <v>192467</v>
          </cell>
          <cell r="H19005">
            <v>2520</v>
          </cell>
        </row>
        <row r="19006">
          <cell r="A19006">
            <v>192833</v>
          </cell>
          <cell r="H19006">
            <v>120</v>
          </cell>
        </row>
        <row r="19007">
          <cell r="A19007">
            <v>192833</v>
          </cell>
          <cell r="H19007">
            <v>359</v>
          </cell>
        </row>
        <row r="19008">
          <cell r="A19008">
            <v>100420</v>
          </cell>
          <cell r="H19008">
            <v>3100</v>
          </cell>
        </row>
        <row r="19009">
          <cell r="A19009">
            <v>102544</v>
          </cell>
          <cell r="H19009">
            <v>612</v>
          </cell>
        </row>
        <row r="19010">
          <cell r="A19010">
            <v>190033</v>
          </cell>
          <cell r="H19010">
            <v>12540</v>
          </cell>
        </row>
        <row r="19011">
          <cell r="A19011">
            <v>191934</v>
          </cell>
          <cell r="H19011">
            <v>500</v>
          </cell>
        </row>
        <row r="19012">
          <cell r="A19012">
            <v>191934</v>
          </cell>
          <cell r="H19012">
            <v>480</v>
          </cell>
        </row>
        <row r="19013">
          <cell r="A19013">
            <v>192513</v>
          </cell>
          <cell r="H19013">
            <v>720</v>
          </cell>
        </row>
        <row r="19014">
          <cell r="A19014">
            <v>192770</v>
          </cell>
          <cell r="H19014">
            <v>3000</v>
          </cell>
        </row>
        <row r="19015">
          <cell r="A19015">
            <v>192834</v>
          </cell>
          <cell r="H19015">
            <v>1200</v>
          </cell>
        </row>
        <row r="19016">
          <cell r="A19016">
            <v>192834</v>
          </cell>
          <cell r="H19016">
            <v>80.69</v>
          </cell>
        </row>
        <row r="19017">
          <cell r="A19017">
            <v>192834</v>
          </cell>
          <cell r="H19017">
            <v>389</v>
          </cell>
        </row>
        <row r="19018">
          <cell r="A19018">
            <v>192835</v>
          </cell>
          <cell r="H19018">
            <v>120</v>
          </cell>
        </row>
        <row r="19019">
          <cell r="A19019">
            <v>192835</v>
          </cell>
          <cell r="H19019">
            <v>718</v>
          </cell>
        </row>
        <row r="19020">
          <cell r="A19020">
            <v>192835</v>
          </cell>
          <cell r="H19020">
            <v>18</v>
          </cell>
        </row>
        <row r="19021">
          <cell r="A19021">
            <v>502452</v>
          </cell>
          <cell r="H19021">
            <v>5495</v>
          </cell>
        </row>
        <row r="19022">
          <cell r="A19022">
            <v>100493</v>
          </cell>
          <cell r="H19022">
            <v>6400</v>
          </cell>
        </row>
        <row r="19023">
          <cell r="A19023">
            <v>191268</v>
          </cell>
          <cell r="H19023">
            <v>3552</v>
          </cell>
        </row>
        <row r="19024">
          <cell r="A19024">
            <v>191688</v>
          </cell>
          <cell r="H19024">
            <v>10972.5</v>
          </cell>
        </row>
        <row r="19025">
          <cell r="A19025">
            <v>191965</v>
          </cell>
          <cell r="H19025">
            <v>19470</v>
          </cell>
        </row>
        <row r="19026">
          <cell r="A19026">
            <v>192012</v>
          </cell>
          <cell r="H19026">
            <v>195</v>
          </cell>
        </row>
        <row r="19027">
          <cell r="A19027">
            <v>192288</v>
          </cell>
          <cell r="H19027">
            <v>116</v>
          </cell>
        </row>
        <row r="19028">
          <cell r="A19028">
            <v>192303</v>
          </cell>
          <cell r="H19028">
            <v>390</v>
          </cell>
        </row>
        <row r="19029">
          <cell r="A19029">
            <v>192372</v>
          </cell>
          <cell r="H19029">
            <v>351</v>
          </cell>
        </row>
        <row r="19030">
          <cell r="A19030">
            <v>192771</v>
          </cell>
          <cell r="H19030">
            <v>61.37</v>
          </cell>
        </row>
        <row r="19031">
          <cell r="A19031">
            <v>192771</v>
          </cell>
          <cell r="H19031">
            <v>816</v>
          </cell>
        </row>
        <row r="19032">
          <cell r="A19032">
            <v>192839</v>
          </cell>
          <cell r="H19032">
            <v>127.94</v>
          </cell>
        </row>
        <row r="19033">
          <cell r="A19033">
            <v>192839</v>
          </cell>
          <cell r="H19033">
            <v>389</v>
          </cell>
        </row>
        <row r="19034">
          <cell r="A19034">
            <v>192839</v>
          </cell>
          <cell r="H19034">
            <v>3150</v>
          </cell>
        </row>
        <row r="19035">
          <cell r="A19035">
            <v>502048</v>
          </cell>
          <cell r="H19035">
            <v>12000</v>
          </cell>
        </row>
        <row r="19036">
          <cell r="A19036">
            <v>101801</v>
          </cell>
          <cell r="H19036">
            <v>116232</v>
          </cell>
        </row>
        <row r="19037">
          <cell r="A19037">
            <v>102457</v>
          </cell>
          <cell r="H19037">
            <v>1512</v>
          </cell>
        </row>
        <row r="19038">
          <cell r="A19038">
            <v>102501</v>
          </cell>
          <cell r="H19038">
            <v>786</v>
          </cell>
        </row>
        <row r="19039">
          <cell r="A19039">
            <v>102530</v>
          </cell>
          <cell r="H19039">
            <v>2460</v>
          </cell>
        </row>
        <row r="19040">
          <cell r="A19040">
            <v>190258</v>
          </cell>
          <cell r="H19040">
            <v>966</v>
          </cell>
        </row>
        <row r="19041">
          <cell r="A19041">
            <v>190564</v>
          </cell>
          <cell r="H19041">
            <v>980</v>
          </cell>
        </row>
        <row r="19042">
          <cell r="A19042">
            <v>190564</v>
          </cell>
          <cell r="H19042">
            <v>8640</v>
          </cell>
        </row>
        <row r="19043">
          <cell r="A19043">
            <v>190564</v>
          </cell>
          <cell r="H19043">
            <v>2400</v>
          </cell>
        </row>
        <row r="19044">
          <cell r="A19044">
            <v>190564</v>
          </cell>
          <cell r="H19044">
            <v>8880</v>
          </cell>
        </row>
        <row r="19045">
          <cell r="A19045">
            <v>190564</v>
          </cell>
          <cell r="H19045">
            <v>9600</v>
          </cell>
        </row>
        <row r="19046">
          <cell r="A19046">
            <v>190564</v>
          </cell>
          <cell r="H19046">
            <v>147</v>
          </cell>
        </row>
        <row r="19047">
          <cell r="A19047">
            <v>191394</v>
          </cell>
          <cell r="H19047">
            <v>1440</v>
          </cell>
        </row>
        <row r="19048">
          <cell r="A19048">
            <v>192052</v>
          </cell>
          <cell r="H19048">
            <v>2460</v>
          </cell>
        </row>
        <row r="19049">
          <cell r="A19049">
            <v>192150</v>
          </cell>
          <cell r="H19049">
            <v>381</v>
          </cell>
        </row>
        <row r="19050">
          <cell r="A19050">
            <v>192150</v>
          </cell>
          <cell r="H19050">
            <v>3100</v>
          </cell>
        </row>
        <row r="19051">
          <cell r="A19051">
            <v>192212</v>
          </cell>
          <cell r="H19051">
            <v>5882.88</v>
          </cell>
        </row>
        <row r="19052">
          <cell r="A19052">
            <v>500370</v>
          </cell>
          <cell r="H19052">
            <v>102.77</v>
          </cell>
        </row>
        <row r="19053">
          <cell r="A19053">
            <v>500370</v>
          </cell>
          <cell r="H19053">
            <v>2940</v>
          </cell>
        </row>
        <row r="19054">
          <cell r="A19054">
            <v>700065</v>
          </cell>
          <cell r="H19054">
            <v>2550</v>
          </cell>
        </row>
        <row r="19055">
          <cell r="A19055">
            <v>700065</v>
          </cell>
          <cell r="H19055">
            <v>10500</v>
          </cell>
        </row>
        <row r="19056">
          <cell r="A19056">
            <v>800195</v>
          </cell>
          <cell r="H19056">
            <v>1572</v>
          </cell>
        </row>
        <row r="19057">
          <cell r="A19057">
            <v>800195</v>
          </cell>
          <cell r="H19057">
            <v>63.65</v>
          </cell>
        </row>
        <row r="19058">
          <cell r="A19058">
            <v>900271</v>
          </cell>
          <cell r="H19058">
            <v>3564</v>
          </cell>
        </row>
        <row r="19059">
          <cell r="A19059">
            <v>100042</v>
          </cell>
          <cell r="H19059">
            <v>718</v>
          </cell>
        </row>
        <row r="19060">
          <cell r="A19060">
            <v>100166</v>
          </cell>
          <cell r="H19060">
            <v>612</v>
          </cell>
        </row>
        <row r="19061">
          <cell r="A19061">
            <v>101555</v>
          </cell>
          <cell r="H19061">
            <v>7080</v>
          </cell>
        </row>
        <row r="19062">
          <cell r="A19062">
            <v>190172</v>
          </cell>
          <cell r="H19062">
            <v>359</v>
          </cell>
        </row>
        <row r="19063">
          <cell r="A19063">
            <v>190172</v>
          </cell>
          <cell r="H19063">
            <v>60</v>
          </cell>
        </row>
        <row r="19064">
          <cell r="A19064">
            <v>190172</v>
          </cell>
          <cell r="H19064">
            <v>72</v>
          </cell>
        </row>
        <row r="19065">
          <cell r="A19065">
            <v>190342</v>
          </cell>
          <cell r="H19065">
            <v>4189.49</v>
          </cell>
        </row>
        <row r="19066">
          <cell r="A19066">
            <v>190504</v>
          </cell>
          <cell r="H19066">
            <v>840</v>
          </cell>
        </row>
        <row r="19067">
          <cell r="A19067">
            <v>190903</v>
          </cell>
          <cell r="H19067">
            <v>291.01</v>
          </cell>
        </row>
        <row r="19068">
          <cell r="A19068">
            <v>190903</v>
          </cell>
          <cell r="H19068">
            <v>5975.54</v>
          </cell>
        </row>
        <row r="19069">
          <cell r="A19069">
            <v>190903</v>
          </cell>
          <cell r="H19069">
            <v>1991.85</v>
          </cell>
        </row>
        <row r="19070">
          <cell r="A19070">
            <v>190903</v>
          </cell>
          <cell r="H19070">
            <v>873.03</v>
          </cell>
        </row>
        <row r="19071">
          <cell r="A19071">
            <v>191455</v>
          </cell>
          <cell r="H19071">
            <v>600</v>
          </cell>
        </row>
        <row r="19072">
          <cell r="A19072">
            <v>191535</v>
          </cell>
          <cell r="H19072">
            <v>1734</v>
          </cell>
        </row>
        <row r="19073">
          <cell r="A19073">
            <v>191766</v>
          </cell>
          <cell r="H19073">
            <v>2280</v>
          </cell>
        </row>
        <row r="19074">
          <cell r="A19074">
            <v>800283</v>
          </cell>
          <cell r="H19074">
            <v>3467.54</v>
          </cell>
        </row>
        <row r="19075">
          <cell r="A19075">
            <v>100369</v>
          </cell>
          <cell r="H19075">
            <v>13068</v>
          </cell>
        </row>
        <row r="19076">
          <cell r="A19076">
            <v>101217</v>
          </cell>
          <cell r="H19076">
            <v>2848.89</v>
          </cell>
        </row>
        <row r="19077">
          <cell r="A19077">
            <v>101425</v>
          </cell>
          <cell r="H19077">
            <v>2550</v>
          </cell>
        </row>
        <row r="19078">
          <cell r="A19078">
            <v>190036</v>
          </cell>
          <cell r="H19078">
            <v>3009.6</v>
          </cell>
        </row>
        <row r="19079">
          <cell r="A19079">
            <v>190036</v>
          </cell>
          <cell r="H19079">
            <v>4514.3999999999996</v>
          </cell>
        </row>
        <row r="19080">
          <cell r="A19080">
            <v>190036</v>
          </cell>
          <cell r="H19080">
            <v>4514.3999999999996</v>
          </cell>
        </row>
        <row r="19081">
          <cell r="A19081">
            <v>190036</v>
          </cell>
          <cell r="H19081">
            <v>3009.6</v>
          </cell>
        </row>
        <row r="19082">
          <cell r="A19082">
            <v>191809</v>
          </cell>
          <cell r="H19082">
            <v>16632</v>
          </cell>
        </row>
        <row r="19083">
          <cell r="A19083">
            <v>192341</v>
          </cell>
          <cell r="H19083">
            <v>131</v>
          </cell>
        </row>
        <row r="19084">
          <cell r="A19084">
            <v>192341</v>
          </cell>
          <cell r="H19084">
            <v>156</v>
          </cell>
        </row>
        <row r="19085">
          <cell r="A19085">
            <v>192341</v>
          </cell>
          <cell r="H19085">
            <v>450</v>
          </cell>
        </row>
        <row r="19086">
          <cell r="A19086">
            <v>192846</v>
          </cell>
          <cell r="H19086">
            <v>150</v>
          </cell>
        </row>
        <row r="19087">
          <cell r="A19087">
            <v>201226</v>
          </cell>
          <cell r="H19087">
            <v>5916</v>
          </cell>
        </row>
        <row r="19088">
          <cell r="A19088">
            <v>502036</v>
          </cell>
          <cell r="H19088">
            <v>9240</v>
          </cell>
        </row>
        <row r="19089">
          <cell r="A19089">
            <v>502543</v>
          </cell>
          <cell r="H19089">
            <v>17136</v>
          </cell>
        </row>
        <row r="19090">
          <cell r="A19090">
            <v>502630</v>
          </cell>
          <cell r="H19090">
            <v>90</v>
          </cell>
        </row>
        <row r="19091">
          <cell r="A19091">
            <v>502630</v>
          </cell>
          <cell r="H19091">
            <v>1800</v>
          </cell>
        </row>
        <row r="19092">
          <cell r="A19092">
            <v>502947</v>
          </cell>
          <cell r="H19092">
            <v>8190</v>
          </cell>
        </row>
        <row r="19093">
          <cell r="A19093">
            <v>800195</v>
          </cell>
          <cell r="H19093">
            <v>63.65</v>
          </cell>
        </row>
        <row r="19094">
          <cell r="A19094">
            <v>800195</v>
          </cell>
          <cell r="H19094">
            <v>1572</v>
          </cell>
        </row>
        <row r="19095">
          <cell r="A19095">
            <v>100036</v>
          </cell>
          <cell r="H19095">
            <v>5858</v>
          </cell>
        </row>
        <row r="19096">
          <cell r="A19096">
            <v>100296</v>
          </cell>
          <cell r="H19096">
            <v>67</v>
          </cell>
        </row>
        <row r="19097">
          <cell r="A19097">
            <v>100296</v>
          </cell>
          <cell r="H19097">
            <v>2100</v>
          </cell>
        </row>
        <row r="19098">
          <cell r="A19098">
            <v>100596</v>
          </cell>
          <cell r="H19098">
            <v>1732.83</v>
          </cell>
        </row>
        <row r="19099">
          <cell r="A19099">
            <v>100925</v>
          </cell>
          <cell r="H19099">
            <v>3600</v>
          </cell>
        </row>
        <row r="19100">
          <cell r="A19100">
            <v>101062</v>
          </cell>
          <cell r="H19100">
            <v>9300</v>
          </cell>
        </row>
        <row r="19101">
          <cell r="A19101">
            <v>101421</v>
          </cell>
          <cell r="H19101">
            <v>220</v>
          </cell>
        </row>
        <row r="19102">
          <cell r="A19102">
            <v>101422</v>
          </cell>
          <cell r="H19102">
            <v>413.63</v>
          </cell>
        </row>
        <row r="19103">
          <cell r="A19103">
            <v>102530</v>
          </cell>
          <cell r="H19103">
            <v>12280</v>
          </cell>
        </row>
        <row r="19104">
          <cell r="A19104">
            <v>102533</v>
          </cell>
          <cell r="H19104">
            <v>2358</v>
          </cell>
        </row>
        <row r="19105">
          <cell r="A19105">
            <v>190038</v>
          </cell>
          <cell r="H19105">
            <v>4012.8</v>
          </cell>
        </row>
        <row r="19106">
          <cell r="A19106">
            <v>190038</v>
          </cell>
          <cell r="H19106">
            <v>6019.2</v>
          </cell>
        </row>
        <row r="19107">
          <cell r="A19107">
            <v>190053</v>
          </cell>
          <cell r="H19107">
            <v>4012.8</v>
          </cell>
        </row>
        <row r="19108">
          <cell r="A19108">
            <v>190552</v>
          </cell>
          <cell r="H19108">
            <v>1204.42</v>
          </cell>
        </row>
        <row r="19109">
          <cell r="A19109">
            <v>190588</v>
          </cell>
          <cell r="H19109">
            <v>720</v>
          </cell>
        </row>
        <row r="19110">
          <cell r="A19110">
            <v>190588</v>
          </cell>
          <cell r="H19110">
            <v>1920</v>
          </cell>
        </row>
        <row r="19111">
          <cell r="A19111">
            <v>190589</v>
          </cell>
          <cell r="H19111">
            <v>720</v>
          </cell>
        </row>
        <row r="19112">
          <cell r="A19112">
            <v>190668</v>
          </cell>
          <cell r="H19112">
            <v>105</v>
          </cell>
        </row>
        <row r="19113">
          <cell r="A19113">
            <v>190668</v>
          </cell>
          <cell r="H19113">
            <v>600</v>
          </cell>
        </row>
        <row r="19114">
          <cell r="A19114">
            <v>191127</v>
          </cell>
          <cell r="H19114">
            <v>3511.2</v>
          </cell>
        </row>
        <row r="19115">
          <cell r="A19115">
            <v>191213</v>
          </cell>
          <cell r="H19115">
            <v>10850</v>
          </cell>
        </row>
        <row r="19116">
          <cell r="A19116">
            <v>191718</v>
          </cell>
          <cell r="H19116">
            <v>550</v>
          </cell>
        </row>
        <row r="19117">
          <cell r="A19117">
            <v>191769</v>
          </cell>
          <cell r="H19117">
            <v>720</v>
          </cell>
        </row>
        <row r="19118">
          <cell r="A19118">
            <v>191799</v>
          </cell>
          <cell r="H19118">
            <v>1504.8</v>
          </cell>
        </row>
        <row r="19119">
          <cell r="A19119">
            <v>191850</v>
          </cell>
          <cell r="H19119">
            <v>6336</v>
          </cell>
        </row>
        <row r="19120">
          <cell r="A19120">
            <v>192095</v>
          </cell>
          <cell r="H19120">
            <v>600</v>
          </cell>
        </row>
        <row r="19121">
          <cell r="A19121">
            <v>192095</v>
          </cell>
          <cell r="H19121">
            <v>1167</v>
          </cell>
        </row>
        <row r="19122">
          <cell r="A19122">
            <v>192667</v>
          </cell>
          <cell r="H19122">
            <v>1560</v>
          </cell>
        </row>
        <row r="19123">
          <cell r="A19123">
            <v>192667</v>
          </cell>
          <cell r="H19123">
            <v>2080</v>
          </cell>
        </row>
        <row r="19124">
          <cell r="A19124">
            <v>192667</v>
          </cell>
          <cell r="H19124">
            <v>58.93</v>
          </cell>
        </row>
        <row r="19125">
          <cell r="A19125">
            <v>192838</v>
          </cell>
          <cell r="H19125">
            <v>62</v>
          </cell>
        </row>
        <row r="19126">
          <cell r="A19126">
            <v>192838</v>
          </cell>
          <cell r="H19126">
            <v>2400</v>
          </cell>
        </row>
        <row r="19127">
          <cell r="A19127">
            <v>200302</v>
          </cell>
          <cell r="H19127">
            <v>7750</v>
          </cell>
        </row>
        <row r="19128">
          <cell r="A19128">
            <v>500327</v>
          </cell>
          <cell r="H19128">
            <v>576</v>
          </cell>
        </row>
        <row r="19129">
          <cell r="A19129">
            <v>500925</v>
          </cell>
          <cell r="H19129">
            <v>813.6</v>
          </cell>
        </row>
        <row r="19130">
          <cell r="A19130">
            <v>500925</v>
          </cell>
          <cell r="H19130">
            <v>813.6</v>
          </cell>
        </row>
        <row r="19131">
          <cell r="A19131">
            <v>501059</v>
          </cell>
          <cell r="H19131">
            <v>8400</v>
          </cell>
        </row>
        <row r="19132">
          <cell r="A19132">
            <v>501130</v>
          </cell>
          <cell r="H19132">
            <v>2160</v>
          </cell>
        </row>
        <row r="19133">
          <cell r="A19133">
            <v>502030</v>
          </cell>
          <cell r="H19133">
            <v>12400</v>
          </cell>
        </row>
        <row r="19134">
          <cell r="A19134">
            <v>502035</v>
          </cell>
          <cell r="H19134">
            <v>300</v>
          </cell>
        </row>
        <row r="19135">
          <cell r="A19135">
            <v>502065</v>
          </cell>
          <cell r="H19135">
            <v>49848</v>
          </cell>
        </row>
        <row r="19136">
          <cell r="A19136">
            <v>900067</v>
          </cell>
          <cell r="H19136">
            <v>35536.160000000003</v>
          </cell>
        </row>
        <row r="19137">
          <cell r="A19137">
            <v>900233</v>
          </cell>
          <cell r="H19137">
            <v>778</v>
          </cell>
        </row>
        <row r="19138">
          <cell r="A19138">
            <v>900233</v>
          </cell>
          <cell r="H19138">
            <v>4320</v>
          </cell>
        </row>
        <row r="19139">
          <cell r="A19139">
            <v>100129</v>
          </cell>
          <cell r="H19139">
            <v>1392</v>
          </cell>
        </row>
        <row r="19140">
          <cell r="A19140">
            <v>100145</v>
          </cell>
          <cell r="H19140">
            <v>2412</v>
          </cell>
        </row>
        <row r="19141">
          <cell r="A19141">
            <v>100334</v>
          </cell>
          <cell r="H19141">
            <v>2376</v>
          </cell>
        </row>
        <row r="19142">
          <cell r="A19142">
            <v>100338</v>
          </cell>
          <cell r="H19142">
            <v>3564</v>
          </cell>
        </row>
        <row r="19143">
          <cell r="A19143">
            <v>100708</v>
          </cell>
          <cell r="H19143">
            <v>8208</v>
          </cell>
        </row>
        <row r="19144">
          <cell r="A19144">
            <v>101720</v>
          </cell>
          <cell r="H19144">
            <v>54.35</v>
          </cell>
        </row>
        <row r="19145">
          <cell r="A19145">
            <v>101720</v>
          </cell>
          <cell r="H19145">
            <v>786</v>
          </cell>
        </row>
        <row r="19146">
          <cell r="A19146">
            <v>102287</v>
          </cell>
          <cell r="H19146">
            <v>1440</v>
          </cell>
        </row>
        <row r="19147">
          <cell r="A19147">
            <v>102287</v>
          </cell>
          <cell r="H19147">
            <v>125</v>
          </cell>
        </row>
        <row r="19148">
          <cell r="A19148">
            <v>102398</v>
          </cell>
          <cell r="H19148">
            <v>324</v>
          </cell>
        </row>
        <row r="19149">
          <cell r="A19149">
            <v>102398</v>
          </cell>
          <cell r="H19149">
            <v>3240</v>
          </cell>
        </row>
        <row r="19150">
          <cell r="A19150">
            <v>190589</v>
          </cell>
          <cell r="H19150">
            <v>240</v>
          </cell>
        </row>
        <row r="19151">
          <cell r="A19151">
            <v>191993</v>
          </cell>
          <cell r="H19151">
            <v>9000</v>
          </cell>
        </row>
        <row r="19152">
          <cell r="A19152">
            <v>192843</v>
          </cell>
          <cell r="H19152">
            <v>235</v>
          </cell>
        </row>
        <row r="19153">
          <cell r="A19153">
            <v>192843</v>
          </cell>
          <cell r="H19153">
            <v>2640</v>
          </cell>
        </row>
        <row r="19154">
          <cell r="A19154">
            <v>500139</v>
          </cell>
          <cell r="H19154">
            <v>9000</v>
          </cell>
        </row>
        <row r="19155">
          <cell r="A19155">
            <v>502950</v>
          </cell>
          <cell r="H19155">
            <v>6660</v>
          </cell>
        </row>
        <row r="19156">
          <cell r="A19156">
            <v>100128</v>
          </cell>
          <cell r="H19156">
            <v>2130</v>
          </cell>
        </row>
        <row r="19157">
          <cell r="A19157">
            <v>100128</v>
          </cell>
          <cell r="H19157">
            <v>4860</v>
          </cell>
        </row>
        <row r="19158">
          <cell r="A19158">
            <v>100129</v>
          </cell>
          <cell r="H19158">
            <v>290</v>
          </cell>
        </row>
        <row r="19159">
          <cell r="A19159">
            <v>100143</v>
          </cell>
          <cell r="H19159">
            <v>2850</v>
          </cell>
        </row>
        <row r="19160">
          <cell r="A19160">
            <v>100175</v>
          </cell>
          <cell r="H19160">
            <v>7170.6</v>
          </cell>
        </row>
        <row r="19161">
          <cell r="A19161">
            <v>100224</v>
          </cell>
          <cell r="H19161">
            <v>5985</v>
          </cell>
        </row>
        <row r="19162">
          <cell r="A19162">
            <v>100661</v>
          </cell>
          <cell r="H19162">
            <v>2171.5</v>
          </cell>
        </row>
        <row r="19163">
          <cell r="A19163">
            <v>100900</v>
          </cell>
          <cell r="H19163">
            <v>540</v>
          </cell>
        </row>
        <row r="19164">
          <cell r="A19164">
            <v>100998</v>
          </cell>
          <cell r="H19164">
            <v>7340.4</v>
          </cell>
        </row>
        <row r="19165">
          <cell r="A19165">
            <v>101421</v>
          </cell>
          <cell r="H19165">
            <v>2074</v>
          </cell>
        </row>
        <row r="19166">
          <cell r="A19166">
            <v>101422</v>
          </cell>
          <cell r="H19166">
            <v>1734</v>
          </cell>
        </row>
        <row r="19167">
          <cell r="A19167">
            <v>101790</v>
          </cell>
          <cell r="H19167">
            <v>1134</v>
          </cell>
        </row>
        <row r="19168">
          <cell r="A19168">
            <v>190203</v>
          </cell>
          <cell r="H19168">
            <v>821.32</v>
          </cell>
        </row>
        <row r="19169">
          <cell r="A19169">
            <v>190264</v>
          </cell>
          <cell r="H19169">
            <v>3990</v>
          </cell>
        </row>
        <row r="19170">
          <cell r="A19170">
            <v>191268</v>
          </cell>
          <cell r="H19170">
            <v>3552</v>
          </cell>
        </row>
        <row r="19171">
          <cell r="A19171">
            <v>191383</v>
          </cell>
          <cell r="H19171">
            <v>1271</v>
          </cell>
        </row>
        <row r="19172">
          <cell r="A19172">
            <v>191681</v>
          </cell>
          <cell r="H19172">
            <v>7829.76</v>
          </cell>
        </row>
        <row r="19173">
          <cell r="A19173">
            <v>191992</v>
          </cell>
          <cell r="H19173">
            <v>27900</v>
          </cell>
        </row>
        <row r="19174">
          <cell r="A19174">
            <v>192052</v>
          </cell>
          <cell r="H19174">
            <v>6280</v>
          </cell>
        </row>
        <row r="19175">
          <cell r="A19175">
            <v>192053</v>
          </cell>
          <cell r="H19175">
            <v>3320</v>
          </cell>
        </row>
        <row r="19176">
          <cell r="A19176">
            <v>192112</v>
          </cell>
          <cell r="H19176">
            <v>800</v>
          </cell>
        </row>
        <row r="19177">
          <cell r="A19177">
            <v>192144</v>
          </cell>
          <cell r="H19177">
            <v>5520</v>
          </cell>
        </row>
        <row r="19178">
          <cell r="A19178">
            <v>192302</v>
          </cell>
          <cell r="H19178">
            <v>1170</v>
          </cell>
        </row>
        <row r="19179">
          <cell r="A19179">
            <v>192797</v>
          </cell>
          <cell r="H19179">
            <v>4800</v>
          </cell>
        </row>
        <row r="19180">
          <cell r="A19180">
            <v>192840</v>
          </cell>
          <cell r="H19180">
            <v>190</v>
          </cell>
        </row>
        <row r="19181">
          <cell r="A19181">
            <v>192840</v>
          </cell>
          <cell r="H19181">
            <v>250</v>
          </cell>
        </row>
        <row r="19182">
          <cell r="A19182">
            <v>192840</v>
          </cell>
          <cell r="H19182">
            <v>119.99</v>
          </cell>
        </row>
        <row r="19183">
          <cell r="A19183">
            <v>501103</v>
          </cell>
          <cell r="H19183">
            <v>1515</v>
          </cell>
        </row>
        <row r="19184">
          <cell r="A19184">
            <v>502994</v>
          </cell>
          <cell r="H19184">
            <v>1296</v>
          </cell>
        </row>
        <row r="19185">
          <cell r="A19185">
            <v>502994</v>
          </cell>
          <cell r="H19185">
            <v>4104</v>
          </cell>
        </row>
        <row r="19186">
          <cell r="A19186">
            <v>502994</v>
          </cell>
          <cell r="H19186">
            <v>6264</v>
          </cell>
        </row>
        <row r="19187">
          <cell r="A19187">
            <v>502994</v>
          </cell>
          <cell r="H19187">
            <v>214.99</v>
          </cell>
        </row>
        <row r="19188">
          <cell r="A19188">
            <v>503071</v>
          </cell>
          <cell r="H19188">
            <v>230</v>
          </cell>
        </row>
        <row r="19189">
          <cell r="A19189">
            <v>503071</v>
          </cell>
          <cell r="H19189">
            <v>348</v>
          </cell>
        </row>
        <row r="19190">
          <cell r="A19190">
            <v>503071</v>
          </cell>
          <cell r="H19190">
            <v>87.4</v>
          </cell>
        </row>
        <row r="19191">
          <cell r="A19191">
            <v>503071</v>
          </cell>
          <cell r="H19191">
            <v>870</v>
          </cell>
        </row>
        <row r="19192">
          <cell r="A19192">
            <v>800101</v>
          </cell>
          <cell r="H19192">
            <v>4444</v>
          </cell>
        </row>
        <row r="19193">
          <cell r="A19193">
            <v>100001</v>
          </cell>
          <cell r="H19193">
            <v>359</v>
          </cell>
        </row>
        <row r="19194">
          <cell r="A19194">
            <v>100001</v>
          </cell>
          <cell r="H19194">
            <v>1200</v>
          </cell>
        </row>
        <row r="19195">
          <cell r="A19195">
            <v>100034</v>
          </cell>
          <cell r="H19195">
            <v>5547</v>
          </cell>
        </row>
        <row r="19196">
          <cell r="A19196">
            <v>100128</v>
          </cell>
          <cell r="H19196">
            <v>180</v>
          </cell>
        </row>
        <row r="19197">
          <cell r="A19197">
            <v>101555</v>
          </cell>
          <cell r="H19197">
            <v>6060</v>
          </cell>
        </row>
        <row r="19198">
          <cell r="A19198">
            <v>102017</v>
          </cell>
          <cell r="H19198">
            <v>1800</v>
          </cell>
        </row>
        <row r="19199">
          <cell r="A19199">
            <v>102017</v>
          </cell>
          <cell r="H19199">
            <v>180</v>
          </cell>
        </row>
        <row r="19200">
          <cell r="A19200">
            <v>102075</v>
          </cell>
          <cell r="H19200">
            <v>3960</v>
          </cell>
        </row>
        <row r="19201">
          <cell r="A19201">
            <v>102134</v>
          </cell>
          <cell r="H19201">
            <v>396</v>
          </cell>
        </row>
        <row r="19202">
          <cell r="A19202">
            <v>102134</v>
          </cell>
          <cell r="H19202">
            <v>3960</v>
          </cell>
        </row>
        <row r="19203">
          <cell r="A19203">
            <v>102427</v>
          </cell>
          <cell r="H19203">
            <v>31949.47</v>
          </cell>
        </row>
        <row r="19204">
          <cell r="A19204">
            <v>102427</v>
          </cell>
          <cell r="H19204">
            <v>4514.46</v>
          </cell>
        </row>
        <row r="19205">
          <cell r="A19205">
            <v>190176</v>
          </cell>
          <cell r="H19205">
            <v>359</v>
          </cell>
        </row>
        <row r="19206">
          <cell r="A19206">
            <v>190176</v>
          </cell>
          <cell r="H19206">
            <v>45</v>
          </cell>
        </row>
        <row r="19207">
          <cell r="A19207">
            <v>190176</v>
          </cell>
          <cell r="H19207">
            <v>60</v>
          </cell>
        </row>
        <row r="19208">
          <cell r="A19208">
            <v>190588</v>
          </cell>
          <cell r="H19208">
            <v>389</v>
          </cell>
        </row>
        <row r="19209">
          <cell r="A19209">
            <v>190990</v>
          </cell>
          <cell r="H19209">
            <v>1509.6</v>
          </cell>
        </row>
        <row r="19210">
          <cell r="A19210">
            <v>190990</v>
          </cell>
          <cell r="H19210">
            <v>1644</v>
          </cell>
        </row>
        <row r="19211">
          <cell r="A19211">
            <v>190990</v>
          </cell>
          <cell r="H19211">
            <v>1370.88</v>
          </cell>
        </row>
        <row r="19212">
          <cell r="A19212">
            <v>190990</v>
          </cell>
          <cell r="H19212">
            <v>343</v>
          </cell>
        </row>
        <row r="19213">
          <cell r="A19213">
            <v>190990</v>
          </cell>
          <cell r="H19213">
            <v>2178.2399999999998</v>
          </cell>
        </row>
        <row r="19214">
          <cell r="A19214">
            <v>190990</v>
          </cell>
          <cell r="H19214">
            <v>2832</v>
          </cell>
        </row>
        <row r="19215">
          <cell r="A19215">
            <v>191164</v>
          </cell>
          <cell r="H19215">
            <v>37.5</v>
          </cell>
        </row>
        <row r="19216">
          <cell r="A19216">
            <v>191432</v>
          </cell>
          <cell r="H19216">
            <v>288</v>
          </cell>
        </row>
        <row r="19217">
          <cell r="A19217">
            <v>191906</v>
          </cell>
          <cell r="H19217">
            <v>6000</v>
          </cell>
        </row>
        <row r="19218">
          <cell r="A19218">
            <v>192539</v>
          </cell>
          <cell r="H19218">
            <v>3960</v>
          </cell>
        </row>
        <row r="19219">
          <cell r="A19219">
            <v>192770</v>
          </cell>
          <cell r="H19219">
            <v>3780</v>
          </cell>
        </row>
        <row r="19220">
          <cell r="A19220">
            <v>192817</v>
          </cell>
          <cell r="H19220">
            <v>23.57</v>
          </cell>
        </row>
        <row r="19221">
          <cell r="A19221">
            <v>192817</v>
          </cell>
          <cell r="H19221">
            <v>146.19999999999999</v>
          </cell>
        </row>
        <row r="19222">
          <cell r="A19222">
            <v>192817</v>
          </cell>
          <cell r="H19222">
            <v>120</v>
          </cell>
        </row>
        <row r="19223">
          <cell r="A19223">
            <v>192817</v>
          </cell>
          <cell r="H19223">
            <v>23.57</v>
          </cell>
        </row>
        <row r="19224">
          <cell r="A19224">
            <v>192817</v>
          </cell>
          <cell r="H19224">
            <v>37.74</v>
          </cell>
        </row>
        <row r="19225">
          <cell r="A19225">
            <v>192817</v>
          </cell>
          <cell r="H19225">
            <v>187</v>
          </cell>
        </row>
        <row r="19226">
          <cell r="A19226">
            <v>192845</v>
          </cell>
          <cell r="H19226">
            <v>359</v>
          </cell>
        </row>
        <row r="19227">
          <cell r="A19227">
            <v>192845</v>
          </cell>
          <cell r="H19227">
            <v>3960</v>
          </cell>
        </row>
        <row r="19228">
          <cell r="A19228">
            <v>192847</v>
          </cell>
          <cell r="H19228">
            <v>1440</v>
          </cell>
        </row>
        <row r="19229">
          <cell r="A19229">
            <v>750231</v>
          </cell>
          <cell r="H19229">
            <v>3960</v>
          </cell>
        </row>
        <row r="19230">
          <cell r="A19230">
            <v>900039</v>
          </cell>
          <cell r="H19230">
            <v>5462.82</v>
          </cell>
        </row>
        <row r="19231">
          <cell r="A19231">
            <v>900271</v>
          </cell>
          <cell r="H19231">
            <v>7920</v>
          </cell>
        </row>
        <row r="19232">
          <cell r="A19232">
            <v>900271</v>
          </cell>
          <cell r="H19232">
            <v>6732</v>
          </cell>
        </row>
        <row r="19233">
          <cell r="A19233">
            <v>900333</v>
          </cell>
          <cell r="H19233">
            <v>1997.16</v>
          </cell>
        </row>
        <row r="19234">
          <cell r="A19234">
            <v>100136</v>
          </cell>
          <cell r="H19234">
            <v>7543.92</v>
          </cell>
        </row>
        <row r="19235">
          <cell r="A19235">
            <v>100889</v>
          </cell>
          <cell r="H19235">
            <v>24750</v>
          </cell>
        </row>
        <row r="19236">
          <cell r="A19236">
            <v>101032</v>
          </cell>
          <cell r="H19236">
            <v>68</v>
          </cell>
        </row>
        <row r="19237">
          <cell r="A19237">
            <v>101424</v>
          </cell>
          <cell r="H19237">
            <v>748</v>
          </cell>
        </row>
        <row r="19238">
          <cell r="A19238">
            <v>102362</v>
          </cell>
          <cell r="H19238">
            <v>1001</v>
          </cell>
        </row>
        <row r="19239">
          <cell r="A19239">
            <v>102553</v>
          </cell>
          <cell r="H19239">
            <v>480</v>
          </cell>
        </row>
        <row r="19240">
          <cell r="A19240">
            <v>190625</v>
          </cell>
          <cell r="H19240">
            <v>108</v>
          </cell>
        </row>
        <row r="19241">
          <cell r="A19241">
            <v>190625</v>
          </cell>
          <cell r="H19241">
            <v>359</v>
          </cell>
        </row>
        <row r="19242">
          <cell r="A19242">
            <v>190625</v>
          </cell>
          <cell r="H19242">
            <v>60</v>
          </cell>
        </row>
        <row r="19243">
          <cell r="A19243">
            <v>191294</v>
          </cell>
          <cell r="H19243">
            <v>508</v>
          </cell>
        </row>
        <row r="19244">
          <cell r="A19244">
            <v>192587</v>
          </cell>
          <cell r="H19244">
            <v>16800</v>
          </cell>
        </row>
        <row r="19245">
          <cell r="A19245">
            <v>192817</v>
          </cell>
          <cell r="H19245">
            <v>23.57</v>
          </cell>
        </row>
        <row r="19246">
          <cell r="A19246">
            <v>192817</v>
          </cell>
          <cell r="H19246">
            <v>187</v>
          </cell>
        </row>
        <row r="19247">
          <cell r="A19247">
            <v>192817</v>
          </cell>
          <cell r="H19247">
            <v>37.74</v>
          </cell>
        </row>
        <row r="19248">
          <cell r="A19248">
            <v>192817</v>
          </cell>
          <cell r="H19248">
            <v>120</v>
          </cell>
        </row>
        <row r="19249">
          <cell r="A19249">
            <v>192817</v>
          </cell>
          <cell r="H19249">
            <v>146.19999999999999</v>
          </cell>
        </row>
        <row r="19250">
          <cell r="A19250">
            <v>192817</v>
          </cell>
          <cell r="H19250">
            <v>23.57</v>
          </cell>
        </row>
        <row r="19251">
          <cell r="A19251">
            <v>192848</v>
          </cell>
          <cell r="H19251">
            <v>10049.76</v>
          </cell>
        </row>
        <row r="19252">
          <cell r="A19252">
            <v>192848</v>
          </cell>
          <cell r="H19252">
            <v>1080.24</v>
          </cell>
        </row>
        <row r="19253">
          <cell r="A19253">
            <v>192850</v>
          </cell>
          <cell r="H19253">
            <v>189</v>
          </cell>
        </row>
        <row r="19254">
          <cell r="A19254">
            <v>500949</v>
          </cell>
          <cell r="H19254">
            <v>3025.11</v>
          </cell>
        </row>
        <row r="19255">
          <cell r="A19255">
            <v>501628</v>
          </cell>
          <cell r="H19255">
            <v>4608</v>
          </cell>
        </row>
        <row r="19256">
          <cell r="A19256">
            <v>800236</v>
          </cell>
          <cell r="H19256">
            <v>2430</v>
          </cell>
        </row>
        <row r="19257">
          <cell r="A19257">
            <v>100129</v>
          </cell>
          <cell r="H19257">
            <v>58</v>
          </cell>
        </row>
        <row r="19258">
          <cell r="A19258">
            <v>100217</v>
          </cell>
          <cell r="H19258">
            <v>635</v>
          </cell>
        </row>
        <row r="19259">
          <cell r="A19259">
            <v>100708</v>
          </cell>
          <cell r="H19259">
            <v>2052</v>
          </cell>
        </row>
        <row r="19260">
          <cell r="A19260">
            <v>100719</v>
          </cell>
          <cell r="H19260">
            <v>1992.15</v>
          </cell>
        </row>
        <row r="19261">
          <cell r="A19261">
            <v>101043</v>
          </cell>
          <cell r="H19261">
            <v>13400</v>
          </cell>
        </row>
        <row r="19262">
          <cell r="A19262">
            <v>101370</v>
          </cell>
          <cell r="H19262">
            <v>39672</v>
          </cell>
        </row>
        <row r="19263">
          <cell r="A19263">
            <v>102463</v>
          </cell>
          <cell r="H19263">
            <v>1680</v>
          </cell>
        </row>
        <row r="19264">
          <cell r="A19264">
            <v>190896</v>
          </cell>
          <cell r="H19264">
            <v>504</v>
          </cell>
        </row>
        <row r="19265">
          <cell r="A19265">
            <v>190898</v>
          </cell>
          <cell r="H19265">
            <v>872</v>
          </cell>
        </row>
        <row r="19266">
          <cell r="A19266">
            <v>190898</v>
          </cell>
          <cell r="H19266">
            <v>1848</v>
          </cell>
        </row>
        <row r="19267">
          <cell r="A19267">
            <v>190901</v>
          </cell>
          <cell r="H19267">
            <v>336</v>
          </cell>
        </row>
        <row r="19268">
          <cell r="A19268">
            <v>191164</v>
          </cell>
          <cell r="H19268">
            <v>2700</v>
          </cell>
        </row>
        <row r="19269">
          <cell r="A19269">
            <v>191216</v>
          </cell>
          <cell r="H19269">
            <v>6270</v>
          </cell>
        </row>
        <row r="19270">
          <cell r="A19270">
            <v>191401</v>
          </cell>
          <cell r="H19270">
            <v>72</v>
          </cell>
        </row>
        <row r="19271">
          <cell r="A19271">
            <v>191401</v>
          </cell>
          <cell r="H19271">
            <v>2640</v>
          </cell>
        </row>
        <row r="19272">
          <cell r="A19272">
            <v>191406</v>
          </cell>
          <cell r="H19272">
            <v>230</v>
          </cell>
        </row>
        <row r="19273">
          <cell r="A19273">
            <v>192095</v>
          </cell>
          <cell r="H19273">
            <v>7920</v>
          </cell>
        </row>
        <row r="19274">
          <cell r="A19274">
            <v>192144</v>
          </cell>
          <cell r="H19274">
            <v>900</v>
          </cell>
        </row>
        <row r="19275">
          <cell r="A19275">
            <v>192303</v>
          </cell>
          <cell r="H19275">
            <v>100</v>
          </cell>
        </row>
        <row r="19276">
          <cell r="A19276">
            <v>192565</v>
          </cell>
          <cell r="H19276">
            <v>185</v>
          </cell>
        </row>
        <row r="19277">
          <cell r="A19277">
            <v>192565</v>
          </cell>
          <cell r="H19277">
            <v>71.78</v>
          </cell>
        </row>
        <row r="19278">
          <cell r="A19278">
            <v>192565</v>
          </cell>
          <cell r="H19278">
            <v>120</v>
          </cell>
        </row>
        <row r="19279">
          <cell r="A19279">
            <v>192692</v>
          </cell>
          <cell r="H19279">
            <v>8949.6</v>
          </cell>
        </row>
        <row r="19280">
          <cell r="A19280">
            <v>192849</v>
          </cell>
          <cell r="H19280">
            <v>189</v>
          </cell>
        </row>
        <row r="19281">
          <cell r="A19281">
            <v>500379</v>
          </cell>
          <cell r="H19281">
            <v>650</v>
          </cell>
        </row>
        <row r="19282">
          <cell r="A19282">
            <v>500379</v>
          </cell>
          <cell r="H19282">
            <v>2025</v>
          </cell>
        </row>
        <row r="19283">
          <cell r="A19283">
            <v>502454</v>
          </cell>
          <cell r="H19283">
            <v>9405</v>
          </cell>
        </row>
        <row r="19284">
          <cell r="A19284">
            <v>800236</v>
          </cell>
          <cell r="H19284">
            <v>1167</v>
          </cell>
        </row>
        <row r="19285">
          <cell r="A19285">
            <v>800236</v>
          </cell>
          <cell r="H19285">
            <v>3000</v>
          </cell>
        </row>
        <row r="19286">
          <cell r="A19286">
            <v>100166</v>
          </cell>
          <cell r="H19286">
            <v>3660</v>
          </cell>
        </row>
        <row r="19287">
          <cell r="A19287">
            <v>100631</v>
          </cell>
          <cell r="H19287">
            <v>15000</v>
          </cell>
        </row>
        <row r="19288">
          <cell r="A19288">
            <v>100949</v>
          </cell>
          <cell r="H19288">
            <v>8319.1200000000008</v>
          </cell>
        </row>
        <row r="19289">
          <cell r="A19289">
            <v>101221</v>
          </cell>
          <cell r="H19289">
            <v>1794</v>
          </cell>
        </row>
        <row r="19290">
          <cell r="A19290">
            <v>101425</v>
          </cell>
          <cell r="H19290">
            <v>1666</v>
          </cell>
        </row>
        <row r="19291">
          <cell r="A19291">
            <v>101781</v>
          </cell>
          <cell r="H19291">
            <v>4104</v>
          </cell>
        </row>
        <row r="19292">
          <cell r="A19292">
            <v>102174</v>
          </cell>
          <cell r="H19292">
            <v>1584</v>
          </cell>
        </row>
        <row r="19293">
          <cell r="A19293">
            <v>102174</v>
          </cell>
          <cell r="H19293">
            <v>363.12</v>
          </cell>
        </row>
        <row r="19294">
          <cell r="A19294">
            <v>102174</v>
          </cell>
          <cell r="H19294">
            <v>102.68</v>
          </cell>
        </row>
        <row r="19295">
          <cell r="A19295">
            <v>102174</v>
          </cell>
          <cell r="H19295">
            <v>2070.7199999999998</v>
          </cell>
        </row>
        <row r="19296">
          <cell r="A19296">
            <v>102174</v>
          </cell>
          <cell r="H19296">
            <v>584.79999999999995</v>
          </cell>
        </row>
        <row r="19297">
          <cell r="A19297">
            <v>102417</v>
          </cell>
          <cell r="H19297">
            <v>1170</v>
          </cell>
        </row>
        <row r="19298">
          <cell r="A19298">
            <v>102417</v>
          </cell>
          <cell r="H19298">
            <v>108</v>
          </cell>
        </row>
        <row r="19299">
          <cell r="A19299">
            <v>102539</v>
          </cell>
          <cell r="H19299">
            <v>72</v>
          </cell>
        </row>
        <row r="19300">
          <cell r="A19300">
            <v>102539</v>
          </cell>
          <cell r="H19300">
            <v>4790.3999999999996</v>
          </cell>
        </row>
        <row r="19301">
          <cell r="A19301">
            <v>102539</v>
          </cell>
          <cell r="H19301">
            <v>7200</v>
          </cell>
        </row>
        <row r="19302">
          <cell r="A19302">
            <v>190216</v>
          </cell>
          <cell r="H19302">
            <v>156</v>
          </cell>
        </row>
        <row r="19303">
          <cell r="A19303">
            <v>190216</v>
          </cell>
          <cell r="H19303">
            <v>780</v>
          </cell>
        </row>
        <row r="19304">
          <cell r="A19304">
            <v>190361</v>
          </cell>
          <cell r="H19304">
            <v>2716</v>
          </cell>
        </row>
        <row r="19305">
          <cell r="A19305">
            <v>190620</v>
          </cell>
          <cell r="H19305">
            <v>181.52</v>
          </cell>
        </row>
        <row r="19306">
          <cell r="A19306">
            <v>190620</v>
          </cell>
          <cell r="H19306">
            <v>498.4</v>
          </cell>
        </row>
        <row r="19307">
          <cell r="A19307">
            <v>190620</v>
          </cell>
          <cell r="H19307">
            <v>588</v>
          </cell>
        </row>
        <row r="19308">
          <cell r="A19308">
            <v>190620</v>
          </cell>
          <cell r="H19308">
            <v>360</v>
          </cell>
        </row>
        <row r="19309">
          <cell r="A19309">
            <v>190950</v>
          </cell>
          <cell r="H19309">
            <v>6490.8</v>
          </cell>
        </row>
        <row r="19310">
          <cell r="A19310">
            <v>191715</v>
          </cell>
          <cell r="H19310">
            <v>11400</v>
          </cell>
        </row>
        <row r="19311">
          <cell r="A19311">
            <v>191805</v>
          </cell>
          <cell r="H19311">
            <v>147.15</v>
          </cell>
        </row>
        <row r="19312">
          <cell r="A19312">
            <v>191805</v>
          </cell>
          <cell r="H19312">
            <v>4104</v>
          </cell>
        </row>
        <row r="19313">
          <cell r="A19313">
            <v>191809</v>
          </cell>
          <cell r="H19313">
            <v>47</v>
          </cell>
        </row>
        <row r="19314">
          <cell r="A19314">
            <v>191873</v>
          </cell>
          <cell r="H19314">
            <v>2880</v>
          </cell>
        </row>
        <row r="19315">
          <cell r="A19315">
            <v>192053</v>
          </cell>
          <cell r="H19315">
            <v>2154</v>
          </cell>
        </row>
        <row r="19316">
          <cell r="A19316">
            <v>192110</v>
          </cell>
          <cell r="H19316">
            <v>63</v>
          </cell>
        </row>
        <row r="19317">
          <cell r="A19317">
            <v>192110</v>
          </cell>
          <cell r="H19317">
            <v>420</v>
          </cell>
        </row>
        <row r="19318">
          <cell r="A19318">
            <v>192110</v>
          </cell>
          <cell r="H19318">
            <v>47</v>
          </cell>
        </row>
        <row r="19319">
          <cell r="A19319">
            <v>192110</v>
          </cell>
          <cell r="H19319">
            <v>840</v>
          </cell>
        </row>
        <row r="19320">
          <cell r="A19320">
            <v>192110</v>
          </cell>
          <cell r="H19320">
            <v>840</v>
          </cell>
        </row>
        <row r="19321">
          <cell r="A19321">
            <v>192280</v>
          </cell>
          <cell r="H19321">
            <v>5985</v>
          </cell>
        </row>
        <row r="19322">
          <cell r="A19322">
            <v>192280</v>
          </cell>
          <cell r="H19322">
            <v>1365</v>
          </cell>
        </row>
        <row r="19323">
          <cell r="A19323">
            <v>192431</v>
          </cell>
          <cell r="H19323">
            <v>8908</v>
          </cell>
        </row>
        <row r="19324">
          <cell r="A19324">
            <v>192434</v>
          </cell>
          <cell r="H19324">
            <v>4104</v>
          </cell>
        </row>
        <row r="19325">
          <cell r="A19325">
            <v>192434</v>
          </cell>
          <cell r="H19325">
            <v>243.59</v>
          </cell>
        </row>
        <row r="19326">
          <cell r="A19326">
            <v>192600</v>
          </cell>
          <cell r="H19326">
            <v>4200</v>
          </cell>
        </row>
        <row r="19327">
          <cell r="A19327">
            <v>192799</v>
          </cell>
          <cell r="H19327">
            <v>240</v>
          </cell>
        </row>
        <row r="19328">
          <cell r="A19328">
            <v>192837</v>
          </cell>
          <cell r="H19328">
            <v>1200</v>
          </cell>
        </row>
        <row r="19329">
          <cell r="A19329">
            <v>192837</v>
          </cell>
          <cell r="H19329">
            <v>271.73</v>
          </cell>
        </row>
        <row r="19330">
          <cell r="A19330">
            <v>192837</v>
          </cell>
          <cell r="H19330">
            <v>3744</v>
          </cell>
        </row>
        <row r="19331">
          <cell r="A19331">
            <v>192859</v>
          </cell>
          <cell r="H19331">
            <v>778</v>
          </cell>
        </row>
        <row r="19332">
          <cell r="A19332">
            <v>192860</v>
          </cell>
          <cell r="H19332">
            <v>1167</v>
          </cell>
        </row>
        <row r="19333">
          <cell r="A19333">
            <v>201274</v>
          </cell>
          <cell r="H19333">
            <v>1572</v>
          </cell>
        </row>
        <row r="19334">
          <cell r="A19334">
            <v>201274</v>
          </cell>
          <cell r="H19334">
            <v>2400</v>
          </cell>
        </row>
        <row r="19335">
          <cell r="A19335">
            <v>500144</v>
          </cell>
          <cell r="H19335">
            <v>5040</v>
          </cell>
        </row>
        <row r="19336">
          <cell r="A19336">
            <v>500144</v>
          </cell>
          <cell r="H19336">
            <v>212</v>
          </cell>
        </row>
        <row r="19337">
          <cell r="A19337">
            <v>500209</v>
          </cell>
          <cell r="H19337">
            <v>360</v>
          </cell>
        </row>
        <row r="19338">
          <cell r="A19338">
            <v>500209</v>
          </cell>
          <cell r="H19338">
            <v>360</v>
          </cell>
        </row>
        <row r="19339">
          <cell r="A19339">
            <v>503075</v>
          </cell>
          <cell r="H19339">
            <v>4950</v>
          </cell>
        </row>
        <row r="19340">
          <cell r="A19340">
            <v>503098</v>
          </cell>
          <cell r="H19340">
            <v>3132</v>
          </cell>
        </row>
        <row r="19341">
          <cell r="A19341">
            <v>800035</v>
          </cell>
          <cell r="H19341">
            <v>1650</v>
          </cell>
        </row>
        <row r="19342">
          <cell r="A19342">
            <v>100129</v>
          </cell>
          <cell r="H19342">
            <v>696</v>
          </cell>
        </row>
        <row r="19343">
          <cell r="A19343">
            <v>100129</v>
          </cell>
          <cell r="H19343">
            <v>1392</v>
          </cell>
        </row>
        <row r="19344">
          <cell r="A19344">
            <v>100129</v>
          </cell>
          <cell r="H19344">
            <v>3480</v>
          </cell>
        </row>
        <row r="19345">
          <cell r="A19345">
            <v>100129</v>
          </cell>
          <cell r="H19345">
            <v>76.5</v>
          </cell>
        </row>
        <row r="19346">
          <cell r="A19346">
            <v>101217</v>
          </cell>
          <cell r="H19346">
            <v>2848.89</v>
          </cell>
        </row>
        <row r="19347">
          <cell r="A19347">
            <v>101264</v>
          </cell>
          <cell r="H19347">
            <v>189</v>
          </cell>
        </row>
        <row r="19348">
          <cell r="A19348">
            <v>101264</v>
          </cell>
          <cell r="H19348">
            <v>1500</v>
          </cell>
        </row>
        <row r="19349">
          <cell r="A19349">
            <v>101660</v>
          </cell>
          <cell r="H19349">
            <v>99.2</v>
          </cell>
        </row>
        <row r="19350">
          <cell r="A19350">
            <v>101660</v>
          </cell>
          <cell r="H19350">
            <v>1032</v>
          </cell>
        </row>
        <row r="19351">
          <cell r="A19351">
            <v>101702</v>
          </cell>
          <cell r="H19351">
            <v>100</v>
          </cell>
        </row>
        <row r="19352">
          <cell r="A19352">
            <v>102136</v>
          </cell>
          <cell r="H19352">
            <v>436</v>
          </cell>
        </row>
        <row r="19353">
          <cell r="A19353">
            <v>102136</v>
          </cell>
          <cell r="H19353">
            <v>630</v>
          </cell>
        </row>
        <row r="19354">
          <cell r="A19354">
            <v>102267</v>
          </cell>
          <cell r="H19354">
            <v>750</v>
          </cell>
        </row>
        <row r="19355">
          <cell r="A19355">
            <v>102267</v>
          </cell>
          <cell r="H19355">
            <v>600</v>
          </cell>
        </row>
        <row r="19356">
          <cell r="A19356">
            <v>102284</v>
          </cell>
          <cell r="H19356">
            <v>420</v>
          </cell>
        </row>
        <row r="19357">
          <cell r="A19357">
            <v>102284</v>
          </cell>
          <cell r="H19357">
            <v>420</v>
          </cell>
        </row>
        <row r="19358">
          <cell r="A19358">
            <v>102284</v>
          </cell>
          <cell r="H19358">
            <v>420</v>
          </cell>
        </row>
        <row r="19359">
          <cell r="A19359">
            <v>102284</v>
          </cell>
          <cell r="H19359">
            <v>420</v>
          </cell>
        </row>
        <row r="19360">
          <cell r="A19360">
            <v>102284</v>
          </cell>
          <cell r="H19360">
            <v>420</v>
          </cell>
        </row>
        <row r="19361">
          <cell r="A19361">
            <v>102284</v>
          </cell>
          <cell r="H19361">
            <v>71</v>
          </cell>
        </row>
        <row r="19362">
          <cell r="A19362">
            <v>102284</v>
          </cell>
          <cell r="H19362">
            <v>96</v>
          </cell>
        </row>
        <row r="19363">
          <cell r="A19363">
            <v>102350</v>
          </cell>
          <cell r="H19363">
            <v>2358</v>
          </cell>
        </row>
        <row r="19364">
          <cell r="A19364">
            <v>102350</v>
          </cell>
          <cell r="H19364">
            <v>242.1</v>
          </cell>
        </row>
        <row r="19365">
          <cell r="A19365">
            <v>190027</v>
          </cell>
          <cell r="H19365">
            <v>2508</v>
          </cell>
        </row>
        <row r="19366">
          <cell r="A19366">
            <v>190058</v>
          </cell>
          <cell r="H19366">
            <v>200</v>
          </cell>
        </row>
        <row r="19367">
          <cell r="A19367">
            <v>190058</v>
          </cell>
          <cell r="H19367">
            <v>8025.6</v>
          </cell>
        </row>
        <row r="19368">
          <cell r="A19368">
            <v>190216</v>
          </cell>
          <cell r="H19368">
            <v>252</v>
          </cell>
        </row>
        <row r="19369">
          <cell r="A19369">
            <v>190332</v>
          </cell>
          <cell r="H19369">
            <v>1888</v>
          </cell>
        </row>
        <row r="19370">
          <cell r="A19370">
            <v>190408</v>
          </cell>
          <cell r="H19370">
            <v>300</v>
          </cell>
        </row>
        <row r="19371">
          <cell r="A19371">
            <v>190408</v>
          </cell>
          <cell r="H19371">
            <v>306</v>
          </cell>
        </row>
        <row r="19372">
          <cell r="A19372">
            <v>190532</v>
          </cell>
          <cell r="H19372">
            <v>322.8</v>
          </cell>
        </row>
        <row r="19373">
          <cell r="A19373">
            <v>191055</v>
          </cell>
          <cell r="H19373">
            <v>654</v>
          </cell>
        </row>
        <row r="19374">
          <cell r="A19374">
            <v>191055</v>
          </cell>
          <cell r="H19374">
            <v>2520</v>
          </cell>
        </row>
        <row r="19375">
          <cell r="A19375">
            <v>191095</v>
          </cell>
          <cell r="H19375">
            <v>10021.5</v>
          </cell>
        </row>
        <row r="19376">
          <cell r="A19376">
            <v>191119</v>
          </cell>
          <cell r="H19376">
            <v>4012.8</v>
          </cell>
        </row>
        <row r="19377">
          <cell r="A19377">
            <v>191589</v>
          </cell>
          <cell r="H19377">
            <v>8160</v>
          </cell>
        </row>
        <row r="19378">
          <cell r="A19378">
            <v>191594</v>
          </cell>
          <cell r="H19378">
            <v>3520</v>
          </cell>
        </row>
        <row r="19379">
          <cell r="A19379">
            <v>191822</v>
          </cell>
          <cell r="H19379">
            <v>8626</v>
          </cell>
        </row>
        <row r="19380">
          <cell r="A19380">
            <v>192095</v>
          </cell>
          <cell r="H19380">
            <v>7920</v>
          </cell>
        </row>
        <row r="19381">
          <cell r="A19381">
            <v>192135</v>
          </cell>
          <cell r="H19381">
            <v>8914.7999999999993</v>
          </cell>
        </row>
        <row r="19382">
          <cell r="A19382">
            <v>192222</v>
          </cell>
          <cell r="H19382">
            <v>8056.5</v>
          </cell>
        </row>
        <row r="19383">
          <cell r="A19383">
            <v>192745</v>
          </cell>
          <cell r="H19383">
            <v>3000</v>
          </cell>
        </row>
        <row r="19384">
          <cell r="A19384">
            <v>192797</v>
          </cell>
          <cell r="H19384">
            <v>4800</v>
          </cell>
        </row>
        <row r="19385">
          <cell r="A19385">
            <v>201274</v>
          </cell>
          <cell r="H19385">
            <v>982.5</v>
          </cell>
        </row>
        <row r="19386">
          <cell r="A19386">
            <v>201274</v>
          </cell>
          <cell r="H19386">
            <v>851.5</v>
          </cell>
        </row>
        <row r="19387">
          <cell r="A19387">
            <v>201274</v>
          </cell>
          <cell r="H19387">
            <v>1300</v>
          </cell>
        </row>
        <row r="19388">
          <cell r="A19388">
            <v>201274</v>
          </cell>
          <cell r="H19388">
            <v>5109</v>
          </cell>
        </row>
        <row r="19389">
          <cell r="A19389">
            <v>201274</v>
          </cell>
          <cell r="H19389">
            <v>655</v>
          </cell>
        </row>
        <row r="19390">
          <cell r="A19390">
            <v>201274</v>
          </cell>
          <cell r="H19390">
            <v>115</v>
          </cell>
        </row>
        <row r="19391">
          <cell r="A19391">
            <v>201274</v>
          </cell>
          <cell r="H19391">
            <v>300</v>
          </cell>
        </row>
        <row r="19392">
          <cell r="A19392">
            <v>201274</v>
          </cell>
          <cell r="H19392">
            <v>1965</v>
          </cell>
        </row>
        <row r="19393">
          <cell r="A19393">
            <v>201274</v>
          </cell>
          <cell r="H19393">
            <v>946</v>
          </cell>
        </row>
        <row r="19394">
          <cell r="A19394">
            <v>500737</v>
          </cell>
          <cell r="H19394">
            <v>7340.4</v>
          </cell>
        </row>
        <row r="19395">
          <cell r="A19395">
            <v>501054</v>
          </cell>
          <cell r="H19395">
            <v>1077</v>
          </cell>
        </row>
        <row r="19396">
          <cell r="A19396">
            <v>100020</v>
          </cell>
          <cell r="H19396">
            <v>38</v>
          </cell>
        </row>
        <row r="19397">
          <cell r="A19397">
            <v>100036</v>
          </cell>
          <cell r="H19397">
            <v>1556</v>
          </cell>
        </row>
        <row r="19398">
          <cell r="A19398">
            <v>101218</v>
          </cell>
          <cell r="H19398">
            <v>3042</v>
          </cell>
        </row>
        <row r="19399">
          <cell r="A19399">
            <v>101916</v>
          </cell>
          <cell r="H19399">
            <v>359</v>
          </cell>
        </row>
        <row r="19400">
          <cell r="A19400">
            <v>102135</v>
          </cell>
          <cell r="H19400">
            <v>1224</v>
          </cell>
        </row>
        <row r="19401">
          <cell r="A19401">
            <v>102135</v>
          </cell>
          <cell r="H19401">
            <v>12240</v>
          </cell>
        </row>
        <row r="19402">
          <cell r="A19402">
            <v>102297</v>
          </cell>
          <cell r="H19402">
            <v>645.6</v>
          </cell>
        </row>
        <row r="19403">
          <cell r="A19403">
            <v>102418</v>
          </cell>
          <cell r="H19403">
            <v>780</v>
          </cell>
        </row>
        <row r="19404">
          <cell r="A19404">
            <v>102418</v>
          </cell>
          <cell r="H19404">
            <v>72</v>
          </cell>
        </row>
        <row r="19405">
          <cell r="A19405">
            <v>191432</v>
          </cell>
          <cell r="H19405">
            <v>3060</v>
          </cell>
        </row>
        <row r="19406">
          <cell r="A19406">
            <v>192777</v>
          </cell>
          <cell r="H19406">
            <v>4950</v>
          </cell>
        </row>
        <row r="19407">
          <cell r="A19407">
            <v>192777</v>
          </cell>
          <cell r="H19407">
            <v>127</v>
          </cell>
        </row>
        <row r="19408">
          <cell r="A19408">
            <v>192777</v>
          </cell>
          <cell r="H19408">
            <v>104.85</v>
          </cell>
        </row>
        <row r="19409">
          <cell r="A19409">
            <v>192858</v>
          </cell>
          <cell r="H19409">
            <v>380</v>
          </cell>
        </row>
        <row r="19410">
          <cell r="A19410">
            <v>192858</v>
          </cell>
          <cell r="H19410">
            <v>1020</v>
          </cell>
        </row>
        <row r="19411">
          <cell r="A19411">
            <v>500365</v>
          </cell>
          <cell r="H19411">
            <v>16.87</v>
          </cell>
        </row>
        <row r="19412">
          <cell r="A19412">
            <v>501489</v>
          </cell>
          <cell r="H19412">
            <v>48.96</v>
          </cell>
        </row>
        <row r="19413">
          <cell r="A19413">
            <v>501489</v>
          </cell>
          <cell r="H19413">
            <v>3348</v>
          </cell>
        </row>
        <row r="19414">
          <cell r="A19414">
            <v>502065</v>
          </cell>
          <cell r="H19414">
            <v>13020</v>
          </cell>
        </row>
        <row r="19415">
          <cell r="A19415">
            <v>502932</v>
          </cell>
          <cell r="H19415">
            <v>643.28</v>
          </cell>
        </row>
        <row r="19416">
          <cell r="A19416">
            <v>502932</v>
          </cell>
          <cell r="H19416">
            <v>321.64</v>
          </cell>
        </row>
        <row r="19417">
          <cell r="A19417">
            <v>100011</v>
          </cell>
          <cell r="H19417">
            <v>91</v>
          </cell>
        </row>
        <row r="19418">
          <cell r="A19418">
            <v>100011</v>
          </cell>
          <cell r="H19418">
            <v>2280</v>
          </cell>
        </row>
        <row r="19419">
          <cell r="A19419">
            <v>100145</v>
          </cell>
          <cell r="H19419">
            <v>10500</v>
          </cell>
        </row>
        <row r="19420">
          <cell r="A19420">
            <v>100349</v>
          </cell>
          <cell r="H19420">
            <v>1848</v>
          </cell>
        </row>
        <row r="19421">
          <cell r="A19421">
            <v>100349</v>
          </cell>
          <cell r="H19421">
            <v>5621</v>
          </cell>
        </row>
        <row r="19422">
          <cell r="A19422">
            <v>102533</v>
          </cell>
          <cell r="H19422">
            <v>80.7</v>
          </cell>
        </row>
        <row r="19423">
          <cell r="A19423">
            <v>102533</v>
          </cell>
          <cell r="H19423">
            <v>80.7</v>
          </cell>
        </row>
        <row r="19424">
          <cell r="A19424">
            <v>102533</v>
          </cell>
          <cell r="H19424">
            <v>65.5</v>
          </cell>
        </row>
        <row r="19425">
          <cell r="A19425">
            <v>190230</v>
          </cell>
          <cell r="H19425">
            <v>582.4</v>
          </cell>
        </row>
        <row r="19426">
          <cell r="A19426">
            <v>190230</v>
          </cell>
          <cell r="H19426">
            <v>294.32</v>
          </cell>
        </row>
        <row r="19427">
          <cell r="A19427">
            <v>190620</v>
          </cell>
          <cell r="H19427">
            <v>270</v>
          </cell>
        </row>
        <row r="19428">
          <cell r="A19428">
            <v>190620</v>
          </cell>
          <cell r="H19428">
            <v>441</v>
          </cell>
        </row>
        <row r="19429">
          <cell r="A19429">
            <v>190620</v>
          </cell>
          <cell r="H19429">
            <v>136.13999999999999</v>
          </cell>
        </row>
        <row r="19430">
          <cell r="A19430">
            <v>190620</v>
          </cell>
          <cell r="H19430">
            <v>373.8</v>
          </cell>
        </row>
        <row r="19431">
          <cell r="A19431">
            <v>191007</v>
          </cell>
          <cell r="H19431">
            <v>23682.48</v>
          </cell>
        </row>
        <row r="19432">
          <cell r="A19432">
            <v>191881</v>
          </cell>
          <cell r="H19432">
            <v>121</v>
          </cell>
        </row>
        <row r="19433">
          <cell r="A19433">
            <v>191881</v>
          </cell>
          <cell r="H19433">
            <v>60.5</v>
          </cell>
        </row>
        <row r="19434">
          <cell r="A19434">
            <v>191881</v>
          </cell>
          <cell r="H19434">
            <v>181.5</v>
          </cell>
        </row>
        <row r="19435">
          <cell r="A19435">
            <v>191881</v>
          </cell>
          <cell r="H19435">
            <v>181.5</v>
          </cell>
        </row>
        <row r="19436">
          <cell r="A19436">
            <v>191881</v>
          </cell>
          <cell r="H19436">
            <v>484</v>
          </cell>
        </row>
        <row r="19437">
          <cell r="A19437">
            <v>191881</v>
          </cell>
          <cell r="H19437">
            <v>121</v>
          </cell>
        </row>
        <row r="19438">
          <cell r="A19438">
            <v>191881</v>
          </cell>
          <cell r="H19438">
            <v>423.5</v>
          </cell>
        </row>
        <row r="19439">
          <cell r="A19439">
            <v>191881</v>
          </cell>
          <cell r="H19439">
            <v>363</v>
          </cell>
        </row>
        <row r="19440">
          <cell r="A19440">
            <v>191881</v>
          </cell>
          <cell r="H19440">
            <v>302.5</v>
          </cell>
        </row>
        <row r="19441">
          <cell r="A19441">
            <v>191881</v>
          </cell>
          <cell r="H19441">
            <v>302.5</v>
          </cell>
        </row>
        <row r="19442">
          <cell r="A19442">
            <v>192569</v>
          </cell>
          <cell r="H19442">
            <v>690</v>
          </cell>
        </row>
        <row r="19443">
          <cell r="A19443">
            <v>192591</v>
          </cell>
          <cell r="H19443">
            <v>324</v>
          </cell>
        </row>
        <row r="19444">
          <cell r="A19444">
            <v>192606</v>
          </cell>
          <cell r="H19444">
            <v>60</v>
          </cell>
        </row>
        <row r="19445">
          <cell r="A19445">
            <v>192776</v>
          </cell>
          <cell r="H19445">
            <v>254.15</v>
          </cell>
        </row>
        <row r="19446">
          <cell r="A19446">
            <v>192776</v>
          </cell>
          <cell r="H19446">
            <v>254</v>
          </cell>
        </row>
        <row r="19447">
          <cell r="A19447">
            <v>192776</v>
          </cell>
          <cell r="H19447">
            <v>6600</v>
          </cell>
        </row>
        <row r="19448">
          <cell r="A19448">
            <v>192815</v>
          </cell>
          <cell r="H19448">
            <v>98.1</v>
          </cell>
        </row>
        <row r="19449">
          <cell r="A19449">
            <v>192865</v>
          </cell>
          <cell r="H19449">
            <v>359</v>
          </cell>
        </row>
        <row r="19450">
          <cell r="A19450">
            <v>192865</v>
          </cell>
          <cell r="H19450">
            <v>600</v>
          </cell>
        </row>
        <row r="19451">
          <cell r="A19451">
            <v>200450</v>
          </cell>
          <cell r="H19451">
            <v>16695</v>
          </cell>
        </row>
        <row r="19452">
          <cell r="A19452">
            <v>200450</v>
          </cell>
          <cell r="H19452">
            <v>1169.5999999999999</v>
          </cell>
        </row>
        <row r="19453">
          <cell r="A19453">
            <v>500572</v>
          </cell>
          <cell r="H19453">
            <v>5844.63</v>
          </cell>
        </row>
        <row r="19454">
          <cell r="A19454">
            <v>800275</v>
          </cell>
          <cell r="H19454">
            <v>4172.9399999999996</v>
          </cell>
        </row>
        <row r="19455">
          <cell r="A19455">
            <v>100071</v>
          </cell>
          <cell r="H19455">
            <v>5805</v>
          </cell>
        </row>
        <row r="19456">
          <cell r="A19456">
            <v>100129</v>
          </cell>
          <cell r="H19456">
            <v>4872</v>
          </cell>
        </row>
        <row r="19457">
          <cell r="A19457">
            <v>101884</v>
          </cell>
          <cell r="H19457">
            <v>1555.68</v>
          </cell>
        </row>
        <row r="19458">
          <cell r="A19458">
            <v>102480</v>
          </cell>
          <cell r="H19458">
            <v>5184</v>
          </cell>
        </row>
        <row r="19459">
          <cell r="A19459">
            <v>190038</v>
          </cell>
          <cell r="H19459">
            <v>1300</v>
          </cell>
        </row>
        <row r="19460">
          <cell r="A19460">
            <v>190038</v>
          </cell>
          <cell r="H19460">
            <v>910</v>
          </cell>
        </row>
        <row r="19461">
          <cell r="A19461">
            <v>190046</v>
          </cell>
          <cell r="H19461">
            <v>2006.4</v>
          </cell>
        </row>
        <row r="19462">
          <cell r="A19462">
            <v>191650</v>
          </cell>
          <cell r="H19462">
            <v>99.5</v>
          </cell>
        </row>
        <row r="19463">
          <cell r="A19463">
            <v>191650</v>
          </cell>
          <cell r="H19463">
            <v>6288</v>
          </cell>
        </row>
        <row r="19464">
          <cell r="A19464">
            <v>192246</v>
          </cell>
          <cell r="H19464">
            <v>4800</v>
          </cell>
        </row>
        <row r="19465">
          <cell r="A19465">
            <v>192246</v>
          </cell>
          <cell r="H19465">
            <v>100</v>
          </cell>
        </row>
        <row r="19466">
          <cell r="A19466">
            <v>502037</v>
          </cell>
          <cell r="H19466">
            <v>1179</v>
          </cell>
        </row>
        <row r="19467">
          <cell r="A19467">
            <v>502269</v>
          </cell>
          <cell r="H19467">
            <v>264.06</v>
          </cell>
        </row>
        <row r="19468">
          <cell r="A19468">
            <v>900006</v>
          </cell>
          <cell r="H19468">
            <v>89.04</v>
          </cell>
        </row>
        <row r="19469">
          <cell r="A19469">
            <v>900370</v>
          </cell>
          <cell r="H19469">
            <v>1272</v>
          </cell>
        </row>
        <row r="19470">
          <cell r="A19470">
            <v>900370</v>
          </cell>
          <cell r="H19470">
            <v>44.8</v>
          </cell>
        </row>
        <row r="19471">
          <cell r="A19471">
            <v>100111</v>
          </cell>
          <cell r="H19471">
            <v>1440</v>
          </cell>
        </row>
        <row r="19472">
          <cell r="A19472">
            <v>100128</v>
          </cell>
          <cell r="H19472">
            <v>180</v>
          </cell>
        </row>
        <row r="19473">
          <cell r="A19473">
            <v>100128</v>
          </cell>
          <cell r="H19473">
            <v>1080</v>
          </cell>
        </row>
        <row r="19474">
          <cell r="A19474">
            <v>100129</v>
          </cell>
          <cell r="H19474">
            <v>6960</v>
          </cell>
        </row>
        <row r="19475">
          <cell r="A19475">
            <v>100129</v>
          </cell>
          <cell r="H19475">
            <v>2784</v>
          </cell>
        </row>
        <row r="19476">
          <cell r="A19476">
            <v>100129</v>
          </cell>
          <cell r="H19476">
            <v>2088</v>
          </cell>
        </row>
        <row r="19477">
          <cell r="A19477">
            <v>100716</v>
          </cell>
          <cell r="H19477">
            <v>600</v>
          </cell>
        </row>
        <row r="19478">
          <cell r="A19478">
            <v>101219</v>
          </cell>
          <cell r="H19478">
            <v>2106</v>
          </cell>
        </row>
        <row r="19479">
          <cell r="A19479">
            <v>101219</v>
          </cell>
          <cell r="H19479">
            <v>1677</v>
          </cell>
        </row>
        <row r="19480">
          <cell r="A19480">
            <v>101423</v>
          </cell>
          <cell r="H19480">
            <v>9520</v>
          </cell>
        </row>
        <row r="19481">
          <cell r="A19481">
            <v>102351</v>
          </cell>
          <cell r="H19481">
            <v>11790</v>
          </cell>
        </row>
        <row r="19482">
          <cell r="A19482">
            <v>102529</v>
          </cell>
          <cell r="H19482">
            <v>2358</v>
          </cell>
        </row>
        <row r="19483">
          <cell r="A19483">
            <v>102605</v>
          </cell>
          <cell r="H19483">
            <v>2106</v>
          </cell>
        </row>
        <row r="19484">
          <cell r="A19484">
            <v>191645</v>
          </cell>
          <cell r="H19484">
            <v>30411</v>
          </cell>
        </row>
        <row r="19485">
          <cell r="A19485">
            <v>192214</v>
          </cell>
          <cell r="H19485">
            <v>1838.4</v>
          </cell>
        </row>
        <row r="19486">
          <cell r="A19486">
            <v>192525</v>
          </cell>
          <cell r="H19486">
            <v>720</v>
          </cell>
        </row>
        <row r="19487">
          <cell r="A19487">
            <v>192525</v>
          </cell>
          <cell r="H19487">
            <v>7200</v>
          </cell>
        </row>
        <row r="19488">
          <cell r="A19488">
            <v>500746</v>
          </cell>
          <cell r="H19488">
            <v>4719</v>
          </cell>
        </row>
        <row r="19489">
          <cell r="A19489">
            <v>502037</v>
          </cell>
          <cell r="H19489">
            <v>262</v>
          </cell>
        </row>
        <row r="19490">
          <cell r="A19490">
            <v>502037</v>
          </cell>
          <cell r="H19490">
            <v>393</v>
          </cell>
        </row>
        <row r="19491">
          <cell r="A19491">
            <v>502943</v>
          </cell>
          <cell r="H19491">
            <v>2730</v>
          </cell>
        </row>
        <row r="19492">
          <cell r="A19492">
            <v>502943</v>
          </cell>
          <cell r="H19492">
            <v>252</v>
          </cell>
        </row>
        <row r="19493">
          <cell r="A19493">
            <v>800204</v>
          </cell>
          <cell r="H19493">
            <v>372</v>
          </cell>
        </row>
        <row r="19494">
          <cell r="A19494">
            <v>800204</v>
          </cell>
          <cell r="H19494">
            <v>12648</v>
          </cell>
        </row>
        <row r="19495">
          <cell r="A19495">
            <v>100078</v>
          </cell>
          <cell r="H19495">
            <v>7543.92</v>
          </cell>
        </row>
        <row r="19496">
          <cell r="A19496">
            <v>101839</v>
          </cell>
          <cell r="H19496">
            <v>189</v>
          </cell>
        </row>
        <row r="19497">
          <cell r="A19497">
            <v>101891</v>
          </cell>
          <cell r="H19497">
            <v>126.86</v>
          </cell>
        </row>
        <row r="19498">
          <cell r="A19498">
            <v>101891</v>
          </cell>
          <cell r="H19498">
            <v>912</v>
          </cell>
        </row>
        <row r="19499">
          <cell r="A19499">
            <v>101996</v>
          </cell>
          <cell r="H19499">
            <v>320</v>
          </cell>
        </row>
        <row r="19500">
          <cell r="A19500">
            <v>102010</v>
          </cell>
          <cell r="H19500">
            <v>4800</v>
          </cell>
        </row>
        <row r="19501">
          <cell r="A19501">
            <v>102192</v>
          </cell>
          <cell r="H19501">
            <v>9000</v>
          </cell>
        </row>
        <row r="19502">
          <cell r="A19502">
            <v>102192</v>
          </cell>
          <cell r="H19502">
            <v>900</v>
          </cell>
        </row>
        <row r="19503">
          <cell r="A19503">
            <v>191019</v>
          </cell>
          <cell r="H19503">
            <v>70.17</v>
          </cell>
        </row>
        <row r="19504">
          <cell r="A19504">
            <v>191019</v>
          </cell>
          <cell r="H19504">
            <v>1296</v>
          </cell>
        </row>
        <row r="19505">
          <cell r="A19505">
            <v>191449</v>
          </cell>
          <cell r="H19505">
            <v>250</v>
          </cell>
        </row>
        <row r="19506">
          <cell r="A19506">
            <v>191449</v>
          </cell>
          <cell r="H19506">
            <v>190</v>
          </cell>
        </row>
        <row r="19507">
          <cell r="A19507">
            <v>191449</v>
          </cell>
          <cell r="H19507">
            <v>171</v>
          </cell>
        </row>
        <row r="19508">
          <cell r="A19508">
            <v>191565</v>
          </cell>
          <cell r="H19508">
            <v>23168.35</v>
          </cell>
        </row>
        <row r="19509">
          <cell r="A19509">
            <v>192053</v>
          </cell>
          <cell r="H19509">
            <v>1500</v>
          </cell>
        </row>
        <row r="19510">
          <cell r="A19510">
            <v>192797</v>
          </cell>
          <cell r="H19510">
            <v>2400</v>
          </cell>
        </row>
        <row r="19511">
          <cell r="A19511">
            <v>192804</v>
          </cell>
          <cell r="H19511">
            <v>4086.28</v>
          </cell>
        </row>
        <row r="19512">
          <cell r="A19512">
            <v>192804</v>
          </cell>
          <cell r="H19512">
            <v>4357.8599999999997</v>
          </cell>
        </row>
        <row r="19513">
          <cell r="A19513">
            <v>192804</v>
          </cell>
          <cell r="H19513">
            <v>4030.78</v>
          </cell>
        </row>
        <row r="19514">
          <cell r="A19514">
            <v>192804</v>
          </cell>
          <cell r="H19514">
            <v>8316</v>
          </cell>
        </row>
        <row r="19515">
          <cell r="A19515">
            <v>192804</v>
          </cell>
          <cell r="H19515">
            <v>5068.49</v>
          </cell>
        </row>
        <row r="19516">
          <cell r="A19516">
            <v>192804</v>
          </cell>
          <cell r="H19516">
            <v>8172.56</v>
          </cell>
        </row>
        <row r="19517">
          <cell r="A19517">
            <v>192804</v>
          </cell>
          <cell r="H19517">
            <v>8061.56</v>
          </cell>
        </row>
        <row r="19518">
          <cell r="A19518">
            <v>192804</v>
          </cell>
          <cell r="H19518">
            <v>8715.7199999999993</v>
          </cell>
        </row>
        <row r="19519">
          <cell r="A19519">
            <v>192804</v>
          </cell>
          <cell r="H19519">
            <v>16632</v>
          </cell>
        </row>
        <row r="19520">
          <cell r="A19520">
            <v>192804</v>
          </cell>
          <cell r="H19520">
            <v>10068.6</v>
          </cell>
        </row>
        <row r="19521">
          <cell r="A19521">
            <v>192812</v>
          </cell>
          <cell r="H19521">
            <v>632.1</v>
          </cell>
        </row>
        <row r="19522">
          <cell r="A19522">
            <v>192812</v>
          </cell>
          <cell r="H19522">
            <v>3930</v>
          </cell>
        </row>
        <row r="19523">
          <cell r="A19523">
            <v>192874</v>
          </cell>
          <cell r="H19523">
            <v>750</v>
          </cell>
        </row>
        <row r="19524">
          <cell r="A19524">
            <v>501758</v>
          </cell>
          <cell r="H19524">
            <v>10500</v>
          </cell>
        </row>
        <row r="19525">
          <cell r="A19525">
            <v>800237</v>
          </cell>
          <cell r="H19525">
            <v>9900</v>
          </cell>
        </row>
        <row r="19526">
          <cell r="A19526">
            <v>100005</v>
          </cell>
          <cell r="H19526">
            <v>107</v>
          </cell>
        </row>
        <row r="19527">
          <cell r="A19527">
            <v>100005</v>
          </cell>
          <cell r="H19527">
            <v>125</v>
          </cell>
        </row>
        <row r="19528">
          <cell r="A19528">
            <v>100005</v>
          </cell>
          <cell r="H19528">
            <v>95</v>
          </cell>
        </row>
        <row r="19529">
          <cell r="A19529">
            <v>100030</v>
          </cell>
          <cell r="H19529">
            <v>4104</v>
          </cell>
        </row>
        <row r="19530">
          <cell r="A19530">
            <v>100129</v>
          </cell>
          <cell r="H19530">
            <v>1392</v>
          </cell>
        </row>
        <row r="19531">
          <cell r="A19531">
            <v>100129</v>
          </cell>
          <cell r="H19531">
            <v>2088</v>
          </cell>
        </row>
        <row r="19532">
          <cell r="A19532">
            <v>100129</v>
          </cell>
          <cell r="H19532">
            <v>2784</v>
          </cell>
        </row>
        <row r="19533">
          <cell r="A19533">
            <v>100259</v>
          </cell>
          <cell r="H19533">
            <v>33000</v>
          </cell>
        </row>
        <row r="19534">
          <cell r="A19534">
            <v>100431</v>
          </cell>
          <cell r="H19534">
            <v>3030</v>
          </cell>
        </row>
        <row r="19535">
          <cell r="A19535">
            <v>101354</v>
          </cell>
          <cell r="H19535">
            <v>13320</v>
          </cell>
        </row>
        <row r="19536">
          <cell r="A19536">
            <v>102451</v>
          </cell>
          <cell r="H19536">
            <v>2121</v>
          </cell>
        </row>
        <row r="19537">
          <cell r="A19537">
            <v>190241</v>
          </cell>
          <cell r="H19537">
            <v>820.4</v>
          </cell>
        </row>
        <row r="19538">
          <cell r="A19538">
            <v>190707</v>
          </cell>
          <cell r="H19538">
            <v>2880</v>
          </cell>
        </row>
        <row r="19539">
          <cell r="A19539">
            <v>191666</v>
          </cell>
          <cell r="H19539">
            <v>18360</v>
          </cell>
        </row>
        <row r="19540">
          <cell r="A19540">
            <v>192209</v>
          </cell>
          <cell r="H19540">
            <v>6720</v>
          </cell>
        </row>
        <row r="19541">
          <cell r="A19541">
            <v>192209</v>
          </cell>
          <cell r="H19541">
            <v>73.5</v>
          </cell>
        </row>
        <row r="19542">
          <cell r="A19542">
            <v>192209</v>
          </cell>
          <cell r="H19542">
            <v>3240</v>
          </cell>
        </row>
        <row r="19543">
          <cell r="A19543">
            <v>192209</v>
          </cell>
          <cell r="H19543">
            <v>3240</v>
          </cell>
        </row>
        <row r="19544">
          <cell r="A19544">
            <v>192844</v>
          </cell>
          <cell r="H19544">
            <v>696</v>
          </cell>
        </row>
        <row r="19545">
          <cell r="A19545">
            <v>192844</v>
          </cell>
          <cell r="H19545">
            <v>696</v>
          </cell>
        </row>
        <row r="19546">
          <cell r="A19546">
            <v>502078</v>
          </cell>
          <cell r="H19546">
            <v>13464</v>
          </cell>
        </row>
        <row r="19547">
          <cell r="A19547">
            <v>502849</v>
          </cell>
          <cell r="H19547">
            <v>150</v>
          </cell>
        </row>
        <row r="19548">
          <cell r="A19548">
            <v>502849</v>
          </cell>
          <cell r="H19548">
            <v>4560</v>
          </cell>
        </row>
        <row r="19549">
          <cell r="A19549">
            <v>502932</v>
          </cell>
          <cell r="H19549">
            <v>1608.2</v>
          </cell>
        </row>
        <row r="19550">
          <cell r="A19550">
            <v>100166</v>
          </cell>
          <cell r="H19550">
            <v>612</v>
          </cell>
        </row>
        <row r="19551">
          <cell r="A19551">
            <v>100181</v>
          </cell>
          <cell r="H19551">
            <v>8400</v>
          </cell>
        </row>
        <row r="19552">
          <cell r="A19552">
            <v>101069</v>
          </cell>
          <cell r="H19552">
            <v>325.42</v>
          </cell>
        </row>
        <row r="19553">
          <cell r="A19553">
            <v>101069</v>
          </cell>
          <cell r="H19553">
            <v>16500</v>
          </cell>
        </row>
        <row r="19554">
          <cell r="A19554">
            <v>102530</v>
          </cell>
          <cell r="H19554">
            <v>2460</v>
          </cell>
        </row>
        <row r="19555">
          <cell r="A19555">
            <v>190715</v>
          </cell>
          <cell r="H19555">
            <v>1996.8</v>
          </cell>
        </row>
        <row r="19556">
          <cell r="A19556">
            <v>192569</v>
          </cell>
          <cell r="H19556">
            <v>1500</v>
          </cell>
        </row>
        <row r="19557">
          <cell r="A19557">
            <v>192569</v>
          </cell>
          <cell r="H19557">
            <v>266.39999999999998</v>
          </cell>
        </row>
        <row r="19558">
          <cell r="A19558">
            <v>192741</v>
          </cell>
          <cell r="H19558">
            <v>48.96</v>
          </cell>
        </row>
        <row r="19559">
          <cell r="A19559">
            <v>192741</v>
          </cell>
          <cell r="H19559">
            <v>5460</v>
          </cell>
        </row>
        <row r="19560">
          <cell r="A19560">
            <v>192867</v>
          </cell>
          <cell r="H19560">
            <v>512</v>
          </cell>
        </row>
        <row r="19561">
          <cell r="A19561">
            <v>201415</v>
          </cell>
          <cell r="H19561">
            <v>603.63</v>
          </cell>
        </row>
        <row r="19562">
          <cell r="A19562">
            <v>501079</v>
          </cell>
          <cell r="H19562">
            <v>7344</v>
          </cell>
        </row>
        <row r="19563">
          <cell r="A19563">
            <v>502035</v>
          </cell>
          <cell r="H19563">
            <v>480</v>
          </cell>
        </row>
        <row r="19564">
          <cell r="A19564">
            <v>502969</v>
          </cell>
          <cell r="H19564">
            <v>5670</v>
          </cell>
        </row>
        <row r="19565">
          <cell r="A19565">
            <v>502969</v>
          </cell>
          <cell r="H19565">
            <v>21240</v>
          </cell>
        </row>
        <row r="19566">
          <cell r="A19566">
            <v>503005</v>
          </cell>
          <cell r="H19566">
            <v>6179.16</v>
          </cell>
        </row>
        <row r="19567">
          <cell r="A19567">
            <v>503005</v>
          </cell>
          <cell r="H19567">
            <v>198.19</v>
          </cell>
        </row>
        <row r="19568">
          <cell r="A19568">
            <v>503098</v>
          </cell>
          <cell r="H19568">
            <v>778</v>
          </cell>
        </row>
        <row r="19569">
          <cell r="A19569">
            <v>800101</v>
          </cell>
          <cell r="H19569">
            <v>4191.5</v>
          </cell>
        </row>
        <row r="19570">
          <cell r="A19570">
            <v>100129</v>
          </cell>
          <cell r="H19570">
            <v>2784</v>
          </cell>
        </row>
        <row r="19571">
          <cell r="A19571">
            <v>100129</v>
          </cell>
          <cell r="H19571">
            <v>189</v>
          </cell>
        </row>
        <row r="19572">
          <cell r="A19572">
            <v>100129</v>
          </cell>
          <cell r="H19572">
            <v>189</v>
          </cell>
        </row>
        <row r="19573">
          <cell r="A19573">
            <v>100129</v>
          </cell>
          <cell r="H19573">
            <v>1392</v>
          </cell>
        </row>
        <row r="19574">
          <cell r="A19574">
            <v>100862</v>
          </cell>
          <cell r="H19574">
            <v>13464</v>
          </cell>
        </row>
        <row r="19575">
          <cell r="A19575">
            <v>101891</v>
          </cell>
          <cell r="H19575">
            <v>4104</v>
          </cell>
        </row>
        <row r="19576">
          <cell r="A19576">
            <v>190170</v>
          </cell>
          <cell r="H19576">
            <v>180</v>
          </cell>
        </row>
        <row r="19577">
          <cell r="A19577">
            <v>190170</v>
          </cell>
          <cell r="H19577">
            <v>359</v>
          </cell>
        </row>
        <row r="19578">
          <cell r="A19578">
            <v>190170</v>
          </cell>
          <cell r="H19578">
            <v>90</v>
          </cell>
        </row>
        <row r="19579">
          <cell r="A19579">
            <v>192188</v>
          </cell>
          <cell r="H19579">
            <v>7548</v>
          </cell>
        </row>
        <row r="19580">
          <cell r="A19580">
            <v>192837</v>
          </cell>
          <cell r="H19580">
            <v>292.55</v>
          </cell>
        </row>
        <row r="19581">
          <cell r="A19581">
            <v>500736</v>
          </cell>
          <cell r="H19581">
            <v>7640.64</v>
          </cell>
        </row>
        <row r="19582">
          <cell r="A19582">
            <v>502048</v>
          </cell>
          <cell r="H19582">
            <v>3754.2</v>
          </cell>
        </row>
        <row r="19583">
          <cell r="A19583">
            <v>900271</v>
          </cell>
          <cell r="H19583">
            <v>1584</v>
          </cell>
        </row>
        <row r="19584">
          <cell r="A19584">
            <v>100128</v>
          </cell>
          <cell r="H19584">
            <v>180</v>
          </cell>
        </row>
        <row r="19585">
          <cell r="A19585">
            <v>100129</v>
          </cell>
          <cell r="H19585">
            <v>4176</v>
          </cell>
        </row>
        <row r="19586">
          <cell r="A19586">
            <v>100998</v>
          </cell>
          <cell r="H19586">
            <v>10369.44</v>
          </cell>
        </row>
        <row r="19587">
          <cell r="A19587">
            <v>101555</v>
          </cell>
          <cell r="H19587">
            <v>900</v>
          </cell>
        </row>
        <row r="19588">
          <cell r="A19588">
            <v>190332</v>
          </cell>
          <cell r="H19588">
            <v>2520</v>
          </cell>
        </row>
        <row r="19589">
          <cell r="A19589">
            <v>190419</v>
          </cell>
          <cell r="H19589">
            <v>3788</v>
          </cell>
        </row>
        <row r="19590">
          <cell r="A19590">
            <v>190419</v>
          </cell>
          <cell r="H19590">
            <v>2625</v>
          </cell>
        </row>
        <row r="19591">
          <cell r="A19591">
            <v>192085</v>
          </cell>
          <cell r="H19591">
            <v>143.19999999999999</v>
          </cell>
        </row>
        <row r="19592">
          <cell r="A19592">
            <v>192212</v>
          </cell>
          <cell r="H19592">
            <v>4779.84</v>
          </cell>
        </row>
        <row r="19593">
          <cell r="A19593">
            <v>192255</v>
          </cell>
          <cell r="H19593">
            <v>2880</v>
          </cell>
        </row>
        <row r="19594">
          <cell r="A19594">
            <v>192288</v>
          </cell>
          <cell r="H19594">
            <v>400</v>
          </cell>
        </row>
        <row r="19595">
          <cell r="A19595">
            <v>192435</v>
          </cell>
          <cell r="H19595">
            <v>70</v>
          </cell>
        </row>
        <row r="19596">
          <cell r="A19596">
            <v>192797</v>
          </cell>
          <cell r="H19596">
            <v>2400</v>
          </cell>
        </row>
        <row r="19597">
          <cell r="A19597">
            <v>101606</v>
          </cell>
          <cell r="H19597">
            <v>786</v>
          </cell>
        </row>
        <row r="19598">
          <cell r="A19598">
            <v>101906</v>
          </cell>
          <cell r="H19598">
            <v>4104</v>
          </cell>
        </row>
        <row r="19599">
          <cell r="A19599">
            <v>191681</v>
          </cell>
          <cell r="H19599">
            <v>9823.68</v>
          </cell>
        </row>
        <row r="19600">
          <cell r="A19600">
            <v>191813</v>
          </cell>
          <cell r="H19600">
            <v>2160</v>
          </cell>
        </row>
        <row r="19601">
          <cell r="A19601">
            <v>191813</v>
          </cell>
          <cell r="H19601">
            <v>389</v>
          </cell>
        </row>
        <row r="19602">
          <cell r="A19602">
            <v>192752</v>
          </cell>
          <cell r="H19602">
            <v>9270</v>
          </cell>
        </row>
        <row r="19603">
          <cell r="A19603">
            <v>192869</v>
          </cell>
          <cell r="H19603">
            <v>177.38</v>
          </cell>
        </row>
        <row r="19604">
          <cell r="A19604">
            <v>192876</v>
          </cell>
          <cell r="H19604">
            <v>44</v>
          </cell>
        </row>
        <row r="19605">
          <cell r="A19605">
            <v>192876</v>
          </cell>
          <cell r="H19605">
            <v>359</v>
          </cell>
        </row>
        <row r="19606">
          <cell r="A19606">
            <v>192876</v>
          </cell>
          <cell r="H19606">
            <v>600</v>
          </cell>
        </row>
        <row r="19607">
          <cell r="A19607">
            <v>501510</v>
          </cell>
          <cell r="H19607">
            <v>2100</v>
          </cell>
        </row>
        <row r="19608">
          <cell r="A19608">
            <v>501647</v>
          </cell>
          <cell r="H19608">
            <v>5760</v>
          </cell>
        </row>
        <row r="19609">
          <cell r="A19609">
            <v>100040</v>
          </cell>
          <cell r="H19609">
            <v>22500</v>
          </cell>
        </row>
        <row r="19610">
          <cell r="A19610">
            <v>100402</v>
          </cell>
          <cell r="H19610">
            <v>5460</v>
          </cell>
        </row>
        <row r="19611">
          <cell r="A19611">
            <v>100892</v>
          </cell>
          <cell r="H19611">
            <v>285.2</v>
          </cell>
        </row>
        <row r="19612">
          <cell r="A19612">
            <v>100892</v>
          </cell>
          <cell r="H19612">
            <v>744</v>
          </cell>
        </row>
        <row r="19613">
          <cell r="A19613">
            <v>100974</v>
          </cell>
          <cell r="H19613">
            <v>160</v>
          </cell>
        </row>
        <row r="19614">
          <cell r="A19614">
            <v>100974</v>
          </cell>
          <cell r="H19614">
            <v>9000</v>
          </cell>
        </row>
        <row r="19615">
          <cell r="A19615">
            <v>101032</v>
          </cell>
          <cell r="H19615">
            <v>5100</v>
          </cell>
        </row>
        <row r="19616">
          <cell r="A19616">
            <v>101422</v>
          </cell>
          <cell r="H19616">
            <v>567</v>
          </cell>
        </row>
        <row r="19617">
          <cell r="A19617">
            <v>101951</v>
          </cell>
          <cell r="H19617">
            <v>150</v>
          </cell>
        </row>
        <row r="19618">
          <cell r="A19618">
            <v>102044</v>
          </cell>
          <cell r="H19618">
            <v>600</v>
          </cell>
        </row>
        <row r="19619">
          <cell r="A19619">
            <v>102125</v>
          </cell>
          <cell r="H19619">
            <v>3000</v>
          </cell>
        </row>
        <row r="19620">
          <cell r="A19620">
            <v>102362</v>
          </cell>
          <cell r="H19620">
            <v>1290</v>
          </cell>
        </row>
        <row r="19621">
          <cell r="A19621">
            <v>102417</v>
          </cell>
          <cell r="H19621">
            <v>108</v>
          </cell>
        </row>
        <row r="19622">
          <cell r="A19622">
            <v>102417</v>
          </cell>
          <cell r="H19622">
            <v>1170</v>
          </cell>
        </row>
        <row r="19623">
          <cell r="A19623">
            <v>102488</v>
          </cell>
          <cell r="H19623">
            <v>385</v>
          </cell>
        </row>
        <row r="19624">
          <cell r="A19624">
            <v>102488</v>
          </cell>
          <cell r="H19624">
            <v>2004</v>
          </cell>
        </row>
        <row r="19625">
          <cell r="A19625">
            <v>102488</v>
          </cell>
          <cell r="H19625">
            <v>3720</v>
          </cell>
        </row>
        <row r="19626">
          <cell r="A19626">
            <v>102488</v>
          </cell>
          <cell r="H19626">
            <v>1239</v>
          </cell>
        </row>
        <row r="19627">
          <cell r="A19627">
            <v>102488</v>
          </cell>
          <cell r="H19627">
            <v>300</v>
          </cell>
        </row>
        <row r="19628">
          <cell r="A19628">
            <v>102488</v>
          </cell>
          <cell r="H19628">
            <v>312</v>
          </cell>
        </row>
        <row r="19629">
          <cell r="A19629">
            <v>102488</v>
          </cell>
          <cell r="H19629">
            <v>531</v>
          </cell>
        </row>
        <row r="19630">
          <cell r="A19630">
            <v>102607</v>
          </cell>
          <cell r="H19630">
            <v>486.32</v>
          </cell>
        </row>
        <row r="19631">
          <cell r="A19631">
            <v>102607</v>
          </cell>
          <cell r="H19631">
            <v>337.72</v>
          </cell>
        </row>
        <row r="19632">
          <cell r="A19632">
            <v>102607</v>
          </cell>
          <cell r="H19632">
            <v>486.32</v>
          </cell>
        </row>
        <row r="19633">
          <cell r="A19633">
            <v>102607</v>
          </cell>
          <cell r="H19633">
            <v>3020.56</v>
          </cell>
        </row>
        <row r="19634">
          <cell r="A19634">
            <v>102607</v>
          </cell>
          <cell r="H19634">
            <v>102.67</v>
          </cell>
        </row>
        <row r="19635">
          <cell r="A19635">
            <v>102607</v>
          </cell>
          <cell r="H19635">
            <v>5025.26</v>
          </cell>
        </row>
        <row r="19636">
          <cell r="A19636">
            <v>102607</v>
          </cell>
          <cell r="H19636">
            <v>4190.42</v>
          </cell>
        </row>
        <row r="19637">
          <cell r="A19637">
            <v>102607</v>
          </cell>
          <cell r="H19637">
            <v>1088.81</v>
          </cell>
        </row>
        <row r="19638">
          <cell r="A19638">
            <v>102607</v>
          </cell>
          <cell r="H19638">
            <v>405.26</v>
          </cell>
        </row>
        <row r="19639">
          <cell r="A19639">
            <v>102607</v>
          </cell>
          <cell r="H19639">
            <v>364.74</v>
          </cell>
        </row>
        <row r="19640">
          <cell r="A19640">
            <v>102607</v>
          </cell>
          <cell r="H19640">
            <v>243.16</v>
          </cell>
        </row>
        <row r="19641">
          <cell r="A19641">
            <v>102607</v>
          </cell>
          <cell r="H19641">
            <v>202.63</v>
          </cell>
        </row>
        <row r="19642">
          <cell r="A19642">
            <v>102607</v>
          </cell>
          <cell r="H19642">
            <v>1337.37</v>
          </cell>
        </row>
        <row r="19643">
          <cell r="A19643">
            <v>102607</v>
          </cell>
          <cell r="H19643">
            <v>810.53</v>
          </cell>
        </row>
        <row r="19644">
          <cell r="A19644">
            <v>190258</v>
          </cell>
          <cell r="H19644">
            <v>3589</v>
          </cell>
        </row>
        <row r="19645">
          <cell r="A19645">
            <v>190332</v>
          </cell>
          <cell r="H19645">
            <v>7968</v>
          </cell>
        </row>
        <row r="19646">
          <cell r="A19646">
            <v>190671</v>
          </cell>
          <cell r="H19646">
            <v>393</v>
          </cell>
        </row>
        <row r="19647">
          <cell r="A19647">
            <v>190980</v>
          </cell>
          <cell r="H19647">
            <v>15504</v>
          </cell>
        </row>
        <row r="19648">
          <cell r="A19648">
            <v>190980</v>
          </cell>
          <cell r="H19648">
            <v>55.68</v>
          </cell>
        </row>
        <row r="19649">
          <cell r="A19649">
            <v>191215</v>
          </cell>
          <cell r="H19649">
            <v>15675</v>
          </cell>
        </row>
        <row r="19650">
          <cell r="A19650">
            <v>191358</v>
          </cell>
          <cell r="H19650">
            <v>10584</v>
          </cell>
        </row>
        <row r="19651">
          <cell r="A19651">
            <v>191618</v>
          </cell>
          <cell r="H19651">
            <v>48384</v>
          </cell>
        </row>
        <row r="19652">
          <cell r="A19652">
            <v>191618</v>
          </cell>
          <cell r="H19652">
            <v>341.35</v>
          </cell>
        </row>
        <row r="19653">
          <cell r="A19653">
            <v>191670</v>
          </cell>
          <cell r="H19653">
            <v>189</v>
          </cell>
        </row>
        <row r="19654">
          <cell r="A19654">
            <v>191688</v>
          </cell>
          <cell r="H19654">
            <v>9405</v>
          </cell>
        </row>
        <row r="19655">
          <cell r="A19655">
            <v>191776</v>
          </cell>
          <cell r="H19655">
            <v>4702.5</v>
          </cell>
        </row>
        <row r="19656">
          <cell r="A19656">
            <v>192233</v>
          </cell>
          <cell r="H19656">
            <v>78</v>
          </cell>
        </row>
        <row r="19657">
          <cell r="A19657">
            <v>192300</v>
          </cell>
          <cell r="H19657">
            <v>5400</v>
          </cell>
        </row>
        <row r="19658">
          <cell r="A19658">
            <v>192303</v>
          </cell>
          <cell r="H19658">
            <v>858</v>
          </cell>
        </row>
        <row r="19659">
          <cell r="A19659">
            <v>192372</v>
          </cell>
          <cell r="H19659">
            <v>624</v>
          </cell>
        </row>
        <row r="19660">
          <cell r="A19660">
            <v>192372</v>
          </cell>
          <cell r="H19660">
            <v>116</v>
          </cell>
        </row>
        <row r="19661">
          <cell r="A19661">
            <v>192578</v>
          </cell>
          <cell r="H19661">
            <v>87</v>
          </cell>
        </row>
        <row r="19662">
          <cell r="A19662">
            <v>192578</v>
          </cell>
          <cell r="H19662">
            <v>1365</v>
          </cell>
        </row>
        <row r="19663">
          <cell r="A19663">
            <v>500438</v>
          </cell>
          <cell r="H19663">
            <v>49500</v>
          </cell>
        </row>
        <row r="19664">
          <cell r="A19664">
            <v>501986</v>
          </cell>
          <cell r="H19664">
            <v>17000</v>
          </cell>
        </row>
        <row r="19665">
          <cell r="A19665">
            <v>502291</v>
          </cell>
          <cell r="H19665">
            <v>29232</v>
          </cell>
        </row>
        <row r="19666">
          <cell r="A19666">
            <v>502932</v>
          </cell>
          <cell r="H19666">
            <v>321.64</v>
          </cell>
        </row>
        <row r="19667">
          <cell r="A19667">
            <v>502932</v>
          </cell>
          <cell r="H19667">
            <v>88.64</v>
          </cell>
        </row>
        <row r="19668">
          <cell r="A19668">
            <v>502943</v>
          </cell>
          <cell r="H19668">
            <v>2730</v>
          </cell>
        </row>
        <row r="19669">
          <cell r="A19669">
            <v>502943</v>
          </cell>
          <cell r="H19669">
            <v>252</v>
          </cell>
        </row>
        <row r="19670">
          <cell r="A19670">
            <v>503098</v>
          </cell>
          <cell r="H19670">
            <v>2784</v>
          </cell>
        </row>
        <row r="19671">
          <cell r="A19671">
            <v>800265</v>
          </cell>
          <cell r="H19671">
            <v>7140</v>
          </cell>
        </row>
        <row r="19672">
          <cell r="A19672">
            <v>900014</v>
          </cell>
          <cell r="H19672">
            <v>31000</v>
          </cell>
        </row>
        <row r="19673">
          <cell r="A19673">
            <v>900175</v>
          </cell>
          <cell r="H19673">
            <v>2400</v>
          </cell>
        </row>
        <row r="19674">
          <cell r="A19674">
            <v>100036</v>
          </cell>
          <cell r="H19674">
            <v>5133</v>
          </cell>
        </row>
        <row r="19675">
          <cell r="A19675">
            <v>100036</v>
          </cell>
          <cell r="H19675">
            <v>87</v>
          </cell>
        </row>
        <row r="19676">
          <cell r="A19676">
            <v>100708</v>
          </cell>
          <cell r="H19676">
            <v>6156</v>
          </cell>
        </row>
        <row r="19677">
          <cell r="A19677">
            <v>100709</v>
          </cell>
          <cell r="H19677">
            <v>1152</v>
          </cell>
        </row>
        <row r="19678">
          <cell r="A19678">
            <v>101599</v>
          </cell>
          <cell r="H19678">
            <v>7082.4</v>
          </cell>
        </row>
        <row r="19679">
          <cell r="A19679">
            <v>191154</v>
          </cell>
          <cell r="H19679">
            <v>174</v>
          </cell>
        </row>
        <row r="19680">
          <cell r="A19680">
            <v>191154</v>
          </cell>
          <cell r="H19680">
            <v>250</v>
          </cell>
        </row>
        <row r="19681">
          <cell r="A19681">
            <v>191154</v>
          </cell>
          <cell r="H19681">
            <v>190</v>
          </cell>
        </row>
        <row r="19682">
          <cell r="A19682">
            <v>191364</v>
          </cell>
          <cell r="H19682">
            <v>5250</v>
          </cell>
        </row>
        <row r="19683">
          <cell r="A19683">
            <v>191364</v>
          </cell>
          <cell r="H19683">
            <v>1875</v>
          </cell>
        </row>
        <row r="19684">
          <cell r="A19684">
            <v>191364</v>
          </cell>
          <cell r="H19684">
            <v>1425</v>
          </cell>
        </row>
        <row r="19685">
          <cell r="A19685">
            <v>500327</v>
          </cell>
          <cell r="H19685">
            <v>576</v>
          </cell>
        </row>
        <row r="19686">
          <cell r="A19686">
            <v>501677</v>
          </cell>
          <cell r="H19686">
            <v>1152</v>
          </cell>
        </row>
        <row r="19687">
          <cell r="A19687">
            <v>502035</v>
          </cell>
          <cell r="H19687">
            <v>60</v>
          </cell>
        </row>
        <row r="19688">
          <cell r="A19688">
            <v>800069</v>
          </cell>
          <cell r="H19688">
            <v>1174.8</v>
          </cell>
        </row>
        <row r="19689">
          <cell r="A19689">
            <v>800069</v>
          </cell>
          <cell r="H19689">
            <v>5169.12</v>
          </cell>
        </row>
        <row r="19690">
          <cell r="A19690">
            <v>900067</v>
          </cell>
          <cell r="H19690">
            <v>112.24</v>
          </cell>
        </row>
        <row r="19691">
          <cell r="A19691">
            <v>900067</v>
          </cell>
          <cell r="H19691">
            <v>33676.19</v>
          </cell>
        </row>
        <row r="19692">
          <cell r="A19692">
            <v>100129</v>
          </cell>
          <cell r="H19692">
            <v>38016</v>
          </cell>
        </row>
        <row r="19693">
          <cell r="A19693">
            <v>100129</v>
          </cell>
          <cell r="H19693">
            <v>1392</v>
          </cell>
        </row>
        <row r="19694">
          <cell r="A19694">
            <v>100129</v>
          </cell>
          <cell r="H19694">
            <v>53636</v>
          </cell>
        </row>
        <row r="19695">
          <cell r="A19695">
            <v>100129</v>
          </cell>
          <cell r="H19695">
            <v>15312</v>
          </cell>
        </row>
        <row r="19696">
          <cell r="A19696">
            <v>100143</v>
          </cell>
          <cell r="H19696">
            <v>1650</v>
          </cell>
        </row>
        <row r="19697">
          <cell r="A19697">
            <v>100143</v>
          </cell>
          <cell r="H19697">
            <v>360</v>
          </cell>
        </row>
        <row r="19698">
          <cell r="A19698">
            <v>100145</v>
          </cell>
          <cell r="H19698">
            <v>10650</v>
          </cell>
        </row>
        <row r="19699">
          <cell r="A19699">
            <v>100389</v>
          </cell>
          <cell r="H19699">
            <v>236.9</v>
          </cell>
        </row>
        <row r="19700">
          <cell r="A19700">
            <v>100719</v>
          </cell>
          <cell r="H19700">
            <v>4966.08</v>
          </cell>
        </row>
        <row r="19701">
          <cell r="A19701">
            <v>100900</v>
          </cell>
          <cell r="H19701">
            <v>330</v>
          </cell>
        </row>
        <row r="19702">
          <cell r="A19702">
            <v>101555</v>
          </cell>
          <cell r="H19702">
            <v>7020</v>
          </cell>
        </row>
        <row r="19703">
          <cell r="A19703">
            <v>102427</v>
          </cell>
          <cell r="H19703">
            <v>24621.86</v>
          </cell>
        </row>
        <row r="19704">
          <cell r="A19704">
            <v>102427</v>
          </cell>
          <cell r="H19704">
            <v>3479.07</v>
          </cell>
        </row>
        <row r="19705">
          <cell r="A19705">
            <v>102501</v>
          </cell>
          <cell r="H19705">
            <v>242.1</v>
          </cell>
        </row>
        <row r="19706">
          <cell r="A19706">
            <v>190434</v>
          </cell>
          <cell r="H19706">
            <v>360</v>
          </cell>
        </row>
        <row r="19707">
          <cell r="A19707">
            <v>190435</v>
          </cell>
          <cell r="H19707">
            <v>180</v>
          </cell>
        </row>
        <row r="19708">
          <cell r="A19708">
            <v>190588</v>
          </cell>
          <cell r="H19708">
            <v>1600</v>
          </cell>
        </row>
        <row r="19709">
          <cell r="A19709">
            <v>190588</v>
          </cell>
          <cell r="H19709">
            <v>480</v>
          </cell>
        </row>
        <row r="19710">
          <cell r="A19710">
            <v>191239</v>
          </cell>
          <cell r="H19710">
            <v>1120</v>
          </cell>
        </row>
        <row r="19711">
          <cell r="A19711">
            <v>191383</v>
          </cell>
          <cell r="H19711">
            <v>310</v>
          </cell>
        </row>
        <row r="19712">
          <cell r="A19712">
            <v>191432</v>
          </cell>
          <cell r="H19712">
            <v>2250</v>
          </cell>
        </row>
        <row r="19713">
          <cell r="A19713">
            <v>191535</v>
          </cell>
          <cell r="H19713">
            <v>1555.5</v>
          </cell>
        </row>
        <row r="19714">
          <cell r="A19714">
            <v>191691</v>
          </cell>
          <cell r="H19714">
            <v>300</v>
          </cell>
        </row>
        <row r="19715">
          <cell r="A19715">
            <v>191691</v>
          </cell>
          <cell r="H19715">
            <v>187</v>
          </cell>
        </row>
        <row r="19716">
          <cell r="A19716">
            <v>191769</v>
          </cell>
          <cell r="H19716">
            <v>1520</v>
          </cell>
        </row>
        <row r="19717">
          <cell r="A19717">
            <v>191872</v>
          </cell>
          <cell r="H19717">
            <v>8700</v>
          </cell>
        </row>
        <row r="19718">
          <cell r="A19718">
            <v>192112</v>
          </cell>
          <cell r="H19718">
            <v>1920</v>
          </cell>
        </row>
        <row r="19719">
          <cell r="A19719">
            <v>192120</v>
          </cell>
          <cell r="H19719">
            <v>9192</v>
          </cell>
        </row>
        <row r="19720">
          <cell r="A19720">
            <v>192120</v>
          </cell>
          <cell r="H19720">
            <v>1077</v>
          </cell>
        </row>
        <row r="19721">
          <cell r="A19721">
            <v>192144</v>
          </cell>
          <cell r="H19721">
            <v>4410</v>
          </cell>
        </row>
        <row r="19722">
          <cell r="A19722">
            <v>192150</v>
          </cell>
          <cell r="H19722">
            <v>118.19</v>
          </cell>
        </row>
        <row r="19723">
          <cell r="A19723">
            <v>192236</v>
          </cell>
          <cell r="H19723">
            <v>1050</v>
          </cell>
        </row>
        <row r="19724">
          <cell r="A19724">
            <v>192302</v>
          </cell>
          <cell r="H19724">
            <v>1080</v>
          </cell>
        </row>
        <row r="19725">
          <cell r="A19725">
            <v>192671</v>
          </cell>
          <cell r="H19725">
            <v>320</v>
          </cell>
        </row>
        <row r="19726">
          <cell r="A19726">
            <v>192731</v>
          </cell>
          <cell r="H19726">
            <v>1200</v>
          </cell>
        </row>
        <row r="19727">
          <cell r="A19727">
            <v>192731</v>
          </cell>
          <cell r="H19727">
            <v>240</v>
          </cell>
        </row>
        <row r="19728">
          <cell r="A19728">
            <v>192818</v>
          </cell>
          <cell r="H19728">
            <v>270</v>
          </cell>
        </row>
        <row r="19729">
          <cell r="A19729">
            <v>192821</v>
          </cell>
          <cell r="H19729">
            <v>129</v>
          </cell>
        </row>
        <row r="19730">
          <cell r="A19730">
            <v>192875</v>
          </cell>
          <cell r="H19730">
            <v>389</v>
          </cell>
        </row>
        <row r="19731">
          <cell r="A19731">
            <v>192875</v>
          </cell>
          <cell r="H19731">
            <v>600</v>
          </cell>
        </row>
        <row r="19732">
          <cell r="A19732">
            <v>192875</v>
          </cell>
          <cell r="H19732">
            <v>90.82</v>
          </cell>
        </row>
        <row r="19733">
          <cell r="A19733">
            <v>500120</v>
          </cell>
          <cell r="H19733">
            <v>778</v>
          </cell>
        </row>
        <row r="19734">
          <cell r="A19734">
            <v>500139</v>
          </cell>
          <cell r="H19734">
            <v>9000</v>
          </cell>
        </row>
        <row r="19735">
          <cell r="A19735">
            <v>502413</v>
          </cell>
          <cell r="H19735">
            <v>10200</v>
          </cell>
        </row>
        <row r="19736">
          <cell r="A19736">
            <v>502413</v>
          </cell>
          <cell r="H19736">
            <v>210</v>
          </cell>
        </row>
        <row r="19737">
          <cell r="A19737">
            <v>502413</v>
          </cell>
          <cell r="H19737">
            <v>400</v>
          </cell>
        </row>
        <row r="19738">
          <cell r="A19738">
            <v>100128</v>
          </cell>
          <cell r="H19738">
            <v>4980</v>
          </cell>
        </row>
        <row r="19739">
          <cell r="A19739">
            <v>100128</v>
          </cell>
          <cell r="H19739">
            <v>1620</v>
          </cell>
        </row>
        <row r="19740">
          <cell r="A19740">
            <v>100129</v>
          </cell>
          <cell r="H19740">
            <v>189</v>
          </cell>
        </row>
        <row r="19741">
          <cell r="A19741">
            <v>100129</v>
          </cell>
          <cell r="H19741">
            <v>2784</v>
          </cell>
        </row>
        <row r="19742">
          <cell r="A19742">
            <v>100129</v>
          </cell>
          <cell r="H19742">
            <v>696</v>
          </cell>
        </row>
        <row r="19743">
          <cell r="A19743">
            <v>100166</v>
          </cell>
          <cell r="H19743">
            <v>3600</v>
          </cell>
        </row>
        <row r="19744">
          <cell r="A19744">
            <v>100949</v>
          </cell>
          <cell r="H19744">
            <v>8732.16</v>
          </cell>
        </row>
        <row r="19745">
          <cell r="A19745">
            <v>102338</v>
          </cell>
          <cell r="H19745">
            <v>322.8</v>
          </cell>
        </row>
        <row r="19746">
          <cell r="A19746">
            <v>190029</v>
          </cell>
          <cell r="H19746">
            <v>1200</v>
          </cell>
        </row>
        <row r="19747">
          <cell r="A19747">
            <v>191718</v>
          </cell>
          <cell r="H19747">
            <v>13464</v>
          </cell>
        </row>
        <row r="19748">
          <cell r="A19748">
            <v>191728</v>
          </cell>
          <cell r="H19748">
            <v>882</v>
          </cell>
        </row>
        <row r="19749">
          <cell r="A19749">
            <v>192229</v>
          </cell>
          <cell r="H19749">
            <v>7752</v>
          </cell>
        </row>
        <row r="19750">
          <cell r="A19750">
            <v>192704</v>
          </cell>
          <cell r="H19750">
            <v>3456</v>
          </cell>
        </row>
        <row r="19751">
          <cell r="A19751">
            <v>192745</v>
          </cell>
          <cell r="H19751">
            <v>2550</v>
          </cell>
        </row>
        <row r="19752">
          <cell r="A19752">
            <v>192817</v>
          </cell>
          <cell r="H19752">
            <v>374</v>
          </cell>
        </row>
        <row r="19753">
          <cell r="A19753">
            <v>500570</v>
          </cell>
          <cell r="H19753">
            <v>2106</v>
          </cell>
        </row>
        <row r="19754">
          <cell r="A19754">
            <v>500737</v>
          </cell>
          <cell r="H19754">
            <v>8186.4</v>
          </cell>
        </row>
        <row r="19755">
          <cell r="A19755">
            <v>500743</v>
          </cell>
          <cell r="H19755">
            <v>763.62</v>
          </cell>
        </row>
        <row r="19756">
          <cell r="A19756">
            <v>501059</v>
          </cell>
          <cell r="H19756">
            <v>8400</v>
          </cell>
        </row>
        <row r="19757">
          <cell r="A19757">
            <v>502092</v>
          </cell>
          <cell r="H19757">
            <v>11100</v>
          </cell>
        </row>
        <row r="19758">
          <cell r="A19758">
            <v>800108</v>
          </cell>
          <cell r="H19758">
            <v>590</v>
          </cell>
        </row>
        <row r="19759">
          <cell r="A19759">
            <v>100020</v>
          </cell>
          <cell r="H19759">
            <v>114</v>
          </cell>
        </row>
        <row r="19760">
          <cell r="A19760">
            <v>100129</v>
          </cell>
          <cell r="H19760">
            <v>4872</v>
          </cell>
        </row>
        <row r="19761">
          <cell r="A19761">
            <v>100175</v>
          </cell>
          <cell r="H19761">
            <v>7170.6</v>
          </cell>
        </row>
        <row r="19762">
          <cell r="A19762">
            <v>100596</v>
          </cell>
          <cell r="H19762">
            <v>1027.95</v>
          </cell>
        </row>
        <row r="19763">
          <cell r="A19763">
            <v>101421</v>
          </cell>
          <cell r="H19763">
            <v>3060</v>
          </cell>
        </row>
        <row r="19764">
          <cell r="A19764">
            <v>101421</v>
          </cell>
          <cell r="H19764">
            <v>554.24</v>
          </cell>
        </row>
        <row r="19765">
          <cell r="A19765">
            <v>101422</v>
          </cell>
          <cell r="H19765">
            <v>276.5</v>
          </cell>
        </row>
        <row r="19766">
          <cell r="A19766">
            <v>101425</v>
          </cell>
          <cell r="H19766">
            <v>2006</v>
          </cell>
        </row>
        <row r="19767">
          <cell r="A19767">
            <v>191850</v>
          </cell>
          <cell r="H19767">
            <v>6732</v>
          </cell>
        </row>
        <row r="19768">
          <cell r="A19768">
            <v>192886</v>
          </cell>
          <cell r="H19768">
            <v>600</v>
          </cell>
        </row>
        <row r="19769">
          <cell r="A19769">
            <v>502065</v>
          </cell>
          <cell r="H19769">
            <v>49848</v>
          </cell>
        </row>
        <row r="19770">
          <cell r="A19770">
            <v>100129</v>
          </cell>
          <cell r="H19770">
            <v>696</v>
          </cell>
        </row>
        <row r="19771">
          <cell r="A19771">
            <v>100369</v>
          </cell>
          <cell r="H19771">
            <v>13068</v>
          </cell>
        </row>
        <row r="19772">
          <cell r="A19772">
            <v>101424</v>
          </cell>
          <cell r="H19772">
            <v>900</v>
          </cell>
        </row>
        <row r="19773">
          <cell r="A19773">
            <v>101856</v>
          </cell>
          <cell r="H19773">
            <v>3360</v>
          </cell>
        </row>
        <row r="19774">
          <cell r="A19774">
            <v>102017</v>
          </cell>
          <cell r="H19774">
            <v>396</v>
          </cell>
        </row>
        <row r="19775">
          <cell r="A19775">
            <v>102017</v>
          </cell>
          <cell r="H19775">
            <v>3960</v>
          </cell>
        </row>
        <row r="19776">
          <cell r="A19776">
            <v>102313</v>
          </cell>
          <cell r="H19776">
            <v>438</v>
          </cell>
        </row>
        <row r="19777">
          <cell r="A19777">
            <v>102313</v>
          </cell>
          <cell r="H19777">
            <v>1080</v>
          </cell>
        </row>
        <row r="19778">
          <cell r="A19778">
            <v>102314</v>
          </cell>
          <cell r="H19778">
            <v>180</v>
          </cell>
        </row>
        <row r="19779">
          <cell r="A19779">
            <v>102314</v>
          </cell>
          <cell r="H19779">
            <v>1800</v>
          </cell>
        </row>
        <row r="19780">
          <cell r="A19780">
            <v>102418</v>
          </cell>
          <cell r="H19780">
            <v>72</v>
          </cell>
        </row>
        <row r="19781">
          <cell r="A19781">
            <v>102418</v>
          </cell>
          <cell r="H19781">
            <v>780</v>
          </cell>
        </row>
        <row r="19782">
          <cell r="A19782">
            <v>190037</v>
          </cell>
          <cell r="H19782">
            <v>4012.8</v>
          </cell>
        </row>
        <row r="19783">
          <cell r="A19783">
            <v>190264</v>
          </cell>
          <cell r="H19783">
            <v>15855</v>
          </cell>
        </row>
        <row r="19784">
          <cell r="A19784">
            <v>192341</v>
          </cell>
          <cell r="H19784">
            <v>1440</v>
          </cell>
        </row>
        <row r="19785">
          <cell r="A19785">
            <v>192507</v>
          </cell>
          <cell r="H19785">
            <v>260</v>
          </cell>
        </row>
        <row r="19786">
          <cell r="A19786">
            <v>192693</v>
          </cell>
          <cell r="H19786">
            <v>3564</v>
          </cell>
        </row>
        <row r="19787">
          <cell r="A19787">
            <v>201231</v>
          </cell>
          <cell r="H19787">
            <v>1550</v>
          </cell>
        </row>
        <row r="19788">
          <cell r="A19788">
            <v>500377</v>
          </cell>
          <cell r="H19788">
            <v>15500</v>
          </cell>
        </row>
        <row r="19789">
          <cell r="A19789">
            <v>500949</v>
          </cell>
          <cell r="H19789">
            <v>3436.29</v>
          </cell>
        </row>
        <row r="19790">
          <cell r="A19790">
            <v>501103</v>
          </cell>
          <cell r="H19790">
            <v>1515</v>
          </cell>
        </row>
        <row r="19791">
          <cell r="A19791">
            <v>100925</v>
          </cell>
          <cell r="H19791">
            <v>9000</v>
          </cell>
        </row>
        <row r="19792">
          <cell r="A19792">
            <v>100935</v>
          </cell>
          <cell r="H19792">
            <v>7837.5</v>
          </cell>
        </row>
        <row r="19793">
          <cell r="A19793">
            <v>102134</v>
          </cell>
          <cell r="H19793">
            <v>468</v>
          </cell>
        </row>
        <row r="19794">
          <cell r="A19794">
            <v>102134</v>
          </cell>
          <cell r="H19794">
            <v>4680</v>
          </cell>
        </row>
        <row r="19795">
          <cell r="A19795">
            <v>102464</v>
          </cell>
          <cell r="H19795">
            <v>273</v>
          </cell>
        </row>
        <row r="19796">
          <cell r="A19796">
            <v>190281</v>
          </cell>
          <cell r="H19796">
            <v>111</v>
          </cell>
        </row>
        <row r="19797">
          <cell r="A19797">
            <v>190281</v>
          </cell>
          <cell r="H19797">
            <v>1440</v>
          </cell>
        </row>
        <row r="19798">
          <cell r="A19798">
            <v>192052</v>
          </cell>
          <cell r="H19798">
            <v>2460</v>
          </cell>
        </row>
        <row r="19799">
          <cell r="A19799">
            <v>192304</v>
          </cell>
          <cell r="H19799">
            <v>3072</v>
          </cell>
        </row>
        <row r="19800">
          <cell r="A19800">
            <v>192372</v>
          </cell>
          <cell r="H19800">
            <v>150</v>
          </cell>
        </row>
        <row r="19801">
          <cell r="A19801">
            <v>192582</v>
          </cell>
          <cell r="H19801">
            <v>778</v>
          </cell>
        </row>
        <row r="19802">
          <cell r="A19802">
            <v>192582</v>
          </cell>
          <cell r="H19802">
            <v>5760</v>
          </cell>
        </row>
        <row r="19803">
          <cell r="A19803">
            <v>192600</v>
          </cell>
          <cell r="H19803">
            <v>4200</v>
          </cell>
        </row>
        <row r="19804">
          <cell r="A19804">
            <v>192890</v>
          </cell>
          <cell r="H19804">
            <v>189</v>
          </cell>
        </row>
        <row r="19805">
          <cell r="A19805">
            <v>192890</v>
          </cell>
          <cell r="H19805">
            <v>1733.28</v>
          </cell>
        </row>
        <row r="19806">
          <cell r="A19806">
            <v>192895</v>
          </cell>
          <cell r="H19806">
            <v>778</v>
          </cell>
        </row>
        <row r="19807">
          <cell r="A19807">
            <v>201122</v>
          </cell>
          <cell r="H19807">
            <v>504</v>
          </cell>
        </row>
        <row r="19808">
          <cell r="A19808">
            <v>201226</v>
          </cell>
          <cell r="H19808">
            <v>216</v>
          </cell>
        </row>
        <row r="19809">
          <cell r="A19809">
            <v>800231</v>
          </cell>
          <cell r="H19809">
            <v>9600</v>
          </cell>
        </row>
        <row r="19810">
          <cell r="A19810">
            <v>101370</v>
          </cell>
          <cell r="H19810">
            <v>48720</v>
          </cell>
        </row>
        <row r="19811">
          <cell r="A19811">
            <v>102297</v>
          </cell>
          <cell r="H19811">
            <v>3144</v>
          </cell>
        </row>
        <row r="19812">
          <cell r="A19812">
            <v>102316</v>
          </cell>
          <cell r="H19812">
            <v>3600</v>
          </cell>
        </row>
        <row r="19813">
          <cell r="A19813">
            <v>102316</v>
          </cell>
          <cell r="H19813">
            <v>360</v>
          </cell>
        </row>
        <row r="19814">
          <cell r="A19814">
            <v>190230</v>
          </cell>
          <cell r="H19814">
            <v>1344</v>
          </cell>
        </row>
        <row r="19815">
          <cell r="A19815">
            <v>190619</v>
          </cell>
          <cell r="H19815">
            <v>1260</v>
          </cell>
        </row>
        <row r="19816">
          <cell r="A19816">
            <v>190619</v>
          </cell>
          <cell r="H19816">
            <v>88</v>
          </cell>
        </row>
        <row r="19817">
          <cell r="A19817">
            <v>191094</v>
          </cell>
          <cell r="H19817">
            <v>2423.5</v>
          </cell>
        </row>
        <row r="19818">
          <cell r="A19818">
            <v>191127</v>
          </cell>
          <cell r="H19818">
            <v>5016</v>
          </cell>
        </row>
        <row r="19819">
          <cell r="A19819">
            <v>191127</v>
          </cell>
          <cell r="H19819">
            <v>1300</v>
          </cell>
        </row>
        <row r="19820">
          <cell r="A19820">
            <v>191647</v>
          </cell>
          <cell r="H19820">
            <v>1800</v>
          </cell>
        </row>
        <row r="19821">
          <cell r="A19821">
            <v>191647</v>
          </cell>
          <cell r="H19821">
            <v>360</v>
          </cell>
        </row>
        <row r="19822">
          <cell r="A19822">
            <v>192144</v>
          </cell>
          <cell r="H19822">
            <v>900</v>
          </cell>
        </row>
        <row r="19823">
          <cell r="A19823">
            <v>192438</v>
          </cell>
          <cell r="H19823">
            <v>6240</v>
          </cell>
        </row>
        <row r="19824">
          <cell r="A19824">
            <v>192656</v>
          </cell>
          <cell r="H19824">
            <v>600</v>
          </cell>
        </row>
        <row r="19825">
          <cell r="A19825">
            <v>192656</v>
          </cell>
          <cell r="H19825">
            <v>40</v>
          </cell>
        </row>
        <row r="19826">
          <cell r="A19826">
            <v>192770</v>
          </cell>
          <cell r="H19826">
            <v>2700</v>
          </cell>
        </row>
        <row r="19827">
          <cell r="A19827">
            <v>192885</v>
          </cell>
          <cell r="H19827">
            <v>189</v>
          </cell>
        </row>
        <row r="19828">
          <cell r="A19828">
            <v>192891</v>
          </cell>
          <cell r="H19828">
            <v>12204</v>
          </cell>
        </row>
        <row r="19829">
          <cell r="A19829">
            <v>192893</v>
          </cell>
          <cell r="H19829">
            <v>359</v>
          </cell>
        </row>
        <row r="19830">
          <cell r="A19830">
            <v>192893</v>
          </cell>
          <cell r="H19830">
            <v>2700</v>
          </cell>
        </row>
        <row r="19831">
          <cell r="A19831">
            <v>192893</v>
          </cell>
          <cell r="H19831">
            <v>141</v>
          </cell>
        </row>
        <row r="19832">
          <cell r="A19832">
            <v>500743</v>
          </cell>
          <cell r="H19832">
            <v>4992.8999999999996</v>
          </cell>
        </row>
        <row r="19833">
          <cell r="A19833">
            <v>502576</v>
          </cell>
          <cell r="H19833">
            <v>4680</v>
          </cell>
        </row>
        <row r="19834">
          <cell r="A19834">
            <v>503072</v>
          </cell>
          <cell r="H19834">
            <v>5642</v>
          </cell>
        </row>
        <row r="19835">
          <cell r="A19835">
            <v>800280</v>
          </cell>
          <cell r="H19835">
            <v>214.79</v>
          </cell>
        </row>
        <row r="19836">
          <cell r="A19836">
            <v>800280</v>
          </cell>
          <cell r="H19836">
            <v>6179.16</v>
          </cell>
        </row>
        <row r="19837">
          <cell r="A19837">
            <v>900233</v>
          </cell>
          <cell r="H19837">
            <v>4320</v>
          </cell>
        </row>
        <row r="19838">
          <cell r="A19838">
            <v>900271</v>
          </cell>
          <cell r="H19838">
            <v>3960</v>
          </cell>
        </row>
        <row r="19839">
          <cell r="A19839">
            <v>900271</v>
          </cell>
          <cell r="H19839">
            <v>3960</v>
          </cell>
        </row>
        <row r="19840">
          <cell r="A19840">
            <v>900271</v>
          </cell>
          <cell r="H19840">
            <v>1980</v>
          </cell>
        </row>
        <row r="19841">
          <cell r="A19841">
            <v>101034</v>
          </cell>
          <cell r="H19841">
            <v>768</v>
          </cell>
        </row>
        <row r="19842">
          <cell r="A19842">
            <v>101034</v>
          </cell>
          <cell r="H19842">
            <v>5376</v>
          </cell>
        </row>
        <row r="19843">
          <cell r="A19843">
            <v>102355</v>
          </cell>
          <cell r="H19843">
            <v>1080</v>
          </cell>
        </row>
        <row r="19844">
          <cell r="A19844">
            <v>102530</v>
          </cell>
          <cell r="H19844">
            <v>10880</v>
          </cell>
        </row>
        <row r="19845">
          <cell r="A19845">
            <v>191352</v>
          </cell>
          <cell r="H19845">
            <v>1179</v>
          </cell>
        </row>
        <row r="19846">
          <cell r="A19846">
            <v>191352</v>
          </cell>
          <cell r="H19846">
            <v>45.24</v>
          </cell>
        </row>
        <row r="19847">
          <cell r="A19847">
            <v>191352</v>
          </cell>
          <cell r="H19847">
            <v>1179</v>
          </cell>
        </row>
        <row r="19848">
          <cell r="A19848">
            <v>191352</v>
          </cell>
          <cell r="H19848">
            <v>45.24</v>
          </cell>
        </row>
        <row r="19849">
          <cell r="A19849">
            <v>192233</v>
          </cell>
          <cell r="H19849">
            <v>100</v>
          </cell>
        </row>
        <row r="19850">
          <cell r="A19850">
            <v>192565</v>
          </cell>
          <cell r="H19850">
            <v>71.78</v>
          </cell>
        </row>
        <row r="19851">
          <cell r="A19851">
            <v>192565</v>
          </cell>
          <cell r="H19851">
            <v>170</v>
          </cell>
        </row>
        <row r="19852">
          <cell r="A19852">
            <v>192565</v>
          </cell>
          <cell r="H19852">
            <v>135</v>
          </cell>
        </row>
        <row r="19853">
          <cell r="A19853">
            <v>201274</v>
          </cell>
          <cell r="H19853">
            <v>2600</v>
          </cell>
        </row>
        <row r="19854">
          <cell r="A19854">
            <v>201274</v>
          </cell>
          <cell r="H19854">
            <v>960</v>
          </cell>
        </row>
        <row r="19855">
          <cell r="A19855">
            <v>201274</v>
          </cell>
          <cell r="H19855">
            <v>17619.5</v>
          </cell>
        </row>
        <row r="19856">
          <cell r="A19856">
            <v>201274</v>
          </cell>
          <cell r="H19856">
            <v>786</v>
          </cell>
        </row>
        <row r="19857">
          <cell r="A19857">
            <v>201274</v>
          </cell>
          <cell r="H19857">
            <v>2400</v>
          </cell>
        </row>
        <row r="19858">
          <cell r="A19858">
            <v>201274</v>
          </cell>
          <cell r="H19858">
            <v>1200</v>
          </cell>
        </row>
        <row r="19859">
          <cell r="A19859">
            <v>201274</v>
          </cell>
          <cell r="H19859">
            <v>3471.5</v>
          </cell>
        </row>
        <row r="19860">
          <cell r="A19860">
            <v>201274</v>
          </cell>
          <cell r="H19860">
            <v>585</v>
          </cell>
        </row>
        <row r="19861">
          <cell r="A19861">
            <v>201274</v>
          </cell>
          <cell r="H19861">
            <v>43</v>
          </cell>
        </row>
        <row r="19862">
          <cell r="A19862">
            <v>502572</v>
          </cell>
          <cell r="H19862">
            <v>456</v>
          </cell>
        </row>
        <row r="19863">
          <cell r="A19863">
            <v>502572</v>
          </cell>
          <cell r="H19863">
            <v>174</v>
          </cell>
        </row>
        <row r="19864">
          <cell r="A19864">
            <v>800236</v>
          </cell>
          <cell r="H19864">
            <v>3870</v>
          </cell>
        </row>
        <row r="19865">
          <cell r="A19865">
            <v>100203</v>
          </cell>
          <cell r="H19865">
            <v>8500</v>
          </cell>
        </row>
        <row r="19866">
          <cell r="A19866">
            <v>100580</v>
          </cell>
          <cell r="H19866">
            <v>900</v>
          </cell>
        </row>
        <row r="19867">
          <cell r="A19867">
            <v>100936</v>
          </cell>
          <cell r="H19867">
            <v>9405</v>
          </cell>
        </row>
        <row r="19868">
          <cell r="A19868">
            <v>100939</v>
          </cell>
          <cell r="H19868">
            <v>7837.5</v>
          </cell>
        </row>
        <row r="19869">
          <cell r="A19869">
            <v>100940</v>
          </cell>
          <cell r="H19869">
            <v>7837.5</v>
          </cell>
        </row>
        <row r="19870">
          <cell r="A19870">
            <v>102137</v>
          </cell>
          <cell r="H19870">
            <v>1680</v>
          </cell>
        </row>
        <row r="19871">
          <cell r="A19871">
            <v>190588</v>
          </cell>
          <cell r="H19871">
            <v>320</v>
          </cell>
        </row>
        <row r="19872">
          <cell r="A19872">
            <v>190671</v>
          </cell>
          <cell r="H19872">
            <v>131</v>
          </cell>
        </row>
        <row r="19873">
          <cell r="A19873">
            <v>190671</v>
          </cell>
          <cell r="H19873">
            <v>854.84</v>
          </cell>
        </row>
        <row r="19874">
          <cell r="A19874">
            <v>190671</v>
          </cell>
          <cell r="H19874">
            <v>1244.5</v>
          </cell>
        </row>
        <row r="19875">
          <cell r="A19875">
            <v>190671</v>
          </cell>
          <cell r="H19875">
            <v>125.02</v>
          </cell>
        </row>
        <row r="19876">
          <cell r="A19876">
            <v>190671</v>
          </cell>
          <cell r="H19876">
            <v>106</v>
          </cell>
        </row>
        <row r="19877">
          <cell r="A19877">
            <v>190671</v>
          </cell>
          <cell r="H19877">
            <v>371</v>
          </cell>
        </row>
        <row r="19878">
          <cell r="A19878">
            <v>190671</v>
          </cell>
          <cell r="H19878">
            <v>144</v>
          </cell>
        </row>
        <row r="19879">
          <cell r="A19879">
            <v>190671</v>
          </cell>
          <cell r="H19879">
            <v>196.5</v>
          </cell>
        </row>
        <row r="19880">
          <cell r="A19880">
            <v>191219</v>
          </cell>
          <cell r="H19880">
            <v>7837.5</v>
          </cell>
        </row>
        <row r="19881">
          <cell r="A19881">
            <v>191644</v>
          </cell>
          <cell r="H19881">
            <v>10332</v>
          </cell>
        </row>
        <row r="19882">
          <cell r="A19882">
            <v>192315</v>
          </cell>
          <cell r="H19882">
            <v>7837.5</v>
          </cell>
        </row>
        <row r="19883">
          <cell r="A19883">
            <v>192884</v>
          </cell>
          <cell r="H19883">
            <v>359</v>
          </cell>
        </row>
        <row r="19884">
          <cell r="A19884">
            <v>192884</v>
          </cell>
          <cell r="H19884">
            <v>600</v>
          </cell>
        </row>
        <row r="19885">
          <cell r="A19885">
            <v>192894</v>
          </cell>
          <cell r="H19885">
            <v>1680</v>
          </cell>
        </row>
        <row r="19886">
          <cell r="A19886">
            <v>500925</v>
          </cell>
          <cell r="H19886">
            <v>3661.2</v>
          </cell>
        </row>
        <row r="19887">
          <cell r="A19887">
            <v>500925</v>
          </cell>
          <cell r="H19887">
            <v>3661.2</v>
          </cell>
        </row>
        <row r="19888">
          <cell r="A19888">
            <v>501306</v>
          </cell>
          <cell r="H19888">
            <v>8880</v>
          </cell>
        </row>
        <row r="19889">
          <cell r="A19889">
            <v>800101</v>
          </cell>
          <cell r="H19889">
            <v>4444</v>
          </cell>
        </row>
        <row r="19890">
          <cell r="A19890">
            <v>100397</v>
          </cell>
          <cell r="H19890">
            <v>6800</v>
          </cell>
        </row>
        <row r="19891">
          <cell r="A19891">
            <v>100578</v>
          </cell>
          <cell r="H19891">
            <v>254</v>
          </cell>
        </row>
        <row r="19892">
          <cell r="A19892">
            <v>100978</v>
          </cell>
          <cell r="H19892">
            <v>1500</v>
          </cell>
        </row>
        <row r="19893">
          <cell r="A19893">
            <v>101423</v>
          </cell>
          <cell r="H19893">
            <v>3780</v>
          </cell>
        </row>
        <row r="19894">
          <cell r="A19894">
            <v>101423</v>
          </cell>
          <cell r="H19894">
            <v>2856</v>
          </cell>
        </row>
        <row r="19895">
          <cell r="A19895">
            <v>190268</v>
          </cell>
          <cell r="H19895">
            <v>1200</v>
          </cell>
        </row>
        <row r="19896">
          <cell r="A19896">
            <v>190435</v>
          </cell>
          <cell r="H19896">
            <v>320</v>
          </cell>
        </row>
        <row r="19897">
          <cell r="A19897">
            <v>191565</v>
          </cell>
          <cell r="H19897">
            <v>23692.799999999999</v>
          </cell>
        </row>
        <row r="19898">
          <cell r="A19898">
            <v>192052</v>
          </cell>
          <cell r="H19898">
            <v>6880</v>
          </cell>
        </row>
        <row r="19899">
          <cell r="A19899">
            <v>192053</v>
          </cell>
          <cell r="H19899">
            <v>1160</v>
          </cell>
        </row>
        <row r="19900">
          <cell r="A19900">
            <v>192293</v>
          </cell>
          <cell r="H19900">
            <v>23.1</v>
          </cell>
        </row>
        <row r="19901">
          <cell r="A19901">
            <v>192593</v>
          </cell>
          <cell r="H19901">
            <v>2716.6</v>
          </cell>
        </row>
        <row r="19902">
          <cell r="A19902">
            <v>192667</v>
          </cell>
          <cell r="H19902">
            <v>600</v>
          </cell>
        </row>
        <row r="19903">
          <cell r="A19903">
            <v>192667</v>
          </cell>
          <cell r="H19903">
            <v>119.89</v>
          </cell>
        </row>
        <row r="19904">
          <cell r="A19904">
            <v>192667</v>
          </cell>
          <cell r="H19904">
            <v>800</v>
          </cell>
        </row>
        <row r="19905">
          <cell r="A19905">
            <v>500209</v>
          </cell>
          <cell r="H19905">
            <v>8912.1</v>
          </cell>
        </row>
        <row r="19906">
          <cell r="A19906">
            <v>500209</v>
          </cell>
          <cell r="H19906">
            <v>8912.1</v>
          </cell>
        </row>
        <row r="19907">
          <cell r="A19907">
            <v>500209</v>
          </cell>
          <cell r="H19907">
            <v>8912.1</v>
          </cell>
        </row>
        <row r="19908">
          <cell r="A19908">
            <v>500209</v>
          </cell>
          <cell r="H19908">
            <v>8912.1</v>
          </cell>
        </row>
        <row r="19909">
          <cell r="A19909">
            <v>102351</v>
          </cell>
          <cell r="H19909">
            <v>877.2</v>
          </cell>
        </row>
        <row r="19910">
          <cell r="A19910">
            <v>102415</v>
          </cell>
          <cell r="H19910">
            <v>56000</v>
          </cell>
        </row>
        <row r="19911">
          <cell r="A19911">
            <v>190281</v>
          </cell>
          <cell r="H19911">
            <v>162</v>
          </cell>
        </row>
        <row r="19912">
          <cell r="A19912">
            <v>191822</v>
          </cell>
          <cell r="H19912">
            <v>4446</v>
          </cell>
        </row>
        <row r="19913">
          <cell r="A19913">
            <v>192150</v>
          </cell>
          <cell r="H19913">
            <v>117.97</v>
          </cell>
        </row>
        <row r="19914">
          <cell r="A19914">
            <v>192899</v>
          </cell>
          <cell r="H19914">
            <v>600</v>
          </cell>
        </row>
        <row r="19915">
          <cell r="A19915">
            <v>192899</v>
          </cell>
          <cell r="H19915">
            <v>76.86</v>
          </cell>
        </row>
        <row r="19916">
          <cell r="A19916">
            <v>192899</v>
          </cell>
          <cell r="H19916">
            <v>389</v>
          </cell>
        </row>
        <row r="19917">
          <cell r="A19917">
            <v>192905</v>
          </cell>
          <cell r="H19917">
            <v>718</v>
          </cell>
        </row>
        <row r="19918">
          <cell r="A19918">
            <v>500877</v>
          </cell>
          <cell r="H19918">
            <v>1188</v>
          </cell>
        </row>
        <row r="19919">
          <cell r="A19919">
            <v>500928</v>
          </cell>
          <cell r="H19919">
            <v>690</v>
          </cell>
        </row>
        <row r="19920">
          <cell r="A19920">
            <v>101218</v>
          </cell>
          <cell r="H19920">
            <v>3354</v>
          </cell>
        </row>
        <row r="19921">
          <cell r="A19921">
            <v>101370</v>
          </cell>
          <cell r="H19921">
            <v>75.3</v>
          </cell>
        </row>
        <row r="19922">
          <cell r="A19922">
            <v>102174</v>
          </cell>
          <cell r="H19922">
            <v>750</v>
          </cell>
        </row>
        <row r="19923">
          <cell r="A19923">
            <v>102174</v>
          </cell>
          <cell r="H19923">
            <v>146.19999999999999</v>
          </cell>
        </row>
        <row r="19924">
          <cell r="A19924">
            <v>102478</v>
          </cell>
          <cell r="H19924">
            <v>389</v>
          </cell>
        </row>
        <row r="19925">
          <cell r="A19925">
            <v>102480</v>
          </cell>
          <cell r="H19925">
            <v>5184</v>
          </cell>
        </row>
        <row r="19926">
          <cell r="A19926">
            <v>190342</v>
          </cell>
          <cell r="H19926">
            <v>305.86</v>
          </cell>
        </row>
        <row r="19927">
          <cell r="A19927">
            <v>190342</v>
          </cell>
          <cell r="H19927">
            <v>191.03</v>
          </cell>
        </row>
        <row r="19928">
          <cell r="A19928">
            <v>190431</v>
          </cell>
          <cell r="H19928">
            <v>1080</v>
          </cell>
        </row>
        <row r="19929">
          <cell r="A19929">
            <v>190453</v>
          </cell>
          <cell r="H19929">
            <v>2178</v>
          </cell>
        </row>
        <row r="19930">
          <cell r="A19930">
            <v>190971</v>
          </cell>
          <cell r="H19930">
            <v>600</v>
          </cell>
        </row>
        <row r="19931">
          <cell r="A19931">
            <v>191007</v>
          </cell>
          <cell r="H19931">
            <v>750</v>
          </cell>
        </row>
        <row r="19932">
          <cell r="A19932">
            <v>191017</v>
          </cell>
          <cell r="H19932">
            <v>237</v>
          </cell>
        </row>
        <row r="19933">
          <cell r="A19933">
            <v>191017</v>
          </cell>
          <cell r="H19933">
            <v>131</v>
          </cell>
        </row>
        <row r="19934">
          <cell r="A19934">
            <v>191594</v>
          </cell>
          <cell r="H19934">
            <v>2640</v>
          </cell>
        </row>
        <row r="19935">
          <cell r="A19935">
            <v>191718</v>
          </cell>
          <cell r="H19935">
            <v>440</v>
          </cell>
        </row>
        <row r="19936">
          <cell r="A19936">
            <v>192019</v>
          </cell>
          <cell r="H19936">
            <v>130</v>
          </cell>
        </row>
        <row r="19937">
          <cell r="A19937">
            <v>192019</v>
          </cell>
          <cell r="H19937">
            <v>1320</v>
          </cell>
        </row>
        <row r="19938">
          <cell r="A19938">
            <v>192020</v>
          </cell>
          <cell r="H19938">
            <v>2640</v>
          </cell>
        </row>
        <row r="19939">
          <cell r="A19939">
            <v>192020</v>
          </cell>
          <cell r="H19939">
            <v>155</v>
          </cell>
        </row>
        <row r="19940">
          <cell r="A19940">
            <v>192021</v>
          </cell>
          <cell r="H19940">
            <v>1320</v>
          </cell>
        </row>
        <row r="19941">
          <cell r="A19941">
            <v>192021</v>
          </cell>
          <cell r="H19941">
            <v>130</v>
          </cell>
        </row>
        <row r="19942">
          <cell r="A19942">
            <v>192241</v>
          </cell>
          <cell r="H19942">
            <v>2640</v>
          </cell>
        </row>
        <row r="19943">
          <cell r="A19943">
            <v>192241</v>
          </cell>
          <cell r="H19943">
            <v>155</v>
          </cell>
        </row>
        <row r="19944">
          <cell r="A19944">
            <v>192288</v>
          </cell>
          <cell r="H19944">
            <v>100</v>
          </cell>
        </row>
        <row r="19945">
          <cell r="A19945">
            <v>192576</v>
          </cell>
          <cell r="H19945">
            <v>340</v>
          </cell>
        </row>
        <row r="19946">
          <cell r="A19946">
            <v>192576</v>
          </cell>
          <cell r="H19946">
            <v>5280</v>
          </cell>
        </row>
        <row r="19947">
          <cell r="A19947">
            <v>500538</v>
          </cell>
          <cell r="H19947">
            <v>32.5</v>
          </cell>
        </row>
        <row r="19948">
          <cell r="A19948">
            <v>501987</v>
          </cell>
          <cell r="H19948">
            <v>15300</v>
          </cell>
        </row>
        <row r="19949">
          <cell r="A19949">
            <v>502065</v>
          </cell>
          <cell r="H19949">
            <v>13020</v>
          </cell>
        </row>
        <row r="19950">
          <cell r="A19950">
            <v>502932</v>
          </cell>
          <cell r="H19950">
            <v>643.28</v>
          </cell>
        </row>
        <row r="19951">
          <cell r="A19951">
            <v>100071</v>
          </cell>
          <cell r="H19951">
            <v>3321</v>
          </cell>
        </row>
        <row r="19952">
          <cell r="A19952">
            <v>100145</v>
          </cell>
          <cell r="H19952">
            <v>2412</v>
          </cell>
        </row>
        <row r="19953">
          <cell r="A19953">
            <v>100334</v>
          </cell>
          <cell r="H19953">
            <v>2376</v>
          </cell>
        </row>
        <row r="19954">
          <cell r="A19954">
            <v>100527</v>
          </cell>
          <cell r="H19954">
            <v>1530</v>
          </cell>
        </row>
        <row r="19955">
          <cell r="A19955">
            <v>100527</v>
          </cell>
          <cell r="H19955">
            <v>149.63999999999999</v>
          </cell>
        </row>
        <row r="19956">
          <cell r="A19956">
            <v>100925</v>
          </cell>
          <cell r="H19956">
            <v>2538.1999999999998</v>
          </cell>
        </row>
        <row r="19957">
          <cell r="A19957">
            <v>100925</v>
          </cell>
          <cell r="H19957">
            <v>29580</v>
          </cell>
        </row>
        <row r="19958">
          <cell r="A19958">
            <v>100925</v>
          </cell>
          <cell r="H19958">
            <v>11626.81</v>
          </cell>
        </row>
        <row r="19959">
          <cell r="A19959">
            <v>101421</v>
          </cell>
          <cell r="H19959">
            <v>345.05</v>
          </cell>
        </row>
        <row r="19960">
          <cell r="A19960">
            <v>101849</v>
          </cell>
          <cell r="H19960">
            <v>150</v>
          </cell>
        </row>
        <row r="19961">
          <cell r="A19961">
            <v>101849</v>
          </cell>
          <cell r="H19961">
            <v>5100</v>
          </cell>
        </row>
        <row r="19962">
          <cell r="A19962">
            <v>101891</v>
          </cell>
          <cell r="H19962">
            <v>4104</v>
          </cell>
        </row>
        <row r="19963">
          <cell r="A19963">
            <v>102398</v>
          </cell>
          <cell r="H19963">
            <v>3240</v>
          </cell>
        </row>
        <row r="19964">
          <cell r="A19964">
            <v>102417</v>
          </cell>
          <cell r="H19964">
            <v>1170</v>
          </cell>
        </row>
        <row r="19965">
          <cell r="A19965">
            <v>102417</v>
          </cell>
          <cell r="H19965">
            <v>108</v>
          </cell>
        </row>
        <row r="19966">
          <cell r="A19966">
            <v>190112</v>
          </cell>
          <cell r="H19966">
            <v>9600</v>
          </cell>
        </row>
        <row r="19967">
          <cell r="A19967">
            <v>190156</v>
          </cell>
          <cell r="H19967">
            <v>150</v>
          </cell>
        </row>
        <row r="19968">
          <cell r="A19968">
            <v>190156</v>
          </cell>
          <cell r="H19968">
            <v>3508.2</v>
          </cell>
        </row>
        <row r="19969">
          <cell r="A19969">
            <v>190442</v>
          </cell>
          <cell r="H19969">
            <v>99</v>
          </cell>
        </row>
        <row r="19970">
          <cell r="A19970">
            <v>190442</v>
          </cell>
          <cell r="H19970">
            <v>359</v>
          </cell>
        </row>
        <row r="19971">
          <cell r="A19971">
            <v>190442</v>
          </cell>
          <cell r="H19971">
            <v>120</v>
          </cell>
        </row>
        <row r="19972">
          <cell r="A19972">
            <v>190671</v>
          </cell>
          <cell r="H19972">
            <v>123</v>
          </cell>
        </row>
        <row r="19973">
          <cell r="A19973">
            <v>190671</v>
          </cell>
          <cell r="H19973">
            <v>131</v>
          </cell>
        </row>
        <row r="19974">
          <cell r="A19974">
            <v>190671</v>
          </cell>
          <cell r="H19974">
            <v>126</v>
          </cell>
        </row>
        <row r="19975">
          <cell r="A19975">
            <v>190671</v>
          </cell>
          <cell r="H19975">
            <v>144</v>
          </cell>
        </row>
        <row r="19976">
          <cell r="A19976">
            <v>191007</v>
          </cell>
          <cell r="H19976">
            <v>4635.84</v>
          </cell>
        </row>
        <row r="19977">
          <cell r="A19977">
            <v>191007</v>
          </cell>
          <cell r="H19977">
            <v>3260.94</v>
          </cell>
        </row>
        <row r="19978">
          <cell r="A19978">
            <v>191007</v>
          </cell>
          <cell r="H19978">
            <v>5996.66</v>
          </cell>
        </row>
        <row r="19979">
          <cell r="A19979">
            <v>191007</v>
          </cell>
          <cell r="H19979">
            <v>1768</v>
          </cell>
        </row>
        <row r="19980">
          <cell r="A19980">
            <v>191007</v>
          </cell>
          <cell r="H19980">
            <v>1272</v>
          </cell>
        </row>
        <row r="19981">
          <cell r="A19981">
            <v>191007</v>
          </cell>
          <cell r="H19981">
            <v>404.96</v>
          </cell>
        </row>
        <row r="19982">
          <cell r="A19982">
            <v>191007</v>
          </cell>
          <cell r="H19982">
            <v>5063.25</v>
          </cell>
        </row>
        <row r="19983">
          <cell r="A19983">
            <v>191685</v>
          </cell>
          <cell r="H19983">
            <v>4104</v>
          </cell>
        </row>
        <row r="19984">
          <cell r="A19984">
            <v>192214</v>
          </cell>
          <cell r="H19984">
            <v>1470.72</v>
          </cell>
        </row>
        <row r="19985">
          <cell r="A19985">
            <v>192335</v>
          </cell>
          <cell r="H19985">
            <v>1230</v>
          </cell>
        </row>
        <row r="19986">
          <cell r="A19986">
            <v>192335</v>
          </cell>
          <cell r="H19986">
            <v>970</v>
          </cell>
        </row>
        <row r="19987">
          <cell r="A19987">
            <v>192335</v>
          </cell>
          <cell r="H19987">
            <v>820</v>
          </cell>
        </row>
        <row r="19988">
          <cell r="A19988">
            <v>192335</v>
          </cell>
          <cell r="H19988">
            <v>2340</v>
          </cell>
        </row>
        <row r="19989">
          <cell r="A19989">
            <v>192416</v>
          </cell>
          <cell r="H19989">
            <v>9000</v>
          </cell>
        </row>
        <row r="19990">
          <cell r="A19990">
            <v>192902</v>
          </cell>
          <cell r="H19990">
            <v>778</v>
          </cell>
        </row>
        <row r="19991">
          <cell r="A19991">
            <v>192902</v>
          </cell>
          <cell r="H19991">
            <v>6000</v>
          </cell>
        </row>
        <row r="19992">
          <cell r="A19992">
            <v>502973</v>
          </cell>
          <cell r="H19992">
            <v>980</v>
          </cell>
        </row>
        <row r="19993">
          <cell r="A19993">
            <v>800231</v>
          </cell>
          <cell r="H19993">
            <v>9600</v>
          </cell>
        </row>
        <row r="19994">
          <cell r="A19994">
            <v>100129</v>
          </cell>
          <cell r="H19994">
            <v>2784</v>
          </cell>
        </row>
        <row r="19995">
          <cell r="A19995">
            <v>100389</v>
          </cell>
          <cell r="H19995">
            <v>117.96</v>
          </cell>
        </row>
        <row r="19996">
          <cell r="A19996">
            <v>100657</v>
          </cell>
          <cell r="H19996">
            <v>432</v>
          </cell>
        </row>
        <row r="19997">
          <cell r="A19997">
            <v>100935</v>
          </cell>
          <cell r="H19997">
            <v>7837.5</v>
          </cell>
        </row>
        <row r="19998">
          <cell r="A19998">
            <v>100936</v>
          </cell>
          <cell r="H19998">
            <v>7837.5</v>
          </cell>
        </row>
        <row r="19999">
          <cell r="A19999">
            <v>100939</v>
          </cell>
          <cell r="H19999">
            <v>4702.5</v>
          </cell>
        </row>
        <row r="20000">
          <cell r="A20000">
            <v>100939</v>
          </cell>
          <cell r="H20000">
            <v>252.91</v>
          </cell>
        </row>
        <row r="20001">
          <cell r="A20001">
            <v>102398</v>
          </cell>
          <cell r="H20001">
            <v>324</v>
          </cell>
        </row>
        <row r="20002">
          <cell r="A20002">
            <v>102607</v>
          </cell>
          <cell r="H20002">
            <v>4077.44</v>
          </cell>
        </row>
        <row r="20003">
          <cell r="A20003">
            <v>102607</v>
          </cell>
          <cell r="H20003">
            <v>42.89</v>
          </cell>
        </row>
        <row r="20004">
          <cell r="A20004">
            <v>102607</v>
          </cell>
          <cell r="H20004">
            <v>85.78</v>
          </cell>
        </row>
        <row r="20005">
          <cell r="A20005">
            <v>102607</v>
          </cell>
          <cell r="H20005">
            <v>1887.2</v>
          </cell>
        </row>
        <row r="20006">
          <cell r="A20006">
            <v>102607</v>
          </cell>
          <cell r="H20006">
            <v>257.33999999999997</v>
          </cell>
        </row>
        <row r="20007">
          <cell r="A20007">
            <v>102607</v>
          </cell>
          <cell r="H20007">
            <v>285.92</v>
          </cell>
        </row>
        <row r="20008">
          <cell r="A20008">
            <v>102607</v>
          </cell>
          <cell r="H20008">
            <v>257.33999999999997</v>
          </cell>
        </row>
        <row r="20009">
          <cell r="A20009">
            <v>102607</v>
          </cell>
          <cell r="H20009">
            <v>514.70000000000005</v>
          </cell>
        </row>
        <row r="20010">
          <cell r="A20010">
            <v>102607</v>
          </cell>
          <cell r="H20010">
            <v>171.56</v>
          </cell>
        </row>
        <row r="20011">
          <cell r="A20011">
            <v>102607</v>
          </cell>
          <cell r="H20011">
            <v>1523.97</v>
          </cell>
        </row>
        <row r="20012">
          <cell r="A20012">
            <v>102607</v>
          </cell>
          <cell r="H20012">
            <v>108.66</v>
          </cell>
        </row>
        <row r="20013">
          <cell r="A20013">
            <v>102607</v>
          </cell>
          <cell r="H20013">
            <v>285.92</v>
          </cell>
        </row>
        <row r="20014">
          <cell r="A20014">
            <v>102607</v>
          </cell>
          <cell r="H20014">
            <v>223.02</v>
          </cell>
        </row>
        <row r="20015">
          <cell r="A20015">
            <v>191821</v>
          </cell>
          <cell r="H20015">
            <v>350</v>
          </cell>
        </row>
        <row r="20016">
          <cell r="A20016">
            <v>191821</v>
          </cell>
          <cell r="H20016">
            <v>390</v>
          </cell>
        </row>
        <row r="20017">
          <cell r="A20017">
            <v>192711</v>
          </cell>
          <cell r="H20017">
            <v>600</v>
          </cell>
        </row>
        <row r="20018">
          <cell r="A20018">
            <v>192711</v>
          </cell>
          <cell r="H20018">
            <v>378</v>
          </cell>
        </row>
        <row r="20019">
          <cell r="A20019">
            <v>192804</v>
          </cell>
          <cell r="H20019">
            <v>2088</v>
          </cell>
        </row>
        <row r="20020">
          <cell r="A20020">
            <v>192804</v>
          </cell>
          <cell r="H20020">
            <v>2160</v>
          </cell>
        </row>
        <row r="20021">
          <cell r="A20021">
            <v>192804</v>
          </cell>
          <cell r="H20021">
            <v>524</v>
          </cell>
        </row>
        <row r="20022">
          <cell r="A20022">
            <v>192804</v>
          </cell>
          <cell r="H20022">
            <v>380</v>
          </cell>
        </row>
        <row r="20023">
          <cell r="A20023">
            <v>192804</v>
          </cell>
          <cell r="H20023">
            <v>81.06</v>
          </cell>
        </row>
        <row r="20024">
          <cell r="A20024">
            <v>192804</v>
          </cell>
          <cell r="H20024">
            <v>2664</v>
          </cell>
        </row>
        <row r="20025">
          <cell r="A20025">
            <v>192804</v>
          </cell>
          <cell r="H20025">
            <v>1768</v>
          </cell>
        </row>
        <row r="20026">
          <cell r="A20026">
            <v>192804</v>
          </cell>
          <cell r="H20026">
            <v>624</v>
          </cell>
        </row>
        <row r="20027">
          <cell r="A20027">
            <v>192804</v>
          </cell>
          <cell r="H20027">
            <v>2088</v>
          </cell>
        </row>
        <row r="20028">
          <cell r="A20028">
            <v>192804</v>
          </cell>
          <cell r="H20028">
            <v>1768</v>
          </cell>
        </row>
        <row r="20029">
          <cell r="A20029">
            <v>192804</v>
          </cell>
          <cell r="H20029">
            <v>120</v>
          </cell>
        </row>
        <row r="20030">
          <cell r="A20030">
            <v>192805</v>
          </cell>
          <cell r="H20030">
            <v>13464</v>
          </cell>
        </row>
        <row r="20031">
          <cell r="A20031">
            <v>501489</v>
          </cell>
          <cell r="H20031">
            <v>3348</v>
          </cell>
        </row>
        <row r="20032">
          <cell r="A20032">
            <v>501489</v>
          </cell>
          <cell r="H20032">
            <v>48.96</v>
          </cell>
        </row>
        <row r="20033">
          <cell r="A20033">
            <v>502036</v>
          </cell>
          <cell r="H20033">
            <v>2100</v>
          </cell>
        </row>
        <row r="20034">
          <cell r="A20034">
            <v>502943</v>
          </cell>
          <cell r="H20034">
            <v>2730</v>
          </cell>
        </row>
        <row r="20035">
          <cell r="A20035">
            <v>502943</v>
          </cell>
          <cell r="H20035">
            <v>252</v>
          </cell>
        </row>
        <row r="20036">
          <cell r="A20036">
            <v>100128</v>
          </cell>
          <cell r="H20036">
            <v>180</v>
          </cell>
        </row>
        <row r="20037">
          <cell r="A20037">
            <v>100129</v>
          </cell>
          <cell r="H20037">
            <v>3480</v>
          </cell>
        </row>
        <row r="20038">
          <cell r="A20038">
            <v>100129</v>
          </cell>
          <cell r="H20038">
            <v>3480</v>
          </cell>
        </row>
        <row r="20039">
          <cell r="A20039">
            <v>100187</v>
          </cell>
          <cell r="H20039">
            <v>1080</v>
          </cell>
        </row>
        <row r="20040">
          <cell r="A20040">
            <v>100334</v>
          </cell>
          <cell r="H20040">
            <v>2376</v>
          </cell>
        </row>
        <row r="20041">
          <cell r="A20041">
            <v>100493</v>
          </cell>
          <cell r="H20041">
            <v>6200</v>
          </cell>
        </row>
        <row r="20042">
          <cell r="A20042">
            <v>102035</v>
          </cell>
          <cell r="H20042">
            <v>104.29</v>
          </cell>
        </row>
        <row r="20043">
          <cell r="A20043">
            <v>102035</v>
          </cell>
          <cell r="H20043">
            <v>600</v>
          </cell>
        </row>
        <row r="20044">
          <cell r="A20044">
            <v>102076</v>
          </cell>
          <cell r="H20044">
            <v>4104</v>
          </cell>
        </row>
        <row r="20045">
          <cell r="A20045">
            <v>102429</v>
          </cell>
          <cell r="H20045">
            <v>22140</v>
          </cell>
        </row>
        <row r="20046">
          <cell r="A20046">
            <v>102451</v>
          </cell>
          <cell r="H20046">
            <v>404</v>
          </cell>
        </row>
        <row r="20047">
          <cell r="A20047">
            <v>102451</v>
          </cell>
          <cell r="H20047">
            <v>2878.5</v>
          </cell>
        </row>
        <row r="20048">
          <cell r="A20048">
            <v>102451</v>
          </cell>
          <cell r="H20048">
            <v>428.55</v>
          </cell>
        </row>
        <row r="20049">
          <cell r="A20049">
            <v>190323</v>
          </cell>
          <cell r="H20049">
            <v>11700</v>
          </cell>
        </row>
        <row r="20050">
          <cell r="A20050">
            <v>191645</v>
          </cell>
          <cell r="H20050">
            <v>15066</v>
          </cell>
        </row>
        <row r="20051">
          <cell r="A20051">
            <v>191993</v>
          </cell>
          <cell r="H20051">
            <v>9000</v>
          </cell>
        </row>
        <row r="20052">
          <cell r="A20052">
            <v>192145</v>
          </cell>
          <cell r="H20052">
            <v>574.4</v>
          </cell>
        </row>
        <row r="20053">
          <cell r="A20053">
            <v>192145</v>
          </cell>
          <cell r="H20053">
            <v>2400</v>
          </cell>
        </row>
        <row r="20054">
          <cell r="A20054">
            <v>192315</v>
          </cell>
          <cell r="H20054">
            <v>297.92</v>
          </cell>
        </row>
        <row r="20055">
          <cell r="A20055">
            <v>192663</v>
          </cell>
          <cell r="H20055">
            <v>778</v>
          </cell>
        </row>
        <row r="20056">
          <cell r="A20056">
            <v>192686</v>
          </cell>
          <cell r="H20056">
            <v>7029.6</v>
          </cell>
        </row>
        <row r="20057">
          <cell r="A20057">
            <v>192774</v>
          </cell>
          <cell r="H20057">
            <v>200</v>
          </cell>
        </row>
        <row r="20058">
          <cell r="A20058">
            <v>192800</v>
          </cell>
          <cell r="H20058">
            <v>600</v>
          </cell>
        </row>
        <row r="20059">
          <cell r="A20059">
            <v>192801</v>
          </cell>
          <cell r="H20059">
            <v>600</v>
          </cell>
        </row>
        <row r="20060">
          <cell r="A20060">
            <v>192892</v>
          </cell>
          <cell r="H20060">
            <v>1560</v>
          </cell>
        </row>
        <row r="20061">
          <cell r="A20061">
            <v>192892</v>
          </cell>
          <cell r="H20061">
            <v>600</v>
          </cell>
        </row>
        <row r="20062">
          <cell r="A20062">
            <v>192892</v>
          </cell>
          <cell r="H20062">
            <v>283</v>
          </cell>
        </row>
        <row r="20063">
          <cell r="A20063">
            <v>192906</v>
          </cell>
          <cell r="H20063">
            <v>600</v>
          </cell>
        </row>
        <row r="20064">
          <cell r="A20064">
            <v>192906</v>
          </cell>
          <cell r="H20064">
            <v>389</v>
          </cell>
        </row>
        <row r="20065">
          <cell r="A20065">
            <v>192906</v>
          </cell>
          <cell r="H20065">
            <v>80.81</v>
          </cell>
        </row>
        <row r="20066">
          <cell r="A20066">
            <v>500370</v>
          </cell>
          <cell r="H20066">
            <v>6720</v>
          </cell>
        </row>
        <row r="20067">
          <cell r="A20067">
            <v>500370</v>
          </cell>
          <cell r="H20067">
            <v>164.05</v>
          </cell>
        </row>
        <row r="20068">
          <cell r="A20068">
            <v>500570</v>
          </cell>
          <cell r="H20068">
            <v>1794</v>
          </cell>
        </row>
        <row r="20069">
          <cell r="A20069">
            <v>501054</v>
          </cell>
          <cell r="H20069">
            <v>6300</v>
          </cell>
        </row>
        <row r="20070">
          <cell r="A20070">
            <v>501487</v>
          </cell>
          <cell r="H20070">
            <v>702</v>
          </cell>
        </row>
        <row r="20071">
          <cell r="A20071">
            <v>501487</v>
          </cell>
          <cell r="H20071">
            <v>1404</v>
          </cell>
        </row>
        <row r="20072">
          <cell r="A20072">
            <v>501487</v>
          </cell>
          <cell r="H20072">
            <v>105</v>
          </cell>
        </row>
        <row r="20073">
          <cell r="A20073">
            <v>501510</v>
          </cell>
          <cell r="H20073">
            <v>2100</v>
          </cell>
        </row>
        <row r="20074">
          <cell r="A20074">
            <v>502048</v>
          </cell>
          <cell r="H20074">
            <v>4461.6000000000004</v>
          </cell>
        </row>
        <row r="20075">
          <cell r="A20075">
            <v>502440</v>
          </cell>
          <cell r="H20075">
            <v>6660</v>
          </cell>
        </row>
        <row r="20076">
          <cell r="A20076">
            <v>503098</v>
          </cell>
          <cell r="H20076">
            <v>3132</v>
          </cell>
        </row>
        <row r="20077">
          <cell r="A20077">
            <v>100263</v>
          </cell>
          <cell r="H20077">
            <v>254</v>
          </cell>
        </row>
        <row r="20078">
          <cell r="A20078">
            <v>190707</v>
          </cell>
          <cell r="H20078">
            <v>359</v>
          </cell>
        </row>
        <row r="20079">
          <cell r="A20079">
            <v>191618</v>
          </cell>
          <cell r="H20079">
            <v>2161.5</v>
          </cell>
        </row>
        <row r="20080">
          <cell r="A20080">
            <v>191618</v>
          </cell>
          <cell r="H20080">
            <v>100</v>
          </cell>
        </row>
        <row r="20081">
          <cell r="A20081">
            <v>191766</v>
          </cell>
          <cell r="H20081">
            <v>2280</v>
          </cell>
        </row>
        <row r="20082">
          <cell r="A20082">
            <v>192569</v>
          </cell>
          <cell r="H20082">
            <v>270</v>
          </cell>
        </row>
        <row r="20083">
          <cell r="A20083">
            <v>192663</v>
          </cell>
          <cell r="H20083">
            <v>7200</v>
          </cell>
        </row>
        <row r="20084">
          <cell r="A20084">
            <v>192711</v>
          </cell>
          <cell r="H20084">
            <v>150</v>
          </cell>
        </row>
        <row r="20085">
          <cell r="A20085">
            <v>192797</v>
          </cell>
          <cell r="H20085">
            <v>2400</v>
          </cell>
        </row>
        <row r="20086">
          <cell r="A20086">
            <v>192927</v>
          </cell>
          <cell r="H20086">
            <v>389</v>
          </cell>
        </row>
        <row r="20087">
          <cell r="A20087">
            <v>192927</v>
          </cell>
          <cell r="H20087">
            <v>90.82</v>
          </cell>
        </row>
        <row r="20088">
          <cell r="A20088">
            <v>192927</v>
          </cell>
          <cell r="H20088">
            <v>1440</v>
          </cell>
        </row>
        <row r="20089">
          <cell r="A20089">
            <v>900179</v>
          </cell>
          <cell r="H20089">
            <v>1140</v>
          </cell>
        </row>
        <row r="20090">
          <cell r="A20090">
            <v>100129</v>
          </cell>
          <cell r="H20090">
            <v>54.35</v>
          </cell>
        </row>
        <row r="20091">
          <cell r="A20091">
            <v>100342</v>
          </cell>
          <cell r="H20091">
            <v>97.58</v>
          </cell>
        </row>
        <row r="20092">
          <cell r="A20092">
            <v>100730</v>
          </cell>
          <cell r="H20092">
            <v>77500</v>
          </cell>
        </row>
        <row r="20093">
          <cell r="A20093">
            <v>191216</v>
          </cell>
          <cell r="H20093">
            <v>6270</v>
          </cell>
        </row>
        <row r="20094">
          <cell r="A20094">
            <v>192012</v>
          </cell>
          <cell r="H20094">
            <v>195</v>
          </cell>
        </row>
        <row r="20095">
          <cell r="A20095">
            <v>192095</v>
          </cell>
          <cell r="H20095">
            <v>13464</v>
          </cell>
        </row>
        <row r="20096">
          <cell r="A20096">
            <v>192130</v>
          </cell>
          <cell r="H20096">
            <v>1080</v>
          </cell>
        </row>
        <row r="20097">
          <cell r="A20097">
            <v>192288</v>
          </cell>
          <cell r="H20097">
            <v>58</v>
          </cell>
        </row>
        <row r="20098">
          <cell r="A20098">
            <v>192303</v>
          </cell>
          <cell r="H20098">
            <v>39</v>
          </cell>
        </row>
        <row r="20099">
          <cell r="A20099">
            <v>192303</v>
          </cell>
          <cell r="H20099">
            <v>1092</v>
          </cell>
        </row>
        <row r="20100">
          <cell r="A20100">
            <v>192372</v>
          </cell>
          <cell r="H20100">
            <v>507</v>
          </cell>
        </row>
        <row r="20101">
          <cell r="A20101">
            <v>192912</v>
          </cell>
          <cell r="H20101">
            <v>105</v>
          </cell>
        </row>
        <row r="20102">
          <cell r="A20102">
            <v>192912</v>
          </cell>
          <cell r="H20102">
            <v>600</v>
          </cell>
        </row>
        <row r="20103">
          <cell r="A20103">
            <v>192912</v>
          </cell>
          <cell r="H20103">
            <v>360</v>
          </cell>
        </row>
        <row r="20104">
          <cell r="A20104">
            <v>502454</v>
          </cell>
          <cell r="H20104">
            <v>17242.5</v>
          </cell>
        </row>
        <row r="20105">
          <cell r="A20105">
            <v>101554</v>
          </cell>
          <cell r="H20105">
            <v>2700</v>
          </cell>
        </row>
        <row r="20106">
          <cell r="A20106">
            <v>191562</v>
          </cell>
          <cell r="H20106">
            <v>552</v>
          </cell>
        </row>
        <row r="20107">
          <cell r="A20107">
            <v>191562</v>
          </cell>
          <cell r="H20107">
            <v>70.319999999999993</v>
          </cell>
        </row>
        <row r="20108">
          <cell r="A20108">
            <v>191650</v>
          </cell>
          <cell r="H20108">
            <v>187</v>
          </cell>
        </row>
        <row r="20109">
          <cell r="A20109">
            <v>192120</v>
          </cell>
          <cell r="H20109">
            <v>9192</v>
          </cell>
        </row>
        <row r="20110">
          <cell r="A20110">
            <v>192341</v>
          </cell>
          <cell r="H20110">
            <v>780</v>
          </cell>
        </row>
        <row r="20111">
          <cell r="A20111">
            <v>192341</v>
          </cell>
          <cell r="H20111">
            <v>359</v>
          </cell>
        </row>
        <row r="20112">
          <cell r="A20112">
            <v>192590</v>
          </cell>
          <cell r="H20112">
            <v>79</v>
          </cell>
        </row>
        <row r="20113">
          <cell r="A20113">
            <v>192590</v>
          </cell>
          <cell r="H20113">
            <v>1368</v>
          </cell>
        </row>
        <row r="20114">
          <cell r="A20114">
            <v>500370</v>
          </cell>
          <cell r="H20114">
            <v>698</v>
          </cell>
        </row>
        <row r="20115">
          <cell r="A20115">
            <v>500379</v>
          </cell>
          <cell r="H20115">
            <v>2025</v>
          </cell>
        </row>
        <row r="20116">
          <cell r="A20116">
            <v>502762</v>
          </cell>
          <cell r="H20116">
            <v>189.26</v>
          </cell>
        </row>
        <row r="20117">
          <cell r="A20117">
            <v>502762</v>
          </cell>
          <cell r="H20117">
            <v>4725.24</v>
          </cell>
        </row>
        <row r="20118">
          <cell r="A20118">
            <v>503071</v>
          </cell>
          <cell r="H20118">
            <v>920</v>
          </cell>
        </row>
        <row r="20119">
          <cell r="A20119">
            <v>503071</v>
          </cell>
          <cell r="H20119">
            <v>58</v>
          </cell>
        </row>
        <row r="20120">
          <cell r="A20120">
            <v>503071</v>
          </cell>
          <cell r="H20120">
            <v>638</v>
          </cell>
        </row>
        <row r="20121">
          <cell r="A20121">
            <v>503071</v>
          </cell>
          <cell r="H20121">
            <v>699.2</v>
          </cell>
        </row>
        <row r="20122">
          <cell r="A20122">
            <v>800237</v>
          </cell>
          <cell r="H20122">
            <v>9900</v>
          </cell>
        </row>
        <row r="20123">
          <cell r="A20123">
            <v>100129</v>
          </cell>
          <cell r="H20123">
            <v>696</v>
          </cell>
        </row>
        <row r="20124">
          <cell r="A20124">
            <v>100129</v>
          </cell>
          <cell r="H20124">
            <v>696</v>
          </cell>
        </row>
        <row r="20125">
          <cell r="A20125">
            <v>100129</v>
          </cell>
          <cell r="H20125">
            <v>2088</v>
          </cell>
        </row>
        <row r="20126">
          <cell r="A20126">
            <v>100129</v>
          </cell>
          <cell r="H20126">
            <v>1392</v>
          </cell>
        </row>
        <row r="20127">
          <cell r="A20127">
            <v>100129</v>
          </cell>
          <cell r="H20127">
            <v>4176</v>
          </cell>
        </row>
        <row r="20128">
          <cell r="A20128">
            <v>100129</v>
          </cell>
          <cell r="H20128">
            <v>3480</v>
          </cell>
        </row>
        <row r="20129">
          <cell r="A20129">
            <v>100129</v>
          </cell>
          <cell r="H20129">
            <v>2784</v>
          </cell>
        </row>
        <row r="20130">
          <cell r="A20130">
            <v>100129</v>
          </cell>
          <cell r="H20130">
            <v>3480</v>
          </cell>
        </row>
        <row r="20131">
          <cell r="A20131">
            <v>100129</v>
          </cell>
          <cell r="H20131">
            <v>2784</v>
          </cell>
        </row>
        <row r="20132">
          <cell r="A20132">
            <v>100129</v>
          </cell>
          <cell r="H20132">
            <v>2784</v>
          </cell>
        </row>
        <row r="20133">
          <cell r="A20133">
            <v>100129</v>
          </cell>
          <cell r="H20133">
            <v>5568</v>
          </cell>
        </row>
        <row r="20134">
          <cell r="A20134">
            <v>100296</v>
          </cell>
          <cell r="H20134">
            <v>113</v>
          </cell>
        </row>
        <row r="20135">
          <cell r="A20135">
            <v>100296</v>
          </cell>
          <cell r="H20135">
            <v>2100</v>
          </cell>
        </row>
        <row r="20136">
          <cell r="A20136">
            <v>100939</v>
          </cell>
          <cell r="H20136">
            <v>169.03</v>
          </cell>
        </row>
        <row r="20137">
          <cell r="A20137">
            <v>101373</v>
          </cell>
          <cell r="H20137">
            <v>100</v>
          </cell>
        </row>
        <row r="20138">
          <cell r="A20138">
            <v>101529</v>
          </cell>
          <cell r="H20138">
            <v>2544</v>
          </cell>
        </row>
        <row r="20139">
          <cell r="A20139">
            <v>101529</v>
          </cell>
          <cell r="H20139">
            <v>115.35</v>
          </cell>
        </row>
        <row r="20140">
          <cell r="A20140">
            <v>102362</v>
          </cell>
          <cell r="H20140">
            <v>513</v>
          </cell>
        </row>
        <row r="20141">
          <cell r="A20141">
            <v>190204</v>
          </cell>
          <cell r="H20141">
            <v>1800</v>
          </cell>
        </row>
        <row r="20142">
          <cell r="A20142">
            <v>190204</v>
          </cell>
          <cell r="H20142">
            <v>67</v>
          </cell>
        </row>
        <row r="20143">
          <cell r="A20143">
            <v>190204</v>
          </cell>
          <cell r="H20143">
            <v>2304</v>
          </cell>
        </row>
        <row r="20144">
          <cell r="A20144">
            <v>190269</v>
          </cell>
          <cell r="H20144">
            <v>306</v>
          </cell>
        </row>
        <row r="20145">
          <cell r="A20145">
            <v>190269</v>
          </cell>
          <cell r="H20145">
            <v>2860</v>
          </cell>
        </row>
        <row r="20146">
          <cell r="A20146">
            <v>190535</v>
          </cell>
          <cell r="H20146">
            <v>900</v>
          </cell>
        </row>
        <row r="20147">
          <cell r="A20147">
            <v>191549</v>
          </cell>
          <cell r="H20147">
            <v>142.4</v>
          </cell>
        </row>
        <row r="20148">
          <cell r="A20148">
            <v>191549</v>
          </cell>
          <cell r="H20148">
            <v>3780</v>
          </cell>
        </row>
        <row r="20149">
          <cell r="A20149">
            <v>192434</v>
          </cell>
          <cell r="H20149">
            <v>4104</v>
          </cell>
        </row>
        <row r="20150">
          <cell r="A20150">
            <v>192492</v>
          </cell>
          <cell r="H20150">
            <v>128</v>
          </cell>
        </row>
        <row r="20151">
          <cell r="A20151">
            <v>192492</v>
          </cell>
          <cell r="H20151">
            <v>2700</v>
          </cell>
        </row>
        <row r="20152">
          <cell r="A20152">
            <v>192721</v>
          </cell>
          <cell r="H20152">
            <v>600</v>
          </cell>
        </row>
        <row r="20153">
          <cell r="A20153">
            <v>192843</v>
          </cell>
          <cell r="H20153">
            <v>1980</v>
          </cell>
        </row>
        <row r="20154">
          <cell r="A20154">
            <v>192843</v>
          </cell>
          <cell r="H20154">
            <v>148</v>
          </cell>
        </row>
        <row r="20155">
          <cell r="A20155">
            <v>192907</v>
          </cell>
          <cell r="H20155">
            <v>600</v>
          </cell>
        </row>
        <row r="20156">
          <cell r="A20156">
            <v>192907</v>
          </cell>
          <cell r="H20156">
            <v>389</v>
          </cell>
        </row>
        <row r="20157">
          <cell r="A20157">
            <v>192920</v>
          </cell>
          <cell r="H20157">
            <v>118</v>
          </cell>
        </row>
        <row r="20158">
          <cell r="A20158">
            <v>192920</v>
          </cell>
          <cell r="H20158">
            <v>1620</v>
          </cell>
        </row>
        <row r="20159">
          <cell r="A20159">
            <v>192921</v>
          </cell>
          <cell r="H20159">
            <v>128</v>
          </cell>
        </row>
        <row r="20160">
          <cell r="A20160">
            <v>192921</v>
          </cell>
          <cell r="H20160">
            <v>2700</v>
          </cell>
        </row>
        <row r="20161">
          <cell r="A20161">
            <v>192922</v>
          </cell>
          <cell r="H20161">
            <v>118</v>
          </cell>
        </row>
        <row r="20162">
          <cell r="A20162">
            <v>192922</v>
          </cell>
          <cell r="H20162">
            <v>1620</v>
          </cell>
        </row>
        <row r="20163">
          <cell r="A20163">
            <v>192923</v>
          </cell>
          <cell r="H20163">
            <v>1620</v>
          </cell>
        </row>
        <row r="20164">
          <cell r="A20164">
            <v>192923</v>
          </cell>
          <cell r="H20164">
            <v>118</v>
          </cell>
        </row>
        <row r="20165">
          <cell r="A20165">
            <v>192924</v>
          </cell>
          <cell r="H20165">
            <v>1620</v>
          </cell>
        </row>
        <row r="20166">
          <cell r="A20166">
            <v>192924</v>
          </cell>
          <cell r="H20166">
            <v>118</v>
          </cell>
        </row>
        <row r="20167">
          <cell r="A20167">
            <v>502986</v>
          </cell>
          <cell r="H20167">
            <v>3480</v>
          </cell>
        </row>
        <row r="20168">
          <cell r="A20168">
            <v>503005</v>
          </cell>
          <cell r="H20168">
            <v>172.54</v>
          </cell>
        </row>
        <row r="20169">
          <cell r="A20169">
            <v>503005</v>
          </cell>
          <cell r="H20169">
            <v>6179.16</v>
          </cell>
        </row>
        <row r="20170">
          <cell r="A20170">
            <v>100949</v>
          </cell>
          <cell r="H20170">
            <v>7640.64</v>
          </cell>
        </row>
        <row r="20171">
          <cell r="A20171">
            <v>101412</v>
          </cell>
          <cell r="H20171">
            <v>15750</v>
          </cell>
        </row>
        <row r="20172">
          <cell r="A20172">
            <v>101555</v>
          </cell>
          <cell r="H20172">
            <v>900</v>
          </cell>
        </row>
        <row r="20173">
          <cell r="A20173">
            <v>190269</v>
          </cell>
          <cell r="H20173">
            <v>1428</v>
          </cell>
        </row>
        <row r="20174">
          <cell r="A20174">
            <v>190269</v>
          </cell>
          <cell r="H20174">
            <v>48</v>
          </cell>
        </row>
        <row r="20175">
          <cell r="A20175">
            <v>190559</v>
          </cell>
          <cell r="H20175">
            <v>6000</v>
          </cell>
        </row>
        <row r="20176">
          <cell r="A20176">
            <v>191215</v>
          </cell>
          <cell r="H20176">
            <v>18810</v>
          </cell>
        </row>
        <row r="20177">
          <cell r="A20177">
            <v>191769</v>
          </cell>
          <cell r="H20177">
            <v>389</v>
          </cell>
        </row>
        <row r="20178">
          <cell r="A20178">
            <v>192084</v>
          </cell>
          <cell r="H20178">
            <v>15750</v>
          </cell>
        </row>
        <row r="20179">
          <cell r="A20179">
            <v>192671</v>
          </cell>
          <cell r="H20179">
            <v>778</v>
          </cell>
        </row>
        <row r="20180">
          <cell r="A20180">
            <v>192900</v>
          </cell>
          <cell r="H20180">
            <v>778</v>
          </cell>
        </row>
        <row r="20181">
          <cell r="A20181">
            <v>500209</v>
          </cell>
          <cell r="H20181">
            <v>648</v>
          </cell>
        </row>
        <row r="20182">
          <cell r="A20182">
            <v>500540</v>
          </cell>
          <cell r="H20182">
            <v>31500</v>
          </cell>
        </row>
        <row r="20183">
          <cell r="A20183">
            <v>502947</v>
          </cell>
          <cell r="H20183">
            <v>723</v>
          </cell>
        </row>
        <row r="20184">
          <cell r="A20184">
            <v>502986</v>
          </cell>
          <cell r="H20184">
            <v>359</v>
          </cell>
        </row>
        <row r="20185">
          <cell r="A20185">
            <v>101217</v>
          </cell>
          <cell r="H20185">
            <v>3818.1</v>
          </cell>
        </row>
        <row r="20186">
          <cell r="A20186">
            <v>102153</v>
          </cell>
          <cell r="H20186">
            <v>530.46</v>
          </cell>
        </row>
        <row r="20187">
          <cell r="A20187">
            <v>102153</v>
          </cell>
          <cell r="H20187">
            <v>1302</v>
          </cell>
        </row>
        <row r="20188">
          <cell r="A20188">
            <v>192095</v>
          </cell>
          <cell r="H20188">
            <v>7920</v>
          </cell>
        </row>
        <row r="20189">
          <cell r="A20189">
            <v>100175</v>
          </cell>
          <cell r="H20189">
            <v>5061.6000000000004</v>
          </cell>
        </row>
        <row r="20190">
          <cell r="A20190">
            <v>100719</v>
          </cell>
          <cell r="H20190">
            <v>5426.84</v>
          </cell>
        </row>
        <row r="20191">
          <cell r="A20191">
            <v>101301</v>
          </cell>
          <cell r="H20191">
            <v>245</v>
          </cell>
        </row>
        <row r="20192">
          <cell r="A20192">
            <v>101301</v>
          </cell>
          <cell r="H20192">
            <v>4500</v>
          </cell>
        </row>
        <row r="20193">
          <cell r="A20193">
            <v>101488</v>
          </cell>
          <cell r="H20193">
            <v>152.69999999999999</v>
          </cell>
        </row>
        <row r="20194">
          <cell r="A20194">
            <v>102520</v>
          </cell>
          <cell r="H20194">
            <v>1080</v>
          </cell>
        </row>
        <row r="20195">
          <cell r="A20195">
            <v>102530</v>
          </cell>
          <cell r="H20195">
            <v>12160</v>
          </cell>
        </row>
        <row r="20196">
          <cell r="A20196">
            <v>190038</v>
          </cell>
          <cell r="H20196">
            <v>2359.63</v>
          </cell>
        </row>
        <row r="20197">
          <cell r="A20197">
            <v>190038</v>
          </cell>
          <cell r="H20197">
            <v>1196.3900000000001</v>
          </cell>
        </row>
        <row r="20198">
          <cell r="A20198">
            <v>190269</v>
          </cell>
          <cell r="H20198">
            <v>306</v>
          </cell>
        </row>
        <row r="20199">
          <cell r="A20199">
            <v>190269</v>
          </cell>
          <cell r="H20199">
            <v>100</v>
          </cell>
        </row>
        <row r="20200">
          <cell r="A20200">
            <v>190434</v>
          </cell>
          <cell r="H20200">
            <v>360</v>
          </cell>
        </row>
        <row r="20201">
          <cell r="A20201">
            <v>190435</v>
          </cell>
          <cell r="H20201">
            <v>180</v>
          </cell>
        </row>
        <row r="20202">
          <cell r="A20202">
            <v>190435</v>
          </cell>
          <cell r="H20202">
            <v>750</v>
          </cell>
        </row>
        <row r="20203">
          <cell r="A20203">
            <v>190435</v>
          </cell>
          <cell r="H20203">
            <v>146.19999999999999</v>
          </cell>
        </row>
        <row r="20204">
          <cell r="A20204">
            <v>190774</v>
          </cell>
          <cell r="H20204">
            <v>1890</v>
          </cell>
        </row>
        <row r="20205">
          <cell r="A20205">
            <v>190774</v>
          </cell>
          <cell r="H20205">
            <v>1470</v>
          </cell>
        </row>
        <row r="20206">
          <cell r="A20206">
            <v>191432</v>
          </cell>
          <cell r="H20206">
            <v>288</v>
          </cell>
        </row>
        <row r="20207">
          <cell r="A20207">
            <v>191618</v>
          </cell>
          <cell r="H20207">
            <v>288</v>
          </cell>
        </row>
        <row r="20208">
          <cell r="A20208">
            <v>192052</v>
          </cell>
          <cell r="H20208">
            <v>9080</v>
          </cell>
        </row>
        <row r="20209">
          <cell r="A20209">
            <v>192585</v>
          </cell>
          <cell r="H20209">
            <v>283.83999999999997</v>
          </cell>
        </row>
        <row r="20210">
          <cell r="A20210">
            <v>192585</v>
          </cell>
          <cell r="H20210">
            <v>145.62</v>
          </cell>
        </row>
        <row r="20211">
          <cell r="A20211">
            <v>192585</v>
          </cell>
          <cell r="H20211">
            <v>102.84</v>
          </cell>
        </row>
        <row r="20212">
          <cell r="A20212">
            <v>192818</v>
          </cell>
          <cell r="H20212">
            <v>270</v>
          </cell>
        </row>
        <row r="20213">
          <cell r="A20213">
            <v>500209</v>
          </cell>
          <cell r="H20213">
            <v>909.12</v>
          </cell>
        </row>
        <row r="20214">
          <cell r="A20214">
            <v>500209</v>
          </cell>
          <cell r="H20214">
            <v>909.12</v>
          </cell>
        </row>
        <row r="20215">
          <cell r="A20215">
            <v>500209</v>
          </cell>
          <cell r="H20215">
            <v>381.96</v>
          </cell>
        </row>
        <row r="20216">
          <cell r="A20216">
            <v>500209</v>
          </cell>
          <cell r="H20216">
            <v>1312</v>
          </cell>
        </row>
        <row r="20217">
          <cell r="A20217">
            <v>500209</v>
          </cell>
          <cell r="H20217">
            <v>909.12</v>
          </cell>
        </row>
        <row r="20218">
          <cell r="A20218">
            <v>500209</v>
          </cell>
          <cell r="H20218">
            <v>909.12</v>
          </cell>
        </row>
        <row r="20219">
          <cell r="A20219">
            <v>500209</v>
          </cell>
          <cell r="H20219">
            <v>2152.96</v>
          </cell>
        </row>
        <row r="20220">
          <cell r="A20220">
            <v>500928</v>
          </cell>
          <cell r="H20220">
            <v>2848.89</v>
          </cell>
        </row>
        <row r="20221">
          <cell r="A20221">
            <v>500928</v>
          </cell>
          <cell r="H20221">
            <v>3612.51</v>
          </cell>
        </row>
        <row r="20222">
          <cell r="A20222">
            <v>500964</v>
          </cell>
          <cell r="H20222">
            <v>3740</v>
          </cell>
        </row>
        <row r="20223">
          <cell r="A20223">
            <v>100431</v>
          </cell>
          <cell r="H20223">
            <v>505</v>
          </cell>
        </row>
        <row r="20224">
          <cell r="A20224">
            <v>100431</v>
          </cell>
          <cell r="H20224">
            <v>1363.5</v>
          </cell>
        </row>
        <row r="20225">
          <cell r="A20225">
            <v>100925</v>
          </cell>
          <cell r="H20225">
            <v>3990</v>
          </cell>
        </row>
        <row r="20226">
          <cell r="A20226">
            <v>101423</v>
          </cell>
          <cell r="H20226">
            <v>3960</v>
          </cell>
        </row>
        <row r="20227">
          <cell r="A20227">
            <v>101488</v>
          </cell>
          <cell r="H20227">
            <v>2904</v>
          </cell>
        </row>
        <row r="20228">
          <cell r="A20228">
            <v>101533</v>
          </cell>
          <cell r="H20228">
            <v>564</v>
          </cell>
        </row>
        <row r="20229">
          <cell r="A20229">
            <v>101533</v>
          </cell>
          <cell r="H20229">
            <v>67</v>
          </cell>
        </row>
        <row r="20230">
          <cell r="A20230">
            <v>101856</v>
          </cell>
          <cell r="H20230">
            <v>3360</v>
          </cell>
        </row>
        <row r="20231">
          <cell r="A20231">
            <v>102544</v>
          </cell>
          <cell r="H20231">
            <v>900</v>
          </cell>
        </row>
        <row r="20232">
          <cell r="A20232">
            <v>190029</v>
          </cell>
          <cell r="H20232">
            <v>2006.4</v>
          </cell>
        </row>
        <row r="20233">
          <cell r="A20233">
            <v>190057</v>
          </cell>
          <cell r="H20233">
            <v>1000</v>
          </cell>
        </row>
        <row r="20234">
          <cell r="A20234">
            <v>190188</v>
          </cell>
          <cell r="H20234">
            <v>120</v>
          </cell>
        </row>
        <row r="20235">
          <cell r="A20235">
            <v>190188</v>
          </cell>
          <cell r="H20235">
            <v>1275</v>
          </cell>
        </row>
        <row r="20236">
          <cell r="A20236">
            <v>190188</v>
          </cell>
          <cell r="H20236">
            <v>2835</v>
          </cell>
        </row>
        <row r="20237">
          <cell r="A20237">
            <v>190332</v>
          </cell>
          <cell r="H20237">
            <v>2154</v>
          </cell>
        </row>
        <row r="20238">
          <cell r="A20238">
            <v>190332</v>
          </cell>
          <cell r="H20238">
            <v>1077</v>
          </cell>
        </row>
        <row r="20239">
          <cell r="A20239">
            <v>190332</v>
          </cell>
          <cell r="H20239">
            <v>718</v>
          </cell>
        </row>
        <row r="20240">
          <cell r="A20240">
            <v>190569</v>
          </cell>
          <cell r="H20240">
            <v>131</v>
          </cell>
        </row>
        <row r="20241">
          <cell r="A20241">
            <v>190569</v>
          </cell>
          <cell r="H20241">
            <v>156</v>
          </cell>
        </row>
        <row r="20242">
          <cell r="A20242">
            <v>190569</v>
          </cell>
          <cell r="H20242">
            <v>49</v>
          </cell>
        </row>
        <row r="20243">
          <cell r="A20243">
            <v>191565</v>
          </cell>
          <cell r="H20243">
            <v>718</v>
          </cell>
        </row>
        <row r="20244">
          <cell r="A20244">
            <v>191644</v>
          </cell>
          <cell r="H20244">
            <v>318</v>
          </cell>
        </row>
        <row r="20245">
          <cell r="A20245">
            <v>191650</v>
          </cell>
          <cell r="H20245">
            <v>6288</v>
          </cell>
        </row>
        <row r="20246">
          <cell r="A20246">
            <v>191650</v>
          </cell>
          <cell r="H20246">
            <v>94.5</v>
          </cell>
        </row>
        <row r="20247">
          <cell r="A20247">
            <v>191718</v>
          </cell>
          <cell r="H20247">
            <v>440</v>
          </cell>
        </row>
        <row r="20248">
          <cell r="A20248">
            <v>192302</v>
          </cell>
          <cell r="H20248">
            <v>360</v>
          </cell>
        </row>
        <row r="20249">
          <cell r="A20249">
            <v>192937</v>
          </cell>
          <cell r="H20249">
            <v>718</v>
          </cell>
        </row>
        <row r="20250">
          <cell r="A20250">
            <v>192942</v>
          </cell>
          <cell r="H20250">
            <v>494</v>
          </cell>
        </row>
        <row r="20251">
          <cell r="A20251">
            <v>192943</v>
          </cell>
          <cell r="H20251">
            <v>443.76</v>
          </cell>
        </row>
        <row r="20252">
          <cell r="A20252">
            <v>192943</v>
          </cell>
          <cell r="H20252">
            <v>359</v>
          </cell>
        </row>
        <row r="20253">
          <cell r="A20253">
            <v>500327</v>
          </cell>
          <cell r="H20253">
            <v>1152</v>
          </cell>
        </row>
        <row r="20254">
          <cell r="A20254">
            <v>502849</v>
          </cell>
          <cell r="H20254">
            <v>4560</v>
          </cell>
        </row>
        <row r="20255">
          <cell r="A20255">
            <v>502849</v>
          </cell>
          <cell r="H20255">
            <v>150</v>
          </cell>
        </row>
        <row r="20256">
          <cell r="A20256">
            <v>100036</v>
          </cell>
          <cell r="H20256">
            <v>1537</v>
          </cell>
        </row>
        <row r="20257">
          <cell r="A20257">
            <v>100036</v>
          </cell>
          <cell r="H20257">
            <v>5742</v>
          </cell>
        </row>
        <row r="20258">
          <cell r="A20258">
            <v>100128</v>
          </cell>
          <cell r="H20258">
            <v>4080</v>
          </cell>
        </row>
        <row r="20259">
          <cell r="A20259">
            <v>100128</v>
          </cell>
          <cell r="H20259">
            <v>46.97</v>
          </cell>
        </row>
        <row r="20260">
          <cell r="A20260">
            <v>100128</v>
          </cell>
          <cell r="H20260">
            <v>2430</v>
          </cell>
        </row>
        <row r="20261">
          <cell r="A20261">
            <v>100129</v>
          </cell>
          <cell r="H20261">
            <v>40.35</v>
          </cell>
        </row>
        <row r="20262">
          <cell r="A20262">
            <v>100129</v>
          </cell>
          <cell r="H20262">
            <v>696</v>
          </cell>
        </row>
        <row r="20263">
          <cell r="A20263">
            <v>100166</v>
          </cell>
          <cell r="H20263">
            <v>2370</v>
          </cell>
        </row>
        <row r="20264">
          <cell r="A20264">
            <v>100349</v>
          </cell>
          <cell r="H20264">
            <v>5621</v>
          </cell>
        </row>
        <row r="20265">
          <cell r="A20265">
            <v>100580</v>
          </cell>
          <cell r="H20265">
            <v>225</v>
          </cell>
        </row>
        <row r="20266">
          <cell r="A20266">
            <v>100631</v>
          </cell>
          <cell r="H20266">
            <v>4950</v>
          </cell>
        </row>
        <row r="20267">
          <cell r="A20267">
            <v>100900</v>
          </cell>
          <cell r="H20267">
            <v>540</v>
          </cell>
        </row>
        <row r="20268">
          <cell r="A20268">
            <v>100900</v>
          </cell>
          <cell r="H20268">
            <v>540</v>
          </cell>
        </row>
        <row r="20269">
          <cell r="A20269">
            <v>100925</v>
          </cell>
          <cell r="H20269">
            <v>26941</v>
          </cell>
        </row>
        <row r="20270">
          <cell r="A20270">
            <v>100925</v>
          </cell>
          <cell r="H20270">
            <v>8811.6299999999992</v>
          </cell>
        </row>
        <row r="20271">
          <cell r="A20271">
            <v>100925</v>
          </cell>
          <cell r="H20271">
            <v>2792.02</v>
          </cell>
        </row>
        <row r="20272">
          <cell r="A20272">
            <v>101421</v>
          </cell>
          <cell r="H20272">
            <v>2520</v>
          </cell>
        </row>
        <row r="20273">
          <cell r="A20273">
            <v>102267</v>
          </cell>
          <cell r="H20273">
            <v>750</v>
          </cell>
        </row>
        <row r="20274">
          <cell r="A20274">
            <v>102398</v>
          </cell>
          <cell r="H20274">
            <v>3240</v>
          </cell>
        </row>
        <row r="20275">
          <cell r="A20275">
            <v>102398</v>
          </cell>
          <cell r="H20275">
            <v>324</v>
          </cell>
        </row>
        <row r="20276">
          <cell r="A20276">
            <v>102418</v>
          </cell>
          <cell r="H20276">
            <v>780</v>
          </cell>
        </row>
        <row r="20277">
          <cell r="A20277">
            <v>102418</v>
          </cell>
          <cell r="H20277">
            <v>72</v>
          </cell>
        </row>
        <row r="20278">
          <cell r="A20278">
            <v>102427</v>
          </cell>
          <cell r="H20278">
            <v>6655.06</v>
          </cell>
        </row>
        <row r="20279">
          <cell r="A20279">
            <v>102427</v>
          </cell>
          <cell r="H20279">
            <v>4024.62</v>
          </cell>
        </row>
        <row r="20280">
          <cell r="A20280">
            <v>102427</v>
          </cell>
          <cell r="H20280">
            <v>1457.12</v>
          </cell>
        </row>
        <row r="20281">
          <cell r="A20281">
            <v>102427</v>
          </cell>
          <cell r="H20281">
            <v>5667.83</v>
          </cell>
        </row>
        <row r="20282">
          <cell r="A20282">
            <v>102427</v>
          </cell>
          <cell r="H20282">
            <v>3748.91</v>
          </cell>
        </row>
        <row r="20283">
          <cell r="A20283">
            <v>102427</v>
          </cell>
          <cell r="H20283">
            <v>6076.92</v>
          </cell>
        </row>
        <row r="20284">
          <cell r="A20284">
            <v>102427</v>
          </cell>
          <cell r="H20284">
            <v>4876.97</v>
          </cell>
        </row>
        <row r="20285">
          <cell r="A20285">
            <v>102530</v>
          </cell>
          <cell r="H20285">
            <v>2460</v>
          </cell>
        </row>
        <row r="20286">
          <cell r="A20286">
            <v>102544</v>
          </cell>
          <cell r="H20286">
            <v>3318.81</v>
          </cell>
        </row>
        <row r="20287">
          <cell r="A20287">
            <v>190216</v>
          </cell>
          <cell r="H20287">
            <v>156</v>
          </cell>
        </row>
        <row r="20288">
          <cell r="A20288">
            <v>190630</v>
          </cell>
          <cell r="H20288">
            <v>1224</v>
          </cell>
        </row>
        <row r="20289">
          <cell r="A20289">
            <v>191164</v>
          </cell>
          <cell r="H20289">
            <v>2700</v>
          </cell>
        </row>
        <row r="20290">
          <cell r="A20290">
            <v>191239</v>
          </cell>
          <cell r="H20290">
            <v>4320</v>
          </cell>
        </row>
        <row r="20291">
          <cell r="A20291">
            <v>191430</v>
          </cell>
          <cell r="H20291">
            <v>1708.5</v>
          </cell>
        </row>
        <row r="20292">
          <cell r="A20292">
            <v>191432</v>
          </cell>
          <cell r="H20292">
            <v>1830</v>
          </cell>
        </row>
        <row r="20293">
          <cell r="A20293">
            <v>191535</v>
          </cell>
          <cell r="H20293">
            <v>2779.5</v>
          </cell>
        </row>
        <row r="20294">
          <cell r="A20294">
            <v>192053</v>
          </cell>
          <cell r="H20294">
            <v>3880</v>
          </cell>
        </row>
        <row r="20295">
          <cell r="A20295">
            <v>192144</v>
          </cell>
          <cell r="H20295">
            <v>8250</v>
          </cell>
        </row>
        <row r="20296">
          <cell r="A20296">
            <v>192302</v>
          </cell>
          <cell r="H20296">
            <v>2040</v>
          </cell>
        </row>
        <row r="20297">
          <cell r="A20297">
            <v>192529</v>
          </cell>
          <cell r="H20297">
            <v>1980</v>
          </cell>
        </row>
        <row r="20298">
          <cell r="A20298">
            <v>192591</v>
          </cell>
          <cell r="H20298">
            <v>1050</v>
          </cell>
        </row>
        <row r="20299">
          <cell r="A20299">
            <v>192667</v>
          </cell>
          <cell r="H20299">
            <v>104.01</v>
          </cell>
        </row>
        <row r="20300">
          <cell r="A20300">
            <v>192667</v>
          </cell>
          <cell r="H20300">
            <v>1760</v>
          </cell>
        </row>
        <row r="20301">
          <cell r="A20301">
            <v>192667</v>
          </cell>
          <cell r="H20301">
            <v>1320</v>
          </cell>
        </row>
        <row r="20302">
          <cell r="A20302">
            <v>192704</v>
          </cell>
          <cell r="H20302">
            <v>359</v>
          </cell>
        </row>
        <row r="20303">
          <cell r="A20303">
            <v>500572</v>
          </cell>
          <cell r="H20303">
            <v>4757.9399999999996</v>
          </cell>
        </row>
        <row r="20304">
          <cell r="A20304">
            <v>500573</v>
          </cell>
          <cell r="H20304">
            <v>3549</v>
          </cell>
        </row>
        <row r="20305">
          <cell r="A20305">
            <v>503098</v>
          </cell>
          <cell r="H20305">
            <v>8004</v>
          </cell>
        </row>
        <row r="20306">
          <cell r="A20306">
            <v>503098</v>
          </cell>
          <cell r="H20306">
            <v>2784</v>
          </cell>
        </row>
        <row r="20307">
          <cell r="A20307">
            <v>800069</v>
          </cell>
          <cell r="H20307">
            <v>4552.3500000000004</v>
          </cell>
        </row>
        <row r="20308">
          <cell r="A20308">
            <v>900039</v>
          </cell>
          <cell r="H20308">
            <v>3377.55</v>
          </cell>
        </row>
        <row r="20309">
          <cell r="A20309">
            <v>900067</v>
          </cell>
          <cell r="H20309">
            <v>26397.25</v>
          </cell>
        </row>
        <row r="20310">
          <cell r="A20310">
            <v>900233</v>
          </cell>
          <cell r="H20310">
            <v>4320</v>
          </cell>
        </row>
        <row r="20311">
          <cell r="A20311">
            <v>900333</v>
          </cell>
          <cell r="H20311">
            <v>4405.5</v>
          </cell>
        </row>
        <row r="20312">
          <cell r="A20312">
            <v>900375</v>
          </cell>
          <cell r="H20312">
            <v>1800</v>
          </cell>
        </row>
        <row r="20313">
          <cell r="A20313">
            <v>100111</v>
          </cell>
          <cell r="H20313">
            <v>1440</v>
          </cell>
        </row>
        <row r="20314">
          <cell r="A20314">
            <v>100129</v>
          </cell>
          <cell r="H20314">
            <v>2784</v>
          </cell>
        </row>
        <row r="20315">
          <cell r="A20315">
            <v>100143</v>
          </cell>
          <cell r="H20315">
            <v>2040</v>
          </cell>
        </row>
        <row r="20316">
          <cell r="A20316">
            <v>100166</v>
          </cell>
          <cell r="H20316">
            <v>900</v>
          </cell>
        </row>
        <row r="20317">
          <cell r="A20317">
            <v>100181</v>
          </cell>
          <cell r="H20317">
            <v>8400</v>
          </cell>
        </row>
        <row r="20318">
          <cell r="A20318">
            <v>101659</v>
          </cell>
          <cell r="H20318">
            <v>2268</v>
          </cell>
        </row>
        <row r="20319">
          <cell r="A20319">
            <v>101659</v>
          </cell>
          <cell r="H20319">
            <v>150</v>
          </cell>
        </row>
        <row r="20320">
          <cell r="A20320">
            <v>102140</v>
          </cell>
          <cell r="H20320">
            <v>10800</v>
          </cell>
        </row>
        <row r="20321">
          <cell r="A20321">
            <v>102140</v>
          </cell>
          <cell r="H20321">
            <v>1080</v>
          </cell>
        </row>
        <row r="20322">
          <cell r="A20322">
            <v>102141</v>
          </cell>
          <cell r="H20322">
            <v>3600</v>
          </cell>
        </row>
        <row r="20323">
          <cell r="A20323">
            <v>102141</v>
          </cell>
          <cell r="H20323">
            <v>360</v>
          </cell>
        </row>
        <row r="20324">
          <cell r="A20324">
            <v>102314</v>
          </cell>
          <cell r="H20324">
            <v>1800</v>
          </cell>
        </row>
        <row r="20325">
          <cell r="A20325">
            <v>102314</v>
          </cell>
          <cell r="H20325">
            <v>180</v>
          </cell>
        </row>
        <row r="20326">
          <cell r="A20326">
            <v>190269</v>
          </cell>
          <cell r="H20326">
            <v>2860</v>
          </cell>
        </row>
        <row r="20327">
          <cell r="A20327">
            <v>192255</v>
          </cell>
          <cell r="H20327">
            <v>2880</v>
          </cell>
        </row>
        <row r="20328">
          <cell r="A20328">
            <v>192255</v>
          </cell>
          <cell r="H20328">
            <v>2880</v>
          </cell>
        </row>
        <row r="20329">
          <cell r="A20329">
            <v>192561</v>
          </cell>
          <cell r="H20329">
            <v>4320</v>
          </cell>
        </row>
        <row r="20330">
          <cell r="A20330">
            <v>192671</v>
          </cell>
          <cell r="H20330">
            <v>160</v>
          </cell>
        </row>
        <row r="20331">
          <cell r="A20331">
            <v>192753</v>
          </cell>
          <cell r="H20331">
            <v>600</v>
          </cell>
        </row>
        <row r="20332">
          <cell r="A20332">
            <v>500327</v>
          </cell>
          <cell r="H20332">
            <v>1795</v>
          </cell>
        </row>
        <row r="20333">
          <cell r="A20333">
            <v>501306</v>
          </cell>
          <cell r="H20333">
            <v>7020</v>
          </cell>
        </row>
        <row r="20334">
          <cell r="A20334">
            <v>100042</v>
          </cell>
          <cell r="H20334">
            <v>8640</v>
          </cell>
        </row>
        <row r="20335">
          <cell r="A20335">
            <v>100078</v>
          </cell>
          <cell r="H20335">
            <v>7543.92</v>
          </cell>
        </row>
        <row r="20336">
          <cell r="A20336">
            <v>100349</v>
          </cell>
          <cell r="H20336">
            <v>2695</v>
          </cell>
        </row>
        <row r="20337">
          <cell r="A20337">
            <v>100925</v>
          </cell>
          <cell r="H20337">
            <v>19365.39</v>
          </cell>
        </row>
        <row r="20338">
          <cell r="A20338">
            <v>100925</v>
          </cell>
          <cell r="H20338">
            <v>1522.95</v>
          </cell>
        </row>
        <row r="20339">
          <cell r="A20339">
            <v>101217</v>
          </cell>
          <cell r="H20339">
            <v>822.36</v>
          </cell>
        </row>
        <row r="20340">
          <cell r="A20340">
            <v>190029</v>
          </cell>
          <cell r="H20340">
            <v>2178.12</v>
          </cell>
        </row>
        <row r="20341">
          <cell r="A20341">
            <v>190264</v>
          </cell>
          <cell r="H20341">
            <v>5670</v>
          </cell>
        </row>
        <row r="20342">
          <cell r="A20342">
            <v>191702</v>
          </cell>
          <cell r="H20342">
            <v>8160</v>
          </cell>
        </row>
        <row r="20343">
          <cell r="A20343">
            <v>191702</v>
          </cell>
          <cell r="H20343">
            <v>240</v>
          </cell>
        </row>
        <row r="20344">
          <cell r="A20344">
            <v>191816</v>
          </cell>
          <cell r="H20344">
            <v>3200</v>
          </cell>
        </row>
        <row r="20345">
          <cell r="A20345">
            <v>192280</v>
          </cell>
          <cell r="H20345">
            <v>2100</v>
          </cell>
        </row>
        <row r="20346">
          <cell r="A20346">
            <v>192591</v>
          </cell>
          <cell r="H20346">
            <v>324</v>
          </cell>
        </row>
        <row r="20347">
          <cell r="A20347">
            <v>192693</v>
          </cell>
          <cell r="H20347">
            <v>3564</v>
          </cell>
        </row>
        <row r="20348">
          <cell r="A20348">
            <v>200450</v>
          </cell>
          <cell r="H20348">
            <v>11235</v>
          </cell>
        </row>
        <row r="20349">
          <cell r="A20349">
            <v>500209</v>
          </cell>
          <cell r="H20349">
            <v>8912.1</v>
          </cell>
        </row>
        <row r="20350">
          <cell r="A20350">
            <v>502035</v>
          </cell>
          <cell r="H20350">
            <v>180</v>
          </cell>
        </row>
        <row r="20351">
          <cell r="A20351">
            <v>502947</v>
          </cell>
          <cell r="H20351">
            <v>9240</v>
          </cell>
        </row>
        <row r="20352">
          <cell r="A20352">
            <v>503098</v>
          </cell>
          <cell r="H20352">
            <v>1197</v>
          </cell>
        </row>
        <row r="20353">
          <cell r="A20353">
            <v>800236</v>
          </cell>
          <cell r="H20353">
            <v>5520</v>
          </cell>
        </row>
        <row r="20354">
          <cell r="A20354">
            <v>100118</v>
          </cell>
          <cell r="H20354">
            <v>490</v>
          </cell>
        </row>
        <row r="20355">
          <cell r="A20355">
            <v>100118</v>
          </cell>
          <cell r="H20355">
            <v>14400</v>
          </cell>
        </row>
        <row r="20356">
          <cell r="A20356">
            <v>100118</v>
          </cell>
          <cell r="H20356">
            <v>359</v>
          </cell>
        </row>
        <row r="20357">
          <cell r="A20357">
            <v>100129</v>
          </cell>
          <cell r="H20357">
            <v>5568</v>
          </cell>
        </row>
        <row r="20358">
          <cell r="A20358">
            <v>100143</v>
          </cell>
          <cell r="H20358">
            <v>468</v>
          </cell>
        </row>
        <row r="20359">
          <cell r="A20359">
            <v>100169</v>
          </cell>
          <cell r="H20359">
            <v>58.23</v>
          </cell>
        </row>
        <row r="20360">
          <cell r="A20360">
            <v>100169</v>
          </cell>
          <cell r="H20360">
            <v>3000</v>
          </cell>
        </row>
        <row r="20361">
          <cell r="A20361">
            <v>100280</v>
          </cell>
          <cell r="H20361">
            <v>155.61000000000001</v>
          </cell>
        </row>
        <row r="20362">
          <cell r="A20362">
            <v>102182</v>
          </cell>
          <cell r="H20362">
            <v>1040</v>
          </cell>
        </row>
        <row r="20363">
          <cell r="A20363">
            <v>102182</v>
          </cell>
          <cell r="H20363">
            <v>225</v>
          </cell>
        </row>
        <row r="20364">
          <cell r="A20364">
            <v>102318</v>
          </cell>
          <cell r="H20364">
            <v>756</v>
          </cell>
        </row>
        <row r="20365">
          <cell r="A20365">
            <v>102318</v>
          </cell>
          <cell r="H20365">
            <v>7560</v>
          </cell>
        </row>
        <row r="20366">
          <cell r="A20366">
            <v>102326</v>
          </cell>
          <cell r="H20366">
            <v>7128</v>
          </cell>
        </row>
        <row r="20367">
          <cell r="A20367">
            <v>102362</v>
          </cell>
          <cell r="H20367">
            <v>2180</v>
          </cell>
        </row>
        <row r="20368">
          <cell r="A20368">
            <v>190280</v>
          </cell>
          <cell r="H20368">
            <v>3214.4</v>
          </cell>
        </row>
        <row r="20369">
          <cell r="A20369">
            <v>190630</v>
          </cell>
          <cell r="H20369">
            <v>130</v>
          </cell>
        </row>
        <row r="20370">
          <cell r="A20370">
            <v>191399</v>
          </cell>
          <cell r="H20370">
            <v>10080</v>
          </cell>
        </row>
        <row r="20371">
          <cell r="A20371">
            <v>191399</v>
          </cell>
          <cell r="H20371">
            <v>352</v>
          </cell>
        </row>
        <row r="20372">
          <cell r="A20372">
            <v>191399</v>
          </cell>
          <cell r="H20372">
            <v>360</v>
          </cell>
        </row>
        <row r="20373">
          <cell r="A20373">
            <v>191833</v>
          </cell>
          <cell r="H20373">
            <v>15624</v>
          </cell>
        </row>
        <row r="20374">
          <cell r="A20374">
            <v>192085</v>
          </cell>
          <cell r="H20374">
            <v>143.18</v>
          </cell>
        </row>
        <row r="20375">
          <cell r="A20375">
            <v>192356</v>
          </cell>
          <cell r="H20375">
            <v>65</v>
          </cell>
        </row>
        <row r="20376">
          <cell r="A20376">
            <v>192891</v>
          </cell>
          <cell r="H20376">
            <v>5288.4</v>
          </cell>
        </row>
        <row r="20377">
          <cell r="A20377">
            <v>192944</v>
          </cell>
          <cell r="H20377">
            <v>5700</v>
          </cell>
        </row>
        <row r="20378">
          <cell r="A20378">
            <v>192946</v>
          </cell>
          <cell r="H20378">
            <v>389</v>
          </cell>
        </row>
        <row r="20379">
          <cell r="A20379">
            <v>192946</v>
          </cell>
          <cell r="H20379">
            <v>331.65</v>
          </cell>
        </row>
        <row r="20380">
          <cell r="A20380">
            <v>192946</v>
          </cell>
          <cell r="H20380">
            <v>5400</v>
          </cell>
        </row>
        <row r="20381">
          <cell r="A20381">
            <v>501732</v>
          </cell>
          <cell r="H20381">
            <v>2340</v>
          </cell>
        </row>
        <row r="20382">
          <cell r="A20382">
            <v>900006</v>
          </cell>
          <cell r="H20382">
            <v>101.24</v>
          </cell>
        </row>
        <row r="20383">
          <cell r="A20383">
            <v>100862</v>
          </cell>
          <cell r="H20383">
            <v>13899.6</v>
          </cell>
        </row>
        <row r="20384">
          <cell r="A20384">
            <v>101689</v>
          </cell>
          <cell r="H20384">
            <v>113</v>
          </cell>
        </row>
        <row r="20385">
          <cell r="A20385">
            <v>101689</v>
          </cell>
          <cell r="H20385">
            <v>3750</v>
          </cell>
        </row>
        <row r="20386">
          <cell r="A20386">
            <v>102607</v>
          </cell>
          <cell r="H20386">
            <v>369.99</v>
          </cell>
        </row>
        <row r="20387">
          <cell r="A20387">
            <v>102607</v>
          </cell>
          <cell r="H20387">
            <v>82.22</v>
          </cell>
        </row>
        <row r="20388">
          <cell r="A20388">
            <v>102607</v>
          </cell>
          <cell r="H20388">
            <v>479.57</v>
          </cell>
        </row>
        <row r="20389">
          <cell r="A20389">
            <v>102607</v>
          </cell>
          <cell r="H20389">
            <v>1027.6500000000001</v>
          </cell>
        </row>
        <row r="20390">
          <cell r="A20390">
            <v>102607</v>
          </cell>
          <cell r="H20390">
            <v>246.66</v>
          </cell>
        </row>
        <row r="20391">
          <cell r="A20391">
            <v>102607</v>
          </cell>
          <cell r="H20391">
            <v>2672.25</v>
          </cell>
        </row>
        <row r="20392">
          <cell r="A20392">
            <v>102607</v>
          </cell>
          <cell r="H20392">
            <v>1397.74</v>
          </cell>
        </row>
        <row r="20393">
          <cell r="A20393">
            <v>102607</v>
          </cell>
          <cell r="H20393">
            <v>394.6</v>
          </cell>
        </row>
        <row r="20394">
          <cell r="A20394">
            <v>102607</v>
          </cell>
          <cell r="H20394">
            <v>498.82</v>
          </cell>
        </row>
        <row r="20395">
          <cell r="A20395">
            <v>102607</v>
          </cell>
          <cell r="H20395">
            <v>98.66</v>
          </cell>
        </row>
        <row r="20396">
          <cell r="A20396">
            <v>102607</v>
          </cell>
          <cell r="H20396">
            <v>2351.1799999999998</v>
          </cell>
        </row>
        <row r="20397">
          <cell r="A20397">
            <v>102607</v>
          </cell>
          <cell r="H20397">
            <v>411.1</v>
          </cell>
        </row>
        <row r="20398">
          <cell r="A20398">
            <v>102607</v>
          </cell>
          <cell r="H20398">
            <v>52.07</v>
          </cell>
        </row>
        <row r="20399">
          <cell r="A20399">
            <v>102607</v>
          </cell>
          <cell r="H20399">
            <v>2378.6</v>
          </cell>
        </row>
        <row r="20400">
          <cell r="A20400">
            <v>191094</v>
          </cell>
          <cell r="H20400">
            <v>1703</v>
          </cell>
        </row>
        <row r="20401">
          <cell r="A20401">
            <v>191098</v>
          </cell>
          <cell r="H20401">
            <v>2227</v>
          </cell>
        </row>
        <row r="20402">
          <cell r="A20402">
            <v>191100</v>
          </cell>
          <cell r="H20402">
            <v>131</v>
          </cell>
        </row>
        <row r="20403">
          <cell r="A20403">
            <v>191539</v>
          </cell>
          <cell r="H20403">
            <v>594</v>
          </cell>
        </row>
        <row r="20404">
          <cell r="A20404">
            <v>191539</v>
          </cell>
          <cell r="H20404">
            <v>57.12</v>
          </cell>
        </row>
        <row r="20405">
          <cell r="A20405">
            <v>192112</v>
          </cell>
          <cell r="H20405">
            <v>240</v>
          </cell>
        </row>
        <row r="20406">
          <cell r="A20406">
            <v>192229</v>
          </cell>
          <cell r="H20406">
            <v>7752</v>
          </cell>
        </row>
        <row r="20407">
          <cell r="A20407">
            <v>192656</v>
          </cell>
          <cell r="H20407">
            <v>359</v>
          </cell>
        </row>
        <row r="20408">
          <cell r="A20408">
            <v>192656</v>
          </cell>
          <cell r="H20408">
            <v>73</v>
          </cell>
        </row>
        <row r="20409">
          <cell r="A20409">
            <v>192656</v>
          </cell>
          <cell r="H20409">
            <v>2700</v>
          </cell>
        </row>
        <row r="20410">
          <cell r="A20410">
            <v>192676</v>
          </cell>
          <cell r="H20410">
            <v>1110</v>
          </cell>
        </row>
        <row r="20411">
          <cell r="A20411">
            <v>192950</v>
          </cell>
          <cell r="H20411">
            <v>1152</v>
          </cell>
        </row>
        <row r="20412">
          <cell r="A20412">
            <v>201274</v>
          </cell>
          <cell r="H20412">
            <v>200</v>
          </cell>
        </row>
        <row r="20413">
          <cell r="A20413">
            <v>201274</v>
          </cell>
          <cell r="H20413">
            <v>589.5</v>
          </cell>
        </row>
        <row r="20414">
          <cell r="A20414">
            <v>201274</v>
          </cell>
          <cell r="H20414">
            <v>480</v>
          </cell>
        </row>
        <row r="20415">
          <cell r="A20415">
            <v>201274</v>
          </cell>
          <cell r="H20415">
            <v>917</v>
          </cell>
        </row>
        <row r="20416">
          <cell r="A20416">
            <v>201274</v>
          </cell>
          <cell r="H20416">
            <v>300</v>
          </cell>
        </row>
        <row r="20417">
          <cell r="A20417">
            <v>201274</v>
          </cell>
          <cell r="H20417">
            <v>327.5</v>
          </cell>
        </row>
        <row r="20418">
          <cell r="A20418">
            <v>201274</v>
          </cell>
          <cell r="H20418">
            <v>500</v>
          </cell>
        </row>
        <row r="20419">
          <cell r="A20419">
            <v>201274</v>
          </cell>
          <cell r="H20419">
            <v>65.5</v>
          </cell>
        </row>
        <row r="20420">
          <cell r="A20420">
            <v>201274</v>
          </cell>
          <cell r="H20420">
            <v>131</v>
          </cell>
        </row>
        <row r="20421">
          <cell r="A20421">
            <v>502348</v>
          </cell>
          <cell r="H20421">
            <v>9450</v>
          </cell>
        </row>
        <row r="20422">
          <cell r="A20422">
            <v>900006</v>
          </cell>
          <cell r="H20422">
            <v>101.24</v>
          </cell>
        </row>
        <row r="20423">
          <cell r="A20423">
            <v>100129</v>
          </cell>
          <cell r="H20423">
            <v>928</v>
          </cell>
        </row>
        <row r="20424">
          <cell r="A20424">
            <v>101218</v>
          </cell>
          <cell r="H20424">
            <v>6591</v>
          </cell>
        </row>
        <row r="20425">
          <cell r="A20425">
            <v>101219</v>
          </cell>
          <cell r="H20425">
            <v>5655</v>
          </cell>
        </row>
        <row r="20426">
          <cell r="A20426">
            <v>101221</v>
          </cell>
          <cell r="H20426">
            <v>2067</v>
          </cell>
        </row>
        <row r="20427">
          <cell r="A20427">
            <v>101221</v>
          </cell>
          <cell r="H20427">
            <v>78</v>
          </cell>
        </row>
        <row r="20428">
          <cell r="A20428">
            <v>101370</v>
          </cell>
          <cell r="H20428">
            <v>48024</v>
          </cell>
        </row>
        <row r="20429">
          <cell r="A20429">
            <v>101555</v>
          </cell>
          <cell r="H20429">
            <v>6930</v>
          </cell>
        </row>
        <row r="20430">
          <cell r="A20430">
            <v>101856</v>
          </cell>
          <cell r="H20430">
            <v>2940</v>
          </cell>
        </row>
        <row r="20431">
          <cell r="A20431">
            <v>102263</v>
          </cell>
          <cell r="H20431">
            <v>369</v>
          </cell>
        </row>
        <row r="20432">
          <cell r="A20432">
            <v>102263</v>
          </cell>
          <cell r="H20432">
            <v>2841</v>
          </cell>
        </row>
        <row r="20433">
          <cell r="A20433">
            <v>102263</v>
          </cell>
          <cell r="H20433">
            <v>2841</v>
          </cell>
        </row>
        <row r="20434">
          <cell r="A20434">
            <v>102263</v>
          </cell>
          <cell r="H20434">
            <v>551.72</v>
          </cell>
        </row>
        <row r="20435">
          <cell r="A20435">
            <v>102263</v>
          </cell>
          <cell r="H20435">
            <v>4100</v>
          </cell>
        </row>
        <row r="20436">
          <cell r="A20436">
            <v>102263</v>
          </cell>
          <cell r="H20436">
            <v>6728</v>
          </cell>
        </row>
        <row r="20437">
          <cell r="A20437">
            <v>102358</v>
          </cell>
          <cell r="H20437">
            <v>359</v>
          </cell>
        </row>
        <row r="20438">
          <cell r="A20438">
            <v>190157</v>
          </cell>
          <cell r="H20438">
            <v>1140</v>
          </cell>
        </row>
        <row r="20439">
          <cell r="A20439">
            <v>190157</v>
          </cell>
          <cell r="H20439">
            <v>58</v>
          </cell>
        </row>
        <row r="20440">
          <cell r="A20440">
            <v>191799</v>
          </cell>
          <cell r="H20440">
            <v>1504.8</v>
          </cell>
        </row>
        <row r="20441">
          <cell r="A20441">
            <v>192280</v>
          </cell>
          <cell r="H20441">
            <v>6930</v>
          </cell>
        </row>
        <row r="20442">
          <cell r="A20442">
            <v>192676</v>
          </cell>
          <cell r="H20442">
            <v>63.15</v>
          </cell>
        </row>
        <row r="20443">
          <cell r="A20443">
            <v>192676</v>
          </cell>
          <cell r="H20443">
            <v>180</v>
          </cell>
        </row>
        <row r="20444">
          <cell r="A20444">
            <v>192905</v>
          </cell>
          <cell r="H20444">
            <v>2220</v>
          </cell>
        </row>
        <row r="20445">
          <cell r="A20445">
            <v>500573</v>
          </cell>
          <cell r="H20445">
            <v>312</v>
          </cell>
        </row>
        <row r="20446">
          <cell r="A20446">
            <v>500949</v>
          </cell>
          <cell r="H20446">
            <v>3025.11</v>
          </cell>
        </row>
        <row r="20447">
          <cell r="A20447">
            <v>502065</v>
          </cell>
          <cell r="H20447">
            <v>49848</v>
          </cell>
        </row>
        <row r="20448">
          <cell r="A20448">
            <v>800195</v>
          </cell>
          <cell r="H20448">
            <v>63.65</v>
          </cell>
        </row>
        <row r="20449">
          <cell r="A20449">
            <v>800195</v>
          </cell>
          <cell r="H20449">
            <v>1572</v>
          </cell>
        </row>
        <row r="20450">
          <cell r="A20450">
            <v>100129</v>
          </cell>
          <cell r="H20450">
            <v>1392</v>
          </cell>
        </row>
        <row r="20451">
          <cell r="A20451">
            <v>100129</v>
          </cell>
          <cell r="H20451">
            <v>4872</v>
          </cell>
        </row>
        <row r="20452">
          <cell r="A20452">
            <v>101422</v>
          </cell>
          <cell r="H20452">
            <v>653.5</v>
          </cell>
        </row>
        <row r="20453">
          <cell r="A20453">
            <v>102017</v>
          </cell>
          <cell r="H20453">
            <v>219</v>
          </cell>
        </row>
        <row r="20454">
          <cell r="A20454">
            <v>102017</v>
          </cell>
          <cell r="H20454">
            <v>3600</v>
          </cell>
        </row>
        <row r="20455">
          <cell r="A20455">
            <v>102017</v>
          </cell>
          <cell r="H20455">
            <v>360</v>
          </cell>
        </row>
        <row r="20456">
          <cell r="A20456">
            <v>102134</v>
          </cell>
          <cell r="H20456">
            <v>468</v>
          </cell>
        </row>
        <row r="20457">
          <cell r="A20457">
            <v>102134</v>
          </cell>
          <cell r="H20457">
            <v>4680</v>
          </cell>
        </row>
        <row r="20458">
          <cell r="A20458">
            <v>190203</v>
          </cell>
          <cell r="H20458">
            <v>1847.97</v>
          </cell>
        </row>
        <row r="20459">
          <cell r="A20459">
            <v>190230</v>
          </cell>
          <cell r="H20459">
            <v>441.48</v>
          </cell>
        </row>
        <row r="20460">
          <cell r="A20460">
            <v>190230</v>
          </cell>
          <cell r="H20460">
            <v>1209.5999999999999</v>
          </cell>
        </row>
        <row r="20461">
          <cell r="A20461">
            <v>190230</v>
          </cell>
          <cell r="H20461">
            <v>1309</v>
          </cell>
        </row>
        <row r="20462">
          <cell r="A20462">
            <v>190230</v>
          </cell>
          <cell r="H20462">
            <v>945</v>
          </cell>
        </row>
        <row r="20463">
          <cell r="A20463">
            <v>190241</v>
          </cell>
          <cell r="H20463">
            <v>922.95</v>
          </cell>
        </row>
        <row r="20464">
          <cell r="A20464">
            <v>190912</v>
          </cell>
          <cell r="H20464">
            <v>58</v>
          </cell>
        </row>
        <row r="20465">
          <cell r="A20465">
            <v>190912</v>
          </cell>
          <cell r="H20465">
            <v>1320</v>
          </cell>
        </row>
        <row r="20466">
          <cell r="A20466">
            <v>191769</v>
          </cell>
          <cell r="H20466">
            <v>1200</v>
          </cell>
        </row>
        <row r="20467">
          <cell r="A20467">
            <v>192555</v>
          </cell>
          <cell r="H20467">
            <v>4860</v>
          </cell>
        </row>
        <row r="20468">
          <cell r="A20468">
            <v>192743</v>
          </cell>
          <cell r="H20468">
            <v>600</v>
          </cell>
        </row>
        <row r="20469">
          <cell r="A20469">
            <v>192904</v>
          </cell>
          <cell r="H20469">
            <v>1200</v>
          </cell>
        </row>
        <row r="20470">
          <cell r="A20470">
            <v>192954</v>
          </cell>
          <cell r="H20470">
            <v>3648</v>
          </cell>
        </row>
        <row r="20471">
          <cell r="A20471">
            <v>192957</v>
          </cell>
          <cell r="H20471">
            <v>1440</v>
          </cell>
        </row>
        <row r="20472">
          <cell r="A20472">
            <v>192957</v>
          </cell>
          <cell r="H20472">
            <v>292.18</v>
          </cell>
        </row>
        <row r="20473">
          <cell r="A20473">
            <v>800138</v>
          </cell>
          <cell r="H20473">
            <v>960</v>
          </cell>
        </row>
        <row r="20474">
          <cell r="A20474">
            <v>100145</v>
          </cell>
          <cell r="H20474">
            <v>1710</v>
          </cell>
        </row>
        <row r="20475">
          <cell r="A20475">
            <v>100145</v>
          </cell>
          <cell r="H20475">
            <v>15480</v>
          </cell>
        </row>
        <row r="20476">
          <cell r="A20476">
            <v>101849</v>
          </cell>
          <cell r="H20476">
            <v>117.78</v>
          </cell>
        </row>
        <row r="20477">
          <cell r="A20477">
            <v>101849</v>
          </cell>
          <cell r="H20477">
            <v>124.27</v>
          </cell>
        </row>
        <row r="20478">
          <cell r="A20478">
            <v>101849</v>
          </cell>
          <cell r="H20478">
            <v>750</v>
          </cell>
        </row>
        <row r="20479">
          <cell r="A20479">
            <v>101849</v>
          </cell>
          <cell r="H20479">
            <v>117.78</v>
          </cell>
        </row>
        <row r="20480">
          <cell r="A20480">
            <v>101849</v>
          </cell>
          <cell r="H20480">
            <v>124.27</v>
          </cell>
        </row>
        <row r="20481">
          <cell r="A20481">
            <v>101849</v>
          </cell>
          <cell r="H20481">
            <v>750</v>
          </cell>
        </row>
        <row r="20482">
          <cell r="A20482">
            <v>101884</v>
          </cell>
          <cell r="H20482">
            <v>1166.76</v>
          </cell>
        </row>
        <row r="20483">
          <cell r="A20483">
            <v>102315</v>
          </cell>
          <cell r="H20483">
            <v>2880</v>
          </cell>
        </row>
        <row r="20484">
          <cell r="A20484">
            <v>102315</v>
          </cell>
          <cell r="H20484">
            <v>288</v>
          </cell>
        </row>
        <row r="20485">
          <cell r="A20485">
            <v>190588</v>
          </cell>
          <cell r="H20485">
            <v>2640</v>
          </cell>
        </row>
        <row r="20486">
          <cell r="A20486">
            <v>191007</v>
          </cell>
          <cell r="H20486">
            <v>5535.82</v>
          </cell>
        </row>
        <row r="20487">
          <cell r="A20487">
            <v>191007</v>
          </cell>
          <cell r="H20487">
            <v>872.82</v>
          </cell>
        </row>
        <row r="20488">
          <cell r="A20488">
            <v>191007</v>
          </cell>
          <cell r="H20488">
            <v>404.64</v>
          </cell>
        </row>
        <row r="20489">
          <cell r="A20489">
            <v>191007</v>
          </cell>
          <cell r="H20489">
            <v>7678.65</v>
          </cell>
        </row>
        <row r="20490">
          <cell r="A20490">
            <v>191007</v>
          </cell>
          <cell r="H20490">
            <v>192.39</v>
          </cell>
        </row>
        <row r="20491">
          <cell r="A20491">
            <v>191007</v>
          </cell>
          <cell r="H20491">
            <v>6852.7</v>
          </cell>
        </row>
        <row r="20492">
          <cell r="A20492">
            <v>191007</v>
          </cell>
          <cell r="H20492">
            <v>4151.66</v>
          </cell>
        </row>
        <row r="20493">
          <cell r="A20493">
            <v>191007</v>
          </cell>
          <cell r="H20493">
            <v>901.18</v>
          </cell>
        </row>
        <row r="20494">
          <cell r="A20494">
            <v>191659</v>
          </cell>
          <cell r="H20494">
            <v>185.31</v>
          </cell>
        </row>
        <row r="20495">
          <cell r="A20495">
            <v>191659</v>
          </cell>
          <cell r="H20495">
            <v>131</v>
          </cell>
        </row>
        <row r="20496">
          <cell r="A20496">
            <v>191659</v>
          </cell>
          <cell r="H20496">
            <v>156</v>
          </cell>
        </row>
        <row r="20497">
          <cell r="A20497">
            <v>191659</v>
          </cell>
          <cell r="H20497">
            <v>442</v>
          </cell>
        </row>
        <row r="20498">
          <cell r="A20498">
            <v>192435</v>
          </cell>
          <cell r="H20498">
            <v>718</v>
          </cell>
        </row>
        <row r="20499">
          <cell r="A20499">
            <v>192909</v>
          </cell>
          <cell r="H20499">
            <v>1100</v>
          </cell>
        </row>
        <row r="20500">
          <cell r="A20500">
            <v>192952</v>
          </cell>
          <cell r="H20500">
            <v>600</v>
          </cell>
        </row>
        <row r="20501">
          <cell r="A20501">
            <v>500345</v>
          </cell>
          <cell r="H20501">
            <v>900</v>
          </cell>
        </row>
        <row r="20502">
          <cell r="A20502">
            <v>500345</v>
          </cell>
          <cell r="H20502">
            <v>9000</v>
          </cell>
        </row>
        <row r="20503">
          <cell r="A20503">
            <v>501987</v>
          </cell>
          <cell r="H20503">
            <v>10200</v>
          </cell>
        </row>
        <row r="20504">
          <cell r="A20504">
            <v>502293</v>
          </cell>
          <cell r="H20504">
            <v>11900</v>
          </cell>
        </row>
        <row r="20505">
          <cell r="A20505">
            <v>900368</v>
          </cell>
          <cell r="H20505">
            <v>389</v>
          </cell>
        </row>
        <row r="20506">
          <cell r="A20506">
            <v>100128</v>
          </cell>
          <cell r="H20506">
            <v>720</v>
          </cell>
        </row>
        <row r="20507">
          <cell r="A20507">
            <v>100129</v>
          </cell>
          <cell r="H20507">
            <v>6264</v>
          </cell>
        </row>
        <row r="20508">
          <cell r="A20508">
            <v>100157</v>
          </cell>
          <cell r="H20508">
            <v>33000</v>
          </cell>
        </row>
        <row r="20509">
          <cell r="A20509">
            <v>100334</v>
          </cell>
          <cell r="H20509">
            <v>2376</v>
          </cell>
        </row>
        <row r="20510">
          <cell r="A20510">
            <v>100486</v>
          </cell>
          <cell r="H20510">
            <v>240</v>
          </cell>
        </row>
        <row r="20511">
          <cell r="A20511">
            <v>100486</v>
          </cell>
          <cell r="H20511">
            <v>8160</v>
          </cell>
        </row>
        <row r="20512">
          <cell r="A20512">
            <v>100579</v>
          </cell>
          <cell r="H20512">
            <v>1500</v>
          </cell>
        </row>
        <row r="20513">
          <cell r="A20513">
            <v>100579</v>
          </cell>
          <cell r="H20513">
            <v>127</v>
          </cell>
        </row>
        <row r="20514">
          <cell r="A20514">
            <v>100657</v>
          </cell>
          <cell r="H20514">
            <v>432</v>
          </cell>
        </row>
        <row r="20515">
          <cell r="A20515">
            <v>101016</v>
          </cell>
          <cell r="H20515">
            <v>1500</v>
          </cell>
        </row>
        <row r="20516">
          <cell r="A20516">
            <v>101421</v>
          </cell>
          <cell r="H20516">
            <v>2686</v>
          </cell>
        </row>
        <row r="20517">
          <cell r="A20517">
            <v>101555</v>
          </cell>
          <cell r="H20517">
            <v>360</v>
          </cell>
        </row>
        <row r="20518">
          <cell r="A20518">
            <v>101996</v>
          </cell>
          <cell r="H20518">
            <v>1045</v>
          </cell>
        </row>
        <row r="20519">
          <cell r="A20519">
            <v>102457</v>
          </cell>
          <cell r="H20519">
            <v>2016</v>
          </cell>
        </row>
        <row r="20520">
          <cell r="A20520">
            <v>102544</v>
          </cell>
          <cell r="H20520">
            <v>4376.13</v>
          </cell>
        </row>
        <row r="20521">
          <cell r="A20521">
            <v>190419</v>
          </cell>
          <cell r="H20521">
            <v>1041.7</v>
          </cell>
        </row>
        <row r="20522">
          <cell r="A20522">
            <v>190419</v>
          </cell>
          <cell r="H20522">
            <v>2062.5</v>
          </cell>
        </row>
        <row r="20523">
          <cell r="A20523">
            <v>190552</v>
          </cell>
          <cell r="H20523">
            <v>2268.2800000000002</v>
          </cell>
        </row>
        <row r="20524">
          <cell r="A20524">
            <v>190552</v>
          </cell>
          <cell r="H20524">
            <v>728</v>
          </cell>
        </row>
        <row r="20525">
          <cell r="A20525">
            <v>190552</v>
          </cell>
          <cell r="H20525">
            <v>1134</v>
          </cell>
        </row>
        <row r="20526">
          <cell r="A20526">
            <v>190552</v>
          </cell>
          <cell r="H20526">
            <v>975.8</v>
          </cell>
        </row>
        <row r="20527">
          <cell r="A20527">
            <v>190552</v>
          </cell>
          <cell r="H20527">
            <v>1941.24</v>
          </cell>
        </row>
        <row r="20528">
          <cell r="A20528">
            <v>190552</v>
          </cell>
          <cell r="H20528">
            <v>567.14</v>
          </cell>
        </row>
        <row r="20529">
          <cell r="A20529">
            <v>190552</v>
          </cell>
          <cell r="H20529">
            <v>408.24</v>
          </cell>
        </row>
        <row r="20530">
          <cell r="A20530">
            <v>190552</v>
          </cell>
          <cell r="H20530">
            <v>408.24</v>
          </cell>
        </row>
        <row r="20531">
          <cell r="A20531">
            <v>190588</v>
          </cell>
          <cell r="H20531">
            <v>320</v>
          </cell>
        </row>
        <row r="20532">
          <cell r="A20532">
            <v>190589</v>
          </cell>
          <cell r="H20532">
            <v>960</v>
          </cell>
        </row>
        <row r="20533">
          <cell r="A20533">
            <v>191073</v>
          </cell>
          <cell r="H20533">
            <v>6384</v>
          </cell>
        </row>
        <row r="20534">
          <cell r="A20534">
            <v>191589</v>
          </cell>
          <cell r="H20534">
            <v>8400</v>
          </cell>
        </row>
        <row r="20535">
          <cell r="A20535">
            <v>191666</v>
          </cell>
          <cell r="H20535">
            <v>11700</v>
          </cell>
        </row>
        <row r="20536">
          <cell r="A20536">
            <v>191675</v>
          </cell>
          <cell r="H20536">
            <v>177</v>
          </cell>
        </row>
        <row r="20537">
          <cell r="A20537">
            <v>191675</v>
          </cell>
          <cell r="H20537">
            <v>2916</v>
          </cell>
        </row>
        <row r="20538">
          <cell r="A20538">
            <v>191737</v>
          </cell>
          <cell r="H20538">
            <v>120.77</v>
          </cell>
        </row>
        <row r="20539">
          <cell r="A20539">
            <v>191737</v>
          </cell>
          <cell r="H20539">
            <v>1500</v>
          </cell>
        </row>
        <row r="20540">
          <cell r="A20540">
            <v>191809</v>
          </cell>
          <cell r="H20540">
            <v>47</v>
          </cell>
        </row>
        <row r="20541">
          <cell r="A20541">
            <v>191809</v>
          </cell>
          <cell r="H20541">
            <v>60</v>
          </cell>
        </row>
        <row r="20542">
          <cell r="A20542">
            <v>191809</v>
          </cell>
          <cell r="H20542">
            <v>14968.8</v>
          </cell>
        </row>
        <row r="20543">
          <cell r="A20543">
            <v>191809</v>
          </cell>
          <cell r="H20543">
            <v>389</v>
          </cell>
        </row>
        <row r="20544">
          <cell r="A20544">
            <v>191872</v>
          </cell>
          <cell r="H20544">
            <v>8700</v>
          </cell>
        </row>
        <row r="20545">
          <cell r="A20545">
            <v>192070</v>
          </cell>
          <cell r="H20545">
            <v>336</v>
          </cell>
        </row>
        <row r="20546">
          <cell r="A20546">
            <v>192071</v>
          </cell>
          <cell r="H20546">
            <v>280</v>
          </cell>
        </row>
        <row r="20547">
          <cell r="A20547">
            <v>192072</v>
          </cell>
          <cell r="H20547">
            <v>448</v>
          </cell>
        </row>
        <row r="20548">
          <cell r="A20548">
            <v>192095</v>
          </cell>
          <cell r="H20548">
            <v>7920</v>
          </cell>
        </row>
        <row r="20549">
          <cell r="A20549">
            <v>192103</v>
          </cell>
          <cell r="H20549">
            <v>56</v>
          </cell>
        </row>
        <row r="20550">
          <cell r="A20550">
            <v>192104</v>
          </cell>
          <cell r="H20550">
            <v>224</v>
          </cell>
        </row>
        <row r="20551">
          <cell r="A20551">
            <v>192240</v>
          </cell>
          <cell r="H20551">
            <v>4200</v>
          </cell>
        </row>
        <row r="20552">
          <cell r="A20552">
            <v>192274</v>
          </cell>
          <cell r="H20552">
            <v>518</v>
          </cell>
        </row>
        <row r="20553">
          <cell r="A20553">
            <v>192275</v>
          </cell>
          <cell r="H20553">
            <v>592</v>
          </cell>
        </row>
        <row r="20554">
          <cell r="A20554">
            <v>192276</v>
          </cell>
          <cell r="H20554">
            <v>1036</v>
          </cell>
        </row>
        <row r="20555">
          <cell r="A20555">
            <v>192277</v>
          </cell>
          <cell r="H20555">
            <v>518</v>
          </cell>
        </row>
        <row r="20556">
          <cell r="A20556">
            <v>192372</v>
          </cell>
          <cell r="H20556">
            <v>60</v>
          </cell>
        </row>
        <row r="20557">
          <cell r="A20557">
            <v>192372</v>
          </cell>
          <cell r="H20557">
            <v>100</v>
          </cell>
        </row>
        <row r="20558">
          <cell r="A20558">
            <v>192569</v>
          </cell>
          <cell r="H20558">
            <v>510</v>
          </cell>
        </row>
        <row r="20559">
          <cell r="A20559">
            <v>192695</v>
          </cell>
          <cell r="H20559">
            <v>2340</v>
          </cell>
        </row>
        <row r="20560">
          <cell r="A20560">
            <v>192958</v>
          </cell>
          <cell r="H20560">
            <v>1500</v>
          </cell>
        </row>
        <row r="20561">
          <cell r="A20561">
            <v>192961</v>
          </cell>
          <cell r="H20561">
            <v>389</v>
          </cell>
        </row>
        <row r="20562">
          <cell r="A20562">
            <v>192961</v>
          </cell>
          <cell r="H20562">
            <v>600</v>
          </cell>
        </row>
        <row r="20563">
          <cell r="A20563">
            <v>201231</v>
          </cell>
          <cell r="H20563">
            <v>3100</v>
          </cell>
        </row>
        <row r="20564">
          <cell r="A20564">
            <v>201269</v>
          </cell>
          <cell r="H20564">
            <v>780</v>
          </cell>
        </row>
        <row r="20565">
          <cell r="A20565">
            <v>500139</v>
          </cell>
          <cell r="H20565">
            <v>9000</v>
          </cell>
        </row>
        <row r="20566">
          <cell r="A20566">
            <v>500743</v>
          </cell>
          <cell r="H20566">
            <v>2760.78</v>
          </cell>
        </row>
        <row r="20567">
          <cell r="A20567">
            <v>502036</v>
          </cell>
          <cell r="H20567">
            <v>389</v>
          </cell>
        </row>
        <row r="20568">
          <cell r="A20568">
            <v>502047</v>
          </cell>
          <cell r="H20568">
            <v>527.5</v>
          </cell>
        </row>
        <row r="20569">
          <cell r="A20569">
            <v>502047</v>
          </cell>
          <cell r="H20569">
            <v>20160</v>
          </cell>
        </row>
        <row r="20570">
          <cell r="A20570">
            <v>502291</v>
          </cell>
          <cell r="H20570">
            <v>32712</v>
          </cell>
        </row>
        <row r="20571">
          <cell r="A20571">
            <v>800031</v>
          </cell>
          <cell r="H20571">
            <v>2280</v>
          </cell>
        </row>
        <row r="20572">
          <cell r="A20572">
            <v>800069</v>
          </cell>
          <cell r="H20572">
            <v>293.7</v>
          </cell>
        </row>
        <row r="20573">
          <cell r="A20573">
            <v>900039</v>
          </cell>
          <cell r="H20573">
            <v>4053.06</v>
          </cell>
        </row>
        <row r="20574">
          <cell r="A20574">
            <v>900067</v>
          </cell>
          <cell r="H20574">
            <v>89099.86</v>
          </cell>
        </row>
        <row r="20575">
          <cell r="A20575">
            <v>900333</v>
          </cell>
          <cell r="H20575">
            <v>1703.46</v>
          </cell>
        </row>
        <row r="20576">
          <cell r="A20576">
            <v>900368</v>
          </cell>
          <cell r="H20576">
            <v>600</v>
          </cell>
        </row>
        <row r="20577">
          <cell r="A20577">
            <v>100071</v>
          </cell>
          <cell r="H20577">
            <v>2241</v>
          </cell>
        </row>
        <row r="20578">
          <cell r="A20578">
            <v>100349</v>
          </cell>
          <cell r="H20578">
            <v>2079</v>
          </cell>
        </row>
        <row r="20579">
          <cell r="A20579">
            <v>100998</v>
          </cell>
          <cell r="H20579">
            <v>6549.12</v>
          </cell>
        </row>
        <row r="20580">
          <cell r="A20580">
            <v>101043</v>
          </cell>
          <cell r="H20580">
            <v>12060</v>
          </cell>
        </row>
        <row r="20581">
          <cell r="A20581">
            <v>101421</v>
          </cell>
          <cell r="H20581">
            <v>276.5</v>
          </cell>
        </row>
        <row r="20582">
          <cell r="A20582">
            <v>101422</v>
          </cell>
          <cell r="H20582">
            <v>5168</v>
          </cell>
        </row>
        <row r="20583">
          <cell r="A20583">
            <v>101422</v>
          </cell>
          <cell r="H20583">
            <v>782</v>
          </cell>
        </row>
        <row r="20584">
          <cell r="A20584">
            <v>101423</v>
          </cell>
          <cell r="H20584">
            <v>18598</v>
          </cell>
        </row>
        <row r="20585">
          <cell r="A20585">
            <v>101425</v>
          </cell>
          <cell r="H20585">
            <v>2312</v>
          </cell>
        </row>
        <row r="20586">
          <cell r="A20586">
            <v>101508</v>
          </cell>
          <cell r="H20586">
            <v>8812.7999999999993</v>
          </cell>
        </row>
        <row r="20587">
          <cell r="A20587">
            <v>101508</v>
          </cell>
          <cell r="H20587">
            <v>173.4</v>
          </cell>
        </row>
        <row r="20588">
          <cell r="A20588">
            <v>101508</v>
          </cell>
          <cell r="H20588">
            <v>1436</v>
          </cell>
        </row>
        <row r="20589">
          <cell r="A20589">
            <v>102316</v>
          </cell>
          <cell r="H20589">
            <v>360</v>
          </cell>
        </row>
        <row r="20590">
          <cell r="A20590">
            <v>102316</v>
          </cell>
          <cell r="H20590">
            <v>3600</v>
          </cell>
        </row>
        <row r="20591">
          <cell r="A20591">
            <v>190474</v>
          </cell>
          <cell r="H20591">
            <v>6560</v>
          </cell>
        </row>
        <row r="20592">
          <cell r="A20592">
            <v>191388</v>
          </cell>
          <cell r="H20592">
            <v>2227</v>
          </cell>
        </row>
        <row r="20593">
          <cell r="A20593">
            <v>191388</v>
          </cell>
          <cell r="H20593">
            <v>149</v>
          </cell>
        </row>
        <row r="20594">
          <cell r="A20594">
            <v>191388</v>
          </cell>
          <cell r="H20594">
            <v>2652</v>
          </cell>
        </row>
        <row r="20595">
          <cell r="A20595">
            <v>192073</v>
          </cell>
          <cell r="H20595">
            <v>168</v>
          </cell>
        </row>
        <row r="20596">
          <cell r="A20596">
            <v>192105</v>
          </cell>
          <cell r="H20596">
            <v>168</v>
          </cell>
        </row>
        <row r="20597">
          <cell r="A20597">
            <v>192135</v>
          </cell>
          <cell r="H20597">
            <v>13110</v>
          </cell>
        </row>
        <row r="20598">
          <cell r="A20598">
            <v>192525</v>
          </cell>
          <cell r="H20598">
            <v>720</v>
          </cell>
        </row>
        <row r="20599">
          <cell r="A20599">
            <v>192525</v>
          </cell>
          <cell r="H20599">
            <v>7200</v>
          </cell>
        </row>
        <row r="20600">
          <cell r="A20600">
            <v>192600</v>
          </cell>
          <cell r="H20600">
            <v>4200</v>
          </cell>
        </row>
        <row r="20601">
          <cell r="A20601">
            <v>192745</v>
          </cell>
          <cell r="H20601">
            <v>2000</v>
          </cell>
        </row>
        <row r="20602">
          <cell r="A20602">
            <v>192942</v>
          </cell>
          <cell r="H20602">
            <v>2280</v>
          </cell>
        </row>
        <row r="20603">
          <cell r="A20603">
            <v>192951</v>
          </cell>
          <cell r="H20603">
            <v>600</v>
          </cell>
        </row>
        <row r="20604">
          <cell r="A20604">
            <v>192951</v>
          </cell>
          <cell r="H20604">
            <v>389</v>
          </cell>
        </row>
        <row r="20605">
          <cell r="A20605">
            <v>200450</v>
          </cell>
          <cell r="H20605">
            <v>146.19999999999999</v>
          </cell>
        </row>
        <row r="20606">
          <cell r="A20606">
            <v>200450</v>
          </cell>
          <cell r="H20606">
            <v>26145</v>
          </cell>
        </row>
        <row r="20607">
          <cell r="A20607">
            <v>500344</v>
          </cell>
          <cell r="H20607">
            <v>159</v>
          </cell>
        </row>
        <row r="20608">
          <cell r="A20608">
            <v>500344</v>
          </cell>
          <cell r="H20608">
            <v>3300</v>
          </cell>
        </row>
        <row r="20609">
          <cell r="A20609">
            <v>500928</v>
          </cell>
          <cell r="H20609">
            <v>2760.78</v>
          </cell>
        </row>
        <row r="20610">
          <cell r="A20610">
            <v>501103</v>
          </cell>
          <cell r="H20610">
            <v>2323</v>
          </cell>
        </row>
        <row r="20611">
          <cell r="A20611">
            <v>501103</v>
          </cell>
          <cell r="H20611">
            <v>555.5</v>
          </cell>
        </row>
        <row r="20612">
          <cell r="A20612">
            <v>502850</v>
          </cell>
          <cell r="H20612">
            <v>127</v>
          </cell>
        </row>
        <row r="20613">
          <cell r="A20613">
            <v>502850</v>
          </cell>
          <cell r="H20613">
            <v>18090</v>
          </cell>
        </row>
        <row r="20614">
          <cell r="A20614">
            <v>502947</v>
          </cell>
          <cell r="H20614">
            <v>2415</v>
          </cell>
        </row>
        <row r="20615">
          <cell r="A20615">
            <v>502947</v>
          </cell>
          <cell r="H20615">
            <v>8610</v>
          </cell>
        </row>
        <row r="20616">
          <cell r="A20616">
            <v>750007</v>
          </cell>
          <cell r="H20616">
            <v>400</v>
          </cell>
        </row>
        <row r="20617">
          <cell r="A20617">
            <v>750007</v>
          </cell>
          <cell r="H20617">
            <v>560</v>
          </cell>
        </row>
        <row r="20618">
          <cell r="A20618">
            <v>800108</v>
          </cell>
          <cell r="H20618">
            <v>2251.1999999999998</v>
          </cell>
        </row>
        <row r="20619">
          <cell r="A20619">
            <v>100036</v>
          </cell>
          <cell r="H20619">
            <v>2016</v>
          </cell>
        </row>
        <row r="20620">
          <cell r="A20620">
            <v>100129</v>
          </cell>
          <cell r="H20620">
            <v>4872</v>
          </cell>
        </row>
        <row r="20621">
          <cell r="A20621">
            <v>100203</v>
          </cell>
          <cell r="H20621">
            <v>8500</v>
          </cell>
        </row>
        <row r="20622">
          <cell r="A20622">
            <v>100349</v>
          </cell>
          <cell r="H20622">
            <v>5621</v>
          </cell>
        </row>
        <row r="20623">
          <cell r="A20623">
            <v>101423</v>
          </cell>
          <cell r="H20623">
            <v>7500</v>
          </cell>
        </row>
        <row r="20624">
          <cell r="A20624">
            <v>101849</v>
          </cell>
          <cell r="H20624">
            <v>153</v>
          </cell>
        </row>
        <row r="20625">
          <cell r="A20625">
            <v>102605</v>
          </cell>
          <cell r="H20625">
            <v>2301</v>
          </cell>
        </row>
        <row r="20626">
          <cell r="A20626">
            <v>191216</v>
          </cell>
          <cell r="H20626">
            <v>6270</v>
          </cell>
        </row>
        <row r="20627">
          <cell r="A20627">
            <v>191681</v>
          </cell>
          <cell r="H20627">
            <v>6003.36</v>
          </cell>
        </row>
        <row r="20628">
          <cell r="A20628">
            <v>192953</v>
          </cell>
          <cell r="H20628">
            <v>4320</v>
          </cell>
        </row>
        <row r="20629">
          <cell r="A20629">
            <v>192953</v>
          </cell>
          <cell r="H20629">
            <v>389</v>
          </cell>
        </row>
        <row r="20630">
          <cell r="A20630">
            <v>192962</v>
          </cell>
          <cell r="H20630">
            <v>3000</v>
          </cell>
        </row>
        <row r="20631">
          <cell r="A20631">
            <v>192962</v>
          </cell>
          <cell r="H20631">
            <v>389</v>
          </cell>
        </row>
        <row r="20632">
          <cell r="A20632">
            <v>501856</v>
          </cell>
          <cell r="H20632">
            <v>74</v>
          </cell>
        </row>
        <row r="20633">
          <cell r="A20633">
            <v>501856</v>
          </cell>
          <cell r="H20633">
            <v>2400</v>
          </cell>
        </row>
        <row r="20634">
          <cell r="A20634">
            <v>502454</v>
          </cell>
          <cell r="H20634">
            <v>20377.5</v>
          </cell>
        </row>
        <row r="20635">
          <cell r="A20635">
            <v>800231</v>
          </cell>
          <cell r="H20635">
            <v>25500</v>
          </cell>
        </row>
        <row r="20636">
          <cell r="A20636">
            <v>100129</v>
          </cell>
          <cell r="H20636">
            <v>290</v>
          </cell>
        </row>
        <row r="20637">
          <cell r="A20637">
            <v>100129</v>
          </cell>
          <cell r="H20637">
            <v>189</v>
          </cell>
        </row>
        <row r="20638">
          <cell r="A20638">
            <v>100129</v>
          </cell>
          <cell r="H20638">
            <v>696</v>
          </cell>
        </row>
        <row r="20639">
          <cell r="A20639">
            <v>100129</v>
          </cell>
          <cell r="H20639">
            <v>189</v>
          </cell>
        </row>
        <row r="20640">
          <cell r="A20640">
            <v>100129</v>
          </cell>
          <cell r="H20640">
            <v>696</v>
          </cell>
        </row>
        <row r="20641">
          <cell r="A20641">
            <v>100217</v>
          </cell>
          <cell r="H20641">
            <v>1270</v>
          </cell>
        </row>
        <row r="20642">
          <cell r="A20642">
            <v>100369</v>
          </cell>
          <cell r="H20642">
            <v>10200</v>
          </cell>
        </row>
        <row r="20643">
          <cell r="A20643">
            <v>101074</v>
          </cell>
          <cell r="H20643">
            <v>2880</v>
          </cell>
        </row>
        <row r="20644">
          <cell r="A20644">
            <v>101843</v>
          </cell>
          <cell r="H20644">
            <v>3132</v>
          </cell>
        </row>
        <row r="20645">
          <cell r="A20645">
            <v>190181</v>
          </cell>
          <cell r="H20645">
            <v>707</v>
          </cell>
        </row>
        <row r="20646">
          <cell r="A20646">
            <v>191650</v>
          </cell>
          <cell r="H20646">
            <v>174</v>
          </cell>
        </row>
        <row r="20647">
          <cell r="A20647">
            <v>191822</v>
          </cell>
          <cell r="H20647">
            <v>9044</v>
          </cell>
        </row>
        <row r="20648">
          <cell r="A20648">
            <v>192933</v>
          </cell>
          <cell r="H20648">
            <v>4560</v>
          </cell>
        </row>
        <row r="20649">
          <cell r="A20649">
            <v>192945</v>
          </cell>
          <cell r="H20649">
            <v>359</v>
          </cell>
        </row>
        <row r="20650">
          <cell r="A20650">
            <v>192945</v>
          </cell>
          <cell r="H20650">
            <v>107</v>
          </cell>
        </row>
        <row r="20651">
          <cell r="A20651">
            <v>192945</v>
          </cell>
          <cell r="H20651">
            <v>3240</v>
          </cell>
        </row>
        <row r="20652">
          <cell r="A20652">
            <v>192959</v>
          </cell>
          <cell r="H20652">
            <v>149.87</v>
          </cell>
        </row>
        <row r="20653">
          <cell r="A20653">
            <v>192959</v>
          </cell>
          <cell r="H20653">
            <v>4800</v>
          </cell>
        </row>
        <row r="20654">
          <cell r="A20654">
            <v>192959</v>
          </cell>
          <cell r="H20654">
            <v>389</v>
          </cell>
        </row>
        <row r="20655">
          <cell r="A20655">
            <v>192960</v>
          </cell>
          <cell r="H20655">
            <v>5976</v>
          </cell>
        </row>
        <row r="20656">
          <cell r="A20656">
            <v>500209</v>
          </cell>
          <cell r="H20656">
            <v>1763</v>
          </cell>
        </row>
        <row r="20657">
          <cell r="A20657">
            <v>500209</v>
          </cell>
          <cell r="H20657">
            <v>5718.8</v>
          </cell>
        </row>
        <row r="20658">
          <cell r="A20658">
            <v>500209</v>
          </cell>
          <cell r="H20658">
            <v>2414.85</v>
          </cell>
        </row>
        <row r="20659">
          <cell r="A20659">
            <v>500209</v>
          </cell>
          <cell r="H20659">
            <v>2414.85</v>
          </cell>
        </row>
        <row r="20660">
          <cell r="A20660">
            <v>500209</v>
          </cell>
          <cell r="H20660">
            <v>1221.6300000000001</v>
          </cell>
        </row>
        <row r="20661">
          <cell r="A20661">
            <v>500209</v>
          </cell>
          <cell r="H20661">
            <v>2893.04</v>
          </cell>
        </row>
        <row r="20662">
          <cell r="A20662">
            <v>500209</v>
          </cell>
          <cell r="H20662">
            <v>227.28</v>
          </cell>
        </row>
        <row r="20663">
          <cell r="A20663">
            <v>500209</v>
          </cell>
          <cell r="H20663">
            <v>605.52</v>
          </cell>
        </row>
        <row r="20664">
          <cell r="A20664">
            <v>500209</v>
          </cell>
          <cell r="H20664">
            <v>1221.6300000000001</v>
          </cell>
        </row>
        <row r="20665">
          <cell r="A20665">
            <v>500209</v>
          </cell>
          <cell r="H20665">
            <v>1824.92</v>
          </cell>
        </row>
        <row r="20666">
          <cell r="A20666">
            <v>500209</v>
          </cell>
          <cell r="H20666">
            <v>227.28</v>
          </cell>
        </row>
        <row r="20667">
          <cell r="A20667">
            <v>500209</v>
          </cell>
          <cell r="H20667">
            <v>212.2</v>
          </cell>
        </row>
        <row r="20668">
          <cell r="A20668">
            <v>500209</v>
          </cell>
          <cell r="H20668">
            <v>142.05000000000001</v>
          </cell>
        </row>
        <row r="20669">
          <cell r="A20669">
            <v>500209</v>
          </cell>
          <cell r="H20669">
            <v>369</v>
          </cell>
        </row>
        <row r="20670">
          <cell r="A20670">
            <v>500209</v>
          </cell>
          <cell r="H20670">
            <v>2414.85</v>
          </cell>
        </row>
        <row r="20671">
          <cell r="A20671">
            <v>500209</v>
          </cell>
          <cell r="H20671">
            <v>1968</v>
          </cell>
        </row>
        <row r="20672">
          <cell r="A20672">
            <v>500209</v>
          </cell>
          <cell r="H20672">
            <v>454.56</v>
          </cell>
        </row>
        <row r="20673">
          <cell r="A20673">
            <v>500209</v>
          </cell>
          <cell r="H20673">
            <v>976.12</v>
          </cell>
        </row>
        <row r="20674">
          <cell r="A20674">
            <v>500209</v>
          </cell>
          <cell r="H20674">
            <v>2414.85</v>
          </cell>
        </row>
        <row r="20675">
          <cell r="A20675">
            <v>500209</v>
          </cell>
          <cell r="H20675">
            <v>3229.44</v>
          </cell>
        </row>
        <row r="20676">
          <cell r="A20676">
            <v>500209</v>
          </cell>
          <cell r="H20676">
            <v>679.04</v>
          </cell>
        </row>
        <row r="20677">
          <cell r="A20677">
            <v>500209</v>
          </cell>
          <cell r="H20677">
            <v>1363.68</v>
          </cell>
        </row>
        <row r="20678">
          <cell r="A20678">
            <v>500209</v>
          </cell>
          <cell r="H20678">
            <v>1363.68</v>
          </cell>
        </row>
        <row r="20679">
          <cell r="A20679">
            <v>500209</v>
          </cell>
          <cell r="H20679">
            <v>94.56</v>
          </cell>
        </row>
        <row r="20680">
          <cell r="A20680">
            <v>500209</v>
          </cell>
          <cell r="H20680">
            <v>3485</v>
          </cell>
        </row>
        <row r="20681">
          <cell r="A20681">
            <v>500209</v>
          </cell>
          <cell r="H20681">
            <v>82</v>
          </cell>
        </row>
        <row r="20682">
          <cell r="A20682">
            <v>500365</v>
          </cell>
          <cell r="H20682">
            <v>1508</v>
          </cell>
        </row>
        <row r="20683">
          <cell r="A20683">
            <v>500365</v>
          </cell>
          <cell r="H20683">
            <v>72</v>
          </cell>
        </row>
        <row r="20684">
          <cell r="A20684">
            <v>500570</v>
          </cell>
          <cell r="H20684">
            <v>1170</v>
          </cell>
        </row>
        <row r="20685">
          <cell r="A20685">
            <v>501963</v>
          </cell>
          <cell r="H20685">
            <v>189</v>
          </cell>
        </row>
        <row r="20686">
          <cell r="A20686">
            <v>501963</v>
          </cell>
          <cell r="H20686">
            <v>5011.2</v>
          </cell>
        </row>
        <row r="20687">
          <cell r="A20687">
            <v>900233</v>
          </cell>
          <cell r="H20687">
            <v>3888</v>
          </cell>
        </row>
        <row r="20688">
          <cell r="A20688">
            <v>100129</v>
          </cell>
          <cell r="H20688">
            <v>174</v>
          </cell>
        </row>
        <row r="20689">
          <cell r="A20689">
            <v>100129</v>
          </cell>
          <cell r="H20689">
            <v>696</v>
          </cell>
        </row>
        <row r="20690">
          <cell r="A20690">
            <v>100129</v>
          </cell>
          <cell r="H20690">
            <v>189</v>
          </cell>
        </row>
        <row r="20691">
          <cell r="A20691">
            <v>100241</v>
          </cell>
          <cell r="H20691">
            <v>936</v>
          </cell>
        </row>
        <row r="20692">
          <cell r="A20692">
            <v>101717</v>
          </cell>
          <cell r="H20692">
            <v>1495</v>
          </cell>
        </row>
        <row r="20693">
          <cell r="A20693">
            <v>101717</v>
          </cell>
          <cell r="H20693">
            <v>375</v>
          </cell>
        </row>
        <row r="20694">
          <cell r="A20694">
            <v>190342</v>
          </cell>
          <cell r="H20694">
            <v>4320.9399999999996</v>
          </cell>
        </row>
        <row r="20695">
          <cell r="A20695">
            <v>190757</v>
          </cell>
          <cell r="H20695">
            <v>1162</v>
          </cell>
        </row>
        <row r="20696">
          <cell r="A20696">
            <v>190757</v>
          </cell>
          <cell r="H20696">
            <v>246</v>
          </cell>
        </row>
        <row r="20697">
          <cell r="A20697">
            <v>191007</v>
          </cell>
          <cell r="H20697">
            <v>2880</v>
          </cell>
        </row>
        <row r="20698">
          <cell r="A20698">
            <v>191007</v>
          </cell>
          <cell r="H20698">
            <v>2416.8000000000002</v>
          </cell>
        </row>
        <row r="20699">
          <cell r="A20699">
            <v>191215</v>
          </cell>
          <cell r="H20699">
            <v>21945</v>
          </cell>
        </row>
        <row r="20700">
          <cell r="A20700">
            <v>191565</v>
          </cell>
          <cell r="H20700">
            <v>26006.55</v>
          </cell>
        </row>
        <row r="20701">
          <cell r="A20701">
            <v>191688</v>
          </cell>
          <cell r="H20701">
            <v>18810</v>
          </cell>
        </row>
        <row r="20702">
          <cell r="A20702">
            <v>191773</v>
          </cell>
          <cell r="H20702">
            <v>7140</v>
          </cell>
        </row>
        <row r="20703">
          <cell r="A20703">
            <v>192351</v>
          </cell>
          <cell r="H20703">
            <v>786</v>
          </cell>
        </row>
        <row r="20704">
          <cell r="A20704">
            <v>192385</v>
          </cell>
          <cell r="H20704">
            <v>600</v>
          </cell>
        </row>
        <row r="20705">
          <cell r="A20705">
            <v>192587</v>
          </cell>
          <cell r="H20705">
            <v>31248</v>
          </cell>
        </row>
        <row r="20706">
          <cell r="A20706">
            <v>192971</v>
          </cell>
          <cell r="H20706">
            <v>360</v>
          </cell>
        </row>
        <row r="20707">
          <cell r="A20707">
            <v>192971</v>
          </cell>
          <cell r="H20707">
            <v>46</v>
          </cell>
        </row>
        <row r="20708">
          <cell r="A20708">
            <v>500572</v>
          </cell>
          <cell r="H20708">
            <v>4023.69</v>
          </cell>
        </row>
        <row r="20709">
          <cell r="A20709">
            <v>500848</v>
          </cell>
          <cell r="H20709">
            <v>20160</v>
          </cell>
        </row>
        <row r="20710">
          <cell r="A20710">
            <v>800283</v>
          </cell>
          <cell r="H20710">
            <v>2523.8200000000002</v>
          </cell>
        </row>
        <row r="20711">
          <cell r="A20711">
            <v>800283</v>
          </cell>
          <cell r="H20711">
            <v>326.95999999999998</v>
          </cell>
        </row>
        <row r="20712">
          <cell r="A20712">
            <v>900233</v>
          </cell>
          <cell r="H20712">
            <v>389</v>
          </cell>
        </row>
        <row r="20713">
          <cell r="A20713">
            <v>100129</v>
          </cell>
          <cell r="H20713">
            <v>870</v>
          </cell>
        </row>
        <row r="20714">
          <cell r="A20714">
            <v>100657</v>
          </cell>
          <cell r="H20714">
            <v>432</v>
          </cell>
        </row>
        <row r="20715">
          <cell r="A20715">
            <v>101034</v>
          </cell>
          <cell r="H20715">
            <v>1556</v>
          </cell>
        </row>
        <row r="20716">
          <cell r="A20716">
            <v>101308</v>
          </cell>
          <cell r="H20716">
            <v>1800</v>
          </cell>
        </row>
        <row r="20717">
          <cell r="A20717">
            <v>101846</v>
          </cell>
          <cell r="H20717">
            <v>1650</v>
          </cell>
        </row>
        <row r="20718">
          <cell r="A20718">
            <v>101846</v>
          </cell>
          <cell r="H20718">
            <v>1716</v>
          </cell>
        </row>
        <row r="20719">
          <cell r="A20719">
            <v>101846</v>
          </cell>
          <cell r="H20719">
            <v>1320</v>
          </cell>
        </row>
        <row r="20720">
          <cell r="A20720">
            <v>101846</v>
          </cell>
          <cell r="H20720">
            <v>1320</v>
          </cell>
        </row>
        <row r="20721">
          <cell r="A20721">
            <v>101846</v>
          </cell>
          <cell r="H20721">
            <v>9900</v>
          </cell>
        </row>
        <row r="20722">
          <cell r="A20722">
            <v>101846</v>
          </cell>
          <cell r="H20722">
            <v>792</v>
          </cell>
        </row>
        <row r="20723">
          <cell r="A20723">
            <v>101846</v>
          </cell>
          <cell r="H20723">
            <v>1782</v>
          </cell>
        </row>
        <row r="20724">
          <cell r="A20724">
            <v>101846</v>
          </cell>
          <cell r="H20724">
            <v>1320</v>
          </cell>
        </row>
        <row r="20725">
          <cell r="A20725">
            <v>101951</v>
          </cell>
          <cell r="H20725">
            <v>1795</v>
          </cell>
        </row>
        <row r="20726">
          <cell r="A20726">
            <v>101951</v>
          </cell>
          <cell r="H20726">
            <v>91</v>
          </cell>
        </row>
        <row r="20727">
          <cell r="A20727">
            <v>190112</v>
          </cell>
          <cell r="H20727">
            <v>6000</v>
          </cell>
        </row>
        <row r="20728">
          <cell r="A20728">
            <v>190944</v>
          </cell>
          <cell r="H20728">
            <v>3799</v>
          </cell>
        </row>
        <row r="20729">
          <cell r="A20729">
            <v>190944</v>
          </cell>
          <cell r="H20729">
            <v>1044</v>
          </cell>
        </row>
        <row r="20730">
          <cell r="A20730">
            <v>190944</v>
          </cell>
          <cell r="H20730">
            <v>12818</v>
          </cell>
        </row>
        <row r="20731">
          <cell r="A20731">
            <v>190944</v>
          </cell>
          <cell r="H20731">
            <v>328</v>
          </cell>
        </row>
        <row r="20732">
          <cell r="A20732">
            <v>190944</v>
          </cell>
          <cell r="H20732">
            <v>4524</v>
          </cell>
        </row>
        <row r="20733">
          <cell r="A20733">
            <v>190944</v>
          </cell>
          <cell r="H20733">
            <v>916</v>
          </cell>
        </row>
        <row r="20734">
          <cell r="A20734">
            <v>190944</v>
          </cell>
          <cell r="H20734">
            <v>884</v>
          </cell>
        </row>
        <row r="20735">
          <cell r="A20735">
            <v>191553</v>
          </cell>
          <cell r="H20735">
            <v>600</v>
          </cell>
        </row>
        <row r="20736">
          <cell r="A20736">
            <v>191645</v>
          </cell>
          <cell r="H20736">
            <v>4619</v>
          </cell>
        </row>
        <row r="20737">
          <cell r="A20737">
            <v>191645</v>
          </cell>
          <cell r="H20737">
            <v>25854</v>
          </cell>
        </row>
        <row r="20738">
          <cell r="A20738">
            <v>191967</v>
          </cell>
          <cell r="H20738">
            <v>8550</v>
          </cell>
        </row>
        <row r="20739">
          <cell r="A20739">
            <v>191993</v>
          </cell>
          <cell r="H20739">
            <v>18000</v>
          </cell>
        </row>
        <row r="20740">
          <cell r="A20740">
            <v>192212</v>
          </cell>
          <cell r="H20740">
            <v>5515.2</v>
          </cell>
        </row>
        <row r="20741">
          <cell r="A20741">
            <v>192212</v>
          </cell>
          <cell r="H20741">
            <v>4902.3999999999996</v>
          </cell>
        </row>
        <row r="20742">
          <cell r="A20742">
            <v>192212</v>
          </cell>
          <cell r="H20742">
            <v>245.12</v>
          </cell>
        </row>
        <row r="20743">
          <cell r="A20743">
            <v>192939</v>
          </cell>
          <cell r="H20743">
            <v>1776</v>
          </cell>
        </row>
        <row r="20744">
          <cell r="A20744">
            <v>192939</v>
          </cell>
          <cell r="H20744">
            <v>359</v>
          </cell>
        </row>
        <row r="20745">
          <cell r="A20745">
            <v>192968</v>
          </cell>
          <cell r="H20745">
            <v>196.5</v>
          </cell>
        </row>
        <row r="20746">
          <cell r="A20746">
            <v>192973</v>
          </cell>
          <cell r="H20746">
            <v>100</v>
          </cell>
        </row>
        <row r="20747">
          <cell r="A20747">
            <v>201122</v>
          </cell>
          <cell r="H20747">
            <v>576</v>
          </cell>
        </row>
        <row r="20748">
          <cell r="A20748">
            <v>500365</v>
          </cell>
          <cell r="H20748">
            <v>232</v>
          </cell>
        </row>
        <row r="20749">
          <cell r="A20749">
            <v>502035</v>
          </cell>
          <cell r="H20749">
            <v>180</v>
          </cell>
        </row>
        <row r="20750">
          <cell r="A20750">
            <v>502932</v>
          </cell>
          <cell r="H20750">
            <v>88.64</v>
          </cell>
        </row>
        <row r="20751">
          <cell r="A20751">
            <v>100129</v>
          </cell>
          <cell r="H20751">
            <v>232</v>
          </cell>
        </row>
        <row r="20752">
          <cell r="A20752">
            <v>100578</v>
          </cell>
          <cell r="H20752">
            <v>3400</v>
          </cell>
        </row>
        <row r="20753">
          <cell r="A20753">
            <v>102409</v>
          </cell>
          <cell r="H20753">
            <v>5988</v>
          </cell>
        </row>
        <row r="20754">
          <cell r="A20754">
            <v>102409</v>
          </cell>
          <cell r="H20754">
            <v>127</v>
          </cell>
        </row>
        <row r="20755">
          <cell r="A20755">
            <v>190481</v>
          </cell>
          <cell r="H20755">
            <v>69.5</v>
          </cell>
        </row>
        <row r="20756">
          <cell r="A20756">
            <v>190481</v>
          </cell>
          <cell r="H20756">
            <v>78.95</v>
          </cell>
        </row>
        <row r="20757">
          <cell r="A20757">
            <v>190481</v>
          </cell>
          <cell r="H20757">
            <v>336</v>
          </cell>
        </row>
        <row r="20758">
          <cell r="A20758">
            <v>191726</v>
          </cell>
          <cell r="H20758">
            <v>9234</v>
          </cell>
        </row>
        <row r="20759">
          <cell r="A20759">
            <v>191726</v>
          </cell>
          <cell r="H20759">
            <v>114.33</v>
          </cell>
        </row>
        <row r="20760">
          <cell r="A20760">
            <v>192800</v>
          </cell>
          <cell r="H20760">
            <v>945</v>
          </cell>
        </row>
        <row r="20761">
          <cell r="A20761">
            <v>501986</v>
          </cell>
          <cell r="H20761">
            <v>9300</v>
          </cell>
        </row>
        <row r="20762">
          <cell r="A20762">
            <v>501988</v>
          </cell>
          <cell r="H20762">
            <v>21700</v>
          </cell>
        </row>
        <row r="20763">
          <cell r="A20763">
            <v>502543</v>
          </cell>
          <cell r="H20763">
            <v>15120</v>
          </cell>
        </row>
        <row r="20764">
          <cell r="A20764">
            <v>503005</v>
          </cell>
          <cell r="H20764">
            <v>5869.08</v>
          </cell>
        </row>
        <row r="20765">
          <cell r="A20765">
            <v>503005</v>
          </cell>
          <cell r="H20765">
            <v>161.03</v>
          </cell>
        </row>
        <row r="20766">
          <cell r="A20766">
            <v>800280</v>
          </cell>
          <cell r="H20766">
            <v>5869.08</v>
          </cell>
        </row>
        <row r="20767">
          <cell r="A20767">
            <v>800280</v>
          </cell>
          <cell r="H20767">
            <v>147.72999999999999</v>
          </cell>
        </row>
        <row r="20768">
          <cell r="A20768">
            <v>100016</v>
          </cell>
          <cell r="H20768">
            <v>2016</v>
          </cell>
        </row>
        <row r="20769">
          <cell r="A20769">
            <v>100016</v>
          </cell>
          <cell r="H20769">
            <v>359</v>
          </cell>
        </row>
        <row r="20770">
          <cell r="A20770">
            <v>100311</v>
          </cell>
          <cell r="H20770">
            <v>11761.2</v>
          </cell>
        </row>
        <row r="20771">
          <cell r="A20771">
            <v>101500</v>
          </cell>
          <cell r="H20771">
            <v>936</v>
          </cell>
        </row>
        <row r="20772">
          <cell r="A20772">
            <v>102553</v>
          </cell>
          <cell r="H20772">
            <v>480</v>
          </cell>
        </row>
        <row r="20773">
          <cell r="A20773">
            <v>190999</v>
          </cell>
          <cell r="H20773">
            <v>9576</v>
          </cell>
        </row>
        <row r="20774">
          <cell r="A20774">
            <v>190999</v>
          </cell>
          <cell r="H20774">
            <v>359</v>
          </cell>
        </row>
        <row r="20775">
          <cell r="A20775">
            <v>191583</v>
          </cell>
          <cell r="H20775">
            <v>14652</v>
          </cell>
        </row>
        <row r="20776">
          <cell r="A20776">
            <v>191732</v>
          </cell>
          <cell r="H20776">
            <v>3630</v>
          </cell>
        </row>
        <row r="20777">
          <cell r="A20777">
            <v>191732</v>
          </cell>
          <cell r="H20777">
            <v>359</v>
          </cell>
        </row>
        <row r="20778">
          <cell r="A20778">
            <v>191756</v>
          </cell>
          <cell r="H20778">
            <v>2800</v>
          </cell>
        </row>
        <row r="20779">
          <cell r="A20779">
            <v>191813</v>
          </cell>
          <cell r="H20779">
            <v>359</v>
          </cell>
        </row>
        <row r="20780">
          <cell r="A20780">
            <v>191813</v>
          </cell>
          <cell r="H20780">
            <v>1944</v>
          </cell>
        </row>
        <row r="20781">
          <cell r="A20781">
            <v>191978</v>
          </cell>
          <cell r="H20781">
            <v>5628</v>
          </cell>
        </row>
        <row r="20782">
          <cell r="A20782">
            <v>192120</v>
          </cell>
          <cell r="H20782">
            <v>9192</v>
          </cell>
        </row>
        <row r="20783">
          <cell r="A20783">
            <v>192288</v>
          </cell>
          <cell r="H20783">
            <v>400</v>
          </cell>
        </row>
        <row r="20784">
          <cell r="A20784">
            <v>192313</v>
          </cell>
          <cell r="H20784">
            <v>2460</v>
          </cell>
        </row>
        <row r="20785">
          <cell r="A20785">
            <v>192591</v>
          </cell>
          <cell r="H20785">
            <v>510</v>
          </cell>
        </row>
        <row r="20786">
          <cell r="A20786">
            <v>192712</v>
          </cell>
          <cell r="H20786">
            <v>113</v>
          </cell>
        </row>
        <row r="20787">
          <cell r="A20787">
            <v>192712</v>
          </cell>
          <cell r="H20787">
            <v>359</v>
          </cell>
        </row>
        <row r="20788">
          <cell r="A20788">
            <v>192712</v>
          </cell>
          <cell r="H20788">
            <v>2850</v>
          </cell>
        </row>
        <row r="20789">
          <cell r="A20789">
            <v>192765</v>
          </cell>
          <cell r="H20789">
            <v>1556</v>
          </cell>
        </row>
        <row r="20790">
          <cell r="A20790">
            <v>192985</v>
          </cell>
          <cell r="H20790">
            <v>1275</v>
          </cell>
        </row>
        <row r="20791">
          <cell r="A20791">
            <v>500743</v>
          </cell>
          <cell r="H20791">
            <v>1800</v>
          </cell>
        </row>
        <row r="20792">
          <cell r="A20792">
            <v>502943</v>
          </cell>
          <cell r="H20792">
            <v>2730</v>
          </cell>
        </row>
        <row r="20793">
          <cell r="A20793">
            <v>502943</v>
          </cell>
          <cell r="H20793">
            <v>252</v>
          </cell>
        </row>
        <row r="20794">
          <cell r="A20794">
            <v>800069</v>
          </cell>
          <cell r="H20794">
            <v>1800</v>
          </cell>
        </row>
        <row r="20795">
          <cell r="A20795">
            <v>100129</v>
          </cell>
          <cell r="H20795">
            <v>11832</v>
          </cell>
        </row>
        <row r="20796">
          <cell r="A20796">
            <v>100201</v>
          </cell>
          <cell r="H20796">
            <v>59</v>
          </cell>
        </row>
        <row r="20797">
          <cell r="A20797">
            <v>100201</v>
          </cell>
          <cell r="H20797">
            <v>8064</v>
          </cell>
        </row>
        <row r="20798">
          <cell r="A20798">
            <v>100296</v>
          </cell>
          <cell r="H20798">
            <v>3696</v>
          </cell>
        </row>
        <row r="20799">
          <cell r="A20799">
            <v>100296</v>
          </cell>
          <cell r="H20799">
            <v>112</v>
          </cell>
        </row>
        <row r="20800">
          <cell r="A20800">
            <v>100578</v>
          </cell>
          <cell r="H20800">
            <v>121600</v>
          </cell>
        </row>
        <row r="20801">
          <cell r="A20801">
            <v>101007</v>
          </cell>
          <cell r="H20801">
            <v>6400</v>
          </cell>
        </row>
        <row r="20802">
          <cell r="A20802">
            <v>101032</v>
          </cell>
          <cell r="H20802">
            <v>32000</v>
          </cell>
        </row>
        <row r="20803">
          <cell r="A20803">
            <v>101845</v>
          </cell>
          <cell r="H20803">
            <v>389</v>
          </cell>
        </row>
        <row r="20804">
          <cell r="A20804">
            <v>101845</v>
          </cell>
          <cell r="H20804">
            <v>90</v>
          </cell>
        </row>
        <row r="20805">
          <cell r="A20805">
            <v>101845</v>
          </cell>
          <cell r="H20805">
            <v>9240</v>
          </cell>
        </row>
        <row r="20806">
          <cell r="A20806">
            <v>190537</v>
          </cell>
          <cell r="H20806">
            <v>2000</v>
          </cell>
        </row>
        <row r="20807">
          <cell r="A20807">
            <v>190671</v>
          </cell>
          <cell r="H20807">
            <v>131</v>
          </cell>
        </row>
        <row r="20808">
          <cell r="A20808">
            <v>190671</v>
          </cell>
          <cell r="H20808">
            <v>786</v>
          </cell>
        </row>
        <row r="20809">
          <cell r="A20809">
            <v>190671</v>
          </cell>
          <cell r="H20809">
            <v>81.22</v>
          </cell>
        </row>
        <row r="20810">
          <cell r="A20810">
            <v>190671</v>
          </cell>
          <cell r="H20810">
            <v>81.22</v>
          </cell>
        </row>
        <row r="20811">
          <cell r="A20811">
            <v>191245</v>
          </cell>
          <cell r="H20811">
            <v>1768</v>
          </cell>
        </row>
        <row r="20812">
          <cell r="A20812">
            <v>191557</v>
          </cell>
          <cell r="H20812">
            <v>3030</v>
          </cell>
        </row>
        <row r="20813">
          <cell r="A20813">
            <v>191766</v>
          </cell>
          <cell r="H20813">
            <v>4104</v>
          </cell>
        </row>
        <row r="20814">
          <cell r="A20814">
            <v>191766</v>
          </cell>
          <cell r="H20814">
            <v>359</v>
          </cell>
        </row>
        <row r="20815">
          <cell r="A20815">
            <v>191993</v>
          </cell>
          <cell r="H20815">
            <v>389</v>
          </cell>
        </row>
        <row r="20816">
          <cell r="A20816">
            <v>191997</v>
          </cell>
          <cell r="H20816">
            <v>11696.4</v>
          </cell>
        </row>
        <row r="20817">
          <cell r="A20817">
            <v>192012</v>
          </cell>
          <cell r="H20817">
            <v>78</v>
          </cell>
        </row>
        <row r="20818">
          <cell r="A20818">
            <v>192057</v>
          </cell>
          <cell r="H20818">
            <v>2700</v>
          </cell>
        </row>
        <row r="20819">
          <cell r="A20819">
            <v>192057</v>
          </cell>
          <cell r="H20819">
            <v>75.06</v>
          </cell>
        </row>
        <row r="20820">
          <cell r="A20820">
            <v>192057</v>
          </cell>
          <cell r="H20820">
            <v>359</v>
          </cell>
        </row>
        <row r="20821">
          <cell r="A20821">
            <v>192233</v>
          </cell>
          <cell r="H20821">
            <v>900</v>
          </cell>
        </row>
        <row r="20822">
          <cell r="A20822">
            <v>192233</v>
          </cell>
          <cell r="H20822">
            <v>3500</v>
          </cell>
        </row>
        <row r="20823">
          <cell r="A20823">
            <v>192233</v>
          </cell>
          <cell r="H20823">
            <v>1300</v>
          </cell>
        </row>
        <row r="20824">
          <cell r="A20824">
            <v>192233</v>
          </cell>
          <cell r="H20824">
            <v>390</v>
          </cell>
        </row>
        <row r="20825">
          <cell r="A20825">
            <v>192246</v>
          </cell>
          <cell r="H20825">
            <v>103</v>
          </cell>
        </row>
        <row r="20826">
          <cell r="A20826">
            <v>192246</v>
          </cell>
          <cell r="H20826">
            <v>4320</v>
          </cell>
        </row>
        <row r="20827">
          <cell r="A20827">
            <v>192246</v>
          </cell>
          <cell r="H20827">
            <v>359</v>
          </cell>
        </row>
        <row r="20828">
          <cell r="A20828">
            <v>192288</v>
          </cell>
          <cell r="H20828">
            <v>203</v>
          </cell>
        </row>
        <row r="20829">
          <cell r="A20829">
            <v>192293</v>
          </cell>
          <cell r="H20829">
            <v>60</v>
          </cell>
        </row>
        <row r="20830">
          <cell r="A20830">
            <v>192293</v>
          </cell>
          <cell r="H20830">
            <v>8910</v>
          </cell>
        </row>
        <row r="20831">
          <cell r="A20831">
            <v>192293</v>
          </cell>
          <cell r="H20831">
            <v>389</v>
          </cell>
        </row>
        <row r="20832">
          <cell r="A20832">
            <v>192303</v>
          </cell>
          <cell r="H20832">
            <v>819</v>
          </cell>
        </row>
        <row r="20833">
          <cell r="A20833">
            <v>192372</v>
          </cell>
          <cell r="H20833">
            <v>585</v>
          </cell>
        </row>
        <row r="20834">
          <cell r="A20834">
            <v>192750</v>
          </cell>
          <cell r="H20834">
            <v>4860</v>
          </cell>
        </row>
        <row r="20835">
          <cell r="A20835">
            <v>192822</v>
          </cell>
          <cell r="H20835">
            <v>680</v>
          </cell>
        </row>
        <row r="20836">
          <cell r="A20836">
            <v>192822</v>
          </cell>
          <cell r="H20836">
            <v>3000</v>
          </cell>
        </row>
        <row r="20837">
          <cell r="A20837">
            <v>192822</v>
          </cell>
          <cell r="H20837">
            <v>778</v>
          </cell>
        </row>
        <row r="20838">
          <cell r="A20838">
            <v>192898</v>
          </cell>
          <cell r="H20838">
            <v>389</v>
          </cell>
        </row>
        <row r="20839">
          <cell r="A20839">
            <v>192898</v>
          </cell>
          <cell r="H20839">
            <v>165</v>
          </cell>
        </row>
        <row r="20840">
          <cell r="A20840">
            <v>192898</v>
          </cell>
          <cell r="H20840">
            <v>1800</v>
          </cell>
        </row>
        <row r="20841">
          <cell r="A20841">
            <v>192948</v>
          </cell>
          <cell r="H20841">
            <v>15480</v>
          </cell>
        </row>
        <row r="20842">
          <cell r="A20842">
            <v>192948</v>
          </cell>
          <cell r="H20842">
            <v>120</v>
          </cell>
        </row>
        <row r="20843">
          <cell r="A20843">
            <v>192974</v>
          </cell>
          <cell r="H20843">
            <v>600</v>
          </cell>
        </row>
        <row r="20844">
          <cell r="A20844">
            <v>192975</v>
          </cell>
          <cell r="H20844">
            <v>8470</v>
          </cell>
        </row>
        <row r="20845">
          <cell r="A20845">
            <v>192977</v>
          </cell>
          <cell r="H20845">
            <v>544.5</v>
          </cell>
        </row>
        <row r="20846">
          <cell r="A20846">
            <v>192978</v>
          </cell>
          <cell r="H20846">
            <v>7381</v>
          </cell>
        </row>
        <row r="20847">
          <cell r="A20847">
            <v>192979</v>
          </cell>
          <cell r="H20847">
            <v>2783</v>
          </cell>
        </row>
        <row r="20848">
          <cell r="A20848">
            <v>192980</v>
          </cell>
          <cell r="H20848">
            <v>2783</v>
          </cell>
        </row>
        <row r="20849">
          <cell r="A20849">
            <v>192981</v>
          </cell>
          <cell r="H20849">
            <v>4477</v>
          </cell>
        </row>
        <row r="20850">
          <cell r="A20850">
            <v>192982</v>
          </cell>
          <cell r="H20850">
            <v>3993</v>
          </cell>
        </row>
        <row r="20851">
          <cell r="A20851">
            <v>192983</v>
          </cell>
          <cell r="H20851">
            <v>5626.5</v>
          </cell>
        </row>
        <row r="20852">
          <cell r="A20852">
            <v>192988</v>
          </cell>
          <cell r="H20852">
            <v>600</v>
          </cell>
        </row>
        <row r="20853">
          <cell r="A20853">
            <v>500964</v>
          </cell>
          <cell r="H20853">
            <v>7480</v>
          </cell>
        </row>
        <row r="20854">
          <cell r="A20854">
            <v>502572</v>
          </cell>
          <cell r="H20854">
            <v>28</v>
          </cell>
        </row>
        <row r="20855">
          <cell r="A20855">
            <v>502572</v>
          </cell>
          <cell r="H20855">
            <v>398</v>
          </cell>
        </row>
        <row r="20856">
          <cell r="A20856">
            <v>502572</v>
          </cell>
          <cell r="H20856">
            <v>760</v>
          </cell>
        </row>
        <row r="20857">
          <cell r="A20857">
            <v>502572</v>
          </cell>
          <cell r="H20857">
            <v>290</v>
          </cell>
        </row>
        <row r="20858">
          <cell r="A20858">
            <v>502576</v>
          </cell>
          <cell r="H20858">
            <v>4680</v>
          </cell>
        </row>
        <row r="20859">
          <cell r="A20859">
            <v>503071</v>
          </cell>
          <cell r="H20859">
            <v>349.6</v>
          </cell>
        </row>
        <row r="20860">
          <cell r="A20860">
            <v>503071</v>
          </cell>
          <cell r="H20860">
            <v>230</v>
          </cell>
        </row>
        <row r="20861">
          <cell r="A20861">
            <v>503071</v>
          </cell>
          <cell r="H20861">
            <v>464</v>
          </cell>
        </row>
        <row r="20862">
          <cell r="A20862">
            <v>503071</v>
          </cell>
          <cell r="H20862">
            <v>174</v>
          </cell>
        </row>
        <row r="20863">
          <cell r="A20863">
            <v>800237</v>
          </cell>
          <cell r="H20863">
            <v>60</v>
          </cell>
        </row>
        <row r="20864">
          <cell r="A20864">
            <v>800237</v>
          </cell>
          <cell r="H20864">
            <v>389</v>
          </cell>
        </row>
        <row r="20865">
          <cell r="A20865">
            <v>800237</v>
          </cell>
          <cell r="H20865">
            <v>11761.2</v>
          </cell>
        </row>
        <row r="20866">
          <cell r="A20866">
            <v>800237</v>
          </cell>
          <cell r="H20866">
            <v>389</v>
          </cell>
        </row>
        <row r="20867">
          <cell r="A20867">
            <v>900175</v>
          </cell>
          <cell r="H20867">
            <v>389</v>
          </cell>
        </row>
        <row r="20868">
          <cell r="A20868">
            <v>900175</v>
          </cell>
          <cell r="H20868">
            <v>4320</v>
          </cell>
        </row>
        <row r="20869">
          <cell r="A20869">
            <v>100719</v>
          </cell>
          <cell r="H20869">
            <v>5275.72</v>
          </cell>
        </row>
        <row r="20870">
          <cell r="A20870">
            <v>190181</v>
          </cell>
          <cell r="H20870">
            <v>28</v>
          </cell>
        </row>
        <row r="20871">
          <cell r="A20871">
            <v>191430</v>
          </cell>
          <cell r="H20871">
            <v>816</v>
          </cell>
        </row>
        <row r="20872">
          <cell r="A20872">
            <v>191432</v>
          </cell>
          <cell r="H20872">
            <v>2520</v>
          </cell>
        </row>
        <row r="20873">
          <cell r="A20873">
            <v>191718</v>
          </cell>
          <cell r="H20873">
            <v>330</v>
          </cell>
        </row>
        <row r="20874">
          <cell r="A20874">
            <v>192236</v>
          </cell>
          <cell r="H20874">
            <v>420</v>
          </cell>
        </row>
        <row r="20875">
          <cell r="A20875">
            <v>192236</v>
          </cell>
          <cell r="H20875">
            <v>315</v>
          </cell>
        </row>
        <row r="20876">
          <cell r="A20876">
            <v>192236</v>
          </cell>
          <cell r="H20876">
            <v>210</v>
          </cell>
        </row>
        <row r="20877">
          <cell r="A20877">
            <v>192280</v>
          </cell>
          <cell r="H20877">
            <v>3885</v>
          </cell>
        </row>
        <row r="20878">
          <cell r="A20878">
            <v>192302</v>
          </cell>
          <cell r="H20878">
            <v>210</v>
          </cell>
        </row>
        <row r="20879">
          <cell r="A20879">
            <v>503072</v>
          </cell>
          <cell r="H20879">
            <v>2047.5</v>
          </cell>
        </row>
        <row r="20880">
          <cell r="A20880">
            <v>100143</v>
          </cell>
          <cell r="H20880">
            <v>2190</v>
          </cell>
        </row>
        <row r="20881">
          <cell r="A20881">
            <v>100145</v>
          </cell>
          <cell r="H20881">
            <v>10440</v>
          </cell>
        </row>
        <row r="20882">
          <cell r="A20882">
            <v>100166</v>
          </cell>
          <cell r="H20882">
            <v>2940</v>
          </cell>
        </row>
        <row r="20883">
          <cell r="A20883">
            <v>101555</v>
          </cell>
          <cell r="H20883">
            <v>5580</v>
          </cell>
        </row>
        <row r="20884">
          <cell r="A20884">
            <v>102192</v>
          </cell>
          <cell r="H20884">
            <v>468</v>
          </cell>
        </row>
        <row r="20885">
          <cell r="A20885">
            <v>102192</v>
          </cell>
          <cell r="H20885">
            <v>4680</v>
          </cell>
        </row>
        <row r="20886">
          <cell r="A20886">
            <v>102315</v>
          </cell>
          <cell r="H20886">
            <v>360</v>
          </cell>
        </row>
        <row r="20887">
          <cell r="A20887">
            <v>102315</v>
          </cell>
          <cell r="H20887">
            <v>3600</v>
          </cell>
        </row>
        <row r="20888">
          <cell r="A20888">
            <v>102318</v>
          </cell>
          <cell r="H20888">
            <v>360</v>
          </cell>
        </row>
        <row r="20889">
          <cell r="A20889">
            <v>102318</v>
          </cell>
          <cell r="H20889">
            <v>3600</v>
          </cell>
        </row>
        <row r="20890">
          <cell r="A20890">
            <v>102372</v>
          </cell>
          <cell r="H20890">
            <v>43.78</v>
          </cell>
        </row>
        <row r="20891">
          <cell r="A20891">
            <v>102372</v>
          </cell>
          <cell r="H20891">
            <v>600</v>
          </cell>
        </row>
        <row r="20892">
          <cell r="A20892">
            <v>102398</v>
          </cell>
          <cell r="H20892">
            <v>324</v>
          </cell>
        </row>
        <row r="20893">
          <cell r="A20893">
            <v>102398</v>
          </cell>
          <cell r="H20893">
            <v>3240</v>
          </cell>
        </row>
        <row r="20894">
          <cell r="A20894">
            <v>102417</v>
          </cell>
          <cell r="H20894">
            <v>108</v>
          </cell>
        </row>
        <row r="20895">
          <cell r="A20895">
            <v>102417</v>
          </cell>
          <cell r="H20895">
            <v>1170</v>
          </cell>
        </row>
        <row r="20896">
          <cell r="A20896">
            <v>102530</v>
          </cell>
          <cell r="H20896">
            <v>4800</v>
          </cell>
        </row>
        <row r="20897">
          <cell r="A20897">
            <v>191535</v>
          </cell>
          <cell r="H20897">
            <v>1300.5</v>
          </cell>
        </row>
        <row r="20898">
          <cell r="A20898">
            <v>192052</v>
          </cell>
          <cell r="H20898">
            <v>7560</v>
          </cell>
        </row>
        <row r="20899">
          <cell r="A20899">
            <v>192053</v>
          </cell>
          <cell r="H20899">
            <v>800</v>
          </cell>
        </row>
        <row r="20900">
          <cell r="A20900">
            <v>192950</v>
          </cell>
          <cell r="H20900">
            <v>1008</v>
          </cell>
        </row>
        <row r="20901">
          <cell r="A20901">
            <v>100036</v>
          </cell>
          <cell r="H20901">
            <v>4582</v>
          </cell>
        </row>
        <row r="20902">
          <cell r="A20902">
            <v>100036</v>
          </cell>
          <cell r="H20902">
            <v>232</v>
          </cell>
        </row>
        <row r="20903">
          <cell r="A20903">
            <v>100128</v>
          </cell>
          <cell r="H20903">
            <v>6990</v>
          </cell>
        </row>
        <row r="20904">
          <cell r="A20904">
            <v>100128</v>
          </cell>
          <cell r="H20904">
            <v>2340</v>
          </cell>
        </row>
        <row r="20905">
          <cell r="A20905">
            <v>100129</v>
          </cell>
          <cell r="H20905">
            <v>232</v>
          </cell>
        </row>
        <row r="20906">
          <cell r="A20906">
            <v>100175</v>
          </cell>
          <cell r="H20906">
            <v>5061.6000000000004</v>
          </cell>
        </row>
        <row r="20907">
          <cell r="A20907">
            <v>101856</v>
          </cell>
          <cell r="H20907">
            <v>4200</v>
          </cell>
        </row>
        <row r="20908">
          <cell r="A20908">
            <v>102017</v>
          </cell>
          <cell r="H20908">
            <v>3600</v>
          </cell>
        </row>
        <row r="20909">
          <cell r="A20909">
            <v>102141</v>
          </cell>
          <cell r="H20909">
            <v>432</v>
          </cell>
        </row>
        <row r="20910">
          <cell r="A20910">
            <v>102141</v>
          </cell>
          <cell r="H20910">
            <v>4320</v>
          </cell>
        </row>
        <row r="20911">
          <cell r="A20911">
            <v>102174</v>
          </cell>
          <cell r="H20911">
            <v>4320</v>
          </cell>
        </row>
        <row r="20912">
          <cell r="A20912">
            <v>102314</v>
          </cell>
          <cell r="H20912">
            <v>1080</v>
          </cell>
        </row>
        <row r="20913">
          <cell r="A20913">
            <v>102314</v>
          </cell>
          <cell r="H20913">
            <v>108</v>
          </cell>
        </row>
        <row r="20914">
          <cell r="A20914">
            <v>102362</v>
          </cell>
          <cell r="H20914">
            <v>7680</v>
          </cell>
        </row>
        <row r="20915">
          <cell r="A20915">
            <v>190264</v>
          </cell>
          <cell r="H20915">
            <v>9765</v>
          </cell>
        </row>
        <row r="20916">
          <cell r="A20916">
            <v>191295</v>
          </cell>
          <cell r="H20916">
            <v>254</v>
          </cell>
        </row>
        <row r="20917">
          <cell r="A20917">
            <v>191297</v>
          </cell>
          <cell r="H20917">
            <v>127</v>
          </cell>
        </row>
        <row r="20918">
          <cell r="A20918">
            <v>191650</v>
          </cell>
          <cell r="H20918">
            <v>94.45</v>
          </cell>
        </row>
        <row r="20919">
          <cell r="A20919">
            <v>191650</v>
          </cell>
          <cell r="H20919">
            <v>6288</v>
          </cell>
        </row>
        <row r="20920">
          <cell r="A20920">
            <v>192569</v>
          </cell>
          <cell r="H20920">
            <v>690</v>
          </cell>
        </row>
        <row r="20921">
          <cell r="A20921">
            <v>192576</v>
          </cell>
          <cell r="H20921">
            <v>207</v>
          </cell>
        </row>
        <row r="20922">
          <cell r="A20922">
            <v>192745</v>
          </cell>
          <cell r="H20922">
            <v>5350</v>
          </cell>
        </row>
        <row r="20923">
          <cell r="A20923">
            <v>192745</v>
          </cell>
          <cell r="H20923">
            <v>5950</v>
          </cell>
        </row>
        <row r="20924">
          <cell r="A20924">
            <v>192797</v>
          </cell>
          <cell r="H20924">
            <v>2400</v>
          </cell>
        </row>
        <row r="20925">
          <cell r="A20925">
            <v>192988</v>
          </cell>
          <cell r="H20925">
            <v>389</v>
          </cell>
        </row>
        <row r="20926">
          <cell r="A20926">
            <v>192991</v>
          </cell>
          <cell r="H20926">
            <v>16800</v>
          </cell>
        </row>
        <row r="20927">
          <cell r="A20927">
            <v>500801</v>
          </cell>
          <cell r="H20927">
            <v>127</v>
          </cell>
        </row>
        <row r="20928">
          <cell r="A20928">
            <v>501732</v>
          </cell>
          <cell r="H20928">
            <v>3276</v>
          </cell>
        </row>
        <row r="20929">
          <cell r="A20929">
            <v>502065</v>
          </cell>
          <cell r="H20929">
            <v>49848</v>
          </cell>
        </row>
        <row r="20930">
          <cell r="A20930">
            <v>503098</v>
          </cell>
          <cell r="H20930">
            <v>2784</v>
          </cell>
        </row>
        <row r="20931">
          <cell r="A20931">
            <v>100129</v>
          </cell>
          <cell r="H20931">
            <v>116</v>
          </cell>
        </row>
        <row r="20932">
          <cell r="A20932">
            <v>100129</v>
          </cell>
          <cell r="H20932">
            <v>1392</v>
          </cell>
        </row>
        <row r="20933">
          <cell r="A20933">
            <v>100129</v>
          </cell>
          <cell r="H20933">
            <v>3480</v>
          </cell>
        </row>
        <row r="20934">
          <cell r="A20934">
            <v>101849</v>
          </cell>
          <cell r="H20934">
            <v>10200</v>
          </cell>
        </row>
        <row r="20935">
          <cell r="A20935">
            <v>101849</v>
          </cell>
          <cell r="H20935">
            <v>148</v>
          </cell>
        </row>
        <row r="20936">
          <cell r="A20936">
            <v>102017</v>
          </cell>
          <cell r="H20936">
            <v>360</v>
          </cell>
        </row>
        <row r="20937">
          <cell r="A20937">
            <v>102362</v>
          </cell>
          <cell r="H20937">
            <v>2400</v>
          </cell>
        </row>
        <row r="20938">
          <cell r="A20938">
            <v>102427</v>
          </cell>
          <cell r="H20938">
            <v>127.6</v>
          </cell>
        </row>
        <row r="20939">
          <cell r="A20939">
            <v>102427</v>
          </cell>
          <cell r="H20939">
            <v>3934.21</v>
          </cell>
        </row>
        <row r="20940">
          <cell r="A20940">
            <v>102427</v>
          </cell>
          <cell r="H20940">
            <v>5615.98</v>
          </cell>
        </row>
        <row r="20941">
          <cell r="A20941">
            <v>102427</v>
          </cell>
          <cell r="H20941">
            <v>3580.92</v>
          </cell>
        </row>
        <row r="20942">
          <cell r="A20942">
            <v>102427</v>
          </cell>
          <cell r="H20942">
            <v>4782.8900000000003</v>
          </cell>
        </row>
        <row r="20943">
          <cell r="A20943">
            <v>102427</v>
          </cell>
          <cell r="H20943">
            <v>352.2</v>
          </cell>
        </row>
        <row r="20944">
          <cell r="A20944">
            <v>102427</v>
          </cell>
          <cell r="H20944">
            <v>5590.86</v>
          </cell>
        </row>
        <row r="20945">
          <cell r="A20945">
            <v>102427</v>
          </cell>
          <cell r="H20945">
            <v>4938.92</v>
          </cell>
        </row>
        <row r="20946">
          <cell r="A20946">
            <v>102607</v>
          </cell>
          <cell r="H20946">
            <v>269.95</v>
          </cell>
        </row>
        <row r="20947">
          <cell r="A20947">
            <v>102607</v>
          </cell>
          <cell r="H20947">
            <v>895.02</v>
          </cell>
        </row>
        <row r="20948">
          <cell r="A20948">
            <v>102607</v>
          </cell>
          <cell r="H20948">
            <v>426.24</v>
          </cell>
        </row>
        <row r="20949">
          <cell r="A20949">
            <v>102607</v>
          </cell>
          <cell r="H20949">
            <v>554.05999999999995</v>
          </cell>
        </row>
        <row r="20950">
          <cell r="A20950">
            <v>102607</v>
          </cell>
          <cell r="H20950">
            <v>1514.54</v>
          </cell>
        </row>
        <row r="20951">
          <cell r="A20951">
            <v>102607</v>
          </cell>
          <cell r="H20951">
            <v>3281.95</v>
          </cell>
        </row>
        <row r="20952">
          <cell r="A20952">
            <v>102607</v>
          </cell>
          <cell r="H20952">
            <v>3435.51</v>
          </cell>
        </row>
        <row r="20953">
          <cell r="A20953">
            <v>102607</v>
          </cell>
          <cell r="H20953">
            <v>213.1</v>
          </cell>
        </row>
        <row r="20954">
          <cell r="A20954">
            <v>102607</v>
          </cell>
          <cell r="H20954">
            <v>971.85</v>
          </cell>
        </row>
        <row r="20955">
          <cell r="A20955">
            <v>102607</v>
          </cell>
          <cell r="H20955">
            <v>639.36</v>
          </cell>
        </row>
        <row r="20956">
          <cell r="A20956">
            <v>102607</v>
          </cell>
          <cell r="H20956">
            <v>127.86</v>
          </cell>
        </row>
        <row r="20957">
          <cell r="A20957">
            <v>102607</v>
          </cell>
          <cell r="H20957">
            <v>170.48</v>
          </cell>
        </row>
        <row r="20958">
          <cell r="A20958">
            <v>102607</v>
          </cell>
          <cell r="H20958">
            <v>1551.48</v>
          </cell>
        </row>
        <row r="20959">
          <cell r="A20959">
            <v>190588</v>
          </cell>
          <cell r="H20959">
            <v>2240</v>
          </cell>
        </row>
        <row r="20960">
          <cell r="A20960">
            <v>192892</v>
          </cell>
          <cell r="H20960">
            <v>199</v>
          </cell>
        </row>
        <row r="20961">
          <cell r="A20961">
            <v>800236</v>
          </cell>
          <cell r="H20961">
            <v>3660</v>
          </cell>
        </row>
        <row r="20962">
          <cell r="A20962">
            <v>100071</v>
          </cell>
          <cell r="H20962">
            <v>10887.84</v>
          </cell>
        </row>
        <row r="20963">
          <cell r="A20963">
            <v>100129</v>
          </cell>
          <cell r="H20963">
            <v>2784</v>
          </cell>
        </row>
        <row r="20964">
          <cell r="A20964">
            <v>100129</v>
          </cell>
          <cell r="H20964">
            <v>4872</v>
          </cell>
        </row>
        <row r="20965">
          <cell r="A20965">
            <v>100181</v>
          </cell>
          <cell r="H20965">
            <v>8400</v>
          </cell>
        </row>
        <row r="20966">
          <cell r="A20966">
            <v>100389</v>
          </cell>
          <cell r="H20966">
            <v>117.96</v>
          </cell>
        </row>
        <row r="20967">
          <cell r="A20967">
            <v>100978</v>
          </cell>
          <cell r="H20967">
            <v>3000</v>
          </cell>
        </row>
        <row r="20968">
          <cell r="A20968">
            <v>102140</v>
          </cell>
          <cell r="H20968">
            <v>1080</v>
          </cell>
        </row>
        <row r="20969">
          <cell r="A20969">
            <v>102140</v>
          </cell>
          <cell r="H20969">
            <v>438</v>
          </cell>
        </row>
        <row r="20970">
          <cell r="A20970">
            <v>102140</v>
          </cell>
          <cell r="H20970">
            <v>10800</v>
          </cell>
        </row>
        <row r="20971">
          <cell r="A20971">
            <v>102488</v>
          </cell>
          <cell r="H20971">
            <v>600</v>
          </cell>
        </row>
        <row r="20972">
          <cell r="A20972">
            <v>102488</v>
          </cell>
          <cell r="H20972">
            <v>330</v>
          </cell>
        </row>
        <row r="20973">
          <cell r="A20973">
            <v>102488</v>
          </cell>
          <cell r="H20973">
            <v>300</v>
          </cell>
        </row>
        <row r="20974">
          <cell r="A20974">
            <v>102488</v>
          </cell>
          <cell r="H20974">
            <v>300</v>
          </cell>
        </row>
        <row r="20975">
          <cell r="A20975">
            <v>102488</v>
          </cell>
          <cell r="H20975">
            <v>1680</v>
          </cell>
        </row>
        <row r="20976">
          <cell r="A20976">
            <v>102488</v>
          </cell>
          <cell r="H20976">
            <v>1002</v>
          </cell>
        </row>
        <row r="20977">
          <cell r="A20977">
            <v>102488</v>
          </cell>
          <cell r="H20977">
            <v>385</v>
          </cell>
        </row>
        <row r="20978">
          <cell r="A20978">
            <v>102488</v>
          </cell>
          <cell r="H20978">
            <v>354</v>
          </cell>
        </row>
        <row r="20979">
          <cell r="A20979">
            <v>102488</v>
          </cell>
          <cell r="H20979">
            <v>354</v>
          </cell>
        </row>
        <row r="20980">
          <cell r="A20980">
            <v>102488</v>
          </cell>
          <cell r="H20980">
            <v>1002</v>
          </cell>
        </row>
        <row r="20981">
          <cell r="A20981">
            <v>102488</v>
          </cell>
          <cell r="H20981">
            <v>1680</v>
          </cell>
        </row>
        <row r="20982">
          <cell r="A20982">
            <v>102488</v>
          </cell>
          <cell r="H20982">
            <v>354</v>
          </cell>
        </row>
        <row r="20983">
          <cell r="A20983">
            <v>191093</v>
          </cell>
          <cell r="H20983">
            <v>89.25</v>
          </cell>
        </row>
        <row r="20984">
          <cell r="A20984">
            <v>100129</v>
          </cell>
          <cell r="H20984">
            <v>4872</v>
          </cell>
        </row>
        <row r="20985">
          <cell r="A20985">
            <v>100129</v>
          </cell>
          <cell r="H20985">
            <v>5568</v>
          </cell>
        </row>
        <row r="20986">
          <cell r="A20986">
            <v>100203</v>
          </cell>
          <cell r="H20986">
            <v>374</v>
          </cell>
        </row>
        <row r="20987">
          <cell r="A20987">
            <v>100708</v>
          </cell>
          <cell r="H20987">
            <v>2280</v>
          </cell>
        </row>
        <row r="20988">
          <cell r="A20988">
            <v>101423</v>
          </cell>
          <cell r="H20988">
            <v>101.97</v>
          </cell>
        </row>
        <row r="20989">
          <cell r="A20989">
            <v>101423</v>
          </cell>
          <cell r="H20989">
            <v>7922</v>
          </cell>
        </row>
        <row r="20990">
          <cell r="A20990">
            <v>102144</v>
          </cell>
          <cell r="H20990">
            <v>504</v>
          </cell>
        </row>
        <row r="20991">
          <cell r="A20991">
            <v>102316</v>
          </cell>
          <cell r="H20991">
            <v>612</v>
          </cell>
        </row>
        <row r="20992">
          <cell r="A20992">
            <v>102316</v>
          </cell>
          <cell r="H20992">
            <v>6120</v>
          </cell>
        </row>
        <row r="20993">
          <cell r="A20993">
            <v>190433</v>
          </cell>
          <cell r="H20993">
            <v>3240</v>
          </cell>
        </row>
        <row r="20994">
          <cell r="A20994">
            <v>190901</v>
          </cell>
          <cell r="H20994">
            <v>336</v>
          </cell>
        </row>
        <row r="20995">
          <cell r="A20995">
            <v>191432</v>
          </cell>
          <cell r="H20995">
            <v>288</v>
          </cell>
        </row>
        <row r="20996">
          <cell r="A20996">
            <v>191565</v>
          </cell>
          <cell r="H20996">
            <v>43260</v>
          </cell>
        </row>
        <row r="20997">
          <cell r="A20997">
            <v>191565</v>
          </cell>
          <cell r="H20997">
            <v>19898.25</v>
          </cell>
        </row>
        <row r="20998">
          <cell r="A20998">
            <v>191822</v>
          </cell>
          <cell r="H20998">
            <v>6118</v>
          </cell>
        </row>
        <row r="20999">
          <cell r="A20999">
            <v>192120</v>
          </cell>
          <cell r="H20999">
            <v>1077</v>
          </cell>
        </row>
        <row r="21000">
          <cell r="A21000">
            <v>192188</v>
          </cell>
          <cell r="H21000">
            <v>718</v>
          </cell>
        </row>
        <row r="21001">
          <cell r="A21001">
            <v>192188</v>
          </cell>
          <cell r="H21001">
            <v>1360</v>
          </cell>
        </row>
        <row r="21002">
          <cell r="A21002">
            <v>192214</v>
          </cell>
          <cell r="H21002">
            <v>1436</v>
          </cell>
        </row>
        <row r="21003">
          <cell r="A21003">
            <v>192992</v>
          </cell>
          <cell r="H21003">
            <v>8100</v>
          </cell>
        </row>
        <row r="21004">
          <cell r="A21004">
            <v>192992</v>
          </cell>
          <cell r="H21004">
            <v>389</v>
          </cell>
        </row>
        <row r="21005">
          <cell r="A21005">
            <v>192993</v>
          </cell>
          <cell r="H21005">
            <v>1824</v>
          </cell>
        </row>
        <row r="21006">
          <cell r="A21006">
            <v>192994</v>
          </cell>
          <cell r="H21006">
            <v>3240</v>
          </cell>
        </row>
        <row r="21007">
          <cell r="A21007">
            <v>192994</v>
          </cell>
          <cell r="H21007">
            <v>359</v>
          </cell>
        </row>
        <row r="21008">
          <cell r="A21008">
            <v>192995</v>
          </cell>
          <cell r="H21008">
            <v>508</v>
          </cell>
        </row>
        <row r="21009">
          <cell r="A21009">
            <v>192998</v>
          </cell>
          <cell r="H21009">
            <v>1440</v>
          </cell>
        </row>
        <row r="21010">
          <cell r="A21010">
            <v>201274</v>
          </cell>
          <cell r="H21010">
            <v>43</v>
          </cell>
        </row>
        <row r="21011">
          <cell r="A21011">
            <v>201274</v>
          </cell>
          <cell r="H21011">
            <v>655</v>
          </cell>
        </row>
        <row r="21012">
          <cell r="A21012">
            <v>201274</v>
          </cell>
          <cell r="H21012">
            <v>200</v>
          </cell>
        </row>
        <row r="21013">
          <cell r="A21013">
            <v>201274</v>
          </cell>
          <cell r="H21013">
            <v>131</v>
          </cell>
        </row>
        <row r="21014">
          <cell r="A21014">
            <v>201274</v>
          </cell>
          <cell r="H21014">
            <v>1179</v>
          </cell>
        </row>
        <row r="21015">
          <cell r="A21015">
            <v>201274</v>
          </cell>
          <cell r="H21015">
            <v>640</v>
          </cell>
        </row>
        <row r="21016">
          <cell r="A21016">
            <v>201274</v>
          </cell>
          <cell r="H21016">
            <v>180</v>
          </cell>
        </row>
        <row r="21017">
          <cell r="A21017">
            <v>201274</v>
          </cell>
          <cell r="H21017">
            <v>4061</v>
          </cell>
        </row>
        <row r="21018">
          <cell r="A21018">
            <v>201274</v>
          </cell>
          <cell r="H21018">
            <v>115</v>
          </cell>
        </row>
        <row r="21019">
          <cell r="A21019">
            <v>201274</v>
          </cell>
          <cell r="H21019">
            <v>107.5</v>
          </cell>
        </row>
        <row r="21020">
          <cell r="A21020">
            <v>201274</v>
          </cell>
          <cell r="H21020">
            <v>3602.5</v>
          </cell>
        </row>
        <row r="21021">
          <cell r="A21021">
            <v>500345</v>
          </cell>
          <cell r="H21021">
            <v>378</v>
          </cell>
        </row>
        <row r="21022">
          <cell r="A21022">
            <v>501487</v>
          </cell>
          <cell r="H21022">
            <v>41.75</v>
          </cell>
        </row>
        <row r="21023">
          <cell r="A21023">
            <v>501487</v>
          </cell>
          <cell r="H21023">
            <v>135</v>
          </cell>
        </row>
        <row r="21024">
          <cell r="A21024">
            <v>501620</v>
          </cell>
          <cell r="H21024">
            <v>2910</v>
          </cell>
        </row>
        <row r="21025">
          <cell r="A21025">
            <v>501922</v>
          </cell>
          <cell r="H21025">
            <v>133.65</v>
          </cell>
        </row>
        <row r="21026">
          <cell r="A21026">
            <v>502035</v>
          </cell>
          <cell r="H21026">
            <v>3600</v>
          </cell>
        </row>
        <row r="21027">
          <cell r="A21027">
            <v>502048</v>
          </cell>
          <cell r="H21027">
            <v>16770.8</v>
          </cell>
        </row>
        <row r="21028">
          <cell r="A21028">
            <v>900271</v>
          </cell>
          <cell r="H21028">
            <v>3960</v>
          </cell>
        </row>
        <row r="21029">
          <cell r="A21029">
            <v>900271</v>
          </cell>
          <cell r="H21029">
            <v>3960</v>
          </cell>
        </row>
        <row r="21030">
          <cell r="A21030">
            <v>100089</v>
          </cell>
          <cell r="H21030">
            <v>3120</v>
          </cell>
        </row>
        <row r="21031">
          <cell r="A21031">
            <v>100171</v>
          </cell>
          <cell r="H21031">
            <v>4680</v>
          </cell>
        </row>
        <row r="21032">
          <cell r="A21032">
            <v>100900</v>
          </cell>
          <cell r="H21032">
            <v>870</v>
          </cell>
        </row>
        <row r="21033">
          <cell r="A21033">
            <v>101424</v>
          </cell>
          <cell r="H21033">
            <v>1224</v>
          </cell>
        </row>
        <row r="21034">
          <cell r="A21034">
            <v>101425</v>
          </cell>
          <cell r="H21034">
            <v>1836</v>
          </cell>
        </row>
        <row r="21035">
          <cell r="A21035">
            <v>102076</v>
          </cell>
          <cell r="H21035">
            <v>8208</v>
          </cell>
        </row>
        <row r="21036">
          <cell r="A21036">
            <v>102362</v>
          </cell>
          <cell r="H21036">
            <v>2168</v>
          </cell>
        </row>
        <row r="21037">
          <cell r="A21037">
            <v>102391</v>
          </cell>
          <cell r="H21037">
            <v>6200</v>
          </cell>
        </row>
        <row r="21038">
          <cell r="A21038">
            <v>190417</v>
          </cell>
          <cell r="H21038">
            <v>123.4</v>
          </cell>
        </row>
        <row r="21039">
          <cell r="A21039">
            <v>190537</v>
          </cell>
          <cell r="H21039">
            <v>86</v>
          </cell>
        </row>
        <row r="21040">
          <cell r="A21040">
            <v>190537</v>
          </cell>
          <cell r="H21040">
            <v>116</v>
          </cell>
        </row>
        <row r="21041">
          <cell r="A21041">
            <v>190537</v>
          </cell>
          <cell r="H21041">
            <v>86</v>
          </cell>
        </row>
        <row r="21042">
          <cell r="A21042">
            <v>190897</v>
          </cell>
          <cell r="H21042">
            <v>168</v>
          </cell>
        </row>
        <row r="21043">
          <cell r="A21043">
            <v>190897</v>
          </cell>
          <cell r="H21043">
            <v>436</v>
          </cell>
        </row>
        <row r="21044">
          <cell r="A21044">
            <v>190897</v>
          </cell>
          <cell r="H21044">
            <v>436</v>
          </cell>
        </row>
        <row r="21045">
          <cell r="A21045">
            <v>190897</v>
          </cell>
          <cell r="H21045">
            <v>168</v>
          </cell>
        </row>
        <row r="21046">
          <cell r="A21046">
            <v>192234</v>
          </cell>
          <cell r="H21046">
            <v>16329.6</v>
          </cell>
        </row>
        <row r="21047">
          <cell r="A21047">
            <v>192234</v>
          </cell>
          <cell r="H21047">
            <v>264</v>
          </cell>
        </row>
        <row r="21048">
          <cell r="A21048">
            <v>192535</v>
          </cell>
          <cell r="H21048">
            <v>1680</v>
          </cell>
        </row>
        <row r="21049">
          <cell r="A21049">
            <v>192699</v>
          </cell>
          <cell r="H21049">
            <v>540</v>
          </cell>
        </row>
        <row r="21050">
          <cell r="A21050">
            <v>192770</v>
          </cell>
          <cell r="H21050">
            <v>6480</v>
          </cell>
        </row>
        <row r="21051">
          <cell r="A21051">
            <v>192969</v>
          </cell>
          <cell r="H21051">
            <v>133</v>
          </cell>
        </row>
        <row r="21052">
          <cell r="A21052">
            <v>192969</v>
          </cell>
          <cell r="H21052">
            <v>468</v>
          </cell>
        </row>
        <row r="21053">
          <cell r="A21053">
            <v>192969</v>
          </cell>
          <cell r="H21053">
            <v>1048</v>
          </cell>
        </row>
        <row r="21054">
          <cell r="A21054">
            <v>192999</v>
          </cell>
          <cell r="H21054">
            <v>1440</v>
          </cell>
        </row>
        <row r="21055">
          <cell r="A21055">
            <v>192999</v>
          </cell>
          <cell r="H21055">
            <v>60</v>
          </cell>
        </row>
        <row r="21056">
          <cell r="A21056">
            <v>500379</v>
          </cell>
          <cell r="H21056">
            <v>2025</v>
          </cell>
        </row>
        <row r="21057">
          <cell r="A21057">
            <v>502546</v>
          </cell>
          <cell r="H21057">
            <v>5940</v>
          </cell>
        </row>
        <row r="21058">
          <cell r="A21058">
            <v>502929</v>
          </cell>
          <cell r="H21058">
            <v>4104</v>
          </cell>
        </row>
        <row r="21059">
          <cell r="A21059">
            <v>502929</v>
          </cell>
          <cell r="H21059">
            <v>189</v>
          </cell>
        </row>
        <row r="21060">
          <cell r="A21060">
            <v>800069</v>
          </cell>
          <cell r="H21060">
            <v>146.85</v>
          </cell>
        </row>
        <row r="21061">
          <cell r="A21061">
            <v>100128</v>
          </cell>
          <cell r="H21061">
            <v>1080</v>
          </cell>
        </row>
        <row r="21062">
          <cell r="A21062">
            <v>102134</v>
          </cell>
          <cell r="H21062">
            <v>5040</v>
          </cell>
        </row>
        <row r="21063">
          <cell r="A21063">
            <v>102134</v>
          </cell>
          <cell r="H21063">
            <v>504</v>
          </cell>
        </row>
        <row r="21064">
          <cell r="A21064">
            <v>190158</v>
          </cell>
          <cell r="H21064">
            <v>1526</v>
          </cell>
        </row>
        <row r="21065">
          <cell r="A21065">
            <v>190423</v>
          </cell>
          <cell r="H21065">
            <v>156</v>
          </cell>
        </row>
        <row r="21066">
          <cell r="A21066">
            <v>190423</v>
          </cell>
          <cell r="H21066">
            <v>131</v>
          </cell>
        </row>
        <row r="21067">
          <cell r="A21067">
            <v>190620</v>
          </cell>
          <cell r="H21067">
            <v>311.47000000000003</v>
          </cell>
        </row>
        <row r="21068">
          <cell r="A21068">
            <v>190898</v>
          </cell>
          <cell r="H21068">
            <v>1848</v>
          </cell>
        </row>
        <row r="21069">
          <cell r="A21069">
            <v>190898</v>
          </cell>
          <cell r="H21069">
            <v>872</v>
          </cell>
        </row>
        <row r="21070">
          <cell r="A21070">
            <v>192229</v>
          </cell>
          <cell r="H21070">
            <v>7752</v>
          </cell>
        </row>
        <row r="21071">
          <cell r="A21071">
            <v>192969</v>
          </cell>
          <cell r="H21071">
            <v>75.06</v>
          </cell>
        </row>
        <row r="21072">
          <cell r="A21072">
            <v>192969</v>
          </cell>
          <cell r="H21072">
            <v>6300</v>
          </cell>
        </row>
        <row r="21073">
          <cell r="A21073">
            <v>193001</v>
          </cell>
          <cell r="H21073">
            <v>100</v>
          </cell>
        </row>
        <row r="21074">
          <cell r="A21074">
            <v>500209</v>
          </cell>
          <cell r="H21074">
            <v>8912.1</v>
          </cell>
        </row>
        <row r="21075">
          <cell r="A21075">
            <v>500949</v>
          </cell>
          <cell r="H21075">
            <v>763.62</v>
          </cell>
        </row>
        <row r="21076">
          <cell r="A21076">
            <v>501922</v>
          </cell>
          <cell r="H21076">
            <v>2138.4</v>
          </cell>
        </row>
        <row r="21077">
          <cell r="A21077">
            <v>502725</v>
          </cell>
          <cell r="H21077">
            <v>3300</v>
          </cell>
        </row>
        <row r="21078">
          <cell r="A21078">
            <v>100129</v>
          </cell>
          <cell r="H21078">
            <v>5568</v>
          </cell>
        </row>
        <row r="21079">
          <cell r="A21079">
            <v>100935</v>
          </cell>
          <cell r="H21079">
            <v>9405</v>
          </cell>
        </row>
        <row r="21080">
          <cell r="A21080">
            <v>100936</v>
          </cell>
          <cell r="H21080">
            <v>3135</v>
          </cell>
        </row>
        <row r="21081">
          <cell r="A21081">
            <v>100939</v>
          </cell>
          <cell r="H21081">
            <v>14107.5</v>
          </cell>
        </row>
        <row r="21082">
          <cell r="A21082">
            <v>100940</v>
          </cell>
          <cell r="H21082">
            <v>4702.5</v>
          </cell>
        </row>
        <row r="21083">
          <cell r="A21083">
            <v>101996</v>
          </cell>
          <cell r="H21083">
            <v>360</v>
          </cell>
        </row>
        <row r="21084">
          <cell r="A21084">
            <v>102411</v>
          </cell>
          <cell r="H21084">
            <v>44.04</v>
          </cell>
        </row>
        <row r="21085">
          <cell r="A21085">
            <v>102411</v>
          </cell>
          <cell r="H21085">
            <v>600</v>
          </cell>
        </row>
        <row r="21086">
          <cell r="A21086">
            <v>190181</v>
          </cell>
          <cell r="H21086">
            <v>650</v>
          </cell>
        </row>
        <row r="21087">
          <cell r="A21087">
            <v>190181</v>
          </cell>
          <cell r="H21087">
            <v>264</v>
          </cell>
        </row>
        <row r="21088">
          <cell r="A21088">
            <v>190181</v>
          </cell>
          <cell r="H21088">
            <v>295</v>
          </cell>
        </row>
        <row r="21089">
          <cell r="A21089">
            <v>190181</v>
          </cell>
          <cell r="H21089">
            <v>360</v>
          </cell>
        </row>
        <row r="21090">
          <cell r="A21090">
            <v>190181</v>
          </cell>
          <cell r="H21090">
            <v>5704</v>
          </cell>
        </row>
        <row r="21091">
          <cell r="A21091">
            <v>190181</v>
          </cell>
          <cell r="H21091">
            <v>11592</v>
          </cell>
        </row>
        <row r="21092">
          <cell r="A21092">
            <v>190181</v>
          </cell>
          <cell r="H21092">
            <v>1800</v>
          </cell>
        </row>
        <row r="21093">
          <cell r="A21093">
            <v>190181</v>
          </cell>
          <cell r="H21093">
            <v>1625</v>
          </cell>
        </row>
        <row r="21094">
          <cell r="A21094">
            <v>190482</v>
          </cell>
          <cell r="H21094">
            <v>9504</v>
          </cell>
        </row>
        <row r="21095">
          <cell r="A21095">
            <v>190620</v>
          </cell>
          <cell r="H21095">
            <v>72</v>
          </cell>
        </row>
        <row r="21096">
          <cell r="A21096">
            <v>190753</v>
          </cell>
          <cell r="H21096">
            <v>1746</v>
          </cell>
        </row>
        <row r="21097">
          <cell r="A21097">
            <v>191007</v>
          </cell>
          <cell r="H21097">
            <v>2734.02</v>
          </cell>
        </row>
        <row r="21098">
          <cell r="A21098">
            <v>191007</v>
          </cell>
          <cell r="H21098">
            <v>5063.25</v>
          </cell>
        </row>
        <row r="21099">
          <cell r="A21099">
            <v>191007</v>
          </cell>
          <cell r="H21099">
            <v>94.6</v>
          </cell>
        </row>
        <row r="21100">
          <cell r="A21100">
            <v>191007</v>
          </cell>
          <cell r="H21100">
            <v>1539.12</v>
          </cell>
        </row>
        <row r="21101">
          <cell r="A21101">
            <v>191007</v>
          </cell>
          <cell r="H21101">
            <v>4726</v>
          </cell>
        </row>
        <row r="21102">
          <cell r="A21102">
            <v>191007</v>
          </cell>
          <cell r="H21102">
            <v>5338.49</v>
          </cell>
        </row>
        <row r="21103">
          <cell r="A21103">
            <v>191007</v>
          </cell>
          <cell r="H21103">
            <v>404.72</v>
          </cell>
        </row>
        <row r="21104">
          <cell r="A21104">
            <v>191007</v>
          </cell>
          <cell r="H21104">
            <v>470.36</v>
          </cell>
        </row>
        <row r="21105">
          <cell r="A21105">
            <v>191007</v>
          </cell>
          <cell r="H21105">
            <v>1158.6600000000001</v>
          </cell>
        </row>
        <row r="21106">
          <cell r="A21106">
            <v>191151</v>
          </cell>
          <cell r="H21106">
            <v>63.65</v>
          </cell>
        </row>
        <row r="21107">
          <cell r="A21107">
            <v>191216</v>
          </cell>
          <cell r="H21107">
            <v>12540</v>
          </cell>
        </row>
        <row r="21108">
          <cell r="A21108">
            <v>191218</v>
          </cell>
          <cell r="H21108">
            <v>3135</v>
          </cell>
        </row>
        <row r="21109">
          <cell r="A21109">
            <v>191219</v>
          </cell>
          <cell r="H21109">
            <v>3135</v>
          </cell>
        </row>
        <row r="21110">
          <cell r="A21110">
            <v>191364</v>
          </cell>
          <cell r="H21110">
            <v>960</v>
          </cell>
        </row>
        <row r="21111">
          <cell r="A21111">
            <v>191688</v>
          </cell>
          <cell r="H21111">
            <v>12540</v>
          </cell>
        </row>
        <row r="21112">
          <cell r="A21112">
            <v>192734</v>
          </cell>
          <cell r="H21112">
            <v>3240</v>
          </cell>
        </row>
        <row r="21113">
          <cell r="A21113">
            <v>900006</v>
          </cell>
          <cell r="H21113">
            <v>107.34</v>
          </cell>
        </row>
        <row r="21114">
          <cell r="A21114">
            <v>100071</v>
          </cell>
          <cell r="H21114">
            <v>2295</v>
          </cell>
        </row>
        <row r="21115">
          <cell r="A21115">
            <v>100129</v>
          </cell>
          <cell r="H21115">
            <v>189</v>
          </cell>
        </row>
        <row r="21116">
          <cell r="A21116">
            <v>100129</v>
          </cell>
          <cell r="H21116">
            <v>4176</v>
          </cell>
        </row>
        <row r="21117">
          <cell r="A21117">
            <v>100129</v>
          </cell>
          <cell r="H21117">
            <v>696</v>
          </cell>
        </row>
        <row r="21118">
          <cell r="A21118">
            <v>101310</v>
          </cell>
          <cell r="H21118">
            <v>250</v>
          </cell>
        </row>
        <row r="21119">
          <cell r="A21119">
            <v>101310</v>
          </cell>
          <cell r="H21119">
            <v>164.03</v>
          </cell>
        </row>
        <row r="21120">
          <cell r="A21120">
            <v>101310</v>
          </cell>
          <cell r="H21120">
            <v>1800</v>
          </cell>
        </row>
        <row r="21121">
          <cell r="A21121">
            <v>102010</v>
          </cell>
          <cell r="H21121">
            <v>9600</v>
          </cell>
        </row>
        <row r="21122">
          <cell r="A21122">
            <v>102136</v>
          </cell>
          <cell r="H21122">
            <v>110</v>
          </cell>
        </row>
        <row r="21123">
          <cell r="A21123">
            <v>102136</v>
          </cell>
          <cell r="H21123">
            <v>180</v>
          </cell>
        </row>
        <row r="21124">
          <cell r="A21124">
            <v>102136</v>
          </cell>
          <cell r="H21124">
            <v>256</v>
          </cell>
        </row>
        <row r="21125">
          <cell r="A21125">
            <v>102136</v>
          </cell>
          <cell r="H21125">
            <v>410</v>
          </cell>
        </row>
        <row r="21126">
          <cell r="A21126">
            <v>102136</v>
          </cell>
          <cell r="H21126">
            <v>110</v>
          </cell>
        </row>
        <row r="21127">
          <cell r="A21127">
            <v>102138</v>
          </cell>
          <cell r="H21127">
            <v>370</v>
          </cell>
        </row>
        <row r="21128">
          <cell r="A21128">
            <v>102138</v>
          </cell>
          <cell r="H21128">
            <v>1744</v>
          </cell>
        </row>
        <row r="21129">
          <cell r="A21129">
            <v>102138</v>
          </cell>
          <cell r="H21129">
            <v>145</v>
          </cell>
        </row>
        <row r="21130">
          <cell r="A21130">
            <v>102138</v>
          </cell>
          <cell r="H21130">
            <v>1008</v>
          </cell>
        </row>
        <row r="21131">
          <cell r="A21131">
            <v>102138</v>
          </cell>
          <cell r="H21131">
            <v>115</v>
          </cell>
        </row>
        <row r="21132">
          <cell r="A21132">
            <v>102418</v>
          </cell>
          <cell r="H21132">
            <v>780</v>
          </cell>
        </row>
        <row r="21133">
          <cell r="A21133">
            <v>102418</v>
          </cell>
          <cell r="H21133">
            <v>72</v>
          </cell>
        </row>
        <row r="21134">
          <cell r="A21134">
            <v>190177</v>
          </cell>
          <cell r="H21134">
            <v>877.2</v>
          </cell>
        </row>
        <row r="21135">
          <cell r="A21135">
            <v>190177</v>
          </cell>
          <cell r="H21135">
            <v>544.67999999999995</v>
          </cell>
        </row>
        <row r="21136">
          <cell r="A21136">
            <v>190177</v>
          </cell>
          <cell r="H21136">
            <v>3106.08</v>
          </cell>
        </row>
        <row r="21137">
          <cell r="A21137">
            <v>190177</v>
          </cell>
          <cell r="H21137">
            <v>2376</v>
          </cell>
        </row>
        <row r="21138">
          <cell r="A21138">
            <v>190177</v>
          </cell>
          <cell r="H21138">
            <v>1979.68</v>
          </cell>
        </row>
        <row r="21139">
          <cell r="A21139">
            <v>190177</v>
          </cell>
          <cell r="H21139">
            <v>154.02000000000001</v>
          </cell>
        </row>
        <row r="21140">
          <cell r="A21140">
            <v>190361</v>
          </cell>
          <cell r="H21140">
            <v>2231</v>
          </cell>
        </row>
        <row r="21141">
          <cell r="A21141">
            <v>190537</v>
          </cell>
          <cell r="H21141">
            <v>290</v>
          </cell>
        </row>
        <row r="21142">
          <cell r="A21142">
            <v>190537</v>
          </cell>
          <cell r="H21142">
            <v>215</v>
          </cell>
        </row>
        <row r="21143">
          <cell r="A21143">
            <v>190537</v>
          </cell>
          <cell r="H21143">
            <v>215</v>
          </cell>
        </row>
        <row r="21144">
          <cell r="A21144">
            <v>190588</v>
          </cell>
          <cell r="H21144">
            <v>1280</v>
          </cell>
        </row>
        <row r="21145">
          <cell r="A21145">
            <v>191055</v>
          </cell>
          <cell r="H21145">
            <v>512</v>
          </cell>
        </row>
        <row r="21146">
          <cell r="A21146">
            <v>191055</v>
          </cell>
          <cell r="H21146">
            <v>440</v>
          </cell>
        </row>
        <row r="21147">
          <cell r="A21147">
            <v>191055</v>
          </cell>
          <cell r="H21147">
            <v>360</v>
          </cell>
        </row>
        <row r="21148">
          <cell r="A21148">
            <v>191055</v>
          </cell>
          <cell r="H21148">
            <v>440</v>
          </cell>
        </row>
        <row r="21149">
          <cell r="A21149">
            <v>191055</v>
          </cell>
          <cell r="H21149">
            <v>1640</v>
          </cell>
        </row>
        <row r="21150">
          <cell r="A21150">
            <v>191352</v>
          </cell>
          <cell r="H21150">
            <v>45.24</v>
          </cell>
        </row>
        <row r="21151">
          <cell r="A21151">
            <v>191352</v>
          </cell>
          <cell r="H21151">
            <v>1179</v>
          </cell>
        </row>
        <row r="21152">
          <cell r="A21152">
            <v>191352</v>
          </cell>
          <cell r="H21152">
            <v>45.24</v>
          </cell>
        </row>
        <row r="21153">
          <cell r="A21153">
            <v>191352</v>
          </cell>
          <cell r="H21153">
            <v>1179</v>
          </cell>
        </row>
        <row r="21154">
          <cell r="A21154">
            <v>191645</v>
          </cell>
          <cell r="H21154">
            <v>26164</v>
          </cell>
        </row>
        <row r="21155">
          <cell r="A21155">
            <v>191691</v>
          </cell>
          <cell r="H21155">
            <v>300</v>
          </cell>
        </row>
        <row r="21156">
          <cell r="A21156">
            <v>191779</v>
          </cell>
          <cell r="H21156">
            <v>398</v>
          </cell>
        </row>
        <row r="21157">
          <cell r="A21157">
            <v>192236</v>
          </cell>
          <cell r="H21157">
            <v>315</v>
          </cell>
        </row>
        <row r="21158">
          <cell r="A21158">
            <v>192236</v>
          </cell>
          <cell r="H21158">
            <v>315</v>
          </cell>
        </row>
        <row r="21159">
          <cell r="A21159">
            <v>192591</v>
          </cell>
          <cell r="H21159">
            <v>1260</v>
          </cell>
        </row>
        <row r="21160">
          <cell r="A21160">
            <v>192989</v>
          </cell>
          <cell r="H21160">
            <v>360</v>
          </cell>
        </row>
        <row r="21161">
          <cell r="A21161">
            <v>192989</v>
          </cell>
          <cell r="H21161">
            <v>125</v>
          </cell>
        </row>
        <row r="21162">
          <cell r="A21162">
            <v>500743</v>
          </cell>
          <cell r="H21162">
            <v>763.62</v>
          </cell>
        </row>
        <row r="21163">
          <cell r="A21163">
            <v>502849</v>
          </cell>
          <cell r="H21163">
            <v>150</v>
          </cell>
        </row>
        <row r="21164">
          <cell r="A21164">
            <v>502849</v>
          </cell>
          <cell r="H21164">
            <v>4560</v>
          </cell>
        </row>
        <row r="21165">
          <cell r="A21165">
            <v>502943</v>
          </cell>
          <cell r="H21165">
            <v>2730</v>
          </cell>
        </row>
        <row r="21166">
          <cell r="A21166">
            <v>502943</v>
          </cell>
          <cell r="H21166">
            <v>252</v>
          </cell>
        </row>
        <row r="21167">
          <cell r="A21167">
            <v>100129</v>
          </cell>
          <cell r="H21167">
            <v>1392</v>
          </cell>
        </row>
        <row r="21168">
          <cell r="A21168">
            <v>100129</v>
          </cell>
          <cell r="H21168">
            <v>3480</v>
          </cell>
        </row>
        <row r="21169">
          <cell r="A21169">
            <v>100129</v>
          </cell>
          <cell r="H21169">
            <v>4176</v>
          </cell>
        </row>
        <row r="21170">
          <cell r="A21170">
            <v>100129</v>
          </cell>
          <cell r="H21170">
            <v>93.94</v>
          </cell>
        </row>
        <row r="21171">
          <cell r="A21171">
            <v>100657</v>
          </cell>
          <cell r="H21171">
            <v>432</v>
          </cell>
        </row>
        <row r="21172">
          <cell r="A21172">
            <v>100949</v>
          </cell>
          <cell r="H21172">
            <v>7640.64</v>
          </cell>
        </row>
        <row r="21173">
          <cell r="A21173">
            <v>101370</v>
          </cell>
          <cell r="H21173">
            <v>49416</v>
          </cell>
        </row>
        <row r="21174">
          <cell r="A21174">
            <v>190588</v>
          </cell>
          <cell r="H21174">
            <v>3040</v>
          </cell>
        </row>
        <row r="21175">
          <cell r="A21175">
            <v>191215</v>
          </cell>
          <cell r="H21175">
            <v>26647.5</v>
          </cell>
        </row>
        <row r="21176">
          <cell r="A21176">
            <v>191369</v>
          </cell>
          <cell r="H21176">
            <v>1289.52</v>
          </cell>
        </row>
        <row r="21177">
          <cell r="A21177">
            <v>191369</v>
          </cell>
          <cell r="H21177">
            <v>80.81</v>
          </cell>
        </row>
        <row r="21178">
          <cell r="A21178">
            <v>191404</v>
          </cell>
          <cell r="H21178">
            <v>50</v>
          </cell>
        </row>
        <row r="21179">
          <cell r="A21179">
            <v>191593</v>
          </cell>
          <cell r="H21179">
            <v>18002.88</v>
          </cell>
        </row>
        <row r="21180">
          <cell r="A21180">
            <v>192300</v>
          </cell>
          <cell r="H21180">
            <v>5400</v>
          </cell>
        </row>
        <row r="21181">
          <cell r="A21181">
            <v>192569</v>
          </cell>
          <cell r="H21181">
            <v>870</v>
          </cell>
        </row>
        <row r="21182">
          <cell r="A21182">
            <v>200450</v>
          </cell>
          <cell r="H21182">
            <v>18900</v>
          </cell>
        </row>
        <row r="21183">
          <cell r="A21183">
            <v>200450</v>
          </cell>
          <cell r="H21183">
            <v>378</v>
          </cell>
        </row>
        <row r="21184">
          <cell r="A21184">
            <v>200450</v>
          </cell>
          <cell r="H21184">
            <v>160</v>
          </cell>
        </row>
        <row r="21185">
          <cell r="A21185">
            <v>500139</v>
          </cell>
          <cell r="H21185">
            <v>9000</v>
          </cell>
        </row>
        <row r="21186">
          <cell r="A21186">
            <v>501079</v>
          </cell>
          <cell r="H21186">
            <v>718</v>
          </cell>
        </row>
        <row r="21187">
          <cell r="A21187">
            <v>501130</v>
          </cell>
          <cell r="H21187">
            <v>1296</v>
          </cell>
        </row>
        <row r="21188">
          <cell r="A21188">
            <v>502065</v>
          </cell>
          <cell r="H21188">
            <v>13020</v>
          </cell>
        </row>
        <row r="21189">
          <cell r="A21189">
            <v>502454</v>
          </cell>
          <cell r="H21189">
            <v>36052.5</v>
          </cell>
        </row>
        <row r="21190">
          <cell r="A21190">
            <v>800265</v>
          </cell>
          <cell r="H21190">
            <v>19278</v>
          </cell>
        </row>
        <row r="21191">
          <cell r="A21191">
            <v>800283</v>
          </cell>
          <cell r="H21191">
            <v>106.99</v>
          </cell>
        </row>
        <row r="21192">
          <cell r="A21192">
            <v>800283</v>
          </cell>
          <cell r="H21192">
            <v>3688.66</v>
          </cell>
        </row>
        <row r="21193">
          <cell r="A21193">
            <v>900271</v>
          </cell>
          <cell r="H21193">
            <v>718</v>
          </cell>
        </row>
        <row r="21194">
          <cell r="A21194">
            <v>102464</v>
          </cell>
          <cell r="H21194">
            <v>364</v>
          </cell>
        </row>
        <row r="21195">
          <cell r="A21195">
            <v>191769</v>
          </cell>
          <cell r="H21195">
            <v>1680</v>
          </cell>
        </row>
        <row r="21196">
          <cell r="A21196">
            <v>192067</v>
          </cell>
          <cell r="H21196">
            <v>6300</v>
          </cell>
        </row>
        <row r="21197">
          <cell r="A21197">
            <v>192068</v>
          </cell>
          <cell r="H21197">
            <v>7245</v>
          </cell>
        </row>
        <row r="21198">
          <cell r="A21198">
            <v>192069</v>
          </cell>
          <cell r="H21198">
            <v>2016</v>
          </cell>
        </row>
        <row r="21199">
          <cell r="A21199">
            <v>192335</v>
          </cell>
          <cell r="H21199">
            <v>200</v>
          </cell>
        </row>
        <row r="21200">
          <cell r="A21200">
            <v>192335</v>
          </cell>
          <cell r="H21200">
            <v>5040</v>
          </cell>
        </row>
        <row r="21201">
          <cell r="A21201">
            <v>100129</v>
          </cell>
          <cell r="H21201">
            <v>33408</v>
          </cell>
        </row>
        <row r="21202">
          <cell r="A21202">
            <v>100129</v>
          </cell>
          <cell r="H21202">
            <v>116</v>
          </cell>
        </row>
        <row r="21203">
          <cell r="A21203">
            <v>100189</v>
          </cell>
          <cell r="H21203">
            <v>466</v>
          </cell>
        </row>
        <row r="21204">
          <cell r="A21204">
            <v>100189</v>
          </cell>
          <cell r="H21204">
            <v>372.8</v>
          </cell>
        </row>
        <row r="21205">
          <cell r="A21205">
            <v>100402</v>
          </cell>
          <cell r="H21205">
            <v>7140</v>
          </cell>
        </row>
        <row r="21206">
          <cell r="A21206">
            <v>100717</v>
          </cell>
          <cell r="H21206">
            <v>7140</v>
          </cell>
        </row>
        <row r="21207">
          <cell r="A21207">
            <v>101354</v>
          </cell>
          <cell r="H21207">
            <v>378</v>
          </cell>
        </row>
        <row r="21208">
          <cell r="A21208">
            <v>101695</v>
          </cell>
          <cell r="H21208">
            <v>657.12</v>
          </cell>
        </row>
        <row r="21209">
          <cell r="A21209">
            <v>101702</v>
          </cell>
          <cell r="H21209">
            <v>100</v>
          </cell>
        </row>
        <row r="21210">
          <cell r="A21210">
            <v>101702</v>
          </cell>
          <cell r="H21210">
            <v>100</v>
          </cell>
        </row>
        <row r="21211">
          <cell r="A21211">
            <v>190258</v>
          </cell>
          <cell r="H21211">
            <v>7566</v>
          </cell>
        </row>
        <row r="21212">
          <cell r="A21212">
            <v>190269</v>
          </cell>
          <cell r="H21212">
            <v>3146</v>
          </cell>
        </row>
        <row r="21213">
          <cell r="A21213">
            <v>190269</v>
          </cell>
          <cell r="H21213">
            <v>306</v>
          </cell>
        </row>
        <row r="21214">
          <cell r="A21214">
            <v>190269</v>
          </cell>
          <cell r="H21214">
            <v>400</v>
          </cell>
        </row>
        <row r="21215">
          <cell r="A21215">
            <v>190289</v>
          </cell>
          <cell r="H21215">
            <v>120</v>
          </cell>
        </row>
        <row r="21216">
          <cell r="A21216">
            <v>190289</v>
          </cell>
          <cell r="H21216">
            <v>1564</v>
          </cell>
        </row>
        <row r="21217">
          <cell r="A21217">
            <v>190589</v>
          </cell>
          <cell r="H21217">
            <v>320</v>
          </cell>
        </row>
        <row r="21218">
          <cell r="A21218">
            <v>191765</v>
          </cell>
          <cell r="H21218">
            <v>300</v>
          </cell>
        </row>
        <row r="21219">
          <cell r="A21219">
            <v>192112</v>
          </cell>
          <cell r="H21219">
            <v>2160</v>
          </cell>
        </row>
        <row r="21220">
          <cell r="A21220">
            <v>192120</v>
          </cell>
          <cell r="H21220">
            <v>718</v>
          </cell>
        </row>
        <row r="21221">
          <cell r="A21221">
            <v>192214</v>
          </cell>
          <cell r="H21221">
            <v>1838.4</v>
          </cell>
        </row>
        <row r="21222">
          <cell r="A21222">
            <v>192525</v>
          </cell>
          <cell r="H21222">
            <v>900</v>
          </cell>
        </row>
        <row r="21223">
          <cell r="A21223">
            <v>192525</v>
          </cell>
          <cell r="H21223">
            <v>1314</v>
          </cell>
        </row>
        <row r="21224">
          <cell r="A21224">
            <v>192525</v>
          </cell>
          <cell r="H21224">
            <v>9000</v>
          </cell>
        </row>
        <row r="21225">
          <cell r="A21225">
            <v>192667</v>
          </cell>
          <cell r="H21225">
            <v>960</v>
          </cell>
        </row>
        <row r="21226">
          <cell r="A21226">
            <v>192667</v>
          </cell>
          <cell r="H21226">
            <v>1</v>
          </cell>
        </row>
        <row r="21227">
          <cell r="A21227">
            <v>192667</v>
          </cell>
          <cell r="H21227">
            <v>1496</v>
          </cell>
        </row>
        <row r="21228">
          <cell r="A21228">
            <v>192671</v>
          </cell>
          <cell r="H21228">
            <v>160</v>
          </cell>
        </row>
        <row r="21229">
          <cell r="A21229">
            <v>192777</v>
          </cell>
          <cell r="H21229">
            <v>4950</v>
          </cell>
        </row>
        <row r="21230">
          <cell r="A21230">
            <v>192777</v>
          </cell>
          <cell r="H21230">
            <v>381</v>
          </cell>
        </row>
        <row r="21231">
          <cell r="A21231">
            <v>193010</v>
          </cell>
          <cell r="H21231">
            <v>3840</v>
          </cell>
        </row>
        <row r="21232">
          <cell r="A21232">
            <v>193010</v>
          </cell>
          <cell r="H21232">
            <v>147.33000000000001</v>
          </cell>
        </row>
        <row r="21233">
          <cell r="A21233">
            <v>500772</v>
          </cell>
          <cell r="H21233">
            <v>6000</v>
          </cell>
        </row>
        <row r="21234">
          <cell r="A21234">
            <v>501856</v>
          </cell>
          <cell r="H21234">
            <v>2520</v>
          </cell>
        </row>
        <row r="21235">
          <cell r="A21235">
            <v>501856</v>
          </cell>
          <cell r="H21235">
            <v>74</v>
          </cell>
        </row>
        <row r="21236">
          <cell r="A21236">
            <v>100129</v>
          </cell>
          <cell r="H21236">
            <v>1392</v>
          </cell>
        </row>
        <row r="21237">
          <cell r="A21237">
            <v>100129</v>
          </cell>
          <cell r="H21237">
            <v>2088</v>
          </cell>
        </row>
        <row r="21238">
          <cell r="A21238">
            <v>100187</v>
          </cell>
          <cell r="H21238">
            <v>1080</v>
          </cell>
        </row>
        <row r="21239">
          <cell r="A21239">
            <v>100311</v>
          </cell>
          <cell r="H21239">
            <v>199</v>
          </cell>
        </row>
        <row r="21240">
          <cell r="A21240">
            <v>100311</v>
          </cell>
          <cell r="H21240">
            <v>199</v>
          </cell>
        </row>
        <row r="21241">
          <cell r="A21241">
            <v>100587</v>
          </cell>
          <cell r="H21241">
            <v>81.739999999999995</v>
          </cell>
        </row>
        <row r="21242">
          <cell r="A21242">
            <v>100862</v>
          </cell>
          <cell r="H21242">
            <v>199</v>
          </cell>
        </row>
        <row r="21243">
          <cell r="A21243">
            <v>101839</v>
          </cell>
          <cell r="H21243">
            <v>8880</v>
          </cell>
        </row>
        <row r="21244">
          <cell r="A21244">
            <v>102326</v>
          </cell>
          <cell r="H21244">
            <v>199</v>
          </cell>
        </row>
        <row r="21245">
          <cell r="A21245">
            <v>190204</v>
          </cell>
          <cell r="H21245">
            <v>359</v>
          </cell>
        </row>
        <row r="21246">
          <cell r="A21246">
            <v>190309</v>
          </cell>
          <cell r="H21246">
            <v>2880</v>
          </cell>
        </row>
        <row r="21247">
          <cell r="A21247">
            <v>190309</v>
          </cell>
          <cell r="H21247">
            <v>67</v>
          </cell>
        </row>
        <row r="21248">
          <cell r="A21248">
            <v>190313</v>
          </cell>
          <cell r="H21248">
            <v>4752</v>
          </cell>
        </row>
        <row r="21249">
          <cell r="A21249">
            <v>190313</v>
          </cell>
          <cell r="H21249">
            <v>1680</v>
          </cell>
        </row>
        <row r="21250">
          <cell r="A21250">
            <v>190313</v>
          </cell>
          <cell r="H21250">
            <v>2100</v>
          </cell>
        </row>
        <row r="21251">
          <cell r="A21251">
            <v>190363</v>
          </cell>
          <cell r="H21251">
            <v>1410</v>
          </cell>
        </row>
        <row r="21252">
          <cell r="A21252">
            <v>191236</v>
          </cell>
          <cell r="H21252">
            <v>42900</v>
          </cell>
        </row>
        <row r="21253">
          <cell r="A21253">
            <v>191257</v>
          </cell>
          <cell r="H21253">
            <v>16500</v>
          </cell>
        </row>
        <row r="21254">
          <cell r="A21254">
            <v>191258</v>
          </cell>
          <cell r="H21254">
            <v>16500</v>
          </cell>
        </row>
        <row r="21255">
          <cell r="A21255">
            <v>191582</v>
          </cell>
          <cell r="H21255">
            <v>16500</v>
          </cell>
        </row>
        <row r="21256">
          <cell r="A21256">
            <v>191718</v>
          </cell>
          <cell r="H21256">
            <v>199</v>
          </cell>
        </row>
        <row r="21257">
          <cell r="A21257">
            <v>191809</v>
          </cell>
          <cell r="H21257">
            <v>199</v>
          </cell>
        </row>
        <row r="21258">
          <cell r="A21258">
            <v>191872</v>
          </cell>
          <cell r="H21258">
            <v>3480</v>
          </cell>
        </row>
        <row r="21259">
          <cell r="A21259">
            <v>191917</v>
          </cell>
          <cell r="H21259">
            <v>3000</v>
          </cell>
        </row>
        <row r="21260">
          <cell r="A21260">
            <v>191917</v>
          </cell>
          <cell r="H21260">
            <v>389</v>
          </cell>
        </row>
        <row r="21261">
          <cell r="A21261">
            <v>192052</v>
          </cell>
          <cell r="H21261">
            <v>2460</v>
          </cell>
        </row>
        <row r="21262">
          <cell r="A21262">
            <v>192095</v>
          </cell>
          <cell r="H21262">
            <v>199</v>
          </cell>
        </row>
        <row r="21263">
          <cell r="A21263">
            <v>192221</v>
          </cell>
          <cell r="H21263">
            <v>5599</v>
          </cell>
        </row>
        <row r="21264">
          <cell r="A21264">
            <v>192529</v>
          </cell>
          <cell r="H21264">
            <v>3960</v>
          </cell>
        </row>
        <row r="21265">
          <cell r="A21265">
            <v>192693</v>
          </cell>
          <cell r="H21265">
            <v>199</v>
          </cell>
        </row>
        <row r="21266">
          <cell r="A21266">
            <v>192709</v>
          </cell>
          <cell r="H21266">
            <v>5760</v>
          </cell>
        </row>
        <row r="21267">
          <cell r="A21267">
            <v>192790</v>
          </cell>
          <cell r="H21267">
            <v>109.36</v>
          </cell>
        </row>
        <row r="21268">
          <cell r="A21268">
            <v>192790</v>
          </cell>
          <cell r="H21268">
            <v>3120</v>
          </cell>
        </row>
        <row r="21269">
          <cell r="A21269">
            <v>192805</v>
          </cell>
          <cell r="H21269">
            <v>199</v>
          </cell>
        </row>
        <row r="21270">
          <cell r="A21270">
            <v>193012</v>
          </cell>
          <cell r="H21270">
            <v>63.56</v>
          </cell>
        </row>
        <row r="21271">
          <cell r="A21271">
            <v>193013</v>
          </cell>
          <cell r="H21271">
            <v>18.18</v>
          </cell>
        </row>
        <row r="21272">
          <cell r="A21272">
            <v>500438</v>
          </cell>
          <cell r="H21272">
            <v>9900</v>
          </cell>
        </row>
        <row r="21273">
          <cell r="A21273">
            <v>500877</v>
          </cell>
          <cell r="H21273">
            <v>199</v>
          </cell>
        </row>
        <row r="21274">
          <cell r="A21274">
            <v>501054</v>
          </cell>
          <cell r="H21274">
            <v>5442.84</v>
          </cell>
        </row>
        <row r="21275">
          <cell r="A21275">
            <v>501130</v>
          </cell>
          <cell r="H21275">
            <v>1296</v>
          </cell>
        </row>
        <row r="21276">
          <cell r="A21276">
            <v>501487</v>
          </cell>
          <cell r="H21276">
            <v>780</v>
          </cell>
        </row>
        <row r="21277">
          <cell r="A21277">
            <v>501487</v>
          </cell>
          <cell r="H21277">
            <v>62.01</v>
          </cell>
        </row>
        <row r="21278">
          <cell r="A21278">
            <v>501487</v>
          </cell>
          <cell r="H21278">
            <v>1440</v>
          </cell>
        </row>
        <row r="21279">
          <cell r="A21279">
            <v>502048</v>
          </cell>
          <cell r="H21279">
            <v>4461.6000000000004</v>
          </cell>
        </row>
        <row r="21280">
          <cell r="A21280">
            <v>502048</v>
          </cell>
          <cell r="H21280">
            <v>258.10000000000002</v>
          </cell>
        </row>
        <row r="21281">
          <cell r="A21281">
            <v>502543</v>
          </cell>
          <cell r="H21281">
            <v>756</v>
          </cell>
        </row>
        <row r="21282">
          <cell r="A21282">
            <v>750007</v>
          </cell>
          <cell r="H21282">
            <v>480</v>
          </cell>
        </row>
        <row r="21283">
          <cell r="A21283">
            <v>800237</v>
          </cell>
          <cell r="H21283">
            <v>199</v>
          </cell>
        </row>
        <row r="21284">
          <cell r="A21284">
            <v>900257</v>
          </cell>
          <cell r="H21284">
            <v>199</v>
          </cell>
        </row>
        <row r="21285">
          <cell r="A21285">
            <v>100369</v>
          </cell>
          <cell r="H21285">
            <v>10200</v>
          </cell>
        </row>
        <row r="21286">
          <cell r="A21286">
            <v>101436</v>
          </cell>
          <cell r="H21286">
            <v>42900</v>
          </cell>
        </row>
        <row r="21287">
          <cell r="A21287">
            <v>102240</v>
          </cell>
          <cell r="H21287">
            <v>19800</v>
          </cell>
        </row>
        <row r="21288">
          <cell r="A21288">
            <v>191097</v>
          </cell>
          <cell r="H21288">
            <v>982.5</v>
          </cell>
        </row>
        <row r="21289">
          <cell r="A21289">
            <v>191404</v>
          </cell>
          <cell r="H21289">
            <v>718</v>
          </cell>
        </row>
        <row r="21290">
          <cell r="A21290">
            <v>192095</v>
          </cell>
          <cell r="H21290">
            <v>22440</v>
          </cell>
        </row>
        <row r="21291">
          <cell r="A21291">
            <v>192302</v>
          </cell>
          <cell r="H21291">
            <v>360</v>
          </cell>
        </row>
        <row r="21292">
          <cell r="A21292">
            <v>192600</v>
          </cell>
          <cell r="H21292">
            <v>4200</v>
          </cell>
        </row>
        <row r="21293">
          <cell r="A21293">
            <v>192990</v>
          </cell>
          <cell r="H21293">
            <v>1073.5999999999999</v>
          </cell>
        </row>
        <row r="21294">
          <cell r="A21294">
            <v>192990</v>
          </cell>
          <cell r="H21294">
            <v>3780</v>
          </cell>
        </row>
        <row r="21295">
          <cell r="A21295">
            <v>193015</v>
          </cell>
          <cell r="H21295">
            <v>184</v>
          </cell>
        </row>
        <row r="21296">
          <cell r="A21296">
            <v>193015</v>
          </cell>
          <cell r="H21296">
            <v>8100</v>
          </cell>
        </row>
        <row r="21297">
          <cell r="A21297">
            <v>193016</v>
          </cell>
          <cell r="H21297">
            <v>245</v>
          </cell>
        </row>
        <row r="21298">
          <cell r="A21298">
            <v>193016</v>
          </cell>
          <cell r="H21298">
            <v>1800</v>
          </cell>
        </row>
        <row r="21299">
          <cell r="A21299">
            <v>500736</v>
          </cell>
          <cell r="H21299">
            <v>7640.64</v>
          </cell>
        </row>
        <row r="21300">
          <cell r="A21300">
            <v>800195</v>
          </cell>
          <cell r="H21300">
            <v>54.71</v>
          </cell>
        </row>
        <row r="21301">
          <cell r="A21301">
            <v>800195</v>
          </cell>
          <cell r="H21301">
            <v>786</v>
          </cell>
        </row>
        <row r="21302">
          <cell r="A21302">
            <v>900039</v>
          </cell>
          <cell r="H21302">
            <v>180</v>
          </cell>
        </row>
        <row r="21303">
          <cell r="A21303">
            <v>100129</v>
          </cell>
          <cell r="H21303">
            <v>2088</v>
          </cell>
        </row>
        <row r="21304">
          <cell r="A21304">
            <v>100349</v>
          </cell>
          <cell r="H21304">
            <v>1386</v>
          </cell>
        </row>
        <row r="21305">
          <cell r="A21305">
            <v>100349</v>
          </cell>
          <cell r="H21305">
            <v>5698</v>
          </cell>
        </row>
        <row r="21306">
          <cell r="A21306">
            <v>101034</v>
          </cell>
          <cell r="H21306">
            <v>389</v>
          </cell>
        </row>
        <row r="21307">
          <cell r="A21307">
            <v>101217</v>
          </cell>
          <cell r="H21307">
            <v>180</v>
          </cell>
        </row>
        <row r="21308">
          <cell r="A21308">
            <v>101373</v>
          </cell>
          <cell r="H21308">
            <v>100</v>
          </cell>
        </row>
        <row r="21309">
          <cell r="A21309">
            <v>191404</v>
          </cell>
          <cell r="H21309">
            <v>50</v>
          </cell>
        </row>
        <row r="21310">
          <cell r="A21310">
            <v>192206</v>
          </cell>
          <cell r="H21310">
            <v>359</v>
          </cell>
        </row>
        <row r="21311">
          <cell r="A21311">
            <v>192848</v>
          </cell>
          <cell r="H21311">
            <v>308.64</v>
          </cell>
        </row>
        <row r="21312">
          <cell r="A21312">
            <v>192848</v>
          </cell>
          <cell r="H21312">
            <v>60.71</v>
          </cell>
        </row>
        <row r="21313">
          <cell r="A21313">
            <v>192848</v>
          </cell>
          <cell r="H21313">
            <v>2871.36</v>
          </cell>
        </row>
        <row r="21314">
          <cell r="A21314">
            <v>500572</v>
          </cell>
          <cell r="H21314">
            <v>1292.28</v>
          </cell>
        </row>
        <row r="21315">
          <cell r="A21315">
            <v>500572</v>
          </cell>
          <cell r="H21315">
            <v>180</v>
          </cell>
        </row>
        <row r="21316">
          <cell r="A21316">
            <v>500743</v>
          </cell>
          <cell r="H21316">
            <v>360</v>
          </cell>
        </row>
        <row r="21317">
          <cell r="A21317">
            <v>500928</v>
          </cell>
          <cell r="H21317">
            <v>2643.3</v>
          </cell>
        </row>
        <row r="21318">
          <cell r="A21318">
            <v>501616</v>
          </cell>
          <cell r="H21318">
            <v>360</v>
          </cell>
        </row>
        <row r="21319">
          <cell r="A21319">
            <v>800069</v>
          </cell>
          <cell r="H21319">
            <v>360</v>
          </cell>
        </row>
        <row r="21320">
          <cell r="A21320">
            <v>900333</v>
          </cell>
          <cell r="H21320">
            <v>180</v>
          </cell>
        </row>
        <row r="21321">
          <cell r="A21321">
            <v>100175</v>
          </cell>
          <cell r="H21321">
            <v>3374.4</v>
          </cell>
        </row>
        <row r="21322">
          <cell r="A21322">
            <v>101422</v>
          </cell>
          <cell r="H21322">
            <v>1500</v>
          </cell>
        </row>
        <row r="21323">
          <cell r="A21323">
            <v>101856</v>
          </cell>
          <cell r="H21323">
            <v>2100</v>
          </cell>
        </row>
        <row r="21324">
          <cell r="A21324">
            <v>191873</v>
          </cell>
          <cell r="H21324">
            <v>2880</v>
          </cell>
        </row>
        <row r="21325">
          <cell r="A21325">
            <v>191965</v>
          </cell>
          <cell r="H21325">
            <v>19470</v>
          </cell>
        </row>
        <row r="21326">
          <cell r="A21326">
            <v>191965</v>
          </cell>
          <cell r="H21326">
            <v>268.45</v>
          </cell>
        </row>
        <row r="21327">
          <cell r="A21327">
            <v>192606</v>
          </cell>
          <cell r="H21327">
            <v>60</v>
          </cell>
        </row>
        <row r="21328">
          <cell r="A21328">
            <v>192891</v>
          </cell>
          <cell r="H21328">
            <v>7344</v>
          </cell>
        </row>
        <row r="21329">
          <cell r="A21329">
            <v>192891</v>
          </cell>
          <cell r="H21329">
            <v>359</v>
          </cell>
        </row>
        <row r="21330">
          <cell r="A21330">
            <v>500928</v>
          </cell>
          <cell r="H21330">
            <v>180</v>
          </cell>
        </row>
        <row r="21331">
          <cell r="A21331">
            <v>500949</v>
          </cell>
          <cell r="H21331">
            <v>180</v>
          </cell>
        </row>
        <row r="21332">
          <cell r="A21332">
            <v>501775</v>
          </cell>
          <cell r="H21332">
            <v>720</v>
          </cell>
        </row>
        <row r="21333">
          <cell r="A21333">
            <v>501775</v>
          </cell>
          <cell r="H21333">
            <v>53.53</v>
          </cell>
        </row>
        <row r="21334">
          <cell r="A21334">
            <v>502348</v>
          </cell>
          <cell r="H21334">
            <v>10500</v>
          </cell>
        </row>
        <row r="21335">
          <cell r="A21335">
            <v>502454</v>
          </cell>
          <cell r="H21335">
            <v>94.05</v>
          </cell>
        </row>
        <row r="21336">
          <cell r="A21336">
            <v>100030</v>
          </cell>
          <cell r="H21336">
            <v>6840</v>
          </cell>
        </row>
        <row r="21337">
          <cell r="A21337">
            <v>100925</v>
          </cell>
          <cell r="H21337">
            <v>7200</v>
          </cell>
        </row>
        <row r="21338">
          <cell r="A21338">
            <v>190332</v>
          </cell>
          <cell r="H21338">
            <v>7968</v>
          </cell>
        </row>
        <row r="21339">
          <cell r="A21339">
            <v>191583</v>
          </cell>
          <cell r="H21339">
            <v>378</v>
          </cell>
        </row>
        <row r="21340">
          <cell r="A21340">
            <v>192663</v>
          </cell>
          <cell r="H21340">
            <v>7200</v>
          </cell>
        </row>
        <row r="21341">
          <cell r="A21341">
            <v>192663</v>
          </cell>
          <cell r="H21341">
            <v>778</v>
          </cell>
        </row>
        <row r="21342">
          <cell r="A21342">
            <v>192892</v>
          </cell>
          <cell r="H21342">
            <v>3840</v>
          </cell>
        </row>
        <row r="21343">
          <cell r="A21343">
            <v>192892</v>
          </cell>
          <cell r="H21343">
            <v>291.89999999999998</v>
          </cell>
        </row>
        <row r="21344">
          <cell r="A21344">
            <v>192945</v>
          </cell>
          <cell r="H21344">
            <v>203</v>
          </cell>
        </row>
        <row r="21345">
          <cell r="A21345">
            <v>502066</v>
          </cell>
          <cell r="H21345">
            <v>10800</v>
          </cell>
        </row>
        <row r="21346">
          <cell r="A21346">
            <v>100078</v>
          </cell>
          <cell r="H21346">
            <v>7543.92</v>
          </cell>
        </row>
        <row r="21347">
          <cell r="A21347">
            <v>100129</v>
          </cell>
          <cell r="H21347">
            <v>429.34</v>
          </cell>
        </row>
        <row r="21348">
          <cell r="A21348">
            <v>191715</v>
          </cell>
          <cell r="H21348">
            <v>11400</v>
          </cell>
        </row>
        <row r="21349">
          <cell r="A21349">
            <v>192030</v>
          </cell>
          <cell r="H21349">
            <v>143.05000000000001</v>
          </cell>
        </row>
        <row r="21350">
          <cell r="A21350">
            <v>192030</v>
          </cell>
          <cell r="H21350">
            <v>3840</v>
          </cell>
        </row>
        <row r="21351">
          <cell r="A21351">
            <v>192211</v>
          </cell>
          <cell r="H21351">
            <v>2880</v>
          </cell>
        </row>
        <row r="21352">
          <cell r="A21352">
            <v>192631</v>
          </cell>
          <cell r="H21352">
            <v>157.66999999999999</v>
          </cell>
        </row>
        <row r="21353">
          <cell r="A21353">
            <v>192631</v>
          </cell>
          <cell r="H21353">
            <v>3840</v>
          </cell>
        </row>
        <row r="21354">
          <cell r="A21354">
            <v>192783</v>
          </cell>
          <cell r="H21354">
            <v>317.55</v>
          </cell>
        </row>
        <row r="21355">
          <cell r="A21355">
            <v>192783</v>
          </cell>
          <cell r="H21355">
            <v>3840</v>
          </cell>
        </row>
        <row r="21356">
          <cell r="A21356">
            <v>193003</v>
          </cell>
          <cell r="H21356">
            <v>171.13</v>
          </cell>
        </row>
        <row r="21357">
          <cell r="A21357">
            <v>193003</v>
          </cell>
          <cell r="H21357">
            <v>3840</v>
          </cell>
        </row>
        <row r="21358">
          <cell r="A21358">
            <v>193004</v>
          </cell>
          <cell r="H21358">
            <v>179.27</v>
          </cell>
        </row>
        <row r="21359">
          <cell r="A21359">
            <v>193004</v>
          </cell>
          <cell r="H21359">
            <v>3840</v>
          </cell>
        </row>
        <row r="21360">
          <cell r="A21360">
            <v>193005</v>
          </cell>
          <cell r="H21360">
            <v>171.13</v>
          </cell>
        </row>
        <row r="21361">
          <cell r="A21361">
            <v>193005</v>
          </cell>
          <cell r="H21361">
            <v>3840</v>
          </cell>
        </row>
        <row r="21362">
          <cell r="A21362">
            <v>193007</v>
          </cell>
          <cell r="H21362">
            <v>3840</v>
          </cell>
        </row>
        <row r="21363">
          <cell r="A21363">
            <v>193007</v>
          </cell>
          <cell r="H21363">
            <v>126.23</v>
          </cell>
        </row>
        <row r="21364">
          <cell r="A21364">
            <v>193008</v>
          </cell>
          <cell r="H21364">
            <v>147.36000000000001</v>
          </cell>
        </row>
        <row r="21365">
          <cell r="A21365">
            <v>193008</v>
          </cell>
          <cell r="H21365">
            <v>3840</v>
          </cell>
        </row>
        <row r="21366">
          <cell r="A21366">
            <v>193009</v>
          </cell>
          <cell r="H21366">
            <v>3840</v>
          </cell>
        </row>
        <row r="21367">
          <cell r="A21367">
            <v>193009</v>
          </cell>
          <cell r="H21367">
            <v>111.73</v>
          </cell>
        </row>
        <row r="21368">
          <cell r="A21368">
            <v>193019</v>
          </cell>
          <cell r="H21368">
            <v>104.26</v>
          </cell>
        </row>
        <row r="21369">
          <cell r="A21369">
            <v>193019</v>
          </cell>
          <cell r="H21369">
            <v>3456</v>
          </cell>
        </row>
        <row r="21370">
          <cell r="A21370">
            <v>193019</v>
          </cell>
          <cell r="H21370">
            <v>389</v>
          </cell>
        </row>
        <row r="21371">
          <cell r="A21371">
            <v>100129</v>
          </cell>
          <cell r="H21371">
            <v>696</v>
          </cell>
        </row>
        <row r="21372">
          <cell r="A21372">
            <v>100129</v>
          </cell>
          <cell r="H21372">
            <v>189</v>
          </cell>
        </row>
        <row r="21373">
          <cell r="A21373">
            <v>100129</v>
          </cell>
          <cell r="H21373">
            <v>189</v>
          </cell>
        </row>
        <row r="21374">
          <cell r="A21374">
            <v>100129</v>
          </cell>
          <cell r="H21374">
            <v>696</v>
          </cell>
        </row>
        <row r="21375">
          <cell r="A21375">
            <v>100129</v>
          </cell>
          <cell r="H21375">
            <v>3480</v>
          </cell>
        </row>
        <row r="21376">
          <cell r="A21376">
            <v>101424</v>
          </cell>
          <cell r="H21376">
            <v>1134</v>
          </cell>
        </row>
        <row r="21377">
          <cell r="A21377">
            <v>102415</v>
          </cell>
          <cell r="H21377">
            <v>52000</v>
          </cell>
        </row>
        <row r="21378">
          <cell r="A21378">
            <v>190419</v>
          </cell>
          <cell r="H21378">
            <v>1000</v>
          </cell>
        </row>
        <row r="21379">
          <cell r="A21379">
            <v>190419</v>
          </cell>
          <cell r="H21379">
            <v>4261.5</v>
          </cell>
        </row>
        <row r="21380">
          <cell r="A21380">
            <v>192012</v>
          </cell>
          <cell r="H21380">
            <v>195</v>
          </cell>
        </row>
        <row r="21381">
          <cell r="A21381">
            <v>192110</v>
          </cell>
          <cell r="H21381">
            <v>43.14</v>
          </cell>
        </row>
        <row r="21382">
          <cell r="A21382">
            <v>192110</v>
          </cell>
          <cell r="H21382">
            <v>840</v>
          </cell>
        </row>
        <row r="21383">
          <cell r="A21383">
            <v>192233</v>
          </cell>
          <cell r="H21383">
            <v>130</v>
          </cell>
        </row>
        <row r="21384">
          <cell r="A21384">
            <v>192233</v>
          </cell>
          <cell r="H21384">
            <v>90</v>
          </cell>
        </row>
        <row r="21385">
          <cell r="A21385">
            <v>192233</v>
          </cell>
          <cell r="H21385">
            <v>1092</v>
          </cell>
        </row>
        <row r="21386">
          <cell r="A21386">
            <v>192233</v>
          </cell>
          <cell r="H21386">
            <v>350</v>
          </cell>
        </row>
        <row r="21387">
          <cell r="A21387">
            <v>192288</v>
          </cell>
          <cell r="H21387">
            <v>348</v>
          </cell>
        </row>
        <row r="21388">
          <cell r="A21388">
            <v>192303</v>
          </cell>
          <cell r="H21388">
            <v>1794</v>
          </cell>
        </row>
        <row r="21389">
          <cell r="A21389">
            <v>192372</v>
          </cell>
          <cell r="H21389">
            <v>195</v>
          </cell>
        </row>
        <row r="21390">
          <cell r="A21390">
            <v>192431</v>
          </cell>
          <cell r="H21390">
            <v>720.5</v>
          </cell>
        </row>
        <row r="21391">
          <cell r="A21391">
            <v>192578</v>
          </cell>
          <cell r="H21391">
            <v>1326</v>
          </cell>
        </row>
        <row r="21392">
          <cell r="A21392">
            <v>192578</v>
          </cell>
          <cell r="H21392">
            <v>58</v>
          </cell>
        </row>
        <row r="21393">
          <cell r="A21393">
            <v>192709</v>
          </cell>
          <cell r="H21393">
            <v>130</v>
          </cell>
        </row>
        <row r="21394">
          <cell r="A21394">
            <v>192709</v>
          </cell>
          <cell r="H21394">
            <v>1440</v>
          </cell>
        </row>
        <row r="21395">
          <cell r="A21395">
            <v>193023</v>
          </cell>
          <cell r="H21395">
            <v>114</v>
          </cell>
        </row>
        <row r="21396">
          <cell r="A21396">
            <v>193023</v>
          </cell>
          <cell r="H21396">
            <v>245</v>
          </cell>
        </row>
        <row r="21397">
          <cell r="A21397">
            <v>193023</v>
          </cell>
          <cell r="H21397">
            <v>720</v>
          </cell>
        </row>
        <row r="21398">
          <cell r="A21398">
            <v>100326</v>
          </cell>
          <cell r="H21398">
            <v>3564</v>
          </cell>
        </row>
        <row r="21399">
          <cell r="A21399">
            <v>100718</v>
          </cell>
          <cell r="H21399">
            <v>1077</v>
          </cell>
        </row>
        <row r="21400">
          <cell r="A21400">
            <v>191060</v>
          </cell>
          <cell r="H21400">
            <v>1440</v>
          </cell>
        </row>
        <row r="21401">
          <cell r="A21401">
            <v>191060</v>
          </cell>
          <cell r="H21401">
            <v>66.86</v>
          </cell>
        </row>
        <row r="21402">
          <cell r="A21402">
            <v>191977</v>
          </cell>
          <cell r="H21402">
            <v>152.69999999999999</v>
          </cell>
        </row>
        <row r="21403">
          <cell r="A21403">
            <v>191977</v>
          </cell>
          <cell r="H21403">
            <v>3024</v>
          </cell>
        </row>
        <row r="21404">
          <cell r="A21404">
            <v>192478</v>
          </cell>
          <cell r="H21404">
            <v>3600</v>
          </cell>
        </row>
        <row r="21405">
          <cell r="A21405">
            <v>192478</v>
          </cell>
          <cell r="H21405">
            <v>152</v>
          </cell>
        </row>
        <row r="21406">
          <cell r="A21406">
            <v>192545</v>
          </cell>
          <cell r="H21406">
            <v>152.69999999999999</v>
          </cell>
        </row>
        <row r="21407">
          <cell r="A21407">
            <v>192545</v>
          </cell>
          <cell r="H21407">
            <v>3024</v>
          </cell>
        </row>
        <row r="21408">
          <cell r="A21408">
            <v>192546</v>
          </cell>
          <cell r="H21408">
            <v>2268</v>
          </cell>
        </row>
        <row r="21409">
          <cell r="A21409">
            <v>192546</v>
          </cell>
          <cell r="H21409">
            <v>143</v>
          </cell>
        </row>
        <row r="21410">
          <cell r="A21410">
            <v>192547</v>
          </cell>
          <cell r="H21410">
            <v>3024</v>
          </cell>
        </row>
        <row r="21411">
          <cell r="A21411">
            <v>192547</v>
          </cell>
          <cell r="H21411">
            <v>152.69999999999999</v>
          </cell>
        </row>
        <row r="21412">
          <cell r="A21412">
            <v>192548</v>
          </cell>
          <cell r="H21412">
            <v>143</v>
          </cell>
        </row>
        <row r="21413">
          <cell r="A21413">
            <v>192548</v>
          </cell>
          <cell r="H21413">
            <v>2268</v>
          </cell>
        </row>
        <row r="21414">
          <cell r="A21414">
            <v>100275</v>
          </cell>
          <cell r="H21414">
            <v>2520</v>
          </cell>
        </row>
        <row r="21415">
          <cell r="A21415">
            <v>100596</v>
          </cell>
          <cell r="H21415">
            <v>180</v>
          </cell>
        </row>
        <row r="21416">
          <cell r="A21416">
            <v>100719</v>
          </cell>
          <cell r="H21416">
            <v>5828.07</v>
          </cell>
        </row>
        <row r="21417">
          <cell r="A21417">
            <v>190944</v>
          </cell>
          <cell r="H21417">
            <v>7200</v>
          </cell>
        </row>
        <row r="21418">
          <cell r="A21418">
            <v>190944</v>
          </cell>
          <cell r="H21418">
            <v>174.04</v>
          </cell>
        </row>
        <row r="21419">
          <cell r="A21419">
            <v>191535</v>
          </cell>
          <cell r="H21419">
            <v>382.5</v>
          </cell>
        </row>
        <row r="21420">
          <cell r="A21420">
            <v>191553</v>
          </cell>
          <cell r="H21420">
            <v>444</v>
          </cell>
        </row>
        <row r="21421">
          <cell r="A21421">
            <v>191639</v>
          </cell>
          <cell r="H21421">
            <v>359</v>
          </cell>
        </row>
        <row r="21422">
          <cell r="A21422">
            <v>191639</v>
          </cell>
          <cell r="H21422">
            <v>2700</v>
          </cell>
        </row>
        <row r="21423">
          <cell r="A21423">
            <v>192293</v>
          </cell>
          <cell r="H21423">
            <v>199</v>
          </cell>
        </row>
        <row r="21424">
          <cell r="A21424">
            <v>192569</v>
          </cell>
          <cell r="H21424">
            <v>270</v>
          </cell>
        </row>
        <row r="21425">
          <cell r="A21425">
            <v>192711</v>
          </cell>
          <cell r="H21425">
            <v>50</v>
          </cell>
        </row>
        <row r="21426">
          <cell r="A21426">
            <v>192909</v>
          </cell>
          <cell r="H21426">
            <v>1100</v>
          </cell>
        </row>
        <row r="21427">
          <cell r="A21427">
            <v>502274</v>
          </cell>
          <cell r="H21427">
            <v>696</v>
          </cell>
        </row>
        <row r="21428">
          <cell r="A21428">
            <v>100128</v>
          </cell>
          <cell r="H21428">
            <v>360</v>
          </cell>
        </row>
        <row r="21429">
          <cell r="A21429">
            <v>100167</v>
          </cell>
          <cell r="H21429">
            <v>3590</v>
          </cell>
        </row>
        <row r="21430">
          <cell r="A21430">
            <v>100647</v>
          </cell>
          <cell r="H21430">
            <v>1270</v>
          </cell>
        </row>
        <row r="21431">
          <cell r="A21431">
            <v>100998</v>
          </cell>
          <cell r="H21431">
            <v>8186.4</v>
          </cell>
        </row>
        <row r="21432">
          <cell r="A21432">
            <v>101555</v>
          </cell>
          <cell r="H21432">
            <v>567</v>
          </cell>
        </row>
        <row r="21433">
          <cell r="A21433">
            <v>101555</v>
          </cell>
          <cell r="H21433">
            <v>900</v>
          </cell>
        </row>
        <row r="21434">
          <cell r="A21434">
            <v>102141</v>
          </cell>
          <cell r="H21434">
            <v>4320</v>
          </cell>
        </row>
        <row r="21435">
          <cell r="A21435">
            <v>102141</v>
          </cell>
          <cell r="H21435">
            <v>432</v>
          </cell>
        </row>
        <row r="21436">
          <cell r="A21436">
            <v>102314</v>
          </cell>
          <cell r="H21436">
            <v>1800</v>
          </cell>
        </row>
        <row r="21437">
          <cell r="A21437">
            <v>102314</v>
          </cell>
          <cell r="H21437">
            <v>180</v>
          </cell>
        </row>
        <row r="21438">
          <cell r="A21438">
            <v>102398</v>
          </cell>
          <cell r="H21438">
            <v>324</v>
          </cell>
        </row>
        <row r="21439">
          <cell r="A21439">
            <v>102398</v>
          </cell>
          <cell r="H21439">
            <v>3240</v>
          </cell>
        </row>
        <row r="21440">
          <cell r="A21440">
            <v>190937</v>
          </cell>
          <cell r="H21440">
            <v>359</v>
          </cell>
        </row>
        <row r="21441">
          <cell r="A21441">
            <v>191650</v>
          </cell>
          <cell r="H21441">
            <v>6288</v>
          </cell>
        </row>
        <row r="21442">
          <cell r="A21442">
            <v>191650</v>
          </cell>
          <cell r="H21442">
            <v>94.45</v>
          </cell>
        </row>
        <row r="21443">
          <cell r="A21443">
            <v>192591</v>
          </cell>
          <cell r="H21443">
            <v>612</v>
          </cell>
        </row>
        <row r="21444">
          <cell r="A21444">
            <v>503076</v>
          </cell>
          <cell r="H21444">
            <v>696</v>
          </cell>
        </row>
        <row r="21445">
          <cell r="A21445">
            <v>100129</v>
          </cell>
          <cell r="H21445">
            <v>214.5</v>
          </cell>
        </row>
        <row r="21446">
          <cell r="A21446">
            <v>100129</v>
          </cell>
          <cell r="H21446">
            <v>263.89999999999998</v>
          </cell>
        </row>
        <row r="21447">
          <cell r="A21447">
            <v>100653</v>
          </cell>
          <cell r="H21447">
            <v>101</v>
          </cell>
        </row>
        <row r="21448">
          <cell r="A21448">
            <v>102140</v>
          </cell>
          <cell r="H21448">
            <v>1080</v>
          </cell>
        </row>
        <row r="21449">
          <cell r="A21449">
            <v>102316</v>
          </cell>
          <cell r="H21449">
            <v>756</v>
          </cell>
        </row>
        <row r="21450">
          <cell r="A21450">
            <v>102316</v>
          </cell>
          <cell r="H21450">
            <v>7560</v>
          </cell>
        </row>
        <row r="21451">
          <cell r="A21451">
            <v>102318</v>
          </cell>
          <cell r="H21451">
            <v>540</v>
          </cell>
        </row>
        <row r="21452">
          <cell r="A21452">
            <v>102318</v>
          </cell>
          <cell r="H21452">
            <v>5400</v>
          </cell>
        </row>
        <row r="21453">
          <cell r="A21453">
            <v>102417</v>
          </cell>
          <cell r="H21453">
            <v>1170</v>
          </cell>
        </row>
        <row r="21454">
          <cell r="A21454">
            <v>102417</v>
          </cell>
          <cell r="H21454">
            <v>108</v>
          </cell>
        </row>
        <row r="21455">
          <cell r="A21455">
            <v>190757</v>
          </cell>
          <cell r="H21455">
            <v>123</v>
          </cell>
        </row>
        <row r="21456">
          <cell r="A21456">
            <v>191425</v>
          </cell>
          <cell r="H21456">
            <v>1920</v>
          </cell>
        </row>
        <row r="21457">
          <cell r="A21457">
            <v>192535</v>
          </cell>
          <cell r="H21457">
            <v>375</v>
          </cell>
        </row>
        <row r="21458">
          <cell r="A21458">
            <v>193017</v>
          </cell>
          <cell r="H21458">
            <v>389</v>
          </cell>
        </row>
        <row r="21459">
          <cell r="A21459">
            <v>193017</v>
          </cell>
          <cell r="H21459">
            <v>600</v>
          </cell>
        </row>
        <row r="21460">
          <cell r="A21460">
            <v>193018</v>
          </cell>
          <cell r="H21460">
            <v>600</v>
          </cell>
        </row>
        <row r="21461">
          <cell r="A21461">
            <v>193018</v>
          </cell>
          <cell r="H21461">
            <v>389</v>
          </cell>
        </row>
        <row r="21462">
          <cell r="A21462">
            <v>500746</v>
          </cell>
          <cell r="H21462">
            <v>3939</v>
          </cell>
        </row>
        <row r="21463">
          <cell r="A21463">
            <v>500877</v>
          </cell>
          <cell r="H21463">
            <v>1188</v>
          </cell>
        </row>
        <row r="21464">
          <cell r="A21464">
            <v>501732</v>
          </cell>
          <cell r="H21464">
            <v>3276</v>
          </cell>
        </row>
        <row r="21465">
          <cell r="A21465">
            <v>502065</v>
          </cell>
          <cell r="H21465">
            <v>13020</v>
          </cell>
        </row>
        <row r="21466">
          <cell r="A21466">
            <v>502943</v>
          </cell>
          <cell r="H21466">
            <v>2730</v>
          </cell>
        </row>
        <row r="21467">
          <cell r="A21467">
            <v>502943</v>
          </cell>
          <cell r="H21467">
            <v>252</v>
          </cell>
        </row>
        <row r="21468">
          <cell r="A21468">
            <v>800174</v>
          </cell>
          <cell r="H21468">
            <v>359</v>
          </cell>
        </row>
        <row r="21469">
          <cell r="A21469">
            <v>800174</v>
          </cell>
          <cell r="H21469">
            <v>54.4</v>
          </cell>
        </row>
        <row r="21470">
          <cell r="A21470">
            <v>100036</v>
          </cell>
          <cell r="H21470">
            <v>5075</v>
          </cell>
        </row>
        <row r="21471">
          <cell r="A21471">
            <v>100129</v>
          </cell>
          <cell r="H21471">
            <v>4176</v>
          </cell>
        </row>
        <row r="21472">
          <cell r="A21472">
            <v>100129</v>
          </cell>
          <cell r="H21472">
            <v>2784</v>
          </cell>
        </row>
        <row r="21473">
          <cell r="A21473">
            <v>101270</v>
          </cell>
          <cell r="H21473">
            <v>1800</v>
          </cell>
        </row>
        <row r="21474">
          <cell r="A21474">
            <v>101555</v>
          </cell>
          <cell r="H21474">
            <v>360</v>
          </cell>
        </row>
        <row r="21475">
          <cell r="A21475">
            <v>102140</v>
          </cell>
          <cell r="H21475">
            <v>10800</v>
          </cell>
        </row>
        <row r="21476">
          <cell r="A21476">
            <v>102427</v>
          </cell>
          <cell r="H21476">
            <v>3859.44</v>
          </cell>
        </row>
        <row r="21477">
          <cell r="A21477">
            <v>102427</v>
          </cell>
          <cell r="H21477">
            <v>3527.8</v>
          </cell>
        </row>
        <row r="21478">
          <cell r="A21478">
            <v>102427</v>
          </cell>
          <cell r="H21478">
            <v>2372.37</v>
          </cell>
        </row>
        <row r="21479">
          <cell r="A21479">
            <v>102427</v>
          </cell>
          <cell r="H21479">
            <v>3163.82</v>
          </cell>
        </row>
        <row r="21480">
          <cell r="A21480">
            <v>102427</v>
          </cell>
          <cell r="H21480">
            <v>123.27</v>
          </cell>
        </row>
        <row r="21481">
          <cell r="A21481">
            <v>102427</v>
          </cell>
          <cell r="H21481">
            <v>3286.92</v>
          </cell>
        </row>
        <row r="21482">
          <cell r="A21482">
            <v>102427</v>
          </cell>
          <cell r="H21482">
            <v>2828.28</v>
          </cell>
        </row>
        <row r="21483">
          <cell r="A21483">
            <v>191092</v>
          </cell>
          <cell r="H21483">
            <v>4323</v>
          </cell>
        </row>
        <row r="21484">
          <cell r="A21484">
            <v>191092</v>
          </cell>
          <cell r="H21484">
            <v>5148</v>
          </cell>
        </row>
        <row r="21485">
          <cell r="A21485">
            <v>191383</v>
          </cell>
          <cell r="H21485">
            <v>4898</v>
          </cell>
        </row>
        <row r="21486">
          <cell r="A21486">
            <v>191718</v>
          </cell>
          <cell r="H21486">
            <v>330</v>
          </cell>
        </row>
        <row r="21487">
          <cell r="A21487">
            <v>191968</v>
          </cell>
          <cell r="H21487">
            <v>1440</v>
          </cell>
        </row>
        <row r="21488">
          <cell r="A21488">
            <v>192135</v>
          </cell>
          <cell r="H21488">
            <v>20000</v>
          </cell>
        </row>
        <row r="21489">
          <cell r="A21489">
            <v>192313</v>
          </cell>
          <cell r="H21489">
            <v>4428</v>
          </cell>
        </row>
        <row r="21490">
          <cell r="A21490">
            <v>192535</v>
          </cell>
          <cell r="H21490">
            <v>124.9</v>
          </cell>
        </row>
        <row r="21491">
          <cell r="A21491">
            <v>192535</v>
          </cell>
          <cell r="H21491">
            <v>1800</v>
          </cell>
        </row>
        <row r="21492">
          <cell r="A21492">
            <v>500737</v>
          </cell>
          <cell r="H21492">
            <v>13644</v>
          </cell>
        </row>
        <row r="21493">
          <cell r="A21493">
            <v>501987</v>
          </cell>
          <cell r="H21493">
            <v>10200</v>
          </cell>
        </row>
        <row r="21494">
          <cell r="A21494">
            <v>501987</v>
          </cell>
          <cell r="H21494">
            <v>635</v>
          </cell>
        </row>
        <row r="21495">
          <cell r="A21495">
            <v>502065</v>
          </cell>
          <cell r="H21495">
            <v>3180</v>
          </cell>
        </row>
        <row r="21496">
          <cell r="A21496">
            <v>502293</v>
          </cell>
          <cell r="H21496">
            <v>6800</v>
          </cell>
        </row>
        <row r="21497">
          <cell r="A21497">
            <v>900039</v>
          </cell>
          <cell r="H21497">
            <v>2378.9699999999998</v>
          </cell>
        </row>
        <row r="21498">
          <cell r="A21498">
            <v>100128</v>
          </cell>
          <cell r="H21498">
            <v>4170</v>
          </cell>
        </row>
        <row r="21499">
          <cell r="A21499">
            <v>100128</v>
          </cell>
          <cell r="H21499">
            <v>1860</v>
          </cell>
        </row>
        <row r="21500">
          <cell r="A21500">
            <v>100145</v>
          </cell>
          <cell r="H21500">
            <v>2412</v>
          </cell>
        </row>
        <row r="21501">
          <cell r="A21501">
            <v>100166</v>
          </cell>
          <cell r="H21501">
            <v>3720</v>
          </cell>
        </row>
        <row r="21502">
          <cell r="A21502">
            <v>100900</v>
          </cell>
          <cell r="H21502">
            <v>570</v>
          </cell>
        </row>
        <row r="21503">
          <cell r="A21503">
            <v>101555</v>
          </cell>
          <cell r="H21503">
            <v>5580</v>
          </cell>
        </row>
        <row r="21504">
          <cell r="A21504">
            <v>190417</v>
          </cell>
          <cell r="H21504">
            <v>3059.4</v>
          </cell>
        </row>
        <row r="21505">
          <cell r="A21505">
            <v>191432</v>
          </cell>
          <cell r="H21505">
            <v>1650</v>
          </cell>
        </row>
        <row r="21506">
          <cell r="A21506">
            <v>191718</v>
          </cell>
          <cell r="H21506">
            <v>13464</v>
          </cell>
        </row>
        <row r="21507">
          <cell r="A21507">
            <v>191822</v>
          </cell>
          <cell r="H21507">
            <v>4370</v>
          </cell>
        </row>
        <row r="21508">
          <cell r="A21508">
            <v>192144</v>
          </cell>
          <cell r="H21508">
            <v>5160</v>
          </cell>
        </row>
        <row r="21509">
          <cell r="A21509">
            <v>192302</v>
          </cell>
          <cell r="H21509">
            <v>990</v>
          </cell>
        </row>
        <row r="21510">
          <cell r="A21510">
            <v>500209</v>
          </cell>
          <cell r="H21510">
            <v>718</v>
          </cell>
        </row>
        <row r="21511">
          <cell r="A21511">
            <v>502985</v>
          </cell>
          <cell r="H21511">
            <v>260</v>
          </cell>
        </row>
        <row r="21512">
          <cell r="A21512">
            <v>100145</v>
          </cell>
          <cell r="H21512">
            <v>8130</v>
          </cell>
        </row>
        <row r="21513">
          <cell r="A21513">
            <v>100166</v>
          </cell>
          <cell r="H21513">
            <v>900</v>
          </cell>
        </row>
        <row r="21514">
          <cell r="A21514">
            <v>100334</v>
          </cell>
          <cell r="H21514">
            <v>2376</v>
          </cell>
        </row>
        <row r="21515">
          <cell r="A21515">
            <v>101781</v>
          </cell>
          <cell r="H21515">
            <v>4104</v>
          </cell>
        </row>
        <row r="21516">
          <cell r="A21516">
            <v>102192</v>
          </cell>
          <cell r="H21516">
            <v>324</v>
          </cell>
        </row>
        <row r="21517">
          <cell r="A21517">
            <v>102192</v>
          </cell>
          <cell r="H21517">
            <v>3240</v>
          </cell>
        </row>
        <row r="21518">
          <cell r="A21518">
            <v>190332</v>
          </cell>
          <cell r="H21518">
            <v>12000</v>
          </cell>
        </row>
        <row r="21519">
          <cell r="A21519">
            <v>192745</v>
          </cell>
          <cell r="H21519">
            <v>1200</v>
          </cell>
        </row>
        <row r="21520">
          <cell r="A21520">
            <v>201226</v>
          </cell>
          <cell r="H21520">
            <v>216</v>
          </cell>
        </row>
        <row r="21521">
          <cell r="A21521">
            <v>500379</v>
          </cell>
          <cell r="H21521">
            <v>3250</v>
          </cell>
        </row>
        <row r="21522">
          <cell r="A21522">
            <v>100071</v>
          </cell>
          <cell r="H21522">
            <v>972</v>
          </cell>
        </row>
        <row r="21523">
          <cell r="A21523">
            <v>100129</v>
          </cell>
          <cell r="H21523">
            <v>6960</v>
          </cell>
        </row>
        <row r="21524">
          <cell r="A21524">
            <v>100175</v>
          </cell>
          <cell r="H21524">
            <v>5061.6000000000004</v>
          </cell>
        </row>
        <row r="21525">
          <cell r="A21525">
            <v>102313</v>
          </cell>
          <cell r="H21525">
            <v>438</v>
          </cell>
        </row>
        <row r="21526">
          <cell r="A21526">
            <v>191007</v>
          </cell>
          <cell r="H21526">
            <v>513.04</v>
          </cell>
        </row>
        <row r="21527">
          <cell r="A21527">
            <v>191007</v>
          </cell>
          <cell r="H21527">
            <v>94.6</v>
          </cell>
        </row>
        <row r="21528">
          <cell r="A21528">
            <v>191007</v>
          </cell>
          <cell r="H21528">
            <v>6435.44</v>
          </cell>
        </row>
        <row r="21529">
          <cell r="A21529">
            <v>191007</v>
          </cell>
          <cell r="H21529">
            <v>4158.88</v>
          </cell>
        </row>
        <row r="21530">
          <cell r="A21530">
            <v>191007</v>
          </cell>
          <cell r="H21530">
            <v>836.81</v>
          </cell>
        </row>
        <row r="21531">
          <cell r="A21531">
            <v>191007</v>
          </cell>
          <cell r="H21531">
            <v>128.28</v>
          </cell>
        </row>
        <row r="21532">
          <cell r="A21532">
            <v>191007</v>
          </cell>
          <cell r="H21532">
            <v>303.60000000000002</v>
          </cell>
        </row>
        <row r="21533">
          <cell r="A21533">
            <v>191007</v>
          </cell>
          <cell r="H21533">
            <v>4658.1899999999996</v>
          </cell>
        </row>
        <row r="21534">
          <cell r="A21534">
            <v>191007</v>
          </cell>
          <cell r="H21534">
            <v>2784.65</v>
          </cell>
        </row>
        <row r="21535">
          <cell r="A21535">
            <v>191466</v>
          </cell>
          <cell r="H21535">
            <v>1332</v>
          </cell>
        </row>
        <row r="21536">
          <cell r="A21536">
            <v>191466</v>
          </cell>
          <cell r="H21536">
            <v>44.75</v>
          </cell>
        </row>
        <row r="21537">
          <cell r="A21537">
            <v>191545</v>
          </cell>
          <cell r="H21537">
            <v>2400</v>
          </cell>
        </row>
        <row r="21538">
          <cell r="A21538">
            <v>191644</v>
          </cell>
          <cell r="H21538">
            <v>9000</v>
          </cell>
        </row>
        <row r="21539">
          <cell r="A21539">
            <v>192085</v>
          </cell>
          <cell r="H21539">
            <v>143.15</v>
          </cell>
        </row>
        <row r="21540">
          <cell r="A21540">
            <v>192777</v>
          </cell>
          <cell r="H21540">
            <v>4950</v>
          </cell>
        </row>
        <row r="21541">
          <cell r="A21541">
            <v>192987</v>
          </cell>
          <cell r="H21541">
            <v>245</v>
          </cell>
        </row>
        <row r="21542">
          <cell r="A21542">
            <v>192987</v>
          </cell>
          <cell r="H21542">
            <v>360</v>
          </cell>
        </row>
        <row r="21543">
          <cell r="A21543">
            <v>100129</v>
          </cell>
          <cell r="H21543">
            <v>41.31</v>
          </cell>
        </row>
        <row r="21544">
          <cell r="A21544">
            <v>100132</v>
          </cell>
          <cell r="H21544">
            <v>7543.92</v>
          </cell>
        </row>
        <row r="21545">
          <cell r="A21545">
            <v>100143</v>
          </cell>
          <cell r="H21545">
            <v>1110</v>
          </cell>
        </row>
        <row r="21546">
          <cell r="A21546">
            <v>100493</v>
          </cell>
          <cell r="H21546">
            <v>9300</v>
          </cell>
        </row>
        <row r="21547">
          <cell r="A21547">
            <v>100667</v>
          </cell>
          <cell r="H21547">
            <v>5670</v>
          </cell>
        </row>
        <row r="21548">
          <cell r="A21548">
            <v>100667</v>
          </cell>
          <cell r="H21548">
            <v>22320</v>
          </cell>
        </row>
        <row r="21549">
          <cell r="A21549">
            <v>101354</v>
          </cell>
          <cell r="H21549">
            <v>4440</v>
          </cell>
        </row>
        <row r="21550">
          <cell r="A21550">
            <v>101423</v>
          </cell>
          <cell r="H21550">
            <v>7276</v>
          </cell>
        </row>
        <row r="21551">
          <cell r="A21551">
            <v>102451</v>
          </cell>
          <cell r="H21551">
            <v>2979.5</v>
          </cell>
        </row>
        <row r="21552">
          <cell r="A21552">
            <v>102451</v>
          </cell>
          <cell r="H21552">
            <v>63.3</v>
          </cell>
        </row>
        <row r="21553">
          <cell r="A21553">
            <v>102607</v>
          </cell>
          <cell r="H21553">
            <v>2754.24</v>
          </cell>
        </row>
        <row r="21554">
          <cell r="A21554">
            <v>102607</v>
          </cell>
          <cell r="H21554">
            <v>211</v>
          </cell>
        </row>
        <row r="21555">
          <cell r="A21555">
            <v>102607</v>
          </cell>
          <cell r="H21555">
            <v>2656.98</v>
          </cell>
        </row>
        <row r="21556">
          <cell r="A21556">
            <v>102607</v>
          </cell>
          <cell r="H21556">
            <v>99.95</v>
          </cell>
        </row>
        <row r="21557">
          <cell r="A21557">
            <v>102607</v>
          </cell>
          <cell r="H21557">
            <v>324.81</v>
          </cell>
        </row>
        <row r="21558">
          <cell r="A21558">
            <v>102607</v>
          </cell>
          <cell r="H21558">
            <v>2598.48</v>
          </cell>
        </row>
        <row r="21559">
          <cell r="A21559">
            <v>102607</v>
          </cell>
          <cell r="H21559">
            <v>124.95</v>
          </cell>
        </row>
        <row r="21560">
          <cell r="A21560">
            <v>102607</v>
          </cell>
          <cell r="H21560">
            <v>902.33</v>
          </cell>
        </row>
        <row r="21561">
          <cell r="A21561">
            <v>102607</v>
          </cell>
          <cell r="H21561">
            <v>166.6</v>
          </cell>
        </row>
        <row r="21562">
          <cell r="A21562">
            <v>102607</v>
          </cell>
          <cell r="H21562">
            <v>499.8</v>
          </cell>
        </row>
        <row r="21563">
          <cell r="A21563">
            <v>102607</v>
          </cell>
          <cell r="H21563">
            <v>83.3</v>
          </cell>
        </row>
        <row r="21564">
          <cell r="A21564">
            <v>102607</v>
          </cell>
          <cell r="H21564">
            <v>41.65</v>
          </cell>
        </row>
        <row r="21565">
          <cell r="A21565">
            <v>102607</v>
          </cell>
          <cell r="H21565">
            <v>485.87</v>
          </cell>
        </row>
        <row r="21566">
          <cell r="A21566">
            <v>190230</v>
          </cell>
          <cell r="H21566">
            <v>586.08000000000004</v>
          </cell>
        </row>
        <row r="21567">
          <cell r="A21567">
            <v>190230</v>
          </cell>
          <cell r="H21567">
            <v>146.52000000000001</v>
          </cell>
        </row>
        <row r="21568">
          <cell r="A21568">
            <v>190264</v>
          </cell>
          <cell r="H21568">
            <v>735</v>
          </cell>
        </row>
        <row r="21569">
          <cell r="A21569">
            <v>190671</v>
          </cell>
          <cell r="H21569">
            <v>262</v>
          </cell>
        </row>
        <row r="21570">
          <cell r="A21570">
            <v>192236</v>
          </cell>
          <cell r="H21570">
            <v>525</v>
          </cell>
        </row>
        <row r="21571">
          <cell r="A21571">
            <v>192236</v>
          </cell>
          <cell r="H21571">
            <v>210</v>
          </cell>
        </row>
        <row r="21572">
          <cell r="A21572">
            <v>192236</v>
          </cell>
          <cell r="H21572">
            <v>525</v>
          </cell>
        </row>
        <row r="21573">
          <cell r="A21573">
            <v>192236</v>
          </cell>
          <cell r="H21573">
            <v>525</v>
          </cell>
        </row>
        <row r="21574">
          <cell r="A21574">
            <v>192236</v>
          </cell>
          <cell r="H21574">
            <v>1365</v>
          </cell>
        </row>
        <row r="21575">
          <cell r="A21575">
            <v>192280</v>
          </cell>
          <cell r="H21575">
            <v>4725</v>
          </cell>
        </row>
        <row r="21576">
          <cell r="A21576">
            <v>192335</v>
          </cell>
          <cell r="H21576">
            <v>210</v>
          </cell>
        </row>
        <row r="21577">
          <cell r="A21577">
            <v>192335</v>
          </cell>
          <cell r="H21577">
            <v>1665</v>
          </cell>
        </row>
        <row r="21578">
          <cell r="A21578">
            <v>192435</v>
          </cell>
          <cell r="H21578">
            <v>32160</v>
          </cell>
        </row>
        <row r="21579">
          <cell r="A21579">
            <v>192591</v>
          </cell>
          <cell r="H21579">
            <v>1170</v>
          </cell>
        </row>
        <row r="21580">
          <cell r="A21580">
            <v>201274</v>
          </cell>
          <cell r="H21580">
            <v>1703</v>
          </cell>
        </row>
        <row r="21581">
          <cell r="A21581">
            <v>201274</v>
          </cell>
          <cell r="H21581">
            <v>189</v>
          </cell>
        </row>
        <row r="21582">
          <cell r="A21582">
            <v>201274</v>
          </cell>
          <cell r="H21582">
            <v>119.5</v>
          </cell>
        </row>
        <row r="21583">
          <cell r="A21583">
            <v>201274</v>
          </cell>
          <cell r="H21583">
            <v>117.5</v>
          </cell>
        </row>
        <row r="21584">
          <cell r="A21584">
            <v>201274</v>
          </cell>
          <cell r="H21584">
            <v>655</v>
          </cell>
        </row>
        <row r="21585">
          <cell r="A21585">
            <v>201274</v>
          </cell>
          <cell r="H21585">
            <v>1441</v>
          </cell>
        </row>
        <row r="21586">
          <cell r="A21586">
            <v>201274</v>
          </cell>
          <cell r="H21586">
            <v>42</v>
          </cell>
        </row>
        <row r="21587">
          <cell r="A21587">
            <v>201274</v>
          </cell>
          <cell r="H21587">
            <v>77.5</v>
          </cell>
        </row>
        <row r="21588">
          <cell r="A21588">
            <v>201274</v>
          </cell>
          <cell r="H21588">
            <v>3471.5</v>
          </cell>
        </row>
        <row r="21589">
          <cell r="A21589">
            <v>500014</v>
          </cell>
          <cell r="H21589">
            <v>33000</v>
          </cell>
        </row>
        <row r="21590">
          <cell r="A21590">
            <v>500209</v>
          </cell>
          <cell r="H21590">
            <v>8912.1</v>
          </cell>
        </row>
        <row r="21591">
          <cell r="A21591">
            <v>500345</v>
          </cell>
          <cell r="H21591">
            <v>219</v>
          </cell>
        </row>
        <row r="21592">
          <cell r="A21592">
            <v>500377</v>
          </cell>
          <cell r="H21592">
            <v>12400</v>
          </cell>
        </row>
        <row r="21593">
          <cell r="A21593">
            <v>500851</v>
          </cell>
          <cell r="H21593">
            <v>2400</v>
          </cell>
        </row>
        <row r="21594">
          <cell r="A21594">
            <v>501079</v>
          </cell>
          <cell r="H21594">
            <v>7344</v>
          </cell>
        </row>
        <row r="21595">
          <cell r="A21595">
            <v>502454</v>
          </cell>
          <cell r="H21595">
            <v>36052.5</v>
          </cell>
        </row>
        <row r="21596">
          <cell r="A21596">
            <v>100036</v>
          </cell>
          <cell r="H21596">
            <v>144</v>
          </cell>
        </row>
        <row r="21597">
          <cell r="A21597">
            <v>100036</v>
          </cell>
          <cell r="H21597">
            <v>2160</v>
          </cell>
        </row>
        <row r="21598">
          <cell r="A21598">
            <v>100129</v>
          </cell>
          <cell r="H21598">
            <v>4872</v>
          </cell>
        </row>
        <row r="21599">
          <cell r="A21599">
            <v>100631</v>
          </cell>
          <cell r="H21599">
            <v>13200</v>
          </cell>
        </row>
        <row r="21600">
          <cell r="A21600">
            <v>100738</v>
          </cell>
          <cell r="H21600">
            <v>5400</v>
          </cell>
        </row>
        <row r="21601">
          <cell r="A21601">
            <v>100738</v>
          </cell>
          <cell r="H21601">
            <v>5744</v>
          </cell>
        </row>
        <row r="21602">
          <cell r="A21602">
            <v>101529</v>
          </cell>
          <cell r="H21602">
            <v>6660</v>
          </cell>
        </row>
        <row r="21603">
          <cell r="A21603">
            <v>101529</v>
          </cell>
          <cell r="H21603">
            <v>1332</v>
          </cell>
        </row>
        <row r="21604">
          <cell r="A21604">
            <v>101529</v>
          </cell>
          <cell r="H21604">
            <v>235.7</v>
          </cell>
        </row>
        <row r="21605">
          <cell r="A21605">
            <v>101720</v>
          </cell>
          <cell r="H21605">
            <v>786</v>
          </cell>
        </row>
        <row r="21606">
          <cell r="A21606">
            <v>101720</v>
          </cell>
          <cell r="H21606">
            <v>54.4</v>
          </cell>
        </row>
        <row r="21607">
          <cell r="A21607">
            <v>102017</v>
          </cell>
          <cell r="H21607">
            <v>504</v>
          </cell>
        </row>
        <row r="21608">
          <cell r="A21608">
            <v>102017</v>
          </cell>
          <cell r="H21608">
            <v>5040</v>
          </cell>
        </row>
        <row r="21609">
          <cell r="A21609">
            <v>102017</v>
          </cell>
          <cell r="H21609">
            <v>219</v>
          </cell>
        </row>
        <row r="21610">
          <cell r="A21610">
            <v>102017</v>
          </cell>
          <cell r="H21610">
            <v>219</v>
          </cell>
        </row>
        <row r="21611">
          <cell r="A21611">
            <v>102134</v>
          </cell>
          <cell r="H21611">
            <v>504</v>
          </cell>
        </row>
        <row r="21612">
          <cell r="A21612">
            <v>102134</v>
          </cell>
          <cell r="H21612">
            <v>5040</v>
          </cell>
        </row>
        <row r="21613">
          <cell r="A21613">
            <v>102138</v>
          </cell>
          <cell r="H21613">
            <v>504</v>
          </cell>
        </row>
        <row r="21614">
          <cell r="A21614">
            <v>102138</v>
          </cell>
          <cell r="H21614">
            <v>872</v>
          </cell>
        </row>
        <row r="21615">
          <cell r="A21615">
            <v>102362</v>
          </cell>
          <cell r="H21615">
            <v>828</v>
          </cell>
        </row>
        <row r="21616">
          <cell r="A21616">
            <v>190204</v>
          </cell>
          <cell r="H21616">
            <v>884</v>
          </cell>
        </row>
        <row r="21617">
          <cell r="A21617">
            <v>190204</v>
          </cell>
          <cell r="H21617">
            <v>468</v>
          </cell>
        </row>
        <row r="21618">
          <cell r="A21618">
            <v>190434</v>
          </cell>
          <cell r="H21618">
            <v>360</v>
          </cell>
        </row>
        <row r="21619">
          <cell r="A21619">
            <v>190435</v>
          </cell>
          <cell r="H21619">
            <v>180</v>
          </cell>
        </row>
        <row r="21620">
          <cell r="A21620">
            <v>190435</v>
          </cell>
          <cell r="H21620">
            <v>146.19999999999999</v>
          </cell>
        </row>
        <row r="21621">
          <cell r="A21621">
            <v>190435</v>
          </cell>
          <cell r="H21621">
            <v>750</v>
          </cell>
        </row>
        <row r="21622">
          <cell r="A21622">
            <v>191432</v>
          </cell>
          <cell r="H21622">
            <v>288</v>
          </cell>
        </row>
        <row r="21623">
          <cell r="A21623">
            <v>191618</v>
          </cell>
          <cell r="H21623">
            <v>341.35</v>
          </cell>
        </row>
        <row r="21624">
          <cell r="A21624">
            <v>191618</v>
          </cell>
          <cell r="H21624">
            <v>48384</v>
          </cell>
        </row>
        <row r="21625">
          <cell r="A21625">
            <v>191735</v>
          </cell>
          <cell r="H21625">
            <v>10800</v>
          </cell>
        </row>
        <row r="21626">
          <cell r="A21626">
            <v>192053</v>
          </cell>
          <cell r="H21626">
            <v>1440</v>
          </cell>
        </row>
        <row r="21627">
          <cell r="A21627">
            <v>192818</v>
          </cell>
          <cell r="H21627">
            <v>270</v>
          </cell>
        </row>
        <row r="21628">
          <cell r="A21628">
            <v>192868</v>
          </cell>
          <cell r="H21628">
            <v>3650</v>
          </cell>
        </row>
        <row r="21629">
          <cell r="A21629">
            <v>193024</v>
          </cell>
          <cell r="H21629">
            <v>389</v>
          </cell>
        </row>
        <row r="21630">
          <cell r="A21630">
            <v>193024</v>
          </cell>
          <cell r="H21630">
            <v>1440</v>
          </cell>
        </row>
        <row r="21631">
          <cell r="A21631">
            <v>193026</v>
          </cell>
          <cell r="H21631">
            <v>3000</v>
          </cell>
        </row>
        <row r="21632">
          <cell r="A21632">
            <v>193026</v>
          </cell>
          <cell r="H21632">
            <v>389</v>
          </cell>
        </row>
        <row r="21633">
          <cell r="A21633">
            <v>501489</v>
          </cell>
          <cell r="H21633">
            <v>58.23</v>
          </cell>
        </row>
        <row r="21634">
          <cell r="A21634">
            <v>502291</v>
          </cell>
          <cell r="H21634">
            <v>6960</v>
          </cell>
        </row>
        <row r="21635">
          <cell r="A21635">
            <v>800236</v>
          </cell>
          <cell r="H21635">
            <v>4470</v>
          </cell>
        </row>
        <row r="21636">
          <cell r="A21636">
            <v>100389</v>
          </cell>
          <cell r="H21636">
            <v>117.97</v>
          </cell>
        </row>
        <row r="21637">
          <cell r="A21637">
            <v>101425</v>
          </cell>
          <cell r="H21637">
            <v>578</v>
          </cell>
        </row>
        <row r="21638">
          <cell r="A21638">
            <v>101915</v>
          </cell>
          <cell r="H21638">
            <v>1716</v>
          </cell>
        </row>
        <row r="21639">
          <cell r="A21639">
            <v>102336</v>
          </cell>
          <cell r="H21639">
            <v>189</v>
          </cell>
        </row>
        <row r="21640">
          <cell r="A21640">
            <v>190204</v>
          </cell>
          <cell r="H21640">
            <v>262</v>
          </cell>
        </row>
        <row r="21641">
          <cell r="A21641">
            <v>190950</v>
          </cell>
          <cell r="H21641">
            <v>28800</v>
          </cell>
        </row>
        <row r="21642">
          <cell r="A21642">
            <v>191017</v>
          </cell>
          <cell r="H21642">
            <v>131</v>
          </cell>
        </row>
        <row r="21643">
          <cell r="A21643">
            <v>191017</v>
          </cell>
          <cell r="H21643">
            <v>236.35</v>
          </cell>
        </row>
        <row r="21644">
          <cell r="A21644">
            <v>191822</v>
          </cell>
          <cell r="H21644">
            <v>756</v>
          </cell>
        </row>
        <row r="21645">
          <cell r="A21645">
            <v>192095</v>
          </cell>
          <cell r="H21645">
            <v>13860</v>
          </cell>
        </row>
        <row r="21646">
          <cell r="A21646">
            <v>192135</v>
          </cell>
          <cell r="H21646">
            <v>13110</v>
          </cell>
        </row>
        <row r="21647">
          <cell r="A21647">
            <v>192667</v>
          </cell>
          <cell r="H21647">
            <v>960</v>
          </cell>
        </row>
        <row r="21648">
          <cell r="A21648">
            <v>192667</v>
          </cell>
          <cell r="H21648">
            <v>58.93</v>
          </cell>
        </row>
        <row r="21649">
          <cell r="A21649">
            <v>192667</v>
          </cell>
          <cell r="H21649">
            <v>1280</v>
          </cell>
        </row>
        <row r="21650">
          <cell r="A21650">
            <v>193025</v>
          </cell>
          <cell r="H21650">
            <v>600</v>
          </cell>
        </row>
        <row r="21651">
          <cell r="A21651">
            <v>193025</v>
          </cell>
          <cell r="H21651">
            <v>389</v>
          </cell>
        </row>
        <row r="21652">
          <cell r="A21652">
            <v>501489</v>
          </cell>
          <cell r="H21652">
            <v>3780</v>
          </cell>
        </row>
        <row r="21653">
          <cell r="A21653">
            <v>900233</v>
          </cell>
          <cell r="H21653">
            <v>4320</v>
          </cell>
        </row>
        <row r="21654">
          <cell r="A21654">
            <v>100071</v>
          </cell>
          <cell r="H21654">
            <v>5443.92</v>
          </cell>
        </row>
        <row r="21655">
          <cell r="A21655">
            <v>100544</v>
          </cell>
          <cell r="H21655">
            <v>360</v>
          </cell>
        </row>
        <row r="21656">
          <cell r="A21656">
            <v>100544</v>
          </cell>
          <cell r="H21656">
            <v>245</v>
          </cell>
        </row>
        <row r="21657">
          <cell r="A21657">
            <v>101043</v>
          </cell>
          <cell r="H21657">
            <v>13400</v>
          </cell>
        </row>
        <row r="21658">
          <cell r="A21658">
            <v>101370</v>
          </cell>
          <cell r="H21658">
            <v>48720</v>
          </cell>
        </row>
        <row r="21659">
          <cell r="A21659">
            <v>102464</v>
          </cell>
          <cell r="H21659">
            <v>110.83</v>
          </cell>
        </row>
        <row r="21660">
          <cell r="A21660">
            <v>102464</v>
          </cell>
          <cell r="H21660">
            <v>288</v>
          </cell>
        </row>
        <row r="21661">
          <cell r="A21661">
            <v>190175</v>
          </cell>
          <cell r="H21661">
            <v>60</v>
          </cell>
        </row>
        <row r="21662">
          <cell r="A21662">
            <v>190175</v>
          </cell>
          <cell r="H21662">
            <v>359</v>
          </cell>
        </row>
        <row r="21663">
          <cell r="A21663">
            <v>190175</v>
          </cell>
          <cell r="H21663">
            <v>153</v>
          </cell>
        </row>
        <row r="21664">
          <cell r="A21664">
            <v>190204</v>
          </cell>
          <cell r="H21664">
            <v>312</v>
          </cell>
        </row>
        <row r="21665">
          <cell r="A21665">
            <v>190552</v>
          </cell>
          <cell r="H21665">
            <v>204.12</v>
          </cell>
        </row>
        <row r="21666">
          <cell r="A21666">
            <v>190552</v>
          </cell>
          <cell r="H21666">
            <v>970.62</v>
          </cell>
        </row>
        <row r="21667">
          <cell r="A21667">
            <v>190552</v>
          </cell>
          <cell r="H21667">
            <v>1134.1400000000001</v>
          </cell>
        </row>
        <row r="21668">
          <cell r="A21668">
            <v>190552</v>
          </cell>
          <cell r="H21668">
            <v>364</v>
          </cell>
        </row>
        <row r="21669">
          <cell r="A21669">
            <v>190552</v>
          </cell>
          <cell r="H21669">
            <v>487.9</v>
          </cell>
        </row>
        <row r="21670">
          <cell r="A21670">
            <v>190552</v>
          </cell>
          <cell r="H21670">
            <v>567</v>
          </cell>
        </row>
        <row r="21671">
          <cell r="A21671">
            <v>190552</v>
          </cell>
          <cell r="H21671">
            <v>283.57</v>
          </cell>
        </row>
        <row r="21672">
          <cell r="A21672">
            <v>190552</v>
          </cell>
          <cell r="H21672">
            <v>204.12</v>
          </cell>
        </row>
        <row r="21673">
          <cell r="A21673">
            <v>192334</v>
          </cell>
          <cell r="H21673">
            <v>1200</v>
          </cell>
        </row>
        <row r="21674">
          <cell r="A21674">
            <v>192569</v>
          </cell>
          <cell r="H21674">
            <v>746.4</v>
          </cell>
        </row>
        <row r="21675">
          <cell r="A21675">
            <v>192815</v>
          </cell>
          <cell r="H21675">
            <v>127.5</v>
          </cell>
        </row>
        <row r="21676">
          <cell r="A21676">
            <v>192815</v>
          </cell>
          <cell r="H21676">
            <v>5400</v>
          </cell>
        </row>
        <row r="21677">
          <cell r="A21677">
            <v>192942</v>
          </cell>
          <cell r="H21677">
            <v>147.9</v>
          </cell>
        </row>
        <row r="21678">
          <cell r="A21678">
            <v>192942</v>
          </cell>
          <cell r="H21678">
            <v>2736</v>
          </cell>
        </row>
        <row r="21679">
          <cell r="A21679">
            <v>193037</v>
          </cell>
          <cell r="H21679">
            <v>66.86</v>
          </cell>
        </row>
        <row r="21680">
          <cell r="A21680">
            <v>193037</v>
          </cell>
          <cell r="H21680">
            <v>600</v>
          </cell>
        </row>
        <row r="21681">
          <cell r="A21681">
            <v>193037</v>
          </cell>
          <cell r="H21681">
            <v>389</v>
          </cell>
        </row>
        <row r="21682">
          <cell r="A21682">
            <v>500572</v>
          </cell>
          <cell r="H21682">
            <v>2672.67</v>
          </cell>
        </row>
        <row r="21683">
          <cell r="A21683">
            <v>502035</v>
          </cell>
          <cell r="H21683">
            <v>540</v>
          </cell>
        </row>
        <row r="21684">
          <cell r="A21684">
            <v>900006</v>
          </cell>
          <cell r="H21684">
            <v>202.48</v>
          </cell>
        </row>
        <row r="21685">
          <cell r="A21685">
            <v>100148</v>
          </cell>
          <cell r="H21685">
            <v>1680</v>
          </cell>
        </row>
        <row r="21686">
          <cell r="A21686">
            <v>100420</v>
          </cell>
          <cell r="H21686">
            <v>3100</v>
          </cell>
        </row>
        <row r="21687">
          <cell r="A21687">
            <v>100657</v>
          </cell>
          <cell r="H21687">
            <v>432</v>
          </cell>
        </row>
        <row r="21688">
          <cell r="A21688">
            <v>100737</v>
          </cell>
          <cell r="H21688">
            <v>2700</v>
          </cell>
        </row>
        <row r="21689">
          <cell r="A21689">
            <v>101856</v>
          </cell>
          <cell r="H21689">
            <v>2520</v>
          </cell>
        </row>
        <row r="21690">
          <cell r="A21690">
            <v>102010</v>
          </cell>
          <cell r="H21690">
            <v>1920</v>
          </cell>
        </row>
        <row r="21691">
          <cell r="A21691">
            <v>102418</v>
          </cell>
          <cell r="H21691">
            <v>72</v>
          </cell>
        </row>
        <row r="21692">
          <cell r="A21692">
            <v>102418</v>
          </cell>
          <cell r="H21692">
            <v>780</v>
          </cell>
        </row>
        <row r="21693">
          <cell r="A21693">
            <v>102530</v>
          </cell>
          <cell r="H21693">
            <v>5560</v>
          </cell>
        </row>
        <row r="21694">
          <cell r="A21694">
            <v>190331</v>
          </cell>
          <cell r="H21694">
            <v>216</v>
          </cell>
        </row>
        <row r="21695">
          <cell r="A21695">
            <v>190588</v>
          </cell>
          <cell r="H21695">
            <v>880</v>
          </cell>
        </row>
        <row r="21696">
          <cell r="A21696">
            <v>190588</v>
          </cell>
          <cell r="H21696">
            <v>1120</v>
          </cell>
        </row>
        <row r="21697">
          <cell r="A21697">
            <v>190588</v>
          </cell>
          <cell r="H21697">
            <v>2640</v>
          </cell>
        </row>
        <row r="21698">
          <cell r="A21698">
            <v>190589</v>
          </cell>
          <cell r="H21698">
            <v>1520</v>
          </cell>
        </row>
        <row r="21699">
          <cell r="A21699">
            <v>191239</v>
          </cell>
          <cell r="H21699">
            <v>1120</v>
          </cell>
        </row>
        <row r="21700">
          <cell r="A21700">
            <v>191684</v>
          </cell>
          <cell r="H21700">
            <v>2400</v>
          </cell>
        </row>
        <row r="21701">
          <cell r="A21701">
            <v>191769</v>
          </cell>
          <cell r="H21701">
            <v>4880</v>
          </cell>
        </row>
        <row r="21702">
          <cell r="A21702">
            <v>192112</v>
          </cell>
          <cell r="H21702">
            <v>2480</v>
          </cell>
        </row>
        <row r="21703">
          <cell r="A21703">
            <v>192212</v>
          </cell>
          <cell r="H21703">
            <v>1077</v>
          </cell>
        </row>
        <row r="21704">
          <cell r="A21704">
            <v>192255</v>
          </cell>
          <cell r="H21704">
            <v>1440</v>
          </cell>
        </row>
        <row r="21705">
          <cell r="A21705">
            <v>192671</v>
          </cell>
          <cell r="H21705">
            <v>4480</v>
          </cell>
        </row>
        <row r="21706">
          <cell r="A21706">
            <v>192732</v>
          </cell>
          <cell r="H21706">
            <v>200</v>
          </cell>
        </row>
        <row r="21707">
          <cell r="A21707">
            <v>192765</v>
          </cell>
          <cell r="H21707">
            <v>4536</v>
          </cell>
        </row>
        <row r="21708">
          <cell r="A21708">
            <v>192859</v>
          </cell>
          <cell r="H21708">
            <v>2240</v>
          </cell>
        </row>
        <row r="21709">
          <cell r="A21709">
            <v>192860</v>
          </cell>
          <cell r="H21709">
            <v>3920</v>
          </cell>
        </row>
        <row r="21710">
          <cell r="A21710">
            <v>192900</v>
          </cell>
          <cell r="H21710">
            <v>1840</v>
          </cell>
        </row>
        <row r="21711">
          <cell r="A21711">
            <v>193036</v>
          </cell>
          <cell r="H21711">
            <v>396</v>
          </cell>
        </row>
        <row r="21712">
          <cell r="A21712">
            <v>193042</v>
          </cell>
          <cell r="H21712">
            <v>1440</v>
          </cell>
        </row>
        <row r="21713">
          <cell r="A21713">
            <v>193042</v>
          </cell>
          <cell r="H21713">
            <v>53.1</v>
          </cell>
        </row>
        <row r="21714">
          <cell r="A21714">
            <v>193042</v>
          </cell>
          <cell r="H21714">
            <v>360</v>
          </cell>
        </row>
        <row r="21715">
          <cell r="A21715">
            <v>500345</v>
          </cell>
          <cell r="H21715">
            <v>3600</v>
          </cell>
        </row>
        <row r="21716">
          <cell r="A21716">
            <v>500345</v>
          </cell>
          <cell r="H21716">
            <v>360</v>
          </cell>
        </row>
        <row r="21717">
          <cell r="A21717">
            <v>502539</v>
          </cell>
          <cell r="H21717">
            <v>8695</v>
          </cell>
        </row>
        <row r="21718">
          <cell r="A21718">
            <v>502947</v>
          </cell>
          <cell r="H21718">
            <v>838</v>
          </cell>
        </row>
        <row r="21719">
          <cell r="A21719">
            <v>750007</v>
          </cell>
          <cell r="H21719">
            <v>880</v>
          </cell>
        </row>
        <row r="21720">
          <cell r="A21720">
            <v>900271</v>
          </cell>
          <cell r="H21720">
            <v>1584</v>
          </cell>
        </row>
        <row r="21721">
          <cell r="A21721">
            <v>900271</v>
          </cell>
          <cell r="H21721">
            <v>3960</v>
          </cell>
        </row>
        <row r="21722">
          <cell r="A21722">
            <v>900271</v>
          </cell>
          <cell r="H21722">
            <v>3960</v>
          </cell>
        </row>
        <row r="21723">
          <cell r="A21723">
            <v>900271</v>
          </cell>
          <cell r="H21723">
            <v>1188</v>
          </cell>
        </row>
        <row r="21724">
          <cell r="A21724">
            <v>100074</v>
          </cell>
          <cell r="H21724">
            <v>2218.8000000000002</v>
          </cell>
        </row>
        <row r="21725">
          <cell r="A21725">
            <v>100129</v>
          </cell>
          <cell r="H21725">
            <v>2784</v>
          </cell>
        </row>
        <row r="21726">
          <cell r="A21726">
            <v>100129</v>
          </cell>
          <cell r="H21726">
            <v>6960</v>
          </cell>
        </row>
        <row r="21727">
          <cell r="A21727">
            <v>100129</v>
          </cell>
          <cell r="H21727">
            <v>2784</v>
          </cell>
        </row>
        <row r="21728">
          <cell r="A21728">
            <v>100129</v>
          </cell>
          <cell r="H21728">
            <v>2784</v>
          </cell>
        </row>
        <row r="21729">
          <cell r="A21729">
            <v>100129</v>
          </cell>
          <cell r="H21729">
            <v>696</v>
          </cell>
        </row>
        <row r="21730">
          <cell r="A21730">
            <v>100129</v>
          </cell>
          <cell r="H21730">
            <v>2784</v>
          </cell>
        </row>
        <row r="21731">
          <cell r="A21731">
            <v>100136</v>
          </cell>
          <cell r="H21731">
            <v>7543.92</v>
          </cell>
        </row>
        <row r="21732">
          <cell r="A21732">
            <v>100397</v>
          </cell>
          <cell r="H21732">
            <v>5100</v>
          </cell>
        </row>
        <row r="21733">
          <cell r="A21733">
            <v>101319</v>
          </cell>
          <cell r="H21733">
            <v>245</v>
          </cell>
        </row>
        <row r="21734">
          <cell r="A21734">
            <v>101884</v>
          </cell>
          <cell r="H21734">
            <v>4980</v>
          </cell>
        </row>
        <row r="21735">
          <cell r="A21735">
            <v>101884</v>
          </cell>
          <cell r="H21735">
            <v>1166.76</v>
          </cell>
        </row>
        <row r="21736">
          <cell r="A21736">
            <v>102315</v>
          </cell>
          <cell r="H21736">
            <v>6120</v>
          </cell>
        </row>
        <row r="21737">
          <cell r="A21737">
            <v>102315</v>
          </cell>
          <cell r="H21737">
            <v>612</v>
          </cell>
        </row>
        <row r="21738">
          <cell r="A21738">
            <v>190112</v>
          </cell>
          <cell r="H21738">
            <v>7200</v>
          </cell>
        </row>
        <row r="21739">
          <cell r="A21739">
            <v>102625</v>
          </cell>
          <cell r="H21739">
            <v>3480</v>
          </cell>
        </row>
        <row r="21740">
          <cell r="A21740">
            <v>191007</v>
          </cell>
          <cell r="H21740">
            <v>2880</v>
          </cell>
        </row>
        <row r="21741">
          <cell r="A21741">
            <v>191007</v>
          </cell>
          <cell r="H21741">
            <v>2416.8000000000002</v>
          </cell>
        </row>
        <row r="21742">
          <cell r="A21742">
            <v>191094</v>
          </cell>
          <cell r="H21742">
            <v>196.5</v>
          </cell>
        </row>
        <row r="21743">
          <cell r="A21743">
            <v>191164</v>
          </cell>
          <cell r="H21743">
            <v>2700</v>
          </cell>
        </row>
        <row r="21744">
          <cell r="A21744">
            <v>192677</v>
          </cell>
          <cell r="H21744">
            <v>1048</v>
          </cell>
        </row>
        <row r="21745">
          <cell r="A21745">
            <v>502065</v>
          </cell>
          <cell r="H21745">
            <v>49848</v>
          </cell>
        </row>
        <row r="21746">
          <cell r="A21746">
            <v>502291</v>
          </cell>
          <cell r="H21746">
            <v>13224</v>
          </cell>
        </row>
        <row r="21747">
          <cell r="A21747">
            <v>502539</v>
          </cell>
          <cell r="H21747">
            <v>2400</v>
          </cell>
        </row>
        <row r="21748">
          <cell r="A21748">
            <v>502947</v>
          </cell>
          <cell r="H21748">
            <v>6090</v>
          </cell>
        </row>
        <row r="21749">
          <cell r="A21749">
            <v>100203</v>
          </cell>
          <cell r="H21749">
            <v>8500</v>
          </cell>
        </row>
        <row r="21750">
          <cell r="A21750">
            <v>101319</v>
          </cell>
          <cell r="H21750">
            <v>360</v>
          </cell>
        </row>
        <row r="21751">
          <cell r="A21751">
            <v>101906</v>
          </cell>
          <cell r="H21751">
            <v>4104</v>
          </cell>
        </row>
        <row r="21752">
          <cell r="A21752">
            <v>102463</v>
          </cell>
          <cell r="H21752">
            <v>2100</v>
          </cell>
        </row>
        <row r="21753">
          <cell r="A21753">
            <v>102480</v>
          </cell>
          <cell r="H21753">
            <v>5184</v>
          </cell>
        </row>
        <row r="21754">
          <cell r="A21754">
            <v>190269</v>
          </cell>
          <cell r="H21754">
            <v>306</v>
          </cell>
        </row>
        <row r="21755">
          <cell r="A21755">
            <v>190269</v>
          </cell>
          <cell r="H21755">
            <v>2717</v>
          </cell>
        </row>
        <row r="21756">
          <cell r="A21756">
            <v>190269</v>
          </cell>
          <cell r="H21756">
            <v>3003</v>
          </cell>
        </row>
        <row r="21757">
          <cell r="A21757">
            <v>191352</v>
          </cell>
          <cell r="H21757">
            <v>45.24</v>
          </cell>
        </row>
        <row r="21758">
          <cell r="A21758">
            <v>191352</v>
          </cell>
          <cell r="H21758">
            <v>1179</v>
          </cell>
        </row>
        <row r="21759">
          <cell r="A21759">
            <v>191691</v>
          </cell>
          <cell r="H21759">
            <v>1200</v>
          </cell>
        </row>
        <row r="21760">
          <cell r="A21760">
            <v>192214</v>
          </cell>
          <cell r="H21760">
            <v>1470.72</v>
          </cell>
        </row>
        <row r="21761">
          <cell r="A21761">
            <v>192676</v>
          </cell>
          <cell r="H21761">
            <v>359</v>
          </cell>
        </row>
        <row r="21762">
          <cell r="A21762">
            <v>192835</v>
          </cell>
          <cell r="H21762">
            <v>5800.32</v>
          </cell>
        </row>
        <row r="21763">
          <cell r="A21763">
            <v>193043</v>
          </cell>
          <cell r="H21763">
            <v>359</v>
          </cell>
        </row>
        <row r="21764">
          <cell r="A21764">
            <v>193043</v>
          </cell>
          <cell r="H21764">
            <v>600</v>
          </cell>
        </row>
        <row r="21765">
          <cell r="A21765">
            <v>500746</v>
          </cell>
          <cell r="H21765">
            <v>1440</v>
          </cell>
        </row>
        <row r="21766">
          <cell r="A21766">
            <v>503005</v>
          </cell>
          <cell r="H21766">
            <v>6444.36</v>
          </cell>
        </row>
        <row r="21767">
          <cell r="A21767">
            <v>503005</v>
          </cell>
          <cell r="H21767">
            <v>198.72</v>
          </cell>
        </row>
        <row r="21768">
          <cell r="A21768">
            <v>503072</v>
          </cell>
          <cell r="H21768">
            <v>17523.5</v>
          </cell>
        </row>
        <row r="21769">
          <cell r="A21769">
            <v>800101</v>
          </cell>
          <cell r="H21769">
            <v>555.5</v>
          </cell>
        </row>
        <row r="21770">
          <cell r="A21770">
            <v>101996</v>
          </cell>
          <cell r="H21770">
            <v>2755</v>
          </cell>
        </row>
        <row r="21771">
          <cell r="A21771">
            <v>190439</v>
          </cell>
          <cell r="H21771">
            <v>58</v>
          </cell>
        </row>
        <row r="21772">
          <cell r="A21772">
            <v>190439</v>
          </cell>
          <cell r="H21772">
            <v>43</v>
          </cell>
        </row>
        <row r="21773">
          <cell r="A21773">
            <v>190439</v>
          </cell>
          <cell r="H21773">
            <v>43</v>
          </cell>
        </row>
        <row r="21774">
          <cell r="A21774">
            <v>191097</v>
          </cell>
          <cell r="H21774">
            <v>589.5</v>
          </cell>
        </row>
        <row r="21775">
          <cell r="A21775">
            <v>191553</v>
          </cell>
          <cell r="H21775">
            <v>89.32</v>
          </cell>
        </row>
        <row r="21776">
          <cell r="A21776">
            <v>191565</v>
          </cell>
          <cell r="H21776">
            <v>31868.05</v>
          </cell>
        </row>
        <row r="21777">
          <cell r="A21777">
            <v>191644</v>
          </cell>
          <cell r="H21777">
            <v>5976</v>
          </cell>
        </row>
        <row r="21778">
          <cell r="A21778">
            <v>191645</v>
          </cell>
          <cell r="H21778">
            <v>19530</v>
          </cell>
        </row>
        <row r="21779">
          <cell r="A21779">
            <v>191645</v>
          </cell>
          <cell r="H21779">
            <v>19251</v>
          </cell>
        </row>
        <row r="21780">
          <cell r="A21780">
            <v>192676</v>
          </cell>
          <cell r="H21780">
            <v>54.4</v>
          </cell>
        </row>
        <row r="21781">
          <cell r="A21781">
            <v>192723</v>
          </cell>
          <cell r="H21781">
            <v>1200</v>
          </cell>
        </row>
        <row r="21782">
          <cell r="A21782">
            <v>192723</v>
          </cell>
          <cell r="H21782">
            <v>44</v>
          </cell>
        </row>
        <row r="21783">
          <cell r="A21783">
            <v>192997</v>
          </cell>
          <cell r="H21783">
            <v>1440</v>
          </cell>
        </row>
        <row r="21784">
          <cell r="A21784">
            <v>192997</v>
          </cell>
          <cell r="H21784">
            <v>389</v>
          </cell>
        </row>
        <row r="21785">
          <cell r="A21785">
            <v>192997</v>
          </cell>
          <cell r="H21785">
            <v>71.83</v>
          </cell>
        </row>
        <row r="21786">
          <cell r="A21786">
            <v>193032</v>
          </cell>
          <cell r="H21786">
            <v>389</v>
          </cell>
        </row>
        <row r="21787">
          <cell r="A21787">
            <v>193032</v>
          </cell>
          <cell r="H21787">
            <v>3000</v>
          </cell>
        </row>
        <row r="21788">
          <cell r="A21788">
            <v>193040</v>
          </cell>
          <cell r="H21788">
            <v>600</v>
          </cell>
        </row>
        <row r="21789">
          <cell r="A21789">
            <v>502048</v>
          </cell>
          <cell r="H21789">
            <v>811.2</v>
          </cell>
        </row>
        <row r="21790">
          <cell r="A21790">
            <v>502048</v>
          </cell>
          <cell r="H21790">
            <v>4129.6000000000004</v>
          </cell>
        </row>
        <row r="21791">
          <cell r="A21791">
            <v>502048</v>
          </cell>
          <cell r="H21791">
            <v>12418.12</v>
          </cell>
        </row>
        <row r="21792">
          <cell r="A21792">
            <v>100071</v>
          </cell>
          <cell r="H21792">
            <v>16331.76</v>
          </cell>
        </row>
        <row r="21793">
          <cell r="A21793">
            <v>100349</v>
          </cell>
          <cell r="H21793">
            <v>4235</v>
          </cell>
        </row>
        <row r="21794">
          <cell r="A21794">
            <v>101217</v>
          </cell>
          <cell r="H21794">
            <v>2320.23</v>
          </cell>
        </row>
        <row r="21795">
          <cell r="A21795">
            <v>101846</v>
          </cell>
          <cell r="H21795">
            <v>1050</v>
          </cell>
        </row>
        <row r="21796">
          <cell r="A21796">
            <v>101846</v>
          </cell>
          <cell r="H21796">
            <v>1050</v>
          </cell>
        </row>
        <row r="21797">
          <cell r="A21797">
            <v>101846</v>
          </cell>
          <cell r="H21797">
            <v>10500</v>
          </cell>
        </row>
        <row r="21798">
          <cell r="A21798">
            <v>190204</v>
          </cell>
          <cell r="H21798">
            <v>312</v>
          </cell>
        </row>
        <row r="21799">
          <cell r="A21799">
            <v>190342</v>
          </cell>
          <cell r="H21799">
            <v>1116.24</v>
          </cell>
        </row>
        <row r="21800">
          <cell r="A21800">
            <v>190342</v>
          </cell>
          <cell r="H21800">
            <v>611.72</v>
          </cell>
        </row>
        <row r="21801">
          <cell r="A21801">
            <v>190342</v>
          </cell>
          <cell r="H21801">
            <v>175.66</v>
          </cell>
        </row>
        <row r="21802">
          <cell r="A21802">
            <v>190342</v>
          </cell>
          <cell r="H21802">
            <v>764.12</v>
          </cell>
        </row>
        <row r="21803">
          <cell r="A21803">
            <v>190363</v>
          </cell>
          <cell r="H21803">
            <v>2152.5</v>
          </cell>
        </row>
        <row r="21804">
          <cell r="A21804">
            <v>191666</v>
          </cell>
          <cell r="H21804">
            <v>9750</v>
          </cell>
        </row>
        <row r="21805">
          <cell r="A21805">
            <v>192110</v>
          </cell>
          <cell r="H21805">
            <v>8160</v>
          </cell>
        </row>
        <row r="21806">
          <cell r="A21806">
            <v>192110</v>
          </cell>
          <cell r="H21806">
            <v>231.73</v>
          </cell>
        </row>
        <row r="21807">
          <cell r="A21807">
            <v>192120</v>
          </cell>
          <cell r="H21807">
            <v>9192</v>
          </cell>
        </row>
        <row r="21808">
          <cell r="A21808">
            <v>192859</v>
          </cell>
          <cell r="H21808">
            <v>389</v>
          </cell>
        </row>
        <row r="21809">
          <cell r="A21809">
            <v>193034</v>
          </cell>
          <cell r="H21809">
            <v>360</v>
          </cell>
        </row>
        <row r="21810">
          <cell r="A21810">
            <v>193034</v>
          </cell>
          <cell r="H21810">
            <v>60</v>
          </cell>
        </row>
        <row r="21811">
          <cell r="A21811">
            <v>193045</v>
          </cell>
          <cell r="H21811">
            <v>2358</v>
          </cell>
        </row>
        <row r="21812">
          <cell r="A21812">
            <v>501732</v>
          </cell>
          <cell r="H21812">
            <v>3276</v>
          </cell>
        </row>
        <row r="21813">
          <cell r="A21813">
            <v>502539</v>
          </cell>
          <cell r="H21813">
            <v>1645</v>
          </cell>
        </row>
        <row r="21814">
          <cell r="A21814">
            <v>100094</v>
          </cell>
          <cell r="H21814">
            <v>360</v>
          </cell>
        </row>
        <row r="21815">
          <cell r="A21815">
            <v>100129</v>
          </cell>
          <cell r="H21815">
            <v>112.97</v>
          </cell>
        </row>
        <row r="21816">
          <cell r="A21816">
            <v>100349</v>
          </cell>
          <cell r="H21816">
            <v>3080</v>
          </cell>
        </row>
        <row r="21817">
          <cell r="A21817">
            <v>100925</v>
          </cell>
          <cell r="H21817">
            <v>2284.42</v>
          </cell>
        </row>
        <row r="21818">
          <cell r="A21818">
            <v>100925</v>
          </cell>
          <cell r="H21818">
            <v>30439.61</v>
          </cell>
        </row>
        <row r="21819">
          <cell r="A21819">
            <v>100925</v>
          </cell>
          <cell r="H21819">
            <v>23134.1</v>
          </cell>
        </row>
        <row r="21820">
          <cell r="A21820">
            <v>100925</v>
          </cell>
          <cell r="H21820">
            <v>2538.2399999999998</v>
          </cell>
        </row>
        <row r="21821">
          <cell r="A21821">
            <v>101533</v>
          </cell>
          <cell r="H21821">
            <v>66.86</v>
          </cell>
        </row>
        <row r="21822">
          <cell r="A21822">
            <v>101533</v>
          </cell>
          <cell r="H21822">
            <v>1128</v>
          </cell>
        </row>
        <row r="21823">
          <cell r="A21823">
            <v>102417</v>
          </cell>
          <cell r="H21823">
            <v>1170</v>
          </cell>
        </row>
        <row r="21824">
          <cell r="A21824">
            <v>102417</v>
          </cell>
          <cell r="H21824">
            <v>108</v>
          </cell>
        </row>
        <row r="21825">
          <cell r="A21825">
            <v>190988</v>
          </cell>
          <cell r="H21825">
            <v>4950</v>
          </cell>
        </row>
        <row r="21826">
          <cell r="A21826">
            <v>192587</v>
          </cell>
          <cell r="H21826">
            <v>567</v>
          </cell>
        </row>
        <row r="21827">
          <cell r="A21827">
            <v>192705</v>
          </cell>
          <cell r="H21827">
            <v>25920</v>
          </cell>
        </row>
        <row r="21828">
          <cell r="A21828">
            <v>192705</v>
          </cell>
          <cell r="H21828">
            <v>2332.8000000000002</v>
          </cell>
        </row>
        <row r="21829">
          <cell r="A21829">
            <v>192770</v>
          </cell>
          <cell r="H21829">
            <v>1620</v>
          </cell>
        </row>
        <row r="21830">
          <cell r="A21830">
            <v>193033</v>
          </cell>
          <cell r="H21830">
            <v>1156</v>
          </cell>
        </row>
        <row r="21831">
          <cell r="A21831">
            <v>193044</v>
          </cell>
          <cell r="H21831">
            <v>126.86</v>
          </cell>
        </row>
        <row r="21832">
          <cell r="A21832">
            <v>193044</v>
          </cell>
          <cell r="H21832">
            <v>389</v>
          </cell>
        </row>
        <row r="21833">
          <cell r="A21833">
            <v>193044</v>
          </cell>
          <cell r="H21833">
            <v>600</v>
          </cell>
        </row>
        <row r="21834">
          <cell r="A21834">
            <v>100657</v>
          </cell>
          <cell r="H21834">
            <v>864</v>
          </cell>
        </row>
        <row r="21835">
          <cell r="A21835">
            <v>190668</v>
          </cell>
          <cell r="H21835">
            <v>104.29</v>
          </cell>
        </row>
        <row r="21836">
          <cell r="A21836">
            <v>190668</v>
          </cell>
          <cell r="H21836">
            <v>600</v>
          </cell>
        </row>
        <row r="21837">
          <cell r="A21837">
            <v>192699</v>
          </cell>
          <cell r="H21837">
            <v>1080</v>
          </cell>
        </row>
        <row r="21838">
          <cell r="A21838">
            <v>192969</v>
          </cell>
          <cell r="H21838">
            <v>3978</v>
          </cell>
        </row>
        <row r="21839">
          <cell r="A21839">
            <v>193050</v>
          </cell>
          <cell r="H21839">
            <v>359</v>
          </cell>
        </row>
        <row r="21840">
          <cell r="A21840">
            <v>193050</v>
          </cell>
          <cell r="H21840">
            <v>126.86</v>
          </cell>
        </row>
        <row r="21841">
          <cell r="A21841">
            <v>193050</v>
          </cell>
          <cell r="H21841">
            <v>600</v>
          </cell>
        </row>
        <row r="21842">
          <cell r="A21842">
            <v>500144</v>
          </cell>
          <cell r="H21842">
            <v>7560</v>
          </cell>
        </row>
        <row r="21843">
          <cell r="A21843">
            <v>500144</v>
          </cell>
          <cell r="H21843">
            <v>211.19</v>
          </cell>
        </row>
        <row r="21844">
          <cell r="A21844">
            <v>501130</v>
          </cell>
          <cell r="H21844">
            <v>864</v>
          </cell>
        </row>
        <row r="21845">
          <cell r="A21845">
            <v>100020</v>
          </cell>
          <cell r="H21845">
            <v>95</v>
          </cell>
        </row>
        <row r="21846">
          <cell r="A21846">
            <v>100129</v>
          </cell>
          <cell r="H21846">
            <v>2784</v>
          </cell>
        </row>
        <row r="21847">
          <cell r="A21847">
            <v>100129</v>
          </cell>
          <cell r="H21847">
            <v>5568</v>
          </cell>
        </row>
        <row r="21848">
          <cell r="A21848">
            <v>101801</v>
          </cell>
          <cell r="H21848">
            <v>57768</v>
          </cell>
        </row>
        <row r="21849">
          <cell r="A21849">
            <v>102267</v>
          </cell>
          <cell r="H21849">
            <v>1440</v>
          </cell>
        </row>
        <row r="21850">
          <cell r="A21850">
            <v>190175</v>
          </cell>
          <cell r="H21850">
            <v>2175.12</v>
          </cell>
        </row>
        <row r="21851">
          <cell r="A21851">
            <v>191340</v>
          </cell>
          <cell r="H21851">
            <v>53.53</v>
          </cell>
        </row>
        <row r="21852">
          <cell r="A21852">
            <v>191340</v>
          </cell>
          <cell r="H21852">
            <v>1440</v>
          </cell>
        </row>
        <row r="21853">
          <cell r="A21853">
            <v>191691</v>
          </cell>
          <cell r="H21853">
            <v>1200</v>
          </cell>
        </row>
        <row r="21854">
          <cell r="A21854">
            <v>192052</v>
          </cell>
          <cell r="H21854">
            <v>4400</v>
          </cell>
        </row>
        <row r="21855">
          <cell r="A21855">
            <v>192137</v>
          </cell>
          <cell r="H21855">
            <v>393</v>
          </cell>
        </row>
        <row r="21856">
          <cell r="A21856">
            <v>192137</v>
          </cell>
          <cell r="H21856">
            <v>58.23</v>
          </cell>
        </row>
        <row r="21857">
          <cell r="A21857">
            <v>192137</v>
          </cell>
          <cell r="H21857">
            <v>468</v>
          </cell>
        </row>
        <row r="21858">
          <cell r="A21858">
            <v>192137</v>
          </cell>
          <cell r="H21858">
            <v>1326</v>
          </cell>
        </row>
        <row r="21859">
          <cell r="A21859">
            <v>192138</v>
          </cell>
          <cell r="H21859">
            <v>2400</v>
          </cell>
        </row>
        <row r="21860">
          <cell r="A21860">
            <v>192743</v>
          </cell>
          <cell r="H21860">
            <v>756</v>
          </cell>
        </row>
        <row r="21861">
          <cell r="A21861">
            <v>192835</v>
          </cell>
          <cell r="H21861">
            <v>240</v>
          </cell>
        </row>
        <row r="21862">
          <cell r="A21862">
            <v>192940</v>
          </cell>
          <cell r="H21862">
            <v>359</v>
          </cell>
        </row>
        <row r="21863">
          <cell r="A21863">
            <v>192940</v>
          </cell>
          <cell r="H21863">
            <v>1080</v>
          </cell>
        </row>
        <row r="21864">
          <cell r="A21864">
            <v>193037</v>
          </cell>
          <cell r="H21864">
            <v>1800</v>
          </cell>
        </row>
        <row r="21865">
          <cell r="A21865">
            <v>193037</v>
          </cell>
          <cell r="H21865">
            <v>96.12</v>
          </cell>
        </row>
        <row r="21866">
          <cell r="A21866">
            <v>193051</v>
          </cell>
          <cell r="H21866">
            <v>600</v>
          </cell>
        </row>
        <row r="21867">
          <cell r="A21867">
            <v>193051</v>
          </cell>
          <cell r="H21867">
            <v>57.12</v>
          </cell>
        </row>
        <row r="21868">
          <cell r="A21868">
            <v>193053</v>
          </cell>
          <cell r="H21868">
            <v>1440</v>
          </cell>
        </row>
        <row r="21869">
          <cell r="A21869">
            <v>193053</v>
          </cell>
          <cell r="H21869">
            <v>389</v>
          </cell>
        </row>
        <row r="21870">
          <cell r="A21870">
            <v>502973</v>
          </cell>
          <cell r="H21870">
            <v>4320</v>
          </cell>
        </row>
        <row r="21871">
          <cell r="A21871">
            <v>900288</v>
          </cell>
          <cell r="H21871">
            <v>141.72999999999999</v>
          </cell>
        </row>
        <row r="21872">
          <cell r="A21872">
            <v>900288</v>
          </cell>
          <cell r="H21872">
            <v>600</v>
          </cell>
        </row>
        <row r="21873">
          <cell r="A21873">
            <v>900289</v>
          </cell>
          <cell r="H21873">
            <v>600</v>
          </cell>
        </row>
        <row r="21874">
          <cell r="A21874">
            <v>900289</v>
          </cell>
          <cell r="H21874">
            <v>141.72999999999999</v>
          </cell>
        </row>
        <row r="21875">
          <cell r="A21875">
            <v>100016</v>
          </cell>
          <cell r="H21875">
            <v>3600</v>
          </cell>
        </row>
        <row r="21876">
          <cell r="A21876">
            <v>100113</v>
          </cell>
          <cell r="H21876">
            <v>600</v>
          </cell>
        </row>
        <row r="21877">
          <cell r="A21877">
            <v>101676</v>
          </cell>
          <cell r="H21877">
            <v>7758.72</v>
          </cell>
        </row>
        <row r="21878">
          <cell r="A21878">
            <v>101928</v>
          </cell>
          <cell r="H21878">
            <v>245</v>
          </cell>
        </row>
        <row r="21879">
          <cell r="A21879">
            <v>101928</v>
          </cell>
          <cell r="H21879">
            <v>360</v>
          </cell>
        </row>
        <row r="21880">
          <cell r="A21880">
            <v>101928</v>
          </cell>
          <cell r="H21880">
            <v>178.37</v>
          </cell>
        </row>
        <row r="21881">
          <cell r="A21881">
            <v>102284</v>
          </cell>
          <cell r="H21881">
            <v>7140</v>
          </cell>
        </row>
        <row r="21882">
          <cell r="A21882">
            <v>102457</v>
          </cell>
          <cell r="H21882">
            <v>2400</v>
          </cell>
        </row>
        <row r="21883">
          <cell r="A21883">
            <v>102488</v>
          </cell>
          <cell r="H21883">
            <v>4000</v>
          </cell>
        </row>
        <row r="21884">
          <cell r="A21884">
            <v>102488</v>
          </cell>
          <cell r="H21884">
            <v>177</v>
          </cell>
        </row>
        <row r="21885">
          <cell r="A21885">
            <v>102488</v>
          </cell>
          <cell r="H21885">
            <v>330</v>
          </cell>
        </row>
        <row r="21886">
          <cell r="A21886">
            <v>102488</v>
          </cell>
          <cell r="H21886">
            <v>1062</v>
          </cell>
        </row>
        <row r="21887">
          <cell r="A21887">
            <v>102488</v>
          </cell>
          <cell r="H21887">
            <v>1768</v>
          </cell>
        </row>
        <row r="21888">
          <cell r="A21888">
            <v>102488</v>
          </cell>
          <cell r="H21888">
            <v>300</v>
          </cell>
        </row>
        <row r="21889">
          <cell r="A21889">
            <v>102488</v>
          </cell>
          <cell r="H21889">
            <v>52</v>
          </cell>
        </row>
        <row r="21890">
          <cell r="A21890">
            <v>102488</v>
          </cell>
          <cell r="H21890">
            <v>621</v>
          </cell>
        </row>
        <row r="21891">
          <cell r="A21891">
            <v>102488</v>
          </cell>
          <cell r="H21891">
            <v>104</v>
          </cell>
        </row>
        <row r="21892">
          <cell r="A21892">
            <v>102488</v>
          </cell>
          <cell r="H21892">
            <v>1200</v>
          </cell>
        </row>
        <row r="21893">
          <cell r="A21893">
            <v>190284</v>
          </cell>
          <cell r="H21893">
            <v>562.5</v>
          </cell>
        </row>
        <row r="21894">
          <cell r="A21894">
            <v>190284</v>
          </cell>
          <cell r="H21894">
            <v>1719.9</v>
          </cell>
        </row>
        <row r="21895">
          <cell r="A21895">
            <v>190284</v>
          </cell>
          <cell r="H21895">
            <v>414</v>
          </cell>
        </row>
        <row r="21896">
          <cell r="A21896">
            <v>190671</v>
          </cell>
          <cell r="H21896">
            <v>786</v>
          </cell>
        </row>
        <row r="21897">
          <cell r="A21897">
            <v>190671</v>
          </cell>
          <cell r="H21897">
            <v>1244.5</v>
          </cell>
        </row>
        <row r="21898">
          <cell r="A21898">
            <v>190671</v>
          </cell>
          <cell r="H21898">
            <v>293.45999999999998</v>
          </cell>
        </row>
        <row r="21899">
          <cell r="A21899">
            <v>190671</v>
          </cell>
          <cell r="H21899">
            <v>1244.5</v>
          </cell>
        </row>
        <row r="21900">
          <cell r="A21900">
            <v>191241</v>
          </cell>
          <cell r="H21900">
            <v>2500</v>
          </cell>
        </row>
        <row r="21901">
          <cell r="A21901">
            <v>191644</v>
          </cell>
          <cell r="H21901">
            <v>636</v>
          </cell>
        </row>
        <row r="21902">
          <cell r="A21902">
            <v>191843</v>
          </cell>
          <cell r="H21902">
            <v>359</v>
          </cell>
        </row>
        <row r="21903">
          <cell r="A21903">
            <v>191843</v>
          </cell>
          <cell r="H21903">
            <v>19380</v>
          </cell>
        </row>
        <row r="21904">
          <cell r="A21904">
            <v>192012</v>
          </cell>
          <cell r="H21904">
            <v>195</v>
          </cell>
        </row>
        <row r="21905">
          <cell r="A21905">
            <v>192233</v>
          </cell>
          <cell r="H21905">
            <v>936</v>
          </cell>
        </row>
        <row r="21906">
          <cell r="A21906">
            <v>192303</v>
          </cell>
          <cell r="H21906">
            <v>429</v>
          </cell>
        </row>
        <row r="21907">
          <cell r="A21907">
            <v>192372</v>
          </cell>
          <cell r="H21907">
            <v>117</v>
          </cell>
        </row>
        <row r="21908">
          <cell r="A21908">
            <v>192448</v>
          </cell>
          <cell r="H21908">
            <v>359</v>
          </cell>
        </row>
        <row r="21909">
          <cell r="A21909">
            <v>192449</v>
          </cell>
          <cell r="H21909">
            <v>359</v>
          </cell>
        </row>
        <row r="21910">
          <cell r="A21910">
            <v>192450</v>
          </cell>
          <cell r="H21910">
            <v>359</v>
          </cell>
        </row>
        <row r="21911">
          <cell r="A21911">
            <v>192578</v>
          </cell>
          <cell r="H21911">
            <v>2067</v>
          </cell>
        </row>
        <row r="21912">
          <cell r="A21912">
            <v>192594</v>
          </cell>
          <cell r="H21912">
            <v>2307.96</v>
          </cell>
        </row>
        <row r="21913">
          <cell r="A21913">
            <v>192594</v>
          </cell>
          <cell r="H21913">
            <v>11174.4</v>
          </cell>
        </row>
        <row r="21914">
          <cell r="A21914">
            <v>192891</v>
          </cell>
          <cell r="H21914">
            <v>11880</v>
          </cell>
        </row>
        <row r="21915">
          <cell r="A21915">
            <v>193001</v>
          </cell>
          <cell r="H21915">
            <v>351</v>
          </cell>
        </row>
        <row r="21916">
          <cell r="A21916">
            <v>193049</v>
          </cell>
          <cell r="H21916">
            <v>360</v>
          </cell>
        </row>
        <row r="21917">
          <cell r="A21917">
            <v>193049</v>
          </cell>
          <cell r="H21917">
            <v>115.82</v>
          </cell>
        </row>
        <row r="21918">
          <cell r="A21918">
            <v>193049</v>
          </cell>
          <cell r="H21918">
            <v>245</v>
          </cell>
        </row>
        <row r="21919">
          <cell r="A21919">
            <v>193058</v>
          </cell>
          <cell r="H21919">
            <v>600</v>
          </cell>
        </row>
        <row r="21920">
          <cell r="A21920">
            <v>201361</v>
          </cell>
          <cell r="H21920">
            <v>2400</v>
          </cell>
        </row>
        <row r="21921">
          <cell r="A21921">
            <v>201361</v>
          </cell>
          <cell r="H21921">
            <v>359</v>
          </cell>
        </row>
        <row r="21922">
          <cell r="A21922">
            <v>502036</v>
          </cell>
          <cell r="H21922">
            <v>9240</v>
          </cell>
        </row>
        <row r="21923">
          <cell r="A21923">
            <v>502440</v>
          </cell>
          <cell r="H21923">
            <v>4440</v>
          </cell>
        </row>
        <row r="21924">
          <cell r="A21924">
            <v>100071</v>
          </cell>
          <cell r="H21924">
            <v>16331.76</v>
          </cell>
        </row>
        <row r="21925">
          <cell r="A21925">
            <v>100719</v>
          </cell>
          <cell r="H21925">
            <v>6084.31</v>
          </cell>
        </row>
        <row r="21926">
          <cell r="A21926">
            <v>100030</v>
          </cell>
          <cell r="H21926">
            <v>718</v>
          </cell>
        </row>
        <row r="21927">
          <cell r="A21927">
            <v>100036</v>
          </cell>
          <cell r="H21927">
            <v>4640</v>
          </cell>
        </row>
        <row r="21928">
          <cell r="A21928">
            <v>100036</v>
          </cell>
          <cell r="H21928">
            <v>348</v>
          </cell>
        </row>
        <row r="21929">
          <cell r="A21929">
            <v>100044</v>
          </cell>
          <cell r="H21929">
            <v>1200</v>
          </cell>
        </row>
        <row r="21930">
          <cell r="A21930">
            <v>100171</v>
          </cell>
          <cell r="H21930">
            <v>8400</v>
          </cell>
        </row>
        <row r="21931">
          <cell r="A21931">
            <v>100177</v>
          </cell>
          <cell r="H21931">
            <v>1500</v>
          </cell>
        </row>
        <row r="21932">
          <cell r="A21932">
            <v>100177</v>
          </cell>
          <cell r="H21932">
            <v>6000</v>
          </cell>
        </row>
        <row r="21933">
          <cell r="A21933">
            <v>100177</v>
          </cell>
          <cell r="H21933">
            <v>3600</v>
          </cell>
        </row>
        <row r="21934">
          <cell r="A21934">
            <v>100181</v>
          </cell>
          <cell r="H21934">
            <v>8400</v>
          </cell>
        </row>
        <row r="21935">
          <cell r="A21935">
            <v>100242</v>
          </cell>
          <cell r="H21935">
            <v>3000</v>
          </cell>
        </row>
        <row r="21936">
          <cell r="A21936">
            <v>100661</v>
          </cell>
          <cell r="H21936">
            <v>359</v>
          </cell>
        </row>
        <row r="21937">
          <cell r="A21937">
            <v>100935</v>
          </cell>
          <cell r="H21937">
            <v>9405</v>
          </cell>
        </row>
        <row r="21938">
          <cell r="A21938">
            <v>100936</v>
          </cell>
          <cell r="H21938">
            <v>3135</v>
          </cell>
        </row>
        <row r="21939">
          <cell r="A21939">
            <v>100939</v>
          </cell>
          <cell r="H21939">
            <v>14107.5</v>
          </cell>
        </row>
        <row r="21940">
          <cell r="A21940">
            <v>100940</v>
          </cell>
          <cell r="H21940">
            <v>4702.5</v>
          </cell>
        </row>
        <row r="21941">
          <cell r="A21941">
            <v>102358</v>
          </cell>
          <cell r="H21941">
            <v>2400</v>
          </cell>
        </row>
        <row r="21942">
          <cell r="A21942">
            <v>191173</v>
          </cell>
          <cell r="H21942">
            <v>2400</v>
          </cell>
        </row>
        <row r="21943">
          <cell r="A21943">
            <v>191215</v>
          </cell>
          <cell r="H21943">
            <v>26647.5</v>
          </cell>
        </row>
        <row r="21944">
          <cell r="A21944">
            <v>191216</v>
          </cell>
          <cell r="H21944">
            <v>12540</v>
          </cell>
        </row>
        <row r="21945">
          <cell r="A21945">
            <v>191218</v>
          </cell>
          <cell r="H21945">
            <v>3135</v>
          </cell>
        </row>
        <row r="21946">
          <cell r="A21946">
            <v>191219</v>
          </cell>
          <cell r="H21946">
            <v>3135</v>
          </cell>
        </row>
        <row r="21947">
          <cell r="A21947">
            <v>191688</v>
          </cell>
          <cell r="H21947">
            <v>12540</v>
          </cell>
        </row>
        <row r="21948">
          <cell r="A21948">
            <v>192365</v>
          </cell>
          <cell r="H21948">
            <v>1572</v>
          </cell>
        </row>
        <row r="21949">
          <cell r="A21949">
            <v>192667</v>
          </cell>
          <cell r="H21949">
            <v>1120</v>
          </cell>
        </row>
        <row r="21950">
          <cell r="A21950">
            <v>192667</v>
          </cell>
          <cell r="H21950">
            <v>48.85</v>
          </cell>
        </row>
        <row r="21951">
          <cell r="A21951">
            <v>192667</v>
          </cell>
          <cell r="H21951">
            <v>840</v>
          </cell>
        </row>
        <row r="21952">
          <cell r="A21952">
            <v>192883</v>
          </cell>
          <cell r="H21952">
            <v>1048</v>
          </cell>
        </row>
        <row r="21953">
          <cell r="A21953">
            <v>192960</v>
          </cell>
          <cell r="H21953">
            <v>8466</v>
          </cell>
        </row>
        <row r="21954">
          <cell r="A21954">
            <v>502943</v>
          </cell>
          <cell r="H21954">
            <v>252</v>
          </cell>
        </row>
        <row r="21955">
          <cell r="A21955">
            <v>502943</v>
          </cell>
          <cell r="H21955">
            <v>2730</v>
          </cell>
        </row>
        <row r="21956">
          <cell r="A21956">
            <v>100129</v>
          </cell>
          <cell r="H21956">
            <v>429.34</v>
          </cell>
        </row>
        <row r="21957">
          <cell r="A21957">
            <v>101842</v>
          </cell>
          <cell r="H21957">
            <v>1440</v>
          </cell>
        </row>
        <row r="21958">
          <cell r="A21958">
            <v>102017</v>
          </cell>
          <cell r="H21958">
            <v>360</v>
          </cell>
        </row>
        <row r="21959">
          <cell r="A21959">
            <v>102017</v>
          </cell>
          <cell r="H21959">
            <v>3600</v>
          </cell>
        </row>
        <row r="21960">
          <cell r="A21960">
            <v>102134</v>
          </cell>
          <cell r="H21960">
            <v>5040</v>
          </cell>
        </row>
        <row r="21961">
          <cell r="A21961">
            <v>102134</v>
          </cell>
          <cell r="H21961">
            <v>504</v>
          </cell>
        </row>
        <row r="21962">
          <cell r="A21962">
            <v>102140</v>
          </cell>
          <cell r="H21962">
            <v>900</v>
          </cell>
        </row>
        <row r="21963">
          <cell r="A21963">
            <v>102140</v>
          </cell>
          <cell r="H21963">
            <v>9000</v>
          </cell>
        </row>
        <row r="21964">
          <cell r="A21964">
            <v>102141</v>
          </cell>
          <cell r="H21964">
            <v>4320</v>
          </cell>
        </row>
        <row r="21965">
          <cell r="A21965">
            <v>102141</v>
          </cell>
          <cell r="H21965">
            <v>432</v>
          </cell>
        </row>
        <row r="21966">
          <cell r="A21966">
            <v>102314</v>
          </cell>
          <cell r="H21966">
            <v>1800</v>
          </cell>
        </row>
        <row r="21967">
          <cell r="A21967">
            <v>102314</v>
          </cell>
          <cell r="H21967">
            <v>180</v>
          </cell>
        </row>
        <row r="21968">
          <cell r="A21968">
            <v>102315</v>
          </cell>
          <cell r="H21968">
            <v>144</v>
          </cell>
        </row>
        <row r="21969">
          <cell r="A21969">
            <v>102315</v>
          </cell>
          <cell r="H21969">
            <v>1440</v>
          </cell>
        </row>
        <row r="21970">
          <cell r="A21970">
            <v>102316</v>
          </cell>
          <cell r="H21970">
            <v>468</v>
          </cell>
        </row>
        <row r="21971">
          <cell r="A21971">
            <v>102316</v>
          </cell>
          <cell r="H21971">
            <v>4680</v>
          </cell>
        </row>
        <row r="21972">
          <cell r="A21972">
            <v>102318</v>
          </cell>
          <cell r="H21972">
            <v>5400</v>
          </cell>
        </row>
        <row r="21973">
          <cell r="A21973">
            <v>102318</v>
          </cell>
          <cell r="H21973">
            <v>540</v>
          </cell>
        </row>
        <row r="21974">
          <cell r="A21974">
            <v>102464</v>
          </cell>
          <cell r="H21974">
            <v>215.4</v>
          </cell>
        </row>
        <row r="21975">
          <cell r="A21975">
            <v>102464</v>
          </cell>
          <cell r="H21975">
            <v>56.54</v>
          </cell>
        </row>
        <row r="21976">
          <cell r="A21976">
            <v>190097</v>
          </cell>
          <cell r="H21976">
            <v>76.45</v>
          </cell>
        </row>
        <row r="21977">
          <cell r="A21977">
            <v>190097</v>
          </cell>
          <cell r="H21977">
            <v>359</v>
          </cell>
        </row>
        <row r="21978">
          <cell r="A21978">
            <v>191650</v>
          </cell>
          <cell r="H21978">
            <v>6288</v>
          </cell>
        </row>
        <row r="21979">
          <cell r="A21979">
            <v>191650</v>
          </cell>
          <cell r="H21979">
            <v>94.45</v>
          </cell>
        </row>
        <row r="21980">
          <cell r="A21980">
            <v>191718</v>
          </cell>
          <cell r="H21980">
            <v>330</v>
          </cell>
        </row>
        <row r="21981">
          <cell r="A21981">
            <v>192434</v>
          </cell>
          <cell r="H21981">
            <v>8208</v>
          </cell>
        </row>
        <row r="21982">
          <cell r="A21982">
            <v>192535</v>
          </cell>
          <cell r="H21982">
            <v>360</v>
          </cell>
        </row>
        <row r="21983">
          <cell r="A21983">
            <v>192535</v>
          </cell>
          <cell r="H21983">
            <v>105.65</v>
          </cell>
        </row>
        <row r="21984">
          <cell r="A21984">
            <v>192811</v>
          </cell>
          <cell r="H21984">
            <v>240</v>
          </cell>
        </row>
        <row r="21985">
          <cell r="A21985">
            <v>500379</v>
          </cell>
          <cell r="H21985">
            <v>2025</v>
          </cell>
        </row>
        <row r="21986">
          <cell r="A21986">
            <v>500493</v>
          </cell>
          <cell r="H21986">
            <v>9300</v>
          </cell>
        </row>
        <row r="21987">
          <cell r="A21987">
            <v>501986</v>
          </cell>
          <cell r="H21987">
            <v>17000</v>
          </cell>
        </row>
        <row r="21988">
          <cell r="A21988">
            <v>100129</v>
          </cell>
          <cell r="H21988">
            <v>3480</v>
          </cell>
        </row>
        <row r="21989">
          <cell r="A21989">
            <v>100145</v>
          </cell>
          <cell r="H21989">
            <v>990</v>
          </cell>
        </row>
        <row r="21990">
          <cell r="A21990">
            <v>101352</v>
          </cell>
          <cell r="H21990">
            <v>3975</v>
          </cell>
        </row>
        <row r="21991">
          <cell r="A21991">
            <v>101849</v>
          </cell>
          <cell r="H21991">
            <v>4560</v>
          </cell>
        </row>
        <row r="21992">
          <cell r="A21992">
            <v>101849</v>
          </cell>
          <cell r="H21992">
            <v>164</v>
          </cell>
        </row>
        <row r="21993">
          <cell r="A21993">
            <v>102530</v>
          </cell>
          <cell r="H21993">
            <v>2460</v>
          </cell>
        </row>
        <row r="21994">
          <cell r="A21994">
            <v>192867</v>
          </cell>
          <cell r="H21994">
            <v>512</v>
          </cell>
        </row>
        <row r="21995">
          <cell r="A21995">
            <v>503005</v>
          </cell>
          <cell r="H21995">
            <v>90</v>
          </cell>
        </row>
        <row r="21996">
          <cell r="A21996">
            <v>900039</v>
          </cell>
          <cell r="H21996">
            <v>1086.69</v>
          </cell>
        </row>
        <row r="21997">
          <cell r="A21997">
            <v>900375</v>
          </cell>
          <cell r="H21997">
            <v>2310</v>
          </cell>
        </row>
        <row r="21998">
          <cell r="A21998">
            <v>100128</v>
          </cell>
          <cell r="H21998">
            <v>3300</v>
          </cell>
        </row>
        <row r="21999">
          <cell r="A21999">
            <v>100128</v>
          </cell>
          <cell r="H21999">
            <v>2400</v>
          </cell>
        </row>
        <row r="22000">
          <cell r="A22000">
            <v>100129</v>
          </cell>
          <cell r="H22000">
            <v>58</v>
          </cell>
        </row>
        <row r="22001">
          <cell r="A22001">
            <v>100145</v>
          </cell>
          <cell r="H22001">
            <v>11910</v>
          </cell>
        </row>
        <row r="22002">
          <cell r="A22002">
            <v>100166</v>
          </cell>
          <cell r="H22002">
            <v>4230</v>
          </cell>
        </row>
        <row r="22003">
          <cell r="A22003">
            <v>100175</v>
          </cell>
          <cell r="H22003">
            <v>3374.4</v>
          </cell>
        </row>
        <row r="22004">
          <cell r="A22004">
            <v>100900</v>
          </cell>
          <cell r="H22004">
            <v>900</v>
          </cell>
        </row>
        <row r="22005">
          <cell r="A22005">
            <v>101422</v>
          </cell>
          <cell r="H22005">
            <v>3332</v>
          </cell>
        </row>
        <row r="22006">
          <cell r="A22006">
            <v>101555</v>
          </cell>
          <cell r="H22006">
            <v>1800</v>
          </cell>
        </row>
        <row r="22007">
          <cell r="A22007">
            <v>190757</v>
          </cell>
          <cell r="H22007">
            <v>984</v>
          </cell>
        </row>
        <row r="22008">
          <cell r="A22008">
            <v>190757</v>
          </cell>
          <cell r="H22008">
            <v>1826</v>
          </cell>
        </row>
        <row r="22009">
          <cell r="A22009">
            <v>191432</v>
          </cell>
          <cell r="H22009">
            <v>1560</v>
          </cell>
        </row>
        <row r="22010">
          <cell r="A22010">
            <v>191535</v>
          </cell>
          <cell r="H22010">
            <v>2907</v>
          </cell>
        </row>
        <row r="22011">
          <cell r="A22011">
            <v>192144</v>
          </cell>
          <cell r="H22011">
            <v>831.6</v>
          </cell>
        </row>
        <row r="22012">
          <cell r="A22012">
            <v>192144</v>
          </cell>
          <cell r="H22012">
            <v>2010</v>
          </cell>
        </row>
        <row r="22013">
          <cell r="A22013">
            <v>192302</v>
          </cell>
          <cell r="H22013">
            <v>510</v>
          </cell>
        </row>
        <row r="22014">
          <cell r="A22014">
            <v>192569</v>
          </cell>
          <cell r="H22014">
            <v>420</v>
          </cell>
        </row>
        <row r="22015">
          <cell r="A22015">
            <v>192569</v>
          </cell>
          <cell r="H22015">
            <v>270</v>
          </cell>
        </row>
        <row r="22016">
          <cell r="A22016">
            <v>192600</v>
          </cell>
          <cell r="H22016">
            <v>5460</v>
          </cell>
        </row>
        <row r="22017">
          <cell r="A22017">
            <v>193058</v>
          </cell>
          <cell r="H22017">
            <v>600</v>
          </cell>
        </row>
        <row r="22018">
          <cell r="A22018">
            <v>200450</v>
          </cell>
          <cell r="H22018">
            <v>15330</v>
          </cell>
        </row>
        <row r="22019">
          <cell r="A22019">
            <v>200450</v>
          </cell>
          <cell r="H22019">
            <v>160</v>
          </cell>
        </row>
        <row r="22020">
          <cell r="A22020">
            <v>500365</v>
          </cell>
          <cell r="H22020">
            <v>3480</v>
          </cell>
        </row>
        <row r="22021">
          <cell r="A22021">
            <v>501987</v>
          </cell>
          <cell r="H22021">
            <v>13600</v>
          </cell>
        </row>
        <row r="22022">
          <cell r="A22022">
            <v>900067</v>
          </cell>
          <cell r="H22022">
            <v>19051.23</v>
          </cell>
        </row>
        <row r="22023">
          <cell r="A22023">
            <v>900233</v>
          </cell>
          <cell r="H22023">
            <v>4320</v>
          </cell>
        </row>
        <row r="22024">
          <cell r="A22024">
            <v>100071</v>
          </cell>
          <cell r="H22024">
            <v>10887.84</v>
          </cell>
        </row>
        <row r="22025">
          <cell r="A22025">
            <v>100071</v>
          </cell>
          <cell r="H22025">
            <v>16331.76</v>
          </cell>
        </row>
        <row r="22026">
          <cell r="A22026">
            <v>101849</v>
          </cell>
          <cell r="H22026">
            <v>285.7</v>
          </cell>
        </row>
        <row r="22027">
          <cell r="A22027">
            <v>101849</v>
          </cell>
          <cell r="H22027">
            <v>1587.12</v>
          </cell>
        </row>
        <row r="22028">
          <cell r="A22028">
            <v>101849</v>
          </cell>
          <cell r="H22028">
            <v>270</v>
          </cell>
        </row>
        <row r="22029">
          <cell r="A22029">
            <v>190492</v>
          </cell>
          <cell r="H22029">
            <v>600</v>
          </cell>
        </row>
        <row r="22030">
          <cell r="A22030">
            <v>192144</v>
          </cell>
          <cell r="H22030">
            <v>200</v>
          </cell>
        </row>
        <row r="22031">
          <cell r="A22031">
            <v>192868</v>
          </cell>
          <cell r="H22031">
            <v>864</v>
          </cell>
        </row>
        <row r="22032">
          <cell r="A22032">
            <v>192905</v>
          </cell>
          <cell r="H22032">
            <v>2400</v>
          </cell>
        </row>
        <row r="22033">
          <cell r="A22033">
            <v>200450</v>
          </cell>
          <cell r="H22033">
            <v>12495</v>
          </cell>
        </row>
        <row r="22034">
          <cell r="A22034">
            <v>501149</v>
          </cell>
          <cell r="H22034">
            <v>8040</v>
          </cell>
        </row>
        <row r="22035">
          <cell r="A22035">
            <v>100129</v>
          </cell>
          <cell r="H22035">
            <v>2088</v>
          </cell>
        </row>
        <row r="22036">
          <cell r="A22036">
            <v>100129</v>
          </cell>
          <cell r="H22036">
            <v>80736</v>
          </cell>
        </row>
        <row r="22037">
          <cell r="A22037">
            <v>100129</v>
          </cell>
          <cell r="H22037">
            <v>3480</v>
          </cell>
        </row>
        <row r="22038">
          <cell r="A22038">
            <v>101423</v>
          </cell>
          <cell r="H22038">
            <v>3706</v>
          </cell>
        </row>
        <row r="22039">
          <cell r="A22039">
            <v>101555</v>
          </cell>
          <cell r="H22039">
            <v>594</v>
          </cell>
        </row>
        <row r="22040">
          <cell r="A22040">
            <v>190241</v>
          </cell>
          <cell r="H22040">
            <v>410.2</v>
          </cell>
        </row>
        <row r="22041">
          <cell r="A22041">
            <v>191360</v>
          </cell>
          <cell r="H22041">
            <v>131</v>
          </cell>
        </row>
        <row r="22042">
          <cell r="A22042">
            <v>191879</v>
          </cell>
          <cell r="H22042">
            <v>1945</v>
          </cell>
        </row>
        <row r="22043">
          <cell r="A22043">
            <v>502849</v>
          </cell>
          <cell r="H22043">
            <v>4560</v>
          </cell>
        </row>
        <row r="22044">
          <cell r="A22044">
            <v>502849</v>
          </cell>
          <cell r="H22044">
            <v>150</v>
          </cell>
        </row>
        <row r="22045">
          <cell r="A22045">
            <v>100129</v>
          </cell>
          <cell r="H22045">
            <v>1392</v>
          </cell>
        </row>
        <row r="22046">
          <cell r="A22046">
            <v>100143</v>
          </cell>
          <cell r="H22046">
            <v>270</v>
          </cell>
        </row>
        <row r="22047">
          <cell r="A22047">
            <v>100501</v>
          </cell>
          <cell r="H22047">
            <v>381</v>
          </cell>
        </row>
        <row r="22048">
          <cell r="A22048">
            <v>100631</v>
          </cell>
          <cell r="H22048">
            <v>43400</v>
          </cell>
        </row>
        <row r="22049">
          <cell r="A22049">
            <v>100925</v>
          </cell>
          <cell r="H22049">
            <v>22061.47</v>
          </cell>
        </row>
        <row r="22050">
          <cell r="A22050">
            <v>100925</v>
          </cell>
          <cell r="H22050">
            <v>2792.07</v>
          </cell>
        </row>
        <row r="22051">
          <cell r="A22051">
            <v>101775</v>
          </cell>
          <cell r="H22051">
            <v>189</v>
          </cell>
        </row>
        <row r="22052">
          <cell r="A22052">
            <v>102192</v>
          </cell>
          <cell r="H22052">
            <v>288</v>
          </cell>
        </row>
        <row r="22053">
          <cell r="A22053">
            <v>102192</v>
          </cell>
          <cell r="H22053">
            <v>2880</v>
          </cell>
        </row>
        <row r="22054">
          <cell r="A22054">
            <v>102427</v>
          </cell>
          <cell r="H22054">
            <v>8040.5</v>
          </cell>
        </row>
        <row r="22055">
          <cell r="A22055">
            <v>102427</v>
          </cell>
          <cell r="H22055">
            <v>6987.32</v>
          </cell>
        </row>
        <row r="22056">
          <cell r="A22056">
            <v>102427</v>
          </cell>
          <cell r="H22056">
            <v>6721.33</v>
          </cell>
        </row>
        <row r="22057">
          <cell r="A22057">
            <v>102427</v>
          </cell>
          <cell r="H22057">
            <v>493.08</v>
          </cell>
        </row>
        <row r="22058">
          <cell r="A22058">
            <v>102427</v>
          </cell>
          <cell r="H22058">
            <v>198</v>
          </cell>
        </row>
        <row r="22059">
          <cell r="A22059">
            <v>102427</v>
          </cell>
          <cell r="H22059">
            <v>474</v>
          </cell>
        </row>
        <row r="22060">
          <cell r="A22060">
            <v>102427</v>
          </cell>
          <cell r="H22060">
            <v>9375.65</v>
          </cell>
        </row>
        <row r="22061">
          <cell r="A22061">
            <v>102427</v>
          </cell>
          <cell r="H22061">
            <v>948</v>
          </cell>
        </row>
        <row r="22062">
          <cell r="A22062">
            <v>102427</v>
          </cell>
          <cell r="H22062">
            <v>6262.63</v>
          </cell>
        </row>
        <row r="22063">
          <cell r="A22063">
            <v>102427</v>
          </cell>
          <cell r="H22063">
            <v>5783.47</v>
          </cell>
        </row>
        <row r="22064">
          <cell r="A22064">
            <v>190203</v>
          </cell>
          <cell r="H22064">
            <v>1122</v>
          </cell>
        </row>
        <row r="22065">
          <cell r="A22065">
            <v>190203</v>
          </cell>
          <cell r="H22065">
            <v>150</v>
          </cell>
        </row>
        <row r="22066">
          <cell r="A22066">
            <v>190203</v>
          </cell>
          <cell r="H22066">
            <v>720</v>
          </cell>
        </row>
        <row r="22067">
          <cell r="A22067">
            <v>190241</v>
          </cell>
          <cell r="H22067">
            <v>60.96</v>
          </cell>
        </row>
        <row r="22068">
          <cell r="A22068">
            <v>190241</v>
          </cell>
          <cell r="H22068">
            <v>252</v>
          </cell>
        </row>
        <row r="22069">
          <cell r="A22069">
            <v>190332</v>
          </cell>
          <cell r="H22069">
            <v>718</v>
          </cell>
        </row>
        <row r="22070">
          <cell r="A22070">
            <v>191092</v>
          </cell>
          <cell r="H22070">
            <v>1375.5</v>
          </cell>
        </row>
        <row r="22071">
          <cell r="A22071">
            <v>191092</v>
          </cell>
          <cell r="H22071">
            <v>786</v>
          </cell>
        </row>
        <row r="22072">
          <cell r="A22072">
            <v>191094</v>
          </cell>
          <cell r="H22072">
            <v>3340.5</v>
          </cell>
        </row>
        <row r="22073">
          <cell r="A22073">
            <v>191097</v>
          </cell>
          <cell r="H22073">
            <v>393</v>
          </cell>
        </row>
        <row r="22074">
          <cell r="A22074">
            <v>191360</v>
          </cell>
          <cell r="H22074">
            <v>65.5</v>
          </cell>
        </row>
        <row r="22075">
          <cell r="A22075">
            <v>192525</v>
          </cell>
          <cell r="H22075">
            <v>900</v>
          </cell>
        </row>
        <row r="22076">
          <cell r="A22076">
            <v>192591</v>
          </cell>
          <cell r="H22076">
            <v>1770</v>
          </cell>
        </row>
        <row r="22077">
          <cell r="A22077">
            <v>192677</v>
          </cell>
          <cell r="H22077">
            <v>2423.5</v>
          </cell>
        </row>
        <row r="22078">
          <cell r="A22078">
            <v>192802</v>
          </cell>
          <cell r="H22078">
            <v>780</v>
          </cell>
        </row>
        <row r="22079">
          <cell r="A22079">
            <v>192859</v>
          </cell>
          <cell r="H22079">
            <v>1280</v>
          </cell>
        </row>
        <row r="22080">
          <cell r="A22080">
            <v>192937</v>
          </cell>
          <cell r="H22080">
            <v>359</v>
          </cell>
        </row>
        <row r="22081">
          <cell r="A22081">
            <v>202547</v>
          </cell>
          <cell r="H22081">
            <v>9705</v>
          </cell>
        </row>
        <row r="22082">
          <cell r="A22082">
            <v>500379</v>
          </cell>
          <cell r="H22082">
            <v>130</v>
          </cell>
        </row>
        <row r="22083">
          <cell r="A22083">
            <v>500949</v>
          </cell>
          <cell r="H22083">
            <v>646.14</v>
          </cell>
        </row>
        <row r="22084">
          <cell r="A22084">
            <v>100094</v>
          </cell>
          <cell r="H22084">
            <v>136.5</v>
          </cell>
        </row>
        <row r="22085">
          <cell r="A22085">
            <v>100094</v>
          </cell>
          <cell r="H22085">
            <v>88.5</v>
          </cell>
        </row>
        <row r="22086">
          <cell r="A22086">
            <v>100094</v>
          </cell>
          <cell r="H22086">
            <v>158.34</v>
          </cell>
        </row>
        <row r="22087">
          <cell r="A22087">
            <v>100094</v>
          </cell>
          <cell r="H22087">
            <v>204</v>
          </cell>
        </row>
        <row r="22088">
          <cell r="A22088">
            <v>100094</v>
          </cell>
          <cell r="H22088">
            <v>102</v>
          </cell>
        </row>
        <row r="22089">
          <cell r="A22089">
            <v>100094</v>
          </cell>
          <cell r="H22089">
            <v>3420</v>
          </cell>
        </row>
        <row r="22090">
          <cell r="A22090">
            <v>100094</v>
          </cell>
          <cell r="H22090">
            <v>348</v>
          </cell>
        </row>
        <row r="22091">
          <cell r="A22091">
            <v>100708</v>
          </cell>
          <cell r="H22091">
            <v>4560</v>
          </cell>
        </row>
        <row r="22092">
          <cell r="A22092">
            <v>190157</v>
          </cell>
          <cell r="H22092">
            <v>58</v>
          </cell>
        </row>
        <row r="22093">
          <cell r="A22093">
            <v>190157</v>
          </cell>
          <cell r="H22093">
            <v>1231.2</v>
          </cell>
        </row>
        <row r="22094">
          <cell r="A22094">
            <v>192341</v>
          </cell>
          <cell r="H22094">
            <v>780</v>
          </cell>
        </row>
        <row r="22095">
          <cell r="A22095">
            <v>192525</v>
          </cell>
          <cell r="H22095">
            <v>9000</v>
          </cell>
        </row>
        <row r="22096">
          <cell r="A22096">
            <v>192612</v>
          </cell>
          <cell r="H22096">
            <v>4320</v>
          </cell>
        </row>
        <row r="22097">
          <cell r="A22097">
            <v>192612</v>
          </cell>
          <cell r="H22097">
            <v>359</v>
          </cell>
        </row>
        <row r="22098">
          <cell r="A22098">
            <v>900271</v>
          </cell>
          <cell r="H22098">
            <v>1584</v>
          </cell>
        </row>
        <row r="22099">
          <cell r="A22099">
            <v>900271</v>
          </cell>
          <cell r="H22099">
            <v>1980</v>
          </cell>
        </row>
        <row r="22100">
          <cell r="A22100">
            <v>900271</v>
          </cell>
          <cell r="H22100">
            <v>1980</v>
          </cell>
        </row>
        <row r="22101">
          <cell r="A22101">
            <v>100129</v>
          </cell>
          <cell r="H22101">
            <v>5568</v>
          </cell>
        </row>
        <row r="22102">
          <cell r="A22102">
            <v>102017</v>
          </cell>
          <cell r="H22102">
            <v>219</v>
          </cell>
        </row>
        <row r="22103">
          <cell r="A22103">
            <v>102464</v>
          </cell>
          <cell r="H22103">
            <v>61.15</v>
          </cell>
        </row>
        <row r="22104">
          <cell r="A22104">
            <v>102464</v>
          </cell>
          <cell r="H22104">
            <v>144</v>
          </cell>
        </row>
        <row r="22105">
          <cell r="A22105">
            <v>190204</v>
          </cell>
          <cell r="H22105">
            <v>500</v>
          </cell>
        </row>
        <row r="22106">
          <cell r="A22106">
            <v>190204</v>
          </cell>
          <cell r="H22106">
            <v>4500</v>
          </cell>
        </row>
        <row r="22107">
          <cell r="A22107">
            <v>190896</v>
          </cell>
          <cell r="H22107">
            <v>654</v>
          </cell>
        </row>
        <row r="22108">
          <cell r="A22108">
            <v>190896</v>
          </cell>
          <cell r="H22108">
            <v>1680</v>
          </cell>
        </row>
        <row r="22109">
          <cell r="A22109">
            <v>190896</v>
          </cell>
          <cell r="H22109">
            <v>1848</v>
          </cell>
        </row>
        <row r="22110">
          <cell r="A22110">
            <v>190896</v>
          </cell>
          <cell r="H22110">
            <v>654</v>
          </cell>
        </row>
        <row r="22111">
          <cell r="A22111">
            <v>191589</v>
          </cell>
          <cell r="H22111">
            <v>320</v>
          </cell>
        </row>
        <row r="22112">
          <cell r="A22112">
            <v>191656</v>
          </cell>
          <cell r="H22112">
            <v>2016</v>
          </cell>
        </row>
        <row r="22113">
          <cell r="A22113">
            <v>191656</v>
          </cell>
          <cell r="H22113">
            <v>110</v>
          </cell>
        </row>
        <row r="22114">
          <cell r="A22114">
            <v>191656</v>
          </cell>
          <cell r="H22114">
            <v>1008</v>
          </cell>
        </row>
        <row r="22115">
          <cell r="A22115">
            <v>192341</v>
          </cell>
          <cell r="H22115">
            <v>1440</v>
          </cell>
        </row>
        <row r="22116">
          <cell r="A22116">
            <v>192745</v>
          </cell>
          <cell r="H22116">
            <v>5900</v>
          </cell>
        </row>
        <row r="22117">
          <cell r="A22117">
            <v>192745</v>
          </cell>
          <cell r="H22117">
            <v>1600</v>
          </cell>
        </row>
        <row r="22118">
          <cell r="A22118">
            <v>192988</v>
          </cell>
          <cell r="H22118">
            <v>600</v>
          </cell>
        </row>
        <row r="22119">
          <cell r="A22119">
            <v>193060</v>
          </cell>
          <cell r="H22119">
            <v>192</v>
          </cell>
        </row>
        <row r="22120">
          <cell r="A22120">
            <v>193060</v>
          </cell>
          <cell r="H22120">
            <v>16416</v>
          </cell>
        </row>
        <row r="22121">
          <cell r="A22121">
            <v>201274</v>
          </cell>
          <cell r="H22121">
            <v>104</v>
          </cell>
        </row>
        <row r="22122">
          <cell r="A22122">
            <v>201274</v>
          </cell>
          <cell r="H22122">
            <v>851.5</v>
          </cell>
        </row>
        <row r="22123">
          <cell r="A22123">
            <v>201274</v>
          </cell>
          <cell r="H22123">
            <v>216</v>
          </cell>
        </row>
        <row r="22124">
          <cell r="A22124">
            <v>201274</v>
          </cell>
          <cell r="H22124">
            <v>17357.5</v>
          </cell>
        </row>
        <row r="22125">
          <cell r="A22125">
            <v>201274</v>
          </cell>
          <cell r="H22125">
            <v>570.96</v>
          </cell>
        </row>
        <row r="22126">
          <cell r="A22126">
            <v>201274</v>
          </cell>
          <cell r="H22126">
            <v>139.5</v>
          </cell>
        </row>
        <row r="22127">
          <cell r="A22127">
            <v>201274</v>
          </cell>
          <cell r="H22127">
            <v>3799</v>
          </cell>
        </row>
        <row r="22128">
          <cell r="A22128">
            <v>201274</v>
          </cell>
          <cell r="H22128">
            <v>458.5</v>
          </cell>
        </row>
        <row r="22129">
          <cell r="A22129">
            <v>201274</v>
          </cell>
          <cell r="H22129">
            <v>131</v>
          </cell>
        </row>
        <row r="22130">
          <cell r="A22130">
            <v>500209</v>
          </cell>
          <cell r="H22130">
            <v>312.51</v>
          </cell>
        </row>
        <row r="22131">
          <cell r="A22131">
            <v>500209</v>
          </cell>
          <cell r="H22131">
            <v>740.08</v>
          </cell>
        </row>
        <row r="22132">
          <cell r="A22132">
            <v>500209</v>
          </cell>
          <cell r="H22132">
            <v>451</v>
          </cell>
        </row>
        <row r="22133">
          <cell r="A22133">
            <v>500209</v>
          </cell>
          <cell r="H22133">
            <v>312.51</v>
          </cell>
        </row>
        <row r="22134">
          <cell r="A22134">
            <v>500209</v>
          </cell>
          <cell r="H22134">
            <v>381.96</v>
          </cell>
        </row>
        <row r="22135">
          <cell r="A22135">
            <v>100129</v>
          </cell>
          <cell r="H22135">
            <v>2784</v>
          </cell>
        </row>
        <row r="22136">
          <cell r="A22136">
            <v>100241</v>
          </cell>
          <cell r="H22136">
            <v>1008</v>
          </cell>
        </row>
        <row r="22137">
          <cell r="A22137">
            <v>100510</v>
          </cell>
          <cell r="H22137">
            <v>5760</v>
          </cell>
        </row>
        <row r="22138">
          <cell r="A22138">
            <v>100688</v>
          </cell>
          <cell r="H22138">
            <v>7800</v>
          </cell>
        </row>
        <row r="22139">
          <cell r="A22139">
            <v>100688</v>
          </cell>
          <cell r="H22139">
            <v>132.62</v>
          </cell>
        </row>
        <row r="22140">
          <cell r="A22140">
            <v>100688</v>
          </cell>
          <cell r="H22140">
            <v>359</v>
          </cell>
        </row>
        <row r="22141">
          <cell r="A22141">
            <v>101321</v>
          </cell>
          <cell r="H22141">
            <v>245</v>
          </cell>
        </row>
        <row r="22142">
          <cell r="A22142">
            <v>101606</v>
          </cell>
          <cell r="H22142">
            <v>3144</v>
          </cell>
        </row>
        <row r="22143">
          <cell r="A22143">
            <v>101884</v>
          </cell>
          <cell r="H22143">
            <v>1555.68</v>
          </cell>
        </row>
        <row r="22144">
          <cell r="A22144">
            <v>190204</v>
          </cell>
          <cell r="H22144">
            <v>210</v>
          </cell>
        </row>
        <row r="22145">
          <cell r="A22145">
            <v>190361</v>
          </cell>
          <cell r="H22145">
            <v>600</v>
          </cell>
        </row>
        <row r="22146">
          <cell r="A22146">
            <v>190588</v>
          </cell>
          <cell r="H22146">
            <v>1680</v>
          </cell>
        </row>
        <row r="22147">
          <cell r="A22147">
            <v>190588</v>
          </cell>
          <cell r="H22147">
            <v>240</v>
          </cell>
        </row>
        <row r="22148">
          <cell r="A22148">
            <v>190588</v>
          </cell>
          <cell r="H22148">
            <v>80</v>
          </cell>
        </row>
        <row r="22149">
          <cell r="A22149">
            <v>190931</v>
          </cell>
          <cell r="H22149">
            <v>1386</v>
          </cell>
        </row>
        <row r="22150">
          <cell r="A22150">
            <v>190931</v>
          </cell>
          <cell r="H22150">
            <v>168</v>
          </cell>
        </row>
        <row r="22151">
          <cell r="A22151">
            <v>190932</v>
          </cell>
          <cell r="H22151">
            <v>168</v>
          </cell>
        </row>
        <row r="22152">
          <cell r="A22152">
            <v>190932</v>
          </cell>
          <cell r="H22152">
            <v>1386</v>
          </cell>
        </row>
        <row r="22153">
          <cell r="A22153">
            <v>190933</v>
          </cell>
          <cell r="H22153">
            <v>1386</v>
          </cell>
        </row>
        <row r="22154">
          <cell r="A22154">
            <v>190933</v>
          </cell>
          <cell r="H22154">
            <v>168</v>
          </cell>
        </row>
        <row r="22155">
          <cell r="A22155">
            <v>191422</v>
          </cell>
          <cell r="H22155">
            <v>4440</v>
          </cell>
        </row>
        <row r="22156">
          <cell r="A22156">
            <v>191583</v>
          </cell>
          <cell r="H22156">
            <v>14652</v>
          </cell>
        </row>
        <row r="22157">
          <cell r="A22157">
            <v>191906</v>
          </cell>
          <cell r="H22157">
            <v>6000</v>
          </cell>
        </row>
        <row r="22158">
          <cell r="A22158">
            <v>192335</v>
          </cell>
          <cell r="H22158">
            <v>1785</v>
          </cell>
        </row>
        <row r="22159">
          <cell r="A22159">
            <v>192570</v>
          </cell>
          <cell r="H22159">
            <v>210</v>
          </cell>
        </row>
        <row r="22160">
          <cell r="A22160">
            <v>192570</v>
          </cell>
          <cell r="H22160">
            <v>408</v>
          </cell>
        </row>
        <row r="22161">
          <cell r="A22161">
            <v>192570</v>
          </cell>
          <cell r="H22161">
            <v>501</v>
          </cell>
        </row>
        <row r="22162">
          <cell r="A22162">
            <v>192570</v>
          </cell>
          <cell r="H22162">
            <v>780</v>
          </cell>
        </row>
        <row r="22163">
          <cell r="A22163">
            <v>192570</v>
          </cell>
          <cell r="H22163">
            <v>315</v>
          </cell>
        </row>
        <row r="22164">
          <cell r="A22164">
            <v>502092</v>
          </cell>
          <cell r="H22164">
            <v>9768</v>
          </cell>
        </row>
        <row r="22165">
          <cell r="A22165">
            <v>502950</v>
          </cell>
          <cell r="H22165">
            <v>140.94999999999999</v>
          </cell>
        </row>
        <row r="22166">
          <cell r="A22166">
            <v>502950</v>
          </cell>
          <cell r="H22166">
            <v>13320</v>
          </cell>
        </row>
        <row r="22167">
          <cell r="A22167">
            <v>100036</v>
          </cell>
          <cell r="H22167">
            <v>3984</v>
          </cell>
        </row>
        <row r="22168">
          <cell r="A22168">
            <v>101034</v>
          </cell>
          <cell r="H22168">
            <v>192</v>
          </cell>
        </row>
        <row r="22169">
          <cell r="A22169">
            <v>101034</v>
          </cell>
          <cell r="H22169">
            <v>192</v>
          </cell>
        </row>
        <row r="22170">
          <cell r="A22170">
            <v>101034</v>
          </cell>
          <cell r="H22170">
            <v>192</v>
          </cell>
        </row>
        <row r="22171">
          <cell r="A22171">
            <v>101034</v>
          </cell>
          <cell r="H22171">
            <v>192</v>
          </cell>
        </row>
        <row r="22172">
          <cell r="A22172">
            <v>101425</v>
          </cell>
          <cell r="H22172">
            <v>2278</v>
          </cell>
        </row>
        <row r="22173">
          <cell r="A22173">
            <v>101737</v>
          </cell>
          <cell r="H22173">
            <v>648</v>
          </cell>
        </row>
        <row r="22174">
          <cell r="A22174">
            <v>102336</v>
          </cell>
          <cell r="H22174">
            <v>888</v>
          </cell>
        </row>
        <row r="22175">
          <cell r="A22175">
            <v>102440</v>
          </cell>
          <cell r="H22175">
            <v>1560</v>
          </cell>
        </row>
        <row r="22176">
          <cell r="A22176">
            <v>102440</v>
          </cell>
          <cell r="H22176">
            <v>61.54</v>
          </cell>
        </row>
        <row r="22177">
          <cell r="A22177">
            <v>190264</v>
          </cell>
          <cell r="H22177">
            <v>14805</v>
          </cell>
        </row>
        <row r="22178">
          <cell r="A22178">
            <v>190588</v>
          </cell>
          <cell r="H22178">
            <v>160</v>
          </cell>
        </row>
        <row r="22179">
          <cell r="A22179">
            <v>191340</v>
          </cell>
          <cell r="H22179">
            <v>1555.2</v>
          </cell>
        </row>
        <row r="22180">
          <cell r="A22180">
            <v>191340</v>
          </cell>
          <cell r="H22180">
            <v>105.13</v>
          </cell>
        </row>
        <row r="22181">
          <cell r="A22181">
            <v>192280</v>
          </cell>
          <cell r="H22181">
            <v>5250</v>
          </cell>
        </row>
        <row r="22182">
          <cell r="A22182">
            <v>192904</v>
          </cell>
          <cell r="H22182">
            <v>106</v>
          </cell>
        </row>
        <row r="22183">
          <cell r="A22183">
            <v>192904</v>
          </cell>
          <cell r="H22183">
            <v>1800</v>
          </cell>
        </row>
        <row r="22184">
          <cell r="A22184">
            <v>500345</v>
          </cell>
          <cell r="H22184">
            <v>5400</v>
          </cell>
        </row>
        <row r="22185">
          <cell r="A22185">
            <v>500345</v>
          </cell>
          <cell r="H22185">
            <v>540</v>
          </cell>
        </row>
        <row r="22186">
          <cell r="A22186">
            <v>501523</v>
          </cell>
          <cell r="H22186">
            <v>113.59</v>
          </cell>
        </row>
        <row r="22187">
          <cell r="A22187">
            <v>501523</v>
          </cell>
          <cell r="H22187">
            <v>389</v>
          </cell>
        </row>
        <row r="22188">
          <cell r="A22188">
            <v>501523</v>
          </cell>
          <cell r="H22188">
            <v>600</v>
          </cell>
        </row>
        <row r="22189">
          <cell r="A22189">
            <v>502950</v>
          </cell>
          <cell r="H22189">
            <v>359</v>
          </cell>
        </row>
        <row r="22190">
          <cell r="A22190">
            <v>502966</v>
          </cell>
          <cell r="H22190">
            <v>1152</v>
          </cell>
        </row>
        <row r="22191">
          <cell r="A22191">
            <v>100349</v>
          </cell>
          <cell r="H22191">
            <v>5621</v>
          </cell>
        </row>
        <row r="22192">
          <cell r="A22192">
            <v>100979</v>
          </cell>
          <cell r="H22192">
            <v>71</v>
          </cell>
        </row>
        <row r="22193">
          <cell r="A22193">
            <v>100979</v>
          </cell>
          <cell r="H22193">
            <v>360</v>
          </cell>
        </row>
        <row r="22194">
          <cell r="A22194">
            <v>101689</v>
          </cell>
          <cell r="H22194">
            <v>3750</v>
          </cell>
        </row>
        <row r="22195">
          <cell r="A22195">
            <v>102417</v>
          </cell>
          <cell r="H22195">
            <v>1170</v>
          </cell>
        </row>
        <row r="22196">
          <cell r="A22196">
            <v>102417</v>
          </cell>
          <cell r="H22196">
            <v>108</v>
          </cell>
        </row>
        <row r="22197">
          <cell r="A22197">
            <v>102418</v>
          </cell>
          <cell r="H22197">
            <v>1170</v>
          </cell>
        </row>
        <row r="22198">
          <cell r="A22198">
            <v>102418</v>
          </cell>
          <cell r="H22198">
            <v>108</v>
          </cell>
        </row>
        <row r="22199">
          <cell r="A22199">
            <v>102488</v>
          </cell>
          <cell r="H22199">
            <v>177</v>
          </cell>
        </row>
        <row r="22200">
          <cell r="A22200">
            <v>102488</v>
          </cell>
          <cell r="H22200">
            <v>520</v>
          </cell>
        </row>
        <row r="22201">
          <cell r="A22201">
            <v>102530</v>
          </cell>
          <cell r="H22201">
            <v>3760</v>
          </cell>
        </row>
        <row r="22202">
          <cell r="A22202">
            <v>190204</v>
          </cell>
          <cell r="H22202">
            <v>550</v>
          </cell>
        </row>
        <row r="22203">
          <cell r="A22203">
            <v>190587</v>
          </cell>
          <cell r="H22203">
            <v>1360</v>
          </cell>
        </row>
        <row r="22204">
          <cell r="A22204">
            <v>190589</v>
          </cell>
          <cell r="H22204">
            <v>3600</v>
          </cell>
        </row>
        <row r="22205">
          <cell r="A22205">
            <v>191007</v>
          </cell>
          <cell r="H22205">
            <v>4064.36</v>
          </cell>
        </row>
        <row r="22206">
          <cell r="A22206">
            <v>191007</v>
          </cell>
          <cell r="H22206">
            <v>4455.66</v>
          </cell>
        </row>
        <row r="22207">
          <cell r="A22207">
            <v>191007</v>
          </cell>
          <cell r="H22207">
            <v>8044.3</v>
          </cell>
        </row>
        <row r="22208">
          <cell r="A22208">
            <v>191007</v>
          </cell>
          <cell r="H22208">
            <v>705.43</v>
          </cell>
        </row>
        <row r="22209">
          <cell r="A22209">
            <v>191007</v>
          </cell>
          <cell r="H22209">
            <v>290.94</v>
          </cell>
        </row>
        <row r="22210">
          <cell r="A22210">
            <v>191007</v>
          </cell>
          <cell r="H22210">
            <v>359.76</v>
          </cell>
        </row>
        <row r="22211">
          <cell r="A22211">
            <v>191007</v>
          </cell>
          <cell r="H22211">
            <v>237.51</v>
          </cell>
        </row>
        <row r="22212">
          <cell r="A22212">
            <v>191007</v>
          </cell>
          <cell r="H22212">
            <v>1873.31</v>
          </cell>
        </row>
        <row r="22213">
          <cell r="A22213">
            <v>191007</v>
          </cell>
          <cell r="H22213">
            <v>4255</v>
          </cell>
        </row>
        <row r="22214">
          <cell r="A22214">
            <v>191589</v>
          </cell>
          <cell r="H22214">
            <v>145.19999999999999</v>
          </cell>
        </row>
        <row r="22215">
          <cell r="A22215">
            <v>191594</v>
          </cell>
          <cell r="H22215">
            <v>1760</v>
          </cell>
        </row>
        <row r="22216">
          <cell r="A22216">
            <v>191769</v>
          </cell>
          <cell r="H22216">
            <v>5280</v>
          </cell>
        </row>
        <row r="22217">
          <cell r="A22217">
            <v>191769</v>
          </cell>
          <cell r="H22217">
            <v>240</v>
          </cell>
        </row>
        <row r="22218">
          <cell r="A22218">
            <v>191816</v>
          </cell>
          <cell r="H22218">
            <v>4400</v>
          </cell>
        </row>
        <row r="22219">
          <cell r="A22219">
            <v>192052</v>
          </cell>
          <cell r="H22219">
            <v>680</v>
          </cell>
        </row>
        <row r="22220">
          <cell r="A22220">
            <v>192112</v>
          </cell>
          <cell r="H22220">
            <v>1920</v>
          </cell>
        </row>
        <row r="22221">
          <cell r="A22221">
            <v>192120</v>
          </cell>
          <cell r="H22221">
            <v>9927</v>
          </cell>
        </row>
        <row r="22222">
          <cell r="A22222">
            <v>192300</v>
          </cell>
          <cell r="H22222">
            <v>5400</v>
          </cell>
        </row>
        <row r="22223">
          <cell r="A22223">
            <v>192593</v>
          </cell>
          <cell r="H22223">
            <v>13497.15</v>
          </cell>
        </row>
        <row r="22224">
          <cell r="A22224">
            <v>192593</v>
          </cell>
          <cell r="H22224">
            <v>563.04</v>
          </cell>
        </row>
        <row r="22225">
          <cell r="A22225">
            <v>192671</v>
          </cell>
          <cell r="H22225">
            <v>4400</v>
          </cell>
        </row>
        <row r="22226">
          <cell r="A22226">
            <v>192860</v>
          </cell>
          <cell r="H22226">
            <v>5040</v>
          </cell>
        </row>
        <row r="22227">
          <cell r="A22227">
            <v>192883</v>
          </cell>
          <cell r="H22227">
            <v>1179</v>
          </cell>
        </row>
        <row r="22228">
          <cell r="A22228">
            <v>192900</v>
          </cell>
          <cell r="H22228">
            <v>2160</v>
          </cell>
        </row>
        <row r="22229">
          <cell r="A22229">
            <v>193059</v>
          </cell>
          <cell r="H22229">
            <v>47.82</v>
          </cell>
        </row>
        <row r="22230">
          <cell r="A22230">
            <v>193059</v>
          </cell>
          <cell r="H22230">
            <v>389</v>
          </cell>
        </row>
        <row r="22231">
          <cell r="A22231">
            <v>193059</v>
          </cell>
          <cell r="H22231">
            <v>442</v>
          </cell>
        </row>
        <row r="22232">
          <cell r="A22232">
            <v>193059</v>
          </cell>
          <cell r="H22232">
            <v>106.92</v>
          </cell>
        </row>
        <row r="22233">
          <cell r="A22233">
            <v>193059</v>
          </cell>
          <cell r="H22233">
            <v>44.49</v>
          </cell>
        </row>
        <row r="22234">
          <cell r="A22234">
            <v>193059</v>
          </cell>
          <cell r="H22234">
            <v>131</v>
          </cell>
        </row>
        <row r="22235">
          <cell r="A22235">
            <v>193059</v>
          </cell>
          <cell r="H22235">
            <v>2880</v>
          </cell>
        </row>
        <row r="22236">
          <cell r="A22236">
            <v>193059</v>
          </cell>
          <cell r="H22236">
            <v>156</v>
          </cell>
        </row>
        <row r="22237">
          <cell r="A22237">
            <v>193064</v>
          </cell>
          <cell r="H22237">
            <v>1392</v>
          </cell>
        </row>
        <row r="22238">
          <cell r="A22238">
            <v>193067</v>
          </cell>
          <cell r="H22238">
            <v>1338</v>
          </cell>
        </row>
        <row r="22239">
          <cell r="A22239">
            <v>193068</v>
          </cell>
          <cell r="H22239">
            <v>9600</v>
          </cell>
        </row>
        <row r="22240">
          <cell r="A22240">
            <v>500139</v>
          </cell>
          <cell r="H22240">
            <v>9000</v>
          </cell>
        </row>
        <row r="22241">
          <cell r="A22241">
            <v>503072</v>
          </cell>
          <cell r="H22241">
            <v>6110.5</v>
          </cell>
        </row>
        <row r="22242">
          <cell r="A22242">
            <v>100129</v>
          </cell>
          <cell r="H22242">
            <v>2784</v>
          </cell>
        </row>
        <row r="22243">
          <cell r="A22243">
            <v>101790</v>
          </cell>
          <cell r="H22243">
            <v>6720</v>
          </cell>
        </row>
        <row r="22244">
          <cell r="A22244">
            <v>101790</v>
          </cell>
          <cell r="H22244">
            <v>6720</v>
          </cell>
        </row>
        <row r="22245">
          <cell r="A22245">
            <v>102607</v>
          </cell>
          <cell r="H22245">
            <v>309.76</v>
          </cell>
        </row>
        <row r="22246">
          <cell r="A22246">
            <v>102607</v>
          </cell>
          <cell r="H22246">
            <v>516.32000000000005</v>
          </cell>
        </row>
        <row r="22247">
          <cell r="A22247">
            <v>102607</v>
          </cell>
          <cell r="H22247">
            <v>1471.36</v>
          </cell>
        </row>
        <row r="22248">
          <cell r="A22248">
            <v>102607</v>
          </cell>
          <cell r="H22248">
            <v>294.3</v>
          </cell>
        </row>
        <row r="22249">
          <cell r="A22249">
            <v>102607</v>
          </cell>
          <cell r="H22249">
            <v>38.72</v>
          </cell>
        </row>
        <row r="22250">
          <cell r="A22250">
            <v>102607</v>
          </cell>
          <cell r="H22250">
            <v>929.4</v>
          </cell>
        </row>
        <row r="22251">
          <cell r="A22251">
            <v>102607</v>
          </cell>
          <cell r="H22251">
            <v>774.48</v>
          </cell>
        </row>
        <row r="22252">
          <cell r="A22252">
            <v>102607</v>
          </cell>
          <cell r="H22252">
            <v>309.76</v>
          </cell>
        </row>
        <row r="22253">
          <cell r="A22253">
            <v>102607</v>
          </cell>
          <cell r="H22253">
            <v>580.79999999999995</v>
          </cell>
        </row>
        <row r="22254">
          <cell r="A22254">
            <v>102607</v>
          </cell>
          <cell r="H22254">
            <v>2315.64</v>
          </cell>
        </row>
        <row r="22255">
          <cell r="A22255">
            <v>102607</v>
          </cell>
          <cell r="H22255">
            <v>61.96</v>
          </cell>
        </row>
        <row r="22256">
          <cell r="A22256">
            <v>102607</v>
          </cell>
          <cell r="H22256">
            <v>743.44</v>
          </cell>
        </row>
        <row r="22257">
          <cell r="A22257">
            <v>102607</v>
          </cell>
          <cell r="H22257">
            <v>139.41</v>
          </cell>
        </row>
        <row r="22258">
          <cell r="A22258">
            <v>102607</v>
          </cell>
          <cell r="H22258">
            <v>167.8</v>
          </cell>
        </row>
        <row r="22259">
          <cell r="A22259">
            <v>102607</v>
          </cell>
          <cell r="H22259">
            <v>6048.49</v>
          </cell>
        </row>
        <row r="22260">
          <cell r="A22260">
            <v>102607</v>
          </cell>
          <cell r="H22260">
            <v>503.36</v>
          </cell>
        </row>
        <row r="22261">
          <cell r="A22261">
            <v>102607</v>
          </cell>
          <cell r="H22261">
            <v>4481.68</v>
          </cell>
        </row>
        <row r="22262">
          <cell r="A22262">
            <v>102607</v>
          </cell>
          <cell r="H22262">
            <v>98.1</v>
          </cell>
        </row>
        <row r="22263">
          <cell r="A22263">
            <v>190148</v>
          </cell>
          <cell r="H22263">
            <v>262</v>
          </cell>
        </row>
        <row r="22264">
          <cell r="A22264">
            <v>190423</v>
          </cell>
          <cell r="H22264">
            <v>3240</v>
          </cell>
        </row>
        <row r="22265">
          <cell r="A22265">
            <v>191565</v>
          </cell>
          <cell r="H22265">
            <v>34552</v>
          </cell>
        </row>
        <row r="22266">
          <cell r="A22266">
            <v>191645</v>
          </cell>
          <cell r="H22266">
            <v>22940</v>
          </cell>
        </row>
        <row r="22267">
          <cell r="A22267">
            <v>192686</v>
          </cell>
          <cell r="H22267">
            <v>6960</v>
          </cell>
        </row>
        <row r="22268">
          <cell r="A22268">
            <v>500209</v>
          </cell>
          <cell r="H22268">
            <v>697</v>
          </cell>
        </row>
        <row r="22269">
          <cell r="A22269">
            <v>500209</v>
          </cell>
          <cell r="H22269">
            <v>721.48</v>
          </cell>
        </row>
        <row r="22270">
          <cell r="A22270">
            <v>500209</v>
          </cell>
          <cell r="H22270">
            <v>1143.76</v>
          </cell>
        </row>
        <row r="22271">
          <cell r="A22271">
            <v>500209</v>
          </cell>
          <cell r="H22271">
            <v>482.97</v>
          </cell>
        </row>
        <row r="22272">
          <cell r="A22272">
            <v>500209</v>
          </cell>
          <cell r="H22272">
            <v>127.32</v>
          </cell>
        </row>
        <row r="22273">
          <cell r="A22273">
            <v>500209</v>
          </cell>
          <cell r="H22273">
            <v>1136.4000000000001</v>
          </cell>
        </row>
        <row r="22274">
          <cell r="A22274">
            <v>500209</v>
          </cell>
          <cell r="H22274">
            <v>8912.1</v>
          </cell>
        </row>
        <row r="22275">
          <cell r="A22275">
            <v>500209</v>
          </cell>
          <cell r="H22275">
            <v>1640</v>
          </cell>
        </row>
        <row r="22276">
          <cell r="A22276">
            <v>500209</v>
          </cell>
          <cell r="H22276">
            <v>1136.4000000000001</v>
          </cell>
        </row>
        <row r="22277">
          <cell r="A22277">
            <v>500209</v>
          </cell>
          <cell r="H22277">
            <v>482.97</v>
          </cell>
        </row>
        <row r="22278">
          <cell r="A22278">
            <v>500209</v>
          </cell>
          <cell r="H22278">
            <v>2691.2</v>
          </cell>
        </row>
        <row r="22279">
          <cell r="A22279">
            <v>500928</v>
          </cell>
          <cell r="H22279">
            <v>1262.9100000000001</v>
          </cell>
        </row>
        <row r="22280">
          <cell r="A22280">
            <v>502078</v>
          </cell>
          <cell r="H22280">
            <v>14688</v>
          </cell>
        </row>
        <row r="22281">
          <cell r="A22281">
            <v>100129</v>
          </cell>
          <cell r="H22281">
            <v>6960</v>
          </cell>
        </row>
        <row r="22282">
          <cell r="A22282">
            <v>100862</v>
          </cell>
          <cell r="H22282">
            <v>13464</v>
          </cell>
        </row>
        <row r="22283">
          <cell r="A22283">
            <v>190258</v>
          </cell>
          <cell r="H22283">
            <v>6790</v>
          </cell>
        </row>
        <row r="22284">
          <cell r="A22284">
            <v>191598</v>
          </cell>
          <cell r="H22284">
            <v>851.5</v>
          </cell>
        </row>
        <row r="22285">
          <cell r="A22285">
            <v>191598</v>
          </cell>
          <cell r="H22285">
            <v>91.9</v>
          </cell>
        </row>
        <row r="22286">
          <cell r="A22286">
            <v>191902</v>
          </cell>
          <cell r="H22286">
            <v>648</v>
          </cell>
        </row>
        <row r="22287">
          <cell r="A22287">
            <v>191902</v>
          </cell>
          <cell r="H22287">
            <v>106</v>
          </cell>
        </row>
        <row r="22288">
          <cell r="A22288">
            <v>502048</v>
          </cell>
          <cell r="H22288">
            <v>2555.19</v>
          </cell>
        </row>
        <row r="22289">
          <cell r="A22289">
            <v>502048</v>
          </cell>
          <cell r="H22289">
            <v>2230.8000000000002</v>
          </cell>
        </row>
        <row r="22290">
          <cell r="A22290">
            <v>100128</v>
          </cell>
          <cell r="H22290">
            <v>594</v>
          </cell>
        </row>
        <row r="22291">
          <cell r="A22291">
            <v>100349</v>
          </cell>
          <cell r="H22291">
            <v>924</v>
          </cell>
        </row>
        <row r="22292">
          <cell r="A22292">
            <v>100925</v>
          </cell>
          <cell r="H22292">
            <v>2538.2399999999998</v>
          </cell>
        </row>
        <row r="22293">
          <cell r="A22293">
            <v>100925</v>
          </cell>
          <cell r="H22293">
            <v>29337.98</v>
          </cell>
        </row>
        <row r="22294">
          <cell r="A22294">
            <v>101217</v>
          </cell>
          <cell r="H22294">
            <v>646.14</v>
          </cell>
        </row>
        <row r="22295">
          <cell r="A22295">
            <v>102362</v>
          </cell>
          <cell r="H22295">
            <v>1860</v>
          </cell>
        </row>
        <row r="22296">
          <cell r="A22296">
            <v>102480</v>
          </cell>
          <cell r="H22296">
            <v>5184</v>
          </cell>
        </row>
        <row r="22297">
          <cell r="A22297">
            <v>190417</v>
          </cell>
          <cell r="H22297">
            <v>123.4</v>
          </cell>
        </row>
        <row r="22298">
          <cell r="A22298">
            <v>191352</v>
          </cell>
          <cell r="H22298">
            <v>45.24</v>
          </cell>
        </row>
        <row r="22299">
          <cell r="A22299">
            <v>191352</v>
          </cell>
          <cell r="H22299">
            <v>1179</v>
          </cell>
        </row>
        <row r="22300">
          <cell r="A22300">
            <v>191618</v>
          </cell>
          <cell r="H22300">
            <v>97.6</v>
          </cell>
        </row>
        <row r="22301">
          <cell r="A22301">
            <v>191618</v>
          </cell>
          <cell r="H22301">
            <v>400</v>
          </cell>
        </row>
        <row r="22302">
          <cell r="A22302">
            <v>193061</v>
          </cell>
          <cell r="H22302">
            <v>536.54</v>
          </cell>
        </row>
        <row r="22303">
          <cell r="A22303">
            <v>193061</v>
          </cell>
          <cell r="H22303">
            <v>4650</v>
          </cell>
        </row>
        <row r="22304">
          <cell r="A22304">
            <v>193061</v>
          </cell>
          <cell r="H22304">
            <v>3900</v>
          </cell>
        </row>
        <row r="22305">
          <cell r="A22305">
            <v>193062</v>
          </cell>
          <cell r="H22305">
            <v>536.54</v>
          </cell>
        </row>
        <row r="22306">
          <cell r="A22306">
            <v>193062</v>
          </cell>
          <cell r="H22306">
            <v>3900</v>
          </cell>
        </row>
        <row r="22307">
          <cell r="A22307">
            <v>193062</v>
          </cell>
          <cell r="H22307">
            <v>4650</v>
          </cell>
        </row>
        <row r="22308">
          <cell r="A22308">
            <v>100129</v>
          </cell>
          <cell r="H22308">
            <v>116</v>
          </cell>
        </row>
        <row r="22309">
          <cell r="A22309">
            <v>100181</v>
          </cell>
          <cell r="H22309">
            <v>4200</v>
          </cell>
        </row>
        <row r="22310">
          <cell r="A22310">
            <v>100486</v>
          </cell>
          <cell r="H22310">
            <v>120</v>
          </cell>
        </row>
        <row r="22311">
          <cell r="A22311">
            <v>100486</v>
          </cell>
          <cell r="H22311">
            <v>1980</v>
          </cell>
        </row>
        <row r="22312">
          <cell r="A22312">
            <v>101074</v>
          </cell>
          <cell r="H22312">
            <v>3168</v>
          </cell>
        </row>
        <row r="22313">
          <cell r="A22313">
            <v>101370</v>
          </cell>
          <cell r="H22313">
            <v>1392</v>
          </cell>
        </row>
        <row r="22314">
          <cell r="A22314">
            <v>101554</v>
          </cell>
          <cell r="H22314">
            <v>2874</v>
          </cell>
        </row>
        <row r="22315">
          <cell r="A22315">
            <v>102336</v>
          </cell>
          <cell r="H22315">
            <v>3996</v>
          </cell>
        </row>
        <row r="22316">
          <cell r="A22316">
            <v>102520</v>
          </cell>
          <cell r="H22316">
            <v>2940</v>
          </cell>
        </row>
        <row r="22317">
          <cell r="A22317">
            <v>190203</v>
          </cell>
          <cell r="H22317">
            <v>359</v>
          </cell>
        </row>
        <row r="22318">
          <cell r="A22318">
            <v>190203</v>
          </cell>
          <cell r="H22318">
            <v>144</v>
          </cell>
        </row>
        <row r="22319">
          <cell r="A22319">
            <v>191422</v>
          </cell>
          <cell r="H22319">
            <v>189</v>
          </cell>
        </row>
        <row r="22320">
          <cell r="A22320">
            <v>191539</v>
          </cell>
          <cell r="H22320">
            <v>98276.2</v>
          </cell>
        </row>
        <row r="22321">
          <cell r="A22321">
            <v>191702</v>
          </cell>
          <cell r="H22321">
            <v>120</v>
          </cell>
        </row>
        <row r="22322">
          <cell r="A22322">
            <v>191702</v>
          </cell>
          <cell r="H22322">
            <v>1980</v>
          </cell>
        </row>
        <row r="22323">
          <cell r="A22323">
            <v>191821</v>
          </cell>
          <cell r="H22323">
            <v>4840</v>
          </cell>
        </row>
        <row r="22324">
          <cell r="A22324">
            <v>192391</v>
          </cell>
          <cell r="H22324">
            <v>4200</v>
          </cell>
        </row>
        <row r="22325">
          <cell r="A22325">
            <v>500572</v>
          </cell>
          <cell r="H22325">
            <v>3201.33</v>
          </cell>
        </row>
        <row r="22326">
          <cell r="A22326">
            <v>500743</v>
          </cell>
          <cell r="H22326">
            <v>1409.76</v>
          </cell>
        </row>
        <row r="22327">
          <cell r="A22327">
            <v>502403</v>
          </cell>
          <cell r="H22327">
            <v>1296</v>
          </cell>
        </row>
        <row r="22328">
          <cell r="A22328">
            <v>502543</v>
          </cell>
          <cell r="H22328">
            <v>2520</v>
          </cell>
        </row>
        <row r="22329">
          <cell r="A22329">
            <v>502943</v>
          </cell>
          <cell r="H22329">
            <v>277.2</v>
          </cell>
        </row>
        <row r="22330">
          <cell r="A22330">
            <v>502943</v>
          </cell>
          <cell r="H22330">
            <v>3003</v>
          </cell>
        </row>
        <row r="22331">
          <cell r="A22331">
            <v>503011</v>
          </cell>
          <cell r="H22331">
            <v>4020</v>
          </cell>
        </row>
        <row r="22332">
          <cell r="A22332">
            <v>503011</v>
          </cell>
          <cell r="H22332">
            <v>180</v>
          </cell>
        </row>
        <row r="22333">
          <cell r="A22333">
            <v>800069</v>
          </cell>
          <cell r="H22333">
            <v>1732.83</v>
          </cell>
        </row>
        <row r="22334">
          <cell r="A22334">
            <v>100129</v>
          </cell>
          <cell r="H22334">
            <v>2784</v>
          </cell>
        </row>
        <row r="22335">
          <cell r="A22335">
            <v>100334</v>
          </cell>
          <cell r="H22335">
            <v>4752</v>
          </cell>
        </row>
        <row r="22336">
          <cell r="A22336">
            <v>101412</v>
          </cell>
          <cell r="H22336">
            <v>24000</v>
          </cell>
        </row>
        <row r="22337">
          <cell r="A22337">
            <v>101656</v>
          </cell>
          <cell r="H22337">
            <v>2928</v>
          </cell>
        </row>
        <row r="22338">
          <cell r="A22338">
            <v>190342</v>
          </cell>
          <cell r="H22338">
            <v>351.32</v>
          </cell>
        </row>
        <row r="22339">
          <cell r="A22339">
            <v>190342</v>
          </cell>
          <cell r="H22339">
            <v>1534.83</v>
          </cell>
        </row>
        <row r="22340">
          <cell r="A22340">
            <v>190342</v>
          </cell>
          <cell r="H22340">
            <v>1146.18</v>
          </cell>
        </row>
        <row r="22341">
          <cell r="A22341">
            <v>190342</v>
          </cell>
          <cell r="H22341">
            <v>305.86</v>
          </cell>
        </row>
        <row r="22342">
          <cell r="A22342">
            <v>191164</v>
          </cell>
          <cell r="H22342">
            <v>2700</v>
          </cell>
        </row>
        <row r="22343">
          <cell r="A22343">
            <v>191645</v>
          </cell>
          <cell r="H22343">
            <v>318</v>
          </cell>
        </row>
        <row r="22344">
          <cell r="A22344">
            <v>191821</v>
          </cell>
          <cell r="H22344">
            <v>169</v>
          </cell>
        </row>
        <row r="22345">
          <cell r="A22345">
            <v>191821</v>
          </cell>
          <cell r="H22345">
            <v>6600</v>
          </cell>
        </row>
        <row r="22346">
          <cell r="A22346">
            <v>192084</v>
          </cell>
          <cell r="H22346">
            <v>27000</v>
          </cell>
        </row>
        <row r="22347">
          <cell r="A22347">
            <v>192569</v>
          </cell>
          <cell r="H22347">
            <v>330</v>
          </cell>
        </row>
        <row r="22348">
          <cell r="A22348">
            <v>193066</v>
          </cell>
          <cell r="H22348">
            <v>3456</v>
          </cell>
        </row>
        <row r="22349">
          <cell r="A22349">
            <v>193070</v>
          </cell>
          <cell r="H22349">
            <v>132.05000000000001</v>
          </cell>
        </row>
        <row r="22350">
          <cell r="A22350">
            <v>193070</v>
          </cell>
          <cell r="H22350">
            <v>1200</v>
          </cell>
        </row>
        <row r="22351">
          <cell r="A22351">
            <v>193070</v>
          </cell>
          <cell r="H22351">
            <v>389</v>
          </cell>
        </row>
        <row r="22352">
          <cell r="A22352">
            <v>500370</v>
          </cell>
          <cell r="H22352">
            <v>349</v>
          </cell>
        </row>
        <row r="22353">
          <cell r="A22353">
            <v>500370</v>
          </cell>
          <cell r="H22353">
            <v>7008</v>
          </cell>
        </row>
        <row r="22354">
          <cell r="A22354">
            <v>500370</v>
          </cell>
          <cell r="H22354">
            <v>204.14</v>
          </cell>
        </row>
        <row r="22355">
          <cell r="A22355">
            <v>500540</v>
          </cell>
          <cell r="H22355">
            <v>30000</v>
          </cell>
        </row>
        <row r="22356">
          <cell r="A22356">
            <v>501732</v>
          </cell>
          <cell r="H22356">
            <v>3276</v>
          </cell>
        </row>
        <row r="22357">
          <cell r="A22357">
            <v>502986</v>
          </cell>
          <cell r="H22357">
            <v>2784</v>
          </cell>
        </row>
        <row r="22358">
          <cell r="A22358">
            <v>502986</v>
          </cell>
          <cell r="H22358">
            <v>2916</v>
          </cell>
        </row>
        <row r="22359">
          <cell r="A22359">
            <v>800077</v>
          </cell>
          <cell r="H22359">
            <v>9000</v>
          </cell>
        </row>
        <row r="22360">
          <cell r="A22360">
            <v>900039</v>
          </cell>
          <cell r="H22360">
            <v>3600</v>
          </cell>
        </row>
        <row r="22361">
          <cell r="A22361">
            <v>900039</v>
          </cell>
          <cell r="H22361">
            <v>1914</v>
          </cell>
        </row>
        <row r="22362">
          <cell r="A22362">
            <v>100129</v>
          </cell>
          <cell r="H22362">
            <v>6264</v>
          </cell>
        </row>
        <row r="22363">
          <cell r="A22363">
            <v>100129</v>
          </cell>
          <cell r="H22363">
            <v>25056</v>
          </cell>
        </row>
        <row r="22364">
          <cell r="A22364">
            <v>100175</v>
          </cell>
          <cell r="H22364">
            <v>389</v>
          </cell>
        </row>
        <row r="22365">
          <cell r="A22365">
            <v>100342</v>
          </cell>
          <cell r="H22365">
            <v>82242</v>
          </cell>
        </row>
        <row r="22366">
          <cell r="A22366">
            <v>100566</v>
          </cell>
          <cell r="H22366">
            <v>6200</v>
          </cell>
        </row>
        <row r="22367">
          <cell r="A22367">
            <v>100730</v>
          </cell>
          <cell r="H22367">
            <v>31000</v>
          </cell>
        </row>
        <row r="22368">
          <cell r="A22368">
            <v>100750</v>
          </cell>
          <cell r="H22368">
            <v>6600</v>
          </cell>
        </row>
        <row r="22369">
          <cell r="A22369">
            <v>100865</v>
          </cell>
          <cell r="H22369">
            <v>8250</v>
          </cell>
        </row>
        <row r="22370">
          <cell r="A22370">
            <v>100925</v>
          </cell>
          <cell r="H22370">
            <v>7200</v>
          </cell>
        </row>
        <row r="22371">
          <cell r="A22371">
            <v>101702</v>
          </cell>
          <cell r="H22371">
            <v>31.98</v>
          </cell>
        </row>
        <row r="22372">
          <cell r="A22372">
            <v>101702</v>
          </cell>
          <cell r="H22372">
            <v>17415</v>
          </cell>
        </row>
        <row r="22373">
          <cell r="A22373">
            <v>101884</v>
          </cell>
          <cell r="H22373">
            <v>1555.68</v>
          </cell>
        </row>
        <row r="22374">
          <cell r="A22374">
            <v>102257</v>
          </cell>
          <cell r="H22374">
            <v>6200</v>
          </cell>
        </row>
        <row r="22375">
          <cell r="A22375">
            <v>102326</v>
          </cell>
          <cell r="H22375">
            <v>2376</v>
          </cell>
        </row>
        <row r="22376">
          <cell r="A22376">
            <v>102484</v>
          </cell>
          <cell r="H22376">
            <v>6600</v>
          </cell>
        </row>
        <row r="22377">
          <cell r="A22377">
            <v>102539</v>
          </cell>
          <cell r="H22377">
            <v>9000</v>
          </cell>
        </row>
        <row r="22378">
          <cell r="A22378">
            <v>190419</v>
          </cell>
          <cell r="H22378">
            <v>1325.8</v>
          </cell>
        </row>
        <row r="22379">
          <cell r="A22379">
            <v>190988</v>
          </cell>
          <cell r="H22379">
            <v>49500</v>
          </cell>
        </row>
        <row r="22380">
          <cell r="A22380">
            <v>191293</v>
          </cell>
          <cell r="H22380">
            <v>6600</v>
          </cell>
        </row>
        <row r="22381">
          <cell r="A22381">
            <v>191294</v>
          </cell>
          <cell r="H22381">
            <v>9900</v>
          </cell>
        </row>
        <row r="22382">
          <cell r="A22382">
            <v>191295</v>
          </cell>
          <cell r="H22382">
            <v>9900</v>
          </cell>
        </row>
        <row r="22383">
          <cell r="A22383">
            <v>191296</v>
          </cell>
          <cell r="H22383">
            <v>6600</v>
          </cell>
        </row>
        <row r="22384">
          <cell r="A22384">
            <v>191297</v>
          </cell>
          <cell r="H22384">
            <v>6600</v>
          </cell>
        </row>
        <row r="22385">
          <cell r="A22385">
            <v>191298</v>
          </cell>
          <cell r="H22385">
            <v>8250</v>
          </cell>
        </row>
        <row r="22386">
          <cell r="A22386">
            <v>191299</v>
          </cell>
          <cell r="H22386">
            <v>6600</v>
          </cell>
        </row>
        <row r="22387">
          <cell r="A22387">
            <v>191358</v>
          </cell>
          <cell r="H22387">
            <v>5292</v>
          </cell>
        </row>
        <row r="22388">
          <cell r="A22388">
            <v>191666</v>
          </cell>
          <cell r="H22388">
            <v>7800</v>
          </cell>
        </row>
        <row r="22389">
          <cell r="A22389">
            <v>192012</v>
          </cell>
          <cell r="H22389">
            <v>117</v>
          </cell>
        </row>
        <row r="22390">
          <cell r="A22390">
            <v>192288</v>
          </cell>
          <cell r="H22390">
            <v>725</v>
          </cell>
        </row>
        <row r="22391">
          <cell r="A22391">
            <v>192554</v>
          </cell>
          <cell r="H22391">
            <v>12960</v>
          </cell>
        </row>
        <row r="22392">
          <cell r="A22392">
            <v>192554</v>
          </cell>
          <cell r="H22392">
            <v>359</v>
          </cell>
        </row>
        <row r="22393">
          <cell r="A22393">
            <v>192790</v>
          </cell>
          <cell r="H22393">
            <v>108.63</v>
          </cell>
        </row>
        <row r="22394">
          <cell r="A22394">
            <v>192790</v>
          </cell>
          <cell r="H22394">
            <v>2700</v>
          </cell>
        </row>
        <row r="22395">
          <cell r="A22395">
            <v>192995</v>
          </cell>
          <cell r="H22395">
            <v>49500</v>
          </cell>
        </row>
        <row r="22396">
          <cell r="A22396">
            <v>193077</v>
          </cell>
          <cell r="H22396">
            <v>6600</v>
          </cell>
        </row>
        <row r="22397">
          <cell r="A22397">
            <v>200302</v>
          </cell>
          <cell r="H22397">
            <v>10200</v>
          </cell>
        </row>
        <row r="22398">
          <cell r="A22398">
            <v>200889</v>
          </cell>
          <cell r="H22398">
            <v>6600</v>
          </cell>
        </row>
        <row r="22399">
          <cell r="A22399">
            <v>201139</v>
          </cell>
          <cell r="H22399">
            <v>6200</v>
          </cell>
        </row>
        <row r="22400">
          <cell r="A22400">
            <v>201219</v>
          </cell>
          <cell r="H22400">
            <v>6200</v>
          </cell>
        </row>
        <row r="22401">
          <cell r="A22401">
            <v>500281</v>
          </cell>
          <cell r="H22401">
            <v>6200</v>
          </cell>
        </row>
        <row r="22402">
          <cell r="A22402">
            <v>500801</v>
          </cell>
          <cell r="H22402">
            <v>9900</v>
          </cell>
        </row>
        <row r="22403">
          <cell r="A22403">
            <v>500848</v>
          </cell>
          <cell r="H22403">
            <v>20160</v>
          </cell>
        </row>
        <row r="22404">
          <cell r="A22404">
            <v>501149</v>
          </cell>
          <cell r="H22404">
            <v>10720</v>
          </cell>
        </row>
        <row r="22405">
          <cell r="A22405">
            <v>502293</v>
          </cell>
          <cell r="H22405">
            <v>10200</v>
          </cell>
        </row>
        <row r="22406">
          <cell r="A22406">
            <v>502762</v>
          </cell>
          <cell r="H22406">
            <v>161.54</v>
          </cell>
        </row>
        <row r="22407">
          <cell r="A22407">
            <v>502762</v>
          </cell>
          <cell r="H22407">
            <v>1895.4</v>
          </cell>
        </row>
        <row r="22408">
          <cell r="A22408">
            <v>503005</v>
          </cell>
          <cell r="H22408">
            <v>199.83</v>
          </cell>
        </row>
        <row r="22409">
          <cell r="A22409">
            <v>503005</v>
          </cell>
          <cell r="H22409">
            <v>6444.36</v>
          </cell>
        </row>
        <row r="22410">
          <cell r="A22410">
            <v>800108</v>
          </cell>
          <cell r="H22410">
            <v>2386.08</v>
          </cell>
        </row>
        <row r="22411">
          <cell r="A22411">
            <v>800280</v>
          </cell>
          <cell r="H22411">
            <v>216.78</v>
          </cell>
        </row>
        <row r="22412">
          <cell r="A22412">
            <v>800280</v>
          </cell>
          <cell r="H22412">
            <v>6444.36</v>
          </cell>
        </row>
        <row r="22413">
          <cell r="A22413">
            <v>100175</v>
          </cell>
          <cell r="H22413">
            <v>5400</v>
          </cell>
        </row>
        <row r="22414">
          <cell r="A22414">
            <v>102192</v>
          </cell>
          <cell r="H22414">
            <v>806.4</v>
          </cell>
        </row>
        <row r="22415">
          <cell r="A22415">
            <v>102192</v>
          </cell>
          <cell r="H22415">
            <v>8064</v>
          </cell>
        </row>
        <row r="22416">
          <cell r="A22416">
            <v>102192</v>
          </cell>
          <cell r="H22416">
            <v>239</v>
          </cell>
        </row>
        <row r="22417">
          <cell r="A22417">
            <v>100128</v>
          </cell>
          <cell r="H22417">
            <v>198</v>
          </cell>
        </row>
        <row r="22418">
          <cell r="A22418">
            <v>100129</v>
          </cell>
          <cell r="H22418">
            <v>1392</v>
          </cell>
        </row>
        <row r="22419">
          <cell r="A22419">
            <v>101422</v>
          </cell>
          <cell r="H22419">
            <v>952</v>
          </cell>
        </row>
        <row r="22420">
          <cell r="A22420">
            <v>191432</v>
          </cell>
          <cell r="H22420">
            <v>316.8</v>
          </cell>
        </row>
        <row r="22421">
          <cell r="A22421">
            <v>192988</v>
          </cell>
          <cell r="H22421">
            <v>600</v>
          </cell>
        </row>
        <row r="22422">
          <cell r="A22422">
            <v>193072</v>
          </cell>
          <cell r="H22422">
            <v>389</v>
          </cell>
        </row>
        <row r="22423">
          <cell r="A22423">
            <v>193072</v>
          </cell>
          <cell r="H22423">
            <v>975</v>
          </cell>
        </row>
        <row r="22424">
          <cell r="A22424">
            <v>501059</v>
          </cell>
          <cell r="H22424">
            <v>17640</v>
          </cell>
        </row>
        <row r="22425">
          <cell r="A22425">
            <v>502680</v>
          </cell>
          <cell r="H22425">
            <v>360</v>
          </cell>
        </row>
        <row r="22426">
          <cell r="A22426">
            <v>800236</v>
          </cell>
          <cell r="H22426">
            <v>2730</v>
          </cell>
        </row>
        <row r="22427">
          <cell r="A22427">
            <v>900067</v>
          </cell>
          <cell r="H22427">
            <v>22501.38</v>
          </cell>
        </row>
        <row r="22428">
          <cell r="A22428">
            <v>900333</v>
          </cell>
          <cell r="H22428">
            <v>2437.71</v>
          </cell>
        </row>
        <row r="22429">
          <cell r="A22429">
            <v>100189</v>
          </cell>
          <cell r="H22429">
            <v>1392</v>
          </cell>
        </row>
        <row r="22430">
          <cell r="A22430">
            <v>100203</v>
          </cell>
          <cell r="H22430">
            <v>8500</v>
          </cell>
        </row>
        <row r="22431">
          <cell r="A22431">
            <v>100397</v>
          </cell>
          <cell r="H22431">
            <v>5100</v>
          </cell>
        </row>
        <row r="22432">
          <cell r="A22432">
            <v>100738</v>
          </cell>
          <cell r="H22432">
            <v>1200</v>
          </cell>
        </row>
        <row r="22433">
          <cell r="A22433">
            <v>101421</v>
          </cell>
          <cell r="H22433">
            <v>5406</v>
          </cell>
        </row>
        <row r="22434">
          <cell r="A22434">
            <v>101485</v>
          </cell>
          <cell r="H22434">
            <v>3180</v>
          </cell>
        </row>
        <row r="22435">
          <cell r="A22435">
            <v>101555</v>
          </cell>
          <cell r="H22435">
            <v>396</v>
          </cell>
        </row>
        <row r="22436">
          <cell r="A22436">
            <v>102017</v>
          </cell>
          <cell r="H22436">
            <v>80.64</v>
          </cell>
        </row>
        <row r="22437">
          <cell r="A22437">
            <v>102017</v>
          </cell>
          <cell r="H22437">
            <v>806.4</v>
          </cell>
        </row>
        <row r="22438">
          <cell r="A22438">
            <v>102043</v>
          </cell>
          <cell r="H22438">
            <v>977.28</v>
          </cell>
        </row>
        <row r="22439">
          <cell r="A22439">
            <v>190399</v>
          </cell>
          <cell r="H22439">
            <v>4320</v>
          </cell>
        </row>
        <row r="22440">
          <cell r="A22440">
            <v>191383</v>
          </cell>
          <cell r="H22440">
            <v>3379</v>
          </cell>
        </row>
        <row r="22441">
          <cell r="A22441">
            <v>191644</v>
          </cell>
          <cell r="H22441">
            <v>1590</v>
          </cell>
        </row>
        <row r="22442">
          <cell r="A22442">
            <v>191647</v>
          </cell>
          <cell r="H22442">
            <v>7776</v>
          </cell>
        </row>
        <row r="22443">
          <cell r="A22443">
            <v>191805</v>
          </cell>
          <cell r="H22443">
            <v>4104</v>
          </cell>
        </row>
        <row r="22444">
          <cell r="A22444">
            <v>192095</v>
          </cell>
          <cell r="H22444">
            <v>19800</v>
          </cell>
        </row>
        <row r="22445">
          <cell r="A22445">
            <v>192120</v>
          </cell>
          <cell r="H22445">
            <v>718</v>
          </cell>
        </row>
        <row r="22446">
          <cell r="A22446">
            <v>192212</v>
          </cell>
          <cell r="H22446">
            <v>1077</v>
          </cell>
        </row>
        <row r="22447">
          <cell r="A22447">
            <v>192212</v>
          </cell>
          <cell r="H22447">
            <v>11515.32</v>
          </cell>
        </row>
        <row r="22448">
          <cell r="A22448">
            <v>192229</v>
          </cell>
          <cell r="H22448">
            <v>4514.3999999999996</v>
          </cell>
        </row>
        <row r="22449">
          <cell r="A22449">
            <v>192288</v>
          </cell>
          <cell r="H22449">
            <v>100</v>
          </cell>
        </row>
        <row r="22450">
          <cell r="A22450">
            <v>192535</v>
          </cell>
          <cell r="H22450">
            <v>880</v>
          </cell>
        </row>
        <row r="22451">
          <cell r="A22451">
            <v>500802</v>
          </cell>
          <cell r="H22451">
            <v>7520</v>
          </cell>
        </row>
        <row r="22452">
          <cell r="A22452">
            <v>500960</v>
          </cell>
          <cell r="H22452">
            <v>600</v>
          </cell>
        </row>
        <row r="22453">
          <cell r="A22453">
            <v>501279</v>
          </cell>
          <cell r="H22453">
            <v>3000</v>
          </cell>
        </row>
        <row r="22454">
          <cell r="A22454">
            <v>502030</v>
          </cell>
          <cell r="H22454">
            <v>3400</v>
          </cell>
        </row>
        <row r="22455">
          <cell r="A22455">
            <v>900233</v>
          </cell>
          <cell r="H22455">
            <v>4752</v>
          </cell>
        </row>
        <row r="22456">
          <cell r="A22456">
            <v>100145</v>
          </cell>
          <cell r="H22456">
            <v>7623</v>
          </cell>
        </row>
        <row r="22457">
          <cell r="A22457">
            <v>100342</v>
          </cell>
          <cell r="H22457">
            <v>2094.96</v>
          </cell>
        </row>
        <row r="22458">
          <cell r="A22458">
            <v>100900</v>
          </cell>
          <cell r="H22458">
            <v>594</v>
          </cell>
        </row>
        <row r="22459">
          <cell r="A22459">
            <v>101555</v>
          </cell>
          <cell r="H22459">
            <v>6996</v>
          </cell>
        </row>
        <row r="22460">
          <cell r="A22460">
            <v>101660</v>
          </cell>
          <cell r="H22460">
            <v>1152</v>
          </cell>
        </row>
        <row r="22461">
          <cell r="A22461">
            <v>102134</v>
          </cell>
          <cell r="H22461">
            <v>5644.8</v>
          </cell>
        </row>
        <row r="22462">
          <cell r="A22462">
            <v>102134</v>
          </cell>
          <cell r="H22462">
            <v>564.48</v>
          </cell>
        </row>
        <row r="22463">
          <cell r="A22463">
            <v>102318</v>
          </cell>
          <cell r="H22463">
            <v>239</v>
          </cell>
        </row>
        <row r="22464">
          <cell r="A22464">
            <v>102318</v>
          </cell>
          <cell r="H22464">
            <v>4032</v>
          </cell>
        </row>
        <row r="22465">
          <cell r="A22465">
            <v>102318</v>
          </cell>
          <cell r="H22465">
            <v>403.2</v>
          </cell>
        </row>
        <row r="22466">
          <cell r="A22466">
            <v>190757</v>
          </cell>
          <cell r="H22466">
            <v>2407</v>
          </cell>
        </row>
        <row r="22467">
          <cell r="A22467">
            <v>190757</v>
          </cell>
          <cell r="H22467">
            <v>369</v>
          </cell>
        </row>
        <row r="22468">
          <cell r="A22468">
            <v>191432</v>
          </cell>
          <cell r="H22468">
            <v>1848</v>
          </cell>
        </row>
        <row r="22469">
          <cell r="A22469">
            <v>192144</v>
          </cell>
          <cell r="H22469">
            <v>2838</v>
          </cell>
        </row>
        <row r="22470">
          <cell r="A22470">
            <v>192210</v>
          </cell>
          <cell r="H22470">
            <v>700</v>
          </cell>
        </row>
        <row r="22471">
          <cell r="A22471">
            <v>192255</v>
          </cell>
          <cell r="H22471">
            <v>2880</v>
          </cell>
        </row>
        <row r="22472">
          <cell r="A22472">
            <v>192302</v>
          </cell>
          <cell r="H22472">
            <v>726</v>
          </cell>
        </row>
        <row r="22473">
          <cell r="A22473">
            <v>192386</v>
          </cell>
          <cell r="H22473">
            <v>6220.8</v>
          </cell>
        </row>
        <row r="22474">
          <cell r="A22474">
            <v>192587</v>
          </cell>
          <cell r="H22474">
            <v>15624</v>
          </cell>
        </row>
        <row r="22475">
          <cell r="A22475">
            <v>192667</v>
          </cell>
          <cell r="H22475">
            <v>1200</v>
          </cell>
        </row>
        <row r="22476">
          <cell r="A22476">
            <v>192667</v>
          </cell>
          <cell r="H22476">
            <v>1600</v>
          </cell>
        </row>
        <row r="22477">
          <cell r="A22477">
            <v>193071</v>
          </cell>
          <cell r="H22477">
            <v>2614.56</v>
          </cell>
        </row>
        <row r="22478">
          <cell r="A22478">
            <v>193071</v>
          </cell>
          <cell r="H22478">
            <v>936</v>
          </cell>
        </row>
        <row r="22479">
          <cell r="A22479">
            <v>193071</v>
          </cell>
          <cell r="H22479">
            <v>786</v>
          </cell>
        </row>
        <row r="22480">
          <cell r="A22480">
            <v>193071</v>
          </cell>
          <cell r="H22480">
            <v>389</v>
          </cell>
        </row>
        <row r="22481">
          <cell r="A22481">
            <v>193071</v>
          </cell>
          <cell r="H22481">
            <v>2880</v>
          </cell>
        </row>
        <row r="22482">
          <cell r="A22482">
            <v>193092</v>
          </cell>
          <cell r="H22482">
            <v>696</v>
          </cell>
        </row>
        <row r="22483">
          <cell r="A22483">
            <v>500139</v>
          </cell>
          <cell r="H22483">
            <v>8400</v>
          </cell>
        </row>
        <row r="22484">
          <cell r="A22484">
            <v>501758</v>
          </cell>
          <cell r="H22484">
            <v>4104</v>
          </cell>
        </row>
        <row r="22485">
          <cell r="A22485">
            <v>800237</v>
          </cell>
          <cell r="H22485">
            <v>14612.4</v>
          </cell>
        </row>
        <row r="22486">
          <cell r="A22486">
            <v>100128</v>
          </cell>
          <cell r="H22486">
            <v>1056</v>
          </cell>
        </row>
        <row r="22487">
          <cell r="A22487">
            <v>100129</v>
          </cell>
          <cell r="H22487">
            <v>4176</v>
          </cell>
        </row>
        <row r="22488">
          <cell r="A22488">
            <v>100129</v>
          </cell>
          <cell r="H22488">
            <v>696</v>
          </cell>
        </row>
        <row r="22489">
          <cell r="A22489">
            <v>100166</v>
          </cell>
          <cell r="H22489">
            <v>2805</v>
          </cell>
        </row>
        <row r="22490">
          <cell r="A22490">
            <v>101242</v>
          </cell>
          <cell r="H22490">
            <v>1000</v>
          </cell>
        </row>
        <row r="22491">
          <cell r="A22491">
            <v>101242</v>
          </cell>
          <cell r="H22491">
            <v>1800</v>
          </cell>
        </row>
        <row r="22492">
          <cell r="A22492">
            <v>101370</v>
          </cell>
          <cell r="H22492">
            <v>24360</v>
          </cell>
        </row>
        <row r="22493">
          <cell r="A22493">
            <v>101555</v>
          </cell>
          <cell r="H22493">
            <v>627</v>
          </cell>
        </row>
        <row r="22494">
          <cell r="A22494">
            <v>101555</v>
          </cell>
          <cell r="H22494">
            <v>792</v>
          </cell>
        </row>
        <row r="22495">
          <cell r="A22495">
            <v>102315</v>
          </cell>
          <cell r="H22495">
            <v>7660.8</v>
          </cell>
        </row>
        <row r="22496">
          <cell r="A22496">
            <v>102315</v>
          </cell>
          <cell r="H22496">
            <v>766.08</v>
          </cell>
        </row>
        <row r="22497">
          <cell r="A22497">
            <v>102362</v>
          </cell>
          <cell r="H22497">
            <v>929</v>
          </cell>
        </row>
        <row r="22498">
          <cell r="A22498">
            <v>102427</v>
          </cell>
          <cell r="H22498">
            <v>7644.66</v>
          </cell>
        </row>
        <row r="22499">
          <cell r="A22499">
            <v>102427</v>
          </cell>
          <cell r="H22499">
            <v>4753.8</v>
          </cell>
        </row>
        <row r="22500">
          <cell r="A22500">
            <v>102427</v>
          </cell>
          <cell r="H22500">
            <v>70.44</v>
          </cell>
        </row>
        <row r="22501">
          <cell r="A22501">
            <v>102427</v>
          </cell>
          <cell r="H22501">
            <v>6468.49</v>
          </cell>
        </row>
        <row r="22502">
          <cell r="A22502">
            <v>102427</v>
          </cell>
          <cell r="H22502">
            <v>774.84</v>
          </cell>
        </row>
        <row r="22503">
          <cell r="A22503">
            <v>102427</v>
          </cell>
          <cell r="H22503">
            <v>5565.91</v>
          </cell>
        </row>
        <row r="22504">
          <cell r="A22504">
            <v>102427</v>
          </cell>
          <cell r="H22504">
            <v>8217.86</v>
          </cell>
        </row>
        <row r="22505">
          <cell r="A22505">
            <v>102427</v>
          </cell>
          <cell r="H22505">
            <v>5655.87</v>
          </cell>
        </row>
        <row r="22506">
          <cell r="A22506">
            <v>102427</v>
          </cell>
          <cell r="H22506">
            <v>66</v>
          </cell>
        </row>
        <row r="22507">
          <cell r="A22507">
            <v>102427</v>
          </cell>
          <cell r="H22507">
            <v>474</v>
          </cell>
        </row>
        <row r="22508">
          <cell r="A22508">
            <v>190552</v>
          </cell>
          <cell r="H22508">
            <v>162.02000000000001</v>
          </cell>
        </row>
        <row r="22509">
          <cell r="A22509">
            <v>190552</v>
          </cell>
          <cell r="H22509">
            <v>40.51</v>
          </cell>
        </row>
        <row r="22510">
          <cell r="A22510">
            <v>190552</v>
          </cell>
          <cell r="H22510">
            <v>29.16</v>
          </cell>
        </row>
        <row r="22511">
          <cell r="A22511">
            <v>190552</v>
          </cell>
          <cell r="H22511">
            <v>29.16</v>
          </cell>
        </row>
        <row r="22512">
          <cell r="A22512">
            <v>190552</v>
          </cell>
          <cell r="H22512">
            <v>81</v>
          </cell>
        </row>
        <row r="22513">
          <cell r="A22513">
            <v>190552</v>
          </cell>
          <cell r="H22513">
            <v>69.7</v>
          </cell>
        </row>
        <row r="22514">
          <cell r="A22514">
            <v>190552</v>
          </cell>
          <cell r="H22514">
            <v>138.66</v>
          </cell>
        </row>
        <row r="22515">
          <cell r="A22515">
            <v>190552</v>
          </cell>
          <cell r="H22515">
            <v>52</v>
          </cell>
        </row>
        <row r="22516">
          <cell r="A22516">
            <v>191535</v>
          </cell>
          <cell r="H22516">
            <v>2652</v>
          </cell>
        </row>
        <row r="22517">
          <cell r="A22517">
            <v>192434</v>
          </cell>
          <cell r="H22517">
            <v>1140</v>
          </cell>
        </row>
        <row r="22518">
          <cell r="A22518">
            <v>192745</v>
          </cell>
          <cell r="H22518">
            <v>6100</v>
          </cell>
        </row>
        <row r="22519">
          <cell r="A22519">
            <v>502539</v>
          </cell>
          <cell r="H22519">
            <v>11400</v>
          </cell>
        </row>
        <row r="22520">
          <cell r="A22520">
            <v>100036</v>
          </cell>
          <cell r="H22520">
            <v>261</v>
          </cell>
        </row>
        <row r="22521">
          <cell r="A22521">
            <v>100036</v>
          </cell>
          <cell r="H22521">
            <v>5191</v>
          </cell>
        </row>
        <row r="22522">
          <cell r="A22522">
            <v>100143</v>
          </cell>
          <cell r="H22522">
            <v>1221</v>
          </cell>
        </row>
        <row r="22523">
          <cell r="A22523">
            <v>100493</v>
          </cell>
          <cell r="H22523">
            <v>4650</v>
          </cell>
        </row>
        <row r="22524">
          <cell r="A22524">
            <v>100657</v>
          </cell>
          <cell r="H22524">
            <v>864</v>
          </cell>
        </row>
        <row r="22525">
          <cell r="A22525">
            <v>100667</v>
          </cell>
          <cell r="H22525">
            <v>2090</v>
          </cell>
        </row>
        <row r="22526">
          <cell r="A22526">
            <v>100667</v>
          </cell>
          <cell r="H22526">
            <v>24480</v>
          </cell>
        </row>
        <row r="22527">
          <cell r="A22527">
            <v>101217</v>
          </cell>
          <cell r="H22527">
            <v>3092.6</v>
          </cell>
        </row>
        <row r="22528">
          <cell r="A22528">
            <v>101354</v>
          </cell>
          <cell r="H22528">
            <v>9772.7999999999993</v>
          </cell>
        </row>
        <row r="22529">
          <cell r="A22529">
            <v>101424</v>
          </cell>
          <cell r="H22529">
            <v>918</v>
          </cell>
        </row>
        <row r="22530">
          <cell r="A22530">
            <v>101849</v>
          </cell>
          <cell r="H22530">
            <v>190</v>
          </cell>
        </row>
        <row r="22531">
          <cell r="A22531">
            <v>101856</v>
          </cell>
          <cell r="H22531">
            <v>2940</v>
          </cell>
        </row>
        <row r="22532">
          <cell r="A22532">
            <v>102141</v>
          </cell>
          <cell r="H22532">
            <v>4838.3999999999996</v>
          </cell>
        </row>
        <row r="22533">
          <cell r="A22533">
            <v>102141</v>
          </cell>
          <cell r="H22533">
            <v>239</v>
          </cell>
        </row>
        <row r="22534">
          <cell r="A22534">
            <v>102141</v>
          </cell>
          <cell r="H22534">
            <v>483.84</v>
          </cell>
        </row>
        <row r="22535">
          <cell r="A22535">
            <v>102314</v>
          </cell>
          <cell r="H22535">
            <v>403.2</v>
          </cell>
        </row>
        <row r="22536">
          <cell r="A22536">
            <v>102314</v>
          </cell>
          <cell r="H22536">
            <v>4032</v>
          </cell>
        </row>
        <row r="22537">
          <cell r="A22537">
            <v>191092</v>
          </cell>
          <cell r="H22537">
            <v>1703</v>
          </cell>
        </row>
        <row r="22538">
          <cell r="A22538">
            <v>191092</v>
          </cell>
          <cell r="H22538">
            <v>1310</v>
          </cell>
        </row>
        <row r="22539">
          <cell r="A22539">
            <v>191097</v>
          </cell>
          <cell r="H22539">
            <v>1048</v>
          </cell>
        </row>
        <row r="22540">
          <cell r="A22540">
            <v>191100</v>
          </cell>
          <cell r="H22540">
            <v>1768.5</v>
          </cell>
        </row>
        <row r="22541">
          <cell r="A22541">
            <v>192280</v>
          </cell>
          <cell r="H22541">
            <v>7560</v>
          </cell>
        </row>
        <row r="22542">
          <cell r="A22542">
            <v>192677</v>
          </cell>
          <cell r="H22542">
            <v>2423.5</v>
          </cell>
        </row>
        <row r="22543">
          <cell r="A22543">
            <v>192891</v>
          </cell>
          <cell r="H22543">
            <v>12830.4</v>
          </cell>
        </row>
        <row r="22544">
          <cell r="A22544">
            <v>192891</v>
          </cell>
          <cell r="H22544">
            <v>1077</v>
          </cell>
        </row>
        <row r="22545">
          <cell r="A22545">
            <v>192905</v>
          </cell>
          <cell r="H22545">
            <v>189</v>
          </cell>
        </row>
        <row r="22546">
          <cell r="A22546">
            <v>192905</v>
          </cell>
          <cell r="H22546">
            <v>4800</v>
          </cell>
        </row>
        <row r="22547">
          <cell r="A22547">
            <v>193048</v>
          </cell>
          <cell r="H22547">
            <v>4650</v>
          </cell>
        </row>
        <row r="22548">
          <cell r="A22548">
            <v>193088</v>
          </cell>
          <cell r="H22548">
            <v>389</v>
          </cell>
        </row>
        <row r="22549">
          <cell r="A22549">
            <v>193088</v>
          </cell>
          <cell r="H22549">
            <v>600</v>
          </cell>
        </row>
        <row r="22550">
          <cell r="A22550">
            <v>500365</v>
          </cell>
          <cell r="H22550">
            <v>348</v>
          </cell>
        </row>
        <row r="22551">
          <cell r="A22551">
            <v>500365</v>
          </cell>
          <cell r="H22551">
            <v>65</v>
          </cell>
        </row>
        <row r="22552">
          <cell r="A22552">
            <v>500743</v>
          </cell>
          <cell r="H22552">
            <v>723.8</v>
          </cell>
        </row>
        <row r="22553">
          <cell r="A22553">
            <v>100074</v>
          </cell>
          <cell r="H22553">
            <v>7543.92</v>
          </cell>
        </row>
        <row r="22554">
          <cell r="A22554">
            <v>101373</v>
          </cell>
          <cell r="H22554">
            <v>330</v>
          </cell>
        </row>
        <row r="22555">
          <cell r="A22555">
            <v>192535</v>
          </cell>
          <cell r="H22555">
            <v>300</v>
          </cell>
        </row>
        <row r="22556">
          <cell r="A22556">
            <v>193092</v>
          </cell>
          <cell r="H22556">
            <v>696</v>
          </cell>
        </row>
        <row r="22557">
          <cell r="A22557">
            <v>500345</v>
          </cell>
          <cell r="H22557">
            <v>1008</v>
          </cell>
        </row>
        <row r="22558">
          <cell r="A22558">
            <v>500345</v>
          </cell>
          <cell r="H22558">
            <v>10080</v>
          </cell>
        </row>
        <row r="22559">
          <cell r="A22559">
            <v>500949</v>
          </cell>
          <cell r="H22559">
            <v>625.1</v>
          </cell>
        </row>
        <row r="22560">
          <cell r="A22560">
            <v>800052</v>
          </cell>
          <cell r="H22560">
            <v>1188</v>
          </cell>
        </row>
        <row r="22561">
          <cell r="A22561">
            <v>800088</v>
          </cell>
          <cell r="H22561">
            <v>12000</v>
          </cell>
        </row>
        <row r="22562">
          <cell r="A22562">
            <v>900370</v>
          </cell>
          <cell r="H22562">
            <v>1332</v>
          </cell>
        </row>
        <row r="22563">
          <cell r="A22563">
            <v>100129</v>
          </cell>
          <cell r="H22563">
            <v>696</v>
          </cell>
        </row>
        <row r="22564">
          <cell r="A22564">
            <v>100547</v>
          </cell>
          <cell r="H22564">
            <v>762</v>
          </cell>
        </row>
        <row r="22565">
          <cell r="A22565">
            <v>100935</v>
          </cell>
          <cell r="H22565">
            <v>9405</v>
          </cell>
        </row>
        <row r="22566">
          <cell r="A22566">
            <v>190707</v>
          </cell>
          <cell r="H22566">
            <v>1555.2</v>
          </cell>
        </row>
        <row r="22567">
          <cell r="A22567">
            <v>191219</v>
          </cell>
          <cell r="H22567">
            <v>3135</v>
          </cell>
        </row>
        <row r="22568">
          <cell r="A22568">
            <v>191993</v>
          </cell>
          <cell r="H22568">
            <v>1077</v>
          </cell>
        </row>
        <row r="22569">
          <cell r="A22569">
            <v>191993</v>
          </cell>
          <cell r="H22569">
            <v>15840</v>
          </cell>
        </row>
        <row r="22570">
          <cell r="A22570">
            <v>192988</v>
          </cell>
          <cell r="H22570">
            <v>389</v>
          </cell>
        </row>
        <row r="22571">
          <cell r="A22571">
            <v>192988</v>
          </cell>
          <cell r="H22571">
            <v>4800</v>
          </cell>
        </row>
        <row r="22572">
          <cell r="A22572">
            <v>193078</v>
          </cell>
          <cell r="H22572">
            <v>600</v>
          </cell>
        </row>
        <row r="22573">
          <cell r="A22573">
            <v>193078</v>
          </cell>
          <cell r="H22573">
            <v>389</v>
          </cell>
        </row>
        <row r="22574">
          <cell r="A22574">
            <v>193079</v>
          </cell>
          <cell r="H22574">
            <v>778</v>
          </cell>
        </row>
        <row r="22575">
          <cell r="A22575">
            <v>193082</v>
          </cell>
          <cell r="H22575">
            <v>720</v>
          </cell>
        </row>
        <row r="22576">
          <cell r="A22576">
            <v>193082</v>
          </cell>
          <cell r="H22576">
            <v>250</v>
          </cell>
        </row>
        <row r="22577">
          <cell r="A22577">
            <v>193083</v>
          </cell>
          <cell r="H22577">
            <v>250</v>
          </cell>
        </row>
        <row r="22578">
          <cell r="A22578">
            <v>193090</v>
          </cell>
          <cell r="H22578">
            <v>360</v>
          </cell>
        </row>
        <row r="22579">
          <cell r="A22579">
            <v>193090</v>
          </cell>
          <cell r="H22579">
            <v>3120</v>
          </cell>
        </row>
        <row r="22580">
          <cell r="A22580">
            <v>201274</v>
          </cell>
          <cell r="H22580">
            <v>786</v>
          </cell>
        </row>
        <row r="22581">
          <cell r="A22581">
            <v>201274</v>
          </cell>
          <cell r="H22581">
            <v>1506.5</v>
          </cell>
        </row>
        <row r="22582">
          <cell r="A22582">
            <v>201274</v>
          </cell>
          <cell r="H22582">
            <v>114</v>
          </cell>
        </row>
        <row r="22583">
          <cell r="A22583">
            <v>201274</v>
          </cell>
          <cell r="H22583">
            <v>3406</v>
          </cell>
        </row>
        <row r="22584">
          <cell r="A22584">
            <v>201274</v>
          </cell>
          <cell r="H22584">
            <v>655</v>
          </cell>
        </row>
        <row r="22585">
          <cell r="A22585">
            <v>201274</v>
          </cell>
          <cell r="H22585">
            <v>107</v>
          </cell>
        </row>
        <row r="22586">
          <cell r="A22586">
            <v>201274</v>
          </cell>
          <cell r="H22586">
            <v>101.5</v>
          </cell>
        </row>
        <row r="22587">
          <cell r="A22587">
            <v>201274</v>
          </cell>
          <cell r="H22587">
            <v>69.5</v>
          </cell>
        </row>
        <row r="22588">
          <cell r="A22588">
            <v>201274</v>
          </cell>
          <cell r="H22588">
            <v>1375.5</v>
          </cell>
        </row>
        <row r="22589">
          <cell r="A22589">
            <v>501051</v>
          </cell>
          <cell r="H22589">
            <v>5040</v>
          </cell>
        </row>
        <row r="22590">
          <cell r="A22590">
            <v>501051</v>
          </cell>
          <cell r="H22590">
            <v>5040</v>
          </cell>
        </row>
        <row r="22591">
          <cell r="A22591">
            <v>502576</v>
          </cell>
          <cell r="H22591">
            <v>4620</v>
          </cell>
        </row>
        <row r="22592">
          <cell r="A22592">
            <v>800214</v>
          </cell>
          <cell r="H22592">
            <v>1550</v>
          </cell>
        </row>
        <row r="22593">
          <cell r="A22593">
            <v>100078</v>
          </cell>
          <cell r="H22593">
            <v>11094</v>
          </cell>
        </row>
        <row r="22594">
          <cell r="A22594">
            <v>100094</v>
          </cell>
          <cell r="H22594">
            <v>102</v>
          </cell>
        </row>
        <row r="22595">
          <cell r="A22595">
            <v>100094</v>
          </cell>
          <cell r="H22595">
            <v>136.5</v>
          </cell>
        </row>
        <row r="22596">
          <cell r="A22596">
            <v>100094</v>
          </cell>
          <cell r="H22596">
            <v>3420</v>
          </cell>
        </row>
        <row r="22597">
          <cell r="A22597">
            <v>100094</v>
          </cell>
          <cell r="H22597">
            <v>348</v>
          </cell>
        </row>
        <row r="22598">
          <cell r="A22598">
            <v>100094</v>
          </cell>
          <cell r="H22598">
            <v>88.5</v>
          </cell>
        </row>
        <row r="22599">
          <cell r="A22599">
            <v>100094</v>
          </cell>
          <cell r="H22599">
            <v>158.34</v>
          </cell>
        </row>
        <row r="22600">
          <cell r="A22600">
            <v>100094</v>
          </cell>
          <cell r="H22600">
            <v>204</v>
          </cell>
        </row>
        <row r="22601">
          <cell r="A22601">
            <v>100349</v>
          </cell>
          <cell r="H22601">
            <v>11011</v>
          </cell>
        </row>
        <row r="22602">
          <cell r="A22602">
            <v>100518</v>
          </cell>
          <cell r="H22602">
            <v>1800</v>
          </cell>
        </row>
        <row r="22603">
          <cell r="A22603">
            <v>100518</v>
          </cell>
          <cell r="H22603">
            <v>245</v>
          </cell>
        </row>
        <row r="22604">
          <cell r="A22604">
            <v>100708</v>
          </cell>
          <cell r="H22604">
            <v>6840</v>
          </cell>
        </row>
        <row r="22605">
          <cell r="A22605">
            <v>101849</v>
          </cell>
          <cell r="H22605">
            <v>1587.12</v>
          </cell>
        </row>
        <row r="22606">
          <cell r="A22606">
            <v>101849</v>
          </cell>
          <cell r="H22606">
            <v>285.7</v>
          </cell>
        </row>
        <row r="22607">
          <cell r="A22607">
            <v>101849</v>
          </cell>
          <cell r="H22607">
            <v>270</v>
          </cell>
        </row>
        <row r="22608">
          <cell r="A22608">
            <v>102463</v>
          </cell>
          <cell r="H22608">
            <v>1330</v>
          </cell>
        </row>
        <row r="22609">
          <cell r="A22609">
            <v>102463</v>
          </cell>
          <cell r="H22609">
            <v>420</v>
          </cell>
        </row>
        <row r="22610">
          <cell r="A22610">
            <v>191733</v>
          </cell>
          <cell r="H22610">
            <v>200</v>
          </cell>
        </row>
        <row r="22611">
          <cell r="A22611">
            <v>192139</v>
          </cell>
          <cell r="H22611">
            <v>857.1</v>
          </cell>
        </row>
        <row r="22612">
          <cell r="A22612">
            <v>192139</v>
          </cell>
          <cell r="H22612">
            <v>270</v>
          </cell>
        </row>
        <row r="22613">
          <cell r="A22613">
            <v>192139</v>
          </cell>
          <cell r="H22613">
            <v>144</v>
          </cell>
        </row>
        <row r="22614">
          <cell r="A22614">
            <v>192190</v>
          </cell>
          <cell r="H22614">
            <v>53508</v>
          </cell>
        </row>
        <row r="22615">
          <cell r="A22615">
            <v>192525</v>
          </cell>
          <cell r="H22615">
            <v>1008</v>
          </cell>
        </row>
        <row r="22616">
          <cell r="A22616">
            <v>192525</v>
          </cell>
          <cell r="H22616">
            <v>10080</v>
          </cell>
        </row>
        <row r="22617">
          <cell r="A22617">
            <v>192591</v>
          </cell>
          <cell r="H22617">
            <v>2079</v>
          </cell>
        </row>
        <row r="22618">
          <cell r="A22618">
            <v>192813</v>
          </cell>
          <cell r="H22618">
            <v>1680</v>
          </cell>
        </row>
        <row r="22619">
          <cell r="A22619">
            <v>201274</v>
          </cell>
          <cell r="H22619">
            <v>69</v>
          </cell>
        </row>
        <row r="22620">
          <cell r="A22620">
            <v>201274</v>
          </cell>
          <cell r="H22620">
            <v>3406</v>
          </cell>
        </row>
        <row r="22621">
          <cell r="A22621">
            <v>202963</v>
          </cell>
          <cell r="H22621">
            <v>5160</v>
          </cell>
        </row>
        <row r="22622">
          <cell r="A22622">
            <v>502604</v>
          </cell>
          <cell r="H22622">
            <v>1800</v>
          </cell>
        </row>
        <row r="22623">
          <cell r="A22623">
            <v>100187</v>
          </cell>
          <cell r="H22623">
            <v>1080</v>
          </cell>
        </row>
        <row r="22624">
          <cell r="A22624">
            <v>100615</v>
          </cell>
          <cell r="H22624">
            <v>1296</v>
          </cell>
        </row>
        <row r="22625">
          <cell r="A22625">
            <v>100615</v>
          </cell>
          <cell r="H22625">
            <v>359</v>
          </cell>
        </row>
        <row r="22626">
          <cell r="A22626">
            <v>100646</v>
          </cell>
          <cell r="H22626">
            <v>66000</v>
          </cell>
        </row>
        <row r="22627">
          <cell r="A22627">
            <v>101423</v>
          </cell>
          <cell r="H22627">
            <v>8738</v>
          </cell>
        </row>
        <row r="22628">
          <cell r="A22628">
            <v>102010</v>
          </cell>
          <cell r="H22628">
            <v>3696</v>
          </cell>
        </row>
        <row r="22629">
          <cell r="A22629">
            <v>102313</v>
          </cell>
          <cell r="H22629">
            <v>604.79999999999995</v>
          </cell>
        </row>
        <row r="22630">
          <cell r="A22630">
            <v>102313</v>
          </cell>
          <cell r="H22630">
            <v>6048</v>
          </cell>
        </row>
        <row r="22631">
          <cell r="A22631">
            <v>102316</v>
          </cell>
          <cell r="H22631">
            <v>478</v>
          </cell>
        </row>
        <row r="22632">
          <cell r="A22632">
            <v>102316</v>
          </cell>
          <cell r="H22632">
            <v>604.79999999999995</v>
          </cell>
        </row>
        <row r="22633">
          <cell r="A22633">
            <v>102316</v>
          </cell>
          <cell r="H22633">
            <v>6048</v>
          </cell>
        </row>
        <row r="22634">
          <cell r="A22634">
            <v>102398</v>
          </cell>
          <cell r="H22634">
            <v>362.88</v>
          </cell>
        </row>
        <row r="22635">
          <cell r="A22635">
            <v>102398</v>
          </cell>
          <cell r="H22635">
            <v>3628.8</v>
          </cell>
        </row>
        <row r="22636">
          <cell r="A22636">
            <v>190342</v>
          </cell>
          <cell r="H22636">
            <v>191.03</v>
          </cell>
        </row>
        <row r="22637">
          <cell r="A22637">
            <v>190342</v>
          </cell>
          <cell r="H22637">
            <v>139.53</v>
          </cell>
        </row>
        <row r="22638">
          <cell r="A22638">
            <v>191268</v>
          </cell>
          <cell r="H22638">
            <v>1465.92</v>
          </cell>
        </row>
        <row r="22639">
          <cell r="A22639">
            <v>191422</v>
          </cell>
          <cell r="H22639">
            <v>9772.7999999999993</v>
          </cell>
        </row>
        <row r="22640">
          <cell r="A22640">
            <v>192593</v>
          </cell>
          <cell r="H22640">
            <v>10480.14</v>
          </cell>
        </row>
        <row r="22641">
          <cell r="A22641">
            <v>192996</v>
          </cell>
          <cell r="H22641">
            <v>4160</v>
          </cell>
        </row>
        <row r="22642">
          <cell r="A22642">
            <v>500928</v>
          </cell>
          <cell r="H22642">
            <v>378</v>
          </cell>
        </row>
        <row r="22643">
          <cell r="A22643">
            <v>501130</v>
          </cell>
          <cell r="H22643">
            <v>2376</v>
          </cell>
        </row>
        <row r="22644">
          <cell r="A22644">
            <v>502947</v>
          </cell>
          <cell r="H22644">
            <v>13020</v>
          </cell>
        </row>
        <row r="22645">
          <cell r="A22645">
            <v>900271</v>
          </cell>
          <cell r="H22645">
            <v>864</v>
          </cell>
        </row>
        <row r="22646">
          <cell r="A22646">
            <v>900271</v>
          </cell>
          <cell r="H22646">
            <v>6480</v>
          </cell>
        </row>
        <row r="22647">
          <cell r="A22647">
            <v>900271</v>
          </cell>
          <cell r="H22647">
            <v>864</v>
          </cell>
        </row>
        <row r="22648">
          <cell r="A22648">
            <v>900375</v>
          </cell>
          <cell r="H22648">
            <v>2310</v>
          </cell>
        </row>
        <row r="22649">
          <cell r="A22649">
            <v>100071</v>
          </cell>
          <cell r="H22649">
            <v>108</v>
          </cell>
        </row>
        <row r="22650">
          <cell r="A22650">
            <v>100129</v>
          </cell>
          <cell r="H22650">
            <v>1276</v>
          </cell>
        </row>
        <row r="22651">
          <cell r="A22651">
            <v>100169</v>
          </cell>
          <cell r="H22651">
            <v>3000</v>
          </cell>
        </row>
        <row r="22652">
          <cell r="A22652">
            <v>101034</v>
          </cell>
          <cell r="H22652">
            <v>4800</v>
          </cell>
        </row>
        <row r="22653">
          <cell r="A22653">
            <v>101034</v>
          </cell>
          <cell r="H22653">
            <v>192</v>
          </cell>
        </row>
        <row r="22654">
          <cell r="A22654">
            <v>190481</v>
          </cell>
          <cell r="H22654">
            <v>927.85</v>
          </cell>
        </row>
        <row r="22655">
          <cell r="A22655">
            <v>190481</v>
          </cell>
          <cell r="H22655">
            <v>3835.2</v>
          </cell>
        </row>
        <row r="22656">
          <cell r="A22656">
            <v>191432</v>
          </cell>
          <cell r="H22656">
            <v>209</v>
          </cell>
        </row>
        <row r="22657">
          <cell r="A22657">
            <v>191769</v>
          </cell>
          <cell r="H22657">
            <v>2800</v>
          </cell>
        </row>
        <row r="22658">
          <cell r="A22658">
            <v>191822</v>
          </cell>
          <cell r="H22658">
            <v>2204</v>
          </cell>
        </row>
        <row r="22659">
          <cell r="A22659">
            <v>191864</v>
          </cell>
          <cell r="H22659">
            <v>142</v>
          </cell>
        </row>
        <row r="22660">
          <cell r="A22660">
            <v>191864</v>
          </cell>
          <cell r="H22660">
            <v>169</v>
          </cell>
        </row>
        <row r="22661">
          <cell r="A22661">
            <v>191864</v>
          </cell>
          <cell r="H22661">
            <v>478</v>
          </cell>
        </row>
        <row r="22662">
          <cell r="A22662">
            <v>192019</v>
          </cell>
          <cell r="H22662">
            <v>1425.6</v>
          </cell>
        </row>
        <row r="22663">
          <cell r="A22663">
            <v>192021</v>
          </cell>
          <cell r="H22663">
            <v>1425.6</v>
          </cell>
        </row>
        <row r="22664">
          <cell r="A22664">
            <v>192569</v>
          </cell>
          <cell r="H22664">
            <v>1211.75</v>
          </cell>
        </row>
        <row r="22665">
          <cell r="A22665">
            <v>192671</v>
          </cell>
          <cell r="H22665">
            <v>2320</v>
          </cell>
        </row>
        <row r="22666">
          <cell r="A22666">
            <v>192699</v>
          </cell>
          <cell r="H22666">
            <v>492</v>
          </cell>
        </row>
        <row r="22667">
          <cell r="A22667">
            <v>192900</v>
          </cell>
          <cell r="H22667">
            <v>2960</v>
          </cell>
        </row>
        <row r="22668">
          <cell r="A22668">
            <v>502065</v>
          </cell>
          <cell r="H22668">
            <v>49848</v>
          </cell>
        </row>
        <row r="22669">
          <cell r="A22669">
            <v>502850</v>
          </cell>
          <cell r="H22669">
            <v>5904</v>
          </cell>
        </row>
        <row r="22670">
          <cell r="A22670">
            <v>800275</v>
          </cell>
          <cell r="H22670">
            <v>1326</v>
          </cell>
        </row>
        <row r="22671">
          <cell r="A22671">
            <v>800282</v>
          </cell>
          <cell r="H22671">
            <v>1080</v>
          </cell>
        </row>
        <row r="22672">
          <cell r="A22672">
            <v>800282</v>
          </cell>
          <cell r="H22672">
            <v>11280</v>
          </cell>
        </row>
        <row r="22673">
          <cell r="A22673">
            <v>100349</v>
          </cell>
          <cell r="H22673">
            <v>924</v>
          </cell>
        </row>
        <row r="22674">
          <cell r="A22674">
            <v>101043</v>
          </cell>
          <cell r="H22674">
            <v>14760</v>
          </cell>
        </row>
        <row r="22675">
          <cell r="A22675">
            <v>101373</v>
          </cell>
          <cell r="H22675">
            <v>110</v>
          </cell>
        </row>
        <row r="22676">
          <cell r="A22676">
            <v>101529</v>
          </cell>
          <cell r="H22676">
            <v>5994</v>
          </cell>
        </row>
        <row r="22677">
          <cell r="A22677">
            <v>101529</v>
          </cell>
          <cell r="H22677">
            <v>1332</v>
          </cell>
        </row>
        <row r="22678">
          <cell r="A22678">
            <v>102480</v>
          </cell>
          <cell r="H22678">
            <v>5184</v>
          </cell>
        </row>
        <row r="22679">
          <cell r="A22679">
            <v>102607</v>
          </cell>
          <cell r="H22679">
            <v>448.77</v>
          </cell>
        </row>
        <row r="22680">
          <cell r="A22680">
            <v>102607</v>
          </cell>
          <cell r="H22680">
            <v>46.16</v>
          </cell>
        </row>
        <row r="22681">
          <cell r="A22681">
            <v>102607</v>
          </cell>
          <cell r="H22681">
            <v>276.95999999999998</v>
          </cell>
        </row>
        <row r="22682">
          <cell r="A22682">
            <v>102607</v>
          </cell>
          <cell r="H22682">
            <v>128.22</v>
          </cell>
        </row>
        <row r="22683">
          <cell r="A22683">
            <v>102607</v>
          </cell>
          <cell r="H22683">
            <v>38.47</v>
          </cell>
        </row>
        <row r="22684">
          <cell r="A22684">
            <v>102607</v>
          </cell>
          <cell r="H22684">
            <v>153.88</v>
          </cell>
        </row>
        <row r="22685">
          <cell r="A22685">
            <v>102607</v>
          </cell>
          <cell r="H22685">
            <v>76.94</v>
          </cell>
        </row>
        <row r="22686">
          <cell r="A22686">
            <v>102607</v>
          </cell>
          <cell r="H22686">
            <v>1166.9000000000001</v>
          </cell>
        </row>
        <row r="22687">
          <cell r="A22687">
            <v>102607</v>
          </cell>
          <cell r="H22687">
            <v>866.84</v>
          </cell>
        </row>
        <row r="22688">
          <cell r="A22688">
            <v>102607</v>
          </cell>
          <cell r="H22688">
            <v>97.44</v>
          </cell>
        </row>
        <row r="22689">
          <cell r="A22689">
            <v>102607</v>
          </cell>
          <cell r="H22689">
            <v>115.41</v>
          </cell>
        </row>
        <row r="22690">
          <cell r="A22690">
            <v>102607</v>
          </cell>
          <cell r="H22690">
            <v>2115.5</v>
          </cell>
        </row>
        <row r="22691">
          <cell r="A22691">
            <v>102607</v>
          </cell>
          <cell r="H22691">
            <v>153.88</v>
          </cell>
        </row>
        <row r="22692">
          <cell r="A22692">
            <v>102607</v>
          </cell>
          <cell r="H22692">
            <v>1192.3499999999999</v>
          </cell>
        </row>
        <row r="22693">
          <cell r="A22693">
            <v>190588</v>
          </cell>
          <cell r="H22693">
            <v>880</v>
          </cell>
        </row>
        <row r="22694">
          <cell r="A22694">
            <v>191352</v>
          </cell>
          <cell r="H22694">
            <v>45.24</v>
          </cell>
        </row>
        <row r="22695">
          <cell r="A22695">
            <v>191352</v>
          </cell>
          <cell r="H22695">
            <v>1179</v>
          </cell>
        </row>
        <row r="22696">
          <cell r="A22696">
            <v>191846</v>
          </cell>
          <cell r="H22696">
            <v>3758.4</v>
          </cell>
        </row>
        <row r="22697">
          <cell r="A22697">
            <v>192112</v>
          </cell>
          <cell r="H22697">
            <v>160</v>
          </cell>
        </row>
        <row r="22698">
          <cell r="A22698">
            <v>192190</v>
          </cell>
          <cell r="H22698">
            <v>359</v>
          </cell>
        </row>
        <row r="22699">
          <cell r="A22699">
            <v>192207</v>
          </cell>
          <cell r="H22699">
            <v>4368</v>
          </cell>
        </row>
        <row r="22700">
          <cell r="A22700">
            <v>192313</v>
          </cell>
          <cell r="H22700">
            <v>2460</v>
          </cell>
        </row>
        <row r="22701">
          <cell r="A22701">
            <v>192543</v>
          </cell>
          <cell r="H22701">
            <v>1200</v>
          </cell>
        </row>
        <row r="22702">
          <cell r="A22702">
            <v>192694</v>
          </cell>
          <cell r="H22702">
            <v>1440</v>
          </cell>
        </row>
        <row r="22703">
          <cell r="A22703">
            <v>192711</v>
          </cell>
          <cell r="H22703">
            <v>718</v>
          </cell>
        </row>
        <row r="22704">
          <cell r="A22704">
            <v>192765</v>
          </cell>
          <cell r="H22704">
            <v>6048</v>
          </cell>
        </row>
        <row r="22705">
          <cell r="A22705">
            <v>192860</v>
          </cell>
          <cell r="H22705">
            <v>2960</v>
          </cell>
        </row>
        <row r="22706">
          <cell r="A22706">
            <v>192903</v>
          </cell>
          <cell r="H22706">
            <v>4200</v>
          </cell>
        </row>
        <row r="22707">
          <cell r="A22707">
            <v>193093</v>
          </cell>
          <cell r="H22707">
            <v>130</v>
          </cell>
        </row>
        <row r="22708">
          <cell r="A22708">
            <v>193096</v>
          </cell>
          <cell r="H22708">
            <v>131</v>
          </cell>
        </row>
        <row r="22709">
          <cell r="A22709">
            <v>200450</v>
          </cell>
          <cell r="H22709">
            <v>20475</v>
          </cell>
        </row>
        <row r="22710">
          <cell r="A22710">
            <v>200450</v>
          </cell>
          <cell r="H22710">
            <v>438.6</v>
          </cell>
        </row>
        <row r="22711">
          <cell r="A22711">
            <v>200450</v>
          </cell>
          <cell r="H22711">
            <v>756</v>
          </cell>
        </row>
        <row r="22712">
          <cell r="A22712">
            <v>750007</v>
          </cell>
          <cell r="H22712">
            <v>640</v>
          </cell>
        </row>
        <row r="22713">
          <cell r="A22713">
            <v>100129</v>
          </cell>
          <cell r="H22713">
            <v>1566</v>
          </cell>
        </row>
        <row r="22714">
          <cell r="A22714">
            <v>100129</v>
          </cell>
          <cell r="H22714">
            <v>232</v>
          </cell>
        </row>
        <row r="22715">
          <cell r="A22715">
            <v>100129</v>
          </cell>
          <cell r="H22715">
            <v>2088</v>
          </cell>
        </row>
        <row r="22716">
          <cell r="A22716">
            <v>101373</v>
          </cell>
          <cell r="H22716">
            <v>220</v>
          </cell>
        </row>
        <row r="22717">
          <cell r="A22717">
            <v>102135</v>
          </cell>
          <cell r="H22717">
            <v>4752</v>
          </cell>
        </row>
        <row r="22718">
          <cell r="A22718">
            <v>102135</v>
          </cell>
          <cell r="H22718">
            <v>432</v>
          </cell>
        </row>
        <row r="22719">
          <cell r="A22719">
            <v>190156</v>
          </cell>
          <cell r="H22719">
            <v>2332.8000000000002</v>
          </cell>
        </row>
        <row r="22720">
          <cell r="A22720">
            <v>190156</v>
          </cell>
          <cell r="H22720">
            <v>2721.6</v>
          </cell>
        </row>
        <row r="22721">
          <cell r="A22721">
            <v>190588</v>
          </cell>
          <cell r="H22721">
            <v>560</v>
          </cell>
        </row>
        <row r="22722">
          <cell r="A22722">
            <v>190588</v>
          </cell>
          <cell r="H22722">
            <v>480</v>
          </cell>
        </row>
        <row r="22723">
          <cell r="A22723">
            <v>191645</v>
          </cell>
          <cell r="H22723">
            <v>28861</v>
          </cell>
        </row>
        <row r="22724">
          <cell r="A22724">
            <v>191650</v>
          </cell>
          <cell r="H22724">
            <v>6288</v>
          </cell>
        </row>
        <row r="22725">
          <cell r="A22725">
            <v>191779</v>
          </cell>
          <cell r="H22725">
            <v>2400</v>
          </cell>
        </row>
        <row r="22726">
          <cell r="A22726">
            <v>191779</v>
          </cell>
          <cell r="H22726">
            <v>359</v>
          </cell>
        </row>
        <row r="22727">
          <cell r="A22727">
            <v>192013</v>
          </cell>
          <cell r="H22727">
            <v>2460</v>
          </cell>
        </row>
        <row r="22728">
          <cell r="A22728">
            <v>192777</v>
          </cell>
          <cell r="H22728">
            <v>254</v>
          </cell>
        </row>
        <row r="22729">
          <cell r="A22729">
            <v>192777</v>
          </cell>
          <cell r="H22729">
            <v>4950</v>
          </cell>
        </row>
        <row r="22730">
          <cell r="A22730">
            <v>193018</v>
          </cell>
          <cell r="H22730">
            <v>1800</v>
          </cell>
        </row>
        <row r="22731">
          <cell r="A22731">
            <v>193033</v>
          </cell>
          <cell r="H22731">
            <v>1734</v>
          </cell>
        </row>
        <row r="22732">
          <cell r="A22732">
            <v>193033</v>
          </cell>
          <cell r="H22732">
            <v>867</v>
          </cell>
        </row>
        <row r="22733">
          <cell r="A22733">
            <v>501056</v>
          </cell>
          <cell r="H22733">
            <v>8820</v>
          </cell>
        </row>
        <row r="22734">
          <cell r="A22734">
            <v>502048</v>
          </cell>
          <cell r="H22734">
            <v>7882.16</v>
          </cell>
        </row>
        <row r="22735">
          <cell r="A22735">
            <v>502048</v>
          </cell>
          <cell r="H22735">
            <v>851.73</v>
          </cell>
        </row>
        <row r="22736">
          <cell r="A22736">
            <v>502824</v>
          </cell>
          <cell r="H22736">
            <v>1436</v>
          </cell>
        </row>
        <row r="22737">
          <cell r="A22737">
            <v>503071</v>
          </cell>
          <cell r="H22737">
            <v>1044</v>
          </cell>
        </row>
        <row r="22738">
          <cell r="A22738">
            <v>503071</v>
          </cell>
          <cell r="H22738">
            <v>575</v>
          </cell>
        </row>
        <row r="22739">
          <cell r="A22739">
            <v>503071</v>
          </cell>
          <cell r="H22739">
            <v>2185</v>
          </cell>
        </row>
        <row r="22740">
          <cell r="A22740">
            <v>503071</v>
          </cell>
          <cell r="H22740">
            <v>58</v>
          </cell>
        </row>
        <row r="22741">
          <cell r="A22741">
            <v>100016</v>
          </cell>
          <cell r="H22741">
            <v>359</v>
          </cell>
        </row>
        <row r="22742">
          <cell r="A22742">
            <v>100415</v>
          </cell>
          <cell r="H22742">
            <v>1550</v>
          </cell>
        </row>
        <row r="22743">
          <cell r="A22743">
            <v>102277</v>
          </cell>
          <cell r="H22743">
            <v>1392</v>
          </cell>
        </row>
        <row r="22744">
          <cell r="A22744">
            <v>190241</v>
          </cell>
          <cell r="H22744">
            <v>1333.15</v>
          </cell>
        </row>
        <row r="22745">
          <cell r="A22745">
            <v>191215</v>
          </cell>
          <cell r="H22745">
            <v>26647.5</v>
          </cell>
        </row>
        <row r="22746">
          <cell r="A22746">
            <v>191618</v>
          </cell>
          <cell r="H22746">
            <v>4536</v>
          </cell>
        </row>
        <row r="22747">
          <cell r="A22747">
            <v>191618</v>
          </cell>
          <cell r="H22747">
            <v>7290</v>
          </cell>
        </row>
        <row r="22748">
          <cell r="A22748">
            <v>191618</v>
          </cell>
          <cell r="H22748">
            <v>9840</v>
          </cell>
        </row>
        <row r="22749">
          <cell r="A22749">
            <v>191618</v>
          </cell>
          <cell r="H22749">
            <v>180</v>
          </cell>
        </row>
        <row r="22750">
          <cell r="A22750">
            <v>191618</v>
          </cell>
          <cell r="H22750">
            <v>300</v>
          </cell>
        </row>
        <row r="22751">
          <cell r="A22751">
            <v>191873</v>
          </cell>
          <cell r="H22751">
            <v>3600</v>
          </cell>
        </row>
        <row r="22752">
          <cell r="A22752">
            <v>192569</v>
          </cell>
          <cell r="H22752">
            <v>917</v>
          </cell>
        </row>
        <row r="22753">
          <cell r="A22753">
            <v>192797</v>
          </cell>
          <cell r="H22753">
            <v>2400</v>
          </cell>
        </row>
        <row r="22754">
          <cell r="A22754">
            <v>192851</v>
          </cell>
          <cell r="H22754">
            <v>2400</v>
          </cell>
        </row>
        <row r="22755">
          <cell r="A22755">
            <v>192851</v>
          </cell>
          <cell r="H22755">
            <v>2400</v>
          </cell>
        </row>
        <row r="22756">
          <cell r="A22756">
            <v>192851</v>
          </cell>
          <cell r="H22756">
            <v>4320</v>
          </cell>
        </row>
        <row r="22757">
          <cell r="A22757">
            <v>193068</v>
          </cell>
          <cell r="H22757">
            <v>9600</v>
          </cell>
        </row>
        <row r="22758">
          <cell r="A22758">
            <v>193084</v>
          </cell>
          <cell r="H22758">
            <v>3600</v>
          </cell>
        </row>
        <row r="22759">
          <cell r="A22759">
            <v>193092</v>
          </cell>
          <cell r="H22759">
            <v>1392</v>
          </cell>
        </row>
        <row r="22760">
          <cell r="A22760">
            <v>500718</v>
          </cell>
          <cell r="H22760">
            <v>540</v>
          </cell>
        </row>
        <row r="22761">
          <cell r="A22761">
            <v>900271</v>
          </cell>
          <cell r="H22761">
            <v>359</v>
          </cell>
        </row>
        <row r="22762">
          <cell r="A22762">
            <v>900271</v>
          </cell>
          <cell r="H22762">
            <v>359</v>
          </cell>
        </row>
        <row r="22763">
          <cell r="A22763">
            <v>100129</v>
          </cell>
          <cell r="H22763">
            <v>5568</v>
          </cell>
        </row>
        <row r="22764">
          <cell r="A22764">
            <v>100129</v>
          </cell>
          <cell r="H22764">
            <v>1392</v>
          </cell>
        </row>
        <row r="22765">
          <cell r="A22765">
            <v>100365</v>
          </cell>
          <cell r="H22765">
            <v>3100</v>
          </cell>
        </row>
        <row r="22766">
          <cell r="A22766">
            <v>100365</v>
          </cell>
          <cell r="H22766">
            <v>508</v>
          </cell>
        </row>
        <row r="22767">
          <cell r="A22767">
            <v>100494</v>
          </cell>
          <cell r="H22767">
            <v>1500</v>
          </cell>
        </row>
        <row r="22768">
          <cell r="A22768">
            <v>101223</v>
          </cell>
          <cell r="H22768">
            <v>7656</v>
          </cell>
        </row>
        <row r="22769">
          <cell r="A22769">
            <v>102140</v>
          </cell>
          <cell r="H22769">
            <v>12096</v>
          </cell>
        </row>
        <row r="22770">
          <cell r="A22770">
            <v>102140</v>
          </cell>
          <cell r="H22770">
            <v>1080</v>
          </cell>
        </row>
        <row r="22771">
          <cell r="A22771">
            <v>102418</v>
          </cell>
          <cell r="H22771">
            <v>858</v>
          </cell>
        </row>
        <row r="22772">
          <cell r="A22772">
            <v>102418</v>
          </cell>
          <cell r="H22772">
            <v>79.2</v>
          </cell>
        </row>
        <row r="22773">
          <cell r="A22773">
            <v>190264</v>
          </cell>
          <cell r="H22773">
            <v>5460</v>
          </cell>
        </row>
        <row r="22774">
          <cell r="A22774">
            <v>192582</v>
          </cell>
          <cell r="H22774">
            <v>5376</v>
          </cell>
        </row>
        <row r="22775">
          <cell r="A22775">
            <v>192972</v>
          </cell>
          <cell r="H22775">
            <v>72</v>
          </cell>
        </row>
        <row r="22776">
          <cell r="A22776">
            <v>502293</v>
          </cell>
          <cell r="H22776">
            <v>508</v>
          </cell>
        </row>
        <row r="22777">
          <cell r="A22777">
            <v>502943</v>
          </cell>
          <cell r="H22777">
            <v>277.2</v>
          </cell>
        </row>
        <row r="22778">
          <cell r="A22778">
            <v>502943</v>
          </cell>
          <cell r="H22778">
            <v>3003</v>
          </cell>
        </row>
        <row r="22779">
          <cell r="A22779">
            <v>100311</v>
          </cell>
          <cell r="H22779">
            <v>15055.2</v>
          </cell>
        </row>
        <row r="22780">
          <cell r="A22780">
            <v>100561</v>
          </cell>
          <cell r="H22780">
            <v>36</v>
          </cell>
        </row>
        <row r="22781">
          <cell r="A22781">
            <v>101034</v>
          </cell>
          <cell r="H22781">
            <v>2304</v>
          </cell>
        </row>
        <row r="22782">
          <cell r="A22782">
            <v>101486</v>
          </cell>
          <cell r="H22782">
            <v>3000</v>
          </cell>
        </row>
        <row r="22783">
          <cell r="A22783">
            <v>101486</v>
          </cell>
          <cell r="H22783">
            <v>389</v>
          </cell>
        </row>
        <row r="22784">
          <cell r="A22784">
            <v>101659</v>
          </cell>
          <cell r="H22784">
            <v>1469.52</v>
          </cell>
        </row>
        <row r="22785">
          <cell r="A22785">
            <v>102411</v>
          </cell>
          <cell r="H22785">
            <v>600</v>
          </cell>
        </row>
        <row r="22786">
          <cell r="A22786">
            <v>102463</v>
          </cell>
          <cell r="H22786">
            <v>1505</v>
          </cell>
        </row>
        <row r="22787">
          <cell r="A22787">
            <v>102463</v>
          </cell>
          <cell r="H22787">
            <v>420</v>
          </cell>
        </row>
        <row r="22788">
          <cell r="A22788">
            <v>190323</v>
          </cell>
          <cell r="H22788">
            <v>11700</v>
          </cell>
        </row>
        <row r="22789">
          <cell r="A22789">
            <v>190677</v>
          </cell>
          <cell r="H22789">
            <v>120</v>
          </cell>
        </row>
        <row r="22790">
          <cell r="A22790">
            <v>190753</v>
          </cell>
          <cell r="H22790">
            <v>3780</v>
          </cell>
        </row>
        <row r="22791">
          <cell r="A22791">
            <v>191565</v>
          </cell>
          <cell r="H22791">
            <v>23908.75</v>
          </cell>
        </row>
        <row r="22792">
          <cell r="A22792">
            <v>191843</v>
          </cell>
          <cell r="H22792">
            <v>131</v>
          </cell>
        </row>
        <row r="22793">
          <cell r="A22793">
            <v>191843</v>
          </cell>
          <cell r="H22793">
            <v>156</v>
          </cell>
        </row>
        <row r="22794">
          <cell r="A22794">
            <v>191864</v>
          </cell>
          <cell r="H22794">
            <v>1968</v>
          </cell>
        </row>
        <row r="22795">
          <cell r="A22795">
            <v>192805</v>
          </cell>
          <cell r="H22795">
            <v>18154.8</v>
          </cell>
        </row>
        <row r="22796">
          <cell r="A22796">
            <v>193066</v>
          </cell>
          <cell r="H22796">
            <v>384</v>
          </cell>
        </row>
        <row r="22797">
          <cell r="A22797">
            <v>500275</v>
          </cell>
          <cell r="H22797">
            <v>1920</v>
          </cell>
        </row>
        <row r="22798">
          <cell r="A22798">
            <v>800283</v>
          </cell>
          <cell r="H22798">
            <v>7183.18</v>
          </cell>
        </row>
        <row r="22799">
          <cell r="A22799">
            <v>100143</v>
          </cell>
          <cell r="H22799">
            <v>514.79999999999995</v>
          </cell>
        </row>
        <row r="22800">
          <cell r="A22800">
            <v>100241</v>
          </cell>
          <cell r="H22800">
            <v>2520</v>
          </cell>
        </row>
        <row r="22801">
          <cell r="A22801">
            <v>100369</v>
          </cell>
          <cell r="H22801">
            <v>20400</v>
          </cell>
        </row>
        <row r="22802">
          <cell r="A22802">
            <v>101422</v>
          </cell>
          <cell r="H22802">
            <v>378</v>
          </cell>
        </row>
        <row r="22803">
          <cell r="A22803">
            <v>102457</v>
          </cell>
          <cell r="H22803">
            <v>480</v>
          </cell>
        </row>
        <row r="22804">
          <cell r="A22804">
            <v>102457</v>
          </cell>
          <cell r="H22804">
            <v>480</v>
          </cell>
        </row>
        <row r="22805">
          <cell r="A22805">
            <v>102457</v>
          </cell>
          <cell r="H22805">
            <v>480</v>
          </cell>
        </row>
        <row r="22806">
          <cell r="A22806">
            <v>102544</v>
          </cell>
          <cell r="H22806">
            <v>1612.1</v>
          </cell>
        </row>
        <row r="22807">
          <cell r="A22807">
            <v>191007</v>
          </cell>
          <cell r="H22807">
            <v>658.24</v>
          </cell>
        </row>
        <row r="22808">
          <cell r="A22808">
            <v>191007</v>
          </cell>
          <cell r="H22808">
            <v>209.04</v>
          </cell>
        </row>
        <row r="22809">
          <cell r="A22809">
            <v>191007</v>
          </cell>
          <cell r="H22809">
            <v>2075.83</v>
          </cell>
        </row>
        <row r="22810">
          <cell r="A22810">
            <v>191007</v>
          </cell>
          <cell r="H22810">
            <v>2925.2</v>
          </cell>
        </row>
        <row r="22811">
          <cell r="A22811">
            <v>191007</v>
          </cell>
          <cell r="H22811">
            <v>53</v>
          </cell>
        </row>
        <row r="22812">
          <cell r="A22812">
            <v>191007</v>
          </cell>
          <cell r="H22812">
            <v>128.26</v>
          </cell>
        </row>
        <row r="22813">
          <cell r="A22813">
            <v>191007</v>
          </cell>
          <cell r="H22813">
            <v>4793.21</v>
          </cell>
        </row>
        <row r="22814">
          <cell r="A22814">
            <v>191007</v>
          </cell>
          <cell r="H22814">
            <v>2741.08</v>
          </cell>
        </row>
        <row r="22815">
          <cell r="A22815">
            <v>191360</v>
          </cell>
          <cell r="H22815">
            <v>786</v>
          </cell>
        </row>
        <row r="22816">
          <cell r="A22816">
            <v>191364</v>
          </cell>
          <cell r="H22816">
            <v>2880</v>
          </cell>
        </row>
        <row r="22817">
          <cell r="A22817">
            <v>191364</v>
          </cell>
          <cell r="H22817">
            <v>3144</v>
          </cell>
        </row>
        <row r="22818">
          <cell r="A22818">
            <v>191364</v>
          </cell>
          <cell r="H22818">
            <v>3744</v>
          </cell>
        </row>
        <row r="22819">
          <cell r="A22819">
            <v>191965</v>
          </cell>
          <cell r="H22819">
            <v>21417</v>
          </cell>
        </row>
        <row r="22820">
          <cell r="A22820">
            <v>192941</v>
          </cell>
          <cell r="H22820">
            <v>359</v>
          </cell>
        </row>
        <row r="22821">
          <cell r="A22821">
            <v>192941</v>
          </cell>
          <cell r="H22821">
            <v>492</v>
          </cell>
        </row>
        <row r="22822">
          <cell r="A22822">
            <v>193105</v>
          </cell>
          <cell r="H22822">
            <v>389</v>
          </cell>
        </row>
        <row r="22823">
          <cell r="A22823">
            <v>193105</v>
          </cell>
          <cell r="H22823">
            <v>3960</v>
          </cell>
        </row>
        <row r="22824">
          <cell r="A22824">
            <v>193105</v>
          </cell>
          <cell r="H22824">
            <v>600</v>
          </cell>
        </row>
        <row r="22825">
          <cell r="A22825">
            <v>500365</v>
          </cell>
          <cell r="H22825">
            <v>65</v>
          </cell>
        </row>
        <row r="22826">
          <cell r="A22826">
            <v>500365</v>
          </cell>
          <cell r="H22826">
            <v>348</v>
          </cell>
        </row>
        <row r="22827">
          <cell r="A22827">
            <v>501060</v>
          </cell>
          <cell r="H22827">
            <v>6300</v>
          </cell>
        </row>
        <row r="22828">
          <cell r="A22828">
            <v>501060</v>
          </cell>
          <cell r="H22828">
            <v>6300</v>
          </cell>
        </row>
        <row r="22829">
          <cell r="A22829">
            <v>501060</v>
          </cell>
          <cell r="H22829">
            <v>6300</v>
          </cell>
        </row>
        <row r="22830">
          <cell r="A22830">
            <v>800231</v>
          </cell>
          <cell r="H22830">
            <v>9600</v>
          </cell>
        </row>
        <row r="22831">
          <cell r="A22831">
            <v>100166</v>
          </cell>
          <cell r="H22831">
            <v>990</v>
          </cell>
        </row>
        <row r="22832">
          <cell r="A22832">
            <v>100347</v>
          </cell>
          <cell r="H22832">
            <v>1296</v>
          </cell>
        </row>
        <row r="22833">
          <cell r="A22833">
            <v>100925</v>
          </cell>
          <cell r="H22833">
            <v>17915.88</v>
          </cell>
        </row>
        <row r="22834">
          <cell r="A22834">
            <v>102076</v>
          </cell>
          <cell r="H22834">
            <v>8208</v>
          </cell>
        </row>
        <row r="22835">
          <cell r="A22835">
            <v>102530</v>
          </cell>
          <cell r="H22835">
            <v>5080</v>
          </cell>
        </row>
        <row r="22836">
          <cell r="A22836">
            <v>190677</v>
          </cell>
          <cell r="H22836">
            <v>140</v>
          </cell>
        </row>
        <row r="22837">
          <cell r="A22837">
            <v>191850</v>
          </cell>
          <cell r="H22837">
            <v>6480</v>
          </cell>
        </row>
        <row r="22838">
          <cell r="A22838">
            <v>191850</v>
          </cell>
          <cell r="H22838">
            <v>8640</v>
          </cell>
        </row>
        <row r="22839">
          <cell r="A22839">
            <v>191850</v>
          </cell>
          <cell r="H22839">
            <v>6480</v>
          </cell>
        </row>
        <row r="22840">
          <cell r="A22840">
            <v>192052</v>
          </cell>
          <cell r="H22840">
            <v>2400</v>
          </cell>
        </row>
        <row r="22841">
          <cell r="A22841">
            <v>193089</v>
          </cell>
          <cell r="H22841">
            <v>960</v>
          </cell>
        </row>
        <row r="22842">
          <cell r="A22842">
            <v>201226</v>
          </cell>
          <cell r="H22842">
            <v>216</v>
          </cell>
        </row>
        <row r="22843">
          <cell r="A22843">
            <v>501487</v>
          </cell>
          <cell r="H22843">
            <v>5184</v>
          </cell>
        </row>
        <row r="22844">
          <cell r="A22844">
            <v>100129</v>
          </cell>
          <cell r="H22844">
            <v>2784</v>
          </cell>
        </row>
        <row r="22845">
          <cell r="A22845">
            <v>101373</v>
          </cell>
          <cell r="H22845">
            <v>110</v>
          </cell>
        </row>
        <row r="22846">
          <cell r="A22846">
            <v>190156</v>
          </cell>
          <cell r="H22846">
            <v>1500</v>
          </cell>
        </row>
        <row r="22847">
          <cell r="A22847">
            <v>192095</v>
          </cell>
          <cell r="H22847">
            <v>1167</v>
          </cell>
        </row>
        <row r="22848">
          <cell r="A22848">
            <v>192335</v>
          </cell>
          <cell r="H22848">
            <v>120</v>
          </cell>
        </row>
        <row r="22849">
          <cell r="A22849">
            <v>192335</v>
          </cell>
          <cell r="H22849">
            <v>5010</v>
          </cell>
        </row>
        <row r="22850">
          <cell r="A22850">
            <v>192600</v>
          </cell>
          <cell r="H22850">
            <v>4200</v>
          </cell>
        </row>
        <row r="22851">
          <cell r="A22851">
            <v>192988</v>
          </cell>
          <cell r="H22851">
            <v>6000</v>
          </cell>
        </row>
        <row r="22852">
          <cell r="A22852">
            <v>193226</v>
          </cell>
          <cell r="H22852">
            <v>600</v>
          </cell>
        </row>
        <row r="22853">
          <cell r="A22853">
            <v>502452</v>
          </cell>
          <cell r="H22853">
            <v>6315</v>
          </cell>
        </row>
        <row r="22854">
          <cell r="A22854">
            <v>100129</v>
          </cell>
          <cell r="H22854">
            <v>1508</v>
          </cell>
        </row>
        <row r="22855">
          <cell r="A22855">
            <v>100936</v>
          </cell>
          <cell r="H22855">
            <v>3135</v>
          </cell>
        </row>
        <row r="22856">
          <cell r="A22856">
            <v>100939</v>
          </cell>
          <cell r="H22856">
            <v>14107.5</v>
          </cell>
        </row>
        <row r="22857">
          <cell r="A22857">
            <v>100940</v>
          </cell>
          <cell r="H22857">
            <v>4702.5</v>
          </cell>
        </row>
        <row r="22858">
          <cell r="A22858">
            <v>102464</v>
          </cell>
          <cell r="H22858">
            <v>288</v>
          </cell>
        </row>
        <row r="22859">
          <cell r="A22859">
            <v>102518</v>
          </cell>
          <cell r="H22859">
            <v>6240</v>
          </cell>
        </row>
        <row r="22860">
          <cell r="A22860">
            <v>190980</v>
          </cell>
          <cell r="H22860">
            <v>24600</v>
          </cell>
        </row>
        <row r="22861">
          <cell r="A22861">
            <v>191216</v>
          </cell>
          <cell r="H22861">
            <v>12540</v>
          </cell>
        </row>
        <row r="22862">
          <cell r="A22862">
            <v>191218</v>
          </cell>
          <cell r="H22862">
            <v>3135</v>
          </cell>
        </row>
        <row r="22863">
          <cell r="A22863">
            <v>191688</v>
          </cell>
          <cell r="H22863">
            <v>12540</v>
          </cell>
        </row>
        <row r="22864">
          <cell r="A22864">
            <v>192053</v>
          </cell>
          <cell r="H22864">
            <v>1960</v>
          </cell>
        </row>
        <row r="22865">
          <cell r="A22865">
            <v>192770</v>
          </cell>
          <cell r="H22865">
            <v>5400</v>
          </cell>
        </row>
        <row r="22866">
          <cell r="A22866">
            <v>192813</v>
          </cell>
          <cell r="H22866">
            <v>252</v>
          </cell>
        </row>
        <row r="22867">
          <cell r="A22867">
            <v>192813</v>
          </cell>
          <cell r="H22867">
            <v>1436</v>
          </cell>
        </row>
        <row r="22868">
          <cell r="A22868">
            <v>193228</v>
          </cell>
          <cell r="H22868">
            <v>1440</v>
          </cell>
        </row>
        <row r="22869">
          <cell r="A22869">
            <v>501986</v>
          </cell>
          <cell r="H22869">
            <v>48000</v>
          </cell>
        </row>
        <row r="22870">
          <cell r="A22870">
            <v>501987</v>
          </cell>
          <cell r="H22870">
            <v>45000</v>
          </cell>
        </row>
        <row r="22871">
          <cell r="A22871">
            <v>501988</v>
          </cell>
          <cell r="H22871">
            <v>30000</v>
          </cell>
        </row>
        <row r="22872">
          <cell r="A22872">
            <v>502293</v>
          </cell>
          <cell r="H22872">
            <v>27000</v>
          </cell>
        </row>
        <row r="22873">
          <cell r="A22873">
            <v>502454</v>
          </cell>
          <cell r="H22873">
            <v>36052.5</v>
          </cell>
        </row>
        <row r="22874">
          <cell r="A22874">
            <v>503005</v>
          </cell>
          <cell r="H22874">
            <v>6444.36</v>
          </cell>
        </row>
        <row r="22875">
          <cell r="A22875">
            <v>100133</v>
          </cell>
          <cell r="H22875">
            <v>2218.8000000000002</v>
          </cell>
        </row>
        <row r="22876">
          <cell r="A22876">
            <v>100133</v>
          </cell>
          <cell r="H22876">
            <v>1077</v>
          </cell>
        </row>
        <row r="22877">
          <cell r="A22877">
            <v>100157</v>
          </cell>
          <cell r="H22877">
            <v>33000</v>
          </cell>
        </row>
        <row r="22878">
          <cell r="A22878">
            <v>100175</v>
          </cell>
          <cell r="H22878">
            <v>7200</v>
          </cell>
        </row>
        <row r="22879">
          <cell r="A22879">
            <v>100259</v>
          </cell>
          <cell r="H22879">
            <v>33000</v>
          </cell>
        </row>
        <row r="22880">
          <cell r="A22880">
            <v>100639</v>
          </cell>
          <cell r="H22880">
            <v>21450</v>
          </cell>
        </row>
        <row r="22881">
          <cell r="A22881">
            <v>101373</v>
          </cell>
          <cell r="H22881">
            <v>143</v>
          </cell>
        </row>
        <row r="22882">
          <cell r="A22882">
            <v>101373</v>
          </cell>
          <cell r="H22882">
            <v>99</v>
          </cell>
        </row>
        <row r="22883">
          <cell r="A22883">
            <v>101373</v>
          </cell>
          <cell r="H22883">
            <v>660</v>
          </cell>
        </row>
        <row r="22884">
          <cell r="A22884">
            <v>101373</v>
          </cell>
          <cell r="H22884">
            <v>496</v>
          </cell>
        </row>
        <row r="22885">
          <cell r="A22885">
            <v>101373</v>
          </cell>
          <cell r="H22885">
            <v>8643</v>
          </cell>
        </row>
        <row r="22886">
          <cell r="A22886">
            <v>101373</v>
          </cell>
          <cell r="H22886">
            <v>64</v>
          </cell>
        </row>
        <row r="22887">
          <cell r="A22887">
            <v>101373</v>
          </cell>
          <cell r="H22887">
            <v>99</v>
          </cell>
        </row>
        <row r="22888">
          <cell r="A22888">
            <v>101702</v>
          </cell>
          <cell r="H22888">
            <v>100</v>
          </cell>
        </row>
        <row r="22889">
          <cell r="A22889">
            <v>101702</v>
          </cell>
          <cell r="H22889">
            <v>15093</v>
          </cell>
        </row>
        <row r="22890">
          <cell r="A22890">
            <v>101705</v>
          </cell>
          <cell r="H22890">
            <v>72.819999999999993</v>
          </cell>
        </row>
        <row r="22891">
          <cell r="A22891">
            <v>101705</v>
          </cell>
          <cell r="H22891">
            <v>770</v>
          </cell>
        </row>
        <row r="22892">
          <cell r="A22892">
            <v>101705</v>
          </cell>
          <cell r="H22892">
            <v>2709</v>
          </cell>
        </row>
        <row r="22893">
          <cell r="A22893">
            <v>101856</v>
          </cell>
          <cell r="H22893">
            <v>2100</v>
          </cell>
        </row>
        <row r="22894">
          <cell r="A22894">
            <v>101884</v>
          </cell>
          <cell r="H22894">
            <v>800</v>
          </cell>
        </row>
        <row r="22895">
          <cell r="A22895">
            <v>190268</v>
          </cell>
          <cell r="H22895">
            <v>1200</v>
          </cell>
        </row>
        <row r="22896">
          <cell r="A22896">
            <v>190281</v>
          </cell>
          <cell r="H22896">
            <v>1555.2</v>
          </cell>
        </row>
        <row r="22897">
          <cell r="A22897">
            <v>190569</v>
          </cell>
          <cell r="H22897">
            <v>624</v>
          </cell>
        </row>
        <row r="22898">
          <cell r="A22898">
            <v>190569</v>
          </cell>
          <cell r="H22898">
            <v>524</v>
          </cell>
        </row>
        <row r="22899">
          <cell r="A22899">
            <v>190971</v>
          </cell>
          <cell r="H22899">
            <v>1296</v>
          </cell>
        </row>
        <row r="22900">
          <cell r="A22900">
            <v>191301</v>
          </cell>
          <cell r="H22900">
            <v>2340</v>
          </cell>
        </row>
        <row r="22901">
          <cell r="A22901">
            <v>191392</v>
          </cell>
          <cell r="H22901">
            <v>3300</v>
          </cell>
        </row>
        <row r="22902">
          <cell r="A22902">
            <v>191545</v>
          </cell>
          <cell r="H22902">
            <v>1920</v>
          </cell>
        </row>
        <row r="22903">
          <cell r="A22903">
            <v>192711</v>
          </cell>
          <cell r="H22903">
            <v>250</v>
          </cell>
        </row>
        <row r="22904">
          <cell r="A22904">
            <v>192942</v>
          </cell>
          <cell r="H22904">
            <v>2998.8</v>
          </cell>
        </row>
        <row r="22905">
          <cell r="A22905">
            <v>192944</v>
          </cell>
          <cell r="H22905">
            <v>15396.48</v>
          </cell>
        </row>
        <row r="22906">
          <cell r="A22906">
            <v>193234</v>
          </cell>
          <cell r="H22906">
            <v>19980</v>
          </cell>
        </row>
        <row r="22907">
          <cell r="A22907">
            <v>193234</v>
          </cell>
          <cell r="H22907">
            <v>2723</v>
          </cell>
        </row>
        <row r="22908">
          <cell r="A22908">
            <v>193237</v>
          </cell>
          <cell r="H22908">
            <v>3147.36</v>
          </cell>
        </row>
        <row r="22909">
          <cell r="A22909">
            <v>200926</v>
          </cell>
          <cell r="H22909">
            <v>9900</v>
          </cell>
        </row>
        <row r="22910">
          <cell r="A22910">
            <v>500795</v>
          </cell>
          <cell r="H22910">
            <v>254</v>
          </cell>
        </row>
        <row r="22911">
          <cell r="A22911">
            <v>500795</v>
          </cell>
          <cell r="H22911">
            <v>4500</v>
          </cell>
        </row>
        <row r="22912">
          <cell r="A22912">
            <v>501960</v>
          </cell>
          <cell r="H22912">
            <v>9900</v>
          </cell>
        </row>
        <row r="22913">
          <cell r="A22913">
            <v>501960</v>
          </cell>
          <cell r="H22913">
            <v>9900</v>
          </cell>
        </row>
        <row r="22914">
          <cell r="A22914">
            <v>502919</v>
          </cell>
          <cell r="H22914">
            <v>21450</v>
          </cell>
        </row>
        <row r="22915">
          <cell r="A22915">
            <v>503071</v>
          </cell>
          <cell r="H22915">
            <v>6960</v>
          </cell>
        </row>
        <row r="22916">
          <cell r="A22916">
            <v>100719</v>
          </cell>
          <cell r="H22916">
            <v>5104.74</v>
          </cell>
        </row>
        <row r="22917">
          <cell r="A22917">
            <v>190030</v>
          </cell>
          <cell r="H22917">
            <v>12540</v>
          </cell>
        </row>
        <row r="22918">
          <cell r="A22918">
            <v>191007</v>
          </cell>
          <cell r="H22918">
            <v>273.60000000000002</v>
          </cell>
        </row>
        <row r="22919">
          <cell r="A22919">
            <v>191756</v>
          </cell>
          <cell r="H22919">
            <v>696</v>
          </cell>
        </row>
        <row r="22920">
          <cell r="A22920">
            <v>192236</v>
          </cell>
          <cell r="H22920">
            <v>525</v>
          </cell>
        </row>
        <row r="22921">
          <cell r="A22921">
            <v>192236</v>
          </cell>
          <cell r="H22921">
            <v>630</v>
          </cell>
        </row>
        <row r="22922">
          <cell r="A22922">
            <v>192280</v>
          </cell>
          <cell r="H22922">
            <v>4620</v>
          </cell>
        </row>
        <row r="22923">
          <cell r="A22923">
            <v>192576</v>
          </cell>
          <cell r="H22923">
            <v>356</v>
          </cell>
        </row>
        <row r="22924">
          <cell r="A22924">
            <v>192576</v>
          </cell>
          <cell r="H22924">
            <v>4276.8</v>
          </cell>
        </row>
        <row r="22925">
          <cell r="A22925">
            <v>500949</v>
          </cell>
          <cell r="H22925">
            <v>756</v>
          </cell>
        </row>
        <row r="22926">
          <cell r="A22926">
            <v>800035</v>
          </cell>
          <cell r="H22926">
            <v>1550</v>
          </cell>
        </row>
        <row r="22927">
          <cell r="A22927">
            <v>100036</v>
          </cell>
          <cell r="H22927">
            <v>4176</v>
          </cell>
        </row>
        <row r="22928">
          <cell r="A22928">
            <v>100036</v>
          </cell>
          <cell r="H22928">
            <v>464</v>
          </cell>
        </row>
        <row r="22929">
          <cell r="A22929">
            <v>100129</v>
          </cell>
          <cell r="H22929">
            <v>5568</v>
          </cell>
        </row>
        <row r="22930">
          <cell r="A22930">
            <v>100129</v>
          </cell>
          <cell r="H22930">
            <v>3480</v>
          </cell>
        </row>
        <row r="22931">
          <cell r="A22931">
            <v>100129</v>
          </cell>
          <cell r="H22931">
            <v>42.46</v>
          </cell>
        </row>
        <row r="22932">
          <cell r="A22932">
            <v>100661</v>
          </cell>
          <cell r="H22932">
            <v>303</v>
          </cell>
        </row>
        <row r="22933">
          <cell r="A22933">
            <v>102398</v>
          </cell>
          <cell r="H22933">
            <v>3240</v>
          </cell>
        </row>
        <row r="22934">
          <cell r="A22934">
            <v>102398</v>
          </cell>
          <cell r="H22934">
            <v>324</v>
          </cell>
        </row>
        <row r="22935">
          <cell r="A22935">
            <v>192144</v>
          </cell>
          <cell r="H22935">
            <v>990</v>
          </cell>
        </row>
        <row r="22936">
          <cell r="A22936">
            <v>192209</v>
          </cell>
          <cell r="H22936">
            <v>6480</v>
          </cell>
        </row>
        <row r="22937">
          <cell r="A22937">
            <v>192209</v>
          </cell>
          <cell r="H22937">
            <v>6720</v>
          </cell>
        </row>
        <row r="22938">
          <cell r="A22938">
            <v>192209</v>
          </cell>
          <cell r="H22938">
            <v>138.6</v>
          </cell>
        </row>
        <row r="22939">
          <cell r="A22939">
            <v>900067</v>
          </cell>
          <cell r="H22939">
            <v>31057.73</v>
          </cell>
        </row>
        <row r="22940">
          <cell r="A22940">
            <v>100251</v>
          </cell>
          <cell r="H22940">
            <v>1080</v>
          </cell>
        </row>
        <row r="22941">
          <cell r="A22941">
            <v>100719</v>
          </cell>
          <cell r="H22941">
            <v>5731.69</v>
          </cell>
        </row>
        <row r="22942">
          <cell r="A22942">
            <v>102488</v>
          </cell>
          <cell r="H22942">
            <v>1239</v>
          </cell>
        </row>
        <row r="22943">
          <cell r="A22943">
            <v>102488</v>
          </cell>
          <cell r="H22943">
            <v>2004</v>
          </cell>
        </row>
        <row r="22944">
          <cell r="A22944">
            <v>102488</v>
          </cell>
          <cell r="H22944">
            <v>1656</v>
          </cell>
        </row>
        <row r="22945">
          <cell r="A22945">
            <v>102488</v>
          </cell>
          <cell r="H22945">
            <v>385</v>
          </cell>
        </row>
        <row r="22946">
          <cell r="A22946">
            <v>102488</v>
          </cell>
          <cell r="H22946">
            <v>300</v>
          </cell>
        </row>
        <row r="22947">
          <cell r="A22947">
            <v>102488</v>
          </cell>
          <cell r="H22947">
            <v>110</v>
          </cell>
        </row>
        <row r="22948">
          <cell r="A22948">
            <v>102488</v>
          </cell>
          <cell r="H22948">
            <v>720</v>
          </cell>
        </row>
        <row r="22949">
          <cell r="A22949">
            <v>102488</v>
          </cell>
          <cell r="H22949">
            <v>1320</v>
          </cell>
        </row>
        <row r="22950">
          <cell r="A22950">
            <v>102488</v>
          </cell>
          <cell r="H22950">
            <v>2691</v>
          </cell>
        </row>
        <row r="22951">
          <cell r="A22951">
            <v>102488</v>
          </cell>
          <cell r="H22951">
            <v>2004</v>
          </cell>
        </row>
        <row r="22952">
          <cell r="A22952">
            <v>102488</v>
          </cell>
          <cell r="H22952">
            <v>330</v>
          </cell>
        </row>
        <row r="22953">
          <cell r="A22953">
            <v>102488</v>
          </cell>
          <cell r="H22953">
            <v>300</v>
          </cell>
        </row>
        <row r="22954">
          <cell r="A22954">
            <v>102488</v>
          </cell>
          <cell r="H22954">
            <v>468</v>
          </cell>
        </row>
        <row r="22955">
          <cell r="A22955">
            <v>191618</v>
          </cell>
          <cell r="H22955">
            <v>79.55</v>
          </cell>
        </row>
        <row r="22956">
          <cell r="A22956">
            <v>191618</v>
          </cell>
          <cell r="H22956">
            <v>400</v>
          </cell>
        </row>
        <row r="22957">
          <cell r="A22957">
            <v>191645</v>
          </cell>
          <cell r="H22957">
            <v>6322.98</v>
          </cell>
        </row>
        <row r="22958">
          <cell r="A22958">
            <v>192013</v>
          </cell>
          <cell r="H22958">
            <v>524</v>
          </cell>
        </row>
        <row r="22959">
          <cell r="A22959">
            <v>192013</v>
          </cell>
          <cell r="H22959">
            <v>624</v>
          </cell>
        </row>
        <row r="22960">
          <cell r="A22960">
            <v>192013</v>
          </cell>
          <cell r="H22960">
            <v>1768</v>
          </cell>
        </row>
        <row r="22961">
          <cell r="A22961">
            <v>192236</v>
          </cell>
          <cell r="H22961">
            <v>2940</v>
          </cell>
        </row>
        <row r="22962">
          <cell r="A22962">
            <v>192300</v>
          </cell>
          <cell r="H22962">
            <v>718</v>
          </cell>
        </row>
        <row r="22963">
          <cell r="A22963">
            <v>193233</v>
          </cell>
          <cell r="H22963">
            <v>65.5</v>
          </cell>
        </row>
        <row r="22964">
          <cell r="A22964">
            <v>193233</v>
          </cell>
          <cell r="H22964">
            <v>63</v>
          </cell>
        </row>
        <row r="22965">
          <cell r="A22965">
            <v>500379</v>
          </cell>
          <cell r="H22965">
            <v>2025</v>
          </cell>
        </row>
        <row r="22966">
          <cell r="A22966">
            <v>800069</v>
          </cell>
          <cell r="H22966">
            <v>460.6</v>
          </cell>
        </row>
        <row r="22967">
          <cell r="A22967">
            <v>100129</v>
          </cell>
          <cell r="H22967">
            <v>5568</v>
          </cell>
        </row>
        <row r="22968">
          <cell r="A22968">
            <v>100129</v>
          </cell>
          <cell r="H22968">
            <v>2784</v>
          </cell>
        </row>
        <row r="22969">
          <cell r="A22969">
            <v>101568</v>
          </cell>
          <cell r="H22969">
            <v>648</v>
          </cell>
        </row>
        <row r="22970">
          <cell r="A22970">
            <v>101568</v>
          </cell>
          <cell r="H22970">
            <v>143</v>
          </cell>
        </row>
        <row r="22971">
          <cell r="A22971">
            <v>102192</v>
          </cell>
          <cell r="H22971">
            <v>432</v>
          </cell>
        </row>
        <row r="22972">
          <cell r="A22972">
            <v>102192</v>
          </cell>
          <cell r="H22972">
            <v>4752</v>
          </cell>
        </row>
        <row r="22973">
          <cell r="A22973">
            <v>102607</v>
          </cell>
          <cell r="H22973">
            <v>89.26</v>
          </cell>
        </row>
        <row r="22974">
          <cell r="A22974">
            <v>102607</v>
          </cell>
          <cell r="H22974">
            <v>4224.1400000000003</v>
          </cell>
        </row>
        <row r="22975">
          <cell r="A22975">
            <v>102607</v>
          </cell>
          <cell r="H22975">
            <v>126.87</v>
          </cell>
        </row>
        <row r="22976">
          <cell r="A22976">
            <v>102607</v>
          </cell>
          <cell r="H22976">
            <v>5116.32</v>
          </cell>
        </row>
        <row r="22977">
          <cell r="A22977">
            <v>102607</v>
          </cell>
          <cell r="H22977">
            <v>1409.6</v>
          </cell>
        </row>
        <row r="22978">
          <cell r="A22978">
            <v>102607</v>
          </cell>
          <cell r="H22978">
            <v>528.57000000000005</v>
          </cell>
        </row>
        <row r="22979">
          <cell r="A22979">
            <v>102607</v>
          </cell>
          <cell r="H22979">
            <v>84.6</v>
          </cell>
        </row>
        <row r="22980">
          <cell r="A22980">
            <v>102607</v>
          </cell>
          <cell r="H22980">
            <v>133.88999999999999</v>
          </cell>
        </row>
        <row r="22981">
          <cell r="A22981">
            <v>102607</v>
          </cell>
          <cell r="H22981">
            <v>1679.7</v>
          </cell>
        </row>
        <row r="22982">
          <cell r="A22982">
            <v>102607</v>
          </cell>
          <cell r="H22982">
            <v>211.44</v>
          </cell>
        </row>
        <row r="22983">
          <cell r="A22983">
            <v>102607</v>
          </cell>
          <cell r="H22983">
            <v>387.64</v>
          </cell>
        </row>
        <row r="22984">
          <cell r="A22984">
            <v>102607</v>
          </cell>
          <cell r="H22984">
            <v>599.08000000000004</v>
          </cell>
        </row>
        <row r="22985">
          <cell r="A22985">
            <v>102607</v>
          </cell>
          <cell r="H22985">
            <v>1292.06</v>
          </cell>
        </row>
        <row r="22986">
          <cell r="A22986">
            <v>102607</v>
          </cell>
          <cell r="H22986">
            <v>916.2</v>
          </cell>
        </row>
        <row r="22987">
          <cell r="A22987">
            <v>102607</v>
          </cell>
          <cell r="H22987">
            <v>42.29</v>
          </cell>
        </row>
        <row r="22988">
          <cell r="A22988">
            <v>102607</v>
          </cell>
          <cell r="H22988">
            <v>42.29</v>
          </cell>
        </row>
        <row r="22989">
          <cell r="A22989">
            <v>192254</v>
          </cell>
          <cell r="H22989">
            <v>143</v>
          </cell>
        </row>
        <row r="22990">
          <cell r="A22990">
            <v>192254</v>
          </cell>
          <cell r="H22990">
            <v>648</v>
          </cell>
        </row>
        <row r="22991">
          <cell r="A22991">
            <v>192607</v>
          </cell>
          <cell r="H22991">
            <v>126</v>
          </cell>
        </row>
        <row r="22992">
          <cell r="A22992">
            <v>192607</v>
          </cell>
          <cell r="H22992">
            <v>648</v>
          </cell>
        </row>
        <row r="22993">
          <cell r="A22993">
            <v>193035</v>
          </cell>
          <cell r="H22993">
            <v>250</v>
          </cell>
        </row>
        <row r="22994">
          <cell r="A22994">
            <v>500139</v>
          </cell>
          <cell r="H22994">
            <v>9000</v>
          </cell>
        </row>
        <row r="22995">
          <cell r="A22995">
            <v>502911</v>
          </cell>
          <cell r="H22995">
            <v>143</v>
          </cell>
        </row>
        <row r="22996">
          <cell r="A22996">
            <v>502911</v>
          </cell>
          <cell r="H22996">
            <v>648</v>
          </cell>
        </row>
        <row r="22997">
          <cell r="A22997">
            <v>502992</v>
          </cell>
          <cell r="H22997">
            <v>780</v>
          </cell>
        </row>
        <row r="22998">
          <cell r="A22998">
            <v>800261</v>
          </cell>
          <cell r="H22998">
            <v>1296</v>
          </cell>
        </row>
        <row r="22999">
          <cell r="A22999">
            <v>800261</v>
          </cell>
          <cell r="H22999">
            <v>173</v>
          </cell>
        </row>
        <row r="23000">
          <cell r="A23000">
            <v>900264</v>
          </cell>
          <cell r="H23000">
            <v>143</v>
          </cell>
        </row>
        <row r="23001">
          <cell r="A23001">
            <v>900264</v>
          </cell>
          <cell r="H23001">
            <v>648</v>
          </cell>
        </row>
        <row r="23002">
          <cell r="A23002">
            <v>100129</v>
          </cell>
          <cell r="H23002">
            <v>1856</v>
          </cell>
        </row>
        <row r="23003">
          <cell r="A23003">
            <v>100189</v>
          </cell>
          <cell r="H23003">
            <v>3480</v>
          </cell>
        </row>
        <row r="23004">
          <cell r="A23004">
            <v>100586</v>
          </cell>
          <cell r="H23004">
            <v>1008</v>
          </cell>
        </row>
        <row r="23005">
          <cell r="A23005">
            <v>101370</v>
          </cell>
          <cell r="H23005">
            <v>48720</v>
          </cell>
        </row>
        <row r="23006">
          <cell r="A23006">
            <v>101373</v>
          </cell>
          <cell r="H23006">
            <v>330</v>
          </cell>
        </row>
        <row r="23007">
          <cell r="A23007">
            <v>190066</v>
          </cell>
          <cell r="H23007">
            <v>3135</v>
          </cell>
        </row>
        <row r="23008">
          <cell r="A23008">
            <v>190066</v>
          </cell>
          <cell r="H23008">
            <v>3135</v>
          </cell>
        </row>
        <row r="23009">
          <cell r="A23009">
            <v>190066</v>
          </cell>
          <cell r="H23009">
            <v>3135</v>
          </cell>
        </row>
        <row r="23010">
          <cell r="A23010">
            <v>190066</v>
          </cell>
          <cell r="H23010">
            <v>3135</v>
          </cell>
        </row>
        <row r="23011">
          <cell r="A23011">
            <v>190419</v>
          </cell>
          <cell r="H23011">
            <v>568.20000000000005</v>
          </cell>
        </row>
        <row r="23012">
          <cell r="A23012">
            <v>190419</v>
          </cell>
          <cell r="H23012">
            <v>687.5</v>
          </cell>
        </row>
        <row r="23013">
          <cell r="A23013">
            <v>191151</v>
          </cell>
          <cell r="H23013">
            <v>325</v>
          </cell>
        </row>
        <row r="23014">
          <cell r="A23014">
            <v>192052</v>
          </cell>
          <cell r="H23014">
            <v>3040</v>
          </cell>
        </row>
        <row r="23015">
          <cell r="A23015">
            <v>192582</v>
          </cell>
          <cell r="H23015">
            <v>64</v>
          </cell>
        </row>
        <row r="23016">
          <cell r="A23016">
            <v>192582</v>
          </cell>
          <cell r="H23016">
            <v>32</v>
          </cell>
        </row>
        <row r="23017">
          <cell r="A23017">
            <v>192582</v>
          </cell>
          <cell r="H23017">
            <v>32</v>
          </cell>
        </row>
        <row r="23018">
          <cell r="A23018">
            <v>192582</v>
          </cell>
          <cell r="H23018">
            <v>192</v>
          </cell>
        </row>
        <row r="23019">
          <cell r="A23019">
            <v>192582</v>
          </cell>
          <cell r="H23019">
            <v>32</v>
          </cell>
        </row>
        <row r="23020">
          <cell r="A23020">
            <v>192582</v>
          </cell>
          <cell r="H23020">
            <v>32</v>
          </cell>
        </row>
        <row r="23021">
          <cell r="A23021">
            <v>192656</v>
          </cell>
          <cell r="H23021">
            <v>3240</v>
          </cell>
        </row>
        <row r="23022">
          <cell r="A23022">
            <v>192656</v>
          </cell>
          <cell r="H23022">
            <v>67.180000000000007</v>
          </cell>
        </row>
        <row r="23023">
          <cell r="A23023">
            <v>192667</v>
          </cell>
          <cell r="H23023">
            <v>48.85</v>
          </cell>
        </row>
        <row r="23024">
          <cell r="A23024">
            <v>192667</v>
          </cell>
          <cell r="H23024">
            <v>640</v>
          </cell>
        </row>
        <row r="23025">
          <cell r="A23025">
            <v>192667</v>
          </cell>
          <cell r="H23025">
            <v>480</v>
          </cell>
        </row>
        <row r="23026">
          <cell r="A23026">
            <v>192676</v>
          </cell>
          <cell r="H23026">
            <v>464</v>
          </cell>
        </row>
        <row r="23027">
          <cell r="A23027">
            <v>192745</v>
          </cell>
          <cell r="H23027">
            <v>4800</v>
          </cell>
        </row>
        <row r="23028">
          <cell r="A23028">
            <v>192892</v>
          </cell>
          <cell r="H23028">
            <v>130.51</v>
          </cell>
        </row>
        <row r="23029">
          <cell r="A23029">
            <v>192892</v>
          </cell>
          <cell r="H23029">
            <v>359</v>
          </cell>
        </row>
        <row r="23030">
          <cell r="A23030">
            <v>500877</v>
          </cell>
          <cell r="H23030">
            <v>1328.4</v>
          </cell>
        </row>
        <row r="23031">
          <cell r="A23031">
            <v>501013</v>
          </cell>
          <cell r="H23031">
            <v>2460</v>
          </cell>
        </row>
        <row r="23032">
          <cell r="A23032">
            <v>503071</v>
          </cell>
          <cell r="H23032">
            <v>441.76</v>
          </cell>
        </row>
        <row r="23033">
          <cell r="A23033">
            <v>503071</v>
          </cell>
          <cell r="H23033">
            <v>115</v>
          </cell>
        </row>
        <row r="23034">
          <cell r="A23034">
            <v>503071</v>
          </cell>
          <cell r="H23034">
            <v>1922.8</v>
          </cell>
        </row>
        <row r="23035">
          <cell r="A23035">
            <v>503071</v>
          </cell>
          <cell r="H23035">
            <v>116</v>
          </cell>
        </row>
        <row r="23036">
          <cell r="A23036">
            <v>503071</v>
          </cell>
          <cell r="H23036">
            <v>290</v>
          </cell>
        </row>
        <row r="23037">
          <cell r="A23037">
            <v>100128</v>
          </cell>
          <cell r="H23037">
            <v>594</v>
          </cell>
        </row>
        <row r="23038">
          <cell r="A23038">
            <v>100129</v>
          </cell>
          <cell r="H23038">
            <v>5568</v>
          </cell>
        </row>
        <row r="23039">
          <cell r="A23039">
            <v>100157</v>
          </cell>
          <cell r="H23039">
            <v>1270</v>
          </cell>
        </row>
        <row r="23040">
          <cell r="A23040">
            <v>101849</v>
          </cell>
          <cell r="H23040">
            <v>5700</v>
          </cell>
        </row>
        <row r="23041">
          <cell r="A23041">
            <v>101849</v>
          </cell>
          <cell r="H23041">
            <v>151</v>
          </cell>
        </row>
        <row r="23042">
          <cell r="A23042">
            <v>102138</v>
          </cell>
          <cell r="H23042">
            <v>872</v>
          </cell>
        </row>
        <row r="23043">
          <cell r="A23043">
            <v>102138</v>
          </cell>
          <cell r="H23043">
            <v>504</v>
          </cell>
        </row>
        <row r="23044">
          <cell r="A23044">
            <v>102182</v>
          </cell>
          <cell r="H23044">
            <v>144</v>
          </cell>
        </row>
        <row r="23045">
          <cell r="A23045">
            <v>102530</v>
          </cell>
          <cell r="H23045">
            <v>5520</v>
          </cell>
        </row>
        <row r="23046">
          <cell r="A23046">
            <v>190064</v>
          </cell>
          <cell r="H23046">
            <v>100</v>
          </cell>
        </row>
        <row r="23047">
          <cell r="A23047">
            <v>190064</v>
          </cell>
          <cell r="H23047">
            <v>4012.8</v>
          </cell>
        </row>
        <row r="23048">
          <cell r="A23048">
            <v>190117</v>
          </cell>
          <cell r="H23048">
            <v>3240</v>
          </cell>
        </row>
        <row r="23049">
          <cell r="A23049">
            <v>190121</v>
          </cell>
          <cell r="H23049">
            <v>3240</v>
          </cell>
        </row>
        <row r="23050">
          <cell r="A23050">
            <v>190121</v>
          </cell>
          <cell r="H23050">
            <v>359</v>
          </cell>
        </row>
        <row r="23051">
          <cell r="A23051">
            <v>190126</v>
          </cell>
          <cell r="H23051">
            <v>3240</v>
          </cell>
        </row>
        <row r="23052">
          <cell r="A23052">
            <v>190158</v>
          </cell>
          <cell r="H23052">
            <v>436</v>
          </cell>
        </row>
        <row r="23053">
          <cell r="A23053">
            <v>190625</v>
          </cell>
          <cell r="H23053">
            <v>144</v>
          </cell>
        </row>
        <row r="23054">
          <cell r="A23054">
            <v>190897</v>
          </cell>
          <cell r="H23054">
            <v>436</v>
          </cell>
        </row>
        <row r="23055">
          <cell r="A23055">
            <v>190897</v>
          </cell>
          <cell r="H23055">
            <v>168</v>
          </cell>
        </row>
        <row r="23056">
          <cell r="A23056">
            <v>191432</v>
          </cell>
          <cell r="H23056">
            <v>316.8</v>
          </cell>
        </row>
        <row r="23057">
          <cell r="A23057">
            <v>191535</v>
          </cell>
          <cell r="H23057">
            <v>3417</v>
          </cell>
        </row>
        <row r="23058">
          <cell r="A23058">
            <v>192130</v>
          </cell>
          <cell r="H23058">
            <v>1749.6</v>
          </cell>
        </row>
        <row r="23059">
          <cell r="A23059">
            <v>192703</v>
          </cell>
          <cell r="H23059">
            <v>1848</v>
          </cell>
        </row>
        <row r="23060">
          <cell r="A23060">
            <v>102314</v>
          </cell>
          <cell r="H23060">
            <v>4752</v>
          </cell>
        </row>
        <row r="23061">
          <cell r="A23061">
            <v>102314</v>
          </cell>
          <cell r="H23061">
            <v>432</v>
          </cell>
        </row>
        <row r="23062">
          <cell r="A23062">
            <v>190061</v>
          </cell>
          <cell r="H23062">
            <v>5016</v>
          </cell>
        </row>
        <row r="23063">
          <cell r="A23063">
            <v>190264</v>
          </cell>
          <cell r="H23063">
            <v>11130</v>
          </cell>
        </row>
        <row r="23064">
          <cell r="A23064">
            <v>190671</v>
          </cell>
          <cell r="H23064">
            <v>293.45</v>
          </cell>
        </row>
        <row r="23065">
          <cell r="A23065">
            <v>190671</v>
          </cell>
          <cell r="H23065">
            <v>917</v>
          </cell>
        </row>
        <row r="23066">
          <cell r="A23066">
            <v>192120</v>
          </cell>
          <cell r="H23066">
            <v>18384</v>
          </cell>
        </row>
        <row r="23067">
          <cell r="A23067">
            <v>192341</v>
          </cell>
          <cell r="H23067">
            <v>780</v>
          </cell>
        </row>
        <row r="23068">
          <cell r="A23068">
            <v>192431</v>
          </cell>
          <cell r="H23068">
            <v>262</v>
          </cell>
        </row>
        <row r="23069">
          <cell r="A23069">
            <v>192591</v>
          </cell>
          <cell r="H23069">
            <v>673.2</v>
          </cell>
        </row>
        <row r="23070">
          <cell r="A23070">
            <v>502048</v>
          </cell>
          <cell r="H23070">
            <v>12254.4</v>
          </cell>
        </row>
        <row r="23071">
          <cell r="A23071">
            <v>502947</v>
          </cell>
          <cell r="H23071">
            <v>4095</v>
          </cell>
        </row>
        <row r="23072">
          <cell r="A23072">
            <v>503072</v>
          </cell>
          <cell r="H23072">
            <v>7726.5</v>
          </cell>
        </row>
        <row r="23073">
          <cell r="A23073">
            <v>900039</v>
          </cell>
          <cell r="H23073">
            <v>4178.3</v>
          </cell>
        </row>
        <row r="23074">
          <cell r="A23074">
            <v>900039</v>
          </cell>
          <cell r="H23074">
            <v>723.8</v>
          </cell>
        </row>
        <row r="23075">
          <cell r="A23075">
            <v>900233</v>
          </cell>
          <cell r="H23075">
            <v>778</v>
          </cell>
        </row>
        <row r="23076">
          <cell r="A23076">
            <v>900233</v>
          </cell>
          <cell r="H23076">
            <v>4752</v>
          </cell>
        </row>
        <row r="23077">
          <cell r="A23077">
            <v>100071</v>
          </cell>
          <cell r="H23077">
            <v>54</v>
          </cell>
        </row>
        <row r="23078">
          <cell r="A23078">
            <v>100129</v>
          </cell>
          <cell r="H23078">
            <v>696</v>
          </cell>
        </row>
        <row r="23079">
          <cell r="A23079">
            <v>100181</v>
          </cell>
          <cell r="H23079">
            <v>9240</v>
          </cell>
        </row>
        <row r="23080">
          <cell r="A23080">
            <v>100862</v>
          </cell>
          <cell r="H23080">
            <v>15055.2</v>
          </cell>
        </row>
        <row r="23081">
          <cell r="A23081">
            <v>100949</v>
          </cell>
          <cell r="H23081">
            <v>16479.599999999999</v>
          </cell>
        </row>
        <row r="23082">
          <cell r="A23082">
            <v>100949</v>
          </cell>
          <cell r="H23082">
            <v>13290</v>
          </cell>
        </row>
        <row r="23083">
          <cell r="A23083">
            <v>100998</v>
          </cell>
          <cell r="H23083">
            <v>26580</v>
          </cell>
        </row>
        <row r="23084">
          <cell r="A23084">
            <v>101373</v>
          </cell>
          <cell r="H23084">
            <v>110</v>
          </cell>
        </row>
        <row r="23085">
          <cell r="A23085">
            <v>101849</v>
          </cell>
          <cell r="H23085">
            <v>1587.12</v>
          </cell>
        </row>
        <row r="23086">
          <cell r="A23086">
            <v>101849</v>
          </cell>
          <cell r="H23086">
            <v>285.7</v>
          </cell>
        </row>
        <row r="23087">
          <cell r="A23087">
            <v>101849</v>
          </cell>
          <cell r="H23087">
            <v>270</v>
          </cell>
        </row>
        <row r="23088">
          <cell r="A23088">
            <v>102313</v>
          </cell>
          <cell r="H23088">
            <v>400</v>
          </cell>
        </row>
        <row r="23089">
          <cell r="A23089">
            <v>102316</v>
          </cell>
          <cell r="H23089">
            <v>612</v>
          </cell>
        </row>
        <row r="23090">
          <cell r="A23090">
            <v>102316</v>
          </cell>
          <cell r="H23090">
            <v>6732</v>
          </cell>
        </row>
        <row r="23091">
          <cell r="A23091">
            <v>190027</v>
          </cell>
          <cell r="H23091">
            <v>3009.6</v>
          </cell>
        </row>
        <row r="23092">
          <cell r="A23092">
            <v>191644</v>
          </cell>
          <cell r="H23092">
            <v>477</v>
          </cell>
        </row>
        <row r="23093">
          <cell r="A23093">
            <v>191681</v>
          </cell>
          <cell r="H23093">
            <v>29769.599999999999</v>
          </cell>
        </row>
        <row r="23094">
          <cell r="A23094">
            <v>192188</v>
          </cell>
          <cell r="H23094">
            <v>2443.1999999999998</v>
          </cell>
        </row>
        <row r="23095">
          <cell r="A23095">
            <v>201274</v>
          </cell>
          <cell r="H23095">
            <v>524</v>
          </cell>
        </row>
        <row r="23096">
          <cell r="A23096">
            <v>201274</v>
          </cell>
          <cell r="H23096">
            <v>3733.5</v>
          </cell>
        </row>
        <row r="23097">
          <cell r="A23097">
            <v>201274</v>
          </cell>
          <cell r="H23097">
            <v>69</v>
          </cell>
        </row>
        <row r="23098">
          <cell r="A23098">
            <v>201274</v>
          </cell>
          <cell r="H23098">
            <v>103.5</v>
          </cell>
        </row>
        <row r="23099">
          <cell r="A23099">
            <v>201274</v>
          </cell>
          <cell r="H23099">
            <v>393</v>
          </cell>
        </row>
        <row r="23100">
          <cell r="A23100">
            <v>201274</v>
          </cell>
          <cell r="H23100">
            <v>94</v>
          </cell>
        </row>
        <row r="23101">
          <cell r="A23101">
            <v>201274</v>
          </cell>
          <cell r="H23101">
            <v>655</v>
          </cell>
        </row>
        <row r="23102">
          <cell r="A23102">
            <v>500736</v>
          </cell>
          <cell r="H23102">
            <v>13290</v>
          </cell>
        </row>
        <row r="23103">
          <cell r="A23103">
            <v>501613</v>
          </cell>
          <cell r="H23103">
            <v>720</v>
          </cell>
        </row>
        <row r="23104">
          <cell r="A23104">
            <v>501613</v>
          </cell>
          <cell r="H23104">
            <v>46.67</v>
          </cell>
        </row>
        <row r="23105">
          <cell r="A23105">
            <v>900375</v>
          </cell>
          <cell r="H23105">
            <v>2310</v>
          </cell>
        </row>
        <row r="23106">
          <cell r="A23106">
            <v>100129</v>
          </cell>
          <cell r="H23106">
            <v>1392</v>
          </cell>
        </row>
        <row r="23107">
          <cell r="A23107">
            <v>100129</v>
          </cell>
          <cell r="H23107">
            <v>1392</v>
          </cell>
        </row>
        <row r="23108">
          <cell r="A23108">
            <v>100166</v>
          </cell>
          <cell r="H23108">
            <v>3795</v>
          </cell>
        </row>
        <row r="23109">
          <cell r="A23109">
            <v>100224</v>
          </cell>
          <cell r="H23109">
            <v>8550</v>
          </cell>
        </row>
        <row r="23110">
          <cell r="A23110">
            <v>100900</v>
          </cell>
          <cell r="H23110">
            <v>594</v>
          </cell>
        </row>
        <row r="23111">
          <cell r="A23111">
            <v>101034</v>
          </cell>
          <cell r="H23111">
            <v>384</v>
          </cell>
        </row>
        <row r="23112">
          <cell r="A23112">
            <v>101555</v>
          </cell>
          <cell r="H23112">
            <v>5874</v>
          </cell>
        </row>
        <row r="23113">
          <cell r="A23113">
            <v>102017</v>
          </cell>
          <cell r="H23113">
            <v>360</v>
          </cell>
        </row>
        <row r="23114">
          <cell r="A23114">
            <v>102017</v>
          </cell>
          <cell r="H23114">
            <v>3960</v>
          </cell>
        </row>
        <row r="23115">
          <cell r="A23115">
            <v>102134</v>
          </cell>
          <cell r="H23115">
            <v>5544</v>
          </cell>
        </row>
        <row r="23116">
          <cell r="A23116">
            <v>102134</v>
          </cell>
          <cell r="H23116">
            <v>504</v>
          </cell>
        </row>
        <row r="23117">
          <cell r="A23117">
            <v>102417</v>
          </cell>
          <cell r="H23117">
            <v>79.2</v>
          </cell>
        </row>
        <row r="23118">
          <cell r="A23118">
            <v>102417</v>
          </cell>
          <cell r="H23118">
            <v>858</v>
          </cell>
        </row>
        <row r="23119">
          <cell r="A23119">
            <v>102418</v>
          </cell>
          <cell r="H23119">
            <v>858</v>
          </cell>
        </row>
        <row r="23120">
          <cell r="A23120">
            <v>102418</v>
          </cell>
          <cell r="H23120">
            <v>79.2</v>
          </cell>
        </row>
        <row r="23121">
          <cell r="A23121">
            <v>190029</v>
          </cell>
          <cell r="H23121">
            <v>4012.8</v>
          </cell>
        </row>
        <row r="23122">
          <cell r="A23122">
            <v>190258</v>
          </cell>
          <cell r="H23122">
            <v>216</v>
          </cell>
        </row>
        <row r="23123">
          <cell r="A23123">
            <v>190258</v>
          </cell>
          <cell r="H23123">
            <v>504</v>
          </cell>
        </row>
        <row r="23124">
          <cell r="A23124">
            <v>190332</v>
          </cell>
          <cell r="H23124">
            <v>8064</v>
          </cell>
        </row>
        <row r="23125">
          <cell r="A23125">
            <v>191119</v>
          </cell>
          <cell r="H23125">
            <v>3511.2</v>
          </cell>
        </row>
        <row r="23126">
          <cell r="A23126">
            <v>191352</v>
          </cell>
          <cell r="H23126">
            <v>1179</v>
          </cell>
        </row>
        <row r="23127">
          <cell r="A23127">
            <v>191352</v>
          </cell>
          <cell r="H23127">
            <v>45.24</v>
          </cell>
        </row>
        <row r="23128">
          <cell r="A23128">
            <v>191432</v>
          </cell>
          <cell r="H23128">
            <v>1353</v>
          </cell>
        </row>
        <row r="23129">
          <cell r="A23129">
            <v>191645</v>
          </cell>
          <cell r="H23129">
            <v>32736</v>
          </cell>
        </row>
        <row r="23130">
          <cell r="A23130">
            <v>191728</v>
          </cell>
          <cell r="H23130">
            <v>703.15</v>
          </cell>
        </row>
        <row r="23131">
          <cell r="A23131">
            <v>192053</v>
          </cell>
          <cell r="H23131">
            <v>1480</v>
          </cell>
        </row>
        <row r="23132">
          <cell r="A23132">
            <v>192095</v>
          </cell>
          <cell r="H23132">
            <v>22140</v>
          </cell>
        </row>
        <row r="23133">
          <cell r="A23133">
            <v>192144</v>
          </cell>
          <cell r="H23133">
            <v>2079</v>
          </cell>
        </row>
        <row r="23134">
          <cell r="A23134">
            <v>192255</v>
          </cell>
          <cell r="H23134">
            <v>2880</v>
          </cell>
        </row>
        <row r="23135">
          <cell r="A23135">
            <v>192302</v>
          </cell>
          <cell r="H23135">
            <v>1188</v>
          </cell>
        </row>
        <row r="23136">
          <cell r="A23136">
            <v>193392</v>
          </cell>
          <cell r="H23136">
            <v>648</v>
          </cell>
        </row>
        <row r="23137">
          <cell r="A23137">
            <v>193392</v>
          </cell>
          <cell r="H23137">
            <v>389</v>
          </cell>
        </row>
        <row r="23138">
          <cell r="A23138">
            <v>500209</v>
          </cell>
          <cell r="H23138">
            <v>8912.1</v>
          </cell>
        </row>
        <row r="23139">
          <cell r="A23139">
            <v>500949</v>
          </cell>
          <cell r="H23139">
            <v>1316</v>
          </cell>
        </row>
        <row r="23140">
          <cell r="A23140">
            <v>501510</v>
          </cell>
          <cell r="H23140">
            <v>2400</v>
          </cell>
        </row>
        <row r="23141">
          <cell r="A23141">
            <v>502943</v>
          </cell>
          <cell r="H23141">
            <v>3003</v>
          </cell>
        </row>
        <row r="23142">
          <cell r="A23142">
            <v>502943</v>
          </cell>
          <cell r="H23142">
            <v>277.2</v>
          </cell>
        </row>
        <row r="23143">
          <cell r="A23143">
            <v>503075</v>
          </cell>
          <cell r="H23143">
            <v>4950</v>
          </cell>
        </row>
        <row r="23144">
          <cell r="A23144">
            <v>100129</v>
          </cell>
          <cell r="H23144">
            <v>4176</v>
          </cell>
        </row>
        <row r="23145">
          <cell r="A23145">
            <v>100143</v>
          </cell>
          <cell r="H23145">
            <v>1782</v>
          </cell>
        </row>
        <row r="23146">
          <cell r="A23146">
            <v>100145</v>
          </cell>
          <cell r="H23146">
            <v>10692</v>
          </cell>
        </row>
        <row r="23147">
          <cell r="A23147">
            <v>101101</v>
          </cell>
          <cell r="H23147">
            <v>180508.5</v>
          </cell>
        </row>
        <row r="23148">
          <cell r="A23148">
            <v>102143</v>
          </cell>
          <cell r="H23148">
            <v>436</v>
          </cell>
        </row>
        <row r="23149">
          <cell r="A23149">
            <v>102143</v>
          </cell>
          <cell r="H23149">
            <v>336</v>
          </cell>
        </row>
        <row r="23150">
          <cell r="A23150">
            <v>102143</v>
          </cell>
          <cell r="H23150">
            <v>630</v>
          </cell>
        </row>
        <row r="23151">
          <cell r="A23151">
            <v>102544</v>
          </cell>
          <cell r="H23151">
            <v>1019.9</v>
          </cell>
        </row>
        <row r="23152">
          <cell r="A23152">
            <v>190038</v>
          </cell>
          <cell r="H23152">
            <v>15048</v>
          </cell>
        </row>
        <row r="23153">
          <cell r="A23153">
            <v>190417</v>
          </cell>
          <cell r="H23153">
            <v>50.99</v>
          </cell>
        </row>
        <row r="23154">
          <cell r="A23154">
            <v>190898</v>
          </cell>
          <cell r="H23154">
            <v>872</v>
          </cell>
        </row>
        <row r="23155">
          <cell r="A23155">
            <v>190898</v>
          </cell>
          <cell r="H23155">
            <v>1260</v>
          </cell>
        </row>
        <row r="23156">
          <cell r="A23156">
            <v>190898</v>
          </cell>
          <cell r="H23156">
            <v>1848</v>
          </cell>
        </row>
        <row r="23157">
          <cell r="A23157">
            <v>191055</v>
          </cell>
          <cell r="H23157">
            <v>3150</v>
          </cell>
        </row>
        <row r="23158">
          <cell r="A23158">
            <v>191094</v>
          </cell>
          <cell r="H23158">
            <v>2227</v>
          </cell>
        </row>
        <row r="23159">
          <cell r="A23159">
            <v>191097</v>
          </cell>
          <cell r="H23159">
            <v>982.5</v>
          </cell>
        </row>
        <row r="23160">
          <cell r="A23160">
            <v>191510</v>
          </cell>
          <cell r="H23160">
            <v>1506.5</v>
          </cell>
        </row>
        <row r="23161">
          <cell r="A23161">
            <v>192214</v>
          </cell>
          <cell r="H23161">
            <v>4412.16</v>
          </cell>
        </row>
        <row r="23162">
          <cell r="A23162">
            <v>192236</v>
          </cell>
          <cell r="H23162">
            <v>2520</v>
          </cell>
        </row>
        <row r="23163">
          <cell r="A23163">
            <v>192677</v>
          </cell>
          <cell r="H23163">
            <v>1637.5</v>
          </cell>
        </row>
        <row r="23164">
          <cell r="A23164">
            <v>192763</v>
          </cell>
          <cell r="H23164">
            <v>1320</v>
          </cell>
        </row>
        <row r="23165">
          <cell r="A23165">
            <v>192763</v>
          </cell>
          <cell r="H23165">
            <v>1628</v>
          </cell>
        </row>
        <row r="23166">
          <cell r="A23166">
            <v>200450</v>
          </cell>
          <cell r="H23166">
            <v>18270</v>
          </cell>
        </row>
        <row r="23167">
          <cell r="A23167">
            <v>502543</v>
          </cell>
          <cell r="H23167">
            <v>4032</v>
          </cell>
        </row>
        <row r="23168">
          <cell r="A23168">
            <v>503005</v>
          </cell>
          <cell r="H23168">
            <v>9288</v>
          </cell>
        </row>
        <row r="23169">
          <cell r="A23169">
            <v>503005</v>
          </cell>
          <cell r="H23169">
            <v>244.06</v>
          </cell>
        </row>
        <row r="23170">
          <cell r="A23170">
            <v>800280</v>
          </cell>
          <cell r="H23170">
            <v>6315.84</v>
          </cell>
        </row>
        <row r="23171">
          <cell r="A23171">
            <v>800280</v>
          </cell>
          <cell r="H23171">
            <v>216.78</v>
          </cell>
        </row>
        <row r="23172">
          <cell r="A23172">
            <v>101373</v>
          </cell>
          <cell r="H23172">
            <v>110</v>
          </cell>
        </row>
        <row r="23173">
          <cell r="A23173">
            <v>101599</v>
          </cell>
          <cell r="H23173">
            <v>13439.52</v>
          </cell>
        </row>
        <row r="23174">
          <cell r="A23174">
            <v>191718</v>
          </cell>
          <cell r="H23174">
            <v>15055.2</v>
          </cell>
        </row>
        <row r="23175">
          <cell r="A23175">
            <v>191816</v>
          </cell>
          <cell r="H23175">
            <v>1556</v>
          </cell>
        </row>
        <row r="23176">
          <cell r="A23176">
            <v>193233</v>
          </cell>
          <cell r="H23176">
            <v>693</v>
          </cell>
        </row>
        <row r="23177">
          <cell r="A23177">
            <v>193241</v>
          </cell>
          <cell r="H23177">
            <v>780</v>
          </cell>
        </row>
        <row r="23178">
          <cell r="A23178">
            <v>193394</v>
          </cell>
          <cell r="H23178">
            <v>19980</v>
          </cell>
        </row>
        <row r="23179">
          <cell r="A23179">
            <v>193394</v>
          </cell>
          <cell r="H23179">
            <v>1945</v>
          </cell>
        </row>
        <row r="23180">
          <cell r="A23180">
            <v>500345</v>
          </cell>
          <cell r="H23180">
            <v>400</v>
          </cell>
        </row>
        <row r="23181">
          <cell r="A23181">
            <v>800236</v>
          </cell>
          <cell r="H23181">
            <v>5850</v>
          </cell>
        </row>
        <row r="23182">
          <cell r="A23182">
            <v>900271</v>
          </cell>
          <cell r="H23182">
            <v>2160</v>
          </cell>
        </row>
        <row r="23183">
          <cell r="A23183">
            <v>900271</v>
          </cell>
          <cell r="H23183">
            <v>1296</v>
          </cell>
        </row>
        <row r="23184">
          <cell r="A23184">
            <v>900271</v>
          </cell>
          <cell r="H23184">
            <v>2160</v>
          </cell>
        </row>
        <row r="23185">
          <cell r="A23185">
            <v>900271</v>
          </cell>
          <cell r="H23185">
            <v>2160</v>
          </cell>
        </row>
        <row r="23186">
          <cell r="A23186">
            <v>100094</v>
          </cell>
          <cell r="H23186">
            <v>3580</v>
          </cell>
        </row>
        <row r="23187">
          <cell r="A23187">
            <v>100128</v>
          </cell>
          <cell r="H23187">
            <v>3531</v>
          </cell>
        </row>
        <row r="23188">
          <cell r="A23188">
            <v>100128</v>
          </cell>
          <cell r="H23188">
            <v>6138</v>
          </cell>
        </row>
        <row r="23189">
          <cell r="A23189">
            <v>100129</v>
          </cell>
          <cell r="H23189">
            <v>696</v>
          </cell>
        </row>
        <row r="23190">
          <cell r="A23190">
            <v>100129</v>
          </cell>
          <cell r="H23190">
            <v>696</v>
          </cell>
        </row>
        <row r="23191">
          <cell r="A23191">
            <v>100349</v>
          </cell>
          <cell r="H23191">
            <v>5544</v>
          </cell>
        </row>
        <row r="23192">
          <cell r="A23192">
            <v>100349</v>
          </cell>
          <cell r="H23192">
            <v>5621</v>
          </cell>
        </row>
        <row r="23193">
          <cell r="A23193">
            <v>101268</v>
          </cell>
          <cell r="H23193">
            <v>2244</v>
          </cell>
        </row>
        <row r="23194">
          <cell r="A23194">
            <v>101555</v>
          </cell>
          <cell r="H23194">
            <v>990</v>
          </cell>
        </row>
        <row r="23195">
          <cell r="A23195">
            <v>101884</v>
          </cell>
          <cell r="H23195">
            <v>1166.76</v>
          </cell>
        </row>
        <row r="23196">
          <cell r="A23196">
            <v>101951</v>
          </cell>
          <cell r="H23196">
            <v>85</v>
          </cell>
        </row>
        <row r="23197">
          <cell r="A23197">
            <v>102090</v>
          </cell>
          <cell r="H23197">
            <v>360</v>
          </cell>
        </row>
        <row r="23198">
          <cell r="A23198">
            <v>102140</v>
          </cell>
          <cell r="H23198">
            <v>936</v>
          </cell>
        </row>
        <row r="23199">
          <cell r="A23199">
            <v>102140</v>
          </cell>
          <cell r="H23199">
            <v>10296</v>
          </cell>
        </row>
        <row r="23200">
          <cell r="A23200">
            <v>102192</v>
          </cell>
          <cell r="H23200">
            <v>4752</v>
          </cell>
        </row>
        <row r="23201">
          <cell r="A23201">
            <v>102192</v>
          </cell>
          <cell r="H23201">
            <v>432</v>
          </cell>
        </row>
        <row r="23202">
          <cell r="A23202">
            <v>102427</v>
          </cell>
          <cell r="H23202">
            <v>4268.99</v>
          </cell>
        </row>
        <row r="23203">
          <cell r="A23203">
            <v>102427</v>
          </cell>
          <cell r="H23203">
            <v>5393.32</v>
          </cell>
        </row>
        <row r="23204">
          <cell r="A23204">
            <v>102427</v>
          </cell>
          <cell r="H23204">
            <v>4593.26</v>
          </cell>
        </row>
        <row r="23205">
          <cell r="A23205">
            <v>102427</v>
          </cell>
          <cell r="H23205">
            <v>352.2</v>
          </cell>
        </row>
        <row r="23206">
          <cell r="A23206">
            <v>102427</v>
          </cell>
          <cell r="H23206">
            <v>3897.95</v>
          </cell>
        </row>
        <row r="23207">
          <cell r="A23207">
            <v>102427</v>
          </cell>
          <cell r="H23207">
            <v>4831.84</v>
          </cell>
        </row>
        <row r="23208">
          <cell r="A23208">
            <v>102457</v>
          </cell>
          <cell r="H23208">
            <v>960</v>
          </cell>
        </row>
        <row r="23209">
          <cell r="A23209">
            <v>102457</v>
          </cell>
          <cell r="H23209">
            <v>960</v>
          </cell>
        </row>
        <row r="23210">
          <cell r="A23210">
            <v>102457</v>
          </cell>
          <cell r="H23210">
            <v>960</v>
          </cell>
        </row>
        <row r="23211">
          <cell r="A23211">
            <v>102480</v>
          </cell>
          <cell r="H23211">
            <v>5184</v>
          </cell>
        </row>
        <row r="23212">
          <cell r="A23212">
            <v>190057</v>
          </cell>
          <cell r="H23212">
            <v>8025.6</v>
          </cell>
        </row>
        <row r="23213">
          <cell r="A23213">
            <v>190588</v>
          </cell>
          <cell r="H23213">
            <v>1520</v>
          </cell>
        </row>
        <row r="23214">
          <cell r="A23214">
            <v>191007</v>
          </cell>
          <cell r="H23214">
            <v>5738.35</v>
          </cell>
        </row>
        <row r="23215">
          <cell r="A23215">
            <v>191007</v>
          </cell>
          <cell r="H23215">
            <v>229.22</v>
          </cell>
        </row>
        <row r="23216">
          <cell r="A23216">
            <v>191007</v>
          </cell>
          <cell r="H23216">
            <v>3594.73</v>
          </cell>
        </row>
        <row r="23217">
          <cell r="A23217">
            <v>191007</v>
          </cell>
          <cell r="H23217">
            <v>1840</v>
          </cell>
        </row>
        <row r="23218">
          <cell r="A23218">
            <v>191007</v>
          </cell>
          <cell r="H23218">
            <v>202.52</v>
          </cell>
        </row>
        <row r="23219">
          <cell r="A23219">
            <v>191007</v>
          </cell>
          <cell r="H23219">
            <v>6874.22</v>
          </cell>
        </row>
        <row r="23220">
          <cell r="A23220">
            <v>191007</v>
          </cell>
          <cell r="H23220">
            <v>106</v>
          </cell>
        </row>
        <row r="23221">
          <cell r="A23221">
            <v>191007</v>
          </cell>
          <cell r="H23221">
            <v>5576.68</v>
          </cell>
        </row>
        <row r="23222">
          <cell r="A23222">
            <v>191007</v>
          </cell>
          <cell r="H23222">
            <v>128.26</v>
          </cell>
        </row>
        <row r="23223">
          <cell r="A23223">
            <v>191816</v>
          </cell>
          <cell r="H23223">
            <v>1600</v>
          </cell>
        </row>
        <row r="23224">
          <cell r="A23224">
            <v>192112</v>
          </cell>
          <cell r="H23224">
            <v>2480</v>
          </cell>
        </row>
        <row r="23225">
          <cell r="A23225">
            <v>192436</v>
          </cell>
          <cell r="H23225">
            <v>359</v>
          </cell>
        </row>
        <row r="23226">
          <cell r="A23226">
            <v>192815</v>
          </cell>
          <cell r="H23226">
            <v>139</v>
          </cell>
        </row>
        <row r="23227">
          <cell r="A23227">
            <v>192815</v>
          </cell>
          <cell r="H23227">
            <v>8424</v>
          </cell>
        </row>
        <row r="23228">
          <cell r="A23228">
            <v>192851</v>
          </cell>
          <cell r="H23228">
            <v>2400</v>
          </cell>
        </row>
        <row r="23229">
          <cell r="A23229">
            <v>192996</v>
          </cell>
          <cell r="H23229">
            <v>2560</v>
          </cell>
        </row>
        <row r="23230">
          <cell r="A23230">
            <v>193236</v>
          </cell>
          <cell r="H23230">
            <v>718</v>
          </cell>
        </row>
        <row r="23231">
          <cell r="A23231">
            <v>193236</v>
          </cell>
          <cell r="H23231">
            <v>3294</v>
          </cell>
        </row>
        <row r="23232">
          <cell r="A23232">
            <v>193242</v>
          </cell>
          <cell r="H23232">
            <v>250</v>
          </cell>
        </row>
        <row r="23233">
          <cell r="A23233">
            <v>100045</v>
          </cell>
          <cell r="H23233">
            <v>7056</v>
          </cell>
        </row>
        <row r="23234">
          <cell r="A23234">
            <v>100129</v>
          </cell>
          <cell r="H23234">
            <v>43.8</v>
          </cell>
        </row>
        <row r="23235">
          <cell r="A23235">
            <v>100129</v>
          </cell>
          <cell r="H23235">
            <v>4176</v>
          </cell>
        </row>
        <row r="23236">
          <cell r="A23236">
            <v>100169</v>
          </cell>
          <cell r="H23236">
            <v>67</v>
          </cell>
        </row>
        <row r="23237">
          <cell r="A23237">
            <v>100169</v>
          </cell>
          <cell r="H23237">
            <v>3000</v>
          </cell>
        </row>
        <row r="23238">
          <cell r="A23238">
            <v>100177</v>
          </cell>
          <cell r="H23238">
            <v>6720</v>
          </cell>
        </row>
        <row r="23239">
          <cell r="A23239">
            <v>100936</v>
          </cell>
          <cell r="H23239">
            <v>3135</v>
          </cell>
        </row>
        <row r="23240">
          <cell r="A23240">
            <v>101069</v>
          </cell>
          <cell r="H23240">
            <v>14850</v>
          </cell>
        </row>
        <row r="23241">
          <cell r="A23241">
            <v>101069</v>
          </cell>
          <cell r="H23241">
            <v>483.03</v>
          </cell>
        </row>
        <row r="23242">
          <cell r="A23242">
            <v>101423</v>
          </cell>
          <cell r="H23242">
            <v>6222</v>
          </cell>
        </row>
        <row r="23243">
          <cell r="A23243">
            <v>101425</v>
          </cell>
          <cell r="H23243">
            <v>1972</v>
          </cell>
        </row>
        <row r="23244">
          <cell r="A23244">
            <v>101801</v>
          </cell>
          <cell r="H23244">
            <v>58464</v>
          </cell>
        </row>
        <row r="23245">
          <cell r="A23245">
            <v>101856</v>
          </cell>
          <cell r="H23245">
            <v>2100</v>
          </cell>
        </row>
        <row r="23246">
          <cell r="A23246">
            <v>101996</v>
          </cell>
          <cell r="H23246">
            <v>2280</v>
          </cell>
        </row>
        <row r="23247">
          <cell r="A23247">
            <v>102019</v>
          </cell>
          <cell r="H23247">
            <v>483.03</v>
          </cell>
        </row>
        <row r="23248">
          <cell r="A23248">
            <v>102019</v>
          </cell>
          <cell r="H23248">
            <v>21450</v>
          </cell>
        </row>
        <row r="23249">
          <cell r="A23249">
            <v>102499</v>
          </cell>
          <cell r="H23249">
            <v>13200</v>
          </cell>
        </row>
        <row r="23250">
          <cell r="A23250">
            <v>102499</v>
          </cell>
          <cell r="H23250">
            <v>483.03</v>
          </cell>
        </row>
        <row r="23251">
          <cell r="A23251">
            <v>102519</v>
          </cell>
          <cell r="H23251">
            <v>1792</v>
          </cell>
        </row>
        <row r="23252">
          <cell r="A23252">
            <v>190481</v>
          </cell>
          <cell r="H23252">
            <v>336</v>
          </cell>
        </row>
        <row r="23253">
          <cell r="A23253">
            <v>190481</v>
          </cell>
          <cell r="H23253">
            <v>90.8</v>
          </cell>
        </row>
        <row r="23254">
          <cell r="A23254">
            <v>190481</v>
          </cell>
          <cell r="H23254">
            <v>79.900000000000006</v>
          </cell>
        </row>
        <row r="23255">
          <cell r="A23255">
            <v>190588</v>
          </cell>
          <cell r="H23255">
            <v>80</v>
          </cell>
        </row>
        <row r="23256">
          <cell r="A23256">
            <v>190588</v>
          </cell>
          <cell r="H23256">
            <v>800</v>
          </cell>
        </row>
        <row r="23257">
          <cell r="A23257">
            <v>190589</v>
          </cell>
          <cell r="H23257">
            <v>560</v>
          </cell>
        </row>
        <row r="23258">
          <cell r="A23258">
            <v>191127</v>
          </cell>
          <cell r="H23258">
            <v>4012.8</v>
          </cell>
        </row>
        <row r="23259">
          <cell r="A23259">
            <v>191358</v>
          </cell>
          <cell r="H23259">
            <v>10584</v>
          </cell>
        </row>
        <row r="23260">
          <cell r="A23260">
            <v>191361</v>
          </cell>
          <cell r="H23260">
            <v>1555.2</v>
          </cell>
        </row>
        <row r="23261">
          <cell r="A23261">
            <v>191361</v>
          </cell>
          <cell r="H23261">
            <v>105.13</v>
          </cell>
        </row>
        <row r="23262">
          <cell r="A23262">
            <v>191425</v>
          </cell>
          <cell r="H23262">
            <v>2073.6</v>
          </cell>
        </row>
        <row r="23263">
          <cell r="A23263">
            <v>191695</v>
          </cell>
          <cell r="H23263">
            <v>1386</v>
          </cell>
        </row>
        <row r="23264">
          <cell r="A23264">
            <v>191695</v>
          </cell>
          <cell r="H23264">
            <v>84</v>
          </cell>
        </row>
        <row r="23265">
          <cell r="A23265">
            <v>191769</v>
          </cell>
          <cell r="H23265">
            <v>3360</v>
          </cell>
        </row>
        <row r="23266">
          <cell r="A23266">
            <v>191822</v>
          </cell>
          <cell r="H23266">
            <v>5358</v>
          </cell>
        </row>
        <row r="23267">
          <cell r="A23267">
            <v>191863</v>
          </cell>
          <cell r="H23267">
            <v>200</v>
          </cell>
        </row>
        <row r="23268">
          <cell r="A23268">
            <v>191863</v>
          </cell>
          <cell r="H23268">
            <v>120</v>
          </cell>
        </row>
        <row r="23269">
          <cell r="A23269">
            <v>192041</v>
          </cell>
          <cell r="H23269">
            <v>3888</v>
          </cell>
        </row>
        <row r="23270">
          <cell r="A23270">
            <v>192293</v>
          </cell>
          <cell r="H23270">
            <v>7527.6</v>
          </cell>
        </row>
        <row r="23271">
          <cell r="A23271">
            <v>192507</v>
          </cell>
          <cell r="H23271">
            <v>260</v>
          </cell>
        </row>
        <row r="23272">
          <cell r="A23272">
            <v>192543</v>
          </cell>
          <cell r="H23272">
            <v>3040</v>
          </cell>
        </row>
        <row r="23273">
          <cell r="A23273">
            <v>192671</v>
          </cell>
          <cell r="H23273">
            <v>3120</v>
          </cell>
        </row>
        <row r="23274">
          <cell r="A23274">
            <v>192859</v>
          </cell>
          <cell r="H23274">
            <v>778</v>
          </cell>
        </row>
        <row r="23275">
          <cell r="A23275">
            <v>192860</v>
          </cell>
          <cell r="H23275">
            <v>2800</v>
          </cell>
        </row>
        <row r="23276">
          <cell r="A23276">
            <v>192891</v>
          </cell>
          <cell r="H23276">
            <v>12830.4</v>
          </cell>
        </row>
        <row r="23277">
          <cell r="A23277">
            <v>192897</v>
          </cell>
          <cell r="H23277">
            <v>483.03</v>
          </cell>
        </row>
        <row r="23278">
          <cell r="A23278">
            <v>192897</v>
          </cell>
          <cell r="H23278">
            <v>4950</v>
          </cell>
        </row>
        <row r="23279">
          <cell r="A23279">
            <v>192900</v>
          </cell>
          <cell r="H23279">
            <v>640</v>
          </cell>
        </row>
        <row r="23280">
          <cell r="A23280">
            <v>192990</v>
          </cell>
          <cell r="H23280">
            <v>1073.5999999999999</v>
          </cell>
        </row>
        <row r="23281">
          <cell r="A23281">
            <v>192990</v>
          </cell>
          <cell r="H23281">
            <v>3780</v>
          </cell>
        </row>
        <row r="23282">
          <cell r="A23282">
            <v>193017</v>
          </cell>
          <cell r="H23282">
            <v>389</v>
          </cell>
        </row>
        <row r="23283">
          <cell r="A23283">
            <v>193017</v>
          </cell>
          <cell r="H23283">
            <v>2400</v>
          </cell>
        </row>
        <row r="23284">
          <cell r="A23284">
            <v>193104</v>
          </cell>
          <cell r="H23284">
            <v>648</v>
          </cell>
        </row>
        <row r="23285">
          <cell r="A23285">
            <v>193402</v>
          </cell>
          <cell r="H23285">
            <v>1760</v>
          </cell>
        </row>
        <row r="23286">
          <cell r="A23286">
            <v>500848</v>
          </cell>
          <cell r="H23286">
            <v>20160</v>
          </cell>
        </row>
        <row r="23287">
          <cell r="A23287">
            <v>501109</v>
          </cell>
          <cell r="H23287">
            <v>483.03</v>
          </cell>
        </row>
        <row r="23288">
          <cell r="A23288">
            <v>501109</v>
          </cell>
          <cell r="H23288">
            <v>11550</v>
          </cell>
        </row>
        <row r="23289">
          <cell r="A23289">
            <v>502048</v>
          </cell>
          <cell r="H23289">
            <v>2156.44</v>
          </cell>
        </row>
        <row r="23290">
          <cell r="A23290">
            <v>502048</v>
          </cell>
          <cell r="H23290">
            <v>567.82000000000005</v>
          </cell>
        </row>
        <row r="23291">
          <cell r="A23291">
            <v>502065</v>
          </cell>
          <cell r="H23291">
            <v>49848</v>
          </cell>
        </row>
        <row r="23292">
          <cell r="A23292">
            <v>502348</v>
          </cell>
          <cell r="H23292">
            <v>4974.2</v>
          </cell>
        </row>
        <row r="23293">
          <cell r="A23293">
            <v>502849</v>
          </cell>
          <cell r="H23293">
            <v>5016</v>
          </cell>
        </row>
        <row r="23294">
          <cell r="A23294">
            <v>502849</v>
          </cell>
          <cell r="H23294">
            <v>185.5</v>
          </cell>
        </row>
        <row r="23295">
          <cell r="A23295">
            <v>750007</v>
          </cell>
          <cell r="H23295">
            <v>880</v>
          </cell>
        </row>
        <row r="23296">
          <cell r="A23296">
            <v>100926</v>
          </cell>
          <cell r="H23296">
            <v>3000</v>
          </cell>
        </row>
        <row r="23297">
          <cell r="A23297">
            <v>100926</v>
          </cell>
          <cell r="H23297">
            <v>109</v>
          </cell>
        </row>
        <row r="23298">
          <cell r="A23298">
            <v>101217</v>
          </cell>
          <cell r="H23298">
            <v>3849.3</v>
          </cell>
        </row>
        <row r="23299">
          <cell r="A23299">
            <v>101354</v>
          </cell>
          <cell r="H23299">
            <v>9772.7999999999993</v>
          </cell>
        </row>
        <row r="23300">
          <cell r="A23300">
            <v>102362</v>
          </cell>
          <cell r="H23300">
            <v>1155</v>
          </cell>
        </row>
        <row r="23301">
          <cell r="A23301">
            <v>191073</v>
          </cell>
          <cell r="H23301">
            <v>7980</v>
          </cell>
        </row>
        <row r="23302">
          <cell r="A23302">
            <v>191369</v>
          </cell>
          <cell r="H23302">
            <v>2856</v>
          </cell>
        </row>
        <row r="23303">
          <cell r="A23303">
            <v>191369</v>
          </cell>
          <cell r="H23303">
            <v>115</v>
          </cell>
        </row>
        <row r="23304">
          <cell r="A23304">
            <v>192150</v>
          </cell>
          <cell r="H23304">
            <v>1550</v>
          </cell>
        </row>
        <row r="23305">
          <cell r="A23305">
            <v>192196</v>
          </cell>
          <cell r="H23305">
            <v>359</v>
          </cell>
        </row>
        <row r="23306">
          <cell r="A23306">
            <v>192199</v>
          </cell>
          <cell r="H23306">
            <v>2730</v>
          </cell>
        </row>
        <row r="23307">
          <cell r="A23307">
            <v>192200</v>
          </cell>
          <cell r="H23307">
            <v>2730</v>
          </cell>
        </row>
        <row r="23308">
          <cell r="A23308">
            <v>192202</v>
          </cell>
          <cell r="H23308">
            <v>1638</v>
          </cell>
        </row>
        <row r="23309">
          <cell r="A23309">
            <v>192206</v>
          </cell>
          <cell r="H23309">
            <v>1638</v>
          </cell>
        </row>
        <row r="23310">
          <cell r="A23310">
            <v>192229</v>
          </cell>
          <cell r="H23310">
            <v>8527.2000000000007</v>
          </cell>
        </row>
        <row r="23311">
          <cell r="A23311">
            <v>192591</v>
          </cell>
          <cell r="H23311">
            <v>2805</v>
          </cell>
        </row>
        <row r="23312">
          <cell r="A23312">
            <v>500209</v>
          </cell>
          <cell r="H23312">
            <v>8912.1</v>
          </cell>
        </row>
        <row r="23313">
          <cell r="A23313">
            <v>500572</v>
          </cell>
          <cell r="H23313">
            <v>3882.2</v>
          </cell>
        </row>
        <row r="23314">
          <cell r="A23314">
            <v>800282</v>
          </cell>
          <cell r="H23314">
            <v>21546</v>
          </cell>
        </row>
        <row r="23315">
          <cell r="A23315">
            <v>100111</v>
          </cell>
          <cell r="H23315">
            <v>1440</v>
          </cell>
        </row>
        <row r="23316">
          <cell r="A23316">
            <v>100129</v>
          </cell>
          <cell r="H23316">
            <v>4408</v>
          </cell>
        </row>
        <row r="23317">
          <cell r="A23317">
            <v>100166</v>
          </cell>
          <cell r="H23317">
            <v>1980</v>
          </cell>
        </row>
        <row r="23318">
          <cell r="A23318">
            <v>100311</v>
          </cell>
          <cell r="H23318">
            <v>885.6</v>
          </cell>
        </row>
        <row r="23319">
          <cell r="A23319">
            <v>100311</v>
          </cell>
          <cell r="H23319">
            <v>4428</v>
          </cell>
        </row>
        <row r="23320">
          <cell r="A23320">
            <v>101422</v>
          </cell>
          <cell r="H23320">
            <v>1500</v>
          </cell>
        </row>
        <row r="23321">
          <cell r="A23321">
            <v>101606</v>
          </cell>
          <cell r="H23321">
            <v>786</v>
          </cell>
        </row>
        <row r="23322">
          <cell r="A23322">
            <v>101606</v>
          </cell>
          <cell r="H23322">
            <v>786</v>
          </cell>
        </row>
        <row r="23323">
          <cell r="A23323">
            <v>101606</v>
          </cell>
          <cell r="H23323">
            <v>786</v>
          </cell>
        </row>
        <row r="23324">
          <cell r="A23324">
            <v>102006</v>
          </cell>
          <cell r="H23324">
            <v>732</v>
          </cell>
        </row>
        <row r="23325">
          <cell r="A23325">
            <v>102318</v>
          </cell>
          <cell r="H23325">
            <v>3960</v>
          </cell>
        </row>
        <row r="23326">
          <cell r="A23326">
            <v>102516</v>
          </cell>
          <cell r="H23326">
            <v>16250</v>
          </cell>
        </row>
        <row r="23327">
          <cell r="A23327">
            <v>102517</v>
          </cell>
          <cell r="H23327">
            <v>16250</v>
          </cell>
        </row>
        <row r="23328">
          <cell r="A23328">
            <v>102519</v>
          </cell>
          <cell r="H23328">
            <v>16250</v>
          </cell>
        </row>
        <row r="23329">
          <cell r="A23329">
            <v>190241</v>
          </cell>
          <cell r="H23329">
            <v>922.95</v>
          </cell>
        </row>
        <row r="23330">
          <cell r="A23330">
            <v>190668</v>
          </cell>
          <cell r="H23330">
            <v>415</v>
          </cell>
        </row>
        <row r="23331">
          <cell r="A23331">
            <v>190668</v>
          </cell>
          <cell r="H23331">
            <v>7000</v>
          </cell>
        </row>
        <row r="23332">
          <cell r="A23332">
            <v>191565</v>
          </cell>
          <cell r="H23332">
            <v>34058.400000000001</v>
          </cell>
        </row>
        <row r="23333">
          <cell r="A23333">
            <v>191583</v>
          </cell>
          <cell r="H23333">
            <v>378</v>
          </cell>
        </row>
        <row r="23334">
          <cell r="A23334">
            <v>192188</v>
          </cell>
          <cell r="H23334">
            <v>7329.6</v>
          </cell>
        </row>
        <row r="23335">
          <cell r="A23335">
            <v>192266</v>
          </cell>
          <cell r="H23335">
            <v>7900.2</v>
          </cell>
        </row>
        <row r="23336">
          <cell r="A23336">
            <v>192491</v>
          </cell>
          <cell r="H23336">
            <v>9360</v>
          </cell>
        </row>
        <row r="23337">
          <cell r="A23337">
            <v>192491</v>
          </cell>
          <cell r="H23337">
            <v>309.75</v>
          </cell>
        </row>
        <row r="23338">
          <cell r="A23338">
            <v>192694</v>
          </cell>
          <cell r="H23338">
            <v>191.5</v>
          </cell>
        </row>
        <row r="23339">
          <cell r="A23339">
            <v>192694</v>
          </cell>
          <cell r="H23339">
            <v>7200</v>
          </cell>
        </row>
        <row r="23340">
          <cell r="A23340">
            <v>193066</v>
          </cell>
          <cell r="H23340">
            <v>384</v>
          </cell>
        </row>
        <row r="23341">
          <cell r="A23341">
            <v>500275</v>
          </cell>
          <cell r="H23341">
            <v>1920</v>
          </cell>
        </row>
        <row r="23342">
          <cell r="A23342">
            <v>502543</v>
          </cell>
          <cell r="H23342">
            <v>4032</v>
          </cell>
        </row>
        <row r="23343">
          <cell r="A23343">
            <v>502943</v>
          </cell>
          <cell r="H23343">
            <v>277.2</v>
          </cell>
        </row>
        <row r="23344">
          <cell r="A23344">
            <v>502943</v>
          </cell>
          <cell r="H23344">
            <v>3003</v>
          </cell>
        </row>
        <row r="23345">
          <cell r="A23345">
            <v>100071</v>
          </cell>
          <cell r="H23345">
            <v>10887.84</v>
          </cell>
        </row>
        <row r="23346">
          <cell r="A23346">
            <v>100925</v>
          </cell>
          <cell r="H23346">
            <v>28323.33</v>
          </cell>
        </row>
        <row r="23347">
          <cell r="A23347">
            <v>100925</v>
          </cell>
          <cell r="H23347">
            <v>2284.42</v>
          </cell>
        </row>
        <row r="23348">
          <cell r="A23348">
            <v>101061</v>
          </cell>
          <cell r="H23348">
            <v>648</v>
          </cell>
        </row>
        <row r="23349">
          <cell r="A23349">
            <v>101425</v>
          </cell>
          <cell r="H23349">
            <v>2400</v>
          </cell>
        </row>
        <row r="23350">
          <cell r="A23350">
            <v>102318</v>
          </cell>
          <cell r="H23350">
            <v>360</v>
          </cell>
        </row>
        <row r="23351">
          <cell r="A23351">
            <v>102318</v>
          </cell>
          <cell r="H23351">
            <v>200</v>
          </cell>
        </row>
        <row r="23352">
          <cell r="A23352">
            <v>190176</v>
          </cell>
          <cell r="H23352">
            <v>60</v>
          </cell>
        </row>
        <row r="23353">
          <cell r="A23353">
            <v>190176</v>
          </cell>
          <cell r="H23353">
            <v>108</v>
          </cell>
        </row>
        <row r="23354">
          <cell r="A23354">
            <v>190216</v>
          </cell>
          <cell r="H23354">
            <v>3588</v>
          </cell>
        </row>
        <row r="23355">
          <cell r="A23355">
            <v>191261</v>
          </cell>
          <cell r="H23355">
            <v>189</v>
          </cell>
        </row>
        <row r="23356">
          <cell r="A23356">
            <v>191346</v>
          </cell>
          <cell r="H23356">
            <v>6220.8</v>
          </cell>
        </row>
        <row r="23357">
          <cell r="A23357">
            <v>192765</v>
          </cell>
          <cell r="H23357">
            <v>5544</v>
          </cell>
        </row>
        <row r="23358">
          <cell r="A23358">
            <v>193074</v>
          </cell>
          <cell r="H23358">
            <v>69552</v>
          </cell>
        </row>
        <row r="23359">
          <cell r="A23359">
            <v>193404</v>
          </cell>
          <cell r="H23359">
            <v>600</v>
          </cell>
        </row>
        <row r="23360">
          <cell r="A23360">
            <v>500737</v>
          </cell>
          <cell r="H23360">
            <v>31364.400000000001</v>
          </cell>
        </row>
        <row r="23361">
          <cell r="A23361">
            <v>501758</v>
          </cell>
          <cell r="H23361">
            <v>4560</v>
          </cell>
        </row>
        <row r="23362">
          <cell r="A23362">
            <v>501758</v>
          </cell>
          <cell r="H23362">
            <v>11400</v>
          </cell>
        </row>
        <row r="23363">
          <cell r="A23363">
            <v>502327</v>
          </cell>
          <cell r="H23363">
            <v>1050</v>
          </cell>
        </row>
        <row r="23364">
          <cell r="A23364">
            <v>100129</v>
          </cell>
          <cell r="H23364">
            <v>1392</v>
          </cell>
        </row>
        <row r="23365">
          <cell r="A23365">
            <v>100129</v>
          </cell>
          <cell r="H23365">
            <v>945</v>
          </cell>
        </row>
        <row r="23366">
          <cell r="A23366">
            <v>101373</v>
          </cell>
          <cell r="H23366">
            <v>110</v>
          </cell>
        </row>
        <row r="23367">
          <cell r="A23367">
            <v>101422</v>
          </cell>
          <cell r="H23367">
            <v>164.69</v>
          </cell>
        </row>
        <row r="23368">
          <cell r="A23368">
            <v>101680</v>
          </cell>
          <cell r="H23368">
            <v>189</v>
          </cell>
        </row>
        <row r="23369">
          <cell r="A23369">
            <v>191164</v>
          </cell>
          <cell r="H23369">
            <v>2700</v>
          </cell>
        </row>
        <row r="23370">
          <cell r="A23370">
            <v>192203</v>
          </cell>
          <cell r="H23370">
            <v>1092</v>
          </cell>
        </row>
        <row r="23371">
          <cell r="A23371">
            <v>192205</v>
          </cell>
          <cell r="H23371">
            <v>4368</v>
          </cell>
        </row>
        <row r="23372">
          <cell r="A23372">
            <v>192211</v>
          </cell>
          <cell r="H23372">
            <v>3110.4</v>
          </cell>
        </row>
        <row r="23373">
          <cell r="A23373">
            <v>192569</v>
          </cell>
          <cell r="H23373">
            <v>1909</v>
          </cell>
        </row>
        <row r="23374">
          <cell r="A23374">
            <v>192590</v>
          </cell>
          <cell r="H23374">
            <v>46.67</v>
          </cell>
        </row>
        <row r="23375">
          <cell r="A23375">
            <v>192590</v>
          </cell>
          <cell r="H23375">
            <v>646.20000000000005</v>
          </cell>
        </row>
        <row r="23376">
          <cell r="A23376">
            <v>192777</v>
          </cell>
          <cell r="H23376">
            <v>5268</v>
          </cell>
        </row>
        <row r="23377">
          <cell r="A23377">
            <v>192777</v>
          </cell>
          <cell r="H23377">
            <v>254</v>
          </cell>
        </row>
        <row r="23378">
          <cell r="A23378">
            <v>193230</v>
          </cell>
          <cell r="H23378">
            <v>842.4</v>
          </cell>
        </row>
        <row r="23379">
          <cell r="A23379">
            <v>193230</v>
          </cell>
          <cell r="H23379">
            <v>47</v>
          </cell>
        </row>
        <row r="23380">
          <cell r="A23380">
            <v>193238</v>
          </cell>
          <cell r="H23380">
            <v>4560</v>
          </cell>
        </row>
        <row r="23381">
          <cell r="A23381">
            <v>193238</v>
          </cell>
          <cell r="H23381">
            <v>389</v>
          </cell>
        </row>
        <row r="23382">
          <cell r="A23382">
            <v>900271</v>
          </cell>
          <cell r="H23382">
            <v>3456</v>
          </cell>
        </row>
        <row r="23383">
          <cell r="A23383">
            <v>100129</v>
          </cell>
          <cell r="H23383">
            <v>13920</v>
          </cell>
        </row>
        <row r="23384">
          <cell r="A23384">
            <v>192903</v>
          </cell>
          <cell r="H23384">
            <v>4200</v>
          </cell>
        </row>
        <row r="23385">
          <cell r="A23385">
            <v>192940</v>
          </cell>
          <cell r="H23385">
            <v>1968</v>
          </cell>
        </row>
        <row r="23386">
          <cell r="A23386">
            <v>192940</v>
          </cell>
          <cell r="H23386">
            <v>359</v>
          </cell>
        </row>
        <row r="23387">
          <cell r="A23387">
            <v>193027</v>
          </cell>
          <cell r="H23387">
            <v>389</v>
          </cell>
        </row>
        <row r="23388">
          <cell r="A23388">
            <v>193027</v>
          </cell>
          <cell r="H23388">
            <v>3117.6</v>
          </cell>
        </row>
        <row r="23389">
          <cell r="A23389">
            <v>100203</v>
          </cell>
          <cell r="H23389">
            <v>8500</v>
          </cell>
        </row>
        <row r="23390">
          <cell r="A23390">
            <v>100311</v>
          </cell>
          <cell r="H23390">
            <v>6199.2</v>
          </cell>
        </row>
        <row r="23391">
          <cell r="A23391">
            <v>100311</v>
          </cell>
          <cell r="H23391">
            <v>4428</v>
          </cell>
        </row>
        <row r="23392">
          <cell r="A23392">
            <v>100369</v>
          </cell>
          <cell r="H23392">
            <v>17712</v>
          </cell>
        </row>
        <row r="23393">
          <cell r="A23393">
            <v>100631</v>
          </cell>
          <cell r="H23393">
            <v>30800</v>
          </cell>
        </row>
        <row r="23394">
          <cell r="A23394">
            <v>101373</v>
          </cell>
          <cell r="H23394">
            <v>640</v>
          </cell>
        </row>
        <row r="23395">
          <cell r="A23395">
            <v>101373</v>
          </cell>
          <cell r="H23395">
            <v>4988</v>
          </cell>
        </row>
        <row r="23396">
          <cell r="A23396">
            <v>101702</v>
          </cell>
          <cell r="H23396">
            <v>15738</v>
          </cell>
        </row>
        <row r="23397">
          <cell r="A23397">
            <v>101702</v>
          </cell>
          <cell r="H23397">
            <v>99</v>
          </cell>
        </row>
        <row r="23398">
          <cell r="A23398">
            <v>101705</v>
          </cell>
          <cell r="H23398">
            <v>3268</v>
          </cell>
        </row>
        <row r="23399">
          <cell r="A23399">
            <v>101705</v>
          </cell>
          <cell r="H23399">
            <v>880</v>
          </cell>
        </row>
        <row r="23400">
          <cell r="A23400">
            <v>190112</v>
          </cell>
          <cell r="H23400">
            <v>14400</v>
          </cell>
        </row>
        <row r="23401">
          <cell r="A23401">
            <v>190177</v>
          </cell>
          <cell r="H23401">
            <v>108</v>
          </cell>
        </row>
        <row r="23402">
          <cell r="A23402">
            <v>190284</v>
          </cell>
          <cell r="H23402">
            <v>1555.2</v>
          </cell>
        </row>
        <row r="23403">
          <cell r="A23403">
            <v>190297</v>
          </cell>
          <cell r="H23403">
            <v>8458.2000000000007</v>
          </cell>
        </row>
        <row r="23404">
          <cell r="A23404">
            <v>190297</v>
          </cell>
          <cell r="H23404">
            <v>250</v>
          </cell>
        </row>
        <row r="23405">
          <cell r="A23405">
            <v>190559</v>
          </cell>
          <cell r="H23405">
            <v>672</v>
          </cell>
        </row>
        <row r="23406">
          <cell r="A23406">
            <v>190559</v>
          </cell>
          <cell r="H23406">
            <v>672</v>
          </cell>
        </row>
        <row r="23407">
          <cell r="A23407">
            <v>190630</v>
          </cell>
          <cell r="H23407">
            <v>1224</v>
          </cell>
        </row>
        <row r="23408">
          <cell r="A23408">
            <v>191231</v>
          </cell>
          <cell r="H23408">
            <v>92</v>
          </cell>
        </row>
        <row r="23409">
          <cell r="A23409">
            <v>191231</v>
          </cell>
          <cell r="H23409">
            <v>1560</v>
          </cell>
        </row>
        <row r="23410">
          <cell r="A23410">
            <v>191523</v>
          </cell>
          <cell r="H23410">
            <v>4950</v>
          </cell>
        </row>
        <row r="23411">
          <cell r="A23411">
            <v>191594</v>
          </cell>
          <cell r="H23411">
            <v>1425.6</v>
          </cell>
        </row>
        <row r="23412">
          <cell r="A23412">
            <v>191860</v>
          </cell>
          <cell r="H23412">
            <v>250</v>
          </cell>
        </row>
        <row r="23413">
          <cell r="A23413">
            <v>191860</v>
          </cell>
          <cell r="H23413">
            <v>8458.2000000000007</v>
          </cell>
        </row>
        <row r="23414">
          <cell r="A23414">
            <v>192053</v>
          </cell>
          <cell r="H23414">
            <v>2460</v>
          </cell>
        </row>
        <row r="23415">
          <cell r="A23415">
            <v>192212</v>
          </cell>
          <cell r="H23415">
            <v>6618.24</v>
          </cell>
        </row>
        <row r="23416">
          <cell r="A23416">
            <v>192335</v>
          </cell>
          <cell r="H23416">
            <v>3180</v>
          </cell>
        </row>
        <row r="23417">
          <cell r="A23417">
            <v>192335</v>
          </cell>
          <cell r="H23417">
            <v>40</v>
          </cell>
        </row>
        <row r="23418">
          <cell r="A23418">
            <v>193048</v>
          </cell>
          <cell r="H23418">
            <v>4650</v>
          </cell>
        </row>
        <row r="23419">
          <cell r="A23419">
            <v>193069</v>
          </cell>
          <cell r="H23419">
            <v>696</v>
          </cell>
        </row>
        <row r="23420">
          <cell r="A23420">
            <v>193235</v>
          </cell>
          <cell r="H23420">
            <v>696</v>
          </cell>
        </row>
        <row r="23421">
          <cell r="A23421">
            <v>193409</v>
          </cell>
          <cell r="H23421">
            <v>1200</v>
          </cell>
        </row>
        <row r="23422">
          <cell r="A23422">
            <v>193409</v>
          </cell>
          <cell r="H23422">
            <v>1200</v>
          </cell>
        </row>
        <row r="23423">
          <cell r="A23423">
            <v>193411</v>
          </cell>
          <cell r="H23423">
            <v>600</v>
          </cell>
        </row>
        <row r="23424">
          <cell r="A23424">
            <v>193411</v>
          </cell>
          <cell r="H23424">
            <v>389</v>
          </cell>
        </row>
        <row r="23425">
          <cell r="A23425">
            <v>500209</v>
          </cell>
          <cell r="H23425">
            <v>360</v>
          </cell>
        </row>
        <row r="23426">
          <cell r="A23426">
            <v>501862</v>
          </cell>
          <cell r="H23426">
            <v>600</v>
          </cell>
        </row>
        <row r="23427">
          <cell r="A23427">
            <v>502725</v>
          </cell>
          <cell r="H23427">
            <v>6600</v>
          </cell>
        </row>
        <row r="23428">
          <cell r="A23428">
            <v>502986</v>
          </cell>
          <cell r="H23428">
            <v>142.85</v>
          </cell>
        </row>
        <row r="23429">
          <cell r="A23429">
            <v>900039</v>
          </cell>
          <cell r="H23429">
            <v>1914</v>
          </cell>
        </row>
        <row r="23430">
          <cell r="A23430">
            <v>100719</v>
          </cell>
          <cell r="H23430">
            <v>6416.61</v>
          </cell>
        </row>
        <row r="23431">
          <cell r="A23431">
            <v>102417</v>
          </cell>
          <cell r="H23431">
            <v>1287</v>
          </cell>
        </row>
        <row r="23432">
          <cell r="A23432">
            <v>102417</v>
          </cell>
          <cell r="H23432">
            <v>118.8</v>
          </cell>
        </row>
        <row r="23433">
          <cell r="A23433">
            <v>102544</v>
          </cell>
          <cell r="H23433">
            <v>420</v>
          </cell>
        </row>
        <row r="23434">
          <cell r="A23434">
            <v>191151</v>
          </cell>
          <cell r="H23434">
            <v>2730</v>
          </cell>
        </row>
        <row r="23435">
          <cell r="A23435">
            <v>191718</v>
          </cell>
          <cell r="H23435">
            <v>770</v>
          </cell>
        </row>
        <row r="23436">
          <cell r="A23436">
            <v>191718</v>
          </cell>
          <cell r="H23436">
            <v>660</v>
          </cell>
        </row>
        <row r="23437">
          <cell r="A23437">
            <v>192693</v>
          </cell>
          <cell r="H23437">
            <v>4428</v>
          </cell>
        </row>
        <row r="23438">
          <cell r="A23438">
            <v>192799</v>
          </cell>
          <cell r="H23438">
            <v>276.3</v>
          </cell>
        </row>
        <row r="23439">
          <cell r="A23439">
            <v>900333</v>
          </cell>
          <cell r="H23439">
            <v>1386</v>
          </cell>
        </row>
        <row r="23440">
          <cell r="A23440">
            <v>100296</v>
          </cell>
          <cell r="H23440">
            <v>2700</v>
          </cell>
        </row>
        <row r="23441">
          <cell r="A23441">
            <v>100296</v>
          </cell>
          <cell r="H23441">
            <v>67.180000000000007</v>
          </cell>
        </row>
        <row r="23442">
          <cell r="A23442">
            <v>100708</v>
          </cell>
          <cell r="H23442">
            <v>25992</v>
          </cell>
        </row>
        <row r="23443">
          <cell r="A23443">
            <v>100838</v>
          </cell>
          <cell r="H23443">
            <v>1254</v>
          </cell>
        </row>
        <row r="23444">
          <cell r="A23444">
            <v>100838</v>
          </cell>
          <cell r="H23444">
            <v>1086.8</v>
          </cell>
        </row>
        <row r="23445">
          <cell r="A23445">
            <v>100838</v>
          </cell>
          <cell r="H23445">
            <v>4180</v>
          </cell>
        </row>
        <row r="23446">
          <cell r="A23446">
            <v>100838</v>
          </cell>
          <cell r="H23446">
            <v>2508</v>
          </cell>
        </row>
        <row r="23447">
          <cell r="A23447">
            <v>101555</v>
          </cell>
          <cell r="H23447">
            <v>594</v>
          </cell>
        </row>
        <row r="23448">
          <cell r="A23448">
            <v>102135</v>
          </cell>
          <cell r="H23448">
            <v>8316</v>
          </cell>
        </row>
        <row r="23449">
          <cell r="A23449">
            <v>102135</v>
          </cell>
          <cell r="H23449">
            <v>756</v>
          </cell>
        </row>
        <row r="23450">
          <cell r="A23450">
            <v>102350</v>
          </cell>
          <cell r="H23450">
            <v>2358</v>
          </cell>
        </row>
        <row r="23451">
          <cell r="A23451">
            <v>102418</v>
          </cell>
          <cell r="H23451">
            <v>718</v>
          </cell>
        </row>
        <row r="23452">
          <cell r="A23452">
            <v>102427</v>
          </cell>
          <cell r="H23452">
            <v>3009.58</v>
          </cell>
        </row>
        <row r="23453">
          <cell r="A23453">
            <v>102427</v>
          </cell>
          <cell r="H23453">
            <v>211.32</v>
          </cell>
        </row>
        <row r="23454">
          <cell r="A23454">
            <v>102427</v>
          </cell>
          <cell r="H23454">
            <v>3497.62</v>
          </cell>
        </row>
        <row r="23455">
          <cell r="A23455">
            <v>102427</v>
          </cell>
          <cell r="H23455">
            <v>35.22</v>
          </cell>
        </row>
        <row r="23456">
          <cell r="A23456">
            <v>102427</v>
          </cell>
          <cell r="H23456">
            <v>3984.47</v>
          </cell>
        </row>
        <row r="23457">
          <cell r="A23457">
            <v>102427</v>
          </cell>
          <cell r="H23457">
            <v>3315.51</v>
          </cell>
        </row>
        <row r="23458">
          <cell r="A23458">
            <v>102427</v>
          </cell>
          <cell r="H23458">
            <v>4106.84</v>
          </cell>
        </row>
        <row r="23459">
          <cell r="A23459">
            <v>102427</v>
          </cell>
          <cell r="H23459">
            <v>1084.2</v>
          </cell>
        </row>
        <row r="23460">
          <cell r="A23460">
            <v>190029</v>
          </cell>
          <cell r="H23460">
            <v>8025.6</v>
          </cell>
        </row>
        <row r="23461">
          <cell r="A23461">
            <v>190036</v>
          </cell>
          <cell r="H23461">
            <v>22572</v>
          </cell>
        </row>
        <row r="23462">
          <cell r="A23462">
            <v>190474</v>
          </cell>
          <cell r="H23462">
            <v>656</v>
          </cell>
        </row>
        <row r="23463">
          <cell r="A23463">
            <v>191007</v>
          </cell>
          <cell r="H23463">
            <v>604.20000000000005</v>
          </cell>
        </row>
        <row r="23464">
          <cell r="A23464">
            <v>191007</v>
          </cell>
          <cell r="H23464">
            <v>720</v>
          </cell>
        </row>
        <row r="23465">
          <cell r="A23465">
            <v>191268</v>
          </cell>
          <cell r="H23465">
            <v>977.28</v>
          </cell>
        </row>
        <row r="23466">
          <cell r="A23466">
            <v>192582</v>
          </cell>
          <cell r="H23466">
            <v>192</v>
          </cell>
        </row>
        <row r="23467">
          <cell r="A23467">
            <v>192582</v>
          </cell>
          <cell r="H23467">
            <v>32</v>
          </cell>
        </row>
        <row r="23468">
          <cell r="A23468">
            <v>192582</v>
          </cell>
          <cell r="H23468">
            <v>32</v>
          </cell>
        </row>
        <row r="23469">
          <cell r="A23469">
            <v>192582</v>
          </cell>
          <cell r="H23469">
            <v>32</v>
          </cell>
        </row>
        <row r="23470">
          <cell r="A23470">
            <v>192582</v>
          </cell>
          <cell r="H23470">
            <v>64</v>
          </cell>
        </row>
        <row r="23471">
          <cell r="A23471">
            <v>192582</v>
          </cell>
          <cell r="H23471">
            <v>32</v>
          </cell>
        </row>
        <row r="23472">
          <cell r="A23472">
            <v>192667</v>
          </cell>
          <cell r="H23472">
            <v>2080</v>
          </cell>
        </row>
        <row r="23473">
          <cell r="A23473">
            <v>192667</v>
          </cell>
          <cell r="H23473">
            <v>58.93</v>
          </cell>
        </row>
        <row r="23474">
          <cell r="A23474">
            <v>192905</v>
          </cell>
          <cell r="H23474">
            <v>2443.1999999999998</v>
          </cell>
        </row>
        <row r="23475">
          <cell r="A23475">
            <v>193064</v>
          </cell>
          <cell r="H23475">
            <v>384</v>
          </cell>
        </row>
        <row r="23476">
          <cell r="A23476">
            <v>193414</v>
          </cell>
          <cell r="H23476">
            <v>360</v>
          </cell>
        </row>
        <row r="23477">
          <cell r="A23477">
            <v>193414</v>
          </cell>
          <cell r="H23477">
            <v>1411.2</v>
          </cell>
        </row>
        <row r="23478">
          <cell r="A23478">
            <v>193414</v>
          </cell>
          <cell r="H23478">
            <v>70</v>
          </cell>
        </row>
        <row r="23479">
          <cell r="A23479">
            <v>500968</v>
          </cell>
          <cell r="H23479">
            <v>17388</v>
          </cell>
        </row>
        <row r="23480">
          <cell r="A23480">
            <v>500968</v>
          </cell>
          <cell r="H23480">
            <v>1077</v>
          </cell>
        </row>
        <row r="23481">
          <cell r="A23481">
            <v>100149</v>
          </cell>
          <cell r="H23481">
            <v>492</v>
          </cell>
        </row>
        <row r="23482">
          <cell r="A23482">
            <v>100397</v>
          </cell>
          <cell r="H23482">
            <v>5100</v>
          </cell>
        </row>
        <row r="23483">
          <cell r="A23483">
            <v>100420</v>
          </cell>
          <cell r="H23483">
            <v>3100</v>
          </cell>
        </row>
        <row r="23484">
          <cell r="A23484">
            <v>101555</v>
          </cell>
          <cell r="H23484">
            <v>792</v>
          </cell>
        </row>
        <row r="23485">
          <cell r="A23485">
            <v>102010</v>
          </cell>
          <cell r="H23485">
            <v>2640</v>
          </cell>
        </row>
        <row r="23486">
          <cell r="A23486">
            <v>102139</v>
          </cell>
          <cell r="H23486">
            <v>436</v>
          </cell>
        </row>
        <row r="23487">
          <cell r="A23487">
            <v>102139</v>
          </cell>
          <cell r="H23487">
            <v>336</v>
          </cell>
        </row>
        <row r="23488">
          <cell r="A23488">
            <v>102139</v>
          </cell>
          <cell r="H23488">
            <v>630</v>
          </cell>
        </row>
        <row r="23489">
          <cell r="A23489">
            <v>102144</v>
          </cell>
          <cell r="H23489">
            <v>504</v>
          </cell>
        </row>
        <row r="23490">
          <cell r="A23490">
            <v>190370</v>
          </cell>
          <cell r="H23490">
            <v>1555.2</v>
          </cell>
        </row>
        <row r="23491">
          <cell r="A23491">
            <v>191422</v>
          </cell>
          <cell r="H23491">
            <v>4886.3999999999996</v>
          </cell>
        </row>
        <row r="23492">
          <cell r="A23492">
            <v>191769</v>
          </cell>
          <cell r="H23492">
            <v>560</v>
          </cell>
        </row>
        <row r="23493">
          <cell r="A23493">
            <v>192112</v>
          </cell>
          <cell r="H23493">
            <v>960</v>
          </cell>
        </row>
        <row r="23494">
          <cell r="A23494">
            <v>192229</v>
          </cell>
          <cell r="H23494">
            <v>8527.2000000000007</v>
          </cell>
        </row>
        <row r="23495">
          <cell r="A23495">
            <v>192543</v>
          </cell>
          <cell r="H23495">
            <v>1920</v>
          </cell>
        </row>
        <row r="23496">
          <cell r="A23496">
            <v>192593</v>
          </cell>
          <cell r="H23496">
            <v>8733.4500000000007</v>
          </cell>
        </row>
        <row r="23497">
          <cell r="A23497">
            <v>192667</v>
          </cell>
          <cell r="H23497">
            <v>1560</v>
          </cell>
        </row>
        <row r="23498">
          <cell r="A23498">
            <v>192671</v>
          </cell>
          <cell r="H23498">
            <v>3360</v>
          </cell>
        </row>
        <row r="23499">
          <cell r="A23499">
            <v>192851</v>
          </cell>
          <cell r="H23499">
            <v>2400</v>
          </cell>
        </row>
        <row r="23500">
          <cell r="A23500">
            <v>192900</v>
          </cell>
          <cell r="H23500">
            <v>3200</v>
          </cell>
        </row>
        <row r="23501">
          <cell r="A23501">
            <v>192996</v>
          </cell>
          <cell r="H23501">
            <v>6080</v>
          </cell>
        </row>
        <row r="23502">
          <cell r="A23502">
            <v>501628</v>
          </cell>
          <cell r="H23502">
            <v>1945</v>
          </cell>
        </row>
        <row r="23503">
          <cell r="A23503">
            <v>100118</v>
          </cell>
          <cell r="H23503">
            <v>130</v>
          </cell>
        </row>
        <row r="23504">
          <cell r="A23504">
            <v>100175</v>
          </cell>
          <cell r="H23504">
            <v>5850</v>
          </cell>
        </row>
        <row r="23505">
          <cell r="A23505">
            <v>100188</v>
          </cell>
          <cell r="H23505">
            <v>635</v>
          </cell>
        </row>
        <row r="23506">
          <cell r="A23506">
            <v>100889</v>
          </cell>
          <cell r="H23506">
            <v>13200</v>
          </cell>
        </row>
        <row r="23507">
          <cell r="A23507">
            <v>101996</v>
          </cell>
          <cell r="H23507">
            <v>504</v>
          </cell>
        </row>
        <row r="23508">
          <cell r="A23508">
            <v>102316</v>
          </cell>
          <cell r="H23508">
            <v>3960</v>
          </cell>
        </row>
        <row r="23509">
          <cell r="A23509">
            <v>102316</v>
          </cell>
          <cell r="H23509">
            <v>360</v>
          </cell>
        </row>
        <row r="23510">
          <cell r="A23510">
            <v>102464</v>
          </cell>
          <cell r="H23510">
            <v>60.78</v>
          </cell>
        </row>
        <row r="23511">
          <cell r="A23511">
            <v>102518</v>
          </cell>
          <cell r="H23511">
            <v>19500</v>
          </cell>
        </row>
        <row r="23512">
          <cell r="A23512">
            <v>102530</v>
          </cell>
          <cell r="H23512">
            <v>8240</v>
          </cell>
        </row>
        <row r="23513">
          <cell r="A23513">
            <v>190027</v>
          </cell>
          <cell r="H23513">
            <v>4012.8</v>
          </cell>
        </row>
        <row r="23514">
          <cell r="A23514">
            <v>190172</v>
          </cell>
          <cell r="H23514">
            <v>180</v>
          </cell>
        </row>
        <row r="23515">
          <cell r="A23515">
            <v>190216</v>
          </cell>
          <cell r="H23515">
            <v>589.67999999999995</v>
          </cell>
        </row>
        <row r="23516">
          <cell r="A23516">
            <v>190417</v>
          </cell>
          <cell r="H23516">
            <v>355.09</v>
          </cell>
        </row>
        <row r="23517">
          <cell r="A23517">
            <v>190588</v>
          </cell>
          <cell r="H23517">
            <v>160</v>
          </cell>
        </row>
        <row r="23518">
          <cell r="A23518">
            <v>190588</v>
          </cell>
          <cell r="H23518">
            <v>80</v>
          </cell>
        </row>
        <row r="23519">
          <cell r="A23519">
            <v>190896</v>
          </cell>
          <cell r="H23519">
            <v>2520</v>
          </cell>
        </row>
        <row r="23520">
          <cell r="A23520">
            <v>190896</v>
          </cell>
          <cell r="H23520">
            <v>872</v>
          </cell>
        </row>
        <row r="23521">
          <cell r="A23521">
            <v>190896</v>
          </cell>
          <cell r="H23521">
            <v>2016</v>
          </cell>
        </row>
        <row r="23522">
          <cell r="A23522">
            <v>191358</v>
          </cell>
          <cell r="H23522">
            <v>10584</v>
          </cell>
        </row>
        <row r="23523">
          <cell r="A23523">
            <v>191466</v>
          </cell>
          <cell r="H23523">
            <v>64.099999999999994</v>
          </cell>
        </row>
        <row r="23524">
          <cell r="A23524">
            <v>191466</v>
          </cell>
          <cell r="H23524">
            <v>1332</v>
          </cell>
        </row>
        <row r="23525">
          <cell r="A23525">
            <v>191650</v>
          </cell>
          <cell r="H23525">
            <v>110.08</v>
          </cell>
        </row>
        <row r="23526">
          <cell r="A23526">
            <v>191650</v>
          </cell>
          <cell r="H23526">
            <v>6288</v>
          </cell>
        </row>
        <row r="23527">
          <cell r="A23527">
            <v>192053</v>
          </cell>
          <cell r="H23527">
            <v>2240</v>
          </cell>
        </row>
        <row r="23528">
          <cell r="A23528">
            <v>192674</v>
          </cell>
          <cell r="H23528">
            <v>15120</v>
          </cell>
        </row>
        <row r="23529">
          <cell r="A23529">
            <v>192938</v>
          </cell>
          <cell r="H23529">
            <v>359</v>
          </cell>
        </row>
        <row r="23530">
          <cell r="A23530">
            <v>192938</v>
          </cell>
          <cell r="H23530">
            <v>984</v>
          </cell>
        </row>
        <row r="23531">
          <cell r="A23531">
            <v>193407</v>
          </cell>
          <cell r="H23531">
            <v>1392</v>
          </cell>
        </row>
        <row r="23532">
          <cell r="A23532">
            <v>193423</v>
          </cell>
          <cell r="H23532">
            <v>8640</v>
          </cell>
        </row>
        <row r="23533">
          <cell r="A23533">
            <v>201122</v>
          </cell>
          <cell r="H23533">
            <v>576</v>
          </cell>
        </row>
        <row r="23534">
          <cell r="A23534">
            <v>501732</v>
          </cell>
          <cell r="H23534">
            <v>3276</v>
          </cell>
        </row>
        <row r="23535">
          <cell r="A23535">
            <v>800236</v>
          </cell>
          <cell r="H23535">
            <v>3000</v>
          </cell>
        </row>
        <row r="23536">
          <cell r="A23536">
            <v>900265</v>
          </cell>
          <cell r="H23536">
            <v>648</v>
          </cell>
        </row>
        <row r="23537">
          <cell r="A23537">
            <v>900265</v>
          </cell>
          <cell r="H23537">
            <v>143</v>
          </cell>
        </row>
        <row r="23538">
          <cell r="A23538">
            <v>100036</v>
          </cell>
          <cell r="H23538">
            <v>5945</v>
          </cell>
        </row>
        <row r="23539">
          <cell r="A23539">
            <v>100036</v>
          </cell>
          <cell r="H23539">
            <v>261</v>
          </cell>
        </row>
        <row r="23540">
          <cell r="A23540">
            <v>100275</v>
          </cell>
          <cell r="H23540">
            <v>2520</v>
          </cell>
        </row>
        <row r="23541">
          <cell r="A23541">
            <v>100998</v>
          </cell>
          <cell r="H23541">
            <v>13146</v>
          </cell>
        </row>
        <row r="23542">
          <cell r="A23542">
            <v>102134</v>
          </cell>
          <cell r="H23542">
            <v>504</v>
          </cell>
        </row>
        <row r="23543">
          <cell r="A23543">
            <v>102134</v>
          </cell>
          <cell r="H23543">
            <v>5544</v>
          </cell>
        </row>
        <row r="23544">
          <cell r="A23544">
            <v>102141</v>
          </cell>
          <cell r="H23544">
            <v>4752</v>
          </cell>
        </row>
        <row r="23545">
          <cell r="A23545">
            <v>102141</v>
          </cell>
          <cell r="H23545">
            <v>432</v>
          </cell>
        </row>
        <row r="23546">
          <cell r="A23546">
            <v>190898</v>
          </cell>
          <cell r="H23546">
            <v>1848</v>
          </cell>
        </row>
        <row r="23547">
          <cell r="A23547">
            <v>190898</v>
          </cell>
          <cell r="H23547">
            <v>654</v>
          </cell>
        </row>
        <row r="23548">
          <cell r="A23548">
            <v>191594</v>
          </cell>
          <cell r="H23548">
            <v>5005</v>
          </cell>
        </row>
        <row r="23549">
          <cell r="A23549">
            <v>191675</v>
          </cell>
          <cell r="H23549">
            <v>3240</v>
          </cell>
        </row>
        <row r="23550">
          <cell r="A23550">
            <v>191675</v>
          </cell>
          <cell r="H23550">
            <v>67</v>
          </cell>
        </row>
        <row r="23551">
          <cell r="A23551">
            <v>191822</v>
          </cell>
          <cell r="H23551">
            <v>6194</v>
          </cell>
        </row>
        <row r="23552">
          <cell r="A23552">
            <v>191905</v>
          </cell>
          <cell r="H23552">
            <v>110.1</v>
          </cell>
        </row>
        <row r="23553">
          <cell r="A23553">
            <v>192052</v>
          </cell>
          <cell r="H23553">
            <v>5360</v>
          </cell>
        </row>
        <row r="23554">
          <cell r="A23554">
            <v>192569</v>
          </cell>
          <cell r="H23554">
            <v>851.5</v>
          </cell>
        </row>
        <row r="23555">
          <cell r="A23555">
            <v>193229</v>
          </cell>
          <cell r="H23555">
            <v>4720</v>
          </cell>
        </row>
        <row r="23556">
          <cell r="A23556">
            <v>193408</v>
          </cell>
          <cell r="H23556">
            <v>1680</v>
          </cell>
        </row>
        <row r="23557">
          <cell r="A23557">
            <v>193408</v>
          </cell>
          <cell r="H23557">
            <v>359</v>
          </cell>
        </row>
        <row r="23558">
          <cell r="A23558">
            <v>193423</v>
          </cell>
          <cell r="H23558">
            <v>718</v>
          </cell>
        </row>
        <row r="23559">
          <cell r="A23559">
            <v>500345</v>
          </cell>
          <cell r="H23559">
            <v>360</v>
          </cell>
        </row>
        <row r="23560">
          <cell r="A23560">
            <v>500345</v>
          </cell>
          <cell r="H23560">
            <v>3960</v>
          </cell>
        </row>
        <row r="23561">
          <cell r="A23561">
            <v>500379</v>
          </cell>
          <cell r="H23561">
            <v>4050</v>
          </cell>
        </row>
        <row r="23562">
          <cell r="A23562">
            <v>500949</v>
          </cell>
          <cell r="H23562">
            <v>2772</v>
          </cell>
        </row>
        <row r="23563">
          <cell r="A23563">
            <v>900233</v>
          </cell>
          <cell r="H23563">
            <v>4752</v>
          </cell>
        </row>
        <row r="23564">
          <cell r="A23564">
            <v>900271</v>
          </cell>
          <cell r="H23564">
            <v>3024</v>
          </cell>
        </row>
        <row r="23565">
          <cell r="A23565">
            <v>900271</v>
          </cell>
          <cell r="H23565">
            <v>864</v>
          </cell>
        </row>
        <row r="23566">
          <cell r="A23566">
            <v>900271</v>
          </cell>
          <cell r="H23566">
            <v>1296</v>
          </cell>
        </row>
        <row r="23567">
          <cell r="A23567">
            <v>900271</v>
          </cell>
          <cell r="H23567">
            <v>7344</v>
          </cell>
        </row>
        <row r="23568">
          <cell r="A23568">
            <v>101034</v>
          </cell>
          <cell r="H23568">
            <v>3456</v>
          </cell>
        </row>
        <row r="23569">
          <cell r="A23569">
            <v>101415</v>
          </cell>
          <cell r="H23569">
            <v>65.599999999999994</v>
          </cell>
        </row>
        <row r="23570">
          <cell r="A23570">
            <v>101415</v>
          </cell>
          <cell r="H23570">
            <v>1392</v>
          </cell>
        </row>
        <row r="23571">
          <cell r="A23571">
            <v>102418</v>
          </cell>
          <cell r="H23571">
            <v>858</v>
          </cell>
        </row>
        <row r="23572">
          <cell r="A23572">
            <v>102418</v>
          </cell>
          <cell r="H23572">
            <v>79.2</v>
          </cell>
        </row>
        <row r="23573">
          <cell r="A23573">
            <v>190163</v>
          </cell>
          <cell r="H23573">
            <v>374</v>
          </cell>
        </row>
        <row r="23574">
          <cell r="A23574">
            <v>190163</v>
          </cell>
          <cell r="H23574">
            <v>150</v>
          </cell>
        </row>
        <row r="23575">
          <cell r="A23575">
            <v>190163</v>
          </cell>
          <cell r="H23575">
            <v>389</v>
          </cell>
        </row>
        <row r="23576">
          <cell r="A23576">
            <v>190163</v>
          </cell>
          <cell r="H23576">
            <v>1555.2</v>
          </cell>
        </row>
        <row r="23577">
          <cell r="A23577">
            <v>191239</v>
          </cell>
          <cell r="H23577">
            <v>9040</v>
          </cell>
        </row>
        <row r="23578">
          <cell r="A23578">
            <v>191432</v>
          </cell>
          <cell r="H23578">
            <v>316.8</v>
          </cell>
        </row>
        <row r="23579">
          <cell r="A23579">
            <v>191589</v>
          </cell>
          <cell r="H23579">
            <v>2640</v>
          </cell>
        </row>
        <row r="23580">
          <cell r="A23580">
            <v>191816</v>
          </cell>
          <cell r="H23580">
            <v>4000</v>
          </cell>
        </row>
        <row r="23581">
          <cell r="A23581">
            <v>192741</v>
          </cell>
          <cell r="H23581">
            <v>5460</v>
          </cell>
        </row>
        <row r="23582">
          <cell r="A23582">
            <v>192741</v>
          </cell>
          <cell r="H23582">
            <v>72</v>
          </cell>
        </row>
        <row r="23583">
          <cell r="A23583">
            <v>193070</v>
          </cell>
          <cell r="H23583">
            <v>1200</v>
          </cell>
        </row>
        <row r="23584">
          <cell r="A23584">
            <v>193070</v>
          </cell>
          <cell r="H23584">
            <v>133.29</v>
          </cell>
        </row>
        <row r="23585">
          <cell r="A23585">
            <v>500848</v>
          </cell>
          <cell r="H23585">
            <v>30240</v>
          </cell>
        </row>
        <row r="23586">
          <cell r="A23586">
            <v>502291</v>
          </cell>
          <cell r="H23586">
            <v>13224</v>
          </cell>
        </row>
        <row r="23587">
          <cell r="A23587">
            <v>502943</v>
          </cell>
          <cell r="H23587">
            <v>3003</v>
          </cell>
        </row>
        <row r="23588">
          <cell r="A23588">
            <v>502943</v>
          </cell>
          <cell r="H23588">
            <v>277.2</v>
          </cell>
        </row>
        <row r="23589">
          <cell r="A23589">
            <v>750007</v>
          </cell>
          <cell r="H23589">
            <v>240</v>
          </cell>
        </row>
        <row r="23590">
          <cell r="A23590">
            <v>900067</v>
          </cell>
          <cell r="H23590">
            <v>32732.59</v>
          </cell>
        </row>
        <row r="23591">
          <cell r="A23591">
            <v>900067</v>
          </cell>
          <cell r="H23591">
            <v>2400</v>
          </cell>
        </row>
        <row r="23592">
          <cell r="A23592">
            <v>101034</v>
          </cell>
          <cell r="H23592">
            <v>384</v>
          </cell>
        </row>
        <row r="23593">
          <cell r="A23593">
            <v>101034</v>
          </cell>
          <cell r="H23593">
            <v>1920</v>
          </cell>
        </row>
        <row r="23594">
          <cell r="A23594">
            <v>102017</v>
          </cell>
          <cell r="H23594">
            <v>1980</v>
          </cell>
        </row>
        <row r="23595">
          <cell r="A23595">
            <v>102017</v>
          </cell>
          <cell r="H23595">
            <v>180</v>
          </cell>
        </row>
        <row r="23596">
          <cell r="A23596">
            <v>102488</v>
          </cell>
          <cell r="H23596">
            <v>156</v>
          </cell>
        </row>
        <row r="23597">
          <cell r="A23597">
            <v>102488</v>
          </cell>
          <cell r="H23597">
            <v>2004</v>
          </cell>
        </row>
        <row r="23598">
          <cell r="A23598">
            <v>102488</v>
          </cell>
          <cell r="H23598">
            <v>1593</v>
          </cell>
        </row>
        <row r="23599">
          <cell r="A23599">
            <v>102488</v>
          </cell>
          <cell r="H23599">
            <v>1200</v>
          </cell>
        </row>
        <row r="23600">
          <cell r="A23600">
            <v>102488</v>
          </cell>
          <cell r="H23600">
            <v>1242</v>
          </cell>
        </row>
        <row r="23601">
          <cell r="A23601">
            <v>102488</v>
          </cell>
          <cell r="H23601">
            <v>300</v>
          </cell>
        </row>
        <row r="23602">
          <cell r="A23602">
            <v>102488</v>
          </cell>
          <cell r="H23602">
            <v>416</v>
          </cell>
        </row>
        <row r="23603">
          <cell r="A23603">
            <v>102488</v>
          </cell>
          <cell r="H23603">
            <v>385</v>
          </cell>
        </row>
        <row r="23604">
          <cell r="A23604">
            <v>102488</v>
          </cell>
          <cell r="H23604">
            <v>330</v>
          </cell>
        </row>
        <row r="23605">
          <cell r="A23605">
            <v>102488</v>
          </cell>
          <cell r="H23605">
            <v>1416</v>
          </cell>
        </row>
        <row r="23606">
          <cell r="A23606">
            <v>102488</v>
          </cell>
          <cell r="H23606">
            <v>354</v>
          </cell>
        </row>
        <row r="23607">
          <cell r="A23607">
            <v>102488</v>
          </cell>
          <cell r="H23607">
            <v>300</v>
          </cell>
        </row>
        <row r="23608">
          <cell r="A23608">
            <v>102488</v>
          </cell>
          <cell r="H23608">
            <v>2184</v>
          </cell>
        </row>
        <row r="23609">
          <cell r="A23609">
            <v>102488</v>
          </cell>
          <cell r="H23609">
            <v>1440</v>
          </cell>
        </row>
        <row r="23610">
          <cell r="A23610">
            <v>102530</v>
          </cell>
          <cell r="H23610">
            <v>2460</v>
          </cell>
        </row>
        <row r="23611">
          <cell r="A23611">
            <v>191510</v>
          </cell>
          <cell r="H23611">
            <v>3144</v>
          </cell>
        </row>
        <row r="23612">
          <cell r="A23612">
            <v>191510</v>
          </cell>
          <cell r="H23612">
            <v>1572</v>
          </cell>
        </row>
        <row r="23613">
          <cell r="A23613">
            <v>191726</v>
          </cell>
          <cell r="H23613">
            <v>996</v>
          </cell>
        </row>
        <row r="23614">
          <cell r="A23614">
            <v>191726</v>
          </cell>
          <cell r="H23614">
            <v>2227</v>
          </cell>
        </row>
        <row r="23615">
          <cell r="A23615">
            <v>191726</v>
          </cell>
          <cell r="H23615">
            <v>2652</v>
          </cell>
        </row>
        <row r="23616">
          <cell r="A23616">
            <v>191726</v>
          </cell>
          <cell r="H23616">
            <v>250.32</v>
          </cell>
        </row>
        <row r="23617">
          <cell r="A23617">
            <v>192859</v>
          </cell>
          <cell r="H23617">
            <v>2080</v>
          </cell>
        </row>
        <row r="23618">
          <cell r="A23618">
            <v>192860</v>
          </cell>
          <cell r="H23618">
            <v>2640</v>
          </cell>
        </row>
        <row r="23619">
          <cell r="A23619">
            <v>192860</v>
          </cell>
          <cell r="H23619">
            <v>2320</v>
          </cell>
        </row>
        <row r="23620">
          <cell r="A23620">
            <v>193403</v>
          </cell>
          <cell r="H23620">
            <v>2880</v>
          </cell>
        </row>
        <row r="23621">
          <cell r="A23621">
            <v>193407</v>
          </cell>
          <cell r="H23621">
            <v>4872</v>
          </cell>
        </row>
        <row r="23622">
          <cell r="A23622">
            <v>193415</v>
          </cell>
          <cell r="H23622">
            <v>12000</v>
          </cell>
        </row>
        <row r="23623">
          <cell r="A23623">
            <v>193419</v>
          </cell>
          <cell r="H23623">
            <v>389</v>
          </cell>
        </row>
        <row r="23624">
          <cell r="A23624">
            <v>100143</v>
          </cell>
          <cell r="H23624">
            <v>660</v>
          </cell>
        </row>
        <row r="23625">
          <cell r="A23625">
            <v>100145</v>
          </cell>
          <cell r="H23625">
            <v>15147</v>
          </cell>
        </row>
        <row r="23626">
          <cell r="A23626">
            <v>100224</v>
          </cell>
          <cell r="H23626">
            <v>680</v>
          </cell>
        </row>
        <row r="23627">
          <cell r="A23627">
            <v>100900</v>
          </cell>
          <cell r="H23627">
            <v>594</v>
          </cell>
        </row>
        <row r="23628">
          <cell r="A23628">
            <v>101373</v>
          </cell>
          <cell r="H23628">
            <v>110</v>
          </cell>
        </row>
        <row r="23629">
          <cell r="A23629">
            <v>101555</v>
          </cell>
          <cell r="H23629">
            <v>4653</v>
          </cell>
        </row>
        <row r="23630">
          <cell r="A23630">
            <v>102125</v>
          </cell>
          <cell r="H23630">
            <v>3600</v>
          </cell>
        </row>
        <row r="23631">
          <cell r="A23631">
            <v>102607</v>
          </cell>
          <cell r="H23631">
            <v>834.34</v>
          </cell>
        </row>
        <row r="23632">
          <cell r="A23632">
            <v>102607</v>
          </cell>
          <cell r="H23632">
            <v>30.8</v>
          </cell>
        </row>
        <row r="23633">
          <cell r="A23633">
            <v>102607</v>
          </cell>
          <cell r="H23633">
            <v>269.57</v>
          </cell>
        </row>
        <row r="23634">
          <cell r="A23634">
            <v>102607</v>
          </cell>
          <cell r="H23634">
            <v>292.62</v>
          </cell>
        </row>
        <row r="23635">
          <cell r="A23635">
            <v>102607</v>
          </cell>
          <cell r="H23635">
            <v>834.34</v>
          </cell>
        </row>
        <row r="23636">
          <cell r="A23636">
            <v>102607</v>
          </cell>
          <cell r="H23636">
            <v>1501.89</v>
          </cell>
        </row>
        <row r="23637">
          <cell r="A23637">
            <v>102607</v>
          </cell>
          <cell r="H23637">
            <v>46.21</v>
          </cell>
        </row>
        <row r="23638">
          <cell r="A23638">
            <v>102607</v>
          </cell>
          <cell r="H23638">
            <v>200.22</v>
          </cell>
        </row>
        <row r="23639">
          <cell r="A23639">
            <v>102607</v>
          </cell>
          <cell r="H23639">
            <v>369.64</v>
          </cell>
        </row>
        <row r="23640">
          <cell r="A23640">
            <v>102607</v>
          </cell>
          <cell r="H23640">
            <v>3819.84</v>
          </cell>
        </row>
        <row r="23641">
          <cell r="A23641">
            <v>102607</v>
          </cell>
          <cell r="H23641">
            <v>4404.92</v>
          </cell>
        </row>
        <row r="23642">
          <cell r="A23642">
            <v>102607</v>
          </cell>
          <cell r="H23642">
            <v>3570.59</v>
          </cell>
        </row>
        <row r="23643">
          <cell r="A23643">
            <v>102607</v>
          </cell>
          <cell r="H23643">
            <v>308.08</v>
          </cell>
        </row>
        <row r="23644">
          <cell r="A23644">
            <v>102607</v>
          </cell>
          <cell r="H23644">
            <v>600.73</v>
          </cell>
        </row>
        <row r="23645">
          <cell r="A23645">
            <v>102607</v>
          </cell>
          <cell r="H23645">
            <v>500.63</v>
          </cell>
        </row>
        <row r="23646">
          <cell r="A23646">
            <v>102607</v>
          </cell>
          <cell r="H23646">
            <v>308.08</v>
          </cell>
        </row>
        <row r="23647">
          <cell r="A23647">
            <v>190156</v>
          </cell>
          <cell r="H23647">
            <v>65</v>
          </cell>
        </row>
        <row r="23648">
          <cell r="A23648">
            <v>190204</v>
          </cell>
          <cell r="H23648">
            <v>936</v>
          </cell>
        </row>
        <row r="23649">
          <cell r="A23649">
            <v>190204</v>
          </cell>
          <cell r="H23649">
            <v>2652</v>
          </cell>
        </row>
        <row r="23650">
          <cell r="A23650">
            <v>190204</v>
          </cell>
          <cell r="H23650">
            <v>786</v>
          </cell>
        </row>
        <row r="23651">
          <cell r="A23651">
            <v>191092</v>
          </cell>
          <cell r="H23651">
            <v>2161.5</v>
          </cell>
        </row>
        <row r="23652">
          <cell r="A23652">
            <v>191097</v>
          </cell>
          <cell r="H23652">
            <v>1965</v>
          </cell>
        </row>
        <row r="23653">
          <cell r="A23653">
            <v>191119</v>
          </cell>
          <cell r="H23653">
            <v>3511.2</v>
          </cell>
        </row>
        <row r="23654">
          <cell r="A23654">
            <v>191432</v>
          </cell>
          <cell r="H23654">
            <v>1914</v>
          </cell>
        </row>
        <row r="23655">
          <cell r="A23655">
            <v>191659</v>
          </cell>
          <cell r="H23655">
            <v>1768</v>
          </cell>
        </row>
        <row r="23656">
          <cell r="A23656">
            <v>191659</v>
          </cell>
          <cell r="H23656">
            <v>205</v>
          </cell>
        </row>
        <row r="23657">
          <cell r="A23657">
            <v>191659</v>
          </cell>
          <cell r="H23657">
            <v>624</v>
          </cell>
        </row>
        <row r="23658">
          <cell r="A23658">
            <v>191659</v>
          </cell>
          <cell r="H23658">
            <v>524</v>
          </cell>
        </row>
        <row r="23659">
          <cell r="A23659">
            <v>192677</v>
          </cell>
          <cell r="H23659">
            <v>1179</v>
          </cell>
        </row>
        <row r="23660">
          <cell r="A23660">
            <v>192848</v>
          </cell>
          <cell r="H23660">
            <v>469.2</v>
          </cell>
        </row>
        <row r="23661">
          <cell r="A23661">
            <v>192848</v>
          </cell>
          <cell r="H23661">
            <v>230.06</v>
          </cell>
        </row>
        <row r="23662">
          <cell r="A23662">
            <v>192848</v>
          </cell>
          <cell r="H23662">
            <v>9212.2800000000007</v>
          </cell>
        </row>
        <row r="23663">
          <cell r="A23663">
            <v>501059</v>
          </cell>
          <cell r="H23663">
            <v>9028.7999999999993</v>
          </cell>
        </row>
        <row r="23664">
          <cell r="A23664">
            <v>502036</v>
          </cell>
          <cell r="H23664">
            <v>2100</v>
          </cell>
        </row>
        <row r="23665">
          <cell r="A23665">
            <v>100241</v>
          </cell>
          <cell r="H23665">
            <v>2520</v>
          </cell>
        </row>
        <row r="23666">
          <cell r="A23666">
            <v>101217</v>
          </cell>
          <cell r="H23666">
            <v>2039.8</v>
          </cell>
        </row>
        <row r="23667">
          <cell r="A23667">
            <v>101319</v>
          </cell>
          <cell r="H23667">
            <v>720</v>
          </cell>
        </row>
        <row r="23668">
          <cell r="A23668">
            <v>101370</v>
          </cell>
          <cell r="H23668">
            <v>43152</v>
          </cell>
        </row>
        <row r="23669">
          <cell r="A23669">
            <v>190105</v>
          </cell>
          <cell r="H23669">
            <v>4500</v>
          </cell>
        </row>
        <row r="23670">
          <cell r="A23670">
            <v>191268</v>
          </cell>
          <cell r="H23670">
            <v>1954.56</v>
          </cell>
        </row>
        <row r="23671">
          <cell r="A23671">
            <v>192197</v>
          </cell>
          <cell r="H23671">
            <v>2730</v>
          </cell>
        </row>
        <row r="23672">
          <cell r="A23672">
            <v>192561</v>
          </cell>
          <cell r="H23672">
            <v>2160</v>
          </cell>
        </row>
        <row r="23673">
          <cell r="A23673">
            <v>192600</v>
          </cell>
          <cell r="H23673">
            <v>4200</v>
          </cell>
        </row>
        <row r="23674">
          <cell r="A23674">
            <v>193420</v>
          </cell>
          <cell r="H23674">
            <v>19980</v>
          </cell>
        </row>
        <row r="23675">
          <cell r="A23675">
            <v>193427</v>
          </cell>
          <cell r="H23675">
            <v>2160</v>
          </cell>
        </row>
        <row r="23676">
          <cell r="A23676">
            <v>500736</v>
          </cell>
          <cell r="H23676">
            <v>13146</v>
          </cell>
        </row>
        <row r="23677">
          <cell r="A23677">
            <v>501054</v>
          </cell>
          <cell r="H23677">
            <v>1400</v>
          </cell>
        </row>
        <row r="23678">
          <cell r="A23678">
            <v>501054</v>
          </cell>
          <cell r="H23678">
            <v>7691.2</v>
          </cell>
        </row>
        <row r="23679">
          <cell r="A23679">
            <v>501054</v>
          </cell>
          <cell r="H23679">
            <v>359</v>
          </cell>
        </row>
        <row r="23680">
          <cell r="A23680">
            <v>502572</v>
          </cell>
          <cell r="H23680">
            <v>2737.2</v>
          </cell>
        </row>
        <row r="23681">
          <cell r="A23681">
            <v>100078</v>
          </cell>
          <cell r="H23681">
            <v>5325.12</v>
          </cell>
        </row>
        <row r="23682">
          <cell r="A23682">
            <v>100128</v>
          </cell>
          <cell r="H23682">
            <v>4686</v>
          </cell>
        </row>
        <row r="23683">
          <cell r="A23683">
            <v>100389</v>
          </cell>
          <cell r="H23683">
            <v>4650</v>
          </cell>
        </row>
        <row r="23684">
          <cell r="A23684">
            <v>101555</v>
          </cell>
          <cell r="H23684">
            <v>836</v>
          </cell>
        </row>
        <row r="23685">
          <cell r="A23685">
            <v>101996</v>
          </cell>
          <cell r="H23685">
            <v>285</v>
          </cell>
        </row>
        <row r="23686">
          <cell r="A23686">
            <v>102141</v>
          </cell>
          <cell r="H23686">
            <v>4752</v>
          </cell>
        </row>
        <row r="23687">
          <cell r="A23687">
            <v>102141</v>
          </cell>
          <cell r="H23687">
            <v>432</v>
          </cell>
        </row>
        <row r="23688">
          <cell r="A23688">
            <v>102615</v>
          </cell>
          <cell r="H23688">
            <v>1500</v>
          </cell>
        </row>
        <row r="23689">
          <cell r="A23689">
            <v>102615</v>
          </cell>
          <cell r="H23689">
            <v>292.39999999999998</v>
          </cell>
        </row>
        <row r="23690">
          <cell r="A23690">
            <v>190037</v>
          </cell>
          <cell r="H23690">
            <v>210</v>
          </cell>
        </row>
        <row r="23691">
          <cell r="A23691">
            <v>190537</v>
          </cell>
          <cell r="H23691">
            <v>18096</v>
          </cell>
        </row>
        <row r="23692">
          <cell r="A23692">
            <v>190537</v>
          </cell>
          <cell r="H23692">
            <v>20184</v>
          </cell>
        </row>
        <row r="23693">
          <cell r="A23693">
            <v>190671</v>
          </cell>
          <cell r="H23693">
            <v>65.5</v>
          </cell>
        </row>
        <row r="23694">
          <cell r="A23694">
            <v>191055</v>
          </cell>
          <cell r="H23694">
            <v>654</v>
          </cell>
        </row>
        <row r="23695">
          <cell r="A23695">
            <v>191539</v>
          </cell>
          <cell r="H23695">
            <v>594</v>
          </cell>
        </row>
        <row r="23696">
          <cell r="A23696">
            <v>191539</v>
          </cell>
          <cell r="H23696">
            <v>57.95</v>
          </cell>
        </row>
        <row r="23697">
          <cell r="A23697">
            <v>191650</v>
          </cell>
          <cell r="H23697">
            <v>76.41</v>
          </cell>
        </row>
        <row r="23698">
          <cell r="A23698">
            <v>192085</v>
          </cell>
          <cell r="H23698">
            <v>155.79</v>
          </cell>
        </row>
        <row r="23699">
          <cell r="A23699">
            <v>192431</v>
          </cell>
          <cell r="H23699">
            <v>65.5</v>
          </cell>
        </row>
        <row r="23700">
          <cell r="A23700">
            <v>192582</v>
          </cell>
          <cell r="H23700">
            <v>3840</v>
          </cell>
        </row>
        <row r="23701">
          <cell r="A23701">
            <v>192858</v>
          </cell>
          <cell r="H23701">
            <v>1020</v>
          </cell>
        </row>
        <row r="23702">
          <cell r="A23702">
            <v>192858</v>
          </cell>
          <cell r="H23702">
            <v>1020</v>
          </cell>
        </row>
        <row r="23703">
          <cell r="A23703">
            <v>193415</v>
          </cell>
          <cell r="H23703">
            <v>359</v>
          </cell>
        </row>
        <row r="23704">
          <cell r="A23704">
            <v>193428</v>
          </cell>
          <cell r="H23704">
            <v>5400</v>
          </cell>
        </row>
        <row r="23705">
          <cell r="A23705">
            <v>193428</v>
          </cell>
          <cell r="H23705">
            <v>127</v>
          </cell>
        </row>
        <row r="23706">
          <cell r="A23706">
            <v>501673</v>
          </cell>
          <cell r="H23706">
            <v>6840</v>
          </cell>
        </row>
        <row r="23707">
          <cell r="A23707">
            <v>501673</v>
          </cell>
          <cell r="H23707">
            <v>13500</v>
          </cell>
        </row>
        <row r="23708">
          <cell r="A23708">
            <v>502036</v>
          </cell>
          <cell r="H23708">
            <v>9240</v>
          </cell>
        </row>
        <row r="23709">
          <cell r="A23709">
            <v>502065</v>
          </cell>
          <cell r="H23709">
            <v>49848</v>
          </cell>
        </row>
        <row r="23710">
          <cell r="A23710">
            <v>502947</v>
          </cell>
          <cell r="H23710">
            <v>10815</v>
          </cell>
        </row>
        <row r="23711">
          <cell r="A23711">
            <v>503072</v>
          </cell>
          <cell r="H23711">
            <v>6817.5</v>
          </cell>
        </row>
        <row r="23712">
          <cell r="A23712">
            <v>503097</v>
          </cell>
          <cell r="H23712">
            <v>384</v>
          </cell>
        </row>
        <row r="23713">
          <cell r="A23713">
            <v>800231</v>
          </cell>
          <cell r="H23713">
            <v>15000</v>
          </cell>
        </row>
        <row r="23714">
          <cell r="A23714">
            <v>900372</v>
          </cell>
          <cell r="H23714">
            <v>540</v>
          </cell>
        </row>
        <row r="23715">
          <cell r="A23715">
            <v>100148</v>
          </cell>
          <cell r="H23715">
            <v>1440</v>
          </cell>
        </row>
        <row r="23716">
          <cell r="A23716">
            <v>100166</v>
          </cell>
          <cell r="H23716">
            <v>4290</v>
          </cell>
        </row>
        <row r="23717">
          <cell r="A23717">
            <v>100224</v>
          </cell>
          <cell r="H23717">
            <v>4644</v>
          </cell>
        </row>
        <row r="23718">
          <cell r="A23718">
            <v>100224</v>
          </cell>
          <cell r="H23718">
            <v>4644</v>
          </cell>
        </row>
        <row r="23719">
          <cell r="A23719">
            <v>100224</v>
          </cell>
          <cell r="H23719">
            <v>4644</v>
          </cell>
        </row>
        <row r="23720">
          <cell r="A23720">
            <v>100349</v>
          </cell>
          <cell r="H23720">
            <v>6006</v>
          </cell>
        </row>
        <row r="23721">
          <cell r="A23721">
            <v>102398</v>
          </cell>
          <cell r="H23721">
            <v>3564</v>
          </cell>
        </row>
        <row r="23722">
          <cell r="A23722">
            <v>102398</v>
          </cell>
          <cell r="H23722">
            <v>324</v>
          </cell>
        </row>
        <row r="23723">
          <cell r="A23723">
            <v>102418</v>
          </cell>
          <cell r="H23723">
            <v>79.2</v>
          </cell>
        </row>
        <row r="23724">
          <cell r="A23724">
            <v>102418</v>
          </cell>
          <cell r="H23724">
            <v>858</v>
          </cell>
        </row>
        <row r="23725">
          <cell r="A23725">
            <v>102530</v>
          </cell>
          <cell r="H23725">
            <v>2460</v>
          </cell>
        </row>
        <row r="23726">
          <cell r="A23726">
            <v>190331</v>
          </cell>
          <cell r="H23726">
            <v>3364.2</v>
          </cell>
        </row>
        <row r="23727">
          <cell r="A23727">
            <v>190331</v>
          </cell>
          <cell r="H23727">
            <v>2430</v>
          </cell>
        </row>
        <row r="23728">
          <cell r="A23728">
            <v>190757</v>
          </cell>
          <cell r="H23728">
            <v>738</v>
          </cell>
        </row>
        <row r="23729">
          <cell r="A23729">
            <v>190757</v>
          </cell>
          <cell r="H23729">
            <v>1743</v>
          </cell>
        </row>
        <row r="23730">
          <cell r="A23730">
            <v>192280</v>
          </cell>
          <cell r="H23730">
            <v>4725</v>
          </cell>
        </row>
        <row r="23731">
          <cell r="A23731">
            <v>192341</v>
          </cell>
          <cell r="H23731">
            <v>780</v>
          </cell>
        </row>
        <row r="23732">
          <cell r="A23732">
            <v>192434</v>
          </cell>
          <cell r="H23732">
            <v>567</v>
          </cell>
        </row>
        <row r="23733">
          <cell r="A23733">
            <v>192434</v>
          </cell>
          <cell r="H23733">
            <v>8208</v>
          </cell>
        </row>
        <row r="23734">
          <cell r="A23734">
            <v>192591</v>
          </cell>
          <cell r="H23734">
            <v>2178</v>
          </cell>
        </row>
        <row r="23735">
          <cell r="A23735">
            <v>192745</v>
          </cell>
          <cell r="H23735">
            <v>6800</v>
          </cell>
        </row>
        <row r="23736">
          <cell r="A23736">
            <v>500877</v>
          </cell>
          <cell r="H23736">
            <v>1771.2</v>
          </cell>
        </row>
        <row r="23737">
          <cell r="A23737">
            <v>502543</v>
          </cell>
          <cell r="H23737">
            <v>4032</v>
          </cell>
        </row>
        <row r="23738">
          <cell r="A23738">
            <v>100402</v>
          </cell>
          <cell r="H23738">
            <v>6006</v>
          </cell>
        </row>
        <row r="23739">
          <cell r="A23739">
            <v>102544</v>
          </cell>
          <cell r="H23739">
            <v>756.7</v>
          </cell>
        </row>
        <row r="23740">
          <cell r="A23740">
            <v>190269</v>
          </cell>
          <cell r="H23740">
            <v>800</v>
          </cell>
        </row>
        <row r="23741">
          <cell r="A23741">
            <v>190269</v>
          </cell>
          <cell r="H23741">
            <v>918</v>
          </cell>
        </row>
        <row r="23742">
          <cell r="A23742">
            <v>190269</v>
          </cell>
          <cell r="H23742">
            <v>2431</v>
          </cell>
        </row>
        <row r="23743">
          <cell r="A23743">
            <v>190434</v>
          </cell>
          <cell r="H23743">
            <v>1080</v>
          </cell>
        </row>
        <row r="23744">
          <cell r="A23744">
            <v>190569</v>
          </cell>
          <cell r="H23744">
            <v>468</v>
          </cell>
        </row>
        <row r="23745">
          <cell r="A23745">
            <v>190569</v>
          </cell>
          <cell r="H23745">
            <v>393</v>
          </cell>
        </row>
        <row r="23746">
          <cell r="A23746">
            <v>190569</v>
          </cell>
          <cell r="H23746">
            <v>66.959999999999994</v>
          </cell>
        </row>
        <row r="23747">
          <cell r="A23747">
            <v>191017</v>
          </cell>
          <cell r="H23747">
            <v>1179</v>
          </cell>
        </row>
        <row r="23748">
          <cell r="A23748">
            <v>191017</v>
          </cell>
          <cell r="H23748">
            <v>314.33</v>
          </cell>
        </row>
        <row r="23749">
          <cell r="A23749">
            <v>191017</v>
          </cell>
          <cell r="H23749">
            <v>1620</v>
          </cell>
        </row>
        <row r="23750">
          <cell r="A23750">
            <v>191017</v>
          </cell>
          <cell r="H23750">
            <v>1404</v>
          </cell>
        </row>
        <row r="23751">
          <cell r="A23751">
            <v>191352</v>
          </cell>
          <cell r="H23751">
            <v>1179</v>
          </cell>
        </row>
        <row r="23752">
          <cell r="A23752">
            <v>191352</v>
          </cell>
          <cell r="H23752">
            <v>45.24</v>
          </cell>
        </row>
        <row r="23753">
          <cell r="A23753">
            <v>192302</v>
          </cell>
          <cell r="H23753">
            <v>891</v>
          </cell>
        </row>
        <row r="23754">
          <cell r="A23754">
            <v>201274</v>
          </cell>
          <cell r="H23754">
            <v>94.4</v>
          </cell>
        </row>
        <row r="23755">
          <cell r="A23755">
            <v>201274</v>
          </cell>
          <cell r="H23755">
            <v>87</v>
          </cell>
        </row>
        <row r="23756">
          <cell r="A23756">
            <v>201274</v>
          </cell>
          <cell r="H23756">
            <v>2947.5</v>
          </cell>
        </row>
        <row r="23757">
          <cell r="A23757">
            <v>201274</v>
          </cell>
          <cell r="H23757">
            <v>458.5</v>
          </cell>
        </row>
        <row r="23758">
          <cell r="A23758">
            <v>201274</v>
          </cell>
          <cell r="H23758">
            <v>100.86</v>
          </cell>
        </row>
        <row r="23759">
          <cell r="A23759">
            <v>201274</v>
          </cell>
          <cell r="H23759">
            <v>393</v>
          </cell>
        </row>
        <row r="23760">
          <cell r="A23760">
            <v>201274</v>
          </cell>
          <cell r="H23760">
            <v>589.5</v>
          </cell>
        </row>
        <row r="23761">
          <cell r="A23761">
            <v>502543</v>
          </cell>
          <cell r="H23761">
            <v>4032</v>
          </cell>
        </row>
        <row r="23762">
          <cell r="A23762">
            <v>900039</v>
          </cell>
          <cell r="H23762">
            <v>4638.8999999999996</v>
          </cell>
        </row>
        <row r="23763">
          <cell r="A23763">
            <v>100040</v>
          </cell>
          <cell r="H23763">
            <v>25200</v>
          </cell>
        </row>
        <row r="23764">
          <cell r="A23764">
            <v>100580</v>
          </cell>
          <cell r="H23764">
            <v>240</v>
          </cell>
        </row>
        <row r="23765">
          <cell r="A23765">
            <v>100949</v>
          </cell>
          <cell r="H23765">
            <v>15775.2</v>
          </cell>
        </row>
        <row r="23766">
          <cell r="A23766">
            <v>101447</v>
          </cell>
          <cell r="H23766">
            <v>1584.75</v>
          </cell>
        </row>
        <row r="23767">
          <cell r="A23767">
            <v>101645</v>
          </cell>
          <cell r="H23767">
            <v>1800</v>
          </cell>
        </row>
        <row r="23768">
          <cell r="A23768">
            <v>102153</v>
          </cell>
          <cell r="H23768">
            <v>2232</v>
          </cell>
        </row>
        <row r="23769">
          <cell r="A23769">
            <v>102153</v>
          </cell>
          <cell r="H23769">
            <v>909.36</v>
          </cell>
        </row>
        <row r="23770">
          <cell r="A23770">
            <v>102297</v>
          </cell>
          <cell r="H23770">
            <v>3144</v>
          </cell>
        </row>
        <row r="23771">
          <cell r="A23771">
            <v>190417</v>
          </cell>
          <cell r="H23771">
            <v>7659</v>
          </cell>
        </row>
        <row r="23772">
          <cell r="A23772">
            <v>192010</v>
          </cell>
          <cell r="H23772">
            <v>1020</v>
          </cell>
        </row>
        <row r="23773">
          <cell r="A23773">
            <v>192144</v>
          </cell>
          <cell r="H23773">
            <v>990</v>
          </cell>
        </row>
        <row r="23774">
          <cell r="A23774">
            <v>192464</v>
          </cell>
          <cell r="H23774">
            <v>131</v>
          </cell>
        </row>
        <row r="23775">
          <cell r="A23775">
            <v>192464</v>
          </cell>
          <cell r="H23775">
            <v>359</v>
          </cell>
        </row>
        <row r="23776">
          <cell r="A23776">
            <v>192464</v>
          </cell>
          <cell r="H23776">
            <v>1555.2</v>
          </cell>
        </row>
        <row r="23777">
          <cell r="A23777">
            <v>192464</v>
          </cell>
          <cell r="H23777">
            <v>156</v>
          </cell>
        </row>
        <row r="23778">
          <cell r="A23778">
            <v>192743</v>
          </cell>
          <cell r="H23778">
            <v>10200</v>
          </cell>
        </row>
        <row r="23779">
          <cell r="A23779">
            <v>192743</v>
          </cell>
          <cell r="H23779">
            <v>1500</v>
          </cell>
        </row>
        <row r="23780">
          <cell r="A23780">
            <v>193407</v>
          </cell>
          <cell r="H23780">
            <v>1392</v>
          </cell>
        </row>
        <row r="23781">
          <cell r="A23781">
            <v>193412</v>
          </cell>
          <cell r="H23781">
            <v>696</v>
          </cell>
        </row>
        <row r="23782">
          <cell r="A23782">
            <v>193432</v>
          </cell>
          <cell r="H23782">
            <v>389</v>
          </cell>
        </row>
        <row r="23783">
          <cell r="A23783">
            <v>193432</v>
          </cell>
          <cell r="H23783">
            <v>162.22</v>
          </cell>
        </row>
        <row r="23784">
          <cell r="A23784">
            <v>193432</v>
          </cell>
          <cell r="H23784">
            <v>600</v>
          </cell>
        </row>
        <row r="23785">
          <cell r="A23785">
            <v>193434</v>
          </cell>
          <cell r="H23785">
            <v>1556</v>
          </cell>
        </row>
        <row r="23786">
          <cell r="A23786">
            <v>193434</v>
          </cell>
          <cell r="H23786">
            <v>198.56</v>
          </cell>
        </row>
        <row r="23787">
          <cell r="A23787">
            <v>193434</v>
          </cell>
          <cell r="H23787">
            <v>5400</v>
          </cell>
        </row>
        <row r="23788">
          <cell r="A23788">
            <v>193436</v>
          </cell>
          <cell r="H23788">
            <v>600</v>
          </cell>
        </row>
        <row r="23789">
          <cell r="A23789">
            <v>501489</v>
          </cell>
          <cell r="H23789">
            <v>66.959999999999994</v>
          </cell>
        </row>
        <row r="23790">
          <cell r="A23790">
            <v>501489</v>
          </cell>
          <cell r="H23790">
            <v>4320</v>
          </cell>
        </row>
        <row r="23791">
          <cell r="A23791">
            <v>100892</v>
          </cell>
          <cell r="H23791">
            <v>63054</v>
          </cell>
        </row>
        <row r="23792">
          <cell r="A23792">
            <v>101232</v>
          </cell>
          <cell r="H23792">
            <v>1500</v>
          </cell>
        </row>
        <row r="23793">
          <cell r="A23793">
            <v>101232</v>
          </cell>
          <cell r="H23793">
            <v>161.44999999999999</v>
          </cell>
        </row>
        <row r="23794">
          <cell r="A23794">
            <v>102010</v>
          </cell>
          <cell r="H23794">
            <v>3168</v>
          </cell>
        </row>
        <row r="23795">
          <cell r="A23795">
            <v>102140</v>
          </cell>
          <cell r="H23795">
            <v>11880</v>
          </cell>
        </row>
        <row r="23796">
          <cell r="A23796">
            <v>102140</v>
          </cell>
          <cell r="H23796">
            <v>1080</v>
          </cell>
        </row>
        <row r="23797">
          <cell r="A23797">
            <v>102518</v>
          </cell>
          <cell r="H23797">
            <v>762</v>
          </cell>
        </row>
        <row r="23798">
          <cell r="A23798">
            <v>102518</v>
          </cell>
          <cell r="H23798">
            <v>1143</v>
          </cell>
        </row>
        <row r="23799">
          <cell r="A23799">
            <v>102539</v>
          </cell>
          <cell r="H23799">
            <v>137.97999999999999</v>
          </cell>
        </row>
        <row r="23800">
          <cell r="A23800">
            <v>102539</v>
          </cell>
          <cell r="H23800">
            <v>2990.4</v>
          </cell>
        </row>
        <row r="23801">
          <cell r="A23801">
            <v>191093</v>
          </cell>
          <cell r="H23801">
            <v>1179</v>
          </cell>
        </row>
        <row r="23802">
          <cell r="A23802">
            <v>191093</v>
          </cell>
          <cell r="H23802">
            <v>1404</v>
          </cell>
        </row>
        <row r="23803">
          <cell r="A23803">
            <v>191693</v>
          </cell>
          <cell r="H23803">
            <v>55</v>
          </cell>
        </row>
        <row r="23804">
          <cell r="A23804">
            <v>191693</v>
          </cell>
          <cell r="H23804">
            <v>1386</v>
          </cell>
        </row>
        <row r="23805">
          <cell r="A23805">
            <v>191694</v>
          </cell>
          <cell r="H23805">
            <v>55</v>
          </cell>
        </row>
        <row r="23806">
          <cell r="A23806">
            <v>191694</v>
          </cell>
          <cell r="H23806">
            <v>1386</v>
          </cell>
        </row>
        <row r="23807">
          <cell r="A23807">
            <v>192302</v>
          </cell>
          <cell r="H23807">
            <v>396</v>
          </cell>
        </row>
        <row r="23808">
          <cell r="A23808">
            <v>192846</v>
          </cell>
          <cell r="H23808">
            <v>150</v>
          </cell>
        </row>
        <row r="23809">
          <cell r="A23809">
            <v>193074</v>
          </cell>
          <cell r="H23809">
            <v>76.17</v>
          </cell>
        </row>
        <row r="23810">
          <cell r="A23810">
            <v>193074</v>
          </cell>
          <cell r="H23810">
            <v>1656</v>
          </cell>
        </row>
        <row r="23811">
          <cell r="A23811">
            <v>193100</v>
          </cell>
          <cell r="H23811">
            <v>3120</v>
          </cell>
        </row>
        <row r="23812">
          <cell r="A23812">
            <v>193100</v>
          </cell>
          <cell r="H23812">
            <v>359</v>
          </cell>
        </row>
        <row r="23813">
          <cell r="A23813">
            <v>501613</v>
          </cell>
          <cell r="H23813">
            <v>46.99</v>
          </cell>
        </row>
        <row r="23814">
          <cell r="A23814">
            <v>501613</v>
          </cell>
          <cell r="H23814">
            <v>720</v>
          </cell>
        </row>
        <row r="23815">
          <cell r="A23815">
            <v>503001</v>
          </cell>
          <cell r="H23815">
            <v>6960</v>
          </cell>
        </row>
        <row r="23816">
          <cell r="A23816">
            <v>800237</v>
          </cell>
          <cell r="H23816">
            <v>14612.4</v>
          </cell>
        </row>
        <row r="23817">
          <cell r="A23817">
            <v>100071</v>
          </cell>
          <cell r="H23817">
            <v>54</v>
          </cell>
        </row>
        <row r="23818">
          <cell r="A23818">
            <v>100349</v>
          </cell>
          <cell r="H23818">
            <v>3311</v>
          </cell>
        </row>
        <row r="23819">
          <cell r="A23819">
            <v>101790</v>
          </cell>
          <cell r="H23819">
            <v>6019.2</v>
          </cell>
        </row>
        <row r="23820">
          <cell r="A23820">
            <v>102516</v>
          </cell>
          <cell r="H23820">
            <v>9900</v>
          </cell>
        </row>
        <row r="23821">
          <cell r="A23821">
            <v>102517</v>
          </cell>
          <cell r="H23821">
            <v>9900</v>
          </cell>
        </row>
        <row r="23822">
          <cell r="A23822">
            <v>190332</v>
          </cell>
          <cell r="H23822">
            <v>1077</v>
          </cell>
        </row>
        <row r="23823">
          <cell r="A23823">
            <v>190971</v>
          </cell>
          <cell r="H23823">
            <v>1944</v>
          </cell>
        </row>
        <row r="23824">
          <cell r="A23824">
            <v>191261</v>
          </cell>
          <cell r="H23824">
            <v>1071</v>
          </cell>
        </row>
        <row r="23825">
          <cell r="A23825">
            <v>192937</v>
          </cell>
          <cell r="H23825">
            <v>1436</v>
          </cell>
        </row>
        <row r="23826">
          <cell r="A23826">
            <v>192937</v>
          </cell>
          <cell r="H23826">
            <v>718</v>
          </cell>
        </row>
        <row r="23827">
          <cell r="A23827">
            <v>500209</v>
          </cell>
          <cell r="H23827">
            <v>8912.1</v>
          </cell>
        </row>
        <row r="23828">
          <cell r="A23828">
            <v>500209</v>
          </cell>
          <cell r="H23828">
            <v>360</v>
          </cell>
        </row>
        <row r="23829">
          <cell r="A23829">
            <v>500928</v>
          </cell>
          <cell r="H23829">
            <v>3158.4</v>
          </cell>
        </row>
        <row r="23830">
          <cell r="A23830">
            <v>500928</v>
          </cell>
          <cell r="H23830">
            <v>822.5</v>
          </cell>
        </row>
        <row r="23831">
          <cell r="A23831">
            <v>500928</v>
          </cell>
          <cell r="H23831">
            <v>2895.2</v>
          </cell>
        </row>
        <row r="23832">
          <cell r="A23832">
            <v>501051</v>
          </cell>
          <cell r="H23832">
            <v>3511.2</v>
          </cell>
        </row>
        <row r="23833">
          <cell r="A23833">
            <v>501051</v>
          </cell>
          <cell r="H23833">
            <v>7022.4</v>
          </cell>
        </row>
        <row r="23834">
          <cell r="A23834">
            <v>501056</v>
          </cell>
          <cell r="H23834">
            <v>2006.4</v>
          </cell>
        </row>
        <row r="23835">
          <cell r="A23835">
            <v>501060</v>
          </cell>
          <cell r="H23835">
            <v>10533.6</v>
          </cell>
        </row>
        <row r="23836">
          <cell r="A23836">
            <v>502413</v>
          </cell>
          <cell r="H23836">
            <v>4012.8</v>
          </cell>
        </row>
        <row r="23837">
          <cell r="A23837">
            <v>502413</v>
          </cell>
          <cell r="H23837">
            <v>60588</v>
          </cell>
        </row>
        <row r="23838">
          <cell r="A23838">
            <v>100169</v>
          </cell>
          <cell r="H23838">
            <v>6000</v>
          </cell>
        </row>
        <row r="23839">
          <cell r="A23839">
            <v>100169</v>
          </cell>
          <cell r="H23839">
            <v>67</v>
          </cell>
        </row>
        <row r="23840">
          <cell r="A23840">
            <v>100892</v>
          </cell>
          <cell r="H23840">
            <v>33840</v>
          </cell>
        </row>
        <row r="23841">
          <cell r="A23841">
            <v>101034</v>
          </cell>
          <cell r="H23841">
            <v>384</v>
          </cell>
        </row>
        <row r="23842">
          <cell r="A23842">
            <v>101034</v>
          </cell>
          <cell r="H23842">
            <v>2688</v>
          </cell>
        </row>
        <row r="23843">
          <cell r="A23843">
            <v>101599</v>
          </cell>
          <cell r="H23843">
            <v>285.10000000000002</v>
          </cell>
        </row>
        <row r="23844">
          <cell r="A23844">
            <v>102362</v>
          </cell>
          <cell r="H23844">
            <v>1102</v>
          </cell>
        </row>
        <row r="23845">
          <cell r="A23845">
            <v>190264</v>
          </cell>
          <cell r="H23845">
            <v>4725</v>
          </cell>
        </row>
        <row r="23846">
          <cell r="A23846">
            <v>190728</v>
          </cell>
          <cell r="H23846">
            <v>360</v>
          </cell>
        </row>
        <row r="23847">
          <cell r="A23847">
            <v>190728</v>
          </cell>
          <cell r="H23847">
            <v>105.7</v>
          </cell>
        </row>
        <row r="23848">
          <cell r="A23848">
            <v>190728</v>
          </cell>
          <cell r="H23848">
            <v>1440</v>
          </cell>
        </row>
        <row r="23849">
          <cell r="A23849">
            <v>191007</v>
          </cell>
          <cell r="H23849">
            <v>92.7</v>
          </cell>
        </row>
        <row r="23850">
          <cell r="A23850">
            <v>191007</v>
          </cell>
          <cell r="H23850">
            <v>2227.7199999999998</v>
          </cell>
        </row>
        <row r="23851">
          <cell r="A23851">
            <v>191007</v>
          </cell>
          <cell r="H23851">
            <v>6801.09</v>
          </cell>
        </row>
        <row r="23852">
          <cell r="A23852">
            <v>191007</v>
          </cell>
          <cell r="H23852">
            <v>6947.22</v>
          </cell>
        </row>
        <row r="23853">
          <cell r="A23853">
            <v>191007</v>
          </cell>
          <cell r="H23853">
            <v>53</v>
          </cell>
        </row>
        <row r="23854">
          <cell r="A23854">
            <v>191007</v>
          </cell>
          <cell r="H23854">
            <v>2054</v>
          </cell>
        </row>
        <row r="23855">
          <cell r="A23855">
            <v>191007</v>
          </cell>
          <cell r="H23855">
            <v>41.75</v>
          </cell>
        </row>
        <row r="23856">
          <cell r="A23856">
            <v>191007</v>
          </cell>
          <cell r="H23856">
            <v>128.26</v>
          </cell>
        </row>
        <row r="23857">
          <cell r="A23857">
            <v>191007</v>
          </cell>
          <cell r="H23857">
            <v>5535.82</v>
          </cell>
        </row>
        <row r="23858">
          <cell r="A23858">
            <v>191007</v>
          </cell>
          <cell r="H23858">
            <v>328.36</v>
          </cell>
        </row>
        <row r="23859">
          <cell r="A23859">
            <v>191268</v>
          </cell>
          <cell r="H23859">
            <v>2931.84</v>
          </cell>
        </row>
        <row r="23860">
          <cell r="A23860">
            <v>192236</v>
          </cell>
          <cell r="H23860">
            <v>2100</v>
          </cell>
        </row>
        <row r="23861">
          <cell r="A23861">
            <v>192236</v>
          </cell>
          <cell r="H23861">
            <v>735</v>
          </cell>
        </row>
        <row r="23862">
          <cell r="A23862">
            <v>192280</v>
          </cell>
          <cell r="H23862">
            <v>640</v>
          </cell>
        </row>
        <row r="23863">
          <cell r="A23863">
            <v>192280</v>
          </cell>
          <cell r="H23863">
            <v>2100</v>
          </cell>
        </row>
        <row r="23864">
          <cell r="A23864">
            <v>192942</v>
          </cell>
          <cell r="H23864">
            <v>120</v>
          </cell>
        </row>
        <row r="23865">
          <cell r="A23865">
            <v>192942</v>
          </cell>
          <cell r="H23865">
            <v>2499</v>
          </cell>
        </row>
        <row r="23866">
          <cell r="A23866">
            <v>193422</v>
          </cell>
          <cell r="H23866">
            <v>83.56</v>
          </cell>
        </row>
        <row r="23867">
          <cell r="A23867">
            <v>193422</v>
          </cell>
          <cell r="H23867">
            <v>600</v>
          </cell>
        </row>
        <row r="23868">
          <cell r="A23868">
            <v>193422</v>
          </cell>
          <cell r="H23868">
            <v>359</v>
          </cell>
        </row>
        <row r="23869">
          <cell r="A23869">
            <v>193441</v>
          </cell>
          <cell r="H23869">
            <v>750</v>
          </cell>
        </row>
        <row r="23870">
          <cell r="A23870">
            <v>500736</v>
          </cell>
          <cell r="H23870">
            <v>189</v>
          </cell>
        </row>
        <row r="23871">
          <cell r="A23871">
            <v>500949</v>
          </cell>
          <cell r="H23871">
            <v>3257.1</v>
          </cell>
        </row>
        <row r="23872">
          <cell r="A23872">
            <v>501060</v>
          </cell>
          <cell r="H23872">
            <v>359</v>
          </cell>
        </row>
        <row r="23873">
          <cell r="A23873">
            <v>100071</v>
          </cell>
          <cell r="H23873">
            <v>16331.76</v>
          </cell>
        </row>
        <row r="23874">
          <cell r="A23874">
            <v>100128</v>
          </cell>
          <cell r="H23874">
            <v>594</v>
          </cell>
        </row>
        <row r="23875">
          <cell r="A23875">
            <v>100596</v>
          </cell>
          <cell r="H23875">
            <v>361.9</v>
          </cell>
        </row>
        <row r="23876">
          <cell r="A23876">
            <v>100925</v>
          </cell>
          <cell r="H23876">
            <v>7200</v>
          </cell>
        </row>
        <row r="23877">
          <cell r="A23877">
            <v>101554</v>
          </cell>
          <cell r="H23877">
            <v>2874</v>
          </cell>
        </row>
        <row r="23878">
          <cell r="A23878">
            <v>101606</v>
          </cell>
          <cell r="H23878">
            <v>3144</v>
          </cell>
        </row>
        <row r="23879">
          <cell r="A23879">
            <v>191809</v>
          </cell>
          <cell r="H23879">
            <v>18597.599999999999</v>
          </cell>
        </row>
        <row r="23880">
          <cell r="A23880">
            <v>191993</v>
          </cell>
          <cell r="H23880">
            <v>20340</v>
          </cell>
        </row>
        <row r="23881">
          <cell r="A23881">
            <v>192471</v>
          </cell>
          <cell r="H23881">
            <v>3240</v>
          </cell>
        </row>
        <row r="23882">
          <cell r="A23882">
            <v>193066</v>
          </cell>
          <cell r="H23882">
            <v>160</v>
          </cell>
        </row>
        <row r="23883">
          <cell r="A23883">
            <v>193066</v>
          </cell>
          <cell r="H23883">
            <v>4288</v>
          </cell>
        </row>
        <row r="23884">
          <cell r="A23884">
            <v>193066</v>
          </cell>
          <cell r="H23884">
            <v>160</v>
          </cell>
        </row>
        <row r="23885">
          <cell r="A23885">
            <v>201122</v>
          </cell>
          <cell r="H23885">
            <v>576</v>
          </cell>
        </row>
        <row r="23886">
          <cell r="A23886">
            <v>100094</v>
          </cell>
          <cell r="H23886">
            <v>3420</v>
          </cell>
        </row>
        <row r="23887">
          <cell r="A23887">
            <v>100094</v>
          </cell>
          <cell r="H23887">
            <v>408</v>
          </cell>
        </row>
        <row r="23888">
          <cell r="A23888">
            <v>100094</v>
          </cell>
          <cell r="H23888">
            <v>316.68</v>
          </cell>
        </row>
        <row r="23889">
          <cell r="A23889">
            <v>100094</v>
          </cell>
          <cell r="H23889">
            <v>88.5</v>
          </cell>
        </row>
        <row r="23890">
          <cell r="A23890">
            <v>100094</v>
          </cell>
          <cell r="H23890">
            <v>696</v>
          </cell>
        </row>
        <row r="23891">
          <cell r="A23891">
            <v>100094</v>
          </cell>
          <cell r="H23891">
            <v>102</v>
          </cell>
        </row>
        <row r="23892">
          <cell r="A23892">
            <v>100094</v>
          </cell>
          <cell r="H23892">
            <v>136.5</v>
          </cell>
        </row>
        <row r="23893">
          <cell r="A23893">
            <v>100397</v>
          </cell>
          <cell r="H23893">
            <v>10200</v>
          </cell>
        </row>
        <row r="23894">
          <cell r="A23894">
            <v>100397</v>
          </cell>
          <cell r="H23894">
            <v>381</v>
          </cell>
        </row>
        <row r="23895">
          <cell r="A23895">
            <v>100556</v>
          </cell>
          <cell r="H23895">
            <v>1200</v>
          </cell>
        </row>
        <row r="23896">
          <cell r="A23896">
            <v>100556</v>
          </cell>
          <cell r="H23896">
            <v>359</v>
          </cell>
        </row>
        <row r="23897">
          <cell r="A23897">
            <v>101043</v>
          </cell>
          <cell r="H23897">
            <v>14760</v>
          </cell>
        </row>
        <row r="23898">
          <cell r="A23898">
            <v>101555</v>
          </cell>
          <cell r="H23898">
            <v>594</v>
          </cell>
        </row>
        <row r="23899">
          <cell r="A23899">
            <v>102318</v>
          </cell>
          <cell r="H23899">
            <v>3960</v>
          </cell>
        </row>
        <row r="23900">
          <cell r="A23900">
            <v>190258</v>
          </cell>
          <cell r="H23900">
            <v>9840</v>
          </cell>
        </row>
        <row r="23901">
          <cell r="A23901">
            <v>190264</v>
          </cell>
          <cell r="H23901">
            <v>778</v>
          </cell>
        </row>
        <row r="23902">
          <cell r="A23902">
            <v>190264</v>
          </cell>
          <cell r="H23902">
            <v>389</v>
          </cell>
        </row>
        <row r="23903">
          <cell r="A23903">
            <v>191644</v>
          </cell>
          <cell r="H23903">
            <v>9972</v>
          </cell>
        </row>
        <row r="23904">
          <cell r="A23904">
            <v>192507</v>
          </cell>
          <cell r="H23904">
            <v>1040</v>
          </cell>
        </row>
        <row r="23905">
          <cell r="A23905">
            <v>192768</v>
          </cell>
          <cell r="H23905">
            <v>1555.2</v>
          </cell>
        </row>
        <row r="23906">
          <cell r="A23906">
            <v>192768</v>
          </cell>
          <cell r="H23906">
            <v>58</v>
          </cell>
        </row>
        <row r="23907">
          <cell r="A23907">
            <v>193047</v>
          </cell>
          <cell r="H23907">
            <v>8500</v>
          </cell>
        </row>
        <row r="23908">
          <cell r="A23908">
            <v>193064</v>
          </cell>
          <cell r="H23908">
            <v>384</v>
          </cell>
        </row>
        <row r="23909">
          <cell r="A23909">
            <v>500021</v>
          </cell>
          <cell r="H23909">
            <v>3255</v>
          </cell>
        </row>
        <row r="23910">
          <cell r="A23910">
            <v>500021</v>
          </cell>
          <cell r="H23910">
            <v>320</v>
          </cell>
        </row>
        <row r="23911">
          <cell r="A23911">
            <v>500275</v>
          </cell>
          <cell r="H23911">
            <v>1840</v>
          </cell>
        </row>
        <row r="23912">
          <cell r="A23912">
            <v>500572</v>
          </cell>
          <cell r="H23912">
            <v>2928.1</v>
          </cell>
        </row>
        <row r="23913">
          <cell r="A23913">
            <v>500813</v>
          </cell>
          <cell r="H23913">
            <v>10366</v>
          </cell>
        </row>
        <row r="23914">
          <cell r="A23914">
            <v>501279</v>
          </cell>
          <cell r="H23914">
            <v>4800</v>
          </cell>
        </row>
        <row r="23915">
          <cell r="A23915">
            <v>502048</v>
          </cell>
          <cell r="H23915">
            <v>10112.959999999999</v>
          </cell>
        </row>
        <row r="23916">
          <cell r="A23916">
            <v>502048</v>
          </cell>
          <cell r="H23916">
            <v>4258.6499999999996</v>
          </cell>
        </row>
        <row r="23917">
          <cell r="A23917">
            <v>502048</v>
          </cell>
          <cell r="H23917">
            <v>1900</v>
          </cell>
        </row>
        <row r="23918">
          <cell r="A23918">
            <v>100201</v>
          </cell>
          <cell r="H23918">
            <v>67</v>
          </cell>
        </row>
        <row r="23919">
          <cell r="A23919">
            <v>100201</v>
          </cell>
          <cell r="H23919">
            <v>389</v>
          </cell>
        </row>
        <row r="23920">
          <cell r="A23920">
            <v>100201</v>
          </cell>
          <cell r="H23920">
            <v>8064</v>
          </cell>
        </row>
        <row r="23921">
          <cell r="A23921">
            <v>100203</v>
          </cell>
          <cell r="H23921">
            <v>635</v>
          </cell>
        </row>
        <row r="23922">
          <cell r="A23922">
            <v>100532</v>
          </cell>
          <cell r="H23922">
            <v>12720</v>
          </cell>
        </row>
        <row r="23923">
          <cell r="A23923">
            <v>100925</v>
          </cell>
          <cell r="H23923">
            <v>2030.6</v>
          </cell>
        </row>
        <row r="23924">
          <cell r="A23924">
            <v>100925</v>
          </cell>
          <cell r="H23924">
            <v>17944.87</v>
          </cell>
        </row>
        <row r="23925">
          <cell r="A23925">
            <v>100925</v>
          </cell>
          <cell r="H23925">
            <v>170</v>
          </cell>
        </row>
        <row r="23926">
          <cell r="A23926">
            <v>102336</v>
          </cell>
          <cell r="H23926">
            <v>3909.12</v>
          </cell>
        </row>
        <row r="23927">
          <cell r="A23927">
            <v>191565</v>
          </cell>
          <cell r="H23927">
            <v>24309.8</v>
          </cell>
        </row>
        <row r="23928">
          <cell r="A23928">
            <v>191773</v>
          </cell>
          <cell r="H23928">
            <v>8160</v>
          </cell>
        </row>
        <row r="23929">
          <cell r="A23929">
            <v>192777</v>
          </cell>
          <cell r="H23929">
            <v>5130</v>
          </cell>
        </row>
        <row r="23930">
          <cell r="A23930">
            <v>192822</v>
          </cell>
          <cell r="H23930">
            <v>3000</v>
          </cell>
        </row>
        <row r="23931">
          <cell r="A23931">
            <v>192891</v>
          </cell>
          <cell r="H23931">
            <v>12830.4</v>
          </cell>
        </row>
        <row r="23932">
          <cell r="A23932">
            <v>200450</v>
          </cell>
          <cell r="H23932">
            <v>389</v>
          </cell>
        </row>
        <row r="23933">
          <cell r="A23933">
            <v>502030</v>
          </cell>
          <cell r="H23933">
            <v>381</v>
          </cell>
        </row>
        <row r="23934">
          <cell r="A23934">
            <v>502576</v>
          </cell>
          <cell r="H23934">
            <v>4620</v>
          </cell>
        </row>
        <row r="23935">
          <cell r="A23935">
            <v>502762</v>
          </cell>
          <cell r="H23935">
            <v>231.58</v>
          </cell>
        </row>
        <row r="23936">
          <cell r="A23936">
            <v>502762</v>
          </cell>
          <cell r="H23936">
            <v>6315.84</v>
          </cell>
        </row>
        <row r="23937">
          <cell r="A23937">
            <v>503005</v>
          </cell>
          <cell r="H23937">
            <v>244.06</v>
          </cell>
        </row>
        <row r="23938">
          <cell r="A23938">
            <v>503005</v>
          </cell>
          <cell r="H23938">
            <v>9288</v>
          </cell>
        </row>
        <row r="23939">
          <cell r="A23939">
            <v>503018</v>
          </cell>
          <cell r="H23939">
            <v>7200</v>
          </cell>
        </row>
        <row r="23940">
          <cell r="A23940">
            <v>100016</v>
          </cell>
          <cell r="H23940">
            <v>2376</v>
          </cell>
        </row>
        <row r="23941">
          <cell r="A23941">
            <v>100476</v>
          </cell>
          <cell r="H23941">
            <v>66000</v>
          </cell>
        </row>
        <row r="23942">
          <cell r="A23942">
            <v>100667</v>
          </cell>
          <cell r="H23942">
            <v>24480</v>
          </cell>
        </row>
        <row r="23943">
          <cell r="A23943">
            <v>100667</v>
          </cell>
          <cell r="H23943">
            <v>3135</v>
          </cell>
        </row>
        <row r="23944">
          <cell r="A23944">
            <v>101449</v>
          </cell>
          <cell r="H23944">
            <v>3300</v>
          </cell>
        </row>
        <row r="23945">
          <cell r="A23945">
            <v>101659</v>
          </cell>
          <cell r="H23945">
            <v>137.5</v>
          </cell>
        </row>
        <row r="23946">
          <cell r="A23946">
            <v>101659</v>
          </cell>
          <cell r="H23946">
            <v>1469.52</v>
          </cell>
        </row>
        <row r="23947">
          <cell r="A23947">
            <v>102318</v>
          </cell>
          <cell r="H23947">
            <v>360</v>
          </cell>
        </row>
        <row r="23948">
          <cell r="A23948">
            <v>102616</v>
          </cell>
          <cell r="H23948">
            <v>52000</v>
          </cell>
        </row>
        <row r="23949">
          <cell r="A23949">
            <v>190269</v>
          </cell>
          <cell r="H23949">
            <v>612</v>
          </cell>
        </row>
        <row r="23950">
          <cell r="A23950">
            <v>190269</v>
          </cell>
          <cell r="H23950">
            <v>3575</v>
          </cell>
        </row>
        <row r="23951">
          <cell r="A23951">
            <v>191549</v>
          </cell>
          <cell r="H23951">
            <v>165.95</v>
          </cell>
        </row>
        <row r="23952">
          <cell r="A23952">
            <v>191549</v>
          </cell>
          <cell r="H23952">
            <v>3930</v>
          </cell>
        </row>
        <row r="23953">
          <cell r="A23953">
            <v>191645</v>
          </cell>
          <cell r="H23953">
            <v>318</v>
          </cell>
        </row>
        <row r="23954">
          <cell r="A23954">
            <v>192851</v>
          </cell>
          <cell r="H23954">
            <v>7200</v>
          </cell>
        </row>
        <row r="23955">
          <cell r="A23955">
            <v>193442</v>
          </cell>
          <cell r="H23955">
            <v>370</v>
          </cell>
        </row>
        <row r="23956">
          <cell r="A23956">
            <v>200302</v>
          </cell>
          <cell r="H23956">
            <v>8500</v>
          </cell>
        </row>
        <row r="23957">
          <cell r="A23957">
            <v>501051</v>
          </cell>
          <cell r="H23957">
            <v>10868</v>
          </cell>
        </row>
        <row r="23958">
          <cell r="A23958">
            <v>501051</v>
          </cell>
          <cell r="H23958">
            <v>10868</v>
          </cell>
        </row>
        <row r="23959">
          <cell r="A23959">
            <v>501051</v>
          </cell>
          <cell r="H23959">
            <v>10868</v>
          </cell>
        </row>
        <row r="23960">
          <cell r="A23960">
            <v>100166</v>
          </cell>
          <cell r="H23960">
            <v>990</v>
          </cell>
        </row>
        <row r="23961">
          <cell r="A23961">
            <v>101423</v>
          </cell>
          <cell r="H23961">
            <v>6188</v>
          </cell>
        </row>
        <row r="23962">
          <cell r="A23962">
            <v>102516</v>
          </cell>
          <cell r="H23962">
            <v>16250</v>
          </cell>
        </row>
        <row r="23963">
          <cell r="A23963">
            <v>102517</v>
          </cell>
          <cell r="H23963">
            <v>16250</v>
          </cell>
        </row>
        <row r="23964">
          <cell r="A23964">
            <v>190156</v>
          </cell>
          <cell r="H23964">
            <v>103.5</v>
          </cell>
        </row>
        <row r="23965">
          <cell r="A23965">
            <v>190156</v>
          </cell>
          <cell r="H23965">
            <v>3888</v>
          </cell>
        </row>
        <row r="23966">
          <cell r="A23966">
            <v>191017</v>
          </cell>
          <cell r="H23966">
            <v>131</v>
          </cell>
        </row>
        <row r="23967">
          <cell r="A23967">
            <v>191017</v>
          </cell>
          <cell r="H23967">
            <v>171.01</v>
          </cell>
        </row>
        <row r="23968">
          <cell r="A23968">
            <v>191215</v>
          </cell>
          <cell r="H23968">
            <v>26647.5</v>
          </cell>
        </row>
        <row r="23969">
          <cell r="A23969">
            <v>191215</v>
          </cell>
          <cell r="H23969">
            <v>635</v>
          </cell>
        </row>
        <row r="23970">
          <cell r="A23970">
            <v>192207</v>
          </cell>
          <cell r="H23970">
            <v>359</v>
          </cell>
        </row>
        <row r="23971">
          <cell r="A23971">
            <v>192594</v>
          </cell>
          <cell r="H23971">
            <v>15948</v>
          </cell>
        </row>
        <row r="23972">
          <cell r="A23972">
            <v>192799</v>
          </cell>
          <cell r="H23972">
            <v>300</v>
          </cell>
        </row>
        <row r="23973">
          <cell r="A23973">
            <v>192987</v>
          </cell>
          <cell r="H23973">
            <v>359</v>
          </cell>
        </row>
        <row r="23974">
          <cell r="A23974">
            <v>192987</v>
          </cell>
          <cell r="H23974">
            <v>600</v>
          </cell>
        </row>
        <row r="23975">
          <cell r="A23975">
            <v>193235</v>
          </cell>
          <cell r="H23975">
            <v>696</v>
          </cell>
        </row>
        <row r="23976">
          <cell r="A23976">
            <v>193412</v>
          </cell>
          <cell r="H23976">
            <v>4872</v>
          </cell>
        </row>
        <row r="23977">
          <cell r="A23977">
            <v>193412</v>
          </cell>
          <cell r="H23977">
            <v>2784</v>
          </cell>
        </row>
        <row r="23978">
          <cell r="A23978">
            <v>193412</v>
          </cell>
          <cell r="H23978">
            <v>2784</v>
          </cell>
        </row>
        <row r="23979">
          <cell r="A23979">
            <v>193412</v>
          </cell>
          <cell r="H23979">
            <v>2088</v>
          </cell>
        </row>
        <row r="23980">
          <cell r="A23980">
            <v>193412</v>
          </cell>
          <cell r="H23980">
            <v>1392</v>
          </cell>
        </row>
        <row r="23981">
          <cell r="A23981">
            <v>193412</v>
          </cell>
          <cell r="H23981">
            <v>4872</v>
          </cell>
        </row>
        <row r="23982">
          <cell r="A23982">
            <v>193412</v>
          </cell>
          <cell r="H23982">
            <v>2088</v>
          </cell>
        </row>
        <row r="23983">
          <cell r="A23983">
            <v>193412</v>
          </cell>
          <cell r="H23983">
            <v>696</v>
          </cell>
        </row>
        <row r="23984">
          <cell r="A23984">
            <v>193448</v>
          </cell>
          <cell r="H23984">
            <v>778</v>
          </cell>
        </row>
        <row r="23985">
          <cell r="A23985">
            <v>502824</v>
          </cell>
          <cell r="H23985">
            <v>22200</v>
          </cell>
        </row>
        <row r="23986">
          <cell r="A23986">
            <v>100071</v>
          </cell>
          <cell r="H23986">
            <v>5443.92</v>
          </cell>
        </row>
        <row r="23987">
          <cell r="A23987">
            <v>100145</v>
          </cell>
          <cell r="H23987">
            <v>1980</v>
          </cell>
        </row>
        <row r="23988">
          <cell r="A23988">
            <v>100157</v>
          </cell>
          <cell r="H23988">
            <v>33000</v>
          </cell>
        </row>
        <row r="23989">
          <cell r="A23989">
            <v>100334</v>
          </cell>
          <cell r="H23989">
            <v>2376</v>
          </cell>
        </row>
        <row r="23990">
          <cell r="A23990">
            <v>100657</v>
          </cell>
          <cell r="H23990">
            <v>1296</v>
          </cell>
        </row>
        <row r="23991">
          <cell r="A23991">
            <v>100972</v>
          </cell>
          <cell r="H23991">
            <v>6000</v>
          </cell>
        </row>
        <row r="23992">
          <cell r="A23992">
            <v>100972</v>
          </cell>
          <cell r="H23992">
            <v>298</v>
          </cell>
        </row>
        <row r="23993">
          <cell r="A23993">
            <v>101252</v>
          </cell>
          <cell r="H23993">
            <v>6000</v>
          </cell>
        </row>
        <row r="23994">
          <cell r="A23994">
            <v>101373</v>
          </cell>
          <cell r="H23994">
            <v>64</v>
          </cell>
        </row>
        <row r="23995">
          <cell r="A23995">
            <v>101373</v>
          </cell>
          <cell r="H23995">
            <v>7611</v>
          </cell>
        </row>
        <row r="23996">
          <cell r="A23996">
            <v>101373</v>
          </cell>
          <cell r="H23996">
            <v>90.41</v>
          </cell>
        </row>
        <row r="23997">
          <cell r="A23997">
            <v>101373</v>
          </cell>
          <cell r="H23997">
            <v>2795</v>
          </cell>
        </row>
        <row r="23998">
          <cell r="A23998">
            <v>101702</v>
          </cell>
          <cell r="H23998">
            <v>15953</v>
          </cell>
        </row>
        <row r="23999">
          <cell r="A23999">
            <v>101702</v>
          </cell>
          <cell r="H23999">
            <v>172</v>
          </cell>
        </row>
        <row r="24000">
          <cell r="A24000">
            <v>101702</v>
          </cell>
          <cell r="H24000">
            <v>110</v>
          </cell>
        </row>
        <row r="24001">
          <cell r="A24001">
            <v>101704</v>
          </cell>
          <cell r="H24001">
            <v>559</v>
          </cell>
        </row>
        <row r="24002">
          <cell r="A24002">
            <v>101704</v>
          </cell>
          <cell r="H24002">
            <v>62</v>
          </cell>
        </row>
        <row r="24003">
          <cell r="A24003">
            <v>101705</v>
          </cell>
          <cell r="H24003">
            <v>3096</v>
          </cell>
        </row>
        <row r="24004">
          <cell r="A24004">
            <v>101705</v>
          </cell>
          <cell r="H24004">
            <v>770</v>
          </cell>
        </row>
        <row r="24005">
          <cell r="A24005">
            <v>101705</v>
          </cell>
          <cell r="H24005">
            <v>32</v>
          </cell>
        </row>
        <row r="24006">
          <cell r="A24006">
            <v>102457</v>
          </cell>
          <cell r="H24006">
            <v>1080</v>
          </cell>
        </row>
        <row r="24007">
          <cell r="A24007">
            <v>102457</v>
          </cell>
          <cell r="H24007">
            <v>1080</v>
          </cell>
        </row>
        <row r="24008">
          <cell r="A24008">
            <v>102457</v>
          </cell>
          <cell r="H24008">
            <v>1080</v>
          </cell>
        </row>
        <row r="24009">
          <cell r="A24009">
            <v>191545</v>
          </cell>
          <cell r="H24009">
            <v>1920</v>
          </cell>
        </row>
        <row r="24010">
          <cell r="A24010">
            <v>191752</v>
          </cell>
          <cell r="H24010">
            <v>124.96</v>
          </cell>
        </row>
        <row r="24011">
          <cell r="A24011">
            <v>191752</v>
          </cell>
          <cell r="H24011">
            <v>720</v>
          </cell>
        </row>
        <row r="24012">
          <cell r="A24012">
            <v>192609</v>
          </cell>
          <cell r="H24012">
            <v>359</v>
          </cell>
        </row>
        <row r="24013">
          <cell r="A24013">
            <v>192609</v>
          </cell>
          <cell r="H24013">
            <v>91.15</v>
          </cell>
        </row>
        <row r="24014">
          <cell r="A24014">
            <v>192609</v>
          </cell>
          <cell r="H24014">
            <v>600</v>
          </cell>
        </row>
        <row r="24015">
          <cell r="A24015">
            <v>192631</v>
          </cell>
          <cell r="H24015">
            <v>1436</v>
          </cell>
        </row>
        <row r="24016">
          <cell r="A24016">
            <v>192631</v>
          </cell>
          <cell r="H24016">
            <v>69.23</v>
          </cell>
        </row>
        <row r="24017">
          <cell r="A24017">
            <v>192905</v>
          </cell>
          <cell r="H24017">
            <v>2443.1999999999998</v>
          </cell>
        </row>
        <row r="24018">
          <cell r="A24018">
            <v>192962</v>
          </cell>
          <cell r="H24018">
            <v>389</v>
          </cell>
        </row>
        <row r="24019">
          <cell r="A24019">
            <v>192962</v>
          </cell>
          <cell r="H24019">
            <v>3000</v>
          </cell>
        </row>
        <row r="24020">
          <cell r="A24020">
            <v>193037</v>
          </cell>
          <cell r="H24020">
            <v>1200</v>
          </cell>
        </row>
        <row r="24021">
          <cell r="A24021">
            <v>193037</v>
          </cell>
          <cell r="H24021">
            <v>67.69</v>
          </cell>
        </row>
        <row r="24022">
          <cell r="A24022">
            <v>193412</v>
          </cell>
          <cell r="H24022">
            <v>2784</v>
          </cell>
        </row>
        <row r="24023">
          <cell r="A24023">
            <v>193412</v>
          </cell>
          <cell r="H24023">
            <v>1392</v>
          </cell>
        </row>
        <row r="24024">
          <cell r="A24024">
            <v>193412</v>
          </cell>
          <cell r="H24024">
            <v>144</v>
          </cell>
        </row>
        <row r="24025">
          <cell r="A24025">
            <v>193412</v>
          </cell>
          <cell r="H24025">
            <v>1624</v>
          </cell>
        </row>
        <row r="24026">
          <cell r="A24026">
            <v>193412</v>
          </cell>
          <cell r="H24026">
            <v>2784</v>
          </cell>
        </row>
        <row r="24027">
          <cell r="A24027">
            <v>193412</v>
          </cell>
          <cell r="H24027">
            <v>8352</v>
          </cell>
        </row>
        <row r="24028">
          <cell r="A24028">
            <v>193445</v>
          </cell>
          <cell r="H24028">
            <v>1200</v>
          </cell>
        </row>
        <row r="24029">
          <cell r="A24029">
            <v>193445</v>
          </cell>
          <cell r="H24029">
            <v>91.15</v>
          </cell>
        </row>
        <row r="24030">
          <cell r="A24030">
            <v>193446</v>
          </cell>
          <cell r="H24030">
            <v>156</v>
          </cell>
        </row>
        <row r="24031">
          <cell r="A24031">
            <v>193446</v>
          </cell>
          <cell r="H24031">
            <v>522</v>
          </cell>
        </row>
        <row r="24032">
          <cell r="A24032">
            <v>193446</v>
          </cell>
          <cell r="H24032">
            <v>1440</v>
          </cell>
        </row>
        <row r="24033">
          <cell r="A24033">
            <v>193446</v>
          </cell>
          <cell r="H24033">
            <v>131</v>
          </cell>
        </row>
        <row r="24034">
          <cell r="A24034">
            <v>193447</v>
          </cell>
          <cell r="H24034">
            <v>1800</v>
          </cell>
        </row>
        <row r="24035">
          <cell r="A24035">
            <v>193447</v>
          </cell>
          <cell r="H24035">
            <v>359</v>
          </cell>
        </row>
        <row r="24036">
          <cell r="A24036">
            <v>193447</v>
          </cell>
          <cell r="H24036">
            <v>680</v>
          </cell>
        </row>
        <row r="24037">
          <cell r="A24037">
            <v>500014</v>
          </cell>
          <cell r="H24037">
            <v>33000</v>
          </cell>
        </row>
        <row r="24038">
          <cell r="A24038">
            <v>100036</v>
          </cell>
          <cell r="H24038">
            <v>5597</v>
          </cell>
        </row>
        <row r="24039">
          <cell r="A24039">
            <v>100175</v>
          </cell>
          <cell r="H24039">
            <v>5850</v>
          </cell>
        </row>
        <row r="24040">
          <cell r="A24040">
            <v>101702</v>
          </cell>
          <cell r="H24040">
            <v>110</v>
          </cell>
        </row>
        <row r="24041">
          <cell r="A24041">
            <v>191360</v>
          </cell>
          <cell r="H24041">
            <v>272</v>
          </cell>
        </row>
        <row r="24042">
          <cell r="A24042">
            <v>191535</v>
          </cell>
          <cell r="H24042">
            <v>3927</v>
          </cell>
        </row>
        <row r="24043">
          <cell r="A24043">
            <v>192569</v>
          </cell>
          <cell r="H24043">
            <v>851.5</v>
          </cell>
        </row>
        <row r="24044">
          <cell r="A24044">
            <v>501056</v>
          </cell>
          <cell r="H24044">
            <v>718</v>
          </cell>
        </row>
        <row r="24045">
          <cell r="A24045">
            <v>501056</v>
          </cell>
          <cell r="H24045">
            <v>2006.4</v>
          </cell>
        </row>
        <row r="24046">
          <cell r="A24046">
            <v>501056</v>
          </cell>
          <cell r="H24046">
            <v>2006.4</v>
          </cell>
        </row>
        <row r="24047">
          <cell r="A24047">
            <v>501056</v>
          </cell>
          <cell r="H24047">
            <v>2006.4</v>
          </cell>
        </row>
        <row r="24048">
          <cell r="A24048">
            <v>501056</v>
          </cell>
          <cell r="H24048">
            <v>2006.4</v>
          </cell>
        </row>
        <row r="24049">
          <cell r="A24049">
            <v>100217</v>
          </cell>
          <cell r="H24049">
            <v>2540</v>
          </cell>
        </row>
        <row r="24050">
          <cell r="A24050">
            <v>100274</v>
          </cell>
          <cell r="H24050">
            <v>2100</v>
          </cell>
        </row>
        <row r="24051">
          <cell r="A24051">
            <v>100935</v>
          </cell>
          <cell r="H24051">
            <v>9405</v>
          </cell>
        </row>
        <row r="24052">
          <cell r="A24052">
            <v>100939</v>
          </cell>
          <cell r="H24052">
            <v>14107.5</v>
          </cell>
        </row>
        <row r="24053">
          <cell r="A24053">
            <v>100940</v>
          </cell>
          <cell r="H24053">
            <v>4702.5</v>
          </cell>
        </row>
        <row r="24054">
          <cell r="A24054">
            <v>101373</v>
          </cell>
          <cell r="H24054">
            <v>1171.18</v>
          </cell>
        </row>
        <row r="24055">
          <cell r="A24055">
            <v>102017</v>
          </cell>
          <cell r="H24055">
            <v>1980</v>
          </cell>
        </row>
        <row r="24056">
          <cell r="A24056">
            <v>102017</v>
          </cell>
          <cell r="H24056">
            <v>180</v>
          </cell>
        </row>
        <row r="24057">
          <cell r="A24057">
            <v>102192</v>
          </cell>
          <cell r="H24057">
            <v>200</v>
          </cell>
        </row>
        <row r="24058">
          <cell r="A24058">
            <v>102192</v>
          </cell>
          <cell r="H24058">
            <v>5940</v>
          </cell>
        </row>
        <row r="24059">
          <cell r="A24059">
            <v>102192</v>
          </cell>
          <cell r="H24059">
            <v>540</v>
          </cell>
        </row>
        <row r="24060">
          <cell r="A24060">
            <v>102351</v>
          </cell>
          <cell r="H24060">
            <v>3930</v>
          </cell>
        </row>
        <row r="24061">
          <cell r="A24061">
            <v>190061</v>
          </cell>
          <cell r="H24061">
            <v>14546.4</v>
          </cell>
        </row>
        <row r="24062">
          <cell r="A24062">
            <v>191216</v>
          </cell>
          <cell r="H24062">
            <v>12540</v>
          </cell>
        </row>
        <row r="24063">
          <cell r="A24063">
            <v>191688</v>
          </cell>
          <cell r="H24063">
            <v>12540</v>
          </cell>
        </row>
        <row r="24064">
          <cell r="A24064">
            <v>192052</v>
          </cell>
          <cell r="H24064">
            <v>2460</v>
          </cell>
        </row>
        <row r="24065">
          <cell r="A24065">
            <v>192293</v>
          </cell>
          <cell r="H24065">
            <v>46.97</v>
          </cell>
        </row>
        <row r="24066">
          <cell r="A24066">
            <v>192431</v>
          </cell>
          <cell r="H24066">
            <v>5502</v>
          </cell>
        </row>
        <row r="24067">
          <cell r="A24067">
            <v>192895</v>
          </cell>
          <cell r="H24067">
            <v>778</v>
          </cell>
        </row>
        <row r="24068">
          <cell r="A24068">
            <v>193053</v>
          </cell>
          <cell r="H24068">
            <v>130.5</v>
          </cell>
        </row>
        <row r="24069">
          <cell r="A24069">
            <v>193416</v>
          </cell>
          <cell r="H24069">
            <v>359</v>
          </cell>
        </row>
        <row r="24070">
          <cell r="A24070">
            <v>193416</v>
          </cell>
          <cell r="H24070">
            <v>984</v>
          </cell>
        </row>
        <row r="24071">
          <cell r="A24071">
            <v>193435</v>
          </cell>
          <cell r="H24071">
            <v>66</v>
          </cell>
        </row>
        <row r="24072">
          <cell r="A24072">
            <v>502454</v>
          </cell>
          <cell r="H24072">
            <v>36052.5</v>
          </cell>
        </row>
        <row r="24073">
          <cell r="A24073">
            <v>502943</v>
          </cell>
          <cell r="H24073">
            <v>158.4</v>
          </cell>
        </row>
        <row r="24074">
          <cell r="A24074">
            <v>502943</v>
          </cell>
          <cell r="H24074">
            <v>1716</v>
          </cell>
        </row>
        <row r="24075">
          <cell r="A24075">
            <v>900067</v>
          </cell>
          <cell r="H24075">
            <v>37829.99</v>
          </cell>
        </row>
        <row r="24076">
          <cell r="A24076">
            <v>900218</v>
          </cell>
          <cell r="H24076">
            <v>97.6</v>
          </cell>
        </row>
        <row r="24077">
          <cell r="A24077">
            <v>100040</v>
          </cell>
          <cell r="H24077">
            <v>1890</v>
          </cell>
        </row>
        <row r="24078">
          <cell r="A24078">
            <v>101425</v>
          </cell>
          <cell r="H24078">
            <v>2448</v>
          </cell>
        </row>
        <row r="24079">
          <cell r="A24079">
            <v>101629</v>
          </cell>
          <cell r="H24079">
            <v>359</v>
          </cell>
        </row>
        <row r="24080">
          <cell r="A24080">
            <v>101629</v>
          </cell>
          <cell r="H24080">
            <v>91.15</v>
          </cell>
        </row>
        <row r="24081">
          <cell r="A24081">
            <v>101629</v>
          </cell>
          <cell r="H24081">
            <v>648</v>
          </cell>
        </row>
        <row r="24082">
          <cell r="A24082">
            <v>102001</v>
          </cell>
          <cell r="H24082">
            <v>300</v>
          </cell>
        </row>
        <row r="24083">
          <cell r="A24083">
            <v>190110</v>
          </cell>
          <cell r="H24083">
            <v>1080</v>
          </cell>
        </row>
        <row r="24084">
          <cell r="A24084">
            <v>190258</v>
          </cell>
          <cell r="H24084">
            <v>1795</v>
          </cell>
        </row>
        <row r="24085">
          <cell r="A24085">
            <v>190398</v>
          </cell>
          <cell r="H24085">
            <v>1080</v>
          </cell>
        </row>
        <row r="24086">
          <cell r="A24086">
            <v>191218</v>
          </cell>
          <cell r="H24086">
            <v>3135</v>
          </cell>
        </row>
        <row r="24087">
          <cell r="A24087">
            <v>191219</v>
          </cell>
          <cell r="H24087">
            <v>3135</v>
          </cell>
        </row>
        <row r="24088">
          <cell r="A24088">
            <v>191553</v>
          </cell>
          <cell r="H24088">
            <v>2443.1999999999998</v>
          </cell>
        </row>
        <row r="24089">
          <cell r="A24089">
            <v>191650</v>
          </cell>
          <cell r="H24089">
            <v>110.1</v>
          </cell>
        </row>
        <row r="24090">
          <cell r="A24090">
            <v>191650</v>
          </cell>
          <cell r="H24090">
            <v>6288</v>
          </cell>
        </row>
        <row r="24091">
          <cell r="A24091">
            <v>192300</v>
          </cell>
          <cell r="H24091">
            <v>5400</v>
          </cell>
        </row>
        <row r="24092">
          <cell r="A24092">
            <v>192484</v>
          </cell>
          <cell r="H24092">
            <v>7854</v>
          </cell>
        </row>
        <row r="24093">
          <cell r="A24093">
            <v>193068</v>
          </cell>
          <cell r="H24093">
            <v>768</v>
          </cell>
        </row>
        <row r="24094">
          <cell r="A24094">
            <v>193439</v>
          </cell>
          <cell r="H24094">
            <v>295.74</v>
          </cell>
        </row>
        <row r="24095">
          <cell r="A24095">
            <v>193439</v>
          </cell>
          <cell r="H24095">
            <v>1800</v>
          </cell>
        </row>
        <row r="24096">
          <cell r="A24096">
            <v>200302</v>
          </cell>
          <cell r="H24096">
            <v>8500</v>
          </cell>
        </row>
        <row r="24097">
          <cell r="A24097">
            <v>500737</v>
          </cell>
          <cell r="H24097">
            <v>20507.759999999998</v>
          </cell>
        </row>
        <row r="24098">
          <cell r="A24098">
            <v>501673</v>
          </cell>
          <cell r="H24098">
            <v>22800</v>
          </cell>
        </row>
        <row r="24099">
          <cell r="A24099">
            <v>501673</v>
          </cell>
          <cell r="H24099">
            <v>18696</v>
          </cell>
        </row>
        <row r="24100">
          <cell r="A24100">
            <v>501673</v>
          </cell>
          <cell r="H24100">
            <v>14400</v>
          </cell>
        </row>
        <row r="24101">
          <cell r="A24101">
            <v>101884</v>
          </cell>
          <cell r="H24101">
            <v>1166.76</v>
          </cell>
        </row>
        <row r="24102">
          <cell r="A24102">
            <v>102417</v>
          </cell>
          <cell r="H24102">
            <v>118.8</v>
          </cell>
        </row>
        <row r="24103">
          <cell r="A24103">
            <v>102417</v>
          </cell>
          <cell r="H24103">
            <v>1287</v>
          </cell>
        </row>
        <row r="24104">
          <cell r="A24104">
            <v>102488</v>
          </cell>
          <cell r="H24104">
            <v>300</v>
          </cell>
        </row>
        <row r="24105">
          <cell r="A24105">
            <v>102488</v>
          </cell>
          <cell r="H24105">
            <v>480</v>
          </cell>
        </row>
        <row r="24106">
          <cell r="A24106">
            <v>102488</v>
          </cell>
          <cell r="H24106">
            <v>330</v>
          </cell>
        </row>
        <row r="24107">
          <cell r="A24107">
            <v>102488</v>
          </cell>
          <cell r="H24107">
            <v>1062</v>
          </cell>
        </row>
        <row r="24108">
          <cell r="A24108">
            <v>102544</v>
          </cell>
          <cell r="H24108">
            <v>4112.5</v>
          </cell>
        </row>
        <row r="24109">
          <cell r="A24109">
            <v>190036</v>
          </cell>
          <cell r="H24109">
            <v>200</v>
          </cell>
        </row>
        <row r="24110">
          <cell r="A24110">
            <v>190204</v>
          </cell>
          <cell r="H24110">
            <v>359</v>
          </cell>
        </row>
        <row r="24111">
          <cell r="A24111">
            <v>191644</v>
          </cell>
          <cell r="H24111">
            <v>159</v>
          </cell>
        </row>
        <row r="24112">
          <cell r="A24112">
            <v>192905</v>
          </cell>
          <cell r="H24112">
            <v>359</v>
          </cell>
        </row>
        <row r="24113">
          <cell r="A24113">
            <v>192936</v>
          </cell>
          <cell r="H24113">
            <v>408</v>
          </cell>
        </row>
        <row r="24114">
          <cell r="A24114">
            <v>192936</v>
          </cell>
          <cell r="H24114">
            <v>780</v>
          </cell>
        </row>
        <row r="24115">
          <cell r="A24115">
            <v>192936</v>
          </cell>
          <cell r="H24115">
            <v>315</v>
          </cell>
        </row>
        <row r="24116">
          <cell r="A24116">
            <v>192936</v>
          </cell>
          <cell r="H24116">
            <v>150</v>
          </cell>
        </row>
        <row r="24117">
          <cell r="A24117">
            <v>192936</v>
          </cell>
          <cell r="H24117">
            <v>501</v>
          </cell>
        </row>
        <row r="24118">
          <cell r="A24118">
            <v>501988</v>
          </cell>
          <cell r="H24118">
            <v>15000</v>
          </cell>
        </row>
        <row r="24119">
          <cell r="A24119">
            <v>502849</v>
          </cell>
          <cell r="H24119">
            <v>185</v>
          </cell>
        </row>
        <row r="24120">
          <cell r="A24120">
            <v>502849</v>
          </cell>
          <cell r="H24120">
            <v>5016</v>
          </cell>
        </row>
        <row r="24121">
          <cell r="A24121">
            <v>100071</v>
          </cell>
          <cell r="H24121">
            <v>10887.84</v>
          </cell>
        </row>
        <row r="24122">
          <cell r="A24122">
            <v>100334</v>
          </cell>
          <cell r="H24122">
            <v>2376</v>
          </cell>
        </row>
        <row r="24123">
          <cell r="A24123">
            <v>100397</v>
          </cell>
          <cell r="H24123">
            <v>8500</v>
          </cell>
        </row>
        <row r="24124">
          <cell r="A24124">
            <v>100719</v>
          </cell>
          <cell r="H24124">
            <v>5887.31</v>
          </cell>
        </row>
        <row r="24125">
          <cell r="A24125">
            <v>100925</v>
          </cell>
          <cell r="H24125">
            <v>3990</v>
          </cell>
        </row>
        <row r="24126">
          <cell r="A24126">
            <v>101689</v>
          </cell>
          <cell r="H24126">
            <v>300</v>
          </cell>
        </row>
        <row r="24127">
          <cell r="A24127">
            <v>101856</v>
          </cell>
          <cell r="H24127">
            <v>2100</v>
          </cell>
        </row>
        <row r="24128">
          <cell r="A24128">
            <v>102134</v>
          </cell>
          <cell r="H24128">
            <v>504</v>
          </cell>
        </row>
        <row r="24129">
          <cell r="A24129">
            <v>102134</v>
          </cell>
          <cell r="H24129">
            <v>5544</v>
          </cell>
        </row>
        <row r="24130">
          <cell r="A24130">
            <v>102141</v>
          </cell>
          <cell r="H24130">
            <v>432</v>
          </cell>
        </row>
        <row r="24131">
          <cell r="A24131">
            <v>102141</v>
          </cell>
          <cell r="H24131">
            <v>4752</v>
          </cell>
        </row>
        <row r="24132">
          <cell r="A24132">
            <v>102398</v>
          </cell>
          <cell r="H24132">
            <v>3564</v>
          </cell>
        </row>
        <row r="24133">
          <cell r="A24133">
            <v>102398</v>
          </cell>
          <cell r="H24133">
            <v>324</v>
          </cell>
        </row>
        <row r="24134">
          <cell r="A24134">
            <v>102418</v>
          </cell>
          <cell r="H24134">
            <v>79.2</v>
          </cell>
        </row>
        <row r="24135">
          <cell r="A24135">
            <v>102418</v>
          </cell>
          <cell r="H24135">
            <v>858</v>
          </cell>
        </row>
        <row r="24136">
          <cell r="A24136">
            <v>191422</v>
          </cell>
          <cell r="H24136">
            <v>1795</v>
          </cell>
        </row>
        <row r="24137">
          <cell r="A24137">
            <v>191432</v>
          </cell>
          <cell r="H24137">
            <v>475.2</v>
          </cell>
        </row>
        <row r="24138">
          <cell r="A24138">
            <v>192745</v>
          </cell>
          <cell r="H24138">
            <v>10900</v>
          </cell>
        </row>
        <row r="24139">
          <cell r="A24139">
            <v>192770</v>
          </cell>
          <cell r="H24139">
            <v>2700</v>
          </cell>
        </row>
        <row r="24140">
          <cell r="A24140">
            <v>192777</v>
          </cell>
          <cell r="H24140">
            <v>8500</v>
          </cell>
        </row>
        <row r="24141">
          <cell r="A24141">
            <v>193397</v>
          </cell>
          <cell r="H24141">
            <v>360</v>
          </cell>
        </row>
        <row r="24142">
          <cell r="A24142">
            <v>193397</v>
          </cell>
          <cell r="H24142">
            <v>55</v>
          </cell>
        </row>
        <row r="24143">
          <cell r="A24143">
            <v>193401</v>
          </cell>
          <cell r="H24143">
            <v>2358</v>
          </cell>
        </row>
        <row r="24144">
          <cell r="A24144">
            <v>193401</v>
          </cell>
          <cell r="H24144">
            <v>190.2</v>
          </cell>
        </row>
        <row r="24145">
          <cell r="A24145">
            <v>193404</v>
          </cell>
          <cell r="H24145">
            <v>600</v>
          </cell>
        </row>
        <row r="24146">
          <cell r="A24146">
            <v>193407</v>
          </cell>
          <cell r="H24146">
            <v>3480</v>
          </cell>
        </row>
        <row r="24147">
          <cell r="A24147">
            <v>193412</v>
          </cell>
          <cell r="H24147">
            <v>27840</v>
          </cell>
        </row>
        <row r="24148">
          <cell r="A24148">
            <v>193412</v>
          </cell>
          <cell r="H24148">
            <v>5568</v>
          </cell>
        </row>
        <row r="24149">
          <cell r="A24149">
            <v>193413</v>
          </cell>
          <cell r="H24149">
            <v>540</v>
          </cell>
        </row>
        <row r="24150">
          <cell r="A24150">
            <v>193431</v>
          </cell>
          <cell r="H24150">
            <v>103.85</v>
          </cell>
        </row>
        <row r="24151">
          <cell r="A24151">
            <v>193431</v>
          </cell>
          <cell r="H24151">
            <v>312</v>
          </cell>
        </row>
        <row r="24152">
          <cell r="A24152">
            <v>193431</v>
          </cell>
          <cell r="H24152">
            <v>262</v>
          </cell>
        </row>
        <row r="24153">
          <cell r="A24153">
            <v>500377</v>
          </cell>
          <cell r="H24153">
            <v>12400</v>
          </cell>
        </row>
        <row r="24154">
          <cell r="A24154">
            <v>500377</v>
          </cell>
          <cell r="H24154">
            <v>254</v>
          </cell>
        </row>
        <row r="24155">
          <cell r="A24155">
            <v>500743</v>
          </cell>
          <cell r="H24155">
            <v>2237.1999999999998</v>
          </cell>
        </row>
        <row r="24156">
          <cell r="A24156">
            <v>500743</v>
          </cell>
          <cell r="H24156">
            <v>1875.3</v>
          </cell>
        </row>
        <row r="24157">
          <cell r="A24157">
            <v>800069</v>
          </cell>
          <cell r="H24157">
            <v>2006.9</v>
          </cell>
        </row>
        <row r="24158">
          <cell r="A24158">
            <v>800069</v>
          </cell>
          <cell r="H24158">
            <v>1480.5</v>
          </cell>
        </row>
        <row r="24159">
          <cell r="A24159">
            <v>900233</v>
          </cell>
          <cell r="H24159">
            <v>4752</v>
          </cell>
        </row>
        <row r="24160">
          <cell r="A24160">
            <v>100596</v>
          </cell>
          <cell r="H24160">
            <v>2796.5</v>
          </cell>
        </row>
        <row r="24161">
          <cell r="A24161">
            <v>100998</v>
          </cell>
          <cell r="H24161">
            <v>15775.2</v>
          </cell>
        </row>
        <row r="24162">
          <cell r="A24162">
            <v>102398</v>
          </cell>
          <cell r="H24162">
            <v>600</v>
          </cell>
        </row>
        <row r="24163">
          <cell r="A24163">
            <v>190027</v>
          </cell>
          <cell r="H24163">
            <v>4012.8</v>
          </cell>
        </row>
        <row r="24164">
          <cell r="A24164">
            <v>190061</v>
          </cell>
          <cell r="H24164">
            <v>1633.59</v>
          </cell>
        </row>
        <row r="24165">
          <cell r="A24165">
            <v>190061</v>
          </cell>
          <cell r="H24165">
            <v>828.27</v>
          </cell>
        </row>
        <row r="24166">
          <cell r="A24166">
            <v>191092</v>
          </cell>
          <cell r="H24166">
            <v>1834</v>
          </cell>
        </row>
        <row r="24167">
          <cell r="A24167">
            <v>191094</v>
          </cell>
          <cell r="H24167">
            <v>1506.5</v>
          </cell>
        </row>
        <row r="24168">
          <cell r="A24168">
            <v>191095</v>
          </cell>
          <cell r="H24168">
            <v>6288</v>
          </cell>
        </row>
        <row r="24169">
          <cell r="A24169">
            <v>191097</v>
          </cell>
          <cell r="H24169">
            <v>1965</v>
          </cell>
        </row>
        <row r="24170">
          <cell r="A24170">
            <v>191510</v>
          </cell>
          <cell r="H24170">
            <v>851.5</v>
          </cell>
        </row>
        <row r="24171">
          <cell r="A24171">
            <v>191510</v>
          </cell>
          <cell r="H24171">
            <v>3930</v>
          </cell>
        </row>
        <row r="24172">
          <cell r="A24172">
            <v>191535</v>
          </cell>
          <cell r="H24172">
            <v>1963.5</v>
          </cell>
        </row>
        <row r="24173">
          <cell r="A24173">
            <v>191685</v>
          </cell>
          <cell r="H24173">
            <v>4104</v>
          </cell>
        </row>
        <row r="24174">
          <cell r="A24174">
            <v>191692</v>
          </cell>
          <cell r="H24174">
            <v>1386</v>
          </cell>
        </row>
        <row r="24175">
          <cell r="A24175">
            <v>191692</v>
          </cell>
          <cell r="H24175">
            <v>84</v>
          </cell>
        </row>
        <row r="24176">
          <cell r="A24176">
            <v>191718</v>
          </cell>
          <cell r="H24176">
            <v>440</v>
          </cell>
        </row>
        <row r="24177">
          <cell r="A24177">
            <v>191751</v>
          </cell>
          <cell r="H24177">
            <v>4320</v>
          </cell>
        </row>
        <row r="24178">
          <cell r="A24178">
            <v>191751</v>
          </cell>
          <cell r="H24178">
            <v>112.12</v>
          </cell>
        </row>
        <row r="24179">
          <cell r="A24179">
            <v>191766</v>
          </cell>
          <cell r="H24179">
            <v>3300</v>
          </cell>
        </row>
        <row r="24180">
          <cell r="A24180">
            <v>192013</v>
          </cell>
          <cell r="H24180">
            <v>718</v>
          </cell>
        </row>
        <row r="24181">
          <cell r="A24181">
            <v>192144</v>
          </cell>
          <cell r="H24181">
            <v>418</v>
          </cell>
        </row>
        <row r="24182">
          <cell r="A24182">
            <v>192677</v>
          </cell>
          <cell r="H24182">
            <v>917</v>
          </cell>
        </row>
        <row r="24183">
          <cell r="A24183">
            <v>192945</v>
          </cell>
          <cell r="H24183">
            <v>171.96</v>
          </cell>
        </row>
        <row r="24184">
          <cell r="A24184">
            <v>192945</v>
          </cell>
          <cell r="H24184">
            <v>5400</v>
          </cell>
        </row>
        <row r="24185">
          <cell r="A24185">
            <v>193412</v>
          </cell>
          <cell r="H24185">
            <v>696</v>
          </cell>
        </row>
        <row r="24186">
          <cell r="A24186">
            <v>502413</v>
          </cell>
          <cell r="H24186">
            <v>359</v>
          </cell>
        </row>
        <row r="24187">
          <cell r="A24187">
            <v>502413</v>
          </cell>
          <cell r="H24187">
            <v>1890</v>
          </cell>
        </row>
        <row r="24188">
          <cell r="A24188">
            <v>900227</v>
          </cell>
          <cell r="H24188">
            <v>38.200000000000003</v>
          </cell>
        </row>
        <row r="24189">
          <cell r="A24189">
            <v>900227</v>
          </cell>
          <cell r="H24189">
            <v>1391.52</v>
          </cell>
        </row>
        <row r="24190">
          <cell r="A24190">
            <v>100071</v>
          </cell>
          <cell r="H24190">
            <v>243</v>
          </cell>
        </row>
        <row r="24191">
          <cell r="A24191">
            <v>101370</v>
          </cell>
          <cell r="H24191">
            <v>25056</v>
          </cell>
        </row>
        <row r="24192">
          <cell r="A24192">
            <v>101373</v>
          </cell>
          <cell r="H24192">
            <v>110</v>
          </cell>
        </row>
        <row r="24193">
          <cell r="A24193">
            <v>101423</v>
          </cell>
          <cell r="H24193">
            <v>3944</v>
          </cell>
        </row>
        <row r="24194">
          <cell r="A24194">
            <v>101846</v>
          </cell>
          <cell r="H24194">
            <v>17640</v>
          </cell>
        </row>
        <row r="24195">
          <cell r="A24195">
            <v>102544</v>
          </cell>
          <cell r="H24195">
            <v>294</v>
          </cell>
        </row>
        <row r="24196">
          <cell r="A24196">
            <v>192085</v>
          </cell>
          <cell r="H24196">
            <v>155.76</v>
          </cell>
        </row>
        <row r="24197">
          <cell r="A24197">
            <v>192591</v>
          </cell>
          <cell r="H24197">
            <v>990</v>
          </cell>
        </row>
        <row r="24198">
          <cell r="A24198">
            <v>192667</v>
          </cell>
          <cell r="H24198">
            <v>170.81</v>
          </cell>
        </row>
        <row r="24199">
          <cell r="A24199">
            <v>192667</v>
          </cell>
          <cell r="H24199">
            <v>1280</v>
          </cell>
        </row>
        <row r="24200">
          <cell r="A24200">
            <v>192667</v>
          </cell>
          <cell r="H24200">
            <v>960</v>
          </cell>
        </row>
        <row r="24201">
          <cell r="A24201">
            <v>192799</v>
          </cell>
          <cell r="H24201">
            <v>1496</v>
          </cell>
        </row>
        <row r="24202">
          <cell r="A24202">
            <v>193064</v>
          </cell>
          <cell r="H24202">
            <v>768</v>
          </cell>
        </row>
        <row r="24203">
          <cell r="A24203">
            <v>193068</v>
          </cell>
          <cell r="H24203">
            <v>9600</v>
          </cell>
        </row>
        <row r="24204">
          <cell r="A24204">
            <v>193407</v>
          </cell>
          <cell r="H24204">
            <v>13920</v>
          </cell>
        </row>
        <row r="24205">
          <cell r="A24205">
            <v>193466</v>
          </cell>
          <cell r="H24205">
            <v>4480</v>
          </cell>
        </row>
        <row r="24206">
          <cell r="A24206">
            <v>501636</v>
          </cell>
          <cell r="H24206">
            <v>1800</v>
          </cell>
        </row>
        <row r="24207">
          <cell r="A24207">
            <v>502065</v>
          </cell>
          <cell r="H24207">
            <v>49848</v>
          </cell>
        </row>
        <row r="24208">
          <cell r="A24208">
            <v>502291</v>
          </cell>
          <cell r="H24208">
            <v>16704</v>
          </cell>
        </row>
        <row r="24209">
          <cell r="A24209">
            <v>900333</v>
          </cell>
          <cell r="H24209">
            <v>1050</v>
          </cell>
        </row>
        <row r="24210">
          <cell r="A24210">
            <v>100166</v>
          </cell>
          <cell r="H24210">
            <v>2871</v>
          </cell>
        </row>
        <row r="24211">
          <cell r="A24211">
            <v>100296</v>
          </cell>
          <cell r="H24211">
            <v>67.180000000000007</v>
          </cell>
        </row>
        <row r="24212">
          <cell r="A24212">
            <v>100296</v>
          </cell>
          <cell r="H24212">
            <v>2700</v>
          </cell>
        </row>
        <row r="24213">
          <cell r="A24213">
            <v>100589</v>
          </cell>
          <cell r="H24213">
            <v>2880</v>
          </cell>
        </row>
        <row r="24214">
          <cell r="A24214">
            <v>100709</v>
          </cell>
          <cell r="H24214">
            <v>1152</v>
          </cell>
        </row>
        <row r="24215">
          <cell r="A24215">
            <v>100900</v>
          </cell>
          <cell r="H24215">
            <v>594</v>
          </cell>
        </row>
        <row r="24216">
          <cell r="A24216">
            <v>101533</v>
          </cell>
          <cell r="H24216">
            <v>773</v>
          </cell>
        </row>
        <row r="24217">
          <cell r="A24217">
            <v>101555</v>
          </cell>
          <cell r="H24217">
            <v>14256</v>
          </cell>
        </row>
        <row r="24218">
          <cell r="A24218">
            <v>101865</v>
          </cell>
          <cell r="H24218">
            <v>1152</v>
          </cell>
        </row>
        <row r="24219">
          <cell r="A24219">
            <v>102019</v>
          </cell>
          <cell r="H24219">
            <v>467</v>
          </cell>
        </row>
        <row r="24220">
          <cell r="A24220">
            <v>102019</v>
          </cell>
          <cell r="H24220">
            <v>33000</v>
          </cell>
        </row>
        <row r="24221">
          <cell r="A24221">
            <v>102427</v>
          </cell>
          <cell r="H24221">
            <v>4930.38</v>
          </cell>
        </row>
        <row r="24222">
          <cell r="A24222">
            <v>102427</v>
          </cell>
          <cell r="H24222">
            <v>133.44</v>
          </cell>
        </row>
        <row r="24223">
          <cell r="A24223">
            <v>102427</v>
          </cell>
          <cell r="H24223">
            <v>176.1</v>
          </cell>
        </row>
        <row r="24224">
          <cell r="A24224">
            <v>102427</v>
          </cell>
          <cell r="H24224">
            <v>5789.16</v>
          </cell>
        </row>
        <row r="24225">
          <cell r="A24225">
            <v>102427</v>
          </cell>
          <cell r="H24225">
            <v>728.32</v>
          </cell>
        </row>
        <row r="24226">
          <cell r="A24226">
            <v>102427</v>
          </cell>
          <cell r="H24226">
            <v>5433.63</v>
          </cell>
        </row>
        <row r="24227">
          <cell r="A24227">
            <v>102427</v>
          </cell>
          <cell r="H24227">
            <v>4810.74</v>
          </cell>
        </row>
        <row r="24228">
          <cell r="A24228">
            <v>102427</v>
          </cell>
          <cell r="H24228">
            <v>4242.42</v>
          </cell>
        </row>
        <row r="24229">
          <cell r="A24229">
            <v>102499</v>
          </cell>
          <cell r="H24229">
            <v>9900</v>
          </cell>
        </row>
        <row r="24230">
          <cell r="A24230">
            <v>102499</v>
          </cell>
          <cell r="H24230">
            <v>467</v>
          </cell>
        </row>
        <row r="24231">
          <cell r="A24231">
            <v>190428</v>
          </cell>
          <cell r="H24231">
            <v>1495.2</v>
          </cell>
        </row>
        <row r="24232">
          <cell r="A24232">
            <v>190428</v>
          </cell>
          <cell r="H24232">
            <v>1080</v>
          </cell>
        </row>
        <row r="24233">
          <cell r="A24233">
            <v>190537</v>
          </cell>
          <cell r="H24233">
            <v>4000</v>
          </cell>
        </row>
        <row r="24234">
          <cell r="A24234">
            <v>191432</v>
          </cell>
          <cell r="H24234">
            <v>3036</v>
          </cell>
        </row>
        <row r="24235">
          <cell r="A24235">
            <v>191645</v>
          </cell>
          <cell r="H24235">
            <v>32736</v>
          </cell>
        </row>
        <row r="24236">
          <cell r="A24236">
            <v>191739</v>
          </cell>
          <cell r="H24236">
            <v>144</v>
          </cell>
        </row>
        <row r="24237">
          <cell r="A24237">
            <v>192144</v>
          </cell>
          <cell r="H24237">
            <v>13266</v>
          </cell>
        </row>
        <row r="24238">
          <cell r="A24238">
            <v>192302</v>
          </cell>
          <cell r="H24238">
            <v>330</v>
          </cell>
        </row>
        <row r="24239">
          <cell r="A24239">
            <v>192335</v>
          </cell>
          <cell r="H24239">
            <v>60</v>
          </cell>
        </row>
        <row r="24240">
          <cell r="A24240">
            <v>192335</v>
          </cell>
          <cell r="H24240">
            <v>150</v>
          </cell>
        </row>
        <row r="24241">
          <cell r="A24241">
            <v>192897</v>
          </cell>
          <cell r="H24241">
            <v>3300</v>
          </cell>
        </row>
        <row r="24242">
          <cell r="A24242">
            <v>192897</v>
          </cell>
          <cell r="H24242">
            <v>467</v>
          </cell>
        </row>
        <row r="24243">
          <cell r="A24243">
            <v>193412</v>
          </cell>
          <cell r="H24243">
            <v>2784</v>
          </cell>
        </row>
        <row r="24244">
          <cell r="A24244">
            <v>193412</v>
          </cell>
          <cell r="H24244">
            <v>2088</v>
          </cell>
        </row>
        <row r="24245">
          <cell r="A24245">
            <v>193461</v>
          </cell>
          <cell r="H24245">
            <v>600</v>
          </cell>
        </row>
        <row r="24246">
          <cell r="A24246">
            <v>193461</v>
          </cell>
          <cell r="H24246">
            <v>96.54</v>
          </cell>
        </row>
        <row r="24247">
          <cell r="A24247">
            <v>193462</v>
          </cell>
          <cell r="H24247">
            <v>389</v>
          </cell>
        </row>
        <row r="24248">
          <cell r="A24248">
            <v>193462</v>
          </cell>
          <cell r="H24248">
            <v>600</v>
          </cell>
        </row>
        <row r="24249">
          <cell r="A24249">
            <v>193466</v>
          </cell>
          <cell r="H24249">
            <v>91</v>
          </cell>
        </row>
        <row r="24250">
          <cell r="A24250">
            <v>193466</v>
          </cell>
          <cell r="H24250">
            <v>5040</v>
          </cell>
        </row>
        <row r="24251">
          <cell r="A24251">
            <v>201274</v>
          </cell>
          <cell r="H24251">
            <v>1113.5</v>
          </cell>
        </row>
        <row r="24252">
          <cell r="A24252">
            <v>201274</v>
          </cell>
          <cell r="H24252">
            <v>76.5</v>
          </cell>
        </row>
        <row r="24253">
          <cell r="A24253">
            <v>201274</v>
          </cell>
          <cell r="H24253">
            <v>1506.5</v>
          </cell>
        </row>
        <row r="24254">
          <cell r="A24254">
            <v>201274</v>
          </cell>
          <cell r="H24254">
            <v>93.5</v>
          </cell>
        </row>
        <row r="24255">
          <cell r="A24255">
            <v>201274</v>
          </cell>
          <cell r="H24255">
            <v>1113.5</v>
          </cell>
        </row>
        <row r="24256">
          <cell r="A24256">
            <v>201274</v>
          </cell>
          <cell r="H24256">
            <v>1703</v>
          </cell>
        </row>
        <row r="24257">
          <cell r="A24257">
            <v>201274</v>
          </cell>
          <cell r="H24257">
            <v>117</v>
          </cell>
        </row>
        <row r="24258">
          <cell r="A24258">
            <v>201274</v>
          </cell>
          <cell r="H24258">
            <v>1768.5</v>
          </cell>
        </row>
        <row r="24259">
          <cell r="A24259">
            <v>201274</v>
          </cell>
          <cell r="H24259">
            <v>2423.5</v>
          </cell>
        </row>
        <row r="24260">
          <cell r="A24260">
            <v>500327</v>
          </cell>
          <cell r="H24260">
            <v>1152</v>
          </cell>
        </row>
        <row r="24261">
          <cell r="A24261">
            <v>501109</v>
          </cell>
          <cell r="H24261">
            <v>9900</v>
          </cell>
        </row>
        <row r="24262">
          <cell r="A24262">
            <v>501109</v>
          </cell>
          <cell r="H24262">
            <v>467</v>
          </cell>
        </row>
        <row r="24263">
          <cell r="A24263">
            <v>501677</v>
          </cell>
          <cell r="H24263">
            <v>576</v>
          </cell>
        </row>
        <row r="24264">
          <cell r="A24264">
            <v>501678</v>
          </cell>
          <cell r="H24264">
            <v>576</v>
          </cell>
        </row>
        <row r="24265">
          <cell r="A24265">
            <v>501732</v>
          </cell>
          <cell r="H24265">
            <v>3276</v>
          </cell>
        </row>
        <row r="24266">
          <cell r="A24266">
            <v>501732</v>
          </cell>
          <cell r="H24266">
            <v>1077</v>
          </cell>
        </row>
        <row r="24267">
          <cell r="A24267">
            <v>502348</v>
          </cell>
          <cell r="H24267">
            <v>17500</v>
          </cell>
        </row>
        <row r="24268">
          <cell r="A24268">
            <v>100078</v>
          </cell>
          <cell r="H24268">
            <v>4881.3599999999997</v>
          </cell>
        </row>
        <row r="24269">
          <cell r="A24269">
            <v>100175</v>
          </cell>
          <cell r="H24269">
            <v>5850</v>
          </cell>
        </row>
        <row r="24270">
          <cell r="A24270">
            <v>100365</v>
          </cell>
          <cell r="H24270">
            <v>4650</v>
          </cell>
        </row>
        <row r="24271">
          <cell r="A24271">
            <v>100369</v>
          </cell>
          <cell r="H24271">
            <v>18144</v>
          </cell>
        </row>
        <row r="24272">
          <cell r="A24272">
            <v>100493</v>
          </cell>
          <cell r="H24272">
            <v>6200</v>
          </cell>
        </row>
        <row r="24273">
          <cell r="A24273">
            <v>100661</v>
          </cell>
          <cell r="H24273">
            <v>3838</v>
          </cell>
        </row>
        <row r="24274">
          <cell r="A24274">
            <v>100949</v>
          </cell>
          <cell r="H24274">
            <v>945</v>
          </cell>
        </row>
        <row r="24275">
          <cell r="A24275">
            <v>101034</v>
          </cell>
          <cell r="H24275">
            <v>384</v>
          </cell>
        </row>
        <row r="24276">
          <cell r="A24276">
            <v>101034</v>
          </cell>
          <cell r="H24276">
            <v>8064</v>
          </cell>
        </row>
        <row r="24277">
          <cell r="A24277">
            <v>101069</v>
          </cell>
          <cell r="H24277">
            <v>467</v>
          </cell>
        </row>
        <row r="24278">
          <cell r="A24278">
            <v>101069</v>
          </cell>
          <cell r="H24278">
            <v>9900</v>
          </cell>
        </row>
        <row r="24279">
          <cell r="A24279">
            <v>102530</v>
          </cell>
          <cell r="H24279">
            <v>2460</v>
          </cell>
        </row>
        <row r="24280">
          <cell r="A24280">
            <v>190157</v>
          </cell>
          <cell r="H24280">
            <v>68</v>
          </cell>
        </row>
        <row r="24281">
          <cell r="A24281">
            <v>190157</v>
          </cell>
          <cell r="H24281">
            <v>2462.4</v>
          </cell>
        </row>
        <row r="24282">
          <cell r="A24282">
            <v>190258</v>
          </cell>
          <cell r="H24282">
            <v>864</v>
          </cell>
        </row>
        <row r="24283">
          <cell r="A24283">
            <v>190295</v>
          </cell>
          <cell r="H24283">
            <v>393</v>
          </cell>
        </row>
        <row r="24284">
          <cell r="A24284">
            <v>190295</v>
          </cell>
          <cell r="H24284">
            <v>468</v>
          </cell>
        </row>
        <row r="24285">
          <cell r="A24285">
            <v>191127</v>
          </cell>
          <cell r="H24285">
            <v>4012.8</v>
          </cell>
        </row>
        <row r="24286">
          <cell r="A24286">
            <v>192137</v>
          </cell>
          <cell r="H24286">
            <v>468</v>
          </cell>
        </row>
        <row r="24287">
          <cell r="A24287">
            <v>192137</v>
          </cell>
          <cell r="H24287">
            <v>1326</v>
          </cell>
        </row>
        <row r="24288">
          <cell r="A24288">
            <v>192137</v>
          </cell>
          <cell r="H24288">
            <v>393</v>
          </cell>
        </row>
        <row r="24289">
          <cell r="A24289">
            <v>192137</v>
          </cell>
          <cell r="H24289">
            <v>254.29</v>
          </cell>
        </row>
        <row r="24290">
          <cell r="A24290">
            <v>193048</v>
          </cell>
          <cell r="H24290">
            <v>3100</v>
          </cell>
        </row>
        <row r="24291">
          <cell r="A24291">
            <v>193460</v>
          </cell>
          <cell r="H24291">
            <v>359</v>
          </cell>
        </row>
        <row r="24292">
          <cell r="A24292">
            <v>193460</v>
          </cell>
          <cell r="H24292">
            <v>3120</v>
          </cell>
        </row>
        <row r="24293">
          <cell r="A24293">
            <v>193460</v>
          </cell>
          <cell r="H24293">
            <v>175</v>
          </cell>
        </row>
        <row r="24294">
          <cell r="A24294">
            <v>193463</v>
          </cell>
          <cell r="H24294">
            <v>65000</v>
          </cell>
        </row>
        <row r="24295">
          <cell r="A24295">
            <v>193473</v>
          </cell>
          <cell r="H24295">
            <v>105.13</v>
          </cell>
        </row>
        <row r="24296">
          <cell r="A24296">
            <v>193473</v>
          </cell>
          <cell r="H24296">
            <v>1440</v>
          </cell>
        </row>
        <row r="24297">
          <cell r="A24297">
            <v>501103</v>
          </cell>
          <cell r="H24297">
            <v>2222</v>
          </cell>
        </row>
        <row r="24298">
          <cell r="A24298">
            <v>501149</v>
          </cell>
          <cell r="H24298">
            <v>17712</v>
          </cell>
        </row>
        <row r="24299">
          <cell r="A24299">
            <v>502078</v>
          </cell>
          <cell r="H24299">
            <v>14688</v>
          </cell>
        </row>
        <row r="24300">
          <cell r="A24300">
            <v>502850</v>
          </cell>
          <cell r="H24300">
            <v>17712</v>
          </cell>
        </row>
        <row r="24301">
          <cell r="A24301">
            <v>100128</v>
          </cell>
          <cell r="H24301">
            <v>2772</v>
          </cell>
        </row>
        <row r="24302">
          <cell r="A24302">
            <v>100143</v>
          </cell>
          <cell r="H24302">
            <v>2838</v>
          </cell>
        </row>
        <row r="24303">
          <cell r="A24303">
            <v>100145</v>
          </cell>
          <cell r="H24303">
            <v>7557</v>
          </cell>
        </row>
        <row r="24304">
          <cell r="A24304">
            <v>100708</v>
          </cell>
          <cell r="H24304">
            <v>9120</v>
          </cell>
        </row>
        <row r="24305">
          <cell r="A24305">
            <v>101047</v>
          </cell>
          <cell r="H24305">
            <v>384</v>
          </cell>
        </row>
        <row r="24306">
          <cell r="A24306">
            <v>101217</v>
          </cell>
          <cell r="H24306">
            <v>3619</v>
          </cell>
        </row>
        <row r="24307">
          <cell r="A24307">
            <v>101422</v>
          </cell>
          <cell r="H24307">
            <v>5984</v>
          </cell>
        </row>
        <row r="24308">
          <cell r="A24308">
            <v>101422</v>
          </cell>
          <cell r="H24308">
            <v>2652</v>
          </cell>
        </row>
        <row r="24309">
          <cell r="A24309">
            <v>101555</v>
          </cell>
          <cell r="H24309">
            <v>990</v>
          </cell>
        </row>
        <row r="24310">
          <cell r="A24310">
            <v>102106</v>
          </cell>
          <cell r="H24310">
            <v>40.770000000000003</v>
          </cell>
        </row>
        <row r="24311">
          <cell r="A24311">
            <v>102106</v>
          </cell>
          <cell r="H24311">
            <v>1668</v>
          </cell>
        </row>
        <row r="24312">
          <cell r="A24312">
            <v>102140</v>
          </cell>
          <cell r="H24312">
            <v>438</v>
          </cell>
        </row>
        <row r="24313">
          <cell r="A24313">
            <v>102350</v>
          </cell>
          <cell r="H24313">
            <v>4716</v>
          </cell>
        </row>
        <row r="24314">
          <cell r="A24314">
            <v>102362</v>
          </cell>
          <cell r="H24314">
            <v>20160</v>
          </cell>
        </row>
        <row r="24315">
          <cell r="A24315">
            <v>102539</v>
          </cell>
          <cell r="H24315">
            <v>9000</v>
          </cell>
        </row>
        <row r="24316">
          <cell r="A24316">
            <v>102539</v>
          </cell>
          <cell r="H24316">
            <v>2990.4</v>
          </cell>
        </row>
        <row r="24317">
          <cell r="A24317">
            <v>190204</v>
          </cell>
          <cell r="H24317">
            <v>32.5</v>
          </cell>
        </row>
        <row r="24318">
          <cell r="A24318">
            <v>190309</v>
          </cell>
          <cell r="H24318">
            <v>40.770000000000003</v>
          </cell>
        </row>
        <row r="24319">
          <cell r="A24319">
            <v>190309</v>
          </cell>
          <cell r="H24319">
            <v>1584</v>
          </cell>
        </row>
        <row r="24320">
          <cell r="A24320">
            <v>191873</v>
          </cell>
          <cell r="H24320">
            <v>3600</v>
          </cell>
        </row>
        <row r="24321">
          <cell r="A24321">
            <v>192085</v>
          </cell>
          <cell r="H24321">
            <v>155.76</v>
          </cell>
        </row>
        <row r="24322">
          <cell r="A24322">
            <v>192851</v>
          </cell>
          <cell r="H24322">
            <v>2400</v>
          </cell>
        </row>
        <row r="24323">
          <cell r="A24323">
            <v>192851</v>
          </cell>
          <cell r="H24323">
            <v>4800</v>
          </cell>
        </row>
        <row r="24324">
          <cell r="A24324">
            <v>500139</v>
          </cell>
          <cell r="H24324">
            <v>9000</v>
          </cell>
        </row>
        <row r="24325">
          <cell r="A24325">
            <v>502539</v>
          </cell>
          <cell r="H24325">
            <v>11400</v>
          </cell>
        </row>
        <row r="24326">
          <cell r="A24326">
            <v>900271</v>
          </cell>
          <cell r="H24326">
            <v>8640</v>
          </cell>
        </row>
        <row r="24327">
          <cell r="A24327">
            <v>900271</v>
          </cell>
          <cell r="H24327">
            <v>4320</v>
          </cell>
        </row>
        <row r="24328">
          <cell r="A24328">
            <v>900271</v>
          </cell>
          <cell r="H24328">
            <v>432</v>
          </cell>
        </row>
        <row r="24329">
          <cell r="A24329">
            <v>900271</v>
          </cell>
          <cell r="H24329">
            <v>3456</v>
          </cell>
        </row>
        <row r="24330">
          <cell r="A24330">
            <v>900271</v>
          </cell>
          <cell r="H24330">
            <v>1728</v>
          </cell>
        </row>
        <row r="24331">
          <cell r="A24331">
            <v>900271</v>
          </cell>
          <cell r="H24331">
            <v>2160</v>
          </cell>
        </row>
        <row r="24332">
          <cell r="A24332">
            <v>101370</v>
          </cell>
          <cell r="H24332">
            <v>1971</v>
          </cell>
        </row>
        <row r="24333">
          <cell r="A24333">
            <v>101849</v>
          </cell>
          <cell r="H24333">
            <v>5700</v>
          </cell>
        </row>
        <row r="24334">
          <cell r="A24334">
            <v>101849</v>
          </cell>
          <cell r="H24334">
            <v>76</v>
          </cell>
        </row>
        <row r="24335">
          <cell r="A24335">
            <v>102362</v>
          </cell>
          <cell r="H24335">
            <v>1620</v>
          </cell>
        </row>
        <row r="24336">
          <cell r="A24336">
            <v>102501</v>
          </cell>
          <cell r="H24336">
            <v>4716</v>
          </cell>
        </row>
        <row r="24337">
          <cell r="A24337">
            <v>102607</v>
          </cell>
          <cell r="H24337">
            <v>128</v>
          </cell>
        </row>
        <row r="24338">
          <cell r="A24338">
            <v>102607</v>
          </cell>
          <cell r="H24338">
            <v>3571.2</v>
          </cell>
        </row>
        <row r="24339">
          <cell r="A24339">
            <v>102607</v>
          </cell>
          <cell r="H24339">
            <v>307.2</v>
          </cell>
        </row>
        <row r="24340">
          <cell r="A24340">
            <v>102607</v>
          </cell>
          <cell r="H24340">
            <v>2112</v>
          </cell>
        </row>
        <row r="24341">
          <cell r="A24341">
            <v>102607</v>
          </cell>
          <cell r="H24341">
            <v>192</v>
          </cell>
        </row>
        <row r="24342">
          <cell r="A24342">
            <v>102607</v>
          </cell>
          <cell r="H24342">
            <v>199.68</v>
          </cell>
        </row>
        <row r="24343">
          <cell r="A24343">
            <v>102607</v>
          </cell>
          <cell r="H24343">
            <v>276.51</v>
          </cell>
        </row>
        <row r="24344">
          <cell r="A24344">
            <v>102607</v>
          </cell>
          <cell r="H24344">
            <v>340.48</v>
          </cell>
        </row>
        <row r="24345">
          <cell r="A24345">
            <v>102607</v>
          </cell>
          <cell r="H24345">
            <v>268.8</v>
          </cell>
        </row>
        <row r="24346">
          <cell r="A24346">
            <v>102607</v>
          </cell>
          <cell r="H24346">
            <v>665.6</v>
          </cell>
        </row>
        <row r="24347">
          <cell r="A24347">
            <v>102607</v>
          </cell>
          <cell r="H24347">
            <v>243.2</v>
          </cell>
        </row>
        <row r="24348">
          <cell r="A24348">
            <v>102607</v>
          </cell>
          <cell r="H24348">
            <v>115.2</v>
          </cell>
        </row>
        <row r="24349">
          <cell r="A24349">
            <v>102607</v>
          </cell>
          <cell r="H24349">
            <v>414.72</v>
          </cell>
        </row>
        <row r="24350">
          <cell r="A24350">
            <v>102607</v>
          </cell>
          <cell r="H24350">
            <v>883.2</v>
          </cell>
        </row>
        <row r="24351">
          <cell r="A24351">
            <v>102607</v>
          </cell>
          <cell r="H24351">
            <v>320</v>
          </cell>
        </row>
        <row r="24352">
          <cell r="A24352">
            <v>190216</v>
          </cell>
          <cell r="H24352">
            <v>84.24</v>
          </cell>
        </row>
        <row r="24353">
          <cell r="A24353">
            <v>190264</v>
          </cell>
          <cell r="H24353">
            <v>10815</v>
          </cell>
        </row>
        <row r="24354">
          <cell r="A24354">
            <v>190552</v>
          </cell>
          <cell r="H24354">
            <v>87.48</v>
          </cell>
        </row>
        <row r="24355">
          <cell r="A24355">
            <v>190552</v>
          </cell>
          <cell r="H24355">
            <v>87.48</v>
          </cell>
        </row>
        <row r="24356">
          <cell r="A24356">
            <v>190552</v>
          </cell>
          <cell r="H24356">
            <v>486.06</v>
          </cell>
        </row>
        <row r="24357">
          <cell r="A24357">
            <v>190552</v>
          </cell>
          <cell r="H24357">
            <v>243</v>
          </cell>
        </row>
        <row r="24358">
          <cell r="A24358">
            <v>190552</v>
          </cell>
          <cell r="H24358">
            <v>209.1</v>
          </cell>
        </row>
        <row r="24359">
          <cell r="A24359">
            <v>190552</v>
          </cell>
          <cell r="H24359">
            <v>156</v>
          </cell>
        </row>
        <row r="24360">
          <cell r="A24360">
            <v>190552</v>
          </cell>
          <cell r="H24360">
            <v>121.53</v>
          </cell>
        </row>
        <row r="24361">
          <cell r="A24361">
            <v>190552</v>
          </cell>
          <cell r="H24361">
            <v>415.98</v>
          </cell>
        </row>
        <row r="24362">
          <cell r="A24362">
            <v>190630</v>
          </cell>
          <cell r="H24362">
            <v>340</v>
          </cell>
        </row>
        <row r="24363">
          <cell r="A24363">
            <v>190630</v>
          </cell>
          <cell r="H24363">
            <v>4275</v>
          </cell>
        </row>
        <row r="24364">
          <cell r="A24364">
            <v>190671</v>
          </cell>
          <cell r="H24364">
            <v>94.36</v>
          </cell>
        </row>
        <row r="24365">
          <cell r="A24365">
            <v>190671</v>
          </cell>
          <cell r="H24365">
            <v>1834</v>
          </cell>
        </row>
        <row r="24366">
          <cell r="A24366">
            <v>190854</v>
          </cell>
          <cell r="H24366">
            <v>1921.7</v>
          </cell>
        </row>
        <row r="24367">
          <cell r="A24367">
            <v>190854</v>
          </cell>
          <cell r="H24367">
            <v>231.1</v>
          </cell>
        </row>
        <row r="24368">
          <cell r="A24368">
            <v>191007</v>
          </cell>
          <cell r="H24368">
            <v>604.20000000000005</v>
          </cell>
        </row>
        <row r="24369">
          <cell r="A24369">
            <v>191007</v>
          </cell>
          <cell r="H24369">
            <v>720</v>
          </cell>
        </row>
        <row r="24370">
          <cell r="A24370">
            <v>191151</v>
          </cell>
          <cell r="H24370">
            <v>845</v>
          </cell>
        </row>
        <row r="24371">
          <cell r="A24371">
            <v>191391</v>
          </cell>
          <cell r="H24371">
            <v>250</v>
          </cell>
        </row>
        <row r="24372">
          <cell r="A24372">
            <v>191681</v>
          </cell>
          <cell r="H24372">
            <v>16826.88</v>
          </cell>
        </row>
        <row r="24373">
          <cell r="A24373">
            <v>191822</v>
          </cell>
          <cell r="H24373">
            <v>6194</v>
          </cell>
        </row>
        <row r="24374">
          <cell r="A24374">
            <v>192019</v>
          </cell>
          <cell r="H24374">
            <v>160</v>
          </cell>
        </row>
        <row r="24375">
          <cell r="A24375">
            <v>192019</v>
          </cell>
          <cell r="H24375">
            <v>2851.2</v>
          </cell>
        </row>
        <row r="24376">
          <cell r="A24376">
            <v>192214</v>
          </cell>
          <cell r="H24376">
            <v>2941.44</v>
          </cell>
        </row>
        <row r="24377">
          <cell r="A24377">
            <v>192236</v>
          </cell>
          <cell r="H24377">
            <v>2940</v>
          </cell>
        </row>
        <row r="24378">
          <cell r="A24378">
            <v>192313</v>
          </cell>
          <cell r="H24378">
            <v>2460</v>
          </cell>
        </row>
        <row r="24379">
          <cell r="A24379">
            <v>192568</v>
          </cell>
          <cell r="H24379">
            <v>109</v>
          </cell>
        </row>
        <row r="24380">
          <cell r="A24380">
            <v>192568</v>
          </cell>
          <cell r="H24380">
            <v>3600</v>
          </cell>
        </row>
        <row r="24381">
          <cell r="A24381">
            <v>192569</v>
          </cell>
          <cell r="H24381">
            <v>393</v>
          </cell>
        </row>
        <row r="24382">
          <cell r="A24382">
            <v>192694</v>
          </cell>
          <cell r="H24382">
            <v>10200</v>
          </cell>
        </row>
        <row r="24383">
          <cell r="A24383">
            <v>192694</v>
          </cell>
          <cell r="H24383">
            <v>342.7</v>
          </cell>
        </row>
        <row r="24384">
          <cell r="A24384">
            <v>192743</v>
          </cell>
          <cell r="H24384">
            <v>1500</v>
          </cell>
        </row>
        <row r="24385">
          <cell r="A24385">
            <v>192765</v>
          </cell>
          <cell r="H24385">
            <v>4536</v>
          </cell>
        </row>
        <row r="24386">
          <cell r="A24386">
            <v>192815</v>
          </cell>
          <cell r="H24386">
            <v>210</v>
          </cell>
        </row>
        <row r="24387">
          <cell r="A24387">
            <v>192815</v>
          </cell>
          <cell r="H24387">
            <v>9720</v>
          </cell>
        </row>
        <row r="24388">
          <cell r="A24388">
            <v>193091</v>
          </cell>
          <cell r="H24388">
            <v>60.51</v>
          </cell>
        </row>
        <row r="24389">
          <cell r="A24389">
            <v>193091</v>
          </cell>
          <cell r="H24389">
            <v>1080</v>
          </cell>
        </row>
        <row r="24390">
          <cell r="A24390">
            <v>193245</v>
          </cell>
          <cell r="H24390">
            <v>2940</v>
          </cell>
        </row>
        <row r="24391">
          <cell r="A24391">
            <v>193412</v>
          </cell>
          <cell r="H24391">
            <v>945</v>
          </cell>
        </row>
        <row r="24392">
          <cell r="A24392">
            <v>193412</v>
          </cell>
          <cell r="H24392">
            <v>3480</v>
          </cell>
        </row>
        <row r="24393">
          <cell r="A24393">
            <v>193412</v>
          </cell>
          <cell r="H24393">
            <v>1972</v>
          </cell>
        </row>
        <row r="24394">
          <cell r="A24394">
            <v>193478</v>
          </cell>
          <cell r="H24394">
            <v>1113.5</v>
          </cell>
        </row>
        <row r="24395">
          <cell r="A24395">
            <v>500834</v>
          </cell>
          <cell r="H24395">
            <v>285.7</v>
          </cell>
        </row>
        <row r="24396">
          <cell r="A24396">
            <v>500834</v>
          </cell>
          <cell r="H24396">
            <v>101</v>
          </cell>
        </row>
        <row r="24397">
          <cell r="A24397">
            <v>500834</v>
          </cell>
          <cell r="H24397">
            <v>200</v>
          </cell>
        </row>
        <row r="24398">
          <cell r="A24398">
            <v>503005</v>
          </cell>
          <cell r="H24398">
            <v>244.06</v>
          </cell>
        </row>
        <row r="24399">
          <cell r="A24399">
            <v>503005</v>
          </cell>
          <cell r="H24399">
            <v>9288</v>
          </cell>
        </row>
        <row r="24400">
          <cell r="A24400">
            <v>800280</v>
          </cell>
          <cell r="H24400">
            <v>172.23</v>
          </cell>
        </row>
        <row r="24401">
          <cell r="A24401">
            <v>800280</v>
          </cell>
          <cell r="H24401">
            <v>6315.84</v>
          </cell>
        </row>
        <row r="24402">
          <cell r="A24402">
            <v>900067</v>
          </cell>
          <cell r="H24402">
            <v>2770</v>
          </cell>
        </row>
        <row r="24403">
          <cell r="A24403">
            <v>900067</v>
          </cell>
          <cell r="H24403">
            <v>20644.47</v>
          </cell>
        </row>
        <row r="24404">
          <cell r="A24404">
            <v>900333</v>
          </cell>
          <cell r="H24404">
            <v>954.1</v>
          </cell>
        </row>
        <row r="24405">
          <cell r="A24405">
            <v>100126</v>
          </cell>
          <cell r="H24405">
            <v>67.69</v>
          </cell>
        </row>
        <row r="24406">
          <cell r="A24406">
            <v>100126</v>
          </cell>
          <cell r="H24406">
            <v>1080</v>
          </cell>
        </row>
        <row r="24407">
          <cell r="A24407">
            <v>100143</v>
          </cell>
          <cell r="H24407">
            <v>396</v>
          </cell>
        </row>
        <row r="24408">
          <cell r="A24408">
            <v>100175</v>
          </cell>
          <cell r="H24408">
            <v>389</v>
          </cell>
        </row>
        <row r="24409">
          <cell r="A24409">
            <v>102075</v>
          </cell>
          <cell r="H24409">
            <v>15960</v>
          </cell>
        </row>
        <row r="24410">
          <cell r="A24410">
            <v>190215</v>
          </cell>
          <cell r="H24410">
            <v>1440</v>
          </cell>
        </row>
        <row r="24411">
          <cell r="A24411">
            <v>190241</v>
          </cell>
          <cell r="H24411">
            <v>410.2</v>
          </cell>
        </row>
        <row r="24412">
          <cell r="A24412">
            <v>190588</v>
          </cell>
          <cell r="H24412">
            <v>80</v>
          </cell>
        </row>
        <row r="24413">
          <cell r="A24413">
            <v>190588</v>
          </cell>
          <cell r="H24413">
            <v>1440</v>
          </cell>
        </row>
        <row r="24414">
          <cell r="A24414">
            <v>191666</v>
          </cell>
          <cell r="H24414">
            <v>359</v>
          </cell>
        </row>
        <row r="24415">
          <cell r="A24415">
            <v>192845</v>
          </cell>
          <cell r="H24415">
            <v>15960</v>
          </cell>
        </row>
        <row r="24416">
          <cell r="A24416">
            <v>192900</v>
          </cell>
          <cell r="H24416">
            <v>4560</v>
          </cell>
        </row>
        <row r="24417">
          <cell r="A24417">
            <v>192900</v>
          </cell>
          <cell r="H24417">
            <v>2080</v>
          </cell>
        </row>
        <row r="24418">
          <cell r="A24418">
            <v>193403</v>
          </cell>
          <cell r="H24418">
            <v>1840</v>
          </cell>
        </row>
        <row r="24419">
          <cell r="A24419">
            <v>193461</v>
          </cell>
          <cell r="H24419">
            <v>600</v>
          </cell>
        </row>
        <row r="24420">
          <cell r="A24420">
            <v>193461</v>
          </cell>
          <cell r="H24420">
            <v>96.54</v>
          </cell>
        </row>
        <row r="24421">
          <cell r="A24421">
            <v>193465</v>
          </cell>
          <cell r="H24421">
            <v>660</v>
          </cell>
        </row>
        <row r="24422">
          <cell r="A24422">
            <v>193465</v>
          </cell>
          <cell r="H24422">
            <v>68.69</v>
          </cell>
        </row>
        <row r="24423">
          <cell r="A24423">
            <v>193477</v>
          </cell>
          <cell r="H24423">
            <v>389</v>
          </cell>
        </row>
        <row r="24424">
          <cell r="A24424">
            <v>193477</v>
          </cell>
          <cell r="H24424">
            <v>660</v>
          </cell>
        </row>
        <row r="24425">
          <cell r="A24425">
            <v>193477</v>
          </cell>
          <cell r="H24425">
            <v>127.69</v>
          </cell>
        </row>
        <row r="24426">
          <cell r="A24426">
            <v>501054</v>
          </cell>
          <cell r="H24426">
            <v>12600</v>
          </cell>
        </row>
        <row r="24427">
          <cell r="A24427">
            <v>750231</v>
          </cell>
          <cell r="H24427">
            <v>15960</v>
          </cell>
        </row>
        <row r="24428">
          <cell r="A24428">
            <v>900375</v>
          </cell>
          <cell r="H24428">
            <v>3000</v>
          </cell>
        </row>
        <row r="24429">
          <cell r="A24429">
            <v>100224</v>
          </cell>
          <cell r="H24429">
            <v>8550</v>
          </cell>
        </row>
        <row r="24430">
          <cell r="A24430">
            <v>101828</v>
          </cell>
          <cell r="H24430">
            <v>65.5</v>
          </cell>
        </row>
        <row r="24431">
          <cell r="A24431">
            <v>102451</v>
          </cell>
          <cell r="H24431">
            <v>3030</v>
          </cell>
        </row>
        <row r="24432">
          <cell r="A24432">
            <v>102533</v>
          </cell>
          <cell r="H24432">
            <v>3930</v>
          </cell>
        </row>
        <row r="24433">
          <cell r="A24433">
            <v>190037</v>
          </cell>
          <cell r="H24433">
            <v>3009.6</v>
          </cell>
        </row>
        <row r="24434">
          <cell r="A24434">
            <v>190107</v>
          </cell>
          <cell r="H24434">
            <v>1260</v>
          </cell>
        </row>
        <row r="24435">
          <cell r="A24435">
            <v>190269</v>
          </cell>
          <cell r="H24435">
            <v>612</v>
          </cell>
        </row>
        <row r="24436">
          <cell r="A24436">
            <v>190269</v>
          </cell>
          <cell r="H24436">
            <v>3575</v>
          </cell>
        </row>
        <row r="24437">
          <cell r="A24437">
            <v>190481</v>
          </cell>
          <cell r="H24437">
            <v>3715.35</v>
          </cell>
        </row>
        <row r="24438">
          <cell r="A24438">
            <v>190481</v>
          </cell>
          <cell r="H24438">
            <v>742.28</v>
          </cell>
        </row>
        <row r="24439">
          <cell r="A24439">
            <v>190589</v>
          </cell>
          <cell r="H24439">
            <v>560</v>
          </cell>
        </row>
        <row r="24440">
          <cell r="A24440">
            <v>190589</v>
          </cell>
          <cell r="H24440">
            <v>400</v>
          </cell>
        </row>
        <row r="24441">
          <cell r="A24441">
            <v>190668</v>
          </cell>
          <cell r="H24441">
            <v>359</v>
          </cell>
        </row>
        <row r="24442">
          <cell r="A24442">
            <v>190668</v>
          </cell>
          <cell r="H24442">
            <v>105.13</v>
          </cell>
        </row>
        <row r="24443">
          <cell r="A24443">
            <v>191007</v>
          </cell>
          <cell r="H24443">
            <v>7166.74</v>
          </cell>
        </row>
        <row r="24444">
          <cell r="A24444">
            <v>191007</v>
          </cell>
          <cell r="H24444">
            <v>106</v>
          </cell>
        </row>
        <row r="24445">
          <cell r="A24445">
            <v>191007</v>
          </cell>
          <cell r="H24445">
            <v>3213.68</v>
          </cell>
        </row>
        <row r="24446">
          <cell r="A24446">
            <v>191007</v>
          </cell>
          <cell r="H24446">
            <v>4928.2299999999996</v>
          </cell>
        </row>
        <row r="24447">
          <cell r="A24447">
            <v>191007</v>
          </cell>
          <cell r="H24447">
            <v>2075.83</v>
          </cell>
        </row>
        <row r="24448">
          <cell r="A24448">
            <v>191007</v>
          </cell>
          <cell r="H24448">
            <v>405.08</v>
          </cell>
        </row>
        <row r="24449">
          <cell r="A24449">
            <v>191007</v>
          </cell>
          <cell r="H24449">
            <v>3476</v>
          </cell>
        </row>
        <row r="24450">
          <cell r="A24450">
            <v>191007</v>
          </cell>
          <cell r="H24450">
            <v>475.02</v>
          </cell>
        </row>
        <row r="24451">
          <cell r="A24451">
            <v>191007</v>
          </cell>
          <cell r="H24451">
            <v>84.28</v>
          </cell>
        </row>
        <row r="24452">
          <cell r="A24452">
            <v>191352</v>
          </cell>
          <cell r="H24452">
            <v>45.24</v>
          </cell>
        </row>
        <row r="24453">
          <cell r="A24453">
            <v>191352</v>
          </cell>
          <cell r="H24453">
            <v>1179</v>
          </cell>
        </row>
        <row r="24454">
          <cell r="A24454">
            <v>191733</v>
          </cell>
          <cell r="H24454">
            <v>100</v>
          </cell>
        </row>
        <row r="24455">
          <cell r="A24455">
            <v>191799</v>
          </cell>
          <cell r="H24455">
            <v>5016</v>
          </cell>
        </row>
        <row r="24456">
          <cell r="A24456">
            <v>191816</v>
          </cell>
          <cell r="H24456">
            <v>1600</v>
          </cell>
        </row>
        <row r="24457">
          <cell r="A24457">
            <v>192234</v>
          </cell>
          <cell r="H24457">
            <v>389</v>
          </cell>
        </row>
        <row r="24458">
          <cell r="A24458">
            <v>192234</v>
          </cell>
          <cell r="H24458">
            <v>55</v>
          </cell>
        </row>
        <row r="24459">
          <cell r="A24459">
            <v>192272</v>
          </cell>
          <cell r="H24459">
            <v>720</v>
          </cell>
        </row>
        <row r="24460">
          <cell r="A24460">
            <v>192280</v>
          </cell>
          <cell r="H24460">
            <v>640</v>
          </cell>
        </row>
        <row r="24461">
          <cell r="A24461">
            <v>192280</v>
          </cell>
          <cell r="H24461">
            <v>6825</v>
          </cell>
        </row>
        <row r="24462">
          <cell r="A24462">
            <v>192543</v>
          </cell>
          <cell r="H24462">
            <v>5200</v>
          </cell>
        </row>
        <row r="24463">
          <cell r="A24463">
            <v>192591</v>
          </cell>
          <cell r="H24463">
            <v>3432</v>
          </cell>
        </row>
        <row r="24464">
          <cell r="A24464">
            <v>192671</v>
          </cell>
          <cell r="H24464">
            <v>240</v>
          </cell>
        </row>
        <row r="24465">
          <cell r="A24465">
            <v>192763</v>
          </cell>
          <cell r="H24465">
            <v>1980</v>
          </cell>
        </row>
        <row r="24466">
          <cell r="A24466">
            <v>192763</v>
          </cell>
          <cell r="H24466">
            <v>1702</v>
          </cell>
        </row>
        <row r="24467">
          <cell r="A24467">
            <v>192763</v>
          </cell>
          <cell r="H24467">
            <v>330</v>
          </cell>
        </row>
        <row r="24468">
          <cell r="A24468">
            <v>192859</v>
          </cell>
          <cell r="H24468">
            <v>2080</v>
          </cell>
        </row>
        <row r="24469">
          <cell r="A24469">
            <v>192860</v>
          </cell>
          <cell r="H24469">
            <v>4400</v>
          </cell>
        </row>
        <row r="24470">
          <cell r="A24470">
            <v>192905</v>
          </cell>
          <cell r="H24470">
            <v>2443.1999999999998</v>
          </cell>
        </row>
        <row r="24471">
          <cell r="A24471">
            <v>192996</v>
          </cell>
          <cell r="H24471">
            <v>5680</v>
          </cell>
        </row>
        <row r="24472">
          <cell r="A24472">
            <v>193018</v>
          </cell>
          <cell r="H24472">
            <v>1800</v>
          </cell>
        </row>
        <row r="24473">
          <cell r="A24473">
            <v>193018</v>
          </cell>
          <cell r="H24473">
            <v>359</v>
          </cell>
        </row>
        <row r="24474">
          <cell r="A24474">
            <v>193066</v>
          </cell>
          <cell r="H24474">
            <v>768</v>
          </cell>
        </row>
        <row r="24475">
          <cell r="A24475">
            <v>193229</v>
          </cell>
          <cell r="H24475">
            <v>3840</v>
          </cell>
        </row>
        <row r="24476">
          <cell r="A24476">
            <v>193457</v>
          </cell>
          <cell r="H24476">
            <v>1800</v>
          </cell>
        </row>
        <row r="24477">
          <cell r="A24477">
            <v>193457</v>
          </cell>
          <cell r="H24477">
            <v>149</v>
          </cell>
        </row>
        <row r="24478">
          <cell r="A24478">
            <v>193457</v>
          </cell>
          <cell r="H24478">
            <v>150</v>
          </cell>
        </row>
        <row r="24479">
          <cell r="A24479">
            <v>193498</v>
          </cell>
          <cell r="H24479">
            <v>1650</v>
          </cell>
        </row>
        <row r="24480">
          <cell r="A24480">
            <v>200450</v>
          </cell>
          <cell r="H24480">
            <v>21735</v>
          </cell>
        </row>
        <row r="24481">
          <cell r="A24481">
            <v>200450</v>
          </cell>
          <cell r="H24481">
            <v>1315.8</v>
          </cell>
        </row>
        <row r="24482">
          <cell r="A24482">
            <v>200450</v>
          </cell>
          <cell r="H24482">
            <v>14070</v>
          </cell>
        </row>
        <row r="24483">
          <cell r="A24483">
            <v>502454</v>
          </cell>
          <cell r="H24483">
            <v>52.78</v>
          </cell>
        </row>
        <row r="24484">
          <cell r="A24484">
            <v>502454</v>
          </cell>
          <cell r="H24484">
            <v>374</v>
          </cell>
        </row>
        <row r="24485">
          <cell r="A24485">
            <v>502947</v>
          </cell>
          <cell r="H24485">
            <v>1890</v>
          </cell>
        </row>
        <row r="24486">
          <cell r="A24486">
            <v>503072</v>
          </cell>
          <cell r="H24486">
            <v>1919</v>
          </cell>
        </row>
        <row r="24487">
          <cell r="A24487">
            <v>750007</v>
          </cell>
          <cell r="H24487">
            <v>1120</v>
          </cell>
        </row>
        <row r="24488">
          <cell r="A24488">
            <v>100203</v>
          </cell>
          <cell r="H24488">
            <v>8500</v>
          </cell>
        </row>
        <row r="24489">
          <cell r="A24489">
            <v>100311</v>
          </cell>
          <cell r="H24489">
            <v>7527.6</v>
          </cell>
        </row>
        <row r="24490">
          <cell r="A24490">
            <v>100349</v>
          </cell>
          <cell r="H24490">
            <v>6468</v>
          </cell>
        </row>
        <row r="24491">
          <cell r="A24491">
            <v>101555</v>
          </cell>
          <cell r="H24491">
            <v>792</v>
          </cell>
        </row>
        <row r="24492">
          <cell r="A24492">
            <v>191422</v>
          </cell>
          <cell r="H24492">
            <v>8306.8799999999992</v>
          </cell>
        </row>
        <row r="24493">
          <cell r="A24493">
            <v>191682</v>
          </cell>
          <cell r="H24493">
            <v>5258.4</v>
          </cell>
        </row>
        <row r="24494">
          <cell r="A24494">
            <v>192095</v>
          </cell>
          <cell r="H24494">
            <v>22140</v>
          </cell>
        </row>
        <row r="24495">
          <cell r="A24495">
            <v>192582</v>
          </cell>
          <cell r="H24495">
            <v>384</v>
          </cell>
        </row>
        <row r="24496">
          <cell r="A24496">
            <v>192701</v>
          </cell>
          <cell r="H24496">
            <v>68</v>
          </cell>
        </row>
        <row r="24497">
          <cell r="A24497">
            <v>192701</v>
          </cell>
          <cell r="H24497">
            <v>1440</v>
          </cell>
        </row>
        <row r="24498">
          <cell r="A24498">
            <v>192714</v>
          </cell>
          <cell r="H24498">
            <v>2880</v>
          </cell>
        </row>
        <row r="24499">
          <cell r="A24499">
            <v>192714</v>
          </cell>
          <cell r="H24499">
            <v>100</v>
          </cell>
        </row>
        <row r="24500">
          <cell r="A24500">
            <v>192714</v>
          </cell>
          <cell r="H24500">
            <v>359</v>
          </cell>
        </row>
        <row r="24501">
          <cell r="A24501">
            <v>192851</v>
          </cell>
          <cell r="H24501">
            <v>4800</v>
          </cell>
        </row>
        <row r="24502">
          <cell r="A24502">
            <v>193412</v>
          </cell>
          <cell r="H24502">
            <v>696</v>
          </cell>
        </row>
        <row r="24503">
          <cell r="A24503">
            <v>193482</v>
          </cell>
          <cell r="H24503">
            <v>359</v>
          </cell>
        </row>
        <row r="24504">
          <cell r="A24504">
            <v>193482</v>
          </cell>
          <cell r="H24504">
            <v>90</v>
          </cell>
        </row>
        <row r="24505">
          <cell r="A24505">
            <v>193482</v>
          </cell>
          <cell r="H24505">
            <v>600</v>
          </cell>
        </row>
        <row r="24506">
          <cell r="A24506">
            <v>193483</v>
          </cell>
          <cell r="H24506">
            <v>359</v>
          </cell>
        </row>
        <row r="24507">
          <cell r="A24507">
            <v>193483</v>
          </cell>
          <cell r="H24507">
            <v>43</v>
          </cell>
        </row>
        <row r="24508">
          <cell r="A24508">
            <v>193483</v>
          </cell>
          <cell r="H24508">
            <v>600</v>
          </cell>
        </row>
        <row r="24509">
          <cell r="A24509">
            <v>193495</v>
          </cell>
          <cell r="H24509">
            <v>289</v>
          </cell>
        </row>
        <row r="24510">
          <cell r="A24510">
            <v>500572</v>
          </cell>
          <cell r="H24510">
            <v>3322.9</v>
          </cell>
        </row>
        <row r="24511">
          <cell r="A24511">
            <v>500928</v>
          </cell>
          <cell r="H24511">
            <v>2993.9</v>
          </cell>
        </row>
        <row r="24512">
          <cell r="A24512">
            <v>500949</v>
          </cell>
          <cell r="H24512">
            <v>7994.7</v>
          </cell>
        </row>
        <row r="24513">
          <cell r="A24513">
            <v>502030</v>
          </cell>
          <cell r="H24513">
            <v>5100</v>
          </cell>
        </row>
        <row r="24514">
          <cell r="A24514">
            <v>502440</v>
          </cell>
          <cell r="H24514">
            <v>4886.3999999999996</v>
          </cell>
        </row>
        <row r="24515">
          <cell r="A24515">
            <v>800283</v>
          </cell>
          <cell r="H24515">
            <v>6115.41</v>
          </cell>
        </row>
        <row r="24516">
          <cell r="A24516">
            <v>800283</v>
          </cell>
          <cell r="H24516">
            <v>228.11</v>
          </cell>
        </row>
        <row r="24517">
          <cell r="A24517">
            <v>100016</v>
          </cell>
          <cell r="H24517">
            <v>1500</v>
          </cell>
        </row>
        <row r="24518">
          <cell r="A24518">
            <v>101240</v>
          </cell>
          <cell r="H24518">
            <v>1800</v>
          </cell>
        </row>
        <row r="24519">
          <cell r="A24519">
            <v>101790</v>
          </cell>
          <cell r="H24519">
            <v>17550</v>
          </cell>
        </row>
        <row r="24520">
          <cell r="A24520">
            <v>190332</v>
          </cell>
          <cell r="H24520">
            <v>8064</v>
          </cell>
        </row>
        <row r="24521">
          <cell r="A24521">
            <v>190944</v>
          </cell>
          <cell r="H24521">
            <v>916</v>
          </cell>
        </row>
        <row r="24522">
          <cell r="A24522">
            <v>190944</v>
          </cell>
          <cell r="H24522">
            <v>95.4</v>
          </cell>
        </row>
        <row r="24523">
          <cell r="A24523">
            <v>190944</v>
          </cell>
          <cell r="H24523">
            <v>195.68</v>
          </cell>
        </row>
        <row r="24524">
          <cell r="A24524">
            <v>190944</v>
          </cell>
          <cell r="H24524">
            <v>393</v>
          </cell>
        </row>
        <row r="24525">
          <cell r="A24525">
            <v>190944</v>
          </cell>
          <cell r="H24525">
            <v>1044</v>
          </cell>
        </row>
        <row r="24526">
          <cell r="A24526">
            <v>190944</v>
          </cell>
          <cell r="H24526">
            <v>468</v>
          </cell>
        </row>
        <row r="24527">
          <cell r="A24527">
            <v>190944</v>
          </cell>
          <cell r="H24527">
            <v>884</v>
          </cell>
        </row>
        <row r="24528">
          <cell r="A24528">
            <v>190944</v>
          </cell>
          <cell r="H24528">
            <v>1326</v>
          </cell>
        </row>
        <row r="24529">
          <cell r="A24529">
            <v>191274</v>
          </cell>
          <cell r="H24529">
            <v>120</v>
          </cell>
        </row>
        <row r="24530">
          <cell r="A24530">
            <v>191274</v>
          </cell>
          <cell r="H24530">
            <v>180</v>
          </cell>
        </row>
        <row r="24531">
          <cell r="A24531">
            <v>191645</v>
          </cell>
          <cell r="H24531">
            <v>6322.98</v>
          </cell>
        </row>
        <row r="24532">
          <cell r="A24532">
            <v>192797</v>
          </cell>
          <cell r="H24532">
            <v>2400</v>
          </cell>
        </row>
        <row r="24533">
          <cell r="A24533">
            <v>193496</v>
          </cell>
          <cell r="H24533">
            <v>57.95</v>
          </cell>
        </row>
        <row r="24534">
          <cell r="A24534">
            <v>193496</v>
          </cell>
          <cell r="H24534">
            <v>1800</v>
          </cell>
        </row>
        <row r="24535">
          <cell r="A24535">
            <v>201231</v>
          </cell>
          <cell r="H24535">
            <v>3100</v>
          </cell>
        </row>
        <row r="24536">
          <cell r="A24536">
            <v>501945</v>
          </cell>
          <cell r="H24536">
            <v>1800</v>
          </cell>
        </row>
        <row r="24537">
          <cell r="A24537">
            <v>501994</v>
          </cell>
          <cell r="H24537">
            <v>189</v>
          </cell>
        </row>
        <row r="24538">
          <cell r="A24538">
            <v>502048</v>
          </cell>
          <cell r="H24538">
            <v>851.73</v>
          </cell>
        </row>
        <row r="24539">
          <cell r="A24539">
            <v>502048</v>
          </cell>
          <cell r="H24539">
            <v>4015.44</v>
          </cell>
        </row>
        <row r="24540">
          <cell r="A24540">
            <v>502986</v>
          </cell>
          <cell r="H24540">
            <v>150.26</v>
          </cell>
        </row>
        <row r="24541">
          <cell r="A24541">
            <v>502986</v>
          </cell>
          <cell r="H24541">
            <v>2700</v>
          </cell>
        </row>
        <row r="24542">
          <cell r="A24542">
            <v>800231</v>
          </cell>
          <cell r="H24542">
            <v>15000</v>
          </cell>
        </row>
        <row r="24543">
          <cell r="A24543">
            <v>102501</v>
          </cell>
          <cell r="H24543">
            <v>4716</v>
          </cell>
        </row>
        <row r="24544">
          <cell r="A24544">
            <v>102530</v>
          </cell>
          <cell r="H24544">
            <v>15800</v>
          </cell>
        </row>
        <row r="24545">
          <cell r="A24545">
            <v>190054</v>
          </cell>
          <cell r="H24545">
            <v>5517.6</v>
          </cell>
        </row>
        <row r="24546">
          <cell r="A24546">
            <v>190419</v>
          </cell>
          <cell r="H24546">
            <v>2083.4</v>
          </cell>
        </row>
        <row r="24547">
          <cell r="A24547">
            <v>190419</v>
          </cell>
          <cell r="H24547">
            <v>94.7</v>
          </cell>
        </row>
        <row r="24548">
          <cell r="A24548">
            <v>190419</v>
          </cell>
          <cell r="H24548">
            <v>1875</v>
          </cell>
        </row>
        <row r="24549">
          <cell r="A24549">
            <v>191117</v>
          </cell>
          <cell r="H24549">
            <v>3486</v>
          </cell>
        </row>
        <row r="24550">
          <cell r="A24550">
            <v>192582</v>
          </cell>
          <cell r="H24550">
            <v>384</v>
          </cell>
        </row>
        <row r="24551">
          <cell r="A24551">
            <v>192868</v>
          </cell>
          <cell r="H24551">
            <v>4600</v>
          </cell>
        </row>
        <row r="24552">
          <cell r="A24552">
            <v>193481</v>
          </cell>
          <cell r="H24552">
            <v>62</v>
          </cell>
        </row>
        <row r="24553">
          <cell r="A24553">
            <v>193481</v>
          </cell>
          <cell r="H24553">
            <v>600</v>
          </cell>
        </row>
        <row r="24554">
          <cell r="A24554">
            <v>193481</v>
          </cell>
          <cell r="H24554">
            <v>359</v>
          </cell>
        </row>
        <row r="24555">
          <cell r="A24555">
            <v>193484</v>
          </cell>
          <cell r="H24555">
            <v>106.92</v>
          </cell>
        </row>
        <row r="24556">
          <cell r="A24556">
            <v>193484</v>
          </cell>
          <cell r="H24556">
            <v>3300</v>
          </cell>
        </row>
        <row r="24557">
          <cell r="A24557">
            <v>201226</v>
          </cell>
          <cell r="H24557">
            <v>324</v>
          </cell>
        </row>
        <row r="24558">
          <cell r="A24558">
            <v>500275</v>
          </cell>
          <cell r="H24558">
            <v>1920</v>
          </cell>
        </row>
        <row r="24559">
          <cell r="A24559">
            <v>501758</v>
          </cell>
          <cell r="H24559">
            <v>3648</v>
          </cell>
        </row>
        <row r="24560">
          <cell r="A24560">
            <v>502543</v>
          </cell>
          <cell r="H24560">
            <v>12096</v>
          </cell>
        </row>
        <row r="24561">
          <cell r="A24561">
            <v>502543</v>
          </cell>
          <cell r="H24561">
            <v>10584</v>
          </cell>
        </row>
        <row r="24562">
          <cell r="A24562">
            <v>502546</v>
          </cell>
          <cell r="H24562">
            <v>3564</v>
          </cell>
        </row>
        <row r="24563">
          <cell r="A24563">
            <v>502943</v>
          </cell>
          <cell r="H24563">
            <v>2574</v>
          </cell>
        </row>
        <row r="24564">
          <cell r="A24564">
            <v>502943</v>
          </cell>
          <cell r="H24564">
            <v>237.6</v>
          </cell>
        </row>
        <row r="24565">
          <cell r="A24565">
            <v>900014</v>
          </cell>
          <cell r="H24565">
            <v>10200</v>
          </cell>
        </row>
        <row r="24566">
          <cell r="A24566">
            <v>900333</v>
          </cell>
          <cell r="H24566">
            <v>945</v>
          </cell>
        </row>
        <row r="24567">
          <cell r="A24567">
            <v>100153</v>
          </cell>
          <cell r="H24567">
            <v>887.52</v>
          </cell>
        </row>
        <row r="24568">
          <cell r="A24568">
            <v>100241</v>
          </cell>
          <cell r="H24568">
            <v>2520</v>
          </cell>
        </row>
        <row r="24569">
          <cell r="A24569">
            <v>102284</v>
          </cell>
          <cell r="H24569">
            <v>9600</v>
          </cell>
        </row>
        <row r="24570">
          <cell r="A24570">
            <v>102284</v>
          </cell>
          <cell r="H24570">
            <v>163.46</v>
          </cell>
        </row>
        <row r="24571">
          <cell r="A24571">
            <v>102418</v>
          </cell>
          <cell r="H24571">
            <v>79.2</v>
          </cell>
        </row>
        <row r="24572">
          <cell r="A24572">
            <v>102418</v>
          </cell>
          <cell r="H24572">
            <v>858</v>
          </cell>
        </row>
        <row r="24573">
          <cell r="A24573">
            <v>190309</v>
          </cell>
          <cell r="H24573">
            <v>2880</v>
          </cell>
        </row>
        <row r="24574">
          <cell r="A24574">
            <v>190309</v>
          </cell>
          <cell r="H24574">
            <v>68</v>
          </cell>
        </row>
        <row r="24575">
          <cell r="A24575">
            <v>191565</v>
          </cell>
          <cell r="H24575">
            <v>30171.3</v>
          </cell>
        </row>
        <row r="24576">
          <cell r="A24576">
            <v>191682</v>
          </cell>
          <cell r="H24576">
            <v>30498.720000000001</v>
          </cell>
        </row>
        <row r="24577">
          <cell r="A24577">
            <v>192020</v>
          </cell>
          <cell r="H24577">
            <v>2851.2</v>
          </cell>
        </row>
        <row r="24578">
          <cell r="A24578">
            <v>192020</v>
          </cell>
          <cell r="H24578">
            <v>156</v>
          </cell>
        </row>
        <row r="24579">
          <cell r="A24579">
            <v>192120</v>
          </cell>
          <cell r="H24579">
            <v>9192</v>
          </cell>
        </row>
        <row r="24580">
          <cell r="A24580">
            <v>192552</v>
          </cell>
          <cell r="H24580">
            <v>380</v>
          </cell>
        </row>
        <row r="24581">
          <cell r="A24581">
            <v>192552</v>
          </cell>
          <cell r="H24581">
            <v>340</v>
          </cell>
        </row>
        <row r="24582">
          <cell r="A24582">
            <v>192851</v>
          </cell>
          <cell r="H24582">
            <v>2400</v>
          </cell>
        </row>
        <row r="24583">
          <cell r="A24583">
            <v>193412</v>
          </cell>
          <cell r="H24583">
            <v>432</v>
          </cell>
        </row>
        <row r="24584">
          <cell r="A24584">
            <v>193412</v>
          </cell>
          <cell r="H24584">
            <v>1392</v>
          </cell>
        </row>
        <row r="24585">
          <cell r="A24585">
            <v>193412</v>
          </cell>
          <cell r="H24585">
            <v>812</v>
          </cell>
        </row>
        <row r="24586">
          <cell r="A24586">
            <v>193479</v>
          </cell>
          <cell r="H24586">
            <v>19980</v>
          </cell>
        </row>
        <row r="24587">
          <cell r="A24587">
            <v>500021</v>
          </cell>
          <cell r="H24587">
            <v>1920</v>
          </cell>
        </row>
        <row r="24588">
          <cell r="A24588">
            <v>500021</v>
          </cell>
          <cell r="H24588">
            <v>1890</v>
          </cell>
        </row>
        <row r="24589">
          <cell r="A24589">
            <v>500538</v>
          </cell>
          <cell r="H24589">
            <v>70.2</v>
          </cell>
        </row>
        <row r="24590">
          <cell r="A24590">
            <v>502191</v>
          </cell>
          <cell r="H24590">
            <v>6600</v>
          </cell>
        </row>
        <row r="24591">
          <cell r="A24591">
            <v>502327</v>
          </cell>
          <cell r="H24591">
            <v>480</v>
          </cell>
        </row>
        <row r="24592">
          <cell r="A24592">
            <v>502327</v>
          </cell>
          <cell r="H24592">
            <v>19635</v>
          </cell>
        </row>
        <row r="24593">
          <cell r="A24593">
            <v>100349</v>
          </cell>
          <cell r="H24593">
            <v>17600.009999999998</v>
          </cell>
        </row>
        <row r="24594">
          <cell r="A24594">
            <v>100925</v>
          </cell>
          <cell r="H24594">
            <v>2284.42</v>
          </cell>
        </row>
        <row r="24595">
          <cell r="A24595">
            <v>100925</v>
          </cell>
          <cell r="H24595">
            <v>13857.27</v>
          </cell>
        </row>
        <row r="24596">
          <cell r="A24596">
            <v>102140</v>
          </cell>
          <cell r="H24596">
            <v>9108</v>
          </cell>
        </row>
        <row r="24597">
          <cell r="A24597">
            <v>102140</v>
          </cell>
          <cell r="H24597">
            <v>828</v>
          </cell>
        </row>
        <row r="24598">
          <cell r="A24598">
            <v>190510</v>
          </cell>
          <cell r="H24598">
            <v>720</v>
          </cell>
        </row>
        <row r="24599">
          <cell r="A24599">
            <v>190510</v>
          </cell>
          <cell r="H24599">
            <v>498</v>
          </cell>
        </row>
        <row r="24600">
          <cell r="A24600">
            <v>191645</v>
          </cell>
          <cell r="H24600">
            <v>24428</v>
          </cell>
        </row>
        <row r="24601">
          <cell r="A24601">
            <v>191766</v>
          </cell>
          <cell r="H24601">
            <v>359</v>
          </cell>
        </row>
        <row r="24602">
          <cell r="A24602">
            <v>192052</v>
          </cell>
          <cell r="H24602">
            <v>9440</v>
          </cell>
        </row>
        <row r="24603">
          <cell r="A24603">
            <v>192053</v>
          </cell>
          <cell r="H24603">
            <v>4720</v>
          </cell>
        </row>
        <row r="24604">
          <cell r="A24604">
            <v>192139</v>
          </cell>
          <cell r="H24604">
            <v>1800</v>
          </cell>
        </row>
        <row r="24605">
          <cell r="A24605">
            <v>192139</v>
          </cell>
          <cell r="H24605">
            <v>78</v>
          </cell>
        </row>
        <row r="24606">
          <cell r="A24606">
            <v>192139</v>
          </cell>
          <cell r="H24606">
            <v>90</v>
          </cell>
        </row>
        <row r="24607">
          <cell r="A24607">
            <v>192139</v>
          </cell>
          <cell r="H24607">
            <v>285.7</v>
          </cell>
        </row>
        <row r="24608">
          <cell r="A24608">
            <v>193471</v>
          </cell>
          <cell r="H24608">
            <v>33000</v>
          </cell>
        </row>
        <row r="24609">
          <cell r="A24609">
            <v>193471</v>
          </cell>
          <cell r="H24609">
            <v>389</v>
          </cell>
        </row>
        <row r="24610">
          <cell r="A24610">
            <v>502454</v>
          </cell>
          <cell r="H24610">
            <v>374</v>
          </cell>
        </row>
        <row r="24611">
          <cell r="A24611">
            <v>502454</v>
          </cell>
          <cell r="H24611">
            <v>52.78</v>
          </cell>
        </row>
        <row r="24612">
          <cell r="A24612">
            <v>100181</v>
          </cell>
          <cell r="H24612">
            <v>9240</v>
          </cell>
        </row>
        <row r="24613">
          <cell r="A24613">
            <v>101370</v>
          </cell>
          <cell r="H24613">
            <v>2088</v>
          </cell>
        </row>
        <row r="24614">
          <cell r="A24614">
            <v>101370</v>
          </cell>
          <cell r="H24614">
            <v>219</v>
          </cell>
        </row>
        <row r="24615">
          <cell r="A24615">
            <v>101606</v>
          </cell>
          <cell r="H24615">
            <v>786</v>
          </cell>
        </row>
        <row r="24616">
          <cell r="A24616">
            <v>101606</v>
          </cell>
          <cell r="H24616">
            <v>786</v>
          </cell>
        </row>
        <row r="24617">
          <cell r="A24617">
            <v>190269</v>
          </cell>
          <cell r="H24617">
            <v>306</v>
          </cell>
        </row>
        <row r="24618">
          <cell r="A24618">
            <v>190269</v>
          </cell>
          <cell r="H24618">
            <v>3146</v>
          </cell>
        </row>
        <row r="24619">
          <cell r="A24619">
            <v>190269</v>
          </cell>
          <cell r="H24619">
            <v>700</v>
          </cell>
        </row>
        <row r="24620">
          <cell r="A24620">
            <v>190401</v>
          </cell>
          <cell r="H24620">
            <v>94</v>
          </cell>
        </row>
        <row r="24621">
          <cell r="A24621">
            <v>190401</v>
          </cell>
          <cell r="H24621">
            <v>2244</v>
          </cell>
        </row>
        <row r="24622">
          <cell r="A24622">
            <v>190401</v>
          </cell>
          <cell r="H24622">
            <v>1555.2</v>
          </cell>
        </row>
        <row r="24623">
          <cell r="A24623">
            <v>191583</v>
          </cell>
          <cell r="H24623">
            <v>16125.12</v>
          </cell>
        </row>
        <row r="24624">
          <cell r="A24624">
            <v>191650</v>
          </cell>
          <cell r="H24624">
            <v>65.5</v>
          </cell>
        </row>
        <row r="24625">
          <cell r="A24625">
            <v>192315</v>
          </cell>
          <cell r="H24625">
            <v>4702.5</v>
          </cell>
        </row>
        <row r="24626">
          <cell r="A24626">
            <v>192676</v>
          </cell>
          <cell r="H24626">
            <v>1044</v>
          </cell>
        </row>
        <row r="24627">
          <cell r="A24627">
            <v>192711</v>
          </cell>
          <cell r="H24627">
            <v>600</v>
          </cell>
        </row>
        <row r="24628">
          <cell r="A24628">
            <v>193004</v>
          </cell>
          <cell r="H24628">
            <v>718</v>
          </cell>
        </row>
        <row r="24629">
          <cell r="A24629">
            <v>193004</v>
          </cell>
          <cell r="H24629">
            <v>142.56</v>
          </cell>
        </row>
        <row r="24630">
          <cell r="A24630">
            <v>193092</v>
          </cell>
          <cell r="H24630">
            <v>1572</v>
          </cell>
        </row>
        <row r="24631">
          <cell r="A24631">
            <v>193092</v>
          </cell>
          <cell r="H24631">
            <v>109.1</v>
          </cell>
        </row>
        <row r="24632">
          <cell r="A24632">
            <v>193412</v>
          </cell>
          <cell r="H24632">
            <v>13920</v>
          </cell>
        </row>
        <row r="24633">
          <cell r="A24633">
            <v>193412</v>
          </cell>
          <cell r="H24633">
            <v>25056</v>
          </cell>
        </row>
        <row r="24634">
          <cell r="A24634">
            <v>193501</v>
          </cell>
          <cell r="H24634">
            <v>8400</v>
          </cell>
        </row>
        <row r="24635">
          <cell r="A24635">
            <v>193501</v>
          </cell>
          <cell r="H24635">
            <v>389</v>
          </cell>
        </row>
        <row r="24636">
          <cell r="A24636">
            <v>193516</v>
          </cell>
          <cell r="H24636">
            <v>44604</v>
          </cell>
        </row>
        <row r="24637">
          <cell r="A24637">
            <v>100589</v>
          </cell>
          <cell r="H24637">
            <v>1556</v>
          </cell>
        </row>
        <row r="24638">
          <cell r="A24638">
            <v>100709</v>
          </cell>
          <cell r="H24638">
            <v>1167</v>
          </cell>
        </row>
        <row r="24639">
          <cell r="A24639">
            <v>101016</v>
          </cell>
          <cell r="H24639">
            <v>62000</v>
          </cell>
        </row>
        <row r="24640">
          <cell r="A24640">
            <v>101801</v>
          </cell>
          <cell r="H24640">
            <v>34800</v>
          </cell>
        </row>
        <row r="24641">
          <cell r="A24641">
            <v>101856</v>
          </cell>
          <cell r="H24641">
            <v>2100</v>
          </cell>
        </row>
        <row r="24642">
          <cell r="A24642">
            <v>101865</v>
          </cell>
          <cell r="H24642">
            <v>778</v>
          </cell>
        </row>
        <row r="24643">
          <cell r="A24643">
            <v>190258</v>
          </cell>
          <cell r="H24643">
            <v>120</v>
          </cell>
        </row>
        <row r="24644">
          <cell r="A24644">
            <v>191545</v>
          </cell>
          <cell r="H24644">
            <v>2400</v>
          </cell>
        </row>
        <row r="24645">
          <cell r="A24645">
            <v>191702</v>
          </cell>
          <cell r="H24645">
            <v>9240</v>
          </cell>
        </row>
        <row r="24646">
          <cell r="A24646">
            <v>192435</v>
          </cell>
          <cell r="H24646">
            <v>12450</v>
          </cell>
        </row>
        <row r="24647">
          <cell r="A24647">
            <v>192600</v>
          </cell>
          <cell r="H24647">
            <v>4200</v>
          </cell>
        </row>
        <row r="24648">
          <cell r="A24648">
            <v>192676</v>
          </cell>
          <cell r="H24648">
            <v>62.5</v>
          </cell>
        </row>
        <row r="24649">
          <cell r="A24649">
            <v>192903</v>
          </cell>
          <cell r="H24649">
            <v>4200</v>
          </cell>
        </row>
        <row r="24650">
          <cell r="A24650">
            <v>193441</v>
          </cell>
          <cell r="H24650">
            <v>1795</v>
          </cell>
        </row>
        <row r="24651">
          <cell r="A24651">
            <v>193441</v>
          </cell>
          <cell r="H24651">
            <v>7277.4</v>
          </cell>
        </row>
        <row r="24652">
          <cell r="A24652">
            <v>193534</v>
          </cell>
          <cell r="H24652">
            <v>900</v>
          </cell>
        </row>
        <row r="24653">
          <cell r="A24653">
            <v>500327</v>
          </cell>
          <cell r="H24653">
            <v>1167</v>
          </cell>
        </row>
        <row r="24654">
          <cell r="A24654">
            <v>500736</v>
          </cell>
          <cell r="H24654">
            <v>1134</v>
          </cell>
        </row>
        <row r="24655">
          <cell r="A24655">
            <v>500737</v>
          </cell>
          <cell r="H24655">
            <v>21033.599999999999</v>
          </cell>
        </row>
        <row r="24656">
          <cell r="A24656">
            <v>501677</v>
          </cell>
          <cell r="H24656">
            <v>1167</v>
          </cell>
        </row>
        <row r="24657">
          <cell r="A24657">
            <v>100389</v>
          </cell>
          <cell r="H24657">
            <v>6200</v>
          </cell>
        </row>
        <row r="24658">
          <cell r="A24658">
            <v>100578</v>
          </cell>
          <cell r="H24658">
            <v>375</v>
          </cell>
        </row>
        <row r="24659">
          <cell r="A24659">
            <v>100936</v>
          </cell>
          <cell r="H24659">
            <v>268.22000000000003</v>
          </cell>
        </row>
        <row r="24660">
          <cell r="A24660">
            <v>100974</v>
          </cell>
          <cell r="H24660">
            <v>194</v>
          </cell>
        </row>
        <row r="24661">
          <cell r="A24661">
            <v>100974</v>
          </cell>
          <cell r="H24661">
            <v>9000</v>
          </cell>
        </row>
        <row r="24662">
          <cell r="A24662">
            <v>101007</v>
          </cell>
          <cell r="H24662">
            <v>10200</v>
          </cell>
        </row>
        <row r="24663">
          <cell r="A24663">
            <v>101373</v>
          </cell>
          <cell r="H24663">
            <v>4730</v>
          </cell>
        </row>
        <row r="24664">
          <cell r="A24664">
            <v>101373</v>
          </cell>
          <cell r="H24664">
            <v>736</v>
          </cell>
        </row>
        <row r="24665">
          <cell r="A24665">
            <v>101373</v>
          </cell>
          <cell r="H24665">
            <v>4128</v>
          </cell>
        </row>
        <row r="24666">
          <cell r="A24666">
            <v>101373</v>
          </cell>
          <cell r="H24666">
            <v>1600</v>
          </cell>
        </row>
        <row r="24667">
          <cell r="A24667">
            <v>101373</v>
          </cell>
          <cell r="H24667">
            <v>1488</v>
          </cell>
        </row>
        <row r="24668">
          <cell r="A24668">
            <v>101373</v>
          </cell>
          <cell r="H24668">
            <v>429</v>
          </cell>
        </row>
        <row r="24669">
          <cell r="A24669">
            <v>101373</v>
          </cell>
          <cell r="H24669">
            <v>1786.2</v>
          </cell>
        </row>
        <row r="24670">
          <cell r="A24670">
            <v>101423</v>
          </cell>
          <cell r="H24670">
            <v>3000</v>
          </cell>
        </row>
        <row r="24671">
          <cell r="A24671">
            <v>101702</v>
          </cell>
          <cell r="H24671">
            <v>96</v>
          </cell>
        </row>
        <row r="24672">
          <cell r="A24672">
            <v>101702</v>
          </cell>
          <cell r="H24672">
            <v>20640</v>
          </cell>
        </row>
        <row r="24673">
          <cell r="A24673">
            <v>101704</v>
          </cell>
          <cell r="H24673">
            <v>1161</v>
          </cell>
        </row>
        <row r="24674">
          <cell r="A24674">
            <v>101705</v>
          </cell>
          <cell r="H24674">
            <v>3483</v>
          </cell>
        </row>
        <row r="24675">
          <cell r="A24675">
            <v>101705</v>
          </cell>
          <cell r="H24675">
            <v>1210</v>
          </cell>
        </row>
        <row r="24676">
          <cell r="A24676">
            <v>101884</v>
          </cell>
          <cell r="H24676">
            <v>1555.68</v>
          </cell>
        </row>
        <row r="24677">
          <cell r="A24677">
            <v>101891</v>
          </cell>
          <cell r="H24677">
            <v>5928</v>
          </cell>
        </row>
        <row r="24678">
          <cell r="A24678">
            <v>102318</v>
          </cell>
          <cell r="H24678">
            <v>3960</v>
          </cell>
        </row>
        <row r="24679">
          <cell r="A24679">
            <v>102318</v>
          </cell>
          <cell r="H24679">
            <v>400</v>
          </cell>
        </row>
        <row r="24680">
          <cell r="A24680">
            <v>102318</v>
          </cell>
          <cell r="H24680">
            <v>360</v>
          </cell>
        </row>
        <row r="24681">
          <cell r="A24681">
            <v>190112</v>
          </cell>
          <cell r="H24681">
            <v>7200</v>
          </cell>
        </row>
        <row r="24682">
          <cell r="A24682">
            <v>190203</v>
          </cell>
          <cell r="H24682">
            <v>4140</v>
          </cell>
        </row>
        <row r="24683">
          <cell r="A24683">
            <v>191539</v>
          </cell>
          <cell r="H24683">
            <v>120235.5</v>
          </cell>
        </row>
        <row r="24684">
          <cell r="A24684">
            <v>191667</v>
          </cell>
          <cell r="H24684">
            <v>660</v>
          </cell>
        </row>
        <row r="24685">
          <cell r="A24685">
            <v>191987</v>
          </cell>
          <cell r="H24685">
            <v>94.62</v>
          </cell>
        </row>
        <row r="24686">
          <cell r="A24686">
            <v>191987</v>
          </cell>
          <cell r="H24686">
            <v>2916</v>
          </cell>
        </row>
        <row r="24687">
          <cell r="A24687">
            <v>192030</v>
          </cell>
          <cell r="H24687">
            <v>359</v>
          </cell>
        </row>
        <row r="24688">
          <cell r="A24688">
            <v>192030</v>
          </cell>
          <cell r="H24688">
            <v>110.9</v>
          </cell>
        </row>
        <row r="24689">
          <cell r="A24689">
            <v>192097</v>
          </cell>
          <cell r="H24689">
            <v>1092</v>
          </cell>
        </row>
        <row r="24690">
          <cell r="A24690">
            <v>192144</v>
          </cell>
          <cell r="H24690">
            <v>990</v>
          </cell>
        </row>
        <row r="24691">
          <cell r="A24691">
            <v>192196</v>
          </cell>
          <cell r="H24691">
            <v>2184</v>
          </cell>
        </row>
        <row r="24692">
          <cell r="A24692">
            <v>192198</v>
          </cell>
          <cell r="H24692">
            <v>359</v>
          </cell>
        </row>
        <row r="24693">
          <cell r="A24693">
            <v>192201</v>
          </cell>
          <cell r="H24693">
            <v>546</v>
          </cell>
        </row>
        <row r="24694">
          <cell r="A24694">
            <v>192204</v>
          </cell>
          <cell r="H24694">
            <v>2730</v>
          </cell>
        </row>
        <row r="24695">
          <cell r="A24695">
            <v>192295</v>
          </cell>
          <cell r="H24695">
            <v>7200</v>
          </cell>
        </row>
        <row r="24696">
          <cell r="A24696">
            <v>192699</v>
          </cell>
          <cell r="H24696">
            <v>2400</v>
          </cell>
        </row>
        <row r="24697">
          <cell r="A24697">
            <v>192765</v>
          </cell>
          <cell r="H24697">
            <v>3024</v>
          </cell>
        </row>
        <row r="24698">
          <cell r="A24698">
            <v>192891</v>
          </cell>
          <cell r="H24698">
            <v>4350</v>
          </cell>
        </row>
        <row r="24699">
          <cell r="A24699">
            <v>192891</v>
          </cell>
          <cell r="H24699">
            <v>240</v>
          </cell>
        </row>
        <row r="24700">
          <cell r="A24700">
            <v>193003</v>
          </cell>
          <cell r="H24700">
            <v>359</v>
          </cell>
        </row>
        <row r="24701">
          <cell r="A24701">
            <v>193003</v>
          </cell>
          <cell r="H24701">
            <v>56.54</v>
          </cell>
        </row>
        <row r="24702">
          <cell r="A24702">
            <v>193005</v>
          </cell>
          <cell r="H24702">
            <v>56.54</v>
          </cell>
        </row>
        <row r="24703">
          <cell r="A24703">
            <v>193005</v>
          </cell>
          <cell r="H24703">
            <v>359</v>
          </cell>
        </row>
        <row r="24704">
          <cell r="A24704">
            <v>193009</v>
          </cell>
          <cell r="H24704">
            <v>40.770000000000003</v>
          </cell>
        </row>
        <row r="24705">
          <cell r="A24705">
            <v>193009</v>
          </cell>
          <cell r="H24705">
            <v>359</v>
          </cell>
        </row>
        <row r="24706">
          <cell r="A24706">
            <v>193428</v>
          </cell>
          <cell r="H24706">
            <v>381</v>
          </cell>
        </row>
        <row r="24707">
          <cell r="A24707">
            <v>193428</v>
          </cell>
          <cell r="H24707">
            <v>9110</v>
          </cell>
        </row>
        <row r="24708">
          <cell r="A24708">
            <v>193455</v>
          </cell>
          <cell r="H24708">
            <v>2340</v>
          </cell>
        </row>
        <row r="24709">
          <cell r="A24709">
            <v>193455</v>
          </cell>
          <cell r="H24709">
            <v>1000</v>
          </cell>
        </row>
        <row r="24710">
          <cell r="A24710">
            <v>193502</v>
          </cell>
          <cell r="H24710">
            <v>600</v>
          </cell>
        </row>
        <row r="24711">
          <cell r="A24711">
            <v>193502</v>
          </cell>
          <cell r="H24711">
            <v>359</v>
          </cell>
        </row>
        <row r="24712">
          <cell r="A24712">
            <v>193502</v>
          </cell>
          <cell r="H24712">
            <v>68</v>
          </cell>
        </row>
        <row r="24713">
          <cell r="A24713">
            <v>193535</v>
          </cell>
          <cell r="H24713">
            <v>580.77</v>
          </cell>
        </row>
        <row r="24714">
          <cell r="A24714">
            <v>193535</v>
          </cell>
          <cell r="H24714">
            <v>504</v>
          </cell>
        </row>
        <row r="24715">
          <cell r="A24715">
            <v>193536</v>
          </cell>
          <cell r="H24715">
            <v>778</v>
          </cell>
        </row>
        <row r="24716">
          <cell r="A24716">
            <v>501056</v>
          </cell>
          <cell r="H24716">
            <v>35000</v>
          </cell>
        </row>
        <row r="24717">
          <cell r="A24717">
            <v>501056</v>
          </cell>
          <cell r="H24717">
            <v>8820</v>
          </cell>
        </row>
        <row r="24718">
          <cell r="A24718">
            <v>501489</v>
          </cell>
          <cell r="H24718">
            <v>4320</v>
          </cell>
        </row>
        <row r="24719">
          <cell r="A24719">
            <v>501489</v>
          </cell>
          <cell r="H24719">
            <v>66.959999999999994</v>
          </cell>
        </row>
        <row r="24720">
          <cell r="A24720">
            <v>501963</v>
          </cell>
          <cell r="H24720">
            <v>2088</v>
          </cell>
        </row>
        <row r="24721">
          <cell r="A24721">
            <v>501986</v>
          </cell>
          <cell r="H24721">
            <v>4500</v>
          </cell>
        </row>
        <row r="24722">
          <cell r="A24722">
            <v>501987</v>
          </cell>
          <cell r="H24722">
            <v>4500</v>
          </cell>
        </row>
        <row r="24723">
          <cell r="A24723">
            <v>100580</v>
          </cell>
          <cell r="H24723">
            <v>550</v>
          </cell>
        </row>
        <row r="24724">
          <cell r="A24724">
            <v>102297</v>
          </cell>
          <cell r="H24724">
            <v>3144</v>
          </cell>
        </row>
        <row r="24725">
          <cell r="A24725">
            <v>192052</v>
          </cell>
          <cell r="H24725">
            <v>2460</v>
          </cell>
        </row>
        <row r="24726">
          <cell r="A24726">
            <v>193413</v>
          </cell>
          <cell r="H24726">
            <v>540</v>
          </cell>
        </row>
        <row r="24727">
          <cell r="A24727">
            <v>193468</v>
          </cell>
          <cell r="H24727">
            <v>1048</v>
          </cell>
        </row>
        <row r="24728">
          <cell r="A24728">
            <v>193468</v>
          </cell>
          <cell r="H24728">
            <v>1248</v>
          </cell>
        </row>
        <row r="24729">
          <cell r="A24729">
            <v>193469</v>
          </cell>
          <cell r="H24729">
            <v>624</v>
          </cell>
        </row>
        <row r="24730">
          <cell r="A24730">
            <v>193469</v>
          </cell>
          <cell r="H24730">
            <v>524</v>
          </cell>
        </row>
        <row r="24731">
          <cell r="A24731">
            <v>193470</v>
          </cell>
          <cell r="H24731">
            <v>1179</v>
          </cell>
        </row>
        <row r="24732">
          <cell r="A24732">
            <v>193470</v>
          </cell>
          <cell r="H24732">
            <v>1404</v>
          </cell>
        </row>
        <row r="24733">
          <cell r="A24733">
            <v>193499</v>
          </cell>
          <cell r="H24733">
            <v>43.67</v>
          </cell>
        </row>
        <row r="24734">
          <cell r="A24734">
            <v>501306</v>
          </cell>
          <cell r="H24734">
            <v>91</v>
          </cell>
        </row>
        <row r="24735">
          <cell r="A24735">
            <v>502454</v>
          </cell>
          <cell r="H24735">
            <v>52.78</v>
          </cell>
        </row>
        <row r="24736">
          <cell r="A24736">
            <v>502454</v>
          </cell>
          <cell r="H24736">
            <v>374</v>
          </cell>
        </row>
        <row r="24737">
          <cell r="A24737">
            <v>502932</v>
          </cell>
          <cell r="H24737">
            <v>114.7</v>
          </cell>
        </row>
        <row r="24738">
          <cell r="A24738">
            <v>800236</v>
          </cell>
          <cell r="H24738">
            <v>7020</v>
          </cell>
        </row>
        <row r="24739">
          <cell r="A24739">
            <v>100334</v>
          </cell>
          <cell r="H24739">
            <v>2376</v>
          </cell>
        </row>
        <row r="24740">
          <cell r="A24740">
            <v>100719</v>
          </cell>
          <cell r="H24740">
            <v>6507.35</v>
          </cell>
        </row>
        <row r="24741">
          <cell r="A24741">
            <v>101034</v>
          </cell>
          <cell r="H24741">
            <v>1536</v>
          </cell>
        </row>
        <row r="24742">
          <cell r="A24742">
            <v>101034</v>
          </cell>
          <cell r="H24742">
            <v>384</v>
          </cell>
        </row>
        <row r="24743">
          <cell r="A24743">
            <v>101034</v>
          </cell>
          <cell r="H24743">
            <v>384</v>
          </cell>
        </row>
        <row r="24744">
          <cell r="A24744">
            <v>101320</v>
          </cell>
          <cell r="H24744">
            <v>1080</v>
          </cell>
        </row>
        <row r="24745">
          <cell r="A24745">
            <v>101373</v>
          </cell>
          <cell r="H24745">
            <v>537.22</v>
          </cell>
        </row>
        <row r="24746">
          <cell r="A24746">
            <v>101555</v>
          </cell>
          <cell r="H24746">
            <v>792</v>
          </cell>
        </row>
        <row r="24747">
          <cell r="A24747">
            <v>101849</v>
          </cell>
          <cell r="H24747">
            <v>270</v>
          </cell>
        </row>
        <row r="24748">
          <cell r="A24748">
            <v>101849</v>
          </cell>
          <cell r="H24748">
            <v>190</v>
          </cell>
        </row>
        <row r="24749">
          <cell r="A24749">
            <v>101849</v>
          </cell>
          <cell r="H24749">
            <v>285.7</v>
          </cell>
        </row>
        <row r="24750">
          <cell r="A24750">
            <v>101849</v>
          </cell>
          <cell r="H24750">
            <v>1587.12</v>
          </cell>
        </row>
        <row r="24751">
          <cell r="A24751">
            <v>102398</v>
          </cell>
          <cell r="H24751">
            <v>324</v>
          </cell>
        </row>
        <row r="24752">
          <cell r="A24752">
            <v>102398</v>
          </cell>
          <cell r="H24752">
            <v>3564</v>
          </cell>
        </row>
        <row r="24753">
          <cell r="A24753">
            <v>102427</v>
          </cell>
          <cell r="H24753">
            <v>695.31</v>
          </cell>
        </row>
        <row r="24754">
          <cell r="A24754">
            <v>102427</v>
          </cell>
          <cell r="H24754">
            <v>722.66</v>
          </cell>
        </row>
        <row r="24755">
          <cell r="A24755">
            <v>102427</v>
          </cell>
          <cell r="H24755">
            <v>70.44</v>
          </cell>
        </row>
        <row r="24756">
          <cell r="A24756">
            <v>102427</v>
          </cell>
          <cell r="H24756">
            <v>541.75</v>
          </cell>
        </row>
        <row r="24757">
          <cell r="A24757">
            <v>102427</v>
          </cell>
          <cell r="H24757">
            <v>598.29</v>
          </cell>
        </row>
        <row r="24758">
          <cell r="A24758">
            <v>102427</v>
          </cell>
          <cell r="H24758">
            <v>816.42</v>
          </cell>
        </row>
        <row r="24759">
          <cell r="A24759">
            <v>102427</v>
          </cell>
          <cell r="H24759">
            <v>45.52</v>
          </cell>
        </row>
        <row r="24760">
          <cell r="A24760">
            <v>102488</v>
          </cell>
          <cell r="H24760">
            <v>1416</v>
          </cell>
        </row>
        <row r="24761">
          <cell r="A24761">
            <v>102488</v>
          </cell>
          <cell r="H24761">
            <v>385</v>
          </cell>
        </row>
        <row r="24762">
          <cell r="A24762">
            <v>102488</v>
          </cell>
          <cell r="H24762">
            <v>385</v>
          </cell>
        </row>
        <row r="24763">
          <cell r="A24763">
            <v>102488</v>
          </cell>
          <cell r="H24763">
            <v>780</v>
          </cell>
        </row>
        <row r="24764">
          <cell r="A24764">
            <v>102488</v>
          </cell>
          <cell r="H24764">
            <v>392</v>
          </cell>
        </row>
        <row r="24765">
          <cell r="A24765">
            <v>102488</v>
          </cell>
          <cell r="H24765">
            <v>2004</v>
          </cell>
        </row>
        <row r="24766">
          <cell r="A24766">
            <v>102488</v>
          </cell>
          <cell r="H24766">
            <v>1560</v>
          </cell>
        </row>
        <row r="24767">
          <cell r="A24767">
            <v>102488</v>
          </cell>
          <cell r="H24767">
            <v>708</v>
          </cell>
        </row>
        <row r="24768">
          <cell r="A24768">
            <v>102488</v>
          </cell>
          <cell r="H24768">
            <v>120</v>
          </cell>
        </row>
        <row r="24769">
          <cell r="A24769">
            <v>102488</v>
          </cell>
          <cell r="H24769">
            <v>364</v>
          </cell>
        </row>
        <row r="24770">
          <cell r="A24770">
            <v>102488</v>
          </cell>
          <cell r="H24770">
            <v>11505</v>
          </cell>
        </row>
        <row r="24771">
          <cell r="A24771">
            <v>102488</v>
          </cell>
          <cell r="H24771">
            <v>300</v>
          </cell>
        </row>
        <row r="24772">
          <cell r="A24772">
            <v>102488</v>
          </cell>
          <cell r="H24772">
            <v>1080</v>
          </cell>
        </row>
        <row r="24773">
          <cell r="A24773">
            <v>102488</v>
          </cell>
          <cell r="H24773">
            <v>104</v>
          </cell>
        </row>
        <row r="24774">
          <cell r="A24774">
            <v>102488</v>
          </cell>
          <cell r="H24774">
            <v>240</v>
          </cell>
        </row>
        <row r="24775">
          <cell r="A24775">
            <v>102488</v>
          </cell>
          <cell r="H24775">
            <v>120</v>
          </cell>
        </row>
        <row r="24776">
          <cell r="A24776">
            <v>191383</v>
          </cell>
          <cell r="H24776">
            <v>5301</v>
          </cell>
        </row>
        <row r="24777">
          <cell r="A24777">
            <v>191535</v>
          </cell>
          <cell r="H24777">
            <v>2065.5</v>
          </cell>
        </row>
        <row r="24778">
          <cell r="A24778">
            <v>191589</v>
          </cell>
          <cell r="H24778">
            <v>4400</v>
          </cell>
        </row>
        <row r="24779">
          <cell r="A24779">
            <v>191718</v>
          </cell>
          <cell r="H24779">
            <v>330</v>
          </cell>
        </row>
        <row r="24780">
          <cell r="A24780">
            <v>191850</v>
          </cell>
          <cell r="H24780">
            <v>10800</v>
          </cell>
        </row>
        <row r="24781">
          <cell r="A24781">
            <v>192255</v>
          </cell>
          <cell r="H24781">
            <v>4320</v>
          </cell>
        </row>
        <row r="24782">
          <cell r="A24782">
            <v>192255</v>
          </cell>
          <cell r="H24782">
            <v>2880</v>
          </cell>
        </row>
        <row r="24783">
          <cell r="A24783">
            <v>192569</v>
          </cell>
          <cell r="H24783">
            <v>163.75</v>
          </cell>
        </row>
        <row r="24784">
          <cell r="A24784">
            <v>500743</v>
          </cell>
          <cell r="H24784">
            <v>3092.6</v>
          </cell>
        </row>
        <row r="24785">
          <cell r="A24785">
            <v>500928</v>
          </cell>
          <cell r="H24785">
            <v>294</v>
          </cell>
        </row>
        <row r="24786">
          <cell r="A24786">
            <v>500968</v>
          </cell>
          <cell r="H24786">
            <v>17388</v>
          </cell>
        </row>
        <row r="24787">
          <cell r="A24787">
            <v>501673</v>
          </cell>
          <cell r="H24787">
            <v>43200</v>
          </cell>
        </row>
        <row r="24788">
          <cell r="A24788">
            <v>501673</v>
          </cell>
          <cell r="H24788">
            <v>37392</v>
          </cell>
        </row>
        <row r="24789">
          <cell r="A24789">
            <v>800069</v>
          </cell>
          <cell r="H24789">
            <v>1381.8</v>
          </cell>
        </row>
        <row r="24790">
          <cell r="A24790">
            <v>900039</v>
          </cell>
          <cell r="H24790">
            <v>3586.1</v>
          </cell>
        </row>
        <row r="24791">
          <cell r="A24791">
            <v>900039</v>
          </cell>
          <cell r="H24791">
            <v>658</v>
          </cell>
        </row>
        <row r="24792">
          <cell r="A24792">
            <v>100036</v>
          </cell>
          <cell r="H24792">
            <v>145</v>
          </cell>
        </row>
        <row r="24793">
          <cell r="A24793">
            <v>100036</v>
          </cell>
          <cell r="H24793">
            <v>3770</v>
          </cell>
        </row>
        <row r="24794">
          <cell r="A24794">
            <v>100071</v>
          </cell>
          <cell r="H24794">
            <v>918</v>
          </cell>
        </row>
        <row r="24795">
          <cell r="A24795">
            <v>100128</v>
          </cell>
          <cell r="H24795">
            <v>594</v>
          </cell>
        </row>
        <row r="24796">
          <cell r="A24796">
            <v>100311</v>
          </cell>
          <cell r="H24796">
            <v>9298.7999999999993</v>
          </cell>
        </row>
        <row r="24797">
          <cell r="A24797">
            <v>100431</v>
          </cell>
          <cell r="H24797">
            <v>3030</v>
          </cell>
        </row>
        <row r="24798">
          <cell r="A24798">
            <v>100708</v>
          </cell>
          <cell r="H24798">
            <v>6840</v>
          </cell>
        </row>
        <row r="24799">
          <cell r="A24799">
            <v>101849</v>
          </cell>
          <cell r="H24799">
            <v>389</v>
          </cell>
        </row>
        <row r="24800">
          <cell r="A24800">
            <v>101849</v>
          </cell>
          <cell r="H24800">
            <v>76</v>
          </cell>
        </row>
        <row r="24801">
          <cell r="A24801">
            <v>101849</v>
          </cell>
          <cell r="H24801">
            <v>5700</v>
          </cell>
        </row>
        <row r="24802">
          <cell r="A24802">
            <v>102411</v>
          </cell>
          <cell r="H24802">
            <v>1446.24</v>
          </cell>
        </row>
        <row r="24803">
          <cell r="A24803">
            <v>102539</v>
          </cell>
          <cell r="H24803">
            <v>18000</v>
          </cell>
        </row>
        <row r="24804">
          <cell r="A24804">
            <v>190620</v>
          </cell>
          <cell r="H24804">
            <v>1309</v>
          </cell>
        </row>
        <row r="24805">
          <cell r="A24805">
            <v>190620</v>
          </cell>
          <cell r="H24805">
            <v>999.95</v>
          </cell>
        </row>
        <row r="24806">
          <cell r="A24806">
            <v>190620</v>
          </cell>
          <cell r="H24806">
            <v>318.5</v>
          </cell>
        </row>
        <row r="24807">
          <cell r="A24807">
            <v>190620</v>
          </cell>
          <cell r="H24807">
            <v>735</v>
          </cell>
        </row>
        <row r="24808">
          <cell r="A24808">
            <v>191340</v>
          </cell>
          <cell r="H24808">
            <v>105.13</v>
          </cell>
        </row>
        <row r="24809">
          <cell r="A24809">
            <v>191340</v>
          </cell>
          <cell r="H24809">
            <v>1555.2</v>
          </cell>
        </row>
        <row r="24810">
          <cell r="A24810">
            <v>192667</v>
          </cell>
          <cell r="H24810">
            <v>1440</v>
          </cell>
        </row>
        <row r="24811">
          <cell r="A24811">
            <v>192667</v>
          </cell>
          <cell r="H24811">
            <v>58.93</v>
          </cell>
        </row>
        <row r="24812">
          <cell r="A24812">
            <v>192667</v>
          </cell>
          <cell r="H24812">
            <v>1080</v>
          </cell>
        </row>
        <row r="24813">
          <cell r="A24813">
            <v>192674</v>
          </cell>
          <cell r="H24813">
            <v>15120</v>
          </cell>
        </row>
        <row r="24814">
          <cell r="A24814">
            <v>192714</v>
          </cell>
          <cell r="H24814">
            <v>359</v>
          </cell>
        </row>
        <row r="24815">
          <cell r="A24815">
            <v>192714</v>
          </cell>
          <cell r="H24815">
            <v>127.8</v>
          </cell>
        </row>
        <row r="24816">
          <cell r="A24816">
            <v>192851</v>
          </cell>
          <cell r="H24816">
            <v>2400</v>
          </cell>
        </row>
        <row r="24817">
          <cell r="A24817">
            <v>192996</v>
          </cell>
          <cell r="H24817">
            <v>3280</v>
          </cell>
        </row>
        <row r="24818">
          <cell r="A24818">
            <v>193552</v>
          </cell>
          <cell r="H24818">
            <v>300</v>
          </cell>
        </row>
        <row r="24819">
          <cell r="A24819">
            <v>501306</v>
          </cell>
          <cell r="H24819">
            <v>4920</v>
          </cell>
        </row>
        <row r="24820">
          <cell r="A24820">
            <v>100148</v>
          </cell>
          <cell r="H24820">
            <v>1440</v>
          </cell>
        </row>
        <row r="24821">
          <cell r="A24821">
            <v>100334</v>
          </cell>
          <cell r="H24821">
            <v>3960</v>
          </cell>
        </row>
        <row r="24822">
          <cell r="A24822">
            <v>101217</v>
          </cell>
          <cell r="H24822">
            <v>5165.3</v>
          </cell>
        </row>
        <row r="24823">
          <cell r="A24823">
            <v>101660</v>
          </cell>
          <cell r="H24823">
            <v>121.5</v>
          </cell>
        </row>
        <row r="24824">
          <cell r="A24824">
            <v>101660</v>
          </cell>
          <cell r="H24824">
            <v>1152</v>
          </cell>
        </row>
        <row r="24825">
          <cell r="A24825">
            <v>102141</v>
          </cell>
          <cell r="H24825">
            <v>432</v>
          </cell>
        </row>
        <row r="24826">
          <cell r="A24826">
            <v>102141</v>
          </cell>
          <cell r="H24826">
            <v>4752</v>
          </cell>
        </row>
        <row r="24827">
          <cell r="A24827">
            <v>102192</v>
          </cell>
          <cell r="H24827">
            <v>432</v>
          </cell>
        </row>
        <row r="24828">
          <cell r="A24828">
            <v>102192</v>
          </cell>
          <cell r="H24828">
            <v>200</v>
          </cell>
        </row>
        <row r="24829">
          <cell r="A24829">
            <v>102192</v>
          </cell>
          <cell r="H24829">
            <v>4752</v>
          </cell>
        </row>
        <row r="24830">
          <cell r="A24830">
            <v>102539</v>
          </cell>
          <cell r="H24830">
            <v>689.9</v>
          </cell>
        </row>
        <row r="24831">
          <cell r="A24831">
            <v>102544</v>
          </cell>
          <cell r="H24831">
            <v>1974</v>
          </cell>
        </row>
        <row r="24832">
          <cell r="A24832">
            <v>190370</v>
          </cell>
          <cell r="H24832">
            <v>1560</v>
          </cell>
        </row>
        <row r="24833">
          <cell r="A24833">
            <v>190417</v>
          </cell>
          <cell r="H24833">
            <v>146.58000000000001</v>
          </cell>
        </row>
        <row r="24834">
          <cell r="A24834">
            <v>190934</v>
          </cell>
          <cell r="H24834">
            <v>11760</v>
          </cell>
        </row>
        <row r="24835">
          <cell r="A24835">
            <v>190934</v>
          </cell>
          <cell r="H24835">
            <v>1740</v>
          </cell>
        </row>
        <row r="24836">
          <cell r="A24836">
            <v>191119</v>
          </cell>
          <cell r="H24836">
            <v>3511.2</v>
          </cell>
        </row>
        <row r="24837">
          <cell r="A24837">
            <v>191432</v>
          </cell>
          <cell r="H24837">
            <v>475.2</v>
          </cell>
        </row>
        <row r="24838">
          <cell r="A24838">
            <v>192891</v>
          </cell>
          <cell r="H24838">
            <v>12830.4</v>
          </cell>
        </row>
        <row r="24839">
          <cell r="A24839">
            <v>193412</v>
          </cell>
          <cell r="H24839">
            <v>696</v>
          </cell>
        </row>
        <row r="24840">
          <cell r="A24840">
            <v>193547</v>
          </cell>
          <cell r="H24840">
            <v>3300</v>
          </cell>
        </row>
        <row r="24841">
          <cell r="A24841">
            <v>193547</v>
          </cell>
          <cell r="H24841">
            <v>389</v>
          </cell>
        </row>
        <row r="24842">
          <cell r="A24842">
            <v>193548</v>
          </cell>
          <cell r="H24842">
            <v>103</v>
          </cell>
        </row>
        <row r="24843">
          <cell r="A24843">
            <v>193548</v>
          </cell>
          <cell r="H24843">
            <v>7776</v>
          </cell>
        </row>
        <row r="24844">
          <cell r="A24844">
            <v>200450</v>
          </cell>
          <cell r="H24844">
            <v>1167</v>
          </cell>
        </row>
        <row r="24845">
          <cell r="A24845">
            <v>200450</v>
          </cell>
          <cell r="H24845">
            <v>15435</v>
          </cell>
        </row>
        <row r="24846">
          <cell r="A24846">
            <v>200450</v>
          </cell>
          <cell r="H24846">
            <v>438.6</v>
          </cell>
        </row>
        <row r="24847">
          <cell r="A24847">
            <v>200450</v>
          </cell>
          <cell r="H24847">
            <v>640</v>
          </cell>
        </row>
        <row r="24848">
          <cell r="A24848">
            <v>500144</v>
          </cell>
          <cell r="H24848">
            <v>247</v>
          </cell>
        </row>
        <row r="24849">
          <cell r="A24849">
            <v>500144</v>
          </cell>
          <cell r="H24849">
            <v>8100</v>
          </cell>
        </row>
        <row r="24850">
          <cell r="A24850">
            <v>500743</v>
          </cell>
          <cell r="H24850">
            <v>2204.3000000000002</v>
          </cell>
        </row>
        <row r="24851">
          <cell r="A24851">
            <v>502291</v>
          </cell>
          <cell r="H24851">
            <v>16704</v>
          </cell>
        </row>
        <row r="24852">
          <cell r="A24852">
            <v>800069</v>
          </cell>
          <cell r="H24852">
            <v>1579.2</v>
          </cell>
        </row>
        <row r="24853">
          <cell r="A24853">
            <v>900233</v>
          </cell>
          <cell r="H24853">
            <v>6177.6</v>
          </cell>
        </row>
        <row r="24854">
          <cell r="A24854">
            <v>900271</v>
          </cell>
          <cell r="H24854">
            <v>4320</v>
          </cell>
        </row>
        <row r="24855">
          <cell r="A24855">
            <v>900271</v>
          </cell>
          <cell r="H24855">
            <v>17280</v>
          </cell>
        </row>
        <row r="24856">
          <cell r="A24856">
            <v>900271</v>
          </cell>
          <cell r="H24856">
            <v>1296</v>
          </cell>
        </row>
        <row r="24857">
          <cell r="A24857">
            <v>900271</v>
          </cell>
          <cell r="H24857">
            <v>4320</v>
          </cell>
        </row>
        <row r="24858">
          <cell r="A24858">
            <v>900271</v>
          </cell>
          <cell r="H24858">
            <v>864</v>
          </cell>
        </row>
        <row r="24859">
          <cell r="A24859">
            <v>900271</v>
          </cell>
          <cell r="H24859">
            <v>1728</v>
          </cell>
        </row>
        <row r="24860">
          <cell r="A24860">
            <v>100128</v>
          </cell>
          <cell r="H24860">
            <v>5709</v>
          </cell>
        </row>
        <row r="24861">
          <cell r="A24861">
            <v>100143</v>
          </cell>
          <cell r="H24861">
            <v>990</v>
          </cell>
        </row>
        <row r="24862">
          <cell r="A24862">
            <v>100145</v>
          </cell>
          <cell r="H24862">
            <v>11253</v>
          </cell>
        </row>
        <row r="24863">
          <cell r="A24863">
            <v>100175</v>
          </cell>
          <cell r="H24863">
            <v>5850</v>
          </cell>
        </row>
        <row r="24864">
          <cell r="A24864">
            <v>100369</v>
          </cell>
          <cell r="H24864">
            <v>10800</v>
          </cell>
        </row>
        <row r="24865">
          <cell r="A24865">
            <v>100596</v>
          </cell>
          <cell r="H24865">
            <v>1974</v>
          </cell>
        </row>
        <row r="24866">
          <cell r="A24866">
            <v>101555</v>
          </cell>
          <cell r="H24866">
            <v>990</v>
          </cell>
        </row>
        <row r="24867">
          <cell r="A24867">
            <v>101555</v>
          </cell>
          <cell r="H24867">
            <v>11649</v>
          </cell>
        </row>
        <row r="24868">
          <cell r="A24868">
            <v>101781</v>
          </cell>
          <cell r="H24868">
            <v>4104</v>
          </cell>
        </row>
        <row r="24869">
          <cell r="A24869">
            <v>102418</v>
          </cell>
          <cell r="H24869">
            <v>79.2</v>
          </cell>
        </row>
        <row r="24870">
          <cell r="A24870">
            <v>102418</v>
          </cell>
          <cell r="H24870">
            <v>858</v>
          </cell>
        </row>
        <row r="24871">
          <cell r="A24871">
            <v>102529</v>
          </cell>
          <cell r="H24871">
            <v>1572</v>
          </cell>
        </row>
        <row r="24872">
          <cell r="A24872">
            <v>190058</v>
          </cell>
          <cell r="H24872">
            <v>2508</v>
          </cell>
        </row>
        <row r="24873">
          <cell r="A24873">
            <v>190058</v>
          </cell>
          <cell r="H24873">
            <v>1254</v>
          </cell>
        </row>
        <row r="24874">
          <cell r="A24874">
            <v>190058</v>
          </cell>
          <cell r="H24874">
            <v>400</v>
          </cell>
        </row>
        <row r="24875">
          <cell r="A24875">
            <v>190058</v>
          </cell>
          <cell r="H24875">
            <v>1254</v>
          </cell>
        </row>
        <row r="24876">
          <cell r="A24876">
            <v>190058</v>
          </cell>
          <cell r="H24876">
            <v>2508</v>
          </cell>
        </row>
        <row r="24877">
          <cell r="A24877">
            <v>190134</v>
          </cell>
          <cell r="H24877">
            <v>300</v>
          </cell>
        </row>
        <row r="24878">
          <cell r="A24878">
            <v>190203</v>
          </cell>
          <cell r="H24878">
            <v>288</v>
          </cell>
        </row>
        <row r="24879">
          <cell r="A24879">
            <v>191432</v>
          </cell>
          <cell r="H24879">
            <v>2013</v>
          </cell>
        </row>
        <row r="24880">
          <cell r="A24880">
            <v>191666</v>
          </cell>
          <cell r="H24880">
            <v>14688</v>
          </cell>
        </row>
        <row r="24881">
          <cell r="A24881">
            <v>191769</v>
          </cell>
          <cell r="H24881">
            <v>800</v>
          </cell>
        </row>
        <row r="24882">
          <cell r="A24882">
            <v>191822</v>
          </cell>
          <cell r="H24882">
            <v>8436</v>
          </cell>
        </row>
        <row r="24883">
          <cell r="A24883">
            <v>191879</v>
          </cell>
          <cell r="H24883">
            <v>12720</v>
          </cell>
        </row>
        <row r="24884">
          <cell r="A24884">
            <v>192112</v>
          </cell>
          <cell r="H24884">
            <v>2960</v>
          </cell>
        </row>
        <row r="24885">
          <cell r="A24885">
            <v>192144</v>
          </cell>
          <cell r="H24885">
            <v>5478</v>
          </cell>
        </row>
        <row r="24886">
          <cell r="A24886">
            <v>192302</v>
          </cell>
          <cell r="H24886">
            <v>1056</v>
          </cell>
        </row>
        <row r="24887">
          <cell r="A24887">
            <v>192543</v>
          </cell>
          <cell r="H24887">
            <v>3680</v>
          </cell>
        </row>
        <row r="24888">
          <cell r="A24888">
            <v>192900</v>
          </cell>
          <cell r="H24888">
            <v>320</v>
          </cell>
        </row>
        <row r="24889">
          <cell r="A24889">
            <v>192900</v>
          </cell>
          <cell r="H24889">
            <v>2880</v>
          </cell>
        </row>
        <row r="24890">
          <cell r="A24890">
            <v>192905</v>
          </cell>
          <cell r="H24890">
            <v>4886.3999999999996</v>
          </cell>
        </row>
        <row r="24891">
          <cell r="A24891">
            <v>202547</v>
          </cell>
          <cell r="H24891">
            <v>9705</v>
          </cell>
        </row>
        <row r="24892">
          <cell r="A24892">
            <v>500848</v>
          </cell>
          <cell r="H24892">
            <v>30240</v>
          </cell>
        </row>
        <row r="24893">
          <cell r="A24893">
            <v>500949</v>
          </cell>
          <cell r="H24893">
            <v>1386</v>
          </cell>
        </row>
        <row r="24894">
          <cell r="A24894">
            <v>501054</v>
          </cell>
          <cell r="H24894">
            <v>44100</v>
          </cell>
        </row>
        <row r="24895">
          <cell r="A24895">
            <v>501698</v>
          </cell>
          <cell r="H24895">
            <v>718</v>
          </cell>
        </row>
        <row r="24896">
          <cell r="A24896">
            <v>502035</v>
          </cell>
          <cell r="H24896">
            <v>180</v>
          </cell>
        </row>
        <row r="24897">
          <cell r="A24897">
            <v>502348</v>
          </cell>
          <cell r="H24897">
            <v>12540</v>
          </cell>
        </row>
        <row r="24898">
          <cell r="A24898">
            <v>750007</v>
          </cell>
          <cell r="H24898">
            <v>800</v>
          </cell>
        </row>
        <row r="24899">
          <cell r="A24899">
            <v>102520</v>
          </cell>
          <cell r="H24899">
            <v>389</v>
          </cell>
        </row>
        <row r="24900">
          <cell r="A24900">
            <v>102520</v>
          </cell>
          <cell r="H24900">
            <v>3000</v>
          </cell>
        </row>
        <row r="24901">
          <cell r="A24901">
            <v>190105</v>
          </cell>
          <cell r="H24901">
            <v>142.85</v>
          </cell>
        </row>
        <row r="24902">
          <cell r="A24902">
            <v>190105</v>
          </cell>
          <cell r="H24902">
            <v>1050</v>
          </cell>
        </row>
        <row r="24903">
          <cell r="A24903">
            <v>190105</v>
          </cell>
          <cell r="H24903">
            <v>810</v>
          </cell>
        </row>
        <row r="24904">
          <cell r="A24904">
            <v>190105</v>
          </cell>
          <cell r="H24904">
            <v>750</v>
          </cell>
        </row>
        <row r="24905">
          <cell r="A24905">
            <v>190264</v>
          </cell>
          <cell r="H24905">
            <v>945</v>
          </cell>
        </row>
        <row r="24906">
          <cell r="A24906">
            <v>191816</v>
          </cell>
          <cell r="H24906">
            <v>1600</v>
          </cell>
        </row>
        <row r="24907">
          <cell r="A24907">
            <v>192280</v>
          </cell>
          <cell r="H24907">
            <v>1440</v>
          </cell>
        </row>
        <row r="24908">
          <cell r="A24908">
            <v>192280</v>
          </cell>
          <cell r="H24908">
            <v>5565</v>
          </cell>
        </row>
        <row r="24909">
          <cell r="A24909">
            <v>192745</v>
          </cell>
          <cell r="H24909">
            <v>2000</v>
          </cell>
        </row>
        <row r="24910">
          <cell r="A24910">
            <v>193245</v>
          </cell>
          <cell r="H24910">
            <v>1995</v>
          </cell>
        </row>
        <row r="24911">
          <cell r="A24911">
            <v>193399</v>
          </cell>
          <cell r="H24911">
            <v>384</v>
          </cell>
        </row>
        <row r="24912">
          <cell r="A24912">
            <v>193399</v>
          </cell>
          <cell r="H24912">
            <v>22002</v>
          </cell>
        </row>
        <row r="24913">
          <cell r="A24913">
            <v>193399</v>
          </cell>
          <cell r="H24913">
            <v>202</v>
          </cell>
        </row>
        <row r="24914">
          <cell r="A24914">
            <v>193399</v>
          </cell>
          <cell r="H24914">
            <v>2880</v>
          </cell>
        </row>
        <row r="24915">
          <cell r="A24915">
            <v>193402</v>
          </cell>
          <cell r="H24915">
            <v>560</v>
          </cell>
        </row>
        <row r="24916">
          <cell r="A24916">
            <v>101316</v>
          </cell>
          <cell r="H24916">
            <v>1556</v>
          </cell>
        </row>
        <row r="24917">
          <cell r="A24917">
            <v>101316</v>
          </cell>
          <cell r="H24917">
            <v>6000</v>
          </cell>
        </row>
        <row r="24918">
          <cell r="A24918">
            <v>101354</v>
          </cell>
          <cell r="H24918">
            <v>12216</v>
          </cell>
        </row>
        <row r="24919">
          <cell r="A24919">
            <v>102017</v>
          </cell>
          <cell r="H24919">
            <v>360</v>
          </cell>
        </row>
        <row r="24920">
          <cell r="A24920">
            <v>102017</v>
          </cell>
          <cell r="H24920">
            <v>3960</v>
          </cell>
        </row>
        <row r="24921">
          <cell r="A24921">
            <v>102135</v>
          </cell>
          <cell r="H24921">
            <v>3960</v>
          </cell>
        </row>
        <row r="24922">
          <cell r="A24922">
            <v>102135</v>
          </cell>
          <cell r="H24922">
            <v>360</v>
          </cell>
        </row>
        <row r="24923">
          <cell r="A24923">
            <v>102350</v>
          </cell>
          <cell r="H24923">
            <v>4716</v>
          </cell>
        </row>
        <row r="24924">
          <cell r="A24924">
            <v>190216</v>
          </cell>
          <cell r="H24924">
            <v>288</v>
          </cell>
        </row>
        <row r="24925">
          <cell r="A24925">
            <v>190361</v>
          </cell>
          <cell r="H24925">
            <v>1560</v>
          </cell>
        </row>
        <row r="24926">
          <cell r="A24926">
            <v>190589</v>
          </cell>
          <cell r="H24926">
            <v>800</v>
          </cell>
        </row>
        <row r="24927">
          <cell r="A24927">
            <v>191092</v>
          </cell>
          <cell r="H24927">
            <v>1441</v>
          </cell>
        </row>
        <row r="24928">
          <cell r="A24928">
            <v>191092</v>
          </cell>
          <cell r="H24928">
            <v>2620</v>
          </cell>
        </row>
        <row r="24929">
          <cell r="A24929">
            <v>191093</v>
          </cell>
          <cell r="H24929">
            <v>720.5</v>
          </cell>
        </row>
        <row r="24930">
          <cell r="A24930">
            <v>191094</v>
          </cell>
          <cell r="H24930">
            <v>1244.5</v>
          </cell>
        </row>
        <row r="24931">
          <cell r="A24931">
            <v>191097</v>
          </cell>
          <cell r="H24931">
            <v>982.5</v>
          </cell>
        </row>
        <row r="24932">
          <cell r="A24932">
            <v>191098</v>
          </cell>
          <cell r="H24932">
            <v>1768.5</v>
          </cell>
        </row>
        <row r="24933">
          <cell r="A24933">
            <v>191100</v>
          </cell>
          <cell r="H24933">
            <v>5109</v>
          </cell>
        </row>
        <row r="24934">
          <cell r="A24934">
            <v>191239</v>
          </cell>
          <cell r="H24934">
            <v>640</v>
          </cell>
        </row>
        <row r="24935">
          <cell r="A24935">
            <v>191510</v>
          </cell>
          <cell r="H24935">
            <v>8318.5</v>
          </cell>
        </row>
        <row r="24936">
          <cell r="A24936">
            <v>191510</v>
          </cell>
          <cell r="H24936">
            <v>4323</v>
          </cell>
        </row>
        <row r="24937">
          <cell r="A24937">
            <v>191735</v>
          </cell>
          <cell r="H24937">
            <v>85.26</v>
          </cell>
        </row>
        <row r="24938">
          <cell r="A24938">
            <v>191735</v>
          </cell>
          <cell r="H24938">
            <v>5400</v>
          </cell>
        </row>
        <row r="24939">
          <cell r="A24939">
            <v>191864</v>
          </cell>
          <cell r="H24939">
            <v>2460</v>
          </cell>
        </row>
        <row r="24940">
          <cell r="A24940">
            <v>192053</v>
          </cell>
          <cell r="H24940">
            <v>2460</v>
          </cell>
        </row>
        <row r="24941">
          <cell r="A24941">
            <v>192504</v>
          </cell>
          <cell r="H24941">
            <v>13165.5</v>
          </cell>
        </row>
        <row r="24942">
          <cell r="A24942">
            <v>192591</v>
          </cell>
          <cell r="H24942">
            <v>2904</v>
          </cell>
        </row>
        <row r="24943">
          <cell r="A24943">
            <v>192677</v>
          </cell>
          <cell r="H24943">
            <v>1113.5</v>
          </cell>
        </row>
        <row r="24944">
          <cell r="A24944">
            <v>192694</v>
          </cell>
          <cell r="H24944">
            <v>718</v>
          </cell>
        </row>
        <row r="24945">
          <cell r="A24945">
            <v>192694</v>
          </cell>
          <cell r="H24945">
            <v>198.5</v>
          </cell>
        </row>
        <row r="24946">
          <cell r="A24946">
            <v>192694</v>
          </cell>
          <cell r="H24946">
            <v>5400</v>
          </cell>
        </row>
        <row r="24947">
          <cell r="A24947">
            <v>192942</v>
          </cell>
          <cell r="H24947">
            <v>127.68</v>
          </cell>
        </row>
        <row r="24948">
          <cell r="A24948">
            <v>192942</v>
          </cell>
          <cell r="H24948">
            <v>2499</v>
          </cell>
        </row>
        <row r="24949">
          <cell r="A24949">
            <v>193403</v>
          </cell>
          <cell r="H24949">
            <v>2880</v>
          </cell>
        </row>
        <row r="24950">
          <cell r="A24950">
            <v>193463</v>
          </cell>
          <cell r="H24950">
            <v>2500</v>
          </cell>
        </row>
        <row r="24951">
          <cell r="A24951">
            <v>500345</v>
          </cell>
          <cell r="H24951">
            <v>400</v>
          </cell>
        </row>
        <row r="24952">
          <cell r="A24952">
            <v>500736</v>
          </cell>
          <cell r="H24952">
            <v>1950</v>
          </cell>
        </row>
        <row r="24953">
          <cell r="A24953">
            <v>500736</v>
          </cell>
          <cell r="H24953">
            <v>5258.4</v>
          </cell>
        </row>
        <row r="24954">
          <cell r="A24954">
            <v>502036</v>
          </cell>
          <cell r="H24954">
            <v>10500</v>
          </cell>
        </row>
        <row r="24955">
          <cell r="A24955">
            <v>502348</v>
          </cell>
          <cell r="H24955">
            <v>37800</v>
          </cell>
        </row>
        <row r="24956">
          <cell r="A24956">
            <v>100166</v>
          </cell>
          <cell r="H24956">
            <v>4158</v>
          </cell>
        </row>
        <row r="24957">
          <cell r="A24957">
            <v>100224</v>
          </cell>
          <cell r="H24957">
            <v>2580</v>
          </cell>
        </row>
        <row r="24958">
          <cell r="A24958">
            <v>100224</v>
          </cell>
          <cell r="H24958">
            <v>2580</v>
          </cell>
        </row>
        <row r="24959">
          <cell r="A24959">
            <v>100224</v>
          </cell>
          <cell r="H24959">
            <v>2580</v>
          </cell>
        </row>
        <row r="24960">
          <cell r="A24960">
            <v>100224</v>
          </cell>
          <cell r="H24960">
            <v>2580</v>
          </cell>
        </row>
        <row r="24961">
          <cell r="A24961">
            <v>100224</v>
          </cell>
          <cell r="H24961">
            <v>2580</v>
          </cell>
        </row>
        <row r="24962">
          <cell r="A24962">
            <v>100556</v>
          </cell>
          <cell r="H24962">
            <v>1800</v>
          </cell>
        </row>
        <row r="24963">
          <cell r="A24963">
            <v>102314</v>
          </cell>
          <cell r="H24963">
            <v>3960</v>
          </cell>
        </row>
        <row r="24964">
          <cell r="A24964">
            <v>102314</v>
          </cell>
          <cell r="H24964">
            <v>360</v>
          </cell>
        </row>
        <row r="24965">
          <cell r="A24965">
            <v>102316</v>
          </cell>
          <cell r="H24965">
            <v>360</v>
          </cell>
        </row>
        <row r="24966">
          <cell r="A24966">
            <v>102316</v>
          </cell>
          <cell r="H24966">
            <v>400</v>
          </cell>
        </row>
        <row r="24967">
          <cell r="A24967">
            <v>102316</v>
          </cell>
          <cell r="H24967">
            <v>3960</v>
          </cell>
        </row>
        <row r="24968">
          <cell r="A24968">
            <v>102338</v>
          </cell>
          <cell r="H24968">
            <v>19650</v>
          </cell>
        </row>
        <row r="24969">
          <cell r="A24969">
            <v>102607</v>
          </cell>
          <cell r="H24969">
            <v>711.2</v>
          </cell>
        </row>
        <row r="24970">
          <cell r="A24970">
            <v>102607</v>
          </cell>
          <cell r="H24970">
            <v>240.66</v>
          </cell>
        </row>
        <row r="24971">
          <cell r="A24971">
            <v>102607</v>
          </cell>
          <cell r="H24971">
            <v>48.12</v>
          </cell>
        </row>
        <row r="24972">
          <cell r="A24972">
            <v>102607</v>
          </cell>
          <cell r="H24972">
            <v>577.55999999999995</v>
          </cell>
        </row>
        <row r="24973">
          <cell r="A24973">
            <v>102607</v>
          </cell>
          <cell r="H24973">
            <v>481.32</v>
          </cell>
        </row>
        <row r="24974">
          <cell r="A24974">
            <v>102607</v>
          </cell>
          <cell r="H24974">
            <v>1163.19</v>
          </cell>
        </row>
        <row r="24975">
          <cell r="A24975">
            <v>102607</v>
          </cell>
          <cell r="H24975">
            <v>869.05</v>
          </cell>
        </row>
        <row r="24976">
          <cell r="A24976">
            <v>102607</v>
          </cell>
          <cell r="H24976">
            <v>360.99</v>
          </cell>
        </row>
        <row r="24977">
          <cell r="A24977">
            <v>102607</v>
          </cell>
          <cell r="H24977">
            <v>1684.62</v>
          </cell>
        </row>
        <row r="24978">
          <cell r="A24978">
            <v>102607</v>
          </cell>
          <cell r="H24978">
            <v>802.2</v>
          </cell>
        </row>
        <row r="24979">
          <cell r="A24979">
            <v>102607</v>
          </cell>
          <cell r="H24979">
            <v>1668.48</v>
          </cell>
        </row>
        <row r="24980">
          <cell r="A24980">
            <v>102607</v>
          </cell>
          <cell r="H24980">
            <v>192.52</v>
          </cell>
        </row>
        <row r="24981">
          <cell r="A24981">
            <v>102607</v>
          </cell>
          <cell r="H24981">
            <v>3823.6</v>
          </cell>
        </row>
        <row r="24982">
          <cell r="A24982">
            <v>102607</v>
          </cell>
          <cell r="H24982">
            <v>40.11</v>
          </cell>
        </row>
        <row r="24983">
          <cell r="A24983">
            <v>102607</v>
          </cell>
          <cell r="H24983">
            <v>4061.61</v>
          </cell>
        </row>
        <row r="24984">
          <cell r="A24984">
            <v>102607</v>
          </cell>
          <cell r="H24984">
            <v>50.8</v>
          </cell>
        </row>
        <row r="24985">
          <cell r="A24985">
            <v>102607</v>
          </cell>
          <cell r="H24985">
            <v>192.52</v>
          </cell>
        </row>
        <row r="24986">
          <cell r="A24986">
            <v>102607</v>
          </cell>
          <cell r="H24986">
            <v>7412.16</v>
          </cell>
        </row>
        <row r="24987">
          <cell r="A24987">
            <v>190033</v>
          </cell>
          <cell r="H24987">
            <v>6353.6</v>
          </cell>
        </row>
        <row r="24988">
          <cell r="A24988">
            <v>190033</v>
          </cell>
          <cell r="H24988">
            <v>3929.2</v>
          </cell>
        </row>
        <row r="24989">
          <cell r="A24989">
            <v>190033</v>
          </cell>
          <cell r="H24989">
            <v>2400</v>
          </cell>
        </row>
        <row r="24990">
          <cell r="A24990">
            <v>190033</v>
          </cell>
          <cell r="H24990">
            <v>1086.8</v>
          </cell>
        </row>
        <row r="24991">
          <cell r="A24991">
            <v>190033</v>
          </cell>
          <cell r="H24991">
            <v>2173.6</v>
          </cell>
        </row>
        <row r="24992">
          <cell r="A24992">
            <v>190620</v>
          </cell>
          <cell r="H24992">
            <v>3780</v>
          </cell>
        </row>
        <row r="24993">
          <cell r="A24993">
            <v>191365</v>
          </cell>
          <cell r="H24993">
            <v>3040</v>
          </cell>
        </row>
        <row r="24994">
          <cell r="A24994">
            <v>191650</v>
          </cell>
          <cell r="H24994">
            <v>187</v>
          </cell>
        </row>
        <row r="24995">
          <cell r="A24995">
            <v>192212</v>
          </cell>
          <cell r="H24995">
            <v>4779.84</v>
          </cell>
        </row>
        <row r="24996">
          <cell r="A24996">
            <v>192236</v>
          </cell>
          <cell r="H24996">
            <v>2835</v>
          </cell>
        </row>
        <row r="24997">
          <cell r="A24997">
            <v>192656</v>
          </cell>
          <cell r="H24997">
            <v>62</v>
          </cell>
        </row>
        <row r="24998">
          <cell r="A24998">
            <v>192656</v>
          </cell>
          <cell r="H24998">
            <v>3240</v>
          </cell>
        </row>
        <row r="24999">
          <cell r="A24999">
            <v>192777</v>
          </cell>
          <cell r="H24999">
            <v>7020</v>
          </cell>
        </row>
        <row r="25000">
          <cell r="A25000">
            <v>193407</v>
          </cell>
          <cell r="H25000">
            <v>6264</v>
          </cell>
        </row>
        <row r="25001">
          <cell r="A25001">
            <v>193546</v>
          </cell>
          <cell r="H25001">
            <v>7920</v>
          </cell>
        </row>
        <row r="25002">
          <cell r="A25002">
            <v>193546</v>
          </cell>
          <cell r="H25002">
            <v>389</v>
          </cell>
        </row>
        <row r="25003">
          <cell r="A25003">
            <v>193546</v>
          </cell>
          <cell r="H25003">
            <v>697.83</v>
          </cell>
        </row>
        <row r="25004">
          <cell r="A25004">
            <v>193546</v>
          </cell>
          <cell r="H25004">
            <v>314.54000000000002</v>
          </cell>
        </row>
        <row r="25005">
          <cell r="A25005">
            <v>500139</v>
          </cell>
          <cell r="H25005">
            <v>9000</v>
          </cell>
        </row>
        <row r="25006">
          <cell r="A25006">
            <v>500877</v>
          </cell>
          <cell r="H25006">
            <v>2214</v>
          </cell>
        </row>
        <row r="25007">
          <cell r="A25007">
            <v>500949</v>
          </cell>
          <cell r="H25007">
            <v>6053.6</v>
          </cell>
        </row>
        <row r="25008">
          <cell r="A25008">
            <v>501059</v>
          </cell>
          <cell r="H25008">
            <v>5434</v>
          </cell>
        </row>
        <row r="25009">
          <cell r="A25009">
            <v>501059</v>
          </cell>
          <cell r="H25009">
            <v>1421.2</v>
          </cell>
        </row>
        <row r="25010">
          <cell r="A25010">
            <v>501059</v>
          </cell>
          <cell r="H25010">
            <v>2508</v>
          </cell>
        </row>
        <row r="25011">
          <cell r="A25011">
            <v>501059</v>
          </cell>
          <cell r="H25011">
            <v>167.2</v>
          </cell>
        </row>
        <row r="25012">
          <cell r="A25012">
            <v>502035</v>
          </cell>
          <cell r="H25012">
            <v>600</v>
          </cell>
        </row>
        <row r="25013">
          <cell r="A25013">
            <v>502065</v>
          </cell>
          <cell r="H25013">
            <v>49848</v>
          </cell>
        </row>
        <row r="25014">
          <cell r="A25014">
            <v>900067</v>
          </cell>
          <cell r="H25014">
            <v>15577</v>
          </cell>
        </row>
        <row r="25015">
          <cell r="A25015">
            <v>900067</v>
          </cell>
          <cell r="H25015">
            <v>1236</v>
          </cell>
        </row>
        <row r="25016">
          <cell r="A25016">
            <v>101034</v>
          </cell>
          <cell r="H25016">
            <v>3456</v>
          </cell>
        </row>
        <row r="25017">
          <cell r="A25017">
            <v>101421</v>
          </cell>
          <cell r="H25017">
            <v>9826</v>
          </cell>
        </row>
        <row r="25018">
          <cell r="A25018">
            <v>101423</v>
          </cell>
          <cell r="H25018">
            <v>4658</v>
          </cell>
        </row>
        <row r="25019">
          <cell r="A25019">
            <v>101425</v>
          </cell>
          <cell r="H25019">
            <v>34</v>
          </cell>
        </row>
        <row r="25020">
          <cell r="A25020">
            <v>101425</v>
          </cell>
          <cell r="H25020">
            <v>2788</v>
          </cell>
        </row>
        <row r="25021">
          <cell r="A25021">
            <v>101720</v>
          </cell>
          <cell r="H25021">
            <v>1572</v>
          </cell>
        </row>
        <row r="25022">
          <cell r="A25022">
            <v>101720</v>
          </cell>
          <cell r="H25022">
            <v>65.599999999999994</v>
          </cell>
        </row>
        <row r="25023">
          <cell r="A25023">
            <v>101790</v>
          </cell>
          <cell r="H25023">
            <v>19500</v>
          </cell>
        </row>
        <row r="25024">
          <cell r="A25024">
            <v>102533</v>
          </cell>
          <cell r="H25024">
            <v>5502</v>
          </cell>
        </row>
        <row r="25025">
          <cell r="A25025">
            <v>190054</v>
          </cell>
          <cell r="H25025">
            <v>5517.6</v>
          </cell>
        </row>
        <row r="25026">
          <cell r="A25026">
            <v>190332</v>
          </cell>
          <cell r="H25026">
            <v>359</v>
          </cell>
        </row>
        <row r="25027">
          <cell r="A25027">
            <v>191358</v>
          </cell>
          <cell r="H25027">
            <v>10584</v>
          </cell>
        </row>
        <row r="25028">
          <cell r="A25028">
            <v>191645</v>
          </cell>
          <cell r="H25028">
            <v>378</v>
          </cell>
        </row>
        <row r="25029">
          <cell r="A25029">
            <v>191682</v>
          </cell>
          <cell r="H25029">
            <v>189</v>
          </cell>
        </row>
        <row r="25030">
          <cell r="A25030">
            <v>191682</v>
          </cell>
          <cell r="H25030">
            <v>3100</v>
          </cell>
        </row>
        <row r="25031">
          <cell r="A25031">
            <v>192246</v>
          </cell>
          <cell r="H25031">
            <v>201</v>
          </cell>
        </row>
        <row r="25032">
          <cell r="A25032">
            <v>192246</v>
          </cell>
          <cell r="H25032">
            <v>13800</v>
          </cell>
        </row>
        <row r="25033">
          <cell r="A25033">
            <v>192582</v>
          </cell>
          <cell r="H25033">
            <v>1920</v>
          </cell>
        </row>
        <row r="25034">
          <cell r="A25034">
            <v>192802</v>
          </cell>
          <cell r="H25034">
            <v>170</v>
          </cell>
        </row>
        <row r="25035">
          <cell r="A25035">
            <v>193227</v>
          </cell>
          <cell r="H25035">
            <v>8160</v>
          </cell>
        </row>
        <row r="25036">
          <cell r="A25036">
            <v>193401</v>
          </cell>
          <cell r="H25036">
            <v>500</v>
          </cell>
        </row>
        <row r="25037">
          <cell r="A25037">
            <v>193476</v>
          </cell>
          <cell r="H25037">
            <v>136</v>
          </cell>
        </row>
        <row r="25038">
          <cell r="A25038">
            <v>193500</v>
          </cell>
          <cell r="H25038">
            <v>500</v>
          </cell>
        </row>
        <row r="25039">
          <cell r="A25039">
            <v>500737</v>
          </cell>
          <cell r="H25039">
            <v>3100</v>
          </cell>
        </row>
        <row r="25040">
          <cell r="A25040">
            <v>501103</v>
          </cell>
          <cell r="H25040">
            <v>2727</v>
          </cell>
        </row>
        <row r="25041">
          <cell r="A25041">
            <v>502947</v>
          </cell>
          <cell r="H25041">
            <v>8085</v>
          </cell>
        </row>
        <row r="25042">
          <cell r="A25042">
            <v>100263</v>
          </cell>
          <cell r="H25042">
            <v>33000</v>
          </cell>
        </row>
        <row r="25043">
          <cell r="A25043">
            <v>100275</v>
          </cell>
          <cell r="H25043">
            <v>3840</v>
          </cell>
        </row>
        <row r="25044">
          <cell r="A25044">
            <v>100559</v>
          </cell>
          <cell r="H25044">
            <v>88.21</v>
          </cell>
        </row>
        <row r="25045">
          <cell r="A25045">
            <v>100559</v>
          </cell>
          <cell r="H25045">
            <v>635</v>
          </cell>
        </row>
        <row r="25046">
          <cell r="A25046">
            <v>100738</v>
          </cell>
          <cell r="H25046">
            <v>6000</v>
          </cell>
        </row>
        <row r="25047">
          <cell r="A25047">
            <v>100998</v>
          </cell>
          <cell r="H25047">
            <v>13146</v>
          </cell>
        </row>
        <row r="25048">
          <cell r="A25048">
            <v>101422</v>
          </cell>
          <cell r="H25048">
            <v>3000</v>
          </cell>
        </row>
        <row r="25049">
          <cell r="A25049">
            <v>102010</v>
          </cell>
          <cell r="H25049">
            <v>5280</v>
          </cell>
        </row>
        <row r="25050">
          <cell r="A25050">
            <v>102153</v>
          </cell>
          <cell r="H25050">
            <v>372</v>
          </cell>
        </row>
        <row r="25051">
          <cell r="A25051">
            <v>102153</v>
          </cell>
          <cell r="H25051">
            <v>151.56</v>
          </cell>
        </row>
        <row r="25052">
          <cell r="A25052">
            <v>190003</v>
          </cell>
          <cell r="H25052">
            <v>3930</v>
          </cell>
        </row>
        <row r="25053">
          <cell r="A25053">
            <v>190003</v>
          </cell>
          <cell r="H25053">
            <v>63.95</v>
          </cell>
        </row>
        <row r="25054">
          <cell r="A25054">
            <v>190029</v>
          </cell>
          <cell r="H25054">
            <v>2400</v>
          </cell>
        </row>
        <row r="25055">
          <cell r="A25055">
            <v>190029</v>
          </cell>
          <cell r="H25055">
            <v>1680</v>
          </cell>
        </row>
        <row r="25056">
          <cell r="A25056">
            <v>190029</v>
          </cell>
          <cell r="H25056">
            <v>17556</v>
          </cell>
        </row>
        <row r="25057">
          <cell r="A25057">
            <v>190258</v>
          </cell>
          <cell r="H25057">
            <v>6240</v>
          </cell>
        </row>
        <row r="25058">
          <cell r="A25058">
            <v>190269</v>
          </cell>
          <cell r="H25058">
            <v>1428</v>
          </cell>
        </row>
        <row r="25059">
          <cell r="A25059">
            <v>190269</v>
          </cell>
          <cell r="H25059">
            <v>48</v>
          </cell>
        </row>
        <row r="25060">
          <cell r="A25060">
            <v>191007</v>
          </cell>
          <cell r="H25060">
            <v>139.02000000000001</v>
          </cell>
        </row>
        <row r="25061">
          <cell r="A25061">
            <v>191007</v>
          </cell>
          <cell r="H25061">
            <v>4118.1099999999997</v>
          </cell>
        </row>
        <row r="25062">
          <cell r="A25062">
            <v>191007</v>
          </cell>
          <cell r="H25062">
            <v>244.16</v>
          </cell>
        </row>
        <row r="25063">
          <cell r="A25063">
            <v>191007</v>
          </cell>
          <cell r="H25063">
            <v>576.08000000000004</v>
          </cell>
        </row>
        <row r="25064">
          <cell r="A25064">
            <v>191007</v>
          </cell>
          <cell r="H25064">
            <v>3910</v>
          </cell>
        </row>
        <row r="25065">
          <cell r="A25065">
            <v>191007</v>
          </cell>
          <cell r="H25065">
            <v>404.68</v>
          </cell>
        </row>
        <row r="25066">
          <cell r="A25066">
            <v>191007</v>
          </cell>
          <cell r="H25066">
            <v>2328.98</v>
          </cell>
        </row>
        <row r="25067">
          <cell r="A25067">
            <v>191007</v>
          </cell>
          <cell r="H25067">
            <v>128.26</v>
          </cell>
        </row>
        <row r="25068">
          <cell r="A25068">
            <v>191007</v>
          </cell>
          <cell r="H25068">
            <v>159</v>
          </cell>
        </row>
        <row r="25069">
          <cell r="A25069">
            <v>191007</v>
          </cell>
          <cell r="H25069">
            <v>7751.78</v>
          </cell>
        </row>
        <row r="25070">
          <cell r="A25070">
            <v>191007</v>
          </cell>
          <cell r="H25070">
            <v>6096.54</v>
          </cell>
        </row>
        <row r="25071">
          <cell r="A25071">
            <v>192209</v>
          </cell>
          <cell r="H25071">
            <v>6480</v>
          </cell>
        </row>
        <row r="25072">
          <cell r="A25072">
            <v>192209</v>
          </cell>
          <cell r="H25072">
            <v>6720</v>
          </cell>
        </row>
        <row r="25073">
          <cell r="A25073">
            <v>192209</v>
          </cell>
          <cell r="H25073">
            <v>432</v>
          </cell>
        </row>
        <row r="25074">
          <cell r="A25074">
            <v>192507</v>
          </cell>
          <cell r="H25074">
            <v>520</v>
          </cell>
        </row>
        <row r="25075">
          <cell r="A25075">
            <v>192851</v>
          </cell>
          <cell r="H25075">
            <v>2400</v>
          </cell>
        </row>
        <row r="25076">
          <cell r="A25076">
            <v>193025</v>
          </cell>
          <cell r="H25076">
            <v>47</v>
          </cell>
        </row>
        <row r="25077">
          <cell r="A25077">
            <v>193025</v>
          </cell>
          <cell r="H25077">
            <v>600</v>
          </cell>
        </row>
        <row r="25078">
          <cell r="A25078">
            <v>193551</v>
          </cell>
          <cell r="H25078">
            <v>600</v>
          </cell>
        </row>
        <row r="25079">
          <cell r="A25079">
            <v>193556</v>
          </cell>
          <cell r="H25079">
            <v>600</v>
          </cell>
        </row>
        <row r="25080">
          <cell r="A25080">
            <v>201274</v>
          </cell>
          <cell r="H25080">
            <v>94</v>
          </cell>
        </row>
        <row r="25081">
          <cell r="A25081">
            <v>201274</v>
          </cell>
          <cell r="H25081">
            <v>917</v>
          </cell>
        </row>
        <row r="25082">
          <cell r="A25082">
            <v>201274</v>
          </cell>
          <cell r="H25082">
            <v>76</v>
          </cell>
        </row>
        <row r="25083">
          <cell r="A25083">
            <v>201274</v>
          </cell>
          <cell r="H25083">
            <v>1572</v>
          </cell>
        </row>
        <row r="25084">
          <cell r="A25084">
            <v>201274</v>
          </cell>
          <cell r="H25084">
            <v>3864.5</v>
          </cell>
        </row>
        <row r="25085">
          <cell r="A25085">
            <v>201274</v>
          </cell>
          <cell r="H25085">
            <v>118</v>
          </cell>
        </row>
        <row r="25086">
          <cell r="A25086">
            <v>501059</v>
          </cell>
          <cell r="H25086">
            <v>65000</v>
          </cell>
        </row>
        <row r="25087">
          <cell r="A25087">
            <v>501059</v>
          </cell>
          <cell r="H25087">
            <v>4600</v>
          </cell>
        </row>
        <row r="25088">
          <cell r="A25088">
            <v>502929</v>
          </cell>
          <cell r="H25088">
            <v>359</v>
          </cell>
        </row>
        <row r="25089">
          <cell r="A25089">
            <v>502929</v>
          </cell>
          <cell r="H25089">
            <v>2280</v>
          </cell>
        </row>
        <row r="25090">
          <cell r="A25090">
            <v>502943</v>
          </cell>
          <cell r="H25090">
            <v>180</v>
          </cell>
        </row>
        <row r="25091">
          <cell r="A25091">
            <v>502943</v>
          </cell>
          <cell r="H25091">
            <v>2145</v>
          </cell>
        </row>
        <row r="25092">
          <cell r="A25092">
            <v>503072</v>
          </cell>
          <cell r="H25092">
            <v>4696.5</v>
          </cell>
        </row>
        <row r="25093">
          <cell r="A25093">
            <v>800236</v>
          </cell>
          <cell r="H25093">
            <v>3000</v>
          </cell>
        </row>
        <row r="25094">
          <cell r="A25094">
            <v>100742</v>
          </cell>
          <cell r="H25094">
            <v>33000</v>
          </cell>
        </row>
        <row r="25095">
          <cell r="A25095">
            <v>100979</v>
          </cell>
          <cell r="H25095">
            <v>47</v>
          </cell>
        </row>
        <row r="25096">
          <cell r="A25096">
            <v>100979</v>
          </cell>
          <cell r="H25096">
            <v>660</v>
          </cell>
        </row>
        <row r="25097">
          <cell r="A25097">
            <v>101354</v>
          </cell>
          <cell r="H25097">
            <v>1954.56</v>
          </cell>
        </row>
        <row r="25098">
          <cell r="A25098">
            <v>102318</v>
          </cell>
          <cell r="H25098">
            <v>3564</v>
          </cell>
        </row>
        <row r="25099">
          <cell r="A25099">
            <v>102318</v>
          </cell>
          <cell r="H25099">
            <v>200</v>
          </cell>
        </row>
        <row r="25100">
          <cell r="A25100">
            <v>102318</v>
          </cell>
          <cell r="H25100">
            <v>324</v>
          </cell>
        </row>
        <row r="25101">
          <cell r="A25101">
            <v>190037</v>
          </cell>
          <cell r="H25101">
            <v>4012.8</v>
          </cell>
        </row>
        <row r="25102">
          <cell r="A25102">
            <v>190897</v>
          </cell>
          <cell r="H25102">
            <v>168</v>
          </cell>
        </row>
        <row r="25103">
          <cell r="A25103">
            <v>190897</v>
          </cell>
          <cell r="H25103">
            <v>436</v>
          </cell>
        </row>
        <row r="25104">
          <cell r="A25104">
            <v>192602</v>
          </cell>
          <cell r="H25104">
            <v>1620</v>
          </cell>
        </row>
        <row r="25105">
          <cell r="A25105">
            <v>192602</v>
          </cell>
          <cell r="H25105">
            <v>128.62</v>
          </cell>
        </row>
        <row r="25106">
          <cell r="A25106">
            <v>192905</v>
          </cell>
          <cell r="H25106">
            <v>4886.3999999999996</v>
          </cell>
        </row>
        <row r="25107">
          <cell r="A25107">
            <v>193069</v>
          </cell>
          <cell r="H25107">
            <v>189</v>
          </cell>
        </row>
        <row r="25108">
          <cell r="A25108">
            <v>193069</v>
          </cell>
          <cell r="H25108">
            <v>1392</v>
          </cell>
        </row>
        <row r="25109">
          <cell r="A25109">
            <v>193407</v>
          </cell>
          <cell r="H25109">
            <v>6264</v>
          </cell>
        </row>
        <row r="25110">
          <cell r="A25110">
            <v>193412</v>
          </cell>
          <cell r="H25110">
            <v>2784</v>
          </cell>
        </row>
        <row r="25111">
          <cell r="A25111">
            <v>193412</v>
          </cell>
          <cell r="H25111">
            <v>6960</v>
          </cell>
        </row>
        <row r="25112">
          <cell r="A25112">
            <v>193560</v>
          </cell>
          <cell r="H25112">
            <v>1440</v>
          </cell>
        </row>
        <row r="25113">
          <cell r="A25113">
            <v>193560</v>
          </cell>
          <cell r="H25113">
            <v>359</v>
          </cell>
        </row>
        <row r="25114">
          <cell r="A25114">
            <v>193566</v>
          </cell>
          <cell r="H25114">
            <v>1980</v>
          </cell>
        </row>
        <row r="25115">
          <cell r="A25115">
            <v>502204</v>
          </cell>
          <cell r="H25115">
            <v>715</v>
          </cell>
        </row>
        <row r="25116">
          <cell r="A25116">
            <v>502849</v>
          </cell>
          <cell r="H25116">
            <v>5016</v>
          </cell>
        </row>
        <row r="25117">
          <cell r="A25117">
            <v>502849</v>
          </cell>
          <cell r="H25117">
            <v>267.77999999999997</v>
          </cell>
        </row>
        <row r="25118">
          <cell r="A25118">
            <v>502943</v>
          </cell>
          <cell r="H25118">
            <v>718</v>
          </cell>
        </row>
        <row r="25119">
          <cell r="A25119">
            <v>800031</v>
          </cell>
          <cell r="H25119">
            <v>2490</v>
          </cell>
        </row>
        <row r="25120">
          <cell r="A25120">
            <v>100094</v>
          </cell>
          <cell r="H25120">
            <v>147.5</v>
          </cell>
        </row>
        <row r="25121">
          <cell r="A25121">
            <v>100094</v>
          </cell>
          <cell r="H25121">
            <v>6715</v>
          </cell>
        </row>
        <row r="25122">
          <cell r="A25122">
            <v>100094</v>
          </cell>
          <cell r="H25122">
            <v>227.5</v>
          </cell>
        </row>
        <row r="25123">
          <cell r="A25123">
            <v>100949</v>
          </cell>
          <cell r="H25123">
            <v>11042.64</v>
          </cell>
        </row>
        <row r="25124">
          <cell r="A25124">
            <v>101689</v>
          </cell>
          <cell r="H25124">
            <v>276</v>
          </cell>
        </row>
        <row r="25125">
          <cell r="A25125">
            <v>102530</v>
          </cell>
          <cell r="H25125">
            <v>2460</v>
          </cell>
        </row>
        <row r="25126">
          <cell r="A25126">
            <v>191347</v>
          </cell>
          <cell r="H25126">
            <v>720</v>
          </cell>
        </row>
        <row r="25127">
          <cell r="A25127">
            <v>191347</v>
          </cell>
          <cell r="H25127">
            <v>120</v>
          </cell>
        </row>
        <row r="25128">
          <cell r="A25128">
            <v>191783</v>
          </cell>
          <cell r="H25128">
            <v>660</v>
          </cell>
        </row>
        <row r="25129">
          <cell r="A25129">
            <v>191805</v>
          </cell>
          <cell r="H25129">
            <v>359</v>
          </cell>
        </row>
        <row r="25130">
          <cell r="A25130">
            <v>191913</v>
          </cell>
          <cell r="H25130">
            <v>4320</v>
          </cell>
        </row>
        <row r="25131">
          <cell r="A25131">
            <v>193066</v>
          </cell>
          <cell r="H25131">
            <v>384</v>
          </cell>
        </row>
        <row r="25132">
          <cell r="A25132">
            <v>193563</v>
          </cell>
          <cell r="H25132">
            <v>705</v>
          </cell>
        </row>
        <row r="25133">
          <cell r="A25133">
            <v>503005</v>
          </cell>
          <cell r="H25133">
            <v>9288</v>
          </cell>
        </row>
        <row r="25134">
          <cell r="A25134">
            <v>503005</v>
          </cell>
          <cell r="H25134">
            <v>267.77999999999997</v>
          </cell>
        </row>
        <row r="25135">
          <cell r="A25135">
            <v>900333</v>
          </cell>
          <cell r="H25135">
            <v>1743.7</v>
          </cell>
        </row>
        <row r="25136">
          <cell r="A25136">
            <v>100078</v>
          </cell>
          <cell r="H25136">
            <v>4881.3599999999997</v>
          </cell>
        </row>
        <row r="25137">
          <cell r="A25137">
            <v>100094</v>
          </cell>
          <cell r="H25137">
            <v>1232</v>
          </cell>
        </row>
        <row r="25138">
          <cell r="A25138">
            <v>100175</v>
          </cell>
          <cell r="H25138">
            <v>5400</v>
          </cell>
        </row>
        <row r="25139">
          <cell r="A25139">
            <v>101422</v>
          </cell>
          <cell r="H25139">
            <v>895.82</v>
          </cell>
        </row>
        <row r="25140">
          <cell r="A25140">
            <v>101689</v>
          </cell>
          <cell r="H25140">
            <v>3750</v>
          </cell>
        </row>
        <row r="25141">
          <cell r="A25141">
            <v>101689</v>
          </cell>
          <cell r="H25141">
            <v>68</v>
          </cell>
        </row>
        <row r="25142">
          <cell r="A25142">
            <v>101790</v>
          </cell>
          <cell r="H25142">
            <v>19500</v>
          </cell>
        </row>
        <row r="25143">
          <cell r="A25143">
            <v>102134</v>
          </cell>
          <cell r="H25143">
            <v>5544</v>
          </cell>
        </row>
        <row r="25144">
          <cell r="A25144">
            <v>102134</v>
          </cell>
          <cell r="H25144">
            <v>504</v>
          </cell>
        </row>
        <row r="25145">
          <cell r="A25145">
            <v>102140</v>
          </cell>
          <cell r="H25145">
            <v>3960</v>
          </cell>
        </row>
        <row r="25146">
          <cell r="A25146">
            <v>102140</v>
          </cell>
          <cell r="H25146">
            <v>360</v>
          </cell>
        </row>
        <row r="25147">
          <cell r="A25147">
            <v>102530</v>
          </cell>
          <cell r="H25147">
            <v>17960</v>
          </cell>
        </row>
        <row r="25148">
          <cell r="A25148">
            <v>190037</v>
          </cell>
          <cell r="H25148">
            <v>200</v>
          </cell>
        </row>
        <row r="25149">
          <cell r="A25149">
            <v>191127</v>
          </cell>
          <cell r="H25149">
            <v>4514.3999999999996</v>
          </cell>
        </row>
        <row r="25150">
          <cell r="A25150">
            <v>191644</v>
          </cell>
          <cell r="H25150">
            <v>8100</v>
          </cell>
        </row>
        <row r="25151">
          <cell r="A25151">
            <v>191645</v>
          </cell>
          <cell r="H25151">
            <v>189</v>
          </cell>
        </row>
        <row r="25152">
          <cell r="A25152">
            <v>192052</v>
          </cell>
          <cell r="H25152">
            <v>6880</v>
          </cell>
        </row>
        <row r="25153">
          <cell r="A25153">
            <v>192693</v>
          </cell>
          <cell r="H25153">
            <v>5756.4</v>
          </cell>
        </row>
        <row r="25154">
          <cell r="A25154">
            <v>192743</v>
          </cell>
          <cell r="H25154">
            <v>476</v>
          </cell>
        </row>
        <row r="25155">
          <cell r="A25155">
            <v>502048</v>
          </cell>
          <cell r="H25155">
            <v>1487.2</v>
          </cell>
        </row>
        <row r="25156">
          <cell r="A25156">
            <v>502635</v>
          </cell>
          <cell r="H25156">
            <v>15660</v>
          </cell>
        </row>
        <row r="25157">
          <cell r="A25157">
            <v>502635</v>
          </cell>
          <cell r="H25157">
            <v>289</v>
          </cell>
        </row>
        <row r="25158">
          <cell r="A25158">
            <v>100532</v>
          </cell>
          <cell r="H25158">
            <v>2205</v>
          </cell>
        </row>
        <row r="25159">
          <cell r="A25159">
            <v>100631</v>
          </cell>
          <cell r="H25159">
            <v>28000</v>
          </cell>
        </row>
        <row r="25160">
          <cell r="A25160">
            <v>100998</v>
          </cell>
          <cell r="H25160">
            <v>567</v>
          </cell>
        </row>
        <row r="25161">
          <cell r="A25161">
            <v>101043</v>
          </cell>
          <cell r="H25161">
            <v>14760</v>
          </cell>
        </row>
        <row r="25162">
          <cell r="A25162">
            <v>101074</v>
          </cell>
          <cell r="H25162">
            <v>3168</v>
          </cell>
        </row>
        <row r="25163">
          <cell r="A25163">
            <v>102297</v>
          </cell>
          <cell r="H25163">
            <v>2358</v>
          </cell>
        </row>
        <row r="25164">
          <cell r="A25164">
            <v>190037</v>
          </cell>
          <cell r="H25164">
            <v>4012.8</v>
          </cell>
        </row>
        <row r="25165">
          <cell r="A25165">
            <v>191341</v>
          </cell>
          <cell r="H25165">
            <v>1820</v>
          </cell>
        </row>
        <row r="25166">
          <cell r="A25166">
            <v>191805</v>
          </cell>
          <cell r="H25166">
            <v>4104</v>
          </cell>
        </row>
        <row r="25167">
          <cell r="A25167">
            <v>191993</v>
          </cell>
          <cell r="H25167">
            <v>20340</v>
          </cell>
        </row>
        <row r="25168">
          <cell r="A25168">
            <v>193412</v>
          </cell>
          <cell r="H25168">
            <v>5568</v>
          </cell>
        </row>
        <row r="25169">
          <cell r="A25169">
            <v>501130</v>
          </cell>
          <cell r="H25169">
            <v>718</v>
          </cell>
        </row>
        <row r="25170">
          <cell r="A25170">
            <v>501130</v>
          </cell>
          <cell r="H25170">
            <v>11880</v>
          </cell>
        </row>
        <row r="25171">
          <cell r="A25171">
            <v>502092</v>
          </cell>
          <cell r="H25171">
            <v>14652</v>
          </cell>
        </row>
        <row r="25172">
          <cell r="A25172">
            <v>800283</v>
          </cell>
          <cell r="H25172">
            <v>1456.05</v>
          </cell>
        </row>
        <row r="25173">
          <cell r="A25173">
            <v>800283</v>
          </cell>
          <cell r="H25173">
            <v>371.54</v>
          </cell>
        </row>
        <row r="25174">
          <cell r="A25174">
            <v>100224</v>
          </cell>
          <cell r="H25174">
            <v>32.5</v>
          </cell>
        </row>
        <row r="25175">
          <cell r="A25175">
            <v>100717</v>
          </cell>
          <cell r="H25175">
            <v>4800</v>
          </cell>
        </row>
        <row r="25176">
          <cell r="A25176">
            <v>101856</v>
          </cell>
          <cell r="H25176">
            <v>2100</v>
          </cell>
        </row>
        <row r="25177">
          <cell r="A25177">
            <v>101915</v>
          </cell>
          <cell r="H25177">
            <v>2280</v>
          </cell>
        </row>
        <row r="25178">
          <cell r="A25178">
            <v>102362</v>
          </cell>
          <cell r="H25178">
            <v>6720</v>
          </cell>
        </row>
        <row r="25179">
          <cell r="A25179">
            <v>102519</v>
          </cell>
          <cell r="H25179">
            <v>5349.02</v>
          </cell>
        </row>
        <row r="25180">
          <cell r="A25180">
            <v>190059</v>
          </cell>
          <cell r="H25180">
            <v>21170.25</v>
          </cell>
        </row>
        <row r="25181">
          <cell r="A25181">
            <v>191340</v>
          </cell>
          <cell r="H25181">
            <v>1555.2</v>
          </cell>
        </row>
        <row r="25182">
          <cell r="A25182">
            <v>191340</v>
          </cell>
          <cell r="H25182">
            <v>105.13</v>
          </cell>
        </row>
        <row r="25183">
          <cell r="A25183">
            <v>191645</v>
          </cell>
          <cell r="H25183">
            <v>38936</v>
          </cell>
        </row>
        <row r="25184">
          <cell r="A25184">
            <v>191965</v>
          </cell>
          <cell r="H25184">
            <v>21417</v>
          </cell>
        </row>
        <row r="25185">
          <cell r="A25185">
            <v>191965</v>
          </cell>
          <cell r="H25185">
            <v>254.68</v>
          </cell>
        </row>
        <row r="25186">
          <cell r="A25186">
            <v>193447</v>
          </cell>
          <cell r="H25186">
            <v>109</v>
          </cell>
        </row>
        <row r="25187">
          <cell r="A25187">
            <v>193463</v>
          </cell>
          <cell r="H25187">
            <v>3293.15</v>
          </cell>
        </row>
        <row r="25188">
          <cell r="A25188">
            <v>500345</v>
          </cell>
          <cell r="H25188">
            <v>1980</v>
          </cell>
        </row>
        <row r="25189">
          <cell r="A25189">
            <v>500345</v>
          </cell>
          <cell r="H25189">
            <v>180</v>
          </cell>
        </row>
        <row r="25190">
          <cell r="A25190">
            <v>502265</v>
          </cell>
          <cell r="H25190">
            <v>3434</v>
          </cell>
        </row>
        <row r="25191">
          <cell r="A25191">
            <v>100153</v>
          </cell>
          <cell r="H25191">
            <v>1331.28</v>
          </cell>
        </row>
        <row r="25192">
          <cell r="A25192">
            <v>100153</v>
          </cell>
          <cell r="H25192">
            <v>887.52</v>
          </cell>
        </row>
        <row r="25193">
          <cell r="A25193">
            <v>100153</v>
          </cell>
          <cell r="H25193">
            <v>887.52</v>
          </cell>
        </row>
        <row r="25194">
          <cell r="A25194">
            <v>100259</v>
          </cell>
          <cell r="H25194">
            <v>29700</v>
          </cell>
        </row>
        <row r="25195">
          <cell r="A25195">
            <v>100349</v>
          </cell>
          <cell r="H25195">
            <v>8008</v>
          </cell>
        </row>
        <row r="25196">
          <cell r="A25196">
            <v>100349</v>
          </cell>
          <cell r="H25196">
            <v>6160</v>
          </cell>
        </row>
        <row r="25197">
          <cell r="A25197">
            <v>102315</v>
          </cell>
          <cell r="H25197">
            <v>180</v>
          </cell>
        </row>
        <row r="25198">
          <cell r="A25198">
            <v>102315</v>
          </cell>
          <cell r="H25198">
            <v>1980</v>
          </cell>
        </row>
        <row r="25199">
          <cell r="A25199">
            <v>102351</v>
          </cell>
          <cell r="H25199">
            <v>3930</v>
          </cell>
        </row>
        <row r="25200">
          <cell r="A25200">
            <v>102362</v>
          </cell>
          <cell r="H25200">
            <v>1880</v>
          </cell>
        </row>
        <row r="25201">
          <cell r="A25201">
            <v>191073</v>
          </cell>
          <cell r="H25201">
            <v>7980</v>
          </cell>
        </row>
        <row r="25202">
          <cell r="A25202">
            <v>192053</v>
          </cell>
          <cell r="H25202">
            <v>5560</v>
          </cell>
        </row>
        <row r="25203">
          <cell r="A25203">
            <v>192593</v>
          </cell>
          <cell r="H25203">
            <v>7463.13</v>
          </cell>
        </row>
        <row r="25204">
          <cell r="A25204">
            <v>192851</v>
          </cell>
          <cell r="H25204">
            <v>2400</v>
          </cell>
        </row>
        <row r="25205">
          <cell r="A25205">
            <v>500275</v>
          </cell>
          <cell r="H25205">
            <v>1920</v>
          </cell>
        </row>
        <row r="25206">
          <cell r="A25206">
            <v>501306</v>
          </cell>
          <cell r="H25206">
            <v>136.5</v>
          </cell>
        </row>
        <row r="25207">
          <cell r="A25207">
            <v>502962</v>
          </cell>
          <cell r="H25207">
            <v>680</v>
          </cell>
        </row>
        <row r="25208">
          <cell r="A25208">
            <v>502962</v>
          </cell>
          <cell r="H25208">
            <v>97.76</v>
          </cell>
        </row>
        <row r="25209">
          <cell r="A25209">
            <v>502962</v>
          </cell>
          <cell r="H25209">
            <v>3300</v>
          </cell>
        </row>
        <row r="25210">
          <cell r="A25210">
            <v>100296</v>
          </cell>
          <cell r="H25210">
            <v>2700</v>
          </cell>
        </row>
        <row r="25211">
          <cell r="A25211">
            <v>100296</v>
          </cell>
          <cell r="H25211">
            <v>67.180000000000007</v>
          </cell>
        </row>
        <row r="25212">
          <cell r="A25212">
            <v>100661</v>
          </cell>
          <cell r="H25212">
            <v>2676.5</v>
          </cell>
        </row>
        <row r="25213">
          <cell r="A25213">
            <v>100708</v>
          </cell>
          <cell r="H25213">
            <v>9120</v>
          </cell>
        </row>
        <row r="25214">
          <cell r="A25214">
            <v>101370</v>
          </cell>
          <cell r="H25214">
            <v>40368</v>
          </cell>
        </row>
        <row r="25215">
          <cell r="A25215">
            <v>101370</v>
          </cell>
          <cell r="H25215">
            <v>219</v>
          </cell>
        </row>
        <row r="25216">
          <cell r="A25216">
            <v>190263</v>
          </cell>
          <cell r="H25216">
            <v>66</v>
          </cell>
        </row>
        <row r="25217">
          <cell r="A25217">
            <v>190263</v>
          </cell>
          <cell r="H25217">
            <v>900</v>
          </cell>
        </row>
        <row r="25218">
          <cell r="A25218">
            <v>191352</v>
          </cell>
          <cell r="H25218">
            <v>45.24</v>
          </cell>
        </row>
        <row r="25219">
          <cell r="A25219">
            <v>191352</v>
          </cell>
          <cell r="H25219">
            <v>1179</v>
          </cell>
        </row>
        <row r="25220">
          <cell r="A25220">
            <v>191681</v>
          </cell>
          <cell r="H25220">
            <v>13671.84</v>
          </cell>
        </row>
        <row r="25221">
          <cell r="A25221">
            <v>191978</v>
          </cell>
          <cell r="H25221">
            <v>5040</v>
          </cell>
        </row>
        <row r="25222">
          <cell r="A25222">
            <v>192569</v>
          </cell>
          <cell r="H25222">
            <v>1211.75</v>
          </cell>
        </row>
        <row r="25223">
          <cell r="A25223">
            <v>192576</v>
          </cell>
          <cell r="H25223">
            <v>201</v>
          </cell>
        </row>
        <row r="25224">
          <cell r="A25224">
            <v>192777</v>
          </cell>
          <cell r="H25224">
            <v>7022</v>
          </cell>
        </row>
        <row r="25225">
          <cell r="A25225">
            <v>192777</v>
          </cell>
          <cell r="H25225">
            <v>254</v>
          </cell>
        </row>
        <row r="25226">
          <cell r="A25226">
            <v>193103</v>
          </cell>
          <cell r="H25226">
            <v>3360</v>
          </cell>
        </row>
        <row r="25227">
          <cell r="A25227">
            <v>193567</v>
          </cell>
          <cell r="H25227">
            <v>660</v>
          </cell>
        </row>
        <row r="25228">
          <cell r="A25228">
            <v>500021</v>
          </cell>
          <cell r="H25228">
            <v>1760</v>
          </cell>
        </row>
        <row r="25229">
          <cell r="A25229">
            <v>500021</v>
          </cell>
          <cell r="H25229">
            <v>2100</v>
          </cell>
        </row>
        <row r="25230">
          <cell r="A25230">
            <v>500572</v>
          </cell>
          <cell r="H25230">
            <v>3520.3</v>
          </cell>
        </row>
        <row r="25231">
          <cell r="A25231">
            <v>500851</v>
          </cell>
          <cell r="H25231">
            <v>2700</v>
          </cell>
        </row>
        <row r="25232">
          <cell r="A25232">
            <v>500917</v>
          </cell>
          <cell r="H25232">
            <v>13320</v>
          </cell>
        </row>
        <row r="25233">
          <cell r="A25233">
            <v>501051</v>
          </cell>
          <cell r="H25233">
            <v>33150</v>
          </cell>
        </row>
        <row r="25234">
          <cell r="A25234">
            <v>501051</v>
          </cell>
          <cell r="H25234">
            <v>33150</v>
          </cell>
        </row>
        <row r="25235">
          <cell r="A25235">
            <v>502035</v>
          </cell>
          <cell r="H25235">
            <v>420</v>
          </cell>
        </row>
        <row r="25236">
          <cell r="A25236">
            <v>502327</v>
          </cell>
          <cell r="H25236">
            <v>13650</v>
          </cell>
        </row>
        <row r="25237">
          <cell r="A25237">
            <v>100094</v>
          </cell>
          <cell r="H25237">
            <v>1344</v>
          </cell>
        </row>
        <row r="25238">
          <cell r="A25238">
            <v>100157</v>
          </cell>
          <cell r="H25238">
            <v>59400</v>
          </cell>
        </row>
        <row r="25239">
          <cell r="A25239">
            <v>100544</v>
          </cell>
          <cell r="H25239">
            <v>1080</v>
          </cell>
        </row>
        <row r="25240">
          <cell r="A25240">
            <v>100657</v>
          </cell>
          <cell r="H25240">
            <v>189</v>
          </cell>
        </row>
        <row r="25241">
          <cell r="A25241">
            <v>100925</v>
          </cell>
          <cell r="H25241">
            <v>1776.77</v>
          </cell>
        </row>
        <row r="25242">
          <cell r="A25242">
            <v>100925</v>
          </cell>
          <cell r="H25242">
            <v>13422.42</v>
          </cell>
        </row>
        <row r="25243">
          <cell r="A25243">
            <v>101034</v>
          </cell>
          <cell r="H25243">
            <v>768</v>
          </cell>
        </row>
        <row r="25244">
          <cell r="A25244">
            <v>101034</v>
          </cell>
          <cell r="H25244">
            <v>768</v>
          </cell>
        </row>
        <row r="25245">
          <cell r="A25245">
            <v>101370</v>
          </cell>
          <cell r="H25245">
            <v>55.16</v>
          </cell>
        </row>
        <row r="25246">
          <cell r="A25246">
            <v>101370</v>
          </cell>
          <cell r="H25246">
            <v>428.55</v>
          </cell>
        </row>
        <row r="25247">
          <cell r="A25247">
            <v>101659</v>
          </cell>
          <cell r="H25247">
            <v>138</v>
          </cell>
        </row>
        <row r="25248">
          <cell r="A25248">
            <v>101659</v>
          </cell>
          <cell r="H25248">
            <v>1469.52</v>
          </cell>
        </row>
        <row r="25249">
          <cell r="A25249">
            <v>102464</v>
          </cell>
          <cell r="H25249">
            <v>54</v>
          </cell>
        </row>
        <row r="25250">
          <cell r="A25250">
            <v>102464</v>
          </cell>
          <cell r="H25250">
            <v>34</v>
          </cell>
        </row>
        <row r="25251">
          <cell r="A25251">
            <v>190481</v>
          </cell>
          <cell r="H25251">
            <v>102.67</v>
          </cell>
        </row>
        <row r="25252">
          <cell r="A25252">
            <v>190481</v>
          </cell>
          <cell r="H25252">
            <v>84</v>
          </cell>
        </row>
        <row r="25253">
          <cell r="A25253">
            <v>190481</v>
          </cell>
          <cell r="H25253">
            <v>90.47</v>
          </cell>
        </row>
        <row r="25254">
          <cell r="A25254">
            <v>190566</v>
          </cell>
          <cell r="H25254">
            <v>1560</v>
          </cell>
        </row>
        <row r="25255">
          <cell r="A25255">
            <v>190566</v>
          </cell>
          <cell r="H25255">
            <v>2244</v>
          </cell>
        </row>
        <row r="25256">
          <cell r="A25256">
            <v>191594</v>
          </cell>
          <cell r="H25256">
            <v>7040</v>
          </cell>
        </row>
        <row r="25257">
          <cell r="A25257">
            <v>191766</v>
          </cell>
          <cell r="H25257">
            <v>3300</v>
          </cell>
        </row>
        <row r="25258">
          <cell r="A25258">
            <v>191809</v>
          </cell>
          <cell r="H25258">
            <v>15055.2</v>
          </cell>
        </row>
        <row r="25259">
          <cell r="A25259">
            <v>192227</v>
          </cell>
          <cell r="H25259">
            <v>443.76</v>
          </cell>
        </row>
        <row r="25260">
          <cell r="A25260">
            <v>192227</v>
          </cell>
          <cell r="H25260">
            <v>443.76</v>
          </cell>
        </row>
        <row r="25261">
          <cell r="A25261">
            <v>192297</v>
          </cell>
          <cell r="H25261">
            <v>7200</v>
          </cell>
        </row>
        <row r="25262">
          <cell r="A25262">
            <v>192526</v>
          </cell>
          <cell r="H25262">
            <v>4140</v>
          </cell>
        </row>
        <row r="25263">
          <cell r="A25263">
            <v>192576</v>
          </cell>
          <cell r="H25263">
            <v>2851.2</v>
          </cell>
        </row>
        <row r="25264">
          <cell r="A25264">
            <v>193066</v>
          </cell>
          <cell r="H25264">
            <v>1920</v>
          </cell>
        </row>
        <row r="25265">
          <cell r="A25265">
            <v>501130</v>
          </cell>
          <cell r="H25265">
            <v>1900.8</v>
          </cell>
        </row>
        <row r="25266">
          <cell r="A25266">
            <v>100097</v>
          </cell>
          <cell r="H25266">
            <v>389</v>
          </cell>
        </row>
        <row r="25267">
          <cell r="A25267">
            <v>101599</v>
          </cell>
          <cell r="H25267">
            <v>285.10000000000002</v>
          </cell>
        </row>
        <row r="25268">
          <cell r="A25268">
            <v>191583</v>
          </cell>
          <cell r="H25268">
            <v>718</v>
          </cell>
        </row>
        <row r="25269">
          <cell r="A25269">
            <v>191650</v>
          </cell>
          <cell r="H25269">
            <v>6288</v>
          </cell>
        </row>
        <row r="25270">
          <cell r="A25270">
            <v>191650</v>
          </cell>
          <cell r="H25270">
            <v>110.1</v>
          </cell>
        </row>
        <row r="25271">
          <cell r="A25271">
            <v>191682</v>
          </cell>
          <cell r="H25271">
            <v>12620.16</v>
          </cell>
        </row>
        <row r="25272">
          <cell r="A25272">
            <v>192190</v>
          </cell>
          <cell r="H25272">
            <v>5460</v>
          </cell>
        </row>
        <row r="25273">
          <cell r="A25273">
            <v>192190</v>
          </cell>
          <cell r="H25273">
            <v>217.75</v>
          </cell>
        </row>
        <row r="25274">
          <cell r="A25274">
            <v>192293</v>
          </cell>
          <cell r="H25274">
            <v>7527.6</v>
          </cell>
        </row>
        <row r="25275">
          <cell r="A25275">
            <v>192905</v>
          </cell>
          <cell r="H25275">
            <v>4886.3999999999996</v>
          </cell>
        </row>
        <row r="25276">
          <cell r="A25276">
            <v>193074</v>
          </cell>
          <cell r="H25276">
            <v>30240</v>
          </cell>
        </row>
        <row r="25277">
          <cell r="A25277">
            <v>193074</v>
          </cell>
          <cell r="H25277">
            <v>169.21</v>
          </cell>
        </row>
        <row r="25278">
          <cell r="A25278">
            <v>193412</v>
          </cell>
          <cell r="H25278">
            <v>3480</v>
          </cell>
        </row>
        <row r="25279">
          <cell r="A25279">
            <v>193412</v>
          </cell>
          <cell r="H25279">
            <v>1392</v>
          </cell>
        </row>
        <row r="25280">
          <cell r="A25280">
            <v>193572</v>
          </cell>
          <cell r="H25280">
            <v>2160</v>
          </cell>
        </row>
        <row r="25281">
          <cell r="A25281">
            <v>193572</v>
          </cell>
          <cell r="H25281">
            <v>58</v>
          </cell>
        </row>
        <row r="25282">
          <cell r="A25282">
            <v>193573</v>
          </cell>
          <cell r="H25282">
            <v>600</v>
          </cell>
        </row>
        <row r="25283">
          <cell r="A25283">
            <v>500736</v>
          </cell>
          <cell r="H25283">
            <v>5258.4</v>
          </cell>
        </row>
        <row r="25284">
          <cell r="A25284">
            <v>501647</v>
          </cell>
          <cell r="H25284">
            <v>4644</v>
          </cell>
        </row>
        <row r="25285">
          <cell r="A25285">
            <v>501647</v>
          </cell>
          <cell r="H25285">
            <v>4644</v>
          </cell>
        </row>
        <row r="25286">
          <cell r="A25286">
            <v>501647</v>
          </cell>
          <cell r="H25286">
            <v>4644</v>
          </cell>
        </row>
        <row r="25287">
          <cell r="A25287">
            <v>100936</v>
          </cell>
          <cell r="H25287">
            <v>3135</v>
          </cell>
        </row>
        <row r="25288">
          <cell r="A25288">
            <v>101242</v>
          </cell>
          <cell r="H25288">
            <v>1800</v>
          </cell>
        </row>
        <row r="25289">
          <cell r="A25289">
            <v>101370</v>
          </cell>
          <cell r="H25289">
            <v>150</v>
          </cell>
        </row>
        <row r="25290">
          <cell r="A25290">
            <v>101421</v>
          </cell>
          <cell r="H25290">
            <v>1275.17</v>
          </cell>
        </row>
        <row r="25291">
          <cell r="A25291">
            <v>101717</v>
          </cell>
          <cell r="H25291">
            <v>360</v>
          </cell>
        </row>
        <row r="25292">
          <cell r="A25292">
            <v>101951</v>
          </cell>
          <cell r="H25292">
            <v>150</v>
          </cell>
        </row>
        <row r="25293">
          <cell r="A25293">
            <v>102044</v>
          </cell>
          <cell r="H25293">
            <v>600</v>
          </cell>
        </row>
        <row r="25294">
          <cell r="A25294">
            <v>191007</v>
          </cell>
          <cell r="H25294">
            <v>1440</v>
          </cell>
        </row>
        <row r="25295">
          <cell r="A25295">
            <v>191007</v>
          </cell>
          <cell r="H25295">
            <v>1208.4000000000001</v>
          </cell>
        </row>
        <row r="25296">
          <cell r="A25296">
            <v>191219</v>
          </cell>
          <cell r="H25296">
            <v>3135</v>
          </cell>
        </row>
        <row r="25297">
          <cell r="A25297">
            <v>192851</v>
          </cell>
          <cell r="H25297">
            <v>2400</v>
          </cell>
        </row>
        <row r="25298">
          <cell r="A25298">
            <v>193037</v>
          </cell>
          <cell r="H25298">
            <v>42</v>
          </cell>
        </row>
        <row r="25299">
          <cell r="A25299">
            <v>193037</v>
          </cell>
          <cell r="H25299">
            <v>1200</v>
          </cell>
        </row>
        <row r="25300">
          <cell r="A25300">
            <v>501987</v>
          </cell>
          <cell r="H25300">
            <v>15000</v>
          </cell>
        </row>
        <row r="25301">
          <cell r="A25301">
            <v>900375</v>
          </cell>
          <cell r="H25301">
            <v>3000</v>
          </cell>
        </row>
        <row r="25302">
          <cell r="A25302">
            <v>101373</v>
          </cell>
          <cell r="H25302">
            <v>2709</v>
          </cell>
        </row>
        <row r="25303">
          <cell r="A25303">
            <v>101373</v>
          </cell>
          <cell r="H25303">
            <v>224.92</v>
          </cell>
        </row>
        <row r="25304">
          <cell r="A25304">
            <v>101373</v>
          </cell>
          <cell r="H25304">
            <v>5332</v>
          </cell>
        </row>
        <row r="25305">
          <cell r="A25305">
            <v>101373</v>
          </cell>
          <cell r="H25305">
            <v>352</v>
          </cell>
        </row>
        <row r="25306">
          <cell r="A25306">
            <v>101373</v>
          </cell>
          <cell r="H25306">
            <v>110</v>
          </cell>
        </row>
        <row r="25307">
          <cell r="A25307">
            <v>101373</v>
          </cell>
          <cell r="H25307">
            <v>516</v>
          </cell>
        </row>
        <row r="25308">
          <cell r="A25308">
            <v>101373</v>
          </cell>
          <cell r="H25308">
            <v>396</v>
          </cell>
        </row>
        <row r="25309">
          <cell r="A25309">
            <v>101373</v>
          </cell>
          <cell r="H25309">
            <v>286</v>
          </cell>
        </row>
        <row r="25310">
          <cell r="A25310">
            <v>101373</v>
          </cell>
          <cell r="H25310">
            <v>860</v>
          </cell>
        </row>
        <row r="25311">
          <cell r="A25311">
            <v>101702</v>
          </cell>
          <cell r="H25311">
            <v>143</v>
          </cell>
        </row>
        <row r="25312">
          <cell r="A25312">
            <v>101702</v>
          </cell>
          <cell r="H25312">
            <v>99</v>
          </cell>
        </row>
        <row r="25313">
          <cell r="A25313">
            <v>101702</v>
          </cell>
          <cell r="H25313">
            <v>14319</v>
          </cell>
        </row>
        <row r="25314">
          <cell r="A25314">
            <v>101704</v>
          </cell>
          <cell r="H25314">
            <v>559</v>
          </cell>
        </row>
        <row r="25315">
          <cell r="A25315">
            <v>101705</v>
          </cell>
          <cell r="H25315">
            <v>1100</v>
          </cell>
        </row>
        <row r="25316">
          <cell r="A25316">
            <v>101705</v>
          </cell>
          <cell r="H25316">
            <v>3612</v>
          </cell>
        </row>
        <row r="25317">
          <cell r="A25317">
            <v>102418</v>
          </cell>
          <cell r="H25317">
            <v>79.2</v>
          </cell>
        </row>
        <row r="25318">
          <cell r="A25318">
            <v>102418</v>
          </cell>
          <cell r="H25318">
            <v>858</v>
          </cell>
        </row>
        <row r="25319">
          <cell r="A25319">
            <v>190177</v>
          </cell>
          <cell r="H25319">
            <v>4500</v>
          </cell>
        </row>
        <row r="25320">
          <cell r="A25320">
            <v>190177</v>
          </cell>
          <cell r="H25320">
            <v>154.02000000000001</v>
          </cell>
        </row>
        <row r="25321">
          <cell r="A25321">
            <v>190177</v>
          </cell>
          <cell r="H25321">
            <v>2376</v>
          </cell>
        </row>
        <row r="25322">
          <cell r="A25322">
            <v>190177</v>
          </cell>
          <cell r="H25322">
            <v>544.67999999999995</v>
          </cell>
        </row>
        <row r="25323">
          <cell r="A25323">
            <v>190177</v>
          </cell>
          <cell r="H25323">
            <v>877.2</v>
          </cell>
        </row>
        <row r="25324">
          <cell r="A25324">
            <v>190177</v>
          </cell>
          <cell r="H25324">
            <v>1979.68</v>
          </cell>
        </row>
        <row r="25325">
          <cell r="A25325">
            <v>191751</v>
          </cell>
          <cell r="H25325">
            <v>148.44</v>
          </cell>
        </row>
        <row r="25326">
          <cell r="A25326">
            <v>191751</v>
          </cell>
          <cell r="H25326">
            <v>359</v>
          </cell>
        </row>
        <row r="25327">
          <cell r="A25327">
            <v>191751</v>
          </cell>
          <cell r="H25327">
            <v>8640</v>
          </cell>
        </row>
        <row r="25328">
          <cell r="A25328">
            <v>191796</v>
          </cell>
          <cell r="H25328">
            <v>3302</v>
          </cell>
        </row>
        <row r="25329">
          <cell r="A25329">
            <v>191843</v>
          </cell>
          <cell r="H25329">
            <v>19380</v>
          </cell>
        </row>
        <row r="25330">
          <cell r="A25330">
            <v>191843</v>
          </cell>
          <cell r="H25330">
            <v>359</v>
          </cell>
        </row>
        <row r="25331">
          <cell r="A25331">
            <v>192591</v>
          </cell>
          <cell r="H25331">
            <v>990</v>
          </cell>
        </row>
        <row r="25332">
          <cell r="A25332">
            <v>192763</v>
          </cell>
          <cell r="H25332">
            <v>1980</v>
          </cell>
        </row>
        <row r="25333">
          <cell r="A25333">
            <v>193404</v>
          </cell>
          <cell r="H25333">
            <v>600</v>
          </cell>
        </row>
        <row r="25334">
          <cell r="A25334">
            <v>193412</v>
          </cell>
          <cell r="H25334">
            <v>5568</v>
          </cell>
        </row>
        <row r="25335">
          <cell r="A25335">
            <v>500082</v>
          </cell>
          <cell r="H25335">
            <v>3000</v>
          </cell>
        </row>
        <row r="25336">
          <cell r="A25336">
            <v>500379</v>
          </cell>
          <cell r="H25336">
            <v>2025</v>
          </cell>
        </row>
        <row r="25337">
          <cell r="A25337">
            <v>502454</v>
          </cell>
          <cell r="H25337">
            <v>374</v>
          </cell>
        </row>
        <row r="25338">
          <cell r="A25338">
            <v>502576</v>
          </cell>
          <cell r="H25338">
            <v>4620</v>
          </cell>
        </row>
        <row r="25339">
          <cell r="A25339">
            <v>502885</v>
          </cell>
          <cell r="H25339">
            <v>680</v>
          </cell>
        </row>
        <row r="25340">
          <cell r="A25340">
            <v>502943</v>
          </cell>
          <cell r="H25340">
            <v>158.4</v>
          </cell>
        </row>
        <row r="25341">
          <cell r="A25341">
            <v>502943</v>
          </cell>
          <cell r="H25341">
            <v>1716</v>
          </cell>
        </row>
        <row r="25342">
          <cell r="A25342">
            <v>100935</v>
          </cell>
          <cell r="H25342">
            <v>9405</v>
          </cell>
        </row>
        <row r="25343">
          <cell r="A25343">
            <v>100939</v>
          </cell>
          <cell r="H25343">
            <v>14107.5</v>
          </cell>
        </row>
        <row r="25344">
          <cell r="A25344">
            <v>100940</v>
          </cell>
          <cell r="H25344">
            <v>4702.5</v>
          </cell>
        </row>
        <row r="25345">
          <cell r="A25345">
            <v>101689</v>
          </cell>
          <cell r="H25345">
            <v>414</v>
          </cell>
        </row>
        <row r="25346">
          <cell r="A25346">
            <v>190033</v>
          </cell>
          <cell r="H25346">
            <v>2400</v>
          </cell>
        </row>
        <row r="25347">
          <cell r="A25347">
            <v>191216</v>
          </cell>
          <cell r="H25347">
            <v>12540</v>
          </cell>
        </row>
        <row r="25348">
          <cell r="A25348">
            <v>191565</v>
          </cell>
          <cell r="H25348">
            <v>25081.05</v>
          </cell>
        </row>
        <row r="25349">
          <cell r="A25349">
            <v>192335</v>
          </cell>
          <cell r="H25349">
            <v>260</v>
          </cell>
        </row>
        <row r="25350">
          <cell r="A25350">
            <v>193571</v>
          </cell>
          <cell r="H25350">
            <v>94.03</v>
          </cell>
        </row>
        <row r="25351">
          <cell r="A25351">
            <v>193571</v>
          </cell>
          <cell r="H25351">
            <v>389</v>
          </cell>
        </row>
        <row r="25352">
          <cell r="A25352">
            <v>193571</v>
          </cell>
          <cell r="H25352">
            <v>7200</v>
          </cell>
        </row>
        <row r="25353">
          <cell r="A25353">
            <v>193571</v>
          </cell>
          <cell r="H25353">
            <v>141.06</v>
          </cell>
        </row>
        <row r="25354">
          <cell r="A25354">
            <v>193571</v>
          </cell>
          <cell r="H25354">
            <v>7200</v>
          </cell>
        </row>
        <row r="25355">
          <cell r="A25355">
            <v>193577</v>
          </cell>
          <cell r="H25355">
            <v>328</v>
          </cell>
        </row>
        <row r="25356">
          <cell r="A25356">
            <v>193577</v>
          </cell>
          <cell r="H25356">
            <v>359</v>
          </cell>
        </row>
        <row r="25357">
          <cell r="A25357">
            <v>193577</v>
          </cell>
          <cell r="H25357">
            <v>786</v>
          </cell>
        </row>
        <row r="25358">
          <cell r="A25358">
            <v>502454</v>
          </cell>
          <cell r="H25358">
            <v>36052.5</v>
          </cell>
        </row>
        <row r="25359">
          <cell r="A25359">
            <v>100169</v>
          </cell>
          <cell r="H25359">
            <v>75</v>
          </cell>
        </row>
        <row r="25360">
          <cell r="A25360">
            <v>100169</v>
          </cell>
          <cell r="H25360">
            <v>6000</v>
          </cell>
        </row>
        <row r="25361">
          <cell r="A25361">
            <v>101704</v>
          </cell>
          <cell r="H25361">
            <v>110</v>
          </cell>
        </row>
        <row r="25362">
          <cell r="A25362">
            <v>102350</v>
          </cell>
          <cell r="H25362">
            <v>3930</v>
          </cell>
        </row>
        <row r="25363">
          <cell r="A25363">
            <v>102501</v>
          </cell>
          <cell r="H25363">
            <v>4716</v>
          </cell>
        </row>
        <row r="25364">
          <cell r="A25364">
            <v>102530</v>
          </cell>
          <cell r="H25364">
            <v>2460</v>
          </cell>
        </row>
        <row r="25365">
          <cell r="A25365">
            <v>190053</v>
          </cell>
          <cell r="H25365">
            <v>3511.2</v>
          </cell>
        </row>
        <row r="25366">
          <cell r="A25366">
            <v>190057</v>
          </cell>
          <cell r="H25366">
            <v>8025.6</v>
          </cell>
        </row>
        <row r="25367">
          <cell r="A25367">
            <v>190064</v>
          </cell>
          <cell r="H25367">
            <v>6520.8</v>
          </cell>
        </row>
        <row r="25368">
          <cell r="A25368">
            <v>190141</v>
          </cell>
          <cell r="H25368">
            <v>1440</v>
          </cell>
        </row>
        <row r="25369">
          <cell r="A25369">
            <v>190417</v>
          </cell>
          <cell r="H25369">
            <v>73.290000000000006</v>
          </cell>
        </row>
        <row r="25370">
          <cell r="A25370">
            <v>190552</v>
          </cell>
          <cell r="H25370">
            <v>104</v>
          </cell>
        </row>
        <row r="25371">
          <cell r="A25371">
            <v>190552</v>
          </cell>
          <cell r="H25371">
            <v>162</v>
          </cell>
        </row>
        <row r="25372">
          <cell r="A25372">
            <v>190552</v>
          </cell>
          <cell r="H25372">
            <v>277.32</v>
          </cell>
        </row>
        <row r="25373">
          <cell r="A25373">
            <v>190552</v>
          </cell>
          <cell r="H25373">
            <v>81.02</v>
          </cell>
        </row>
        <row r="25374">
          <cell r="A25374">
            <v>190552</v>
          </cell>
          <cell r="H25374">
            <v>58.32</v>
          </cell>
        </row>
        <row r="25375">
          <cell r="A25375">
            <v>190552</v>
          </cell>
          <cell r="H25375">
            <v>139.4</v>
          </cell>
        </row>
        <row r="25376">
          <cell r="A25376">
            <v>190552</v>
          </cell>
          <cell r="H25376">
            <v>324.04000000000002</v>
          </cell>
        </row>
        <row r="25377">
          <cell r="A25377">
            <v>190552</v>
          </cell>
          <cell r="H25377">
            <v>58.32</v>
          </cell>
        </row>
        <row r="25378">
          <cell r="A25378">
            <v>190707</v>
          </cell>
          <cell r="H25378">
            <v>3110.4</v>
          </cell>
        </row>
        <row r="25379">
          <cell r="A25379">
            <v>191218</v>
          </cell>
          <cell r="H25379">
            <v>3135</v>
          </cell>
        </row>
        <row r="25380">
          <cell r="A25380">
            <v>191369</v>
          </cell>
          <cell r="H25380">
            <v>3540</v>
          </cell>
        </row>
        <row r="25381">
          <cell r="A25381">
            <v>191369</v>
          </cell>
          <cell r="H25381">
            <v>107</v>
          </cell>
        </row>
        <row r="25382">
          <cell r="A25382">
            <v>191369</v>
          </cell>
          <cell r="H25382">
            <v>353</v>
          </cell>
        </row>
        <row r="25383">
          <cell r="A25383">
            <v>192569</v>
          </cell>
          <cell r="H25383">
            <v>1310</v>
          </cell>
        </row>
        <row r="25384">
          <cell r="A25384">
            <v>192667</v>
          </cell>
          <cell r="H25384">
            <v>58.93</v>
          </cell>
        </row>
        <row r="25385">
          <cell r="A25385">
            <v>192667</v>
          </cell>
          <cell r="H25385">
            <v>1600</v>
          </cell>
        </row>
        <row r="25386">
          <cell r="A25386">
            <v>192667</v>
          </cell>
          <cell r="H25386">
            <v>1200</v>
          </cell>
        </row>
        <row r="25387">
          <cell r="A25387">
            <v>192686</v>
          </cell>
          <cell r="H25387">
            <v>189</v>
          </cell>
        </row>
        <row r="25388">
          <cell r="A25388">
            <v>192686</v>
          </cell>
          <cell r="H25388">
            <v>6960</v>
          </cell>
        </row>
        <row r="25389">
          <cell r="A25389">
            <v>193435</v>
          </cell>
          <cell r="H25389">
            <v>396</v>
          </cell>
        </row>
        <row r="25390">
          <cell r="A25390">
            <v>193579</v>
          </cell>
          <cell r="H25390">
            <v>250</v>
          </cell>
        </row>
        <row r="25391">
          <cell r="A25391">
            <v>193579</v>
          </cell>
          <cell r="H25391">
            <v>360</v>
          </cell>
        </row>
        <row r="25392">
          <cell r="A25392">
            <v>100143</v>
          </cell>
          <cell r="H25392">
            <v>475.2</v>
          </cell>
        </row>
        <row r="25393">
          <cell r="A25393">
            <v>100145</v>
          </cell>
          <cell r="H25393">
            <v>1980</v>
          </cell>
        </row>
        <row r="25394">
          <cell r="A25394">
            <v>100175</v>
          </cell>
          <cell r="H25394">
            <v>5850</v>
          </cell>
        </row>
        <row r="25395">
          <cell r="A25395">
            <v>100342</v>
          </cell>
          <cell r="H25395">
            <v>9450</v>
          </cell>
        </row>
        <row r="25396">
          <cell r="A25396">
            <v>101034</v>
          </cell>
          <cell r="H25396">
            <v>384</v>
          </cell>
        </row>
        <row r="25397">
          <cell r="A25397">
            <v>101034</v>
          </cell>
          <cell r="H25397">
            <v>2688</v>
          </cell>
        </row>
        <row r="25398">
          <cell r="A25398">
            <v>101849</v>
          </cell>
          <cell r="H25398">
            <v>857.1</v>
          </cell>
        </row>
        <row r="25399">
          <cell r="A25399">
            <v>101849</v>
          </cell>
          <cell r="H25399">
            <v>4500</v>
          </cell>
        </row>
        <row r="25400">
          <cell r="A25400">
            <v>101849</v>
          </cell>
          <cell r="H25400">
            <v>570</v>
          </cell>
        </row>
        <row r="25401">
          <cell r="A25401">
            <v>101849</v>
          </cell>
          <cell r="H25401">
            <v>810</v>
          </cell>
        </row>
        <row r="25402">
          <cell r="A25402">
            <v>102043</v>
          </cell>
          <cell r="H25402">
            <v>1954.56</v>
          </cell>
        </row>
        <row r="25403">
          <cell r="A25403">
            <v>102318</v>
          </cell>
          <cell r="H25403">
            <v>540</v>
          </cell>
        </row>
        <row r="25404">
          <cell r="A25404">
            <v>102318</v>
          </cell>
          <cell r="H25404">
            <v>5940</v>
          </cell>
        </row>
        <row r="25405">
          <cell r="A25405">
            <v>102519</v>
          </cell>
          <cell r="H25405">
            <v>16250</v>
          </cell>
        </row>
        <row r="25406">
          <cell r="A25406">
            <v>191535</v>
          </cell>
          <cell r="H25406">
            <v>229.5</v>
          </cell>
        </row>
        <row r="25407">
          <cell r="A25407">
            <v>191553</v>
          </cell>
          <cell r="H25407">
            <v>2443.1999999999998</v>
          </cell>
        </row>
        <row r="25408">
          <cell r="A25408">
            <v>191685</v>
          </cell>
          <cell r="H25408">
            <v>456</v>
          </cell>
        </row>
        <row r="25409">
          <cell r="A25409">
            <v>191685</v>
          </cell>
          <cell r="H25409">
            <v>3648</v>
          </cell>
        </row>
        <row r="25410">
          <cell r="A25410">
            <v>191718</v>
          </cell>
          <cell r="H25410">
            <v>440</v>
          </cell>
        </row>
        <row r="25411">
          <cell r="A25411">
            <v>192095</v>
          </cell>
          <cell r="H25411">
            <v>13284</v>
          </cell>
        </row>
        <row r="25412">
          <cell r="A25412">
            <v>192144</v>
          </cell>
          <cell r="H25412">
            <v>1306.8</v>
          </cell>
        </row>
        <row r="25413">
          <cell r="A25413">
            <v>192434</v>
          </cell>
          <cell r="H25413">
            <v>8208</v>
          </cell>
        </row>
        <row r="25414">
          <cell r="A25414">
            <v>193582</v>
          </cell>
          <cell r="H25414">
            <v>600</v>
          </cell>
        </row>
        <row r="25415">
          <cell r="A25415">
            <v>193582</v>
          </cell>
          <cell r="H25415">
            <v>125.3</v>
          </cell>
        </row>
        <row r="25416">
          <cell r="A25416">
            <v>200302</v>
          </cell>
          <cell r="H25416">
            <v>1016</v>
          </cell>
        </row>
        <row r="25417">
          <cell r="A25417">
            <v>500370</v>
          </cell>
          <cell r="H25417">
            <v>5694</v>
          </cell>
        </row>
        <row r="25418">
          <cell r="A25418">
            <v>500370</v>
          </cell>
          <cell r="H25418">
            <v>698</v>
          </cell>
        </row>
        <row r="25419">
          <cell r="A25419">
            <v>500370</v>
          </cell>
          <cell r="H25419">
            <v>257.82</v>
          </cell>
        </row>
        <row r="25420">
          <cell r="A25420">
            <v>500737</v>
          </cell>
          <cell r="H25420">
            <v>12094.32</v>
          </cell>
        </row>
        <row r="25421">
          <cell r="A25421">
            <v>501510</v>
          </cell>
          <cell r="H25421">
            <v>3000</v>
          </cell>
        </row>
        <row r="25422">
          <cell r="A25422">
            <v>501732</v>
          </cell>
          <cell r="H25422">
            <v>3276</v>
          </cell>
        </row>
        <row r="25423">
          <cell r="A25423">
            <v>900067</v>
          </cell>
          <cell r="H25423">
            <v>28971</v>
          </cell>
        </row>
        <row r="25424">
          <cell r="A25424">
            <v>900067</v>
          </cell>
          <cell r="H25424">
            <v>1236</v>
          </cell>
        </row>
        <row r="25425">
          <cell r="A25425">
            <v>100033</v>
          </cell>
          <cell r="H25425">
            <v>429</v>
          </cell>
        </row>
        <row r="25426">
          <cell r="A25426">
            <v>100033</v>
          </cell>
          <cell r="H25426">
            <v>39.6</v>
          </cell>
        </row>
        <row r="25427">
          <cell r="A25427">
            <v>101421</v>
          </cell>
          <cell r="H25427">
            <v>2040</v>
          </cell>
        </row>
        <row r="25428">
          <cell r="A25428">
            <v>102362</v>
          </cell>
          <cell r="H25428">
            <v>916</v>
          </cell>
        </row>
        <row r="25429">
          <cell r="A25429">
            <v>102417</v>
          </cell>
          <cell r="H25429">
            <v>1287</v>
          </cell>
        </row>
        <row r="25430">
          <cell r="A25430">
            <v>102417</v>
          </cell>
          <cell r="H25430">
            <v>118.8</v>
          </cell>
        </row>
        <row r="25431">
          <cell r="A25431">
            <v>102418</v>
          </cell>
          <cell r="H25431">
            <v>429</v>
          </cell>
        </row>
        <row r="25432">
          <cell r="A25432">
            <v>102418</v>
          </cell>
          <cell r="H25432">
            <v>39.6</v>
          </cell>
        </row>
        <row r="25433">
          <cell r="A25433">
            <v>102427</v>
          </cell>
          <cell r="H25433">
            <v>88.05</v>
          </cell>
        </row>
        <row r="25434">
          <cell r="A25434">
            <v>102427</v>
          </cell>
          <cell r="H25434">
            <v>344.47</v>
          </cell>
        </row>
        <row r="25435">
          <cell r="A25435">
            <v>102427</v>
          </cell>
          <cell r="H25435">
            <v>862.89</v>
          </cell>
        </row>
        <row r="25436">
          <cell r="A25436">
            <v>102427</v>
          </cell>
          <cell r="H25436">
            <v>544.28</v>
          </cell>
        </row>
        <row r="25437">
          <cell r="A25437">
            <v>102427</v>
          </cell>
          <cell r="H25437">
            <v>386.92</v>
          </cell>
        </row>
        <row r="25438">
          <cell r="A25438">
            <v>102427</v>
          </cell>
          <cell r="H25438">
            <v>1061.83</v>
          </cell>
        </row>
        <row r="25439">
          <cell r="A25439">
            <v>102427</v>
          </cell>
          <cell r="H25439">
            <v>1137.78</v>
          </cell>
        </row>
        <row r="25440">
          <cell r="A25440">
            <v>102427</v>
          </cell>
          <cell r="H25440">
            <v>116.76</v>
          </cell>
        </row>
        <row r="25441">
          <cell r="A25441">
            <v>102427</v>
          </cell>
          <cell r="H25441">
            <v>1186.1600000000001</v>
          </cell>
        </row>
        <row r="25442">
          <cell r="A25442">
            <v>102518</v>
          </cell>
          <cell r="H25442">
            <v>19500</v>
          </cell>
        </row>
        <row r="25443">
          <cell r="A25443">
            <v>191215</v>
          </cell>
          <cell r="H25443">
            <v>26647.5</v>
          </cell>
        </row>
        <row r="25444">
          <cell r="A25444">
            <v>191360</v>
          </cell>
          <cell r="H25444">
            <v>65.5</v>
          </cell>
        </row>
        <row r="25445">
          <cell r="A25445">
            <v>191644</v>
          </cell>
          <cell r="H25445">
            <v>5976</v>
          </cell>
        </row>
        <row r="25446">
          <cell r="A25446">
            <v>191688</v>
          </cell>
          <cell r="H25446">
            <v>12540</v>
          </cell>
        </row>
        <row r="25447">
          <cell r="A25447">
            <v>191751</v>
          </cell>
          <cell r="H25447">
            <v>571.4</v>
          </cell>
        </row>
        <row r="25448">
          <cell r="A25448">
            <v>191751</v>
          </cell>
          <cell r="H25448">
            <v>130</v>
          </cell>
        </row>
        <row r="25449">
          <cell r="A25449">
            <v>192813</v>
          </cell>
          <cell r="H25449">
            <v>7286.4</v>
          </cell>
        </row>
        <row r="25450">
          <cell r="A25450">
            <v>193066</v>
          </cell>
          <cell r="H25450">
            <v>384</v>
          </cell>
        </row>
        <row r="25451">
          <cell r="A25451">
            <v>193066</v>
          </cell>
          <cell r="H25451">
            <v>3456</v>
          </cell>
        </row>
        <row r="25452">
          <cell r="A25452">
            <v>193588</v>
          </cell>
          <cell r="H25452">
            <v>9462</v>
          </cell>
        </row>
        <row r="25453">
          <cell r="A25453">
            <v>500928</v>
          </cell>
          <cell r="H25453">
            <v>210</v>
          </cell>
        </row>
        <row r="25454">
          <cell r="A25454">
            <v>500968</v>
          </cell>
          <cell r="H25454">
            <v>17388</v>
          </cell>
        </row>
        <row r="25455">
          <cell r="A25455">
            <v>502803</v>
          </cell>
          <cell r="H25455">
            <v>150</v>
          </cell>
        </row>
        <row r="25456">
          <cell r="A25456">
            <v>900039</v>
          </cell>
          <cell r="H25456">
            <v>5033.7</v>
          </cell>
        </row>
        <row r="25457">
          <cell r="A25457">
            <v>100187</v>
          </cell>
          <cell r="H25457">
            <v>1080</v>
          </cell>
        </row>
        <row r="25458">
          <cell r="A25458">
            <v>100224</v>
          </cell>
          <cell r="H25458">
            <v>7695</v>
          </cell>
        </row>
        <row r="25459">
          <cell r="A25459">
            <v>100925</v>
          </cell>
          <cell r="H25459">
            <v>2394</v>
          </cell>
        </row>
        <row r="25460">
          <cell r="A25460">
            <v>100998</v>
          </cell>
          <cell r="H25460">
            <v>8939.2800000000007</v>
          </cell>
        </row>
        <row r="25461">
          <cell r="A25461">
            <v>101270</v>
          </cell>
          <cell r="H25461">
            <v>1800</v>
          </cell>
        </row>
        <row r="25462">
          <cell r="A25462">
            <v>101421</v>
          </cell>
          <cell r="H25462">
            <v>374</v>
          </cell>
        </row>
        <row r="25463">
          <cell r="A25463">
            <v>101717</v>
          </cell>
          <cell r="H25463">
            <v>2550</v>
          </cell>
        </row>
        <row r="25464">
          <cell r="A25464">
            <v>102017</v>
          </cell>
          <cell r="H25464">
            <v>360</v>
          </cell>
        </row>
        <row r="25465">
          <cell r="A25465">
            <v>102017</v>
          </cell>
          <cell r="H25465">
            <v>3960</v>
          </cell>
        </row>
        <row r="25466">
          <cell r="A25466">
            <v>102137</v>
          </cell>
          <cell r="H25466">
            <v>840</v>
          </cell>
        </row>
        <row r="25467">
          <cell r="A25467">
            <v>102137</v>
          </cell>
          <cell r="H25467">
            <v>840</v>
          </cell>
        </row>
        <row r="25468">
          <cell r="A25468">
            <v>102192</v>
          </cell>
          <cell r="H25468">
            <v>4752</v>
          </cell>
        </row>
        <row r="25469">
          <cell r="A25469">
            <v>102192</v>
          </cell>
          <cell r="H25469">
            <v>432</v>
          </cell>
        </row>
        <row r="25470">
          <cell r="A25470">
            <v>102519</v>
          </cell>
          <cell r="H25470">
            <v>39780</v>
          </cell>
        </row>
        <row r="25471">
          <cell r="A25471">
            <v>190105</v>
          </cell>
          <cell r="H25471">
            <v>1500</v>
          </cell>
        </row>
        <row r="25472">
          <cell r="A25472">
            <v>190105</v>
          </cell>
          <cell r="H25472">
            <v>315</v>
          </cell>
        </row>
        <row r="25473">
          <cell r="A25473">
            <v>190105</v>
          </cell>
          <cell r="H25473">
            <v>3000</v>
          </cell>
        </row>
        <row r="25474">
          <cell r="A25474">
            <v>190105</v>
          </cell>
          <cell r="H25474">
            <v>570</v>
          </cell>
        </row>
        <row r="25475">
          <cell r="A25475">
            <v>191216</v>
          </cell>
          <cell r="H25475">
            <v>78.36</v>
          </cell>
        </row>
        <row r="25476">
          <cell r="A25476">
            <v>191231</v>
          </cell>
          <cell r="H25476">
            <v>237.18</v>
          </cell>
        </row>
        <row r="25477">
          <cell r="A25477">
            <v>191231</v>
          </cell>
          <cell r="H25477">
            <v>780</v>
          </cell>
        </row>
        <row r="25478">
          <cell r="A25478">
            <v>191231</v>
          </cell>
          <cell r="H25478">
            <v>2210</v>
          </cell>
        </row>
        <row r="25479">
          <cell r="A25479">
            <v>191231</v>
          </cell>
          <cell r="H25479">
            <v>655</v>
          </cell>
        </row>
        <row r="25480">
          <cell r="A25480">
            <v>191681</v>
          </cell>
          <cell r="H25480">
            <v>9465.1200000000008</v>
          </cell>
        </row>
        <row r="25481">
          <cell r="A25481">
            <v>192198</v>
          </cell>
          <cell r="H25481">
            <v>4368</v>
          </cell>
        </row>
        <row r="25482">
          <cell r="A25482">
            <v>192204</v>
          </cell>
          <cell r="H25482">
            <v>359</v>
          </cell>
        </row>
        <row r="25483">
          <cell r="A25483">
            <v>192236</v>
          </cell>
          <cell r="H25483">
            <v>3045</v>
          </cell>
        </row>
        <row r="25484">
          <cell r="A25484">
            <v>192851</v>
          </cell>
          <cell r="H25484">
            <v>2400</v>
          </cell>
        </row>
        <row r="25485">
          <cell r="A25485">
            <v>192904</v>
          </cell>
          <cell r="H25485">
            <v>1800</v>
          </cell>
        </row>
        <row r="25486">
          <cell r="A25486">
            <v>192904</v>
          </cell>
          <cell r="H25486">
            <v>105.13</v>
          </cell>
        </row>
        <row r="25487">
          <cell r="A25487">
            <v>193039</v>
          </cell>
          <cell r="H25487">
            <v>900</v>
          </cell>
        </row>
        <row r="25488">
          <cell r="A25488">
            <v>193039</v>
          </cell>
          <cell r="H25488">
            <v>5026</v>
          </cell>
        </row>
        <row r="25489">
          <cell r="A25489">
            <v>193039</v>
          </cell>
          <cell r="H25489">
            <v>359</v>
          </cell>
        </row>
        <row r="25490">
          <cell r="A25490">
            <v>193039</v>
          </cell>
          <cell r="H25490">
            <v>1476</v>
          </cell>
        </row>
        <row r="25491">
          <cell r="A25491">
            <v>193041</v>
          </cell>
          <cell r="H25491">
            <v>1836</v>
          </cell>
        </row>
        <row r="25492">
          <cell r="A25492">
            <v>193447</v>
          </cell>
          <cell r="H25492">
            <v>2400</v>
          </cell>
        </row>
        <row r="25493">
          <cell r="A25493">
            <v>193472</v>
          </cell>
          <cell r="H25493">
            <v>660</v>
          </cell>
        </row>
        <row r="25494">
          <cell r="A25494">
            <v>193497</v>
          </cell>
          <cell r="H25494">
            <v>6600</v>
          </cell>
        </row>
        <row r="25495">
          <cell r="A25495">
            <v>193497</v>
          </cell>
          <cell r="H25495">
            <v>359</v>
          </cell>
        </row>
        <row r="25496">
          <cell r="A25496">
            <v>193580</v>
          </cell>
          <cell r="H25496">
            <v>55.2</v>
          </cell>
        </row>
        <row r="25497">
          <cell r="A25497">
            <v>193580</v>
          </cell>
          <cell r="H25497">
            <v>726</v>
          </cell>
        </row>
        <row r="25498">
          <cell r="A25498">
            <v>193581</v>
          </cell>
          <cell r="H25498">
            <v>56.88</v>
          </cell>
        </row>
        <row r="25499">
          <cell r="A25499">
            <v>193581</v>
          </cell>
          <cell r="H25499">
            <v>1440</v>
          </cell>
        </row>
        <row r="25500">
          <cell r="A25500">
            <v>193581</v>
          </cell>
          <cell r="H25500">
            <v>359</v>
          </cell>
        </row>
        <row r="25501">
          <cell r="A25501">
            <v>193581</v>
          </cell>
          <cell r="H25501">
            <v>56.45</v>
          </cell>
        </row>
        <row r="25502">
          <cell r="A25502">
            <v>193593</v>
          </cell>
          <cell r="H25502">
            <v>3000</v>
          </cell>
        </row>
        <row r="25503">
          <cell r="A25503">
            <v>193593</v>
          </cell>
          <cell r="H25503">
            <v>718</v>
          </cell>
        </row>
        <row r="25504">
          <cell r="A25504">
            <v>193593</v>
          </cell>
          <cell r="H25504">
            <v>128.62</v>
          </cell>
        </row>
        <row r="25505">
          <cell r="A25505">
            <v>193597</v>
          </cell>
          <cell r="H25505">
            <v>15000</v>
          </cell>
        </row>
        <row r="25506">
          <cell r="A25506">
            <v>193597</v>
          </cell>
          <cell r="H25506">
            <v>389</v>
          </cell>
        </row>
        <row r="25507">
          <cell r="A25507">
            <v>502078</v>
          </cell>
          <cell r="H25507">
            <v>14688</v>
          </cell>
        </row>
        <row r="25508">
          <cell r="A25508">
            <v>502981</v>
          </cell>
          <cell r="H25508">
            <v>50.5</v>
          </cell>
        </row>
        <row r="25509">
          <cell r="A25509">
            <v>800231</v>
          </cell>
          <cell r="H25509">
            <v>15000</v>
          </cell>
        </row>
        <row r="25510">
          <cell r="A25510">
            <v>900233</v>
          </cell>
          <cell r="H25510">
            <v>6177.6</v>
          </cell>
        </row>
        <row r="25511">
          <cell r="A25511">
            <v>100402</v>
          </cell>
          <cell r="H25511">
            <v>6240</v>
          </cell>
        </row>
        <row r="25512">
          <cell r="A25512">
            <v>191432</v>
          </cell>
          <cell r="H25512">
            <v>475.2</v>
          </cell>
        </row>
        <row r="25513">
          <cell r="A25513">
            <v>192214</v>
          </cell>
          <cell r="H25513">
            <v>718</v>
          </cell>
        </row>
        <row r="25514">
          <cell r="A25514">
            <v>192582</v>
          </cell>
          <cell r="H25514">
            <v>384</v>
          </cell>
        </row>
        <row r="25515">
          <cell r="A25515">
            <v>192891</v>
          </cell>
          <cell r="H25515">
            <v>359</v>
          </cell>
        </row>
        <row r="25516">
          <cell r="A25516">
            <v>193583</v>
          </cell>
          <cell r="H25516">
            <v>1077</v>
          </cell>
        </row>
        <row r="25517">
          <cell r="A25517">
            <v>193583</v>
          </cell>
          <cell r="H25517">
            <v>718</v>
          </cell>
        </row>
        <row r="25518">
          <cell r="A25518">
            <v>502066</v>
          </cell>
          <cell r="H25518">
            <v>3168</v>
          </cell>
        </row>
        <row r="25519">
          <cell r="A25519">
            <v>502291</v>
          </cell>
          <cell r="H25519">
            <v>17400</v>
          </cell>
        </row>
        <row r="25520">
          <cell r="A25520">
            <v>503097</v>
          </cell>
          <cell r="H25520">
            <v>384</v>
          </cell>
        </row>
        <row r="25521">
          <cell r="A25521">
            <v>900271</v>
          </cell>
          <cell r="H25521">
            <v>3888</v>
          </cell>
        </row>
        <row r="25522">
          <cell r="A25522">
            <v>900271</v>
          </cell>
          <cell r="H25522">
            <v>864</v>
          </cell>
        </row>
        <row r="25523">
          <cell r="A25523">
            <v>900271</v>
          </cell>
          <cell r="H25523">
            <v>17280</v>
          </cell>
        </row>
        <row r="25524">
          <cell r="A25524">
            <v>900271</v>
          </cell>
          <cell r="H25524">
            <v>3888</v>
          </cell>
        </row>
        <row r="25525">
          <cell r="A25525">
            <v>900271</v>
          </cell>
          <cell r="H25525">
            <v>2160</v>
          </cell>
        </row>
        <row r="25526">
          <cell r="A25526">
            <v>100334</v>
          </cell>
          <cell r="H25526">
            <v>3960</v>
          </cell>
        </row>
        <row r="25527">
          <cell r="A25527">
            <v>100949</v>
          </cell>
          <cell r="H25527">
            <v>17878.560000000001</v>
          </cell>
        </row>
        <row r="25528">
          <cell r="A25528">
            <v>101217</v>
          </cell>
          <cell r="H25528">
            <v>3816.4</v>
          </cell>
        </row>
        <row r="25529">
          <cell r="A25529">
            <v>101781</v>
          </cell>
          <cell r="H25529">
            <v>4104</v>
          </cell>
        </row>
        <row r="25530">
          <cell r="A25530">
            <v>101884</v>
          </cell>
          <cell r="H25530">
            <v>1555.68</v>
          </cell>
        </row>
        <row r="25531">
          <cell r="A25531">
            <v>102134</v>
          </cell>
          <cell r="H25531">
            <v>504</v>
          </cell>
        </row>
        <row r="25532">
          <cell r="A25532">
            <v>102134</v>
          </cell>
          <cell r="H25532">
            <v>5544</v>
          </cell>
        </row>
        <row r="25533">
          <cell r="A25533">
            <v>102135</v>
          </cell>
          <cell r="H25533">
            <v>200</v>
          </cell>
        </row>
        <row r="25534">
          <cell r="A25534">
            <v>102297</v>
          </cell>
          <cell r="H25534">
            <v>3144</v>
          </cell>
        </row>
        <row r="25535">
          <cell r="A25535">
            <v>102362</v>
          </cell>
          <cell r="H25535">
            <v>6720</v>
          </cell>
        </row>
        <row r="25536">
          <cell r="A25536">
            <v>102457</v>
          </cell>
          <cell r="H25536">
            <v>2700</v>
          </cell>
        </row>
        <row r="25537">
          <cell r="A25537">
            <v>102544</v>
          </cell>
          <cell r="H25537">
            <v>336</v>
          </cell>
        </row>
        <row r="25538">
          <cell r="A25538">
            <v>190037</v>
          </cell>
          <cell r="H25538">
            <v>200</v>
          </cell>
        </row>
        <row r="25539">
          <cell r="A25539">
            <v>190037</v>
          </cell>
          <cell r="H25539">
            <v>3009.6</v>
          </cell>
        </row>
        <row r="25540">
          <cell r="A25540">
            <v>190361</v>
          </cell>
          <cell r="H25540">
            <v>1200</v>
          </cell>
        </row>
        <row r="25541">
          <cell r="A25541">
            <v>191239</v>
          </cell>
          <cell r="H25541">
            <v>1280</v>
          </cell>
        </row>
        <row r="25542">
          <cell r="A25542">
            <v>191268</v>
          </cell>
          <cell r="H25542">
            <v>2443.1999999999998</v>
          </cell>
        </row>
        <row r="25543">
          <cell r="A25543">
            <v>192280</v>
          </cell>
          <cell r="H25543">
            <v>5565</v>
          </cell>
        </row>
        <row r="25544">
          <cell r="A25544">
            <v>192507</v>
          </cell>
          <cell r="H25544">
            <v>1040</v>
          </cell>
        </row>
        <row r="25545">
          <cell r="A25545">
            <v>192543</v>
          </cell>
          <cell r="H25545">
            <v>5680</v>
          </cell>
        </row>
        <row r="25546">
          <cell r="A25546">
            <v>192555</v>
          </cell>
          <cell r="H25546">
            <v>4320</v>
          </cell>
        </row>
        <row r="25547">
          <cell r="A25547">
            <v>192745</v>
          </cell>
          <cell r="H25547">
            <v>6050</v>
          </cell>
        </row>
        <row r="25548">
          <cell r="A25548">
            <v>192815</v>
          </cell>
          <cell r="H25548">
            <v>389</v>
          </cell>
        </row>
        <row r="25549">
          <cell r="A25549">
            <v>192815</v>
          </cell>
          <cell r="H25549">
            <v>9720</v>
          </cell>
        </row>
        <row r="25550">
          <cell r="A25550">
            <v>192815</v>
          </cell>
          <cell r="H25550">
            <v>151</v>
          </cell>
        </row>
        <row r="25551">
          <cell r="A25551">
            <v>192996</v>
          </cell>
          <cell r="H25551">
            <v>2400</v>
          </cell>
        </row>
        <row r="25552">
          <cell r="A25552">
            <v>193063</v>
          </cell>
          <cell r="H25552">
            <v>1536</v>
          </cell>
        </row>
        <row r="25553">
          <cell r="A25553">
            <v>193068</v>
          </cell>
          <cell r="H25553">
            <v>778</v>
          </cell>
        </row>
        <row r="25554">
          <cell r="A25554">
            <v>193068</v>
          </cell>
          <cell r="H25554">
            <v>9600</v>
          </cell>
        </row>
        <row r="25555">
          <cell r="A25555">
            <v>193068</v>
          </cell>
          <cell r="H25555">
            <v>2688</v>
          </cell>
        </row>
        <row r="25556">
          <cell r="A25556">
            <v>193412</v>
          </cell>
          <cell r="H25556">
            <v>696</v>
          </cell>
        </row>
        <row r="25557">
          <cell r="A25557">
            <v>193484</v>
          </cell>
          <cell r="H25557">
            <v>389</v>
          </cell>
        </row>
        <row r="25558">
          <cell r="A25558">
            <v>193484</v>
          </cell>
          <cell r="H25558">
            <v>140</v>
          </cell>
        </row>
        <row r="25559">
          <cell r="A25559">
            <v>193557</v>
          </cell>
          <cell r="H25559">
            <v>1440</v>
          </cell>
        </row>
        <row r="25560">
          <cell r="A25560">
            <v>193586</v>
          </cell>
          <cell r="H25560">
            <v>2112</v>
          </cell>
        </row>
        <row r="25561">
          <cell r="A25561">
            <v>193589</v>
          </cell>
          <cell r="H25561">
            <v>181.28</v>
          </cell>
        </row>
        <row r="25562">
          <cell r="A25562">
            <v>193589</v>
          </cell>
          <cell r="H25562">
            <v>2850</v>
          </cell>
        </row>
        <row r="25563">
          <cell r="A25563">
            <v>193592</v>
          </cell>
          <cell r="H25563">
            <v>219.94</v>
          </cell>
        </row>
        <row r="25564">
          <cell r="A25564">
            <v>193592</v>
          </cell>
          <cell r="H25564">
            <v>12000</v>
          </cell>
        </row>
        <row r="25565">
          <cell r="A25565">
            <v>193594</v>
          </cell>
          <cell r="H25565">
            <v>1440</v>
          </cell>
        </row>
        <row r="25566">
          <cell r="A25566">
            <v>193594</v>
          </cell>
          <cell r="H25566">
            <v>359</v>
          </cell>
        </row>
        <row r="25567">
          <cell r="A25567">
            <v>193594</v>
          </cell>
          <cell r="H25567">
            <v>56.88</v>
          </cell>
        </row>
        <row r="25568">
          <cell r="A25568">
            <v>193594</v>
          </cell>
          <cell r="H25568">
            <v>56.44</v>
          </cell>
        </row>
        <row r="25569">
          <cell r="A25569">
            <v>500736</v>
          </cell>
          <cell r="H25569">
            <v>2629.2</v>
          </cell>
        </row>
        <row r="25570">
          <cell r="A25570">
            <v>500802</v>
          </cell>
          <cell r="H25570">
            <v>7750</v>
          </cell>
        </row>
        <row r="25571">
          <cell r="A25571">
            <v>501673</v>
          </cell>
          <cell r="H25571">
            <v>2000</v>
          </cell>
        </row>
        <row r="25572">
          <cell r="A25572">
            <v>502413</v>
          </cell>
          <cell r="H25572">
            <v>4012.8</v>
          </cell>
        </row>
        <row r="25573">
          <cell r="A25573">
            <v>900233</v>
          </cell>
          <cell r="H25573">
            <v>1900.8</v>
          </cell>
        </row>
        <row r="25574">
          <cell r="A25574">
            <v>900333</v>
          </cell>
          <cell r="H25574">
            <v>1008</v>
          </cell>
        </row>
        <row r="25575">
          <cell r="A25575">
            <v>100078</v>
          </cell>
          <cell r="H25575">
            <v>4881.3599999999997</v>
          </cell>
        </row>
        <row r="25576">
          <cell r="A25576">
            <v>100188</v>
          </cell>
          <cell r="H25576">
            <v>33</v>
          </cell>
        </row>
        <row r="25577">
          <cell r="A25577">
            <v>100580</v>
          </cell>
          <cell r="H25577">
            <v>825</v>
          </cell>
        </row>
        <row r="25578">
          <cell r="A25578">
            <v>100661</v>
          </cell>
          <cell r="H25578">
            <v>2121</v>
          </cell>
        </row>
        <row r="25579">
          <cell r="A25579">
            <v>100719</v>
          </cell>
          <cell r="H25579">
            <v>6317.22</v>
          </cell>
        </row>
        <row r="25580">
          <cell r="A25580">
            <v>101373</v>
          </cell>
          <cell r="H25580">
            <v>1369.54</v>
          </cell>
        </row>
        <row r="25581">
          <cell r="A25581">
            <v>102141</v>
          </cell>
          <cell r="H25581">
            <v>432</v>
          </cell>
        </row>
        <row r="25582">
          <cell r="A25582">
            <v>102141</v>
          </cell>
          <cell r="H25582">
            <v>4752</v>
          </cell>
        </row>
        <row r="25583">
          <cell r="A25583">
            <v>102315</v>
          </cell>
          <cell r="H25583">
            <v>7920</v>
          </cell>
        </row>
        <row r="25584">
          <cell r="A25584">
            <v>102315</v>
          </cell>
          <cell r="H25584">
            <v>720</v>
          </cell>
        </row>
        <row r="25585">
          <cell r="A25585">
            <v>102316</v>
          </cell>
          <cell r="H25585">
            <v>360</v>
          </cell>
        </row>
        <row r="25586">
          <cell r="A25586">
            <v>102316</v>
          </cell>
          <cell r="H25586">
            <v>3960</v>
          </cell>
        </row>
        <row r="25587">
          <cell r="A25587">
            <v>102544</v>
          </cell>
          <cell r="H25587">
            <v>1941.1</v>
          </cell>
        </row>
        <row r="25588">
          <cell r="A25588">
            <v>102607</v>
          </cell>
          <cell r="H25588">
            <v>97.14</v>
          </cell>
        </row>
        <row r="25589">
          <cell r="A25589">
            <v>102607</v>
          </cell>
          <cell r="H25589">
            <v>383.5</v>
          </cell>
        </row>
        <row r="25590">
          <cell r="A25590">
            <v>102607</v>
          </cell>
          <cell r="H25590">
            <v>4121</v>
          </cell>
        </row>
        <row r="25591">
          <cell r="A25591">
            <v>102607</v>
          </cell>
          <cell r="H25591">
            <v>97.14</v>
          </cell>
        </row>
        <row r="25592">
          <cell r="A25592">
            <v>102607</v>
          </cell>
          <cell r="H25592">
            <v>5905.2</v>
          </cell>
        </row>
        <row r="25593">
          <cell r="A25593">
            <v>102607</v>
          </cell>
          <cell r="H25593">
            <v>368.12</v>
          </cell>
        </row>
        <row r="25594">
          <cell r="A25594">
            <v>102607</v>
          </cell>
          <cell r="H25594">
            <v>830.83</v>
          </cell>
        </row>
        <row r="25595">
          <cell r="A25595">
            <v>102607</v>
          </cell>
          <cell r="H25595">
            <v>368.08</v>
          </cell>
        </row>
        <row r="25596">
          <cell r="A25596">
            <v>102607</v>
          </cell>
          <cell r="H25596">
            <v>421.85</v>
          </cell>
        </row>
        <row r="25597">
          <cell r="A25597">
            <v>102607</v>
          </cell>
          <cell r="H25597">
            <v>138.03</v>
          </cell>
        </row>
        <row r="25598">
          <cell r="A25598">
            <v>102607</v>
          </cell>
          <cell r="H25598">
            <v>1129.82</v>
          </cell>
        </row>
        <row r="25599">
          <cell r="A25599">
            <v>102607</v>
          </cell>
          <cell r="H25599">
            <v>191.75</v>
          </cell>
        </row>
        <row r="25600">
          <cell r="A25600">
            <v>102607</v>
          </cell>
          <cell r="H25600">
            <v>460.2</v>
          </cell>
        </row>
        <row r="25601">
          <cell r="A25601">
            <v>102607</v>
          </cell>
          <cell r="H25601">
            <v>2525.48</v>
          </cell>
        </row>
        <row r="25602">
          <cell r="A25602">
            <v>102607</v>
          </cell>
          <cell r="H25602">
            <v>1303.9000000000001</v>
          </cell>
        </row>
        <row r="25603">
          <cell r="A25603">
            <v>102607</v>
          </cell>
          <cell r="H25603">
            <v>69.02</v>
          </cell>
        </row>
        <row r="25604">
          <cell r="A25604">
            <v>102607</v>
          </cell>
          <cell r="H25604">
            <v>703.01</v>
          </cell>
        </row>
        <row r="25605">
          <cell r="A25605">
            <v>190289</v>
          </cell>
          <cell r="H25605">
            <v>140</v>
          </cell>
        </row>
        <row r="25606">
          <cell r="A25606">
            <v>190289</v>
          </cell>
          <cell r="H25606">
            <v>935</v>
          </cell>
        </row>
        <row r="25607">
          <cell r="A25607">
            <v>190289</v>
          </cell>
          <cell r="H25607">
            <v>459</v>
          </cell>
        </row>
        <row r="25608">
          <cell r="A25608">
            <v>190588</v>
          </cell>
          <cell r="H25608">
            <v>160</v>
          </cell>
        </row>
        <row r="25609">
          <cell r="A25609">
            <v>190630</v>
          </cell>
          <cell r="H25609">
            <v>1224</v>
          </cell>
        </row>
        <row r="25610">
          <cell r="A25610">
            <v>191092</v>
          </cell>
          <cell r="H25610">
            <v>393</v>
          </cell>
        </row>
        <row r="25611">
          <cell r="A25611">
            <v>191092</v>
          </cell>
          <cell r="H25611">
            <v>196.5</v>
          </cell>
        </row>
        <row r="25612">
          <cell r="A25612">
            <v>191093</v>
          </cell>
          <cell r="H25612">
            <v>1506.5</v>
          </cell>
        </row>
        <row r="25613">
          <cell r="A25613">
            <v>191097</v>
          </cell>
          <cell r="H25613">
            <v>1899.5</v>
          </cell>
        </row>
        <row r="25614">
          <cell r="A25614">
            <v>191119</v>
          </cell>
          <cell r="H25614">
            <v>4012.8</v>
          </cell>
        </row>
        <row r="25615">
          <cell r="A25615">
            <v>191164</v>
          </cell>
          <cell r="H25615">
            <v>2700</v>
          </cell>
        </row>
        <row r="25616">
          <cell r="A25616">
            <v>191510</v>
          </cell>
          <cell r="H25616">
            <v>1768.5</v>
          </cell>
        </row>
        <row r="25617">
          <cell r="A25617">
            <v>191510</v>
          </cell>
          <cell r="H25617">
            <v>9497.5</v>
          </cell>
        </row>
        <row r="25618">
          <cell r="A25618">
            <v>191589</v>
          </cell>
          <cell r="H25618">
            <v>1440</v>
          </cell>
        </row>
        <row r="25619">
          <cell r="A25619">
            <v>191589</v>
          </cell>
          <cell r="H25619">
            <v>2340</v>
          </cell>
        </row>
        <row r="25620">
          <cell r="A25620">
            <v>191681</v>
          </cell>
          <cell r="H25620">
            <v>4500</v>
          </cell>
        </row>
        <row r="25621">
          <cell r="A25621">
            <v>191735</v>
          </cell>
          <cell r="H25621">
            <v>11520</v>
          </cell>
        </row>
        <row r="25622">
          <cell r="A25622">
            <v>191735</v>
          </cell>
          <cell r="H25622">
            <v>139.18</v>
          </cell>
        </row>
        <row r="25623">
          <cell r="A25623">
            <v>191822</v>
          </cell>
          <cell r="H25623">
            <v>12003.44</v>
          </cell>
        </row>
        <row r="25624">
          <cell r="A25624">
            <v>192341</v>
          </cell>
          <cell r="H25624">
            <v>780</v>
          </cell>
        </row>
        <row r="25625">
          <cell r="A25625">
            <v>192594</v>
          </cell>
          <cell r="H25625">
            <v>15948</v>
          </cell>
        </row>
        <row r="25626">
          <cell r="A25626">
            <v>192891</v>
          </cell>
          <cell r="H25626">
            <v>4500</v>
          </cell>
        </row>
        <row r="25627">
          <cell r="A25627">
            <v>192891</v>
          </cell>
          <cell r="H25627">
            <v>67.31</v>
          </cell>
        </row>
        <row r="25628">
          <cell r="A25628">
            <v>193020</v>
          </cell>
          <cell r="H25628">
            <v>2723</v>
          </cell>
        </row>
        <row r="25629">
          <cell r="A25629">
            <v>193020</v>
          </cell>
          <cell r="H25629">
            <v>19980</v>
          </cell>
        </row>
        <row r="25630">
          <cell r="A25630">
            <v>193066</v>
          </cell>
          <cell r="H25630">
            <v>1536</v>
          </cell>
        </row>
        <row r="25631">
          <cell r="A25631">
            <v>193066</v>
          </cell>
          <cell r="H25631">
            <v>384</v>
          </cell>
        </row>
        <row r="25632">
          <cell r="A25632">
            <v>193407</v>
          </cell>
          <cell r="H25632">
            <v>106.75</v>
          </cell>
        </row>
        <row r="25633">
          <cell r="A25633">
            <v>193584</v>
          </cell>
          <cell r="H25633">
            <v>3602.5</v>
          </cell>
        </row>
        <row r="25634">
          <cell r="A25634">
            <v>193584</v>
          </cell>
          <cell r="H25634">
            <v>4257.5</v>
          </cell>
        </row>
        <row r="25635">
          <cell r="A25635">
            <v>193588</v>
          </cell>
          <cell r="H25635">
            <v>718</v>
          </cell>
        </row>
        <row r="25636">
          <cell r="A25636">
            <v>500139</v>
          </cell>
          <cell r="H25636">
            <v>9000</v>
          </cell>
        </row>
        <row r="25637">
          <cell r="A25637">
            <v>500834</v>
          </cell>
          <cell r="H25637">
            <v>4898.5</v>
          </cell>
        </row>
        <row r="25638">
          <cell r="A25638">
            <v>502065</v>
          </cell>
          <cell r="H25638">
            <v>49848</v>
          </cell>
        </row>
        <row r="25639">
          <cell r="A25639">
            <v>502543</v>
          </cell>
          <cell r="H25639">
            <v>8064</v>
          </cell>
        </row>
        <row r="25640">
          <cell r="A25640">
            <v>502834</v>
          </cell>
          <cell r="H25640">
            <v>1296</v>
          </cell>
        </row>
        <row r="25641">
          <cell r="A25641">
            <v>502947</v>
          </cell>
          <cell r="H25641">
            <v>9975</v>
          </cell>
        </row>
        <row r="25642">
          <cell r="A25642">
            <v>750007</v>
          </cell>
          <cell r="H25642">
            <v>1120</v>
          </cell>
        </row>
        <row r="25643">
          <cell r="A25643">
            <v>100153</v>
          </cell>
          <cell r="H25643">
            <v>443.76</v>
          </cell>
        </row>
        <row r="25644">
          <cell r="A25644">
            <v>100657</v>
          </cell>
          <cell r="H25644">
            <v>1392</v>
          </cell>
        </row>
        <row r="25645">
          <cell r="A25645">
            <v>101781</v>
          </cell>
          <cell r="H25645">
            <v>4104</v>
          </cell>
        </row>
        <row r="25646">
          <cell r="A25646">
            <v>101846</v>
          </cell>
          <cell r="H25646">
            <v>11433</v>
          </cell>
        </row>
        <row r="25647">
          <cell r="A25647">
            <v>101846</v>
          </cell>
          <cell r="H25647">
            <v>777</v>
          </cell>
        </row>
        <row r="25648">
          <cell r="A25648">
            <v>101846</v>
          </cell>
          <cell r="H25648">
            <v>1110</v>
          </cell>
        </row>
        <row r="25649">
          <cell r="A25649">
            <v>101999</v>
          </cell>
          <cell r="H25649">
            <v>90.79</v>
          </cell>
        </row>
        <row r="25650">
          <cell r="A25650">
            <v>102010</v>
          </cell>
          <cell r="H25650">
            <v>5280</v>
          </cell>
        </row>
        <row r="25651">
          <cell r="A25651">
            <v>190037</v>
          </cell>
          <cell r="H25651">
            <v>3566.09</v>
          </cell>
        </row>
        <row r="25652">
          <cell r="A25652">
            <v>190888</v>
          </cell>
          <cell r="H25652">
            <v>681.72</v>
          </cell>
        </row>
        <row r="25653">
          <cell r="A25653">
            <v>190937</v>
          </cell>
          <cell r="H25653">
            <v>181.41</v>
          </cell>
        </row>
        <row r="25654">
          <cell r="A25654">
            <v>192139</v>
          </cell>
          <cell r="H25654">
            <v>3504</v>
          </cell>
        </row>
        <row r="25655">
          <cell r="A25655">
            <v>192139</v>
          </cell>
          <cell r="H25655">
            <v>49</v>
          </cell>
        </row>
        <row r="25656">
          <cell r="A25656">
            <v>192212</v>
          </cell>
          <cell r="H25656">
            <v>9927.36</v>
          </cell>
        </row>
        <row r="25657">
          <cell r="A25657">
            <v>192436</v>
          </cell>
          <cell r="H25657">
            <v>93.4</v>
          </cell>
        </row>
        <row r="25658">
          <cell r="A25658">
            <v>192601</v>
          </cell>
          <cell r="H25658">
            <v>256.75</v>
          </cell>
        </row>
        <row r="25659">
          <cell r="A25659">
            <v>192843</v>
          </cell>
          <cell r="H25659">
            <v>1980</v>
          </cell>
        </row>
        <row r="25660">
          <cell r="A25660">
            <v>192843</v>
          </cell>
          <cell r="H25660">
            <v>188</v>
          </cell>
        </row>
        <row r="25661">
          <cell r="A25661">
            <v>192843</v>
          </cell>
          <cell r="H25661">
            <v>1560</v>
          </cell>
        </row>
        <row r="25662">
          <cell r="A25662">
            <v>192891</v>
          </cell>
          <cell r="H25662">
            <v>12830.4</v>
          </cell>
        </row>
        <row r="25663">
          <cell r="A25663">
            <v>193554</v>
          </cell>
          <cell r="H25663">
            <v>600</v>
          </cell>
        </row>
        <row r="25664">
          <cell r="A25664">
            <v>500345</v>
          </cell>
          <cell r="H25664">
            <v>3960</v>
          </cell>
        </row>
        <row r="25665">
          <cell r="A25665">
            <v>500345</v>
          </cell>
          <cell r="H25665">
            <v>360</v>
          </cell>
        </row>
        <row r="25666">
          <cell r="A25666">
            <v>501986</v>
          </cell>
          <cell r="H25666">
            <v>15000</v>
          </cell>
        </row>
        <row r="25667">
          <cell r="A25667">
            <v>100071</v>
          </cell>
          <cell r="H25667">
            <v>4806</v>
          </cell>
        </row>
        <row r="25668">
          <cell r="A25668">
            <v>100128</v>
          </cell>
          <cell r="H25668">
            <v>3432</v>
          </cell>
        </row>
        <row r="25669">
          <cell r="A25669">
            <v>100143</v>
          </cell>
          <cell r="H25669">
            <v>2706</v>
          </cell>
        </row>
        <row r="25670">
          <cell r="A25670">
            <v>100145</v>
          </cell>
          <cell r="H25670">
            <v>11187</v>
          </cell>
        </row>
        <row r="25671">
          <cell r="A25671">
            <v>100166</v>
          </cell>
          <cell r="H25671">
            <v>3201</v>
          </cell>
        </row>
        <row r="25672">
          <cell r="A25672">
            <v>100175</v>
          </cell>
          <cell r="H25672">
            <v>5850</v>
          </cell>
        </row>
        <row r="25673">
          <cell r="A25673">
            <v>100708</v>
          </cell>
          <cell r="H25673">
            <v>9120</v>
          </cell>
        </row>
        <row r="25674">
          <cell r="A25674">
            <v>100900</v>
          </cell>
          <cell r="H25674">
            <v>429</v>
          </cell>
        </row>
        <row r="25675">
          <cell r="A25675">
            <v>101101</v>
          </cell>
          <cell r="H25675">
            <v>53424</v>
          </cell>
        </row>
        <row r="25676">
          <cell r="A25676">
            <v>101529</v>
          </cell>
          <cell r="H25676">
            <v>16650</v>
          </cell>
        </row>
        <row r="25677">
          <cell r="A25677">
            <v>101529</v>
          </cell>
          <cell r="H25677">
            <v>227.18</v>
          </cell>
        </row>
        <row r="25678">
          <cell r="A25678">
            <v>101555</v>
          </cell>
          <cell r="H25678">
            <v>7194</v>
          </cell>
        </row>
        <row r="25679">
          <cell r="A25679">
            <v>101606</v>
          </cell>
          <cell r="H25679">
            <v>3144</v>
          </cell>
        </row>
        <row r="25680">
          <cell r="A25680">
            <v>190027</v>
          </cell>
          <cell r="H25680">
            <v>2508</v>
          </cell>
        </row>
        <row r="25681">
          <cell r="A25681">
            <v>190170</v>
          </cell>
          <cell r="H25681">
            <v>180</v>
          </cell>
        </row>
        <row r="25682">
          <cell r="A25682">
            <v>191007</v>
          </cell>
          <cell r="H25682">
            <v>5623.94</v>
          </cell>
        </row>
        <row r="25683">
          <cell r="A25683">
            <v>191007</v>
          </cell>
          <cell r="H25683">
            <v>4860.72</v>
          </cell>
        </row>
        <row r="25684">
          <cell r="A25684">
            <v>191007</v>
          </cell>
          <cell r="H25684">
            <v>1840</v>
          </cell>
        </row>
        <row r="25685">
          <cell r="A25685">
            <v>191007</v>
          </cell>
          <cell r="H25685">
            <v>1080.1500000000001</v>
          </cell>
        </row>
        <row r="25686">
          <cell r="A25686">
            <v>191007</v>
          </cell>
          <cell r="H25686">
            <v>209.28</v>
          </cell>
        </row>
        <row r="25687">
          <cell r="A25687">
            <v>191007</v>
          </cell>
          <cell r="H25687">
            <v>607.02</v>
          </cell>
        </row>
        <row r="25688">
          <cell r="A25688">
            <v>191007</v>
          </cell>
          <cell r="H25688">
            <v>1923.94</v>
          </cell>
        </row>
        <row r="25689">
          <cell r="A25689">
            <v>191007</v>
          </cell>
          <cell r="H25689">
            <v>5996.66</v>
          </cell>
        </row>
        <row r="25690">
          <cell r="A25690">
            <v>191007</v>
          </cell>
          <cell r="H25690">
            <v>231.7</v>
          </cell>
        </row>
        <row r="25691">
          <cell r="A25691">
            <v>191007</v>
          </cell>
          <cell r="H25691">
            <v>128.26</v>
          </cell>
        </row>
        <row r="25692">
          <cell r="A25692">
            <v>191007</v>
          </cell>
          <cell r="H25692">
            <v>53</v>
          </cell>
        </row>
        <row r="25693">
          <cell r="A25693">
            <v>191092</v>
          </cell>
          <cell r="H25693">
            <v>1965</v>
          </cell>
        </row>
        <row r="25694">
          <cell r="A25694">
            <v>191092</v>
          </cell>
          <cell r="H25694">
            <v>2340</v>
          </cell>
        </row>
        <row r="25695">
          <cell r="A25695">
            <v>191432</v>
          </cell>
          <cell r="H25695">
            <v>2145</v>
          </cell>
        </row>
        <row r="25696">
          <cell r="A25696">
            <v>191769</v>
          </cell>
          <cell r="H25696">
            <v>880</v>
          </cell>
        </row>
        <row r="25697">
          <cell r="A25697">
            <v>192144</v>
          </cell>
          <cell r="H25697">
            <v>10065</v>
          </cell>
        </row>
        <row r="25698">
          <cell r="A25698">
            <v>192302</v>
          </cell>
          <cell r="H25698">
            <v>561</v>
          </cell>
        </row>
        <row r="25699">
          <cell r="A25699">
            <v>192671</v>
          </cell>
          <cell r="H25699">
            <v>160</v>
          </cell>
        </row>
        <row r="25700">
          <cell r="A25700">
            <v>192799</v>
          </cell>
          <cell r="H25700">
            <v>850</v>
          </cell>
        </row>
        <row r="25701">
          <cell r="A25701">
            <v>193412</v>
          </cell>
          <cell r="H25701">
            <v>58</v>
          </cell>
        </row>
        <row r="25702">
          <cell r="A25702">
            <v>193435</v>
          </cell>
          <cell r="H25702">
            <v>66</v>
          </cell>
        </row>
        <row r="25703">
          <cell r="A25703">
            <v>193476</v>
          </cell>
          <cell r="H25703">
            <v>615</v>
          </cell>
        </row>
        <row r="25704">
          <cell r="A25704">
            <v>193604</v>
          </cell>
          <cell r="H25704">
            <v>359</v>
          </cell>
        </row>
        <row r="25705">
          <cell r="A25705">
            <v>193604</v>
          </cell>
          <cell r="H25705">
            <v>5760</v>
          </cell>
        </row>
        <row r="25706">
          <cell r="A25706">
            <v>201274</v>
          </cell>
          <cell r="H25706">
            <v>97</v>
          </cell>
        </row>
        <row r="25707">
          <cell r="A25707">
            <v>201274</v>
          </cell>
          <cell r="H25707">
            <v>3209.5</v>
          </cell>
        </row>
        <row r="25708">
          <cell r="A25708">
            <v>500365</v>
          </cell>
          <cell r="H25708">
            <v>4788</v>
          </cell>
        </row>
        <row r="25709">
          <cell r="A25709">
            <v>501056</v>
          </cell>
          <cell r="H25709">
            <v>4514.3999999999996</v>
          </cell>
        </row>
        <row r="25710">
          <cell r="A25710">
            <v>503021</v>
          </cell>
          <cell r="H25710">
            <v>7536</v>
          </cell>
        </row>
        <row r="25711">
          <cell r="A25711">
            <v>800236</v>
          </cell>
          <cell r="H25711">
            <v>9840</v>
          </cell>
        </row>
        <row r="25712">
          <cell r="A25712">
            <v>101370</v>
          </cell>
          <cell r="H25712">
            <v>52200</v>
          </cell>
        </row>
        <row r="25713">
          <cell r="A25713">
            <v>101378</v>
          </cell>
          <cell r="H25713">
            <v>389</v>
          </cell>
        </row>
        <row r="25714">
          <cell r="A25714">
            <v>101378</v>
          </cell>
          <cell r="H25714">
            <v>660</v>
          </cell>
        </row>
        <row r="25715">
          <cell r="A25715">
            <v>101378</v>
          </cell>
          <cell r="H25715">
            <v>114.62</v>
          </cell>
        </row>
        <row r="25716">
          <cell r="A25716">
            <v>101856</v>
          </cell>
          <cell r="H25716">
            <v>2100</v>
          </cell>
        </row>
        <row r="25717">
          <cell r="A25717">
            <v>190033</v>
          </cell>
          <cell r="H25717">
            <v>23419</v>
          </cell>
        </row>
        <row r="25718">
          <cell r="A25718">
            <v>190419</v>
          </cell>
          <cell r="H25718">
            <v>94.7</v>
          </cell>
        </row>
        <row r="25719">
          <cell r="A25719">
            <v>190419</v>
          </cell>
          <cell r="H25719">
            <v>2935.7</v>
          </cell>
        </row>
        <row r="25720">
          <cell r="A25720">
            <v>190419</v>
          </cell>
          <cell r="H25720">
            <v>1625</v>
          </cell>
        </row>
        <row r="25721">
          <cell r="A25721">
            <v>190588</v>
          </cell>
          <cell r="H25721">
            <v>2400</v>
          </cell>
        </row>
        <row r="25722">
          <cell r="A25722">
            <v>190774</v>
          </cell>
          <cell r="H25722">
            <v>1470</v>
          </cell>
        </row>
        <row r="25723">
          <cell r="A25723">
            <v>190774</v>
          </cell>
          <cell r="H25723">
            <v>1890</v>
          </cell>
        </row>
        <row r="25724">
          <cell r="A25724">
            <v>191535</v>
          </cell>
          <cell r="H25724">
            <v>2952</v>
          </cell>
        </row>
        <row r="25725">
          <cell r="A25725">
            <v>191733</v>
          </cell>
          <cell r="H25725">
            <v>200</v>
          </cell>
        </row>
        <row r="25726">
          <cell r="A25726">
            <v>191766</v>
          </cell>
          <cell r="H25726">
            <v>6600</v>
          </cell>
        </row>
        <row r="25727">
          <cell r="A25727">
            <v>192030</v>
          </cell>
          <cell r="H25727">
            <v>129.49</v>
          </cell>
        </row>
        <row r="25728">
          <cell r="A25728">
            <v>192030</v>
          </cell>
          <cell r="H25728">
            <v>2154</v>
          </cell>
        </row>
        <row r="25729">
          <cell r="A25729">
            <v>192112</v>
          </cell>
          <cell r="H25729">
            <v>2080</v>
          </cell>
        </row>
        <row r="25730">
          <cell r="A25730">
            <v>192851</v>
          </cell>
          <cell r="H25730">
            <v>2400</v>
          </cell>
        </row>
        <row r="25731">
          <cell r="A25731">
            <v>192900</v>
          </cell>
          <cell r="H25731">
            <v>1840</v>
          </cell>
        </row>
        <row r="25732">
          <cell r="A25732">
            <v>193066</v>
          </cell>
          <cell r="H25732">
            <v>384</v>
          </cell>
        </row>
        <row r="25733">
          <cell r="A25733">
            <v>193066</v>
          </cell>
          <cell r="H25733">
            <v>384</v>
          </cell>
        </row>
        <row r="25734">
          <cell r="A25734">
            <v>193403</v>
          </cell>
          <cell r="H25734">
            <v>2880</v>
          </cell>
        </row>
        <row r="25735">
          <cell r="A25735">
            <v>193412</v>
          </cell>
          <cell r="H25735">
            <v>1392</v>
          </cell>
        </row>
        <row r="25736">
          <cell r="A25736">
            <v>193412</v>
          </cell>
          <cell r="H25736">
            <v>5568</v>
          </cell>
        </row>
        <row r="25737">
          <cell r="A25737">
            <v>193429</v>
          </cell>
          <cell r="H25737">
            <v>384</v>
          </cell>
        </row>
        <row r="25738">
          <cell r="A25738">
            <v>193599</v>
          </cell>
          <cell r="H25738">
            <v>6600</v>
          </cell>
        </row>
        <row r="25739">
          <cell r="A25739">
            <v>193599</v>
          </cell>
          <cell r="H25739">
            <v>778</v>
          </cell>
        </row>
        <row r="25740">
          <cell r="A25740">
            <v>193600</v>
          </cell>
          <cell r="H25740">
            <v>359</v>
          </cell>
        </row>
        <row r="25741">
          <cell r="A25741">
            <v>193600</v>
          </cell>
          <cell r="H25741">
            <v>75.790000000000006</v>
          </cell>
        </row>
        <row r="25742">
          <cell r="A25742">
            <v>193600</v>
          </cell>
          <cell r="H25742">
            <v>66.599999999999994</v>
          </cell>
        </row>
        <row r="25743">
          <cell r="A25743">
            <v>193600</v>
          </cell>
          <cell r="H25743">
            <v>2880</v>
          </cell>
        </row>
        <row r="25744">
          <cell r="A25744">
            <v>193601</v>
          </cell>
          <cell r="H25744">
            <v>359</v>
          </cell>
        </row>
        <row r="25745">
          <cell r="A25745">
            <v>193601</v>
          </cell>
          <cell r="H25745">
            <v>56.88</v>
          </cell>
        </row>
        <row r="25746">
          <cell r="A25746">
            <v>193601</v>
          </cell>
          <cell r="H25746">
            <v>56.45</v>
          </cell>
        </row>
        <row r="25747">
          <cell r="A25747">
            <v>193601</v>
          </cell>
          <cell r="H25747">
            <v>1440</v>
          </cell>
        </row>
        <row r="25748">
          <cell r="A25748">
            <v>193602</v>
          </cell>
          <cell r="H25748">
            <v>359</v>
          </cell>
        </row>
        <row r="25749">
          <cell r="A25749">
            <v>193602</v>
          </cell>
          <cell r="H25749">
            <v>75.790000000000006</v>
          </cell>
        </row>
        <row r="25750">
          <cell r="A25750">
            <v>193602</v>
          </cell>
          <cell r="H25750">
            <v>2880</v>
          </cell>
        </row>
        <row r="25751">
          <cell r="A25751">
            <v>193602</v>
          </cell>
          <cell r="H25751">
            <v>66.599999999999994</v>
          </cell>
        </row>
        <row r="25752">
          <cell r="A25752">
            <v>201274</v>
          </cell>
          <cell r="H25752">
            <v>917</v>
          </cell>
        </row>
        <row r="25753">
          <cell r="A25753">
            <v>201274</v>
          </cell>
          <cell r="H25753">
            <v>589.5</v>
          </cell>
        </row>
        <row r="25754">
          <cell r="A25754">
            <v>201274</v>
          </cell>
          <cell r="H25754">
            <v>76</v>
          </cell>
        </row>
        <row r="25755">
          <cell r="A25755">
            <v>500824</v>
          </cell>
          <cell r="H25755">
            <v>3346.45</v>
          </cell>
        </row>
        <row r="25756">
          <cell r="A25756">
            <v>501054</v>
          </cell>
          <cell r="H25756">
            <v>29250</v>
          </cell>
        </row>
        <row r="25757">
          <cell r="A25757">
            <v>100153</v>
          </cell>
          <cell r="H25757">
            <v>887.52</v>
          </cell>
        </row>
        <row r="25758">
          <cell r="A25758">
            <v>101252</v>
          </cell>
          <cell r="H25758">
            <v>6000</v>
          </cell>
        </row>
        <row r="25759">
          <cell r="A25759">
            <v>102052</v>
          </cell>
          <cell r="H25759">
            <v>5760</v>
          </cell>
        </row>
        <row r="25760">
          <cell r="A25760">
            <v>102277</v>
          </cell>
          <cell r="H25760">
            <v>696</v>
          </cell>
        </row>
        <row r="25761">
          <cell r="A25761">
            <v>102277</v>
          </cell>
          <cell r="H25761">
            <v>189</v>
          </cell>
        </row>
        <row r="25762">
          <cell r="A25762">
            <v>102518</v>
          </cell>
          <cell r="H25762">
            <v>2587.48</v>
          </cell>
        </row>
        <row r="25763">
          <cell r="A25763">
            <v>102518</v>
          </cell>
          <cell r="H25763">
            <v>3020.29</v>
          </cell>
        </row>
        <row r="25764">
          <cell r="A25764">
            <v>190264</v>
          </cell>
          <cell r="H25764">
            <v>13020</v>
          </cell>
        </row>
        <row r="25765">
          <cell r="A25765">
            <v>190620</v>
          </cell>
          <cell r="H25765">
            <v>26.7</v>
          </cell>
        </row>
        <row r="25766">
          <cell r="A25766">
            <v>190620</v>
          </cell>
          <cell r="H25766">
            <v>187</v>
          </cell>
        </row>
        <row r="25767">
          <cell r="A25767">
            <v>190620</v>
          </cell>
          <cell r="H25767">
            <v>750</v>
          </cell>
        </row>
        <row r="25768">
          <cell r="A25768">
            <v>190620</v>
          </cell>
          <cell r="H25768">
            <v>45.5</v>
          </cell>
        </row>
        <row r="25769">
          <cell r="A25769">
            <v>190620</v>
          </cell>
          <cell r="H25769">
            <v>142.85</v>
          </cell>
        </row>
        <row r="25770">
          <cell r="A25770">
            <v>191364</v>
          </cell>
          <cell r="H25770">
            <v>5746</v>
          </cell>
        </row>
        <row r="25771">
          <cell r="A25771">
            <v>191879</v>
          </cell>
          <cell r="H25771">
            <v>1440</v>
          </cell>
        </row>
        <row r="25772">
          <cell r="A25772">
            <v>192227</v>
          </cell>
          <cell r="H25772">
            <v>887.52</v>
          </cell>
        </row>
        <row r="25773">
          <cell r="A25773">
            <v>192591</v>
          </cell>
          <cell r="H25773">
            <v>5775</v>
          </cell>
        </row>
        <row r="25774">
          <cell r="A25774">
            <v>193229</v>
          </cell>
          <cell r="H25774">
            <v>5520</v>
          </cell>
        </row>
        <row r="25775">
          <cell r="A25775">
            <v>193407</v>
          </cell>
          <cell r="H25775">
            <v>4872</v>
          </cell>
        </row>
        <row r="25776">
          <cell r="A25776">
            <v>193598</v>
          </cell>
          <cell r="H25776">
            <v>189</v>
          </cell>
        </row>
        <row r="25777">
          <cell r="A25777">
            <v>193598</v>
          </cell>
          <cell r="H25777">
            <v>696</v>
          </cell>
        </row>
        <row r="25778">
          <cell r="A25778">
            <v>193610</v>
          </cell>
          <cell r="H25778">
            <v>845</v>
          </cell>
        </row>
        <row r="25779">
          <cell r="A25779">
            <v>193610</v>
          </cell>
          <cell r="H25779">
            <v>3780</v>
          </cell>
        </row>
        <row r="25780">
          <cell r="A25780">
            <v>193610</v>
          </cell>
          <cell r="H25780">
            <v>359</v>
          </cell>
        </row>
        <row r="25781">
          <cell r="A25781">
            <v>501698</v>
          </cell>
          <cell r="H25781">
            <v>887.52</v>
          </cell>
        </row>
        <row r="25782">
          <cell r="A25782">
            <v>502943</v>
          </cell>
          <cell r="H25782">
            <v>237.6</v>
          </cell>
        </row>
        <row r="25783">
          <cell r="A25783">
            <v>502943</v>
          </cell>
          <cell r="H25783">
            <v>2574</v>
          </cell>
        </row>
        <row r="25784">
          <cell r="A25784">
            <v>900271</v>
          </cell>
          <cell r="H25784">
            <v>359</v>
          </cell>
        </row>
        <row r="25785">
          <cell r="A25785">
            <v>900271</v>
          </cell>
          <cell r="H25785">
            <v>359</v>
          </cell>
        </row>
        <row r="25786">
          <cell r="A25786">
            <v>100036</v>
          </cell>
          <cell r="H25786">
            <v>8062</v>
          </cell>
        </row>
        <row r="25787">
          <cell r="A25787">
            <v>100166</v>
          </cell>
          <cell r="H25787">
            <v>990</v>
          </cell>
        </row>
        <row r="25788">
          <cell r="A25788">
            <v>100241</v>
          </cell>
          <cell r="H25788">
            <v>5040</v>
          </cell>
        </row>
        <row r="25789">
          <cell r="A25789">
            <v>100527</v>
          </cell>
          <cell r="H25789">
            <v>104</v>
          </cell>
        </row>
        <row r="25790">
          <cell r="A25790">
            <v>100527</v>
          </cell>
          <cell r="H25790">
            <v>3240</v>
          </cell>
        </row>
        <row r="25791">
          <cell r="A25791">
            <v>100635</v>
          </cell>
          <cell r="H25791">
            <v>39600</v>
          </cell>
        </row>
        <row r="25792">
          <cell r="A25792">
            <v>100998</v>
          </cell>
          <cell r="H25792">
            <v>2550</v>
          </cell>
        </row>
        <row r="25793">
          <cell r="A25793">
            <v>101951</v>
          </cell>
          <cell r="H25793">
            <v>12000</v>
          </cell>
        </row>
        <row r="25794">
          <cell r="A25794">
            <v>102418</v>
          </cell>
          <cell r="H25794">
            <v>39.6</v>
          </cell>
        </row>
        <row r="25795">
          <cell r="A25795">
            <v>102418</v>
          </cell>
          <cell r="H25795">
            <v>429</v>
          </cell>
        </row>
        <row r="25796">
          <cell r="A25796">
            <v>102530</v>
          </cell>
          <cell r="H25796">
            <v>2460</v>
          </cell>
        </row>
        <row r="25797">
          <cell r="A25797">
            <v>190589</v>
          </cell>
          <cell r="H25797">
            <v>720</v>
          </cell>
        </row>
        <row r="25798">
          <cell r="A25798">
            <v>190589</v>
          </cell>
          <cell r="H25798">
            <v>2800</v>
          </cell>
        </row>
        <row r="25799">
          <cell r="A25799">
            <v>191127</v>
          </cell>
          <cell r="H25799">
            <v>4012.8</v>
          </cell>
        </row>
        <row r="25800">
          <cell r="A25800">
            <v>192214</v>
          </cell>
          <cell r="H25800">
            <v>1470.72</v>
          </cell>
        </row>
        <row r="25801">
          <cell r="A25801">
            <v>192569</v>
          </cell>
          <cell r="H25801">
            <v>1408.25</v>
          </cell>
        </row>
        <row r="25802">
          <cell r="A25802">
            <v>193068</v>
          </cell>
          <cell r="H25802">
            <v>1920</v>
          </cell>
        </row>
        <row r="25803">
          <cell r="A25803">
            <v>193412</v>
          </cell>
          <cell r="H25803">
            <v>1392</v>
          </cell>
        </row>
        <row r="25804">
          <cell r="A25804">
            <v>193417</v>
          </cell>
          <cell r="H25804">
            <v>984</v>
          </cell>
        </row>
        <row r="25805">
          <cell r="A25805">
            <v>193417</v>
          </cell>
          <cell r="H25805">
            <v>359</v>
          </cell>
        </row>
        <row r="25806">
          <cell r="A25806">
            <v>200450</v>
          </cell>
          <cell r="H25806">
            <v>146.19999999999999</v>
          </cell>
        </row>
        <row r="25807">
          <cell r="A25807">
            <v>200450</v>
          </cell>
          <cell r="H25807">
            <v>21945</v>
          </cell>
        </row>
        <row r="25808">
          <cell r="A25808">
            <v>200450</v>
          </cell>
          <cell r="H25808">
            <v>378</v>
          </cell>
        </row>
        <row r="25809">
          <cell r="A25809">
            <v>500365</v>
          </cell>
          <cell r="H25809">
            <v>3600</v>
          </cell>
        </row>
        <row r="25810">
          <cell r="A25810">
            <v>500365</v>
          </cell>
          <cell r="H25810">
            <v>1167</v>
          </cell>
        </row>
        <row r="25811">
          <cell r="A25811">
            <v>500365</v>
          </cell>
          <cell r="H25811">
            <v>1950</v>
          </cell>
        </row>
        <row r="25812">
          <cell r="A25812">
            <v>500365</v>
          </cell>
          <cell r="H25812">
            <v>178</v>
          </cell>
        </row>
        <row r="25813">
          <cell r="A25813">
            <v>500522</v>
          </cell>
          <cell r="H25813">
            <v>13200</v>
          </cell>
        </row>
        <row r="25814">
          <cell r="A25814">
            <v>500523</v>
          </cell>
          <cell r="H25814">
            <v>16500</v>
          </cell>
        </row>
        <row r="25815">
          <cell r="A25815">
            <v>500736</v>
          </cell>
          <cell r="H25815">
            <v>5258.4</v>
          </cell>
        </row>
        <row r="25816">
          <cell r="A25816">
            <v>500928</v>
          </cell>
          <cell r="H25816">
            <v>2237.1999999999998</v>
          </cell>
        </row>
        <row r="25817">
          <cell r="A25817">
            <v>500928</v>
          </cell>
          <cell r="H25817">
            <v>1151.5</v>
          </cell>
        </row>
        <row r="25818">
          <cell r="A25818">
            <v>502725</v>
          </cell>
          <cell r="H25818">
            <v>8250</v>
          </cell>
        </row>
        <row r="25819">
          <cell r="A25819">
            <v>503089</v>
          </cell>
          <cell r="H25819">
            <v>2520</v>
          </cell>
        </row>
        <row r="25820">
          <cell r="A25820">
            <v>503089</v>
          </cell>
          <cell r="H25820">
            <v>135</v>
          </cell>
        </row>
        <row r="25821">
          <cell r="A25821">
            <v>800283</v>
          </cell>
          <cell r="H25821">
            <v>93.34</v>
          </cell>
        </row>
        <row r="25822">
          <cell r="A25822">
            <v>800283</v>
          </cell>
          <cell r="H25822">
            <v>3203.31</v>
          </cell>
        </row>
        <row r="25823">
          <cell r="A25823">
            <v>100133</v>
          </cell>
          <cell r="H25823">
            <v>2218.8000000000002</v>
          </cell>
        </row>
        <row r="25824">
          <cell r="A25824">
            <v>100220</v>
          </cell>
          <cell r="H25824">
            <v>13200</v>
          </cell>
        </row>
        <row r="25825">
          <cell r="A25825">
            <v>100281</v>
          </cell>
          <cell r="H25825">
            <v>4950</v>
          </cell>
        </row>
        <row r="25826">
          <cell r="A25826">
            <v>100949</v>
          </cell>
          <cell r="H25826">
            <v>525.84</v>
          </cell>
        </row>
        <row r="25827">
          <cell r="A25827">
            <v>101555</v>
          </cell>
          <cell r="H25827">
            <v>990</v>
          </cell>
        </row>
        <row r="25828">
          <cell r="A25828">
            <v>101906</v>
          </cell>
          <cell r="H25828">
            <v>4104</v>
          </cell>
        </row>
        <row r="25829">
          <cell r="A25829">
            <v>102076</v>
          </cell>
          <cell r="H25829">
            <v>8208</v>
          </cell>
        </row>
        <row r="25830">
          <cell r="A25830">
            <v>191549</v>
          </cell>
          <cell r="H25830">
            <v>160</v>
          </cell>
        </row>
        <row r="25831">
          <cell r="A25831">
            <v>191549</v>
          </cell>
          <cell r="H25831">
            <v>262</v>
          </cell>
        </row>
        <row r="25832">
          <cell r="A25832">
            <v>191645</v>
          </cell>
          <cell r="H25832">
            <v>24521</v>
          </cell>
        </row>
        <row r="25833">
          <cell r="A25833">
            <v>191718</v>
          </cell>
          <cell r="H25833">
            <v>9298.7999999999993</v>
          </cell>
        </row>
        <row r="25834">
          <cell r="A25834">
            <v>192938</v>
          </cell>
          <cell r="H25834">
            <v>2460</v>
          </cell>
        </row>
        <row r="25835">
          <cell r="A25835">
            <v>193412</v>
          </cell>
          <cell r="H25835">
            <v>4078.73</v>
          </cell>
        </row>
        <row r="25836">
          <cell r="A25836">
            <v>193412</v>
          </cell>
          <cell r="H25836">
            <v>1566</v>
          </cell>
        </row>
        <row r="25837">
          <cell r="A25837">
            <v>193412</v>
          </cell>
          <cell r="H25837">
            <v>2576.04</v>
          </cell>
        </row>
        <row r="25838">
          <cell r="A25838">
            <v>193412</v>
          </cell>
          <cell r="H25838">
            <v>2479.5</v>
          </cell>
        </row>
        <row r="25839">
          <cell r="A25839">
            <v>500949</v>
          </cell>
          <cell r="H25839">
            <v>5691.7</v>
          </cell>
        </row>
        <row r="25840">
          <cell r="A25840">
            <v>502048</v>
          </cell>
          <cell r="H25840">
            <v>4826.47</v>
          </cell>
        </row>
        <row r="25841">
          <cell r="A25841">
            <v>502048</v>
          </cell>
          <cell r="H25841">
            <v>9889.8799999999992</v>
          </cell>
        </row>
        <row r="25842">
          <cell r="A25842">
            <v>502885</v>
          </cell>
          <cell r="H25842">
            <v>29700</v>
          </cell>
        </row>
        <row r="25843">
          <cell r="A25843">
            <v>502966</v>
          </cell>
          <cell r="H25843">
            <v>1296</v>
          </cell>
        </row>
        <row r="25844">
          <cell r="A25844">
            <v>503075</v>
          </cell>
          <cell r="H25844">
            <v>8250</v>
          </cell>
        </row>
        <row r="25845">
          <cell r="A25845">
            <v>900333</v>
          </cell>
          <cell r="H25845">
            <v>1414.7</v>
          </cell>
        </row>
        <row r="25846">
          <cell r="A25846">
            <v>100036</v>
          </cell>
          <cell r="H25846">
            <v>4032</v>
          </cell>
        </row>
        <row r="25847">
          <cell r="A25847">
            <v>100224</v>
          </cell>
          <cell r="H25847">
            <v>10320</v>
          </cell>
        </row>
        <row r="25848">
          <cell r="A25848">
            <v>100431</v>
          </cell>
          <cell r="H25848">
            <v>2424</v>
          </cell>
        </row>
        <row r="25849">
          <cell r="A25849">
            <v>100596</v>
          </cell>
          <cell r="H25849">
            <v>4770.5</v>
          </cell>
        </row>
        <row r="25850">
          <cell r="A25850">
            <v>101034</v>
          </cell>
          <cell r="H25850">
            <v>6528</v>
          </cell>
        </row>
        <row r="25851">
          <cell r="A25851">
            <v>101034</v>
          </cell>
          <cell r="H25851">
            <v>8832</v>
          </cell>
        </row>
        <row r="25852">
          <cell r="A25852">
            <v>101034</v>
          </cell>
          <cell r="H25852">
            <v>384</v>
          </cell>
        </row>
        <row r="25853">
          <cell r="A25853">
            <v>101034</v>
          </cell>
          <cell r="H25853">
            <v>2304</v>
          </cell>
        </row>
        <row r="25854">
          <cell r="A25854">
            <v>101373</v>
          </cell>
          <cell r="H25854">
            <v>220</v>
          </cell>
        </row>
        <row r="25855">
          <cell r="A25855">
            <v>101423</v>
          </cell>
          <cell r="H25855">
            <v>3094</v>
          </cell>
        </row>
        <row r="25856">
          <cell r="A25856">
            <v>102530</v>
          </cell>
          <cell r="H25856">
            <v>25480</v>
          </cell>
        </row>
        <row r="25857">
          <cell r="A25857">
            <v>190058</v>
          </cell>
          <cell r="H25857">
            <v>7000.3</v>
          </cell>
        </row>
        <row r="25858">
          <cell r="A25858">
            <v>190332</v>
          </cell>
          <cell r="H25858">
            <v>8064</v>
          </cell>
        </row>
        <row r="25859">
          <cell r="A25859">
            <v>190442</v>
          </cell>
          <cell r="H25859">
            <v>99</v>
          </cell>
        </row>
        <row r="25860">
          <cell r="A25860">
            <v>190442</v>
          </cell>
          <cell r="H25860">
            <v>120</v>
          </cell>
        </row>
        <row r="25861">
          <cell r="A25861">
            <v>191352</v>
          </cell>
          <cell r="H25861">
            <v>45.24</v>
          </cell>
        </row>
        <row r="25862">
          <cell r="A25862">
            <v>191352</v>
          </cell>
          <cell r="H25862">
            <v>1179</v>
          </cell>
        </row>
        <row r="25863">
          <cell r="A25863">
            <v>191539</v>
          </cell>
          <cell r="H25863">
            <v>44.1</v>
          </cell>
        </row>
        <row r="25864">
          <cell r="A25864">
            <v>191539</v>
          </cell>
          <cell r="H25864">
            <v>1188</v>
          </cell>
        </row>
        <row r="25865">
          <cell r="A25865">
            <v>192434</v>
          </cell>
          <cell r="H25865">
            <v>8208</v>
          </cell>
        </row>
        <row r="25866">
          <cell r="A25866">
            <v>192590</v>
          </cell>
          <cell r="H25866">
            <v>3000</v>
          </cell>
        </row>
        <row r="25867">
          <cell r="A25867">
            <v>192590</v>
          </cell>
          <cell r="H25867">
            <v>1020</v>
          </cell>
        </row>
        <row r="25868">
          <cell r="A25868">
            <v>193103</v>
          </cell>
          <cell r="H25868">
            <v>945</v>
          </cell>
        </row>
        <row r="25869">
          <cell r="A25869">
            <v>193407</v>
          </cell>
          <cell r="H25869">
            <v>106.75</v>
          </cell>
        </row>
        <row r="25870">
          <cell r="A25870">
            <v>193439</v>
          </cell>
          <cell r="H25870">
            <v>477</v>
          </cell>
        </row>
        <row r="25871">
          <cell r="A25871">
            <v>193463</v>
          </cell>
          <cell r="H25871">
            <v>5419.58</v>
          </cell>
        </row>
        <row r="25872">
          <cell r="A25872">
            <v>193478</v>
          </cell>
          <cell r="H25872">
            <v>2751</v>
          </cell>
        </row>
        <row r="25873">
          <cell r="A25873">
            <v>193478</v>
          </cell>
          <cell r="H25873">
            <v>786</v>
          </cell>
        </row>
        <row r="25874">
          <cell r="A25874">
            <v>193478</v>
          </cell>
          <cell r="H25874">
            <v>786</v>
          </cell>
        </row>
        <row r="25875">
          <cell r="A25875">
            <v>193478</v>
          </cell>
          <cell r="H25875">
            <v>458.5</v>
          </cell>
        </row>
        <row r="25876">
          <cell r="A25876">
            <v>500021</v>
          </cell>
          <cell r="H25876">
            <v>480</v>
          </cell>
        </row>
        <row r="25877">
          <cell r="A25877">
            <v>500021</v>
          </cell>
          <cell r="H25877">
            <v>1260</v>
          </cell>
        </row>
        <row r="25878">
          <cell r="A25878">
            <v>500365</v>
          </cell>
          <cell r="H25878">
            <v>1167</v>
          </cell>
        </row>
        <row r="25879">
          <cell r="A25879">
            <v>502327</v>
          </cell>
          <cell r="H25879">
            <v>630</v>
          </cell>
        </row>
        <row r="25880">
          <cell r="A25880">
            <v>502327</v>
          </cell>
          <cell r="H25880">
            <v>160</v>
          </cell>
        </row>
        <row r="25881">
          <cell r="A25881">
            <v>800280</v>
          </cell>
          <cell r="H25881">
            <v>172.23</v>
          </cell>
        </row>
        <row r="25882">
          <cell r="A25882">
            <v>800280</v>
          </cell>
          <cell r="H25882">
            <v>5572.8</v>
          </cell>
        </row>
        <row r="25883">
          <cell r="A25883">
            <v>900375</v>
          </cell>
          <cell r="H25883">
            <v>3000</v>
          </cell>
        </row>
        <row r="25884">
          <cell r="A25884">
            <v>100055</v>
          </cell>
          <cell r="H25884">
            <v>2520</v>
          </cell>
        </row>
        <row r="25885">
          <cell r="A25885">
            <v>100369</v>
          </cell>
          <cell r="H25885">
            <v>25488</v>
          </cell>
        </row>
        <row r="25886">
          <cell r="A25886">
            <v>100925</v>
          </cell>
          <cell r="H25886">
            <v>7200</v>
          </cell>
        </row>
        <row r="25887">
          <cell r="A25887">
            <v>100927</v>
          </cell>
          <cell r="H25887">
            <v>778</v>
          </cell>
        </row>
        <row r="25888">
          <cell r="A25888">
            <v>100927</v>
          </cell>
          <cell r="H25888">
            <v>3300</v>
          </cell>
        </row>
        <row r="25889">
          <cell r="A25889">
            <v>101849</v>
          </cell>
          <cell r="H25889">
            <v>151</v>
          </cell>
        </row>
        <row r="25890">
          <cell r="A25890">
            <v>101849</v>
          </cell>
          <cell r="H25890">
            <v>5700</v>
          </cell>
        </row>
        <row r="25891">
          <cell r="A25891">
            <v>190671</v>
          </cell>
          <cell r="H25891">
            <v>786</v>
          </cell>
        </row>
        <row r="25892">
          <cell r="A25892">
            <v>191773</v>
          </cell>
          <cell r="H25892">
            <v>8160</v>
          </cell>
        </row>
        <row r="25893">
          <cell r="A25893">
            <v>191813</v>
          </cell>
          <cell r="H25893">
            <v>1560</v>
          </cell>
        </row>
        <row r="25894">
          <cell r="A25894">
            <v>191813</v>
          </cell>
          <cell r="H25894">
            <v>600</v>
          </cell>
        </row>
        <row r="25895">
          <cell r="A25895">
            <v>192332</v>
          </cell>
          <cell r="H25895">
            <v>83</v>
          </cell>
        </row>
        <row r="25896">
          <cell r="A25896">
            <v>193401</v>
          </cell>
          <cell r="H25896">
            <v>3733.5</v>
          </cell>
        </row>
        <row r="25897">
          <cell r="A25897">
            <v>193412</v>
          </cell>
          <cell r="H25897">
            <v>7656</v>
          </cell>
        </row>
        <row r="25898">
          <cell r="A25898">
            <v>500493</v>
          </cell>
          <cell r="H25898">
            <v>9300</v>
          </cell>
        </row>
        <row r="25899">
          <cell r="A25899">
            <v>500572</v>
          </cell>
          <cell r="H25899">
            <v>1677.9</v>
          </cell>
        </row>
        <row r="25900">
          <cell r="A25900">
            <v>501103</v>
          </cell>
          <cell r="H25900">
            <v>1161.5</v>
          </cell>
        </row>
        <row r="25901">
          <cell r="A25901">
            <v>501616</v>
          </cell>
          <cell r="H25901">
            <v>361.9</v>
          </cell>
        </row>
        <row r="25902">
          <cell r="A25902">
            <v>900039</v>
          </cell>
          <cell r="H25902">
            <v>3487.4</v>
          </cell>
        </row>
        <row r="25903">
          <cell r="A25903">
            <v>900039</v>
          </cell>
          <cell r="H25903">
            <v>987</v>
          </cell>
        </row>
        <row r="25904">
          <cell r="A25904">
            <v>900370</v>
          </cell>
          <cell r="H25904">
            <v>1332</v>
          </cell>
        </row>
        <row r="25905">
          <cell r="A25905">
            <v>900370</v>
          </cell>
          <cell r="H25905">
            <v>46.7</v>
          </cell>
        </row>
        <row r="25906">
          <cell r="A25906">
            <v>100094</v>
          </cell>
          <cell r="H25906">
            <v>13200</v>
          </cell>
        </row>
        <row r="25907">
          <cell r="A25907">
            <v>100420</v>
          </cell>
          <cell r="H25907">
            <v>3100</v>
          </cell>
        </row>
        <row r="25908">
          <cell r="A25908">
            <v>100580</v>
          </cell>
          <cell r="H25908">
            <v>275</v>
          </cell>
        </row>
        <row r="25909">
          <cell r="A25909">
            <v>101449</v>
          </cell>
          <cell r="H25909">
            <v>1650</v>
          </cell>
        </row>
        <row r="25910">
          <cell r="A25910">
            <v>101790</v>
          </cell>
          <cell r="H25910">
            <v>13650</v>
          </cell>
        </row>
        <row r="25911">
          <cell r="A25911">
            <v>101790</v>
          </cell>
          <cell r="H25911">
            <v>13650</v>
          </cell>
        </row>
        <row r="25912">
          <cell r="A25912">
            <v>102451</v>
          </cell>
          <cell r="H25912">
            <v>3080.5</v>
          </cell>
        </row>
        <row r="25913">
          <cell r="A25913">
            <v>190029</v>
          </cell>
          <cell r="H25913">
            <v>12561.02</v>
          </cell>
        </row>
        <row r="25914">
          <cell r="A25914">
            <v>190204</v>
          </cell>
          <cell r="H25914">
            <v>3978</v>
          </cell>
        </row>
        <row r="25915">
          <cell r="A25915">
            <v>190258</v>
          </cell>
          <cell r="H25915">
            <v>3720</v>
          </cell>
        </row>
        <row r="25916">
          <cell r="A25916">
            <v>190342</v>
          </cell>
          <cell r="H25916">
            <v>611.72</v>
          </cell>
        </row>
        <row r="25917">
          <cell r="A25917">
            <v>190342</v>
          </cell>
          <cell r="H25917">
            <v>382.06</v>
          </cell>
        </row>
        <row r="25918">
          <cell r="A25918">
            <v>190481</v>
          </cell>
          <cell r="H25918">
            <v>838.95</v>
          </cell>
        </row>
        <row r="25919">
          <cell r="A25919">
            <v>191358</v>
          </cell>
          <cell r="H25919">
            <v>10584</v>
          </cell>
        </row>
        <row r="25920">
          <cell r="A25920">
            <v>191535</v>
          </cell>
          <cell r="H25920">
            <v>2460</v>
          </cell>
        </row>
        <row r="25921">
          <cell r="A25921">
            <v>191564</v>
          </cell>
          <cell r="H25921">
            <v>2880</v>
          </cell>
        </row>
        <row r="25922">
          <cell r="A25922">
            <v>191564</v>
          </cell>
          <cell r="H25922">
            <v>309</v>
          </cell>
        </row>
        <row r="25923">
          <cell r="A25923">
            <v>191688</v>
          </cell>
          <cell r="H25923">
            <v>12540</v>
          </cell>
        </row>
        <row r="25924">
          <cell r="A25924">
            <v>192052</v>
          </cell>
          <cell r="H25924">
            <v>8760</v>
          </cell>
        </row>
        <row r="25925">
          <cell r="A25925">
            <v>192448</v>
          </cell>
          <cell r="H25925">
            <v>83.48</v>
          </cell>
        </row>
        <row r="25926">
          <cell r="A25926">
            <v>192449</v>
          </cell>
          <cell r="H25926">
            <v>80.13</v>
          </cell>
        </row>
        <row r="25927">
          <cell r="A25927">
            <v>192450</v>
          </cell>
          <cell r="H25927">
            <v>80.13</v>
          </cell>
        </row>
        <row r="25928">
          <cell r="A25928">
            <v>192582</v>
          </cell>
          <cell r="H25928">
            <v>160</v>
          </cell>
        </row>
        <row r="25929">
          <cell r="A25929">
            <v>192582</v>
          </cell>
          <cell r="H25929">
            <v>1376</v>
          </cell>
        </row>
        <row r="25930">
          <cell r="A25930">
            <v>193066</v>
          </cell>
          <cell r="H25930">
            <v>1536</v>
          </cell>
        </row>
        <row r="25931">
          <cell r="A25931">
            <v>193066</v>
          </cell>
          <cell r="H25931">
            <v>1556</v>
          </cell>
        </row>
        <row r="25932">
          <cell r="A25932">
            <v>193401</v>
          </cell>
          <cell r="H25932">
            <v>100.05</v>
          </cell>
        </row>
        <row r="25933">
          <cell r="A25933">
            <v>193412</v>
          </cell>
          <cell r="H25933">
            <v>3480</v>
          </cell>
        </row>
        <row r="25934">
          <cell r="A25934">
            <v>193622</v>
          </cell>
          <cell r="H25934">
            <v>2880</v>
          </cell>
        </row>
        <row r="25935">
          <cell r="A25935">
            <v>193622</v>
          </cell>
          <cell r="H25935">
            <v>309</v>
          </cell>
        </row>
        <row r="25936">
          <cell r="A25936">
            <v>500275</v>
          </cell>
          <cell r="H25936">
            <v>2080</v>
          </cell>
        </row>
        <row r="25937">
          <cell r="A25937">
            <v>500493</v>
          </cell>
          <cell r="H25937">
            <v>254</v>
          </cell>
        </row>
        <row r="25938">
          <cell r="A25938">
            <v>500512</v>
          </cell>
          <cell r="H25938">
            <v>29700</v>
          </cell>
        </row>
        <row r="25939">
          <cell r="A25939">
            <v>500743</v>
          </cell>
          <cell r="H25939">
            <v>921.2</v>
          </cell>
        </row>
        <row r="25940">
          <cell r="A25940">
            <v>500848</v>
          </cell>
          <cell r="H25940">
            <v>17640</v>
          </cell>
        </row>
        <row r="25941">
          <cell r="A25941">
            <v>501306</v>
          </cell>
          <cell r="H25941">
            <v>7200</v>
          </cell>
        </row>
        <row r="25942">
          <cell r="A25942">
            <v>800069</v>
          </cell>
          <cell r="H25942">
            <v>1414.7</v>
          </cell>
        </row>
        <row r="25943">
          <cell r="A25943">
            <v>100074</v>
          </cell>
          <cell r="H25943">
            <v>2218.8000000000002</v>
          </cell>
        </row>
        <row r="25944">
          <cell r="A25944">
            <v>100136</v>
          </cell>
          <cell r="H25944">
            <v>4881.3599999999997</v>
          </cell>
        </row>
        <row r="25945">
          <cell r="A25945">
            <v>100615</v>
          </cell>
          <cell r="H25945">
            <v>359</v>
          </cell>
        </row>
        <row r="25946">
          <cell r="A25946">
            <v>100615</v>
          </cell>
          <cell r="H25946">
            <v>77.69</v>
          </cell>
        </row>
        <row r="25947">
          <cell r="A25947">
            <v>100615</v>
          </cell>
          <cell r="H25947">
            <v>1296</v>
          </cell>
        </row>
        <row r="25948">
          <cell r="A25948">
            <v>101839</v>
          </cell>
          <cell r="H25948">
            <v>4397.76</v>
          </cell>
        </row>
        <row r="25949">
          <cell r="A25949">
            <v>101951</v>
          </cell>
          <cell r="H25949">
            <v>1077</v>
          </cell>
        </row>
        <row r="25950">
          <cell r="A25950">
            <v>102350</v>
          </cell>
          <cell r="H25950">
            <v>5502</v>
          </cell>
        </row>
        <row r="25951">
          <cell r="A25951">
            <v>192590</v>
          </cell>
          <cell r="H25951">
            <v>1795</v>
          </cell>
        </row>
        <row r="25952">
          <cell r="A25952">
            <v>192777</v>
          </cell>
          <cell r="H25952">
            <v>6992</v>
          </cell>
        </row>
        <row r="25953">
          <cell r="A25953">
            <v>192777</v>
          </cell>
          <cell r="H25953">
            <v>381</v>
          </cell>
        </row>
        <row r="25954">
          <cell r="A25954">
            <v>192905</v>
          </cell>
          <cell r="H25954">
            <v>718</v>
          </cell>
        </row>
        <row r="25955">
          <cell r="A25955">
            <v>192968</v>
          </cell>
          <cell r="H25955">
            <v>720</v>
          </cell>
        </row>
        <row r="25956">
          <cell r="A25956">
            <v>192969</v>
          </cell>
          <cell r="H25956">
            <v>75.900000000000006</v>
          </cell>
        </row>
        <row r="25957">
          <cell r="A25957">
            <v>192969</v>
          </cell>
          <cell r="H25957">
            <v>6480</v>
          </cell>
        </row>
        <row r="25958">
          <cell r="A25958">
            <v>192992</v>
          </cell>
          <cell r="H25958">
            <v>3780</v>
          </cell>
        </row>
        <row r="25959">
          <cell r="A25959">
            <v>192992</v>
          </cell>
          <cell r="H25959">
            <v>778</v>
          </cell>
        </row>
        <row r="25960">
          <cell r="A25960">
            <v>192992</v>
          </cell>
          <cell r="H25960">
            <v>389</v>
          </cell>
        </row>
        <row r="25961">
          <cell r="A25961">
            <v>193074</v>
          </cell>
          <cell r="H25961">
            <v>30240</v>
          </cell>
        </row>
        <row r="25962">
          <cell r="A25962">
            <v>193074</v>
          </cell>
          <cell r="H25962">
            <v>169.21</v>
          </cell>
        </row>
        <row r="25963">
          <cell r="A25963">
            <v>193407</v>
          </cell>
          <cell r="H25963">
            <v>4872</v>
          </cell>
        </row>
        <row r="25964">
          <cell r="A25964">
            <v>193412</v>
          </cell>
          <cell r="H25964">
            <v>2088</v>
          </cell>
        </row>
        <row r="25965">
          <cell r="A25965">
            <v>193412</v>
          </cell>
          <cell r="H25965">
            <v>2784</v>
          </cell>
        </row>
        <row r="25966">
          <cell r="A25966">
            <v>193435</v>
          </cell>
          <cell r="H25966">
            <v>198</v>
          </cell>
        </row>
        <row r="25967">
          <cell r="A25967">
            <v>193461</v>
          </cell>
          <cell r="H25967">
            <v>1200</v>
          </cell>
        </row>
        <row r="25968">
          <cell r="A25968">
            <v>193461</v>
          </cell>
          <cell r="H25968">
            <v>114.62</v>
          </cell>
        </row>
        <row r="25969">
          <cell r="A25969">
            <v>193621</v>
          </cell>
          <cell r="H25969">
            <v>389</v>
          </cell>
        </row>
        <row r="25970">
          <cell r="A25970">
            <v>193621</v>
          </cell>
          <cell r="H25970">
            <v>1440</v>
          </cell>
        </row>
        <row r="25971">
          <cell r="A25971">
            <v>193632</v>
          </cell>
          <cell r="H25971">
            <v>389</v>
          </cell>
        </row>
        <row r="25972">
          <cell r="A25972">
            <v>193632</v>
          </cell>
          <cell r="H25972">
            <v>720</v>
          </cell>
        </row>
        <row r="25973">
          <cell r="A25973">
            <v>500925</v>
          </cell>
          <cell r="H25973">
            <v>3499.2</v>
          </cell>
        </row>
        <row r="25974">
          <cell r="A25974">
            <v>501054</v>
          </cell>
          <cell r="H25974">
            <v>8527.2000000000007</v>
          </cell>
        </row>
        <row r="25975">
          <cell r="A25975">
            <v>502978</v>
          </cell>
          <cell r="H25975">
            <v>189</v>
          </cell>
        </row>
        <row r="25976">
          <cell r="A25976">
            <v>502978</v>
          </cell>
          <cell r="H25976">
            <v>3480</v>
          </cell>
        </row>
        <row r="25977">
          <cell r="A25977">
            <v>100074</v>
          </cell>
          <cell r="H25977">
            <v>4881.3599999999997</v>
          </cell>
        </row>
        <row r="25978">
          <cell r="A25978">
            <v>100181</v>
          </cell>
          <cell r="H25978">
            <v>9240</v>
          </cell>
        </row>
        <row r="25979">
          <cell r="A25979">
            <v>100998</v>
          </cell>
          <cell r="H25979">
            <v>8939.2800000000007</v>
          </cell>
        </row>
        <row r="25980">
          <cell r="A25980">
            <v>101074</v>
          </cell>
          <cell r="H25980">
            <v>3300</v>
          </cell>
        </row>
        <row r="25981">
          <cell r="A25981">
            <v>101074</v>
          </cell>
          <cell r="H25981">
            <v>264</v>
          </cell>
        </row>
        <row r="25982">
          <cell r="A25982">
            <v>190059</v>
          </cell>
          <cell r="H25982">
            <v>26345.200000000001</v>
          </cell>
        </row>
        <row r="25983">
          <cell r="A25983">
            <v>191682</v>
          </cell>
          <cell r="H25983">
            <v>11568.48</v>
          </cell>
        </row>
        <row r="25984">
          <cell r="A25984">
            <v>192053</v>
          </cell>
          <cell r="H25984">
            <v>10680</v>
          </cell>
        </row>
        <row r="25985">
          <cell r="A25985">
            <v>192188</v>
          </cell>
          <cell r="H25985">
            <v>359</v>
          </cell>
        </row>
        <row r="25986">
          <cell r="A25986">
            <v>192436</v>
          </cell>
          <cell r="H25986">
            <v>125</v>
          </cell>
        </row>
        <row r="25987">
          <cell r="A25987">
            <v>192769</v>
          </cell>
          <cell r="H25987">
            <v>150.81</v>
          </cell>
        </row>
        <row r="25988">
          <cell r="A25988">
            <v>192769</v>
          </cell>
          <cell r="H25988">
            <v>7800</v>
          </cell>
        </row>
        <row r="25989">
          <cell r="A25989">
            <v>192805</v>
          </cell>
          <cell r="H25989">
            <v>2214</v>
          </cell>
        </row>
        <row r="25990">
          <cell r="A25990">
            <v>193412</v>
          </cell>
          <cell r="H25990">
            <v>2088</v>
          </cell>
        </row>
        <row r="25991">
          <cell r="A25991">
            <v>193412</v>
          </cell>
          <cell r="H25991">
            <v>116</v>
          </cell>
        </row>
        <row r="25992">
          <cell r="A25992">
            <v>193625</v>
          </cell>
          <cell r="H25992">
            <v>359</v>
          </cell>
        </row>
        <row r="25993">
          <cell r="A25993">
            <v>193625</v>
          </cell>
          <cell r="H25993">
            <v>2006.4</v>
          </cell>
        </row>
        <row r="25994">
          <cell r="A25994">
            <v>500120</v>
          </cell>
          <cell r="H25994">
            <v>858</v>
          </cell>
        </row>
        <row r="25995">
          <cell r="A25995">
            <v>502035</v>
          </cell>
          <cell r="H25995">
            <v>480</v>
          </cell>
        </row>
        <row r="25996">
          <cell r="A25996">
            <v>503005</v>
          </cell>
          <cell r="H25996">
            <v>267.77999999999997</v>
          </cell>
        </row>
        <row r="25997">
          <cell r="A25997">
            <v>503005</v>
          </cell>
          <cell r="H25997">
            <v>9288</v>
          </cell>
        </row>
        <row r="25998">
          <cell r="A25998">
            <v>900039</v>
          </cell>
          <cell r="H25998">
            <v>2100</v>
          </cell>
        </row>
        <row r="25999">
          <cell r="A25999">
            <v>100486</v>
          </cell>
          <cell r="H25999">
            <v>9240</v>
          </cell>
        </row>
        <row r="26000">
          <cell r="A26000">
            <v>100657</v>
          </cell>
          <cell r="H26000">
            <v>696</v>
          </cell>
        </row>
        <row r="26001">
          <cell r="A26001">
            <v>101843</v>
          </cell>
          <cell r="H26001">
            <v>696</v>
          </cell>
        </row>
        <row r="26002">
          <cell r="A26002">
            <v>191727</v>
          </cell>
          <cell r="H26002">
            <v>126.84</v>
          </cell>
        </row>
        <row r="26003">
          <cell r="A26003">
            <v>191727</v>
          </cell>
          <cell r="H26003">
            <v>3000</v>
          </cell>
        </row>
        <row r="26004">
          <cell r="A26004">
            <v>193412</v>
          </cell>
          <cell r="H26004">
            <v>6960</v>
          </cell>
        </row>
        <row r="26005">
          <cell r="A26005">
            <v>193412</v>
          </cell>
          <cell r="H26005">
            <v>3480</v>
          </cell>
        </row>
        <row r="26006">
          <cell r="A26006">
            <v>193633</v>
          </cell>
          <cell r="H26006">
            <v>4500</v>
          </cell>
        </row>
        <row r="26007">
          <cell r="A26007">
            <v>501673</v>
          </cell>
          <cell r="H26007">
            <v>37800</v>
          </cell>
        </row>
        <row r="26008">
          <cell r="A26008">
            <v>501673</v>
          </cell>
          <cell r="H26008">
            <v>19152</v>
          </cell>
        </row>
        <row r="26009">
          <cell r="A26009">
            <v>501963</v>
          </cell>
          <cell r="H26009">
            <v>2088</v>
          </cell>
        </row>
        <row r="26010">
          <cell r="A26010">
            <v>502035</v>
          </cell>
          <cell r="H26010">
            <v>3600</v>
          </cell>
        </row>
        <row r="26011">
          <cell r="A26011">
            <v>502440</v>
          </cell>
          <cell r="H26011">
            <v>4886.3999999999996</v>
          </cell>
        </row>
        <row r="26012">
          <cell r="A26012">
            <v>800237</v>
          </cell>
          <cell r="H26012">
            <v>2214</v>
          </cell>
        </row>
        <row r="26013">
          <cell r="A26013">
            <v>900271</v>
          </cell>
          <cell r="H26013">
            <v>359</v>
          </cell>
        </row>
        <row r="26014">
          <cell r="A26014">
            <v>900271</v>
          </cell>
          <cell r="H26014">
            <v>359</v>
          </cell>
        </row>
        <row r="26015">
          <cell r="A26015">
            <v>100078</v>
          </cell>
          <cell r="H26015">
            <v>4881.3599999999997</v>
          </cell>
        </row>
        <row r="26016">
          <cell r="A26016">
            <v>100128</v>
          </cell>
          <cell r="H26016">
            <v>594</v>
          </cell>
        </row>
        <row r="26017">
          <cell r="A26017">
            <v>100217</v>
          </cell>
          <cell r="H26017">
            <v>180000</v>
          </cell>
        </row>
        <row r="26018">
          <cell r="A26018">
            <v>100217</v>
          </cell>
          <cell r="H26018">
            <v>18000</v>
          </cell>
        </row>
        <row r="26019">
          <cell r="A26019">
            <v>100334</v>
          </cell>
          <cell r="H26019">
            <v>3960</v>
          </cell>
        </row>
        <row r="26020">
          <cell r="A26020">
            <v>100389</v>
          </cell>
          <cell r="H26020">
            <v>6200</v>
          </cell>
        </row>
        <row r="26021">
          <cell r="A26021">
            <v>101373</v>
          </cell>
          <cell r="H26021">
            <v>992</v>
          </cell>
        </row>
        <row r="26022">
          <cell r="A26022">
            <v>101373</v>
          </cell>
          <cell r="H26022">
            <v>132</v>
          </cell>
        </row>
        <row r="26023">
          <cell r="A26023">
            <v>101373</v>
          </cell>
          <cell r="H26023">
            <v>242.64</v>
          </cell>
        </row>
        <row r="26024">
          <cell r="A26024">
            <v>101373</v>
          </cell>
          <cell r="H26024">
            <v>286</v>
          </cell>
        </row>
        <row r="26025">
          <cell r="A26025">
            <v>101373</v>
          </cell>
          <cell r="H26025">
            <v>595.4</v>
          </cell>
        </row>
        <row r="26026">
          <cell r="A26026">
            <v>101373</v>
          </cell>
          <cell r="H26026">
            <v>496</v>
          </cell>
        </row>
        <row r="26027">
          <cell r="A26027">
            <v>101373</v>
          </cell>
          <cell r="H26027">
            <v>198</v>
          </cell>
        </row>
        <row r="26028">
          <cell r="A26028">
            <v>101373</v>
          </cell>
          <cell r="H26028">
            <v>110</v>
          </cell>
        </row>
        <row r="26029">
          <cell r="A26029">
            <v>101373</v>
          </cell>
          <cell r="H26029">
            <v>99</v>
          </cell>
        </row>
        <row r="26030">
          <cell r="A26030">
            <v>101373</v>
          </cell>
          <cell r="H26030">
            <v>8256</v>
          </cell>
        </row>
        <row r="26031">
          <cell r="A26031">
            <v>101373</v>
          </cell>
          <cell r="H26031">
            <v>10578</v>
          </cell>
        </row>
        <row r="26032">
          <cell r="A26032">
            <v>101423</v>
          </cell>
          <cell r="H26032">
            <v>1312</v>
          </cell>
        </row>
        <row r="26033">
          <cell r="A26033">
            <v>101702</v>
          </cell>
          <cell r="H26033">
            <v>16125</v>
          </cell>
        </row>
        <row r="26034">
          <cell r="A26034">
            <v>101702</v>
          </cell>
          <cell r="H26034">
            <v>132</v>
          </cell>
        </row>
        <row r="26035">
          <cell r="A26035">
            <v>101704</v>
          </cell>
          <cell r="H26035">
            <v>1376</v>
          </cell>
        </row>
        <row r="26036">
          <cell r="A26036">
            <v>101705</v>
          </cell>
          <cell r="H26036">
            <v>2365</v>
          </cell>
        </row>
        <row r="26037">
          <cell r="A26037">
            <v>101705</v>
          </cell>
          <cell r="H26037">
            <v>1210</v>
          </cell>
        </row>
        <row r="26038">
          <cell r="A26038">
            <v>101790</v>
          </cell>
          <cell r="H26038">
            <v>2835</v>
          </cell>
        </row>
        <row r="26039">
          <cell r="A26039">
            <v>101891</v>
          </cell>
          <cell r="H26039">
            <v>4104</v>
          </cell>
        </row>
        <row r="26040">
          <cell r="A26040">
            <v>102464</v>
          </cell>
          <cell r="H26040">
            <v>288</v>
          </cell>
        </row>
        <row r="26041">
          <cell r="A26041">
            <v>102464</v>
          </cell>
          <cell r="H26041">
            <v>111.67</v>
          </cell>
        </row>
        <row r="26042">
          <cell r="A26042">
            <v>190112</v>
          </cell>
          <cell r="H26042">
            <v>7200</v>
          </cell>
        </row>
        <row r="26043">
          <cell r="A26043">
            <v>191960</v>
          </cell>
          <cell r="H26043">
            <v>3240</v>
          </cell>
        </row>
        <row r="26044">
          <cell r="A26044">
            <v>192120</v>
          </cell>
          <cell r="H26044">
            <v>12133.44</v>
          </cell>
        </row>
        <row r="26045">
          <cell r="A26045">
            <v>192120</v>
          </cell>
          <cell r="H26045">
            <v>1436</v>
          </cell>
        </row>
        <row r="26046">
          <cell r="A26046">
            <v>192193</v>
          </cell>
          <cell r="H26046">
            <v>359</v>
          </cell>
        </row>
        <row r="26047">
          <cell r="A26047">
            <v>192205</v>
          </cell>
          <cell r="H26047">
            <v>359</v>
          </cell>
        </row>
        <row r="26048">
          <cell r="A26048">
            <v>192569</v>
          </cell>
          <cell r="H26048">
            <v>851.5</v>
          </cell>
        </row>
        <row r="26049">
          <cell r="A26049">
            <v>192694</v>
          </cell>
          <cell r="H26049">
            <v>1436</v>
          </cell>
        </row>
        <row r="26050">
          <cell r="A26050">
            <v>192771</v>
          </cell>
          <cell r="H26050">
            <v>57.95</v>
          </cell>
        </row>
        <row r="26051">
          <cell r="A26051">
            <v>192771</v>
          </cell>
          <cell r="H26051">
            <v>600</v>
          </cell>
        </row>
        <row r="26052">
          <cell r="A26052">
            <v>192851</v>
          </cell>
          <cell r="H26052">
            <v>2400</v>
          </cell>
        </row>
        <row r="26053">
          <cell r="A26053">
            <v>192891</v>
          </cell>
          <cell r="H26053">
            <v>4500</v>
          </cell>
        </row>
        <row r="26054">
          <cell r="A26054">
            <v>192891</v>
          </cell>
          <cell r="H26054">
            <v>71.319999999999993</v>
          </cell>
        </row>
        <row r="26055">
          <cell r="A26055">
            <v>192922</v>
          </cell>
          <cell r="H26055">
            <v>2700</v>
          </cell>
        </row>
        <row r="26056">
          <cell r="A26056">
            <v>192922</v>
          </cell>
          <cell r="H26056">
            <v>148.83000000000001</v>
          </cell>
        </row>
        <row r="26057">
          <cell r="A26057">
            <v>193412</v>
          </cell>
          <cell r="H26057">
            <v>5568</v>
          </cell>
        </row>
        <row r="26058">
          <cell r="A26058">
            <v>193412</v>
          </cell>
          <cell r="H26058">
            <v>696</v>
          </cell>
        </row>
        <row r="26059">
          <cell r="A26059">
            <v>193412</v>
          </cell>
          <cell r="H26059">
            <v>116</v>
          </cell>
        </row>
        <row r="26060">
          <cell r="A26060">
            <v>193418</v>
          </cell>
          <cell r="H26060">
            <v>984</v>
          </cell>
        </row>
        <row r="26061">
          <cell r="A26061">
            <v>500737</v>
          </cell>
          <cell r="H26061">
            <v>13671.84</v>
          </cell>
        </row>
        <row r="26062">
          <cell r="A26062">
            <v>501056</v>
          </cell>
          <cell r="H26062">
            <v>16250</v>
          </cell>
        </row>
        <row r="26063">
          <cell r="A26063">
            <v>501079</v>
          </cell>
          <cell r="H26063">
            <v>9720</v>
          </cell>
        </row>
        <row r="26064">
          <cell r="A26064">
            <v>501279</v>
          </cell>
          <cell r="H26064">
            <v>4800</v>
          </cell>
        </row>
        <row r="26065">
          <cell r="A26065">
            <v>501510</v>
          </cell>
          <cell r="H26065">
            <v>3000</v>
          </cell>
        </row>
        <row r="26066">
          <cell r="A26066">
            <v>501987</v>
          </cell>
          <cell r="H26066">
            <v>15500</v>
          </cell>
        </row>
        <row r="26067">
          <cell r="A26067">
            <v>502803</v>
          </cell>
          <cell r="H26067">
            <v>5400</v>
          </cell>
        </row>
        <row r="26068">
          <cell r="A26068">
            <v>502824</v>
          </cell>
          <cell r="H26068">
            <v>33300</v>
          </cell>
        </row>
        <row r="26069">
          <cell r="A26069">
            <v>502973</v>
          </cell>
          <cell r="H26069">
            <v>4800</v>
          </cell>
        </row>
        <row r="26070">
          <cell r="A26070">
            <v>100188</v>
          </cell>
          <cell r="H26070">
            <v>66</v>
          </cell>
        </row>
        <row r="26071">
          <cell r="A26071">
            <v>101689</v>
          </cell>
          <cell r="H26071">
            <v>138</v>
          </cell>
        </row>
        <row r="26072">
          <cell r="A26072">
            <v>101689</v>
          </cell>
          <cell r="H26072">
            <v>138</v>
          </cell>
        </row>
        <row r="26073">
          <cell r="A26073">
            <v>102140</v>
          </cell>
          <cell r="H26073">
            <v>828</v>
          </cell>
        </row>
        <row r="26074">
          <cell r="A26074">
            <v>102140</v>
          </cell>
          <cell r="H26074">
            <v>9108</v>
          </cell>
        </row>
        <row r="26075">
          <cell r="A26075">
            <v>102318</v>
          </cell>
          <cell r="H26075">
            <v>540</v>
          </cell>
        </row>
        <row r="26076">
          <cell r="A26076">
            <v>102318</v>
          </cell>
          <cell r="H26076">
            <v>5940</v>
          </cell>
        </row>
        <row r="26077">
          <cell r="A26077">
            <v>190046</v>
          </cell>
          <cell r="H26077">
            <v>1230</v>
          </cell>
        </row>
        <row r="26078">
          <cell r="A26078">
            <v>190046</v>
          </cell>
          <cell r="H26078">
            <v>1254</v>
          </cell>
        </row>
        <row r="26079">
          <cell r="A26079">
            <v>190046</v>
          </cell>
          <cell r="H26079">
            <v>1254</v>
          </cell>
        </row>
        <row r="26080">
          <cell r="A26080">
            <v>190046</v>
          </cell>
          <cell r="H26080">
            <v>1254</v>
          </cell>
        </row>
        <row r="26081">
          <cell r="A26081">
            <v>190046</v>
          </cell>
          <cell r="H26081">
            <v>1254</v>
          </cell>
        </row>
        <row r="26082">
          <cell r="A26082">
            <v>190046</v>
          </cell>
          <cell r="H26082">
            <v>1254</v>
          </cell>
        </row>
        <row r="26083">
          <cell r="A26083">
            <v>190057</v>
          </cell>
          <cell r="H26083">
            <v>100</v>
          </cell>
        </row>
        <row r="26084">
          <cell r="A26084">
            <v>190757</v>
          </cell>
          <cell r="H26084">
            <v>318</v>
          </cell>
        </row>
        <row r="26085">
          <cell r="A26085">
            <v>190757</v>
          </cell>
          <cell r="H26085">
            <v>1245</v>
          </cell>
        </row>
        <row r="26086">
          <cell r="A26086">
            <v>192694</v>
          </cell>
          <cell r="H26086">
            <v>15000</v>
          </cell>
        </row>
        <row r="26087">
          <cell r="A26087">
            <v>192694</v>
          </cell>
          <cell r="H26087">
            <v>339.8</v>
          </cell>
        </row>
        <row r="26088">
          <cell r="A26088">
            <v>502035</v>
          </cell>
          <cell r="H26088">
            <v>60</v>
          </cell>
        </row>
        <row r="26089">
          <cell r="A26089">
            <v>502204</v>
          </cell>
          <cell r="H26089">
            <v>9763.2000000000007</v>
          </cell>
        </row>
        <row r="26090">
          <cell r="A26090">
            <v>503072</v>
          </cell>
          <cell r="H26090">
            <v>4999.5</v>
          </cell>
        </row>
        <row r="26091">
          <cell r="A26091">
            <v>100175</v>
          </cell>
          <cell r="H26091">
            <v>8550</v>
          </cell>
        </row>
        <row r="26092">
          <cell r="A26092">
            <v>190027</v>
          </cell>
          <cell r="H26092">
            <v>209</v>
          </cell>
        </row>
        <row r="26093">
          <cell r="A26093">
            <v>190027</v>
          </cell>
          <cell r="H26093">
            <v>292.60000000000002</v>
          </cell>
        </row>
        <row r="26094">
          <cell r="A26094">
            <v>191007</v>
          </cell>
          <cell r="H26094">
            <v>3828.06</v>
          </cell>
        </row>
        <row r="26095">
          <cell r="A26095">
            <v>191007</v>
          </cell>
          <cell r="H26095">
            <v>5063.25</v>
          </cell>
        </row>
        <row r="26096">
          <cell r="A26096">
            <v>191007</v>
          </cell>
          <cell r="H26096">
            <v>6581.7</v>
          </cell>
        </row>
        <row r="26097">
          <cell r="A26097">
            <v>191007</v>
          </cell>
          <cell r="H26097">
            <v>2173</v>
          </cell>
        </row>
        <row r="26098">
          <cell r="A26098">
            <v>191007</v>
          </cell>
          <cell r="H26098">
            <v>154.82</v>
          </cell>
        </row>
        <row r="26099">
          <cell r="A26099">
            <v>191007</v>
          </cell>
          <cell r="H26099">
            <v>369.46</v>
          </cell>
        </row>
        <row r="26100">
          <cell r="A26100">
            <v>191007</v>
          </cell>
          <cell r="H26100">
            <v>547.82000000000005</v>
          </cell>
        </row>
        <row r="26101">
          <cell r="A26101">
            <v>191007</v>
          </cell>
          <cell r="H26101">
            <v>2227.94</v>
          </cell>
        </row>
        <row r="26102">
          <cell r="A26102">
            <v>191383</v>
          </cell>
          <cell r="H26102">
            <v>3565</v>
          </cell>
        </row>
        <row r="26103">
          <cell r="A26103">
            <v>500549</v>
          </cell>
          <cell r="H26103">
            <v>33</v>
          </cell>
        </row>
        <row r="26104">
          <cell r="A26104">
            <v>502423</v>
          </cell>
          <cell r="H26104">
            <v>189</v>
          </cell>
        </row>
        <row r="26105">
          <cell r="A26105">
            <v>502849</v>
          </cell>
          <cell r="H26105">
            <v>127.5</v>
          </cell>
        </row>
        <row r="26106">
          <cell r="A26106">
            <v>502849</v>
          </cell>
          <cell r="H26106">
            <v>5016</v>
          </cell>
        </row>
        <row r="26107">
          <cell r="A26107">
            <v>100145</v>
          </cell>
          <cell r="H26107">
            <v>990</v>
          </cell>
        </row>
        <row r="26108">
          <cell r="A26108">
            <v>100311</v>
          </cell>
          <cell r="H26108">
            <v>7527.6</v>
          </cell>
        </row>
        <row r="26109">
          <cell r="A26109">
            <v>100936</v>
          </cell>
          <cell r="H26109">
            <v>6270</v>
          </cell>
        </row>
        <row r="26110">
          <cell r="A26110">
            <v>101555</v>
          </cell>
          <cell r="H26110">
            <v>1045</v>
          </cell>
        </row>
        <row r="26111">
          <cell r="A26111">
            <v>101606</v>
          </cell>
          <cell r="H26111">
            <v>3144</v>
          </cell>
        </row>
        <row r="26112">
          <cell r="A26112">
            <v>101884</v>
          </cell>
          <cell r="H26112">
            <v>1555.68</v>
          </cell>
        </row>
        <row r="26113">
          <cell r="A26113">
            <v>102501</v>
          </cell>
          <cell r="H26113">
            <v>4716</v>
          </cell>
        </row>
        <row r="26114">
          <cell r="A26114">
            <v>190027</v>
          </cell>
          <cell r="H26114">
            <v>668.8</v>
          </cell>
        </row>
        <row r="26115">
          <cell r="A26115">
            <v>190027</v>
          </cell>
          <cell r="H26115">
            <v>919.6</v>
          </cell>
        </row>
        <row r="26116">
          <cell r="A26116">
            <v>190027</v>
          </cell>
          <cell r="H26116">
            <v>334.4</v>
          </cell>
        </row>
        <row r="26117">
          <cell r="A26117">
            <v>190027</v>
          </cell>
          <cell r="H26117">
            <v>209</v>
          </cell>
        </row>
        <row r="26118">
          <cell r="A26118">
            <v>190027</v>
          </cell>
          <cell r="H26118">
            <v>877.8</v>
          </cell>
        </row>
        <row r="26119">
          <cell r="A26119">
            <v>191219</v>
          </cell>
          <cell r="H26119">
            <v>3135</v>
          </cell>
        </row>
        <row r="26120">
          <cell r="A26120">
            <v>191219</v>
          </cell>
          <cell r="H26120">
            <v>3135</v>
          </cell>
        </row>
        <row r="26121">
          <cell r="A26121">
            <v>191371</v>
          </cell>
          <cell r="H26121">
            <v>1440</v>
          </cell>
        </row>
        <row r="26122">
          <cell r="A26122">
            <v>191371</v>
          </cell>
          <cell r="H26122">
            <v>57.95</v>
          </cell>
        </row>
        <row r="26123">
          <cell r="A26123">
            <v>192063</v>
          </cell>
          <cell r="H26123">
            <v>1440</v>
          </cell>
        </row>
        <row r="26124">
          <cell r="A26124">
            <v>501054</v>
          </cell>
          <cell r="H26124">
            <v>920</v>
          </cell>
        </row>
        <row r="26125">
          <cell r="A26125">
            <v>501613</v>
          </cell>
          <cell r="H26125">
            <v>720</v>
          </cell>
        </row>
        <row r="26126">
          <cell r="A26126">
            <v>501613</v>
          </cell>
          <cell r="H26126">
            <v>46.99</v>
          </cell>
        </row>
        <row r="26127">
          <cell r="A26127">
            <v>100034</v>
          </cell>
          <cell r="H26127">
            <v>4882.68</v>
          </cell>
        </row>
        <row r="26128">
          <cell r="A26128">
            <v>100036</v>
          </cell>
          <cell r="H26128">
            <v>3857</v>
          </cell>
        </row>
        <row r="26129">
          <cell r="A26129">
            <v>100036</v>
          </cell>
          <cell r="H26129">
            <v>203</v>
          </cell>
        </row>
        <row r="26130">
          <cell r="A26130">
            <v>100900</v>
          </cell>
          <cell r="H26130">
            <v>594</v>
          </cell>
        </row>
        <row r="26131">
          <cell r="A26131">
            <v>100925</v>
          </cell>
          <cell r="H26131">
            <v>2030.6</v>
          </cell>
        </row>
        <row r="26132">
          <cell r="A26132">
            <v>100925</v>
          </cell>
          <cell r="H26132">
            <v>15074.85</v>
          </cell>
        </row>
        <row r="26133">
          <cell r="A26133">
            <v>101047</v>
          </cell>
          <cell r="H26133">
            <v>384</v>
          </cell>
        </row>
        <row r="26134">
          <cell r="A26134">
            <v>101994</v>
          </cell>
          <cell r="H26134">
            <v>1440</v>
          </cell>
        </row>
        <row r="26135">
          <cell r="A26135">
            <v>101994</v>
          </cell>
          <cell r="H26135">
            <v>300</v>
          </cell>
        </row>
        <row r="26136">
          <cell r="A26136">
            <v>190552</v>
          </cell>
          <cell r="H26136">
            <v>1109.28</v>
          </cell>
        </row>
        <row r="26137">
          <cell r="A26137">
            <v>190552</v>
          </cell>
          <cell r="H26137">
            <v>416</v>
          </cell>
        </row>
        <row r="26138">
          <cell r="A26138">
            <v>190552</v>
          </cell>
          <cell r="H26138">
            <v>648</v>
          </cell>
        </row>
        <row r="26139">
          <cell r="A26139">
            <v>190552</v>
          </cell>
          <cell r="H26139">
            <v>233.28</v>
          </cell>
        </row>
        <row r="26140">
          <cell r="A26140">
            <v>190552</v>
          </cell>
          <cell r="H26140">
            <v>233.28</v>
          </cell>
        </row>
        <row r="26141">
          <cell r="A26141">
            <v>190552</v>
          </cell>
          <cell r="H26141">
            <v>324.08</v>
          </cell>
        </row>
        <row r="26142">
          <cell r="A26142">
            <v>190552</v>
          </cell>
          <cell r="H26142">
            <v>1296.1600000000001</v>
          </cell>
        </row>
        <row r="26143">
          <cell r="A26143">
            <v>190552</v>
          </cell>
          <cell r="H26143">
            <v>557.6</v>
          </cell>
        </row>
        <row r="26144">
          <cell r="A26144">
            <v>191432</v>
          </cell>
          <cell r="H26144">
            <v>316.8</v>
          </cell>
        </row>
        <row r="26145">
          <cell r="A26145">
            <v>191565</v>
          </cell>
          <cell r="H26145">
            <v>19744</v>
          </cell>
        </row>
        <row r="26146">
          <cell r="A26146">
            <v>191822</v>
          </cell>
          <cell r="H26146">
            <v>8086.4</v>
          </cell>
        </row>
        <row r="26147">
          <cell r="A26147">
            <v>192095</v>
          </cell>
          <cell r="H26147">
            <v>22140</v>
          </cell>
        </row>
        <row r="26148">
          <cell r="A26148">
            <v>192386</v>
          </cell>
          <cell r="H26148">
            <v>4665.6000000000004</v>
          </cell>
        </row>
        <row r="26149">
          <cell r="A26149">
            <v>192416</v>
          </cell>
          <cell r="H26149">
            <v>378</v>
          </cell>
        </row>
        <row r="26150">
          <cell r="A26150">
            <v>192600</v>
          </cell>
          <cell r="H26150">
            <v>4200</v>
          </cell>
        </row>
        <row r="26151">
          <cell r="A26151">
            <v>193607</v>
          </cell>
          <cell r="H26151">
            <v>209</v>
          </cell>
        </row>
        <row r="26152">
          <cell r="A26152">
            <v>193607</v>
          </cell>
          <cell r="H26152">
            <v>198</v>
          </cell>
        </row>
        <row r="26153">
          <cell r="A26153">
            <v>502030</v>
          </cell>
          <cell r="H26153">
            <v>10200</v>
          </cell>
        </row>
        <row r="26154">
          <cell r="A26154">
            <v>900067</v>
          </cell>
          <cell r="H26154">
            <v>1236</v>
          </cell>
        </row>
        <row r="26155">
          <cell r="A26155">
            <v>900067</v>
          </cell>
          <cell r="H26155">
            <v>38739</v>
          </cell>
        </row>
        <row r="26156">
          <cell r="A26156">
            <v>900077</v>
          </cell>
          <cell r="H26156">
            <v>3300</v>
          </cell>
        </row>
        <row r="26157">
          <cell r="A26157">
            <v>900233</v>
          </cell>
          <cell r="H26157">
            <v>6177.6</v>
          </cell>
        </row>
        <row r="26158">
          <cell r="A26158">
            <v>100071</v>
          </cell>
          <cell r="H26158">
            <v>3240</v>
          </cell>
        </row>
        <row r="26159">
          <cell r="A26159">
            <v>100071</v>
          </cell>
          <cell r="H26159">
            <v>4057.69</v>
          </cell>
        </row>
        <row r="26160">
          <cell r="A26160">
            <v>100431</v>
          </cell>
          <cell r="H26160">
            <v>3080.5</v>
          </cell>
        </row>
        <row r="26161">
          <cell r="A26161">
            <v>100596</v>
          </cell>
          <cell r="H26161">
            <v>420</v>
          </cell>
        </row>
        <row r="26162">
          <cell r="A26162">
            <v>101689</v>
          </cell>
          <cell r="H26162">
            <v>138</v>
          </cell>
        </row>
        <row r="26163">
          <cell r="A26163">
            <v>101953</v>
          </cell>
          <cell r="H26163">
            <v>12960</v>
          </cell>
        </row>
        <row r="26164">
          <cell r="A26164">
            <v>101953</v>
          </cell>
          <cell r="H26164">
            <v>109.2</v>
          </cell>
        </row>
        <row r="26165">
          <cell r="A26165">
            <v>102134</v>
          </cell>
          <cell r="H26165">
            <v>1980</v>
          </cell>
        </row>
        <row r="26166">
          <cell r="A26166">
            <v>102134</v>
          </cell>
          <cell r="H26166">
            <v>180</v>
          </cell>
        </row>
        <row r="26167">
          <cell r="A26167">
            <v>102192</v>
          </cell>
          <cell r="H26167">
            <v>4752</v>
          </cell>
        </row>
        <row r="26168">
          <cell r="A26168">
            <v>102192</v>
          </cell>
          <cell r="H26168">
            <v>432</v>
          </cell>
        </row>
        <row r="26169">
          <cell r="A26169">
            <v>102362</v>
          </cell>
          <cell r="H26169">
            <v>6720</v>
          </cell>
        </row>
        <row r="26170">
          <cell r="A26170">
            <v>102516</v>
          </cell>
          <cell r="H26170">
            <v>690</v>
          </cell>
        </row>
        <row r="26171">
          <cell r="A26171">
            <v>102530</v>
          </cell>
          <cell r="H26171">
            <v>2460</v>
          </cell>
        </row>
        <row r="26172">
          <cell r="A26172">
            <v>102607</v>
          </cell>
          <cell r="H26172">
            <v>47.01</v>
          </cell>
        </row>
        <row r="26173">
          <cell r="A26173">
            <v>102607</v>
          </cell>
          <cell r="H26173">
            <v>156.68</v>
          </cell>
        </row>
        <row r="26174">
          <cell r="A26174">
            <v>102607</v>
          </cell>
          <cell r="H26174">
            <v>130.58000000000001</v>
          </cell>
        </row>
        <row r="26175">
          <cell r="A26175">
            <v>102607</v>
          </cell>
          <cell r="H26175">
            <v>423.09</v>
          </cell>
        </row>
        <row r="26176">
          <cell r="A26176">
            <v>102607</v>
          </cell>
          <cell r="H26176">
            <v>391.7</v>
          </cell>
        </row>
        <row r="26177">
          <cell r="A26177">
            <v>102607</v>
          </cell>
          <cell r="H26177">
            <v>1086.4000000000001</v>
          </cell>
        </row>
        <row r="26178">
          <cell r="A26178">
            <v>102607</v>
          </cell>
          <cell r="H26178">
            <v>188.04</v>
          </cell>
        </row>
        <row r="26179">
          <cell r="A26179">
            <v>102607</v>
          </cell>
          <cell r="H26179">
            <v>5018.8999999999996</v>
          </cell>
        </row>
        <row r="26180">
          <cell r="A26180">
            <v>102607</v>
          </cell>
          <cell r="H26180">
            <v>282.02999999999997</v>
          </cell>
        </row>
        <row r="26181">
          <cell r="A26181">
            <v>102607</v>
          </cell>
          <cell r="H26181">
            <v>3188.66</v>
          </cell>
        </row>
        <row r="26182">
          <cell r="A26182">
            <v>102607</v>
          </cell>
          <cell r="H26182">
            <v>99.24</v>
          </cell>
        </row>
        <row r="26183">
          <cell r="A26183">
            <v>102607</v>
          </cell>
          <cell r="H26183">
            <v>141.02000000000001</v>
          </cell>
        </row>
        <row r="26184">
          <cell r="A26184">
            <v>102607</v>
          </cell>
          <cell r="H26184">
            <v>352.53</v>
          </cell>
        </row>
        <row r="26185">
          <cell r="A26185">
            <v>102607</v>
          </cell>
          <cell r="H26185">
            <v>313.36</v>
          </cell>
        </row>
        <row r="26186">
          <cell r="A26186">
            <v>102607</v>
          </cell>
          <cell r="H26186">
            <v>1096.76</v>
          </cell>
        </row>
        <row r="26187">
          <cell r="A26187">
            <v>102607</v>
          </cell>
          <cell r="H26187">
            <v>195.87</v>
          </cell>
        </row>
        <row r="26188">
          <cell r="A26188">
            <v>102607</v>
          </cell>
          <cell r="H26188">
            <v>1833.3</v>
          </cell>
        </row>
        <row r="26189">
          <cell r="A26189">
            <v>102607</v>
          </cell>
          <cell r="H26189">
            <v>744.3</v>
          </cell>
        </row>
        <row r="26190">
          <cell r="A26190">
            <v>191589</v>
          </cell>
          <cell r="H26190">
            <v>1680</v>
          </cell>
        </row>
        <row r="26191">
          <cell r="A26191">
            <v>192138</v>
          </cell>
          <cell r="H26191">
            <v>5400</v>
          </cell>
        </row>
        <row r="26192">
          <cell r="A26192">
            <v>192241</v>
          </cell>
          <cell r="H26192">
            <v>356</v>
          </cell>
        </row>
        <row r="26193">
          <cell r="A26193">
            <v>192241</v>
          </cell>
          <cell r="H26193">
            <v>4276.8</v>
          </cell>
        </row>
        <row r="26194">
          <cell r="A26194">
            <v>192576</v>
          </cell>
          <cell r="H26194">
            <v>5702.4</v>
          </cell>
        </row>
        <row r="26195">
          <cell r="A26195">
            <v>192576</v>
          </cell>
          <cell r="H26195">
            <v>422</v>
          </cell>
        </row>
        <row r="26196">
          <cell r="A26196">
            <v>192777</v>
          </cell>
          <cell r="H26196">
            <v>1700</v>
          </cell>
        </row>
        <row r="26197">
          <cell r="A26197">
            <v>192797</v>
          </cell>
          <cell r="H26197">
            <v>2400</v>
          </cell>
        </row>
        <row r="26198">
          <cell r="A26198">
            <v>192805</v>
          </cell>
          <cell r="H26198">
            <v>15940.8</v>
          </cell>
        </row>
        <row r="26199">
          <cell r="A26199">
            <v>192809</v>
          </cell>
          <cell r="H26199">
            <v>74</v>
          </cell>
        </row>
        <row r="26200">
          <cell r="A26200">
            <v>192809</v>
          </cell>
          <cell r="H26200">
            <v>359</v>
          </cell>
        </row>
        <row r="26201">
          <cell r="A26201">
            <v>192809</v>
          </cell>
          <cell r="H26201">
            <v>936</v>
          </cell>
        </row>
        <row r="26202">
          <cell r="A26202">
            <v>192851</v>
          </cell>
          <cell r="H26202">
            <v>2400</v>
          </cell>
        </row>
        <row r="26203">
          <cell r="A26203">
            <v>193066</v>
          </cell>
          <cell r="H26203">
            <v>1920</v>
          </cell>
        </row>
        <row r="26204">
          <cell r="A26204">
            <v>193066</v>
          </cell>
          <cell r="H26204">
            <v>2688</v>
          </cell>
        </row>
        <row r="26205">
          <cell r="A26205">
            <v>193407</v>
          </cell>
          <cell r="H26205">
            <v>106.75</v>
          </cell>
        </row>
        <row r="26206">
          <cell r="A26206">
            <v>193458</v>
          </cell>
          <cell r="H26206">
            <v>309</v>
          </cell>
        </row>
        <row r="26207">
          <cell r="A26207">
            <v>193458</v>
          </cell>
          <cell r="H26207">
            <v>2880</v>
          </cell>
        </row>
        <row r="26208">
          <cell r="A26208">
            <v>193643</v>
          </cell>
          <cell r="H26208">
            <v>131</v>
          </cell>
        </row>
        <row r="26209">
          <cell r="A26209">
            <v>193643</v>
          </cell>
          <cell r="H26209">
            <v>156</v>
          </cell>
        </row>
        <row r="26210">
          <cell r="A26210">
            <v>501987</v>
          </cell>
          <cell r="H26210">
            <v>21000</v>
          </cell>
        </row>
        <row r="26211">
          <cell r="A26211">
            <v>502065</v>
          </cell>
          <cell r="H26211">
            <v>59520</v>
          </cell>
        </row>
        <row r="26212">
          <cell r="A26212">
            <v>502943</v>
          </cell>
          <cell r="H26212">
            <v>79.2</v>
          </cell>
        </row>
        <row r="26213">
          <cell r="A26213">
            <v>502943</v>
          </cell>
          <cell r="H26213">
            <v>858</v>
          </cell>
        </row>
        <row r="26214">
          <cell r="A26214">
            <v>750007</v>
          </cell>
          <cell r="H26214">
            <v>3840</v>
          </cell>
        </row>
        <row r="26215">
          <cell r="A26215">
            <v>800237</v>
          </cell>
          <cell r="H26215">
            <v>7527.6</v>
          </cell>
        </row>
        <row r="26216">
          <cell r="A26216">
            <v>100596</v>
          </cell>
          <cell r="H26216">
            <v>5231.1000000000004</v>
          </cell>
        </row>
        <row r="26217">
          <cell r="A26217">
            <v>100719</v>
          </cell>
          <cell r="H26217">
            <v>5720.76</v>
          </cell>
        </row>
        <row r="26218">
          <cell r="A26218">
            <v>101217</v>
          </cell>
          <cell r="H26218">
            <v>3520.3</v>
          </cell>
        </row>
        <row r="26219">
          <cell r="A26219">
            <v>101656</v>
          </cell>
          <cell r="H26219">
            <v>1728</v>
          </cell>
        </row>
        <row r="26220">
          <cell r="A26220">
            <v>101790</v>
          </cell>
          <cell r="H26220">
            <v>6019.2</v>
          </cell>
        </row>
        <row r="26221">
          <cell r="A26221">
            <v>102398</v>
          </cell>
          <cell r="H26221">
            <v>400</v>
          </cell>
        </row>
        <row r="26222">
          <cell r="A26222">
            <v>191422</v>
          </cell>
          <cell r="H26222">
            <v>9772.7999999999993</v>
          </cell>
        </row>
        <row r="26223">
          <cell r="A26223">
            <v>192229</v>
          </cell>
          <cell r="H26223">
            <v>2508</v>
          </cell>
        </row>
        <row r="26224">
          <cell r="A26224">
            <v>192543</v>
          </cell>
          <cell r="H26224">
            <v>3840</v>
          </cell>
        </row>
        <row r="26225">
          <cell r="A26225">
            <v>192582</v>
          </cell>
          <cell r="H26225">
            <v>1536</v>
          </cell>
        </row>
        <row r="26226">
          <cell r="A26226">
            <v>192582</v>
          </cell>
          <cell r="H26226">
            <v>1167</v>
          </cell>
        </row>
        <row r="26227">
          <cell r="A26227">
            <v>193412</v>
          </cell>
          <cell r="H26227">
            <v>1392</v>
          </cell>
        </row>
        <row r="26228">
          <cell r="A26228">
            <v>193412</v>
          </cell>
          <cell r="H26228">
            <v>696</v>
          </cell>
        </row>
        <row r="26229">
          <cell r="A26229">
            <v>193412</v>
          </cell>
          <cell r="H26229">
            <v>189</v>
          </cell>
        </row>
        <row r="26230">
          <cell r="A26230">
            <v>193412</v>
          </cell>
          <cell r="H26230">
            <v>1392</v>
          </cell>
        </row>
        <row r="26231">
          <cell r="A26231">
            <v>193496</v>
          </cell>
          <cell r="H26231">
            <v>57.95</v>
          </cell>
        </row>
        <row r="26232">
          <cell r="A26232">
            <v>193496</v>
          </cell>
          <cell r="H26232">
            <v>1188</v>
          </cell>
        </row>
        <row r="26233">
          <cell r="A26233">
            <v>193496</v>
          </cell>
          <cell r="H26233">
            <v>330</v>
          </cell>
        </row>
        <row r="26234">
          <cell r="A26234">
            <v>193496</v>
          </cell>
          <cell r="H26234">
            <v>108</v>
          </cell>
        </row>
        <row r="26235">
          <cell r="A26235">
            <v>193496</v>
          </cell>
          <cell r="H26235">
            <v>390</v>
          </cell>
        </row>
        <row r="26236">
          <cell r="A26236">
            <v>193496</v>
          </cell>
          <cell r="H26236">
            <v>87</v>
          </cell>
        </row>
        <row r="26237">
          <cell r="A26237">
            <v>193550</v>
          </cell>
          <cell r="H26237">
            <v>389</v>
          </cell>
        </row>
        <row r="26238">
          <cell r="A26238">
            <v>193550</v>
          </cell>
          <cell r="H26238">
            <v>3300</v>
          </cell>
        </row>
        <row r="26239">
          <cell r="A26239">
            <v>193647</v>
          </cell>
          <cell r="H26239">
            <v>567</v>
          </cell>
        </row>
        <row r="26240">
          <cell r="A26240">
            <v>501051</v>
          </cell>
          <cell r="H26240">
            <v>2070</v>
          </cell>
        </row>
        <row r="26241">
          <cell r="A26241">
            <v>501059</v>
          </cell>
          <cell r="H26241">
            <v>61020</v>
          </cell>
        </row>
        <row r="26242">
          <cell r="A26242">
            <v>502413</v>
          </cell>
          <cell r="H26242">
            <v>7000</v>
          </cell>
        </row>
        <row r="26243">
          <cell r="A26243">
            <v>900271</v>
          </cell>
          <cell r="H26243">
            <v>1728</v>
          </cell>
        </row>
        <row r="26244">
          <cell r="A26244">
            <v>900271</v>
          </cell>
          <cell r="H26244">
            <v>3456</v>
          </cell>
        </row>
        <row r="26245">
          <cell r="A26245">
            <v>900271</v>
          </cell>
          <cell r="H26245">
            <v>864</v>
          </cell>
        </row>
        <row r="26246">
          <cell r="A26246">
            <v>900271</v>
          </cell>
          <cell r="H26246">
            <v>1728</v>
          </cell>
        </row>
        <row r="26247">
          <cell r="A26247">
            <v>900271</v>
          </cell>
          <cell r="H26247">
            <v>12960</v>
          </cell>
        </row>
        <row r="26248">
          <cell r="A26248">
            <v>900271</v>
          </cell>
          <cell r="H26248">
            <v>8640</v>
          </cell>
        </row>
        <row r="26249">
          <cell r="A26249">
            <v>101373</v>
          </cell>
          <cell r="H26249">
            <v>543.25</v>
          </cell>
        </row>
        <row r="26250">
          <cell r="A26250">
            <v>102314</v>
          </cell>
          <cell r="H26250">
            <v>180</v>
          </cell>
        </row>
        <row r="26251">
          <cell r="A26251">
            <v>102314</v>
          </cell>
          <cell r="H26251">
            <v>1200</v>
          </cell>
        </row>
        <row r="26252">
          <cell r="A26252">
            <v>102314</v>
          </cell>
          <cell r="H26252">
            <v>1980</v>
          </cell>
        </row>
        <row r="26253">
          <cell r="A26253">
            <v>102315</v>
          </cell>
          <cell r="H26253">
            <v>6732</v>
          </cell>
        </row>
        <row r="26254">
          <cell r="A26254">
            <v>102315</v>
          </cell>
          <cell r="H26254">
            <v>612</v>
          </cell>
        </row>
        <row r="26255">
          <cell r="A26255">
            <v>102316</v>
          </cell>
          <cell r="H26255">
            <v>360</v>
          </cell>
        </row>
        <row r="26256">
          <cell r="A26256">
            <v>102316</v>
          </cell>
          <cell r="H26256">
            <v>3960</v>
          </cell>
        </row>
        <row r="26257">
          <cell r="A26257">
            <v>102316</v>
          </cell>
          <cell r="H26257">
            <v>400</v>
          </cell>
        </row>
        <row r="26258">
          <cell r="A26258">
            <v>102418</v>
          </cell>
          <cell r="H26258">
            <v>858</v>
          </cell>
        </row>
        <row r="26259">
          <cell r="A26259">
            <v>102418</v>
          </cell>
          <cell r="H26259">
            <v>79.2</v>
          </cell>
        </row>
        <row r="26260">
          <cell r="A26260">
            <v>102457</v>
          </cell>
          <cell r="H26260">
            <v>2700</v>
          </cell>
        </row>
        <row r="26261">
          <cell r="A26261">
            <v>191394</v>
          </cell>
          <cell r="H26261">
            <v>285.7</v>
          </cell>
        </row>
        <row r="26262">
          <cell r="A26262">
            <v>191718</v>
          </cell>
          <cell r="H26262">
            <v>440</v>
          </cell>
        </row>
        <row r="26263">
          <cell r="A26263">
            <v>191779</v>
          </cell>
          <cell r="H26263">
            <v>6600</v>
          </cell>
        </row>
        <row r="26264">
          <cell r="A26264">
            <v>191779</v>
          </cell>
          <cell r="H26264">
            <v>172</v>
          </cell>
        </row>
        <row r="26265">
          <cell r="A26265">
            <v>191779</v>
          </cell>
          <cell r="H26265">
            <v>1436</v>
          </cell>
        </row>
        <row r="26266">
          <cell r="A26266">
            <v>192052</v>
          </cell>
          <cell r="H26266">
            <v>2460</v>
          </cell>
        </row>
        <row r="26267">
          <cell r="A26267">
            <v>192053</v>
          </cell>
          <cell r="H26267">
            <v>2460</v>
          </cell>
        </row>
        <row r="26268">
          <cell r="A26268">
            <v>192236</v>
          </cell>
          <cell r="H26268">
            <v>3570</v>
          </cell>
        </row>
        <row r="26269">
          <cell r="A26269">
            <v>192280</v>
          </cell>
          <cell r="H26269">
            <v>4830</v>
          </cell>
        </row>
        <row r="26270">
          <cell r="A26270">
            <v>192293</v>
          </cell>
          <cell r="H26270">
            <v>7527.6</v>
          </cell>
        </row>
        <row r="26271">
          <cell r="A26271">
            <v>192745</v>
          </cell>
          <cell r="H26271">
            <v>7700</v>
          </cell>
        </row>
        <row r="26272">
          <cell r="A26272">
            <v>193020</v>
          </cell>
          <cell r="H26272">
            <v>19980</v>
          </cell>
        </row>
        <row r="26273">
          <cell r="A26273">
            <v>193025</v>
          </cell>
          <cell r="H26273">
            <v>54</v>
          </cell>
        </row>
        <row r="26274">
          <cell r="A26274">
            <v>193025</v>
          </cell>
          <cell r="H26274">
            <v>1200</v>
          </cell>
        </row>
        <row r="26275">
          <cell r="A26275">
            <v>193068</v>
          </cell>
          <cell r="H26275">
            <v>4608</v>
          </cell>
        </row>
        <row r="26276">
          <cell r="A26276">
            <v>193245</v>
          </cell>
          <cell r="H26276">
            <v>5040</v>
          </cell>
        </row>
        <row r="26277">
          <cell r="A26277">
            <v>193412</v>
          </cell>
          <cell r="H26277">
            <v>4872</v>
          </cell>
        </row>
        <row r="26278">
          <cell r="A26278">
            <v>193412</v>
          </cell>
          <cell r="H26278">
            <v>2784</v>
          </cell>
        </row>
        <row r="26279">
          <cell r="A26279">
            <v>193412</v>
          </cell>
          <cell r="H26279">
            <v>3480</v>
          </cell>
        </row>
        <row r="26280">
          <cell r="A26280">
            <v>193412</v>
          </cell>
          <cell r="H26280">
            <v>2088</v>
          </cell>
        </row>
        <row r="26281">
          <cell r="A26281">
            <v>193412</v>
          </cell>
          <cell r="H26281">
            <v>4872</v>
          </cell>
        </row>
        <row r="26282">
          <cell r="A26282">
            <v>193412</v>
          </cell>
          <cell r="H26282">
            <v>8352</v>
          </cell>
        </row>
        <row r="26283">
          <cell r="A26283">
            <v>193412</v>
          </cell>
          <cell r="H26283">
            <v>4176</v>
          </cell>
        </row>
        <row r="26284">
          <cell r="A26284">
            <v>193412</v>
          </cell>
          <cell r="H26284">
            <v>2784</v>
          </cell>
        </row>
        <row r="26285">
          <cell r="A26285">
            <v>193644</v>
          </cell>
          <cell r="H26285">
            <v>600</v>
          </cell>
        </row>
        <row r="26286">
          <cell r="A26286">
            <v>500209</v>
          </cell>
          <cell r="H26286">
            <v>360</v>
          </cell>
        </row>
        <row r="26287">
          <cell r="A26287">
            <v>500209</v>
          </cell>
          <cell r="H26287">
            <v>360</v>
          </cell>
        </row>
        <row r="26288">
          <cell r="A26288">
            <v>500345</v>
          </cell>
          <cell r="H26288">
            <v>7920</v>
          </cell>
        </row>
        <row r="26289">
          <cell r="A26289">
            <v>500345</v>
          </cell>
          <cell r="H26289">
            <v>720</v>
          </cell>
        </row>
        <row r="26290">
          <cell r="A26290">
            <v>500928</v>
          </cell>
          <cell r="H26290">
            <v>252</v>
          </cell>
        </row>
        <row r="26291">
          <cell r="A26291">
            <v>500949</v>
          </cell>
          <cell r="H26291">
            <v>1638</v>
          </cell>
        </row>
        <row r="26292">
          <cell r="A26292">
            <v>501673</v>
          </cell>
          <cell r="H26292">
            <v>1167</v>
          </cell>
        </row>
        <row r="26293">
          <cell r="A26293">
            <v>501673</v>
          </cell>
          <cell r="H26293">
            <v>778</v>
          </cell>
        </row>
        <row r="26294">
          <cell r="A26294">
            <v>502850</v>
          </cell>
          <cell r="H26294">
            <v>17712</v>
          </cell>
        </row>
        <row r="26295">
          <cell r="A26295">
            <v>502947</v>
          </cell>
          <cell r="H26295">
            <v>5775</v>
          </cell>
        </row>
        <row r="26296">
          <cell r="A26296">
            <v>800109</v>
          </cell>
          <cell r="H26296">
            <v>2640</v>
          </cell>
        </row>
        <row r="26297">
          <cell r="A26297">
            <v>800109</v>
          </cell>
          <cell r="H26297">
            <v>73</v>
          </cell>
        </row>
        <row r="26298">
          <cell r="A26298">
            <v>100175</v>
          </cell>
          <cell r="H26298">
            <v>389</v>
          </cell>
        </row>
        <row r="26299">
          <cell r="A26299">
            <v>100708</v>
          </cell>
          <cell r="H26299">
            <v>9120</v>
          </cell>
        </row>
        <row r="26300">
          <cell r="A26300">
            <v>101370</v>
          </cell>
          <cell r="H26300">
            <v>27840</v>
          </cell>
        </row>
        <row r="26301">
          <cell r="A26301">
            <v>101849</v>
          </cell>
          <cell r="H26301">
            <v>5700</v>
          </cell>
        </row>
        <row r="26302">
          <cell r="A26302">
            <v>101849</v>
          </cell>
          <cell r="H26302">
            <v>151</v>
          </cell>
        </row>
        <row r="26303">
          <cell r="A26303">
            <v>101856</v>
          </cell>
          <cell r="H26303">
            <v>2100</v>
          </cell>
        </row>
        <row r="26304">
          <cell r="A26304">
            <v>102533</v>
          </cell>
          <cell r="H26304">
            <v>5502</v>
          </cell>
        </row>
        <row r="26305">
          <cell r="A26305">
            <v>190112</v>
          </cell>
          <cell r="H26305">
            <v>8400</v>
          </cell>
        </row>
        <row r="26306">
          <cell r="A26306">
            <v>190141</v>
          </cell>
          <cell r="H26306">
            <v>1440</v>
          </cell>
        </row>
        <row r="26307">
          <cell r="A26307">
            <v>190435</v>
          </cell>
          <cell r="H26307">
            <v>2520</v>
          </cell>
        </row>
        <row r="26308">
          <cell r="A26308">
            <v>190435</v>
          </cell>
          <cell r="H26308">
            <v>142.85</v>
          </cell>
        </row>
        <row r="26309">
          <cell r="A26309">
            <v>190435</v>
          </cell>
          <cell r="H26309">
            <v>750</v>
          </cell>
        </row>
        <row r="26310">
          <cell r="A26310">
            <v>191261</v>
          </cell>
          <cell r="H26310">
            <v>945</v>
          </cell>
        </row>
        <row r="26311">
          <cell r="A26311">
            <v>191545</v>
          </cell>
          <cell r="H26311">
            <v>1920</v>
          </cell>
        </row>
        <row r="26312">
          <cell r="A26312">
            <v>191821</v>
          </cell>
          <cell r="H26312">
            <v>1020</v>
          </cell>
        </row>
        <row r="26313">
          <cell r="A26313">
            <v>191821</v>
          </cell>
          <cell r="H26313">
            <v>870</v>
          </cell>
        </row>
        <row r="26314">
          <cell r="A26314">
            <v>191821</v>
          </cell>
          <cell r="H26314">
            <v>154.85</v>
          </cell>
        </row>
        <row r="26315">
          <cell r="A26315">
            <v>192013</v>
          </cell>
          <cell r="H26315">
            <v>2460</v>
          </cell>
        </row>
        <row r="26316">
          <cell r="A26316">
            <v>192139</v>
          </cell>
          <cell r="H26316">
            <v>1752</v>
          </cell>
        </row>
        <row r="26317">
          <cell r="A26317">
            <v>192139</v>
          </cell>
          <cell r="H26317">
            <v>46</v>
          </cell>
        </row>
        <row r="26318">
          <cell r="A26318">
            <v>192144</v>
          </cell>
          <cell r="H26318">
            <v>1306.8</v>
          </cell>
        </row>
        <row r="26319">
          <cell r="A26319">
            <v>192507</v>
          </cell>
          <cell r="H26319">
            <v>520</v>
          </cell>
        </row>
        <row r="26320">
          <cell r="A26320">
            <v>192570</v>
          </cell>
          <cell r="H26320">
            <v>2040</v>
          </cell>
        </row>
        <row r="26321">
          <cell r="A26321">
            <v>192570</v>
          </cell>
          <cell r="H26321">
            <v>300.52</v>
          </cell>
        </row>
        <row r="26322">
          <cell r="A26322">
            <v>192990</v>
          </cell>
          <cell r="H26322">
            <v>3295.08</v>
          </cell>
        </row>
        <row r="26323">
          <cell r="A26323">
            <v>192990</v>
          </cell>
          <cell r="H26323">
            <v>1409.1</v>
          </cell>
        </row>
        <row r="26324">
          <cell r="A26324">
            <v>192996</v>
          </cell>
          <cell r="H26324">
            <v>2960</v>
          </cell>
        </row>
        <row r="26325">
          <cell r="A26325">
            <v>193412</v>
          </cell>
          <cell r="H26325">
            <v>2088</v>
          </cell>
        </row>
        <row r="26326">
          <cell r="A26326">
            <v>500743</v>
          </cell>
          <cell r="H26326">
            <v>1283.0999999999999</v>
          </cell>
        </row>
        <row r="26327">
          <cell r="A26327">
            <v>500968</v>
          </cell>
          <cell r="H26327">
            <v>17388</v>
          </cell>
        </row>
        <row r="26328">
          <cell r="A26328">
            <v>501130</v>
          </cell>
          <cell r="H26328">
            <v>950.4</v>
          </cell>
        </row>
        <row r="26329">
          <cell r="A26329">
            <v>501628</v>
          </cell>
          <cell r="H26329">
            <v>7488</v>
          </cell>
        </row>
        <row r="26330">
          <cell r="A26330">
            <v>502348</v>
          </cell>
          <cell r="H26330">
            <v>131</v>
          </cell>
        </row>
        <row r="26331">
          <cell r="A26331">
            <v>502348</v>
          </cell>
          <cell r="H26331">
            <v>442</v>
          </cell>
        </row>
        <row r="26332">
          <cell r="A26332">
            <v>502348</v>
          </cell>
          <cell r="H26332">
            <v>156</v>
          </cell>
        </row>
        <row r="26333">
          <cell r="A26333">
            <v>502762</v>
          </cell>
          <cell r="H26333">
            <v>189.36</v>
          </cell>
        </row>
        <row r="26334">
          <cell r="A26334">
            <v>502762</v>
          </cell>
          <cell r="H26334">
            <v>6315.84</v>
          </cell>
        </row>
        <row r="26335">
          <cell r="A26335">
            <v>900039</v>
          </cell>
          <cell r="H26335">
            <v>336</v>
          </cell>
        </row>
        <row r="26336">
          <cell r="A26336">
            <v>100311</v>
          </cell>
          <cell r="H26336">
            <v>885.6</v>
          </cell>
        </row>
        <row r="26337">
          <cell r="A26337">
            <v>100334</v>
          </cell>
          <cell r="H26337">
            <v>3960</v>
          </cell>
        </row>
        <row r="26338">
          <cell r="A26338">
            <v>100631</v>
          </cell>
          <cell r="H26338">
            <v>22400</v>
          </cell>
        </row>
        <row r="26339">
          <cell r="A26339">
            <v>100661</v>
          </cell>
          <cell r="H26339">
            <v>2171.5</v>
          </cell>
        </row>
        <row r="26340">
          <cell r="A26340">
            <v>101354</v>
          </cell>
          <cell r="H26340">
            <v>7329.6</v>
          </cell>
        </row>
        <row r="26341">
          <cell r="A26341">
            <v>102017</v>
          </cell>
          <cell r="H26341">
            <v>1980</v>
          </cell>
        </row>
        <row r="26342">
          <cell r="A26342">
            <v>102017</v>
          </cell>
          <cell r="H26342">
            <v>180</v>
          </cell>
        </row>
        <row r="26343">
          <cell r="A26343">
            <v>102141</v>
          </cell>
          <cell r="H26343">
            <v>4356</v>
          </cell>
        </row>
        <row r="26344">
          <cell r="A26344">
            <v>102141</v>
          </cell>
          <cell r="H26344">
            <v>396</v>
          </cell>
        </row>
        <row r="26345">
          <cell r="A26345">
            <v>102144</v>
          </cell>
          <cell r="H26345">
            <v>504</v>
          </cell>
        </row>
        <row r="26346">
          <cell r="A26346">
            <v>102539</v>
          </cell>
          <cell r="H26346">
            <v>137.97999999999999</v>
          </cell>
        </row>
        <row r="26347">
          <cell r="A26347">
            <v>190588</v>
          </cell>
          <cell r="H26347">
            <v>400</v>
          </cell>
        </row>
        <row r="26348">
          <cell r="A26348">
            <v>190898</v>
          </cell>
          <cell r="H26348">
            <v>1848</v>
          </cell>
        </row>
        <row r="26349">
          <cell r="A26349">
            <v>190898</v>
          </cell>
          <cell r="H26349">
            <v>1090</v>
          </cell>
        </row>
        <row r="26350">
          <cell r="A26350">
            <v>191553</v>
          </cell>
          <cell r="H26350">
            <v>359</v>
          </cell>
        </row>
        <row r="26351">
          <cell r="A26351">
            <v>191659</v>
          </cell>
          <cell r="H26351">
            <v>1326</v>
          </cell>
        </row>
        <row r="26352">
          <cell r="A26352">
            <v>191659</v>
          </cell>
          <cell r="H26352">
            <v>220.64</v>
          </cell>
        </row>
        <row r="26353">
          <cell r="A26353">
            <v>191659</v>
          </cell>
          <cell r="H26353">
            <v>393</v>
          </cell>
        </row>
        <row r="26354">
          <cell r="A26354">
            <v>191659</v>
          </cell>
          <cell r="H26354">
            <v>468</v>
          </cell>
        </row>
        <row r="26355">
          <cell r="A26355">
            <v>192293</v>
          </cell>
          <cell r="H26355">
            <v>46.97</v>
          </cell>
        </row>
        <row r="26356">
          <cell r="A26356">
            <v>193613</v>
          </cell>
          <cell r="H26356">
            <v>56.45</v>
          </cell>
        </row>
        <row r="26357">
          <cell r="A26357">
            <v>193613</v>
          </cell>
          <cell r="H26357">
            <v>56.88</v>
          </cell>
        </row>
        <row r="26358">
          <cell r="A26358">
            <v>193613</v>
          </cell>
          <cell r="H26358">
            <v>1440</v>
          </cell>
        </row>
        <row r="26359">
          <cell r="A26359">
            <v>193613</v>
          </cell>
          <cell r="H26359">
            <v>359</v>
          </cell>
        </row>
        <row r="26360">
          <cell r="A26360">
            <v>193634</v>
          </cell>
          <cell r="H26360">
            <v>1560</v>
          </cell>
        </row>
        <row r="26361">
          <cell r="A26361">
            <v>193648</v>
          </cell>
          <cell r="H26361">
            <v>546</v>
          </cell>
        </row>
        <row r="26362">
          <cell r="A26362">
            <v>193650</v>
          </cell>
          <cell r="H26362">
            <v>546</v>
          </cell>
        </row>
        <row r="26363">
          <cell r="A26363">
            <v>502348</v>
          </cell>
          <cell r="H26363">
            <v>9153</v>
          </cell>
        </row>
        <row r="26364">
          <cell r="A26364">
            <v>502576</v>
          </cell>
          <cell r="H26364">
            <v>4620</v>
          </cell>
        </row>
        <row r="26365">
          <cell r="A26365">
            <v>502932</v>
          </cell>
          <cell r="H26365">
            <v>321.60000000000002</v>
          </cell>
        </row>
        <row r="26366">
          <cell r="A26366">
            <v>100128</v>
          </cell>
          <cell r="H26366">
            <v>3168</v>
          </cell>
        </row>
        <row r="26367">
          <cell r="A26367">
            <v>100143</v>
          </cell>
          <cell r="H26367">
            <v>3399</v>
          </cell>
        </row>
        <row r="26368">
          <cell r="A26368">
            <v>100145</v>
          </cell>
          <cell r="H26368">
            <v>8976</v>
          </cell>
        </row>
        <row r="26369">
          <cell r="A26369">
            <v>100166</v>
          </cell>
          <cell r="H26369">
            <v>2805</v>
          </cell>
        </row>
        <row r="26370">
          <cell r="A26370">
            <v>100708</v>
          </cell>
          <cell r="H26370">
            <v>718</v>
          </cell>
        </row>
        <row r="26371">
          <cell r="A26371">
            <v>100900</v>
          </cell>
          <cell r="H26371">
            <v>693</v>
          </cell>
        </row>
        <row r="26372">
          <cell r="A26372">
            <v>101486</v>
          </cell>
          <cell r="H26372">
            <v>4620</v>
          </cell>
        </row>
        <row r="26373">
          <cell r="A26373">
            <v>101555</v>
          </cell>
          <cell r="H26373">
            <v>9933</v>
          </cell>
        </row>
        <row r="26374">
          <cell r="A26374">
            <v>101849</v>
          </cell>
          <cell r="H26374">
            <v>857.1</v>
          </cell>
        </row>
        <row r="26375">
          <cell r="A26375">
            <v>101849</v>
          </cell>
          <cell r="H26375">
            <v>810</v>
          </cell>
        </row>
        <row r="26376">
          <cell r="A26376">
            <v>101849</v>
          </cell>
          <cell r="H26376">
            <v>570</v>
          </cell>
        </row>
        <row r="26377">
          <cell r="A26377">
            <v>101849</v>
          </cell>
          <cell r="H26377">
            <v>4500</v>
          </cell>
        </row>
        <row r="26378">
          <cell r="A26378">
            <v>102134</v>
          </cell>
          <cell r="H26378">
            <v>3564</v>
          </cell>
        </row>
        <row r="26379">
          <cell r="A26379">
            <v>102134</v>
          </cell>
          <cell r="H26379">
            <v>324</v>
          </cell>
        </row>
        <row r="26380">
          <cell r="A26380">
            <v>102136</v>
          </cell>
          <cell r="H26380">
            <v>436</v>
          </cell>
        </row>
        <row r="26381">
          <cell r="A26381">
            <v>102138</v>
          </cell>
          <cell r="H26381">
            <v>872</v>
          </cell>
        </row>
        <row r="26382">
          <cell r="A26382">
            <v>102138</v>
          </cell>
          <cell r="H26382">
            <v>504</v>
          </cell>
        </row>
        <row r="26383">
          <cell r="A26383">
            <v>102350</v>
          </cell>
          <cell r="H26383">
            <v>4716</v>
          </cell>
        </row>
        <row r="26384">
          <cell r="A26384">
            <v>102519</v>
          </cell>
          <cell r="H26384">
            <v>15255</v>
          </cell>
        </row>
        <row r="26385">
          <cell r="A26385">
            <v>190537</v>
          </cell>
          <cell r="H26385">
            <v>19650</v>
          </cell>
        </row>
        <row r="26386">
          <cell r="A26386">
            <v>190588</v>
          </cell>
          <cell r="H26386">
            <v>80</v>
          </cell>
        </row>
        <row r="26387">
          <cell r="A26387">
            <v>191092</v>
          </cell>
          <cell r="H26387">
            <v>1048</v>
          </cell>
        </row>
        <row r="26388">
          <cell r="A26388">
            <v>191093</v>
          </cell>
          <cell r="H26388">
            <v>327.5</v>
          </cell>
        </row>
        <row r="26389">
          <cell r="A26389">
            <v>191097</v>
          </cell>
          <cell r="H26389">
            <v>1965</v>
          </cell>
        </row>
        <row r="26390">
          <cell r="A26390">
            <v>191098</v>
          </cell>
          <cell r="H26390">
            <v>1572</v>
          </cell>
        </row>
        <row r="26391">
          <cell r="A26391">
            <v>191432</v>
          </cell>
          <cell r="H26391">
            <v>1485</v>
          </cell>
        </row>
        <row r="26392">
          <cell r="A26392">
            <v>191510</v>
          </cell>
          <cell r="H26392">
            <v>11397</v>
          </cell>
        </row>
        <row r="26393">
          <cell r="A26393">
            <v>191618</v>
          </cell>
          <cell r="H26393">
            <v>33012</v>
          </cell>
        </row>
        <row r="26394">
          <cell r="A26394">
            <v>191618</v>
          </cell>
          <cell r="H26394">
            <v>162.35</v>
          </cell>
        </row>
        <row r="26395">
          <cell r="A26395">
            <v>191816</v>
          </cell>
          <cell r="H26395">
            <v>6000</v>
          </cell>
        </row>
        <row r="26396">
          <cell r="A26396">
            <v>192144</v>
          </cell>
          <cell r="H26396">
            <v>7326</v>
          </cell>
        </row>
        <row r="26397">
          <cell r="A26397">
            <v>192302</v>
          </cell>
          <cell r="H26397">
            <v>1353</v>
          </cell>
        </row>
        <row r="26398">
          <cell r="A26398">
            <v>192593</v>
          </cell>
          <cell r="H26398">
            <v>10480.14</v>
          </cell>
        </row>
        <row r="26399">
          <cell r="A26399">
            <v>192631</v>
          </cell>
          <cell r="H26399">
            <v>389</v>
          </cell>
        </row>
        <row r="26400">
          <cell r="A26400">
            <v>192631</v>
          </cell>
          <cell r="H26400">
            <v>61.54</v>
          </cell>
        </row>
        <row r="26401">
          <cell r="A26401">
            <v>192631</v>
          </cell>
          <cell r="H26401">
            <v>600</v>
          </cell>
        </row>
        <row r="26402">
          <cell r="A26402">
            <v>192677</v>
          </cell>
          <cell r="H26402">
            <v>2489</v>
          </cell>
        </row>
        <row r="26403">
          <cell r="A26403">
            <v>192903</v>
          </cell>
          <cell r="H26403">
            <v>4200</v>
          </cell>
        </row>
        <row r="26404">
          <cell r="A26404">
            <v>193428</v>
          </cell>
          <cell r="H26404">
            <v>3661</v>
          </cell>
        </row>
        <row r="26405">
          <cell r="A26405">
            <v>193478</v>
          </cell>
          <cell r="H26405">
            <v>589.5</v>
          </cell>
        </row>
        <row r="26406">
          <cell r="A26406">
            <v>193646</v>
          </cell>
          <cell r="H26406">
            <v>1440</v>
          </cell>
        </row>
        <row r="26407">
          <cell r="A26407">
            <v>193651</v>
          </cell>
          <cell r="H26407">
            <v>48.72</v>
          </cell>
        </row>
        <row r="26408">
          <cell r="A26408">
            <v>193651</v>
          </cell>
          <cell r="H26408">
            <v>648</v>
          </cell>
        </row>
        <row r="26409">
          <cell r="A26409">
            <v>193669</v>
          </cell>
          <cell r="H26409">
            <v>3300</v>
          </cell>
        </row>
        <row r="26410">
          <cell r="A26410">
            <v>193669</v>
          </cell>
          <cell r="H26410">
            <v>389</v>
          </cell>
        </row>
        <row r="26411">
          <cell r="A26411">
            <v>193669</v>
          </cell>
          <cell r="H26411">
            <v>93.58</v>
          </cell>
        </row>
        <row r="26412">
          <cell r="A26412">
            <v>193670</v>
          </cell>
          <cell r="H26412">
            <v>5437.5</v>
          </cell>
        </row>
        <row r="26413">
          <cell r="A26413">
            <v>193671</v>
          </cell>
          <cell r="H26413">
            <v>546</v>
          </cell>
        </row>
        <row r="26414">
          <cell r="A26414">
            <v>193672</v>
          </cell>
          <cell r="H26414">
            <v>1092</v>
          </cell>
        </row>
        <row r="26415">
          <cell r="A26415">
            <v>201274</v>
          </cell>
          <cell r="H26415">
            <v>103.5</v>
          </cell>
        </row>
        <row r="26416">
          <cell r="A26416">
            <v>201274</v>
          </cell>
          <cell r="H26416">
            <v>1244.5</v>
          </cell>
        </row>
        <row r="26417">
          <cell r="A26417">
            <v>201274</v>
          </cell>
          <cell r="H26417">
            <v>69</v>
          </cell>
        </row>
        <row r="26418">
          <cell r="A26418">
            <v>201274</v>
          </cell>
          <cell r="H26418">
            <v>851.5</v>
          </cell>
        </row>
        <row r="26419">
          <cell r="A26419">
            <v>201274</v>
          </cell>
          <cell r="H26419">
            <v>1760</v>
          </cell>
        </row>
        <row r="26420">
          <cell r="A26420">
            <v>201274</v>
          </cell>
          <cell r="H26420">
            <v>7860</v>
          </cell>
        </row>
        <row r="26421">
          <cell r="A26421">
            <v>201274</v>
          </cell>
          <cell r="H26421">
            <v>84</v>
          </cell>
        </row>
        <row r="26422">
          <cell r="A26422">
            <v>201274</v>
          </cell>
          <cell r="H26422">
            <v>262</v>
          </cell>
        </row>
        <row r="26423">
          <cell r="A26423">
            <v>500928</v>
          </cell>
          <cell r="H26423">
            <v>3388.7</v>
          </cell>
        </row>
        <row r="26424">
          <cell r="A26424">
            <v>501060</v>
          </cell>
          <cell r="H26424">
            <v>45765</v>
          </cell>
        </row>
        <row r="26425">
          <cell r="A26425">
            <v>100040</v>
          </cell>
          <cell r="H26425">
            <v>25200</v>
          </cell>
        </row>
        <row r="26426">
          <cell r="A26426">
            <v>100998</v>
          </cell>
          <cell r="H26426">
            <v>8939.2800000000007</v>
          </cell>
        </row>
        <row r="26427">
          <cell r="A26427">
            <v>102362</v>
          </cell>
          <cell r="H26427">
            <v>328</v>
          </cell>
        </row>
        <row r="26428">
          <cell r="A26428">
            <v>190241</v>
          </cell>
          <cell r="H26428">
            <v>820.4</v>
          </cell>
        </row>
        <row r="26429">
          <cell r="A26429">
            <v>190417</v>
          </cell>
          <cell r="H26429">
            <v>48.85</v>
          </cell>
        </row>
        <row r="26430">
          <cell r="A26430">
            <v>191405</v>
          </cell>
          <cell r="H26430">
            <v>281.54000000000002</v>
          </cell>
        </row>
        <row r="26431">
          <cell r="A26431">
            <v>191405</v>
          </cell>
          <cell r="H26431">
            <v>8880</v>
          </cell>
        </row>
        <row r="26432">
          <cell r="A26432">
            <v>191618</v>
          </cell>
          <cell r="H26432">
            <v>800</v>
          </cell>
        </row>
        <row r="26433">
          <cell r="A26433">
            <v>191618</v>
          </cell>
          <cell r="H26433">
            <v>97.6</v>
          </cell>
        </row>
        <row r="26434">
          <cell r="A26434">
            <v>191681</v>
          </cell>
          <cell r="H26434">
            <v>9465.1200000000008</v>
          </cell>
        </row>
        <row r="26435">
          <cell r="A26435">
            <v>191873</v>
          </cell>
          <cell r="H26435">
            <v>3600</v>
          </cell>
        </row>
        <row r="26436">
          <cell r="A26436">
            <v>191879</v>
          </cell>
          <cell r="H26436">
            <v>6480</v>
          </cell>
        </row>
        <row r="26437">
          <cell r="A26437">
            <v>192335</v>
          </cell>
          <cell r="H26437">
            <v>225</v>
          </cell>
        </row>
        <row r="26438">
          <cell r="A26438">
            <v>192335</v>
          </cell>
          <cell r="H26438">
            <v>280</v>
          </cell>
        </row>
        <row r="26439">
          <cell r="A26439">
            <v>192591</v>
          </cell>
          <cell r="H26439">
            <v>4488</v>
          </cell>
        </row>
        <row r="26440">
          <cell r="A26440">
            <v>192667</v>
          </cell>
          <cell r="H26440">
            <v>1320</v>
          </cell>
        </row>
        <row r="26441">
          <cell r="A26441">
            <v>192667</v>
          </cell>
          <cell r="H26441">
            <v>143</v>
          </cell>
        </row>
        <row r="26442">
          <cell r="A26442">
            <v>192667</v>
          </cell>
          <cell r="H26442">
            <v>1600</v>
          </cell>
        </row>
        <row r="26443">
          <cell r="A26443">
            <v>192667</v>
          </cell>
          <cell r="H26443">
            <v>58.93</v>
          </cell>
        </row>
        <row r="26444">
          <cell r="A26444">
            <v>193070</v>
          </cell>
          <cell r="H26444">
            <v>133</v>
          </cell>
        </row>
        <row r="26445">
          <cell r="A26445">
            <v>193070</v>
          </cell>
          <cell r="H26445">
            <v>1200</v>
          </cell>
        </row>
        <row r="26446">
          <cell r="A26446">
            <v>193229</v>
          </cell>
          <cell r="H26446">
            <v>3520</v>
          </cell>
        </row>
        <row r="26447">
          <cell r="A26447">
            <v>193403</v>
          </cell>
          <cell r="H26447">
            <v>2560</v>
          </cell>
        </row>
        <row r="26448">
          <cell r="A26448">
            <v>193412</v>
          </cell>
          <cell r="H26448">
            <v>378</v>
          </cell>
        </row>
        <row r="26449">
          <cell r="A26449">
            <v>193412</v>
          </cell>
          <cell r="H26449">
            <v>189</v>
          </cell>
        </row>
        <row r="26450">
          <cell r="A26450">
            <v>193412</v>
          </cell>
          <cell r="H26450">
            <v>696</v>
          </cell>
        </row>
        <row r="26451">
          <cell r="A26451">
            <v>193412</v>
          </cell>
          <cell r="H26451">
            <v>1392</v>
          </cell>
        </row>
        <row r="26452">
          <cell r="A26452">
            <v>193412</v>
          </cell>
          <cell r="H26452">
            <v>696</v>
          </cell>
        </row>
        <row r="26453">
          <cell r="A26453">
            <v>500736</v>
          </cell>
          <cell r="H26453">
            <v>5258.4</v>
          </cell>
        </row>
        <row r="26454">
          <cell r="A26454">
            <v>500848</v>
          </cell>
          <cell r="H26454">
            <v>30240</v>
          </cell>
        </row>
        <row r="26455">
          <cell r="A26455">
            <v>500877</v>
          </cell>
          <cell r="H26455">
            <v>2214</v>
          </cell>
        </row>
        <row r="26456">
          <cell r="A26456">
            <v>100189</v>
          </cell>
          <cell r="H26456">
            <v>2088</v>
          </cell>
        </row>
        <row r="26457">
          <cell r="A26457">
            <v>100349</v>
          </cell>
          <cell r="H26457">
            <v>5621</v>
          </cell>
        </row>
        <row r="26458">
          <cell r="A26458">
            <v>100349</v>
          </cell>
          <cell r="H26458">
            <v>11242</v>
          </cell>
        </row>
        <row r="26459">
          <cell r="A26459">
            <v>101996</v>
          </cell>
          <cell r="H26459">
            <v>1425</v>
          </cell>
        </row>
        <row r="26460">
          <cell r="A26460">
            <v>102135</v>
          </cell>
          <cell r="H26460">
            <v>4752</v>
          </cell>
        </row>
        <row r="26461">
          <cell r="A26461">
            <v>102135</v>
          </cell>
          <cell r="H26461">
            <v>432</v>
          </cell>
        </row>
        <row r="26462">
          <cell r="A26462">
            <v>102135</v>
          </cell>
          <cell r="H26462">
            <v>400</v>
          </cell>
        </row>
        <row r="26463">
          <cell r="A26463">
            <v>190258</v>
          </cell>
          <cell r="H26463">
            <v>480</v>
          </cell>
        </row>
        <row r="26464">
          <cell r="A26464">
            <v>190588</v>
          </cell>
          <cell r="H26464">
            <v>320</v>
          </cell>
        </row>
        <row r="26465">
          <cell r="A26465">
            <v>191647</v>
          </cell>
          <cell r="H26465">
            <v>7776</v>
          </cell>
        </row>
        <row r="26466">
          <cell r="A26466">
            <v>191681</v>
          </cell>
          <cell r="H26466">
            <v>680</v>
          </cell>
        </row>
        <row r="26467">
          <cell r="A26467">
            <v>191732</v>
          </cell>
          <cell r="H26467">
            <v>2700</v>
          </cell>
        </row>
        <row r="26468">
          <cell r="A26468">
            <v>191769</v>
          </cell>
          <cell r="H26468">
            <v>1920</v>
          </cell>
        </row>
        <row r="26469">
          <cell r="A26469">
            <v>192242</v>
          </cell>
          <cell r="H26469">
            <v>7800</v>
          </cell>
        </row>
        <row r="26470">
          <cell r="A26470">
            <v>192341</v>
          </cell>
          <cell r="H26470">
            <v>780</v>
          </cell>
        </row>
        <row r="26471">
          <cell r="A26471">
            <v>192385</v>
          </cell>
          <cell r="H26471">
            <v>600</v>
          </cell>
        </row>
        <row r="26472">
          <cell r="A26472">
            <v>192494</v>
          </cell>
          <cell r="H26472">
            <v>2100</v>
          </cell>
        </row>
        <row r="26473">
          <cell r="A26473">
            <v>192563</v>
          </cell>
          <cell r="H26473">
            <v>5145.3599999999997</v>
          </cell>
        </row>
        <row r="26474">
          <cell r="A26474">
            <v>192563</v>
          </cell>
          <cell r="H26474">
            <v>217.91</v>
          </cell>
        </row>
        <row r="26475">
          <cell r="A26475">
            <v>193043</v>
          </cell>
          <cell r="H26475">
            <v>600</v>
          </cell>
        </row>
        <row r="26476">
          <cell r="A26476">
            <v>200450</v>
          </cell>
          <cell r="H26476">
            <v>16170</v>
          </cell>
        </row>
        <row r="26477">
          <cell r="A26477">
            <v>200450</v>
          </cell>
          <cell r="H26477">
            <v>3024</v>
          </cell>
        </row>
        <row r="26478">
          <cell r="A26478">
            <v>500949</v>
          </cell>
          <cell r="H26478">
            <v>8817.2000000000007</v>
          </cell>
        </row>
        <row r="26479">
          <cell r="A26479">
            <v>501056</v>
          </cell>
          <cell r="H26479">
            <v>15255</v>
          </cell>
        </row>
        <row r="26480">
          <cell r="A26480">
            <v>502036</v>
          </cell>
          <cell r="H26480">
            <v>10500</v>
          </cell>
        </row>
        <row r="26481">
          <cell r="A26481">
            <v>502943</v>
          </cell>
          <cell r="H26481">
            <v>2574</v>
          </cell>
        </row>
        <row r="26482">
          <cell r="A26482">
            <v>502943</v>
          </cell>
          <cell r="H26482">
            <v>237.6</v>
          </cell>
        </row>
        <row r="26483">
          <cell r="A26483">
            <v>503018</v>
          </cell>
          <cell r="H26483">
            <v>7200</v>
          </cell>
        </row>
        <row r="26484">
          <cell r="A26484">
            <v>101421</v>
          </cell>
          <cell r="H26484">
            <v>4794</v>
          </cell>
        </row>
        <row r="26485">
          <cell r="A26485">
            <v>101555</v>
          </cell>
          <cell r="H26485">
            <v>836</v>
          </cell>
        </row>
        <row r="26486">
          <cell r="A26486">
            <v>102351</v>
          </cell>
          <cell r="H26486">
            <v>3930</v>
          </cell>
        </row>
        <row r="26487">
          <cell r="A26487">
            <v>190053</v>
          </cell>
          <cell r="H26487">
            <v>8025.6</v>
          </cell>
        </row>
        <row r="26488">
          <cell r="A26488">
            <v>190241</v>
          </cell>
          <cell r="H26488">
            <v>61.79</v>
          </cell>
        </row>
        <row r="26489">
          <cell r="A26489">
            <v>190241</v>
          </cell>
          <cell r="H26489">
            <v>252</v>
          </cell>
        </row>
        <row r="26490">
          <cell r="A26490">
            <v>190671</v>
          </cell>
          <cell r="H26490">
            <v>131</v>
          </cell>
        </row>
        <row r="26491">
          <cell r="A26491">
            <v>191756</v>
          </cell>
          <cell r="H26491">
            <v>636</v>
          </cell>
        </row>
        <row r="26492">
          <cell r="A26492">
            <v>191850</v>
          </cell>
          <cell r="H26492">
            <v>10800</v>
          </cell>
        </row>
        <row r="26493">
          <cell r="A26493">
            <v>192021</v>
          </cell>
          <cell r="H26493">
            <v>2851.2</v>
          </cell>
        </row>
        <row r="26494">
          <cell r="A26494">
            <v>192021</v>
          </cell>
          <cell r="H26494">
            <v>229</v>
          </cell>
        </row>
        <row r="26495">
          <cell r="A26495">
            <v>192150</v>
          </cell>
          <cell r="H26495">
            <v>3100</v>
          </cell>
        </row>
        <row r="26496">
          <cell r="A26496">
            <v>192214</v>
          </cell>
          <cell r="H26496">
            <v>4412.16</v>
          </cell>
        </row>
        <row r="26497">
          <cell r="A26497">
            <v>192591</v>
          </cell>
          <cell r="H26497">
            <v>990</v>
          </cell>
        </row>
        <row r="26498">
          <cell r="A26498">
            <v>193043</v>
          </cell>
          <cell r="H26498">
            <v>359</v>
          </cell>
        </row>
        <row r="26499">
          <cell r="A26499">
            <v>193496</v>
          </cell>
          <cell r="H26499">
            <v>1800</v>
          </cell>
        </row>
        <row r="26500">
          <cell r="A26500">
            <v>193496</v>
          </cell>
          <cell r="H26500">
            <v>57.95</v>
          </cell>
        </row>
        <row r="26501">
          <cell r="A26501">
            <v>500377</v>
          </cell>
          <cell r="H26501">
            <v>254</v>
          </cell>
        </row>
        <row r="26502">
          <cell r="A26502">
            <v>500377</v>
          </cell>
          <cell r="H26502">
            <v>12400</v>
          </cell>
        </row>
        <row r="26503">
          <cell r="A26503">
            <v>502413</v>
          </cell>
          <cell r="H26503">
            <v>1380</v>
          </cell>
        </row>
        <row r="26504">
          <cell r="A26504">
            <v>502413</v>
          </cell>
          <cell r="H26504">
            <v>28069.200000000001</v>
          </cell>
        </row>
        <row r="26505">
          <cell r="A26505">
            <v>502966</v>
          </cell>
          <cell r="H26505">
            <v>1296</v>
          </cell>
        </row>
        <row r="26506">
          <cell r="A26506">
            <v>800101</v>
          </cell>
          <cell r="H26506">
            <v>851.5</v>
          </cell>
        </row>
        <row r="26507">
          <cell r="A26507">
            <v>800101</v>
          </cell>
          <cell r="H26507">
            <v>4494.5</v>
          </cell>
        </row>
        <row r="26508">
          <cell r="A26508">
            <v>100596</v>
          </cell>
          <cell r="H26508">
            <v>957</v>
          </cell>
        </row>
        <row r="26509">
          <cell r="A26509">
            <v>100657</v>
          </cell>
          <cell r="H26509">
            <v>1392</v>
          </cell>
        </row>
        <row r="26510">
          <cell r="A26510">
            <v>101373</v>
          </cell>
          <cell r="H26510">
            <v>110</v>
          </cell>
        </row>
        <row r="26511">
          <cell r="A26511">
            <v>101659</v>
          </cell>
          <cell r="H26511">
            <v>1512</v>
          </cell>
        </row>
        <row r="26512">
          <cell r="A26512">
            <v>101659</v>
          </cell>
          <cell r="H26512">
            <v>138</v>
          </cell>
        </row>
        <row r="26513">
          <cell r="A26513">
            <v>102351</v>
          </cell>
          <cell r="H26513">
            <v>7860</v>
          </cell>
        </row>
        <row r="26514">
          <cell r="A26514">
            <v>102544</v>
          </cell>
          <cell r="H26514">
            <v>336</v>
          </cell>
        </row>
        <row r="26515">
          <cell r="A26515">
            <v>191645</v>
          </cell>
          <cell r="H26515">
            <v>40672</v>
          </cell>
        </row>
        <row r="26516">
          <cell r="A26516">
            <v>191786</v>
          </cell>
          <cell r="H26516">
            <v>103.46</v>
          </cell>
        </row>
        <row r="26517">
          <cell r="A26517">
            <v>191786</v>
          </cell>
          <cell r="H26517">
            <v>3300</v>
          </cell>
        </row>
        <row r="26518">
          <cell r="A26518">
            <v>192200</v>
          </cell>
          <cell r="H26518">
            <v>359</v>
          </cell>
        </row>
        <row r="26519">
          <cell r="A26519">
            <v>192313</v>
          </cell>
          <cell r="H26519">
            <v>1216</v>
          </cell>
        </row>
        <row r="26520">
          <cell r="A26520">
            <v>192313</v>
          </cell>
          <cell r="H26520">
            <v>1976</v>
          </cell>
        </row>
        <row r="26521">
          <cell r="A26521">
            <v>192868</v>
          </cell>
          <cell r="H26521">
            <v>900</v>
          </cell>
        </row>
        <row r="26522">
          <cell r="A26522">
            <v>193412</v>
          </cell>
          <cell r="H26522">
            <v>16704</v>
          </cell>
        </row>
        <row r="26523">
          <cell r="A26523">
            <v>193412</v>
          </cell>
          <cell r="H26523">
            <v>1392</v>
          </cell>
        </row>
        <row r="26524">
          <cell r="A26524">
            <v>193645</v>
          </cell>
          <cell r="H26524">
            <v>359</v>
          </cell>
        </row>
        <row r="26525">
          <cell r="A26525">
            <v>193649</v>
          </cell>
          <cell r="H26525">
            <v>389</v>
          </cell>
        </row>
        <row r="26526">
          <cell r="A26526">
            <v>193649</v>
          </cell>
          <cell r="H26526">
            <v>61.15</v>
          </cell>
        </row>
        <row r="26527">
          <cell r="A26527">
            <v>193649</v>
          </cell>
          <cell r="H26527">
            <v>780</v>
          </cell>
        </row>
        <row r="26528">
          <cell r="A26528">
            <v>500834</v>
          </cell>
          <cell r="H26528">
            <v>5050</v>
          </cell>
        </row>
        <row r="26529">
          <cell r="A26529">
            <v>501103</v>
          </cell>
          <cell r="H26529">
            <v>3282.5</v>
          </cell>
        </row>
        <row r="26530">
          <cell r="A26530">
            <v>503071</v>
          </cell>
          <cell r="H26530">
            <v>2958</v>
          </cell>
        </row>
        <row r="26531">
          <cell r="A26531">
            <v>503071</v>
          </cell>
          <cell r="H26531">
            <v>1150</v>
          </cell>
        </row>
        <row r="26532">
          <cell r="A26532">
            <v>503071</v>
          </cell>
          <cell r="H26532">
            <v>7866</v>
          </cell>
        </row>
        <row r="26533">
          <cell r="A26533">
            <v>503071</v>
          </cell>
          <cell r="H26533">
            <v>812</v>
          </cell>
        </row>
        <row r="26534">
          <cell r="A26534">
            <v>800069</v>
          </cell>
          <cell r="H26534">
            <v>2303</v>
          </cell>
        </row>
        <row r="26535">
          <cell r="A26535">
            <v>100175</v>
          </cell>
          <cell r="H26535">
            <v>13050</v>
          </cell>
        </row>
        <row r="26536">
          <cell r="A26536">
            <v>100949</v>
          </cell>
          <cell r="H26536">
            <v>17878.560000000001</v>
          </cell>
        </row>
        <row r="26537">
          <cell r="A26537">
            <v>101043</v>
          </cell>
          <cell r="H26537">
            <v>14760</v>
          </cell>
        </row>
        <row r="26538">
          <cell r="A26538">
            <v>101656</v>
          </cell>
          <cell r="H26538">
            <v>1152</v>
          </cell>
        </row>
        <row r="26539">
          <cell r="A26539">
            <v>101868</v>
          </cell>
          <cell r="H26539">
            <v>79.17</v>
          </cell>
        </row>
        <row r="26540">
          <cell r="A26540">
            <v>101868</v>
          </cell>
          <cell r="H26540">
            <v>900</v>
          </cell>
        </row>
        <row r="26541">
          <cell r="A26541">
            <v>190566</v>
          </cell>
          <cell r="H26541">
            <v>300</v>
          </cell>
        </row>
        <row r="26542">
          <cell r="A26542">
            <v>190566</v>
          </cell>
          <cell r="H26542">
            <v>750</v>
          </cell>
        </row>
        <row r="26543">
          <cell r="A26543">
            <v>192313</v>
          </cell>
          <cell r="H26543">
            <v>96</v>
          </cell>
        </row>
        <row r="26544">
          <cell r="A26544">
            <v>192313</v>
          </cell>
          <cell r="H26544">
            <v>156</v>
          </cell>
        </row>
        <row r="26545">
          <cell r="A26545">
            <v>192693</v>
          </cell>
          <cell r="H26545">
            <v>7527.6</v>
          </cell>
        </row>
        <row r="26546">
          <cell r="A26546">
            <v>192777</v>
          </cell>
          <cell r="H26546">
            <v>8800</v>
          </cell>
        </row>
        <row r="26547">
          <cell r="A26547">
            <v>192777</v>
          </cell>
          <cell r="H26547">
            <v>508</v>
          </cell>
        </row>
        <row r="26548">
          <cell r="A26548">
            <v>192937</v>
          </cell>
          <cell r="H26548">
            <v>359</v>
          </cell>
        </row>
        <row r="26549">
          <cell r="A26549">
            <v>193037</v>
          </cell>
          <cell r="H26549">
            <v>68</v>
          </cell>
        </row>
        <row r="26550">
          <cell r="A26550">
            <v>193037</v>
          </cell>
          <cell r="H26550">
            <v>1200</v>
          </cell>
        </row>
        <row r="26551">
          <cell r="A26551">
            <v>193412</v>
          </cell>
          <cell r="H26551">
            <v>2784</v>
          </cell>
        </row>
        <row r="26552">
          <cell r="A26552">
            <v>193471</v>
          </cell>
          <cell r="H26552">
            <v>340</v>
          </cell>
        </row>
        <row r="26553">
          <cell r="A26553">
            <v>193645</v>
          </cell>
          <cell r="H26553">
            <v>50</v>
          </cell>
        </row>
        <row r="26554">
          <cell r="A26554">
            <v>193645</v>
          </cell>
          <cell r="H26554">
            <v>600</v>
          </cell>
        </row>
        <row r="26555">
          <cell r="A26555">
            <v>502293</v>
          </cell>
          <cell r="H26555">
            <v>15000</v>
          </cell>
        </row>
        <row r="26556">
          <cell r="A26556">
            <v>502543</v>
          </cell>
          <cell r="H26556">
            <v>9072</v>
          </cell>
        </row>
        <row r="26557">
          <cell r="A26557">
            <v>101599</v>
          </cell>
          <cell r="H26557">
            <v>17706</v>
          </cell>
        </row>
        <row r="26558">
          <cell r="A26558">
            <v>101777</v>
          </cell>
          <cell r="H26558">
            <v>189</v>
          </cell>
        </row>
        <row r="26559">
          <cell r="A26559">
            <v>101777</v>
          </cell>
          <cell r="H26559">
            <v>660</v>
          </cell>
        </row>
        <row r="26560">
          <cell r="A26560">
            <v>101839</v>
          </cell>
          <cell r="H26560">
            <v>4397.76</v>
          </cell>
        </row>
        <row r="26561">
          <cell r="A26561">
            <v>102616</v>
          </cell>
          <cell r="H26561">
            <v>48816</v>
          </cell>
        </row>
        <row r="26562">
          <cell r="A26562">
            <v>190268</v>
          </cell>
          <cell r="H26562">
            <v>1200</v>
          </cell>
        </row>
        <row r="26563">
          <cell r="A26563">
            <v>191565</v>
          </cell>
          <cell r="H26563">
            <v>22674.75</v>
          </cell>
        </row>
        <row r="26564">
          <cell r="A26564">
            <v>192300</v>
          </cell>
          <cell r="H26564">
            <v>5400</v>
          </cell>
        </row>
        <row r="26565">
          <cell r="A26565">
            <v>192582</v>
          </cell>
          <cell r="H26565">
            <v>384</v>
          </cell>
        </row>
        <row r="26566">
          <cell r="A26566">
            <v>193474</v>
          </cell>
          <cell r="H26566">
            <v>1200</v>
          </cell>
        </row>
        <row r="26567">
          <cell r="A26567">
            <v>501732</v>
          </cell>
          <cell r="H26567">
            <v>4212</v>
          </cell>
        </row>
        <row r="26568">
          <cell r="A26568">
            <v>501986</v>
          </cell>
          <cell r="H26568">
            <v>15000</v>
          </cell>
        </row>
        <row r="26569">
          <cell r="A26569">
            <v>502083</v>
          </cell>
          <cell r="H26569">
            <v>7423.5</v>
          </cell>
        </row>
        <row r="26570">
          <cell r="A26570">
            <v>502083</v>
          </cell>
          <cell r="H26570">
            <v>571.4</v>
          </cell>
        </row>
        <row r="26571">
          <cell r="A26571">
            <v>502265</v>
          </cell>
          <cell r="H26571">
            <v>3535</v>
          </cell>
        </row>
        <row r="26572">
          <cell r="A26572">
            <v>503021</v>
          </cell>
          <cell r="H26572">
            <v>5280</v>
          </cell>
        </row>
        <row r="26573">
          <cell r="A26573">
            <v>900333</v>
          </cell>
          <cell r="H26573">
            <v>2270.1</v>
          </cell>
        </row>
        <row r="26574">
          <cell r="A26574">
            <v>100145</v>
          </cell>
          <cell r="H26574">
            <v>990</v>
          </cell>
        </row>
        <row r="26575">
          <cell r="A26575">
            <v>100578</v>
          </cell>
          <cell r="H26575">
            <v>527.79999999999995</v>
          </cell>
        </row>
        <row r="26576">
          <cell r="A26576">
            <v>100578</v>
          </cell>
          <cell r="H26576">
            <v>3740</v>
          </cell>
        </row>
        <row r="26577">
          <cell r="A26577">
            <v>102417</v>
          </cell>
          <cell r="H26577">
            <v>1287</v>
          </cell>
        </row>
        <row r="26578">
          <cell r="A26578">
            <v>102417</v>
          </cell>
          <cell r="H26578">
            <v>118.8</v>
          </cell>
        </row>
        <row r="26579">
          <cell r="A26579">
            <v>191809</v>
          </cell>
          <cell r="H26579">
            <v>15055.2</v>
          </cell>
        </row>
        <row r="26580">
          <cell r="A26580">
            <v>192438</v>
          </cell>
          <cell r="H26580">
            <v>9000</v>
          </cell>
        </row>
        <row r="26581">
          <cell r="A26581">
            <v>192674</v>
          </cell>
          <cell r="H26581">
            <v>15120</v>
          </cell>
        </row>
        <row r="26582">
          <cell r="A26582">
            <v>192891</v>
          </cell>
          <cell r="H26582">
            <v>718</v>
          </cell>
        </row>
        <row r="26583">
          <cell r="A26583">
            <v>193074</v>
          </cell>
          <cell r="H26583">
            <v>30240</v>
          </cell>
        </row>
        <row r="26584">
          <cell r="A26584">
            <v>193074</v>
          </cell>
          <cell r="H26584">
            <v>173.27</v>
          </cell>
        </row>
        <row r="26585">
          <cell r="A26585">
            <v>193684</v>
          </cell>
          <cell r="H26585">
            <v>389</v>
          </cell>
        </row>
        <row r="26586">
          <cell r="A26586">
            <v>193684</v>
          </cell>
          <cell r="H26586">
            <v>660</v>
          </cell>
        </row>
        <row r="26587">
          <cell r="A26587">
            <v>500021</v>
          </cell>
          <cell r="H26587">
            <v>3200</v>
          </cell>
        </row>
        <row r="26588">
          <cell r="A26588">
            <v>500021</v>
          </cell>
          <cell r="H26588">
            <v>8085</v>
          </cell>
        </row>
        <row r="26589">
          <cell r="A26589">
            <v>500949</v>
          </cell>
          <cell r="H26589">
            <v>1260</v>
          </cell>
        </row>
        <row r="26590">
          <cell r="A26590">
            <v>501988</v>
          </cell>
          <cell r="H26590">
            <v>10500</v>
          </cell>
        </row>
        <row r="26591">
          <cell r="A26591">
            <v>502048</v>
          </cell>
          <cell r="H26591">
            <v>4982.12</v>
          </cell>
        </row>
        <row r="26592">
          <cell r="A26592">
            <v>502048</v>
          </cell>
          <cell r="H26592">
            <v>851.73</v>
          </cell>
        </row>
        <row r="26593">
          <cell r="A26593">
            <v>900271</v>
          </cell>
          <cell r="H26593">
            <v>2160</v>
          </cell>
        </row>
        <row r="26594">
          <cell r="A26594">
            <v>100219</v>
          </cell>
          <cell r="H26594">
            <v>44800</v>
          </cell>
        </row>
        <row r="26595">
          <cell r="A26595">
            <v>101373</v>
          </cell>
          <cell r="H26595">
            <v>110</v>
          </cell>
        </row>
        <row r="26596">
          <cell r="A26596">
            <v>101999</v>
          </cell>
          <cell r="H26596">
            <v>547.84</v>
          </cell>
        </row>
        <row r="26597">
          <cell r="A26597">
            <v>101999</v>
          </cell>
          <cell r="H26597">
            <v>416.36</v>
          </cell>
        </row>
        <row r="26598">
          <cell r="A26598">
            <v>101999</v>
          </cell>
          <cell r="H26598">
            <v>1621.64</v>
          </cell>
        </row>
        <row r="26599">
          <cell r="A26599">
            <v>101999</v>
          </cell>
          <cell r="H26599">
            <v>2261.52</v>
          </cell>
        </row>
        <row r="26600">
          <cell r="A26600">
            <v>101999</v>
          </cell>
          <cell r="H26600">
            <v>1051.8399999999999</v>
          </cell>
        </row>
        <row r="26601">
          <cell r="A26601">
            <v>102029</v>
          </cell>
          <cell r="H26601">
            <v>273.92</v>
          </cell>
        </row>
        <row r="26602">
          <cell r="A26602">
            <v>102029</v>
          </cell>
          <cell r="H26602">
            <v>1130.76</v>
          </cell>
        </row>
        <row r="26603">
          <cell r="A26603">
            <v>102029</v>
          </cell>
          <cell r="H26603">
            <v>810.82</v>
          </cell>
        </row>
        <row r="26604">
          <cell r="A26604">
            <v>102029</v>
          </cell>
          <cell r="H26604">
            <v>1051.8399999999999</v>
          </cell>
        </row>
        <row r="26605">
          <cell r="A26605">
            <v>102029</v>
          </cell>
          <cell r="H26605">
            <v>208.18</v>
          </cell>
        </row>
        <row r="26606">
          <cell r="A26606">
            <v>102076</v>
          </cell>
          <cell r="H26606">
            <v>76</v>
          </cell>
        </row>
        <row r="26607">
          <cell r="A26607">
            <v>190888</v>
          </cell>
          <cell r="H26607">
            <v>312.27</v>
          </cell>
        </row>
        <row r="26608">
          <cell r="A26608">
            <v>190888</v>
          </cell>
          <cell r="H26608">
            <v>410.88</v>
          </cell>
        </row>
        <row r="26609">
          <cell r="A26609">
            <v>190888</v>
          </cell>
          <cell r="H26609">
            <v>1216.23</v>
          </cell>
        </row>
        <row r="26610">
          <cell r="A26610">
            <v>190888</v>
          </cell>
          <cell r="H26610">
            <v>1696.14</v>
          </cell>
        </row>
        <row r="26611">
          <cell r="A26611">
            <v>191268</v>
          </cell>
          <cell r="H26611">
            <v>7329.6</v>
          </cell>
        </row>
        <row r="26612">
          <cell r="A26612">
            <v>191272</v>
          </cell>
          <cell r="H26612">
            <v>780</v>
          </cell>
        </row>
        <row r="26613">
          <cell r="A26613">
            <v>191272</v>
          </cell>
          <cell r="H26613">
            <v>64.099999999999994</v>
          </cell>
        </row>
        <row r="26614">
          <cell r="A26614">
            <v>192130</v>
          </cell>
          <cell r="H26614">
            <v>359</v>
          </cell>
        </row>
        <row r="26615">
          <cell r="A26615">
            <v>192130</v>
          </cell>
          <cell r="H26615">
            <v>2332.8000000000002</v>
          </cell>
        </row>
        <row r="26616">
          <cell r="A26616">
            <v>192601</v>
          </cell>
          <cell r="H26616">
            <v>624.54</v>
          </cell>
        </row>
        <row r="26617">
          <cell r="A26617">
            <v>192601</v>
          </cell>
          <cell r="H26617">
            <v>1972.2</v>
          </cell>
        </row>
        <row r="26618">
          <cell r="A26618">
            <v>192601</v>
          </cell>
          <cell r="H26618">
            <v>821.76</v>
          </cell>
        </row>
        <row r="26619">
          <cell r="A26619">
            <v>192601</v>
          </cell>
          <cell r="H26619">
            <v>2432.46</v>
          </cell>
        </row>
        <row r="26620">
          <cell r="A26620">
            <v>192601</v>
          </cell>
          <cell r="H26620">
            <v>3392.28</v>
          </cell>
        </row>
        <row r="26621">
          <cell r="A26621">
            <v>192851</v>
          </cell>
          <cell r="H26621">
            <v>4800</v>
          </cell>
        </row>
        <row r="26622">
          <cell r="A26622">
            <v>193061</v>
          </cell>
          <cell r="H26622">
            <v>640</v>
          </cell>
        </row>
        <row r="26623">
          <cell r="A26623">
            <v>193061</v>
          </cell>
          <cell r="H26623">
            <v>5240</v>
          </cell>
        </row>
        <row r="26624">
          <cell r="A26624">
            <v>193061</v>
          </cell>
          <cell r="H26624">
            <v>6240</v>
          </cell>
        </row>
        <row r="26625">
          <cell r="A26625">
            <v>500552</v>
          </cell>
          <cell r="H26625">
            <v>19200</v>
          </cell>
        </row>
        <row r="26626">
          <cell r="A26626">
            <v>502204</v>
          </cell>
          <cell r="H26626">
            <v>6864.75</v>
          </cell>
        </row>
        <row r="26627">
          <cell r="A26627">
            <v>502204</v>
          </cell>
          <cell r="H26627">
            <v>2593.35</v>
          </cell>
        </row>
        <row r="26628">
          <cell r="A26628">
            <v>502204</v>
          </cell>
          <cell r="H26628">
            <v>2288.25</v>
          </cell>
        </row>
        <row r="26629">
          <cell r="A26629">
            <v>502204</v>
          </cell>
          <cell r="H26629">
            <v>5705.37</v>
          </cell>
        </row>
        <row r="26630">
          <cell r="A26630">
            <v>900375</v>
          </cell>
          <cell r="H26630">
            <v>3000</v>
          </cell>
        </row>
        <row r="26631">
          <cell r="A26631">
            <v>100153</v>
          </cell>
          <cell r="H26631">
            <v>887.52</v>
          </cell>
        </row>
        <row r="26632">
          <cell r="A26632">
            <v>100266</v>
          </cell>
          <cell r="H26632">
            <v>443.76</v>
          </cell>
        </row>
        <row r="26633">
          <cell r="A26633">
            <v>100266</v>
          </cell>
          <cell r="H26633">
            <v>443.76</v>
          </cell>
        </row>
        <row r="26634">
          <cell r="A26634">
            <v>100402</v>
          </cell>
          <cell r="H26634">
            <v>6240</v>
          </cell>
        </row>
        <row r="26635">
          <cell r="A26635">
            <v>100596</v>
          </cell>
          <cell r="H26635">
            <v>420</v>
          </cell>
        </row>
        <row r="26636">
          <cell r="A26636">
            <v>100707</v>
          </cell>
          <cell r="H26636">
            <v>49</v>
          </cell>
        </row>
        <row r="26637">
          <cell r="A26637">
            <v>100707</v>
          </cell>
          <cell r="H26637">
            <v>1080</v>
          </cell>
        </row>
        <row r="26638">
          <cell r="A26638">
            <v>190156</v>
          </cell>
          <cell r="H26638">
            <v>3888</v>
          </cell>
        </row>
        <row r="26639">
          <cell r="A26639">
            <v>190156</v>
          </cell>
          <cell r="H26639">
            <v>104</v>
          </cell>
        </row>
        <row r="26640">
          <cell r="A26640">
            <v>191805</v>
          </cell>
          <cell r="H26640">
            <v>4104</v>
          </cell>
        </row>
        <row r="26641">
          <cell r="A26641">
            <v>192188</v>
          </cell>
          <cell r="H26641">
            <v>7329.6</v>
          </cell>
        </row>
        <row r="26642">
          <cell r="A26642">
            <v>192634</v>
          </cell>
          <cell r="H26642">
            <v>360</v>
          </cell>
        </row>
        <row r="26643">
          <cell r="A26643">
            <v>192634</v>
          </cell>
          <cell r="H26643">
            <v>360</v>
          </cell>
        </row>
        <row r="26644">
          <cell r="A26644">
            <v>192788</v>
          </cell>
          <cell r="H26644">
            <v>106.98</v>
          </cell>
        </row>
        <row r="26645">
          <cell r="A26645">
            <v>192788</v>
          </cell>
          <cell r="H26645">
            <v>3300</v>
          </cell>
        </row>
        <row r="26646">
          <cell r="A26646">
            <v>192868</v>
          </cell>
          <cell r="H26646">
            <v>288</v>
          </cell>
        </row>
        <row r="26647">
          <cell r="A26647">
            <v>192972</v>
          </cell>
          <cell r="H26647">
            <v>144</v>
          </cell>
        </row>
        <row r="26648">
          <cell r="A26648">
            <v>193412</v>
          </cell>
          <cell r="H26648">
            <v>8352</v>
          </cell>
        </row>
        <row r="26649">
          <cell r="A26649">
            <v>193412</v>
          </cell>
          <cell r="H26649">
            <v>15312</v>
          </cell>
        </row>
        <row r="26650">
          <cell r="A26650">
            <v>193688</v>
          </cell>
          <cell r="H26650">
            <v>745</v>
          </cell>
        </row>
        <row r="26651">
          <cell r="A26651">
            <v>500925</v>
          </cell>
          <cell r="H26651">
            <v>3499.2</v>
          </cell>
        </row>
        <row r="26652">
          <cell r="A26652">
            <v>501698</v>
          </cell>
          <cell r="H26652">
            <v>443.76</v>
          </cell>
        </row>
        <row r="26653">
          <cell r="A26653">
            <v>501698</v>
          </cell>
          <cell r="H26653">
            <v>718</v>
          </cell>
        </row>
        <row r="26654">
          <cell r="A26654">
            <v>100203</v>
          </cell>
          <cell r="H26654">
            <v>13950</v>
          </cell>
        </row>
        <row r="26655">
          <cell r="A26655">
            <v>100397</v>
          </cell>
          <cell r="H26655">
            <v>6200</v>
          </cell>
        </row>
        <row r="26656">
          <cell r="A26656">
            <v>101062</v>
          </cell>
          <cell r="H26656">
            <v>4650</v>
          </cell>
        </row>
        <row r="26657">
          <cell r="A26657">
            <v>102463</v>
          </cell>
          <cell r="H26657">
            <v>2170</v>
          </cell>
        </row>
        <row r="26658">
          <cell r="A26658">
            <v>102530</v>
          </cell>
          <cell r="H26658">
            <v>17960</v>
          </cell>
        </row>
        <row r="26659">
          <cell r="A26659">
            <v>190431</v>
          </cell>
          <cell r="H26659">
            <v>1260</v>
          </cell>
        </row>
        <row r="26660">
          <cell r="A26660">
            <v>191213</v>
          </cell>
          <cell r="H26660">
            <v>4650</v>
          </cell>
        </row>
        <row r="26661">
          <cell r="A26661">
            <v>192052</v>
          </cell>
          <cell r="H26661">
            <v>7640</v>
          </cell>
        </row>
        <row r="26662">
          <cell r="A26662">
            <v>192053</v>
          </cell>
          <cell r="H26662">
            <v>6080</v>
          </cell>
        </row>
        <row r="26663">
          <cell r="A26663">
            <v>192120</v>
          </cell>
          <cell r="H26663">
            <v>9192</v>
          </cell>
        </row>
        <row r="26664">
          <cell r="A26664">
            <v>192634</v>
          </cell>
          <cell r="H26664">
            <v>3600</v>
          </cell>
        </row>
        <row r="26665">
          <cell r="A26665">
            <v>192634</v>
          </cell>
          <cell r="H26665">
            <v>778</v>
          </cell>
        </row>
        <row r="26666">
          <cell r="A26666">
            <v>192777</v>
          </cell>
          <cell r="H26666">
            <v>1700</v>
          </cell>
        </row>
        <row r="26667">
          <cell r="A26667">
            <v>192988</v>
          </cell>
          <cell r="H26667">
            <v>1200</v>
          </cell>
        </row>
        <row r="26668">
          <cell r="A26668">
            <v>193047</v>
          </cell>
          <cell r="H26668">
            <v>4650</v>
          </cell>
        </row>
        <row r="26669">
          <cell r="A26669">
            <v>193476</v>
          </cell>
          <cell r="H26669">
            <v>245</v>
          </cell>
        </row>
        <row r="26670">
          <cell r="A26670">
            <v>193476</v>
          </cell>
          <cell r="H26670">
            <v>130</v>
          </cell>
        </row>
        <row r="26671">
          <cell r="A26671">
            <v>193476</v>
          </cell>
          <cell r="H26671">
            <v>240</v>
          </cell>
        </row>
        <row r="26672">
          <cell r="A26672">
            <v>200302</v>
          </cell>
          <cell r="H26672">
            <v>15500</v>
          </cell>
        </row>
        <row r="26673">
          <cell r="A26673">
            <v>502030</v>
          </cell>
          <cell r="H26673">
            <v>12400</v>
          </cell>
        </row>
        <row r="26674">
          <cell r="A26674">
            <v>100578</v>
          </cell>
          <cell r="H26674">
            <v>85000</v>
          </cell>
        </row>
        <row r="26675">
          <cell r="A26675">
            <v>100935</v>
          </cell>
          <cell r="H26675">
            <v>9405</v>
          </cell>
        </row>
        <row r="26676">
          <cell r="A26676">
            <v>100939</v>
          </cell>
          <cell r="H26676">
            <v>14107.5</v>
          </cell>
        </row>
        <row r="26677">
          <cell r="A26677">
            <v>100940</v>
          </cell>
          <cell r="H26677">
            <v>4702.5</v>
          </cell>
        </row>
        <row r="26678">
          <cell r="A26678">
            <v>100949</v>
          </cell>
          <cell r="H26678">
            <v>567</v>
          </cell>
        </row>
        <row r="26679">
          <cell r="A26679">
            <v>101007</v>
          </cell>
          <cell r="H26679">
            <v>17000</v>
          </cell>
        </row>
        <row r="26680">
          <cell r="A26680">
            <v>101032</v>
          </cell>
          <cell r="H26680">
            <v>34000</v>
          </cell>
        </row>
        <row r="26681">
          <cell r="A26681">
            <v>101373</v>
          </cell>
          <cell r="H26681">
            <v>64</v>
          </cell>
        </row>
        <row r="26682">
          <cell r="A26682">
            <v>101373</v>
          </cell>
          <cell r="H26682">
            <v>79.34</v>
          </cell>
        </row>
        <row r="26683">
          <cell r="A26683">
            <v>101373</v>
          </cell>
          <cell r="H26683">
            <v>731</v>
          </cell>
        </row>
        <row r="26684">
          <cell r="A26684">
            <v>101373</v>
          </cell>
          <cell r="H26684">
            <v>20124</v>
          </cell>
        </row>
        <row r="26685">
          <cell r="A26685">
            <v>101373</v>
          </cell>
          <cell r="H26685">
            <v>595.4</v>
          </cell>
        </row>
        <row r="26686">
          <cell r="A26686">
            <v>101373</v>
          </cell>
          <cell r="H26686">
            <v>198</v>
          </cell>
        </row>
        <row r="26687">
          <cell r="A26687">
            <v>101373</v>
          </cell>
          <cell r="H26687">
            <v>1152</v>
          </cell>
        </row>
        <row r="26688">
          <cell r="A26688">
            <v>101373</v>
          </cell>
          <cell r="H26688">
            <v>492</v>
          </cell>
        </row>
        <row r="26689">
          <cell r="A26689">
            <v>101373</v>
          </cell>
          <cell r="H26689">
            <v>99</v>
          </cell>
        </row>
        <row r="26690">
          <cell r="A26690">
            <v>101373</v>
          </cell>
          <cell r="H26690">
            <v>143</v>
          </cell>
        </row>
        <row r="26691">
          <cell r="A26691">
            <v>101702</v>
          </cell>
          <cell r="H26691">
            <v>96</v>
          </cell>
        </row>
        <row r="26692">
          <cell r="A26692">
            <v>101702</v>
          </cell>
          <cell r="H26692">
            <v>15867</v>
          </cell>
        </row>
        <row r="26693">
          <cell r="A26693">
            <v>101704</v>
          </cell>
          <cell r="H26693">
            <v>1849</v>
          </cell>
        </row>
        <row r="26694">
          <cell r="A26694">
            <v>101705</v>
          </cell>
          <cell r="H26694">
            <v>1100</v>
          </cell>
        </row>
        <row r="26695">
          <cell r="A26695">
            <v>101705</v>
          </cell>
          <cell r="H26695">
            <v>2881</v>
          </cell>
        </row>
        <row r="26696">
          <cell r="A26696">
            <v>101790</v>
          </cell>
          <cell r="H26696">
            <v>26848.799999999999</v>
          </cell>
        </row>
        <row r="26697">
          <cell r="A26697">
            <v>101794</v>
          </cell>
          <cell r="H26697">
            <v>13950</v>
          </cell>
        </row>
        <row r="26698">
          <cell r="A26698">
            <v>101897</v>
          </cell>
          <cell r="H26698">
            <v>4075.88</v>
          </cell>
        </row>
        <row r="26699">
          <cell r="A26699">
            <v>102034</v>
          </cell>
          <cell r="H26699">
            <v>136.96</v>
          </cell>
        </row>
        <row r="26700">
          <cell r="A26700">
            <v>102034</v>
          </cell>
          <cell r="H26700">
            <v>405.41</v>
          </cell>
        </row>
        <row r="26701">
          <cell r="A26701">
            <v>102034</v>
          </cell>
          <cell r="H26701">
            <v>565.38</v>
          </cell>
        </row>
        <row r="26702">
          <cell r="A26702">
            <v>102034</v>
          </cell>
          <cell r="H26702">
            <v>104.09</v>
          </cell>
        </row>
        <row r="26703">
          <cell r="A26703">
            <v>102279</v>
          </cell>
          <cell r="H26703">
            <v>10850</v>
          </cell>
        </row>
        <row r="26704">
          <cell r="A26704">
            <v>102362</v>
          </cell>
          <cell r="H26704">
            <v>6720</v>
          </cell>
        </row>
        <row r="26705">
          <cell r="A26705">
            <v>191017</v>
          </cell>
          <cell r="H26705">
            <v>1440</v>
          </cell>
        </row>
        <row r="26706">
          <cell r="A26706">
            <v>191017</v>
          </cell>
          <cell r="H26706">
            <v>83.46</v>
          </cell>
        </row>
        <row r="26707">
          <cell r="A26707">
            <v>191215</v>
          </cell>
          <cell r="H26707">
            <v>26647.5</v>
          </cell>
        </row>
        <row r="26708">
          <cell r="A26708">
            <v>191216</v>
          </cell>
          <cell r="H26708">
            <v>12540</v>
          </cell>
        </row>
        <row r="26709">
          <cell r="A26709">
            <v>191218</v>
          </cell>
          <cell r="H26709">
            <v>3135</v>
          </cell>
        </row>
        <row r="26710">
          <cell r="A26710">
            <v>191618</v>
          </cell>
          <cell r="H26710">
            <v>348</v>
          </cell>
        </row>
        <row r="26711">
          <cell r="A26711">
            <v>191618</v>
          </cell>
          <cell r="H26711">
            <v>6072</v>
          </cell>
        </row>
        <row r="26712">
          <cell r="A26712">
            <v>191644</v>
          </cell>
          <cell r="H26712">
            <v>11664</v>
          </cell>
        </row>
        <row r="26713">
          <cell r="A26713">
            <v>191650</v>
          </cell>
          <cell r="H26713">
            <v>200.8</v>
          </cell>
        </row>
        <row r="26714">
          <cell r="A26714">
            <v>191650</v>
          </cell>
          <cell r="H26714">
            <v>6288</v>
          </cell>
        </row>
        <row r="26715">
          <cell r="A26715">
            <v>191681</v>
          </cell>
          <cell r="H26715">
            <v>1360</v>
          </cell>
        </row>
        <row r="26716">
          <cell r="A26716">
            <v>192448</v>
          </cell>
          <cell r="H26716">
            <v>547.84</v>
          </cell>
        </row>
        <row r="26717">
          <cell r="A26717">
            <v>192448</v>
          </cell>
          <cell r="H26717">
            <v>1621.64</v>
          </cell>
        </row>
        <row r="26718">
          <cell r="A26718">
            <v>192448</v>
          </cell>
          <cell r="H26718">
            <v>525.91999999999996</v>
          </cell>
        </row>
        <row r="26719">
          <cell r="A26719">
            <v>192448</v>
          </cell>
          <cell r="H26719">
            <v>2261.52</v>
          </cell>
        </row>
        <row r="26720">
          <cell r="A26720">
            <v>192448</v>
          </cell>
          <cell r="H26720">
            <v>416.36</v>
          </cell>
        </row>
        <row r="26721">
          <cell r="A26721">
            <v>192449</v>
          </cell>
          <cell r="H26721">
            <v>657.4</v>
          </cell>
        </row>
        <row r="26722">
          <cell r="A26722">
            <v>192450</v>
          </cell>
          <cell r="H26722">
            <v>920.36</v>
          </cell>
        </row>
        <row r="26723">
          <cell r="A26723">
            <v>192512</v>
          </cell>
          <cell r="H26723">
            <v>394.44</v>
          </cell>
        </row>
        <row r="26724">
          <cell r="A26724">
            <v>192572</v>
          </cell>
          <cell r="H26724">
            <v>208.18</v>
          </cell>
        </row>
        <row r="26725">
          <cell r="A26725">
            <v>192572</v>
          </cell>
          <cell r="H26725">
            <v>525.91999999999996</v>
          </cell>
        </row>
        <row r="26726">
          <cell r="A26726">
            <v>192572</v>
          </cell>
          <cell r="H26726">
            <v>273.92</v>
          </cell>
        </row>
        <row r="26727">
          <cell r="A26727">
            <v>192572</v>
          </cell>
          <cell r="H26727">
            <v>810.82</v>
          </cell>
        </row>
        <row r="26728">
          <cell r="A26728">
            <v>192572</v>
          </cell>
          <cell r="H26728">
            <v>1130.76</v>
          </cell>
        </row>
        <row r="26729">
          <cell r="A26729">
            <v>192595</v>
          </cell>
          <cell r="H26729">
            <v>3287</v>
          </cell>
        </row>
        <row r="26730">
          <cell r="A26730">
            <v>192596</v>
          </cell>
          <cell r="H26730">
            <v>525.91999999999996</v>
          </cell>
        </row>
        <row r="26731">
          <cell r="A26731">
            <v>192777</v>
          </cell>
          <cell r="H26731">
            <v>8137.5</v>
          </cell>
        </row>
        <row r="26732">
          <cell r="A26732">
            <v>192891</v>
          </cell>
          <cell r="H26732">
            <v>67.31</v>
          </cell>
        </row>
        <row r="26733">
          <cell r="A26733">
            <v>192891</v>
          </cell>
          <cell r="H26733">
            <v>4500</v>
          </cell>
        </row>
        <row r="26734">
          <cell r="A26734">
            <v>193074</v>
          </cell>
          <cell r="H26734">
            <v>30240</v>
          </cell>
        </row>
        <row r="26735">
          <cell r="A26735">
            <v>193428</v>
          </cell>
          <cell r="H26735">
            <v>24225</v>
          </cell>
        </row>
        <row r="26736">
          <cell r="A26736">
            <v>193617</v>
          </cell>
          <cell r="H26736">
            <v>156</v>
          </cell>
        </row>
        <row r="26737">
          <cell r="A26737">
            <v>193617</v>
          </cell>
          <cell r="H26737">
            <v>131</v>
          </cell>
        </row>
        <row r="26738">
          <cell r="A26738">
            <v>193670</v>
          </cell>
          <cell r="H26738">
            <v>16135</v>
          </cell>
        </row>
        <row r="26739">
          <cell r="A26739">
            <v>193691</v>
          </cell>
          <cell r="H26739">
            <v>16050</v>
          </cell>
        </row>
        <row r="26740">
          <cell r="A26740">
            <v>500379</v>
          </cell>
          <cell r="H26740">
            <v>3250</v>
          </cell>
        </row>
        <row r="26741">
          <cell r="A26741">
            <v>500493</v>
          </cell>
          <cell r="H26741">
            <v>27900</v>
          </cell>
        </row>
        <row r="26742">
          <cell r="A26742">
            <v>501079</v>
          </cell>
          <cell r="H26742">
            <v>8683.2000000000007</v>
          </cell>
        </row>
        <row r="26743">
          <cell r="A26743">
            <v>502204</v>
          </cell>
          <cell r="H26743">
            <v>93330.09</v>
          </cell>
        </row>
        <row r="26744">
          <cell r="A26744">
            <v>502454</v>
          </cell>
          <cell r="H26744">
            <v>36052.5</v>
          </cell>
        </row>
        <row r="26745">
          <cell r="A26745">
            <v>502694</v>
          </cell>
          <cell r="H26745">
            <v>359</v>
          </cell>
        </row>
        <row r="26746">
          <cell r="A26746">
            <v>101689</v>
          </cell>
          <cell r="H26746">
            <v>138</v>
          </cell>
        </row>
        <row r="26747">
          <cell r="A26747">
            <v>101689</v>
          </cell>
          <cell r="H26747">
            <v>150</v>
          </cell>
        </row>
        <row r="26748">
          <cell r="A26748">
            <v>102418</v>
          </cell>
          <cell r="H26748">
            <v>39.6</v>
          </cell>
        </row>
        <row r="26749">
          <cell r="A26749">
            <v>102418</v>
          </cell>
          <cell r="H26749">
            <v>429</v>
          </cell>
        </row>
        <row r="26750">
          <cell r="A26750">
            <v>190753</v>
          </cell>
          <cell r="H26750">
            <v>2142</v>
          </cell>
        </row>
        <row r="26751">
          <cell r="A26751">
            <v>100224</v>
          </cell>
          <cell r="H26751">
            <v>10320</v>
          </cell>
        </row>
        <row r="26752">
          <cell r="A26752">
            <v>100224</v>
          </cell>
          <cell r="H26752">
            <v>60</v>
          </cell>
        </row>
        <row r="26753">
          <cell r="A26753">
            <v>100488</v>
          </cell>
          <cell r="H26753">
            <v>600</v>
          </cell>
        </row>
        <row r="26754">
          <cell r="A26754">
            <v>100488</v>
          </cell>
          <cell r="H26754">
            <v>64.099999999999994</v>
          </cell>
        </row>
        <row r="26755">
          <cell r="A26755">
            <v>100488</v>
          </cell>
          <cell r="H26755">
            <v>389</v>
          </cell>
        </row>
        <row r="26756">
          <cell r="A26756">
            <v>100493</v>
          </cell>
          <cell r="H26756">
            <v>6200</v>
          </cell>
        </row>
        <row r="26757">
          <cell r="A26757">
            <v>101897</v>
          </cell>
          <cell r="H26757">
            <v>262.95999999999998</v>
          </cell>
        </row>
        <row r="26758">
          <cell r="A26758">
            <v>102451</v>
          </cell>
          <cell r="H26758">
            <v>3080.5</v>
          </cell>
        </row>
        <row r="26759">
          <cell r="A26759">
            <v>191656</v>
          </cell>
          <cell r="H26759">
            <v>1008</v>
          </cell>
        </row>
        <row r="26760">
          <cell r="A26760">
            <v>191727</v>
          </cell>
          <cell r="H26760">
            <v>1500</v>
          </cell>
        </row>
        <row r="26761">
          <cell r="A26761">
            <v>191727</v>
          </cell>
          <cell r="H26761">
            <v>105.7</v>
          </cell>
        </row>
        <row r="26762">
          <cell r="A26762">
            <v>192095</v>
          </cell>
          <cell r="H26762">
            <v>22140</v>
          </cell>
        </row>
        <row r="26763">
          <cell r="A26763">
            <v>192300</v>
          </cell>
          <cell r="H26763">
            <v>5400</v>
          </cell>
        </row>
        <row r="26764">
          <cell r="A26764">
            <v>192401</v>
          </cell>
          <cell r="H26764">
            <v>123.67</v>
          </cell>
        </row>
        <row r="26765">
          <cell r="A26765">
            <v>192402</v>
          </cell>
          <cell r="H26765">
            <v>123.67</v>
          </cell>
        </row>
        <row r="26766">
          <cell r="A26766">
            <v>192403</v>
          </cell>
          <cell r="H26766">
            <v>123.67</v>
          </cell>
        </row>
        <row r="26767">
          <cell r="A26767">
            <v>192582</v>
          </cell>
          <cell r="H26767">
            <v>768</v>
          </cell>
        </row>
        <row r="26768">
          <cell r="A26768">
            <v>501306</v>
          </cell>
          <cell r="H26768">
            <v>9600</v>
          </cell>
        </row>
        <row r="26769">
          <cell r="A26769">
            <v>100030</v>
          </cell>
          <cell r="H26769">
            <v>7680</v>
          </cell>
        </row>
        <row r="26770">
          <cell r="A26770">
            <v>100036</v>
          </cell>
          <cell r="H26770">
            <v>522</v>
          </cell>
        </row>
        <row r="26771">
          <cell r="A26771">
            <v>100036</v>
          </cell>
          <cell r="H26771">
            <v>6583</v>
          </cell>
        </row>
        <row r="26772">
          <cell r="A26772">
            <v>100128</v>
          </cell>
          <cell r="H26772">
            <v>594</v>
          </cell>
        </row>
        <row r="26773">
          <cell r="A26773">
            <v>100166</v>
          </cell>
          <cell r="H26773">
            <v>209</v>
          </cell>
        </row>
        <row r="26774">
          <cell r="A26774">
            <v>100166</v>
          </cell>
          <cell r="H26774">
            <v>396</v>
          </cell>
        </row>
        <row r="26775">
          <cell r="A26775">
            <v>101034</v>
          </cell>
          <cell r="H26775">
            <v>1536</v>
          </cell>
        </row>
        <row r="26776">
          <cell r="A26776">
            <v>101034</v>
          </cell>
          <cell r="H26776">
            <v>3456</v>
          </cell>
        </row>
        <row r="26777">
          <cell r="A26777">
            <v>101996</v>
          </cell>
          <cell r="H26777">
            <v>380</v>
          </cell>
        </row>
        <row r="26778">
          <cell r="A26778">
            <v>102140</v>
          </cell>
          <cell r="H26778">
            <v>9108</v>
          </cell>
        </row>
        <row r="26779">
          <cell r="A26779">
            <v>102544</v>
          </cell>
          <cell r="H26779">
            <v>4079.6</v>
          </cell>
        </row>
        <row r="26780">
          <cell r="A26780">
            <v>190057</v>
          </cell>
          <cell r="H26780">
            <v>200</v>
          </cell>
        </row>
        <row r="26781">
          <cell r="A26781">
            <v>190216</v>
          </cell>
          <cell r="H26781">
            <v>1179.3599999999999</v>
          </cell>
        </row>
        <row r="26782">
          <cell r="A26782">
            <v>191383</v>
          </cell>
          <cell r="H26782">
            <v>3162</v>
          </cell>
        </row>
        <row r="26783">
          <cell r="A26783">
            <v>191535</v>
          </cell>
          <cell r="H26783">
            <v>7267.5</v>
          </cell>
        </row>
        <row r="26784">
          <cell r="A26784">
            <v>191535</v>
          </cell>
          <cell r="H26784">
            <v>918</v>
          </cell>
        </row>
        <row r="26785">
          <cell r="A26785">
            <v>191535</v>
          </cell>
          <cell r="H26785">
            <v>816</v>
          </cell>
        </row>
        <row r="26786">
          <cell r="A26786">
            <v>192435</v>
          </cell>
          <cell r="H26786">
            <v>12450</v>
          </cell>
        </row>
        <row r="26787">
          <cell r="A26787">
            <v>192676</v>
          </cell>
          <cell r="H26787">
            <v>348</v>
          </cell>
        </row>
        <row r="26788">
          <cell r="A26788">
            <v>193643</v>
          </cell>
          <cell r="H26788">
            <v>262</v>
          </cell>
        </row>
        <row r="26789">
          <cell r="A26789">
            <v>193643</v>
          </cell>
          <cell r="H26789">
            <v>312</v>
          </cell>
        </row>
        <row r="26790">
          <cell r="A26790">
            <v>193668</v>
          </cell>
          <cell r="H26790">
            <v>64.099999999999994</v>
          </cell>
        </row>
        <row r="26791">
          <cell r="A26791">
            <v>193668</v>
          </cell>
          <cell r="H26791">
            <v>6000</v>
          </cell>
        </row>
        <row r="26792">
          <cell r="A26792">
            <v>193668</v>
          </cell>
          <cell r="H26792">
            <v>389</v>
          </cell>
        </row>
        <row r="26793">
          <cell r="A26793">
            <v>200450</v>
          </cell>
          <cell r="H26793">
            <v>1169.5999999999999</v>
          </cell>
        </row>
        <row r="26794">
          <cell r="A26794">
            <v>501130</v>
          </cell>
          <cell r="H26794">
            <v>7128</v>
          </cell>
        </row>
        <row r="26795">
          <cell r="A26795">
            <v>502035</v>
          </cell>
          <cell r="H26795">
            <v>240</v>
          </cell>
        </row>
        <row r="26796">
          <cell r="A26796">
            <v>502092</v>
          </cell>
          <cell r="H26796">
            <v>19536</v>
          </cell>
        </row>
        <row r="26797">
          <cell r="A26797">
            <v>900067</v>
          </cell>
          <cell r="H26797">
            <v>29563</v>
          </cell>
        </row>
        <row r="26798">
          <cell r="A26798">
            <v>100925</v>
          </cell>
          <cell r="H26798">
            <v>2538.2399999999998</v>
          </cell>
        </row>
        <row r="26799">
          <cell r="A26799">
            <v>100925</v>
          </cell>
          <cell r="H26799">
            <v>21046.81</v>
          </cell>
        </row>
        <row r="26800">
          <cell r="A26800">
            <v>101373</v>
          </cell>
          <cell r="H26800">
            <v>165.38</v>
          </cell>
        </row>
        <row r="26801">
          <cell r="A26801">
            <v>102076</v>
          </cell>
          <cell r="H26801">
            <v>4104</v>
          </cell>
        </row>
        <row r="26802">
          <cell r="A26802">
            <v>190017</v>
          </cell>
          <cell r="H26802">
            <v>22882.5</v>
          </cell>
        </row>
        <row r="26803">
          <cell r="A26803">
            <v>190033</v>
          </cell>
          <cell r="H26803">
            <v>54918</v>
          </cell>
        </row>
        <row r="26804">
          <cell r="A26804">
            <v>190054</v>
          </cell>
          <cell r="H26804">
            <v>22882.5</v>
          </cell>
        </row>
        <row r="26805">
          <cell r="A26805">
            <v>192335</v>
          </cell>
          <cell r="H26805">
            <v>530</v>
          </cell>
        </row>
        <row r="26806">
          <cell r="A26806">
            <v>192569</v>
          </cell>
          <cell r="H26806">
            <v>622.25</v>
          </cell>
        </row>
        <row r="26807">
          <cell r="A26807">
            <v>192569</v>
          </cell>
          <cell r="H26807">
            <v>294.75</v>
          </cell>
        </row>
        <row r="26808">
          <cell r="A26808">
            <v>192676</v>
          </cell>
          <cell r="H26808">
            <v>180</v>
          </cell>
        </row>
        <row r="26809">
          <cell r="A26809">
            <v>192676</v>
          </cell>
          <cell r="H26809">
            <v>61</v>
          </cell>
        </row>
        <row r="26810">
          <cell r="A26810">
            <v>501059</v>
          </cell>
          <cell r="H26810">
            <v>800</v>
          </cell>
        </row>
        <row r="26811">
          <cell r="A26811">
            <v>502291</v>
          </cell>
          <cell r="H26811">
            <v>68904</v>
          </cell>
        </row>
        <row r="26812">
          <cell r="A26812">
            <v>502355</v>
          </cell>
          <cell r="H26812">
            <v>1200</v>
          </cell>
        </row>
        <row r="26813">
          <cell r="A26813">
            <v>502914</v>
          </cell>
          <cell r="H26813">
            <v>489</v>
          </cell>
        </row>
        <row r="26814">
          <cell r="A26814">
            <v>100071</v>
          </cell>
          <cell r="H26814">
            <v>1836</v>
          </cell>
        </row>
        <row r="26815">
          <cell r="A26815">
            <v>100187</v>
          </cell>
          <cell r="H26815">
            <v>1080</v>
          </cell>
        </row>
        <row r="26816">
          <cell r="A26816">
            <v>100365</v>
          </cell>
          <cell r="H26816">
            <v>3100</v>
          </cell>
        </row>
        <row r="26817">
          <cell r="A26817">
            <v>101856</v>
          </cell>
          <cell r="H26817">
            <v>2940</v>
          </cell>
        </row>
        <row r="26818">
          <cell r="A26818">
            <v>102140</v>
          </cell>
          <cell r="H26818">
            <v>828</v>
          </cell>
        </row>
        <row r="26819">
          <cell r="A26819">
            <v>102140</v>
          </cell>
          <cell r="H26819">
            <v>657</v>
          </cell>
        </row>
        <row r="26820">
          <cell r="A26820">
            <v>102297</v>
          </cell>
          <cell r="H26820">
            <v>3144</v>
          </cell>
        </row>
        <row r="26821">
          <cell r="A26821">
            <v>102297</v>
          </cell>
          <cell r="H26821">
            <v>3930</v>
          </cell>
        </row>
        <row r="26822">
          <cell r="A26822">
            <v>190112</v>
          </cell>
          <cell r="H26822">
            <v>6000</v>
          </cell>
        </row>
        <row r="26823">
          <cell r="A26823">
            <v>190209</v>
          </cell>
          <cell r="H26823">
            <v>240</v>
          </cell>
        </row>
        <row r="26824">
          <cell r="A26824">
            <v>190209</v>
          </cell>
          <cell r="H26824">
            <v>187</v>
          </cell>
        </row>
        <row r="26825">
          <cell r="A26825">
            <v>190323</v>
          </cell>
          <cell r="H26825">
            <v>15912</v>
          </cell>
        </row>
        <row r="26826">
          <cell r="A26826">
            <v>191004</v>
          </cell>
          <cell r="H26826">
            <v>1572</v>
          </cell>
        </row>
        <row r="26827">
          <cell r="A26827">
            <v>191004</v>
          </cell>
          <cell r="H26827">
            <v>64.5</v>
          </cell>
        </row>
        <row r="26828">
          <cell r="A26828">
            <v>191769</v>
          </cell>
          <cell r="H26828">
            <v>640</v>
          </cell>
        </row>
        <row r="26829">
          <cell r="A26829">
            <v>192212</v>
          </cell>
          <cell r="H26829">
            <v>5515.2</v>
          </cell>
        </row>
        <row r="26830">
          <cell r="A26830">
            <v>192671</v>
          </cell>
          <cell r="H26830">
            <v>80</v>
          </cell>
        </row>
        <row r="26831">
          <cell r="A26831">
            <v>193091</v>
          </cell>
          <cell r="H26831">
            <v>1620</v>
          </cell>
        </row>
        <row r="26832">
          <cell r="A26832">
            <v>193403</v>
          </cell>
          <cell r="H26832">
            <v>800</v>
          </cell>
        </row>
        <row r="26833">
          <cell r="A26833">
            <v>193412</v>
          </cell>
          <cell r="H26833">
            <v>3295.08</v>
          </cell>
        </row>
        <row r="26834">
          <cell r="A26834">
            <v>193472</v>
          </cell>
          <cell r="H26834">
            <v>1680</v>
          </cell>
        </row>
        <row r="26835">
          <cell r="A26835">
            <v>193693</v>
          </cell>
          <cell r="H26835">
            <v>360</v>
          </cell>
        </row>
        <row r="26836">
          <cell r="A26836">
            <v>193693</v>
          </cell>
          <cell r="H26836">
            <v>245</v>
          </cell>
        </row>
        <row r="26837">
          <cell r="A26837">
            <v>193696</v>
          </cell>
          <cell r="H26837">
            <v>600</v>
          </cell>
        </row>
        <row r="26838">
          <cell r="A26838">
            <v>193696</v>
          </cell>
          <cell r="H26838">
            <v>44.49</v>
          </cell>
        </row>
        <row r="26839">
          <cell r="A26839">
            <v>193697</v>
          </cell>
          <cell r="H26839">
            <v>53.8</v>
          </cell>
        </row>
        <row r="26840">
          <cell r="A26840">
            <v>193697</v>
          </cell>
          <cell r="H26840">
            <v>1500</v>
          </cell>
        </row>
        <row r="26841">
          <cell r="A26841">
            <v>193698</v>
          </cell>
          <cell r="H26841">
            <v>3300</v>
          </cell>
        </row>
        <row r="26842">
          <cell r="A26842">
            <v>193698</v>
          </cell>
          <cell r="H26842">
            <v>389</v>
          </cell>
        </row>
        <row r="26843">
          <cell r="A26843">
            <v>193698</v>
          </cell>
          <cell r="H26843">
            <v>83.33</v>
          </cell>
        </row>
        <row r="26844">
          <cell r="A26844">
            <v>193700</v>
          </cell>
          <cell r="H26844">
            <v>1080</v>
          </cell>
        </row>
        <row r="26845">
          <cell r="A26845">
            <v>193701</v>
          </cell>
          <cell r="H26845">
            <v>540</v>
          </cell>
        </row>
        <row r="26846">
          <cell r="A26846">
            <v>202963</v>
          </cell>
          <cell r="H26846">
            <v>151</v>
          </cell>
        </row>
        <row r="26847">
          <cell r="A26847">
            <v>202963</v>
          </cell>
          <cell r="H26847">
            <v>1080</v>
          </cell>
        </row>
        <row r="26848">
          <cell r="A26848">
            <v>500139</v>
          </cell>
          <cell r="H26848">
            <v>9000</v>
          </cell>
        </row>
        <row r="26849">
          <cell r="A26849">
            <v>500345</v>
          </cell>
          <cell r="H26849">
            <v>1980</v>
          </cell>
        </row>
        <row r="26850">
          <cell r="A26850">
            <v>500572</v>
          </cell>
          <cell r="H26850">
            <v>6119.4</v>
          </cell>
        </row>
        <row r="26851">
          <cell r="A26851">
            <v>500824</v>
          </cell>
          <cell r="H26851">
            <v>1556</v>
          </cell>
        </row>
        <row r="26852">
          <cell r="A26852">
            <v>501616</v>
          </cell>
          <cell r="H26852">
            <v>559.29999999999995</v>
          </cell>
        </row>
        <row r="26853">
          <cell r="A26853">
            <v>502078</v>
          </cell>
          <cell r="H26853">
            <v>14688</v>
          </cell>
        </row>
        <row r="26854">
          <cell r="A26854">
            <v>502849</v>
          </cell>
          <cell r="H26854">
            <v>150</v>
          </cell>
        </row>
        <row r="26855">
          <cell r="A26855">
            <v>502849</v>
          </cell>
          <cell r="H26855">
            <v>5016</v>
          </cell>
        </row>
        <row r="26856">
          <cell r="A26856">
            <v>502943</v>
          </cell>
          <cell r="H26856">
            <v>198</v>
          </cell>
        </row>
        <row r="26857">
          <cell r="A26857">
            <v>502943</v>
          </cell>
          <cell r="H26857">
            <v>2145</v>
          </cell>
        </row>
        <row r="26858">
          <cell r="A26858">
            <v>800237</v>
          </cell>
          <cell r="H26858">
            <v>7527.6</v>
          </cell>
        </row>
        <row r="26859">
          <cell r="A26859">
            <v>900384</v>
          </cell>
          <cell r="H26859">
            <v>3300</v>
          </cell>
        </row>
        <row r="26860">
          <cell r="A26860">
            <v>100078</v>
          </cell>
          <cell r="H26860">
            <v>4881.3599999999997</v>
          </cell>
        </row>
        <row r="26861">
          <cell r="A26861">
            <v>101555</v>
          </cell>
          <cell r="H26861">
            <v>990</v>
          </cell>
        </row>
        <row r="26862">
          <cell r="A26862">
            <v>101996</v>
          </cell>
          <cell r="H26862">
            <v>855</v>
          </cell>
        </row>
        <row r="26863">
          <cell r="A26863">
            <v>102318</v>
          </cell>
          <cell r="H26863">
            <v>540</v>
          </cell>
        </row>
        <row r="26864">
          <cell r="A26864">
            <v>102318</v>
          </cell>
          <cell r="H26864">
            <v>5940</v>
          </cell>
        </row>
        <row r="26865">
          <cell r="A26865">
            <v>102362</v>
          </cell>
          <cell r="H26865">
            <v>4104</v>
          </cell>
        </row>
        <row r="26866">
          <cell r="A26866">
            <v>102530</v>
          </cell>
          <cell r="H26866">
            <v>2460</v>
          </cell>
        </row>
        <row r="26867">
          <cell r="A26867">
            <v>102539</v>
          </cell>
          <cell r="H26867">
            <v>13500</v>
          </cell>
        </row>
        <row r="26868">
          <cell r="A26868">
            <v>190037</v>
          </cell>
          <cell r="H26868">
            <v>9153</v>
          </cell>
        </row>
        <row r="26869">
          <cell r="A26869">
            <v>190037</v>
          </cell>
          <cell r="H26869">
            <v>30510</v>
          </cell>
        </row>
        <row r="26870">
          <cell r="A26870">
            <v>190419</v>
          </cell>
          <cell r="H26870">
            <v>1988.7</v>
          </cell>
        </row>
        <row r="26871">
          <cell r="A26871">
            <v>190419</v>
          </cell>
          <cell r="H26871">
            <v>62.5</v>
          </cell>
        </row>
        <row r="26872">
          <cell r="A26872">
            <v>190419</v>
          </cell>
          <cell r="H26872">
            <v>2000</v>
          </cell>
        </row>
        <row r="26873">
          <cell r="A26873">
            <v>190426</v>
          </cell>
          <cell r="H26873">
            <v>571.4</v>
          </cell>
        </row>
        <row r="26874">
          <cell r="A26874">
            <v>190426</v>
          </cell>
          <cell r="H26874">
            <v>420</v>
          </cell>
        </row>
        <row r="26875">
          <cell r="A26875">
            <v>190671</v>
          </cell>
          <cell r="H26875">
            <v>786</v>
          </cell>
        </row>
        <row r="26876">
          <cell r="A26876">
            <v>191239</v>
          </cell>
          <cell r="H26876">
            <v>1280</v>
          </cell>
        </row>
        <row r="26877">
          <cell r="A26877">
            <v>191432</v>
          </cell>
          <cell r="H26877">
            <v>475.2</v>
          </cell>
        </row>
        <row r="26878">
          <cell r="A26878">
            <v>191583</v>
          </cell>
          <cell r="H26878">
            <v>16125.12</v>
          </cell>
        </row>
        <row r="26879">
          <cell r="A26879">
            <v>191879</v>
          </cell>
          <cell r="H26879">
            <v>2560</v>
          </cell>
        </row>
        <row r="26880">
          <cell r="A26880">
            <v>192507</v>
          </cell>
          <cell r="H26880">
            <v>325</v>
          </cell>
        </row>
        <row r="26881">
          <cell r="A26881">
            <v>192543</v>
          </cell>
          <cell r="H26881">
            <v>160</v>
          </cell>
        </row>
        <row r="26882">
          <cell r="A26882">
            <v>192851</v>
          </cell>
          <cell r="H26882">
            <v>2400</v>
          </cell>
        </row>
        <row r="26883">
          <cell r="A26883">
            <v>192851</v>
          </cell>
          <cell r="H26883">
            <v>2400</v>
          </cell>
        </row>
        <row r="26884">
          <cell r="A26884">
            <v>193066</v>
          </cell>
          <cell r="H26884">
            <v>2304</v>
          </cell>
        </row>
        <row r="26885">
          <cell r="A26885">
            <v>193066</v>
          </cell>
          <cell r="H26885">
            <v>4224</v>
          </cell>
        </row>
        <row r="26886">
          <cell r="A26886">
            <v>193229</v>
          </cell>
          <cell r="H26886">
            <v>2240</v>
          </cell>
        </row>
        <row r="26887">
          <cell r="A26887">
            <v>193478</v>
          </cell>
          <cell r="H26887">
            <v>1244.5</v>
          </cell>
        </row>
        <row r="26888">
          <cell r="A26888">
            <v>193478</v>
          </cell>
          <cell r="H26888">
            <v>131</v>
          </cell>
        </row>
        <row r="26889">
          <cell r="A26889">
            <v>193592</v>
          </cell>
          <cell r="H26889">
            <v>6240</v>
          </cell>
        </row>
        <row r="26890">
          <cell r="A26890">
            <v>193592</v>
          </cell>
          <cell r="H26890">
            <v>64.099999999999994</v>
          </cell>
        </row>
        <row r="26891">
          <cell r="A26891">
            <v>193607</v>
          </cell>
          <cell r="H26891">
            <v>356.4</v>
          </cell>
        </row>
        <row r="26892">
          <cell r="A26892">
            <v>193689</v>
          </cell>
          <cell r="H26892">
            <v>3300</v>
          </cell>
        </row>
        <row r="26893">
          <cell r="A26893">
            <v>193689</v>
          </cell>
          <cell r="H26893">
            <v>389</v>
          </cell>
        </row>
        <row r="26894">
          <cell r="A26894">
            <v>193689</v>
          </cell>
          <cell r="H26894">
            <v>103.46</v>
          </cell>
        </row>
        <row r="26895">
          <cell r="A26895">
            <v>201219</v>
          </cell>
          <cell r="H26895">
            <v>889</v>
          </cell>
        </row>
        <row r="26896">
          <cell r="A26896">
            <v>500345</v>
          </cell>
          <cell r="H26896">
            <v>180</v>
          </cell>
        </row>
        <row r="26897">
          <cell r="A26897">
            <v>500345</v>
          </cell>
          <cell r="H26897">
            <v>400</v>
          </cell>
        </row>
        <row r="26898">
          <cell r="A26898">
            <v>501051</v>
          </cell>
          <cell r="H26898">
            <v>10533.6</v>
          </cell>
        </row>
        <row r="26899">
          <cell r="A26899">
            <v>900233</v>
          </cell>
          <cell r="H26899">
            <v>6177.6</v>
          </cell>
        </row>
        <row r="26900">
          <cell r="A26900">
            <v>100224</v>
          </cell>
          <cell r="H26900">
            <v>8550</v>
          </cell>
        </row>
        <row r="26901">
          <cell r="A26901">
            <v>102090</v>
          </cell>
          <cell r="H26901">
            <v>360</v>
          </cell>
        </row>
        <row r="26902">
          <cell r="A26902">
            <v>102256</v>
          </cell>
          <cell r="H26902">
            <v>7400</v>
          </cell>
        </row>
        <row r="26903">
          <cell r="A26903">
            <v>102607</v>
          </cell>
          <cell r="H26903">
            <v>2970.88</v>
          </cell>
        </row>
        <row r="26904">
          <cell r="A26904">
            <v>102607</v>
          </cell>
          <cell r="H26904">
            <v>389.5</v>
          </cell>
        </row>
        <row r="26905">
          <cell r="A26905">
            <v>102607</v>
          </cell>
          <cell r="H26905">
            <v>350.55</v>
          </cell>
        </row>
        <row r="26906">
          <cell r="A26906">
            <v>102607</v>
          </cell>
          <cell r="H26906">
            <v>649.20000000000005</v>
          </cell>
        </row>
        <row r="26907">
          <cell r="A26907">
            <v>102607</v>
          </cell>
          <cell r="H26907">
            <v>888.06</v>
          </cell>
        </row>
        <row r="26908">
          <cell r="A26908">
            <v>102607</v>
          </cell>
          <cell r="H26908">
            <v>116.85</v>
          </cell>
        </row>
        <row r="26909">
          <cell r="A26909">
            <v>102607</v>
          </cell>
          <cell r="H26909">
            <v>4370.1899999999996</v>
          </cell>
        </row>
        <row r="26910">
          <cell r="A26910">
            <v>102607</v>
          </cell>
          <cell r="H26910">
            <v>246.7</v>
          </cell>
        </row>
        <row r="26911">
          <cell r="A26911">
            <v>102607</v>
          </cell>
          <cell r="H26911">
            <v>46.74</v>
          </cell>
        </row>
        <row r="26912">
          <cell r="A26912">
            <v>102607</v>
          </cell>
          <cell r="H26912">
            <v>233.7</v>
          </cell>
        </row>
        <row r="26913">
          <cell r="A26913">
            <v>102607</v>
          </cell>
          <cell r="H26913">
            <v>1147.8399999999999</v>
          </cell>
        </row>
        <row r="26914">
          <cell r="A26914">
            <v>102607</v>
          </cell>
          <cell r="H26914">
            <v>690.76</v>
          </cell>
        </row>
        <row r="26915">
          <cell r="A26915">
            <v>102607</v>
          </cell>
          <cell r="H26915">
            <v>1168.5</v>
          </cell>
        </row>
        <row r="26916">
          <cell r="A26916">
            <v>102607</v>
          </cell>
          <cell r="H26916">
            <v>714.12</v>
          </cell>
        </row>
        <row r="26917">
          <cell r="A26917">
            <v>102607</v>
          </cell>
          <cell r="H26917">
            <v>1051.6500000000001</v>
          </cell>
        </row>
        <row r="26918">
          <cell r="A26918">
            <v>102607</v>
          </cell>
          <cell r="H26918">
            <v>5232.5</v>
          </cell>
        </row>
        <row r="26919">
          <cell r="A26919">
            <v>190588</v>
          </cell>
          <cell r="H26919">
            <v>80</v>
          </cell>
        </row>
        <row r="26920">
          <cell r="A26920">
            <v>190589</v>
          </cell>
          <cell r="H26920">
            <v>5360</v>
          </cell>
        </row>
        <row r="26921">
          <cell r="A26921">
            <v>191589</v>
          </cell>
          <cell r="H26921">
            <v>3120</v>
          </cell>
        </row>
        <row r="26922">
          <cell r="A26922">
            <v>191766</v>
          </cell>
          <cell r="H26922">
            <v>3300</v>
          </cell>
        </row>
        <row r="26923">
          <cell r="A26923">
            <v>193404</v>
          </cell>
          <cell r="H26923">
            <v>600</v>
          </cell>
        </row>
        <row r="26924">
          <cell r="A26924">
            <v>193412</v>
          </cell>
          <cell r="H26924">
            <v>756</v>
          </cell>
        </row>
        <row r="26925">
          <cell r="A26925">
            <v>501103</v>
          </cell>
          <cell r="H26925">
            <v>2222</v>
          </cell>
        </row>
        <row r="26926">
          <cell r="A26926">
            <v>501758</v>
          </cell>
          <cell r="H26926">
            <v>7296</v>
          </cell>
        </row>
        <row r="26927">
          <cell r="A26927">
            <v>900271</v>
          </cell>
          <cell r="H26927">
            <v>2160</v>
          </cell>
        </row>
        <row r="26928">
          <cell r="A26928">
            <v>900271</v>
          </cell>
          <cell r="H26928">
            <v>864</v>
          </cell>
        </row>
        <row r="26929">
          <cell r="A26929">
            <v>900271</v>
          </cell>
          <cell r="H26929">
            <v>2160</v>
          </cell>
        </row>
        <row r="26930">
          <cell r="A26930">
            <v>100661</v>
          </cell>
          <cell r="H26930">
            <v>2121</v>
          </cell>
        </row>
        <row r="26931">
          <cell r="A26931">
            <v>100718</v>
          </cell>
          <cell r="H26931">
            <v>1980</v>
          </cell>
        </row>
        <row r="26932">
          <cell r="A26932">
            <v>100718</v>
          </cell>
          <cell r="H26932">
            <v>389</v>
          </cell>
        </row>
        <row r="26933">
          <cell r="A26933">
            <v>101370</v>
          </cell>
          <cell r="H26933">
            <v>33408</v>
          </cell>
        </row>
        <row r="26934">
          <cell r="A26934">
            <v>101370</v>
          </cell>
          <cell r="H26934">
            <v>438</v>
          </cell>
        </row>
        <row r="26935">
          <cell r="A26935">
            <v>101951</v>
          </cell>
          <cell r="H26935">
            <v>5400</v>
          </cell>
        </row>
        <row r="26936">
          <cell r="A26936">
            <v>102017</v>
          </cell>
          <cell r="H26936">
            <v>180</v>
          </cell>
        </row>
        <row r="26937">
          <cell r="A26937">
            <v>102017</v>
          </cell>
          <cell r="H26937">
            <v>1980</v>
          </cell>
        </row>
        <row r="26938">
          <cell r="A26938">
            <v>102316</v>
          </cell>
          <cell r="H26938">
            <v>5940</v>
          </cell>
        </row>
        <row r="26939">
          <cell r="A26939">
            <v>102316</v>
          </cell>
          <cell r="H26939">
            <v>540</v>
          </cell>
        </row>
        <row r="26940">
          <cell r="A26940">
            <v>102398</v>
          </cell>
          <cell r="H26940">
            <v>360</v>
          </cell>
        </row>
        <row r="26941">
          <cell r="A26941">
            <v>102398</v>
          </cell>
          <cell r="H26941">
            <v>3960</v>
          </cell>
        </row>
        <row r="26942">
          <cell r="A26942">
            <v>102519</v>
          </cell>
          <cell r="H26942">
            <v>15255</v>
          </cell>
        </row>
        <row r="26943">
          <cell r="A26943">
            <v>190027</v>
          </cell>
          <cell r="H26943">
            <v>9153</v>
          </cell>
        </row>
        <row r="26944">
          <cell r="A26944">
            <v>190896</v>
          </cell>
          <cell r="H26944">
            <v>654</v>
          </cell>
        </row>
        <row r="26945">
          <cell r="A26945">
            <v>190896</v>
          </cell>
          <cell r="H26945">
            <v>2352</v>
          </cell>
        </row>
        <row r="26946">
          <cell r="A26946">
            <v>191092</v>
          </cell>
          <cell r="H26946">
            <v>1404</v>
          </cell>
        </row>
        <row r="26947">
          <cell r="A26947">
            <v>191092</v>
          </cell>
          <cell r="H26947">
            <v>786</v>
          </cell>
        </row>
        <row r="26948">
          <cell r="A26948">
            <v>191092</v>
          </cell>
          <cell r="H26948">
            <v>936</v>
          </cell>
        </row>
        <row r="26949">
          <cell r="A26949">
            <v>191092</v>
          </cell>
          <cell r="H26949">
            <v>1834</v>
          </cell>
        </row>
        <row r="26950">
          <cell r="A26950">
            <v>191093</v>
          </cell>
          <cell r="H26950">
            <v>131</v>
          </cell>
        </row>
        <row r="26951">
          <cell r="A26951">
            <v>191093</v>
          </cell>
          <cell r="H26951">
            <v>156</v>
          </cell>
        </row>
        <row r="26952">
          <cell r="A26952">
            <v>191094</v>
          </cell>
          <cell r="H26952">
            <v>3275</v>
          </cell>
        </row>
        <row r="26953">
          <cell r="A26953">
            <v>191097</v>
          </cell>
          <cell r="H26953">
            <v>851.5</v>
          </cell>
        </row>
        <row r="26954">
          <cell r="A26954">
            <v>191510</v>
          </cell>
          <cell r="H26954">
            <v>4323</v>
          </cell>
        </row>
        <row r="26955">
          <cell r="A26955">
            <v>191881</v>
          </cell>
          <cell r="H26955">
            <v>196.5</v>
          </cell>
        </row>
        <row r="26956">
          <cell r="A26956">
            <v>191881</v>
          </cell>
          <cell r="H26956">
            <v>196.5</v>
          </cell>
        </row>
        <row r="26957">
          <cell r="A26957">
            <v>191881</v>
          </cell>
          <cell r="H26957">
            <v>262</v>
          </cell>
        </row>
        <row r="26958">
          <cell r="A26958">
            <v>191881</v>
          </cell>
          <cell r="H26958">
            <v>262</v>
          </cell>
        </row>
        <row r="26959">
          <cell r="A26959">
            <v>191881</v>
          </cell>
          <cell r="H26959">
            <v>131</v>
          </cell>
        </row>
        <row r="26960">
          <cell r="A26960">
            <v>191881</v>
          </cell>
          <cell r="H26960">
            <v>131</v>
          </cell>
        </row>
        <row r="26961">
          <cell r="A26961">
            <v>191881</v>
          </cell>
          <cell r="H26961">
            <v>131</v>
          </cell>
        </row>
        <row r="26962">
          <cell r="A26962">
            <v>191881</v>
          </cell>
          <cell r="H26962">
            <v>196.5</v>
          </cell>
        </row>
        <row r="26963">
          <cell r="A26963">
            <v>191881</v>
          </cell>
          <cell r="H26963">
            <v>131</v>
          </cell>
        </row>
        <row r="26964">
          <cell r="A26964">
            <v>191881</v>
          </cell>
          <cell r="H26964">
            <v>393</v>
          </cell>
        </row>
        <row r="26965">
          <cell r="A26965">
            <v>191881</v>
          </cell>
          <cell r="H26965">
            <v>65.5</v>
          </cell>
        </row>
        <row r="26966">
          <cell r="A26966">
            <v>191881</v>
          </cell>
          <cell r="H26966">
            <v>65.5</v>
          </cell>
        </row>
        <row r="26967">
          <cell r="A26967">
            <v>191881</v>
          </cell>
          <cell r="H26967">
            <v>458.5</v>
          </cell>
        </row>
        <row r="26968">
          <cell r="A26968">
            <v>192209</v>
          </cell>
          <cell r="H26968">
            <v>6480</v>
          </cell>
        </row>
        <row r="26969">
          <cell r="A26969">
            <v>192209</v>
          </cell>
          <cell r="H26969">
            <v>6720</v>
          </cell>
        </row>
        <row r="26970">
          <cell r="A26970">
            <v>192401</v>
          </cell>
          <cell r="H26970">
            <v>821.76</v>
          </cell>
        </row>
        <row r="26971">
          <cell r="A26971">
            <v>192401</v>
          </cell>
          <cell r="H26971">
            <v>2432.46</v>
          </cell>
        </row>
        <row r="26972">
          <cell r="A26972">
            <v>192401</v>
          </cell>
          <cell r="H26972">
            <v>3392.28</v>
          </cell>
        </row>
        <row r="26973">
          <cell r="A26973">
            <v>192401</v>
          </cell>
          <cell r="H26973">
            <v>624.54</v>
          </cell>
        </row>
        <row r="26974">
          <cell r="A26974">
            <v>192572</v>
          </cell>
          <cell r="H26974">
            <v>104.09</v>
          </cell>
        </row>
        <row r="26975">
          <cell r="A26975">
            <v>192677</v>
          </cell>
          <cell r="H26975">
            <v>2620</v>
          </cell>
        </row>
        <row r="26976">
          <cell r="A26976">
            <v>192815</v>
          </cell>
          <cell r="H26976">
            <v>9720</v>
          </cell>
        </row>
        <row r="26977">
          <cell r="A26977">
            <v>192815</v>
          </cell>
          <cell r="H26977">
            <v>97</v>
          </cell>
        </row>
        <row r="26978">
          <cell r="A26978">
            <v>192891</v>
          </cell>
          <cell r="H26978">
            <v>5832</v>
          </cell>
        </row>
        <row r="26979">
          <cell r="A26979">
            <v>193020</v>
          </cell>
          <cell r="H26979">
            <v>19980</v>
          </cell>
        </row>
        <row r="26980">
          <cell r="A26980">
            <v>193654</v>
          </cell>
          <cell r="H26980">
            <v>4284</v>
          </cell>
        </row>
        <row r="26981">
          <cell r="A26981">
            <v>193686</v>
          </cell>
          <cell r="H26981">
            <v>3300</v>
          </cell>
        </row>
        <row r="26982">
          <cell r="A26982">
            <v>193686</v>
          </cell>
          <cell r="H26982">
            <v>778</v>
          </cell>
        </row>
        <row r="26983">
          <cell r="A26983">
            <v>193686</v>
          </cell>
          <cell r="H26983">
            <v>115.06</v>
          </cell>
        </row>
        <row r="26984">
          <cell r="A26984">
            <v>193697</v>
          </cell>
          <cell r="H26984">
            <v>133.19999999999999</v>
          </cell>
        </row>
        <row r="26985">
          <cell r="A26985">
            <v>193705</v>
          </cell>
          <cell r="H26985">
            <v>2490</v>
          </cell>
        </row>
        <row r="26986">
          <cell r="A26986">
            <v>500848</v>
          </cell>
          <cell r="H26986">
            <v>25200</v>
          </cell>
        </row>
        <row r="26987">
          <cell r="A26987">
            <v>500968</v>
          </cell>
          <cell r="H26987">
            <v>17388</v>
          </cell>
        </row>
        <row r="26988">
          <cell r="A26988">
            <v>503001</v>
          </cell>
          <cell r="H26988">
            <v>6960</v>
          </cell>
        </row>
        <row r="26989">
          <cell r="A26989">
            <v>100126</v>
          </cell>
          <cell r="H26989">
            <v>55.13</v>
          </cell>
        </row>
        <row r="26990">
          <cell r="A26990">
            <v>100126</v>
          </cell>
          <cell r="H26990">
            <v>1080</v>
          </cell>
        </row>
        <row r="26991">
          <cell r="A26991">
            <v>100349</v>
          </cell>
          <cell r="H26991">
            <v>3080</v>
          </cell>
        </row>
        <row r="26992">
          <cell r="A26992">
            <v>100580</v>
          </cell>
          <cell r="H26992">
            <v>300</v>
          </cell>
        </row>
        <row r="26993">
          <cell r="A26993">
            <v>100738</v>
          </cell>
          <cell r="H26993">
            <v>3000</v>
          </cell>
        </row>
        <row r="26994">
          <cell r="A26994">
            <v>101217</v>
          </cell>
          <cell r="H26994">
            <v>6810.3</v>
          </cell>
        </row>
        <row r="26995">
          <cell r="A26995">
            <v>101373</v>
          </cell>
          <cell r="H26995">
            <v>220</v>
          </cell>
        </row>
        <row r="26996">
          <cell r="A26996">
            <v>101849</v>
          </cell>
          <cell r="H26996">
            <v>25500</v>
          </cell>
        </row>
        <row r="26997">
          <cell r="A26997">
            <v>101849</v>
          </cell>
          <cell r="H26997">
            <v>169</v>
          </cell>
        </row>
        <row r="26998">
          <cell r="A26998">
            <v>102125</v>
          </cell>
          <cell r="H26998">
            <v>3600</v>
          </cell>
        </row>
        <row r="26999">
          <cell r="A26999">
            <v>102338</v>
          </cell>
          <cell r="H26999">
            <v>10218</v>
          </cell>
        </row>
        <row r="27000">
          <cell r="A27000">
            <v>102457</v>
          </cell>
          <cell r="H27000">
            <v>2700</v>
          </cell>
        </row>
        <row r="27001">
          <cell r="A27001">
            <v>102518</v>
          </cell>
          <cell r="H27001">
            <v>24408</v>
          </cell>
        </row>
        <row r="27002">
          <cell r="A27002">
            <v>102533</v>
          </cell>
          <cell r="H27002">
            <v>5502</v>
          </cell>
        </row>
        <row r="27003">
          <cell r="A27003">
            <v>190058</v>
          </cell>
          <cell r="H27003">
            <v>15255</v>
          </cell>
        </row>
        <row r="27004">
          <cell r="A27004">
            <v>190363</v>
          </cell>
          <cell r="H27004">
            <v>32.5</v>
          </cell>
        </row>
        <row r="27005">
          <cell r="A27005">
            <v>190363</v>
          </cell>
          <cell r="H27005">
            <v>250</v>
          </cell>
        </row>
        <row r="27006">
          <cell r="A27006">
            <v>190363</v>
          </cell>
          <cell r="H27006">
            <v>1020</v>
          </cell>
        </row>
        <row r="27007">
          <cell r="A27007">
            <v>190363</v>
          </cell>
          <cell r="H27007">
            <v>29.5</v>
          </cell>
        </row>
        <row r="27008">
          <cell r="A27008">
            <v>190394</v>
          </cell>
          <cell r="H27008">
            <v>1260</v>
          </cell>
        </row>
        <row r="27009">
          <cell r="A27009">
            <v>190394</v>
          </cell>
          <cell r="H27009">
            <v>100.35</v>
          </cell>
        </row>
        <row r="27010">
          <cell r="A27010">
            <v>190552</v>
          </cell>
          <cell r="H27010">
            <v>104</v>
          </cell>
        </row>
        <row r="27011">
          <cell r="A27011">
            <v>190552</v>
          </cell>
          <cell r="H27011">
            <v>277.32</v>
          </cell>
        </row>
        <row r="27012">
          <cell r="A27012">
            <v>190552</v>
          </cell>
          <cell r="H27012">
            <v>139.4</v>
          </cell>
        </row>
        <row r="27013">
          <cell r="A27013">
            <v>190552</v>
          </cell>
          <cell r="H27013">
            <v>162</v>
          </cell>
        </row>
        <row r="27014">
          <cell r="A27014">
            <v>190552</v>
          </cell>
          <cell r="H27014">
            <v>81.02</v>
          </cell>
        </row>
        <row r="27015">
          <cell r="A27015">
            <v>190552</v>
          </cell>
          <cell r="H27015">
            <v>324.04000000000002</v>
          </cell>
        </row>
        <row r="27016">
          <cell r="A27016">
            <v>190552</v>
          </cell>
          <cell r="H27016">
            <v>58.32</v>
          </cell>
        </row>
        <row r="27017">
          <cell r="A27017">
            <v>190552</v>
          </cell>
          <cell r="H27017">
            <v>58.32</v>
          </cell>
        </row>
        <row r="27018">
          <cell r="A27018">
            <v>190888</v>
          </cell>
          <cell r="H27018">
            <v>405.41</v>
          </cell>
        </row>
        <row r="27019">
          <cell r="A27019">
            <v>190888</v>
          </cell>
          <cell r="H27019">
            <v>104.09</v>
          </cell>
        </row>
        <row r="27020">
          <cell r="A27020">
            <v>190888</v>
          </cell>
          <cell r="H27020">
            <v>565.38</v>
          </cell>
        </row>
        <row r="27021">
          <cell r="A27021">
            <v>190888</v>
          </cell>
          <cell r="H27021">
            <v>136.96</v>
          </cell>
        </row>
        <row r="27022">
          <cell r="A27022">
            <v>191352</v>
          </cell>
          <cell r="H27022">
            <v>2448</v>
          </cell>
        </row>
        <row r="27023">
          <cell r="A27023">
            <v>191681</v>
          </cell>
          <cell r="H27023">
            <v>12094.32</v>
          </cell>
        </row>
        <row r="27024">
          <cell r="A27024">
            <v>192139</v>
          </cell>
          <cell r="H27024">
            <v>46</v>
          </cell>
        </row>
        <row r="27025">
          <cell r="A27025">
            <v>192139</v>
          </cell>
          <cell r="H27025">
            <v>1752</v>
          </cell>
        </row>
        <row r="27026">
          <cell r="A27026">
            <v>192200</v>
          </cell>
          <cell r="H27026">
            <v>1638</v>
          </cell>
        </row>
        <row r="27027">
          <cell r="A27027">
            <v>192389</v>
          </cell>
          <cell r="H27027">
            <v>6220.8</v>
          </cell>
        </row>
        <row r="27028">
          <cell r="A27028">
            <v>192600</v>
          </cell>
          <cell r="H27028">
            <v>4620</v>
          </cell>
        </row>
        <row r="27029">
          <cell r="A27029">
            <v>192601</v>
          </cell>
          <cell r="H27029">
            <v>273.92</v>
          </cell>
        </row>
        <row r="27030">
          <cell r="A27030">
            <v>192601</v>
          </cell>
          <cell r="H27030">
            <v>208.18</v>
          </cell>
        </row>
        <row r="27031">
          <cell r="A27031">
            <v>192601</v>
          </cell>
          <cell r="H27031">
            <v>810.82</v>
          </cell>
        </row>
        <row r="27032">
          <cell r="A27032">
            <v>192601</v>
          </cell>
          <cell r="H27032">
            <v>1130.76</v>
          </cell>
        </row>
        <row r="27033">
          <cell r="A27033">
            <v>192745</v>
          </cell>
          <cell r="H27033">
            <v>6750</v>
          </cell>
        </row>
        <row r="27034">
          <cell r="A27034">
            <v>193245</v>
          </cell>
          <cell r="H27034">
            <v>1365</v>
          </cell>
        </row>
        <row r="27035">
          <cell r="A27035">
            <v>193412</v>
          </cell>
          <cell r="H27035">
            <v>3661.2</v>
          </cell>
        </row>
        <row r="27036">
          <cell r="A27036">
            <v>193699</v>
          </cell>
          <cell r="H27036">
            <v>3300</v>
          </cell>
        </row>
        <row r="27037">
          <cell r="A27037">
            <v>193699</v>
          </cell>
          <cell r="H27037">
            <v>76.92</v>
          </cell>
        </row>
        <row r="27038">
          <cell r="A27038">
            <v>193699</v>
          </cell>
          <cell r="H27038">
            <v>389</v>
          </cell>
        </row>
        <row r="27039">
          <cell r="A27039">
            <v>193702</v>
          </cell>
          <cell r="H27039">
            <v>2730</v>
          </cell>
        </row>
        <row r="27040">
          <cell r="A27040">
            <v>193703</v>
          </cell>
          <cell r="H27040">
            <v>360</v>
          </cell>
        </row>
        <row r="27041">
          <cell r="A27041">
            <v>193706</v>
          </cell>
          <cell r="H27041">
            <v>8208</v>
          </cell>
        </row>
        <row r="27042">
          <cell r="A27042">
            <v>201274</v>
          </cell>
          <cell r="H27042">
            <v>786</v>
          </cell>
        </row>
        <row r="27043">
          <cell r="A27043">
            <v>201274</v>
          </cell>
          <cell r="H27043">
            <v>320</v>
          </cell>
        </row>
        <row r="27044">
          <cell r="A27044">
            <v>201274</v>
          </cell>
          <cell r="H27044">
            <v>2358</v>
          </cell>
        </row>
        <row r="27045">
          <cell r="A27045">
            <v>201274</v>
          </cell>
          <cell r="H27045">
            <v>100</v>
          </cell>
        </row>
        <row r="27046">
          <cell r="A27046">
            <v>201274</v>
          </cell>
          <cell r="H27046">
            <v>1280</v>
          </cell>
        </row>
        <row r="27047">
          <cell r="A27047">
            <v>201274</v>
          </cell>
          <cell r="H27047">
            <v>2292.5</v>
          </cell>
        </row>
        <row r="27048">
          <cell r="A27048">
            <v>201274</v>
          </cell>
          <cell r="H27048">
            <v>90</v>
          </cell>
        </row>
        <row r="27049">
          <cell r="A27049">
            <v>201274</v>
          </cell>
          <cell r="H27049">
            <v>107</v>
          </cell>
        </row>
        <row r="27050">
          <cell r="A27050">
            <v>201274</v>
          </cell>
          <cell r="H27050">
            <v>1452.08</v>
          </cell>
        </row>
        <row r="27051">
          <cell r="A27051">
            <v>500538</v>
          </cell>
          <cell r="H27051">
            <v>99000</v>
          </cell>
        </row>
        <row r="27052">
          <cell r="A27052">
            <v>502035</v>
          </cell>
          <cell r="H27052">
            <v>540</v>
          </cell>
        </row>
        <row r="27053">
          <cell r="A27053">
            <v>502546</v>
          </cell>
          <cell r="H27053">
            <v>3564</v>
          </cell>
        </row>
        <row r="27054">
          <cell r="A27054">
            <v>502947</v>
          </cell>
          <cell r="H27054">
            <v>105</v>
          </cell>
        </row>
        <row r="27055">
          <cell r="A27055">
            <v>900039</v>
          </cell>
          <cell r="H27055">
            <v>5461.4</v>
          </cell>
        </row>
        <row r="27056">
          <cell r="A27056">
            <v>100133</v>
          </cell>
          <cell r="H27056">
            <v>1331.28</v>
          </cell>
        </row>
        <row r="27057">
          <cell r="A27057">
            <v>100153</v>
          </cell>
          <cell r="H27057">
            <v>887.52</v>
          </cell>
        </row>
        <row r="27058">
          <cell r="A27058">
            <v>100266</v>
          </cell>
          <cell r="H27058">
            <v>443.76</v>
          </cell>
        </row>
        <row r="27059">
          <cell r="A27059">
            <v>100266</v>
          </cell>
          <cell r="H27059">
            <v>443.76</v>
          </cell>
        </row>
        <row r="27060">
          <cell r="A27060">
            <v>100266</v>
          </cell>
          <cell r="H27060">
            <v>443.76</v>
          </cell>
        </row>
        <row r="27061">
          <cell r="A27061">
            <v>100266</v>
          </cell>
          <cell r="H27061">
            <v>443.76</v>
          </cell>
        </row>
        <row r="27062">
          <cell r="A27062">
            <v>101280</v>
          </cell>
          <cell r="H27062">
            <v>4800</v>
          </cell>
        </row>
        <row r="27063">
          <cell r="A27063">
            <v>102192</v>
          </cell>
          <cell r="H27063">
            <v>432</v>
          </cell>
        </row>
        <row r="27064">
          <cell r="A27064">
            <v>102192</v>
          </cell>
          <cell r="H27064">
            <v>4752</v>
          </cell>
        </row>
        <row r="27065">
          <cell r="A27065">
            <v>102550</v>
          </cell>
          <cell r="H27065">
            <v>24408</v>
          </cell>
        </row>
        <row r="27066">
          <cell r="A27066">
            <v>190059</v>
          </cell>
          <cell r="H27066">
            <v>18672.12</v>
          </cell>
        </row>
        <row r="27067">
          <cell r="A27067">
            <v>190269</v>
          </cell>
          <cell r="H27067">
            <v>612</v>
          </cell>
        </row>
        <row r="27068">
          <cell r="A27068">
            <v>190269</v>
          </cell>
          <cell r="H27068">
            <v>300</v>
          </cell>
        </row>
        <row r="27069">
          <cell r="A27069">
            <v>190269</v>
          </cell>
          <cell r="H27069">
            <v>2860</v>
          </cell>
        </row>
        <row r="27070">
          <cell r="A27070">
            <v>191127</v>
          </cell>
          <cell r="H27070">
            <v>24408</v>
          </cell>
        </row>
        <row r="27071">
          <cell r="A27071">
            <v>191822</v>
          </cell>
          <cell r="H27071">
            <v>8937.6</v>
          </cell>
        </row>
        <row r="27072">
          <cell r="A27072">
            <v>192939</v>
          </cell>
          <cell r="H27072">
            <v>624</v>
          </cell>
        </row>
        <row r="27073">
          <cell r="A27073">
            <v>192939</v>
          </cell>
          <cell r="H27073">
            <v>524</v>
          </cell>
        </row>
        <row r="27074">
          <cell r="A27074">
            <v>500737</v>
          </cell>
          <cell r="H27074">
            <v>14723.52</v>
          </cell>
        </row>
        <row r="27075">
          <cell r="A27075">
            <v>900271</v>
          </cell>
          <cell r="H27075">
            <v>359</v>
          </cell>
        </row>
        <row r="27076">
          <cell r="A27076">
            <v>900271</v>
          </cell>
          <cell r="H27076">
            <v>359</v>
          </cell>
        </row>
        <row r="27077">
          <cell r="A27077">
            <v>100369</v>
          </cell>
          <cell r="H27077">
            <v>9072</v>
          </cell>
        </row>
        <row r="27078">
          <cell r="A27078">
            <v>100580</v>
          </cell>
          <cell r="H27078">
            <v>275</v>
          </cell>
        </row>
        <row r="27079">
          <cell r="A27079">
            <v>100688</v>
          </cell>
          <cell r="H27079">
            <v>50.24</v>
          </cell>
        </row>
        <row r="27080">
          <cell r="A27080">
            <v>100688</v>
          </cell>
          <cell r="H27080">
            <v>389</v>
          </cell>
        </row>
        <row r="27081">
          <cell r="A27081">
            <v>100717</v>
          </cell>
          <cell r="H27081">
            <v>9600</v>
          </cell>
        </row>
        <row r="27082">
          <cell r="A27082">
            <v>100719</v>
          </cell>
          <cell r="H27082">
            <v>1232.94</v>
          </cell>
        </row>
        <row r="27083">
          <cell r="A27083">
            <v>100719</v>
          </cell>
          <cell r="H27083">
            <v>7263.12</v>
          </cell>
        </row>
        <row r="27084">
          <cell r="A27084">
            <v>101373</v>
          </cell>
          <cell r="H27084">
            <v>220</v>
          </cell>
        </row>
        <row r="27085">
          <cell r="A27085">
            <v>101555</v>
          </cell>
          <cell r="H27085">
            <v>594</v>
          </cell>
        </row>
        <row r="27086">
          <cell r="A27086">
            <v>102141</v>
          </cell>
          <cell r="H27086">
            <v>360</v>
          </cell>
        </row>
        <row r="27087">
          <cell r="A27087">
            <v>102141</v>
          </cell>
          <cell r="H27087">
            <v>3960</v>
          </cell>
        </row>
        <row r="27088">
          <cell r="A27088">
            <v>102141</v>
          </cell>
          <cell r="H27088">
            <v>200</v>
          </cell>
        </row>
        <row r="27089">
          <cell r="A27089">
            <v>102418</v>
          </cell>
          <cell r="H27089">
            <v>429</v>
          </cell>
        </row>
        <row r="27090">
          <cell r="A27090">
            <v>102418</v>
          </cell>
          <cell r="H27090">
            <v>39.6</v>
          </cell>
        </row>
        <row r="27091">
          <cell r="A27091">
            <v>190258</v>
          </cell>
          <cell r="H27091">
            <v>1282.5</v>
          </cell>
        </row>
        <row r="27092">
          <cell r="A27092">
            <v>190258</v>
          </cell>
          <cell r="H27092">
            <v>4800</v>
          </cell>
        </row>
        <row r="27093">
          <cell r="A27093">
            <v>190258</v>
          </cell>
          <cell r="H27093">
            <v>130.5</v>
          </cell>
        </row>
        <row r="27094">
          <cell r="A27094">
            <v>102625</v>
          </cell>
          <cell r="H27094">
            <v>3480</v>
          </cell>
        </row>
        <row r="27095">
          <cell r="A27095">
            <v>191978</v>
          </cell>
          <cell r="H27095">
            <v>5040</v>
          </cell>
        </row>
        <row r="27096">
          <cell r="A27096">
            <v>192442</v>
          </cell>
          <cell r="H27096">
            <v>222.37</v>
          </cell>
        </row>
        <row r="27097">
          <cell r="A27097">
            <v>192442</v>
          </cell>
          <cell r="H27097">
            <v>2250</v>
          </cell>
        </row>
        <row r="27098">
          <cell r="A27098">
            <v>192851</v>
          </cell>
          <cell r="H27098">
            <v>4800</v>
          </cell>
        </row>
        <row r="27099">
          <cell r="A27099">
            <v>193407</v>
          </cell>
          <cell r="H27099">
            <v>6960</v>
          </cell>
        </row>
        <row r="27100">
          <cell r="A27100">
            <v>193412</v>
          </cell>
          <cell r="H27100">
            <v>4872</v>
          </cell>
        </row>
        <row r="27101">
          <cell r="A27101">
            <v>200691</v>
          </cell>
          <cell r="H27101">
            <v>960</v>
          </cell>
        </row>
        <row r="27102">
          <cell r="A27102">
            <v>500365</v>
          </cell>
          <cell r="H27102">
            <v>1167</v>
          </cell>
        </row>
        <row r="27103">
          <cell r="A27103">
            <v>502348</v>
          </cell>
          <cell r="H27103">
            <v>27459</v>
          </cell>
        </row>
        <row r="27104">
          <cell r="A27104">
            <v>502440</v>
          </cell>
          <cell r="H27104">
            <v>7818.24</v>
          </cell>
        </row>
        <row r="27105">
          <cell r="A27105">
            <v>502803</v>
          </cell>
          <cell r="H27105">
            <v>2400</v>
          </cell>
        </row>
        <row r="27106">
          <cell r="A27106">
            <v>100128</v>
          </cell>
          <cell r="H27106">
            <v>1584</v>
          </cell>
        </row>
        <row r="27107">
          <cell r="A27107">
            <v>100145</v>
          </cell>
          <cell r="H27107">
            <v>9273</v>
          </cell>
        </row>
        <row r="27108">
          <cell r="A27108">
            <v>100166</v>
          </cell>
          <cell r="H27108">
            <v>5643</v>
          </cell>
        </row>
        <row r="27109">
          <cell r="A27109">
            <v>100596</v>
          </cell>
          <cell r="H27109">
            <v>4869.2</v>
          </cell>
        </row>
        <row r="27110">
          <cell r="A27110">
            <v>100631</v>
          </cell>
          <cell r="H27110">
            <v>22400</v>
          </cell>
        </row>
        <row r="27111">
          <cell r="A27111">
            <v>100900</v>
          </cell>
          <cell r="H27111">
            <v>165</v>
          </cell>
        </row>
        <row r="27112">
          <cell r="A27112">
            <v>101423</v>
          </cell>
          <cell r="H27112">
            <v>3000</v>
          </cell>
        </row>
        <row r="27113">
          <cell r="A27113">
            <v>101555</v>
          </cell>
          <cell r="H27113">
            <v>4488</v>
          </cell>
        </row>
        <row r="27114">
          <cell r="A27114">
            <v>101801</v>
          </cell>
          <cell r="H27114">
            <v>20184</v>
          </cell>
        </row>
        <row r="27115">
          <cell r="A27115">
            <v>190064</v>
          </cell>
          <cell r="H27115">
            <v>9153</v>
          </cell>
        </row>
        <row r="27116">
          <cell r="A27116">
            <v>191174</v>
          </cell>
          <cell r="H27116">
            <v>9000</v>
          </cell>
        </row>
        <row r="27117">
          <cell r="A27117">
            <v>191432</v>
          </cell>
          <cell r="H27117">
            <v>1947</v>
          </cell>
        </row>
        <row r="27118">
          <cell r="A27118">
            <v>191752</v>
          </cell>
          <cell r="H27118">
            <v>1440</v>
          </cell>
        </row>
        <row r="27119">
          <cell r="A27119">
            <v>191752</v>
          </cell>
          <cell r="H27119">
            <v>78.63</v>
          </cell>
        </row>
        <row r="27120">
          <cell r="A27120">
            <v>191752</v>
          </cell>
          <cell r="H27120">
            <v>718</v>
          </cell>
        </row>
        <row r="27121">
          <cell r="A27121">
            <v>191997</v>
          </cell>
          <cell r="H27121">
            <v>12600</v>
          </cell>
        </row>
        <row r="27122">
          <cell r="A27122">
            <v>192144</v>
          </cell>
          <cell r="H27122">
            <v>4587</v>
          </cell>
        </row>
        <row r="27123">
          <cell r="A27123">
            <v>192302</v>
          </cell>
          <cell r="H27123">
            <v>1155</v>
          </cell>
        </row>
        <row r="27124">
          <cell r="A27124">
            <v>192569</v>
          </cell>
          <cell r="H27124">
            <v>612</v>
          </cell>
        </row>
        <row r="27125">
          <cell r="A27125">
            <v>192569</v>
          </cell>
          <cell r="H27125">
            <v>1179</v>
          </cell>
        </row>
        <row r="27126">
          <cell r="A27126">
            <v>192591</v>
          </cell>
          <cell r="H27126">
            <v>5544</v>
          </cell>
        </row>
        <row r="27127">
          <cell r="A27127">
            <v>192667</v>
          </cell>
          <cell r="H27127">
            <v>48.85</v>
          </cell>
        </row>
        <row r="27128">
          <cell r="A27128">
            <v>192667</v>
          </cell>
          <cell r="H27128">
            <v>600</v>
          </cell>
        </row>
        <row r="27129">
          <cell r="A27129">
            <v>192667</v>
          </cell>
          <cell r="H27129">
            <v>800</v>
          </cell>
        </row>
        <row r="27130">
          <cell r="A27130">
            <v>192763</v>
          </cell>
          <cell r="H27130">
            <v>1870</v>
          </cell>
        </row>
        <row r="27131">
          <cell r="A27131">
            <v>192763</v>
          </cell>
          <cell r="H27131">
            <v>1998</v>
          </cell>
        </row>
        <row r="27132">
          <cell r="A27132">
            <v>192969</v>
          </cell>
          <cell r="H27132">
            <v>1179</v>
          </cell>
        </row>
        <row r="27133">
          <cell r="A27133">
            <v>192969</v>
          </cell>
          <cell r="H27133">
            <v>1404</v>
          </cell>
        </row>
        <row r="27134">
          <cell r="A27134">
            <v>192969</v>
          </cell>
          <cell r="H27134">
            <v>252.28</v>
          </cell>
        </row>
        <row r="27135">
          <cell r="A27135">
            <v>193412</v>
          </cell>
          <cell r="H27135">
            <v>100</v>
          </cell>
        </row>
        <row r="27136">
          <cell r="A27136">
            <v>193412</v>
          </cell>
          <cell r="H27136">
            <v>16704</v>
          </cell>
        </row>
        <row r="27137">
          <cell r="A27137">
            <v>193711</v>
          </cell>
          <cell r="H27137">
            <v>389</v>
          </cell>
        </row>
        <row r="27138">
          <cell r="A27138">
            <v>193711</v>
          </cell>
          <cell r="H27138">
            <v>660</v>
          </cell>
        </row>
        <row r="27139">
          <cell r="A27139">
            <v>500928</v>
          </cell>
          <cell r="H27139">
            <v>2335.9</v>
          </cell>
        </row>
        <row r="27140">
          <cell r="A27140">
            <v>501987</v>
          </cell>
          <cell r="H27140">
            <v>12000</v>
          </cell>
        </row>
        <row r="27141">
          <cell r="A27141">
            <v>502065</v>
          </cell>
          <cell r="H27141">
            <v>13702</v>
          </cell>
        </row>
        <row r="27142">
          <cell r="A27142">
            <v>502065</v>
          </cell>
          <cell r="H27142">
            <v>13702</v>
          </cell>
        </row>
        <row r="27143">
          <cell r="A27143">
            <v>502065</v>
          </cell>
          <cell r="H27143">
            <v>13702</v>
          </cell>
        </row>
        <row r="27144">
          <cell r="A27144">
            <v>502065</v>
          </cell>
          <cell r="H27144">
            <v>8742</v>
          </cell>
        </row>
        <row r="27145">
          <cell r="A27145">
            <v>800283</v>
          </cell>
          <cell r="H27145">
            <v>156.16</v>
          </cell>
        </row>
        <row r="27146">
          <cell r="A27146">
            <v>800283</v>
          </cell>
          <cell r="H27146">
            <v>582.41999999999996</v>
          </cell>
        </row>
        <row r="27147">
          <cell r="A27147">
            <v>900375</v>
          </cell>
          <cell r="H27147">
            <v>3000</v>
          </cell>
        </row>
        <row r="27148">
          <cell r="A27148">
            <v>100175</v>
          </cell>
          <cell r="H27148">
            <v>389</v>
          </cell>
        </row>
        <row r="27149">
          <cell r="A27149">
            <v>100175</v>
          </cell>
          <cell r="H27149">
            <v>389</v>
          </cell>
        </row>
        <row r="27150">
          <cell r="A27150">
            <v>100241</v>
          </cell>
          <cell r="H27150">
            <v>5040</v>
          </cell>
        </row>
        <row r="27151">
          <cell r="A27151">
            <v>100936</v>
          </cell>
          <cell r="H27151">
            <v>7837.5</v>
          </cell>
        </row>
        <row r="27152">
          <cell r="A27152">
            <v>101484</v>
          </cell>
          <cell r="H27152">
            <v>4620</v>
          </cell>
        </row>
        <row r="27153">
          <cell r="A27153">
            <v>101484</v>
          </cell>
          <cell r="H27153">
            <v>359</v>
          </cell>
        </row>
        <row r="27154">
          <cell r="A27154">
            <v>101689</v>
          </cell>
          <cell r="H27154">
            <v>150</v>
          </cell>
        </row>
        <row r="27155">
          <cell r="A27155">
            <v>190433</v>
          </cell>
          <cell r="H27155">
            <v>1834</v>
          </cell>
        </row>
        <row r="27156">
          <cell r="A27156">
            <v>190433</v>
          </cell>
          <cell r="H27156">
            <v>6188</v>
          </cell>
        </row>
        <row r="27157">
          <cell r="A27157">
            <v>190433</v>
          </cell>
          <cell r="H27157">
            <v>2184</v>
          </cell>
        </row>
        <row r="27158">
          <cell r="A27158">
            <v>191007</v>
          </cell>
          <cell r="H27158">
            <v>370</v>
          </cell>
        </row>
        <row r="27159">
          <cell r="A27159">
            <v>191007</v>
          </cell>
          <cell r="H27159">
            <v>48</v>
          </cell>
        </row>
        <row r="27160">
          <cell r="A27160">
            <v>191007</v>
          </cell>
          <cell r="H27160">
            <v>105.56</v>
          </cell>
        </row>
        <row r="27161">
          <cell r="A27161">
            <v>191007</v>
          </cell>
          <cell r="H27161">
            <v>88.5</v>
          </cell>
        </row>
        <row r="27162">
          <cell r="A27162">
            <v>191007</v>
          </cell>
          <cell r="H27162">
            <v>334.38</v>
          </cell>
        </row>
        <row r="27163">
          <cell r="A27163">
            <v>191007</v>
          </cell>
          <cell r="H27163">
            <v>2593.0500000000002</v>
          </cell>
        </row>
        <row r="27164">
          <cell r="A27164">
            <v>191007</v>
          </cell>
          <cell r="H27164">
            <v>8372</v>
          </cell>
        </row>
        <row r="27165">
          <cell r="A27165">
            <v>191007</v>
          </cell>
          <cell r="H27165">
            <v>111.46</v>
          </cell>
        </row>
        <row r="27166">
          <cell r="A27166">
            <v>191007</v>
          </cell>
          <cell r="H27166">
            <v>7801.5</v>
          </cell>
        </row>
        <row r="27167">
          <cell r="A27167">
            <v>191007</v>
          </cell>
          <cell r="H27167">
            <v>459.48</v>
          </cell>
        </row>
        <row r="27168">
          <cell r="A27168">
            <v>191007</v>
          </cell>
          <cell r="H27168">
            <v>4235.67</v>
          </cell>
        </row>
        <row r="27169">
          <cell r="A27169">
            <v>191007</v>
          </cell>
          <cell r="H27169">
            <v>58.19</v>
          </cell>
        </row>
        <row r="27170">
          <cell r="A27170">
            <v>191007</v>
          </cell>
          <cell r="H27170">
            <v>3956.83</v>
          </cell>
        </row>
        <row r="27171">
          <cell r="A27171">
            <v>191442</v>
          </cell>
          <cell r="H27171">
            <v>720</v>
          </cell>
        </row>
        <row r="27172">
          <cell r="A27172">
            <v>191809</v>
          </cell>
          <cell r="H27172">
            <v>17712</v>
          </cell>
        </row>
        <row r="27173">
          <cell r="A27173">
            <v>191997</v>
          </cell>
          <cell r="H27173">
            <v>1077</v>
          </cell>
        </row>
        <row r="27174">
          <cell r="A27174">
            <v>192213</v>
          </cell>
          <cell r="H27174">
            <v>1008</v>
          </cell>
        </row>
        <row r="27175">
          <cell r="A27175">
            <v>192593</v>
          </cell>
          <cell r="H27175">
            <v>7463.13</v>
          </cell>
        </row>
        <row r="27176">
          <cell r="A27176">
            <v>193235</v>
          </cell>
          <cell r="H27176">
            <v>2088</v>
          </cell>
        </row>
        <row r="27177">
          <cell r="A27177">
            <v>193407</v>
          </cell>
          <cell r="H27177">
            <v>159.9</v>
          </cell>
        </row>
        <row r="27178">
          <cell r="A27178">
            <v>193493</v>
          </cell>
          <cell r="H27178">
            <v>720</v>
          </cell>
        </row>
        <row r="27179">
          <cell r="A27179">
            <v>193493</v>
          </cell>
          <cell r="H27179">
            <v>250</v>
          </cell>
        </row>
        <row r="27180">
          <cell r="A27180">
            <v>193494</v>
          </cell>
          <cell r="H27180">
            <v>360</v>
          </cell>
        </row>
        <row r="27181">
          <cell r="A27181">
            <v>193494</v>
          </cell>
          <cell r="H27181">
            <v>250</v>
          </cell>
        </row>
        <row r="27182">
          <cell r="A27182">
            <v>193704</v>
          </cell>
          <cell r="H27182">
            <v>660</v>
          </cell>
        </row>
        <row r="27183">
          <cell r="A27183">
            <v>193704</v>
          </cell>
          <cell r="H27183">
            <v>660</v>
          </cell>
        </row>
        <row r="27184">
          <cell r="A27184">
            <v>193704</v>
          </cell>
          <cell r="H27184">
            <v>660</v>
          </cell>
        </row>
        <row r="27185">
          <cell r="A27185">
            <v>193704</v>
          </cell>
          <cell r="H27185">
            <v>490</v>
          </cell>
        </row>
        <row r="27186">
          <cell r="A27186">
            <v>193704</v>
          </cell>
          <cell r="H27186">
            <v>580</v>
          </cell>
        </row>
        <row r="27187">
          <cell r="A27187">
            <v>193704</v>
          </cell>
          <cell r="H27187">
            <v>480</v>
          </cell>
        </row>
        <row r="27188">
          <cell r="A27188">
            <v>193704</v>
          </cell>
          <cell r="H27188">
            <v>660</v>
          </cell>
        </row>
        <row r="27189">
          <cell r="A27189">
            <v>193704</v>
          </cell>
          <cell r="H27189">
            <v>136</v>
          </cell>
        </row>
        <row r="27190">
          <cell r="A27190">
            <v>193704</v>
          </cell>
          <cell r="H27190">
            <v>1080</v>
          </cell>
        </row>
        <row r="27191">
          <cell r="A27191">
            <v>193704</v>
          </cell>
          <cell r="H27191">
            <v>520</v>
          </cell>
        </row>
        <row r="27192">
          <cell r="A27192">
            <v>193704</v>
          </cell>
          <cell r="H27192">
            <v>656</v>
          </cell>
        </row>
        <row r="27193">
          <cell r="A27193">
            <v>193704</v>
          </cell>
          <cell r="H27193">
            <v>1440</v>
          </cell>
        </row>
        <row r="27194">
          <cell r="A27194">
            <v>193704</v>
          </cell>
          <cell r="H27194">
            <v>420</v>
          </cell>
        </row>
        <row r="27195">
          <cell r="A27195">
            <v>193704</v>
          </cell>
          <cell r="H27195">
            <v>136</v>
          </cell>
        </row>
        <row r="27196">
          <cell r="A27196">
            <v>193704</v>
          </cell>
          <cell r="H27196">
            <v>3260</v>
          </cell>
        </row>
        <row r="27197">
          <cell r="A27197">
            <v>193704</v>
          </cell>
          <cell r="H27197">
            <v>1140</v>
          </cell>
        </row>
        <row r="27198">
          <cell r="A27198">
            <v>193704</v>
          </cell>
          <cell r="H27198">
            <v>640</v>
          </cell>
        </row>
        <row r="27199">
          <cell r="A27199">
            <v>193704</v>
          </cell>
          <cell r="H27199">
            <v>260</v>
          </cell>
        </row>
        <row r="27200">
          <cell r="A27200">
            <v>193704</v>
          </cell>
          <cell r="H27200">
            <v>40</v>
          </cell>
        </row>
        <row r="27201">
          <cell r="A27201">
            <v>193704</v>
          </cell>
          <cell r="H27201">
            <v>136</v>
          </cell>
        </row>
        <row r="27202">
          <cell r="A27202">
            <v>193704</v>
          </cell>
          <cell r="H27202">
            <v>400</v>
          </cell>
        </row>
        <row r="27203">
          <cell r="A27203">
            <v>193717</v>
          </cell>
          <cell r="H27203">
            <v>18360</v>
          </cell>
        </row>
        <row r="27204">
          <cell r="A27204">
            <v>193717</v>
          </cell>
          <cell r="H27204">
            <v>778</v>
          </cell>
        </row>
        <row r="27205">
          <cell r="A27205">
            <v>193720</v>
          </cell>
          <cell r="H27205">
            <v>1560</v>
          </cell>
        </row>
        <row r="27206">
          <cell r="A27206">
            <v>200450</v>
          </cell>
          <cell r="H27206">
            <v>11550</v>
          </cell>
        </row>
        <row r="27207">
          <cell r="A27207">
            <v>200450</v>
          </cell>
          <cell r="H27207">
            <v>1890</v>
          </cell>
        </row>
        <row r="27208">
          <cell r="A27208">
            <v>500949</v>
          </cell>
          <cell r="H27208">
            <v>9244.9</v>
          </cell>
        </row>
        <row r="27209">
          <cell r="A27209">
            <v>503005</v>
          </cell>
          <cell r="H27209">
            <v>9288</v>
          </cell>
        </row>
        <row r="27210">
          <cell r="A27210">
            <v>503005</v>
          </cell>
          <cell r="H27210">
            <v>267.77999999999997</v>
          </cell>
        </row>
        <row r="27211">
          <cell r="A27211">
            <v>800101</v>
          </cell>
          <cell r="H27211">
            <v>1868.5</v>
          </cell>
        </row>
        <row r="27212">
          <cell r="A27212">
            <v>800236</v>
          </cell>
          <cell r="H27212">
            <v>7560</v>
          </cell>
        </row>
        <row r="27213">
          <cell r="A27213">
            <v>101034</v>
          </cell>
          <cell r="H27213">
            <v>768</v>
          </cell>
        </row>
        <row r="27214">
          <cell r="A27214">
            <v>101034</v>
          </cell>
          <cell r="H27214">
            <v>1152</v>
          </cell>
        </row>
        <row r="27215">
          <cell r="A27215">
            <v>102451</v>
          </cell>
          <cell r="H27215">
            <v>3131</v>
          </cell>
        </row>
        <row r="27216">
          <cell r="A27216">
            <v>102451</v>
          </cell>
          <cell r="H27216">
            <v>428.55</v>
          </cell>
        </row>
        <row r="27217">
          <cell r="A27217">
            <v>190058</v>
          </cell>
          <cell r="H27217">
            <v>15255</v>
          </cell>
        </row>
        <row r="27218">
          <cell r="A27218">
            <v>191545</v>
          </cell>
          <cell r="H27218">
            <v>2400</v>
          </cell>
        </row>
        <row r="27219">
          <cell r="A27219">
            <v>191645</v>
          </cell>
          <cell r="H27219">
            <v>14043</v>
          </cell>
        </row>
        <row r="27220">
          <cell r="A27220">
            <v>191645</v>
          </cell>
          <cell r="H27220">
            <v>159</v>
          </cell>
        </row>
        <row r="27221">
          <cell r="A27221">
            <v>192582</v>
          </cell>
          <cell r="H27221">
            <v>2688</v>
          </cell>
        </row>
        <row r="27222">
          <cell r="A27222">
            <v>192822</v>
          </cell>
          <cell r="H27222">
            <v>3000</v>
          </cell>
        </row>
        <row r="27223">
          <cell r="A27223">
            <v>193039</v>
          </cell>
          <cell r="H27223">
            <v>5976</v>
          </cell>
        </row>
        <row r="27224">
          <cell r="A27224">
            <v>193039</v>
          </cell>
          <cell r="H27224">
            <v>5976</v>
          </cell>
        </row>
        <row r="27225">
          <cell r="A27225">
            <v>193039</v>
          </cell>
          <cell r="H27225">
            <v>1077</v>
          </cell>
        </row>
        <row r="27226">
          <cell r="A27226">
            <v>193039</v>
          </cell>
          <cell r="H27226">
            <v>1077</v>
          </cell>
        </row>
        <row r="27227">
          <cell r="A27227">
            <v>201122</v>
          </cell>
          <cell r="H27227">
            <v>1116</v>
          </cell>
        </row>
        <row r="27228">
          <cell r="A27228">
            <v>501986</v>
          </cell>
          <cell r="H27228">
            <v>12000</v>
          </cell>
        </row>
        <row r="27229">
          <cell r="A27229">
            <v>503072</v>
          </cell>
          <cell r="H27229">
            <v>3737</v>
          </cell>
        </row>
        <row r="27230">
          <cell r="A27230">
            <v>800280</v>
          </cell>
          <cell r="H27230">
            <v>291.72000000000003</v>
          </cell>
        </row>
        <row r="27231">
          <cell r="A27231">
            <v>800280</v>
          </cell>
          <cell r="H27231">
            <v>11145.6</v>
          </cell>
        </row>
        <row r="27232">
          <cell r="A27232">
            <v>100338</v>
          </cell>
          <cell r="H27232">
            <v>3564</v>
          </cell>
        </row>
        <row r="27233">
          <cell r="A27233">
            <v>100488</v>
          </cell>
          <cell r="H27233">
            <v>600</v>
          </cell>
        </row>
        <row r="27234">
          <cell r="A27234">
            <v>100488</v>
          </cell>
          <cell r="H27234">
            <v>64.099999999999994</v>
          </cell>
        </row>
        <row r="27235">
          <cell r="A27235">
            <v>100596</v>
          </cell>
          <cell r="H27235">
            <v>420</v>
          </cell>
        </row>
        <row r="27236">
          <cell r="A27236">
            <v>101555</v>
          </cell>
          <cell r="H27236">
            <v>1254</v>
          </cell>
        </row>
        <row r="27237">
          <cell r="A27237">
            <v>101856</v>
          </cell>
          <cell r="H27237">
            <v>4620</v>
          </cell>
        </row>
        <row r="27238">
          <cell r="A27238">
            <v>102035</v>
          </cell>
          <cell r="H27238">
            <v>680</v>
          </cell>
        </row>
        <row r="27239">
          <cell r="A27239">
            <v>102035</v>
          </cell>
          <cell r="H27239">
            <v>600</v>
          </cell>
        </row>
        <row r="27240">
          <cell r="A27240">
            <v>102035</v>
          </cell>
          <cell r="H27240">
            <v>176.15</v>
          </cell>
        </row>
        <row r="27241">
          <cell r="A27241">
            <v>191565</v>
          </cell>
          <cell r="H27241">
            <v>27826.7</v>
          </cell>
        </row>
        <row r="27242">
          <cell r="A27242">
            <v>191688</v>
          </cell>
          <cell r="H27242">
            <v>15675</v>
          </cell>
        </row>
        <row r="27243">
          <cell r="A27243">
            <v>191756</v>
          </cell>
          <cell r="H27243">
            <v>636</v>
          </cell>
        </row>
        <row r="27244">
          <cell r="A27244">
            <v>192254</v>
          </cell>
          <cell r="H27244">
            <v>112</v>
          </cell>
        </row>
        <row r="27245">
          <cell r="A27245">
            <v>192254</v>
          </cell>
          <cell r="H27245">
            <v>648</v>
          </cell>
        </row>
        <row r="27246">
          <cell r="A27246">
            <v>192813</v>
          </cell>
          <cell r="H27246">
            <v>4250.3999999999996</v>
          </cell>
        </row>
        <row r="27247">
          <cell r="A27247">
            <v>193625</v>
          </cell>
          <cell r="H27247">
            <v>4514.3999999999996</v>
          </cell>
        </row>
        <row r="27248">
          <cell r="A27248">
            <v>193724</v>
          </cell>
          <cell r="H27248">
            <v>45.35</v>
          </cell>
        </row>
        <row r="27249">
          <cell r="A27249">
            <v>193724</v>
          </cell>
          <cell r="H27249">
            <v>1200</v>
          </cell>
        </row>
        <row r="27250">
          <cell r="A27250">
            <v>500834</v>
          </cell>
          <cell r="H27250">
            <v>2424</v>
          </cell>
        </row>
        <row r="27251">
          <cell r="A27251">
            <v>501130</v>
          </cell>
          <cell r="H27251">
            <v>1900.8</v>
          </cell>
        </row>
        <row r="27252">
          <cell r="A27252">
            <v>502048</v>
          </cell>
          <cell r="H27252">
            <v>6618.04</v>
          </cell>
        </row>
        <row r="27253">
          <cell r="A27253">
            <v>502048</v>
          </cell>
          <cell r="H27253">
            <v>1135.6400000000001</v>
          </cell>
        </row>
        <row r="27254">
          <cell r="A27254">
            <v>502762</v>
          </cell>
          <cell r="H27254">
            <v>6315.84</v>
          </cell>
        </row>
        <row r="27255">
          <cell r="A27255">
            <v>502762</v>
          </cell>
          <cell r="H27255">
            <v>253.92</v>
          </cell>
        </row>
        <row r="27256">
          <cell r="A27256">
            <v>502911</v>
          </cell>
          <cell r="H27256">
            <v>112</v>
          </cell>
        </row>
        <row r="27257">
          <cell r="A27257">
            <v>502911</v>
          </cell>
          <cell r="H27257">
            <v>648</v>
          </cell>
        </row>
        <row r="27258">
          <cell r="A27258">
            <v>503021</v>
          </cell>
          <cell r="H27258">
            <v>5328</v>
          </cell>
        </row>
        <row r="27259">
          <cell r="A27259">
            <v>100175</v>
          </cell>
          <cell r="H27259">
            <v>6750</v>
          </cell>
        </row>
        <row r="27260">
          <cell r="A27260">
            <v>100175</v>
          </cell>
          <cell r="H27260">
            <v>6750</v>
          </cell>
        </row>
        <row r="27261">
          <cell r="A27261">
            <v>100296</v>
          </cell>
          <cell r="H27261">
            <v>2700</v>
          </cell>
        </row>
        <row r="27262">
          <cell r="A27262">
            <v>100296</v>
          </cell>
          <cell r="H27262">
            <v>68</v>
          </cell>
        </row>
        <row r="27263">
          <cell r="A27263">
            <v>101047</v>
          </cell>
          <cell r="H27263">
            <v>672</v>
          </cell>
        </row>
        <row r="27264">
          <cell r="A27264">
            <v>101047</v>
          </cell>
          <cell r="H27264">
            <v>480</v>
          </cell>
        </row>
        <row r="27265">
          <cell r="A27265">
            <v>101424</v>
          </cell>
          <cell r="H27265">
            <v>756</v>
          </cell>
        </row>
        <row r="27266">
          <cell r="A27266">
            <v>101568</v>
          </cell>
          <cell r="H27266">
            <v>1296</v>
          </cell>
        </row>
        <row r="27267">
          <cell r="A27267">
            <v>101568</v>
          </cell>
          <cell r="H27267">
            <v>121</v>
          </cell>
        </row>
        <row r="27268">
          <cell r="A27268">
            <v>101704</v>
          </cell>
          <cell r="H27268">
            <v>110</v>
          </cell>
        </row>
        <row r="27269">
          <cell r="A27269">
            <v>102418</v>
          </cell>
          <cell r="H27269">
            <v>39.6</v>
          </cell>
        </row>
        <row r="27270">
          <cell r="A27270">
            <v>102418</v>
          </cell>
          <cell r="H27270">
            <v>429</v>
          </cell>
        </row>
        <row r="27271">
          <cell r="A27271">
            <v>190037</v>
          </cell>
          <cell r="H27271">
            <v>2928.96</v>
          </cell>
        </row>
        <row r="27272">
          <cell r="A27272">
            <v>190332</v>
          </cell>
          <cell r="H27272">
            <v>8064</v>
          </cell>
        </row>
        <row r="27273">
          <cell r="A27273">
            <v>191358</v>
          </cell>
          <cell r="H27273">
            <v>10584</v>
          </cell>
        </row>
        <row r="27274">
          <cell r="A27274">
            <v>191360</v>
          </cell>
          <cell r="H27274">
            <v>524</v>
          </cell>
        </row>
        <row r="27275">
          <cell r="A27275">
            <v>191360</v>
          </cell>
          <cell r="H27275">
            <v>524</v>
          </cell>
        </row>
        <row r="27276">
          <cell r="A27276">
            <v>191360</v>
          </cell>
          <cell r="H27276">
            <v>524</v>
          </cell>
        </row>
        <row r="27277">
          <cell r="A27277">
            <v>191666</v>
          </cell>
          <cell r="H27277">
            <v>17712</v>
          </cell>
        </row>
        <row r="27278">
          <cell r="A27278">
            <v>191762</v>
          </cell>
          <cell r="H27278">
            <v>359</v>
          </cell>
        </row>
        <row r="27279">
          <cell r="A27279">
            <v>191762</v>
          </cell>
          <cell r="H27279">
            <v>3000</v>
          </cell>
        </row>
        <row r="27280">
          <cell r="A27280">
            <v>191799</v>
          </cell>
          <cell r="H27280">
            <v>6468.12</v>
          </cell>
        </row>
        <row r="27281">
          <cell r="A27281">
            <v>193064</v>
          </cell>
          <cell r="H27281">
            <v>2240</v>
          </cell>
        </row>
        <row r="27282">
          <cell r="A27282">
            <v>193064</v>
          </cell>
          <cell r="H27282">
            <v>32</v>
          </cell>
        </row>
        <row r="27283">
          <cell r="A27283">
            <v>193064</v>
          </cell>
          <cell r="H27283">
            <v>32</v>
          </cell>
        </row>
        <row r="27284">
          <cell r="A27284">
            <v>193412</v>
          </cell>
          <cell r="H27284">
            <v>3480</v>
          </cell>
        </row>
        <row r="27285">
          <cell r="A27285">
            <v>193631</v>
          </cell>
          <cell r="H27285">
            <v>1326</v>
          </cell>
        </row>
        <row r="27286">
          <cell r="A27286">
            <v>193631</v>
          </cell>
          <cell r="H27286">
            <v>393</v>
          </cell>
        </row>
        <row r="27287">
          <cell r="A27287">
            <v>193631</v>
          </cell>
          <cell r="H27287">
            <v>468</v>
          </cell>
        </row>
        <row r="27288">
          <cell r="A27288">
            <v>193631</v>
          </cell>
          <cell r="H27288">
            <v>6240</v>
          </cell>
        </row>
        <row r="27289">
          <cell r="A27289">
            <v>193631</v>
          </cell>
          <cell r="H27289">
            <v>5240</v>
          </cell>
        </row>
        <row r="27290">
          <cell r="A27290">
            <v>193631</v>
          </cell>
          <cell r="H27290">
            <v>17680</v>
          </cell>
        </row>
        <row r="27291">
          <cell r="A27291">
            <v>193716</v>
          </cell>
          <cell r="H27291">
            <v>600</v>
          </cell>
        </row>
        <row r="27292">
          <cell r="A27292">
            <v>500370</v>
          </cell>
          <cell r="H27292">
            <v>561</v>
          </cell>
        </row>
        <row r="27293">
          <cell r="A27293">
            <v>500379</v>
          </cell>
          <cell r="H27293">
            <v>2025</v>
          </cell>
        </row>
        <row r="27294">
          <cell r="A27294">
            <v>800236</v>
          </cell>
          <cell r="H27294">
            <v>3000</v>
          </cell>
        </row>
        <row r="27295">
          <cell r="A27295">
            <v>100266</v>
          </cell>
          <cell r="H27295">
            <v>443.76</v>
          </cell>
        </row>
        <row r="27296">
          <cell r="A27296">
            <v>102516</v>
          </cell>
          <cell r="H27296">
            <v>10866.45</v>
          </cell>
        </row>
        <row r="27297">
          <cell r="A27297">
            <v>102518</v>
          </cell>
          <cell r="H27297">
            <v>11856.81</v>
          </cell>
        </row>
        <row r="27298">
          <cell r="A27298">
            <v>102530</v>
          </cell>
          <cell r="H27298">
            <v>21484</v>
          </cell>
        </row>
        <row r="27299">
          <cell r="A27299">
            <v>190017</v>
          </cell>
          <cell r="H27299">
            <v>17001.18</v>
          </cell>
        </row>
        <row r="27300">
          <cell r="A27300">
            <v>190017</v>
          </cell>
          <cell r="H27300">
            <v>18306</v>
          </cell>
        </row>
        <row r="27301">
          <cell r="A27301">
            <v>190046</v>
          </cell>
          <cell r="H27301">
            <v>2118.27</v>
          </cell>
        </row>
        <row r="27302">
          <cell r="A27302">
            <v>190053</v>
          </cell>
          <cell r="H27302">
            <v>10453.799999999999</v>
          </cell>
        </row>
        <row r="27303">
          <cell r="A27303">
            <v>190057</v>
          </cell>
          <cell r="H27303">
            <v>5857.92</v>
          </cell>
        </row>
        <row r="27304">
          <cell r="A27304">
            <v>191319</v>
          </cell>
          <cell r="H27304">
            <v>72</v>
          </cell>
        </row>
        <row r="27305">
          <cell r="A27305">
            <v>191319</v>
          </cell>
          <cell r="H27305">
            <v>3300</v>
          </cell>
        </row>
        <row r="27306">
          <cell r="A27306">
            <v>191319</v>
          </cell>
          <cell r="H27306">
            <v>409</v>
          </cell>
        </row>
        <row r="27307">
          <cell r="A27307">
            <v>191545</v>
          </cell>
          <cell r="H27307">
            <v>2400</v>
          </cell>
        </row>
        <row r="27308">
          <cell r="A27308">
            <v>191645</v>
          </cell>
          <cell r="H27308">
            <v>159</v>
          </cell>
        </row>
        <row r="27309">
          <cell r="A27309">
            <v>192478</v>
          </cell>
          <cell r="H27309">
            <v>389</v>
          </cell>
        </row>
        <row r="27310">
          <cell r="A27310">
            <v>192478</v>
          </cell>
          <cell r="H27310">
            <v>56.04</v>
          </cell>
        </row>
        <row r="27311">
          <cell r="A27311">
            <v>192851</v>
          </cell>
          <cell r="H27311">
            <v>4800</v>
          </cell>
        </row>
        <row r="27312">
          <cell r="A27312">
            <v>192988</v>
          </cell>
          <cell r="H27312">
            <v>2400</v>
          </cell>
        </row>
        <row r="27313">
          <cell r="A27313">
            <v>193103</v>
          </cell>
          <cell r="H27313">
            <v>4095</v>
          </cell>
        </row>
        <row r="27314">
          <cell r="A27314">
            <v>193407</v>
          </cell>
          <cell r="H27314">
            <v>11136</v>
          </cell>
        </row>
        <row r="27315">
          <cell r="A27315">
            <v>193445</v>
          </cell>
          <cell r="H27315">
            <v>3000</v>
          </cell>
        </row>
        <row r="27316">
          <cell r="A27316">
            <v>193445</v>
          </cell>
          <cell r="H27316">
            <v>76</v>
          </cell>
        </row>
        <row r="27317">
          <cell r="A27317">
            <v>193445</v>
          </cell>
          <cell r="H27317">
            <v>359</v>
          </cell>
        </row>
        <row r="27318">
          <cell r="A27318">
            <v>193718</v>
          </cell>
          <cell r="H27318">
            <v>2443.1999999999998</v>
          </cell>
        </row>
        <row r="27319">
          <cell r="A27319">
            <v>193721</v>
          </cell>
          <cell r="H27319">
            <v>769.46</v>
          </cell>
        </row>
        <row r="27320">
          <cell r="A27320">
            <v>193723</v>
          </cell>
          <cell r="H27320">
            <v>3300</v>
          </cell>
        </row>
        <row r="27321">
          <cell r="A27321">
            <v>193723</v>
          </cell>
          <cell r="H27321">
            <v>389</v>
          </cell>
        </row>
        <row r="27322">
          <cell r="A27322">
            <v>500021</v>
          </cell>
          <cell r="H27322">
            <v>13230</v>
          </cell>
        </row>
        <row r="27323">
          <cell r="A27323">
            <v>500021</v>
          </cell>
          <cell r="H27323">
            <v>3040</v>
          </cell>
        </row>
        <row r="27324">
          <cell r="A27324">
            <v>500549</v>
          </cell>
          <cell r="H27324">
            <v>33</v>
          </cell>
        </row>
        <row r="27325">
          <cell r="A27325">
            <v>502327</v>
          </cell>
          <cell r="H27325">
            <v>3150</v>
          </cell>
        </row>
        <row r="27326">
          <cell r="A27326">
            <v>100143</v>
          </cell>
          <cell r="H27326">
            <v>2508</v>
          </cell>
        </row>
        <row r="27327">
          <cell r="A27327">
            <v>101916</v>
          </cell>
          <cell r="H27327">
            <v>3000</v>
          </cell>
        </row>
        <row r="27328">
          <cell r="A27328">
            <v>190029</v>
          </cell>
          <cell r="H27328">
            <v>30510</v>
          </cell>
        </row>
        <row r="27329">
          <cell r="A27329">
            <v>190033</v>
          </cell>
          <cell r="H27329">
            <v>44428.65</v>
          </cell>
        </row>
        <row r="27330">
          <cell r="A27330">
            <v>190046</v>
          </cell>
          <cell r="H27330">
            <v>15255</v>
          </cell>
        </row>
        <row r="27331">
          <cell r="A27331">
            <v>190053</v>
          </cell>
          <cell r="H27331">
            <v>30510</v>
          </cell>
        </row>
        <row r="27332">
          <cell r="A27332">
            <v>190054</v>
          </cell>
          <cell r="H27332">
            <v>16588.53</v>
          </cell>
        </row>
        <row r="27333">
          <cell r="A27333">
            <v>190241</v>
          </cell>
          <cell r="H27333">
            <v>717.85</v>
          </cell>
        </row>
        <row r="27334">
          <cell r="A27334">
            <v>192300</v>
          </cell>
          <cell r="H27334">
            <v>718</v>
          </cell>
        </row>
        <row r="27335">
          <cell r="A27335">
            <v>192492</v>
          </cell>
          <cell r="H27335">
            <v>164.99</v>
          </cell>
        </row>
        <row r="27336">
          <cell r="A27336">
            <v>192492</v>
          </cell>
          <cell r="H27336">
            <v>2126.88</v>
          </cell>
        </row>
        <row r="27337">
          <cell r="A27337">
            <v>192507</v>
          </cell>
          <cell r="H27337">
            <v>520</v>
          </cell>
        </row>
        <row r="27338">
          <cell r="A27338">
            <v>193027</v>
          </cell>
          <cell r="H27338">
            <v>151.79</v>
          </cell>
        </row>
        <row r="27339">
          <cell r="A27339">
            <v>193027</v>
          </cell>
          <cell r="H27339">
            <v>3000</v>
          </cell>
        </row>
        <row r="27340">
          <cell r="A27340">
            <v>193061</v>
          </cell>
          <cell r="H27340">
            <v>861.54</v>
          </cell>
        </row>
        <row r="27341">
          <cell r="A27341">
            <v>193412</v>
          </cell>
          <cell r="H27341">
            <v>366.12</v>
          </cell>
        </row>
        <row r="27342">
          <cell r="A27342">
            <v>193463</v>
          </cell>
          <cell r="H27342">
            <v>5942.16</v>
          </cell>
        </row>
        <row r="27343">
          <cell r="A27343">
            <v>900375</v>
          </cell>
          <cell r="H27343">
            <v>389</v>
          </cell>
        </row>
        <row r="27344">
          <cell r="A27344">
            <v>100266</v>
          </cell>
          <cell r="H27344">
            <v>443.76</v>
          </cell>
        </row>
        <row r="27345">
          <cell r="A27345">
            <v>100949</v>
          </cell>
          <cell r="H27345">
            <v>15775.2</v>
          </cell>
        </row>
        <row r="27346">
          <cell r="A27346">
            <v>100998</v>
          </cell>
          <cell r="H27346">
            <v>12094.32</v>
          </cell>
        </row>
        <row r="27347">
          <cell r="A27347">
            <v>101354</v>
          </cell>
          <cell r="H27347">
            <v>7329.6</v>
          </cell>
        </row>
        <row r="27348">
          <cell r="A27348">
            <v>102350</v>
          </cell>
          <cell r="H27348">
            <v>5502</v>
          </cell>
        </row>
        <row r="27349">
          <cell r="A27349">
            <v>190033</v>
          </cell>
          <cell r="H27349">
            <v>793.26</v>
          </cell>
        </row>
        <row r="27350">
          <cell r="A27350">
            <v>190033</v>
          </cell>
          <cell r="H27350">
            <v>2867.94</v>
          </cell>
        </row>
        <row r="27351">
          <cell r="A27351">
            <v>190033</v>
          </cell>
          <cell r="H27351">
            <v>54918</v>
          </cell>
        </row>
        <row r="27352">
          <cell r="A27352">
            <v>191675</v>
          </cell>
          <cell r="H27352">
            <v>3000</v>
          </cell>
        </row>
        <row r="27353">
          <cell r="A27353">
            <v>191675</v>
          </cell>
          <cell r="H27353">
            <v>64.099999999999994</v>
          </cell>
        </row>
        <row r="27354">
          <cell r="A27354">
            <v>191675</v>
          </cell>
          <cell r="H27354">
            <v>359</v>
          </cell>
        </row>
        <row r="27355">
          <cell r="A27355">
            <v>193718</v>
          </cell>
          <cell r="H27355">
            <v>12216</v>
          </cell>
        </row>
        <row r="27356">
          <cell r="A27356">
            <v>193721</v>
          </cell>
          <cell r="H27356">
            <v>769.46</v>
          </cell>
        </row>
        <row r="27357">
          <cell r="A27357">
            <v>193726</v>
          </cell>
          <cell r="H27357">
            <v>778</v>
          </cell>
        </row>
        <row r="27358">
          <cell r="A27358">
            <v>193726</v>
          </cell>
          <cell r="H27358">
            <v>23460</v>
          </cell>
        </row>
        <row r="27359">
          <cell r="A27359">
            <v>500275</v>
          </cell>
          <cell r="H27359">
            <v>2000</v>
          </cell>
        </row>
        <row r="27360">
          <cell r="A27360">
            <v>500736</v>
          </cell>
          <cell r="H27360">
            <v>7887.6</v>
          </cell>
        </row>
        <row r="27361">
          <cell r="A27361">
            <v>500949</v>
          </cell>
          <cell r="H27361">
            <v>1218</v>
          </cell>
        </row>
        <row r="27362">
          <cell r="A27362">
            <v>502204</v>
          </cell>
          <cell r="H27362">
            <v>24924.06</v>
          </cell>
        </row>
        <row r="27363">
          <cell r="A27363">
            <v>502943</v>
          </cell>
          <cell r="H27363">
            <v>118.8</v>
          </cell>
        </row>
        <row r="27364">
          <cell r="A27364">
            <v>502943</v>
          </cell>
          <cell r="H27364">
            <v>1287</v>
          </cell>
        </row>
        <row r="27365">
          <cell r="A27365">
            <v>502973</v>
          </cell>
          <cell r="H27365">
            <v>718</v>
          </cell>
        </row>
        <row r="27366">
          <cell r="A27366">
            <v>100708</v>
          </cell>
          <cell r="H27366">
            <v>9120</v>
          </cell>
        </row>
        <row r="27367">
          <cell r="A27367">
            <v>101373</v>
          </cell>
          <cell r="H27367">
            <v>8514</v>
          </cell>
        </row>
        <row r="27368">
          <cell r="A27368">
            <v>101373</v>
          </cell>
          <cell r="H27368">
            <v>99</v>
          </cell>
        </row>
        <row r="27369">
          <cell r="A27369">
            <v>101373</v>
          </cell>
          <cell r="H27369">
            <v>429</v>
          </cell>
        </row>
        <row r="27370">
          <cell r="A27370">
            <v>101373</v>
          </cell>
          <cell r="H27370">
            <v>224</v>
          </cell>
        </row>
        <row r="27371">
          <cell r="A27371">
            <v>101373</v>
          </cell>
          <cell r="H27371">
            <v>1786.2</v>
          </cell>
        </row>
        <row r="27372">
          <cell r="A27372">
            <v>101373</v>
          </cell>
          <cell r="H27372">
            <v>1488</v>
          </cell>
        </row>
        <row r="27373">
          <cell r="A27373">
            <v>101373</v>
          </cell>
          <cell r="H27373">
            <v>110</v>
          </cell>
        </row>
        <row r="27374">
          <cell r="A27374">
            <v>101373</v>
          </cell>
          <cell r="H27374">
            <v>3741</v>
          </cell>
        </row>
        <row r="27375">
          <cell r="A27375">
            <v>101373</v>
          </cell>
          <cell r="H27375">
            <v>32</v>
          </cell>
        </row>
        <row r="27376">
          <cell r="A27376">
            <v>101702</v>
          </cell>
          <cell r="H27376">
            <v>96</v>
          </cell>
        </row>
        <row r="27377">
          <cell r="A27377">
            <v>101702</v>
          </cell>
          <cell r="H27377">
            <v>17802</v>
          </cell>
        </row>
        <row r="27378">
          <cell r="A27378">
            <v>101704</v>
          </cell>
          <cell r="H27378">
            <v>903</v>
          </cell>
        </row>
        <row r="27379">
          <cell r="A27379">
            <v>101705</v>
          </cell>
          <cell r="H27379">
            <v>3268</v>
          </cell>
        </row>
        <row r="27380">
          <cell r="A27380">
            <v>102516</v>
          </cell>
          <cell r="H27380">
            <v>9153</v>
          </cell>
        </row>
        <row r="27381">
          <cell r="A27381">
            <v>102519</v>
          </cell>
          <cell r="H27381">
            <v>15255</v>
          </cell>
        </row>
        <row r="27382">
          <cell r="A27382">
            <v>191336</v>
          </cell>
          <cell r="H27382">
            <v>11700</v>
          </cell>
        </row>
        <row r="27383">
          <cell r="A27383">
            <v>191336</v>
          </cell>
          <cell r="H27383">
            <v>64.099999999999994</v>
          </cell>
        </row>
        <row r="27384">
          <cell r="A27384">
            <v>191336</v>
          </cell>
          <cell r="H27384">
            <v>64.099999999999994</v>
          </cell>
        </row>
        <row r="27385">
          <cell r="A27385">
            <v>191336</v>
          </cell>
          <cell r="H27385">
            <v>6300</v>
          </cell>
        </row>
        <row r="27386">
          <cell r="A27386">
            <v>191336</v>
          </cell>
          <cell r="H27386">
            <v>64.099999999999994</v>
          </cell>
        </row>
        <row r="27387">
          <cell r="A27387">
            <v>191647</v>
          </cell>
          <cell r="H27387">
            <v>2160</v>
          </cell>
        </row>
        <row r="27388">
          <cell r="A27388">
            <v>191647</v>
          </cell>
          <cell r="H27388">
            <v>2160</v>
          </cell>
        </row>
        <row r="27389">
          <cell r="A27389">
            <v>191650</v>
          </cell>
          <cell r="H27389">
            <v>6288</v>
          </cell>
        </row>
        <row r="27390">
          <cell r="A27390">
            <v>191650</v>
          </cell>
          <cell r="H27390">
            <v>122.3</v>
          </cell>
        </row>
        <row r="27391">
          <cell r="A27391">
            <v>191766</v>
          </cell>
          <cell r="H27391">
            <v>3300</v>
          </cell>
        </row>
        <row r="27392">
          <cell r="A27392">
            <v>191766</v>
          </cell>
          <cell r="H27392">
            <v>3300</v>
          </cell>
        </row>
        <row r="27393">
          <cell r="A27393">
            <v>192052</v>
          </cell>
          <cell r="H27393">
            <v>2460</v>
          </cell>
        </row>
        <row r="27394">
          <cell r="A27394">
            <v>192212</v>
          </cell>
          <cell r="H27394">
            <v>359</v>
          </cell>
        </row>
        <row r="27395">
          <cell r="A27395">
            <v>192940</v>
          </cell>
          <cell r="H27395">
            <v>150</v>
          </cell>
        </row>
        <row r="27396">
          <cell r="A27396">
            <v>193074</v>
          </cell>
          <cell r="H27396">
            <v>104.99</v>
          </cell>
        </row>
        <row r="27397">
          <cell r="A27397">
            <v>193412</v>
          </cell>
          <cell r="H27397">
            <v>8352</v>
          </cell>
        </row>
        <row r="27398">
          <cell r="A27398">
            <v>193412</v>
          </cell>
          <cell r="H27398">
            <v>2784</v>
          </cell>
        </row>
        <row r="27399">
          <cell r="A27399">
            <v>193421</v>
          </cell>
          <cell r="H27399">
            <v>3300</v>
          </cell>
        </row>
        <row r="27400">
          <cell r="A27400">
            <v>193633</v>
          </cell>
          <cell r="H27400">
            <v>4500</v>
          </cell>
        </row>
        <row r="27401">
          <cell r="A27401">
            <v>501130</v>
          </cell>
          <cell r="H27401">
            <v>475.2</v>
          </cell>
        </row>
        <row r="27402">
          <cell r="A27402">
            <v>501856</v>
          </cell>
          <cell r="H27402">
            <v>94.99</v>
          </cell>
        </row>
        <row r="27403">
          <cell r="A27403">
            <v>501856</v>
          </cell>
          <cell r="H27403">
            <v>2520</v>
          </cell>
        </row>
        <row r="27404">
          <cell r="A27404">
            <v>502066</v>
          </cell>
          <cell r="H27404">
            <v>3168</v>
          </cell>
        </row>
        <row r="27405">
          <cell r="A27405">
            <v>502576</v>
          </cell>
          <cell r="H27405">
            <v>4620</v>
          </cell>
        </row>
        <row r="27406">
          <cell r="A27406">
            <v>101217</v>
          </cell>
          <cell r="H27406">
            <v>294</v>
          </cell>
        </row>
        <row r="27407">
          <cell r="A27407">
            <v>101689</v>
          </cell>
          <cell r="H27407">
            <v>138</v>
          </cell>
        </row>
        <row r="27408">
          <cell r="A27408">
            <v>101846</v>
          </cell>
          <cell r="H27408">
            <v>389</v>
          </cell>
        </row>
        <row r="27409">
          <cell r="A27409">
            <v>101846</v>
          </cell>
          <cell r="H27409">
            <v>17760</v>
          </cell>
        </row>
        <row r="27410">
          <cell r="A27410">
            <v>102125</v>
          </cell>
          <cell r="H27410">
            <v>359</v>
          </cell>
        </row>
        <row r="27411">
          <cell r="A27411">
            <v>102174</v>
          </cell>
          <cell r="H27411">
            <v>4320</v>
          </cell>
        </row>
        <row r="27412">
          <cell r="A27412">
            <v>102544</v>
          </cell>
          <cell r="H27412">
            <v>252</v>
          </cell>
        </row>
        <row r="27413">
          <cell r="A27413">
            <v>191383</v>
          </cell>
          <cell r="H27413">
            <v>1054</v>
          </cell>
        </row>
        <row r="27414">
          <cell r="A27414">
            <v>191535</v>
          </cell>
          <cell r="H27414">
            <v>5372</v>
          </cell>
        </row>
        <row r="27415">
          <cell r="A27415">
            <v>191766</v>
          </cell>
          <cell r="H27415">
            <v>359</v>
          </cell>
        </row>
        <row r="27416">
          <cell r="A27416">
            <v>192693</v>
          </cell>
          <cell r="H27416">
            <v>9298.7999999999993</v>
          </cell>
        </row>
        <row r="27417">
          <cell r="A27417">
            <v>193412</v>
          </cell>
          <cell r="H27417">
            <v>2088</v>
          </cell>
        </row>
        <row r="27418">
          <cell r="A27418">
            <v>193412</v>
          </cell>
          <cell r="H27418">
            <v>214.67</v>
          </cell>
        </row>
        <row r="27419">
          <cell r="A27419">
            <v>193474</v>
          </cell>
          <cell r="H27419">
            <v>1200</v>
          </cell>
        </row>
        <row r="27420">
          <cell r="A27420">
            <v>193588</v>
          </cell>
          <cell r="H27420">
            <v>9462</v>
          </cell>
        </row>
        <row r="27421">
          <cell r="A27421">
            <v>193703</v>
          </cell>
          <cell r="H27421">
            <v>182.6</v>
          </cell>
        </row>
        <row r="27422">
          <cell r="A27422">
            <v>193703</v>
          </cell>
          <cell r="H27422">
            <v>9360</v>
          </cell>
        </row>
        <row r="27423">
          <cell r="A27423">
            <v>193703</v>
          </cell>
          <cell r="H27423">
            <v>9360</v>
          </cell>
        </row>
        <row r="27424">
          <cell r="A27424">
            <v>500841</v>
          </cell>
          <cell r="H27424">
            <v>50</v>
          </cell>
        </row>
        <row r="27425">
          <cell r="A27425">
            <v>500841</v>
          </cell>
          <cell r="H27425">
            <v>50</v>
          </cell>
        </row>
        <row r="27426">
          <cell r="A27426">
            <v>500841</v>
          </cell>
          <cell r="H27426">
            <v>50</v>
          </cell>
        </row>
        <row r="27427">
          <cell r="A27427">
            <v>500841</v>
          </cell>
          <cell r="H27427">
            <v>50</v>
          </cell>
        </row>
        <row r="27428">
          <cell r="A27428">
            <v>102519</v>
          </cell>
          <cell r="H27428">
            <v>25941.93</v>
          </cell>
        </row>
        <row r="27429">
          <cell r="A27429">
            <v>102550</v>
          </cell>
          <cell r="H27429">
            <v>6079.71</v>
          </cell>
        </row>
        <row r="27430">
          <cell r="A27430">
            <v>190029</v>
          </cell>
          <cell r="H27430">
            <v>5584.53</v>
          </cell>
        </row>
        <row r="27431">
          <cell r="A27431">
            <v>190037</v>
          </cell>
          <cell r="H27431">
            <v>14085.12</v>
          </cell>
        </row>
        <row r="27432">
          <cell r="A27432">
            <v>190059</v>
          </cell>
          <cell r="H27432">
            <v>24428.880000000001</v>
          </cell>
        </row>
        <row r="27433">
          <cell r="A27433">
            <v>191127</v>
          </cell>
          <cell r="H27433">
            <v>7977.9</v>
          </cell>
        </row>
        <row r="27434">
          <cell r="A27434">
            <v>191261</v>
          </cell>
          <cell r="H27434">
            <v>630</v>
          </cell>
        </row>
        <row r="27435">
          <cell r="A27435">
            <v>191261</v>
          </cell>
          <cell r="H27435">
            <v>126</v>
          </cell>
        </row>
        <row r="27436">
          <cell r="A27436">
            <v>191751</v>
          </cell>
          <cell r="H27436">
            <v>142.85</v>
          </cell>
        </row>
        <row r="27437">
          <cell r="A27437">
            <v>192471</v>
          </cell>
          <cell r="H27437">
            <v>3240</v>
          </cell>
        </row>
        <row r="27438">
          <cell r="A27438">
            <v>193412</v>
          </cell>
          <cell r="H27438">
            <v>20178.98</v>
          </cell>
        </row>
        <row r="27439">
          <cell r="A27439">
            <v>193412</v>
          </cell>
          <cell r="H27439">
            <v>24534</v>
          </cell>
        </row>
        <row r="27440">
          <cell r="A27440">
            <v>800237</v>
          </cell>
          <cell r="H27440">
            <v>7527.6</v>
          </cell>
        </row>
        <row r="27441">
          <cell r="A27441">
            <v>100224</v>
          </cell>
          <cell r="H27441">
            <v>10320</v>
          </cell>
        </row>
        <row r="27442">
          <cell r="A27442">
            <v>100349</v>
          </cell>
          <cell r="H27442">
            <v>2079</v>
          </cell>
        </row>
        <row r="27443">
          <cell r="A27443">
            <v>100349</v>
          </cell>
          <cell r="H27443">
            <v>2156</v>
          </cell>
        </row>
        <row r="27444">
          <cell r="A27444">
            <v>100349</v>
          </cell>
          <cell r="H27444">
            <v>1386</v>
          </cell>
        </row>
        <row r="27445">
          <cell r="A27445">
            <v>100927</v>
          </cell>
          <cell r="H27445">
            <v>3300</v>
          </cell>
        </row>
        <row r="27446">
          <cell r="A27446">
            <v>101659</v>
          </cell>
          <cell r="H27446">
            <v>70</v>
          </cell>
        </row>
        <row r="27447">
          <cell r="A27447">
            <v>101659</v>
          </cell>
          <cell r="H27447">
            <v>1512</v>
          </cell>
        </row>
        <row r="27448">
          <cell r="A27448">
            <v>101891</v>
          </cell>
          <cell r="H27448">
            <v>4104</v>
          </cell>
        </row>
        <row r="27449">
          <cell r="A27449">
            <v>102140</v>
          </cell>
          <cell r="H27449">
            <v>10296</v>
          </cell>
        </row>
        <row r="27450">
          <cell r="A27450">
            <v>102140</v>
          </cell>
          <cell r="H27450">
            <v>936</v>
          </cell>
        </row>
        <row r="27451">
          <cell r="A27451">
            <v>102488</v>
          </cell>
          <cell r="H27451">
            <v>5200</v>
          </cell>
        </row>
        <row r="27452">
          <cell r="A27452">
            <v>102501</v>
          </cell>
          <cell r="H27452">
            <v>3144</v>
          </cell>
        </row>
        <row r="27453">
          <cell r="A27453">
            <v>102530</v>
          </cell>
          <cell r="H27453">
            <v>2460</v>
          </cell>
        </row>
        <row r="27454">
          <cell r="A27454">
            <v>102616</v>
          </cell>
          <cell r="H27454">
            <v>156</v>
          </cell>
        </row>
        <row r="27455">
          <cell r="A27455">
            <v>190264</v>
          </cell>
          <cell r="H27455">
            <v>5565</v>
          </cell>
        </row>
        <row r="27456">
          <cell r="A27456">
            <v>190971</v>
          </cell>
          <cell r="H27456">
            <v>3144</v>
          </cell>
        </row>
        <row r="27457">
          <cell r="A27457">
            <v>191993</v>
          </cell>
          <cell r="H27457">
            <v>20340</v>
          </cell>
        </row>
        <row r="27458">
          <cell r="A27458">
            <v>192052</v>
          </cell>
          <cell r="H27458">
            <v>7626</v>
          </cell>
        </row>
        <row r="27459">
          <cell r="A27459">
            <v>192053</v>
          </cell>
          <cell r="H27459">
            <v>11234</v>
          </cell>
        </row>
        <row r="27460">
          <cell r="A27460">
            <v>192212</v>
          </cell>
          <cell r="H27460">
            <v>7353.6</v>
          </cell>
        </row>
        <row r="27461">
          <cell r="A27461">
            <v>192236</v>
          </cell>
          <cell r="H27461">
            <v>3570</v>
          </cell>
        </row>
        <row r="27462">
          <cell r="A27462">
            <v>192246</v>
          </cell>
          <cell r="H27462">
            <v>155</v>
          </cell>
        </row>
        <row r="27463">
          <cell r="A27463">
            <v>192246</v>
          </cell>
          <cell r="H27463">
            <v>8550</v>
          </cell>
        </row>
        <row r="27464">
          <cell r="A27464">
            <v>192272</v>
          </cell>
          <cell r="H27464">
            <v>1440</v>
          </cell>
        </row>
        <row r="27465">
          <cell r="A27465">
            <v>192280</v>
          </cell>
          <cell r="H27465">
            <v>5145</v>
          </cell>
        </row>
        <row r="27466">
          <cell r="A27466">
            <v>193092</v>
          </cell>
          <cell r="H27466">
            <v>1572</v>
          </cell>
        </row>
        <row r="27467">
          <cell r="A27467">
            <v>193092</v>
          </cell>
          <cell r="H27467">
            <v>64.400000000000006</v>
          </cell>
        </row>
        <row r="27468">
          <cell r="A27468">
            <v>193654</v>
          </cell>
          <cell r="H27468">
            <v>10404</v>
          </cell>
        </row>
        <row r="27469">
          <cell r="A27469">
            <v>193729</v>
          </cell>
          <cell r="H27469">
            <v>132.05000000000001</v>
          </cell>
        </row>
        <row r="27470">
          <cell r="A27470">
            <v>193729</v>
          </cell>
          <cell r="H27470">
            <v>6000</v>
          </cell>
        </row>
        <row r="27471">
          <cell r="A27471">
            <v>193731</v>
          </cell>
          <cell r="H27471">
            <v>1320</v>
          </cell>
        </row>
        <row r="27472">
          <cell r="A27472">
            <v>200450</v>
          </cell>
          <cell r="H27472">
            <v>731</v>
          </cell>
        </row>
        <row r="27473">
          <cell r="A27473">
            <v>200691</v>
          </cell>
          <cell r="H27473">
            <v>960</v>
          </cell>
        </row>
        <row r="27474">
          <cell r="A27474">
            <v>500841</v>
          </cell>
          <cell r="H27474">
            <v>3000</v>
          </cell>
        </row>
        <row r="27475">
          <cell r="A27475">
            <v>500841</v>
          </cell>
          <cell r="H27475">
            <v>1077</v>
          </cell>
        </row>
        <row r="27476">
          <cell r="A27476">
            <v>501054</v>
          </cell>
          <cell r="H27476">
            <v>18306</v>
          </cell>
        </row>
        <row r="27477">
          <cell r="A27477">
            <v>501060</v>
          </cell>
          <cell r="H27477">
            <v>1464.48</v>
          </cell>
        </row>
        <row r="27478">
          <cell r="A27478">
            <v>900067</v>
          </cell>
          <cell r="H27478">
            <v>31672</v>
          </cell>
        </row>
        <row r="27479">
          <cell r="A27479">
            <v>900233</v>
          </cell>
          <cell r="H27479">
            <v>6177.6</v>
          </cell>
        </row>
        <row r="27480">
          <cell r="A27480">
            <v>100045</v>
          </cell>
          <cell r="H27480">
            <v>3360</v>
          </cell>
        </row>
        <row r="27481">
          <cell r="A27481">
            <v>100045</v>
          </cell>
          <cell r="H27481">
            <v>4704</v>
          </cell>
        </row>
        <row r="27482">
          <cell r="A27482">
            <v>100181</v>
          </cell>
          <cell r="H27482">
            <v>9240</v>
          </cell>
        </row>
        <row r="27483">
          <cell r="A27483">
            <v>102314</v>
          </cell>
          <cell r="H27483">
            <v>180</v>
          </cell>
        </row>
        <row r="27484">
          <cell r="A27484">
            <v>102314</v>
          </cell>
          <cell r="H27484">
            <v>1980</v>
          </cell>
        </row>
        <row r="27485">
          <cell r="A27485">
            <v>102315</v>
          </cell>
          <cell r="H27485">
            <v>720</v>
          </cell>
        </row>
        <row r="27486">
          <cell r="A27486">
            <v>102315</v>
          </cell>
          <cell r="H27486">
            <v>7920</v>
          </cell>
        </row>
        <row r="27487">
          <cell r="A27487">
            <v>102316</v>
          </cell>
          <cell r="H27487">
            <v>3960</v>
          </cell>
        </row>
        <row r="27488">
          <cell r="A27488">
            <v>102316</v>
          </cell>
          <cell r="H27488">
            <v>360</v>
          </cell>
        </row>
        <row r="27489">
          <cell r="A27489">
            <v>102318</v>
          </cell>
          <cell r="H27489">
            <v>540</v>
          </cell>
        </row>
        <row r="27490">
          <cell r="A27490">
            <v>102318</v>
          </cell>
          <cell r="H27490">
            <v>5940</v>
          </cell>
        </row>
        <row r="27491">
          <cell r="A27491">
            <v>102418</v>
          </cell>
          <cell r="H27491">
            <v>429</v>
          </cell>
        </row>
        <row r="27492">
          <cell r="A27492">
            <v>102418</v>
          </cell>
          <cell r="H27492">
            <v>39.6</v>
          </cell>
        </row>
        <row r="27493">
          <cell r="A27493">
            <v>102488</v>
          </cell>
          <cell r="H27493">
            <v>52</v>
          </cell>
        </row>
        <row r="27494">
          <cell r="A27494">
            <v>102488</v>
          </cell>
          <cell r="H27494">
            <v>708</v>
          </cell>
        </row>
        <row r="27495">
          <cell r="A27495">
            <v>102488</v>
          </cell>
          <cell r="H27495">
            <v>1140</v>
          </cell>
        </row>
        <row r="27496">
          <cell r="A27496">
            <v>102488</v>
          </cell>
          <cell r="H27496">
            <v>480</v>
          </cell>
        </row>
        <row r="27497">
          <cell r="A27497">
            <v>102488</v>
          </cell>
          <cell r="H27497">
            <v>385</v>
          </cell>
        </row>
        <row r="27498">
          <cell r="A27498">
            <v>102488</v>
          </cell>
          <cell r="H27498">
            <v>330</v>
          </cell>
        </row>
        <row r="27499">
          <cell r="A27499">
            <v>102488</v>
          </cell>
          <cell r="H27499">
            <v>240</v>
          </cell>
        </row>
        <row r="27500">
          <cell r="A27500">
            <v>102488</v>
          </cell>
          <cell r="H27500">
            <v>300</v>
          </cell>
        </row>
        <row r="27501">
          <cell r="A27501">
            <v>102488</v>
          </cell>
          <cell r="H27501">
            <v>480</v>
          </cell>
        </row>
        <row r="27502">
          <cell r="A27502">
            <v>102488</v>
          </cell>
          <cell r="H27502">
            <v>330</v>
          </cell>
        </row>
        <row r="27503">
          <cell r="A27503">
            <v>102488</v>
          </cell>
          <cell r="H27503">
            <v>300</v>
          </cell>
        </row>
        <row r="27504">
          <cell r="A27504">
            <v>102488</v>
          </cell>
          <cell r="H27504">
            <v>480</v>
          </cell>
        </row>
        <row r="27505">
          <cell r="A27505">
            <v>102488</v>
          </cell>
          <cell r="H27505">
            <v>330</v>
          </cell>
        </row>
        <row r="27506">
          <cell r="A27506">
            <v>102488</v>
          </cell>
          <cell r="H27506">
            <v>1200</v>
          </cell>
        </row>
        <row r="27507">
          <cell r="A27507">
            <v>102488</v>
          </cell>
          <cell r="H27507">
            <v>480</v>
          </cell>
        </row>
        <row r="27508">
          <cell r="A27508">
            <v>102488</v>
          </cell>
          <cell r="H27508">
            <v>330</v>
          </cell>
        </row>
        <row r="27509">
          <cell r="A27509">
            <v>102488</v>
          </cell>
          <cell r="H27509">
            <v>104</v>
          </cell>
        </row>
        <row r="27510">
          <cell r="A27510">
            <v>102488</v>
          </cell>
          <cell r="H27510">
            <v>1062</v>
          </cell>
        </row>
        <row r="27511">
          <cell r="A27511">
            <v>102488</v>
          </cell>
          <cell r="H27511">
            <v>2004</v>
          </cell>
        </row>
        <row r="27512">
          <cell r="A27512">
            <v>102488</v>
          </cell>
          <cell r="H27512">
            <v>392</v>
          </cell>
        </row>
        <row r="27513">
          <cell r="A27513">
            <v>102488</v>
          </cell>
          <cell r="H27513">
            <v>480</v>
          </cell>
        </row>
        <row r="27514">
          <cell r="A27514">
            <v>102488</v>
          </cell>
          <cell r="H27514">
            <v>708</v>
          </cell>
        </row>
        <row r="27515">
          <cell r="A27515">
            <v>102488</v>
          </cell>
          <cell r="H27515">
            <v>420</v>
          </cell>
        </row>
        <row r="27516">
          <cell r="A27516">
            <v>102488</v>
          </cell>
          <cell r="H27516">
            <v>52</v>
          </cell>
        </row>
        <row r="27517">
          <cell r="A27517">
            <v>102488</v>
          </cell>
          <cell r="H27517">
            <v>120</v>
          </cell>
        </row>
        <row r="27518">
          <cell r="A27518">
            <v>102488</v>
          </cell>
          <cell r="H27518">
            <v>600</v>
          </cell>
        </row>
        <row r="27519">
          <cell r="A27519">
            <v>102488</v>
          </cell>
          <cell r="H27519">
            <v>708</v>
          </cell>
        </row>
        <row r="27520">
          <cell r="A27520">
            <v>102488</v>
          </cell>
          <cell r="H27520">
            <v>330</v>
          </cell>
        </row>
        <row r="27521">
          <cell r="A27521">
            <v>102488</v>
          </cell>
          <cell r="H27521">
            <v>885</v>
          </cell>
        </row>
        <row r="27522">
          <cell r="A27522">
            <v>102488</v>
          </cell>
          <cell r="H27522">
            <v>300</v>
          </cell>
        </row>
        <row r="27523">
          <cell r="A27523">
            <v>102488</v>
          </cell>
          <cell r="H27523">
            <v>1568</v>
          </cell>
        </row>
        <row r="27524">
          <cell r="A27524">
            <v>102488</v>
          </cell>
          <cell r="H27524">
            <v>1239</v>
          </cell>
        </row>
        <row r="27525">
          <cell r="A27525">
            <v>102488</v>
          </cell>
          <cell r="H27525">
            <v>300</v>
          </cell>
        </row>
        <row r="27526">
          <cell r="A27526">
            <v>102488</v>
          </cell>
          <cell r="H27526">
            <v>385</v>
          </cell>
        </row>
        <row r="27527">
          <cell r="A27527">
            <v>102488</v>
          </cell>
          <cell r="H27527">
            <v>468</v>
          </cell>
        </row>
        <row r="27528">
          <cell r="A27528">
            <v>102488</v>
          </cell>
          <cell r="H27528">
            <v>1320</v>
          </cell>
        </row>
        <row r="27529">
          <cell r="A27529">
            <v>102488</v>
          </cell>
          <cell r="H27529">
            <v>414</v>
          </cell>
        </row>
        <row r="27530">
          <cell r="A27530">
            <v>102488</v>
          </cell>
          <cell r="H27530">
            <v>1062</v>
          </cell>
        </row>
        <row r="27531">
          <cell r="A27531">
            <v>102488</v>
          </cell>
          <cell r="H27531">
            <v>2478</v>
          </cell>
        </row>
        <row r="27532">
          <cell r="A27532">
            <v>102488</v>
          </cell>
          <cell r="H27532">
            <v>55</v>
          </cell>
        </row>
        <row r="27533">
          <cell r="A27533">
            <v>102488</v>
          </cell>
          <cell r="H27533">
            <v>300</v>
          </cell>
        </row>
        <row r="27534">
          <cell r="A27534">
            <v>102488</v>
          </cell>
          <cell r="H27534">
            <v>960</v>
          </cell>
        </row>
        <row r="27535">
          <cell r="A27535">
            <v>102488</v>
          </cell>
          <cell r="H27535">
            <v>104</v>
          </cell>
        </row>
        <row r="27536">
          <cell r="A27536">
            <v>190059</v>
          </cell>
          <cell r="H27536">
            <v>30510</v>
          </cell>
        </row>
        <row r="27537">
          <cell r="A27537">
            <v>190442</v>
          </cell>
          <cell r="H27537">
            <v>241.68</v>
          </cell>
        </row>
        <row r="27538">
          <cell r="A27538">
            <v>190442</v>
          </cell>
          <cell r="H27538">
            <v>734.4</v>
          </cell>
        </row>
        <row r="27539">
          <cell r="A27539">
            <v>190442</v>
          </cell>
          <cell r="H27539">
            <v>2250</v>
          </cell>
        </row>
        <row r="27540">
          <cell r="A27540">
            <v>190442</v>
          </cell>
          <cell r="H27540">
            <v>4454.28</v>
          </cell>
        </row>
        <row r="27541">
          <cell r="A27541">
            <v>190442</v>
          </cell>
          <cell r="H27541">
            <v>438.6</v>
          </cell>
        </row>
        <row r="27542">
          <cell r="A27542">
            <v>190481</v>
          </cell>
          <cell r="H27542">
            <v>80</v>
          </cell>
        </row>
        <row r="27543">
          <cell r="A27543">
            <v>190481</v>
          </cell>
          <cell r="H27543">
            <v>90</v>
          </cell>
        </row>
        <row r="27544">
          <cell r="A27544">
            <v>190481</v>
          </cell>
          <cell r="H27544">
            <v>420</v>
          </cell>
        </row>
        <row r="27545">
          <cell r="A27545">
            <v>192600</v>
          </cell>
          <cell r="H27545">
            <v>4620</v>
          </cell>
        </row>
        <row r="27546">
          <cell r="A27546">
            <v>502413</v>
          </cell>
          <cell r="H27546">
            <v>28069.200000000001</v>
          </cell>
        </row>
        <row r="27547">
          <cell r="A27547">
            <v>800231</v>
          </cell>
          <cell r="H27547">
            <v>15000</v>
          </cell>
        </row>
        <row r="27548">
          <cell r="A27548">
            <v>100036</v>
          </cell>
          <cell r="H27548">
            <v>174</v>
          </cell>
        </row>
        <row r="27549">
          <cell r="A27549">
            <v>100036</v>
          </cell>
          <cell r="H27549">
            <v>3335</v>
          </cell>
        </row>
        <row r="27550">
          <cell r="A27550">
            <v>101373</v>
          </cell>
          <cell r="H27550">
            <v>923.36</v>
          </cell>
        </row>
        <row r="27551">
          <cell r="A27551">
            <v>101488</v>
          </cell>
          <cell r="H27551">
            <v>2358</v>
          </cell>
        </row>
        <row r="27552">
          <cell r="A27552">
            <v>101488</v>
          </cell>
          <cell r="H27552">
            <v>175.1</v>
          </cell>
        </row>
        <row r="27553">
          <cell r="A27553">
            <v>102141</v>
          </cell>
          <cell r="H27553">
            <v>3960</v>
          </cell>
        </row>
        <row r="27554">
          <cell r="A27554">
            <v>102141</v>
          </cell>
          <cell r="H27554">
            <v>360</v>
          </cell>
        </row>
        <row r="27555">
          <cell r="A27555">
            <v>190258</v>
          </cell>
          <cell r="H27555">
            <v>4440</v>
          </cell>
        </row>
        <row r="27556">
          <cell r="A27556">
            <v>192188</v>
          </cell>
          <cell r="H27556">
            <v>359</v>
          </cell>
        </row>
        <row r="27557">
          <cell r="A27557">
            <v>192341</v>
          </cell>
          <cell r="H27557">
            <v>780</v>
          </cell>
        </row>
        <row r="27558">
          <cell r="A27558">
            <v>192582</v>
          </cell>
          <cell r="H27558">
            <v>1056</v>
          </cell>
        </row>
        <row r="27559">
          <cell r="A27559">
            <v>192582</v>
          </cell>
          <cell r="H27559">
            <v>2784</v>
          </cell>
        </row>
        <row r="27560">
          <cell r="A27560">
            <v>192667</v>
          </cell>
          <cell r="H27560">
            <v>58.93</v>
          </cell>
        </row>
        <row r="27561">
          <cell r="A27561">
            <v>192667</v>
          </cell>
          <cell r="H27561">
            <v>1440</v>
          </cell>
        </row>
        <row r="27562">
          <cell r="A27562">
            <v>192667</v>
          </cell>
          <cell r="H27562">
            <v>1920</v>
          </cell>
        </row>
        <row r="27563">
          <cell r="A27563">
            <v>192835</v>
          </cell>
          <cell r="H27563">
            <v>2474.6</v>
          </cell>
        </row>
        <row r="27564">
          <cell r="A27564">
            <v>192835</v>
          </cell>
          <cell r="H27564">
            <v>252.38</v>
          </cell>
        </row>
        <row r="27565">
          <cell r="A27565">
            <v>192891</v>
          </cell>
          <cell r="H27565">
            <v>3600</v>
          </cell>
        </row>
        <row r="27566">
          <cell r="A27566">
            <v>192891</v>
          </cell>
          <cell r="H27566">
            <v>71.540000000000006</v>
          </cell>
        </row>
        <row r="27567">
          <cell r="A27567">
            <v>192903</v>
          </cell>
          <cell r="H27567">
            <v>4200</v>
          </cell>
        </row>
        <row r="27568">
          <cell r="A27568">
            <v>193066</v>
          </cell>
          <cell r="H27568">
            <v>1920</v>
          </cell>
        </row>
        <row r="27569">
          <cell r="A27569">
            <v>193068</v>
          </cell>
          <cell r="H27569">
            <v>3840</v>
          </cell>
        </row>
        <row r="27570">
          <cell r="A27570">
            <v>193068</v>
          </cell>
          <cell r="H27570">
            <v>2304</v>
          </cell>
        </row>
        <row r="27571">
          <cell r="A27571">
            <v>193412</v>
          </cell>
          <cell r="H27571">
            <v>378</v>
          </cell>
        </row>
        <row r="27572">
          <cell r="A27572">
            <v>193599</v>
          </cell>
          <cell r="H27572">
            <v>6600</v>
          </cell>
        </row>
        <row r="27573">
          <cell r="A27573">
            <v>193599</v>
          </cell>
          <cell r="H27573">
            <v>778</v>
          </cell>
        </row>
        <row r="27574">
          <cell r="A27574">
            <v>501306</v>
          </cell>
          <cell r="H27574">
            <v>91</v>
          </cell>
        </row>
        <row r="27575">
          <cell r="A27575">
            <v>501673</v>
          </cell>
          <cell r="H27575">
            <v>778</v>
          </cell>
        </row>
        <row r="27576">
          <cell r="A27576">
            <v>100033</v>
          </cell>
          <cell r="H27576">
            <v>429</v>
          </cell>
        </row>
        <row r="27577">
          <cell r="A27577">
            <v>100033</v>
          </cell>
          <cell r="H27577">
            <v>39.6</v>
          </cell>
        </row>
        <row r="27578">
          <cell r="A27578">
            <v>100175</v>
          </cell>
          <cell r="H27578">
            <v>389</v>
          </cell>
        </row>
        <row r="27579">
          <cell r="A27579">
            <v>100275</v>
          </cell>
          <cell r="H27579">
            <v>3840</v>
          </cell>
        </row>
        <row r="27580">
          <cell r="A27580">
            <v>100998</v>
          </cell>
          <cell r="H27580">
            <v>567</v>
          </cell>
        </row>
        <row r="27581">
          <cell r="A27581">
            <v>101942</v>
          </cell>
          <cell r="H27581">
            <v>1167</v>
          </cell>
        </row>
        <row r="27582">
          <cell r="A27582">
            <v>102607</v>
          </cell>
          <cell r="H27582">
            <v>228.96</v>
          </cell>
        </row>
        <row r="27583">
          <cell r="A27583">
            <v>102607</v>
          </cell>
          <cell r="H27583">
            <v>1720.16</v>
          </cell>
        </row>
        <row r="27584">
          <cell r="A27584">
            <v>102607</v>
          </cell>
          <cell r="H27584">
            <v>343.44</v>
          </cell>
        </row>
        <row r="27585">
          <cell r="A27585">
            <v>102607</v>
          </cell>
          <cell r="H27585">
            <v>45.8</v>
          </cell>
        </row>
        <row r="27586">
          <cell r="A27586">
            <v>102607</v>
          </cell>
          <cell r="H27586">
            <v>508.88</v>
          </cell>
        </row>
        <row r="27587">
          <cell r="A27587">
            <v>102607</v>
          </cell>
          <cell r="H27587">
            <v>412.2</v>
          </cell>
        </row>
        <row r="27588">
          <cell r="A27588">
            <v>102607</v>
          </cell>
          <cell r="H27588">
            <v>445.27</v>
          </cell>
        </row>
        <row r="27589">
          <cell r="A27589">
            <v>102607</v>
          </cell>
          <cell r="H27589">
            <v>305.27999999999997</v>
          </cell>
        </row>
        <row r="27590">
          <cell r="A27590">
            <v>102607</v>
          </cell>
          <cell r="H27590">
            <v>4281.96</v>
          </cell>
        </row>
        <row r="27591">
          <cell r="A27591">
            <v>102607</v>
          </cell>
          <cell r="H27591">
            <v>5047.68</v>
          </cell>
        </row>
        <row r="27592">
          <cell r="A27592">
            <v>102607</v>
          </cell>
          <cell r="H27592">
            <v>1223.96</v>
          </cell>
        </row>
        <row r="27593">
          <cell r="A27593">
            <v>102607</v>
          </cell>
          <cell r="H27593">
            <v>91.6</v>
          </cell>
        </row>
        <row r="27594">
          <cell r="A27594">
            <v>102607</v>
          </cell>
          <cell r="H27594">
            <v>483.4</v>
          </cell>
        </row>
        <row r="27595">
          <cell r="A27595">
            <v>102607</v>
          </cell>
          <cell r="H27595">
            <v>801.36</v>
          </cell>
        </row>
        <row r="27596">
          <cell r="A27596">
            <v>102607</v>
          </cell>
          <cell r="H27596">
            <v>381.6</v>
          </cell>
        </row>
        <row r="27597">
          <cell r="A27597">
            <v>102607</v>
          </cell>
          <cell r="H27597">
            <v>15.27</v>
          </cell>
        </row>
        <row r="27598">
          <cell r="A27598">
            <v>190156</v>
          </cell>
          <cell r="H27598">
            <v>3888</v>
          </cell>
        </row>
        <row r="27599">
          <cell r="A27599">
            <v>190156</v>
          </cell>
          <cell r="H27599">
            <v>98.5</v>
          </cell>
        </row>
        <row r="27600">
          <cell r="A27600">
            <v>192150</v>
          </cell>
          <cell r="H27600">
            <v>3100</v>
          </cell>
        </row>
        <row r="27601">
          <cell r="A27601">
            <v>192302</v>
          </cell>
          <cell r="H27601">
            <v>198</v>
          </cell>
        </row>
        <row r="27602">
          <cell r="A27602">
            <v>193019</v>
          </cell>
          <cell r="H27602">
            <v>4140</v>
          </cell>
        </row>
        <row r="27603">
          <cell r="A27603">
            <v>193019</v>
          </cell>
          <cell r="H27603">
            <v>121</v>
          </cell>
        </row>
        <row r="27604">
          <cell r="A27604">
            <v>193412</v>
          </cell>
          <cell r="H27604">
            <v>1464.48</v>
          </cell>
        </row>
        <row r="27605">
          <cell r="A27605">
            <v>193412</v>
          </cell>
          <cell r="H27605">
            <v>1890</v>
          </cell>
        </row>
        <row r="27606">
          <cell r="A27606">
            <v>193412</v>
          </cell>
          <cell r="H27606">
            <v>3661.2</v>
          </cell>
        </row>
        <row r="27607">
          <cell r="A27607">
            <v>193412</v>
          </cell>
          <cell r="H27607">
            <v>680</v>
          </cell>
        </row>
        <row r="27608">
          <cell r="A27608">
            <v>193581</v>
          </cell>
          <cell r="H27608">
            <v>1440</v>
          </cell>
        </row>
        <row r="27609">
          <cell r="A27609">
            <v>193581</v>
          </cell>
          <cell r="H27609">
            <v>55.15</v>
          </cell>
        </row>
        <row r="27610">
          <cell r="A27610">
            <v>193581</v>
          </cell>
          <cell r="H27610">
            <v>64.5</v>
          </cell>
        </row>
        <row r="27611">
          <cell r="A27611">
            <v>193601</v>
          </cell>
          <cell r="H27611">
            <v>1440</v>
          </cell>
        </row>
        <row r="27612">
          <cell r="A27612">
            <v>193601</v>
          </cell>
          <cell r="H27612">
            <v>55.15</v>
          </cell>
        </row>
        <row r="27613">
          <cell r="A27613">
            <v>193601</v>
          </cell>
          <cell r="H27613">
            <v>64.5</v>
          </cell>
        </row>
        <row r="27614">
          <cell r="A27614">
            <v>193630</v>
          </cell>
          <cell r="H27614">
            <v>718</v>
          </cell>
        </row>
        <row r="27615">
          <cell r="A27615">
            <v>193630</v>
          </cell>
          <cell r="H27615">
            <v>7920</v>
          </cell>
        </row>
        <row r="27616">
          <cell r="A27616">
            <v>193709</v>
          </cell>
          <cell r="H27616">
            <v>7776</v>
          </cell>
        </row>
        <row r="27617">
          <cell r="A27617">
            <v>193709</v>
          </cell>
          <cell r="H27617">
            <v>208</v>
          </cell>
        </row>
        <row r="27618">
          <cell r="A27618">
            <v>502543</v>
          </cell>
          <cell r="H27618">
            <v>8568</v>
          </cell>
        </row>
        <row r="27619">
          <cell r="A27619">
            <v>502849</v>
          </cell>
          <cell r="H27619">
            <v>5016</v>
          </cell>
        </row>
        <row r="27620">
          <cell r="A27620">
            <v>502849</v>
          </cell>
          <cell r="H27620">
            <v>127.49</v>
          </cell>
        </row>
        <row r="27621">
          <cell r="A27621">
            <v>502943</v>
          </cell>
          <cell r="H27621">
            <v>1287</v>
          </cell>
        </row>
        <row r="27622">
          <cell r="A27622">
            <v>502943</v>
          </cell>
          <cell r="H27622">
            <v>118.8</v>
          </cell>
        </row>
        <row r="27623">
          <cell r="A27623">
            <v>100892</v>
          </cell>
          <cell r="H27623">
            <v>4140</v>
          </cell>
        </row>
        <row r="27624">
          <cell r="A27624">
            <v>100925</v>
          </cell>
          <cell r="H27624">
            <v>2538.2399999999998</v>
          </cell>
        </row>
        <row r="27625">
          <cell r="A27625">
            <v>100925</v>
          </cell>
          <cell r="H27625">
            <v>22699.25</v>
          </cell>
        </row>
        <row r="27626">
          <cell r="A27626">
            <v>101689</v>
          </cell>
          <cell r="H27626">
            <v>3750</v>
          </cell>
        </row>
        <row r="27627">
          <cell r="A27627">
            <v>101689</v>
          </cell>
          <cell r="H27627">
            <v>73</v>
          </cell>
        </row>
        <row r="27628">
          <cell r="A27628">
            <v>102017</v>
          </cell>
          <cell r="H27628">
            <v>3960</v>
          </cell>
        </row>
        <row r="27629">
          <cell r="A27629">
            <v>102017</v>
          </cell>
          <cell r="H27629">
            <v>360</v>
          </cell>
        </row>
        <row r="27630">
          <cell r="A27630">
            <v>102017</v>
          </cell>
          <cell r="H27630">
            <v>438</v>
          </cell>
        </row>
        <row r="27631">
          <cell r="A27631">
            <v>102192</v>
          </cell>
          <cell r="H27631">
            <v>5148</v>
          </cell>
        </row>
        <row r="27632">
          <cell r="A27632">
            <v>102192</v>
          </cell>
          <cell r="H27632">
            <v>468</v>
          </cell>
        </row>
        <row r="27633">
          <cell r="A27633">
            <v>102398</v>
          </cell>
          <cell r="H27633">
            <v>360</v>
          </cell>
        </row>
        <row r="27634">
          <cell r="A27634">
            <v>102398</v>
          </cell>
          <cell r="H27634">
            <v>3960</v>
          </cell>
        </row>
        <row r="27635">
          <cell r="A27635">
            <v>190029</v>
          </cell>
          <cell r="H27635">
            <v>1134</v>
          </cell>
        </row>
        <row r="27636">
          <cell r="A27636">
            <v>190054</v>
          </cell>
          <cell r="H27636">
            <v>15255</v>
          </cell>
        </row>
        <row r="27637">
          <cell r="A27637">
            <v>190058</v>
          </cell>
          <cell r="H27637">
            <v>21292.74</v>
          </cell>
        </row>
        <row r="27638">
          <cell r="A27638">
            <v>190064</v>
          </cell>
          <cell r="H27638">
            <v>10288.74</v>
          </cell>
        </row>
        <row r="27639">
          <cell r="A27639">
            <v>190898</v>
          </cell>
          <cell r="H27639">
            <v>2520</v>
          </cell>
        </row>
        <row r="27640">
          <cell r="A27640">
            <v>190898</v>
          </cell>
          <cell r="H27640">
            <v>872</v>
          </cell>
        </row>
        <row r="27641">
          <cell r="A27641">
            <v>192145</v>
          </cell>
          <cell r="H27641">
            <v>4860</v>
          </cell>
        </row>
        <row r="27642">
          <cell r="A27642">
            <v>192693</v>
          </cell>
          <cell r="H27642">
            <v>7527.6</v>
          </cell>
        </row>
        <row r="27643">
          <cell r="A27643">
            <v>192750</v>
          </cell>
          <cell r="H27643">
            <v>6000</v>
          </cell>
        </row>
        <row r="27644">
          <cell r="A27644">
            <v>192833</v>
          </cell>
          <cell r="H27644">
            <v>247.46</v>
          </cell>
        </row>
        <row r="27645">
          <cell r="A27645">
            <v>192833</v>
          </cell>
          <cell r="H27645">
            <v>116.45</v>
          </cell>
        </row>
        <row r="27646">
          <cell r="A27646">
            <v>192833</v>
          </cell>
          <cell r="H27646">
            <v>750</v>
          </cell>
        </row>
        <row r="27647">
          <cell r="A27647">
            <v>192833</v>
          </cell>
          <cell r="H27647">
            <v>247.46</v>
          </cell>
        </row>
        <row r="27648">
          <cell r="A27648">
            <v>193020</v>
          </cell>
          <cell r="H27648">
            <v>19980</v>
          </cell>
        </row>
        <row r="27649">
          <cell r="A27649">
            <v>193066</v>
          </cell>
          <cell r="H27649">
            <v>3456</v>
          </cell>
        </row>
        <row r="27650">
          <cell r="A27650">
            <v>193412</v>
          </cell>
          <cell r="H27650">
            <v>1098.3599999999999</v>
          </cell>
        </row>
        <row r="27651">
          <cell r="A27651">
            <v>193654</v>
          </cell>
          <cell r="H27651">
            <v>10404</v>
          </cell>
        </row>
        <row r="27652">
          <cell r="A27652">
            <v>500928</v>
          </cell>
          <cell r="H27652">
            <v>294</v>
          </cell>
        </row>
        <row r="27653">
          <cell r="A27653">
            <v>501963</v>
          </cell>
          <cell r="H27653">
            <v>108</v>
          </cell>
        </row>
        <row r="27654">
          <cell r="A27654">
            <v>502015</v>
          </cell>
          <cell r="H27654">
            <v>3780</v>
          </cell>
        </row>
        <row r="27655">
          <cell r="A27655">
            <v>900039</v>
          </cell>
          <cell r="H27655">
            <v>5658.8</v>
          </cell>
        </row>
        <row r="27656">
          <cell r="A27656">
            <v>900067</v>
          </cell>
          <cell r="H27656">
            <v>90230.05</v>
          </cell>
        </row>
        <row r="27657">
          <cell r="A27657">
            <v>900271</v>
          </cell>
          <cell r="H27657">
            <v>12960</v>
          </cell>
        </row>
        <row r="27658">
          <cell r="A27658">
            <v>900271</v>
          </cell>
          <cell r="H27658">
            <v>3024</v>
          </cell>
        </row>
        <row r="27659">
          <cell r="A27659">
            <v>900271</v>
          </cell>
          <cell r="H27659">
            <v>2160</v>
          </cell>
        </row>
        <row r="27660">
          <cell r="A27660">
            <v>900271</v>
          </cell>
          <cell r="H27660">
            <v>864</v>
          </cell>
        </row>
        <row r="27661">
          <cell r="A27661">
            <v>900271</v>
          </cell>
          <cell r="H27661">
            <v>864</v>
          </cell>
        </row>
        <row r="27662">
          <cell r="A27662">
            <v>900271</v>
          </cell>
          <cell r="H27662">
            <v>2160</v>
          </cell>
        </row>
        <row r="27663">
          <cell r="A27663">
            <v>100596</v>
          </cell>
          <cell r="H27663">
            <v>4375.7</v>
          </cell>
        </row>
        <row r="27664">
          <cell r="A27664">
            <v>101884</v>
          </cell>
          <cell r="H27664">
            <v>1166.76</v>
          </cell>
        </row>
        <row r="27665">
          <cell r="A27665">
            <v>102488</v>
          </cell>
          <cell r="H27665">
            <v>8000</v>
          </cell>
        </row>
        <row r="27666">
          <cell r="A27666">
            <v>102501</v>
          </cell>
          <cell r="H27666">
            <v>480</v>
          </cell>
        </row>
        <row r="27667">
          <cell r="A27667">
            <v>102544</v>
          </cell>
          <cell r="H27667">
            <v>658</v>
          </cell>
        </row>
        <row r="27668">
          <cell r="A27668">
            <v>102544</v>
          </cell>
          <cell r="H27668">
            <v>2434.6</v>
          </cell>
        </row>
        <row r="27669">
          <cell r="A27669">
            <v>190134</v>
          </cell>
          <cell r="H27669">
            <v>210</v>
          </cell>
        </row>
        <row r="27670">
          <cell r="A27670">
            <v>190166</v>
          </cell>
          <cell r="H27670">
            <v>2969.52</v>
          </cell>
        </row>
        <row r="27671">
          <cell r="A27671">
            <v>190166</v>
          </cell>
          <cell r="H27671">
            <v>308.04000000000002</v>
          </cell>
        </row>
        <row r="27672">
          <cell r="A27672">
            <v>190269</v>
          </cell>
          <cell r="H27672">
            <v>2574</v>
          </cell>
        </row>
        <row r="27673">
          <cell r="A27673">
            <v>190269</v>
          </cell>
          <cell r="H27673">
            <v>9152</v>
          </cell>
        </row>
        <row r="27674">
          <cell r="A27674">
            <v>190269</v>
          </cell>
          <cell r="H27674">
            <v>306</v>
          </cell>
        </row>
        <row r="27675">
          <cell r="A27675">
            <v>191007</v>
          </cell>
          <cell r="H27675">
            <v>3944.5</v>
          </cell>
        </row>
        <row r="27676">
          <cell r="A27676">
            <v>191007</v>
          </cell>
          <cell r="H27676">
            <v>40.47</v>
          </cell>
        </row>
        <row r="27677">
          <cell r="A27677">
            <v>191007</v>
          </cell>
          <cell r="H27677">
            <v>26.39</v>
          </cell>
        </row>
        <row r="27678">
          <cell r="A27678">
            <v>191007</v>
          </cell>
          <cell r="H27678">
            <v>5870.49</v>
          </cell>
        </row>
        <row r="27679">
          <cell r="A27679">
            <v>191007</v>
          </cell>
          <cell r="H27679">
            <v>3068.59</v>
          </cell>
        </row>
        <row r="27680">
          <cell r="A27680">
            <v>191007</v>
          </cell>
          <cell r="H27680">
            <v>864.35</v>
          </cell>
        </row>
        <row r="27681">
          <cell r="A27681">
            <v>191007</v>
          </cell>
          <cell r="H27681">
            <v>2062.0100000000002</v>
          </cell>
        </row>
        <row r="27682">
          <cell r="A27682">
            <v>191274</v>
          </cell>
          <cell r="H27682">
            <v>16084.9</v>
          </cell>
        </row>
        <row r="27683">
          <cell r="A27683">
            <v>191274</v>
          </cell>
          <cell r="H27683">
            <v>471.12</v>
          </cell>
        </row>
        <row r="27684">
          <cell r="A27684">
            <v>192438</v>
          </cell>
          <cell r="H27684">
            <v>6480</v>
          </cell>
        </row>
        <row r="27685">
          <cell r="A27685">
            <v>192569</v>
          </cell>
          <cell r="H27685">
            <v>327.5</v>
          </cell>
        </row>
        <row r="27686">
          <cell r="A27686">
            <v>192569</v>
          </cell>
          <cell r="H27686">
            <v>360</v>
          </cell>
        </row>
        <row r="27687">
          <cell r="A27687">
            <v>192590</v>
          </cell>
          <cell r="H27687">
            <v>29.5</v>
          </cell>
        </row>
        <row r="27688">
          <cell r="A27688">
            <v>192590</v>
          </cell>
          <cell r="H27688">
            <v>34.270000000000003</v>
          </cell>
        </row>
        <row r="27689">
          <cell r="A27689">
            <v>192590</v>
          </cell>
          <cell r="H27689">
            <v>30</v>
          </cell>
        </row>
        <row r="27690">
          <cell r="A27690">
            <v>192590</v>
          </cell>
          <cell r="H27690">
            <v>32.5</v>
          </cell>
        </row>
        <row r="27691">
          <cell r="A27691">
            <v>192590</v>
          </cell>
          <cell r="H27691">
            <v>29.5</v>
          </cell>
        </row>
        <row r="27692">
          <cell r="A27692">
            <v>192905</v>
          </cell>
          <cell r="H27692">
            <v>359</v>
          </cell>
        </row>
        <row r="27693">
          <cell r="A27693">
            <v>192905</v>
          </cell>
          <cell r="H27693">
            <v>8306.8799999999992</v>
          </cell>
        </row>
        <row r="27694">
          <cell r="A27694">
            <v>193407</v>
          </cell>
          <cell r="H27694">
            <v>148.47</v>
          </cell>
        </row>
        <row r="27695">
          <cell r="A27695">
            <v>193412</v>
          </cell>
          <cell r="H27695">
            <v>17400</v>
          </cell>
        </row>
        <row r="27696">
          <cell r="A27696">
            <v>193706</v>
          </cell>
          <cell r="H27696">
            <v>4104</v>
          </cell>
        </row>
        <row r="27697">
          <cell r="A27697">
            <v>193734</v>
          </cell>
          <cell r="H27697">
            <v>3985.2</v>
          </cell>
        </row>
        <row r="27698">
          <cell r="A27698">
            <v>193760</v>
          </cell>
          <cell r="H27698">
            <v>389</v>
          </cell>
        </row>
        <row r="27699">
          <cell r="A27699">
            <v>500345</v>
          </cell>
          <cell r="H27699">
            <v>3960</v>
          </cell>
        </row>
        <row r="27700">
          <cell r="A27700">
            <v>500345</v>
          </cell>
          <cell r="H27700">
            <v>360</v>
          </cell>
        </row>
        <row r="27701">
          <cell r="A27701">
            <v>500834</v>
          </cell>
          <cell r="H27701">
            <v>428.55</v>
          </cell>
        </row>
        <row r="27702">
          <cell r="A27702">
            <v>500834</v>
          </cell>
          <cell r="H27702">
            <v>202</v>
          </cell>
        </row>
        <row r="27703">
          <cell r="A27703">
            <v>501103</v>
          </cell>
          <cell r="H27703">
            <v>285.7</v>
          </cell>
        </row>
        <row r="27704">
          <cell r="A27704">
            <v>501103</v>
          </cell>
          <cell r="H27704">
            <v>2929</v>
          </cell>
        </row>
        <row r="27705">
          <cell r="A27705">
            <v>502265</v>
          </cell>
          <cell r="H27705">
            <v>1919</v>
          </cell>
        </row>
        <row r="27706">
          <cell r="A27706">
            <v>502265</v>
          </cell>
          <cell r="H27706">
            <v>1000</v>
          </cell>
        </row>
        <row r="27707">
          <cell r="A27707">
            <v>502265</v>
          </cell>
          <cell r="H27707">
            <v>1428.5</v>
          </cell>
        </row>
        <row r="27708">
          <cell r="A27708">
            <v>502929</v>
          </cell>
          <cell r="H27708">
            <v>4104</v>
          </cell>
        </row>
        <row r="27709">
          <cell r="A27709">
            <v>900265</v>
          </cell>
          <cell r="H27709">
            <v>112</v>
          </cell>
        </row>
        <row r="27710">
          <cell r="A27710">
            <v>900265</v>
          </cell>
          <cell r="H27710">
            <v>648</v>
          </cell>
        </row>
        <row r="27711">
          <cell r="A27711">
            <v>900333</v>
          </cell>
          <cell r="H27711">
            <v>921.2</v>
          </cell>
        </row>
        <row r="27712">
          <cell r="A27712">
            <v>101664</v>
          </cell>
          <cell r="H27712">
            <v>1752</v>
          </cell>
        </row>
        <row r="27713">
          <cell r="A27713">
            <v>102138</v>
          </cell>
          <cell r="H27713">
            <v>1090</v>
          </cell>
        </row>
        <row r="27714">
          <cell r="A27714">
            <v>102138</v>
          </cell>
          <cell r="H27714">
            <v>672</v>
          </cell>
        </row>
        <row r="27715">
          <cell r="A27715">
            <v>102139</v>
          </cell>
          <cell r="H27715">
            <v>872</v>
          </cell>
        </row>
        <row r="27716">
          <cell r="A27716">
            <v>102139</v>
          </cell>
          <cell r="H27716">
            <v>672</v>
          </cell>
        </row>
        <row r="27717">
          <cell r="A27717">
            <v>102143</v>
          </cell>
          <cell r="H27717">
            <v>840</v>
          </cell>
        </row>
        <row r="27718">
          <cell r="A27718">
            <v>102143</v>
          </cell>
          <cell r="H27718">
            <v>654</v>
          </cell>
        </row>
        <row r="27719">
          <cell r="A27719">
            <v>102318</v>
          </cell>
          <cell r="H27719">
            <v>400</v>
          </cell>
        </row>
        <row r="27720">
          <cell r="A27720">
            <v>190037</v>
          </cell>
          <cell r="H27720">
            <v>36612</v>
          </cell>
        </row>
        <row r="27721">
          <cell r="A27721">
            <v>190419</v>
          </cell>
          <cell r="H27721">
            <v>2462.1999999999998</v>
          </cell>
        </row>
        <row r="27722">
          <cell r="A27722">
            <v>190419</v>
          </cell>
          <cell r="H27722">
            <v>1187.5</v>
          </cell>
        </row>
        <row r="27723">
          <cell r="A27723">
            <v>190419</v>
          </cell>
          <cell r="H27723">
            <v>189.4</v>
          </cell>
        </row>
        <row r="27724">
          <cell r="A27724">
            <v>190426</v>
          </cell>
          <cell r="H27724">
            <v>571.4</v>
          </cell>
        </row>
        <row r="27725">
          <cell r="A27725">
            <v>190426</v>
          </cell>
          <cell r="H27725">
            <v>3000</v>
          </cell>
        </row>
        <row r="27726">
          <cell r="A27726">
            <v>190897</v>
          </cell>
          <cell r="H27726">
            <v>436</v>
          </cell>
        </row>
        <row r="27727">
          <cell r="A27727">
            <v>190897</v>
          </cell>
          <cell r="H27727">
            <v>168</v>
          </cell>
        </row>
        <row r="27728">
          <cell r="A27728">
            <v>190901</v>
          </cell>
          <cell r="H27728">
            <v>336</v>
          </cell>
        </row>
        <row r="27729">
          <cell r="A27729">
            <v>191092</v>
          </cell>
          <cell r="H27729">
            <v>312</v>
          </cell>
        </row>
        <row r="27730">
          <cell r="A27730">
            <v>191092</v>
          </cell>
          <cell r="H27730">
            <v>262</v>
          </cell>
        </row>
        <row r="27731">
          <cell r="A27731">
            <v>191093</v>
          </cell>
          <cell r="H27731">
            <v>156</v>
          </cell>
        </row>
        <row r="27732">
          <cell r="A27732">
            <v>191093</v>
          </cell>
          <cell r="H27732">
            <v>131</v>
          </cell>
        </row>
        <row r="27733">
          <cell r="A27733">
            <v>191093</v>
          </cell>
          <cell r="H27733">
            <v>262</v>
          </cell>
        </row>
        <row r="27734">
          <cell r="A27734">
            <v>191094</v>
          </cell>
          <cell r="H27734">
            <v>2161.5</v>
          </cell>
        </row>
        <row r="27735">
          <cell r="A27735">
            <v>191097</v>
          </cell>
          <cell r="H27735">
            <v>786</v>
          </cell>
        </row>
        <row r="27736">
          <cell r="A27736">
            <v>191098</v>
          </cell>
          <cell r="H27736">
            <v>65.5</v>
          </cell>
        </row>
        <row r="27737">
          <cell r="A27737">
            <v>191274</v>
          </cell>
          <cell r="H27737">
            <v>9156.02</v>
          </cell>
        </row>
        <row r="27738">
          <cell r="A27738">
            <v>191274</v>
          </cell>
          <cell r="H27738">
            <v>301.74</v>
          </cell>
        </row>
        <row r="27739">
          <cell r="A27739">
            <v>191510</v>
          </cell>
          <cell r="H27739">
            <v>23580</v>
          </cell>
        </row>
        <row r="27740">
          <cell r="A27740">
            <v>192222</v>
          </cell>
          <cell r="H27740">
            <v>8056.5</v>
          </cell>
        </row>
        <row r="27741">
          <cell r="A27741">
            <v>192677</v>
          </cell>
          <cell r="H27741">
            <v>1572</v>
          </cell>
        </row>
        <row r="27742">
          <cell r="A27742">
            <v>193066</v>
          </cell>
          <cell r="H27742">
            <v>1920</v>
          </cell>
        </row>
        <row r="27743">
          <cell r="A27743">
            <v>193066</v>
          </cell>
          <cell r="H27743">
            <v>384</v>
          </cell>
        </row>
        <row r="27744">
          <cell r="A27744">
            <v>193760</v>
          </cell>
          <cell r="H27744">
            <v>3300</v>
          </cell>
        </row>
        <row r="27745">
          <cell r="A27745">
            <v>201274</v>
          </cell>
          <cell r="H27745">
            <v>1703</v>
          </cell>
        </row>
        <row r="27746">
          <cell r="A27746">
            <v>201274</v>
          </cell>
          <cell r="H27746">
            <v>1800</v>
          </cell>
        </row>
        <row r="27747">
          <cell r="A27747">
            <v>201274</v>
          </cell>
          <cell r="H27747">
            <v>1310</v>
          </cell>
        </row>
        <row r="27748">
          <cell r="A27748">
            <v>201274</v>
          </cell>
          <cell r="H27748">
            <v>1487.5</v>
          </cell>
        </row>
        <row r="27749">
          <cell r="A27749">
            <v>201274</v>
          </cell>
          <cell r="H27749">
            <v>2000</v>
          </cell>
        </row>
        <row r="27750">
          <cell r="A27750">
            <v>201274</v>
          </cell>
          <cell r="H27750">
            <v>655</v>
          </cell>
        </row>
        <row r="27751">
          <cell r="A27751">
            <v>201274</v>
          </cell>
          <cell r="H27751">
            <v>1120</v>
          </cell>
        </row>
        <row r="27752">
          <cell r="A27752">
            <v>201274</v>
          </cell>
          <cell r="H27752">
            <v>1048</v>
          </cell>
        </row>
        <row r="27753">
          <cell r="A27753">
            <v>501059</v>
          </cell>
          <cell r="H27753">
            <v>30510</v>
          </cell>
        </row>
        <row r="27754">
          <cell r="A27754">
            <v>100128</v>
          </cell>
          <cell r="H27754">
            <v>4752</v>
          </cell>
        </row>
        <row r="27755">
          <cell r="A27755">
            <v>100145</v>
          </cell>
          <cell r="H27755">
            <v>5115</v>
          </cell>
        </row>
        <row r="27756">
          <cell r="A27756">
            <v>100166</v>
          </cell>
          <cell r="H27756">
            <v>2937</v>
          </cell>
        </row>
        <row r="27757">
          <cell r="A27757">
            <v>101370</v>
          </cell>
          <cell r="H27757">
            <v>52200</v>
          </cell>
        </row>
        <row r="27758">
          <cell r="A27758">
            <v>102362</v>
          </cell>
          <cell r="H27758">
            <v>648</v>
          </cell>
        </row>
        <row r="27759">
          <cell r="A27759">
            <v>190204</v>
          </cell>
          <cell r="H27759">
            <v>1248</v>
          </cell>
        </row>
        <row r="27760">
          <cell r="A27760">
            <v>190204</v>
          </cell>
          <cell r="H27760">
            <v>1048</v>
          </cell>
        </row>
        <row r="27761">
          <cell r="A27761">
            <v>191432</v>
          </cell>
          <cell r="H27761">
            <v>891</v>
          </cell>
        </row>
        <row r="27762">
          <cell r="A27762">
            <v>191644</v>
          </cell>
          <cell r="H27762">
            <v>1431</v>
          </cell>
        </row>
        <row r="27763">
          <cell r="A27763">
            <v>191644</v>
          </cell>
          <cell r="H27763">
            <v>636</v>
          </cell>
        </row>
        <row r="27764">
          <cell r="A27764">
            <v>192095</v>
          </cell>
          <cell r="H27764">
            <v>22140</v>
          </cell>
        </row>
        <row r="27765">
          <cell r="A27765">
            <v>192144</v>
          </cell>
          <cell r="H27765">
            <v>9405</v>
          </cell>
        </row>
        <row r="27766">
          <cell r="A27766">
            <v>192302</v>
          </cell>
          <cell r="H27766">
            <v>363</v>
          </cell>
        </row>
        <row r="27767">
          <cell r="A27767">
            <v>192591</v>
          </cell>
          <cell r="H27767">
            <v>990</v>
          </cell>
        </row>
        <row r="27768">
          <cell r="A27768">
            <v>192805</v>
          </cell>
          <cell r="H27768">
            <v>18159.72</v>
          </cell>
        </row>
        <row r="27769">
          <cell r="A27769">
            <v>192813</v>
          </cell>
          <cell r="H27769">
            <v>607.20000000000005</v>
          </cell>
        </row>
        <row r="27770">
          <cell r="A27770">
            <v>193412</v>
          </cell>
          <cell r="H27770">
            <v>610.20000000000005</v>
          </cell>
        </row>
        <row r="27771">
          <cell r="A27771">
            <v>193439</v>
          </cell>
          <cell r="H27771">
            <v>1368</v>
          </cell>
        </row>
        <row r="27772">
          <cell r="A27772">
            <v>201226</v>
          </cell>
          <cell r="H27772">
            <v>216</v>
          </cell>
        </row>
        <row r="27773">
          <cell r="A27773">
            <v>500144</v>
          </cell>
          <cell r="H27773">
            <v>274</v>
          </cell>
        </row>
        <row r="27774">
          <cell r="A27774">
            <v>500144</v>
          </cell>
          <cell r="H27774">
            <v>8100</v>
          </cell>
        </row>
        <row r="27775">
          <cell r="A27775">
            <v>500743</v>
          </cell>
          <cell r="H27775">
            <v>420</v>
          </cell>
        </row>
        <row r="27776">
          <cell r="A27776">
            <v>800070</v>
          </cell>
          <cell r="H27776">
            <v>3599</v>
          </cell>
        </row>
        <row r="27777">
          <cell r="A27777">
            <v>900333</v>
          </cell>
          <cell r="H27777">
            <v>189</v>
          </cell>
        </row>
        <row r="27778">
          <cell r="A27778">
            <v>900333</v>
          </cell>
          <cell r="H27778">
            <v>924</v>
          </cell>
        </row>
        <row r="27779">
          <cell r="A27779">
            <v>100078</v>
          </cell>
          <cell r="H27779">
            <v>4881.3599999999997</v>
          </cell>
        </row>
        <row r="27780">
          <cell r="A27780">
            <v>100166</v>
          </cell>
          <cell r="H27780">
            <v>673.2</v>
          </cell>
        </row>
        <row r="27781">
          <cell r="A27781">
            <v>100421</v>
          </cell>
          <cell r="H27781">
            <v>2921</v>
          </cell>
        </row>
        <row r="27782">
          <cell r="A27782">
            <v>100421</v>
          </cell>
          <cell r="H27782">
            <v>150</v>
          </cell>
        </row>
        <row r="27783">
          <cell r="A27783">
            <v>100421</v>
          </cell>
          <cell r="H27783">
            <v>9300</v>
          </cell>
        </row>
        <row r="27784">
          <cell r="A27784">
            <v>101236</v>
          </cell>
          <cell r="H27784">
            <v>359</v>
          </cell>
        </row>
        <row r="27785">
          <cell r="A27785">
            <v>101236</v>
          </cell>
          <cell r="H27785">
            <v>1980</v>
          </cell>
        </row>
        <row r="27786">
          <cell r="A27786">
            <v>101554</v>
          </cell>
          <cell r="H27786">
            <v>3000</v>
          </cell>
        </row>
        <row r="27787">
          <cell r="A27787">
            <v>101790</v>
          </cell>
          <cell r="H27787">
            <v>14644.8</v>
          </cell>
        </row>
        <row r="27788">
          <cell r="A27788">
            <v>101790</v>
          </cell>
          <cell r="H27788">
            <v>14644.8</v>
          </cell>
        </row>
        <row r="27789">
          <cell r="A27789">
            <v>102059</v>
          </cell>
          <cell r="H27789">
            <v>42.46</v>
          </cell>
        </row>
        <row r="27790">
          <cell r="A27790">
            <v>102451</v>
          </cell>
          <cell r="H27790">
            <v>3181.5</v>
          </cell>
        </row>
        <row r="27791">
          <cell r="A27791">
            <v>191535</v>
          </cell>
          <cell r="H27791">
            <v>2460</v>
          </cell>
        </row>
        <row r="27792">
          <cell r="A27792">
            <v>191681</v>
          </cell>
          <cell r="H27792">
            <v>15775.2</v>
          </cell>
        </row>
        <row r="27793">
          <cell r="A27793">
            <v>191769</v>
          </cell>
          <cell r="H27793">
            <v>1520</v>
          </cell>
        </row>
        <row r="27794">
          <cell r="A27794">
            <v>191805</v>
          </cell>
          <cell r="H27794">
            <v>4104</v>
          </cell>
        </row>
        <row r="27795">
          <cell r="A27795">
            <v>192112</v>
          </cell>
          <cell r="H27795">
            <v>720</v>
          </cell>
        </row>
        <row r="27796">
          <cell r="A27796">
            <v>192293</v>
          </cell>
          <cell r="H27796">
            <v>7527.6</v>
          </cell>
        </row>
        <row r="27797">
          <cell r="A27797">
            <v>192671</v>
          </cell>
          <cell r="H27797">
            <v>160</v>
          </cell>
        </row>
        <row r="27798">
          <cell r="A27798">
            <v>192898</v>
          </cell>
          <cell r="H27798">
            <v>1800</v>
          </cell>
        </row>
        <row r="27799">
          <cell r="A27799">
            <v>192898</v>
          </cell>
          <cell r="H27799">
            <v>389</v>
          </cell>
        </row>
        <row r="27800">
          <cell r="A27800">
            <v>192898</v>
          </cell>
          <cell r="H27800">
            <v>183.81</v>
          </cell>
        </row>
        <row r="27801">
          <cell r="A27801">
            <v>193229</v>
          </cell>
          <cell r="H27801">
            <v>160</v>
          </cell>
        </row>
        <row r="27802">
          <cell r="A27802">
            <v>193403</v>
          </cell>
          <cell r="H27802">
            <v>3040</v>
          </cell>
        </row>
        <row r="27803">
          <cell r="A27803">
            <v>193581</v>
          </cell>
          <cell r="H27803">
            <v>38.799999999999997</v>
          </cell>
        </row>
        <row r="27804">
          <cell r="A27804">
            <v>193601</v>
          </cell>
          <cell r="H27804">
            <v>38.799999999999997</v>
          </cell>
        </row>
        <row r="27805">
          <cell r="A27805">
            <v>501306</v>
          </cell>
          <cell r="H27805">
            <v>7200</v>
          </cell>
        </row>
        <row r="27806">
          <cell r="A27806">
            <v>502083</v>
          </cell>
          <cell r="H27806">
            <v>6312.5</v>
          </cell>
        </row>
        <row r="27807">
          <cell r="A27807">
            <v>502943</v>
          </cell>
          <cell r="H27807">
            <v>158.4</v>
          </cell>
        </row>
        <row r="27808">
          <cell r="A27808">
            <v>502943</v>
          </cell>
          <cell r="H27808">
            <v>1716</v>
          </cell>
        </row>
        <row r="27809">
          <cell r="A27809">
            <v>100651</v>
          </cell>
          <cell r="H27809">
            <v>152</v>
          </cell>
        </row>
        <row r="27810">
          <cell r="A27810">
            <v>100651</v>
          </cell>
          <cell r="H27810">
            <v>228</v>
          </cell>
        </row>
        <row r="27811">
          <cell r="A27811">
            <v>101555</v>
          </cell>
          <cell r="H27811">
            <v>7821</v>
          </cell>
        </row>
        <row r="27812">
          <cell r="A27812">
            <v>102140</v>
          </cell>
          <cell r="H27812">
            <v>16236</v>
          </cell>
        </row>
        <row r="27813">
          <cell r="A27813">
            <v>102140</v>
          </cell>
          <cell r="H27813">
            <v>1476</v>
          </cell>
        </row>
        <row r="27814">
          <cell r="A27814">
            <v>102182</v>
          </cell>
          <cell r="H27814">
            <v>1200</v>
          </cell>
        </row>
        <row r="27815">
          <cell r="A27815">
            <v>102182</v>
          </cell>
          <cell r="H27815">
            <v>255</v>
          </cell>
        </row>
        <row r="27816">
          <cell r="A27816">
            <v>102417</v>
          </cell>
          <cell r="H27816">
            <v>118.8</v>
          </cell>
        </row>
        <row r="27817">
          <cell r="A27817">
            <v>102417</v>
          </cell>
          <cell r="H27817">
            <v>1287</v>
          </cell>
        </row>
        <row r="27818">
          <cell r="A27818">
            <v>102418</v>
          </cell>
          <cell r="H27818">
            <v>429</v>
          </cell>
        </row>
        <row r="27819">
          <cell r="A27819">
            <v>102418</v>
          </cell>
          <cell r="H27819">
            <v>39.6</v>
          </cell>
        </row>
        <row r="27820">
          <cell r="A27820">
            <v>190552</v>
          </cell>
          <cell r="H27820">
            <v>2106.2600000000002</v>
          </cell>
        </row>
        <row r="27821">
          <cell r="A27821">
            <v>190552</v>
          </cell>
          <cell r="H27821">
            <v>379.08</v>
          </cell>
        </row>
        <row r="27822">
          <cell r="A27822">
            <v>190552</v>
          </cell>
          <cell r="H27822">
            <v>1802.58</v>
          </cell>
        </row>
        <row r="27823">
          <cell r="A27823">
            <v>190552</v>
          </cell>
          <cell r="H27823">
            <v>676</v>
          </cell>
        </row>
        <row r="27824">
          <cell r="A27824">
            <v>190552</v>
          </cell>
          <cell r="H27824">
            <v>379.08</v>
          </cell>
        </row>
        <row r="27825">
          <cell r="A27825">
            <v>190552</v>
          </cell>
          <cell r="H27825">
            <v>1053</v>
          </cell>
        </row>
        <row r="27826">
          <cell r="A27826">
            <v>190552</v>
          </cell>
          <cell r="H27826">
            <v>906.1</v>
          </cell>
        </row>
        <row r="27827">
          <cell r="A27827">
            <v>190552</v>
          </cell>
          <cell r="H27827">
            <v>526.63</v>
          </cell>
        </row>
        <row r="27828">
          <cell r="A27828">
            <v>190588</v>
          </cell>
          <cell r="H27828">
            <v>1440</v>
          </cell>
        </row>
        <row r="27829">
          <cell r="A27829">
            <v>191239</v>
          </cell>
          <cell r="H27829">
            <v>880</v>
          </cell>
        </row>
        <row r="27830">
          <cell r="A27830">
            <v>191311</v>
          </cell>
          <cell r="H27830">
            <v>888</v>
          </cell>
        </row>
        <row r="27831">
          <cell r="A27831">
            <v>191311</v>
          </cell>
          <cell r="H27831">
            <v>80.099999999999994</v>
          </cell>
        </row>
        <row r="27832">
          <cell r="A27832">
            <v>191455</v>
          </cell>
          <cell r="H27832">
            <v>1296</v>
          </cell>
        </row>
        <row r="27833">
          <cell r="A27833">
            <v>191766</v>
          </cell>
          <cell r="H27833">
            <v>3300</v>
          </cell>
        </row>
        <row r="27834">
          <cell r="A27834">
            <v>191822</v>
          </cell>
          <cell r="H27834">
            <v>15190.56</v>
          </cell>
        </row>
        <row r="27835">
          <cell r="A27835">
            <v>192569</v>
          </cell>
          <cell r="H27835">
            <v>720.5</v>
          </cell>
        </row>
        <row r="27836">
          <cell r="A27836">
            <v>192719</v>
          </cell>
          <cell r="H27836">
            <v>651</v>
          </cell>
        </row>
        <row r="27837">
          <cell r="A27837">
            <v>192719</v>
          </cell>
          <cell r="H27837">
            <v>174.24</v>
          </cell>
        </row>
        <row r="27838">
          <cell r="A27838">
            <v>192945</v>
          </cell>
          <cell r="H27838">
            <v>190.9</v>
          </cell>
        </row>
        <row r="27839">
          <cell r="A27839">
            <v>192945</v>
          </cell>
          <cell r="H27839">
            <v>5400</v>
          </cell>
        </row>
        <row r="27840">
          <cell r="A27840">
            <v>193402</v>
          </cell>
          <cell r="H27840">
            <v>560</v>
          </cell>
        </row>
        <row r="27841">
          <cell r="A27841">
            <v>193402</v>
          </cell>
          <cell r="H27841">
            <v>2400</v>
          </cell>
        </row>
        <row r="27842">
          <cell r="A27842">
            <v>193412</v>
          </cell>
          <cell r="H27842">
            <v>4176</v>
          </cell>
        </row>
        <row r="27843">
          <cell r="A27843">
            <v>193629</v>
          </cell>
          <cell r="H27843">
            <v>718</v>
          </cell>
        </row>
        <row r="27844">
          <cell r="A27844">
            <v>193629</v>
          </cell>
          <cell r="H27844">
            <v>6600</v>
          </cell>
        </row>
        <row r="27845">
          <cell r="A27845">
            <v>193705</v>
          </cell>
          <cell r="H27845">
            <v>9960</v>
          </cell>
        </row>
        <row r="27846">
          <cell r="A27846">
            <v>500572</v>
          </cell>
          <cell r="H27846">
            <v>3290</v>
          </cell>
        </row>
        <row r="27847">
          <cell r="A27847">
            <v>500743</v>
          </cell>
          <cell r="H27847">
            <v>1348.9</v>
          </cell>
        </row>
        <row r="27848">
          <cell r="A27848">
            <v>500743</v>
          </cell>
          <cell r="H27848">
            <v>460.6</v>
          </cell>
        </row>
        <row r="27849">
          <cell r="A27849">
            <v>501616</v>
          </cell>
          <cell r="H27849">
            <v>756.7</v>
          </cell>
        </row>
        <row r="27850">
          <cell r="A27850">
            <v>503097</v>
          </cell>
          <cell r="H27850">
            <v>1920</v>
          </cell>
        </row>
        <row r="27851">
          <cell r="A27851">
            <v>750007</v>
          </cell>
          <cell r="H27851">
            <v>2960</v>
          </cell>
        </row>
        <row r="27852">
          <cell r="A27852">
            <v>800069</v>
          </cell>
          <cell r="H27852">
            <v>1184.4000000000001</v>
          </cell>
        </row>
        <row r="27853">
          <cell r="A27853">
            <v>100092</v>
          </cell>
          <cell r="H27853">
            <v>3540</v>
          </cell>
        </row>
        <row r="27854">
          <cell r="A27854">
            <v>100580</v>
          </cell>
          <cell r="H27854">
            <v>935</v>
          </cell>
        </row>
        <row r="27855">
          <cell r="A27855">
            <v>100661</v>
          </cell>
          <cell r="H27855">
            <v>2121</v>
          </cell>
        </row>
        <row r="27856">
          <cell r="A27856">
            <v>100838</v>
          </cell>
          <cell r="H27856">
            <v>6102</v>
          </cell>
        </row>
        <row r="27857">
          <cell r="A27857">
            <v>101599</v>
          </cell>
          <cell r="H27857">
            <v>10623.6</v>
          </cell>
        </row>
        <row r="27858">
          <cell r="A27858">
            <v>101996</v>
          </cell>
          <cell r="H27858">
            <v>504</v>
          </cell>
        </row>
        <row r="27859">
          <cell r="A27859">
            <v>102076</v>
          </cell>
          <cell r="H27859">
            <v>228</v>
          </cell>
        </row>
        <row r="27860">
          <cell r="A27860">
            <v>102518</v>
          </cell>
          <cell r="H27860">
            <v>18306</v>
          </cell>
        </row>
        <row r="27861">
          <cell r="A27861">
            <v>190535</v>
          </cell>
          <cell r="H27861">
            <v>900</v>
          </cell>
        </row>
        <row r="27862">
          <cell r="A27862">
            <v>190630</v>
          </cell>
          <cell r="H27862">
            <v>4800</v>
          </cell>
        </row>
        <row r="27863">
          <cell r="A27863">
            <v>190630</v>
          </cell>
          <cell r="H27863">
            <v>510</v>
          </cell>
        </row>
        <row r="27864">
          <cell r="A27864">
            <v>192569</v>
          </cell>
          <cell r="H27864">
            <v>851.5</v>
          </cell>
        </row>
        <row r="27865">
          <cell r="A27865">
            <v>193063</v>
          </cell>
          <cell r="H27865">
            <v>1920</v>
          </cell>
        </row>
        <row r="27866">
          <cell r="A27866">
            <v>500928</v>
          </cell>
          <cell r="H27866">
            <v>3750.6</v>
          </cell>
        </row>
        <row r="27867">
          <cell r="A27867">
            <v>501987</v>
          </cell>
          <cell r="H27867">
            <v>18000</v>
          </cell>
        </row>
        <row r="27868">
          <cell r="A27868">
            <v>502204</v>
          </cell>
          <cell r="H27868">
            <v>91530</v>
          </cell>
        </row>
        <row r="27869">
          <cell r="A27869">
            <v>502293</v>
          </cell>
          <cell r="H27869">
            <v>7500</v>
          </cell>
        </row>
        <row r="27870">
          <cell r="A27870">
            <v>502932</v>
          </cell>
          <cell r="H27870">
            <v>321.64</v>
          </cell>
        </row>
        <row r="27871">
          <cell r="A27871">
            <v>100016</v>
          </cell>
          <cell r="H27871">
            <v>2988</v>
          </cell>
        </row>
        <row r="27872">
          <cell r="A27872">
            <v>100143</v>
          </cell>
          <cell r="H27872">
            <v>561</v>
          </cell>
        </row>
        <row r="27873">
          <cell r="A27873">
            <v>100900</v>
          </cell>
          <cell r="H27873">
            <v>594</v>
          </cell>
        </row>
        <row r="27874">
          <cell r="A27874">
            <v>102362</v>
          </cell>
          <cell r="H27874">
            <v>6720</v>
          </cell>
        </row>
        <row r="27875">
          <cell r="A27875">
            <v>191111</v>
          </cell>
          <cell r="H27875">
            <v>341.76</v>
          </cell>
        </row>
        <row r="27876">
          <cell r="A27876">
            <v>191111</v>
          </cell>
          <cell r="H27876">
            <v>57.95</v>
          </cell>
        </row>
        <row r="27877">
          <cell r="A27877">
            <v>191111</v>
          </cell>
          <cell r="H27877">
            <v>926.76</v>
          </cell>
        </row>
        <row r="27878">
          <cell r="A27878">
            <v>191111</v>
          </cell>
          <cell r="H27878">
            <v>347.52</v>
          </cell>
        </row>
        <row r="27879">
          <cell r="A27879">
            <v>191261</v>
          </cell>
          <cell r="H27879">
            <v>1827</v>
          </cell>
        </row>
        <row r="27880">
          <cell r="A27880">
            <v>191965</v>
          </cell>
          <cell r="H27880">
            <v>148.68</v>
          </cell>
        </row>
        <row r="27881">
          <cell r="A27881">
            <v>191965</v>
          </cell>
          <cell r="H27881">
            <v>21417</v>
          </cell>
        </row>
        <row r="27882">
          <cell r="A27882">
            <v>192085</v>
          </cell>
          <cell r="H27882">
            <v>169.97</v>
          </cell>
        </row>
        <row r="27883">
          <cell r="A27883">
            <v>192507</v>
          </cell>
          <cell r="H27883">
            <v>1040</v>
          </cell>
        </row>
        <row r="27884">
          <cell r="A27884">
            <v>193412</v>
          </cell>
          <cell r="H27884">
            <v>2088</v>
          </cell>
        </row>
        <row r="27885">
          <cell r="A27885">
            <v>193458</v>
          </cell>
          <cell r="H27885">
            <v>2400</v>
          </cell>
        </row>
        <row r="27886">
          <cell r="A27886">
            <v>193706</v>
          </cell>
          <cell r="H27886">
            <v>530</v>
          </cell>
        </row>
        <row r="27887">
          <cell r="A27887">
            <v>193763</v>
          </cell>
          <cell r="H27887">
            <v>360</v>
          </cell>
        </row>
        <row r="27888">
          <cell r="A27888">
            <v>193763</v>
          </cell>
          <cell r="H27888">
            <v>250</v>
          </cell>
        </row>
        <row r="27889">
          <cell r="A27889">
            <v>500021</v>
          </cell>
          <cell r="H27889">
            <v>2720</v>
          </cell>
        </row>
        <row r="27890">
          <cell r="A27890">
            <v>500021</v>
          </cell>
          <cell r="H27890">
            <v>18165</v>
          </cell>
        </row>
        <row r="27891">
          <cell r="A27891">
            <v>502048</v>
          </cell>
          <cell r="H27891">
            <v>1900</v>
          </cell>
        </row>
        <row r="27892">
          <cell r="A27892">
            <v>502048</v>
          </cell>
          <cell r="H27892">
            <v>9443.7199999999993</v>
          </cell>
        </row>
        <row r="27893">
          <cell r="A27893">
            <v>502048</v>
          </cell>
          <cell r="H27893">
            <v>5962.11</v>
          </cell>
        </row>
        <row r="27894">
          <cell r="A27894">
            <v>502065</v>
          </cell>
          <cell r="H27894">
            <v>52080</v>
          </cell>
        </row>
        <row r="27895">
          <cell r="A27895">
            <v>502327</v>
          </cell>
          <cell r="H27895">
            <v>840</v>
          </cell>
        </row>
        <row r="27896">
          <cell r="A27896">
            <v>900039</v>
          </cell>
          <cell r="H27896">
            <v>329</v>
          </cell>
        </row>
        <row r="27897">
          <cell r="A27897">
            <v>900375</v>
          </cell>
          <cell r="H27897">
            <v>3000</v>
          </cell>
        </row>
        <row r="27898">
          <cell r="A27898">
            <v>100071</v>
          </cell>
          <cell r="H27898">
            <v>1269</v>
          </cell>
        </row>
        <row r="27899">
          <cell r="A27899">
            <v>100118</v>
          </cell>
          <cell r="H27899">
            <v>21600</v>
          </cell>
        </row>
        <row r="27900">
          <cell r="A27900">
            <v>100118</v>
          </cell>
          <cell r="H27900">
            <v>159.62</v>
          </cell>
        </row>
        <row r="27901">
          <cell r="A27901">
            <v>100177</v>
          </cell>
          <cell r="H27901">
            <v>3360</v>
          </cell>
        </row>
        <row r="27902">
          <cell r="A27902">
            <v>100177</v>
          </cell>
          <cell r="H27902">
            <v>3360</v>
          </cell>
        </row>
        <row r="27903">
          <cell r="A27903">
            <v>100177</v>
          </cell>
          <cell r="H27903">
            <v>2688</v>
          </cell>
        </row>
        <row r="27904">
          <cell r="A27904">
            <v>100177</v>
          </cell>
          <cell r="H27904">
            <v>12432</v>
          </cell>
        </row>
        <row r="27905">
          <cell r="A27905">
            <v>100189</v>
          </cell>
          <cell r="H27905">
            <v>186.4</v>
          </cell>
        </row>
        <row r="27906">
          <cell r="A27906">
            <v>100369</v>
          </cell>
          <cell r="H27906">
            <v>10800</v>
          </cell>
        </row>
        <row r="27907">
          <cell r="A27907">
            <v>100596</v>
          </cell>
          <cell r="H27907">
            <v>420</v>
          </cell>
        </row>
        <row r="27908">
          <cell r="A27908">
            <v>100719</v>
          </cell>
          <cell r="H27908">
            <v>6192.06</v>
          </cell>
        </row>
        <row r="27909">
          <cell r="A27909">
            <v>101415</v>
          </cell>
          <cell r="H27909">
            <v>2088</v>
          </cell>
        </row>
        <row r="27910">
          <cell r="A27910">
            <v>101415</v>
          </cell>
          <cell r="H27910">
            <v>73.2</v>
          </cell>
        </row>
        <row r="27911">
          <cell r="A27911">
            <v>102616</v>
          </cell>
          <cell r="H27911">
            <v>48816</v>
          </cell>
        </row>
        <row r="27912">
          <cell r="A27912">
            <v>191565</v>
          </cell>
          <cell r="H27912">
            <v>24248.1</v>
          </cell>
        </row>
        <row r="27913">
          <cell r="A27913">
            <v>191594</v>
          </cell>
          <cell r="H27913">
            <v>11165</v>
          </cell>
        </row>
        <row r="27914">
          <cell r="A27914">
            <v>191864</v>
          </cell>
          <cell r="H27914">
            <v>2460</v>
          </cell>
        </row>
        <row r="27915">
          <cell r="A27915">
            <v>192013</v>
          </cell>
          <cell r="H27915">
            <v>2460</v>
          </cell>
        </row>
        <row r="27916">
          <cell r="A27916">
            <v>192085</v>
          </cell>
          <cell r="H27916">
            <v>169.97</v>
          </cell>
        </row>
        <row r="27917">
          <cell r="A27917">
            <v>192214</v>
          </cell>
          <cell r="H27917">
            <v>1436</v>
          </cell>
        </row>
        <row r="27918">
          <cell r="A27918">
            <v>192335</v>
          </cell>
          <cell r="H27918">
            <v>440</v>
          </cell>
        </row>
        <row r="27919">
          <cell r="A27919">
            <v>192591</v>
          </cell>
          <cell r="H27919">
            <v>2277</v>
          </cell>
        </row>
        <row r="27920">
          <cell r="A27920">
            <v>192938</v>
          </cell>
          <cell r="H27920">
            <v>2460</v>
          </cell>
        </row>
        <row r="27921">
          <cell r="A27921">
            <v>192940</v>
          </cell>
          <cell r="H27921">
            <v>2460</v>
          </cell>
        </row>
        <row r="27922">
          <cell r="A27922">
            <v>193061</v>
          </cell>
          <cell r="H27922">
            <v>364.39</v>
          </cell>
        </row>
        <row r="27923">
          <cell r="A27923">
            <v>193412</v>
          </cell>
          <cell r="H27923">
            <v>1392</v>
          </cell>
        </row>
        <row r="27924">
          <cell r="A27924">
            <v>193412</v>
          </cell>
          <cell r="H27924">
            <v>3060</v>
          </cell>
        </row>
        <row r="27925">
          <cell r="A27925">
            <v>193412</v>
          </cell>
          <cell r="H27925">
            <v>1662</v>
          </cell>
        </row>
        <row r="27926">
          <cell r="A27926">
            <v>193412</v>
          </cell>
          <cell r="H27926">
            <v>1980</v>
          </cell>
        </row>
        <row r="27927">
          <cell r="A27927">
            <v>193412</v>
          </cell>
          <cell r="H27927">
            <v>1662</v>
          </cell>
        </row>
        <row r="27928">
          <cell r="A27928">
            <v>193439</v>
          </cell>
          <cell r="H27928">
            <v>1019.1</v>
          </cell>
        </row>
        <row r="27929">
          <cell r="A27929">
            <v>193695</v>
          </cell>
          <cell r="H27929">
            <v>718</v>
          </cell>
        </row>
        <row r="27930">
          <cell r="A27930">
            <v>193695</v>
          </cell>
          <cell r="H27930">
            <v>5940</v>
          </cell>
        </row>
        <row r="27931">
          <cell r="A27931">
            <v>193755</v>
          </cell>
          <cell r="H27931">
            <v>247.5</v>
          </cell>
        </row>
        <row r="27932">
          <cell r="A27932">
            <v>193755</v>
          </cell>
          <cell r="H27932">
            <v>966</v>
          </cell>
        </row>
        <row r="27933">
          <cell r="A27933">
            <v>193755</v>
          </cell>
          <cell r="H27933">
            <v>816</v>
          </cell>
        </row>
        <row r="27934">
          <cell r="A27934">
            <v>193755</v>
          </cell>
          <cell r="H27934">
            <v>1500</v>
          </cell>
        </row>
        <row r="27935">
          <cell r="A27935">
            <v>193772</v>
          </cell>
          <cell r="H27935">
            <v>2880</v>
          </cell>
        </row>
        <row r="27936">
          <cell r="A27936">
            <v>500917</v>
          </cell>
          <cell r="H27936">
            <v>14136</v>
          </cell>
        </row>
        <row r="27937">
          <cell r="A27937">
            <v>500949</v>
          </cell>
          <cell r="H27937">
            <v>7205.1</v>
          </cell>
        </row>
        <row r="27938">
          <cell r="A27938">
            <v>800283</v>
          </cell>
          <cell r="H27938">
            <v>246.37</v>
          </cell>
        </row>
        <row r="27939">
          <cell r="A27939">
            <v>800283</v>
          </cell>
          <cell r="H27939">
            <v>194.14</v>
          </cell>
        </row>
        <row r="27940">
          <cell r="A27940">
            <v>101061</v>
          </cell>
          <cell r="H27940">
            <v>648</v>
          </cell>
        </row>
        <row r="27941">
          <cell r="A27941">
            <v>190854</v>
          </cell>
          <cell r="H27941">
            <v>243.94</v>
          </cell>
        </row>
        <row r="27942">
          <cell r="A27942">
            <v>190854</v>
          </cell>
          <cell r="H27942">
            <v>2028.44</v>
          </cell>
        </row>
        <row r="27943">
          <cell r="A27943">
            <v>191358</v>
          </cell>
          <cell r="H27943">
            <v>10584</v>
          </cell>
        </row>
        <row r="27944">
          <cell r="A27944">
            <v>192593</v>
          </cell>
          <cell r="H27944">
            <v>29534.94</v>
          </cell>
        </row>
        <row r="27945">
          <cell r="A27945">
            <v>500848</v>
          </cell>
          <cell r="H27945">
            <v>12600</v>
          </cell>
        </row>
        <row r="27946">
          <cell r="A27946">
            <v>501051</v>
          </cell>
          <cell r="H27946">
            <v>2562.84</v>
          </cell>
        </row>
        <row r="27947">
          <cell r="A27947">
            <v>100157</v>
          </cell>
          <cell r="H27947">
            <v>59400</v>
          </cell>
        </row>
        <row r="27948">
          <cell r="A27948">
            <v>100334</v>
          </cell>
          <cell r="H27948">
            <v>3960</v>
          </cell>
        </row>
        <row r="27949">
          <cell r="A27949">
            <v>100708</v>
          </cell>
          <cell r="H27949">
            <v>9120</v>
          </cell>
        </row>
        <row r="27950">
          <cell r="A27950">
            <v>101034</v>
          </cell>
          <cell r="H27950">
            <v>3072</v>
          </cell>
        </row>
        <row r="27951">
          <cell r="A27951">
            <v>101034</v>
          </cell>
          <cell r="H27951">
            <v>384</v>
          </cell>
        </row>
        <row r="27952">
          <cell r="A27952">
            <v>101217</v>
          </cell>
          <cell r="H27952">
            <v>336</v>
          </cell>
        </row>
        <row r="27953">
          <cell r="A27953">
            <v>190342</v>
          </cell>
          <cell r="H27953">
            <v>305.86</v>
          </cell>
        </row>
        <row r="27954">
          <cell r="A27954">
            <v>190342</v>
          </cell>
          <cell r="H27954">
            <v>1146.18</v>
          </cell>
        </row>
        <row r="27955">
          <cell r="A27955">
            <v>190342</v>
          </cell>
          <cell r="H27955">
            <v>1674.36</v>
          </cell>
        </row>
        <row r="27956">
          <cell r="A27956">
            <v>190990</v>
          </cell>
          <cell r="H27956">
            <v>2004</v>
          </cell>
        </row>
        <row r="27957">
          <cell r="A27957">
            <v>190990</v>
          </cell>
          <cell r="H27957">
            <v>933.59</v>
          </cell>
        </row>
        <row r="27958">
          <cell r="A27958">
            <v>190990</v>
          </cell>
          <cell r="H27958">
            <v>1644</v>
          </cell>
        </row>
        <row r="27959">
          <cell r="A27959">
            <v>190990</v>
          </cell>
          <cell r="H27959">
            <v>1509.6</v>
          </cell>
        </row>
        <row r="27960">
          <cell r="A27960">
            <v>190990</v>
          </cell>
          <cell r="H27960">
            <v>2184</v>
          </cell>
        </row>
        <row r="27961">
          <cell r="A27961">
            <v>190990</v>
          </cell>
          <cell r="H27961">
            <v>2489.2800000000002</v>
          </cell>
        </row>
        <row r="27962">
          <cell r="A27962">
            <v>191549</v>
          </cell>
          <cell r="H27962">
            <v>98.5</v>
          </cell>
        </row>
        <row r="27963">
          <cell r="A27963">
            <v>191549</v>
          </cell>
          <cell r="H27963">
            <v>3930</v>
          </cell>
        </row>
        <row r="27964">
          <cell r="A27964">
            <v>192313</v>
          </cell>
          <cell r="H27964">
            <v>4560</v>
          </cell>
        </row>
        <row r="27965">
          <cell r="A27965">
            <v>192694</v>
          </cell>
          <cell r="H27965">
            <v>270.55</v>
          </cell>
        </row>
        <row r="27966">
          <cell r="A27966">
            <v>192694</v>
          </cell>
          <cell r="H27966">
            <v>4760</v>
          </cell>
        </row>
        <row r="27967">
          <cell r="A27967">
            <v>192805</v>
          </cell>
          <cell r="H27967">
            <v>7527.6</v>
          </cell>
        </row>
        <row r="27968">
          <cell r="A27968">
            <v>193412</v>
          </cell>
          <cell r="H27968">
            <v>1392</v>
          </cell>
        </row>
        <row r="27969">
          <cell r="A27969">
            <v>193562</v>
          </cell>
          <cell r="H27969">
            <v>1919.68</v>
          </cell>
        </row>
        <row r="27970">
          <cell r="A27970">
            <v>193757</v>
          </cell>
          <cell r="H27970">
            <v>3000</v>
          </cell>
        </row>
        <row r="27971">
          <cell r="A27971">
            <v>193758</v>
          </cell>
          <cell r="H27971">
            <v>3000</v>
          </cell>
        </row>
        <row r="27972">
          <cell r="A27972">
            <v>500345</v>
          </cell>
          <cell r="H27972">
            <v>200</v>
          </cell>
        </row>
        <row r="27973">
          <cell r="A27973">
            <v>500701</v>
          </cell>
          <cell r="H27973">
            <v>359</v>
          </cell>
        </row>
        <row r="27974">
          <cell r="A27974">
            <v>500701</v>
          </cell>
          <cell r="H27974">
            <v>328</v>
          </cell>
        </row>
        <row r="27975">
          <cell r="A27975">
            <v>500701</v>
          </cell>
          <cell r="H27975">
            <v>680</v>
          </cell>
        </row>
        <row r="27976">
          <cell r="A27976">
            <v>500701</v>
          </cell>
          <cell r="H27976">
            <v>3612</v>
          </cell>
        </row>
        <row r="27977">
          <cell r="A27977">
            <v>501013</v>
          </cell>
          <cell r="H27977">
            <v>4428</v>
          </cell>
        </row>
        <row r="27978">
          <cell r="A27978">
            <v>502849</v>
          </cell>
          <cell r="H27978">
            <v>160</v>
          </cell>
        </row>
        <row r="27979">
          <cell r="A27979">
            <v>502849</v>
          </cell>
          <cell r="H27979">
            <v>5016</v>
          </cell>
        </row>
        <row r="27980">
          <cell r="A27980">
            <v>502932</v>
          </cell>
          <cell r="H27980">
            <v>75</v>
          </cell>
        </row>
        <row r="27981">
          <cell r="A27981">
            <v>100078</v>
          </cell>
          <cell r="H27981">
            <v>4881.3599999999997</v>
          </cell>
        </row>
        <row r="27982">
          <cell r="A27982">
            <v>101043</v>
          </cell>
          <cell r="H27982">
            <v>16236</v>
          </cell>
        </row>
        <row r="27983">
          <cell r="A27983">
            <v>101373</v>
          </cell>
          <cell r="H27983">
            <v>110</v>
          </cell>
        </row>
        <row r="27984">
          <cell r="A27984">
            <v>102010</v>
          </cell>
          <cell r="H27984">
            <v>7920</v>
          </cell>
        </row>
        <row r="27985">
          <cell r="A27985">
            <v>191645</v>
          </cell>
          <cell r="H27985">
            <v>318</v>
          </cell>
        </row>
        <row r="27986">
          <cell r="A27986">
            <v>193032</v>
          </cell>
          <cell r="H27986">
            <v>3000</v>
          </cell>
        </row>
        <row r="27987">
          <cell r="A27987">
            <v>193032</v>
          </cell>
          <cell r="H27987">
            <v>113.59</v>
          </cell>
        </row>
        <row r="27988">
          <cell r="A27988">
            <v>193412</v>
          </cell>
          <cell r="H27988">
            <v>1098.3599999999999</v>
          </cell>
        </row>
        <row r="27989">
          <cell r="A27989">
            <v>193447</v>
          </cell>
          <cell r="H27989">
            <v>1800</v>
          </cell>
        </row>
        <row r="27990">
          <cell r="A27990">
            <v>193754</v>
          </cell>
          <cell r="H27990">
            <v>960</v>
          </cell>
        </row>
        <row r="27991">
          <cell r="A27991">
            <v>193754</v>
          </cell>
          <cell r="H27991">
            <v>359</v>
          </cell>
        </row>
        <row r="27992">
          <cell r="A27992">
            <v>193754</v>
          </cell>
          <cell r="H27992">
            <v>150</v>
          </cell>
        </row>
        <row r="27993">
          <cell r="A27993">
            <v>500877</v>
          </cell>
          <cell r="H27993">
            <v>2214</v>
          </cell>
        </row>
        <row r="27994">
          <cell r="A27994">
            <v>502035</v>
          </cell>
          <cell r="H27994">
            <v>120</v>
          </cell>
        </row>
        <row r="27995">
          <cell r="A27995">
            <v>100188</v>
          </cell>
          <cell r="H27995">
            <v>26400</v>
          </cell>
        </row>
        <row r="27996">
          <cell r="A27996">
            <v>100312</v>
          </cell>
          <cell r="H27996">
            <v>9900</v>
          </cell>
        </row>
        <row r="27997">
          <cell r="A27997">
            <v>100925</v>
          </cell>
          <cell r="H27997">
            <v>10800</v>
          </cell>
        </row>
        <row r="27998">
          <cell r="A27998">
            <v>100998</v>
          </cell>
          <cell r="H27998">
            <v>8939.2800000000007</v>
          </cell>
        </row>
        <row r="27999">
          <cell r="A27999">
            <v>101373</v>
          </cell>
          <cell r="H27999">
            <v>110</v>
          </cell>
        </row>
        <row r="28000">
          <cell r="A28000">
            <v>101373</v>
          </cell>
          <cell r="H28000">
            <v>3913</v>
          </cell>
        </row>
        <row r="28001">
          <cell r="A28001">
            <v>101373</v>
          </cell>
          <cell r="H28001">
            <v>160</v>
          </cell>
        </row>
        <row r="28002">
          <cell r="A28002">
            <v>101373</v>
          </cell>
          <cell r="H28002">
            <v>1632</v>
          </cell>
        </row>
        <row r="28003">
          <cell r="A28003">
            <v>101373</v>
          </cell>
          <cell r="H28003">
            <v>3655</v>
          </cell>
        </row>
        <row r="28004">
          <cell r="A28004">
            <v>101702</v>
          </cell>
          <cell r="H28004">
            <v>11266</v>
          </cell>
        </row>
        <row r="28005">
          <cell r="A28005">
            <v>101702</v>
          </cell>
          <cell r="H28005">
            <v>99</v>
          </cell>
        </row>
        <row r="28006">
          <cell r="A28006">
            <v>101704</v>
          </cell>
          <cell r="H28006">
            <v>2537</v>
          </cell>
        </row>
        <row r="28007">
          <cell r="A28007">
            <v>101705</v>
          </cell>
          <cell r="H28007">
            <v>3010</v>
          </cell>
        </row>
        <row r="28008">
          <cell r="A28008">
            <v>101705</v>
          </cell>
          <cell r="H28008">
            <v>1760</v>
          </cell>
        </row>
        <row r="28009">
          <cell r="A28009">
            <v>101856</v>
          </cell>
          <cell r="H28009">
            <v>4158</v>
          </cell>
        </row>
        <row r="28010">
          <cell r="A28010">
            <v>102481</v>
          </cell>
          <cell r="H28010">
            <v>14850</v>
          </cell>
        </row>
        <row r="28011">
          <cell r="A28011">
            <v>192014</v>
          </cell>
          <cell r="H28011">
            <v>16500</v>
          </cell>
        </row>
        <row r="28012">
          <cell r="A28012">
            <v>192015</v>
          </cell>
          <cell r="H28012">
            <v>8250</v>
          </cell>
        </row>
        <row r="28013">
          <cell r="A28013">
            <v>192207</v>
          </cell>
          <cell r="H28013">
            <v>359</v>
          </cell>
        </row>
        <row r="28014">
          <cell r="A28014">
            <v>192313</v>
          </cell>
          <cell r="H28014">
            <v>48</v>
          </cell>
        </row>
        <row r="28015">
          <cell r="A28015">
            <v>192313</v>
          </cell>
          <cell r="H28015">
            <v>156</v>
          </cell>
        </row>
        <row r="28016">
          <cell r="A28016">
            <v>192313</v>
          </cell>
          <cell r="H28016">
            <v>156</v>
          </cell>
        </row>
        <row r="28017">
          <cell r="A28017">
            <v>192777</v>
          </cell>
          <cell r="H28017">
            <v>17195</v>
          </cell>
        </row>
        <row r="28018">
          <cell r="A28018">
            <v>192822</v>
          </cell>
          <cell r="H28018">
            <v>3000</v>
          </cell>
        </row>
        <row r="28019">
          <cell r="A28019">
            <v>192939</v>
          </cell>
          <cell r="H28019">
            <v>2460</v>
          </cell>
        </row>
        <row r="28020">
          <cell r="A28020">
            <v>193412</v>
          </cell>
          <cell r="H28020">
            <v>1830.6</v>
          </cell>
        </row>
        <row r="28021">
          <cell r="A28021">
            <v>193412</v>
          </cell>
          <cell r="H28021">
            <v>189</v>
          </cell>
        </row>
        <row r="28022">
          <cell r="A28022">
            <v>193440</v>
          </cell>
          <cell r="H28022">
            <v>3300</v>
          </cell>
        </row>
        <row r="28023">
          <cell r="A28023">
            <v>193607</v>
          </cell>
          <cell r="H28023">
            <v>356.4</v>
          </cell>
        </row>
        <row r="28024">
          <cell r="A28024">
            <v>193774</v>
          </cell>
          <cell r="H28024">
            <v>58</v>
          </cell>
        </row>
        <row r="28025">
          <cell r="A28025">
            <v>193774</v>
          </cell>
          <cell r="H28025">
            <v>600</v>
          </cell>
        </row>
        <row r="28026">
          <cell r="A28026">
            <v>193781</v>
          </cell>
          <cell r="H28026">
            <v>3300</v>
          </cell>
        </row>
        <row r="28027">
          <cell r="A28027">
            <v>193782</v>
          </cell>
          <cell r="H28027">
            <v>1650</v>
          </cell>
        </row>
        <row r="28028">
          <cell r="A28028">
            <v>501732</v>
          </cell>
          <cell r="H28028">
            <v>2340</v>
          </cell>
        </row>
        <row r="28029">
          <cell r="A28029">
            <v>502423</v>
          </cell>
          <cell r="H28029">
            <v>189</v>
          </cell>
        </row>
        <row r="28030">
          <cell r="A28030">
            <v>502762</v>
          </cell>
          <cell r="H28030">
            <v>11145.6</v>
          </cell>
        </row>
        <row r="28031">
          <cell r="A28031">
            <v>502762</v>
          </cell>
          <cell r="H28031">
            <v>289.76</v>
          </cell>
        </row>
        <row r="28032">
          <cell r="A28032">
            <v>502914</v>
          </cell>
          <cell r="H28032">
            <v>1467</v>
          </cell>
        </row>
        <row r="28033">
          <cell r="A28033">
            <v>502973</v>
          </cell>
          <cell r="H28033">
            <v>8160</v>
          </cell>
        </row>
        <row r="28034">
          <cell r="A28034">
            <v>503005</v>
          </cell>
          <cell r="H28034">
            <v>11145.6</v>
          </cell>
        </row>
        <row r="28035">
          <cell r="A28035">
            <v>503005</v>
          </cell>
          <cell r="H28035">
            <v>267.77999999999997</v>
          </cell>
        </row>
        <row r="28036">
          <cell r="A28036">
            <v>800280</v>
          </cell>
          <cell r="H28036">
            <v>11145.6</v>
          </cell>
        </row>
        <row r="28037">
          <cell r="A28037">
            <v>800280</v>
          </cell>
          <cell r="H28037">
            <v>291.72000000000003</v>
          </cell>
        </row>
        <row r="28038">
          <cell r="A28038">
            <v>900006</v>
          </cell>
          <cell r="H28038">
            <v>14850</v>
          </cell>
        </row>
        <row r="28039">
          <cell r="A28039">
            <v>100074</v>
          </cell>
          <cell r="H28039">
            <v>443.76</v>
          </cell>
        </row>
        <row r="28040">
          <cell r="A28040">
            <v>100203</v>
          </cell>
          <cell r="H28040">
            <v>13950</v>
          </cell>
        </row>
        <row r="28041">
          <cell r="A28041">
            <v>100365</v>
          </cell>
          <cell r="H28041">
            <v>15500</v>
          </cell>
        </row>
        <row r="28042">
          <cell r="A28042">
            <v>100397</v>
          </cell>
          <cell r="H28042">
            <v>3100</v>
          </cell>
        </row>
        <row r="28043">
          <cell r="A28043">
            <v>100493</v>
          </cell>
          <cell r="H28043">
            <v>31000</v>
          </cell>
        </row>
        <row r="28044">
          <cell r="A28044">
            <v>100556</v>
          </cell>
          <cell r="H28044">
            <v>2400</v>
          </cell>
        </row>
        <row r="28045">
          <cell r="A28045">
            <v>100926</v>
          </cell>
          <cell r="H28045">
            <v>6000</v>
          </cell>
        </row>
        <row r="28046">
          <cell r="A28046">
            <v>100926</v>
          </cell>
          <cell r="H28046">
            <v>185</v>
          </cell>
        </row>
        <row r="28047">
          <cell r="A28047">
            <v>100935</v>
          </cell>
          <cell r="H28047">
            <v>9405</v>
          </cell>
        </row>
        <row r="28048">
          <cell r="A28048">
            <v>100935</v>
          </cell>
          <cell r="H28048">
            <v>9405</v>
          </cell>
        </row>
        <row r="28049">
          <cell r="A28049">
            <v>100936</v>
          </cell>
          <cell r="H28049">
            <v>6270</v>
          </cell>
        </row>
        <row r="28050">
          <cell r="A28050">
            <v>100939</v>
          </cell>
          <cell r="H28050">
            <v>14107.5</v>
          </cell>
        </row>
        <row r="28051">
          <cell r="A28051">
            <v>100939</v>
          </cell>
          <cell r="H28051">
            <v>4702.5</v>
          </cell>
        </row>
        <row r="28052">
          <cell r="A28052">
            <v>100940</v>
          </cell>
          <cell r="H28052">
            <v>4702.5</v>
          </cell>
        </row>
        <row r="28053">
          <cell r="A28053">
            <v>100940</v>
          </cell>
          <cell r="H28053">
            <v>4702.5</v>
          </cell>
        </row>
        <row r="28054">
          <cell r="A28054">
            <v>101062</v>
          </cell>
          <cell r="H28054">
            <v>6200</v>
          </cell>
        </row>
        <row r="28055">
          <cell r="A28055">
            <v>101373</v>
          </cell>
          <cell r="H28055">
            <v>110</v>
          </cell>
        </row>
        <row r="28056">
          <cell r="A28056">
            <v>101555</v>
          </cell>
          <cell r="H28056">
            <v>871.2</v>
          </cell>
        </row>
        <row r="28057">
          <cell r="A28057">
            <v>101629</v>
          </cell>
          <cell r="H28057">
            <v>359</v>
          </cell>
        </row>
        <row r="28058">
          <cell r="A28058">
            <v>101629</v>
          </cell>
          <cell r="H28058">
            <v>44.62</v>
          </cell>
        </row>
        <row r="28059">
          <cell r="A28059">
            <v>102391</v>
          </cell>
          <cell r="H28059">
            <v>7750</v>
          </cell>
        </row>
        <row r="28060">
          <cell r="A28060">
            <v>102418</v>
          </cell>
          <cell r="H28060">
            <v>79.2</v>
          </cell>
        </row>
        <row r="28061">
          <cell r="A28061">
            <v>102418</v>
          </cell>
          <cell r="H28061">
            <v>858</v>
          </cell>
        </row>
        <row r="28062">
          <cell r="A28062">
            <v>102530</v>
          </cell>
          <cell r="H28062">
            <v>13940</v>
          </cell>
        </row>
        <row r="28063">
          <cell r="A28063">
            <v>190707</v>
          </cell>
          <cell r="H28063">
            <v>3110.4</v>
          </cell>
        </row>
        <row r="28064">
          <cell r="A28064">
            <v>191004</v>
          </cell>
          <cell r="H28064">
            <v>54.35</v>
          </cell>
        </row>
        <row r="28065">
          <cell r="A28065">
            <v>191004</v>
          </cell>
          <cell r="H28065">
            <v>359</v>
          </cell>
        </row>
        <row r="28066">
          <cell r="A28066">
            <v>191164</v>
          </cell>
          <cell r="H28066">
            <v>2700</v>
          </cell>
        </row>
        <row r="28067">
          <cell r="A28067">
            <v>191213</v>
          </cell>
          <cell r="H28067">
            <v>6200</v>
          </cell>
        </row>
        <row r="28068">
          <cell r="A28068">
            <v>191215</v>
          </cell>
          <cell r="H28068">
            <v>18810</v>
          </cell>
        </row>
        <row r="28069">
          <cell r="A28069">
            <v>191215</v>
          </cell>
          <cell r="H28069">
            <v>26647.5</v>
          </cell>
        </row>
        <row r="28070">
          <cell r="A28070">
            <v>191216</v>
          </cell>
          <cell r="H28070">
            <v>12540</v>
          </cell>
        </row>
        <row r="28071">
          <cell r="A28071">
            <v>191216</v>
          </cell>
          <cell r="H28071">
            <v>10972.5</v>
          </cell>
        </row>
        <row r="28072">
          <cell r="A28072">
            <v>191218</v>
          </cell>
          <cell r="H28072">
            <v>3135</v>
          </cell>
        </row>
        <row r="28073">
          <cell r="A28073">
            <v>191218</v>
          </cell>
          <cell r="H28073">
            <v>1567.5</v>
          </cell>
        </row>
        <row r="28074">
          <cell r="A28074">
            <v>191219</v>
          </cell>
          <cell r="H28074">
            <v>3135</v>
          </cell>
        </row>
        <row r="28075">
          <cell r="A28075">
            <v>191219</v>
          </cell>
          <cell r="H28075">
            <v>4702.5</v>
          </cell>
        </row>
        <row r="28076">
          <cell r="A28076">
            <v>191420</v>
          </cell>
          <cell r="H28076">
            <v>389</v>
          </cell>
        </row>
        <row r="28077">
          <cell r="A28077">
            <v>191420</v>
          </cell>
          <cell r="H28077">
            <v>1440</v>
          </cell>
        </row>
        <row r="28078">
          <cell r="A28078">
            <v>191682</v>
          </cell>
          <cell r="H28078">
            <v>8939.2800000000007</v>
          </cell>
        </row>
        <row r="28079">
          <cell r="A28079">
            <v>191688</v>
          </cell>
          <cell r="H28079">
            <v>21945</v>
          </cell>
        </row>
        <row r="28080">
          <cell r="A28080">
            <v>191688</v>
          </cell>
          <cell r="H28080">
            <v>12540</v>
          </cell>
        </row>
        <row r="28081">
          <cell r="A28081">
            <v>191776</v>
          </cell>
          <cell r="H28081">
            <v>3135</v>
          </cell>
        </row>
        <row r="28082">
          <cell r="A28082">
            <v>191967</v>
          </cell>
          <cell r="H28082">
            <v>12600</v>
          </cell>
        </row>
        <row r="28083">
          <cell r="A28083">
            <v>191992</v>
          </cell>
          <cell r="H28083">
            <v>3100</v>
          </cell>
        </row>
        <row r="28084">
          <cell r="A28084">
            <v>192052</v>
          </cell>
          <cell r="H28084">
            <v>6109</v>
          </cell>
        </row>
        <row r="28085">
          <cell r="A28085">
            <v>192120</v>
          </cell>
          <cell r="H28085">
            <v>1436</v>
          </cell>
        </row>
        <row r="28086">
          <cell r="A28086">
            <v>192221</v>
          </cell>
          <cell r="H28086">
            <v>5400</v>
          </cell>
        </row>
        <row r="28087">
          <cell r="A28087">
            <v>192221</v>
          </cell>
          <cell r="H28087">
            <v>5400</v>
          </cell>
        </row>
        <row r="28088">
          <cell r="A28088">
            <v>192315</v>
          </cell>
          <cell r="H28088">
            <v>4702.5</v>
          </cell>
        </row>
        <row r="28089">
          <cell r="A28089">
            <v>192464</v>
          </cell>
          <cell r="H28089">
            <v>359</v>
          </cell>
        </row>
        <row r="28090">
          <cell r="A28090">
            <v>192508</v>
          </cell>
          <cell r="H28090">
            <v>47.82</v>
          </cell>
        </row>
        <row r="28091">
          <cell r="A28091">
            <v>192508</v>
          </cell>
          <cell r="H28091">
            <v>780</v>
          </cell>
        </row>
        <row r="28092">
          <cell r="A28092">
            <v>192790</v>
          </cell>
          <cell r="H28092">
            <v>3480</v>
          </cell>
        </row>
        <row r="28093">
          <cell r="A28093">
            <v>192790</v>
          </cell>
          <cell r="H28093">
            <v>107</v>
          </cell>
        </row>
        <row r="28094">
          <cell r="A28094">
            <v>192941</v>
          </cell>
          <cell r="H28094">
            <v>2460</v>
          </cell>
        </row>
        <row r="28095">
          <cell r="A28095">
            <v>192972</v>
          </cell>
          <cell r="H28095">
            <v>85</v>
          </cell>
        </row>
        <row r="28096">
          <cell r="A28096">
            <v>192972</v>
          </cell>
          <cell r="H28096">
            <v>748</v>
          </cell>
        </row>
        <row r="28097">
          <cell r="A28097">
            <v>192972</v>
          </cell>
          <cell r="H28097">
            <v>450</v>
          </cell>
        </row>
        <row r="28098">
          <cell r="A28098">
            <v>193047</v>
          </cell>
          <cell r="H28098">
            <v>6200</v>
          </cell>
        </row>
        <row r="28099">
          <cell r="A28099">
            <v>193048</v>
          </cell>
          <cell r="H28099">
            <v>7750</v>
          </cell>
        </row>
        <row r="28100">
          <cell r="A28100">
            <v>193074</v>
          </cell>
          <cell r="H28100">
            <v>77.28</v>
          </cell>
        </row>
        <row r="28101">
          <cell r="A28101">
            <v>193074</v>
          </cell>
          <cell r="H28101">
            <v>37800</v>
          </cell>
        </row>
        <row r="28102">
          <cell r="A28102">
            <v>193412</v>
          </cell>
          <cell r="H28102">
            <v>2562.84</v>
          </cell>
        </row>
        <row r="28103">
          <cell r="A28103">
            <v>193412</v>
          </cell>
          <cell r="H28103">
            <v>1323</v>
          </cell>
        </row>
        <row r="28104">
          <cell r="A28104">
            <v>193412</v>
          </cell>
          <cell r="H28104">
            <v>1830.6</v>
          </cell>
        </row>
        <row r="28105">
          <cell r="A28105">
            <v>193412</v>
          </cell>
          <cell r="H28105">
            <v>189</v>
          </cell>
        </row>
        <row r="28106">
          <cell r="A28106">
            <v>193416</v>
          </cell>
          <cell r="H28106">
            <v>2460</v>
          </cell>
        </row>
        <row r="28107">
          <cell r="A28107">
            <v>193418</v>
          </cell>
          <cell r="H28107">
            <v>2460</v>
          </cell>
        </row>
        <row r="28108">
          <cell r="A28108">
            <v>193471</v>
          </cell>
          <cell r="H28108">
            <v>778</v>
          </cell>
        </row>
        <row r="28109">
          <cell r="A28109">
            <v>193732</v>
          </cell>
          <cell r="H28109">
            <v>1567.5</v>
          </cell>
        </row>
        <row r="28110">
          <cell r="A28110">
            <v>193770</v>
          </cell>
          <cell r="H28110">
            <v>2304</v>
          </cell>
        </row>
        <row r="28111">
          <cell r="A28111">
            <v>193772</v>
          </cell>
          <cell r="H28111">
            <v>83.46</v>
          </cell>
        </row>
        <row r="28112">
          <cell r="A28112">
            <v>193772</v>
          </cell>
          <cell r="H28112">
            <v>1440</v>
          </cell>
        </row>
        <row r="28113">
          <cell r="A28113">
            <v>193784</v>
          </cell>
          <cell r="H28113">
            <v>3000</v>
          </cell>
        </row>
        <row r="28114">
          <cell r="A28114">
            <v>193784</v>
          </cell>
          <cell r="H28114">
            <v>399</v>
          </cell>
        </row>
        <row r="28115">
          <cell r="A28115">
            <v>193786</v>
          </cell>
          <cell r="H28115">
            <v>297</v>
          </cell>
        </row>
        <row r="28116">
          <cell r="A28116">
            <v>193786</v>
          </cell>
          <cell r="H28116">
            <v>57.95</v>
          </cell>
        </row>
        <row r="28117">
          <cell r="A28117">
            <v>200302</v>
          </cell>
          <cell r="H28117">
            <v>10850</v>
          </cell>
        </row>
        <row r="28118">
          <cell r="A28118">
            <v>200692</v>
          </cell>
          <cell r="H28118">
            <v>389</v>
          </cell>
        </row>
        <row r="28119">
          <cell r="A28119">
            <v>501758</v>
          </cell>
          <cell r="H28119">
            <v>7752</v>
          </cell>
        </row>
        <row r="28120">
          <cell r="A28120">
            <v>501986</v>
          </cell>
          <cell r="H28120">
            <v>15000</v>
          </cell>
        </row>
        <row r="28121">
          <cell r="A28121">
            <v>501986</v>
          </cell>
          <cell r="H28121">
            <v>635</v>
          </cell>
        </row>
        <row r="28122">
          <cell r="A28122">
            <v>502030</v>
          </cell>
          <cell r="H28122">
            <v>12400</v>
          </cell>
        </row>
        <row r="28123">
          <cell r="A28123">
            <v>502454</v>
          </cell>
          <cell r="H28123">
            <v>36052.5</v>
          </cell>
        </row>
        <row r="28124">
          <cell r="A28124">
            <v>502454</v>
          </cell>
          <cell r="H28124">
            <v>32917.5</v>
          </cell>
        </row>
        <row r="28125">
          <cell r="A28125">
            <v>502543</v>
          </cell>
          <cell r="H28125">
            <v>8568</v>
          </cell>
        </row>
        <row r="28126">
          <cell r="A28126">
            <v>700065</v>
          </cell>
          <cell r="H28126">
            <v>3060</v>
          </cell>
        </row>
        <row r="28127">
          <cell r="A28127">
            <v>700065</v>
          </cell>
          <cell r="H28127">
            <v>13680</v>
          </cell>
        </row>
        <row r="28128">
          <cell r="A28128">
            <v>100036</v>
          </cell>
          <cell r="H28128">
            <v>4756</v>
          </cell>
        </row>
        <row r="28129">
          <cell r="A28129">
            <v>100036</v>
          </cell>
          <cell r="H28129">
            <v>319</v>
          </cell>
        </row>
        <row r="28130">
          <cell r="A28130">
            <v>101717</v>
          </cell>
          <cell r="H28130">
            <v>1800</v>
          </cell>
        </row>
        <row r="28131">
          <cell r="A28131">
            <v>190264</v>
          </cell>
          <cell r="H28131">
            <v>15750</v>
          </cell>
        </row>
        <row r="28132">
          <cell r="A28132">
            <v>190470</v>
          </cell>
          <cell r="H28132">
            <v>150</v>
          </cell>
        </row>
        <row r="28133">
          <cell r="A28133">
            <v>190896</v>
          </cell>
          <cell r="H28133">
            <v>336</v>
          </cell>
        </row>
        <row r="28134">
          <cell r="A28134">
            <v>190896</v>
          </cell>
          <cell r="H28134">
            <v>218</v>
          </cell>
        </row>
        <row r="28135">
          <cell r="A28135">
            <v>190896</v>
          </cell>
          <cell r="H28135">
            <v>1680</v>
          </cell>
        </row>
        <row r="28136">
          <cell r="A28136">
            <v>190900</v>
          </cell>
          <cell r="H28136">
            <v>2016</v>
          </cell>
        </row>
        <row r="28137">
          <cell r="A28137">
            <v>190901</v>
          </cell>
          <cell r="H28137">
            <v>1512</v>
          </cell>
        </row>
        <row r="28138">
          <cell r="A28138">
            <v>191644</v>
          </cell>
          <cell r="H28138">
            <v>9000</v>
          </cell>
        </row>
        <row r="28139">
          <cell r="A28139">
            <v>192236</v>
          </cell>
          <cell r="H28139">
            <v>4830</v>
          </cell>
        </row>
        <row r="28140">
          <cell r="A28140">
            <v>192280</v>
          </cell>
          <cell r="H28140">
            <v>4305</v>
          </cell>
        </row>
        <row r="28141">
          <cell r="A28141">
            <v>193076</v>
          </cell>
          <cell r="H28141">
            <v>336</v>
          </cell>
        </row>
        <row r="28142">
          <cell r="A28142">
            <v>193076</v>
          </cell>
          <cell r="H28142">
            <v>336</v>
          </cell>
        </row>
        <row r="28143">
          <cell r="A28143">
            <v>193076</v>
          </cell>
          <cell r="H28143">
            <v>336</v>
          </cell>
        </row>
        <row r="28144">
          <cell r="A28144">
            <v>500139</v>
          </cell>
          <cell r="H28144">
            <v>9000</v>
          </cell>
        </row>
        <row r="28145">
          <cell r="A28145">
            <v>501130</v>
          </cell>
          <cell r="H28145">
            <v>950.4</v>
          </cell>
        </row>
        <row r="28146">
          <cell r="A28146">
            <v>502065</v>
          </cell>
          <cell r="H28146">
            <v>5095.5</v>
          </cell>
        </row>
        <row r="28147">
          <cell r="A28147">
            <v>502687</v>
          </cell>
          <cell r="H28147">
            <v>235</v>
          </cell>
        </row>
        <row r="28148">
          <cell r="A28148">
            <v>502943</v>
          </cell>
          <cell r="H28148">
            <v>2574</v>
          </cell>
        </row>
        <row r="28149">
          <cell r="A28149">
            <v>502943</v>
          </cell>
          <cell r="H28149">
            <v>237.6</v>
          </cell>
        </row>
        <row r="28150">
          <cell r="A28150">
            <v>800280</v>
          </cell>
          <cell r="H28150">
            <v>11145.6</v>
          </cell>
        </row>
        <row r="28151">
          <cell r="A28151">
            <v>800280</v>
          </cell>
          <cell r="H28151">
            <v>291.72000000000003</v>
          </cell>
        </row>
        <row r="28152">
          <cell r="A28152">
            <v>102516</v>
          </cell>
          <cell r="H28152">
            <v>9153</v>
          </cell>
        </row>
        <row r="28153">
          <cell r="A28153">
            <v>102516</v>
          </cell>
          <cell r="H28153">
            <v>9153</v>
          </cell>
        </row>
        <row r="28154">
          <cell r="A28154">
            <v>102519</v>
          </cell>
          <cell r="H28154">
            <v>3051</v>
          </cell>
        </row>
        <row r="28155">
          <cell r="A28155">
            <v>102519</v>
          </cell>
          <cell r="H28155">
            <v>3051</v>
          </cell>
        </row>
        <row r="28156">
          <cell r="A28156">
            <v>190588</v>
          </cell>
          <cell r="H28156">
            <v>160</v>
          </cell>
        </row>
        <row r="28157">
          <cell r="A28157">
            <v>190888</v>
          </cell>
          <cell r="H28157">
            <v>810.82</v>
          </cell>
        </row>
        <row r="28158">
          <cell r="A28158">
            <v>190888</v>
          </cell>
          <cell r="H28158">
            <v>208.18</v>
          </cell>
        </row>
        <row r="28159">
          <cell r="A28159">
            <v>190888</v>
          </cell>
          <cell r="H28159">
            <v>273.92</v>
          </cell>
        </row>
        <row r="28160">
          <cell r="A28160">
            <v>190888</v>
          </cell>
          <cell r="H28160">
            <v>1130.76</v>
          </cell>
        </row>
        <row r="28161">
          <cell r="A28161">
            <v>193472</v>
          </cell>
          <cell r="H28161">
            <v>660</v>
          </cell>
        </row>
        <row r="28162">
          <cell r="A28162">
            <v>193472</v>
          </cell>
          <cell r="H28162">
            <v>240</v>
          </cell>
        </row>
        <row r="28163">
          <cell r="A28163">
            <v>193567</v>
          </cell>
          <cell r="H28163">
            <v>359</v>
          </cell>
        </row>
        <row r="28164">
          <cell r="A28164">
            <v>501306</v>
          </cell>
          <cell r="H28164">
            <v>1142.8</v>
          </cell>
        </row>
        <row r="28165">
          <cell r="A28165">
            <v>502947</v>
          </cell>
          <cell r="H28165">
            <v>6405</v>
          </cell>
        </row>
        <row r="28166">
          <cell r="A28166">
            <v>100022</v>
          </cell>
          <cell r="H28166">
            <v>1500</v>
          </cell>
        </row>
        <row r="28167">
          <cell r="A28167">
            <v>100128</v>
          </cell>
          <cell r="H28167">
            <v>396</v>
          </cell>
        </row>
        <row r="28168">
          <cell r="A28168">
            <v>100145</v>
          </cell>
          <cell r="H28168">
            <v>1980</v>
          </cell>
        </row>
        <row r="28169">
          <cell r="A28169">
            <v>100169</v>
          </cell>
          <cell r="H28169">
            <v>3000</v>
          </cell>
        </row>
        <row r="28170">
          <cell r="A28170">
            <v>100169</v>
          </cell>
          <cell r="H28170">
            <v>65</v>
          </cell>
        </row>
        <row r="28171">
          <cell r="A28171">
            <v>100175</v>
          </cell>
          <cell r="H28171">
            <v>5850</v>
          </cell>
        </row>
        <row r="28172">
          <cell r="A28172">
            <v>100175</v>
          </cell>
          <cell r="H28172">
            <v>5850</v>
          </cell>
        </row>
        <row r="28173">
          <cell r="A28173">
            <v>100510</v>
          </cell>
          <cell r="H28173">
            <v>6000</v>
          </cell>
        </row>
        <row r="28174">
          <cell r="A28174">
            <v>191805</v>
          </cell>
          <cell r="H28174">
            <v>4104</v>
          </cell>
        </row>
        <row r="28175">
          <cell r="A28175">
            <v>192694</v>
          </cell>
          <cell r="H28175">
            <v>15000</v>
          </cell>
        </row>
        <row r="28176">
          <cell r="A28176">
            <v>192694</v>
          </cell>
          <cell r="H28176">
            <v>291.14999999999998</v>
          </cell>
        </row>
        <row r="28177">
          <cell r="A28177">
            <v>193600</v>
          </cell>
          <cell r="H28177">
            <v>64.400000000000006</v>
          </cell>
        </row>
        <row r="28178">
          <cell r="A28178">
            <v>193600</v>
          </cell>
          <cell r="H28178">
            <v>2880</v>
          </cell>
        </row>
        <row r="28179">
          <cell r="A28179">
            <v>193600</v>
          </cell>
          <cell r="H28179">
            <v>108.1</v>
          </cell>
        </row>
        <row r="28180">
          <cell r="A28180">
            <v>193739</v>
          </cell>
          <cell r="H28180">
            <v>540</v>
          </cell>
        </row>
        <row r="28181">
          <cell r="A28181">
            <v>800237</v>
          </cell>
          <cell r="H28181">
            <v>7527.6</v>
          </cell>
        </row>
        <row r="28182">
          <cell r="A28182">
            <v>900233</v>
          </cell>
          <cell r="H28182">
            <v>6177.6</v>
          </cell>
        </row>
        <row r="28183">
          <cell r="A28183">
            <v>100181</v>
          </cell>
          <cell r="H28183">
            <v>9240</v>
          </cell>
        </row>
        <row r="28184">
          <cell r="A28184">
            <v>100349</v>
          </cell>
          <cell r="H28184">
            <v>4081</v>
          </cell>
        </row>
        <row r="28185">
          <cell r="A28185">
            <v>100349</v>
          </cell>
          <cell r="H28185">
            <v>5698</v>
          </cell>
        </row>
        <row r="28186">
          <cell r="A28186">
            <v>100925</v>
          </cell>
          <cell r="H28186">
            <v>24728.560000000001</v>
          </cell>
        </row>
        <row r="28187">
          <cell r="A28187">
            <v>100925</v>
          </cell>
          <cell r="H28187">
            <v>2030.6</v>
          </cell>
        </row>
        <row r="28188">
          <cell r="A28188">
            <v>100949</v>
          </cell>
          <cell r="H28188">
            <v>14197.68</v>
          </cell>
        </row>
        <row r="28189">
          <cell r="A28189">
            <v>101373</v>
          </cell>
          <cell r="H28189">
            <v>466.83</v>
          </cell>
        </row>
        <row r="28190">
          <cell r="A28190">
            <v>101897</v>
          </cell>
          <cell r="H28190">
            <v>1446.28</v>
          </cell>
        </row>
        <row r="28191">
          <cell r="A28191">
            <v>102318</v>
          </cell>
          <cell r="H28191">
            <v>5940</v>
          </cell>
        </row>
        <row r="28192">
          <cell r="A28192">
            <v>102318</v>
          </cell>
          <cell r="H28192">
            <v>540</v>
          </cell>
        </row>
        <row r="28193">
          <cell r="A28193">
            <v>102516</v>
          </cell>
          <cell r="H28193">
            <v>110.04</v>
          </cell>
        </row>
        <row r="28194">
          <cell r="A28194">
            <v>102518</v>
          </cell>
          <cell r="H28194">
            <v>5722.08</v>
          </cell>
        </row>
        <row r="28195">
          <cell r="A28195">
            <v>102519</v>
          </cell>
          <cell r="H28195">
            <v>13562.43</v>
          </cell>
        </row>
        <row r="28196">
          <cell r="A28196">
            <v>190029</v>
          </cell>
          <cell r="H28196">
            <v>11609.22</v>
          </cell>
        </row>
        <row r="28197">
          <cell r="A28197">
            <v>190552</v>
          </cell>
          <cell r="H28197">
            <v>1204.42</v>
          </cell>
        </row>
        <row r="28198">
          <cell r="A28198">
            <v>191127</v>
          </cell>
          <cell r="H28198">
            <v>254.8</v>
          </cell>
        </row>
        <row r="28199">
          <cell r="A28199">
            <v>192053</v>
          </cell>
          <cell r="H28199">
            <v>4920</v>
          </cell>
        </row>
        <row r="28200">
          <cell r="A28200">
            <v>192280</v>
          </cell>
          <cell r="H28200">
            <v>160</v>
          </cell>
        </row>
        <row r="28201">
          <cell r="A28201">
            <v>192280</v>
          </cell>
          <cell r="H28201">
            <v>1890</v>
          </cell>
        </row>
        <row r="28202">
          <cell r="A28202">
            <v>192335</v>
          </cell>
          <cell r="H28202">
            <v>1300</v>
          </cell>
        </row>
        <row r="28203">
          <cell r="A28203">
            <v>192745</v>
          </cell>
          <cell r="H28203">
            <v>3450</v>
          </cell>
        </row>
        <row r="28204">
          <cell r="A28204">
            <v>192745</v>
          </cell>
          <cell r="H28204">
            <v>8300</v>
          </cell>
        </row>
        <row r="28205">
          <cell r="A28205">
            <v>192936</v>
          </cell>
          <cell r="H28205">
            <v>600</v>
          </cell>
        </row>
        <row r="28206">
          <cell r="A28206">
            <v>192936</v>
          </cell>
          <cell r="H28206">
            <v>4080</v>
          </cell>
        </row>
        <row r="28207">
          <cell r="A28207">
            <v>193066</v>
          </cell>
          <cell r="H28207">
            <v>1167</v>
          </cell>
        </row>
        <row r="28208">
          <cell r="A28208">
            <v>193066</v>
          </cell>
          <cell r="H28208">
            <v>384</v>
          </cell>
        </row>
        <row r="28209">
          <cell r="A28209">
            <v>193068</v>
          </cell>
          <cell r="H28209">
            <v>3456</v>
          </cell>
        </row>
        <row r="28210">
          <cell r="A28210">
            <v>193412</v>
          </cell>
          <cell r="H28210">
            <v>9230.81</v>
          </cell>
        </row>
        <row r="28211">
          <cell r="A28211">
            <v>193412</v>
          </cell>
          <cell r="H28211">
            <v>11223</v>
          </cell>
        </row>
        <row r="28212">
          <cell r="A28212">
            <v>193463</v>
          </cell>
          <cell r="H28212">
            <v>55.02</v>
          </cell>
        </row>
        <row r="28213">
          <cell r="A28213">
            <v>193580</v>
          </cell>
          <cell r="H28213">
            <v>1452</v>
          </cell>
        </row>
        <row r="28214">
          <cell r="A28214">
            <v>193580</v>
          </cell>
          <cell r="H28214">
            <v>64.400000000000006</v>
          </cell>
        </row>
        <row r="28215">
          <cell r="A28215">
            <v>193625</v>
          </cell>
          <cell r="H28215">
            <v>4514.3999999999996</v>
          </cell>
        </row>
        <row r="28216">
          <cell r="A28216">
            <v>200450</v>
          </cell>
          <cell r="H28216">
            <v>19215</v>
          </cell>
        </row>
        <row r="28217">
          <cell r="A28217">
            <v>501306</v>
          </cell>
          <cell r="H28217">
            <v>7200</v>
          </cell>
        </row>
        <row r="28218">
          <cell r="A28218">
            <v>100128</v>
          </cell>
          <cell r="H28218">
            <v>2013</v>
          </cell>
        </row>
        <row r="28219">
          <cell r="A28219">
            <v>100145</v>
          </cell>
          <cell r="H28219">
            <v>13728</v>
          </cell>
        </row>
        <row r="28220">
          <cell r="A28220">
            <v>100166</v>
          </cell>
          <cell r="H28220">
            <v>4455</v>
          </cell>
        </row>
        <row r="28221">
          <cell r="A28221">
            <v>100224</v>
          </cell>
          <cell r="H28221">
            <v>10320</v>
          </cell>
        </row>
        <row r="28222">
          <cell r="A28222">
            <v>100596</v>
          </cell>
          <cell r="H28222">
            <v>5625.9</v>
          </cell>
        </row>
        <row r="28223">
          <cell r="A28223">
            <v>100900</v>
          </cell>
          <cell r="H28223">
            <v>363</v>
          </cell>
        </row>
        <row r="28224">
          <cell r="A28224">
            <v>101034</v>
          </cell>
          <cell r="H28224">
            <v>389</v>
          </cell>
        </row>
        <row r="28225">
          <cell r="A28225">
            <v>101373</v>
          </cell>
          <cell r="H28225">
            <v>110</v>
          </cell>
        </row>
        <row r="28226">
          <cell r="A28226">
            <v>101555</v>
          </cell>
          <cell r="H28226">
            <v>11946</v>
          </cell>
        </row>
        <row r="28227">
          <cell r="A28227">
            <v>101801</v>
          </cell>
          <cell r="H28227">
            <v>21576</v>
          </cell>
        </row>
        <row r="28228">
          <cell r="A28228">
            <v>102141</v>
          </cell>
          <cell r="H28228">
            <v>360</v>
          </cell>
        </row>
        <row r="28229">
          <cell r="A28229">
            <v>102141</v>
          </cell>
          <cell r="H28229">
            <v>3960</v>
          </cell>
        </row>
        <row r="28230">
          <cell r="A28230">
            <v>102192</v>
          </cell>
          <cell r="H28230">
            <v>5148</v>
          </cell>
        </row>
        <row r="28231">
          <cell r="A28231">
            <v>102192</v>
          </cell>
          <cell r="H28231">
            <v>468</v>
          </cell>
        </row>
        <row r="28232">
          <cell r="A28232">
            <v>102314</v>
          </cell>
          <cell r="H28232">
            <v>360</v>
          </cell>
        </row>
        <row r="28233">
          <cell r="A28233">
            <v>102314</v>
          </cell>
          <cell r="H28233">
            <v>3960</v>
          </cell>
        </row>
        <row r="28234">
          <cell r="A28234">
            <v>102316</v>
          </cell>
          <cell r="H28234">
            <v>360</v>
          </cell>
        </row>
        <row r="28235">
          <cell r="A28235">
            <v>102316</v>
          </cell>
          <cell r="H28235">
            <v>3960</v>
          </cell>
        </row>
        <row r="28236">
          <cell r="A28236">
            <v>102398</v>
          </cell>
          <cell r="H28236">
            <v>180</v>
          </cell>
        </row>
        <row r="28237">
          <cell r="A28237">
            <v>102398</v>
          </cell>
          <cell r="H28237">
            <v>1980</v>
          </cell>
        </row>
        <row r="28238">
          <cell r="A28238">
            <v>102530</v>
          </cell>
          <cell r="H28238">
            <v>4920</v>
          </cell>
        </row>
        <row r="28239">
          <cell r="A28239">
            <v>102607</v>
          </cell>
          <cell r="H28239">
            <v>117.75</v>
          </cell>
        </row>
        <row r="28240">
          <cell r="A28240">
            <v>102607</v>
          </cell>
          <cell r="H28240">
            <v>3095.82</v>
          </cell>
        </row>
        <row r="28241">
          <cell r="A28241">
            <v>102607</v>
          </cell>
          <cell r="H28241">
            <v>471</v>
          </cell>
        </row>
        <row r="28242">
          <cell r="A28242">
            <v>102607</v>
          </cell>
          <cell r="H28242">
            <v>261.68</v>
          </cell>
        </row>
        <row r="28243">
          <cell r="A28243">
            <v>102607</v>
          </cell>
          <cell r="H28243">
            <v>117.75</v>
          </cell>
        </row>
        <row r="28244">
          <cell r="A28244">
            <v>102607</v>
          </cell>
          <cell r="H28244">
            <v>5840.64</v>
          </cell>
        </row>
        <row r="28245">
          <cell r="A28245">
            <v>102607</v>
          </cell>
          <cell r="H28245">
            <v>298.32</v>
          </cell>
        </row>
        <row r="28246">
          <cell r="A28246">
            <v>102607</v>
          </cell>
          <cell r="H28246">
            <v>62.8</v>
          </cell>
        </row>
        <row r="28247">
          <cell r="A28247">
            <v>102607</v>
          </cell>
          <cell r="H28247">
            <v>49.72</v>
          </cell>
        </row>
        <row r="28248">
          <cell r="A28248">
            <v>102607</v>
          </cell>
          <cell r="H28248">
            <v>612.36</v>
          </cell>
        </row>
        <row r="28249">
          <cell r="A28249">
            <v>102607</v>
          </cell>
          <cell r="H28249">
            <v>706.5</v>
          </cell>
        </row>
        <row r="28250">
          <cell r="A28250">
            <v>102607</v>
          </cell>
          <cell r="H28250">
            <v>4576.55</v>
          </cell>
        </row>
        <row r="28251">
          <cell r="A28251">
            <v>102607</v>
          </cell>
          <cell r="H28251">
            <v>94.2</v>
          </cell>
        </row>
        <row r="28252">
          <cell r="A28252">
            <v>102607</v>
          </cell>
          <cell r="H28252">
            <v>392.52</v>
          </cell>
        </row>
        <row r="28253">
          <cell r="A28253">
            <v>102607</v>
          </cell>
          <cell r="H28253">
            <v>471</v>
          </cell>
        </row>
        <row r="28254">
          <cell r="A28254">
            <v>102607</v>
          </cell>
          <cell r="H28254">
            <v>1295.25</v>
          </cell>
        </row>
        <row r="28255">
          <cell r="A28255">
            <v>102607</v>
          </cell>
          <cell r="H28255">
            <v>863.5</v>
          </cell>
        </row>
        <row r="28256">
          <cell r="A28256">
            <v>190363</v>
          </cell>
          <cell r="H28256">
            <v>8260</v>
          </cell>
        </row>
        <row r="28257">
          <cell r="A28257">
            <v>190363</v>
          </cell>
          <cell r="H28257">
            <v>8175</v>
          </cell>
        </row>
        <row r="28258">
          <cell r="A28258">
            <v>190363</v>
          </cell>
          <cell r="H28258">
            <v>2834</v>
          </cell>
        </row>
        <row r="28259">
          <cell r="A28259">
            <v>190363</v>
          </cell>
          <cell r="H28259">
            <v>6375</v>
          </cell>
        </row>
        <row r="28260">
          <cell r="A28260">
            <v>191432</v>
          </cell>
          <cell r="H28260">
            <v>1848</v>
          </cell>
        </row>
        <row r="28261">
          <cell r="A28261">
            <v>191535</v>
          </cell>
          <cell r="H28261">
            <v>1292</v>
          </cell>
        </row>
        <row r="28262">
          <cell r="A28262">
            <v>192144</v>
          </cell>
          <cell r="H28262">
            <v>2805</v>
          </cell>
        </row>
        <row r="28263">
          <cell r="A28263">
            <v>192302</v>
          </cell>
          <cell r="H28263">
            <v>231</v>
          </cell>
        </row>
        <row r="28264">
          <cell r="A28264">
            <v>192944</v>
          </cell>
          <cell r="H28264">
            <v>13680</v>
          </cell>
        </row>
        <row r="28265">
          <cell r="A28265">
            <v>193071</v>
          </cell>
          <cell r="H28265">
            <v>70</v>
          </cell>
        </row>
        <row r="28266">
          <cell r="A28266">
            <v>193071</v>
          </cell>
          <cell r="H28266">
            <v>1305</v>
          </cell>
        </row>
        <row r="28267">
          <cell r="A28267">
            <v>193071</v>
          </cell>
          <cell r="H28267">
            <v>80</v>
          </cell>
        </row>
        <row r="28268">
          <cell r="A28268">
            <v>193071</v>
          </cell>
          <cell r="H28268">
            <v>3960</v>
          </cell>
        </row>
        <row r="28269">
          <cell r="A28269">
            <v>193071</v>
          </cell>
          <cell r="H28269">
            <v>1100</v>
          </cell>
        </row>
        <row r="28270">
          <cell r="A28270">
            <v>193607</v>
          </cell>
          <cell r="H28270">
            <v>1914</v>
          </cell>
        </row>
        <row r="28271">
          <cell r="A28271">
            <v>193748</v>
          </cell>
          <cell r="H28271">
            <v>432</v>
          </cell>
        </row>
        <row r="28272">
          <cell r="A28272">
            <v>201274</v>
          </cell>
          <cell r="H28272">
            <v>524</v>
          </cell>
        </row>
        <row r="28273">
          <cell r="A28273">
            <v>201274</v>
          </cell>
          <cell r="H28273">
            <v>2100</v>
          </cell>
        </row>
        <row r="28274">
          <cell r="A28274">
            <v>201274</v>
          </cell>
          <cell r="H28274">
            <v>1375.5</v>
          </cell>
        </row>
        <row r="28275">
          <cell r="A28275">
            <v>503021</v>
          </cell>
          <cell r="H28275">
            <v>9024</v>
          </cell>
        </row>
        <row r="28276">
          <cell r="A28276">
            <v>100431</v>
          </cell>
          <cell r="H28276">
            <v>1969.5</v>
          </cell>
        </row>
        <row r="28277">
          <cell r="A28277">
            <v>101423</v>
          </cell>
          <cell r="H28277">
            <v>3298</v>
          </cell>
        </row>
        <row r="28278">
          <cell r="A28278">
            <v>101849</v>
          </cell>
          <cell r="H28278">
            <v>570</v>
          </cell>
        </row>
        <row r="28279">
          <cell r="A28279">
            <v>101849</v>
          </cell>
          <cell r="H28279">
            <v>4500</v>
          </cell>
        </row>
        <row r="28280">
          <cell r="A28280">
            <v>101849</v>
          </cell>
          <cell r="H28280">
            <v>810</v>
          </cell>
        </row>
        <row r="28281">
          <cell r="A28281">
            <v>101849</v>
          </cell>
          <cell r="H28281">
            <v>857.1</v>
          </cell>
        </row>
        <row r="28282">
          <cell r="A28282">
            <v>190163</v>
          </cell>
          <cell r="H28282">
            <v>864.35</v>
          </cell>
        </row>
        <row r="28283">
          <cell r="A28283">
            <v>190258</v>
          </cell>
          <cell r="H28283">
            <v>1080</v>
          </cell>
        </row>
        <row r="28284">
          <cell r="A28284">
            <v>192848</v>
          </cell>
          <cell r="H28284">
            <v>1900</v>
          </cell>
        </row>
        <row r="28285">
          <cell r="A28285">
            <v>193412</v>
          </cell>
          <cell r="H28285">
            <v>30.51</v>
          </cell>
        </row>
        <row r="28286">
          <cell r="A28286">
            <v>193460</v>
          </cell>
          <cell r="H28286">
            <v>174.87</v>
          </cell>
        </row>
        <row r="28287">
          <cell r="A28287">
            <v>193460</v>
          </cell>
          <cell r="H28287">
            <v>3120</v>
          </cell>
        </row>
        <row r="28288">
          <cell r="A28288">
            <v>193535</v>
          </cell>
          <cell r="H28288">
            <v>510</v>
          </cell>
        </row>
        <row r="28289">
          <cell r="A28289">
            <v>193535</v>
          </cell>
          <cell r="H28289">
            <v>600</v>
          </cell>
        </row>
        <row r="28290">
          <cell r="A28290">
            <v>193602</v>
          </cell>
          <cell r="H28290">
            <v>2880</v>
          </cell>
        </row>
        <row r="28291">
          <cell r="A28291">
            <v>193602</v>
          </cell>
          <cell r="H28291">
            <v>108.1</v>
          </cell>
        </row>
        <row r="28292">
          <cell r="A28292">
            <v>193602</v>
          </cell>
          <cell r="H28292">
            <v>64.400000000000006</v>
          </cell>
        </row>
        <row r="28293">
          <cell r="A28293">
            <v>500964</v>
          </cell>
          <cell r="H28293">
            <v>6120</v>
          </cell>
        </row>
        <row r="28294">
          <cell r="A28294">
            <v>100631</v>
          </cell>
          <cell r="H28294">
            <v>144375</v>
          </cell>
        </row>
        <row r="28295">
          <cell r="A28295">
            <v>102135</v>
          </cell>
          <cell r="H28295">
            <v>432</v>
          </cell>
        </row>
        <row r="28296">
          <cell r="A28296">
            <v>102135</v>
          </cell>
          <cell r="H28296">
            <v>4752</v>
          </cell>
        </row>
        <row r="28297">
          <cell r="A28297">
            <v>190112</v>
          </cell>
          <cell r="H28297">
            <v>2400</v>
          </cell>
        </row>
        <row r="28298">
          <cell r="A28298">
            <v>191007</v>
          </cell>
          <cell r="H28298">
            <v>1555.83</v>
          </cell>
        </row>
        <row r="28299">
          <cell r="A28299">
            <v>191007</v>
          </cell>
          <cell r="H28299">
            <v>580.58000000000004</v>
          </cell>
        </row>
        <row r="28300">
          <cell r="A28300">
            <v>191007</v>
          </cell>
          <cell r="H28300">
            <v>2507.85</v>
          </cell>
        </row>
        <row r="28301">
          <cell r="A28301">
            <v>191007</v>
          </cell>
          <cell r="H28301">
            <v>2652.51</v>
          </cell>
        </row>
        <row r="28302">
          <cell r="A28302">
            <v>191007</v>
          </cell>
          <cell r="H28302">
            <v>3457.4</v>
          </cell>
        </row>
        <row r="28303">
          <cell r="A28303">
            <v>191007</v>
          </cell>
          <cell r="H28303">
            <v>557.29999999999995</v>
          </cell>
        </row>
        <row r="28304">
          <cell r="A28304">
            <v>191007</v>
          </cell>
          <cell r="H28304">
            <v>334.38</v>
          </cell>
        </row>
        <row r="28305">
          <cell r="A28305">
            <v>191007</v>
          </cell>
          <cell r="H28305">
            <v>7728</v>
          </cell>
        </row>
        <row r="28306">
          <cell r="A28306">
            <v>191007</v>
          </cell>
          <cell r="H28306">
            <v>3195.33</v>
          </cell>
        </row>
        <row r="28307">
          <cell r="A28307">
            <v>191007</v>
          </cell>
          <cell r="H28307">
            <v>66.47</v>
          </cell>
        </row>
        <row r="28308">
          <cell r="A28308">
            <v>191007</v>
          </cell>
          <cell r="H28308">
            <v>237.51</v>
          </cell>
        </row>
        <row r="28309">
          <cell r="A28309">
            <v>191007</v>
          </cell>
          <cell r="H28309">
            <v>3782.35</v>
          </cell>
        </row>
        <row r="28310">
          <cell r="A28310">
            <v>191007</v>
          </cell>
          <cell r="H28310">
            <v>3796.73</v>
          </cell>
        </row>
        <row r="28311">
          <cell r="A28311">
            <v>191007</v>
          </cell>
          <cell r="H28311">
            <v>1114.5999999999999</v>
          </cell>
        </row>
        <row r="28312">
          <cell r="A28312">
            <v>191007</v>
          </cell>
          <cell r="H28312">
            <v>111.46</v>
          </cell>
        </row>
        <row r="28313">
          <cell r="A28313">
            <v>191007</v>
          </cell>
          <cell r="H28313">
            <v>334.38</v>
          </cell>
        </row>
        <row r="28314">
          <cell r="A28314">
            <v>191007</v>
          </cell>
          <cell r="H28314">
            <v>7245</v>
          </cell>
        </row>
        <row r="28315">
          <cell r="A28315">
            <v>191007</v>
          </cell>
          <cell r="H28315">
            <v>3046.71</v>
          </cell>
        </row>
        <row r="28316">
          <cell r="A28316">
            <v>191007</v>
          </cell>
          <cell r="H28316">
            <v>66.47</v>
          </cell>
        </row>
        <row r="28317">
          <cell r="A28317">
            <v>191594</v>
          </cell>
          <cell r="H28317">
            <v>86</v>
          </cell>
        </row>
        <row r="28318">
          <cell r="A28318">
            <v>191594</v>
          </cell>
          <cell r="H28318">
            <v>665.6</v>
          </cell>
        </row>
        <row r="28319">
          <cell r="A28319">
            <v>191594</v>
          </cell>
          <cell r="H28319">
            <v>1288</v>
          </cell>
        </row>
        <row r="28320">
          <cell r="A28320">
            <v>191594</v>
          </cell>
          <cell r="H28320">
            <v>32.4</v>
          </cell>
        </row>
        <row r="28321">
          <cell r="A28321">
            <v>191594</v>
          </cell>
          <cell r="H28321">
            <v>730</v>
          </cell>
        </row>
        <row r="28322">
          <cell r="A28322">
            <v>191594</v>
          </cell>
          <cell r="H28322">
            <v>1108</v>
          </cell>
        </row>
        <row r="28323">
          <cell r="A28323">
            <v>191594</v>
          </cell>
          <cell r="H28323">
            <v>2040</v>
          </cell>
        </row>
        <row r="28324">
          <cell r="A28324">
            <v>191645</v>
          </cell>
          <cell r="H28324">
            <v>34410</v>
          </cell>
        </row>
        <row r="28325">
          <cell r="A28325">
            <v>191751</v>
          </cell>
          <cell r="H28325">
            <v>3456</v>
          </cell>
        </row>
        <row r="28326">
          <cell r="A28326">
            <v>191751</v>
          </cell>
          <cell r="H28326">
            <v>199.87</v>
          </cell>
        </row>
        <row r="28327">
          <cell r="A28327">
            <v>192095</v>
          </cell>
          <cell r="H28327">
            <v>1556</v>
          </cell>
        </row>
        <row r="28328">
          <cell r="A28328">
            <v>192266</v>
          </cell>
          <cell r="H28328">
            <v>5700</v>
          </cell>
        </row>
        <row r="28329">
          <cell r="A28329">
            <v>192800</v>
          </cell>
          <cell r="H28329">
            <v>1190</v>
          </cell>
        </row>
        <row r="28330">
          <cell r="A28330">
            <v>192848</v>
          </cell>
          <cell r="H28330">
            <v>16836</v>
          </cell>
        </row>
        <row r="28331">
          <cell r="A28331">
            <v>192848</v>
          </cell>
          <cell r="H28331">
            <v>5664</v>
          </cell>
        </row>
        <row r="28332">
          <cell r="A28332">
            <v>192848</v>
          </cell>
          <cell r="H28332">
            <v>21504</v>
          </cell>
        </row>
        <row r="28333">
          <cell r="A28333">
            <v>192848</v>
          </cell>
          <cell r="H28333">
            <v>285</v>
          </cell>
        </row>
        <row r="28334">
          <cell r="A28334">
            <v>193066</v>
          </cell>
          <cell r="H28334">
            <v>2304</v>
          </cell>
        </row>
        <row r="28335">
          <cell r="A28335">
            <v>193417</v>
          </cell>
          <cell r="H28335">
            <v>2460</v>
          </cell>
        </row>
        <row r="28336">
          <cell r="A28336">
            <v>193536</v>
          </cell>
          <cell r="H28336">
            <v>2520</v>
          </cell>
        </row>
        <row r="28337">
          <cell r="A28337">
            <v>193778</v>
          </cell>
          <cell r="H28337">
            <v>6712.2</v>
          </cell>
        </row>
        <row r="28338">
          <cell r="A28338">
            <v>100078</v>
          </cell>
          <cell r="H28338">
            <v>4881.3599999999997</v>
          </cell>
        </row>
        <row r="28339">
          <cell r="A28339">
            <v>100143</v>
          </cell>
          <cell r="H28339">
            <v>660</v>
          </cell>
        </row>
        <row r="28340">
          <cell r="A28340">
            <v>100189</v>
          </cell>
          <cell r="H28340">
            <v>93.2</v>
          </cell>
        </row>
        <row r="28341">
          <cell r="A28341">
            <v>100349</v>
          </cell>
          <cell r="H28341">
            <v>3157</v>
          </cell>
        </row>
        <row r="28342">
          <cell r="A28342">
            <v>101421</v>
          </cell>
          <cell r="H28342">
            <v>68</v>
          </cell>
        </row>
        <row r="28343">
          <cell r="A28343">
            <v>101424</v>
          </cell>
          <cell r="H28343">
            <v>510</v>
          </cell>
        </row>
        <row r="28344">
          <cell r="A28344">
            <v>101425</v>
          </cell>
          <cell r="H28344">
            <v>578</v>
          </cell>
        </row>
        <row r="28345">
          <cell r="A28345">
            <v>102315</v>
          </cell>
          <cell r="H28345">
            <v>612</v>
          </cell>
        </row>
        <row r="28346">
          <cell r="A28346">
            <v>102315</v>
          </cell>
          <cell r="H28346">
            <v>6732</v>
          </cell>
        </row>
        <row r="28347">
          <cell r="A28347">
            <v>102457</v>
          </cell>
          <cell r="H28347">
            <v>2700</v>
          </cell>
        </row>
        <row r="28348">
          <cell r="A28348">
            <v>102629</v>
          </cell>
          <cell r="H28348">
            <v>389</v>
          </cell>
        </row>
        <row r="28349">
          <cell r="A28349">
            <v>102629</v>
          </cell>
          <cell r="H28349">
            <v>3300</v>
          </cell>
        </row>
        <row r="28350">
          <cell r="A28350">
            <v>190053</v>
          </cell>
          <cell r="H28350">
            <v>24318.84</v>
          </cell>
        </row>
        <row r="28351">
          <cell r="A28351">
            <v>190054</v>
          </cell>
          <cell r="H28351">
            <v>4319.07</v>
          </cell>
        </row>
        <row r="28352">
          <cell r="A28352">
            <v>190058</v>
          </cell>
          <cell r="H28352">
            <v>22723.26</v>
          </cell>
        </row>
        <row r="28353">
          <cell r="A28353">
            <v>190097</v>
          </cell>
          <cell r="H28353">
            <v>13362</v>
          </cell>
        </row>
        <row r="28354">
          <cell r="A28354">
            <v>190097</v>
          </cell>
          <cell r="H28354">
            <v>223.7</v>
          </cell>
        </row>
        <row r="28355">
          <cell r="A28355">
            <v>190097</v>
          </cell>
          <cell r="H28355">
            <v>3000</v>
          </cell>
        </row>
        <row r="28356">
          <cell r="A28356">
            <v>190158</v>
          </cell>
          <cell r="H28356">
            <v>872</v>
          </cell>
        </row>
        <row r="28357">
          <cell r="A28357">
            <v>190175</v>
          </cell>
          <cell r="H28357">
            <v>362.38</v>
          </cell>
        </row>
        <row r="28358">
          <cell r="A28358">
            <v>190175</v>
          </cell>
          <cell r="H28358">
            <v>19054.419999999998</v>
          </cell>
        </row>
        <row r="28359">
          <cell r="A28359">
            <v>190176</v>
          </cell>
          <cell r="H28359">
            <v>1484.76</v>
          </cell>
        </row>
        <row r="28360">
          <cell r="A28360">
            <v>190176</v>
          </cell>
          <cell r="H28360">
            <v>582.25</v>
          </cell>
        </row>
        <row r="28361">
          <cell r="A28361">
            <v>190176</v>
          </cell>
          <cell r="H28361">
            <v>3106.08</v>
          </cell>
        </row>
        <row r="28362">
          <cell r="A28362">
            <v>190241</v>
          </cell>
          <cell r="H28362">
            <v>410.2</v>
          </cell>
        </row>
        <row r="28363">
          <cell r="A28363">
            <v>190264</v>
          </cell>
          <cell r="H28363">
            <v>2415</v>
          </cell>
        </row>
        <row r="28364">
          <cell r="A28364">
            <v>190355</v>
          </cell>
          <cell r="H28364">
            <v>960</v>
          </cell>
        </row>
        <row r="28365">
          <cell r="A28365">
            <v>190355</v>
          </cell>
          <cell r="H28365">
            <v>960</v>
          </cell>
        </row>
        <row r="28366">
          <cell r="A28366">
            <v>190363</v>
          </cell>
          <cell r="H28366">
            <v>13500</v>
          </cell>
        </row>
        <row r="28367">
          <cell r="A28367">
            <v>190363</v>
          </cell>
          <cell r="H28367">
            <v>31500</v>
          </cell>
        </row>
        <row r="28368">
          <cell r="A28368">
            <v>192120</v>
          </cell>
          <cell r="H28368">
            <v>18384</v>
          </cell>
        </row>
        <row r="28369">
          <cell r="A28369">
            <v>192212</v>
          </cell>
          <cell r="H28369">
            <v>7353.6</v>
          </cell>
        </row>
        <row r="28370">
          <cell r="A28370">
            <v>192484</v>
          </cell>
          <cell r="H28370">
            <v>9240</v>
          </cell>
        </row>
        <row r="28371">
          <cell r="A28371">
            <v>192591</v>
          </cell>
          <cell r="H28371">
            <v>5643</v>
          </cell>
        </row>
        <row r="28372">
          <cell r="A28372">
            <v>192667</v>
          </cell>
          <cell r="H28372">
            <v>1440</v>
          </cell>
        </row>
        <row r="28373">
          <cell r="A28373">
            <v>192667</v>
          </cell>
          <cell r="H28373">
            <v>128.30000000000001</v>
          </cell>
        </row>
        <row r="28374">
          <cell r="A28374">
            <v>192667</v>
          </cell>
          <cell r="H28374">
            <v>1080</v>
          </cell>
        </row>
        <row r="28375">
          <cell r="A28375">
            <v>192969</v>
          </cell>
          <cell r="H28375">
            <v>4199</v>
          </cell>
        </row>
        <row r="28376">
          <cell r="A28376">
            <v>193412</v>
          </cell>
          <cell r="H28376">
            <v>366.12</v>
          </cell>
        </row>
        <row r="28377">
          <cell r="A28377">
            <v>193412</v>
          </cell>
          <cell r="H28377">
            <v>189</v>
          </cell>
        </row>
        <row r="28378">
          <cell r="A28378">
            <v>193650</v>
          </cell>
          <cell r="H28378">
            <v>546</v>
          </cell>
        </row>
        <row r="28379">
          <cell r="A28379">
            <v>193671</v>
          </cell>
          <cell r="H28379">
            <v>546</v>
          </cell>
        </row>
        <row r="28380">
          <cell r="A28380">
            <v>193760</v>
          </cell>
          <cell r="H28380">
            <v>189</v>
          </cell>
        </row>
        <row r="28381">
          <cell r="A28381">
            <v>193802</v>
          </cell>
          <cell r="H28381">
            <v>840</v>
          </cell>
        </row>
        <row r="28382">
          <cell r="A28382">
            <v>500949</v>
          </cell>
          <cell r="H28382">
            <v>5889.1</v>
          </cell>
        </row>
        <row r="28383">
          <cell r="A28383">
            <v>501060</v>
          </cell>
          <cell r="H28383">
            <v>45765</v>
          </cell>
        </row>
        <row r="28384">
          <cell r="A28384">
            <v>502947</v>
          </cell>
          <cell r="H28384">
            <v>6615</v>
          </cell>
        </row>
        <row r="28385">
          <cell r="A28385">
            <v>503040</v>
          </cell>
          <cell r="H28385">
            <v>1872</v>
          </cell>
        </row>
        <row r="28386">
          <cell r="A28386">
            <v>503040</v>
          </cell>
          <cell r="H28386">
            <v>2172</v>
          </cell>
        </row>
        <row r="28387">
          <cell r="A28387">
            <v>800283</v>
          </cell>
          <cell r="H28387">
            <v>582.41999999999996</v>
          </cell>
        </row>
        <row r="28388">
          <cell r="A28388">
            <v>900333</v>
          </cell>
          <cell r="H28388">
            <v>32.9</v>
          </cell>
        </row>
        <row r="28389">
          <cell r="A28389">
            <v>900333</v>
          </cell>
          <cell r="H28389">
            <v>1052.8</v>
          </cell>
        </row>
        <row r="28390">
          <cell r="A28390">
            <v>100016</v>
          </cell>
          <cell r="H28390">
            <v>2500</v>
          </cell>
        </row>
        <row r="28391">
          <cell r="A28391">
            <v>100661</v>
          </cell>
          <cell r="H28391">
            <v>3737</v>
          </cell>
        </row>
        <row r="28392">
          <cell r="A28392">
            <v>101370</v>
          </cell>
          <cell r="H28392">
            <v>27144</v>
          </cell>
        </row>
        <row r="28393">
          <cell r="A28393">
            <v>102017</v>
          </cell>
          <cell r="H28393">
            <v>360</v>
          </cell>
        </row>
        <row r="28394">
          <cell r="A28394">
            <v>102017</v>
          </cell>
          <cell r="H28394">
            <v>3960</v>
          </cell>
        </row>
        <row r="28395">
          <cell r="A28395">
            <v>102134</v>
          </cell>
          <cell r="H28395">
            <v>5544</v>
          </cell>
        </row>
        <row r="28396">
          <cell r="A28396">
            <v>102134</v>
          </cell>
          <cell r="H28396">
            <v>504</v>
          </cell>
        </row>
        <row r="28397">
          <cell r="A28397">
            <v>102137</v>
          </cell>
          <cell r="H28397">
            <v>840</v>
          </cell>
        </row>
        <row r="28398">
          <cell r="A28398">
            <v>102139</v>
          </cell>
          <cell r="H28398">
            <v>436</v>
          </cell>
        </row>
        <row r="28399">
          <cell r="A28399">
            <v>102139</v>
          </cell>
          <cell r="H28399">
            <v>1008</v>
          </cell>
        </row>
        <row r="28400">
          <cell r="A28400">
            <v>102140</v>
          </cell>
          <cell r="H28400">
            <v>438</v>
          </cell>
        </row>
        <row r="28401">
          <cell r="A28401">
            <v>102143</v>
          </cell>
          <cell r="H28401">
            <v>336</v>
          </cell>
        </row>
        <row r="28402">
          <cell r="A28402">
            <v>102143</v>
          </cell>
          <cell r="H28402">
            <v>436</v>
          </cell>
        </row>
        <row r="28403">
          <cell r="A28403">
            <v>102182</v>
          </cell>
          <cell r="H28403">
            <v>150</v>
          </cell>
        </row>
        <row r="28404">
          <cell r="A28404">
            <v>102362</v>
          </cell>
          <cell r="H28404">
            <v>6720</v>
          </cell>
        </row>
        <row r="28405">
          <cell r="A28405">
            <v>102451</v>
          </cell>
          <cell r="H28405">
            <v>3030</v>
          </cell>
        </row>
        <row r="28406">
          <cell r="A28406">
            <v>190086</v>
          </cell>
          <cell r="H28406">
            <v>57.95</v>
          </cell>
        </row>
        <row r="28407">
          <cell r="A28407">
            <v>190086</v>
          </cell>
          <cell r="H28407">
            <v>720</v>
          </cell>
        </row>
        <row r="28408">
          <cell r="A28408">
            <v>190157</v>
          </cell>
          <cell r="H28408">
            <v>68</v>
          </cell>
        </row>
        <row r="28409">
          <cell r="A28409">
            <v>190157</v>
          </cell>
          <cell r="H28409">
            <v>2462.4</v>
          </cell>
        </row>
        <row r="28410">
          <cell r="A28410">
            <v>190671</v>
          </cell>
          <cell r="H28410">
            <v>786</v>
          </cell>
        </row>
        <row r="28411">
          <cell r="A28411">
            <v>190898</v>
          </cell>
          <cell r="H28411">
            <v>218</v>
          </cell>
        </row>
        <row r="28412">
          <cell r="A28412">
            <v>191352</v>
          </cell>
          <cell r="H28412">
            <v>2312</v>
          </cell>
        </row>
        <row r="28413">
          <cell r="A28413">
            <v>191352</v>
          </cell>
          <cell r="H28413">
            <v>136.47999999999999</v>
          </cell>
        </row>
        <row r="28414">
          <cell r="A28414">
            <v>191425</v>
          </cell>
          <cell r="H28414">
            <v>86.4</v>
          </cell>
        </row>
        <row r="28415">
          <cell r="A28415">
            <v>191667</v>
          </cell>
          <cell r="H28415">
            <v>1320</v>
          </cell>
        </row>
        <row r="28416">
          <cell r="A28416">
            <v>191756</v>
          </cell>
          <cell r="H28416">
            <v>742</v>
          </cell>
        </row>
        <row r="28417">
          <cell r="A28417">
            <v>191822</v>
          </cell>
          <cell r="H28417">
            <v>13917.12</v>
          </cell>
        </row>
        <row r="28418">
          <cell r="A28418">
            <v>191873</v>
          </cell>
          <cell r="H28418">
            <v>3600</v>
          </cell>
        </row>
        <row r="28419">
          <cell r="A28419">
            <v>192255</v>
          </cell>
          <cell r="H28419">
            <v>1440</v>
          </cell>
        </row>
        <row r="28420">
          <cell r="A28420">
            <v>192600</v>
          </cell>
          <cell r="H28420">
            <v>4620</v>
          </cell>
        </row>
        <row r="28421">
          <cell r="A28421">
            <v>193474</v>
          </cell>
          <cell r="H28421">
            <v>600</v>
          </cell>
        </row>
        <row r="28422">
          <cell r="A28422">
            <v>193767</v>
          </cell>
          <cell r="H28422">
            <v>3992.4</v>
          </cell>
        </row>
        <row r="28423">
          <cell r="A28423">
            <v>193803</v>
          </cell>
          <cell r="H28423">
            <v>840</v>
          </cell>
        </row>
        <row r="28424">
          <cell r="A28424">
            <v>500139</v>
          </cell>
          <cell r="H28424">
            <v>9000</v>
          </cell>
        </row>
        <row r="28425">
          <cell r="A28425">
            <v>500345</v>
          </cell>
          <cell r="H28425">
            <v>1980</v>
          </cell>
        </row>
        <row r="28426">
          <cell r="A28426">
            <v>500345</v>
          </cell>
          <cell r="H28426">
            <v>180</v>
          </cell>
        </row>
        <row r="28427">
          <cell r="A28427">
            <v>502265</v>
          </cell>
          <cell r="H28427">
            <v>2121</v>
          </cell>
        </row>
        <row r="28428">
          <cell r="A28428">
            <v>502265</v>
          </cell>
          <cell r="H28428">
            <v>2020</v>
          </cell>
        </row>
        <row r="28429">
          <cell r="A28429">
            <v>800101</v>
          </cell>
          <cell r="H28429">
            <v>1262.5</v>
          </cell>
        </row>
        <row r="28430">
          <cell r="A28430">
            <v>800101</v>
          </cell>
          <cell r="H28430">
            <v>4999.5</v>
          </cell>
        </row>
        <row r="28431">
          <cell r="A28431">
            <v>100143</v>
          </cell>
          <cell r="H28431">
            <v>356.4</v>
          </cell>
        </row>
        <row r="28432">
          <cell r="A28432">
            <v>100488</v>
          </cell>
          <cell r="H28432">
            <v>600</v>
          </cell>
        </row>
        <row r="28433">
          <cell r="A28433">
            <v>100488</v>
          </cell>
          <cell r="H28433">
            <v>58</v>
          </cell>
        </row>
        <row r="28434">
          <cell r="A28434">
            <v>100708</v>
          </cell>
          <cell r="H28434">
            <v>6840</v>
          </cell>
        </row>
        <row r="28435">
          <cell r="A28435">
            <v>101485</v>
          </cell>
          <cell r="H28435">
            <v>315</v>
          </cell>
        </row>
        <row r="28436">
          <cell r="A28436">
            <v>101485</v>
          </cell>
          <cell r="H28436">
            <v>3300</v>
          </cell>
        </row>
        <row r="28437">
          <cell r="A28437">
            <v>101915</v>
          </cell>
          <cell r="H28437">
            <v>2280</v>
          </cell>
        </row>
        <row r="28438">
          <cell r="A28438">
            <v>102544</v>
          </cell>
          <cell r="H28438">
            <v>1908.2</v>
          </cell>
        </row>
        <row r="28439">
          <cell r="A28439">
            <v>190176</v>
          </cell>
          <cell r="H28439">
            <v>250.64</v>
          </cell>
        </row>
        <row r="28440">
          <cell r="A28440">
            <v>190176</v>
          </cell>
          <cell r="H28440">
            <v>7544</v>
          </cell>
        </row>
        <row r="28441">
          <cell r="A28441">
            <v>191055</v>
          </cell>
          <cell r="H28441">
            <v>168</v>
          </cell>
        </row>
        <row r="28442">
          <cell r="A28442">
            <v>191055</v>
          </cell>
          <cell r="H28442">
            <v>436</v>
          </cell>
        </row>
        <row r="28443">
          <cell r="A28443">
            <v>191650</v>
          </cell>
          <cell r="H28443">
            <v>6288</v>
          </cell>
        </row>
        <row r="28444">
          <cell r="A28444">
            <v>191650</v>
          </cell>
          <cell r="H28444">
            <v>122.3</v>
          </cell>
        </row>
        <row r="28445">
          <cell r="A28445">
            <v>191739</v>
          </cell>
          <cell r="H28445">
            <v>85</v>
          </cell>
        </row>
        <row r="28446">
          <cell r="A28446">
            <v>191739</v>
          </cell>
          <cell r="H28446">
            <v>300</v>
          </cell>
        </row>
        <row r="28447">
          <cell r="A28447">
            <v>191905</v>
          </cell>
          <cell r="H28447">
            <v>4662</v>
          </cell>
        </row>
        <row r="28448">
          <cell r="A28448">
            <v>192198</v>
          </cell>
          <cell r="H28448">
            <v>359</v>
          </cell>
        </row>
        <row r="28449">
          <cell r="A28449">
            <v>193401</v>
          </cell>
          <cell r="H28449">
            <v>131</v>
          </cell>
        </row>
        <row r="28450">
          <cell r="A28450">
            <v>193401</v>
          </cell>
          <cell r="H28450">
            <v>368</v>
          </cell>
        </row>
        <row r="28451">
          <cell r="A28451">
            <v>193412</v>
          </cell>
          <cell r="H28451">
            <v>2088</v>
          </cell>
        </row>
        <row r="28452">
          <cell r="A28452">
            <v>193412</v>
          </cell>
          <cell r="H28452">
            <v>4176</v>
          </cell>
        </row>
        <row r="28453">
          <cell r="A28453">
            <v>193412</v>
          </cell>
          <cell r="H28453">
            <v>2784</v>
          </cell>
        </row>
        <row r="28454">
          <cell r="A28454">
            <v>193412</v>
          </cell>
          <cell r="H28454">
            <v>4176</v>
          </cell>
        </row>
        <row r="28455">
          <cell r="A28455">
            <v>193412</v>
          </cell>
          <cell r="H28455">
            <v>2088</v>
          </cell>
        </row>
        <row r="28456">
          <cell r="A28456">
            <v>193412</v>
          </cell>
          <cell r="H28456">
            <v>6960</v>
          </cell>
        </row>
        <row r="28457">
          <cell r="A28457">
            <v>193412</v>
          </cell>
          <cell r="H28457">
            <v>1392</v>
          </cell>
        </row>
        <row r="28458">
          <cell r="A28458">
            <v>193714</v>
          </cell>
          <cell r="H28458">
            <v>6048</v>
          </cell>
        </row>
        <row r="28459">
          <cell r="A28459">
            <v>193714</v>
          </cell>
          <cell r="H28459">
            <v>7560</v>
          </cell>
        </row>
        <row r="28460">
          <cell r="A28460">
            <v>193787</v>
          </cell>
          <cell r="H28460">
            <v>389</v>
          </cell>
        </row>
        <row r="28461">
          <cell r="A28461">
            <v>193787</v>
          </cell>
          <cell r="H28461">
            <v>21120</v>
          </cell>
        </row>
        <row r="28462">
          <cell r="A28462">
            <v>193787</v>
          </cell>
          <cell r="H28462">
            <v>3171.84</v>
          </cell>
        </row>
        <row r="28463">
          <cell r="A28463">
            <v>193799</v>
          </cell>
          <cell r="H28463">
            <v>245</v>
          </cell>
        </row>
        <row r="28464">
          <cell r="A28464">
            <v>193799</v>
          </cell>
          <cell r="H28464">
            <v>68</v>
          </cell>
        </row>
        <row r="28465">
          <cell r="A28465">
            <v>193799</v>
          </cell>
          <cell r="H28465">
            <v>570</v>
          </cell>
        </row>
        <row r="28466">
          <cell r="A28466">
            <v>193799</v>
          </cell>
          <cell r="H28466">
            <v>260</v>
          </cell>
        </row>
        <row r="28467">
          <cell r="A28467">
            <v>193799</v>
          </cell>
          <cell r="H28467">
            <v>210</v>
          </cell>
        </row>
        <row r="28468">
          <cell r="A28468">
            <v>193799</v>
          </cell>
          <cell r="H28468">
            <v>50</v>
          </cell>
        </row>
        <row r="28469">
          <cell r="A28469">
            <v>193799</v>
          </cell>
          <cell r="H28469">
            <v>240</v>
          </cell>
        </row>
        <row r="28470">
          <cell r="A28470">
            <v>193799</v>
          </cell>
          <cell r="H28470">
            <v>187</v>
          </cell>
        </row>
        <row r="28471">
          <cell r="A28471">
            <v>193799</v>
          </cell>
          <cell r="H28471">
            <v>200</v>
          </cell>
        </row>
        <row r="28472">
          <cell r="A28472">
            <v>193799</v>
          </cell>
          <cell r="H28472">
            <v>290</v>
          </cell>
        </row>
        <row r="28473">
          <cell r="A28473">
            <v>193799</v>
          </cell>
          <cell r="H28473">
            <v>68</v>
          </cell>
        </row>
        <row r="28474">
          <cell r="A28474">
            <v>501758</v>
          </cell>
          <cell r="H28474">
            <v>7752</v>
          </cell>
        </row>
        <row r="28475">
          <cell r="A28475">
            <v>502986</v>
          </cell>
          <cell r="H28475">
            <v>3000</v>
          </cell>
        </row>
        <row r="28476">
          <cell r="A28476">
            <v>502986</v>
          </cell>
          <cell r="H28476">
            <v>75.900000000000006</v>
          </cell>
        </row>
        <row r="28477">
          <cell r="A28477">
            <v>100719</v>
          </cell>
          <cell r="H28477">
            <v>5485.79</v>
          </cell>
        </row>
        <row r="28478">
          <cell r="A28478">
            <v>101489</v>
          </cell>
          <cell r="H28478">
            <v>1680</v>
          </cell>
        </row>
        <row r="28479">
          <cell r="A28479">
            <v>101489</v>
          </cell>
          <cell r="H28479">
            <v>142.56</v>
          </cell>
        </row>
        <row r="28480">
          <cell r="A28480">
            <v>101659</v>
          </cell>
          <cell r="H28480">
            <v>76</v>
          </cell>
        </row>
        <row r="28481">
          <cell r="A28481">
            <v>101659</v>
          </cell>
          <cell r="H28481">
            <v>2520</v>
          </cell>
        </row>
        <row r="28482">
          <cell r="A28482">
            <v>101664</v>
          </cell>
          <cell r="H28482">
            <v>64.400000000000006</v>
          </cell>
        </row>
        <row r="28483">
          <cell r="A28483">
            <v>101664</v>
          </cell>
          <cell r="H28483">
            <v>1752</v>
          </cell>
        </row>
        <row r="28484">
          <cell r="A28484">
            <v>101845</v>
          </cell>
          <cell r="H28484">
            <v>285.7</v>
          </cell>
        </row>
        <row r="28485">
          <cell r="A28485">
            <v>101845</v>
          </cell>
          <cell r="H28485">
            <v>374</v>
          </cell>
        </row>
        <row r="28486">
          <cell r="A28486">
            <v>102488</v>
          </cell>
          <cell r="H28486">
            <v>3200</v>
          </cell>
        </row>
        <row r="28487">
          <cell r="A28487">
            <v>190037</v>
          </cell>
          <cell r="H28487">
            <v>124.96</v>
          </cell>
        </row>
        <row r="28488">
          <cell r="A28488">
            <v>190481</v>
          </cell>
          <cell r="H28488">
            <v>6232.2</v>
          </cell>
        </row>
        <row r="28489">
          <cell r="A28489">
            <v>190481</v>
          </cell>
          <cell r="H28489">
            <v>742.28</v>
          </cell>
        </row>
        <row r="28490">
          <cell r="A28490">
            <v>190588</v>
          </cell>
          <cell r="H28490">
            <v>80</v>
          </cell>
        </row>
        <row r="28491">
          <cell r="A28491">
            <v>190753</v>
          </cell>
          <cell r="H28491">
            <v>252</v>
          </cell>
        </row>
        <row r="28492">
          <cell r="A28492">
            <v>190931</v>
          </cell>
          <cell r="H28492">
            <v>306</v>
          </cell>
        </row>
        <row r="28493">
          <cell r="A28493">
            <v>190931</v>
          </cell>
          <cell r="H28493">
            <v>131</v>
          </cell>
        </row>
        <row r="28494">
          <cell r="A28494">
            <v>190931</v>
          </cell>
          <cell r="H28494">
            <v>156</v>
          </cell>
        </row>
        <row r="28495">
          <cell r="A28495">
            <v>190932</v>
          </cell>
          <cell r="H28495">
            <v>131</v>
          </cell>
        </row>
        <row r="28496">
          <cell r="A28496">
            <v>190932</v>
          </cell>
          <cell r="H28496">
            <v>156</v>
          </cell>
        </row>
        <row r="28497">
          <cell r="A28497">
            <v>190932</v>
          </cell>
          <cell r="H28497">
            <v>306</v>
          </cell>
        </row>
        <row r="28498">
          <cell r="A28498">
            <v>190933</v>
          </cell>
          <cell r="H28498">
            <v>306</v>
          </cell>
        </row>
        <row r="28499">
          <cell r="A28499">
            <v>190933</v>
          </cell>
          <cell r="H28499">
            <v>131</v>
          </cell>
        </row>
        <row r="28500">
          <cell r="A28500">
            <v>190933</v>
          </cell>
          <cell r="H28500">
            <v>156</v>
          </cell>
        </row>
        <row r="28501">
          <cell r="A28501">
            <v>190950</v>
          </cell>
          <cell r="H28501">
            <v>2247.12</v>
          </cell>
        </row>
        <row r="28502">
          <cell r="A28502">
            <v>191239</v>
          </cell>
          <cell r="H28502">
            <v>80</v>
          </cell>
        </row>
        <row r="28503">
          <cell r="A28503">
            <v>191369</v>
          </cell>
          <cell r="H28503">
            <v>3540</v>
          </cell>
        </row>
        <row r="28504">
          <cell r="A28504">
            <v>191369</v>
          </cell>
          <cell r="H28504">
            <v>353</v>
          </cell>
        </row>
        <row r="28505">
          <cell r="A28505">
            <v>191369</v>
          </cell>
          <cell r="H28505">
            <v>107</v>
          </cell>
        </row>
        <row r="28506">
          <cell r="A28506">
            <v>192300</v>
          </cell>
          <cell r="H28506">
            <v>2700</v>
          </cell>
        </row>
        <row r="28507">
          <cell r="A28507">
            <v>192497</v>
          </cell>
          <cell r="H28507">
            <v>389</v>
          </cell>
        </row>
        <row r="28508">
          <cell r="A28508">
            <v>192497</v>
          </cell>
          <cell r="H28508">
            <v>1560</v>
          </cell>
        </row>
        <row r="28509">
          <cell r="A28509">
            <v>192526</v>
          </cell>
          <cell r="H28509">
            <v>2093</v>
          </cell>
        </row>
        <row r="28510">
          <cell r="A28510">
            <v>192526</v>
          </cell>
          <cell r="H28510">
            <v>105</v>
          </cell>
        </row>
        <row r="28511">
          <cell r="A28511">
            <v>192601</v>
          </cell>
          <cell r="H28511">
            <v>810.82</v>
          </cell>
        </row>
        <row r="28512">
          <cell r="A28512">
            <v>192601</v>
          </cell>
          <cell r="H28512">
            <v>1130.76</v>
          </cell>
        </row>
        <row r="28513">
          <cell r="A28513">
            <v>192601</v>
          </cell>
          <cell r="H28513">
            <v>208.18</v>
          </cell>
        </row>
        <row r="28514">
          <cell r="A28514">
            <v>192601</v>
          </cell>
          <cell r="H28514">
            <v>273.92</v>
          </cell>
        </row>
        <row r="28515">
          <cell r="A28515">
            <v>192694</v>
          </cell>
          <cell r="H28515">
            <v>105.7</v>
          </cell>
        </row>
        <row r="28516">
          <cell r="A28516">
            <v>192694</v>
          </cell>
          <cell r="H28516">
            <v>718</v>
          </cell>
        </row>
        <row r="28517">
          <cell r="A28517">
            <v>193061</v>
          </cell>
          <cell r="H28517">
            <v>546.44000000000005</v>
          </cell>
        </row>
        <row r="28518">
          <cell r="A28518">
            <v>193402</v>
          </cell>
          <cell r="H28518">
            <v>1280</v>
          </cell>
        </row>
        <row r="28519">
          <cell r="A28519">
            <v>193412</v>
          </cell>
          <cell r="H28519">
            <v>696</v>
          </cell>
        </row>
        <row r="28520">
          <cell r="A28520">
            <v>193799</v>
          </cell>
          <cell r="H28520">
            <v>260</v>
          </cell>
        </row>
        <row r="28521">
          <cell r="A28521">
            <v>193799</v>
          </cell>
          <cell r="H28521">
            <v>570</v>
          </cell>
        </row>
        <row r="28522">
          <cell r="A28522">
            <v>193799</v>
          </cell>
          <cell r="H28522">
            <v>50</v>
          </cell>
        </row>
        <row r="28523">
          <cell r="A28523">
            <v>193799</v>
          </cell>
          <cell r="H28523">
            <v>210</v>
          </cell>
        </row>
        <row r="28524">
          <cell r="A28524">
            <v>193799</v>
          </cell>
          <cell r="H28524">
            <v>245</v>
          </cell>
        </row>
        <row r="28525">
          <cell r="A28525">
            <v>193799</v>
          </cell>
          <cell r="H28525">
            <v>290</v>
          </cell>
        </row>
        <row r="28526">
          <cell r="A28526">
            <v>193799</v>
          </cell>
          <cell r="H28526">
            <v>240</v>
          </cell>
        </row>
        <row r="28527">
          <cell r="A28527">
            <v>193799</v>
          </cell>
          <cell r="H28527">
            <v>200</v>
          </cell>
        </row>
        <row r="28528">
          <cell r="A28528">
            <v>193799</v>
          </cell>
          <cell r="H28528">
            <v>68</v>
          </cell>
        </row>
        <row r="28529">
          <cell r="A28529">
            <v>193799</v>
          </cell>
          <cell r="H28529">
            <v>210</v>
          </cell>
        </row>
        <row r="28530">
          <cell r="A28530">
            <v>193799</v>
          </cell>
          <cell r="H28530">
            <v>290</v>
          </cell>
        </row>
        <row r="28531">
          <cell r="A28531">
            <v>193799</v>
          </cell>
          <cell r="H28531">
            <v>260</v>
          </cell>
        </row>
        <row r="28532">
          <cell r="A28532">
            <v>193799</v>
          </cell>
          <cell r="H28532">
            <v>68</v>
          </cell>
        </row>
        <row r="28533">
          <cell r="A28533">
            <v>193799</v>
          </cell>
          <cell r="H28533">
            <v>570</v>
          </cell>
        </row>
        <row r="28534">
          <cell r="A28534">
            <v>193799</v>
          </cell>
          <cell r="H28534">
            <v>245</v>
          </cell>
        </row>
        <row r="28535">
          <cell r="A28535">
            <v>193799</v>
          </cell>
          <cell r="H28535">
            <v>68</v>
          </cell>
        </row>
        <row r="28536">
          <cell r="A28536">
            <v>193799</v>
          </cell>
          <cell r="H28536">
            <v>187</v>
          </cell>
        </row>
        <row r="28537">
          <cell r="A28537">
            <v>193799</v>
          </cell>
          <cell r="H28537">
            <v>200</v>
          </cell>
        </row>
        <row r="28538">
          <cell r="A28538">
            <v>193799</v>
          </cell>
          <cell r="H28538">
            <v>50</v>
          </cell>
        </row>
        <row r="28539">
          <cell r="A28539">
            <v>193799</v>
          </cell>
          <cell r="H28539">
            <v>240</v>
          </cell>
        </row>
        <row r="28540">
          <cell r="A28540">
            <v>193799</v>
          </cell>
          <cell r="H28540">
            <v>240</v>
          </cell>
        </row>
        <row r="28541">
          <cell r="A28541">
            <v>193799</v>
          </cell>
          <cell r="H28541">
            <v>290</v>
          </cell>
        </row>
        <row r="28542">
          <cell r="A28542">
            <v>193799</v>
          </cell>
          <cell r="H28542">
            <v>68</v>
          </cell>
        </row>
        <row r="28543">
          <cell r="A28543">
            <v>193799</v>
          </cell>
          <cell r="H28543">
            <v>187</v>
          </cell>
        </row>
        <row r="28544">
          <cell r="A28544">
            <v>193799</v>
          </cell>
          <cell r="H28544">
            <v>68</v>
          </cell>
        </row>
        <row r="28545">
          <cell r="A28545">
            <v>193799</v>
          </cell>
          <cell r="H28545">
            <v>200</v>
          </cell>
        </row>
        <row r="28546">
          <cell r="A28546">
            <v>193799</v>
          </cell>
          <cell r="H28546">
            <v>245</v>
          </cell>
        </row>
        <row r="28547">
          <cell r="A28547">
            <v>193799</v>
          </cell>
          <cell r="H28547">
            <v>50</v>
          </cell>
        </row>
        <row r="28548">
          <cell r="A28548">
            <v>193799</v>
          </cell>
          <cell r="H28548">
            <v>187</v>
          </cell>
        </row>
        <row r="28549">
          <cell r="A28549">
            <v>193799</v>
          </cell>
          <cell r="H28549">
            <v>68</v>
          </cell>
        </row>
        <row r="28550">
          <cell r="A28550">
            <v>193799</v>
          </cell>
          <cell r="H28550">
            <v>570</v>
          </cell>
        </row>
        <row r="28551">
          <cell r="A28551">
            <v>193799</v>
          </cell>
          <cell r="H28551">
            <v>260</v>
          </cell>
        </row>
        <row r="28552">
          <cell r="A28552">
            <v>193799</v>
          </cell>
          <cell r="H28552">
            <v>210</v>
          </cell>
        </row>
        <row r="28553">
          <cell r="A28553">
            <v>193800</v>
          </cell>
          <cell r="H28553">
            <v>2040.01</v>
          </cell>
        </row>
        <row r="28554">
          <cell r="A28554">
            <v>193805</v>
          </cell>
          <cell r="H28554">
            <v>1584</v>
          </cell>
        </row>
        <row r="28555">
          <cell r="A28555">
            <v>193806</v>
          </cell>
          <cell r="H28555">
            <v>179</v>
          </cell>
        </row>
        <row r="28556">
          <cell r="A28556">
            <v>502850</v>
          </cell>
          <cell r="H28556">
            <v>19188</v>
          </cell>
        </row>
        <row r="28557">
          <cell r="A28557">
            <v>900333</v>
          </cell>
          <cell r="H28557">
            <v>924</v>
          </cell>
        </row>
        <row r="28558">
          <cell r="A28558">
            <v>100071</v>
          </cell>
          <cell r="H28558">
            <v>1674</v>
          </cell>
        </row>
        <row r="28559">
          <cell r="A28559">
            <v>100094</v>
          </cell>
          <cell r="H28559">
            <v>136</v>
          </cell>
        </row>
        <row r="28560">
          <cell r="A28560">
            <v>100094</v>
          </cell>
          <cell r="H28560">
            <v>780</v>
          </cell>
        </row>
        <row r="28561">
          <cell r="A28561">
            <v>100094</v>
          </cell>
          <cell r="H28561">
            <v>29.5</v>
          </cell>
        </row>
        <row r="28562">
          <cell r="A28562">
            <v>100094</v>
          </cell>
          <cell r="H28562">
            <v>79.17</v>
          </cell>
        </row>
        <row r="28563">
          <cell r="A28563">
            <v>100094</v>
          </cell>
          <cell r="H28563">
            <v>610</v>
          </cell>
        </row>
        <row r="28564">
          <cell r="A28564">
            <v>100094</v>
          </cell>
          <cell r="H28564">
            <v>780</v>
          </cell>
        </row>
        <row r="28565">
          <cell r="A28565">
            <v>100094</v>
          </cell>
          <cell r="H28565">
            <v>136</v>
          </cell>
        </row>
        <row r="28566">
          <cell r="A28566">
            <v>100094</v>
          </cell>
          <cell r="H28566">
            <v>105.56</v>
          </cell>
        </row>
        <row r="28567">
          <cell r="A28567">
            <v>100094</v>
          </cell>
          <cell r="H28567">
            <v>59</v>
          </cell>
        </row>
        <row r="28568">
          <cell r="A28568">
            <v>100094</v>
          </cell>
          <cell r="H28568">
            <v>380</v>
          </cell>
        </row>
        <row r="28569">
          <cell r="A28569">
            <v>100094</v>
          </cell>
          <cell r="H28569">
            <v>232</v>
          </cell>
        </row>
        <row r="28570">
          <cell r="A28570">
            <v>100094</v>
          </cell>
          <cell r="H28570">
            <v>91</v>
          </cell>
        </row>
        <row r="28571">
          <cell r="A28571">
            <v>100094</v>
          </cell>
          <cell r="H28571">
            <v>102</v>
          </cell>
        </row>
        <row r="28572">
          <cell r="A28572">
            <v>100094</v>
          </cell>
          <cell r="H28572">
            <v>305</v>
          </cell>
        </row>
        <row r="28573">
          <cell r="A28573">
            <v>100094</v>
          </cell>
          <cell r="H28573">
            <v>390</v>
          </cell>
        </row>
        <row r="28574">
          <cell r="A28574">
            <v>100094</v>
          </cell>
          <cell r="H28574">
            <v>390</v>
          </cell>
        </row>
        <row r="28575">
          <cell r="A28575">
            <v>100094</v>
          </cell>
          <cell r="H28575">
            <v>174</v>
          </cell>
        </row>
        <row r="28576">
          <cell r="A28576">
            <v>100094</v>
          </cell>
          <cell r="H28576">
            <v>45.5</v>
          </cell>
        </row>
        <row r="28577">
          <cell r="A28577">
            <v>100094</v>
          </cell>
          <cell r="H28577">
            <v>68</v>
          </cell>
        </row>
        <row r="28578">
          <cell r="A28578">
            <v>100094</v>
          </cell>
          <cell r="H28578">
            <v>190</v>
          </cell>
        </row>
        <row r="28579">
          <cell r="A28579">
            <v>100148</v>
          </cell>
          <cell r="H28579">
            <v>1800</v>
          </cell>
        </row>
        <row r="28580">
          <cell r="A28580">
            <v>101951</v>
          </cell>
          <cell r="H28580">
            <v>359</v>
          </cell>
        </row>
        <row r="28581">
          <cell r="A28581">
            <v>101951</v>
          </cell>
          <cell r="H28581">
            <v>5400</v>
          </cell>
        </row>
        <row r="28582">
          <cell r="A28582">
            <v>190033</v>
          </cell>
          <cell r="H28582">
            <v>24098.76</v>
          </cell>
        </row>
        <row r="28583">
          <cell r="A28583">
            <v>190053</v>
          </cell>
          <cell r="H28583">
            <v>15255</v>
          </cell>
        </row>
        <row r="28584">
          <cell r="A28584">
            <v>190170</v>
          </cell>
          <cell r="H28584">
            <v>11960</v>
          </cell>
        </row>
        <row r="28585">
          <cell r="A28585">
            <v>190170</v>
          </cell>
          <cell r="H28585">
            <v>219.85</v>
          </cell>
        </row>
        <row r="28586">
          <cell r="A28586">
            <v>190361</v>
          </cell>
          <cell r="H28586">
            <v>1680</v>
          </cell>
        </row>
        <row r="28587">
          <cell r="A28587">
            <v>191594</v>
          </cell>
          <cell r="H28587">
            <v>1760</v>
          </cell>
        </row>
        <row r="28588">
          <cell r="A28588">
            <v>192703</v>
          </cell>
          <cell r="H28588">
            <v>680</v>
          </cell>
        </row>
        <row r="28589">
          <cell r="A28589">
            <v>192703</v>
          </cell>
          <cell r="H28589">
            <v>359</v>
          </cell>
        </row>
        <row r="28590">
          <cell r="A28590">
            <v>192813</v>
          </cell>
          <cell r="H28590">
            <v>2631.2</v>
          </cell>
        </row>
        <row r="28591">
          <cell r="A28591">
            <v>193547</v>
          </cell>
          <cell r="H28591">
            <v>3300</v>
          </cell>
        </row>
        <row r="28592">
          <cell r="A28592">
            <v>193547</v>
          </cell>
          <cell r="H28592">
            <v>319</v>
          </cell>
        </row>
        <row r="28593">
          <cell r="A28593">
            <v>193723</v>
          </cell>
          <cell r="H28593">
            <v>5940</v>
          </cell>
        </row>
        <row r="28594">
          <cell r="A28594">
            <v>193774</v>
          </cell>
          <cell r="H28594">
            <v>156.4</v>
          </cell>
        </row>
        <row r="28595">
          <cell r="A28595">
            <v>193813</v>
          </cell>
          <cell r="H28595">
            <v>389</v>
          </cell>
        </row>
        <row r="28596">
          <cell r="A28596">
            <v>193813</v>
          </cell>
          <cell r="H28596">
            <v>1560</v>
          </cell>
        </row>
        <row r="28597">
          <cell r="A28597">
            <v>101373</v>
          </cell>
          <cell r="H28597">
            <v>660</v>
          </cell>
        </row>
        <row r="28598">
          <cell r="A28598">
            <v>102362</v>
          </cell>
          <cell r="H28598">
            <v>1312</v>
          </cell>
        </row>
        <row r="28599">
          <cell r="A28599">
            <v>190046</v>
          </cell>
          <cell r="H28599">
            <v>4869.2700000000004</v>
          </cell>
        </row>
        <row r="28600">
          <cell r="A28600">
            <v>190064</v>
          </cell>
          <cell r="H28600">
            <v>10288.74</v>
          </cell>
        </row>
        <row r="28601">
          <cell r="A28601">
            <v>190269</v>
          </cell>
          <cell r="H28601">
            <v>858</v>
          </cell>
        </row>
        <row r="28602">
          <cell r="A28602">
            <v>190269</v>
          </cell>
          <cell r="H28602">
            <v>2860</v>
          </cell>
        </row>
        <row r="28603">
          <cell r="A28603">
            <v>190269</v>
          </cell>
          <cell r="H28603">
            <v>360</v>
          </cell>
        </row>
        <row r="28604">
          <cell r="A28604">
            <v>190419</v>
          </cell>
          <cell r="H28604">
            <v>786</v>
          </cell>
        </row>
        <row r="28605">
          <cell r="A28605">
            <v>190419</v>
          </cell>
          <cell r="H28605">
            <v>1704.6</v>
          </cell>
        </row>
        <row r="28606">
          <cell r="A28606">
            <v>191094</v>
          </cell>
          <cell r="H28606">
            <v>65.5</v>
          </cell>
        </row>
        <row r="28607">
          <cell r="A28607">
            <v>191097</v>
          </cell>
          <cell r="H28607">
            <v>1048</v>
          </cell>
        </row>
        <row r="28608">
          <cell r="A28608">
            <v>191360</v>
          </cell>
          <cell r="H28608">
            <v>524</v>
          </cell>
        </row>
        <row r="28609">
          <cell r="A28609">
            <v>191360</v>
          </cell>
          <cell r="H28609">
            <v>524</v>
          </cell>
        </row>
        <row r="28610">
          <cell r="A28610">
            <v>191360</v>
          </cell>
          <cell r="H28610">
            <v>524</v>
          </cell>
        </row>
        <row r="28611">
          <cell r="A28611">
            <v>191422</v>
          </cell>
          <cell r="H28611">
            <v>3950</v>
          </cell>
        </row>
        <row r="28612">
          <cell r="A28612">
            <v>191510</v>
          </cell>
          <cell r="H28612">
            <v>1637.5</v>
          </cell>
        </row>
        <row r="28613">
          <cell r="A28613">
            <v>191565</v>
          </cell>
          <cell r="H28613">
            <v>16350.5</v>
          </cell>
        </row>
        <row r="28614">
          <cell r="A28614">
            <v>191589</v>
          </cell>
          <cell r="H28614">
            <v>1200</v>
          </cell>
        </row>
        <row r="28615">
          <cell r="A28615">
            <v>191681</v>
          </cell>
          <cell r="H28615">
            <v>15249.36</v>
          </cell>
        </row>
        <row r="28616">
          <cell r="A28616">
            <v>192112</v>
          </cell>
          <cell r="H28616">
            <v>320</v>
          </cell>
        </row>
        <row r="28617">
          <cell r="A28617">
            <v>192341</v>
          </cell>
          <cell r="H28617">
            <v>780</v>
          </cell>
        </row>
        <row r="28618">
          <cell r="A28618">
            <v>192859</v>
          </cell>
          <cell r="H28618">
            <v>2080</v>
          </cell>
        </row>
        <row r="28619">
          <cell r="A28619">
            <v>192945</v>
          </cell>
          <cell r="H28619">
            <v>80.099999999999994</v>
          </cell>
        </row>
        <row r="28620">
          <cell r="A28620">
            <v>193039</v>
          </cell>
          <cell r="H28620">
            <v>2670</v>
          </cell>
        </row>
        <row r="28621">
          <cell r="A28621">
            <v>193068</v>
          </cell>
          <cell r="H28621">
            <v>1556</v>
          </cell>
        </row>
        <row r="28622">
          <cell r="A28622">
            <v>193068</v>
          </cell>
          <cell r="H28622">
            <v>384</v>
          </cell>
        </row>
        <row r="28623">
          <cell r="A28623">
            <v>193103</v>
          </cell>
          <cell r="H28623">
            <v>1680</v>
          </cell>
        </row>
        <row r="28624">
          <cell r="A28624">
            <v>193412</v>
          </cell>
          <cell r="H28624">
            <v>696</v>
          </cell>
        </row>
        <row r="28625">
          <cell r="A28625">
            <v>200450</v>
          </cell>
          <cell r="H28625">
            <v>16170</v>
          </cell>
        </row>
        <row r="28626">
          <cell r="A28626">
            <v>500021</v>
          </cell>
          <cell r="H28626">
            <v>2835</v>
          </cell>
        </row>
        <row r="28627">
          <cell r="A28627">
            <v>500021</v>
          </cell>
          <cell r="H28627">
            <v>1600</v>
          </cell>
        </row>
        <row r="28628">
          <cell r="A28628">
            <v>500737</v>
          </cell>
          <cell r="H28628">
            <v>11042.64</v>
          </cell>
        </row>
        <row r="28629">
          <cell r="A28629">
            <v>501613</v>
          </cell>
          <cell r="H28629">
            <v>1440</v>
          </cell>
        </row>
        <row r="28630">
          <cell r="A28630">
            <v>501613</v>
          </cell>
          <cell r="H28630">
            <v>54</v>
          </cell>
        </row>
        <row r="28631">
          <cell r="A28631">
            <v>502066</v>
          </cell>
          <cell r="H28631">
            <v>3168</v>
          </cell>
        </row>
        <row r="28632">
          <cell r="A28632">
            <v>502327</v>
          </cell>
          <cell r="H28632">
            <v>105</v>
          </cell>
        </row>
        <row r="28633">
          <cell r="A28633">
            <v>750007</v>
          </cell>
          <cell r="H28633">
            <v>400</v>
          </cell>
        </row>
        <row r="28634">
          <cell r="A28634">
            <v>101034</v>
          </cell>
          <cell r="H28634">
            <v>3456</v>
          </cell>
        </row>
        <row r="28635">
          <cell r="A28635">
            <v>101034</v>
          </cell>
          <cell r="H28635">
            <v>1536</v>
          </cell>
        </row>
        <row r="28636">
          <cell r="A28636">
            <v>102140</v>
          </cell>
          <cell r="H28636">
            <v>11880</v>
          </cell>
        </row>
        <row r="28637">
          <cell r="A28637">
            <v>102140</v>
          </cell>
          <cell r="H28637">
            <v>1080</v>
          </cell>
        </row>
        <row r="28638">
          <cell r="A28638">
            <v>102418</v>
          </cell>
          <cell r="H28638">
            <v>858</v>
          </cell>
        </row>
        <row r="28639">
          <cell r="A28639">
            <v>102418</v>
          </cell>
          <cell r="H28639">
            <v>79.2</v>
          </cell>
        </row>
        <row r="28640">
          <cell r="A28640">
            <v>190059</v>
          </cell>
          <cell r="H28640">
            <v>30510</v>
          </cell>
        </row>
        <row r="28641">
          <cell r="A28641">
            <v>190112</v>
          </cell>
          <cell r="H28641">
            <v>4703.76</v>
          </cell>
        </row>
        <row r="28642">
          <cell r="A28642">
            <v>190112</v>
          </cell>
          <cell r="H28642">
            <v>96</v>
          </cell>
        </row>
        <row r="28643">
          <cell r="A28643">
            <v>190175</v>
          </cell>
          <cell r="H28643">
            <v>81</v>
          </cell>
        </row>
        <row r="28644">
          <cell r="A28644">
            <v>190453</v>
          </cell>
          <cell r="H28644">
            <v>3049.2</v>
          </cell>
        </row>
        <row r="28645">
          <cell r="A28645">
            <v>192095</v>
          </cell>
          <cell r="H28645">
            <v>24354</v>
          </cell>
        </row>
        <row r="28646">
          <cell r="A28646">
            <v>192435</v>
          </cell>
          <cell r="H28646">
            <v>12450</v>
          </cell>
        </row>
        <row r="28647">
          <cell r="A28647">
            <v>192804</v>
          </cell>
          <cell r="H28647">
            <v>9422.4</v>
          </cell>
        </row>
        <row r="28648">
          <cell r="A28648">
            <v>192804</v>
          </cell>
          <cell r="H28648">
            <v>8835.2000000000007</v>
          </cell>
        </row>
        <row r="28649">
          <cell r="A28649">
            <v>192804</v>
          </cell>
          <cell r="H28649">
            <v>216.97</v>
          </cell>
        </row>
        <row r="28650">
          <cell r="A28650">
            <v>192804</v>
          </cell>
          <cell r="H28650">
            <v>6712</v>
          </cell>
        </row>
        <row r="28651">
          <cell r="A28651">
            <v>192804</v>
          </cell>
          <cell r="H28651">
            <v>8715.2000000000007</v>
          </cell>
        </row>
        <row r="28652">
          <cell r="A28652">
            <v>192804</v>
          </cell>
          <cell r="H28652">
            <v>31680</v>
          </cell>
        </row>
        <row r="28653">
          <cell r="A28653">
            <v>192985</v>
          </cell>
          <cell r="H28653">
            <v>25.67</v>
          </cell>
        </row>
        <row r="28654">
          <cell r="A28654">
            <v>192985</v>
          </cell>
          <cell r="H28654">
            <v>1885</v>
          </cell>
        </row>
        <row r="28655">
          <cell r="A28655">
            <v>192985</v>
          </cell>
          <cell r="H28655">
            <v>41.75</v>
          </cell>
        </row>
        <row r="28656">
          <cell r="A28656">
            <v>192985</v>
          </cell>
          <cell r="H28656">
            <v>130.5</v>
          </cell>
        </row>
        <row r="28657">
          <cell r="A28657">
            <v>192985</v>
          </cell>
          <cell r="H28657">
            <v>142.85</v>
          </cell>
        </row>
        <row r="28658">
          <cell r="A28658">
            <v>192985</v>
          </cell>
          <cell r="H28658">
            <v>210</v>
          </cell>
        </row>
        <row r="28659">
          <cell r="A28659">
            <v>193037</v>
          </cell>
          <cell r="H28659">
            <v>1200</v>
          </cell>
        </row>
        <row r="28660">
          <cell r="A28660">
            <v>193037</v>
          </cell>
          <cell r="H28660">
            <v>68</v>
          </cell>
        </row>
        <row r="28661">
          <cell r="A28661">
            <v>501988</v>
          </cell>
          <cell r="H28661">
            <v>10500</v>
          </cell>
        </row>
        <row r="28662">
          <cell r="A28662">
            <v>502048</v>
          </cell>
          <cell r="H28662">
            <v>7733.44</v>
          </cell>
        </row>
        <row r="28663">
          <cell r="A28663">
            <v>502048</v>
          </cell>
          <cell r="H28663">
            <v>283.91000000000003</v>
          </cell>
        </row>
        <row r="28664">
          <cell r="A28664">
            <v>502065</v>
          </cell>
          <cell r="H28664">
            <v>52080</v>
          </cell>
        </row>
        <row r="28665">
          <cell r="A28665">
            <v>900375</v>
          </cell>
          <cell r="H28665">
            <v>2700</v>
          </cell>
        </row>
        <row r="28666">
          <cell r="A28666">
            <v>900375</v>
          </cell>
          <cell r="H28666">
            <v>2700</v>
          </cell>
        </row>
        <row r="28667">
          <cell r="A28667">
            <v>900375</v>
          </cell>
          <cell r="H28667">
            <v>2700</v>
          </cell>
        </row>
        <row r="28668">
          <cell r="A28668">
            <v>102530</v>
          </cell>
          <cell r="H28668">
            <v>21771</v>
          </cell>
        </row>
        <row r="28669">
          <cell r="A28669">
            <v>190017</v>
          </cell>
          <cell r="H28669">
            <v>3603.81</v>
          </cell>
        </row>
        <row r="28670">
          <cell r="A28670">
            <v>190625</v>
          </cell>
          <cell r="H28670">
            <v>5888</v>
          </cell>
        </row>
        <row r="28671">
          <cell r="A28671">
            <v>190625</v>
          </cell>
          <cell r="H28671">
            <v>222.16</v>
          </cell>
        </row>
        <row r="28672">
          <cell r="A28672">
            <v>191645</v>
          </cell>
          <cell r="H28672">
            <v>41602</v>
          </cell>
        </row>
        <row r="28673">
          <cell r="A28673">
            <v>192835</v>
          </cell>
          <cell r="H28673">
            <v>9898.4</v>
          </cell>
        </row>
        <row r="28674">
          <cell r="A28674">
            <v>192835</v>
          </cell>
          <cell r="H28674">
            <v>484.82</v>
          </cell>
        </row>
        <row r="28675">
          <cell r="A28675">
            <v>193412</v>
          </cell>
          <cell r="H28675">
            <v>696</v>
          </cell>
        </row>
        <row r="28676">
          <cell r="A28676">
            <v>193412</v>
          </cell>
          <cell r="H28676">
            <v>696</v>
          </cell>
        </row>
        <row r="28677">
          <cell r="A28677">
            <v>193412</v>
          </cell>
          <cell r="H28677">
            <v>2088</v>
          </cell>
        </row>
        <row r="28678">
          <cell r="A28678">
            <v>193412</v>
          </cell>
          <cell r="H28678">
            <v>1392</v>
          </cell>
        </row>
        <row r="28679">
          <cell r="A28679">
            <v>193412</v>
          </cell>
          <cell r="H28679">
            <v>4176</v>
          </cell>
        </row>
        <row r="28680">
          <cell r="A28680">
            <v>502849</v>
          </cell>
          <cell r="H28680">
            <v>160</v>
          </cell>
        </row>
        <row r="28681">
          <cell r="A28681">
            <v>502849</v>
          </cell>
          <cell r="H28681">
            <v>5016</v>
          </cell>
        </row>
        <row r="28682">
          <cell r="A28682">
            <v>101034</v>
          </cell>
          <cell r="H28682">
            <v>1167</v>
          </cell>
        </row>
        <row r="28683">
          <cell r="A28683">
            <v>101034</v>
          </cell>
          <cell r="H28683">
            <v>7296</v>
          </cell>
        </row>
        <row r="28684">
          <cell r="A28684">
            <v>101217</v>
          </cell>
          <cell r="H28684">
            <v>1974</v>
          </cell>
        </row>
        <row r="28685">
          <cell r="A28685">
            <v>101217</v>
          </cell>
          <cell r="H28685">
            <v>3158.4</v>
          </cell>
        </row>
        <row r="28686">
          <cell r="A28686">
            <v>101606</v>
          </cell>
          <cell r="H28686">
            <v>1572</v>
          </cell>
        </row>
        <row r="28687">
          <cell r="A28687">
            <v>190258</v>
          </cell>
          <cell r="H28687">
            <v>864</v>
          </cell>
        </row>
        <row r="28688">
          <cell r="A28688">
            <v>190342</v>
          </cell>
          <cell r="H28688">
            <v>191.03</v>
          </cell>
        </row>
        <row r="28689">
          <cell r="A28689">
            <v>190342</v>
          </cell>
          <cell r="H28689">
            <v>305.86</v>
          </cell>
        </row>
        <row r="28690">
          <cell r="A28690">
            <v>190342</v>
          </cell>
          <cell r="H28690">
            <v>418.59</v>
          </cell>
        </row>
        <row r="28691">
          <cell r="A28691">
            <v>191422</v>
          </cell>
          <cell r="H28691">
            <v>2443.1999999999998</v>
          </cell>
        </row>
        <row r="28692">
          <cell r="A28692">
            <v>192582</v>
          </cell>
          <cell r="H28692">
            <v>2304</v>
          </cell>
        </row>
        <row r="28693">
          <cell r="A28693">
            <v>193068</v>
          </cell>
          <cell r="H28693">
            <v>6144</v>
          </cell>
        </row>
        <row r="28694">
          <cell r="A28694">
            <v>500572</v>
          </cell>
          <cell r="H28694">
            <v>4244.1000000000004</v>
          </cell>
        </row>
        <row r="28695">
          <cell r="A28695">
            <v>501616</v>
          </cell>
          <cell r="H28695">
            <v>888.3</v>
          </cell>
        </row>
        <row r="28696">
          <cell r="A28696">
            <v>502204</v>
          </cell>
          <cell r="H28696">
            <v>9738.5400000000009</v>
          </cell>
        </row>
        <row r="28697">
          <cell r="A28697">
            <v>502943</v>
          </cell>
          <cell r="H28697">
            <v>277.2</v>
          </cell>
        </row>
        <row r="28698">
          <cell r="A28698">
            <v>502943</v>
          </cell>
          <cell r="H28698">
            <v>3003</v>
          </cell>
        </row>
        <row r="28699">
          <cell r="A28699">
            <v>800069</v>
          </cell>
          <cell r="H28699">
            <v>1184.4000000000001</v>
          </cell>
        </row>
        <row r="28700">
          <cell r="A28700">
            <v>900039</v>
          </cell>
          <cell r="H28700">
            <v>12633.6</v>
          </cell>
        </row>
        <row r="28701">
          <cell r="A28701">
            <v>100175</v>
          </cell>
          <cell r="H28701">
            <v>1350</v>
          </cell>
        </row>
        <row r="28702">
          <cell r="A28702">
            <v>100311</v>
          </cell>
          <cell r="H28702">
            <v>442.8</v>
          </cell>
        </row>
        <row r="28703">
          <cell r="A28703">
            <v>100556</v>
          </cell>
          <cell r="H28703">
            <v>1650</v>
          </cell>
        </row>
        <row r="28704">
          <cell r="A28704">
            <v>101629</v>
          </cell>
          <cell r="H28704">
            <v>600</v>
          </cell>
        </row>
        <row r="28705">
          <cell r="A28705">
            <v>191582</v>
          </cell>
          <cell r="H28705">
            <v>303.95</v>
          </cell>
        </row>
        <row r="28706">
          <cell r="A28706">
            <v>192594</v>
          </cell>
          <cell r="H28706">
            <v>15865.2</v>
          </cell>
        </row>
        <row r="28707">
          <cell r="A28707">
            <v>192594</v>
          </cell>
          <cell r="H28707">
            <v>333.33</v>
          </cell>
        </row>
        <row r="28708">
          <cell r="A28708">
            <v>193074</v>
          </cell>
          <cell r="H28708">
            <v>173.27</v>
          </cell>
        </row>
        <row r="28709">
          <cell r="A28709">
            <v>193074</v>
          </cell>
          <cell r="H28709">
            <v>22680</v>
          </cell>
        </row>
        <row r="28710">
          <cell r="A28710">
            <v>193230</v>
          </cell>
          <cell r="H28710">
            <v>842.4</v>
          </cell>
        </row>
        <row r="28711">
          <cell r="A28711">
            <v>193230</v>
          </cell>
          <cell r="H28711">
            <v>389</v>
          </cell>
        </row>
        <row r="28712">
          <cell r="A28712">
            <v>193230</v>
          </cell>
          <cell r="H28712">
            <v>86</v>
          </cell>
        </row>
        <row r="28713">
          <cell r="A28713">
            <v>193593</v>
          </cell>
          <cell r="H28713">
            <v>6000</v>
          </cell>
        </row>
        <row r="28714">
          <cell r="A28714">
            <v>101373</v>
          </cell>
          <cell r="H28714">
            <v>110</v>
          </cell>
        </row>
        <row r="28715">
          <cell r="A28715">
            <v>102350</v>
          </cell>
          <cell r="H28715">
            <v>3930</v>
          </cell>
        </row>
        <row r="28716">
          <cell r="A28716">
            <v>190332</v>
          </cell>
          <cell r="H28716">
            <v>8064</v>
          </cell>
        </row>
        <row r="28717">
          <cell r="A28717">
            <v>190677</v>
          </cell>
          <cell r="H28717">
            <v>952</v>
          </cell>
        </row>
        <row r="28718">
          <cell r="A28718">
            <v>191422</v>
          </cell>
          <cell r="H28718">
            <v>9772.7999999999993</v>
          </cell>
        </row>
        <row r="28719">
          <cell r="A28719">
            <v>192052</v>
          </cell>
          <cell r="H28719">
            <v>8774</v>
          </cell>
        </row>
        <row r="28720">
          <cell r="A28720">
            <v>192569</v>
          </cell>
          <cell r="H28720">
            <v>1342.75</v>
          </cell>
        </row>
        <row r="28721">
          <cell r="A28721">
            <v>193017</v>
          </cell>
          <cell r="H28721">
            <v>6000</v>
          </cell>
        </row>
        <row r="28722">
          <cell r="A28722">
            <v>193039</v>
          </cell>
          <cell r="H28722">
            <v>1836</v>
          </cell>
        </row>
        <row r="28723">
          <cell r="A28723">
            <v>193412</v>
          </cell>
          <cell r="H28723">
            <v>5568</v>
          </cell>
        </row>
        <row r="28724">
          <cell r="A28724">
            <v>193439</v>
          </cell>
          <cell r="H28724">
            <v>2304</v>
          </cell>
        </row>
        <row r="28725">
          <cell r="A28725">
            <v>500209</v>
          </cell>
          <cell r="H28725">
            <v>216</v>
          </cell>
        </row>
        <row r="28726">
          <cell r="A28726">
            <v>500209</v>
          </cell>
          <cell r="H28726">
            <v>360</v>
          </cell>
        </row>
        <row r="28727">
          <cell r="A28727">
            <v>501856</v>
          </cell>
          <cell r="H28727">
            <v>2520</v>
          </cell>
        </row>
        <row r="28728">
          <cell r="A28728">
            <v>501856</v>
          </cell>
          <cell r="H28728">
            <v>95</v>
          </cell>
        </row>
        <row r="28729">
          <cell r="A28729">
            <v>502572</v>
          </cell>
          <cell r="H28729">
            <v>1624</v>
          </cell>
        </row>
        <row r="28730">
          <cell r="A28730">
            <v>502572</v>
          </cell>
          <cell r="H28730">
            <v>266</v>
          </cell>
        </row>
        <row r="28731">
          <cell r="A28731">
            <v>502572</v>
          </cell>
          <cell r="H28731">
            <v>896</v>
          </cell>
        </row>
        <row r="28732">
          <cell r="A28732">
            <v>900271</v>
          </cell>
          <cell r="H28732">
            <v>4320</v>
          </cell>
        </row>
        <row r="28733">
          <cell r="A28733">
            <v>900271</v>
          </cell>
          <cell r="H28733">
            <v>4320</v>
          </cell>
        </row>
        <row r="28734">
          <cell r="A28734">
            <v>900271</v>
          </cell>
          <cell r="H28734">
            <v>8640</v>
          </cell>
        </row>
        <row r="28735">
          <cell r="A28735">
            <v>900271</v>
          </cell>
          <cell r="H28735">
            <v>4320</v>
          </cell>
        </row>
        <row r="28736">
          <cell r="A28736">
            <v>900271</v>
          </cell>
          <cell r="H28736">
            <v>1728</v>
          </cell>
        </row>
        <row r="28737">
          <cell r="A28737">
            <v>900271</v>
          </cell>
          <cell r="H28737">
            <v>2160</v>
          </cell>
        </row>
        <row r="28738">
          <cell r="A28738">
            <v>900271</v>
          </cell>
          <cell r="H28738">
            <v>4320</v>
          </cell>
        </row>
        <row r="28739">
          <cell r="A28739">
            <v>100153</v>
          </cell>
          <cell r="H28739">
            <v>443.76</v>
          </cell>
        </row>
        <row r="28740">
          <cell r="A28740">
            <v>100266</v>
          </cell>
          <cell r="H28740">
            <v>443.76</v>
          </cell>
        </row>
        <row r="28741">
          <cell r="A28741">
            <v>190058</v>
          </cell>
          <cell r="H28741">
            <v>5491.8</v>
          </cell>
        </row>
        <row r="28742">
          <cell r="A28742">
            <v>190537</v>
          </cell>
          <cell r="H28742">
            <v>13100</v>
          </cell>
        </row>
        <row r="28743">
          <cell r="A28743">
            <v>191583</v>
          </cell>
          <cell r="H28743">
            <v>359</v>
          </cell>
        </row>
        <row r="28744">
          <cell r="A28744">
            <v>191763</v>
          </cell>
          <cell r="H28744">
            <v>120</v>
          </cell>
        </row>
        <row r="28745">
          <cell r="A28745">
            <v>193822</v>
          </cell>
          <cell r="H28745">
            <v>4680</v>
          </cell>
        </row>
        <row r="28746">
          <cell r="A28746">
            <v>193822</v>
          </cell>
          <cell r="H28746">
            <v>222</v>
          </cell>
        </row>
        <row r="28747">
          <cell r="A28747">
            <v>502065</v>
          </cell>
          <cell r="H28747">
            <v>1780</v>
          </cell>
        </row>
        <row r="28748">
          <cell r="A28748">
            <v>502943</v>
          </cell>
          <cell r="H28748">
            <v>1795</v>
          </cell>
        </row>
        <row r="28749">
          <cell r="A28749">
            <v>800237</v>
          </cell>
          <cell r="H28749">
            <v>9298.7999999999993</v>
          </cell>
        </row>
        <row r="28750">
          <cell r="A28750">
            <v>100175</v>
          </cell>
          <cell r="H28750">
            <v>9900</v>
          </cell>
        </row>
        <row r="28751">
          <cell r="A28751">
            <v>100998</v>
          </cell>
          <cell r="H28751">
            <v>5258.4</v>
          </cell>
        </row>
        <row r="28752">
          <cell r="A28752">
            <v>101373</v>
          </cell>
          <cell r="H28752">
            <v>396</v>
          </cell>
        </row>
        <row r="28753">
          <cell r="A28753">
            <v>101373</v>
          </cell>
          <cell r="H28753">
            <v>286</v>
          </cell>
        </row>
        <row r="28754">
          <cell r="A28754">
            <v>101373</v>
          </cell>
          <cell r="H28754">
            <v>198</v>
          </cell>
        </row>
        <row r="28755">
          <cell r="A28755">
            <v>101373</v>
          </cell>
          <cell r="H28755">
            <v>32</v>
          </cell>
        </row>
        <row r="28756">
          <cell r="A28756">
            <v>101373</v>
          </cell>
          <cell r="H28756">
            <v>7482</v>
          </cell>
        </row>
        <row r="28757">
          <cell r="A28757">
            <v>101373</v>
          </cell>
          <cell r="H28757">
            <v>992</v>
          </cell>
        </row>
        <row r="28758">
          <cell r="A28758">
            <v>101373</v>
          </cell>
          <cell r="H28758">
            <v>960</v>
          </cell>
        </row>
        <row r="28759">
          <cell r="A28759">
            <v>101373</v>
          </cell>
          <cell r="H28759">
            <v>7138</v>
          </cell>
        </row>
        <row r="28760">
          <cell r="A28760">
            <v>101373</v>
          </cell>
          <cell r="H28760">
            <v>1190.8</v>
          </cell>
        </row>
        <row r="28761">
          <cell r="A28761">
            <v>101489</v>
          </cell>
          <cell r="H28761">
            <v>493</v>
          </cell>
        </row>
        <row r="28762">
          <cell r="A28762">
            <v>101489</v>
          </cell>
          <cell r="H28762">
            <v>14688</v>
          </cell>
        </row>
        <row r="28763">
          <cell r="A28763">
            <v>101702</v>
          </cell>
          <cell r="H28763">
            <v>110</v>
          </cell>
        </row>
        <row r="28764">
          <cell r="A28764">
            <v>101702</v>
          </cell>
          <cell r="H28764">
            <v>10105</v>
          </cell>
        </row>
        <row r="28765">
          <cell r="A28765">
            <v>101704</v>
          </cell>
          <cell r="H28765">
            <v>1677</v>
          </cell>
        </row>
        <row r="28766">
          <cell r="A28766">
            <v>101705</v>
          </cell>
          <cell r="H28766">
            <v>2623</v>
          </cell>
        </row>
        <row r="28767">
          <cell r="A28767">
            <v>101705</v>
          </cell>
          <cell r="H28767">
            <v>880</v>
          </cell>
        </row>
        <row r="28768">
          <cell r="A28768">
            <v>102550</v>
          </cell>
          <cell r="H28768">
            <v>12204</v>
          </cell>
        </row>
        <row r="28769">
          <cell r="A28769">
            <v>190037</v>
          </cell>
          <cell r="H28769">
            <v>12186.93</v>
          </cell>
        </row>
        <row r="28770">
          <cell r="A28770">
            <v>191127</v>
          </cell>
          <cell r="H28770">
            <v>12204</v>
          </cell>
        </row>
        <row r="28771">
          <cell r="A28771">
            <v>192130</v>
          </cell>
          <cell r="H28771">
            <v>1800</v>
          </cell>
        </row>
        <row r="28772">
          <cell r="A28772">
            <v>192603</v>
          </cell>
          <cell r="H28772">
            <v>540</v>
          </cell>
        </row>
        <row r="28773">
          <cell r="A28773">
            <v>192699</v>
          </cell>
          <cell r="H28773">
            <v>1800</v>
          </cell>
        </row>
        <row r="28774">
          <cell r="A28774">
            <v>193404</v>
          </cell>
          <cell r="H28774">
            <v>600</v>
          </cell>
        </row>
        <row r="28775">
          <cell r="A28775">
            <v>193588</v>
          </cell>
          <cell r="H28775">
            <v>1795</v>
          </cell>
        </row>
        <row r="28776">
          <cell r="A28776">
            <v>193700</v>
          </cell>
          <cell r="H28776">
            <v>540</v>
          </cell>
        </row>
        <row r="28777">
          <cell r="A28777">
            <v>193701</v>
          </cell>
          <cell r="H28777">
            <v>1620</v>
          </cell>
        </row>
        <row r="28778">
          <cell r="A28778">
            <v>193812</v>
          </cell>
          <cell r="H28778">
            <v>5491.8</v>
          </cell>
        </row>
        <row r="28779">
          <cell r="A28779">
            <v>202963</v>
          </cell>
          <cell r="H28779">
            <v>212</v>
          </cell>
        </row>
        <row r="28780">
          <cell r="A28780">
            <v>202963</v>
          </cell>
          <cell r="H28780">
            <v>1620</v>
          </cell>
        </row>
        <row r="28781">
          <cell r="A28781">
            <v>100078</v>
          </cell>
          <cell r="H28781">
            <v>4881.3599999999997</v>
          </cell>
        </row>
        <row r="28782">
          <cell r="A28782">
            <v>100132</v>
          </cell>
          <cell r="H28782">
            <v>4881.3599999999997</v>
          </cell>
        </row>
        <row r="28783">
          <cell r="A28783">
            <v>100135</v>
          </cell>
          <cell r="H28783">
            <v>4881.3599999999997</v>
          </cell>
        </row>
        <row r="28784">
          <cell r="A28784">
            <v>100136</v>
          </cell>
          <cell r="H28784">
            <v>4881.3599999999997</v>
          </cell>
        </row>
        <row r="28785">
          <cell r="A28785">
            <v>100334</v>
          </cell>
          <cell r="H28785">
            <v>3960</v>
          </cell>
        </row>
        <row r="28786">
          <cell r="A28786">
            <v>100532</v>
          </cell>
          <cell r="H28786">
            <v>8700.6</v>
          </cell>
        </row>
        <row r="28787">
          <cell r="A28787">
            <v>101373</v>
          </cell>
          <cell r="H28787">
            <v>110</v>
          </cell>
        </row>
        <row r="28788">
          <cell r="A28788">
            <v>191539</v>
          </cell>
          <cell r="H28788">
            <v>118923.84</v>
          </cell>
        </row>
        <row r="28789">
          <cell r="A28789">
            <v>191766</v>
          </cell>
          <cell r="H28789">
            <v>3300</v>
          </cell>
        </row>
        <row r="28790">
          <cell r="A28790">
            <v>192053</v>
          </cell>
          <cell r="H28790">
            <v>8200</v>
          </cell>
        </row>
        <row r="28791">
          <cell r="A28791">
            <v>192555</v>
          </cell>
          <cell r="H28791">
            <v>4800</v>
          </cell>
        </row>
        <row r="28792">
          <cell r="A28792">
            <v>192656</v>
          </cell>
          <cell r="H28792">
            <v>69</v>
          </cell>
        </row>
        <row r="28793">
          <cell r="A28793">
            <v>192656</v>
          </cell>
          <cell r="H28793">
            <v>3240</v>
          </cell>
        </row>
        <row r="28794">
          <cell r="A28794">
            <v>193063</v>
          </cell>
          <cell r="H28794">
            <v>778</v>
          </cell>
        </row>
        <row r="28795">
          <cell r="A28795">
            <v>193412</v>
          </cell>
          <cell r="H28795">
            <v>20880</v>
          </cell>
        </row>
        <row r="28796">
          <cell r="A28796">
            <v>193474</v>
          </cell>
          <cell r="H28796">
            <v>600</v>
          </cell>
        </row>
        <row r="28797">
          <cell r="A28797">
            <v>193812</v>
          </cell>
          <cell r="H28797">
            <v>5491.8</v>
          </cell>
        </row>
        <row r="28798">
          <cell r="A28798">
            <v>501986</v>
          </cell>
          <cell r="H28798">
            <v>45000</v>
          </cell>
        </row>
        <row r="28799">
          <cell r="A28799">
            <v>501987</v>
          </cell>
          <cell r="H28799">
            <v>60000</v>
          </cell>
        </row>
        <row r="28800">
          <cell r="A28800">
            <v>501987</v>
          </cell>
          <cell r="H28800">
            <v>30000</v>
          </cell>
        </row>
        <row r="28801">
          <cell r="A28801">
            <v>501988</v>
          </cell>
          <cell r="H28801">
            <v>22500</v>
          </cell>
        </row>
        <row r="28802">
          <cell r="A28802">
            <v>502078</v>
          </cell>
          <cell r="H28802">
            <v>208</v>
          </cell>
        </row>
        <row r="28803">
          <cell r="A28803">
            <v>502078</v>
          </cell>
          <cell r="H28803">
            <v>568</v>
          </cell>
        </row>
        <row r="28804">
          <cell r="A28804">
            <v>502293</v>
          </cell>
          <cell r="H28804">
            <v>22500</v>
          </cell>
        </row>
        <row r="28805">
          <cell r="A28805">
            <v>101074</v>
          </cell>
          <cell r="H28805">
            <v>3168</v>
          </cell>
        </row>
        <row r="28806">
          <cell r="A28806">
            <v>101423</v>
          </cell>
          <cell r="H28806">
            <v>20128</v>
          </cell>
        </row>
        <row r="28807">
          <cell r="A28807">
            <v>192593</v>
          </cell>
          <cell r="H28807">
            <v>354.48</v>
          </cell>
        </row>
        <row r="28808">
          <cell r="A28808">
            <v>193412</v>
          </cell>
          <cell r="H28808">
            <v>288</v>
          </cell>
        </row>
        <row r="28809">
          <cell r="A28809">
            <v>193412</v>
          </cell>
          <cell r="H28809">
            <v>65</v>
          </cell>
        </row>
        <row r="28810">
          <cell r="A28810">
            <v>193643</v>
          </cell>
          <cell r="H28810">
            <v>780</v>
          </cell>
        </row>
        <row r="28811">
          <cell r="A28811">
            <v>193643</v>
          </cell>
          <cell r="H28811">
            <v>655</v>
          </cell>
        </row>
        <row r="28812">
          <cell r="A28812">
            <v>193705</v>
          </cell>
          <cell r="H28812">
            <v>12450</v>
          </cell>
        </row>
        <row r="28813">
          <cell r="A28813">
            <v>100935</v>
          </cell>
          <cell r="H28813">
            <v>9405</v>
          </cell>
        </row>
        <row r="28814">
          <cell r="A28814">
            <v>100936</v>
          </cell>
          <cell r="H28814">
            <v>6270</v>
          </cell>
        </row>
        <row r="28815">
          <cell r="A28815">
            <v>100939</v>
          </cell>
          <cell r="H28815">
            <v>4702.5</v>
          </cell>
        </row>
        <row r="28816">
          <cell r="A28816">
            <v>100940</v>
          </cell>
          <cell r="H28816">
            <v>4702.5</v>
          </cell>
        </row>
        <row r="28817">
          <cell r="A28817">
            <v>101034</v>
          </cell>
          <cell r="H28817">
            <v>3456</v>
          </cell>
        </row>
        <row r="28818">
          <cell r="A28818">
            <v>101373</v>
          </cell>
          <cell r="H28818">
            <v>2682.04</v>
          </cell>
        </row>
        <row r="28819">
          <cell r="A28819">
            <v>102192</v>
          </cell>
          <cell r="H28819">
            <v>219</v>
          </cell>
        </row>
        <row r="28820">
          <cell r="A28820">
            <v>102192</v>
          </cell>
          <cell r="H28820">
            <v>468</v>
          </cell>
        </row>
        <row r="28821">
          <cell r="A28821">
            <v>102192</v>
          </cell>
          <cell r="H28821">
            <v>5148</v>
          </cell>
        </row>
        <row r="28822">
          <cell r="A28822">
            <v>191215</v>
          </cell>
          <cell r="H28822">
            <v>18810</v>
          </cell>
        </row>
        <row r="28823">
          <cell r="A28823">
            <v>191216</v>
          </cell>
          <cell r="H28823">
            <v>10972.5</v>
          </cell>
        </row>
        <row r="28824">
          <cell r="A28824">
            <v>191218</v>
          </cell>
          <cell r="H28824">
            <v>1567.5</v>
          </cell>
        </row>
        <row r="28825">
          <cell r="A28825">
            <v>191219</v>
          </cell>
          <cell r="H28825">
            <v>4702.5</v>
          </cell>
        </row>
        <row r="28826">
          <cell r="A28826">
            <v>191442</v>
          </cell>
          <cell r="H28826">
            <v>240</v>
          </cell>
        </row>
        <row r="28827">
          <cell r="A28827">
            <v>191688</v>
          </cell>
          <cell r="H28827">
            <v>21945</v>
          </cell>
        </row>
        <row r="28828">
          <cell r="A28828">
            <v>191718</v>
          </cell>
          <cell r="H28828">
            <v>220</v>
          </cell>
        </row>
        <row r="28829">
          <cell r="A28829">
            <v>191776</v>
          </cell>
          <cell r="H28829">
            <v>3135</v>
          </cell>
        </row>
        <row r="28830">
          <cell r="A28830">
            <v>192315</v>
          </cell>
          <cell r="H28830">
            <v>4702.5</v>
          </cell>
        </row>
        <row r="28831">
          <cell r="A28831">
            <v>193732</v>
          </cell>
          <cell r="H28831">
            <v>1567.5</v>
          </cell>
        </row>
        <row r="28832">
          <cell r="A28832">
            <v>502454</v>
          </cell>
          <cell r="H28832">
            <v>32917.5</v>
          </cell>
        </row>
        <row r="28833">
          <cell r="A28833">
            <v>800231</v>
          </cell>
          <cell r="H28833">
            <v>15000</v>
          </cell>
        </row>
        <row r="28834">
          <cell r="A28834">
            <v>101223</v>
          </cell>
          <cell r="H28834">
            <v>2000</v>
          </cell>
        </row>
        <row r="28835">
          <cell r="A28835">
            <v>101223</v>
          </cell>
          <cell r="H28835">
            <v>698</v>
          </cell>
        </row>
        <row r="28836">
          <cell r="A28836">
            <v>101223</v>
          </cell>
          <cell r="H28836">
            <v>173.59</v>
          </cell>
        </row>
        <row r="28837">
          <cell r="A28837">
            <v>101373</v>
          </cell>
          <cell r="H28837">
            <v>330</v>
          </cell>
        </row>
        <row r="28838">
          <cell r="A28838">
            <v>102076</v>
          </cell>
          <cell r="H28838">
            <v>4104</v>
          </cell>
        </row>
        <row r="28839">
          <cell r="A28839">
            <v>102134</v>
          </cell>
          <cell r="H28839">
            <v>360</v>
          </cell>
        </row>
        <row r="28840">
          <cell r="A28840">
            <v>102134</v>
          </cell>
          <cell r="H28840">
            <v>3960</v>
          </cell>
        </row>
        <row r="28841">
          <cell r="A28841">
            <v>102141</v>
          </cell>
          <cell r="H28841">
            <v>3960</v>
          </cell>
        </row>
        <row r="28842">
          <cell r="A28842">
            <v>102141</v>
          </cell>
          <cell r="H28842">
            <v>360</v>
          </cell>
        </row>
        <row r="28843">
          <cell r="A28843">
            <v>102315</v>
          </cell>
          <cell r="H28843">
            <v>5940</v>
          </cell>
        </row>
        <row r="28844">
          <cell r="A28844">
            <v>102315</v>
          </cell>
          <cell r="H28844">
            <v>540</v>
          </cell>
        </row>
        <row r="28845">
          <cell r="A28845">
            <v>102418</v>
          </cell>
          <cell r="H28845">
            <v>79.2</v>
          </cell>
        </row>
        <row r="28846">
          <cell r="A28846">
            <v>102418</v>
          </cell>
          <cell r="H28846">
            <v>858</v>
          </cell>
        </row>
        <row r="28847">
          <cell r="A28847">
            <v>102530</v>
          </cell>
          <cell r="H28847">
            <v>6724</v>
          </cell>
        </row>
        <row r="28848">
          <cell r="A28848">
            <v>190625</v>
          </cell>
          <cell r="H28848">
            <v>4949.2</v>
          </cell>
        </row>
        <row r="28849">
          <cell r="A28849">
            <v>190625</v>
          </cell>
          <cell r="H28849">
            <v>388.96</v>
          </cell>
        </row>
        <row r="28850">
          <cell r="A28850">
            <v>190897</v>
          </cell>
          <cell r="H28850">
            <v>168</v>
          </cell>
        </row>
        <row r="28851">
          <cell r="A28851">
            <v>190897</v>
          </cell>
          <cell r="H28851">
            <v>436</v>
          </cell>
        </row>
        <row r="28852">
          <cell r="A28852">
            <v>191383</v>
          </cell>
          <cell r="H28852">
            <v>3570</v>
          </cell>
        </row>
        <row r="28853">
          <cell r="A28853">
            <v>191535</v>
          </cell>
          <cell r="H28853">
            <v>3842</v>
          </cell>
        </row>
        <row r="28854">
          <cell r="A28854">
            <v>191583</v>
          </cell>
          <cell r="H28854">
            <v>16125.12</v>
          </cell>
        </row>
        <row r="28855">
          <cell r="A28855">
            <v>191666</v>
          </cell>
          <cell r="H28855">
            <v>14256</v>
          </cell>
        </row>
        <row r="28856">
          <cell r="A28856">
            <v>192335</v>
          </cell>
          <cell r="H28856">
            <v>730</v>
          </cell>
        </row>
        <row r="28857">
          <cell r="A28857">
            <v>193066</v>
          </cell>
          <cell r="H28857">
            <v>1920</v>
          </cell>
        </row>
        <row r="28858">
          <cell r="A28858">
            <v>193066</v>
          </cell>
          <cell r="H28858">
            <v>1920</v>
          </cell>
        </row>
        <row r="28859">
          <cell r="A28859">
            <v>193501</v>
          </cell>
          <cell r="H28859">
            <v>3000</v>
          </cell>
        </row>
        <row r="28860">
          <cell r="A28860">
            <v>193555</v>
          </cell>
          <cell r="H28860">
            <v>4680</v>
          </cell>
        </row>
        <row r="28861">
          <cell r="A28861">
            <v>193555</v>
          </cell>
          <cell r="H28861">
            <v>778</v>
          </cell>
        </row>
        <row r="28862">
          <cell r="A28862">
            <v>193702</v>
          </cell>
          <cell r="H28862">
            <v>4914</v>
          </cell>
        </row>
        <row r="28863">
          <cell r="A28863">
            <v>193767</v>
          </cell>
          <cell r="H28863">
            <v>3840</v>
          </cell>
        </row>
        <row r="28864">
          <cell r="A28864">
            <v>503072</v>
          </cell>
          <cell r="H28864">
            <v>1010</v>
          </cell>
        </row>
        <row r="28865">
          <cell r="A28865">
            <v>503089</v>
          </cell>
          <cell r="H28865">
            <v>7020</v>
          </cell>
        </row>
        <row r="28866">
          <cell r="A28866">
            <v>503089</v>
          </cell>
          <cell r="H28866">
            <v>1556</v>
          </cell>
        </row>
        <row r="28867">
          <cell r="A28867">
            <v>800069</v>
          </cell>
          <cell r="H28867">
            <v>1184.4000000000001</v>
          </cell>
        </row>
        <row r="28868">
          <cell r="A28868">
            <v>800069</v>
          </cell>
          <cell r="H28868">
            <v>987</v>
          </cell>
        </row>
        <row r="28869">
          <cell r="A28869">
            <v>100036</v>
          </cell>
          <cell r="H28869">
            <v>1968</v>
          </cell>
        </row>
        <row r="28870">
          <cell r="A28870">
            <v>100187</v>
          </cell>
          <cell r="H28870">
            <v>1080</v>
          </cell>
        </row>
        <row r="28871">
          <cell r="A28871">
            <v>100402</v>
          </cell>
          <cell r="H28871">
            <v>6240</v>
          </cell>
        </row>
        <row r="28872">
          <cell r="A28872">
            <v>100925</v>
          </cell>
          <cell r="H28872">
            <v>20206.099999999999</v>
          </cell>
        </row>
        <row r="28873">
          <cell r="A28873">
            <v>100925</v>
          </cell>
          <cell r="H28873">
            <v>2284.42</v>
          </cell>
        </row>
        <row r="28874">
          <cell r="A28874">
            <v>102125</v>
          </cell>
          <cell r="H28874">
            <v>3600</v>
          </cell>
        </row>
        <row r="28875">
          <cell r="A28875">
            <v>102398</v>
          </cell>
          <cell r="H28875">
            <v>3960</v>
          </cell>
        </row>
        <row r="28876">
          <cell r="A28876">
            <v>102398</v>
          </cell>
          <cell r="H28876">
            <v>360</v>
          </cell>
        </row>
        <row r="28877">
          <cell r="A28877">
            <v>102488</v>
          </cell>
          <cell r="H28877">
            <v>1200</v>
          </cell>
        </row>
        <row r="28878">
          <cell r="A28878">
            <v>102488</v>
          </cell>
          <cell r="H28878">
            <v>1062</v>
          </cell>
        </row>
        <row r="28879">
          <cell r="A28879">
            <v>102550</v>
          </cell>
          <cell r="H28879">
            <v>6987.54</v>
          </cell>
        </row>
        <row r="28880">
          <cell r="A28880">
            <v>190417</v>
          </cell>
          <cell r="H28880">
            <v>1976</v>
          </cell>
        </row>
        <row r="28881">
          <cell r="A28881">
            <v>190482</v>
          </cell>
          <cell r="H28881">
            <v>10560</v>
          </cell>
        </row>
        <row r="28882">
          <cell r="A28882">
            <v>191127</v>
          </cell>
          <cell r="H28882">
            <v>9160.83</v>
          </cell>
        </row>
        <row r="28883">
          <cell r="A28883">
            <v>192190</v>
          </cell>
          <cell r="H28883">
            <v>16644</v>
          </cell>
        </row>
        <row r="28884">
          <cell r="A28884">
            <v>192190</v>
          </cell>
          <cell r="H28884">
            <v>293.89999999999998</v>
          </cell>
        </row>
        <row r="28885">
          <cell r="A28885">
            <v>192701</v>
          </cell>
          <cell r="H28885">
            <v>1440</v>
          </cell>
        </row>
        <row r="28886">
          <cell r="A28886">
            <v>192701</v>
          </cell>
          <cell r="H28886">
            <v>95</v>
          </cell>
        </row>
        <row r="28887">
          <cell r="A28887">
            <v>193412</v>
          </cell>
          <cell r="H28887">
            <v>122.04</v>
          </cell>
        </row>
        <row r="28888">
          <cell r="A28888">
            <v>193586</v>
          </cell>
          <cell r="H28888">
            <v>72</v>
          </cell>
        </row>
        <row r="28889">
          <cell r="A28889">
            <v>193600</v>
          </cell>
          <cell r="H28889">
            <v>57.95</v>
          </cell>
        </row>
        <row r="28890">
          <cell r="A28890">
            <v>193600</v>
          </cell>
          <cell r="H28890">
            <v>359</v>
          </cell>
        </row>
        <row r="28891">
          <cell r="A28891">
            <v>193602</v>
          </cell>
          <cell r="H28891">
            <v>359</v>
          </cell>
        </row>
        <row r="28892">
          <cell r="A28892">
            <v>193602</v>
          </cell>
          <cell r="H28892">
            <v>57.95</v>
          </cell>
        </row>
        <row r="28893">
          <cell r="A28893">
            <v>193825</v>
          </cell>
          <cell r="H28893">
            <v>2592</v>
          </cell>
        </row>
        <row r="28894">
          <cell r="A28894">
            <v>193825</v>
          </cell>
          <cell r="H28894">
            <v>389</v>
          </cell>
        </row>
        <row r="28895">
          <cell r="A28895">
            <v>500379</v>
          </cell>
          <cell r="H28895">
            <v>2025</v>
          </cell>
        </row>
        <row r="28896">
          <cell r="A28896">
            <v>500572</v>
          </cell>
          <cell r="H28896">
            <v>4277</v>
          </cell>
        </row>
        <row r="28897">
          <cell r="A28897">
            <v>501616</v>
          </cell>
          <cell r="H28897">
            <v>1052.8</v>
          </cell>
        </row>
        <row r="28898">
          <cell r="A28898">
            <v>501732</v>
          </cell>
          <cell r="H28898">
            <v>2340</v>
          </cell>
        </row>
        <row r="28899">
          <cell r="A28899">
            <v>502943</v>
          </cell>
          <cell r="H28899">
            <v>79.2</v>
          </cell>
        </row>
        <row r="28900">
          <cell r="A28900">
            <v>502943</v>
          </cell>
          <cell r="H28900">
            <v>858</v>
          </cell>
        </row>
        <row r="28901">
          <cell r="A28901">
            <v>100166</v>
          </cell>
          <cell r="H28901">
            <v>792</v>
          </cell>
        </row>
        <row r="28902">
          <cell r="A28902">
            <v>100224</v>
          </cell>
          <cell r="H28902">
            <v>5160</v>
          </cell>
        </row>
        <row r="28903">
          <cell r="A28903">
            <v>100596</v>
          </cell>
          <cell r="H28903">
            <v>420</v>
          </cell>
        </row>
        <row r="28904">
          <cell r="A28904">
            <v>100708</v>
          </cell>
          <cell r="H28904">
            <v>4560</v>
          </cell>
        </row>
        <row r="28905">
          <cell r="A28905">
            <v>100719</v>
          </cell>
          <cell r="H28905">
            <v>7215.56</v>
          </cell>
        </row>
        <row r="28906">
          <cell r="A28906">
            <v>101717</v>
          </cell>
          <cell r="H28906">
            <v>75</v>
          </cell>
        </row>
        <row r="28907">
          <cell r="A28907">
            <v>102017</v>
          </cell>
          <cell r="H28907">
            <v>1980</v>
          </cell>
        </row>
        <row r="28908">
          <cell r="A28908">
            <v>102017</v>
          </cell>
          <cell r="H28908">
            <v>180</v>
          </cell>
        </row>
        <row r="28909">
          <cell r="A28909">
            <v>102140</v>
          </cell>
          <cell r="H28909">
            <v>8712</v>
          </cell>
        </row>
        <row r="28910">
          <cell r="A28910">
            <v>102140</v>
          </cell>
          <cell r="H28910">
            <v>792</v>
          </cell>
        </row>
        <row r="28911">
          <cell r="A28911">
            <v>102488</v>
          </cell>
          <cell r="H28911">
            <v>364</v>
          </cell>
        </row>
        <row r="28912">
          <cell r="A28912">
            <v>102488</v>
          </cell>
          <cell r="H28912">
            <v>385</v>
          </cell>
        </row>
        <row r="28913">
          <cell r="A28913">
            <v>102488</v>
          </cell>
          <cell r="H28913">
            <v>240</v>
          </cell>
        </row>
        <row r="28914">
          <cell r="A28914">
            <v>102488</v>
          </cell>
          <cell r="H28914">
            <v>2004</v>
          </cell>
        </row>
        <row r="28915">
          <cell r="A28915">
            <v>102488</v>
          </cell>
          <cell r="H28915">
            <v>1080</v>
          </cell>
        </row>
        <row r="28916">
          <cell r="A28916">
            <v>102488</v>
          </cell>
          <cell r="H28916">
            <v>480</v>
          </cell>
        </row>
        <row r="28917">
          <cell r="A28917">
            <v>190059</v>
          </cell>
          <cell r="H28917">
            <v>58128.63</v>
          </cell>
        </row>
        <row r="28918">
          <cell r="A28918">
            <v>190172</v>
          </cell>
          <cell r="H28918">
            <v>9898.4</v>
          </cell>
        </row>
        <row r="28919">
          <cell r="A28919">
            <v>190172</v>
          </cell>
          <cell r="H28919">
            <v>358.92</v>
          </cell>
        </row>
        <row r="28920">
          <cell r="A28920">
            <v>190258</v>
          </cell>
          <cell r="H28920">
            <v>2400</v>
          </cell>
        </row>
        <row r="28921">
          <cell r="A28921">
            <v>190419</v>
          </cell>
          <cell r="H28921">
            <v>1937.5</v>
          </cell>
        </row>
        <row r="28922">
          <cell r="A28922">
            <v>190419</v>
          </cell>
          <cell r="H28922">
            <v>189.4</v>
          </cell>
        </row>
        <row r="28923">
          <cell r="A28923">
            <v>190419</v>
          </cell>
          <cell r="H28923">
            <v>1609.9</v>
          </cell>
        </row>
        <row r="28924">
          <cell r="A28924">
            <v>190588</v>
          </cell>
          <cell r="H28924">
            <v>1556</v>
          </cell>
        </row>
        <row r="28925">
          <cell r="A28925">
            <v>190671</v>
          </cell>
          <cell r="H28925">
            <v>262</v>
          </cell>
        </row>
        <row r="28926">
          <cell r="A28926">
            <v>192052</v>
          </cell>
          <cell r="H28926">
            <v>2583</v>
          </cell>
        </row>
        <row r="28927">
          <cell r="A28927">
            <v>192302</v>
          </cell>
          <cell r="H28927">
            <v>198</v>
          </cell>
        </row>
        <row r="28928">
          <cell r="A28928">
            <v>192591</v>
          </cell>
          <cell r="H28928">
            <v>990</v>
          </cell>
        </row>
        <row r="28929">
          <cell r="A28929">
            <v>192745</v>
          </cell>
          <cell r="H28929">
            <v>5450</v>
          </cell>
        </row>
        <row r="28930">
          <cell r="A28930">
            <v>192802</v>
          </cell>
          <cell r="H28930">
            <v>170</v>
          </cell>
        </row>
        <row r="28931">
          <cell r="A28931">
            <v>193606</v>
          </cell>
          <cell r="H28931">
            <v>396</v>
          </cell>
        </row>
        <row r="28932">
          <cell r="A28932">
            <v>193731</v>
          </cell>
          <cell r="H28932">
            <v>13200</v>
          </cell>
        </row>
        <row r="28933">
          <cell r="A28933">
            <v>193760</v>
          </cell>
          <cell r="H28933">
            <v>3300</v>
          </cell>
        </row>
        <row r="28934">
          <cell r="A28934">
            <v>193770</v>
          </cell>
          <cell r="H28934">
            <v>2304</v>
          </cell>
        </row>
        <row r="28935">
          <cell r="A28935">
            <v>502035</v>
          </cell>
          <cell r="H28935">
            <v>68.95</v>
          </cell>
        </row>
        <row r="28936">
          <cell r="A28936">
            <v>502035</v>
          </cell>
          <cell r="H28936">
            <v>2880</v>
          </cell>
        </row>
        <row r="28937">
          <cell r="A28937">
            <v>502204</v>
          </cell>
          <cell r="H28937">
            <v>30510</v>
          </cell>
        </row>
        <row r="28938">
          <cell r="A28938">
            <v>800236</v>
          </cell>
          <cell r="H28938">
            <v>18510</v>
          </cell>
        </row>
        <row r="28939">
          <cell r="A28939">
            <v>900233</v>
          </cell>
          <cell r="H28939">
            <v>6177.6</v>
          </cell>
        </row>
        <row r="28940">
          <cell r="A28940">
            <v>100036</v>
          </cell>
          <cell r="H28940">
            <v>7105</v>
          </cell>
        </row>
        <row r="28941">
          <cell r="A28941">
            <v>100092</v>
          </cell>
          <cell r="H28941">
            <v>60</v>
          </cell>
        </row>
        <row r="28942">
          <cell r="A28942">
            <v>101676</v>
          </cell>
          <cell r="H28942">
            <v>282.18</v>
          </cell>
        </row>
        <row r="28943">
          <cell r="A28943">
            <v>101676</v>
          </cell>
          <cell r="H28943">
            <v>17942.04</v>
          </cell>
        </row>
        <row r="28944">
          <cell r="A28944">
            <v>102516</v>
          </cell>
          <cell r="H28944">
            <v>15255</v>
          </cell>
        </row>
        <row r="28945">
          <cell r="A28945">
            <v>192212</v>
          </cell>
          <cell r="H28945">
            <v>359</v>
          </cell>
        </row>
        <row r="28946">
          <cell r="A28946">
            <v>192944</v>
          </cell>
          <cell r="H28946">
            <v>13680</v>
          </cell>
        </row>
        <row r="28947">
          <cell r="A28947">
            <v>193068</v>
          </cell>
          <cell r="H28947">
            <v>6528</v>
          </cell>
        </row>
        <row r="28948">
          <cell r="A28948">
            <v>193068</v>
          </cell>
          <cell r="H28948">
            <v>384</v>
          </cell>
        </row>
        <row r="28949">
          <cell r="A28949">
            <v>193463</v>
          </cell>
          <cell r="H28949">
            <v>15255</v>
          </cell>
        </row>
        <row r="28950">
          <cell r="A28950">
            <v>193706</v>
          </cell>
          <cell r="H28950">
            <v>956</v>
          </cell>
        </row>
        <row r="28951">
          <cell r="A28951">
            <v>193820</v>
          </cell>
          <cell r="H28951">
            <v>1000</v>
          </cell>
        </row>
        <row r="28952">
          <cell r="A28952">
            <v>193820</v>
          </cell>
          <cell r="H28952">
            <v>359</v>
          </cell>
        </row>
        <row r="28953">
          <cell r="A28953">
            <v>193820</v>
          </cell>
          <cell r="H28953">
            <v>200</v>
          </cell>
        </row>
        <row r="28954">
          <cell r="A28954">
            <v>500345</v>
          </cell>
          <cell r="H28954">
            <v>200</v>
          </cell>
        </row>
        <row r="28955">
          <cell r="A28955">
            <v>502947</v>
          </cell>
          <cell r="H28955">
            <v>4935</v>
          </cell>
        </row>
        <row r="28956">
          <cell r="A28956">
            <v>800236</v>
          </cell>
          <cell r="H28956">
            <v>3000</v>
          </cell>
        </row>
        <row r="28957">
          <cell r="A28957">
            <v>900370</v>
          </cell>
          <cell r="H28957">
            <v>45.5</v>
          </cell>
        </row>
        <row r="28958">
          <cell r="A28958">
            <v>900370</v>
          </cell>
          <cell r="H28958">
            <v>1728</v>
          </cell>
        </row>
        <row r="28959">
          <cell r="A28959">
            <v>100596</v>
          </cell>
          <cell r="H28959">
            <v>1875.3</v>
          </cell>
        </row>
        <row r="28960">
          <cell r="A28960">
            <v>101555</v>
          </cell>
          <cell r="H28960">
            <v>871.2</v>
          </cell>
        </row>
        <row r="28961">
          <cell r="A28961">
            <v>101555</v>
          </cell>
          <cell r="H28961">
            <v>627</v>
          </cell>
        </row>
        <row r="28962">
          <cell r="A28962">
            <v>101781</v>
          </cell>
          <cell r="H28962">
            <v>4104</v>
          </cell>
        </row>
        <row r="28963">
          <cell r="A28963">
            <v>102314</v>
          </cell>
          <cell r="H28963">
            <v>360</v>
          </cell>
        </row>
        <row r="28964">
          <cell r="A28964">
            <v>102314</v>
          </cell>
          <cell r="H28964">
            <v>3960</v>
          </cell>
        </row>
        <row r="28965">
          <cell r="A28965">
            <v>190107</v>
          </cell>
          <cell r="H28965">
            <v>1260</v>
          </cell>
        </row>
        <row r="28966">
          <cell r="A28966">
            <v>190707</v>
          </cell>
          <cell r="H28966">
            <v>12960</v>
          </cell>
        </row>
        <row r="28967">
          <cell r="A28967">
            <v>191594</v>
          </cell>
          <cell r="H28967">
            <v>990</v>
          </cell>
        </row>
        <row r="28968">
          <cell r="A28968">
            <v>191746</v>
          </cell>
          <cell r="H28968">
            <v>52.69</v>
          </cell>
        </row>
        <row r="28969">
          <cell r="A28969">
            <v>191746</v>
          </cell>
          <cell r="H28969">
            <v>660</v>
          </cell>
        </row>
        <row r="28970">
          <cell r="A28970">
            <v>192234</v>
          </cell>
          <cell r="H28970">
            <v>17640</v>
          </cell>
        </row>
        <row r="28971">
          <cell r="A28971">
            <v>192234</v>
          </cell>
          <cell r="H28971">
            <v>327</v>
          </cell>
        </row>
        <row r="28972">
          <cell r="A28972">
            <v>192234</v>
          </cell>
          <cell r="H28972">
            <v>389</v>
          </cell>
        </row>
        <row r="28973">
          <cell r="A28973">
            <v>192341</v>
          </cell>
          <cell r="H28973">
            <v>780</v>
          </cell>
        </row>
        <row r="28974">
          <cell r="A28974">
            <v>192693</v>
          </cell>
          <cell r="H28974">
            <v>7527.6</v>
          </cell>
        </row>
        <row r="28975">
          <cell r="A28975">
            <v>193068</v>
          </cell>
          <cell r="H28975">
            <v>3840</v>
          </cell>
        </row>
        <row r="28976">
          <cell r="A28976">
            <v>193092</v>
          </cell>
          <cell r="H28976">
            <v>1572</v>
          </cell>
        </row>
        <row r="28977">
          <cell r="A28977">
            <v>193092</v>
          </cell>
          <cell r="H28977">
            <v>64.400000000000006</v>
          </cell>
        </row>
        <row r="28978">
          <cell r="A28978">
            <v>193650</v>
          </cell>
          <cell r="H28978">
            <v>1638</v>
          </cell>
        </row>
        <row r="28979">
          <cell r="A28979">
            <v>193706</v>
          </cell>
          <cell r="H28979">
            <v>8208</v>
          </cell>
        </row>
        <row r="28980">
          <cell r="A28980">
            <v>193706</v>
          </cell>
          <cell r="H28980">
            <v>8208</v>
          </cell>
        </row>
        <row r="28981">
          <cell r="A28981">
            <v>193768</v>
          </cell>
          <cell r="H28981">
            <v>6332.04</v>
          </cell>
        </row>
        <row r="28982">
          <cell r="A28982">
            <v>193768</v>
          </cell>
          <cell r="H28982">
            <v>754.66</v>
          </cell>
        </row>
        <row r="28983">
          <cell r="A28983">
            <v>193768</v>
          </cell>
          <cell r="H28983">
            <v>387.98</v>
          </cell>
        </row>
        <row r="28984">
          <cell r="A28984">
            <v>502576</v>
          </cell>
          <cell r="H28984">
            <v>1695</v>
          </cell>
        </row>
        <row r="28985">
          <cell r="A28985">
            <v>900333</v>
          </cell>
          <cell r="H28985">
            <v>1546.3</v>
          </cell>
        </row>
        <row r="28986">
          <cell r="A28986">
            <v>100030</v>
          </cell>
          <cell r="H28986">
            <v>1077</v>
          </cell>
        </row>
        <row r="28987">
          <cell r="A28987">
            <v>100216</v>
          </cell>
          <cell r="H28987">
            <v>99000</v>
          </cell>
        </row>
        <row r="28988">
          <cell r="A28988">
            <v>100431</v>
          </cell>
          <cell r="H28988">
            <v>2979.5</v>
          </cell>
        </row>
        <row r="28989">
          <cell r="A28989">
            <v>100580</v>
          </cell>
          <cell r="H28989">
            <v>400</v>
          </cell>
        </row>
        <row r="28990">
          <cell r="A28990">
            <v>100580</v>
          </cell>
          <cell r="H28990">
            <v>400</v>
          </cell>
        </row>
        <row r="28991">
          <cell r="A28991">
            <v>101801</v>
          </cell>
          <cell r="H28991">
            <v>19488</v>
          </cell>
        </row>
        <row r="28992">
          <cell r="A28992">
            <v>101845</v>
          </cell>
          <cell r="H28992">
            <v>159</v>
          </cell>
        </row>
        <row r="28993">
          <cell r="A28993">
            <v>101845</v>
          </cell>
          <cell r="H28993">
            <v>778</v>
          </cell>
        </row>
        <row r="28994">
          <cell r="A28994">
            <v>101845</v>
          </cell>
          <cell r="H28994">
            <v>13500</v>
          </cell>
        </row>
        <row r="28995">
          <cell r="A28995">
            <v>102316</v>
          </cell>
          <cell r="H28995">
            <v>3960</v>
          </cell>
        </row>
        <row r="28996">
          <cell r="A28996">
            <v>102316</v>
          </cell>
          <cell r="H28996">
            <v>360</v>
          </cell>
        </row>
        <row r="28997">
          <cell r="A28997">
            <v>102519</v>
          </cell>
          <cell r="H28997">
            <v>3051</v>
          </cell>
        </row>
        <row r="28998">
          <cell r="A28998">
            <v>102544</v>
          </cell>
          <cell r="H28998">
            <v>168</v>
          </cell>
        </row>
        <row r="28999">
          <cell r="A28999">
            <v>102607</v>
          </cell>
          <cell r="H28999">
            <v>942.96</v>
          </cell>
        </row>
        <row r="29000">
          <cell r="A29000">
            <v>102607</v>
          </cell>
          <cell r="H29000">
            <v>497.7</v>
          </cell>
        </row>
        <row r="29001">
          <cell r="A29001">
            <v>102607</v>
          </cell>
          <cell r="H29001">
            <v>15.72</v>
          </cell>
        </row>
        <row r="29002">
          <cell r="A29002">
            <v>102607</v>
          </cell>
          <cell r="H29002">
            <v>70.73</v>
          </cell>
        </row>
        <row r="29003">
          <cell r="A29003">
            <v>102607</v>
          </cell>
          <cell r="H29003">
            <v>1493.02</v>
          </cell>
        </row>
        <row r="29004">
          <cell r="A29004">
            <v>102607</v>
          </cell>
          <cell r="H29004">
            <v>47.15</v>
          </cell>
        </row>
        <row r="29005">
          <cell r="A29005">
            <v>102607</v>
          </cell>
          <cell r="H29005">
            <v>196.47</v>
          </cell>
        </row>
        <row r="29006">
          <cell r="A29006">
            <v>102607</v>
          </cell>
          <cell r="H29006">
            <v>235.75</v>
          </cell>
        </row>
        <row r="29007">
          <cell r="A29007">
            <v>102607</v>
          </cell>
          <cell r="H29007">
            <v>2962.35</v>
          </cell>
        </row>
        <row r="29008">
          <cell r="A29008">
            <v>102607</v>
          </cell>
          <cell r="H29008">
            <v>916.86</v>
          </cell>
        </row>
        <row r="29009">
          <cell r="A29009">
            <v>102607</v>
          </cell>
          <cell r="H29009">
            <v>471.48</v>
          </cell>
        </row>
        <row r="29010">
          <cell r="A29010">
            <v>102607</v>
          </cell>
          <cell r="H29010">
            <v>196.45</v>
          </cell>
        </row>
        <row r="29011">
          <cell r="A29011">
            <v>102607</v>
          </cell>
          <cell r="H29011">
            <v>6496</v>
          </cell>
        </row>
        <row r="29012">
          <cell r="A29012">
            <v>102607</v>
          </cell>
          <cell r="H29012">
            <v>1668.45</v>
          </cell>
        </row>
        <row r="29013">
          <cell r="A29013">
            <v>102607</v>
          </cell>
          <cell r="H29013">
            <v>235.74</v>
          </cell>
        </row>
        <row r="29014">
          <cell r="A29014">
            <v>102607</v>
          </cell>
          <cell r="H29014">
            <v>47.15</v>
          </cell>
        </row>
        <row r="29015">
          <cell r="A29015">
            <v>102607</v>
          </cell>
          <cell r="H29015">
            <v>99.54</v>
          </cell>
        </row>
        <row r="29016">
          <cell r="A29016">
            <v>102607</v>
          </cell>
          <cell r="H29016">
            <v>5964.36</v>
          </cell>
        </row>
        <row r="29017">
          <cell r="A29017">
            <v>190269</v>
          </cell>
          <cell r="H29017">
            <v>2860</v>
          </cell>
        </row>
        <row r="29018">
          <cell r="A29018">
            <v>190269</v>
          </cell>
          <cell r="H29018">
            <v>429</v>
          </cell>
        </row>
        <row r="29019">
          <cell r="A29019">
            <v>190269</v>
          </cell>
          <cell r="H29019">
            <v>180</v>
          </cell>
        </row>
        <row r="29020">
          <cell r="A29020">
            <v>190289</v>
          </cell>
          <cell r="H29020">
            <v>1020</v>
          </cell>
        </row>
        <row r="29021">
          <cell r="A29021">
            <v>190944</v>
          </cell>
          <cell r="H29021">
            <v>7200</v>
          </cell>
        </row>
        <row r="29022">
          <cell r="A29022">
            <v>191650</v>
          </cell>
          <cell r="H29022">
            <v>290</v>
          </cell>
        </row>
        <row r="29023">
          <cell r="A29023">
            <v>191822</v>
          </cell>
          <cell r="H29023">
            <v>13917.12</v>
          </cell>
        </row>
        <row r="29024">
          <cell r="A29024">
            <v>193401</v>
          </cell>
          <cell r="H29024">
            <v>65.5</v>
          </cell>
        </row>
        <row r="29025">
          <cell r="A29025">
            <v>193401</v>
          </cell>
          <cell r="H29025">
            <v>1834</v>
          </cell>
        </row>
        <row r="29026">
          <cell r="A29026">
            <v>193401</v>
          </cell>
          <cell r="H29026">
            <v>4320</v>
          </cell>
        </row>
        <row r="29027">
          <cell r="A29027">
            <v>193403</v>
          </cell>
          <cell r="H29027">
            <v>4640</v>
          </cell>
        </row>
        <row r="29028">
          <cell r="A29028">
            <v>193429</v>
          </cell>
          <cell r="H29028">
            <v>768</v>
          </cell>
        </row>
        <row r="29029">
          <cell r="A29029">
            <v>193613</v>
          </cell>
          <cell r="H29029">
            <v>64.400000000000006</v>
          </cell>
        </row>
        <row r="29030">
          <cell r="A29030">
            <v>193613</v>
          </cell>
          <cell r="H29030">
            <v>1440</v>
          </cell>
        </row>
        <row r="29031">
          <cell r="A29031">
            <v>193613</v>
          </cell>
          <cell r="H29031">
            <v>55.15</v>
          </cell>
        </row>
        <row r="29032">
          <cell r="A29032">
            <v>193684</v>
          </cell>
          <cell r="H29032">
            <v>660</v>
          </cell>
        </row>
        <row r="29033">
          <cell r="A29033">
            <v>193823</v>
          </cell>
          <cell r="H29033">
            <v>3300</v>
          </cell>
        </row>
        <row r="29034">
          <cell r="A29034">
            <v>193823</v>
          </cell>
          <cell r="H29034">
            <v>75.900000000000006</v>
          </cell>
        </row>
        <row r="29035">
          <cell r="A29035">
            <v>201274</v>
          </cell>
          <cell r="H29035">
            <v>1760</v>
          </cell>
        </row>
        <row r="29036">
          <cell r="A29036">
            <v>201274</v>
          </cell>
          <cell r="H29036">
            <v>226</v>
          </cell>
        </row>
        <row r="29037">
          <cell r="A29037">
            <v>201274</v>
          </cell>
          <cell r="H29037">
            <v>197</v>
          </cell>
        </row>
        <row r="29038">
          <cell r="A29038">
            <v>201274</v>
          </cell>
          <cell r="H29038">
            <v>655</v>
          </cell>
        </row>
        <row r="29039">
          <cell r="A29039">
            <v>201274</v>
          </cell>
          <cell r="H29039">
            <v>3680</v>
          </cell>
        </row>
        <row r="29040">
          <cell r="A29040">
            <v>201274</v>
          </cell>
          <cell r="H29040">
            <v>960</v>
          </cell>
        </row>
        <row r="29041">
          <cell r="A29041">
            <v>201274</v>
          </cell>
          <cell r="H29041">
            <v>178.5</v>
          </cell>
        </row>
        <row r="29042">
          <cell r="A29042">
            <v>500377</v>
          </cell>
          <cell r="H29042">
            <v>15500</v>
          </cell>
        </row>
        <row r="29043">
          <cell r="A29043">
            <v>500743</v>
          </cell>
          <cell r="H29043">
            <v>987</v>
          </cell>
        </row>
        <row r="29044">
          <cell r="A29044">
            <v>501130</v>
          </cell>
          <cell r="H29044">
            <v>7128</v>
          </cell>
        </row>
        <row r="29045">
          <cell r="A29045">
            <v>501698</v>
          </cell>
          <cell r="H29045">
            <v>1945</v>
          </cell>
        </row>
        <row r="29046">
          <cell r="A29046">
            <v>501856</v>
          </cell>
          <cell r="H29046">
            <v>95</v>
          </cell>
        </row>
        <row r="29047">
          <cell r="A29047">
            <v>501856</v>
          </cell>
          <cell r="H29047">
            <v>2520</v>
          </cell>
        </row>
        <row r="29048">
          <cell r="A29048">
            <v>502576</v>
          </cell>
          <cell r="H29048">
            <v>4620</v>
          </cell>
        </row>
        <row r="29049">
          <cell r="A29049">
            <v>100128</v>
          </cell>
          <cell r="H29049">
            <v>594</v>
          </cell>
        </row>
        <row r="29050">
          <cell r="A29050">
            <v>190896</v>
          </cell>
          <cell r="H29050">
            <v>1344</v>
          </cell>
        </row>
        <row r="29051">
          <cell r="A29051">
            <v>190896</v>
          </cell>
          <cell r="H29051">
            <v>654</v>
          </cell>
        </row>
        <row r="29052">
          <cell r="A29052">
            <v>190937</v>
          </cell>
          <cell r="H29052">
            <v>49.37</v>
          </cell>
        </row>
        <row r="29053">
          <cell r="A29053">
            <v>191055</v>
          </cell>
          <cell r="H29053">
            <v>654</v>
          </cell>
        </row>
        <row r="29054">
          <cell r="A29054">
            <v>191094</v>
          </cell>
          <cell r="H29054">
            <v>2423.5</v>
          </cell>
        </row>
        <row r="29055">
          <cell r="A29055">
            <v>191095</v>
          </cell>
          <cell r="H29055">
            <v>9104.5</v>
          </cell>
        </row>
        <row r="29056">
          <cell r="A29056">
            <v>191352</v>
          </cell>
          <cell r="H29056">
            <v>952</v>
          </cell>
        </row>
        <row r="29057">
          <cell r="A29057">
            <v>191352</v>
          </cell>
          <cell r="H29057">
            <v>272.24</v>
          </cell>
        </row>
        <row r="29058">
          <cell r="A29058">
            <v>191510</v>
          </cell>
          <cell r="H29058">
            <v>4323</v>
          </cell>
        </row>
        <row r="29059">
          <cell r="A29059">
            <v>191545</v>
          </cell>
          <cell r="H29059">
            <v>2400</v>
          </cell>
        </row>
        <row r="29060">
          <cell r="A29060">
            <v>191756</v>
          </cell>
          <cell r="H29060">
            <v>530</v>
          </cell>
        </row>
        <row r="29061">
          <cell r="A29061">
            <v>192582</v>
          </cell>
          <cell r="H29061">
            <v>1167</v>
          </cell>
        </row>
        <row r="29062">
          <cell r="A29062">
            <v>192582</v>
          </cell>
          <cell r="H29062">
            <v>1536</v>
          </cell>
        </row>
        <row r="29063">
          <cell r="A29063">
            <v>192582</v>
          </cell>
          <cell r="H29063">
            <v>768</v>
          </cell>
        </row>
        <row r="29064">
          <cell r="A29064">
            <v>193066</v>
          </cell>
          <cell r="H29064">
            <v>2304</v>
          </cell>
        </row>
        <row r="29065">
          <cell r="A29065">
            <v>193068</v>
          </cell>
          <cell r="H29065">
            <v>778</v>
          </cell>
        </row>
        <row r="29066">
          <cell r="A29066">
            <v>193516</v>
          </cell>
          <cell r="H29066">
            <v>32640</v>
          </cell>
        </row>
        <row r="29067">
          <cell r="A29067">
            <v>193812</v>
          </cell>
          <cell r="H29067">
            <v>5491.8</v>
          </cell>
        </row>
        <row r="29068">
          <cell r="A29068">
            <v>193812</v>
          </cell>
          <cell r="H29068">
            <v>1512</v>
          </cell>
        </row>
        <row r="29069">
          <cell r="A29069">
            <v>900227</v>
          </cell>
          <cell r="H29069">
            <v>38.9</v>
          </cell>
        </row>
        <row r="29070">
          <cell r="A29070">
            <v>900227</v>
          </cell>
          <cell r="H29070">
            <v>1728</v>
          </cell>
        </row>
        <row r="29071">
          <cell r="A29071">
            <v>100431</v>
          </cell>
          <cell r="H29071">
            <v>252.5</v>
          </cell>
        </row>
        <row r="29072">
          <cell r="A29072">
            <v>101370</v>
          </cell>
          <cell r="H29072">
            <v>52896</v>
          </cell>
        </row>
        <row r="29073">
          <cell r="A29073">
            <v>102029</v>
          </cell>
          <cell r="H29073">
            <v>525.91999999999996</v>
          </cell>
        </row>
        <row r="29074">
          <cell r="A29074">
            <v>102136</v>
          </cell>
          <cell r="H29074">
            <v>436</v>
          </cell>
        </row>
        <row r="29075">
          <cell r="A29075">
            <v>102318</v>
          </cell>
          <cell r="H29075">
            <v>3564</v>
          </cell>
        </row>
        <row r="29076">
          <cell r="A29076">
            <v>102318</v>
          </cell>
          <cell r="H29076">
            <v>324</v>
          </cell>
        </row>
        <row r="29077">
          <cell r="A29077">
            <v>190559</v>
          </cell>
          <cell r="H29077">
            <v>1680</v>
          </cell>
        </row>
        <row r="29078">
          <cell r="A29078">
            <v>191769</v>
          </cell>
          <cell r="H29078">
            <v>1280</v>
          </cell>
        </row>
        <row r="29079">
          <cell r="A29079">
            <v>192671</v>
          </cell>
          <cell r="H29079">
            <v>240</v>
          </cell>
        </row>
        <row r="29080">
          <cell r="A29080">
            <v>193406</v>
          </cell>
          <cell r="H29080">
            <v>1085.83</v>
          </cell>
        </row>
        <row r="29081">
          <cell r="A29081">
            <v>193406</v>
          </cell>
          <cell r="H29081">
            <v>10478</v>
          </cell>
        </row>
        <row r="29082">
          <cell r="A29082">
            <v>193798</v>
          </cell>
          <cell r="H29082">
            <v>680</v>
          </cell>
        </row>
        <row r="29083">
          <cell r="A29083">
            <v>193798</v>
          </cell>
          <cell r="H29083">
            <v>328</v>
          </cell>
        </row>
        <row r="29084">
          <cell r="A29084">
            <v>193798</v>
          </cell>
          <cell r="H29084">
            <v>4200</v>
          </cell>
        </row>
        <row r="29085">
          <cell r="A29085">
            <v>193798</v>
          </cell>
          <cell r="H29085">
            <v>359</v>
          </cell>
        </row>
        <row r="29086">
          <cell r="A29086">
            <v>501056</v>
          </cell>
          <cell r="H29086">
            <v>9153</v>
          </cell>
        </row>
        <row r="29087">
          <cell r="A29087">
            <v>502291</v>
          </cell>
          <cell r="H29087">
            <v>13224</v>
          </cell>
        </row>
        <row r="29088">
          <cell r="A29088">
            <v>503005</v>
          </cell>
          <cell r="H29088">
            <v>9288</v>
          </cell>
        </row>
        <row r="29089">
          <cell r="A29089">
            <v>503005</v>
          </cell>
          <cell r="H29089">
            <v>268.33</v>
          </cell>
        </row>
        <row r="29090">
          <cell r="A29090">
            <v>800280</v>
          </cell>
          <cell r="H29090">
            <v>11145.6</v>
          </cell>
        </row>
        <row r="29091">
          <cell r="A29091">
            <v>800280</v>
          </cell>
          <cell r="H29091">
            <v>292.77</v>
          </cell>
        </row>
        <row r="29092">
          <cell r="A29092">
            <v>100175</v>
          </cell>
          <cell r="H29092">
            <v>389</v>
          </cell>
        </row>
        <row r="29093">
          <cell r="A29093">
            <v>100175</v>
          </cell>
          <cell r="H29093">
            <v>389</v>
          </cell>
        </row>
        <row r="29094">
          <cell r="A29094">
            <v>100594</v>
          </cell>
          <cell r="H29094">
            <v>85.26</v>
          </cell>
        </row>
        <row r="29095">
          <cell r="A29095">
            <v>100594</v>
          </cell>
          <cell r="H29095">
            <v>1167</v>
          </cell>
        </row>
        <row r="29096">
          <cell r="A29096">
            <v>100594</v>
          </cell>
          <cell r="H29096">
            <v>2640</v>
          </cell>
        </row>
        <row r="29097">
          <cell r="A29097">
            <v>101373</v>
          </cell>
          <cell r="H29097">
            <v>110</v>
          </cell>
        </row>
        <row r="29098">
          <cell r="A29098">
            <v>101373</v>
          </cell>
          <cell r="H29098">
            <v>110</v>
          </cell>
        </row>
        <row r="29099">
          <cell r="A29099">
            <v>101849</v>
          </cell>
          <cell r="H29099">
            <v>3750</v>
          </cell>
        </row>
        <row r="29100">
          <cell r="A29100">
            <v>101849</v>
          </cell>
          <cell r="H29100">
            <v>552.20000000000005</v>
          </cell>
        </row>
        <row r="29101">
          <cell r="A29101">
            <v>101849</v>
          </cell>
          <cell r="H29101">
            <v>714.25</v>
          </cell>
        </row>
        <row r="29102">
          <cell r="A29102">
            <v>101849</v>
          </cell>
          <cell r="H29102">
            <v>675</v>
          </cell>
        </row>
        <row r="29103">
          <cell r="A29103">
            <v>101849</v>
          </cell>
          <cell r="H29103">
            <v>475</v>
          </cell>
        </row>
        <row r="29104">
          <cell r="A29104">
            <v>190105</v>
          </cell>
          <cell r="H29104">
            <v>2041.2</v>
          </cell>
        </row>
        <row r="29105">
          <cell r="A29105">
            <v>190105</v>
          </cell>
          <cell r="H29105">
            <v>2041.2</v>
          </cell>
        </row>
        <row r="29106">
          <cell r="A29106">
            <v>190105</v>
          </cell>
          <cell r="H29106">
            <v>157.1</v>
          </cell>
        </row>
        <row r="29107">
          <cell r="A29107">
            <v>192741</v>
          </cell>
          <cell r="H29107">
            <v>8160</v>
          </cell>
        </row>
        <row r="29108">
          <cell r="A29108">
            <v>192741</v>
          </cell>
          <cell r="H29108">
            <v>77.28</v>
          </cell>
        </row>
        <row r="29109">
          <cell r="A29109">
            <v>193412</v>
          </cell>
          <cell r="H29109">
            <v>1830.6</v>
          </cell>
        </row>
        <row r="29110">
          <cell r="A29110">
            <v>193643</v>
          </cell>
          <cell r="H29110">
            <v>131</v>
          </cell>
        </row>
        <row r="29111">
          <cell r="A29111">
            <v>193797</v>
          </cell>
          <cell r="H29111">
            <v>1200</v>
          </cell>
        </row>
        <row r="29112">
          <cell r="A29112">
            <v>193797</v>
          </cell>
          <cell r="H29112">
            <v>48.21</v>
          </cell>
        </row>
        <row r="29113">
          <cell r="A29113">
            <v>100349</v>
          </cell>
          <cell r="H29113">
            <v>8470</v>
          </cell>
        </row>
        <row r="29114">
          <cell r="A29114">
            <v>101373</v>
          </cell>
          <cell r="H29114">
            <v>110</v>
          </cell>
        </row>
        <row r="29115">
          <cell r="A29115">
            <v>101884</v>
          </cell>
          <cell r="H29115">
            <v>1555.68</v>
          </cell>
        </row>
        <row r="29116">
          <cell r="A29116">
            <v>101996</v>
          </cell>
          <cell r="H29116">
            <v>380</v>
          </cell>
        </row>
        <row r="29117">
          <cell r="A29117">
            <v>102362</v>
          </cell>
          <cell r="H29117">
            <v>908.24</v>
          </cell>
        </row>
        <row r="29118">
          <cell r="A29118">
            <v>102362</v>
          </cell>
          <cell r="H29118">
            <v>300</v>
          </cell>
        </row>
        <row r="29119">
          <cell r="A29119">
            <v>102362</v>
          </cell>
          <cell r="H29119">
            <v>280</v>
          </cell>
        </row>
        <row r="29120">
          <cell r="A29120">
            <v>102362</v>
          </cell>
          <cell r="H29120">
            <v>1672</v>
          </cell>
        </row>
        <row r="29121">
          <cell r="A29121">
            <v>102362</v>
          </cell>
          <cell r="H29121">
            <v>248</v>
          </cell>
        </row>
        <row r="29122">
          <cell r="A29122">
            <v>102362</v>
          </cell>
          <cell r="H29122">
            <v>144</v>
          </cell>
        </row>
        <row r="29123">
          <cell r="A29123">
            <v>190216</v>
          </cell>
          <cell r="H29123">
            <v>168.48</v>
          </cell>
        </row>
        <row r="29124">
          <cell r="A29124">
            <v>190363</v>
          </cell>
          <cell r="H29124">
            <v>1508</v>
          </cell>
        </row>
        <row r="29125">
          <cell r="A29125">
            <v>190363</v>
          </cell>
          <cell r="H29125">
            <v>3080</v>
          </cell>
        </row>
        <row r="29126">
          <cell r="A29126">
            <v>190363</v>
          </cell>
          <cell r="H29126">
            <v>986</v>
          </cell>
        </row>
        <row r="29127">
          <cell r="A29127">
            <v>190363</v>
          </cell>
          <cell r="H29127">
            <v>6300</v>
          </cell>
        </row>
        <row r="29128">
          <cell r="A29128">
            <v>191365</v>
          </cell>
          <cell r="H29128">
            <v>1600</v>
          </cell>
        </row>
        <row r="29129">
          <cell r="A29129">
            <v>191545</v>
          </cell>
          <cell r="H29129">
            <v>718</v>
          </cell>
        </row>
        <row r="29130">
          <cell r="A29130">
            <v>191565</v>
          </cell>
          <cell r="H29130">
            <v>30695.75</v>
          </cell>
        </row>
        <row r="29131">
          <cell r="A29131">
            <v>191645</v>
          </cell>
          <cell r="H29131">
            <v>35929</v>
          </cell>
        </row>
        <row r="29132">
          <cell r="A29132">
            <v>191816</v>
          </cell>
          <cell r="H29132">
            <v>3120</v>
          </cell>
        </row>
        <row r="29133">
          <cell r="A29133">
            <v>192041</v>
          </cell>
          <cell r="H29133">
            <v>56</v>
          </cell>
        </row>
        <row r="29134">
          <cell r="A29134">
            <v>192969</v>
          </cell>
          <cell r="H29134">
            <v>150.26</v>
          </cell>
        </row>
        <row r="29135">
          <cell r="A29135">
            <v>193039</v>
          </cell>
          <cell r="H29135">
            <v>1692</v>
          </cell>
        </row>
        <row r="29136">
          <cell r="A29136">
            <v>193412</v>
          </cell>
          <cell r="H29136">
            <v>5568</v>
          </cell>
        </row>
        <row r="29137">
          <cell r="A29137">
            <v>193412</v>
          </cell>
          <cell r="H29137">
            <v>696</v>
          </cell>
        </row>
        <row r="29138">
          <cell r="A29138">
            <v>193562</v>
          </cell>
          <cell r="H29138">
            <v>239.96</v>
          </cell>
        </row>
        <row r="29139">
          <cell r="A29139">
            <v>193643</v>
          </cell>
          <cell r="H29139">
            <v>156</v>
          </cell>
        </row>
        <row r="29140">
          <cell r="A29140">
            <v>193723</v>
          </cell>
          <cell r="H29140">
            <v>5940</v>
          </cell>
        </row>
        <row r="29141">
          <cell r="A29141">
            <v>193828</v>
          </cell>
          <cell r="H29141">
            <v>1495</v>
          </cell>
        </row>
        <row r="29142">
          <cell r="A29142">
            <v>193830</v>
          </cell>
          <cell r="H29142">
            <v>11400</v>
          </cell>
        </row>
        <row r="29143">
          <cell r="A29143">
            <v>500572</v>
          </cell>
          <cell r="H29143">
            <v>3355.8</v>
          </cell>
        </row>
        <row r="29144">
          <cell r="A29144">
            <v>500949</v>
          </cell>
          <cell r="H29144">
            <v>3586.1</v>
          </cell>
        </row>
        <row r="29145">
          <cell r="A29145">
            <v>501616</v>
          </cell>
          <cell r="H29145">
            <v>526.4</v>
          </cell>
        </row>
        <row r="29146">
          <cell r="A29146">
            <v>502452</v>
          </cell>
          <cell r="H29146">
            <v>5495</v>
          </cell>
        </row>
        <row r="29147">
          <cell r="A29147">
            <v>502943</v>
          </cell>
          <cell r="H29147">
            <v>118.8</v>
          </cell>
        </row>
        <row r="29148">
          <cell r="A29148">
            <v>502943</v>
          </cell>
          <cell r="H29148">
            <v>1287</v>
          </cell>
        </row>
        <row r="29149">
          <cell r="A29149">
            <v>100128</v>
          </cell>
          <cell r="H29149">
            <v>3366</v>
          </cell>
        </row>
        <row r="29150">
          <cell r="A29150">
            <v>100143</v>
          </cell>
          <cell r="H29150">
            <v>1518</v>
          </cell>
        </row>
        <row r="29151">
          <cell r="A29151">
            <v>100145</v>
          </cell>
          <cell r="H29151">
            <v>8646</v>
          </cell>
        </row>
        <row r="29152">
          <cell r="A29152">
            <v>100145</v>
          </cell>
          <cell r="H29152">
            <v>1980</v>
          </cell>
        </row>
        <row r="29153">
          <cell r="A29153">
            <v>100166</v>
          </cell>
          <cell r="H29153">
            <v>4092</v>
          </cell>
        </row>
        <row r="29154">
          <cell r="A29154">
            <v>100311</v>
          </cell>
          <cell r="H29154">
            <v>442.8</v>
          </cell>
        </row>
        <row r="29155">
          <cell r="A29155">
            <v>100927</v>
          </cell>
          <cell r="H29155">
            <v>3300</v>
          </cell>
        </row>
        <row r="29156">
          <cell r="A29156">
            <v>101034</v>
          </cell>
          <cell r="H29156">
            <v>768</v>
          </cell>
        </row>
        <row r="29157">
          <cell r="A29157">
            <v>101034</v>
          </cell>
          <cell r="H29157">
            <v>7680</v>
          </cell>
        </row>
        <row r="29158">
          <cell r="A29158">
            <v>101217</v>
          </cell>
          <cell r="H29158">
            <v>3421.6</v>
          </cell>
        </row>
        <row r="29159">
          <cell r="A29159">
            <v>101555</v>
          </cell>
          <cell r="H29159">
            <v>4257</v>
          </cell>
        </row>
        <row r="29160">
          <cell r="A29160">
            <v>101599</v>
          </cell>
          <cell r="H29160">
            <v>3952.8</v>
          </cell>
        </row>
        <row r="29161">
          <cell r="A29161">
            <v>101702</v>
          </cell>
          <cell r="H29161">
            <v>110</v>
          </cell>
        </row>
        <row r="29162">
          <cell r="A29162">
            <v>102185</v>
          </cell>
          <cell r="H29162">
            <v>91.15</v>
          </cell>
        </row>
        <row r="29163">
          <cell r="A29163">
            <v>102185</v>
          </cell>
          <cell r="H29163">
            <v>1500</v>
          </cell>
        </row>
        <row r="29164">
          <cell r="A29164">
            <v>102185</v>
          </cell>
          <cell r="H29164">
            <v>389</v>
          </cell>
        </row>
        <row r="29165">
          <cell r="A29165">
            <v>190141</v>
          </cell>
          <cell r="H29165">
            <v>1440</v>
          </cell>
        </row>
        <row r="29166">
          <cell r="A29166">
            <v>190175</v>
          </cell>
          <cell r="H29166">
            <v>12867.92</v>
          </cell>
        </row>
        <row r="29167">
          <cell r="A29167">
            <v>190175</v>
          </cell>
          <cell r="H29167">
            <v>478.12</v>
          </cell>
        </row>
        <row r="29168">
          <cell r="A29168">
            <v>191432</v>
          </cell>
          <cell r="H29168">
            <v>1353</v>
          </cell>
        </row>
        <row r="29169">
          <cell r="A29169">
            <v>192188</v>
          </cell>
          <cell r="H29169">
            <v>2443.1999999999998</v>
          </cell>
        </row>
        <row r="29170">
          <cell r="A29170">
            <v>192302</v>
          </cell>
          <cell r="H29170">
            <v>2046</v>
          </cell>
        </row>
        <row r="29171">
          <cell r="A29171">
            <v>192313</v>
          </cell>
          <cell r="H29171">
            <v>216</v>
          </cell>
        </row>
        <row r="29172">
          <cell r="A29172">
            <v>192313</v>
          </cell>
          <cell r="H29172">
            <v>252</v>
          </cell>
        </row>
        <row r="29173">
          <cell r="A29173">
            <v>192313</v>
          </cell>
          <cell r="H29173">
            <v>2736</v>
          </cell>
        </row>
        <row r="29174">
          <cell r="A29174">
            <v>192313</v>
          </cell>
          <cell r="H29174">
            <v>3192</v>
          </cell>
        </row>
        <row r="29175">
          <cell r="A29175">
            <v>192591</v>
          </cell>
          <cell r="H29175">
            <v>5313</v>
          </cell>
        </row>
        <row r="29176">
          <cell r="A29176">
            <v>192953</v>
          </cell>
          <cell r="H29176">
            <v>7776</v>
          </cell>
        </row>
        <row r="29177">
          <cell r="A29177">
            <v>193607</v>
          </cell>
          <cell r="H29177">
            <v>2013</v>
          </cell>
        </row>
        <row r="29178">
          <cell r="A29178">
            <v>193643</v>
          </cell>
          <cell r="H29178">
            <v>264.64999999999998</v>
          </cell>
        </row>
        <row r="29179">
          <cell r="A29179">
            <v>193712</v>
          </cell>
          <cell r="H29179">
            <v>3000</v>
          </cell>
        </row>
        <row r="29180">
          <cell r="A29180">
            <v>202963</v>
          </cell>
          <cell r="H29180">
            <v>1080</v>
          </cell>
        </row>
        <row r="29181">
          <cell r="A29181">
            <v>202963</v>
          </cell>
          <cell r="H29181">
            <v>49</v>
          </cell>
        </row>
        <row r="29182">
          <cell r="A29182">
            <v>501647</v>
          </cell>
          <cell r="H29182">
            <v>640</v>
          </cell>
        </row>
        <row r="29183">
          <cell r="A29183">
            <v>502048</v>
          </cell>
          <cell r="H29183">
            <v>851.73</v>
          </cell>
        </row>
        <row r="29184">
          <cell r="A29184">
            <v>502048</v>
          </cell>
          <cell r="H29184">
            <v>4907.76</v>
          </cell>
        </row>
        <row r="29185">
          <cell r="A29185">
            <v>502543</v>
          </cell>
          <cell r="H29185">
            <v>9576</v>
          </cell>
        </row>
        <row r="29186">
          <cell r="A29186">
            <v>190309</v>
          </cell>
          <cell r="H29186">
            <v>55.15</v>
          </cell>
        </row>
        <row r="29187">
          <cell r="A29187">
            <v>190309</v>
          </cell>
          <cell r="H29187">
            <v>1536</v>
          </cell>
        </row>
        <row r="29188">
          <cell r="A29188">
            <v>190552</v>
          </cell>
          <cell r="H29188">
            <v>2408.84</v>
          </cell>
        </row>
        <row r="29189">
          <cell r="A29189">
            <v>192138</v>
          </cell>
          <cell r="H29189">
            <v>5400</v>
          </cell>
        </row>
        <row r="29190">
          <cell r="A29190">
            <v>192507</v>
          </cell>
          <cell r="H29190">
            <v>455</v>
          </cell>
        </row>
        <row r="29191">
          <cell r="A29191">
            <v>192663</v>
          </cell>
          <cell r="H29191">
            <v>12441.6</v>
          </cell>
        </row>
        <row r="29192">
          <cell r="A29192">
            <v>192667</v>
          </cell>
          <cell r="H29192">
            <v>1080</v>
          </cell>
        </row>
        <row r="29193">
          <cell r="A29193">
            <v>192667</v>
          </cell>
          <cell r="H29193">
            <v>58.93</v>
          </cell>
        </row>
        <row r="29194">
          <cell r="A29194">
            <v>192667</v>
          </cell>
          <cell r="H29194">
            <v>1440</v>
          </cell>
        </row>
        <row r="29195">
          <cell r="A29195">
            <v>192765</v>
          </cell>
          <cell r="H29195">
            <v>7056</v>
          </cell>
        </row>
        <row r="29196">
          <cell r="A29196">
            <v>193407</v>
          </cell>
          <cell r="H29196">
            <v>11136</v>
          </cell>
        </row>
        <row r="29197">
          <cell r="A29197">
            <v>193812</v>
          </cell>
          <cell r="H29197">
            <v>189</v>
          </cell>
        </row>
        <row r="29198">
          <cell r="A29198">
            <v>900233</v>
          </cell>
          <cell r="H29198">
            <v>7603.2</v>
          </cell>
        </row>
        <row r="29199">
          <cell r="A29199">
            <v>900358</v>
          </cell>
          <cell r="H29199">
            <v>7956</v>
          </cell>
        </row>
        <row r="29200">
          <cell r="A29200">
            <v>100167</v>
          </cell>
          <cell r="H29200">
            <v>4890</v>
          </cell>
        </row>
        <row r="29201">
          <cell r="A29201">
            <v>100167</v>
          </cell>
          <cell r="H29201">
            <v>990</v>
          </cell>
        </row>
        <row r="29202">
          <cell r="A29202">
            <v>100167</v>
          </cell>
          <cell r="H29202">
            <v>990</v>
          </cell>
        </row>
        <row r="29203">
          <cell r="A29203">
            <v>100167</v>
          </cell>
          <cell r="H29203">
            <v>204</v>
          </cell>
        </row>
        <row r="29204">
          <cell r="A29204">
            <v>100167</v>
          </cell>
          <cell r="H29204">
            <v>630</v>
          </cell>
        </row>
        <row r="29205">
          <cell r="A29205">
            <v>100167</v>
          </cell>
          <cell r="H29205">
            <v>780</v>
          </cell>
        </row>
        <row r="29206">
          <cell r="A29206">
            <v>100167</v>
          </cell>
          <cell r="H29206">
            <v>390</v>
          </cell>
        </row>
        <row r="29207">
          <cell r="A29207">
            <v>100167</v>
          </cell>
          <cell r="H29207">
            <v>990</v>
          </cell>
        </row>
        <row r="29208">
          <cell r="A29208">
            <v>100167</v>
          </cell>
          <cell r="H29208">
            <v>204</v>
          </cell>
        </row>
        <row r="29209">
          <cell r="A29209">
            <v>100167</v>
          </cell>
          <cell r="H29209">
            <v>600</v>
          </cell>
        </row>
        <row r="29210">
          <cell r="A29210">
            <v>100167</v>
          </cell>
          <cell r="H29210">
            <v>870</v>
          </cell>
        </row>
        <row r="29211">
          <cell r="A29211">
            <v>100181</v>
          </cell>
          <cell r="H29211">
            <v>9240</v>
          </cell>
        </row>
        <row r="29212">
          <cell r="A29212">
            <v>100349</v>
          </cell>
          <cell r="H29212">
            <v>5159</v>
          </cell>
        </row>
        <row r="29213">
          <cell r="A29213">
            <v>101043</v>
          </cell>
          <cell r="H29213">
            <v>14760</v>
          </cell>
        </row>
        <row r="29214">
          <cell r="A29214">
            <v>101415</v>
          </cell>
          <cell r="H29214">
            <v>196.1</v>
          </cell>
        </row>
        <row r="29215">
          <cell r="A29215">
            <v>101415</v>
          </cell>
          <cell r="H29215">
            <v>4680</v>
          </cell>
        </row>
        <row r="29216">
          <cell r="A29216">
            <v>101447</v>
          </cell>
          <cell r="H29216">
            <v>1795</v>
          </cell>
        </row>
        <row r="29217">
          <cell r="A29217">
            <v>101447</v>
          </cell>
          <cell r="H29217">
            <v>80</v>
          </cell>
        </row>
        <row r="29218">
          <cell r="A29218">
            <v>190058</v>
          </cell>
          <cell r="H29218">
            <v>1830.6</v>
          </cell>
        </row>
        <row r="29219">
          <cell r="A29219">
            <v>190166</v>
          </cell>
          <cell r="H29219">
            <v>400.52</v>
          </cell>
        </row>
        <row r="29220">
          <cell r="A29220">
            <v>190166</v>
          </cell>
          <cell r="H29220">
            <v>102.68</v>
          </cell>
        </row>
        <row r="29221">
          <cell r="A29221">
            <v>190264</v>
          </cell>
          <cell r="H29221">
            <v>945</v>
          </cell>
        </row>
        <row r="29222">
          <cell r="A29222">
            <v>190854</v>
          </cell>
          <cell r="H29222">
            <v>358.8</v>
          </cell>
        </row>
        <row r="29223">
          <cell r="A29223">
            <v>191007</v>
          </cell>
          <cell r="H29223">
            <v>11364</v>
          </cell>
        </row>
        <row r="29224">
          <cell r="A29224">
            <v>191007</v>
          </cell>
          <cell r="H29224">
            <v>1949.4</v>
          </cell>
        </row>
        <row r="29225">
          <cell r="A29225">
            <v>191007</v>
          </cell>
          <cell r="H29225">
            <v>71.92</v>
          </cell>
        </row>
        <row r="29226">
          <cell r="A29226">
            <v>191007</v>
          </cell>
          <cell r="H29226">
            <v>8595.7199999999993</v>
          </cell>
        </row>
        <row r="29227">
          <cell r="A29227">
            <v>191007</v>
          </cell>
          <cell r="H29227">
            <v>8616</v>
          </cell>
        </row>
        <row r="29228">
          <cell r="A29228">
            <v>191007</v>
          </cell>
          <cell r="H29228">
            <v>6241.2</v>
          </cell>
        </row>
        <row r="29229">
          <cell r="A29229">
            <v>191007</v>
          </cell>
          <cell r="H29229">
            <v>5319.09</v>
          </cell>
        </row>
        <row r="29230">
          <cell r="A29230">
            <v>191007</v>
          </cell>
          <cell r="H29230">
            <v>2303.4</v>
          </cell>
        </row>
        <row r="29231">
          <cell r="A29231">
            <v>191007</v>
          </cell>
          <cell r="H29231">
            <v>9361.7999999999993</v>
          </cell>
        </row>
        <row r="29232">
          <cell r="A29232">
            <v>191007</v>
          </cell>
          <cell r="H29232">
            <v>27188.28</v>
          </cell>
        </row>
        <row r="29233">
          <cell r="A29233">
            <v>191007</v>
          </cell>
          <cell r="H29233">
            <v>7548</v>
          </cell>
        </row>
        <row r="29234">
          <cell r="A29234">
            <v>191007</v>
          </cell>
          <cell r="H29234">
            <v>4882</v>
          </cell>
        </row>
        <row r="29235">
          <cell r="A29235">
            <v>191539</v>
          </cell>
          <cell r="H29235">
            <v>534.38</v>
          </cell>
        </row>
        <row r="29236">
          <cell r="A29236">
            <v>192236</v>
          </cell>
          <cell r="H29236">
            <v>6405</v>
          </cell>
        </row>
        <row r="29237">
          <cell r="A29237">
            <v>192526</v>
          </cell>
          <cell r="H29237">
            <v>216</v>
          </cell>
        </row>
        <row r="29238">
          <cell r="A29238">
            <v>192526</v>
          </cell>
          <cell r="H29238">
            <v>94.62</v>
          </cell>
        </row>
        <row r="29239">
          <cell r="A29239">
            <v>192904</v>
          </cell>
          <cell r="H29239">
            <v>1800</v>
          </cell>
        </row>
        <row r="29240">
          <cell r="A29240">
            <v>192904</v>
          </cell>
          <cell r="H29240">
            <v>105.13</v>
          </cell>
        </row>
        <row r="29241">
          <cell r="A29241">
            <v>193716</v>
          </cell>
          <cell r="H29241">
            <v>600</v>
          </cell>
        </row>
        <row r="29242">
          <cell r="A29242">
            <v>193837</v>
          </cell>
          <cell r="H29242">
            <v>262</v>
          </cell>
        </row>
        <row r="29243">
          <cell r="A29243">
            <v>200450</v>
          </cell>
          <cell r="H29243">
            <v>17115</v>
          </cell>
        </row>
        <row r="29244">
          <cell r="A29244">
            <v>501054</v>
          </cell>
          <cell r="H29244">
            <v>18306</v>
          </cell>
        </row>
        <row r="29245">
          <cell r="A29245">
            <v>501149</v>
          </cell>
          <cell r="H29245">
            <v>14760</v>
          </cell>
        </row>
        <row r="29246">
          <cell r="A29246">
            <v>502065</v>
          </cell>
          <cell r="H29246">
            <v>52080</v>
          </cell>
        </row>
        <row r="29247">
          <cell r="A29247">
            <v>900271</v>
          </cell>
          <cell r="H29247">
            <v>2160</v>
          </cell>
        </row>
        <row r="29248">
          <cell r="A29248">
            <v>900271</v>
          </cell>
          <cell r="H29248">
            <v>4320</v>
          </cell>
        </row>
        <row r="29249">
          <cell r="A29249">
            <v>900271</v>
          </cell>
          <cell r="H29249">
            <v>359</v>
          </cell>
        </row>
        <row r="29250">
          <cell r="A29250">
            <v>900271</v>
          </cell>
          <cell r="H29250">
            <v>8208</v>
          </cell>
        </row>
        <row r="29251">
          <cell r="A29251">
            <v>900271</v>
          </cell>
          <cell r="H29251">
            <v>4320</v>
          </cell>
        </row>
        <row r="29252">
          <cell r="A29252">
            <v>900271</v>
          </cell>
          <cell r="H29252">
            <v>4320</v>
          </cell>
        </row>
        <row r="29253">
          <cell r="A29253">
            <v>900271</v>
          </cell>
          <cell r="H29253">
            <v>864</v>
          </cell>
        </row>
        <row r="29254">
          <cell r="A29254">
            <v>102010</v>
          </cell>
          <cell r="H29254">
            <v>7392</v>
          </cell>
        </row>
        <row r="29255">
          <cell r="A29255">
            <v>102418</v>
          </cell>
          <cell r="H29255">
            <v>39.6</v>
          </cell>
        </row>
        <row r="29256">
          <cell r="A29256">
            <v>102418</v>
          </cell>
          <cell r="H29256">
            <v>429</v>
          </cell>
        </row>
        <row r="29257">
          <cell r="A29257">
            <v>190170</v>
          </cell>
          <cell r="H29257">
            <v>1450.08</v>
          </cell>
        </row>
        <row r="29258">
          <cell r="A29258">
            <v>190950</v>
          </cell>
          <cell r="H29258">
            <v>13512.96</v>
          </cell>
        </row>
        <row r="29259">
          <cell r="A29259">
            <v>191073</v>
          </cell>
          <cell r="H29259">
            <v>7140</v>
          </cell>
        </row>
        <row r="29260">
          <cell r="A29260">
            <v>192998</v>
          </cell>
          <cell r="H29260">
            <v>1440</v>
          </cell>
        </row>
        <row r="29261">
          <cell r="A29261">
            <v>193474</v>
          </cell>
          <cell r="H29261">
            <v>1200</v>
          </cell>
        </row>
        <row r="29262">
          <cell r="A29262">
            <v>193714</v>
          </cell>
          <cell r="H29262">
            <v>1008</v>
          </cell>
        </row>
        <row r="29263">
          <cell r="A29263">
            <v>500718</v>
          </cell>
          <cell r="H29263">
            <v>990</v>
          </cell>
        </row>
        <row r="29264">
          <cell r="A29264">
            <v>100071</v>
          </cell>
          <cell r="H29264">
            <v>5443.92</v>
          </cell>
        </row>
        <row r="29265">
          <cell r="A29265">
            <v>101856</v>
          </cell>
          <cell r="H29265">
            <v>3696</v>
          </cell>
        </row>
        <row r="29266">
          <cell r="A29266">
            <v>190033</v>
          </cell>
          <cell r="H29266">
            <v>27459</v>
          </cell>
        </row>
        <row r="29267">
          <cell r="A29267">
            <v>190342</v>
          </cell>
          <cell r="H29267">
            <v>558.12</v>
          </cell>
        </row>
        <row r="29268">
          <cell r="A29268">
            <v>190342</v>
          </cell>
          <cell r="H29268">
            <v>764.12</v>
          </cell>
        </row>
        <row r="29269">
          <cell r="A29269">
            <v>190342</v>
          </cell>
          <cell r="H29269">
            <v>305.86</v>
          </cell>
        </row>
        <row r="29270">
          <cell r="A29270">
            <v>192212</v>
          </cell>
          <cell r="H29270">
            <v>7353.6</v>
          </cell>
        </row>
        <row r="29271">
          <cell r="A29271">
            <v>192600</v>
          </cell>
          <cell r="H29271">
            <v>4620</v>
          </cell>
        </row>
        <row r="29272">
          <cell r="A29272">
            <v>192813</v>
          </cell>
          <cell r="H29272">
            <v>2327.6</v>
          </cell>
        </row>
        <row r="29273">
          <cell r="A29273">
            <v>193501</v>
          </cell>
          <cell r="H29273">
            <v>389</v>
          </cell>
        </row>
        <row r="29274">
          <cell r="A29274">
            <v>193747</v>
          </cell>
          <cell r="H29274">
            <v>900</v>
          </cell>
        </row>
        <row r="29275">
          <cell r="A29275">
            <v>500928</v>
          </cell>
          <cell r="H29275">
            <v>905.85</v>
          </cell>
        </row>
        <row r="29276">
          <cell r="A29276">
            <v>500928</v>
          </cell>
          <cell r="H29276">
            <v>2138.5</v>
          </cell>
        </row>
        <row r="29277">
          <cell r="A29277">
            <v>900039</v>
          </cell>
          <cell r="H29277">
            <v>1414.7</v>
          </cell>
        </row>
        <row r="29278">
          <cell r="A29278">
            <v>100040</v>
          </cell>
          <cell r="H29278">
            <v>3590</v>
          </cell>
        </row>
        <row r="29279">
          <cell r="A29279">
            <v>100040</v>
          </cell>
          <cell r="H29279">
            <v>25200</v>
          </cell>
        </row>
        <row r="29280">
          <cell r="A29280">
            <v>100488</v>
          </cell>
          <cell r="H29280">
            <v>57.95</v>
          </cell>
        </row>
        <row r="29281">
          <cell r="A29281">
            <v>100488</v>
          </cell>
          <cell r="H29281">
            <v>600</v>
          </cell>
        </row>
        <row r="29282">
          <cell r="A29282">
            <v>100925</v>
          </cell>
          <cell r="H29282">
            <v>21742.5</v>
          </cell>
        </row>
        <row r="29283">
          <cell r="A29283">
            <v>100925</v>
          </cell>
          <cell r="H29283">
            <v>2030.6</v>
          </cell>
        </row>
        <row r="29284">
          <cell r="A29284">
            <v>101373</v>
          </cell>
          <cell r="H29284">
            <v>110</v>
          </cell>
        </row>
        <row r="29285">
          <cell r="A29285">
            <v>101846</v>
          </cell>
          <cell r="H29285">
            <v>1110</v>
          </cell>
        </row>
        <row r="29286">
          <cell r="A29286">
            <v>101846</v>
          </cell>
          <cell r="H29286">
            <v>555</v>
          </cell>
        </row>
        <row r="29287">
          <cell r="A29287">
            <v>101846</v>
          </cell>
          <cell r="H29287">
            <v>185</v>
          </cell>
        </row>
        <row r="29288">
          <cell r="A29288">
            <v>101846</v>
          </cell>
          <cell r="H29288">
            <v>15910</v>
          </cell>
        </row>
        <row r="29289">
          <cell r="A29289">
            <v>102544</v>
          </cell>
          <cell r="H29289">
            <v>294</v>
          </cell>
        </row>
        <row r="29290">
          <cell r="A29290">
            <v>190442</v>
          </cell>
          <cell r="H29290">
            <v>8908.56</v>
          </cell>
        </row>
        <row r="29291">
          <cell r="A29291">
            <v>190442</v>
          </cell>
          <cell r="H29291">
            <v>258.95999999999998</v>
          </cell>
        </row>
        <row r="29292">
          <cell r="A29292">
            <v>191539</v>
          </cell>
          <cell r="H29292">
            <v>297</v>
          </cell>
        </row>
        <row r="29293">
          <cell r="A29293">
            <v>191539</v>
          </cell>
          <cell r="H29293">
            <v>57.69</v>
          </cell>
        </row>
        <row r="29294">
          <cell r="A29294">
            <v>191735</v>
          </cell>
          <cell r="H29294">
            <v>1870</v>
          </cell>
        </row>
        <row r="29295">
          <cell r="A29295">
            <v>192351</v>
          </cell>
          <cell r="H29295">
            <v>864</v>
          </cell>
        </row>
        <row r="29296">
          <cell r="A29296">
            <v>193103</v>
          </cell>
          <cell r="H29296">
            <v>2730</v>
          </cell>
        </row>
        <row r="29297">
          <cell r="A29297">
            <v>193412</v>
          </cell>
          <cell r="H29297">
            <v>10440</v>
          </cell>
        </row>
        <row r="29298">
          <cell r="A29298">
            <v>193412</v>
          </cell>
          <cell r="H29298">
            <v>10440</v>
          </cell>
        </row>
        <row r="29299">
          <cell r="A29299">
            <v>193412</v>
          </cell>
          <cell r="H29299">
            <v>5568</v>
          </cell>
        </row>
        <row r="29300">
          <cell r="A29300">
            <v>193412</v>
          </cell>
          <cell r="H29300">
            <v>15312</v>
          </cell>
        </row>
        <row r="29301">
          <cell r="A29301">
            <v>193412</v>
          </cell>
          <cell r="H29301">
            <v>696</v>
          </cell>
        </row>
        <row r="29302">
          <cell r="A29302">
            <v>193412</v>
          </cell>
          <cell r="H29302">
            <v>696</v>
          </cell>
        </row>
        <row r="29303">
          <cell r="A29303">
            <v>500021</v>
          </cell>
          <cell r="H29303">
            <v>6825</v>
          </cell>
        </row>
        <row r="29304">
          <cell r="A29304">
            <v>500021</v>
          </cell>
          <cell r="H29304">
            <v>2400</v>
          </cell>
        </row>
        <row r="29305">
          <cell r="A29305">
            <v>500928</v>
          </cell>
          <cell r="H29305">
            <v>210</v>
          </cell>
        </row>
        <row r="29306">
          <cell r="A29306">
            <v>502327</v>
          </cell>
          <cell r="H29306">
            <v>10185</v>
          </cell>
        </row>
        <row r="29307">
          <cell r="A29307">
            <v>900039</v>
          </cell>
          <cell r="H29307">
            <v>420</v>
          </cell>
        </row>
        <row r="29308">
          <cell r="A29308">
            <v>100071</v>
          </cell>
          <cell r="H29308">
            <v>459</v>
          </cell>
        </row>
        <row r="29309">
          <cell r="A29309">
            <v>100175</v>
          </cell>
          <cell r="H29309">
            <v>4500</v>
          </cell>
        </row>
        <row r="29310">
          <cell r="A29310">
            <v>102131</v>
          </cell>
          <cell r="H29310">
            <v>286</v>
          </cell>
        </row>
        <row r="29311">
          <cell r="A29311">
            <v>102131</v>
          </cell>
          <cell r="H29311">
            <v>240</v>
          </cell>
        </row>
        <row r="29312">
          <cell r="A29312">
            <v>102131</v>
          </cell>
          <cell r="H29312">
            <v>792</v>
          </cell>
        </row>
        <row r="29313">
          <cell r="A29313">
            <v>102131</v>
          </cell>
          <cell r="H29313">
            <v>1500</v>
          </cell>
        </row>
        <row r="29314">
          <cell r="A29314">
            <v>191682</v>
          </cell>
          <cell r="H29314">
            <v>6835.92</v>
          </cell>
        </row>
        <row r="29315">
          <cell r="A29315">
            <v>193074</v>
          </cell>
          <cell r="H29315">
            <v>30240</v>
          </cell>
        </row>
        <row r="29316">
          <cell r="A29316">
            <v>193074</v>
          </cell>
          <cell r="H29316">
            <v>174.32</v>
          </cell>
        </row>
        <row r="29317">
          <cell r="A29317">
            <v>193752</v>
          </cell>
          <cell r="H29317">
            <v>144</v>
          </cell>
        </row>
        <row r="29318">
          <cell r="A29318">
            <v>193812</v>
          </cell>
          <cell r="H29318">
            <v>366.12</v>
          </cell>
        </row>
        <row r="29319">
          <cell r="A29319">
            <v>502943</v>
          </cell>
          <cell r="H29319">
            <v>1287</v>
          </cell>
        </row>
        <row r="29320">
          <cell r="A29320">
            <v>502943</v>
          </cell>
          <cell r="H29320">
            <v>118.8</v>
          </cell>
        </row>
        <row r="29321">
          <cell r="A29321">
            <v>900039</v>
          </cell>
          <cell r="H29321">
            <v>1722</v>
          </cell>
        </row>
        <row r="29322">
          <cell r="A29322">
            <v>100707</v>
          </cell>
          <cell r="H29322">
            <v>49</v>
          </cell>
        </row>
        <row r="29323">
          <cell r="A29323">
            <v>100707</v>
          </cell>
          <cell r="H29323">
            <v>1200</v>
          </cell>
        </row>
        <row r="29324">
          <cell r="A29324">
            <v>101999</v>
          </cell>
          <cell r="H29324">
            <v>116.58</v>
          </cell>
        </row>
        <row r="29325">
          <cell r="A29325">
            <v>191645</v>
          </cell>
          <cell r="H29325">
            <v>359</v>
          </cell>
        </row>
        <row r="29326">
          <cell r="A29326">
            <v>192214</v>
          </cell>
          <cell r="H29326">
            <v>1838.4</v>
          </cell>
        </row>
        <row r="29327">
          <cell r="A29327">
            <v>192601</v>
          </cell>
          <cell r="H29327">
            <v>116.47</v>
          </cell>
        </row>
        <row r="29328">
          <cell r="A29328">
            <v>192601</v>
          </cell>
          <cell r="H29328">
            <v>116.58</v>
          </cell>
        </row>
        <row r="29329">
          <cell r="A29329">
            <v>192972</v>
          </cell>
          <cell r="H29329">
            <v>75</v>
          </cell>
        </row>
        <row r="29330">
          <cell r="A29330">
            <v>193412</v>
          </cell>
          <cell r="H29330">
            <v>696</v>
          </cell>
        </row>
        <row r="29331">
          <cell r="A29331">
            <v>193412</v>
          </cell>
          <cell r="H29331">
            <v>480</v>
          </cell>
        </row>
        <row r="29332">
          <cell r="A29332">
            <v>193412</v>
          </cell>
          <cell r="H29332">
            <v>3060</v>
          </cell>
        </row>
        <row r="29333">
          <cell r="A29333">
            <v>193775</v>
          </cell>
          <cell r="H29333">
            <v>718</v>
          </cell>
        </row>
        <row r="29334">
          <cell r="A29334">
            <v>193775</v>
          </cell>
          <cell r="H29334">
            <v>2460</v>
          </cell>
        </row>
        <row r="29335">
          <cell r="A29335">
            <v>193788</v>
          </cell>
          <cell r="H29335">
            <v>128</v>
          </cell>
        </row>
        <row r="29336">
          <cell r="A29336">
            <v>193788</v>
          </cell>
          <cell r="H29336">
            <v>4320</v>
          </cell>
        </row>
        <row r="29337">
          <cell r="A29337">
            <v>193842</v>
          </cell>
          <cell r="H29337">
            <v>3300</v>
          </cell>
        </row>
        <row r="29338">
          <cell r="A29338">
            <v>193842</v>
          </cell>
          <cell r="H29338">
            <v>359</v>
          </cell>
        </row>
        <row r="29339">
          <cell r="A29339">
            <v>193843</v>
          </cell>
          <cell r="H29339">
            <v>1409.1</v>
          </cell>
        </row>
        <row r="29340">
          <cell r="A29340">
            <v>193843</v>
          </cell>
          <cell r="H29340">
            <v>4576.5</v>
          </cell>
        </row>
        <row r="29341">
          <cell r="A29341">
            <v>193845</v>
          </cell>
          <cell r="H29341">
            <v>55</v>
          </cell>
        </row>
        <row r="29342">
          <cell r="A29342">
            <v>501677</v>
          </cell>
          <cell r="H29342">
            <v>1077</v>
          </cell>
        </row>
        <row r="29343">
          <cell r="A29343">
            <v>100275</v>
          </cell>
          <cell r="H29343">
            <v>4800</v>
          </cell>
        </row>
        <row r="29344">
          <cell r="A29344">
            <v>100389</v>
          </cell>
          <cell r="H29344">
            <v>6200</v>
          </cell>
        </row>
        <row r="29345">
          <cell r="A29345">
            <v>100532</v>
          </cell>
          <cell r="H29345">
            <v>3300</v>
          </cell>
        </row>
        <row r="29346">
          <cell r="A29346">
            <v>101373</v>
          </cell>
          <cell r="H29346">
            <v>110</v>
          </cell>
        </row>
        <row r="29347">
          <cell r="A29347">
            <v>102516</v>
          </cell>
          <cell r="H29347">
            <v>330</v>
          </cell>
        </row>
        <row r="29348">
          <cell r="A29348">
            <v>102516</v>
          </cell>
          <cell r="H29348">
            <v>366.4</v>
          </cell>
        </row>
        <row r="29349">
          <cell r="A29349">
            <v>102516</v>
          </cell>
          <cell r="H29349">
            <v>68</v>
          </cell>
        </row>
        <row r="29350">
          <cell r="A29350">
            <v>102516</v>
          </cell>
          <cell r="H29350">
            <v>68</v>
          </cell>
        </row>
        <row r="29351">
          <cell r="A29351">
            <v>192053</v>
          </cell>
          <cell r="H29351">
            <v>2337</v>
          </cell>
        </row>
        <row r="29352">
          <cell r="A29352">
            <v>193717</v>
          </cell>
          <cell r="H29352">
            <v>1224</v>
          </cell>
        </row>
        <row r="29353">
          <cell r="A29353">
            <v>502291</v>
          </cell>
          <cell r="H29353">
            <v>34800</v>
          </cell>
        </row>
        <row r="29354">
          <cell r="A29354">
            <v>100078</v>
          </cell>
          <cell r="H29354">
            <v>4881.3599999999997</v>
          </cell>
        </row>
        <row r="29355">
          <cell r="A29355">
            <v>100078</v>
          </cell>
          <cell r="H29355">
            <v>443.76</v>
          </cell>
        </row>
        <row r="29356">
          <cell r="A29356">
            <v>100253</v>
          </cell>
          <cell r="H29356">
            <v>133.75</v>
          </cell>
        </row>
        <row r="29357">
          <cell r="A29357">
            <v>100253</v>
          </cell>
          <cell r="H29357">
            <v>4500</v>
          </cell>
        </row>
        <row r="29358">
          <cell r="A29358">
            <v>100311</v>
          </cell>
          <cell r="H29358">
            <v>6642</v>
          </cell>
        </row>
        <row r="29359">
          <cell r="A29359">
            <v>100935</v>
          </cell>
          <cell r="H29359">
            <v>8934</v>
          </cell>
        </row>
        <row r="29360">
          <cell r="A29360">
            <v>100936</v>
          </cell>
          <cell r="H29360">
            <v>5956</v>
          </cell>
        </row>
        <row r="29361">
          <cell r="A29361">
            <v>100939</v>
          </cell>
          <cell r="H29361">
            <v>4467</v>
          </cell>
        </row>
        <row r="29362">
          <cell r="A29362">
            <v>100940</v>
          </cell>
          <cell r="H29362">
            <v>4467</v>
          </cell>
        </row>
        <row r="29363">
          <cell r="A29363">
            <v>101373</v>
          </cell>
          <cell r="H29363">
            <v>1184</v>
          </cell>
        </row>
        <row r="29364">
          <cell r="A29364">
            <v>101373</v>
          </cell>
          <cell r="H29364">
            <v>110</v>
          </cell>
        </row>
        <row r="29365">
          <cell r="A29365">
            <v>101373</v>
          </cell>
          <cell r="H29365">
            <v>297</v>
          </cell>
        </row>
        <row r="29366">
          <cell r="A29366">
            <v>101373</v>
          </cell>
          <cell r="H29366">
            <v>14577</v>
          </cell>
        </row>
        <row r="29367">
          <cell r="A29367">
            <v>101373</v>
          </cell>
          <cell r="H29367">
            <v>2508</v>
          </cell>
        </row>
        <row r="29368">
          <cell r="A29368">
            <v>101373</v>
          </cell>
          <cell r="H29368">
            <v>572</v>
          </cell>
        </row>
        <row r="29369">
          <cell r="A29369">
            <v>101373</v>
          </cell>
          <cell r="H29369">
            <v>386</v>
          </cell>
        </row>
        <row r="29370">
          <cell r="A29370">
            <v>101412</v>
          </cell>
          <cell r="H29370">
            <v>7445</v>
          </cell>
        </row>
        <row r="29371">
          <cell r="A29371">
            <v>101702</v>
          </cell>
          <cell r="H29371">
            <v>13244</v>
          </cell>
        </row>
        <row r="29372">
          <cell r="A29372">
            <v>101704</v>
          </cell>
          <cell r="H29372">
            <v>1075</v>
          </cell>
        </row>
        <row r="29373">
          <cell r="A29373">
            <v>101705</v>
          </cell>
          <cell r="H29373">
            <v>880</v>
          </cell>
        </row>
        <row r="29374">
          <cell r="A29374">
            <v>101705</v>
          </cell>
          <cell r="H29374">
            <v>3096</v>
          </cell>
        </row>
        <row r="29375">
          <cell r="A29375">
            <v>101897</v>
          </cell>
          <cell r="H29375">
            <v>86.42</v>
          </cell>
        </row>
        <row r="29376">
          <cell r="A29376">
            <v>102395</v>
          </cell>
          <cell r="H29376">
            <v>359</v>
          </cell>
        </row>
        <row r="29377">
          <cell r="A29377">
            <v>102395</v>
          </cell>
          <cell r="H29377">
            <v>600</v>
          </cell>
        </row>
        <row r="29378">
          <cell r="A29378">
            <v>191215</v>
          </cell>
          <cell r="H29378">
            <v>17868</v>
          </cell>
        </row>
        <row r="29379">
          <cell r="A29379">
            <v>191216</v>
          </cell>
          <cell r="H29379">
            <v>10423</v>
          </cell>
        </row>
        <row r="29380">
          <cell r="A29380">
            <v>191218</v>
          </cell>
          <cell r="H29380">
            <v>1489</v>
          </cell>
        </row>
        <row r="29381">
          <cell r="A29381">
            <v>191219</v>
          </cell>
          <cell r="H29381">
            <v>4467</v>
          </cell>
        </row>
        <row r="29382">
          <cell r="A29382">
            <v>191688</v>
          </cell>
          <cell r="H29382">
            <v>20846</v>
          </cell>
        </row>
        <row r="29383">
          <cell r="A29383">
            <v>191776</v>
          </cell>
          <cell r="H29383">
            <v>2978</v>
          </cell>
        </row>
        <row r="29384">
          <cell r="A29384">
            <v>192084</v>
          </cell>
          <cell r="H29384">
            <v>7445</v>
          </cell>
        </row>
        <row r="29385">
          <cell r="A29385">
            <v>192315</v>
          </cell>
          <cell r="H29385">
            <v>4467</v>
          </cell>
        </row>
        <row r="29386">
          <cell r="A29386">
            <v>192868</v>
          </cell>
          <cell r="H29386">
            <v>900</v>
          </cell>
        </row>
        <row r="29387">
          <cell r="A29387">
            <v>193241</v>
          </cell>
          <cell r="H29387">
            <v>9072</v>
          </cell>
        </row>
        <row r="29388">
          <cell r="A29388">
            <v>193412</v>
          </cell>
          <cell r="H29388">
            <v>58</v>
          </cell>
        </row>
        <row r="29389">
          <cell r="A29389">
            <v>193428</v>
          </cell>
          <cell r="H29389">
            <v>535.74</v>
          </cell>
        </row>
        <row r="29390">
          <cell r="A29390">
            <v>193428</v>
          </cell>
          <cell r="H29390">
            <v>16000</v>
          </cell>
        </row>
        <row r="29391">
          <cell r="A29391">
            <v>193670</v>
          </cell>
          <cell r="H29391">
            <v>330.21</v>
          </cell>
        </row>
        <row r="29392">
          <cell r="A29392">
            <v>193670</v>
          </cell>
          <cell r="H29392">
            <v>8000</v>
          </cell>
        </row>
        <row r="29393">
          <cell r="A29393">
            <v>193691</v>
          </cell>
          <cell r="H29393">
            <v>296.08999999999997</v>
          </cell>
        </row>
        <row r="29394">
          <cell r="A29394">
            <v>193691</v>
          </cell>
          <cell r="H29394">
            <v>8000</v>
          </cell>
        </row>
        <row r="29395">
          <cell r="A29395">
            <v>193732</v>
          </cell>
          <cell r="H29395">
            <v>1489</v>
          </cell>
        </row>
        <row r="29396">
          <cell r="A29396">
            <v>193852</v>
          </cell>
          <cell r="H29396">
            <v>3000</v>
          </cell>
        </row>
        <row r="29397">
          <cell r="A29397">
            <v>193852</v>
          </cell>
          <cell r="H29397">
            <v>359</v>
          </cell>
        </row>
        <row r="29398">
          <cell r="A29398">
            <v>193854</v>
          </cell>
          <cell r="H29398">
            <v>359</v>
          </cell>
        </row>
        <row r="29399">
          <cell r="A29399">
            <v>193854</v>
          </cell>
          <cell r="H29399">
            <v>6600</v>
          </cell>
        </row>
        <row r="29400">
          <cell r="A29400">
            <v>193855</v>
          </cell>
          <cell r="H29400">
            <v>359</v>
          </cell>
        </row>
        <row r="29401">
          <cell r="A29401">
            <v>193855</v>
          </cell>
          <cell r="H29401">
            <v>1200</v>
          </cell>
        </row>
        <row r="29402">
          <cell r="A29402">
            <v>193856</v>
          </cell>
          <cell r="H29402">
            <v>718</v>
          </cell>
        </row>
        <row r="29403">
          <cell r="A29403">
            <v>193856</v>
          </cell>
          <cell r="H29403">
            <v>1200</v>
          </cell>
        </row>
        <row r="29404">
          <cell r="A29404">
            <v>193857</v>
          </cell>
          <cell r="H29404">
            <v>359</v>
          </cell>
        </row>
        <row r="29405">
          <cell r="A29405">
            <v>193857</v>
          </cell>
          <cell r="H29405">
            <v>600</v>
          </cell>
        </row>
        <row r="29406">
          <cell r="A29406">
            <v>193858</v>
          </cell>
          <cell r="H29406">
            <v>359</v>
          </cell>
        </row>
        <row r="29407">
          <cell r="A29407">
            <v>193858</v>
          </cell>
          <cell r="H29407">
            <v>1800</v>
          </cell>
        </row>
        <row r="29408">
          <cell r="A29408">
            <v>500540</v>
          </cell>
          <cell r="H29408">
            <v>14890</v>
          </cell>
        </row>
        <row r="29409">
          <cell r="A29409">
            <v>501059</v>
          </cell>
          <cell r="H29409">
            <v>30510</v>
          </cell>
        </row>
        <row r="29410">
          <cell r="A29410">
            <v>502454</v>
          </cell>
          <cell r="H29410">
            <v>31269</v>
          </cell>
        </row>
        <row r="29411">
          <cell r="A29411">
            <v>502687</v>
          </cell>
          <cell r="H29411">
            <v>1920</v>
          </cell>
        </row>
        <row r="29412">
          <cell r="A29412">
            <v>502687</v>
          </cell>
          <cell r="H29412">
            <v>56.5</v>
          </cell>
        </row>
        <row r="29413">
          <cell r="A29413">
            <v>502687</v>
          </cell>
          <cell r="H29413">
            <v>135</v>
          </cell>
        </row>
        <row r="29414">
          <cell r="A29414">
            <v>800237</v>
          </cell>
          <cell r="H29414">
            <v>5756.4</v>
          </cell>
        </row>
        <row r="29415">
          <cell r="A29415">
            <v>900375</v>
          </cell>
          <cell r="H29415">
            <v>778</v>
          </cell>
        </row>
        <row r="29416">
          <cell r="A29416">
            <v>193705</v>
          </cell>
          <cell r="H29416">
            <v>20916</v>
          </cell>
        </row>
        <row r="29417">
          <cell r="A29417">
            <v>900067</v>
          </cell>
          <cell r="H29417">
            <v>5096.99</v>
          </cell>
        </row>
        <row r="29418">
          <cell r="A29418">
            <v>900271</v>
          </cell>
          <cell r="H29418">
            <v>718</v>
          </cell>
        </row>
        <row r="29419">
          <cell r="A29419">
            <v>100169</v>
          </cell>
          <cell r="H29419">
            <v>3000</v>
          </cell>
        </row>
        <row r="29420">
          <cell r="A29420">
            <v>100169</v>
          </cell>
          <cell r="H29420">
            <v>75</v>
          </cell>
        </row>
        <row r="29421">
          <cell r="A29421">
            <v>100486</v>
          </cell>
          <cell r="H29421">
            <v>9240</v>
          </cell>
        </row>
        <row r="29422">
          <cell r="A29422">
            <v>100667</v>
          </cell>
          <cell r="H29422">
            <v>314</v>
          </cell>
        </row>
        <row r="29423">
          <cell r="A29423">
            <v>100667</v>
          </cell>
          <cell r="H29423">
            <v>67.180000000000007</v>
          </cell>
        </row>
        <row r="29424">
          <cell r="A29424">
            <v>100667</v>
          </cell>
          <cell r="H29424">
            <v>1120</v>
          </cell>
        </row>
        <row r="29425">
          <cell r="A29425">
            <v>100667</v>
          </cell>
          <cell r="H29425">
            <v>1120</v>
          </cell>
        </row>
        <row r="29426">
          <cell r="A29426">
            <v>100667</v>
          </cell>
          <cell r="H29426">
            <v>75.900000000000006</v>
          </cell>
        </row>
        <row r="29427">
          <cell r="A29427">
            <v>101370</v>
          </cell>
          <cell r="H29427">
            <v>50</v>
          </cell>
        </row>
        <row r="29428">
          <cell r="A29428">
            <v>101500</v>
          </cell>
          <cell r="H29428">
            <v>1008</v>
          </cell>
        </row>
        <row r="29429">
          <cell r="A29429">
            <v>101891</v>
          </cell>
          <cell r="H29429">
            <v>4104</v>
          </cell>
        </row>
        <row r="29430">
          <cell r="A29430">
            <v>102140</v>
          </cell>
          <cell r="H29430">
            <v>540</v>
          </cell>
        </row>
        <row r="29431">
          <cell r="A29431">
            <v>102140</v>
          </cell>
          <cell r="H29431">
            <v>219</v>
          </cell>
        </row>
        <row r="29432">
          <cell r="A29432">
            <v>102140</v>
          </cell>
          <cell r="H29432">
            <v>5940</v>
          </cell>
        </row>
        <row r="29433">
          <cell r="A29433">
            <v>102625</v>
          </cell>
          <cell r="H29433">
            <v>3480</v>
          </cell>
        </row>
        <row r="29434">
          <cell r="A29434">
            <v>191405</v>
          </cell>
          <cell r="H29434">
            <v>10200</v>
          </cell>
        </row>
        <row r="29435">
          <cell r="A29435">
            <v>191510</v>
          </cell>
          <cell r="H29435">
            <v>567.79999999999995</v>
          </cell>
        </row>
        <row r="29436">
          <cell r="A29436">
            <v>191510</v>
          </cell>
          <cell r="H29436">
            <v>5502</v>
          </cell>
        </row>
        <row r="29437">
          <cell r="A29437">
            <v>191650</v>
          </cell>
          <cell r="H29437">
            <v>6912</v>
          </cell>
        </row>
        <row r="29438">
          <cell r="A29438">
            <v>191650</v>
          </cell>
          <cell r="H29438">
            <v>125.3</v>
          </cell>
        </row>
        <row r="29439">
          <cell r="A29439">
            <v>192188</v>
          </cell>
          <cell r="H29439">
            <v>4886.3999999999996</v>
          </cell>
        </row>
        <row r="29440">
          <cell r="A29440">
            <v>193834</v>
          </cell>
          <cell r="H29440">
            <v>1556</v>
          </cell>
        </row>
        <row r="29441">
          <cell r="A29441">
            <v>502687</v>
          </cell>
          <cell r="H29441">
            <v>57</v>
          </cell>
        </row>
        <row r="29442">
          <cell r="A29442">
            <v>100175</v>
          </cell>
          <cell r="H29442">
            <v>11250</v>
          </cell>
        </row>
        <row r="29443">
          <cell r="A29443">
            <v>100347</v>
          </cell>
          <cell r="H29443">
            <v>389</v>
          </cell>
        </row>
        <row r="29444">
          <cell r="A29444">
            <v>100667</v>
          </cell>
          <cell r="H29444">
            <v>314</v>
          </cell>
        </row>
        <row r="29445">
          <cell r="A29445">
            <v>101373</v>
          </cell>
          <cell r="H29445">
            <v>110</v>
          </cell>
        </row>
        <row r="29446">
          <cell r="A29446">
            <v>101555</v>
          </cell>
          <cell r="H29446">
            <v>1306.8</v>
          </cell>
        </row>
        <row r="29447">
          <cell r="A29447">
            <v>101897</v>
          </cell>
          <cell r="H29447">
            <v>1577.76</v>
          </cell>
        </row>
        <row r="29448">
          <cell r="A29448">
            <v>101999</v>
          </cell>
          <cell r="H29448">
            <v>208.18</v>
          </cell>
        </row>
        <row r="29449">
          <cell r="A29449">
            <v>101999</v>
          </cell>
          <cell r="H29449">
            <v>273.92</v>
          </cell>
        </row>
        <row r="29450">
          <cell r="A29450">
            <v>101999</v>
          </cell>
          <cell r="H29450">
            <v>1130.76</v>
          </cell>
        </row>
        <row r="29451">
          <cell r="A29451">
            <v>101999</v>
          </cell>
          <cell r="H29451">
            <v>810.82</v>
          </cell>
        </row>
        <row r="29452">
          <cell r="A29452">
            <v>102017</v>
          </cell>
          <cell r="H29452">
            <v>360</v>
          </cell>
        </row>
        <row r="29453">
          <cell r="A29453">
            <v>102017</v>
          </cell>
          <cell r="H29453">
            <v>3960</v>
          </cell>
        </row>
        <row r="29454">
          <cell r="A29454">
            <v>102418</v>
          </cell>
          <cell r="H29454">
            <v>429</v>
          </cell>
        </row>
        <row r="29455">
          <cell r="A29455">
            <v>102418</v>
          </cell>
          <cell r="H29455">
            <v>39.6</v>
          </cell>
        </row>
        <row r="29456">
          <cell r="A29456">
            <v>102488</v>
          </cell>
          <cell r="H29456">
            <v>104</v>
          </cell>
        </row>
        <row r="29457">
          <cell r="A29457">
            <v>102488</v>
          </cell>
          <cell r="H29457">
            <v>1768</v>
          </cell>
        </row>
        <row r="29458">
          <cell r="A29458">
            <v>102488</v>
          </cell>
          <cell r="H29458">
            <v>720</v>
          </cell>
        </row>
        <row r="29459">
          <cell r="A29459">
            <v>102488</v>
          </cell>
          <cell r="H29459">
            <v>1012</v>
          </cell>
        </row>
        <row r="29460">
          <cell r="A29460">
            <v>102488</v>
          </cell>
          <cell r="H29460">
            <v>156</v>
          </cell>
        </row>
        <row r="29461">
          <cell r="A29461">
            <v>102488</v>
          </cell>
          <cell r="H29461">
            <v>480</v>
          </cell>
        </row>
        <row r="29462">
          <cell r="A29462">
            <v>102488</v>
          </cell>
          <cell r="H29462">
            <v>708</v>
          </cell>
        </row>
        <row r="29463">
          <cell r="A29463">
            <v>102488</v>
          </cell>
          <cell r="H29463">
            <v>600</v>
          </cell>
        </row>
        <row r="29464">
          <cell r="A29464">
            <v>102488</v>
          </cell>
          <cell r="H29464">
            <v>330</v>
          </cell>
        </row>
        <row r="29465">
          <cell r="A29465">
            <v>102488</v>
          </cell>
          <cell r="H29465">
            <v>300</v>
          </cell>
        </row>
        <row r="29466">
          <cell r="A29466">
            <v>102488</v>
          </cell>
          <cell r="H29466">
            <v>480</v>
          </cell>
        </row>
        <row r="29467">
          <cell r="A29467">
            <v>102488</v>
          </cell>
          <cell r="H29467">
            <v>3009</v>
          </cell>
        </row>
        <row r="29468">
          <cell r="A29468">
            <v>102488</v>
          </cell>
          <cell r="H29468">
            <v>240</v>
          </cell>
        </row>
        <row r="29469">
          <cell r="A29469">
            <v>102488</v>
          </cell>
          <cell r="H29469">
            <v>330</v>
          </cell>
        </row>
        <row r="29470">
          <cell r="A29470">
            <v>102518</v>
          </cell>
          <cell r="H29470">
            <v>18306</v>
          </cell>
        </row>
        <row r="29471">
          <cell r="A29471">
            <v>190029</v>
          </cell>
          <cell r="H29471">
            <v>9153</v>
          </cell>
        </row>
        <row r="29472">
          <cell r="A29472">
            <v>190937</v>
          </cell>
          <cell r="H29472">
            <v>405.41</v>
          </cell>
        </row>
        <row r="29473">
          <cell r="A29473">
            <v>190937</v>
          </cell>
          <cell r="H29473">
            <v>565.38</v>
          </cell>
        </row>
        <row r="29474">
          <cell r="A29474">
            <v>190937</v>
          </cell>
          <cell r="H29474">
            <v>104.09</v>
          </cell>
        </row>
        <row r="29475">
          <cell r="A29475">
            <v>190937</v>
          </cell>
          <cell r="H29475">
            <v>136.96</v>
          </cell>
        </row>
        <row r="29476">
          <cell r="A29476">
            <v>191965</v>
          </cell>
          <cell r="H29476">
            <v>21417</v>
          </cell>
        </row>
        <row r="29477">
          <cell r="A29477">
            <v>191965</v>
          </cell>
          <cell r="H29477">
            <v>177</v>
          </cell>
        </row>
        <row r="29478">
          <cell r="A29478">
            <v>192569</v>
          </cell>
          <cell r="H29478">
            <v>786</v>
          </cell>
        </row>
        <row r="29479">
          <cell r="A29479">
            <v>193066</v>
          </cell>
          <cell r="H29479">
            <v>768</v>
          </cell>
        </row>
        <row r="29480">
          <cell r="A29480">
            <v>193066</v>
          </cell>
          <cell r="H29480">
            <v>1920</v>
          </cell>
        </row>
        <row r="29481">
          <cell r="A29481">
            <v>193412</v>
          </cell>
          <cell r="H29481">
            <v>5568</v>
          </cell>
        </row>
        <row r="29482">
          <cell r="A29482">
            <v>500743</v>
          </cell>
          <cell r="H29482">
            <v>329</v>
          </cell>
        </row>
        <row r="29483">
          <cell r="A29483">
            <v>500743</v>
          </cell>
          <cell r="H29483">
            <v>1743.7</v>
          </cell>
        </row>
        <row r="29484">
          <cell r="A29484">
            <v>500877</v>
          </cell>
          <cell r="H29484">
            <v>885.6</v>
          </cell>
        </row>
        <row r="29485">
          <cell r="A29485">
            <v>100074</v>
          </cell>
          <cell r="H29485">
            <v>443.76</v>
          </cell>
        </row>
        <row r="29486">
          <cell r="A29486">
            <v>100094</v>
          </cell>
          <cell r="H29486">
            <v>58</v>
          </cell>
        </row>
        <row r="29487">
          <cell r="A29487">
            <v>100094</v>
          </cell>
          <cell r="H29487">
            <v>34</v>
          </cell>
        </row>
        <row r="29488">
          <cell r="A29488">
            <v>100094</v>
          </cell>
          <cell r="H29488">
            <v>26.39</v>
          </cell>
        </row>
        <row r="29489">
          <cell r="A29489">
            <v>100347</v>
          </cell>
          <cell r="H29489">
            <v>720</v>
          </cell>
        </row>
        <row r="29490">
          <cell r="A29490">
            <v>102398</v>
          </cell>
          <cell r="H29490">
            <v>180</v>
          </cell>
        </row>
        <row r="29491">
          <cell r="A29491">
            <v>102398</v>
          </cell>
          <cell r="H29491">
            <v>1980</v>
          </cell>
        </row>
        <row r="29492">
          <cell r="A29492">
            <v>102530</v>
          </cell>
          <cell r="H29492">
            <v>5453</v>
          </cell>
        </row>
        <row r="29493">
          <cell r="A29493">
            <v>190898</v>
          </cell>
          <cell r="H29493">
            <v>1848</v>
          </cell>
        </row>
        <row r="29494">
          <cell r="A29494">
            <v>190898</v>
          </cell>
          <cell r="H29494">
            <v>872</v>
          </cell>
        </row>
        <row r="29495">
          <cell r="A29495">
            <v>192120</v>
          </cell>
          <cell r="H29495">
            <v>18384</v>
          </cell>
        </row>
        <row r="29496">
          <cell r="A29496">
            <v>192302</v>
          </cell>
          <cell r="H29496">
            <v>198</v>
          </cell>
        </row>
        <row r="29497">
          <cell r="A29497">
            <v>192335</v>
          </cell>
          <cell r="H29497">
            <v>450</v>
          </cell>
        </row>
        <row r="29498">
          <cell r="A29498">
            <v>193714</v>
          </cell>
          <cell r="H29498">
            <v>2016</v>
          </cell>
        </row>
        <row r="29499">
          <cell r="A29499">
            <v>193714</v>
          </cell>
          <cell r="H29499">
            <v>17136</v>
          </cell>
        </row>
        <row r="29500">
          <cell r="A29500">
            <v>193714</v>
          </cell>
          <cell r="H29500">
            <v>12600</v>
          </cell>
        </row>
        <row r="29501">
          <cell r="A29501">
            <v>500949</v>
          </cell>
          <cell r="H29501">
            <v>84</v>
          </cell>
        </row>
        <row r="29502">
          <cell r="A29502">
            <v>500949</v>
          </cell>
          <cell r="H29502">
            <v>294</v>
          </cell>
        </row>
        <row r="29503">
          <cell r="A29503">
            <v>502355</v>
          </cell>
          <cell r="H29503">
            <v>1200</v>
          </cell>
        </row>
        <row r="29504">
          <cell r="A29504">
            <v>502425</v>
          </cell>
          <cell r="H29504">
            <v>1200</v>
          </cell>
        </row>
        <row r="29505">
          <cell r="A29505">
            <v>800236</v>
          </cell>
          <cell r="H29505">
            <v>3570</v>
          </cell>
        </row>
        <row r="29506">
          <cell r="A29506">
            <v>102141</v>
          </cell>
          <cell r="H29506">
            <v>3960</v>
          </cell>
        </row>
        <row r="29507">
          <cell r="A29507">
            <v>102141</v>
          </cell>
          <cell r="H29507">
            <v>360</v>
          </cell>
        </row>
        <row r="29508">
          <cell r="A29508">
            <v>102192</v>
          </cell>
          <cell r="H29508">
            <v>5148</v>
          </cell>
        </row>
        <row r="29509">
          <cell r="A29509">
            <v>102192</v>
          </cell>
          <cell r="H29509">
            <v>468</v>
          </cell>
        </row>
        <row r="29510">
          <cell r="A29510">
            <v>102314</v>
          </cell>
          <cell r="H29510">
            <v>1980</v>
          </cell>
        </row>
        <row r="29511">
          <cell r="A29511">
            <v>102314</v>
          </cell>
          <cell r="H29511">
            <v>180</v>
          </cell>
        </row>
        <row r="29512">
          <cell r="A29512">
            <v>102607</v>
          </cell>
          <cell r="H29512">
            <v>2058.65</v>
          </cell>
        </row>
        <row r="29513">
          <cell r="A29513">
            <v>102607</v>
          </cell>
          <cell r="H29513">
            <v>4331.6000000000004</v>
          </cell>
        </row>
        <row r="29514">
          <cell r="A29514">
            <v>102607</v>
          </cell>
          <cell r="H29514">
            <v>94.82</v>
          </cell>
        </row>
        <row r="29515">
          <cell r="A29515">
            <v>102607</v>
          </cell>
          <cell r="H29515">
            <v>134.72999999999999</v>
          </cell>
        </row>
        <row r="29516">
          <cell r="A29516">
            <v>102607</v>
          </cell>
          <cell r="H29516">
            <v>973.2</v>
          </cell>
        </row>
        <row r="29517">
          <cell r="A29517">
            <v>102607</v>
          </cell>
          <cell r="H29517">
            <v>449.16</v>
          </cell>
        </row>
        <row r="29518">
          <cell r="A29518">
            <v>102607</v>
          </cell>
          <cell r="H29518">
            <v>134.72999999999999</v>
          </cell>
        </row>
        <row r="29519">
          <cell r="A29519">
            <v>102607</v>
          </cell>
          <cell r="H29519">
            <v>237.05</v>
          </cell>
        </row>
        <row r="29520">
          <cell r="A29520">
            <v>102607</v>
          </cell>
          <cell r="H29520">
            <v>6175.5</v>
          </cell>
        </row>
        <row r="29521">
          <cell r="A29521">
            <v>102607</v>
          </cell>
          <cell r="H29521">
            <v>43.07</v>
          </cell>
        </row>
        <row r="29522">
          <cell r="A29522">
            <v>102607</v>
          </cell>
          <cell r="H29522">
            <v>262.01</v>
          </cell>
        </row>
        <row r="29523">
          <cell r="A29523">
            <v>102607</v>
          </cell>
          <cell r="H29523">
            <v>1559.5</v>
          </cell>
        </row>
        <row r="29524">
          <cell r="A29524">
            <v>102607</v>
          </cell>
          <cell r="H29524">
            <v>538.91999999999996</v>
          </cell>
        </row>
        <row r="29525">
          <cell r="A29525">
            <v>102607</v>
          </cell>
          <cell r="H29525">
            <v>3308.88</v>
          </cell>
        </row>
        <row r="29526">
          <cell r="A29526">
            <v>102607</v>
          </cell>
          <cell r="H29526">
            <v>935.7</v>
          </cell>
        </row>
        <row r="29527">
          <cell r="A29527">
            <v>102607</v>
          </cell>
          <cell r="H29527">
            <v>2358.09</v>
          </cell>
        </row>
        <row r="29528">
          <cell r="A29528">
            <v>102607</v>
          </cell>
          <cell r="H29528">
            <v>486.59</v>
          </cell>
        </row>
        <row r="29529">
          <cell r="A29529">
            <v>102607</v>
          </cell>
          <cell r="H29529">
            <v>224.58</v>
          </cell>
        </row>
        <row r="29530">
          <cell r="A29530">
            <v>190064</v>
          </cell>
          <cell r="H29530">
            <v>4393.4399999999996</v>
          </cell>
        </row>
        <row r="29531">
          <cell r="A29531">
            <v>190332</v>
          </cell>
          <cell r="H29531">
            <v>8064</v>
          </cell>
        </row>
        <row r="29532">
          <cell r="A29532">
            <v>190419</v>
          </cell>
          <cell r="H29532">
            <v>1080</v>
          </cell>
        </row>
        <row r="29533">
          <cell r="A29533">
            <v>190419</v>
          </cell>
          <cell r="H29533">
            <v>312</v>
          </cell>
        </row>
        <row r="29534">
          <cell r="A29534">
            <v>192144</v>
          </cell>
          <cell r="H29534">
            <v>990</v>
          </cell>
        </row>
        <row r="29535">
          <cell r="A29535">
            <v>192332</v>
          </cell>
          <cell r="H29535">
            <v>90</v>
          </cell>
        </row>
        <row r="29536">
          <cell r="A29536">
            <v>192745</v>
          </cell>
          <cell r="H29536">
            <v>13900</v>
          </cell>
        </row>
        <row r="29537">
          <cell r="A29537">
            <v>193092</v>
          </cell>
          <cell r="H29537">
            <v>66.5</v>
          </cell>
        </row>
        <row r="29538">
          <cell r="A29538">
            <v>193092</v>
          </cell>
          <cell r="H29538">
            <v>1728</v>
          </cell>
        </row>
        <row r="29539">
          <cell r="A29539">
            <v>193668</v>
          </cell>
          <cell r="H29539">
            <v>10000</v>
          </cell>
        </row>
        <row r="29540">
          <cell r="A29540">
            <v>193668</v>
          </cell>
          <cell r="H29540">
            <v>5000</v>
          </cell>
        </row>
        <row r="29541">
          <cell r="A29541">
            <v>193768</v>
          </cell>
          <cell r="H29541">
            <v>389</v>
          </cell>
        </row>
        <row r="29542">
          <cell r="A29542">
            <v>193768</v>
          </cell>
          <cell r="H29542">
            <v>6332.04</v>
          </cell>
        </row>
        <row r="29543">
          <cell r="A29543">
            <v>193768</v>
          </cell>
          <cell r="H29543">
            <v>754.66</v>
          </cell>
        </row>
        <row r="29544">
          <cell r="A29544">
            <v>193853</v>
          </cell>
          <cell r="H29544">
            <v>600</v>
          </cell>
        </row>
        <row r="29545">
          <cell r="A29545">
            <v>193853</v>
          </cell>
          <cell r="H29545">
            <v>56.25</v>
          </cell>
        </row>
        <row r="29546">
          <cell r="A29546">
            <v>193860</v>
          </cell>
          <cell r="H29546">
            <v>389</v>
          </cell>
        </row>
        <row r="29547">
          <cell r="A29547">
            <v>193860</v>
          </cell>
          <cell r="H29547">
            <v>660</v>
          </cell>
        </row>
        <row r="29548">
          <cell r="A29548">
            <v>193860</v>
          </cell>
          <cell r="H29548">
            <v>125</v>
          </cell>
        </row>
        <row r="29549">
          <cell r="A29549">
            <v>500345</v>
          </cell>
          <cell r="H29549">
            <v>180</v>
          </cell>
        </row>
        <row r="29550">
          <cell r="A29550">
            <v>500345</v>
          </cell>
          <cell r="H29550">
            <v>1980</v>
          </cell>
        </row>
        <row r="29551">
          <cell r="A29551">
            <v>100071</v>
          </cell>
          <cell r="H29551">
            <v>1161</v>
          </cell>
        </row>
        <row r="29552">
          <cell r="A29552">
            <v>100263</v>
          </cell>
          <cell r="H29552">
            <v>11550</v>
          </cell>
        </row>
        <row r="29553">
          <cell r="A29553">
            <v>101373</v>
          </cell>
          <cell r="H29553">
            <v>1348.55</v>
          </cell>
        </row>
        <row r="29554">
          <cell r="A29554">
            <v>101422</v>
          </cell>
          <cell r="H29554">
            <v>3366</v>
          </cell>
        </row>
        <row r="29555">
          <cell r="A29555">
            <v>101422</v>
          </cell>
          <cell r="H29555">
            <v>1088</v>
          </cell>
        </row>
        <row r="29556">
          <cell r="A29556">
            <v>101422</v>
          </cell>
          <cell r="H29556">
            <v>918</v>
          </cell>
        </row>
        <row r="29557">
          <cell r="A29557">
            <v>101656</v>
          </cell>
          <cell r="H29557">
            <v>2304</v>
          </cell>
        </row>
        <row r="29558">
          <cell r="A29558">
            <v>101856</v>
          </cell>
          <cell r="H29558">
            <v>2310</v>
          </cell>
        </row>
        <row r="29559">
          <cell r="A29559">
            <v>102134</v>
          </cell>
          <cell r="H29559">
            <v>360</v>
          </cell>
        </row>
        <row r="29560">
          <cell r="A29560">
            <v>102134</v>
          </cell>
          <cell r="H29560">
            <v>3960</v>
          </cell>
        </row>
        <row r="29561">
          <cell r="A29561">
            <v>102316</v>
          </cell>
          <cell r="H29561">
            <v>360</v>
          </cell>
        </row>
        <row r="29562">
          <cell r="A29562">
            <v>102316</v>
          </cell>
          <cell r="H29562">
            <v>3960</v>
          </cell>
        </row>
        <row r="29563">
          <cell r="A29563">
            <v>190112</v>
          </cell>
          <cell r="H29563">
            <v>4800</v>
          </cell>
        </row>
        <row r="29564">
          <cell r="A29564">
            <v>190172</v>
          </cell>
          <cell r="H29564">
            <v>10145.86</v>
          </cell>
        </row>
        <row r="29565">
          <cell r="A29565">
            <v>190172</v>
          </cell>
          <cell r="H29565">
            <v>292.44</v>
          </cell>
        </row>
        <row r="29566">
          <cell r="A29566">
            <v>191007</v>
          </cell>
          <cell r="H29566">
            <v>96</v>
          </cell>
        </row>
        <row r="29567">
          <cell r="A29567">
            <v>191007</v>
          </cell>
          <cell r="H29567">
            <v>334.38</v>
          </cell>
        </row>
        <row r="29568">
          <cell r="A29568">
            <v>191007</v>
          </cell>
          <cell r="H29568">
            <v>6681.5</v>
          </cell>
        </row>
        <row r="29569">
          <cell r="A29569">
            <v>191007</v>
          </cell>
          <cell r="H29569">
            <v>237.51</v>
          </cell>
        </row>
        <row r="29570">
          <cell r="A29570">
            <v>191007</v>
          </cell>
          <cell r="H29570">
            <v>364.23</v>
          </cell>
        </row>
        <row r="29571">
          <cell r="A29571">
            <v>191007</v>
          </cell>
          <cell r="H29571">
            <v>407</v>
          </cell>
        </row>
        <row r="29572">
          <cell r="A29572">
            <v>191007</v>
          </cell>
          <cell r="H29572">
            <v>8061.55</v>
          </cell>
        </row>
        <row r="29573">
          <cell r="A29573">
            <v>191007</v>
          </cell>
          <cell r="H29573">
            <v>6242.04</v>
          </cell>
        </row>
        <row r="29574">
          <cell r="A29574">
            <v>191007</v>
          </cell>
          <cell r="H29574">
            <v>2786.5</v>
          </cell>
        </row>
        <row r="29575">
          <cell r="A29575">
            <v>191007</v>
          </cell>
          <cell r="H29575">
            <v>222.92</v>
          </cell>
        </row>
        <row r="29576">
          <cell r="A29576">
            <v>191007</v>
          </cell>
          <cell r="H29576">
            <v>232.76</v>
          </cell>
        </row>
        <row r="29577">
          <cell r="A29577">
            <v>191352</v>
          </cell>
          <cell r="H29577">
            <v>952</v>
          </cell>
        </row>
        <row r="29578">
          <cell r="A29578">
            <v>191352</v>
          </cell>
          <cell r="H29578">
            <v>272.24</v>
          </cell>
        </row>
        <row r="29579">
          <cell r="A29579">
            <v>191545</v>
          </cell>
          <cell r="H29579">
            <v>1920</v>
          </cell>
        </row>
        <row r="29580">
          <cell r="A29580">
            <v>191822</v>
          </cell>
          <cell r="H29580">
            <v>15662.08</v>
          </cell>
        </row>
        <row r="29581">
          <cell r="A29581">
            <v>192052</v>
          </cell>
          <cell r="H29581">
            <v>1681</v>
          </cell>
        </row>
        <row r="29582">
          <cell r="A29582">
            <v>193412</v>
          </cell>
          <cell r="H29582">
            <v>13920</v>
          </cell>
        </row>
        <row r="29583">
          <cell r="A29583">
            <v>193838</v>
          </cell>
          <cell r="H29583">
            <v>990</v>
          </cell>
        </row>
        <row r="29584">
          <cell r="A29584">
            <v>193863</v>
          </cell>
          <cell r="H29584">
            <v>900</v>
          </cell>
        </row>
        <row r="29585">
          <cell r="A29585">
            <v>193863</v>
          </cell>
          <cell r="H29585">
            <v>101</v>
          </cell>
        </row>
        <row r="29586">
          <cell r="A29586">
            <v>193863</v>
          </cell>
          <cell r="H29586">
            <v>359</v>
          </cell>
        </row>
        <row r="29587">
          <cell r="A29587">
            <v>201274</v>
          </cell>
          <cell r="H29587">
            <v>5888</v>
          </cell>
        </row>
        <row r="29588">
          <cell r="A29588">
            <v>201274</v>
          </cell>
          <cell r="H29588">
            <v>655</v>
          </cell>
        </row>
        <row r="29589">
          <cell r="A29589">
            <v>201274</v>
          </cell>
          <cell r="H29589">
            <v>720.5</v>
          </cell>
        </row>
        <row r="29590">
          <cell r="A29590">
            <v>201274</v>
          </cell>
          <cell r="H29590">
            <v>45</v>
          </cell>
        </row>
        <row r="29591">
          <cell r="A29591">
            <v>201274</v>
          </cell>
          <cell r="H29591">
            <v>235.5</v>
          </cell>
        </row>
        <row r="29592">
          <cell r="A29592">
            <v>800236</v>
          </cell>
          <cell r="H29592">
            <v>1500</v>
          </cell>
        </row>
        <row r="29593">
          <cell r="A29593">
            <v>800236</v>
          </cell>
          <cell r="H29593">
            <v>1556</v>
          </cell>
        </row>
        <row r="29594">
          <cell r="A29594">
            <v>900333</v>
          </cell>
          <cell r="H29594">
            <v>3257.1</v>
          </cell>
        </row>
        <row r="29595">
          <cell r="A29595">
            <v>100128</v>
          </cell>
          <cell r="H29595">
            <v>2838</v>
          </cell>
        </row>
        <row r="29596">
          <cell r="A29596">
            <v>100166</v>
          </cell>
          <cell r="H29596">
            <v>3465</v>
          </cell>
        </row>
        <row r="29597">
          <cell r="A29597">
            <v>101373</v>
          </cell>
          <cell r="H29597">
            <v>330</v>
          </cell>
        </row>
        <row r="29598">
          <cell r="A29598">
            <v>101555</v>
          </cell>
          <cell r="H29598">
            <v>3927</v>
          </cell>
        </row>
        <row r="29599">
          <cell r="A29599">
            <v>101702</v>
          </cell>
          <cell r="H29599">
            <v>110</v>
          </cell>
        </row>
        <row r="29600">
          <cell r="A29600">
            <v>102182</v>
          </cell>
          <cell r="H29600">
            <v>85</v>
          </cell>
        </row>
        <row r="29601">
          <cell r="A29601">
            <v>102182</v>
          </cell>
          <cell r="H29601">
            <v>150</v>
          </cell>
        </row>
        <row r="29602">
          <cell r="A29602">
            <v>102318</v>
          </cell>
          <cell r="H29602">
            <v>5940</v>
          </cell>
        </row>
        <row r="29603">
          <cell r="A29603">
            <v>102318</v>
          </cell>
          <cell r="H29603">
            <v>540</v>
          </cell>
        </row>
        <row r="29604">
          <cell r="A29604">
            <v>190058</v>
          </cell>
          <cell r="H29604">
            <v>3661.2</v>
          </cell>
        </row>
        <row r="29605">
          <cell r="A29605">
            <v>190931</v>
          </cell>
          <cell r="H29605">
            <v>1386</v>
          </cell>
        </row>
        <row r="29606">
          <cell r="A29606">
            <v>190931</v>
          </cell>
          <cell r="H29606">
            <v>128</v>
          </cell>
        </row>
        <row r="29607">
          <cell r="A29607">
            <v>190932</v>
          </cell>
          <cell r="H29607">
            <v>128</v>
          </cell>
        </row>
        <row r="29608">
          <cell r="A29608">
            <v>190932</v>
          </cell>
          <cell r="H29608">
            <v>1386</v>
          </cell>
        </row>
        <row r="29609">
          <cell r="A29609">
            <v>190933</v>
          </cell>
          <cell r="H29609">
            <v>1386</v>
          </cell>
        </row>
        <row r="29610">
          <cell r="A29610">
            <v>190933</v>
          </cell>
          <cell r="H29610">
            <v>128</v>
          </cell>
        </row>
        <row r="29611">
          <cell r="A29611">
            <v>191432</v>
          </cell>
          <cell r="H29611">
            <v>1155</v>
          </cell>
        </row>
        <row r="29612">
          <cell r="A29612">
            <v>191667</v>
          </cell>
          <cell r="H29612">
            <v>1800</v>
          </cell>
        </row>
        <row r="29613">
          <cell r="A29613">
            <v>191733</v>
          </cell>
          <cell r="H29613">
            <v>240</v>
          </cell>
        </row>
        <row r="29614">
          <cell r="A29614">
            <v>192144</v>
          </cell>
          <cell r="H29614">
            <v>1221</v>
          </cell>
        </row>
        <row r="29615">
          <cell r="A29615">
            <v>192242</v>
          </cell>
          <cell r="H29615">
            <v>399</v>
          </cell>
        </row>
        <row r="29616">
          <cell r="A29616">
            <v>192242</v>
          </cell>
          <cell r="H29616">
            <v>54</v>
          </cell>
        </row>
        <row r="29617">
          <cell r="A29617">
            <v>192302</v>
          </cell>
          <cell r="H29617">
            <v>1023</v>
          </cell>
        </row>
        <row r="29618">
          <cell r="A29618">
            <v>192431</v>
          </cell>
          <cell r="H29618">
            <v>262</v>
          </cell>
        </row>
        <row r="29619">
          <cell r="A29619">
            <v>192591</v>
          </cell>
          <cell r="H29619">
            <v>3498</v>
          </cell>
        </row>
        <row r="29620">
          <cell r="A29620">
            <v>192601</v>
          </cell>
          <cell r="H29620">
            <v>273.92</v>
          </cell>
        </row>
        <row r="29621">
          <cell r="A29621">
            <v>192601</v>
          </cell>
          <cell r="H29621">
            <v>208.18</v>
          </cell>
        </row>
        <row r="29622">
          <cell r="A29622">
            <v>192601</v>
          </cell>
          <cell r="H29622">
            <v>810.82</v>
          </cell>
        </row>
        <row r="29623">
          <cell r="A29623">
            <v>192601</v>
          </cell>
          <cell r="H29623">
            <v>1130.76</v>
          </cell>
        </row>
        <row r="29624">
          <cell r="A29624">
            <v>192985</v>
          </cell>
          <cell r="H29624">
            <v>396</v>
          </cell>
        </row>
        <row r="29625">
          <cell r="A29625">
            <v>192985</v>
          </cell>
          <cell r="H29625">
            <v>434</v>
          </cell>
        </row>
        <row r="29626">
          <cell r="A29626">
            <v>192985</v>
          </cell>
          <cell r="H29626">
            <v>285.7</v>
          </cell>
        </row>
        <row r="29627">
          <cell r="A29627">
            <v>193607</v>
          </cell>
          <cell r="H29627">
            <v>2244</v>
          </cell>
        </row>
        <row r="29628">
          <cell r="A29628">
            <v>502914</v>
          </cell>
          <cell r="H29628">
            <v>1467</v>
          </cell>
        </row>
        <row r="29629">
          <cell r="A29629">
            <v>900271</v>
          </cell>
          <cell r="H29629">
            <v>4320</v>
          </cell>
        </row>
        <row r="29630">
          <cell r="A29630">
            <v>900271</v>
          </cell>
          <cell r="H29630">
            <v>864</v>
          </cell>
        </row>
        <row r="29631">
          <cell r="A29631">
            <v>900271</v>
          </cell>
          <cell r="H29631">
            <v>4320</v>
          </cell>
        </row>
        <row r="29632">
          <cell r="A29632">
            <v>900271</v>
          </cell>
          <cell r="H29632">
            <v>3456</v>
          </cell>
        </row>
        <row r="29633">
          <cell r="A29633">
            <v>900271</v>
          </cell>
          <cell r="H29633">
            <v>4320</v>
          </cell>
        </row>
        <row r="29634">
          <cell r="A29634">
            <v>900271</v>
          </cell>
          <cell r="H29634">
            <v>359</v>
          </cell>
        </row>
        <row r="29635">
          <cell r="A29635">
            <v>900271</v>
          </cell>
          <cell r="H29635">
            <v>4320</v>
          </cell>
        </row>
        <row r="29636">
          <cell r="A29636">
            <v>100036</v>
          </cell>
          <cell r="H29636">
            <v>4032</v>
          </cell>
        </row>
        <row r="29637">
          <cell r="A29637">
            <v>100667</v>
          </cell>
          <cell r="H29637">
            <v>174.09</v>
          </cell>
        </row>
        <row r="29638">
          <cell r="A29638">
            <v>100667</v>
          </cell>
          <cell r="H29638">
            <v>627</v>
          </cell>
        </row>
        <row r="29639">
          <cell r="A29639">
            <v>100667</v>
          </cell>
          <cell r="H29639">
            <v>3675</v>
          </cell>
        </row>
        <row r="29640">
          <cell r="A29640">
            <v>102355</v>
          </cell>
          <cell r="H29640">
            <v>1600</v>
          </cell>
        </row>
        <row r="29641">
          <cell r="A29641">
            <v>102463</v>
          </cell>
          <cell r="H29641">
            <v>2030</v>
          </cell>
        </row>
        <row r="29642">
          <cell r="A29642">
            <v>190258</v>
          </cell>
          <cell r="H29642">
            <v>8400</v>
          </cell>
        </row>
        <row r="29643">
          <cell r="A29643">
            <v>190363</v>
          </cell>
          <cell r="H29643">
            <v>3074</v>
          </cell>
        </row>
        <row r="29644">
          <cell r="A29644">
            <v>190424</v>
          </cell>
          <cell r="H29644">
            <v>1360.8</v>
          </cell>
        </row>
        <row r="29645">
          <cell r="A29645">
            <v>190424</v>
          </cell>
          <cell r="H29645">
            <v>90.4</v>
          </cell>
        </row>
        <row r="29646">
          <cell r="A29646">
            <v>190547</v>
          </cell>
          <cell r="H29646">
            <v>780</v>
          </cell>
        </row>
        <row r="29647">
          <cell r="A29647">
            <v>190547</v>
          </cell>
          <cell r="H29647">
            <v>66.5</v>
          </cell>
        </row>
        <row r="29648">
          <cell r="A29648">
            <v>190671</v>
          </cell>
          <cell r="H29648">
            <v>786</v>
          </cell>
        </row>
        <row r="29649">
          <cell r="A29649">
            <v>191365</v>
          </cell>
          <cell r="H29649">
            <v>1920</v>
          </cell>
        </row>
        <row r="29650">
          <cell r="A29650">
            <v>191535</v>
          </cell>
          <cell r="H29650">
            <v>6800</v>
          </cell>
        </row>
        <row r="29651">
          <cell r="A29651">
            <v>192972</v>
          </cell>
          <cell r="H29651">
            <v>750</v>
          </cell>
        </row>
        <row r="29652">
          <cell r="A29652">
            <v>193412</v>
          </cell>
          <cell r="H29652">
            <v>1830.6</v>
          </cell>
        </row>
        <row r="29653">
          <cell r="A29653">
            <v>193734</v>
          </cell>
          <cell r="H29653">
            <v>9298.7999999999993</v>
          </cell>
        </row>
        <row r="29654">
          <cell r="A29654">
            <v>500851</v>
          </cell>
          <cell r="H29654">
            <v>2850</v>
          </cell>
        </row>
        <row r="29655">
          <cell r="A29655">
            <v>500949</v>
          </cell>
          <cell r="H29655">
            <v>2829.4</v>
          </cell>
        </row>
        <row r="29656">
          <cell r="A29656">
            <v>502943</v>
          </cell>
          <cell r="H29656">
            <v>158.4</v>
          </cell>
        </row>
        <row r="29657">
          <cell r="A29657">
            <v>502943</v>
          </cell>
          <cell r="H29657">
            <v>1716</v>
          </cell>
        </row>
        <row r="29658">
          <cell r="A29658">
            <v>502947</v>
          </cell>
          <cell r="H29658">
            <v>4095</v>
          </cell>
        </row>
        <row r="29659">
          <cell r="A29659">
            <v>503001</v>
          </cell>
          <cell r="H29659">
            <v>6960</v>
          </cell>
        </row>
        <row r="29660">
          <cell r="A29660">
            <v>100203</v>
          </cell>
          <cell r="H29660">
            <v>9300</v>
          </cell>
        </row>
        <row r="29661">
          <cell r="A29661">
            <v>100397</v>
          </cell>
          <cell r="H29661">
            <v>3100</v>
          </cell>
        </row>
        <row r="29662">
          <cell r="A29662">
            <v>100596</v>
          </cell>
          <cell r="H29662">
            <v>1283.0999999999999</v>
          </cell>
        </row>
        <row r="29663">
          <cell r="A29663">
            <v>101062</v>
          </cell>
          <cell r="H29663">
            <v>1550</v>
          </cell>
        </row>
        <row r="29664">
          <cell r="A29664">
            <v>101664</v>
          </cell>
          <cell r="H29664">
            <v>53</v>
          </cell>
        </row>
        <row r="29665">
          <cell r="A29665">
            <v>101664</v>
          </cell>
          <cell r="H29665">
            <v>1752</v>
          </cell>
        </row>
        <row r="29666">
          <cell r="A29666">
            <v>101839</v>
          </cell>
          <cell r="H29666">
            <v>3909.12</v>
          </cell>
        </row>
        <row r="29667">
          <cell r="A29667">
            <v>102418</v>
          </cell>
          <cell r="H29667">
            <v>429</v>
          </cell>
        </row>
        <row r="29668">
          <cell r="A29668">
            <v>102418</v>
          </cell>
          <cell r="H29668">
            <v>39.6</v>
          </cell>
        </row>
        <row r="29669">
          <cell r="A29669">
            <v>190203</v>
          </cell>
          <cell r="H29669">
            <v>288</v>
          </cell>
        </row>
        <row r="29670">
          <cell r="A29670">
            <v>190203</v>
          </cell>
          <cell r="H29670">
            <v>1436</v>
          </cell>
        </row>
        <row r="29671">
          <cell r="A29671">
            <v>190424</v>
          </cell>
          <cell r="H29671">
            <v>2652</v>
          </cell>
        </row>
        <row r="29672">
          <cell r="A29672">
            <v>190424</v>
          </cell>
          <cell r="H29672">
            <v>786</v>
          </cell>
        </row>
        <row r="29673">
          <cell r="A29673">
            <v>190424</v>
          </cell>
          <cell r="H29673">
            <v>111.45</v>
          </cell>
        </row>
        <row r="29674">
          <cell r="A29674">
            <v>190424</v>
          </cell>
          <cell r="H29674">
            <v>960</v>
          </cell>
        </row>
        <row r="29675">
          <cell r="A29675">
            <v>190971</v>
          </cell>
          <cell r="H29675">
            <v>1584</v>
          </cell>
        </row>
        <row r="29676">
          <cell r="A29676">
            <v>190971</v>
          </cell>
          <cell r="H29676">
            <v>66</v>
          </cell>
        </row>
        <row r="29677">
          <cell r="A29677">
            <v>190971</v>
          </cell>
          <cell r="H29677">
            <v>864</v>
          </cell>
        </row>
        <row r="29678">
          <cell r="A29678">
            <v>190971</v>
          </cell>
          <cell r="H29678">
            <v>40.25</v>
          </cell>
        </row>
        <row r="29679">
          <cell r="A29679">
            <v>191213</v>
          </cell>
          <cell r="H29679">
            <v>3100</v>
          </cell>
        </row>
        <row r="29680">
          <cell r="A29680">
            <v>191594</v>
          </cell>
          <cell r="H29680">
            <v>3520</v>
          </cell>
        </row>
        <row r="29681">
          <cell r="A29681">
            <v>191766</v>
          </cell>
          <cell r="H29681">
            <v>6270</v>
          </cell>
        </row>
        <row r="29682">
          <cell r="A29682">
            <v>192507</v>
          </cell>
          <cell r="H29682">
            <v>325</v>
          </cell>
        </row>
        <row r="29683">
          <cell r="A29683">
            <v>192526</v>
          </cell>
          <cell r="H29683">
            <v>35</v>
          </cell>
        </row>
        <row r="29684">
          <cell r="A29684">
            <v>192526</v>
          </cell>
          <cell r="H29684">
            <v>728</v>
          </cell>
        </row>
        <row r="29685">
          <cell r="A29685">
            <v>192835</v>
          </cell>
          <cell r="H29685">
            <v>232.9</v>
          </cell>
        </row>
        <row r="29686">
          <cell r="A29686">
            <v>192835</v>
          </cell>
          <cell r="H29686">
            <v>494.92</v>
          </cell>
        </row>
        <row r="29687">
          <cell r="A29687">
            <v>192962</v>
          </cell>
          <cell r="H29687">
            <v>2850</v>
          </cell>
        </row>
        <row r="29688">
          <cell r="A29688">
            <v>193047</v>
          </cell>
          <cell r="H29688">
            <v>1550</v>
          </cell>
        </row>
        <row r="29689">
          <cell r="A29689">
            <v>193095</v>
          </cell>
          <cell r="H29689">
            <v>131</v>
          </cell>
        </row>
        <row r="29690">
          <cell r="A29690">
            <v>193717</v>
          </cell>
          <cell r="H29690">
            <v>1224</v>
          </cell>
        </row>
        <row r="29691">
          <cell r="A29691">
            <v>193812</v>
          </cell>
          <cell r="H29691">
            <v>1830.6</v>
          </cell>
        </row>
        <row r="29692">
          <cell r="A29692">
            <v>200302</v>
          </cell>
          <cell r="H29692">
            <v>4650</v>
          </cell>
        </row>
        <row r="29693">
          <cell r="A29693">
            <v>501279</v>
          </cell>
          <cell r="H29693">
            <v>1800</v>
          </cell>
        </row>
        <row r="29694">
          <cell r="A29694">
            <v>502030</v>
          </cell>
          <cell r="H29694">
            <v>4650</v>
          </cell>
        </row>
        <row r="29695">
          <cell r="A29695">
            <v>100036</v>
          </cell>
          <cell r="H29695">
            <v>6786</v>
          </cell>
        </row>
        <row r="29696">
          <cell r="A29696">
            <v>100071</v>
          </cell>
          <cell r="H29696">
            <v>5443.92</v>
          </cell>
        </row>
        <row r="29697">
          <cell r="A29697">
            <v>100145</v>
          </cell>
          <cell r="H29697">
            <v>9009</v>
          </cell>
        </row>
        <row r="29698">
          <cell r="A29698">
            <v>100719</v>
          </cell>
          <cell r="H29698">
            <v>6495.86</v>
          </cell>
        </row>
        <row r="29699">
          <cell r="A29699">
            <v>101370</v>
          </cell>
          <cell r="H29699">
            <v>27144</v>
          </cell>
        </row>
        <row r="29700">
          <cell r="A29700">
            <v>101801</v>
          </cell>
          <cell r="H29700">
            <v>26448</v>
          </cell>
        </row>
        <row r="29701">
          <cell r="A29701">
            <v>101884</v>
          </cell>
          <cell r="H29701">
            <v>1555.68</v>
          </cell>
        </row>
        <row r="29702">
          <cell r="A29702">
            <v>191589</v>
          </cell>
          <cell r="H29702">
            <v>5680</v>
          </cell>
        </row>
        <row r="29703">
          <cell r="A29703">
            <v>192440</v>
          </cell>
          <cell r="H29703">
            <v>108</v>
          </cell>
        </row>
        <row r="29704">
          <cell r="A29704">
            <v>192880</v>
          </cell>
          <cell r="H29704">
            <v>1800</v>
          </cell>
        </row>
        <row r="29705">
          <cell r="A29705">
            <v>193412</v>
          </cell>
          <cell r="H29705">
            <v>2784</v>
          </cell>
        </row>
        <row r="29706">
          <cell r="A29706">
            <v>193412</v>
          </cell>
          <cell r="H29706">
            <v>366.12</v>
          </cell>
        </row>
        <row r="29707">
          <cell r="A29707">
            <v>193412</v>
          </cell>
          <cell r="H29707">
            <v>4176</v>
          </cell>
        </row>
        <row r="29708">
          <cell r="A29708">
            <v>193607</v>
          </cell>
          <cell r="H29708">
            <v>356.4</v>
          </cell>
        </row>
        <row r="29709">
          <cell r="A29709">
            <v>193767</v>
          </cell>
          <cell r="H29709">
            <v>3840</v>
          </cell>
        </row>
        <row r="29710">
          <cell r="A29710">
            <v>193860</v>
          </cell>
          <cell r="H29710">
            <v>660</v>
          </cell>
        </row>
        <row r="29711">
          <cell r="A29711">
            <v>193860</v>
          </cell>
          <cell r="H29711">
            <v>125</v>
          </cell>
        </row>
        <row r="29712">
          <cell r="A29712">
            <v>193864</v>
          </cell>
          <cell r="H29712">
            <v>3300</v>
          </cell>
        </row>
        <row r="29713">
          <cell r="A29713">
            <v>193864</v>
          </cell>
          <cell r="H29713">
            <v>101.38</v>
          </cell>
        </row>
        <row r="29714">
          <cell r="A29714">
            <v>193864</v>
          </cell>
          <cell r="H29714">
            <v>389</v>
          </cell>
        </row>
        <row r="29715">
          <cell r="A29715">
            <v>193865</v>
          </cell>
          <cell r="H29715">
            <v>660</v>
          </cell>
        </row>
        <row r="29716">
          <cell r="A29716">
            <v>193865</v>
          </cell>
          <cell r="H29716">
            <v>66.5</v>
          </cell>
        </row>
        <row r="29717">
          <cell r="A29717">
            <v>193865</v>
          </cell>
          <cell r="H29717">
            <v>389</v>
          </cell>
        </row>
        <row r="29718">
          <cell r="A29718">
            <v>502066</v>
          </cell>
          <cell r="H29718">
            <v>1980</v>
          </cell>
        </row>
        <row r="29719">
          <cell r="A29719">
            <v>502413</v>
          </cell>
          <cell r="H29719">
            <v>24408</v>
          </cell>
        </row>
        <row r="29720">
          <cell r="A29720">
            <v>100094</v>
          </cell>
          <cell r="H29720">
            <v>336</v>
          </cell>
        </row>
        <row r="29721">
          <cell r="A29721">
            <v>100094</v>
          </cell>
          <cell r="H29721">
            <v>1428</v>
          </cell>
        </row>
        <row r="29722">
          <cell r="A29722">
            <v>100189</v>
          </cell>
          <cell r="H29722">
            <v>186.4</v>
          </cell>
        </row>
        <row r="29723">
          <cell r="A29723">
            <v>100296</v>
          </cell>
          <cell r="H29723">
            <v>67</v>
          </cell>
        </row>
        <row r="29724">
          <cell r="A29724">
            <v>100296</v>
          </cell>
          <cell r="H29724">
            <v>2700</v>
          </cell>
        </row>
        <row r="29725">
          <cell r="A29725">
            <v>100349</v>
          </cell>
          <cell r="H29725">
            <v>9163</v>
          </cell>
        </row>
        <row r="29726">
          <cell r="A29726">
            <v>100369</v>
          </cell>
          <cell r="H29726">
            <v>9072</v>
          </cell>
        </row>
        <row r="29727">
          <cell r="A29727">
            <v>101034</v>
          </cell>
          <cell r="H29727">
            <v>3456</v>
          </cell>
        </row>
        <row r="29728">
          <cell r="A29728">
            <v>101034</v>
          </cell>
          <cell r="H29728">
            <v>4608</v>
          </cell>
        </row>
        <row r="29729">
          <cell r="A29729">
            <v>101034</v>
          </cell>
          <cell r="H29729">
            <v>384</v>
          </cell>
        </row>
        <row r="29730">
          <cell r="A29730">
            <v>101034</v>
          </cell>
          <cell r="H29730">
            <v>6528</v>
          </cell>
        </row>
        <row r="29731">
          <cell r="A29731">
            <v>101421</v>
          </cell>
          <cell r="H29731">
            <v>3162</v>
          </cell>
        </row>
        <row r="29732">
          <cell r="A29732">
            <v>101884</v>
          </cell>
          <cell r="H29732">
            <v>3170</v>
          </cell>
        </row>
        <row r="29733">
          <cell r="A29733">
            <v>101897</v>
          </cell>
          <cell r="H29733">
            <v>88.55</v>
          </cell>
        </row>
        <row r="29734">
          <cell r="A29734">
            <v>102297</v>
          </cell>
          <cell r="H29734">
            <v>3373.92</v>
          </cell>
        </row>
        <row r="29735">
          <cell r="A29735">
            <v>190363</v>
          </cell>
          <cell r="H29735">
            <v>5700</v>
          </cell>
        </row>
        <row r="29736">
          <cell r="A29736">
            <v>190363</v>
          </cell>
          <cell r="H29736">
            <v>7200</v>
          </cell>
        </row>
        <row r="29737">
          <cell r="A29737">
            <v>190363</v>
          </cell>
          <cell r="H29737">
            <v>6000</v>
          </cell>
        </row>
        <row r="29738">
          <cell r="A29738">
            <v>190363</v>
          </cell>
          <cell r="H29738">
            <v>11040</v>
          </cell>
        </row>
        <row r="29739">
          <cell r="A29739">
            <v>190937</v>
          </cell>
          <cell r="H29739">
            <v>51.03</v>
          </cell>
        </row>
        <row r="29740">
          <cell r="A29740">
            <v>191093</v>
          </cell>
          <cell r="H29740">
            <v>2160</v>
          </cell>
        </row>
        <row r="29741">
          <cell r="A29741">
            <v>191097</v>
          </cell>
          <cell r="H29741">
            <v>4680</v>
          </cell>
        </row>
        <row r="29742">
          <cell r="A29742">
            <v>191510</v>
          </cell>
          <cell r="H29742">
            <v>6264</v>
          </cell>
        </row>
        <row r="29743">
          <cell r="A29743">
            <v>191510</v>
          </cell>
          <cell r="H29743">
            <v>2448</v>
          </cell>
        </row>
        <row r="29744">
          <cell r="A29744">
            <v>191549</v>
          </cell>
          <cell r="H29744">
            <v>92.8</v>
          </cell>
        </row>
        <row r="29745">
          <cell r="A29745">
            <v>191549</v>
          </cell>
          <cell r="H29745">
            <v>2592</v>
          </cell>
        </row>
        <row r="29746">
          <cell r="A29746">
            <v>191756</v>
          </cell>
          <cell r="H29746">
            <v>636</v>
          </cell>
        </row>
        <row r="29747">
          <cell r="A29747">
            <v>191993</v>
          </cell>
          <cell r="H29747">
            <v>1134</v>
          </cell>
        </row>
        <row r="29748">
          <cell r="A29748">
            <v>192020</v>
          </cell>
          <cell r="H29748">
            <v>156</v>
          </cell>
        </row>
        <row r="29749">
          <cell r="A29749">
            <v>192020</v>
          </cell>
          <cell r="H29749">
            <v>2851.2</v>
          </cell>
        </row>
        <row r="29750">
          <cell r="A29750">
            <v>192236</v>
          </cell>
          <cell r="H29750">
            <v>1050</v>
          </cell>
        </row>
        <row r="29751">
          <cell r="A29751">
            <v>192280</v>
          </cell>
          <cell r="H29751">
            <v>1155</v>
          </cell>
        </row>
        <row r="29752">
          <cell r="A29752">
            <v>192448</v>
          </cell>
          <cell r="H29752">
            <v>106.03</v>
          </cell>
        </row>
        <row r="29753">
          <cell r="A29753">
            <v>192449</v>
          </cell>
          <cell r="H29753">
            <v>104.53</v>
          </cell>
        </row>
        <row r="29754">
          <cell r="A29754">
            <v>192450</v>
          </cell>
          <cell r="H29754">
            <v>85.31</v>
          </cell>
        </row>
        <row r="29755">
          <cell r="A29755">
            <v>192576</v>
          </cell>
          <cell r="H29755">
            <v>5702.4</v>
          </cell>
        </row>
        <row r="29756">
          <cell r="A29756">
            <v>192576</v>
          </cell>
          <cell r="H29756">
            <v>449</v>
          </cell>
        </row>
        <row r="29757">
          <cell r="A29757">
            <v>192677</v>
          </cell>
          <cell r="H29757">
            <v>2292.5</v>
          </cell>
        </row>
        <row r="29758">
          <cell r="A29758">
            <v>193815</v>
          </cell>
          <cell r="H29758">
            <v>359</v>
          </cell>
        </row>
        <row r="29759">
          <cell r="A29759">
            <v>193815</v>
          </cell>
          <cell r="H29759">
            <v>2040</v>
          </cell>
        </row>
        <row r="29760">
          <cell r="A29760">
            <v>193815</v>
          </cell>
          <cell r="H29760">
            <v>5760</v>
          </cell>
        </row>
        <row r="29761">
          <cell r="A29761">
            <v>193877</v>
          </cell>
          <cell r="H29761">
            <v>199.5</v>
          </cell>
        </row>
        <row r="29762">
          <cell r="A29762">
            <v>193877</v>
          </cell>
          <cell r="H29762">
            <v>8640</v>
          </cell>
        </row>
        <row r="29763">
          <cell r="A29763">
            <v>200450</v>
          </cell>
          <cell r="H29763">
            <v>378</v>
          </cell>
        </row>
        <row r="29764">
          <cell r="A29764">
            <v>200450</v>
          </cell>
          <cell r="H29764">
            <v>21315</v>
          </cell>
        </row>
        <row r="29765">
          <cell r="A29765">
            <v>200450</v>
          </cell>
          <cell r="H29765">
            <v>146.19999999999999</v>
          </cell>
        </row>
        <row r="29766">
          <cell r="A29766">
            <v>500345</v>
          </cell>
          <cell r="H29766">
            <v>400</v>
          </cell>
        </row>
        <row r="29767">
          <cell r="A29767">
            <v>500928</v>
          </cell>
          <cell r="H29767">
            <v>5300</v>
          </cell>
        </row>
        <row r="29768">
          <cell r="A29768">
            <v>800283</v>
          </cell>
          <cell r="H29768">
            <v>141.97999999999999</v>
          </cell>
        </row>
        <row r="29769">
          <cell r="A29769">
            <v>800283</v>
          </cell>
          <cell r="H29769">
            <v>776.56</v>
          </cell>
        </row>
        <row r="29770">
          <cell r="A29770">
            <v>100071</v>
          </cell>
          <cell r="H29770">
            <v>5443.92</v>
          </cell>
        </row>
        <row r="29771">
          <cell r="A29771">
            <v>101370</v>
          </cell>
          <cell r="H29771">
            <v>43.16</v>
          </cell>
        </row>
        <row r="29772">
          <cell r="A29772">
            <v>101423</v>
          </cell>
          <cell r="H29772">
            <v>6460</v>
          </cell>
        </row>
        <row r="29773">
          <cell r="A29773">
            <v>101424</v>
          </cell>
          <cell r="H29773">
            <v>238</v>
          </cell>
        </row>
        <row r="29774">
          <cell r="A29774">
            <v>190269</v>
          </cell>
          <cell r="H29774">
            <v>612</v>
          </cell>
        </row>
        <row r="29775">
          <cell r="A29775">
            <v>190269</v>
          </cell>
          <cell r="H29775">
            <v>2288</v>
          </cell>
        </row>
        <row r="29776">
          <cell r="A29776">
            <v>190342</v>
          </cell>
          <cell r="H29776">
            <v>573.09</v>
          </cell>
        </row>
        <row r="29777">
          <cell r="A29777">
            <v>190342</v>
          </cell>
          <cell r="H29777">
            <v>1116.24</v>
          </cell>
        </row>
        <row r="29778">
          <cell r="A29778">
            <v>190342</v>
          </cell>
          <cell r="H29778">
            <v>305.86</v>
          </cell>
        </row>
        <row r="29779">
          <cell r="A29779">
            <v>190588</v>
          </cell>
          <cell r="H29779">
            <v>240</v>
          </cell>
        </row>
        <row r="29780">
          <cell r="A29780">
            <v>190588</v>
          </cell>
          <cell r="H29780">
            <v>640</v>
          </cell>
        </row>
        <row r="29781">
          <cell r="A29781">
            <v>191682</v>
          </cell>
          <cell r="H29781">
            <v>6835.92</v>
          </cell>
        </row>
        <row r="29782">
          <cell r="A29782">
            <v>191769</v>
          </cell>
          <cell r="H29782">
            <v>400</v>
          </cell>
        </row>
        <row r="29783">
          <cell r="A29783">
            <v>191816</v>
          </cell>
          <cell r="H29783">
            <v>6000</v>
          </cell>
        </row>
        <row r="29784">
          <cell r="A29784">
            <v>192563</v>
          </cell>
          <cell r="H29784">
            <v>5760</v>
          </cell>
        </row>
        <row r="29785">
          <cell r="A29785">
            <v>192563</v>
          </cell>
          <cell r="H29785">
            <v>248.6</v>
          </cell>
        </row>
        <row r="29786">
          <cell r="A29786">
            <v>192671</v>
          </cell>
          <cell r="H29786">
            <v>480</v>
          </cell>
        </row>
        <row r="29787">
          <cell r="A29787">
            <v>193103</v>
          </cell>
          <cell r="H29787">
            <v>3465</v>
          </cell>
        </row>
        <row r="29788">
          <cell r="A29788">
            <v>193407</v>
          </cell>
          <cell r="H29788">
            <v>13224</v>
          </cell>
        </row>
        <row r="29789">
          <cell r="A29789">
            <v>193412</v>
          </cell>
          <cell r="H29789">
            <v>189</v>
          </cell>
        </row>
        <row r="29790">
          <cell r="A29790">
            <v>193412</v>
          </cell>
          <cell r="H29790">
            <v>732.24</v>
          </cell>
        </row>
        <row r="29791">
          <cell r="A29791">
            <v>193413</v>
          </cell>
          <cell r="H29791">
            <v>1080</v>
          </cell>
        </row>
        <row r="29792">
          <cell r="A29792">
            <v>193413</v>
          </cell>
          <cell r="H29792">
            <v>359</v>
          </cell>
        </row>
        <row r="29793">
          <cell r="A29793">
            <v>193429</v>
          </cell>
          <cell r="H29793">
            <v>384</v>
          </cell>
        </row>
        <row r="29794">
          <cell r="A29794">
            <v>193439</v>
          </cell>
          <cell r="H29794">
            <v>1564.72</v>
          </cell>
        </row>
        <row r="29795">
          <cell r="A29795">
            <v>193439</v>
          </cell>
          <cell r="H29795">
            <v>4991</v>
          </cell>
        </row>
        <row r="29796">
          <cell r="A29796">
            <v>193601</v>
          </cell>
          <cell r="H29796">
            <v>1440</v>
          </cell>
        </row>
        <row r="29797">
          <cell r="A29797">
            <v>193601</v>
          </cell>
          <cell r="H29797">
            <v>76.25</v>
          </cell>
        </row>
        <row r="29798">
          <cell r="A29798">
            <v>193601</v>
          </cell>
          <cell r="H29798">
            <v>359</v>
          </cell>
        </row>
        <row r="29799">
          <cell r="A29799">
            <v>193601</v>
          </cell>
          <cell r="H29799">
            <v>66.5</v>
          </cell>
        </row>
        <row r="29800">
          <cell r="A29800">
            <v>193714</v>
          </cell>
          <cell r="H29800">
            <v>1512</v>
          </cell>
        </row>
        <row r="29801">
          <cell r="A29801">
            <v>193714</v>
          </cell>
          <cell r="H29801">
            <v>17136</v>
          </cell>
        </row>
        <row r="29802">
          <cell r="A29802">
            <v>500021</v>
          </cell>
          <cell r="H29802">
            <v>6300</v>
          </cell>
        </row>
        <row r="29803">
          <cell r="A29803">
            <v>500021</v>
          </cell>
          <cell r="H29803">
            <v>2720</v>
          </cell>
        </row>
        <row r="29804">
          <cell r="A29804">
            <v>501732</v>
          </cell>
          <cell r="H29804">
            <v>2340</v>
          </cell>
        </row>
        <row r="29805">
          <cell r="A29805">
            <v>502327</v>
          </cell>
          <cell r="H29805">
            <v>9345</v>
          </cell>
        </row>
        <row r="29806">
          <cell r="A29806">
            <v>100071</v>
          </cell>
          <cell r="H29806">
            <v>5157</v>
          </cell>
        </row>
        <row r="29807">
          <cell r="A29807">
            <v>100187</v>
          </cell>
          <cell r="H29807">
            <v>540</v>
          </cell>
        </row>
        <row r="29808">
          <cell r="A29808">
            <v>100925</v>
          </cell>
          <cell r="H29808">
            <v>3496</v>
          </cell>
        </row>
        <row r="29809">
          <cell r="A29809">
            <v>100925</v>
          </cell>
          <cell r="H29809">
            <v>29408</v>
          </cell>
        </row>
        <row r="29810">
          <cell r="A29810">
            <v>101061</v>
          </cell>
          <cell r="H29810">
            <v>162</v>
          </cell>
        </row>
        <row r="29811">
          <cell r="A29811">
            <v>102006</v>
          </cell>
          <cell r="H29811">
            <v>6960</v>
          </cell>
        </row>
        <row r="29812">
          <cell r="A29812">
            <v>102418</v>
          </cell>
          <cell r="H29812">
            <v>79.2</v>
          </cell>
        </row>
        <row r="29813">
          <cell r="A29813">
            <v>102418</v>
          </cell>
          <cell r="H29813">
            <v>858</v>
          </cell>
        </row>
        <row r="29814">
          <cell r="A29814">
            <v>191565</v>
          </cell>
          <cell r="H29814">
            <v>30356.400000000001</v>
          </cell>
        </row>
        <row r="29815">
          <cell r="A29815">
            <v>191993</v>
          </cell>
          <cell r="H29815">
            <v>32844</v>
          </cell>
        </row>
        <row r="29816">
          <cell r="A29816">
            <v>192053</v>
          </cell>
          <cell r="H29816">
            <v>1599</v>
          </cell>
        </row>
        <row r="29817">
          <cell r="A29817">
            <v>193229</v>
          </cell>
          <cell r="H29817">
            <v>2400</v>
          </cell>
        </row>
        <row r="29818">
          <cell r="A29818">
            <v>193245</v>
          </cell>
          <cell r="H29818">
            <v>3045</v>
          </cell>
        </row>
        <row r="29819">
          <cell r="A29819">
            <v>193403</v>
          </cell>
          <cell r="H29819">
            <v>3120</v>
          </cell>
        </row>
        <row r="29820">
          <cell r="A29820">
            <v>193406</v>
          </cell>
          <cell r="H29820">
            <v>18073</v>
          </cell>
        </row>
        <row r="29821">
          <cell r="A29821">
            <v>193406</v>
          </cell>
          <cell r="H29821">
            <v>10478</v>
          </cell>
        </row>
        <row r="29822">
          <cell r="A29822">
            <v>193406</v>
          </cell>
          <cell r="H29822">
            <v>2201.29</v>
          </cell>
        </row>
        <row r="29823">
          <cell r="A29823">
            <v>193429</v>
          </cell>
          <cell r="H29823">
            <v>768</v>
          </cell>
        </row>
        <row r="29824">
          <cell r="A29824">
            <v>193461</v>
          </cell>
          <cell r="H29824">
            <v>136</v>
          </cell>
        </row>
        <row r="29825">
          <cell r="A29825">
            <v>193461</v>
          </cell>
          <cell r="H29825">
            <v>600</v>
          </cell>
        </row>
        <row r="29826">
          <cell r="A29826">
            <v>193461</v>
          </cell>
          <cell r="H29826">
            <v>1436</v>
          </cell>
        </row>
        <row r="29827">
          <cell r="A29827">
            <v>193705</v>
          </cell>
          <cell r="H29827">
            <v>207.5</v>
          </cell>
        </row>
        <row r="29828">
          <cell r="A29828">
            <v>200302</v>
          </cell>
          <cell r="H29828">
            <v>229</v>
          </cell>
        </row>
        <row r="29829">
          <cell r="A29829">
            <v>500802</v>
          </cell>
          <cell r="H29829">
            <v>8000</v>
          </cell>
        </row>
        <row r="29830">
          <cell r="A29830">
            <v>502065</v>
          </cell>
          <cell r="H29830">
            <v>52080</v>
          </cell>
        </row>
        <row r="29831">
          <cell r="A29831">
            <v>100349</v>
          </cell>
          <cell r="H29831">
            <v>2772</v>
          </cell>
        </row>
        <row r="29832">
          <cell r="A29832">
            <v>100708</v>
          </cell>
          <cell r="H29832">
            <v>9120</v>
          </cell>
        </row>
        <row r="29833">
          <cell r="A29833">
            <v>101422</v>
          </cell>
          <cell r="H29833">
            <v>4012</v>
          </cell>
        </row>
        <row r="29834">
          <cell r="A29834">
            <v>101425</v>
          </cell>
          <cell r="H29834">
            <v>2788</v>
          </cell>
        </row>
        <row r="29835">
          <cell r="A29835">
            <v>101720</v>
          </cell>
          <cell r="H29835">
            <v>960</v>
          </cell>
        </row>
        <row r="29836">
          <cell r="A29836">
            <v>101720</v>
          </cell>
          <cell r="H29836">
            <v>55.15</v>
          </cell>
        </row>
        <row r="29837">
          <cell r="A29837">
            <v>101801</v>
          </cell>
          <cell r="H29837">
            <v>18096</v>
          </cell>
        </row>
        <row r="29838">
          <cell r="A29838">
            <v>102544</v>
          </cell>
          <cell r="H29838">
            <v>2303</v>
          </cell>
        </row>
        <row r="29839">
          <cell r="A29839">
            <v>190442</v>
          </cell>
          <cell r="H29839">
            <v>423.9</v>
          </cell>
        </row>
        <row r="29840">
          <cell r="A29840">
            <v>190442</v>
          </cell>
          <cell r="H29840">
            <v>2474.6</v>
          </cell>
        </row>
        <row r="29841">
          <cell r="A29841">
            <v>191773</v>
          </cell>
          <cell r="H29841">
            <v>9600</v>
          </cell>
        </row>
        <row r="29842">
          <cell r="A29842">
            <v>191815</v>
          </cell>
          <cell r="H29842">
            <v>384.74</v>
          </cell>
        </row>
        <row r="29843">
          <cell r="A29843">
            <v>191815</v>
          </cell>
          <cell r="H29843">
            <v>384.74</v>
          </cell>
        </row>
        <row r="29844">
          <cell r="A29844">
            <v>192304</v>
          </cell>
          <cell r="H29844">
            <v>384</v>
          </cell>
        </row>
        <row r="29845">
          <cell r="A29845">
            <v>192582</v>
          </cell>
          <cell r="H29845">
            <v>1152</v>
          </cell>
        </row>
        <row r="29846">
          <cell r="A29846">
            <v>193074</v>
          </cell>
          <cell r="H29846">
            <v>311.54000000000002</v>
          </cell>
        </row>
        <row r="29847">
          <cell r="A29847">
            <v>193074</v>
          </cell>
          <cell r="H29847">
            <v>87091.199999999997</v>
          </cell>
        </row>
        <row r="29848">
          <cell r="A29848">
            <v>193474</v>
          </cell>
          <cell r="H29848">
            <v>600</v>
          </cell>
        </row>
        <row r="29849">
          <cell r="A29849">
            <v>193723</v>
          </cell>
          <cell r="H29849">
            <v>5940</v>
          </cell>
        </row>
        <row r="29850">
          <cell r="A29850">
            <v>193842</v>
          </cell>
          <cell r="H29850">
            <v>245</v>
          </cell>
        </row>
        <row r="29851">
          <cell r="A29851">
            <v>193842</v>
          </cell>
          <cell r="H29851">
            <v>68</v>
          </cell>
        </row>
        <row r="29852">
          <cell r="A29852">
            <v>193842</v>
          </cell>
          <cell r="H29852">
            <v>210</v>
          </cell>
        </row>
        <row r="29853">
          <cell r="A29853">
            <v>193842</v>
          </cell>
          <cell r="H29853">
            <v>330</v>
          </cell>
        </row>
        <row r="29854">
          <cell r="A29854">
            <v>193842</v>
          </cell>
          <cell r="H29854">
            <v>68</v>
          </cell>
        </row>
        <row r="29855">
          <cell r="A29855">
            <v>193842</v>
          </cell>
          <cell r="H29855">
            <v>330</v>
          </cell>
        </row>
        <row r="29856">
          <cell r="A29856">
            <v>193842</v>
          </cell>
          <cell r="H29856">
            <v>290</v>
          </cell>
        </row>
        <row r="29857">
          <cell r="A29857">
            <v>193842</v>
          </cell>
          <cell r="H29857">
            <v>200</v>
          </cell>
        </row>
        <row r="29858">
          <cell r="A29858">
            <v>193842</v>
          </cell>
          <cell r="H29858">
            <v>240</v>
          </cell>
        </row>
        <row r="29859">
          <cell r="A29859">
            <v>193842</v>
          </cell>
          <cell r="H29859">
            <v>130</v>
          </cell>
        </row>
        <row r="29860">
          <cell r="A29860">
            <v>193842</v>
          </cell>
          <cell r="H29860">
            <v>320</v>
          </cell>
        </row>
        <row r="29861">
          <cell r="A29861">
            <v>193842</v>
          </cell>
          <cell r="H29861">
            <v>570</v>
          </cell>
        </row>
        <row r="29862">
          <cell r="A29862">
            <v>193842</v>
          </cell>
          <cell r="H29862">
            <v>328</v>
          </cell>
        </row>
        <row r="29863">
          <cell r="A29863">
            <v>193842</v>
          </cell>
          <cell r="H29863">
            <v>68</v>
          </cell>
        </row>
        <row r="29864">
          <cell r="A29864">
            <v>193842</v>
          </cell>
          <cell r="H29864">
            <v>330</v>
          </cell>
        </row>
        <row r="29865">
          <cell r="A29865">
            <v>193842</v>
          </cell>
          <cell r="H29865">
            <v>330</v>
          </cell>
        </row>
        <row r="29866">
          <cell r="A29866">
            <v>193842</v>
          </cell>
          <cell r="H29866">
            <v>1630</v>
          </cell>
        </row>
        <row r="29867">
          <cell r="A29867">
            <v>193842</v>
          </cell>
          <cell r="H29867">
            <v>260</v>
          </cell>
        </row>
        <row r="29868">
          <cell r="A29868">
            <v>193842</v>
          </cell>
          <cell r="H29868">
            <v>540</v>
          </cell>
        </row>
        <row r="29869">
          <cell r="A29869">
            <v>193870</v>
          </cell>
          <cell r="H29869">
            <v>3300</v>
          </cell>
        </row>
        <row r="29870">
          <cell r="A29870">
            <v>193870</v>
          </cell>
          <cell r="H29870">
            <v>389</v>
          </cell>
        </row>
        <row r="29871">
          <cell r="A29871">
            <v>193878</v>
          </cell>
          <cell r="H29871">
            <v>10200</v>
          </cell>
        </row>
        <row r="29872">
          <cell r="A29872">
            <v>193878</v>
          </cell>
          <cell r="H29872">
            <v>778</v>
          </cell>
        </row>
        <row r="29873">
          <cell r="A29873">
            <v>193878</v>
          </cell>
          <cell r="H29873">
            <v>225.13</v>
          </cell>
        </row>
        <row r="29874">
          <cell r="A29874">
            <v>500572</v>
          </cell>
          <cell r="H29874">
            <v>1184.4000000000001</v>
          </cell>
        </row>
        <row r="29875">
          <cell r="A29875">
            <v>501616</v>
          </cell>
          <cell r="H29875">
            <v>32.9</v>
          </cell>
        </row>
        <row r="29876">
          <cell r="A29876">
            <v>502943</v>
          </cell>
          <cell r="H29876">
            <v>1716</v>
          </cell>
        </row>
        <row r="29877">
          <cell r="A29877">
            <v>502943</v>
          </cell>
          <cell r="H29877">
            <v>158.4</v>
          </cell>
        </row>
        <row r="29878">
          <cell r="A29878">
            <v>800108</v>
          </cell>
          <cell r="H29878">
            <v>4800</v>
          </cell>
        </row>
        <row r="29879">
          <cell r="A29879">
            <v>101034</v>
          </cell>
          <cell r="H29879">
            <v>778</v>
          </cell>
        </row>
        <row r="29880">
          <cell r="A29880">
            <v>101484</v>
          </cell>
          <cell r="H29880">
            <v>5280</v>
          </cell>
        </row>
        <row r="29881">
          <cell r="A29881">
            <v>102076</v>
          </cell>
          <cell r="H29881">
            <v>4104</v>
          </cell>
        </row>
        <row r="29882">
          <cell r="A29882">
            <v>102549</v>
          </cell>
          <cell r="H29882">
            <v>4800</v>
          </cell>
        </row>
        <row r="29883">
          <cell r="A29883">
            <v>191507</v>
          </cell>
          <cell r="H29883">
            <v>888</v>
          </cell>
        </row>
        <row r="29884">
          <cell r="A29884">
            <v>191507</v>
          </cell>
          <cell r="H29884">
            <v>94.65</v>
          </cell>
        </row>
        <row r="29885">
          <cell r="A29885">
            <v>191539</v>
          </cell>
          <cell r="H29885">
            <v>150112.20000000001</v>
          </cell>
        </row>
        <row r="29886">
          <cell r="A29886">
            <v>191539</v>
          </cell>
          <cell r="H29886">
            <v>70902.509999999995</v>
          </cell>
        </row>
        <row r="29887">
          <cell r="A29887">
            <v>191691</v>
          </cell>
          <cell r="H29887">
            <v>886</v>
          </cell>
        </row>
        <row r="29888">
          <cell r="A29888">
            <v>191805</v>
          </cell>
          <cell r="H29888">
            <v>4104</v>
          </cell>
        </row>
        <row r="29889">
          <cell r="A29889">
            <v>191905</v>
          </cell>
          <cell r="H29889">
            <v>94.12</v>
          </cell>
        </row>
        <row r="29890">
          <cell r="A29890">
            <v>192568</v>
          </cell>
          <cell r="H29890">
            <v>118</v>
          </cell>
        </row>
        <row r="29891">
          <cell r="A29891">
            <v>192568</v>
          </cell>
          <cell r="H29891">
            <v>3900</v>
          </cell>
        </row>
        <row r="29892">
          <cell r="A29892">
            <v>193412</v>
          </cell>
          <cell r="H29892">
            <v>2784</v>
          </cell>
        </row>
        <row r="29893">
          <cell r="A29893">
            <v>193550</v>
          </cell>
          <cell r="H29893">
            <v>3300</v>
          </cell>
        </row>
        <row r="29894">
          <cell r="A29894">
            <v>193706</v>
          </cell>
          <cell r="H29894">
            <v>4104</v>
          </cell>
        </row>
        <row r="29895">
          <cell r="A29895">
            <v>193828</v>
          </cell>
          <cell r="H29895">
            <v>1365</v>
          </cell>
        </row>
        <row r="29896">
          <cell r="A29896">
            <v>193883</v>
          </cell>
          <cell r="H29896">
            <v>389</v>
          </cell>
        </row>
        <row r="29897">
          <cell r="A29897">
            <v>193883</v>
          </cell>
          <cell r="H29897">
            <v>6600</v>
          </cell>
        </row>
        <row r="29898">
          <cell r="A29898">
            <v>500139</v>
          </cell>
          <cell r="H29898">
            <v>11400</v>
          </cell>
        </row>
        <row r="29899">
          <cell r="A29899">
            <v>500144</v>
          </cell>
          <cell r="H29899">
            <v>268</v>
          </cell>
        </row>
        <row r="29900">
          <cell r="A29900">
            <v>500144</v>
          </cell>
          <cell r="H29900">
            <v>8640</v>
          </cell>
        </row>
        <row r="29901">
          <cell r="A29901">
            <v>501758</v>
          </cell>
          <cell r="H29901">
            <v>1077</v>
          </cell>
        </row>
        <row r="29902">
          <cell r="A29902">
            <v>501758</v>
          </cell>
          <cell r="H29902">
            <v>7752</v>
          </cell>
        </row>
        <row r="29903">
          <cell r="A29903">
            <v>502035</v>
          </cell>
          <cell r="H29903">
            <v>458.5</v>
          </cell>
        </row>
        <row r="29904">
          <cell r="A29904">
            <v>502048</v>
          </cell>
          <cell r="H29904">
            <v>2271.2800000000002</v>
          </cell>
        </row>
        <row r="29905">
          <cell r="A29905">
            <v>502048</v>
          </cell>
          <cell r="H29905">
            <v>9815.52</v>
          </cell>
        </row>
        <row r="29906">
          <cell r="A29906">
            <v>800231</v>
          </cell>
          <cell r="H29906">
            <v>23184</v>
          </cell>
        </row>
        <row r="29907">
          <cell r="A29907">
            <v>100033</v>
          </cell>
          <cell r="H29907">
            <v>39.6</v>
          </cell>
        </row>
        <row r="29908">
          <cell r="A29908">
            <v>100033</v>
          </cell>
          <cell r="H29908">
            <v>431.4</v>
          </cell>
        </row>
        <row r="29909">
          <cell r="A29909">
            <v>100033</v>
          </cell>
          <cell r="H29909">
            <v>718</v>
          </cell>
        </row>
        <row r="29910">
          <cell r="A29910">
            <v>100078</v>
          </cell>
          <cell r="H29910">
            <v>4881.3599999999997</v>
          </cell>
        </row>
        <row r="29911">
          <cell r="A29911">
            <v>100148</v>
          </cell>
          <cell r="H29911">
            <v>1710</v>
          </cell>
        </row>
        <row r="29912">
          <cell r="A29912">
            <v>100175</v>
          </cell>
          <cell r="H29912">
            <v>5850</v>
          </cell>
        </row>
        <row r="29913">
          <cell r="A29913">
            <v>100251</v>
          </cell>
          <cell r="H29913">
            <v>1140</v>
          </cell>
        </row>
        <row r="29914">
          <cell r="A29914">
            <v>100998</v>
          </cell>
          <cell r="H29914">
            <v>5258.4</v>
          </cell>
        </row>
        <row r="29915">
          <cell r="A29915">
            <v>102240</v>
          </cell>
          <cell r="H29915">
            <v>889</v>
          </cell>
        </row>
        <row r="29916">
          <cell r="A29916">
            <v>102362</v>
          </cell>
          <cell r="H29916">
            <v>76</v>
          </cell>
        </row>
        <row r="29917">
          <cell r="A29917">
            <v>102362</v>
          </cell>
          <cell r="H29917">
            <v>228</v>
          </cell>
        </row>
        <row r="29918">
          <cell r="A29918">
            <v>102362</v>
          </cell>
          <cell r="H29918">
            <v>700</v>
          </cell>
        </row>
        <row r="29919">
          <cell r="A29919">
            <v>102362</v>
          </cell>
          <cell r="H29919">
            <v>70</v>
          </cell>
        </row>
        <row r="29920">
          <cell r="A29920">
            <v>102362</v>
          </cell>
          <cell r="H29920">
            <v>494</v>
          </cell>
        </row>
        <row r="29921">
          <cell r="A29921">
            <v>190029</v>
          </cell>
          <cell r="H29921">
            <v>18306</v>
          </cell>
        </row>
        <row r="29922">
          <cell r="A29922">
            <v>190059</v>
          </cell>
          <cell r="H29922">
            <v>30510</v>
          </cell>
        </row>
        <row r="29923">
          <cell r="A29923">
            <v>191594</v>
          </cell>
          <cell r="H29923">
            <v>85.31</v>
          </cell>
        </row>
        <row r="29924">
          <cell r="A29924">
            <v>191594</v>
          </cell>
          <cell r="H29924">
            <v>1296</v>
          </cell>
        </row>
        <row r="29925">
          <cell r="A29925">
            <v>192255</v>
          </cell>
          <cell r="H29925">
            <v>4320</v>
          </cell>
        </row>
        <row r="29926">
          <cell r="A29926">
            <v>192569</v>
          </cell>
          <cell r="H29926">
            <v>1735.75</v>
          </cell>
        </row>
        <row r="29927">
          <cell r="A29927">
            <v>192905</v>
          </cell>
          <cell r="H29927">
            <v>8306.8799999999992</v>
          </cell>
        </row>
        <row r="29928">
          <cell r="A29928">
            <v>193241</v>
          </cell>
          <cell r="H29928">
            <v>359</v>
          </cell>
        </row>
        <row r="29929">
          <cell r="A29929">
            <v>193412</v>
          </cell>
          <cell r="H29929">
            <v>169.75</v>
          </cell>
        </row>
        <row r="29930">
          <cell r="A29930">
            <v>193535</v>
          </cell>
          <cell r="H29930">
            <v>630</v>
          </cell>
        </row>
        <row r="29931">
          <cell r="A29931">
            <v>193535</v>
          </cell>
          <cell r="H29931">
            <v>535.5</v>
          </cell>
        </row>
        <row r="29932">
          <cell r="A29932">
            <v>500928</v>
          </cell>
          <cell r="H29932">
            <v>252</v>
          </cell>
        </row>
        <row r="29933">
          <cell r="A29933">
            <v>501628</v>
          </cell>
          <cell r="H29933">
            <v>5184</v>
          </cell>
        </row>
        <row r="29934">
          <cell r="A29934">
            <v>501758</v>
          </cell>
          <cell r="H29934">
            <v>11400</v>
          </cell>
        </row>
        <row r="29935">
          <cell r="A29935">
            <v>900333</v>
          </cell>
          <cell r="H29935">
            <v>168</v>
          </cell>
        </row>
        <row r="29936">
          <cell r="A29936">
            <v>900375</v>
          </cell>
          <cell r="H29936">
            <v>3000</v>
          </cell>
        </row>
        <row r="29937">
          <cell r="A29937">
            <v>100034</v>
          </cell>
          <cell r="H29937">
            <v>4881.3599999999997</v>
          </cell>
        </row>
        <row r="29938">
          <cell r="A29938">
            <v>100157</v>
          </cell>
          <cell r="H29938">
            <v>59400</v>
          </cell>
        </row>
        <row r="29939">
          <cell r="A29939">
            <v>100181</v>
          </cell>
          <cell r="H29939">
            <v>7392</v>
          </cell>
        </row>
        <row r="29940">
          <cell r="A29940">
            <v>100181</v>
          </cell>
          <cell r="H29940">
            <v>3231</v>
          </cell>
        </row>
        <row r="29941">
          <cell r="A29941">
            <v>100201</v>
          </cell>
          <cell r="H29941">
            <v>8640</v>
          </cell>
        </row>
        <row r="29942">
          <cell r="A29942">
            <v>100201</v>
          </cell>
          <cell r="H29942">
            <v>195</v>
          </cell>
        </row>
        <row r="29943">
          <cell r="A29943">
            <v>100220</v>
          </cell>
          <cell r="H29943">
            <v>3300</v>
          </cell>
        </row>
        <row r="29944">
          <cell r="A29944">
            <v>100342</v>
          </cell>
          <cell r="H29944">
            <v>33000</v>
          </cell>
        </row>
        <row r="29945">
          <cell r="A29945">
            <v>100421</v>
          </cell>
          <cell r="H29945">
            <v>17050</v>
          </cell>
        </row>
        <row r="29946">
          <cell r="A29946">
            <v>100742</v>
          </cell>
          <cell r="H29946">
            <v>30000</v>
          </cell>
        </row>
        <row r="29947">
          <cell r="A29947">
            <v>100935</v>
          </cell>
          <cell r="H29947">
            <v>37620</v>
          </cell>
        </row>
        <row r="29948">
          <cell r="A29948">
            <v>100936</v>
          </cell>
          <cell r="H29948">
            <v>18810</v>
          </cell>
        </row>
        <row r="29949">
          <cell r="A29949">
            <v>100939</v>
          </cell>
          <cell r="H29949">
            <v>25080</v>
          </cell>
        </row>
        <row r="29950">
          <cell r="A29950">
            <v>100940</v>
          </cell>
          <cell r="H29950">
            <v>15048</v>
          </cell>
        </row>
        <row r="29951">
          <cell r="A29951">
            <v>100974</v>
          </cell>
          <cell r="H29951">
            <v>13500</v>
          </cell>
        </row>
        <row r="29952">
          <cell r="A29952">
            <v>100974</v>
          </cell>
          <cell r="H29952">
            <v>549</v>
          </cell>
        </row>
        <row r="29953">
          <cell r="A29953">
            <v>101373</v>
          </cell>
          <cell r="H29953">
            <v>99</v>
          </cell>
        </row>
        <row r="29954">
          <cell r="A29954">
            <v>101373</v>
          </cell>
          <cell r="H29954">
            <v>110</v>
          </cell>
        </row>
        <row r="29955">
          <cell r="A29955">
            <v>101373</v>
          </cell>
          <cell r="H29955">
            <v>774</v>
          </cell>
        </row>
        <row r="29956">
          <cell r="A29956">
            <v>101373</v>
          </cell>
          <cell r="H29956">
            <v>6837</v>
          </cell>
        </row>
        <row r="29957">
          <cell r="A29957">
            <v>101373</v>
          </cell>
          <cell r="H29957">
            <v>220</v>
          </cell>
        </row>
        <row r="29958">
          <cell r="A29958">
            <v>101373</v>
          </cell>
          <cell r="H29958">
            <v>32</v>
          </cell>
        </row>
        <row r="29959">
          <cell r="A29959">
            <v>101373</v>
          </cell>
          <cell r="H29959">
            <v>17458</v>
          </cell>
        </row>
        <row r="29960">
          <cell r="A29960">
            <v>101373</v>
          </cell>
          <cell r="H29960">
            <v>1716</v>
          </cell>
        </row>
        <row r="29961">
          <cell r="A29961">
            <v>101659</v>
          </cell>
          <cell r="H29961">
            <v>2520</v>
          </cell>
        </row>
        <row r="29962">
          <cell r="A29962">
            <v>101659</v>
          </cell>
          <cell r="H29962">
            <v>147</v>
          </cell>
        </row>
        <row r="29963">
          <cell r="A29963">
            <v>101702</v>
          </cell>
          <cell r="H29963">
            <v>22231</v>
          </cell>
        </row>
        <row r="29964">
          <cell r="A29964">
            <v>101702</v>
          </cell>
          <cell r="H29964">
            <v>198</v>
          </cell>
        </row>
        <row r="29965">
          <cell r="A29965">
            <v>101704</v>
          </cell>
          <cell r="H29965">
            <v>946</v>
          </cell>
        </row>
        <row r="29966">
          <cell r="A29966">
            <v>101705</v>
          </cell>
          <cell r="H29966">
            <v>1100</v>
          </cell>
        </row>
        <row r="29967">
          <cell r="A29967">
            <v>101705</v>
          </cell>
          <cell r="H29967">
            <v>3139</v>
          </cell>
        </row>
        <row r="29968">
          <cell r="A29968">
            <v>101891</v>
          </cell>
          <cell r="H29968">
            <v>228</v>
          </cell>
        </row>
        <row r="29969">
          <cell r="A29969">
            <v>101891</v>
          </cell>
          <cell r="H29969">
            <v>5700</v>
          </cell>
        </row>
        <row r="29970">
          <cell r="A29970">
            <v>101951</v>
          </cell>
          <cell r="H29970">
            <v>10689</v>
          </cell>
        </row>
        <row r="29971">
          <cell r="A29971">
            <v>102488</v>
          </cell>
          <cell r="H29971">
            <v>480</v>
          </cell>
        </row>
        <row r="29972">
          <cell r="A29972">
            <v>102488</v>
          </cell>
          <cell r="H29972">
            <v>330</v>
          </cell>
        </row>
        <row r="29973">
          <cell r="A29973">
            <v>102488</v>
          </cell>
          <cell r="H29973">
            <v>300</v>
          </cell>
        </row>
        <row r="29974">
          <cell r="A29974">
            <v>102488</v>
          </cell>
          <cell r="H29974">
            <v>531</v>
          </cell>
        </row>
        <row r="29975">
          <cell r="A29975">
            <v>102488</v>
          </cell>
          <cell r="H29975">
            <v>330</v>
          </cell>
        </row>
        <row r="29976">
          <cell r="A29976">
            <v>102488</v>
          </cell>
          <cell r="H29976">
            <v>4425</v>
          </cell>
        </row>
        <row r="29977">
          <cell r="A29977">
            <v>102488</v>
          </cell>
          <cell r="H29977">
            <v>2301</v>
          </cell>
        </row>
        <row r="29978">
          <cell r="A29978">
            <v>102488</v>
          </cell>
          <cell r="H29978">
            <v>1947</v>
          </cell>
        </row>
        <row r="29979">
          <cell r="A29979">
            <v>102488</v>
          </cell>
          <cell r="H29979">
            <v>240</v>
          </cell>
        </row>
        <row r="29980">
          <cell r="A29980">
            <v>102488</v>
          </cell>
          <cell r="H29980">
            <v>1002</v>
          </cell>
        </row>
        <row r="29981">
          <cell r="A29981">
            <v>102488</v>
          </cell>
          <cell r="H29981">
            <v>480</v>
          </cell>
        </row>
        <row r="29982">
          <cell r="A29982">
            <v>102488</v>
          </cell>
          <cell r="H29982">
            <v>708</v>
          </cell>
        </row>
        <row r="29983">
          <cell r="A29983">
            <v>102488</v>
          </cell>
          <cell r="H29983">
            <v>260</v>
          </cell>
        </row>
        <row r="29984">
          <cell r="A29984">
            <v>102488</v>
          </cell>
          <cell r="H29984">
            <v>227</v>
          </cell>
        </row>
        <row r="29985">
          <cell r="A29985">
            <v>102488</v>
          </cell>
          <cell r="H29985">
            <v>720</v>
          </cell>
        </row>
        <row r="29986">
          <cell r="A29986">
            <v>102488</v>
          </cell>
          <cell r="H29986">
            <v>167</v>
          </cell>
        </row>
        <row r="29987">
          <cell r="A29987">
            <v>102488</v>
          </cell>
          <cell r="H29987">
            <v>572</v>
          </cell>
        </row>
        <row r="29988">
          <cell r="A29988">
            <v>102488</v>
          </cell>
          <cell r="H29988">
            <v>196</v>
          </cell>
        </row>
        <row r="29989">
          <cell r="A29989">
            <v>102488</v>
          </cell>
          <cell r="H29989">
            <v>208</v>
          </cell>
        </row>
        <row r="29990">
          <cell r="A29990">
            <v>102488</v>
          </cell>
          <cell r="H29990">
            <v>177</v>
          </cell>
        </row>
        <row r="29991">
          <cell r="A29991">
            <v>190980</v>
          </cell>
          <cell r="H29991">
            <v>418.16</v>
          </cell>
        </row>
        <row r="29992">
          <cell r="A29992">
            <v>190980</v>
          </cell>
          <cell r="H29992">
            <v>20322.48</v>
          </cell>
        </row>
        <row r="29993">
          <cell r="A29993">
            <v>191215</v>
          </cell>
          <cell r="H29993">
            <v>85272</v>
          </cell>
        </row>
        <row r="29994">
          <cell r="A29994">
            <v>191216</v>
          </cell>
          <cell r="H29994">
            <v>37620</v>
          </cell>
        </row>
        <row r="29995">
          <cell r="A29995">
            <v>191218</v>
          </cell>
          <cell r="H29995">
            <v>5016</v>
          </cell>
        </row>
        <row r="29996">
          <cell r="A29996">
            <v>191218</v>
          </cell>
          <cell r="H29996">
            <v>5016</v>
          </cell>
        </row>
        <row r="29997">
          <cell r="A29997">
            <v>191219</v>
          </cell>
          <cell r="H29997">
            <v>10032</v>
          </cell>
        </row>
        <row r="29998">
          <cell r="A29998">
            <v>191688</v>
          </cell>
          <cell r="H29998">
            <v>50160</v>
          </cell>
        </row>
        <row r="29999">
          <cell r="A29999">
            <v>191702</v>
          </cell>
          <cell r="H29999">
            <v>359</v>
          </cell>
        </row>
        <row r="30000">
          <cell r="A30000">
            <v>191702</v>
          </cell>
          <cell r="H30000">
            <v>7392</v>
          </cell>
        </row>
        <row r="30001">
          <cell r="A30001">
            <v>191735</v>
          </cell>
          <cell r="H30001">
            <v>5760</v>
          </cell>
        </row>
        <row r="30002">
          <cell r="A30002">
            <v>191735</v>
          </cell>
          <cell r="H30002">
            <v>114.94</v>
          </cell>
        </row>
        <row r="30003">
          <cell r="A30003">
            <v>191776</v>
          </cell>
          <cell r="H30003">
            <v>11286</v>
          </cell>
        </row>
        <row r="30004">
          <cell r="A30004">
            <v>192063</v>
          </cell>
          <cell r="H30004">
            <v>2640</v>
          </cell>
        </row>
        <row r="30005">
          <cell r="A30005">
            <v>192145</v>
          </cell>
          <cell r="H30005">
            <v>3848.04</v>
          </cell>
        </row>
        <row r="30006">
          <cell r="A30006">
            <v>192212</v>
          </cell>
          <cell r="H30006">
            <v>359</v>
          </cell>
        </row>
        <row r="30007">
          <cell r="A30007">
            <v>192315</v>
          </cell>
          <cell r="H30007">
            <v>12540</v>
          </cell>
        </row>
        <row r="30008">
          <cell r="A30008">
            <v>192391</v>
          </cell>
          <cell r="H30008">
            <v>3696</v>
          </cell>
        </row>
        <row r="30009">
          <cell r="A30009">
            <v>192634</v>
          </cell>
          <cell r="H30009">
            <v>3240</v>
          </cell>
        </row>
        <row r="30010">
          <cell r="A30010">
            <v>192634</v>
          </cell>
          <cell r="H30010">
            <v>389</v>
          </cell>
        </row>
        <row r="30011">
          <cell r="A30011">
            <v>192969</v>
          </cell>
          <cell r="H30011">
            <v>125.13</v>
          </cell>
        </row>
        <row r="30012">
          <cell r="A30012">
            <v>192969</v>
          </cell>
          <cell r="H30012">
            <v>9000</v>
          </cell>
        </row>
        <row r="30013">
          <cell r="A30013">
            <v>193412</v>
          </cell>
          <cell r="H30013">
            <v>20880</v>
          </cell>
        </row>
        <row r="30014">
          <cell r="A30014">
            <v>193412</v>
          </cell>
          <cell r="H30014">
            <v>1392</v>
          </cell>
        </row>
        <row r="30015">
          <cell r="A30015">
            <v>193717</v>
          </cell>
          <cell r="H30015">
            <v>1167</v>
          </cell>
        </row>
        <row r="30016">
          <cell r="A30016">
            <v>193888</v>
          </cell>
          <cell r="H30016">
            <v>8500</v>
          </cell>
        </row>
        <row r="30017">
          <cell r="A30017">
            <v>201122</v>
          </cell>
          <cell r="H30017">
            <v>780</v>
          </cell>
        </row>
        <row r="30018">
          <cell r="A30018">
            <v>500522</v>
          </cell>
          <cell r="H30018">
            <v>23100</v>
          </cell>
        </row>
        <row r="30019">
          <cell r="A30019">
            <v>502036</v>
          </cell>
          <cell r="H30019">
            <v>389</v>
          </cell>
        </row>
        <row r="30020">
          <cell r="A30020">
            <v>502347</v>
          </cell>
          <cell r="H30020">
            <v>816</v>
          </cell>
        </row>
        <row r="30021">
          <cell r="A30021">
            <v>502347</v>
          </cell>
          <cell r="H30021">
            <v>57</v>
          </cell>
        </row>
        <row r="30022">
          <cell r="A30022">
            <v>502454</v>
          </cell>
          <cell r="H30022">
            <v>87780</v>
          </cell>
        </row>
        <row r="30023">
          <cell r="A30023">
            <v>502725</v>
          </cell>
          <cell r="H30023">
            <v>16500</v>
          </cell>
        </row>
        <row r="30024">
          <cell r="A30024">
            <v>502762</v>
          </cell>
          <cell r="H30024">
            <v>5944.32</v>
          </cell>
        </row>
        <row r="30025">
          <cell r="A30025">
            <v>502762</v>
          </cell>
          <cell r="H30025">
            <v>283.5</v>
          </cell>
        </row>
        <row r="30026">
          <cell r="A30026">
            <v>502824</v>
          </cell>
          <cell r="H30026">
            <v>44400</v>
          </cell>
        </row>
        <row r="30027">
          <cell r="A30027">
            <v>503005</v>
          </cell>
          <cell r="H30027">
            <v>262.11</v>
          </cell>
        </row>
        <row r="30028">
          <cell r="A30028">
            <v>503005</v>
          </cell>
          <cell r="H30028">
            <v>9288</v>
          </cell>
        </row>
        <row r="30029">
          <cell r="A30029">
            <v>503011</v>
          </cell>
          <cell r="H30029">
            <v>1077</v>
          </cell>
        </row>
        <row r="30030">
          <cell r="A30030">
            <v>503011</v>
          </cell>
          <cell r="H30030">
            <v>3696</v>
          </cell>
        </row>
        <row r="30031">
          <cell r="A30031">
            <v>503075</v>
          </cell>
          <cell r="H30031">
            <v>13200</v>
          </cell>
        </row>
        <row r="30032">
          <cell r="A30032">
            <v>800237</v>
          </cell>
          <cell r="H30032">
            <v>6642</v>
          </cell>
        </row>
        <row r="30033">
          <cell r="A30033">
            <v>800237</v>
          </cell>
          <cell r="H30033">
            <v>1945</v>
          </cell>
        </row>
        <row r="30034">
          <cell r="A30034">
            <v>101996</v>
          </cell>
          <cell r="H30034">
            <v>95</v>
          </cell>
        </row>
        <row r="30035">
          <cell r="A30035">
            <v>101996</v>
          </cell>
          <cell r="H30035">
            <v>285</v>
          </cell>
        </row>
        <row r="30036">
          <cell r="A30036">
            <v>102138</v>
          </cell>
          <cell r="H30036">
            <v>872</v>
          </cell>
        </row>
        <row r="30037">
          <cell r="A30037">
            <v>102138</v>
          </cell>
          <cell r="H30037">
            <v>504</v>
          </cell>
        </row>
        <row r="30038">
          <cell r="A30038">
            <v>190588</v>
          </cell>
          <cell r="H30038">
            <v>1200</v>
          </cell>
        </row>
        <row r="30039">
          <cell r="A30039">
            <v>190677</v>
          </cell>
          <cell r="H30039">
            <v>144</v>
          </cell>
        </row>
        <row r="30040">
          <cell r="A30040">
            <v>191383</v>
          </cell>
          <cell r="H30040">
            <v>3290</v>
          </cell>
        </row>
        <row r="30041">
          <cell r="A30041">
            <v>191645</v>
          </cell>
          <cell r="H30041">
            <v>32488</v>
          </cell>
        </row>
        <row r="30042">
          <cell r="A30042">
            <v>193466</v>
          </cell>
          <cell r="H30042">
            <v>280</v>
          </cell>
        </row>
        <row r="30043">
          <cell r="A30043">
            <v>193466</v>
          </cell>
          <cell r="H30043">
            <v>352</v>
          </cell>
        </row>
        <row r="30044">
          <cell r="A30044">
            <v>193643</v>
          </cell>
          <cell r="H30044">
            <v>312</v>
          </cell>
        </row>
        <row r="30045">
          <cell r="A30045">
            <v>193643</v>
          </cell>
          <cell r="H30045">
            <v>262</v>
          </cell>
        </row>
        <row r="30046">
          <cell r="A30046">
            <v>193879</v>
          </cell>
          <cell r="H30046">
            <v>389</v>
          </cell>
        </row>
        <row r="30047">
          <cell r="A30047">
            <v>193879</v>
          </cell>
          <cell r="H30047">
            <v>600</v>
          </cell>
        </row>
        <row r="30048">
          <cell r="A30048">
            <v>500928</v>
          </cell>
          <cell r="H30048">
            <v>1842.4</v>
          </cell>
        </row>
        <row r="30049">
          <cell r="A30049">
            <v>100661</v>
          </cell>
          <cell r="H30049">
            <v>101</v>
          </cell>
        </row>
        <row r="30050">
          <cell r="A30050">
            <v>101217</v>
          </cell>
          <cell r="H30050">
            <v>1875.3</v>
          </cell>
        </row>
        <row r="30051">
          <cell r="A30051">
            <v>101423</v>
          </cell>
          <cell r="H30051">
            <v>3842</v>
          </cell>
        </row>
        <row r="30052">
          <cell r="A30052">
            <v>101606</v>
          </cell>
          <cell r="H30052">
            <v>1440</v>
          </cell>
        </row>
        <row r="30053">
          <cell r="A30053">
            <v>101606</v>
          </cell>
          <cell r="H30053">
            <v>1152</v>
          </cell>
        </row>
        <row r="30054">
          <cell r="A30054">
            <v>102139</v>
          </cell>
          <cell r="H30054">
            <v>630</v>
          </cell>
        </row>
        <row r="30055">
          <cell r="A30055">
            <v>192386</v>
          </cell>
          <cell r="H30055">
            <v>3110.4</v>
          </cell>
        </row>
        <row r="30056">
          <cell r="A30056">
            <v>193068</v>
          </cell>
          <cell r="H30056">
            <v>6528</v>
          </cell>
        </row>
        <row r="30057">
          <cell r="A30057">
            <v>502849</v>
          </cell>
          <cell r="H30057">
            <v>160</v>
          </cell>
        </row>
        <row r="30058">
          <cell r="A30058">
            <v>502849</v>
          </cell>
          <cell r="H30058">
            <v>5016</v>
          </cell>
        </row>
        <row r="30059">
          <cell r="A30059">
            <v>100334</v>
          </cell>
          <cell r="H30059">
            <v>3960</v>
          </cell>
        </row>
        <row r="30060">
          <cell r="A30060">
            <v>100349</v>
          </cell>
          <cell r="H30060">
            <v>1694</v>
          </cell>
        </row>
        <row r="30061">
          <cell r="A30061">
            <v>101529</v>
          </cell>
          <cell r="H30061">
            <v>273.10000000000002</v>
          </cell>
        </row>
        <row r="30062">
          <cell r="A30062">
            <v>101529</v>
          </cell>
          <cell r="H30062">
            <v>9990</v>
          </cell>
        </row>
        <row r="30063">
          <cell r="A30063">
            <v>101529</v>
          </cell>
          <cell r="H30063">
            <v>6660</v>
          </cell>
        </row>
        <row r="30064">
          <cell r="A30064">
            <v>101897</v>
          </cell>
          <cell r="H30064">
            <v>3024.04</v>
          </cell>
        </row>
        <row r="30065">
          <cell r="A30065">
            <v>102140</v>
          </cell>
          <cell r="H30065">
            <v>438</v>
          </cell>
        </row>
        <row r="30066">
          <cell r="A30066">
            <v>102398</v>
          </cell>
          <cell r="H30066">
            <v>3960</v>
          </cell>
        </row>
        <row r="30067">
          <cell r="A30067">
            <v>102398</v>
          </cell>
          <cell r="H30067">
            <v>400</v>
          </cell>
        </row>
        <row r="30068">
          <cell r="A30068">
            <v>102398</v>
          </cell>
          <cell r="H30068">
            <v>360</v>
          </cell>
        </row>
        <row r="30069">
          <cell r="A30069">
            <v>102463</v>
          </cell>
          <cell r="H30069">
            <v>2100</v>
          </cell>
        </row>
        <row r="30070">
          <cell r="A30070">
            <v>102544</v>
          </cell>
          <cell r="H30070">
            <v>954.1</v>
          </cell>
        </row>
        <row r="30071">
          <cell r="A30071">
            <v>190063</v>
          </cell>
          <cell r="H30071">
            <v>4043.97</v>
          </cell>
        </row>
        <row r="30072">
          <cell r="A30072">
            <v>191004</v>
          </cell>
          <cell r="H30072">
            <v>56.3</v>
          </cell>
        </row>
        <row r="30073">
          <cell r="A30073">
            <v>191004</v>
          </cell>
          <cell r="H30073">
            <v>3456</v>
          </cell>
        </row>
        <row r="30074">
          <cell r="A30074">
            <v>191231</v>
          </cell>
          <cell r="H30074">
            <v>1111.44</v>
          </cell>
        </row>
        <row r="30075">
          <cell r="A30075">
            <v>191231</v>
          </cell>
          <cell r="H30075">
            <v>89.38</v>
          </cell>
        </row>
        <row r="30076">
          <cell r="A30076">
            <v>191650</v>
          </cell>
          <cell r="H30076">
            <v>18600</v>
          </cell>
        </row>
        <row r="30077">
          <cell r="A30077">
            <v>191692</v>
          </cell>
          <cell r="H30077">
            <v>1440</v>
          </cell>
        </row>
        <row r="30078">
          <cell r="A30078">
            <v>191692</v>
          </cell>
          <cell r="H30078">
            <v>84</v>
          </cell>
        </row>
        <row r="30079">
          <cell r="A30079">
            <v>191850</v>
          </cell>
          <cell r="H30079">
            <v>21600</v>
          </cell>
        </row>
        <row r="30080">
          <cell r="A30080">
            <v>192212</v>
          </cell>
          <cell r="H30080">
            <v>7353.6</v>
          </cell>
        </row>
        <row r="30081">
          <cell r="A30081">
            <v>192435</v>
          </cell>
          <cell r="H30081">
            <v>7470</v>
          </cell>
        </row>
        <row r="30082">
          <cell r="A30082">
            <v>192694</v>
          </cell>
          <cell r="H30082">
            <v>1436</v>
          </cell>
        </row>
        <row r="30083">
          <cell r="A30083">
            <v>192694</v>
          </cell>
          <cell r="H30083">
            <v>110.25</v>
          </cell>
        </row>
        <row r="30084">
          <cell r="A30084">
            <v>192694</v>
          </cell>
          <cell r="H30084">
            <v>15000</v>
          </cell>
        </row>
        <row r="30085">
          <cell r="A30085">
            <v>192745</v>
          </cell>
          <cell r="H30085">
            <v>3300</v>
          </cell>
        </row>
        <row r="30086">
          <cell r="A30086">
            <v>193412</v>
          </cell>
          <cell r="H30086">
            <v>696</v>
          </cell>
        </row>
        <row r="30087">
          <cell r="A30087">
            <v>193428</v>
          </cell>
          <cell r="H30087">
            <v>482</v>
          </cell>
        </row>
        <row r="30088">
          <cell r="A30088">
            <v>193428</v>
          </cell>
          <cell r="H30088">
            <v>17000</v>
          </cell>
        </row>
        <row r="30089">
          <cell r="A30089">
            <v>501054</v>
          </cell>
          <cell r="H30089">
            <v>18306</v>
          </cell>
        </row>
        <row r="30090">
          <cell r="A30090">
            <v>501054</v>
          </cell>
          <cell r="H30090">
            <v>1134</v>
          </cell>
        </row>
        <row r="30091">
          <cell r="A30091">
            <v>501963</v>
          </cell>
          <cell r="H30091">
            <v>43</v>
          </cell>
        </row>
        <row r="30092">
          <cell r="A30092">
            <v>501963</v>
          </cell>
          <cell r="H30092">
            <v>41.75</v>
          </cell>
        </row>
        <row r="30093">
          <cell r="A30093">
            <v>501963</v>
          </cell>
          <cell r="H30093">
            <v>29.5</v>
          </cell>
        </row>
        <row r="30094">
          <cell r="A30094">
            <v>900271</v>
          </cell>
          <cell r="H30094">
            <v>718</v>
          </cell>
        </row>
        <row r="30095">
          <cell r="A30095">
            <v>100311</v>
          </cell>
          <cell r="H30095">
            <v>13284</v>
          </cell>
        </row>
        <row r="30096">
          <cell r="A30096">
            <v>101223</v>
          </cell>
          <cell r="H30096">
            <v>7040</v>
          </cell>
        </row>
        <row r="30097">
          <cell r="A30097">
            <v>190017</v>
          </cell>
          <cell r="H30097">
            <v>9153</v>
          </cell>
        </row>
        <row r="30098">
          <cell r="A30098">
            <v>190264</v>
          </cell>
          <cell r="H30098">
            <v>5775</v>
          </cell>
        </row>
        <row r="30099">
          <cell r="A30099">
            <v>191340</v>
          </cell>
          <cell r="H30099">
            <v>103</v>
          </cell>
        </row>
        <row r="30100">
          <cell r="A30100">
            <v>191340</v>
          </cell>
          <cell r="H30100">
            <v>1555.2</v>
          </cell>
        </row>
        <row r="30101">
          <cell r="A30101">
            <v>191361</v>
          </cell>
          <cell r="H30101">
            <v>1555.2</v>
          </cell>
        </row>
        <row r="30102">
          <cell r="A30102">
            <v>191361</v>
          </cell>
          <cell r="H30102">
            <v>103</v>
          </cell>
        </row>
        <row r="30103">
          <cell r="A30103">
            <v>191422</v>
          </cell>
          <cell r="H30103">
            <v>3350</v>
          </cell>
        </row>
        <row r="30104">
          <cell r="A30104">
            <v>192569</v>
          </cell>
          <cell r="H30104">
            <v>458.5</v>
          </cell>
        </row>
        <row r="30105">
          <cell r="A30105">
            <v>192693</v>
          </cell>
          <cell r="H30105">
            <v>9298.7999999999993</v>
          </cell>
        </row>
        <row r="30106">
          <cell r="A30106">
            <v>192858</v>
          </cell>
          <cell r="H30106">
            <v>1020</v>
          </cell>
        </row>
        <row r="30107">
          <cell r="A30107">
            <v>192903</v>
          </cell>
          <cell r="H30107">
            <v>4200</v>
          </cell>
        </row>
        <row r="30108">
          <cell r="A30108">
            <v>193594</v>
          </cell>
          <cell r="H30108">
            <v>57</v>
          </cell>
        </row>
        <row r="30109">
          <cell r="A30109">
            <v>193594</v>
          </cell>
          <cell r="H30109">
            <v>66.5</v>
          </cell>
        </row>
        <row r="30110">
          <cell r="A30110">
            <v>193594</v>
          </cell>
          <cell r="H30110">
            <v>1440</v>
          </cell>
        </row>
        <row r="30111">
          <cell r="A30111">
            <v>500345</v>
          </cell>
          <cell r="H30111">
            <v>5940</v>
          </cell>
        </row>
        <row r="30112">
          <cell r="A30112">
            <v>500345</v>
          </cell>
          <cell r="H30112">
            <v>540</v>
          </cell>
        </row>
        <row r="30113">
          <cell r="A30113">
            <v>502440</v>
          </cell>
          <cell r="H30113">
            <v>2443.1999999999998</v>
          </cell>
        </row>
        <row r="30114">
          <cell r="A30114">
            <v>900039</v>
          </cell>
          <cell r="H30114">
            <v>1974</v>
          </cell>
        </row>
        <row r="30115">
          <cell r="A30115">
            <v>900039</v>
          </cell>
          <cell r="H30115">
            <v>2138.5</v>
          </cell>
        </row>
        <row r="30116">
          <cell r="A30116">
            <v>100128</v>
          </cell>
          <cell r="H30116">
            <v>594</v>
          </cell>
        </row>
        <row r="30117">
          <cell r="A30117">
            <v>101373</v>
          </cell>
          <cell r="H30117">
            <v>110</v>
          </cell>
        </row>
        <row r="30118">
          <cell r="A30118">
            <v>101373</v>
          </cell>
          <cell r="H30118">
            <v>1035.03</v>
          </cell>
        </row>
        <row r="30119">
          <cell r="A30119">
            <v>101425</v>
          </cell>
          <cell r="H30119">
            <v>1938</v>
          </cell>
        </row>
        <row r="30120">
          <cell r="A30120">
            <v>101485</v>
          </cell>
          <cell r="H30120">
            <v>3300</v>
          </cell>
        </row>
        <row r="30121">
          <cell r="A30121">
            <v>101555</v>
          </cell>
          <cell r="H30121">
            <v>871.2</v>
          </cell>
        </row>
        <row r="30122">
          <cell r="A30122">
            <v>101555</v>
          </cell>
          <cell r="H30122">
            <v>5907</v>
          </cell>
        </row>
        <row r="30123">
          <cell r="A30123">
            <v>102017</v>
          </cell>
          <cell r="H30123">
            <v>1980</v>
          </cell>
        </row>
        <row r="30124">
          <cell r="A30124">
            <v>102017</v>
          </cell>
          <cell r="H30124">
            <v>180</v>
          </cell>
        </row>
        <row r="30125">
          <cell r="A30125">
            <v>102135</v>
          </cell>
          <cell r="H30125">
            <v>438</v>
          </cell>
        </row>
        <row r="30126">
          <cell r="A30126">
            <v>102135</v>
          </cell>
          <cell r="H30126">
            <v>468</v>
          </cell>
        </row>
        <row r="30127">
          <cell r="A30127">
            <v>102141</v>
          </cell>
          <cell r="H30127">
            <v>360</v>
          </cell>
        </row>
        <row r="30128">
          <cell r="A30128">
            <v>102141</v>
          </cell>
          <cell r="H30128">
            <v>3960</v>
          </cell>
        </row>
        <row r="30129">
          <cell r="A30129">
            <v>102192</v>
          </cell>
          <cell r="H30129">
            <v>5148</v>
          </cell>
        </row>
        <row r="30130">
          <cell r="A30130">
            <v>102192</v>
          </cell>
          <cell r="H30130">
            <v>468</v>
          </cell>
        </row>
        <row r="30131">
          <cell r="A30131">
            <v>102316</v>
          </cell>
          <cell r="H30131">
            <v>360</v>
          </cell>
        </row>
        <row r="30132">
          <cell r="A30132">
            <v>102316</v>
          </cell>
          <cell r="H30132">
            <v>3960</v>
          </cell>
        </row>
        <row r="30133">
          <cell r="A30133">
            <v>190419</v>
          </cell>
          <cell r="H30133">
            <v>1976</v>
          </cell>
        </row>
        <row r="30134">
          <cell r="A30134">
            <v>190419</v>
          </cell>
          <cell r="H30134">
            <v>1296</v>
          </cell>
        </row>
        <row r="30135">
          <cell r="A30135">
            <v>191422</v>
          </cell>
          <cell r="H30135">
            <v>8306.8799999999992</v>
          </cell>
        </row>
        <row r="30136">
          <cell r="A30136">
            <v>191645</v>
          </cell>
          <cell r="H30136">
            <v>679.4</v>
          </cell>
        </row>
        <row r="30137">
          <cell r="A30137">
            <v>191746</v>
          </cell>
          <cell r="H30137">
            <v>149</v>
          </cell>
        </row>
        <row r="30138">
          <cell r="A30138">
            <v>191799</v>
          </cell>
          <cell r="H30138">
            <v>6468.12</v>
          </cell>
        </row>
        <row r="30139">
          <cell r="A30139">
            <v>191822</v>
          </cell>
          <cell r="H30139">
            <v>6384</v>
          </cell>
        </row>
        <row r="30140">
          <cell r="A30140">
            <v>191822</v>
          </cell>
          <cell r="H30140">
            <v>423.36</v>
          </cell>
        </row>
        <row r="30141">
          <cell r="A30141">
            <v>192144</v>
          </cell>
          <cell r="H30141">
            <v>2046</v>
          </cell>
        </row>
        <row r="30142">
          <cell r="A30142">
            <v>192302</v>
          </cell>
          <cell r="H30142">
            <v>1650</v>
          </cell>
        </row>
        <row r="30143">
          <cell r="A30143">
            <v>192302</v>
          </cell>
          <cell r="H30143">
            <v>198</v>
          </cell>
        </row>
        <row r="30144">
          <cell r="A30144">
            <v>192912</v>
          </cell>
          <cell r="H30144">
            <v>109</v>
          </cell>
        </row>
        <row r="30145">
          <cell r="A30145">
            <v>192912</v>
          </cell>
          <cell r="H30145">
            <v>600</v>
          </cell>
        </row>
        <row r="30146">
          <cell r="A30146">
            <v>193412</v>
          </cell>
          <cell r="H30146">
            <v>5568</v>
          </cell>
        </row>
        <row r="30147">
          <cell r="A30147">
            <v>193606</v>
          </cell>
          <cell r="H30147">
            <v>158.4</v>
          </cell>
        </row>
        <row r="30148">
          <cell r="A30148">
            <v>193846</v>
          </cell>
          <cell r="H30148">
            <v>365</v>
          </cell>
        </row>
        <row r="30149">
          <cell r="A30149">
            <v>193847</v>
          </cell>
          <cell r="H30149">
            <v>124.96</v>
          </cell>
        </row>
        <row r="30150">
          <cell r="A30150">
            <v>193847</v>
          </cell>
          <cell r="H30150">
            <v>124.96</v>
          </cell>
        </row>
        <row r="30151">
          <cell r="A30151">
            <v>193888</v>
          </cell>
          <cell r="H30151">
            <v>179</v>
          </cell>
        </row>
        <row r="30152">
          <cell r="A30152">
            <v>100128</v>
          </cell>
          <cell r="H30152">
            <v>1650</v>
          </cell>
        </row>
        <row r="30153">
          <cell r="A30153">
            <v>100166</v>
          </cell>
          <cell r="H30153">
            <v>1188</v>
          </cell>
        </row>
        <row r="30154">
          <cell r="A30154">
            <v>100187</v>
          </cell>
          <cell r="H30154">
            <v>1080</v>
          </cell>
        </row>
        <row r="30155">
          <cell r="A30155">
            <v>100716</v>
          </cell>
          <cell r="H30155">
            <v>720</v>
          </cell>
        </row>
        <row r="30156">
          <cell r="A30156">
            <v>100900</v>
          </cell>
          <cell r="H30156">
            <v>198</v>
          </cell>
        </row>
        <row r="30157">
          <cell r="A30157">
            <v>101373</v>
          </cell>
          <cell r="H30157">
            <v>300140</v>
          </cell>
        </row>
        <row r="30158">
          <cell r="A30158">
            <v>102135</v>
          </cell>
          <cell r="H30158">
            <v>5148</v>
          </cell>
        </row>
        <row r="30159">
          <cell r="A30159">
            <v>102362</v>
          </cell>
          <cell r="H30159">
            <v>60</v>
          </cell>
        </row>
        <row r="30160">
          <cell r="A30160">
            <v>102362</v>
          </cell>
          <cell r="H30160">
            <v>60</v>
          </cell>
        </row>
        <row r="30161">
          <cell r="A30161">
            <v>102362</v>
          </cell>
          <cell r="H30161">
            <v>370</v>
          </cell>
        </row>
        <row r="30162">
          <cell r="A30162">
            <v>102362</v>
          </cell>
          <cell r="H30162">
            <v>319</v>
          </cell>
        </row>
        <row r="30163">
          <cell r="A30163">
            <v>102362</v>
          </cell>
          <cell r="H30163">
            <v>2052</v>
          </cell>
        </row>
        <row r="30164">
          <cell r="A30164">
            <v>102362</v>
          </cell>
          <cell r="H30164">
            <v>124</v>
          </cell>
        </row>
        <row r="30165">
          <cell r="A30165">
            <v>102362</v>
          </cell>
          <cell r="H30165">
            <v>1046.5</v>
          </cell>
        </row>
        <row r="30166">
          <cell r="A30166">
            <v>102544</v>
          </cell>
          <cell r="H30166">
            <v>630</v>
          </cell>
        </row>
        <row r="30167">
          <cell r="A30167">
            <v>190033</v>
          </cell>
          <cell r="H30167">
            <v>45765</v>
          </cell>
        </row>
        <row r="30168">
          <cell r="A30168">
            <v>190054</v>
          </cell>
          <cell r="H30168">
            <v>21357</v>
          </cell>
        </row>
        <row r="30169">
          <cell r="A30169">
            <v>190370</v>
          </cell>
          <cell r="H30169">
            <v>3120</v>
          </cell>
        </row>
        <row r="30170">
          <cell r="A30170">
            <v>191346</v>
          </cell>
          <cell r="H30170">
            <v>4665.6000000000004</v>
          </cell>
        </row>
        <row r="30171">
          <cell r="A30171">
            <v>191432</v>
          </cell>
          <cell r="H30171">
            <v>528</v>
          </cell>
        </row>
        <row r="30172">
          <cell r="A30172">
            <v>191535</v>
          </cell>
          <cell r="H30172">
            <v>4114</v>
          </cell>
        </row>
        <row r="30173">
          <cell r="A30173">
            <v>191644</v>
          </cell>
          <cell r="H30173">
            <v>9432</v>
          </cell>
        </row>
        <row r="30174">
          <cell r="A30174">
            <v>192214</v>
          </cell>
          <cell r="H30174">
            <v>3676.8</v>
          </cell>
        </row>
        <row r="30175">
          <cell r="A30175">
            <v>192600</v>
          </cell>
          <cell r="H30175">
            <v>4620</v>
          </cell>
        </row>
        <row r="30176">
          <cell r="A30176">
            <v>193705</v>
          </cell>
          <cell r="H30176">
            <v>20916</v>
          </cell>
        </row>
        <row r="30177">
          <cell r="A30177">
            <v>193714</v>
          </cell>
          <cell r="H30177">
            <v>1178.03</v>
          </cell>
        </row>
        <row r="30178">
          <cell r="A30178">
            <v>193778</v>
          </cell>
          <cell r="H30178">
            <v>6712.2</v>
          </cell>
        </row>
        <row r="30179">
          <cell r="A30179">
            <v>193884</v>
          </cell>
          <cell r="H30179">
            <v>1077</v>
          </cell>
        </row>
        <row r="30180">
          <cell r="A30180">
            <v>193904</v>
          </cell>
          <cell r="H30180">
            <v>46</v>
          </cell>
        </row>
        <row r="30181">
          <cell r="A30181">
            <v>193904</v>
          </cell>
          <cell r="H30181">
            <v>648</v>
          </cell>
        </row>
        <row r="30182">
          <cell r="A30182">
            <v>500877</v>
          </cell>
          <cell r="H30182">
            <v>1771.2</v>
          </cell>
        </row>
        <row r="30183">
          <cell r="A30183">
            <v>500928</v>
          </cell>
          <cell r="H30183">
            <v>210</v>
          </cell>
        </row>
        <row r="30184">
          <cell r="A30184">
            <v>502413</v>
          </cell>
          <cell r="H30184">
            <v>567</v>
          </cell>
        </row>
        <row r="30185">
          <cell r="A30185">
            <v>800069</v>
          </cell>
          <cell r="H30185">
            <v>98.7</v>
          </cell>
        </row>
        <row r="30186">
          <cell r="A30186">
            <v>900233</v>
          </cell>
          <cell r="H30186">
            <v>5227.2</v>
          </cell>
        </row>
        <row r="30187">
          <cell r="A30187">
            <v>900233</v>
          </cell>
          <cell r="H30187">
            <v>1425.6</v>
          </cell>
        </row>
        <row r="30188">
          <cell r="A30188">
            <v>100036</v>
          </cell>
          <cell r="H30188">
            <v>6728</v>
          </cell>
        </row>
        <row r="30189">
          <cell r="A30189">
            <v>100389</v>
          </cell>
          <cell r="H30189">
            <v>254</v>
          </cell>
        </row>
        <row r="30190">
          <cell r="A30190">
            <v>100717</v>
          </cell>
          <cell r="H30190">
            <v>8640</v>
          </cell>
        </row>
        <row r="30191">
          <cell r="A30191">
            <v>101555</v>
          </cell>
          <cell r="H30191">
            <v>836</v>
          </cell>
        </row>
        <row r="30192">
          <cell r="A30192">
            <v>101660</v>
          </cell>
          <cell r="H30192">
            <v>1248</v>
          </cell>
        </row>
        <row r="30193">
          <cell r="A30193">
            <v>101660</v>
          </cell>
          <cell r="H30193">
            <v>125</v>
          </cell>
        </row>
        <row r="30194">
          <cell r="A30194">
            <v>101801</v>
          </cell>
          <cell r="H30194">
            <v>88392</v>
          </cell>
        </row>
        <row r="30195">
          <cell r="A30195">
            <v>101951</v>
          </cell>
          <cell r="H30195">
            <v>132</v>
          </cell>
        </row>
        <row r="30196">
          <cell r="A30196">
            <v>102457</v>
          </cell>
          <cell r="H30196">
            <v>2700</v>
          </cell>
        </row>
        <row r="30197">
          <cell r="A30197">
            <v>102518</v>
          </cell>
          <cell r="H30197">
            <v>189</v>
          </cell>
        </row>
        <row r="30198">
          <cell r="A30198">
            <v>190537</v>
          </cell>
          <cell r="H30198">
            <v>12240</v>
          </cell>
        </row>
        <row r="30199">
          <cell r="A30199">
            <v>191007</v>
          </cell>
          <cell r="H30199">
            <v>120</v>
          </cell>
        </row>
        <row r="30200">
          <cell r="A30200">
            <v>191007</v>
          </cell>
          <cell r="H30200">
            <v>111.46</v>
          </cell>
        </row>
        <row r="30201">
          <cell r="A30201">
            <v>191007</v>
          </cell>
          <cell r="H30201">
            <v>121.41</v>
          </cell>
        </row>
        <row r="30202">
          <cell r="A30202">
            <v>191007</v>
          </cell>
          <cell r="H30202">
            <v>105.56</v>
          </cell>
        </row>
        <row r="30203">
          <cell r="A30203">
            <v>191007</v>
          </cell>
          <cell r="H30203">
            <v>2236.4299999999998</v>
          </cell>
        </row>
        <row r="30204">
          <cell r="A30204">
            <v>191007</v>
          </cell>
          <cell r="H30204">
            <v>3783.5</v>
          </cell>
        </row>
        <row r="30205">
          <cell r="A30205">
            <v>191007</v>
          </cell>
          <cell r="H30205">
            <v>4161.3599999999997</v>
          </cell>
        </row>
        <row r="30206">
          <cell r="A30206">
            <v>191007</v>
          </cell>
          <cell r="H30206">
            <v>28.34</v>
          </cell>
        </row>
        <row r="30207">
          <cell r="A30207">
            <v>191007</v>
          </cell>
          <cell r="H30207">
            <v>2062.0100000000002</v>
          </cell>
        </row>
        <row r="30208">
          <cell r="A30208">
            <v>191746</v>
          </cell>
          <cell r="H30208">
            <v>149</v>
          </cell>
        </row>
        <row r="30209">
          <cell r="A30209">
            <v>192206</v>
          </cell>
          <cell r="H30209">
            <v>359</v>
          </cell>
        </row>
        <row r="30210">
          <cell r="A30210">
            <v>192332</v>
          </cell>
          <cell r="H30210">
            <v>90</v>
          </cell>
        </row>
        <row r="30211">
          <cell r="A30211">
            <v>192332</v>
          </cell>
          <cell r="H30211">
            <v>90</v>
          </cell>
        </row>
        <row r="30212">
          <cell r="A30212">
            <v>192351</v>
          </cell>
          <cell r="H30212">
            <v>864</v>
          </cell>
        </row>
        <row r="30213">
          <cell r="A30213">
            <v>192802</v>
          </cell>
          <cell r="H30213">
            <v>718</v>
          </cell>
        </row>
        <row r="30214">
          <cell r="A30214">
            <v>193412</v>
          </cell>
          <cell r="H30214">
            <v>5568</v>
          </cell>
        </row>
        <row r="30215">
          <cell r="A30215">
            <v>193890</v>
          </cell>
          <cell r="H30215">
            <v>1092</v>
          </cell>
        </row>
        <row r="30216">
          <cell r="A30216">
            <v>500540</v>
          </cell>
          <cell r="H30216">
            <v>341.3</v>
          </cell>
        </row>
        <row r="30217">
          <cell r="A30217">
            <v>502092</v>
          </cell>
          <cell r="H30217">
            <v>12210</v>
          </cell>
        </row>
        <row r="30218">
          <cell r="A30218">
            <v>502943</v>
          </cell>
          <cell r="H30218">
            <v>158.4</v>
          </cell>
        </row>
        <row r="30219">
          <cell r="A30219">
            <v>502943</v>
          </cell>
          <cell r="H30219">
            <v>1716</v>
          </cell>
        </row>
        <row r="30220">
          <cell r="A30220">
            <v>800236</v>
          </cell>
          <cell r="H30220">
            <v>3090</v>
          </cell>
        </row>
        <row r="30221">
          <cell r="A30221">
            <v>100145</v>
          </cell>
          <cell r="H30221">
            <v>4191</v>
          </cell>
        </row>
        <row r="30222">
          <cell r="A30222">
            <v>101223</v>
          </cell>
          <cell r="H30222">
            <v>7920</v>
          </cell>
        </row>
        <row r="30223">
          <cell r="A30223">
            <v>101354</v>
          </cell>
          <cell r="H30223">
            <v>7329.6</v>
          </cell>
        </row>
        <row r="30224">
          <cell r="A30224">
            <v>101370</v>
          </cell>
          <cell r="H30224">
            <v>28536</v>
          </cell>
        </row>
        <row r="30225">
          <cell r="A30225">
            <v>101422</v>
          </cell>
          <cell r="H30225">
            <v>718</v>
          </cell>
        </row>
        <row r="30226">
          <cell r="A30226">
            <v>192095</v>
          </cell>
          <cell r="H30226">
            <v>13284</v>
          </cell>
        </row>
        <row r="30227">
          <cell r="A30227">
            <v>192401</v>
          </cell>
          <cell r="H30227">
            <v>1795</v>
          </cell>
        </row>
        <row r="30228">
          <cell r="A30228">
            <v>193600</v>
          </cell>
          <cell r="H30228">
            <v>2880</v>
          </cell>
        </row>
        <row r="30229">
          <cell r="A30229">
            <v>193600</v>
          </cell>
          <cell r="H30229">
            <v>111.25</v>
          </cell>
        </row>
        <row r="30230">
          <cell r="A30230">
            <v>193600</v>
          </cell>
          <cell r="H30230">
            <v>66.5</v>
          </cell>
        </row>
        <row r="30231">
          <cell r="A30231">
            <v>193712</v>
          </cell>
          <cell r="H30231">
            <v>3600</v>
          </cell>
        </row>
        <row r="30232">
          <cell r="A30232">
            <v>193777</v>
          </cell>
          <cell r="H30232">
            <v>3000</v>
          </cell>
        </row>
        <row r="30233">
          <cell r="A30233">
            <v>193900</v>
          </cell>
          <cell r="H30233">
            <v>110</v>
          </cell>
        </row>
        <row r="30234">
          <cell r="A30234">
            <v>100402</v>
          </cell>
          <cell r="H30234">
            <v>5616</v>
          </cell>
        </row>
        <row r="30235">
          <cell r="A30235">
            <v>101656</v>
          </cell>
          <cell r="H30235">
            <v>1728</v>
          </cell>
        </row>
        <row r="30236">
          <cell r="A30236">
            <v>102134</v>
          </cell>
          <cell r="H30236">
            <v>3960</v>
          </cell>
        </row>
        <row r="30237">
          <cell r="A30237">
            <v>102134</v>
          </cell>
          <cell r="H30237">
            <v>360</v>
          </cell>
        </row>
        <row r="30238">
          <cell r="A30238">
            <v>102143</v>
          </cell>
          <cell r="H30238">
            <v>336</v>
          </cell>
        </row>
        <row r="30239">
          <cell r="A30239">
            <v>102143</v>
          </cell>
          <cell r="H30239">
            <v>630</v>
          </cell>
        </row>
        <row r="30240">
          <cell r="A30240">
            <v>190112</v>
          </cell>
          <cell r="H30240">
            <v>3600</v>
          </cell>
        </row>
        <row r="30241">
          <cell r="A30241">
            <v>190158</v>
          </cell>
          <cell r="H30241">
            <v>115</v>
          </cell>
        </row>
        <row r="30242">
          <cell r="A30242">
            <v>190158</v>
          </cell>
          <cell r="H30242">
            <v>370</v>
          </cell>
        </row>
        <row r="30243">
          <cell r="A30243">
            <v>190158</v>
          </cell>
          <cell r="H30243">
            <v>145</v>
          </cell>
        </row>
        <row r="30244">
          <cell r="A30244">
            <v>190170</v>
          </cell>
          <cell r="H30244">
            <v>90</v>
          </cell>
        </row>
        <row r="30245">
          <cell r="A30245">
            <v>190170</v>
          </cell>
          <cell r="H30245">
            <v>359</v>
          </cell>
        </row>
        <row r="30246">
          <cell r="A30246">
            <v>190170</v>
          </cell>
          <cell r="H30246">
            <v>240</v>
          </cell>
        </row>
        <row r="30247">
          <cell r="A30247">
            <v>190170</v>
          </cell>
          <cell r="H30247">
            <v>183.5</v>
          </cell>
        </row>
        <row r="30248">
          <cell r="A30248">
            <v>191425</v>
          </cell>
          <cell r="H30248">
            <v>1056</v>
          </cell>
        </row>
        <row r="30249">
          <cell r="A30249">
            <v>191425</v>
          </cell>
          <cell r="H30249">
            <v>44.7</v>
          </cell>
        </row>
        <row r="30250">
          <cell r="A30250">
            <v>192053</v>
          </cell>
          <cell r="H30250">
            <v>2460</v>
          </cell>
        </row>
        <row r="30251">
          <cell r="A30251">
            <v>192293</v>
          </cell>
          <cell r="H30251">
            <v>7527.6</v>
          </cell>
        </row>
        <row r="30252">
          <cell r="A30252">
            <v>193066</v>
          </cell>
          <cell r="H30252">
            <v>7680</v>
          </cell>
        </row>
        <row r="30253">
          <cell r="A30253">
            <v>193402</v>
          </cell>
          <cell r="H30253">
            <v>560</v>
          </cell>
        </row>
        <row r="30254">
          <cell r="A30254">
            <v>193752</v>
          </cell>
          <cell r="H30254">
            <v>389</v>
          </cell>
        </row>
        <row r="30255">
          <cell r="A30255">
            <v>193891</v>
          </cell>
          <cell r="H30255">
            <v>720</v>
          </cell>
        </row>
        <row r="30256">
          <cell r="A30256">
            <v>193891</v>
          </cell>
          <cell r="H30256">
            <v>359</v>
          </cell>
        </row>
        <row r="30257">
          <cell r="A30257">
            <v>501103</v>
          </cell>
          <cell r="H30257">
            <v>156</v>
          </cell>
        </row>
        <row r="30258">
          <cell r="A30258">
            <v>100596</v>
          </cell>
          <cell r="H30258">
            <v>263.2</v>
          </cell>
        </row>
        <row r="30259">
          <cell r="A30259">
            <v>102519</v>
          </cell>
          <cell r="H30259">
            <v>24408</v>
          </cell>
        </row>
        <row r="30260">
          <cell r="A30260">
            <v>190148</v>
          </cell>
          <cell r="H30260">
            <v>218.24</v>
          </cell>
        </row>
        <row r="30261">
          <cell r="A30261">
            <v>190148</v>
          </cell>
          <cell r="H30261">
            <v>2392</v>
          </cell>
        </row>
        <row r="30262">
          <cell r="A30262">
            <v>190363</v>
          </cell>
          <cell r="H30262">
            <v>3306</v>
          </cell>
        </row>
        <row r="30263">
          <cell r="A30263">
            <v>190363</v>
          </cell>
          <cell r="H30263">
            <v>5100</v>
          </cell>
        </row>
        <row r="30264">
          <cell r="A30264">
            <v>190363</v>
          </cell>
          <cell r="H30264">
            <v>480</v>
          </cell>
        </row>
        <row r="30265">
          <cell r="A30265">
            <v>190417</v>
          </cell>
          <cell r="H30265">
            <v>146.55000000000001</v>
          </cell>
        </row>
        <row r="30266">
          <cell r="A30266">
            <v>191369</v>
          </cell>
          <cell r="H30266">
            <v>3540</v>
          </cell>
        </row>
        <row r="30267">
          <cell r="A30267">
            <v>191369</v>
          </cell>
          <cell r="H30267">
            <v>98</v>
          </cell>
        </row>
        <row r="30268">
          <cell r="A30268">
            <v>191565</v>
          </cell>
          <cell r="H30268">
            <v>4537.1000000000004</v>
          </cell>
        </row>
        <row r="30269">
          <cell r="A30269">
            <v>191751</v>
          </cell>
          <cell r="H30269">
            <v>58.21</v>
          </cell>
        </row>
        <row r="30270">
          <cell r="A30270">
            <v>191751</v>
          </cell>
          <cell r="H30270">
            <v>3456</v>
          </cell>
        </row>
        <row r="30271">
          <cell r="A30271">
            <v>191751</v>
          </cell>
          <cell r="H30271">
            <v>285.7</v>
          </cell>
        </row>
        <row r="30272">
          <cell r="A30272">
            <v>192297</v>
          </cell>
          <cell r="H30272">
            <v>142.85</v>
          </cell>
        </row>
        <row r="30273">
          <cell r="A30273">
            <v>193501</v>
          </cell>
          <cell r="H30273">
            <v>7140</v>
          </cell>
        </row>
        <row r="30274">
          <cell r="A30274">
            <v>193772</v>
          </cell>
          <cell r="H30274">
            <v>6480</v>
          </cell>
        </row>
        <row r="30275">
          <cell r="A30275">
            <v>193892</v>
          </cell>
          <cell r="H30275">
            <v>647.4</v>
          </cell>
        </row>
        <row r="30276">
          <cell r="A30276">
            <v>193892</v>
          </cell>
          <cell r="H30276">
            <v>204</v>
          </cell>
        </row>
        <row r="30277">
          <cell r="A30277">
            <v>900333</v>
          </cell>
          <cell r="H30277">
            <v>2730.7</v>
          </cell>
        </row>
        <row r="30278">
          <cell r="A30278">
            <v>100054</v>
          </cell>
          <cell r="H30278">
            <v>1008</v>
          </cell>
        </row>
        <row r="30279">
          <cell r="A30279">
            <v>100241</v>
          </cell>
          <cell r="H30279">
            <v>6552</v>
          </cell>
        </row>
        <row r="30280">
          <cell r="A30280">
            <v>100488</v>
          </cell>
          <cell r="H30280">
            <v>57</v>
          </cell>
        </row>
        <row r="30281">
          <cell r="A30281">
            <v>100488</v>
          </cell>
          <cell r="H30281">
            <v>600</v>
          </cell>
        </row>
        <row r="30282">
          <cell r="A30282">
            <v>102287</v>
          </cell>
          <cell r="H30282">
            <v>786</v>
          </cell>
        </row>
        <row r="30283">
          <cell r="A30283">
            <v>102287</v>
          </cell>
          <cell r="H30283">
            <v>936</v>
          </cell>
        </row>
        <row r="30284">
          <cell r="A30284">
            <v>102287</v>
          </cell>
          <cell r="H30284">
            <v>274</v>
          </cell>
        </row>
        <row r="30285">
          <cell r="A30285">
            <v>102418</v>
          </cell>
          <cell r="H30285">
            <v>79.2</v>
          </cell>
        </row>
        <row r="30286">
          <cell r="A30286">
            <v>102418</v>
          </cell>
          <cell r="H30286">
            <v>858</v>
          </cell>
        </row>
        <row r="30287">
          <cell r="A30287">
            <v>190175</v>
          </cell>
          <cell r="H30287">
            <v>57</v>
          </cell>
        </row>
        <row r="30288">
          <cell r="A30288">
            <v>190175</v>
          </cell>
          <cell r="H30288">
            <v>111.25</v>
          </cell>
        </row>
        <row r="30289">
          <cell r="A30289">
            <v>190175</v>
          </cell>
          <cell r="H30289">
            <v>81</v>
          </cell>
        </row>
        <row r="30290">
          <cell r="A30290">
            <v>192095</v>
          </cell>
          <cell r="H30290">
            <v>1173.5999999999999</v>
          </cell>
        </row>
        <row r="30291">
          <cell r="A30291">
            <v>192280</v>
          </cell>
          <cell r="H30291">
            <v>4410</v>
          </cell>
        </row>
        <row r="30292">
          <cell r="A30292">
            <v>192591</v>
          </cell>
          <cell r="H30292">
            <v>5214</v>
          </cell>
        </row>
        <row r="30293">
          <cell r="A30293">
            <v>192900</v>
          </cell>
          <cell r="H30293">
            <v>2375</v>
          </cell>
        </row>
        <row r="30294">
          <cell r="A30294">
            <v>192988</v>
          </cell>
          <cell r="H30294">
            <v>3000</v>
          </cell>
        </row>
        <row r="30295">
          <cell r="A30295">
            <v>193698</v>
          </cell>
          <cell r="H30295">
            <v>3300</v>
          </cell>
        </row>
        <row r="30296">
          <cell r="A30296">
            <v>193698</v>
          </cell>
          <cell r="H30296">
            <v>93</v>
          </cell>
        </row>
        <row r="30297">
          <cell r="A30297">
            <v>193741</v>
          </cell>
          <cell r="H30297">
            <v>288</v>
          </cell>
        </row>
        <row r="30298">
          <cell r="A30298">
            <v>193873</v>
          </cell>
          <cell r="H30298">
            <v>3000</v>
          </cell>
        </row>
        <row r="30299">
          <cell r="A30299">
            <v>193873</v>
          </cell>
          <cell r="H30299">
            <v>243.88</v>
          </cell>
        </row>
        <row r="30300">
          <cell r="A30300">
            <v>500209</v>
          </cell>
          <cell r="H30300">
            <v>360</v>
          </cell>
        </row>
        <row r="30301">
          <cell r="A30301">
            <v>500848</v>
          </cell>
          <cell r="H30301">
            <v>5040</v>
          </cell>
        </row>
        <row r="30302">
          <cell r="A30302">
            <v>502947</v>
          </cell>
          <cell r="H30302">
            <v>8505</v>
          </cell>
        </row>
        <row r="30303">
          <cell r="A30303">
            <v>100189</v>
          </cell>
          <cell r="H30303">
            <v>3930</v>
          </cell>
        </row>
        <row r="30304">
          <cell r="A30304">
            <v>102174</v>
          </cell>
          <cell r="H30304">
            <v>5443.2</v>
          </cell>
        </row>
        <row r="30305">
          <cell r="A30305">
            <v>102539</v>
          </cell>
          <cell r="H30305">
            <v>3900</v>
          </cell>
        </row>
        <row r="30306">
          <cell r="A30306">
            <v>102607</v>
          </cell>
          <cell r="H30306">
            <v>280.26</v>
          </cell>
        </row>
        <row r="30307">
          <cell r="A30307">
            <v>102607</v>
          </cell>
          <cell r="H30307">
            <v>4367.6400000000003</v>
          </cell>
        </row>
        <row r="30308">
          <cell r="A30308">
            <v>102607</v>
          </cell>
          <cell r="H30308">
            <v>46.71</v>
          </cell>
        </row>
        <row r="30309">
          <cell r="A30309">
            <v>102607</v>
          </cell>
          <cell r="H30309">
            <v>1012.18</v>
          </cell>
        </row>
        <row r="30310">
          <cell r="A30310">
            <v>102607</v>
          </cell>
          <cell r="H30310">
            <v>506.1</v>
          </cell>
        </row>
        <row r="30311">
          <cell r="A30311">
            <v>102607</v>
          </cell>
          <cell r="H30311">
            <v>49.31</v>
          </cell>
        </row>
        <row r="30312">
          <cell r="A30312">
            <v>102607</v>
          </cell>
          <cell r="H30312">
            <v>147.93</v>
          </cell>
        </row>
        <row r="30313">
          <cell r="A30313">
            <v>102607</v>
          </cell>
          <cell r="H30313">
            <v>519.04</v>
          </cell>
        </row>
        <row r="30314">
          <cell r="A30314">
            <v>102607</v>
          </cell>
          <cell r="H30314">
            <v>15.57</v>
          </cell>
        </row>
        <row r="30315">
          <cell r="A30315">
            <v>102607</v>
          </cell>
          <cell r="H30315">
            <v>2896.2</v>
          </cell>
        </row>
        <row r="30316">
          <cell r="A30316">
            <v>102607</v>
          </cell>
          <cell r="H30316">
            <v>700.74</v>
          </cell>
        </row>
        <row r="30317">
          <cell r="A30317">
            <v>102607</v>
          </cell>
          <cell r="H30317">
            <v>70.069999999999993</v>
          </cell>
        </row>
        <row r="30318">
          <cell r="A30318">
            <v>102607</v>
          </cell>
          <cell r="H30318">
            <v>45.33</v>
          </cell>
        </row>
        <row r="30319">
          <cell r="A30319">
            <v>102607</v>
          </cell>
          <cell r="H30319">
            <v>1518.27</v>
          </cell>
        </row>
        <row r="30320">
          <cell r="A30320">
            <v>102607</v>
          </cell>
          <cell r="H30320">
            <v>194.64</v>
          </cell>
        </row>
        <row r="30321">
          <cell r="A30321">
            <v>102607</v>
          </cell>
          <cell r="H30321">
            <v>280.26</v>
          </cell>
        </row>
        <row r="30322">
          <cell r="A30322">
            <v>102607</v>
          </cell>
          <cell r="H30322">
            <v>389.3</v>
          </cell>
        </row>
        <row r="30323">
          <cell r="A30323">
            <v>102607</v>
          </cell>
          <cell r="H30323">
            <v>2193.1</v>
          </cell>
        </row>
        <row r="30324">
          <cell r="A30324">
            <v>102607</v>
          </cell>
          <cell r="H30324">
            <v>38.93</v>
          </cell>
        </row>
        <row r="30325">
          <cell r="A30325">
            <v>102616</v>
          </cell>
          <cell r="H30325">
            <v>48816</v>
          </cell>
        </row>
        <row r="30326">
          <cell r="A30326">
            <v>190058</v>
          </cell>
          <cell r="H30326">
            <v>4576.5</v>
          </cell>
        </row>
        <row r="30327">
          <cell r="A30327">
            <v>190059</v>
          </cell>
          <cell r="H30327">
            <v>5942.16</v>
          </cell>
        </row>
        <row r="30328">
          <cell r="A30328">
            <v>190588</v>
          </cell>
          <cell r="H30328">
            <v>95</v>
          </cell>
        </row>
        <row r="30329">
          <cell r="A30329">
            <v>190971</v>
          </cell>
          <cell r="H30329">
            <v>1368</v>
          </cell>
        </row>
        <row r="30330">
          <cell r="A30330">
            <v>190971</v>
          </cell>
          <cell r="H30330">
            <v>65.17</v>
          </cell>
        </row>
        <row r="30331">
          <cell r="A30331">
            <v>190971</v>
          </cell>
          <cell r="H30331">
            <v>360</v>
          </cell>
        </row>
        <row r="30332">
          <cell r="A30332">
            <v>190971</v>
          </cell>
          <cell r="H30332">
            <v>17.149999999999999</v>
          </cell>
        </row>
        <row r="30333">
          <cell r="A30333">
            <v>191092</v>
          </cell>
          <cell r="H30333">
            <v>1944</v>
          </cell>
        </row>
        <row r="30334">
          <cell r="A30334">
            <v>191093</v>
          </cell>
          <cell r="H30334">
            <v>2376</v>
          </cell>
        </row>
        <row r="30335">
          <cell r="A30335">
            <v>191097</v>
          </cell>
          <cell r="H30335">
            <v>1080</v>
          </cell>
        </row>
        <row r="30336">
          <cell r="A30336">
            <v>191510</v>
          </cell>
          <cell r="H30336">
            <v>11232</v>
          </cell>
        </row>
        <row r="30337">
          <cell r="A30337">
            <v>191510</v>
          </cell>
          <cell r="H30337">
            <v>72</v>
          </cell>
        </row>
        <row r="30338">
          <cell r="A30338">
            <v>191545</v>
          </cell>
          <cell r="H30338">
            <v>1920</v>
          </cell>
        </row>
        <row r="30339">
          <cell r="A30339">
            <v>191589</v>
          </cell>
          <cell r="H30339">
            <v>285</v>
          </cell>
        </row>
        <row r="30340">
          <cell r="A30340">
            <v>191594</v>
          </cell>
          <cell r="H30340">
            <v>880</v>
          </cell>
        </row>
        <row r="30341">
          <cell r="A30341">
            <v>191816</v>
          </cell>
          <cell r="H30341">
            <v>1425</v>
          </cell>
        </row>
        <row r="30342">
          <cell r="A30342">
            <v>191846</v>
          </cell>
          <cell r="H30342">
            <v>2340</v>
          </cell>
        </row>
        <row r="30343">
          <cell r="A30343">
            <v>191846</v>
          </cell>
          <cell r="H30343">
            <v>2340</v>
          </cell>
        </row>
        <row r="30344">
          <cell r="A30344">
            <v>191846</v>
          </cell>
          <cell r="H30344">
            <v>780</v>
          </cell>
        </row>
        <row r="30345">
          <cell r="A30345">
            <v>191873</v>
          </cell>
          <cell r="H30345">
            <v>3420</v>
          </cell>
        </row>
        <row r="30346">
          <cell r="A30346">
            <v>192335</v>
          </cell>
          <cell r="H30346">
            <v>640</v>
          </cell>
        </row>
        <row r="30347">
          <cell r="A30347">
            <v>192335</v>
          </cell>
          <cell r="H30347">
            <v>180</v>
          </cell>
        </row>
        <row r="30348">
          <cell r="A30348">
            <v>192667</v>
          </cell>
          <cell r="H30348">
            <v>800</v>
          </cell>
        </row>
        <row r="30349">
          <cell r="A30349">
            <v>192667</v>
          </cell>
          <cell r="H30349">
            <v>600</v>
          </cell>
        </row>
        <row r="30350">
          <cell r="A30350">
            <v>192667</v>
          </cell>
          <cell r="H30350">
            <v>48.85</v>
          </cell>
        </row>
        <row r="30351">
          <cell r="A30351">
            <v>192674</v>
          </cell>
          <cell r="H30351">
            <v>5040</v>
          </cell>
        </row>
        <row r="30352">
          <cell r="A30352">
            <v>192777</v>
          </cell>
          <cell r="H30352">
            <v>15000</v>
          </cell>
        </row>
        <row r="30353">
          <cell r="A30353">
            <v>192777</v>
          </cell>
          <cell r="H30353">
            <v>398</v>
          </cell>
        </row>
        <row r="30354">
          <cell r="A30354">
            <v>192799</v>
          </cell>
          <cell r="H30354">
            <v>600</v>
          </cell>
        </row>
        <row r="30355">
          <cell r="A30355">
            <v>192799</v>
          </cell>
          <cell r="H30355">
            <v>359</v>
          </cell>
        </row>
        <row r="30356">
          <cell r="A30356">
            <v>193039</v>
          </cell>
          <cell r="H30356">
            <v>1548</v>
          </cell>
        </row>
        <row r="30357">
          <cell r="A30357">
            <v>193594</v>
          </cell>
          <cell r="H30357">
            <v>45</v>
          </cell>
        </row>
        <row r="30358">
          <cell r="A30358">
            <v>193607</v>
          </cell>
          <cell r="H30358">
            <v>1089</v>
          </cell>
        </row>
        <row r="30359">
          <cell r="A30359">
            <v>193670</v>
          </cell>
          <cell r="H30359">
            <v>30000</v>
          </cell>
        </row>
        <row r="30360">
          <cell r="A30360">
            <v>193670</v>
          </cell>
          <cell r="H30360">
            <v>813</v>
          </cell>
        </row>
        <row r="30361">
          <cell r="A30361">
            <v>193691</v>
          </cell>
          <cell r="H30361">
            <v>15000</v>
          </cell>
        </row>
        <row r="30362">
          <cell r="A30362">
            <v>193691</v>
          </cell>
          <cell r="H30362">
            <v>464</v>
          </cell>
        </row>
        <row r="30363">
          <cell r="A30363">
            <v>193888</v>
          </cell>
          <cell r="H30363">
            <v>15000</v>
          </cell>
        </row>
        <row r="30364">
          <cell r="A30364">
            <v>193888</v>
          </cell>
          <cell r="H30364">
            <v>378</v>
          </cell>
        </row>
        <row r="30365">
          <cell r="A30365">
            <v>193908</v>
          </cell>
          <cell r="H30365">
            <v>15000</v>
          </cell>
        </row>
        <row r="30366">
          <cell r="A30366">
            <v>193908</v>
          </cell>
          <cell r="H30366">
            <v>664</v>
          </cell>
        </row>
        <row r="30367">
          <cell r="A30367">
            <v>193912</v>
          </cell>
          <cell r="H30367">
            <v>1980</v>
          </cell>
        </row>
        <row r="30368">
          <cell r="A30368">
            <v>200450</v>
          </cell>
          <cell r="H30368">
            <v>1512</v>
          </cell>
        </row>
        <row r="30369">
          <cell r="A30369">
            <v>200450</v>
          </cell>
          <cell r="H30369">
            <v>584.79999999999995</v>
          </cell>
        </row>
        <row r="30370">
          <cell r="A30370">
            <v>200450</v>
          </cell>
          <cell r="H30370">
            <v>769.46</v>
          </cell>
        </row>
        <row r="30371">
          <cell r="A30371">
            <v>200450</v>
          </cell>
          <cell r="H30371">
            <v>13230</v>
          </cell>
        </row>
        <row r="30372">
          <cell r="A30372">
            <v>201274</v>
          </cell>
          <cell r="H30372">
            <v>280.5</v>
          </cell>
        </row>
        <row r="30373">
          <cell r="A30373">
            <v>201274</v>
          </cell>
          <cell r="H30373">
            <v>920</v>
          </cell>
        </row>
        <row r="30374">
          <cell r="A30374">
            <v>500736</v>
          </cell>
          <cell r="H30374">
            <v>5258.4</v>
          </cell>
        </row>
        <row r="30375">
          <cell r="A30375">
            <v>500841</v>
          </cell>
          <cell r="H30375">
            <v>1077</v>
          </cell>
        </row>
        <row r="30376">
          <cell r="A30376">
            <v>501279</v>
          </cell>
          <cell r="H30376">
            <v>3000</v>
          </cell>
        </row>
        <row r="30377">
          <cell r="A30377">
            <v>502546</v>
          </cell>
          <cell r="H30377">
            <v>9000</v>
          </cell>
        </row>
        <row r="30378">
          <cell r="A30378">
            <v>800283</v>
          </cell>
          <cell r="H30378">
            <v>388.28</v>
          </cell>
        </row>
        <row r="30379">
          <cell r="A30379">
            <v>900067</v>
          </cell>
          <cell r="H30379">
            <v>107999.67999999999</v>
          </cell>
        </row>
        <row r="30380">
          <cell r="A30380">
            <v>900358</v>
          </cell>
          <cell r="H30380">
            <v>7956</v>
          </cell>
        </row>
        <row r="30381">
          <cell r="A30381">
            <v>102318</v>
          </cell>
          <cell r="H30381">
            <v>540</v>
          </cell>
        </row>
        <row r="30382">
          <cell r="A30382">
            <v>102318</v>
          </cell>
          <cell r="H30382">
            <v>5940</v>
          </cell>
        </row>
        <row r="30383">
          <cell r="A30383">
            <v>190097</v>
          </cell>
          <cell r="H30383">
            <v>242.95</v>
          </cell>
        </row>
        <row r="30384">
          <cell r="A30384">
            <v>190097</v>
          </cell>
          <cell r="H30384">
            <v>26724</v>
          </cell>
        </row>
        <row r="30385">
          <cell r="A30385">
            <v>190331</v>
          </cell>
          <cell r="H30385">
            <v>5145.75</v>
          </cell>
        </row>
        <row r="30386">
          <cell r="A30386">
            <v>190474</v>
          </cell>
          <cell r="H30386">
            <v>1312.5</v>
          </cell>
        </row>
        <row r="30387">
          <cell r="A30387">
            <v>190474</v>
          </cell>
          <cell r="H30387">
            <v>1777.05</v>
          </cell>
        </row>
        <row r="30388">
          <cell r="A30388">
            <v>190474</v>
          </cell>
          <cell r="H30388">
            <v>312.5</v>
          </cell>
        </row>
        <row r="30389">
          <cell r="A30389">
            <v>190474</v>
          </cell>
          <cell r="H30389">
            <v>987.25</v>
          </cell>
        </row>
        <row r="30390">
          <cell r="A30390">
            <v>191769</v>
          </cell>
          <cell r="H30390">
            <v>2470</v>
          </cell>
        </row>
        <row r="30391">
          <cell r="A30391">
            <v>192221</v>
          </cell>
          <cell r="H30391">
            <v>1795</v>
          </cell>
        </row>
        <row r="30392">
          <cell r="A30392">
            <v>192582</v>
          </cell>
          <cell r="H30392">
            <v>1536</v>
          </cell>
        </row>
        <row r="30393">
          <cell r="A30393">
            <v>192593</v>
          </cell>
          <cell r="H30393">
            <v>10257.799999999999</v>
          </cell>
        </row>
        <row r="30394">
          <cell r="A30394">
            <v>192593</v>
          </cell>
          <cell r="H30394">
            <v>847</v>
          </cell>
        </row>
        <row r="30395">
          <cell r="A30395">
            <v>192671</v>
          </cell>
          <cell r="H30395">
            <v>855</v>
          </cell>
        </row>
        <row r="30396">
          <cell r="A30396">
            <v>192797</v>
          </cell>
          <cell r="H30396">
            <v>2400</v>
          </cell>
        </row>
        <row r="30397">
          <cell r="A30397">
            <v>193463</v>
          </cell>
          <cell r="H30397">
            <v>3051</v>
          </cell>
        </row>
        <row r="30398">
          <cell r="A30398">
            <v>193601</v>
          </cell>
          <cell r="H30398">
            <v>57</v>
          </cell>
        </row>
        <row r="30399">
          <cell r="A30399">
            <v>193602</v>
          </cell>
          <cell r="H30399">
            <v>66.5</v>
          </cell>
        </row>
        <row r="30400">
          <cell r="A30400">
            <v>193602</v>
          </cell>
          <cell r="H30400">
            <v>2880</v>
          </cell>
        </row>
        <row r="30401">
          <cell r="A30401">
            <v>193602</v>
          </cell>
          <cell r="H30401">
            <v>111.25</v>
          </cell>
        </row>
        <row r="30402">
          <cell r="A30402">
            <v>500949</v>
          </cell>
          <cell r="H30402">
            <v>1283.0999999999999</v>
          </cell>
        </row>
        <row r="30403">
          <cell r="A30403">
            <v>501051</v>
          </cell>
          <cell r="H30403">
            <v>28191.24</v>
          </cell>
        </row>
        <row r="30404">
          <cell r="A30404">
            <v>501130</v>
          </cell>
          <cell r="H30404">
            <v>4752</v>
          </cell>
        </row>
        <row r="30405">
          <cell r="A30405">
            <v>800237</v>
          </cell>
          <cell r="H30405">
            <v>6642</v>
          </cell>
        </row>
        <row r="30406">
          <cell r="A30406">
            <v>100071</v>
          </cell>
          <cell r="H30406">
            <v>432</v>
          </cell>
        </row>
        <row r="30407">
          <cell r="A30407">
            <v>100169</v>
          </cell>
          <cell r="H30407">
            <v>3000</v>
          </cell>
        </row>
        <row r="30408">
          <cell r="A30408">
            <v>100169</v>
          </cell>
          <cell r="H30408">
            <v>75</v>
          </cell>
        </row>
        <row r="30409">
          <cell r="A30409">
            <v>100334</v>
          </cell>
          <cell r="H30409">
            <v>3960</v>
          </cell>
        </row>
        <row r="30410">
          <cell r="A30410">
            <v>100998</v>
          </cell>
          <cell r="H30410">
            <v>10516.8</v>
          </cell>
        </row>
        <row r="30411">
          <cell r="A30411">
            <v>101217</v>
          </cell>
          <cell r="H30411">
            <v>296.10000000000002</v>
          </cell>
        </row>
        <row r="30412">
          <cell r="A30412">
            <v>190029</v>
          </cell>
          <cell r="H30412">
            <v>10678.5</v>
          </cell>
        </row>
        <row r="30413">
          <cell r="A30413">
            <v>190588</v>
          </cell>
          <cell r="H30413">
            <v>760</v>
          </cell>
        </row>
        <row r="30414">
          <cell r="A30414">
            <v>190588</v>
          </cell>
          <cell r="H30414">
            <v>380</v>
          </cell>
        </row>
        <row r="30415">
          <cell r="A30415">
            <v>191978</v>
          </cell>
          <cell r="H30415">
            <v>5760</v>
          </cell>
        </row>
        <row r="30416">
          <cell r="A30416">
            <v>192300</v>
          </cell>
          <cell r="H30416">
            <v>5400</v>
          </cell>
        </row>
        <row r="30417">
          <cell r="A30417">
            <v>192543</v>
          </cell>
          <cell r="H30417">
            <v>190</v>
          </cell>
        </row>
        <row r="30418">
          <cell r="A30418">
            <v>192770</v>
          </cell>
          <cell r="H30418">
            <v>2700</v>
          </cell>
        </row>
        <row r="30419">
          <cell r="A30419">
            <v>193229</v>
          </cell>
          <cell r="H30419">
            <v>190</v>
          </cell>
        </row>
        <row r="30420">
          <cell r="A30420">
            <v>193235</v>
          </cell>
          <cell r="H30420">
            <v>2088</v>
          </cell>
        </row>
        <row r="30421">
          <cell r="A30421">
            <v>193402</v>
          </cell>
          <cell r="H30421">
            <v>95</v>
          </cell>
        </row>
        <row r="30422">
          <cell r="A30422">
            <v>193403</v>
          </cell>
          <cell r="H30422">
            <v>3610</v>
          </cell>
        </row>
        <row r="30423">
          <cell r="A30423">
            <v>193714</v>
          </cell>
          <cell r="H30423">
            <v>4032</v>
          </cell>
        </row>
        <row r="30424">
          <cell r="A30424">
            <v>193838</v>
          </cell>
          <cell r="H30424">
            <v>132</v>
          </cell>
        </row>
        <row r="30425">
          <cell r="A30425">
            <v>193909</v>
          </cell>
          <cell r="H30425">
            <v>750</v>
          </cell>
        </row>
        <row r="30426">
          <cell r="A30426">
            <v>502849</v>
          </cell>
          <cell r="H30426">
            <v>160</v>
          </cell>
        </row>
        <row r="30427">
          <cell r="A30427">
            <v>502849</v>
          </cell>
          <cell r="H30427">
            <v>5016</v>
          </cell>
        </row>
        <row r="30428">
          <cell r="A30428">
            <v>100667</v>
          </cell>
          <cell r="H30428">
            <v>147</v>
          </cell>
        </row>
        <row r="30429">
          <cell r="A30429">
            <v>100667</v>
          </cell>
          <cell r="H30429">
            <v>1225</v>
          </cell>
        </row>
        <row r="30430">
          <cell r="A30430">
            <v>100667</v>
          </cell>
          <cell r="H30430">
            <v>209</v>
          </cell>
        </row>
        <row r="30431">
          <cell r="A30431">
            <v>190170</v>
          </cell>
          <cell r="H30431">
            <v>483.36</v>
          </cell>
        </row>
        <row r="30432">
          <cell r="A30432">
            <v>190269</v>
          </cell>
          <cell r="H30432">
            <v>2717</v>
          </cell>
        </row>
        <row r="30433">
          <cell r="A30433">
            <v>190342</v>
          </cell>
          <cell r="H30433">
            <v>191.03</v>
          </cell>
        </row>
        <row r="30434">
          <cell r="A30434">
            <v>190342</v>
          </cell>
          <cell r="H30434">
            <v>305.86</v>
          </cell>
        </row>
        <row r="30435">
          <cell r="A30435">
            <v>190342</v>
          </cell>
          <cell r="H30435">
            <v>139.53</v>
          </cell>
        </row>
        <row r="30436">
          <cell r="A30436">
            <v>190620</v>
          </cell>
          <cell r="H30436">
            <v>2309.6</v>
          </cell>
        </row>
        <row r="30437">
          <cell r="A30437">
            <v>191644</v>
          </cell>
          <cell r="H30437">
            <v>5026</v>
          </cell>
        </row>
        <row r="30438">
          <cell r="A30438">
            <v>192526</v>
          </cell>
          <cell r="H30438">
            <v>288</v>
          </cell>
        </row>
        <row r="30439">
          <cell r="A30439">
            <v>192526</v>
          </cell>
          <cell r="H30439">
            <v>109.38</v>
          </cell>
        </row>
        <row r="30440">
          <cell r="A30440">
            <v>193091</v>
          </cell>
          <cell r="H30440">
            <v>117</v>
          </cell>
        </row>
        <row r="30441">
          <cell r="A30441">
            <v>193091</v>
          </cell>
          <cell r="H30441">
            <v>2052</v>
          </cell>
        </row>
        <row r="30442">
          <cell r="A30442">
            <v>193772</v>
          </cell>
          <cell r="H30442">
            <v>270</v>
          </cell>
        </row>
        <row r="30443">
          <cell r="A30443">
            <v>193772</v>
          </cell>
          <cell r="H30443">
            <v>1092</v>
          </cell>
        </row>
        <row r="30444">
          <cell r="A30444">
            <v>193772</v>
          </cell>
          <cell r="H30444">
            <v>917</v>
          </cell>
        </row>
        <row r="30445">
          <cell r="A30445">
            <v>200302</v>
          </cell>
          <cell r="H30445">
            <v>229</v>
          </cell>
        </row>
        <row r="30446">
          <cell r="A30446">
            <v>202547</v>
          </cell>
          <cell r="H30446">
            <v>9705</v>
          </cell>
        </row>
        <row r="30447">
          <cell r="A30447">
            <v>502065</v>
          </cell>
          <cell r="H30447">
            <v>8900</v>
          </cell>
        </row>
        <row r="30448">
          <cell r="A30448">
            <v>502065</v>
          </cell>
          <cell r="H30448">
            <v>9790</v>
          </cell>
        </row>
        <row r="30449">
          <cell r="A30449">
            <v>502543</v>
          </cell>
          <cell r="H30449">
            <v>10080</v>
          </cell>
        </row>
        <row r="30450">
          <cell r="A30450">
            <v>502543</v>
          </cell>
          <cell r="H30450">
            <v>10080</v>
          </cell>
        </row>
        <row r="30451">
          <cell r="A30451">
            <v>900271</v>
          </cell>
          <cell r="H30451">
            <v>4320</v>
          </cell>
        </row>
        <row r="30452">
          <cell r="A30452">
            <v>900271</v>
          </cell>
          <cell r="H30452">
            <v>6480</v>
          </cell>
        </row>
        <row r="30453">
          <cell r="A30453">
            <v>900271</v>
          </cell>
          <cell r="H30453">
            <v>4320</v>
          </cell>
        </row>
        <row r="30454">
          <cell r="A30454">
            <v>900271</v>
          </cell>
          <cell r="H30454">
            <v>4320</v>
          </cell>
        </row>
        <row r="30455">
          <cell r="A30455">
            <v>900271</v>
          </cell>
          <cell r="H30455">
            <v>2160</v>
          </cell>
        </row>
        <row r="30456">
          <cell r="A30456">
            <v>900271</v>
          </cell>
          <cell r="H30456">
            <v>864</v>
          </cell>
        </row>
        <row r="30457">
          <cell r="A30457">
            <v>900271</v>
          </cell>
          <cell r="H30457">
            <v>864</v>
          </cell>
        </row>
        <row r="30458">
          <cell r="A30458">
            <v>102550</v>
          </cell>
          <cell r="H30458">
            <v>24408</v>
          </cell>
        </row>
        <row r="30459">
          <cell r="A30459">
            <v>190059</v>
          </cell>
          <cell r="H30459">
            <v>378</v>
          </cell>
        </row>
        <row r="30460">
          <cell r="A30460">
            <v>190059</v>
          </cell>
          <cell r="H30460">
            <v>167805</v>
          </cell>
        </row>
        <row r="30461">
          <cell r="A30461">
            <v>191127</v>
          </cell>
          <cell r="H30461">
            <v>3051</v>
          </cell>
        </row>
        <row r="30462">
          <cell r="A30462">
            <v>191127</v>
          </cell>
          <cell r="H30462">
            <v>24408</v>
          </cell>
        </row>
        <row r="30463">
          <cell r="A30463">
            <v>191352</v>
          </cell>
          <cell r="H30463">
            <v>272.24</v>
          </cell>
        </row>
        <row r="30464">
          <cell r="A30464">
            <v>191352</v>
          </cell>
          <cell r="H30464">
            <v>952</v>
          </cell>
        </row>
        <row r="30465">
          <cell r="A30465">
            <v>191360</v>
          </cell>
          <cell r="H30465">
            <v>960</v>
          </cell>
        </row>
        <row r="30466">
          <cell r="A30466">
            <v>191735</v>
          </cell>
          <cell r="H30466">
            <v>5049</v>
          </cell>
        </row>
        <row r="30467">
          <cell r="A30467">
            <v>192868</v>
          </cell>
          <cell r="H30467">
            <v>9800</v>
          </cell>
        </row>
        <row r="30468">
          <cell r="A30468">
            <v>192944</v>
          </cell>
          <cell r="H30468">
            <v>15048</v>
          </cell>
        </row>
        <row r="30469">
          <cell r="A30469">
            <v>193406</v>
          </cell>
          <cell r="H30469">
            <v>552.79999999999995</v>
          </cell>
        </row>
        <row r="30470">
          <cell r="A30470">
            <v>193406</v>
          </cell>
          <cell r="H30470">
            <v>14291</v>
          </cell>
        </row>
        <row r="30471">
          <cell r="A30471">
            <v>193406</v>
          </cell>
          <cell r="H30471">
            <v>10740.6</v>
          </cell>
        </row>
        <row r="30472">
          <cell r="A30472">
            <v>193412</v>
          </cell>
          <cell r="H30472">
            <v>2088</v>
          </cell>
        </row>
        <row r="30473">
          <cell r="A30473">
            <v>193412</v>
          </cell>
          <cell r="H30473">
            <v>17400</v>
          </cell>
        </row>
        <row r="30474">
          <cell r="A30474">
            <v>193723</v>
          </cell>
          <cell r="H30474">
            <v>5940</v>
          </cell>
        </row>
        <row r="30475">
          <cell r="A30475">
            <v>800280</v>
          </cell>
          <cell r="H30475">
            <v>5944.32</v>
          </cell>
        </row>
        <row r="30476">
          <cell r="A30476">
            <v>800280</v>
          </cell>
          <cell r="H30476">
            <v>285.45</v>
          </cell>
        </row>
        <row r="30477">
          <cell r="A30477">
            <v>100349</v>
          </cell>
          <cell r="H30477">
            <v>6160</v>
          </cell>
        </row>
        <row r="30478">
          <cell r="A30478">
            <v>100869</v>
          </cell>
          <cell r="H30478">
            <v>22680</v>
          </cell>
        </row>
        <row r="30479">
          <cell r="A30479">
            <v>100869</v>
          </cell>
          <cell r="H30479">
            <v>3231</v>
          </cell>
        </row>
        <row r="30480">
          <cell r="A30480">
            <v>100925</v>
          </cell>
          <cell r="H30480">
            <v>29920</v>
          </cell>
        </row>
        <row r="30481">
          <cell r="A30481">
            <v>100925</v>
          </cell>
          <cell r="H30481">
            <v>3496</v>
          </cell>
        </row>
        <row r="30482">
          <cell r="A30482">
            <v>191341</v>
          </cell>
          <cell r="H30482">
            <v>48</v>
          </cell>
        </row>
        <row r="30483">
          <cell r="A30483">
            <v>191341</v>
          </cell>
          <cell r="H30483">
            <v>1596</v>
          </cell>
        </row>
        <row r="30484">
          <cell r="A30484">
            <v>191681</v>
          </cell>
          <cell r="H30484">
            <v>11042.64</v>
          </cell>
        </row>
        <row r="30485">
          <cell r="A30485">
            <v>192197</v>
          </cell>
          <cell r="H30485">
            <v>1092</v>
          </cell>
        </row>
        <row r="30486">
          <cell r="A30486">
            <v>192797</v>
          </cell>
          <cell r="H30486">
            <v>2400</v>
          </cell>
        </row>
        <row r="30487">
          <cell r="A30487">
            <v>193066</v>
          </cell>
          <cell r="H30487">
            <v>1556</v>
          </cell>
        </row>
        <row r="30488">
          <cell r="A30488">
            <v>193066</v>
          </cell>
          <cell r="H30488">
            <v>4608</v>
          </cell>
        </row>
        <row r="30489">
          <cell r="A30489">
            <v>193068</v>
          </cell>
          <cell r="H30489">
            <v>2304</v>
          </cell>
        </row>
        <row r="30490">
          <cell r="A30490">
            <v>193586</v>
          </cell>
          <cell r="H30490">
            <v>72</v>
          </cell>
        </row>
        <row r="30491">
          <cell r="A30491">
            <v>193739</v>
          </cell>
          <cell r="H30491">
            <v>576</v>
          </cell>
        </row>
        <row r="30492">
          <cell r="A30492">
            <v>193913</v>
          </cell>
          <cell r="H30492">
            <v>359</v>
          </cell>
        </row>
        <row r="30493">
          <cell r="A30493">
            <v>193913</v>
          </cell>
          <cell r="H30493">
            <v>2400</v>
          </cell>
        </row>
        <row r="30494">
          <cell r="A30494">
            <v>501056</v>
          </cell>
          <cell r="H30494">
            <v>3051</v>
          </cell>
        </row>
        <row r="30495">
          <cell r="A30495">
            <v>502413</v>
          </cell>
          <cell r="H30495">
            <v>7800</v>
          </cell>
        </row>
        <row r="30496">
          <cell r="A30496">
            <v>900271</v>
          </cell>
          <cell r="H30496">
            <v>359</v>
          </cell>
        </row>
        <row r="30497">
          <cell r="A30497">
            <v>100153</v>
          </cell>
          <cell r="H30497">
            <v>443.76</v>
          </cell>
        </row>
        <row r="30498">
          <cell r="A30498">
            <v>100949</v>
          </cell>
          <cell r="H30498">
            <v>13146</v>
          </cell>
        </row>
        <row r="30499">
          <cell r="A30499">
            <v>102544</v>
          </cell>
          <cell r="H30499">
            <v>210</v>
          </cell>
        </row>
        <row r="30500">
          <cell r="A30500">
            <v>190559</v>
          </cell>
          <cell r="H30500">
            <v>8305.16</v>
          </cell>
        </row>
        <row r="30501">
          <cell r="A30501">
            <v>191735</v>
          </cell>
          <cell r="H30501">
            <v>10944</v>
          </cell>
        </row>
        <row r="30502">
          <cell r="A30502">
            <v>191735</v>
          </cell>
          <cell r="H30502">
            <v>142.1</v>
          </cell>
        </row>
        <row r="30503">
          <cell r="A30503">
            <v>191982</v>
          </cell>
          <cell r="H30503">
            <v>660</v>
          </cell>
        </row>
        <row r="30504">
          <cell r="A30504">
            <v>192120</v>
          </cell>
          <cell r="H30504">
            <v>18500</v>
          </cell>
        </row>
        <row r="30505">
          <cell r="A30505">
            <v>192891</v>
          </cell>
          <cell r="H30505">
            <v>5540.4</v>
          </cell>
        </row>
        <row r="30506">
          <cell r="A30506">
            <v>193103</v>
          </cell>
          <cell r="H30506">
            <v>160</v>
          </cell>
        </row>
        <row r="30507">
          <cell r="A30507">
            <v>193103</v>
          </cell>
          <cell r="H30507">
            <v>4410</v>
          </cell>
        </row>
        <row r="30508">
          <cell r="A30508">
            <v>193497</v>
          </cell>
          <cell r="H30508">
            <v>4032</v>
          </cell>
        </row>
        <row r="30509">
          <cell r="A30509">
            <v>193573</v>
          </cell>
          <cell r="H30509">
            <v>660</v>
          </cell>
        </row>
        <row r="30510">
          <cell r="A30510">
            <v>500021</v>
          </cell>
          <cell r="H30510">
            <v>3360</v>
          </cell>
        </row>
        <row r="30511">
          <cell r="A30511">
            <v>500021</v>
          </cell>
          <cell r="H30511">
            <v>13125</v>
          </cell>
        </row>
        <row r="30512">
          <cell r="A30512">
            <v>500572</v>
          </cell>
          <cell r="H30512">
            <v>658</v>
          </cell>
        </row>
        <row r="30513">
          <cell r="A30513">
            <v>500928</v>
          </cell>
          <cell r="H30513">
            <v>954.1</v>
          </cell>
        </row>
        <row r="30514">
          <cell r="A30514">
            <v>500928</v>
          </cell>
          <cell r="H30514">
            <v>126</v>
          </cell>
        </row>
        <row r="30515">
          <cell r="A30515">
            <v>500949</v>
          </cell>
          <cell r="H30515">
            <v>210</v>
          </cell>
        </row>
        <row r="30516">
          <cell r="A30516">
            <v>501616</v>
          </cell>
          <cell r="H30516">
            <v>65.8</v>
          </cell>
        </row>
        <row r="30517">
          <cell r="A30517">
            <v>502327</v>
          </cell>
          <cell r="H30517">
            <v>5145</v>
          </cell>
        </row>
        <row r="30518">
          <cell r="A30518">
            <v>502413</v>
          </cell>
          <cell r="H30518">
            <v>3051</v>
          </cell>
        </row>
        <row r="30519">
          <cell r="A30519">
            <v>502943</v>
          </cell>
          <cell r="H30519">
            <v>118.8</v>
          </cell>
        </row>
        <row r="30520">
          <cell r="A30520">
            <v>502943</v>
          </cell>
          <cell r="H30520">
            <v>1287</v>
          </cell>
        </row>
        <row r="30521">
          <cell r="A30521">
            <v>900333</v>
          </cell>
          <cell r="H30521">
            <v>168</v>
          </cell>
        </row>
        <row r="30522">
          <cell r="A30522">
            <v>900333</v>
          </cell>
          <cell r="H30522">
            <v>189</v>
          </cell>
        </row>
        <row r="30523">
          <cell r="A30523">
            <v>900333</v>
          </cell>
          <cell r="H30523">
            <v>1323</v>
          </cell>
        </row>
        <row r="30524">
          <cell r="A30524">
            <v>100175</v>
          </cell>
          <cell r="H30524">
            <v>9000</v>
          </cell>
        </row>
        <row r="30525">
          <cell r="A30525">
            <v>101702</v>
          </cell>
          <cell r="H30525">
            <v>330</v>
          </cell>
        </row>
        <row r="30526">
          <cell r="A30526">
            <v>191404</v>
          </cell>
          <cell r="H30526">
            <v>600</v>
          </cell>
        </row>
        <row r="30527">
          <cell r="A30527">
            <v>191565</v>
          </cell>
          <cell r="H30527">
            <v>22458.799999999999</v>
          </cell>
        </row>
        <row r="30528">
          <cell r="A30528">
            <v>191732</v>
          </cell>
          <cell r="H30528">
            <v>1800</v>
          </cell>
        </row>
        <row r="30529">
          <cell r="A30529">
            <v>192365</v>
          </cell>
          <cell r="H30529">
            <v>1572</v>
          </cell>
        </row>
        <row r="30530">
          <cell r="A30530">
            <v>193095</v>
          </cell>
          <cell r="H30530">
            <v>262</v>
          </cell>
        </row>
        <row r="30531">
          <cell r="A30531">
            <v>193412</v>
          </cell>
          <cell r="H30531">
            <v>2196.7199999999998</v>
          </cell>
        </row>
        <row r="30532">
          <cell r="A30532">
            <v>193828</v>
          </cell>
          <cell r="H30532">
            <v>1495</v>
          </cell>
        </row>
        <row r="30533">
          <cell r="A30533">
            <v>193915</v>
          </cell>
          <cell r="H30533">
            <v>4320</v>
          </cell>
        </row>
        <row r="30534">
          <cell r="A30534">
            <v>502048</v>
          </cell>
          <cell r="H30534">
            <v>10410.4</v>
          </cell>
        </row>
        <row r="30535">
          <cell r="A30535">
            <v>502048</v>
          </cell>
          <cell r="H30535">
            <v>1419.55</v>
          </cell>
        </row>
        <row r="30536">
          <cell r="A30536">
            <v>502048</v>
          </cell>
          <cell r="H30536">
            <v>319</v>
          </cell>
        </row>
        <row r="30537">
          <cell r="A30537">
            <v>502976</v>
          </cell>
          <cell r="H30537">
            <v>660</v>
          </cell>
        </row>
        <row r="30538">
          <cell r="A30538">
            <v>100094</v>
          </cell>
          <cell r="H30538">
            <v>1270</v>
          </cell>
        </row>
        <row r="30539">
          <cell r="A30539">
            <v>100166</v>
          </cell>
          <cell r="H30539">
            <v>990</v>
          </cell>
        </row>
        <row r="30540">
          <cell r="A30540">
            <v>100892</v>
          </cell>
          <cell r="H30540">
            <v>68400</v>
          </cell>
        </row>
        <row r="30541">
          <cell r="A30541">
            <v>100892</v>
          </cell>
          <cell r="H30541">
            <v>72000</v>
          </cell>
        </row>
        <row r="30542">
          <cell r="A30542">
            <v>101849</v>
          </cell>
          <cell r="H30542">
            <v>214</v>
          </cell>
        </row>
        <row r="30543">
          <cell r="A30543">
            <v>101849</v>
          </cell>
          <cell r="H30543">
            <v>29070</v>
          </cell>
        </row>
        <row r="30544">
          <cell r="A30544">
            <v>101856</v>
          </cell>
          <cell r="H30544">
            <v>3234</v>
          </cell>
        </row>
        <row r="30545">
          <cell r="A30545">
            <v>102463</v>
          </cell>
          <cell r="H30545">
            <v>2100</v>
          </cell>
        </row>
        <row r="30546">
          <cell r="A30546">
            <v>190988</v>
          </cell>
          <cell r="H30546">
            <v>1650</v>
          </cell>
        </row>
        <row r="30547">
          <cell r="A30547">
            <v>190988</v>
          </cell>
          <cell r="H30547">
            <v>33000</v>
          </cell>
        </row>
        <row r="30548">
          <cell r="A30548">
            <v>191756</v>
          </cell>
          <cell r="H30548">
            <v>3280</v>
          </cell>
        </row>
        <row r="30549">
          <cell r="A30549">
            <v>192095</v>
          </cell>
          <cell r="H30549">
            <v>17332.8</v>
          </cell>
        </row>
        <row r="30550">
          <cell r="A30550">
            <v>192365</v>
          </cell>
          <cell r="H30550">
            <v>792</v>
          </cell>
        </row>
        <row r="30551">
          <cell r="A30551">
            <v>192365</v>
          </cell>
          <cell r="H30551">
            <v>261</v>
          </cell>
        </row>
        <row r="30552">
          <cell r="A30552">
            <v>192365</v>
          </cell>
          <cell r="H30552">
            <v>285.7</v>
          </cell>
        </row>
        <row r="30553">
          <cell r="A30553">
            <v>192365</v>
          </cell>
          <cell r="H30553">
            <v>374</v>
          </cell>
        </row>
        <row r="30554">
          <cell r="A30554">
            <v>192365</v>
          </cell>
          <cell r="H30554">
            <v>220.88</v>
          </cell>
        </row>
        <row r="30555">
          <cell r="A30555">
            <v>193621</v>
          </cell>
          <cell r="H30555">
            <v>1440</v>
          </cell>
        </row>
        <row r="30556">
          <cell r="A30556">
            <v>501051</v>
          </cell>
          <cell r="H30556">
            <v>24408</v>
          </cell>
        </row>
        <row r="30557">
          <cell r="A30557">
            <v>501130</v>
          </cell>
          <cell r="H30557">
            <v>198</v>
          </cell>
        </row>
        <row r="30558">
          <cell r="A30558">
            <v>502066</v>
          </cell>
          <cell r="H30558">
            <v>3168</v>
          </cell>
        </row>
        <row r="30559">
          <cell r="A30559">
            <v>502348</v>
          </cell>
          <cell r="H30559">
            <v>27459</v>
          </cell>
        </row>
        <row r="30560">
          <cell r="A30560">
            <v>193017</v>
          </cell>
          <cell r="H30560">
            <v>3000</v>
          </cell>
        </row>
        <row r="30561">
          <cell r="A30561">
            <v>193404</v>
          </cell>
          <cell r="H30561">
            <v>600</v>
          </cell>
        </row>
        <row r="30562">
          <cell r="A30562">
            <v>193412</v>
          </cell>
          <cell r="H30562">
            <v>4176</v>
          </cell>
        </row>
        <row r="30563">
          <cell r="A30563">
            <v>193929</v>
          </cell>
          <cell r="H30563">
            <v>3000</v>
          </cell>
        </row>
        <row r="30564">
          <cell r="A30564">
            <v>193929</v>
          </cell>
          <cell r="H30564">
            <v>76.25</v>
          </cell>
        </row>
        <row r="30565">
          <cell r="A30565">
            <v>100078</v>
          </cell>
          <cell r="H30565">
            <v>4881.3599999999997</v>
          </cell>
        </row>
        <row r="30566">
          <cell r="A30566">
            <v>101373</v>
          </cell>
          <cell r="H30566">
            <v>110</v>
          </cell>
        </row>
        <row r="30567">
          <cell r="A30567">
            <v>102530</v>
          </cell>
          <cell r="H30567">
            <v>3936</v>
          </cell>
        </row>
        <row r="30568">
          <cell r="A30568">
            <v>191647</v>
          </cell>
          <cell r="H30568">
            <v>9600</v>
          </cell>
        </row>
        <row r="30569">
          <cell r="A30569">
            <v>192477</v>
          </cell>
          <cell r="H30569">
            <v>280</v>
          </cell>
        </row>
        <row r="30570">
          <cell r="A30570">
            <v>192569</v>
          </cell>
          <cell r="H30570">
            <v>540</v>
          </cell>
        </row>
        <row r="30571">
          <cell r="A30571">
            <v>192569</v>
          </cell>
          <cell r="H30571">
            <v>491.25</v>
          </cell>
        </row>
        <row r="30572">
          <cell r="A30572">
            <v>192569</v>
          </cell>
          <cell r="H30572">
            <v>1015.25</v>
          </cell>
        </row>
        <row r="30573">
          <cell r="A30573">
            <v>192569</v>
          </cell>
          <cell r="H30573">
            <v>1244.5</v>
          </cell>
        </row>
        <row r="30574">
          <cell r="A30574">
            <v>193412</v>
          </cell>
          <cell r="H30574">
            <v>696</v>
          </cell>
        </row>
        <row r="30575">
          <cell r="A30575">
            <v>193772</v>
          </cell>
          <cell r="H30575">
            <v>1341</v>
          </cell>
        </row>
        <row r="30576">
          <cell r="A30576">
            <v>193772</v>
          </cell>
          <cell r="H30576">
            <v>393</v>
          </cell>
        </row>
        <row r="30577">
          <cell r="A30577">
            <v>193772</v>
          </cell>
          <cell r="H30577">
            <v>1341</v>
          </cell>
        </row>
        <row r="30578">
          <cell r="A30578">
            <v>193772</v>
          </cell>
          <cell r="H30578">
            <v>468</v>
          </cell>
        </row>
        <row r="30579">
          <cell r="A30579">
            <v>193772</v>
          </cell>
          <cell r="H30579">
            <v>206.64</v>
          </cell>
        </row>
        <row r="30580">
          <cell r="A30580">
            <v>193929</v>
          </cell>
          <cell r="H30580">
            <v>389</v>
          </cell>
        </row>
        <row r="30581">
          <cell r="A30581">
            <v>193930</v>
          </cell>
          <cell r="H30581">
            <v>778</v>
          </cell>
        </row>
        <row r="30582">
          <cell r="A30582">
            <v>193932</v>
          </cell>
          <cell r="H30582">
            <v>480</v>
          </cell>
        </row>
        <row r="30583">
          <cell r="A30583">
            <v>193933</v>
          </cell>
          <cell r="H30583">
            <v>312.44</v>
          </cell>
        </row>
        <row r="30584">
          <cell r="A30584">
            <v>193933</v>
          </cell>
          <cell r="H30584">
            <v>236.3</v>
          </cell>
        </row>
        <row r="30585">
          <cell r="A30585">
            <v>193933</v>
          </cell>
          <cell r="H30585">
            <v>124.96</v>
          </cell>
        </row>
        <row r="30586">
          <cell r="A30586">
            <v>501673</v>
          </cell>
          <cell r="H30586">
            <v>43200</v>
          </cell>
        </row>
        <row r="30587">
          <cell r="A30587">
            <v>800070</v>
          </cell>
          <cell r="H30587">
            <v>10160</v>
          </cell>
        </row>
        <row r="30588">
          <cell r="A30588">
            <v>100096</v>
          </cell>
          <cell r="H30588">
            <v>100200</v>
          </cell>
        </row>
        <row r="30589">
          <cell r="A30589">
            <v>100096</v>
          </cell>
          <cell r="H30589">
            <v>3106.2</v>
          </cell>
        </row>
        <row r="30590">
          <cell r="A30590">
            <v>100578</v>
          </cell>
          <cell r="H30590">
            <v>156000</v>
          </cell>
        </row>
        <row r="30591">
          <cell r="A30591">
            <v>100578</v>
          </cell>
          <cell r="H30591">
            <v>30000</v>
          </cell>
        </row>
        <row r="30592">
          <cell r="A30592">
            <v>101007</v>
          </cell>
          <cell r="H30592">
            <v>24000</v>
          </cell>
        </row>
        <row r="30593">
          <cell r="A30593">
            <v>101370</v>
          </cell>
          <cell r="H30593">
            <v>51.91</v>
          </cell>
        </row>
        <row r="30594">
          <cell r="A30594">
            <v>101373</v>
          </cell>
          <cell r="H30594">
            <v>220</v>
          </cell>
        </row>
        <row r="30595">
          <cell r="A30595">
            <v>102010</v>
          </cell>
          <cell r="H30595">
            <v>4752</v>
          </cell>
        </row>
        <row r="30596">
          <cell r="A30596">
            <v>190241</v>
          </cell>
          <cell r="H30596">
            <v>252</v>
          </cell>
        </row>
        <row r="30597">
          <cell r="A30597">
            <v>190241</v>
          </cell>
          <cell r="H30597">
            <v>60.75</v>
          </cell>
        </row>
        <row r="30598">
          <cell r="A30598">
            <v>190241</v>
          </cell>
          <cell r="H30598">
            <v>1333.15</v>
          </cell>
        </row>
        <row r="30599">
          <cell r="A30599">
            <v>190671</v>
          </cell>
          <cell r="H30599">
            <v>324.89999999999998</v>
          </cell>
        </row>
        <row r="30600">
          <cell r="A30600">
            <v>190671</v>
          </cell>
          <cell r="H30600">
            <v>1179</v>
          </cell>
        </row>
        <row r="30601">
          <cell r="A30601">
            <v>191231</v>
          </cell>
          <cell r="H30601">
            <v>524</v>
          </cell>
        </row>
        <row r="30602">
          <cell r="A30602">
            <v>191231</v>
          </cell>
          <cell r="H30602">
            <v>624</v>
          </cell>
        </row>
        <row r="30603">
          <cell r="A30603">
            <v>191231</v>
          </cell>
          <cell r="H30603">
            <v>231.75</v>
          </cell>
        </row>
        <row r="30604">
          <cell r="A30604">
            <v>191268</v>
          </cell>
          <cell r="H30604">
            <v>1954.56</v>
          </cell>
        </row>
        <row r="30605">
          <cell r="A30605">
            <v>191682</v>
          </cell>
          <cell r="H30605">
            <v>6835.92</v>
          </cell>
        </row>
        <row r="30606">
          <cell r="A30606">
            <v>192120</v>
          </cell>
          <cell r="H30606">
            <v>18384</v>
          </cell>
        </row>
        <row r="30607">
          <cell r="A30607">
            <v>192190</v>
          </cell>
          <cell r="H30607">
            <v>17520</v>
          </cell>
        </row>
        <row r="30608">
          <cell r="A30608">
            <v>192190</v>
          </cell>
          <cell r="H30608">
            <v>481.15</v>
          </cell>
        </row>
        <row r="30609">
          <cell r="A30609">
            <v>192190</v>
          </cell>
          <cell r="H30609">
            <v>16644</v>
          </cell>
        </row>
        <row r="30610">
          <cell r="A30610">
            <v>192477</v>
          </cell>
          <cell r="H30610">
            <v>3312</v>
          </cell>
        </row>
        <row r="30611">
          <cell r="A30611">
            <v>192541</v>
          </cell>
          <cell r="H30611">
            <v>4104</v>
          </cell>
        </row>
        <row r="30612">
          <cell r="A30612">
            <v>192693</v>
          </cell>
          <cell r="H30612">
            <v>7527.6</v>
          </cell>
        </row>
        <row r="30613">
          <cell r="A30613">
            <v>192801</v>
          </cell>
          <cell r="H30613">
            <v>600</v>
          </cell>
        </row>
        <row r="30614">
          <cell r="A30614">
            <v>192839</v>
          </cell>
          <cell r="H30614">
            <v>18000</v>
          </cell>
        </row>
        <row r="30615">
          <cell r="A30615">
            <v>193039</v>
          </cell>
          <cell r="H30615">
            <v>1656</v>
          </cell>
        </row>
        <row r="30616">
          <cell r="A30616">
            <v>193039</v>
          </cell>
          <cell r="H30616">
            <v>1512</v>
          </cell>
        </row>
        <row r="30617">
          <cell r="A30617">
            <v>193412</v>
          </cell>
          <cell r="H30617">
            <v>4176</v>
          </cell>
        </row>
        <row r="30618">
          <cell r="A30618">
            <v>193434</v>
          </cell>
          <cell r="H30618">
            <v>426</v>
          </cell>
        </row>
        <row r="30619">
          <cell r="A30619">
            <v>193434</v>
          </cell>
          <cell r="H30619">
            <v>53.5</v>
          </cell>
        </row>
        <row r="30620">
          <cell r="A30620">
            <v>193439</v>
          </cell>
          <cell r="H30620">
            <v>4308</v>
          </cell>
        </row>
        <row r="30621">
          <cell r="A30621">
            <v>193439</v>
          </cell>
          <cell r="H30621">
            <v>1080</v>
          </cell>
        </row>
        <row r="30622">
          <cell r="A30622">
            <v>193747</v>
          </cell>
          <cell r="H30622">
            <v>1476</v>
          </cell>
        </row>
        <row r="30623">
          <cell r="A30623">
            <v>193787</v>
          </cell>
          <cell r="H30623">
            <v>778</v>
          </cell>
        </row>
        <row r="30624">
          <cell r="A30624">
            <v>193905</v>
          </cell>
          <cell r="H30624">
            <v>720</v>
          </cell>
        </row>
        <row r="30625">
          <cell r="A30625">
            <v>193916</v>
          </cell>
          <cell r="H30625">
            <v>910.8</v>
          </cell>
        </row>
        <row r="30626">
          <cell r="A30626">
            <v>193917</v>
          </cell>
          <cell r="H30626">
            <v>708.4</v>
          </cell>
        </row>
        <row r="30627">
          <cell r="A30627">
            <v>193929</v>
          </cell>
          <cell r="H30627">
            <v>1167</v>
          </cell>
        </row>
        <row r="30628">
          <cell r="A30628">
            <v>193929</v>
          </cell>
          <cell r="H30628">
            <v>3000</v>
          </cell>
        </row>
        <row r="30629">
          <cell r="A30629">
            <v>193929</v>
          </cell>
          <cell r="H30629">
            <v>76.25</v>
          </cell>
        </row>
        <row r="30630">
          <cell r="A30630">
            <v>501510</v>
          </cell>
          <cell r="H30630">
            <v>3000</v>
          </cell>
        </row>
        <row r="30631">
          <cell r="A30631">
            <v>502048</v>
          </cell>
          <cell r="H30631">
            <v>9180</v>
          </cell>
        </row>
        <row r="30632">
          <cell r="A30632">
            <v>502572</v>
          </cell>
          <cell r="H30632">
            <v>1768</v>
          </cell>
        </row>
        <row r="30633">
          <cell r="A30633">
            <v>502572</v>
          </cell>
          <cell r="H30633">
            <v>1768</v>
          </cell>
        </row>
        <row r="30634">
          <cell r="A30634">
            <v>502572</v>
          </cell>
          <cell r="H30634">
            <v>423.3</v>
          </cell>
        </row>
        <row r="30635">
          <cell r="A30635">
            <v>502572</v>
          </cell>
          <cell r="H30635">
            <v>524</v>
          </cell>
        </row>
        <row r="30636">
          <cell r="A30636">
            <v>502572</v>
          </cell>
          <cell r="H30636">
            <v>624</v>
          </cell>
        </row>
        <row r="30637">
          <cell r="A30637">
            <v>190896</v>
          </cell>
          <cell r="H30637">
            <v>336</v>
          </cell>
        </row>
        <row r="30638">
          <cell r="A30638">
            <v>191383</v>
          </cell>
          <cell r="H30638">
            <v>455</v>
          </cell>
        </row>
        <row r="30639">
          <cell r="A30639">
            <v>191535</v>
          </cell>
          <cell r="H30639">
            <v>2992</v>
          </cell>
        </row>
        <row r="30640">
          <cell r="A30640">
            <v>191766</v>
          </cell>
          <cell r="H30640">
            <v>359</v>
          </cell>
        </row>
        <row r="30641">
          <cell r="A30641">
            <v>192013</v>
          </cell>
          <cell r="H30641">
            <v>4428</v>
          </cell>
        </row>
        <row r="30642">
          <cell r="A30642">
            <v>192612</v>
          </cell>
          <cell r="H30642">
            <v>4579.2</v>
          </cell>
        </row>
        <row r="30643">
          <cell r="A30643">
            <v>192839</v>
          </cell>
          <cell r="H30643">
            <v>389</v>
          </cell>
        </row>
        <row r="30644">
          <cell r="A30644">
            <v>192940</v>
          </cell>
          <cell r="H30644">
            <v>2460</v>
          </cell>
        </row>
        <row r="30645">
          <cell r="A30645">
            <v>193068</v>
          </cell>
          <cell r="H30645">
            <v>2304</v>
          </cell>
        </row>
        <row r="30646">
          <cell r="A30646">
            <v>193721</v>
          </cell>
          <cell r="H30646">
            <v>1470</v>
          </cell>
        </row>
        <row r="30647">
          <cell r="A30647">
            <v>100030</v>
          </cell>
          <cell r="H30647">
            <v>7200</v>
          </cell>
        </row>
        <row r="30648">
          <cell r="A30648">
            <v>100708</v>
          </cell>
          <cell r="H30648">
            <v>9120</v>
          </cell>
        </row>
        <row r="30649">
          <cell r="A30649">
            <v>101373</v>
          </cell>
          <cell r="H30649">
            <v>1637.96</v>
          </cell>
        </row>
        <row r="30650">
          <cell r="A30650">
            <v>101996</v>
          </cell>
          <cell r="H30650">
            <v>142.85</v>
          </cell>
        </row>
        <row r="30651">
          <cell r="A30651">
            <v>190148</v>
          </cell>
          <cell r="H30651">
            <v>88.5</v>
          </cell>
        </row>
        <row r="30652">
          <cell r="A30652">
            <v>190148</v>
          </cell>
          <cell r="H30652">
            <v>88.5</v>
          </cell>
        </row>
        <row r="30653">
          <cell r="A30653">
            <v>190148</v>
          </cell>
          <cell r="H30653">
            <v>102</v>
          </cell>
        </row>
        <row r="30654">
          <cell r="A30654">
            <v>190148</v>
          </cell>
          <cell r="H30654">
            <v>97.5</v>
          </cell>
        </row>
        <row r="30655">
          <cell r="A30655">
            <v>190148</v>
          </cell>
          <cell r="H30655">
            <v>561</v>
          </cell>
        </row>
        <row r="30656">
          <cell r="A30656">
            <v>191442</v>
          </cell>
          <cell r="H30656">
            <v>2196</v>
          </cell>
        </row>
        <row r="30657">
          <cell r="A30657">
            <v>191442</v>
          </cell>
          <cell r="H30657">
            <v>54</v>
          </cell>
        </row>
        <row r="30658">
          <cell r="A30658">
            <v>191645</v>
          </cell>
          <cell r="H30658">
            <v>11129</v>
          </cell>
        </row>
        <row r="30659">
          <cell r="A30659">
            <v>191813</v>
          </cell>
          <cell r="H30659">
            <v>2400</v>
          </cell>
        </row>
        <row r="30660">
          <cell r="A30660">
            <v>192052</v>
          </cell>
          <cell r="H30660">
            <v>2460</v>
          </cell>
        </row>
        <row r="30661">
          <cell r="A30661">
            <v>192591</v>
          </cell>
          <cell r="H30661">
            <v>990</v>
          </cell>
        </row>
        <row r="30662">
          <cell r="A30662">
            <v>192694</v>
          </cell>
          <cell r="H30662">
            <v>2400</v>
          </cell>
        </row>
        <row r="30663">
          <cell r="A30663">
            <v>192694</v>
          </cell>
          <cell r="H30663">
            <v>109.4</v>
          </cell>
        </row>
        <row r="30664">
          <cell r="A30664">
            <v>192835</v>
          </cell>
          <cell r="H30664">
            <v>2722.06</v>
          </cell>
        </row>
        <row r="30665">
          <cell r="A30665">
            <v>192835</v>
          </cell>
          <cell r="H30665">
            <v>282.37</v>
          </cell>
        </row>
        <row r="30666">
          <cell r="A30666">
            <v>192944</v>
          </cell>
          <cell r="H30666">
            <v>262</v>
          </cell>
        </row>
        <row r="30667">
          <cell r="A30667">
            <v>192944</v>
          </cell>
          <cell r="H30667">
            <v>884</v>
          </cell>
        </row>
        <row r="30668">
          <cell r="A30668">
            <v>192944</v>
          </cell>
          <cell r="H30668">
            <v>312</v>
          </cell>
        </row>
        <row r="30669">
          <cell r="A30669">
            <v>193704</v>
          </cell>
          <cell r="H30669">
            <v>4104</v>
          </cell>
        </row>
        <row r="30670">
          <cell r="A30670">
            <v>193891</v>
          </cell>
          <cell r="H30670">
            <v>720</v>
          </cell>
        </row>
        <row r="30671">
          <cell r="A30671">
            <v>502440</v>
          </cell>
          <cell r="H30671">
            <v>2443.1999999999998</v>
          </cell>
        </row>
        <row r="30672">
          <cell r="A30672">
            <v>101034</v>
          </cell>
          <cell r="H30672">
            <v>3072</v>
          </cell>
        </row>
        <row r="30673">
          <cell r="A30673">
            <v>102192</v>
          </cell>
          <cell r="H30673">
            <v>3960</v>
          </cell>
        </row>
        <row r="30674">
          <cell r="A30674">
            <v>102192</v>
          </cell>
          <cell r="H30674">
            <v>360</v>
          </cell>
        </row>
        <row r="30675">
          <cell r="A30675">
            <v>190175</v>
          </cell>
          <cell r="H30675">
            <v>817.02</v>
          </cell>
        </row>
        <row r="30676">
          <cell r="A30676">
            <v>190175</v>
          </cell>
          <cell r="H30676">
            <v>1315.8</v>
          </cell>
        </row>
        <row r="30677">
          <cell r="A30677">
            <v>190175</v>
          </cell>
          <cell r="H30677">
            <v>2227.14</v>
          </cell>
        </row>
        <row r="30678">
          <cell r="A30678">
            <v>190175</v>
          </cell>
          <cell r="H30678">
            <v>231.03</v>
          </cell>
        </row>
        <row r="30679">
          <cell r="A30679">
            <v>191404</v>
          </cell>
          <cell r="H30679">
            <v>600</v>
          </cell>
        </row>
        <row r="30680">
          <cell r="A30680">
            <v>191667</v>
          </cell>
          <cell r="H30680">
            <v>359</v>
          </cell>
        </row>
        <row r="30681">
          <cell r="A30681">
            <v>192302</v>
          </cell>
          <cell r="H30681">
            <v>198</v>
          </cell>
        </row>
        <row r="30682">
          <cell r="A30682">
            <v>193068</v>
          </cell>
          <cell r="H30682">
            <v>4224</v>
          </cell>
        </row>
        <row r="30683">
          <cell r="A30683">
            <v>193412</v>
          </cell>
          <cell r="H30683">
            <v>2088</v>
          </cell>
        </row>
        <row r="30684">
          <cell r="A30684">
            <v>193714</v>
          </cell>
          <cell r="H30684">
            <v>8064</v>
          </cell>
        </row>
        <row r="30685">
          <cell r="A30685">
            <v>193714</v>
          </cell>
          <cell r="H30685">
            <v>1008</v>
          </cell>
        </row>
        <row r="30686">
          <cell r="A30686">
            <v>193936</v>
          </cell>
          <cell r="H30686">
            <v>576</v>
          </cell>
        </row>
        <row r="30687">
          <cell r="A30687">
            <v>500345</v>
          </cell>
          <cell r="H30687">
            <v>720</v>
          </cell>
        </row>
        <row r="30688">
          <cell r="A30688">
            <v>500345</v>
          </cell>
          <cell r="H30688">
            <v>7920</v>
          </cell>
        </row>
        <row r="30689">
          <cell r="A30689">
            <v>500949</v>
          </cell>
          <cell r="H30689">
            <v>1134</v>
          </cell>
        </row>
        <row r="30690">
          <cell r="A30690">
            <v>501013</v>
          </cell>
          <cell r="H30690">
            <v>325.76</v>
          </cell>
        </row>
        <row r="30691">
          <cell r="A30691">
            <v>501013</v>
          </cell>
          <cell r="H30691">
            <v>8856</v>
          </cell>
        </row>
        <row r="30692">
          <cell r="A30692">
            <v>502065</v>
          </cell>
          <cell r="H30692">
            <v>52080</v>
          </cell>
        </row>
        <row r="30693">
          <cell r="A30693">
            <v>502204</v>
          </cell>
          <cell r="H30693">
            <v>61020</v>
          </cell>
        </row>
        <row r="30694">
          <cell r="A30694">
            <v>800236</v>
          </cell>
          <cell r="H30694">
            <v>3600</v>
          </cell>
        </row>
        <row r="30695">
          <cell r="A30695">
            <v>100074</v>
          </cell>
          <cell r="H30695">
            <v>443.76</v>
          </cell>
        </row>
        <row r="30696">
          <cell r="A30696">
            <v>100094</v>
          </cell>
          <cell r="H30696">
            <v>8250</v>
          </cell>
        </row>
        <row r="30697">
          <cell r="A30697">
            <v>101034</v>
          </cell>
          <cell r="H30697">
            <v>4608</v>
          </cell>
        </row>
        <row r="30698">
          <cell r="A30698">
            <v>101599</v>
          </cell>
          <cell r="H30698">
            <v>14514.6</v>
          </cell>
        </row>
        <row r="30699">
          <cell r="A30699">
            <v>101599</v>
          </cell>
          <cell r="H30699">
            <v>306.52999999999997</v>
          </cell>
        </row>
        <row r="30700">
          <cell r="A30700">
            <v>102017</v>
          </cell>
          <cell r="H30700">
            <v>3960</v>
          </cell>
        </row>
        <row r="30701">
          <cell r="A30701">
            <v>102017</v>
          </cell>
          <cell r="H30701">
            <v>360</v>
          </cell>
        </row>
        <row r="30702">
          <cell r="A30702">
            <v>102140</v>
          </cell>
          <cell r="H30702">
            <v>438</v>
          </cell>
        </row>
        <row r="30703">
          <cell r="A30703">
            <v>102287</v>
          </cell>
          <cell r="H30703">
            <v>485.03</v>
          </cell>
        </row>
        <row r="30704">
          <cell r="A30704">
            <v>102287</v>
          </cell>
          <cell r="H30704">
            <v>1440</v>
          </cell>
        </row>
        <row r="30705">
          <cell r="A30705">
            <v>102287</v>
          </cell>
          <cell r="H30705">
            <v>123</v>
          </cell>
        </row>
        <row r="30706">
          <cell r="A30706">
            <v>102316</v>
          </cell>
          <cell r="H30706">
            <v>3960</v>
          </cell>
        </row>
        <row r="30707">
          <cell r="A30707">
            <v>102316</v>
          </cell>
          <cell r="H30707">
            <v>360</v>
          </cell>
        </row>
        <row r="30708">
          <cell r="A30708">
            <v>102398</v>
          </cell>
          <cell r="H30708">
            <v>360</v>
          </cell>
        </row>
        <row r="30709">
          <cell r="A30709">
            <v>102398</v>
          </cell>
          <cell r="H30709">
            <v>400</v>
          </cell>
        </row>
        <row r="30710">
          <cell r="A30710">
            <v>502762</v>
          </cell>
          <cell r="H30710">
            <v>307.73</v>
          </cell>
        </row>
        <row r="30711">
          <cell r="A30711">
            <v>502762</v>
          </cell>
          <cell r="H30711">
            <v>6315.84</v>
          </cell>
        </row>
        <row r="30712">
          <cell r="A30712">
            <v>503005</v>
          </cell>
          <cell r="H30712">
            <v>9288</v>
          </cell>
        </row>
        <row r="30713">
          <cell r="A30713">
            <v>503005</v>
          </cell>
          <cell r="H30713">
            <v>284.38</v>
          </cell>
        </row>
        <row r="30714">
          <cell r="A30714">
            <v>800280</v>
          </cell>
          <cell r="H30714">
            <v>6315.84</v>
          </cell>
        </row>
        <row r="30715">
          <cell r="A30715">
            <v>800280</v>
          </cell>
          <cell r="H30715">
            <v>309.81</v>
          </cell>
        </row>
        <row r="30716">
          <cell r="A30716">
            <v>100036</v>
          </cell>
          <cell r="H30716">
            <v>5684</v>
          </cell>
        </row>
        <row r="30717">
          <cell r="A30717">
            <v>100143</v>
          </cell>
          <cell r="H30717">
            <v>389</v>
          </cell>
        </row>
        <row r="30718">
          <cell r="A30718">
            <v>101865</v>
          </cell>
          <cell r="H30718">
            <v>1152</v>
          </cell>
        </row>
        <row r="30719">
          <cell r="A30719">
            <v>102125</v>
          </cell>
          <cell r="H30719">
            <v>3888</v>
          </cell>
        </row>
        <row r="30720">
          <cell r="A30720">
            <v>102141</v>
          </cell>
          <cell r="H30720">
            <v>3960</v>
          </cell>
        </row>
        <row r="30721">
          <cell r="A30721">
            <v>102141</v>
          </cell>
          <cell r="H30721">
            <v>360</v>
          </cell>
        </row>
        <row r="30722">
          <cell r="A30722">
            <v>102398</v>
          </cell>
          <cell r="H30722">
            <v>3960</v>
          </cell>
        </row>
        <row r="30723">
          <cell r="A30723">
            <v>102488</v>
          </cell>
          <cell r="H30723">
            <v>208</v>
          </cell>
        </row>
        <row r="30724">
          <cell r="A30724">
            <v>102488</v>
          </cell>
          <cell r="H30724">
            <v>885</v>
          </cell>
        </row>
        <row r="30725">
          <cell r="A30725">
            <v>102488</v>
          </cell>
          <cell r="H30725">
            <v>300</v>
          </cell>
        </row>
        <row r="30726">
          <cell r="A30726">
            <v>102488</v>
          </cell>
          <cell r="H30726">
            <v>2004</v>
          </cell>
        </row>
        <row r="30727">
          <cell r="A30727">
            <v>102488</v>
          </cell>
          <cell r="H30727">
            <v>840</v>
          </cell>
        </row>
        <row r="30728">
          <cell r="A30728">
            <v>102488</v>
          </cell>
          <cell r="H30728">
            <v>840</v>
          </cell>
        </row>
        <row r="30729">
          <cell r="A30729">
            <v>102488</v>
          </cell>
          <cell r="H30729">
            <v>104</v>
          </cell>
        </row>
        <row r="30730">
          <cell r="A30730">
            <v>102488</v>
          </cell>
          <cell r="H30730">
            <v>885</v>
          </cell>
        </row>
        <row r="30731">
          <cell r="A30731">
            <v>102488</v>
          </cell>
          <cell r="H30731">
            <v>55</v>
          </cell>
        </row>
        <row r="30732">
          <cell r="A30732">
            <v>102488</v>
          </cell>
          <cell r="H30732">
            <v>55</v>
          </cell>
        </row>
        <row r="30733">
          <cell r="A30733">
            <v>102488</v>
          </cell>
          <cell r="H30733">
            <v>420</v>
          </cell>
        </row>
        <row r="30734">
          <cell r="A30734">
            <v>102488</v>
          </cell>
          <cell r="H30734">
            <v>240</v>
          </cell>
        </row>
        <row r="30735">
          <cell r="A30735">
            <v>102488</v>
          </cell>
          <cell r="H30735">
            <v>330</v>
          </cell>
        </row>
        <row r="30736">
          <cell r="A30736">
            <v>102488</v>
          </cell>
          <cell r="H30736">
            <v>330</v>
          </cell>
        </row>
        <row r="30737">
          <cell r="A30737">
            <v>102488</v>
          </cell>
          <cell r="H30737">
            <v>260</v>
          </cell>
        </row>
        <row r="30738">
          <cell r="A30738">
            <v>102488</v>
          </cell>
          <cell r="H30738">
            <v>354</v>
          </cell>
        </row>
        <row r="30739">
          <cell r="A30739">
            <v>102488</v>
          </cell>
          <cell r="H30739">
            <v>480</v>
          </cell>
        </row>
        <row r="30740">
          <cell r="A30740">
            <v>102488</v>
          </cell>
          <cell r="H30740">
            <v>720</v>
          </cell>
        </row>
        <row r="30741">
          <cell r="A30741">
            <v>190170</v>
          </cell>
          <cell r="H30741">
            <v>261.01</v>
          </cell>
        </row>
        <row r="30742">
          <cell r="A30742">
            <v>190170</v>
          </cell>
          <cell r="H30742">
            <v>27.72</v>
          </cell>
        </row>
        <row r="30743">
          <cell r="A30743">
            <v>190170</v>
          </cell>
          <cell r="H30743">
            <v>261.01</v>
          </cell>
        </row>
        <row r="30744">
          <cell r="A30744">
            <v>192212</v>
          </cell>
          <cell r="H30744">
            <v>7353.6</v>
          </cell>
        </row>
        <row r="30745">
          <cell r="A30745">
            <v>193412</v>
          </cell>
          <cell r="H30745">
            <v>5568</v>
          </cell>
        </row>
        <row r="30746">
          <cell r="A30746">
            <v>193547</v>
          </cell>
          <cell r="H30746">
            <v>957</v>
          </cell>
        </row>
        <row r="30747">
          <cell r="A30747">
            <v>193547</v>
          </cell>
          <cell r="H30747">
            <v>6270</v>
          </cell>
        </row>
        <row r="30748">
          <cell r="A30748">
            <v>500139</v>
          </cell>
          <cell r="H30748">
            <v>9000</v>
          </cell>
        </row>
        <row r="30749">
          <cell r="A30749">
            <v>502943</v>
          </cell>
          <cell r="H30749">
            <v>1716</v>
          </cell>
        </row>
        <row r="30750">
          <cell r="A30750">
            <v>502943</v>
          </cell>
          <cell r="H30750">
            <v>158.4</v>
          </cell>
        </row>
        <row r="30751">
          <cell r="A30751">
            <v>900233</v>
          </cell>
          <cell r="H30751">
            <v>6652.8</v>
          </cell>
        </row>
        <row r="30752">
          <cell r="A30752">
            <v>100071</v>
          </cell>
          <cell r="H30752">
            <v>810</v>
          </cell>
        </row>
        <row r="30753">
          <cell r="A30753">
            <v>100169</v>
          </cell>
          <cell r="H30753">
            <v>75</v>
          </cell>
        </row>
        <row r="30754">
          <cell r="A30754">
            <v>100169</v>
          </cell>
          <cell r="H30754">
            <v>3000</v>
          </cell>
        </row>
        <row r="30755">
          <cell r="A30755">
            <v>100358</v>
          </cell>
          <cell r="H30755">
            <v>66000</v>
          </cell>
        </row>
        <row r="30756">
          <cell r="A30756">
            <v>100719</v>
          </cell>
          <cell r="H30756">
            <v>6974.72</v>
          </cell>
        </row>
        <row r="30757">
          <cell r="A30757">
            <v>100719</v>
          </cell>
          <cell r="H30757">
            <v>6466.1</v>
          </cell>
        </row>
        <row r="30758">
          <cell r="A30758">
            <v>101217</v>
          </cell>
          <cell r="H30758">
            <v>252</v>
          </cell>
        </row>
        <row r="30759">
          <cell r="A30759">
            <v>101217</v>
          </cell>
          <cell r="H30759">
            <v>504</v>
          </cell>
        </row>
        <row r="30760">
          <cell r="A30760">
            <v>101217</v>
          </cell>
          <cell r="H30760">
            <v>1663.2</v>
          </cell>
        </row>
        <row r="30761">
          <cell r="A30761">
            <v>101223</v>
          </cell>
          <cell r="H30761">
            <v>3300</v>
          </cell>
        </row>
        <row r="30762">
          <cell r="A30762">
            <v>101423</v>
          </cell>
          <cell r="H30762">
            <v>2550</v>
          </cell>
        </row>
        <row r="30763">
          <cell r="A30763">
            <v>101664</v>
          </cell>
          <cell r="H30763">
            <v>101.9</v>
          </cell>
        </row>
        <row r="30764">
          <cell r="A30764">
            <v>101664</v>
          </cell>
          <cell r="H30764">
            <v>2628</v>
          </cell>
        </row>
        <row r="30765">
          <cell r="A30765">
            <v>101849</v>
          </cell>
          <cell r="H30765">
            <v>285.7</v>
          </cell>
        </row>
        <row r="30766">
          <cell r="A30766">
            <v>102314</v>
          </cell>
          <cell r="H30766">
            <v>1980</v>
          </cell>
        </row>
        <row r="30767">
          <cell r="A30767">
            <v>102314</v>
          </cell>
          <cell r="H30767">
            <v>180</v>
          </cell>
        </row>
        <row r="30768">
          <cell r="A30768">
            <v>190204</v>
          </cell>
          <cell r="H30768">
            <v>389</v>
          </cell>
        </row>
        <row r="30769">
          <cell r="A30769">
            <v>190363</v>
          </cell>
          <cell r="H30769">
            <v>18666</v>
          </cell>
        </row>
        <row r="30770">
          <cell r="A30770">
            <v>190363</v>
          </cell>
          <cell r="H30770">
            <v>174</v>
          </cell>
        </row>
        <row r="30771">
          <cell r="A30771">
            <v>190363</v>
          </cell>
          <cell r="H30771">
            <v>168</v>
          </cell>
        </row>
        <row r="30772">
          <cell r="A30772">
            <v>190588</v>
          </cell>
          <cell r="H30772">
            <v>5035</v>
          </cell>
        </row>
        <row r="30773">
          <cell r="A30773">
            <v>192335</v>
          </cell>
          <cell r="H30773">
            <v>45</v>
          </cell>
        </row>
        <row r="30774">
          <cell r="A30774">
            <v>192335</v>
          </cell>
          <cell r="H30774">
            <v>710</v>
          </cell>
        </row>
        <row r="30775">
          <cell r="A30775">
            <v>192815</v>
          </cell>
          <cell r="H30775">
            <v>140</v>
          </cell>
        </row>
        <row r="30776">
          <cell r="A30776">
            <v>192815</v>
          </cell>
          <cell r="H30776">
            <v>6998.4</v>
          </cell>
        </row>
        <row r="30777">
          <cell r="A30777">
            <v>193092</v>
          </cell>
          <cell r="H30777">
            <v>68.39</v>
          </cell>
        </row>
        <row r="30778">
          <cell r="A30778">
            <v>193092</v>
          </cell>
          <cell r="H30778">
            <v>1728</v>
          </cell>
        </row>
        <row r="30779">
          <cell r="A30779">
            <v>193458</v>
          </cell>
          <cell r="H30779">
            <v>3840</v>
          </cell>
        </row>
        <row r="30780">
          <cell r="A30780">
            <v>100589</v>
          </cell>
          <cell r="H30780">
            <v>1152</v>
          </cell>
        </row>
        <row r="30781">
          <cell r="A30781">
            <v>100709</v>
          </cell>
          <cell r="H30781">
            <v>1152</v>
          </cell>
        </row>
        <row r="30782">
          <cell r="A30782">
            <v>101034</v>
          </cell>
          <cell r="H30782">
            <v>6528</v>
          </cell>
        </row>
        <row r="30783">
          <cell r="A30783">
            <v>101034</v>
          </cell>
          <cell r="H30783">
            <v>384</v>
          </cell>
        </row>
        <row r="30784">
          <cell r="A30784">
            <v>101034</v>
          </cell>
          <cell r="H30784">
            <v>768</v>
          </cell>
        </row>
        <row r="30785">
          <cell r="A30785">
            <v>101423</v>
          </cell>
          <cell r="H30785">
            <v>6000</v>
          </cell>
        </row>
        <row r="30786">
          <cell r="A30786">
            <v>102134</v>
          </cell>
          <cell r="H30786">
            <v>360</v>
          </cell>
        </row>
        <row r="30787">
          <cell r="A30787">
            <v>102134</v>
          </cell>
          <cell r="H30787">
            <v>3960</v>
          </cell>
        </row>
        <row r="30788">
          <cell r="A30788">
            <v>102518</v>
          </cell>
          <cell r="H30788">
            <v>18306</v>
          </cell>
        </row>
        <row r="30789">
          <cell r="A30789">
            <v>190384</v>
          </cell>
          <cell r="H30789">
            <v>92.75</v>
          </cell>
        </row>
        <row r="30790">
          <cell r="A30790">
            <v>190384</v>
          </cell>
          <cell r="H30790">
            <v>2880</v>
          </cell>
        </row>
        <row r="30791">
          <cell r="A30791">
            <v>190896</v>
          </cell>
          <cell r="H30791">
            <v>1344</v>
          </cell>
        </row>
        <row r="30792">
          <cell r="A30792">
            <v>190896</v>
          </cell>
          <cell r="H30792">
            <v>654</v>
          </cell>
        </row>
        <row r="30793">
          <cell r="A30793">
            <v>191055</v>
          </cell>
          <cell r="H30793">
            <v>654</v>
          </cell>
        </row>
        <row r="30794">
          <cell r="A30794">
            <v>191055</v>
          </cell>
          <cell r="H30794">
            <v>3150</v>
          </cell>
        </row>
        <row r="30795">
          <cell r="A30795">
            <v>191073</v>
          </cell>
          <cell r="H30795">
            <v>7140</v>
          </cell>
        </row>
        <row r="30796">
          <cell r="A30796">
            <v>191274</v>
          </cell>
          <cell r="H30796">
            <v>815.15</v>
          </cell>
        </row>
        <row r="30797">
          <cell r="A30797">
            <v>191274</v>
          </cell>
          <cell r="H30797">
            <v>1732.22</v>
          </cell>
        </row>
        <row r="30798">
          <cell r="A30798">
            <v>191274</v>
          </cell>
          <cell r="H30798">
            <v>1023.4</v>
          </cell>
        </row>
        <row r="30799">
          <cell r="A30799">
            <v>191565</v>
          </cell>
          <cell r="H30799">
            <v>4466.18</v>
          </cell>
        </row>
        <row r="30800">
          <cell r="A30800">
            <v>191809</v>
          </cell>
          <cell r="H30800">
            <v>8856</v>
          </cell>
        </row>
        <row r="30801">
          <cell r="A30801">
            <v>192903</v>
          </cell>
          <cell r="H30801">
            <v>4200</v>
          </cell>
        </row>
        <row r="30802">
          <cell r="A30802">
            <v>193064</v>
          </cell>
          <cell r="H30802">
            <v>384</v>
          </cell>
        </row>
        <row r="30803">
          <cell r="A30803">
            <v>193066</v>
          </cell>
          <cell r="H30803">
            <v>1920</v>
          </cell>
        </row>
        <row r="30804">
          <cell r="A30804">
            <v>193068</v>
          </cell>
          <cell r="H30804">
            <v>768</v>
          </cell>
        </row>
        <row r="30805">
          <cell r="A30805">
            <v>193472</v>
          </cell>
          <cell r="H30805">
            <v>480</v>
          </cell>
        </row>
        <row r="30806">
          <cell r="A30806">
            <v>193472</v>
          </cell>
          <cell r="H30806">
            <v>2460</v>
          </cell>
        </row>
        <row r="30807">
          <cell r="A30807">
            <v>193472</v>
          </cell>
          <cell r="H30807">
            <v>176.7</v>
          </cell>
        </row>
        <row r="30808">
          <cell r="A30808">
            <v>193714</v>
          </cell>
          <cell r="H30808">
            <v>1195.33</v>
          </cell>
        </row>
        <row r="30809">
          <cell r="A30809">
            <v>193714</v>
          </cell>
          <cell r="H30809">
            <v>20664</v>
          </cell>
        </row>
        <row r="30810">
          <cell r="A30810">
            <v>193718</v>
          </cell>
          <cell r="H30810">
            <v>718</v>
          </cell>
        </row>
        <row r="30811">
          <cell r="A30811">
            <v>193718</v>
          </cell>
          <cell r="H30811">
            <v>14659.2</v>
          </cell>
        </row>
        <row r="30812">
          <cell r="A30812">
            <v>193927</v>
          </cell>
          <cell r="H30812">
            <v>41.95</v>
          </cell>
        </row>
        <row r="30813">
          <cell r="A30813">
            <v>193927</v>
          </cell>
          <cell r="H30813">
            <v>3300</v>
          </cell>
        </row>
        <row r="30814">
          <cell r="A30814">
            <v>193927</v>
          </cell>
          <cell r="H30814">
            <v>389</v>
          </cell>
        </row>
        <row r="30815">
          <cell r="A30815">
            <v>193940</v>
          </cell>
          <cell r="H30815">
            <v>1296</v>
          </cell>
        </row>
        <row r="30816">
          <cell r="A30816">
            <v>193940</v>
          </cell>
          <cell r="H30816">
            <v>115.65</v>
          </cell>
        </row>
        <row r="30817">
          <cell r="A30817">
            <v>193940</v>
          </cell>
          <cell r="H30817">
            <v>389</v>
          </cell>
        </row>
        <row r="30818">
          <cell r="A30818">
            <v>500327</v>
          </cell>
          <cell r="H30818">
            <v>1152</v>
          </cell>
        </row>
        <row r="30819">
          <cell r="A30819">
            <v>501059</v>
          </cell>
          <cell r="H30819">
            <v>5339.25</v>
          </cell>
        </row>
        <row r="30820">
          <cell r="A30820">
            <v>501059</v>
          </cell>
          <cell r="H30820">
            <v>2288.25</v>
          </cell>
        </row>
        <row r="30821">
          <cell r="A30821">
            <v>501677</v>
          </cell>
          <cell r="H30821">
            <v>1152</v>
          </cell>
        </row>
        <row r="30822">
          <cell r="A30822">
            <v>502078</v>
          </cell>
          <cell r="H30822">
            <v>15912</v>
          </cell>
        </row>
        <row r="30823">
          <cell r="A30823">
            <v>502694</v>
          </cell>
          <cell r="H30823">
            <v>1200</v>
          </cell>
        </row>
        <row r="30824">
          <cell r="A30824">
            <v>800237</v>
          </cell>
          <cell r="H30824">
            <v>5313.6</v>
          </cell>
        </row>
        <row r="30825">
          <cell r="A30825">
            <v>100369</v>
          </cell>
          <cell r="H30825">
            <v>11400</v>
          </cell>
        </row>
        <row r="30826">
          <cell r="A30826">
            <v>101043</v>
          </cell>
          <cell r="H30826">
            <v>15600</v>
          </cell>
        </row>
        <row r="30827">
          <cell r="A30827">
            <v>101370</v>
          </cell>
          <cell r="H30827">
            <v>57768</v>
          </cell>
        </row>
        <row r="30828">
          <cell r="A30828">
            <v>101370</v>
          </cell>
          <cell r="H30828">
            <v>2088</v>
          </cell>
        </row>
        <row r="30829">
          <cell r="A30829">
            <v>101555</v>
          </cell>
          <cell r="H30829">
            <v>1069.2</v>
          </cell>
        </row>
        <row r="30830">
          <cell r="A30830">
            <v>101828</v>
          </cell>
          <cell r="H30830">
            <v>2684.52</v>
          </cell>
        </row>
        <row r="30831">
          <cell r="A30831">
            <v>102134</v>
          </cell>
          <cell r="H30831">
            <v>438</v>
          </cell>
        </row>
        <row r="30832">
          <cell r="A30832">
            <v>102488</v>
          </cell>
          <cell r="H30832">
            <v>2004</v>
          </cell>
        </row>
        <row r="30833">
          <cell r="A30833">
            <v>102488</v>
          </cell>
          <cell r="H30833">
            <v>64</v>
          </cell>
        </row>
        <row r="30834">
          <cell r="A30834">
            <v>102488</v>
          </cell>
          <cell r="H30834">
            <v>1080</v>
          </cell>
        </row>
        <row r="30835">
          <cell r="A30835">
            <v>102488</v>
          </cell>
          <cell r="H30835">
            <v>480</v>
          </cell>
        </row>
        <row r="30836">
          <cell r="A30836">
            <v>102488</v>
          </cell>
          <cell r="H30836">
            <v>364</v>
          </cell>
        </row>
        <row r="30837">
          <cell r="A30837">
            <v>102488</v>
          </cell>
          <cell r="H30837">
            <v>385</v>
          </cell>
        </row>
        <row r="30838">
          <cell r="A30838">
            <v>102488</v>
          </cell>
          <cell r="H30838">
            <v>240</v>
          </cell>
        </row>
        <row r="30839">
          <cell r="A30839">
            <v>190058</v>
          </cell>
          <cell r="H30839">
            <v>15255</v>
          </cell>
        </row>
        <row r="30840">
          <cell r="A30840">
            <v>190061</v>
          </cell>
          <cell r="H30840">
            <v>15255</v>
          </cell>
        </row>
        <row r="30841">
          <cell r="A30841">
            <v>190258</v>
          </cell>
          <cell r="H30841">
            <v>9480</v>
          </cell>
        </row>
        <row r="30842">
          <cell r="A30842">
            <v>190588</v>
          </cell>
          <cell r="H30842">
            <v>11495</v>
          </cell>
        </row>
        <row r="30843">
          <cell r="A30843">
            <v>192293</v>
          </cell>
          <cell r="H30843">
            <v>7527.6</v>
          </cell>
        </row>
        <row r="30844">
          <cell r="A30844">
            <v>192431</v>
          </cell>
          <cell r="H30844">
            <v>750</v>
          </cell>
        </row>
        <row r="30845">
          <cell r="A30845">
            <v>192431</v>
          </cell>
          <cell r="H30845">
            <v>142.85</v>
          </cell>
        </row>
        <row r="30846">
          <cell r="A30846">
            <v>192435</v>
          </cell>
          <cell r="H30846">
            <v>1436</v>
          </cell>
        </row>
        <row r="30847">
          <cell r="A30847">
            <v>192526</v>
          </cell>
          <cell r="H30847">
            <v>218.56</v>
          </cell>
        </row>
        <row r="30848">
          <cell r="A30848">
            <v>192526</v>
          </cell>
          <cell r="H30848">
            <v>1911</v>
          </cell>
        </row>
        <row r="30849">
          <cell r="A30849">
            <v>192891</v>
          </cell>
          <cell r="H30849">
            <v>900</v>
          </cell>
        </row>
        <row r="30850">
          <cell r="A30850">
            <v>192891</v>
          </cell>
          <cell r="H30850">
            <v>44.19</v>
          </cell>
        </row>
        <row r="30851">
          <cell r="A30851">
            <v>192941</v>
          </cell>
          <cell r="H30851">
            <v>359</v>
          </cell>
        </row>
        <row r="30852">
          <cell r="A30852">
            <v>192941</v>
          </cell>
          <cell r="H30852">
            <v>171.89</v>
          </cell>
        </row>
        <row r="30853">
          <cell r="A30853">
            <v>193245</v>
          </cell>
          <cell r="H30853">
            <v>5145</v>
          </cell>
        </row>
        <row r="30854">
          <cell r="A30854">
            <v>193466</v>
          </cell>
          <cell r="H30854">
            <v>5040</v>
          </cell>
        </row>
        <row r="30855">
          <cell r="A30855">
            <v>500925</v>
          </cell>
          <cell r="H30855">
            <v>38592</v>
          </cell>
        </row>
        <row r="30856">
          <cell r="A30856">
            <v>502440</v>
          </cell>
          <cell r="H30856">
            <v>2443.1999999999998</v>
          </cell>
        </row>
        <row r="30857">
          <cell r="A30857">
            <v>100145</v>
          </cell>
          <cell r="H30857">
            <v>1980</v>
          </cell>
        </row>
        <row r="30858">
          <cell r="A30858">
            <v>101606</v>
          </cell>
          <cell r="H30858">
            <v>3456</v>
          </cell>
        </row>
        <row r="30859">
          <cell r="A30859">
            <v>101884</v>
          </cell>
          <cell r="H30859">
            <v>1555.68</v>
          </cell>
        </row>
        <row r="30860">
          <cell r="A30860">
            <v>102136</v>
          </cell>
          <cell r="H30860">
            <v>436</v>
          </cell>
        </row>
        <row r="30861">
          <cell r="A30861">
            <v>102139</v>
          </cell>
          <cell r="H30861">
            <v>436</v>
          </cell>
        </row>
        <row r="30862">
          <cell r="A30862">
            <v>102139</v>
          </cell>
          <cell r="H30862">
            <v>336</v>
          </cell>
        </row>
        <row r="30863">
          <cell r="A30863">
            <v>102143</v>
          </cell>
          <cell r="H30863">
            <v>436</v>
          </cell>
        </row>
        <row r="30864">
          <cell r="A30864">
            <v>102143</v>
          </cell>
          <cell r="H30864">
            <v>336</v>
          </cell>
        </row>
        <row r="30865">
          <cell r="A30865">
            <v>102318</v>
          </cell>
          <cell r="H30865">
            <v>5940</v>
          </cell>
        </row>
        <row r="30866">
          <cell r="A30866">
            <v>102418</v>
          </cell>
          <cell r="H30866">
            <v>39.6</v>
          </cell>
        </row>
        <row r="30867">
          <cell r="A30867">
            <v>102418</v>
          </cell>
          <cell r="H30867">
            <v>429</v>
          </cell>
        </row>
        <row r="30868">
          <cell r="A30868">
            <v>190058</v>
          </cell>
          <cell r="H30868">
            <v>17665.29</v>
          </cell>
        </row>
        <row r="30869">
          <cell r="A30869">
            <v>190058</v>
          </cell>
          <cell r="H30869">
            <v>1647.54</v>
          </cell>
        </row>
        <row r="30870">
          <cell r="A30870">
            <v>190058</v>
          </cell>
          <cell r="H30870">
            <v>5095.17</v>
          </cell>
        </row>
        <row r="30871">
          <cell r="A30871">
            <v>190064</v>
          </cell>
          <cell r="H30871">
            <v>10678.5</v>
          </cell>
        </row>
        <row r="30872">
          <cell r="A30872">
            <v>190264</v>
          </cell>
          <cell r="H30872">
            <v>10185</v>
          </cell>
        </row>
        <row r="30873">
          <cell r="A30873">
            <v>190269</v>
          </cell>
          <cell r="H30873">
            <v>612</v>
          </cell>
        </row>
        <row r="30874">
          <cell r="A30874">
            <v>190269</v>
          </cell>
          <cell r="H30874">
            <v>3003</v>
          </cell>
        </row>
        <row r="30875">
          <cell r="A30875">
            <v>190419</v>
          </cell>
          <cell r="H30875">
            <v>144</v>
          </cell>
        </row>
        <row r="30876">
          <cell r="A30876">
            <v>190419</v>
          </cell>
          <cell r="H30876">
            <v>1352</v>
          </cell>
        </row>
        <row r="30877">
          <cell r="A30877">
            <v>191092</v>
          </cell>
          <cell r="H30877">
            <v>864</v>
          </cell>
        </row>
        <row r="30878">
          <cell r="A30878">
            <v>191094</v>
          </cell>
          <cell r="H30878">
            <v>3600</v>
          </cell>
        </row>
        <row r="30879">
          <cell r="A30879">
            <v>191097</v>
          </cell>
          <cell r="H30879">
            <v>3672</v>
          </cell>
        </row>
        <row r="30880">
          <cell r="A30880">
            <v>191336</v>
          </cell>
          <cell r="H30880">
            <v>6300</v>
          </cell>
        </row>
        <row r="30881">
          <cell r="A30881">
            <v>191340</v>
          </cell>
          <cell r="H30881">
            <v>1555.2</v>
          </cell>
        </row>
        <row r="30882">
          <cell r="A30882">
            <v>191340</v>
          </cell>
          <cell r="H30882">
            <v>59</v>
          </cell>
        </row>
        <row r="30883">
          <cell r="A30883">
            <v>191510</v>
          </cell>
          <cell r="H30883">
            <v>10296</v>
          </cell>
        </row>
        <row r="30884">
          <cell r="A30884">
            <v>191510</v>
          </cell>
          <cell r="H30884">
            <v>6984</v>
          </cell>
        </row>
        <row r="30885">
          <cell r="A30885">
            <v>191645</v>
          </cell>
          <cell r="H30885">
            <v>159</v>
          </cell>
        </row>
        <row r="30886">
          <cell r="A30886">
            <v>191822</v>
          </cell>
          <cell r="H30886">
            <v>21024.639999999999</v>
          </cell>
        </row>
        <row r="30887">
          <cell r="A30887">
            <v>192280</v>
          </cell>
          <cell r="H30887">
            <v>7455</v>
          </cell>
        </row>
        <row r="30888">
          <cell r="A30888">
            <v>192280</v>
          </cell>
          <cell r="H30888">
            <v>480</v>
          </cell>
        </row>
        <row r="30889">
          <cell r="A30889">
            <v>192667</v>
          </cell>
          <cell r="H30889">
            <v>1440</v>
          </cell>
        </row>
        <row r="30890">
          <cell r="A30890">
            <v>192667</v>
          </cell>
          <cell r="H30890">
            <v>60.38</v>
          </cell>
        </row>
        <row r="30891">
          <cell r="A30891">
            <v>192667</v>
          </cell>
          <cell r="H30891">
            <v>143</v>
          </cell>
        </row>
        <row r="30892">
          <cell r="A30892">
            <v>192667</v>
          </cell>
          <cell r="H30892">
            <v>1760</v>
          </cell>
        </row>
        <row r="30893">
          <cell r="A30893">
            <v>192677</v>
          </cell>
          <cell r="H30893">
            <v>5544</v>
          </cell>
        </row>
        <row r="30894">
          <cell r="A30894">
            <v>192745</v>
          </cell>
          <cell r="H30894">
            <v>1450</v>
          </cell>
        </row>
        <row r="30895">
          <cell r="A30895">
            <v>193235</v>
          </cell>
          <cell r="H30895">
            <v>2088</v>
          </cell>
        </row>
        <row r="30896">
          <cell r="A30896">
            <v>193705</v>
          </cell>
          <cell r="H30896">
            <v>20916</v>
          </cell>
        </row>
        <row r="30897">
          <cell r="A30897">
            <v>193714</v>
          </cell>
          <cell r="H30897">
            <v>8064</v>
          </cell>
        </row>
        <row r="30898">
          <cell r="A30898">
            <v>193831</v>
          </cell>
          <cell r="H30898">
            <v>950</v>
          </cell>
        </row>
        <row r="30899">
          <cell r="A30899">
            <v>501056</v>
          </cell>
          <cell r="H30899">
            <v>7627.5</v>
          </cell>
        </row>
        <row r="30900">
          <cell r="A30900">
            <v>501056</v>
          </cell>
          <cell r="H30900">
            <v>7627.5</v>
          </cell>
        </row>
        <row r="30901">
          <cell r="A30901">
            <v>502947</v>
          </cell>
          <cell r="H30901">
            <v>6090</v>
          </cell>
        </row>
        <row r="30902">
          <cell r="A30902">
            <v>800282</v>
          </cell>
          <cell r="H30902">
            <v>5880</v>
          </cell>
        </row>
        <row r="30903">
          <cell r="A30903">
            <v>100071</v>
          </cell>
          <cell r="H30903">
            <v>5443.92</v>
          </cell>
        </row>
        <row r="30904">
          <cell r="A30904">
            <v>100071</v>
          </cell>
          <cell r="H30904">
            <v>5443.92</v>
          </cell>
        </row>
        <row r="30905">
          <cell r="A30905">
            <v>100143</v>
          </cell>
          <cell r="H30905">
            <v>316.8</v>
          </cell>
        </row>
        <row r="30906">
          <cell r="A30906">
            <v>101034</v>
          </cell>
          <cell r="H30906">
            <v>384</v>
          </cell>
        </row>
        <row r="30907">
          <cell r="A30907">
            <v>101034</v>
          </cell>
          <cell r="H30907">
            <v>768</v>
          </cell>
        </row>
        <row r="30908">
          <cell r="A30908">
            <v>101689</v>
          </cell>
          <cell r="H30908">
            <v>3750</v>
          </cell>
        </row>
        <row r="30909">
          <cell r="A30909">
            <v>102318</v>
          </cell>
          <cell r="H30909">
            <v>540</v>
          </cell>
        </row>
        <row r="30910">
          <cell r="A30910">
            <v>102519</v>
          </cell>
          <cell r="H30910">
            <v>6102</v>
          </cell>
        </row>
        <row r="30911">
          <cell r="A30911">
            <v>102519</v>
          </cell>
          <cell r="H30911">
            <v>4576.5</v>
          </cell>
        </row>
        <row r="30912">
          <cell r="A30912">
            <v>191336</v>
          </cell>
          <cell r="H30912">
            <v>71.87</v>
          </cell>
        </row>
        <row r="30913">
          <cell r="A30913">
            <v>191965</v>
          </cell>
          <cell r="H30913">
            <v>213</v>
          </cell>
        </row>
        <row r="30914">
          <cell r="A30914">
            <v>191965</v>
          </cell>
          <cell r="H30914">
            <v>30240</v>
          </cell>
        </row>
        <row r="30915">
          <cell r="A30915">
            <v>192150</v>
          </cell>
          <cell r="H30915">
            <v>3100</v>
          </cell>
        </row>
        <row r="30916">
          <cell r="A30916">
            <v>192600</v>
          </cell>
          <cell r="H30916">
            <v>4620</v>
          </cell>
        </row>
        <row r="30917">
          <cell r="A30917">
            <v>193938</v>
          </cell>
          <cell r="H30917">
            <v>3300</v>
          </cell>
        </row>
        <row r="30918">
          <cell r="A30918">
            <v>193938</v>
          </cell>
          <cell r="H30918">
            <v>104.91</v>
          </cell>
        </row>
        <row r="30919">
          <cell r="A30919">
            <v>193938</v>
          </cell>
          <cell r="H30919">
            <v>389</v>
          </cell>
        </row>
        <row r="30920">
          <cell r="A30920">
            <v>193939</v>
          </cell>
          <cell r="H30920">
            <v>104.91</v>
          </cell>
        </row>
        <row r="30921">
          <cell r="A30921">
            <v>193939</v>
          </cell>
          <cell r="H30921">
            <v>3300</v>
          </cell>
        </row>
        <row r="30922">
          <cell r="A30922">
            <v>193939</v>
          </cell>
          <cell r="H30922">
            <v>389</v>
          </cell>
        </row>
        <row r="30923">
          <cell r="A30923">
            <v>500743</v>
          </cell>
          <cell r="H30923">
            <v>352.8</v>
          </cell>
        </row>
        <row r="30924">
          <cell r="A30924">
            <v>502413</v>
          </cell>
          <cell r="H30924">
            <v>9153</v>
          </cell>
        </row>
        <row r="30925">
          <cell r="A30925">
            <v>101717</v>
          </cell>
          <cell r="H30925">
            <v>150</v>
          </cell>
        </row>
        <row r="30926">
          <cell r="A30926">
            <v>102182</v>
          </cell>
          <cell r="H30926">
            <v>85</v>
          </cell>
        </row>
        <row r="30927">
          <cell r="A30927">
            <v>102182</v>
          </cell>
          <cell r="H30927">
            <v>225</v>
          </cell>
        </row>
        <row r="30928">
          <cell r="A30928">
            <v>190671</v>
          </cell>
          <cell r="H30928">
            <v>142.85</v>
          </cell>
        </row>
        <row r="30929">
          <cell r="A30929">
            <v>190671</v>
          </cell>
          <cell r="H30929">
            <v>655</v>
          </cell>
        </row>
        <row r="30930">
          <cell r="A30930">
            <v>190671</v>
          </cell>
          <cell r="H30930">
            <v>262</v>
          </cell>
        </row>
        <row r="30931">
          <cell r="A30931">
            <v>190937</v>
          </cell>
          <cell r="H30931">
            <v>598.74</v>
          </cell>
        </row>
        <row r="30932">
          <cell r="A30932">
            <v>190937</v>
          </cell>
          <cell r="H30932">
            <v>429.33</v>
          </cell>
        </row>
        <row r="30933">
          <cell r="A30933">
            <v>190937</v>
          </cell>
          <cell r="H30933">
            <v>110.23</v>
          </cell>
        </row>
        <row r="30934">
          <cell r="A30934">
            <v>190937</v>
          </cell>
          <cell r="H30934">
            <v>145.04</v>
          </cell>
        </row>
        <row r="30935">
          <cell r="A30935">
            <v>191594</v>
          </cell>
          <cell r="H30935">
            <v>6105</v>
          </cell>
        </row>
        <row r="30936">
          <cell r="A30936">
            <v>192601</v>
          </cell>
          <cell r="H30936">
            <v>278.48</v>
          </cell>
        </row>
        <row r="30937">
          <cell r="A30937">
            <v>192972</v>
          </cell>
          <cell r="H30937">
            <v>600</v>
          </cell>
        </row>
        <row r="30938">
          <cell r="A30938">
            <v>501732</v>
          </cell>
          <cell r="H30938">
            <v>2340</v>
          </cell>
        </row>
        <row r="30939">
          <cell r="A30939">
            <v>800283</v>
          </cell>
          <cell r="H30939">
            <v>2620.89</v>
          </cell>
        </row>
        <row r="30940">
          <cell r="A30940">
            <v>800283</v>
          </cell>
          <cell r="H30940">
            <v>304.36</v>
          </cell>
        </row>
        <row r="30941">
          <cell r="A30941">
            <v>100128</v>
          </cell>
          <cell r="H30941">
            <v>3696</v>
          </cell>
        </row>
        <row r="30942">
          <cell r="A30942">
            <v>100145</v>
          </cell>
          <cell r="H30942">
            <v>14058</v>
          </cell>
        </row>
        <row r="30943">
          <cell r="A30943">
            <v>100166</v>
          </cell>
          <cell r="H30943">
            <v>4356</v>
          </cell>
        </row>
        <row r="30944">
          <cell r="A30944">
            <v>100486</v>
          </cell>
          <cell r="H30944">
            <v>9240</v>
          </cell>
        </row>
        <row r="30945">
          <cell r="A30945">
            <v>101034</v>
          </cell>
          <cell r="H30945">
            <v>3840</v>
          </cell>
        </row>
        <row r="30946">
          <cell r="A30946">
            <v>101555</v>
          </cell>
          <cell r="H30946">
            <v>11550</v>
          </cell>
        </row>
        <row r="30947">
          <cell r="A30947">
            <v>102029</v>
          </cell>
          <cell r="H30947">
            <v>598.74</v>
          </cell>
        </row>
        <row r="30948">
          <cell r="A30948">
            <v>102029</v>
          </cell>
          <cell r="H30948">
            <v>110.23</v>
          </cell>
        </row>
        <row r="30949">
          <cell r="A30949">
            <v>102029</v>
          </cell>
          <cell r="H30949">
            <v>145.04</v>
          </cell>
        </row>
        <row r="30950">
          <cell r="A30950">
            <v>102029</v>
          </cell>
          <cell r="H30950">
            <v>429.33</v>
          </cell>
        </row>
        <row r="30951">
          <cell r="A30951">
            <v>102355</v>
          </cell>
          <cell r="H30951">
            <v>880</v>
          </cell>
        </row>
        <row r="30952">
          <cell r="A30952">
            <v>102355</v>
          </cell>
          <cell r="H30952">
            <v>880</v>
          </cell>
        </row>
        <row r="30953">
          <cell r="A30953">
            <v>102355</v>
          </cell>
          <cell r="H30953">
            <v>660</v>
          </cell>
        </row>
        <row r="30954">
          <cell r="A30954">
            <v>102607</v>
          </cell>
          <cell r="H30954">
            <v>308.7</v>
          </cell>
        </row>
        <row r="30955">
          <cell r="A30955">
            <v>102607</v>
          </cell>
          <cell r="H30955">
            <v>44.1</v>
          </cell>
        </row>
        <row r="30956">
          <cell r="A30956">
            <v>102607</v>
          </cell>
          <cell r="H30956">
            <v>122.5</v>
          </cell>
        </row>
        <row r="30957">
          <cell r="A30957">
            <v>102607</v>
          </cell>
          <cell r="H30957">
            <v>220.5</v>
          </cell>
        </row>
        <row r="30958">
          <cell r="A30958">
            <v>102607</v>
          </cell>
          <cell r="H30958">
            <v>1815.45</v>
          </cell>
        </row>
        <row r="30959">
          <cell r="A30959">
            <v>102607</v>
          </cell>
          <cell r="H30959">
            <v>5240.55</v>
          </cell>
        </row>
        <row r="30960">
          <cell r="A30960">
            <v>102607</v>
          </cell>
          <cell r="H30960">
            <v>39.200000000000003</v>
          </cell>
        </row>
        <row r="30961">
          <cell r="A30961">
            <v>102607</v>
          </cell>
          <cell r="H30961">
            <v>588</v>
          </cell>
        </row>
        <row r="30962">
          <cell r="A30962">
            <v>102607</v>
          </cell>
          <cell r="H30962">
            <v>46.55</v>
          </cell>
        </row>
        <row r="30963">
          <cell r="A30963">
            <v>102607</v>
          </cell>
          <cell r="H30963">
            <v>1656.2</v>
          </cell>
        </row>
        <row r="30964">
          <cell r="A30964">
            <v>102607</v>
          </cell>
          <cell r="H30964">
            <v>176.4</v>
          </cell>
        </row>
        <row r="30965">
          <cell r="A30965">
            <v>102607</v>
          </cell>
          <cell r="H30965">
            <v>7033.95</v>
          </cell>
        </row>
        <row r="30966">
          <cell r="A30966">
            <v>102607</v>
          </cell>
          <cell r="H30966">
            <v>1163.75</v>
          </cell>
        </row>
        <row r="30967">
          <cell r="A30967">
            <v>102607</v>
          </cell>
          <cell r="H30967">
            <v>796.25</v>
          </cell>
        </row>
        <row r="30968">
          <cell r="A30968">
            <v>102607</v>
          </cell>
          <cell r="H30968">
            <v>955.5</v>
          </cell>
        </row>
        <row r="30969">
          <cell r="A30969">
            <v>102607</v>
          </cell>
          <cell r="H30969">
            <v>477.75</v>
          </cell>
        </row>
        <row r="30970">
          <cell r="A30970">
            <v>102607</v>
          </cell>
          <cell r="H30970">
            <v>955.5</v>
          </cell>
        </row>
        <row r="30971">
          <cell r="A30971">
            <v>190552</v>
          </cell>
          <cell r="H30971">
            <v>10237.57</v>
          </cell>
        </row>
        <row r="30972">
          <cell r="A30972">
            <v>190630</v>
          </cell>
          <cell r="H30972">
            <v>525</v>
          </cell>
        </row>
        <row r="30973">
          <cell r="A30973">
            <v>190888</v>
          </cell>
          <cell r="H30973">
            <v>110.23</v>
          </cell>
        </row>
        <row r="30974">
          <cell r="A30974">
            <v>190888</v>
          </cell>
          <cell r="H30974">
            <v>429.33</v>
          </cell>
        </row>
        <row r="30975">
          <cell r="A30975">
            <v>190888</v>
          </cell>
          <cell r="H30975">
            <v>145.04</v>
          </cell>
        </row>
        <row r="30976">
          <cell r="A30976">
            <v>190888</v>
          </cell>
          <cell r="H30976">
            <v>598.74</v>
          </cell>
        </row>
        <row r="30977">
          <cell r="A30977">
            <v>191432</v>
          </cell>
          <cell r="H30977">
            <v>2706</v>
          </cell>
        </row>
        <row r="30978">
          <cell r="A30978">
            <v>191650</v>
          </cell>
          <cell r="H30978">
            <v>12400</v>
          </cell>
        </row>
        <row r="30979">
          <cell r="A30979">
            <v>191666</v>
          </cell>
          <cell r="H30979">
            <v>17712</v>
          </cell>
        </row>
        <row r="30980">
          <cell r="A30980">
            <v>191702</v>
          </cell>
          <cell r="H30980">
            <v>4620</v>
          </cell>
        </row>
        <row r="30981">
          <cell r="A30981">
            <v>191751</v>
          </cell>
          <cell r="H30981">
            <v>132.26</v>
          </cell>
        </row>
        <row r="30982">
          <cell r="A30982">
            <v>191751</v>
          </cell>
          <cell r="H30982">
            <v>4608</v>
          </cell>
        </row>
        <row r="30983">
          <cell r="A30983">
            <v>192144</v>
          </cell>
          <cell r="H30983">
            <v>1716</v>
          </cell>
        </row>
        <row r="30984">
          <cell r="A30984">
            <v>192188</v>
          </cell>
          <cell r="H30984">
            <v>718</v>
          </cell>
        </row>
        <row r="30985">
          <cell r="A30985">
            <v>192236</v>
          </cell>
          <cell r="H30985">
            <v>3150</v>
          </cell>
        </row>
        <row r="30986">
          <cell r="A30986">
            <v>192302</v>
          </cell>
          <cell r="H30986">
            <v>2508</v>
          </cell>
        </row>
        <row r="30987">
          <cell r="A30987">
            <v>192304</v>
          </cell>
          <cell r="H30987">
            <v>384</v>
          </cell>
        </row>
        <row r="30988">
          <cell r="A30988">
            <v>192304</v>
          </cell>
          <cell r="H30988">
            <v>1920</v>
          </cell>
        </row>
        <row r="30989">
          <cell r="A30989">
            <v>192391</v>
          </cell>
          <cell r="H30989">
            <v>4620</v>
          </cell>
        </row>
        <row r="30990">
          <cell r="A30990">
            <v>192763</v>
          </cell>
          <cell r="H30990">
            <v>220</v>
          </cell>
        </row>
        <row r="30991">
          <cell r="A30991">
            <v>192763</v>
          </cell>
          <cell r="H30991">
            <v>1406</v>
          </cell>
        </row>
        <row r="30992">
          <cell r="A30992">
            <v>192800</v>
          </cell>
          <cell r="H30992">
            <v>578</v>
          </cell>
        </row>
        <row r="30993">
          <cell r="A30993">
            <v>192860</v>
          </cell>
          <cell r="H30993">
            <v>2280</v>
          </cell>
        </row>
        <row r="30994">
          <cell r="A30994">
            <v>192992</v>
          </cell>
          <cell r="H30994">
            <v>4200</v>
          </cell>
        </row>
        <row r="30995">
          <cell r="A30995">
            <v>192996</v>
          </cell>
          <cell r="H30995">
            <v>10070</v>
          </cell>
        </row>
        <row r="30996">
          <cell r="A30996">
            <v>193412</v>
          </cell>
          <cell r="H30996">
            <v>3480</v>
          </cell>
        </row>
        <row r="30997">
          <cell r="A30997">
            <v>193474</v>
          </cell>
          <cell r="H30997">
            <v>1800</v>
          </cell>
        </row>
        <row r="30998">
          <cell r="A30998">
            <v>193606</v>
          </cell>
          <cell r="H30998">
            <v>1254</v>
          </cell>
        </row>
        <row r="30999">
          <cell r="A30999">
            <v>193714</v>
          </cell>
          <cell r="H30999">
            <v>920.97</v>
          </cell>
        </row>
        <row r="31000">
          <cell r="A31000">
            <v>193838</v>
          </cell>
          <cell r="H31000">
            <v>2112</v>
          </cell>
        </row>
        <row r="31001">
          <cell r="A31001">
            <v>193848</v>
          </cell>
          <cell r="H31001">
            <v>359</v>
          </cell>
        </row>
        <row r="31002">
          <cell r="A31002">
            <v>193848</v>
          </cell>
          <cell r="H31002">
            <v>2400</v>
          </cell>
        </row>
        <row r="31003">
          <cell r="A31003">
            <v>193929</v>
          </cell>
          <cell r="H31003">
            <v>3000</v>
          </cell>
        </row>
        <row r="31004">
          <cell r="A31004">
            <v>193951</v>
          </cell>
          <cell r="H31004">
            <v>359</v>
          </cell>
        </row>
        <row r="31005">
          <cell r="A31005">
            <v>193951</v>
          </cell>
          <cell r="H31005">
            <v>1320</v>
          </cell>
        </row>
        <row r="31006">
          <cell r="A31006">
            <v>193952</v>
          </cell>
          <cell r="H31006">
            <v>389</v>
          </cell>
        </row>
        <row r="31007">
          <cell r="A31007">
            <v>193952</v>
          </cell>
          <cell r="H31007">
            <v>1980</v>
          </cell>
        </row>
        <row r="31008">
          <cell r="A31008">
            <v>193955</v>
          </cell>
          <cell r="H31008">
            <v>4276.8</v>
          </cell>
        </row>
        <row r="31009">
          <cell r="A31009">
            <v>201274</v>
          </cell>
          <cell r="H31009">
            <v>1104</v>
          </cell>
        </row>
        <row r="31010">
          <cell r="A31010">
            <v>201274</v>
          </cell>
          <cell r="H31010">
            <v>176</v>
          </cell>
        </row>
        <row r="31011">
          <cell r="A31011">
            <v>201274</v>
          </cell>
          <cell r="H31011">
            <v>1536</v>
          </cell>
        </row>
        <row r="31012">
          <cell r="A31012">
            <v>201274</v>
          </cell>
          <cell r="H31012">
            <v>4968</v>
          </cell>
        </row>
        <row r="31013">
          <cell r="A31013">
            <v>201274</v>
          </cell>
          <cell r="H31013">
            <v>228</v>
          </cell>
        </row>
        <row r="31014">
          <cell r="A31014">
            <v>201274</v>
          </cell>
          <cell r="H31014">
            <v>192</v>
          </cell>
        </row>
        <row r="31015">
          <cell r="A31015">
            <v>201274</v>
          </cell>
          <cell r="H31015">
            <v>2208</v>
          </cell>
        </row>
        <row r="31016">
          <cell r="A31016">
            <v>500964</v>
          </cell>
          <cell r="H31016">
            <v>10004.5</v>
          </cell>
        </row>
        <row r="31017">
          <cell r="A31017">
            <v>501130</v>
          </cell>
          <cell r="H31017">
            <v>7128</v>
          </cell>
        </row>
        <row r="31018">
          <cell r="A31018">
            <v>502048</v>
          </cell>
          <cell r="H31018">
            <v>159.5</v>
          </cell>
        </row>
        <row r="31019">
          <cell r="A31019">
            <v>502048</v>
          </cell>
          <cell r="H31019">
            <v>2271.2800000000002</v>
          </cell>
        </row>
        <row r="31020">
          <cell r="A31020">
            <v>502048</v>
          </cell>
          <cell r="H31020">
            <v>4982.12</v>
          </cell>
        </row>
        <row r="31021">
          <cell r="A31021">
            <v>502078</v>
          </cell>
          <cell r="H31021">
            <v>30960</v>
          </cell>
        </row>
        <row r="31022">
          <cell r="A31022">
            <v>502413</v>
          </cell>
          <cell r="H31022">
            <v>30510</v>
          </cell>
        </row>
        <row r="31023">
          <cell r="A31023">
            <v>900271</v>
          </cell>
          <cell r="H31023">
            <v>480</v>
          </cell>
        </row>
        <row r="31024">
          <cell r="A31024">
            <v>900271</v>
          </cell>
          <cell r="H31024">
            <v>480</v>
          </cell>
        </row>
        <row r="31025">
          <cell r="A31025">
            <v>900271</v>
          </cell>
          <cell r="H31025">
            <v>216</v>
          </cell>
        </row>
        <row r="31026">
          <cell r="A31026">
            <v>900271</v>
          </cell>
          <cell r="H31026">
            <v>260</v>
          </cell>
        </row>
        <row r="31027">
          <cell r="A31027">
            <v>900271</v>
          </cell>
          <cell r="H31027">
            <v>490</v>
          </cell>
        </row>
        <row r="31028">
          <cell r="A31028">
            <v>900271</v>
          </cell>
          <cell r="H31028">
            <v>660</v>
          </cell>
        </row>
        <row r="31029">
          <cell r="A31029">
            <v>900271</v>
          </cell>
          <cell r="H31029">
            <v>216</v>
          </cell>
        </row>
        <row r="31030">
          <cell r="A31030">
            <v>900271</v>
          </cell>
          <cell r="H31030">
            <v>660</v>
          </cell>
        </row>
        <row r="31031">
          <cell r="A31031">
            <v>100203</v>
          </cell>
          <cell r="H31031">
            <v>12400</v>
          </cell>
        </row>
        <row r="31032">
          <cell r="A31032">
            <v>101217</v>
          </cell>
          <cell r="H31032">
            <v>1283.0999999999999</v>
          </cell>
        </row>
        <row r="31033">
          <cell r="A31033">
            <v>101240</v>
          </cell>
          <cell r="H31033">
            <v>4200</v>
          </cell>
        </row>
        <row r="31034">
          <cell r="A31034">
            <v>101240</v>
          </cell>
          <cell r="H31034">
            <v>209</v>
          </cell>
        </row>
        <row r="31035">
          <cell r="A31035">
            <v>101242</v>
          </cell>
          <cell r="H31035">
            <v>4200</v>
          </cell>
        </row>
        <row r="31036">
          <cell r="A31036">
            <v>101242</v>
          </cell>
          <cell r="H31036">
            <v>167</v>
          </cell>
        </row>
        <row r="31037">
          <cell r="A31037">
            <v>102463</v>
          </cell>
          <cell r="H31037">
            <v>2100</v>
          </cell>
        </row>
        <row r="31038">
          <cell r="A31038">
            <v>102544</v>
          </cell>
          <cell r="H31038">
            <v>1447.6</v>
          </cell>
        </row>
        <row r="31039">
          <cell r="A31039">
            <v>190157</v>
          </cell>
          <cell r="H31039">
            <v>58</v>
          </cell>
        </row>
        <row r="31040">
          <cell r="A31040">
            <v>190157</v>
          </cell>
          <cell r="H31040">
            <v>1329.6</v>
          </cell>
        </row>
        <row r="31041">
          <cell r="A31041">
            <v>190176</v>
          </cell>
          <cell r="H31041">
            <v>522.02</v>
          </cell>
        </row>
        <row r="31042">
          <cell r="A31042">
            <v>190176</v>
          </cell>
          <cell r="H31042">
            <v>55.44</v>
          </cell>
        </row>
        <row r="31043">
          <cell r="A31043">
            <v>190588</v>
          </cell>
          <cell r="H31043">
            <v>95</v>
          </cell>
        </row>
        <row r="31044">
          <cell r="A31044">
            <v>190588</v>
          </cell>
          <cell r="H31044">
            <v>285</v>
          </cell>
        </row>
        <row r="31045">
          <cell r="A31045">
            <v>190625</v>
          </cell>
          <cell r="H31045">
            <v>392.16</v>
          </cell>
        </row>
        <row r="31046">
          <cell r="A31046">
            <v>190625</v>
          </cell>
          <cell r="H31046">
            <v>1069.04</v>
          </cell>
        </row>
        <row r="31047">
          <cell r="A31047">
            <v>190625</v>
          </cell>
          <cell r="H31047">
            <v>110.88</v>
          </cell>
        </row>
        <row r="31048">
          <cell r="A31048">
            <v>190625</v>
          </cell>
          <cell r="H31048">
            <v>631.6</v>
          </cell>
        </row>
        <row r="31049">
          <cell r="A31049">
            <v>191213</v>
          </cell>
          <cell r="H31049">
            <v>10850</v>
          </cell>
        </row>
        <row r="31050">
          <cell r="A31050">
            <v>191239</v>
          </cell>
          <cell r="H31050">
            <v>1900</v>
          </cell>
        </row>
        <row r="31051">
          <cell r="A31051">
            <v>191369</v>
          </cell>
          <cell r="H31051">
            <v>3540</v>
          </cell>
        </row>
        <row r="31052">
          <cell r="A31052">
            <v>191369</v>
          </cell>
          <cell r="H31052">
            <v>89</v>
          </cell>
        </row>
        <row r="31053">
          <cell r="A31053">
            <v>191422</v>
          </cell>
          <cell r="H31053">
            <v>718</v>
          </cell>
        </row>
        <row r="31054">
          <cell r="A31054">
            <v>191769</v>
          </cell>
          <cell r="H31054">
            <v>1235</v>
          </cell>
        </row>
        <row r="31055">
          <cell r="A31055">
            <v>191816</v>
          </cell>
          <cell r="H31055">
            <v>2280</v>
          </cell>
        </row>
        <row r="31056">
          <cell r="A31056">
            <v>192212</v>
          </cell>
          <cell r="H31056">
            <v>359</v>
          </cell>
        </row>
        <row r="31057">
          <cell r="A31057">
            <v>192543</v>
          </cell>
          <cell r="H31057">
            <v>950</v>
          </cell>
        </row>
        <row r="31058">
          <cell r="A31058">
            <v>192582</v>
          </cell>
          <cell r="H31058">
            <v>2304</v>
          </cell>
        </row>
        <row r="31059">
          <cell r="A31059">
            <v>192591</v>
          </cell>
          <cell r="H31059">
            <v>2574</v>
          </cell>
        </row>
        <row r="31060">
          <cell r="A31060">
            <v>192671</v>
          </cell>
          <cell r="H31060">
            <v>1805</v>
          </cell>
        </row>
        <row r="31061">
          <cell r="A31061">
            <v>192671</v>
          </cell>
          <cell r="H31061">
            <v>1045</v>
          </cell>
        </row>
        <row r="31062">
          <cell r="A31062">
            <v>192860</v>
          </cell>
          <cell r="H31062">
            <v>4465</v>
          </cell>
        </row>
        <row r="31063">
          <cell r="A31063">
            <v>192900</v>
          </cell>
          <cell r="H31063">
            <v>3040</v>
          </cell>
        </row>
        <row r="31064">
          <cell r="A31064">
            <v>192946</v>
          </cell>
          <cell r="H31064">
            <v>5832</v>
          </cell>
        </row>
        <row r="31065">
          <cell r="A31065">
            <v>193037</v>
          </cell>
          <cell r="H31065">
            <v>105</v>
          </cell>
        </row>
        <row r="31066">
          <cell r="A31066">
            <v>193037</v>
          </cell>
          <cell r="H31066">
            <v>2400</v>
          </cell>
        </row>
        <row r="31067">
          <cell r="A31067">
            <v>193229</v>
          </cell>
          <cell r="H31067">
            <v>2945</v>
          </cell>
        </row>
        <row r="31068">
          <cell r="A31068">
            <v>193403</v>
          </cell>
          <cell r="H31068">
            <v>2185</v>
          </cell>
        </row>
        <row r="31069">
          <cell r="A31069">
            <v>193412</v>
          </cell>
          <cell r="H31069">
            <v>2784</v>
          </cell>
        </row>
        <row r="31070">
          <cell r="A31070">
            <v>193412</v>
          </cell>
          <cell r="H31070">
            <v>1392</v>
          </cell>
        </row>
        <row r="31071">
          <cell r="A31071">
            <v>193555</v>
          </cell>
          <cell r="H31071">
            <v>7800</v>
          </cell>
        </row>
        <row r="31072">
          <cell r="A31072">
            <v>193772</v>
          </cell>
          <cell r="H31072">
            <v>3120</v>
          </cell>
        </row>
        <row r="31073">
          <cell r="A31073">
            <v>193772</v>
          </cell>
          <cell r="H31073">
            <v>383.2</v>
          </cell>
        </row>
        <row r="31074">
          <cell r="A31074">
            <v>193772</v>
          </cell>
          <cell r="H31074">
            <v>2620</v>
          </cell>
        </row>
        <row r="31075">
          <cell r="A31075">
            <v>193950</v>
          </cell>
          <cell r="H31075">
            <v>9153</v>
          </cell>
        </row>
        <row r="31076">
          <cell r="A31076">
            <v>193960</v>
          </cell>
          <cell r="H31076">
            <v>780</v>
          </cell>
        </row>
        <row r="31077">
          <cell r="A31077">
            <v>193960</v>
          </cell>
          <cell r="H31077">
            <v>389</v>
          </cell>
        </row>
        <row r="31078">
          <cell r="A31078">
            <v>193962</v>
          </cell>
          <cell r="H31078">
            <v>718</v>
          </cell>
        </row>
        <row r="31079">
          <cell r="A31079">
            <v>193962</v>
          </cell>
          <cell r="H31079">
            <v>9240</v>
          </cell>
        </row>
        <row r="31080">
          <cell r="A31080">
            <v>200302</v>
          </cell>
          <cell r="H31080">
            <v>12400</v>
          </cell>
        </row>
        <row r="31081">
          <cell r="A31081">
            <v>200450</v>
          </cell>
          <cell r="H31081">
            <v>292.39999999999998</v>
          </cell>
        </row>
        <row r="31082">
          <cell r="A31082">
            <v>200450</v>
          </cell>
          <cell r="H31082">
            <v>320</v>
          </cell>
        </row>
        <row r="31083">
          <cell r="A31083">
            <v>200450</v>
          </cell>
          <cell r="H31083">
            <v>756</v>
          </cell>
        </row>
        <row r="31084">
          <cell r="A31084">
            <v>200450</v>
          </cell>
          <cell r="H31084">
            <v>18690</v>
          </cell>
        </row>
        <row r="31085">
          <cell r="A31085">
            <v>500021</v>
          </cell>
          <cell r="H31085">
            <v>15120</v>
          </cell>
        </row>
        <row r="31086">
          <cell r="A31086">
            <v>500021</v>
          </cell>
          <cell r="H31086">
            <v>4800</v>
          </cell>
        </row>
        <row r="31087">
          <cell r="A31087">
            <v>501620</v>
          </cell>
          <cell r="H31087">
            <v>288.11</v>
          </cell>
        </row>
        <row r="31088">
          <cell r="A31088">
            <v>501620</v>
          </cell>
          <cell r="H31088">
            <v>131</v>
          </cell>
        </row>
        <row r="31089">
          <cell r="A31089">
            <v>501620</v>
          </cell>
          <cell r="H31089">
            <v>442</v>
          </cell>
        </row>
        <row r="31090">
          <cell r="A31090">
            <v>501620</v>
          </cell>
          <cell r="H31090">
            <v>156</v>
          </cell>
        </row>
        <row r="31091">
          <cell r="A31091">
            <v>501945</v>
          </cell>
          <cell r="H31091">
            <v>222</v>
          </cell>
        </row>
        <row r="31092">
          <cell r="A31092">
            <v>501945</v>
          </cell>
          <cell r="H31092">
            <v>4200</v>
          </cell>
        </row>
        <row r="31093">
          <cell r="A31093">
            <v>501988</v>
          </cell>
          <cell r="H31093">
            <v>9000</v>
          </cell>
        </row>
        <row r="31094">
          <cell r="A31094">
            <v>502030</v>
          </cell>
          <cell r="H31094">
            <v>12400</v>
          </cell>
        </row>
        <row r="31095">
          <cell r="A31095">
            <v>502440</v>
          </cell>
          <cell r="H31095">
            <v>2443.1999999999998</v>
          </cell>
        </row>
        <row r="31096">
          <cell r="A31096">
            <v>502943</v>
          </cell>
          <cell r="H31096">
            <v>1716</v>
          </cell>
        </row>
        <row r="31097">
          <cell r="A31097">
            <v>502943</v>
          </cell>
          <cell r="H31097">
            <v>158.4</v>
          </cell>
        </row>
        <row r="31098">
          <cell r="A31098">
            <v>503089</v>
          </cell>
          <cell r="H31098">
            <v>11700</v>
          </cell>
        </row>
        <row r="31099">
          <cell r="A31099">
            <v>900271</v>
          </cell>
          <cell r="H31099">
            <v>3456</v>
          </cell>
        </row>
        <row r="31100">
          <cell r="A31100">
            <v>900271</v>
          </cell>
          <cell r="H31100">
            <v>4320</v>
          </cell>
        </row>
        <row r="31101">
          <cell r="A31101">
            <v>900271</v>
          </cell>
          <cell r="H31101">
            <v>3456</v>
          </cell>
        </row>
        <row r="31102">
          <cell r="A31102">
            <v>900271</v>
          </cell>
          <cell r="H31102">
            <v>7344</v>
          </cell>
        </row>
        <row r="31103">
          <cell r="A31103">
            <v>900271</v>
          </cell>
          <cell r="H31103">
            <v>2160</v>
          </cell>
        </row>
        <row r="31104">
          <cell r="A31104">
            <v>900271</v>
          </cell>
          <cell r="H31104">
            <v>718</v>
          </cell>
        </row>
        <row r="31105">
          <cell r="A31105">
            <v>900271</v>
          </cell>
          <cell r="H31105">
            <v>432</v>
          </cell>
        </row>
        <row r="31106">
          <cell r="A31106">
            <v>100181</v>
          </cell>
          <cell r="H31106">
            <v>9240</v>
          </cell>
        </row>
        <row r="31107">
          <cell r="A31107">
            <v>100397</v>
          </cell>
          <cell r="H31107">
            <v>10850</v>
          </cell>
        </row>
        <row r="31108">
          <cell r="A31108">
            <v>101599</v>
          </cell>
          <cell r="H31108">
            <v>7082.4</v>
          </cell>
        </row>
        <row r="31109">
          <cell r="A31109">
            <v>101951</v>
          </cell>
          <cell r="H31109">
            <v>18360</v>
          </cell>
        </row>
        <row r="31110">
          <cell r="A31110">
            <v>101951</v>
          </cell>
          <cell r="H31110">
            <v>1795</v>
          </cell>
        </row>
        <row r="31111">
          <cell r="A31111">
            <v>191364</v>
          </cell>
          <cell r="H31111">
            <v>1440</v>
          </cell>
        </row>
        <row r="31112">
          <cell r="A31112">
            <v>191992</v>
          </cell>
          <cell r="H31112">
            <v>4650</v>
          </cell>
        </row>
        <row r="31113">
          <cell r="A31113">
            <v>192341</v>
          </cell>
          <cell r="H31113">
            <v>384.46</v>
          </cell>
        </row>
        <row r="31114">
          <cell r="A31114">
            <v>192341</v>
          </cell>
          <cell r="H31114">
            <v>1728</v>
          </cell>
        </row>
        <row r="31115">
          <cell r="A31115">
            <v>192341</v>
          </cell>
          <cell r="H31115">
            <v>672</v>
          </cell>
        </row>
        <row r="31116">
          <cell r="A31116">
            <v>192341</v>
          </cell>
          <cell r="H31116">
            <v>480</v>
          </cell>
        </row>
        <row r="31117">
          <cell r="A31117">
            <v>193039</v>
          </cell>
          <cell r="H31117">
            <v>1145.74</v>
          </cell>
        </row>
        <row r="31118">
          <cell r="A31118">
            <v>193039</v>
          </cell>
          <cell r="H31118">
            <v>16275</v>
          </cell>
        </row>
        <row r="31119">
          <cell r="A31119">
            <v>500928</v>
          </cell>
          <cell r="H31119">
            <v>705.6</v>
          </cell>
        </row>
        <row r="31120">
          <cell r="A31120">
            <v>502269</v>
          </cell>
          <cell r="H31120">
            <v>144</v>
          </cell>
        </row>
        <row r="31121">
          <cell r="A31121">
            <v>100251</v>
          </cell>
          <cell r="H31121">
            <v>1140</v>
          </cell>
        </row>
        <row r="31122">
          <cell r="A31122">
            <v>100596</v>
          </cell>
          <cell r="H31122">
            <v>1546.3</v>
          </cell>
        </row>
        <row r="31123">
          <cell r="A31123">
            <v>100925</v>
          </cell>
          <cell r="H31123">
            <v>3933</v>
          </cell>
        </row>
        <row r="31124">
          <cell r="A31124">
            <v>100925</v>
          </cell>
          <cell r="H31124">
            <v>26112</v>
          </cell>
        </row>
        <row r="31125">
          <cell r="A31125">
            <v>101884</v>
          </cell>
          <cell r="H31125">
            <v>3043.2</v>
          </cell>
        </row>
        <row r="31126">
          <cell r="A31126">
            <v>102090</v>
          </cell>
          <cell r="H31126">
            <v>128</v>
          </cell>
        </row>
        <row r="31127">
          <cell r="A31127">
            <v>190033</v>
          </cell>
          <cell r="H31127">
            <v>45765</v>
          </cell>
        </row>
        <row r="31128">
          <cell r="A31128">
            <v>190064</v>
          </cell>
          <cell r="H31128">
            <v>7627.5</v>
          </cell>
        </row>
        <row r="31129">
          <cell r="A31129">
            <v>190332</v>
          </cell>
          <cell r="H31129">
            <v>8064</v>
          </cell>
        </row>
        <row r="31130">
          <cell r="A31130">
            <v>191164</v>
          </cell>
          <cell r="H31130">
            <v>2700</v>
          </cell>
        </row>
        <row r="31131">
          <cell r="A31131">
            <v>191644</v>
          </cell>
          <cell r="H31131">
            <v>11520</v>
          </cell>
        </row>
        <row r="31132">
          <cell r="A31132">
            <v>192435</v>
          </cell>
          <cell r="H31132">
            <v>7470</v>
          </cell>
        </row>
        <row r="31133">
          <cell r="A31133">
            <v>192705</v>
          </cell>
          <cell r="H31133">
            <v>2240.0500000000002</v>
          </cell>
        </row>
        <row r="31134">
          <cell r="A31134">
            <v>192705</v>
          </cell>
          <cell r="H31134">
            <v>25920</v>
          </cell>
        </row>
        <row r="31135">
          <cell r="A31135">
            <v>192765</v>
          </cell>
          <cell r="H31135">
            <v>8064</v>
          </cell>
        </row>
        <row r="31136">
          <cell r="A31136">
            <v>193412</v>
          </cell>
          <cell r="H31136">
            <v>1392</v>
          </cell>
        </row>
        <row r="31137">
          <cell r="A31137">
            <v>193412</v>
          </cell>
          <cell r="H31137">
            <v>3480</v>
          </cell>
        </row>
        <row r="31138">
          <cell r="A31138">
            <v>193412</v>
          </cell>
          <cell r="H31138">
            <v>2088</v>
          </cell>
        </row>
        <row r="31139">
          <cell r="A31139">
            <v>193412</v>
          </cell>
          <cell r="H31139">
            <v>4176</v>
          </cell>
        </row>
        <row r="31140">
          <cell r="A31140">
            <v>193843</v>
          </cell>
          <cell r="H31140">
            <v>9153</v>
          </cell>
        </row>
        <row r="31141">
          <cell r="A31141">
            <v>193843</v>
          </cell>
          <cell r="H31141">
            <v>671</v>
          </cell>
        </row>
        <row r="31142">
          <cell r="A31142">
            <v>193937</v>
          </cell>
          <cell r="H31142">
            <v>778</v>
          </cell>
        </row>
        <row r="31143">
          <cell r="A31143">
            <v>193937</v>
          </cell>
          <cell r="H31143">
            <v>160.05000000000001</v>
          </cell>
        </row>
        <row r="31144">
          <cell r="A31144">
            <v>193937</v>
          </cell>
          <cell r="H31144">
            <v>4800</v>
          </cell>
        </row>
        <row r="31145">
          <cell r="A31145">
            <v>193946</v>
          </cell>
          <cell r="H31145">
            <v>1248</v>
          </cell>
        </row>
        <row r="31146">
          <cell r="A31146">
            <v>193946</v>
          </cell>
          <cell r="H31146">
            <v>1048</v>
          </cell>
        </row>
        <row r="31147">
          <cell r="A31147">
            <v>193963</v>
          </cell>
          <cell r="H31147">
            <v>70</v>
          </cell>
        </row>
        <row r="31148">
          <cell r="A31148">
            <v>500928</v>
          </cell>
          <cell r="H31148">
            <v>1447.6</v>
          </cell>
        </row>
        <row r="31149">
          <cell r="A31149">
            <v>500949</v>
          </cell>
          <cell r="H31149">
            <v>1965.6</v>
          </cell>
        </row>
        <row r="31150">
          <cell r="A31150">
            <v>500949</v>
          </cell>
          <cell r="H31150">
            <v>4507.3</v>
          </cell>
        </row>
        <row r="31151">
          <cell r="A31151">
            <v>501054</v>
          </cell>
          <cell r="H31151">
            <v>22882.5</v>
          </cell>
        </row>
        <row r="31152">
          <cell r="A31152">
            <v>501059</v>
          </cell>
          <cell r="H31152">
            <v>19038.240000000002</v>
          </cell>
        </row>
        <row r="31153">
          <cell r="A31153">
            <v>501059</v>
          </cell>
          <cell r="H31153">
            <v>17207.64</v>
          </cell>
        </row>
        <row r="31154">
          <cell r="A31154">
            <v>101801</v>
          </cell>
          <cell r="H31154">
            <v>27144</v>
          </cell>
        </row>
        <row r="31155">
          <cell r="A31155">
            <v>102297</v>
          </cell>
          <cell r="H31155">
            <v>5904.36</v>
          </cell>
        </row>
        <row r="31156">
          <cell r="A31156">
            <v>102501</v>
          </cell>
          <cell r="H31156">
            <v>5060.88</v>
          </cell>
        </row>
        <row r="31157">
          <cell r="A31157">
            <v>191007</v>
          </cell>
          <cell r="H31157">
            <v>9585.99</v>
          </cell>
        </row>
        <row r="31158">
          <cell r="A31158">
            <v>191007</v>
          </cell>
          <cell r="H31158">
            <v>6520.41</v>
          </cell>
        </row>
        <row r="31159">
          <cell r="A31159">
            <v>191007</v>
          </cell>
          <cell r="H31159">
            <v>720</v>
          </cell>
        </row>
        <row r="31160">
          <cell r="A31160">
            <v>191007</v>
          </cell>
          <cell r="H31160">
            <v>537.5</v>
          </cell>
        </row>
        <row r="31161">
          <cell r="A31161">
            <v>191007</v>
          </cell>
          <cell r="H31161">
            <v>4105.5</v>
          </cell>
        </row>
        <row r="31162">
          <cell r="A31162">
            <v>191007</v>
          </cell>
          <cell r="H31162">
            <v>6293.21</v>
          </cell>
        </row>
        <row r="31163">
          <cell r="A31163">
            <v>191007</v>
          </cell>
          <cell r="H31163">
            <v>222.92</v>
          </cell>
        </row>
        <row r="31164">
          <cell r="A31164">
            <v>191007</v>
          </cell>
          <cell r="H31164">
            <v>41.52</v>
          </cell>
        </row>
        <row r="31165">
          <cell r="A31165">
            <v>191007</v>
          </cell>
          <cell r="H31165">
            <v>780.22</v>
          </cell>
        </row>
        <row r="31166">
          <cell r="A31166">
            <v>191007</v>
          </cell>
          <cell r="H31166">
            <v>316.68</v>
          </cell>
        </row>
        <row r="31167">
          <cell r="A31167">
            <v>192571</v>
          </cell>
          <cell r="H31167">
            <v>5040.16</v>
          </cell>
        </row>
        <row r="31168">
          <cell r="A31168">
            <v>192797</v>
          </cell>
          <cell r="H31168">
            <v>2400</v>
          </cell>
        </row>
        <row r="31169">
          <cell r="A31169">
            <v>193412</v>
          </cell>
          <cell r="H31169">
            <v>6960</v>
          </cell>
        </row>
        <row r="31170">
          <cell r="A31170">
            <v>193625</v>
          </cell>
          <cell r="H31170">
            <v>4514.3999999999996</v>
          </cell>
        </row>
        <row r="31171">
          <cell r="A31171">
            <v>193935</v>
          </cell>
          <cell r="H31171">
            <v>359</v>
          </cell>
        </row>
        <row r="31172">
          <cell r="A31172">
            <v>193935</v>
          </cell>
          <cell r="H31172">
            <v>26460</v>
          </cell>
        </row>
        <row r="31173">
          <cell r="A31173">
            <v>193936</v>
          </cell>
          <cell r="H31173">
            <v>778</v>
          </cell>
        </row>
        <row r="31174">
          <cell r="A31174">
            <v>193942</v>
          </cell>
          <cell r="H31174">
            <v>960</v>
          </cell>
        </row>
        <row r="31175">
          <cell r="A31175">
            <v>193944</v>
          </cell>
          <cell r="H31175">
            <v>960</v>
          </cell>
        </row>
        <row r="31176">
          <cell r="A31176">
            <v>193945</v>
          </cell>
          <cell r="H31176">
            <v>960</v>
          </cell>
        </row>
        <row r="31177">
          <cell r="A31177">
            <v>193966</v>
          </cell>
          <cell r="H31177">
            <v>660</v>
          </cell>
        </row>
        <row r="31178">
          <cell r="A31178">
            <v>502036</v>
          </cell>
          <cell r="H31178">
            <v>9450</v>
          </cell>
        </row>
        <row r="31179">
          <cell r="A31179">
            <v>900358</v>
          </cell>
          <cell r="H31179">
            <v>7956</v>
          </cell>
        </row>
        <row r="31180">
          <cell r="A31180">
            <v>100651</v>
          </cell>
          <cell r="H31180">
            <v>456</v>
          </cell>
        </row>
        <row r="31181">
          <cell r="A31181">
            <v>101790</v>
          </cell>
          <cell r="H31181">
            <v>14644.8</v>
          </cell>
        </row>
        <row r="31182">
          <cell r="A31182">
            <v>102533</v>
          </cell>
          <cell r="H31182">
            <v>3373.92</v>
          </cell>
        </row>
        <row r="31183">
          <cell r="A31183">
            <v>190029</v>
          </cell>
          <cell r="H31183">
            <v>30510</v>
          </cell>
        </row>
        <row r="31184">
          <cell r="A31184">
            <v>190037</v>
          </cell>
          <cell r="H31184">
            <v>5125.68</v>
          </cell>
        </row>
        <row r="31185">
          <cell r="A31185">
            <v>190481</v>
          </cell>
          <cell r="H31185">
            <v>110</v>
          </cell>
        </row>
        <row r="31186">
          <cell r="A31186">
            <v>190481</v>
          </cell>
          <cell r="H31186">
            <v>95</v>
          </cell>
        </row>
        <row r="31187">
          <cell r="A31187">
            <v>190481</v>
          </cell>
          <cell r="H31187">
            <v>336</v>
          </cell>
        </row>
        <row r="31188">
          <cell r="A31188">
            <v>190674</v>
          </cell>
          <cell r="H31188">
            <v>220482.82</v>
          </cell>
        </row>
        <row r="31189">
          <cell r="A31189">
            <v>191565</v>
          </cell>
          <cell r="H31189">
            <v>22613.05</v>
          </cell>
        </row>
        <row r="31190">
          <cell r="A31190">
            <v>192246</v>
          </cell>
          <cell r="H31190">
            <v>214.34</v>
          </cell>
        </row>
        <row r="31191">
          <cell r="A31191">
            <v>192246</v>
          </cell>
          <cell r="H31191">
            <v>18768</v>
          </cell>
        </row>
        <row r="31192">
          <cell r="A31192">
            <v>192442</v>
          </cell>
          <cell r="H31192">
            <v>172.88</v>
          </cell>
        </row>
        <row r="31193">
          <cell r="A31193">
            <v>192442</v>
          </cell>
          <cell r="H31193">
            <v>4800</v>
          </cell>
        </row>
        <row r="31194">
          <cell r="A31194">
            <v>192905</v>
          </cell>
          <cell r="H31194">
            <v>718</v>
          </cell>
        </row>
        <row r="31195">
          <cell r="A31195">
            <v>193015</v>
          </cell>
          <cell r="H31195">
            <v>192</v>
          </cell>
        </row>
        <row r="31196">
          <cell r="A31196">
            <v>193015</v>
          </cell>
          <cell r="H31196">
            <v>6000</v>
          </cell>
        </row>
        <row r="31197">
          <cell r="A31197">
            <v>193900</v>
          </cell>
          <cell r="H31197">
            <v>389</v>
          </cell>
        </row>
        <row r="31198">
          <cell r="A31198">
            <v>193900</v>
          </cell>
          <cell r="H31198">
            <v>660</v>
          </cell>
        </row>
        <row r="31199">
          <cell r="A31199">
            <v>193941</v>
          </cell>
          <cell r="H31199">
            <v>960</v>
          </cell>
        </row>
        <row r="31200">
          <cell r="A31200">
            <v>193958</v>
          </cell>
          <cell r="H31200">
            <v>378</v>
          </cell>
        </row>
        <row r="31201">
          <cell r="A31201">
            <v>193958</v>
          </cell>
          <cell r="H31201">
            <v>600</v>
          </cell>
        </row>
        <row r="31202">
          <cell r="A31202">
            <v>500365</v>
          </cell>
          <cell r="H31202">
            <v>1342</v>
          </cell>
        </row>
        <row r="31203">
          <cell r="A31203">
            <v>500365</v>
          </cell>
          <cell r="H31203">
            <v>2784</v>
          </cell>
        </row>
        <row r="31204">
          <cell r="A31204">
            <v>500365</v>
          </cell>
          <cell r="H31204">
            <v>2806</v>
          </cell>
        </row>
        <row r="31205">
          <cell r="A31205">
            <v>500365</v>
          </cell>
          <cell r="H31205">
            <v>3780</v>
          </cell>
        </row>
        <row r="31206">
          <cell r="A31206">
            <v>500365</v>
          </cell>
          <cell r="H31206">
            <v>748</v>
          </cell>
        </row>
        <row r="31207">
          <cell r="A31207">
            <v>500365</v>
          </cell>
          <cell r="H31207">
            <v>3784</v>
          </cell>
        </row>
        <row r="31208">
          <cell r="A31208">
            <v>500365</v>
          </cell>
          <cell r="H31208">
            <v>2940</v>
          </cell>
        </row>
        <row r="31209">
          <cell r="A31209">
            <v>500365</v>
          </cell>
          <cell r="H31209">
            <v>3672</v>
          </cell>
        </row>
        <row r="31210">
          <cell r="A31210">
            <v>500365</v>
          </cell>
          <cell r="H31210">
            <v>2560</v>
          </cell>
        </row>
        <row r="31211">
          <cell r="A31211">
            <v>500365</v>
          </cell>
          <cell r="H31211">
            <v>3600</v>
          </cell>
        </row>
        <row r="31212">
          <cell r="A31212">
            <v>500377</v>
          </cell>
          <cell r="H31212">
            <v>15500</v>
          </cell>
        </row>
        <row r="31213">
          <cell r="A31213">
            <v>500379</v>
          </cell>
          <cell r="H31213">
            <v>156</v>
          </cell>
        </row>
        <row r="31214">
          <cell r="A31214">
            <v>500379</v>
          </cell>
          <cell r="H31214">
            <v>131</v>
          </cell>
        </row>
        <row r="31215">
          <cell r="A31215">
            <v>500379</v>
          </cell>
          <cell r="H31215">
            <v>136.12</v>
          </cell>
        </row>
        <row r="31216">
          <cell r="A31216">
            <v>502348</v>
          </cell>
          <cell r="H31216">
            <v>7627.5</v>
          </cell>
        </row>
        <row r="31217">
          <cell r="A31217">
            <v>502994</v>
          </cell>
          <cell r="H31217">
            <v>428.55</v>
          </cell>
        </row>
        <row r="31218">
          <cell r="A31218">
            <v>100078</v>
          </cell>
          <cell r="H31218">
            <v>4881.3599999999997</v>
          </cell>
        </row>
        <row r="31219">
          <cell r="A31219">
            <v>100925</v>
          </cell>
          <cell r="H31219">
            <v>12000</v>
          </cell>
        </row>
        <row r="31220">
          <cell r="A31220">
            <v>102362</v>
          </cell>
          <cell r="H31220">
            <v>22</v>
          </cell>
        </row>
        <row r="31221">
          <cell r="A31221">
            <v>102362</v>
          </cell>
          <cell r="H31221">
            <v>690</v>
          </cell>
        </row>
        <row r="31222">
          <cell r="A31222">
            <v>102362</v>
          </cell>
          <cell r="H31222">
            <v>144</v>
          </cell>
        </row>
        <row r="31223">
          <cell r="A31223">
            <v>102362</v>
          </cell>
          <cell r="H31223">
            <v>1026</v>
          </cell>
        </row>
        <row r="31224">
          <cell r="A31224">
            <v>102362</v>
          </cell>
          <cell r="H31224">
            <v>38</v>
          </cell>
        </row>
        <row r="31225">
          <cell r="A31225">
            <v>102362</v>
          </cell>
          <cell r="H31225">
            <v>124</v>
          </cell>
        </row>
        <row r="31226">
          <cell r="A31226">
            <v>102362</v>
          </cell>
          <cell r="H31226">
            <v>495</v>
          </cell>
        </row>
        <row r="31227">
          <cell r="A31227">
            <v>102362</v>
          </cell>
          <cell r="H31227">
            <v>2940</v>
          </cell>
        </row>
        <row r="31228">
          <cell r="A31228">
            <v>102362</v>
          </cell>
          <cell r="H31228">
            <v>10</v>
          </cell>
        </row>
        <row r="31229">
          <cell r="A31229">
            <v>102362</v>
          </cell>
          <cell r="H31229">
            <v>10</v>
          </cell>
        </row>
        <row r="31230">
          <cell r="A31230">
            <v>190064</v>
          </cell>
          <cell r="H31230">
            <v>14278.68</v>
          </cell>
        </row>
        <row r="31231">
          <cell r="A31231">
            <v>190156</v>
          </cell>
          <cell r="H31231">
            <v>3888</v>
          </cell>
        </row>
        <row r="31232">
          <cell r="A31232">
            <v>190156</v>
          </cell>
          <cell r="H31232">
            <v>101.4</v>
          </cell>
        </row>
        <row r="31233">
          <cell r="A31233">
            <v>190216</v>
          </cell>
          <cell r="H31233">
            <v>252.72</v>
          </cell>
        </row>
        <row r="31234">
          <cell r="A31234">
            <v>190474</v>
          </cell>
          <cell r="H31234">
            <v>937.5</v>
          </cell>
        </row>
        <row r="31235">
          <cell r="A31235">
            <v>190474</v>
          </cell>
          <cell r="H31235">
            <v>1184.7</v>
          </cell>
        </row>
        <row r="31236">
          <cell r="A31236">
            <v>190474</v>
          </cell>
          <cell r="H31236">
            <v>2961.75</v>
          </cell>
        </row>
        <row r="31237">
          <cell r="A31237">
            <v>190474</v>
          </cell>
          <cell r="H31237">
            <v>1812.5</v>
          </cell>
        </row>
        <row r="31238">
          <cell r="A31238">
            <v>190474</v>
          </cell>
          <cell r="H31238">
            <v>3356.65</v>
          </cell>
        </row>
        <row r="31239">
          <cell r="A31239">
            <v>190474</v>
          </cell>
          <cell r="H31239">
            <v>1562.5</v>
          </cell>
        </row>
        <row r="31240">
          <cell r="A31240">
            <v>190474</v>
          </cell>
          <cell r="H31240">
            <v>4146.45</v>
          </cell>
        </row>
        <row r="31241">
          <cell r="A31241">
            <v>190474</v>
          </cell>
          <cell r="H31241">
            <v>1250</v>
          </cell>
        </row>
        <row r="31242">
          <cell r="A31242">
            <v>190671</v>
          </cell>
          <cell r="H31242">
            <v>65.5</v>
          </cell>
        </row>
        <row r="31243">
          <cell r="A31243">
            <v>191245</v>
          </cell>
          <cell r="H31243">
            <v>1798</v>
          </cell>
        </row>
        <row r="31244">
          <cell r="A31244">
            <v>191245</v>
          </cell>
          <cell r="H31244">
            <v>28800</v>
          </cell>
        </row>
        <row r="31245">
          <cell r="A31245">
            <v>191358</v>
          </cell>
          <cell r="H31245">
            <v>6048</v>
          </cell>
        </row>
        <row r="31246">
          <cell r="A31246">
            <v>191682</v>
          </cell>
          <cell r="H31246">
            <v>7977.84</v>
          </cell>
        </row>
        <row r="31247">
          <cell r="A31247">
            <v>192213</v>
          </cell>
          <cell r="H31247">
            <v>2016</v>
          </cell>
        </row>
        <row r="31248">
          <cell r="A31248">
            <v>192434</v>
          </cell>
          <cell r="H31248">
            <v>8208</v>
          </cell>
        </row>
        <row r="31249">
          <cell r="A31249">
            <v>192438</v>
          </cell>
          <cell r="H31249">
            <v>6480</v>
          </cell>
        </row>
        <row r="31250">
          <cell r="A31250">
            <v>192594</v>
          </cell>
          <cell r="H31250">
            <v>95.65</v>
          </cell>
        </row>
        <row r="31251">
          <cell r="A31251">
            <v>192594</v>
          </cell>
          <cell r="H31251">
            <v>22680</v>
          </cell>
        </row>
        <row r="31252">
          <cell r="A31252">
            <v>192666</v>
          </cell>
          <cell r="H31252">
            <v>7800</v>
          </cell>
        </row>
        <row r="31253">
          <cell r="A31253">
            <v>192666</v>
          </cell>
          <cell r="H31253">
            <v>778</v>
          </cell>
        </row>
        <row r="31254">
          <cell r="A31254">
            <v>192666</v>
          </cell>
          <cell r="H31254">
            <v>170</v>
          </cell>
        </row>
        <row r="31255">
          <cell r="A31255">
            <v>192743</v>
          </cell>
          <cell r="H31255">
            <v>945</v>
          </cell>
        </row>
        <row r="31256">
          <cell r="A31256">
            <v>192770</v>
          </cell>
          <cell r="H31256">
            <v>2700</v>
          </cell>
        </row>
        <row r="31257">
          <cell r="A31257">
            <v>192797</v>
          </cell>
          <cell r="H31257">
            <v>2400</v>
          </cell>
        </row>
        <row r="31258">
          <cell r="A31258">
            <v>193103</v>
          </cell>
          <cell r="H31258">
            <v>525</v>
          </cell>
        </row>
        <row r="31259">
          <cell r="A31259">
            <v>193412</v>
          </cell>
          <cell r="H31259">
            <v>1830.6</v>
          </cell>
        </row>
        <row r="31260">
          <cell r="A31260">
            <v>193412</v>
          </cell>
          <cell r="H31260">
            <v>189</v>
          </cell>
        </row>
        <row r="31261">
          <cell r="A31261">
            <v>193723</v>
          </cell>
          <cell r="H31261">
            <v>5940</v>
          </cell>
        </row>
        <row r="31262">
          <cell r="A31262">
            <v>193812</v>
          </cell>
          <cell r="H31262">
            <v>1830.6</v>
          </cell>
        </row>
        <row r="31263">
          <cell r="A31263">
            <v>193869</v>
          </cell>
          <cell r="H31263">
            <v>809.6</v>
          </cell>
        </row>
        <row r="31264">
          <cell r="A31264">
            <v>193916</v>
          </cell>
          <cell r="H31264">
            <v>1922.8</v>
          </cell>
        </row>
        <row r="31265">
          <cell r="A31265">
            <v>193917</v>
          </cell>
          <cell r="H31265">
            <v>1113.2</v>
          </cell>
        </row>
        <row r="31266">
          <cell r="A31266">
            <v>193918</v>
          </cell>
          <cell r="H31266">
            <v>910.8</v>
          </cell>
        </row>
        <row r="31267">
          <cell r="A31267">
            <v>193932</v>
          </cell>
          <cell r="H31267">
            <v>341</v>
          </cell>
        </row>
        <row r="31268">
          <cell r="A31268">
            <v>193932</v>
          </cell>
          <cell r="H31268">
            <v>720</v>
          </cell>
        </row>
        <row r="31269">
          <cell r="A31269">
            <v>193932</v>
          </cell>
          <cell r="H31269">
            <v>48</v>
          </cell>
        </row>
        <row r="31270">
          <cell r="A31270">
            <v>193953</v>
          </cell>
          <cell r="H31270">
            <v>288</v>
          </cell>
        </row>
        <row r="31271">
          <cell r="A31271">
            <v>193969</v>
          </cell>
          <cell r="H31271">
            <v>1440</v>
          </cell>
        </row>
        <row r="31272">
          <cell r="A31272">
            <v>193969</v>
          </cell>
          <cell r="H31272">
            <v>43.5</v>
          </cell>
        </row>
        <row r="31273">
          <cell r="A31273">
            <v>501054</v>
          </cell>
          <cell r="H31273">
            <v>6102</v>
          </cell>
        </row>
        <row r="31274">
          <cell r="A31274">
            <v>800069</v>
          </cell>
          <cell r="H31274">
            <v>50.4</v>
          </cell>
        </row>
        <row r="31275">
          <cell r="A31275">
            <v>900333</v>
          </cell>
          <cell r="H31275">
            <v>907.2</v>
          </cell>
        </row>
        <row r="31276">
          <cell r="A31276">
            <v>100717</v>
          </cell>
          <cell r="H31276">
            <v>1780</v>
          </cell>
        </row>
        <row r="31277">
          <cell r="A31277">
            <v>191422</v>
          </cell>
          <cell r="H31277">
            <v>4397.76</v>
          </cell>
        </row>
        <row r="31278">
          <cell r="A31278">
            <v>192694</v>
          </cell>
          <cell r="H31278">
            <v>15000</v>
          </cell>
        </row>
        <row r="31279">
          <cell r="A31279">
            <v>192694</v>
          </cell>
          <cell r="H31279">
            <v>236</v>
          </cell>
        </row>
        <row r="31280">
          <cell r="A31280">
            <v>192771</v>
          </cell>
          <cell r="H31280">
            <v>1200</v>
          </cell>
        </row>
        <row r="31281">
          <cell r="A31281">
            <v>192771</v>
          </cell>
          <cell r="H31281">
            <v>57.31</v>
          </cell>
        </row>
        <row r="31282">
          <cell r="A31282">
            <v>502849</v>
          </cell>
          <cell r="H31282">
            <v>5016</v>
          </cell>
        </row>
        <row r="31283">
          <cell r="A31283">
            <v>502849</v>
          </cell>
          <cell r="H31283">
            <v>160</v>
          </cell>
        </row>
        <row r="31284">
          <cell r="A31284">
            <v>100133</v>
          </cell>
          <cell r="H31284">
            <v>2218.8000000000002</v>
          </cell>
        </row>
        <row r="31285">
          <cell r="A31285">
            <v>100224</v>
          </cell>
          <cell r="H31285">
            <v>9319.2000000000007</v>
          </cell>
        </row>
        <row r="31286">
          <cell r="A31286">
            <v>100311</v>
          </cell>
          <cell r="H31286">
            <v>778</v>
          </cell>
        </row>
        <row r="31287">
          <cell r="A31287">
            <v>101034</v>
          </cell>
          <cell r="H31287">
            <v>384</v>
          </cell>
        </row>
        <row r="31288">
          <cell r="A31288">
            <v>101034</v>
          </cell>
          <cell r="H31288">
            <v>1920</v>
          </cell>
        </row>
        <row r="31289">
          <cell r="A31289">
            <v>101373</v>
          </cell>
          <cell r="H31289">
            <v>2639.06</v>
          </cell>
        </row>
        <row r="31290">
          <cell r="A31290">
            <v>101422</v>
          </cell>
          <cell r="H31290">
            <v>850</v>
          </cell>
        </row>
        <row r="31291">
          <cell r="A31291">
            <v>101606</v>
          </cell>
          <cell r="H31291">
            <v>1728</v>
          </cell>
        </row>
        <row r="31292">
          <cell r="A31292">
            <v>102351</v>
          </cell>
          <cell r="H31292">
            <v>8434.7999999999993</v>
          </cell>
        </row>
        <row r="31293">
          <cell r="A31293">
            <v>102501</v>
          </cell>
          <cell r="H31293">
            <v>516</v>
          </cell>
        </row>
        <row r="31294">
          <cell r="A31294">
            <v>102519</v>
          </cell>
          <cell r="H31294">
            <v>21357</v>
          </cell>
        </row>
        <row r="31295">
          <cell r="A31295">
            <v>102539</v>
          </cell>
          <cell r="H31295">
            <v>14580</v>
          </cell>
        </row>
        <row r="31296">
          <cell r="A31296">
            <v>102539</v>
          </cell>
          <cell r="H31296">
            <v>3216</v>
          </cell>
        </row>
        <row r="31297">
          <cell r="A31297">
            <v>102539</v>
          </cell>
          <cell r="H31297">
            <v>1944</v>
          </cell>
        </row>
        <row r="31298">
          <cell r="A31298">
            <v>190058</v>
          </cell>
          <cell r="H31298">
            <v>27459</v>
          </cell>
        </row>
        <row r="31299">
          <cell r="A31299">
            <v>190417</v>
          </cell>
          <cell r="H31299">
            <v>381.33</v>
          </cell>
        </row>
        <row r="31300">
          <cell r="A31300">
            <v>191007</v>
          </cell>
          <cell r="H31300">
            <v>222.92</v>
          </cell>
        </row>
        <row r="31301">
          <cell r="A31301">
            <v>191007</v>
          </cell>
          <cell r="H31301">
            <v>172.87</v>
          </cell>
        </row>
        <row r="31302">
          <cell r="A31302">
            <v>191007</v>
          </cell>
          <cell r="H31302">
            <v>1187.55</v>
          </cell>
        </row>
        <row r="31303">
          <cell r="A31303">
            <v>191007</v>
          </cell>
          <cell r="H31303">
            <v>2495.5</v>
          </cell>
        </row>
        <row r="31304">
          <cell r="A31304">
            <v>191007</v>
          </cell>
          <cell r="H31304">
            <v>312.06</v>
          </cell>
        </row>
        <row r="31305">
          <cell r="A31305">
            <v>191007</v>
          </cell>
          <cell r="H31305">
            <v>5573</v>
          </cell>
        </row>
        <row r="31306">
          <cell r="A31306">
            <v>191007</v>
          </cell>
          <cell r="H31306">
            <v>668.79</v>
          </cell>
        </row>
        <row r="31307">
          <cell r="A31307">
            <v>191007</v>
          </cell>
          <cell r="H31307">
            <v>35.15</v>
          </cell>
        </row>
        <row r="31308">
          <cell r="A31308">
            <v>191383</v>
          </cell>
          <cell r="H31308">
            <v>2905</v>
          </cell>
        </row>
        <row r="31309">
          <cell r="A31309">
            <v>191535</v>
          </cell>
          <cell r="H31309">
            <v>3400</v>
          </cell>
        </row>
        <row r="31310">
          <cell r="A31310">
            <v>191645</v>
          </cell>
          <cell r="H31310">
            <v>38068</v>
          </cell>
        </row>
        <row r="31311">
          <cell r="A31311">
            <v>192201</v>
          </cell>
          <cell r="H31311">
            <v>359</v>
          </cell>
        </row>
        <row r="31312">
          <cell r="A31312">
            <v>192569</v>
          </cell>
          <cell r="H31312">
            <v>3176.75</v>
          </cell>
        </row>
        <row r="31313">
          <cell r="A31313">
            <v>192569</v>
          </cell>
          <cell r="H31313">
            <v>360</v>
          </cell>
        </row>
        <row r="31314">
          <cell r="A31314">
            <v>192582</v>
          </cell>
          <cell r="H31314">
            <v>384</v>
          </cell>
        </row>
        <row r="31315">
          <cell r="A31315">
            <v>192582</v>
          </cell>
          <cell r="H31315">
            <v>378</v>
          </cell>
        </row>
        <row r="31316">
          <cell r="A31316">
            <v>192582</v>
          </cell>
          <cell r="H31316">
            <v>68</v>
          </cell>
        </row>
        <row r="31317">
          <cell r="A31317">
            <v>192582</v>
          </cell>
          <cell r="H31317">
            <v>223</v>
          </cell>
        </row>
        <row r="31318">
          <cell r="A31318">
            <v>192693</v>
          </cell>
          <cell r="H31318">
            <v>7527.6</v>
          </cell>
        </row>
        <row r="31319">
          <cell r="A31319">
            <v>192797</v>
          </cell>
          <cell r="H31319">
            <v>2400</v>
          </cell>
        </row>
        <row r="31320">
          <cell r="A31320">
            <v>193471</v>
          </cell>
          <cell r="H31320">
            <v>30090</v>
          </cell>
        </row>
        <row r="31321">
          <cell r="A31321">
            <v>193648</v>
          </cell>
          <cell r="H31321">
            <v>2730</v>
          </cell>
        </row>
        <row r="31322">
          <cell r="A31322">
            <v>193650</v>
          </cell>
          <cell r="H31322">
            <v>2730</v>
          </cell>
        </row>
        <row r="31323">
          <cell r="A31323">
            <v>193702</v>
          </cell>
          <cell r="H31323">
            <v>3822</v>
          </cell>
        </row>
        <row r="31324">
          <cell r="A31324">
            <v>193752</v>
          </cell>
          <cell r="H31324">
            <v>180</v>
          </cell>
        </row>
        <row r="31325">
          <cell r="A31325">
            <v>193890</v>
          </cell>
          <cell r="H31325">
            <v>1638</v>
          </cell>
        </row>
        <row r="31326">
          <cell r="A31326">
            <v>501060</v>
          </cell>
          <cell r="H31326">
            <v>30510</v>
          </cell>
        </row>
        <row r="31327">
          <cell r="A31327">
            <v>502083</v>
          </cell>
          <cell r="H31327">
            <v>718</v>
          </cell>
        </row>
        <row r="31328">
          <cell r="A31328">
            <v>502929</v>
          </cell>
          <cell r="H31328">
            <v>1824</v>
          </cell>
        </row>
        <row r="31329">
          <cell r="A31329">
            <v>502929</v>
          </cell>
          <cell r="H31329">
            <v>83</v>
          </cell>
        </row>
        <row r="31330">
          <cell r="A31330">
            <v>800231</v>
          </cell>
          <cell r="H31330">
            <v>9600</v>
          </cell>
        </row>
        <row r="31331">
          <cell r="A31331">
            <v>800237</v>
          </cell>
          <cell r="H31331">
            <v>7527.6</v>
          </cell>
        </row>
        <row r="31332">
          <cell r="A31332">
            <v>100175</v>
          </cell>
          <cell r="H31332">
            <v>7650</v>
          </cell>
        </row>
        <row r="31333">
          <cell r="A31333">
            <v>101034</v>
          </cell>
          <cell r="H31333">
            <v>6144</v>
          </cell>
        </row>
        <row r="31334">
          <cell r="A31334">
            <v>101899</v>
          </cell>
          <cell r="H31334">
            <v>4104</v>
          </cell>
        </row>
        <row r="31335">
          <cell r="A31335">
            <v>102338</v>
          </cell>
          <cell r="H31335">
            <v>14339.16</v>
          </cell>
        </row>
        <row r="31336">
          <cell r="A31336">
            <v>102516</v>
          </cell>
          <cell r="H31336">
            <v>10678.5</v>
          </cell>
        </row>
        <row r="31337">
          <cell r="A31337">
            <v>190063</v>
          </cell>
          <cell r="H31337">
            <v>1983.15</v>
          </cell>
        </row>
        <row r="31338">
          <cell r="A31338">
            <v>190674</v>
          </cell>
          <cell r="H31338">
            <v>110616.03</v>
          </cell>
        </row>
        <row r="31339">
          <cell r="A31339">
            <v>191618</v>
          </cell>
          <cell r="H31339">
            <v>33064.42</v>
          </cell>
        </row>
        <row r="31340">
          <cell r="A31340">
            <v>191618</v>
          </cell>
          <cell r="H31340">
            <v>232.9</v>
          </cell>
        </row>
        <row r="31341">
          <cell r="A31341">
            <v>192144</v>
          </cell>
          <cell r="H31341">
            <v>1306.8</v>
          </cell>
        </row>
        <row r="31342">
          <cell r="A31342">
            <v>192304</v>
          </cell>
          <cell r="H31342">
            <v>384</v>
          </cell>
        </row>
        <row r="31343">
          <cell r="A31343">
            <v>192304</v>
          </cell>
          <cell r="H31343">
            <v>384</v>
          </cell>
        </row>
        <row r="31344">
          <cell r="A31344">
            <v>192335</v>
          </cell>
          <cell r="H31344">
            <v>90</v>
          </cell>
        </row>
        <row r="31345">
          <cell r="A31345">
            <v>192335</v>
          </cell>
          <cell r="H31345">
            <v>40</v>
          </cell>
        </row>
        <row r="31346">
          <cell r="A31346">
            <v>193063</v>
          </cell>
          <cell r="H31346">
            <v>384</v>
          </cell>
        </row>
        <row r="31347">
          <cell r="A31347">
            <v>193463</v>
          </cell>
          <cell r="H31347">
            <v>10678.5</v>
          </cell>
        </row>
        <row r="31348">
          <cell r="A31348">
            <v>193812</v>
          </cell>
          <cell r="H31348">
            <v>1098.3599999999999</v>
          </cell>
        </row>
        <row r="31349">
          <cell r="A31349">
            <v>501056</v>
          </cell>
          <cell r="H31349">
            <v>7627.5</v>
          </cell>
        </row>
        <row r="31350">
          <cell r="A31350">
            <v>502065</v>
          </cell>
          <cell r="H31350">
            <v>46128</v>
          </cell>
        </row>
        <row r="31351">
          <cell r="A31351">
            <v>502066</v>
          </cell>
          <cell r="H31351">
            <v>3168</v>
          </cell>
        </row>
        <row r="31352">
          <cell r="A31352">
            <v>502943</v>
          </cell>
          <cell r="H31352">
            <v>118.8</v>
          </cell>
        </row>
        <row r="31353">
          <cell r="A31353">
            <v>502943</v>
          </cell>
          <cell r="H31353">
            <v>1287</v>
          </cell>
        </row>
        <row r="31354">
          <cell r="A31354">
            <v>900233</v>
          </cell>
          <cell r="H31354">
            <v>6652.8</v>
          </cell>
        </row>
        <row r="31355">
          <cell r="A31355">
            <v>100071</v>
          </cell>
          <cell r="H31355">
            <v>513</v>
          </cell>
        </row>
        <row r="31356">
          <cell r="A31356">
            <v>100169</v>
          </cell>
          <cell r="H31356">
            <v>6000</v>
          </cell>
        </row>
        <row r="31357">
          <cell r="A31357">
            <v>100169</v>
          </cell>
          <cell r="H31357">
            <v>75</v>
          </cell>
        </row>
        <row r="31358">
          <cell r="A31358">
            <v>100949</v>
          </cell>
          <cell r="H31358">
            <v>13146</v>
          </cell>
        </row>
        <row r="31359">
          <cell r="A31359">
            <v>100998</v>
          </cell>
          <cell r="H31359">
            <v>10516.8</v>
          </cell>
        </row>
        <row r="31360">
          <cell r="A31360">
            <v>101354</v>
          </cell>
          <cell r="H31360">
            <v>2443.1999999999998</v>
          </cell>
        </row>
        <row r="31361">
          <cell r="A31361">
            <v>101370</v>
          </cell>
          <cell r="H31361">
            <v>52.22</v>
          </cell>
        </row>
        <row r="31362">
          <cell r="A31362">
            <v>101373</v>
          </cell>
          <cell r="H31362">
            <v>110</v>
          </cell>
        </row>
        <row r="31363">
          <cell r="A31363">
            <v>101790</v>
          </cell>
          <cell r="H31363">
            <v>29289.599999999999</v>
          </cell>
        </row>
        <row r="31364">
          <cell r="A31364">
            <v>101856</v>
          </cell>
          <cell r="H31364">
            <v>4620</v>
          </cell>
        </row>
        <row r="31365">
          <cell r="A31365">
            <v>102017</v>
          </cell>
          <cell r="H31365">
            <v>1980</v>
          </cell>
        </row>
        <row r="31366">
          <cell r="A31366">
            <v>102017</v>
          </cell>
          <cell r="H31366">
            <v>180</v>
          </cell>
        </row>
        <row r="31367">
          <cell r="A31367">
            <v>102135</v>
          </cell>
          <cell r="H31367">
            <v>5148</v>
          </cell>
        </row>
        <row r="31368">
          <cell r="A31368">
            <v>102135</v>
          </cell>
          <cell r="H31368">
            <v>468</v>
          </cell>
        </row>
        <row r="31369">
          <cell r="A31369">
            <v>102141</v>
          </cell>
          <cell r="H31369">
            <v>360</v>
          </cell>
        </row>
        <row r="31370">
          <cell r="A31370">
            <v>102141</v>
          </cell>
          <cell r="H31370">
            <v>3960</v>
          </cell>
        </row>
        <row r="31371">
          <cell r="A31371">
            <v>102192</v>
          </cell>
          <cell r="H31371">
            <v>3960</v>
          </cell>
        </row>
        <row r="31372">
          <cell r="A31372">
            <v>102192</v>
          </cell>
          <cell r="H31372">
            <v>360</v>
          </cell>
        </row>
        <row r="31373">
          <cell r="A31373">
            <v>102314</v>
          </cell>
          <cell r="H31373">
            <v>180</v>
          </cell>
        </row>
        <row r="31374">
          <cell r="A31374">
            <v>102314</v>
          </cell>
          <cell r="H31374">
            <v>1980</v>
          </cell>
        </row>
        <row r="31375">
          <cell r="A31375">
            <v>102316</v>
          </cell>
          <cell r="H31375">
            <v>3960</v>
          </cell>
        </row>
        <row r="31376">
          <cell r="A31376">
            <v>102316</v>
          </cell>
          <cell r="H31376">
            <v>360</v>
          </cell>
        </row>
        <row r="31377">
          <cell r="A31377">
            <v>190158</v>
          </cell>
          <cell r="H31377">
            <v>436</v>
          </cell>
        </row>
        <row r="31378">
          <cell r="A31378">
            <v>190419</v>
          </cell>
          <cell r="H31378">
            <v>792</v>
          </cell>
        </row>
        <row r="31379">
          <cell r="A31379">
            <v>190419</v>
          </cell>
          <cell r="H31379">
            <v>1040</v>
          </cell>
        </row>
        <row r="31380">
          <cell r="A31380">
            <v>190630</v>
          </cell>
          <cell r="H31380">
            <v>150</v>
          </cell>
        </row>
        <row r="31381">
          <cell r="A31381">
            <v>190971</v>
          </cell>
          <cell r="H31381">
            <v>6288</v>
          </cell>
        </row>
        <row r="31382">
          <cell r="A31382">
            <v>191404</v>
          </cell>
          <cell r="H31382">
            <v>500</v>
          </cell>
        </row>
        <row r="31383">
          <cell r="A31383">
            <v>191864</v>
          </cell>
          <cell r="H31383">
            <v>1002</v>
          </cell>
        </row>
        <row r="31384">
          <cell r="A31384">
            <v>191864</v>
          </cell>
          <cell r="H31384">
            <v>336</v>
          </cell>
        </row>
        <row r="31385">
          <cell r="A31385">
            <v>191864</v>
          </cell>
          <cell r="H31385">
            <v>422</v>
          </cell>
        </row>
        <row r="31386">
          <cell r="A31386">
            <v>193812</v>
          </cell>
          <cell r="H31386">
            <v>1830.6</v>
          </cell>
        </row>
        <row r="31387">
          <cell r="A31387">
            <v>193812</v>
          </cell>
          <cell r="H31387">
            <v>189</v>
          </cell>
        </row>
        <row r="31388">
          <cell r="A31388">
            <v>193974</v>
          </cell>
          <cell r="H31388">
            <v>4800</v>
          </cell>
        </row>
        <row r="31389">
          <cell r="A31389">
            <v>193974</v>
          </cell>
          <cell r="H31389">
            <v>359</v>
          </cell>
        </row>
        <row r="31390">
          <cell r="A31390">
            <v>500345</v>
          </cell>
          <cell r="H31390">
            <v>180</v>
          </cell>
        </row>
        <row r="31391">
          <cell r="A31391">
            <v>500345</v>
          </cell>
          <cell r="H31391">
            <v>1980</v>
          </cell>
        </row>
        <row r="31392">
          <cell r="A31392">
            <v>500379</v>
          </cell>
          <cell r="H31392">
            <v>37.61</v>
          </cell>
        </row>
        <row r="31393">
          <cell r="A31393">
            <v>502543</v>
          </cell>
          <cell r="H31393">
            <v>12096</v>
          </cell>
        </row>
        <row r="31394">
          <cell r="A31394">
            <v>101034</v>
          </cell>
          <cell r="H31394">
            <v>4992</v>
          </cell>
        </row>
        <row r="31395">
          <cell r="A31395">
            <v>101217</v>
          </cell>
          <cell r="H31395">
            <v>1915.2</v>
          </cell>
        </row>
        <row r="31396">
          <cell r="A31396">
            <v>102138</v>
          </cell>
          <cell r="H31396">
            <v>168</v>
          </cell>
        </row>
        <row r="31397">
          <cell r="A31397">
            <v>102138</v>
          </cell>
          <cell r="H31397">
            <v>168</v>
          </cell>
        </row>
        <row r="31398">
          <cell r="A31398">
            <v>102144</v>
          </cell>
          <cell r="H31398">
            <v>504</v>
          </cell>
        </row>
        <row r="31399">
          <cell r="A31399">
            <v>102516</v>
          </cell>
          <cell r="H31399">
            <v>2196.7199999999998</v>
          </cell>
        </row>
        <row r="31400">
          <cell r="A31400">
            <v>190064</v>
          </cell>
          <cell r="H31400">
            <v>15255</v>
          </cell>
        </row>
        <row r="31401">
          <cell r="A31401">
            <v>191127</v>
          </cell>
          <cell r="H31401">
            <v>24408</v>
          </cell>
        </row>
        <row r="31402">
          <cell r="A31402">
            <v>192212</v>
          </cell>
          <cell r="H31402">
            <v>7353.6</v>
          </cell>
        </row>
        <row r="31403">
          <cell r="A31403">
            <v>192280</v>
          </cell>
          <cell r="H31403">
            <v>3780</v>
          </cell>
        </row>
        <row r="31404">
          <cell r="A31404">
            <v>192389</v>
          </cell>
          <cell r="H31404">
            <v>561</v>
          </cell>
        </row>
        <row r="31405">
          <cell r="A31405">
            <v>192389</v>
          </cell>
          <cell r="H31405">
            <v>130</v>
          </cell>
        </row>
        <row r="31406">
          <cell r="A31406">
            <v>192389</v>
          </cell>
          <cell r="H31406">
            <v>48</v>
          </cell>
        </row>
        <row r="31407">
          <cell r="A31407">
            <v>193068</v>
          </cell>
          <cell r="H31407">
            <v>768</v>
          </cell>
        </row>
        <row r="31408">
          <cell r="A31408">
            <v>193729</v>
          </cell>
          <cell r="H31408">
            <v>212</v>
          </cell>
        </row>
        <row r="31409">
          <cell r="A31409">
            <v>193729</v>
          </cell>
          <cell r="H31409">
            <v>25500</v>
          </cell>
        </row>
        <row r="31410">
          <cell r="A31410">
            <v>193975</v>
          </cell>
          <cell r="H31410">
            <v>3051</v>
          </cell>
        </row>
        <row r="31411">
          <cell r="A31411">
            <v>500736</v>
          </cell>
          <cell r="H31411">
            <v>5258.4</v>
          </cell>
        </row>
        <row r="31412">
          <cell r="A31412">
            <v>500743</v>
          </cell>
          <cell r="H31412">
            <v>1645</v>
          </cell>
        </row>
        <row r="31413">
          <cell r="A31413">
            <v>501056</v>
          </cell>
          <cell r="H31413">
            <v>15255</v>
          </cell>
        </row>
        <row r="31414">
          <cell r="A31414">
            <v>800069</v>
          </cell>
          <cell r="H31414">
            <v>1217.3</v>
          </cell>
        </row>
        <row r="31415">
          <cell r="A31415">
            <v>800069</v>
          </cell>
          <cell r="H31415">
            <v>32.9</v>
          </cell>
        </row>
        <row r="31416">
          <cell r="A31416">
            <v>101951</v>
          </cell>
          <cell r="H31416">
            <v>288</v>
          </cell>
        </row>
        <row r="31417">
          <cell r="A31417">
            <v>190057</v>
          </cell>
          <cell r="H31417">
            <v>3051</v>
          </cell>
        </row>
        <row r="31418">
          <cell r="A31418">
            <v>190268</v>
          </cell>
          <cell r="H31418">
            <v>1200</v>
          </cell>
        </row>
        <row r="31419">
          <cell r="A31419">
            <v>191404</v>
          </cell>
          <cell r="H31419">
            <v>75</v>
          </cell>
        </row>
        <row r="31420">
          <cell r="A31420">
            <v>191732</v>
          </cell>
          <cell r="H31420">
            <v>5400</v>
          </cell>
        </row>
        <row r="31421">
          <cell r="A31421">
            <v>192703</v>
          </cell>
          <cell r="H31421">
            <v>3234</v>
          </cell>
        </row>
        <row r="31422">
          <cell r="A31422">
            <v>192838</v>
          </cell>
          <cell r="H31422">
            <v>3600</v>
          </cell>
        </row>
        <row r="31423">
          <cell r="A31423">
            <v>192838</v>
          </cell>
          <cell r="H31423">
            <v>163.38</v>
          </cell>
        </row>
        <row r="31424">
          <cell r="A31424">
            <v>193474</v>
          </cell>
          <cell r="H31424">
            <v>600</v>
          </cell>
        </row>
        <row r="31425">
          <cell r="A31425">
            <v>193654</v>
          </cell>
          <cell r="H31425">
            <v>10404</v>
          </cell>
        </row>
        <row r="31426">
          <cell r="A31426">
            <v>193984</v>
          </cell>
          <cell r="H31426">
            <v>389</v>
          </cell>
        </row>
        <row r="31427">
          <cell r="A31427">
            <v>193984</v>
          </cell>
          <cell r="H31427">
            <v>3300</v>
          </cell>
        </row>
        <row r="31428">
          <cell r="A31428">
            <v>500139</v>
          </cell>
          <cell r="H31428">
            <v>9000</v>
          </cell>
        </row>
        <row r="31429">
          <cell r="A31429">
            <v>500370</v>
          </cell>
          <cell r="H31429">
            <v>73</v>
          </cell>
        </row>
        <row r="31430">
          <cell r="A31430">
            <v>500370</v>
          </cell>
          <cell r="H31430">
            <v>374</v>
          </cell>
        </row>
        <row r="31431">
          <cell r="A31431">
            <v>502850</v>
          </cell>
          <cell r="H31431">
            <v>18720</v>
          </cell>
        </row>
        <row r="31432">
          <cell r="A31432">
            <v>100036</v>
          </cell>
          <cell r="H31432">
            <v>7192</v>
          </cell>
        </row>
        <row r="31433">
          <cell r="A31433">
            <v>100040</v>
          </cell>
          <cell r="H31433">
            <v>25200</v>
          </cell>
        </row>
        <row r="31434">
          <cell r="A31434">
            <v>100224</v>
          </cell>
          <cell r="H31434">
            <v>11280</v>
          </cell>
        </row>
        <row r="31435">
          <cell r="A31435">
            <v>101370</v>
          </cell>
          <cell r="H31435">
            <v>25752</v>
          </cell>
        </row>
        <row r="31436">
          <cell r="A31436">
            <v>101424</v>
          </cell>
          <cell r="H31436">
            <v>1020</v>
          </cell>
        </row>
        <row r="31437">
          <cell r="A31437">
            <v>101485</v>
          </cell>
          <cell r="H31437">
            <v>8580</v>
          </cell>
        </row>
        <row r="31438">
          <cell r="A31438">
            <v>101485</v>
          </cell>
          <cell r="H31438">
            <v>372.11</v>
          </cell>
        </row>
        <row r="31439">
          <cell r="A31439">
            <v>101606</v>
          </cell>
          <cell r="H31439">
            <v>1728</v>
          </cell>
        </row>
        <row r="31440">
          <cell r="A31440">
            <v>101659</v>
          </cell>
          <cell r="H31440">
            <v>1656</v>
          </cell>
        </row>
        <row r="31441">
          <cell r="A31441">
            <v>101659</v>
          </cell>
          <cell r="H31441">
            <v>69</v>
          </cell>
        </row>
        <row r="31442">
          <cell r="A31442">
            <v>101717</v>
          </cell>
          <cell r="H31442">
            <v>225</v>
          </cell>
        </row>
        <row r="31443">
          <cell r="A31443">
            <v>102134</v>
          </cell>
          <cell r="H31443">
            <v>360</v>
          </cell>
        </row>
        <row r="31444">
          <cell r="A31444">
            <v>102134</v>
          </cell>
          <cell r="H31444">
            <v>3960</v>
          </cell>
        </row>
        <row r="31445">
          <cell r="A31445">
            <v>102318</v>
          </cell>
          <cell r="H31445">
            <v>3960</v>
          </cell>
        </row>
        <row r="31446">
          <cell r="A31446">
            <v>102318</v>
          </cell>
          <cell r="H31446">
            <v>360</v>
          </cell>
        </row>
        <row r="31447">
          <cell r="A31447">
            <v>102398</v>
          </cell>
          <cell r="H31447">
            <v>360</v>
          </cell>
        </row>
        <row r="31448">
          <cell r="A31448">
            <v>102398</v>
          </cell>
          <cell r="H31448">
            <v>3960</v>
          </cell>
        </row>
        <row r="31449">
          <cell r="A31449">
            <v>102418</v>
          </cell>
          <cell r="H31449">
            <v>858</v>
          </cell>
        </row>
        <row r="31450">
          <cell r="A31450">
            <v>102418</v>
          </cell>
          <cell r="H31450">
            <v>79.2</v>
          </cell>
        </row>
        <row r="31451">
          <cell r="A31451">
            <v>102544</v>
          </cell>
          <cell r="H31451">
            <v>1310.4000000000001</v>
          </cell>
        </row>
        <row r="31452">
          <cell r="A31452">
            <v>191666</v>
          </cell>
          <cell r="H31452">
            <v>359</v>
          </cell>
        </row>
        <row r="31453">
          <cell r="A31453">
            <v>191864</v>
          </cell>
          <cell r="H31453">
            <v>2460</v>
          </cell>
        </row>
        <row r="31454">
          <cell r="A31454">
            <v>191864</v>
          </cell>
          <cell r="H31454">
            <v>162.06</v>
          </cell>
        </row>
        <row r="31455">
          <cell r="A31455">
            <v>192304</v>
          </cell>
          <cell r="H31455">
            <v>768</v>
          </cell>
        </row>
        <row r="31456">
          <cell r="A31456">
            <v>192600</v>
          </cell>
          <cell r="H31456">
            <v>4620</v>
          </cell>
        </row>
        <row r="31457">
          <cell r="A31457">
            <v>192676</v>
          </cell>
          <cell r="H31457">
            <v>600</v>
          </cell>
        </row>
        <row r="31458">
          <cell r="A31458">
            <v>192676</v>
          </cell>
          <cell r="H31458">
            <v>71.87</v>
          </cell>
        </row>
        <row r="31459">
          <cell r="A31459">
            <v>192745</v>
          </cell>
          <cell r="H31459">
            <v>9800</v>
          </cell>
        </row>
        <row r="31460">
          <cell r="A31460">
            <v>193039</v>
          </cell>
          <cell r="H31460">
            <v>1548</v>
          </cell>
        </row>
        <row r="31461">
          <cell r="A31461">
            <v>193684</v>
          </cell>
          <cell r="H31461">
            <v>660</v>
          </cell>
        </row>
        <row r="31462">
          <cell r="A31462">
            <v>193767</v>
          </cell>
          <cell r="H31462">
            <v>5760</v>
          </cell>
        </row>
        <row r="31463">
          <cell r="A31463">
            <v>193980</v>
          </cell>
          <cell r="H31463">
            <v>359</v>
          </cell>
        </row>
        <row r="31464">
          <cell r="A31464">
            <v>500209</v>
          </cell>
          <cell r="H31464">
            <v>360</v>
          </cell>
        </row>
        <row r="31465">
          <cell r="A31465">
            <v>500572</v>
          </cell>
          <cell r="H31465">
            <v>504</v>
          </cell>
        </row>
        <row r="31466">
          <cell r="A31466">
            <v>500877</v>
          </cell>
          <cell r="H31466">
            <v>1328.4</v>
          </cell>
        </row>
        <row r="31467">
          <cell r="A31467">
            <v>501510</v>
          </cell>
          <cell r="H31467">
            <v>6000</v>
          </cell>
        </row>
        <row r="31468">
          <cell r="A31468">
            <v>502048</v>
          </cell>
          <cell r="H31468">
            <v>9180</v>
          </cell>
        </row>
        <row r="31469">
          <cell r="A31469">
            <v>800069</v>
          </cell>
          <cell r="H31469">
            <v>302.39999999999998</v>
          </cell>
        </row>
        <row r="31470">
          <cell r="A31470">
            <v>101034</v>
          </cell>
          <cell r="H31470">
            <v>1152</v>
          </cell>
        </row>
        <row r="31471">
          <cell r="A31471">
            <v>101373</v>
          </cell>
          <cell r="H31471">
            <v>110</v>
          </cell>
        </row>
        <row r="31472">
          <cell r="A31472">
            <v>101664</v>
          </cell>
          <cell r="H31472">
            <v>101.9</v>
          </cell>
        </row>
        <row r="31473">
          <cell r="A31473">
            <v>101664</v>
          </cell>
          <cell r="H31473">
            <v>2628</v>
          </cell>
        </row>
        <row r="31474">
          <cell r="A31474">
            <v>101694</v>
          </cell>
          <cell r="H31474">
            <v>720</v>
          </cell>
        </row>
        <row r="31475">
          <cell r="A31475">
            <v>101694</v>
          </cell>
          <cell r="H31475">
            <v>53.5</v>
          </cell>
        </row>
        <row r="31476">
          <cell r="A31476">
            <v>101777</v>
          </cell>
          <cell r="H31476">
            <v>660</v>
          </cell>
        </row>
        <row r="31477">
          <cell r="A31477">
            <v>102140</v>
          </cell>
          <cell r="H31477">
            <v>438</v>
          </cell>
        </row>
        <row r="31478">
          <cell r="A31478">
            <v>102140</v>
          </cell>
          <cell r="H31478">
            <v>11880</v>
          </cell>
        </row>
        <row r="31479">
          <cell r="A31479">
            <v>102140</v>
          </cell>
          <cell r="H31479">
            <v>1080</v>
          </cell>
        </row>
        <row r="31480">
          <cell r="A31480">
            <v>102518</v>
          </cell>
          <cell r="H31480">
            <v>18306</v>
          </cell>
        </row>
        <row r="31481">
          <cell r="A31481">
            <v>102550</v>
          </cell>
          <cell r="H31481">
            <v>3051</v>
          </cell>
        </row>
        <row r="31482">
          <cell r="A31482">
            <v>190037</v>
          </cell>
          <cell r="H31482">
            <v>61020</v>
          </cell>
        </row>
        <row r="31483">
          <cell r="A31483">
            <v>190258</v>
          </cell>
          <cell r="H31483">
            <v>1320</v>
          </cell>
        </row>
        <row r="31484">
          <cell r="A31484">
            <v>191310</v>
          </cell>
          <cell r="H31484">
            <v>95.84</v>
          </cell>
        </row>
        <row r="31485">
          <cell r="A31485">
            <v>191310</v>
          </cell>
          <cell r="H31485">
            <v>720</v>
          </cell>
        </row>
        <row r="31486">
          <cell r="A31486">
            <v>191644</v>
          </cell>
          <cell r="H31486">
            <v>1113</v>
          </cell>
        </row>
        <row r="31487">
          <cell r="A31487">
            <v>191751</v>
          </cell>
          <cell r="H31487">
            <v>55.65</v>
          </cell>
        </row>
        <row r="31488">
          <cell r="A31488">
            <v>191751</v>
          </cell>
          <cell r="H31488">
            <v>3816</v>
          </cell>
        </row>
        <row r="31489">
          <cell r="A31489">
            <v>192120</v>
          </cell>
          <cell r="H31489">
            <v>1436</v>
          </cell>
        </row>
        <row r="31490">
          <cell r="A31490">
            <v>192486</v>
          </cell>
          <cell r="H31490">
            <v>748</v>
          </cell>
        </row>
        <row r="31491">
          <cell r="A31491">
            <v>192486</v>
          </cell>
          <cell r="H31491">
            <v>720</v>
          </cell>
        </row>
        <row r="31492">
          <cell r="A31492">
            <v>192676</v>
          </cell>
          <cell r="H31492">
            <v>4176</v>
          </cell>
        </row>
        <row r="31493">
          <cell r="A31493">
            <v>192777</v>
          </cell>
          <cell r="H31493">
            <v>17000</v>
          </cell>
        </row>
        <row r="31494">
          <cell r="A31494">
            <v>192777</v>
          </cell>
          <cell r="H31494">
            <v>368</v>
          </cell>
        </row>
        <row r="31495">
          <cell r="A31495">
            <v>192810</v>
          </cell>
          <cell r="H31495">
            <v>4540.8</v>
          </cell>
        </row>
        <row r="31496">
          <cell r="A31496">
            <v>192810</v>
          </cell>
          <cell r="H31496">
            <v>660</v>
          </cell>
        </row>
        <row r="31497">
          <cell r="A31497">
            <v>192810</v>
          </cell>
          <cell r="H31497">
            <v>129.25</v>
          </cell>
        </row>
        <row r="31498">
          <cell r="A31498">
            <v>192891</v>
          </cell>
          <cell r="H31498">
            <v>78.5</v>
          </cell>
        </row>
        <row r="31499">
          <cell r="A31499">
            <v>192891</v>
          </cell>
          <cell r="H31499">
            <v>5832</v>
          </cell>
        </row>
        <row r="31500">
          <cell r="A31500">
            <v>193068</v>
          </cell>
          <cell r="H31500">
            <v>3840</v>
          </cell>
        </row>
        <row r="31501">
          <cell r="A31501">
            <v>193068</v>
          </cell>
          <cell r="H31501">
            <v>6912</v>
          </cell>
        </row>
        <row r="31502">
          <cell r="A31502">
            <v>193412</v>
          </cell>
          <cell r="H31502">
            <v>3661.2</v>
          </cell>
        </row>
        <row r="31503">
          <cell r="A31503">
            <v>193412</v>
          </cell>
          <cell r="H31503">
            <v>1464.48</v>
          </cell>
        </row>
        <row r="31504">
          <cell r="A31504">
            <v>193412</v>
          </cell>
          <cell r="H31504">
            <v>7688.52</v>
          </cell>
        </row>
        <row r="31505">
          <cell r="A31505">
            <v>193439</v>
          </cell>
          <cell r="H31505">
            <v>576</v>
          </cell>
        </row>
        <row r="31506">
          <cell r="A31506">
            <v>193472</v>
          </cell>
          <cell r="H31506">
            <v>3.61</v>
          </cell>
        </row>
        <row r="31507">
          <cell r="A31507">
            <v>193472</v>
          </cell>
          <cell r="H31507">
            <v>60</v>
          </cell>
        </row>
        <row r="31508">
          <cell r="A31508">
            <v>193812</v>
          </cell>
          <cell r="H31508">
            <v>189</v>
          </cell>
        </row>
        <row r="31509">
          <cell r="A31509">
            <v>193812</v>
          </cell>
          <cell r="H31509">
            <v>2928.96</v>
          </cell>
        </row>
        <row r="31510">
          <cell r="A31510">
            <v>193883</v>
          </cell>
          <cell r="H31510">
            <v>3300</v>
          </cell>
        </row>
        <row r="31511">
          <cell r="A31511">
            <v>193980</v>
          </cell>
          <cell r="H31511">
            <v>780</v>
          </cell>
        </row>
        <row r="31512">
          <cell r="A31512">
            <v>193980</v>
          </cell>
          <cell r="H31512">
            <v>66.5</v>
          </cell>
        </row>
        <row r="31513">
          <cell r="A31513">
            <v>193985</v>
          </cell>
          <cell r="H31513">
            <v>769.46</v>
          </cell>
        </row>
        <row r="31514">
          <cell r="A31514">
            <v>501051</v>
          </cell>
          <cell r="H31514">
            <v>28191.24</v>
          </cell>
        </row>
        <row r="31515">
          <cell r="A31515">
            <v>501059</v>
          </cell>
          <cell r="H31515">
            <v>36612</v>
          </cell>
        </row>
        <row r="31516">
          <cell r="A31516">
            <v>502709</v>
          </cell>
          <cell r="H31516">
            <v>3900</v>
          </cell>
        </row>
        <row r="31517">
          <cell r="A31517">
            <v>502709</v>
          </cell>
          <cell r="H31517">
            <v>2400</v>
          </cell>
        </row>
        <row r="31518">
          <cell r="A31518">
            <v>502943</v>
          </cell>
          <cell r="H31518">
            <v>79.2</v>
          </cell>
        </row>
        <row r="31519">
          <cell r="A31519">
            <v>502943</v>
          </cell>
          <cell r="H31519">
            <v>858</v>
          </cell>
        </row>
        <row r="31520">
          <cell r="A31520">
            <v>100667</v>
          </cell>
          <cell r="H31520">
            <v>169.48</v>
          </cell>
        </row>
        <row r="31521">
          <cell r="A31521">
            <v>100667</v>
          </cell>
          <cell r="H31521">
            <v>627</v>
          </cell>
        </row>
        <row r="31522">
          <cell r="A31522">
            <v>100667</v>
          </cell>
          <cell r="H31522">
            <v>3675</v>
          </cell>
        </row>
        <row r="31523">
          <cell r="A31523">
            <v>100927</v>
          </cell>
          <cell r="H31523">
            <v>3300</v>
          </cell>
        </row>
        <row r="31524">
          <cell r="A31524">
            <v>102429</v>
          </cell>
          <cell r="H31524">
            <v>9000</v>
          </cell>
        </row>
        <row r="31525">
          <cell r="A31525">
            <v>102607</v>
          </cell>
          <cell r="H31525">
            <v>744</v>
          </cell>
        </row>
        <row r="31526">
          <cell r="A31526">
            <v>102607</v>
          </cell>
          <cell r="H31526">
            <v>520.79999999999995</v>
          </cell>
        </row>
        <row r="31527">
          <cell r="A31527">
            <v>102607</v>
          </cell>
          <cell r="H31527">
            <v>595.20000000000005</v>
          </cell>
        </row>
        <row r="31528">
          <cell r="A31528">
            <v>102607</v>
          </cell>
          <cell r="H31528">
            <v>848.16</v>
          </cell>
        </row>
        <row r="31529">
          <cell r="A31529">
            <v>102607</v>
          </cell>
          <cell r="H31529">
            <v>310</v>
          </cell>
        </row>
        <row r="31530">
          <cell r="A31530">
            <v>102607</v>
          </cell>
          <cell r="H31530">
            <v>3868.8</v>
          </cell>
        </row>
        <row r="31531">
          <cell r="A31531">
            <v>102607</v>
          </cell>
          <cell r="H31531">
            <v>111.6</v>
          </cell>
        </row>
        <row r="31532">
          <cell r="A31532">
            <v>102607</v>
          </cell>
          <cell r="H31532">
            <v>669.6</v>
          </cell>
        </row>
        <row r="31533">
          <cell r="A31533">
            <v>102607</v>
          </cell>
          <cell r="H31533">
            <v>44.64</v>
          </cell>
        </row>
        <row r="31534">
          <cell r="A31534">
            <v>102607</v>
          </cell>
          <cell r="H31534">
            <v>8303.0400000000009</v>
          </cell>
        </row>
        <row r="31535">
          <cell r="A31535">
            <v>102607</v>
          </cell>
          <cell r="H31535">
            <v>5155.92</v>
          </cell>
        </row>
        <row r="31536">
          <cell r="A31536">
            <v>102607</v>
          </cell>
          <cell r="H31536">
            <v>424.08</v>
          </cell>
        </row>
        <row r="31537">
          <cell r="A31537">
            <v>102607</v>
          </cell>
          <cell r="H31537">
            <v>133.91999999999999</v>
          </cell>
        </row>
        <row r="31538">
          <cell r="A31538">
            <v>102607</v>
          </cell>
          <cell r="H31538">
            <v>520.79999999999995</v>
          </cell>
        </row>
        <row r="31539">
          <cell r="A31539">
            <v>102607</v>
          </cell>
          <cell r="H31539">
            <v>133.91999999999999</v>
          </cell>
        </row>
        <row r="31540">
          <cell r="A31540">
            <v>102607</v>
          </cell>
          <cell r="H31540">
            <v>612.55999999999995</v>
          </cell>
        </row>
        <row r="31541">
          <cell r="A31541">
            <v>102607</v>
          </cell>
          <cell r="H31541">
            <v>1612</v>
          </cell>
        </row>
        <row r="31542">
          <cell r="A31542">
            <v>102607</v>
          </cell>
          <cell r="H31542">
            <v>186</v>
          </cell>
        </row>
        <row r="31543">
          <cell r="A31543">
            <v>190053</v>
          </cell>
          <cell r="H31543">
            <v>30510</v>
          </cell>
        </row>
        <row r="31544">
          <cell r="A31544">
            <v>190363</v>
          </cell>
          <cell r="H31544">
            <v>14858</v>
          </cell>
        </row>
        <row r="31545">
          <cell r="A31545">
            <v>190363</v>
          </cell>
          <cell r="H31545">
            <v>348</v>
          </cell>
        </row>
        <row r="31546">
          <cell r="A31546">
            <v>190537</v>
          </cell>
          <cell r="H31546">
            <v>101524</v>
          </cell>
        </row>
        <row r="31547">
          <cell r="A31547">
            <v>191151</v>
          </cell>
          <cell r="H31547">
            <v>444.36</v>
          </cell>
        </row>
        <row r="31548">
          <cell r="A31548">
            <v>191352</v>
          </cell>
          <cell r="H31548">
            <v>952</v>
          </cell>
        </row>
        <row r="31549">
          <cell r="A31549">
            <v>191352</v>
          </cell>
          <cell r="H31549">
            <v>272.24</v>
          </cell>
        </row>
        <row r="31550">
          <cell r="A31550">
            <v>191352</v>
          </cell>
          <cell r="H31550">
            <v>952</v>
          </cell>
        </row>
        <row r="31551">
          <cell r="A31551">
            <v>191352</v>
          </cell>
          <cell r="H31551">
            <v>272.24</v>
          </cell>
        </row>
        <row r="31552">
          <cell r="A31552">
            <v>191545</v>
          </cell>
          <cell r="H31552">
            <v>2400</v>
          </cell>
        </row>
        <row r="31553">
          <cell r="A31553">
            <v>191681</v>
          </cell>
          <cell r="H31553">
            <v>10516.8</v>
          </cell>
        </row>
        <row r="31554">
          <cell r="A31554">
            <v>191902</v>
          </cell>
          <cell r="H31554">
            <v>1320</v>
          </cell>
        </row>
        <row r="31555">
          <cell r="A31555">
            <v>191902</v>
          </cell>
          <cell r="H31555">
            <v>60.5</v>
          </cell>
        </row>
        <row r="31556">
          <cell r="A31556">
            <v>192497</v>
          </cell>
          <cell r="H31556">
            <v>3900</v>
          </cell>
        </row>
        <row r="31557">
          <cell r="A31557">
            <v>192593</v>
          </cell>
          <cell r="H31557">
            <v>9956.1</v>
          </cell>
        </row>
        <row r="31558">
          <cell r="A31558">
            <v>192686</v>
          </cell>
          <cell r="H31558">
            <v>189</v>
          </cell>
        </row>
        <row r="31559">
          <cell r="A31559">
            <v>192686</v>
          </cell>
          <cell r="H31559">
            <v>6960</v>
          </cell>
        </row>
        <row r="31560">
          <cell r="A31560">
            <v>192721</v>
          </cell>
          <cell r="H31560">
            <v>720</v>
          </cell>
        </row>
        <row r="31561">
          <cell r="A31561">
            <v>192797</v>
          </cell>
          <cell r="H31561">
            <v>2400</v>
          </cell>
        </row>
        <row r="31562">
          <cell r="A31562">
            <v>192797</v>
          </cell>
          <cell r="H31562">
            <v>2400</v>
          </cell>
        </row>
        <row r="31563">
          <cell r="A31563">
            <v>192797</v>
          </cell>
          <cell r="H31563">
            <v>2400</v>
          </cell>
        </row>
        <row r="31564">
          <cell r="A31564">
            <v>192851</v>
          </cell>
          <cell r="H31564">
            <v>2400</v>
          </cell>
        </row>
        <row r="31565">
          <cell r="A31565">
            <v>193095</v>
          </cell>
          <cell r="H31565">
            <v>65.5</v>
          </cell>
        </row>
        <row r="31566">
          <cell r="A31566">
            <v>193768</v>
          </cell>
          <cell r="H31566">
            <v>1112</v>
          </cell>
        </row>
        <row r="31567">
          <cell r="A31567">
            <v>193768</v>
          </cell>
          <cell r="H31567">
            <v>7035.6</v>
          </cell>
        </row>
        <row r="31568">
          <cell r="A31568">
            <v>193772</v>
          </cell>
          <cell r="H31568">
            <v>6480</v>
          </cell>
        </row>
        <row r="31569">
          <cell r="A31569">
            <v>193813</v>
          </cell>
          <cell r="H31569">
            <v>2340</v>
          </cell>
        </row>
        <row r="31570">
          <cell r="A31570">
            <v>201274</v>
          </cell>
          <cell r="H31570">
            <v>390</v>
          </cell>
        </row>
        <row r="31571">
          <cell r="A31571">
            <v>201274</v>
          </cell>
          <cell r="H31571">
            <v>960</v>
          </cell>
        </row>
        <row r="31572">
          <cell r="A31572">
            <v>201274</v>
          </cell>
          <cell r="H31572">
            <v>60</v>
          </cell>
        </row>
        <row r="31573">
          <cell r="A31573">
            <v>201274</v>
          </cell>
          <cell r="H31573">
            <v>672</v>
          </cell>
        </row>
        <row r="31574">
          <cell r="A31574">
            <v>201274</v>
          </cell>
          <cell r="H31574">
            <v>6880</v>
          </cell>
        </row>
        <row r="31575">
          <cell r="A31575">
            <v>201274</v>
          </cell>
          <cell r="H31575">
            <v>4128</v>
          </cell>
        </row>
        <row r="31576">
          <cell r="A31576">
            <v>201274</v>
          </cell>
          <cell r="H31576">
            <v>320</v>
          </cell>
        </row>
        <row r="31577">
          <cell r="A31577">
            <v>201274</v>
          </cell>
          <cell r="H31577">
            <v>1920</v>
          </cell>
        </row>
        <row r="31578">
          <cell r="A31578">
            <v>201274</v>
          </cell>
          <cell r="H31578">
            <v>3200</v>
          </cell>
        </row>
        <row r="31579">
          <cell r="A31579">
            <v>201274</v>
          </cell>
          <cell r="H31579">
            <v>640</v>
          </cell>
        </row>
        <row r="31580">
          <cell r="A31580">
            <v>201274</v>
          </cell>
          <cell r="H31580">
            <v>384</v>
          </cell>
        </row>
        <row r="31581">
          <cell r="A31581">
            <v>201274</v>
          </cell>
          <cell r="H31581">
            <v>1560</v>
          </cell>
        </row>
        <row r="31582">
          <cell r="A31582">
            <v>100128</v>
          </cell>
          <cell r="H31582">
            <v>2277</v>
          </cell>
        </row>
        <row r="31583">
          <cell r="A31583">
            <v>100143</v>
          </cell>
          <cell r="H31583">
            <v>1221</v>
          </cell>
        </row>
        <row r="31584">
          <cell r="A31584">
            <v>100145</v>
          </cell>
          <cell r="H31584">
            <v>5940</v>
          </cell>
        </row>
        <row r="31585">
          <cell r="A31585">
            <v>100166</v>
          </cell>
          <cell r="H31585">
            <v>2970</v>
          </cell>
        </row>
        <row r="31586">
          <cell r="A31586">
            <v>100708</v>
          </cell>
          <cell r="H31586">
            <v>9120</v>
          </cell>
        </row>
        <row r="31587">
          <cell r="A31587">
            <v>101555</v>
          </cell>
          <cell r="H31587">
            <v>5544</v>
          </cell>
        </row>
        <row r="31588">
          <cell r="A31588">
            <v>101790</v>
          </cell>
          <cell r="H31588">
            <v>4576.5</v>
          </cell>
        </row>
        <row r="31589">
          <cell r="A31589">
            <v>102349</v>
          </cell>
          <cell r="H31589">
            <v>778</v>
          </cell>
        </row>
        <row r="31590">
          <cell r="A31590">
            <v>102349</v>
          </cell>
          <cell r="H31590">
            <v>67</v>
          </cell>
        </row>
        <row r="31591">
          <cell r="A31591">
            <v>102349</v>
          </cell>
          <cell r="H31591">
            <v>3240</v>
          </cell>
        </row>
        <row r="31592">
          <cell r="A31592">
            <v>190264</v>
          </cell>
          <cell r="H31592">
            <v>4620</v>
          </cell>
        </row>
        <row r="31593">
          <cell r="A31593">
            <v>191092</v>
          </cell>
          <cell r="H31593">
            <v>1296</v>
          </cell>
        </row>
        <row r="31594">
          <cell r="A31594">
            <v>191097</v>
          </cell>
          <cell r="H31594">
            <v>864</v>
          </cell>
        </row>
        <row r="31595">
          <cell r="A31595">
            <v>191261</v>
          </cell>
          <cell r="H31595">
            <v>1071</v>
          </cell>
        </row>
        <row r="31596">
          <cell r="A31596">
            <v>191432</v>
          </cell>
          <cell r="H31596">
            <v>1782</v>
          </cell>
        </row>
        <row r="31597">
          <cell r="A31597">
            <v>191510</v>
          </cell>
          <cell r="H31597">
            <v>6840</v>
          </cell>
        </row>
        <row r="31598">
          <cell r="A31598">
            <v>191510</v>
          </cell>
          <cell r="H31598">
            <v>576</v>
          </cell>
        </row>
        <row r="31599">
          <cell r="A31599">
            <v>192144</v>
          </cell>
          <cell r="H31599">
            <v>2475</v>
          </cell>
        </row>
        <row r="31600">
          <cell r="A31600">
            <v>192198</v>
          </cell>
          <cell r="H31600">
            <v>2730</v>
          </cell>
        </row>
        <row r="31601">
          <cell r="A31601">
            <v>192203</v>
          </cell>
          <cell r="H31601">
            <v>359</v>
          </cell>
        </row>
        <row r="31602">
          <cell r="A31602">
            <v>192236</v>
          </cell>
          <cell r="H31602">
            <v>3150</v>
          </cell>
        </row>
        <row r="31603">
          <cell r="A31603">
            <v>192302</v>
          </cell>
          <cell r="H31603">
            <v>1089</v>
          </cell>
        </row>
        <row r="31604">
          <cell r="A31604">
            <v>192591</v>
          </cell>
          <cell r="H31604">
            <v>2013</v>
          </cell>
        </row>
        <row r="31605">
          <cell r="A31605">
            <v>192988</v>
          </cell>
          <cell r="H31605">
            <v>3000</v>
          </cell>
        </row>
        <row r="31606">
          <cell r="A31606">
            <v>192988</v>
          </cell>
          <cell r="H31606">
            <v>389</v>
          </cell>
        </row>
        <row r="31607">
          <cell r="A31607">
            <v>193061</v>
          </cell>
          <cell r="H31607">
            <v>982.89</v>
          </cell>
        </row>
        <row r="31608">
          <cell r="A31608">
            <v>193061</v>
          </cell>
          <cell r="H31608">
            <v>7850</v>
          </cell>
        </row>
        <row r="31609">
          <cell r="A31609">
            <v>193061</v>
          </cell>
          <cell r="H31609">
            <v>9900</v>
          </cell>
        </row>
        <row r="31610">
          <cell r="A31610">
            <v>193607</v>
          </cell>
          <cell r="H31610">
            <v>1122</v>
          </cell>
        </row>
        <row r="31611">
          <cell r="A31611">
            <v>193607</v>
          </cell>
          <cell r="H31611">
            <v>1386</v>
          </cell>
        </row>
        <row r="31612">
          <cell r="A31612">
            <v>193714</v>
          </cell>
          <cell r="H31612">
            <v>1302.5999999999999</v>
          </cell>
        </row>
        <row r="31613">
          <cell r="A31613">
            <v>193714</v>
          </cell>
          <cell r="H31613">
            <v>2520</v>
          </cell>
        </row>
        <row r="31614">
          <cell r="A31614">
            <v>193714</v>
          </cell>
          <cell r="H31614">
            <v>4032</v>
          </cell>
        </row>
        <row r="31615">
          <cell r="A31615">
            <v>193838</v>
          </cell>
          <cell r="H31615">
            <v>495</v>
          </cell>
        </row>
        <row r="31616">
          <cell r="A31616">
            <v>193993</v>
          </cell>
          <cell r="H31616">
            <v>389</v>
          </cell>
        </row>
        <row r="31617">
          <cell r="A31617">
            <v>193993</v>
          </cell>
          <cell r="H31617">
            <v>660</v>
          </cell>
        </row>
        <row r="31618">
          <cell r="A31618">
            <v>193993</v>
          </cell>
          <cell r="H31618">
            <v>81.88</v>
          </cell>
        </row>
        <row r="31619">
          <cell r="A31619">
            <v>501758</v>
          </cell>
          <cell r="H31619">
            <v>8664</v>
          </cell>
        </row>
        <row r="31620">
          <cell r="A31620">
            <v>503005</v>
          </cell>
          <cell r="H31620">
            <v>8160</v>
          </cell>
        </row>
        <row r="31621">
          <cell r="A31621">
            <v>503005</v>
          </cell>
          <cell r="H31621">
            <v>250.08</v>
          </cell>
        </row>
        <row r="31622">
          <cell r="A31622">
            <v>800280</v>
          </cell>
          <cell r="H31622">
            <v>10200</v>
          </cell>
        </row>
        <row r="31623">
          <cell r="A31623">
            <v>800280</v>
          </cell>
          <cell r="H31623">
            <v>309.81</v>
          </cell>
        </row>
        <row r="31624">
          <cell r="A31624">
            <v>900077</v>
          </cell>
          <cell r="H31624">
            <v>3300</v>
          </cell>
        </row>
        <row r="31625">
          <cell r="A31625">
            <v>900333</v>
          </cell>
          <cell r="H31625">
            <v>2335.9</v>
          </cell>
        </row>
        <row r="31626">
          <cell r="A31626">
            <v>100016</v>
          </cell>
          <cell r="H31626">
            <v>3000</v>
          </cell>
        </row>
        <row r="31627">
          <cell r="A31627">
            <v>102457</v>
          </cell>
          <cell r="H31627">
            <v>2700</v>
          </cell>
        </row>
        <row r="31628">
          <cell r="A31628">
            <v>191583</v>
          </cell>
          <cell r="H31628">
            <v>359</v>
          </cell>
        </row>
        <row r="31629">
          <cell r="A31629">
            <v>191682</v>
          </cell>
          <cell r="H31629">
            <v>15775.2</v>
          </cell>
        </row>
        <row r="31630">
          <cell r="A31630">
            <v>192019</v>
          </cell>
          <cell r="H31630">
            <v>153</v>
          </cell>
        </row>
        <row r="31631">
          <cell r="A31631">
            <v>192188</v>
          </cell>
          <cell r="H31631">
            <v>2443.1999999999998</v>
          </cell>
        </row>
        <row r="31632">
          <cell r="A31632">
            <v>192940</v>
          </cell>
          <cell r="H31632">
            <v>5940</v>
          </cell>
        </row>
        <row r="31633">
          <cell r="A31633">
            <v>192996</v>
          </cell>
          <cell r="H31633">
            <v>5510</v>
          </cell>
        </row>
        <row r="31634">
          <cell r="A31634">
            <v>193705</v>
          </cell>
          <cell r="H31634">
            <v>20916</v>
          </cell>
        </row>
        <row r="31635">
          <cell r="A31635">
            <v>193991</v>
          </cell>
          <cell r="H31635">
            <v>4620</v>
          </cell>
        </row>
        <row r="31636">
          <cell r="A31636">
            <v>193991</v>
          </cell>
          <cell r="H31636">
            <v>389</v>
          </cell>
        </row>
        <row r="31637">
          <cell r="A31637">
            <v>500370</v>
          </cell>
          <cell r="H31637">
            <v>5256</v>
          </cell>
        </row>
        <row r="31638">
          <cell r="A31638">
            <v>500370</v>
          </cell>
          <cell r="H31638">
            <v>162.5</v>
          </cell>
        </row>
        <row r="31639">
          <cell r="A31639">
            <v>500737</v>
          </cell>
          <cell r="H31639">
            <v>17878.560000000001</v>
          </cell>
        </row>
        <row r="31640">
          <cell r="A31640">
            <v>800236</v>
          </cell>
          <cell r="H31640">
            <v>14490</v>
          </cell>
        </row>
        <row r="31641">
          <cell r="A31641">
            <v>100044</v>
          </cell>
          <cell r="H31641">
            <v>359</v>
          </cell>
        </row>
        <row r="31642">
          <cell r="A31642">
            <v>100181</v>
          </cell>
          <cell r="H31642">
            <v>9240</v>
          </cell>
        </row>
        <row r="31643">
          <cell r="A31643">
            <v>100266</v>
          </cell>
          <cell r="H31643">
            <v>887.52</v>
          </cell>
        </row>
        <row r="31644">
          <cell r="A31644">
            <v>100982</v>
          </cell>
          <cell r="H31644">
            <v>4397.76</v>
          </cell>
        </row>
        <row r="31645">
          <cell r="A31645">
            <v>101034</v>
          </cell>
          <cell r="H31645">
            <v>7680</v>
          </cell>
        </row>
        <row r="31646">
          <cell r="A31646">
            <v>101423</v>
          </cell>
          <cell r="H31646">
            <v>4250</v>
          </cell>
        </row>
        <row r="31647">
          <cell r="A31647">
            <v>102358</v>
          </cell>
          <cell r="H31647">
            <v>359</v>
          </cell>
        </row>
        <row r="31648">
          <cell r="A31648">
            <v>190063</v>
          </cell>
          <cell r="H31648">
            <v>1983.15</v>
          </cell>
        </row>
        <row r="31649">
          <cell r="A31649">
            <v>191347</v>
          </cell>
          <cell r="H31649">
            <v>3000</v>
          </cell>
        </row>
        <row r="31650">
          <cell r="A31650">
            <v>191769</v>
          </cell>
          <cell r="H31650">
            <v>1235</v>
          </cell>
        </row>
        <row r="31651">
          <cell r="A31651">
            <v>191816</v>
          </cell>
          <cell r="H31651">
            <v>6840</v>
          </cell>
        </row>
        <row r="31652">
          <cell r="A31652">
            <v>191847</v>
          </cell>
          <cell r="H31652">
            <v>1780</v>
          </cell>
        </row>
        <row r="31653">
          <cell r="A31653">
            <v>192019</v>
          </cell>
          <cell r="H31653">
            <v>2851.2</v>
          </cell>
        </row>
        <row r="31654">
          <cell r="A31654">
            <v>192112</v>
          </cell>
          <cell r="H31654">
            <v>2280</v>
          </cell>
        </row>
        <row r="31655">
          <cell r="A31655">
            <v>192671</v>
          </cell>
          <cell r="H31655">
            <v>1235</v>
          </cell>
        </row>
        <row r="31656">
          <cell r="A31656">
            <v>192797</v>
          </cell>
          <cell r="H31656">
            <v>4800</v>
          </cell>
        </row>
        <row r="31657">
          <cell r="A31657">
            <v>192900</v>
          </cell>
          <cell r="H31657">
            <v>6365</v>
          </cell>
        </row>
        <row r="31658">
          <cell r="A31658">
            <v>192936</v>
          </cell>
          <cell r="H31658">
            <v>608</v>
          </cell>
        </row>
        <row r="31659">
          <cell r="A31659">
            <v>192936</v>
          </cell>
          <cell r="H31659">
            <v>900</v>
          </cell>
        </row>
        <row r="31660">
          <cell r="A31660">
            <v>192936</v>
          </cell>
          <cell r="H31660">
            <v>810</v>
          </cell>
        </row>
        <row r="31661">
          <cell r="A31661">
            <v>192936</v>
          </cell>
          <cell r="H31661">
            <v>1500</v>
          </cell>
        </row>
        <row r="31662">
          <cell r="A31662">
            <v>192936</v>
          </cell>
          <cell r="H31662">
            <v>1260</v>
          </cell>
        </row>
        <row r="31663">
          <cell r="A31663">
            <v>192936</v>
          </cell>
          <cell r="H31663">
            <v>4080</v>
          </cell>
        </row>
        <row r="31664">
          <cell r="A31664">
            <v>192936</v>
          </cell>
          <cell r="H31664">
            <v>380</v>
          </cell>
        </row>
        <row r="31665">
          <cell r="A31665">
            <v>193403</v>
          </cell>
          <cell r="H31665">
            <v>1425</v>
          </cell>
        </row>
        <row r="31666">
          <cell r="A31666">
            <v>193606</v>
          </cell>
          <cell r="H31666">
            <v>356.4</v>
          </cell>
        </row>
        <row r="31667">
          <cell r="A31667">
            <v>193607</v>
          </cell>
          <cell r="H31667">
            <v>356.4</v>
          </cell>
        </row>
        <row r="31668">
          <cell r="A31668">
            <v>193747</v>
          </cell>
          <cell r="H31668">
            <v>1476</v>
          </cell>
        </row>
        <row r="31669">
          <cell r="A31669">
            <v>193986</v>
          </cell>
          <cell r="H31669">
            <v>960</v>
          </cell>
        </row>
        <row r="31670">
          <cell r="A31670">
            <v>193992</v>
          </cell>
          <cell r="H31670">
            <v>792</v>
          </cell>
        </row>
        <row r="31671">
          <cell r="A31671">
            <v>193992</v>
          </cell>
          <cell r="H31671">
            <v>628</v>
          </cell>
        </row>
        <row r="31672">
          <cell r="A31672">
            <v>193998</v>
          </cell>
          <cell r="H31672">
            <v>63</v>
          </cell>
        </row>
        <row r="31673">
          <cell r="A31673">
            <v>193998</v>
          </cell>
          <cell r="H31673">
            <v>615</v>
          </cell>
        </row>
        <row r="31674">
          <cell r="A31674">
            <v>193998</v>
          </cell>
          <cell r="H31674">
            <v>359</v>
          </cell>
        </row>
        <row r="31675">
          <cell r="A31675">
            <v>193998</v>
          </cell>
          <cell r="H31675">
            <v>2805</v>
          </cell>
        </row>
        <row r="31676">
          <cell r="A31676">
            <v>193998</v>
          </cell>
          <cell r="H31676">
            <v>2085</v>
          </cell>
        </row>
        <row r="31677">
          <cell r="A31677">
            <v>502966</v>
          </cell>
          <cell r="H31677">
            <v>1399.68</v>
          </cell>
        </row>
        <row r="31678">
          <cell r="A31678">
            <v>900271</v>
          </cell>
          <cell r="H31678">
            <v>10800</v>
          </cell>
        </row>
        <row r="31679">
          <cell r="A31679">
            <v>900271</v>
          </cell>
          <cell r="H31679">
            <v>2160</v>
          </cell>
        </row>
        <row r="31680">
          <cell r="A31680">
            <v>900271</v>
          </cell>
          <cell r="H31680">
            <v>7344</v>
          </cell>
        </row>
        <row r="31681">
          <cell r="A31681">
            <v>900271</v>
          </cell>
          <cell r="H31681">
            <v>718</v>
          </cell>
        </row>
        <row r="31682">
          <cell r="A31682">
            <v>900271</v>
          </cell>
          <cell r="H31682">
            <v>4320</v>
          </cell>
        </row>
        <row r="31683">
          <cell r="A31683">
            <v>900271</v>
          </cell>
          <cell r="H31683">
            <v>8640</v>
          </cell>
        </row>
        <row r="31684">
          <cell r="A31684">
            <v>101606</v>
          </cell>
          <cell r="H31684">
            <v>1584</v>
          </cell>
        </row>
        <row r="31685">
          <cell r="A31685">
            <v>101606</v>
          </cell>
          <cell r="H31685">
            <v>2160</v>
          </cell>
        </row>
        <row r="31686">
          <cell r="A31686">
            <v>101606</v>
          </cell>
          <cell r="H31686">
            <v>1440</v>
          </cell>
        </row>
        <row r="31687">
          <cell r="A31687">
            <v>102418</v>
          </cell>
          <cell r="H31687">
            <v>79.2</v>
          </cell>
        </row>
        <row r="31688">
          <cell r="A31688">
            <v>102418</v>
          </cell>
          <cell r="H31688">
            <v>858</v>
          </cell>
        </row>
        <row r="31689">
          <cell r="A31689">
            <v>102519</v>
          </cell>
          <cell r="H31689">
            <v>18306</v>
          </cell>
        </row>
        <row r="31690">
          <cell r="A31690">
            <v>190017</v>
          </cell>
          <cell r="H31690">
            <v>3051</v>
          </cell>
        </row>
        <row r="31691">
          <cell r="A31691">
            <v>190017</v>
          </cell>
          <cell r="H31691">
            <v>15255</v>
          </cell>
        </row>
        <row r="31692">
          <cell r="A31692">
            <v>190241</v>
          </cell>
          <cell r="H31692">
            <v>922.95</v>
          </cell>
        </row>
        <row r="31693">
          <cell r="A31693">
            <v>190588</v>
          </cell>
          <cell r="H31693">
            <v>285</v>
          </cell>
        </row>
        <row r="31694">
          <cell r="A31694">
            <v>191365</v>
          </cell>
          <cell r="H31694">
            <v>5130</v>
          </cell>
        </row>
        <row r="31695">
          <cell r="A31695">
            <v>191618</v>
          </cell>
          <cell r="H31695">
            <v>128</v>
          </cell>
        </row>
        <row r="31696">
          <cell r="A31696">
            <v>191822</v>
          </cell>
          <cell r="H31696">
            <v>14215.04</v>
          </cell>
        </row>
        <row r="31697">
          <cell r="A31697">
            <v>192200</v>
          </cell>
          <cell r="H31697">
            <v>359</v>
          </cell>
        </row>
        <row r="31698">
          <cell r="A31698">
            <v>192207</v>
          </cell>
          <cell r="H31698">
            <v>359</v>
          </cell>
        </row>
        <row r="31699">
          <cell r="A31699">
            <v>192403</v>
          </cell>
          <cell r="H31699">
            <v>1577.76</v>
          </cell>
        </row>
        <row r="31700">
          <cell r="A31700">
            <v>193245</v>
          </cell>
          <cell r="H31700">
            <v>2520</v>
          </cell>
        </row>
        <row r="31701">
          <cell r="A31701">
            <v>193407</v>
          </cell>
          <cell r="H31701">
            <v>10440</v>
          </cell>
        </row>
        <row r="31702">
          <cell r="A31702">
            <v>193412</v>
          </cell>
          <cell r="H31702">
            <v>124.96</v>
          </cell>
        </row>
        <row r="31703">
          <cell r="A31703">
            <v>193439</v>
          </cell>
          <cell r="H31703">
            <v>2573</v>
          </cell>
        </row>
        <row r="31704">
          <cell r="A31704">
            <v>193439</v>
          </cell>
          <cell r="H31704">
            <v>1825.22</v>
          </cell>
        </row>
        <row r="31705">
          <cell r="A31705">
            <v>193714</v>
          </cell>
          <cell r="H31705">
            <v>20664</v>
          </cell>
        </row>
        <row r="31706">
          <cell r="A31706">
            <v>193913</v>
          </cell>
          <cell r="H31706">
            <v>3000</v>
          </cell>
        </row>
        <row r="31707">
          <cell r="A31707">
            <v>193990</v>
          </cell>
          <cell r="H31707">
            <v>10770</v>
          </cell>
        </row>
        <row r="31708">
          <cell r="A31708">
            <v>193997</v>
          </cell>
          <cell r="H31708">
            <v>564</v>
          </cell>
        </row>
        <row r="31709">
          <cell r="A31709">
            <v>193997</v>
          </cell>
          <cell r="H31709">
            <v>320</v>
          </cell>
        </row>
        <row r="31710">
          <cell r="A31710">
            <v>193997</v>
          </cell>
          <cell r="H31710">
            <v>36</v>
          </cell>
        </row>
        <row r="31711">
          <cell r="A31711">
            <v>200450</v>
          </cell>
          <cell r="H31711">
            <v>160</v>
          </cell>
        </row>
        <row r="31712">
          <cell r="A31712">
            <v>200450</v>
          </cell>
          <cell r="H31712">
            <v>769.46</v>
          </cell>
        </row>
        <row r="31713">
          <cell r="A31713">
            <v>200450</v>
          </cell>
          <cell r="H31713">
            <v>13440</v>
          </cell>
        </row>
        <row r="31714">
          <cell r="A31714">
            <v>500743</v>
          </cell>
          <cell r="H31714">
            <v>1546.3</v>
          </cell>
        </row>
        <row r="31715">
          <cell r="A31715">
            <v>500949</v>
          </cell>
          <cell r="H31715">
            <v>2467.5</v>
          </cell>
        </row>
        <row r="31716">
          <cell r="A31716">
            <v>502543</v>
          </cell>
          <cell r="H31716">
            <v>12096</v>
          </cell>
        </row>
        <row r="31717">
          <cell r="A31717">
            <v>502943</v>
          </cell>
          <cell r="H31717">
            <v>1287</v>
          </cell>
        </row>
        <row r="31718">
          <cell r="A31718">
            <v>502943</v>
          </cell>
          <cell r="H31718">
            <v>118.8</v>
          </cell>
        </row>
        <row r="31719">
          <cell r="A31719">
            <v>502947</v>
          </cell>
          <cell r="H31719">
            <v>5250</v>
          </cell>
        </row>
        <row r="31720">
          <cell r="A31720">
            <v>900039</v>
          </cell>
          <cell r="H31720">
            <v>378</v>
          </cell>
        </row>
        <row r="31721">
          <cell r="A31721">
            <v>100311</v>
          </cell>
          <cell r="H31721">
            <v>442.8</v>
          </cell>
        </row>
        <row r="31722">
          <cell r="A31722">
            <v>100596</v>
          </cell>
          <cell r="H31722">
            <v>420</v>
          </cell>
        </row>
        <row r="31723">
          <cell r="A31723">
            <v>100719</v>
          </cell>
          <cell r="H31723">
            <v>8471.09</v>
          </cell>
        </row>
        <row r="31724">
          <cell r="A31724">
            <v>101425</v>
          </cell>
          <cell r="H31724">
            <v>1122</v>
          </cell>
        </row>
        <row r="31725">
          <cell r="A31725">
            <v>101555</v>
          </cell>
          <cell r="H31725">
            <v>3596</v>
          </cell>
        </row>
        <row r="31726">
          <cell r="A31726">
            <v>101555</v>
          </cell>
          <cell r="H31726">
            <v>237.6</v>
          </cell>
        </row>
        <row r="31727">
          <cell r="A31727">
            <v>101737</v>
          </cell>
          <cell r="H31727">
            <v>660</v>
          </cell>
        </row>
        <row r="31728">
          <cell r="A31728">
            <v>102217</v>
          </cell>
          <cell r="H31728">
            <v>88092</v>
          </cell>
        </row>
        <row r="31729">
          <cell r="A31729">
            <v>102297</v>
          </cell>
          <cell r="H31729">
            <v>5060.88</v>
          </cell>
        </row>
        <row r="31730">
          <cell r="A31730">
            <v>102530</v>
          </cell>
          <cell r="H31730">
            <v>2460</v>
          </cell>
        </row>
        <row r="31731">
          <cell r="A31731">
            <v>190588</v>
          </cell>
          <cell r="H31731">
            <v>1045</v>
          </cell>
        </row>
        <row r="31732">
          <cell r="A31732">
            <v>190588</v>
          </cell>
          <cell r="H31732">
            <v>4655</v>
          </cell>
        </row>
        <row r="31733">
          <cell r="A31733">
            <v>190588</v>
          </cell>
          <cell r="H31733">
            <v>760</v>
          </cell>
        </row>
        <row r="31734">
          <cell r="A31734">
            <v>191565</v>
          </cell>
          <cell r="H31734">
            <v>25821.45</v>
          </cell>
        </row>
        <row r="31735">
          <cell r="A31735">
            <v>192112</v>
          </cell>
          <cell r="H31735">
            <v>855</v>
          </cell>
        </row>
        <row r="31736">
          <cell r="A31736">
            <v>192596</v>
          </cell>
          <cell r="H31736">
            <v>262.95999999999998</v>
          </cell>
        </row>
        <row r="31737">
          <cell r="A31737">
            <v>192743</v>
          </cell>
          <cell r="H31737">
            <v>2652</v>
          </cell>
        </row>
        <row r="31738">
          <cell r="A31738">
            <v>192860</v>
          </cell>
          <cell r="H31738">
            <v>2850</v>
          </cell>
        </row>
        <row r="31739">
          <cell r="A31739">
            <v>192868</v>
          </cell>
          <cell r="H31739">
            <v>4450</v>
          </cell>
        </row>
        <row r="31740">
          <cell r="A31740">
            <v>193066</v>
          </cell>
          <cell r="H31740">
            <v>3840</v>
          </cell>
        </row>
        <row r="31741">
          <cell r="A31741">
            <v>193068</v>
          </cell>
          <cell r="H31741">
            <v>5760</v>
          </cell>
        </row>
        <row r="31742">
          <cell r="A31742">
            <v>193581</v>
          </cell>
          <cell r="H31742">
            <v>359</v>
          </cell>
        </row>
        <row r="31743">
          <cell r="A31743">
            <v>193581</v>
          </cell>
          <cell r="H31743">
            <v>66.5</v>
          </cell>
        </row>
        <row r="31744">
          <cell r="A31744">
            <v>193581</v>
          </cell>
          <cell r="H31744">
            <v>76.25</v>
          </cell>
        </row>
        <row r="31745">
          <cell r="A31745">
            <v>193581</v>
          </cell>
          <cell r="H31745">
            <v>1440</v>
          </cell>
        </row>
        <row r="31746">
          <cell r="A31746">
            <v>193723</v>
          </cell>
          <cell r="H31746">
            <v>5940</v>
          </cell>
        </row>
        <row r="31747">
          <cell r="A31747">
            <v>194004</v>
          </cell>
          <cell r="H31747">
            <v>650</v>
          </cell>
        </row>
        <row r="31748">
          <cell r="A31748">
            <v>194004</v>
          </cell>
          <cell r="H31748">
            <v>328</v>
          </cell>
        </row>
        <row r="31749">
          <cell r="A31749">
            <v>500209</v>
          </cell>
          <cell r="H31749">
            <v>144</v>
          </cell>
        </row>
        <row r="31750">
          <cell r="A31750">
            <v>500209</v>
          </cell>
          <cell r="H31750">
            <v>216</v>
          </cell>
        </row>
        <row r="31751">
          <cell r="A31751">
            <v>501987</v>
          </cell>
          <cell r="H31751">
            <v>381</v>
          </cell>
        </row>
        <row r="31752">
          <cell r="A31752">
            <v>502092</v>
          </cell>
          <cell r="H31752">
            <v>12210</v>
          </cell>
        </row>
        <row r="31753">
          <cell r="A31753">
            <v>502576</v>
          </cell>
          <cell r="H31753">
            <v>4989.6000000000004</v>
          </cell>
        </row>
        <row r="31754">
          <cell r="A31754">
            <v>100596</v>
          </cell>
          <cell r="H31754">
            <v>1217.3</v>
          </cell>
        </row>
        <row r="31755">
          <cell r="A31755">
            <v>100661</v>
          </cell>
          <cell r="H31755">
            <v>420</v>
          </cell>
        </row>
        <row r="31756">
          <cell r="A31756">
            <v>100838</v>
          </cell>
          <cell r="H31756">
            <v>6102</v>
          </cell>
        </row>
        <row r="31757">
          <cell r="A31757">
            <v>101423</v>
          </cell>
          <cell r="H31757">
            <v>567</v>
          </cell>
        </row>
        <row r="31758">
          <cell r="A31758">
            <v>102516</v>
          </cell>
          <cell r="H31758">
            <v>2196.7199999999998</v>
          </cell>
        </row>
        <row r="31759">
          <cell r="A31759">
            <v>102530</v>
          </cell>
          <cell r="H31759">
            <v>16359</v>
          </cell>
        </row>
        <row r="31760">
          <cell r="A31760">
            <v>102544</v>
          </cell>
          <cell r="H31760">
            <v>954.1</v>
          </cell>
        </row>
        <row r="31761">
          <cell r="A31761">
            <v>190058</v>
          </cell>
          <cell r="H31761">
            <v>27459</v>
          </cell>
        </row>
        <row r="31762">
          <cell r="A31762">
            <v>190854</v>
          </cell>
          <cell r="H31762">
            <v>1627.08</v>
          </cell>
        </row>
        <row r="31763">
          <cell r="A31763">
            <v>191274</v>
          </cell>
          <cell r="H31763">
            <v>221.76</v>
          </cell>
        </row>
        <row r="31764">
          <cell r="A31764">
            <v>191274</v>
          </cell>
          <cell r="H31764">
            <v>2088.08</v>
          </cell>
        </row>
        <row r="31765">
          <cell r="A31765">
            <v>191805</v>
          </cell>
          <cell r="H31765">
            <v>729</v>
          </cell>
        </row>
        <row r="31766">
          <cell r="A31766">
            <v>192052</v>
          </cell>
          <cell r="H31766">
            <v>10332</v>
          </cell>
        </row>
        <row r="31767">
          <cell r="A31767">
            <v>192053</v>
          </cell>
          <cell r="H31767">
            <v>2460</v>
          </cell>
        </row>
        <row r="31768">
          <cell r="A31768">
            <v>192053</v>
          </cell>
          <cell r="H31768">
            <v>6888</v>
          </cell>
        </row>
        <row r="31769">
          <cell r="A31769">
            <v>192777</v>
          </cell>
          <cell r="H31769">
            <v>110</v>
          </cell>
        </row>
        <row r="31770">
          <cell r="A31770">
            <v>192777</v>
          </cell>
          <cell r="H31770">
            <v>1270</v>
          </cell>
        </row>
        <row r="31771">
          <cell r="A31771">
            <v>193039</v>
          </cell>
          <cell r="H31771">
            <v>444.78</v>
          </cell>
        </row>
        <row r="31772">
          <cell r="A31772">
            <v>193039</v>
          </cell>
          <cell r="H31772">
            <v>8091</v>
          </cell>
        </row>
        <row r="31773">
          <cell r="A31773">
            <v>193428</v>
          </cell>
          <cell r="H31773">
            <v>1270</v>
          </cell>
        </row>
        <row r="31774">
          <cell r="A31774">
            <v>193428</v>
          </cell>
          <cell r="H31774">
            <v>158</v>
          </cell>
        </row>
        <row r="31775">
          <cell r="A31775">
            <v>193463</v>
          </cell>
          <cell r="H31775">
            <v>15255</v>
          </cell>
        </row>
        <row r="31776">
          <cell r="A31776">
            <v>193536</v>
          </cell>
          <cell r="H31776">
            <v>4692</v>
          </cell>
        </row>
        <row r="31777">
          <cell r="A31777">
            <v>201226</v>
          </cell>
          <cell r="H31777">
            <v>6960</v>
          </cell>
        </row>
        <row r="31778">
          <cell r="A31778">
            <v>201226</v>
          </cell>
          <cell r="H31778">
            <v>360</v>
          </cell>
        </row>
        <row r="31779">
          <cell r="A31779">
            <v>500572</v>
          </cell>
          <cell r="H31779">
            <v>2401.6999999999998</v>
          </cell>
        </row>
        <row r="31780">
          <cell r="A31780">
            <v>500736</v>
          </cell>
          <cell r="H31780">
            <v>5258.4</v>
          </cell>
        </row>
        <row r="31781">
          <cell r="A31781">
            <v>501054</v>
          </cell>
          <cell r="H31781">
            <v>30510</v>
          </cell>
        </row>
        <row r="31782">
          <cell r="A31782">
            <v>501616</v>
          </cell>
          <cell r="H31782">
            <v>230.3</v>
          </cell>
        </row>
        <row r="31783">
          <cell r="A31783">
            <v>502048</v>
          </cell>
          <cell r="H31783">
            <v>283.91000000000003</v>
          </cell>
        </row>
        <row r="31784">
          <cell r="A31784">
            <v>502048</v>
          </cell>
          <cell r="H31784">
            <v>4907.76</v>
          </cell>
        </row>
        <row r="31785">
          <cell r="A31785">
            <v>100175</v>
          </cell>
          <cell r="H31785">
            <v>11250</v>
          </cell>
        </row>
        <row r="31786">
          <cell r="A31786">
            <v>100925</v>
          </cell>
          <cell r="H31786">
            <v>27808</v>
          </cell>
        </row>
        <row r="31787">
          <cell r="A31787">
            <v>100925</v>
          </cell>
          <cell r="H31787">
            <v>4370</v>
          </cell>
        </row>
        <row r="31788">
          <cell r="A31788">
            <v>101423</v>
          </cell>
          <cell r="H31788">
            <v>890</v>
          </cell>
        </row>
        <row r="31789">
          <cell r="A31789">
            <v>101839</v>
          </cell>
          <cell r="H31789">
            <v>4397.76</v>
          </cell>
        </row>
        <row r="31790">
          <cell r="A31790">
            <v>102520</v>
          </cell>
          <cell r="H31790">
            <v>3240</v>
          </cell>
        </row>
        <row r="31791">
          <cell r="A31791">
            <v>193070</v>
          </cell>
          <cell r="H31791">
            <v>267</v>
          </cell>
        </row>
        <row r="31792">
          <cell r="A31792">
            <v>193070</v>
          </cell>
          <cell r="H31792">
            <v>2400</v>
          </cell>
        </row>
        <row r="31793">
          <cell r="A31793">
            <v>193412</v>
          </cell>
          <cell r="H31793">
            <v>78.150000000000006</v>
          </cell>
        </row>
        <row r="31794">
          <cell r="A31794">
            <v>193412</v>
          </cell>
          <cell r="H31794">
            <v>1464.48</v>
          </cell>
        </row>
        <row r="31795">
          <cell r="A31795">
            <v>193712</v>
          </cell>
          <cell r="H31795">
            <v>4200</v>
          </cell>
        </row>
        <row r="31796">
          <cell r="A31796">
            <v>201269</v>
          </cell>
          <cell r="H31796">
            <v>130</v>
          </cell>
        </row>
        <row r="31797">
          <cell r="A31797">
            <v>201269</v>
          </cell>
          <cell r="H31797">
            <v>72</v>
          </cell>
        </row>
        <row r="31798">
          <cell r="A31798">
            <v>201269</v>
          </cell>
          <cell r="H31798">
            <v>130</v>
          </cell>
        </row>
        <row r="31799">
          <cell r="A31799">
            <v>501056</v>
          </cell>
          <cell r="H31799">
            <v>15255</v>
          </cell>
        </row>
        <row r="31800">
          <cell r="A31800">
            <v>900074</v>
          </cell>
          <cell r="H31800">
            <v>8640</v>
          </cell>
        </row>
        <row r="31801">
          <cell r="A31801">
            <v>900333</v>
          </cell>
          <cell r="H31801">
            <v>2105.6</v>
          </cell>
        </row>
        <row r="31802">
          <cell r="A31802">
            <v>900375</v>
          </cell>
          <cell r="H31802">
            <v>3000</v>
          </cell>
        </row>
        <row r="31803">
          <cell r="A31803">
            <v>900375</v>
          </cell>
          <cell r="H31803">
            <v>3000</v>
          </cell>
        </row>
        <row r="31804">
          <cell r="A31804">
            <v>100030</v>
          </cell>
          <cell r="H31804">
            <v>718</v>
          </cell>
        </row>
        <row r="31805">
          <cell r="A31805">
            <v>101484</v>
          </cell>
          <cell r="H31805">
            <v>3300</v>
          </cell>
        </row>
        <row r="31806">
          <cell r="A31806">
            <v>101664</v>
          </cell>
          <cell r="H31806">
            <v>2628</v>
          </cell>
        </row>
        <row r="31807">
          <cell r="A31807">
            <v>101664</v>
          </cell>
          <cell r="H31807">
            <v>101.9</v>
          </cell>
        </row>
        <row r="31808">
          <cell r="A31808">
            <v>102408</v>
          </cell>
          <cell r="H31808">
            <v>1680</v>
          </cell>
        </row>
        <row r="31809">
          <cell r="A31809">
            <v>102408</v>
          </cell>
          <cell r="H31809">
            <v>75.63</v>
          </cell>
        </row>
        <row r="31810">
          <cell r="A31810">
            <v>102408</v>
          </cell>
          <cell r="H31810">
            <v>1714.2</v>
          </cell>
        </row>
        <row r="31811">
          <cell r="A31811">
            <v>190112</v>
          </cell>
          <cell r="H31811">
            <v>4800</v>
          </cell>
        </row>
        <row r="31812">
          <cell r="A31812">
            <v>190269</v>
          </cell>
          <cell r="H31812">
            <v>2574</v>
          </cell>
        </row>
        <row r="31813">
          <cell r="A31813">
            <v>190269</v>
          </cell>
          <cell r="H31813">
            <v>1430</v>
          </cell>
        </row>
        <row r="31814">
          <cell r="A31814">
            <v>190342</v>
          </cell>
          <cell r="H31814">
            <v>611.72</v>
          </cell>
        </row>
        <row r="31815">
          <cell r="A31815">
            <v>190342</v>
          </cell>
          <cell r="H31815">
            <v>955.15</v>
          </cell>
        </row>
        <row r="31816">
          <cell r="A31816">
            <v>190342</v>
          </cell>
          <cell r="H31816">
            <v>1395.3</v>
          </cell>
        </row>
        <row r="31817">
          <cell r="A31817">
            <v>190428</v>
          </cell>
          <cell r="H31817">
            <v>432</v>
          </cell>
        </row>
        <row r="31818">
          <cell r="A31818">
            <v>190428</v>
          </cell>
          <cell r="H31818">
            <v>340.2</v>
          </cell>
        </row>
        <row r="31819">
          <cell r="A31819">
            <v>191360</v>
          </cell>
          <cell r="H31819">
            <v>8640</v>
          </cell>
        </row>
        <row r="31820">
          <cell r="A31820">
            <v>191360</v>
          </cell>
          <cell r="H31820">
            <v>90.83</v>
          </cell>
        </row>
        <row r="31821">
          <cell r="A31821">
            <v>191594</v>
          </cell>
          <cell r="H31821">
            <v>2640</v>
          </cell>
        </row>
        <row r="31822">
          <cell r="A31822">
            <v>192227</v>
          </cell>
          <cell r="H31822">
            <v>887.52</v>
          </cell>
        </row>
        <row r="31823">
          <cell r="A31823">
            <v>192569</v>
          </cell>
          <cell r="H31823">
            <v>693.6</v>
          </cell>
        </row>
        <row r="31824">
          <cell r="A31824">
            <v>192569</v>
          </cell>
          <cell r="H31824">
            <v>255.06</v>
          </cell>
        </row>
        <row r="31825">
          <cell r="A31825">
            <v>192667</v>
          </cell>
          <cell r="H31825">
            <v>429</v>
          </cell>
        </row>
        <row r="31826">
          <cell r="A31826">
            <v>192667</v>
          </cell>
          <cell r="H31826">
            <v>1080</v>
          </cell>
        </row>
        <row r="31827">
          <cell r="A31827">
            <v>192667</v>
          </cell>
          <cell r="H31827">
            <v>110.48</v>
          </cell>
        </row>
        <row r="31828">
          <cell r="A31828">
            <v>192667</v>
          </cell>
          <cell r="H31828">
            <v>960</v>
          </cell>
        </row>
        <row r="31829">
          <cell r="A31829">
            <v>192944</v>
          </cell>
          <cell r="H31829">
            <v>16416</v>
          </cell>
        </row>
        <row r="31830">
          <cell r="A31830">
            <v>193412</v>
          </cell>
          <cell r="H31830">
            <v>1830.6</v>
          </cell>
        </row>
        <row r="31831">
          <cell r="A31831">
            <v>193412</v>
          </cell>
          <cell r="H31831">
            <v>7322.4</v>
          </cell>
        </row>
        <row r="31832">
          <cell r="A31832">
            <v>193412</v>
          </cell>
          <cell r="H31832">
            <v>2928.96</v>
          </cell>
        </row>
        <row r="31833">
          <cell r="A31833">
            <v>500021</v>
          </cell>
          <cell r="H31833">
            <v>12285</v>
          </cell>
        </row>
        <row r="31834">
          <cell r="A31834">
            <v>500021</v>
          </cell>
          <cell r="H31834">
            <v>2880</v>
          </cell>
        </row>
        <row r="31835">
          <cell r="A31835">
            <v>500743</v>
          </cell>
          <cell r="H31835">
            <v>168</v>
          </cell>
        </row>
        <row r="31836">
          <cell r="A31836">
            <v>500877</v>
          </cell>
          <cell r="H31836">
            <v>1328.4</v>
          </cell>
        </row>
        <row r="31837">
          <cell r="A31837">
            <v>502327</v>
          </cell>
          <cell r="H31837">
            <v>3885</v>
          </cell>
        </row>
        <row r="31838">
          <cell r="A31838">
            <v>502709</v>
          </cell>
          <cell r="H31838">
            <v>718</v>
          </cell>
        </row>
        <row r="31839">
          <cell r="A31839">
            <v>502947</v>
          </cell>
          <cell r="H31839">
            <v>5340</v>
          </cell>
        </row>
        <row r="31840">
          <cell r="A31840">
            <v>800069</v>
          </cell>
          <cell r="H31840">
            <v>1217.3</v>
          </cell>
        </row>
        <row r="31841">
          <cell r="A31841">
            <v>100036</v>
          </cell>
          <cell r="H31841">
            <v>4980</v>
          </cell>
        </row>
        <row r="31842">
          <cell r="A31842">
            <v>100186</v>
          </cell>
          <cell r="H31842">
            <v>635</v>
          </cell>
        </row>
        <row r="31843">
          <cell r="A31843">
            <v>100707</v>
          </cell>
          <cell r="H31843">
            <v>49</v>
          </cell>
        </row>
        <row r="31844">
          <cell r="A31844">
            <v>100707</v>
          </cell>
          <cell r="H31844">
            <v>1200</v>
          </cell>
        </row>
        <row r="31845">
          <cell r="A31845">
            <v>100737</v>
          </cell>
          <cell r="H31845">
            <v>2400</v>
          </cell>
        </row>
        <row r="31846">
          <cell r="A31846">
            <v>100998</v>
          </cell>
          <cell r="H31846">
            <v>10516.8</v>
          </cell>
        </row>
        <row r="31847">
          <cell r="A31847">
            <v>102125</v>
          </cell>
          <cell r="H31847">
            <v>3888</v>
          </cell>
        </row>
        <row r="31848">
          <cell r="A31848">
            <v>102463</v>
          </cell>
          <cell r="H31848">
            <v>2100</v>
          </cell>
        </row>
        <row r="31849">
          <cell r="A31849">
            <v>190433</v>
          </cell>
          <cell r="H31849">
            <v>261</v>
          </cell>
        </row>
        <row r="31850">
          <cell r="A31850">
            <v>190433</v>
          </cell>
          <cell r="H31850">
            <v>180</v>
          </cell>
        </row>
        <row r="31851">
          <cell r="A31851">
            <v>190433</v>
          </cell>
          <cell r="H31851">
            <v>750</v>
          </cell>
        </row>
        <row r="31852">
          <cell r="A31852">
            <v>190433</v>
          </cell>
          <cell r="H31852">
            <v>205</v>
          </cell>
        </row>
        <row r="31853">
          <cell r="A31853">
            <v>190433</v>
          </cell>
          <cell r="H31853">
            <v>141.69999999999999</v>
          </cell>
        </row>
        <row r="31854">
          <cell r="A31854">
            <v>192341</v>
          </cell>
          <cell r="H31854">
            <v>780</v>
          </cell>
        </row>
        <row r="31855">
          <cell r="A31855">
            <v>192710</v>
          </cell>
          <cell r="H31855">
            <v>1440</v>
          </cell>
        </row>
        <row r="31856">
          <cell r="A31856">
            <v>192710</v>
          </cell>
          <cell r="H31856">
            <v>389</v>
          </cell>
        </row>
        <row r="31857">
          <cell r="A31857">
            <v>192710</v>
          </cell>
          <cell r="H31857">
            <v>118.63</v>
          </cell>
        </row>
        <row r="31858">
          <cell r="A31858">
            <v>192797</v>
          </cell>
          <cell r="H31858">
            <v>2400</v>
          </cell>
        </row>
        <row r="31859">
          <cell r="A31859">
            <v>193466</v>
          </cell>
          <cell r="H31859">
            <v>5320</v>
          </cell>
        </row>
        <row r="31860">
          <cell r="A31860">
            <v>193705</v>
          </cell>
          <cell r="H31860">
            <v>83664</v>
          </cell>
        </row>
        <row r="31861">
          <cell r="A31861">
            <v>193813</v>
          </cell>
          <cell r="H31861">
            <v>359</v>
          </cell>
        </row>
        <row r="31862">
          <cell r="A31862">
            <v>193988</v>
          </cell>
          <cell r="H31862">
            <v>718</v>
          </cell>
        </row>
        <row r="31863">
          <cell r="A31863">
            <v>200450</v>
          </cell>
          <cell r="H31863">
            <v>384.73</v>
          </cell>
        </row>
        <row r="31864">
          <cell r="A31864">
            <v>501647</v>
          </cell>
          <cell r="H31864">
            <v>1863.84</v>
          </cell>
        </row>
        <row r="31865">
          <cell r="A31865">
            <v>502204</v>
          </cell>
          <cell r="H31865">
            <v>61020</v>
          </cell>
        </row>
        <row r="31866">
          <cell r="A31866">
            <v>503072</v>
          </cell>
          <cell r="H31866">
            <v>1920</v>
          </cell>
        </row>
        <row r="31867">
          <cell r="A31867">
            <v>503072</v>
          </cell>
          <cell r="H31867">
            <v>748</v>
          </cell>
        </row>
        <row r="31868">
          <cell r="A31868">
            <v>503072</v>
          </cell>
          <cell r="H31868">
            <v>144</v>
          </cell>
        </row>
        <row r="31869">
          <cell r="A31869">
            <v>101370</v>
          </cell>
          <cell r="H31869">
            <v>100.88</v>
          </cell>
        </row>
        <row r="31870">
          <cell r="A31870">
            <v>101422</v>
          </cell>
          <cell r="H31870">
            <v>392.57</v>
          </cell>
        </row>
        <row r="31871">
          <cell r="A31871">
            <v>101422</v>
          </cell>
          <cell r="H31871">
            <v>1496</v>
          </cell>
        </row>
        <row r="31872">
          <cell r="A31872">
            <v>101555</v>
          </cell>
          <cell r="H31872">
            <v>990</v>
          </cell>
        </row>
        <row r="31873">
          <cell r="A31873">
            <v>102616</v>
          </cell>
          <cell r="H31873">
            <v>48816</v>
          </cell>
        </row>
        <row r="31874">
          <cell r="A31874">
            <v>190217</v>
          </cell>
          <cell r="H31874">
            <v>125</v>
          </cell>
        </row>
        <row r="31875">
          <cell r="A31875">
            <v>190217</v>
          </cell>
          <cell r="H31875">
            <v>2880</v>
          </cell>
        </row>
        <row r="31876">
          <cell r="A31876">
            <v>192770</v>
          </cell>
          <cell r="H31876">
            <v>5400</v>
          </cell>
        </row>
        <row r="31877">
          <cell r="A31877">
            <v>192801</v>
          </cell>
          <cell r="H31877">
            <v>1156</v>
          </cell>
        </row>
        <row r="31878">
          <cell r="A31878">
            <v>192813</v>
          </cell>
          <cell r="H31878">
            <v>252</v>
          </cell>
        </row>
        <row r="31879">
          <cell r="A31879">
            <v>192813</v>
          </cell>
          <cell r="H31879">
            <v>252</v>
          </cell>
        </row>
        <row r="31880">
          <cell r="A31880">
            <v>192813</v>
          </cell>
          <cell r="H31880">
            <v>252</v>
          </cell>
        </row>
        <row r="31881">
          <cell r="A31881">
            <v>192815</v>
          </cell>
          <cell r="H31881">
            <v>264</v>
          </cell>
        </row>
        <row r="31882">
          <cell r="A31882">
            <v>192815</v>
          </cell>
          <cell r="H31882">
            <v>890</v>
          </cell>
        </row>
        <row r="31883">
          <cell r="A31883">
            <v>192815</v>
          </cell>
          <cell r="H31883">
            <v>10497.6</v>
          </cell>
        </row>
        <row r="31884">
          <cell r="A31884">
            <v>193412</v>
          </cell>
          <cell r="H31884">
            <v>732.24</v>
          </cell>
        </row>
        <row r="31885">
          <cell r="A31885">
            <v>193929</v>
          </cell>
          <cell r="H31885">
            <v>3366</v>
          </cell>
        </row>
        <row r="31886">
          <cell r="A31886">
            <v>193929</v>
          </cell>
          <cell r="H31886">
            <v>1980</v>
          </cell>
        </row>
        <row r="31887">
          <cell r="A31887">
            <v>193929</v>
          </cell>
          <cell r="H31887">
            <v>1260</v>
          </cell>
        </row>
        <row r="31888">
          <cell r="A31888">
            <v>194021</v>
          </cell>
          <cell r="H31888">
            <v>57</v>
          </cell>
        </row>
        <row r="31889">
          <cell r="A31889">
            <v>194021</v>
          </cell>
          <cell r="H31889">
            <v>660</v>
          </cell>
        </row>
        <row r="31890">
          <cell r="A31890">
            <v>501060</v>
          </cell>
          <cell r="H31890">
            <v>30510</v>
          </cell>
        </row>
        <row r="31891">
          <cell r="A31891">
            <v>501060</v>
          </cell>
          <cell r="H31891">
            <v>2928.96</v>
          </cell>
        </row>
        <row r="31892">
          <cell r="A31892">
            <v>502943</v>
          </cell>
          <cell r="H31892">
            <v>118.8</v>
          </cell>
        </row>
        <row r="31893">
          <cell r="A31893">
            <v>502943</v>
          </cell>
          <cell r="H31893">
            <v>1287</v>
          </cell>
        </row>
        <row r="31894">
          <cell r="A31894">
            <v>503037</v>
          </cell>
          <cell r="H31894">
            <v>16500</v>
          </cell>
        </row>
        <row r="31895">
          <cell r="A31895">
            <v>100187</v>
          </cell>
          <cell r="H31895">
            <v>1080</v>
          </cell>
        </row>
        <row r="31896">
          <cell r="A31896">
            <v>100229</v>
          </cell>
          <cell r="H31896">
            <v>1016</v>
          </cell>
        </row>
        <row r="31897">
          <cell r="A31897">
            <v>100935</v>
          </cell>
          <cell r="H31897">
            <v>2540</v>
          </cell>
        </row>
        <row r="31898">
          <cell r="A31898">
            <v>100939</v>
          </cell>
          <cell r="H31898">
            <v>2540</v>
          </cell>
        </row>
        <row r="31899">
          <cell r="A31899">
            <v>190054</v>
          </cell>
          <cell r="H31899">
            <v>21357</v>
          </cell>
        </row>
        <row r="31900">
          <cell r="A31900">
            <v>191650</v>
          </cell>
          <cell r="H31900">
            <v>18600</v>
          </cell>
        </row>
        <row r="31901">
          <cell r="A31901">
            <v>192197</v>
          </cell>
          <cell r="H31901">
            <v>718</v>
          </cell>
        </row>
        <row r="31902">
          <cell r="A31902">
            <v>192227</v>
          </cell>
          <cell r="H31902">
            <v>1331.28</v>
          </cell>
        </row>
        <row r="31903">
          <cell r="A31903">
            <v>192669</v>
          </cell>
          <cell r="H31903">
            <v>468</v>
          </cell>
        </row>
        <row r="31904">
          <cell r="A31904">
            <v>192669</v>
          </cell>
          <cell r="H31904">
            <v>594</v>
          </cell>
        </row>
        <row r="31905">
          <cell r="A31905">
            <v>192802</v>
          </cell>
          <cell r="H31905">
            <v>1020</v>
          </cell>
        </row>
        <row r="31906">
          <cell r="A31906">
            <v>193412</v>
          </cell>
          <cell r="H31906">
            <v>210</v>
          </cell>
        </row>
        <row r="31907">
          <cell r="A31907">
            <v>501279</v>
          </cell>
          <cell r="H31907">
            <v>1200</v>
          </cell>
        </row>
        <row r="31908">
          <cell r="A31908">
            <v>501636</v>
          </cell>
          <cell r="H31908">
            <v>1800</v>
          </cell>
        </row>
        <row r="31909">
          <cell r="A31909">
            <v>501636</v>
          </cell>
          <cell r="H31909">
            <v>399</v>
          </cell>
        </row>
        <row r="31910">
          <cell r="A31910">
            <v>502291</v>
          </cell>
          <cell r="H31910">
            <v>13224</v>
          </cell>
        </row>
        <row r="31911">
          <cell r="A31911">
            <v>100020</v>
          </cell>
          <cell r="H31911">
            <v>240</v>
          </cell>
        </row>
        <row r="31912">
          <cell r="A31912">
            <v>101555</v>
          </cell>
          <cell r="H31912">
            <v>990</v>
          </cell>
        </row>
        <row r="31913">
          <cell r="A31913">
            <v>191645</v>
          </cell>
          <cell r="H31913">
            <v>359</v>
          </cell>
        </row>
        <row r="31914">
          <cell r="A31914">
            <v>192699</v>
          </cell>
          <cell r="H31914">
            <v>1200</v>
          </cell>
        </row>
        <row r="31915">
          <cell r="A31915">
            <v>192777</v>
          </cell>
          <cell r="H31915">
            <v>3400</v>
          </cell>
        </row>
        <row r="31916">
          <cell r="A31916">
            <v>193412</v>
          </cell>
          <cell r="H31916">
            <v>732.24</v>
          </cell>
        </row>
        <row r="31917">
          <cell r="A31917">
            <v>193412</v>
          </cell>
          <cell r="H31917">
            <v>2928.96</v>
          </cell>
        </row>
        <row r="31918">
          <cell r="A31918">
            <v>193412</v>
          </cell>
          <cell r="H31918">
            <v>366.12</v>
          </cell>
        </row>
        <row r="31919">
          <cell r="A31919">
            <v>193412</v>
          </cell>
          <cell r="H31919">
            <v>189</v>
          </cell>
        </row>
        <row r="31920">
          <cell r="A31920">
            <v>193412</v>
          </cell>
          <cell r="H31920">
            <v>189</v>
          </cell>
        </row>
        <row r="31921">
          <cell r="A31921">
            <v>193439</v>
          </cell>
          <cell r="H31921">
            <v>612</v>
          </cell>
        </row>
        <row r="31922">
          <cell r="A31922">
            <v>193990</v>
          </cell>
          <cell r="H31922">
            <v>25440</v>
          </cell>
        </row>
        <row r="31923">
          <cell r="A31923">
            <v>500802</v>
          </cell>
          <cell r="H31923">
            <v>9600</v>
          </cell>
        </row>
        <row r="31924">
          <cell r="A31924">
            <v>501056</v>
          </cell>
          <cell r="H31924">
            <v>1134</v>
          </cell>
        </row>
        <row r="31925">
          <cell r="A31925">
            <v>501056</v>
          </cell>
          <cell r="H31925">
            <v>189</v>
          </cell>
        </row>
        <row r="31926">
          <cell r="A31926">
            <v>502976</v>
          </cell>
          <cell r="H31926">
            <v>660</v>
          </cell>
        </row>
        <row r="31927">
          <cell r="A31927">
            <v>100078</v>
          </cell>
          <cell r="H31927">
            <v>4881.3599999999997</v>
          </cell>
        </row>
        <row r="31928">
          <cell r="A31928">
            <v>100157</v>
          </cell>
          <cell r="H31928">
            <v>59400</v>
          </cell>
        </row>
        <row r="31929">
          <cell r="A31929">
            <v>100181</v>
          </cell>
          <cell r="H31929">
            <v>9240</v>
          </cell>
        </row>
        <row r="31930">
          <cell r="A31930">
            <v>100486</v>
          </cell>
          <cell r="H31930">
            <v>6930</v>
          </cell>
        </row>
        <row r="31931">
          <cell r="A31931">
            <v>101801</v>
          </cell>
          <cell r="H31931">
            <v>38808.720000000001</v>
          </cell>
        </row>
        <row r="31932">
          <cell r="A31932">
            <v>102362</v>
          </cell>
          <cell r="H31932">
            <v>10</v>
          </cell>
        </row>
        <row r="31933">
          <cell r="A31933">
            <v>102362</v>
          </cell>
          <cell r="H31933">
            <v>460</v>
          </cell>
        </row>
        <row r="31934">
          <cell r="A31934">
            <v>102362</v>
          </cell>
          <cell r="H31934">
            <v>114</v>
          </cell>
        </row>
        <row r="31935">
          <cell r="A31935">
            <v>102362</v>
          </cell>
          <cell r="H31935">
            <v>11</v>
          </cell>
        </row>
        <row r="31936">
          <cell r="A31936">
            <v>102362</v>
          </cell>
          <cell r="H31936">
            <v>980</v>
          </cell>
        </row>
        <row r="31937">
          <cell r="A31937">
            <v>102362</v>
          </cell>
          <cell r="H31937">
            <v>45</v>
          </cell>
        </row>
        <row r="31938">
          <cell r="A31938">
            <v>102362</v>
          </cell>
          <cell r="H31938">
            <v>248</v>
          </cell>
        </row>
        <row r="31939">
          <cell r="A31939">
            <v>102362</v>
          </cell>
          <cell r="H31939">
            <v>10</v>
          </cell>
        </row>
        <row r="31940">
          <cell r="A31940">
            <v>190029</v>
          </cell>
          <cell r="H31940">
            <v>30510</v>
          </cell>
        </row>
        <row r="31941">
          <cell r="A31941">
            <v>190667</v>
          </cell>
          <cell r="H31941">
            <v>4200</v>
          </cell>
        </row>
        <row r="31942">
          <cell r="A31942">
            <v>190667</v>
          </cell>
          <cell r="H31942">
            <v>359</v>
          </cell>
        </row>
        <row r="31943">
          <cell r="A31943">
            <v>190667</v>
          </cell>
          <cell r="H31943">
            <v>111.25</v>
          </cell>
        </row>
        <row r="31944">
          <cell r="A31944">
            <v>191644</v>
          </cell>
          <cell r="H31944">
            <v>8676</v>
          </cell>
        </row>
        <row r="31945">
          <cell r="A31945">
            <v>191702</v>
          </cell>
          <cell r="H31945">
            <v>6930</v>
          </cell>
        </row>
        <row r="31946">
          <cell r="A31946">
            <v>192190</v>
          </cell>
          <cell r="H31946">
            <v>703.15</v>
          </cell>
        </row>
        <row r="31947">
          <cell r="A31947">
            <v>192190</v>
          </cell>
          <cell r="H31947">
            <v>51684</v>
          </cell>
        </row>
        <row r="31948">
          <cell r="A31948">
            <v>192214</v>
          </cell>
          <cell r="H31948">
            <v>1838.4</v>
          </cell>
        </row>
        <row r="31949">
          <cell r="A31949">
            <v>192214</v>
          </cell>
          <cell r="H31949">
            <v>359</v>
          </cell>
        </row>
        <row r="31950">
          <cell r="A31950">
            <v>192391</v>
          </cell>
          <cell r="H31950">
            <v>6930</v>
          </cell>
        </row>
        <row r="31951">
          <cell r="A31951">
            <v>192569</v>
          </cell>
          <cell r="H31951">
            <v>476.26</v>
          </cell>
        </row>
        <row r="31952">
          <cell r="A31952">
            <v>192569</v>
          </cell>
          <cell r="H31952">
            <v>1491.24</v>
          </cell>
        </row>
        <row r="31953">
          <cell r="A31953">
            <v>192797</v>
          </cell>
          <cell r="H31953">
            <v>2400</v>
          </cell>
        </row>
        <row r="31954">
          <cell r="A31954">
            <v>192891</v>
          </cell>
          <cell r="H31954">
            <v>13200</v>
          </cell>
        </row>
        <row r="31955">
          <cell r="A31955">
            <v>193412</v>
          </cell>
          <cell r="H31955">
            <v>189</v>
          </cell>
        </row>
        <row r="31956">
          <cell r="A31956">
            <v>193412</v>
          </cell>
          <cell r="H31956">
            <v>732.24</v>
          </cell>
        </row>
        <row r="31957">
          <cell r="A31957">
            <v>193812</v>
          </cell>
          <cell r="H31957">
            <v>5125.68</v>
          </cell>
        </row>
        <row r="31958">
          <cell r="A31958">
            <v>193961</v>
          </cell>
          <cell r="H31958">
            <v>600</v>
          </cell>
        </row>
        <row r="31959">
          <cell r="A31959">
            <v>193968</v>
          </cell>
          <cell r="H31959">
            <v>96</v>
          </cell>
        </row>
        <row r="31960">
          <cell r="A31960">
            <v>194020</v>
          </cell>
          <cell r="H31960">
            <v>1440</v>
          </cell>
        </row>
        <row r="31961">
          <cell r="A31961">
            <v>194020</v>
          </cell>
          <cell r="H31961">
            <v>39.630000000000003</v>
          </cell>
        </row>
        <row r="31962">
          <cell r="A31962">
            <v>194031</v>
          </cell>
          <cell r="H31962">
            <v>131.25</v>
          </cell>
        </row>
        <row r="31963">
          <cell r="A31963">
            <v>194031</v>
          </cell>
          <cell r="H31963">
            <v>2160</v>
          </cell>
        </row>
        <row r="31964">
          <cell r="A31964">
            <v>500851</v>
          </cell>
          <cell r="H31964">
            <v>2850</v>
          </cell>
        </row>
        <row r="31965">
          <cell r="A31965">
            <v>502191</v>
          </cell>
          <cell r="H31965">
            <v>11550</v>
          </cell>
        </row>
        <row r="31966">
          <cell r="A31966">
            <v>502762</v>
          </cell>
          <cell r="H31966">
            <v>10200</v>
          </cell>
        </row>
        <row r="31967">
          <cell r="A31967">
            <v>502824</v>
          </cell>
          <cell r="H31967">
            <v>29304</v>
          </cell>
        </row>
        <row r="31968">
          <cell r="A31968">
            <v>503005</v>
          </cell>
          <cell r="H31968">
            <v>10200</v>
          </cell>
        </row>
        <row r="31969">
          <cell r="A31969">
            <v>503011</v>
          </cell>
          <cell r="H31969">
            <v>9240</v>
          </cell>
        </row>
        <row r="31970">
          <cell r="A31970">
            <v>800280</v>
          </cell>
          <cell r="H31970">
            <v>13464</v>
          </cell>
        </row>
        <row r="31971">
          <cell r="A31971">
            <v>900370</v>
          </cell>
          <cell r="H31971">
            <v>1728</v>
          </cell>
        </row>
        <row r="31972">
          <cell r="A31972">
            <v>900370</v>
          </cell>
          <cell r="H31972">
            <v>48</v>
          </cell>
        </row>
        <row r="31973">
          <cell r="A31973">
            <v>100708</v>
          </cell>
          <cell r="H31973">
            <v>9120</v>
          </cell>
        </row>
        <row r="31974">
          <cell r="A31974">
            <v>101424</v>
          </cell>
          <cell r="H31974">
            <v>340</v>
          </cell>
        </row>
        <row r="31975">
          <cell r="A31975">
            <v>101424</v>
          </cell>
          <cell r="H31975">
            <v>306</v>
          </cell>
        </row>
        <row r="31976">
          <cell r="A31976">
            <v>101693</v>
          </cell>
          <cell r="H31976">
            <v>130.5</v>
          </cell>
        </row>
        <row r="31977">
          <cell r="A31977">
            <v>190671</v>
          </cell>
          <cell r="H31977">
            <v>524</v>
          </cell>
        </row>
        <row r="31978">
          <cell r="A31978">
            <v>192569</v>
          </cell>
          <cell r="H31978">
            <v>1491.24</v>
          </cell>
        </row>
        <row r="31979">
          <cell r="A31979">
            <v>192569</v>
          </cell>
          <cell r="H31979">
            <v>323.67</v>
          </cell>
        </row>
        <row r="31980">
          <cell r="A31980">
            <v>192591</v>
          </cell>
          <cell r="H31980">
            <v>1200</v>
          </cell>
        </row>
        <row r="31981">
          <cell r="A31981">
            <v>192676</v>
          </cell>
          <cell r="H31981">
            <v>72</v>
          </cell>
        </row>
        <row r="31982">
          <cell r="A31982">
            <v>192676</v>
          </cell>
          <cell r="H31982">
            <v>1436</v>
          </cell>
        </row>
        <row r="31983">
          <cell r="A31983">
            <v>193478</v>
          </cell>
          <cell r="H31983">
            <v>196.5</v>
          </cell>
        </row>
        <row r="31984">
          <cell r="A31984">
            <v>193478</v>
          </cell>
          <cell r="H31984">
            <v>750</v>
          </cell>
        </row>
        <row r="31985">
          <cell r="A31985">
            <v>193478</v>
          </cell>
          <cell r="H31985">
            <v>142.85</v>
          </cell>
        </row>
        <row r="31986">
          <cell r="A31986">
            <v>194010</v>
          </cell>
          <cell r="H31986">
            <v>1167</v>
          </cell>
        </row>
        <row r="31987">
          <cell r="A31987">
            <v>194010</v>
          </cell>
          <cell r="H31987">
            <v>4536</v>
          </cell>
        </row>
        <row r="31988">
          <cell r="A31988">
            <v>500572</v>
          </cell>
          <cell r="H31988">
            <v>2066.4</v>
          </cell>
        </row>
        <row r="31989">
          <cell r="A31989">
            <v>502849</v>
          </cell>
          <cell r="H31989">
            <v>5016</v>
          </cell>
        </row>
        <row r="31990">
          <cell r="A31990">
            <v>502849</v>
          </cell>
          <cell r="H31990">
            <v>160</v>
          </cell>
        </row>
        <row r="31991">
          <cell r="A31991">
            <v>100094</v>
          </cell>
          <cell r="H31991">
            <v>3580</v>
          </cell>
        </row>
        <row r="31992">
          <cell r="A31992">
            <v>101140</v>
          </cell>
          <cell r="H31992">
            <v>3980</v>
          </cell>
        </row>
        <row r="31993">
          <cell r="A31993">
            <v>101915</v>
          </cell>
          <cell r="H31993">
            <v>2280</v>
          </cell>
        </row>
        <row r="31994">
          <cell r="A31994">
            <v>101996</v>
          </cell>
          <cell r="H31994">
            <v>99.75</v>
          </cell>
        </row>
        <row r="31995">
          <cell r="A31995">
            <v>101996</v>
          </cell>
          <cell r="H31995">
            <v>997.5</v>
          </cell>
        </row>
        <row r="31996">
          <cell r="A31996">
            <v>192272</v>
          </cell>
          <cell r="H31996">
            <v>720</v>
          </cell>
        </row>
        <row r="31997">
          <cell r="A31997">
            <v>192802</v>
          </cell>
          <cell r="H31997">
            <v>1870</v>
          </cell>
        </row>
        <row r="31998">
          <cell r="A31998">
            <v>193066</v>
          </cell>
          <cell r="H31998">
            <v>3840</v>
          </cell>
        </row>
        <row r="31999">
          <cell r="A31999">
            <v>193472</v>
          </cell>
          <cell r="H31999">
            <v>960</v>
          </cell>
        </row>
        <row r="32000">
          <cell r="A32000">
            <v>193472</v>
          </cell>
          <cell r="H32000">
            <v>57.7</v>
          </cell>
        </row>
        <row r="32001">
          <cell r="A32001">
            <v>194026</v>
          </cell>
          <cell r="H32001">
            <v>358</v>
          </cell>
        </row>
        <row r="32002">
          <cell r="A32002">
            <v>194035</v>
          </cell>
          <cell r="H32002">
            <v>490</v>
          </cell>
        </row>
        <row r="32003">
          <cell r="A32003">
            <v>194035</v>
          </cell>
          <cell r="H32003">
            <v>660</v>
          </cell>
        </row>
        <row r="32004">
          <cell r="A32004">
            <v>502348</v>
          </cell>
          <cell r="H32004">
            <v>3051</v>
          </cell>
        </row>
        <row r="32005">
          <cell r="A32005">
            <v>700090</v>
          </cell>
          <cell r="H32005">
            <v>288</v>
          </cell>
        </row>
        <row r="32006">
          <cell r="A32006">
            <v>700090</v>
          </cell>
          <cell r="H32006">
            <v>4860</v>
          </cell>
        </row>
        <row r="32007">
          <cell r="A32007">
            <v>700090</v>
          </cell>
          <cell r="H32007">
            <v>1556</v>
          </cell>
        </row>
        <row r="32008">
          <cell r="A32008">
            <v>800237</v>
          </cell>
          <cell r="H32008">
            <v>6642</v>
          </cell>
        </row>
        <row r="32009">
          <cell r="A32009">
            <v>800263</v>
          </cell>
          <cell r="H32009">
            <v>660</v>
          </cell>
        </row>
        <row r="32010">
          <cell r="A32010">
            <v>100369</v>
          </cell>
          <cell r="H32010">
            <v>7752</v>
          </cell>
        </row>
        <row r="32011">
          <cell r="A32011">
            <v>100402</v>
          </cell>
          <cell r="H32011">
            <v>6739.2</v>
          </cell>
        </row>
        <row r="32012">
          <cell r="A32012">
            <v>100488</v>
          </cell>
          <cell r="H32012">
            <v>57.29</v>
          </cell>
        </row>
        <row r="32013">
          <cell r="A32013">
            <v>100488</v>
          </cell>
          <cell r="H32013">
            <v>600</v>
          </cell>
        </row>
        <row r="32014">
          <cell r="A32014">
            <v>101839</v>
          </cell>
          <cell r="H32014">
            <v>1436</v>
          </cell>
        </row>
        <row r="32015">
          <cell r="A32015">
            <v>101856</v>
          </cell>
          <cell r="H32015">
            <v>4620</v>
          </cell>
        </row>
        <row r="32016">
          <cell r="A32016">
            <v>102550</v>
          </cell>
          <cell r="H32016">
            <v>1525.5</v>
          </cell>
        </row>
        <row r="32017">
          <cell r="A32017">
            <v>190950</v>
          </cell>
          <cell r="H32017">
            <v>13655.76</v>
          </cell>
        </row>
        <row r="32018">
          <cell r="A32018">
            <v>191383</v>
          </cell>
          <cell r="H32018">
            <v>1295</v>
          </cell>
        </row>
        <row r="32019">
          <cell r="A32019">
            <v>191535</v>
          </cell>
          <cell r="H32019">
            <v>3026</v>
          </cell>
        </row>
        <row r="32020">
          <cell r="A32020">
            <v>191645</v>
          </cell>
          <cell r="H32020">
            <v>25668</v>
          </cell>
        </row>
        <row r="32021">
          <cell r="A32021">
            <v>192335</v>
          </cell>
          <cell r="H32021">
            <v>170</v>
          </cell>
        </row>
        <row r="32022">
          <cell r="A32022">
            <v>192594</v>
          </cell>
          <cell r="H32022">
            <v>32400</v>
          </cell>
        </row>
        <row r="32023">
          <cell r="A32023">
            <v>192594</v>
          </cell>
          <cell r="H32023">
            <v>162.5</v>
          </cell>
        </row>
        <row r="32024">
          <cell r="A32024">
            <v>193516</v>
          </cell>
          <cell r="H32024">
            <v>48000</v>
          </cell>
        </row>
        <row r="32025">
          <cell r="A32025">
            <v>193633</v>
          </cell>
          <cell r="H32025">
            <v>4104</v>
          </cell>
        </row>
        <row r="32026">
          <cell r="A32026">
            <v>193734</v>
          </cell>
          <cell r="H32026">
            <v>6642</v>
          </cell>
        </row>
        <row r="32027">
          <cell r="A32027">
            <v>501054</v>
          </cell>
          <cell r="H32027">
            <v>30510</v>
          </cell>
        </row>
        <row r="32028">
          <cell r="A32028">
            <v>100136</v>
          </cell>
          <cell r="H32028">
            <v>4437.6000000000004</v>
          </cell>
        </row>
        <row r="32029">
          <cell r="A32029">
            <v>100186</v>
          </cell>
          <cell r="H32029">
            <v>1270</v>
          </cell>
        </row>
        <row r="32030">
          <cell r="A32030">
            <v>100216</v>
          </cell>
          <cell r="H32030">
            <v>2540</v>
          </cell>
        </row>
        <row r="32031">
          <cell r="A32031">
            <v>100949</v>
          </cell>
          <cell r="H32031">
            <v>13500</v>
          </cell>
        </row>
        <row r="32032">
          <cell r="A32032">
            <v>101370</v>
          </cell>
          <cell r="H32032">
            <v>35147.519999999997</v>
          </cell>
        </row>
        <row r="32033">
          <cell r="A32033">
            <v>101370</v>
          </cell>
          <cell r="H32033">
            <v>1134</v>
          </cell>
        </row>
        <row r="32034">
          <cell r="A32034">
            <v>101422</v>
          </cell>
          <cell r="H32034">
            <v>2074</v>
          </cell>
        </row>
        <row r="32035">
          <cell r="A32035">
            <v>101897</v>
          </cell>
          <cell r="H32035">
            <v>394.44</v>
          </cell>
        </row>
        <row r="32036">
          <cell r="A32036">
            <v>101897</v>
          </cell>
          <cell r="H32036">
            <v>208.18</v>
          </cell>
        </row>
        <row r="32037">
          <cell r="A32037">
            <v>101897</v>
          </cell>
          <cell r="H32037">
            <v>273.92</v>
          </cell>
        </row>
        <row r="32038">
          <cell r="A32038">
            <v>101897</v>
          </cell>
          <cell r="H32038">
            <v>405.41</v>
          </cell>
        </row>
        <row r="32039">
          <cell r="A32039">
            <v>101897</v>
          </cell>
          <cell r="H32039">
            <v>1130.76</v>
          </cell>
        </row>
        <row r="32040">
          <cell r="A32040">
            <v>101999</v>
          </cell>
          <cell r="H32040">
            <v>525.91999999999996</v>
          </cell>
        </row>
        <row r="32041">
          <cell r="A32041">
            <v>102137</v>
          </cell>
          <cell r="H32041">
            <v>840</v>
          </cell>
        </row>
        <row r="32042">
          <cell r="A32042">
            <v>102519</v>
          </cell>
          <cell r="H32042">
            <v>36612</v>
          </cell>
        </row>
        <row r="32043">
          <cell r="A32043">
            <v>102519</v>
          </cell>
          <cell r="H32043">
            <v>6102</v>
          </cell>
        </row>
        <row r="32044">
          <cell r="A32044">
            <v>190064</v>
          </cell>
          <cell r="H32044">
            <v>19831.5</v>
          </cell>
        </row>
        <row r="32045">
          <cell r="A32045">
            <v>190157</v>
          </cell>
          <cell r="H32045">
            <v>1329.6</v>
          </cell>
        </row>
        <row r="32046">
          <cell r="A32046">
            <v>190157</v>
          </cell>
          <cell r="H32046">
            <v>57</v>
          </cell>
        </row>
        <row r="32047">
          <cell r="A32047">
            <v>190419</v>
          </cell>
          <cell r="H32047">
            <v>1512</v>
          </cell>
        </row>
        <row r="32048">
          <cell r="A32048">
            <v>190419</v>
          </cell>
          <cell r="H32048">
            <v>1040</v>
          </cell>
        </row>
        <row r="32049">
          <cell r="A32049">
            <v>190481</v>
          </cell>
          <cell r="H32049">
            <v>937.85</v>
          </cell>
        </row>
        <row r="32050">
          <cell r="A32050">
            <v>190481</v>
          </cell>
          <cell r="H32050">
            <v>4434.45</v>
          </cell>
        </row>
        <row r="32051">
          <cell r="A32051">
            <v>190897</v>
          </cell>
          <cell r="H32051">
            <v>436</v>
          </cell>
        </row>
        <row r="32052">
          <cell r="A32052">
            <v>190897</v>
          </cell>
          <cell r="H32052">
            <v>168</v>
          </cell>
        </row>
        <row r="32053">
          <cell r="A32053">
            <v>190898</v>
          </cell>
          <cell r="H32053">
            <v>1260</v>
          </cell>
        </row>
        <row r="32054">
          <cell r="A32054">
            <v>190901</v>
          </cell>
          <cell r="H32054">
            <v>336</v>
          </cell>
        </row>
        <row r="32055">
          <cell r="A32055">
            <v>191681</v>
          </cell>
          <cell r="H32055">
            <v>9180</v>
          </cell>
        </row>
        <row r="32056">
          <cell r="A32056">
            <v>191682</v>
          </cell>
          <cell r="H32056">
            <v>13500</v>
          </cell>
        </row>
        <row r="32057">
          <cell r="A32057">
            <v>192401</v>
          </cell>
          <cell r="H32057">
            <v>1051.8399999999999</v>
          </cell>
        </row>
        <row r="32058">
          <cell r="A32058">
            <v>192512</v>
          </cell>
          <cell r="H32058">
            <v>2629.6</v>
          </cell>
        </row>
        <row r="32059">
          <cell r="A32059">
            <v>193066</v>
          </cell>
          <cell r="H32059">
            <v>890</v>
          </cell>
        </row>
        <row r="32060">
          <cell r="A32060">
            <v>193066</v>
          </cell>
          <cell r="H32060">
            <v>656</v>
          </cell>
        </row>
        <row r="32061">
          <cell r="A32061">
            <v>193076</v>
          </cell>
          <cell r="H32061">
            <v>336</v>
          </cell>
        </row>
        <row r="32062">
          <cell r="A32062">
            <v>193620</v>
          </cell>
          <cell r="H32062">
            <v>2100</v>
          </cell>
        </row>
        <row r="32063">
          <cell r="A32063">
            <v>193620</v>
          </cell>
          <cell r="H32063">
            <v>67</v>
          </cell>
        </row>
        <row r="32064">
          <cell r="A32064">
            <v>193997</v>
          </cell>
          <cell r="H32064">
            <v>2820</v>
          </cell>
        </row>
        <row r="32065">
          <cell r="A32065">
            <v>193997</v>
          </cell>
          <cell r="H32065">
            <v>180</v>
          </cell>
        </row>
        <row r="32066">
          <cell r="A32066">
            <v>503018</v>
          </cell>
          <cell r="H32066">
            <v>7776</v>
          </cell>
        </row>
        <row r="32067">
          <cell r="A32067">
            <v>900233</v>
          </cell>
          <cell r="H32067">
            <v>6652.8</v>
          </cell>
        </row>
        <row r="32068">
          <cell r="A32068">
            <v>900233</v>
          </cell>
          <cell r="H32068">
            <v>778</v>
          </cell>
        </row>
        <row r="32069">
          <cell r="A32069">
            <v>100263</v>
          </cell>
          <cell r="H32069">
            <v>8250</v>
          </cell>
        </row>
        <row r="32070">
          <cell r="A32070">
            <v>101422</v>
          </cell>
          <cell r="H32070">
            <v>1360</v>
          </cell>
        </row>
        <row r="32071">
          <cell r="A32071">
            <v>101717</v>
          </cell>
          <cell r="H32071">
            <v>150</v>
          </cell>
        </row>
        <row r="32072">
          <cell r="A32072">
            <v>101846</v>
          </cell>
          <cell r="H32072">
            <v>30954</v>
          </cell>
        </row>
        <row r="32073">
          <cell r="A32073">
            <v>101884</v>
          </cell>
          <cell r="H32073">
            <v>1944.6</v>
          </cell>
        </row>
        <row r="32074">
          <cell r="A32074">
            <v>101884</v>
          </cell>
          <cell r="H32074">
            <v>10500.84</v>
          </cell>
        </row>
        <row r="32075">
          <cell r="A32075">
            <v>102076</v>
          </cell>
          <cell r="H32075">
            <v>4104</v>
          </cell>
        </row>
        <row r="32076">
          <cell r="A32076">
            <v>102134</v>
          </cell>
          <cell r="H32076">
            <v>3960</v>
          </cell>
        </row>
        <row r="32077">
          <cell r="A32077">
            <v>102134</v>
          </cell>
          <cell r="H32077">
            <v>360</v>
          </cell>
        </row>
        <row r="32078">
          <cell r="A32078">
            <v>102140</v>
          </cell>
          <cell r="H32078">
            <v>5940</v>
          </cell>
        </row>
        <row r="32079">
          <cell r="A32079">
            <v>102140</v>
          </cell>
          <cell r="H32079">
            <v>540</v>
          </cell>
        </row>
        <row r="32080">
          <cell r="A32080">
            <v>102140</v>
          </cell>
          <cell r="H32080">
            <v>438</v>
          </cell>
        </row>
        <row r="32081">
          <cell r="A32081">
            <v>102141</v>
          </cell>
          <cell r="H32081">
            <v>3960</v>
          </cell>
        </row>
        <row r="32082">
          <cell r="A32082">
            <v>102141</v>
          </cell>
          <cell r="H32082">
            <v>360</v>
          </cell>
        </row>
        <row r="32083">
          <cell r="A32083">
            <v>102182</v>
          </cell>
          <cell r="H32083">
            <v>150</v>
          </cell>
        </row>
        <row r="32084">
          <cell r="A32084">
            <v>102192</v>
          </cell>
          <cell r="H32084">
            <v>360</v>
          </cell>
        </row>
        <row r="32085">
          <cell r="A32085">
            <v>102192</v>
          </cell>
          <cell r="H32085">
            <v>3960</v>
          </cell>
        </row>
        <row r="32086">
          <cell r="A32086">
            <v>102315</v>
          </cell>
          <cell r="H32086">
            <v>657</v>
          </cell>
        </row>
        <row r="32087">
          <cell r="A32087">
            <v>102315</v>
          </cell>
          <cell r="H32087">
            <v>7128</v>
          </cell>
        </row>
        <row r="32088">
          <cell r="A32088">
            <v>102315</v>
          </cell>
          <cell r="H32088">
            <v>648</v>
          </cell>
        </row>
        <row r="32089">
          <cell r="A32089">
            <v>102316</v>
          </cell>
          <cell r="H32089">
            <v>3960</v>
          </cell>
        </row>
        <row r="32090">
          <cell r="A32090">
            <v>102316</v>
          </cell>
          <cell r="H32090">
            <v>360</v>
          </cell>
        </row>
        <row r="32091">
          <cell r="A32091">
            <v>102350</v>
          </cell>
          <cell r="H32091">
            <v>7591.32</v>
          </cell>
        </row>
        <row r="32092">
          <cell r="A32092">
            <v>102362</v>
          </cell>
          <cell r="H32092">
            <v>1150</v>
          </cell>
        </row>
        <row r="32093">
          <cell r="A32093">
            <v>102362</v>
          </cell>
          <cell r="H32093">
            <v>2508</v>
          </cell>
        </row>
        <row r="32094">
          <cell r="A32094">
            <v>102398</v>
          </cell>
          <cell r="H32094">
            <v>3960</v>
          </cell>
        </row>
        <row r="32095">
          <cell r="A32095">
            <v>102398</v>
          </cell>
          <cell r="H32095">
            <v>360</v>
          </cell>
        </row>
        <row r="32096">
          <cell r="A32096">
            <v>102501</v>
          </cell>
          <cell r="H32096">
            <v>5904.36</v>
          </cell>
        </row>
        <row r="32097">
          <cell r="A32097">
            <v>102533</v>
          </cell>
          <cell r="H32097">
            <v>4217.3999999999996</v>
          </cell>
        </row>
        <row r="32098">
          <cell r="A32098">
            <v>190630</v>
          </cell>
          <cell r="H32098">
            <v>450</v>
          </cell>
        </row>
        <row r="32099">
          <cell r="A32099">
            <v>191656</v>
          </cell>
          <cell r="H32099">
            <v>1008</v>
          </cell>
        </row>
        <row r="32100">
          <cell r="A32100">
            <v>191906</v>
          </cell>
          <cell r="H32100">
            <v>6000</v>
          </cell>
        </row>
        <row r="32101">
          <cell r="A32101">
            <v>192448</v>
          </cell>
          <cell r="H32101">
            <v>273.92</v>
          </cell>
        </row>
        <row r="32102">
          <cell r="A32102">
            <v>192448</v>
          </cell>
          <cell r="H32102">
            <v>1130.76</v>
          </cell>
        </row>
        <row r="32103">
          <cell r="A32103">
            <v>192448</v>
          </cell>
          <cell r="H32103">
            <v>810.82</v>
          </cell>
        </row>
        <row r="32104">
          <cell r="A32104">
            <v>192448</v>
          </cell>
          <cell r="H32104">
            <v>525.91999999999996</v>
          </cell>
        </row>
        <row r="32105">
          <cell r="A32105">
            <v>192448</v>
          </cell>
          <cell r="H32105">
            <v>208.18</v>
          </cell>
        </row>
        <row r="32106">
          <cell r="A32106">
            <v>192449</v>
          </cell>
          <cell r="H32106">
            <v>104.09</v>
          </cell>
        </row>
        <row r="32107">
          <cell r="A32107">
            <v>192449</v>
          </cell>
          <cell r="H32107">
            <v>788.88</v>
          </cell>
        </row>
        <row r="32108">
          <cell r="A32108">
            <v>192449</v>
          </cell>
          <cell r="H32108">
            <v>405.41</v>
          </cell>
        </row>
        <row r="32109">
          <cell r="A32109">
            <v>192449</v>
          </cell>
          <cell r="H32109">
            <v>136.96</v>
          </cell>
        </row>
        <row r="32110">
          <cell r="A32110">
            <v>192449</v>
          </cell>
          <cell r="H32110">
            <v>565.38</v>
          </cell>
        </row>
        <row r="32111">
          <cell r="A32111">
            <v>192450</v>
          </cell>
          <cell r="H32111">
            <v>565.38</v>
          </cell>
        </row>
        <row r="32112">
          <cell r="A32112">
            <v>192450</v>
          </cell>
          <cell r="H32112">
            <v>405.41</v>
          </cell>
        </row>
        <row r="32113">
          <cell r="A32113">
            <v>192450</v>
          </cell>
          <cell r="H32113">
            <v>920.36</v>
          </cell>
        </row>
        <row r="32114">
          <cell r="A32114">
            <v>192450</v>
          </cell>
          <cell r="H32114">
            <v>104.09</v>
          </cell>
        </row>
        <row r="32115">
          <cell r="A32115">
            <v>192450</v>
          </cell>
          <cell r="H32115">
            <v>136.96</v>
          </cell>
        </row>
        <row r="32116">
          <cell r="A32116">
            <v>192526</v>
          </cell>
          <cell r="H32116">
            <v>115.88</v>
          </cell>
        </row>
        <row r="32117">
          <cell r="A32117">
            <v>192526</v>
          </cell>
          <cell r="H32117">
            <v>288</v>
          </cell>
        </row>
        <row r="32118">
          <cell r="A32118">
            <v>192595</v>
          </cell>
          <cell r="H32118">
            <v>1577.76</v>
          </cell>
        </row>
        <row r="32119">
          <cell r="A32119">
            <v>192596</v>
          </cell>
          <cell r="H32119">
            <v>1972.2</v>
          </cell>
        </row>
        <row r="32120">
          <cell r="A32120">
            <v>192745</v>
          </cell>
          <cell r="H32120">
            <v>3300</v>
          </cell>
        </row>
        <row r="32121">
          <cell r="A32121">
            <v>192936</v>
          </cell>
          <cell r="H32121">
            <v>134000</v>
          </cell>
        </row>
        <row r="32122">
          <cell r="A32122">
            <v>192936</v>
          </cell>
          <cell r="H32122">
            <v>5670</v>
          </cell>
        </row>
        <row r="32123">
          <cell r="A32123">
            <v>193092</v>
          </cell>
          <cell r="H32123">
            <v>1728</v>
          </cell>
        </row>
        <row r="32124">
          <cell r="A32124">
            <v>193092</v>
          </cell>
          <cell r="H32124">
            <v>66.5</v>
          </cell>
        </row>
        <row r="32125">
          <cell r="A32125">
            <v>193439</v>
          </cell>
          <cell r="H32125">
            <v>468</v>
          </cell>
        </row>
        <row r="32126">
          <cell r="A32126">
            <v>193831</v>
          </cell>
          <cell r="H32126">
            <v>1440</v>
          </cell>
        </row>
        <row r="32127">
          <cell r="A32127">
            <v>500743</v>
          </cell>
          <cell r="H32127">
            <v>2183</v>
          </cell>
        </row>
        <row r="32128">
          <cell r="A32128">
            <v>501079</v>
          </cell>
          <cell r="H32128">
            <v>10368</v>
          </cell>
        </row>
        <row r="32129">
          <cell r="A32129">
            <v>502065</v>
          </cell>
          <cell r="H32129">
            <v>27900</v>
          </cell>
        </row>
        <row r="32130">
          <cell r="A32130">
            <v>502348</v>
          </cell>
          <cell r="H32130">
            <v>4576.5</v>
          </cell>
        </row>
        <row r="32131">
          <cell r="A32131">
            <v>800069</v>
          </cell>
          <cell r="H32131">
            <v>3256</v>
          </cell>
        </row>
        <row r="32132">
          <cell r="A32132">
            <v>900039</v>
          </cell>
          <cell r="H32132">
            <v>2368.8000000000002</v>
          </cell>
        </row>
        <row r="32133">
          <cell r="A32133">
            <v>900039</v>
          </cell>
          <cell r="H32133">
            <v>3816.4</v>
          </cell>
        </row>
        <row r="32134">
          <cell r="A32134">
            <v>900271</v>
          </cell>
          <cell r="H32134">
            <v>4320</v>
          </cell>
        </row>
        <row r="32135">
          <cell r="A32135">
            <v>900271</v>
          </cell>
          <cell r="H32135">
            <v>3456</v>
          </cell>
        </row>
        <row r="32136">
          <cell r="A32136">
            <v>900271</v>
          </cell>
          <cell r="H32136">
            <v>2160</v>
          </cell>
        </row>
        <row r="32137">
          <cell r="A32137">
            <v>900271</v>
          </cell>
          <cell r="H32137">
            <v>8640</v>
          </cell>
        </row>
        <row r="32138">
          <cell r="A32138">
            <v>900271</v>
          </cell>
          <cell r="H32138">
            <v>359</v>
          </cell>
        </row>
        <row r="32139">
          <cell r="A32139">
            <v>900271</v>
          </cell>
          <cell r="H32139">
            <v>4320</v>
          </cell>
        </row>
        <row r="32140">
          <cell r="A32140">
            <v>900271</v>
          </cell>
          <cell r="H32140">
            <v>6912</v>
          </cell>
        </row>
        <row r="32141">
          <cell r="A32141">
            <v>102355</v>
          </cell>
          <cell r="H32141">
            <v>440</v>
          </cell>
        </row>
        <row r="32142">
          <cell r="A32142">
            <v>193463</v>
          </cell>
          <cell r="H32142">
            <v>3051</v>
          </cell>
        </row>
        <row r="32143">
          <cell r="A32143">
            <v>800236</v>
          </cell>
          <cell r="H32143">
            <v>6420</v>
          </cell>
        </row>
        <row r="32144">
          <cell r="A32144">
            <v>100071</v>
          </cell>
          <cell r="H32144">
            <v>1161</v>
          </cell>
        </row>
        <row r="32145">
          <cell r="A32145">
            <v>100229</v>
          </cell>
          <cell r="H32145">
            <v>8500</v>
          </cell>
        </row>
        <row r="32146">
          <cell r="A32146">
            <v>100708</v>
          </cell>
          <cell r="H32146">
            <v>1077</v>
          </cell>
        </row>
        <row r="32147">
          <cell r="A32147">
            <v>101043</v>
          </cell>
          <cell r="H32147">
            <v>15600</v>
          </cell>
        </row>
        <row r="32148">
          <cell r="A32148">
            <v>101421</v>
          </cell>
          <cell r="H32148">
            <v>4828</v>
          </cell>
        </row>
        <row r="32149">
          <cell r="A32149">
            <v>102010</v>
          </cell>
          <cell r="H32149">
            <v>5280</v>
          </cell>
        </row>
        <row r="32150">
          <cell r="A32150">
            <v>102518</v>
          </cell>
          <cell r="H32150">
            <v>18306</v>
          </cell>
        </row>
        <row r="32151">
          <cell r="A32151">
            <v>102607</v>
          </cell>
          <cell r="H32151">
            <v>5632.14</v>
          </cell>
        </row>
        <row r="32152">
          <cell r="A32152">
            <v>102607</v>
          </cell>
          <cell r="H32152">
            <v>368.3</v>
          </cell>
        </row>
        <row r="32153">
          <cell r="A32153">
            <v>102607</v>
          </cell>
          <cell r="H32153">
            <v>515.62</v>
          </cell>
        </row>
        <row r="32154">
          <cell r="A32154">
            <v>102607</v>
          </cell>
          <cell r="H32154">
            <v>5995.48</v>
          </cell>
        </row>
        <row r="32155">
          <cell r="A32155">
            <v>102607</v>
          </cell>
          <cell r="H32155">
            <v>1841.5</v>
          </cell>
        </row>
        <row r="32156">
          <cell r="A32156">
            <v>102607</v>
          </cell>
          <cell r="H32156">
            <v>73.66</v>
          </cell>
        </row>
        <row r="32157">
          <cell r="A32157">
            <v>102607</v>
          </cell>
          <cell r="H32157">
            <v>613.79999999999995</v>
          </cell>
        </row>
        <row r="32158">
          <cell r="A32158">
            <v>102607</v>
          </cell>
          <cell r="H32158">
            <v>66.290000000000006</v>
          </cell>
        </row>
        <row r="32159">
          <cell r="A32159">
            <v>102607</v>
          </cell>
          <cell r="H32159">
            <v>2808.96</v>
          </cell>
        </row>
        <row r="32160">
          <cell r="A32160">
            <v>102607</v>
          </cell>
          <cell r="H32160">
            <v>44.19</v>
          </cell>
        </row>
        <row r="32161">
          <cell r="A32161">
            <v>102607</v>
          </cell>
          <cell r="H32161">
            <v>73.66</v>
          </cell>
        </row>
        <row r="32162">
          <cell r="A32162">
            <v>102607</v>
          </cell>
          <cell r="H32162">
            <v>441.96</v>
          </cell>
        </row>
        <row r="32163">
          <cell r="A32163">
            <v>102607</v>
          </cell>
          <cell r="H32163">
            <v>675.18</v>
          </cell>
        </row>
        <row r="32164">
          <cell r="A32164">
            <v>102607</v>
          </cell>
          <cell r="H32164">
            <v>1212.96</v>
          </cell>
        </row>
        <row r="32165">
          <cell r="A32165">
            <v>102607</v>
          </cell>
          <cell r="H32165">
            <v>132.57</v>
          </cell>
        </row>
        <row r="32166">
          <cell r="A32166">
            <v>102607</v>
          </cell>
          <cell r="H32166">
            <v>186.6</v>
          </cell>
        </row>
        <row r="32167">
          <cell r="A32167">
            <v>190289</v>
          </cell>
          <cell r="H32167">
            <v>140</v>
          </cell>
        </row>
        <row r="32168">
          <cell r="A32168">
            <v>190289</v>
          </cell>
          <cell r="H32168">
            <v>935</v>
          </cell>
        </row>
        <row r="32169">
          <cell r="A32169">
            <v>190588</v>
          </cell>
          <cell r="H32169">
            <v>95</v>
          </cell>
        </row>
        <row r="32170">
          <cell r="A32170">
            <v>190588</v>
          </cell>
          <cell r="H32170">
            <v>475</v>
          </cell>
        </row>
        <row r="32171">
          <cell r="A32171">
            <v>191769</v>
          </cell>
          <cell r="H32171">
            <v>1140</v>
          </cell>
        </row>
        <row r="32172">
          <cell r="A32172">
            <v>191816</v>
          </cell>
          <cell r="H32172">
            <v>11495</v>
          </cell>
        </row>
        <row r="32173">
          <cell r="A32173">
            <v>192099</v>
          </cell>
          <cell r="H32173">
            <v>145.88</v>
          </cell>
        </row>
        <row r="32174">
          <cell r="A32174">
            <v>192099</v>
          </cell>
          <cell r="H32174">
            <v>3900</v>
          </cell>
        </row>
        <row r="32175">
          <cell r="A32175">
            <v>192671</v>
          </cell>
          <cell r="H32175">
            <v>950</v>
          </cell>
        </row>
        <row r="32176">
          <cell r="A32176">
            <v>192797</v>
          </cell>
          <cell r="H32176">
            <v>2400</v>
          </cell>
        </row>
        <row r="32177">
          <cell r="A32177">
            <v>192800</v>
          </cell>
          <cell r="H32177">
            <v>442</v>
          </cell>
        </row>
        <row r="32178">
          <cell r="A32178">
            <v>192822</v>
          </cell>
          <cell r="H32178">
            <v>6000</v>
          </cell>
        </row>
        <row r="32179">
          <cell r="A32179">
            <v>192900</v>
          </cell>
          <cell r="H32179">
            <v>6270</v>
          </cell>
        </row>
        <row r="32180">
          <cell r="A32180">
            <v>192996</v>
          </cell>
          <cell r="H32180">
            <v>5510</v>
          </cell>
        </row>
        <row r="32181">
          <cell r="A32181">
            <v>193412</v>
          </cell>
          <cell r="H32181">
            <v>50</v>
          </cell>
        </row>
        <row r="32182">
          <cell r="A32182">
            <v>193412</v>
          </cell>
          <cell r="H32182">
            <v>1098.3599999999999</v>
          </cell>
        </row>
        <row r="32183">
          <cell r="A32183">
            <v>193474</v>
          </cell>
          <cell r="H32183">
            <v>1080</v>
          </cell>
        </row>
        <row r="32184">
          <cell r="A32184">
            <v>193852</v>
          </cell>
          <cell r="H32184">
            <v>3000</v>
          </cell>
        </row>
        <row r="32185">
          <cell r="A32185">
            <v>193900</v>
          </cell>
          <cell r="H32185">
            <v>116.31</v>
          </cell>
        </row>
        <row r="32186">
          <cell r="A32186">
            <v>193900</v>
          </cell>
          <cell r="H32186">
            <v>660</v>
          </cell>
        </row>
        <row r="32187">
          <cell r="A32187">
            <v>194041</v>
          </cell>
          <cell r="H32187">
            <v>3000</v>
          </cell>
        </row>
        <row r="32188">
          <cell r="A32188">
            <v>194041</v>
          </cell>
          <cell r="H32188">
            <v>225.15</v>
          </cell>
        </row>
        <row r="32189">
          <cell r="A32189">
            <v>500572</v>
          </cell>
          <cell r="H32189">
            <v>1908.2</v>
          </cell>
        </row>
        <row r="32190">
          <cell r="A32190">
            <v>500928</v>
          </cell>
          <cell r="H32190">
            <v>705.6</v>
          </cell>
        </row>
        <row r="32191">
          <cell r="A32191">
            <v>501060</v>
          </cell>
          <cell r="H32191">
            <v>1512</v>
          </cell>
        </row>
        <row r="32192">
          <cell r="A32192">
            <v>501616</v>
          </cell>
          <cell r="H32192">
            <v>32.9</v>
          </cell>
        </row>
        <row r="32193">
          <cell r="A32193">
            <v>501616</v>
          </cell>
          <cell r="H32193">
            <v>201.6</v>
          </cell>
        </row>
        <row r="32194">
          <cell r="A32194">
            <v>501732</v>
          </cell>
          <cell r="H32194">
            <v>2577</v>
          </cell>
        </row>
        <row r="32195">
          <cell r="A32195">
            <v>502943</v>
          </cell>
          <cell r="H32195">
            <v>158.4</v>
          </cell>
        </row>
        <row r="32196">
          <cell r="A32196">
            <v>502943</v>
          </cell>
          <cell r="H32196">
            <v>1716</v>
          </cell>
        </row>
        <row r="32197">
          <cell r="A32197">
            <v>502973</v>
          </cell>
          <cell r="H32197">
            <v>9180</v>
          </cell>
        </row>
        <row r="32198">
          <cell r="A32198">
            <v>800069</v>
          </cell>
          <cell r="H32198">
            <v>1260</v>
          </cell>
        </row>
        <row r="32199">
          <cell r="A32199">
            <v>900014</v>
          </cell>
          <cell r="H32199">
            <v>10200</v>
          </cell>
        </row>
        <row r="32200">
          <cell r="A32200">
            <v>100186</v>
          </cell>
          <cell r="H32200">
            <v>1270</v>
          </cell>
        </row>
        <row r="32201">
          <cell r="A32201">
            <v>100596</v>
          </cell>
          <cell r="H32201">
            <v>504</v>
          </cell>
        </row>
        <row r="32202">
          <cell r="A32202">
            <v>101897</v>
          </cell>
          <cell r="H32202">
            <v>84.19</v>
          </cell>
        </row>
        <row r="32203">
          <cell r="A32203">
            <v>102017</v>
          </cell>
          <cell r="H32203">
            <v>438</v>
          </cell>
        </row>
        <row r="32204">
          <cell r="A32204">
            <v>102314</v>
          </cell>
          <cell r="H32204">
            <v>180</v>
          </cell>
        </row>
        <row r="32205">
          <cell r="A32205">
            <v>102314</v>
          </cell>
          <cell r="H32205">
            <v>1980</v>
          </cell>
        </row>
        <row r="32206">
          <cell r="A32206">
            <v>102429</v>
          </cell>
          <cell r="H32206">
            <v>18546</v>
          </cell>
        </row>
        <row r="32207">
          <cell r="A32207">
            <v>102429</v>
          </cell>
          <cell r="H32207">
            <v>151.26</v>
          </cell>
        </row>
        <row r="32208">
          <cell r="A32208">
            <v>102530</v>
          </cell>
          <cell r="H32208">
            <v>2460</v>
          </cell>
        </row>
        <row r="32209">
          <cell r="A32209">
            <v>102550</v>
          </cell>
          <cell r="H32209">
            <v>1525.5</v>
          </cell>
        </row>
        <row r="32210">
          <cell r="A32210">
            <v>102550</v>
          </cell>
          <cell r="H32210">
            <v>24408</v>
          </cell>
        </row>
        <row r="32211">
          <cell r="A32211">
            <v>190058</v>
          </cell>
          <cell r="H32211">
            <v>12204</v>
          </cell>
        </row>
        <row r="32212">
          <cell r="A32212">
            <v>190058</v>
          </cell>
          <cell r="H32212">
            <v>15255</v>
          </cell>
        </row>
        <row r="32213">
          <cell r="A32213">
            <v>190264</v>
          </cell>
          <cell r="H32213">
            <v>3465</v>
          </cell>
        </row>
        <row r="32214">
          <cell r="A32214">
            <v>191127</v>
          </cell>
          <cell r="H32214">
            <v>24408</v>
          </cell>
        </row>
        <row r="32215">
          <cell r="A32215">
            <v>191151</v>
          </cell>
          <cell r="H32215">
            <v>2729.64</v>
          </cell>
        </row>
        <row r="32216">
          <cell r="A32216">
            <v>191432</v>
          </cell>
          <cell r="H32216">
            <v>2312</v>
          </cell>
        </row>
        <row r="32217">
          <cell r="A32217">
            <v>191549</v>
          </cell>
          <cell r="H32217">
            <v>2592</v>
          </cell>
        </row>
        <row r="32218">
          <cell r="A32218">
            <v>191549</v>
          </cell>
          <cell r="H32218">
            <v>92.8</v>
          </cell>
        </row>
        <row r="32219">
          <cell r="A32219">
            <v>191650</v>
          </cell>
          <cell r="H32219">
            <v>6215</v>
          </cell>
        </row>
        <row r="32220">
          <cell r="A32220">
            <v>191650</v>
          </cell>
          <cell r="H32220">
            <v>76</v>
          </cell>
        </row>
        <row r="32221">
          <cell r="A32221">
            <v>191650</v>
          </cell>
          <cell r="H32221">
            <v>2664</v>
          </cell>
        </row>
        <row r="32222">
          <cell r="A32222">
            <v>191650</v>
          </cell>
          <cell r="H32222">
            <v>56</v>
          </cell>
        </row>
        <row r="32223">
          <cell r="A32223">
            <v>191650</v>
          </cell>
          <cell r="H32223">
            <v>7232</v>
          </cell>
        </row>
        <row r="32224">
          <cell r="A32224">
            <v>191650</v>
          </cell>
          <cell r="H32224">
            <v>120</v>
          </cell>
        </row>
        <row r="32225">
          <cell r="A32225">
            <v>191650</v>
          </cell>
          <cell r="H32225">
            <v>360</v>
          </cell>
        </row>
        <row r="32226">
          <cell r="A32226">
            <v>191650</v>
          </cell>
          <cell r="H32226">
            <v>216</v>
          </cell>
        </row>
        <row r="32227">
          <cell r="A32227">
            <v>191650</v>
          </cell>
          <cell r="H32227">
            <v>32</v>
          </cell>
        </row>
        <row r="32228">
          <cell r="A32228">
            <v>191650</v>
          </cell>
          <cell r="H32228">
            <v>2600</v>
          </cell>
        </row>
        <row r="32229">
          <cell r="A32229">
            <v>191809</v>
          </cell>
          <cell r="H32229">
            <v>18597.599999999999</v>
          </cell>
        </row>
        <row r="32230">
          <cell r="A32230">
            <v>192052</v>
          </cell>
          <cell r="H32230">
            <v>2460</v>
          </cell>
        </row>
        <row r="32231">
          <cell r="A32231">
            <v>192144</v>
          </cell>
          <cell r="H32231">
            <v>3944</v>
          </cell>
        </row>
        <row r="32232">
          <cell r="A32232">
            <v>192205</v>
          </cell>
          <cell r="H32232">
            <v>359</v>
          </cell>
        </row>
        <row r="32233">
          <cell r="A32233">
            <v>192212</v>
          </cell>
          <cell r="H32233">
            <v>5515.2</v>
          </cell>
        </row>
        <row r="32234">
          <cell r="A32234">
            <v>192302</v>
          </cell>
          <cell r="H32234">
            <v>1598</v>
          </cell>
        </row>
        <row r="32235">
          <cell r="A32235">
            <v>192401</v>
          </cell>
          <cell r="H32235">
            <v>27.96</v>
          </cell>
        </row>
        <row r="32236">
          <cell r="A32236">
            <v>192402</v>
          </cell>
          <cell r="H32236">
            <v>27.96</v>
          </cell>
        </row>
        <row r="32237">
          <cell r="A32237">
            <v>192403</v>
          </cell>
          <cell r="H32237">
            <v>27.96</v>
          </cell>
        </row>
        <row r="32238">
          <cell r="A32238">
            <v>192593</v>
          </cell>
          <cell r="H32238">
            <v>11162.9</v>
          </cell>
        </row>
        <row r="32239">
          <cell r="A32239">
            <v>192693</v>
          </cell>
          <cell r="H32239">
            <v>6199.2</v>
          </cell>
        </row>
        <row r="32240">
          <cell r="A32240">
            <v>192800</v>
          </cell>
          <cell r="H32240">
            <v>600</v>
          </cell>
        </row>
        <row r="32241">
          <cell r="A32241">
            <v>192868</v>
          </cell>
          <cell r="H32241">
            <v>1850</v>
          </cell>
        </row>
        <row r="32242">
          <cell r="A32242">
            <v>192972</v>
          </cell>
          <cell r="H32242">
            <v>150</v>
          </cell>
        </row>
        <row r="32243">
          <cell r="A32243">
            <v>193501</v>
          </cell>
          <cell r="H32243">
            <v>7560</v>
          </cell>
        </row>
        <row r="32244">
          <cell r="A32244">
            <v>193778</v>
          </cell>
          <cell r="H32244">
            <v>945</v>
          </cell>
        </row>
        <row r="32245">
          <cell r="A32245">
            <v>193890</v>
          </cell>
          <cell r="H32245">
            <v>1638</v>
          </cell>
        </row>
        <row r="32246">
          <cell r="A32246">
            <v>500345</v>
          </cell>
          <cell r="H32246">
            <v>200</v>
          </cell>
        </row>
        <row r="32247">
          <cell r="A32247">
            <v>500345</v>
          </cell>
          <cell r="H32247">
            <v>360</v>
          </cell>
        </row>
        <row r="32248">
          <cell r="A32248">
            <v>500345</v>
          </cell>
          <cell r="H32248">
            <v>3960</v>
          </cell>
        </row>
        <row r="32249">
          <cell r="A32249">
            <v>500736</v>
          </cell>
          <cell r="H32249">
            <v>6136.8</v>
          </cell>
        </row>
        <row r="32250">
          <cell r="A32250">
            <v>500917</v>
          </cell>
          <cell r="H32250">
            <v>14136</v>
          </cell>
        </row>
        <row r="32251">
          <cell r="A32251">
            <v>500928</v>
          </cell>
          <cell r="H32251">
            <v>2434.6</v>
          </cell>
        </row>
        <row r="32252">
          <cell r="A32252">
            <v>500928</v>
          </cell>
          <cell r="H32252">
            <v>4958</v>
          </cell>
        </row>
        <row r="32253">
          <cell r="A32253">
            <v>500949</v>
          </cell>
          <cell r="H32253">
            <v>10064</v>
          </cell>
        </row>
        <row r="32254">
          <cell r="A32254">
            <v>501130</v>
          </cell>
          <cell r="H32254">
            <v>7128</v>
          </cell>
        </row>
        <row r="32255">
          <cell r="A32255">
            <v>100128</v>
          </cell>
          <cell r="H32255">
            <v>1530</v>
          </cell>
        </row>
        <row r="32256">
          <cell r="A32256">
            <v>100148</v>
          </cell>
          <cell r="H32256">
            <v>2280</v>
          </cell>
        </row>
        <row r="32257">
          <cell r="A32257">
            <v>100166</v>
          </cell>
          <cell r="H32257">
            <v>1734</v>
          </cell>
        </row>
        <row r="32258">
          <cell r="A32258">
            <v>101217</v>
          </cell>
          <cell r="H32258">
            <v>263.2</v>
          </cell>
        </row>
        <row r="32259">
          <cell r="A32259">
            <v>101790</v>
          </cell>
          <cell r="H32259">
            <v>13729.5</v>
          </cell>
        </row>
        <row r="32260">
          <cell r="A32260">
            <v>101790</v>
          </cell>
          <cell r="H32260">
            <v>13729.5</v>
          </cell>
        </row>
        <row r="32261">
          <cell r="A32261">
            <v>190027</v>
          </cell>
          <cell r="H32261">
            <v>3051</v>
          </cell>
        </row>
        <row r="32262">
          <cell r="A32262">
            <v>190027</v>
          </cell>
          <cell r="H32262">
            <v>3051</v>
          </cell>
        </row>
        <row r="32263">
          <cell r="A32263">
            <v>190027</v>
          </cell>
          <cell r="H32263">
            <v>3051</v>
          </cell>
        </row>
        <row r="32264">
          <cell r="A32264">
            <v>190027</v>
          </cell>
          <cell r="H32264">
            <v>3051</v>
          </cell>
        </row>
        <row r="32265">
          <cell r="A32265">
            <v>190027</v>
          </cell>
          <cell r="H32265">
            <v>3051</v>
          </cell>
        </row>
        <row r="32266">
          <cell r="A32266">
            <v>190053</v>
          </cell>
          <cell r="H32266">
            <v>30510</v>
          </cell>
        </row>
        <row r="32267">
          <cell r="A32267">
            <v>190363</v>
          </cell>
          <cell r="H32267">
            <v>5220</v>
          </cell>
        </row>
        <row r="32268">
          <cell r="A32268">
            <v>190363</v>
          </cell>
          <cell r="H32268">
            <v>3536</v>
          </cell>
        </row>
        <row r="32269">
          <cell r="A32269">
            <v>190363</v>
          </cell>
          <cell r="H32269">
            <v>2625</v>
          </cell>
        </row>
        <row r="32270">
          <cell r="A32270">
            <v>190363</v>
          </cell>
          <cell r="H32270">
            <v>1170</v>
          </cell>
        </row>
        <row r="32271">
          <cell r="A32271">
            <v>190898</v>
          </cell>
          <cell r="H32271">
            <v>1848</v>
          </cell>
        </row>
        <row r="32272">
          <cell r="A32272">
            <v>190898</v>
          </cell>
          <cell r="H32272">
            <v>872</v>
          </cell>
        </row>
        <row r="32273">
          <cell r="A32273">
            <v>191800</v>
          </cell>
          <cell r="H32273">
            <v>778</v>
          </cell>
        </row>
        <row r="32274">
          <cell r="A32274">
            <v>191800</v>
          </cell>
          <cell r="H32274">
            <v>8568</v>
          </cell>
        </row>
        <row r="32275">
          <cell r="A32275">
            <v>191879</v>
          </cell>
          <cell r="H32275">
            <v>9120</v>
          </cell>
        </row>
        <row r="32276">
          <cell r="A32276">
            <v>192582</v>
          </cell>
          <cell r="H32276">
            <v>1152</v>
          </cell>
        </row>
        <row r="32277">
          <cell r="A32277">
            <v>192582</v>
          </cell>
          <cell r="H32277">
            <v>2688</v>
          </cell>
        </row>
        <row r="32278">
          <cell r="A32278">
            <v>192656</v>
          </cell>
          <cell r="H32278">
            <v>70</v>
          </cell>
        </row>
        <row r="32279">
          <cell r="A32279">
            <v>192656</v>
          </cell>
          <cell r="H32279">
            <v>3240</v>
          </cell>
        </row>
        <row r="32280">
          <cell r="A32280">
            <v>192802</v>
          </cell>
          <cell r="H32280">
            <v>1462</v>
          </cell>
        </row>
        <row r="32281">
          <cell r="A32281">
            <v>193245</v>
          </cell>
          <cell r="H32281">
            <v>2310</v>
          </cell>
        </row>
        <row r="32282">
          <cell r="A32282">
            <v>193463</v>
          </cell>
          <cell r="H32282">
            <v>3051</v>
          </cell>
        </row>
        <row r="32283">
          <cell r="A32283">
            <v>193463</v>
          </cell>
          <cell r="H32283">
            <v>3051</v>
          </cell>
        </row>
        <row r="32284">
          <cell r="A32284">
            <v>193463</v>
          </cell>
          <cell r="H32284">
            <v>3051</v>
          </cell>
        </row>
        <row r="32285">
          <cell r="A32285">
            <v>193838</v>
          </cell>
          <cell r="H32285">
            <v>816</v>
          </cell>
        </row>
        <row r="32286">
          <cell r="A32286">
            <v>194049</v>
          </cell>
          <cell r="H32286">
            <v>341.76</v>
          </cell>
        </row>
        <row r="32287">
          <cell r="A32287">
            <v>194049</v>
          </cell>
          <cell r="H32287">
            <v>926.76</v>
          </cell>
        </row>
        <row r="32288">
          <cell r="A32288">
            <v>194049</v>
          </cell>
          <cell r="H32288">
            <v>57.25</v>
          </cell>
        </row>
        <row r="32289">
          <cell r="A32289">
            <v>194049</v>
          </cell>
          <cell r="H32289">
            <v>347.52</v>
          </cell>
        </row>
        <row r="32290">
          <cell r="A32290">
            <v>194049</v>
          </cell>
          <cell r="H32290">
            <v>347.52</v>
          </cell>
        </row>
        <row r="32291">
          <cell r="A32291">
            <v>194049</v>
          </cell>
          <cell r="H32291">
            <v>926.76</v>
          </cell>
        </row>
        <row r="32292">
          <cell r="A32292">
            <v>194049</v>
          </cell>
          <cell r="H32292">
            <v>57.25</v>
          </cell>
        </row>
        <row r="32293">
          <cell r="A32293">
            <v>194049</v>
          </cell>
          <cell r="H32293">
            <v>341.76</v>
          </cell>
        </row>
        <row r="32294">
          <cell r="A32294">
            <v>200450</v>
          </cell>
          <cell r="H32294">
            <v>15645</v>
          </cell>
        </row>
        <row r="32295">
          <cell r="A32295">
            <v>500209</v>
          </cell>
          <cell r="H32295">
            <v>360</v>
          </cell>
        </row>
        <row r="32296">
          <cell r="A32296">
            <v>500928</v>
          </cell>
          <cell r="H32296">
            <v>352.8</v>
          </cell>
        </row>
        <row r="32297">
          <cell r="A32297">
            <v>501306</v>
          </cell>
          <cell r="H32297">
            <v>4920</v>
          </cell>
        </row>
        <row r="32298">
          <cell r="A32298">
            <v>501306</v>
          </cell>
          <cell r="H32298">
            <v>3560</v>
          </cell>
        </row>
        <row r="32299">
          <cell r="A32299">
            <v>501986</v>
          </cell>
          <cell r="H32299">
            <v>11550</v>
          </cell>
        </row>
        <row r="32300">
          <cell r="A32300">
            <v>502348</v>
          </cell>
          <cell r="H32300">
            <v>12204</v>
          </cell>
        </row>
        <row r="32301">
          <cell r="A32301">
            <v>502947</v>
          </cell>
          <cell r="H32301">
            <v>210</v>
          </cell>
        </row>
        <row r="32302">
          <cell r="A32302">
            <v>100126</v>
          </cell>
          <cell r="H32302">
            <v>788</v>
          </cell>
        </row>
        <row r="32303">
          <cell r="A32303">
            <v>101223</v>
          </cell>
          <cell r="H32303">
            <v>3520</v>
          </cell>
        </row>
        <row r="32304">
          <cell r="A32304">
            <v>101223</v>
          </cell>
          <cell r="H32304">
            <v>6732</v>
          </cell>
        </row>
        <row r="32305">
          <cell r="A32305">
            <v>102125</v>
          </cell>
          <cell r="H32305">
            <v>778</v>
          </cell>
        </row>
        <row r="32306">
          <cell r="A32306">
            <v>102318</v>
          </cell>
          <cell r="H32306">
            <v>5940</v>
          </cell>
        </row>
        <row r="32307">
          <cell r="A32307">
            <v>102318</v>
          </cell>
          <cell r="H32307">
            <v>540</v>
          </cell>
        </row>
        <row r="32308">
          <cell r="A32308">
            <v>102418</v>
          </cell>
          <cell r="H32308">
            <v>858</v>
          </cell>
        </row>
        <row r="32309">
          <cell r="A32309">
            <v>102418</v>
          </cell>
          <cell r="H32309">
            <v>79.2</v>
          </cell>
        </row>
        <row r="32310">
          <cell r="A32310">
            <v>102629</v>
          </cell>
          <cell r="H32310">
            <v>69.89</v>
          </cell>
        </row>
        <row r="32311">
          <cell r="A32311">
            <v>102629</v>
          </cell>
          <cell r="H32311">
            <v>3600</v>
          </cell>
        </row>
        <row r="32312">
          <cell r="A32312">
            <v>191092</v>
          </cell>
          <cell r="H32312">
            <v>2520</v>
          </cell>
        </row>
        <row r="32313">
          <cell r="A32313">
            <v>191092</v>
          </cell>
          <cell r="H32313">
            <v>2160</v>
          </cell>
        </row>
        <row r="32314">
          <cell r="A32314">
            <v>191093</v>
          </cell>
          <cell r="H32314">
            <v>580</v>
          </cell>
        </row>
        <row r="32315">
          <cell r="A32315">
            <v>191093</v>
          </cell>
          <cell r="H32315">
            <v>700</v>
          </cell>
        </row>
        <row r="32316">
          <cell r="A32316">
            <v>191093</v>
          </cell>
          <cell r="H32316">
            <v>72</v>
          </cell>
        </row>
        <row r="32317">
          <cell r="A32317">
            <v>191097</v>
          </cell>
          <cell r="H32317">
            <v>2160</v>
          </cell>
        </row>
        <row r="32318">
          <cell r="A32318">
            <v>191100</v>
          </cell>
          <cell r="H32318">
            <v>7704</v>
          </cell>
        </row>
        <row r="32319">
          <cell r="A32319">
            <v>191360</v>
          </cell>
          <cell r="H32319">
            <v>786</v>
          </cell>
        </row>
        <row r="32320">
          <cell r="A32320">
            <v>191510</v>
          </cell>
          <cell r="H32320">
            <v>3672</v>
          </cell>
        </row>
        <row r="32321">
          <cell r="A32321">
            <v>191510</v>
          </cell>
          <cell r="H32321">
            <v>7128</v>
          </cell>
        </row>
        <row r="32322">
          <cell r="A32322">
            <v>192209</v>
          </cell>
          <cell r="H32322">
            <v>168</v>
          </cell>
        </row>
        <row r="32323">
          <cell r="A32323">
            <v>192209</v>
          </cell>
          <cell r="H32323">
            <v>6720</v>
          </cell>
        </row>
        <row r="32324">
          <cell r="A32324">
            <v>192209</v>
          </cell>
          <cell r="H32324">
            <v>6480</v>
          </cell>
        </row>
        <row r="32325">
          <cell r="A32325">
            <v>192209</v>
          </cell>
          <cell r="H32325">
            <v>432</v>
          </cell>
        </row>
        <row r="32326">
          <cell r="A32326">
            <v>192212</v>
          </cell>
          <cell r="H32326">
            <v>718</v>
          </cell>
        </row>
        <row r="32327">
          <cell r="A32327">
            <v>192214</v>
          </cell>
          <cell r="H32327">
            <v>718</v>
          </cell>
        </row>
        <row r="32328">
          <cell r="A32328">
            <v>192504</v>
          </cell>
          <cell r="H32328">
            <v>9432</v>
          </cell>
        </row>
        <row r="32329">
          <cell r="A32329">
            <v>192797</v>
          </cell>
          <cell r="H32329">
            <v>2400</v>
          </cell>
        </row>
        <row r="32330">
          <cell r="A32330">
            <v>192860</v>
          </cell>
          <cell r="H32330">
            <v>6080</v>
          </cell>
        </row>
        <row r="32331">
          <cell r="A32331">
            <v>192880</v>
          </cell>
          <cell r="H32331">
            <v>1800</v>
          </cell>
        </row>
        <row r="32332">
          <cell r="A32332">
            <v>193065</v>
          </cell>
          <cell r="H32332">
            <v>855</v>
          </cell>
        </row>
        <row r="32333">
          <cell r="A32333">
            <v>193068</v>
          </cell>
          <cell r="H32333">
            <v>4992</v>
          </cell>
        </row>
        <row r="32334">
          <cell r="A32334">
            <v>193229</v>
          </cell>
          <cell r="H32334">
            <v>1330</v>
          </cell>
        </row>
        <row r="32335">
          <cell r="A32335">
            <v>193412</v>
          </cell>
          <cell r="H32335">
            <v>732.24</v>
          </cell>
        </row>
        <row r="32336">
          <cell r="A32336">
            <v>193412</v>
          </cell>
          <cell r="H32336">
            <v>1464.48</v>
          </cell>
        </row>
        <row r="32337">
          <cell r="A32337">
            <v>193606</v>
          </cell>
          <cell r="H32337">
            <v>1394</v>
          </cell>
        </row>
        <row r="32338">
          <cell r="A32338">
            <v>193778</v>
          </cell>
          <cell r="H32338">
            <v>1525.5</v>
          </cell>
        </row>
        <row r="32339">
          <cell r="A32339">
            <v>194021</v>
          </cell>
          <cell r="H32339">
            <v>41</v>
          </cell>
        </row>
        <row r="32340">
          <cell r="A32340">
            <v>500841</v>
          </cell>
          <cell r="H32340">
            <v>3000</v>
          </cell>
        </row>
        <row r="32341">
          <cell r="A32341">
            <v>502572</v>
          </cell>
          <cell r="H32341">
            <v>2145.25</v>
          </cell>
        </row>
        <row r="32342">
          <cell r="A32342">
            <v>502680</v>
          </cell>
          <cell r="H32342">
            <v>660</v>
          </cell>
        </row>
        <row r="32343">
          <cell r="A32343">
            <v>502680</v>
          </cell>
          <cell r="H32343">
            <v>47</v>
          </cell>
        </row>
        <row r="32344">
          <cell r="A32344">
            <v>100036</v>
          </cell>
          <cell r="H32344">
            <v>5952</v>
          </cell>
        </row>
        <row r="32345">
          <cell r="A32345">
            <v>100900</v>
          </cell>
          <cell r="H32345">
            <v>374</v>
          </cell>
        </row>
        <row r="32346">
          <cell r="A32346">
            <v>101373</v>
          </cell>
          <cell r="H32346">
            <v>110</v>
          </cell>
        </row>
        <row r="32347">
          <cell r="A32347">
            <v>101424</v>
          </cell>
          <cell r="H32347">
            <v>1836</v>
          </cell>
        </row>
        <row r="32348">
          <cell r="A32348">
            <v>101555</v>
          </cell>
          <cell r="H32348">
            <v>4794</v>
          </cell>
        </row>
        <row r="32349">
          <cell r="A32349">
            <v>102297</v>
          </cell>
          <cell r="H32349">
            <v>5060.88</v>
          </cell>
        </row>
        <row r="32350">
          <cell r="A32350">
            <v>190112</v>
          </cell>
          <cell r="H32350">
            <v>3600</v>
          </cell>
        </row>
        <row r="32351">
          <cell r="A32351">
            <v>190284</v>
          </cell>
          <cell r="H32351">
            <v>1440</v>
          </cell>
        </row>
        <row r="32352">
          <cell r="A32352">
            <v>190588</v>
          </cell>
          <cell r="H32352">
            <v>95</v>
          </cell>
        </row>
        <row r="32353">
          <cell r="A32353">
            <v>190934</v>
          </cell>
          <cell r="H32353">
            <v>220.1</v>
          </cell>
        </row>
        <row r="32354">
          <cell r="A32354">
            <v>190934</v>
          </cell>
          <cell r="H32354">
            <v>5920</v>
          </cell>
        </row>
        <row r="32355">
          <cell r="A32355">
            <v>191007</v>
          </cell>
          <cell r="H32355">
            <v>1500</v>
          </cell>
        </row>
        <row r="32356">
          <cell r="A32356">
            <v>191545</v>
          </cell>
          <cell r="H32356">
            <v>1920</v>
          </cell>
        </row>
        <row r="32357">
          <cell r="A32357">
            <v>191822</v>
          </cell>
          <cell r="H32357">
            <v>19620.16</v>
          </cell>
        </row>
        <row r="32358">
          <cell r="A32358">
            <v>192197</v>
          </cell>
          <cell r="H32358">
            <v>2730</v>
          </cell>
        </row>
        <row r="32359">
          <cell r="A32359">
            <v>192512</v>
          </cell>
          <cell r="H32359">
            <v>333.21</v>
          </cell>
        </row>
        <row r="32360">
          <cell r="A32360">
            <v>192595</v>
          </cell>
          <cell r="H32360">
            <v>345.36</v>
          </cell>
        </row>
        <row r="32361">
          <cell r="A32361">
            <v>192596</v>
          </cell>
          <cell r="H32361">
            <v>345.36</v>
          </cell>
        </row>
        <row r="32362">
          <cell r="A32362">
            <v>193407</v>
          </cell>
          <cell r="H32362">
            <v>10440</v>
          </cell>
        </row>
        <row r="32363">
          <cell r="A32363">
            <v>193604</v>
          </cell>
          <cell r="H32363">
            <v>389</v>
          </cell>
        </row>
        <row r="32364">
          <cell r="A32364">
            <v>194039</v>
          </cell>
          <cell r="H32364">
            <v>9360</v>
          </cell>
        </row>
        <row r="32365">
          <cell r="A32365">
            <v>502572</v>
          </cell>
          <cell r="H32365">
            <v>1624</v>
          </cell>
        </row>
        <row r="32366">
          <cell r="A32366">
            <v>502572</v>
          </cell>
          <cell r="H32366">
            <v>494</v>
          </cell>
        </row>
        <row r="32367">
          <cell r="A32367">
            <v>502572</v>
          </cell>
          <cell r="H32367">
            <v>56</v>
          </cell>
        </row>
        <row r="32368">
          <cell r="A32368">
            <v>100128</v>
          </cell>
          <cell r="H32368">
            <v>480</v>
          </cell>
        </row>
        <row r="32369">
          <cell r="A32369">
            <v>100224</v>
          </cell>
          <cell r="H32369">
            <v>11280</v>
          </cell>
        </row>
        <row r="32370">
          <cell r="A32370">
            <v>100389</v>
          </cell>
          <cell r="H32370">
            <v>177.72</v>
          </cell>
        </row>
        <row r="32371">
          <cell r="A32371">
            <v>102182</v>
          </cell>
          <cell r="H32371">
            <v>144</v>
          </cell>
        </row>
        <row r="32372">
          <cell r="A32372">
            <v>190017</v>
          </cell>
          <cell r="H32372">
            <v>30510</v>
          </cell>
        </row>
        <row r="32373">
          <cell r="A32373">
            <v>190033</v>
          </cell>
          <cell r="H32373">
            <v>12051.45</v>
          </cell>
        </row>
        <row r="32374">
          <cell r="A32374">
            <v>190037</v>
          </cell>
          <cell r="H32374">
            <v>5186.7</v>
          </cell>
        </row>
        <row r="32375">
          <cell r="A32375">
            <v>190057</v>
          </cell>
          <cell r="H32375">
            <v>5857.92</v>
          </cell>
        </row>
        <row r="32376">
          <cell r="A32376">
            <v>190064</v>
          </cell>
          <cell r="H32376">
            <v>3051</v>
          </cell>
        </row>
        <row r="32377">
          <cell r="A32377">
            <v>190176</v>
          </cell>
          <cell r="H32377">
            <v>83.16</v>
          </cell>
        </row>
        <row r="32378">
          <cell r="A32378">
            <v>190176</v>
          </cell>
          <cell r="H32378">
            <v>473.7</v>
          </cell>
        </row>
        <row r="32379">
          <cell r="A32379">
            <v>190176</v>
          </cell>
          <cell r="H32379">
            <v>294.12</v>
          </cell>
        </row>
        <row r="32380">
          <cell r="A32380">
            <v>190176</v>
          </cell>
          <cell r="H32380">
            <v>2250</v>
          </cell>
        </row>
        <row r="32381">
          <cell r="A32381">
            <v>190176</v>
          </cell>
          <cell r="H32381">
            <v>801</v>
          </cell>
        </row>
        <row r="32382">
          <cell r="A32382">
            <v>191007</v>
          </cell>
          <cell r="H32382">
            <v>17400</v>
          </cell>
        </row>
        <row r="32383">
          <cell r="A32383">
            <v>191007</v>
          </cell>
          <cell r="H32383">
            <v>334.38</v>
          </cell>
        </row>
        <row r="32384">
          <cell r="A32384">
            <v>191007</v>
          </cell>
          <cell r="H32384">
            <v>4087.05</v>
          </cell>
        </row>
        <row r="32385">
          <cell r="A32385">
            <v>191007</v>
          </cell>
          <cell r="H32385">
            <v>5280</v>
          </cell>
        </row>
        <row r="32386">
          <cell r="A32386">
            <v>191007</v>
          </cell>
          <cell r="H32386">
            <v>5513.06</v>
          </cell>
        </row>
        <row r="32387">
          <cell r="A32387">
            <v>191007</v>
          </cell>
          <cell r="H32387">
            <v>26.33</v>
          </cell>
        </row>
        <row r="32388">
          <cell r="A32388">
            <v>193588</v>
          </cell>
          <cell r="H32388">
            <v>996</v>
          </cell>
        </row>
        <row r="32389">
          <cell r="A32389">
            <v>193723</v>
          </cell>
          <cell r="H32389">
            <v>5940</v>
          </cell>
        </row>
        <row r="32390">
          <cell r="A32390">
            <v>201274</v>
          </cell>
          <cell r="H32390">
            <v>480</v>
          </cell>
        </row>
        <row r="32391">
          <cell r="A32391">
            <v>201274</v>
          </cell>
          <cell r="H32391">
            <v>800</v>
          </cell>
        </row>
        <row r="32392">
          <cell r="A32392">
            <v>201274</v>
          </cell>
          <cell r="H32392">
            <v>320</v>
          </cell>
        </row>
        <row r="32393">
          <cell r="A32393">
            <v>201274</v>
          </cell>
          <cell r="H32393">
            <v>960</v>
          </cell>
        </row>
        <row r="32394">
          <cell r="A32394">
            <v>201274</v>
          </cell>
          <cell r="H32394">
            <v>576</v>
          </cell>
        </row>
        <row r="32395">
          <cell r="A32395">
            <v>201274</v>
          </cell>
          <cell r="H32395">
            <v>384</v>
          </cell>
        </row>
        <row r="32396">
          <cell r="A32396">
            <v>201274</v>
          </cell>
          <cell r="H32396">
            <v>672</v>
          </cell>
        </row>
        <row r="32397">
          <cell r="A32397">
            <v>502440</v>
          </cell>
          <cell r="H32397">
            <v>2443.1999999999998</v>
          </cell>
        </row>
        <row r="32398">
          <cell r="A32398">
            <v>800052</v>
          </cell>
          <cell r="H32398">
            <v>600</v>
          </cell>
        </row>
        <row r="32399">
          <cell r="A32399">
            <v>800237</v>
          </cell>
          <cell r="H32399">
            <v>7527.6</v>
          </cell>
        </row>
        <row r="32400">
          <cell r="A32400">
            <v>100145</v>
          </cell>
          <cell r="H32400">
            <v>5814</v>
          </cell>
        </row>
        <row r="32401">
          <cell r="A32401">
            <v>100719</v>
          </cell>
          <cell r="H32401">
            <v>9751.82</v>
          </cell>
        </row>
        <row r="32402">
          <cell r="A32402">
            <v>101423</v>
          </cell>
          <cell r="H32402">
            <v>4522</v>
          </cell>
        </row>
        <row r="32403">
          <cell r="A32403">
            <v>102029</v>
          </cell>
          <cell r="H32403">
            <v>237.5</v>
          </cell>
        </row>
        <row r="32404">
          <cell r="A32404">
            <v>102409</v>
          </cell>
          <cell r="H32404">
            <v>34.18</v>
          </cell>
        </row>
        <row r="32405">
          <cell r="A32405">
            <v>102451</v>
          </cell>
          <cell r="H32405">
            <v>3480</v>
          </cell>
        </row>
        <row r="32406">
          <cell r="A32406">
            <v>190059</v>
          </cell>
          <cell r="H32406">
            <v>61020</v>
          </cell>
        </row>
        <row r="32407">
          <cell r="A32407">
            <v>190258</v>
          </cell>
          <cell r="H32407">
            <v>360</v>
          </cell>
        </row>
        <row r="32408">
          <cell r="A32408">
            <v>190269</v>
          </cell>
          <cell r="H32408">
            <v>3146</v>
          </cell>
        </row>
        <row r="32409">
          <cell r="A32409">
            <v>190269</v>
          </cell>
          <cell r="H32409">
            <v>612</v>
          </cell>
        </row>
        <row r="32410">
          <cell r="A32410">
            <v>190588</v>
          </cell>
          <cell r="H32410">
            <v>8170</v>
          </cell>
        </row>
        <row r="32411">
          <cell r="A32411">
            <v>190896</v>
          </cell>
          <cell r="H32411">
            <v>1848</v>
          </cell>
        </row>
        <row r="32412">
          <cell r="A32412">
            <v>190896</v>
          </cell>
          <cell r="H32412">
            <v>3150</v>
          </cell>
        </row>
        <row r="32413">
          <cell r="A32413">
            <v>190896</v>
          </cell>
          <cell r="H32413">
            <v>115</v>
          </cell>
        </row>
        <row r="32414">
          <cell r="A32414">
            <v>190896</v>
          </cell>
          <cell r="H32414">
            <v>1260</v>
          </cell>
        </row>
        <row r="32415">
          <cell r="A32415">
            <v>191127</v>
          </cell>
          <cell r="H32415">
            <v>4759.5600000000004</v>
          </cell>
        </row>
        <row r="32416">
          <cell r="A32416">
            <v>191365</v>
          </cell>
          <cell r="H32416">
            <v>285</v>
          </cell>
        </row>
        <row r="32417">
          <cell r="A32417">
            <v>191645</v>
          </cell>
          <cell r="H32417">
            <v>24831</v>
          </cell>
        </row>
        <row r="32418">
          <cell r="A32418">
            <v>192095</v>
          </cell>
          <cell r="H32418">
            <v>19926</v>
          </cell>
        </row>
        <row r="32419">
          <cell r="A32419">
            <v>192112</v>
          </cell>
          <cell r="H32419">
            <v>1330</v>
          </cell>
        </row>
        <row r="32420">
          <cell r="A32420">
            <v>192139</v>
          </cell>
          <cell r="H32420">
            <v>75.900000000000006</v>
          </cell>
        </row>
        <row r="32421">
          <cell r="A32421">
            <v>192139</v>
          </cell>
          <cell r="H32421">
            <v>1824</v>
          </cell>
        </row>
        <row r="32422">
          <cell r="A32422">
            <v>192280</v>
          </cell>
          <cell r="H32422">
            <v>4725</v>
          </cell>
        </row>
        <row r="32423">
          <cell r="A32423">
            <v>192300</v>
          </cell>
          <cell r="H32423">
            <v>5400</v>
          </cell>
        </row>
        <row r="32424">
          <cell r="A32424">
            <v>192507</v>
          </cell>
          <cell r="H32424">
            <v>1365</v>
          </cell>
        </row>
        <row r="32425">
          <cell r="A32425">
            <v>192543</v>
          </cell>
          <cell r="H32425">
            <v>3325</v>
          </cell>
        </row>
        <row r="32426">
          <cell r="A32426">
            <v>192569</v>
          </cell>
          <cell r="H32426">
            <v>2705.16</v>
          </cell>
        </row>
        <row r="32427">
          <cell r="A32427">
            <v>192591</v>
          </cell>
          <cell r="H32427">
            <v>5270</v>
          </cell>
        </row>
        <row r="32428">
          <cell r="A32428">
            <v>192667</v>
          </cell>
          <cell r="H32428">
            <v>1440</v>
          </cell>
        </row>
        <row r="32429">
          <cell r="A32429">
            <v>192667</v>
          </cell>
          <cell r="H32429">
            <v>1080</v>
          </cell>
        </row>
        <row r="32430">
          <cell r="A32430">
            <v>192667</v>
          </cell>
          <cell r="H32430">
            <v>60.38</v>
          </cell>
        </row>
        <row r="32431">
          <cell r="A32431">
            <v>192799</v>
          </cell>
          <cell r="H32431">
            <v>748</v>
          </cell>
        </row>
        <row r="32432">
          <cell r="A32432">
            <v>192801</v>
          </cell>
          <cell r="H32432">
            <v>850</v>
          </cell>
        </row>
        <row r="32433">
          <cell r="A32433">
            <v>193039</v>
          </cell>
          <cell r="H32433">
            <v>15562</v>
          </cell>
        </row>
        <row r="32434">
          <cell r="A32434">
            <v>193066</v>
          </cell>
          <cell r="H32434">
            <v>4224</v>
          </cell>
        </row>
        <row r="32435">
          <cell r="A32435">
            <v>193403</v>
          </cell>
          <cell r="H32435">
            <v>1520</v>
          </cell>
        </row>
        <row r="32436">
          <cell r="A32436">
            <v>193412</v>
          </cell>
          <cell r="H32436">
            <v>1464.48</v>
          </cell>
        </row>
        <row r="32437">
          <cell r="A32437">
            <v>193412</v>
          </cell>
          <cell r="H32437">
            <v>1464.48</v>
          </cell>
        </row>
        <row r="32438">
          <cell r="A32438">
            <v>193466</v>
          </cell>
          <cell r="H32438">
            <v>243.9</v>
          </cell>
        </row>
        <row r="32439">
          <cell r="A32439">
            <v>193466</v>
          </cell>
          <cell r="H32439">
            <v>4620</v>
          </cell>
        </row>
        <row r="32440">
          <cell r="A32440">
            <v>193724</v>
          </cell>
          <cell r="H32440">
            <v>57.28</v>
          </cell>
        </row>
        <row r="32441">
          <cell r="A32441">
            <v>193724</v>
          </cell>
          <cell r="H32441">
            <v>660</v>
          </cell>
        </row>
        <row r="32442">
          <cell r="A32442">
            <v>193734</v>
          </cell>
          <cell r="H32442">
            <v>6642</v>
          </cell>
        </row>
        <row r="32443">
          <cell r="A32443">
            <v>193812</v>
          </cell>
          <cell r="H32443">
            <v>2562.84</v>
          </cell>
        </row>
        <row r="32444">
          <cell r="A32444">
            <v>194058</v>
          </cell>
          <cell r="H32444">
            <v>6600</v>
          </cell>
        </row>
        <row r="32445">
          <cell r="A32445">
            <v>500737</v>
          </cell>
          <cell r="H32445">
            <v>13050</v>
          </cell>
        </row>
        <row r="32446">
          <cell r="A32446">
            <v>501056</v>
          </cell>
          <cell r="H32446">
            <v>15255</v>
          </cell>
        </row>
        <row r="32447">
          <cell r="A32447">
            <v>800231</v>
          </cell>
          <cell r="H32447">
            <v>9600</v>
          </cell>
        </row>
        <row r="32448">
          <cell r="A32448">
            <v>100153</v>
          </cell>
          <cell r="H32448">
            <v>1331.28</v>
          </cell>
        </row>
        <row r="32449">
          <cell r="A32449">
            <v>100596</v>
          </cell>
          <cell r="H32449">
            <v>2812</v>
          </cell>
        </row>
        <row r="32450">
          <cell r="A32450">
            <v>101599</v>
          </cell>
          <cell r="H32450">
            <v>853.8</v>
          </cell>
        </row>
        <row r="32451">
          <cell r="A32451">
            <v>101659</v>
          </cell>
          <cell r="H32451">
            <v>79</v>
          </cell>
        </row>
        <row r="32452">
          <cell r="A32452">
            <v>101659</v>
          </cell>
          <cell r="H32452">
            <v>2520</v>
          </cell>
        </row>
        <row r="32453">
          <cell r="A32453">
            <v>101999</v>
          </cell>
          <cell r="H32453">
            <v>237.5</v>
          </cell>
        </row>
        <row r="32454">
          <cell r="A32454">
            <v>190037</v>
          </cell>
          <cell r="H32454">
            <v>45765</v>
          </cell>
        </row>
        <row r="32455">
          <cell r="A32455">
            <v>190061</v>
          </cell>
          <cell r="H32455">
            <v>10678.5</v>
          </cell>
        </row>
        <row r="32456">
          <cell r="A32456">
            <v>190204</v>
          </cell>
          <cell r="H32456">
            <v>1260</v>
          </cell>
        </row>
        <row r="32457">
          <cell r="A32457">
            <v>190204</v>
          </cell>
          <cell r="H32457">
            <v>65</v>
          </cell>
        </row>
        <row r="32458">
          <cell r="A32458">
            <v>190854</v>
          </cell>
          <cell r="H32458">
            <v>60.38</v>
          </cell>
        </row>
        <row r="32459">
          <cell r="A32459">
            <v>190854</v>
          </cell>
          <cell r="H32459">
            <v>64.78</v>
          </cell>
        </row>
        <row r="32460">
          <cell r="A32460">
            <v>191594</v>
          </cell>
          <cell r="H32460">
            <v>5760</v>
          </cell>
        </row>
        <row r="32461">
          <cell r="A32461">
            <v>192227</v>
          </cell>
          <cell r="H32461">
            <v>443.76</v>
          </cell>
        </row>
        <row r="32462">
          <cell r="A32462">
            <v>192302</v>
          </cell>
          <cell r="H32462">
            <v>480</v>
          </cell>
        </row>
        <row r="32463">
          <cell r="A32463">
            <v>192341</v>
          </cell>
          <cell r="H32463">
            <v>780</v>
          </cell>
        </row>
        <row r="32464">
          <cell r="A32464">
            <v>192464</v>
          </cell>
          <cell r="H32464">
            <v>198</v>
          </cell>
        </row>
        <row r="32465">
          <cell r="A32465">
            <v>192464</v>
          </cell>
          <cell r="H32465">
            <v>157</v>
          </cell>
        </row>
        <row r="32466">
          <cell r="A32466">
            <v>192464</v>
          </cell>
          <cell r="H32466">
            <v>1440</v>
          </cell>
        </row>
        <row r="32467">
          <cell r="A32467">
            <v>193032</v>
          </cell>
          <cell r="H32467">
            <v>389</v>
          </cell>
        </row>
        <row r="32468">
          <cell r="A32468">
            <v>193032</v>
          </cell>
          <cell r="H32468">
            <v>66.11</v>
          </cell>
        </row>
        <row r="32469">
          <cell r="A32469">
            <v>193412</v>
          </cell>
          <cell r="H32469">
            <v>366.12</v>
          </cell>
        </row>
        <row r="32470">
          <cell r="A32470">
            <v>193412</v>
          </cell>
          <cell r="H32470">
            <v>189</v>
          </cell>
        </row>
        <row r="32471">
          <cell r="A32471">
            <v>194061</v>
          </cell>
          <cell r="H32471">
            <v>429</v>
          </cell>
        </row>
        <row r="32472">
          <cell r="A32472">
            <v>500120</v>
          </cell>
          <cell r="H32472">
            <v>429</v>
          </cell>
        </row>
        <row r="32473">
          <cell r="A32473">
            <v>500877</v>
          </cell>
          <cell r="H32473">
            <v>885.6</v>
          </cell>
        </row>
        <row r="32474">
          <cell r="A32474">
            <v>501673</v>
          </cell>
          <cell r="H32474">
            <v>22500</v>
          </cell>
        </row>
        <row r="32475">
          <cell r="A32475">
            <v>501698</v>
          </cell>
          <cell r="H32475">
            <v>443.76</v>
          </cell>
        </row>
        <row r="32476">
          <cell r="A32476">
            <v>502413</v>
          </cell>
          <cell r="H32476">
            <v>30510</v>
          </cell>
        </row>
        <row r="32477">
          <cell r="A32477">
            <v>502824</v>
          </cell>
          <cell r="H32477">
            <v>1436</v>
          </cell>
        </row>
        <row r="32478">
          <cell r="A32478">
            <v>900039</v>
          </cell>
          <cell r="H32478">
            <v>4477</v>
          </cell>
        </row>
        <row r="32479">
          <cell r="A32479">
            <v>100078</v>
          </cell>
          <cell r="H32479">
            <v>4881.3599999999997</v>
          </cell>
        </row>
        <row r="32480">
          <cell r="A32480">
            <v>100175</v>
          </cell>
          <cell r="H32480">
            <v>10800</v>
          </cell>
        </row>
        <row r="32481">
          <cell r="A32481">
            <v>100431</v>
          </cell>
          <cell r="H32481">
            <v>2760</v>
          </cell>
        </row>
        <row r="32482">
          <cell r="A32482">
            <v>100431</v>
          </cell>
          <cell r="H32482">
            <v>571.4</v>
          </cell>
        </row>
        <row r="32483">
          <cell r="A32483">
            <v>101373</v>
          </cell>
          <cell r="H32483">
            <v>220</v>
          </cell>
        </row>
        <row r="32484">
          <cell r="A32484">
            <v>101801</v>
          </cell>
          <cell r="H32484">
            <v>54288</v>
          </cell>
        </row>
        <row r="32485">
          <cell r="A32485">
            <v>102544</v>
          </cell>
          <cell r="H32485">
            <v>3034</v>
          </cell>
        </row>
        <row r="32486">
          <cell r="A32486">
            <v>190033</v>
          </cell>
          <cell r="H32486">
            <v>13088.79</v>
          </cell>
        </row>
        <row r="32487">
          <cell r="A32487">
            <v>192401</v>
          </cell>
          <cell r="H32487">
            <v>70.709999999999994</v>
          </cell>
        </row>
        <row r="32488">
          <cell r="A32488">
            <v>192571</v>
          </cell>
          <cell r="H32488">
            <v>5040</v>
          </cell>
        </row>
        <row r="32489">
          <cell r="A32489">
            <v>192799</v>
          </cell>
          <cell r="H32489">
            <v>1054</v>
          </cell>
        </row>
        <row r="32490">
          <cell r="A32490">
            <v>194053</v>
          </cell>
          <cell r="H32490">
            <v>1945</v>
          </cell>
        </row>
        <row r="32491">
          <cell r="A32491">
            <v>194067</v>
          </cell>
          <cell r="H32491">
            <v>660</v>
          </cell>
        </row>
        <row r="32492">
          <cell r="A32492">
            <v>194067</v>
          </cell>
          <cell r="H32492">
            <v>359</v>
          </cell>
        </row>
        <row r="32493">
          <cell r="A32493">
            <v>194067</v>
          </cell>
          <cell r="H32493">
            <v>4800</v>
          </cell>
        </row>
        <row r="32494">
          <cell r="A32494">
            <v>194067</v>
          </cell>
          <cell r="H32494">
            <v>205</v>
          </cell>
        </row>
        <row r="32495">
          <cell r="A32495">
            <v>500021</v>
          </cell>
          <cell r="H32495">
            <v>14700</v>
          </cell>
        </row>
        <row r="32496">
          <cell r="A32496">
            <v>500021</v>
          </cell>
          <cell r="H32496">
            <v>2880</v>
          </cell>
        </row>
        <row r="32497">
          <cell r="A32497">
            <v>501054</v>
          </cell>
          <cell r="H32497">
            <v>30510</v>
          </cell>
        </row>
        <row r="32498">
          <cell r="A32498">
            <v>501103</v>
          </cell>
          <cell r="H32498">
            <v>1560</v>
          </cell>
        </row>
        <row r="32499">
          <cell r="A32499">
            <v>502048</v>
          </cell>
          <cell r="H32499">
            <v>2271.2800000000002</v>
          </cell>
        </row>
        <row r="32500">
          <cell r="A32500">
            <v>502048</v>
          </cell>
          <cell r="H32500">
            <v>5130.84</v>
          </cell>
        </row>
        <row r="32501">
          <cell r="A32501">
            <v>502943</v>
          </cell>
          <cell r="H32501">
            <v>158.4</v>
          </cell>
        </row>
        <row r="32502">
          <cell r="A32502">
            <v>502943</v>
          </cell>
          <cell r="H32502">
            <v>1716</v>
          </cell>
        </row>
        <row r="32503">
          <cell r="A32503">
            <v>900333</v>
          </cell>
          <cell r="H32503">
            <v>1332</v>
          </cell>
        </row>
        <row r="32504">
          <cell r="A32504">
            <v>900375</v>
          </cell>
          <cell r="H32504">
            <v>6000</v>
          </cell>
        </row>
        <row r="32505">
          <cell r="A32505">
            <v>101695</v>
          </cell>
          <cell r="H32505">
            <v>704.16</v>
          </cell>
        </row>
        <row r="32506">
          <cell r="A32506">
            <v>190054</v>
          </cell>
          <cell r="H32506">
            <v>21357</v>
          </cell>
        </row>
        <row r="32507">
          <cell r="A32507">
            <v>190175</v>
          </cell>
          <cell r="H32507">
            <v>2250</v>
          </cell>
        </row>
        <row r="32508">
          <cell r="A32508">
            <v>190175</v>
          </cell>
          <cell r="H32508">
            <v>2969.52</v>
          </cell>
        </row>
        <row r="32509">
          <cell r="A32509">
            <v>190175</v>
          </cell>
          <cell r="H32509">
            <v>1754.4</v>
          </cell>
        </row>
        <row r="32510">
          <cell r="A32510">
            <v>190175</v>
          </cell>
          <cell r="H32510">
            <v>1089.3599999999999</v>
          </cell>
        </row>
        <row r="32511">
          <cell r="A32511">
            <v>190175</v>
          </cell>
          <cell r="H32511">
            <v>332.64</v>
          </cell>
        </row>
        <row r="32512">
          <cell r="A32512">
            <v>190342</v>
          </cell>
          <cell r="H32512">
            <v>191.03</v>
          </cell>
        </row>
        <row r="32513">
          <cell r="A32513">
            <v>190342</v>
          </cell>
          <cell r="H32513">
            <v>305.86</v>
          </cell>
        </row>
        <row r="32514">
          <cell r="A32514">
            <v>190559</v>
          </cell>
          <cell r="H32514">
            <v>3700</v>
          </cell>
        </row>
        <row r="32515">
          <cell r="A32515">
            <v>191360</v>
          </cell>
          <cell r="H32515">
            <v>1200</v>
          </cell>
        </row>
        <row r="32516">
          <cell r="A32516">
            <v>191864</v>
          </cell>
          <cell r="H32516">
            <v>2700</v>
          </cell>
        </row>
        <row r="32517">
          <cell r="A32517">
            <v>192052</v>
          </cell>
          <cell r="H32517">
            <v>14514</v>
          </cell>
        </row>
        <row r="32518">
          <cell r="A32518">
            <v>192150</v>
          </cell>
          <cell r="H32518">
            <v>4650</v>
          </cell>
        </row>
        <row r="32519">
          <cell r="A32519">
            <v>193412</v>
          </cell>
          <cell r="H32519">
            <v>644.79999999999995</v>
          </cell>
        </row>
        <row r="32520">
          <cell r="A32520">
            <v>193412</v>
          </cell>
          <cell r="H32520">
            <v>2076.6</v>
          </cell>
        </row>
        <row r="32521">
          <cell r="A32521">
            <v>193412</v>
          </cell>
          <cell r="H32521">
            <v>68</v>
          </cell>
        </row>
        <row r="32522">
          <cell r="A32522">
            <v>193412</v>
          </cell>
          <cell r="H32522">
            <v>378.4</v>
          </cell>
        </row>
        <row r="32523">
          <cell r="A32523">
            <v>193412</v>
          </cell>
          <cell r="H32523">
            <v>378.4</v>
          </cell>
        </row>
        <row r="32524">
          <cell r="A32524">
            <v>193412</v>
          </cell>
          <cell r="H32524">
            <v>256</v>
          </cell>
        </row>
        <row r="32525">
          <cell r="A32525">
            <v>193412</v>
          </cell>
          <cell r="H32525">
            <v>50</v>
          </cell>
        </row>
        <row r="32526">
          <cell r="A32526">
            <v>193412</v>
          </cell>
          <cell r="H32526">
            <v>611.4</v>
          </cell>
        </row>
        <row r="32527">
          <cell r="A32527">
            <v>193412</v>
          </cell>
          <cell r="H32527">
            <v>134.19999999999999</v>
          </cell>
        </row>
        <row r="32528">
          <cell r="A32528">
            <v>193412</v>
          </cell>
          <cell r="H32528">
            <v>294</v>
          </cell>
        </row>
        <row r="32529">
          <cell r="A32529">
            <v>193412</v>
          </cell>
          <cell r="H32529">
            <v>278.39999999999998</v>
          </cell>
        </row>
        <row r="32530">
          <cell r="A32530">
            <v>193412</v>
          </cell>
          <cell r="H32530">
            <v>366.12</v>
          </cell>
        </row>
        <row r="32531">
          <cell r="A32531">
            <v>193412</v>
          </cell>
          <cell r="H32531">
            <v>366.12</v>
          </cell>
        </row>
        <row r="32532">
          <cell r="A32532">
            <v>193412</v>
          </cell>
          <cell r="H32532">
            <v>334</v>
          </cell>
        </row>
        <row r="32533">
          <cell r="A32533">
            <v>193412</v>
          </cell>
          <cell r="H32533">
            <v>280.60000000000002</v>
          </cell>
        </row>
        <row r="32534">
          <cell r="A32534">
            <v>193412</v>
          </cell>
          <cell r="H32534">
            <v>522.6</v>
          </cell>
        </row>
        <row r="32535">
          <cell r="A32535">
            <v>193412</v>
          </cell>
          <cell r="H32535">
            <v>378</v>
          </cell>
        </row>
        <row r="32536">
          <cell r="A32536">
            <v>193463</v>
          </cell>
          <cell r="H32536">
            <v>6102</v>
          </cell>
        </row>
        <row r="32537">
          <cell r="A32537">
            <v>193625</v>
          </cell>
          <cell r="H32537">
            <v>4514.3999999999996</v>
          </cell>
        </row>
        <row r="32538">
          <cell r="A32538">
            <v>193706</v>
          </cell>
          <cell r="H32538">
            <v>8208</v>
          </cell>
        </row>
        <row r="32539">
          <cell r="A32539">
            <v>193714</v>
          </cell>
          <cell r="H32539">
            <v>1359.32</v>
          </cell>
        </row>
        <row r="32540">
          <cell r="A32540">
            <v>193820</v>
          </cell>
          <cell r="H32540">
            <v>2400</v>
          </cell>
        </row>
        <row r="32541">
          <cell r="A32541">
            <v>193830</v>
          </cell>
          <cell r="H32541">
            <v>12084</v>
          </cell>
        </row>
        <row r="32542">
          <cell r="A32542">
            <v>193976</v>
          </cell>
          <cell r="H32542">
            <v>1440</v>
          </cell>
        </row>
        <row r="32543">
          <cell r="A32543">
            <v>194053</v>
          </cell>
          <cell r="H32543">
            <v>11220</v>
          </cell>
        </row>
        <row r="32544">
          <cell r="A32544">
            <v>501060</v>
          </cell>
          <cell r="H32544">
            <v>19831.5</v>
          </cell>
        </row>
        <row r="32545">
          <cell r="A32545">
            <v>501060</v>
          </cell>
          <cell r="H32545">
            <v>19831.5</v>
          </cell>
        </row>
        <row r="32546">
          <cell r="A32546">
            <v>502204</v>
          </cell>
          <cell r="H32546">
            <v>61020</v>
          </cell>
        </row>
        <row r="32547">
          <cell r="A32547">
            <v>502327</v>
          </cell>
          <cell r="H32547">
            <v>945</v>
          </cell>
        </row>
        <row r="32548">
          <cell r="A32548">
            <v>503021</v>
          </cell>
          <cell r="H32548">
            <v>8550</v>
          </cell>
        </row>
        <row r="32549">
          <cell r="A32549">
            <v>900039</v>
          </cell>
          <cell r="H32549">
            <v>453.6</v>
          </cell>
        </row>
        <row r="32550">
          <cell r="A32550">
            <v>100126</v>
          </cell>
          <cell r="H32550">
            <v>67.69</v>
          </cell>
        </row>
        <row r="32551">
          <cell r="A32551">
            <v>100126</v>
          </cell>
          <cell r="H32551">
            <v>1142.4000000000001</v>
          </cell>
        </row>
        <row r="32552">
          <cell r="A32552">
            <v>100596</v>
          </cell>
          <cell r="H32552">
            <v>151.19999999999999</v>
          </cell>
        </row>
        <row r="32553">
          <cell r="A32553">
            <v>100925</v>
          </cell>
          <cell r="H32553">
            <v>3496</v>
          </cell>
        </row>
        <row r="32554">
          <cell r="A32554">
            <v>100925</v>
          </cell>
          <cell r="H32554">
            <v>34816</v>
          </cell>
        </row>
        <row r="32555">
          <cell r="A32555">
            <v>101252</v>
          </cell>
          <cell r="H32555">
            <v>8400</v>
          </cell>
        </row>
        <row r="32556">
          <cell r="A32556">
            <v>101951</v>
          </cell>
          <cell r="H32556">
            <v>135</v>
          </cell>
        </row>
        <row r="32557">
          <cell r="A32557">
            <v>190029</v>
          </cell>
          <cell r="H32557">
            <v>30510</v>
          </cell>
        </row>
        <row r="32558">
          <cell r="A32558">
            <v>192797</v>
          </cell>
          <cell r="H32558">
            <v>2400</v>
          </cell>
        </row>
        <row r="32559">
          <cell r="A32559">
            <v>192891</v>
          </cell>
          <cell r="H32559">
            <v>72.41</v>
          </cell>
        </row>
        <row r="32560">
          <cell r="A32560">
            <v>192891</v>
          </cell>
          <cell r="H32560">
            <v>5832</v>
          </cell>
        </row>
        <row r="32561">
          <cell r="A32561">
            <v>192905</v>
          </cell>
          <cell r="H32561">
            <v>718</v>
          </cell>
        </row>
        <row r="32562">
          <cell r="A32562">
            <v>192940</v>
          </cell>
          <cell r="H32562">
            <v>389</v>
          </cell>
        </row>
        <row r="32563">
          <cell r="A32563">
            <v>193412</v>
          </cell>
          <cell r="H32563">
            <v>732.24</v>
          </cell>
        </row>
        <row r="32564">
          <cell r="A32564">
            <v>193412</v>
          </cell>
          <cell r="H32564">
            <v>933.4</v>
          </cell>
        </row>
        <row r="32565">
          <cell r="A32565">
            <v>193702</v>
          </cell>
          <cell r="H32565">
            <v>9282</v>
          </cell>
        </row>
        <row r="32566">
          <cell r="A32566">
            <v>194052</v>
          </cell>
          <cell r="H32566">
            <v>3300</v>
          </cell>
        </row>
        <row r="32567">
          <cell r="A32567">
            <v>194052</v>
          </cell>
          <cell r="H32567">
            <v>389</v>
          </cell>
        </row>
        <row r="32568">
          <cell r="A32568">
            <v>500964</v>
          </cell>
          <cell r="H32568">
            <v>1819</v>
          </cell>
        </row>
        <row r="32569">
          <cell r="A32569">
            <v>100093</v>
          </cell>
          <cell r="H32569">
            <v>3120</v>
          </cell>
        </row>
        <row r="32570">
          <cell r="A32570">
            <v>100093</v>
          </cell>
          <cell r="H32570">
            <v>240</v>
          </cell>
        </row>
        <row r="32571">
          <cell r="A32571">
            <v>100296</v>
          </cell>
          <cell r="H32571">
            <v>70</v>
          </cell>
        </row>
        <row r="32572">
          <cell r="A32572">
            <v>100296</v>
          </cell>
          <cell r="H32572">
            <v>2700</v>
          </cell>
        </row>
        <row r="32573">
          <cell r="A32573">
            <v>100342</v>
          </cell>
          <cell r="H32573">
            <v>33000</v>
          </cell>
        </row>
        <row r="32574">
          <cell r="A32574">
            <v>100347</v>
          </cell>
          <cell r="H32574">
            <v>1945</v>
          </cell>
        </row>
        <row r="32575">
          <cell r="A32575">
            <v>100347</v>
          </cell>
          <cell r="H32575">
            <v>1440</v>
          </cell>
        </row>
        <row r="32576">
          <cell r="A32576">
            <v>101422</v>
          </cell>
          <cell r="H32576">
            <v>50.05</v>
          </cell>
        </row>
        <row r="32577">
          <cell r="A32577">
            <v>101951</v>
          </cell>
          <cell r="H32577">
            <v>1620</v>
          </cell>
        </row>
        <row r="32578">
          <cell r="A32578">
            <v>102076</v>
          </cell>
          <cell r="H32578">
            <v>4104</v>
          </cell>
        </row>
        <row r="32579">
          <cell r="A32579">
            <v>102519</v>
          </cell>
          <cell r="H32579">
            <v>15255</v>
          </cell>
        </row>
        <row r="32580">
          <cell r="A32580">
            <v>191404</v>
          </cell>
          <cell r="H32580">
            <v>150</v>
          </cell>
        </row>
        <row r="32581">
          <cell r="A32581">
            <v>191565</v>
          </cell>
          <cell r="H32581">
            <v>23600.25</v>
          </cell>
        </row>
        <row r="32582">
          <cell r="A32582">
            <v>191681</v>
          </cell>
          <cell r="H32582">
            <v>17748</v>
          </cell>
        </row>
        <row r="32583">
          <cell r="A32583">
            <v>192568</v>
          </cell>
          <cell r="H32583">
            <v>7020</v>
          </cell>
        </row>
        <row r="32584">
          <cell r="A32584">
            <v>192568</v>
          </cell>
          <cell r="H32584">
            <v>152</v>
          </cell>
        </row>
        <row r="32585">
          <cell r="A32585">
            <v>193883</v>
          </cell>
          <cell r="H32585">
            <v>2670</v>
          </cell>
        </row>
        <row r="32586">
          <cell r="A32586">
            <v>193976</v>
          </cell>
          <cell r="H32586">
            <v>389</v>
          </cell>
        </row>
        <row r="32587">
          <cell r="A32587">
            <v>194069</v>
          </cell>
          <cell r="H32587">
            <v>600</v>
          </cell>
        </row>
        <row r="32588">
          <cell r="A32588">
            <v>501758</v>
          </cell>
          <cell r="H32588">
            <v>718</v>
          </cell>
        </row>
        <row r="32589">
          <cell r="A32589">
            <v>502048</v>
          </cell>
          <cell r="H32589">
            <v>9185.7199999999993</v>
          </cell>
        </row>
        <row r="32590">
          <cell r="A32590">
            <v>100166</v>
          </cell>
          <cell r="H32590">
            <v>1200</v>
          </cell>
        </row>
        <row r="32591">
          <cell r="A32591">
            <v>101790</v>
          </cell>
          <cell r="H32591">
            <v>9153</v>
          </cell>
        </row>
        <row r="32592">
          <cell r="A32592">
            <v>101951</v>
          </cell>
          <cell r="H32592">
            <v>468</v>
          </cell>
        </row>
        <row r="32593">
          <cell r="A32593">
            <v>191164</v>
          </cell>
          <cell r="H32593">
            <v>2700</v>
          </cell>
        </row>
        <row r="32594">
          <cell r="A32594">
            <v>191682</v>
          </cell>
          <cell r="H32594">
            <v>15138</v>
          </cell>
        </row>
        <row r="32595">
          <cell r="A32595">
            <v>191766</v>
          </cell>
          <cell r="H32595">
            <v>6600</v>
          </cell>
        </row>
        <row r="32596">
          <cell r="A32596">
            <v>191773</v>
          </cell>
          <cell r="H32596">
            <v>8160</v>
          </cell>
        </row>
        <row r="32597">
          <cell r="A32597">
            <v>192600</v>
          </cell>
          <cell r="H32597">
            <v>4620</v>
          </cell>
        </row>
        <row r="32598">
          <cell r="A32598">
            <v>193439</v>
          </cell>
          <cell r="H32598">
            <v>972</v>
          </cell>
        </row>
        <row r="32599">
          <cell r="A32599">
            <v>193439</v>
          </cell>
          <cell r="H32599">
            <v>324</v>
          </cell>
        </row>
        <row r="32600">
          <cell r="A32600">
            <v>193778</v>
          </cell>
          <cell r="H32600">
            <v>5796.9</v>
          </cell>
        </row>
        <row r="32601">
          <cell r="A32601">
            <v>193987</v>
          </cell>
          <cell r="H32601">
            <v>360</v>
          </cell>
        </row>
        <row r="32602">
          <cell r="A32602">
            <v>193987</v>
          </cell>
          <cell r="H32602">
            <v>60</v>
          </cell>
        </row>
        <row r="32603">
          <cell r="A32603">
            <v>193987</v>
          </cell>
          <cell r="H32603">
            <v>1320</v>
          </cell>
        </row>
        <row r="32604">
          <cell r="A32604">
            <v>193987</v>
          </cell>
          <cell r="H32604">
            <v>7920</v>
          </cell>
        </row>
        <row r="32605">
          <cell r="A32605">
            <v>194073</v>
          </cell>
          <cell r="H32605">
            <v>1320</v>
          </cell>
        </row>
        <row r="32606">
          <cell r="A32606">
            <v>194073</v>
          </cell>
          <cell r="H32606">
            <v>60</v>
          </cell>
        </row>
        <row r="32607">
          <cell r="A32607">
            <v>194074</v>
          </cell>
          <cell r="H32607">
            <v>60</v>
          </cell>
        </row>
        <row r="32608">
          <cell r="A32608">
            <v>194074</v>
          </cell>
          <cell r="H32608">
            <v>1320</v>
          </cell>
        </row>
        <row r="32609">
          <cell r="A32609">
            <v>194075</v>
          </cell>
          <cell r="H32609">
            <v>60</v>
          </cell>
        </row>
        <row r="32610">
          <cell r="A32610">
            <v>194075</v>
          </cell>
          <cell r="H32610">
            <v>1320</v>
          </cell>
        </row>
        <row r="32611">
          <cell r="A32611">
            <v>501051</v>
          </cell>
          <cell r="H32611">
            <v>38137.5</v>
          </cell>
        </row>
        <row r="32612">
          <cell r="A32612">
            <v>100949</v>
          </cell>
          <cell r="H32612">
            <v>13050</v>
          </cell>
        </row>
        <row r="32613">
          <cell r="A32613">
            <v>100998</v>
          </cell>
          <cell r="H32613">
            <v>10440</v>
          </cell>
        </row>
        <row r="32614">
          <cell r="A32614">
            <v>101425</v>
          </cell>
          <cell r="H32614">
            <v>2400</v>
          </cell>
        </row>
        <row r="32615">
          <cell r="A32615">
            <v>101884</v>
          </cell>
          <cell r="H32615">
            <v>1555.68</v>
          </cell>
        </row>
        <row r="32616">
          <cell r="A32616">
            <v>102338</v>
          </cell>
          <cell r="H32616">
            <v>14339.16</v>
          </cell>
        </row>
        <row r="32617">
          <cell r="A32617">
            <v>102544</v>
          </cell>
          <cell r="H32617">
            <v>1780</v>
          </cell>
        </row>
        <row r="32618">
          <cell r="A32618">
            <v>190053</v>
          </cell>
          <cell r="H32618">
            <v>30510</v>
          </cell>
        </row>
        <row r="32619">
          <cell r="A32619">
            <v>190059</v>
          </cell>
          <cell r="H32619">
            <v>8695.35</v>
          </cell>
        </row>
        <row r="32620">
          <cell r="A32620">
            <v>191675</v>
          </cell>
          <cell r="H32620">
            <v>116</v>
          </cell>
        </row>
        <row r="32621">
          <cell r="A32621">
            <v>191675</v>
          </cell>
          <cell r="H32621">
            <v>3240</v>
          </cell>
        </row>
        <row r="32622">
          <cell r="A32622">
            <v>192053</v>
          </cell>
          <cell r="H32622">
            <v>14063</v>
          </cell>
        </row>
        <row r="32623">
          <cell r="A32623">
            <v>192809</v>
          </cell>
          <cell r="H32623">
            <v>60</v>
          </cell>
        </row>
        <row r="32624">
          <cell r="A32624">
            <v>192809</v>
          </cell>
          <cell r="H32624">
            <v>960</v>
          </cell>
        </row>
        <row r="32625">
          <cell r="A32625">
            <v>193039</v>
          </cell>
          <cell r="H32625">
            <v>1548</v>
          </cell>
        </row>
        <row r="32626">
          <cell r="A32626">
            <v>193039</v>
          </cell>
          <cell r="H32626">
            <v>1512</v>
          </cell>
        </row>
        <row r="32627">
          <cell r="A32627">
            <v>193980</v>
          </cell>
          <cell r="H32627">
            <v>40.56</v>
          </cell>
        </row>
        <row r="32628">
          <cell r="A32628">
            <v>193980</v>
          </cell>
          <cell r="H32628">
            <v>780</v>
          </cell>
        </row>
        <row r="32629">
          <cell r="A32629">
            <v>193995</v>
          </cell>
          <cell r="H32629">
            <v>336.09</v>
          </cell>
        </row>
        <row r="32630">
          <cell r="A32630">
            <v>193995</v>
          </cell>
          <cell r="H32630">
            <v>2640</v>
          </cell>
        </row>
        <row r="32631">
          <cell r="A32631">
            <v>193995</v>
          </cell>
          <cell r="H32631">
            <v>389</v>
          </cell>
        </row>
        <row r="32632">
          <cell r="A32632">
            <v>500144</v>
          </cell>
          <cell r="H32632">
            <v>8640</v>
          </cell>
        </row>
        <row r="32633">
          <cell r="A32633">
            <v>500144</v>
          </cell>
          <cell r="H32633">
            <v>195</v>
          </cell>
        </row>
        <row r="32634">
          <cell r="A32634">
            <v>500949</v>
          </cell>
          <cell r="H32634">
            <v>2167.1999999999998</v>
          </cell>
        </row>
        <row r="32635">
          <cell r="A32635">
            <v>501056</v>
          </cell>
          <cell r="H32635">
            <v>15255</v>
          </cell>
        </row>
        <row r="32636">
          <cell r="A32636">
            <v>502092</v>
          </cell>
          <cell r="H32636">
            <v>9840</v>
          </cell>
        </row>
        <row r="32637">
          <cell r="A32637">
            <v>502348</v>
          </cell>
          <cell r="H32637">
            <v>9153</v>
          </cell>
        </row>
        <row r="32638">
          <cell r="A32638">
            <v>800116</v>
          </cell>
          <cell r="H32638">
            <v>88</v>
          </cell>
        </row>
        <row r="32639">
          <cell r="A32639">
            <v>800116</v>
          </cell>
          <cell r="H32639">
            <v>2700</v>
          </cell>
        </row>
        <row r="32640">
          <cell r="A32640">
            <v>100203</v>
          </cell>
          <cell r="H32640">
            <v>889</v>
          </cell>
        </row>
        <row r="32641">
          <cell r="A32641">
            <v>100203</v>
          </cell>
          <cell r="H32641">
            <v>16500</v>
          </cell>
        </row>
        <row r="32642">
          <cell r="A32642">
            <v>101062</v>
          </cell>
          <cell r="H32642">
            <v>254</v>
          </cell>
        </row>
        <row r="32643">
          <cell r="A32643">
            <v>101217</v>
          </cell>
          <cell r="H32643">
            <v>1512</v>
          </cell>
        </row>
        <row r="32644">
          <cell r="A32644">
            <v>101676</v>
          </cell>
          <cell r="H32644">
            <v>180</v>
          </cell>
        </row>
        <row r="32645">
          <cell r="A32645">
            <v>101849</v>
          </cell>
          <cell r="H32645">
            <v>374</v>
          </cell>
        </row>
        <row r="32646">
          <cell r="A32646">
            <v>101996</v>
          </cell>
          <cell r="H32646">
            <v>1496.25</v>
          </cell>
        </row>
        <row r="32647">
          <cell r="A32647">
            <v>102075</v>
          </cell>
          <cell r="H32647">
            <v>389</v>
          </cell>
        </row>
        <row r="32648">
          <cell r="A32648">
            <v>191017</v>
          </cell>
          <cell r="H32648">
            <v>77.5</v>
          </cell>
        </row>
        <row r="32649">
          <cell r="A32649">
            <v>191017</v>
          </cell>
          <cell r="H32649">
            <v>1296</v>
          </cell>
        </row>
        <row r="32650">
          <cell r="A32650">
            <v>191073</v>
          </cell>
          <cell r="H32650">
            <v>7140</v>
          </cell>
        </row>
        <row r="32651">
          <cell r="A32651">
            <v>191213</v>
          </cell>
          <cell r="H32651">
            <v>381</v>
          </cell>
        </row>
        <row r="32652">
          <cell r="A32652">
            <v>191404</v>
          </cell>
          <cell r="H32652">
            <v>600</v>
          </cell>
        </row>
        <row r="32653">
          <cell r="A32653">
            <v>191432</v>
          </cell>
          <cell r="H32653">
            <v>384</v>
          </cell>
        </row>
        <row r="32654">
          <cell r="A32654">
            <v>192049</v>
          </cell>
          <cell r="H32654">
            <v>30000</v>
          </cell>
        </row>
        <row r="32655">
          <cell r="A32655">
            <v>192905</v>
          </cell>
          <cell r="H32655">
            <v>718</v>
          </cell>
        </row>
        <row r="32656">
          <cell r="A32656">
            <v>193033</v>
          </cell>
          <cell r="H32656">
            <v>720</v>
          </cell>
        </row>
        <row r="32657">
          <cell r="A32657">
            <v>193047</v>
          </cell>
          <cell r="H32657">
            <v>381</v>
          </cell>
        </row>
        <row r="32658">
          <cell r="A32658">
            <v>193412</v>
          </cell>
          <cell r="H32658">
            <v>156</v>
          </cell>
        </row>
        <row r="32659">
          <cell r="A32659">
            <v>193412</v>
          </cell>
          <cell r="H32659">
            <v>100</v>
          </cell>
        </row>
        <row r="32660">
          <cell r="A32660">
            <v>193412</v>
          </cell>
          <cell r="H32660">
            <v>732.24</v>
          </cell>
        </row>
        <row r="32661">
          <cell r="A32661">
            <v>193412</v>
          </cell>
          <cell r="H32661">
            <v>7322.4</v>
          </cell>
        </row>
        <row r="32662">
          <cell r="A32662">
            <v>193700</v>
          </cell>
          <cell r="H32662">
            <v>2052</v>
          </cell>
        </row>
        <row r="32663">
          <cell r="A32663">
            <v>193701</v>
          </cell>
          <cell r="H32663">
            <v>2052</v>
          </cell>
        </row>
        <row r="32664">
          <cell r="A32664">
            <v>193812</v>
          </cell>
          <cell r="H32664">
            <v>732.24</v>
          </cell>
        </row>
        <row r="32665">
          <cell r="A32665">
            <v>194082</v>
          </cell>
          <cell r="H32665">
            <v>450</v>
          </cell>
        </row>
        <row r="32666">
          <cell r="A32666">
            <v>194082</v>
          </cell>
          <cell r="H32666">
            <v>63.19</v>
          </cell>
        </row>
        <row r="32667">
          <cell r="A32667">
            <v>194082</v>
          </cell>
          <cell r="H32667">
            <v>1320</v>
          </cell>
        </row>
        <row r="32668">
          <cell r="A32668">
            <v>202963</v>
          </cell>
          <cell r="H32668">
            <v>142</v>
          </cell>
        </row>
        <row r="32669">
          <cell r="A32669">
            <v>202963</v>
          </cell>
          <cell r="H32669">
            <v>1539</v>
          </cell>
        </row>
        <row r="32670">
          <cell r="A32670">
            <v>500743</v>
          </cell>
          <cell r="H32670">
            <v>403.2</v>
          </cell>
        </row>
        <row r="32671">
          <cell r="A32671">
            <v>500743</v>
          </cell>
          <cell r="H32671">
            <v>2520</v>
          </cell>
        </row>
        <row r="32672">
          <cell r="A32672">
            <v>500928</v>
          </cell>
          <cell r="H32672">
            <v>50.4</v>
          </cell>
        </row>
        <row r="32673">
          <cell r="A32673">
            <v>501059</v>
          </cell>
          <cell r="H32673">
            <v>27459</v>
          </cell>
        </row>
        <row r="32674">
          <cell r="A32674">
            <v>502030</v>
          </cell>
          <cell r="H32674">
            <v>6000</v>
          </cell>
        </row>
        <row r="32675">
          <cell r="A32675">
            <v>502030</v>
          </cell>
          <cell r="H32675">
            <v>1143</v>
          </cell>
        </row>
        <row r="32676">
          <cell r="A32676">
            <v>502078</v>
          </cell>
          <cell r="H32676">
            <v>900</v>
          </cell>
        </row>
        <row r="32677">
          <cell r="A32677">
            <v>502413</v>
          </cell>
          <cell r="H32677">
            <v>30510</v>
          </cell>
        </row>
        <row r="32678">
          <cell r="A32678">
            <v>800138</v>
          </cell>
          <cell r="H32678">
            <v>588</v>
          </cell>
        </row>
        <row r="32679">
          <cell r="A32679">
            <v>190241</v>
          </cell>
          <cell r="H32679">
            <v>512.75</v>
          </cell>
        </row>
        <row r="32680">
          <cell r="A32680">
            <v>190944</v>
          </cell>
          <cell r="H32680">
            <v>372.5</v>
          </cell>
        </row>
        <row r="32681">
          <cell r="A32681">
            <v>194072</v>
          </cell>
          <cell r="H32681">
            <v>376</v>
          </cell>
        </row>
        <row r="32682">
          <cell r="A32682">
            <v>194072</v>
          </cell>
          <cell r="H32682">
            <v>256</v>
          </cell>
        </row>
        <row r="32683">
          <cell r="A32683">
            <v>194072</v>
          </cell>
          <cell r="H32683">
            <v>68</v>
          </cell>
        </row>
        <row r="32684">
          <cell r="A32684">
            <v>194072</v>
          </cell>
          <cell r="H32684">
            <v>611.4</v>
          </cell>
        </row>
        <row r="32685">
          <cell r="A32685">
            <v>194072</v>
          </cell>
          <cell r="H32685">
            <v>269.95999999999998</v>
          </cell>
        </row>
        <row r="32686">
          <cell r="A32686">
            <v>194072</v>
          </cell>
          <cell r="H32686">
            <v>440.12</v>
          </cell>
        </row>
        <row r="32687">
          <cell r="A32687">
            <v>194072</v>
          </cell>
          <cell r="H32687">
            <v>425</v>
          </cell>
        </row>
        <row r="32688">
          <cell r="A32688">
            <v>194072</v>
          </cell>
          <cell r="H32688">
            <v>807.28</v>
          </cell>
        </row>
        <row r="32689">
          <cell r="A32689">
            <v>194072</v>
          </cell>
          <cell r="H32689">
            <v>269.95999999999998</v>
          </cell>
        </row>
        <row r="32690">
          <cell r="A32690">
            <v>194072</v>
          </cell>
          <cell r="H32690">
            <v>807.28</v>
          </cell>
        </row>
        <row r="32691">
          <cell r="A32691">
            <v>194072</v>
          </cell>
          <cell r="H32691">
            <v>74.8</v>
          </cell>
        </row>
        <row r="32692">
          <cell r="A32692">
            <v>194072</v>
          </cell>
          <cell r="H32692">
            <v>1844</v>
          </cell>
        </row>
        <row r="32693">
          <cell r="A32693">
            <v>194072</v>
          </cell>
          <cell r="H32693">
            <v>378.4</v>
          </cell>
        </row>
        <row r="32694">
          <cell r="A32694">
            <v>194072</v>
          </cell>
          <cell r="H32694">
            <v>644.79999999999995</v>
          </cell>
        </row>
        <row r="32695">
          <cell r="A32695">
            <v>194072</v>
          </cell>
          <cell r="H32695">
            <v>294</v>
          </cell>
        </row>
        <row r="32696">
          <cell r="A32696">
            <v>194072</v>
          </cell>
          <cell r="H32696">
            <v>367.2</v>
          </cell>
        </row>
        <row r="32697">
          <cell r="A32697">
            <v>194072</v>
          </cell>
          <cell r="H32697">
            <v>134.19999999999999</v>
          </cell>
        </row>
        <row r="32698">
          <cell r="A32698">
            <v>194072</v>
          </cell>
          <cell r="H32698">
            <v>344</v>
          </cell>
        </row>
        <row r="32699">
          <cell r="A32699">
            <v>194072</v>
          </cell>
          <cell r="H32699">
            <v>223</v>
          </cell>
        </row>
        <row r="32700">
          <cell r="A32700">
            <v>194072</v>
          </cell>
          <cell r="H32700">
            <v>278.39999999999998</v>
          </cell>
        </row>
        <row r="32701">
          <cell r="A32701">
            <v>194072</v>
          </cell>
          <cell r="H32701">
            <v>378</v>
          </cell>
        </row>
        <row r="32702">
          <cell r="A32702">
            <v>194072</v>
          </cell>
          <cell r="H32702">
            <v>378.4</v>
          </cell>
        </row>
        <row r="32703">
          <cell r="A32703">
            <v>194072</v>
          </cell>
          <cell r="H32703">
            <v>280.60000000000002</v>
          </cell>
        </row>
        <row r="32704">
          <cell r="A32704">
            <v>194072</v>
          </cell>
          <cell r="H32704">
            <v>522.6</v>
          </cell>
        </row>
        <row r="32705">
          <cell r="A32705">
            <v>502269</v>
          </cell>
          <cell r="H32705">
            <v>72</v>
          </cell>
        </row>
        <row r="32706">
          <cell r="A32706">
            <v>900067</v>
          </cell>
          <cell r="H32706">
            <v>1854</v>
          </cell>
        </row>
        <row r="32707">
          <cell r="A32707">
            <v>900067</v>
          </cell>
          <cell r="H32707">
            <v>25</v>
          </cell>
        </row>
        <row r="32708">
          <cell r="A32708">
            <v>100094</v>
          </cell>
          <cell r="H32708">
            <v>924</v>
          </cell>
        </row>
        <row r="32709">
          <cell r="A32709">
            <v>100094</v>
          </cell>
          <cell r="H32709">
            <v>392</v>
          </cell>
        </row>
        <row r="32710">
          <cell r="A32710">
            <v>101370</v>
          </cell>
          <cell r="H32710">
            <v>1980</v>
          </cell>
        </row>
        <row r="32711">
          <cell r="A32711">
            <v>101370</v>
          </cell>
          <cell r="H32711">
            <v>714.25</v>
          </cell>
        </row>
        <row r="32712">
          <cell r="A32712">
            <v>190677</v>
          </cell>
          <cell r="H32712">
            <v>227.5</v>
          </cell>
        </row>
        <row r="32713">
          <cell r="A32713">
            <v>193929</v>
          </cell>
          <cell r="H32713">
            <v>2431</v>
          </cell>
        </row>
        <row r="32714">
          <cell r="A32714">
            <v>193929</v>
          </cell>
          <cell r="H32714">
            <v>910</v>
          </cell>
        </row>
        <row r="32715">
          <cell r="A32715">
            <v>100128</v>
          </cell>
          <cell r="H32715">
            <v>646</v>
          </cell>
        </row>
        <row r="32716">
          <cell r="A32716">
            <v>100166</v>
          </cell>
          <cell r="H32716">
            <v>2754</v>
          </cell>
        </row>
        <row r="32717">
          <cell r="A32717">
            <v>102488</v>
          </cell>
          <cell r="H32717">
            <v>1062</v>
          </cell>
        </row>
        <row r="32718">
          <cell r="A32718">
            <v>102488</v>
          </cell>
          <cell r="H32718">
            <v>980</v>
          </cell>
        </row>
        <row r="32719">
          <cell r="A32719">
            <v>102488</v>
          </cell>
          <cell r="H32719">
            <v>240</v>
          </cell>
        </row>
        <row r="32720">
          <cell r="A32720">
            <v>102488</v>
          </cell>
          <cell r="H32720">
            <v>330</v>
          </cell>
        </row>
        <row r="32721">
          <cell r="A32721">
            <v>102488</v>
          </cell>
          <cell r="H32721">
            <v>480</v>
          </cell>
        </row>
        <row r="32722">
          <cell r="A32722">
            <v>102488</v>
          </cell>
          <cell r="H32722">
            <v>240</v>
          </cell>
        </row>
        <row r="32723">
          <cell r="A32723">
            <v>102488</v>
          </cell>
          <cell r="H32723">
            <v>720</v>
          </cell>
        </row>
        <row r="32724">
          <cell r="A32724">
            <v>102488</v>
          </cell>
          <cell r="H32724">
            <v>6726</v>
          </cell>
        </row>
        <row r="32725">
          <cell r="A32725">
            <v>102488</v>
          </cell>
          <cell r="H32725">
            <v>624</v>
          </cell>
        </row>
        <row r="32726">
          <cell r="A32726">
            <v>102488</v>
          </cell>
          <cell r="H32726">
            <v>354</v>
          </cell>
        </row>
        <row r="32727">
          <cell r="A32727">
            <v>102488</v>
          </cell>
          <cell r="H32727">
            <v>177</v>
          </cell>
        </row>
        <row r="32728">
          <cell r="A32728">
            <v>102488</v>
          </cell>
          <cell r="H32728">
            <v>330</v>
          </cell>
        </row>
        <row r="32729">
          <cell r="A32729">
            <v>102488</v>
          </cell>
          <cell r="H32729">
            <v>300</v>
          </cell>
        </row>
        <row r="32730">
          <cell r="A32730">
            <v>190037</v>
          </cell>
          <cell r="H32730">
            <v>124.96</v>
          </cell>
        </row>
        <row r="32731">
          <cell r="A32731">
            <v>190037</v>
          </cell>
          <cell r="H32731">
            <v>124.96</v>
          </cell>
        </row>
        <row r="32732">
          <cell r="A32732">
            <v>191432</v>
          </cell>
          <cell r="H32732">
            <v>1632</v>
          </cell>
        </row>
        <row r="32733">
          <cell r="A32733">
            <v>192144</v>
          </cell>
          <cell r="H32733">
            <v>5712</v>
          </cell>
        </row>
        <row r="32734">
          <cell r="A32734">
            <v>192591</v>
          </cell>
          <cell r="H32734">
            <v>2040</v>
          </cell>
        </row>
        <row r="32735">
          <cell r="A32735">
            <v>193838</v>
          </cell>
          <cell r="H32735">
            <v>170</v>
          </cell>
        </row>
        <row r="32736">
          <cell r="A32736">
            <v>193869</v>
          </cell>
          <cell r="H32736">
            <v>1214.4000000000001</v>
          </cell>
        </row>
        <row r="32737">
          <cell r="A32737">
            <v>193916</v>
          </cell>
          <cell r="H32737">
            <v>910.8</v>
          </cell>
        </row>
        <row r="32738">
          <cell r="A32738">
            <v>193918</v>
          </cell>
          <cell r="H32738">
            <v>404.8</v>
          </cell>
        </row>
        <row r="32739">
          <cell r="A32739">
            <v>193929</v>
          </cell>
          <cell r="H32739">
            <v>396</v>
          </cell>
        </row>
        <row r="32740">
          <cell r="A32740">
            <v>193929</v>
          </cell>
          <cell r="H32740">
            <v>750</v>
          </cell>
        </row>
        <row r="32741">
          <cell r="A32741">
            <v>193929</v>
          </cell>
          <cell r="H32741">
            <v>70</v>
          </cell>
        </row>
        <row r="32742">
          <cell r="A32742">
            <v>193929</v>
          </cell>
          <cell r="H32742">
            <v>130.5</v>
          </cell>
        </row>
        <row r="32743">
          <cell r="A32743">
            <v>193929</v>
          </cell>
          <cell r="H32743">
            <v>41.75</v>
          </cell>
        </row>
        <row r="32744">
          <cell r="A32744">
            <v>193929</v>
          </cell>
          <cell r="H32744">
            <v>110.44</v>
          </cell>
        </row>
        <row r="32745">
          <cell r="A32745">
            <v>193929</v>
          </cell>
          <cell r="H32745">
            <v>120</v>
          </cell>
        </row>
        <row r="32746">
          <cell r="A32746">
            <v>193929</v>
          </cell>
          <cell r="H32746">
            <v>280</v>
          </cell>
        </row>
        <row r="32747">
          <cell r="A32747">
            <v>193929</v>
          </cell>
          <cell r="H32747">
            <v>748</v>
          </cell>
        </row>
        <row r="32748">
          <cell r="A32748">
            <v>193929</v>
          </cell>
          <cell r="H32748">
            <v>630</v>
          </cell>
        </row>
        <row r="32749">
          <cell r="A32749">
            <v>101555</v>
          </cell>
          <cell r="H32749">
            <v>7412</v>
          </cell>
        </row>
        <row r="32750">
          <cell r="A32750">
            <v>102516</v>
          </cell>
          <cell r="H32750">
            <v>30510</v>
          </cell>
        </row>
        <row r="32751">
          <cell r="A32751">
            <v>190058</v>
          </cell>
          <cell r="H32751">
            <v>30510</v>
          </cell>
        </row>
        <row r="32752">
          <cell r="A32752">
            <v>192335</v>
          </cell>
          <cell r="H32752">
            <v>140</v>
          </cell>
        </row>
        <row r="32753">
          <cell r="A32753">
            <v>192936</v>
          </cell>
          <cell r="H32753">
            <v>4142</v>
          </cell>
        </row>
        <row r="32754">
          <cell r="A32754">
            <v>193463</v>
          </cell>
          <cell r="H32754">
            <v>30510</v>
          </cell>
        </row>
        <row r="32755">
          <cell r="A32755">
            <v>100071</v>
          </cell>
          <cell r="H32755">
            <v>2457</v>
          </cell>
        </row>
        <row r="32756">
          <cell r="A32756">
            <v>101034</v>
          </cell>
          <cell r="H32756">
            <v>1780</v>
          </cell>
        </row>
        <row r="32757">
          <cell r="A32757">
            <v>101897</v>
          </cell>
          <cell r="H32757">
            <v>262.95999999999998</v>
          </cell>
        </row>
        <row r="32758">
          <cell r="A32758">
            <v>190204</v>
          </cell>
          <cell r="H32758">
            <v>32.5</v>
          </cell>
        </row>
        <row r="32759">
          <cell r="A32759">
            <v>190677</v>
          </cell>
          <cell r="H32759">
            <v>360</v>
          </cell>
        </row>
        <row r="32760">
          <cell r="A32760">
            <v>191404</v>
          </cell>
          <cell r="H32760">
            <v>600</v>
          </cell>
        </row>
        <row r="32761">
          <cell r="A32761">
            <v>192262</v>
          </cell>
          <cell r="H32761">
            <v>1500</v>
          </cell>
        </row>
        <row r="32762">
          <cell r="A32762">
            <v>192302</v>
          </cell>
          <cell r="H32762">
            <v>2516</v>
          </cell>
        </row>
        <row r="32763">
          <cell r="A32763">
            <v>192402</v>
          </cell>
          <cell r="H32763">
            <v>525.91999999999996</v>
          </cell>
        </row>
        <row r="32764">
          <cell r="A32764">
            <v>193066</v>
          </cell>
          <cell r="H32764">
            <v>4608</v>
          </cell>
        </row>
        <row r="32765">
          <cell r="A32765">
            <v>193092</v>
          </cell>
          <cell r="H32765">
            <v>68</v>
          </cell>
        </row>
        <row r="32766">
          <cell r="A32766">
            <v>193092</v>
          </cell>
          <cell r="H32766">
            <v>1728</v>
          </cell>
        </row>
        <row r="32767">
          <cell r="A32767">
            <v>193414</v>
          </cell>
          <cell r="H32767">
            <v>109.1</v>
          </cell>
        </row>
        <row r="32768">
          <cell r="A32768">
            <v>193414</v>
          </cell>
          <cell r="H32768">
            <v>1411.2</v>
          </cell>
        </row>
        <row r="32769">
          <cell r="A32769">
            <v>193848</v>
          </cell>
          <cell r="H32769">
            <v>960</v>
          </cell>
        </row>
        <row r="32770">
          <cell r="A32770">
            <v>193929</v>
          </cell>
          <cell r="H32770">
            <v>113.9</v>
          </cell>
        </row>
        <row r="32771">
          <cell r="A32771">
            <v>193929</v>
          </cell>
          <cell r="H32771">
            <v>5760</v>
          </cell>
        </row>
        <row r="32772">
          <cell r="A32772">
            <v>500572</v>
          </cell>
          <cell r="H32772">
            <v>2923</v>
          </cell>
        </row>
        <row r="32773">
          <cell r="A32773">
            <v>501616</v>
          </cell>
          <cell r="H32773">
            <v>1517</v>
          </cell>
        </row>
        <row r="32774">
          <cell r="A32774">
            <v>502929</v>
          </cell>
          <cell r="H32774">
            <v>4104</v>
          </cell>
        </row>
        <row r="32775">
          <cell r="A32775">
            <v>800236</v>
          </cell>
          <cell r="H32775">
            <v>8100</v>
          </cell>
        </row>
        <row r="32776">
          <cell r="A32776">
            <v>100040</v>
          </cell>
          <cell r="H32776">
            <v>25200</v>
          </cell>
        </row>
        <row r="32777">
          <cell r="A32777">
            <v>100045</v>
          </cell>
          <cell r="H32777">
            <v>6720</v>
          </cell>
        </row>
        <row r="32778">
          <cell r="A32778">
            <v>100078</v>
          </cell>
          <cell r="H32778">
            <v>4881.3599999999997</v>
          </cell>
        </row>
        <row r="32779">
          <cell r="A32779">
            <v>100118</v>
          </cell>
          <cell r="H32779">
            <v>250.35</v>
          </cell>
        </row>
        <row r="32780">
          <cell r="A32780">
            <v>100118</v>
          </cell>
          <cell r="H32780">
            <v>20400</v>
          </cell>
        </row>
        <row r="32781">
          <cell r="A32781">
            <v>100143</v>
          </cell>
          <cell r="H32781">
            <v>578</v>
          </cell>
        </row>
        <row r="32782">
          <cell r="A32782">
            <v>100145</v>
          </cell>
          <cell r="H32782">
            <v>3216</v>
          </cell>
        </row>
        <row r="32783">
          <cell r="A32783">
            <v>100145</v>
          </cell>
          <cell r="H32783">
            <v>7582</v>
          </cell>
        </row>
        <row r="32784">
          <cell r="A32784">
            <v>100177</v>
          </cell>
          <cell r="H32784">
            <v>1680</v>
          </cell>
        </row>
        <row r="32785">
          <cell r="A32785">
            <v>100177</v>
          </cell>
          <cell r="H32785">
            <v>2688</v>
          </cell>
        </row>
        <row r="32786">
          <cell r="A32786">
            <v>100177</v>
          </cell>
          <cell r="H32786">
            <v>13776</v>
          </cell>
        </row>
        <row r="32787">
          <cell r="A32787">
            <v>100177</v>
          </cell>
          <cell r="H32787">
            <v>3360</v>
          </cell>
        </row>
        <row r="32788">
          <cell r="A32788">
            <v>100181</v>
          </cell>
          <cell r="H32788">
            <v>9600</v>
          </cell>
        </row>
        <row r="32789">
          <cell r="A32789">
            <v>100224</v>
          </cell>
          <cell r="H32789">
            <v>9319.2000000000007</v>
          </cell>
        </row>
        <row r="32790">
          <cell r="A32790">
            <v>100224</v>
          </cell>
          <cell r="H32790">
            <v>5640</v>
          </cell>
        </row>
        <row r="32791">
          <cell r="A32791">
            <v>100242</v>
          </cell>
          <cell r="H32791">
            <v>3360</v>
          </cell>
        </row>
        <row r="32792">
          <cell r="A32792">
            <v>100708</v>
          </cell>
          <cell r="H32792">
            <v>600</v>
          </cell>
        </row>
        <row r="32793">
          <cell r="A32793">
            <v>100708</v>
          </cell>
          <cell r="H32793">
            <v>9120</v>
          </cell>
        </row>
        <row r="32794">
          <cell r="A32794">
            <v>100708</v>
          </cell>
          <cell r="H32794">
            <v>2280</v>
          </cell>
        </row>
        <row r="32795">
          <cell r="A32795">
            <v>100927</v>
          </cell>
          <cell r="H32795">
            <v>3300</v>
          </cell>
        </row>
        <row r="32796">
          <cell r="A32796">
            <v>101047</v>
          </cell>
          <cell r="H32796">
            <v>2304</v>
          </cell>
        </row>
        <row r="32797">
          <cell r="A32797">
            <v>101354</v>
          </cell>
          <cell r="H32797">
            <v>7329.6</v>
          </cell>
        </row>
        <row r="32798">
          <cell r="A32798">
            <v>101358</v>
          </cell>
          <cell r="H32798">
            <v>118</v>
          </cell>
        </row>
        <row r="32799">
          <cell r="A32799">
            <v>101358</v>
          </cell>
          <cell r="H32799">
            <v>2517.7600000000002</v>
          </cell>
        </row>
        <row r="32800">
          <cell r="A32800">
            <v>101358</v>
          </cell>
          <cell r="H32800">
            <v>522</v>
          </cell>
        </row>
        <row r="32801">
          <cell r="A32801">
            <v>101358</v>
          </cell>
          <cell r="H32801">
            <v>3558.4</v>
          </cell>
        </row>
        <row r="32802">
          <cell r="A32802">
            <v>101489</v>
          </cell>
          <cell r="H32802">
            <v>7752</v>
          </cell>
        </row>
        <row r="32803">
          <cell r="A32803">
            <v>101489</v>
          </cell>
          <cell r="H32803">
            <v>250</v>
          </cell>
        </row>
        <row r="32804">
          <cell r="A32804">
            <v>101555</v>
          </cell>
          <cell r="H32804">
            <v>1200</v>
          </cell>
        </row>
        <row r="32805">
          <cell r="A32805">
            <v>101555</v>
          </cell>
          <cell r="H32805">
            <v>4450</v>
          </cell>
        </row>
        <row r="32806">
          <cell r="A32806">
            <v>101555</v>
          </cell>
          <cell r="H32806">
            <v>1152</v>
          </cell>
        </row>
        <row r="32807">
          <cell r="A32807">
            <v>101656</v>
          </cell>
          <cell r="H32807">
            <v>1152</v>
          </cell>
        </row>
        <row r="32808">
          <cell r="A32808">
            <v>101790</v>
          </cell>
          <cell r="H32808">
            <v>15560.1</v>
          </cell>
        </row>
        <row r="32809">
          <cell r="A32809">
            <v>101790</v>
          </cell>
          <cell r="H32809">
            <v>15560.1</v>
          </cell>
        </row>
        <row r="32810">
          <cell r="A32810">
            <v>102017</v>
          </cell>
          <cell r="H32810">
            <v>180</v>
          </cell>
        </row>
        <row r="32811">
          <cell r="A32811">
            <v>102017</v>
          </cell>
          <cell r="H32811">
            <v>438</v>
          </cell>
        </row>
        <row r="32812">
          <cell r="A32812">
            <v>102017</v>
          </cell>
          <cell r="H32812">
            <v>1980</v>
          </cell>
        </row>
        <row r="32813">
          <cell r="A32813">
            <v>102135</v>
          </cell>
          <cell r="H32813">
            <v>3564</v>
          </cell>
        </row>
        <row r="32814">
          <cell r="A32814">
            <v>102135</v>
          </cell>
          <cell r="H32814">
            <v>324</v>
          </cell>
        </row>
        <row r="32815">
          <cell r="A32815">
            <v>102138</v>
          </cell>
          <cell r="H32815">
            <v>336</v>
          </cell>
        </row>
        <row r="32816">
          <cell r="A32816">
            <v>102141</v>
          </cell>
          <cell r="H32816">
            <v>4752</v>
          </cell>
        </row>
        <row r="32817">
          <cell r="A32817">
            <v>102141</v>
          </cell>
          <cell r="H32817">
            <v>432</v>
          </cell>
        </row>
        <row r="32818">
          <cell r="A32818">
            <v>102192</v>
          </cell>
          <cell r="H32818">
            <v>3960</v>
          </cell>
        </row>
        <row r="32819">
          <cell r="A32819">
            <v>102192</v>
          </cell>
          <cell r="H32819">
            <v>360</v>
          </cell>
        </row>
        <row r="32820">
          <cell r="A32820">
            <v>102314</v>
          </cell>
          <cell r="H32820">
            <v>1980</v>
          </cell>
        </row>
        <row r="32821">
          <cell r="A32821">
            <v>102314</v>
          </cell>
          <cell r="H32821">
            <v>876</v>
          </cell>
        </row>
        <row r="32822">
          <cell r="A32822">
            <v>102314</v>
          </cell>
          <cell r="H32822">
            <v>180</v>
          </cell>
        </row>
        <row r="32823">
          <cell r="A32823">
            <v>102315</v>
          </cell>
          <cell r="H32823">
            <v>792</v>
          </cell>
        </row>
        <row r="32824">
          <cell r="A32824">
            <v>102315</v>
          </cell>
          <cell r="H32824">
            <v>72</v>
          </cell>
        </row>
        <row r="32825">
          <cell r="A32825">
            <v>102318</v>
          </cell>
          <cell r="H32825">
            <v>3168</v>
          </cell>
        </row>
        <row r="32826">
          <cell r="A32826">
            <v>102318</v>
          </cell>
          <cell r="H32826">
            <v>288</v>
          </cell>
        </row>
        <row r="32827">
          <cell r="A32827">
            <v>102350</v>
          </cell>
          <cell r="H32827">
            <v>4217.3999999999996</v>
          </cell>
        </row>
        <row r="32828">
          <cell r="A32828">
            <v>102398</v>
          </cell>
          <cell r="H32828">
            <v>360</v>
          </cell>
        </row>
        <row r="32829">
          <cell r="A32829">
            <v>102398</v>
          </cell>
          <cell r="H32829">
            <v>3960</v>
          </cell>
        </row>
        <row r="32830">
          <cell r="A32830">
            <v>102518</v>
          </cell>
          <cell r="H32830">
            <v>18306</v>
          </cell>
        </row>
        <row r="32831">
          <cell r="A32831">
            <v>190064</v>
          </cell>
          <cell r="H32831">
            <v>19831.5</v>
          </cell>
        </row>
        <row r="32832">
          <cell r="A32832">
            <v>190204</v>
          </cell>
          <cell r="H32832">
            <v>792</v>
          </cell>
        </row>
        <row r="32833">
          <cell r="A32833">
            <v>190204</v>
          </cell>
          <cell r="H32833">
            <v>628</v>
          </cell>
        </row>
        <row r="32834">
          <cell r="A32834">
            <v>190264</v>
          </cell>
          <cell r="H32834">
            <v>11655</v>
          </cell>
        </row>
        <row r="32835">
          <cell r="A32835">
            <v>190363</v>
          </cell>
          <cell r="H32835">
            <v>19530</v>
          </cell>
        </row>
        <row r="32836">
          <cell r="A32836">
            <v>190363</v>
          </cell>
          <cell r="H32836">
            <v>348</v>
          </cell>
        </row>
        <row r="32837">
          <cell r="A32837">
            <v>190363</v>
          </cell>
          <cell r="H32837">
            <v>6970</v>
          </cell>
        </row>
        <row r="32838">
          <cell r="A32838">
            <v>190901</v>
          </cell>
          <cell r="H32838">
            <v>336</v>
          </cell>
        </row>
        <row r="32839">
          <cell r="A32839">
            <v>191007</v>
          </cell>
          <cell r="H32839">
            <v>5513.06</v>
          </cell>
        </row>
        <row r="32840">
          <cell r="A32840">
            <v>191007</v>
          </cell>
          <cell r="H32840">
            <v>4087.05</v>
          </cell>
        </row>
        <row r="32841">
          <cell r="A32841">
            <v>191007</v>
          </cell>
          <cell r="H32841">
            <v>123.99</v>
          </cell>
        </row>
        <row r="32842">
          <cell r="A32842">
            <v>191007</v>
          </cell>
          <cell r="H32842">
            <v>6960</v>
          </cell>
        </row>
        <row r="32843">
          <cell r="A32843">
            <v>191007</v>
          </cell>
          <cell r="H32843">
            <v>334.38</v>
          </cell>
        </row>
        <row r="32844">
          <cell r="A32844">
            <v>191007</v>
          </cell>
          <cell r="H32844">
            <v>26.33</v>
          </cell>
        </row>
        <row r="32845">
          <cell r="A32845">
            <v>191007</v>
          </cell>
          <cell r="H32845">
            <v>5280</v>
          </cell>
        </row>
        <row r="32846">
          <cell r="A32846">
            <v>191301</v>
          </cell>
          <cell r="H32846">
            <v>1360</v>
          </cell>
        </row>
        <row r="32847">
          <cell r="A32847">
            <v>191352</v>
          </cell>
          <cell r="H32847">
            <v>952</v>
          </cell>
        </row>
        <row r="32848">
          <cell r="A32848">
            <v>191352</v>
          </cell>
          <cell r="H32848">
            <v>272.24</v>
          </cell>
        </row>
        <row r="32849">
          <cell r="A32849">
            <v>191352</v>
          </cell>
          <cell r="H32849">
            <v>952</v>
          </cell>
        </row>
        <row r="32850">
          <cell r="A32850">
            <v>191352</v>
          </cell>
          <cell r="H32850">
            <v>272.24</v>
          </cell>
        </row>
        <row r="32851">
          <cell r="A32851">
            <v>191422</v>
          </cell>
          <cell r="H32851">
            <v>1436</v>
          </cell>
        </row>
        <row r="32852">
          <cell r="A32852">
            <v>191650</v>
          </cell>
          <cell r="H32852">
            <v>1000</v>
          </cell>
        </row>
        <row r="32853">
          <cell r="A32853">
            <v>191650</v>
          </cell>
          <cell r="H32853">
            <v>252</v>
          </cell>
        </row>
        <row r="32854">
          <cell r="A32854">
            <v>191650</v>
          </cell>
          <cell r="H32854">
            <v>12400</v>
          </cell>
        </row>
        <row r="32855">
          <cell r="A32855">
            <v>191650</v>
          </cell>
          <cell r="H32855">
            <v>113</v>
          </cell>
        </row>
        <row r="32856">
          <cell r="A32856">
            <v>191650</v>
          </cell>
          <cell r="H32856">
            <v>28</v>
          </cell>
        </row>
        <row r="32857">
          <cell r="A32857">
            <v>191682</v>
          </cell>
          <cell r="H32857">
            <v>15138</v>
          </cell>
        </row>
        <row r="32858">
          <cell r="A32858">
            <v>191809</v>
          </cell>
          <cell r="H32858">
            <v>11070</v>
          </cell>
        </row>
        <row r="32859">
          <cell r="A32859">
            <v>192120</v>
          </cell>
          <cell r="H32859">
            <v>15232.32</v>
          </cell>
        </row>
        <row r="32860">
          <cell r="A32860">
            <v>192435</v>
          </cell>
          <cell r="H32860">
            <v>10956</v>
          </cell>
        </row>
        <row r="32861">
          <cell r="A32861">
            <v>192512</v>
          </cell>
          <cell r="H32861">
            <v>2761.08</v>
          </cell>
        </row>
        <row r="32862">
          <cell r="A32862">
            <v>192591</v>
          </cell>
          <cell r="H32862">
            <v>1200</v>
          </cell>
        </row>
        <row r="32863">
          <cell r="A32863">
            <v>192596</v>
          </cell>
          <cell r="H32863">
            <v>2366.64</v>
          </cell>
        </row>
        <row r="32864">
          <cell r="A32864">
            <v>192797</v>
          </cell>
          <cell r="H32864">
            <v>2400</v>
          </cell>
        </row>
        <row r="32865">
          <cell r="A32865">
            <v>192797</v>
          </cell>
          <cell r="H32865">
            <v>4800</v>
          </cell>
        </row>
        <row r="32866">
          <cell r="A32866">
            <v>192851</v>
          </cell>
          <cell r="H32866">
            <v>2400</v>
          </cell>
        </row>
        <row r="32867">
          <cell r="A32867">
            <v>193033</v>
          </cell>
          <cell r="H32867">
            <v>113</v>
          </cell>
        </row>
        <row r="32868">
          <cell r="A32868">
            <v>193033</v>
          </cell>
          <cell r="H32868">
            <v>1800</v>
          </cell>
        </row>
        <row r="32869">
          <cell r="A32869">
            <v>193068</v>
          </cell>
          <cell r="H32869">
            <v>2670</v>
          </cell>
        </row>
        <row r="32870">
          <cell r="A32870">
            <v>193412</v>
          </cell>
          <cell r="H32870">
            <v>1830.6</v>
          </cell>
        </row>
        <row r="32871">
          <cell r="A32871">
            <v>193412</v>
          </cell>
          <cell r="H32871">
            <v>9153</v>
          </cell>
        </row>
        <row r="32872">
          <cell r="A32872">
            <v>193412</v>
          </cell>
          <cell r="H32872">
            <v>3661.2</v>
          </cell>
        </row>
        <row r="32873">
          <cell r="A32873">
            <v>193586</v>
          </cell>
          <cell r="H32873">
            <v>72</v>
          </cell>
        </row>
        <row r="32874">
          <cell r="A32874">
            <v>193684</v>
          </cell>
          <cell r="H32874">
            <v>660</v>
          </cell>
        </row>
        <row r="32875">
          <cell r="A32875">
            <v>193778</v>
          </cell>
          <cell r="H32875">
            <v>5796.9</v>
          </cell>
        </row>
        <row r="32876">
          <cell r="A32876">
            <v>193953</v>
          </cell>
          <cell r="H32876">
            <v>612</v>
          </cell>
        </row>
        <row r="32877">
          <cell r="A32877">
            <v>194050</v>
          </cell>
          <cell r="H32877">
            <v>389</v>
          </cell>
        </row>
        <row r="32878">
          <cell r="A32878">
            <v>194050</v>
          </cell>
          <cell r="H32878">
            <v>226.78</v>
          </cell>
        </row>
        <row r="32879">
          <cell r="A32879">
            <v>194076</v>
          </cell>
          <cell r="H32879">
            <v>389</v>
          </cell>
        </row>
        <row r="32880">
          <cell r="A32880">
            <v>194076</v>
          </cell>
          <cell r="H32880">
            <v>63</v>
          </cell>
        </row>
        <row r="32881">
          <cell r="A32881">
            <v>194084</v>
          </cell>
          <cell r="H32881">
            <v>3300</v>
          </cell>
        </row>
        <row r="32882">
          <cell r="A32882">
            <v>194084</v>
          </cell>
          <cell r="H32882">
            <v>389</v>
          </cell>
        </row>
        <row r="32883">
          <cell r="A32883">
            <v>194085</v>
          </cell>
          <cell r="H32883">
            <v>110</v>
          </cell>
        </row>
        <row r="32884">
          <cell r="A32884">
            <v>194094</v>
          </cell>
          <cell r="H32884">
            <v>3300</v>
          </cell>
        </row>
        <row r="32885">
          <cell r="A32885">
            <v>194094</v>
          </cell>
          <cell r="H32885">
            <v>124.64</v>
          </cell>
        </row>
        <row r="32886">
          <cell r="A32886">
            <v>194094</v>
          </cell>
          <cell r="H32886">
            <v>389</v>
          </cell>
        </row>
        <row r="32887">
          <cell r="A32887">
            <v>201274</v>
          </cell>
          <cell r="H32887">
            <v>800</v>
          </cell>
        </row>
        <row r="32888">
          <cell r="A32888">
            <v>201274</v>
          </cell>
          <cell r="H32888">
            <v>576</v>
          </cell>
        </row>
        <row r="32889">
          <cell r="A32889">
            <v>201274</v>
          </cell>
          <cell r="H32889">
            <v>960</v>
          </cell>
        </row>
        <row r="32890">
          <cell r="A32890">
            <v>201274</v>
          </cell>
          <cell r="H32890">
            <v>1440</v>
          </cell>
        </row>
        <row r="32891">
          <cell r="A32891">
            <v>201274</v>
          </cell>
          <cell r="H32891">
            <v>960</v>
          </cell>
        </row>
        <row r="32892">
          <cell r="A32892">
            <v>201274</v>
          </cell>
          <cell r="H32892">
            <v>672</v>
          </cell>
        </row>
        <row r="32893">
          <cell r="A32893">
            <v>201274</v>
          </cell>
          <cell r="H32893">
            <v>480</v>
          </cell>
        </row>
        <row r="32894">
          <cell r="A32894">
            <v>500345</v>
          </cell>
          <cell r="H32894">
            <v>3960</v>
          </cell>
        </row>
        <row r="32895">
          <cell r="A32895">
            <v>500345</v>
          </cell>
          <cell r="H32895">
            <v>360</v>
          </cell>
        </row>
        <row r="32896">
          <cell r="A32896">
            <v>500736</v>
          </cell>
          <cell r="H32896">
            <v>2965.8</v>
          </cell>
        </row>
        <row r="32897">
          <cell r="A32897">
            <v>500928</v>
          </cell>
          <cell r="H32897">
            <v>1008</v>
          </cell>
        </row>
        <row r="32898">
          <cell r="A32898">
            <v>501149</v>
          </cell>
          <cell r="H32898">
            <v>18720</v>
          </cell>
        </row>
        <row r="32899">
          <cell r="A32899">
            <v>501856</v>
          </cell>
          <cell r="H32899">
            <v>5220</v>
          </cell>
        </row>
        <row r="32900">
          <cell r="A32900">
            <v>501856</v>
          </cell>
          <cell r="H32900">
            <v>187</v>
          </cell>
        </row>
        <row r="32901">
          <cell r="A32901">
            <v>501987</v>
          </cell>
          <cell r="H32901">
            <v>1270</v>
          </cell>
        </row>
        <row r="32902">
          <cell r="A32902">
            <v>502947</v>
          </cell>
          <cell r="H32902">
            <v>20475</v>
          </cell>
        </row>
        <row r="32903">
          <cell r="A32903">
            <v>800069</v>
          </cell>
          <cell r="H32903">
            <v>151.19999999999999</v>
          </cell>
        </row>
        <row r="32904">
          <cell r="A32904">
            <v>900233</v>
          </cell>
          <cell r="H32904">
            <v>6652.8</v>
          </cell>
        </row>
        <row r="32905">
          <cell r="A32905">
            <v>900375</v>
          </cell>
          <cell r="H32905">
            <v>6000</v>
          </cell>
        </row>
        <row r="32906">
          <cell r="A32906">
            <v>100188</v>
          </cell>
          <cell r="H32906">
            <v>1270</v>
          </cell>
        </row>
        <row r="32907">
          <cell r="A32907">
            <v>100925</v>
          </cell>
          <cell r="H32907">
            <v>1995</v>
          </cell>
        </row>
        <row r="32908">
          <cell r="A32908">
            <v>101370</v>
          </cell>
          <cell r="H32908">
            <v>14644.8</v>
          </cell>
        </row>
        <row r="32909">
          <cell r="A32909">
            <v>101421</v>
          </cell>
          <cell r="H32909">
            <v>2460</v>
          </cell>
        </row>
        <row r="32910">
          <cell r="A32910">
            <v>101606</v>
          </cell>
          <cell r="H32910">
            <v>1728</v>
          </cell>
        </row>
        <row r="32911">
          <cell r="A32911">
            <v>101790</v>
          </cell>
          <cell r="H32911">
            <v>4576.5</v>
          </cell>
        </row>
        <row r="32912">
          <cell r="A32912">
            <v>102134</v>
          </cell>
          <cell r="H32912">
            <v>3960</v>
          </cell>
        </row>
        <row r="32913">
          <cell r="A32913">
            <v>102134</v>
          </cell>
          <cell r="H32913">
            <v>360</v>
          </cell>
        </row>
        <row r="32914">
          <cell r="A32914">
            <v>102144</v>
          </cell>
          <cell r="H32914">
            <v>504</v>
          </cell>
        </row>
        <row r="32915">
          <cell r="A32915">
            <v>102519</v>
          </cell>
          <cell r="H32915">
            <v>7627.5</v>
          </cell>
        </row>
        <row r="32916">
          <cell r="A32916">
            <v>102519</v>
          </cell>
          <cell r="H32916">
            <v>36612</v>
          </cell>
        </row>
        <row r="32917">
          <cell r="A32917">
            <v>102539</v>
          </cell>
          <cell r="H32917">
            <v>18000</v>
          </cell>
        </row>
        <row r="32918">
          <cell r="A32918">
            <v>190295</v>
          </cell>
          <cell r="H32918">
            <v>50</v>
          </cell>
        </row>
        <row r="32919">
          <cell r="A32919">
            <v>190295</v>
          </cell>
          <cell r="H32919">
            <v>594</v>
          </cell>
        </row>
        <row r="32920">
          <cell r="A32920">
            <v>190295</v>
          </cell>
          <cell r="H32920">
            <v>471</v>
          </cell>
        </row>
        <row r="32921">
          <cell r="A32921">
            <v>190588</v>
          </cell>
          <cell r="H32921">
            <v>8170</v>
          </cell>
        </row>
        <row r="32922">
          <cell r="A32922">
            <v>190937</v>
          </cell>
          <cell r="H32922">
            <v>51.48</v>
          </cell>
        </row>
        <row r="32923">
          <cell r="A32923">
            <v>191017</v>
          </cell>
          <cell r="H32923">
            <v>1500</v>
          </cell>
        </row>
        <row r="32924">
          <cell r="A32924">
            <v>191017</v>
          </cell>
          <cell r="H32924">
            <v>1701</v>
          </cell>
        </row>
        <row r="32925">
          <cell r="A32925">
            <v>191017</v>
          </cell>
          <cell r="H32925">
            <v>1350</v>
          </cell>
        </row>
        <row r="32926">
          <cell r="A32926">
            <v>191017</v>
          </cell>
          <cell r="H32926">
            <v>375.41</v>
          </cell>
        </row>
        <row r="32927">
          <cell r="A32927">
            <v>191127</v>
          </cell>
          <cell r="H32927">
            <v>24408</v>
          </cell>
        </row>
        <row r="32928">
          <cell r="A32928">
            <v>191879</v>
          </cell>
          <cell r="H32928">
            <v>16055</v>
          </cell>
        </row>
        <row r="32929">
          <cell r="A32929">
            <v>192052</v>
          </cell>
          <cell r="H32929">
            <v>5412</v>
          </cell>
        </row>
        <row r="32930">
          <cell r="A32930">
            <v>192053</v>
          </cell>
          <cell r="H32930">
            <v>4223</v>
          </cell>
        </row>
        <row r="32931">
          <cell r="A32931">
            <v>192212</v>
          </cell>
          <cell r="H32931">
            <v>5515.2</v>
          </cell>
        </row>
        <row r="32932">
          <cell r="A32932">
            <v>192214</v>
          </cell>
          <cell r="H32932">
            <v>1838.4</v>
          </cell>
        </row>
        <row r="32933">
          <cell r="A32933">
            <v>192313</v>
          </cell>
          <cell r="H32933">
            <v>402.6</v>
          </cell>
        </row>
        <row r="32934">
          <cell r="A32934">
            <v>192313</v>
          </cell>
          <cell r="H32934">
            <v>439.2</v>
          </cell>
        </row>
        <row r="32935">
          <cell r="A32935">
            <v>192313</v>
          </cell>
          <cell r="H32935">
            <v>10474.200000000001</v>
          </cell>
        </row>
        <row r="32936">
          <cell r="A32936">
            <v>192676</v>
          </cell>
          <cell r="H32936">
            <v>348</v>
          </cell>
        </row>
        <row r="32937">
          <cell r="A32937">
            <v>192676</v>
          </cell>
          <cell r="H32937">
            <v>754</v>
          </cell>
        </row>
        <row r="32938">
          <cell r="A32938">
            <v>192694</v>
          </cell>
          <cell r="H32938">
            <v>21600</v>
          </cell>
        </row>
        <row r="32939">
          <cell r="A32939">
            <v>192694</v>
          </cell>
          <cell r="H32939">
            <v>316</v>
          </cell>
        </row>
        <row r="32940">
          <cell r="A32940">
            <v>192880</v>
          </cell>
          <cell r="H32940">
            <v>15779</v>
          </cell>
        </row>
        <row r="32941">
          <cell r="A32941">
            <v>192880</v>
          </cell>
          <cell r="H32941">
            <v>5244.28</v>
          </cell>
        </row>
        <row r="32942">
          <cell r="A32942">
            <v>193015</v>
          </cell>
          <cell r="H32942">
            <v>778</v>
          </cell>
        </row>
        <row r="32943">
          <cell r="A32943">
            <v>193015</v>
          </cell>
          <cell r="H32943">
            <v>72.34</v>
          </cell>
        </row>
        <row r="32944">
          <cell r="A32944">
            <v>193065</v>
          </cell>
          <cell r="H32944">
            <v>2090</v>
          </cell>
        </row>
        <row r="32945">
          <cell r="A32945">
            <v>193412</v>
          </cell>
          <cell r="H32945">
            <v>152.55000000000001</v>
          </cell>
        </row>
        <row r="32946">
          <cell r="A32946">
            <v>193412</v>
          </cell>
          <cell r="H32946">
            <v>2196.7199999999998</v>
          </cell>
        </row>
        <row r="32947">
          <cell r="A32947">
            <v>193412</v>
          </cell>
          <cell r="H32947">
            <v>2196.7199999999998</v>
          </cell>
        </row>
        <row r="32948">
          <cell r="A32948">
            <v>193412</v>
          </cell>
          <cell r="H32948">
            <v>21967.200000000001</v>
          </cell>
        </row>
        <row r="32949">
          <cell r="A32949">
            <v>193438</v>
          </cell>
          <cell r="H32949">
            <v>84</v>
          </cell>
        </row>
        <row r="32950">
          <cell r="A32950">
            <v>193438</v>
          </cell>
          <cell r="H32950">
            <v>2400</v>
          </cell>
        </row>
        <row r="32951">
          <cell r="A32951">
            <v>193463</v>
          </cell>
          <cell r="H32951">
            <v>3051</v>
          </cell>
        </row>
        <row r="32952">
          <cell r="A32952">
            <v>193714</v>
          </cell>
          <cell r="H32952">
            <v>8568</v>
          </cell>
        </row>
        <row r="32953">
          <cell r="A32953">
            <v>193734</v>
          </cell>
          <cell r="H32953">
            <v>6642</v>
          </cell>
        </row>
        <row r="32954">
          <cell r="A32954">
            <v>193831</v>
          </cell>
          <cell r="H32954">
            <v>710</v>
          </cell>
        </row>
        <row r="32955">
          <cell r="A32955">
            <v>193886</v>
          </cell>
          <cell r="H32955">
            <v>1360</v>
          </cell>
        </row>
        <row r="32956">
          <cell r="A32956">
            <v>193970</v>
          </cell>
          <cell r="H32956">
            <v>7320</v>
          </cell>
        </row>
        <row r="32957">
          <cell r="A32957">
            <v>193970</v>
          </cell>
          <cell r="H32957">
            <v>6360</v>
          </cell>
        </row>
        <row r="32958">
          <cell r="A32958">
            <v>194079</v>
          </cell>
          <cell r="H32958">
            <v>21000</v>
          </cell>
        </row>
        <row r="32959">
          <cell r="A32959">
            <v>194089</v>
          </cell>
          <cell r="H32959">
            <v>600</v>
          </cell>
        </row>
        <row r="32960">
          <cell r="A32960">
            <v>194090</v>
          </cell>
          <cell r="H32960">
            <v>384</v>
          </cell>
        </row>
        <row r="32961">
          <cell r="A32961">
            <v>194096</v>
          </cell>
          <cell r="H32961">
            <v>389</v>
          </cell>
        </row>
        <row r="32962">
          <cell r="A32962">
            <v>194096</v>
          </cell>
          <cell r="H32962">
            <v>4620</v>
          </cell>
        </row>
        <row r="32963">
          <cell r="A32963">
            <v>194098</v>
          </cell>
          <cell r="H32963">
            <v>219</v>
          </cell>
        </row>
        <row r="32964">
          <cell r="A32964">
            <v>194098</v>
          </cell>
          <cell r="H32964">
            <v>792</v>
          </cell>
        </row>
        <row r="32965">
          <cell r="A32965">
            <v>194098</v>
          </cell>
          <cell r="H32965">
            <v>72</v>
          </cell>
        </row>
        <row r="32966">
          <cell r="A32966">
            <v>500139</v>
          </cell>
          <cell r="H32966">
            <v>9000</v>
          </cell>
        </row>
        <row r="32967">
          <cell r="A32967">
            <v>502065</v>
          </cell>
          <cell r="H32967">
            <v>49848</v>
          </cell>
        </row>
        <row r="32968">
          <cell r="A32968">
            <v>502348</v>
          </cell>
          <cell r="H32968">
            <v>30510</v>
          </cell>
        </row>
        <row r="32969">
          <cell r="A32969">
            <v>502803</v>
          </cell>
          <cell r="H32969">
            <v>3790</v>
          </cell>
        </row>
        <row r="32970">
          <cell r="A32970">
            <v>800236</v>
          </cell>
          <cell r="H32970">
            <v>5040</v>
          </cell>
        </row>
        <row r="32971">
          <cell r="A32971">
            <v>800237</v>
          </cell>
          <cell r="H32971">
            <v>5756.4</v>
          </cell>
        </row>
        <row r="32972">
          <cell r="A32972">
            <v>100925</v>
          </cell>
          <cell r="H32972">
            <v>9600</v>
          </cell>
        </row>
        <row r="32973">
          <cell r="A32973">
            <v>100925</v>
          </cell>
          <cell r="H32973">
            <v>9600</v>
          </cell>
        </row>
        <row r="32974">
          <cell r="A32974">
            <v>101777</v>
          </cell>
          <cell r="H32974">
            <v>660</v>
          </cell>
        </row>
        <row r="32975">
          <cell r="A32975">
            <v>101884</v>
          </cell>
          <cell r="H32975">
            <v>90</v>
          </cell>
        </row>
        <row r="32976">
          <cell r="A32976">
            <v>190216</v>
          </cell>
          <cell r="H32976">
            <v>84.24</v>
          </cell>
        </row>
        <row r="32977">
          <cell r="A32977">
            <v>190269</v>
          </cell>
          <cell r="H32977">
            <v>306</v>
          </cell>
        </row>
        <row r="32978">
          <cell r="A32978">
            <v>190269</v>
          </cell>
          <cell r="H32978">
            <v>3003</v>
          </cell>
        </row>
        <row r="32979">
          <cell r="A32979">
            <v>190419</v>
          </cell>
          <cell r="H32979">
            <v>142.85</v>
          </cell>
        </row>
        <row r="32980">
          <cell r="A32980">
            <v>190419</v>
          </cell>
          <cell r="H32980">
            <v>1560</v>
          </cell>
        </row>
        <row r="32981">
          <cell r="A32981">
            <v>190419</v>
          </cell>
          <cell r="H32981">
            <v>720</v>
          </cell>
        </row>
        <row r="32982">
          <cell r="A32982">
            <v>190588</v>
          </cell>
          <cell r="H32982">
            <v>1235</v>
          </cell>
        </row>
        <row r="32983">
          <cell r="A32983">
            <v>191769</v>
          </cell>
          <cell r="H32983">
            <v>1615</v>
          </cell>
        </row>
        <row r="32984">
          <cell r="A32984">
            <v>192436</v>
          </cell>
          <cell r="H32984">
            <v>107.88</v>
          </cell>
        </row>
        <row r="32985">
          <cell r="A32985">
            <v>192543</v>
          </cell>
          <cell r="H32985">
            <v>380</v>
          </cell>
        </row>
        <row r="32986">
          <cell r="A32986">
            <v>192671</v>
          </cell>
          <cell r="H32986">
            <v>1995</v>
          </cell>
        </row>
        <row r="32987">
          <cell r="A32987">
            <v>192900</v>
          </cell>
          <cell r="H32987">
            <v>1900</v>
          </cell>
        </row>
        <row r="32988">
          <cell r="A32988">
            <v>193403</v>
          </cell>
          <cell r="H32988">
            <v>1805</v>
          </cell>
        </row>
        <row r="32989">
          <cell r="A32989">
            <v>201269</v>
          </cell>
          <cell r="H32989">
            <v>360</v>
          </cell>
        </row>
        <row r="32990">
          <cell r="A32990">
            <v>800101</v>
          </cell>
          <cell r="H32990">
            <v>1571.35</v>
          </cell>
        </row>
        <row r="32991">
          <cell r="A32991">
            <v>800101</v>
          </cell>
          <cell r="H32991">
            <v>5340</v>
          </cell>
        </row>
        <row r="32992">
          <cell r="A32992">
            <v>900375</v>
          </cell>
          <cell r="H32992">
            <v>3000</v>
          </cell>
        </row>
        <row r="32993">
          <cell r="A32993">
            <v>101217</v>
          </cell>
          <cell r="H32993">
            <v>7400</v>
          </cell>
        </row>
        <row r="32994">
          <cell r="A32994">
            <v>101906</v>
          </cell>
          <cell r="H32994">
            <v>4104</v>
          </cell>
        </row>
        <row r="32995">
          <cell r="A32995">
            <v>102139</v>
          </cell>
          <cell r="H32995">
            <v>840</v>
          </cell>
        </row>
        <row r="32996">
          <cell r="A32996">
            <v>102530</v>
          </cell>
          <cell r="H32996">
            <v>2460</v>
          </cell>
        </row>
        <row r="32997">
          <cell r="A32997">
            <v>102607</v>
          </cell>
          <cell r="H32997">
            <v>873.12</v>
          </cell>
        </row>
        <row r="32998">
          <cell r="A32998">
            <v>102607</v>
          </cell>
          <cell r="H32998">
            <v>218.28</v>
          </cell>
        </row>
        <row r="32999">
          <cell r="A32999">
            <v>102607</v>
          </cell>
          <cell r="H32999">
            <v>909.45</v>
          </cell>
        </row>
        <row r="33000">
          <cell r="A33000">
            <v>102607</v>
          </cell>
          <cell r="H33000">
            <v>2219.1799999999998</v>
          </cell>
        </row>
        <row r="33001">
          <cell r="A33001">
            <v>102607</v>
          </cell>
          <cell r="H33001">
            <v>1091.4000000000001</v>
          </cell>
        </row>
        <row r="33002">
          <cell r="A33002">
            <v>102607</v>
          </cell>
          <cell r="H33002">
            <v>363.78</v>
          </cell>
        </row>
        <row r="33003">
          <cell r="A33003">
            <v>102607</v>
          </cell>
          <cell r="H33003">
            <v>145.52000000000001</v>
          </cell>
        </row>
        <row r="33004">
          <cell r="A33004">
            <v>102607</v>
          </cell>
          <cell r="H33004">
            <v>1986.39</v>
          </cell>
        </row>
        <row r="33005">
          <cell r="A33005">
            <v>102607</v>
          </cell>
          <cell r="H33005">
            <v>7522.82</v>
          </cell>
        </row>
        <row r="33006">
          <cell r="A33006">
            <v>102607</v>
          </cell>
          <cell r="H33006">
            <v>230.4</v>
          </cell>
        </row>
        <row r="33007">
          <cell r="A33007">
            <v>102607</v>
          </cell>
          <cell r="H33007">
            <v>378.36</v>
          </cell>
        </row>
        <row r="33008">
          <cell r="A33008">
            <v>102607</v>
          </cell>
          <cell r="H33008">
            <v>218.25</v>
          </cell>
        </row>
        <row r="33009">
          <cell r="A33009">
            <v>102607</v>
          </cell>
          <cell r="H33009">
            <v>46.08</v>
          </cell>
        </row>
        <row r="33010">
          <cell r="A33010">
            <v>102607</v>
          </cell>
          <cell r="H33010">
            <v>472.94</v>
          </cell>
        </row>
        <row r="33011">
          <cell r="A33011">
            <v>102607</v>
          </cell>
          <cell r="H33011">
            <v>3909.36</v>
          </cell>
        </row>
        <row r="33012">
          <cell r="A33012">
            <v>191645</v>
          </cell>
          <cell r="H33012">
            <v>159</v>
          </cell>
        </row>
        <row r="33013">
          <cell r="A33013">
            <v>192112</v>
          </cell>
          <cell r="H33013">
            <v>2755</v>
          </cell>
        </row>
        <row r="33014">
          <cell r="A33014">
            <v>192667</v>
          </cell>
          <cell r="H33014">
            <v>1280</v>
          </cell>
        </row>
        <row r="33015">
          <cell r="A33015">
            <v>192667</v>
          </cell>
          <cell r="H33015">
            <v>129.75</v>
          </cell>
        </row>
        <row r="33016">
          <cell r="A33016">
            <v>192667</v>
          </cell>
          <cell r="H33016">
            <v>960</v>
          </cell>
        </row>
        <row r="33017">
          <cell r="A33017">
            <v>192860</v>
          </cell>
          <cell r="H33017">
            <v>4750</v>
          </cell>
        </row>
        <row r="33018">
          <cell r="A33018">
            <v>192996</v>
          </cell>
          <cell r="H33018">
            <v>10545</v>
          </cell>
        </row>
        <row r="33019">
          <cell r="A33019">
            <v>193076</v>
          </cell>
          <cell r="H33019">
            <v>672</v>
          </cell>
        </row>
        <row r="33020">
          <cell r="A33020">
            <v>193714</v>
          </cell>
          <cell r="H33020">
            <v>1008</v>
          </cell>
        </row>
        <row r="33021">
          <cell r="A33021">
            <v>193941</v>
          </cell>
          <cell r="H33021">
            <v>1920</v>
          </cell>
        </row>
        <row r="33022">
          <cell r="A33022">
            <v>193942</v>
          </cell>
          <cell r="H33022">
            <v>1920</v>
          </cell>
        </row>
        <row r="33023">
          <cell r="A33023">
            <v>193944</v>
          </cell>
          <cell r="H33023">
            <v>1920</v>
          </cell>
        </row>
        <row r="33024">
          <cell r="A33024">
            <v>193945</v>
          </cell>
          <cell r="H33024">
            <v>1920</v>
          </cell>
        </row>
        <row r="33025">
          <cell r="A33025">
            <v>193990</v>
          </cell>
          <cell r="H33025">
            <v>990</v>
          </cell>
        </row>
        <row r="33026">
          <cell r="A33026">
            <v>500743</v>
          </cell>
          <cell r="H33026">
            <v>2257</v>
          </cell>
        </row>
        <row r="33027">
          <cell r="A33027">
            <v>501306</v>
          </cell>
          <cell r="H33027">
            <v>4920</v>
          </cell>
        </row>
        <row r="33028">
          <cell r="A33028">
            <v>502047</v>
          </cell>
          <cell r="H33028">
            <v>5400</v>
          </cell>
        </row>
        <row r="33029">
          <cell r="A33029">
            <v>800069</v>
          </cell>
          <cell r="H33029">
            <v>3330</v>
          </cell>
        </row>
        <row r="33030">
          <cell r="A33030">
            <v>900271</v>
          </cell>
          <cell r="H33030">
            <v>359</v>
          </cell>
        </row>
        <row r="33031">
          <cell r="A33031">
            <v>900271</v>
          </cell>
          <cell r="H33031">
            <v>4320</v>
          </cell>
        </row>
        <row r="33032">
          <cell r="A33032">
            <v>900271</v>
          </cell>
          <cell r="H33032">
            <v>1728</v>
          </cell>
        </row>
        <row r="33033">
          <cell r="A33033">
            <v>900271</v>
          </cell>
          <cell r="H33033">
            <v>3456</v>
          </cell>
        </row>
        <row r="33034">
          <cell r="A33034">
            <v>900271</v>
          </cell>
          <cell r="H33034">
            <v>2160</v>
          </cell>
        </row>
        <row r="33035">
          <cell r="A33035">
            <v>900271</v>
          </cell>
          <cell r="H33035">
            <v>6912</v>
          </cell>
        </row>
        <row r="33036">
          <cell r="A33036">
            <v>900271</v>
          </cell>
          <cell r="H33036">
            <v>2160</v>
          </cell>
        </row>
        <row r="33037">
          <cell r="A33037">
            <v>900271</v>
          </cell>
          <cell r="H33037">
            <v>6912</v>
          </cell>
        </row>
        <row r="33038">
          <cell r="A33038">
            <v>100036</v>
          </cell>
          <cell r="H33038">
            <v>7316</v>
          </cell>
        </row>
        <row r="33039">
          <cell r="A33039">
            <v>100217</v>
          </cell>
          <cell r="H33039">
            <v>367.03</v>
          </cell>
        </row>
        <row r="33040">
          <cell r="A33040">
            <v>100596</v>
          </cell>
          <cell r="H33040">
            <v>604.79999999999995</v>
          </cell>
        </row>
        <row r="33041">
          <cell r="A33041">
            <v>101101</v>
          </cell>
          <cell r="H33041">
            <v>44226</v>
          </cell>
        </row>
        <row r="33042">
          <cell r="A33042">
            <v>101354</v>
          </cell>
          <cell r="H33042">
            <v>4886.3999999999996</v>
          </cell>
        </row>
        <row r="33043">
          <cell r="A33043">
            <v>101891</v>
          </cell>
          <cell r="H33043">
            <v>5928</v>
          </cell>
        </row>
        <row r="33044">
          <cell r="A33044">
            <v>102297</v>
          </cell>
          <cell r="H33044">
            <v>6747.84</v>
          </cell>
        </row>
        <row r="33045">
          <cell r="A33045">
            <v>102530</v>
          </cell>
          <cell r="H33045">
            <v>41902</v>
          </cell>
        </row>
        <row r="33046">
          <cell r="A33046">
            <v>102550</v>
          </cell>
          <cell r="H33046">
            <v>24408</v>
          </cell>
        </row>
        <row r="33047">
          <cell r="A33047">
            <v>190033</v>
          </cell>
          <cell r="H33047">
            <v>45765</v>
          </cell>
        </row>
        <row r="33048">
          <cell r="A33048">
            <v>190064</v>
          </cell>
          <cell r="H33048">
            <v>6102</v>
          </cell>
        </row>
        <row r="33049">
          <cell r="A33049">
            <v>190204</v>
          </cell>
          <cell r="H33049">
            <v>990</v>
          </cell>
        </row>
        <row r="33050">
          <cell r="A33050">
            <v>190204</v>
          </cell>
          <cell r="H33050">
            <v>785</v>
          </cell>
        </row>
        <row r="33051">
          <cell r="A33051">
            <v>191007</v>
          </cell>
          <cell r="H33051">
            <v>97</v>
          </cell>
        </row>
        <row r="33052">
          <cell r="A33052">
            <v>191092</v>
          </cell>
          <cell r="H33052">
            <v>72</v>
          </cell>
        </row>
        <row r="33053">
          <cell r="A33053">
            <v>191095</v>
          </cell>
          <cell r="H33053">
            <v>10152</v>
          </cell>
        </row>
        <row r="33054">
          <cell r="A33054">
            <v>191097</v>
          </cell>
          <cell r="H33054">
            <v>1080</v>
          </cell>
        </row>
        <row r="33055">
          <cell r="A33055">
            <v>191422</v>
          </cell>
          <cell r="H33055">
            <v>3909.12</v>
          </cell>
        </row>
        <row r="33056">
          <cell r="A33056">
            <v>191510</v>
          </cell>
          <cell r="H33056">
            <v>72</v>
          </cell>
        </row>
        <row r="33057">
          <cell r="A33057">
            <v>191510</v>
          </cell>
          <cell r="H33057">
            <v>3600</v>
          </cell>
        </row>
        <row r="33058">
          <cell r="A33058">
            <v>191650</v>
          </cell>
          <cell r="H33058">
            <v>4950</v>
          </cell>
        </row>
        <row r="33059">
          <cell r="A33059">
            <v>191799</v>
          </cell>
          <cell r="H33059">
            <v>9153</v>
          </cell>
        </row>
        <row r="33060">
          <cell r="A33060">
            <v>191816</v>
          </cell>
          <cell r="H33060">
            <v>950</v>
          </cell>
        </row>
        <row r="33061">
          <cell r="A33061">
            <v>192130</v>
          </cell>
          <cell r="H33061">
            <v>3150</v>
          </cell>
        </row>
        <row r="33062">
          <cell r="A33062">
            <v>192193</v>
          </cell>
          <cell r="H33062">
            <v>15000</v>
          </cell>
        </row>
        <row r="33063">
          <cell r="A33063">
            <v>192582</v>
          </cell>
          <cell r="H33063">
            <v>640</v>
          </cell>
        </row>
        <row r="33064">
          <cell r="A33064">
            <v>192582</v>
          </cell>
          <cell r="H33064">
            <v>768</v>
          </cell>
        </row>
        <row r="33065">
          <cell r="A33065">
            <v>192582</v>
          </cell>
          <cell r="H33065">
            <v>896</v>
          </cell>
        </row>
        <row r="33066">
          <cell r="A33066">
            <v>192797</v>
          </cell>
          <cell r="H33066">
            <v>4800</v>
          </cell>
        </row>
        <row r="33067">
          <cell r="A33067">
            <v>193466</v>
          </cell>
          <cell r="H33067">
            <v>5320</v>
          </cell>
        </row>
        <row r="33068">
          <cell r="A33068">
            <v>193478</v>
          </cell>
          <cell r="H33068">
            <v>65.5</v>
          </cell>
        </row>
        <row r="33069">
          <cell r="A33069">
            <v>193705</v>
          </cell>
          <cell r="H33069">
            <v>1780</v>
          </cell>
        </row>
        <row r="33070">
          <cell r="A33070">
            <v>194045</v>
          </cell>
          <cell r="H33070">
            <v>11000</v>
          </cell>
        </row>
        <row r="33071">
          <cell r="A33071">
            <v>194058</v>
          </cell>
          <cell r="H33071">
            <v>6600</v>
          </cell>
        </row>
        <row r="33072">
          <cell r="A33072">
            <v>500572</v>
          </cell>
          <cell r="H33072">
            <v>1411.2</v>
          </cell>
        </row>
        <row r="33073">
          <cell r="A33073">
            <v>500736</v>
          </cell>
          <cell r="H33073">
            <v>3132</v>
          </cell>
        </row>
        <row r="33074">
          <cell r="A33074">
            <v>500877</v>
          </cell>
          <cell r="H33074">
            <v>1328.4</v>
          </cell>
        </row>
        <row r="33075">
          <cell r="A33075">
            <v>500949</v>
          </cell>
          <cell r="H33075">
            <v>2116.8000000000002</v>
          </cell>
        </row>
        <row r="33076">
          <cell r="A33076">
            <v>501059</v>
          </cell>
          <cell r="H33076">
            <v>24102.9</v>
          </cell>
        </row>
        <row r="33077">
          <cell r="A33077">
            <v>501059</v>
          </cell>
          <cell r="H33077">
            <v>10678.5</v>
          </cell>
        </row>
        <row r="33078">
          <cell r="A33078">
            <v>501060</v>
          </cell>
          <cell r="H33078">
            <v>39663</v>
          </cell>
        </row>
        <row r="33079">
          <cell r="A33079">
            <v>501279</v>
          </cell>
          <cell r="H33079">
            <v>3000</v>
          </cell>
        </row>
        <row r="33080">
          <cell r="A33080">
            <v>501616</v>
          </cell>
          <cell r="H33080">
            <v>302.39999999999998</v>
          </cell>
        </row>
        <row r="33081">
          <cell r="A33081">
            <v>502078</v>
          </cell>
          <cell r="H33081">
            <v>15912</v>
          </cell>
        </row>
        <row r="33082">
          <cell r="A33082">
            <v>502440</v>
          </cell>
          <cell r="H33082">
            <v>2443.1999999999998</v>
          </cell>
        </row>
        <row r="33083">
          <cell r="A33083">
            <v>502635</v>
          </cell>
          <cell r="H33083">
            <v>246</v>
          </cell>
        </row>
        <row r="33084">
          <cell r="A33084">
            <v>502635</v>
          </cell>
          <cell r="H33084">
            <v>16920</v>
          </cell>
        </row>
        <row r="33085">
          <cell r="A33085">
            <v>900039</v>
          </cell>
          <cell r="H33085">
            <v>1663.2</v>
          </cell>
        </row>
        <row r="33086">
          <cell r="A33086">
            <v>900333</v>
          </cell>
          <cell r="H33086">
            <v>1008</v>
          </cell>
        </row>
        <row r="33087">
          <cell r="A33087">
            <v>100133</v>
          </cell>
          <cell r="H33087">
            <v>2218.8000000000002</v>
          </cell>
        </row>
        <row r="33088">
          <cell r="A33088">
            <v>100133</v>
          </cell>
          <cell r="H33088">
            <v>4881.3599999999997</v>
          </cell>
        </row>
        <row r="33089">
          <cell r="A33089">
            <v>100224</v>
          </cell>
          <cell r="H33089">
            <v>8460</v>
          </cell>
        </row>
        <row r="33090">
          <cell r="A33090">
            <v>100369</v>
          </cell>
          <cell r="H33090">
            <v>10032</v>
          </cell>
        </row>
        <row r="33091">
          <cell r="A33091">
            <v>100661</v>
          </cell>
          <cell r="H33091">
            <v>4680</v>
          </cell>
        </row>
        <row r="33092">
          <cell r="A33092">
            <v>102125</v>
          </cell>
          <cell r="H33092">
            <v>3888</v>
          </cell>
        </row>
        <row r="33093">
          <cell r="A33093">
            <v>191055</v>
          </cell>
          <cell r="H33093">
            <v>1260</v>
          </cell>
        </row>
        <row r="33094">
          <cell r="A33094">
            <v>191055</v>
          </cell>
          <cell r="H33094">
            <v>218</v>
          </cell>
        </row>
        <row r="33095">
          <cell r="A33095">
            <v>191800</v>
          </cell>
          <cell r="H33095">
            <v>5040</v>
          </cell>
        </row>
        <row r="33096">
          <cell r="A33096">
            <v>192052</v>
          </cell>
          <cell r="H33096">
            <v>2460</v>
          </cell>
        </row>
        <row r="33097">
          <cell r="A33097">
            <v>192634</v>
          </cell>
          <cell r="H33097">
            <v>3480</v>
          </cell>
        </row>
        <row r="33098">
          <cell r="A33098">
            <v>192694</v>
          </cell>
          <cell r="H33098">
            <v>735</v>
          </cell>
        </row>
        <row r="33099">
          <cell r="A33099">
            <v>192694</v>
          </cell>
          <cell r="H33099">
            <v>57</v>
          </cell>
        </row>
        <row r="33100">
          <cell r="A33100">
            <v>192745</v>
          </cell>
          <cell r="H33100">
            <v>3750</v>
          </cell>
        </row>
        <row r="33101">
          <cell r="A33101">
            <v>193066</v>
          </cell>
          <cell r="H33101">
            <v>1280</v>
          </cell>
        </row>
        <row r="33102">
          <cell r="A33102">
            <v>193066</v>
          </cell>
          <cell r="H33102">
            <v>192</v>
          </cell>
        </row>
        <row r="33103">
          <cell r="A33103">
            <v>193066</v>
          </cell>
          <cell r="H33103">
            <v>3136</v>
          </cell>
        </row>
        <row r="33104">
          <cell r="A33104">
            <v>193404</v>
          </cell>
          <cell r="H33104">
            <v>600</v>
          </cell>
        </row>
        <row r="33105">
          <cell r="A33105">
            <v>193412</v>
          </cell>
          <cell r="H33105">
            <v>6224.04</v>
          </cell>
        </row>
        <row r="33106">
          <cell r="A33106">
            <v>193412</v>
          </cell>
          <cell r="H33106">
            <v>2928.96</v>
          </cell>
        </row>
        <row r="33107">
          <cell r="A33107">
            <v>193999</v>
          </cell>
          <cell r="H33107">
            <v>1188</v>
          </cell>
        </row>
        <row r="33108">
          <cell r="A33108">
            <v>193999</v>
          </cell>
          <cell r="H33108">
            <v>942</v>
          </cell>
        </row>
        <row r="33109">
          <cell r="A33109">
            <v>193999</v>
          </cell>
          <cell r="H33109">
            <v>2652</v>
          </cell>
        </row>
        <row r="33110">
          <cell r="A33110">
            <v>193999</v>
          </cell>
          <cell r="H33110">
            <v>2652</v>
          </cell>
        </row>
        <row r="33111">
          <cell r="A33111">
            <v>501056</v>
          </cell>
          <cell r="H33111">
            <v>15255</v>
          </cell>
        </row>
        <row r="33112">
          <cell r="A33112">
            <v>501103</v>
          </cell>
          <cell r="H33112">
            <v>2340</v>
          </cell>
        </row>
        <row r="33113">
          <cell r="A33113">
            <v>502048</v>
          </cell>
          <cell r="H33113">
            <v>11302.72</v>
          </cell>
        </row>
        <row r="33114">
          <cell r="A33114">
            <v>502048</v>
          </cell>
          <cell r="H33114">
            <v>3974.74</v>
          </cell>
        </row>
        <row r="33115">
          <cell r="A33115">
            <v>502694</v>
          </cell>
          <cell r="H33115">
            <v>389</v>
          </cell>
        </row>
        <row r="33116">
          <cell r="A33116">
            <v>503021</v>
          </cell>
          <cell r="H33116">
            <v>5450</v>
          </cell>
        </row>
        <row r="33117">
          <cell r="A33117">
            <v>100074</v>
          </cell>
          <cell r="H33117">
            <v>4881.3599999999997</v>
          </cell>
        </row>
        <row r="33118">
          <cell r="A33118">
            <v>100136</v>
          </cell>
          <cell r="H33118">
            <v>4881.3599999999997</v>
          </cell>
        </row>
        <row r="33119">
          <cell r="A33119">
            <v>100488</v>
          </cell>
          <cell r="H33119">
            <v>63</v>
          </cell>
        </row>
        <row r="33120">
          <cell r="A33120">
            <v>100488</v>
          </cell>
          <cell r="H33120">
            <v>1200</v>
          </cell>
        </row>
        <row r="33121">
          <cell r="A33121">
            <v>101421</v>
          </cell>
          <cell r="H33121">
            <v>34</v>
          </cell>
        </row>
        <row r="33122">
          <cell r="A33122">
            <v>101422</v>
          </cell>
          <cell r="H33122">
            <v>1972</v>
          </cell>
        </row>
        <row r="33123">
          <cell r="A33123">
            <v>101423</v>
          </cell>
          <cell r="H33123">
            <v>10676</v>
          </cell>
        </row>
        <row r="33124">
          <cell r="A33124">
            <v>102451</v>
          </cell>
          <cell r="H33124">
            <v>3600</v>
          </cell>
        </row>
        <row r="33125">
          <cell r="A33125">
            <v>102533</v>
          </cell>
          <cell r="H33125">
            <v>5904.36</v>
          </cell>
        </row>
        <row r="33126">
          <cell r="A33126">
            <v>102562</v>
          </cell>
          <cell r="H33126">
            <v>110</v>
          </cell>
        </row>
        <row r="33127">
          <cell r="A33127">
            <v>190112</v>
          </cell>
          <cell r="H33127">
            <v>3000</v>
          </cell>
        </row>
        <row r="33128">
          <cell r="A33128">
            <v>190112</v>
          </cell>
          <cell r="H33128">
            <v>600</v>
          </cell>
        </row>
        <row r="33129">
          <cell r="A33129">
            <v>190258</v>
          </cell>
          <cell r="H33129">
            <v>864</v>
          </cell>
        </row>
        <row r="33130">
          <cell r="A33130">
            <v>191645</v>
          </cell>
          <cell r="H33130">
            <v>28520</v>
          </cell>
        </row>
        <row r="33131">
          <cell r="A33131">
            <v>192095</v>
          </cell>
          <cell r="H33131">
            <v>9298.7999999999993</v>
          </cell>
        </row>
        <row r="33132">
          <cell r="A33132">
            <v>192905</v>
          </cell>
          <cell r="H33132">
            <v>8306.8799999999992</v>
          </cell>
        </row>
        <row r="33133">
          <cell r="A33133">
            <v>193071</v>
          </cell>
          <cell r="H33133">
            <v>1100</v>
          </cell>
        </row>
        <row r="33134">
          <cell r="A33134">
            <v>193071</v>
          </cell>
          <cell r="H33134">
            <v>1570</v>
          </cell>
        </row>
        <row r="33135">
          <cell r="A33135">
            <v>193071</v>
          </cell>
          <cell r="H33135">
            <v>1980</v>
          </cell>
        </row>
        <row r="33136">
          <cell r="A33136">
            <v>193071</v>
          </cell>
          <cell r="H33136">
            <v>1591.9</v>
          </cell>
        </row>
        <row r="33137">
          <cell r="A33137">
            <v>193071</v>
          </cell>
          <cell r="H33137">
            <v>1305</v>
          </cell>
        </row>
        <row r="33138">
          <cell r="A33138">
            <v>193071</v>
          </cell>
          <cell r="H33138">
            <v>3960</v>
          </cell>
        </row>
        <row r="33139">
          <cell r="A33139">
            <v>193071</v>
          </cell>
          <cell r="H33139">
            <v>4420</v>
          </cell>
        </row>
        <row r="33140">
          <cell r="A33140">
            <v>193071</v>
          </cell>
          <cell r="H33140">
            <v>80</v>
          </cell>
        </row>
        <row r="33141">
          <cell r="A33141">
            <v>193071</v>
          </cell>
          <cell r="H33141">
            <v>257.19</v>
          </cell>
        </row>
        <row r="33142">
          <cell r="A33142">
            <v>193536</v>
          </cell>
          <cell r="H33142">
            <v>1666</v>
          </cell>
        </row>
        <row r="33143">
          <cell r="A33143">
            <v>194037</v>
          </cell>
          <cell r="H33143">
            <v>389</v>
          </cell>
        </row>
        <row r="33144">
          <cell r="A33144">
            <v>194037</v>
          </cell>
          <cell r="H33144">
            <v>1944</v>
          </cell>
        </row>
        <row r="33145">
          <cell r="A33145">
            <v>194037</v>
          </cell>
          <cell r="H33145">
            <v>78.91</v>
          </cell>
        </row>
        <row r="33146">
          <cell r="A33146">
            <v>194100</v>
          </cell>
          <cell r="H33146">
            <v>1460</v>
          </cell>
        </row>
        <row r="33147">
          <cell r="A33147">
            <v>194105</v>
          </cell>
          <cell r="H33147">
            <v>389</v>
          </cell>
        </row>
        <row r="33148">
          <cell r="A33148">
            <v>194105</v>
          </cell>
          <cell r="H33148">
            <v>13860</v>
          </cell>
        </row>
        <row r="33149">
          <cell r="A33149">
            <v>194105</v>
          </cell>
          <cell r="H33149">
            <v>234.63</v>
          </cell>
        </row>
        <row r="33150">
          <cell r="A33150">
            <v>501647</v>
          </cell>
          <cell r="H33150">
            <v>9319.2000000000007</v>
          </cell>
        </row>
        <row r="33151">
          <cell r="A33151">
            <v>800231</v>
          </cell>
          <cell r="H33151">
            <v>9600</v>
          </cell>
        </row>
        <row r="33152">
          <cell r="A33152">
            <v>100143</v>
          </cell>
          <cell r="H33152">
            <v>1200</v>
          </cell>
        </row>
        <row r="33153">
          <cell r="A33153">
            <v>100869</v>
          </cell>
          <cell r="H33153">
            <v>13500</v>
          </cell>
        </row>
        <row r="33154">
          <cell r="A33154">
            <v>101884</v>
          </cell>
          <cell r="H33154">
            <v>1555.68</v>
          </cell>
        </row>
        <row r="33155">
          <cell r="A33155">
            <v>102550</v>
          </cell>
          <cell r="H33155">
            <v>3051</v>
          </cell>
        </row>
        <row r="33156">
          <cell r="A33156">
            <v>190854</v>
          </cell>
          <cell r="H33156">
            <v>500.64</v>
          </cell>
        </row>
        <row r="33157">
          <cell r="A33157">
            <v>191430</v>
          </cell>
          <cell r="H33157">
            <v>312</v>
          </cell>
        </row>
        <row r="33158">
          <cell r="A33158">
            <v>191822</v>
          </cell>
          <cell r="H33158">
            <v>20641.599999999999</v>
          </cell>
        </row>
        <row r="33159">
          <cell r="A33159">
            <v>192198</v>
          </cell>
          <cell r="H33159">
            <v>1638</v>
          </cell>
        </row>
        <row r="33160">
          <cell r="A33160">
            <v>192236</v>
          </cell>
          <cell r="H33160">
            <v>5250</v>
          </cell>
        </row>
        <row r="33161">
          <cell r="A33161">
            <v>192763</v>
          </cell>
          <cell r="H33161">
            <v>198</v>
          </cell>
        </row>
        <row r="33162">
          <cell r="A33162">
            <v>193039</v>
          </cell>
          <cell r="H33162">
            <v>8618</v>
          </cell>
        </row>
        <row r="33163">
          <cell r="A33163">
            <v>193039</v>
          </cell>
          <cell r="H33163">
            <v>1408.66</v>
          </cell>
        </row>
        <row r="33164">
          <cell r="A33164">
            <v>500572</v>
          </cell>
          <cell r="H33164">
            <v>201.6</v>
          </cell>
        </row>
        <row r="33165">
          <cell r="A33165">
            <v>502943</v>
          </cell>
          <cell r="H33165">
            <v>1716</v>
          </cell>
        </row>
        <row r="33166">
          <cell r="A33166">
            <v>502943</v>
          </cell>
          <cell r="H33166">
            <v>158.4</v>
          </cell>
        </row>
        <row r="33167">
          <cell r="A33167">
            <v>502982</v>
          </cell>
          <cell r="H33167">
            <v>660</v>
          </cell>
        </row>
        <row r="33168">
          <cell r="A33168">
            <v>900333</v>
          </cell>
          <cell r="H33168">
            <v>2479</v>
          </cell>
        </row>
        <row r="33169">
          <cell r="A33169">
            <v>100397</v>
          </cell>
          <cell r="H33169">
            <v>381</v>
          </cell>
        </row>
        <row r="33170">
          <cell r="A33170">
            <v>102010</v>
          </cell>
          <cell r="H33170">
            <v>4224</v>
          </cell>
        </row>
        <row r="33171">
          <cell r="A33171">
            <v>102516</v>
          </cell>
          <cell r="H33171">
            <v>18306</v>
          </cell>
        </row>
        <row r="33172">
          <cell r="A33172">
            <v>190258</v>
          </cell>
          <cell r="H33172">
            <v>9720</v>
          </cell>
        </row>
        <row r="33173">
          <cell r="A33173">
            <v>190342</v>
          </cell>
          <cell r="H33173">
            <v>305.86</v>
          </cell>
        </row>
        <row r="33174">
          <cell r="A33174">
            <v>190342</v>
          </cell>
          <cell r="H33174">
            <v>558.12</v>
          </cell>
        </row>
        <row r="33175">
          <cell r="A33175">
            <v>190342</v>
          </cell>
          <cell r="H33175">
            <v>764.12</v>
          </cell>
        </row>
        <row r="33176">
          <cell r="A33176">
            <v>191864</v>
          </cell>
          <cell r="H33176">
            <v>2700</v>
          </cell>
        </row>
        <row r="33177">
          <cell r="A33177">
            <v>191965</v>
          </cell>
          <cell r="H33177">
            <v>360</v>
          </cell>
        </row>
        <row r="33178">
          <cell r="A33178">
            <v>191965</v>
          </cell>
          <cell r="H33178">
            <v>18150</v>
          </cell>
        </row>
        <row r="33179">
          <cell r="A33179">
            <v>192797</v>
          </cell>
          <cell r="H33179">
            <v>4800</v>
          </cell>
        </row>
        <row r="33180">
          <cell r="A33180">
            <v>193474</v>
          </cell>
          <cell r="H33180">
            <v>540</v>
          </cell>
        </row>
        <row r="33181">
          <cell r="A33181">
            <v>194099</v>
          </cell>
          <cell r="H33181">
            <v>159.30000000000001</v>
          </cell>
        </row>
        <row r="33182">
          <cell r="A33182">
            <v>194099</v>
          </cell>
          <cell r="H33182">
            <v>159.30000000000001</v>
          </cell>
        </row>
        <row r="33183">
          <cell r="A33183">
            <v>194099</v>
          </cell>
          <cell r="H33183">
            <v>185</v>
          </cell>
        </row>
        <row r="33184">
          <cell r="A33184">
            <v>194099</v>
          </cell>
          <cell r="H33184">
            <v>232.2</v>
          </cell>
        </row>
        <row r="33185">
          <cell r="A33185">
            <v>194099</v>
          </cell>
          <cell r="H33185">
            <v>200</v>
          </cell>
        </row>
        <row r="33186">
          <cell r="A33186">
            <v>194099</v>
          </cell>
          <cell r="H33186">
            <v>130</v>
          </cell>
        </row>
        <row r="33187">
          <cell r="A33187">
            <v>194099</v>
          </cell>
          <cell r="H33187">
            <v>142.5</v>
          </cell>
        </row>
        <row r="33188">
          <cell r="A33188">
            <v>194099</v>
          </cell>
          <cell r="H33188">
            <v>153.4</v>
          </cell>
        </row>
        <row r="33189">
          <cell r="A33189">
            <v>194099</v>
          </cell>
          <cell r="H33189">
            <v>227.5</v>
          </cell>
        </row>
        <row r="33190">
          <cell r="A33190">
            <v>194099</v>
          </cell>
          <cell r="H33190">
            <v>162</v>
          </cell>
        </row>
        <row r="33191">
          <cell r="A33191">
            <v>194099</v>
          </cell>
          <cell r="H33191">
            <v>175.5</v>
          </cell>
        </row>
        <row r="33192">
          <cell r="A33192">
            <v>194106</v>
          </cell>
          <cell r="H33192">
            <v>686</v>
          </cell>
        </row>
        <row r="33193">
          <cell r="A33193">
            <v>194106</v>
          </cell>
          <cell r="H33193">
            <v>6432</v>
          </cell>
        </row>
        <row r="33194">
          <cell r="A33194">
            <v>194106</v>
          </cell>
          <cell r="H33194">
            <v>196</v>
          </cell>
        </row>
        <row r="33195">
          <cell r="A33195">
            <v>500949</v>
          </cell>
          <cell r="H33195">
            <v>9398</v>
          </cell>
        </row>
        <row r="33196">
          <cell r="A33196">
            <v>501060</v>
          </cell>
          <cell r="H33196">
            <v>4759.5600000000004</v>
          </cell>
        </row>
        <row r="33197">
          <cell r="A33197">
            <v>800283</v>
          </cell>
          <cell r="H33197">
            <v>116.06</v>
          </cell>
        </row>
        <row r="33198">
          <cell r="A33198">
            <v>800283</v>
          </cell>
          <cell r="H33198">
            <v>1553.12</v>
          </cell>
        </row>
        <row r="33199">
          <cell r="A33199">
            <v>100175</v>
          </cell>
          <cell r="H33199">
            <v>9900</v>
          </cell>
        </row>
        <row r="33200">
          <cell r="A33200">
            <v>101370</v>
          </cell>
          <cell r="H33200">
            <v>1311.93</v>
          </cell>
        </row>
        <row r="33201">
          <cell r="A33201">
            <v>101846</v>
          </cell>
          <cell r="H33201">
            <v>890</v>
          </cell>
        </row>
        <row r="33202">
          <cell r="A33202">
            <v>101884</v>
          </cell>
          <cell r="H33202">
            <v>3043.2</v>
          </cell>
        </row>
        <row r="33203">
          <cell r="A33203">
            <v>190435</v>
          </cell>
          <cell r="H33203">
            <v>680.4</v>
          </cell>
        </row>
        <row r="33204">
          <cell r="A33204">
            <v>191369</v>
          </cell>
          <cell r="H33204">
            <v>3540</v>
          </cell>
        </row>
        <row r="33205">
          <cell r="A33205">
            <v>191369</v>
          </cell>
          <cell r="H33205">
            <v>89</v>
          </cell>
        </row>
        <row r="33206">
          <cell r="A33206">
            <v>191864</v>
          </cell>
          <cell r="H33206">
            <v>137.75</v>
          </cell>
        </row>
        <row r="33207">
          <cell r="A33207">
            <v>192095</v>
          </cell>
          <cell r="H33207">
            <v>1820</v>
          </cell>
        </row>
        <row r="33208">
          <cell r="A33208">
            <v>192483</v>
          </cell>
          <cell r="H33208">
            <v>2640</v>
          </cell>
        </row>
        <row r="33209">
          <cell r="A33209">
            <v>192593</v>
          </cell>
          <cell r="H33209">
            <v>13425.65</v>
          </cell>
        </row>
        <row r="33210">
          <cell r="A33210">
            <v>193407</v>
          </cell>
          <cell r="H33210">
            <v>6960</v>
          </cell>
        </row>
        <row r="33211">
          <cell r="A33211">
            <v>194111</v>
          </cell>
          <cell r="H33211">
            <v>660</v>
          </cell>
        </row>
        <row r="33212">
          <cell r="A33212">
            <v>194113</v>
          </cell>
          <cell r="H33212">
            <v>174.7</v>
          </cell>
        </row>
        <row r="33213">
          <cell r="A33213">
            <v>194113</v>
          </cell>
          <cell r="H33213">
            <v>440.12</v>
          </cell>
        </row>
        <row r="33214">
          <cell r="A33214">
            <v>194113</v>
          </cell>
          <cell r="H33214">
            <v>807.28</v>
          </cell>
        </row>
        <row r="33215">
          <cell r="A33215">
            <v>194113</v>
          </cell>
          <cell r="H33215">
            <v>272</v>
          </cell>
        </row>
        <row r="33216">
          <cell r="A33216">
            <v>501613</v>
          </cell>
          <cell r="H33216">
            <v>720</v>
          </cell>
        </row>
        <row r="33217">
          <cell r="A33217">
            <v>501613</v>
          </cell>
          <cell r="H33217">
            <v>50</v>
          </cell>
        </row>
        <row r="33218">
          <cell r="A33218">
            <v>501628</v>
          </cell>
          <cell r="H33218">
            <v>5184</v>
          </cell>
        </row>
        <row r="33219">
          <cell r="A33219">
            <v>502849</v>
          </cell>
          <cell r="H33219">
            <v>160</v>
          </cell>
        </row>
        <row r="33220">
          <cell r="A33220">
            <v>502849</v>
          </cell>
          <cell r="H33220">
            <v>5016</v>
          </cell>
        </row>
        <row r="33221">
          <cell r="A33221">
            <v>503005</v>
          </cell>
          <cell r="H33221">
            <v>284.38</v>
          </cell>
        </row>
        <row r="33222">
          <cell r="A33222">
            <v>503005</v>
          </cell>
          <cell r="H33222">
            <v>10200</v>
          </cell>
        </row>
        <row r="33223">
          <cell r="A33223">
            <v>101781</v>
          </cell>
          <cell r="H33223">
            <v>8208</v>
          </cell>
        </row>
        <row r="33224">
          <cell r="A33224">
            <v>102362</v>
          </cell>
          <cell r="H33224">
            <v>30</v>
          </cell>
        </row>
        <row r="33225">
          <cell r="A33225">
            <v>102362</v>
          </cell>
          <cell r="H33225">
            <v>70</v>
          </cell>
        </row>
        <row r="33226">
          <cell r="A33226">
            <v>102362</v>
          </cell>
          <cell r="H33226">
            <v>50</v>
          </cell>
        </row>
        <row r="33227">
          <cell r="A33227">
            <v>102362</v>
          </cell>
          <cell r="H33227">
            <v>1560</v>
          </cell>
        </row>
        <row r="33228">
          <cell r="A33228">
            <v>102362</v>
          </cell>
          <cell r="H33228">
            <v>1026</v>
          </cell>
        </row>
        <row r="33229">
          <cell r="A33229">
            <v>191565</v>
          </cell>
          <cell r="H33229">
            <v>22273.7</v>
          </cell>
        </row>
        <row r="33230">
          <cell r="A33230">
            <v>191913</v>
          </cell>
          <cell r="H33230">
            <v>4320</v>
          </cell>
        </row>
        <row r="33231">
          <cell r="A33231">
            <v>191913</v>
          </cell>
          <cell r="H33231">
            <v>327</v>
          </cell>
        </row>
        <row r="33232">
          <cell r="A33232">
            <v>192204</v>
          </cell>
          <cell r="H33232">
            <v>359</v>
          </cell>
        </row>
        <row r="33233">
          <cell r="A33233">
            <v>192748</v>
          </cell>
          <cell r="H33233">
            <v>2400</v>
          </cell>
        </row>
        <row r="33234">
          <cell r="A33234">
            <v>192845</v>
          </cell>
          <cell r="H33234">
            <v>389</v>
          </cell>
        </row>
        <row r="33235">
          <cell r="A33235">
            <v>192891</v>
          </cell>
          <cell r="H33235">
            <v>5832</v>
          </cell>
        </row>
        <row r="33236">
          <cell r="A33236">
            <v>192891</v>
          </cell>
          <cell r="H33236">
            <v>83.29</v>
          </cell>
        </row>
        <row r="33237">
          <cell r="A33237">
            <v>192990</v>
          </cell>
          <cell r="H33237">
            <v>8786.8799999999992</v>
          </cell>
        </row>
        <row r="33238">
          <cell r="A33238">
            <v>192990</v>
          </cell>
          <cell r="H33238">
            <v>67.099999999999994</v>
          </cell>
        </row>
        <row r="33239">
          <cell r="A33239">
            <v>193412</v>
          </cell>
          <cell r="H33239">
            <v>1098.3599999999999</v>
          </cell>
        </row>
        <row r="33240">
          <cell r="A33240">
            <v>193412</v>
          </cell>
          <cell r="H33240">
            <v>366.12</v>
          </cell>
        </row>
        <row r="33241">
          <cell r="A33241">
            <v>193412</v>
          </cell>
          <cell r="H33241">
            <v>189</v>
          </cell>
        </row>
        <row r="33242">
          <cell r="A33242">
            <v>193599</v>
          </cell>
          <cell r="H33242">
            <v>6600</v>
          </cell>
        </row>
        <row r="33243">
          <cell r="A33243">
            <v>193706</v>
          </cell>
          <cell r="H33243">
            <v>4104</v>
          </cell>
        </row>
        <row r="33244">
          <cell r="A33244">
            <v>194039</v>
          </cell>
          <cell r="H33244">
            <v>6912</v>
          </cell>
        </row>
        <row r="33245">
          <cell r="A33245">
            <v>194114</v>
          </cell>
          <cell r="H33245">
            <v>378</v>
          </cell>
        </row>
        <row r="33246">
          <cell r="A33246">
            <v>194114</v>
          </cell>
          <cell r="H33246">
            <v>644.79999999999995</v>
          </cell>
        </row>
        <row r="33247">
          <cell r="A33247">
            <v>194114</v>
          </cell>
          <cell r="H33247">
            <v>378.4</v>
          </cell>
        </row>
        <row r="33248">
          <cell r="A33248">
            <v>194114</v>
          </cell>
          <cell r="H33248">
            <v>376</v>
          </cell>
        </row>
        <row r="33249">
          <cell r="A33249">
            <v>194114</v>
          </cell>
          <cell r="H33249">
            <v>75</v>
          </cell>
        </row>
        <row r="33250">
          <cell r="A33250">
            <v>194115</v>
          </cell>
          <cell r="H33250">
            <v>600</v>
          </cell>
        </row>
        <row r="33251">
          <cell r="A33251">
            <v>201122</v>
          </cell>
          <cell r="H33251">
            <v>3360</v>
          </cell>
        </row>
        <row r="33252">
          <cell r="A33252">
            <v>502204</v>
          </cell>
          <cell r="H33252">
            <v>91530</v>
          </cell>
        </row>
        <row r="33253">
          <cell r="A33253">
            <v>100251</v>
          </cell>
          <cell r="H33253">
            <v>1140</v>
          </cell>
        </row>
        <row r="33254">
          <cell r="A33254">
            <v>100355</v>
          </cell>
          <cell r="H33254">
            <v>330</v>
          </cell>
        </row>
        <row r="33255">
          <cell r="A33255">
            <v>100431</v>
          </cell>
          <cell r="H33255">
            <v>1020</v>
          </cell>
        </row>
        <row r="33256">
          <cell r="A33256">
            <v>100431</v>
          </cell>
          <cell r="H33256">
            <v>2160</v>
          </cell>
        </row>
        <row r="33257">
          <cell r="A33257">
            <v>100596</v>
          </cell>
          <cell r="H33257">
            <v>4514</v>
          </cell>
        </row>
        <row r="33258">
          <cell r="A33258">
            <v>100949</v>
          </cell>
          <cell r="H33258">
            <v>13050</v>
          </cell>
        </row>
        <row r="33259">
          <cell r="A33259">
            <v>101043</v>
          </cell>
          <cell r="H33259">
            <v>15600</v>
          </cell>
        </row>
        <row r="33260">
          <cell r="A33260">
            <v>190630</v>
          </cell>
          <cell r="H33260">
            <v>1125</v>
          </cell>
        </row>
        <row r="33261">
          <cell r="A33261">
            <v>192304</v>
          </cell>
          <cell r="H33261">
            <v>32</v>
          </cell>
        </row>
        <row r="33262">
          <cell r="A33262">
            <v>192304</v>
          </cell>
          <cell r="H33262">
            <v>1856</v>
          </cell>
        </row>
        <row r="33263">
          <cell r="A33263">
            <v>192304</v>
          </cell>
          <cell r="H33263">
            <v>32</v>
          </cell>
        </row>
        <row r="33264">
          <cell r="A33264">
            <v>192569</v>
          </cell>
          <cell r="H33264">
            <v>4335.12</v>
          </cell>
        </row>
        <row r="33265">
          <cell r="A33265">
            <v>192576</v>
          </cell>
          <cell r="H33265">
            <v>449.1</v>
          </cell>
        </row>
        <row r="33266">
          <cell r="A33266">
            <v>192576</v>
          </cell>
          <cell r="H33266">
            <v>7128</v>
          </cell>
        </row>
        <row r="33267">
          <cell r="A33267">
            <v>192600</v>
          </cell>
          <cell r="H33267">
            <v>4620</v>
          </cell>
        </row>
        <row r="33268">
          <cell r="A33268">
            <v>192813</v>
          </cell>
          <cell r="H33268">
            <v>252</v>
          </cell>
        </row>
        <row r="33269">
          <cell r="A33269">
            <v>193227</v>
          </cell>
          <cell r="H33269">
            <v>184224</v>
          </cell>
        </row>
        <row r="33270">
          <cell r="A33270">
            <v>193412</v>
          </cell>
          <cell r="H33270">
            <v>378</v>
          </cell>
        </row>
        <row r="33271">
          <cell r="A33271">
            <v>193463</v>
          </cell>
          <cell r="H33271">
            <v>12204</v>
          </cell>
        </row>
        <row r="33272">
          <cell r="A33272">
            <v>193463</v>
          </cell>
          <cell r="H33272">
            <v>13424.4</v>
          </cell>
        </row>
        <row r="33273">
          <cell r="A33273">
            <v>193463</v>
          </cell>
          <cell r="H33273">
            <v>6102</v>
          </cell>
        </row>
        <row r="33274">
          <cell r="A33274">
            <v>193739</v>
          </cell>
          <cell r="H33274">
            <v>468</v>
          </cell>
        </row>
        <row r="33275">
          <cell r="A33275">
            <v>193995</v>
          </cell>
          <cell r="H33275">
            <v>3300</v>
          </cell>
        </row>
        <row r="33276">
          <cell r="A33276">
            <v>193995</v>
          </cell>
          <cell r="H33276">
            <v>378.55</v>
          </cell>
        </row>
        <row r="33277">
          <cell r="A33277">
            <v>194112</v>
          </cell>
          <cell r="H33277">
            <v>480</v>
          </cell>
        </row>
        <row r="33278">
          <cell r="A33278">
            <v>500021</v>
          </cell>
          <cell r="H33278">
            <v>7560</v>
          </cell>
        </row>
        <row r="33279">
          <cell r="A33279">
            <v>500021</v>
          </cell>
          <cell r="H33279">
            <v>3840</v>
          </cell>
        </row>
        <row r="33280">
          <cell r="A33280">
            <v>502327</v>
          </cell>
          <cell r="H33280">
            <v>630</v>
          </cell>
        </row>
        <row r="33281">
          <cell r="A33281">
            <v>100016</v>
          </cell>
          <cell r="H33281">
            <v>3528</v>
          </cell>
        </row>
        <row r="33282">
          <cell r="A33282">
            <v>100016</v>
          </cell>
          <cell r="H33282">
            <v>7000</v>
          </cell>
        </row>
        <row r="33283">
          <cell r="A33283">
            <v>100925</v>
          </cell>
          <cell r="H33283">
            <v>3496</v>
          </cell>
        </row>
        <row r="33284">
          <cell r="A33284">
            <v>100925</v>
          </cell>
          <cell r="H33284">
            <v>27328</v>
          </cell>
        </row>
        <row r="33285">
          <cell r="A33285">
            <v>101781</v>
          </cell>
          <cell r="H33285">
            <v>4104</v>
          </cell>
        </row>
        <row r="33286">
          <cell r="A33286">
            <v>193625</v>
          </cell>
          <cell r="H33286">
            <v>4514.3999999999996</v>
          </cell>
        </row>
        <row r="33287">
          <cell r="A33287">
            <v>193860</v>
          </cell>
          <cell r="H33287">
            <v>103.29</v>
          </cell>
        </row>
        <row r="33288">
          <cell r="A33288">
            <v>193860</v>
          </cell>
          <cell r="H33288">
            <v>660</v>
          </cell>
        </row>
        <row r="33289">
          <cell r="A33289">
            <v>193944</v>
          </cell>
          <cell r="H33289">
            <v>359</v>
          </cell>
        </row>
        <row r="33290">
          <cell r="A33290">
            <v>500736</v>
          </cell>
          <cell r="H33290">
            <v>4698</v>
          </cell>
        </row>
        <row r="33291">
          <cell r="A33291">
            <v>502348</v>
          </cell>
          <cell r="H33291">
            <v>3813.75</v>
          </cell>
        </row>
        <row r="33292">
          <cell r="A33292">
            <v>800031</v>
          </cell>
          <cell r="H33292">
            <v>2760</v>
          </cell>
        </row>
        <row r="33293">
          <cell r="A33293">
            <v>100181</v>
          </cell>
          <cell r="H33293">
            <v>9600</v>
          </cell>
        </row>
        <row r="33294">
          <cell r="A33294">
            <v>100311</v>
          </cell>
          <cell r="H33294">
            <v>442.8</v>
          </cell>
        </row>
        <row r="33295">
          <cell r="A33295">
            <v>101884</v>
          </cell>
          <cell r="H33295">
            <v>65</v>
          </cell>
        </row>
        <row r="33296">
          <cell r="A33296">
            <v>102336</v>
          </cell>
          <cell r="H33296">
            <v>2443.1999999999998</v>
          </cell>
        </row>
        <row r="33297">
          <cell r="A33297">
            <v>190059</v>
          </cell>
          <cell r="H33297">
            <v>36612</v>
          </cell>
        </row>
        <row r="33298">
          <cell r="A33298">
            <v>190059</v>
          </cell>
          <cell r="H33298">
            <v>36612</v>
          </cell>
        </row>
        <row r="33299">
          <cell r="A33299">
            <v>191268</v>
          </cell>
          <cell r="H33299">
            <v>977.28</v>
          </cell>
        </row>
        <row r="33300">
          <cell r="A33300">
            <v>191978</v>
          </cell>
          <cell r="H33300">
            <v>5040</v>
          </cell>
        </row>
        <row r="33301">
          <cell r="A33301">
            <v>192144</v>
          </cell>
          <cell r="H33301">
            <v>1306.8</v>
          </cell>
        </row>
        <row r="33302">
          <cell r="A33302">
            <v>192188</v>
          </cell>
          <cell r="H33302">
            <v>2443.1999999999998</v>
          </cell>
        </row>
        <row r="33303">
          <cell r="A33303">
            <v>192188</v>
          </cell>
          <cell r="H33303">
            <v>2443.1999999999998</v>
          </cell>
        </row>
        <row r="33304">
          <cell r="A33304">
            <v>192526</v>
          </cell>
          <cell r="H33304">
            <v>215.4</v>
          </cell>
        </row>
        <row r="33305">
          <cell r="A33305">
            <v>192526</v>
          </cell>
          <cell r="H33305">
            <v>576</v>
          </cell>
        </row>
        <row r="33306">
          <cell r="A33306">
            <v>192526</v>
          </cell>
          <cell r="H33306">
            <v>95.55</v>
          </cell>
        </row>
        <row r="33307">
          <cell r="A33307">
            <v>192815</v>
          </cell>
          <cell r="H33307">
            <v>216.58</v>
          </cell>
        </row>
        <row r="33308">
          <cell r="A33308">
            <v>192815</v>
          </cell>
          <cell r="H33308">
            <v>8398.08</v>
          </cell>
        </row>
        <row r="33309">
          <cell r="A33309">
            <v>193412</v>
          </cell>
          <cell r="H33309">
            <v>732.24</v>
          </cell>
        </row>
        <row r="33310">
          <cell r="A33310">
            <v>193812</v>
          </cell>
          <cell r="H33310">
            <v>189</v>
          </cell>
        </row>
        <row r="33311">
          <cell r="A33311">
            <v>193812</v>
          </cell>
          <cell r="H33311">
            <v>7322.4</v>
          </cell>
        </row>
        <row r="33312">
          <cell r="A33312">
            <v>193812</v>
          </cell>
          <cell r="H33312">
            <v>366.12</v>
          </cell>
        </row>
        <row r="33313">
          <cell r="A33313">
            <v>193812</v>
          </cell>
          <cell r="H33313">
            <v>732.24</v>
          </cell>
        </row>
        <row r="33314">
          <cell r="A33314">
            <v>193812</v>
          </cell>
          <cell r="H33314">
            <v>366.12</v>
          </cell>
        </row>
        <row r="33315">
          <cell r="A33315">
            <v>193812</v>
          </cell>
          <cell r="H33315">
            <v>567</v>
          </cell>
        </row>
        <row r="33316">
          <cell r="A33316">
            <v>193863</v>
          </cell>
          <cell r="H33316">
            <v>972</v>
          </cell>
        </row>
        <row r="33317">
          <cell r="A33317">
            <v>193863</v>
          </cell>
          <cell r="H33317">
            <v>83</v>
          </cell>
        </row>
        <row r="33318">
          <cell r="A33318">
            <v>193927</v>
          </cell>
          <cell r="H33318">
            <v>389</v>
          </cell>
        </row>
        <row r="33319">
          <cell r="A33319">
            <v>193927</v>
          </cell>
          <cell r="H33319">
            <v>49.39</v>
          </cell>
        </row>
        <row r="33320">
          <cell r="A33320">
            <v>194070</v>
          </cell>
          <cell r="H33320">
            <v>898</v>
          </cell>
        </row>
        <row r="33321">
          <cell r="A33321">
            <v>194070</v>
          </cell>
          <cell r="H33321">
            <v>3300</v>
          </cell>
        </row>
        <row r="33322">
          <cell r="A33322">
            <v>194070</v>
          </cell>
          <cell r="H33322">
            <v>114.89</v>
          </cell>
        </row>
        <row r="33323">
          <cell r="A33323">
            <v>194070</v>
          </cell>
          <cell r="H33323">
            <v>210</v>
          </cell>
        </row>
        <row r="33324">
          <cell r="A33324">
            <v>194108</v>
          </cell>
          <cell r="H33324">
            <v>91</v>
          </cell>
        </row>
        <row r="33325">
          <cell r="A33325">
            <v>194113</v>
          </cell>
          <cell r="H33325">
            <v>220.06</v>
          </cell>
        </row>
        <row r="33326">
          <cell r="A33326">
            <v>194113</v>
          </cell>
          <cell r="H33326">
            <v>136</v>
          </cell>
        </row>
        <row r="33327">
          <cell r="A33327">
            <v>194120</v>
          </cell>
          <cell r="H33327">
            <v>594</v>
          </cell>
        </row>
        <row r="33328">
          <cell r="A33328">
            <v>194121</v>
          </cell>
          <cell r="H33328">
            <v>3210</v>
          </cell>
        </row>
        <row r="33329">
          <cell r="A33329">
            <v>194124</v>
          </cell>
          <cell r="H33329">
            <v>3501.01</v>
          </cell>
        </row>
        <row r="33330">
          <cell r="A33330">
            <v>194124</v>
          </cell>
          <cell r="H33330">
            <v>890</v>
          </cell>
        </row>
        <row r="33331">
          <cell r="A33331">
            <v>503011</v>
          </cell>
          <cell r="H33331">
            <v>9600</v>
          </cell>
        </row>
        <row r="33332">
          <cell r="A33332">
            <v>101599</v>
          </cell>
          <cell r="H33332">
            <v>354</v>
          </cell>
        </row>
        <row r="33333">
          <cell r="A33333">
            <v>191682</v>
          </cell>
          <cell r="H33333">
            <v>13572</v>
          </cell>
        </row>
        <row r="33334">
          <cell r="A33334">
            <v>191766</v>
          </cell>
          <cell r="H33334">
            <v>3300</v>
          </cell>
        </row>
        <row r="33335">
          <cell r="A33335">
            <v>191809</v>
          </cell>
          <cell r="H33335">
            <v>7527.6</v>
          </cell>
        </row>
        <row r="33336">
          <cell r="A33336">
            <v>192053</v>
          </cell>
          <cell r="H33336">
            <v>2460</v>
          </cell>
        </row>
        <row r="33337">
          <cell r="A33337">
            <v>192351</v>
          </cell>
          <cell r="H33337">
            <v>864</v>
          </cell>
        </row>
        <row r="33338">
          <cell r="A33338">
            <v>192594</v>
          </cell>
          <cell r="H33338">
            <v>95.06</v>
          </cell>
        </row>
        <row r="33339">
          <cell r="A33339">
            <v>192594</v>
          </cell>
          <cell r="H33339">
            <v>1167</v>
          </cell>
        </row>
        <row r="33340">
          <cell r="A33340">
            <v>193027</v>
          </cell>
          <cell r="H33340">
            <v>167.99</v>
          </cell>
        </row>
        <row r="33341">
          <cell r="A33341">
            <v>193027</v>
          </cell>
          <cell r="H33341">
            <v>3240</v>
          </cell>
        </row>
        <row r="33342">
          <cell r="A33342">
            <v>193812</v>
          </cell>
          <cell r="H33342">
            <v>366.12</v>
          </cell>
        </row>
        <row r="33343">
          <cell r="A33343">
            <v>500732</v>
          </cell>
          <cell r="H33343">
            <v>389</v>
          </cell>
        </row>
        <row r="33344">
          <cell r="A33344">
            <v>500732</v>
          </cell>
          <cell r="H33344">
            <v>21600</v>
          </cell>
        </row>
        <row r="33345">
          <cell r="A33345">
            <v>500732</v>
          </cell>
          <cell r="H33345">
            <v>226.78</v>
          </cell>
        </row>
        <row r="33346">
          <cell r="A33346">
            <v>502803</v>
          </cell>
          <cell r="H33346">
            <v>5400</v>
          </cell>
        </row>
        <row r="33347">
          <cell r="A33347">
            <v>900271</v>
          </cell>
          <cell r="H33347">
            <v>359</v>
          </cell>
        </row>
        <row r="33348">
          <cell r="A33348">
            <v>100217</v>
          </cell>
          <cell r="H33348">
            <v>18000</v>
          </cell>
        </row>
        <row r="33349">
          <cell r="A33349">
            <v>100217</v>
          </cell>
          <cell r="H33349">
            <v>162000</v>
          </cell>
        </row>
        <row r="33350">
          <cell r="A33350">
            <v>101951</v>
          </cell>
          <cell r="H33350">
            <v>2700</v>
          </cell>
        </row>
        <row r="33351">
          <cell r="A33351">
            <v>102418</v>
          </cell>
          <cell r="H33351">
            <v>79.2</v>
          </cell>
        </row>
        <row r="33352">
          <cell r="A33352">
            <v>102418</v>
          </cell>
          <cell r="H33352">
            <v>858</v>
          </cell>
        </row>
        <row r="33353">
          <cell r="A33353">
            <v>102616</v>
          </cell>
          <cell r="H33353">
            <v>48816</v>
          </cell>
        </row>
        <row r="33354">
          <cell r="A33354">
            <v>190053</v>
          </cell>
          <cell r="H33354">
            <v>4576.5</v>
          </cell>
        </row>
        <row r="33355">
          <cell r="A33355">
            <v>190058</v>
          </cell>
          <cell r="H33355">
            <v>30510</v>
          </cell>
        </row>
        <row r="33356">
          <cell r="A33356">
            <v>190156</v>
          </cell>
          <cell r="H33356">
            <v>3888</v>
          </cell>
        </row>
        <row r="33357">
          <cell r="A33357">
            <v>190156</v>
          </cell>
          <cell r="H33357">
            <v>105.3</v>
          </cell>
        </row>
        <row r="33358">
          <cell r="A33358">
            <v>190988</v>
          </cell>
          <cell r="H33358">
            <v>8250</v>
          </cell>
        </row>
        <row r="33359">
          <cell r="A33359">
            <v>191295</v>
          </cell>
          <cell r="H33359">
            <v>6600</v>
          </cell>
        </row>
        <row r="33360">
          <cell r="A33360">
            <v>191539</v>
          </cell>
          <cell r="H33360">
            <v>150840.9</v>
          </cell>
        </row>
        <row r="33361">
          <cell r="A33361">
            <v>192904</v>
          </cell>
          <cell r="H33361">
            <v>103.3</v>
          </cell>
        </row>
        <row r="33362">
          <cell r="A33362">
            <v>192904</v>
          </cell>
          <cell r="H33362">
            <v>1800</v>
          </cell>
        </row>
        <row r="33363">
          <cell r="A33363">
            <v>192995</v>
          </cell>
          <cell r="H33363">
            <v>14850</v>
          </cell>
        </row>
        <row r="33364">
          <cell r="A33364">
            <v>193536</v>
          </cell>
          <cell r="H33364">
            <v>890</v>
          </cell>
        </row>
        <row r="33365">
          <cell r="A33365">
            <v>193536</v>
          </cell>
          <cell r="H33365">
            <v>2520</v>
          </cell>
        </row>
        <row r="33366">
          <cell r="A33366">
            <v>193820</v>
          </cell>
          <cell r="H33366">
            <v>1200</v>
          </cell>
        </row>
        <row r="33367">
          <cell r="A33367">
            <v>193913</v>
          </cell>
          <cell r="H33367">
            <v>3000</v>
          </cell>
        </row>
        <row r="33368">
          <cell r="A33368">
            <v>193936</v>
          </cell>
          <cell r="H33368">
            <v>612</v>
          </cell>
        </row>
        <row r="33369">
          <cell r="A33369">
            <v>193970</v>
          </cell>
          <cell r="H33369">
            <v>3500</v>
          </cell>
        </row>
        <row r="33370">
          <cell r="A33370">
            <v>500772</v>
          </cell>
          <cell r="H33370">
            <v>6480</v>
          </cell>
        </row>
        <row r="33371">
          <cell r="A33371">
            <v>500801</v>
          </cell>
          <cell r="H33371">
            <v>3300</v>
          </cell>
        </row>
        <row r="33372">
          <cell r="A33372">
            <v>501986</v>
          </cell>
          <cell r="H33372">
            <v>18000</v>
          </cell>
        </row>
        <row r="33373">
          <cell r="A33373">
            <v>501987</v>
          </cell>
          <cell r="H33373">
            <v>24000</v>
          </cell>
        </row>
        <row r="33374">
          <cell r="A33374">
            <v>501988</v>
          </cell>
          <cell r="H33374">
            <v>18000</v>
          </cell>
        </row>
        <row r="33375">
          <cell r="A33375">
            <v>502291</v>
          </cell>
          <cell r="H33375">
            <v>13224</v>
          </cell>
        </row>
        <row r="33376">
          <cell r="A33376">
            <v>502293</v>
          </cell>
          <cell r="H33376">
            <v>15000</v>
          </cell>
        </row>
        <row r="33377">
          <cell r="A33377">
            <v>502413</v>
          </cell>
          <cell r="H33377">
            <v>30510</v>
          </cell>
        </row>
        <row r="33378">
          <cell r="A33378">
            <v>502914</v>
          </cell>
          <cell r="H33378">
            <v>489</v>
          </cell>
        </row>
        <row r="33379">
          <cell r="A33379">
            <v>900375</v>
          </cell>
          <cell r="H33379">
            <v>778</v>
          </cell>
        </row>
        <row r="33380">
          <cell r="A33380">
            <v>100402</v>
          </cell>
          <cell r="H33380">
            <v>6739.2</v>
          </cell>
        </row>
        <row r="33381">
          <cell r="A33381">
            <v>101664</v>
          </cell>
          <cell r="H33381">
            <v>876</v>
          </cell>
        </row>
        <row r="33382">
          <cell r="A33382">
            <v>101664</v>
          </cell>
          <cell r="H33382">
            <v>57.3</v>
          </cell>
        </row>
        <row r="33383">
          <cell r="A33383">
            <v>192507</v>
          </cell>
          <cell r="H33383">
            <v>975</v>
          </cell>
        </row>
        <row r="33384">
          <cell r="A33384">
            <v>193466</v>
          </cell>
          <cell r="H33384">
            <v>493</v>
          </cell>
        </row>
        <row r="33385">
          <cell r="A33385">
            <v>900375</v>
          </cell>
          <cell r="H33385">
            <v>3000</v>
          </cell>
        </row>
        <row r="33386">
          <cell r="A33386">
            <v>100708</v>
          </cell>
          <cell r="H33386">
            <v>9120</v>
          </cell>
        </row>
        <row r="33387">
          <cell r="A33387">
            <v>101606</v>
          </cell>
          <cell r="H33387">
            <v>1296</v>
          </cell>
        </row>
        <row r="33388">
          <cell r="A33388">
            <v>101606</v>
          </cell>
          <cell r="H33388">
            <v>2160</v>
          </cell>
        </row>
        <row r="33389">
          <cell r="A33389">
            <v>190204</v>
          </cell>
          <cell r="H33389">
            <v>314</v>
          </cell>
        </row>
        <row r="33390">
          <cell r="A33390">
            <v>190204</v>
          </cell>
          <cell r="H33390">
            <v>396</v>
          </cell>
        </row>
        <row r="33391">
          <cell r="A33391">
            <v>191369</v>
          </cell>
          <cell r="H33391">
            <v>55</v>
          </cell>
        </row>
        <row r="33392">
          <cell r="A33392">
            <v>191369</v>
          </cell>
          <cell r="H33392">
            <v>1416</v>
          </cell>
        </row>
        <row r="33393">
          <cell r="A33393">
            <v>191369</v>
          </cell>
          <cell r="H33393">
            <v>960</v>
          </cell>
        </row>
        <row r="33394">
          <cell r="A33394">
            <v>191383</v>
          </cell>
          <cell r="H33394">
            <v>3815</v>
          </cell>
        </row>
        <row r="33395">
          <cell r="A33395">
            <v>191535</v>
          </cell>
          <cell r="H33395">
            <v>1768</v>
          </cell>
        </row>
        <row r="33396">
          <cell r="A33396">
            <v>191645</v>
          </cell>
          <cell r="H33396">
            <v>1040</v>
          </cell>
        </row>
        <row r="33397">
          <cell r="A33397">
            <v>192507</v>
          </cell>
          <cell r="H33397">
            <v>4290</v>
          </cell>
        </row>
        <row r="33398">
          <cell r="A33398">
            <v>192880</v>
          </cell>
          <cell r="H33398">
            <v>3444.28</v>
          </cell>
        </row>
        <row r="33399">
          <cell r="A33399">
            <v>192938</v>
          </cell>
          <cell r="H33399">
            <v>5400</v>
          </cell>
        </row>
        <row r="33400">
          <cell r="A33400">
            <v>193039</v>
          </cell>
          <cell r="H33400">
            <v>1077</v>
          </cell>
        </row>
        <row r="33401">
          <cell r="A33401">
            <v>194134</v>
          </cell>
          <cell r="H33401">
            <v>324</v>
          </cell>
        </row>
        <row r="33402">
          <cell r="A33402">
            <v>194134</v>
          </cell>
          <cell r="H33402">
            <v>864</v>
          </cell>
        </row>
        <row r="33403">
          <cell r="A33403">
            <v>200450</v>
          </cell>
          <cell r="H33403">
            <v>13755</v>
          </cell>
        </row>
        <row r="33404">
          <cell r="A33404">
            <v>502065</v>
          </cell>
          <cell r="H33404">
            <v>49848</v>
          </cell>
        </row>
        <row r="33405">
          <cell r="A33405">
            <v>102140</v>
          </cell>
          <cell r="H33405">
            <v>1260</v>
          </cell>
        </row>
        <row r="33406">
          <cell r="A33406">
            <v>102140</v>
          </cell>
          <cell r="H33406">
            <v>13860</v>
          </cell>
        </row>
        <row r="33407">
          <cell r="A33407">
            <v>102544</v>
          </cell>
          <cell r="H33407">
            <v>444</v>
          </cell>
        </row>
        <row r="33408">
          <cell r="A33408">
            <v>190289</v>
          </cell>
          <cell r="H33408">
            <v>36</v>
          </cell>
        </row>
        <row r="33409">
          <cell r="A33409">
            <v>190559</v>
          </cell>
          <cell r="H33409">
            <v>672</v>
          </cell>
        </row>
        <row r="33410">
          <cell r="A33410">
            <v>192507</v>
          </cell>
          <cell r="H33410">
            <v>758.16</v>
          </cell>
        </row>
        <row r="33411">
          <cell r="A33411">
            <v>192797</v>
          </cell>
          <cell r="H33411">
            <v>4800</v>
          </cell>
        </row>
        <row r="33412">
          <cell r="A33412">
            <v>192936</v>
          </cell>
          <cell r="H33412">
            <v>5124</v>
          </cell>
        </row>
        <row r="33413">
          <cell r="A33413">
            <v>192936</v>
          </cell>
          <cell r="H33413">
            <v>67536</v>
          </cell>
        </row>
        <row r="33414">
          <cell r="A33414">
            <v>193412</v>
          </cell>
          <cell r="H33414">
            <v>189</v>
          </cell>
        </row>
        <row r="33415">
          <cell r="A33415">
            <v>193412</v>
          </cell>
          <cell r="H33415">
            <v>732.24</v>
          </cell>
        </row>
        <row r="33416">
          <cell r="A33416">
            <v>193428</v>
          </cell>
          <cell r="H33416">
            <v>17000</v>
          </cell>
        </row>
        <row r="33417">
          <cell r="A33417">
            <v>193428</v>
          </cell>
          <cell r="H33417">
            <v>482</v>
          </cell>
        </row>
        <row r="33418">
          <cell r="A33418">
            <v>193714</v>
          </cell>
          <cell r="H33418">
            <v>6552</v>
          </cell>
        </row>
        <row r="33419">
          <cell r="A33419">
            <v>193718</v>
          </cell>
          <cell r="H33419">
            <v>8306.8799999999992</v>
          </cell>
        </row>
        <row r="33420">
          <cell r="A33420">
            <v>193908</v>
          </cell>
          <cell r="H33420">
            <v>17000</v>
          </cell>
        </row>
        <row r="33421">
          <cell r="A33421">
            <v>193908</v>
          </cell>
          <cell r="H33421">
            <v>501</v>
          </cell>
        </row>
        <row r="33422">
          <cell r="A33422">
            <v>193916</v>
          </cell>
          <cell r="H33422">
            <v>1012</v>
          </cell>
        </row>
        <row r="33423">
          <cell r="A33423">
            <v>193964</v>
          </cell>
          <cell r="H33423">
            <v>608</v>
          </cell>
        </row>
        <row r="33424">
          <cell r="A33424">
            <v>193964</v>
          </cell>
          <cell r="H33424">
            <v>2450</v>
          </cell>
        </row>
        <row r="33425">
          <cell r="A33425">
            <v>193964</v>
          </cell>
          <cell r="H33425">
            <v>3952</v>
          </cell>
        </row>
        <row r="33426">
          <cell r="A33426">
            <v>194010</v>
          </cell>
          <cell r="H33426">
            <v>4536</v>
          </cell>
        </row>
        <row r="33427">
          <cell r="A33427">
            <v>194130</v>
          </cell>
          <cell r="H33427">
            <v>2376</v>
          </cell>
        </row>
        <row r="33428">
          <cell r="A33428">
            <v>194130</v>
          </cell>
          <cell r="H33428">
            <v>1884</v>
          </cell>
        </row>
        <row r="33429">
          <cell r="A33429">
            <v>194130</v>
          </cell>
          <cell r="H33429">
            <v>215</v>
          </cell>
        </row>
        <row r="33430">
          <cell r="A33430">
            <v>501130</v>
          </cell>
          <cell r="H33430">
            <v>4752</v>
          </cell>
        </row>
        <row r="33431">
          <cell r="A33431">
            <v>502943</v>
          </cell>
          <cell r="H33431">
            <v>118.8</v>
          </cell>
        </row>
        <row r="33432">
          <cell r="A33432">
            <v>502943</v>
          </cell>
          <cell r="H33432">
            <v>1287</v>
          </cell>
        </row>
        <row r="33433">
          <cell r="A33433">
            <v>900039</v>
          </cell>
          <cell r="H33433">
            <v>5883</v>
          </cell>
        </row>
        <row r="33434">
          <cell r="A33434">
            <v>900067</v>
          </cell>
          <cell r="H33434">
            <v>20710</v>
          </cell>
        </row>
        <row r="33435">
          <cell r="A33435">
            <v>900067</v>
          </cell>
          <cell r="H33435">
            <v>963</v>
          </cell>
        </row>
        <row r="33436">
          <cell r="A33436">
            <v>100078</v>
          </cell>
          <cell r="H33436">
            <v>4881.3599999999997</v>
          </cell>
        </row>
        <row r="33437">
          <cell r="A33437">
            <v>100173</v>
          </cell>
          <cell r="H33437">
            <v>14400</v>
          </cell>
        </row>
        <row r="33438">
          <cell r="A33438">
            <v>100173</v>
          </cell>
          <cell r="H33438">
            <v>226.98</v>
          </cell>
        </row>
        <row r="33439">
          <cell r="A33439">
            <v>101101</v>
          </cell>
          <cell r="H33439">
            <v>22932</v>
          </cell>
        </row>
        <row r="33440">
          <cell r="A33440">
            <v>101555</v>
          </cell>
          <cell r="H33440">
            <v>336</v>
          </cell>
        </row>
        <row r="33441">
          <cell r="A33441">
            <v>102192</v>
          </cell>
          <cell r="H33441">
            <v>360</v>
          </cell>
        </row>
        <row r="33442">
          <cell r="A33442">
            <v>102192</v>
          </cell>
          <cell r="H33442">
            <v>3960</v>
          </cell>
        </row>
        <row r="33443">
          <cell r="A33443">
            <v>102315</v>
          </cell>
          <cell r="H33443">
            <v>252</v>
          </cell>
        </row>
        <row r="33444">
          <cell r="A33444">
            <v>102315</v>
          </cell>
          <cell r="H33444">
            <v>2772</v>
          </cell>
        </row>
        <row r="33445">
          <cell r="A33445">
            <v>190017</v>
          </cell>
          <cell r="H33445">
            <v>24408</v>
          </cell>
        </row>
        <row r="33446">
          <cell r="A33446">
            <v>190417</v>
          </cell>
          <cell r="H33446">
            <v>4608</v>
          </cell>
        </row>
        <row r="33447">
          <cell r="A33447">
            <v>191007</v>
          </cell>
          <cell r="H33447">
            <v>578</v>
          </cell>
        </row>
        <row r="33448">
          <cell r="A33448">
            <v>191007</v>
          </cell>
          <cell r="H33448">
            <v>1734</v>
          </cell>
        </row>
        <row r="33449">
          <cell r="A33449">
            <v>191535</v>
          </cell>
          <cell r="H33449">
            <v>3480</v>
          </cell>
        </row>
        <row r="33450">
          <cell r="A33450">
            <v>191535</v>
          </cell>
          <cell r="H33450">
            <v>1560</v>
          </cell>
        </row>
        <row r="33451">
          <cell r="A33451">
            <v>192272</v>
          </cell>
          <cell r="H33451">
            <v>792</v>
          </cell>
        </row>
        <row r="33452">
          <cell r="A33452">
            <v>192335</v>
          </cell>
          <cell r="H33452">
            <v>270</v>
          </cell>
        </row>
        <row r="33453">
          <cell r="A33453">
            <v>192335</v>
          </cell>
          <cell r="H33453">
            <v>596.61</v>
          </cell>
        </row>
        <row r="33454">
          <cell r="A33454">
            <v>192880</v>
          </cell>
          <cell r="H33454">
            <v>1385</v>
          </cell>
        </row>
        <row r="33455">
          <cell r="A33455">
            <v>193975</v>
          </cell>
          <cell r="H33455">
            <v>3051</v>
          </cell>
        </row>
        <row r="33456">
          <cell r="A33456">
            <v>501059</v>
          </cell>
          <cell r="H33456">
            <v>10678.5</v>
          </cell>
        </row>
        <row r="33457">
          <cell r="A33457">
            <v>502065</v>
          </cell>
          <cell r="H33457">
            <v>1040</v>
          </cell>
        </row>
        <row r="33458">
          <cell r="A33458">
            <v>502687</v>
          </cell>
          <cell r="H33458">
            <v>135</v>
          </cell>
        </row>
        <row r="33459">
          <cell r="A33459">
            <v>900233</v>
          </cell>
          <cell r="H33459">
            <v>6652.8</v>
          </cell>
        </row>
        <row r="33460">
          <cell r="A33460">
            <v>101217</v>
          </cell>
          <cell r="H33460">
            <v>2775</v>
          </cell>
        </row>
        <row r="33461">
          <cell r="A33461">
            <v>101373</v>
          </cell>
          <cell r="H33461">
            <v>220</v>
          </cell>
        </row>
        <row r="33462">
          <cell r="A33462">
            <v>101705</v>
          </cell>
          <cell r="H33462">
            <v>110</v>
          </cell>
        </row>
        <row r="33463">
          <cell r="A33463">
            <v>101790</v>
          </cell>
          <cell r="H33463">
            <v>15560.1</v>
          </cell>
        </row>
        <row r="33464">
          <cell r="A33464">
            <v>101790</v>
          </cell>
          <cell r="H33464">
            <v>15560.1</v>
          </cell>
        </row>
        <row r="33465">
          <cell r="A33465">
            <v>102017</v>
          </cell>
          <cell r="H33465">
            <v>3960</v>
          </cell>
        </row>
        <row r="33466">
          <cell r="A33466">
            <v>102017</v>
          </cell>
          <cell r="H33466">
            <v>360</v>
          </cell>
        </row>
        <row r="33467">
          <cell r="A33467">
            <v>102141</v>
          </cell>
          <cell r="H33467">
            <v>432</v>
          </cell>
        </row>
        <row r="33468">
          <cell r="A33468">
            <v>102141</v>
          </cell>
          <cell r="H33468">
            <v>4752</v>
          </cell>
        </row>
        <row r="33469">
          <cell r="A33469">
            <v>102182</v>
          </cell>
          <cell r="H33469">
            <v>75</v>
          </cell>
        </row>
        <row r="33470">
          <cell r="A33470">
            <v>102314</v>
          </cell>
          <cell r="H33470">
            <v>180</v>
          </cell>
        </row>
        <row r="33471">
          <cell r="A33471">
            <v>102314</v>
          </cell>
          <cell r="H33471">
            <v>1980</v>
          </cell>
        </row>
        <row r="33472">
          <cell r="A33472">
            <v>102318</v>
          </cell>
          <cell r="H33472">
            <v>288</v>
          </cell>
        </row>
        <row r="33473">
          <cell r="A33473">
            <v>102318</v>
          </cell>
          <cell r="H33473">
            <v>3168</v>
          </cell>
        </row>
        <row r="33474">
          <cell r="A33474">
            <v>102398</v>
          </cell>
          <cell r="H33474">
            <v>540</v>
          </cell>
        </row>
        <row r="33475">
          <cell r="A33475">
            <v>102398</v>
          </cell>
          <cell r="H33475">
            <v>5940</v>
          </cell>
        </row>
        <row r="33476">
          <cell r="A33476">
            <v>102518</v>
          </cell>
          <cell r="H33476">
            <v>18306</v>
          </cell>
        </row>
        <row r="33477">
          <cell r="A33477">
            <v>102530</v>
          </cell>
          <cell r="H33477">
            <v>16031</v>
          </cell>
        </row>
        <row r="33478">
          <cell r="A33478">
            <v>190158</v>
          </cell>
          <cell r="H33478">
            <v>436</v>
          </cell>
        </row>
        <row r="33479">
          <cell r="A33479">
            <v>190269</v>
          </cell>
          <cell r="H33479">
            <v>143</v>
          </cell>
        </row>
        <row r="33480">
          <cell r="A33480">
            <v>190269</v>
          </cell>
          <cell r="H33480">
            <v>1716</v>
          </cell>
        </row>
        <row r="33481">
          <cell r="A33481">
            <v>190269</v>
          </cell>
          <cell r="H33481">
            <v>1144</v>
          </cell>
        </row>
        <row r="33482">
          <cell r="A33482">
            <v>190419</v>
          </cell>
          <cell r="H33482">
            <v>1768</v>
          </cell>
        </row>
        <row r="33483">
          <cell r="A33483">
            <v>190419</v>
          </cell>
          <cell r="H33483">
            <v>2448</v>
          </cell>
        </row>
        <row r="33484">
          <cell r="A33484">
            <v>190937</v>
          </cell>
          <cell r="H33484">
            <v>110.23</v>
          </cell>
        </row>
        <row r="33485">
          <cell r="A33485">
            <v>190937</v>
          </cell>
          <cell r="H33485">
            <v>262.95999999999998</v>
          </cell>
        </row>
        <row r="33486">
          <cell r="A33486">
            <v>190937</v>
          </cell>
          <cell r="H33486">
            <v>429.33</v>
          </cell>
        </row>
        <row r="33487">
          <cell r="A33487">
            <v>190937</v>
          </cell>
          <cell r="H33487">
            <v>598.74</v>
          </cell>
        </row>
        <row r="33488">
          <cell r="A33488">
            <v>190937</v>
          </cell>
          <cell r="H33488">
            <v>145.04</v>
          </cell>
        </row>
        <row r="33489">
          <cell r="A33489">
            <v>192052</v>
          </cell>
          <cell r="H33489">
            <v>7872</v>
          </cell>
        </row>
        <row r="33490">
          <cell r="A33490">
            <v>192053</v>
          </cell>
          <cell r="H33490">
            <v>8077</v>
          </cell>
        </row>
        <row r="33491">
          <cell r="A33491">
            <v>192507</v>
          </cell>
          <cell r="H33491">
            <v>3445</v>
          </cell>
        </row>
        <row r="33492">
          <cell r="A33492">
            <v>192507</v>
          </cell>
          <cell r="H33492">
            <v>375</v>
          </cell>
        </row>
        <row r="33493">
          <cell r="A33493">
            <v>192595</v>
          </cell>
          <cell r="H33493">
            <v>131.47999999999999</v>
          </cell>
        </row>
        <row r="33494">
          <cell r="A33494">
            <v>192667</v>
          </cell>
          <cell r="H33494">
            <v>60.38</v>
          </cell>
        </row>
        <row r="33495">
          <cell r="A33495">
            <v>192667</v>
          </cell>
          <cell r="H33495">
            <v>720</v>
          </cell>
        </row>
        <row r="33496">
          <cell r="A33496">
            <v>192667</v>
          </cell>
          <cell r="H33496">
            <v>572</v>
          </cell>
        </row>
        <row r="33497">
          <cell r="A33497">
            <v>192667</v>
          </cell>
          <cell r="H33497">
            <v>320</v>
          </cell>
        </row>
        <row r="33498">
          <cell r="A33498">
            <v>192797</v>
          </cell>
          <cell r="H33498">
            <v>399</v>
          </cell>
        </row>
        <row r="33499">
          <cell r="A33499">
            <v>193552</v>
          </cell>
          <cell r="H33499">
            <v>300</v>
          </cell>
        </row>
        <row r="33500">
          <cell r="A33500">
            <v>193747</v>
          </cell>
          <cell r="H33500">
            <v>1224</v>
          </cell>
        </row>
        <row r="33501">
          <cell r="A33501">
            <v>194040</v>
          </cell>
          <cell r="H33501">
            <v>696</v>
          </cell>
        </row>
        <row r="33502">
          <cell r="A33502">
            <v>194040</v>
          </cell>
          <cell r="H33502">
            <v>57.3</v>
          </cell>
        </row>
        <row r="33503">
          <cell r="A33503">
            <v>194139</v>
          </cell>
          <cell r="H33503">
            <v>720</v>
          </cell>
        </row>
        <row r="33504">
          <cell r="A33504">
            <v>194139</v>
          </cell>
          <cell r="H33504">
            <v>44.16</v>
          </cell>
        </row>
        <row r="33505">
          <cell r="A33505">
            <v>201226</v>
          </cell>
          <cell r="H33505">
            <v>420</v>
          </cell>
        </row>
        <row r="33506">
          <cell r="A33506">
            <v>500345</v>
          </cell>
          <cell r="H33506">
            <v>180</v>
          </cell>
        </row>
        <row r="33507">
          <cell r="A33507">
            <v>500345</v>
          </cell>
          <cell r="H33507">
            <v>1980</v>
          </cell>
        </row>
        <row r="33508">
          <cell r="A33508">
            <v>501059</v>
          </cell>
          <cell r="H33508">
            <v>33561</v>
          </cell>
        </row>
        <row r="33509">
          <cell r="A33509">
            <v>501758</v>
          </cell>
          <cell r="H33509">
            <v>9964.7999999999993</v>
          </cell>
        </row>
        <row r="33510">
          <cell r="A33510">
            <v>502092</v>
          </cell>
          <cell r="H33510">
            <v>160</v>
          </cell>
        </row>
        <row r="33511">
          <cell r="A33511">
            <v>800237</v>
          </cell>
          <cell r="H33511">
            <v>5313.6</v>
          </cell>
        </row>
        <row r="33512">
          <cell r="A33512">
            <v>100203</v>
          </cell>
          <cell r="H33512">
            <v>12000</v>
          </cell>
        </row>
        <row r="33513">
          <cell r="A33513">
            <v>100334</v>
          </cell>
          <cell r="H33513">
            <v>3960</v>
          </cell>
        </row>
        <row r="33514">
          <cell r="A33514">
            <v>100596</v>
          </cell>
          <cell r="H33514">
            <v>403.2</v>
          </cell>
        </row>
        <row r="33515">
          <cell r="A33515">
            <v>100708</v>
          </cell>
          <cell r="H33515">
            <v>456</v>
          </cell>
        </row>
        <row r="33516">
          <cell r="A33516">
            <v>100998</v>
          </cell>
          <cell r="H33516">
            <v>10440</v>
          </cell>
        </row>
        <row r="33517">
          <cell r="A33517">
            <v>101555</v>
          </cell>
          <cell r="H33517">
            <v>384</v>
          </cell>
        </row>
        <row r="33518">
          <cell r="A33518">
            <v>101720</v>
          </cell>
          <cell r="H33518">
            <v>57.3</v>
          </cell>
        </row>
        <row r="33519">
          <cell r="A33519">
            <v>101720</v>
          </cell>
          <cell r="H33519">
            <v>960</v>
          </cell>
        </row>
        <row r="33520">
          <cell r="A33520">
            <v>101856</v>
          </cell>
          <cell r="H33520">
            <v>4620</v>
          </cell>
        </row>
        <row r="33521">
          <cell r="A33521">
            <v>102530</v>
          </cell>
          <cell r="H33521">
            <v>2460</v>
          </cell>
        </row>
        <row r="33522">
          <cell r="A33522">
            <v>102544</v>
          </cell>
          <cell r="H33522">
            <v>957.6</v>
          </cell>
        </row>
        <row r="33523">
          <cell r="A33523">
            <v>190097</v>
          </cell>
          <cell r="H33523">
            <v>353.4</v>
          </cell>
        </row>
        <row r="33524">
          <cell r="A33524">
            <v>190097</v>
          </cell>
          <cell r="H33524">
            <v>26724</v>
          </cell>
        </row>
        <row r="33525">
          <cell r="A33525">
            <v>190097</v>
          </cell>
          <cell r="H33525">
            <v>1000</v>
          </cell>
        </row>
        <row r="33526">
          <cell r="A33526">
            <v>190218</v>
          </cell>
          <cell r="H33526">
            <v>2040</v>
          </cell>
        </row>
        <row r="33527">
          <cell r="A33527">
            <v>190218</v>
          </cell>
          <cell r="H33527">
            <v>61.7</v>
          </cell>
        </row>
        <row r="33528">
          <cell r="A33528">
            <v>190757</v>
          </cell>
          <cell r="H33528">
            <v>50</v>
          </cell>
        </row>
        <row r="33529">
          <cell r="A33529">
            <v>190757</v>
          </cell>
          <cell r="H33529">
            <v>320</v>
          </cell>
        </row>
        <row r="33530">
          <cell r="A33530">
            <v>190898</v>
          </cell>
          <cell r="H33530">
            <v>218</v>
          </cell>
        </row>
        <row r="33531">
          <cell r="A33531">
            <v>191213</v>
          </cell>
          <cell r="H33531">
            <v>3000</v>
          </cell>
        </row>
        <row r="33532">
          <cell r="A33532">
            <v>193061</v>
          </cell>
          <cell r="H33532">
            <v>1587.5</v>
          </cell>
        </row>
        <row r="33533">
          <cell r="A33533">
            <v>194058</v>
          </cell>
          <cell r="H33533">
            <v>6600</v>
          </cell>
        </row>
        <row r="33534">
          <cell r="A33534">
            <v>194137</v>
          </cell>
          <cell r="H33534">
            <v>679</v>
          </cell>
        </row>
        <row r="33535">
          <cell r="A33535">
            <v>194137</v>
          </cell>
          <cell r="H33535">
            <v>660</v>
          </cell>
        </row>
        <row r="33536">
          <cell r="A33536">
            <v>194142</v>
          </cell>
          <cell r="H33536">
            <v>1440</v>
          </cell>
        </row>
        <row r="33537">
          <cell r="A33537">
            <v>194142</v>
          </cell>
          <cell r="H33537">
            <v>57.29</v>
          </cell>
        </row>
        <row r="33538">
          <cell r="A33538">
            <v>200302</v>
          </cell>
          <cell r="H33538">
            <v>18000</v>
          </cell>
        </row>
        <row r="33539">
          <cell r="A33539">
            <v>501732</v>
          </cell>
          <cell r="H33539">
            <v>2577</v>
          </cell>
        </row>
        <row r="33540">
          <cell r="A33540">
            <v>502030</v>
          </cell>
          <cell r="H33540">
            <v>9000</v>
          </cell>
        </row>
        <row r="33541">
          <cell r="A33541">
            <v>502849</v>
          </cell>
          <cell r="H33541">
            <v>5016</v>
          </cell>
        </row>
        <row r="33542">
          <cell r="A33542">
            <v>502849</v>
          </cell>
          <cell r="H33542">
            <v>160</v>
          </cell>
        </row>
        <row r="33543">
          <cell r="A33543">
            <v>100071</v>
          </cell>
          <cell r="H33543">
            <v>1485</v>
          </cell>
        </row>
        <row r="33544">
          <cell r="A33544">
            <v>100111</v>
          </cell>
          <cell r="H33544">
            <v>780</v>
          </cell>
        </row>
        <row r="33545">
          <cell r="A33545">
            <v>100224</v>
          </cell>
          <cell r="H33545">
            <v>8460</v>
          </cell>
        </row>
        <row r="33546">
          <cell r="A33546">
            <v>100358</v>
          </cell>
          <cell r="H33546">
            <v>11970</v>
          </cell>
        </row>
        <row r="33547">
          <cell r="A33547">
            <v>100397</v>
          </cell>
          <cell r="H33547">
            <v>4500</v>
          </cell>
        </row>
        <row r="33548">
          <cell r="A33548">
            <v>101370</v>
          </cell>
          <cell r="H33548">
            <v>1560</v>
          </cell>
        </row>
        <row r="33549">
          <cell r="A33549">
            <v>101656</v>
          </cell>
          <cell r="H33549">
            <v>576</v>
          </cell>
        </row>
        <row r="33550">
          <cell r="A33550">
            <v>102362</v>
          </cell>
          <cell r="H33550">
            <v>1410</v>
          </cell>
        </row>
        <row r="33551">
          <cell r="A33551">
            <v>102362</v>
          </cell>
          <cell r="H33551">
            <v>45</v>
          </cell>
        </row>
        <row r="33552">
          <cell r="A33552">
            <v>102362</v>
          </cell>
          <cell r="H33552">
            <v>600</v>
          </cell>
        </row>
        <row r="33553">
          <cell r="A33553">
            <v>102362</v>
          </cell>
          <cell r="H33553">
            <v>162</v>
          </cell>
        </row>
        <row r="33554">
          <cell r="A33554">
            <v>102362</v>
          </cell>
          <cell r="H33554">
            <v>114</v>
          </cell>
        </row>
        <row r="33555">
          <cell r="A33555">
            <v>102477</v>
          </cell>
          <cell r="H33555">
            <v>1800</v>
          </cell>
        </row>
        <row r="33556">
          <cell r="A33556">
            <v>190037</v>
          </cell>
          <cell r="H33556">
            <v>61020</v>
          </cell>
        </row>
        <row r="33557">
          <cell r="A33557">
            <v>190059</v>
          </cell>
          <cell r="H33557">
            <v>61020</v>
          </cell>
        </row>
        <row r="33558">
          <cell r="A33558">
            <v>190064</v>
          </cell>
          <cell r="H33558">
            <v>10678.5</v>
          </cell>
        </row>
        <row r="33559">
          <cell r="A33559">
            <v>190258</v>
          </cell>
          <cell r="H33559">
            <v>864</v>
          </cell>
        </row>
        <row r="33560">
          <cell r="A33560">
            <v>190630</v>
          </cell>
          <cell r="H33560">
            <v>2925</v>
          </cell>
        </row>
        <row r="33561">
          <cell r="A33561">
            <v>190671</v>
          </cell>
          <cell r="H33561">
            <v>786</v>
          </cell>
        </row>
        <row r="33562">
          <cell r="A33562">
            <v>191535</v>
          </cell>
          <cell r="H33562">
            <v>2558.4</v>
          </cell>
        </row>
        <row r="33563">
          <cell r="A33563">
            <v>191733</v>
          </cell>
          <cell r="H33563">
            <v>120</v>
          </cell>
        </row>
        <row r="33564">
          <cell r="A33564">
            <v>192120</v>
          </cell>
          <cell r="H33564">
            <v>718</v>
          </cell>
        </row>
        <row r="33565">
          <cell r="A33565">
            <v>192212</v>
          </cell>
          <cell r="H33565">
            <v>6627.6</v>
          </cell>
        </row>
        <row r="33566">
          <cell r="A33566">
            <v>192341</v>
          </cell>
          <cell r="H33566">
            <v>828</v>
          </cell>
        </row>
        <row r="33567">
          <cell r="A33567">
            <v>193714</v>
          </cell>
          <cell r="H33567">
            <v>8568</v>
          </cell>
        </row>
        <row r="33568">
          <cell r="A33568">
            <v>193964</v>
          </cell>
          <cell r="H33568">
            <v>1020</v>
          </cell>
        </row>
        <row r="33569">
          <cell r="A33569">
            <v>193964</v>
          </cell>
          <cell r="H33569">
            <v>894.69</v>
          </cell>
        </row>
        <row r="33570">
          <cell r="A33570">
            <v>194146</v>
          </cell>
          <cell r="H33570">
            <v>2520</v>
          </cell>
        </row>
        <row r="33571">
          <cell r="A33571">
            <v>194146</v>
          </cell>
          <cell r="H33571">
            <v>798</v>
          </cell>
        </row>
        <row r="33572">
          <cell r="A33572">
            <v>194148</v>
          </cell>
          <cell r="H33572">
            <v>126.2</v>
          </cell>
        </row>
        <row r="33573">
          <cell r="A33573">
            <v>194149</v>
          </cell>
          <cell r="H33573">
            <v>170.6</v>
          </cell>
        </row>
        <row r="33574">
          <cell r="A33574">
            <v>194151</v>
          </cell>
          <cell r="H33574">
            <v>70</v>
          </cell>
        </row>
        <row r="33575">
          <cell r="A33575">
            <v>194151</v>
          </cell>
          <cell r="H33575">
            <v>359</v>
          </cell>
        </row>
        <row r="33576">
          <cell r="A33576">
            <v>194151</v>
          </cell>
          <cell r="H33576">
            <v>390</v>
          </cell>
        </row>
        <row r="33577">
          <cell r="A33577">
            <v>194151</v>
          </cell>
          <cell r="H33577">
            <v>750</v>
          </cell>
        </row>
        <row r="33578">
          <cell r="A33578">
            <v>501054</v>
          </cell>
          <cell r="H33578">
            <v>30510</v>
          </cell>
        </row>
        <row r="33579">
          <cell r="A33579">
            <v>501060</v>
          </cell>
          <cell r="H33579">
            <v>39663</v>
          </cell>
        </row>
        <row r="33580">
          <cell r="A33580">
            <v>502776</v>
          </cell>
          <cell r="H33580">
            <v>67.69</v>
          </cell>
        </row>
        <row r="33581">
          <cell r="A33581">
            <v>502776</v>
          </cell>
          <cell r="H33581">
            <v>1200</v>
          </cell>
        </row>
        <row r="33582">
          <cell r="A33582">
            <v>502850</v>
          </cell>
          <cell r="H33582">
            <v>18720</v>
          </cell>
        </row>
        <row r="33583">
          <cell r="A33583">
            <v>100033</v>
          </cell>
          <cell r="H33583">
            <v>429</v>
          </cell>
        </row>
        <row r="33584">
          <cell r="A33584">
            <v>100033</v>
          </cell>
          <cell r="H33584">
            <v>39.6</v>
          </cell>
        </row>
        <row r="33585">
          <cell r="A33585">
            <v>100145</v>
          </cell>
          <cell r="H33585">
            <v>3842</v>
          </cell>
        </row>
        <row r="33586">
          <cell r="A33586">
            <v>100166</v>
          </cell>
          <cell r="H33586">
            <v>2890</v>
          </cell>
        </row>
        <row r="33587">
          <cell r="A33587">
            <v>100173</v>
          </cell>
          <cell r="H33587">
            <v>3890</v>
          </cell>
        </row>
        <row r="33588">
          <cell r="A33588">
            <v>100175</v>
          </cell>
          <cell r="H33588">
            <v>3591</v>
          </cell>
        </row>
        <row r="33589">
          <cell r="A33589">
            <v>100719</v>
          </cell>
          <cell r="H33589">
            <v>8855.14</v>
          </cell>
        </row>
        <row r="33590">
          <cell r="A33590">
            <v>100719</v>
          </cell>
          <cell r="H33590">
            <v>9055.35</v>
          </cell>
        </row>
        <row r="33591">
          <cell r="A33591">
            <v>101606</v>
          </cell>
          <cell r="H33591">
            <v>3456</v>
          </cell>
        </row>
        <row r="33592">
          <cell r="A33592">
            <v>101801</v>
          </cell>
          <cell r="H33592">
            <v>59160</v>
          </cell>
        </row>
        <row r="33593">
          <cell r="A33593">
            <v>101953</v>
          </cell>
          <cell r="H33593">
            <v>6103.8</v>
          </cell>
        </row>
        <row r="33594">
          <cell r="A33594">
            <v>101953</v>
          </cell>
          <cell r="H33594">
            <v>168.45</v>
          </cell>
        </row>
        <row r="33595">
          <cell r="A33595">
            <v>101953</v>
          </cell>
          <cell r="H33595">
            <v>1554</v>
          </cell>
        </row>
        <row r="33596">
          <cell r="A33596">
            <v>102134</v>
          </cell>
          <cell r="H33596">
            <v>360</v>
          </cell>
        </row>
        <row r="33597">
          <cell r="A33597">
            <v>102134</v>
          </cell>
          <cell r="H33597">
            <v>3960</v>
          </cell>
        </row>
        <row r="33598">
          <cell r="A33598">
            <v>102143</v>
          </cell>
          <cell r="H33598">
            <v>672</v>
          </cell>
        </row>
        <row r="33599">
          <cell r="A33599">
            <v>102338</v>
          </cell>
          <cell r="H33599">
            <v>19400.04</v>
          </cell>
        </row>
        <row r="33600">
          <cell r="A33600">
            <v>102488</v>
          </cell>
          <cell r="H33600">
            <v>480</v>
          </cell>
        </row>
        <row r="33601">
          <cell r="A33601">
            <v>102488</v>
          </cell>
          <cell r="H33601">
            <v>676</v>
          </cell>
        </row>
        <row r="33602">
          <cell r="A33602">
            <v>102488</v>
          </cell>
          <cell r="H33602">
            <v>385</v>
          </cell>
        </row>
        <row r="33603">
          <cell r="A33603">
            <v>102488</v>
          </cell>
          <cell r="H33603">
            <v>260</v>
          </cell>
        </row>
        <row r="33604">
          <cell r="A33604">
            <v>102488</v>
          </cell>
          <cell r="H33604">
            <v>1080</v>
          </cell>
        </row>
        <row r="33605">
          <cell r="A33605">
            <v>102488</v>
          </cell>
          <cell r="H33605">
            <v>240</v>
          </cell>
        </row>
        <row r="33606">
          <cell r="A33606">
            <v>102488</v>
          </cell>
          <cell r="H33606">
            <v>885</v>
          </cell>
        </row>
        <row r="33607">
          <cell r="A33607">
            <v>102488</v>
          </cell>
          <cell r="H33607">
            <v>55</v>
          </cell>
        </row>
        <row r="33608">
          <cell r="A33608">
            <v>102488</v>
          </cell>
          <cell r="H33608">
            <v>720</v>
          </cell>
        </row>
        <row r="33609">
          <cell r="A33609">
            <v>102488</v>
          </cell>
          <cell r="H33609">
            <v>414</v>
          </cell>
        </row>
        <row r="33610">
          <cell r="A33610">
            <v>102488</v>
          </cell>
          <cell r="H33610">
            <v>840</v>
          </cell>
        </row>
        <row r="33611">
          <cell r="A33611">
            <v>102488</v>
          </cell>
          <cell r="H33611">
            <v>468</v>
          </cell>
        </row>
        <row r="33612">
          <cell r="A33612">
            <v>102488</v>
          </cell>
          <cell r="H33612">
            <v>177</v>
          </cell>
        </row>
        <row r="33613">
          <cell r="A33613">
            <v>102488</v>
          </cell>
          <cell r="H33613">
            <v>3120</v>
          </cell>
        </row>
        <row r="33614">
          <cell r="A33614">
            <v>102488</v>
          </cell>
          <cell r="H33614">
            <v>240</v>
          </cell>
        </row>
        <row r="33615">
          <cell r="A33615">
            <v>102488</v>
          </cell>
          <cell r="H33615">
            <v>385</v>
          </cell>
        </row>
        <row r="33616">
          <cell r="A33616">
            <v>102488</v>
          </cell>
          <cell r="H33616">
            <v>330</v>
          </cell>
        </row>
        <row r="33617">
          <cell r="A33617">
            <v>102488</v>
          </cell>
          <cell r="H33617">
            <v>2004</v>
          </cell>
        </row>
        <row r="33618">
          <cell r="A33618">
            <v>102488</v>
          </cell>
          <cell r="H33618">
            <v>300</v>
          </cell>
        </row>
        <row r="33619">
          <cell r="A33619">
            <v>102488</v>
          </cell>
          <cell r="H33619">
            <v>2912</v>
          </cell>
        </row>
        <row r="33620">
          <cell r="A33620">
            <v>102488</v>
          </cell>
          <cell r="H33620">
            <v>156</v>
          </cell>
        </row>
        <row r="33621">
          <cell r="A33621">
            <v>102488</v>
          </cell>
          <cell r="H33621">
            <v>980</v>
          </cell>
        </row>
        <row r="33622">
          <cell r="A33622">
            <v>102488</v>
          </cell>
          <cell r="H33622">
            <v>720</v>
          </cell>
        </row>
        <row r="33623">
          <cell r="A33623">
            <v>102488</v>
          </cell>
          <cell r="H33623">
            <v>330</v>
          </cell>
        </row>
        <row r="33624">
          <cell r="A33624">
            <v>102488</v>
          </cell>
          <cell r="H33624">
            <v>2004</v>
          </cell>
        </row>
        <row r="33625">
          <cell r="A33625">
            <v>102488</v>
          </cell>
          <cell r="H33625">
            <v>1771</v>
          </cell>
        </row>
        <row r="33626">
          <cell r="A33626">
            <v>102488</v>
          </cell>
          <cell r="H33626">
            <v>354</v>
          </cell>
        </row>
        <row r="33627">
          <cell r="A33627">
            <v>102488</v>
          </cell>
          <cell r="H33627">
            <v>64</v>
          </cell>
        </row>
        <row r="33628">
          <cell r="A33628">
            <v>102488</v>
          </cell>
          <cell r="H33628">
            <v>240</v>
          </cell>
        </row>
        <row r="33629">
          <cell r="A33629">
            <v>102488</v>
          </cell>
          <cell r="H33629">
            <v>360</v>
          </cell>
        </row>
        <row r="33630">
          <cell r="A33630">
            <v>102488</v>
          </cell>
          <cell r="H33630">
            <v>385</v>
          </cell>
        </row>
        <row r="33631">
          <cell r="A33631">
            <v>102488</v>
          </cell>
          <cell r="H33631">
            <v>720</v>
          </cell>
        </row>
        <row r="33632">
          <cell r="A33632">
            <v>102488</v>
          </cell>
          <cell r="H33632">
            <v>1800</v>
          </cell>
        </row>
        <row r="33633">
          <cell r="A33633">
            <v>102488</v>
          </cell>
          <cell r="H33633">
            <v>330</v>
          </cell>
        </row>
        <row r="33634">
          <cell r="A33634">
            <v>102488</v>
          </cell>
          <cell r="H33634">
            <v>354</v>
          </cell>
        </row>
        <row r="33635">
          <cell r="A33635">
            <v>190057</v>
          </cell>
          <cell r="H33635">
            <v>5857.92</v>
          </cell>
        </row>
        <row r="33636">
          <cell r="A33636">
            <v>190400</v>
          </cell>
          <cell r="H33636">
            <v>1714.2</v>
          </cell>
        </row>
        <row r="33637">
          <cell r="A33637">
            <v>190400</v>
          </cell>
          <cell r="H33637">
            <v>1360.8</v>
          </cell>
        </row>
        <row r="33638">
          <cell r="A33638">
            <v>191432</v>
          </cell>
          <cell r="H33638">
            <v>510</v>
          </cell>
        </row>
        <row r="33639">
          <cell r="A33639">
            <v>191432</v>
          </cell>
          <cell r="H33639">
            <v>384</v>
          </cell>
        </row>
        <row r="33640">
          <cell r="A33640">
            <v>191535</v>
          </cell>
          <cell r="H33640">
            <v>407.9</v>
          </cell>
        </row>
        <row r="33641">
          <cell r="A33641">
            <v>191535</v>
          </cell>
          <cell r="H33641">
            <v>2753.4</v>
          </cell>
        </row>
        <row r="33642">
          <cell r="A33642">
            <v>192144</v>
          </cell>
          <cell r="H33642">
            <v>6358</v>
          </cell>
        </row>
        <row r="33643">
          <cell r="A33643">
            <v>192302</v>
          </cell>
          <cell r="H33643">
            <v>1530</v>
          </cell>
        </row>
        <row r="33644">
          <cell r="A33644">
            <v>193472</v>
          </cell>
          <cell r="H33644">
            <v>720</v>
          </cell>
        </row>
        <row r="33645">
          <cell r="A33645">
            <v>193472</v>
          </cell>
          <cell r="H33645">
            <v>43.27</v>
          </cell>
        </row>
        <row r="33646">
          <cell r="A33646">
            <v>193712</v>
          </cell>
          <cell r="H33646">
            <v>4200</v>
          </cell>
        </row>
        <row r="33647">
          <cell r="A33647">
            <v>193913</v>
          </cell>
          <cell r="H33647">
            <v>399</v>
          </cell>
        </row>
        <row r="33648">
          <cell r="A33648">
            <v>193955</v>
          </cell>
          <cell r="H33648">
            <v>4276.8</v>
          </cell>
        </row>
        <row r="33649">
          <cell r="A33649">
            <v>194153</v>
          </cell>
          <cell r="H33649">
            <v>764</v>
          </cell>
        </row>
        <row r="33650">
          <cell r="A33650">
            <v>194153</v>
          </cell>
          <cell r="H33650">
            <v>990</v>
          </cell>
        </row>
        <row r="33651">
          <cell r="A33651">
            <v>194153</v>
          </cell>
          <cell r="H33651">
            <v>785</v>
          </cell>
        </row>
        <row r="33652">
          <cell r="A33652">
            <v>502947</v>
          </cell>
          <cell r="H33652">
            <v>1470</v>
          </cell>
        </row>
        <row r="33653">
          <cell r="A33653">
            <v>900271</v>
          </cell>
          <cell r="H33653">
            <v>2160</v>
          </cell>
        </row>
        <row r="33654">
          <cell r="A33654">
            <v>900271</v>
          </cell>
          <cell r="H33654">
            <v>4320</v>
          </cell>
        </row>
        <row r="33655">
          <cell r="A33655">
            <v>900271</v>
          </cell>
          <cell r="H33655">
            <v>6480</v>
          </cell>
        </row>
        <row r="33656">
          <cell r="A33656">
            <v>900271</v>
          </cell>
          <cell r="H33656">
            <v>7344</v>
          </cell>
        </row>
        <row r="33657">
          <cell r="A33657">
            <v>900271</v>
          </cell>
          <cell r="H33657">
            <v>10800</v>
          </cell>
        </row>
        <row r="33658">
          <cell r="A33658">
            <v>900271</v>
          </cell>
          <cell r="H33658">
            <v>432</v>
          </cell>
        </row>
        <row r="33659">
          <cell r="A33659">
            <v>100036</v>
          </cell>
          <cell r="H33659">
            <v>5394</v>
          </cell>
        </row>
        <row r="33660">
          <cell r="A33660">
            <v>190058</v>
          </cell>
          <cell r="H33660">
            <v>30510</v>
          </cell>
        </row>
        <row r="33661">
          <cell r="A33661">
            <v>190059</v>
          </cell>
          <cell r="H33661">
            <v>73224</v>
          </cell>
        </row>
        <row r="33662">
          <cell r="A33662">
            <v>190059</v>
          </cell>
          <cell r="H33662">
            <v>9153</v>
          </cell>
        </row>
        <row r="33663">
          <cell r="A33663">
            <v>190264</v>
          </cell>
          <cell r="H33663">
            <v>5145</v>
          </cell>
        </row>
        <row r="33664">
          <cell r="A33664">
            <v>192095</v>
          </cell>
          <cell r="H33664">
            <v>14612.4</v>
          </cell>
        </row>
        <row r="33665">
          <cell r="A33665">
            <v>192497</v>
          </cell>
          <cell r="H33665">
            <v>4680</v>
          </cell>
        </row>
        <row r="33666">
          <cell r="A33666">
            <v>192693</v>
          </cell>
          <cell r="H33666">
            <v>7527.6</v>
          </cell>
        </row>
        <row r="33667">
          <cell r="A33667">
            <v>193438</v>
          </cell>
          <cell r="H33667">
            <v>176.4</v>
          </cell>
        </row>
        <row r="33668">
          <cell r="A33668">
            <v>193547</v>
          </cell>
          <cell r="H33668">
            <v>3420</v>
          </cell>
        </row>
        <row r="33669">
          <cell r="A33669">
            <v>193813</v>
          </cell>
          <cell r="H33669">
            <v>3120</v>
          </cell>
        </row>
        <row r="33670">
          <cell r="A33670">
            <v>193936</v>
          </cell>
          <cell r="H33670">
            <v>324</v>
          </cell>
        </row>
        <row r="33671">
          <cell r="A33671">
            <v>194156</v>
          </cell>
          <cell r="H33671">
            <v>1556</v>
          </cell>
        </row>
        <row r="33672">
          <cell r="A33672">
            <v>194156</v>
          </cell>
          <cell r="H33672">
            <v>10800</v>
          </cell>
        </row>
        <row r="33673">
          <cell r="A33673">
            <v>194156</v>
          </cell>
          <cell r="H33673">
            <v>284</v>
          </cell>
        </row>
        <row r="33674">
          <cell r="A33674">
            <v>194156</v>
          </cell>
          <cell r="H33674">
            <v>3936</v>
          </cell>
        </row>
        <row r="33675">
          <cell r="A33675">
            <v>194156</v>
          </cell>
          <cell r="H33675">
            <v>680</v>
          </cell>
        </row>
        <row r="33676">
          <cell r="A33676">
            <v>501510</v>
          </cell>
          <cell r="H33676">
            <v>3279</v>
          </cell>
        </row>
        <row r="33677">
          <cell r="A33677">
            <v>503089</v>
          </cell>
          <cell r="H33677">
            <v>12480</v>
          </cell>
        </row>
        <row r="33678">
          <cell r="A33678">
            <v>100128</v>
          </cell>
          <cell r="H33678">
            <v>816</v>
          </cell>
        </row>
        <row r="33679">
          <cell r="A33679">
            <v>100224</v>
          </cell>
          <cell r="H33679">
            <v>9319.2000000000007</v>
          </cell>
        </row>
        <row r="33680">
          <cell r="A33680">
            <v>100900</v>
          </cell>
          <cell r="H33680">
            <v>170</v>
          </cell>
        </row>
        <row r="33681">
          <cell r="A33681">
            <v>101555</v>
          </cell>
          <cell r="H33681">
            <v>7752</v>
          </cell>
        </row>
        <row r="33682">
          <cell r="A33682">
            <v>101884</v>
          </cell>
          <cell r="H33682">
            <v>2053.8000000000002</v>
          </cell>
        </row>
        <row r="33683">
          <cell r="A33683">
            <v>102138</v>
          </cell>
          <cell r="H33683">
            <v>872</v>
          </cell>
        </row>
        <row r="33684">
          <cell r="A33684">
            <v>102138</v>
          </cell>
          <cell r="H33684">
            <v>168</v>
          </cell>
        </row>
        <row r="33685">
          <cell r="A33685">
            <v>190027</v>
          </cell>
          <cell r="H33685">
            <v>2196.7199999999998</v>
          </cell>
        </row>
        <row r="33686">
          <cell r="A33686">
            <v>190029</v>
          </cell>
          <cell r="H33686">
            <v>30510</v>
          </cell>
        </row>
        <row r="33687">
          <cell r="A33687">
            <v>190053</v>
          </cell>
          <cell r="H33687">
            <v>30510</v>
          </cell>
        </row>
        <row r="33688">
          <cell r="A33688">
            <v>190204</v>
          </cell>
          <cell r="H33688">
            <v>708</v>
          </cell>
        </row>
        <row r="33689">
          <cell r="A33689">
            <v>191127</v>
          </cell>
          <cell r="H33689">
            <v>24408</v>
          </cell>
        </row>
        <row r="33690">
          <cell r="A33690">
            <v>191647</v>
          </cell>
          <cell r="H33690">
            <v>399</v>
          </cell>
        </row>
        <row r="33691">
          <cell r="A33691">
            <v>191982</v>
          </cell>
          <cell r="H33691">
            <v>708</v>
          </cell>
        </row>
        <row r="33692">
          <cell r="A33692">
            <v>191993</v>
          </cell>
          <cell r="H33692">
            <v>456</v>
          </cell>
        </row>
        <row r="33693">
          <cell r="A33693">
            <v>192120</v>
          </cell>
          <cell r="H33693">
            <v>17673.599999999999</v>
          </cell>
        </row>
        <row r="33694">
          <cell r="A33694">
            <v>192214</v>
          </cell>
          <cell r="H33694">
            <v>718</v>
          </cell>
        </row>
        <row r="33695">
          <cell r="A33695">
            <v>192255</v>
          </cell>
          <cell r="H33695">
            <v>2880</v>
          </cell>
        </row>
        <row r="33696">
          <cell r="A33696">
            <v>192526</v>
          </cell>
          <cell r="H33696">
            <v>35</v>
          </cell>
        </row>
        <row r="33697">
          <cell r="A33697">
            <v>192593</v>
          </cell>
          <cell r="H33697">
            <v>13425.65</v>
          </cell>
        </row>
        <row r="33698">
          <cell r="A33698">
            <v>192601</v>
          </cell>
          <cell r="H33698">
            <v>240.5</v>
          </cell>
        </row>
        <row r="33699">
          <cell r="A33699">
            <v>192694</v>
          </cell>
          <cell r="H33699">
            <v>150.4</v>
          </cell>
        </row>
        <row r="33700">
          <cell r="A33700">
            <v>192891</v>
          </cell>
          <cell r="H33700">
            <v>399</v>
          </cell>
        </row>
        <row r="33701">
          <cell r="A33701">
            <v>192891</v>
          </cell>
          <cell r="H33701">
            <v>55</v>
          </cell>
        </row>
        <row r="33702">
          <cell r="A33702">
            <v>193412</v>
          </cell>
          <cell r="H33702">
            <v>2196.7199999999998</v>
          </cell>
        </row>
        <row r="33703">
          <cell r="A33703">
            <v>193412</v>
          </cell>
          <cell r="H33703">
            <v>2928.96</v>
          </cell>
        </row>
        <row r="33704">
          <cell r="A33704">
            <v>193516</v>
          </cell>
          <cell r="H33704">
            <v>51200</v>
          </cell>
        </row>
        <row r="33705">
          <cell r="A33705">
            <v>193723</v>
          </cell>
          <cell r="H33705">
            <v>5940</v>
          </cell>
        </row>
        <row r="33706">
          <cell r="A33706">
            <v>193723</v>
          </cell>
          <cell r="H33706">
            <v>5940</v>
          </cell>
        </row>
        <row r="33707">
          <cell r="A33707">
            <v>194114</v>
          </cell>
          <cell r="H33707">
            <v>4500</v>
          </cell>
        </row>
        <row r="33708">
          <cell r="A33708">
            <v>201274</v>
          </cell>
          <cell r="H33708">
            <v>384</v>
          </cell>
        </row>
        <row r="33709">
          <cell r="A33709">
            <v>201274</v>
          </cell>
          <cell r="H33709">
            <v>640</v>
          </cell>
        </row>
        <row r="33710">
          <cell r="A33710">
            <v>201274</v>
          </cell>
          <cell r="H33710">
            <v>640</v>
          </cell>
        </row>
        <row r="33711">
          <cell r="A33711">
            <v>201274</v>
          </cell>
          <cell r="H33711">
            <v>672</v>
          </cell>
        </row>
        <row r="33712">
          <cell r="A33712">
            <v>201274</v>
          </cell>
          <cell r="H33712">
            <v>768</v>
          </cell>
        </row>
        <row r="33713">
          <cell r="A33713">
            <v>201274</v>
          </cell>
          <cell r="H33713">
            <v>1280</v>
          </cell>
        </row>
        <row r="33714">
          <cell r="A33714">
            <v>201274</v>
          </cell>
          <cell r="H33714">
            <v>1560</v>
          </cell>
        </row>
        <row r="33715">
          <cell r="A33715">
            <v>501054</v>
          </cell>
          <cell r="H33715">
            <v>9153</v>
          </cell>
        </row>
        <row r="33716">
          <cell r="A33716">
            <v>501056</v>
          </cell>
          <cell r="H33716">
            <v>30510</v>
          </cell>
        </row>
        <row r="33717">
          <cell r="A33717">
            <v>502680</v>
          </cell>
          <cell r="H33717">
            <v>80</v>
          </cell>
        </row>
        <row r="33718">
          <cell r="A33718">
            <v>502943</v>
          </cell>
          <cell r="H33718">
            <v>1884</v>
          </cell>
        </row>
        <row r="33719">
          <cell r="A33719">
            <v>502943</v>
          </cell>
          <cell r="H33719">
            <v>172.8</v>
          </cell>
        </row>
        <row r="33720">
          <cell r="A33720">
            <v>100143</v>
          </cell>
          <cell r="H33720">
            <v>2890</v>
          </cell>
        </row>
        <row r="33721">
          <cell r="A33721">
            <v>100661</v>
          </cell>
          <cell r="H33721">
            <v>714.25</v>
          </cell>
        </row>
        <row r="33722">
          <cell r="A33722">
            <v>100661</v>
          </cell>
          <cell r="H33722">
            <v>2640</v>
          </cell>
        </row>
        <row r="33723">
          <cell r="A33723">
            <v>100708</v>
          </cell>
          <cell r="H33723">
            <v>718</v>
          </cell>
        </row>
        <row r="33724">
          <cell r="A33724">
            <v>101370</v>
          </cell>
          <cell r="H33724">
            <v>29289.599999999999</v>
          </cell>
        </row>
        <row r="33725">
          <cell r="A33725">
            <v>102519</v>
          </cell>
          <cell r="H33725">
            <v>24408</v>
          </cell>
        </row>
        <row r="33726">
          <cell r="A33726">
            <v>102550</v>
          </cell>
          <cell r="H33726">
            <v>24408</v>
          </cell>
        </row>
        <row r="33727">
          <cell r="A33727">
            <v>190363</v>
          </cell>
          <cell r="H33727">
            <v>3712</v>
          </cell>
        </row>
        <row r="33728">
          <cell r="A33728">
            <v>190674</v>
          </cell>
          <cell r="H33728">
            <v>1156</v>
          </cell>
        </row>
        <row r="33729">
          <cell r="A33729">
            <v>191589</v>
          </cell>
          <cell r="H33729">
            <v>2376</v>
          </cell>
        </row>
        <row r="33730">
          <cell r="A33730">
            <v>191589</v>
          </cell>
          <cell r="H33730">
            <v>1884</v>
          </cell>
        </row>
        <row r="33731">
          <cell r="A33731">
            <v>191589</v>
          </cell>
          <cell r="H33731">
            <v>2470</v>
          </cell>
        </row>
        <row r="33732">
          <cell r="A33732">
            <v>191589</v>
          </cell>
          <cell r="H33732">
            <v>314</v>
          </cell>
        </row>
        <row r="33733">
          <cell r="A33733">
            <v>191650</v>
          </cell>
          <cell r="H33733">
            <v>24800</v>
          </cell>
        </row>
        <row r="33734">
          <cell r="A33734">
            <v>191879</v>
          </cell>
          <cell r="H33734">
            <v>2565</v>
          </cell>
        </row>
        <row r="33735">
          <cell r="A33735">
            <v>192341</v>
          </cell>
          <cell r="H33735">
            <v>207</v>
          </cell>
        </row>
        <row r="33736">
          <cell r="A33736">
            <v>192860</v>
          </cell>
          <cell r="H33736">
            <v>3230</v>
          </cell>
        </row>
        <row r="33737">
          <cell r="A33737">
            <v>192868</v>
          </cell>
          <cell r="H33737">
            <v>3250</v>
          </cell>
        </row>
        <row r="33738">
          <cell r="A33738">
            <v>193063</v>
          </cell>
          <cell r="H33738">
            <v>3960</v>
          </cell>
        </row>
        <row r="33739">
          <cell r="A33739">
            <v>193068</v>
          </cell>
          <cell r="H33739">
            <v>5544</v>
          </cell>
        </row>
        <row r="33740">
          <cell r="A33740">
            <v>193571</v>
          </cell>
          <cell r="H33740">
            <v>106.96</v>
          </cell>
        </row>
        <row r="33741">
          <cell r="A33741">
            <v>193571</v>
          </cell>
          <cell r="H33741">
            <v>5040</v>
          </cell>
        </row>
        <row r="33742">
          <cell r="A33742">
            <v>193602</v>
          </cell>
          <cell r="H33742">
            <v>116.7</v>
          </cell>
        </row>
        <row r="33743">
          <cell r="A33743">
            <v>193602</v>
          </cell>
          <cell r="H33743">
            <v>2880</v>
          </cell>
        </row>
        <row r="33744">
          <cell r="A33744">
            <v>193602</v>
          </cell>
          <cell r="H33744">
            <v>359</v>
          </cell>
        </row>
        <row r="33745">
          <cell r="A33745">
            <v>193602</v>
          </cell>
          <cell r="H33745">
            <v>90.1</v>
          </cell>
        </row>
        <row r="33746">
          <cell r="A33746">
            <v>193643</v>
          </cell>
          <cell r="H33746">
            <v>198</v>
          </cell>
        </row>
        <row r="33747">
          <cell r="A33747">
            <v>193643</v>
          </cell>
          <cell r="H33747">
            <v>157</v>
          </cell>
        </row>
        <row r="33748">
          <cell r="A33748">
            <v>193714</v>
          </cell>
          <cell r="H33748">
            <v>4536</v>
          </cell>
        </row>
        <row r="33749">
          <cell r="A33749">
            <v>193831</v>
          </cell>
          <cell r="H33749">
            <v>1000</v>
          </cell>
        </row>
        <row r="33750">
          <cell r="A33750">
            <v>193838</v>
          </cell>
          <cell r="H33750">
            <v>714</v>
          </cell>
        </row>
        <row r="33751">
          <cell r="A33751">
            <v>193986</v>
          </cell>
          <cell r="H33751">
            <v>6086</v>
          </cell>
        </row>
        <row r="33752">
          <cell r="A33752">
            <v>500736</v>
          </cell>
          <cell r="H33752">
            <v>5220</v>
          </cell>
        </row>
        <row r="33753">
          <cell r="A33753">
            <v>500737</v>
          </cell>
          <cell r="H33753">
            <v>12528</v>
          </cell>
        </row>
        <row r="33754">
          <cell r="A33754">
            <v>500928</v>
          </cell>
          <cell r="H33754">
            <v>3885</v>
          </cell>
        </row>
        <row r="33755">
          <cell r="A33755">
            <v>500928</v>
          </cell>
          <cell r="H33755">
            <v>4292</v>
          </cell>
        </row>
        <row r="33756">
          <cell r="A33756">
            <v>501060</v>
          </cell>
          <cell r="H33756">
            <v>39663</v>
          </cell>
        </row>
        <row r="33757">
          <cell r="A33757">
            <v>501130</v>
          </cell>
          <cell r="H33757">
            <v>5196</v>
          </cell>
        </row>
        <row r="33758">
          <cell r="A33758">
            <v>502083</v>
          </cell>
          <cell r="H33758">
            <v>2676.5</v>
          </cell>
        </row>
        <row r="33759">
          <cell r="A33759">
            <v>502348</v>
          </cell>
          <cell r="H33759">
            <v>18306</v>
          </cell>
        </row>
        <row r="33760">
          <cell r="A33760">
            <v>502452</v>
          </cell>
          <cell r="H33760">
            <v>5495</v>
          </cell>
        </row>
        <row r="33761">
          <cell r="A33761">
            <v>502680</v>
          </cell>
          <cell r="H33761">
            <v>53.84</v>
          </cell>
        </row>
        <row r="33762">
          <cell r="A33762">
            <v>502680</v>
          </cell>
          <cell r="H33762">
            <v>1320</v>
          </cell>
        </row>
        <row r="33763">
          <cell r="A33763">
            <v>100181</v>
          </cell>
          <cell r="H33763">
            <v>9600</v>
          </cell>
        </row>
        <row r="33764">
          <cell r="A33764">
            <v>100596</v>
          </cell>
          <cell r="H33764">
            <v>452.52</v>
          </cell>
        </row>
        <row r="33765">
          <cell r="A33765">
            <v>101422</v>
          </cell>
          <cell r="H33765">
            <v>4450</v>
          </cell>
        </row>
        <row r="33766">
          <cell r="A33766">
            <v>101606</v>
          </cell>
          <cell r="H33766">
            <v>3456</v>
          </cell>
        </row>
        <row r="33767">
          <cell r="A33767">
            <v>101717</v>
          </cell>
          <cell r="H33767">
            <v>375</v>
          </cell>
        </row>
        <row r="33768">
          <cell r="A33768">
            <v>190332</v>
          </cell>
          <cell r="H33768">
            <v>8064</v>
          </cell>
        </row>
        <row r="33769">
          <cell r="A33769">
            <v>191055</v>
          </cell>
          <cell r="H33769">
            <v>436</v>
          </cell>
        </row>
        <row r="33770">
          <cell r="A33770">
            <v>191732</v>
          </cell>
          <cell r="H33770">
            <v>1800</v>
          </cell>
        </row>
        <row r="33771">
          <cell r="A33771">
            <v>191756</v>
          </cell>
          <cell r="H33771">
            <v>636</v>
          </cell>
        </row>
        <row r="33772">
          <cell r="A33772">
            <v>191769</v>
          </cell>
          <cell r="H33772">
            <v>1900</v>
          </cell>
        </row>
        <row r="33773">
          <cell r="A33773">
            <v>192436</v>
          </cell>
          <cell r="H33773">
            <v>657.4</v>
          </cell>
        </row>
        <row r="33774">
          <cell r="A33774">
            <v>192591</v>
          </cell>
          <cell r="H33774">
            <v>4182</v>
          </cell>
        </row>
        <row r="33775">
          <cell r="A33775">
            <v>192813</v>
          </cell>
          <cell r="H33775">
            <v>252</v>
          </cell>
        </row>
        <row r="33776">
          <cell r="A33776">
            <v>193041</v>
          </cell>
          <cell r="H33776">
            <v>1344</v>
          </cell>
        </row>
        <row r="33777">
          <cell r="A33777">
            <v>193076</v>
          </cell>
          <cell r="H33777">
            <v>504</v>
          </cell>
        </row>
        <row r="33778">
          <cell r="A33778">
            <v>193403</v>
          </cell>
          <cell r="H33778">
            <v>1615</v>
          </cell>
        </row>
        <row r="33779">
          <cell r="A33779">
            <v>193412</v>
          </cell>
          <cell r="H33779">
            <v>3661.2</v>
          </cell>
        </row>
        <row r="33780">
          <cell r="A33780">
            <v>193558</v>
          </cell>
          <cell r="H33780">
            <v>1900</v>
          </cell>
        </row>
        <row r="33781">
          <cell r="A33781">
            <v>193812</v>
          </cell>
          <cell r="H33781">
            <v>366.12</v>
          </cell>
        </row>
        <row r="33782">
          <cell r="A33782">
            <v>193812</v>
          </cell>
          <cell r="H33782">
            <v>4027.32</v>
          </cell>
        </row>
        <row r="33783">
          <cell r="A33783">
            <v>193999</v>
          </cell>
          <cell r="H33783">
            <v>2160</v>
          </cell>
        </row>
        <row r="33784">
          <cell r="A33784">
            <v>194107</v>
          </cell>
          <cell r="H33784">
            <v>3210</v>
          </cell>
        </row>
        <row r="33785">
          <cell r="A33785">
            <v>500572</v>
          </cell>
          <cell r="H33785">
            <v>3515</v>
          </cell>
        </row>
        <row r="33786">
          <cell r="A33786">
            <v>500743</v>
          </cell>
          <cell r="H33786">
            <v>2590</v>
          </cell>
        </row>
        <row r="33787">
          <cell r="A33787">
            <v>500877</v>
          </cell>
          <cell r="H33787">
            <v>885.6</v>
          </cell>
        </row>
        <row r="33788">
          <cell r="A33788">
            <v>501051</v>
          </cell>
          <cell r="H33788">
            <v>38137.5</v>
          </cell>
        </row>
        <row r="33789">
          <cell r="A33789">
            <v>501616</v>
          </cell>
          <cell r="H33789">
            <v>3071</v>
          </cell>
        </row>
        <row r="33790">
          <cell r="A33790">
            <v>502092</v>
          </cell>
          <cell r="H33790">
            <v>16200</v>
          </cell>
        </row>
        <row r="33791">
          <cell r="A33791">
            <v>800069</v>
          </cell>
          <cell r="H33791">
            <v>2849</v>
          </cell>
        </row>
        <row r="33792">
          <cell r="A33792">
            <v>100175</v>
          </cell>
          <cell r="H33792">
            <v>6881.28</v>
          </cell>
        </row>
        <row r="33793">
          <cell r="A33793">
            <v>100274</v>
          </cell>
          <cell r="H33793">
            <v>537.6</v>
          </cell>
        </row>
        <row r="33794">
          <cell r="A33794">
            <v>100275</v>
          </cell>
          <cell r="H33794">
            <v>4838.3999999999996</v>
          </cell>
        </row>
        <row r="33795">
          <cell r="A33795">
            <v>100717</v>
          </cell>
          <cell r="H33795">
            <v>10752</v>
          </cell>
        </row>
        <row r="33796">
          <cell r="A33796">
            <v>101101</v>
          </cell>
          <cell r="H33796">
            <v>44226</v>
          </cell>
        </row>
        <row r="33797">
          <cell r="A33797">
            <v>101484</v>
          </cell>
          <cell r="H33797">
            <v>399</v>
          </cell>
        </row>
        <row r="33798">
          <cell r="A33798">
            <v>102316</v>
          </cell>
          <cell r="H33798">
            <v>399</v>
          </cell>
        </row>
        <row r="33799">
          <cell r="A33799">
            <v>102350</v>
          </cell>
          <cell r="H33799">
            <v>6747.84</v>
          </cell>
        </row>
        <row r="33800">
          <cell r="A33800">
            <v>102501</v>
          </cell>
          <cell r="H33800">
            <v>5060.88</v>
          </cell>
        </row>
        <row r="33801">
          <cell r="A33801">
            <v>102550</v>
          </cell>
          <cell r="H33801">
            <v>24408</v>
          </cell>
        </row>
        <row r="33802">
          <cell r="A33802">
            <v>102607</v>
          </cell>
          <cell r="H33802">
            <v>1198.1400000000001</v>
          </cell>
        </row>
        <row r="33803">
          <cell r="A33803">
            <v>102607</v>
          </cell>
          <cell r="H33803">
            <v>254.66</v>
          </cell>
        </row>
        <row r="33804">
          <cell r="A33804">
            <v>102607</v>
          </cell>
          <cell r="H33804">
            <v>109.14</v>
          </cell>
        </row>
        <row r="33805">
          <cell r="A33805">
            <v>102607</v>
          </cell>
          <cell r="H33805">
            <v>363.78</v>
          </cell>
        </row>
        <row r="33806">
          <cell r="A33806">
            <v>102607</v>
          </cell>
          <cell r="H33806">
            <v>43.65</v>
          </cell>
        </row>
        <row r="33807">
          <cell r="A33807">
            <v>102607</v>
          </cell>
          <cell r="H33807">
            <v>363.8</v>
          </cell>
        </row>
        <row r="33808">
          <cell r="A33808">
            <v>102607</v>
          </cell>
          <cell r="H33808">
            <v>1324.26</v>
          </cell>
        </row>
        <row r="33809">
          <cell r="A33809">
            <v>102607</v>
          </cell>
          <cell r="H33809">
            <v>829.44</v>
          </cell>
        </row>
        <row r="33810">
          <cell r="A33810">
            <v>102607</v>
          </cell>
          <cell r="H33810">
            <v>4321.62</v>
          </cell>
        </row>
        <row r="33811">
          <cell r="A33811">
            <v>102607</v>
          </cell>
          <cell r="H33811">
            <v>130.94999999999999</v>
          </cell>
        </row>
        <row r="33812">
          <cell r="A33812">
            <v>102607</v>
          </cell>
          <cell r="H33812">
            <v>4285.26</v>
          </cell>
        </row>
        <row r="33813">
          <cell r="A33813">
            <v>102607</v>
          </cell>
          <cell r="H33813">
            <v>276.48</v>
          </cell>
        </row>
        <row r="33814">
          <cell r="A33814">
            <v>102607</v>
          </cell>
          <cell r="H33814">
            <v>509.32</v>
          </cell>
        </row>
        <row r="33815">
          <cell r="A33815">
            <v>102607</v>
          </cell>
          <cell r="H33815">
            <v>545.66999999999996</v>
          </cell>
        </row>
        <row r="33816">
          <cell r="A33816">
            <v>102607</v>
          </cell>
          <cell r="H33816">
            <v>109.14</v>
          </cell>
        </row>
        <row r="33817">
          <cell r="A33817">
            <v>190289</v>
          </cell>
          <cell r="H33817">
            <v>1020</v>
          </cell>
        </row>
        <row r="33818">
          <cell r="A33818">
            <v>190552</v>
          </cell>
          <cell r="H33818">
            <v>810.2</v>
          </cell>
        </row>
        <row r="33819">
          <cell r="A33819">
            <v>190552</v>
          </cell>
          <cell r="H33819">
            <v>583.20000000000005</v>
          </cell>
        </row>
        <row r="33820">
          <cell r="A33820">
            <v>190552</v>
          </cell>
          <cell r="H33820">
            <v>1040</v>
          </cell>
        </row>
        <row r="33821">
          <cell r="A33821">
            <v>190552</v>
          </cell>
          <cell r="H33821">
            <v>2495.88</v>
          </cell>
        </row>
        <row r="33822">
          <cell r="A33822">
            <v>190552</v>
          </cell>
          <cell r="H33822">
            <v>1458</v>
          </cell>
        </row>
        <row r="33823">
          <cell r="A33823">
            <v>190552</v>
          </cell>
          <cell r="H33823">
            <v>2916.36</v>
          </cell>
        </row>
        <row r="33824">
          <cell r="A33824">
            <v>190552</v>
          </cell>
          <cell r="H33824">
            <v>524.88</v>
          </cell>
        </row>
        <row r="33825">
          <cell r="A33825">
            <v>190552</v>
          </cell>
          <cell r="H33825">
            <v>1254.5999999999999</v>
          </cell>
        </row>
        <row r="33826">
          <cell r="A33826">
            <v>190971</v>
          </cell>
          <cell r="H33826">
            <v>5184</v>
          </cell>
        </row>
        <row r="33827">
          <cell r="A33827">
            <v>190971</v>
          </cell>
          <cell r="H33827">
            <v>178.5</v>
          </cell>
        </row>
        <row r="33828">
          <cell r="A33828">
            <v>191007</v>
          </cell>
          <cell r="H33828">
            <v>57.64</v>
          </cell>
        </row>
        <row r="33829">
          <cell r="A33829">
            <v>191007</v>
          </cell>
          <cell r="H33829">
            <v>3105.41</v>
          </cell>
        </row>
        <row r="33830">
          <cell r="A33830">
            <v>191007</v>
          </cell>
          <cell r="H33830">
            <v>50.64</v>
          </cell>
        </row>
        <row r="33831">
          <cell r="A33831">
            <v>191007</v>
          </cell>
          <cell r="H33831">
            <v>750</v>
          </cell>
        </row>
        <row r="33832">
          <cell r="A33832">
            <v>191007</v>
          </cell>
          <cell r="H33832">
            <v>2470</v>
          </cell>
        </row>
        <row r="33833">
          <cell r="A33833">
            <v>191007</v>
          </cell>
          <cell r="H33833">
            <v>1125</v>
          </cell>
        </row>
        <row r="33834">
          <cell r="A33834">
            <v>191007</v>
          </cell>
          <cell r="H33834">
            <v>2360</v>
          </cell>
        </row>
        <row r="33835">
          <cell r="A33835">
            <v>191007</v>
          </cell>
          <cell r="H33835">
            <v>8415</v>
          </cell>
        </row>
        <row r="33836">
          <cell r="A33836">
            <v>192095</v>
          </cell>
          <cell r="H33836">
            <v>13968</v>
          </cell>
        </row>
        <row r="33837">
          <cell r="A33837">
            <v>192569</v>
          </cell>
          <cell r="H33837">
            <v>2635.8</v>
          </cell>
        </row>
        <row r="33838">
          <cell r="A33838">
            <v>192671</v>
          </cell>
          <cell r="H33838">
            <v>285</v>
          </cell>
        </row>
        <row r="33839">
          <cell r="A33839">
            <v>192777</v>
          </cell>
          <cell r="H33839">
            <v>375</v>
          </cell>
        </row>
        <row r="33840">
          <cell r="A33840">
            <v>192777</v>
          </cell>
          <cell r="H33840">
            <v>17000</v>
          </cell>
        </row>
        <row r="33841">
          <cell r="A33841">
            <v>192800</v>
          </cell>
          <cell r="H33841">
            <v>408</v>
          </cell>
        </row>
        <row r="33842">
          <cell r="A33842">
            <v>193245</v>
          </cell>
          <cell r="H33842">
            <v>3379</v>
          </cell>
        </row>
        <row r="33843">
          <cell r="A33843">
            <v>193412</v>
          </cell>
          <cell r="H33843">
            <v>848.8</v>
          </cell>
        </row>
        <row r="33844">
          <cell r="A33844">
            <v>193412</v>
          </cell>
          <cell r="H33844">
            <v>822.4</v>
          </cell>
        </row>
        <row r="33845">
          <cell r="A33845">
            <v>193412</v>
          </cell>
          <cell r="H33845">
            <v>1303.2</v>
          </cell>
        </row>
        <row r="33846">
          <cell r="A33846">
            <v>193463</v>
          </cell>
          <cell r="H33846">
            <v>18306</v>
          </cell>
        </row>
        <row r="33847">
          <cell r="A33847">
            <v>193714</v>
          </cell>
          <cell r="H33847">
            <v>253.75</v>
          </cell>
        </row>
        <row r="33848">
          <cell r="A33848">
            <v>193714</v>
          </cell>
          <cell r="H33848">
            <v>505.76</v>
          </cell>
        </row>
        <row r="33849">
          <cell r="A33849">
            <v>193714</v>
          </cell>
          <cell r="H33849">
            <v>38.11</v>
          </cell>
        </row>
        <row r="33850">
          <cell r="A33850">
            <v>193714</v>
          </cell>
          <cell r="H33850">
            <v>245.79</v>
          </cell>
        </row>
        <row r="33851">
          <cell r="A33851">
            <v>193714</v>
          </cell>
          <cell r="H33851">
            <v>1168.8800000000001</v>
          </cell>
        </row>
        <row r="33852">
          <cell r="A33852">
            <v>193732</v>
          </cell>
          <cell r="H33852">
            <v>107.89</v>
          </cell>
        </row>
        <row r="33853">
          <cell r="A33853">
            <v>194160</v>
          </cell>
          <cell r="H33853">
            <v>708</v>
          </cell>
        </row>
        <row r="33854">
          <cell r="A33854">
            <v>200450</v>
          </cell>
          <cell r="H33854">
            <v>18094</v>
          </cell>
        </row>
        <row r="33855">
          <cell r="A33855">
            <v>200450</v>
          </cell>
          <cell r="H33855">
            <v>160</v>
          </cell>
        </row>
        <row r="33856">
          <cell r="A33856">
            <v>500834</v>
          </cell>
          <cell r="H33856">
            <v>3660</v>
          </cell>
        </row>
        <row r="33857">
          <cell r="A33857">
            <v>500834</v>
          </cell>
          <cell r="H33857">
            <v>2100</v>
          </cell>
        </row>
        <row r="33858">
          <cell r="A33858">
            <v>500917</v>
          </cell>
          <cell r="H33858">
            <v>810</v>
          </cell>
        </row>
        <row r="33859">
          <cell r="A33859">
            <v>502204</v>
          </cell>
          <cell r="H33859">
            <v>45765</v>
          </cell>
        </row>
        <row r="33860">
          <cell r="A33860">
            <v>900067</v>
          </cell>
          <cell r="H33860">
            <v>988</v>
          </cell>
        </row>
        <row r="33861">
          <cell r="A33861">
            <v>900067</v>
          </cell>
          <cell r="H33861">
            <v>3210</v>
          </cell>
        </row>
        <row r="33862">
          <cell r="A33862">
            <v>191092</v>
          </cell>
          <cell r="H33862">
            <v>4968</v>
          </cell>
        </row>
        <row r="33863">
          <cell r="A33863">
            <v>191094</v>
          </cell>
          <cell r="H33863">
            <v>3672</v>
          </cell>
        </row>
        <row r="33864">
          <cell r="A33864">
            <v>191095</v>
          </cell>
          <cell r="H33864">
            <v>144</v>
          </cell>
        </row>
        <row r="33865">
          <cell r="A33865">
            <v>191097</v>
          </cell>
          <cell r="H33865">
            <v>720</v>
          </cell>
        </row>
        <row r="33866">
          <cell r="A33866">
            <v>191098</v>
          </cell>
          <cell r="H33866">
            <v>2880</v>
          </cell>
        </row>
        <row r="33867">
          <cell r="A33867">
            <v>191510</v>
          </cell>
          <cell r="H33867">
            <v>5256</v>
          </cell>
        </row>
        <row r="33868">
          <cell r="A33868">
            <v>191816</v>
          </cell>
          <cell r="H33868">
            <v>1140</v>
          </cell>
        </row>
        <row r="33869">
          <cell r="A33869">
            <v>192677</v>
          </cell>
          <cell r="H33869">
            <v>5472</v>
          </cell>
        </row>
        <row r="33870">
          <cell r="A33870">
            <v>193402</v>
          </cell>
          <cell r="H33870">
            <v>3515</v>
          </cell>
        </row>
        <row r="33871">
          <cell r="A33871">
            <v>193500</v>
          </cell>
          <cell r="H33871">
            <v>5616</v>
          </cell>
        </row>
        <row r="33872">
          <cell r="A33872">
            <v>100187</v>
          </cell>
          <cell r="H33872">
            <v>2400</v>
          </cell>
        </row>
        <row r="33873">
          <cell r="A33873">
            <v>100369</v>
          </cell>
          <cell r="H33873">
            <v>11400</v>
          </cell>
        </row>
        <row r="33874">
          <cell r="A33874">
            <v>100580</v>
          </cell>
          <cell r="H33874">
            <v>300</v>
          </cell>
        </row>
        <row r="33875">
          <cell r="A33875">
            <v>101336</v>
          </cell>
          <cell r="H33875">
            <v>420</v>
          </cell>
        </row>
        <row r="33876">
          <cell r="A33876">
            <v>101336</v>
          </cell>
          <cell r="H33876">
            <v>3000</v>
          </cell>
        </row>
        <row r="33877">
          <cell r="A33877">
            <v>101421</v>
          </cell>
          <cell r="H33877">
            <v>3978</v>
          </cell>
        </row>
        <row r="33878">
          <cell r="A33878">
            <v>101484</v>
          </cell>
          <cell r="H33878">
            <v>3605.4</v>
          </cell>
        </row>
        <row r="33879">
          <cell r="A33879">
            <v>102351</v>
          </cell>
          <cell r="H33879">
            <v>5904.36</v>
          </cell>
        </row>
        <row r="33880">
          <cell r="A33880">
            <v>190588</v>
          </cell>
          <cell r="H33880">
            <v>1235</v>
          </cell>
        </row>
        <row r="33881">
          <cell r="A33881">
            <v>190588</v>
          </cell>
          <cell r="H33881">
            <v>5320</v>
          </cell>
        </row>
        <row r="33882">
          <cell r="A33882">
            <v>191535</v>
          </cell>
          <cell r="H33882">
            <v>2558.4</v>
          </cell>
        </row>
        <row r="33883">
          <cell r="A33883">
            <v>191681</v>
          </cell>
          <cell r="H33883">
            <v>13050</v>
          </cell>
        </row>
        <row r="33884">
          <cell r="A33884">
            <v>191751</v>
          </cell>
          <cell r="H33884">
            <v>63</v>
          </cell>
        </row>
        <row r="33885">
          <cell r="A33885">
            <v>191751</v>
          </cell>
          <cell r="H33885">
            <v>2544</v>
          </cell>
        </row>
        <row r="33886">
          <cell r="A33886">
            <v>192112</v>
          </cell>
          <cell r="H33886">
            <v>1330</v>
          </cell>
        </row>
        <row r="33887">
          <cell r="A33887">
            <v>192280</v>
          </cell>
          <cell r="H33887">
            <v>9919</v>
          </cell>
        </row>
        <row r="33888">
          <cell r="A33888">
            <v>192302</v>
          </cell>
          <cell r="H33888">
            <v>480</v>
          </cell>
        </row>
        <row r="33889">
          <cell r="A33889">
            <v>192438</v>
          </cell>
          <cell r="H33889">
            <v>7080</v>
          </cell>
        </row>
        <row r="33890">
          <cell r="A33890">
            <v>192900</v>
          </cell>
          <cell r="H33890">
            <v>3325</v>
          </cell>
        </row>
        <row r="33891">
          <cell r="A33891">
            <v>193412</v>
          </cell>
          <cell r="H33891">
            <v>366.12</v>
          </cell>
        </row>
        <row r="33892">
          <cell r="A33892">
            <v>193412</v>
          </cell>
          <cell r="H33892">
            <v>2562.84</v>
          </cell>
        </row>
        <row r="33893">
          <cell r="A33893">
            <v>193412</v>
          </cell>
          <cell r="H33893">
            <v>2562.84</v>
          </cell>
        </row>
        <row r="33894">
          <cell r="A33894">
            <v>193412</v>
          </cell>
          <cell r="H33894">
            <v>2196.7199999999998</v>
          </cell>
        </row>
        <row r="33895">
          <cell r="A33895">
            <v>193412</v>
          </cell>
          <cell r="H33895">
            <v>732.24</v>
          </cell>
        </row>
        <row r="33896">
          <cell r="A33896">
            <v>193424</v>
          </cell>
          <cell r="H33896">
            <v>366.12</v>
          </cell>
        </row>
        <row r="33897">
          <cell r="A33897">
            <v>193424</v>
          </cell>
          <cell r="H33897">
            <v>390</v>
          </cell>
        </row>
        <row r="33898">
          <cell r="A33898">
            <v>194026</v>
          </cell>
          <cell r="H33898">
            <v>716</v>
          </cell>
        </row>
        <row r="33899">
          <cell r="A33899">
            <v>194163</v>
          </cell>
          <cell r="H33899">
            <v>160</v>
          </cell>
        </row>
        <row r="33900">
          <cell r="A33900">
            <v>194163</v>
          </cell>
          <cell r="H33900">
            <v>204</v>
          </cell>
        </row>
        <row r="33901">
          <cell r="A33901">
            <v>500949</v>
          </cell>
          <cell r="H33901">
            <v>5550</v>
          </cell>
        </row>
        <row r="33902">
          <cell r="A33902">
            <v>503018</v>
          </cell>
          <cell r="H33902">
            <v>7776</v>
          </cell>
        </row>
        <row r="33903">
          <cell r="A33903">
            <v>800283</v>
          </cell>
          <cell r="H33903">
            <v>308.57</v>
          </cell>
        </row>
        <row r="33904">
          <cell r="A33904">
            <v>800283</v>
          </cell>
          <cell r="H33904">
            <v>3882.8</v>
          </cell>
        </row>
        <row r="33905">
          <cell r="A33905">
            <v>100078</v>
          </cell>
          <cell r="H33905">
            <v>4800</v>
          </cell>
        </row>
        <row r="33906">
          <cell r="A33906">
            <v>100738</v>
          </cell>
          <cell r="H33906">
            <v>10620</v>
          </cell>
        </row>
        <row r="33907">
          <cell r="A33907">
            <v>100738</v>
          </cell>
          <cell r="H33907">
            <v>3540</v>
          </cell>
        </row>
        <row r="33908">
          <cell r="A33908">
            <v>100925</v>
          </cell>
          <cell r="H33908">
            <v>9600</v>
          </cell>
        </row>
        <row r="33909">
          <cell r="A33909">
            <v>101942</v>
          </cell>
          <cell r="H33909">
            <v>1596</v>
          </cell>
        </row>
        <row r="33910">
          <cell r="A33910">
            <v>101996</v>
          </cell>
          <cell r="H33910">
            <v>199.5</v>
          </cell>
        </row>
        <row r="33911">
          <cell r="A33911">
            <v>102318</v>
          </cell>
          <cell r="H33911">
            <v>399</v>
          </cell>
        </row>
        <row r="33912">
          <cell r="A33912">
            <v>102451</v>
          </cell>
          <cell r="H33912">
            <v>3600</v>
          </cell>
        </row>
        <row r="33913">
          <cell r="A33913">
            <v>190029</v>
          </cell>
          <cell r="H33913">
            <v>378</v>
          </cell>
        </row>
        <row r="33914">
          <cell r="A33914">
            <v>190054</v>
          </cell>
          <cell r="H33914">
            <v>21357</v>
          </cell>
        </row>
        <row r="33915">
          <cell r="A33915">
            <v>190112</v>
          </cell>
          <cell r="H33915">
            <v>3600</v>
          </cell>
        </row>
        <row r="33916">
          <cell r="A33916">
            <v>190112</v>
          </cell>
          <cell r="H33916">
            <v>1200</v>
          </cell>
        </row>
        <row r="33917">
          <cell r="A33917">
            <v>191073</v>
          </cell>
          <cell r="H33917">
            <v>14004</v>
          </cell>
        </row>
        <row r="33918">
          <cell r="A33918">
            <v>191119</v>
          </cell>
          <cell r="H33918">
            <v>3051</v>
          </cell>
        </row>
        <row r="33919">
          <cell r="A33919">
            <v>191594</v>
          </cell>
          <cell r="H33919">
            <v>1920</v>
          </cell>
        </row>
        <row r="33920">
          <cell r="A33920">
            <v>191822</v>
          </cell>
          <cell r="H33920">
            <v>16598.400000000001</v>
          </cell>
        </row>
        <row r="33921">
          <cell r="A33921">
            <v>192765</v>
          </cell>
          <cell r="H33921">
            <v>7560</v>
          </cell>
        </row>
        <row r="33922">
          <cell r="A33922">
            <v>192797</v>
          </cell>
          <cell r="H33922">
            <v>2622</v>
          </cell>
        </row>
        <row r="33923">
          <cell r="A33923">
            <v>192797</v>
          </cell>
          <cell r="H33923">
            <v>2622</v>
          </cell>
        </row>
        <row r="33924">
          <cell r="A33924">
            <v>192802</v>
          </cell>
          <cell r="H33924">
            <v>2074</v>
          </cell>
        </row>
        <row r="33925">
          <cell r="A33925">
            <v>192940</v>
          </cell>
          <cell r="H33925">
            <v>5940</v>
          </cell>
        </row>
        <row r="33926">
          <cell r="A33926">
            <v>193066</v>
          </cell>
          <cell r="H33926">
            <v>3960</v>
          </cell>
        </row>
        <row r="33927">
          <cell r="A33927">
            <v>193412</v>
          </cell>
          <cell r="H33927">
            <v>1464.48</v>
          </cell>
        </row>
        <row r="33928">
          <cell r="A33928">
            <v>193607</v>
          </cell>
          <cell r="H33928">
            <v>432</v>
          </cell>
        </row>
        <row r="33929">
          <cell r="A33929">
            <v>193759</v>
          </cell>
          <cell r="H33929">
            <v>3210</v>
          </cell>
        </row>
        <row r="33930">
          <cell r="A33930">
            <v>194158</v>
          </cell>
          <cell r="H33930">
            <v>9600</v>
          </cell>
        </row>
        <row r="33931">
          <cell r="A33931">
            <v>501059</v>
          </cell>
          <cell r="H33931">
            <v>1525.5</v>
          </cell>
        </row>
        <row r="33932">
          <cell r="A33932">
            <v>501673</v>
          </cell>
          <cell r="H33932">
            <v>23700</v>
          </cell>
        </row>
        <row r="33933">
          <cell r="A33933">
            <v>502048</v>
          </cell>
          <cell r="H33933">
            <v>8774.48</v>
          </cell>
        </row>
        <row r="33934">
          <cell r="A33934">
            <v>502048</v>
          </cell>
          <cell r="H33934">
            <v>851.73</v>
          </cell>
        </row>
        <row r="33935">
          <cell r="A33935">
            <v>502291</v>
          </cell>
          <cell r="H33935">
            <v>13224</v>
          </cell>
        </row>
        <row r="33936">
          <cell r="A33936">
            <v>502348</v>
          </cell>
          <cell r="H33936">
            <v>30510</v>
          </cell>
        </row>
        <row r="33937">
          <cell r="A33937">
            <v>502413</v>
          </cell>
          <cell r="H33937">
            <v>30510</v>
          </cell>
        </row>
        <row r="33938">
          <cell r="A33938">
            <v>502576</v>
          </cell>
          <cell r="H33938">
            <v>5082</v>
          </cell>
        </row>
        <row r="33939">
          <cell r="A33939">
            <v>100580</v>
          </cell>
          <cell r="H33939">
            <v>1840</v>
          </cell>
        </row>
        <row r="33940">
          <cell r="A33940">
            <v>100631</v>
          </cell>
          <cell r="H33940">
            <v>54000</v>
          </cell>
        </row>
        <row r="33941">
          <cell r="A33941">
            <v>100709</v>
          </cell>
          <cell r="H33941">
            <v>692.16</v>
          </cell>
        </row>
        <row r="33942">
          <cell r="A33942">
            <v>101422</v>
          </cell>
          <cell r="H33942">
            <v>782</v>
          </cell>
        </row>
        <row r="33943">
          <cell r="A33943">
            <v>101423</v>
          </cell>
          <cell r="H33943">
            <v>1122</v>
          </cell>
        </row>
        <row r="33944">
          <cell r="A33944">
            <v>102544</v>
          </cell>
          <cell r="H33944">
            <v>5661</v>
          </cell>
        </row>
        <row r="33945">
          <cell r="A33945">
            <v>191466</v>
          </cell>
          <cell r="H33945">
            <v>90.7</v>
          </cell>
        </row>
        <row r="33946">
          <cell r="A33946">
            <v>191466</v>
          </cell>
          <cell r="H33946">
            <v>2160</v>
          </cell>
        </row>
        <row r="33947">
          <cell r="A33947">
            <v>191644</v>
          </cell>
          <cell r="H33947">
            <v>9000</v>
          </cell>
        </row>
        <row r="33948">
          <cell r="A33948">
            <v>191644</v>
          </cell>
          <cell r="H33948">
            <v>2600</v>
          </cell>
        </row>
        <row r="33949">
          <cell r="A33949">
            <v>192095</v>
          </cell>
          <cell r="H33949">
            <v>12090</v>
          </cell>
        </row>
        <row r="33950">
          <cell r="A33950">
            <v>192095</v>
          </cell>
          <cell r="H33950">
            <v>1600</v>
          </cell>
        </row>
        <row r="33951">
          <cell r="A33951">
            <v>192600</v>
          </cell>
          <cell r="H33951">
            <v>5040</v>
          </cell>
        </row>
        <row r="33952">
          <cell r="A33952">
            <v>192802</v>
          </cell>
          <cell r="H33952">
            <v>1020</v>
          </cell>
        </row>
        <row r="33953">
          <cell r="A33953">
            <v>193039</v>
          </cell>
          <cell r="H33953">
            <v>3640</v>
          </cell>
        </row>
        <row r="33954">
          <cell r="A33954">
            <v>193103</v>
          </cell>
          <cell r="H33954">
            <v>5460</v>
          </cell>
        </row>
        <row r="33955">
          <cell r="A33955">
            <v>193233</v>
          </cell>
          <cell r="H33955">
            <v>57.3</v>
          </cell>
        </row>
        <row r="33956">
          <cell r="A33956">
            <v>193233</v>
          </cell>
          <cell r="H33956">
            <v>816</v>
          </cell>
        </row>
        <row r="33957">
          <cell r="A33957">
            <v>193412</v>
          </cell>
          <cell r="H33957">
            <v>1830.6</v>
          </cell>
        </row>
        <row r="33958">
          <cell r="A33958">
            <v>193412</v>
          </cell>
          <cell r="H33958">
            <v>1098.3599999999999</v>
          </cell>
        </row>
        <row r="33959">
          <cell r="A33959">
            <v>193412</v>
          </cell>
          <cell r="H33959">
            <v>1830.6</v>
          </cell>
        </row>
        <row r="33960">
          <cell r="A33960">
            <v>193412</v>
          </cell>
          <cell r="H33960">
            <v>3661.2</v>
          </cell>
        </row>
        <row r="33961">
          <cell r="A33961">
            <v>194134</v>
          </cell>
          <cell r="H33961">
            <v>900</v>
          </cell>
        </row>
        <row r="33962">
          <cell r="A33962">
            <v>500021</v>
          </cell>
          <cell r="H33962">
            <v>3040</v>
          </cell>
        </row>
        <row r="33963">
          <cell r="A33963">
            <v>500021</v>
          </cell>
          <cell r="H33963">
            <v>9030</v>
          </cell>
        </row>
        <row r="33964">
          <cell r="A33964">
            <v>500928</v>
          </cell>
          <cell r="H33964">
            <v>1108.8</v>
          </cell>
        </row>
        <row r="33965">
          <cell r="A33965">
            <v>501013</v>
          </cell>
          <cell r="H33965">
            <v>11880</v>
          </cell>
        </row>
        <row r="33966">
          <cell r="A33966">
            <v>501616</v>
          </cell>
          <cell r="H33966">
            <v>352.8</v>
          </cell>
        </row>
        <row r="33967">
          <cell r="A33967">
            <v>503011</v>
          </cell>
          <cell r="H33967">
            <v>9600</v>
          </cell>
        </row>
        <row r="33968">
          <cell r="A33968">
            <v>800237</v>
          </cell>
          <cell r="H33968">
            <v>8221.2000000000007</v>
          </cell>
        </row>
        <row r="33969">
          <cell r="A33969">
            <v>900333</v>
          </cell>
          <cell r="H33969">
            <v>3367</v>
          </cell>
        </row>
        <row r="33970">
          <cell r="A33970">
            <v>100203</v>
          </cell>
          <cell r="H33970">
            <v>635</v>
          </cell>
        </row>
        <row r="33971">
          <cell r="A33971">
            <v>100949</v>
          </cell>
          <cell r="H33971">
            <v>13050</v>
          </cell>
        </row>
        <row r="33972">
          <cell r="A33972">
            <v>101373</v>
          </cell>
          <cell r="H33972">
            <v>399</v>
          </cell>
        </row>
        <row r="33973">
          <cell r="A33973">
            <v>101899</v>
          </cell>
          <cell r="H33973">
            <v>4276.8</v>
          </cell>
        </row>
        <row r="33974">
          <cell r="A33974">
            <v>101996</v>
          </cell>
          <cell r="H33974">
            <v>756</v>
          </cell>
        </row>
        <row r="33975">
          <cell r="A33975">
            <v>102418</v>
          </cell>
          <cell r="H33975">
            <v>471</v>
          </cell>
        </row>
        <row r="33976">
          <cell r="A33976">
            <v>102418</v>
          </cell>
          <cell r="H33976">
            <v>43.2</v>
          </cell>
        </row>
        <row r="33977">
          <cell r="A33977">
            <v>190258</v>
          </cell>
          <cell r="H33977">
            <v>240</v>
          </cell>
        </row>
        <row r="33978">
          <cell r="A33978">
            <v>190342</v>
          </cell>
          <cell r="H33978">
            <v>573.09</v>
          </cell>
        </row>
        <row r="33979">
          <cell r="A33979">
            <v>190342</v>
          </cell>
          <cell r="H33979">
            <v>837.18</v>
          </cell>
        </row>
        <row r="33980">
          <cell r="A33980">
            <v>190342</v>
          </cell>
          <cell r="H33980">
            <v>305.86</v>
          </cell>
        </row>
        <row r="33981">
          <cell r="A33981">
            <v>191809</v>
          </cell>
          <cell r="H33981">
            <v>8221.2000000000007</v>
          </cell>
        </row>
        <row r="33982">
          <cell r="A33982">
            <v>192891</v>
          </cell>
          <cell r="H33982">
            <v>4860</v>
          </cell>
        </row>
        <row r="33983">
          <cell r="A33983">
            <v>192891</v>
          </cell>
          <cell r="H33983">
            <v>71</v>
          </cell>
        </row>
        <row r="33984">
          <cell r="A33984">
            <v>193037</v>
          </cell>
          <cell r="H33984">
            <v>2640</v>
          </cell>
        </row>
        <row r="33985">
          <cell r="A33985">
            <v>193037</v>
          </cell>
          <cell r="H33985">
            <v>75</v>
          </cell>
        </row>
        <row r="33986">
          <cell r="A33986">
            <v>193447</v>
          </cell>
          <cell r="H33986">
            <v>1800</v>
          </cell>
        </row>
        <row r="33987">
          <cell r="A33987">
            <v>193552</v>
          </cell>
          <cell r="H33987">
            <v>300</v>
          </cell>
        </row>
        <row r="33988">
          <cell r="A33988">
            <v>193768</v>
          </cell>
          <cell r="H33988">
            <v>690</v>
          </cell>
        </row>
        <row r="33989">
          <cell r="A33989">
            <v>193913</v>
          </cell>
          <cell r="H33989">
            <v>399</v>
          </cell>
        </row>
        <row r="33990">
          <cell r="A33990">
            <v>502327</v>
          </cell>
          <cell r="H33990">
            <v>14385</v>
          </cell>
        </row>
        <row r="33991">
          <cell r="A33991">
            <v>502943</v>
          </cell>
          <cell r="H33991">
            <v>86.4</v>
          </cell>
        </row>
        <row r="33992">
          <cell r="A33992">
            <v>502943</v>
          </cell>
          <cell r="H33992">
            <v>942</v>
          </cell>
        </row>
        <row r="33993">
          <cell r="A33993">
            <v>100036</v>
          </cell>
          <cell r="H33993">
            <v>890</v>
          </cell>
        </row>
        <row r="33994">
          <cell r="A33994">
            <v>100349</v>
          </cell>
          <cell r="H33994">
            <v>2656</v>
          </cell>
        </row>
        <row r="33995">
          <cell r="A33995">
            <v>102267</v>
          </cell>
          <cell r="H33995">
            <v>142.85</v>
          </cell>
        </row>
        <row r="33996">
          <cell r="A33996">
            <v>102336</v>
          </cell>
          <cell r="H33996">
            <v>2670</v>
          </cell>
        </row>
        <row r="33997">
          <cell r="A33997">
            <v>102411</v>
          </cell>
          <cell r="H33997">
            <v>789</v>
          </cell>
        </row>
        <row r="33998">
          <cell r="A33998">
            <v>191346</v>
          </cell>
          <cell r="H33998">
            <v>1584.12</v>
          </cell>
        </row>
        <row r="33999">
          <cell r="A33999">
            <v>191422</v>
          </cell>
          <cell r="H33999">
            <v>3738</v>
          </cell>
        </row>
        <row r="34000">
          <cell r="A34000">
            <v>191583</v>
          </cell>
          <cell r="H34000">
            <v>17622</v>
          </cell>
        </row>
        <row r="34001">
          <cell r="A34001">
            <v>191583</v>
          </cell>
          <cell r="H34001">
            <v>359</v>
          </cell>
        </row>
        <row r="34002">
          <cell r="A34002">
            <v>191756</v>
          </cell>
          <cell r="H34002">
            <v>1312</v>
          </cell>
        </row>
        <row r="34003">
          <cell r="A34003">
            <v>191756</v>
          </cell>
          <cell r="H34003">
            <v>1968</v>
          </cell>
        </row>
        <row r="34004">
          <cell r="A34004">
            <v>192214</v>
          </cell>
          <cell r="H34004">
            <v>2209.1999999999998</v>
          </cell>
        </row>
        <row r="34005">
          <cell r="A34005">
            <v>192797</v>
          </cell>
          <cell r="H34005">
            <v>2622</v>
          </cell>
        </row>
        <row r="34006">
          <cell r="A34006">
            <v>193768</v>
          </cell>
          <cell r="H34006">
            <v>10620</v>
          </cell>
        </row>
        <row r="34007">
          <cell r="A34007">
            <v>193768</v>
          </cell>
          <cell r="H34007">
            <v>367</v>
          </cell>
        </row>
        <row r="34008">
          <cell r="A34008">
            <v>193777</v>
          </cell>
          <cell r="H34008">
            <v>3300</v>
          </cell>
        </row>
        <row r="34009">
          <cell r="A34009">
            <v>193778</v>
          </cell>
          <cell r="H34009">
            <v>5796.9</v>
          </cell>
        </row>
        <row r="34010">
          <cell r="A34010">
            <v>193812</v>
          </cell>
          <cell r="H34010">
            <v>390</v>
          </cell>
        </row>
        <row r="34011">
          <cell r="A34011">
            <v>193812</v>
          </cell>
          <cell r="H34011">
            <v>4393.4399999999996</v>
          </cell>
        </row>
        <row r="34012">
          <cell r="A34012">
            <v>193886</v>
          </cell>
          <cell r="H34012">
            <v>57120</v>
          </cell>
        </row>
        <row r="34013">
          <cell r="A34013">
            <v>193886</v>
          </cell>
          <cell r="H34013">
            <v>571.4</v>
          </cell>
        </row>
        <row r="34014">
          <cell r="A34014">
            <v>194114</v>
          </cell>
          <cell r="H34014">
            <v>798</v>
          </cell>
        </row>
        <row r="34015">
          <cell r="A34015">
            <v>500377</v>
          </cell>
          <cell r="H34015">
            <v>15500</v>
          </cell>
        </row>
        <row r="34016">
          <cell r="A34016">
            <v>501103</v>
          </cell>
          <cell r="H34016">
            <v>3120</v>
          </cell>
        </row>
        <row r="34017">
          <cell r="A34017">
            <v>502065</v>
          </cell>
          <cell r="H34017">
            <v>1560</v>
          </cell>
        </row>
        <row r="34018">
          <cell r="A34018">
            <v>502576</v>
          </cell>
          <cell r="H34018">
            <v>462</v>
          </cell>
        </row>
        <row r="34019">
          <cell r="A34019">
            <v>503021</v>
          </cell>
          <cell r="H34019">
            <v>6850</v>
          </cell>
        </row>
        <row r="34020">
          <cell r="A34020">
            <v>100148</v>
          </cell>
          <cell r="H34020">
            <v>1908</v>
          </cell>
        </row>
        <row r="34021">
          <cell r="A34021">
            <v>100349</v>
          </cell>
          <cell r="H34021">
            <v>6391</v>
          </cell>
        </row>
        <row r="34022">
          <cell r="A34022">
            <v>100869</v>
          </cell>
          <cell r="H34022">
            <v>13500</v>
          </cell>
        </row>
        <row r="34023">
          <cell r="A34023">
            <v>101659</v>
          </cell>
          <cell r="H34023">
            <v>79</v>
          </cell>
        </row>
        <row r="34024">
          <cell r="A34024">
            <v>101659</v>
          </cell>
          <cell r="H34024">
            <v>2753.4</v>
          </cell>
        </row>
        <row r="34025">
          <cell r="A34025">
            <v>191565</v>
          </cell>
          <cell r="H34025">
            <v>35729.440000000002</v>
          </cell>
        </row>
        <row r="34026">
          <cell r="A34026">
            <v>191565</v>
          </cell>
          <cell r="H34026">
            <v>29214.95</v>
          </cell>
        </row>
        <row r="34027">
          <cell r="A34027">
            <v>191650</v>
          </cell>
          <cell r="H34027">
            <v>1110</v>
          </cell>
        </row>
        <row r="34028">
          <cell r="A34028">
            <v>191650</v>
          </cell>
          <cell r="H34028">
            <v>900</v>
          </cell>
        </row>
        <row r="34029">
          <cell r="A34029">
            <v>191650</v>
          </cell>
          <cell r="H34029">
            <v>4746</v>
          </cell>
        </row>
        <row r="34030">
          <cell r="A34030">
            <v>191650</v>
          </cell>
          <cell r="H34030">
            <v>120</v>
          </cell>
        </row>
        <row r="34031">
          <cell r="A34031">
            <v>191666</v>
          </cell>
          <cell r="H34031">
            <v>4676.3999999999996</v>
          </cell>
        </row>
        <row r="34032">
          <cell r="A34032">
            <v>191850</v>
          </cell>
          <cell r="H34032">
            <v>24576</v>
          </cell>
        </row>
        <row r="34033">
          <cell r="A34033">
            <v>192150</v>
          </cell>
          <cell r="H34033">
            <v>4650</v>
          </cell>
        </row>
        <row r="34034">
          <cell r="A34034">
            <v>193092</v>
          </cell>
          <cell r="H34034">
            <v>1728</v>
          </cell>
        </row>
        <row r="34035">
          <cell r="A34035">
            <v>193092</v>
          </cell>
          <cell r="H34035">
            <v>68</v>
          </cell>
        </row>
        <row r="34036">
          <cell r="A34036">
            <v>193412</v>
          </cell>
          <cell r="H34036">
            <v>390</v>
          </cell>
        </row>
        <row r="34037">
          <cell r="A34037">
            <v>193412</v>
          </cell>
          <cell r="H34037">
            <v>1464.48</v>
          </cell>
        </row>
        <row r="34038">
          <cell r="A34038">
            <v>193964</v>
          </cell>
          <cell r="H34038">
            <v>1192.92</v>
          </cell>
        </row>
        <row r="34039">
          <cell r="A34039">
            <v>193964</v>
          </cell>
          <cell r="H34039">
            <v>959.96</v>
          </cell>
        </row>
        <row r="34040">
          <cell r="A34040">
            <v>194058</v>
          </cell>
          <cell r="H34040">
            <v>19800</v>
          </cell>
        </row>
        <row r="34041">
          <cell r="A34041">
            <v>500120</v>
          </cell>
          <cell r="H34041">
            <v>450</v>
          </cell>
        </row>
        <row r="34042">
          <cell r="A34042">
            <v>500209</v>
          </cell>
          <cell r="H34042">
            <v>288</v>
          </cell>
        </row>
        <row r="34043">
          <cell r="A34043">
            <v>500736</v>
          </cell>
          <cell r="H34043">
            <v>5220</v>
          </cell>
        </row>
        <row r="34044">
          <cell r="A34044">
            <v>502973</v>
          </cell>
          <cell r="H34044">
            <v>2400</v>
          </cell>
        </row>
        <row r="34045">
          <cell r="A34045">
            <v>503005</v>
          </cell>
          <cell r="H34045">
            <v>10377</v>
          </cell>
        </row>
        <row r="34046">
          <cell r="A34046">
            <v>503005</v>
          </cell>
          <cell r="H34046">
            <v>284.38</v>
          </cell>
        </row>
        <row r="34047">
          <cell r="A34047">
            <v>101555</v>
          </cell>
          <cell r="H34047">
            <v>1200</v>
          </cell>
        </row>
        <row r="34048">
          <cell r="A34048">
            <v>102518</v>
          </cell>
          <cell r="H34048">
            <v>18306</v>
          </cell>
        </row>
        <row r="34049">
          <cell r="A34049">
            <v>190036</v>
          </cell>
          <cell r="H34049">
            <v>6102</v>
          </cell>
        </row>
        <row r="34050">
          <cell r="A34050">
            <v>190061</v>
          </cell>
          <cell r="H34050">
            <v>15255</v>
          </cell>
        </row>
        <row r="34051">
          <cell r="A34051">
            <v>191263</v>
          </cell>
          <cell r="H34051">
            <v>240</v>
          </cell>
        </row>
        <row r="34052">
          <cell r="A34052">
            <v>191263</v>
          </cell>
          <cell r="H34052">
            <v>556</v>
          </cell>
        </row>
        <row r="34053">
          <cell r="A34053">
            <v>191800</v>
          </cell>
          <cell r="H34053">
            <v>5040</v>
          </cell>
        </row>
        <row r="34054">
          <cell r="A34054">
            <v>191965</v>
          </cell>
          <cell r="H34054">
            <v>23796</v>
          </cell>
        </row>
        <row r="34055">
          <cell r="A34055">
            <v>191965</v>
          </cell>
          <cell r="H34055">
            <v>165.6</v>
          </cell>
        </row>
        <row r="34056">
          <cell r="A34056">
            <v>192198</v>
          </cell>
          <cell r="H34056">
            <v>1818</v>
          </cell>
        </row>
        <row r="34057">
          <cell r="A34057">
            <v>192663</v>
          </cell>
          <cell r="H34057">
            <v>10886.4</v>
          </cell>
        </row>
        <row r="34058">
          <cell r="A34058">
            <v>194152</v>
          </cell>
          <cell r="H34058">
            <v>7020</v>
          </cell>
        </row>
        <row r="34059">
          <cell r="A34059">
            <v>194152</v>
          </cell>
          <cell r="H34059">
            <v>225</v>
          </cell>
        </row>
        <row r="34060">
          <cell r="A34060">
            <v>100203</v>
          </cell>
          <cell r="H34060">
            <v>3000</v>
          </cell>
        </row>
        <row r="34061">
          <cell r="A34061">
            <v>100397</v>
          </cell>
          <cell r="H34061">
            <v>4500</v>
          </cell>
        </row>
        <row r="34062">
          <cell r="A34062">
            <v>191213</v>
          </cell>
          <cell r="H34062">
            <v>6000</v>
          </cell>
        </row>
        <row r="34063">
          <cell r="A34063">
            <v>191800</v>
          </cell>
          <cell r="H34063">
            <v>5040</v>
          </cell>
        </row>
        <row r="34064">
          <cell r="A34064">
            <v>192988</v>
          </cell>
          <cell r="H34064">
            <v>3300</v>
          </cell>
        </row>
        <row r="34065">
          <cell r="A34065">
            <v>192992</v>
          </cell>
          <cell r="H34065">
            <v>6600</v>
          </cell>
        </row>
        <row r="34066">
          <cell r="A34066">
            <v>193404</v>
          </cell>
          <cell r="H34066">
            <v>600</v>
          </cell>
        </row>
        <row r="34067">
          <cell r="A34067">
            <v>193407</v>
          </cell>
          <cell r="H34067">
            <v>13920</v>
          </cell>
        </row>
        <row r="34068">
          <cell r="A34068">
            <v>193412</v>
          </cell>
          <cell r="H34068">
            <v>1098.3599999999999</v>
          </cell>
        </row>
        <row r="34069">
          <cell r="A34069">
            <v>193412</v>
          </cell>
          <cell r="H34069">
            <v>390</v>
          </cell>
        </row>
        <row r="34070">
          <cell r="A34070">
            <v>193412</v>
          </cell>
          <cell r="H34070">
            <v>366.12</v>
          </cell>
        </row>
        <row r="34071">
          <cell r="A34071">
            <v>193501</v>
          </cell>
          <cell r="H34071">
            <v>8400</v>
          </cell>
        </row>
        <row r="34072">
          <cell r="A34072">
            <v>193625</v>
          </cell>
          <cell r="H34072">
            <v>8226</v>
          </cell>
        </row>
        <row r="34073">
          <cell r="A34073">
            <v>193772</v>
          </cell>
          <cell r="H34073">
            <v>7080</v>
          </cell>
        </row>
        <row r="34074">
          <cell r="A34074">
            <v>193772</v>
          </cell>
          <cell r="H34074">
            <v>177</v>
          </cell>
        </row>
        <row r="34075">
          <cell r="A34075">
            <v>500802</v>
          </cell>
          <cell r="H34075">
            <v>16000</v>
          </cell>
        </row>
        <row r="34076">
          <cell r="A34076">
            <v>501059</v>
          </cell>
          <cell r="H34076">
            <v>22882.5</v>
          </cell>
        </row>
        <row r="34077">
          <cell r="A34077">
            <v>501698</v>
          </cell>
          <cell r="H34077">
            <v>7272</v>
          </cell>
        </row>
        <row r="34078">
          <cell r="A34078">
            <v>502943</v>
          </cell>
          <cell r="H34078">
            <v>1884</v>
          </cell>
        </row>
        <row r="34079">
          <cell r="A34079">
            <v>502943</v>
          </cell>
          <cell r="H34079">
            <v>172.8</v>
          </cell>
        </row>
        <row r="34080">
          <cell r="A34080">
            <v>100055</v>
          </cell>
          <cell r="H34080">
            <v>4968</v>
          </cell>
        </row>
        <row r="34081">
          <cell r="A34081">
            <v>100157</v>
          </cell>
          <cell r="H34081">
            <v>59400</v>
          </cell>
        </row>
        <row r="34082">
          <cell r="A34082">
            <v>100189</v>
          </cell>
          <cell r="H34082">
            <v>2358</v>
          </cell>
        </row>
        <row r="34083">
          <cell r="A34083">
            <v>100615</v>
          </cell>
          <cell r="H34083">
            <v>4956</v>
          </cell>
        </row>
        <row r="34084">
          <cell r="A34084">
            <v>100615</v>
          </cell>
          <cell r="H34084">
            <v>150</v>
          </cell>
        </row>
        <row r="34085">
          <cell r="A34085">
            <v>100615</v>
          </cell>
          <cell r="H34085">
            <v>2394</v>
          </cell>
        </row>
        <row r="34086">
          <cell r="A34086">
            <v>101373</v>
          </cell>
          <cell r="H34086">
            <v>5332</v>
          </cell>
        </row>
        <row r="34087">
          <cell r="A34087">
            <v>101373</v>
          </cell>
          <cell r="H34087">
            <v>63.01</v>
          </cell>
        </row>
        <row r="34088">
          <cell r="A34088">
            <v>101951</v>
          </cell>
          <cell r="H34088">
            <v>409</v>
          </cell>
        </row>
        <row r="34089">
          <cell r="A34089">
            <v>102336</v>
          </cell>
          <cell r="H34089">
            <v>2670</v>
          </cell>
        </row>
        <row r="34090">
          <cell r="A34090">
            <v>102533</v>
          </cell>
          <cell r="H34090">
            <v>7591.32</v>
          </cell>
        </row>
        <row r="34091">
          <cell r="A34091">
            <v>190063</v>
          </cell>
          <cell r="H34091">
            <v>1983.15</v>
          </cell>
        </row>
        <row r="34092">
          <cell r="A34092">
            <v>190064</v>
          </cell>
          <cell r="H34092">
            <v>3051</v>
          </cell>
        </row>
        <row r="34093">
          <cell r="A34093">
            <v>190999</v>
          </cell>
          <cell r="H34093">
            <v>10227</v>
          </cell>
        </row>
        <row r="34094">
          <cell r="A34094">
            <v>191245</v>
          </cell>
          <cell r="H34094">
            <v>20532</v>
          </cell>
        </row>
        <row r="34095">
          <cell r="A34095">
            <v>191258</v>
          </cell>
          <cell r="H34095">
            <v>7200</v>
          </cell>
        </row>
        <row r="34096">
          <cell r="A34096">
            <v>191800</v>
          </cell>
          <cell r="H34096">
            <v>15120</v>
          </cell>
        </row>
        <row r="34097">
          <cell r="A34097">
            <v>191821</v>
          </cell>
          <cell r="H34097">
            <v>1218</v>
          </cell>
        </row>
        <row r="34098">
          <cell r="A34098">
            <v>191821</v>
          </cell>
          <cell r="H34098">
            <v>972</v>
          </cell>
        </row>
        <row r="34099">
          <cell r="A34099">
            <v>191821</v>
          </cell>
          <cell r="H34099">
            <v>100</v>
          </cell>
        </row>
        <row r="34100">
          <cell r="A34100">
            <v>193407</v>
          </cell>
          <cell r="H34100">
            <v>19488</v>
          </cell>
        </row>
        <row r="34101">
          <cell r="A34101">
            <v>193787</v>
          </cell>
          <cell r="H34101">
            <v>5820</v>
          </cell>
        </row>
        <row r="34102">
          <cell r="A34102">
            <v>193787</v>
          </cell>
          <cell r="H34102">
            <v>950.25</v>
          </cell>
        </row>
        <row r="34103">
          <cell r="A34103">
            <v>193787</v>
          </cell>
          <cell r="H34103">
            <v>56760</v>
          </cell>
        </row>
        <row r="34104">
          <cell r="A34104">
            <v>500363</v>
          </cell>
          <cell r="H34104">
            <v>2221.2399999999998</v>
          </cell>
        </row>
        <row r="34105">
          <cell r="A34105">
            <v>502413</v>
          </cell>
          <cell r="H34105">
            <v>45765</v>
          </cell>
        </row>
        <row r="34106">
          <cell r="A34106">
            <v>900271</v>
          </cell>
          <cell r="H34106">
            <v>3782.4</v>
          </cell>
        </row>
        <row r="34107">
          <cell r="A34107">
            <v>100667</v>
          </cell>
          <cell r="H34107">
            <v>60</v>
          </cell>
        </row>
        <row r="34108">
          <cell r="A34108">
            <v>100900</v>
          </cell>
          <cell r="H34108">
            <v>170</v>
          </cell>
        </row>
        <row r="34109">
          <cell r="A34109">
            <v>101034</v>
          </cell>
          <cell r="H34109">
            <v>1980</v>
          </cell>
        </row>
        <row r="34110">
          <cell r="A34110">
            <v>101884</v>
          </cell>
          <cell r="H34110">
            <v>2053.8000000000002</v>
          </cell>
        </row>
        <row r="34111">
          <cell r="A34111">
            <v>190417</v>
          </cell>
          <cell r="H34111">
            <v>50.05</v>
          </cell>
        </row>
        <row r="34112">
          <cell r="A34112">
            <v>190417</v>
          </cell>
          <cell r="H34112">
            <v>50.05</v>
          </cell>
        </row>
        <row r="34113">
          <cell r="A34113">
            <v>190417</v>
          </cell>
          <cell r="H34113">
            <v>50.05</v>
          </cell>
        </row>
        <row r="34114">
          <cell r="A34114">
            <v>190417</v>
          </cell>
          <cell r="H34114">
            <v>48.11</v>
          </cell>
        </row>
        <row r="34115">
          <cell r="A34115">
            <v>190417</v>
          </cell>
          <cell r="H34115">
            <v>48.11</v>
          </cell>
        </row>
        <row r="34116">
          <cell r="A34116">
            <v>190417</v>
          </cell>
          <cell r="H34116">
            <v>48.11</v>
          </cell>
        </row>
        <row r="34117">
          <cell r="A34117">
            <v>190417</v>
          </cell>
          <cell r="H34117">
            <v>50.05</v>
          </cell>
        </row>
        <row r="34118">
          <cell r="A34118">
            <v>190417</v>
          </cell>
          <cell r="H34118">
            <v>60.38</v>
          </cell>
        </row>
        <row r="34119">
          <cell r="A34119">
            <v>190417</v>
          </cell>
          <cell r="H34119">
            <v>60.38</v>
          </cell>
        </row>
        <row r="34120">
          <cell r="A34120">
            <v>190417</v>
          </cell>
          <cell r="H34120">
            <v>50.05</v>
          </cell>
        </row>
        <row r="34121">
          <cell r="A34121">
            <v>191383</v>
          </cell>
          <cell r="H34121">
            <v>1750</v>
          </cell>
        </row>
        <row r="34122">
          <cell r="A34122">
            <v>192304</v>
          </cell>
          <cell r="H34122">
            <v>3960</v>
          </cell>
        </row>
        <row r="34123">
          <cell r="A34123">
            <v>192880</v>
          </cell>
          <cell r="H34123">
            <v>2170</v>
          </cell>
        </row>
        <row r="34124">
          <cell r="A34124">
            <v>192880</v>
          </cell>
          <cell r="H34124">
            <v>3667.5</v>
          </cell>
        </row>
        <row r="34125">
          <cell r="A34125">
            <v>192936</v>
          </cell>
          <cell r="H34125">
            <v>10248</v>
          </cell>
        </row>
        <row r="34126">
          <cell r="A34126">
            <v>192936</v>
          </cell>
          <cell r="H34126">
            <v>98784</v>
          </cell>
        </row>
        <row r="34127">
          <cell r="A34127">
            <v>193068</v>
          </cell>
          <cell r="H34127">
            <v>6732</v>
          </cell>
        </row>
        <row r="34128">
          <cell r="A34128">
            <v>193238</v>
          </cell>
          <cell r="H34128">
            <v>816</v>
          </cell>
        </row>
        <row r="34129">
          <cell r="A34129">
            <v>193964</v>
          </cell>
          <cell r="H34129">
            <v>2546</v>
          </cell>
        </row>
        <row r="34130">
          <cell r="A34130">
            <v>193964</v>
          </cell>
          <cell r="H34130">
            <v>798</v>
          </cell>
        </row>
        <row r="34131">
          <cell r="A34131">
            <v>194176</v>
          </cell>
          <cell r="H34131">
            <v>420</v>
          </cell>
        </row>
        <row r="34132">
          <cell r="A34132">
            <v>194176</v>
          </cell>
          <cell r="H34132">
            <v>708</v>
          </cell>
        </row>
        <row r="34133">
          <cell r="A34133">
            <v>900039</v>
          </cell>
          <cell r="H34133">
            <v>1813</v>
          </cell>
        </row>
        <row r="34134">
          <cell r="A34134">
            <v>100175</v>
          </cell>
          <cell r="H34134">
            <v>399</v>
          </cell>
        </row>
        <row r="34135">
          <cell r="A34135">
            <v>101373</v>
          </cell>
          <cell r="H34135">
            <v>1835.67</v>
          </cell>
        </row>
        <row r="34136">
          <cell r="A34136">
            <v>101884</v>
          </cell>
          <cell r="H34136">
            <v>3423.6</v>
          </cell>
        </row>
        <row r="34137">
          <cell r="A34137">
            <v>102516</v>
          </cell>
          <cell r="H34137">
            <v>3661.2</v>
          </cell>
        </row>
        <row r="34138">
          <cell r="A34138">
            <v>190017</v>
          </cell>
          <cell r="H34138">
            <v>3051</v>
          </cell>
        </row>
        <row r="34139">
          <cell r="A34139">
            <v>191340</v>
          </cell>
          <cell r="H34139">
            <v>1596</v>
          </cell>
        </row>
        <row r="34140">
          <cell r="A34140">
            <v>191340</v>
          </cell>
          <cell r="H34140">
            <v>53.81</v>
          </cell>
        </row>
        <row r="34141">
          <cell r="A34141">
            <v>191645</v>
          </cell>
          <cell r="H34141">
            <v>14291</v>
          </cell>
        </row>
        <row r="34142">
          <cell r="A34142">
            <v>192144</v>
          </cell>
          <cell r="H34142">
            <v>7140</v>
          </cell>
        </row>
        <row r="34143">
          <cell r="A34143">
            <v>192302</v>
          </cell>
          <cell r="H34143">
            <v>1632</v>
          </cell>
        </row>
        <row r="34144">
          <cell r="A34144">
            <v>192797</v>
          </cell>
          <cell r="H34144">
            <v>2622</v>
          </cell>
        </row>
        <row r="34145">
          <cell r="A34145">
            <v>193039</v>
          </cell>
          <cell r="H34145">
            <v>13888</v>
          </cell>
        </row>
        <row r="34146">
          <cell r="A34146">
            <v>193039</v>
          </cell>
          <cell r="H34146">
            <v>1257.07</v>
          </cell>
        </row>
        <row r="34147">
          <cell r="A34147">
            <v>193606</v>
          </cell>
          <cell r="H34147">
            <v>1428</v>
          </cell>
        </row>
        <row r="34148">
          <cell r="A34148">
            <v>194134</v>
          </cell>
          <cell r="H34148">
            <v>1318</v>
          </cell>
        </row>
        <row r="34149">
          <cell r="A34149">
            <v>194134</v>
          </cell>
          <cell r="H34149">
            <v>3596</v>
          </cell>
        </row>
        <row r="34150">
          <cell r="A34150">
            <v>194135</v>
          </cell>
          <cell r="H34150">
            <v>4956</v>
          </cell>
        </row>
        <row r="34151">
          <cell r="A34151">
            <v>194135</v>
          </cell>
          <cell r="H34151">
            <v>164</v>
          </cell>
        </row>
        <row r="34152">
          <cell r="A34152">
            <v>194135</v>
          </cell>
          <cell r="H34152">
            <v>640</v>
          </cell>
        </row>
        <row r="34153">
          <cell r="A34153">
            <v>100078</v>
          </cell>
          <cell r="H34153">
            <v>4800</v>
          </cell>
        </row>
        <row r="34154">
          <cell r="A34154">
            <v>100166</v>
          </cell>
          <cell r="H34154">
            <v>1836</v>
          </cell>
        </row>
        <row r="34155">
          <cell r="A34155">
            <v>100166</v>
          </cell>
          <cell r="H34155">
            <v>2924</v>
          </cell>
        </row>
        <row r="34156">
          <cell r="A34156">
            <v>101555</v>
          </cell>
          <cell r="H34156">
            <v>11594</v>
          </cell>
        </row>
        <row r="34157">
          <cell r="A34157">
            <v>102090</v>
          </cell>
          <cell r="H34157">
            <v>384</v>
          </cell>
        </row>
        <row r="34158">
          <cell r="A34158">
            <v>102530</v>
          </cell>
          <cell r="H34158">
            <v>2460</v>
          </cell>
        </row>
        <row r="34159">
          <cell r="A34159">
            <v>190269</v>
          </cell>
          <cell r="H34159">
            <v>306</v>
          </cell>
        </row>
        <row r="34160">
          <cell r="A34160">
            <v>190269</v>
          </cell>
          <cell r="H34160">
            <v>3003</v>
          </cell>
        </row>
        <row r="34161">
          <cell r="A34161">
            <v>191127</v>
          </cell>
          <cell r="H34161">
            <v>4759.5600000000004</v>
          </cell>
        </row>
        <row r="34162">
          <cell r="A34162">
            <v>192030</v>
          </cell>
          <cell r="H34162">
            <v>61.4</v>
          </cell>
        </row>
        <row r="34163">
          <cell r="A34163">
            <v>192384</v>
          </cell>
          <cell r="H34163">
            <v>32.5</v>
          </cell>
        </row>
        <row r="34164">
          <cell r="A34164">
            <v>192595</v>
          </cell>
          <cell r="H34164">
            <v>974.68</v>
          </cell>
        </row>
        <row r="34165">
          <cell r="A34165">
            <v>192676</v>
          </cell>
          <cell r="H34165">
            <v>696</v>
          </cell>
        </row>
        <row r="34166">
          <cell r="A34166">
            <v>193701</v>
          </cell>
          <cell r="H34166">
            <v>513</v>
          </cell>
        </row>
        <row r="34167">
          <cell r="A34167">
            <v>194108</v>
          </cell>
          <cell r="H34167">
            <v>91</v>
          </cell>
        </row>
        <row r="34168">
          <cell r="A34168">
            <v>500964</v>
          </cell>
          <cell r="H34168">
            <v>4001.8</v>
          </cell>
        </row>
        <row r="34169">
          <cell r="A34169">
            <v>502065</v>
          </cell>
          <cell r="H34169">
            <v>49848</v>
          </cell>
        </row>
        <row r="34170">
          <cell r="A34170">
            <v>900067</v>
          </cell>
          <cell r="H34170">
            <v>2601.12</v>
          </cell>
        </row>
        <row r="34171">
          <cell r="A34171">
            <v>900067</v>
          </cell>
          <cell r="H34171">
            <v>152</v>
          </cell>
        </row>
        <row r="34172">
          <cell r="A34172">
            <v>900067</v>
          </cell>
          <cell r="H34172">
            <v>35074</v>
          </cell>
        </row>
        <row r="34173">
          <cell r="A34173">
            <v>900218</v>
          </cell>
          <cell r="H34173">
            <v>286.58999999999997</v>
          </cell>
        </row>
        <row r="34174">
          <cell r="A34174">
            <v>900218</v>
          </cell>
          <cell r="H34174">
            <v>6000</v>
          </cell>
        </row>
        <row r="34175">
          <cell r="A34175">
            <v>900233</v>
          </cell>
          <cell r="H34175">
            <v>6708</v>
          </cell>
        </row>
        <row r="34176">
          <cell r="A34176">
            <v>900375</v>
          </cell>
          <cell r="H34176">
            <v>3300</v>
          </cell>
        </row>
        <row r="34177">
          <cell r="A34177">
            <v>100036</v>
          </cell>
          <cell r="H34177">
            <v>5040</v>
          </cell>
        </row>
        <row r="34178">
          <cell r="A34178">
            <v>100143</v>
          </cell>
          <cell r="H34178">
            <v>4216</v>
          </cell>
        </row>
        <row r="34179">
          <cell r="A34179">
            <v>100145</v>
          </cell>
          <cell r="H34179">
            <v>9146</v>
          </cell>
        </row>
        <row r="34180">
          <cell r="A34180">
            <v>100421</v>
          </cell>
          <cell r="H34180">
            <v>17050</v>
          </cell>
        </row>
        <row r="34181">
          <cell r="A34181">
            <v>100510</v>
          </cell>
          <cell r="H34181">
            <v>6921.6</v>
          </cell>
        </row>
        <row r="34182">
          <cell r="A34182">
            <v>100838</v>
          </cell>
          <cell r="H34182">
            <v>6102</v>
          </cell>
        </row>
        <row r="34183">
          <cell r="A34183">
            <v>101555</v>
          </cell>
          <cell r="H34183">
            <v>384</v>
          </cell>
        </row>
        <row r="34184">
          <cell r="A34184">
            <v>101555</v>
          </cell>
          <cell r="H34184">
            <v>384</v>
          </cell>
        </row>
        <row r="34185">
          <cell r="A34185">
            <v>101664</v>
          </cell>
          <cell r="H34185">
            <v>58</v>
          </cell>
        </row>
        <row r="34186">
          <cell r="A34186">
            <v>101664</v>
          </cell>
          <cell r="H34186">
            <v>864</v>
          </cell>
        </row>
        <row r="34187">
          <cell r="A34187">
            <v>101790</v>
          </cell>
          <cell r="H34187">
            <v>15560.1</v>
          </cell>
        </row>
        <row r="34188">
          <cell r="A34188">
            <v>102336</v>
          </cell>
          <cell r="H34188">
            <v>2670</v>
          </cell>
        </row>
        <row r="34189">
          <cell r="A34189">
            <v>102518</v>
          </cell>
          <cell r="H34189">
            <v>18306</v>
          </cell>
        </row>
        <row r="34190">
          <cell r="A34190">
            <v>102519</v>
          </cell>
          <cell r="H34190">
            <v>7627.5</v>
          </cell>
        </row>
        <row r="34191">
          <cell r="A34191">
            <v>102530</v>
          </cell>
          <cell r="H34191">
            <v>22550</v>
          </cell>
        </row>
        <row r="34192">
          <cell r="A34192">
            <v>190033</v>
          </cell>
          <cell r="H34192">
            <v>45765</v>
          </cell>
        </row>
        <row r="34193">
          <cell r="A34193">
            <v>190064</v>
          </cell>
          <cell r="H34193">
            <v>19831.5</v>
          </cell>
        </row>
        <row r="34194">
          <cell r="A34194">
            <v>190630</v>
          </cell>
          <cell r="H34194">
            <v>1425</v>
          </cell>
        </row>
        <row r="34195">
          <cell r="A34195">
            <v>191127</v>
          </cell>
          <cell r="H34195">
            <v>24408</v>
          </cell>
        </row>
        <row r="34196">
          <cell r="A34196">
            <v>191422</v>
          </cell>
          <cell r="H34196">
            <v>4806</v>
          </cell>
        </row>
        <row r="34197">
          <cell r="A34197">
            <v>191432</v>
          </cell>
          <cell r="H34197">
            <v>2652</v>
          </cell>
        </row>
        <row r="34198">
          <cell r="A34198">
            <v>192053</v>
          </cell>
          <cell r="H34198">
            <v>9635</v>
          </cell>
        </row>
        <row r="34199">
          <cell r="A34199">
            <v>192209</v>
          </cell>
          <cell r="H34199">
            <v>936</v>
          </cell>
        </row>
        <row r="34200">
          <cell r="A34200">
            <v>192209</v>
          </cell>
          <cell r="H34200">
            <v>6720</v>
          </cell>
        </row>
        <row r="34201">
          <cell r="A34201">
            <v>192209</v>
          </cell>
          <cell r="H34201">
            <v>250</v>
          </cell>
        </row>
        <row r="34202">
          <cell r="A34202">
            <v>192209</v>
          </cell>
          <cell r="H34202">
            <v>6480</v>
          </cell>
        </row>
        <row r="34203">
          <cell r="A34203">
            <v>192591</v>
          </cell>
          <cell r="H34203">
            <v>3332</v>
          </cell>
        </row>
        <row r="34204">
          <cell r="A34204">
            <v>192703</v>
          </cell>
          <cell r="H34204">
            <v>4200</v>
          </cell>
        </row>
        <row r="34205">
          <cell r="A34205">
            <v>192703</v>
          </cell>
          <cell r="H34205">
            <v>151.1</v>
          </cell>
        </row>
        <row r="34206">
          <cell r="A34206">
            <v>192806</v>
          </cell>
          <cell r="H34206">
            <v>420</v>
          </cell>
        </row>
        <row r="34207">
          <cell r="A34207">
            <v>192806</v>
          </cell>
          <cell r="H34207">
            <v>398.51</v>
          </cell>
        </row>
        <row r="34208">
          <cell r="A34208">
            <v>192806</v>
          </cell>
          <cell r="H34208">
            <v>7200</v>
          </cell>
        </row>
        <row r="34209">
          <cell r="A34209">
            <v>193852</v>
          </cell>
          <cell r="H34209">
            <v>6000</v>
          </cell>
        </row>
        <row r="34210">
          <cell r="A34210">
            <v>193917</v>
          </cell>
          <cell r="H34210">
            <v>1214.4000000000001</v>
          </cell>
        </row>
        <row r="34211">
          <cell r="A34211">
            <v>500327</v>
          </cell>
          <cell r="H34211">
            <v>1384.32</v>
          </cell>
        </row>
        <row r="34212">
          <cell r="A34212">
            <v>501056</v>
          </cell>
          <cell r="H34212">
            <v>30510</v>
          </cell>
        </row>
        <row r="34213">
          <cell r="A34213">
            <v>100311</v>
          </cell>
          <cell r="H34213">
            <v>483.6</v>
          </cell>
        </row>
        <row r="34214">
          <cell r="A34214">
            <v>100596</v>
          </cell>
          <cell r="H34214">
            <v>4107</v>
          </cell>
        </row>
        <row r="34215">
          <cell r="A34215">
            <v>101217</v>
          </cell>
          <cell r="H34215">
            <v>5032</v>
          </cell>
        </row>
        <row r="34216">
          <cell r="A34216">
            <v>101599</v>
          </cell>
          <cell r="H34216">
            <v>4754.3999999999996</v>
          </cell>
        </row>
        <row r="34217">
          <cell r="A34217">
            <v>101599</v>
          </cell>
          <cell r="H34217">
            <v>176.56</v>
          </cell>
        </row>
        <row r="34218">
          <cell r="A34218">
            <v>101790</v>
          </cell>
          <cell r="H34218">
            <v>15560.1</v>
          </cell>
        </row>
        <row r="34219">
          <cell r="A34219">
            <v>102017</v>
          </cell>
          <cell r="H34219">
            <v>617.63</v>
          </cell>
        </row>
        <row r="34220">
          <cell r="A34220">
            <v>102141</v>
          </cell>
          <cell r="H34220">
            <v>269.95999999999998</v>
          </cell>
        </row>
        <row r="34221">
          <cell r="A34221">
            <v>102185</v>
          </cell>
          <cell r="H34221">
            <v>77</v>
          </cell>
        </row>
        <row r="34222">
          <cell r="A34222">
            <v>102185</v>
          </cell>
          <cell r="H34222">
            <v>1500</v>
          </cell>
        </row>
        <row r="34223">
          <cell r="A34223">
            <v>102297</v>
          </cell>
          <cell r="H34223">
            <v>4217.3999999999996</v>
          </cell>
        </row>
        <row r="34224">
          <cell r="A34224">
            <v>102350</v>
          </cell>
          <cell r="H34224">
            <v>4217.3999999999996</v>
          </cell>
        </row>
        <row r="34225">
          <cell r="A34225">
            <v>102362</v>
          </cell>
          <cell r="H34225">
            <v>1590</v>
          </cell>
        </row>
        <row r="34226">
          <cell r="A34226">
            <v>102362</v>
          </cell>
          <cell r="H34226">
            <v>988</v>
          </cell>
        </row>
        <row r="34227">
          <cell r="A34227">
            <v>102398</v>
          </cell>
          <cell r="H34227">
            <v>583.97</v>
          </cell>
        </row>
        <row r="34228">
          <cell r="A34228">
            <v>102418</v>
          </cell>
          <cell r="H34228">
            <v>43.2</v>
          </cell>
        </row>
        <row r="34229">
          <cell r="A34229">
            <v>102418</v>
          </cell>
          <cell r="H34229">
            <v>471</v>
          </cell>
        </row>
        <row r="34230">
          <cell r="A34230">
            <v>102488</v>
          </cell>
          <cell r="H34230">
            <v>2040</v>
          </cell>
        </row>
        <row r="34231">
          <cell r="A34231">
            <v>102488</v>
          </cell>
          <cell r="H34231">
            <v>385</v>
          </cell>
        </row>
        <row r="34232">
          <cell r="A34232">
            <v>102488</v>
          </cell>
          <cell r="H34232">
            <v>330</v>
          </cell>
        </row>
        <row r="34233">
          <cell r="A34233">
            <v>102488</v>
          </cell>
          <cell r="H34233">
            <v>360</v>
          </cell>
        </row>
        <row r="34234">
          <cell r="A34234">
            <v>102488</v>
          </cell>
          <cell r="H34234">
            <v>240</v>
          </cell>
        </row>
        <row r="34235">
          <cell r="A34235">
            <v>102488</v>
          </cell>
          <cell r="H34235">
            <v>1300</v>
          </cell>
        </row>
        <row r="34236">
          <cell r="A34236">
            <v>102488</v>
          </cell>
          <cell r="H34236">
            <v>55</v>
          </cell>
        </row>
        <row r="34237">
          <cell r="A34237">
            <v>102488</v>
          </cell>
          <cell r="H34237">
            <v>840</v>
          </cell>
        </row>
        <row r="34238">
          <cell r="A34238">
            <v>102488</v>
          </cell>
          <cell r="H34238">
            <v>240</v>
          </cell>
        </row>
        <row r="34239">
          <cell r="A34239">
            <v>102488</v>
          </cell>
          <cell r="H34239">
            <v>520</v>
          </cell>
        </row>
        <row r="34240">
          <cell r="A34240">
            <v>102488</v>
          </cell>
          <cell r="H34240">
            <v>2004</v>
          </cell>
        </row>
        <row r="34241">
          <cell r="A34241">
            <v>102488</v>
          </cell>
          <cell r="H34241">
            <v>354</v>
          </cell>
        </row>
        <row r="34242">
          <cell r="A34242">
            <v>102488</v>
          </cell>
          <cell r="H34242">
            <v>720</v>
          </cell>
        </row>
        <row r="34243">
          <cell r="A34243">
            <v>102488</v>
          </cell>
          <cell r="H34243">
            <v>1080</v>
          </cell>
        </row>
        <row r="34244">
          <cell r="A34244">
            <v>102488</v>
          </cell>
          <cell r="H34244">
            <v>980</v>
          </cell>
        </row>
        <row r="34245">
          <cell r="A34245">
            <v>102488</v>
          </cell>
          <cell r="H34245">
            <v>385</v>
          </cell>
        </row>
        <row r="34246">
          <cell r="A34246">
            <v>102488</v>
          </cell>
          <cell r="H34246">
            <v>720</v>
          </cell>
        </row>
        <row r="34247">
          <cell r="A34247">
            <v>102488</v>
          </cell>
          <cell r="H34247">
            <v>260</v>
          </cell>
        </row>
        <row r="34248">
          <cell r="A34248">
            <v>102519</v>
          </cell>
          <cell r="H34248">
            <v>36612</v>
          </cell>
        </row>
        <row r="34249">
          <cell r="A34249">
            <v>191805</v>
          </cell>
          <cell r="H34249">
            <v>4276.8</v>
          </cell>
        </row>
        <row r="34250">
          <cell r="A34250">
            <v>192043</v>
          </cell>
          <cell r="H34250">
            <v>6600</v>
          </cell>
        </row>
        <row r="34251">
          <cell r="A34251">
            <v>192043</v>
          </cell>
          <cell r="H34251">
            <v>399</v>
          </cell>
        </row>
        <row r="34252">
          <cell r="A34252">
            <v>192048</v>
          </cell>
          <cell r="H34252">
            <v>3300</v>
          </cell>
        </row>
        <row r="34253">
          <cell r="A34253">
            <v>192052</v>
          </cell>
          <cell r="H34253">
            <v>8692</v>
          </cell>
        </row>
        <row r="34254">
          <cell r="A34254">
            <v>192304</v>
          </cell>
          <cell r="H34254">
            <v>3960</v>
          </cell>
        </row>
        <row r="34255">
          <cell r="A34255">
            <v>193066</v>
          </cell>
          <cell r="H34255">
            <v>3960</v>
          </cell>
        </row>
        <row r="34256">
          <cell r="A34256">
            <v>193066</v>
          </cell>
          <cell r="H34256">
            <v>396</v>
          </cell>
        </row>
        <row r="34257">
          <cell r="A34257">
            <v>193066</v>
          </cell>
          <cell r="H34257">
            <v>396</v>
          </cell>
        </row>
        <row r="34258">
          <cell r="A34258">
            <v>193412</v>
          </cell>
          <cell r="H34258">
            <v>7322.4</v>
          </cell>
        </row>
        <row r="34259">
          <cell r="A34259">
            <v>193412</v>
          </cell>
          <cell r="H34259">
            <v>1464.48</v>
          </cell>
        </row>
        <row r="34260">
          <cell r="A34260">
            <v>193412</v>
          </cell>
          <cell r="H34260">
            <v>366.12</v>
          </cell>
        </row>
        <row r="34261">
          <cell r="A34261">
            <v>193536</v>
          </cell>
          <cell r="H34261">
            <v>2346</v>
          </cell>
        </row>
        <row r="34262">
          <cell r="A34262">
            <v>193838</v>
          </cell>
          <cell r="H34262">
            <v>1190</v>
          </cell>
        </row>
        <row r="34263">
          <cell r="A34263">
            <v>194182</v>
          </cell>
          <cell r="H34263">
            <v>3600</v>
          </cell>
        </row>
        <row r="34264">
          <cell r="A34264">
            <v>194187</v>
          </cell>
          <cell r="H34264">
            <v>5504</v>
          </cell>
        </row>
        <row r="34265">
          <cell r="A34265">
            <v>194187</v>
          </cell>
          <cell r="H34265">
            <v>212.26</v>
          </cell>
        </row>
        <row r="34266">
          <cell r="A34266">
            <v>194187</v>
          </cell>
          <cell r="H34266">
            <v>7200</v>
          </cell>
        </row>
        <row r="34267">
          <cell r="A34267">
            <v>194187</v>
          </cell>
          <cell r="H34267">
            <v>420</v>
          </cell>
        </row>
        <row r="34268">
          <cell r="A34268">
            <v>900271</v>
          </cell>
          <cell r="H34268">
            <v>840</v>
          </cell>
        </row>
        <row r="34269">
          <cell r="A34269">
            <v>900271</v>
          </cell>
          <cell r="H34269">
            <v>1260</v>
          </cell>
        </row>
        <row r="34270">
          <cell r="A34270">
            <v>900271</v>
          </cell>
          <cell r="H34270">
            <v>420</v>
          </cell>
        </row>
        <row r="34271">
          <cell r="A34271">
            <v>900271</v>
          </cell>
          <cell r="H34271">
            <v>945.6</v>
          </cell>
        </row>
        <row r="34272">
          <cell r="A34272">
            <v>900271</v>
          </cell>
          <cell r="H34272">
            <v>14184</v>
          </cell>
        </row>
        <row r="34273">
          <cell r="A34273">
            <v>900271</v>
          </cell>
          <cell r="H34273">
            <v>4728</v>
          </cell>
        </row>
        <row r="34274">
          <cell r="A34274">
            <v>900271</v>
          </cell>
          <cell r="H34274">
            <v>2364</v>
          </cell>
        </row>
        <row r="34275">
          <cell r="A34275">
            <v>900271</v>
          </cell>
          <cell r="H34275">
            <v>5673.6</v>
          </cell>
        </row>
        <row r="34276">
          <cell r="A34276">
            <v>900271</v>
          </cell>
          <cell r="H34276">
            <v>11820</v>
          </cell>
        </row>
        <row r="34277">
          <cell r="A34277">
            <v>900271</v>
          </cell>
          <cell r="H34277">
            <v>7564.8</v>
          </cell>
        </row>
        <row r="34278">
          <cell r="A34278">
            <v>900271</v>
          </cell>
          <cell r="H34278">
            <v>840</v>
          </cell>
        </row>
        <row r="34279">
          <cell r="A34279">
            <v>100034</v>
          </cell>
          <cell r="H34279">
            <v>4800</v>
          </cell>
        </row>
        <row r="34280">
          <cell r="A34280">
            <v>100181</v>
          </cell>
          <cell r="H34280">
            <v>9600</v>
          </cell>
        </row>
        <row r="34281">
          <cell r="A34281">
            <v>100224</v>
          </cell>
          <cell r="H34281">
            <v>8460</v>
          </cell>
        </row>
        <row r="34282">
          <cell r="A34282">
            <v>100431</v>
          </cell>
          <cell r="H34282">
            <v>3540</v>
          </cell>
        </row>
        <row r="34283">
          <cell r="A34283">
            <v>100925</v>
          </cell>
          <cell r="H34283">
            <v>28096</v>
          </cell>
        </row>
        <row r="34284">
          <cell r="A34284">
            <v>100925</v>
          </cell>
          <cell r="H34284">
            <v>3933</v>
          </cell>
        </row>
        <row r="34285">
          <cell r="A34285">
            <v>102134</v>
          </cell>
          <cell r="H34285">
            <v>4200</v>
          </cell>
        </row>
        <row r="34286">
          <cell r="A34286">
            <v>102134</v>
          </cell>
          <cell r="H34286">
            <v>480</v>
          </cell>
        </row>
        <row r="34287">
          <cell r="A34287">
            <v>102135</v>
          </cell>
          <cell r="H34287">
            <v>5460</v>
          </cell>
        </row>
        <row r="34288">
          <cell r="A34288">
            <v>102135</v>
          </cell>
          <cell r="H34288">
            <v>624</v>
          </cell>
        </row>
        <row r="34289">
          <cell r="A34289">
            <v>102141</v>
          </cell>
          <cell r="H34289">
            <v>5040</v>
          </cell>
        </row>
        <row r="34290">
          <cell r="A34290">
            <v>102141</v>
          </cell>
          <cell r="H34290">
            <v>576</v>
          </cell>
        </row>
        <row r="34291">
          <cell r="A34291">
            <v>102192</v>
          </cell>
          <cell r="H34291">
            <v>480</v>
          </cell>
        </row>
        <row r="34292">
          <cell r="A34292">
            <v>102192</v>
          </cell>
          <cell r="H34292">
            <v>4200</v>
          </cell>
        </row>
        <row r="34293">
          <cell r="A34293">
            <v>102315</v>
          </cell>
          <cell r="H34293">
            <v>720</v>
          </cell>
        </row>
        <row r="34294">
          <cell r="A34294">
            <v>102315</v>
          </cell>
          <cell r="H34294">
            <v>6300</v>
          </cell>
        </row>
        <row r="34295">
          <cell r="A34295">
            <v>102316</v>
          </cell>
          <cell r="H34295">
            <v>798</v>
          </cell>
        </row>
        <row r="34296">
          <cell r="A34296">
            <v>102316</v>
          </cell>
          <cell r="H34296">
            <v>480</v>
          </cell>
        </row>
        <row r="34297">
          <cell r="A34297">
            <v>102316</v>
          </cell>
          <cell r="H34297">
            <v>4200</v>
          </cell>
        </row>
        <row r="34298">
          <cell r="A34298">
            <v>102516</v>
          </cell>
          <cell r="H34298">
            <v>2440.8000000000002</v>
          </cell>
        </row>
        <row r="34299">
          <cell r="A34299">
            <v>191535</v>
          </cell>
          <cell r="H34299">
            <v>1094.3</v>
          </cell>
        </row>
        <row r="34300">
          <cell r="A34300">
            <v>192212</v>
          </cell>
          <cell r="H34300">
            <v>6627.6</v>
          </cell>
        </row>
        <row r="34301">
          <cell r="A34301">
            <v>192304</v>
          </cell>
          <cell r="H34301">
            <v>3960</v>
          </cell>
        </row>
        <row r="34302">
          <cell r="A34302">
            <v>193643</v>
          </cell>
          <cell r="H34302">
            <v>314</v>
          </cell>
        </row>
        <row r="34303">
          <cell r="A34303">
            <v>193643</v>
          </cell>
          <cell r="H34303">
            <v>396</v>
          </cell>
        </row>
        <row r="34304">
          <cell r="A34304">
            <v>193714</v>
          </cell>
          <cell r="H34304">
            <v>17136</v>
          </cell>
        </row>
        <row r="34305">
          <cell r="A34305">
            <v>193929</v>
          </cell>
          <cell r="H34305">
            <v>280</v>
          </cell>
        </row>
        <row r="34306">
          <cell r="A34306">
            <v>194058</v>
          </cell>
          <cell r="H34306">
            <v>9900</v>
          </cell>
        </row>
        <row r="34307">
          <cell r="A34307">
            <v>194189</v>
          </cell>
          <cell r="H34307">
            <v>1188</v>
          </cell>
        </row>
        <row r="34308">
          <cell r="A34308">
            <v>500345</v>
          </cell>
          <cell r="H34308">
            <v>4200</v>
          </cell>
        </row>
        <row r="34309">
          <cell r="A34309">
            <v>500345</v>
          </cell>
          <cell r="H34309">
            <v>480</v>
          </cell>
        </row>
        <row r="34310">
          <cell r="A34310">
            <v>500572</v>
          </cell>
          <cell r="H34310">
            <v>1663.2</v>
          </cell>
        </row>
        <row r="34311">
          <cell r="A34311">
            <v>500743</v>
          </cell>
          <cell r="H34311">
            <v>2304</v>
          </cell>
        </row>
        <row r="34312">
          <cell r="A34312">
            <v>501103</v>
          </cell>
          <cell r="H34312">
            <v>1680</v>
          </cell>
        </row>
        <row r="34313">
          <cell r="A34313">
            <v>800069</v>
          </cell>
          <cell r="H34313">
            <v>604.79999999999995</v>
          </cell>
        </row>
        <row r="34314">
          <cell r="A34314">
            <v>800236</v>
          </cell>
          <cell r="H34314">
            <v>5550</v>
          </cell>
        </row>
        <row r="34315">
          <cell r="A34315">
            <v>100148</v>
          </cell>
          <cell r="H34315">
            <v>1272</v>
          </cell>
        </row>
        <row r="34316">
          <cell r="A34316">
            <v>100166</v>
          </cell>
          <cell r="H34316">
            <v>1200</v>
          </cell>
        </row>
        <row r="34317">
          <cell r="A34317">
            <v>101777</v>
          </cell>
          <cell r="H34317">
            <v>720</v>
          </cell>
        </row>
        <row r="34318">
          <cell r="A34318">
            <v>102017</v>
          </cell>
          <cell r="H34318">
            <v>240</v>
          </cell>
        </row>
        <row r="34319">
          <cell r="A34319">
            <v>102017</v>
          </cell>
          <cell r="H34319">
            <v>2100</v>
          </cell>
        </row>
        <row r="34320">
          <cell r="A34320">
            <v>102140</v>
          </cell>
          <cell r="H34320">
            <v>5460</v>
          </cell>
        </row>
        <row r="34321">
          <cell r="A34321">
            <v>102140</v>
          </cell>
          <cell r="H34321">
            <v>624</v>
          </cell>
        </row>
        <row r="34322">
          <cell r="A34322">
            <v>102318</v>
          </cell>
          <cell r="H34322">
            <v>6720</v>
          </cell>
        </row>
        <row r="34323">
          <cell r="A34323">
            <v>102318</v>
          </cell>
          <cell r="H34323">
            <v>768</v>
          </cell>
        </row>
        <row r="34324">
          <cell r="A34324">
            <v>102539</v>
          </cell>
          <cell r="H34324">
            <v>13500</v>
          </cell>
        </row>
        <row r="34325">
          <cell r="A34325">
            <v>102539</v>
          </cell>
          <cell r="H34325">
            <v>3484</v>
          </cell>
        </row>
        <row r="34326">
          <cell r="A34326">
            <v>102539</v>
          </cell>
          <cell r="H34326">
            <v>1950</v>
          </cell>
        </row>
        <row r="34327">
          <cell r="A34327">
            <v>190332</v>
          </cell>
          <cell r="H34327">
            <v>8160</v>
          </cell>
        </row>
        <row r="34328">
          <cell r="A34328">
            <v>190898</v>
          </cell>
          <cell r="H34328">
            <v>840</v>
          </cell>
        </row>
        <row r="34329">
          <cell r="A34329">
            <v>190898</v>
          </cell>
          <cell r="H34329">
            <v>1090</v>
          </cell>
        </row>
        <row r="34330">
          <cell r="A34330">
            <v>190986</v>
          </cell>
          <cell r="H34330">
            <v>75</v>
          </cell>
        </row>
        <row r="34331">
          <cell r="A34331">
            <v>190986</v>
          </cell>
          <cell r="H34331">
            <v>1440</v>
          </cell>
        </row>
        <row r="34332">
          <cell r="A34332">
            <v>191164</v>
          </cell>
          <cell r="H34332">
            <v>2988</v>
          </cell>
        </row>
        <row r="34333">
          <cell r="A34333">
            <v>191549</v>
          </cell>
          <cell r="H34333">
            <v>430.3</v>
          </cell>
        </row>
        <row r="34334">
          <cell r="A34334">
            <v>191549</v>
          </cell>
          <cell r="H34334">
            <v>396</v>
          </cell>
        </row>
        <row r="34335">
          <cell r="A34335">
            <v>191549</v>
          </cell>
          <cell r="H34335">
            <v>314</v>
          </cell>
        </row>
        <row r="34336">
          <cell r="A34336">
            <v>191594</v>
          </cell>
          <cell r="H34336">
            <v>5760</v>
          </cell>
        </row>
        <row r="34337">
          <cell r="A34337">
            <v>192667</v>
          </cell>
          <cell r="H34337">
            <v>1680</v>
          </cell>
        </row>
        <row r="34338">
          <cell r="A34338">
            <v>192667</v>
          </cell>
          <cell r="H34338">
            <v>2240</v>
          </cell>
        </row>
        <row r="34339">
          <cell r="A34339">
            <v>192667</v>
          </cell>
          <cell r="H34339">
            <v>67.95</v>
          </cell>
        </row>
        <row r="34340">
          <cell r="A34340">
            <v>192972</v>
          </cell>
          <cell r="H34340">
            <v>225</v>
          </cell>
        </row>
        <row r="34341">
          <cell r="A34341">
            <v>193607</v>
          </cell>
          <cell r="H34341">
            <v>1462</v>
          </cell>
        </row>
        <row r="34342">
          <cell r="A34342">
            <v>194133</v>
          </cell>
          <cell r="H34342">
            <v>3176.64</v>
          </cell>
        </row>
        <row r="34343">
          <cell r="A34343">
            <v>194134</v>
          </cell>
          <cell r="H34343">
            <v>1705</v>
          </cell>
        </row>
        <row r="34344">
          <cell r="A34344">
            <v>194134</v>
          </cell>
          <cell r="H34344">
            <v>603.80999999999995</v>
          </cell>
        </row>
        <row r="34345">
          <cell r="A34345">
            <v>194140</v>
          </cell>
          <cell r="H34345">
            <v>399</v>
          </cell>
        </row>
        <row r="34346">
          <cell r="A34346">
            <v>194140</v>
          </cell>
          <cell r="H34346">
            <v>2640</v>
          </cell>
        </row>
        <row r="34347">
          <cell r="A34347">
            <v>194188</v>
          </cell>
          <cell r="H34347">
            <v>1680</v>
          </cell>
        </row>
        <row r="34348">
          <cell r="A34348">
            <v>194196</v>
          </cell>
          <cell r="H34348">
            <v>1224</v>
          </cell>
        </row>
        <row r="34349">
          <cell r="A34349">
            <v>194196</v>
          </cell>
          <cell r="H34349">
            <v>1197</v>
          </cell>
        </row>
        <row r="34350">
          <cell r="A34350">
            <v>201274</v>
          </cell>
          <cell r="H34350">
            <v>672</v>
          </cell>
        </row>
        <row r="34351">
          <cell r="A34351">
            <v>202547</v>
          </cell>
          <cell r="H34351">
            <v>9300</v>
          </cell>
        </row>
        <row r="34352">
          <cell r="A34352">
            <v>501306</v>
          </cell>
          <cell r="H34352">
            <v>9840</v>
          </cell>
        </row>
        <row r="34353">
          <cell r="A34353">
            <v>800069</v>
          </cell>
          <cell r="H34353">
            <v>3528</v>
          </cell>
        </row>
        <row r="34354">
          <cell r="A34354">
            <v>100169</v>
          </cell>
          <cell r="H34354">
            <v>75</v>
          </cell>
        </row>
        <row r="34355">
          <cell r="A34355">
            <v>100169</v>
          </cell>
          <cell r="H34355">
            <v>3276</v>
          </cell>
        </row>
        <row r="34356">
          <cell r="A34356">
            <v>100175</v>
          </cell>
          <cell r="H34356">
            <v>12288</v>
          </cell>
        </row>
        <row r="34357">
          <cell r="A34357">
            <v>100596</v>
          </cell>
          <cell r="H34357">
            <v>403.2</v>
          </cell>
        </row>
        <row r="34358">
          <cell r="A34358">
            <v>100708</v>
          </cell>
          <cell r="H34358">
            <v>27360</v>
          </cell>
        </row>
        <row r="34359">
          <cell r="A34359">
            <v>100708</v>
          </cell>
          <cell r="H34359">
            <v>14400</v>
          </cell>
        </row>
        <row r="34360">
          <cell r="A34360">
            <v>101717</v>
          </cell>
          <cell r="H34360">
            <v>1800</v>
          </cell>
        </row>
        <row r="34361">
          <cell r="A34361">
            <v>102501</v>
          </cell>
          <cell r="H34361">
            <v>5060.88</v>
          </cell>
        </row>
        <row r="34362">
          <cell r="A34362">
            <v>191154</v>
          </cell>
          <cell r="H34362">
            <v>175</v>
          </cell>
        </row>
        <row r="34363">
          <cell r="A34363">
            <v>191154</v>
          </cell>
          <cell r="H34363">
            <v>396</v>
          </cell>
        </row>
        <row r="34364">
          <cell r="A34364">
            <v>191154</v>
          </cell>
          <cell r="H34364">
            <v>314</v>
          </cell>
        </row>
        <row r="34365">
          <cell r="A34365">
            <v>191261</v>
          </cell>
          <cell r="H34365">
            <v>945</v>
          </cell>
        </row>
        <row r="34366">
          <cell r="A34366">
            <v>192120</v>
          </cell>
          <cell r="H34366">
            <v>17673.599999999999</v>
          </cell>
        </row>
        <row r="34367">
          <cell r="A34367">
            <v>192130</v>
          </cell>
          <cell r="H34367">
            <v>3480</v>
          </cell>
        </row>
        <row r="34368">
          <cell r="A34368">
            <v>192144</v>
          </cell>
          <cell r="H34368">
            <v>1632</v>
          </cell>
        </row>
        <row r="34369">
          <cell r="A34369">
            <v>192188</v>
          </cell>
          <cell r="H34369">
            <v>5340</v>
          </cell>
        </row>
        <row r="34370">
          <cell r="A34370">
            <v>192188</v>
          </cell>
          <cell r="H34370">
            <v>798</v>
          </cell>
        </row>
        <row r="34371">
          <cell r="A34371">
            <v>192436</v>
          </cell>
          <cell r="H34371">
            <v>145.04</v>
          </cell>
        </row>
        <row r="34372">
          <cell r="A34372">
            <v>192436</v>
          </cell>
          <cell r="H34372">
            <v>110.23</v>
          </cell>
        </row>
        <row r="34373">
          <cell r="A34373">
            <v>192436</v>
          </cell>
          <cell r="H34373">
            <v>429.33</v>
          </cell>
        </row>
        <row r="34374">
          <cell r="A34374">
            <v>192436</v>
          </cell>
          <cell r="H34374">
            <v>598.74</v>
          </cell>
        </row>
        <row r="34375">
          <cell r="A34375">
            <v>193412</v>
          </cell>
          <cell r="H34375">
            <v>1830.6</v>
          </cell>
        </row>
        <row r="34376">
          <cell r="A34376">
            <v>193471</v>
          </cell>
          <cell r="H34376">
            <v>998</v>
          </cell>
        </row>
        <row r="34377">
          <cell r="A34377">
            <v>193770</v>
          </cell>
          <cell r="H34377">
            <v>3150</v>
          </cell>
        </row>
        <row r="34378">
          <cell r="A34378">
            <v>194184</v>
          </cell>
          <cell r="H34378">
            <v>269</v>
          </cell>
        </row>
        <row r="34379">
          <cell r="A34379">
            <v>194184</v>
          </cell>
          <cell r="H34379">
            <v>6095</v>
          </cell>
        </row>
        <row r="34380">
          <cell r="A34380">
            <v>194184</v>
          </cell>
          <cell r="H34380">
            <v>6095</v>
          </cell>
        </row>
        <row r="34381">
          <cell r="A34381">
            <v>194184</v>
          </cell>
          <cell r="H34381">
            <v>2169.1999999999998</v>
          </cell>
        </row>
        <row r="34382">
          <cell r="A34382">
            <v>194188</v>
          </cell>
          <cell r="H34382">
            <v>3540</v>
          </cell>
        </row>
        <row r="34383">
          <cell r="A34383">
            <v>500572</v>
          </cell>
          <cell r="H34383">
            <v>5920</v>
          </cell>
        </row>
        <row r="34384">
          <cell r="A34384">
            <v>500736</v>
          </cell>
          <cell r="H34384">
            <v>5220</v>
          </cell>
        </row>
        <row r="34385">
          <cell r="A34385">
            <v>500737</v>
          </cell>
          <cell r="H34385">
            <v>12528</v>
          </cell>
        </row>
        <row r="34386">
          <cell r="A34386">
            <v>500877</v>
          </cell>
          <cell r="H34386">
            <v>1450.8</v>
          </cell>
        </row>
        <row r="34387">
          <cell r="A34387">
            <v>501060</v>
          </cell>
          <cell r="H34387">
            <v>39663</v>
          </cell>
        </row>
        <row r="34388">
          <cell r="A34388">
            <v>501628</v>
          </cell>
          <cell r="H34388">
            <v>5670</v>
          </cell>
        </row>
        <row r="34389">
          <cell r="A34389">
            <v>501628</v>
          </cell>
          <cell r="H34389">
            <v>1197</v>
          </cell>
        </row>
        <row r="34390">
          <cell r="A34390">
            <v>502083</v>
          </cell>
          <cell r="H34390">
            <v>5252</v>
          </cell>
        </row>
        <row r="34391">
          <cell r="A34391">
            <v>502265</v>
          </cell>
          <cell r="H34391">
            <v>1969.5</v>
          </cell>
        </row>
        <row r="34392">
          <cell r="A34392">
            <v>100149</v>
          </cell>
          <cell r="H34392">
            <v>1512</v>
          </cell>
        </row>
        <row r="34393">
          <cell r="A34393">
            <v>101370</v>
          </cell>
          <cell r="H34393">
            <v>30021.84</v>
          </cell>
        </row>
        <row r="34394">
          <cell r="A34394">
            <v>190058</v>
          </cell>
          <cell r="H34394">
            <v>30510</v>
          </cell>
        </row>
        <row r="34395">
          <cell r="A34395">
            <v>190117</v>
          </cell>
          <cell r="H34395">
            <v>8164.8</v>
          </cell>
        </row>
        <row r="34396">
          <cell r="A34396">
            <v>190117</v>
          </cell>
          <cell r="H34396">
            <v>10285.200000000001</v>
          </cell>
        </row>
        <row r="34397">
          <cell r="A34397">
            <v>190121</v>
          </cell>
          <cell r="H34397">
            <v>6804</v>
          </cell>
        </row>
        <row r="34398">
          <cell r="A34398">
            <v>190121</v>
          </cell>
          <cell r="H34398">
            <v>8571</v>
          </cell>
        </row>
        <row r="34399">
          <cell r="A34399">
            <v>190126</v>
          </cell>
          <cell r="H34399">
            <v>6804</v>
          </cell>
        </row>
        <row r="34400">
          <cell r="A34400">
            <v>190126</v>
          </cell>
          <cell r="H34400">
            <v>8571</v>
          </cell>
        </row>
        <row r="34401">
          <cell r="A34401">
            <v>190363</v>
          </cell>
          <cell r="H34401">
            <v>101</v>
          </cell>
        </row>
        <row r="34402">
          <cell r="A34402">
            <v>190363</v>
          </cell>
          <cell r="H34402">
            <v>2378</v>
          </cell>
        </row>
        <row r="34403">
          <cell r="A34403">
            <v>193633</v>
          </cell>
          <cell r="H34403">
            <v>1701</v>
          </cell>
        </row>
        <row r="34404">
          <cell r="A34404">
            <v>193643</v>
          </cell>
          <cell r="H34404">
            <v>201</v>
          </cell>
        </row>
        <row r="34405">
          <cell r="A34405">
            <v>193913</v>
          </cell>
          <cell r="H34405">
            <v>3000</v>
          </cell>
        </row>
        <row r="34406">
          <cell r="A34406">
            <v>193916</v>
          </cell>
          <cell r="H34406">
            <v>1619.2</v>
          </cell>
        </row>
        <row r="34407">
          <cell r="A34407">
            <v>193917</v>
          </cell>
          <cell r="H34407">
            <v>809.6</v>
          </cell>
        </row>
        <row r="34408">
          <cell r="A34408">
            <v>193918</v>
          </cell>
          <cell r="H34408">
            <v>910.8</v>
          </cell>
        </row>
        <row r="34409">
          <cell r="A34409">
            <v>500745</v>
          </cell>
          <cell r="H34409">
            <v>18449</v>
          </cell>
        </row>
        <row r="34410">
          <cell r="A34410">
            <v>500745</v>
          </cell>
          <cell r="H34410">
            <v>724.08</v>
          </cell>
        </row>
        <row r="34411">
          <cell r="A34411">
            <v>500834</v>
          </cell>
          <cell r="H34411">
            <v>2100</v>
          </cell>
        </row>
        <row r="34412">
          <cell r="A34412">
            <v>501616</v>
          </cell>
          <cell r="H34412">
            <v>888</v>
          </cell>
        </row>
        <row r="34413">
          <cell r="A34413">
            <v>502348</v>
          </cell>
          <cell r="H34413">
            <v>30510</v>
          </cell>
        </row>
        <row r="34414">
          <cell r="A34414">
            <v>800231</v>
          </cell>
          <cell r="H34414">
            <v>15000</v>
          </cell>
        </row>
        <row r="34415">
          <cell r="A34415">
            <v>800236</v>
          </cell>
          <cell r="H34415">
            <v>3360</v>
          </cell>
        </row>
        <row r="34416">
          <cell r="A34416">
            <v>100036</v>
          </cell>
          <cell r="H34416">
            <v>6975</v>
          </cell>
        </row>
        <row r="34417">
          <cell r="A34417">
            <v>100071</v>
          </cell>
          <cell r="H34417">
            <v>2808</v>
          </cell>
        </row>
        <row r="34418">
          <cell r="A34418">
            <v>100644</v>
          </cell>
          <cell r="H34418">
            <v>312</v>
          </cell>
        </row>
        <row r="34419">
          <cell r="A34419">
            <v>100949</v>
          </cell>
          <cell r="H34419">
            <v>13050</v>
          </cell>
        </row>
        <row r="34420">
          <cell r="A34420">
            <v>101656</v>
          </cell>
          <cell r="H34420">
            <v>1152</v>
          </cell>
        </row>
        <row r="34421">
          <cell r="A34421">
            <v>102138</v>
          </cell>
          <cell r="H34421">
            <v>840</v>
          </cell>
        </row>
        <row r="34422">
          <cell r="A34422">
            <v>102398</v>
          </cell>
          <cell r="H34422">
            <v>4200</v>
          </cell>
        </row>
        <row r="34423">
          <cell r="A34423">
            <v>102398</v>
          </cell>
          <cell r="H34423">
            <v>480</v>
          </cell>
        </row>
        <row r="34424">
          <cell r="A34424">
            <v>102607</v>
          </cell>
          <cell r="H34424">
            <v>261.45</v>
          </cell>
        </row>
        <row r="34425">
          <cell r="A34425">
            <v>102607</v>
          </cell>
          <cell r="H34425">
            <v>1232.55</v>
          </cell>
        </row>
        <row r="34426">
          <cell r="A34426">
            <v>102607</v>
          </cell>
          <cell r="H34426">
            <v>1003.47</v>
          </cell>
        </row>
        <row r="34427">
          <cell r="A34427">
            <v>102607</v>
          </cell>
          <cell r="H34427">
            <v>2701.65</v>
          </cell>
        </row>
        <row r="34428">
          <cell r="A34428">
            <v>102607</v>
          </cell>
          <cell r="H34428">
            <v>1606.05</v>
          </cell>
        </row>
        <row r="34429">
          <cell r="A34429">
            <v>102607</v>
          </cell>
          <cell r="H34429">
            <v>809.25</v>
          </cell>
        </row>
        <row r="34430">
          <cell r="A34430">
            <v>102607</v>
          </cell>
          <cell r="H34430">
            <v>622.5</v>
          </cell>
        </row>
        <row r="34431">
          <cell r="A34431">
            <v>102607</v>
          </cell>
          <cell r="H34431">
            <v>44.82</v>
          </cell>
        </row>
        <row r="34432">
          <cell r="A34432">
            <v>102607</v>
          </cell>
          <cell r="H34432">
            <v>112.05</v>
          </cell>
        </row>
        <row r="34433">
          <cell r="A34433">
            <v>102607</v>
          </cell>
          <cell r="H34433">
            <v>6737.94</v>
          </cell>
        </row>
        <row r="34434">
          <cell r="A34434">
            <v>102607</v>
          </cell>
          <cell r="H34434">
            <v>89.64</v>
          </cell>
        </row>
        <row r="34435">
          <cell r="A34435">
            <v>102607</v>
          </cell>
          <cell r="H34435">
            <v>94.62</v>
          </cell>
        </row>
        <row r="34436">
          <cell r="A34436">
            <v>102607</v>
          </cell>
          <cell r="H34436">
            <v>871.5</v>
          </cell>
        </row>
        <row r="34437">
          <cell r="A34437">
            <v>102607</v>
          </cell>
          <cell r="H34437">
            <v>1680.75</v>
          </cell>
        </row>
        <row r="34438">
          <cell r="A34438">
            <v>190158</v>
          </cell>
          <cell r="H34438">
            <v>436</v>
          </cell>
        </row>
        <row r="34439">
          <cell r="A34439">
            <v>190158</v>
          </cell>
          <cell r="H34439">
            <v>218</v>
          </cell>
        </row>
        <row r="34440">
          <cell r="A34440">
            <v>190897</v>
          </cell>
          <cell r="H34440">
            <v>168</v>
          </cell>
        </row>
        <row r="34441">
          <cell r="A34441">
            <v>190897</v>
          </cell>
          <cell r="H34441">
            <v>872</v>
          </cell>
        </row>
        <row r="34442">
          <cell r="A34442">
            <v>191650</v>
          </cell>
          <cell r="H34442">
            <v>728</v>
          </cell>
        </row>
        <row r="34443">
          <cell r="A34443">
            <v>191650</v>
          </cell>
          <cell r="H34443">
            <v>2034</v>
          </cell>
        </row>
        <row r="34444">
          <cell r="A34444">
            <v>191650</v>
          </cell>
          <cell r="H34444">
            <v>2212</v>
          </cell>
        </row>
        <row r="34445">
          <cell r="A34445">
            <v>191650</v>
          </cell>
          <cell r="H34445">
            <v>120</v>
          </cell>
        </row>
        <row r="34446">
          <cell r="A34446">
            <v>191650</v>
          </cell>
          <cell r="H34446">
            <v>84</v>
          </cell>
        </row>
        <row r="34447">
          <cell r="A34447">
            <v>191650</v>
          </cell>
          <cell r="H34447">
            <v>288</v>
          </cell>
        </row>
        <row r="34448">
          <cell r="A34448">
            <v>191650</v>
          </cell>
          <cell r="H34448">
            <v>1940</v>
          </cell>
        </row>
        <row r="34449">
          <cell r="A34449">
            <v>191650</v>
          </cell>
          <cell r="H34449">
            <v>945</v>
          </cell>
        </row>
        <row r="34450">
          <cell r="A34450">
            <v>191766</v>
          </cell>
          <cell r="H34450">
            <v>3300</v>
          </cell>
        </row>
        <row r="34451">
          <cell r="A34451">
            <v>191766</v>
          </cell>
          <cell r="H34451">
            <v>399</v>
          </cell>
        </row>
        <row r="34452">
          <cell r="A34452">
            <v>191967</v>
          </cell>
          <cell r="H34452">
            <v>13766.4</v>
          </cell>
        </row>
        <row r="34453">
          <cell r="A34453">
            <v>193463</v>
          </cell>
          <cell r="H34453">
            <v>13424.4</v>
          </cell>
        </row>
        <row r="34454">
          <cell r="A34454">
            <v>193812</v>
          </cell>
          <cell r="H34454">
            <v>2928.96</v>
          </cell>
        </row>
        <row r="34455">
          <cell r="A34455">
            <v>194158</v>
          </cell>
          <cell r="H34455">
            <v>3960</v>
          </cell>
        </row>
        <row r="34456">
          <cell r="A34456">
            <v>501986</v>
          </cell>
          <cell r="H34456">
            <v>36000</v>
          </cell>
        </row>
        <row r="34457">
          <cell r="A34457">
            <v>501986</v>
          </cell>
          <cell r="H34457">
            <v>6384</v>
          </cell>
        </row>
        <row r="34458">
          <cell r="A34458">
            <v>501987</v>
          </cell>
          <cell r="H34458">
            <v>60000</v>
          </cell>
        </row>
        <row r="34459">
          <cell r="A34459">
            <v>501987</v>
          </cell>
          <cell r="H34459">
            <v>9975</v>
          </cell>
        </row>
        <row r="34460">
          <cell r="A34460">
            <v>501988</v>
          </cell>
          <cell r="H34460">
            <v>7182</v>
          </cell>
        </row>
        <row r="34461">
          <cell r="A34461">
            <v>501988</v>
          </cell>
          <cell r="H34461">
            <v>30000</v>
          </cell>
        </row>
        <row r="34462">
          <cell r="A34462">
            <v>502293</v>
          </cell>
          <cell r="H34462">
            <v>3990</v>
          </cell>
        </row>
        <row r="34463">
          <cell r="A34463">
            <v>502293</v>
          </cell>
          <cell r="H34463">
            <v>30000</v>
          </cell>
        </row>
        <row r="34464">
          <cell r="A34464">
            <v>502440</v>
          </cell>
          <cell r="H34464">
            <v>2670</v>
          </cell>
        </row>
        <row r="34465">
          <cell r="A34465">
            <v>800237</v>
          </cell>
          <cell r="H34465">
            <v>10155.6</v>
          </cell>
        </row>
        <row r="34466">
          <cell r="A34466">
            <v>900039</v>
          </cell>
          <cell r="H34466">
            <v>3168</v>
          </cell>
        </row>
        <row r="34467">
          <cell r="A34467">
            <v>100181</v>
          </cell>
          <cell r="H34467">
            <v>798</v>
          </cell>
        </row>
        <row r="34468">
          <cell r="A34468">
            <v>100311</v>
          </cell>
          <cell r="H34468">
            <v>967.2</v>
          </cell>
        </row>
        <row r="34469">
          <cell r="A34469">
            <v>100589</v>
          </cell>
          <cell r="H34469">
            <v>1384.32</v>
          </cell>
        </row>
        <row r="34470">
          <cell r="A34470">
            <v>100661</v>
          </cell>
          <cell r="H34470">
            <v>2580</v>
          </cell>
        </row>
        <row r="34471">
          <cell r="A34471">
            <v>100661</v>
          </cell>
          <cell r="H34471">
            <v>285.7</v>
          </cell>
        </row>
        <row r="34472">
          <cell r="A34472">
            <v>100709</v>
          </cell>
          <cell r="H34472">
            <v>1384.32</v>
          </cell>
        </row>
        <row r="34473">
          <cell r="A34473">
            <v>101717</v>
          </cell>
          <cell r="H34473">
            <v>420</v>
          </cell>
        </row>
        <row r="34474">
          <cell r="A34474">
            <v>101790</v>
          </cell>
          <cell r="H34474">
            <v>3280</v>
          </cell>
        </row>
        <row r="34475">
          <cell r="A34475">
            <v>102516</v>
          </cell>
          <cell r="H34475">
            <v>3051</v>
          </cell>
        </row>
        <row r="34476">
          <cell r="A34476">
            <v>102516</v>
          </cell>
          <cell r="H34476">
            <v>610.20000000000005</v>
          </cell>
        </row>
        <row r="34477">
          <cell r="A34477">
            <v>191119</v>
          </cell>
          <cell r="H34477">
            <v>3051</v>
          </cell>
        </row>
        <row r="34478">
          <cell r="A34478">
            <v>191213</v>
          </cell>
          <cell r="H34478">
            <v>6000</v>
          </cell>
        </row>
        <row r="34479">
          <cell r="A34479">
            <v>191545</v>
          </cell>
          <cell r="H34479">
            <v>2097.6</v>
          </cell>
        </row>
        <row r="34480">
          <cell r="A34480">
            <v>191822</v>
          </cell>
          <cell r="H34480">
            <v>5234.88</v>
          </cell>
        </row>
        <row r="34481">
          <cell r="A34481">
            <v>191822</v>
          </cell>
          <cell r="H34481">
            <v>18045.439999999999</v>
          </cell>
        </row>
        <row r="34482">
          <cell r="A34482">
            <v>192234</v>
          </cell>
          <cell r="H34482">
            <v>20160</v>
          </cell>
        </row>
        <row r="34483">
          <cell r="A34483">
            <v>192234</v>
          </cell>
          <cell r="H34483">
            <v>206</v>
          </cell>
        </row>
        <row r="34484">
          <cell r="A34484">
            <v>192234</v>
          </cell>
          <cell r="H34484">
            <v>399</v>
          </cell>
        </row>
        <row r="34485">
          <cell r="A34485">
            <v>192630</v>
          </cell>
          <cell r="H34485">
            <v>314</v>
          </cell>
        </row>
        <row r="34486">
          <cell r="A34486">
            <v>192630</v>
          </cell>
          <cell r="H34486">
            <v>198</v>
          </cell>
        </row>
        <row r="34487">
          <cell r="A34487">
            <v>192630</v>
          </cell>
          <cell r="H34487">
            <v>396</v>
          </cell>
        </row>
        <row r="34488">
          <cell r="A34488">
            <v>192656</v>
          </cell>
          <cell r="H34488">
            <v>70</v>
          </cell>
        </row>
        <row r="34489">
          <cell r="A34489">
            <v>192656</v>
          </cell>
          <cell r="H34489">
            <v>3240</v>
          </cell>
        </row>
        <row r="34490">
          <cell r="A34490">
            <v>192880</v>
          </cell>
          <cell r="H34490">
            <v>4788</v>
          </cell>
        </row>
        <row r="34491">
          <cell r="A34491">
            <v>193723</v>
          </cell>
          <cell r="H34491">
            <v>5940</v>
          </cell>
        </row>
        <row r="34492">
          <cell r="A34492">
            <v>194187</v>
          </cell>
          <cell r="H34492">
            <v>420</v>
          </cell>
        </row>
        <row r="34493">
          <cell r="A34493">
            <v>194208</v>
          </cell>
          <cell r="H34493">
            <v>350</v>
          </cell>
        </row>
        <row r="34494">
          <cell r="A34494">
            <v>194208</v>
          </cell>
          <cell r="H34494">
            <v>3600</v>
          </cell>
        </row>
        <row r="34495">
          <cell r="A34495">
            <v>500379</v>
          </cell>
          <cell r="H34495">
            <v>2432</v>
          </cell>
        </row>
        <row r="34496">
          <cell r="A34496">
            <v>500949</v>
          </cell>
          <cell r="H34496">
            <v>8820</v>
          </cell>
        </row>
        <row r="34497">
          <cell r="A34497">
            <v>501059</v>
          </cell>
          <cell r="H34497">
            <v>19831.5</v>
          </cell>
        </row>
        <row r="34498">
          <cell r="A34498">
            <v>800283</v>
          </cell>
          <cell r="H34498">
            <v>60.38</v>
          </cell>
        </row>
        <row r="34499">
          <cell r="A34499">
            <v>800283</v>
          </cell>
          <cell r="H34499">
            <v>3009.17</v>
          </cell>
        </row>
        <row r="34500">
          <cell r="A34500">
            <v>100033</v>
          </cell>
          <cell r="H34500">
            <v>471</v>
          </cell>
        </row>
        <row r="34501">
          <cell r="A34501">
            <v>100033</v>
          </cell>
          <cell r="H34501">
            <v>43.2</v>
          </cell>
        </row>
        <row r="34502">
          <cell r="A34502">
            <v>100187</v>
          </cell>
          <cell r="H34502">
            <v>2400</v>
          </cell>
        </row>
        <row r="34503">
          <cell r="A34503">
            <v>100596</v>
          </cell>
          <cell r="H34503">
            <v>4824</v>
          </cell>
        </row>
        <row r="34504">
          <cell r="A34504">
            <v>100998</v>
          </cell>
          <cell r="H34504">
            <v>10440</v>
          </cell>
        </row>
        <row r="34505">
          <cell r="A34505">
            <v>101101</v>
          </cell>
          <cell r="H34505">
            <v>44226</v>
          </cell>
        </row>
        <row r="34506">
          <cell r="A34506">
            <v>102457</v>
          </cell>
          <cell r="H34506">
            <v>2970</v>
          </cell>
        </row>
        <row r="34507">
          <cell r="A34507">
            <v>102616</v>
          </cell>
          <cell r="H34507">
            <v>48816</v>
          </cell>
        </row>
        <row r="34508">
          <cell r="A34508">
            <v>190241</v>
          </cell>
          <cell r="H34508">
            <v>205.1</v>
          </cell>
        </row>
        <row r="34509">
          <cell r="A34509">
            <v>190264</v>
          </cell>
          <cell r="H34509">
            <v>4687</v>
          </cell>
        </row>
        <row r="34510">
          <cell r="A34510">
            <v>190264</v>
          </cell>
          <cell r="H34510">
            <v>109</v>
          </cell>
        </row>
        <row r="34511">
          <cell r="A34511">
            <v>192236</v>
          </cell>
          <cell r="H34511">
            <v>5450</v>
          </cell>
        </row>
        <row r="34512">
          <cell r="A34512">
            <v>193245</v>
          </cell>
          <cell r="H34512">
            <v>2725</v>
          </cell>
        </row>
        <row r="34513">
          <cell r="A34513">
            <v>193412</v>
          </cell>
          <cell r="H34513">
            <v>366.12</v>
          </cell>
        </row>
        <row r="34514">
          <cell r="A34514">
            <v>193412</v>
          </cell>
          <cell r="H34514">
            <v>366.12</v>
          </cell>
        </row>
        <row r="34515">
          <cell r="A34515">
            <v>193412</v>
          </cell>
          <cell r="H34515">
            <v>366.12</v>
          </cell>
        </row>
        <row r="34516">
          <cell r="A34516">
            <v>193412</v>
          </cell>
          <cell r="H34516">
            <v>1560</v>
          </cell>
        </row>
        <row r="34517">
          <cell r="A34517">
            <v>193412</v>
          </cell>
          <cell r="H34517">
            <v>3661.2</v>
          </cell>
        </row>
        <row r="34518">
          <cell r="A34518">
            <v>193412</v>
          </cell>
          <cell r="H34518">
            <v>1464.48</v>
          </cell>
        </row>
        <row r="34519">
          <cell r="A34519">
            <v>193412</v>
          </cell>
          <cell r="H34519">
            <v>366.12</v>
          </cell>
        </row>
        <row r="34520">
          <cell r="A34520">
            <v>193597</v>
          </cell>
          <cell r="H34520">
            <v>6000</v>
          </cell>
        </row>
        <row r="34521">
          <cell r="A34521">
            <v>193869</v>
          </cell>
          <cell r="H34521">
            <v>506</v>
          </cell>
        </row>
        <row r="34522">
          <cell r="A34522">
            <v>193869</v>
          </cell>
          <cell r="H34522">
            <v>404.8</v>
          </cell>
        </row>
        <row r="34523">
          <cell r="A34523">
            <v>193916</v>
          </cell>
          <cell r="H34523">
            <v>506</v>
          </cell>
        </row>
        <row r="34524">
          <cell r="A34524">
            <v>193918</v>
          </cell>
          <cell r="H34524">
            <v>506</v>
          </cell>
        </row>
        <row r="34525">
          <cell r="A34525">
            <v>194146</v>
          </cell>
          <cell r="H34525">
            <v>2520</v>
          </cell>
        </row>
        <row r="34526">
          <cell r="A34526">
            <v>200450</v>
          </cell>
          <cell r="H34526">
            <v>13298</v>
          </cell>
        </row>
        <row r="34527">
          <cell r="A34527">
            <v>500928</v>
          </cell>
          <cell r="H34527">
            <v>5616</v>
          </cell>
        </row>
        <row r="34528">
          <cell r="A34528">
            <v>502943</v>
          </cell>
          <cell r="H34528">
            <v>172.8</v>
          </cell>
        </row>
        <row r="34529">
          <cell r="A34529">
            <v>502943</v>
          </cell>
          <cell r="H34529">
            <v>1884</v>
          </cell>
        </row>
        <row r="34530">
          <cell r="A34530">
            <v>502947</v>
          </cell>
          <cell r="H34530">
            <v>11990</v>
          </cell>
        </row>
        <row r="34531">
          <cell r="A34531">
            <v>800283</v>
          </cell>
          <cell r="H34531">
            <v>65</v>
          </cell>
        </row>
        <row r="34532">
          <cell r="A34532">
            <v>800283</v>
          </cell>
          <cell r="H34532">
            <v>388.28</v>
          </cell>
        </row>
        <row r="34533">
          <cell r="A34533">
            <v>100078</v>
          </cell>
          <cell r="H34533">
            <v>4800</v>
          </cell>
        </row>
        <row r="34534">
          <cell r="A34534">
            <v>100132</v>
          </cell>
          <cell r="H34534">
            <v>4800</v>
          </cell>
        </row>
        <row r="34535">
          <cell r="A34535">
            <v>100334</v>
          </cell>
          <cell r="H34535">
            <v>4320</v>
          </cell>
        </row>
        <row r="34536">
          <cell r="A34536">
            <v>100708</v>
          </cell>
          <cell r="H34536">
            <v>9600</v>
          </cell>
        </row>
        <row r="34537">
          <cell r="A34537">
            <v>101899</v>
          </cell>
          <cell r="H34537">
            <v>10929.6</v>
          </cell>
        </row>
        <row r="34538">
          <cell r="A34538">
            <v>102136</v>
          </cell>
          <cell r="H34538">
            <v>168</v>
          </cell>
        </row>
        <row r="34539">
          <cell r="A34539">
            <v>102136</v>
          </cell>
          <cell r="H34539">
            <v>218</v>
          </cell>
        </row>
        <row r="34540">
          <cell r="A34540">
            <v>102501</v>
          </cell>
          <cell r="H34540">
            <v>516</v>
          </cell>
        </row>
        <row r="34541">
          <cell r="A34541">
            <v>102544</v>
          </cell>
          <cell r="H34541">
            <v>3564</v>
          </cell>
        </row>
        <row r="34542">
          <cell r="A34542">
            <v>190588</v>
          </cell>
          <cell r="H34542">
            <v>1235</v>
          </cell>
        </row>
        <row r="34543">
          <cell r="A34543">
            <v>190588</v>
          </cell>
          <cell r="H34543">
            <v>435.12</v>
          </cell>
        </row>
        <row r="34544">
          <cell r="A34544">
            <v>190588</v>
          </cell>
          <cell r="H34544">
            <v>665</v>
          </cell>
        </row>
        <row r="34545">
          <cell r="A34545">
            <v>191007</v>
          </cell>
          <cell r="H34545">
            <v>3525.06</v>
          </cell>
        </row>
        <row r="34546">
          <cell r="A34546">
            <v>191007</v>
          </cell>
          <cell r="H34546">
            <v>57.34</v>
          </cell>
        </row>
        <row r="34547">
          <cell r="A34547">
            <v>191007</v>
          </cell>
          <cell r="H34547">
            <v>578</v>
          </cell>
        </row>
        <row r="34548">
          <cell r="A34548">
            <v>191007</v>
          </cell>
          <cell r="H34548">
            <v>37</v>
          </cell>
        </row>
        <row r="34549">
          <cell r="A34549">
            <v>191007</v>
          </cell>
          <cell r="H34549">
            <v>4765.0200000000004</v>
          </cell>
        </row>
        <row r="34550">
          <cell r="A34550">
            <v>191007</v>
          </cell>
          <cell r="H34550">
            <v>116.21</v>
          </cell>
        </row>
        <row r="34551">
          <cell r="A34551">
            <v>191007</v>
          </cell>
          <cell r="H34551">
            <v>392.48</v>
          </cell>
        </row>
        <row r="34552">
          <cell r="A34552">
            <v>191007</v>
          </cell>
          <cell r="H34552">
            <v>1120</v>
          </cell>
        </row>
        <row r="34553">
          <cell r="A34553">
            <v>191007</v>
          </cell>
          <cell r="H34553">
            <v>871.65</v>
          </cell>
        </row>
        <row r="34554">
          <cell r="A34554">
            <v>191007</v>
          </cell>
          <cell r="H34554">
            <v>4189.22</v>
          </cell>
        </row>
        <row r="34555">
          <cell r="A34555">
            <v>191007</v>
          </cell>
          <cell r="H34555">
            <v>2277.66</v>
          </cell>
        </row>
        <row r="34556">
          <cell r="A34556">
            <v>191007</v>
          </cell>
          <cell r="H34556">
            <v>929.76</v>
          </cell>
        </row>
        <row r="34557">
          <cell r="A34557">
            <v>191007</v>
          </cell>
          <cell r="H34557">
            <v>56.03</v>
          </cell>
        </row>
        <row r="34558">
          <cell r="A34558">
            <v>191007</v>
          </cell>
          <cell r="H34558">
            <v>1847.18</v>
          </cell>
        </row>
        <row r="34559">
          <cell r="A34559">
            <v>191432</v>
          </cell>
          <cell r="H34559">
            <v>384</v>
          </cell>
        </row>
        <row r="34560">
          <cell r="A34560">
            <v>191879</v>
          </cell>
          <cell r="H34560">
            <v>6270</v>
          </cell>
        </row>
        <row r="34561">
          <cell r="A34561">
            <v>192120</v>
          </cell>
          <cell r="H34561">
            <v>798</v>
          </cell>
        </row>
        <row r="34562">
          <cell r="A34562">
            <v>192543</v>
          </cell>
          <cell r="H34562">
            <v>285</v>
          </cell>
        </row>
        <row r="34563">
          <cell r="A34563">
            <v>192671</v>
          </cell>
          <cell r="H34563">
            <v>190</v>
          </cell>
        </row>
        <row r="34564">
          <cell r="A34564">
            <v>192745</v>
          </cell>
          <cell r="H34564">
            <v>11600</v>
          </cell>
        </row>
        <row r="34565">
          <cell r="A34565">
            <v>192891</v>
          </cell>
          <cell r="H34565">
            <v>5832</v>
          </cell>
        </row>
        <row r="34566">
          <cell r="A34566">
            <v>192891</v>
          </cell>
          <cell r="H34566">
            <v>118.29</v>
          </cell>
        </row>
        <row r="34567">
          <cell r="A34567">
            <v>193039</v>
          </cell>
          <cell r="H34567">
            <v>832.46</v>
          </cell>
        </row>
        <row r="34568">
          <cell r="A34568">
            <v>193039</v>
          </cell>
          <cell r="H34568">
            <v>10602</v>
          </cell>
        </row>
        <row r="34569">
          <cell r="A34569">
            <v>193412</v>
          </cell>
          <cell r="H34569">
            <v>390</v>
          </cell>
        </row>
        <row r="34570">
          <cell r="A34570">
            <v>193466</v>
          </cell>
          <cell r="H34570">
            <v>7000</v>
          </cell>
        </row>
        <row r="34571">
          <cell r="A34571">
            <v>193551</v>
          </cell>
          <cell r="H34571">
            <v>780</v>
          </cell>
        </row>
        <row r="34572">
          <cell r="A34572">
            <v>193812</v>
          </cell>
          <cell r="H34572">
            <v>732.24</v>
          </cell>
        </row>
        <row r="34573">
          <cell r="A34573">
            <v>193812</v>
          </cell>
          <cell r="H34573">
            <v>390</v>
          </cell>
        </row>
        <row r="34574">
          <cell r="A34574">
            <v>193812</v>
          </cell>
          <cell r="H34574">
            <v>366.12</v>
          </cell>
        </row>
        <row r="34575">
          <cell r="A34575">
            <v>193812</v>
          </cell>
          <cell r="H34575">
            <v>390</v>
          </cell>
        </row>
        <row r="34576">
          <cell r="A34576">
            <v>193812</v>
          </cell>
          <cell r="H34576">
            <v>390</v>
          </cell>
        </row>
        <row r="34577">
          <cell r="A34577">
            <v>193812</v>
          </cell>
          <cell r="H34577">
            <v>366.12</v>
          </cell>
        </row>
        <row r="34578">
          <cell r="A34578">
            <v>500209</v>
          </cell>
          <cell r="H34578">
            <v>1782.48</v>
          </cell>
        </row>
        <row r="34579">
          <cell r="A34579">
            <v>500209</v>
          </cell>
          <cell r="H34579">
            <v>1193.22</v>
          </cell>
        </row>
        <row r="34580">
          <cell r="A34580">
            <v>500209</v>
          </cell>
          <cell r="H34580">
            <v>2825.76</v>
          </cell>
        </row>
        <row r="34581">
          <cell r="A34581">
            <v>500209</v>
          </cell>
          <cell r="H34581">
            <v>454.56</v>
          </cell>
        </row>
        <row r="34582">
          <cell r="A34582">
            <v>500209</v>
          </cell>
          <cell r="H34582">
            <v>1193.22</v>
          </cell>
        </row>
        <row r="34583">
          <cell r="A34583">
            <v>500209</v>
          </cell>
          <cell r="H34583">
            <v>1722</v>
          </cell>
        </row>
        <row r="34584">
          <cell r="A34584">
            <v>500209</v>
          </cell>
          <cell r="H34584">
            <v>198.87</v>
          </cell>
        </row>
        <row r="34585">
          <cell r="A34585">
            <v>500209</v>
          </cell>
          <cell r="H34585">
            <v>470.96</v>
          </cell>
        </row>
        <row r="34586">
          <cell r="A34586">
            <v>500209</v>
          </cell>
          <cell r="H34586">
            <v>1076.48</v>
          </cell>
        </row>
        <row r="34587">
          <cell r="A34587">
            <v>500209</v>
          </cell>
          <cell r="H34587">
            <v>198.87</v>
          </cell>
        </row>
        <row r="34588">
          <cell r="A34588">
            <v>500209</v>
          </cell>
          <cell r="H34588">
            <v>287</v>
          </cell>
        </row>
        <row r="34589">
          <cell r="A34589">
            <v>500209</v>
          </cell>
          <cell r="H34589">
            <v>297.08</v>
          </cell>
        </row>
        <row r="34590">
          <cell r="A34590">
            <v>500209</v>
          </cell>
          <cell r="H34590">
            <v>1358.08</v>
          </cell>
        </row>
        <row r="34591">
          <cell r="A34591">
            <v>500209</v>
          </cell>
          <cell r="H34591">
            <v>1312</v>
          </cell>
        </row>
        <row r="34592">
          <cell r="A34592">
            <v>500209</v>
          </cell>
          <cell r="H34592">
            <v>909.12</v>
          </cell>
        </row>
        <row r="34593">
          <cell r="A34593">
            <v>500209</v>
          </cell>
          <cell r="H34593">
            <v>340.92</v>
          </cell>
        </row>
        <row r="34594">
          <cell r="A34594">
            <v>500209</v>
          </cell>
          <cell r="H34594">
            <v>340.92</v>
          </cell>
        </row>
        <row r="34595">
          <cell r="A34595">
            <v>500209</v>
          </cell>
          <cell r="H34595">
            <v>492</v>
          </cell>
        </row>
        <row r="34596">
          <cell r="A34596">
            <v>500209</v>
          </cell>
          <cell r="H34596">
            <v>509.28</v>
          </cell>
        </row>
        <row r="34597">
          <cell r="A34597">
            <v>500209</v>
          </cell>
          <cell r="H34597">
            <v>656</v>
          </cell>
        </row>
        <row r="34598">
          <cell r="A34598">
            <v>500209</v>
          </cell>
          <cell r="H34598">
            <v>679.04</v>
          </cell>
        </row>
        <row r="34599">
          <cell r="A34599">
            <v>500209</v>
          </cell>
          <cell r="H34599">
            <v>909.12</v>
          </cell>
        </row>
        <row r="34600">
          <cell r="A34600">
            <v>500209</v>
          </cell>
          <cell r="H34600">
            <v>807.36</v>
          </cell>
        </row>
        <row r="34601">
          <cell r="A34601">
            <v>500209</v>
          </cell>
          <cell r="H34601">
            <v>454.56</v>
          </cell>
        </row>
        <row r="34602">
          <cell r="A34602">
            <v>500209</v>
          </cell>
          <cell r="H34602">
            <v>2152.96</v>
          </cell>
        </row>
        <row r="34603">
          <cell r="A34603">
            <v>501059</v>
          </cell>
          <cell r="H34603">
            <v>16780.5</v>
          </cell>
        </row>
        <row r="34604">
          <cell r="A34604">
            <v>502065</v>
          </cell>
          <cell r="H34604">
            <v>49848</v>
          </cell>
        </row>
        <row r="34605">
          <cell r="A34605">
            <v>900333</v>
          </cell>
          <cell r="H34605">
            <v>2232</v>
          </cell>
        </row>
        <row r="34606">
          <cell r="A34606">
            <v>100025</v>
          </cell>
          <cell r="H34606">
            <v>9900</v>
          </cell>
        </row>
        <row r="34607">
          <cell r="A34607">
            <v>100349</v>
          </cell>
          <cell r="H34607">
            <v>18177</v>
          </cell>
        </row>
        <row r="34608">
          <cell r="A34608">
            <v>101839</v>
          </cell>
          <cell r="H34608">
            <v>4806</v>
          </cell>
        </row>
        <row r="34609">
          <cell r="A34609">
            <v>101951</v>
          </cell>
          <cell r="H34609">
            <v>288</v>
          </cell>
        </row>
        <row r="34610">
          <cell r="A34610">
            <v>101951</v>
          </cell>
          <cell r="H34610">
            <v>9180</v>
          </cell>
        </row>
        <row r="34611">
          <cell r="A34611">
            <v>102314</v>
          </cell>
          <cell r="H34611">
            <v>233.88</v>
          </cell>
        </row>
        <row r="34612">
          <cell r="A34612">
            <v>102418</v>
          </cell>
          <cell r="H34612">
            <v>471</v>
          </cell>
        </row>
        <row r="34613">
          <cell r="A34613">
            <v>102418</v>
          </cell>
          <cell r="H34613">
            <v>43.2</v>
          </cell>
        </row>
        <row r="34614">
          <cell r="A34614">
            <v>102550</v>
          </cell>
          <cell r="H34614">
            <v>30510</v>
          </cell>
        </row>
        <row r="34615">
          <cell r="A34615">
            <v>191681</v>
          </cell>
          <cell r="H34615">
            <v>8874</v>
          </cell>
        </row>
        <row r="34616">
          <cell r="A34616">
            <v>191993</v>
          </cell>
          <cell r="H34616">
            <v>10650</v>
          </cell>
        </row>
        <row r="34617">
          <cell r="A34617">
            <v>192130</v>
          </cell>
          <cell r="H34617">
            <v>499</v>
          </cell>
        </row>
        <row r="34618">
          <cell r="A34618">
            <v>192293</v>
          </cell>
          <cell r="H34618">
            <v>14024.4</v>
          </cell>
        </row>
        <row r="34619">
          <cell r="A34619">
            <v>192507</v>
          </cell>
          <cell r="H34619">
            <v>762.48</v>
          </cell>
        </row>
        <row r="34620">
          <cell r="A34620">
            <v>193039</v>
          </cell>
          <cell r="H34620">
            <v>1836</v>
          </cell>
        </row>
        <row r="34621">
          <cell r="A34621">
            <v>193039</v>
          </cell>
          <cell r="H34621">
            <v>520</v>
          </cell>
        </row>
        <row r="34622">
          <cell r="A34622">
            <v>193068</v>
          </cell>
          <cell r="H34622">
            <v>3960</v>
          </cell>
        </row>
        <row r="34623">
          <cell r="A34623">
            <v>194198</v>
          </cell>
          <cell r="H34623">
            <v>798</v>
          </cell>
        </row>
        <row r="34624">
          <cell r="A34624">
            <v>194209</v>
          </cell>
          <cell r="H34624">
            <v>596</v>
          </cell>
        </row>
        <row r="34625">
          <cell r="A34625">
            <v>500379</v>
          </cell>
          <cell r="H34625">
            <v>198</v>
          </cell>
        </row>
        <row r="34626">
          <cell r="A34626">
            <v>500379</v>
          </cell>
          <cell r="H34626">
            <v>157</v>
          </cell>
        </row>
        <row r="34627">
          <cell r="A34627">
            <v>500379</v>
          </cell>
          <cell r="H34627">
            <v>120.26</v>
          </cell>
        </row>
        <row r="34628">
          <cell r="A34628">
            <v>100349</v>
          </cell>
          <cell r="H34628">
            <v>830</v>
          </cell>
        </row>
        <row r="34629">
          <cell r="A34629">
            <v>101422</v>
          </cell>
          <cell r="H34629">
            <v>68</v>
          </cell>
        </row>
        <row r="34630">
          <cell r="A34630">
            <v>101422</v>
          </cell>
          <cell r="H34630">
            <v>1190</v>
          </cell>
        </row>
        <row r="34631">
          <cell r="A34631">
            <v>101423</v>
          </cell>
          <cell r="H34631">
            <v>4080</v>
          </cell>
        </row>
        <row r="34632">
          <cell r="A34632">
            <v>102134</v>
          </cell>
          <cell r="H34632">
            <v>2851.95</v>
          </cell>
        </row>
        <row r="34633">
          <cell r="A34633">
            <v>102140</v>
          </cell>
          <cell r="H34633">
            <v>864.38</v>
          </cell>
        </row>
        <row r="34634">
          <cell r="A34634">
            <v>190037</v>
          </cell>
          <cell r="H34634">
            <v>61020</v>
          </cell>
        </row>
        <row r="34635">
          <cell r="A34635">
            <v>190559</v>
          </cell>
          <cell r="H34635">
            <v>5007.05</v>
          </cell>
        </row>
        <row r="34636">
          <cell r="A34636">
            <v>191565</v>
          </cell>
          <cell r="H34636">
            <v>11165.45</v>
          </cell>
        </row>
        <row r="34637">
          <cell r="A34637">
            <v>191565</v>
          </cell>
          <cell r="H34637">
            <v>31497.85</v>
          </cell>
        </row>
        <row r="34638">
          <cell r="A34638">
            <v>191682</v>
          </cell>
          <cell r="H34638">
            <v>14094</v>
          </cell>
        </row>
        <row r="34639">
          <cell r="A34639">
            <v>192341</v>
          </cell>
          <cell r="H34639">
            <v>780</v>
          </cell>
        </row>
        <row r="34640">
          <cell r="A34640">
            <v>193066</v>
          </cell>
          <cell r="H34640">
            <v>3960</v>
          </cell>
        </row>
        <row r="34641">
          <cell r="A34641">
            <v>193103</v>
          </cell>
          <cell r="H34641">
            <v>420</v>
          </cell>
        </row>
        <row r="34642">
          <cell r="A34642">
            <v>193412</v>
          </cell>
          <cell r="H34642">
            <v>6224.04</v>
          </cell>
        </row>
        <row r="34643">
          <cell r="A34643">
            <v>193412</v>
          </cell>
          <cell r="H34643">
            <v>212</v>
          </cell>
        </row>
        <row r="34644">
          <cell r="A34644">
            <v>193412</v>
          </cell>
          <cell r="H34644">
            <v>32.15</v>
          </cell>
        </row>
        <row r="34645">
          <cell r="A34645">
            <v>193412</v>
          </cell>
          <cell r="H34645">
            <v>32.15</v>
          </cell>
        </row>
        <row r="34646">
          <cell r="A34646">
            <v>193412</v>
          </cell>
          <cell r="H34646">
            <v>390</v>
          </cell>
        </row>
        <row r="34647">
          <cell r="A34647">
            <v>193536</v>
          </cell>
          <cell r="H34647">
            <v>2312</v>
          </cell>
        </row>
        <row r="34648">
          <cell r="A34648">
            <v>194038</v>
          </cell>
          <cell r="H34648">
            <v>3600</v>
          </cell>
        </row>
        <row r="34649">
          <cell r="A34649">
            <v>194038</v>
          </cell>
          <cell r="H34649">
            <v>420</v>
          </cell>
        </row>
        <row r="34650">
          <cell r="A34650">
            <v>194220</v>
          </cell>
          <cell r="H34650">
            <v>423</v>
          </cell>
        </row>
        <row r="34651">
          <cell r="A34651">
            <v>500021</v>
          </cell>
          <cell r="H34651">
            <v>9870</v>
          </cell>
        </row>
        <row r="34652">
          <cell r="A34652">
            <v>500021</v>
          </cell>
          <cell r="H34652">
            <v>3200</v>
          </cell>
        </row>
        <row r="34653">
          <cell r="A34653">
            <v>502327</v>
          </cell>
          <cell r="H34653">
            <v>7455</v>
          </cell>
        </row>
        <row r="34654">
          <cell r="A34654">
            <v>502929</v>
          </cell>
          <cell r="H34654">
            <v>4276.8</v>
          </cell>
        </row>
        <row r="34655">
          <cell r="A34655">
            <v>100136</v>
          </cell>
          <cell r="H34655">
            <v>4800</v>
          </cell>
        </row>
        <row r="34656">
          <cell r="A34656">
            <v>100254</v>
          </cell>
          <cell r="H34656">
            <v>1154</v>
          </cell>
        </row>
        <row r="34657">
          <cell r="A34657">
            <v>100927</v>
          </cell>
          <cell r="H34657">
            <v>2124</v>
          </cell>
        </row>
        <row r="34658">
          <cell r="A34658">
            <v>100927</v>
          </cell>
          <cell r="H34658">
            <v>998</v>
          </cell>
        </row>
        <row r="34659">
          <cell r="A34659">
            <v>101217</v>
          </cell>
          <cell r="H34659">
            <v>403.2</v>
          </cell>
        </row>
        <row r="34660">
          <cell r="A34660">
            <v>101790</v>
          </cell>
          <cell r="H34660">
            <v>3051</v>
          </cell>
        </row>
        <row r="34661">
          <cell r="A34661">
            <v>101856</v>
          </cell>
          <cell r="H34661">
            <v>2520</v>
          </cell>
        </row>
        <row r="34662">
          <cell r="A34662">
            <v>102318</v>
          </cell>
          <cell r="H34662">
            <v>471.8</v>
          </cell>
        </row>
        <row r="34663">
          <cell r="A34663">
            <v>102451</v>
          </cell>
          <cell r="H34663">
            <v>3600</v>
          </cell>
        </row>
        <row r="34664">
          <cell r="A34664">
            <v>190037</v>
          </cell>
          <cell r="H34664">
            <v>5857.92</v>
          </cell>
        </row>
        <row r="34665">
          <cell r="A34665">
            <v>190258</v>
          </cell>
          <cell r="H34665">
            <v>360</v>
          </cell>
        </row>
        <row r="34666">
          <cell r="A34666">
            <v>190419</v>
          </cell>
          <cell r="H34666">
            <v>1296</v>
          </cell>
        </row>
        <row r="34667">
          <cell r="A34667">
            <v>190419</v>
          </cell>
          <cell r="H34667">
            <v>1560</v>
          </cell>
        </row>
        <row r="34668">
          <cell r="A34668">
            <v>191261</v>
          </cell>
          <cell r="H34668">
            <v>1386</v>
          </cell>
        </row>
        <row r="34669">
          <cell r="A34669">
            <v>191422</v>
          </cell>
          <cell r="H34669">
            <v>3000</v>
          </cell>
        </row>
        <row r="34670">
          <cell r="A34670">
            <v>191675</v>
          </cell>
          <cell r="H34670">
            <v>3540</v>
          </cell>
        </row>
        <row r="34671">
          <cell r="A34671">
            <v>191675</v>
          </cell>
          <cell r="H34671">
            <v>116</v>
          </cell>
        </row>
        <row r="34672">
          <cell r="A34672">
            <v>193412</v>
          </cell>
          <cell r="H34672">
            <v>2196.7199999999998</v>
          </cell>
        </row>
        <row r="34673">
          <cell r="A34673">
            <v>193412</v>
          </cell>
          <cell r="H34673">
            <v>732.24</v>
          </cell>
        </row>
        <row r="34674">
          <cell r="A34674">
            <v>193412</v>
          </cell>
          <cell r="H34674">
            <v>2928.96</v>
          </cell>
        </row>
        <row r="34675">
          <cell r="A34675">
            <v>193412</v>
          </cell>
          <cell r="H34675">
            <v>2928.96</v>
          </cell>
        </row>
        <row r="34676">
          <cell r="A34676">
            <v>193606</v>
          </cell>
          <cell r="H34676">
            <v>816</v>
          </cell>
        </row>
        <row r="34677">
          <cell r="A34677">
            <v>193714</v>
          </cell>
          <cell r="H34677">
            <v>17136</v>
          </cell>
        </row>
        <row r="34678">
          <cell r="A34678">
            <v>193714</v>
          </cell>
          <cell r="H34678">
            <v>16632</v>
          </cell>
        </row>
        <row r="34679">
          <cell r="A34679">
            <v>194041</v>
          </cell>
          <cell r="H34679">
            <v>1596</v>
          </cell>
        </row>
        <row r="34680">
          <cell r="A34680">
            <v>500949</v>
          </cell>
          <cell r="H34680">
            <v>2368.8000000000002</v>
          </cell>
        </row>
        <row r="34681">
          <cell r="A34681">
            <v>501616</v>
          </cell>
          <cell r="H34681">
            <v>151.19999999999999</v>
          </cell>
        </row>
        <row r="34682">
          <cell r="A34682">
            <v>501616</v>
          </cell>
          <cell r="H34682">
            <v>352.8</v>
          </cell>
        </row>
        <row r="34683">
          <cell r="A34683">
            <v>800069</v>
          </cell>
          <cell r="H34683">
            <v>403.2</v>
          </cell>
        </row>
        <row r="34684">
          <cell r="A34684">
            <v>900333</v>
          </cell>
          <cell r="H34684">
            <v>1108.8</v>
          </cell>
        </row>
        <row r="34685">
          <cell r="A34685">
            <v>100040</v>
          </cell>
          <cell r="H34685">
            <v>3990</v>
          </cell>
        </row>
        <row r="34686">
          <cell r="A34686">
            <v>100040</v>
          </cell>
          <cell r="H34686">
            <v>27540</v>
          </cell>
        </row>
        <row r="34687">
          <cell r="A34687">
            <v>100175</v>
          </cell>
          <cell r="H34687">
            <v>399</v>
          </cell>
        </row>
        <row r="34688">
          <cell r="A34688">
            <v>100838</v>
          </cell>
          <cell r="H34688">
            <v>374.88</v>
          </cell>
        </row>
        <row r="34689">
          <cell r="A34689">
            <v>101235</v>
          </cell>
          <cell r="H34689">
            <v>2220</v>
          </cell>
        </row>
        <row r="34690">
          <cell r="A34690">
            <v>101235</v>
          </cell>
          <cell r="H34690">
            <v>118.61</v>
          </cell>
        </row>
        <row r="34691">
          <cell r="A34691">
            <v>102315</v>
          </cell>
          <cell r="H34691">
            <v>276.24</v>
          </cell>
        </row>
        <row r="34692">
          <cell r="A34692">
            <v>190059</v>
          </cell>
          <cell r="H34692">
            <v>73224</v>
          </cell>
        </row>
        <row r="34693">
          <cell r="A34693">
            <v>190141</v>
          </cell>
          <cell r="H34693">
            <v>1500</v>
          </cell>
        </row>
        <row r="34694">
          <cell r="A34694">
            <v>191405</v>
          </cell>
          <cell r="H34694">
            <v>10200.06</v>
          </cell>
        </row>
        <row r="34695">
          <cell r="A34695">
            <v>191805</v>
          </cell>
          <cell r="H34695">
            <v>4276.8</v>
          </cell>
        </row>
        <row r="34696">
          <cell r="A34696">
            <v>192549</v>
          </cell>
          <cell r="H34696">
            <v>5495</v>
          </cell>
        </row>
        <row r="34697">
          <cell r="A34697">
            <v>192549</v>
          </cell>
          <cell r="H34697">
            <v>7245</v>
          </cell>
        </row>
        <row r="34698">
          <cell r="A34698">
            <v>192797</v>
          </cell>
          <cell r="H34698">
            <v>2622</v>
          </cell>
        </row>
        <row r="34699">
          <cell r="A34699">
            <v>192804</v>
          </cell>
          <cell r="H34699">
            <v>840</v>
          </cell>
        </row>
        <row r="34700">
          <cell r="A34700">
            <v>193412</v>
          </cell>
          <cell r="H34700">
            <v>390</v>
          </cell>
        </row>
        <row r="34701">
          <cell r="A34701">
            <v>193412</v>
          </cell>
          <cell r="H34701">
            <v>366.12</v>
          </cell>
        </row>
        <row r="34702">
          <cell r="A34702">
            <v>193412</v>
          </cell>
          <cell r="H34702">
            <v>234</v>
          </cell>
        </row>
        <row r="34703">
          <cell r="A34703">
            <v>193706</v>
          </cell>
          <cell r="H34703">
            <v>8553.6</v>
          </cell>
        </row>
        <row r="34704">
          <cell r="A34704">
            <v>193995</v>
          </cell>
          <cell r="H34704">
            <v>169.58</v>
          </cell>
        </row>
        <row r="34705">
          <cell r="A34705">
            <v>193995</v>
          </cell>
          <cell r="H34705">
            <v>5940</v>
          </cell>
        </row>
        <row r="34706">
          <cell r="A34706">
            <v>100578</v>
          </cell>
          <cell r="H34706">
            <v>40000</v>
          </cell>
        </row>
        <row r="34707">
          <cell r="A34707">
            <v>100596</v>
          </cell>
          <cell r="H34707">
            <v>453.6</v>
          </cell>
        </row>
        <row r="34708">
          <cell r="A34708">
            <v>101217</v>
          </cell>
          <cell r="H34708">
            <v>1461.6</v>
          </cell>
        </row>
        <row r="34709">
          <cell r="A34709">
            <v>101373</v>
          </cell>
          <cell r="H34709">
            <v>399</v>
          </cell>
        </row>
        <row r="34710">
          <cell r="A34710">
            <v>102544</v>
          </cell>
          <cell r="H34710">
            <v>1008</v>
          </cell>
        </row>
        <row r="34711">
          <cell r="A34711">
            <v>190027</v>
          </cell>
          <cell r="H34711">
            <v>3051</v>
          </cell>
        </row>
        <row r="34712">
          <cell r="A34712">
            <v>192434</v>
          </cell>
          <cell r="H34712">
            <v>8208</v>
          </cell>
        </row>
        <row r="34713">
          <cell r="A34713">
            <v>192434</v>
          </cell>
          <cell r="H34713">
            <v>8208</v>
          </cell>
        </row>
        <row r="34714">
          <cell r="A34714">
            <v>192434</v>
          </cell>
          <cell r="H34714">
            <v>8208</v>
          </cell>
        </row>
        <row r="34715">
          <cell r="A34715">
            <v>192699</v>
          </cell>
          <cell r="H34715">
            <v>1392</v>
          </cell>
        </row>
        <row r="34716">
          <cell r="A34716">
            <v>192958</v>
          </cell>
          <cell r="H34716">
            <v>4800</v>
          </cell>
        </row>
        <row r="34717">
          <cell r="A34717">
            <v>193079</v>
          </cell>
          <cell r="H34717">
            <v>420</v>
          </cell>
        </row>
        <row r="34718">
          <cell r="A34718">
            <v>193383</v>
          </cell>
          <cell r="H34718">
            <v>8640</v>
          </cell>
        </row>
        <row r="34719">
          <cell r="A34719">
            <v>193383</v>
          </cell>
          <cell r="H34719">
            <v>359</v>
          </cell>
        </row>
        <row r="34720">
          <cell r="A34720">
            <v>193412</v>
          </cell>
          <cell r="H34720">
            <v>1830.6</v>
          </cell>
        </row>
        <row r="34721">
          <cell r="A34721">
            <v>193706</v>
          </cell>
          <cell r="H34721">
            <v>8208</v>
          </cell>
        </row>
        <row r="34722">
          <cell r="A34722">
            <v>193706</v>
          </cell>
          <cell r="H34722">
            <v>8553.6</v>
          </cell>
        </row>
        <row r="34723">
          <cell r="A34723">
            <v>193706</v>
          </cell>
          <cell r="H34723">
            <v>8208</v>
          </cell>
        </row>
        <row r="34724">
          <cell r="A34724">
            <v>193934</v>
          </cell>
          <cell r="H34724">
            <v>12800</v>
          </cell>
        </row>
        <row r="34725">
          <cell r="A34725">
            <v>193942</v>
          </cell>
          <cell r="H34725">
            <v>399</v>
          </cell>
        </row>
        <row r="34726">
          <cell r="A34726">
            <v>194085</v>
          </cell>
          <cell r="H34726">
            <v>120</v>
          </cell>
        </row>
        <row r="34727">
          <cell r="A34727">
            <v>194223</v>
          </cell>
          <cell r="H34727">
            <v>6400</v>
          </cell>
        </row>
        <row r="34728">
          <cell r="A34728">
            <v>500928</v>
          </cell>
          <cell r="H34728">
            <v>1159.2</v>
          </cell>
        </row>
        <row r="34729">
          <cell r="A34729">
            <v>502036</v>
          </cell>
          <cell r="H34729">
            <v>2280</v>
          </cell>
        </row>
        <row r="34730">
          <cell r="A34730">
            <v>502036</v>
          </cell>
          <cell r="H34730">
            <v>9120</v>
          </cell>
        </row>
        <row r="34731">
          <cell r="A34731">
            <v>502348</v>
          </cell>
          <cell r="H34731">
            <v>4576.5</v>
          </cell>
        </row>
        <row r="34732">
          <cell r="A34732">
            <v>900039</v>
          </cell>
          <cell r="H34732">
            <v>504</v>
          </cell>
        </row>
        <row r="34733">
          <cell r="A34733">
            <v>100111</v>
          </cell>
          <cell r="H34733">
            <v>798</v>
          </cell>
        </row>
        <row r="34734">
          <cell r="A34734">
            <v>100342</v>
          </cell>
          <cell r="H34734">
            <v>9900</v>
          </cell>
        </row>
        <row r="34735">
          <cell r="A34735">
            <v>101664</v>
          </cell>
          <cell r="H34735">
            <v>1752</v>
          </cell>
        </row>
        <row r="34736">
          <cell r="A34736">
            <v>101664</v>
          </cell>
          <cell r="H34736">
            <v>67.7</v>
          </cell>
        </row>
        <row r="34737">
          <cell r="A34737">
            <v>190061</v>
          </cell>
          <cell r="H34737">
            <v>312.44</v>
          </cell>
        </row>
        <row r="34738">
          <cell r="A34738">
            <v>190061</v>
          </cell>
          <cell r="H34738">
            <v>236.3</v>
          </cell>
        </row>
        <row r="34739">
          <cell r="A34739">
            <v>190061</v>
          </cell>
          <cell r="H34739">
            <v>124.96</v>
          </cell>
        </row>
        <row r="34740">
          <cell r="A34740">
            <v>192227</v>
          </cell>
          <cell r="H34740">
            <v>2400</v>
          </cell>
        </row>
        <row r="34741">
          <cell r="A34741">
            <v>192843</v>
          </cell>
          <cell r="H34741">
            <v>2640</v>
          </cell>
        </row>
        <row r="34742">
          <cell r="A34742">
            <v>192843</v>
          </cell>
          <cell r="H34742">
            <v>165</v>
          </cell>
        </row>
        <row r="34743">
          <cell r="A34743">
            <v>192868</v>
          </cell>
          <cell r="H34743">
            <v>1950</v>
          </cell>
        </row>
        <row r="34744">
          <cell r="A34744">
            <v>193412</v>
          </cell>
          <cell r="H34744">
            <v>1098.3599999999999</v>
          </cell>
        </row>
        <row r="34745">
          <cell r="A34745">
            <v>193412</v>
          </cell>
          <cell r="H34745">
            <v>3661.2</v>
          </cell>
        </row>
        <row r="34746">
          <cell r="A34746">
            <v>193412</v>
          </cell>
          <cell r="H34746">
            <v>1464.48</v>
          </cell>
        </row>
        <row r="34747">
          <cell r="A34747">
            <v>193412</v>
          </cell>
          <cell r="H34747">
            <v>732.24</v>
          </cell>
        </row>
        <row r="34748">
          <cell r="A34748">
            <v>193412</v>
          </cell>
          <cell r="H34748">
            <v>1464.48</v>
          </cell>
        </row>
        <row r="34749">
          <cell r="A34749">
            <v>193412</v>
          </cell>
          <cell r="H34749">
            <v>2196.7199999999998</v>
          </cell>
        </row>
        <row r="34750">
          <cell r="A34750">
            <v>193412</v>
          </cell>
          <cell r="H34750">
            <v>732.24</v>
          </cell>
        </row>
        <row r="34751">
          <cell r="A34751">
            <v>193412</v>
          </cell>
          <cell r="H34751">
            <v>2196.7199999999998</v>
          </cell>
        </row>
        <row r="34752">
          <cell r="A34752">
            <v>193586</v>
          </cell>
          <cell r="H34752">
            <v>144</v>
          </cell>
        </row>
        <row r="34753">
          <cell r="A34753">
            <v>193858</v>
          </cell>
          <cell r="H34753">
            <v>3000</v>
          </cell>
        </row>
        <row r="34754">
          <cell r="A34754">
            <v>194037</v>
          </cell>
          <cell r="H34754">
            <v>70.19</v>
          </cell>
        </row>
        <row r="34755">
          <cell r="A34755">
            <v>194037</v>
          </cell>
          <cell r="H34755">
            <v>1944</v>
          </cell>
        </row>
        <row r="34756">
          <cell r="A34756">
            <v>194227</v>
          </cell>
          <cell r="H34756">
            <v>2358.2399999999998</v>
          </cell>
        </row>
        <row r="34757">
          <cell r="A34757">
            <v>194227</v>
          </cell>
          <cell r="H34757">
            <v>1758.48</v>
          </cell>
        </row>
        <row r="34758">
          <cell r="A34758">
            <v>194227</v>
          </cell>
          <cell r="H34758">
            <v>242.76</v>
          </cell>
        </row>
        <row r="34759">
          <cell r="A34759">
            <v>194227</v>
          </cell>
          <cell r="H34759">
            <v>867</v>
          </cell>
        </row>
        <row r="34760">
          <cell r="A34760">
            <v>500917</v>
          </cell>
          <cell r="H34760">
            <v>9828</v>
          </cell>
        </row>
        <row r="34761">
          <cell r="A34761">
            <v>502035</v>
          </cell>
          <cell r="H34761">
            <v>167</v>
          </cell>
        </row>
        <row r="34762">
          <cell r="A34762">
            <v>502035</v>
          </cell>
          <cell r="H34762">
            <v>9432</v>
          </cell>
        </row>
        <row r="34763">
          <cell r="A34763">
            <v>502204</v>
          </cell>
          <cell r="H34763">
            <v>30510</v>
          </cell>
        </row>
        <row r="34764">
          <cell r="A34764">
            <v>502762</v>
          </cell>
          <cell r="H34764">
            <v>7056.36</v>
          </cell>
        </row>
        <row r="34765">
          <cell r="A34765">
            <v>502762</v>
          </cell>
          <cell r="H34765">
            <v>237.5</v>
          </cell>
        </row>
        <row r="34766">
          <cell r="A34766">
            <v>502849</v>
          </cell>
          <cell r="H34766">
            <v>160</v>
          </cell>
        </row>
        <row r="34767">
          <cell r="A34767">
            <v>502849</v>
          </cell>
          <cell r="H34767">
            <v>5517.6</v>
          </cell>
        </row>
        <row r="34768">
          <cell r="A34768">
            <v>502973</v>
          </cell>
          <cell r="H34768">
            <v>9690</v>
          </cell>
        </row>
        <row r="34769">
          <cell r="A34769">
            <v>502973</v>
          </cell>
          <cell r="H34769">
            <v>800</v>
          </cell>
        </row>
        <row r="34770">
          <cell r="A34770">
            <v>503005</v>
          </cell>
          <cell r="H34770">
            <v>12452.4</v>
          </cell>
        </row>
        <row r="34771">
          <cell r="A34771">
            <v>503005</v>
          </cell>
          <cell r="H34771">
            <v>250.25</v>
          </cell>
        </row>
        <row r="34772">
          <cell r="A34772">
            <v>800280</v>
          </cell>
          <cell r="H34772">
            <v>7056.36</v>
          </cell>
        </row>
        <row r="34773">
          <cell r="A34773">
            <v>800280</v>
          </cell>
          <cell r="H34773">
            <v>240</v>
          </cell>
        </row>
        <row r="34774">
          <cell r="A34774">
            <v>100389</v>
          </cell>
          <cell r="H34774">
            <v>183.14</v>
          </cell>
        </row>
        <row r="34775">
          <cell r="A34775">
            <v>101223</v>
          </cell>
          <cell r="H34775">
            <v>10296</v>
          </cell>
        </row>
        <row r="34776">
          <cell r="A34776">
            <v>101373</v>
          </cell>
          <cell r="H34776">
            <v>595.4</v>
          </cell>
        </row>
        <row r="34777">
          <cell r="A34777">
            <v>101373</v>
          </cell>
          <cell r="H34777">
            <v>396</v>
          </cell>
        </row>
        <row r="34778">
          <cell r="A34778">
            <v>101373</v>
          </cell>
          <cell r="H34778">
            <v>715</v>
          </cell>
        </row>
        <row r="34779">
          <cell r="A34779">
            <v>101373</v>
          </cell>
          <cell r="H34779">
            <v>496</v>
          </cell>
        </row>
        <row r="34780">
          <cell r="A34780">
            <v>101373</v>
          </cell>
          <cell r="H34780">
            <v>1216</v>
          </cell>
        </row>
        <row r="34781">
          <cell r="A34781">
            <v>101373</v>
          </cell>
          <cell r="H34781">
            <v>3328</v>
          </cell>
        </row>
        <row r="34782">
          <cell r="A34782">
            <v>101373</v>
          </cell>
          <cell r="H34782">
            <v>3784</v>
          </cell>
        </row>
        <row r="34783">
          <cell r="A34783">
            <v>101373</v>
          </cell>
          <cell r="H34783">
            <v>2454.4</v>
          </cell>
        </row>
        <row r="34784">
          <cell r="A34784">
            <v>101373</v>
          </cell>
          <cell r="H34784">
            <v>2497.04</v>
          </cell>
        </row>
        <row r="34785">
          <cell r="A34785">
            <v>101373</v>
          </cell>
          <cell r="H34785">
            <v>1452</v>
          </cell>
        </row>
        <row r="34786">
          <cell r="A34786">
            <v>101373</v>
          </cell>
          <cell r="H34786">
            <v>21500</v>
          </cell>
        </row>
        <row r="34787">
          <cell r="A34787">
            <v>101689</v>
          </cell>
          <cell r="H34787">
            <v>4080</v>
          </cell>
        </row>
        <row r="34788">
          <cell r="A34788">
            <v>101702</v>
          </cell>
          <cell r="H34788">
            <v>13072</v>
          </cell>
        </row>
        <row r="34789">
          <cell r="A34789">
            <v>101702</v>
          </cell>
          <cell r="H34789">
            <v>132</v>
          </cell>
        </row>
        <row r="34790">
          <cell r="A34790">
            <v>101704</v>
          </cell>
          <cell r="H34790">
            <v>1419</v>
          </cell>
        </row>
        <row r="34791">
          <cell r="A34791">
            <v>101705</v>
          </cell>
          <cell r="H34791">
            <v>990</v>
          </cell>
        </row>
        <row r="34792">
          <cell r="A34792">
            <v>101705</v>
          </cell>
          <cell r="H34792">
            <v>1763</v>
          </cell>
        </row>
        <row r="34793">
          <cell r="A34793">
            <v>101774</v>
          </cell>
          <cell r="H34793">
            <v>1650</v>
          </cell>
        </row>
        <row r="34794">
          <cell r="A34794">
            <v>102010</v>
          </cell>
          <cell r="H34794">
            <v>5760</v>
          </cell>
        </row>
        <row r="34795">
          <cell r="A34795">
            <v>102418</v>
          </cell>
          <cell r="H34795">
            <v>43.2</v>
          </cell>
        </row>
        <row r="34796">
          <cell r="A34796">
            <v>102418</v>
          </cell>
          <cell r="H34796">
            <v>471</v>
          </cell>
        </row>
        <row r="34797">
          <cell r="A34797">
            <v>102516</v>
          </cell>
          <cell r="H34797">
            <v>6102</v>
          </cell>
        </row>
        <row r="34798">
          <cell r="A34798">
            <v>191127</v>
          </cell>
          <cell r="H34798">
            <v>24408</v>
          </cell>
        </row>
        <row r="34799">
          <cell r="A34799">
            <v>191960</v>
          </cell>
          <cell r="H34799">
            <v>1740</v>
          </cell>
        </row>
        <row r="34800">
          <cell r="A34800">
            <v>192212</v>
          </cell>
          <cell r="H34800">
            <v>6627.6</v>
          </cell>
        </row>
        <row r="34801">
          <cell r="A34801">
            <v>192214</v>
          </cell>
          <cell r="H34801">
            <v>2209.1999999999998</v>
          </cell>
        </row>
        <row r="34802">
          <cell r="A34802">
            <v>193048</v>
          </cell>
          <cell r="H34802">
            <v>3300</v>
          </cell>
        </row>
        <row r="34803">
          <cell r="A34803">
            <v>193812</v>
          </cell>
          <cell r="H34803">
            <v>366.12</v>
          </cell>
        </row>
        <row r="34804">
          <cell r="A34804">
            <v>193828</v>
          </cell>
          <cell r="H34804">
            <v>1495</v>
          </cell>
        </row>
        <row r="34805">
          <cell r="A34805">
            <v>193970</v>
          </cell>
          <cell r="H34805">
            <v>23400</v>
          </cell>
        </row>
        <row r="34806">
          <cell r="A34806">
            <v>194085</v>
          </cell>
          <cell r="H34806">
            <v>888</v>
          </cell>
        </row>
        <row r="34807">
          <cell r="A34807">
            <v>194211</v>
          </cell>
          <cell r="H34807">
            <v>3990</v>
          </cell>
        </row>
        <row r="34808">
          <cell r="A34808">
            <v>194211</v>
          </cell>
          <cell r="H34808">
            <v>14580.72</v>
          </cell>
        </row>
        <row r="34809">
          <cell r="A34809">
            <v>194221</v>
          </cell>
          <cell r="H34809">
            <v>1656</v>
          </cell>
        </row>
        <row r="34810">
          <cell r="A34810">
            <v>194221</v>
          </cell>
          <cell r="H34810">
            <v>499</v>
          </cell>
        </row>
        <row r="34811">
          <cell r="A34811">
            <v>194225</v>
          </cell>
          <cell r="H34811">
            <v>70</v>
          </cell>
        </row>
        <row r="34812">
          <cell r="A34812">
            <v>194225</v>
          </cell>
          <cell r="H34812">
            <v>1416</v>
          </cell>
        </row>
        <row r="34813">
          <cell r="A34813">
            <v>500737</v>
          </cell>
          <cell r="H34813">
            <v>2793</v>
          </cell>
        </row>
        <row r="34814">
          <cell r="A34814">
            <v>500917</v>
          </cell>
          <cell r="H34814">
            <v>9828</v>
          </cell>
        </row>
        <row r="34815">
          <cell r="A34815">
            <v>501051</v>
          </cell>
          <cell r="H34815">
            <v>38137.5</v>
          </cell>
        </row>
        <row r="34816">
          <cell r="A34816">
            <v>501060</v>
          </cell>
          <cell r="H34816">
            <v>4759.5600000000004</v>
          </cell>
        </row>
        <row r="34817">
          <cell r="A34817">
            <v>502398</v>
          </cell>
          <cell r="H34817">
            <v>1650</v>
          </cell>
        </row>
        <row r="34818">
          <cell r="A34818">
            <v>502943</v>
          </cell>
          <cell r="H34818">
            <v>172.8</v>
          </cell>
        </row>
        <row r="34819">
          <cell r="A34819">
            <v>502943</v>
          </cell>
          <cell r="H34819">
            <v>1884</v>
          </cell>
        </row>
        <row r="34820">
          <cell r="A34820">
            <v>900074</v>
          </cell>
          <cell r="H34820">
            <v>9072</v>
          </cell>
        </row>
        <row r="34821">
          <cell r="A34821">
            <v>191650</v>
          </cell>
          <cell r="H34821">
            <v>100006</v>
          </cell>
        </row>
        <row r="34822">
          <cell r="A34822">
            <v>100181</v>
          </cell>
          <cell r="H34822">
            <v>9600</v>
          </cell>
        </row>
        <row r="34823">
          <cell r="A34823">
            <v>100189</v>
          </cell>
          <cell r="H34823">
            <v>786</v>
          </cell>
        </row>
        <row r="34824">
          <cell r="A34824">
            <v>100369</v>
          </cell>
          <cell r="H34824">
            <v>10488</v>
          </cell>
        </row>
        <row r="34825">
          <cell r="A34825">
            <v>100580</v>
          </cell>
          <cell r="H34825">
            <v>880</v>
          </cell>
        </row>
        <row r="34826">
          <cell r="A34826">
            <v>100580</v>
          </cell>
          <cell r="H34826">
            <v>1280</v>
          </cell>
        </row>
        <row r="34827">
          <cell r="A34827">
            <v>101003</v>
          </cell>
          <cell r="H34827">
            <v>3300</v>
          </cell>
        </row>
        <row r="34828">
          <cell r="A34828">
            <v>101217</v>
          </cell>
          <cell r="H34828">
            <v>6516</v>
          </cell>
        </row>
        <row r="34829">
          <cell r="A34829">
            <v>101665</v>
          </cell>
          <cell r="H34829">
            <v>4200</v>
          </cell>
        </row>
        <row r="34830">
          <cell r="A34830">
            <v>102316</v>
          </cell>
          <cell r="H34830">
            <v>127.25</v>
          </cell>
        </row>
        <row r="34831">
          <cell r="A34831">
            <v>102477</v>
          </cell>
          <cell r="H34831">
            <v>3300</v>
          </cell>
        </row>
        <row r="34832">
          <cell r="A34832">
            <v>190588</v>
          </cell>
          <cell r="H34832">
            <v>7220</v>
          </cell>
        </row>
        <row r="34833">
          <cell r="A34833">
            <v>190588</v>
          </cell>
          <cell r="H34833">
            <v>1045</v>
          </cell>
        </row>
        <row r="34834">
          <cell r="A34834">
            <v>191589</v>
          </cell>
          <cell r="H34834">
            <v>1099</v>
          </cell>
        </row>
        <row r="34835">
          <cell r="A34835">
            <v>191589</v>
          </cell>
          <cell r="H34835">
            <v>1980</v>
          </cell>
        </row>
        <row r="34836">
          <cell r="A34836">
            <v>191589</v>
          </cell>
          <cell r="H34836">
            <v>2660</v>
          </cell>
        </row>
        <row r="34837">
          <cell r="A34837">
            <v>191594</v>
          </cell>
          <cell r="H34837">
            <v>2851.2</v>
          </cell>
        </row>
        <row r="34838">
          <cell r="A34838">
            <v>191645</v>
          </cell>
          <cell r="H34838">
            <v>9021</v>
          </cell>
        </row>
        <row r="34839">
          <cell r="A34839">
            <v>191816</v>
          </cell>
          <cell r="H34839">
            <v>1995</v>
          </cell>
        </row>
        <row r="34840">
          <cell r="A34840">
            <v>192335</v>
          </cell>
          <cell r="H34840">
            <v>240</v>
          </cell>
        </row>
        <row r="34841">
          <cell r="A34841">
            <v>192335</v>
          </cell>
          <cell r="H34841">
            <v>75</v>
          </cell>
        </row>
        <row r="34842">
          <cell r="A34842">
            <v>192335</v>
          </cell>
          <cell r="H34842">
            <v>2983.05</v>
          </cell>
        </row>
        <row r="34843">
          <cell r="A34843">
            <v>192391</v>
          </cell>
          <cell r="H34843">
            <v>4800</v>
          </cell>
        </row>
        <row r="34844">
          <cell r="A34844">
            <v>192495</v>
          </cell>
          <cell r="H34844">
            <v>399</v>
          </cell>
        </row>
        <row r="34845">
          <cell r="A34845">
            <v>192860</v>
          </cell>
          <cell r="H34845">
            <v>760</v>
          </cell>
        </row>
        <row r="34846">
          <cell r="A34846">
            <v>193403</v>
          </cell>
          <cell r="H34846">
            <v>3325</v>
          </cell>
        </row>
        <row r="34847">
          <cell r="A34847">
            <v>193721</v>
          </cell>
          <cell r="H34847">
            <v>3815</v>
          </cell>
        </row>
        <row r="34848">
          <cell r="A34848">
            <v>193830</v>
          </cell>
          <cell r="H34848">
            <v>978</v>
          </cell>
        </row>
        <row r="34849">
          <cell r="A34849">
            <v>193964</v>
          </cell>
          <cell r="H34849">
            <v>7562</v>
          </cell>
        </row>
        <row r="34850">
          <cell r="A34850">
            <v>194039</v>
          </cell>
          <cell r="H34850">
            <v>9504</v>
          </cell>
        </row>
        <row r="34851">
          <cell r="A34851">
            <v>900067</v>
          </cell>
          <cell r="H34851">
            <v>114</v>
          </cell>
        </row>
        <row r="34852">
          <cell r="A34852">
            <v>900067</v>
          </cell>
          <cell r="H34852">
            <v>1686</v>
          </cell>
        </row>
        <row r="34853">
          <cell r="A34853">
            <v>900067</v>
          </cell>
          <cell r="H34853">
            <v>30286</v>
          </cell>
        </row>
        <row r="34854">
          <cell r="A34854">
            <v>900067</v>
          </cell>
          <cell r="H34854">
            <v>2016</v>
          </cell>
        </row>
        <row r="34855">
          <cell r="A34855">
            <v>900067</v>
          </cell>
          <cell r="H34855">
            <v>1596</v>
          </cell>
        </row>
        <row r="34856">
          <cell r="A34856">
            <v>900067</v>
          </cell>
          <cell r="H34856">
            <v>3090</v>
          </cell>
        </row>
        <row r="34857">
          <cell r="A34857">
            <v>100074</v>
          </cell>
          <cell r="H34857">
            <v>4800</v>
          </cell>
        </row>
        <row r="34858">
          <cell r="A34858">
            <v>100166</v>
          </cell>
          <cell r="H34858">
            <v>1530</v>
          </cell>
        </row>
        <row r="34859">
          <cell r="A34859">
            <v>100166</v>
          </cell>
          <cell r="H34859">
            <v>1462</v>
          </cell>
        </row>
        <row r="34860">
          <cell r="A34860">
            <v>100900</v>
          </cell>
          <cell r="H34860">
            <v>306</v>
          </cell>
        </row>
        <row r="34861">
          <cell r="A34861">
            <v>100975</v>
          </cell>
          <cell r="H34861">
            <v>3300</v>
          </cell>
        </row>
        <row r="34862">
          <cell r="A34862">
            <v>100975</v>
          </cell>
          <cell r="H34862">
            <v>96.26</v>
          </cell>
        </row>
        <row r="34863">
          <cell r="A34863">
            <v>100975</v>
          </cell>
          <cell r="H34863">
            <v>90</v>
          </cell>
        </row>
        <row r="34864">
          <cell r="A34864">
            <v>101373</v>
          </cell>
          <cell r="H34864">
            <v>1461.4</v>
          </cell>
        </row>
        <row r="34865">
          <cell r="A34865">
            <v>101555</v>
          </cell>
          <cell r="H34865">
            <v>432</v>
          </cell>
        </row>
        <row r="34866">
          <cell r="A34866">
            <v>101606</v>
          </cell>
          <cell r="H34866">
            <v>3456</v>
          </cell>
        </row>
        <row r="34867">
          <cell r="A34867">
            <v>101846</v>
          </cell>
          <cell r="H34867">
            <v>2100</v>
          </cell>
        </row>
        <row r="34868">
          <cell r="A34868">
            <v>101846</v>
          </cell>
          <cell r="H34868">
            <v>2520</v>
          </cell>
        </row>
        <row r="34869">
          <cell r="A34869">
            <v>101846</v>
          </cell>
          <cell r="H34869">
            <v>420</v>
          </cell>
        </row>
        <row r="34870">
          <cell r="A34870">
            <v>101846</v>
          </cell>
          <cell r="H34870">
            <v>2100</v>
          </cell>
        </row>
        <row r="34871">
          <cell r="A34871">
            <v>101846</v>
          </cell>
          <cell r="H34871">
            <v>16800</v>
          </cell>
        </row>
        <row r="34872">
          <cell r="A34872">
            <v>101846</v>
          </cell>
          <cell r="H34872">
            <v>399</v>
          </cell>
        </row>
        <row r="34873">
          <cell r="A34873">
            <v>101846</v>
          </cell>
          <cell r="H34873">
            <v>504</v>
          </cell>
        </row>
        <row r="34874">
          <cell r="A34874">
            <v>101846</v>
          </cell>
          <cell r="H34874">
            <v>1008</v>
          </cell>
        </row>
        <row r="34875">
          <cell r="A34875">
            <v>101846</v>
          </cell>
          <cell r="H34875">
            <v>399</v>
          </cell>
        </row>
        <row r="34876">
          <cell r="A34876">
            <v>101899</v>
          </cell>
          <cell r="H34876">
            <v>4276.8</v>
          </cell>
        </row>
        <row r="34877">
          <cell r="A34877">
            <v>102518</v>
          </cell>
          <cell r="H34877">
            <v>18306</v>
          </cell>
        </row>
        <row r="34878">
          <cell r="A34878">
            <v>102519</v>
          </cell>
          <cell r="H34878">
            <v>45765</v>
          </cell>
        </row>
        <row r="34879">
          <cell r="A34879">
            <v>190157</v>
          </cell>
          <cell r="H34879">
            <v>1329.24</v>
          </cell>
        </row>
        <row r="34880">
          <cell r="A34880">
            <v>190157</v>
          </cell>
          <cell r="H34880">
            <v>57.29</v>
          </cell>
        </row>
        <row r="34881">
          <cell r="A34881">
            <v>190588</v>
          </cell>
          <cell r="H34881">
            <v>190</v>
          </cell>
        </row>
        <row r="34882">
          <cell r="A34882">
            <v>190620</v>
          </cell>
          <cell r="H34882">
            <v>820</v>
          </cell>
        </row>
        <row r="34883">
          <cell r="A34883">
            <v>190620</v>
          </cell>
          <cell r="H34883">
            <v>720</v>
          </cell>
        </row>
        <row r="34884">
          <cell r="A34884">
            <v>190620</v>
          </cell>
          <cell r="H34884">
            <v>566.79999999999995</v>
          </cell>
        </row>
        <row r="34885">
          <cell r="A34885">
            <v>191369</v>
          </cell>
          <cell r="H34885">
            <v>89</v>
          </cell>
        </row>
        <row r="34886">
          <cell r="A34886">
            <v>191369</v>
          </cell>
          <cell r="H34886">
            <v>3540</v>
          </cell>
        </row>
        <row r="34887">
          <cell r="A34887">
            <v>191432</v>
          </cell>
          <cell r="H34887">
            <v>1326</v>
          </cell>
        </row>
        <row r="34888">
          <cell r="A34888">
            <v>191659</v>
          </cell>
          <cell r="H34888">
            <v>884</v>
          </cell>
        </row>
        <row r="34889">
          <cell r="A34889">
            <v>191659</v>
          </cell>
          <cell r="H34889">
            <v>396</v>
          </cell>
        </row>
        <row r="34890">
          <cell r="A34890">
            <v>191659</v>
          </cell>
          <cell r="H34890">
            <v>314</v>
          </cell>
        </row>
        <row r="34891">
          <cell r="A34891">
            <v>192144</v>
          </cell>
          <cell r="H34891">
            <v>4352</v>
          </cell>
        </row>
        <row r="34892">
          <cell r="A34892">
            <v>192188</v>
          </cell>
          <cell r="H34892">
            <v>5340</v>
          </cell>
        </row>
        <row r="34893">
          <cell r="A34893">
            <v>192190</v>
          </cell>
          <cell r="H34893">
            <v>23652</v>
          </cell>
        </row>
        <row r="34894">
          <cell r="A34894">
            <v>192190</v>
          </cell>
          <cell r="H34894">
            <v>260</v>
          </cell>
        </row>
        <row r="34895">
          <cell r="A34895">
            <v>192302</v>
          </cell>
          <cell r="H34895">
            <v>1836</v>
          </cell>
        </row>
        <row r="34896">
          <cell r="A34896">
            <v>192601</v>
          </cell>
          <cell r="H34896">
            <v>290.08</v>
          </cell>
        </row>
        <row r="34897">
          <cell r="A34897">
            <v>192601</v>
          </cell>
          <cell r="H34897">
            <v>1197.48</v>
          </cell>
        </row>
        <row r="34898">
          <cell r="A34898">
            <v>192601</v>
          </cell>
          <cell r="H34898">
            <v>974.68</v>
          </cell>
        </row>
        <row r="34899">
          <cell r="A34899">
            <v>192601</v>
          </cell>
          <cell r="H34899">
            <v>220.46</v>
          </cell>
        </row>
        <row r="34900">
          <cell r="A34900">
            <v>192601</v>
          </cell>
          <cell r="H34900">
            <v>858.66</v>
          </cell>
        </row>
        <row r="34901">
          <cell r="A34901">
            <v>192731</v>
          </cell>
          <cell r="H34901">
            <v>984</v>
          </cell>
        </row>
        <row r="34902">
          <cell r="A34902">
            <v>192732</v>
          </cell>
          <cell r="H34902">
            <v>800</v>
          </cell>
        </row>
        <row r="34903">
          <cell r="A34903">
            <v>193229</v>
          </cell>
          <cell r="H34903">
            <v>3040</v>
          </cell>
        </row>
        <row r="34904">
          <cell r="A34904">
            <v>193229</v>
          </cell>
          <cell r="H34904">
            <v>3800</v>
          </cell>
        </row>
        <row r="34905">
          <cell r="A34905">
            <v>193463</v>
          </cell>
          <cell r="H34905">
            <v>27459</v>
          </cell>
        </row>
        <row r="34906">
          <cell r="A34906">
            <v>193581</v>
          </cell>
          <cell r="H34906">
            <v>60</v>
          </cell>
        </row>
        <row r="34907">
          <cell r="A34907">
            <v>193581</v>
          </cell>
          <cell r="H34907">
            <v>69</v>
          </cell>
        </row>
        <row r="34908">
          <cell r="A34908">
            <v>193581</v>
          </cell>
          <cell r="H34908">
            <v>1440</v>
          </cell>
        </row>
        <row r="34909">
          <cell r="A34909">
            <v>193601</v>
          </cell>
          <cell r="H34909">
            <v>69</v>
          </cell>
        </row>
        <row r="34910">
          <cell r="A34910">
            <v>193601</v>
          </cell>
          <cell r="H34910">
            <v>1440</v>
          </cell>
        </row>
        <row r="34911">
          <cell r="A34911">
            <v>193601</v>
          </cell>
          <cell r="H34911">
            <v>60</v>
          </cell>
        </row>
        <row r="34912">
          <cell r="A34912">
            <v>193705</v>
          </cell>
          <cell r="H34912">
            <v>90090</v>
          </cell>
        </row>
        <row r="34913">
          <cell r="A34913">
            <v>193778</v>
          </cell>
          <cell r="H34913">
            <v>5796.9</v>
          </cell>
        </row>
        <row r="34914">
          <cell r="A34914">
            <v>193838</v>
          </cell>
          <cell r="H34914">
            <v>1020</v>
          </cell>
        </row>
        <row r="34915">
          <cell r="A34915">
            <v>194058</v>
          </cell>
          <cell r="H34915">
            <v>9900</v>
          </cell>
        </row>
        <row r="34916">
          <cell r="A34916">
            <v>194085</v>
          </cell>
          <cell r="H34916">
            <v>120</v>
          </cell>
        </row>
        <row r="34917">
          <cell r="A34917">
            <v>500139</v>
          </cell>
          <cell r="H34917">
            <v>9540</v>
          </cell>
        </row>
        <row r="34918">
          <cell r="A34918">
            <v>500209</v>
          </cell>
          <cell r="H34918">
            <v>424.4</v>
          </cell>
        </row>
        <row r="34919">
          <cell r="A34919">
            <v>500209</v>
          </cell>
          <cell r="H34919">
            <v>284.10000000000002</v>
          </cell>
        </row>
        <row r="34920">
          <cell r="A34920">
            <v>500209</v>
          </cell>
          <cell r="H34920">
            <v>284.14</v>
          </cell>
        </row>
        <row r="34921">
          <cell r="A34921">
            <v>500209</v>
          </cell>
          <cell r="H34921">
            <v>410</v>
          </cell>
        </row>
        <row r="34922">
          <cell r="A34922">
            <v>500209</v>
          </cell>
          <cell r="H34922">
            <v>672.8</v>
          </cell>
        </row>
        <row r="34923">
          <cell r="A34923">
            <v>500209</v>
          </cell>
          <cell r="H34923">
            <v>426.15</v>
          </cell>
        </row>
        <row r="34924">
          <cell r="A34924">
            <v>500209</v>
          </cell>
          <cell r="H34924">
            <v>1009.2</v>
          </cell>
        </row>
        <row r="34925">
          <cell r="A34925">
            <v>500209</v>
          </cell>
          <cell r="H34925">
            <v>636.6</v>
          </cell>
        </row>
        <row r="34926">
          <cell r="A34926">
            <v>500209</v>
          </cell>
          <cell r="H34926">
            <v>426.17</v>
          </cell>
        </row>
        <row r="34927">
          <cell r="A34927">
            <v>500209</v>
          </cell>
          <cell r="H34927">
            <v>615</v>
          </cell>
        </row>
        <row r="34928">
          <cell r="A34928">
            <v>500736</v>
          </cell>
          <cell r="H34928">
            <v>5220</v>
          </cell>
        </row>
        <row r="34929">
          <cell r="A34929">
            <v>500841</v>
          </cell>
          <cell r="H34929">
            <v>3180</v>
          </cell>
        </row>
        <row r="34930">
          <cell r="A34930">
            <v>501613</v>
          </cell>
          <cell r="H34930">
            <v>720</v>
          </cell>
        </row>
        <row r="34931">
          <cell r="A34931">
            <v>501613</v>
          </cell>
          <cell r="H34931">
            <v>50</v>
          </cell>
        </row>
        <row r="34932">
          <cell r="A34932">
            <v>502066</v>
          </cell>
          <cell r="H34932">
            <v>1968</v>
          </cell>
        </row>
        <row r="34933">
          <cell r="A34933">
            <v>900227</v>
          </cell>
          <cell r="H34933">
            <v>1728</v>
          </cell>
        </row>
        <row r="34934">
          <cell r="A34934">
            <v>900271</v>
          </cell>
          <cell r="H34934">
            <v>798</v>
          </cell>
        </row>
        <row r="34935">
          <cell r="A34935">
            <v>900271</v>
          </cell>
          <cell r="H34935">
            <v>1197</v>
          </cell>
        </row>
        <row r="34936">
          <cell r="A34936">
            <v>100143</v>
          </cell>
          <cell r="H34936">
            <v>2142</v>
          </cell>
        </row>
        <row r="34937">
          <cell r="A34937">
            <v>100189</v>
          </cell>
          <cell r="H34937">
            <v>559.20000000000005</v>
          </cell>
        </row>
        <row r="34938">
          <cell r="A34938">
            <v>100212</v>
          </cell>
          <cell r="H34938">
            <v>888</v>
          </cell>
        </row>
        <row r="34939">
          <cell r="A34939">
            <v>100212</v>
          </cell>
          <cell r="H34939">
            <v>53.06</v>
          </cell>
        </row>
        <row r="34940">
          <cell r="A34940">
            <v>100708</v>
          </cell>
          <cell r="H34940">
            <v>9600</v>
          </cell>
        </row>
        <row r="34941">
          <cell r="A34941">
            <v>100838</v>
          </cell>
          <cell r="H34941">
            <v>187.44</v>
          </cell>
        </row>
        <row r="34942">
          <cell r="A34942">
            <v>101043</v>
          </cell>
          <cell r="H34942">
            <v>390</v>
          </cell>
        </row>
        <row r="34943">
          <cell r="A34943">
            <v>101043</v>
          </cell>
          <cell r="H34943">
            <v>23010</v>
          </cell>
        </row>
        <row r="34944">
          <cell r="A34944">
            <v>101606</v>
          </cell>
          <cell r="H34944">
            <v>3456</v>
          </cell>
        </row>
        <row r="34945">
          <cell r="A34945">
            <v>102355</v>
          </cell>
          <cell r="H34945">
            <v>300</v>
          </cell>
        </row>
        <row r="34946">
          <cell r="A34946">
            <v>102418</v>
          </cell>
          <cell r="H34946">
            <v>43.2</v>
          </cell>
        </row>
        <row r="34947">
          <cell r="A34947">
            <v>102418</v>
          </cell>
          <cell r="H34947">
            <v>471</v>
          </cell>
        </row>
        <row r="34948">
          <cell r="A34948">
            <v>190058</v>
          </cell>
          <cell r="H34948">
            <v>24408</v>
          </cell>
        </row>
        <row r="34949">
          <cell r="A34949">
            <v>190058</v>
          </cell>
          <cell r="H34949">
            <v>6102</v>
          </cell>
        </row>
        <row r="34950">
          <cell r="A34950">
            <v>190419</v>
          </cell>
          <cell r="H34950">
            <v>416</v>
          </cell>
        </row>
        <row r="34951">
          <cell r="A34951">
            <v>190419</v>
          </cell>
          <cell r="H34951">
            <v>792</v>
          </cell>
        </row>
        <row r="34952">
          <cell r="A34952">
            <v>191809</v>
          </cell>
          <cell r="H34952">
            <v>10155.6</v>
          </cell>
        </row>
        <row r="34953">
          <cell r="A34953">
            <v>192052</v>
          </cell>
          <cell r="H34953">
            <v>12096</v>
          </cell>
        </row>
        <row r="34954">
          <cell r="A34954">
            <v>192095</v>
          </cell>
          <cell r="H34954">
            <v>7737.6</v>
          </cell>
        </row>
        <row r="34955">
          <cell r="A34955">
            <v>192401</v>
          </cell>
          <cell r="H34955">
            <v>185</v>
          </cell>
        </row>
        <row r="34956">
          <cell r="A34956">
            <v>192557</v>
          </cell>
          <cell r="H34956">
            <v>3192</v>
          </cell>
        </row>
        <row r="34957">
          <cell r="A34957">
            <v>192557</v>
          </cell>
          <cell r="H34957">
            <v>32400</v>
          </cell>
        </row>
        <row r="34958">
          <cell r="A34958">
            <v>192745</v>
          </cell>
          <cell r="H34958">
            <v>1431</v>
          </cell>
        </row>
        <row r="34959">
          <cell r="A34959">
            <v>192880</v>
          </cell>
          <cell r="H34959">
            <v>1800</v>
          </cell>
        </row>
        <row r="34960">
          <cell r="A34960">
            <v>193828</v>
          </cell>
          <cell r="H34960">
            <v>3900</v>
          </cell>
        </row>
        <row r="34961">
          <cell r="A34961">
            <v>194252</v>
          </cell>
          <cell r="H34961">
            <v>170.14</v>
          </cell>
        </row>
        <row r="34962">
          <cell r="A34962">
            <v>194252</v>
          </cell>
          <cell r="H34962">
            <v>3600</v>
          </cell>
        </row>
        <row r="34963">
          <cell r="A34963">
            <v>201226</v>
          </cell>
          <cell r="H34963">
            <v>480</v>
          </cell>
        </row>
        <row r="34964">
          <cell r="A34964">
            <v>500572</v>
          </cell>
          <cell r="H34964">
            <v>8532</v>
          </cell>
        </row>
        <row r="34965">
          <cell r="A34965">
            <v>500949</v>
          </cell>
          <cell r="H34965">
            <v>8640</v>
          </cell>
        </row>
        <row r="34966">
          <cell r="A34966">
            <v>501616</v>
          </cell>
          <cell r="H34966">
            <v>3888</v>
          </cell>
        </row>
        <row r="34967">
          <cell r="A34967">
            <v>501647</v>
          </cell>
          <cell r="H34967">
            <v>17706.48</v>
          </cell>
        </row>
        <row r="34968">
          <cell r="A34968">
            <v>502850</v>
          </cell>
          <cell r="H34968">
            <v>15600</v>
          </cell>
        </row>
        <row r="34969">
          <cell r="A34969">
            <v>502943</v>
          </cell>
          <cell r="H34969">
            <v>1413</v>
          </cell>
        </row>
        <row r="34970">
          <cell r="A34970">
            <v>502943</v>
          </cell>
          <cell r="H34970">
            <v>129.6</v>
          </cell>
        </row>
        <row r="34971">
          <cell r="A34971">
            <v>503021</v>
          </cell>
          <cell r="H34971">
            <v>4450</v>
          </cell>
        </row>
        <row r="34972">
          <cell r="A34972">
            <v>503021</v>
          </cell>
          <cell r="H34972">
            <v>900</v>
          </cell>
        </row>
        <row r="34973">
          <cell r="A34973">
            <v>503021</v>
          </cell>
          <cell r="H34973">
            <v>359</v>
          </cell>
        </row>
        <row r="34974">
          <cell r="A34974">
            <v>900233</v>
          </cell>
          <cell r="H34974">
            <v>6708</v>
          </cell>
        </row>
        <row r="34975">
          <cell r="A34975">
            <v>100389</v>
          </cell>
          <cell r="H34975">
            <v>3300</v>
          </cell>
        </row>
        <row r="34976">
          <cell r="A34976">
            <v>100596</v>
          </cell>
          <cell r="H34976">
            <v>1512</v>
          </cell>
        </row>
        <row r="34977">
          <cell r="A34977">
            <v>100925</v>
          </cell>
          <cell r="H34977">
            <v>31515</v>
          </cell>
        </row>
        <row r="34978">
          <cell r="A34978">
            <v>100925</v>
          </cell>
          <cell r="H34978">
            <v>4343</v>
          </cell>
        </row>
        <row r="34979">
          <cell r="A34979">
            <v>102338</v>
          </cell>
          <cell r="H34979">
            <v>8434.7999999999993</v>
          </cell>
        </row>
        <row r="34980">
          <cell r="A34980">
            <v>102501</v>
          </cell>
          <cell r="H34980">
            <v>2530.44</v>
          </cell>
        </row>
        <row r="34981">
          <cell r="A34981">
            <v>191645</v>
          </cell>
          <cell r="H34981">
            <v>492.04</v>
          </cell>
        </row>
        <row r="34982">
          <cell r="A34982">
            <v>191645</v>
          </cell>
          <cell r="H34982">
            <v>520</v>
          </cell>
        </row>
        <row r="34983">
          <cell r="A34983">
            <v>192053</v>
          </cell>
          <cell r="H34983">
            <v>7344</v>
          </cell>
        </row>
        <row r="34984">
          <cell r="A34984">
            <v>192300</v>
          </cell>
          <cell r="H34984">
            <v>798</v>
          </cell>
        </row>
        <row r="34985">
          <cell r="A34985">
            <v>192694</v>
          </cell>
          <cell r="H34985">
            <v>24000</v>
          </cell>
        </row>
        <row r="34986">
          <cell r="A34986">
            <v>192694</v>
          </cell>
          <cell r="H34986">
            <v>2394</v>
          </cell>
        </row>
        <row r="34987">
          <cell r="A34987">
            <v>192694</v>
          </cell>
          <cell r="H34987">
            <v>355</v>
          </cell>
        </row>
        <row r="34988">
          <cell r="A34988">
            <v>192797</v>
          </cell>
          <cell r="H34988">
            <v>2622</v>
          </cell>
        </row>
        <row r="34989">
          <cell r="A34989">
            <v>192809</v>
          </cell>
          <cell r="H34989">
            <v>2880</v>
          </cell>
        </row>
        <row r="34990">
          <cell r="A34990">
            <v>500572</v>
          </cell>
          <cell r="H34990">
            <v>5644.8</v>
          </cell>
        </row>
        <row r="34991">
          <cell r="A34991">
            <v>500743</v>
          </cell>
          <cell r="H34991">
            <v>806.4</v>
          </cell>
        </row>
        <row r="34992">
          <cell r="A34992">
            <v>501130</v>
          </cell>
          <cell r="H34992">
            <v>5196</v>
          </cell>
        </row>
        <row r="34993">
          <cell r="A34993">
            <v>502035</v>
          </cell>
          <cell r="H34993">
            <v>150</v>
          </cell>
        </row>
        <row r="34994">
          <cell r="A34994">
            <v>502048</v>
          </cell>
          <cell r="H34994">
            <v>2676.96</v>
          </cell>
        </row>
        <row r="34995">
          <cell r="A34995">
            <v>502048</v>
          </cell>
          <cell r="H34995">
            <v>567.82000000000005</v>
          </cell>
        </row>
        <row r="34996">
          <cell r="A34996">
            <v>900039</v>
          </cell>
          <cell r="H34996">
            <v>302.39999999999998</v>
          </cell>
        </row>
        <row r="34997">
          <cell r="A34997">
            <v>900039</v>
          </cell>
          <cell r="H34997">
            <v>504</v>
          </cell>
        </row>
        <row r="34998">
          <cell r="A34998">
            <v>900074</v>
          </cell>
          <cell r="H34998">
            <v>60</v>
          </cell>
        </row>
        <row r="34999">
          <cell r="A34999">
            <v>100033</v>
          </cell>
          <cell r="H34999">
            <v>43.2</v>
          </cell>
        </row>
        <row r="35000">
          <cell r="A35000">
            <v>100033</v>
          </cell>
          <cell r="H35000">
            <v>471</v>
          </cell>
        </row>
        <row r="35001">
          <cell r="A35001">
            <v>100071</v>
          </cell>
          <cell r="H35001">
            <v>2646</v>
          </cell>
        </row>
        <row r="35002">
          <cell r="A35002">
            <v>100143</v>
          </cell>
          <cell r="H35002">
            <v>1440</v>
          </cell>
        </row>
        <row r="35003">
          <cell r="A35003">
            <v>100869</v>
          </cell>
          <cell r="H35003">
            <v>13500</v>
          </cell>
        </row>
        <row r="35004">
          <cell r="A35004">
            <v>101227</v>
          </cell>
          <cell r="H35004">
            <v>2220</v>
          </cell>
        </row>
        <row r="35005">
          <cell r="A35005">
            <v>101227</v>
          </cell>
          <cell r="H35005">
            <v>118.61</v>
          </cell>
        </row>
        <row r="35006">
          <cell r="A35006">
            <v>101227</v>
          </cell>
          <cell r="H35006">
            <v>399</v>
          </cell>
        </row>
        <row r="35007">
          <cell r="A35007">
            <v>101228</v>
          </cell>
          <cell r="H35007">
            <v>2220</v>
          </cell>
        </row>
        <row r="35008">
          <cell r="A35008">
            <v>101228</v>
          </cell>
          <cell r="H35008">
            <v>118.61</v>
          </cell>
        </row>
        <row r="35009">
          <cell r="A35009">
            <v>101228</v>
          </cell>
          <cell r="H35009">
            <v>399</v>
          </cell>
        </row>
        <row r="35010">
          <cell r="A35010">
            <v>101230</v>
          </cell>
          <cell r="H35010">
            <v>118.61</v>
          </cell>
        </row>
        <row r="35011">
          <cell r="A35011">
            <v>101230</v>
          </cell>
          <cell r="H35011">
            <v>2220</v>
          </cell>
        </row>
        <row r="35012">
          <cell r="A35012">
            <v>101231</v>
          </cell>
          <cell r="H35012">
            <v>2220</v>
          </cell>
        </row>
        <row r="35013">
          <cell r="A35013">
            <v>101231</v>
          </cell>
          <cell r="H35013">
            <v>399</v>
          </cell>
        </row>
        <row r="35014">
          <cell r="A35014">
            <v>101231</v>
          </cell>
          <cell r="H35014">
            <v>118.61</v>
          </cell>
        </row>
        <row r="35015">
          <cell r="A35015">
            <v>101234</v>
          </cell>
          <cell r="H35015">
            <v>2220</v>
          </cell>
        </row>
        <row r="35016">
          <cell r="A35016">
            <v>101234</v>
          </cell>
          <cell r="H35016">
            <v>118.61</v>
          </cell>
        </row>
        <row r="35017">
          <cell r="A35017">
            <v>101790</v>
          </cell>
          <cell r="H35017">
            <v>40273.199999999997</v>
          </cell>
        </row>
        <row r="35018">
          <cell r="A35018">
            <v>102017</v>
          </cell>
          <cell r="H35018">
            <v>611.34</v>
          </cell>
        </row>
        <row r="35019">
          <cell r="A35019">
            <v>102134</v>
          </cell>
          <cell r="H35019">
            <v>2528.6999999999998</v>
          </cell>
        </row>
        <row r="35020">
          <cell r="A35020">
            <v>102135</v>
          </cell>
          <cell r="H35020">
            <v>549.77</v>
          </cell>
        </row>
        <row r="35021">
          <cell r="A35021">
            <v>102135</v>
          </cell>
          <cell r="H35021">
            <v>1406.2</v>
          </cell>
        </row>
        <row r="35022">
          <cell r="A35022">
            <v>102140</v>
          </cell>
          <cell r="H35022">
            <v>913.36</v>
          </cell>
        </row>
        <row r="35023">
          <cell r="A35023">
            <v>102141</v>
          </cell>
          <cell r="H35023">
            <v>301.3</v>
          </cell>
        </row>
        <row r="35024">
          <cell r="A35024">
            <v>102192</v>
          </cell>
          <cell r="H35024">
            <v>56.25</v>
          </cell>
        </row>
        <row r="35025">
          <cell r="A35025">
            <v>102192</v>
          </cell>
          <cell r="H35025">
            <v>56.25</v>
          </cell>
        </row>
        <row r="35026">
          <cell r="A35026">
            <v>102314</v>
          </cell>
          <cell r="H35026">
            <v>139.83000000000001</v>
          </cell>
        </row>
        <row r="35027">
          <cell r="A35027">
            <v>102315</v>
          </cell>
          <cell r="H35027">
            <v>378.46</v>
          </cell>
        </row>
        <row r="35028">
          <cell r="A35028">
            <v>102316</v>
          </cell>
          <cell r="H35028">
            <v>169.42</v>
          </cell>
        </row>
        <row r="35029">
          <cell r="A35029">
            <v>102318</v>
          </cell>
          <cell r="H35029">
            <v>365.94</v>
          </cell>
        </row>
        <row r="35030">
          <cell r="A35030">
            <v>102398</v>
          </cell>
          <cell r="H35030">
            <v>420.47</v>
          </cell>
        </row>
        <row r="35031">
          <cell r="A35031">
            <v>102530</v>
          </cell>
          <cell r="H35031">
            <v>23568</v>
          </cell>
        </row>
        <row r="35032">
          <cell r="A35032">
            <v>102544</v>
          </cell>
          <cell r="H35032">
            <v>2268</v>
          </cell>
        </row>
        <row r="35033">
          <cell r="A35033">
            <v>190774</v>
          </cell>
          <cell r="H35033">
            <v>3510</v>
          </cell>
        </row>
        <row r="35034">
          <cell r="A35034">
            <v>190774</v>
          </cell>
          <cell r="H35034">
            <v>3822</v>
          </cell>
        </row>
        <row r="35035">
          <cell r="A35035">
            <v>191007</v>
          </cell>
          <cell r="H35035">
            <v>578</v>
          </cell>
        </row>
        <row r="35036">
          <cell r="A35036">
            <v>191650</v>
          </cell>
          <cell r="H35036">
            <v>24800</v>
          </cell>
        </row>
        <row r="35037">
          <cell r="A35037">
            <v>191732</v>
          </cell>
          <cell r="H35037">
            <v>2700</v>
          </cell>
        </row>
        <row r="35038">
          <cell r="A35038">
            <v>191993</v>
          </cell>
          <cell r="H35038">
            <v>608</v>
          </cell>
        </row>
        <row r="35039">
          <cell r="A35039">
            <v>192011</v>
          </cell>
          <cell r="H35039">
            <v>118.61</v>
          </cell>
        </row>
        <row r="35040">
          <cell r="A35040">
            <v>192011</v>
          </cell>
          <cell r="H35040">
            <v>2220</v>
          </cell>
        </row>
        <row r="35041">
          <cell r="A35041">
            <v>192200</v>
          </cell>
          <cell r="H35041">
            <v>399</v>
          </cell>
        </row>
        <row r="35042">
          <cell r="A35042">
            <v>192222</v>
          </cell>
          <cell r="H35042">
            <v>8856</v>
          </cell>
        </row>
        <row r="35043">
          <cell r="A35043">
            <v>192471</v>
          </cell>
          <cell r="H35043">
            <v>3600</v>
          </cell>
        </row>
        <row r="35044">
          <cell r="A35044">
            <v>192676</v>
          </cell>
          <cell r="H35044">
            <v>1682</v>
          </cell>
        </row>
        <row r="35045">
          <cell r="A35045">
            <v>192676</v>
          </cell>
          <cell r="H35045">
            <v>1218</v>
          </cell>
        </row>
        <row r="35046">
          <cell r="A35046">
            <v>193412</v>
          </cell>
          <cell r="H35046">
            <v>1464.48</v>
          </cell>
        </row>
        <row r="35047">
          <cell r="A35047">
            <v>193629</v>
          </cell>
          <cell r="H35047">
            <v>7210.8</v>
          </cell>
        </row>
        <row r="35048">
          <cell r="A35048">
            <v>194058</v>
          </cell>
          <cell r="H35048">
            <v>46200</v>
          </cell>
        </row>
        <row r="35049">
          <cell r="A35049">
            <v>194255</v>
          </cell>
          <cell r="H35049">
            <v>67.790000000000006</v>
          </cell>
        </row>
        <row r="35050">
          <cell r="A35050">
            <v>194255</v>
          </cell>
          <cell r="H35050">
            <v>420</v>
          </cell>
        </row>
        <row r="35051">
          <cell r="A35051">
            <v>194255</v>
          </cell>
          <cell r="H35051">
            <v>720</v>
          </cell>
        </row>
        <row r="35052">
          <cell r="A35052">
            <v>500345</v>
          </cell>
          <cell r="H35052">
            <v>66.25</v>
          </cell>
        </row>
        <row r="35053">
          <cell r="A35053">
            <v>500345</v>
          </cell>
          <cell r="H35053">
            <v>66.25</v>
          </cell>
        </row>
        <row r="35054">
          <cell r="A35054">
            <v>501149</v>
          </cell>
          <cell r="H35054">
            <v>910</v>
          </cell>
        </row>
        <row r="35055">
          <cell r="A35055">
            <v>501673</v>
          </cell>
          <cell r="H35055">
            <v>39816</v>
          </cell>
        </row>
        <row r="35056">
          <cell r="A35056">
            <v>502440</v>
          </cell>
          <cell r="H35056">
            <v>2670</v>
          </cell>
        </row>
        <row r="35057">
          <cell r="A35057">
            <v>900067</v>
          </cell>
          <cell r="H35057">
            <v>1824</v>
          </cell>
        </row>
        <row r="35058">
          <cell r="A35058">
            <v>100036</v>
          </cell>
          <cell r="H35058">
            <v>6541</v>
          </cell>
        </row>
        <row r="35059">
          <cell r="A35059">
            <v>100296</v>
          </cell>
          <cell r="H35059">
            <v>70</v>
          </cell>
        </row>
        <row r="35060">
          <cell r="A35060">
            <v>100296</v>
          </cell>
          <cell r="H35060">
            <v>2970</v>
          </cell>
        </row>
        <row r="35061">
          <cell r="A35061">
            <v>101529</v>
          </cell>
          <cell r="H35061">
            <v>10440</v>
          </cell>
        </row>
        <row r="35062">
          <cell r="A35062">
            <v>101529</v>
          </cell>
          <cell r="H35062">
            <v>270.5</v>
          </cell>
        </row>
        <row r="35063">
          <cell r="A35063">
            <v>101555</v>
          </cell>
          <cell r="H35063">
            <v>10744</v>
          </cell>
        </row>
        <row r="35064">
          <cell r="A35064">
            <v>101717</v>
          </cell>
          <cell r="H35064">
            <v>75</v>
          </cell>
        </row>
        <row r="35065">
          <cell r="A35065">
            <v>102297</v>
          </cell>
          <cell r="H35065">
            <v>6747.84</v>
          </cell>
        </row>
        <row r="35066">
          <cell r="A35066">
            <v>102530</v>
          </cell>
          <cell r="H35066">
            <v>3198</v>
          </cell>
        </row>
        <row r="35067">
          <cell r="A35067">
            <v>102550</v>
          </cell>
          <cell r="H35067">
            <v>30510</v>
          </cell>
        </row>
        <row r="35068">
          <cell r="A35068">
            <v>190054</v>
          </cell>
          <cell r="H35068">
            <v>21357</v>
          </cell>
        </row>
        <row r="35069">
          <cell r="A35069">
            <v>190064</v>
          </cell>
          <cell r="H35069">
            <v>19831.5</v>
          </cell>
        </row>
        <row r="35070">
          <cell r="A35070">
            <v>190158</v>
          </cell>
          <cell r="H35070">
            <v>436</v>
          </cell>
        </row>
        <row r="35071">
          <cell r="A35071">
            <v>191769</v>
          </cell>
          <cell r="H35071">
            <v>2470</v>
          </cell>
        </row>
        <row r="35072">
          <cell r="A35072">
            <v>191873</v>
          </cell>
          <cell r="H35072">
            <v>3600</v>
          </cell>
        </row>
        <row r="35073">
          <cell r="A35073">
            <v>192591</v>
          </cell>
          <cell r="H35073">
            <v>5236</v>
          </cell>
        </row>
        <row r="35074">
          <cell r="A35074">
            <v>192777</v>
          </cell>
          <cell r="H35074">
            <v>18000</v>
          </cell>
        </row>
        <row r="35075">
          <cell r="A35075">
            <v>192777</v>
          </cell>
          <cell r="H35075">
            <v>1995</v>
          </cell>
        </row>
        <row r="35076">
          <cell r="A35076">
            <v>192777</v>
          </cell>
          <cell r="H35076">
            <v>372</v>
          </cell>
        </row>
        <row r="35077">
          <cell r="A35077">
            <v>192815</v>
          </cell>
          <cell r="H35077">
            <v>225</v>
          </cell>
        </row>
        <row r="35078">
          <cell r="A35078">
            <v>192815</v>
          </cell>
          <cell r="H35078">
            <v>10497.6</v>
          </cell>
        </row>
        <row r="35079">
          <cell r="A35079">
            <v>193402</v>
          </cell>
          <cell r="H35079">
            <v>665</v>
          </cell>
        </row>
        <row r="35080">
          <cell r="A35080">
            <v>193428</v>
          </cell>
          <cell r="H35080">
            <v>607</v>
          </cell>
        </row>
        <row r="35081">
          <cell r="A35081">
            <v>193428</v>
          </cell>
          <cell r="H35081">
            <v>1995</v>
          </cell>
        </row>
        <row r="35082">
          <cell r="A35082">
            <v>193428</v>
          </cell>
          <cell r="H35082">
            <v>16000</v>
          </cell>
        </row>
        <row r="35083">
          <cell r="A35083">
            <v>193820</v>
          </cell>
          <cell r="H35083">
            <v>1200</v>
          </cell>
        </row>
        <row r="35084">
          <cell r="A35084">
            <v>193975</v>
          </cell>
          <cell r="H35084">
            <v>3051</v>
          </cell>
        </row>
        <row r="35085">
          <cell r="A35085">
            <v>194090</v>
          </cell>
          <cell r="H35085">
            <v>238</v>
          </cell>
        </row>
        <row r="35086">
          <cell r="A35086">
            <v>201274</v>
          </cell>
          <cell r="H35086">
            <v>780</v>
          </cell>
        </row>
        <row r="35087">
          <cell r="A35087">
            <v>201274</v>
          </cell>
          <cell r="H35087">
            <v>320</v>
          </cell>
        </row>
        <row r="35088">
          <cell r="A35088">
            <v>201274</v>
          </cell>
          <cell r="H35088">
            <v>672</v>
          </cell>
        </row>
        <row r="35089">
          <cell r="A35089">
            <v>201274</v>
          </cell>
          <cell r="H35089">
            <v>4224</v>
          </cell>
        </row>
        <row r="35090">
          <cell r="A35090">
            <v>201274</v>
          </cell>
          <cell r="H35090">
            <v>7040</v>
          </cell>
        </row>
        <row r="35091">
          <cell r="A35091">
            <v>500365</v>
          </cell>
          <cell r="H35091">
            <v>374</v>
          </cell>
        </row>
        <row r="35092">
          <cell r="A35092">
            <v>500743</v>
          </cell>
          <cell r="H35092">
            <v>2520</v>
          </cell>
        </row>
        <row r="35093">
          <cell r="A35093">
            <v>501056</v>
          </cell>
          <cell r="H35093">
            <v>30510</v>
          </cell>
        </row>
        <row r="35094">
          <cell r="A35094">
            <v>501758</v>
          </cell>
          <cell r="H35094">
            <v>1596</v>
          </cell>
        </row>
        <row r="35095">
          <cell r="A35095">
            <v>800069</v>
          </cell>
          <cell r="H35095">
            <v>3456</v>
          </cell>
        </row>
        <row r="35096">
          <cell r="A35096">
            <v>100224</v>
          </cell>
          <cell r="H35096">
            <v>8460</v>
          </cell>
        </row>
        <row r="35097">
          <cell r="A35097">
            <v>101354</v>
          </cell>
          <cell r="H35097">
            <v>5340</v>
          </cell>
        </row>
        <row r="35098">
          <cell r="A35098">
            <v>101839</v>
          </cell>
          <cell r="H35098">
            <v>1068</v>
          </cell>
        </row>
        <row r="35099">
          <cell r="A35099">
            <v>101899</v>
          </cell>
          <cell r="H35099">
            <v>8553.6</v>
          </cell>
        </row>
        <row r="35100">
          <cell r="A35100">
            <v>102017</v>
          </cell>
          <cell r="H35100">
            <v>240</v>
          </cell>
        </row>
        <row r="35101">
          <cell r="A35101">
            <v>102017</v>
          </cell>
          <cell r="H35101">
            <v>2100</v>
          </cell>
        </row>
        <row r="35102">
          <cell r="A35102">
            <v>102134</v>
          </cell>
          <cell r="H35102">
            <v>4200</v>
          </cell>
        </row>
        <row r="35103">
          <cell r="A35103">
            <v>102134</v>
          </cell>
          <cell r="H35103">
            <v>480</v>
          </cell>
        </row>
        <row r="35104">
          <cell r="A35104">
            <v>102140</v>
          </cell>
          <cell r="H35104">
            <v>8400</v>
          </cell>
        </row>
        <row r="35105">
          <cell r="A35105">
            <v>102140</v>
          </cell>
          <cell r="H35105">
            <v>960</v>
          </cell>
        </row>
        <row r="35106">
          <cell r="A35106">
            <v>102140</v>
          </cell>
          <cell r="H35106">
            <v>798</v>
          </cell>
        </row>
        <row r="35107">
          <cell r="A35107">
            <v>102141</v>
          </cell>
          <cell r="H35107">
            <v>576</v>
          </cell>
        </row>
        <row r="35108">
          <cell r="A35108">
            <v>102141</v>
          </cell>
          <cell r="H35108">
            <v>5040</v>
          </cell>
        </row>
        <row r="35109">
          <cell r="A35109">
            <v>102192</v>
          </cell>
          <cell r="H35109">
            <v>480</v>
          </cell>
        </row>
        <row r="35110">
          <cell r="A35110">
            <v>102192</v>
          </cell>
          <cell r="H35110">
            <v>399</v>
          </cell>
        </row>
        <row r="35111">
          <cell r="A35111">
            <v>102192</v>
          </cell>
          <cell r="H35111">
            <v>4200</v>
          </cell>
        </row>
        <row r="35112">
          <cell r="A35112">
            <v>102314</v>
          </cell>
          <cell r="H35112">
            <v>2100</v>
          </cell>
        </row>
        <row r="35113">
          <cell r="A35113">
            <v>102314</v>
          </cell>
          <cell r="H35113">
            <v>240</v>
          </cell>
        </row>
        <row r="35114">
          <cell r="A35114">
            <v>102315</v>
          </cell>
          <cell r="H35114">
            <v>864</v>
          </cell>
        </row>
        <row r="35115">
          <cell r="A35115">
            <v>102315</v>
          </cell>
          <cell r="H35115">
            <v>7560</v>
          </cell>
        </row>
        <row r="35116">
          <cell r="A35116">
            <v>102316</v>
          </cell>
          <cell r="H35116">
            <v>4200</v>
          </cell>
        </row>
        <row r="35117">
          <cell r="A35117">
            <v>102316</v>
          </cell>
          <cell r="H35117">
            <v>480</v>
          </cell>
        </row>
        <row r="35118">
          <cell r="A35118">
            <v>102318</v>
          </cell>
          <cell r="H35118">
            <v>384</v>
          </cell>
        </row>
        <row r="35119">
          <cell r="A35119">
            <v>102318</v>
          </cell>
          <cell r="H35119">
            <v>3360</v>
          </cell>
        </row>
        <row r="35120">
          <cell r="A35120">
            <v>102398</v>
          </cell>
          <cell r="H35120">
            <v>4200</v>
          </cell>
        </row>
        <row r="35121">
          <cell r="A35121">
            <v>102398</v>
          </cell>
          <cell r="H35121">
            <v>480</v>
          </cell>
        </row>
        <row r="35122">
          <cell r="A35122">
            <v>191588</v>
          </cell>
          <cell r="H35122">
            <v>399</v>
          </cell>
        </row>
        <row r="35123">
          <cell r="A35123">
            <v>191588</v>
          </cell>
          <cell r="H35123">
            <v>2220</v>
          </cell>
        </row>
        <row r="35124">
          <cell r="A35124">
            <v>191588</v>
          </cell>
          <cell r="H35124">
            <v>118.61</v>
          </cell>
        </row>
        <row r="35125">
          <cell r="A35125">
            <v>191726</v>
          </cell>
          <cell r="H35125">
            <v>1495</v>
          </cell>
        </row>
        <row r="35126">
          <cell r="A35126">
            <v>191726</v>
          </cell>
          <cell r="H35126">
            <v>3588</v>
          </cell>
        </row>
        <row r="35127">
          <cell r="A35127">
            <v>191726</v>
          </cell>
          <cell r="H35127">
            <v>1380</v>
          </cell>
        </row>
        <row r="35128">
          <cell r="A35128">
            <v>191726</v>
          </cell>
          <cell r="H35128">
            <v>1357</v>
          </cell>
        </row>
        <row r="35129">
          <cell r="A35129">
            <v>192052</v>
          </cell>
          <cell r="H35129">
            <v>2460</v>
          </cell>
        </row>
        <row r="35130">
          <cell r="A35130">
            <v>192246</v>
          </cell>
          <cell r="H35130">
            <v>214</v>
          </cell>
        </row>
        <row r="35131">
          <cell r="A35131">
            <v>192246</v>
          </cell>
          <cell r="H35131">
            <v>6120</v>
          </cell>
        </row>
        <row r="35132">
          <cell r="A35132">
            <v>192868</v>
          </cell>
          <cell r="H35132">
            <v>5200</v>
          </cell>
        </row>
        <row r="35133">
          <cell r="A35133">
            <v>192939</v>
          </cell>
          <cell r="H35133">
            <v>399</v>
          </cell>
        </row>
        <row r="35134">
          <cell r="A35134">
            <v>192939</v>
          </cell>
          <cell r="H35134">
            <v>3780</v>
          </cell>
        </row>
        <row r="35135">
          <cell r="A35135">
            <v>193035</v>
          </cell>
          <cell r="H35135">
            <v>207.14</v>
          </cell>
        </row>
        <row r="35136">
          <cell r="A35136">
            <v>193035</v>
          </cell>
          <cell r="H35136">
            <v>4440</v>
          </cell>
        </row>
        <row r="35137">
          <cell r="A35137">
            <v>193242</v>
          </cell>
          <cell r="H35137">
            <v>1332</v>
          </cell>
        </row>
        <row r="35138">
          <cell r="A35138">
            <v>193242</v>
          </cell>
          <cell r="H35138">
            <v>88.36</v>
          </cell>
        </row>
        <row r="35139">
          <cell r="A35139">
            <v>193412</v>
          </cell>
          <cell r="H35139">
            <v>867.49</v>
          </cell>
        </row>
        <row r="35140">
          <cell r="A35140">
            <v>193412</v>
          </cell>
          <cell r="H35140">
            <v>10983.6</v>
          </cell>
        </row>
        <row r="35141">
          <cell r="A35141">
            <v>193831</v>
          </cell>
          <cell r="H35141">
            <v>1450</v>
          </cell>
        </row>
        <row r="35142">
          <cell r="A35142">
            <v>193936</v>
          </cell>
          <cell r="H35142">
            <v>612</v>
          </cell>
        </row>
        <row r="35143">
          <cell r="A35143">
            <v>193990</v>
          </cell>
          <cell r="H35143">
            <v>990</v>
          </cell>
        </row>
        <row r="35144">
          <cell r="A35144">
            <v>194134</v>
          </cell>
          <cell r="H35144">
            <v>1425.7</v>
          </cell>
        </row>
        <row r="35145">
          <cell r="A35145">
            <v>194134</v>
          </cell>
          <cell r="H35145">
            <v>5735</v>
          </cell>
        </row>
        <row r="35146">
          <cell r="A35146">
            <v>194259</v>
          </cell>
          <cell r="H35146">
            <v>888</v>
          </cell>
        </row>
        <row r="35147">
          <cell r="A35147">
            <v>194259</v>
          </cell>
          <cell r="H35147">
            <v>399</v>
          </cell>
        </row>
        <row r="35148">
          <cell r="A35148">
            <v>194266</v>
          </cell>
          <cell r="H35148">
            <v>888</v>
          </cell>
        </row>
        <row r="35149">
          <cell r="A35149">
            <v>194266</v>
          </cell>
          <cell r="H35149">
            <v>399</v>
          </cell>
        </row>
        <row r="35150">
          <cell r="A35150">
            <v>194267</v>
          </cell>
          <cell r="H35150">
            <v>118.61</v>
          </cell>
        </row>
        <row r="35151">
          <cell r="A35151">
            <v>194267</v>
          </cell>
          <cell r="H35151">
            <v>399</v>
          </cell>
        </row>
        <row r="35152">
          <cell r="A35152">
            <v>194267</v>
          </cell>
          <cell r="H35152">
            <v>2220</v>
          </cell>
        </row>
        <row r="35153">
          <cell r="A35153">
            <v>194269</v>
          </cell>
          <cell r="H35153">
            <v>399</v>
          </cell>
        </row>
        <row r="35154">
          <cell r="A35154">
            <v>194269</v>
          </cell>
          <cell r="H35154">
            <v>118.61</v>
          </cell>
        </row>
        <row r="35155">
          <cell r="A35155">
            <v>194269</v>
          </cell>
          <cell r="H35155">
            <v>2220</v>
          </cell>
        </row>
        <row r="35156">
          <cell r="A35156">
            <v>194271</v>
          </cell>
          <cell r="H35156">
            <v>399</v>
          </cell>
        </row>
        <row r="35157">
          <cell r="A35157">
            <v>194271</v>
          </cell>
          <cell r="H35157">
            <v>110.81</v>
          </cell>
        </row>
        <row r="35158">
          <cell r="A35158">
            <v>194271</v>
          </cell>
          <cell r="H35158">
            <v>444</v>
          </cell>
        </row>
        <row r="35159">
          <cell r="A35159">
            <v>194273</v>
          </cell>
          <cell r="H35159">
            <v>399</v>
          </cell>
        </row>
        <row r="35160">
          <cell r="A35160">
            <v>194273</v>
          </cell>
          <cell r="H35160">
            <v>217.11</v>
          </cell>
        </row>
        <row r="35161">
          <cell r="A35161">
            <v>194273</v>
          </cell>
          <cell r="H35161">
            <v>4440</v>
          </cell>
        </row>
        <row r="35162">
          <cell r="A35162">
            <v>500345</v>
          </cell>
          <cell r="H35162">
            <v>480</v>
          </cell>
        </row>
        <row r="35163">
          <cell r="A35163">
            <v>500345</v>
          </cell>
          <cell r="H35163">
            <v>4200</v>
          </cell>
        </row>
        <row r="35164">
          <cell r="A35164">
            <v>500877</v>
          </cell>
          <cell r="H35164">
            <v>1450.8</v>
          </cell>
        </row>
        <row r="35165">
          <cell r="A35165">
            <v>501079</v>
          </cell>
          <cell r="H35165">
            <v>10368</v>
          </cell>
        </row>
        <row r="35166">
          <cell r="A35166">
            <v>501732</v>
          </cell>
          <cell r="H35166">
            <v>2940</v>
          </cell>
        </row>
        <row r="35167">
          <cell r="A35167">
            <v>502066</v>
          </cell>
          <cell r="H35167">
            <v>984</v>
          </cell>
        </row>
        <row r="35168">
          <cell r="A35168">
            <v>502440</v>
          </cell>
          <cell r="H35168">
            <v>2670</v>
          </cell>
        </row>
        <row r="35169">
          <cell r="A35169">
            <v>800101</v>
          </cell>
          <cell r="H35169">
            <v>2040</v>
          </cell>
        </row>
        <row r="35170">
          <cell r="A35170">
            <v>100145</v>
          </cell>
          <cell r="H35170">
            <v>3216</v>
          </cell>
        </row>
        <row r="35171">
          <cell r="A35171">
            <v>100145</v>
          </cell>
          <cell r="H35171">
            <v>4216</v>
          </cell>
        </row>
        <row r="35172">
          <cell r="A35172">
            <v>100153</v>
          </cell>
          <cell r="H35172">
            <v>484.8</v>
          </cell>
        </row>
        <row r="35173">
          <cell r="A35173">
            <v>100431</v>
          </cell>
          <cell r="H35173">
            <v>142.85</v>
          </cell>
        </row>
        <row r="35174">
          <cell r="A35174">
            <v>100431</v>
          </cell>
          <cell r="H35174">
            <v>2340</v>
          </cell>
        </row>
        <row r="35175">
          <cell r="A35175">
            <v>100596</v>
          </cell>
          <cell r="H35175">
            <v>4860</v>
          </cell>
        </row>
        <row r="35176">
          <cell r="A35176">
            <v>100997</v>
          </cell>
          <cell r="H35176">
            <v>108.64</v>
          </cell>
        </row>
        <row r="35177">
          <cell r="A35177">
            <v>100997</v>
          </cell>
          <cell r="H35177">
            <v>2220</v>
          </cell>
        </row>
        <row r="35178">
          <cell r="A35178">
            <v>101226</v>
          </cell>
          <cell r="H35178">
            <v>207.14</v>
          </cell>
        </row>
        <row r="35179">
          <cell r="A35179">
            <v>101226</v>
          </cell>
          <cell r="H35179">
            <v>4440</v>
          </cell>
        </row>
        <row r="35180">
          <cell r="A35180">
            <v>101229</v>
          </cell>
          <cell r="H35180">
            <v>2220</v>
          </cell>
        </row>
        <row r="35181">
          <cell r="A35181">
            <v>101229</v>
          </cell>
          <cell r="H35181">
            <v>399</v>
          </cell>
        </row>
        <row r="35182">
          <cell r="A35182">
            <v>101229</v>
          </cell>
          <cell r="H35182">
            <v>118.63</v>
          </cell>
        </row>
        <row r="35183">
          <cell r="A35183">
            <v>101232</v>
          </cell>
          <cell r="H35183">
            <v>2220</v>
          </cell>
        </row>
        <row r="35184">
          <cell r="A35184">
            <v>101232</v>
          </cell>
          <cell r="H35184">
            <v>118.63</v>
          </cell>
        </row>
        <row r="35185">
          <cell r="A35185">
            <v>101232</v>
          </cell>
          <cell r="H35185">
            <v>399</v>
          </cell>
        </row>
        <row r="35186">
          <cell r="A35186">
            <v>101659</v>
          </cell>
          <cell r="H35186">
            <v>2753.4</v>
          </cell>
        </row>
        <row r="35187">
          <cell r="A35187">
            <v>101659</v>
          </cell>
          <cell r="H35187">
            <v>62</v>
          </cell>
        </row>
        <row r="35188">
          <cell r="A35188">
            <v>102607</v>
          </cell>
          <cell r="H35188">
            <v>152.72</v>
          </cell>
        </row>
        <row r="35189">
          <cell r="A35189">
            <v>102607</v>
          </cell>
          <cell r="H35189">
            <v>699.93</v>
          </cell>
        </row>
        <row r="35190">
          <cell r="A35190">
            <v>102607</v>
          </cell>
          <cell r="H35190">
            <v>381.8</v>
          </cell>
        </row>
        <row r="35191">
          <cell r="A35191">
            <v>102607</v>
          </cell>
          <cell r="H35191">
            <v>91.62</v>
          </cell>
        </row>
        <row r="35192">
          <cell r="A35192">
            <v>102607</v>
          </cell>
          <cell r="H35192">
            <v>1786.86</v>
          </cell>
        </row>
        <row r="35193">
          <cell r="A35193">
            <v>102607</v>
          </cell>
          <cell r="H35193">
            <v>229.08</v>
          </cell>
        </row>
        <row r="35194">
          <cell r="A35194">
            <v>102607</v>
          </cell>
          <cell r="H35194">
            <v>381.8</v>
          </cell>
        </row>
        <row r="35195">
          <cell r="A35195">
            <v>102607</v>
          </cell>
          <cell r="H35195">
            <v>2687.68</v>
          </cell>
        </row>
        <row r="35196">
          <cell r="A35196">
            <v>102607</v>
          </cell>
          <cell r="H35196">
            <v>320.67</v>
          </cell>
        </row>
        <row r="35197">
          <cell r="A35197">
            <v>102607</v>
          </cell>
          <cell r="H35197">
            <v>794.16</v>
          </cell>
        </row>
        <row r="35198">
          <cell r="A35198">
            <v>102607</v>
          </cell>
          <cell r="H35198">
            <v>193.44</v>
          </cell>
        </row>
        <row r="35199">
          <cell r="A35199">
            <v>102607</v>
          </cell>
          <cell r="H35199">
            <v>4497.3</v>
          </cell>
        </row>
        <row r="35200">
          <cell r="A35200">
            <v>190363</v>
          </cell>
          <cell r="H35200">
            <v>580</v>
          </cell>
        </row>
        <row r="35201">
          <cell r="A35201">
            <v>190363</v>
          </cell>
          <cell r="H35201">
            <v>25900</v>
          </cell>
        </row>
        <row r="35202">
          <cell r="A35202">
            <v>190363</v>
          </cell>
          <cell r="H35202">
            <v>9870</v>
          </cell>
        </row>
        <row r="35203">
          <cell r="A35203">
            <v>190971</v>
          </cell>
          <cell r="H35203">
            <v>6912</v>
          </cell>
        </row>
        <row r="35204">
          <cell r="A35204">
            <v>191007</v>
          </cell>
          <cell r="H35204">
            <v>140.5</v>
          </cell>
        </row>
        <row r="35205">
          <cell r="A35205">
            <v>191007</v>
          </cell>
          <cell r="H35205">
            <v>45.5</v>
          </cell>
        </row>
        <row r="35206">
          <cell r="A35206">
            <v>191007</v>
          </cell>
          <cell r="H35206">
            <v>309.92</v>
          </cell>
        </row>
        <row r="35207">
          <cell r="A35207">
            <v>191007</v>
          </cell>
          <cell r="H35207">
            <v>77.48</v>
          </cell>
        </row>
        <row r="35208">
          <cell r="A35208">
            <v>191007</v>
          </cell>
          <cell r="H35208">
            <v>388.88</v>
          </cell>
        </row>
        <row r="35209">
          <cell r="A35209">
            <v>191007</v>
          </cell>
          <cell r="H35209">
            <v>619.84</v>
          </cell>
        </row>
        <row r="35210">
          <cell r="A35210">
            <v>191007</v>
          </cell>
          <cell r="H35210">
            <v>1457.12</v>
          </cell>
        </row>
        <row r="35211">
          <cell r="A35211">
            <v>191007</v>
          </cell>
          <cell r="H35211">
            <v>3860.78</v>
          </cell>
        </row>
        <row r="35212">
          <cell r="A35212">
            <v>191007</v>
          </cell>
          <cell r="H35212">
            <v>2006.51</v>
          </cell>
        </row>
        <row r="35213">
          <cell r="A35213">
            <v>191007</v>
          </cell>
          <cell r="H35213">
            <v>209.19</v>
          </cell>
        </row>
        <row r="35214">
          <cell r="A35214">
            <v>191007</v>
          </cell>
          <cell r="H35214">
            <v>167.86</v>
          </cell>
        </row>
        <row r="35215">
          <cell r="A35215">
            <v>191007</v>
          </cell>
          <cell r="H35215">
            <v>1665.04</v>
          </cell>
        </row>
        <row r="35216">
          <cell r="A35216">
            <v>191007</v>
          </cell>
          <cell r="H35216">
            <v>587.51</v>
          </cell>
        </row>
        <row r="35217">
          <cell r="A35217">
            <v>191007</v>
          </cell>
          <cell r="H35217">
            <v>196.24</v>
          </cell>
        </row>
        <row r="35218">
          <cell r="A35218">
            <v>191007</v>
          </cell>
          <cell r="H35218">
            <v>2440.62</v>
          </cell>
        </row>
        <row r="35219">
          <cell r="A35219">
            <v>191007</v>
          </cell>
          <cell r="H35219">
            <v>58.11</v>
          </cell>
        </row>
        <row r="35220">
          <cell r="A35220">
            <v>191007</v>
          </cell>
          <cell r="H35220">
            <v>116.21</v>
          </cell>
        </row>
        <row r="35221">
          <cell r="A35221">
            <v>191007</v>
          </cell>
          <cell r="H35221">
            <v>296</v>
          </cell>
        </row>
        <row r="35222">
          <cell r="A35222">
            <v>192053</v>
          </cell>
          <cell r="H35222">
            <v>3198</v>
          </cell>
        </row>
        <row r="35223">
          <cell r="A35223">
            <v>192136</v>
          </cell>
          <cell r="H35223">
            <v>1650</v>
          </cell>
        </row>
        <row r="35224">
          <cell r="A35224">
            <v>192227</v>
          </cell>
          <cell r="H35224">
            <v>484.8</v>
          </cell>
        </row>
        <row r="35225">
          <cell r="A35225">
            <v>192911</v>
          </cell>
          <cell r="H35225">
            <v>3300</v>
          </cell>
        </row>
        <row r="35226">
          <cell r="A35226">
            <v>192936</v>
          </cell>
          <cell r="H35226">
            <v>10248</v>
          </cell>
        </row>
        <row r="35227">
          <cell r="A35227">
            <v>192936</v>
          </cell>
          <cell r="H35227">
            <v>98784</v>
          </cell>
        </row>
        <row r="35228">
          <cell r="A35228">
            <v>193082</v>
          </cell>
          <cell r="H35228">
            <v>217.11</v>
          </cell>
        </row>
        <row r="35229">
          <cell r="A35229">
            <v>193082</v>
          </cell>
          <cell r="H35229">
            <v>4440</v>
          </cell>
        </row>
        <row r="35230">
          <cell r="A35230">
            <v>193412</v>
          </cell>
          <cell r="H35230">
            <v>366.12</v>
          </cell>
        </row>
        <row r="35231">
          <cell r="A35231">
            <v>193412</v>
          </cell>
          <cell r="H35231">
            <v>366.12</v>
          </cell>
        </row>
        <row r="35232">
          <cell r="A35232">
            <v>193472</v>
          </cell>
          <cell r="H35232">
            <v>1920</v>
          </cell>
        </row>
        <row r="35233">
          <cell r="A35233">
            <v>193472</v>
          </cell>
          <cell r="H35233">
            <v>115.39</v>
          </cell>
        </row>
        <row r="35234">
          <cell r="A35234">
            <v>193588</v>
          </cell>
          <cell r="H35234">
            <v>4914</v>
          </cell>
        </row>
        <row r="35235">
          <cell r="A35235">
            <v>194090</v>
          </cell>
          <cell r="H35235">
            <v>624</v>
          </cell>
        </row>
        <row r="35236">
          <cell r="A35236">
            <v>194148</v>
          </cell>
          <cell r="H35236">
            <v>1728</v>
          </cell>
        </row>
        <row r="35237">
          <cell r="A35237">
            <v>194149</v>
          </cell>
          <cell r="H35237">
            <v>1728</v>
          </cell>
        </row>
        <row r="35238">
          <cell r="A35238">
            <v>194272</v>
          </cell>
          <cell r="H35238">
            <v>399</v>
          </cell>
        </row>
        <row r="35239">
          <cell r="A35239">
            <v>194272</v>
          </cell>
          <cell r="H35239">
            <v>118.61</v>
          </cell>
        </row>
        <row r="35240">
          <cell r="A35240">
            <v>194272</v>
          </cell>
          <cell r="H35240">
            <v>2220</v>
          </cell>
        </row>
        <row r="35241">
          <cell r="A35241">
            <v>194274</v>
          </cell>
          <cell r="H35241">
            <v>118.61</v>
          </cell>
        </row>
        <row r="35242">
          <cell r="A35242">
            <v>194274</v>
          </cell>
          <cell r="H35242">
            <v>399</v>
          </cell>
        </row>
        <row r="35243">
          <cell r="A35243">
            <v>194274</v>
          </cell>
          <cell r="H35243">
            <v>2220</v>
          </cell>
        </row>
        <row r="35244">
          <cell r="A35244">
            <v>194276</v>
          </cell>
          <cell r="H35244">
            <v>118.61</v>
          </cell>
        </row>
        <row r="35245">
          <cell r="A35245">
            <v>194276</v>
          </cell>
          <cell r="H35245">
            <v>399</v>
          </cell>
        </row>
        <row r="35246">
          <cell r="A35246">
            <v>194276</v>
          </cell>
          <cell r="H35246">
            <v>2220</v>
          </cell>
        </row>
        <row r="35247">
          <cell r="A35247">
            <v>194277</v>
          </cell>
          <cell r="H35247">
            <v>2220</v>
          </cell>
        </row>
        <row r="35248">
          <cell r="A35248">
            <v>194277</v>
          </cell>
          <cell r="H35248">
            <v>399</v>
          </cell>
        </row>
        <row r="35249">
          <cell r="A35249">
            <v>194277</v>
          </cell>
          <cell r="H35249">
            <v>118.61</v>
          </cell>
        </row>
        <row r="35250">
          <cell r="A35250">
            <v>501060</v>
          </cell>
          <cell r="H35250">
            <v>39663</v>
          </cell>
        </row>
        <row r="35251">
          <cell r="A35251">
            <v>501698</v>
          </cell>
          <cell r="H35251">
            <v>484.8</v>
          </cell>
        </row>
        <row r="35252">
          <cell r="A35252">
            <v>900271</v>
          </cell>
          <cell r="H35252">
            <v>3782.4</v>
          </cell>
        </row>
        <row r="35253">
          <cell r="A35253">
            <v>900271</v>
          </cell>
          <cell r="H35253">
            <v>7564.8</v>
          </cell>
        </row>
        <row r="35254">
          <cell r="A35254">
            <v>900271</v>
          </cell>
          <cell r="H35254">
            <v>7564.8</v>
          </cell>
        </row>
        <row r="35255">
          <cell r="A35255">
            <v>900271</v>
          </cell>
          <cell r="H35255">
            <v>5673.6</v>
          </cell>
        </row>
        <row r="35256">
          <cell r="A35256">
            <v>900271</v>
          </cell>
          <cell r="H35256">
            <v>12292.8</v>
          </cell>
        </row>
        <row r="35257">
          <cell r="A35257">
            <v>900271</v>
          </cell>
          <cell r="H35257">
            <v>4728</v>
          </cell>
        </row>
        <row r="35258">
          <cell r="A35258">
            <v>900271</v>
          </cell>
          <cell r="H35258">
            <v>4728</v>
          </cell>
        </row>
        <row r="35259">
          <cell r="A35259">
            <v>100203</v>
          </cell>
          <cell r="H35259">
            <v>9000</v>
          </cell>
        </row>
        <row r="35260">
          <cell r="A35260">
            <v>100268</v>
          </cell>
          <cell r="H35260">
            <v>888</v>
          </cell>
        </row>
        <row r="35261">
          <cell r="A35261">
            <v>100268</v>
          </cell>
          <cell r="H35261">
            <v>48.69</v>
          </cell>
        </row>
        <row r="35262">
          <cell r="A35262">
            <v>101101</v>
          </cell>
          <cell r="H35262">
            <v>44226</v>
          </cell>
        </row>
        <row r="35263">
          <cell r="A35263">
            <v>101423</v>
          </cell>
          <cell r="H35263">
            <v>5040</v>
          </cell>
        </row>
        <row r="35264">
          <cell r="A35264">
            <v>101884</v>
          </cell>
          <cell r="H35264">
            <v>2053.8000000000002</v>
          </cell>
        </row>
        <row r="35265">
          <cell r="A35265">
            <v>102017</v>
          </cell>
          <cell r="H35265">
            <v>798</v>
          </cell>
        </row>
        <row r="35266">
          <cell r="A35266">
            <v>102338</v>
          </cell>
          <cell r="H35266">
            <v>843.48</v>
          </cell>
        </row>
        <row r="35267">
          <cell r="A35267">
            <v>102351</v>
          </cell>
          <cell r="H35267">
            <v>4217.3999999999996</v>
          </cell>
        </row>
        <row r="35268">
          <cell r="A35268">
            <v>190264</v>
          </cell>
          <cell r="H35268">
            <v>7630</v>
          </cell>
        </row>
        <row r="35269">
          <cell r="A35269">
            <v>190474</v>
          </cell>
          <cell r="H35269">
            <v>6790</v>
          </cell>
        </row>
        <row r="35270">
          <cell r="A35270">
            <v>190474</v>
          </cell>
          <cell r="H35270">
            <v>3111</v>
          </cell>
        </row>
        <row r="35271">
          <cell r="A35271">
            <v>192693</v>
          </cell>
          <cell r="H35271">
            <v>4836</v>
          </cell>
        </row>
        <row r="35272">
          <cell r="A35272">
            <v>192956</v>
          </cell>
          <cell r="H35272">
            <v>6480</v>
          </cell>
        </row>
        <row r="35273">
          <cell r="A35273">
            <v>192956</v>
          </cell>
          <cell r="H35273">
            <v>108.03</v>
          </cell>
        </row>
        <row r="35274">
          <cell r="A35274">
            <v>193412</v>
          </cell>
          <cell r="H35274">
            <v>7322.4</v>
          </cell>
        </row>
        <row r="35275">
          <cell r="A35275">
            <v>193412</v>
          </cell>
          <cell r="H35275">
            <v>2196.7199999999998</v>
          </cell>
        </row>
        <row r="35276">
          <cell r="A35276">
            <v>193625</v>
          </cell>
          <cell r="H35276">
            <v>798</v>
          </cell>
        </row>
        <row r="35277">
          <cell r="A35277">
            <v>193958</v>
          </cell>
          <cell r="H35277">
            <v>600</v>
          </cell>
        </row>
        <row r="35278">
          <cell r="A35278">
            <v>193958</v>
          </cell>
          <cell r="H35278">
            <v>890</v>
          </cell>
        </row>
        <row r="35279">
          <cell r="A35279">
            <v>194041</v>
          </cell>
          <cell r="H35279">
            <v>3300</v>
          </cell>
        </row>
        <row r="35280">
          <cell r="A35280">
            <v>194218</v>
          </cell>
          <cell r="H35280">
            <v>2950</v>
          </cell>
        </row>
        <row r="35281">
          <cell r="A35281">
            <v>194218</v>
          </cell>
          <cell r="H35281">
            <v>1596</v>
          </cell>
        </row>
        <row r="35282">
          <cell r="A35282">
            <v>194218</v>
          </cell>
          <cell r="H35282">
            <v>1596</v>
          </cell>
        </row>
        <row r="35283">
          <cell r="A35283">
            <v>194256</v>
          </cell>
          <cell r="H35283">
            <v>708</v>
          </cell>
        </row>
        <row r="35284">
          <cell r="A35284">
            <v>194256</v>
          </cell>
          <cell r="H35284">
            <v>139.79</v>
          </cell>
        </row>
        <row r="35285">
          <cell r="A35285">
            <v>194280</v>
          </cell>
          <cell r="H35285">
            <v>350.8</v>
          </cell>
        </row>
        <row r="35286">
          <cell r="A35286">
            <v>194280</v>
          </cell>
          <cell r="H35286">
            <v>861.9</v>
          </cell>
        </row>
        <row r="35287">
          <cell r="A35287">
            <v>194280</v>
          </cell>
          <cell r="H35287">
            <v>459.4</v>
          </cell>
        </row>
        <row r="35288">
          <cell r="A35288">
            <v>194280</v>
          </cell>
          <cell r="H35288">
            <v>350.8</v>
          </cell>
        </row>
        <row r="35289">
          <cell r="A35289">
            <v>194281</v>
          </cell>
          <cell r="H35289">
            <v>118.63</v>
          </cell>
        </row>
        <row r="35290">
          <cell r="A35290">
            <v>194281</v>
          </cell>
          <cell r="H35290">
            <v>2220</v>
          </cell>
        </row>
        <row r="35291">
          <cell r="A35291">
            <v>200302</v>
          </cell>
          <cell r="H35291">
            <v>9000</v>
          </cell>
        </row>
        <row r="35292">
          <cell r="A35292">
            <v>500438</v>
          </cell>
          <cell r="H35292">
            <v>10800</v>
          </cell>
        </row>
        <row r="35293">
          <cell r="A35293">
            <v>500737</v>
          </cell>
          <cell r="H35293">
            <v>13050</v>
          </cell>
        </row>
        <row r="35294">
          <cell r="A35294">
            <v>502030</v>
          </cell>
          <cell r="H35294">
            <v>5400</v>
          </cell>
        </row>
        <row r="35295">
          <cell r="A35295">
            <v>502204</v>
          </cell>
          <cell r="H35295">
            <v>45765</v>
          </cell>
        </row>
        <row r="35296">
          <cell r="A35296">
            <v>502576</v>
          </cell>
          <cell r="H35296">
            <v>4884</v>
          </cell>
        </row>
        <row r="35297">
          <cell r="A35297">
            <v>100349</v>
          </cell>
          <cell r="H35297">
            <v>4233</v>
          </cell>
        </row>
        <row r="35298">
          <cell r="A35298">
            <v>101217</v>
          </cell>
          <cell r="H35298">
            <v>3132</v>
          </cell>
        </row>
        <row r="35299">
          <cell r="A35299">
            <v>101781</v>
          </cell>
          <cell r="H35299">
            <v>4276.8</v>
          </cell>
        </row>
        <row r="35300">
          <cell r="A35300">
            <v>101856</v>
          </cell>
          <cell r="H35300">
            <v>2520</v>
          </cell>
        </row>
        <row r="35301">
          <cell r="A35301">
            <v>102451</v>
          </cell>
          <cell r="H35301">
            <v>3660</v>
          </cell>
        </row>
        <row r="35302">
          <cell r="A35302">
            <v>190537</v>
          </cell>
          <cell r="H35302">
            <v>16320</v>
          </cell>
        </row>
        <row r="35303">
          <cell r="A35303">
            <v>191261</v>
          </cell>
          <cell r="H35303">
            <v>189</v>
          </cell>
        </row>
        <row r="35304">
          <cell r="A35304">
            <v>191685</v>
          </cell>
          <cell r="H35304">
            <v>4276.8</v>
          </cell>
        </row>
        <row r="35305">
          <cell r="A35305">
            <v>192120</v>
          </cell>
          <cell r="H35305">
            <v>798</v>
          </cell>
        </row>
        <row r="35306">
          <cell r="A35306">
            <v>192591</v>
          </cell>
          <cell r="H35306">
            <v>1200</v>
          </cell>
        </row>
        <row r="35307">
          <cell r="A35307">
            <v>193039</v>
          </cell>
          <cell r="H35307">
            <v>936.97</v>
          </cell>
        </row>
        <row r="35308">
          <cell r="A35308">
            <v>193039</v>
          </cell>
          <cell r="H35308">
            <v>10385</v>
          </cell>
        </row>
        <row r="35309">
          <cell r="A35309">
            <v>500928</v>
          </cell>
          <cell r="H35309">
            <v>4248</v>
          </cell>
        </row>
        <row r="35310">
          <cell r="A35310">
            <v>501059</v>
          </cell>
          <cell r="H35310">
            <v>30510</v>
          </cell>
        </row>
        <row r="35311">
          <cell r="A35311">
            <v>501103</v>
          </cell>
          <cell r="H35311">
            <v>2520</v>
          </cell>
        </row>
        <row r="35312">
          <cell r="A35312">
            <v>502078</v>
          </cell>
          <cell r="H35312">
            <v>16320</v>
          </cell>
        </row>
        <row r="35313">
          <cell r="A35313">
            <v>502269</v>
          </cell>
          <cell r="H35313">
            <v>288</v>
          </cell>
        </row>
        <row r="35314">
          <cell r="A35314">
            <v>502347</v>
          </cell>
          <cell r="H35314">
            <v>134.19999999999999</v>
          </cell>
        </row>
        <row r="35315">
          <cell r="A35315">
            <v>502348</v>
          </cell>
          <cell r="H35315">
            <v>30510</v>
          </cell>
        </row>
        <row r="35316">
          <cell r="A35316">
            <v>800231</v>
          </cell>
          <cell r="H35316">
            <v>15000</v>
          </cell>
        </row>
        <row r="35317">
          <cell r="A35317">
            <v>800236</v>
          </cell>
          <cell r="H35317">
            <v>14160</v>
          </cell>
        </row>
        <row r="35318">
          <cell r="A35318">
            <v>800237</v>
          </cell>
          <cell r="H35318">
            <v>8704.7999999999993</v>
          </cell>
        </row>
        <row r="35319">
          <cell r="A35319">
            <v>100030</v>
          </cell>
          <cell r="H35319">
            <v>7740</v>
          </cell>
        </row>
        <row r="35320">
          <cell r="A35320">
            <v>193466</v>
          </cell>
          <cell r="H35320">
            <v>1400</v>
          </cell>
        </row>
        <row r="35321">
          <cell r="A35321">
            <v>193536</v>
          </cell>
          <cell r="H35321">
            <v>5780</v>
          </cell>
        </row>
        <row r="35322">
          <cell r="A35322">
            <v>193723</v>
          </cell>
          <cell r="H35322">
            <v>5940</v>
          </cell>
        </row>
        <row r="35323">
          <cell r="A35323">
            <v>100175</v>
          </cell>
          <cell r="H35323">
            <v>9830.4</v>
          </cell>
        </row>
        <row r="35324">
          <cell r="A35324">
            <v>100263</v>
          </cell>
          <cell r="H35324">
            <v>5400</v>
          </cell>
        </row>
        <row r="35325">
          <cell r="A35325">
            <v>100349</v>
          </cell>
          <cell r="H35325">
            <v>4233</v>
          </cell>
        </row>
        <row r="35326">
          <cell r="A35326">
            <v>100737</v>
          </cell>
          <cell r="H35326">
            <v>1980</v>
          </cell>
        </row>
        <row r="35327">
          <cell r="A35327">
            <v>102338</v>
          </cell>
          <cell r="H35327">
            <v>7591.32</v>
          </cell>
        </row>
        <row r="35328">
          <cell r="A35328">
            <v>191565</v>
          </cell>
          <cell r="H35328">
            <v>30695.75</v>
          </cell>
        </row>
        <row r="35329">
          <cell r="A35329">
            <v>191965</v>
          </cell>
          <cell r="H35329">
            <v>440.12</v>
          </cell>
        </row>
        <row r="35330">
          <cell r="A35330">
            <v>192593</v>
          </cell>
          <cell r="H35330">
            <v>7693.35</v>
          </cell>
        </row>
        <row r="35331">
          <cell r="A35331">
            <v>192797</v>
          </cell>
          <cell r="H35331">
            <v>2622</v>
          </cell>
        </row>
        <row r="35332">
          <cell r="A35332">
            <v>192880</v>
          </cell>
          <cell r="H35332">
            <v>6193.25</v>
          </cell>
        </row>
        <row r="35333">
          <cell r="A35333">
            <v>192880</v>
          </cell>
          <cell r="H35333">
            <v>13485</v>
          </cell>
        </row>
        <row r="35334">
          <cell r="A35334">
            <v>193039</v>
          </cell>
          <cell r="H35334">
            <v>1040</v>
          </cell>
        </row>
        <row r="35335">
          <cell r="A35335">
            <v>193066</v>
          </cell>
          <cell r="H35335">
            <v>3960</v>
          </cell>
        </row>
        <row r="35336">
          <cell r="A35336">
            <v>193091</v>
          </cell>
          <cell r="H35336">
            <v>1539</v>
          </cell>
        </row>
        <row r="35337">
          <cell r="A35337">
            <v>193714</v>
          </cell>
          <cell r="H35337">
            <v>1964.45</v>
          </cell>
        </row>
        <row r="35338">
          <cell r="A35338">
            <v>193714</v>
          </cell>
          <cell r="H35338">
            <v>460.81</v>
          </cell>
        </row>
        <row r="35339">
          <cell r="A35339">
            <v>193714</v>
          </cell>
          <cell r="H35339">
            <v>347.84</v>
          </cell>
        </row>
        <row r="35340">
          <cell r="A35340">
            <v>193714</v>
          </cell>
          <cell r="H35340">
            <v>59.06</v>
          </cell>
        </row>
        <row r="35341">
          <cell r="A35341">
            <v>193768</v>
          </cell>
          <cell r="H35341">
            <v>11346.48</v>
          </cell>
        </row>
        <row r="35342">
          <cell r="A35342">
            <v>193768</v>
          </cell>
          <cell r="H35342">
            <v>235</v>
          </cell>
        </row>
        <row r="35343">
          <cell r="A35343">
            <v>193848</v>
          </cell>
          <cell r="H35343">
            <v>1573.2</v>
          </cell>
        </row>
        <row r="35344">
          <cell r="A35344">
            <v>501130</v>
          </cell>
          <cell r="H35344">
            <v>5196</v>
          </cell>
        </row>
        <row r="35345">
          <cell r="A35345">
            <v>502030</v>
          </cell>
          <cell r="H35345">
            <v>3600</v>
          </cell>
        </row>
        <row r="35346">
          <cell r="A35346">
            <v>900333</v>
          </cell>
          <cell r="H35346">
            <v>3960</v>
          </cell>
        </row>
        <row r="35347">
          <cell r="A35347">
            <v>100998</v>
          </cell>
          <cell r="H35347">
            <v>10440</v>
          </cell>
        </row>
        <row r="35348">
          <cell r="A35348">
            <v>101555</v>
          </cell>
          <cell r="H35348">
            <v>1200</v>
          </cell>
        </row>
        <row r="35349">
          <cell r="A35349">
            <v>101994</v>
          </cell>
          <cell r="H35349">
            <v>330</v>
          </cell>
        </row>
        <row r="35350">
          <cell r="A35350">
            <v>102518</v>
          </cell>
          <cell r="H35350">
            <v>18306</v>
          </cell>
        </row>
        <row r="35351">
          <cell r="A35351">
            <v>190017</v>
          </cell>
          <cell r="H35351">
            <v>15255</v>
          </cell>
        </row>
        <row r="35352">
          <cell r="A35352">
            <v>190037</v>
          </cell>
          <cell r="H35352">
            <v>124.96</v>
          </cell>
        </row>
        <row r="35353">
          <cell r="A35353">
            <v>190059</v>
          </cell>
          <cell r="H35353">
            <v>8878.41</v>
          </cell>
        </row>
        <row r="35354">
          <cell r="A35354">
            <v>190059</v>
          </cell>
          <cell r="H35354">
            <v>8878.41</v>
          </cell>
        </row>
        <row r="35355">
          <cell r="A35355">
            <v>190241</v>
          </cell>
          <cell r="H35355">
            <v>410.2</v>
          </cell>
        </row>
        <row r="35356">
          <cell r="A35356">
            <v>190269</v>
          </cell>
          <cell r="H35356">
            <v>2860</v>
          </cell>
        </row>
        <row r="35357">
          <cell r="A35357">
            <v>190269</v>
          </cell>
          <cell r="H35357">
            <v>306</v>
          </cell>
        </row>
        <row r="35358">
          <cell r="A35358">
            <v>191352</v>
          </cell>
          <cell r="H35358">
            <v>1120</v>
          </cell>
        </row>
        <row r="35359">
          <cell r="A35359">
            <v>191681</v>
          </cell>
          <cell r="H35359">
            <v>8874</v>
          </cell>
        </row>
        <row r="35360">
          <cell r="A35360">
            <v>191682</v>
          </cell>
          <cell r="H35360">
            <v>14616</v>
          </cell>
        </row>
        <row r="35361">
          <cell r="A35361">
            <v>192891</v>
          </cell>
          <cell r="H35361">
            <v>5832</v>
          </cell>
        </row>
        <row r="35362">
          <cell r="A35362">
            <v>192891</v>
          </cell>
          <cell r="H35362">
            <v>101.79</v>
          </cell>
        </row>
        <row r="35363">
          <cell r="A35363">
            <v>192943</v>
          </cell>
          <cell r="H35363">
            <v>1665</v>
          </cell>
        </row>
        <row r="35364">
          <cell r="A35364">
            <v>193412</v>
          </cell>
          <cell r="H35364">
            <v>732.24</v>
          </cell>
        </row>
        <row r="35365">
          <cell r="A35365">
            <v>193625</v>
          </cell>
          <cell r="H35365">
            <v>8226</v>
          </cell>
        </row>
        <row r="35366">
          <cell r="A35366">
            <v>193739</v>
          </cell>
          <cell r="H35366">
            <v>820</v>
          </cell>
        </row>
        <row r="35367">
          <cell r="A35367">
            <v>194251</v>
          </cell>
          <cell r="H35367">
            <v>60.38</v>
          </cell>
        </row>
        <row r="35368">
          <cell r="A35368">
            <v>194251</v>
          </cell>
          <cell r="H35368">
            <v>1760</v>
          </cell>
        </row>
        <row r="35369">
          <cell r="A35369">
            <v>194251</v>
          </cell>
          <cell r="H35369">
            <v>1320</v>
          </cell>
        </row>
        <row r="35370">
          <cell r="A35370">
            <v>500209</v>
          </cell>
          <cell r="H35370">
            <v>902</v>
          </cell>
        </row>
        <row r="35371">
          <cell r="A35371">
            <v>500209</v>
          </cell>
          <cell r="H35371">
            <v>933.68</v>
          </cell>
        </row>
        <row r="35372">
          <cell r="A35372">
            <v>500209</v>
          </cell>
          <cell r="H35372">
            <v>169.76</v>
          </cell>
        </row>
        <row r="35373">
          <cell r="A35373">
            <v>500209</v>
          </cell>
          <cell r="H35373">
            <v>269.12</v>
          </cell>
        </row>
        <row r="35374">
          <cell r="A35374">
            <v>500209</v>
          </cell>
          <cell r="H35374">
            <v>113.64</v>
          </cell>
        </row>
        <row r="35375">
          <cell r="A35375">
            <v>500209</v>
          </cell>
          <cell r="H35375">
            <v>164</v>
          </cell>
        </row>
        <row r="35376">
          <cell r="A35376">
            <v>500209</v>
          </cell>
          <cell r="H35376">
            <v>625.02</v>
          </cell>
        </row>
        <row r="35377">
          <cell r="A35377">
            <v>500209</v>
          </cell>
          <cell r="H35377">
            <v>1480.16</v>
          </cell>
        </row>
        <row r="35378">
          <cell r="A35378">
            <v>500209</v>
          </cell>
          <cell r="H35378">
            <v>113.64</v>
          </cell>
        </row>
        <row r="35379">
          <cell r="A35379">
            <v>500209</v>
          </cell>
          <cell r="H35379">
            <v>1570.28</v>
          </cell>
        </row>
        <row r="35380">
          <cell r="A35380">
            <v>500209</v>
          </cell>
          <cell r="H35380">
            <v>1517</v>
          </cell>
        </row>
        <row r="35381">
          <cell r="A35381">
            <v>500209</v>
          </cell>
          <cell r="H35381">
            <v>2489.36</v>
          </cell>
        </row>
        <row r="35382">
          <cell r="A35382">
            <v>500209</v>
          </cell>
          <cell r="H35382">
            <v>852.34</v>
          </cell>
        </row>
        <row r="35383">
          <cell r="A35383">
            <v>500209</v>
          </cell>
          <cell r="H35383">
            <v>1051.1500000000001</v>
          </cell>
        </row>
        <row r="35384">
          <cell r="A35384">
            <v>500209</v>
          </cell>
          <cell r="H35384">
            <v>1273.2</v>
          </cell>
        </row>
        <row r="35385">
          <cell r="A35385">
            <v>500209</v>
          </cell>
          <cell r="H35385">
            <v>1230</v>
          </cell>
        </row>
        <row r="35386">
          <cell r="A35386">
            <v>500209</v>
          </cell>
          <cell r="H35386">
            <v>2018.4</v>
          </cell>
        </row>
        <row r="35387">
          <cell r="A35387">
            <v>500209</v>
          </cell>
          <cell r="H35387">
            <v>852.3</v>
          </cell>
        </row>
        <row r="35388">
          <cell r="A35388">
            <v>500209</v>
          </cell>
          <cell r="H35388">
            <v>2045.52</v>
          </cell>
        </row>
        <row r="35389">
          <cell r="A35389">
            <v>500209</v>
          </cell>
          <cell r="H35389">
            <v>2045.52</v>
          </cell>
        </row>
        <row r="35390">
          <cell r="A35390">
            <v>500209</v>
          </cell>
          <cell r="H35390">
            <v>625.05999999999995</v>
          </cell>
        </row>
        <row r="35391">
          <cell r="A35391">
            <v>500209</v>
          </cell>
          <cell r="H35391">
            <v>1051.17</v>
          </cell>
        </row>
        <row r="35392">
          <cell r="A35392">
            <v>500209</v>
          </cell>
          <cell r="H35392">
            <v>4844.16</v>
          </cell>
        </row>
        <row r="35393">
          <cell r="A35393">
            <v>500209</v>
          </cell>
          <cell r="H35393">
            <v>2952</v>
          </cell>
        </row>
        <row r="35394">
          <cell r="A35394">
            <v>500209</v>
          </cell>
          <cell r="H35394">
            <v>3055.68</v>
          </cell>
        </row>
        <row r="35395">
          <cell r="A35395">
            <v>500736</v>
          </cell>
          <cell r="H35395">
            <v>5220</v>
          </cell>
        </row>
        <row r="35396">
          <cell r="A35396">
            <v>500925</v>
          </cell>
          <cell r="H35396">
            <v>45908.4</v>
          </cell>
        </row>
        <row r="35397">
          <cell r="A35397">
            <v>501054</v>
          </cell>
          <cell r="H35397">
            <v>61020</v>
          </cell>
        </row>
        <row r="35398">
          <cell r="A35398">
            <v>501698</v>
          </cell>
          <cell r="H35398">
            <v>969.6</v>
          </cell>
        </row>
        <row r="35399">
          <cell r="A35399">
            <v>502047</v>
          </cell>
          <cell r="H35399">
            <v>4800</v>
          </cell>
        </row>
        <row r="35400">
          <cell r="A35400">
            <v>502413</v>
          </cell>
          <cell r="H35400">
            <v>45765</v>
          </cell>
        </row>
        <row r="35401">
          <cell r="A35401">
            <v>100661</v>
          </cell>
          <cell r="H35401">
            <v>2700</v>
          </cell>
        </row>
        <row r="35402">
          <cell r="A35402">
            <v>101370</v>
          </cell>
          <cell r="H35402">
            <v>16475.400000000001</v>
          </cell>
        </row>
        <row r="35403">
          <cell r="A35403">
            <v>101664</v>
          </cell>
          <cell r="H35403">
            <v>58</v>
          </cell>
        </row>
        <row r="35404">
          <cell r="A35404">
            <v>101664</v>
          </cell>
          <cell r="H35404">
            <v>876</v>
          </cell>
        </row>
        <row r="35405">
          <cell r="A35405">
            <v>101839</v>
          </cell>
          <cell r="H35405">
            <v>2670</v>
          </cell>
        </row>
        <row r="35406">
          <cell r="A35406">
            <v>102362</v>
          </cell>
          <cell r="H35406">
            <v>960</v>
          </cell>
        </row>
        <row r="35407">
          <cell r="A35407">
            <v>102550</v>
          </cell>
          <cell r="H35407">
            <v>30510</v>
          </cell>
        </row>
        <row r="35408">
          <cell r="A35408">
            <v>190156</v>
          </cell>
          <cell r="H35408">
            <v>3888</v>
          </cell>
        </row>
        <row r="35409">
          <cell r="A35409">
            <v>190156</v>
          </cell>
          <cell r="H35409">
            <v>105.25</v>
          </cell>
        </row>
        <row r="35410">
          <cell r="A35410">
            <v>190588</v>
          </cell>
          <cell r="H35410">
            <v>4085</v>
          </cell>
        </row>
        <row r="35411">
          <cell r="A35411">
            <v>190588</v>
          </cell>
          <cell r="H35411">
            <v>190</v>
          </cell>
        </row>
        <row r="35412">
          <cell r="A35412">
            <v>190854</v>
          </cell>
          <cell r="H35412">
            <v>750.96</v>
          </cell>
        </row>
        <row r="35413">
          <cell r="A35413">
            <v>191094</v>
          </cell>
          <cell r="H35413">
            <v>4248</v>
          </cell>
        </row>
        <row r="35414">
          <cell r="A35414">
            <v>191095</v>
          </cell>
          <cell r="H35414">
            <v>3096</v>
          </cell>
        </row>
        <row r="35415">
          <cell r="A35415">
            <v>191097</v>
          </cell>
          <cell r="H35415">
            <v>936</v>
          </cell>
        </row>
        <row r="35416">
          <cell r="A35416">
            <v>191098</v>
          </cell>
          <cell r="H35416">
            <v>864</v>
          </cell>
        </row>
        <row r="35417">
          <cell r="A35417">
            <v>191510</v>
          </cell>
          <cell r="H35417">
            <v>7252</v>
          </cell>
        </row>
        <row r="35418">
          <cell r="A35418">
            <v>191510</v>
          </cell>
          <cell r="H35418">
            <v>8750</v>
          </cell>
        </row>
        <row r="35419">
          <cell r="A35419">
            <v>191510</v>
          </cell>
          <cell r="H35419">
            <v>1152</v>
          </cell>
        </row>
        <row r="35420">
          <cell r="A35420">
            <v>191565</v>
          </cell>
          <cell r="H35420">
            <v>2233.09</v>
          </cell>
        </row>
        <row r="35421">
          <cell r="A35421">
            <v>191594</v>
          </cell>
          <cell r="H35421">
            <v>3840</v>
          </cell>
        </row>
        <row r="35422">
          <cell r="A35422">
            <v>191645</v>
          </cell>
          <cell r="H35422">
            <v>21731</v>
          </cell>
        </row>
        <row r="35423">
          <cell r="A35423">
            <v>191769</v>
          </cell>
          <cell r="H35423">
            <v>1520</v>
          </cell>
        </row>
        <row r="35424">
          <cell r="A35424">
            <v>191816</v>
          </cell>
          <cell r="H35424">
            <v>2185</v>
          </cell>
        </row>
        <row r="35425">
          <cell r="A35425">
            <v>192112</v>
          </cell>
          <cell r="H35425">
            <v>1045</v>
          </cell>
        </row>
        <row r="35426">
          <cell r="A35426">
            <v>192221</v>
          </cell>
          <cell r="H35426">
            <v>11220</v>
          </cell>
        </row>
        <row r="35427">
          <cell r="A35427">
            <v>192295</v>
          </cell>
          <cell r="H35427">
            <v>1560</v>
          </cell>
        </row>
        <row r="35428">
          <cell r="A35428">
            <v>192300</v>
          </cell>
          <cell r="H35428">
            <v>8439.6</v>
          </cell>
        </row>
        <row r="35429">
          <cell r="A35429">
            <v>192370</v>
          </cell>
          <cell r="H35429">
            <v>2220</v>
          </cell>
        </row>
        <row r="35430">
          <cell r="A35430">
            <v>192370</v>
          </cell>
          <cell r="H35430">
            <v>108.64</v>
          </cell>
        </row>
        <row r="35431">
          <cell r="A35431">
            <v>192504</v>
          </cell>
          <cell r="H35431">
            <v>2376</v>
          </cell>
        </row>
        <row r="35432">
          <cell r="A35432">
            <v>192671</v>
          </cell>
          <cell r="H35432">
            <v>285</v>
          </cell>
        </row>
        <row r="35433">
          <cell r="A35433">
            <v>192677</v>
          </cell>
          <cell r="H35433">
            <v>1728</v>
          </cell>
        </row>
        <row r="35434">
          <cell r="A35434">
            <v>192677</v>
          </cell>
          <cell r="H35434">
            <v>1656</v>
          </cell>
        </row>
        <row r="35435">
          <cell r="A35435">
            <v>192797</v>
          </cell>
          <cell r="H35435">
            <v>2622</v>
          </cell>
        </row>
        <row r="35436">
          <cell r="A35436">
            <v>192822</v>
          </cell>
          <cell r="H35436">
            <v>6600</v>
          </cell>
        </row>
        <row r="35437">
          <cell r="A35437">
            <v>193095</v>
          </cell>
          <cell r="H35437">
            <v>196.5</v>
          </cell>
        </row>
        <row r="35438">
          <cell r="A35438">
            <v>193403</v>
          </cell>
          <cell r="H35438">
            <v>2375</v>
          </cell>
        </row>
        <row r="35439">
          <cell r="A35439">
            <v>193412</v>
          </cell>
          <cell r="H35439">
            <v>4027.32</v>
          </cell>
        </row>
        <row r="35440">
          <cell r="A35440">
            <v>193594</v>
          </cell>
          <cell r="H35440">
            <v>60</v>
          </cell>
        </row>
        <row r="35441">
          <cell r="A35441">
            <v>193594</v>
          </cell>
          <cell r="H35441">
            <v>1440</v>
          </cell>
        </row>
        <row r="35442">
          <cell r="A35442">
            <v>193594</v>
          </cell>
          <cell r="H35442">
            <v>70</v>
          </cell>
        </row>
        <row r="35443">
          <cell r="A35443">
            <v>194134</v>
          </cell>
          <cell r="H35443">
            <v>6324</v>
          </cell>
        </row>
        <row r="35444">
          <cell r="A35444">
            <v>194134</v>
          </cell>
          <cell r="H35444">
            <v>608.74</v>
          </cell>
        </row>
        <row r="35445">
          <cell r="A35445">
            <v>194283</v>
          </cell>
          <cell r="H35445">
            <v>1305</v>
          </cell>
        </row>
        <row r="35446">
          <cell r="A35446">
            <v>194283</v>
          </cell>
          <cell r="H35446">
            <v>202.7</v>
          </cell>
        </row>
        <row r="35447">
          <cell r="A35447">
            <v>194283</v>
          </cell>
          <cell r="H35447">
            <v>7420</v>
          </cell>
        </row>
        <row r="35448">
          <cell r="A35448">
            <v>194283</v>
          </cell>
          <cell r="H35448">
            <v>4340</v>
          </cell>
        </row>
        <row r="35449">
          <cell r="A35449">
            <v>194283</v>
          </cell>
          <cell r="H35449">
            <v>2520</v>
          </cell>
        </row>
        <row r="35450">
          <cell r="A35450">
            <v>500834</v>
          </cell>
          <cell r="H35450">
            <v>2340</v>
          </cell>
        </row>
        <row r="35451">
          <cell r="A35451">
            <v>501698</v>
          </cell>
          <cell r="H35451">
            <v>969.6</v>
          </cell>
        </row>
        <row r="35452">
          <cell r="A35452">
            <v>502035</v>
          </cell>
          <cell r="H35452">
            <v>650</v>
          </cell>
        </row>
        <row r="35453">
          <cell r="A35453">
            <v>502035</v>
          </cell>
          <cell r="H35453">
            <v>851.5</v>
          </cell>
        </row>
        <row r="35454">
          <cell r="A35454">
            <v>502092</v>
          </cell>
          <cell r="H35454">
            <v>27000</v>
          </cell>
        </row>
        <row r="35455">
          <cell r="A35455">
            <v>502849</v>
          </cell>
          <cell r="H35455">
            <v>5517.6</v>
          </cell>
        </row>
        <row r="35456">
          <cell r="A35456">
            <v>502849</v>
          </cell>
          <cell r="H35456">
            <v>160</v>
          </cell>
        </row>
        <row r="35457">
          <cell r="A35457">
            <v>750007</v>
          </cell>
          <cell r="H35457">
            <v>2280</v>
          </cell>
        </row>
        <row r="35458">
          <cell r="A35458">
            <v>100133</v>
          </cell>
          <cell r="H35458">
            <v>2960</v>
          </cell>
        </row>
        <row r="35459">
          <cell r="A35459">
            <v>100949</v>
          </cell>
          <cell r="H35459">
            <v>13050</v>
          </cell>
        </row>
        <row r="35460">
          <cell r="A35460">
            <v>101422</v>
          </cell>
          <cell r="H35460">
            <v>2040</v>
          </cell>
        </row>
        <row r="35461">
          <cell r="A35461">
            <v>101899</v>
          </cell>
          <cell r="H35461">
            <v>1374</v>
          </cell>
        </row>
        <row r="35462">
          <cell r="A35462">
            <v>102488</v>
          </cell>
          <cell r="H35462">
            <v>594</v>
          </cell>
        </row>
        <row r="35463">
          <cell r="A35463">
            <v>102488</v>
          </cell>
          <cell r="H35463">
            <v>1166.4000000000001</v>
          </cell>
        </row>
        <row r="35464">
          <cell r="A35464">
            <v>102488</v>
          </cell>
          <cell r="H35464">
            <v>393.12</v>
          </cell>
        </row>
        <row r="35465">
          <cell r="A35465">
            <v>102488</v>
          </cell>
          <cell r="H35465">
            <v>2073.6</v>
          </cell>
        </row>
        <row r="35466">
          <cell r="A35466">
            <v>102488</v>
          </cell>
          <cell r="H35466">
            <v>1983.96</v>
          </cell>
        </row>
        <row r="35467">
          <cell r="A35467">
            <v>102488</v>
          </cell>
          <cell r="H35467">
            <v>534.6</v>
          </cell>
        </row>
        <row r="35468">
          <cell r="A35468">
            <v>102488</v>
          </cell>
          <cell r="H35468">
            <v>1814.4</v>
          </cell>
        </row>
        <row r="35469">
          <cell r="A35469">
            <v>102488</v>
          </cell>
          <cell r="H35469">
            <v>2293.92</v>
          </cell>
        </row>
        <row r="35470">
          <cell r="A35470">
            <v>102488</v>
          </cell>
          <cell r="H35470">
            <v>3426.84</v>
          </cell>
        </row>
        <row r="35471">
          <cell r="A35471">
            <v>102488</v>
          </cell>
          <cell r="H35471">
            <v>1529.28</v>
          </cell>
        </row>
        <row r="35472">
          <cell r="A35472">
            <v>102488</v>
          </cell>
          <cell r="H35472">
            <v>3628.8</v>
          </cell>
        </row>
        <row r="35473">
          <cell r="A35473">
            <v>190033</v>
          </cell>
          <cell r="H35473">
            <v>45765</v>
          </cell>
        </row>
        <row r="35474">
          <cell r="A35474">
            <v>191508</v>
          </cell>
          <cell r="H35474">
            <v>798</v>
          </cell>
        </row>
        <row r="35475">
          <cell r="A35475">
            <v>191508</v>
          </cell>
          <cell r="H35475">
            <v>121.38</v>
          </cell>
        </row>
        <row r="35476">
          <cell r="A35476">
            <v>191508</v>
          </cell>
          <cell r="H35476">
            <v>8880</v>
          </cell>
        </row>
        <row r="35477">
          <cell r="A35477">
            <v>192095</v>
          </cell>
          <cell r="H35477">
            <v>16899.36</v>
          </cell>
        </row>
        <row r="35478">
          <cell r="A35478">
            <v>192435</v>
          </cell>
          <cell r="H35478">
            <v>8190</v>
          </cell>
        </row>
        <row r="35479">
          <cell r="A35479">
            <v>192435</v>
          </cell>
          <cell r="H35479">
            <v>4550</v>
          </cell>
        </row>
        <row r="35480">
          <cell r="A35480">
            <v>192435</v>
          </cell>
          <cell r="H35480">
            <v>364</v>
          </cell>
        </row>
        <row r="35481">
          <cell r="A35481">
            <v>193058</v>
          </cell>
          <cell r="H35481">
            <v>708</v>
          </cell>
        </row>
        <row r="35482">
          <cell r="A35482">
            <v>193083</v>
          </cell>
          <cell r="H35482">
            <v>405.7</v>
          </cell>
        </row>
        <row r="35483">
          <cell r="A35483">
            <v>193083</v>
          </cell>
          <cell r="H35483">
            <v>11100</v>
          </cell>
        </row>
        <row r="35484">
          <cell r="A35484">
            <v>193942</v>
          </cell>
          <cell r="H35484">
            <v>1440</v>
          </cell>
        </row>
        <row r="35485">
          <cell r="A35485">
            <v>193944</v>
          </cell>
          <cell r="H35485">
            <v>1440</v>
          </cell>
        </row>
        <row r="35486">
          <cell r="A35486">
            <v>193945</v>
          </cell>
          <cell r="H35486">
            <v>1440</v>
          </cell>
        </row>
        <row r="35487">
          <cell r="A35487">
            <v>194134</v>
          </cell>
          <cell r="H35487">
            <v>1188</v>
          </cell>
        </row>
        <row r="35488">
          <cell r="A35488">
            <v>202963</v>
          </cell>
          <cell r="H35488">
            <v>1026</v>
          </cell>
        </row>
        <row r="35489">
          <cell r="A35489">
            <v>503018</v>
          </cell>
          <cell r="H35489">
            <v>7920</v>
          </cell>
        </row>
        <row r="35490">
          <cell r="A35490">
            <v>800280</v>
          </cell>
          <cell r="H35490">
            <v>10377</v>
          </cell>
        </row>
        <row r="35491">
          <cell r="A35491">
            <v>800280</v>
          </cell>
          <cell r="H35491">
            <v>272.64</v>
          </cell>
        </row>
        <row r="35492">
          <cell r="A35492">
            <v>100040</v>
          </cell>
          <cell r="H35492">
            <v>200</v>
          </cell>
        </row>
        <row r="35493">
          <cell r="A35493">
            <v>101884</v>
          </cell>
          <cell r="H35493">
            <v>3423.6</v>
          </cell>
        </row>
        <row r="35494">
          <cell r="A35494">
            <v>190677</v>
          </cell>
          <cell r="H35494">
            <v>216</v>
          </cell>
        </row>
        <row r="35495">
          <cell r="A35495">
            <v>193838</v>
          </cell>
          <cell r="H35495">
            <v>1632</v>
          </cell>
        </row>
        <row r="35496">
          <cell r="A35496">
            <v>193918</v>
          </cell>
          <cell r="H35496">
            <v>303.60000000000002</v>
          </cell>
        </row>
        <row r="35497">
          <cell r="A35497">
            <v>193941</v>
          </cell>
          <cell r="H35497">
            <v>1440</v>
          </cell>
        </row>
        <row r="35498">
          <cell r="A35498">
            <v>501616</v>
          </cell>
          <cell r="H35498">
            <v>504</v>
          </cell>
        </row>
        <row r="35499">
          <cell r="A35499">
            <v>502083</v>
          </cell>
          <cell r="H35499">
            <v>4898.5</v>
          </cell>
        </row>
        <row r="35500">
          <cell r="A35500">
            <v>502083</v>
          </cell>
          <cell r="H35500">
            <v>428.55</v>
          </cell>
        </row>
        <row r="35501">
          <cell r="A35501">
            <v>900333</v>
          </cell>
          <cell r="H35501">
            <v>1209.5999999999999</v>
          </cell>
        </row>
        <row r="35502">
          <cell r="A35502">
            <v>100746</v>
          </cell>
          <cell r="H35502">
            <v>95.5</v>
          </cell>
        </row>
        <row r="35503">
          <cell r="A35503">
            <v>100746</v>
          </cell>
          <cell r="H35503">
            <v>2000</v>
          </cell>
        </row>
        <row r="35504">
          <cell r="A35504">
            <v>101069</v>
          </cell>
          <cell r="H35504">
            <v>66000</v>
          </cell>
        </row>
        <row r="35505">
          <cell r="A35505">
            <v>101278</v>
          </cell>
          <cell r="H35505">
            <v>2400</v>
          </cell>
        </row>
        <row r="35506">
          <cell r="A35506">
            <v>102516</v>
          </cell>
          <cell r="H35506">
            <v>18306</v>
          </cell>
        </row>
        <row r="35507">
          <cell r="A35507">
            <v>102533</v>
          </cell>
          <cell r="H35507">
            <v>4217.3999999999996</v>
          </cell>
        </row>
        <row r="35508">
          <cell r="A35508">
            <v>190342</v>
          </cell>
          <cell r="H35508">
            <v>1395.3</v>
          </cell>
        </row>
        <row r="35509">
          <cell r="A35509">
            <v>190342</v>
          </cell>
          <cell r="H35509">
            <v>305.86</v>
          </cell>
        </row>
        <row r="35510">
          <cell r="A35510">
            <v>190342</v>
          </cell>
          <cell r="H35510">
            <v>382.06</v>
          </cell>
        </row>
        <row r="35511">
          <cell r="A35511">
            <v>190671</v>
          </cell>
          <cell r="H35511">
            <v>524</v>
          </cell>
        </row>
        <row r="35512">
          <cell r="A35512">
            <v>190671</v>
          </cell>
          <cell r="H35512">
            <v>227.95</v>
          </cell>
        </row>
        <row r="35513">
          <cell r="A35513">
            <v>190671</v>
          </cell>
          <cell r="H35513">
            <v>786</v>
          </cell>
        </row>
        <row r="35514">
          <cell r="A35514">
            <v>190671</v>
          </cell>
          <cell r="H35514">
            <v>227.95</v>
          </cell>
        </row>
        <row r="35515">
          <cell r="A35515">
            <v>191127</v>
          </cell>
          <cell r="H35515">
            <v>24408</v>
          </cell>
        </row>
        <row r="35516">
          <cell r="A35516">
            <v>191965</v>
          </cell>
          <cell r="H35516">
            <v>16080</v>
          </cell>
        </row>
        <row r="35517">
          <cell r="A35517">
            <v>191965</v>
          </cell>
          <cell r="H35517">
            <v>268.8</v>
          </cell>
        </row>
        <row r="35518">
          <cell r="A35518">
            <v>192197</v>
          </cell>
          <cell r="H35518">
            <v>1818</v>
          </cell>
        </row>
        <row r="35519">
          <cell r="A35519">
            <v>192255</v>
          </cell>
          <cell r="H35519">
            <v>2880</v>
          </cell>
        </row>
        <row r="35520">
          <cell r="A35520">
            <v>193103</v>
          </cell>
          <cell r="H35520">
            <v>6405</v>
          </cell>
        </row>
        <row r="35521">
          <cell r="A35521">
            <v>193412</v>
          </cell>
          <cell r="H35521">
            <v>1098.3599999999999</v>
          </cell>
        </row>
        <row r="35522">
          <cell r="A35522">
            <v>193463</v>
          </cell>
          <cell r="H35522">
            <v>27459</v>
          </cell>
        </row>
        <row r="35523">
          <cell r="A35523">
            <v>193463</v>
          </cell>
          <cell r="H35523">
            <v>3051</v>
          </cell>
        </row>
        <row r="35524">
          <cell r="A35524">
            <v>193474</v>
          </cell>
          <cell r="H35524">
            <v>540</v>
          </cell>
        </row>
        <row r="35525">
          <cell r="A35525">
            <v>193474</v>
          </cell>
          <cell r="H35525">
            <v>750</v>
          </cell>
        </row>
        <row r="35526">
          <cell r="A35526">
            <v>193478</v>
          </cell>
          <cell r="H35526">
            <v>65.5</v>
          </cell>
        </row>
        <row r="35527">
          <cell r="A35527">
            <v>193778</v>
          </cell>
          <cell r="H35527">
            <v>5796.9</v>
          </cell>
        </row>
        <row r="35528">
          <cell r="A35528">
            <v>193968</v>
          </cell>
          <cell r="H35528">
            <v>647.85</v>
          </cell>
        </row>
        <row r="35529">
          <cell r="A35529">
            <v>500021</v>
          </cell>
          <cell r="H35529">
            <v>4160</v>
          </cell>
        </row>
        <row r="35530">
          <cell r="A35530">
            <v>500021</v>
          </cell>
          <cell r="H35530">
            <v>9450</v>
          </cell>
        </row>
        <row r="35531">
          <cell r="A35531">
            <v>502327</v>
          </cell>
          <cell r="H35531">
            <v>15645</v>
          </cell>
        </row>
        <row r="35532">
          <cell r="A35532">
            <v>503021</v>
          </cell>
          <cell r="H35532">
            <v>3600</v>
          </cell>
        </row>
        <row r="35533">
          <cell r="A35533">
            <v>900039</v>
          </cell>
          <cell r="H35533">
            <v>1872</v>
          </cell>
        </row>
        <row r="35534">
          <cell r="A35534">
            <v>100055</v>
          </cell>
          <cell r="H35534">
            <v>4968</v>
          </cell>
        </row>
        <row r="35535">
          <cell r="A35535">
            <v>100132</v>
          </cell>
          <cell r="H35535">
            <v>2220</v>
          </cell>
        </row>
        <row r="35536">
          <cell r="A35536">
            <v>101599</v>
          </cell>
          <cell r="H35536">
            <v>7649.04</v>
          </cell>
        </row>
        <row r="35537">
          <cell r="A35537">
            <v>102125</v>
          </cell>
          <cell r="H35537">
            <v>3888</v>
          </cell>
        </row>
        <row r="35538">
          <cell r="A35538">
            <v>102516</v>
          </cell>
          <cell r="H35538">
            <v>21357</v>
          </cell>
        </row>
        <row r="35539">
          <cell r="A35539">
            <v>190258</v>
          </cell>
          <cell r="H35539">
            <v>5640</v>
          </cell>
        </row>
        <row r="35540">
          <cell r="A35540">
            <v>193412</v>
          </cell>
          <cell r="H35540">
            <v>1830.6</v>
          </cell>
        </row>
        <row r="35541">
          <cell r="A35541">
            <v>193412</v>
          </cell>
          <cell r="H35541">
            <v>390</v>
          </cell>
        </row>
        <row r="35542">
          <cell r="A35542">
            <v>501051</v>
          </cell>
          <cell r="H35542">
            <v>6102</v>
          </cell>
        </row>
        <row r="35543">
          <cell r="A35543">
            <v>502943</v>
          </cell>
          <cell r="H35543">
            <v>172.8</v>
          </cell>
        </row>
        <row r="35544">
          <cell r="A35544">
            <v>502943</v>
          </cell>
          <cell r="H35544">
            <v>1884</v>
          </cell>
        </row>
        <row r="35545">
          <cell r="A35545">
            <v>503011</v>
          </cell>
          <cell r="H35545">
            <v>9600</v>
          </cell>
        </row>
        <row r="35546">
          <cell r="A35546">
            <v>100078</v>
          </cell>
          <cell r="H35546">
            <v>4884</v>
          </cell>
        </row>
        <row r="35547">
          <cell r="A35547">
            <v>100181</v>
          </cell>
          <cell r="H35547">
            <v>9600</v>
          </cell>
        </row>
        <row r="35548">
          <cell r="A35548">
            <v>101606</v>
          </cell>
          <cell r="H35548">
            <v>3456</v>
          </cell>
        </row>
        <row r="35549">
          <cell r="A35549">
            <v>191603</v>
          </cell>
          <cell r="H35549">
            <v>3060</v>
          </cell>
        </row>
        <row r="35550">
          <cell r="A35550">
            <v>191735</v>
          </cell>
          <cell r="H35550">
            <v>127.39</v>
          </cell>
        </row>
        <row r="35551">
          <cell r="A35551">
            <v>191735</v>
          </cell>
          <cell r="H35551">
            <v>6360</v>
          </cell>
        </row>
        <row r="35552">
          <cell r="A35552">
            <v>191766</v>
          </cell>
          <cell r="H35552">
            <v>3300</v>
          </cell>
        </row>
        <row r="35553">
          <cell r="A35553">
            <v>193700</v>
          </cell>
          <cell r="H35553">
            <v>81.55</v>
          </cell>
        </row>
        <row r="35554">
          <cell r="A35554">
            <v>193700</v>
          </cell>
          <cell r="H35554">
            <v>2565</v>
          </cell>
        </row>
        <row r="35555">
          <cell r="A35555">
            <v>500209</v>
          </cell>
          <cell r="H35555">
            <v>576</v>
          </cell>
        </row>
        <row r="35556">
          <cell r="A35556">
            <v>501758</v>
          </cell>
          <cell r="H35556">
            <v>9466.56</v>
          </cell>
        </row>
        <row r="35557">
          <cell r="A35557">
            <v>503018</v>
          </cell>
          <cell r="H35557">
            <v>7776</v>
          </cell>
        </row>
        <row r="35558">
          <cell r="A35558">
            <v>100189</v>
          </cell>
          <cell r="H35558">
            <v>1572</v>
          </cell>
        </row>
        <row r="35559">
          <cell r="A35559">
            <v>102516</v>
          </cell>
          <cell r="H35559">
            <v>25016</v>
          </cell>
        </row>
        <row r="35560">
          <cell r="A35560">
            <v>190058</v>
          </cell>
          <cell r="H35560">
            <v>25016</v>
          </cell>
        </row>
        <row r="35561">
          <cell r="A35561">
            <v>190058</v>
          </cell>
          <cell r="H35561">
            <v>6254</v>
          </cell>
        </row>
        <row r="35562">
          <cell r="A35562">
            <v>190264</v>
          </cell>
          <cell r="H35562">
            <v>1260</v>
          </cell>
        </row>
        <row r="35563">
          <cell r="A35563">
            <v>190332</v>
          </cell>
          <cell r="H35563">
            <v>7968</v>
          </cell>
        </row>
        <row r="35564">
          <cell r="A35564">
            <v>191645</v>
          </cell>
          <cell r="H35564">
            <v>520</v>
          </cell>
        </row>
        <row r="35565">
          <cell r="A35565">
            <v>193412</v>
          </cell>
          <cell r="H35565">
            <v>1098.3599999999999</v>
          </cell>
        </row>
        <row r="35566">
          <cell r="A35566">
            <v>194134</v>
          </cell>
          <cell r="H35566">
            <v>1040</v>
          </cell>
        </row>
        <row r="35567">
          <cell r="A35567">
            <v>194146</v>
          </cell>
          <cell r="H35567">
            <v>2520</v>
          </cell>
        </row>
        <row r="35568">
          <cell r="A35568">
            <v>502969</v>
          </cell>
          <cell r="H35568">
            <v>60</v>
          </cell>
        </row>
        <row r="35569">
          <cell r="A35569">
            <v>100111</v>
          </cell>
          <cell r="H35569">
            <v>1560</v>
          </cell>
        </row>
        <row r="35570">
          <cell r="A35570">
            <v>100149</v>
          </cell>
          <cell r="H35570">
            <v>1512</v>
          </cell>
        </row>
        <row r="35571">
          <cell r="A35571">
            <v>100153</v>
          </cell>
          <cell r="H35571">
            <v>969.6</v>
          </cell>
        </row>
        <row r="35572">
          <cell r="A35572">
            <v>100175</v>
          </cell>
          <cell r="H35572">
            <v>399</v>
          </cell>
        </row>
        <row r="35573">
          <cell r="A35573">
            <v>100578</v>
          </cell>
          <cell r="H35573">
            <v>48600</v>
          </cell>
        </row>
        <row r="35574">
          <cell r="A35574">
            <v>100579</v>
          </cell>
          <cell r="H35574">
            <v>10800</v>
          </cell>
        </row>
        <row r="35575">
          <cell r="A35575">
            <v>100594</v>
          </cell>
          <cell r="H35575">
            <v>5390.4</v>
          </cell>
        </row>
        <row r="35576">
          <cell r="A35576">
            <v>100594</v>
          </cell>
          <cell r="H35576">
            <v>399</v>
          </cell>
        </row>
        <row r="35577">
          <cell r="A35577">
            <v>101016</v>
          </cell>
          <cell r="H35577">
            <v>54000</v>
          </cell>
        </row>
        <row r="35578">
          <cell r="A35578">
            <v>101373</v>
          </cell>
          <cell r="H35578">
            <v>1320</v>
          </cell>
        </row>
        <row r="35579">
          <cell r="A35579">
            <v>101373</v>
          </cell>
          <cell r="H35579">
            <v>1760</v>
          </cell>
        </row>
        <row r="35580">
          <cell r="A35580">
            <v>101373</v>
          </cell>
          <cell r="H35580">
            <v>285.66000000000003</v>
          </cell>
        </row>
        <row r="35581">
          <cell r="A35581">
            <v>101373</v>
          </cell>
          <cell r="H35581">
            <v>192</v>
          </cell>
        </row>
        <row r="35582">
          <cell r="A35582">
            <v>101373</v>
          </cell>
          <cell r="H35582">
            <v>572</v>
          </cell>
        </row>
        <row r="35583">
          <cell r="A35583">
            <v>101373</v>
          </cell>
          <cell r="H35583">
            <v>5332</v>
          </cell>
        </row>
        <row r="35584">
          <cell r="A35584">
            <v>101373</v>
          </cell>
          <cell r="H35584">
            <v>14448</v>
          </cell>
        </row>
        <row r="35585">
          <cell r="A35585">
            <v>101373</v>
          </cell>
          <cell r="H35585">
            <v>198</v>
          </cell>
        </row>
        <row r="35586">
          <cell r="A35586">
            <v>101702</v>
          </cell>
          <cell r="H35586">
            <v>19565</v>
          </cell>
        </row>
        <row r="35587">
          <cell r="A35587">
            <v>101702</v>
          </cell>
          <cell r="H35587">
            <v>99</v>
          </cell>
        </row>
        <row r="35588">
          <cell r="A35588">
            <v>101704</v>
          </cell>
          <cell r="H35588">
            <v>301</v>
          </cell>
        </row>
        <row r="35589">
          <cell r="A35589">
            <v>101705</v>
          </cell>
          <cell r="H35589">
            <v>990</v>
          </cell>
        </row>
        <row r="35590">
          <cell r="A35590">
            <v>101705</v>
          </cell>
          <cell r="H35590">
            <v>3010</v>
          </cell>
        </row>
        <row r="35591">
          <cell r="A35591">
            <v>101801</v>
          </cell>
          <cell r="H35591">
            <v>6960</v>
          </cell>
        </row>
        <row r="35592">
          <cell r="A35592">
            <v>101801</v>
          </cell>
          <cell r="H35592">
            <v>35496</v>
          </cell>
        </row>
        <row r="35593">
          <cell r="A35593">
            <v>102350</v>
          </cell>
          <cell r="H35593">
            <v>7591.32</v>
          </cell>
        </row>
        <row r="35594">
          <cell r="A35594">
            <v>102477</v>
          </cell>
          <cell r="H35594">
            <v>99</v>
          </cell>
        </row>
        <row r="35595">
          <cell r="A35595">
            <v>102488</v>
          </cell>
          <cell r="H35595">
            <v>1558</v>
          </cell>
        </row>
        <row r="35596">
          <cell r="A35596">
            <v>102488</v>
          </cell>
          <cell r="H35596">
            <v>5184</v>
          </cell>
        </row>
        <row r="35597">
          <cell r="A35597">
            <v>102488</v>
          </cell>
          <cell r="H35597">
            <v>799</v>
          </cell>
        </row>
        <row r="35598">
          <cell r="A35598">
            <v>190029</v>
          </cell>
          <cell r="H35598">
            <v>31270</v>
          </cell>
        </row>
        <row r="35599">
          <cell r="A35599">
            <v>190053</v>
          </cell>
          <cell r="H35599">
            <v>31270</v>
          </cell>
        </row>
        <row r="35600">
          <cell r="A35600">
            <v>190061</v>
          </cell>
          <cell r="H35600">
            <v>6254</v>
          </cell>
        </row>
        <row r="35601">
          <cell r="A35601">
            <v>190482</v>
          </cell>
          <cell r="H35601">
            <v>5400</v>
          </cell>
        </row>
        <row r="35602">
          <cell r="A35602">
            <v>191369</v>
          </cell>
          <cell r="H35602">
            <v>89</v>
          </cell>
        </row>
        <row r="35603">
          <cell r="A35603">
            <v>191369</v>
          </cell>
          <cell r="H35603">
            <v>3540</v>
          </cell>
        </row>
        <row r="35604">
          <cell r="A35604">
            <v>192958</v>
          </cell>
          <cell r="H35604">
            <v>10800</v>
          </cell>
        </row>
        <row r="35605">
          <cell r="A35605">
            <v>193772</v>
          </cell>
          <cell r="H35605">
            <v>7080</v>
          </cell>
        </row>
        <row r="35606">
          <cell r="A35606">
            <v>193772</v>
          </cell>
          <cell r="H35606">
            <v>177</v>
          </cell>
        </row>
        <row r="35607">
          <cell r="A35607">
            <v>193970</v>
          </cell>
          <cell r="H35607">
            <v>6840</v>
          </cell>
        </row>
        <row r="35608">
          <cell r="A35608">
            <v>193970</v>
          </cell>
          <cell r="H35608">
            <v>13680</v>
          </cell>
        </row>
        <row r="35609">
          <cell r="A35609">
            <v>800035</v>
          </cell>
          <cell r="H35609">
            <v>10800</v>
          </cell>
        </row>
        <row r="35610">
          <cell r="A35610">
            <v>800069</v>
          </cell>
          <cell r="H35610">
            <v>705.6</v>
          </cell>
        </row>
        <row r="35611">
          <cell r="A35611">
            <v>100143</v>
          </cell>
          <cell r="H35611">
            <v>2550</v>
          </cell>
        </row>
        <row r="35612">
          <cell r="A35612">
            <v>100580</v>
          </cell>
          <cell r="H35612">
            <v>275</v>
          </cell>
        </row>
        <row r="35613">
          <cell r="A35613">
            <v>102418</v>
          </cell>
          <cell r="H35613">
            <v>942</v>
          </cell>
        </row>
        <row r="35614">
          <cell r="A35614">
            <v>102418</v>
          </cell>
          <cell r="H35614">
            <v>86.4</v>
          </cell>
        </row>
        <row r="35615">
          <cell r="A35615">
            <v>190280</v>
          </cell>
          <cell r="H35615">
            <v>115</v>
          </cell>
        </row>
        <row r="35616">
          <cell r="A35616">
            <v>190280</v>
          </cell>
          <cell r="H35616">
            <v>3120</v>
          </cell>
        </row>
        <row r="35617">
          <cell r="A35617">
            <v>190483</v>
          </cell>
          <cell r="H35617">
            <v>130</v>
          </cell>
        </row>
        <row r="35618">
          <cell r="A35618">
            <v>190483</v>
          </cell>
          <cell r="H35618">
            <v>420</v>
          </cell>
        </row>
        <row r="35619">
          <cell r="A35619">
            <v>190644</v>
          </cell>
          <cell r="H35619">
            <v>115.14</v>
          </cell>
        </row>
        <row r="35620">
          <cell r="A35620">
            <v>190644</v>
          </cell>
          <cell r="H35620">
            <v>3600</v>
          </cell>
        </row>
        <row r="35621">
          <cell r="A35621">
            <v>192144</v>
          </cell>
          <cell r="H35621">
            <v>9622</v>
          </cell>
        </row>
        <row r="35622">
          <cell r="A35622">
            <v>192507</v>
          </cell>
          <cell r="H35622">
            <v>845</v>
          </cell>
        </row>
        <row r="35623">
          <cell r="A35623">
            <v>192507</v>
          </cell>
          <cell r="H35623">
            <v>7995</v>
          </cell>
        </row>
        <row r="35624">
          <cell r="A35624">
            <v>192694</v>
          </cell>
          <cell r="H35624">
            <v>287.58999999999997</v>
          </cell>
        </row>
        <row r="35625">
          <cell r="A35625">
            <v>193412</v>
          </cell>
          <cell r="H35625">
            <v>732.24</v>
          </cell>
        </row>
        <row r="35626">
          <cell r="A35626">
            <v>193412</v>
          </cell>
          <cell r="H35626">
            <v>65</v>
          </cell>
        </row>
        <row r="35627">
          <cell r="A35627">
            <v>193654</v>
          </cell>
          <cell r="H35627">
            <v>10404</v>
          </cell>
        </row>
        <row r="35628">
          <cell r="A35628">
            <v>193838</v>
          </cell>
          <cell r="H35628">
            <v>1496</v>
          </cell>
        </row>
        <row r="35629">
          <cell r="A35629">
            <v>194286</v>
          </cell>
          <cell r="H35629">
            <v>2723</v>
          </cell>
        </row>
        <row r="35630">
          <cell r="A35630">
            <v>502065</v>
          </cell>
          <cell r="H35630">
            <v>49848</v>
          </cell>
        </row>
        <row r="35631">
          <cell r="A35631">
            <v>502687</v>
          </cell>
          <cell r="H35631">
            <v>91.7</v>
          </cell>
        </row>
        <row r="35632">
          <cell r="A35632">
            <v>502687</v>
          </cell>
          <cell r="H35632">
            <v>1920</v>
          </cell>
        </row>
        <row r="35633">
          <cell r="A35633">
            <v>502687</v>
          </cell>
          <cell r="H35633">
            <v>1680</v>
          </cell>
        </row>
        <row r="35634">
          <cell r="A35634">
            <v>100030</v>
          </cell>
          <cell r="H35634">
            <v>8256</v>
          </cell>
        </row>
        <row r="35635">
          <cell r="A35635">
            <v>100166</v>
          </cell>
          <cell r="H35635">
            <v>3570</v>
          </cell>
        </row>
        <row r="35636">
          <cell r="A35636">
            <v>100166</v>
          </cell>
          <cell r="H35636">
            <v>1292</v>
          </cell>
        </row>
        <row r="35637">
          <cell r="A35637">
            <v>100173</v>
          </cell>
          <cell r="H35637">
            <v>246.48</v>
          </cell>
        </row>
        <row r="35638">
          <cell r="A35638">
            <v>100173</v>
          </cell>
          <cell r="H35638">
            <v>14400</v>
          </cell>
        </row>
        <row r="35639">
          <cell r="A35639">
            <v>100953</v>
          </cell>
          <cell r="H35639">
            <v>180</v>
          </cell>
        </row>
        <row r="35640">
          <cell r="A35640">
            <v>100953</v>
          </cell>
          <cell r="H35640">
            <v>102.99</v>
          </cell>
        </row>
        <row r="35641">
          <cell r="A35641">
            <v>100953</v>
          </cell>
          <cell r="H35641">
            <v>3600</v>
          </cell>
        </row>
        <row r="35642">
          <cell r="A35642">
            <v>102189</v>
          </cell>
          <cell r="H35642">
            <v>8640</v>
          </cell>
        </row>
        <row r="35643">
          <cell r="A35643">
            <v>102189</v>
          </cell>
          <cell r="H35643">
            <v>137.38</v>
          </cell>
        </row>
        <row r="35644">
          <cell r="A35644">
            <v>102539</v>
          </cell>
          <cell r="H35644">
            <v>137.97999999999999</v>
          </cell>
        </row>
        <row r="35645">
          <cell r="A35645">
            <v>102539</v>
          </cell>
          <cell r="H35645">
            <v>268</v>
          </cell>
        </row>
        <row r="35646">
          <cell r="A35646">
            <v>102539</v>
          </cell>
          <cell r="H35646">
            <v>150</v>
          </cell>
        </row>
        <row r="35647">
          <cell r="A35647">
            <v>191007</v>
          </cell>
          <cell r="H35647">
            <v>1740</v>
          </cell>
        </row>
        <row r="35648">
          <cell r="A35648">
            <v>191336</v>
          </cell>
          <cell r="H35648">
            <v>80.650000000000006</v>
          </cell>
        </row>
        <row r="35649">
          <cell r="A35649">
            <v>191336</v>
          </cell>
          <cell r="H35649">
            <v>10800</v>
          </cell>
        </row>
        <row r="35650">
          <cell r="A35650">
            <v>191336</v>
          </cell>
          <cell r="H35650">
            <v>81.25</v>
          </cell>
        </row>
        <row r="35651">
          <cell r="A35651">
            <v>191336</v>
          </cell>
          <cell r="H35651">
            <v>6300</v>
          </cell>
        </row>
        <row r="35652">
          <cell r="A35652">
            <v>191432</v>
          </cell>
          <cell r="H35652">
            <v>2924</v>
          </cell>
        </row>
        <row r="35653">
          <cell r="A35653">
            <v>191583</v>
          </cell>
          <cell r="H35653">
            <v>399</v>
          </cell>
        </row>
        <row r="35654">
          <cell r="A35654">
            <v>192797</v>
          </cell>
          <cell r="H35654">
            <v>2622</v>
          </cell>
        </row>
        <row r="35655">
          <cell r="A35655">
            <v>192880</v>
          </cell>
          <cell r="H35655">
            <v>3056.25</v>
          </cell>
        </row>
        <row r="35656">
          <cell r="A35656">
            <v>192880</v>
          </cell>
          <cell r="H35656">
            <v>3968</v>
          </cell>
        </row>
        <row r="35657">
          <cell r="A35657">
            <v>193606</v>
          </cell>
          <cell r="H35657">
            <v>3026</v>
          </cell>
        </row>
        <row r="35658">
          <cell r="A35658">
            <v>193607</v>
          </cell>
          <cell r="H35658">
            <v>1190</v>
          </cell>
        </row>
        <row r="35659">
          <cell r="A35659">
            <v>500209</v>
          </cell>
          <cell r="H35659">
            <v>288</v>
          </cell>
        </row>
        <row r="35660">
          <cell r="A35660">
            <v>500209</v>
          </cell>
          <cell r="H35660">
            <v>360</v>
          </cell>
        </row>
        <row r="35661">
          <cell r="A35661">
            <v>500572</v>
          </cell>
          <cell r="H35661">
            <v>2723</v>
          </cell>
        </row>
        <row r="35662">
          <cell r="A35662">
            <v>500572</v>
          </cell>
          <cell r="H35662">
            <v>3427.2</v>
          </cell>
        </row>
        <row r="35663">
          <cell r="A35663">
            <v>500732</v>
          </cell>
          <cell r="H35663">
            <v>21600</v>
          </cell>
        </row>
        <row r="35664">
          <cell r="A35664">
            <v>100224</v>
          </cell>
          <cell r="H35664">
            <v>9319.2000000000007</v>
          </cell>
        </row>
        <row r="35665">
          <cell r="A35665">
            <v>100925</v>
          </cell>
          <cell r="H35665">
            <v>19200</v>
          </cell>
        </row>
        <row r="35666">
          <cell r="A35666">
            <v>100925</v>
          </cell>
          <cell r="H35666">
            <v>3496</v>
          </cell>
        </row>
        <row r="35667">
          <cell r="A35667">
            <v>100925</v>
          </cell>
          <cell r="H35667">
            <v>12000</v>
          </cell>
        </row>
        <row r="35668">
          <cell r="A35668">
            <v>101003</v>
          </cell>
          <cell r="H35668">
            <v>3600</v>
          </cell>
        </row>
        <row r="35669">
          <cell r="A35669">
            <v>101373</v>
          </cell>
          <cell r="H35669">
            <v>624.79999999999995</v>
          </cell>
        </row>
        <row r="35670">
          <cell r="A35670">
            <v>101555</v>
          </cell>
          <cell r="H35670">
            <v>816</v>
          </cell>
        </row>
        <row r="35671">
          <cell r="A35671">
            <v>102519</v>
          </cell>
          <cell r="H35671">
            <v>50032</v>
          </cell>
        </row>
        <row r="35672">
          <cell r="A35672">
            <v>190057</v>
          </cell>
          <cell r="H35672">
            <v>10194.02</v>
          </cell>
        </row>
        <row r="35673">
          <cell r="A35673">
            <v>190058</v>
          </cell>
          <cell r="H35673">
            <v>6102</v>
          </cell>
        </row>
        <row r="35674">
          <cell r="A35674">
            <v>190063</v>
          </cell>
          <cell r="H35674">
            <v>1983.15</v>
          </cell>
        </row>
        <row r="35675">
          <cell r="A35675">
            <v>190269</v>
          </cell>
          <cell r="H35675">
            <v>572</v>
          </cell>
        </row>
        <row r="35676">
          <cell r="A35676">
            <v>190269</v>
          </cell>
          <cell r="H35676">
            <v>2431</v>
          </cell>
        </row>
        <row r="35677">
          <cell r="A35677">
            <v>190332</v>
          </cell>
          <cell r="H35677">
            <v>8160</v>
          </cell>
        </row>
        <row r="35678">
          <cell r="A35678">
            <v>190630</v>
          </cell>
          <cell r="H35678">
            <v>975</v>
          </cell>
        </row>
        <row r="35679">
          <cell r="A35679">
            <v>191117</v>
          </cell>
          <cell r="H35679">
            <v>1092</v>
          </cell>
        </row>
        <row r="35680">
          <cell r="A35680">
            <v>191261</v>
          </cell>
          <cell r="H35680">
            <v>1134</v>
          </cell>
        </row>
        <row r="35681">
          <cell r="A35681">
            <v>191261</v>
          </cell>
          <cell r="H35681">
            <v>1449</v>
          </cell>
        </row>
        <row r="35682">
          <cell r="A35682">
            <v>191383</v>
          </cell>
          <cell r="H35682">
            <v>2870</v>
          </cell>
        </row>
        <row r="35683">
          <cell r="A35683">
            <v>191430</v>
          </cell>
          <cell r="H35683">
            <v>1023.7</v>
          </cell>
        </row>
        <row r="35684">
          <cell r="A35684">
            <v>191535</v>
          </cell>
          <cell r="H35684">
            <v>4236</v>
          </cell>
        </row>
        <row r="35685">
          <cell r="A35685">
            <v>191739</v>
          </cell>
          <cell r="H35685">
            <v>75</v>
          </cell>
        </row>
        <row r="35686">
          <cell r="A35686">
            <v>191799</v>
          </cell>
          <cell r="H35686">
            <v>9381</v>
          </cell>
        </row>
        <row r="35687">
          <cell r="A35687">
            <v>192019</v>
          </cell>
          <cell r="H35687">
            <v>1425.6</v>
          </cell>
        </row>
        <row r="35688">
          <cell r="A35688">
            <v>192019</v>
          </cell>
          <cell r="H35688">
            <v>200</v>
          </cell>
        </row>
        <row r="35689">
          <cell r="A35689">
            <v>192212</v>
          </cell>
          <cell r="H35689">
            <v>798</v>
          </cell>
        </row>
        <row r="35690">
          <cell r="A35690">
            <v>192302</v>
          </cell>
          <cell r="H35690">
            <v>480</v>
          </cell>
        </row>
        <row r="35691">
          <cell r="A35691">
            <v>192438</v>
          </cell>
          <cell r="H35691">
            <v>7080</v>
          </cell>
        </row>
        <row r="35692">
          <cell r="A35692">
            <v>192576</v>
          </cell>
          <cell r="H35692">
            <v>798</v>
          </cell>
        </row>
        <row r="35693">
          <cell r="A35693">
            <v>192576</v>
          </cell>
          <cell r="H35693">
            <v>215.6</v>
          </cell>
        </row>
        <row r="35694">
          <cell r="A35694">
            <v>192591</v>
          </cell>
          <cell r="H35694">
            <v>3366</v>
          </cell>
        </row>
        <row r="35695">
          <cell r="A35695">
            <v>193550</v>
          </cell>
          <cell r="H35695">
            <v>3600</v>
          </cell>
        </row>
        <row r="35696">
          <cell r="A35696">
            <v>193695</v>
          </cell>
          <cell r="H35696">
            <v>7210.8</v>
          </cell>
        </row>
        <row r="35697">
          <cell r="A35697">
            <v>193755</v>
          </cell>
          <cell r="H35697">
            <v>3000</v>
          </cell>
        </row>
        <row r="35698">
          <cell r="A35698">
            <v>193755</v>
          </cell>
          <cell r="H35698">
            <v>190</v>
          </cell>
        </row>
        <row r="35699">
          <cell r="A35699">
            <v>193755</v>
          </cell>
          <cell r="H35699">
            <v>816</v>
          </cell>
        </row>
        <row r="35700">
          <cell r="A35700">
            <v>193950</v>
          </cell>
          <cell r="H35700">
            <v>4690.5</v>
          </cell>
        </row>
        <row r="35701">
          <cell r="A35701">
            <v>193964</v>
          </cell>
          <cell r="H35701">
            <v>3002</v>
          </cell>
        </row>
        <row r="35702">
          <cell r="A35702">
            <v>194222</v>
          </cell>
          <cell r="H35702">
            <v>798</v>
          </cell>
        </row>
        <row r="35703">
          <cell r="A35703">
            <v>194222</v>
          </cell>
          <cell r="H35703">
            <v>2220</v>
          </cell>
        </row>
        <row r="35704">
          <cell r="A35704">
            <v>194289</v>
          </cell>
          <cell r="H35704">
            <v>7020</v>
          </cell>
        </row>
        <row r="35705">
          <cell r="A35705">
            <v>194290</v>
          </cell>
          <cell r="H35705">
            <v>2880</v>
          </cell>
        </row>
        <row r="35706">
          <cell r="A35706">
            <v>194290</v>
          </cell>
          <cell r="H35706">
            <v>113.36</v>
          </cell>
        </row>
        <row r="35707">
          <cell r="A35707">
            <v>200302</v>
          </cell>
          <cell r="H35707">
            <v>10800</v>
          </cell>
        </row>
        <row r="35708">
          <cell r="A35708">
            <v>501056</v>
          </cell>
          <cell r="H35708">
            <v>6254</v>
          </cell>
        </row>
        <row r="35709">
          <cell r="A35709">
            <v>502348</v>
          </cell>
          <cell r="H35709">
            <v>15255</v>
          </cell>
        </row>
        <row r="35710">
          <cell r="A35710">
            <v>800236</v>
          </cell>
          <cell r="H35710">
            <v>10920</v>
          </cell>
        </row>
        <row r="35711">
          <cell r="A35711">
            <v>100094</v>
          </cell>
          <cell r="H35711">
            <v>5370</v>
          </cell>
        </row>
        <row r="35712">
          <cell r="A35712">
            <v>100153</v>
          </cell>
          <cell r="H35712">
            <v>969.6</v>
          </cell>
        </row>
        <row r="35713">
          <cell r="A35713">
            <v>100631</v>
          </cell>
          <cell r="H35713">
            <v>18000</v>
          </cell>
        </row>
        <row r="35714">
          <cell r="A35714">
            <v>100976</v>
          </cell>
          <cell r="H35714">
            <v>112.39</v>
          </cell>
        </row>
        <row r="35715">
          <cell r="A35715">
            <v>100976</v>
          </cell>
          <cell r="H35715">
            <v>2220</v>
          </cell>
        </row>
        <row r="35716">
          <cell r="A35716">
            <v>101996</v>
          </cell>
          <cell r="H35716">
            <v>6384</v>
          </cell>
        </row>
        <row r="35717">
          <cell r="A35717">
            <v>190017</v>
          </cell>
          <cell r="H35717">
            <v>25016</v>
          </cell>
        </row>
        <row r="35718">
          <cell r="A35718">
            <v>190264</v>
          </cell>
          <cell r="H35718">
            <v>1635</v>
          </cell>
        </row>
        <row r="35719">
          <cell r="A35719">
            <v>190323</v>
          </cell>
          <cell r="H35719">
            <v>17340</v>
          </cell>
        </row>
        <row r="35720">
          <cell r="A35720">
            <v>191681</v>
          </cell>
          <cell r="H35720">
            <v>13050</v>
          </cell>
        </row>
        <row r="35721">
          <cell r="A35721">
            <v>191751</v>
          </cell>
          <cell r="H35721">
            <v>197.5</v>
          </cell>
        </row>
        <row r="35722">
          <cell r="A35722">
            <v>191751</v>
          </cell>
          <cell r="H35722">
            <v>3816</v>
          </cell>
        </row>
        <row r="35723">
          <cell r="A35723">
            <v>192302</v>
          </cell>
          <cell r="H35723">
            <v>2754</v>
          </cell>
        </row>
        <row r="35724">
          <cell r="A35724">
            <v>192600</v>
          </cell>
          <cell r="H35724">
            <v>5040</v>
          </cell>
        </row>
        <row r="35725">
          <cell r="A35725">
            <v>192663</v>
          </cell>
          <cell r="H35725">
            <v>7776</v>
          </cell>
        </row>
        <row r="35726">
          <cell r="A35726">
            <v>192745</v>
          </cell>
          <cell r="H35726">
            <v>2279</v>
          </cell>
        </row>
        <row r="35727">
          <cell r="A35727">
            <v>192763</v>
          </cell>
          <cell r="H35727">
            <v>1350</v>
          </cell>
        </row>
        <row r="35728">
          <cell r="A35728">
            <v>192763</v>
          </cell>
          <cell r="H35728">
            <v>1224</v>
          </cell>
        </row>
        <row r="35729">
          <cell r="A35729">
            <v>193066</v>
          </cell>
          <cell r="H35729">
            <v>5940</v>
          </cell>
        </row>
        <row r="35730">
          <cell r="A35730">
            <v>193092</v>
          </cell>
          <cell r="H35730">
            <v>68</v>
          </cell>
        </row>
        <row r="35731">
          <cell r="A35731">
            <v>193092</v>
          </cell>
          <cell r="H35731">
            <v>1728</v>
          </cell>
        </row>
        <row r="35732">
          <cell r="A35732">
            <v>193412</v>
          </cell>
          <cell r="H35732">
            <v>1830.6</v>
          </cell>
        </row>
        <row r="35733">
          <cell r="A35733">
            <v>193412</v>
          </cell>
          <cell r="H35733">
            <v>3661.2</v>
          </cell>
        </row>
        <row r="35734">
          <cell r="A35734">
            <v>193831</v>
          </cell>
          <cell r="H35734">
            <v>400</v>
          </cell>
        </row>
        <row r="35735">
          <cell r="A35735">
            <v>193929</v>
          </cell>
          <cell r="H35735">
            <v>120</v>
          </cell>
        </row>
        <row r="35736">
          <cell r="A35736">
            <v>193929</v>
          </cell>
          <cell r="H35736">
            <v>70</v>
          </cell>
        </row>
        <row r="35737">
          <cell r="A35737">
            <v>194090</v>
          </cell>
          <cell r="H35737">
            <v>2142</v>
          </cell>
        </row>
        <row r="35738">
          <cell r="A35738">
            <v>194292</v>
          </cell>
          <cell r="H35738">
            <v>5400</v>
          </cell>
        </row>
        <row r="35739">
          <cell r="A35739">
            <v>194293</v>
          </cell>
          <cell r="H35739">
            <v>1197</v>
          </cell>
        </row>
        <row r="35740">
          <cell r="A35740">
            <v>500737</v>
          </cell>
          <cell r="H35740">
            <v>10440</v>
          </cell>
        </row>
        <row r="35741">
          <cell r="A35741">
            <v>502947</v>
          </cell>
          <cell r="H35741">
            <v>4251</v>
          </cell>
        </row>
        <row r="35742">
          <cell r="A35742">
            <v>900067</v>
          </cell>
          <cell r="H35742">
            <v>554</v>
          </cell>
        </row>
        <row r="35743">
          <cell r="A35743">
            <v>900067</v>
          </cell>
          <cell r="H35743">
            <v>2793</v>
          </cell>
        </row>
        <row r="35744">
          <cell r="A35744">
            <v>900067</v>
          </cell>
          <cell r="H35744">
            <v>40014</v>
          </cell>
        </row>
        <row r="35745">
          <cell r="A35745">
            <v>900233</v>
          </cell>
          <cell r="H35745">
            <v>6708</v>
          </cell>
        </row>
        <row r="35746">
          <cell r="A35746">
            <v>100145</v>
          </cell>
          <cell r="H35746">
            <v>6426</v>
          </cell>
        </row>
        <row r="35747">
          <cell r="A35747">
            <v>100369</v>
          </cell>
          <cell r="H35747">
            <v>8208</v>
          </cell>
        </row>
        <row r="35748">
          <cell r="A35748">
            <v>101555</v>
          </cell>
          <cell r="H35748">
            <v>13022</v>
          </cell>
        </row>
        <row r="35749">
          <cell r="A35749">
            <v>101664</v>
          </cell>
          <cell r="H35749">
            <v>68</v>
          </cell>
        </row>
        <row r="35750">
          <cell r="A35750">
            <v>101664</v>
          </cell>
          <cell r="H35750">
            <v>1752</v>
          </cell>
        </row>
        <row r="35751">
          <cell r="A35751">
            <v>102192</v>
          </cell>
          <cell r="H35751">
            <v>4200</v>
          </cell>
        </row>
        <row r="35752">
          <cell r="A35752">
            <v>102192</v>
          </cell>
          <cell r="H35752">
            <v>480</v>
          </cell>
        </row>
        <row r="35753">
          <cell r="A35753">
            <v>102336</v>
          </cell>
          <cell r="H35753">
            <v>2136</v>
          </cell>
        </row>
        <row r="35754">
          <cell r="A35754">
            <v>102355</v>
          </cell>
          <cell r="H35754">
            <v>200</v>
          </cell>
        </row>
        <row r="35755">
          <cell r="A35755">
            <v>102355</v>
          </cell>
          <cell r="H35755">
            <v>101</v>
          </cell>
        </row>
        <row r="35756">
          <cell r="A35756">
            <v>102355</v>
          </cell>
          <cell r="H35756">
            <v>182</v>
          </cell>
        </row>
        <row r="35757">
          <cell r="A35757">
            <v>102530</v>
          </cell>
          <cell r="H35757">
            <v>3198</v>
          </cell>
        </row>
        <row r="35758">
          <cell r="A35758">
            <v>190537</v>
          </cell>
          <cell r="H35758">
            <v>11424</v>
          </cell>
        </row>
        <row r="35759">
          <cell r="A35759">
            <v>191422</v>
          </cell>
          <cell r="H35759">
            <v>2670</v>
          </cell>
        </row>
        <row r="35760">
          <cell r="A35760">
            <v>191422</v>
          </cell>
          <cell r="H35760">
            <v>798</v>
          </cell>
        </row>
        <row r="35761">
          <cell r="A35761">
            <v>191432</v>
          </cell>
          <cell r="H35761">
            <v>384</v>
          </cell>
        </row>
        <row r="35762">
          <cell r="A35762">
            <v>191864</v>
          </cell>
          <cell r="H35762">
            <v>2850</v>
          </cell>
        </row>
        <row r="35763">
          <cell r="A35763">
            <v>192880</v>
          </cell>
          <cell r="H35763">
            <v>2600</v>
          </cell>
        </row>
        <row r="35764">
          <cell r="A35764">
            <v>192905</v>
          </cell>
          <cell r="H35764">
            <v>9078</v>
          </cell>
        </row>
        <row r="35765">
          <cell r="A35765">
            <v>193039</v>
          </cell>
          <cell r="H35765">
            <v>2988</v>
          </cell>
        </row>
        <row r="35766">
          <cell r="A35766">
            <v>193076</v>
          </cell>
          <cell r="H35766">
            <v>168</v>
          </cell>
        </row>
        <row r="35767">
          <cell r="A35767">
            <v>193412</v>
          </cell>
          <cell r="H35767">
            <v>1464.48</v>
          </cell>
        </row>
        <row r="35768">
          <cell r="A35768">
            <v>193412</v>
          </cell>
          <cell r="H35768">
            <v>9153</v>
          </cell>
        </row>
        <row r="35769">
          <cell r="A35769">
            <v>193412</v>
          </cell>
          <cell r="H35769">
            <v>1464.48</v>
          </cell>
        </row>
        <row r="35770">
          <cell r="A35770">
            <v>193412</v>
          </cell>
          <cell r="H35770">
            <v>1098.3599999999999</v>
          </cell>
        </row>
        <row r="35771">
          <cell r="A35771">
            <v>193607</v>
          </cell>
          <cell r="H35771">
            <v>816</v>
          </cell>
        </row>
        <row r="35772">
          <cell r="A35772">
            <v>193739</v>
          </cell>
          <cell r="H35772">
            <v>288</v>
          </cell>
        </row>
        <row r="35773">
          <cell r="A35773">
            <v>502430</v>
          </cell>
          <cell r="H35773">
            <v>356.4</v>
          </cell>
        </row>
        <row r="35774">
          <cell r="A35774">
            <v>100175</v>
          </cell>
          <cell r="H35774">
            <v>9830.4</v>
          </cell>
        </row>
        <row r="35775">
          <cell r="A35775">
            <v>101423</v>
          </cell>
          <cell r="H35775">
            <v>1734</v>
          </cell>
        </row>
        <row r="35776">
          <cell r="A35776">
            <v>101674</v>
          </cell>
          <cell r="H35776">
            <v>3600</v>
          </cell>
        </row>
        <row r="35777">
          <cell r="A35777">
            <v>101674</v>
          </cell>
          <cell r="H35777">
            <v>170.14</v>
          </cell>
        </row>
        <row r="35778">
          <cell r="A35778">
            <v>102134</v>
          </cell>
          <cell r="H35778">
            <v>4200</v>
          </cell>
        </row>
        <row r="35779">
          <cell r="A35779">
            <v>102134</v>
          </cell>
          <cell r="H35779">
            <v>480</v>
          </cell>
        </row>
        <row r="35780">
          <cell r="A35780">
            <v>102138</v>
          </cell>
          <cell r="H35780">
            <v>872</v>
          </cell>
        </row>
        <row r="35781">
          <cell r="A35781">
            <v>102138</v>
          </cell>
          <cell r="H35781">
            <v>336</v>
          </cell>
        </row>
        <row r="35782">
          <cell r="A35782">
            <v>102351</v>
          </cell>
          <cell r="H35782">
            <v>8434.7999999999993</v>
          </cell>
        </row>
        <row r="35783">
          <cell r="A35783">
            <v>102362</v>
          </cell>
          <cell r="H35783">
            <v>646</v>
          </cell>
        </row>
        <row r="35784">
          <cell r="A35784">
            <v>102362</v>
          </cell>
          <cell r="H35784">
            <v>65</v>
          </cell>
        </row>
        <row r="35785">
          <cell r="A35785">
            <v>102362</v>
          </cell>
          <cell r="H35785">
            <v>22</v>
          </cell>
        </row>
        <row r="35786">
          <cell r="A35786">
            <v>102362</v>
          </cell>
          <cell r="H35786">
            <v>40</v>
          </cell>
        </row>
        <row r="35787">
          <cell r="A35787">
            <v>102362</v>
          </cell>
          <cell r="H35787">
            <v>1900</v>
          </cell>
        </row>
        <row r="35788">
          <cell r="A35788">
            <v>102362</v>
          </cell>
          <cell r="H35788">
            <v>210</v>
          </cell>
        </row>
        <row r="35789">
          <cell r="A35789">
            <v>102501</v>
          </cell>
          <cell r="H35789">
            <v>2530.44</v>
          </cell>
        </row>
        <row r="35790">
          <cell r="A35790">
            <v>190033</v>
          </cell>
          <cell r="H35790">
            <v>46905</v>
          </cell>
        </row>
        <row r="35791">
          <cell r="A35791">
            <v>190258</v>
          </cell>
          <cell r="H35791">
            <v>3600</v>
          </cell>
        </row>
        <row r="35792">
          <cell r="A35792">
            <v>190363</v>
          </cell>
          <cell r="H35792">
            <v>211.8</v>
          </cell>
        </row>
        <row r="35793">
          <cell r="A35793">
            <v>190363</v>
          </cell>
          <cell r="H35793">
            <v>99.84</v>
          </cell>
        </row>
        <row r="35794">
          <cell r="A35794">
            <v>190901</v>
          </cell>
          <cell r="H35794">
            <v>336</v>
          </cell>
        </row>
        <row r="35795">
          <cell r="A35795">
            <v>191809</v>
          </cell>
          <cell r="H35795">
            <v>8704.7999999999993</v>
          </cell>
        </row>
        <row r="35796">
          <cell r="A35796">
            <v>192095</v>
          </cell>
          <cell r="H35796">
            <v>16442.400000000001</v>
          </cell>
        </row>
        <row r="35797">
          <cell r="A35797">
            <v>192280</v>
          </cell>
          <cell r="H35797">
            <v>5777</v>
          </cell>
        </row>
        <row r="35798">
          <cell r="A35798">
            <v>192280</v>
          </cell>
          <cell r="H35798">
            <v>6976</v>
          </cell>
        </row>
        <row r="35799">
          <cell r="A35799">
            <v>192676</v>
          </cell>
          <cell r="H35799">
            <v>406</v>
          </cell>
        </row>
        <row r="35800">
          <cell r="A35800">
            <v>193941</v>
          </cell>
          <cell r="H35800">
            <v>1440</v>
          </cell>
        </row>
        <row r="35801">
          <cell r="A35801">
            <v>193945</v>
          </cell>
          <cell r="H35801">
            <v>1440</v>
          </cell>
        </row>
        <row r="35802">
          <cell r="A35802">
            <v>193958</v>
          </cell>
          <cell r="H35802">
            <v>600</v>
          </cell>
        </row>
        <row r="35803">
          <cell r="A35803">
            <v>194251</v>
          </cell>
          <cell r="H35803">
            <v>46.89</v>
          </cell>
        </row>
        <row r="35804">
          <cell r="A35804">
            <v>194251</v>
          </cell>
          <cell r="H35804">
            <v>800</v>
          </cell>
        </row>
        <row r="35805">
          <cell r="A35805">
            <v>194251</v>
          </cell>
          <cell r="H35805">
            <v>600</v>
          </cell>
        </row>
        <row r="35806">
          <cell r="A35806">
            <v>500139</v>
          </cell>
          <cell r="H35806">
            <v>9540</v>
          </cell>
        </row>
        <row r="35807">
          <cell r="A35807">
            <v>500572</v>
          </cell>
          <cell r="H35807">
            <v>12024</v>
          </cell>
        </row>
        <row r="35808">
          <cell r="A35808">
            <v>500743</v>
          </cell>
          <cell r="H35808">
            <v>2592</v>
          </cell>
        </row>
        <row r="35809">
          <cell r="A35809">
            <v>500949</v>
          </cell>
          <cell r="H35809">
            <v>9108</v>
          </cell>
        </row>
        <row r="35810">
          <cell r="A35810">
            <v>501130</v>
          </cell>
          <cell r="H35810">
            <v>5196</v>
          </cell>
        </row>
        <row r="35811">
          <cell r="A35811">
            <v>501510</v>
          </cell>
          <cell r="H35811">
            <v>3279</v>
          </cell>
        </row>
        <row r="35812">
          <cell r="A35812">
            <v>501616</v>
          </cell>
          <cell r="H35812">
            <v>4392</v>
          </cell>
        </row>
        <row r="35813">
          <cell r="A35813">
            <v>502943</v>
          </cell>
          <cell r="H35813">
            <v>1413</v>
          </cell>
        </row>
        <row r="35814">
          <cell r="A35814">
            <v>502943</v>
          </cell>
          <cell r="H35814">
            <v>129.6</v>
          </cell>
        </row>
        <row r="35815">
          <cell r="A35815">
            <v>900271</v>
          </cell>
          <cell r="H35815">
            <v>3309.6</v>
          </cell>
        </row>
        <row r="35816">
          <cell r="A35816">
            <v>900271</v>
          </cell>
          <cell r="H35816">
            <v>3309.6</v>
          </cell>
        </row>
        <row r="35817">
          <cell r="A35817">
            <v>900271</v>
          </cell>
          <cell r="H35817">
            <v>11347.2</v>
          </cell>
        </row>
        <row r="35818">
          <cell r="A35818">
            <v>900271</v>
          </cell>
          <cell r="H35818">
            <v>7564.8</v>
          </cell>
        </row>
        <row r="35819">
          <cell r="A35819">
            <v>900271</v>
          </cell>
          <cell r="H35819">
            <v>9928.7999999999993</v>
          </cell>
        </row>
        <row r="35820">
          <cell r="A35820">
            <v>900271</v>
          </cell>
          <cell r="H35820">
            <v>8983.2000000000007</v>
          </cell>
        </row>
        <row r="35821">
          <cell r="A35821">
            <v>900271</v>
          </cell>
          <cell r="H35821">
            <v>4728</v>
          </cell>
        </row>
        <row r="35822">
          <cell r="A35822">
            <v>100203</v>
          </cell>
          <cell r="H35822">
            <v>12600</v>
          </cell>
        </row>
        <row r="35823">
          <cell r="A35823">
            <v>100224</v>
          </cell>
          <cell r="H35823">
            <v>11280</v>
          </cell>
        </row>
        <row r="35824">
          <cell r="A35824">
            <v>100998</v>
          </cell>
          <cell r="H35824">
            <v>9918</v>
          </cell>
        </row>
        <row r="35825">
          <cell r="A35825">
            <v>101047</v>
          </cell>
          <cell r="H35825">
            <v>1980</v>
          </cell>
        </row>
        <row r="35826">
          <cell r="A35826">
            <v>102141</v>
          </cell>
          <cell r="H35826">
            <v>5040</v>
          </cell>
        </row>
        <row r="35827">
          <cell r="A35827">
            <v>102141</v>
          </cell>
          <cell r="H35827">
            <v>576</v>
          </cell>
        </row>
        <row r="35828">
          <cell r="A35828">
            <v>102143</v>
          </cell>
          <cell r="H35828">
            <v>336</v>
          </cell>
        </row>
        <row r="35829">
          <cell r="A35829">
            <v>102144</v>
          </cell>
          <cell r="H35829">
            <v>504</v>
          </cell>
        </row>
        <row r="35830">
          <cell r="A35830">
            <v>102398</v>
          </cell>
          <cell r="H35830">
            <v>4200</v>
          </cell>
        </row>
        <row r="35831">
          <cell r="A35831">
            <v>102398</v>
          </cell>
          <cell r="H35831">
            <v>480</v>
          </cell>
        </row>
        <row r="35832">
          <cell r="A35832">
            <v>102607</v>
          </cell>
          <cell r="H35832">
            <v>44.1</v>
          </cell>
        </row>
        <row r="35833">
          <cell r="A35833">
            <v>102607</v>
          </cell>
          <cell r="H35833">
            <v>9863.7000000000007</v>
          </cell>
        </row>
        <row r="35834">
          <cell r="A35834">
            <v>102607</v>
          </cell>
          <cell r="H35834">
            <v>2707.25</v>
          </cell>
        </row>
        <row r="35835">
          <cell r="A35835">
            <v>102607</v>
          </cell>
          <cell r="H35835">
            <v>1323</v>
          </cell>
        </row>
        <row r="35836">
          <cell r="A35836">
            <v>102607</v>
          </cell>
          <cell r="H35836">
            <v>441</v>
          </cell>
        </row>
        <row r="35837">
          <cell r="A35837">
            <v>102607</v>
          </cell>
          <cell r="H35837">
            <v>5848.15</v>
          </cell>
        </row>
        <row r="35838">
          <cell r="A35838">
            <v>102607</v>
          </cell>
          <cell r="H35838">
            <v>1653.75</v>
          </cell>
        </row>
        <row r="35839">
          <cell r="A35839">
            <v>102607</v>
          </cell>
          <cell r="H35839">
            <v>2993.9</v>
          </cell>
        </row>
        <row r="35840">
          <cell r="A35840">
            <v>102607</v>
          </cell>
          <cell r="H35840">
            <v>441</v>
          </cell>
        </row>
        <row r="35841">
          <cell r="A35841">
            <v>102607</v>
          </cell>
          <cell r="H35841">
            <v>132.30000000000001</v>
          </cell>
        </row>
        <row r="35842">
          <cell r="A35842">
            <v>102607</v>
          </cell>
          <cell r="H35842">
            <v>1102.5</v>
          </cell>
        </row>
        <row r="35843">
          <cell r="A35843">
            <v>102607</v>
          </cell>
          <cell r="H35843">
            <v>14.7</v>
          </cell>
        </row>
        <row r="35844">
          <cell r="A35844">
            <v>102607</v>
          </cell>
          <cell r="H35844">
            <v>367.5</v>
          </cell>
        </row>
        <row r="35845">
          <cell r="A35845">
            <v>102607</v>
          </cell>
          <cell r="H35845">
            <v>1163.75</v>
          </cell>
        </row>
        <row r="35846">
          <cell r="A35846">
            <v>102607</v>
          </cell>
          <cell r="H35846">
            <v>264.60000000000002</v>
          </cell>
        </row>
        <row r="35847">
          <cell r="A35847">
            <v>102607</v>
          </cell>
          <cell r="H35847">
            <v>122.5</v>
          </cell>
        </row>
        <row r="35848">
          <cell r="A35848">
            <v>102607</v>
          </cell>
          <cell r="H35848">
            <v>465.5</v>
          </cell>
        </row>
        <row r="35849">
          <cell r="A35849">
            <v>190027</v>
          </cell>
          <cell r="H35849">
            <v>3127</v>
          </cell>
        </row>
        <row r="35850">
          <cell r="A35850">
            <v>190896</v>
          </cell>
          <cell r="H35850">
            <v>1962</v>
          </cell>
        </row>
        <row r="35851">
          <cell r="A35851">
            <v>190896</v>
          </cell>
          <cell r="H35851">
            <v>504</v>
          </cell>
        </row>
        <row r="35852">
          <cell r="A35852">
            <v>191055</v>
          </cell>
          <cell r="H35852">
            <v>1090</v>
          </cell>
        </row>
        <row r="35853">
          <cell r="A35853">
            <v>191800</v>
          </cell>
          <cell r="H35853">
            <v>798</v>
          </cell>
        </row>
        <row r="35854">
          <cell r="A35854">
            <v>192212</v>
          </cell>
          <cell r="H35854">
            <v>12240</v>
          </cell>
        </row>
        <row r="35855">
          <cell r="A35855">
            <v>192936</v>
          </cell>
          <cell r="H35855">
            <v>98784</v>
          </cell>
        </row>
        <row r="35856">
          <cell r="A35856">
            <v>192936</v>
          </cell>
          <cell r="H35856">
            <v>10248</v>
          </cell>
        </row>
        <row r="35857">
          <cell r="A35857">
            <v>193047</v>
          </cell>
          <cell r="H35857">
            <v>3600</v>
          </cell>
        </row>
        <row r="35858">
          <cell r="A35858">
            <v>193626</v>
          </cell>
          <cell r="H35858">
            <v>4806</v>
          </cell>
        </row>
        <row r="35859">
          <cell r="A35859">
            <v>193962</v>
          </cell>
          <cell r="H35859">
            <v>4800</v>
          </cell>
        </row>
        <row r="35860">
          <cell r="A35860">
            <v>194297</v>
          </cell>
          <cell r="H35860">
            <v>516</v>
          </cell>
        </row>
        <row r="35861">
          <cell r="A35861">
            <v>194300</v>
          </cell>
          <cell r="H35861">
            <v>420</v>
          </cell>
        </row>
        <row r="35862">
          <cell r="A35862">
            <v>194300</v>
          </cell>
          <cell r="H35862">
            <v>325</v>
          </cell>
        </row>
        <row r="35863">
          <cell r="A35863">
            <v>194300</v>
          </cell>
          <cell r="H35863">
            <v>3600</v>
          </cell>
        </row>
        <row r="35864">
          <cell r="A35864">
            <v>500743</v>
          </cell>
          <cell r="H35864">
            <v>756</v>
          </cell>
        </row>
        <row r="35865">
          <cell r="A35865">
            <v>501616</v>
          </cell>
          <cell r="H35865">
            <v>1167</v>
          </cell>
        </row>
        <row r="35866">
          <cell r="A35866">
            <v>502030</v>
          </cell>
          <cell r="H35866">
            <v>3600</v>
          </cell>
        </row>
        <row r="35867">
          <cell r="A35867">
            <v>502762</v>
          </cell>
          <cell r="H35867">
            <v>237.9</v>
          </cell>
        </row>
        <row r="35868">
          <cell r="A35868">
            <v>502762</v>
          </cell>
          <cell r="H35868">
            <v>6226.2</v>
          </cell>
        </row>
        <row r="35869">
          <cell r="A35869">
            <v>100071</v>
          </cell>
          <cell r="H35869">
            <v>2241</v>
          </cell>
        </row>
        <row r="35870">
          <cell r="A35870">
            <v>100708</v>
          </cell>
          <cell r="H35870">
            <v>9600</v>
          </cell>
        </row>
        <row r="35871">
          <cell r="A35871">
            <v>101373</v>
          </cell>
          <cell r="H35871">
            <v>294</v>
          </cell>
        </row>
        <row r="35872">
          <cell r="A35872">
            <v>101373</v>
          </cell>
          <cell r="H35872">
            <v>256</v>
          </cell>
        </row>
        <row r="35873">
          <cell r="A35873">
            <v>101373</v>
          </cell>
          <cell r="H35873">
            <v>134.19999999999999</v>
          </cell>
        </row>
        <row r="35874">
          <cell r="A35874">
            <v>101373</v>
          </cell>
          <cell r="H35874">
            <v>223</v>
          </cell>
        </row>
        <row r="35875">
          <cell r="A35875">
            <v>101373</v>
          </cell>
          <cell r="H35875">
            <v>644.79999999999995</v>
          </cell>
        </row>
        <row r="35876">
          <cell r="A35876">
            <v>101373</v>
          </cell>
          <cell r="H35876">
            <v>2076.6</v>
          </cell>
        </row>
        <row r="35877">
          <cell r="A35877">
            <v>101717</v>
          </cell>
          <cell r="H35877">
            <v>1200</v>
          </cell>
        </row>
        <row r="35878">
          <cell r="A35878">
            <v>101897</v>
          </cell>
          <cell r="H35878">
            <v>2784.8</v>
          </cell>
        </row>
        <row r="35879">
          <cell r="A35879">
            <v>102017</v>
          </cell>
          <cell r="H35879">
            <v>724.64</v>
          </cell>
        </row>
        <row r="35880">
          <cell r="A35880">
            <v>102134</v>
          </cell>
          <cell r="H35880">
            <v>2853.7</v>
          </cell>
        </row>
        <row r="35881">
          <cell r="A35881">
            <v>102135</v>
          </cell>
          <cell r="H35881">
            <v>815.4</v>
          </cell>
        </row>
        <row r="35882">
          <cell r="A35882">
            <v>102140</v>
          </cell>
          <cell r="H35882">
            <v>830.65</v>
          </cell>
        </row>
        <row r="35883">
          <cell r="A35883">
            <v>102141</v>
          </cell>
          <cell r="H35883">
            <v>260.26</v>
          </cell>
        </row>
        <row r="35884">
          <cell r="A35884">
            <v>102192</v>
          </cell>
          <cell r="H35884">
            <v>56.25</v>
          </cell>
        </row>
        <row r="35885">
          <cell r="A35885">
            <v>102314</v>
          </cell>
          <cell r="H35885">
            <v>185.25</v>
          </cell>
        </row>
        <row r="35886">
          <cell r="A35886">
            <v>102315</v>
          </cell>
          <cell r="H35886">
            <v>335.41</v>
          </cell>
        </row>
        <row r="35887">
          <cell r="A35887">
            <v>102316</v>
          </cell>
          <cell r="H35887">
            <v>145.63999999999999</v>
          </cell>
        </row>
        <row r="35888">
          <cell r="A35888">
            <v>102318</v>
          </cell>
          <cell r="H35888">
            <v>263.61</v>
          </cell>
        </row>
        <row r="35889">
          <cell r="A35889">
            <v>102338</v>
          </cell>
          <cell r="H35889">
            <v>4217.3999999999996</v>
          </cell>
        </row>
        <row r="35890">
          <cell r="A35890">
            <v>102398</v>
          </cell>
          <cell r="H35890">
            <v>400.98</v>
          </cell>
        </row>
        <row r="35891">
          <cell r="A35891">
            <v>102530</v>
          </cell>
          <cell r="H35891">
            <v>25056</v>
          </cell>
        </row>
        <row r="35892">
          <cell r="A35892">
            <v>102616</v>
          </cell>
          <cell r="H35892">
            <v>48816</v>
          </cell>
        </row>
        <row r="35893">
          <cell r="A35893">
            <v>190898</v>
          </cell>
          <cell r="H35893">
            <v>436</v>
          </cell>
        </row>
        <row r="35894">
          <cell r="A35894">
            <v>190898</v>
          </cell>
          <cell r="H35894">
            <v>872</v>
          </cell>
        </row>
        <row r="35895">
          <cell r="A35895">
            <v>192052</v>
          </cell>
          <cell r="H35895">
            <v>3198</v>
          </cell>
        </row>
        <row r="35896">
          <cell r="A35896">
            <v>192077</v>
          </cell>
          <cell r="H35896">
            <v>8800</v>
          </cell>
        </row>
        <row r="35897">
          <cell r="A35897">
            <v>192272</v>
          </cell>
          <cell r="H35897">
            <v>792</v>
          </cell>
        </row>
        <row r="35898">
          <cell r="A35898">
            <v>192431</v>
          </cell>
          <cell r="H35898">
            <v>65.5</v>
          </cell>
        </row>
        <row r="35899">
          <cell r="A35899">
            <v>192868</v>
          </cell>
          <cell r="H35899">
            <v>2650</v>
          </cell>
        </row>
        <row r="35900">
          <cell r="A35900">
            <v>193599</v>
          </cell>
          <cell r="H35900">
            <v>7200</v>
          </cell>
        </row>
        <row r="35901">
          <cell r="A35901">
            <v>194286</v>
          </cell>
          <cell r="H35901">
            <v>389</v>
          </cell>
        </row>
        <row r="35902">
          <cell r="A35902">
            <v>194286</v>
          </cell>
          <cell r="H35902">
            <v>258.26</v>
          </cell>
        </row>
        <row r="35903">
          <cell r="A35903">
            <v>194286</v>
          </cell>
          <cell r="H35903">
            <v>6984</v>
          </cell>
        </row>
        <row r="35904">
          <cell r="A35904">
            <v>194299</v>
          </cell>
          <cell r="H35904">
            <v>1859</v>
          </cell>
        </row>
        <row r="35905">
          <cell r="A35905">
            <v>194299</v>
          </cell>
          <cell r="H35905">
            <v>1560</v>
          </cell>
        </row>
        <row r="35906">
          <cell r="A35906">
            <v>201274</v>
          </cell>
          <cell r="H35906">
            <v>1824</v>
          </cell>
        </row>
        <row r="35907">
          <cell r="A35907">
            <v>201274</v>
          </cell>
          <cell r="H35907">
            <v>1760</v>
          </cell>
        </row>
        <row r="35908">
          <cell r="A35908">
            <v>201274</v>
          </cell>
          <cell r="H35908">
            <v>1056</v>
          </cell>
        </row>
        <row r="35909">
          <cell r="A35909">
            <v>201274</v>
          </cell>
          <cell r="H35909">
            <v>1950</v>
          </cell>
        </row>
        <row r="35910">
          <cell r="A35910">
            <v>201274</v>
          </cell>
          <cell r="H35910">
            <v>800</v>
          </cell>
        </row>
        <row r="35911">
          <cell r="A35911">
            <v>201274</v>
          </cell>
          <cell r="H35911">
            <v>3040</v>
          </cell>
        </row>
        <row r="35912">
          <cell r="A35912">
            <v>500345</v>
          </cell>
          <cell r="H35912">
            <v>66.25</v>
          </cell>
        </row>
        <row r="35913">
          <cell r="A35913">
            <v>501059</v>
          </cell>
          <cell r="H35913">
            <v>9381</v>
          </cell>
        </row>
        <row r="35914">
          <cell r="A35914">
            <v>501059</v>
          </cell>
          <cell r="H35914">
            <v>3127</v>
          </cell>
        </row>
        <row r="35915">
          <cell r="A35915">
            <v>501059</v>
          </cell>
          <cell r="H35915">
            <v>14071.5</v>
          </cell>
        </row>
        <row r="35916">
          <cell r="A35916">
            <v>503021</v>
          </cell>
          <cell r="H35916">
            <v>7250</v>
          </cell>
        </row>
        <row r="35917">
          <cell r="A35917">
            <v>800069</v>
          </cell>
          <cell r="H35917">
            <v>2880</v>
          </cell>
        </row>
        <row r="35918">
          <cell r="A35918">
            <v>100036</v>
          </cell>
          <cell r="H35918">
            <v>62</v>
          </cell>
        </row>
        <row r="35919">
          <cell r="A35919">
            <v>100036</v>
          </cell>
          <cell r="H35919">
            <v>5642</v>
          </cell>
        </row>
        <row r="35920">
          <cell r="A35920">
            <v>100094</v>
          </cell>
          <cell r="H35920">
            <v>8950</v>
          </cell>
        </row>
        <row r="35921">
          <cell r="A35921">
            <v>100153</v>
          </cell>
          <cell r="H35921">
            <v>1596</v>
          </cell>
        </row>
        <row r="35922">
          <cell r="A35922">
            <v>100189</v>
          </cell>
          <cell r="H35922">
            <v>279.60000000000002</v>
          </cell>
        </row>
        <row r="35923">
          <cell r="A35923">
            <v>100949</v>
          </cell>
          <cell r="H35923">
            <v>13050</v>
          </cell>
        </row>
        <row r="35924">
          <cell r="A35924">
            <v>101101</v>
          </cell>
          <cell r="H35924">
            <v>44226</v>
          </cell>
        </row>
        <row r="35925">
          <cell r="A35925">
            <v>102017</v>
          </cell>
          <cell r="H35925">
            <v>4200</v>
          </cell>
        </row>
        <row r="35926">
          <cell r="A35926">
            <v>102017</v>
          </cell>
          <cell r="H35926">
            <v>480</v>
          </cell>
        </row>
        <row r="35927">
          <cell r="A35927">
            <v>102314</v>
          </cell>
          <cell r="H35927">
            <v>2100</v>
          </cell>
        </row>
        <row r="35928">
          <cell r="A35928">
            <v>102314</v>
          </cell>
          <cell r="H35928">
            <v>240</v>
          </cell>
        </row>
        <row r="35929">
          <cell r="A35929">
            <v>102314</v>
          </cell>
          <cell r="H35929">
            <v>798</v>
          </cell>
        </row>
        <row r="35930">
          <cell r="A35930">
            <v>102315</v>
          </cell>
          <cell r="H35930">
            <v>2100</v>
          </cell>
        </row>
        <row r="35931">
          <cell r="A35931">
            <v>102315</v>
          </cell>
          <cell r="H35931">
            <v>240</v>
          </cell>
        </row>
        <row r="35932">
          <cell r="A35932">
            <v>102316</v>
          </cell>
          <cell r="H35932">
            <v>720</v>
          </cell>
        </row>
        <row r="35933">
          <cell r="A35933">
            <v>102316</v>
          </cell>
          <cell r="H35933">
            <v>6300</v>
          </cell>
        </row>
        <row r="35934">
          <cell r="A35934">
            <v>102636</v>
          </cell>
          <cell r="H35934">
            <v>5673.95</v>
          </cell>
        </row>
        <row r="35935">
          <cell r="A35935">
            <v>191007</v>
          </cell>
          <cell r="H35935">
            <v>83.93</v>
          </cell>
        </row>
        <row r="35936">
          <cell r="A35936">
            <v>191007</v>
          </cell>
          <cell r="H35936">
            <v>251.79</v>
          </cell>
        </row>
        <row r="35937">
          <cell r="A35937">
            <v>191007</v>
          </cell>
          <cell r="H35937">
            <v>1258.95</v>
          </cell>
        </row>
        <row r="35938">
          <cell r="A35938">
            <v>191007</v>
          </cell>
          <cell r="H35938">
            <v>45.5</v>
          </cell>
        </row>
        <row r="35939">
          <cell r="A35939">
            <v>191007</v>
          </cell>
          <cell r="H35939">
            <v>187</v>
          </cell>
        </row>
        <row r="35940">
          <cell r="A35940">
            <v>191007</v>
          </cell>
          <cell r="H35940">
            <v>158.34</v>
          </cell>
        </row>
        <row r="35941">
          <cell r="A35941">
            <v>191007</v>
          </cell>
          <cell r="H35941">
            <v>330.56</v>
          </cell>
        </row>
        <row r="35942">
          <cell r="A35942">
            <v>191007</v>
          </cell>
          <cell r="H35942">
            <v>167.86</v>
          </cell>
        </row>
        <row r="35943">
          <cell r="A35943">
            <v>191007</v>
          </cell>
          <cell r="H35943">
            <v>58.11</v>
          </cell>
        </row>
        <row r="35944">
          <cell r="A35944">
            <v>191007</v>
          </cell>
          <cell r="H35944">
            <v>1084.72</v>
          </cell>
        </row>
        <row r="35945">
          <cell r="A35945">
            <v>191007</v>
          </cell>
          <cell r="H35945">
            <v>5636.67</v>
          </cell>
        </row>
        <row r="35946">
          <cell r="A35946">
            <v>191007</v>
          </cell>
          <cell r="H35946">
            <v>464.88</v>
          </cell>
        </row>
        <row r="35947">
          <cell r="A35947">
            <v>191007</v>
          </cell>
          <cell r="H35947">
            <v>149.91</v>
          </cell>
        </row>
        <row r="35948">
          <cell r="A35948">
            <v>191007</v>
          </cell>
          <cell r="H35948">
            <v>2098.25</v>
          </cell>
        </row>
        <row r="35949">
          <cell r="A35949">
            <v>191007</v>
          </cell>
          <cell r="H35949">
            <v>2494.58</v>
          </cell>
        </row>
        <row r="35950">
          <cell r="A35950">
            <v>191007</v>
          </cell>
          <cell r="H35950">
            <v>148</v>
          </cell>
        </row>
        <row r="35951">
          <cell r="A35951">
            <v>191007</v>
          </cell>
          <cell r="H35951">
            <v>1734</v>
          </cell>
        </row>
        <row r="35952">
          <cell r="A35952">
            <v>191813</v>
          </cell>
          <cell r="H35952">
            <v>204</v>
          </cell>
        </row>
        <row r="35953">
          <cell r="A35953">
            <v>191993</v>
          </cell>
          <cell r="H35953">
            <v>228</v>
          </cell>
        </row>
        <row r="35954">
          <cell r="A35954">
            <v>192212</v>
          </cell>
          <cell r="H35954">
            <v>6627.6</v>
          </cell>
        </row>
        <row r="35955">
          <cell r="A35955">
            <v>192765</v>
          </cell>
          <cell r="H35955">
            <v>4032</v>
          </cell>
        </row>
        <row r="35956">
          <cell r="A35956">
            <v>192969</v>
          </cell>
          <cell r="H35956">
            <v>399</v>
          </cell>
        </row>
        <row r="35957">
          <cell r="A35957">
            <v>192969</v>
          </cell>
          <cell r="H35957">
            <v>250</v>
          </cell>
        </row>
        <row r="35958">
          <cell r="A35958">
            <v>192969</v>
          </cell>
          <cell r="H35958">
            <v>1500</v>
          </cell>
        </row>
        <row r="35959">
          <cell r="A35959">
            <v>192969</v>
          </cell>
          <cell r="H35959">
            <v>4420</v>
          </cell>
        </row>
        <row r="35960">
          <cell r="A35960">
            <v>192969</v>
          </cell>
          <cell r="H35960">
            <v>7200</v>
          </cell>
        </row>
        <row r="35961">
          <cell r="A35961">
            <v>192969</v>
          </cell>
          <cell r="H35961">
            <v>1250</v>
          </cell>
        </row>
        <row r="35962">
          <cell r="A35962">
            <v>193066</v>
          </cell>
          <cell r="H35962">
            <v>1980</v>
          </cell>
        </row>
        <row r="35963">
          <cell r="A35963">
            <v>193066</v>
          </cell>
          <cell r="H35963">
            <v>792</v>
          </cell>
        </row>
        <row r="35964">
          <cell r="A35964">
            <v>193412</v>
          </cell>
          <cell r="H35964">
            <v>732.24</v>
          </cell>
        </row>
        <row r="35965">
          <cell r="A35965">
            <v>200450</v>
          </cell>
          <cell r="H35965">
            <v>16023</v>
          </cell>
        </row>
        <row r="35966">
          <cell r="A35966">
            <v>500345</v>
          </cell>
          <cell r="H35966">
            <v>480</v>
          </cell>
        </row>
        <row r="35967">
          <cell r="A35967">
            <v>500345</v>
          </cell>
          <cell r="H35967">
            <v>4200</v>
          </cell>
        </row>
        <row r="35968">
          <cell r="A35968">
            <v>502291</v>
          </cell>
          <cell r="H35968">
            <v>45936</v>
          </cell>
        </row>
        <row r="35969">
          <cell r="A35969">
            <v>100055</v>
          </cell>
          <cell r="H35969">
            <v>10488</v>
          </cell>
        </row>
        <row r="35970">
          <cell r="A35970">
            <v>100661</v>
          </cell>
          <cell r="H35970">
            <v>285.7</v>
          </cell>
        </row>
        <row r="35971">
          <cell r="A35971">
            <v>100661</v>
          </cell>
          <cell r="H35971">
            <v>2280</v>
          </cell>
        </row>
        <row r="35972">
          <cell r="A35972">
            <v>101485</v>
          </cell>
          <cell r="H35972">
            <v>10816.2</v>
          </cell>
        </row>
        <row r="35973">
          <cell r="A35973">
            <v>101777</v>
          </cell>
          <cell r="H35973">
            <v>720</v>
          </cell>
        </row>
        <row r="35974">
          <cell r="A35974">
            <v>101790</v>
          </cell>
          <cell r="H35974">
            <v>41276.400000000001</v>
          </cell>
        </row>
        <row r="35975">
          <cell r="A35975">
            <v>102318</v>
          </cell>
          <cell r="H35975">
            <v>6720</v>
          </cell>
        </row>
        <row r="35976">
          <cell r="A35976">
            <v>102318</v>
          </cell>
          <cell r="H35976">
            <v>768</v>
          </cell>
        </row>
        <row r="35977">
          <cell r="A35977">
            <v>102362</v>
          </cell>
          <cell r="H35977">
            <v>600</v>
          </cell>
        </row>
        <row r="35978">
          <cell r="A35978">
            <v>102362</v>
          </cell>
          <cell r="H35978">
            <v>1310</v>
          </cell>
        </row>
        <row r="35979">
          <cell r="A35979">
            <v>102362</v>
          </cell>
          <cell r="H35979">
            <v>266</v>
          </cell>
        </row>
        <row r="35980">
          <cell r="A35980">
            <v>102451</v>
          </cell>
          <cell r="H35980">
            <v>3600</v>
          </cell>
        </row>
        <row r="35981">
          <cell r="A35981">
            <v>190053</v>
          </cell>
          <cell r="H35981">
            <v>3127</v>
          </cell>
        </row>
        <row r="35982">
          <cell r="A35982">
            <v>191751</v>
          </cell>
          <cell r="H35982">
            <v>132.25</v>
          </cell>
        </row>
        <row r="35983">
          <cell r="A35983">
            <v>191751</v>
          </cell>
          <cell r="H35983">
            <v>5088</v>
          </cell>
        </row>
        <row r="35984">
          <cell r="A35984">
            <v>191993</v>
          </cell>
          <cell r="H35984">
            <v>890</v>
          </cell>
        </row>
        <row r="35985">
          <cell r="A35985">
            <v>192052</v>
          </cell>
          <cell r="H35985">
            <v>10224</v>
          </cell>
        </row>
        <row r="35986">
          <cell r="A35986">
            <v>192053</v>
          </cell>
          <cell r="H35986">
            <v>9600</v>
          </cell>
        </row>
        <row r="35987">
          <cell r="A35987">
            <v>193039</v>
          </cell>
          <cell r="H35987">
            <v>10416</v>
          </cell>
        </row>
        <row r="35988">
          <cell r="A35988">
            <v>193039</v>
          </cell>
          <cell r="H35988">
            <v>808.88</v>
          </cell>
        </row>
        <row r="35989">
          <cell r="A35989">
            <v>200450</v>
          </cell>
          <cell r="H35989">
            <v>17004</v>
          </cell>
        </row>
        <row r="35990">
          <cell r="A35990">
            <v>200450</v>
          </cell>
          <cell r="H35990">
            <v>320</v>
          </cell>
        </row>
        <row r="35991">
          <cell r="A35991">
            <v>501056</v>
          </cell>
          <cell r="H35991">
            <v>31270</v>
          </cell>
        </row>
        <row r="35992">
          <cell r="A35992">
            <v>501103</v>
          </cell>
          <cell r="H35992">
            <v>3300</v>
          </cell>
        </row>
        <row r="35993">
          <cell r="A35993">
            <v>502083</v>
          </cell>
          <cell r="H35993">
            <v>5151</v>
          </cell>
        </row>
        <row r="35994">
          <cell r="A35994">
            <v>502083</v>
          </cell>
          <cell r="H35994">
            <v>571.4</v>
          </cell>
        </row>
        <row r="35995">
          <cell r="A35995">
            <v>502204</v>
          </cell>
          <cell r="H35995">
            <v>46905</v>
          </cell>
        </row>
        <row r="35996">
          <cell r="A35996">
            <v>900067</v>
          </cell>
          <cell r="H35996">
            <v>135000</v>
          </cell>
        </row>
        <row r="35997">
          <cell r="A35997">
            <v>100166</v>
          </cell>
          <cell r="H35997">
            <v>1200</v>
          </cell>
        </row>
        <row r="35998">
          <cell r="A35998">
            <v>100631</v>
          </cell>
          <cell r="H35998">
            <v>132</v>
          </cell>
        </row>
        <row r="35999">
          <cell r="A35999">
            <v>101034</v>
          </cell>
          <cell r="H35999">
            <v>798</v>
          </cell>
        </row>
        <row r="36000">
          <cell r="A36000">
            <v>101034</v>
          </cell>
          <cell r="H36000">
            <v>2394</v>
          </cell>
        </row>
        <row r="36001">
          <cell r="A36001">
            <v>101373</v>
          </cell>
          <cell r="H36001">
            <v>399</v>
          </cell>
        </row>
        <row r="36002">
          <cell r="A36002">
            <v>101423</v>
          </cell>
          <cell r="H36002">
            <v>9996</v>
          </cell>
        </row>
        <row r="36003">
          <cell r="A36003">
            <v>101424</v>
          </cell>
          <cell r="H36003">
            <v>374</v>
          </cell>
        </row>
        <row r="36004">
          <cell r="A36004">
            <v>101555</v>
          </cell>
          <cell r="H36004">
            <v>432</v>
          </cell>
        </row>
        <row r="36005">
          <cell r="A36005">
            <v>101664</v>
          </cell>
          <cell r="H36005">
            <v>68</v>
          </cell>
        </row>
        <row r="36006">
          <cell r="A36006">
            <v>101664</v>
          </cell>
          <cell r="H36006">
            <v>1752</v>
          </cell>
        </row>
        <row r="36007">
          <cell r="A36007">
            <v>101689</v>
          </cell>
          <cell r="H36007">
            <v>4080</v>
          </cell>
        </row>
        <row r="36008">
          <cell r="A36008">
            <v>191094</v>
          </cell>
          <cell r="H36008">
            <v>72</v>
          </cell>
        </row>
        <row r="36009">
          <cell r="A36009">
            <v>191095</v>
          </cell>
          <cell r="H36009">
            <v>6624</v>
          </cell>
        </row>
        <row r="36010">
          <cell r="A36010">
            <v>191097</v>
          </cell>
          <cell r="H36010">
            <v>144</v>
          </cell>
        </row>
        <row r="36011">
          <cell r="A36011">
            <v>191510</v>
          </cell>
          <cell r="H36011">
            <v>4896</v>
          </cell>
        </row>
        <row r="36012">
          <cell r="A36012">
            <v>191682</v>
          </cell>
          <cell r="H36012">
            <v>14094</v>
          </cell>
        </row>
        <row r="36013">
          <cell r="A36013">
            <v>192504</v>
          </cell>
          <cell r="H36013">
            <v>720</v>
          </cell>
        </row>
        <row r="36014">
          <cell r="A36014">
            <v>192972</v>
          </cell>
          <cell r="H36014">
            <v>150</v>
          </cell>
        </row>
        <row r="36015">
          <cell r="A36015">
            <v>193095</v>
          </cell>
          <cell r="H36015">
            <v>65.5</v>
          </cell>
        </row>
        <row r="36016">
          <cell r="A36016">
            <v>193401</v>
          </cell>
          <cell r="H36016">
            <v>288</v>
          </cell>
        </row>
        <row r="36017">
          <cell r="A36017">
            <v>193401</v>
          </cell>
          <cell r="H36017">
            <v>216</v>
          </cell>
        </row>
        <row r="36018">
          <cell r="A36018">
            <v>193412</v>
          </cell>
          <cell r="H36018">
            <v>294</v>
          </cell>
        </row>
        <row r="36019">
          <cell r="A36019">
            <v>193412</v>
          </cell>
          <cell r="H36019">
            <v>278.39999999999998</v>
          </cell>
        </row>
        <row r="36020">
          <cell r="A36020">
            <v>193412</v>
          </cell>
          <cell r="H36020">
            <v>644.79999999999995</v>
          </cell>
        </row>
        <row r="36021">
          <cell r="A36021">
            <v>193412</v>
          </cell>
          <cell r="H36021">
            <v>134.19999999999999</v>
          </cell>
        </row>
        <row r="36022">
          <cell r="A36022">
            <v>193412</v>
          </cell>
          <cell r="H36022">
            <v>256</v>
          </cell>
        </row>
        <row r="36023">
          <cell r="A36023">
            <v>193412</v>
          </cell>
          <cell r="H36023">
            <v>334</v>
          </cell>
        </row>
        <row r="36024">
          <cell r="A36024">
            <v>193412</v>
          </cell>
          <cell r="H36024">
            <v>378.4</v>
          </cell>
        </row>
        <row r="36025">
          <cell r="A36025">
            <v>193412</v>
          </cell>
          <cell r="H36025">
            <v>933.4</v>
          </cell>
        </row>
        <row r="36026">
          <cell r="A36026">
            <v>193412</v>
          </cell>
          <cell r="H36026">
            <v>68</v>
          </cell>
        </row>
        <row r="36027">
          <cell r="A36027">
            <v>193412</v>
          </cell>
          <cell r="H36027">
            <v>378.4</v>
          </cell>
        </row>
        <row r="36028">
          <cell r="A36028">
            <v>193412</v>
          </cell>
          <cell r="H36028">
            <v>378.4</v>
          </cell>
        </row>
        <row r="36029">
          <cell r="A36029">
            <v>193412</v>
          </cell>
          <cell r="H36029">
            <v>522.6</v>
          </cell>
        </row>
        <row r="36030">
          <cell r="A36030">
            <v>193412</v>
          </cell>
          <cell r="H36030">
            <v>280.60000000000002</v>
          </cell>
        </row>
        <row r="36031">
          <cell r="A36031">
            <v>193412</v>
          </cell>
          <cell r="H36031">
            <v>611</v>
          </cell>
        </row>
        <row r="36032">
          <cell r="A36032">
            <v>193536</v>
          </cell>
          <cell r="H36032">
            <v>5040</v>
          </cell>
        </row>
        <row r="36033">
          <cell r="A36033">
            <v>194158</v>
          </cell>
          <cell r="H36033">
            <v>3960</v>
          </cell>
        </row>
        <row r="36034">
          <cell r="A36034">
            <v>194158</v>
          </cell>
          <cell r="H36034">
            <v>5940</v>
          </cell>
        </row>
        <row r="36035">
          <cell r="A36035">
            <v>194282</v>
          </cell>
          <cell r="H36035">
            <v>3120</v>
          </cell>
        </row>
        <row r="36036">
          <cell r="A36036">
            <v>194282</v>
          </cell>
          <cell r="H36036">
            <v>399</v>
          </cell>
        </row>
        <row r="36037">
          <cell r="A36037">
            <v>194282</v>
          </cell>
          <cell r="H36037">
            <v>100.75</v>
          </cell>
        </row>
        <row r="36038">
          <cell r="A36038">
            <v>194282</v>
          </cell>
          <cell r="H36038">
            <v>723</v>
          </cell>
        </row>
        <row r="36039">
          <cell r="A36039">
            <v>194305</v>
          </cell>
          <cell r="H36039">
            <v>3717</v>
          </cell>
        </row>
        <row r="36040">
          <cell r="A36040">
            <v>194305</v>
          </cell>
          <cell r="H36040">
            <v>135</v>
          </cell>
        </row>
        <row r="36041">
          <cell r="A36041">
            <v>500736</v>
          </cell>
          <cell r="H36041">
            <v>5220</v>
          </cell>
        </row>
        <row r="36042">
          <cell r="A36042">
            <v>502048</v>
          </cell>
          <cell r="H36042">
            <v>4089.8</v>
          </cell>
        </row>
        <row r="36043">
          <cell r="A36043">
            <v>502048</v>
          </cell>
          <cell r="H36043">
            <v>3690.83</v>
          </cell>
        </row>
        <row r="36044">
          <cell r="A36044">
            <v>502762</v>
          </cell>
          <cell r="H36044">
            <v>11829.6</v>
          </cell>
        </row>
        <row r="36045">
          <cell r="A36045">
            <v>502762</v>
          </cell>
          <cell r="H36045">
            <v>275</v>
          </cell>
        </row>
        <row r="36046">
          <cell r="A36046">
            <v>502824</v>
          </cell>
          <cell r="H36046">
            <v>15096</v>
          </cell>
        </row>
        <row r="36047">
          <cell r="A36047">
            <v>503005</v>
          </cell>
          <cell r="H36047">
            <v>366.03</v>
          </cell>
        </row>
        <row r="36048">
          <cell r="A36048">
            <v>503005</v>
          </cell>
          <cell r="H36048">
            <v>23659.200000000001</v>
          </cell>
        </row>
        <row r="36049">
          <cell r="A36049">
            <v>800280</v>
          </cell>
          <cell r="H36049">
            <v>23659.200000000001</v>
          </cell>
        </row>
        <row r="36050">
          <cell r="A36050">
            <v>800280</v>
          </cell>
          <cell r="H36050">
            <v>400</v>
          </cell>
        </row>
        <row r="36051">
          <cell r="A36051">
            <v>900333</v>
          </cell>
          <cell r="H36051">
            <v>3708</v>
          </cell>
        </row>
        <row r="36052">
          <cell r="A36052">
            <v>100263</v>
          </cell>
          <cell r="H36052">
            <v>5586</v>
          </cell>
        </row>
        <row r="36053">
          <cell r="A36053">
            <v>100596</v>
          </cell>
          <cell r="H36053">
            <v>6840</v>
          </cell>
        </row>
        <row r="36054">
          <cell r="A36054">
            <v>102338</v>
          </cell>
          <cell r="H36054">
            <v>4217.3999999999996</v>
          </cell>
        </row>
        <row r="36055">
          <cell r="A36055">
            <v>102488</v>
          </cell>
          <cell r="H36055">
            <v>1684.8</v>
          </cell>
        </row>
        <row r="36056">
          <cell r="A36056">
            <v>102488</v>
          </cell>
          <cell r="H36056">
            <v>1338.12</v>
          </cell>
        </row>
        <row r="36057">
          <cell r="A36057">
            <v>102488</v>
          </cell>
          <cell r="H36057">
            <v>3888</v>
          </cell>
        </row>
        <row r="36058">
          <cell r="A36058">
            <v>102488</v>
          </cell>
          <cell r="H36058">
            <v>415.8</v>
          </cell>
        </row>
        <row r="36059">
          <cell r="A36059">
            <v>190481</v>
          </cell>
          <cell r="H36059">
            <v>180</v>
          </cell>
        </row>
        <row r="36060">
          <cell r="A36060">
            <v>190481</v>
          </cell>
          <cell r="H36060">
            <v>6732</v>
          </cell>
        </row>
        <row r="36061">
          <cell r="A36061">
            <v>190481</v>
          </cell>
          <cell r="H36061">
            <v>168</v>
          </cell>
        </row>
        <row r="36062">
          <cell r="A36062">
            <v>190588</v>
          </cell>
          <cell r="H36062">
            <v>5035</v>
          </cell>
        </row>
        <row r="36063">
          <cell r="A36063">
            <v>190588</v>
          </cell>
          <cell r="H36063">
            <v>190</v>
          </cell>
        </row>
        <row r="36064">
          <cell r="A36064">
            <v>190588</v>
          </cell>
          <cell r="H36064">
            <v>475</v>
          </cell>
        </row>
        <row r="36065">
          <cell r="A36065">
            <v>191645</v>
          </cell>
          <cell r="H36065">
            <v>26660</v>
          </cell>
        </row>
        <row r="36066">
          <cell r="A36066">
            <v>191650</v>
          </cell>
          <cell r="H36066">
            <v>360</v>
          </cell>
        </row>
        <row r="36067">
          <cell r="A36067">
            <v>191650</v>
          </cell>
          <cell r="H36067">
            <v>5085</v>
          </cell>
        </row>
        <row r="36068">
          <cell r="A36068">
            <v>191650</v>
          </cell>
          <cell r="H36068">
            <v>2232</v>
          </cell>
        </row>
        <row r="36069">
          <cell r="A36069">
            <v>191650</v>
          </cell>
          <cell r="H36069">
            <v>3060</v>
          </cell>
        </row>
        <row r="36070">
          <cell r="A36070">
            <v>191816</v>
          </cell>
          <cell r="H36070">
            <v>665</v>
          </cell>
        </row>
        <row r="36071">
          <cell r="A36071">
            <v>192120</v>
          </cell>
          <cell r="H36071">
            <v>18115.439999999999</v>
          </cell>
        </row>
        <row r="36072">
          <cell r="A36072">
            <v>192600</v>
          </cell>
          <cell r="H36072">
            <v>5040</v>
          </cell>
        </row>
        <row r="36073">
          <cell r="A36073">
            <v>192694</v>
          </cell>
          <cell r="H36073">
            <v>140.88</v>
          </cell>
        </row>
        <row r="36074">
          <cell r="A36074">
            <v>192880</v>
          </cell>
          <cell r="H36074">
            <v>4890</v>
          </cell>
        </row>
        <row r="36075">
          <cell r="A36075">
            <v>192880</v>
          </cell>
          <cell r="H36075">
            <v>10664</v>
          </cell>
        </row>
        <row r="36076">
          <cell r="A36076">
            <v>193403</v>
          </cell>
          <cell r="H36076">
            <v>11685</v>
          </cell>
        </row>
        <row r="36077">
          <cell r="A36077">
            <v>193412</v>
          </cell>
          <cell r="H36077">
            <v>1098.3599999999999</v>
          </cell>
        </row>
        <row r="36078">
          <cell r="A36078">
            <v>193412</v>
          </cell>
          <cell r="H36078">
            <v>390</v>
          </cell>
        </row>
        <row r="36079">
          <cell r="A36079">
            <v>193412</v>
          </cell>
          <cell r="H36079">
            <v>366.12</v>
          </cell>
        </row>
        <row r="36080">
          <cell r="A36080">
            <v>194134</v>
          </cell>
          <cell r="H36080">
            <v>577.34</v>
          </cell>
        </row>
        <row r="36081">
          <cell r="A36081">
            <v>194134</v>
          </cell>
          <cell r="H36081">
            <v>9579</v>
          </cell>
        </row>
        <row r="36082">
          <cell r="A36082">
            <v>194286</v>
          </cell>
          <cell r="H36082">
            <v>778</v>
          </cell>
        </row>
        <row r="36083">
          <cell r="A36083">
            <v>194304</v>
          </cell>
          <cell r="H36083">
            <v>3000</v>
          </cell>
        </row>
        <row r="36084">
          <cell r="A36084">
            <v>194304</v>
          </cell>
          <cell r="H36084">
            <v>399</v>
          </cell>
        </row>
        <row r="36085">
          <cell r="A36085">
            <v>500209</v>
          </cell>
          <cell r="H36085">
            <v>72</v>
          </cell>
        </row>
        <row r="36086">
          <cell r="A36086">
            <v>500209</v>
          </cell>
          <cell r="H36086">
            <v>360</v>
          </cell>
        </row>
        <row r="36087">
          <cell r="A36087">
            <v>502065</v>
          </cell>
          <cell r="H36087">
            <v>49848</v>
          </cell>
        </row>
        <row r="36088">
          <cell r="A36088">
            <v>502947</v>
          </cell>
          <cell r="H36088">
            <v>2943</v>
          </cell>
        </row>
        <row r="36089">
          <cell r="A36089">
            <v>800231</v>
          </cell>
          <cell r="H36089">
            <v>25758</v>
          </cell>
        </row>
        <row r="36090">
          <cell r="A36090">
            <v>100034</v>
          </cell>
          <cell r="H36090">
            <v>4440</v>
          </cell>
        </row>
        <row r="36091">
          <cell r="A36091">
            <v>100145</v>
          </cell>
          <cell r="H36091">
            <v>5000</v>
          </cell>
        </row>
        <row r="36092">
          <cell r="A36092">
            <v>100181</v>
          </cell>
          <cell r="H36092">
            <v>9600</v>
          </cell>
        </row>
        <row r="36093">
          <cell r="A36093">
            <v>101599</v>
          </cell>
          <cell r="H36093">
            <v>354</v>
          </cell>
        </row>
        <row r="36094">
          <cell r="A36094">
            <v>191993</v>
          </cell>
          <cell r="H36094">
            <v>24278.400000000001</v>
          </cell>
        </row>
        <row r="36095">
          <cell r="A36095">
            <v>192507</v>
          </cell>
          <cell r="H36095">
            <v>1105</v>
          </cell>
        </row>
        <row r="36096">
          <cell r="A36096">
            <v>192797</v>
          </cell>
          <cell r="H36096">
            <v>2622</v>
          </cell>
        </row>
        <row r="36097">
          <cell r="A36097">
            <v>192972</v>
          </cell>
          <cell r="H36097">
            <v>156</v>
          </cell>
        </row>
        <row r="36098">
          <cell r="A36098">
            <v>193412</v>
          </cell>
          <cell r="H36098">
            <v>390</v>
          </cell>
        </row>
        <row r="36099">
          <cell r="A36099">
            <v>193412</v>
          </cell>
          <cell r="H36099">
            <v>1464.48</v>
          </cell>
        </row>
        <row r="36100">
          <cell r="A36100">
            <v>193633</v>
          </cell>
          <cell r="H36100">
            <v>1134</v>
          </cell>
        </row>
        <row r="36101">
          <cell r="A36101">
            <v>193964</v>
          </cell>
          <cell r="H36101">
            <v>1980</v>
          </cell>
        </row>
        <row r="36102">
          <cell r="A36102">
            <v>194316</v>
          </cell>
          <cell r="H36102">
            <v>399</v>
          </cell>
        </row>
        <row r="36103">
          <cell r="A36103">
            <v>500928</v>
          </cell>
          <cell r="H36103">
            <v>4896</v>
          </cell>
        </row>
        <row r="36104">
          <cell r="A36104">
            <v>501051</v>
          </cell>
          <cell r="H36104">
            <v>39087.5</v>
          </cell>
        </row>
        <row r="36105">
          <cell r="A36105">
            <v>501673</v>
          </cell>
          <cell r="H36105">
            <v>23814</v>
          </cell>
        </row>
        <row r="36106">
          <cell r="A36106">
            <v>501698</v>
          </cell>
          <cell r="H36106">
            <v>969.6</v>
          </cell>
        </row>
        <row r="36107">
          <cell r="A36107">
            <v>501732</v>
          </cell>
          <cell r="H36107">
            <v>2352</v>
          </cell>
        </row>
        <row r="36108">
          <cell r="A36108">
            <v>502348</v>
          </cell>
          <cell r="H36108">
            <v>31270</v>
          </cell>
        </row>
        <row r="36109">
          <cell r="A36109">
            <v>800237</v>
          </cell>
          <cell r="H36109">
            <v>8221.2000000000007</v>
          </cell>
        </row>
        <row r="36110">
          <cell r="A36110">
            <v>100122</v>
          </cell>
          <cell r="H36110">
            <v>3540</v>
          </cell>
        </row>
        <row r="36111">
          <cell r="A36111">
            <v>100349</v>
          </cell>
          <cell r="H36111">
            <v>1494</v>
          </cell>
        </row>
        <row r="36112">
          <cell r="A36112">
            <v>100925</v>
          </cell>
          <cell r="H36112">
            <v>29920</v>
          </cell>
        </row>
        <row r="36113">
          <cell r="A36113">
            <v>100925</v>
          </cell>
          <cell r="H36113">
            <v>3059</v>
          </cell>
        </row>
        <row r="36114">
          <cell r="A36114">
            <v>101373</v>
          </cell>
          <cell r="H36114">
            <v>399</v>
          </cell>
        </row>
        <row r="36115">
          <cell r="A36115">
            <v>101373</v>
          </cell>
          <cell r="H36115">
            <v>399</v>
          </cell>
        </row>
        <row r="36116">
          <cell r="A36116">
            <v>101884</v>
          </cell>
          <cell r="H36116">
            <v>2053.8000000000002</v>
          </cell>
        </row>
        <row r="36117">
          <cell r="A36117">
            <v>102010</v>
          </cell>
          <cell r="H36117">
            <v>8064</v>
          </cell>
        </row>
        <row r="36118">
          <cell r="A36118">
            <v>102418</v>
          </cell>
          <cell r="H36118">
            <v>43.2</v>
          </cell>
        </row>
        <row r="36119">
          <cell r="A36119">
            <v>102418</v>
          </cell>
          <cell r="H36119">
            <v>471</v>
          </cell>
        </row>
        <row r="36120">
          <cell r="A36120">
            <v>102519</v>
          </cell>
          <cell r="H36120">
            <v>780</v>
          </cell>
        </row>
        <row r="36121">
          <cell r="A36121">
            <v>190054</v>
          </cell>
          <cell r="H36121">
            <v>21889</v>
          </cell>
        </row>
        <row r="36122">
          <cell r="A36122">
            <v>190059</v>
          </cell>
          <cell r="H36122">
            <v>93810</v>
          </cell>
        </row>
        <row r="36123">
          <cell r="A36123">
            <v>190064</v>
          </cell>
          <cell r="H36123">
            <v>20325.5</v>
          </cell>
        </row>
        <row r="36124">
          <cell r="A36124">
            <v>190342</v>
          </cell>
          <cell r="H36124">
            <v>139.53</v>
          </cell>
        </row>
        <row r="36125">
          <cell r="A36125">
            <v>190537</v>
          </cell>
          <cell r="H36125">
            <v>12240</v>
          </cell>
        </row>
        <row r="36126">
          <cell r="A36126">
            <v>192021</v>
          </cell>
          <cell r="H36126">
            <v>266.89999999999998</v>
          </cell>
        </row>
        <row r="36127">
          <cell r="A36127">
            <v>192021</v>
          </cell>
          <cell r="H36127">
            <v>2851.2</v>
          </cell>
        </row>
        <row r="36128">
          <cell r="A36128">
            <v>192214</v>
          </cell>
          <cell r="H36128">
            <v>2209.1999999999998</v>
          </cell>
        </row>
        <row r="36129">
          <cell r="A36129">
            <v>192777</v>
          </cell>
          <cell r="H36129">
            <v>3990</v>
          </cell>
        </row>
        <row r="36130">
          <cell r="A36130">
            <v>192777</v>
          </cell>
          <cell r="H36130">
            <v>138</v>
          </cell>
        </row>
        <row r="36131">
          <cell r="A36131">
            <v>192936</v>
          </cell>
          <cell r="H36131">
            <v>10248.11</v>
          </cell>
        </row>
        <row r="36132">
          <cell r="A36132">
            <v>192936</v>
          </cell>
          <cell r="H36132">
            <v>78987.89</v>
          </cell>
        </row>
        <row r="36133">
          <cell r="A36133">
            <v>192990</v>
          </cell>
          <cell r="H36133">
            <v>8255.2800000000007</v>
          </cell>
        </row>
        <row r="36134">
          <cell r="A36134">
            <v>192990</v>
          </cell>
          <cell r="H36134">
            <v>1610.4</v>
          </cell>
        </row>
        <row r="36135">
          <cell r="A36135">
            <v>193043</v>
          </cell>
          <cell r="H36135">
            <v>720</v>
          </cell>
        </row>
        <row r="36136">
          <cell r="A36136">
            <v>193412</v>
          </cell>
          <cell r="H36136">
            <v>1098.3599999999999</v>
          </cell>
        </row>
        <row r="36137">
          <cell r="A36137">
            <v>193412</v>
          </cell>
          <cell r="H36137">
            <v>390</v>
          </cell>
        </row>
        <row r="36138">
          <cell r="A36138">
            <v>193547</v>
          </cell>
          <cell r="H36138">
            <v>9405</v>
          </cell>
        </row>
        <row r="36139">
          <cell r="A36139">
            <v>193908</v>
          </cell>
          <cell r="H36139">
            <v>16000</v>
          </cell>
        </row>
        <row r="36140">
          <cell r="A36140">
            <v>193908</v>
          </cell>
          <cell r="H36140">
            <v>525</v>
          </cell>
        </row>
        <row r="36141">
          <cell r="A36141">
            <v>500021</v>
          </cell>
          <cell r="H36141">
            <v>23100</v>
          </cell>
        </row>
        <row r="36142">
          <cell r="A36142">
            <v>500021</v>
          </cell>
          <cell r="H36142">
            <v>4000</v>
          </cell>
        </row>
        <row r="36143">
          <cell r="A36143">
            <v>502327</v>
          </cell>
          <cell r="H36143">
            <v>11760</v>
          </cell>
        </row>
        <row r="36144">
          <cell r="A36144">
            <v>100126</v>
          </cell>
          <cell r="H36144">
            <v>420</v>
          </cell>
        </row>
        <row r="36145">
          <cell r="A36145">
            <v>100296</v>
          </cell>
          <cell r="H36145">
            <v>2970</v>
          </cell>
        </row>
        <row r="36146">
          <cell r="A36146">
            <v>100296</v>
          </cell>
          <cell r="H36146">
            <v>70</v>
          </cell>
        </row>
        <row r="36147">
          <cell r="A36147">
            <v>100596</v>
          </cell>
          <cell r="H36147">
            <v>655.20000000000005</v>
          </cell>
        </row>
        <row r="36148">
          <cell r="A36148">
            <v>100644</v>
          </cell>
          <cell r="H36148">
            <v>62.4</v>
          </cell>
        </row>
        <row r="36149">
          <cell r="A36149">
            <v>100644</v>
          </cell>
          <cell r="H36149">
            <v>62.4</v>
          </cell>
        </row>
        <row r="36150">
          <cell r="A36150">
            <v>101421</v>
          </cell>
          <cell r="H36150">
            <v>1020</v>
          </cell>
        </row>
        <row r="36151">
          <cell r="A36151">
            <v>102140</v>
          </cell>
          <cell r="H36151">
            <v>960</v>
          </cell>
        </row>
        <row r="36152">
          <cell r="A36152">
            <v>102140</v>
          </cell>
          <cell r="H36152">
            <v>8400</v>
          </cell>
        </row>
        <row r="36153">
          <cell r="A36153">
            <v>102140</v>
          </cell>
          <cell r="H36153">
            <v>1596</v>
          </cell>
        </row>
        <row r="36154">
          <cell r="A36154">
            <v>102533</v>
          </cell>
          <cell r="H36154">
            <v>4217.3999999999996</v>
          </cell>
        </row>
        <row r="36155">
          <cell r="A36155">
            <v>102544</v>
          </cell>
          <cell r="H36155">
            <v>3636</v>
          </cell>
        </row>
        <row r="36156">
          <cell r="A36156">
            <v>190241</v>
          </cell>
          <cell r="H36156">
            <v>717.85</v>
          </cell>
        </row>
        <row r="36157">
          <cell r="A36157">
            <v>190419</v>
          </cell>
          <cell r="H36157">
            <v>936</v>
          </cell>
        </row>
        <row r="36158">
          <cell r="A36158">
            <v>190419</v>
          </cell>
          <cell r="H36158">
            <v>1456</v>
          </cell>
        </row>
        <row r="36159">
          <cell r="A36159">
            <v>190988</v>
          </cell>
          <cell r="H36159">
            <v>2793</v>
          </cell>
        </row>
        <row r="36160">
          <cell r="A36160">
            <v>192138</v>
          </cell>
          <cell r="H36160">
            <v>6048</v>
          </cell>
        </row>
        <row r="36161">
          <cell r="A36161">
            <v>192557</v>
          </cell>
          <cell r="H36161">
            <v>5340</v>
          </cell>
        </row>
        <row r="36162">
          <cell r="A36162">
            <v>192582</v>
          </cell>
          <cell r="H36162">
            <v>3960</v>
          </cell>
        </row>
        <row r="36163">
          <cell r="A36163">
            <v>192693</v>
          </cell>
          <cell r="H36163">
            <v>4836</v>
          </cell>
        </row>
        <row r="36164">
          <cell r="A36164">
            <v>192797</v>
          </cell>
          <cell r="H36164">
            <v>2622</v>
          </cell>
        </row>
        <row r="36165">
          <cell r="A36165">
            <v>192800</v>
          </cell>
          <cell r="H36165">
            <v>374</v>
          </cell>
        </row>
        <row r="36166">
          <cell r="A36166">
            <v>192972</v>
          </cell>
          <cell r="H36166">
            <v>399</v>
          </cell>
        </row>
        <row r="36167">
          <cell r="A36167">
            <v>192972</v>
          </cell>
          <cell r="H36167">
            <v>156</v>
          </cell>
        </row>
        <row r="36168">
          <cell r="A36168">
            <v>193466</v>
          </cell>
          <cell r="H36168">
            <v>2240</v>
          </cell>
        </row>
        <row r="36169">
          <cell r="A36169">
            <v>193712</v>
          </cell>
          <cell r="H36169">
            <v>4800</v>
          </cell>
        </row>
        <row r="36170">
          <cell r="A36170">
            <v>193958</v>
          </cell>
          <cell r="H36170">
            <v>816</v>
          </cell>
        </row>
        <row r="36171">
          <cell r="A36171">
            <v>500877</v>
          </cell>
          <cell r="H36171">
            <v>1450.8</v>
          </cell>
        </row>
        <row r="36172">
          <cell r="A36172">
            <v>501059</v>
          </cell>
          <cell r="H36172">
            <v>37524</v>
          </cell>
        </row>
        <row r="36173">
          <cell r="A36173">
            <v>501060</v>
          </cell>
          <cell r="H36173">
            <v>40651</v>
          </cell>
        </row>
        <row r="36174">
          <cell r="A36174">
            <v>502849</v>
          </cell>
          <cell r="H36174">
            <v>160</v>
          </cell>
        </row>
        <row r="36175">
          <cell r="A36175">
            <v>502849</v>
          </cell>
          <cell r="H36175">
            <v>5517.6</v>
          </cell>
        </row>
        <row r="36176">
          <cell r="A36176">
            <v>900271</v>
          </cell>
          <cell r="H36176">
            <v>399</v>
          </cell>
        </row>
        <row r="36177">
          <cell r="A36177">
            <v>100074</v>
          </cell>
          <cell r="H36177">
            <v>484.8</v>
          </cell>
        </row>
        <row r="36178">
          <cell r="A36178">
            <v>100136</v>
          </cell>
          <cell r="H36178">
            <v>5550</v>
          </cell>
        </row>
        <row r="36179">
          <cell r="A36179">
            <v>100175</v>
          </cell>
          <cell r="H36179">
            <v>7864.32</v>
          </cell>
        </row>
        <row r="36180">
          <cell r="A36180">
            <v>100175</v>
          </cell>
          <cell r="H36180">
            <v>399</v>
          </cell>
        </row>
        <row r="36181">
          <cell r="A36181">
            <v>100189</v>
          </cell>
          <cell r="H36181">
            <v>2358</v>
          </cell>
        </row>
        <row r="36182">
          <cell r="A36182">
            <v>102637</v>
          </cell>
          <cell r="H36182">
            <v>480</v>
          </cell>
        </row>
        <row r="36183">
          <cell r="A36183">
            <v>190361</v>
          </cell>
          <cell r="H36183">
            <v>1584</v>
          </cell>
        </row>
        <row r="36184">
          <cell r="A36184">
            <v>191007</v>
          </cell>
          <cell r="H36184">
            <v>1740</v>
          </cell>
        </row>
        <row r="36185">
          <cell r="A36185">
            <v>191997</v>
          </cell>
          <cell r="H36185">
            <v>21564</v>
          </cell>
        </row>
        <row r="36186">
          <cell r="A36186">
            <v>192144</v>
          </cell>
          <cell r="H36186">
            <v>1596</v>
          </cell>
        </row>
        <row r="36187">
          <cell r="A36187">
            <v>192293</v>
          </cell>
          <cell r="H36187">
            <v>4836</v>
          </cell>
        </row>
        <row r="36188">
          <cell r="A36188">
            <v>192442</v>
          </cell>
          <cell r="H36188">
            <v>4800</v>
          </cell>
        </row>
        <row r="36189">
          <cell r="A36189">
            <v>192442</v>
          </cell>
          <cell r="H36189">
            <v>181.86</v>
          </cell>
        </row>
        <row r="36190">
          <cell r="A36190">
            <v>192765</v>
          </cell>
          <cell r="H36190">
            <v>3528</v>
          </cell>
        </row>
        <row r="36191">
          <cell r="A36191">
            <v>192797</v>
          </cell>
          <cell r="H36191">
            <v>5244</v>
          </cell>
        </row>
        <row r="36192">
          <cell r="A36192">
            <v>192797</v>
          </cell>
          <cell r="H36192">
            <v>2622</v>
          </cell>
        </row>
        <row r="36193">
          <cell r="A36193">
            <v>193412</v>
          </cell>
          <cell r="H36193">
            <v>81</v>
          </cell>
        </row>
        <row r="36194">
          <cell r="A36194">
            <v>193412</v>
          </cell>
          <cell r="H36194">
            <v>1098.3599999999999</v>
          </cell>
        </row>
        <row r="36195">
          <cell r="A36195">
            <v>193412</v>
          </cell>
          <cell r="H36195">
            <v>25628.400000000001</v>
          </cell>
        </row>
        <row r="36196">
          <cell r="A36196">
            <v>193412</v>
          </cell>
          <cell r="H36196">
            <v>1830.6</v>
          </cell>
        </row>
        <row r="36197">
          <cell r="A36197">
            <v>193412</v>
          </cell>
          <cell r="H36197">
            <v>732.24</v>
          </cell>
        </row>
        <row r="36198">
          <cell r="A36198">
            <v>193412</v>
          </cell>
          <cell r="H36198">
            <v>732.24</v>
          </cell>
        </row>
        <row r="36199">
          <cell r="A36199">
            <v>193430</v>
          </cell>
          <cell r="H36199">
            <v>4212</v>
          </cell>
        </row>
        <row r="36200">
          <cell r="A36200">
            <v>193747</v>
          </cell>
          <cell r="H36200">
            <v>612</v>
          </cell>
        </row>
        <row r="36201">
          <cell r="A36201">
            <v>194317</v>
          </cell>
          <cell r="H36201">
            <v>708</v>
          </cell>
        </row>
        <row r="36202">
          <cell r="A36202">
            <v>500572</v>
          </cell>
          <cell r="H36202">
            <v>8496</v>
          </cell>
        </row>
        <row r="36203">
          <cell r="A36203">
            <v>500834</v>
          </cell>
          <cell r="H36203">
            <v>285.7</v>
          </cell>
        </row>
        <row r="36204">
          <cell r="A36204">
            <v>500834</v>
          </cell>
          <cell r="H36204">
            <v>2880</v>
          </cell>
        </row>
        <row r="36205">
          <cell r="A36205">
            <v>501306</v>
          </cell>
          <cell r="H36205">
            <v>15055.2</v>
          </cell>
        </row>
        <row r="36206">
          <cell r="A36206">
            <v>502265</v>
          </cell>
          <cell r="H36206">
            <v>3686.5</v>
          </cell>
        </row>
        <row r="36207">
          <cell r="A36207">
            <v>502265</v>
          </cell>
          <cell r="H36207">
            <v>3333</v>
          </cell>
        </row>
        <row r="36208">
          <cell r="A36208">
            <v>100025</v>
          </cell>
          <cell r="H36208">
            <v>1800</v>
          </cell>
        </row>
        <row r="36209">
          <cell r="A36209">
            <v>100513</v>
          </cell>
          <cell r="H36209">
            <v>1800</v>
          </cell>
        </row>
        <row r="36210">
          <cell r="A36210">
            <v>101373</v>
          </cell>
          <cell r="H36210">
            <v>1197</v>
          </cell>
        </row>
        <row r="36211">
          <cell r="A36211">
            <v>102477</v>
          </cell>
          <cell r="H36211">
            <v>3600</v>
          </cell>
        </row>
        <row r="36212">
          <cell r="A36212">
            <v>190017</v>
          </cell>
          <cell r="H36212">
            <v>1563.5</v>
          </cell>
        </row>
        <row r="36213">
          <cell r="A36213">
            <v>190058</v>
          </cell>
          <cell r="H36213">
            <v>6254</v>
          </cell>
        </row>
        <row r="36214">
          <cell r="A36214">
            <v>190058</v>
          </cell>
          <cell r="H36214">
            <v>25016</v>
          </cell>
        </row>
        <row r="36215">
          <cell r="A36215">
            <v>190061</v>
          </cell>
          <cell r="H36215">
            <v>2876.84</v>
          </cell>
        </row>
        <row r="36216">
          <cell r="A36216">
            <v>190483</v>
          </cell>
          <cell r="H36216">
            <v>540</v>
          </cell>
        </row>
        <row r="36217">
          <cell r="A36217">
            <v>190483</v>
          </cell>
          <cell r="H36217">
            <v>630</v>
          </cell>
        </row>
        <row r="36218">
          <cell r="A36218">
            <v>191127</v>
          </cell>
          <cell r="H36218">
            <v>25016</v>
          </cell>
        </row>
        <row r="36219">
          <cell r="A36219">
            <v>192130</v>
          </cell>
          <cell r="H36219">
            <v>3480</v>
          </cell>
        </row>
        <row r="36220">
          <cell r="A36220">
            <v>192911</v>
          </cell>
          <cell r="H36220">
            <v>1800</v>
          </cell>
        </row>
        <row r="36221">
          <cell r="A36221">
            <v>193621</v>
          </cell>
          <cell r="H36221">
            <v>1560</v>
          </cell>
        </row>
        <row r="36222">
          <cell r="A36222">
            <v>193630</v>
          </cell>
          <cell r="H36222">
            <v>798</v>
          </cell>
        </row>
        <row r="36223">
          <cell r="A36223">
            <v>194303</v>
          </cell>
          <cell r="H36223">
            <v>175</v>
          </cell>
        </row>
        <row r="36224">
          <cell r="A36224">
            <v>194303</v>
          </cell>
          <cell r="H36224">
            <v>314</v>
          </cell>
        </row>
        <row r="36225">
          <cell r="A36225">
            <v>194303</v>
          </cell>
          <cell r="H36225">
            <v>396</v>
          </cell>
        </row>
        <row r="36226">
          <cell r="A36226">
            <v>503033</v>
          </cell>
          <cell r="H36226">
            <v>1416</v>
          </cell>
        </row>
        <row r="36227">
          <cell r="A36227">
            <v>503033</v>
          </cell>
          <cell r="H36227">
            <v>48.31</v>
          </cell>
        </row>
        <row r="36228">
          <cell r="A36228">
            <v>900032</v>
          </cell>
          <cell r="H36228">
            <v>378.4</v>
          </cell>
        </row>
        <row r="36229">
          <cell r="A36229">
            <v>900032</v>
          </cell>
          <cell r="H36229">
            <v>378.4</v>
          </cell>
        </row>
        <row r="36230">
          <cell r="A36230">
            <v>900032</v>
          </cell>
          <cell r="H36230">
            <v>280.60000000000002</v>
          </cell>
        </row>
        <row r="36231">
          <cell r="A36231">
            <v>900032</v>
          </cell>
          <cell r="H36231">
            <v>378</v>
          </cell>
        </row>
        <row r="36232">
          <cell r="A36232">
            <v>900032</v>
          </cell>
          <cell r="H36232">
            <v>68</v>
          </cell>
        </row>
        <row r="36233">
          <cell r="A36233">
            <v>900032</v>
          </cell>
          <cell r="H36233">
            <v>223</v>
          </cell>
        </row>
        <row r="36234">
          <cell r="A36234">
            <v>900032</v>
          </cell>
          <cell r="H36234">
            <v>522.6</v>
          </cell>
        </row>
        <row r="36235">
          <cell r="A36235">
            <v>900032</v>
          </cell>
          <cell r="H36235">
            <v>271.2</v>
          </cell>
        </row>
        <row r="36236">
          <cell r="A36236">
            <v>900032</v>
          </cell>
          <cell r="H36236">
            <v>326.8</v>
          </cell>
        </row>
        <row r="36237">
          <cell r="A36237">
            <v>900032</v>
          </cell>
          <cell r="H36237">
            <v>367.2</v>
          </cell>
        </row>
        <row r="36238">
          <cell r="A36238">
            <v>900032</v>
          </cell>
          <cell r="H36238">
            <v>210</v>
          </cell>
        </row>
        <row r="36239">
          <cell r="A36239">
            <v>900032</v>
          </cell>
          <cell r="H36239">
            <v>134.19999999999999</v>
          </cell>
        </row>
        <row r="36240">
          <cell r="A36240">
            <v>900032</v>
          </cell>
          <cell r="H36240">
            <v>582.6</v>
          </cell>
        </row>
        <row r="36241">
          <cell r="A36241">
            <v>900032</v>
          </cell>
          <cell r="H36241">
            <v>294</v>
          </cell>
        </row>
        <row r="36242">
          <cell r="A36242">
            <v>900032</v>
          </cell>
          <cell r="H36242">
            <v>376</v>
          </cell>
        </row>
        <row r="36243">
          <cell r="A36243">
            <v>900032</v>
          </cell>
          <cell r="H36243">
            <v>74.8</v>
          </cell>
        </row>
        <row r="36244">
          <cell r="A36244">
            <v>900032</v>
          </cell>
          <cell r="H36244">
            <v>1844</v>
          </cell>
        </row>
        <row r="36245">
          <cell r="A36245">
            <v>900032</v>
          </cell>
          <cell r="H36245">
            <v>644.79999999999995</v>
          </cell>
        </row>
        <row r="36246">
          <cell r="A36246">
            <v>900032</v>
          </cell>
          <cell r="H36246">
            <v>68</v>
          </cell>
        </row>
        <row r="36247">
          <cell r="A36247">
            <v>100078</v>
          </cell>
          <cell r="H36247">
            <v>13616</v>
          </cell>
        </row>
        <row r="36248">
          <cell r="A36248">
            <v>100220</v>
          </cell>
          <cell r="H36248">
            <v>399</v>
          </cell>
        </row>
        <row r="36249">
          <cell r="A36249">
            <v>100220</v>
          </cell>
          <cell r="H36249">
            <v>4950</v>
          </cell>
        </row>
        <row r="36250">
          <cell r="A36250">
            <v>100281</v>
          </cell>
          <cell r="H36250">
            <v>4950</v>
          </cell>
        </row>
        <row r="36251">
          <cell r="A36251">
            <v>100281</v>
          </cell>
          <cell r="H36251">
            <v>399</v>
          </cell>
        </row>
        <row r="36252">
          <cell r="A36252">
            <v>101449</v>
          </cell>
          <cell r="H36252">
            <v>8250</v>
          </cell>
        </row>
        <row r="36253">
          <cell r="A36253">
            <v>101449</v>
          </cell>
          <cell r="H36253">
            <v>399</v>
          </cell>
        </row>
        <row r="36254">
          <cell r="A36254">
            <v>102395</v>
          </cell>
          <cell r="H36254">
            <v>1800</v>
          </cell>
        </row>
        <row r="36255">
          <cell r="A36255">
            <v>190112</v>
          </cell>
          <cell r="H36255">
            <v>816</v>
          </cell>
        </row>
        <row r="36256">
          <cell r="A36256">
            <v>190112</v>
          </cell>
          <cell r="H36256">
            <v>4080</v>
          </cell>
        </row>
        <row r="36257">
          <cell r="A36257">
            <v>192095</v>
          </cell>
          <cell r="H36257">
            <v>52350</v>
          </cell>
        </row>
        <row r="36258">
          <cell r="A36258">
            <v>193235</v>
          </cell>
          <cell r="H36258">
            <v>6960</v>
          </cell>
        </row>
        <row r="36259">
          <cell r="A36259">
            <v>193412</v>
          </cell>
          <cell r="H36259">
            <v>2928.96</v>
          </cell>
        </row>
        <row r="36260">
          <cell r="A36260">
            <v>193772</v>
          </cell>
          <cell r="H36260">
            <v>7080</v>
          </cell>
        </row>
        <row r="36261">
          <cell r="A36261">
            <v>193772</v>
          </cell>
          <cell r="H36261">
            <v>177</v>
          </cell>
        </row>
        <row r="36262">
          <cell r="A36262">
            <v>193854</v>
          </cell>
          <cell r="H36262">
            <v>1800</v>
          </cell>
        </row>
        <row r="36263">
          <cell r="A36263">
            <v>500512</v>
          </cell>
          <cell r="H36263">
            <v>8250</v>
          </cell>
        </row>
        <row r="36264">
          <cell r="A36264">
            <v>500512</v>
          </cell>
          <cell r="H36264">
            <v>399</v>
          </cell>
        </row>
        <row r="36265">
          <cell r="A36265">
            <v>500522</v>
          </cell>
          <cell r="H36265">
            <v>399</v>
          </cell>
        </row>
        <row r="36266">
          <cell r="A36266">
            <v>500522</v>
          </cell>
          <cell r="H36266">
            <v>24750</v>
          </cell>
        </row>
        <row r="36267">
          <cell r="A36267">
            <v>500523</v>
          </cell>
          <cell r="H36267">
            <v>399</v>
          </cell>
        </row>
        <row r="36268">
          <cell r="A36268">
            <v>500523</v>
          </cell>
          <cell r="H36268">
            <v>8250</v>
          </cell>
        </row>
        <row r="36269">
          <cell r="A36269">
            <v>503075</v>
          </cell>
          <cell r="H36269">
            <v>399</v>
          </cell>
        </row>
        <row r="36270">
          <cell r="A36270">
            <v>503075</v>
          </cell>
          <cell r="H36270">
            <v>6600</v>
          </cell>
        </row>
        <row r="36271">
          <cell r="A36271">
            <v>101101</v>
          </cell>
          <cell r="H36271">
            <v>798</v>
          </cell>
        </row>
        <row r="36272">
          <cell r="A36272">
            <v>101354</v>
          </cell>
          <cell r="H36272">
            <v>8010</v>
          </cell>
        </row>
        <row r="36273">
          <cell r="A36273">
            <v>101373</v>
          </cell>
          <cell r="H36273">
            <v>399</v>
          </cell>
        </row>
        <row r="36274">
          <cell r="A36274">
            <v>101571</v>
          </cell>
          <cell r="H36274">
            <v>399</v>
          </cell>
        </row>
        <row r="36275">
          <cell r="A36275">
            <v>101571</v>
          </cell>
          <cell r="H36275">
            <v>3600</v>
          </cell>
        </row>
        <row r="36276">
          <cell r="A36276">
            <v>101571</v>
          </cell>
          <cell r="H36276">
            <v>3600</v>
          </cell>
        </row>
        <row r="36277">
          <cell r="A36277">
            <v>101571</v>
          </cell>
          <cell r="H36277">
            <v>399</v>
          </cell>
        </row>
        <row r="36278">
          <cell r="A36278">
            <v>101884</v>
          </cell>
          <cell r="H36278">
            <v>9510</v>
          </cell>
        </row>
        <row r="36279">
          <cell r="A36279">
            <v>102518</v>
          </cell>
          <cell r="H36279">
            <v>18762</v>
          </cell>
        </row>
        <row r="36280">
          <cell r="A36280">
            <v>190036</v>
          </cell>
          <cell r="H36280">
            <v>3127</v>
          </cell>
        </row>
        <row r="36281">
          <cell r="A36281">
            <v>190064</v>
          </cell>
          <cell r="H36281">
            <v>18762</v>
          </cell>
        </row>
        <row r="36282">
          <cell r="A36282">
            <v>192859</v>
          </cell>
          <cell r="H36282">
            <v>1596</v>
          </cell>
        </row>
        <row r="36283">
          <cell r="A36283">
            <v>193016</v>
          </cell>
          <cell r="H36283">
            <v>7200</v>
          </cell>
        </row>
        <row r="36284">
          <cell r="A36284">
            <v>193016</v>
          </cell>
          <cell r="H36284">
            <v>798</v>
          </cell>
        </row>
        <row r="36285">
          <cell r="A36285">
            <v>193039</v>
          </cell>
          <cell r="H36285">
            <v>1548</v>
          </cell>
        </row>
        <row r="36286">
          <cell r="A36286">
            <v>193467</v>
          </cell>
          <cell r="H36286">
            <v>798</v>
          </cell>
        </row>
        <row r="36287">
          <cell r="A36287">
            <v>193467</v>
          </cell>
          <cell r="H36287">
            <v>7200</v>
          </cell>
        </row>
        <row r="36288">
          <cell r="A36288">
            <v>193739</v>
          </cell>
          <cell r="H36288">
            <v>72</v>
          </cell>
        </row>
        <row r="36289">
          <cell r="A36289">
            <v>193941</v>
          </cell>
          <cell r="H36289">
            <v>1440</v>
          </cell>
        </row>
        <row r="36290">
          <cell r="A36290">
            <v>193942</v>
          </cell>
          <cell r="H36290">
            <v>1440</v>
          </cell>
        </row>
        <row r="36291">
          <cell r="A36291">
            <v>193944</v>
          </cell>
          <cell r="H36291">
            <v>1440</v>
          </cell>
        </row>
        <row r="36292">
          <cell r="A36292">
            <v>193945</v>
          </cell>
          <cell r="H36292">
            <v>1440</v>
          </cell>
        </row>
        <row r="36293">
          <cell r="A36293">
            <v>194134</v>
          </cell>
          <cell r="H36293">
            <v>2080</v>
          </cell>
        </row>
        <row r="36294">
          <cell r="A36294">
            <v>194227</v>
          </cell>
          <cell r="H36294">
            <v>693.6</v>
          </cell>
        </row>
        <row r="36295">
          <cell r="A36295">
            <v>194227</v>
          </cell>
          <cell r="H36295">
            <v>1664.76</v>
          </cell>
        </row>
        <row r="36296">
          <cell r="A36296">
            <v>194227</v>
          </cell>
          <cell r="H36296">
            <v>3086.52</v>
          </cell>
        </row>
        <row r="36297">
          <cell r="A36297">
            <v>194289</v>
          </cell>
          <cell r="H36297">
            <v>4680</v>
          </cell>
        </row>
        <row r="36298">
          <cell r="A36298">
            <v>194324</v>
          </cell>
          <cell r="H36298">
            <v>3600</v>
          </cell>
        </row>
        <row r="36299">
          <cell r="A36299">
            <v>194324</v>
          </cell>
          <cell r="H36299">
            <v>399</v>
          </cell>
        </row>
        <row r="36300">
          <cell r="A36300">
            <v>194325</v>
          </cell>
          <cell r="H36300">
            <v>10800</v>
          </cell>
        </row>
        <row r="36301">
          <cell r="A36301">
            <v>194325</v>
          </cell>
          <cell r="H36301">
            <v>1197</v>
          </cell>
        </row>
        <row r="36302">
          <cell r="A36302">
            <v>194326</v>
          </cell>
          <cell r="H36302">
            <v>798</v>
          </cell>
        </row>
        <row r="36303">
          <cell r="A36303">
            <v>194326</v>
          </cell>
          <cell r="H36303">
            <v>7200</v>
          </cell>
        </row>
        <row r="36304">
          <cell r="A36304">
            <v>194327</v>
          </cell>
          <cell r="H36304">
            <v>399</v>
          </cell>
        </row>
        <row r="36305">
          <cell r="A36305">
            <v>194327</v>
          </cell>
          <cell r="H36305">
            <v>3600</v>
          </cell>
        </row>
        <row r="36306">
          <cell r="A36306">
            <v>194328</v>
          </cell>
          <cell r="H36306">
            <v>3600</v>
          </cell>
        </row>
        <row r="36307">
          <cell r="A36307">
            <v>194328</v>
          </cell>
          <cell r="H36307">
            <v>399</v>
          </cell>
        </row>
        <row r="36308">
          <cell r="A36308">
            <v>194331</v>
          </cell>
          <cell r="H36308">
            <v>60000</v>
          </cell>
        </row>
        <row r="36309">
          <cell r="A36309">
            <v>500736</v>
          </cell>
          <cell r="H36309">
            <v>1197</v>
          </cell>
        </row>
        <row r="36310">
          <cell r="A36310">
            <v>501060</v>
          </cell>
          <cell r="H36310">
            <v>1560</v>
          </cell>
        </row>
        <row r="36311">
          <cell r="A36311">
            <v>501060</v>
          </cell>
          <cell r="H36311">
            <v>50032</v>
          </cell>
        </row>
        <row r="36312">
          <cell r="A36312">
            <v>502204</v>
          </cell>
          <cell r="H36312">
            <v>62540</v>
          </cell>
        </row>
        <row r="36313">
          <cell r="A36313">
            <v>502973</v>
          </cell>
          <cell r="H36313">
            <v>9210.6</v>
          </cell>
        </row>
        <row r="36314">
          <cell r="A36314">
            <v>100022</v>
          </cell>
          <cell r="H36314">
            <v>1440</v>
          </cell>
        </row>
        <row r="36315">
          <cell r="A36315">
            <v>100022</v>
          </cell>
          <cell r="H36315">
            <v>53.79</v>
          </cell>
        </row>
        <row r="36316">
          <cell r="A36316">
            <v>100086</v>
          </cell>
          <cell r="H36316">
            <v>3600</v>
          </cell>
        </row>
        <row r="36317">
          <cell r="A36317">
            <v>100086</v>
          </cell>
          <cell r="H36317">
            <v>97</v>
          </cell>
        </row>
        <row r="36318">
          <cell r="A36318">
            <v>100122</v>
          </cell>
          <cell r="H36318">
            <v>499</v>
          </cell>
        </row>
        <row r="36319">
          <cell r="A36319">
            <v>100186</v>
          </cell>
          <cell r="H36319">
            <v>3990</v>
          </cell>
        </row>
        <row r="36320">
          <cell r="A36320">
            <v>100251</v>
          </cell>
          <cell r="H36320">
            <v>1140</v>
          </cell>
        </row>
        <row r="36321">
          <cell r="A36321">
            <v>100334</v>
          </cell>
          <cell r="H36321">
            <v>1197</v>
          </cell>
        </row>
        <row r="36322">
          <cell r="A36322">
            <v>100578</v>
          </cell>
          <cell r="H36322">
            <v>39000</v>
          </cell>
        </row>
        <row r="36323">
          <cell r="A36323">
            <v>100869</v>
          </cell>
          <cell r="H36323">
            <v>13500</v>
          </cell>
        </row>
        <row r="36324">
          <cell r="A36324">
            <v>100977</v>
          </cell>
          <cell r="H36324">
            <v>240</v>
          </cell>
        </row>
        <row r="36325">
          <cell r="A36325">
            <v>100998</v>
          </cell>
          <cell r="H36325">
            <v>1995</v>
          </cell>
        </row>
        <row r="36326">
          <cell r="A36326">
            <v>101007</v>
          </cell>
          <cell r="H36326">
            <v>5200</v>
          </cell>
        </row>
        <row r="36327">
          <cell r="A36327">
            <v>101043</v>
          </cell>
          <cell r="H36327">
            <v>14040</v>
          </cell>
        </row>
        <row r="36328">
          <cell r="A36328">
            <v>101373</v>
          </cell>
          <cell r="H36328">
            <v>3956</v>
          </cell>
        </row>
        <row r="36329">
          <cell r="A36329">
            <v>101373</v>
          </cell>
          <cell r="H36329">
            <v>924</v>
          </cell>
        </row>
        <row r="36330">
          <cell r="A36330">
            <v>101373</v>
          </cell>
          <cell r="H36330">
            <v>572</v>
          </cell>
        </row>
        <row r="36331">
          <cell r="A36331">
            <v>101373</v>
          </cell>
          <cell r="H36331">
            <v>768</v>
          </cell>
        </row>
        <row r="36332">
          <cell r="A36332">
            <v>101373</v>
          </cell>
          <cell r="H36332">
            <v>1142.6400000000001</v>
          </cell>
        </row>
        <row r="36333">
          <cell r="A36333">
            <v>101373</v>
          </cell>
          <cell r="H36333">
            <v>1024</v>
          </cell>
        </row>
        <row r="36334">
          <cell r="A36334">
            <v>101373</v>
          </cell>
          <cell r="H36334">
            <v>396</v>
          </cell>
        </row>
        <row r="36335">
          <cell r="A36335">
            <v>101373</v>
          </cell>
          <cell r="H36335">
            <v>30573</v>
          </cell>
        </row>
        <row r="36336">
          <cell r="A36336">
            <v>101676</v>
          </cell>
          <cell r="H36336">
            <v>12000</v>
          </cell>
        </row>
        <row r="36337">
          <cell r="A36337">
            <v>101676</v>
          </cell>
          <cell r="H36337">
            <v>295</v>
          </cell>
        </row>
        <row r="36338">
          <cell r="A36338">
            <v>101702</v>
          </cell>
          <cell r="H36338">
            <v>110</v>
          </cell>
        </row>
        <row r="36339">
          <cell r="A36339">
            <v>101702</v>
          </cell>
          <cell r="H36339">
            <v>9632</v>
          </cell>
        </row>
        <row r="36340">
          <cell r="A36340">
            <v>101704</v>
          </cell>
          <cell r="H36340">
            <v>1849</v>
          </cell>
        </row>
        <row r="36341">
          <cell r="A36341">
            <v>101705</v>
          </cell>
          <cell r="H36341">
            <v>1978</v>
          </cell>
        </row>
        <row r="36342">
          <cell r="A36342">
            <v>101790</v>
          </cell>
          <cell r="H36342">
            <v>4690.5</v>
          </cell>
        </row>
        <row r="36343">
          <cell r="A36343">
            <v>101884</v>
          </cell>
          <cell r="H36343">
            <v>7393.68</v>
          </cell>
        </row>
        <row r="36344">
          <cell r="A36344">
            <v>102628</v>
          </cell>
          <cell r="H36344">
            <v>399</v>
          </cell>
        </row>
        <row r="36345">
          <cell r="A36345">
            <v>102628</v>
          </cell>
          <cell r="H36345">
            <v>3600</v>
          </cell>
        </row>
        <row r="36346">
          <cell r="A36346">
            <v>190157</v>
          </cell>
          <cell r="H36346">
            <v>57.5</v>
          </cell>
        </row>
        <row r="36347">
          <cell r="A36347">
            <v>190157</v>
          </cell>
          <cell r="H36347">
            <v>1329.24</v>
          </cell>
        </row>
        <row r="36348">
          <cell r="A36348">
            <v>191219</v>
          </cell>
          <cell r="H36348">
            <v>3600</v>
          </cell>
        </row>
        <row r="36349">
          <cell r="A36349">
            <v>191800</v>
          </cell>
          <cell r="H36349">
            <v>5040</v>
          </cell>
        </row>
        <row r="36350">
          <cell r="A36350">
            <v>193037</v>
          </cell>
          <cell r="H36350">
            <v>99</v>
          </cell>
        </row>
        <row r="36351">
          <cell r="A36351">
            <v>193037</v>
          </cell>
          <cell r="H36351">
            <v>3960</v>
          </cell>
        </row>
        <row r="36352">
          <cell r="A36352">
            <v>193378</v>
          </cell>
          <cell r="H36352">
            <v>5200</v>
          </cell>
        </row>
        <row r="36353">
          <cell r="A36353">
            <v>193474</v>
          </cell>
          <cell r="H36353">
            <v>540</v>
          </cell>
        </row>
        <row r="36354">
          <cell r="A36354">
            <v>193550</v>
          </cell>
          <cell r="H36354">
            <v>3600</v>
          </cell>
        </row>
        <row r="36355">
          <cell r="A36355">
            <v>193934</v>
          </cell>
          <cell r="H36355">
            <v>20800</v>
          </cell>
        </row>
        <row r="36356">
          <cell r="A36356">
            <v>194146</v>
          </cell>
          <cell r="H36356">
            <v>1512</v>
          </cell>
        </row>
        <row r="36357">
          <cell r="A36357">
            <v>194223</v>
          </cell>
          <cell r="H36357">
            <v>7800</v>
          </cell>
        </row>
        <row r="36358">
          <cell r="A36358">
            <v>194332</v>
          </cell>
          <cell r="H36358">
            <v>399</v>
          </cell>
        </row>
        <row r="36359">
          <cell r="A36359">
            <v>194332</v>
          </cell>
          <cell r="H36359">
            <v>100.29</v>
          </cell>
        </row>
        <row r="36360">
          <cell r="A36360">
            <v>194332</v>
          </cell>
          <cell r="H36360">
            <v>1416</v>
          </cell>
        </row>
        <row r="36361">
          <cell r="A36361">
            <v>194333</v>
          </cell>
          <cell r="H36361">
            <v>258</v>
          </cell>
        </row>
        <row r="36362">
          <cell r="A36362">
            <v>194337</v>
          </cell>
          <cell r="H36362">
            <v>7200</v>
          </cell>
        </row>
        <row r="36363">
          <cell r="A36363">
            <v>194337</v>
          </cell>
          <cell r="H36363">
            <v>359</v>
          </cell>
        </row>
        <row r="36364">
          <cell r="A36364">
            <v>501149</v>
          </cell>
          <cell r="H36364">
            <v>8424</v>
          </cell>
        </row>
        <row r="36365">
          <cell r="A36365">
            <v>502850</v>
          </cell>
          <cell r="H36365">
            <v>8424</v>
          </cell>
        </row>
        <row r="36366">
          <cell r="A36366">
            <v>502943</v>
          </cell>
          <cell r="H36366">
            <v>1884</v>
          </cell>
        </row>
        <row r="36367">
          <cell r="A36367">
            <v>502943</v>
          </cell>
          <cell r="H36367">
            <v>172.8</v>
          </cell>
        </row>
        <row r="36368">
          <cell r="A36368">
            <v>800236</v>
          </cell>
          <cell r="H36368">
            <v>4200</v>
          </cell>
        </row>
        <row r="36369">
          <cell r="A36369">
            <v>190757</v>
          </cell>
          <cell r="H36369">
            <v>480</v>
          </cell>
        </row>
        <row r="36370">
          <cell r="A36370">
            <v>190757</v>
          </cell>
          <cell r="H36370">
            <v>960</v>
          </cell>
        </row>
        <row r="36371">
          <cell r="A36371">
            <v>191430</v>
          </cell>
          <cell r="H36371">
            <v>1412</v>
          </cell>
        </row>
        <row r="36372">
          <cell r="A36372">
            <v>191535</v>
          </cell>
          <cell r="H36372">
            <v>317.7</v>
          </cell>
        </row>
        <row r="36373">
          <cell r="A36373">
            <v>191535</v>
          </cell>
          <cell r="H36373">
            <v>6036.3</v>
          </cell>
        </row>
        <row r="36374">
          <cell r="A36374">
            <v>192797</v>
          </cell>
          <cell r="H36374">
            <v>5244</v>
          </cell>
        </row>
        <row r="36375">
          <cell r="A36375">
            <v>100040</v>
          </cell>
          <cell r="H36375">
            <v>1995</v>
          </cell>
        </row>
        <row r="36376">
          <cell r="A36376">
            <v>100166</v>
          </cell>
          <cell r="H36376">
            <v>2992</v>
          </cell>
        </row>
        <row r="36377">
          <cell r="A36377">
            <v>100166</v>
          </cell>
          <cell r="H36377">
            <v>1564</v>
          </cell>
        </row>
        <row r="36378">
          <cell r="A36378">
            <v>100900</v>
          </cell>
          <cell r="H36378">
            <v>1190</v>
          </cell>
        </row>
        <row r="36379">
          <cell r="A36379">
            <v>101217</v>
          </cell>
          <cell r="H36379">
            <v>5688</v>
          </cell>
        </row>
        <row r="36380">
          <cell r="A36380">
            <v>101373</v>
          </cell>
          <cell r="H36380">
            <v>399</v>
          </cell>
        </row>
        <row r="36381">
          <cell r="A36381">
            <v>101373</v>
          </cell>
          <cell r="H36381">
            <v>1323.56</v>
          </cell>
        </row>
        <row r="36382">
          <cell r="A36382">
            <v>101555</v>
          </cell>
          <cell r="H36382">
            <v>10132</v>
          </cell>
        </row>
        <row r="36383">
          <cell r="A36383">
            <v>102488</v>
          </cell>
          <cell r="H36383">
            <v>764.64</v>
          </cell>
        </row>
        <row r="36384">
          <cell r="A36384">
            <v>102488</v>
          </cell>
          <cell r="H36384">
            <v>1231.2</v>
          </cell>
        </row>
        <row r="36385">
          <cell r="A36385">
            <v>102488</v>
          </cell>
          <cell r="H36385">
            <v>1128.5999999999999</v>
          </cell>
        </row>
        <row r="36386">
          <cell r="A36386">
            <v>102488</v>
          </cell>
          <cell r="H36386">
            <v>2164.3200000000002</v>
          </cell>
        </row>
        <row r="36387">
          <cell r="A36387">
            <v>102488</v>
          </cell>
          <cell r="H36387">
            <v>4017.6</v>
          </cell>
        </row>
        <row r="36388">
          <cell r="A36388">
            <v>102530</v>
          </cell>
          <cell r="H36388">
            <v>3198</v>
          </cell>
        </row>
        <row r="36389">
          <cell r="A36389">
            <v>102607</v>
          </cell>
          <cell r="H36389">
            <v>797.81</v>
          </cell>
        </row>
        <row r="36390">
          <cell r="A36390">
            <v>102607</v>
          </cell>
          <cell r="H36390">
            <v>4594.2</v>
          </cell>
        </row>
        <row r="36391">
          <cell r="A36391">
            <v>102607</v>
          </cell>
          <cell r="H36391">
            <v>311.22000000000003</v>
          </cell>
        </row>
        <row r="36392">
          <cell r="A36392">
            <v>102607</v>
          </cell>
          <cell r="H36392">
            <v>5053.62</v>
          </cell>
        </row>
        <row r="36393">
          <cell r="A36393">
            <v>102607</v>
          </cell>
          <cell r="H36393">
            <v>222.3</v>
          </cell>
        </row>
        <row r="36394">
          <cell r="A36394">
            <v>102607</v>
          </cell>
          <cell r="H36394">
            <v>555.75</v>
          </cell>
        </row>
        <row r="36395">
          <cell r="A36395">
            <v>102607</v>
          </cell>
          <cell r="H36395">
            <v>46.93</v>
          </cell>
        </row>
        <row r="36396">
          <cell r="A36396">
            <v>102607</v>
          </cell>
          <cell r="H36396">
            <v>963.3</v>
          </cell>
        </row>
        <row r="36397">
          <cell r="A36397">
            <v>102607</v>
          </cell>
          <cell r="H36397">
            <v>1348.62</v>
          </cell>
        </row>
        <row r="36398">
          <cell r="A36398">
            <v>102607</v>
          </cell>
          <cell r="H36398">
            <v>1541.28</v>
          </cell>
        </row>
        <row r="36399">
          <cell r="A36399">
            <v>102607</v>
          </cell>
          <cell r="H36399">
            <v>111.15</v>
          </cell>
        </row>
        <row r="36400">
          <cell r="A36400">
            <v>102607</v>
          </cell>
          <cell r="H36400">
            <v>66.69</v>
          </cell>
        </row>
        <row r="36401">
          <cell r="A36401">
            <v>102607</v>
          </cell>
          <cell r="H36401">
            <v>222.3</v>
          </cell>
        </row>
        <row r="36402">
          <cell r="A36402">
            <v>102607</v>
          </cell>
          <cell r="H36402">
            <v>852.15</v>
          </cell>
        </row>
        <row r="36403">
          <cell r="A36403">
            <v>190059</v>
          </cell>
          <cell r="H36403">
            <v>8878.41</v>
          </cell>
        </row>
        <row r="36404">
          <cell r="A36404">
            <v>191432</v>
          </cell>
          <cell r="H36404">
            <v>384</v>
          </cell>
        </row>
        <row r="36405">
          <cell r="A36405">
            <v>191583</v>
          </cell>
          <cell r="H36405">
            <v>399</v>
          </cell>
        </row>
        <row r="36406">
          <cell r="A36406">
            <v>191594</v>
          </cell>
          <cell r="H36406">
            <v>1860</v>
          </cell>
        </row>
        <row r="36407">
          <cell r="A36407">
            <v>191594</v>
          </cell>
          <cell r="H36407">
            <v>2880</v>
          </cell>
        </row>
        <row r="36408">
          <cell r="A36408">
            <v>191647</v>
          </cell>
          <cell r="H36408">
            <v>12000</v>
          </cell>
        </row>
        <row r="36409">
          <cell r="A36409">
            <v>191766</v>
          </cell>
          <cell r="H36409">
            <v>3300</v>
          </cell>
        </row>
        <row r="36410">
          <cell r="A36410">
            <v>191766</v>
          </cell>
          <cell r="H36410">
            <v>3300</v>
          </cell>
        </row>
        <row r="36411">
          <cell r="A36411">
            <v>191881</v>
          </cell>
          <cell r="H36411">
            <v>3168</v>
          </cell>
        </row>
        <row r="36412">
          <cell r="A36412">
            <v>192745</v>
          </cell>
          <cell r="H36412">
            <v>2120</v>
          </cell>
        </row>
        <row r="36413">
          <cell r="A36413">
            <v>192763</v>
          </cell>
          <cell r="H36413">
            <v>1320</v>
          </cell>
        </row>
        <row r="36414">
          <cell r="A36414">
            <v>192763</v>
          </cell>
          <cell r="H36414">
            <v>2960</v>
          </cell>
        </row>
        <row r="36415">
          <cell r="A36415">
            <v>193602</v>
          </cell>
          <cell r="H36415">
            <v>120</v>
          </cell>
        </row>
        <row r="36416">
          <cell r="A36416">
            <v>193602</v>
          </cell>
          <cell r="H36416">
            <v>68</v>
          </cell>
        </row>
        <row r="36417">
          <cell r="A36417">
            <v>193602</v>
          </cell>
          <cell r="H36417">
            <v>2880</v>
          </cell>
        </row>
        <row r="36418">
          <cell r="A36418">
            <v>193607</v>
          </cell>
          <cell r="H36418">
            <v>714</v>
          </cell>
        </row>
        <row r="36419">
          <cell r="A36419">
            <v>194302</v>
          </cell>
          <cell r="H36419">
            <v>2600</v>
          </cell>
        </row>
        <row r="36420">
          <cell r="A36420">
            <v>501677</v>
          </cell>
          <cell r="H36420">
            <v>1384.32</v>
          </cell>
        </row>
        <row r="36421">
          <cell r="A36421">
            <v>502969</v>
          </cell>
          <cell r="H36421">
            <v>70.8</v>
          </cell>
        </row>
        <row r="36422">
          <cell r="A36422">
            <v>900233</v>
          </cell>
          <cell r="H36422">
            <v>6708</v>
          </cell>
        </row>
        <row r="36423">
          <cell r="A36423">
            <v>100071</v>
          </cell>
          <cell r="H36423">
            <v>38107.440000000002</v>
          </cell>
        </row>
        <row r="36424">
          <cell r="A36424">
            <v>101897</v>
          </cell>
          <cell r="H36424">
            <v>418.2</v>
          </cell>
        </row>
        <row r="36425">
          <cell r="A36425">
            <v>102520</v>
          </cell>
          <cell r="H36425">
            <v>3240</v>
          </cell>
        </row>
        <row r="36426">
          <cell r="A36426">
            <v>190036</v>
          </cell>
          <cell r="H36426">
            <v>124.96</v>
          </cell>
        </row>
        <row r="36427">
          <cell r="A36427">
            <v>190269</v>
          </cell>
          <cell r="H36427">
            <v>306</v>
          </cell>
        </row>
        <row r="36428">
          <cell r="A36428">
            <v>190269</v>
          </cell>
          <cell r="H36428">
            <v>3146</v>
          </cell>
        </row>
        <row r="36429">
          <cell r="A36429">
            <v>190417</v>
          </cell>
          <cell r="H36429">
            <v>150.15</v>
          </cell>
        </row>
        <row r="36430">
          <cell r="A36430">
            <v>190671</v>
          </cell>
          <cell r="H36430">
            <v>786</v>
          </cell>
        </row>
        <row r="36431">
          <cell r="A36431">
            <v>191549</v>
          </cell>
          <cell r="H36431">
            <v>3456</v>
          </cell>
        </row>
        <row r="36432">
          <cell r="A36432">
            <v>191549</v>
          </cell>
          <cell r="H36432">
            <v>163</v>
          </cell>
        </row>
        <row r="36433">
          <cell r="A36433">
            <v>192198</v>
          </cell>
          <cell r="H36433">
            <v>1818</v>
          </cell>
        </row>
        <row r="36434">
          <cell r="A36434">
            <v>192302</v>
          </cell>
          <cell r="H36434">
            <v>3740</v>
          </cell>
        </row>
        <row r="36435">
          <cell r="A36435">
            <v>193606</v>
          </cell>
          <cell r="H36435">
            <v>2550</v>
          </cell>
        </row>
        <row r="36436">
          <cell r="A36436">
            <v>193869</v>
          </cell>
          <cell r="H36436">
            <v>506</v>
          </cell>
        </row>
        <row r="36437">
          <cell r="A36437">
            <v>193916</v>
          </cell>
          <cell r="H36437">
            <v>607.20000000000005</v>
          </cell>
        </row>
        <row r="36438">
          <cell r="A36438">
            <v>193917</v>
          </cell>
          <cell r="H36438">
            <v>910.8</v>
          </cell>
        </row>
        <row r="36439">
          <cell r="A36439">
            <v>193918</v>
          </cell>
          <cell r="H36439">
            <v>404.8</v>
          </cell>
        </row>
        <row r="36440">
          <cell r="A36440">
            <v>194227</v>
          </cell>
          <cell r="H36440">
            <v>832.32</v>
          </cell>
        </row>
        <row r="36441">
          <cell r="A36441">
            <v>194301</v>
          </cell>
          <cell r="H36441">
            <v>106.25</v>
          </cell>
        </row>
        <row r="36442">
          <cell r="A36442">
            <v>194301</v>
          </cell>
          <cell r="H36442">
            <v>1416</v>
          </cell>
        </row>
        <row r="36443">
          <cell r="A36443">
            <v>501059</v>
          </cell>
          <cell r="H36443">
            <v>18762</v>
          </cell>
        </row>
        <row r="36444">
          <cell r="A36444">
            <v>800069</v>
          </cell>
          <cell r="H36444">
            <v>655.20000000000005</v>
          </cell>
        </row>
        <row r="36445">
          <cell r="A36445">
            <v>900271</v>
          </cell>
          <cell r="H36445">
            <v>8983.2000000000007</v>
          </cell>
        </row>
        <row r="36446">
          <cell r="A36446">
            <v>900271</v>
          </cell>
          <cell r="H36446">
            <v>12292.8</v>
          </cell>
        </row>
        <row r="36447">
          <cell r="A36447">
            <v>900271</v>
          </cell>
          <cell r="H36447">
            <v>7092</v>
          </cell>
        </row>
        <row r="36448">
          <cell r="A36448">
            <v>900271</v>
          </cell>
          <cell r="H36448">
            <v>2364</v>
          </cell>
        </row>
        <row r="36449">
          <cell r="A36449">
            <v>900271</v>
          </cell>
          <cell r="H36449">
            <v>7564.8</v>
          </cell>
        </row>
        <row r="36450">
          <cell r="A36450">
            <v>900271</v>
          </cell>
          <cell r="H36450">
            <v>7564.8</v>
          </cell>
        </row>
        <row r="36451">
          <cell r="A36451">
            <v>100025</v>
          </cell>
          <cell r="H36451">
            <v>3600</v>
          </cell>
        </row>
        <row r="36452">
          <cell r="A36452">
            <v>100175</v>
          </cell>
          <cell r="H36452">
            <v>399</v>
          </cell>
        </row>
        <row r="36453">
          <cell r="A36453">
            <v>101373</v>
          </cell>
          <cell r="H36453">
            <v>798</v>
          </cell>
        </row>
        <row r="36454">
          <cell r="A36454">
            <v>101555</v>
          </cell>
          <cell r="H36454">
            <v>816</v>
          </cell>
        </row>
        <row r="36455">
          <cell r="A36455">
            <v>101555</v>
          </cell>
          <cell r="H36455">
            <v>798</v>
          </cell>
        </row>
        <row r="36456">
          <cell r="A36456">
            <v>101555</v>
          </cell>
          <cell r="H36456">
            <v>1200</v>
          </cell>
        </row>
        <row r="36457">
          <cell r="A36457">
            <v>101555</v>
          </cell>
          <cell r="H36457">
            <v>432</v>
          </cell>
        </row>
        <row r="36458">
          <cell r="A36458">
            <v>101606</v>
          </cell>
          <cell r="H36458">
            <v>3456</v>
          </cell>
        </row>
        <row r="36459">
          <cell r="A36459">
            <v>101664</v>
          </cell>
          <cell r="H36459">
            <v>876</v>
          </cell>
        </row>
        <row r="36460">
          <cell r="A36460">
            <v>101664</v>
          </cell>
          <cell r="H36460">
            <v>58</v>
          </cell>
        </row>
        <row r="36461">
          <cell r="A36461">
            <v>101702</v>
          </cell>
          <cell r="H36461">
            <v>798</v>
          </cell>
        </row>
        <row r="36462">
          <cell r="A36462">
            <v>101856</v>
          </cell>
          <cell r="H36462">
            <v>4032</v>
          </cell>
        </row>
        <row r="36463">
          <cell r="A36463">
            <v>102017</v>
          </cell>
          <cell r="H36463">
            <v>553.95000000000005</v>
          </cell>
        </row>
        <row r="36464">
          <cell r="A36464">
            <v>102134</v>
          </cell>
          <cell r="H36464">
            <v>4200</v>
          </cell>
        </row>
        <row r="36465">
          <cell r="A36465">
            <v>102134</v>
          </cell>
          <cell r="H36465">
            <v>3178.7</v>
          </cell>
        </row>
        <row r="36466">
          <cell r="A36466">
            <v>102134</v>
          </cell>
          <cell r="H36466">
            <v>480</v>
          </cell>
        </row>
        <row r="36467">
          <cell r="A36467">
            <v>102135</v>
          </cell>
          <cell r="H36467">
            <v>694.04</v>
          </cell>
        </row>
        <row r="36468">
          <cell r="A36468">
            <v>102140</v>
          </cell>
          <cell r="H36468">
            <v>894.65</v>
          </cell>
        </row>
        <row r="36469">
          <cell r="A36469">
            <v>102141</v>
          </cell>
          <cell r="H36469">
            <v>192.9</v>
          </cell>
        </row>
        <row r="36470">
          <cell r="A36470">
            <v>102141</v>
          </cell>
          <cell r="H36470">
            <v>5040</v>
          </cell>
        </row>
        <row r="36471">
          <cell r="A36471">
            <v>102141</v>
          </cell>
          <cell r="H36471">
            <v>576</v>
          </cell>
        </row>
        <row r="36472">
          <cell r="A36472">
            <v>102192</v>
          </cell>
          <cell r="H36472">
            <v>75</v>
          </cell>
        </row>
        <row r="36473">
          <cell r="A36473">
            <v>102314</v>
          </cell>
          <cell r="H36473">
            <v>168.77</v>
          </cell>
        </row>
        <row r="36474">
          <cell r="A36474">
            <v>102315</v>
          </cell>
          <cell r="H36474">
            <v>254.24</v>
          </cell>
        </row>
        <row r="36475">
          <cell r="A36475">
            <v>102315</v>
          </cell>
          <cell r="H36475">
            <v>4200</v>
          </cell>
        </row>
        <row r="36476">
          <cell r="A36476">
            <v>102315</v>
          </cell>
          <cell r="H36476">
            <v>480</v>
          </cell>
        </row>
        <row r="36477">
          <cell r="A36477">
            <v>102316</v>
          </cell>
          <cell r="H36477">
            <v>203.16</v>
          </cell>
        </row>
        <row r="36478">
          <cell r="A36478">
            <v>102318</v>
          </cell>
          <cell r="H36478">
            <v>361.1</v>
          </cell>
        </row>
        <row r="36479">
          <cell r="A36479">
            <v>102398</v>
          </cell>
          <cell r="H36479">
            <v>462.93</v>
          </cell>
        </row>
        <row r="36480">
          <cell r="A36480">
            <v>102398</v>
          </cell>
          <cell r="H36480">
            <v>4200</v>
          </cell>
        </row>
        <row r="36481">
          <cell r="A36481">
            <v>102398</v>
          </cell>
          <cell r="H36481">
            <v>480</v>
          </cell>
        </row>
        <row r="36482">
          <cell r="A36482">
            <v>102418</v>
          </cell>
          <cell r="H36482">
            <v>942</v>
          </cell>
        </row>
        <row r="36483">
          <cell r="A36483">
            <v>102418</v>
          </cell>
          <cell r="H36483">
            <v>86.4</v>
          </cell>
        </row>
        <row r="36484">
          <cell r="A36484">
            <v>102519</v>
          </cell>
          <cell r="H36484">
            <v>43778</v>
          </cell>
        </row>
        <row r="36485">
          <cell r="A36485">
            <v>190059</v>
          </cell>
          <cell r="H36485">
            <v>35229.589999999997</v>
          </cell>
        </row>
        <row r="36486">
          <cell r="A36486">
            <v>190363</v>
          </cell>
          <cell r="H36486">
            <v>3393</v>
          </cell>
        </row>
        <row r="36487">
          <cell r="A36487">
            <v>190363</v>
          </cell>
          <cell r="H36487">
            <v>12441</v>
          </cell>
        </row>
        <row r="36488">
          <cell r="A36488">
            <v>191650</v>
          </cell>
          <cell r="H36488">
            <v>7956</v>
          </cell>
        </row>
        <row r="36489">
          <cell r="A36489">
            <v>191650</v>
          </cell>
          <cell r="H36489">
            <v>702.5</v>
          </cell>
        </row>
        <row r="36490">
          <cell r="A36490">
            <v>191650</v>
          </cell>
          <cell r="H36490">
            <v>3774</v>
          </cell>
        </row>
        <row r="36491">
          <cell r="A36491">
            <v>192507</v>
          </cell>
          <cell r="H36491">
            <v>390</v>
          </cell>
        </row>
        <row r="36492">
          <cell r="A36492">
            <v>193039</v>
          </cell>
          <cell r="H36492">
            <v>1040</v>
          </cell>
        </row>
        <row r="36493">
          <cell r="A36493">
            <v>193261</v>
          </cell>
          <cell r="H36493">
            <v>1596</v>
          </cell>
        </row>
        <row r="36494">
          <cell r="A36494">
            <v>193501</v>
          </cell>
          <cell r="H36494">
            <v>8400</v>
          </cell>
        </row>
        <row r="36495">
          <cell r="A36495">
            <v>193714</v>
          </cell>
          <cell r="H36495">
            <v>123.75</v>
          </cell>
        </row>
        <row r="36496">
          <cell r="A36496">
            <v>193714</v>
          </cell>
          <cell r="H36496">
            <v>537.77</v>
          </cell>
        </row>
        <row r="36497">
          <cell r="A36497">
            <v>193812</v>
          </cell>
          <cell r="H36497">
            <v>1560</v>
          </cell>
        </row>
        <row r="36498">
          <cell r="A36498">
            <v>193964</v>
          </cell>
          <cell r="H36498">
            <v>3724</v>
          </cell>
        </row>
        <row r="36499">
          <cell r="A36499">
            <v>193964</v>
          </cell>
          <cell r="H36499">
            <v>120</v>
          </cell>
        </row>
        <row r="36500">
          <cell r="A36500">
            <v>193964</v>
          </cell>
          <cell r="H36500">
            <v>532</v>
          </cell>
        </row>
        <row r="36501">
          <cell r="A36501">
            <v>194292</v>
          </cell>
          <cell r="H36501">
            <v>7200</v>
          </cell>
        </row>
        <row r="36502">
          <cell r="A36502">
            <v>500345</v>
          </cell>
          <cell r="H36502">
            <v>66.25</v>
          </cell>
        </row>
        <row r="36503">
          <cell r="A36503">
            <v>500737</v>
          </cell>
          <cell r="H36503">
            <v>8874</v>
          </cell>
        </row>
        <row r="36504">
          <cell r="A36504">
            <v>500949</v>
          </cell>
          <cell r="H36504">
            <v>5112</v>
          </cell>
        </row>
        <row r="36505">
          <cell r="A36505">
            <v>502030</v>
          </cell>
          <cell r="H36505">
            <v>9000</v>
          </cell>
        </row>
        <row r="36506">
          <cell r="A36506">
            <v>502943</v>
          </cell>
          <cell r="H36506">
            <v>129.6</v>
          </cell>
        </row>
        <row r="36507">
          <cell r="A36507">
            <v>502943</v>
          </cell>
          <cell r="H36507">
            <v>1413</v>
          </cell>
        </row>
        <row r="36508">
          <cell r="A36508">
            <v>503021</v>
          </cell>
          <cell r="H36508">
            <v>6450</v>
          </cell>
        </row>
        <row r="36509">
          <cell r="A36509">
            <v>100036</v>
          </cell>
          <cell r="H36509">
            <v>5766</v>
          </cell>
        </row>
        <row r="36510">
          <cell r="A36510">
            <v>100036</v>
          </cell>
          <cell r="H36510">
            <v>62</v>
          </cell>
        </row>
        <row r="36511">
          <cell r="A36511">
            <v>100143</v>
          </cell>
          <cell r="H36511">
            <v>2482</v>
          </cell>
        </row>
        <row r="36512">
          <cell r="A36512">
            <v>100145</v>
          </cell>
          <cell r="H36512">
            <v>6766</v>
          </cell>
        </row>
        <row r="36513">
          <cell r="A36513">
            <v>100203</v>
          </cell>
          <cell r="H36513">
            <v>9000</v>
          </cell>
        </row>
        <row r="36514">
          <cell r="A36514">
            <v>100334</v>
          </cell>
          <cell r="H36514">
            <v>4320</v>
          </cell>
        </row>
        <row r="36515">
          <cell r="A36515">
            <v>100397</v>
          </cell>
          <cell r="H36515">
            <v>7200</v>
          </cell>
        </row>
        <row r="36516">
          <cell r="A36516">
            <v>100578</v>
          </cell>
          <cell r="H36516">
            <v>399</v>
          </cell>
        </row>
        <row r="36517">
          <cell r="A36517">
            <v>100596</v>
          </cell>
          <cell r="H36517">
            <v>4680</v>
          </cell>
        </row>
        <row r="36518">
          <cell r="A36518">
            <v>100661</v>
          </cell>
          <cell r="H36518">
            <v>4920</v>
          </cell>
        </row>
        <row r="36519">
          <cell r="A36519">
            <v>100661</v>
          </cell>
          <cell r="H36519">
            <v>285.7</v>
          </cell>
        </row>
        <row r="36520">
          <cell r="A36520">
            <v>102017</v>
          </cell>
          <cell r="H36520">
            <v>2100</v>
          </cell>
        </row>
        <row r="36521">
          <cell r="A36521">
            <v>102017</v>
          </cell>
          <cell r="H36521">
            <v>240</v>
          </cell>
        </row>
        <row r="36522">
          <cell r="A36522">
            <v>102076</v>
          </cell>
          <cell r="H36522">
            <v>4276.8</v>
          </cell>
        </row>
        <row r="36523">
          <cell r="A36523">
            <v>102140</v>
          </cell>
          <cell r="H36523">
            <v>399</v>
          </cell>
        </row>
        <row r="36524">
          <cell r="A36524">
            <v>102140</v>
          </cell>
          <cell r="H36524">
            <v>9660</v>
          </cell>
        </row>
        <row r="36525">
          <cell r="A36525">
            <v>102140</v>
          </cell>
          <cell r="H36525">
            <v>1104</v>
          </cell>
        </row>
        <row r="36526">
          <cell r="A36526">
            <v>102192</v>
          </cell>
          <cell r="H36526">
            <v>4200</v>
          </cell>
        </row>
        <row r="36527">
          <cell r="A36527">
            <v>102192</v>
          </cell>
          <cell r="H36527">
            <v>480</v>
          </cell>
        </row>
        <row r="36528">
          <cell r="A36528">
            <v>102314</v>
          </cell>
          <cell r="H36528">
            <v>2100</v>
          </cell>
        </row>
        <row r="36529">
          <cell r="A36529">
            <v>102314</v>
          </cell>
          <cell r="H36529">
            <v>240</v>
          </cell>
        </row>
        <row r="36530">
          <cell r="A36530">
            <v>102451</v>
          </cell>
          <cell r="H36530">
            <v>3660</v>
          </cell>
        </row>
        <row r="36531">
          <cell r="A36531">
            <v>102544</v>
          </cell>
          <cell r="H36531">
            <v>1548</v>
          </cell>
        </row>
        <row r="36532">
          <cell r="A36532">
            <v>190361</v>
          </cell>
          <cell r="H36532">
            <v>3000</v>
          </cell>
        </row>
        <row r="36533">
          <cell r="A36533">
            <v>190419</v>
          </cell>
          <cell r="H36533">
            <v>1976</v>
          </cell>
        </row>
        <row r="36534">
          <cell r="A36534">
            <v>190419</v>
          </cell>
          <cell r="H36534">
            <v>1776</v>
          </cell>
        </row>
        <row r="36535">
          <cell r="A36535">
            <v>191261</v>
          </cell>
          <cell r="H36535">
            <v>945</v>
          </cell>
        </row>
        <row r="36536">
          <cell r="A36536">
            <v>191422</v>
          </cell>
          <cell r="H36536">
            <v>8010</v>
          </cell>
        </row>
        <row r="36537">
          <cell r="A36537">
            <v>191422</v>
          </cell>
          <cell r="H36537">
            <v>5340</v>
          </cell>
        </row>
        <row r="36538">
          <cell r="A36538">
            <v>191432</v>
          </cell>
          <cell r="H36538">
            <v>2720</v>
          </cell>
        </row>
        <row r="36539">
          <cell r="A36539">
            <v>191545</v>
          </cell>
          <cell r="H36539">
            <v>2622</v>
          </cell>
        </row>
        <row r="36540">
          <cell r="A36540">
            <v>191675</v>
          </cell>
          <cell r="H36540">
            <v>116</v>
          </cell>
        </row>
        <row r="36541">
          <cell r="A36541">
            <v>191675</v>
          </cell>
          <cell r="H36541">
            <v>3540</v>
          </cell>
        </row>
        <row r="36542">
          <cell r="A36542">
            <v>192053</v>
          </cell>
          <cell r="H36542">
            <v>7248</v>
          </cell>
        </row>
        <row r="36543">
          <cell r="A36543">
            <v>192144</v>
          </cell>
          <cell r="H36543">
            <v>374</v>
          </cell>
        </row>
        <row r="36544">
          <cell r="A36544">
            <v>192234</v>
          </cell>
          <cell r="H36544">
            <v>3400</v>
          </cell>
        </row>
        <row r="36545">
          <cell r="A36545">
            <v>192526</v>
          </cell>
          <cell r="H36545">
            <v>102.5</v>
          </cell>
        </row>
        <row r="36546">
          <cell r="A36546">
            <v>192526</v>
          </cell>
          <cell r="H36546">
            <v>399</v>
          </cell>
        </row>
        <row r="36547">
          <cell r="A36547">
            <v>192591</v>
          </cell>
          <cell r="H36547">
            <v>4046</v>
          </cell>
        </row>
        <row r="36548">
          <cell r="A36548">
            <v>192676</v>
          </cell>
          <cell r="H36548">
            <v>100</v>
          </cell>
        </row>
        <row r="36549">
          <cell r="A36549">
            <v>192676</v>
          </cell>
          <cell r="H36549">
            <v>580</v>
          </cell>
        </row>
        <row r="36550">
          <cell r="A36550">
            <v>192676</v>
          </cell>
          <cell r="H36550">
            <v>780</v>
          </cell>
        </row>
        <row r="36551">
          <cell r="A36551">
            <v>193613</v>
          </cell>
          <cell r="H36551">
            <v>1440</v>
          </cell>
        </row>
        <row r="36552">
          <cell r="A36552">
            <v>193613</v>
          </cell>
          <cell r="H36552">
            <v>69</v>
          </cell>
        </row>
        <row r="36553">
          <cell r="A36553">
            <v>193613</v>
          </cell>
          <cell r="H36553">
            <v>77</v>
          </cell>
        </row>
        <row r="36554">
          <cell r="A36554">
            <v>193613</v>
          </cell>
          <cell r="H36554">
            <v>399</v>
          </cell>
        </row>
        <row r="36555">
          <cell r="A36555">
            <v>193681</v>
          </cell>
          <cell r="H36555">
            <v>110</v>
          </cell>
        </row>
        <row r="36556">
          <cell r="A36556">
            <v>193681</v>
          </cell>
          <cell r="H36556">
            <v>231.06</v>
          </cell>
        </row>
        <row r="36557">
          <cell r="A36557">
            <v>193681</v>
          </cell>
          <cell r="H36557">
            <v>423.82</v>
          </cell>
        </row>
        <row r="36558">
          <cell r="A36558">
            <v>193681</v>
          </cell>
          <cell r="H36558">
            <v>141.72999999999999</v>
          </cell>
        </row>
        <row r="36559">
          <cell r="A36559">
            <v>193681</v>
          </cell>
          <cell r="H36559">
            <v>141.72999999999999</v>
          </cell>
        </row>
        <row r="36560">
          <cell r="A36560">
            <v>193681</v>
          </cell>
          <cell r="H36560">
            <v>423.82</v>
          </cell>
        </row>
        <row r="36561">
          <cell r="A36561">
            <v>193768</v>
          </cell>
          <cell r="H36561">
            <v>220</v>
          </cell>
        </row>
        <row r="36562">
          <cell r="A36562">
            <v>193768</v>
          </cell>
          <cell r="H36562">
            <v>9204</v>
          </cell>
        </row>
        <row r="36563">
          <cell r="A36563">
            <v>193831</v>
          </cell>
          <cell r="H36563">
            <v>750</v>
          </cell>
        </row>
        <row r="36564">
          <cell r="A36564">
            <v>193838</v>
          </cell>
          <cell r="H36564">
            <v>1360</v>
          </cell>
        </row>
        <row r="36565">
          <cell r="A36565">
            <v>193869</v>
          </cell>
          <cell r="H36565">
            <v>404.8</v>
          </cell>
        </row>
        <row r="36566">
          <cell r="A36566">
            <v>193917</v>
          </cell>
          <cell r="H36566">
            <v>303.60000000000002</v>
          </cell>
        </row>
        <row r="36567">
          <cell r="A36567">
            <v>194010</v>
          </cell>
          <cell r="H36567">
            <v>2520</v>
          </cell>
        </row>
        <row r="36568">
          <cell r="A36568">
            <v>194227</v>
          </cell>
          <cell r="H36568">
            <v>277.44</v>
          </cell>
        </row>
        <row r="36569">
          <cell r="A36569">
            <v>200302</v>
          </cell>
          <cell r="H36569">
            <v>9000</v>
          </cell>
        </row>
        <row r="36570">
          <cell r="A36570">
            <v>500139</v>
          </cell>
          <cell r="H36570">
            <v>9540</v>
          </cell>
        </row>
        <row r="36571">
          <cell r="A36571">
            <v>500743</v>
          </cell>
          <cell r="H36571">
            <v>3384</v>
          </cell>
        </row>
        <row r="36572">
          <cell r="A36572">
            <v>501616</v>
          </cell>
          <cell r="H36572">
            <v>4320</v>
          </cell>
        </row>
        <row r="36573">
          <cell r="A36573">
            <v>502035</v>
          </cell>
          <cell r="H36573">
            <v>200</v>
          </cell>
        </row>
        <row r="36574">
          <cell r="A36574">
            <v>502947</v>
          </cell>
          <cell r="H36574">
            <v>2180</v>
          </cell>
        </row>
        <row r="36575">
          <cell r="A36575">
            <v>800236</v>
          </cell>
          <cell r="H36575">
            <v>6540</v>
          </cell>
        </row>
        <row r="36576">
          <cell r="A36576">
            <v>100266</v>
          </cell>
          <cell r="H36576">
            <v>484.8</v>
          </cell>
        </row>
        <row r="36577">
          <cell r="A36577">
            <v>100578</v>
          </cell>
          <cell r="H36577">
            <v>2394</v>
          </cell>
        </row>
        <row r="36578">
          <cell r="A36578">
            <v>100596</v>
          </cell>
          <cell r="H36578">
            <v>1159.2</v>
          </cell>
        </row>
        <row r="36579">
          <cell r="A36579">
            <v>101588</v>
          </cell>
          <cell r="H36579">
            <v>10320</v>
          </cell>
        </row>
        <row r="36580">
          <cell r="A36580">
            <v>102017</v>
          </cell>
          <cell r="H36580">
            <v>798</v>
          </cell>
        </row>
        <row r="36581">
          <cell r="A36581">
            <v>102530</v>
          </cell>
          <cell r="H36581">
            <v>24624</v>
          </cell>
        </row>
        <row r="36582">
          <cell r="A36582">
            <v>190258</v>
          </cell>
          <cell r="H36582">
            <v>1920</v>
          </cell>
        </row>
        <row r="36583">
          <cell r="A36583">
            <v>191352</v>
          </cell>
          <cell r="H36583">
            <v>1344</v>
          </cell>
        </row>
        <row r="36584">
          <cell r="A36584">
            <v>191352</v>
          </cell>
          <cell r="H36584">
            <v>896</v>
          </cell>
        </row>
        <row r="36585">
          <cell r="A36585">
            <v>191352</v>
          </cell>
          <cell r="H36585">
            <v>3780</v>
          </cell>
        </row>
        <row r="36586">
          <cell r="A36586">
            <v>192227</v>
          </cell>
          <cell r="H36586">
            <v>969.6</v>
          </cell>
        </row>
        <row r="36587">
          <cell r="A36587">
            <v>192593</v>
          </cell>
          <cell r="H36587">
            <v>9654.4</v>
          </cell>
        </row>
        <row r="36588">
          <cell r="A36588">
            <v>192770</v>
          </cell>
          <cell r="H36588">
            <v>2700</v>
          </cell>
        </row>
        <row r="36589">
          <cell r="A36589">
            <v>193412</v>
          </cell>
          <cell r="H36589">
            <v>732.24</v>
          </cell>
        </row>
        <row r="36590">
          <cell r="A36590">
            <v>193412</v>
          </cell>
          <cell r="H36590">
            <v>2928.96</v>
          </cell>
        </row>
        <row r="36591">
          <cell r="A36591">
            <v>193412</v>
          </cell>
          <cell r="H36591">
            <v>1830.6</v>
          </cell>
        </row>
        <row r="36592">
          <cell r="A36592">
            <v>193412</v>
          </cell>
          <cell r="H36592">
            <v>390</v>
          </cell>
        </row>
        <row r="36593">
          <cell r="A36593">
            <v>193463</v>
          </cell>
          <cell r="H36593">
            <v>6254</v>
          </cell>
        </row>
        <row r="36594">
          <cell r="A36594">
            <v>193705</v>
          </cell>
          <cell r="H36594">
            <v>1596</v>
          </cell>
        </row>
        <row r="36595">
          <cell r="A36595">
            <v>193848</v>
          </cell>
          <cell r="H36595">
            <v>1048.8</v>
          </cell>
        </row>
        <row r="36596">
          <cell r="A36596">
            <v>194166</v>
          </cell>
          <cell r="H36596">
            <v>2857</v>
          </cell>
        </row>
        <row r="36597">
          <cell r="A36597">
            <v>194166</v>
          </cell>
          <cell r="H36597">
            <v>3740</v>
          </cell>
        </row>
        <row r="36598">
          <cell r="A36598">
            <v>194166</v>
          </cell>
          <cell r="H36598">
            <v>2399.9899999999998</v>
          </cell>
        </row>
        <row r="36599">
          <cell r="A36599">
            <v>201274</v>
          </cell>
          <cell r="H36599">
            <v>320</v>
          </cell>
        </row>
        <row r="36600">
          <cell r="A36600">
            <v>201274</v>
          </cell>
          <cell r="H36600">
            <v>192</v>
          </cell>
        </row>
        <row r="36601">
          <cell r="A36601">
            <v>201274</v>
          </cell>
          <cell r="H36601">
            <v>3840</v>
          </cell>
        </row>
        <row r="36602">
          <cell r="A36602">
            <v>201274</v>
          </cell>
          <cell r="H36602">
            <v>800</v>
          </cell>
        </row>
        <row r="36603">
          <cell r="A36603">
            <v>201274</v>
          </cell>
          <cell r="H36603">
            <v>3200</v>
          </cell>
        </row>
        <row r="36604">
          <cell r="A36604">
            <v>201274</v>
          </cell>
          <cell r="H36604">
            <v>1950</v>
          </cell>
        </row>
        <row r="36605">
          <cell r="A36605">
            <v>501616</v>
          </cell>
          <cell r="H36605">
            <v>504</v>
          </cell>
        </row>
        <row r="36606">
          <cell r="A36606">
            <v>501628</v>
          </cell>
          <cell r="H36606">
            <v>5670</v>
          </cell>
        </row>
        <row r="36607">
          <cell r="A36607">
            <v>502078</v>
          </cell>
          <cell r="H36607">
            <v>16320</v>
          </cell>
        </row>
        <row r="36608">
          <cell r="A36608">
            <v>502078</v>
          </cell>
          <cell r="H36608">
            <v>571.4</v>
          </cell>
        </row>
        <row r="36609">
          <cell r="A36609">
            <v>502078</v>
          </cell>
          <cell r="H36609">
            <v>480</v>
          </cell>
        </row>
        <row r="36610">
          <cell r="A36610">
            <v>100347</v>
          </cell>
          <cell r="H36610">
            <v>2160</v>
          </cell>
        </row>
        <row r="36611">
          <cell r="A36611">
            <v>100431</v>
          </cell>
          <cell r="H36611">
            <v>3480</v>
          </cell>
        </row>
        <row r="36612">
          <cell r="A36612">
            <v>100737</v>
          </cell>
          <cell r="H36612">
            <v>2016</v>
          </cell>
        </row>
        <row r="36613">
          <cell r="A36613">
            <v>101223</v>
          </cell>
          <cell r="H36613">
            <v>1728</v>
          </cell>
        </row>
        <row r="36614">
          <cell r="A36614">
            <v>101223</v>
          </cell>
          <cell r="H36614">
            <v>68</v>
          </cell>
        </row>
        <row r="36615">
          <cell r="A36615">
            <v>101484</v>
          </cell>
          <cell r="H36615">
            <v>3605.4</v>
          </cell>
        </row>
        <row r="36616">
          <cell r="A36616">
            <v>190258</v>
          </cell>
          <cell r="H36616">
            <v>1762.56</v>
          </cell>
        </row>
        <row r="36617">
          <cell r="A36617">
            <v>191650</v>
          </cell>
          <cell r="H36617">
            <v>3100</v>
          </cell>
        </row>
        <row r="36618">
          <cell r="A36618">
            <v>191650</v>
          </cell>
          <cell r="H36618">
            <v>960</v>
          </cell>
        </row>
        <row r="36619">
          <cell r="A36619">
            <v>191650</v>
          </cell>
          <cell r="H36619">
            <v>2124</v>
          </cell>
        </row>
        <row r="36620">
          <cell r="A36620">
            <v>191650</v>
          </cell>
          <cell r="H36620">
            <v>6667</v>
          </cell>
        </row>
        <row r="36621">
          <cell r="A36621">
            <v>191650</v>
          </cell>
          <cell r="H36621">
            <v>84</v>
          </cell>
        </row>
        <row r="36622">
          <cell r="A36622">
            <v>192020</v>
          </cell>
          <cell r="H36622">
            <v>2851.2</v>
          </cell>
        </row>
        <row r="36623">
          <cell r="A36623">
            <v>192020</v>
          </cell>
          <cell r="H36623">
            <v>222.9</v>
          </cell>
        </row>
        <row r="36624">
          <cell r="A36624">
            <v>192401</v>
          </cell>
          <cell r="H36624">
            <v>870.24</v>
          </cell>
        </row>
        <row r="36625">
          <cell r="A36625">
            <v>192401</v>
          </cell>
          <cell r="H36625">
            <v>661.38</v>
          </cell>
        </row>
        <row r="36626">
          <cell r="A36626">
            <v>192401</v>
          </cell>
          <cell r="H36626">
            <v>3592.44</v>
          </cell>
        </row>
        <row r="36627">
          <cell r="A36627">
            <v>192600</v>
          </cell>
          <cell r="H36627">
            <v>5040</v>
          </cell>
        </row>
        <row r="36628">
          <cell r="A36628">
            <v>193466</v>
          </cell>
          <cell r="H36628">
            <v>94.65</v>
          </cell>
        </row>
        <row r="36629">
          <cell r="A36629">
            <v>193466</v>
          </cell>
          <cell r="H36629">
            <v>140</v>
          </cell>
        </row>
        <row r="36630">
          <cell r="A36630">
            <v>193812</v>
          </cell>
          <cell r="H36630">
            <v>32950.800000000003</v>
          </cell>
        </row>
        <row r="36631">
          <cell r="A36631">
            <v>193970</v>
          </cell>
          <cell r="H36631">
            <v>7320</v>
          </cell>
        </row>
        <row r="36632">
          <cell r="A36632">
            <v>193970</v>
          </cell>
          <cell r="H36632">
            <v>6600</v>
          </cell>
        </row>
        <row r="36633">
          <cell r="A36633">
            <v>502048</v>
          </cell>
          <cell r="H36633">
            <v>2379.52</v>
          </cell>
        </row>
        <row r="36634">
          <cell r="A36634">
            <v>502048</v>
          </cell>
          <cell r="H36634">
            <v>851.73</v>
          </cell>
        </row>
        <row r="36635">
          <cell r="A36635">
            <v>900039</v>
          </cell>
          <cell r="H36635">
            <v>10296</v>
          </cell>
        </row>
        <row r="36636">
          <cell r="A36636">
            <v>100074</v>
          </cell>
          <cell r="H36636">
            <v>7400</v>
          </cell>
        </row>
        <row r="36637">
          <cell r="A36637">
            <v>100838</v>
          </cell>
          <cell r="H36637">
            <v>384.24</v>
          </cell>
        </row>
        <row r="36638">
          <cell r="A36638">
            <v>100998</v>
          </cell>
          <cell r="H36638">
            <v>7830</v>
          </cell>
        </row>
        <row r="36639">
          <cell r="A36639">
            <v>101101</v>
          </cell>
          <cell r="H36639">
            <v>44185.5</v>
          </cell>
        </row>
        <row r="36640">
          <cell r="A36640">
            <v>101915</v>
          </cell>
          <cell r="H36640">
            <v>2280</v>
          </cell>
        </row>
        <row r="36641">
          <cell r="A36641">
            <v>191007</v>
          </cell>
          <cell r="H36641">
            <v>597.36</v>
          </cell>
        </row>
        <row r="36642">
          <cell r="A36642">
            <v>191007</v>
          </cell>
          <cell r="H36642">
            <v>503.58</v>
          </cell>
        </row>
        <row r="36643">
          <cell r="A36643">
            <v>191007</v>
          </cell>
          <cell r="H36643">
            <v>2266.11</v>
          </cell>
        </row>
        <row r="36644">
          <cell r="A36644">
            <v>191007</v>
          </cell>
          <cell r="H36644">
            <v>1280.8</v>
          </cell>
        </row>
        <row r="36645">
          <cell r="A36645">
            <v>191007</v>
          </cell>
          <cell r="H36645">
            <v>704.99</v>
          </cell>
        </row>
        <row r="36646">
          <cell r="A36646">
            <v>191007</v>
          </cell>
          <cell r="H36646">
            <v>1452.75</v>
          </cell>
        </row>
        <row r="36647">
          <cell r="A36647">
            <v>191007</v>
          </cell>
          <cell r="H36647">
            <v>5976.32</v>
          </cell>
        </row>
        <row r="36648">
          <cell r="A36648">
            <v>191007</v>
          </cell>
          <cell r="H36648">
            <v>68.44</v>
          </cell>
        </row>
        <row r="36649">
          <cell r="A36649">
            <v>191007</v>
          </cell>
          <cell r="H36649">
            <v>852.28</v>
          </cell>
        </row>
        <row r="36650">
          <cell r="A36650">
            <v>191589</v>
          </cell>
          <cell r="H36650">
            <v>4161.09</v>
          </cell>
        </row>
        <row r="36651">
          <cell r="A36651">
            <v>191589</v>
          </cell>
          <cell r="H36651">
            <v>1873.91</v>
          </cell>
        </row>
        <row r="36652">
          <cell r="A36652">
            <v>191589</v>
          </cell>
          <cell r="H36652">
            <v>5035</v>
          </cell>
        </row>
        <row r="36653">
          <cell r="A36653">
            <v>191681</v>
          </cell>
          <cell r="H36653">
            <v>7308</v>
          </cell>
        </row>
        <row r="36654">
          <cell r="A36654">
            <v>191735</v>
          </cell>
          <cell r="H36654">
            <v>57.5</v>
          </cell>
        </row>
        <row r="36655">
          <cell r="A36655">
            <v>191735</v>
          </cell>
          <cell r="H36655">
            <v>399</v>
          </cell>
        </row>
        <row r="36656">
          <cell r="A36656">
            <v>192053</v>
          </cell>
          <cell r="H36656">
            <v>3198</v>
          </cell>
        </row>
        <row r="36657">
          <cell r="A36657">
            <v>192353</v>
          </cell>
          <cell r="H36657">
            <v>1440</v>
          </cell>
        </row>
        <row r="36658">
          <cell r="A36658">
            <v>192880</v>
          </cell>
          <cell r="H36658">
            <v>8928</v>
          </cell>
        </row>
        <row r="36659">
          <cell r="A36659">
            <v>192880</v>
          </cell>
          <cell r="H36659">
            <v>3056.25</v>
          </cell>
        </row>
        <row r="36660">
          <cell r="A36660">
            <v>193412</v>
          </cell>
          <cell r="H36660">
            <v>390</v>
          </cell>
        </row>
        <row r="36661">
          <cell r="A36661">
            <v>193412</v>
          </cell>
          <cell r="H36661">
            <v>3661.2</v>
          </cell>
        </row>
        <row r="36662">
          <cell r="A36662">
            <v>193412</v>
          </cell>
          <cell r="H36662">
            <v>3661.2</v>
          </cell>
        </row>
        <row r="36663">
          <cell r="A36663">
            <v>194090</v>
          </cell>
          <cell r="H36663">
            <v>782</v>
          </cell>
        </row>
        <row r="36664">
          <cell r="A36664">
            <v>194189</v>
          </cell>
          <cell r="H36664">
            <v>900</v>
          </cell>
        </row>
        <row r="36665">
          <cell r="A36665">
            <v>194341</v>
          </cell>
          <cell r="H36665">
            <v>40356</v>
          </cell>
        </row>
        <row r="36666">
          <cell r="A36666">
            <v>194341</v>
          </cell>
          <cell r="H36666">
            <v>1167</v>
          </cell>
        </row>
        <row r="36667">
          <cell r="A36667">
            <v>194341</v>
          </cell>
          <cell r="H36667">
            <v>622.91</v>
          </cell>
        </row>
        <row r="36668">
          <cell r="A36668">
            <v>200450</v>
          </cell>
          <cell r="H36668">
            <v>384.73</v>
          </cell>
        </row>
        <row r="36669">
          <cell r="A36669">
            <v>500718</v>
          </cell>
          <cell r="H36669">
            <v>97</v>
          </cell>
        </row>
        <row r="36670">
          <cell r="A36670">
            <v>502083</v>
          </cell>
          <cell r="H36670">
            <v>3939</v>
          </cell>
        </row>
        <row r="36671">
          <cell r="A36671">
            <v>502083</v>
          </cell>
          <cell r="H36671">
            <v>571.4</v>
          </cell>
        </row>
        <row r="36672">
          <cell r="A36672">
            <v>900074</v>
          </cell>
          <cell r="H36672">
            <v>9720</v>
          </cell>
        </row>
        <row r="36673">
          <cell r="A36673">
            <v>100175</v>
          </cell>
          <cell r="H36673">
            <v>399</v>
          </cell>
        </row>
        <row r="36674">
          <cell r="A36674">
            <v>101373</v>
          </cell>
          <cell r="H36674">
            <v>798</v>
          </cell>
        </row>
        <row r="36675">
          <cell r="A36675">
            <v>192770</v>
          </cell>
          <cell r="H36675">
            <v>2700</v>
          </cell>
        </row>
        <row r="36676">
          <cell r="A36676">
            <v>193069</v>
          </cell>
          <cell r="H36676">
            <v>75.91</v>
          </cell>
        </row>
        <row r="36677">
          <cell r="A36677">
            <v>193069</v>
          </cell>
          <cell r="H36677">
            <v>696</v>
          </cell>
        </row>
        <row r="36678">
          <cell r="A36678">
            <v>193705</v>
          </cell>
          <cell r="H36678">
            <v>82656</v>
          </cell>
        </row>
        <row r="36679">
          <cell r="A36679">
            <v>193812</v>
          </cell>
          <cell r="H36679">
            <v>2196.7199999999998</v>
          </cell>
        </row>
        <row r="36680">
          <cell r="A36680">
            <v>194039</v>
          </cell>
          <cell r="H36680">
            <v>11664</v>
          </cell>
        </row>
        <row r="36681">
          <cell r="A36681">
            <v>194084</v>
          </cell>
          <cell r="H36681">
            <v>3540</v>
          </cell>
        </row>
        <row r="36682">
          <cell r="A36682">
            <v>194344</v>
          </cell>
          <cell r="H36682">
            <v>108</v>
          </cell>
        </row>
        <row r="36683">
          <cell r="A36683">
            <v>194347</v>
          </cell>
          <cell r="H36683">
            <v>240</v>
          </cell>
        </row>
        <row r="36684">
          <cell r="A36684">
            <v>201122</v>
          </cell>
          <cell r="H36684">
            <v>2976</v>
          </cell>
        </row>
        <row r="36685">
          <cell r="A36685">
            <v>501130</v>
          </cell>
          <cell r="H36685">
            <v>259.8</v>
          </cell>
        </row>
        <row r="36686">
          <cell r="A36686">
            <v>501130</v>
          </cell>
          <cell r="H36686">
            <v>1299</v>
          </cell>
        </row>
        <row r="36687">
          <cell r="A36687">
            <v>800069</v>
          </cell>
          <cell r="H36687">
            <v>2772</v>
          </cell>
        </row>
        <row r="36688">
          <cell r="A36688">
            <v>800070</v>
          </cell>
          <cell r="H36688">
            <v>54000</v>
          </cell>
        </row>
        <row r="36689">
          <cell r="A36689">
            <v>101217</v>
          </cell>
          <cell r="H36689">
            <v>3816</v>
          </cell>
        </row>
        <row r="36690">
          <cell r="A36690">
            <v>102010</v>
          </cell>
          <cell r="H36690">
            <v>5760</v>
          </cell>
        </row>
        <row r="36691">
          <cell r="A36691">
            <v>102501</v>
          </cell>
          <cell r="H36691">
            <v>2530.44</v>
          </cell>
        </row>
        <row r="36692">
          <cell r="A36692">
            <v>190342</v>
          </cell>
          <cell r="H36692">
            <v>305.86</v>
          </cell>
        </row>
        <row r="36693">
          <cell r="A36693">
            <v>190342</v>
          </cell>
          <cell r="H36693">
            <v>191.03</v>
          </cell>
        </row>
        <row r="36694">
          <cell r="A36694">
            <v>191645</v>
          </cell>
          <cell r="H36694">
            <v>1040</v>
          </cell>
        </row>
        <row r="36695">
          <cell r="A36695">
            <v>191822</v>
          </cell>
          <cell r="H36695">
            <v>4189</v>
          </cell>
        </row>
        <row r="36696">
          <cell r="A36696">
            <v>192188</v>
          </cell>
          <cell r="H36696">
            <v>8010</v>
          </cell>
        </row>
        <row r="36697">
          <cell r="A36697">
            <v>192241</v>
          </cell>
          <cell r="H36697">
            <v>421.5</v>
          </cell>
        </row>
        <row r="36698">
          <cell r="A36698">
            <v>192241</v>
          </cell>
          <cell r="H36698">
            <v>798</v>
          </cell>
        </row>
        <row r="36699">
          <cell r="A36699">
            <v>192241</v>
          </cell>
          <cell r="H36699">
            <v>4276.8</v>
          </cell>
        </row>
        <row r="36700">
          <cell r="A36700">
            <v>192293</v>
          </cell>
          <cell r="H36700">
            <v>6286.8</v>
          </cell>
        </row>
        <row r="36701">
          <cell r="A36701">
            <v>192891</v>
          </cell>
          <cell r="H36701">
            <v>2080</v>
          </cell>
        </row>
        <row r="36702">
          <cell r="A36702">
            <v>194134</v>
          </cell>
          <cell r="H36702">
            <v>4160</v>
          </cell>
        </row>
        <row r="36703">
          <cell r="A36703">
            <v>502047</v>
          </cell>
          <cell r="H36703">
            <v>3600</v>
          </cell>
        </row>
        <row r="36704">
          <cell r="A36704">
            <v>800101</v>
          </cell>
          <cell r="H36704">
            <v>5340</v>
          </cell>
        </row>
        <row r="36705">
          <cell r="A36705">
            <v>100181</v>
          </cell>
          <cell r="H36705">
            <v>9600</v>
          </cell>
        </row>
        <row r="36706">
          <cell r="A36706">
            <v>100578</v>
          </cell>
          <cell r="H36706">
            <v>399</v>
          </cell>
        </row>
        <row r="36707">
          <cell r="A36707">
            <v>100949</v>
          </cell>
          <cell r="H36707">
            <v>8874</v>
          </cell>
        </row>
        <row r="36708">
          <cell r="A36708">
            <v>191565</v>
          </cell>
          <cell r="H36708">
            <v>38161.449999999997</v>
          </cell>
        </row>
        <row r="36709">
          <cell r="A36709">
            <v>191565</v>
          </cell>
          <cell r="H36709">
            <v>39395.449999999997</v>
          </cell>
        </row>
        <row r="36710">
          <cell r="A36710">
            <v>192797</v>
          </cell>
          <cell r="H36710">
            <v>2622</v>
          </cell>
        </row>
        <row r="36711">
          <cell r="A36711">
            <v>193008</v>
          </cell>
          <cell r="H36711">
            <v>978</v>
          </cell>
        </row>
        <row r="36712">
          <cell r="A36712">
            <v>193039</v>
          </cell>
          <cell r="H36712">
            <v>10788</v>
          </cell>
        </row>
        <row r="36713">
          <cell r="A36713">
            <v>193039</v>
          </cell>
          <cell r="H36713">
            <v>808.86</v>
          </cell>
        </row>
        <row r="36714">
          <cell r="A36714">
            <v>194348</v>
          </cell>
          <cell r="H36714">
            <v>1950</v>
          </cell>
        </row>
        <row r="36715">
          <cell r="A36715">
            <v>502065</v>
          </cell>
          <cell r="H36715">
            <v>52080</v>
          </cell>
        </row>
        <row r="36716">
          <cell r="A36716">
            <v>100071</v>
          </cell>
          <cell r="H36716">
            <v>2646</v>
          </cell>
        </row>
        <row r="36717">
          <cell r="A36717">
            <v>100071</v>
          </cell>
          <cell r="H36717">
            <v>432</v>
          </cell>
        </row>
        <row r="36718">
          <cell r="A36718">
            <v>100253</v>
          </cell>
          <cell r="H36718">
            <v>91.25</v>
          </cell>
        </row>
        <row r="36719">
          <cell r="A36719">
            <v>100253</v>
          </cell>
          <cell r="H36719">
            <v>3150</v>
          </cell>
        </row>
        <row r="36720">
          <cell r="A36720">
            <v>100631</v>
          </cell>
          <cell r="H36720">
            <v>399</v>
          </cell>
        </row>
        <row r="36721">
          <cell r="A36721">
            <v>100631</v>
          </cell>
          <cell r="H36721">
            <v>219450</v>
          </cell>
        </row>
        <row r="36722">
          <cell r="A36722">
            <v>100935</v>
          </cell>
          <cell r="H36722">
            <v>39000</v>
          </cell>
        </row>
        <row r="36723">
          <cell r="A36723">
            <v>100940</v>
          </cell>
          <cell r="H36723">
            <v>13500</v>
          </cell>
        </row>
        <row r="36724">
          <cell r="A36724">
            <v>101336</v>
          </cell>
          <cell r="H36724">
            <v>7800</v>
          </cell>
        </row>
        <row r="36725">
          <cell r="A36725">
            <v>101664</v>
          </cell>
          <cell r="H36725">
            <v>876</v>
          </cell>
        </row>
        <row r="36726">
          <cell r="A36726">
            <v>101664</v>
          </cell>
          <cell r="H36726">
            <v>58</v>
          </cell>
        </row>
        <row r="36727">
          <cell r="A36727">
            <v>102544</v>
          </cell>
          <cell r="H36727">
            <v>72</v>
          </cell>
        </row>
        <row r="36728">
          <cell r="A36728">
            <v>190434</v>
          </cell>
          <cell r="H36728">
            <v>3380.4</v>
          </cell>
        </row>
        <row r="36729">
          <cell r="A36729">
            <v>190435</v>
          </cell>
          <cell r="H36729">
            <v>285.7</v>
          </cell>
        </row>
        <row r="36730">
          <cell r="A36730">
            <v>190435</v>
          </cell>
          <cell r="H36730">
            <v>1126.8</v>
          </cell>
        </row>
        <row r="36731">
          <cell r="A36731">
            <v>190588</v>
          </cell>
          <cell r="H36731">
            <v>570</v>
          </cell>
        </row>
        <row r="36732">
          <cell r="A36732">
            <v>190757</v>
          </cell>
          <cell r="H36732">
            <v>1600</v>
          </cell>
        </row>
        <row r="36733">
          <cell r="A36733">
            <v>190757</v>
          </cell>
          <cell r="H36733">
            <v>600</v>
          </cell>
        </row>
        <row r="36734">
          <cell r="A36734">
            <v>191239</v>
          </cell>
          <cell r="H36734">
            <v>2280</v>
          </cell>
        </row>
        <row r="36735">
          <cell r="A36735">
            <v>191645</v>
          </cell>
          <cell r="H36735">
            <v>16244</v>
          </cell>
        </row>
        <row r="36736">
          <cell r="A36736">
            <v>191769</v>
          </cell>
          <cell r="H36736">
            <v>3515</v>
          </cell>
        </row>
        <row r="36737">
          <cell r="A36737">
            <v>191965</v>
          </cell>
          <cell r="H36737">
            <v>330</v>
          </cell>
        </row>
        <row r="36738">
          <cell r="A36738">
            <v>191965</v>
          </cell>
          <cell r="H36738">
            <v>20100</v>
          </cell>
        </row>
        <row r="36739">
          <cell r="A36739">
            <v>193008</v>
          </cell>
          <cell r="H36739">
            <v>79.510000000000005</v>
          </cell>
        </row>
        <row r="36740">
          <cell r="A36740">
            <v>193229</v>
          </cell>
          <cell r="H36740">
            <v>1140</v>
          </cell>
        </row>
        <row r="36741">
          <cell r="A36741">
            <v>193402</v>
          </cell>
          <cell r="H36741">
            <v>798</v>
          </cell>
        </row>
        <row r="36742">
          <cell r="A36742">
            <v>193412</v>
          </cell>
          <cell r="H36742">
            <v>732.24</v>
          </cell>
        </row>
        <row r="36743">
          <cell r="A36743">
            <v>193412</v>
          </cell>
          <cell r="H36743">
            <v>1098.3599999999999</v>
          </cell>
        </row>
        <row r="36744">
          <cell r="A36744">
            <v>193558</v>
          </cell>
          <cell r="H36744">
            <v>399</v>
          </cell>
        </row>
        <row r="36745">
          <cell r="A36745">
            <v>193606</v>
          </cell>
          <cell r="H36745">
            <v>960</v>
          </cell>
        </row>
        <row r="36746">
          <cell r="A36746">
            <v>194134</v>
          </cell>
          <cell r="H36746">
            <v>10881</v>
          </cell>
        </row>
        <row r="36747">
          <cell r="A36747">
            <v>194134</v>
          </cell>
          <cell r="H36747">
            <v>1411.14</v>
          </cell>
        </row>
        <row r="36748">
          <cell r="A36748">
            <v>194227</v>
          </cell>
          <cell r="H36748">
            <v>346.8</v>
          </cell>
        </row>
        <row r="36749">
          <cell r="A36749">
            <v>194227</v>
          </cell>
          <cell r="H36749">
            <v>2809.08</v>
          </cell>
        </row>
        <row r="36750">
          <cell r="A36750">
            <v>194346</v>
          </cell>
          <cell r="H36750">
            <v>840</v>
          </cell>
        </row>
        <row r="36751">
          <cell r="A36751">
            <v>194346</v>
          </cell>
          <cell r="H36751">
            <v>83.75</v>
          </cell>
        </row>
        <row r="36752">
          <cell r="A36752">
            <v>194349</v>
          </cell>
          <cell r="H36752">
            <v>2808</v>
          </cell>
        </row>
        <row r="36753">
          <cell r="A36753">
            <v>194349</v>
          </cell>
          <cell r="H36753">
            <v>272</v>
          </cell>
        </row>
        <row r="36754">
          <cell r="A36754">
            <v>194349</v>
          </cell>
          <cell r="H36754">
            <v>2424</v>
          </cell>
        </row>
        <row r="36755">
          <cell r="A36755">
            <v>200450</v>
          </cell>
          <cell r="H36755">
            <v>160</v>
          </cell>
        </row>
        <row r="36756">
          <cell r="A36756">
            <v>200450</v>
          </cell>
          <cell r="H36756">
            <v>16895</v>
          </cell>
        </row>
        <row r="36757">
          <cell r="A36757">
            <v>500928</v>
          </cell>
          <cell r="H36757">
            <v>5832</v>
          </cell>
        </row>
        <row r="36758">
          <cell r="A36758">
            <v>502430</v>
          </cell>
          <cell r="H36758">
            <v>712.8</v>
          </cell>
        </row>
        <row r="36759">
          <cell r="A36759">
            <v>502884</v>
          </cell>
          <cell r="H36759">
            <v>12960</v>
          </cell>
        </row>
        <row r="36760">
          <cell r="A36760">
            <v>502884</v>
          </cell>
          <cell r="H36760">
            <v>542</v>
          </cell>
        </row>
        <row r="36761">
          <cell r="A36761">
            <v>800236</v>
          </cell>
          <cell r="H36761">
            <v>4260</v>
          </cell>
        </row>
        <row r="36762">
          <cell r="A36762">
            <v>900074</v>
          </cell>
          <cell r="H36762">
            <v>120</v>
          </cell>
        </row>
        <row r="36763">
          <cell r="A36763">
            <v>900333</v>
          </cell>
          <cell r="H36763">
            <v>1908</v>
          </cell>
        </row>
        <row r="36764">
          <cell r="A36764">
            <v>100369</v>
          </cell>
          <cell r="H36764">
            <v>9120</v>
          </cell>
        </row>
        <row r="36765">
          <cell r="A36765">
            <v>100708</v>
          </cell>
          <cell r="H36765">
            <v>9600</v>
          </cell>
        </row>
        <row r="36766">
          <cell r="A36766">
            <v>100936</v>
          </cell>
          <cell r="H36766">
            <v>21000</v>
          </cell>
        </row>
        <row r="36767">
          <cell r="A36767">
            <v>100939</v>
          </cell>
          <cell r="H36767">
            <v>21000</v>
          </cell>
        </row>
        <row r="36768">
          <cell r="A36768">
            <v>101659</v>
          </cell>
          <cell r="H36768">
            <v>151</v>
          </cell>
        </row>
        <row r="36769">
          <cell r="A36769">
            <v>101659</v>
          </cell>
          <cell r="H36769">
            <v>2753.4</v>
          </cell>
        </row>
        <row r="36770">
          <cell r="A36770">
            <v>190474</v>
          </cell>
          <cell r="H36770">
            <v>2295</v>
          </cell>
        </row>
        <row r="36771">
          <cell r="A36771">
            <v>191219</v>
          </cell>
          <cell r="H36771">
            <v>13500</v>
          </cell>
        </row>
        <row r="36772">
          <cell r="A36772">
            <v>191466</v>
          </cell>
          <cell r="H36772">
            <v>1596</v>
          </cell>
        </row>
        <row r="36773">
          <cell r="A36773">
            <v>192212</v>
          </cell>
          <cell r="H36773">
            <v>6627.6</v>
          </cell>
        </row>
        <row r="36774">
          <cell r="A36774">
            <v>192315</v>
          </cell>
          <cell r="H36774">
            <v>12000</v>
          </cell>
        </row>
        <row r="36775">
          <cell r="A36775">
            <v>192693</v>
          </cell>
          <cell r="H36775">
            <v>4352.3999999999996</v>
          </cell>
        </row>
        <row r="36776">
          <cell r="A36776">
            <v>193412</v>
          </cell>
          <cell r="H36776">
            <v>10983.6</v>
          </cell>
        </row>
        <row r="36777">
          <cell r="A36777">
            <v>193412</v>
          </cell>
          <cell r="H36777">
            <v>366.12</v>
          </cell>
        </row>
        <row r="36778">
          <cell r="A36778">
            <v>193681</v>
          </cell>
          <cell r="H36778">
            <v>432</v>
          </cell>
        </row>
        <row r="36779">
          <cell r="A36779">
            <v>194134</v>
          </cell>
          <cell r="H36779">
            <v>3276</v>
          </cell>
        </row>
        <row r="36780">
          <cell r="A36780">
            <v>194352</v>
          </cell>
          <cell r="H36780">
            <v>6000</v>
          </cell>
        </row>
        <row r="36781">
          <cell r="A36781">
            <v>500572</v>
          </cell>
          <cell r="H36781">
            <v>10512</v>
          </cell>
        </row>
        <row r="36782">
          <cell r="A36782">
            <v>501616</v>
          </cell>
          <cell r="H36782">
            <v>3564</v>
          </cell>
        </row>
        <row r="36783">
          <cell r="A36783">
            <v>502943</v>
          </cell>
          <cell r="H36783">
            <v>942</v>
          </cell>
        </row>
        <row r="36784">
          <cell r="A36784">
            <v>502943</v>
          </cell>
          <cell r="H36784">
            <v>86.4</v>
          </cell>
        </row>
        <row r="36785">
          <cell r="A36785">
            <v>100203</v>
          </cell>
          <cell r="H36785">
            <v>5400</v>
          </cell>
        </row>
        <row r="36786">
          <cell r="A36786">
            <v>100266</v>
          </cell>
          <cell r="H36786">
            <v>484.8</v>
          </cell>
        </row>
        <row r="36787">
          <cell r="A36787">
            <v>100738</v>
          </cell>
          <cell r="H36787">
            <v>6600</v>
          </cell>
        </row>
        <row r="36788">
          <cell r="A36788">
            <v>100926</v>
          </cell>
          <cell r="H36788">
            <v>6000</v>
          </cell>
        </row>
        <row r="36789">
          <cell r="A36789">
            <v>100926</v>
          </cell>
          <cell r="H36789">
            <v>185</v>
          </cell>
        </row>
        <row r="36790">
          <cell r="A36790">
            <v>101034</v>
          </cell>
          <cell r="H36790">
            <v>798</v>
          </cell>
        </row>
        <row r="36791">
          <cell r="A36791">
            <v>102336</v>
          </cell>
          <cell r="H36791">
            <v>3738</v>
          </cell>
        </row>
        <row r="36792">
          <cell r="A36792">
            <v>190027</v>
          </cell>
          <cell r="H36792">
            <v>4440.34</v>
          </cell>
        </row>
        <row r="36793">
          <cell r="A36793">
            <v>190054</v>
          </cell>
          <cell r="H36793">
            <v>7817.5</v>
          </cell>
        </row>
        <row r="36794">
          <cell r="A36794">
            <v>190059</v>
          </cell>
          <cell r="H36794">
            <v>2376.52</v>
          </cell>
        </row>
        <row r="36795">
          <cell r="A36795">
            <v>191992</v>
          </cell>
          <cell r="H36795">
            <v>3600</v>
          </cell>
        </row>
        <row r="36796">
          <cell r="A36796">
            <v>192940</v>
          </cell>
          <cell r="H36796">
            <v>6270</v>
          </cell>
        </row>
        <row r="36797">
          <cell r="A36797">
            <v>193066</v>
          </cell>
          <cell r="H36797">
            <v>3960</v>
          </cell>
        </row>
        <row r="36798">
          <cell r="A36798">
            <v>193412</v>
          </cell>
          <cell r="H36798">
            <v>732.24</v>
          </cell>
        </row>
        <row r="36799">
          <cell r="A36799">
            <v>193643</v>
          </cell>
          <cell r="H36799">
            <v>202</v>
          </cell>
        </row>
        <row r="36800">
          <cell r="A36800">
            <v>193643</v>
          </cell>
          <cell r="H36800">
            <v>234</v>
          </cell>
        </row>
        <row r="36801">
          <cell r="A36801">
            <v>193714</v>
          </cell>
          <cell r="H36801">
            <v>8988</v>
          </cell>
        </row>
        <row r="36802">
          <cell r="A36802">
            <v>200302</v>
          </cell>
          <cell r="H36802">
            <v>5400</v>
          </cell>
        </row>
        <row r="36803">
          <cell r="A36803">
            <v>500021</v>
          </cell>
          <cell r="H36803">
            <v>6300</v>
          </cell>
        </row>
        <row r="36804">
          <cell r="A36804">
            <v>500021</v>
          </cell>
          <cell r="H36804">
            <v>2880</v>
          </cell>
        </row>
        <row r="36805">
          <cell r="A36805">
            <v>502327</v>
          </cell>
          <cell r="H36805">
            <v>8295</v>
          </cell>
        </row>
        <row r="36806">
          <cell r="A36806">
            <v>800237</v>
          </cell>
          <cell r="H36806">
            <v>9672</v>
          </cell>
        </row>
        <row r="36807">
          <cell r="A36807">
            <v>100266</v>
          </cell>
          <cell r="H36807">
            <v>969.6</v>
          </cell>
        </row>
        <row r="36808">
          <cell r="A36808">
            <v>100925</v>
          </cell>
          <cell r="H36808">
            <v>33376</v>
          </cell>
        </row>
        <row r="36809">
          <cell r="A36809">
            <v>100925</v>
          </cell>
          <cell r="H36809">
            <v>9177</v>
          </cell>
        </row>
        <row r="36810">
          <cell r="A36810">
            <v>101047</v>
          </cell>
          <cell r="H36810">
            <v>798</v>
          </cell>
        </row>
        <row r="36811">
          <cell r="A36811">
            <v>101588</v>
          </cell>
          <cell r="H36811">
            <v>3198</v>
          </cell>
        </row>
        <row r="36812">
          <cell r="A36812">
            <v>190417</v>
          </cell>
          <cell r="H36812">
            <v>4608</v>
          </cell>
        </row>
        <row r="36813">
          <cell r="A36813">
            <v>191127</v>
          </cell>
          <cell r="H36813">
            <v>25016</v>
          </cell>
        </row>
        <row r="36814">
          <cell r="A36814">
            <v>191809</v>
          </cell>
          <cell r="H36814">
            <v>8704.7999999999993</v>
          </cell>
        </row>
        <row r="36815">
          <cell r="A36815">
            <v>193412</v>
          </cell>
          <cell r="H36815">
            <v>3661.2</v>
          </cell>
        </row>
        <row r="36816">
          <cell r="A36816">
            <v>193412</v>
          </cell>
          <cell r="H36816">
            <v>390</v>
          </cell>
        </row>
        <row r="36817">
          <cell r="A36817">
            <v>501059</v>
          </cell>
          <cell r="H36817">
            <v>18762</v>
          </cell>
        </row>
        <row r="36818">
          <cell r="A36818">
            <v>100055</v>
          </cell>
          <cell r="H36818">
            <v>9936</v>
          </cell>
        </row>
        <row r="36819">
          <cell r="A36819">
            <v>190289</v>
          </cell>
          <cell r="H36819">
            <v>2040</v>
          </cell>
        </row>
        <row r="36820">
          <cell r="A36820">
            <v>191982</v>
          </cell>
          <cell r="H36820">
            <v>708</v>
          </cell>
        </row>
        <row r="36821">
          <cell r="A36821">
            <v>192227</v>
          </cell>
          <cell r="H36821">
            <v>969.6</v>
          </cell>
        </row>
        <row r="36822">
          <cell r="A36822">
            <v>192770</v>
          </cell>
          <cell r="H36822">
            <v>2700</v>
          </cell>
        </row>
        <row r="36823">
          <cell r="A36823">
            <v>192891</v>
          </cell>
          <cell r="H36823">
            <v>10848.72</v>
          </cell>
        </row>
        <row r="36824">
          <cell r="A36824">
            <v>193848</v>
          </cell>
          <cell r="H36824">
            <v>1048.8</v>
          </cell>
        </row>
        <row r="36825">
          <cell r="A36825">
            <v>193852</v>
          </cell>
          <cell r="H36825">
            <v>399</v>
          </cell>
        </row>
        <row r="36826">
          <cell r="A36826">
            <v>501628</v>
          </cell>
          <cell r="H36826">
            <v>5670</v>
          </cell>
        </row>
        <row r="36827">
          <cell r="A36827">
            <v>501673</v>
          </cell>
          <cell r="H36827">
            <v>3990</v>
          </cell>
        </row>
        <row r="36828">
          <cell r="A36828">
            <v>501698</v>
          </cell>
          <cell r="H36828">
            <v>484.8</v>
          </cell>
        </row>
        <row r="36829">
          <cell r="A36829">
            <v>502413</v>
          </cell>
          <cell r="H36829">
            <v>46905</v>
          </cell>
        </row>
        <row r="36830">
          <cell r="A36830">
            <v>100175</v>
          </cell>
          <cell r="H36830">
            <v>7864.32</v>
          </cell>
        </row>
        <row r="36831">
          <cell r="A36831">
            <v>100181</v>
          </cell>
          <cell r="H36831">
            <v>5985</v>
          </cell>
        </row>
        <row r="36832">
          <cell r="A36832">
            <v>100486</v>
          </cell>
          <cell r="H36832">
            <v>798</v>
          </cell>
        </row>
        <row r="36833">
          <cell r="A36833">
            <v>100974</v>
          </cell>
          <cell r="H36833">
            <v>499</v>
          </cell>
        </row>
        <row r="36834">
          <cell r="A36834">
            <v>100974</v>
          </cell>
          <cell r="H36834">
            <v>9900</v>
          </cell>
        </row>
        <row r="36835">
          <cell r="A36835">
            <v>101373</v>
          </cell>
          <cell r="H36835">
            <v>448</v>
          </cell>
        </row>
        <row r="36836">
          <cell r="A36836">
            <v>101373</v>
          </cell>
          <cell r="H36836">
            <v>18619</v>
          </cell>
        </row>
        <row r="36837">
          <cell r="A36837">
            <v>101373</v>
          </cell>
          <cell r="H36837">
            <v>896</v>
          </cell>
        </row>
        <row r="36838">
          <cell r="A36838">
            <v>101373</v>
          </cell>
          <cell r="H36838">
            <v>264</v>
          </cell>
        </row>
        <row r="36839">
          <cell r="A36839">
            <v>101373</v>
          </cell>
          <cell r="H36839">
            <v>3827</v>
          </cell>
        </row>
        <row r="36840">
          <cell r="A36840">
            <v>101373</v>
          </cell>
          <cell r="H36840">
            <v>666.54</v>
          </cell>
        </row>
        <row r="36841">
          <cell r="A36841">
            <v>101529</v>
          </cell>
          <cell r="H36841">
            <v>160</v>
          </cell>
        </row>
        <row r="36842">
          <cell r="A36842">
            <v>101529</v>
          </cell>
          <cell r="H36842">
            <v>1197</v>
          </cell>
        </row>
        <row r="36843">
          <cell r="A36843">
            <v>101702</v>
          </cell>
          <cell r="H36843">
            <v>264</v>
          </cell>
        </row>
        <row r="36844">
          <cell r="A36844">
            <v>101702</v>
          </cell>
          <cell r="H36844">
            <v>20167</v>
          </cell>
        </row>
        <row r="36845">
          <cell r="A36845">
            <v>101704</v>
          </cell>
          <cell r="H36845">
            <v>731</v>
          </cell>
        </row>
        <row r="36846">
          <cell r="A36846">
            <v>101705</v>
          </cell>
          <cell r="H36846">
            <v>32</v>
          </cell>
        </row>
        <row r="36847">
          <cell r="A36847">
            <v>101705</v>
          </cell>
          <cell r="H36847">
            <v>1505</v>
          </cell>
        </row>
        <row r="36848">
          <cell r="A36848">
            <v>102519</v>
          </cell>
          <cell r="H36848">
            <v>31270</v>
          </cell>
        </row>
        <row r="36849">
          <cell r="A36849">
            <v>191583</v>
          </cell>
          <cell r="H36849">
            <v>9078</v>
          </cell>
        </row>
        <row r="36850">
          <cell r="A36850">
            <v>191702</v>
          </cell>
          <cell r="H36850">
            <v>798</v>
          </cell>
        </row>
        <row r="36851">
          <cell r="A36851">
            <v>191751</v>
          </cell>
          <cell r="H36851">
            <v>55</v>
          </cell>
        </row>
        <row r="36852">
          <cell r="A36852">
            <v>191751</v>
          </cell>
          <cell r="H36852">
            <v>2544</v>
          </cell>
        </row>
        <row r="36853">
          <cell r="A36853">
            <v>192130</v>
          </cell>
          <cell r="H36853">
            <v>1392</v>
          </cell>
        </row>
        <row r="36854">
          <cell r="A36854">
            <v>192335</v>
          </cell>
          <cell r="H36854">
            <v>90</v>
          </cell>
        </row>
        <row r="36855">
          <cell r="A36855">
            <v>192335</v>
          </cell>
          <cell r="H36855">
            <v>2970</v>
          </cell>
        </row>
        <row r="36856">
          <cell r="A36856">
            <v>192634</v>
          </cell>
          <cell r="H36856">
            <v>3480</v>
          </cell>
        </row>
        <row r="36857">
          <cell r="A36857">
            <v>194356</v>
          </cell>
          <cell r="H36857">
            <v>8100</v>
          </cell>
        </row>
        <row r="36858">
          <cell r="A36858">
            <v>501060</v>
          </cell>
          <cell r="H36858">
            <v>40651</v>
          </cell>
        </row>
        <row r="36859">
          <cell r="A36859">
            <v>503011</v>
          </cell>
          <cell r="H36859">
            <v>8640</v>
          </cell>
        </row>
        <row r="36860">
          <cell r="A36860">
            <v>503011</v>
          </cell>
          <cell r="H36860">
            <v>1995</v>
          </cell>
        </row>
        <row r="36861">
          <cell r="A36861">
            <v>100342</v>
          </cell>
          <cell r="H36861">
            <v>72500</v>
          </cell>
        </row>
        <row r="36862">
          <cell r="A36862">
            <v>102516</v>
          </cell>
          <cell r="H36862">
            <v>11257.2</v>
          </cell>
        </row>
        <row r="36863">
          <cell r="A36863">
            <v>192777</v>
          </cell>
          <cell r="H36863">
            <v>340</v>
          </cell>
        </row>
        <row r="36864">
          <cell r="A36864">
            <v>192777</v>
          </cell>
          <cell r="H36864">
            <v>14500</v>
          </cell>
        </row>
        <row r="36865">
          <cell r="A36865">
            <v>192940</v>
          </cell>
          <cell r="H36865">
            <v>399</v>
          </cell>
        </row>
        <row r="36866">
          <cell r="A36866">
            <v>193428</v>
          </cell>
          <cell r="H36866">
            <v>29000</v>
          </cell>
        </row>
        <row r="36867">
          <cell r="A36867">
            <v>193428</v>
          </cell>
          <cell r="H36867">
            <v>864</v>
          </cell>
        </row>
        <row r="36868">
          <cell r="A36868">
            <v>193670</v>
          </cell>
          <cell r="H36868">
            <v>14500</v>
          </cell>
        </row>
        <row r="36869">
          <cell r="A36869">
            <v>193670</v>
          </cell>
          <cell r="H36869">
            <v>369</v>
          </cell>
        </row>
        <row r="36870">
          <cell r="A36870">
            <v>193691</v>
          </cell>
          <cell r="H36870">
            <v>14500</v>
          </cell>
        </row>
        <row r="36871">
          <cell r="A36871">
            <v>193691</v>
          </cell>
          <cell r="H36871">
            <v>332</v>
          </cell>
        </row>
        <row r="36872">
          <cell r="A36872">
            <v>193772</v>
          </cell>
          <cell r="H36872">
            <v>143</v>
          </cell>
        </row>
        <row r="36873">
          <cell r="A36873">
            <v>193772</v>
          </cell>
          <cell r="H36873">
            <v>7080</v>
          </cell>
        </row>
        <row r="36874">
          <cell r="A36874">
            <v>101373</v>
          </cell>
          <cell r="H36874">
            <v>2817.17</v>
          </cell>
        </row>
        <row r="36875">
          <cell r="A36875">
            <v>101599</v>
          </cell>
          <cell r="H36875">
            <v>4754.3999999999996</v>
          </cell>
        </row>
        <row r="36876">
          <cell r="A36876">
            <v>101599</v>
          </cell>
          <cell r="H36876">
            <v>11473.56</v>
          </cell>
        </row>
        <row r="36877">
          <cell r="A36877">
            <v>101599</v>
          </cell>
          <cell r="H36877">
            <v>176.56</v>
          </cell>
        </row>
        <row r="36878">
          <cell r="A36878">
            <v>101665</v>
          </cell>
          <cell r="H36878">
            <v>69.14</v>
          </cell>
        </row>
        <row r="36879">
          <cell r="A36879">
            <v>101665</v>
          </cell>
          <cell r="H36879">
            <v>1800</v>
          </cell>
        </row>
        <row r="36880">
          <cell r="A36880">
            <v>102362</v>
          </cell>
          <cell r="H36880">
            <v>486</v>
          </cell>
        </row>
        <row r="36881">
          <cell r="A36881">
            <v>102362</v>
          </cell>
          <cell r="H36881">
            <v>249</v>
          </cell>
        </row>
        <row r="36882">
          <cell r="A36882">
            <v>102362</v>
          </cell>
          <cell r="H36882">
            <v>798</v>
          </cell>
        </row>
        <row r="36883">
          <cell r="A36883">
            <v>102362</v>
          </cell>
          <cell r="H36883">
            <v>20</v>
          </cell>
        </row>
        <row r="36884">
          <cell r="A36884">
            <v>102362</v>
          </cell>
          <cell r="H36884">
            <v>690</v>
          </cell>
        </row>
        <row r="36885">
          <cell r="A36885">
            <v>102539</v>
          </cell>
          <cell r="H36885">
            <v>740</v>
          </cell>
        </row>
        <row r="36886">
          <cell r="A36886">
            <v>102539</v>
          </cell>
          <cell r="H36886">
            <v>396</v>
          </cell>
        </row>
        <row r="36887">
          <cell r="A36887">
            <v>191073</v>
          </cell>
          <cell r="H36887">
            <v>14004</v>
          </cell>
        </row>
        <row r="36888">
          <cell r="A36888">
            <v>191805</v>
          </cell>
          <cell r="H36888">
            <v>4276.8</v>
          </cell>
        </row>
        <row r="36889">
          <cell r="A36889">
            <v>192280</v>
          </cell>
          <cell r="H36889">
            <v>5777</v>
          </cell>
        </row>
        <row r="36890">
          <cell r="A36890">
            <v>192804</v>
          </cell>
          <cell r="H36890">
            <v>4417.6000000000004</v>
          </cell>
        </row>
        <row r="36891">
          <cell r="A36891">
            <v>192804</v>
          </cell>
          <cell r="H36891">
            <v>15840</v>
          </cell>
        </row>
        <row r="36892">
          <cell r="A36892">
            <v>192804</v>
          </cell>
          <cell r="H36892">
            <v>5220</v>
          </cell>
        </row>
        <row r="36893">
          <cell r="A36893">
            <v>192804</v>
          </cell>
          <cell r="H36893">
            <v>500.39</v>
          </cell>
        </row>
        <row r="36894">
          <cell r="A36894">
            <v>192804</v>
          </cell>
          <cell r="H36894">
            <v>3692</v>
          </cell>
        </row>
        <row r="36895">
          <cell r="A36895">
            <v>192804</v>
          </cell>
          <cell r="H36895">
            <v>5400</v>
          </cell>
        </row>
        <row r="36896">
          <cell r="A36896">
            <v>193412</v>
          </cell>
          <cell r="H36896">
            <v>1464.48</v>
          </cell>
        </row>
        <row r="36897">
          <cell r="A36897">
            <v>193412</v>
          </cell>
          <cell r="H36897">
            <v>780</v>
          </cell>
        </row>
        <row r="36898">
          <cell r="A36898">
            <v>193964</v>
          </cell>
          <cell r="H36898">
            <v>2014</v>
          </cell>
        </row>
        <row r="36899">
          <cell r="A36899">
            <v>194251</v>
          </cell>
          <cell r="H36899">
            <v>1200</v>
          </cell>
        </row>
        <row r="36900">
          <cell r="A36900">
            <v>194251</v>
          </cell>
          <cell r="H36900">
            <v>56.55</v>
          </cell>
        </row>
        <row r="36901">
          <cell r="A36901">
            <v>194251</v>
          </cell>
          <cell r="H36901">
            <v>1440</v>
          </cell>
        </row>
        <row r="36902">
          <cell r="A36902">
            <v>194251</v>
          </cell>
          <cell r="H36902">
            <v>143</v>
          </cell>
        </row>
        <row r="36903">
          <cell r="A36903">
            <v>194358</v>
          </cell>
          <cell r="H36903">
            <v>625.14</v>
          </cell>
        </row>
        <row r="36904">
          <cell r="A36904">
            <v>194358</v>
          </cell>
          <cell r="H36904">
            <v>377.05</v>
          </cell>
        </row>
        <row r="36905">
          <cell r="A36905">
            <v>194358</v>
          </cell>
          <cell r="H36905">
            <v>377.05</v>
          </cell>
        </row>
        <row r="36906">
          <cell r="A36906">
            <v>194358</v>
          </cell>
          <cell r="H36906">
            <v>1844</v>
          </cell>
        </row>
        <row r="36907">
          <cell r="A36907">
            <v>194358</v>
          </cell>
          <cell r="H36907">
            <v>106.45</v>
          </cell>
        </row>
        <row r="36908">
          <cell r="A36908">
            <v>194358</v>
          </cell>
          <cell r="H36908">
            <v>291.89999999999998</v>
          </cell>
        </row>
        <row r="36909">
          <cell r="A36909">
            <v>194358</v>
          </cell>
          <cell r="H36909">
            <v>339.2</v>
          </cell>
        </row>
        <row r="36910">
          <cell r="A36910">
            <v>194358</v>
          </cell>
          <cell r="H36910">
            <v>106.45</v>
          </cell>
        </row>
        <row r="36911">
          <cell r="A36911">
            <v>194358</v>
          </cell>
          <cell r="H36911">
            <v>244.59</v>
          </cell>
        </row>
        <row r="36912">
          <cell r="A36912">
            <v>194358</v>
          </cell>
          <cell r="H36912">
            <v>377.05</v>
          </cell>
        </row>
        <row r="36913">
          <cell r="A36913">
            <v>194358</v>
          </cell>
          <cell r="H36913">
            <v>293.79000000000002</v>
          </cell>
        </row>
        <row r="36914">
          <cell r="A36914">
            <v>194358</v>
          </cell>
          <cell r="H36914">
            <v>106.45</v>
          </cell>
        </row>
        <row r="36915">
          <cell r="A36915">
            <v>194358</v>
          </cell>
          <cell r="H36915">
            <v>395.98</v>
          </cell>
        </row>
        <row r="36916">
          <cell r="A36916">
            <v>194358</v>
          </cell>
          <cell r="H36916">
            <v>168.9</v>
          </cell>
        </row>
        <row r="36917">
          <cell r="A36917">
            <v>194358</v>
          </cell>
          <cell r="H36917">
            <v>375.16</v>
          </cell>
        </row>
        <row r="36918">
          <cell r="A36918">
            <v>194358</v>
          </cell>
          <cell r="H36918">
            <v>262.93</v>
          </cell>
        </row>
        <row r="36919">
          <cell r="A36919">
            <v>194358</v>
          </cell>
          <cell r="H36919">
            <v>613</v>
          </cell>
        </row>
        <row r="36920">
          <cell r="A36920">
            <v>194358</v>
          </cell>
          <cell r="H36920">
            <v>367.59</v>
          </cell>
        </row>
        <row r="36921">
          <cell r="A36921">
            <v>194358</v>
          </cell>
          <cell r="H36921">
            <v>305.14</v>
          </cell>
        </row>
        <row r="36922">
          <cell r="A36922">
            <v>500209</v>
          </cell>
          <cell r="H36922">
            <v>72</v>
          </cell>
        </row>
        <row r="36923">
          <cell r="A36923">
            <v>501647</v>
          </cell>
          <cell r="H36923">
            <v>245</v>
          </cell>
        </row>
        <row r="36924">
          <cell r="A36924">
            <v>501647</v>
          </cell>
          <cell r="H36924">
            <v>429</v>
          </cell>
        </row>
        <row r="36925">
          <cell r="A36925">
            <v>501732</v>
          </cell>
          <cell r="H36925">
            <v>2940</v>
          </cell>
        </row>
        <row r="36926">
          <cell r="A36926">
            <v>100431</v>
          </cell>
          <cell r="H36926">
            <v>3600</v>
          </cell>
        </row>
        <row r="36927">
          <cell r="A36927">
            <v>100431</v>
          </cell>
          <cell r="H36927">
            <v>428.55</v>
          </cell>
        </row>
        <row r="36928">
          <cell r="A36928">
            <v>101034</v>
          </cell>
          <cell r="H36928">
            <v>3300</v>
          </cell>
        </row>
        <row r="36929">
          <cell r="A36929">
            <v>101034</v>
          </cell>
          <cell r="H36929">
            <v>660</v>
          </cell>
        </row>
        <row r="36930">
          <cell r="A36930">
            <v>101373</v>
          </cell>
          <cell r="H36930">
            <v>399</v>
          </cell>
        </row>
        <row r="36931">
          <cell r="A36931">
            <v>101373</v>
          </cell>
          <cell r="H36931">
            <v>399</v>
          </cell>
        </row>
        <row r="36932">
          <cell r="A36932">
            <v>101856</v>
          </cell>
          <cell r="H36932">
            <v>2520</v>
          </cell>
        </row>
        <row r="36933">
          <cell r="A36933">
            <v>102076</v>
          </cell>
          <cell r="H36933">
            <v>798</v>
          </cell>
        </row>
        <row r="36934">
          <cell r="A36934">
            <v>102138</v>
          </cell>
          <cell r="H36934">
            <v>840</v>
          </cell>
        </row>
        <row r="36935">
          <cell r="A36935">
            <v>102141</v>
          </cell>
          <cell r="H36935">
            <v>4200</v>
          </cell>
        </row>
        <row r="36936">
          <cell r="A36936">
            <v>102141</v>
          </cell>
          <cell r="H36936">
            <v>480</v>
          </cell>
        </row>
        <row r="36937">
          <cell r="A36937">
            <v>102192</v>
          </cell>
          <cell r="H36937">
            <v>4200</v>
          </cell>
        </row>
        <row r="36938">
          <cell r="A36938">
            <v>102192</v>
          </cell>
          <cell r="H36938">
            <v>480</v>
          </cell>
        </row>
        <row r="36939">
          <cell r="A36939">
            <v>102318</v>
          </cell>
          <cell r="H36939">
            <v>720</v>
          </cell>
        </row>
        <row r="36940">
          <cell r="A36940">
            <v>102318</v>
          </cell>
          <cell r="H36940">
            <v>6300</v>
          </cell>
        </row>
        <row r="36941">
          <cell r="A36941">
            <v>102398</v>
          </cell>
          <cell r="H36941">
            <v>480</v>
          </cell>
        </row>
        <row r="36942">
          <cell r="A36942">
            <v>102398</v>
          </cell>
          <cell r="H36942">
            <v>4200</v>
          </cell>
        </row>
        <row r="36943">
          <cell r="A36943">
            <v>191007</v>
          </cell>
          <cell r="H36943">
            <v>578</v>
          </cell>
        </row>
        <row r="36944">
          <cell r="A36944">
            <v>191352</v>
          </cell>
          <cell r="H36944">
            <v>3780</v>
          </cell>
        </row>
        <row r="36945">
          <cell r="A36945">
            <v>191352</v>
          </cell>
          <cell r="H36945">
            <v>3330</v>
          </cell>
        </row>
        <row r="36946">
          <cell r="A36946">
            <v>191364</v>
          </cell>
          <cell r="H36946">
            <v>5760</v>
          </cell>
        </row>
        <row r="36947">
          <cell r="A36947">
            <v>191682</v>
          </cell>
          <cell r="H36947">
            <v>13572</v>
          </cell>
        </row>
        <row r="36948">
          <cell r="A36948">
            <v>191728</v>
          </cell>
          <cell r="H36948">
            <v>110</v>
          </cell>
        </row>
        <row r="36949">
          <cell r="A36949">
            <v>191728</v>
          </cell>
          <cell r="H36949">
            <v>1680</v>
          </cell>
        </row>
        <row r="36950">
          <cell r="A36950">
            <v>192430</v>
          </cell>
          <cell r="H36950">
            <v>90.56</v>
          </cell>
        </row>
        <row r="36951">
          <cell r="A36951">
            <v>192430</v>
          </cell>
          <cell r="H36951">
            <v>1440</v>
          </cell>
        </row>
        <row r="36952">
          <cell r="A36952">
            <v>193066</v>
          </cell>
          <cell r="H36952">
            <v>3960</v>
          </cell>
        </row>
        <row r="36953">
          <cell r="A36953">
            <v>193412</v>
          </cell>
          <cell r="H36953">
            <v>1464.48</v>
          </cell>
        </row>
        <row r="36954">
          <cell r="A36954">
            <v>193650</v>
          </cell>
          <cell r="H36954">
            <v>1212</v>
          </cell>
        </row>
        <row r="36955">
          <cell r="A36955">
            <v>193831</v>
          </cell>
          <cell r="H36955">
            <v>650</v>
          </cell>
        </row>
        <row r="36956">
          <cell r="A36956">
            <v>194199</v>
          </cell>
          <cell r="H36956">
            <v>111</v>
          </cell>
        </row>
        <row r="36957">
          <cell r="A36957">
            <v>194199</v>
          </cell>
          <cell r="H36957">
            <v>82.3</v>
          </cell>
        </row>
        <row r="36958">
          <cell r="A36958">
            <v>194199</v>
          </cell>
          <cell r="H36958">
            <v>145.80000000000001</v>
          </cell>
        </row>
        <row r="36959">
          <cell r="A36959">
            <v>194199</v>
          </cell>
          <cell r="H36959">
            <v>2124</v>
          </cell>
        </row>
        <row r="36960">
          <cell r="A36960">
            <v>194199</v>
          </cell>
          <cell r="H36960">
            <v>399</v>
          </cell>
        </row>
        <row r="36961">
          <cell r="A36961">
            <v>202963</v>
          </cell>
          <cell r="H36961">
            <v>102.5</v>
          </cell>
        </row>
        <row r="36962">
          <cell r="A36962">
            <v>202963</v>
          </cell>
          <cell r="H36962">
            <v>2400</v>
          </cell>
        </row>
        <row r="36963">
          <cell r="A36963">
            <v>500345</v>
          </cell>
          <cell r="H36963">
            <v>4200</v>
          </cell>
        </row>
        <row r="36964">
          <cell r="A36964">
            <v>500345</v>
          </cell>
          <cell r="H36964">
            <v>480</v>
          </cell>
        </row>
        <row r="36965">
          <cell r="A36965">
            <v>502929</v>
          </cell>
          <cell r="H36965">
            <v>4276.8</v>
          </cell>
        </row>
        <row r="36966">
          <cell r="A36966">
            <v>102017</v>
          </cell>
          <cell r="H36966">
            <v>240</v>
          </cell>
        </row>
        <row r="36967">
          <cell r="A36967">
            <v>102017</v>
          </cell>
          <cell r="H36967">
            <v>2100</v>
          </cell>
        </row>
        <row r="36968">
          <cell r="A36968">
            <v>102315</v>
          </cell>
          <cell r="H36968">
            <v>240</v>
          </cell>
        </row>
        <row r="36969">
          <cell r="A36969">
            <v>102315</v>
          </cell>
          <cell r="H36969">
            <v>2100</v>
          </cell>
        </row>
        <row r="36970">
          <cell r="A36970">
            <v>102607</v>
          </cell>
          <cell r="H36970">
            <v>110.7</v>
          </cell>
        </row>
        <row r="36971">
          <cell r="A36971">
            <v>102607</v>
          </cell>
          <cell r="H36971">
            <v>6413.22</v>
          </cell>
        </row>
        <row r="36972">
          <cell r="A36972">
            <v>102607</v>
          </cell>
          <cell r="H36972">
            <v>4423.08</v>
          </cell>
        </row>
        <row r="36973">
          <cell r="A36973">
            <v>102607</v>
          </cell>
          <cell r="H36973">
            <v>233.7</v>
          </cell>
        </row>
        <row r="36974">
          <cell r="A36974">
            <v>102607</v>
          </cell>
          <cell r="H36974">
            <v>88.56</v>
          </cell>
        </row>
        <row r="36975">
          <cell r="A36975">
            <v>102607</v>
          </cell>
          <cell r="H36975">
            <v>184.5</v>
          </cell>
        </row>
        <row r="36976">
          <cell r="A36976">
            <v>102607</v>
          </cell>
          <cell r="H36976">
            <v>664.2</v>
          </cell>
        </row>
        <row r="36977">
          <cell r="A36977">
            <v>102607</v>
          </cell>
          <cell r="H36977">
            <v>110.7</v>
          </cell>
        </row>
        <row r="36978">
          <cell r="A36978">
            <v>102607</v>
          </cell>
          <cell r="H36978">
            <v>2142.66</v>
          </cell>
        </row>
        <row r="36979">
          <cell r="A36979">
            <v>102607</v>
          </cell>
          <cell r="H36979">
            <v>140.22</v>
          </cell>
        </row>
        <row r="36980">
          <cell r="A36980">
            <v>102607</v>
          </cell>
          <cell r="H36980">
            <v>44.28</v>
          </cell>
        </row>
        <row r="36981">
          <cell r="A36981">
            <v>102607</v>
          </cell>
          <cell r="H36981">
            <v>1623.6</v>
          </cell>
        </row>
        <row r="36982">
          <cell r="A36982">
            <v>102607</v>
          </cell>
          <cell r="H36982">
            <v>984</v>
          </cell>
        </row>
        <row r="36983">
          <cell r="A36983">
            <v>102607</v>
          </cell>
          <cell r="H36983">
            <v>132.84</v>
          </cell>
        </row>
        <row r="36984">
          <cell r="A36984">
            <v>102607</v>
          </cell>
          <cell r="H36984">
            <v>88.56</v>
          </cell>
        </row>
        <row r="36985">
          <cell r="A36985">
            <v>102607</v>
          </cell>
          <cell r="H36985">
            <v>430.5</v>
          </cell>
        </row>
        <row r="36986">
          <cell r="A36986">
            <v>102607</v>
          </cell>
          <cell r="H36986">
            <v>44.28</v>
          </cell>
        </row>
        <row r="36987">
          <cell r="A36987">
            <v>102607</v>
          </cell>
          <cell r="H36987">
            <v>1311.18</v>
          </cell>
        </row>
        <row r="36988">
          <cell r="A36988">
            <v>190241</v>
          </cell>
          <cell r="H36988">
            <v>107.6</v>
          </cell>
        </row>
        <row r="36989">
          <cell r="A36989">
            <v>190241</v>
          </cell>
          <cell r="H36989">
            <v>252</v>
          </cell>
        </row>
        <row r="36990">
          <cell r="A36990">
            <v>190241</v>
          </cell>
          <cell r="H36990">
            <v>410.2</v>
          </cell>
        </row>
        <row r="36991">
          <cell r="A36991">
            <v>190483</v>
          </cell>
          <cell r="H36991">
            <v>180</v>
          </cell>
        </row>
        <row r="36992">
          <cell r="A36992">
            <v>190483</v>
          </cell>
          <cell r="H36992">
            <v>210</v>
          </cell>
        </row>
        <row r="36993">
          <cell r="A36993">
            <v>190753</v>
          </cell>
          <cell r="H36993">
            <v>2470</v>
          </cell>
        </row>
        <row r="36994">
          <cell r="A36994">
            <v>191644</v>
          </cell>
          <cell r="H36994">
            <v>10476</v>
          </cell>
        </row>
        <row r="36995">
          <cell r="A36995">
            <v>192120</v>
          </cell>
          <cell r="H36995">
            <v>399</v>
          </cell>
        </row>
        <row r="36996">
          <cell r="A36996">
            <v>193474</v>
          </cell>
          <cell r="H36996">
            <v>178</v>
          </cell>
        </row>
        <row r="36997">
          <cell r="A36997">
            <v>193747</v>
          </cell>
          <cell r="H36997">
            <v>612</v>
          </cell>
        </row>
        <row r="36998">
          <cell r="A36998">
            <v>500877</v>
          </cell>
          <cell r="H36998">
            <v>1450.8</v>
          </cell>
        </row>
        <row r="36999">
          <cell r="A36999">
            <v>502543</v>
          </cell>
          <cell r="H36999">
            <v>12096</v>
          </cell>
        </row>
        <row r="37000">
          <cell r="A37000">
            <v>502943</v>
          </cell>
          <cell r="H37000">
            <v>172.8</v>
          </cell>
        </row>
        <row r="37001">
          <cell r="A37001">
            <v>502943</v>
          </cell>
          <cell r="H37001">
            <v>1884</v>
          </cell>
        </row>
        <row r="37002">
          <cell r="A37002">
            <v>100036</v>
          </cell>
          <cell r="H37002">
            <v>6231</v>
          </cell>
        </row>
        <row r="37003">
          <cell r="A37003">
            <v>100036</v>
          </cell>
          <cell r="H37003">
            <v>31</v>
          </cell>
        </row>
        <row r="37004">
          <cell r="A37004">
            <v>100145</v>
          </cell>
          <cell r="H37004">
            <v>3332</v>
          </cell>
        </row>
        <row r="37005">
          <cell r="A37005">
            <v>101421</v>
          </cell>
          <cell r="H37005">
            <v>1258</v>
          </cell>
        </row>
        <row r="37006">
          <cell r="A37006">
            <v>101555</v>
          </cell>
          <cell r="H37006">
            <v>432</v>
          </cell>
        </row>
        <row r="37007">
          <cell r="A37007">
            <v>102034</v>
          </cell>
          <cell r="H37007">
            <v>598.74</v>
          </cell>
        </row>
        <row r="37008">
          <cell r="A37008">
            <v>102034</v>
          </cell>
          <cell r="H37008">
            <v>429.33</v>
          </cell>
        </row>
        <row r="37009">
          <cell r="A37009">
            <v>102034</v>
          </cell>
          <cell r="H37009">
            <v>110.23</v>
          </cell>
        </row>
        <row r="37010">
          <cell r="A37010">
            <v>102034</v>
          </cell>
          <cell r="H37010">
            <v>145.04</v>
          </cell>
        </row>
        <row r="37011">
          <cell r="A37011">
            <v>102134</v>
          </cell>
          <cell r="H37011">
            <v>2841.2</v>
          </cell>
        </row>
        <row r="37012">
          <cell r="A37012">
            <v>102135</v>
          </cell>
          <cell r="H37012">
            <v>604.66</v>
          </cell>
        </row>
        <row r="37013">
          <cell r="A37013">
            <v>102140</v>
          </cell>
          <cell r="H37013">
            <v>833.32</v>
          </cell>
        </row>
        <row r="37014">
          <cell r="A37014">
            <v>102192</v>
          </cell>
          <cell r="H37014">
            <v>56.25</v>
          </cell>
        </row>
        <row r="37015">
          <cell r="A37015">
            <v>102314</v>
          </cell>
          <cell r="H37015">
            <v>2100</v>
          </cell>
        </row>
        <row r="37016">
          <cell r="A37016">
            <v>102314</v>
          </cell>
          <cell r="H37016">
            <v>232.47</v>
          </cell>
        </row>
        <row r="37017">
          <cell r="A37017">
            <v>102314</v>
          </cell>
          <cell r="H37017">
            <v>240</v>
          </cell>
        </row>
        <row r="37018">
          <cell r="A37018">
            <v>102315</v>
          </cell>
          <cell r="H37018">
            <v>298.17</v>
          </cell>
        </row>
        <row r="37019">
          <cell r="A37019">
            <v>102316</v>
          </cell>
          <cell r="H37019">
            <v>4200</v>
          </cell>
        </row>
        <row r="37020">
          <cell r="A37020">
            <v>102316</v>
          </cell>
          <cell r="H37020">
            <v>109.88</v>
          </cell>
        </row>
        <row r="37021">
          <cell r="A37021">
            <v>102316</v>
          </cell>
          <cell r="H37021">
            <v>480</v>
          </cell>
        </row>
        <row r="37022">
          <cell r="A37022">
            <v>190897</v>
          </cell>
          <cell r="H37022">
            <v>693</v>
          </cell>
        </row>
        <row r="37023">
          <cell r="A37023">
            <v>192576</v>
          </cell>
          <cell r="H37023">
            <v>5702.4</v>
          </cell>
        </row>
        <row r="37024">
          <cell r="A37024">
            <v>192576</v>
          </cell>
          <cell r="H37024">
            <v>485.9</v>
          </cell>
        </row>
        <row r="37025">
          <cell r="A37025">
            <v>192694</v>
          </cell>
          <cell r="H37025">
            <v>2800</v>
          </cell>
        </row>
        <row r="37026">
          <cell r="A37026">
            <v>192694</v>
          </cell>
          <cell r="H37026">
            <v>303.5</v>
          </cell>
        </row>
        <row r="37027">
          <cell r="A37027">
            <v>192972</v>
          </cell>
          <cell r="H37027">
            <v>1575</v>
          </cell>
        </row>
        <row r="37028">
          <cell r="A37028">
            <v>193412</v>
          </cell>
          <cell r="H37028">
            <v>6224.04</v>
          </cell>
        </row>
        <row r="37029">
          <cell r="A37029">
            <v>193536</v>
          </cell>
          <cell r="H37029">
            <v>3196</v>
          </cell>
        </row>
        <row r="37030">
          <cell r="A37030">
            <v>193958</v>
          </cell>
          <cell r="H37030">
            <v>1258</v>
          </cell>
        </row>
        <row r="37031">
          <cell r="A37031">
            <v>194251</v>
          </cell>
          <cell r="H37031">
            <v>286</v>
          </cell>
        </row>
        <row r="37032">
          <cell r="A37032">
            <v>194251</v>
          </cell>
          <cell r="H37032">
            <v>56.55</v>
          </cell>
        </row>
        <row r="37033">
          <cell r="A37033">
            <v>194251</v>
          </cell>
          <cell r="H37033">
            <v>1440</v>
          </cell>
        </row>
        <row r="37034">
          <cell r="A37034">
            <v>194251</v>
          </cell>
          <cell r="H37034">
            <v>1600</v>
          </cell>
        </row>
        <row r="37035">
          <cell r="A37035">
            <v>501986</v>
          </cell>
          <cell r="H37035">
            <v>60000</v>
          </cell>
        </row>
        <row r="37036">
          <cell r="A37036">
            <v>502293</v>
          </cell>
          <cell r="H37036">
            <v>30000</v>
          </cell>
        </row>
        <row r="37037">
          <cell r="A37037">
            <v>502824</v>
          </cell>
          <cell r="H37037">
            <v>2394</v>
          </cell>
        </row>
        <row r="37038">
          <cell r="A37038">
            <v>100030</v>
          </cell>
          <cell r="H37038">
            <v>798</v>
          </cell>
        </row>
        <row r="37039">
          <cell r="A37039">
            <v>100709</v>
          </cell>
          <cell r="H37039">
            <v>1384.32</v>
          </cell>
        </row>
        <row r="37040">
          <cell r="A37040">
            <v>101865</v>
          </cell>
          <cell r="H37040">
            <v>1384.32</v>
          </cell>
        </row>
        <row r="37041">
          <cell r="A37041">
            <v>102140</v>
          </cell>
          <cell r="H37041">
            <v>720</v>
          </cell>
        </row>
        <row r="37042">
          <cell r="A37042">
            <v>102140</v>
          </cell>
          <cell r="H37042">
            <v>6300</v>
          </cell>
        </row>
        <row r="37043">
          <cell r="A37043">
            <v>102140</v>
          </cell>
          <cell r="H37043">
            <v>399</v>
          </cell>
        </row>
        <row r="37044">
          <cell r="A37044">
            <v>191352</v>
          </cell>
          <cell r="H37044">
            <v>3780</v>
          </cell>
        </row>
        <row r="37045">
          <cell r="A37045">
            <v>191352</v>
          </cell>
          <cell r="H37045">
            <v>2352</v>
          </cell>
        </row>
        <row r="37046">
          <cell r="A37046">
            <v>191352</v>
          </cell>
          <cell r="H37046">
            <v>3330</v>
          </cell>
        </row>
        <row r="37047">
          <cell r="A37047">
            <v>191432</v>
          </cell>
          <cell r="H37047">
            <v>1428</v>
          </cell>
        </row>
        <row r="37048">
          <cell r="A37048">
            <v>191751</v>
          </cell>
          <cell r="H37048">
            <v>142.85</v>
          </cell>
        </row>
        <row r="37049">
          <cell r="A37049">
            <v>191839</v>
          </cell>
          <cell r="H37049">
            <v>1384.32</v>
          </cell>
        </row>
        <row r="37050">
          <cell r="A37050">
            <v>191993</v>
          </cell>
          <cell r="H37050">
            <v>380</v>
          </cell>
        </row>
        <row r="37051">
          <cell r="A37051">
            <v>192144</v>
          </cell>
          <cell r="H37051">
            <v>442</v>
          </cell>
        </row>
        <row r="37052">
          <cell r="A37052">
            <v>192205</v>
          </cell>
          <cell r="H37052">
            <v>798</v>
          </cell>
        </row>
        <row r="37053">
          <cell r="A37053">
            <v>192302</v>
          </cell>
          <cell r="H37053">
            <v>1938</v>
          </cell>
        </row>
        <row r="37054">
          <cell r="A37054">
            <v>192302</v>
          </cell>
          <cell r="H37054">
            <v>480</v>
          </cell>
        </row>
        <row r="37055">
          <cell r="A37055">
            <v>192368</v>
          </cell>
          <cell r="H37055">
            <v>3600</v>
          </cell>
        </row>
        <row r="37056">
          <cell r="A37056">
            <v>192368</v>
          </cell>
          <cell r="H37056">
            <v>115.14</v>
          </cell>
        </row>
        <row r="37057">
          <cell r="A37057">
            <v>192448</v>
          </cell>
          <cell r="H37057">
            <v>365.5</v>
          </cell>
        </row>
        <row r="37058">
          <cell r="A37058">
            <v>192526</v>
          </cell>
          <cell r="H37058">
            <v>140</v>
          </cell>
        </row>
        <row r="37059">
          <cell r="A37059">
            <v>192526</v>
          </cell>
          <cell r="H37059">
            <v>4186</v>
          </cell>
        </row>
        <row r="37060">
          <cell r="A37060">
            <v>192591</v>
          </cell>
          <cell r="H37060">
            <v>1200</v>
          </cell>
        </row>
        <row r="37061">
          <cell r="A37061">
            <v>192765</v>
          </cell>
          <cell r="H37061">
            <v>7560</v>
          </cell>
        </row>
        <row r="37062">
          <cell r="A37062">
            <v>193607</v>
          </cell>
          <cell r="H37062">
            <v>578</v>
          </cell>
        </row>
        <row r="37063">
          <cell r="A37063">
            <v>193937</v>
          </cell>
          <cell r="H37063">
            <v>142.1</v>
          </cell>
        </row>
        <row r="37064">
          <cell r="A37064">
            <v>193937</v>
          </cell>
          <cell r="H37064">
            <v>4800</v>
          </cell>
        </row>
        <row r="37065">
          <cell r="A37065">
            <v>194090</v>
          </cell>
          <cell r="H37065">
            <v>2244</v>
          </cell>
        </row>
        <row r="37066">
          <cell r="A37066">
            <v>500327</v>
          </cell>
          <cell r="H37066">
            <v>1384.32</v>
          </cell>
        </row>
        <row r="37067">
          <cell r="A37067">
            <v>500377</v>
          </cell>
          <cell r="H37067">
            <v>15500</v>
          </cell>
        </row>
        <row r="37068">
          <cell r="A37068">
            <v>500377</v>
          </cell>
          <cell r="H37068">
            <v>798</v>
          </cell>
        </row>
        <row r="37069">
          <cell r="A37069">
            <v>502837</v>
          </cell>
          <cell r="H37069">
            <v>53.94</v>
          </cell>
        </row>
        <row r="37070">
          <cell r="A37070">
            <v>502837</v>
          </cell>
          <cell r="H37070">
            <v>1416</v>
          </cell>
        </row>
        <row r="37071">
          <cell r="A37071">
            <v>900233</v>
          </cell>
          <cell r="H37071">
            <v>6708</v>
          </cell>
        </row>
        <row r="37072">
          <cell r="A37072">
            <v>100153</v>
          </cell>
          <cell r="H37072">
            <v>1939.2</v>
          </cell>
        </row>
        <row r="37073">
          <cell r="A37073">
            <v>100169</v>
          </cell>
          <cell r="H37073">
            <v>3276</v>
          </cell>
        </row>
        <row r="37074">
          <cell r="A37074">
            <v>100169</v>
          </cell>
          <cell r="H37074">
            <v>80.650000000000006</v>
          </cell>
        </row>
        <row r="37075">
          <cell r="A37075">
            <v>100428</v>
          </cell>
          <cell r="H37075">
            <v>969.6</v>
          </cell>
        </row>
        <row r="37076">
          <cell r="A37076">
            <v>100578</v>
          </cell>
          <cell r="H37076">
            <v>1596</v>
          </cell>
        </row>
        <row r="37077">
          <cell r="A37077">
            <v>100578</v>
          </cell>
          <cell r="H37077">
            <v>1596</v>
          </cell>
        </row>
        <row r="37078">
          <cell r="A37078">
            <v>101074</v>
          </cell>
          <cell r="H37078">
            <v>1968</v>
          </cell>
        </row>
        <row r="37079">
          <cell r="A37079">
            <v>101423</v>
          </cell>
          <cell r="H37079">
            <v>4450</v>
          </cell>
        </row>
        <row r="37080">
          <cell r="A37080">
            <v>101555</v>
          </cell>
          <cell r="H37080">
            <v>11050</v>
          </cell>
        </row>
        <row r="37081">
          <cell r="A37081">
            <v>101664</v>
          </cell>
          <cell r="H37081">
            <v>1752</v>
          </cell>
        </row>
        <row r="37082">
          <cell r="A37082">
            <v>101664</v>
          </cell>
          <cell r="H37082">
            <v>68</v>
          </cell>
        </row>
        <row r="37083">
          <cell r="A37083">
            <v>102134</v>
          </cell>
          <cell r="H37083">
            <v>480</v>
          </cell>
        </row>
        <row r="37084">
          <cell r="A37084">
            <v>102134</v>
          </cell>
          <cell r="H37084">
            <v>4200</v>
          </cell>
        </row>
        <row r="37085">
          <cell r="A37085">
            <v>102398</v>
          </cell>
          <cell r="H37085">
            <v>404.83</v>
          </cell>
        </row>
        <row r="37086">
          <cell r="A37086">
            <v>102505</v>
          </cell>
          <cell r="H37086">
            <v>969.6</v>
          </cell>
        </row>
        <row r="37087">
          <cell r="A37087">
            <v>102616</v>
          </cell>
          <cell r="H37087">
            <v>192.12</v>
          </cell>
        </row>
        <row r="37088">
          <cell r="A37088">
            <v>191369</v>
          </cell>
          <cell r="H37088">
            <v>3540</v>
          </cell>
        </row>
        <row r="37089">
          <cell r="A37089">
            <v>191369</v>
          </cell>
          <cell r="H37089">
            <v>87.51</v>
          </cell>
        </row>
        <row r="37090">
          <cell r="A37090">
            <v>191422</v>
          </cell>
          <cell r="H37090">
            <v>4806</v>
          </cell>
        </row>
        <row r="37091">
          <cell r="A37091">
            <v>191535</v>
          </cell>
          <cell r="H37091">
            <v>1835.6</v>
          </cell>
        </row>
        <row r="37092">
          <cell r="A37092">
            <v>191751</v>
          </cell>
          <cell r="H37092">
            <v>3816</v>
          </cell>
        </row>
        <row r="37093">
          <cell r="A37093">
            <v>191751</v>
          </cell>
          <cell r="H37093">
            <v>103.08</v>
          </cell>
        </row>
        <row r="37094">
          <cell r="A37094">
            <v>192227</v>
          </cell>
          <cell r="H37094">
            <v>2424</v>
          </cell>
        </row>
        <row r="37095">
          <cell r="A37095">
            <v>192227</v>
          </cell>
          <cell r="H37095">
            <v>969.6</v>
          </cell>
        </row>
        <row r="37096">
          <cell r="A37096">
            <v>192591</v>
          </cell>
          <cell r="H37096">
            <v>1200</v>
          </cell>
        </row>
        <row r="37097">
          <cell r="A37097">
            <v>192591</v>
          </cell>
          <cell r="H37097">
            <v>2482</v>
          </cell>
        </row>
        <row r="37098">
          <cell r="A37098">
            <v>192868</v>
          </cell>
          <cell r="H37098">
            <v>3000</v>
          </cell>
        </row>
        <row r="37099">
          <cell r="A37099">
            <v>193412</v>
          </cell>
          <cell r="H37099">
            <v>2196.7199999999998</v>
          </cell>
        </row>
        <row r="37100">
          <cell r="A37100">
            <v>193714</v>
          </cell>
          <cell r="H37100">
            <v>750.68</v>
          </cell>
        </row>
        <row r="37101">
          <cell r="A37101">
            <v>193714</v>
          </cell>
          <cell r="H37101">
            <v>222.03</v>
          </cell>
        </row>
        <row r="37102">
          <cell r="A37102">
            <v>193714</v>
          </cell>
          <cell r="H37102">
            <v>579.73</v>
          </cell>
        </row>
        <row r="37103">
          <cell r="A37103">
            <v>193714</v>
          </cell>
          <cell r="H37103">
            <v>197.16</v>
          </cell>
        </row>
        <row r="37104">
          <cell r="A37104">
            <v>193838</v>
          </cell>
          <cell r="H37104">
            <v>918</v>
          </cell>
        </row>
        <row r="37105">
          <cell r="A37105">
            <v>193848</v>
          </cell>
          <cell r="H37105">
            <v>1048.8</v>
          </cell>
        </row>
        <row r="37106">
          <cell r="A37106">
            <v>194337</v>
          </cell>
          <cell r="H37106">
            <v>57.4</v>
          </cell>
        </row>
        <row r="37107">
          <cell r="A37107">
            <v>194360</v>
          </cell>
          <cell r="H37107">
            <v>3594</v>
          </cell>
        </row>
        <row r="37108">
          <cell r="A37108">
            <v>194361</v>
          </cell>
          <cell r="H37108">
            <v>17970</v>
          </cell>
        </row>
        <row r="37109">
          <cell r="A37109">
            <v>194361</v>
          </cell>
          <cell r="H37109">
            <v>296.29000000000002</v>
          </cell>
        </row>
        <row r="37110">
          <cell r="A37110">
            <v>194361</v>
          </cell>
          <cell r="H37110">
            <v>978</v>
          </cell>
        </row>
        <row r="37111">
          <cell r="A37111">
            <v>194362</v>
          </cell>
          <cell r="H37111">
            <v>288.5</v>
          </cell>
        </row>
        <row r="37112">
          <cell r="A37112">
            <v>194362</v>
          </cell>
          <cell r="H37112">
            <v>5664</v>
          </cell>
        </row>
        <row r="37113">
          <cell r="A37113">
            <v>500949</v>
          </cell>
          <cell r="H37113">
            <v>2052</v>
          </cell>
        </row>
        <row r="37114">
          <cell r="A37114">
            <v>501698</v>
          </cell>
          <cell r="H37114">
            <v>1939.2</v>
          </cell>
        </row>
        <row r="37115">
          <cell r="A37115">
            <v>501987</v>
          </cell>
          <cell r="H37115">
            <v>60000</v>
          </cell>
        </row>
        <row r="37116">
          <cell r="A37116">
            <v>501988</v>
          </cell>
          <cell r="H37116">
            <v>30000</v>
          </cell>
        </row>
        <row r="37117">
          <cell r="A37117">
            <v>502066</v>
          </cell>
          <cell r="H37117">
            <v>1968</v>
          </cell>
        </row>
        <row r="37118">
          <cell r="A37118">
            <v>502191</v>
          </cell>
          <cell r="H37118">
            <v>6600</v>
          </cell>
        </row>
        <row r="37119">
          <cell r="A37119">
            <v>502204</v>
          </cell>
          <cell r="H37119">
            <v>25016</v>
          </cell>
        </row>
        <row r="37120">
          <cell r="A37120">
            <v>100181</v>
          </cell>
          <cell r="H37120">
            <v>9600</v>
          </cell>
        </row>
        <row r="37121">
          <cell r="A37121">
            <v>100349</v>
          </cell>
          <cell r="H37121">
            <v>3652</v>
          </cell>
        </row>
        <row r="37122">
          <cell r="A37122">
            <v>100349</v>
          </cell>
          <cell r="H37122">
            <v>5395</v>
          </cell>
        </row>
        <row r="37123">
          <cell r="A37123">
            <v>100349</v>
          </cell>
          <cell r="H37123">
            <v>3901</v>
          </cell>
        </row>
        <row r="37124">
          <cell r="A37124">
            <v>100716</v>
          </cell>
          <cell r="H37124">
            <v>720</v>
          </cell>
        </row>
        <row r="37125">
          <cell r="A37125">
            <v>100869</v>
          </cell>
          <cell r="H37125">
            <v>22680</v>
          </cell>
        </row>
        <row r="37126">
          <cell r="A37126">
            <v>101422</v>
          </cell>
          <cell r="H37126">
            <v>1904</v>
          </cell>
        </row>
        <row r="37127">
          <cell r="A37127">
            <v>101424</v>
          </cell>
          <cell r="H37127">
            <v>1020</v>
          </cell>
        </row>
        <row r="37128">
          <cell r="A37128">
            <v>102418</v>
          </cell>
          <cell r="H37128">
            <v>471</v>
          </cell>
        </row>
        <row r="37129">
          <cell r="A37129">
            <v>102418</v>
          </cell>
          <cell r="H37129">
            <v>36</v>
          </cell>
        </row>
        <row r="37130">
          <cell r="A37130">
            <v>190363</v>
          </cell>
          <cell r="H37130">
            <v>22236</v>
          </cell>
        </row>
        <row r="37131">
          <cell r="A37131">
            <v>190932</v>
          </cell>
          <cell r="H37131">
            <v>145.04</v>
          </cell>
        </row>
        <row r="37132">
          <cell r="A37132">
            <v>190932</v>
          </cell>
          <cell r="H37132">
            <v>110.23</v>
          </cell>
        </row>
        <row r="37133">
          <cell r="A37133">
            <v>190932</v>
          </cell>
          <cell r="H37133">
            <v>338</v>
          </cell>
        </row>
        <row r="37134">
          <cell r="A37134">
            <v>190933</v>
          </cell>
          <cell r="H37134">
            <v>338</v>
          </cell>
        </row>
        <row r="37135">
          <cell r="A37135">
            <v>190933</v>
          </cell>
          <cell r="H37135">
            <v>145.04</v>
          </cell>
        </row>
        <row r="37136">
          <cell r="A37136">
            <v>190933</v>
          </cell>
          <cell r="H37136">
            <v>110.23</v>
          </cell>
        </row>
        <row r="37137">
          <cell r="A37137">
            <v>191007</v>
          </cell>
          <cell r="H37137">
            <v>468</v>
          </cell>
        </row>
        <row r="37138">
          <cell r="A37138">
            <v>191007</v>
          </cell>
          <cell r="H37138">
            <v>404</v>
          </cell>
        </row>
        <row r="37139">
          <cell r="A37139">
            <v>191739</v>
          </cell>
          <cell r="H37139">
            <v>75</v>
          </cell>
        </row>
        <row r="37140">
          <cell r="A37140">
            <v>191906</v>
          </cell>
          <cell r="H37140">
            <v>6000</v>
          </cell>
        </row>
        <row r="37141">
          <cell r="A37141">
            <v>192799</v>
          </cell>
          <cell r="H37141">
            <v>900</v>
          </cell>
        </row>
        <row r="37142">
          <cell r="A37142">
            <v>193594</v>
          </cell>
          <cell r="H37142">
            <v>57.3</v>
          </cell>
        </row>
        <row r="37143">
          <cell r="A37143">
            <v>193594</v>
          </cell>
          <cell r="H37143">
            <v>69</v>
          </cell>
        </row>
        <row r="37144">
          <cell r="A37144">
            <v>193594</v>
          </cell>
          <cell r="H37144">
            <v>1536</v>
          </cell>
        </row>
        <row r="37145">
          <cell r="A37145">
            <v>193629</v>
          </cell>
          <cell r="H37145">
            <v>6489.72</v>
          </cell>
        </row>
        <row r="37146">
          <cell r="A37146">
            <v>193650</v>
          </cell>
          <cell r="H37146">
            <v>606</v>
          </cell>
        </row>
        <row r="37147">
          <cell r="A37147">
            <v>193958</v>
          </cell>
          <cell r="H37147">
            <v>600</v>
          </cell>
        </row>
        <row r="37148">
          <cell r="A37148">
            <v>194289</v>
          </cell>
          <cell r="H37148">
            <v>11700</v>
          </cell>
        </row>
        <row r="37149">
          <cell r="A37149">
            <v>501103</v>
          </cell>
          <cell r="H37149">
            <v>1800</v>
          </cell>
        </row>
        <row r="37150">
          <cell r="A37150">
            <v>501103</v>
          </cell>
          <cell r="H37150">
            <v>285.7</v>
          </cell>
        </row>
        <row r="37151">
          <cell r="A37151">
            <v>501758</v>
          </cell>
          <cell r="H37151">
            <v>6192</v>
          </cell>
        </row>
        <row r="37152">
          <cell r="A37152">
            <v>502440</v>
          </cell>
          <cell r="H37152">
            <v>2670</v>
          </cell>
        </row>
        <row r="37153">
          <cell r="A37153">
            <v>100175</v>
          </cell>
          <cell r="H37153">
            <v>7864.32</v>
          </cell>
        </row>
        <row r="37154">
          <cell r="A37154">
            <v>100275</v>
          </cell>
          <cell r="H37154">
            <v>1612.8</v>
          </cell>
        </row>
        <row r="37155">
          <cell r="A37155">
            <v>100311</v>
          </cell>
          <cell r="H37155">
            <v>483.6</v>
          </cell>
        </row>
        <row r="37156">
          <cell r="A37156">
            <v>100493</v>
          </cell>
          <cell r="H37156">
            <v>6600</v>
          </cell>
        </row>
        <row r="37157">
          <cell r="A37157">
            <v>101062</v>
          </cell>
          <cell r="H37157">
            <v>5400</v>
          </cell>
        </row>
        <row r="37158">
          <cell r="A37158">
            <v>101421</v>
          </cell>
          <cell r="H37158">
            <v>1780</v>
          </cell>
        </row>
        <row r="37159">
          <cell r="A37159">
            <v>102125</v>
          </cell>
          <cell r="H37159">
            <v>7200</v>
          </cell>
        </row>
        <row r="37160">
          <cell r="A37160">
            <v>190363</v>
          </cell>
          <cell r="H37160">
            <v>2431</v>
          </cell>
        </row>
        <row r="37161">
          <cell r="A37161">
            <v>190363</v>
          </cell>
          <cell r="H37161">
            <v>624</v>
          </cell>
        </row>
        <row r="37162">
          <cell r="A37162">
            <v>190537</v>
          </cell>
          <cell r="H37162">
            <v>10608</v>
          </cell>
        </row>
        <row r="37163">
          <cell r="A37163">
            <v>191007</v>
          </cell>
          <cell r="H37163">
            <v>335.72</v>
          </cell>
        </row>
        <row r="37164">
          <cell r="A37164">
            <v>191007</v>
          </cell>
          <cell r="H37164">
            <v>512.32000000000005</v>
          </cell>
        </row>
        <row r="37165">
          <cell r="A37165">
            <v>191007</v>
          </cell>
          <cell r="H37165">
            <v>96.15</v>
          </cell>
        </row>
        <row r="37166">
          <cell r="A37166">
            <v>191007</v>
          </cell>
          <cell r="H37166">
            <v>320</v>
          </cell>
        </row>
        <row r="37167">
          <cell r="A37167">
            <v>191007</v>
          </cell>
          <cell r="H37167">
            <v>248</v>
          </cell>
        </row>
        <row r="37168">
          <cell r="A37168">
            <v>191007</v>
          </cell>
          <cell r="H37168">
            <v>248</v>
          </cell>
        </row>
        <row r="37169">
          <cell r="A37169">
            <v>191007</v>
          </cell>
          <cell r="H37169">
            <v>2711.5</v>
          </cell>
        </row>
        <row r="37170">
          <cell r="A37170">
            <v>191007</v>
          </cell>
          <cell r="H37170">
            <v>464.88</v>
          </cell>
        </row>
        <row r="37171">
          <cell r="A37171">
            <v>191007</v>
          </cell>
          <cell r="H37171">
            <v>77.48</v>
          </cell>
        </row>
        <row r="37172">
          <cell r="A37172">
            <v>191007</v>
          </cell>
          <cell r="H37172">
            <v>2517.9</v>
          </cell>
        </row>
        <row r="37173">
          <cell r="A37173">
            <v>191007</v>
          </cell>
          <cell r="H37173">
            <v>459.68</v>
          </cell>
        </row>
        <row r="37174">
          <cell r="A37174">
            <v>191007</v>
          </cell>
          <cell r="H37174">
            <v>2091.96</v>
          </cell>
        </row>
        <row r="37175">
          <cell r="A37175">
            <v>191007</v>
          </cell>
          <cell r="H37175">
            <v>384</v>
          </cell>
        </row>
        <row r="37176">
          <cell r="A37176">
            <v>191007</v>
          </cell>
          <cell r="H37176">
            <v>413.12</v>
          </cell>
        </row>
        <row r="37177">
          <cell r="A37177">
            <v>191094</v>
          </cell>
          <cell r="H37177">
            <v>2664</v>
          </cell>
        </row>
        <row r="37178">
          <cell r="A37178">
            <v>191095</v>
          </cell>
          <cell r="H37178">
            <v>72</v>
          </cell>
        </row>
        <row r="37179">
          <cell r="A37179">
            <v>191097</v>
          </cell>
          <cell r="H37179">
            <v>1080</v>
          </cell>
        </row>
        <row r="37180">
          <cell r="A37180">
            <v>191510</v>
          </cell>
          <cell r="H37180">
            <v>14544</v>
          </cell>
        </row>
        <row r="37181">
          <cell r="A37181">
            <v>191510</v>
          </cell>
          <cell r="H37181">
            <v>144</v>
          </cell>
        </row>
        <row r="37182">
          <cell r="A37182">
            <v>191645</v>
          </cell>
          <cell r="H37182">
            <v>21731</v>
          </cell>
        </row>
        <row r="37183">
          <cell r="A37183">
            <v>191992</v>
          </cell>
          <cell r="H37183">
            <v>3600</v>
          </cell>
        </row>
        <row r="37184">
          <cell r="A37184">
            <v>192582</v>
          </cell>
          <cell r="H37184">
            <v>1188</v>
          </cell>
        </row>
        <row r="37185">
          <cell r="A37185">
            <v>192813</v>
          </cell>
          <cell r="H37185">
            <v>504</v>
          </cell>
        </row>
        <row r="37186">
          <cell r="A37186">
            <v>192944</v>
          </cell>
          <cell r="H37186">
            <v>15840.01</v>
          </cell>
        </row>
        <row r="37187">
          <cell r="A37187">
            <v>193047</v>
          </cell>
          <cell r="H37187">
            <v>3600</v>
          </cell>
        </row>
        <row r="37188">
          <cell r="A37188">
            <v>193048</v>
          </cell>
          <cell r="H37188">
            <v>3300</v>
          </cell>
        </row>
        <row r="37189">
          <cell r="A37189">
            <v>193063</v>
          </cell>
          <cell r="H37189">
            <v>1596</v>
          </cell>
        </row>
        <row r="37190">
          <cell r="A37190">
            <v>193401</v>
          </cell>
          <cell r="H37190">
            <v>2736</v>
          </cell>
        </row>
        <row r="37191">
          <cell r="A37191">
            <v>193702</v>
          </cell>
          <cell r="H37191">
            <v>2424</v>
          </cell>
        </row>
        <row r="37192">
          <cell r="A37192">
            <v>193739</v>
          </cell>
          <cell r="H37192">
            <v>2664</v>
          </cell>
        </row>
        <row r="37193">
          <cell r="A37193">
            <v>194211</v>
          </cell>
          <cell r="H37193">
            <v>6627.6</v>
          </cell>
        </row>
        <row r="37194">
          <cell r="A37194">
            <v>194375</v>
          </cell>
          <cell r="H37194">
            <v>484.8</v>
          </cell>
        </row>
        <row r="37195">
          <cell r="A37195">
            <v>502030</v>
          </cell>
          <cell r="H37195">
            <v>5400</v>
          </cell>
        </row>
        <row r="37196">
          <cell r="A37196">
            <v>502048</v>
          </cell>
          <cell r="H37196">
            <v>1189.76</v>
          </cell>
        </row>
        <row r="37197">
          <cell r="A37197">
            <v>502048</v>
          </cell>
          <cell r="H37197">
            <v>567.82000000000005</v>
          </cell>
        </row>
        <row r="37198">
          <cell r="A37198">
            <v>502440</v>
          </cell>
          <cell r="H37198">
            <v>3204</v>
          </cell>
        </row>
        <row r="37199">
          <cell r="A37199">
            <v>100071</v>
          </cell>
          <cell r="H37199">
            <v>1485</v>
          </cell>
        </row>
        <row r="37200">
          <cell r="A37200">
            <v>100143</v>
          </cell>
          <cell r="H37200">
            <v>3230</v>
          </cell>
        </row>
        <row r="37201">
          <cell r="A37201">
            <v>100166</v>
          </cell>
          <cell r="H37201">
            <v>952</v>
          </cell>
        </row>
        <row r="37202">
          <cell r="A37202">
            <v>100166</v>
          </cell>
          <cell r="H37202">
            <v>408</v>
          </cell>
        </row>
        <row r="37203">
          <cell r="A37203">
            <v>100166</v>
          </cell>
          <cell r="H37203">
            <v>1972</v>
          </cell>
        </row>
        <row r="37204">
          <cell r="A37204">
            <v>101270</v>
          </cell>
          <cell r="H37204">
            <v>4320</v>
          </cell>
        </row>
        <row r="37205">
          <cell r="A37205">
            <v>101790</v>
          </cell>
          <cell r="H37205">
            <v>41276.400000000001</v>
          </cell>
        </row>
        <row r="37206">
          <cell r="A37206">
            <v>102518</v>
          </cell>
          <cell r="H37206">
            <v>37524</v>
          </cell>
        </row>
        <row r="37207">
          <cell r="A37207">
            <v>190896</v>
          </cell>
          <cell r="H37207">
            <v>693</v>
          </cell>
        </row>
        <row r="37208">
          <cell r="A37208">
            <v>190896</v>
          </cell>
          <cell r="H37208">
            <v>1584</v>
          </cell>
        </row>
        <row r="37209">
          <cell r="A37209">
            <v>191656</v>
          </cell>
          <cell r="H37209">
            <v>1056</v>
          </cell>
        </row>
        <row r="37210">
          <cell r="A37210">
            <v>192053</v>
          </cell>
          <cell r="H37210">
            <v>6096</v>
          </cell>
        </row>
        <row r="37211">
          <cell r="A37211">
            <v>192190</v>
          </cell>
          <cell r="H37211">
            <v>233</v>
          </cell>
        </row>
        <row r="37212">
          <cell r="A37212">
            <v>192190</v>
          </cell>
          <cell r="H37212">
            <v>22080</v>
          </cell>
        </row>
        <row r="37213">
          <cell r="A37213">
            <v>192612</v>
          </cell>
          <cell r="H37213">
            <v>3072</v>
          </cell>
        </row>
        <row r="37214">
          <cell r="A37214">
            <v>192671</v>
          </cell>
          <cell r="H37214">
            <v>1710</v>
          </cell>
        </row>
        <row r="37215">
          <cell r="A37215">
            <v>192694</v>
          </cell>
          <cell r="H37215">
            <v>31860</v>
          </cell>
        </row>
        <row r="37216">
          <cell r="A37216">
            <v>192694</v>
          </cell>
          <cell r="H37216">
            <v>303</v>
          </cell>
        </row>
        <row r="37217">
          <cell r="A37217">
            <v>192743</v>
          </cell>
          <cell r="H37217">
            <v>1020</v>
          </cell>
        </row>
        <row r="37218">
          <cell r="A37218">
            <v>192743</v>
          </cell>
          <cell r="H37218">
            <v>890</v>
          </cell>
        </row>
        <row r="37219">
          <cell r="A37219">
            <v>192743</v>
          </cell>
          <cell r="H37219">
            <v>4020</v>
          </cell>
        </row>
        <row r="37220">
          <cell r="A37220">
            <v>192743</v>
          </cell>
          <cell r="H37220">
            <v>3560</v>
          </cell>
        </row>
        <row r="37221">
          <cell r="A37221">
            <v>193066</v>
          </cell>
          <cell r="H37221">
            <v>399</v>
          </cell>
        </row>
        <row r="37222">
          <cell r="A37222">
            <v>193412</v>
          </cell>
          <cell r="H37222">
            <v>1830.6</v>
          </cell>
        </row>
        <row r="37223">
          <cell r="A37223">
            <v>193606</v>
          </cell>
          <cell r="H37223">
            <v>2584</v>
          </cell>
        </row>
        <row r="37224">
          <cell r="A37224">
            <v>194158</v>
          </cell>
          <cell r="H37224">
            <v>3960</v>
          </cell>
        </row>
        <row r="37225">
          <cell r="A37225">
            <v>194205</v>
          </cell>
          <cell r="H37225">
            <v>1800</v>
          </cell>
        </row>
        <row r="37226">
          <cell r="A37226">
            <v>194205</v>
          </cell>
          <cell r="H37226">
            <v>5130</v>
          </cell>
        </row>
        <row r="37227">
          <cell r="A37227">
            <v>194379</v>
          </cell>
          <cell r="H37227">
            <v>840</v>
          </cell>
        </row>
        <row r="37228">
          <cell r="A37228">
            <v>194379</v>
          </cell>
          <cell r="H37228">
            <v>20160</v>
          </cell>
        </row>
        <row r="37229">
          <cell r="A37229">
            <v>201274</v>
          </cell>
          <cell r="H37229">
            <v>672</v>
          </cell>
        </row>
        <row r="37230">
          <cell r="A37230">
            <v>201274</v>
          </cell>
          <cell r="H37230">
            <v>960</v>
          </cell>
        </row>
        <row r="37231">
          <cell r="A37231">
            <v>502047</v>
          </cell>
          <cell r="H37231">
            <v>2400</v>
          </cell>
        </row>
        <row r="37232">
          <cell r="A37232">
            <v>900271</v>
          </cell>
          <cell r="H37232">
            <v>14184</v>
          </cell>
        </row>
        <row r="37233">
          <cell r="A37233">
            <v>900271</v>
          </cell>
          <cell r="H37233">
            <v>9456</v>
          </cell>
        </row>
        <row r="37234">
          <cell r="A37234">
            <v>900370</v>
          </cell>
          <cell r="H37234">
            <v>1920</v>
          </cell>
        </row>
        <row r="37235">
          <cell r="A37235">
            <v>900370</v>
          </cell>
          <cell r="H37235">
            <v>50</v>
          </cell>
        </row>
        <row r="37236">
          <cell r="A37236">
            <v>100036</v>
          </cell>
          <cell r="H37236">
            <v>5040</v>
          </cell>
        </row>
        <row r="37237">
          <cell r="A37237">
            <v>100949</v>
          </cell>
          <cell r="H37237">
            <v>1596</v>
          </cell>
        </row>
        <row r="37238">
          <cell r="A37238">
            <v>100949</v>
          </cell>
          <cell r="H37238">
            <v>1596</v>
          </cell>
        </row>
        <row r="37239">
          <cell r="A37239">
            <v>101422</v>
          </cell>
          <cell r="H37239">
            <v>3196</v>
          </cell>
        </row>
        <row r="37240">
          <cell r="A37240">
            <v>101665</v>
          </cell>
          <cell r="H37240">
            <v>7200</v>
          </cell>
        </row>
        <row r="37241">
          <cell r="A37241">
            <v>101665</v>
          </cell>
          <cell r="H37241">
            <v>186.33</v>
          </cell>
        </row>
        <row r="37242">
          <cell r="A37242">
            <v>102017</v>
          </cell>
          <cell r="H37242">
            <v>643.57000000000005</v>
          </cell>
        </row>
        <row r="37243">
          <cell r="A37243">
            <v>102136</v>
          </cell>
          <cell r="H37243">
            <v>924</v>
          </cell>
        </row>
        <row r="37244">
          <cell r="A37244">
            <v>102138</v>
          </cell>
          <cell r="H37244">
            <v>462</v>
          </cell>
        </row>
        <row r="37245">
          <cell r="A37245">
            <v>102318</v>
          </cell>
          <cell r="H37245">
            <v>216.68</v>
          </cell>
        </row>
        <row r="37246">
          <cell r="A37246">
            <v>102530</v>
          </cell>
          <cell r="H37246">
            <v>3198</v>
          </cell>
        </row>
        <row r="37247">
          <cell r="A37247">
            <v>191055</v>
          </cell>
          <cell r="H37247">
            <v>693</v>
          </cell>
        </row>
        <row r="37248">
          <cell r="A37248">
            <v>191239</v>
          </cell>
          <cell r="H37248">
            <v>5890</v>
          </cell>
        </row>
        <row r="37249">
          <cell r="A37249">
            <v>191583</v>
          </cell>
          <cell r="H37249">
            <v>1596</v>
          </cell>
        </row>
        <row r="37250">
          <cell r="A37250">
            <v>191816</v>
          </cell>
          <cell r="H37250">
            <v>95</v>
          </cell>
        </row>
        <row r="37251">
          <cell r="A37251">
            <v>191879</v>
          </cell>
          <cell r="H37251">
            <v>12730</v>
          </cell>
        </row>
        <row r="37252">
          <cell r="A37252">
            <v>192120</v>
          </cell>
          <cell r="H37252">
            <v>18115.439999999999</v>
          </cell>
        </row>
        <row r="37253">
          <cell r="A37253">
            <v>192745</v>
          </cell>
          <cell r="H37253">
            <v>1749</v>
          </cell>
        </row>
        <row r="37254">
          <cell r="A37254">
            <v>192936</v>
          </cell>
          <cell r="H37254">
            <v>7791.03</v>
          </cell>
        </row>
        <row r="37255">
          <cell r="A37255">
            <v>193229</v>
          </cell>
          <cell r="H37255">
            <v>5510</v>
          </cell>
        </row>
        <row r="37256">
          <cell r="A37256">
            <v>193403</v>
          </cell>
          <cell r="H37256">
            <v>4655</v>
          </cell>
        </row>
        <row r="37257">
          <cell r="A37257">
            <v>193403</v>
          </cell>
          <cell r="H37257">
            <v>3800</v>
          </cell>
        </row>
        <row r="37258">
          <cell r="A37258">
            <v>193757</v>
          </cell>
          <cell r="H37258">
            <v>3210</v>
          </cell>
        </row>
        <row r="37259">
          <cell r="A37259">
            <v>193958</v>
          </cell>
          <cell r="H37259">
            <v>1700</v>
          </cell>
        </row>
        <row r="37260">
          <cell r="A37260">
            <v>194227</v>
          </cell>
          <cell r="H37260">
            <v>450.84</v>
          </cell>
        </row>
        <row r="37261">
          <cell r="A37261">
            <v>194227</v>
          </cell>
          <cell r="H37261">
            <v>2184.84</v>
          </cell>
        </row>
        <row r="37262">
          <cell r="A37262">
            <v>750007</v>
          </cell>
          <cell r="H37262">
            <v>3990</v>
          </cell>
        </row>
        <row r="37263">
          <cell r="A37263">
            <v>100153</v>
          </cell>
          <cell r="H37263">
            <v>1454.4</v>
          </cell>
        </row>
        <row r="37264">
          <cell r="A37264">
            <v>100349</v>
          </cell>
          <cell r="H37264">
            <v>747</v>
          </cell>
        </row>
        <row r="37265">
          <cell r="A37265">
            <v>101370</v>
          </cell>
          <cell r="H37265">
            <v>708</v>
          </cell>
        </row>
        <row r="37266">
          <cell r="A37266">
            <v>101421</v>
          </cell>
          <cell r="H37266">
            <v>2310</v>
          </cell>
        </row>
        <row r="37267">
          <cell r="A37267">
            <v>101423</v>
          </cell>
          <cell r="H37267">
            <v>1360</v>
          </cell>
        </row>
        <row r="37268">
          <cell r="A37268">
            <v>101664</v>
          </cell>
          <cell r="H37268">
            <v>104</v>
          </cell>
        </row>
        <row r="37269">
          <cell r="A37269">
            <v>101664</v>
          </cell>
          <cell r="H37269">
            <v>2628</v>
          </cell>
        </row>
        <row r="37270">
          <cell r="A37270">
            <v>101899</v>
          </cell>
          <cell r="H37270">
            <v>12830.4</v>
          </cell>
        </row>
        <row r="37271">
          <cell r="A37271">
            <v>192188</v>
          </cell>
          <cell r="H37271">
            <v>5340</v>
          </cell>
        </row>
        <row r="37272">
          <cell r="A37272">
            <v>192438</v>
          </cell>
          <cell r="H37272">
            <v>7080</v>
          </cell>
        </row>
        <row r="37273">
          <cell r="A37273">
            <v>192703</v>
          </cell>
          <cell r="H37273">
            <v>120.58</v>
          </cell>
        </row>
        <row r="37274">
          <cell r="A37274">
            <v>192799</v>
          </cell>
          <cell r="H37274">
            <v>850</v>
          </cell>
        </row>
        <row r="37275">
          <cell r="A37275">
            <v>192799</v>
          </cell>
          <cell r="H37275">
            <v>476</v>
          </cell>
        </row>
        <row r="37276">
          <cell r="A37276">
            <v>192880</v>
          </cell>
          <cell r="H37276">
            <v>10013</v>
          </cell>
        </row>
        <row r="37277">
          <cell r="A37277">
            <v>192880</v>
          </cell>
          <cell r="H37277">
            <v>3056.25</v>
          </cell>
        </row>
        <row r="37278">
          <cell r="A37278">
            <v>192936</v>
          </cell>
          <cell r="H37278">
            <v>10248</v>
          </cell>
        </row>
        <row r="37279">
          <cell r="A37279">
            <v>192936</v>
          </cell>
          <cell r="H37279">
            <v>98784</v>
          </cell>
        </row>
        <row r="37280">
          <cell r="A37280">
            <v>193039</v>
          </cell>
          <cell r="H37280">
            <v>10695</v>
          </cell>
        </row>
        <row r="37281">
          <cell r="A37281">
            <v>193039</v>
          </cell>
          <cell r="H37281">
            <v>1024.42</v>
          </cell>
        </row>
        <row r="37282">
          <cell r="A37282">
            <v>193536</v>
          </cell>
          <cell r="H37282">
            <v>680</v>
          </cell>
        </row>
        <row r="37283">
          <cell r="A37283">
            <v>193718</v>
          </cell>
          <cell r="H37283">
            <v>18156</v>
          </cell>
        </row>
        <row r="37284">
          <cell r="A37284">
            <v>194070</v>
          </cell>
          <cell r="H37284">
            <v>3055</v>
          </cell>
        </row>
        <row r="37285">
          <cell r="A37285">
            <v>194341</v>
          </cell>
          <cell r="H37285">
            <v>1167</v>
          </cell>
        </row>
        <row r="37286">
          <cell r="A37286">
            <v>194342</v>
          </cell>
          <cell r="H37286">
            <v>440</v>
          </cell>
        </row>
        <row r="37287">
          <cell r="A37287">
            <v>501059</v>
          </cell>
          <cell r="H37287">
            <v>10944.5</v>
          </cell>
        </row>
        <row r="37288">
          <cell r="A37288">
            <v>501698</v>
          </cell>
          <cell r="H37288">
            <v>2424</v>
          </cell>
        </row>
        <row r="37289">
          <cell r="A37289">
            <v>501986</v>
          </cell>
          <cell r="H37289">
            <v>1500</v>
          </cell>
        </row>
        <row r="37290">
          <cell r="A37290">
            <v>502265</v>
          </cell>
          <cell r="H37290">
            <v>101</v>
          </cell>
        </row>
        <row r="37291">
          <cell r="A37291">
            <v>502265</v>
          </cell>
          <cell r="H37291">
            <v>200</v>
          </cell>
        </row>
        <row r="37292">
          <cell r="A37292">
            <v>502440</v>
          </cell>
          <cell r="H37292">
            <v>2670</v>
          </cell>
        </row>
        <row r="37293">
          <cell r="A37293">
            <v>100166</v>
          </cell>
          <cell r="H37293">
            <v>1200</v>
          </cell>
        </row>
        <row r="37294">
          <cell r="A37294">
            <v>101839</v>
          </cell>
          <cell r="H37294">
            <v>2136</v>
          </cell>
        </row>
        <row r="37295">
          <cell r="A37295">
            <v>102141</v>
          </cell>
          <cell r="H37295">
            <v>230.09</v>
          </cell>
        </row>
        <row r="37296">
          <cell r="A37296">
            <v>102315</v>
          </cell>
          <cell r="H37296">
            <v>298.17</v>
          </cell>
        </row>
        <row r="37297">
          <cell r="A37297">
            <v>190258</v>
          </cell>
          <cell r="H37297">
            <v>5760</v>
          </cell>
        </row>
        <row r="37298">
          <cell r="A37298">
            <v>191545</v>
          </cell>
          <cell r="H37298">
            <v>2622</v>
          </cell>
        </row>
        <row r="37299">
          <cell r="A37299">
            <v>191822</v>
          </cell>
          <cell r="H37299">
            <v>16720</v>
          </cell>
        </row>
        <row r="37300">
          <cell r="A37300">
            <v>192052</v>
          </cell>
          <cell r="H37300">
            <v>7104</v>
          </cell>
        </row>
        <row r="37301">
          <cell r="A37301">
            <v>193066</v>
          </cell>
          <cell r="H37301">
            <v>399</v>
          </cell>
        </row>
        <row r="37302">
          <cell r="A37302">
            <v>193412</v>
          </cell>
          <cell r="H37302">
            <v>732.24</v>
          </cell>
        </row>
        <row r="37303">
          <cell r="A37303">
            <v>193438</v>
          </cell>
          <cell r="H37303">
            <v>83.1</v>
          </cell>
        </row>
        <row r="37304">
          <cell r="A37304">
            <v>193438</v>
          </cell>
          <cell r="H37304">
            <v>2832</v>
          </cell>
        </row>
        <row r="37305">
          <cell r="A37305">
            <v>193586</v>
          </cell>
          <cell r="H37305">
            <v>144</v>
          </cell>
        </row>
        <row r="37306">
          <cell r="A37306">
            <v>193726</v>
          </cell>
          <cell r="H37306">
            <v>18651.98</v>
          </cell>
        </row>
        <row r="37307">
          <cell r="A37307">
            <v>193768</v>
          </cell>
          <cell r="H37307">
            <v>4248</v>
          </cell>
        </row>
        <row r="37308">
          <cell r="A37308">
            <v>193768</v>
          </cell>
          <cell r="H37308">
            <v>235.35</v>
          </cell>
        </row>
        <row r="37309">
          <cell r="A37309">
            <v>193768</v>
          </cell>
          <cell r="H37309">
            <v>399</v>
          </cell>
        </row>
        <row r="37310">
          <cell r="A37310">
            <v>193768</v>
          </cell>
          <cell r="H37310">
            <v>4956</v>
          </cell>
        </row>
        <row r="37311">
          <cell r="A37311">
            <v>502943</v>
          </cell>
          <cell r="H37311">
            <v>942</v>
          </cell>
        </row>
        <row r="37312">
          <cell r="A37312">
            <v>502943</v>
          </cell>
          <cell r="H37312">
            <v>86.4</v>
          </cell>
        </row>
        <row r="37313">
          <cell r="A37313">
            <v>100173</v>
          </cell>
          <cell r="H37313">
            <v>226.4</v>
          </cell>
        </row>
        <row r="37314">
          <cell r="A37314">
            <v>100173</v>
          </cell>
          <cell r="H37314">
            <v>14400</v>
          </cell>
        </row>
        <row r="37315">
          <cell r="A37315">
            <v>100173</v>
          </cell>
          <cell r="H37315">
            <v>205.88</v>
          </cell>
        </row>
        <row r="37316">
          <cell r="A37316">
            <v>100644</v>
          </cell>
          <cell r="H37316">
            <v>62.4</v>
          </cell>
        </row>
        <row r="37317">
          <cell r="A37317">
            <v>100644</v>
          </cell>
          <cell r="H37317">
            <v>62.4</v>
          </cell>
        </row>
        <row r="37318">
          <cell r="A37318">
            <v>100644</v>
          </cell>
          <cell r="H37318">
            <v>62.4</v>
          </cell>
        </row>
        <row r="37319">
          <cell r="A37319">
            <v>100644</v>
          </cell>
          <cell r="H37319">
            <v>62.4</v>
          </cell>
        </row>
        <row r="37320">
          <cell r="A37320">
            <v>101645</v>
          </cell>
          <cell r="H37320">
            <v>4423.68</v>
          </cell>
        </row>
        <row r="37321">
          <cell r="A37321">
            <v>102451</v>
          </cell>
          <cell r="H37321">
            <v>3540</v>
          </cell>
        </row>
        <row r="37322">
          <cell r="A37322">
            <v>102451</v>
          </cell>
          <cell r="H37322">
            <v>285.7</v>
          </cell>
        </row>
        <row r="37323">
          <cell r="A37323">
            <v>102457</v>
          </cell>
          <cell r="H37323">
            <v>2970</v>
          </cell>
        </row>
        <row r="37324">
          <cell r="A37324">
            <v>190112</v>
          </cell>
          <cell r="H37324">
            <v>200</v>
          </cell>
        </row>
        <row r="37325">
          <cell r="A37325">
            <v>190588</v>
          </cell>
          <cell r="H37325">
            <v>1520</v>
          </cell>
        </row>
        <row r="37326">
          <cell r="A37326">
            <v>191510</v>
          </cell>
          <cell r="H37326">
            <v>1995</v>
          </cell>
        </row>
        <row r="37327">
          <cell r="A37327">
            <v>192130</v>
          </cell>
          <cell r="H37327">
            <v>1392</v>
          </cell>
        </row>
        <row r="37328">
          <cell r="A37328">
            <v>192401</v>
          </cell>
          <cell r="H37328">
            <v>200</v>
          </cell>
        </row>
        <row r="37329">
          <cell r="A37329">
            <v>192402</v>
          </cell>
          <cell r="H37329">
            <v>200</v>
          </cell>
        </row>
        <row r="37330">
          <cell r="A37330">
            <v>192403</v>
          </cell>
          <cell r="H37330">
            <v>200</v>
          </cell>
        </row>
        <row r="37331">
          <cell r="A37331">
            <v>192703</v>
          </cell>
          <cell r="H37331">
            <v>4956</v>
          </cell>
        </row>
        <row r="37332">
          <cell r="A37332">
            <v>192703</v>
          </cell>
          <cell r="H37332">
            <v>157</v>
          </cell>
        </row>
        <row r="37333">
          <cell r="A37333">
            <v>192938</v>
          </cell>
          <cell r="H37333">
            <v>9690</v>
          </cell>
        </row>
        <row r="37334">
          <cell r="A37334">
            <v>193412</v>
          </cell>
          <cell r="H37334">
            <v>390</v>
          </cell>
        </row>
        <row r="37335">
          <cell r="A37335">
            <v>193412</v>
          </cell>
          <cell r="H37335">
            <v>366.12</v>
          </cell>
        </row>
        <row r="37336">
          <cell r="A37336">
            <v>193412</v>
          </cell>
          <cell r="H37336">
            <v>366.12</v>
          </cell>
        </row>
        <row r="37337">
          <cell r="A37337">
            <v>193412</v>
          </cell>
          <cell r="H37337">
            <v>390</v>
          </cell>
        </row>
        <row r="37338">
          <cell r="A37338">
            <v>193612</v>
          </cell>
          <cell r="H37338">
            <v>1536</v>
          </cell>
        </row>
        <row r="37339">
          <cell r="A37339">
            <v>193612</v>
          </cell>
          <cell r="H37339">
            <v>77</v>
          </cell>
        </row>
        <row r="37340">
          <cell r="A37340">
            <v>193612</v>
          </cell>
          <cell r="H37340">
            <v>69</v>
          </cell>
        </row>
        <row r="37341">
          <cell r="A37341">
            <v>193612</v>
          </cell>
          <cell r="H37341">
            <v>399</v>
          </cell>
        </row>
        <row r="37342">
          <cell r="A37342">
            <v>194373</v>
          </cell>
          <cell r="H37342">
            <v>489</v>
          </cell>
        </row>
        <row r="37343">
          <cell r="A37343">
            <v>194373</v>
          </cell>
          <cell r="H37343">
            <v>3720</v>
          </cell>
        </row>
        <row r="37344">
          <cell r="A37344">
            <v>200450</v>
          </cell>
          <cell r="H37344">
            <v>320</v>
          </cell>
        </row>
        <row r="37345">
          <cell r="A37345">
            <v>200450</v>
          </cell>
          <cell r="H37345">
            <v>13298</v>
          </cell>
        </row>
        <row r="37346">
          <cell r="A37346">
            <v>501856</v>
          </cell>
          <cell r="H37346">
            <v>6120</v>
          </cell>
        </row>
        <row r="37347">
          <cell r="A37347">
            <v>501856</v>
          </cell>
          <cell r="H37347">
            <v>187.5</v>
          </cell>
        </row>
        <row r="37348">
          <cell r="A37348">
            <v>502065</v>
          </cell>
          <cell r="H37348">
            <v>18600</v>
          </cell>
        </row>
        <row r="37349">
          <cell r="A37349">
            <v>502947</v>
          </cell>
          <cell r="H37349">
            <v>11663</v>
          </cell>
        </row>
        <row r="37350">
          <cell r="A37350">
            <v>100055</v>
          </cell>
          <cell r="H37350">
            <v>13800</v>
          </cell>
        </row>
        <row r="37351">
          <cell r="A37351">
            <v>100334</v>
          </cell>
          <cell r="H37351">
            <v>4320</v>
          </cell>
        </row>
        <row r="37352">
          <cell r="A37352">
            <v>101047</v>
          </cell>
          <cell r="H37352">
            <v>3564</v>
          </cell>
        </row>
        <row r="37353">
          <cell r="A37353">
            <v>101421</v>
          </cell>
          <cell r="H37353">
            <v>263.57</v>
          </cell>
        </row>
        <row r="37354">
          <cell r="A37354">
            <v>101422</v>
          </cell>
          <cell r="H37354">
            <v>440</v>
          </cell>
        </row>
        <row r="37355">
          <cell r="A37355">
            <v>101664</v>
          </cell>
          <cell r="H37355">
            <v>68</v>
          </cell>
        </row>
        <row r="37356">
          <cell r="A37356">
            <v>101664</v>
          </cell>
          <cell r="H37356">
            <v>1920</v>
          </cell>
        </row>
        <row r="37357">
          <cell r="A37357">
            <v>101856</v>
          </cell>
          <cell r="H37357">
            <v>5040</v>
          </cell>
        </row>
        <row r="37358">
          <cell r="A37358">
            <v>190950</v>
          </cell>
          <cell r="H37358">
            <v>20028</v>
          </cell>
        </row>
        <row r="37359">
          <cell r="A37359">
            <v>191007</v>
          </cell>
          <cell r="H37359">
            <v>2890</v>
          </cell>
        </row>
        <row r="37360">
          <cell r="A37360">
            <v>192212</v>
          </cell>
          <cell r="H37360">
            <v>6627.6</v>
          </cell>
        </row>
        <row r="37361">
          <cell r="A37361">
            <v>192214</v>
          </cell>
          <cell r="H37361">
            <v>2209.1999999999998</v>
          </cell>
        </row>
        <row r="37362">
          <cell r="A37362">
            <v>192594</v>
          </cell>
          <cell r="H37362">
            <v>40320</v>
          </cell>
        </row>
        <row r="37363">
          <cell r="A37363">
            <v>192600</v>
          </cell>
          <cell r="H37363">
            <v>5040</v>
          </cell>
        </row>
        <row r="37364">
          <cell r="A37364">
            <v>192743</v>
          </cell>
          <cell r="H37364">
            <v>34</v>
          </cell>
        </row>
        <row r="37365">
          <cell r="A37365">
            <v>192800</v>
          </cell>
          <cell r="H37365">
            <v>68</v>
          </cell>
        </row>
        <row r="37366">
          <cell r="A37366">
            <v>192936</v>
          </cell>
          <cell r="H37366">
            <v>1750</v>
          </cell>
        </row>
        <row r="37367">
          <cell r="A37367">
            <v>193412</v>
          </cell>
          <cell r="H37367">
            <v>390</v>
          </cell>
        </row>
        <row r="37368">
          <cell r="A37368">
            <v>193412</v>
          </cell>
          <cell r="H37368">
            <v>366.12</v>
          </cell>
        </row>
        <row r="37369">
          <cell r="A37369">
            <v>193412</v>
          </cell>
          <cell r="H37369">
            <v>366.12</v>
          </cell>
        </row>
        <row r="37370">
          <cell r="A37370">
            <v>193412</v>
          </cell>
          <cell r="H37370">
            <v>390</v>
          </cell>
        </row>
        <row r="37371">
          <cell r="A37371">
            <v>194377</v>
          </cell>
          <cell r="H37371">
            <v>6120</v>
          </cell>
        </row>
        <row r="37372">
          <cell r="A37372">
            <v>194377</v>
          </cell>
          <cell r="H37372">
            <v>684</v>
          </cell>
        </row>
        <row r="37373">
          <cell r="A37373">
            <v>194377</v>
          </cell>
          <cell r="H37373">
            <v>187.5</v>
          </cell>
        </row>
        <row r="37374">
          <cell r="A37374">
            <v>194385</v>
          </cell>
          <cell r="H37374">
            <v>780</v>
          </cell>
        </row>
        <row r="37375">
          <cell r="A37375">
            <v>194385</v>
          </cell>
          <cell r="H37375">
            <v>55</v>
          </cell>
        </row>
        <row r="37376">
          <cell r="A37376">
            <v>194392</v>
          </cell>
          <cell r="H37376">
            <v>420</v>
          </cell>
        </row>
        <row r="37377">
          <cell r="A37377">
            <v>194392</v>
          </cell>
          <cell r="H37377">
            <v>3594</v>
          </cell>
        </row>
        <row r="37378">
          <cell r="A37378">
            <v>500379</v>
          </cell>
          <cell r="H37378">
            <v>912</v>
          </cell>
        </row>
        <row r="37379">
          <cell r="A37379">
            <v>500379</v>
          </cell>
          <cell r="H37379">
            <v>82.69</v>
          </cell>
        </row>
        <row r="37380">
          <cell r="A37380">
            <v>500743</v>
          </cell>
          <cell r="H37380">
            <v>3780</v>
          </cell>
        </row>
        <row r="37381">
          <cell r="A37381">
            <v>501130</v>
          </cell>
          <cell r="H37381">
            <v>5196</v>
          </cell>
        </row>
        <row r="37382">
          <cell r="A37382">
            <v>800069</v>
          </cell>
          <cell r="H37382">
            <v>828</v>
          </cell>
        </row>
        <row r="37383">
          <cell r="A37383">
            <v>900039</v>
          </cell>
          <cell r="H37383">
            <v>2160</v>
          </cell>
        </row>
        <row r="37384">
          <cell r="A37384">
            <v>900375</v>
          </cell>
          <cell r="H37384">
            <v>6600</v>
          </cell>
        </row>
        <row r="37385">
          <cell r="A37385">
            <v>100900</v>
          </cell>
          <cell r="H37385">
            <v>816</v>
          </cell>
        </row>
        <row r="37386">
          <cell r="A37386">
            <v>102530</v>
          </cell>
          <cell r="H37386">
            <v>18384</v>
          </cell>
        </row>
        <row r="37387">
          <cell r="A37387">
            <v>190112</v>
          </cell>
          <cell r="H37387">
            <v>1200</v>
          </cell>
        </row>
        <row r="37388">
          <cell r="A37388">
            <v>190564</v>
          </cell>
          <cell r="H37388">
            <v>5160</v>
          </cell>
        </row>
        <row r="37389">
          <cell r="A37389">
            <v>190564</v>
          </cell>
          <cell r="H37389">
            <v>2352</v>
          </cell>
        </row>
        <row r="37390">
          <cell r="A37390">
            <v>190564</v>
          </cell>
          <cell r="H37390">
            <v>121</v>
          </cell>
        </row>
        <row r="37391">
          <cell r="A37391">
            <v>190564</v>
          </cell>
          <cell r="H37391">
            <v>5568</v>
          </cell>
        </row>
        <row r="37392">
          <cell r="A37392">
            <v>190564</v>
          </cell>
          <cell r="H37392">
            <v>6240</v>
          </cell>
        </row>
        <row r="37393">
          <cell r="A37393">
            <v>190564</v>
          </cell>
          <cell r="H37393">
            <v>5040</v>
          </cell>
        </row>
        <row r="37394">
          <cell r="A37394">
            <v>191007</v>
          </cell>
          <cell r="H37394">
            <v>578</v>
          </cell>
        </row>
        <row r="37395">
          <cell r="A37395">
            <v>191319</v>
          </cell>
          <cell r="H37395">
            <v>2832</v>
          </cell>
        </row>
        <row r="37396">
          <cell r="A37396">
            <v>191319</v>
          </cell>
          <cell r="H37396">
            <v>115</v>
          </cell>
        </row>
        <row r="37397">
          <cell r="A37397">
            <v>191319</v>
          </cell>
          <cell r="H37397">
            <v>1596</v>
          </cell>
        </row>
        <row r="37398">
          <cell r="A37398">
            <v>192144</v>
          </cell>
          <cell r="H37398">
            <v>1632</v>
          </cell>
        </row>
        <row r="37399">
          <cell r="A37399">
            <v>192693</v>
          </cell>
          <cell r="H37399">
            <v>4836</v>
          </cell>
        </row>
        <row r="37400">
          <cell r="A37400">
            <v>192905</v>
          </cell>
          <cell r="H37400">
            <v>399</v>
          </cell>
        </row>
        <row r="37401">
          <cell r="A37401">
            <v>193684</v>
          </cell>
          <cell r="H37401">
            <v>708</v>
          </cell>
        </row>
        <row r="37402">
          <cell r="A37402">
            <v>193958</v>
          </cell>
          <cell r="H37402">
            <v>890</v>
          </cell>
        </row>
        <row r="37403">
          <cell r="A37403">
            <v>500379</v>
          </cell>
          <cell r="H37403">
            <v>304</v>
          </cell>
        </row>
        <row r="37404">
          <cell r="A37404">
            <v>900077</v>
          </cell>
          <cell r="H37404">
            <v>3540</v>
          </cell>
        </row>
        <row r="37405">
          <cell r="A37405">
            <v>900333</v>
          </cell>
          <cell r="H37405">
            <v>1332</v>
          </cell>
        </row>
        <row r="37406">
          <cell r="A37406">
            <v>100153</v>
          </cell>
          <cell r="H37406">
            <v>484.8</v>
          </cell>
        </row>
        <row r="37407">
          <cell r="A37407">
            <v>101774</v>
          </cell>
          <cell r="H37407">
            <v>3600</v>
          </cell>
        </row>
        <row r="37408">
          <cell r="A37408">
            <v>101849</v>
          </cell>
          <cell r="H37408">
            <v>162.5</v>
          </cell>
        </row>
        <row r="37409">
          <cell r="A37409">
            <v>101849</v>
          </cell>
          <cell r="H37409">
            <v>17100</v>
          </cell>
        </row>
        <row r="37410">
          <cell r="A37410">
            <v>102362</v>
          </cell>
          <cell r="H37410">
            <v>960</v>
          </cell>
        </row>
        <row r="37411">
          <cell r="A37411">
            <v>102505</v>
          </cell>
          <cell r="H37411">
            <v>565.6</v>
          </cell>
        </row>
        <row r="37412">
          <cell r="A37412">
            <v>191336</v>
          </cell>
          <cell r="H37412">
            <v>798</v>
          </cell>
        </row>
        <row r="37413">
          <cell r="A37413">
            <v>191336</v>
          </cell>
          <cell r="H37413">
            <v>75</v>
          </cell>
        </row>
        <row r="37414">
          <cell r="A37414">
            <v>191693</v>
          </cell>
          <cell r="H37414">
            <v>234</v>
          </cell>
        </row>
        <row r="37415">
          <cell r="A37415">
            <v>191693</v>
          </cell>
          <cell r="H37415">
            <v>110.23</v>
          </cell>
        </row>
        <row r="37416">
          <cell r="A37416">
            <v>191693</v>
          </cell>
          <cell r="H37416">
            <v>188</v>
          </cell>
        </row>
        <row r="37417">
          <cell r="A37417">
            <v>191694</v>
          </cell>
          <cell r="H37417">
            <v>234</v>
          </cell>
        </row>
        <row r="37418">
          <cell r="A37418">
            <v>191694</v>
          </cell>
          <cell r="H37418">
            <v>187</v>
          </cell>
        </row>
        <row r="37419">
          <cell r="A37419">
            <v>191694</v>
          </cell>
          <cell r="H37419">
            <v>110.23</v>
          </cell>
        </row>
        <row r="37420">
          <cell r="A37420">
            <v>191695</v>
          </cell>
          <cell r="H37420">
            <v>110.23</v>
          </cell>
        </row>
        <row r="37421">
          <cell r="A37421">
            <v>191695</v>
          </cell>
          <cell r="H37421">
            <v>234</v>
          </cell>
        </row>
        <row r="37422">
          <cell r="A37422">
            <v>191695</v>
          </cell>
          <cell r="H37422">
            <v>235.8</v>
          </cell>
        </row>
        <row r="37423">
          <cell r="A37423">
            <v>193412</v>
          </cell>
          <cell r="H37423">
            <v>375.24</v>
          </cell>
        </row>
        <row r="37424">
          <cell r="A37424">
            <v>193412</v>
          </cell>
          <cell r="H37424">
            <v>750.48</v>
          </cell>
        </row>
        <row r="37425">
          <cell r="A37425">
            <v>193412</v>
          </cell>
          <cell r="H37425">
            <v>750.48</v>
          </cell>
        </row>
        <row r="37426">
          <cell r="A37426">
            <v>193412</v>
          </cell>
          <cell r="H37426">
            <v>375.24</v>
          </cell>
        </row>
        <row r="37427">
          <cell r="A37427">
            <v>193412</v>
          </cell>
          <cell r="H37427">
            <v>375.24</v>
          </cell>
        </row>
        <row r="37428">
          <cell r="A37428">
            <v>193412</v>
          </cell>
          <cell r="H37428">
            <v>750.48</v>
          </cell>
        </row>
        <row r="37429">
          <cell r="A37429">
            <v>193412</v>
          </cell>
          <cell r="H37429">
            <v>375.24</v>
          </cell>
        </row>
        <row r="37430">
          <cell r="A37430">
            <v>193860</v>
          </cell>
          <cell r="H37430">
            <v>420</v>
          </cell>
        </row>
        <row r="37431">
          <cell r="A37431">
            <v>193860</v>
          </cell>
          <cell r="H37431">
            <v>71.290000000000006</v>
          </cell>
        </row>
        <row r="37432">
          <cell r="A37432">
            <v>193860</v>
          </cell>
          <cell r="H37432">
            <v>756</v>
          </cell>
        </row>
        <row r="37433">
          <cell r="A37433">
            <v>500021</v>
          </cell>
          <cell r="H37433">
            <v>12390</v>
          </cell>
        </row>
        <row r="37434">
          <cell r="A37434">
            <v>500021</v>
          </cell>
          <cell r="H37434">
            <v>4640</v>
          </cell>
        </row>
        <row r="37435">
          <cell r="A37435">
            <v>500928</v>
          </cell>
          <cell r="H37435">
            <v>2016</v>
          </cell>
        </row>
        <row r="37436">
          <cell r="A37436">
            <v>501698</v>
          </cell>
          <cell r="H37436">
            <v>2585.6</v>
          </cell>
        </row>
        <row r="37437">
          <cell r="A37437">
            <v>502327</v>
          </cell>
          <cell r="H37437">
            <v>10710</v>
          </cell>
        </row>
        <row r="37438">
          <cell r="A37438">
            <v>502943</v>
          </cell>
          <cell r="H37438">
            <v>129.6</v>
          </cell>
        </row>
        <row r="37439">
          <cell r="A37439">
            <v>502943</v>
          </cell>
          <cell r="H37439">
            <v>1413</v>
          </cell>
        </row>
        <row r="37440">
          <cell r="A37440">
            <v>100596</v>
          </cell>
          <cell r="H37440">
            <v>5436</v>
          </cell>
        </row>
        <row r="37441">
          <cell r="A37441">
            <v>100925</v>
          </cell>
          <cell r="H37441">
            <v>32352</v>
          </cell>
        </row>
        <row r="37442">
          <cell r="A37442">
            <v>101217</v>
          </cell>
          <cell r="H37442">
            <v>1188</v>
          </cell>
        </row>
        <row r="37443">
          <cell r="A37443">
            <v>102544</v>
          </cell>
          <cell r="H37443">
            <v>3348</v>
          </cell>
        </row>
        <row r="37444">
          <cell r="A37444">
            <v>192601</v>
          </cell>
          <cell r="H37444">
            <v>241</v>
          </cell>
        </row>
        <row r="37445">
          <cell r="A37445">
            <v>192705</v>
          </cell>
          <cell r="H37445">
            <v>2320</v>
          </cell>
        </row>
        <row r="37446">
          <cell r="A37446">
            <v>192705</v>
          </cell>
          <cell r="H37446">
            <v>14040</v>
          </cell>
        </row>
        <row r="37447">
          <cell r="A37447">
            <v>193412</v>
          </cell>
          <cell r="H37447">
            <v>62.54</v>
          </cell>
        </row>
        <row r="37448">
          <cell r="A37448">
            <v>193412</v>
          </cell>
          <cell r="H37448">
            <v>1876.2</v>
          </cell>
        </row>
        <row r="37449">
          <cell r="A37449">
            <v>193812</v>
          </cell>
          <cell r="H37449">
            <v>3752.4</v>
          </cell>
        </row>
        <row r="37450">
          <cell r="A37450">
            <v>193812</v>
          </cell>
          <cell r="H37450">
            <v>28143</v>
          </cell>
        </row>
        <row r="37451">
          <cell r="A37451">
            <v>193999</v>
          </cell>
          <cell r="H37451">
            <v>2014</v>
          </cell>
        </row>
        <row r="37452">
          <cell r="A37452">
            <v>193999</v>
          </cell>
          <cell r="H37452">
            <v>4466</v>
          </cell>
        </row>
        <row r="37453">
          <cell r="A37453">
            <v>194134</v>
          </cell>
          <cell r="H37453">
            <v>3276</v>
          </cell>
        </row>
        <row r="37454">
          <cell r="A37454">
            <v>500209</v>
          </cell>
          <cell r="H37454">
            <v>4764.1000000000004</v>
          </cell>
        </row>
        <row r="37455">
          <cell r="A37455">
            <v>500209</v>
          </cell>
          <cell r="H37455">
            <v>123</v>
          </cell>
        </row>
        <row r="37456">
          <cell r="A37456">
            <v>500209</v>
          </cell>
          <cell r="H37456">
            <v>85.25</v>
          </cell>
        </row>
        <row r="37457">
          <cell r="A37457">
            <v>500209</v>
          </cell>
          <cell r="H37457">
            <v>1885.76</v>
          </cell>
        </row>
        <row r="37458">
          <cell r="A37458">
            <v>500209</v>
          </cell>
          <cell r="H37458">
            <v>2017.11</v>
          </cell>
        </row>
        <row r="37459">
          <cell r="A37459">
            <v>500209</v>
          </cell>
          <cell r="H37459">
            <v>288</v>
          </cell>
        </row>
        <row r="37460">
          <cell r="A37460">
            <v>500209</v>
          </cell>
          <cell r="H37460">
            <v>2866.98</v>
          </cell>
        </row>
        <row r="37461">
          <cell r="A37461">
            <v>500209</v>
          </cell>
          <cell r="H37461">
            <v>2307.5</v>
          </cell>
        </row>
        <row r="37462">
          <cell r="A37462">
            <v>500209</v>
          </cell>
          <cell r="H37462">
            <v>1148</v>
          </cell>
        </row>
        <row r="37463">
          <cell r="A37463">
            <v>500209</v>
          </cell>
          <cell r="H37463">
            <v>795.48</v>
          </cell>
        </row>
        <row r="37464">
          <cell r="A37464">
            <v>500209</v>
          </cell>
          <cell r="H37464">
            <v>1188.32</v>
          </cell>
        </row>
        <row r="37465">
          <cell r="A37465">
            <v>500209</v>
          </cell>
          <cell r="H37465">
            <v>1883.84</v>
          </cell>
        </row>
        <row r="37466">
          <cell r="A37466">
            <v>500209</v>
          </cell>
          <cell r="H37466">
            <v>795.48</v>
          </cell>
        </row>
        <row r="37467">
          <cell r="A37467">
            <v>500209</v>
          </cell>
          <cell r="H37467">
            <v>201.84</v>
          </cell>
        </row>
        <row r="37468">
          <cell r="A37468">
            <v>500209</v>
          </cell>
          <cell r="H37468">
            <v>127.32</v>
          </cell>
        </row>
        <row r="37469">
          <cell r="A37469">
            <v>500209</v>
          </cell>
          <cell r="H37469">
            <v>85.23</v>
          </cell>
        </row>
        <row r="37470">
          <cell r="A37470">
            <v>500572</v>
          </cell>
          <cell r="H37470">
            <v>9432</v>
          </cell>
        </row>
        <row r="37471">
          <cell r="A37471">
            <v>501056</v>
          </cell>
          <cell r="H37471">
            <v>15635</v>
          </cell>
        </row>
        <row r="37472">
          <cell r="A37472">
            <v>501616</v>
          </cell>
          <cell r="H37472">
            <v>4176</v>
          </cell>
        </row>
        <row r="37473">
          <cell r="A37473">
            <v>100925</v>
          </cell>
          <cell r="H37473">
            <v>9600</v>
          </cell>
        </row>
        <row r="37474">
          <cell r="A37474">
            <v>101555</v>
          </cell>
          <cell r="H37474">
            <v>960</v>
          </cell>
        </row>
        <row r="37475">
          <cell r="A37475">
            <v>102395</v>
          </cell>
          <cell r="H37475">
            <v>1800</v>
          </cell>
        </row>
        <row r="37476">
          <cell r="A37476">
            <v>190342</v>
          </cell>
          <cell r="H37476">
            <v>1370</v>
          </cell>
        </row>
        <row r="37477">
          <cell r="A37477">
            <v>190342</v>
          </cell>
          <cell r="H37477">
            <v>139.53</v>
          </cell>
        </row>
        <row r="37478">
          <cell r="A37478">
            <v>190342</v>
          </cell>
          <cell r="H37478">
            <v>611.72</v>
          </cell>
        </row>
        <row r="37479">
          <cell r="A37479">
            <v>190342</v>
          </cell>
          <cell r="H37479">
            <v>382.06</v>
          </cell>
        </row>
        <row r="37480">
          <cell r="A37480">
            <v>190342</v>
          </cell>
          <cell r="H37480">
            <v>736.8</v>
          </cell>
        </row>
        <row r="37481">
          <cell r="A37481">
            <v>190511</v>
          </cell>
          <cell r="H37481">
            <v>1440</v>
          </cell>
        </row>
        <row r="37482">
          <cell r="A37482">
            <v>190511</v>
          </cell>
          <cell r="H37482">
            <v>76</v>
          </cell>
        </row>
        <row r="37483">
          <cell r="A37483">
            <v>192228</v>
          </cell>
          <cell r="H37483">
            <v>484.8</v>
          </cell>
        </row>
        <row r="37484">
          <cell r="A37484">
            <v>193854</v>
          </cell>
          <cell r="H37484">
            <v>2400</v>
          </cell>
        </row>
        <row r="37485">
          <cell r="A37485">
            <v>193856</v>
          </cell>
          <cell r="H37485">
            <v>4200</v>
          </cell>
        </row>
        <row r="37486">
          <cell r="A37486">
            <v>193858</v>
          </cell>
          <cell r="H37486">
            <v>2400</v>
          </cell>
        </row>
        <row r="37487">
          <cell r="A37487">
            <v>193942</v>
          </cell>
          <cell r="H37487">
            <v>1440</v>
          </cell>
        </row>
        <row r="37488">
          <cell r="A37488">
            <v>193944</v>
          </cell>
          <cell r="H37488">
            <v>1440</v>
          </cell>
        </row>
        <row r="37489">
          <cell r="A37489">
            <v>193945</v>
          </cell>
          <cell r="H37489">
            <v>1440</v>
          </cell>
        </row>
        <row r="37490">
          <cell r="A37490">
            <v>201226</v>
          </cell>
          <cell r="H37490">
            <v>576</v>
          </cell>
        </row>
        <row r="37491">
          <cell r="A37491">
            <v>501613</v>
          </cell>
          <cell r="H37491">
            <v>48.29</v>
          </cell>
        </row>
        <row r="37492">
          <cell r="A37492">
            <v>501613</v>
          </cell>
          <cell r="H37492">
            <v>720</v>
          </cell>
        </row>
        <row r="37493">
          <cell r="A37493">
            <v>900358</v>
          </cell>
          <cell r="H37493">
            <v>2340</v>
          </cell>
        </row>
        <row r="37494">
          <cell r="A37494">
            <v>101801</v>
          </cell>
          <cell r="H37494">
            <v>89088</v>
          </cell>
        </row>
        <row r="37495">
          <cell r="A37495">
            <v>102488</v>
          </cell>
          <cell r="H37495">
            <v>583.20000000000005</v>
          </cell>
        </row>
        <row r="37496">
          <cell r="A37496">
            <v>102488</v>
          </cell>
          <cell r="H37496">
            <v>1425.6</v>
          </cell>
        </row>
        <row r="37497">
          <cell r="A37497">
            <v>102488</v>
          </cell>
          <cell r="H37497">
            <v>59.4</v>
          </cell>
        </row>
        <row r="37498">
          <cell r="A37498">
            <v>102488</v>
          </cell>
          <cell r="H37498">
            <v>475.2</v>
          </cell>
        </row>
        <row r="37499">
          <cell r="A37499">
            <v>102488</v>
          </cell>
          <cell r="H37499">
            <v>1146.96</v>
          </cell>
        </row>
        <row r="37500">
          <cell r="A37500">
            <v>102488</v>
          </cell>
          <cell r="H37500">
            <v>1166.4000000000001</v>
          </cell>
        </row>
        <row r="37501">
          <cell r="A37501">
            <v>102488</v>
          </cell>
          <cell r="H37501">
            <v>681</v>
          </cell>
        </row>
        <row r="37502">
          <cell r="A37502">
            <v>102488</v>
          </cell>
          <cell r="H37502">
            <v>1944</v>
          </cell>
        </row>
        <row r="37503">
          <cell r="A37503">
            <v>102488</v>
          </cell>
          <cell r="H37503">
            <v>196.56</v>
          </cell>
        </row>
        <row r="37504">
          <cell r="A37504">
            <v>102488</v>
          </cell>
          <cell r="H37504">
            <v>2164.3200000000002</v>
          </cell>
        </row>
        <row r="37505">
          <cell r="A37505">
            <v>102488</v>
          </cell>
          <cell r="H37505">
            <v>1814.4</v>
          </cell>
        </row>
        <row r="37506">
          <cell r="A37506">
            <v>102488</v>
          </cell>
          <cell r="H37506">
            <v>712.8</v>
          </cell>
        </row>
        <row r="37507">
          <cell r="A37507">
            <v>102488</v>
          </cell>
          <cell r="H37507">
            <v>2721.6</v>
          </cell>
        </row>
        <row r="37508">
          <cell r="A37508">
            <v>102488</v>
          </cell>
          <cell r="H37508">
            <v>382.32</v>
          </cell>
        </row>
        <row r="37509">
          <cell r="A37509">
            <v>102488</v>
          </cell>
          <cell r="H37509">
            <v>388.8</v>
          </cell>
        </row>
        <row r="37510">
          <cell r="A37510">
            <v>102549</v>
          </cell>
          <cell r="H37510">
            <v>20160</v>
          </cell>
        </row>
        <row r="37511">
          <cell r="A37511">
            <v>190373</v>
          </cell>
          <cell r="H37511">
            <v>420</v>
          </cell>
        </row>
        <row r="37512">
          <cell r="A37512">
            <v>190373</v>
          </cell>
          <cell r="H37512">
            <v>420</v>
          </cell>
        </row>
        <row r="37513">
          <cell r="A37513">
            <v>190373</v>
          </cell>
          <cell r="H37513">
            <v>91</v>
          </cell>
        </row>
        <row r="37514">
          <cell r="A37514">
            <v>190373</v>
          </cell>
          <cell r="H37514">
            <v>280</v>
          </cell>
        </row>
        <row r="37515">
          <cell r="A37515">
            <v>191751</v>
          </cell>
          <cell r="H37515">
            <v>5088</v>
          </cell>
        </row>
        <row r="37516">
          <cell r="A37516">
            <v>191751</v>
          </cell>
          <cell r="H37516">
            <v>155.58000000000001</v>
          </cell>
        </row>
        <row r="37517">
          <cell r="A37517">
            <v>192326</v>
          </cell>
          <cell r="H37517">
            <v>798</v>
          </cell>
        </row>
        <row r="37518">
          <cell r="A37518">
            <v>193474</v>
          </cell>
          <cell r="H37518">
            <v>588</v>
          </cell>
        </row>
        <row r="37519">
          <cell r="A37519">
            <v>193474</v>
          </cell>
          <cell r="H37519">
            <v>399</v>
          </cell>
        </row>
        <row r="37520">
          <cell r="A37520">
            <v>193918</v>
          </cell>
          <cell r="H37520">
            <v>910.8</v>
          </cell>
        </row>
        <row r="37521">
          <cell r="A37521">
            <v>193941</v>
          </cell>
          <cell r="H37521">
            <v>1440</v>
          </cell>
        </row>
        <row r="37522">
          <cell r="A37522">
            <v>194356</v>
          </cell>
          <cell r="H37522">
            <v>13200</v>
          </cell>
        </row>
        <row r="37523">
          <cell r="A37523">
            <v>100402</v>
          </cell>
          <cell r="H37523">
            <v>6739.2</v>
          </cell>
        </row>
        <row r="37524">
          <cell r="A37524">
            <v>100949</v>
          </cell>
          <cell r="H37524">
            <v>8352</v>
          </cell>
        </row>
        <row r="37525">
          <cell r="A37525">
            <v>102530</v>
          </cell>
          <cell r="H37525">
            <v>3198</v>
          </cell>
        </row>
        <row r="37526">
          <cell r="A37526">
            <v>190284</v>
          </cell>
          <cell r="H37526">
            <v>399</v>
          </cell>
        </row>
        <row r="37527">
          <cell r="A37527">
            <v>192385</v>
          </cell>
          <cell r="H37527">
            <v>720</v>
          </cell>
        </row>
        <row r="37528">
          <cell r="A37528">
            <v>192822</v>
          </cell>
          <cell r="H37528">
            <v>6600</v>
          </cell>
        </row>
        <row r="37529">
          <cell r="A37529">
            <v>194108</v>
          </cell>
          <cell r="H37529">
            <v>91</v>
          </cell>
        </row>
        <row r="37530">
          <cell r="A37530">
            <v>100153</v>
          </cell>
          <cell r="H37530">
            <v>2020</v>
          </cell>
        </row>
        <row r="37531">
          <cell r="A37531">
            <v>100175</v>
          </cell>
          <cell r="H37531">
            <v>4915.2</v>
          </cell>
        </row>
        <row r="37532">
          <cell r="A37532">
            <v>100217</v>
          </cell>
          <cell r="H37532">
            <v>12000</v>
          </cell>
        </row>
        <row r="37533">
          <cell r="A37533">
            <v>100217</v>
          </cell>
          <cell r="H37533">
            <v>112000</v>
          </cell>
        </row>
        <row r="37534">
          <cell r="A37534">
            <v>100266</v>
          </cell>
          <cell r="H37534">
            <v>1171.5999999999999</v>
          </cell>
        </row>
        <row r="37535">
          <cell r="A37535">
            <v>100266</v>
          </cell>
          <cell r="H37535">
            <v>4363.2</v>
          </cell>
        </row>
        <row r="37536">
          <cell r="A37536">
            <v>100369</v>
          </cell>
          <cell r="H37536">
            <v>9120</v>
          </cell>
        </row>
        <row r="37537">
          <cell r="A37537">
            <v>100397</v>
          </cell>
          <cell r="H37537">
            <v>3600</v>
          </cell>
        </row>
        <row r="37538">
          <cell r="A37538">
            <v>100428</v>
          </cell>
          <cell r="H37538">
            <v>2424</v>
          </cell>
        </row>
        <row r="37539">
          <cell r="A37539">
            <v>100708</v>
          </cell>
          <cell r="H37539">
            <v>9600</v>
          </cell>
        </row>
        <row r="37540">
          <cell r="A37540">
            <v>100793</v>
          </cell>
          <cell r="H37540">
            <v>132000</v>
          </cell>
        </row>
        <row r="37541">
          <cell r="A37541">
            <v>100892</v>
          </cell>
          <cell r="H37541">
            <v>74148</v>
          </cell>
        </row>
        <row r="37542">
          <cell r="A37542">
            <v>100998</v>
          </cell>
          <cell r="H37542">
            <v>7830</v>
          </cell>
        </row>
        <row r="37543">
          <cell r="A37543">
            <v>101062</v>
          </cell>
          <cell r="H37543">
            <v>1197</v>
          </cell>
        </row>
        <row r="37544">
          <cell r="A37544">
            <v>101354</v>
          </cell>
          <cell r="H37544">
            <v>5340</v>
          </cell>
        </row>
        <row r="37545">
          <cell r="A37545">
            <v>101373</v>
          </cell>
          <cell r="H37545">
            <v>990</v>
          </cell>
        </row>
        <row r="37546">
          <cell r="A37546">
            <v>101373</v>
          </cell>
          <cell r="H37546">
            <v>1104.8</v>
          </cell>
        </row>
        <row r="37547">
          <cell r="A37547">
            <v>101373</v>
          </cell>
          <cell r="H37547">
            <v>9790</v>
          </cell>
        </row>
        <row r="37548">
          <cell r="A37548">
            <v>101373</v>
          </cell>
          <cell r="H37548">
            <v>2423.1</v>
          </cell>
        </row>
        <row r="37549">
          <cell r="A37549">
            <v>101373</v>
          </cell>
          <cell r="H37549">
            <v>149.6</v>
          </cell>
        </row>
        <row r="37550">
          <cell r="A37550">
            <v>101373</v>
          </cell>
          <cell r="H37550">
            <v>399</v>
          </cell>
        </row>
        <row r="37551">
          <cell r="A37551">
            <v>101373</v>
          </cell>
          <cell r="H37551">
            <v>25740</v>
          </cell>
        </row>
        <row r="37552">
          <cell r="A37552">
            <v>101373</v>
          </cell>
          <cell r="H37552">
            <v>103.6</v>
          </cell>
        </row>
        <row r="37553">
          <cell r="A37553">
            <v>101702</v>
          </cell>
          <cell r="H37553">
            <v>414.3</v>
          </cell>
        </row>
        <row r="37554">
          <cell r="A37554">
            <v>101702</v>
          </cell>
          <cell r="H37554">
            <v>19470</v>
          </cell>
        </row>
        <row r="37555">
          <cell r="A37555">
            <v>101702</v>
          </cell>
          <cell r="H37555">
            <v>103.6</v>
          </cell>
        </row>
        <row r="37556">
          <cell r="A37556">
            <v>101702</v>
          </cell>
          <cell r="H37556">
            <v>45</v>
          </cell>
        </row>
        <row r="37557">
          <cell r="A37557">
            <v>101704</v>
          </cell>
          <cell r="H37557">
            <v>3080</v>
          </cell>
        </row>
        <row r="37558">
          <cell r="A37558">
            <v>101705</v>
          </cell>
          <cell r="H37558">
            <v>4785</v>
          </cell>
        </row>
        <row r="37559">
          <cell r="A37559">
            <v>102076</v>
          </cell>
          <cell r="H37559">
            <v>4276.8</v>
          </cell>
        </row>
        <row r="37560">
          <cell r="A37560">
            <v>102336</v>
          </cell>
          <cell r="H37560">
            <v>4272</v>
          </cell>
        </row>
        <row r="37561">
          <cell r="A37561">
            <v>102362</v>
          </cell>
          <cell r="H37561">
            <v>200</v>
          </cell>
        </row>
        <row r="37562">
          <cell r="A37562">
            <v>102362</v>
          </cell>
          <cell r="H37562">
            <v>70</v>
          </cell>
        </row>
        <row r="37563">
          <cell r="A37563">
            <v>102362</v>
          </cell>
          <cell r="H37563">
            <v>65</v>
          </cell>
        </row>
        <row r="37564">
          <cell r="A37564">
            <v>102362</v>
          </cell>
          <cell r="H37564">
            <v>600</v>
          </cell>
        </row>
        <row r="37565">
          <cell r="A37565">
            <v>102362</v>
          </cell>
          <cell r="H37565">
            <v>798</v>
          </cell>
        </row>
        <row r="37566">
          <cell r="A37566">
            <v>102362</v>
          </cell>
          <cell r="H37566">
            <v>20</v>
          </cell>
        </row>
        <row r="37567">
          <cell r="A37567">
            <v>102488</v>
          </cell>
          <cell r="H37567">
            <v>4320</v>
          </cell>
        </row>
        <row r="37568">
          <cell r="A37568">
            <v>102505</v>
          </cell>
          <cell r="H37568">
            <v>1212</v>
          </cell>
        </row>
        <row r="37569">
          <cell r="A37569">
            <v>190284</v>
          </cell>
          <cell r="H37569">
            <v>55440</v>
          </cell>
        </row>
        <row r="37570">
          <cell r="A37570">
            <v>191650</v>
          </cell>
          <cell r="H37570">
            <v>480</v>
          </cell>
        </row>
        <row r="37571">
          <cell r="A37571">
            <v>191650</v>
          </cell>
          <cell r="H37571">
            <v>8249</v>
          </cell>
        </row>
        <row r="37572">
          <cell r="A37572">
            <v>191650</v>
          </cell>
          <cell r="H37572">
            <v>84</v>
          </cell>
        </row>
        <row r="37573">
          <cell r="A37573">
            <v>191650</v>
          </cell>
          <cell r="H37573">
            <v>4520</v>
          </cell>
        </row>
        <row r="37574">
          <cell r="A37574">
            <v>191650</v>
          </cell>
          <cell r="H37574">
            <v>1656</v>
          </cell>
        </row>
        <row r="37575">
          <cell r="A37575">
            <v>191650</v>
          </cell>
          <cell r="H37575">
            <v>1610</v>
          </cell>
        </row>
        <row r="37576">
          <cell r="A37576">
            <v>191650</v>
          </cell>
          <cell r="H37576">
            <v>1872</v>
          </cell>
        </row>
        <row r="37577">
          <cell r="A37577">
            <v>191650</v>
          </cell>
          <cell r="H37577">
            <v>120</v>
          </cell>
        </row>
        <row r="37578">
          <cell r="A37578">
            <v>191650</v>
          </cell>
          <cell r="H37578">
            <v>1990</v>
          </cell>
        </row>
        <row r="37579">
          <cell r="A37579">
            <v>192227</v>
          </cell>
          <cell r="H37579">
            <v>4363.2</v>
          </cell>
        </row>
        <row r="37580">
          <cell r="A37580">
            <v>192228</v>
          </cell>
          <cell r="H37580">
            <v>484.8</v>
          </cell>
        </row>
        <row r="37581">
          <cell r="A37581">
            <v>192745</v>
          </cell>
          <cell r="H37581">
            <v>11660</v>
          </cell>
        </row>
        <row r="37582">
          <cell r="A37582">
            <v>193392</v>
          </cell>
          <cell r="H37582">
            <v>1512</v>
          </cell>
        </row>
        <row r="37583">
          <cell r="A37583">
            <v>193412</v>
          </cell>
          <cell r="H37583">
            <v>6379.08</v>
          </cell>
        </row>
        <row r="37584">
          <cell r="A37584">
            <v>193412</v>
          </cell>
          <cell r="H37584">
            <v>3752.4</v>
          </cell>
        </row>
        <row r="37585">
          <cell r="A37585">
            <v>193424</v>
          </cell>
          <cell r="H37585">
            <v>3868.8</v>
          </cell>
        </row>
        <row r="37586">
          <cell r="A37586">
            <v>193424</v>
          </cell>
          <cell r="H37586">
            <v>2270.4</v>
          </cell>
        </row>
        <row r="37587">
          <cell r="A37587">
            <v>193424</v>
          </cell>
          <cell r="H37587">
            <v>2270.4</v>
          </cell>
        </row>
        <row r="37588">
          <cell r="A37588">
            <v>193424</v>
          </cell>
          <cell r="H37588">
            <v>5600.4</v>
          </cell>
        </row>
        <row r="37589">
          <cell r="A37589">
            <v>193424</v>
          </cell>
          <cell r="H37589">
            <v>408</v>
          </cell>
        </row>
        <row r="37590">
          <cell r="A37590">
            <v>193424</v>
          </cell>
          <cell r="H37590">
            <v>187.62</v>
          </cell>
        </row>
        <row r="37591">
          <cell r="A37591">
            <v>193424</v>
          </cell>
          <cell r="H37591">
            <v>3668.4</v>
          </cell>
        </row>
        <row r="37592">
          <cell r="A37592">
            <v>193424</v>
          </cell>
          <cell r="H37592">
            <v>1536</v>
          </cell>
        </row>
        <row r="37593">
          <cell r="A37593">
            <v>193424</v>
          </cell>
          <cell r="H37593">
            <v>12508</v>
          </cell>
        </row>
        <row r="37594">
          <cell r="A37594">
            <v>193424</v>
          </cell>
          <cell r="H37594">
            <v>805.2</v>
          </cell>
        </row>
        <row r="37595">
          <cell r="A37595">
            <v>193424</v>
          </cell>
          <cell r="H37595">
            <v>1764</v>
          </cell>
        </row>
        <row r="37596">
          <cell r="A37596">
            <v>193424</v>
          </cell>
          <cell r="H37596">
            <v>1670.4</v>
          </cell>
        </row>
        <row r="37597">
          <cell r="A37597">
            <v>193424</v>
          </cell>
          <cell r="H37597">
            <v>3135.6</v>
          </cell>
        </row>
        <row r="37598">
          <cell r="A37598">
            <v>193424</v>
          </cell>
          <cell r="H37598">
            <v>1683.6</v>
          </cell>
        </row>
        <row r="37599">
          <cell r="A37599">
            <v>193424</v>
          </cell>
          <cell r="H37599">
            <v>2004</v>
          </cell>
        </row>
        <row r="37600">
          <cell r="A37600">
            <v>193424</v>
          </cell>
          <cell r="H37600">
            <v>2270.4</v>
          </cell>
        </row>
        <row r="37601">
          <cell r="A37601">
            <v>193478</v>
          </cell>
          <cell r="H37601">
            <v>655</v>
          </cell>
        </row>
        <row r="37602">
          <cell r="A37602">
            <v>193714</v>
          </cell>
          <cell r="H37602">
            <v>2730</v>
          </cell>
        </row>
        <row r="37603">
          <cell r="A37603">
            <v>193812</v>
          </cell>
          <cell r="H37603">
            <v>750.48</v>
          </cell>
        </row>
        <row r="37604">
          <cell r="A37604">
            <v>194292</v>
          </cell>
          <cell r="H37604">
            <v>1995</v>
          </cell>
        </row>
        <row r="37605">
          <cell r="A37605">
            <v>194331</v>
          </cell>
          <cell r="H37605">
            <v>7980</v>
          </cell>
        </row>
        <row r="37606">
          <cell r="A37606">
            <v>194375</v>
          </cell>
          <cell r="H37606">
            <v>484.8</v>
          </cell>
        </row>
        <row r="37607">
          <cell r="A37607">
            <v>194392</v>
          </cell>
          <cell r="H37607">
            <v>420</v>
          </cell>
        </row>
        <row r="37608">
          <cell r="A37608">
            <v>194392</v>
          </cell>
          <cell r="H37608">
            <v>3000</v>
          </cell>
        </row>
        <row r="37609">
          <cell r="A37609">
            <v>194407</v>
          </cell>
          <cell r="H37609">
            <v>9900</v>
          </cell>
        </row>
        <row r="37610">
          <cell r="A37610">
            <v>194419</v>
          </cell>
          <cell r="H37610">
            <v>60</v>
          </cell>
        </row>
        <row r="37611">
          <cell r="A37611">
            <v>194419</v>
          </cell>
          <cell r="H37611">
            <v>1440</v>
          </cell>
        </row>
        <row r="37612">
          <cell r="A37612">
            <v>501054</v>
          </cell>
          <cell r="H37612">
            <v>7800</v>
          </cell>
        </row>
        <row r="37613">
          <cell r="A37613">
            <v>501698</v>
          </cell>
          <cell r="H37613">
            <v>5332.8</v>
          </cell>
        </row>
        <row r="37614">
          <cell r="A37614">
            <v>502030</v>
          </cell>
          <cell r="H37614">
            <v>3990</v>
          </cell>
        </row>
        <row r="37615">
          <cell r="A37615">
            <v>502576</v>
          </cell>
          <cell r="H37615">
            <v>9768</v>
          </cell>
        </row>
        <row r="37616">
          <cell r="A37616">
            <v>502943</v>
          </cell>
          <cell r="H37616">
            <v>1884</v>
          </cell>
        </row>
        <row r="37617">
          <cell r="A37617">
            <v>502943</v>
          </cell>
          <cell r="H37617">
            <v>172.8</v>
          </cell>
        </row>
        <row r="37618">
          <cell r="A37618">
            <v>502973</v>
          </cell>
          <cell r="H37618">
            <v>20808</v>
          </cell>
        </row>
        <row r="37619">
          <cell r="A37619">
            <v>503040</v>
          </cell>
          <cell r="H37619">
            <v>3720</v>
          </cell>
        </row>
        <row r="37620">
          <cell r="A37620">
            <v>101373</v>
          </cell>
          <cell r="H37620">
            <v>609.80999999999995</v>
          </cell>
        </row>
        <row r="37621">
          <cell r="A37621">
            <v>102139</v>
          </cell>
          <cell r="H37621">
            <v>704</v>
          </cell>
        </row>
        <row r="37622">
          <cell r="A37622">
            <v>102139</v>
          </cell>
          <cell r="H37622">
            <v>462</v>
          </cell>
        </row>
        <row r="37623">
          <cell r="A37623">
            <v>102143</v>
          </cell>
          <cell r="H37623">
            <v>462</v>
          </cell>
        </row>
        <row r="37624">
          <cell r="A37624">
            <v>102143</v>
          </cell>
          <cell r="H37624">
            <v>352</v>
          </cell>
        </row>
        <row r="37625">
          <cell r="A37625">
            <v>190112</v>
          </cell>
          <cell r="H37625">
            <v>4800</v>
          </cell>
        </row>
        <row r="37626">
          <cell r="A37626">
            <v>190158</v>
          </cell>
          <cell r="H37626">
            <v>462</v>
          </cell>
        </row>
        <row r="37627">
          <cell r="A37627">
            <v>190218</v>
          </cell>
          <cell r="H37627">
            <v>4080</v>
          </cell>
        </row>
        <row r="37628">
          <cell r="A37628">
            <v>190218</v>
          </cell>
          <cell r="H37628">
            <v>133.25</v>
          </cell>
        </row>
        <row r="37629">
          <cell r="A37629">
            <v>190898</v>
          </cell>
          <cell r="H37629">
            <v>693</v>
          </cell>
        </row>
        <row r="37630">
          <cell r="A37630">
            <v>190898</v>
          </cell>
          <cell r="H37630">
            <v>1760</v>
          </cell>
        </row>
        <row r="37631">
          <cell r="A37631">
            <v>190898</v>
          </cell>
          <cell r="H37631">
            <v>693</v>
          </cell>
        </row>
        <row r="37632">
          <cell r="A37632">
            <v>191432</v>
          </cell>
          <cell r="H37632">
            <v>384</v>
          </cell>
        </row>
        <row r="37633">
          <cell r="A37633">
            <v>192198</v>
          </cell>
          <cell r="H37633">
            <v>1818</v>
          </cell>
        </row>
        <row r="37634">
          <cell r="A37634">
            <v>192435</v>
          </cell>
          <cell r="H37634">
            <v>4550</v>
          </cell>
        </row>
        <row r="37635">
          <cell r="A37635">
            <v>192435</v>
          </cell>
          <cell r="H37635">
            <v>364</v>
          </cell>
        </row>
        <row r="37636">
          <cell r="A37636">
            <v>192435</v>
          </cell>
          <cell r="H37636">
            <v>8190</v>
          </cell>
        </row>
        <row r="37637">
          <cell r="A37637">
            <v>192694</v>
          </cell>
          <cell r="H37637">
            <v>150.34</v>
          </cell>
        </row>
        <row r="37638">
          <cell r="A37638">
            <v>193600</v>
          </cell>
          <cell r="H37638">
            <v>92</v>
          </cell>
        </row>
        <row r="37639">
          <cell r="A37639">
            <v>193600</v>
          </cell>
          <cell r="H37639">
            <v>68</v>
          </cell>
        </row>
        <row r="37640">
          <cell r="A37640">
            <v>193600</v>
          </cell>
          <cell r="H37640">
            <v>2880</v>
          </cell>
        </row>
        <row r="37641">
          <cell r="A37641">
            <v>501405</v>
          </cell>
          <cell r="H37641">
            <v>7200</v>
          </cell>
        </row>
        <row r="37642">
          <cell r="A37642">
            <v>502969</v>
          </cell>
          <cell r="H37642">
            <v>141.6</v>
          </cell>
        </row>
        <row r="37643">
          <cell r="A37643">
            <v>191007</v>
          </cell>
          <cell r="H37643">
            <v>578</v>
          </cell>
        </row>
        <row r="37644">
          <cell r="A37644">
            <v>191565</v>
          </cell>
          <cell r="H37644">
            <v>43899.55</v>
          </cell>
        </row>
        <row r="37645">
          <cell r="A37645">
            <v>192130</v>
          </cell>
          <cell r="H37645">
            <v>2784</v>
          </cell>
        </row>
        <row r="37646">
          <cell r="A37646">
            <v>192144</v>
          </cell>
          <cell r="H37646">
            <v>3502</v>
          </cell>
        </row>
        <row r="37647">
          <cell r="A37647">
            <v>192206</v>
          </cell>
          <cell r="H37647">
            <v>399</v>
          </cell>
        </row>
        <row r="37648">
          <cell r="A37648">
            <v>192302</v>
          </cell>
          <cell r="H37648">
            <v>4012</v>
          </cell>
        </row>
        <row r="37649">
          <cell r="A37649">
            <v>192904</v>
          </cell>
          <cell r="H37649">
            <v>104</v>
          </cell>
        </row>
        <row r="37650">
          <cell r="A37650">
            <v>192904</v>
          </cell>
          <cell r="H37650">
            <v>1800</v>
          </cell>
        </row>
        <row r="37651">
          <cell r="A37651">
            <v>194014</v>
          </cell>
          <cell r="H37651">
            <v>4269.8</v>
          </cell>
        </row>
        <row r="37652">
          <cell r="A37652">
            <v>194134</v>
          </cell>
          <cell r="H37652">
            <v>9796</v>
          </cell>
        </row>
        <row r="37653">
          <cell r="A37653">
            <v>194134</v>
          </cell>
          <cell r="H37653">
            <v>1363.41</v>
          </cell>
        </row>
        <row r="37654">
          <cell r="A37654">
            <v>194166</v>
          </cell>
          <cell r="H37654">
            <v>3571.25</v>
          </cell>
        </row>
        <row r="37655">
          <cell r="A37655">
            <v>194166</v>
          </cell>
          <cell r="H37655">
            <v>2999.99</v>
          </cell>
        </row>
        <row r="37656">
          <cell r="A37656">
            <v>194166</v>
          </cell>
          <cell r="H37656">
            <v>4675</v>
          </cell>
        </row>
        <row r="37657">
          <cell r="A37657">
            <v>100071</v>
          </cell>
          <cell r="H37657">
            <v>783</v>
          </cell>
        </row>
        <row r="37658">
          <cell r="A37658">
            <v>100143</v>
          </cell>
          <cell r="H37658">
            <v>1156</v>
          </cell>
        </row>
        <row r="37659">
          <cell r="A37659">
            <v>100166</v>
          </cell>
          <cell r="H37659">
            <v>2448</v>
          </cell>
        </row>
        <row r="37660">
          <cell r="A37660">
            <v>100166</v>
          </cell>
          <cell r="H37660">
            <v>1054</v>
          </cell>
        </row>
        <row r="37661">
          <cell r="A37661">
            <v>101217</v>
          </cell>
          <cell r="H37661">
            <v>252</v>
          </cell>
        </row>
        <row r="37662">
          <cell r="A37662">
            <v>101555</v>
          </cell>
          <cell r="H37662">
            <v>14314</v>
          </cell>
        </row>
        <row r="37663">
          <cell r="A37663">
            <v>101555</v>
          </cell>
          <cell r="H37663">
            <v>432</v>
          </cell>
        </row>
        <row r="37664">
          <cell r="A37664">
            <v>101951</v>
          </cell>
          <cell r="H37664">
            <v>192</v>
          </cell>
        </row>
        <row r="37665">
          <cell r="A37665">
            <v>101951</v>
          </cell>
          <cell r="H37665">
            <v>5400</v>
          </cell>
        </row>
        <row r="37666">
          <cell r="A37666">
            <v>102106</v>
          </cell>
          <cell r="H37666">
            <v>57.29</v>
          </cell>
        </row>
        <row r="37667">
          <cell r="A37667">
            <v>102106</v>
          </cell>
          <cell r="H37667">
            <v>1728</v>
          </cell>
        </row>
        <row r="37668">
          <cell r="A37668">
            <v>190269</v>
          </cell>
          <cell r="H37668">
            <v>612</v>
          </cell>
        </row>
        <row r="37669">
          <cell r="A37669">
            <v>190269</v>
          </cell>
          <cell r="H37669">
            <v>3432</v>
          </cell>
        </row>
        <row r="37670">
          <cell r="A37670">
            <v>190269</v>
          </cell>
          <cell r="H37670">
            <v>2145</v>
          </cell>
        </row>
        <row r="37671">
          <cell r="A37671">
            <v>190419</v>
          </cell>
          <cell r="H37671">
            <v>3552</v>
          </cell>
        </row>
        <row r="37672">
          <cell r="A37672">
            <v>190419</v>
          </cell>
          <cell r="H37672">
            <v>1664</v>
          </cell>
        </row>
        <row r="37673">
          <cell r="A37673">
            <v>191432</v>
          </cell>
          <cell r="H37673">
            <v>1088</v>
          </cell>
        </row>
        <row r="37674">
          <cell r="A37674">
            <v>192302</v>
          </cell>
          <cell r="H37674">
            <v>240</v>
          </cell>
        </row>
        <row r="37675">
          <cell r="A37675">
            <v>192341</v>
          </cell>
          <cell r="H37675">
            <v>780</v>
          </cell>
        </row>
        <row r="37676">
          <cell r="A37676">
            <v>192507</v>
          </cell>
          <cell r="H37676">
            <v>780</v>
          </cell>
        </row>
        <row r="37677">
          <cell r="A37677">
            <v>193607</v>
          </cell>
          <cell r="H37677">
            <v>340</v>
          </cell>
        </row>
        <row r="37678">
          <cell r="A37678">
            <v>194070</v>
          </cell>
          <cell r="H37678">
            <v>75.13</v>
          </cell>
        </row>
        <row r="37679">
          <cell r="A37679">
            <v>194070</v>
          </cell>
          <cell r="H37679">
            <v>5760</v>
          </cell>
        </row>
        <row r="37680">
          <cell r="A37680">
            <v>500743</v>
          </cell>
          <cell r="H37680">
            <v>1656</v>
          </cell>
        </row>
        <row r="37681">
          <cell r="A37681">
            <v>100949</v>
          </cell>
          <cell r="H37681">
            <v>1506.7</v>
          </cell>
        </row>
        <row r="37682">
          <cell r="A37682">
            <v>102138</v>
          </cell>
          <cell r="H37682">
            <v>352</v>
          </cell>
        </row>
        <row r="37683">
          <cell r="A37683">
            <v>102138</v>
          </cell>
          <cell r="H37683">
            <v>924</v>
          </cell>
        </row>
        <row r="37684">
          <cell r="A37684">
            <v>102519</v>
          </cell>
          <cell r="H37684">
            <v>15635</v>
          </cell>
        </row>
        <row r="37685">
          <cell r="A37685">
            <v>102544</v>
          </cell>
          <cell r="H37685">
            <v>403.2</v>
          </cell>
        </row>
        <row r="37686">
          <cell r="A37686">
            <v>190064</v>
          </cell>
          <cell r="H37686">
            <v>14290.39</v>
          </cell>
        </row>
        <row r="37687">
          <cell r="A37687">
            <v>190483</v>
          </cell>
          <cell r="H37687">
            <v>210</v>
          </cell>
        </row>
        <row r="37688">
          <cell r="A37688">
            <v>190483</v>
          </cell>
          <cell r="H37688">
            <v>180</v>
          </cell>
        </row>
        <row r="37689">
          <cell r="A37689">
            <v>194420</v>
          </cell>
          <cell r="H37689">
            <v>8160</v>
          </cell>
        </row>
        <row r="37690">
          <cell r="A37690">
            <v>502849</v>
          </cell>
          <cell r="H37690">
            <v>160</v>
          </cell>
        </row>
        <row r="37691">
          <cell r="A37691">
            <v>502849</v>
          </cell>
          <cell r="H37691">
            <v>5517.6</v>
          </cell>
        </row>
        <row r="37692">
          <cell r="A37692">
            <v>100224</v>
          </cell>
          <cell r="H37692">
            <v>6120</v>
          </cell>
        </row>
        <row r="37693">
          <cell r="A37693">
            <v>100979</v>
          </cell>
          <cell r="H37693">
            <v>1980</v>
          </cell>
        </row>
        <row r="37694">
          <cell r="A37694">
            <v>100979</v>
          </cell>
          <cell r="H37694">
            <v>98.63</v>
          </cell>
        </row>
        <row r="37695">
          <cell r="A37695">
            <v>101656</v>
          </cell>
          <cell r="H37695">
            <v>660</v>
          </cell>
        </row>
        <row r="37696">
          <cell r="A37696">
            <v>101720</v>
          </cell>
          <cell r="H37696">
            <v>1440</v>
          </cell>
        </row>
        <row r="37697">
          <cell r="A37697">
            <v>101720</v>
          </cell>
          <cell r="H37697">
            <v>57.29</v>
          </cell>
        </row>
        <row r="37698">
          <cell r="A37698">
            <v>101839</v>
          </cell>
          <cell r="H37698">
            <v>1068</v>
          </cell>
        </row>
        <row r="37699">
          <cell r="A37699">
            <v>101953</v>
          </cell>
          <cell r="H37699">
            <v>163.78</v>
          </cell>
        </row>
        <row r="37700">
          <cell r="A37700">
            <v>101953</v>
          </cell>
          <cell r="H37700">
            <v>792</v>
          </cell>
        </row>
        <row r="37701">
          <cell r="A37701">
            <v>101953</v>
          </cell>
          <cell r="H37701">
            <v>15972</v>
          </cell>
        </row>
        <row r="37702">
          <cell r="A37702">
            <v>102141</v>
          </cell>
          <cell r="H37702">
            <v>4200</v>
          </cell>
        </row>
        <row r="37703">
          <cell r="A37703">
            <v>102141</v>
          </cell>
          <cell r="H37703">
            <v>480</v>
          </cell>
        </row>
        <row r="37704">
          <cell r="A37704">
            <v>102314</v>
          </cell>
          <cell r="H37704">
            <v>240</v>
          </cell>
        </row>
        <row r="37705">
          <cell r="A37705">
            <v>102314</v>
          </cell>
          <cell r="H37705">
            <v>2100</v>
          </cell>
        </row>
        <row r="37706">
          <cell r="A37706">
            <v>102318</v>
          </cell>
          <cell r="H37706">
            <v>1200</v>
          </cell>
        </row>
        <row r="37707">
          <cell r="A37707">
            <v>102318</v>
          </cell>
          <cell r="H37707">
            <v>10500</v>
          </cell>
        </row>
        <row r="37708">
          <cell r="A37708">
            <v>102607</v>
          </cell>
          <cell r="H37708">
            <v>1195.47</v>
          </cell>
        </row>
        <row r="37709">
          <cell r="A37709">
            <v>102607</v>
          </cell>
          <cell r="H37709">
            <v>223.68</v>
          </cell>
        </row>
        <row r="37710">
          <cell r="A37710">
            <v>102607</v>
          </cell>
          <cell r="H37710">
            <v>7298.89</v>
          </cell>
        </row>
        <row r="37711">
          <cell r="A37711">
            <v>102607</v>
          </cell>
          <cell r="H37711">
            <v>223.65</v>
          </cell>
        </row>
        <row r="37712">
          <cell r="A37712">
            <v>102607</v>
          </cell>
          <cell r="H37712">
            <v>434.91</v>
          </cell>
        </row>
        <row r="37713">
          <cell r="A37713">
            <v>102607</v>
          </cell>
          <cell r="H37713">
            <v>164.01</v>
          </cell>
        </row>
        <row r="37714">
          <cell r="A37714">
            <v>102607</v>
          </cell>
          <cell r="H37714">
            <v>4329.54</v>
          </cell>
        </row>
        <row r="37715">
          <cell r="A37715">
            <v>102607</v>
          </cell>
          <cell r="H37715">
            <v>111.84</v>
          </cell>
        </row>
        <row r="37716">
          <cell r="A37716">
            <v>102607</v>
          </cell>
          <cell r="H37716">
            <v>613.86</v>
          </cell>
        </row>
        <row r="37717">
          <cell r="A37717">
            <v>102607</v>
          </cell>
          <cell r="H37717">
            <v>1230.24</v>
          </cell>
        </row>
        <row r="37718">
          <cell r="A37718">
            <v>102607</v>
          </cell>
          <cell r="H37718">
            <v>372.8</v>
          </cell>
        </row>
        <row r="37719">
          <cell r="A37719">
            <v>102607</v>
          </cell>
          <cell r="H37719">
            <v>683.43</v>
          </cell>
        </row>
        <row r="37720">
          <cell r="A37720">
            <v>102607</v>
          </cell>
          <cell r="H37720">
            <v>67.099999999999994</v>
          </cell>
        </row>
        <row r="37721">
          <cell r="A37721">
            <v>102607</v>
          </cell>
          <cell r="H37721">
            <v>559.20000000000005</v>
          </cell>
        </row>
        <row r="37722">
          <cell r="A37722">
            <v>102607</v>
          </cell>
          <cell r="H37722">
            <v>7626.96</v>
          </cell>
        </row>
        <row r="37723">
          <cell r="A37723">
            <v>102607</v>
          </cell>
          <cell r="H37723">
            <v>141.66</v>
          </cell>
        </row>
        <row r="37724">
          <cell r="A37724">
            <v>102607</v>
          </cell>
          <cell r="H37724">
            <v>1118.4000000000001</v>
          </cell>
        </row>
        <row r="37725">
          <cell r="A37725">
            <v>190029</v>
          </cell>
          <cell r="H37725">
            <v>31270</v>
          </cell>
        </row>
        <row r="37726">
          <cell r="A37726">
            <v>190264</v>
          </cell>
          <cell r="H37726">
            <v>5450</v>
          </cell>
        </row>
        <row r="37727">
          <cell r="A37727">
            <v>190264</v>
          </cell>
          <cell r="H37727">
            <v>9919</v>
          </cell>
        </row>
        <row r="37728">
          <cell r="A37728">
            <v>191383</v>
          </cell>
          <cell r="H37728">
            <v>5110</v>
          </cell>
        </row>
        <row r="37729">
          <cell r="A37729">
            <v>191430</v>
          </cell>
          <cell r="H37729">
            <v>105.9</v>
          </cell>
        </row>
        <row r="37730">
          <cell r="A37730">
            <v>191535</v>
          </cell>
          <cell r="H37730">
            <v>6248.1</v>
          </cell>
        </row>
        <row r="37731">
          <cell r="A37731">
            <v>191583</v>
          </cell>
          <cell r="H37731">
            <v>13350</v>
          </cell>
        </row>
        <row r="37732">
          <cell r="A37732">
            <v>192236</v>
          </cell>
          <cell r="H37732">
            <v>3270</v>
          </cell>
        </row>
        <row r="37733">
          <cell r="A37733">
            <v>192507</v>
          </cell>
          <cell r="H37733">
            <v>920.4</v>
          </cell>
        </row>
        <row r="37734">
          <cell r="A37734">
            <v>193412</v>
          </cell>
          <cell r="H37734">
            <v>1125.72</v>
          </cell>
        </row>
        <row r="37735">
          <cell r="A37735">
            <v>193412</v>
          </cell>
          <cell r="H37735">
            <v>1876.2</v>
          </cell>
        </row>
        <row r="37736">
          <cell r="A37736">
            <v>193412</v>
          </cell>
          <cell r="H37736">
            <v>375.24</v>
          </cell>
        </row>
        <row r="37737">
          <cell r="A37737">
            <v>193612</v>
          </cell>
          <cell r="H37737">
            <v>76.760000000000005</v>
          </cell>
        </row>
        <row r="37738">
          <cell r="A37738">
            <v>193830</v>
          </cell>
          <cell r="H37738">
            <v>3180</v>
          </cell>
        </row>
        <row r="37739">
          <cell r="A37739">
            <v>193838</v>
          </cell>
          <cell r="H37739">
            <v>1020</v>
          </cell>
        </row>
        <row r="37740">
          <cell r="A37740">
            <v>193878</v>
          </cell>
          <cell r="H37740">
            <v>12219.6</v>
          </cell>
        </row>
        <row r="37741">
          <cell r="A37741">
            <v>193878</v>
          </cell>
          <cell r="H37741">
            <v>155.31</v>
          </cell>
        </row>
        <row r="37742">
          <cell r="A37742">
            <v>193964</v>
          </cell>
          <cell r="H37742">
            <v>4180</v>
          </cell>
        </row>
        <row r="37743">
          <cell r="A37743">
            <v>202547</v>
          </cell>
          <cell r="H37743">
            <v>3348</v>
          </cell>
        </row>
        <row r="37744">
          <cell r="A37744">
            <v>502543</v>
          </cell>
          <cell r="H37744">
            <v>14112</v>
          </cell>
        </row>
        <row r="37745">
          <cell r="A37745">
            <v>100145</v>
          </cell>
          <cell r="H37745">
            <v>5542</v>
          </cell>
        </row>
        <row r="37746">
          <cell r="A37746">
            <v>102017</v>
          </cell>
          <cell r="H37746">
            <v>2100</v>
          </cell>
        </row>
        <row r="37747">
          <cell r="A37747">
            <v>102134</v>
          </cell>
          <cell r="H37747">
            <v>4200</v>
          </cell>
        </row>
        <row r="37748">
          <cell r="A37748">
            <v>102134</v>
          </cell>
          <cell r="H37748">
            <v>480</v>
          </cell>
        </row>
        <row r="37749">
          <cell r="A37749">
            <v>102135</v>
          </cell>
          <cell r="H37749">
            <v>144</v>
          </cell>
        </row>
        <row r="37750">
          <cell r="A37750">
            <v>102135</v>
          </cell>
          <cell r="H37750">
            <v>1260</v>
          </cell>
        </row>
        <row r="37751">
          <cell r="A37751">
            <v>102140</v>
          </cell>
          <cell r="H37751">
            <v>864</v>
          </cell>
        </row>
        <row r="37752">
          <cell r="A37752">
            <v>102140</v>
          </cell>
          <cell r="H37752">
            <v>7560</v>
          </cell>
        </row>
        <row r="37753">
          <cell r="A37753">
            <v>102192</v>
          </cell>
          <cell r="H37753">
            <v>480</v>
          </cell>
        </row>
        <row r="37754">
          <cell r="A37754">
            <v>102192</v>
          </cell>
          <cell r="H37754">
            <v>4200</v>
          </cell>
        </row>
        <row r="37755">
          <cell r="A37755">
            <v>102398</v>
          </cell>
          <cell r="H37755">
            <v>240</v>
          </cell>
        </row>
        <row r="37756">
          <cell r="A37756">
            <v>102398</v>
          </cell>
          <cell r="H37756">
            <v>2100</v>
          </cell>
        </row>
        <row r="37757">
          <cell r="A37757">
            <v>190053</v>
          </cell>
          <cell r="H37757">
            <v>31270</v>
          </cell>
        </row>
        <row r="37758">
          <cell r="A37758">
            <v>190888</v>
          </cell>
          <cell r="H37758">
            <v>192.76</v>
          </cell>
        </row>
        <row r="37759">
          <cell r="A37759">
            <v>191007</v>
          </cell>
          <cell r="H37759">
            <v>126.51</v>
          </cell>
        </row>
        <row r="37760">
          <cell r="A37760">
            <v>191007</v>
          </cell>
          <cell r="H37760">
            <v>202</v>
          </cell>
        </row>
        <row r="37761">
          <cell r="A37761">
            <v>191007</v>
          </cell>
          <cell r="H37761">
            <v>234</v>
          </cell>
        </row>
        <row r="37762">
          <cell r="A37762">
            <v>191594</v>
          </cell>
          <cell r="H37762">
            <v>2040</v>
          </cell>
        </row>
        <row r="37763">
          <cell r="A37763">
            <v>192905</v>
          </cell>
          <cell r="H37763">
            <v>9078</v>
          </cell>
        </row>
        <row r="37764">
          <cell r="A37764">
            <v>193066</v>
          </cell>
          <cell r="H37764">
            <v>3564</v>
          </cell>
        </row>
        <row r="37765">
          <cell r="A37765">
            <v>193066</v>
          </cell>
          <cell r="H37765">
            <v>5544</v>
          </cell>
        </row>
        <row r="37766">
          <cell r="A37766">
            <v>193066</v>
          </cell>
          <cell r="H37766">
            <v>792</v>
          </cell>
        </row>
        <row r="37767">
          <cell r="A37767">
            <v>193412</v>
          </cell>
          <cell r="H37767">
            <v>1500.96</v>
          </cell>
        </row>
        <row r="37768">
          <cell r="A37768">
            <v>193463</v>
          </cell>
          <cell r="H37768">
            <v>31270</v>
          </cell>
        </row>
        <row r="37769">
          <cell r="A37769">
            <v>193812</v>
          </cell>
          <cell r="H37769">
            <v>3001.92</v>
          </cell>
        </row>
        <row r="37770">
          <cell r="A37770">
            <v>193812</v>
          </cell>
          <cell r="H37770">
            <v>390</v>
          </cell>
        </row>
        <row r="37771">
          <cell r="A37771">
            <v>193831</v>
          </cell>
          <cell r="H37771">
            <v>700</v>
          </cell>
        </row>
        <row r="37772">
          <cell r="A37772">
            <v>194108</v>
          </cell>
          <cell r="H37772">
            <v>145</v>
          </cell>
        </row>
        <row r="37773">
          <cell r="A37773">
            <v>194108</v>
          </cell>
          <cell r="H37773">
            <v>200</v>
          </cell>
        </row>
        <row r="37774">
          <cell r="A37774">
            <v>194108</v>
          </cell>
          <cell r="H37774">
            <v>162.5</v>
          </cell>
        </row>
        <row r="37775">
          <cell r="A37775">
            <v>194108</v>
          </cell>
          <cell r="H37775">
            <v>430</v>
          </cell>
        </row>
        <row r="37776">
          <cell r="A37776">
            <v>194108</v>
          </cell>
          <cell r="H37776">
            <v>166.75</v>
          </cell>
        </row>
        <row r="37777">
          <cell r="A37777">
            <v>194108</v>
          </cell>
          <cell r="H37777">
            <v>162.5</v>
          </cell>
        </row>
        <row r="37778">
          <cell r="A37778">
            <v>194380</v>
          </cell>
          <cell r="H37778">
            <v>185</v>
          </cell>
        </row>
        <row r="37779">
          <cell r="A37779">
            <v>194380</v>
          </cell>
          <cell r="H37779">
            <v>120.27</v>
          </cell>
        </row>
        <row r="37780">
          <cell r="A37780">
            <v>194380</v>
          </cell>
          <cell r="H37780">
            <v>338</v>
          </cell>
        </row>
        <row r="37781">
          <cell r="A37781">
            <v>194382</v>
          </cell>
          <cell r="H37781">
            <v>3540</v>
          </cell>
        </row>
        <row r="37782">
          <cell r="A37782">
            <v>194382</v>
          </cell>
          <cell r="H37782">
            <v>399</v>
          </cell>
        </row>
        <row r="37783">
          <cell r="A37783">
            <v>194382</v>
          </cell>
          <cell r="H37783">
            <v>443</v>
          </cell>
        </row>
        <row r="37784">
          <cell r="A37784">
            <v>194417</v>
          </cell>
          <cell r="H37784">
            <v>702</v>
          </cell>
        </row>
        <row r="37785">
          <cell r="A37785">
            <v>194417</v>
          </cell>
          <cell r="H37785">
            <v>606</v>
          </cell>
        </row>
        <row r="37786">
          <cell r="A37786">
            <v>194417</v>
          </cell>
          <cell r="H37786">
            <v>173.75</v>
          </cell>
        </row>
        <row r="37787">
          <cell r="A37787">
            <v>194417</v>
          </cell>
          <cell r="H37787">
            <v>1788</v>
          </cell>
        </row>
        <row r="37788">
          <cell r="A37788">
            <v>194417</v>
          </cell>
          <cell r="H37788">
            <v>1192</v>
          </cell>
        </row>
        <row r="37789">
          <cell r="A37789">
            <v>194417</v>
          </cell>
          <cell r="H37789">
            <v>468</v>
          </cell>
        </row>
        <row r="37790">
          <cell r="A37790">
            <v>194417</v>
          </cell>
          <cell r="H37790">
            <v>404</v>
          </cell>
        </row>
        <row r="37791">
          <cell r="A37791">
            <v>194428</v>
          </cell>
          <cell r="H37791">
            <v>240</v>
          </cell>
        </row>
        <row r="37792">
          <cell r="A37792">
            <v>194429</v>
          </cell>
          <cell r="H37792">
            <v>720</v>
          </cell>
        </row>
        <row r="37793">
          <cell r="A37793">
            <v>194429</v>
          </cell>
          <cell r="H37793">
            <v>75.95</v>
          </cell>
        </row>
        <row r="37794">
          <cell r="A37794">
            <v>500949</v>
          </cell>
          <cell r="H37794">
            <v>2052</v>
          </cell>
        </row>
        <row r="37795">
          <cell r="A37795">
            <v>502943</v>
          </cell>
          <cell r="H37795">
            <v>942</v>
          </cell>
        </row>
        <row r="37796">
          <cell r="A37796">
            <v>502943</v>
          </cell>
          <cell r="H37796">
            <v>86.4</v>
          </cell>
        </row>
        <row r="37797">
          <cell r="A37797">
            <v>900039</v>
          </cell>
          <cell r="H37797">
            <v>1692</v>
          </cell>
        </row>
        <row r="37798">
          <cell r="A37798">
            <v>900067</v>
          </cell>
          <cell r="H37798">
            <v>2964</v>
          </cell>
        </row>
        <row r="37799">
          <cell r="A37799">
            <v>101423</v>
          </cell>
          <cell r="H37799">
            <v>6868</v>
          </cell>
        </row>
        <row r="37800">
          <cell r="A37800">
            <v>102362</v>
          </cell>
          <cell r="H37800">
            <v>960</v>
          </cell>
        </row>
        <row r="37801">
          <cell r="A37801">
            <v>190901</v>
          </cell>
          <cell r="H37801">
            <v>462</v>
          </cell>
        </row>
        <row r="37802">
          <cell r="A37802">
            <v>190950</v>
          </cell>
          <cell r="H37802">
            <v>9653.76</v>
          </cell>
        </row>
        <row r="37803">
          <cell r="A37803">
            <v>191092</v>
          </cell>
          <cell r="H37803">
            <v>216</v>
          </cell>
        </row>
        <row r="37804">
          <cell r="A37804">
            <v>191097</v>
          </cell>
          <cell r="H37804">
            <v>1440</v>
          </cell>
        </row>
        <row r="37805">
          <cell r="A37805">
            <v>191100</v>
          </cell>
          <cell r="H37805">
            <v>144</v>
          </cell>
        </row>
        <row r="37806">
          <cell r="A37806">
            <v>191510</v>
          </cell>
          <cell r="H37806">
            <v>8856</v>
          </cell>
        </row>
        <row r="37807">
          <cell r="A37807">
            <v>191510</v>
          </cell>
          <cell r="H37807">
            <v>11376</v>
          </cell>
        </row>
        <row r="37808">
          <cell r="A37808">
            <v>192591</v>
          </cell>
          <cell r="H37808">
            <v>4284</v>
          </cell>
        </row>
        <row r="37809">
          <cell r="A37809">
            <v>193412</v>
          </cell>
          <cell r="H37809">
            <v>1125.72</v>
          </cell>
        </row>
        <row r="37810">
          <cell r="A37810">
            <v>193412</v>
          </cell>
          <cell r="H37810">
            <v>750.48</v>
          </cell>
        </row>
        <row r="37811">
          <cell r="A37811">
            <v>193606</v>
          </cell>
          <cell r="H37811">
            <v>3910</v>
          </cell>
        </row>
        <row r="37812">
          <cell r="A37812">
            <v>193955</v>
          </cell>
          <cell r="H37812">
            <v>2448</v>
          </cell>
        </row>
        <row r="37813">
          <cell r="A37813">
            <v>194079</v>
          </cell>
          <cell r="H37813">
            <v>38304</v>
          </cell>
        </row>
        <row r="37814">
          <cell r="A37814">
            <v>201274</v>
          </cell>
          <cell r="H37814">
            <v>480</v>
          </cell>
        </row>
        <row r="37815">
          <cell r="A37815">
            <v>201274</v>
          </cell>
          <cell r="H37815">
            <v>1632</v>
          </cell>
        </row>
        <row r="37816">
          <cell r="A37816">
            <v>201274</v>
          </cell>
          <cell r="H37816">
            <v>2720</v>
          </cell>
        </row>
        <row r="37817">
          <cell r="A37817">
            <v>201274</v>
          </cell>
          <cell r="H37817">
            <v>288</v>
          </cell>
        </row>
        <row r="37818">
          <cell r="A37818">
            <v>501732</v>
          </cell>
          <cell r="H37818">
            <v>3960</v>
          </cell>
        </row>
        <row r="37819">
          <cell r="A37819">
            <v>502762</v>
          </cell>
          <cell r="H37819">
            <v>6703.44</v>
          </cell>
        </row>
        <row r="37820">
          <cell r="A37820">
            <v>502762</v>
          </cell>
          <cell r="H37820">
            <v>271.64999999999998</v>
          </cell>
        </row>
        <row r="37821">
          <cell r="A37821">
            <v>503005</v>
          </cell>
          <cell r="H37821">
            <v>9858</v>
          </cell>
        </row>
        <row r="37822">
          <cell r="A37822">
            <v>503005</v>
          </cell>
          <cell r="H37822">
            <v>286.51</v>
          </cell>
        </row>
        <row r="37823">
          <cell r="A37823">
            <v>503021</v>
          </cell>
          <cell r="H37823">
            <v>350</v>
          </cell>
        </row>
        <row r="37824">
          <cell r="A37824">
            <v>800280</v>
          </cell>
          <cell r="H37824">
            <v>273.8</v>
          </cell>
        </row>
        <row r="37825">
          <cell r="A37825">
            <v>800280</v>
          </cell>
          <cell r="H37825">
            <v>6703.44</v>
          </cell>
        </row>
        <row r="37826">
          <cell r="A37826">
            <v>900233</v>
          </cell>
          <cell r="H37826">
            <v>6708</v>
          </cell>
        </row>
        <row r="37827">
          <cell r="A37827">
            <v>100596</v>
          </cell>
          <cell r="H37827">
            <v>3636</v>
          </cell>
        </row>
        <row r="37828">
          <cell r="A37828">
            <v>101529</v>
          </cell>
          <cell r="H37828">
            <v>210</v>
          </cell>
        </row>
        <row r="37829">
          <cell r="A37829">
            <v>101529</v>
          </cell>
          <cell r="H37829">
            <v>10890</v>
          </cell>
        </row>
        <row r="37830">
          <cell r="A37830">
            <v>101599</v>
          </cell>
          <cell r="H37830">
            <v>4754.3999999999996</v>
          </cell>
        </row>
        <row r="37831">
          <cell r="A37831">
            <v>101599</v>
          </cell>
          <cell r="H37831">
            <v>186.25</v>
          </cell>
        </row>
        <row r="37832">
          <cell r="A37832">
            <v>102017</v>
          </cell>
          <cell r="H37832">
            <v>240</v>
          </cell>
        </row>
        <row r="37833">
          <cell r="A37833">
            <v>102488</v>
          </cell>
          <cell r="H37833">
            <v>1231.2</v>
          </cell>
        </row>
        <row r="37834">
          <cell r="A37834">
            <v>102488</v>
          </cell>
          <cell r="H37834">
            <v>1983.96</v>
          </cell>
        </row>
        <row r="37835">
          <cell r="A37835">
            <v>102488</v>
          </cell>
          <cell r="H37835">
            <v>772.2</v>
          </cell>
        </row>
        <row r="37836">
          <cell r="A37836">
            <v>102488</v>
          </cell>
          <cell r="H37836">
            <v>3440.88</v>
          </cell>
        </row>
        <row r="37837">
          <cell r="A37837">
            <v>102488</v>
          </cell>
          <cell r="H37837">
            <v>712.8</v>
          </cell>
        </row>
        <row r="37838">
          <cell r="A37838">
            <v>102488</v>
          </cell>
          <cell r="H37838">
            <v>2786.4</v>
          </cell>
        </row>
        <row r="37839">
          <cell r="A37839">
            <v>102488</v>
          </cell>
          <cell r="H37839">
            <v>2073.6</v>
          </cell>
        </row>
        <row r="37840">
          <cell r="A37840">
            <v>102488</v>
          </cell>
          <cell r="H37840">
            <v>1720.44</v>
          </cell>
        </row>
        <row r="37841">
          <cell r="A37841">
            <v>102488</v>
          </cell>
          <cell r="H37841">
            <v>4406.3999999999996</v>
          </cell>
        </row>
        <row r="37842">
          <cell r="A37842">
            <v>102488</v>
          </cell>
          <cell r="H37842">
            <v>772.2</v>
          </cell>
        </row>
        <row r="37843">
          <cell r="A37843">
            <v>102488</v>
          </cell>
          <cell r="H37843">
            <v>1262.52</v>
          </cell>
        </row>
        <row r="37844">
          <cell r="A37844">
            <v>102488</v>
          </cell>
          <cell r="H37844">
            <v>227</v>
          </cell>
        </row>
        <row r="37845">
          <cell r="A37845">
            <v>102488</v>
          </cell>
          <cell r="H37845">
            <v>2867.4</v>
          </cell>
        </row>
        <row r="37846">
          <cell r="A37846">
            <v>102488</v>
          </cell>
          <cell r="H37846">
            <v>2592</v>
          </cell>
        </row>
        <row r="37847">
          <cell r="A37847">
            <v>102488</v>
          </cell>
          <cell r="H37847">
            <v>4017.6</v>
          </cell>
        </row>
        <row r="37848">
          <cell r="A37848">
            <v>102530</v>
          </cell>
          <cell r="H37848">
            <v>9264</v>
          </cell>
        </row>
        <row r="37849">
          <cell r="A37849">
            <v>102544</v>
          </cell>
          <cell r="H37849">
            <v>1152</v>
          </cell>
        </row>
        <row r="37850">
          <cell r="A37850">
            <v>190264</v>
          </cell>
          <cell r="H37850">
            <v>2507</v>
          </cell>
        </row>
        <row r="37851">
          <cell r="A37851">
            <v>190363</v>
          </cell>
          <cell r="H37851">
            <v>8866</v>
          </cell>
        </row>
        <row r="37852">
          <cell r="A37852">
            <v>190363</v>
          </cell>
          <cell r="H37852">
            <v>2379</v>
          </cell>
        </row>
        <row r="37853">
          <cell r="A37853">
            <v>191093</v>
          </cell>
          <cell r="H37853">
            <v>3850</v>
          </cell>
        </row>
        <row r="37854">
          <cell r="A37854">
            <v>191093</v>
          </cell>
          <cell r="H37854">
            <v>3190</v>
          </cell>
        </row>
        <row r="37855">
          <cell r="A37855">
            <v>192052</v>
          </cell>
          <cell r="H37855">
            <v>3696</v>
          </cell>
        </row>
        <row r="37856">
          <cell r="A37856">
            <v>192053</v>
          </cell>
          <cell r="H37856">
            <v>96</v>
          </cell>
        </row>
        <row r="37857">
          <cell r="A37857">
            <v>192053</v>
          </cell>
          <cell r="H37857">
            <v>2928</v>
          </cell>
        </row>
        <row r="37858">
          <cell r="A37858">
            <v>192130</v>
          </cell>
          <cell r="H37858">
            <v>2088</v>
          </cell>
        </row>
        <row r="37859">
          <cell r="A37859">
            <v>192335</v>
          </cell>
          <cell r="H37859">
            <v>420</v>
          </cell>
        </row>
        <row r="37860">
          <cell r="A37860">
            <v>192335</v>
          </cell>
          <cell r="H37860">
            <v>885</v>
          </cell>
        </row>
        <row r="37861">
          <cell r="A37861">
            <v>192972</v>
          </cell>
          <cell r="H37861">
            <v>150</v>
          </cell>
        </row>
        <row r="37862">
          <cell r="A37862">
            <v>193032</v>
          </cell>
          <cell r="H37862">
            <v>104.96</v>
          </cell>
        </row>
        <row r="37863">
          <cell r="A37863">
            <v>193032</v>
          </cell>
          <cell r="H37863">
            <v>1980</v>
          </cell>
        </row>
        <row r="37864">
          <cell r="A37864">
            <v>193245</v>
          </cell>
          <cell r="H37864">
            <v>2398</v>
          </cell>
        </row>
        <row r="37865">
          <cell r="A37865">
            <v>193412</v>
          </cell>
          <cell r="H37865">
            <v>2251.44</v>
          </cell>
        </row>
        <row r="37866">
          <cell r="A37866">
            <v>193586</v>
          </cell>
          <cell r="H37866">
            <v>144</v>
          </cell>
        </row>
        <row r="37867">
          <cell r="A37867">
            <v>193586</v>
          </cell>
          <cell r="H37867">
            <v>288</v>
          </cell>
        </row>
        <row r="37868">
          <cell r="A37868">
            <v>194416</v>
          </cell>
          <cell r="H37868">
            <v>840</v>
          </cell>
        </row>
        <row r="37869">
          <cell r="A37869">
            <v>194416</v>
          </cell>
          <cell r="H37869">
            <v>4492.5600000000004</v>
          </cell>
        </row>
        <row r="37870">
          <cell r="A37870">
            <v>194416</v>
          </cell>
          <cell r="H37870">
            <v>3750.84</v>
          </cell>
        </row>
        <row r="37871">
          <cell r="A37871">
            <v>194437</v>
          </cell>
          <cell r="H37871">
            <v>360</v>
          </cell>
        </row>
        <row r="37872">
          <cell r="A37872">
            <v>194437</v>
          </cell>
          <cell r="H37872">
            <v>568</v>
          </cell>
        </row>
        <row r="37873">
          <cell r="A37873">
            <v>500736</v>
          </cell>
          <cell r="H37873">
            <v>1506.7</v>
          </cell>
        </row>
        <row r="37874">
          <cell r="A37874">
            <v>502048</v>
          </cell>
          <cell r="H37874">
            <v>7584.72</v>
          </cell>
        </row>
        <row r="37875">
          <cell r="A37875">
            <v>502048</v>
          </cell>
          <cell r="H37875">
            <v>567.82000000000005</v>
          </cell>
        </row>
        <row r="37876">
          <cell r="A37876">
            <v>502947</v>
          </cell>
          <cell r="H37876">
            <v>8720</v>
          </cell>
        </row>
        <row r="37877">
          <cell r="A37877">
            <v>800101</v>
          </cell>
          <cell r="H37877">
            <v>857.1</v>
          </cell>
        </row>
        <row r="37878">
          <cell r="A37878">
            <v>800101</v>
          </cell>
          <cell r="H37878">
            <v>5280</v>
          </cell>
        </row>
        <row r="37879">
          <cell r="A37879">
            <v>800108</v>
          </cell>
          <cell r="H37879">
            <v>9360</v>
          </cell>
        </row>
        <row r="37880">
          <cell r="A37880">
            <v>100036</v>
          </cell>
          <cell r="H37880">
            <v>5673</v>
          </cell>
        </row>
        <row r="37881">
          <cell r="A37881">
            <v>100036</v>
          </cell>
          <cell r="H37881">
            <v>31</v>
          </cell>
        </row>
        <row r="37882">
          <cell r="A37882">
            <v>100078</v>
          </cell>
          <cell r="H37882">
            <v>2940</v>
          </cell>
        </row>
        <row r="37883">
          <cell r="A37883">
            <v>100078</v>
          </cell>
          <cell r="H37883">
            <v>2940</v>
          </cell>
        </row>
        <row r="37884">
          <cell r="A37884">
            <v>100175</v>
          </cell>
          <cell r="H37884">
            <v>17203.2</v>
          </cell>
        </row>
        <row r="37885">
          <cell r="A37885">
            <v>101484</v>
          </cell>
          <cell r="H37885">
            <v>7210.8</v>
          </cell>
        </row>
        <row r="37886">
          <cell r="A37886">
            <v>102316</v>
          </cell>
          <cell r="H37886">
            <v>2100</v>
          </cell>
        </row>
        <row r="37887">
          <cell r="A37887">
            <v>102316</v>
          </cell>
          <cell r="H37887">
            <v>240</v>
          </cell>
        </row>
        <row r="37888">
          <cell r="A37888">
            <v>190363</v>
          </cell>
          <cell r="H37888">
            <v>70</v>
          </cell>
        </row>
        <row r="37889">
          <cell r="A37889">
            <v>190363</v>
          </cell>
          <cell r="H37889">
            <v>1102</v>
          </cell>
        </row>
        <row r="37890">
          <cell r="A37890">
            <v>190363</v>
          </cell>
          <cell r="H37890">
            <v>31</v>
          </cell>
        </row>
        <row r="37891">
          <cell r="A37891">
            <v>190363</v>
          </cell>
          <cell r="H37891">
            <v>7480</v>
          </cell>
        </row>
        <row r="37892">
          <cell r="A37892">
            <v>190363</v>
          </cell>
          <cell r="H37892">
            <v>35</v>
          </cell>
        </row>
        <row r="37893">
          <cell r="A37893">
            <v>190897</v>
          </cell>
          <cell r="H37893">
            <v>462</v>
          </cell>
        </row>
        <row r="37894">
          <cell r="A37894">
            <v>191007</v>
          </cell>
          <cell r="H37894">
            <v>192</v>
          </cell>
        </row>
        <row r="37895">
          <cell r="A37895">
            <v>191007</v>
          </cell>
          <cell r="H37895">
            <v>929.76</v>
          </cell>
        </row>
        <row r="37896">
          <cell r="A37896">
            <v>191007</v>
          </cell>
          <cell r="H37896">
            <v>2433.52</v>
          </cell>
        </row>
        <row r="37897">
          <cell r="A37897">
            <v>191007</v>
          </cell>
          <cell r="H37897">
            <v>136.88</v>
          </cell>
        </row>
        <row r="37898">
          <cell r="A37898">
            <v>191007</v>
          </cell>
          <cell r="H37898">
            <v>192</v>
          </cell>
        </row>
        <row r="37899">
          <cell r="A37899">
            <v>191007</v>
          </cell>
          <cell r="H37899">
            <v>197.84</v>
          </cell>
        </row>
        <row r="37900">
          <cell r="A37900">
            <v>191007</v>
          </cell>
          <cell r="H37900">
            <v>4501.09</v>
          </cell>
        </row>
        <row r="37901">
          <cell r="A37901">
            <v>191007</v>
          </cell>
          <cell r="H37901">
            <v>193.69</v>
          </cell>
        </row>
        <row r="37902">
          <cell r="A37902">
            <v>191007</v>
          </cell>
          <cell r="H37902">
            <v>13932.38</v>
          </cell>
        </row>
        <row r="37903">
          <cell r="A37903">
            <v>191007</v>
          </cell>
          <cell r="H37903">
            <v>124</v>
          </cell>
        </row>
        <row r="37904">
          <cell r="A37904">
            <v>191007</v>
          </cell>
          <cell r="H37904">
            <v>2440.62</v>
          </cell>
        </row>
        <row r="37905">
          <cell r="A37905">
            <v>191007</v>
          </cell>
          <cell r="H37905">
            <v>6296.48</v>
          </cell>
        </row>
        <row r="37906">
          <cell r="A37906">
            <v>191007</v>
          </cell>
          <cell r="H37906">
            <v>43.08</v>
          </cell>
        </row>
        <row r="37907">
          <cell r="A37907">
            <v>191681</v>
          </cell>
          <cell r="H37907">
            <v>8874</v>
          </cell>
        </row>
        <row r="37908">
          <cell r="A37908">
            <v>192568</v>
          </cell>
          <cell r="H37908">
            <v>142.54</v>
          </cell>
        </row>
        <row r="37909">
          <cell r="A37909">
            <v>192568</v>
          </cell>
          <cell r="H37909">
            <v>7020</v>
          </cell>
        </row>
        <row r="37910">
          <cell r="A37910">
            <v>192600</v>
          </cell>
          <cell r="H37910">
            <v>5040</v>
          </cell>
        </row>
        <row r="37911">
          <cell r="A37911">
            <v>192813</v>
          </cell>
          <cell r="H37911">
            <v>2996</v>
          </cell>
        </row>
        <row r="37912">
          <cell r="A37912">
            <v>193412</v>
          </cell>
          <cell r="H37912">
            <v>375.24</v>
          </cell>
        </row>
        <row r="37913">
          <cell r="A37913">
            <v>193458</v>
          </cell>
          <cell r="H37913">
            <v>3840</v>
          </cell>
        </row>
        <row r="37914">
          <cell r="A37914">
            <v>193974</v>
          </cell>
          <cell r="H37914">
            <v>5760</v>
          </cell>
        </row>
        <row r="37915">
          <cell r="A37915">
            <v>194049</v>
          </cell>
          <cell r="H37915">
            <v>444</v>
          </cell>
        </row>
        <row r="37916">
          <cell r="A37916">
            <v>194049</v>
          </cell>
          <cell r="H37916">
            <v>948</v>
          </cell>
        </row>
        <row r="37917">
          <cell r="A37917">
            <v>194049</v>
          </cell>
          <cell r="H37917">
            <v>57.29</v>
          </cell>
        </row>
        <row r="37918">
          <cell r="A37918">
            <v>194049</v>
          </cell>
          <cell r="H37918">
            <v>354</v>
          </cell>
        </row>
        <row r="37919">
          <cell r="A37919">
            <v>194135</v>
          </cell>
          <cell r="H37919">
            <v>3540</v>
          </cell>
        </row>
        <row r="37920">
          <cell r="A37920">
            <v>194135</v>
          </cell>
          <cell r="H37920">
            <v>115.43</v>
          </cell>
        </row>
        <row r="37921">
          <cell r="A37921">
            <v>194441</v>
          </cell>
          <cell r="H37921">
            <v>4140</v>
          </cell>
        </row>
        <row r="37922">
          <cell r="A37922">
            <v>194441</v>
          </cell>
          <cell r="H37922">
            <v>212.5</v>
          </cell>
        </row>
        <row r="37923">
          <cell r="A37923">
            <v>194442</v>
          </cell>
          <cell r="H37923">
            <v>964</v>
          </cell>
        </row>
        <row r="37924">
          <cell r="A37924">
            <v>500737</v>
          </cell>
          <cell r="H37924">
            <v>8352</v>
          </cell>
        </row>
        <row r="37925">
          <cell r="A37925">
            <v>500917</v>
          </cell>
          <cell r="H37925">
            <v>16740</v>
          </cell>
        </row>
        <row r="37926">
          <cell r="A37926">
            <v>501059</v>
          </cell>
          <cell r="H37926">
            <v>28143</v>
          </cell>
        </row>
        <row r="37927">
          <cell r="A37927">
            <v>501616</v>
          </cell>
          <cell r="H37927">
            <v>504</v>
          </cell>
        </row>
        <row r="37928">
          <cell r="A37928">
            <v>502036</v>
          </cell>
          <cell r="H37928">
            <v>7752</v>
          </cell>
        </row>
        <row r="37929">
          <cell r="A37929">
            <v>502078</v>
          </cell>
          <cell r="H37929">
            <v>45771</v>
          </cell>
        </row>
        <row r="37930">
          <cell r="A37930">
            <v>502348</v>
          </cell>
          <cell r="H37930">
            <v>37524</v>
          </cell>
        </row>
        <row r="37931">
          <cell r="A37931">
            <v>900271</v>
          </cell>
          <cell r="H37931">
            <v>9504</v>
          </cell>
        </row>
        <row r="37932">
          <cell r="A37932">
            <v>900271</v>
          </cell>
          <cell r="H37932">
            <v>4752</v>
          </cell>
        </row>
        <row r="37933">
          <cell r="A37933">
            <v>900271</v>
          </cell>
          <cell r="H37933">
            <v>14256</v>
          </cell>
        </row>
        <row r="37934">
          <cell r="A37934">
            <v>900271</v>
          </cell>
          <cell r="H37934">
            <v>9504</v>
          </cell>
        </row>
        <row r="37935">
          <cell r="A37935">
            <v>100181</v>
          </cell>
          <cell r="H37935">
            <v>10800</v>
          </cell>
        </row>
        <row r="37936">
          <cell r="A37936">
            <v>100926</v>
          </cell>
          <cell r="H37936">
            <v>10200</v>
          </cell>
        </row>
        <row r="37937">
          <cell r="A37937">
            <v>100926</v>
          </cell>
          <cell r="H37937">
            <v>199.94</v>
          </cell>
        </row>
        <row r="37938">
          <cell r="A37938">
            <v>101421</v>
          </cell>
          <cell r="H37938">
            <v>748</v>
          </cell>
        </row>
        <row r="37939">
          <cell r="A37939">
            <v>101423</v>
          </cell>
          <cell r="H37939">
            <v>6000</v>
          </cell>
        </row>
        <row r="37940">
          <cell r="A37940">
            <v>102017</v>
          </cell>
          <cell r="H37940">
            <v>535.97</v>
          </cell>
        </row>
        <row r="37941">
          <cell r="A37941">
            <v>102134</v>
          </cell>
          <cell r="H37941">
            <v>3503.7</v>
          </cell>
        </row>
        <row r="37942">
          <cell r="A37942">
            <v>102135</v>
          </cell>
          <cell r="H37942">
            <v>603.91999999999996</v>
          </cell>
        </row>
        <row r="37943">
          <cell r="A37943">
            <v>102140</v>
          </cell>
          <cell r="H37943">
            <v>662.2</v>
          </cell>
        </row>
        <row r="37944">
          <cell r="A37944">
            <v>102141</v>
          </cell>
          <cell r="H37944">
            <v>266.16000000000003</v>
          </cell>
        </row>
        <row r="37945">
          <cell r="A37945">
            <v>102192</v>
          </cell>
          <cell r="H37945">
            <v>60</v>
          </cell>
        </row>
        <row r="37946">
          <cell r="A37946">
            <v>102314</v>
          </cell>
          <cell r="H37946">
            <v>156.35</v>
          </cell>
        </row>
        <row r="37947">
          <cell r="A37947">
            <v>102315</v>
          </cell>
          <cell r="H37947">
            <v>2100</v>
          </cell>
        </row>
        <row r="37948">
          <cell r="A37948">
            <v>102315</v>
          </cell>
          <cell r="H37948">
            <v>246.38</v>
          </cell>
        </row>
        <row r="37949">
          <cell r="A37949">
            <v>102316</v>
          </cell>
          <cell r="H37949">
            <v>147.30000000000001</v>
          </cell>
        </row>
        <row r="37950">
          <cell r="A37950">
            <v>102318</v>
          </cell>
          <cell r="H37950">
            <v>366.77</v>
          </cell>
        </row>
        <row r="37951">
          <cell r="A37951">
            <v>102398</v>
          </cell>
          <cell r="H37951">
            <v>628.85</v>
          </cell>
        </row>
        <row r="37952">
          <cell r="A37952">
            <v>190017</v>
          </cell>
          <cell r="H37952">
            <v>25016</v>
          </cell>
        </row>
        <row r="37953">
          <cell r="A37953">
            <v>190428</v>
          </cell>
          <cell r="H37953">
            <v>1440</v>
          </cell>
        </row>
        <row r="37954">
          <cell r="A37954">
            <v>190428</v>
          </cell>
          <cell r="H37954">
            <v>152</v>
          </cell>
        </row>
        <row r="37955">
          <cell r="A37955">
            <v>190428</v>
          </cell>
          <cell r="H37955">
            <v>120</v>
          </cell>
        </row>
        <row r="37956">
          <cell r="A37956">
            <v>190428</v>
          </cell>
          <cell r="H37956">
            <v>1370</v>
          </cell>
        </row>
        <row r="37957">
          <cell r="A37957">
            <v>190428</v>
          </cell>
          <cell r="H37957">
            <v>53.79</v>
          </cell>
        </row>
        <row r="37958">
          <cell r="A37958">
            <v>190428</v>
          </cell>
          <cell r="H37958">
            <v>1824</v>
          </cell>
        </row>
        <row r="37959">
          <cell r="A37959">
            <v>191535</v>
          </cell>
          <cell r="H37959">
            <v>1980</v>
          </cell>
        </row>
        <row r="37960">
          <cell r="A37960">
            <v>191726</v>
          </cell>
          <cell r="H37960">
            <v>6160</v>
          </cell>
        </row>
        <row r="37961">
          <cell r="A37961">
            <v>191726</v>
          </cell>
          <cell r="H37961">
            <v>4480</v>
          </cell>
        </row>
        <row r="37962">
          <cell r="A37962">
            <v>191879</v>
          </cell>
          <cell r="H37962">
            <v>3230</v>
          </cell>
        </row>
        <row r="37963">
          <cell r="A37963">
            <v>193412</v>
          </cell>
          <cell r="H37963">
            <v>1876.2</v>
          </cell>
        </row>
        <row r="37964">
          <cell r="A37964">
            <v>500345</v>
          </cell>
          <cell r="H37964">
            <v>70</v>
          </cell>
        </row>
        <row r="37965">
          <cell r="A37965">
            <v>500345</v>
          </cell>
          <cell r="H37965">
            <v>2100</v>
          </cell>
        </row>
        <row r="37966">
          <cell r="A37966">
            <v>500345</v>
          </cell>
          <cell r="H37966">
            <v>240</v>
          </cell>
        </row>
        <row r="37967">
          <cell r="A37967">
            <v>500572</v>
          </cell>
          <cell r="H37967">
            <v>2340</v>
          </cell>
        </row>
        <row r="37968">
          <cell r="A37968">
            <v>500928</v>
          </cell>
          <cell r="H37968">
            <v>1512</v>
          </cell>
        </row>
        <row r="37969">
          <cell r="A37969">
            <v>502849</v>
          </cell>
          <cell r="H37969">
            <v>13200</v>
          </cell>
        </row>
        <row r="37970">
          <cell r="A37970">
            <v>502849</v>
          </cell>
          <cell r="H37970">
            <v>178</v>
          </cell>
        </row>
        <row r="37971">
          <cell r="A37971">
            <v>800069</v>
          </cell>
          <cell r="H37971">
            <v>756</v>
          </cell>
        </row>
        <row r="37972">
          <cell r="A37972">
            <v>100428</v>
          </cell>
          <cell r="H37972">
            <v>588</v>
          </cell>
        </row>
        <row r="37973">
          <cell r="A37973">
            <v>100998</v>
          </cell>
          <cell r="H37973">
            <v>1506.7</v>
          </cell>
        </row>
        <row r="37974">
          <cell r="A37974">
            <v>101846</v>
          </cell>
          <cell r="H37974">
            <v>33672</v>
          </cell>
        </row>
        <row r="37975">
          <cell r="A37975">
            <v>101996</v>
          </cell>
          <cell r="H37975">
            <v>299.25</v>
          </cell>
        </row>
        <row r="37976">
          <cell r="A37976">
            <v>190204</v>
          </cell>
          <cell r="H37976">
            <v>50</v>
          </cell>
        </row>
        <row r="37977">
          <cell r="A37977">
            <v>102625</v>
          </cell>
          <cell r="H37977">
            <v>3660</v>
          </cell>
        </row>
        <row r="37978">
          <cell r="A37978">
            <v>190588</v>
          </cell>
          <cell r="H37978">
            <v>285</v>
          </cell>
        </row>
        <row r="37979">
          <cell r="A37979">
            <v>190588</v>
          </cell>
          <cell r="H37979">
            <v>950</v>
          </cell>
        </row>
        <row r="37980">
          <cell r="A37980">
            <v>191239</v>
          </cell>
          <cell r="H37980">
            <v>4370</v>
          </cell>
        </row>
        <row r="37981">
          <cell r="A37981">
            <v>191239</v>
          </cell>
          <cell r="H37981">
            <v>4940</v>
          </cell>
        </row>
        <row r="37982">
          <cell r="A37982">
            <v>191565</v>
          </cell>
          <cell r="H37982">
            <v>27795.85</v>
          </cell>
        </row>
        <row r="37983">
          <cell r="A37983">
            <v>191589</v>
          </cell>
          <cell r="H37983">
            <v>2280</v>
          </cell>
        </row>
        <row r="37984">
          <cell r="A37984">
            <v>191993</v>
          </cell>
          <cell r="H37984">
            <v>17040</v>
          </cell>
        </row>
        <row r="37985">
          <cell r="A37985">
            <v>191993</v>
          </cell>
          <cell r="H37985">
            <v>304</v>
          </cell>
        </row>
        <row r="37986">
          <cell r="A37986">
            <v>192567</v>
          </cell>
          <cell r="H37986">
            <v>10764</v>
          </cell>
        </row>
        <row r="37987">
          <cell r="A37987">
            <v>192676</v>
          </cell>
          <cell r="H37987">
            <v>464</v>
          </cell>
        </row>
        <row r="37988">
          <cell r="A37988">
            <v>193039</v>
          </cell>
          <cell r="H37988">
            <v>816.95</v>
          </cell>
        </row>
        <row r="37989">
          <cell r="A37989">
            <v>193039</v>
          </cell>
          <cell r="H37989">
            <v>9920</v>
          </cell>
        </row>
        <row r="37990">
          <cell r="A37990">
            <v>193412</v>
          </cell>
          <cell r="H37990">
            <v>750.48</v>
          </cell>
        </row>
        <row r="37991">
          <cell r="A37991">
            <v>193412</v>
          </cell>
          <cell r="H37991">
            <v>3752.4</v>
          </cell>
        </row>
        <row r="37992">
          <cell r="A37992">
            <v>193558</v>
          </cell>
          <cell r="H37992">
            <v>3230</v>
          </cell>
        </row>
        <row r="37993">
          <cell r="A37993">
            <v>193560</v>
          </cell>
          <cell r="H37993">
            <v>1440</v>
          </cell>
        </row>
        <row r="37994">
          <cell r="A37994">
            <v>501149</v>
          </cell>
          <cell r="H37994">
            <v>15600</v>
          </cell>
        </row>
        <row r="37995">
          <cell r="A37995">
            <v>502850</v>
          </cell>
          <cell r="H37995">
            <v>18720</v>
          </cell>
        </row>
        <row r="37996">
          <cell r="A37996">
            <v>750007</v>
          </cell>
          <cell r="H37996">
            <v>1330</v>
          </cell>
        </row>
        <row r="37997">
          <cell r="A37997">
            <v>800231</v>
          </cell>
          <cell r="H37997">
            <v>10176</v>
          </cell>
        </row>
        <row r="37998">
          <cell r="A37998">
            <v>800236</v>
          </cell>
          <cell r="H37998">
            <v>9600</v>
          </cell>
        </row>
        <row r="37999">
          <cell r="A37999">
            <v>100040</v>
          </cell>
          <cell r="H37999">
            <v>1995</v>
          </cell>
        </row>
        <row r="38000">
          <cell r="A38000">
            <v>100040</v>
          </cell>
          <cell r="H38000">
            <v>27540</v>
          </cell>
        </row>
        <row r="38001">
          <cell r="A38001">
            <v>100203</v>
          </cell>
          <cell r="H38001">
            <v>5985</v>
          </cell>
        </row>
        <row r="38002">
          <cell r="A38002">
            <v>100212</v>
          </cell>
          <cell r="H38002">
            <v>1197</v>
          </cell>
        </row>
        <row r="38003">
          <cell r="A38003">
            <v>100212</v>
          </cell>
          <cell r="H38003">
            <v>161.59</v>
          </cell>
        </row>
        <row r="38004">
          <cell r="A38004">
            <v>100212</v>
          </cell>
          <cell r="H38004">
            <v>5280.12</v>
          </cell>
        </row>
        <row r="38005">
          <cell r="A38005">
            <v>100397</v>
          </cell>
          <cell r="H38005">
            <v>2793</v>
          </cell>
        </row>
        <row r="38006">
          <cell r="A38006">
            <v>100420</v>
          </cell>
          <cell r="H38006">
            <v>9900</v>
          </cell>
        </row>
        <row r="38007">
          <cell r="A38007">
            <v>100428</v>
          </cell>
          <cell r="H38007">
            <v>399</v>
          </cell>
        </row>
        <row r="38008">
          <cell r="A38008">
            <v>100428</v>
          </cell>
          <cell r="H38008">
            <v>399</v>
          </cell>
        </row>
        <row r="38009">
          <cell r="A38009">
            <v>100428</v>
          </cell>
          <cell r="H38009">
            <v>399</v>
          </cell>
        </row>
        <row r="38010">
          <cell r="A38010">
            <v>100510</v>
          </cell>
          <cell r="H38010">
            <v>14580</v>
          </cell>
        </row>
        <row r="38011">
          <cell r="A38011">
            <v>100510</v>
          </cell>
          <cell r="H38011">
            <v>1995</v>
          </cell>
        </row>
        <row r="38012">
          <cell r="A38012">
            <v>101484</v>
          </cell>
          <cell r="H38012">
            <v>399</v>
          </cell>
        </row>
        <row r="38013">
          <cell r="A38013">
            <v>101659</v>
          </cell>
          <cell r="H38013">
            <v>151</v>
          </cell>
        </row>
        <row r="38014">
          <cell r="A38014">
            <v>101659</v>
          </cell>
          <cell r="H38014">
            <v>2753.4</v>
          </cell>
        </row>
        <row r="38015">
          <cell r="A38015">
            <v>101839</v>
          </cell>
          <cell r="H38015">
            <v>1068</v>
          </cell>
        </row>
        <row r="38016">
          <cell r="A38016">
            <v>102140</v>
          </cell>
          <cell r="H38016">
            <v>399</v>
          </cell>
        </row>
        <row r="38017">
          <cell r="A38017">
            <v>102398</v>
          </cell>
          <cell r="H38017">
            <v>798</v>
          </cell>
        </row>
        <row r="38018">
          <cell r="A38018">
            <v>102457</v>
          </cell>
          <cell r="H38018">
            <v>410</v>
          </cell>
        </row>
        <row r="38019">
          <cell r="A38019">
            <v>102477</v>
          </cell>
          <cell r="H38019">
            <v>3990</v>
          </cell>
        </row>
        <row r="38020">
          <cell r="A38020">
            <v>190037</v>
          </cell>
          <cell r="H38020">
            <v>62540</v>
          </cell>
        </row>
        <row r="38021">
          <cell r="A38021">
            <v>190332</v>
          </cell>
          <cell r="H38021">
            <v>9360</v>
          </cell>
        </row>
        <row r="38022">
          <cell r="A38022">
            <v>191822</v>
          </cell>
          <cell r="H38022">
            <v>19184</v>
          </cell>
        </row>
        <row r="38023">
          <cell r="A38023">
            <v>192228</v>
          </cell>
          <cell r="H38023">
            <v>399</v>
          </cell>
        </row>
        <row r="38024">
          <cell r="A38024">
            <v>192567</v>
          </cell>
          <cell r="H38024">
            <v>840</v>
          </cell>
        </row>
        <row r="38025">
          <cell r="A38025">
            <v>192593</v>
          </cell>
          <cell r="H38025">
            <v>399</v>
          </cell>
        </row>
        <row r="38026">
          <cell r="A38026">
            <v>192594</v>
          </cell>
          <cell r="H38026">
            <v>8455.2000000000007</v>
          </cell>
        </row>
        <row r="38027">
          <cell r="A38027">
            <v>192594</v>
          </cell>
          <cell r="H38027">
            <v>9734.7999999999993</v>
          </cell>
        </row>
        <row r="38028">
          <cell r="A38028">
            <v>192594</v>
          </cell>
          <cell r="H38028">
            <v>23840</v>
          </cell>
        </row>
        <row r="38029">
          <cell r="A38029">
            <v>192905</v>
          </cell>
          <cell r="H38029">
            <v>798</v>
          </cell>
        </row>
        <row r="38030">
          <cell r="A38030">
            <v>193472</v>
          </cell>
          <cell r="H38030">
            <v>2206.75</v>
          </cell>
        </row>
        <row r="38031">
          <cell r="A38031">
            <v>193580</v>
          </cell>
          <cell r="H38031">
            <v>5187</v>
          </cell>
        </row>
        <row r="38032">
          <cell r="A38032">
            <v>193580</v>
          </cell>
          <cell r="H38032">
            <v>31860</v>
          </cell>
        </row>
        <row r="38033">
          <cell r="A38033">
            <v>193970</v>
          </cell>
          <cell r="H38033">
            <v>4788</v>
          </cell>
        </row>
        <row r="38034">
          <cell r="A38034">
            <v>194375</v>
          </cell>
          <cell r="H38034">
            <v>399</v>
          </cell>
        </row>
        <row r="38035">
          <cell r="A38035">
            <v>194423</v>
          </cell>
          <cell r="H38035">
            <v>5400</v>
          </cell>
        </row>
        <row r="38036">
          <cell r="A38036">
            <v>194423</v>
          </cell>
          <cell r="H38036">
            <v>2793</v>
          </cell>
        </row>
        <row r="38037">
          <cell r="A38037">
            <v>194426</v>
          </cell>
          <cell r="H38037">
            <v>9180</v>
          </cell>
        </row>
        <row r="38038">
          <cell r="A38038">
            <v>194427</v>
          </cell>
          <cell r="H38038">
            <v>4860</v>
          </cell>
        </row>
        <row r="38039">
          <cell r="A38039">
            <v>194457</v>
          </cell>
          <cell r="H38039">
            <v>420</v>
          </cell>
        </row>
        <row r="38040">
          <cell r="A38040">
            <v>194457</v>
          </cell>
          <cell r="H38040">
            <v>3600</v>
          </cell>
        </row>
        <row r="38041">
          <cell r="A38041">
            <v>194457</v>
          </cell>
          <cell r="H38041">
            <v>279.64</v>
          </cell>
        </row>
        <row r="38042">
          <cell r="A38042">
            <v>194458</v>
          </cell>
          <cell r="H38042">
            <v>798</v>
          </cell>
        </row>
        <row r="38043">
          <cell r="A38043">
            <v>800108</v>
          </cell>
          <cell r="H38043">
            <v>1640</v>
          </cell>
        </row>
        <row r="38044">
          <cell r="A38044">
            <v>800236</v>
          </cell>
          <cell r="H38044">
            <v>4200</v>
          </cell>
        </row>
        <row r="38045">
          <cell r="A38045">
            <v>900233</v>
          </cell>
          <cell r="H38045">
            <v>399</v>
          </cell>
        </row>
        <row r="38046">
          <cell r="A38046">
            <v>900333</v>
          </cell>
          <cell r="H38046">
            <v>5940</v>
          </cell>
        </row>
        <row r="38047">
          <cell r="A38047">
            <v>100136</v>
          </cell>
          <cell r="H38047">
            <v>2450</v>
          </cell>
        </row>
        <row r="38048">
          <cell r="A38048">
            <v>100136</v>
          </cell>
          <cell r="H38048">
            <v>2450</v>
          </cell>
        </row>
        <row r="38049">
          <cell r="A38049">
            <v>100136</v>
          </cell>
          <cell r="H38049">
            <v>2450</v>
          </cell>
        </row>
        <row r="38050">
          <cell r="A38050">
            <v>100311</v>
          </cell>
          <cell r="H38050">
            <v>6286.8</v>
          </cell>
        </row>
        <row r="38051">
          <cell r="A38051">
            <v>100349</v>
          </cell>
          <cell r="H38051">
            <v>6640</v>
          </cell>
        </row>
        <row r="38052">
          <cell r="A38052">
            <v>101034</v>
          </cell>
          <cell r="H38052">
            <v>3960</v>
          </cell>
        </row>
        <row r="38053">
          <cell r="A38053">
            <v>102190</v>
          </cell>
          <cell r="H38053">
            <v>2160</v>
          </cell>
        </row>
        <row r="38054">
          <cell r="A38054">
            <v>102190</v>
          </cell>
          <cell r="H38054">
            <v>123.29</v>
          </cell>
        </row>
        <row r="38055">
          <cell r="A38055">
            <v>190937</v>
          </cell>
          <cell r="H38055">
            <v>206.51</v>
          </cell>
        </row>
        <row r="38056">
          <cell r="A38056">
            <v>190937</v>
          </cell>
          <cell r="H38056">
            <v>448.39</v>
          </cell>
        </row>
        <row r="38057">
          <cell r="A38057">
            <v>192699</v>
          </cell>
          <cell r="H38057">
            <v>1416</v>
          </cell>
        </row>
        <row r="38058">
          <cell r="A38058">
            <v>192939</v>
          </cell>
          <cell r="H38058">
            <v>936</v>
          </cell>
        </row>
        <row r="38059">
          <cell r="A38059">
            <v>192939</v>
          </cell>
          <cell r="H38059">
            <v>808</v>
          </cell>
        </row>
        <row r="38060">
          <cell r="A38060">
            <v>192992</v>
          </cell>
          <cell r="H38060">
            <v>3690</v>
          </cell>
        </row>
        <row r="38061">
          <cell r="A38061">
            <v>192992</v>
          </cell>
          <cell r="H38061">
            <v>399</v>
          </cell>
        </row>
        <row r="38062">
          <cell r="A38062">
            <v>193066</v>
          </cell>
          <cell r="H38062">
            <v>4356</v>
          </cell>
        </row>
        <row r="38063">
          <cell r="A38063">
            <v>193095</v>
          </cell>
          <cell r="H38063">
            <v>360</v>
          </cell>
        </row>
        <row r="38064">
          <cell r="A38064">
            <v>193412</v>
          </cell>
          <cell r="H38064">
            <v>375.24</v>
          </cell>
        </row>
        <row r="38065">
          <cell r="A38065">
            <v>194107</v>
          </cell>
          <cell r="H38065">
            <v>389</v>
          </cell>
        </row>
        <row r="38066">
          <cell r="A38066">
            <v>194158</v>
          </cell>
          <cell r="H38066">
            <v>3960</v>
          </cell>
        </row>
        <row r="38067">
          <cell r="A38067">
            <v>194227</v>
          </cell>
          <cell r="H38067">
            <v>2635.8</v>
          </cell>
        </row>
        <row r="38068">
          <cell r="A38068">
            <v>500379</v>
          </cell>
          <cell r="H38068">
            <v>202</v>
          </cell>
        </row>
        <row r="38069">
          <cell r="A38069">
            <v>500379</v>
          </cell>
          <cell r="H38069">
            <v>234</v>
          </cell>
        </row>
        <row r="38070">
          <cell r="A38070">
            <v>500379</v>
          </cell>
          <cell r="H38070">
            <v>119.46</v>
          </cell>
        </row>
        <row r="38071">
          <cell r="A38071">
            <v>501616</v>
          </cell>
          <cell r="H38071">
            <v>72</v>
          </cell>
        </row>
        <row r="38072">
          <cell r="A38072">
            <v>501616</v>
          </cell>
          <cell r="H38072">
            <v>3240</v>
          </cell>
        </row>
        <row r="38073">
          <cell r="A38073">
            <v>100718</v>
          </cell>
          <cell r="H38073">
            <v>6372</v>
          </cell>
        </row>
        <row r="38074">
          <cell r="A38074">
            <v>100869</v>
          </cell>
          <cell r="H38074">
            <v>27000</v>
          </cell>
        </row>
        <row r="38075">
          <cell r="A38075">
            <v>100925</v>
          </cell>
          <cell r="H38075">
            <v>874</v>
          </cell>
        </row>
        <row r="38076">
          <cell r="A38076">
            <v>100925</v>
          </cell>
          <cell r="H38076">
            <v>28160</v>
          </cell>
        </row>
        <row r="38077">
          <cell r="A38077">
            <v>101702</v>
          </cell>
          <cell r="H38077">
            <v>798</v>
          </cell>
        </row>
        <row r="38078">
          <cell r="A38078">
            <v>101702</v>
          </cell>
          <cell r="H38078">
            <v>399</v>
          </cell>
        </row>
        <row r="38079">
          <cell r="A38079">
            <v>102418</v>
          </cell>
          <cell r="H38079">
            <v>942</v>
          </cell>
        </row>
        <row r="38080">
          <cell r="A38080">
            <v>102418</v>
          </cell>
          <cell r="H38080">
            <v>86.4</v>
          </cell>
        </row>
        <row r="38081">
          <cell r="A38081">
            <v>190898</v>
          </cell>
          <cell r="H38081">
            <v>1760</v>
          </cell>
        </row>
        <row r="38082">
          <cell r="A38082">
            <v>190898</v>
          </cell>
          <cell r="H38082">
            <v>924</v>
          </cell>
        </row>
        <row r="38083">
          <cell r="A38083">
            <v>191732</v>
          </cell>
          <cell r="H38083">
            <v>1896</v>
          </cell>
        </row>
        <row r="38084">
          <cell r="A38084">
            <v>191751</v>
          </cell>
          <cell r="H38084">
            <v>142.85</v>
          </cell>
        </row>
        <row r="38085">
          <cell r="A38085">
            <v>192130</v>
          </cell>
          <cell r="H38085">
            <v>399</v>
          </cell>
        </row>
        <row r="38086">
          <cell r="A38086">
            <v>193466</v>
          </cell>
          <cell r="H38086">
            <v>3640</v>
          </cell>
        </row>
        <row r="38087">
          <cell r="A38087">
            <v>193466</v>
          </cell>
          <cell r="H38087">
            <v>86.86</v>
          </cell>
        </row>
        <row r="38088">
          <cell r="A38088">
            <v>193547</v>
          </cell>
          <cell r="H38088">
            <v>1596</v>
          </cell>
        </row>
        <row r="38089">
          <cell r="A38089">
            <v>193798</v>
          </cell>
          <cell r="H38089">
            <v>2248.5</v>
          </cell>
        </row>
        <row r="38090">
          <cell r="A38090">
            <v>193812</v>
          </cell>
          <cell r="H38090">
            <v>750.48</v>
          </cell>
        </row>
        <row r="38091">
          <cell r="A38091">
            <v>193812</v>
          </cell>
          <cell r="H38091">
            <v>3752.4</v>
          </cell>
        </row>
        <row r="38092">
          <cell r="A38092">
            <v>193830</v>
          </cell>
          <cell r="H38092">
            <v>5724</v>
          </cell>
        </row>
        <row r="38093">
          <cell r="A38093">
            <v>193945</v>
          </cell>
          <cell r="H38093">
            <v>1596</v>
          </cell>
        </row>
        <row r="38094">
          <cell r="A38094">
            <v>193958</v>
          </cell>
          <cell r="H38094">
            <v>1598</v>
          </cell>
        </row>
        <row r="38095">
          <cell r="A38095">
            <v>194098</v>
          </cell>
          <cell r="H38095">
            <v>840</v>
          </cell>
        </row>
        <row r="38096">
          <cell r="A38096">
            <v>194098</v>
          </cell>
          <cell r="H38096">
            <v>96</v>
          </cell>
        </row>
        <row r="38097">
          <cell r="A38097">
            <v>194196</v>
          </cell>
          <cell r="H38097">
            <v>900</v>
          </cell>
        </row>
        <row r="38098">
          <cell r="A38098">
            <v>194227</v>
          </cell>
          <cell r="H38098">
            <v>2670.48</v>
          </cell>
        </row>
        <row r="38099">
          <cell r="A38099">
            <v>194403</v>
          </cell>
          <cell r="H38099">
            <v>9900</v>
          </cell>
        </row>
        <row r="38100">
          <cell r="A38100">
            <v>500379</v>
          </cell>
          <cell r="H38100">
            <v>1520</v>
          </cell>
        </row>
        <row r="38101">
          <cell r="A38101">
            <v>502327</v>
          </cell>
          <cell r="H38101">
            <v>21630</v>
          </cell>
        </row>
        <row r="38102">
          <cell r="A38102">
            <v>502943</v>
          </cell>
          <cell r="H38102">
            <v>129.6</v>
          </cell>
        </row>
        <row r="38103">
          <cell r="A38103">
            <v>502943</v>
          </cell>
          <cell r="H38103">
            <v>1413</v>
          </cell>
        </row>
        <row r="38104">
          <cell r="A38104">
            <v>900271</v>
          </cell>
          <cell r="H38104">
            <v>399</v>
          </cell>
        </row>
        <row r="38105">
          <cell r="A38105">
            <v>900271</v>
          </cell>
          <cell r="H38105">
            <v>3801.6</v>
          </cell>
        </row>
        <row r="38106">
          <cell r="A38106">
            <v>100055</v>
          </cell>
          <cell r="H38106">
            <v>13800</v>
          </cell>
        </row>
        <row r="38107">
          <cell r="A38107">
            <v>101951</v>
          </cell>
          <cell r="H38107">
            <v>1114</v>
          </cell>
        </row>
        <row r="38108">
          <cell r="A38108">
            <v>101951</v>
          </cell>
          <cell r="H38108">
            <v>110</v>
          </cell>
        </row>
        <row r="38109">
          <cell r="A38109">
            <v>101951</v>
          </cell>
          <cell r="H38109">
            <v>180</v>
          </cell>
        </row>
        <row r="38110">
          <cell r="A38110">
            <v>191174</v>
          </cell>
          <cell r="H38110">
            <v>14400</v>
          </cell>
        </row>
        <row r="38111">
          <cell r="A38111">
            <v>192188</v>
          </cell>
          <cell r="H38111">
            <v>5340</v>
          </cell>
        </row>
        <row r="38112">
          <cell r="A38112">
            <v>192765</v>
          </cell>
          <cell r="H38112">
            <v>6048</v>
          </cell>
        </row>
        <row r="38113">
          <cell r="A38113">
            <v>193739</v>
          </cell>
          <cell r="H38113">
            <v>252</v>
          </cell>
        </row>
        <row r="38114">
          <cell r="A38114">
            <v>193830</v>
          </cell>
          <cell r="H38114">
            <v>8268</v>
          </cell>
        </row>
        <row r="38115">
          <cell r="A38115">
            <v>194134</v>
          </cell>
          <cell r="H38115">
            <v>11098</v>
          </cell>
        </row>
        <row r="38116">
          <cell r="A38116">
            <v>194134</v>
          </cell>
          <cell r="H38116">
            <v>1050.1400000000001</v>
          </cell>
        </row>
        <row r="38117">
          <cell r="A38117">
            <v>194467</v>
          </cell>
          <cell r="H38117">
            <v>780</v>
          </cell>
        </row>
        <row r="38118">
          <cell r="A38118">
            <v>194467</v>
          </cell>
          <cell r="H38118">
            <v>425</v>
          </cell>
        </row>
        <row r="38119">
          <cell r="A38119">
            <v>500021</v>
          </cell>
          <cell r="H38119">
            <v>5145</v>
          </cell>
        </row>
        <row r="38120">
          <cell r="A38120">
            <v>500021</v>
          </cell>
          <cell r="H38120">
            <v>3840</v>
          </cell>
        </row>
        <row r="38121">
          <cell r="A38121">
            <v>800237</v>
          </cell>
          <cell r="H38121">
            <v>4836</v>
          </cell>
        </row>
        <row r="38122">
          <cell r="A38122">
            <v>100153</v>
          </cell>
          <cell r="H38122">
            <v>2940</v>
          </cell>
        </row>
        <row r="38123">
          <cell r="A38123">
            <v>100263</v>
          </cell>
          <cell r="H38123">
            <v>6600</v>
          </cell>
        </row>
        <row r="38124">
          <cell r="A38124">
            <v>102516</v>
          </cell>
          <cell r="H38124">
            <v>7504.8</v>
          </cell>
        </row>
        <row r="38125">
          <cell r="A38125">
            <v>191545</v>
          </cell>
          <cell r="H38125">
            <v>2352</v>
          </cell>
        </row>
        <row r="38126">
          <cell r="A38126">
            <v>192227</v>
          </cell>
          <cell r="H38126">
            <v>1176</v>
          </cell>
        </row>
        <row r="38127">
          <cell r="A38127">
            <v>192815</v>
          </cell>
          <cell r="H38127">
            <v>280</v>
          </cell>
        </row>
        <row r="38128">
          <cell r="A38128">
            <v>192815</v>
          </cell>
          <cell r="H38128">
            <v>11028.6</v>
          </cell>
        </row>
        <row r="38129">
          <cell r="A38129">
            <v>192943</v>
          </cell>
          <cell r="H38129">
            <v>1995</v>
          </cell>
        </row>
        <row r="38130">
          <cell r="A38130">
            <v>193412</v>
          </cell>
          <cell r="H38130">
            <v>31.27</v>
          </cell>
        </row>
        <row r="38131">
          <cell r="A38131">
            <v>194346</v>
          </cell>
          <cell r="H38131">
            <v>840</v>
          </cell>
        </row>
        <row r="38132">
          <cell r="A38132">
            <v>194346</v>
          </cell>
          <cell r="H38132">
            <v>83.75</v>
          </cell>
        </row>
        <row r="38133">
          <cell r="A38133">
            <v>194346</v>
          </cell>
          <cell r="H38133">
            <v>70</v>
          </cell>
        </row>
        <row r="38134">
          <cell r="A38134">
            <v>194468</v>
          </cell>
          <cell r="H38134">
            <v>425</v>
          </cell>
        </row>
        <row r="38135">
          <cell r="A38135">
            <v>194468</v>
          </cell>
          <cell r="H38135">
            <v>3762.6</v>
          </cell>
        </row>
        <row r="38136">
          <cell r="A38136">
            <v>194472</v>
          </cell>
          <cell r="H38136">
            <v>600</v>
          </cell>
        </row>
        <row r="38137">
          <cell r="A38137">
            <v>194473</v>
          </cell>
          <cell r="H38137">
            <v>9078</v>
          </cell>
        </row>
        <row r="38138">
          <cell r="A38138">
            <v>194475</v>
          </cell>
          <cell r="H38138">
            <v>300</v>
          </cell>
        </row>
        <row r="38139">
          <cell r="A38139">
            <v>501054</v>
          </cell>
          <cell r="H38139">
            <v>9381</v>
          </cell>
        </row>
        <row r="38140">
          <cell r="A38140">
            <v>501698</v>
          </cell>
          <cell r="H38140">
            <v>588</v>
          </cell>
        </row>
        <row r="38141">
          <cell r="A38141">
            <v>100181</v>
          </cell>
          <cell r="H38141">
            <v>8100</v>
          </cell>
        </row>
        <row r="38142">
          <cell r="A38142">
            <v>100259</v>
          </cell>
          <cell r="H38142">
            <v>1596</v>
          </cell>
        </row>
        <row r="38143">
          <cell r="A38143">
            <v>100977</v>
          </cell>
          <cell r="H38143">
            <v>3540</v>
          </cell>
        </row>
        <row r="38144">
          <cell r="A38144">
            <v>101354</v>
          </cell>
          <cell r="H38144">
            <v>2670</v>
          </cell>
        </row>
        <row r="38145">
          <cell r="A38145">
            <v>101436</v>
          </cell>
          <cell r="H38145">
            <v>26400</v>
          </cell>
        </row>
        <row r="38146">
          <cell r="A38146">
            <v>101599</v>
          </cell>
          <cell r="H38146">
            <v>15298.08</v>
          </cell>
        </row>
        <row r="38147">
          <cell r="A38147">
            <v>101839</v>
          </cell>
          <cell r="H38147">
            <v>3204</v>
          </cell>
        </row>
        <row r="38148">
          <cell r="A38148">
            <v>191965</v>
          </cell>
          <cell r="H38148">
            <v>24000</v>
          </cell>
        </row>
        <row r="38149">
          <cell r="A38149">
            <v>191965</v>
          </cell>
          <cell r="H38149">
            <v>380</v>
          </cell>
        </row>
        <row r="38150">
          <cell r="A38150">
            <v>192196</v>
          </cell>
          <cell r="H38150">
            <v>798</v>
          </cell>
        </row>
        <row r="38151">
          <cell r="A38151">
            <v>192774</v>
          </cell>
          <cell r="H38151">
            <v>497.99</v>
          </cell>
        </row>
        <row r="38152">
          <cell r="A38152">
            <v>193091</v>
          </cell>
          <cell r="H38152">
            <v>1200</v>
          </cell>
        </row>
        <row r="38153">
          <cell r="A38153">
            <v>193091</v>
          </cell>
          <cell r="H38153">
            <v>120</v>
          </cell>
        </row>
        <row r="38154">
          <cell r="A38154">
            <v>193092</v>
          </cell>
          <cell r="H38154">
            <v>1920</v>
          </cell>
        </row>
        <row r="38155">
          <cell r="A38155">
            <v>193092</v>
          </cell>
          <cell r="H38155">
            <v>68</v>
          </cell>
        </row>
        <row r="38156">
          <cell r="A38156">
            <v>193235</v>
          </cell>
          <cell r="H38156">
            <v>6960</v>
          </cell>
        </row>
        <row r="38157">
          <cell r="A38157">
            <v>193412</v>
          </cell>
          <cell r="H38157">
            <v>375.24</v>
          </cell>
        </row>
        <row r="38158">
          <cell r="A38158">
            <v>194174</v>
          </cell>
          <cell r="H38158">
            <v>966</v>
          </cell>
        </row>
        <row r="38159">
          <cell r="A38159">
            <v>194174</v>
          </cell>
          <cell r="H38159">
            <v>98.58</v>
          </cell>
        </row>
        <row r="38160">
          <cell r="A38160">
            <v>194174</v>
          </cell>
          <cell r="H38160">
            <v>588</v>
          </cell>
        </row>
        <row r="38161">
          <cell r="A38161">
            <v>194174</v>
          </cell>
          <cell r="H38161">
            <v>41.25</v>
          </cell>
        </row>
        <row r="38162">
          <cell r="A38162">
            <v>194174</v>
          </cell>
          <cell r="H38162">
            <v>4578</v>
          </cell>
        </row>
        <row r="38163">
          <cell r="A38163">
            <v>194174</v>
          </cell>
          <cell r="H38163">
            <v>203.53</v>
          </cell>
        </row>
        <row r="38164">
          <cell r="A38164">
            <v>194174</v>
          </cell>
          <cell r="H38164">
            <v>98.59</v>
          </cell>
        </row>
        <row r="38165">
          <cell r="A38165">
            <v>194211</v>
          </cell>
          <cell r="H38165">
            <v>6627.6</v>
          </cell>
        </row>
        <row r="38166">
          <cell r="A38166">
            <v>194379</v>
          </cell>
          <cell r="H38166">
            <v>1680</v>
          </cell>
        </row>
        <row r="38167">
          <cell r="A38167">
            <v>194459</v>
          </cell>
          <cell r="H38167">
            <v>187</v>
          </cell>
        </row>
        <row r="38168">
          <cell r="A38168">
            <v>194459</v>
          </cell>
          <cell r="H38168">
            <v>120</v>
          </cell>
        </row>
        <row r="38169">
          <cell r="A38169">
            <v>501130</v>
          </cell>
          <cell r="H38169">
            <v>1176</v>
          </cell>
        </row>
        <row r="38170">
          <cell r="A38170">
            <v>900333</v>
          </cell>
          <cell r="H38170">
            <v>1159.2</v>
          </cell>
        </row>
        <row r="38171">
          <cell r="A38171">
            <v>100153</v>
          </cell>
          <cell r="H38171">
            <v>588</v>
          </cell>
        </row>
        <row r="38172">
          <cell r="A38172">
            <v>100266</v>
          </cell>
          <cell r="H38172">
            <v>1176</v>
          </cell>
        </row>
        <row r="38173">
          <cell r="A38173">
            <v>100347</v>
          </cell>
          <cell r="H38173">
            <v>2880</v>
          </cell>
        </row>
        <row r="38174">
          <cell r="A38174">
            <v>100573</v>
          </cell>
          <cell r="H38174">
            <v>10190.879999999999</v>
          </cell>
        </row>
        <row r="38175">
          <cell r="A38175">
            <v>100680</v>
          </cell>
          <cell r="H38175">
            <v>3600</v>
          </cell>
        </row>
        <row r="38176">
          <cell r="A38176">
            <v>100935</v>
          </cell>
          <cell r="H38176">
            <v>1995</v>
          </cell>
        </row>
        <row r="38177">
          <cell r="A38177">
            <v>100936</v>
          </cell>
          <cell r="H38177">
            <v>1995</v>
          </cell>
        </row>
        <row r="38178">
          <cell r="A38178">
            <v>100939</v>
          </cell>
          <cell r="H38178">
            <v>5985</v>
          </cell>
        </row>
        <row r="38179">
          <cell r="A38179">
            <v>100940</v>
          </cell>
          <cell r="H38179">
            <v>1995</v>
          </cell>
        </row>
        <row r="38180">
          <cell r="A38180">
            <v>101373</v>
          </cell>
          <cell r="H38180">
            <v>25465</v>
          </cell>
        </row>
        <row r="38181">
          <cell r="A38181">
            <v>101373</v>
          </cell>
          <cell r="H38181">
            <v>2992</v>
          </cell>
        </row>
        <row r="38182">
          <cell r="A38182">
            <v>101373</v>
          </cell>
          <cell r="H38182">
            <v>1795.3</v>
          </cell>
        </row>
        <row r="38183">
          <cell r="A38183">
            <v>101373</v>
          </cell>
          <cell r="H38183">
            <v>270</v>
          </cell>
        </row>
        <row r="38184">
          <cell r="A38184">
            <v>101373</v>
          </cell>
          <cell r="H38184">
            <v>5830</v>
          </cell>
        </row>
        <row r="38185">
          <cell r="A38185">
            <v>101412</v>
          </cell>
          <cell r="H38185">
            <v>3600</v>
          </cell>
        </row>
        <row r="38186">
          <cell r="A38186">
            <v>101436</v>
          </cell>
          <cell r="H38186">
            <v>7980</v>
          </cell>
        </row>
        <row r="38187">
          <cell r="A38187">
            <v>101702</v>
          </cell>
          <cell r="H38187">
            <v>115.1</v>
          </cell>
        </row>
        <row r="38188">
          <cell r="A38188">
            <v>101702</v>
          </cell>
          <cell r="H38188">
            <v>23980</v>
          </cell>
        </row>
        <row r="38189">
          <cell r="A38189">
            <v>101702</v>
          </cell>
          <cell r="H38189">
            <v>138.1</v>
          </cell>
        </row>
        <row r="38190">
          <cell r="A38190">
            <v>101702</v>
          </cell>
          <cell r="H38190">
            <v>310.8</v>
          </cell>
        </row>
        <row r="38191">
          <cell r="A38191">
            <v>101704</v>
          </cell>
          <cell r="H38191">
            <v>1210</v>
          </cell>
        </row>
        <row r="38192">
          <cell r="A38192">
            <v>101705</v>
          </cell>
          <cell r="H38192">
            <v>426</v>
          </cell>
        </row>
        <row r="38193">
          <cell r="A38193">
            <v>101705</v>
          </cell>
          <cell r="H38193">
            <v>207.2</v>
          </cell>
        </row>
        <row r="38194">
          <cell r="A38194">
            <v>101705</v>
          </cell>
          <cell r="H38194">
            <v>1925</v>
          </cell>
        </row>
        <row r="38195">
          <cell r="A38195">
            <v>102418</v>
          </cell>
          <cell r="H38195">
            <v>43.2</v>
          </cell>
        </row>
        <row r="38196">
          <cell r="A38196">
            <v>102418</v>
          </cell>
          <cell r="H38196">
            <v>471</v>
          </cell>
        </row>
        <row r="38197">
          <cell r="A38197">
            <v>102516</v>
          </cell>
          <cell r="H38197">
            <v>5628.6</v>
          </cell>
        </row>
        <row r="38198">
          <cell r="A38198">
            <v>102616</v>
          </cell>
          <cell r="H38198">
            <v>50032</v>
          </cell>
        </row>
        <row r="38199">
          <cell r="A38199">
            <v>190017</v>
          </cell>
          <cell r="H38199">
            <v>9381</v>
          </cell>
        </row>
        <row r="38200">
          <cell r="A38200">
            <v>191219</v>
          </cell>
          <cell r="H38200">
            <v>1995</v>
          </cell>
        </row>
        <row r="38201">
          <cell r="A38201">
            <v>191539</v>
          </cell>
          <cell r="H38201">
            <v>104208.3</v>
          </cell>
        </row>
        <row r="38202">
          <cell r="A38202">
            <v>191539</v>
          </cell>
          <cell r="H38202">
            <v>97645.8</v>
          </cell>
        </row>
        <row r="38203">
          <cell r="A38203">
            <v>191766</v>
          </cell>
          <cell r="H38203">
            <v>3540</v>
          </cell>
        </row>
        <row r="38204">
          <cell r="A38204">
            <v>191796</v>
          </cell>
          <cell r="H38204">
            <v>3600</v>
          </cell>
        </row>
        <row r="38205">
          <cell r="A38205">
            <v>192084</v>
          </cell>
          <cell r="H38205">
            <v>3600</v>
          </cell>
        </row>
        <row r="38206">
          <cell r="A38206">
            <v>192085</v>
          </cell>
          <cell r="H38206">
            <v>3600</v>
          </cell>
        </row>
        <row r="38207">
          <cell r="A38207">
            <v>192315</v>
          </cell>
          <cell r="H38207">
            <v>1995</v>
          </cell>
        </row>
        <row r="38208">
          <cell r="A38208">
            <v>193026</v>
          </cell>
          <cell r="H38208">
            <v>6868.8</v>
          </cell>
        </row>
        <row r="38209">
          <cell r="A38209">
            <v>193026</v>
          </cell>
          <cell r="H38209">
            <v>399</v>
          </cell>
        </row>
        <row r="38210">
          <cell r="A38210">
            <v>193412</v>
          </cell>
          <cell r="H38210">
            <v>3752.4</v>
          </cell>
        </row>
        <row r="38211">
          <cell r="A38211">
            <v>193412</v>
          </cell>
          <cell r="H38211">
            <v>1500.96</v>
          </cell>
        </row>
        <row r="38212">
          <cell r="A38212">
            <v>193501</v>
          </cell>
          <cell r="H38212">
            <v>7080</v>
          </cell>
        </row>
        <row r="38213">
          <cell r="A38213">
            <v>193712</v>
          </cell>
          <cell r="H38213">
            <v>4800</v>
          </cell>
        </row>
        <row r="38214">
          <cell r="A38214">
            <v>193993</v>
          </cell>
          <cell r="H38214">
            <v>250</v>
          </cell>
        </row>
        <row r="38215">
          <cell r="A38215">
            <v>193993</v>
          </cell>
          <cell r="H38215">
            <v>2160</v>
          </cell>
        </row>
        <row r="38216">
          <cell r="A38216">
            <v>194174</v>
          </cell>
          <cell r="H38216">
            <v>2730</v>
          </cell>
        </row>
        <row r="38217">
          <cell r="A38217">
            <v>194344</v>
          </cell>
          <cell r="H38217">
            <v>108</v>
          </cell>
        </row>
        <row r="38218">
          <cell r="A38218">
            <v>194433</v>
          </cell>
          <cell r="H38218">
            <v>6480</v>
          </cell>
        </row>
        <row r="38219">
          <cell r="A38219">
            <v>194433</v>
          </cell>
          <cell r="H38219">
            <v>798</v>
          </cell>
        </row>
        <row r="38220">
          <cell r="A38220">
            <v>194434</v>
          </cell>
          <cell r="H38220">
            <v>2862</v>
          </cell>
        </row>
        <row r="38221">
          <cell r="A38221">
            <v>194435</v>
          </cell>
          <cell r="H38221">
            <v>399</v>
          </cell>
        </row>
        <row r="38222">
          <cell r="A38222">
            <v>194435</v>
          </cell>
          <cell r="H38222">
            <v>2356.8000000000002</v>
          </cell>
        </row>
        <row r="38223">
          <cell r="A38223">
            <v>194470</v>
          </cell>
          <cell r="H38223">
            <v>301</v>
          </cell>
        </row>
        <row r="38224">
          <cell r="A38224">
            <v>194471</v>
          </cell>
          <cell r="H38224">
            <v>14400</v>
          </cell>
        </row>
        <row r="38225">
          <cell r="A38225">
            <v>194481</v>
          </cell>
          <cell r="H38225">
            <v>2500.56</v>
          </cell>
        </row>
        <row r="38226">
          <cell r="A38226">
            <v>194481</v>
          </cell>
          <cell r="H38226">
            <v>978.36</v>
          </cell>
        </row>
        <row r="38227">
          <cell r="A38227">
            <v>500540</v>
          </cell>
          <cell r="H38227">
            <v>18000</v>
          </cell>
        </row>
        <row r="38228">
          <cell r="A38228">
            <v>500541</v>
          </cell>
          <cell r="H38228">
            <v>3600</v>
          </cell>
        </row>
        <row r="38229">
          <cell r="A38229">
            <v>501698</v>
          </cell>
          <cell r="H38229">
            <v>2352</v>
          </cell>
        </row>
        <row r="38230">
          <cell r="A38230">
            <v>501698</v>
          </cell>
          <cell r="H38230">
            <v>588</v>
          </cell>
        </row>
        <row r="38231">
          <cell r="A38231">
            <v>502291</v>
          </cell>
          <cell r="H38231">
            <v>54288</v>
          </cell>
        </row>
        <row r="38232">
          <cell r="A38232">
            <v>502543</v>
          </cell>
          <cell r="H38232">
            <v>14700</v>
          </cell>
        </row>
        <row r="38233">
          <cell r="A38233">
            <v>502687</v>
          </cell>
          <cell r="H38233">
            <v>67.69</v>
          </cell>
        </row>
        <row r="38234">
          <cell r="A38234">
            <v>502687</v>
          </cell>
          <cell r="H38234">
            <v>3840</v>
          </cell>
        </row>
        <row r="38235">
          <cell r="A38235">
            <v>502943</v>
          </cell>
          <cell r="H38235">
            <v>172.8</v>
          </cell>
        </row>
        <row r="38236">
          <cell r="A38236">
            <v>502943</v>
          </cell>
          <cell r="H38236">
            <v>1884</v>
          </cell>
        </row>
        <row r="38237">
          <cell r="A38237">
            <v>800077</v>
          </cell>
          <cell r="H38237">
            <v>3600</v>
          </cell>
        </row>
        <row r="38238">
          <cell r="A38238">
            <v>900039</v>
          </cell>
          <cell r="H38238">
            <v>2066.4</v>
          </cell>
        </row>
        <row r="38239">
          <cell r="A38239">
            <v>100486</v>
          </cell>
          <cell r="H38239">
            <v>11119.2</v>
          </cell>
        </row>
        <row r="38240">
          <cell r="A38240">
            <v>101373</v>
          </cell>
          <cell r="H38240">
            <v>1694.14</v>
          </cell>
        </row>
        <row r="38241">
          <cell r="A38241">
            <v>101951</v>
          </cell>
          <cell r="H38241">
            <v>58</v>
          </cell>
        </row>
        <row r="38242">
          <cell r="A38242">
            <v>101951</v>
          </cell>
          <cell r="H38242">
            <v>39.200000000000003</v>
          </cell>
        </row>
        <row r="38243">
          <cell r="A38243">
            <v>101951</v>
          </cell>
          <cell r="H38243">
            <v>74</v>
          </cell>
        </row>
        <row r="38244">
          <cell r="A38244">
            <v>101951</v>
          </cell>
          <cell r="H38244">
            <v>420</v>
          </cell>
        </row>
        <row r="38245">
          <cell r="A38245">
            <v>101951</v>
          </cell>
          <cell r="H38245">
            <v>59</v>
          </cell>
        </row>
        <row r="38246">
          <cell r="A38246">
            <v>101951</v>
          </cell>
          <cell r="H38246">
            <v>62</v>
          </cell>
        </row>
        <row r="38247">
          <cell r="A38247">
            <v>101951</v>
          </cell>
          <cell r="H38247">
            <v>84</v>
          </cell>
        </row>
        <row r="38248">
          <cell r="A38248">
            <v>101951</v>
          </cell>
          <cell r="H38248">
            <v>100</v>
          </cell>
        </row>
        <row r="38249">
          <cell r="A38249">
            <v>101951</v>
          </cell>
          <cell r="H38249">
            <v>39</v>
          </cell>
        </row>
        <row r="38250">
          <cell r="A38250">
            <v>101996</v>
          </cell>
          <cell r="H38250">
            <v>399</v>
          </cell>
        </row>
        <row r="38251">
          <cell r="A38251">
            <v>191369</v>
          </cell>
          <cell r="H38251">
            <v>3540</v>
          </cell>
        </row>
        <row r="38252">
          <cell r="A38252">
            <v>191369</v>
          </cell>
          <cell r="H38252">
            <v>87.51</v>
          </cell>
        </row>
        <row r="38253">
          <cell r="A38253">
            <v>191702</v>
          </cell>
          <cell r="H38253">
            <v>5625.6</v>
          </cell>
        </row>
        <row r="38254">
          <cell r="A38254">
            <v>192391</v>
          </cell>
          <cell r="H38254">
            <v>5610</v>
          </cell>
        </row>
        <row r="38255">
          <cell r="A38255">
            <v>192526</v>
          </cell>
          <cell r="H38255">
            <v>1620</v>
          </cell>
        </row>
        <row r="38256">
          <cell r="A38256">
            <v>192526</v>
          </cell>
          <cell r="H38256">
            <v>799.96</v>
          </cell>
        </row>
        <row r="38257">
          <cell r="A38257">
            <v>192526</v>
          </cell>
          <cell r="H38257">
            <v>1620</v>
          </cell>
        </row>
        <row r="38258">
          <cell r="A38258">
            <v>192526</v>
          </cell>
          <cell r="H38258">
            <v>374</v>
          </cell>
        </row>
        <row r="38259">
          <cell r="A38259">
            <v>192590</v>
          </cell>
          <cell r="H38259">
            <v>142.85</v>
          </cell>
        </row>
        <row r="38260">
          <cell r="A38260">
            <v>192590</v>
          </cell>
          <cell r="H38260">
            <v>96</v>
          </cell>
        </row>
        <row r="38261">
          <cell r="A38261">
            <v>192694</v>
          </cell>
          <cell r="H38261">
            <v>297.29000000000002</v>
          </cell>
        </row>
        <row r="38262">
          <cell r="A38262">
            <v>192703</v>
          </cell>
          <cell r="H38262">
            <v>92.94</v>
          </cell>
        </row>
        <row r="38263">
          <cell r="A38263">
            <v>193536</v>
          </cell>
          <cell r="H38263">
            <v>3264</v>
          </cell>
        </row>
        <row r="38264">
          <cell r="A38264">
            <v>193588</v>
          </cell>
          <cell r="H38264">
            <v>98</v>
          </cell>
        </row>
        <row r="38265">
          <cell r="A38265">
            <v>193588</v>
          </cell>
          <cell r="H38265">
            <v>490</v>
          </cell>
        </row>
        <row r="38266">
          <cell r="A38266">
            <v>193986</v>
          </cell>
          <cell r="H38266">
            <v>1632</v>
          </cell>
        </row>
        <row r="38267">
          <cell r="A38267">
            <v>194049</v>
          </cell>
          <cell r="H38267">
            <v>354</v>
          </cell>
        </row>
        <row r="38268">
          <cell r="A38268">
            <v>194049</v>
          </cell>
          <cell r="H38268">
            <v>57.29</v>
          </cell>
        </row>
        <row r="38269">
          <cell r="A38269">
            <v>194049</v>
          </cell>
          <cell r="H38269">
            <v>948</v>
          </cell>
        </row>
        <row r="38270">
          <cell r="A38270">
            <v>194049</v>
          </cell>
          <cell r="H38270">
            <v>444</v>
          </cell>
        </row>
        <row r="38271">
          <cell r="A38271">
            <v>194205</v>
          </cell>
          <cell r="H38271">
            <v>15390</v>
          </cell>
        </row>
        <row r="38272">
          <cell r="A38272">
            <v>194205</v>
          </cell>
          <cell r="H38272">
            <v>5400</v>
          </cell>
        </row>
        <row r="38273">
          <cell r="A38273">
            <v>194470</v>
          </cell>
          <cell r="H38273">
            <v>301</v>
          </cell>
        </row>
        <row r="38274">
          <cell r="A38274">
            <v>501306</v>
          </cell>
          <cell r="H38274">
            <v>5520</v>
          </cell>
        </row>
        <row r="38275">
          <cell r="A38275">
            <v>502065</v>
          </cell>
          <cell r="H38275">
            <v>49848</v>
          </cell>
        </row>
        <row r="38276">
          <cell r="A38276">
            <v>503011</v>
          </cell>
          <cell r="H38276">
            <v>11160</v>
          </cell>
        </row>
        <row r="38277">
          <cell r="A38277">
            <v>100036</v>
          </cell>
          <cell r="H38277">
            <v>4278</v>
          </cell>
        </row>
        <row r="38278">
          <cell r="A38278">
            <v>100133</v>
          </cell>
          <cell r="H38278">
            <v>4900</v>
          </cell>
        </row>
        <row r="38279">
          <cell r="A38279">
            <v>100143</v>
          </cell>
          <cell r="H38279">
            <v>1440</v>
          </cell>
        </row>
        <row r="38280">
          <cell r="A38280">
            <v>100369</v>
          </cell>
          <cell r="H38280">
            <v>10032</v>
          </cell>
        </row>
        <row r="38281">
          <cell r="A38281">
            <v>101555</v>
          </cell>
          <cell r="H38281">
            <v>432</v>
          </cell>
        </row>
        <row r="38282">
          <cell r="A38282">
            <v>101555</v>
          </cell>
          <cell r="H38282">
            <v>798</v>
          </cell>
        </row>
        <row r="38283">
          <cell r="A38283">
            <v>101606</v>
          </cell>
          <cell r="H38283">
            <v>3840</v>
          </cell>
        </row>
        <row r="38284">
          <cell r="A38284">
            <v>101777</v>
          </cell>
          <cell r="H38284">
            <v>720</v>
          </cell>
        </row>
        <row r="38285">
          <cell r="A38285">
            <v>102138</v>
          </cell>
          <cell r="H38285">
            <v>1155</v>
          </cell>
        </row>
        <row r="38286">
          <cell r="A38286">
            <v>190061</v>
          </cell>
          <cell r="H38286">
            <v>128.08000000000001</v>
          </cell>
        </row>
        <row r="38287">
          <cell r="A38287">
            <v>190061</v>
          </cell>
          <cell r="H38287">
            <v>320.22000000000003</v>
          </cell>
        </row>
        <row r="38288">
          <cell r="A38288">
            <v>190061</v>
          </cell>
          <cell r="H38288">
            <v>242.18</v>
          </cell>
        </row>
        <row r="38289">
          <cell r="A38289">
            <v>190158</v>
          </cell>
          <cell r="H38289">
            <v>131</v>
          </cell>
        </row>
        <row r="38290">
          <cell r="A38290">
            <v>190158</v>
          </cell>
          <cell r="H38290">
            <v>156</v>
          </cell>
        </row>
        <row r="38291">
          <cell r="A38291">
            <v>190158</v>
          </cell>
          <cell r="H38291">
            <v>442</v>
          </cell>
        </row>
        <row r="38292">
          <cell r="A38292">
            <v>190204</v>
          </cell>
          <cell r="H38292">
            <v>4768</v>
          </cell>
        </row>
        <row r="38293">
          <cell r="A38293">
            <v>190258</v>
          </cell>
          <cell r="H38293">
            <v>2880</v>
          </cell>
        </row>
        <row r="38294">
          <cell r="A38294">
            <v>190474</v>
          </cell>
          <cell r="H38294">
            <v>610</v>
          </cell>
        </row>
        <row r="38295">
          <cell r="A38295">
            <v>190474</v>
          </cell>
          <cell r="H38295">
            <v>5355</v>
          </cell>
        </row>
        <row r="38296">
          <cell r="A38296">
            <v>192526</v>
          </cell>
          <cell r="H38296">
            <v>798</v>
          </cell>
        </row>
        <row r="38297">
          <cell r="A38297">
            <v>192526</v>
          </cell>
          <cell r="H38297">
            <v>360</v>
          </cell>
        </row>
        <row r="38298">
          <cell r="A38298">
            <v>192526</v>
          </cell>
          <cell r="H38298">
            <v>130</v>
          </cell>
        </row>
        <row r="38299">
          <cell r="A38299">
            <v>192880</v>
          </cell>
          <cell r="H38299">
            <v>3056.25</v>
          </cell>
        </row>
        <row r="38300">
          <cell r="A38300">
            <v>192880</v>
          </cell>
          <cell r="H38300">
            <v>12245</v>
          </cell>
        </row>
        <row r="38301">
          <cell r="A38301">
            <v>193581</v>
          </cell>
          <cell r="H38301">
            <v>1536</v>
          </cell>
        </row>
        <row r="38302">
          <cell r="A38302">
            <v>193581</v>
          </cell>
          <cell r="H38302">
            <v>69</v>
          </cell>
        </row>
        <row r="38303">
          <cell r="A38303">
            <v>193581</v>
          </cell>
          <cell r="H38303">
            <v>58</v>
          </cell>
        </row>
        <row r="38304">
          <cell r="A38304">
            <v>193601</v>
          </cell>
          <cell r="H38304">
            <v>58</v>
          </cell>
        </row>
        <row r="38305">
          <cell r="A38305">
            <v>193601</v>
          </cell>
          <cell r="H38305">
            <v>1536</v>
          </cell>
        </row>
        <row r="38306">
          <cell r="A38306">
            <v>193601</v>
          </cell>
          <cell r="H38306">
            <v>69</v>
          </cell>
        </row>
        <row r="38307">
          <cell r="A38307">
            <v>194480</v>
          </cell>
          <cell r="H38307">
            <v>23040</v>
          </cell>
        </row>
        <row r="38308">
          <cell r="A38308">
            <v>500209</v>
          </cell>
          <cell r="H38308">
            <v>144</v>
          </cell>
        </row>
        <row r="38309">
          <cell r="A38309">
            <v>500928</v>
          </cell>
          <cell r="H38309">
            <v>1209.5999999999999</v>
          </cell>
        </row>
        <row r="38310">
          <cell r="A38310">
            <v>502047</v>
          </cell>
          <cell r="H38310">
            <v>3000</v>
          </cell>
        </row>
        <row r="38311">
          <cell r="A38311">
            <v>502576</v>
          </cell>
          <cell r="H38311">
            <v>2940</v>
          </cell>
        </row>
        <row r="38312">
          <cell r="A38312">
            <v>100166</v>
          </cell>
          <cell r="H38312">
            <v>2400</v>
          </cell>
        </row>
        <row r="38313">
          <cell r="A38313">
            <v>100224</v>
          </cell>
          <cell r="H38313">
            <v>1848</v>
          </cell>
        </row>
        <row r="38314">
          <cell r="A38314">
            <v>100589</v>
          </cell>
          <cell r="H38314">
            <v>1384.32</v>
          </cell>
        </row>
        <row r="38315">
          <cell r="A38315">
            <v>100949</v>
          </cell>
          <cell r="H38315">
            <v>9918</v>
          </cell>
        </row>
        <row r="38316">
          <cell r="A38316">
            <v>101304</v>
          </cell>
          <cell r="H38316">
            <v>290</v>
          </cell>
        </row>
        <row r="38317">
          <cell r="A38317">
            <v>190417</v>
          </cell>
          <cell r="H38317">
            <v>46.89</v>
          </cell>
        </row>
        <row r="38318">
          <cell r="A38318">
            <v>190417</v>
          </cell>
          <cell r="H38318">
            <v>56.55</v>
          </cell>
        </row>
        <row r="38319">
          <cell r="A38319">
            <v>190417</v>
          </cell>
          <cell r="H38319">
            <v>56.55</v>
          </cell>
        </row>
        <row r="38320">
          <cell r="A38320">
            <v>190417</v>
          </cell>
          <cell r="H38320">
            <v>46.89</v>
          </cell>
        </row>
        <row r="38321">
          <cell r="A38321">
            <v>190417</v>
          </cell>
          <cell r="H38321">
            <v>46.19</v>
          </cell>
        </row>
        <row r="38322">
          <cell r="A38322">
            <v>190417</v>
          </cell>
          <cell r="H38322">
            <v>46.89</v>
          </cell>
        </row>
        <row r="38323">
          <cell r="A38323">
            <v>190417</v>
          </cell>
          <cell r="H38323">
            <v>46.89</v>
          </cell>
        </row>
        <row r="38324">
          <cell r="A38324">
            <v>190417</v>
          </cell>
          <cell r="H38324">
            <v>46.89</v>
          </cell>
        </row>
        <row r="38325">
          <cell r="A38325">
            <v>190417</v>
          </cell>
          <cell r="H38325">
            <v>46.89</v>
          </cell>
        </row>
        <row r="38326">
          <cell r="A38326">
            <v>190417</v>
          </cell>
          <cell r="H38326">
            <v>46.89</v>
          </cell>
        </row>
        <row r="38327">
          <cell r="A38327">
            <v>191383</v>
          </cell>
          <cell r="H38327">
            <v>2240</v>
          </cell>
        </row>
        <row r="38328">
          <cell r="A38328">
            <v>191430</v>
          </cell>
          <cell r="H38328">
            <v>917.8</v>
          </cell>
        </row>
        <row r="38329">
          <cell r="A38329">
            <v>191535</v>
          </cell>
          <cell r="H38329">
            <v>5330.3</v>
          </cell>
        </row>
        <row r="38330">
          <cell r="A38330">
            <v>191645</v>
          </cell>
          <cell r="H38330">
            <v>1040</v>
          </cell>
        </row>
        <row r="38331">
          <cell r="A38331">
            <v>191682</v>
          </cell>
          <cell r="H38331">
            <v>9918</v>
          </cell>
        </row>
        <row r="38332">
          <cell r="A38332">
            <v>191773</v>
          </cell>
          <cell r="H38332">
            <v>9600</v>
          </cell>
        </row>
        <row r="38333">
          <cell r="A38333">
            <v>192120</v>
          </cell>
          <cell r="H38333">
            <v>798</v>
          </cell>
        </row>
        <row r="38334">
          <cell r="A38334">
            <v>192214</v>
          </cell>
          <cell r="H38334">
            <v>2209.1999999999998</v>
          </cell>
        </row>
        <row r="38335">
          <cell r="A38335">
            <v>192495</v>
          </cell>
          <cell r="H38335">
            <v>1620</v>
          </cell>
        </row>
        <row r="38336">
          <cell r="A38336">
            <v>192794</v>
          </cell>
          <cell r="H38336">
            <v>1620</v>
          </cell>
        </row>
        <row r="38337">
          <cell r="A38337">
            <v>192830</v>
          </cell>
          <cell r="H38337">
            <v>1080</v>
          </cell>
        </row>
        <row r="38338">
          <cell r="A38338">
            <v>192900</v>
          </cell>
          <cell r="H38338">
            <v>798</v>
          </cell>
        </row>
        <row r="38339">
          <cell r="A38339">
            <v>192972</v>
          </cell>
          <cell r="H38339">
            <v>600</v>
          </cell>
        </row>
        <row r="38340">
          <cell r="A38340">
            <v>193633</v>
          </cell>
          <cell r="H38340">
            <v>5940</v>
          </cell>
        </row>
        <row r="38341">
          <cell r="A38341">
            <v>193964</v>
          </cell>
          <cell r="H38341">
            <v>3268</v>
          </cell>
        </row>
        <row r="38342">
          <cell r="A38342">
            <v>194431</v>
          </cell>
          <cell r="H38342">
            <v>1080</v>
          </cell>
        </row>
        <row r="38343">
          <cell r="A38343">
            <v>194432</v>
          </cell>
          <cell r="H38343">
            <v>1080</v>
          </cell>
        </row>
        <row r="38344">
          <cell r="A38344">
            <v>500365</v>
          </cell>
          <cell r="H38344">
            <v>7200</v>
          </cell>
        </row>
        <row r="38345">
          <cell r="A38345">
            <v>500365</v>
          </cell>
          <cell r="H38345">
            <v>1197</v>
          </cell>
        </row>
        <row r="38346">
          <cell r="A38346">
            <v>100071</v>
          </cell>
          <cell r="H38346">
            <v>1080</v>
          </cell>
        </row>
        <row r="38347">
          <cell r="A38347">
            <v>101252</v>
          </cell>
          <cell r="H38347">
            <v>9180</v>
          </cell>
        </row>
        <row r="38348">
          <cell r="A38348">
            <v>190059</v>
          </cell>
          <cell r="H38348">
            <v>2501.6</v>
          </cell>
        </row>
        <row r="38349">
          <cell r="A38349">
            <v>190264</v>
          </cell>
          <cell r="H38349">
            <v>9483</v>
          </cell>
        </row>
        <row r="38350">
          <cell r="A38350">
            <v>190331</v>
          </cell>
          <cell r="H38350">
            <v>4320</v>
          </cell>
        </row>
        <row r="38351">
          <cell r="A38351">
            <v>190331</v>
          </cell>
          <cell r="H38351">
            <v>250.5</v>
          </cell>
        </row>
        <row r="38352">
          <cell r="A38352">
            <v>190419</v>
          </cell>
          <cell r="H38352">
            <v>1872</v>
          </cell>
        </row>
        <row r="38353">
          <cell r="A38353">
            <v>190419</v>
          </cell>
          <cell r="H38353">
            <v>3330</v>
          </cell>
        </row>
        <row r="38354">
          <cell r="A38354">
            <v>191583</v>
          </cell>
          <cell r="H38354">
            <v>798</v>
          </cell>
        </row>
        <row r="38355">
          <cell r="A38355">
            <v>192197</v>
          </cell>
          <cell r="H38355">
            <v>3030</v>
          </cell>
        </row>
        <row r="38356">
          <cell r="A38356">
            <v>193039</v>
          </cell>
          <cell r="H38356">
            <v>3456</v>
          </cell>
        </row>
        <row r="38357">
          <cell r="A38357">
            <v>193547</v>
          </cell>
          <cell r="H38357">
            <v>9540</v>
          </cell>
        </row>
        <row r="38358">
          <cell r="A38358">
            <v>193607</v>
          </cell>
          <cell r="H38358">
            <v>399</v>
          </cell>
        </row>
        <row r="38359">
          <cell r="A38359">
            <v>193607</v>
          </cell>
          <cell r="H38359">
            <v>816</v>
          </cell>
        </row>
        <row r="38360">
          <cell r="A38360">
            <v>193721</v>
          </cell>
          <cell r="H38360">
            <v>2725</v>
          </cell>
        </row>
        <row r="38361">
          <cell r="A38361">
            <v>194009</v>
          </cell>
          <cell r="H38361">
            <v>2016</v>
          </cell>
        </row>
        <row r="38362">
          <cell r="A38362">
            <v>194472</v>
          </cell>
          <cell r="H38362">
            <v>110</v>
          </cell>
        </row>
        <row r="38363">
          <cell r="A38363">
            <v>194477</v>
          </cell>
          <cell r="H38363">
            <v>240</v>
          </cell>
        </row>
        <row r="38364">
          <cell r="A38364">
            <v>194492</v>
          </cell>
          <cell r="H38364">
            <v>420</v>
          </cell>
        </row>
        <row r="38365">
          <cell r="A38365">
            <v>201274</v>
          </cell>
          <cell r="H38365">
            <v>1440</v>
          </cell>
        </row>
        <row r="38366">
          <cell r="A38366">
            <v>201274</v>
          </cell>
          <cell r="H38366">
            <v>864</v>
          </cell>
        </row>
        <row r="38367">
          <cell r="A38367">
            <v>201274</v>
          </cell>
          <cell r="H38367">
            <v>130</v>
          </cell>
        </row>
        <row r="38368">
          <cell r="A38368">
            <v>201274</v>
          </cell>
          <cell r="H38368">
            <v>160</v>
          </cell>
        </row>
        <row r="38369">
          <cell r="A38369">
            <v>201274</v>
          </cell>
          <cell r="H38369">
            <v>96</v>
          </cell>
        </row>
        <row r="38370">
          <cell r="A38370">
            <v>500139</v>
          </cell>
          <cell r="H38370">
            <v>21147</v>
          </cell>
        </row>
        <row r="38371">
          <cell r="A38371">
            <v>502824</v>
          </cell>
          <cell r="H38371">
            <v>93240</v>
          </cell>
        </row>
        <row r="38372">
          <cell r="A38372">
            <v>900039</v>
          </cell>
          <cell r="H38372">
            <v>1008</v>
          </cell>
        </row>
        <row r="38373">
          <cell r="A38373">
            <v>100078</v>
          </cell>
          <cell r="H38373">
            <v>2940</v>
          </cell>
        </row>
        <row r="38374">
          <cell r="A38374">
            <v>100078</v>
          </cell>
          <cell r="H38374">
            <v>2940</v>
          </cell>
        </row>
        <row r="38375">
          <cell r="A38375">
            <v>100143</v>
          </cell>
          <cell r="H38375">
            <v>1870</v>
          </cell>
        </row>
        <row r="38376">
          <cell r="A38376">
            <v>100175</v>
          </cell>
          <cell r="H38376">
            <v>399</v>
          </cell>
        </row>
        <row r="38377">
          <cell r="A38377">
            <v>100358</v>
          </cell>
          <cell r="H38377">
            <v>124000</v>
          </cell>
        </row>
        <row r="38378">
          <cell r="A38378">
            <v>100670</v>
          </cell>
          <cell r="H38378">
            <v>1197</v>
          </cell>
        </row>
        <row r="38379">
          <cell r="A38379">
            <v>100900</v>
          </cell>
          <cell r="H38379">
            <v>782</v>
          </cell>
        </row>
        <row r="38380">
          <cell r="A38380">
            <v>101373</v>
          </cell>
          <cell r="H38380">
            <v>399</v>
          </cell>
        </row>
        <row r="38381">
          <cell r="A38381">
            <v>101485</v>
          </cell>
          <cell r="H38381">
            <v>890</v>
          </cell>
        </row>
        <row r="38382">
          <cell r="A38382">
            <v>101555</v>
          </cell>
          <cell r="H38382">
            <v>2500</v>
          </cell>
        </row>
        <row r="38383">
          <cell r="A38383">
            <v>102141</v>
          </cell>
          <cell r="H38383">
            <v>480</v>
          </cell>
        </row>
        <row r="38384">
          <cell r="A38384">
            <v>102141</v>
          </cell>
          <cell r="H38384">
            <v>798</v>
          </cell>
        </row>
        <row r="38385">
          <cell r="A38385">
            <v>102141</v>
          </cell>
          <cell r="H38385">
            <v>4200</v>
          </cell>
        </row>
        <row r="38386">
          <cell r="A38386">
            <v>102192</v>
          </cell>
          <cell r="H38386">
            <v>480</v>
          </cell>
        </row>
        <row r="38387">
          <cell r="A38387">
            <v>102192</v>
          </cell>
          <cell r="H38387">
            <v>4200</v>
          </cell>
        </row>
        <row r="38388">
          <cell r="A38388">
            <v>102314</v>
          </cell>
          <cell r="H38388">
            <v>240</v>
          </cell>
        </row>
        <row r="38389">
          <cell r="A38389">
            <v>102314</v>
          </cell>
          <cell r="H38389">
            <v>2100</v>
          </cell>
        </row>
        <row r="38390">
          <cell r="A38390">
            <v>102529</v>
          </cell>
          <cell r="H38390">
            <v>1920</v>
          </cell>
        </row>
        <row r="38391">
          <cell r="A38391">
            <v>102539</v>
          </cell>
          <cell r="H38391">
            <v>13500</v>
          </cell>
        </row>
        <row r="38392">
          <cell r="A38392">
            <v>190431</v>
          </cell>
          <cell r="H38392">
            <v>1440</v>
          </cell>
        </row>
        <row r="38393">
          <cell r="A38393">
            <v>190431</v>
          </cell>
          <cell r="H38393">
            <v>936</v>
          </cell>
        </row>
        <row r="38394">
          <cell r="A38394">
            <v>191432</v>
          </cell>
          <cell r="H38394">
            <v>1224</v>
          </cell>
        </row>
        <row r="38395">
          <cell r="A38395">
            <v>191522</v>
          </cell>
          <cell r="H38395">
            <v>75000</v>
          </cell>
        </row>
        <row r="38396">
          <cell r="A38396">
            <v>191682</v>
          </cell>
          <cell r="H38396">
            <v>1506.7</v>
          </cell>
        </row>
        <row r="38397">
          <cell r="A38397">
            <v>191692</v>
          </cell>
          <cell r="H38397">
            <v>234</v>
          </cell>
        </row>
        <row r="38398">
          <cell r="A38398">
            <v>191692</v>
          </cell>
          <cell r="H38398">
            <v>110.23</v>
          </cell>
        </row>
        <row r="38399">
          <cell r="A38399">
            <v>191692</v>
          </cell>
          <cell r="H38399">
            <v>235.8</v>
          </cell>
        </row>
        <row r="38400">
          <cell r="A38400">
            <v>192144</v>
          </cell>
          <cell r="H38400">
            <v>2822</v>
          </cell>
        </row>
        <row r="38401">
          <cell r="A38401">
            <v>192594</v>
          </cell>
          <cell r="H38401">
            <v>33918</v>
          </cell>
        </row>
        <row r="38402">
          <cell r="A38402">
            <v>193606</v>
          </cell>
          <cell r="H38402">
            <v>816</v>
          </cell>
        </row>
        <row r="38403">
          <cell r="A38403">
            <v>193606</v>
          </cell>
          <cell r="H38403">
            <v>816</v>
          </cell>
        </row>
        <row r="38404">
          <cell r="A38404">
            <v>193607</v>
          </cell>
          <cell r="H38404">
            <v>340</v>
          </cell>
        </row>
        <row r="38405">
          <cell r="A38405">
            <v>193848</v>
          </cell>
          <cell r="H38405">
            <v>1176</v>
          </cell>
        </row>
        <row r="38406">
          <cell r="A38406">
            <v>194428</v>
          </cell>
          <cell r="H38406">
            <v>58</v>
          </cell>
        </row>
        <row r="38407">
          <cell r="A38407">
            <v>194428</v>
          </cell>
          <cell r="H38407">
            <v>960</v>
          </cell>
        </row>
        <row r="38408">
          <cell r="A38408">
            <v>194478</v>
          </cell>
          <cell r="H38408">
            <v>81</v>
          </cell>
        </row>
        <row r="38409">
          <cell r="A38409">
            <v>194478</v>
          </cell>
          <cell r="H38409">
            <v>1080</v>
          </cell>
        </row>
        <row r="38410">
          <cell r="A38410">
            <v>194478</v>
          </cell>
          <cell r="H38410">
            <v>399</v>
          </cell>
        </row>
        <row r="38411">
          <cell r="A38411">
            <v>194480</v>
          </cell>
          <cell r="H38411">
            <v>4400</v>
          </cell>
        </row>
        <row r="38412">
          <cell r="A38412">
            <v>500737</v>
          </cell>
          <cell r="H38412">
            <v>1506.7</v>
          </cell>
        </row>
        <row r="38413">
          <cell r="A38413">
            <v>500743</v>
          </cell>
          <cell r="H38413">
            <v>540</v>
          </cell>
        </row>
        <row r="38414">
          <cell r="A38414">
            <v>500949</v>
          </cell>
          <cell r="H38414">
            <v>4068</v>
          </cell>
        </row>
        <row r="38415">
          <cell r="A38415">
            <v>501130</v>
          </cell>
          <cell r="H38415">
            <v>5292</v>
          </cell>
        </row>
        <row r="38416">
          <cell r="A38416">
            <v>501510</v>
          </cell>
          <cell r="H38416">
            <v>3279</v>
          </cell>
        </row>
        <row r="38417">
          <cell r="A38417">
            <v>100311</v>
          </cell>
          <cell r="H38417">
            <v>967.2</v>
          </cell>
        </row>
        <row r="38418">
          <cell r="A38418">
            <v>100349</v>
          </cell>
          <cell r="H38418">
            <v>2158</v>
          </cell>
        </row>
        <row r="38419">
          <cell r="A38419">
            <v>101304</v>
          </cell>
          <cell r="H38419">
            <v>272</v>
          </cell>
        </row>
        <row r="38420">
          <cell r="A38420">
            <v>101304</v>
          </cell>
          <cell r="H38420">
            <v>3540</v>
          </cell>
        </row>
        <row r="38421">
          <cell r="A38421">
            <v>101839</v>
          </cell>
          <cell r="H38421">
            <v>1068</v>
          </cell>
        </row>
        <row r="38422">
          <cell r="A38422">
            <v>101856</v>
          </cell>
          <cell r="H38422">
            <v>4968</v>
          </cell>
        </row>
        <row r="38423">
          <cell r="A38423">
            <v>102607</v>
          </cell>
          <cell r="H38423">
            <v>1630.2</v>
          </cell>
        </row>
        <row r="38424">
          <cell r="A38424">
            <v>102607</v>
          </cell>
          <cell r="H38424">
            <v>296.39999999999998</v>
          </cell>
        </row>
        <row r="38425">
          <cell r="A38425">
            <v>102607</v>
          </cell>
          <cell r="H38425">
            <v>123.5</v>
          </cell>
        </row>
        <row r="38426">
          <cell r="A38426">
            <v>102607</v>
          </cell>
          <cell r="H38426">
            <v>71.14</v>
          </cell>
        </row>
        <row r="38427">
          <cell r="A38427">
            <v>102607</v>
          </cell>
          <cell r="H38427">
            <v>422.37</v>
          </cell>
        </row>
        <row r="38428">
          <cell r="A38428">
            <v>102607</v>
          </cell>
          <cell r="H38428">
            <v>5053.62</v>
          </cell>
        </row>
        <row r="38429">
          <cell r="A38429">
            <v>102607</v>
          </cell>
          <cell r="H38429">
            <v>3522.22</v>
          </cell>
        </row>
        <row r="38430">
          <cell r="A38430">
            <v>102607</v>
          </cell>
          <cell r="H38430">
            <v>229.71</v>
          </cell>
        </row>
        <row r="38431">
          <cell r="A38431">
            <v>102607</v>
          </cell>
          <cell r="H38431">
            <v>1830.27</v>
          </cell>
        </row>
        <row r="38432">
          <cell r="A38432">
            <v>102607</v>
          </cell>
          <cell r="H38432">
            <v>222.3</v>
          </cell>
        </row>
        <row r="38433">
          <cell r="A38433">
            <v>102607</v>
          </cell>
          <cell r="H38433">
            <v>133.38</v>
          </cell>
        </row>
        <row r="38434">
          <cell r="A38434">
            <v>102607</v>
          </cell>
          <cell r="H38434">
            <v>3307.33</v>
          </cell>
        </row>
        <row r="38435">
          <cell r="A38435">
            <v>102607</v>
          </cell>
          <cell r="H38435">
            <v>148.19999999999999</v>
          </cell>
        </row>
        <row r="38436">
          <cell r="A38436">
            <v>102607</v>
          </cell>
          <cell r="H38436">
            <v>864.5</v>
          </cell>
        </row>
        <row r="38437">
          <cell r="A38437">
            <v>102607</v>
          </cell>
          <cell r="H38437">
            <v>259.35000000000002</v>
          </cell>
        </row>
        <row r="38438">
          <cell r="A38438">
            <v>102607</v>
          </cell>
          <cell r="H38438">
            <v>66.69</v>
          </cell>
        </row>
        <row r="38439">
          <cell r="A38439">
            <v>102607</v>
          </cell>
          <cell r="H38439">
            <v>124.5</v>
          </cell>
        </row>
        <row r="38440">
          <cell r="A38440">
            <v>102637</v>
          </cell>
          <cell r="H38440">
            <v>2160</v>
          </cell>
        </row>
        <row r="38441">
          <cell r="A38441">
            <v>102637</v>
          </cell>
          <cell r="H38441">
            <v>100.76</v>
          </cell>
        </row>
        <row r="38442">
          <cell r="A38442">
            <v>192293</v>
          </cell>
          <cell r="H38442">
            <v>5520</v>
          </cell>
        </row>
        <row r="38443">
          <cell r="A38443">
            <v>192593</v>
          </cell>
          <cell r="H38443">
            <v>13576.5</v>
          </cell>
        </row>
        <row r="38444">
          <cell r="A38444">
            <v>192593</v>
          </cell>
          <cell r="H38444">
            <v>589.39</v>
          </cell>
        </row>
        <row r="38445">
          <cell r="A38445">
            <v>193095</v>
          </cell>
          <cell r="H38445">
            <v>72</v>
          </cell>
        </row>
        <row r="38446">
          <cell r="A38446">
            <v>193700</v>
          </cell>
          <cell r="H38446">
            <v>1800</v>
          </cell>
        </row>
        <row r="38447">
          <cell r="A38447">
            <v>193700</v>
          </cell>
          <cell r="H38447">
            <v>137.5</v>
          </cell>
        </row>
        <row r="38448">
          <cell r="A38448">
            <v>194148</v>
          </cell>
          <cell r="H38448">
            <v>1728</v>
          </cell>
        </row>
        <row r="38449">
          <cell r="A38449">
            <v>194149</v>
          </cell>
          <cell r="H38449">
            <v>4320</v>
          </cell>
        </row>
        <row r="38450">
          <cell r="A38450">
            <v>194149</v>
          </cell>
          <cell r="H38450">
            <v>312.5</v>
          </cell>
        </row>
        <row r="38451">
          <cell r="A38451">
            <v>900233</v>
          </cell>
          <cell r="H38451">
            <v>7488</v>
          </cell>
        </row>
        <row r="38452">
          <cell r="A38452">
            <v>101421</v>
          </cell>
          <cell r="H38452">
            <v>40.11</v>
          </cell>
        </row>
        <row r="38453">
          <cell r="A38453">
            <v>101555</v>
          </cell>
          <cell r="H38453">
            <v>6392</v>
          </cell>
        </row>
        <row r="38454">
          <cell r="A38454">
            <v>102017</v>
          </cell>
          <cell r="H38454">
            <v>480</v>
          </cell>
        </row>
        <row r="38455">
          <cell r="A38455">
            <v>102017</v>
          </cell>
          <cell r="H38455">
            <v>4200</v>
          </cell>
        </row>
        <row r="38456">
          <cell r="A38456">
            <v>102315</v>
          </cell>
          <cell r="H38456">
            <v>4200</v>
          </cell>
        </row>
        <row r="38457">
          <cell r="A38457">
            <v>102315</v>
          </cell>
          <cell r="H38457">
            <v>480</v>
          </cell>
        </row>
        <row r="38458">
          <cell r="A38458">
            <v>102318</v>
          </cell>
          <cell r="H38458">
            <v>720</v>
          </cell>
        </row>
        <row r="38459">
          <cell r="A38459">
            <v>102318</v>
          </cell>
          <cell r="H38459">
            <v>6300</v>
          </cell>
        </row>
        <row r="38460">
          <cell r="A38460">
            <v>102518</v>
          </cell>
          <cell r="H38460">
            <v>37524</v>
          </cell>
        </row>
        <row r="38461">
          <cell r="A38461">
            <v>190204</v>
          </cell>
          <cell r="H38461">
            <v>1170</v>
          </cell>
        </row>
        <row r="38462">
          <cell r="A38462">
            <v>190204</v>
          </cell>
          <cell r="H38462">
            <v>2570</v>
          </cell>
        </row>
        <row r="38463">
          <cell r="A38463">
            <v>190204</v>
          </cell>
          <cell r="H38463">
            <v>2980</v>
          </cell>
        </row>
        <row r="38464">
          <cell r="A38464">
            <v>190204</v>
          </cell>
          <cell r="H38464">
            <v>1010</v>
          </cell>
        </row>
        <row r="38465">
          <cell r="A38465">
            <v>190332</v>
          </cell>
          <cell r="H38465">
            <v>15000</v>
          </cell>
        </row>
        <row r="38466">
          <cell r="A38466">
            <v>190363</v>
          </cell>
          <cell r="H38466">
            <v>7436</v>
          </cell>
        </row>
        <row r="38467">
          <cell r="A38467">
            <v>190363</v>
          </cell>
          <cell r="H38467">
            <v>2028</v>
          </cell>
        </row>
        <row r="38468">
          <cell r="A38468">
            <v>190483</v>
          </cell>
          <cell r="H38468">
            <v>210</v>
          </cell>
        </row>
        <row r="38469">
          <cell r="A38469">
            <v>190483</v>
          </cell>
          <cell r="H38469">
            <v>180</v>
          </cell>
        </row>
        <row r="38470">
          <cell r="A38470">
            <v>191535</v>
          </cell>
          <cell r="H38470">
            <v>1980</v>
          </cell>
        </row>
        <row r="38471">
          <cell r="A38471">
            <v>191645</v>
          </cell>
          <cell r="H38471">
            <v>23777</v>
          </cell>
        </row>
        <row r="38472">
          <cell r="A38472">
            <v>191645</v>
          </cell>
          <cell r="H38472">
            <v>4960</v>
          </cell>
        </row>
        <row r="38473">
          <cell r="A38473">
            <v>191650</v>
          </cell>
          <cell r="H38473">
            <v>120</v>
          </cell>
        </row>
        <row r="38474">
          <cell r="A38474">
            <v>191650</v>
          </cell>
          <cell r="H38474">
            <v>1690</v>
          </cell>
        </row>
        <row r="38475">
          <cell r="A38475">
            <v>191650</v>
          </cell>
          <cell r="H38475">
            <v>7584</v>
          </cell>
        </row>
        <row r="38476">
          <cell r="A38476">
            <v>191650</v>
          </cell>
          <cell r="H38476">
            <v>2448</v>
          </cell>
        </row>
        <row r="38477">
          <cell r="A38477">
            <v>191650</v>
          </cell>
          <cell r="H38477">
            <v>11187</v>
          </cell>
        </row>
        <row r="38478">
          <cell r="A38478">
            <v>191650</v>
          </cell>
          <cell r="H38478">
            <v>270</v>
          </cell>
        </row>
        <row r="38479">
          <cell r="A38479">
            <v>191650</v>
          </cell>
          <cell r="H38479">
            <v>208</v>
          </cell>
        </row>
        <row r="38480">
          <cell r="A38480">
            <v>191650</v>
          </cell>
          <cell r="H38480">
            <v>31500</v>
          </cell>
        </row>
        <row r="38481">
          <cell r="A38481">
            <v>191681</v>
          </cell>
          <cell r="H38481">
            <v>1506.7</v>
          </cell>
        </row>
        <row r="38482">
          <cell r="A38482">
            <v>192053</v>
          </cell>
          <cell r="H38482">
            <v>2208</v>
          </cell>
        </row>
        <row r="38483">
          <cell r="A38483">
            <v>192335</v>
          </cell>
          <cell r="H38483">
            <v>135</v>
          </cell>
        </row>
        <row r="38484">
          <cell r="A38484">
            <v>192335</v>
          </cell>
          <cell r="H38484">
            <v>124</v>
          </cell>
        </row>
        <row r="38485">
          <cell r="A38485">
            <v>192335</v>
          </cell>
          <cell r="H38485">
            <v>45</v>
          </cell>
        </row>
        <row r="38486">
          <cell r="A38486">
            <v>193412</v>
          </cell>
          <cell r="H38486">
            <v>1876.2</v>
          </cell>
        </row>
        <row r="38487">
          <cell r="A38487">
            <v>194108</v>
          </cell>
          <cell r="H38487">
            <v>32.5</v>
          </cell>
        </row>
        <row r="38488">
          <cell r="A38488">
            <v>194108</v>
          </cell>
          <cell r="H38488">
            <v>32.5</v>
          </cell>
        </row>
        <row r="38489">
          <cell r="A38489">
            <v>194174</v>
          </cell>
          <cell r="H38489">
            <v>7686</v>
          </cell>
        </row>
        <row r="38490">
          <cell r="A38490">
            <v>194384</v>
          </cell>
          <cell r="H38490">
            <v>798</v>
          </cell>
        </row>
        <row r="38491">
          <cell r="A38491">
            <v>194384</v>
          </cell>
          <cell r="H38491">
            <v>143.75</v>
          </cell>
        </row>
        <row r="38492">
          <cell r="A38492">
            <v>194384</v>
          </cell>
          <cell r="H38492">
            <v>2124</v>
          </cell>
        </row>
        <row r="38493">
          <cell r="A38493">
            <v>194498</v>
          </cell>
          <cell r="H38493">
            <v>210</v>
          </cell>
        </row>
        <row r="38494">
          <cell r="A38494">
            <v>194498</v>
          </cell>
          <cell r="H38494">
            <v>1197</v>
          </cell>
        </row>
        <row r="38495">
          <cell r="A38495">
            <v>194498</v>
          </cell>
          <cell r="H38495">
            <v>3900</v>
          </cell>
        </row>
        <row r="38496">
          <cell r="A38496">
            <v>194499</v>
          </cell>
          <cell r="H38496">
            <v>1197</v>
          </cell>
        </row>
        <row r="38497">
          <cell r="A38497">
            <v>194499</v>
          </cell>
          <cell r="H38497">
            <v>160</v>
          </cell>
        </row>
        <row r="38498">
          <cell r="A38498">
            <v>194499</v>
          </cell>
          <cell r="H38498">
            <v>3900</v>
          </cell>
        </row>
        <row r="38499">
          <cell r="A38499">
            <v>194502</v>
          </cell>
          <cell r="H38499">
            <v>140</v>
          </cell>
        </row>
        <row r="38500">
          <cell r="A38500">
            <v>194502</v>
          </cell>
          <cell r="H38500">
            <v>3900</v>
          </cell>
        </row>
        <row r="38501">
          <cell r="A38501">
            <v>194502</v>
          </cell>
          <cell r="H38501">
            <v>1197</v>
          </cell>
        </row>
        <row r="38502">
          <cell r="A38502">
            <v>194506</v>
          </cell>
          <cell r="H38502">
            <v>240</v>
          </cell>
        </row>
        <row r="38503">
          <cell r="A38503">
            <v>800069</v>
          </cell>
          <cell r="H38503">
            <v>972</v>
          </cell>
        </row>
        <row r="38504">
          <cell r="A38504">
            <v>800101</v>
          </cell>
          <cell r="H38504">
            <v>420</v>
          </cell>
        </row>
        <row r="38505">
          <cell r="A38505">
            <v>800101</v>
          </cell>
          <cell r="H38505">
            <v>999.95</v>
          </cell>
        </row>
        <row r="38506">
          <cell r="A38506">
            <v>800236</v>
          </cell>
          <cell r="H38506">
            <v>9750</v>
          </cell>
        </row>
        <row r="38507">
          <cell r="A38507">
            <v>900039</v>
          </cell>
          <cell r="H38507">
            <v>1080</v>
          </cell>
        </row>
        <row r="38508">
          <cell r="A38508">
            <v>900271</v>
          </cell>
          <cell r="H38508">
            <v>1596</v>
          </cell>
        </row>
        <row r="38509">
          <cell r="A38509">
            <v>900271</v>
          </cell>
          <cell r="H38509">
            <v>11880</v>
          </cell>
        </row>
        <row r="38510">
          <cell r="A38510">
            <v>900271</v>
          </cell>
          <cell r="H38510">
            <v>399</v>
          </cell>
        </row>
        <row r="38511">
          <cell r="A38511">
            <v>900271</v>
          </cell>
          <cell r="H38511">
            <v>4752</v>
          </cell>
        </row>
        <row r="38512">
          <cell r="A38512">
            <v>900271</v>
          </cell>
          <cell r="H38512">
            <v>10454.4</v>
          </cell>
        </row>
        <row r="38513">
          <cell r="A38513">
            <v>900271</v>
          </cell>
          <cell r="H38513">
            <v>15206.4</v>
          </cell>
        </row>
        <row r="38514">
          <cell r="A38514">
            <v>900271</v>
          </cell>
          <cell r="H38514">
            <v>11880</v>
          </cell>
        </row>
        <row r="38515">
          <cell r="A38515">
            <v>100224</v>
          </cell>
          <cell r="H38515">
            <v>12240</v>
          </cell>
        </row>
        <row r="38516">
          <cell r="A38516">
            <v>100488</v>
          </cell>
          <cell r="H38516">
            <v>45</v>
          </cell>
        </row>
        <row r="38517">
          <cell r="A38517">
            <v>100488</v>
          </cell>
          <cell r="H38517">
            <v>1416</v>
          </cell>
        </row>
        <row r="38518">
          <cell r="A38518">
            <v>100596</v>
          </cell>
          <cell r="H38518">
            <v>2880</v>
          </cell>
        </row>
        <row r="38519">
          <cell r="A38519">
            <v>100838</v>
          </cell>
          <cell r="H38519">
            <v>187.44</v>
          </cell>
        </row>
        <row r="38520">
          <cell r="A38520">
            <v>100862</v>
          </cell>
          <cell r="H38520">
            <v>4352.3999999999996</v>
          </cell>
        </row>
        <row r="38521">
          <cell r="A38521">
            <v>100925</v>
          </cell>
          <cell r="H38521">
            <v>9600</v>
          </cell>
        </row>
        <row r="38522">
          <cell r="A38522">
            <v>100926</v>
          </cell>
          <cell r="H38522">
            <v>200</v>
          </cell>
        </row>
        <row r="38523">
          <cell r="A38523">
            <v>100926</v>
          </cell>
          <cell r="H38523">
            <v>10200</v>
          </cell>
        </row>
        <row r="38524">
          <cell r="A38524">
            <v>101999</v>
          </cell>
          <cell r="H38524">
            <v>1287.99</v>
          </cell>
        </row>
        <row r="38525">
          <cell r="A38525">
            <v>101999</v>
          </cell>
          <cell r="H38525">
            <v>1796.22</v>
          </cell>
        </row>
        <row r="38526">
          <cell r="A38526">
            <v>101999</v>
          </cell>
          <cell r="H38526">
            <v>330.69</v>
          </cell>
        </row>
        <row r="38527">
          <cell r="A38527">
            <v>101999</v>
          </cell>
          <cell r="H38527">
            <v>435.12</v>
          </cell>
        </row>
        <row r="38528">
          <cell r="A38528">
            <v>102316</v>
          </cell>
          <cell r="H38528">
            <v>6300</v>
          </cell>
        </row>
        <row r="38529">
          <cell r="A38529">
            <v>102316</v>
          </cell>
          <cell r="H38529">
            <v>720</v>
          </cell>
        </row>
        <row r="38530">
          <cell r="A38530">
            <v>102355</v>
          </cell>
          <cell r="H38530">
            <v>350</v>
          </cell>
        </row>
        <row r="38531">
          <cell r="A38531">
            <v>102355</v>
          </cell>
          <cell r="H38531">
            <v>318.5</v>
          </cell>
        </row>
        <row r="38532">
          <cell r="A38532">
            <v>102395</v>
          </cell>
          <cell r="H38532">
            <v>2400</v>
          </cell>
        </row>
        <row r="38533">
          <cell r="A38533">
            <v>190537</v>
          </cell>
          <cell r="H38533">
            <v>13824</v>
          </cell>
        </row>
        <row r="38534">
          <cell r="A38534">
            <v>191073</v>
          </cell>
          <cell r="H38534">
            <v>840</v>
          </cell>
        </row>
        <row r="38535">
          <cell r="A38535">
            <v>191352</v>
          </cell>
          <cell r="H38535">
            <v>1792</v>
          </cell>
        </row>
        <row r="38536">
          <cell r="A38536">
            <v>191422</v>
          </cell>
          <cell r="H38536">
            <v>798</v>
          </cell>
        </row>
        <row r="38537">
          <cell r="A38537">
            <v>191799</v>
          </cell>
          <cell r="H38537">
            <v>15635</v>
          </cell>
        </row>
        <row r="38538">
          <cell r="A38538">
            <v>191800</v>
          </cell>
          <cell r="H38538">
            <v>5880</v>
          </cell>
        </row>
        <row r="38539">
          <cell r="A38539">
            <v>192052</v>
          </cell>
          <cell r="H38539">
            <v>3552</v>
          </cell>
        </row>
        <row r="38540">
          <cell r="A38540">
            <v>192212</v>
          </cell>
          <cell r="H38540">
            <v>6627.6</v>
          </cell>
        </row>
        <row r="38541">
          <cell r="A38541">
            <v>192302</v>
          </cell>
          <cell r="H38541">
            <v>480</v>
          </cell>
        </row>
        <row r="38542">
          <cell r="A38542">
            <v>193048</v>
          </cell>
          <cell r="H38542">
            <v>1596</v>
          </cell>
        </row>
        <row r="38543">
          <cell r="A38543">
            <v>193712</v>
          </cell>
          <cell r="H38543">
            <v>12000</v>
          </cell>
        </row>
        <row r="38544">
          <cell r="A38544">
            <v>193772</v>
          </cell>
          <cell r="H38544">
            <v>268</v>
          </cell>
        </row>
        <row r="38545">
          <cell r="A38545">
            <v>193772</v>
          </cell>
          <cell r="H38545">
            <v>21240</v>
          </cell>
        </row>
        <row r="38546">
          <cell r="A38546">
            <v>193838</v>
          </cell>
          <cell r="H38546">
            <v>2074</v>
          </cell>
        </row>
        <row r="38547">
          <cell r="A38547">
            <v>500345</v>
          </cell>
          <cell r="H38547">
            <v>2100</v>
          </cell>
        </row>
        <row r="38548">
          <cell r="A38548">
            <v>500345</v>
          </cell>
          <cell r="H38548">
            <v>240</v>
          </cell>
        </row>
        <row r="38549">
          <cell r="A38549">
            <v>100166</v>
          </cell>
          <cell r="H38549">
            <v>3638</v>
          </cell>
        </row>
        <row r="38550">
          <cell r="A38550">
            <v>100166</v>
          </cell>
          <cell r="H38550">
            <v>1530</v>
          </cell>
        </row>
        <row r="38551">
          <cell r="A38551">
            <v>101051</v>
          </cell>
          <cell r="H38551">
            <v>23256</v>
          </cell>
        </row>
        <row r="38552">
          <cell r="A38552">
            <v>101555</v>
          </cell>
          <cell r="H38552">
            <v>960</v>
          </cell>
        </row>
        <row r="38553">
          <cell r="A38553">
            <v>101849</v>
          </cell>
          <cell r="H38553">
            <v>2740</v>
          </cell>
        </row>
        <row r="38554">
          <cell r="A38554">
            <v>101849</v>
          </cell>
          <cell r="H38554">
            <v>190</v>
          </cell>
        </row>
        <row r="38555">
          <cell r="A38555">
            <v>101849</v>
          </cell>
          <cell r="H38555">
            <v>285.7</v>
          </cell>
        </row>
        <row r="38556">
          <cell r="A38556">
            <v>101849</v>
          </cell>
          <cell r="H38556">
            <v>270</v>
          </cell>
        </row>
        <row r="38557">
          <cell r="A38557">
            <v>102017</v>
          </cell>
          <cell r="H38557">
            <v>568.73</v>
          </cell>
        </row>
        <row r="38558">
          <cell r="A38558">
            <v>102090</v>
          </cell>
          <cell r="H38558">
            <v>408</v>
          </cell>
        </row>
        <row r="38559">
          <cell r="A38559">
            <v>102134</v>
          </cell>
          <cell r="H38559">
            <v>2528.6999999999998</v>
          </cell>
        </row>
        <row r="38560">
          <cell r="A38560">
            <v>102135</v>
          </cell>
          <cell r="H38560">
            <v>460.56</v>
          </cell>
        </row>
        <row r="38561">
          <cell r="A38561">
            <v>102140</v>
          </cell>
          <cell r="H38561">
            <v>908.33</v>
          </cell>
        </row>
        <row r="38562">
          <cell r="A38562">
            <v>102140</v>
          </cell>
          <cell r="H38562">
            <v>8400</v>
          </cell>
        </row>
        <row r="38563">
          <cell r="A38563">
            <v>102140</v>
          </cell>
          <cell r="H38563">
            <v>1197</v>
          </cell>
        </row>
        <row r="38564">
          <cell r="A38564">
            <v>102140</v>
          </cell>
          <cell r="H38564">
            <v>960</v>
          </cell>
        </row>
        <row r="38565">
          <cell r="A38565">
            <v>102141</v>
          </cell>
          <cell r="H38565">
            <v>274.42</v>
          </cell>
        </row>
        <row r="38566">
          <cell r="A38566">
            <v>102166</v>
          </cell>
          <cell r="H38566">
            <v>3700</v>
          </cell>
        </row>
        <row r="38567">
          <cell r="A38567">
            <v>102192</v>
          </cell>
          <cell r="H38567">
            <v>60</v>
          </cell>
        </row>
        <row r="38568">
          <cell r="A38568">
            <v>102314</v>
          </cell>
          <cell r="H38568">
            <v>193.86</v>
          </cell>
        </row>
        <row r="38569">
          <cell r="A38569">
            <v>102315</v>
          </cell>
          <cell r="H38569">
            <v>134.81</v>
          </cell>
        </row>
        <row r="38570">
          <cell r="A38570">
            <v>102316</v>
          </cell>
          <cell r="H38570">
            <v>142.87</v>
          </cell>
        </row>
        <row r="38571">
          <cell r="A38571">
            <v>102318</v>
          </cell>
          <cell r="H38571">
            <v>357.92</v>
          </cell>
        </row>
        <row r="38572">
          <cell r="A38572">
            <v>102398</v>
          </cell>
          <cell r="H38572">
            <v>418.07</v>
          </cell>
        </row>
        <row r="38573">
          <cell r="A38573">
            <v>192019</v>
          </cell>
          <cell r="H38573">
            <v>3021.6</v>
          </cell>
        </row>
        <row r="38574">
          <cell r="A38574">
            <v>192019</v>
          </cell>
          <cell r="H38574">
            <v>230</v>
          </cell>
        </row>
        <row r="38575">
          <cell r="A38575">
            <v>192120</v>
          </cell>
          <cell r="H38575">
            <v>798</v>
          </cell>
        </row>
        <row r="38576">
          <cell r="A38576">
            <v>192280</v>
          </cell>
          <cell r="H38576">
            <v>4687</v>
          </cell>
        </row>
        <row r="38577">
          <cell r="A38577">
            <v>192591</v>
          </cell>
          <cell r="H38577">
            <v>1836</v>
          </cell>
        </row>
        <row r="38578">
          <cell r="A38578">
            <v>193412</v>
          </cell>
          <cell r="H38578">
            <v>1125.72</v>
          </cell>
        </row>
        <row r="38579">
          <cell r="A38579">
            <v>193536</v>
          </cell>
          <cell r="H38579">
            <v>44715.6</v>
          </cell>
        </row>
        <row r="38580">
          <cell r="A38580">
            <v>193571</v>
          </cell>
          <cell r="H38580">
            <v>6720</v>
          </cell>
        </row>
        <row r="38581">
          <cell r="A38581">
            <v>193571</v>
          </cell>
          <cell r="H38581">
            <v>75</v>
          </cell>
        </row>
        <row r="38582">
          <cell r="A38582">
            <v>193629</v>
          </cell>
          <cell r="H38582">
            <v>450</v>
          </cell>
        </row>
        <row r="38583">
          <cell r="A38583">
            <v>193705</v>
          </cell>
          <cell r="H38583">
            <v>91728</v>
          </cell>
        </row>
        <row r="38584">
          <cell r="A38584">
            <v>193778</v>
          </cell>
          <cell r="H38584">
            <v>3127</v>
          </cell>
        </row>
        <row r="38585">
          <cell r="A38585">
            <v>193958</v>
          </cell>
          <cell r="H38585">
            <v>890</v>
          </cell>
        </row>
        <row r="38586">
          <cell r="A38586">
            <v>194520</v>
          </cell>
          <cell r="H38586">
            <v>1440</v>
          </cell>
        </row>
        <row r="38587">
          <cell r="A38587">
            <v>500345</v>
          </cell>
          <cell r="H38587">
            <v>70</v>
          </cell>
        </row>
        <row r="38588">
          <cell r="A38588">
            <v>500928</v>
          </cell>
          <cell r="H38588">
            <v>1260</v>
          </cell>
        </row>
        <row r="38589">
          <cell r="A38589">
            <v>501673</v>
          </cell>
          <cell r="H38589">
            <v>50400</v>
          </cell>
        </row>
        <row r="38590">
          <cell r="A38590">
            <v>501673</v>
          </cell>
          <cell r="H38590">
            <v>81648</v>
          </cell>
        </row>
        <row r="38591">
          <cell r="A38591">
            <v>501673</v>
          </cell>
          <cell r="H38591">
            <v>3990</v>
          </cell>
        </row>
        <row r="38592">
          <cell r="A38592">
            <v>501698</v>
          </cell>
          <cell r="H38592">
            <v>1764</v>
          </cell>
        </row>
        <row r="38593">
          <cell r="A38593">
            <v>502092</v>
          </cell>
          <cell r="H38593">
            <v>16500</v>
          </cell>
        </row>
        <row r="38594">
          <cell r="A38594">
            <v>502943</v>
          </cell>
          <cell r="H38594">
            <v>1884</v>
          </cell>
        </row>
        <row r="38595">
          <cell r="A38595">
            <v>502943</v>
          </cell>
          <cell r="H38595">
            <v>172.8</v>
          </cell>
        </row>
        <row r="38596">
          <cell r="A38596">
            <v>502947</v>
          </cell>
          <cell r="H38596">
            <v>2943</v>
          </cell>
        </row>
        <row r="38597">
          <cell r="A38597">
            <v>900333</v>
          </cell>
          <cell r="H38597">
            <v>1224</v>
          </cell>
        </row>
        <row r="38598">
          <cell r="A38598">
            <v>100189</v>
          </cell>
          <cell r="H38598">
            <v>11004</v>
          </cell>
        </row>
        <row r="38599">
          <cell r="A38599">
            <v>100216</v>
          </cell>
          <cell r="H38599">
            <v>2394</v>
          </cell>
        </row>
        <row r="38600">
          <cell r="A38600">
            <v>100708</v>
          </cell>
          <cell r="H38600">
            <v>9600</v>
          </cell>
        </row>
        <row r="38601">
          <cell r="A38601">
            <v>100709</v>
          </cell>
          <cell r="H38601">
            <v>1384.32</v>
          </cell>
        </row>
        <row r="38602">
          <cell r="A38602">
            <v>101423</v>
          </cell>
          <cell r="H38602">
            <v>2670</v>
          </cell>
        </row>
        <row r="38603">
          <cell r="A38603">
            <v>101425</v>
          </cell>
          <cell r="H38603">
            <v>4450</v>
          </cell>
        </row>
        <row r="38604">
          <cell r="A38604">
            <v>102134</v>
          </cell>
          <cell r="H38604">
            <v>480</v>
          </cell>
        </row>
        <row r="38605">
          <cell r="A38605">
            <v>102134</v>
          </cell>
          <cell r="H38605">
            <v>4200</v>
          </cell>
        </row>
        <row r="38606">
          <cell r="A38606">
            <v>102398</v>
          </cell>
          <cell r="H38606">
            <v>2100</v>
          </cell>
        </row>
        <row r="38607">
          <cell r="A38607">
            <v>102398</v>
          </cell>
          <cell r="H38607">
            <v>240</v>
          </cell>
        </row>
        <row r="38608">
          <cell r="A38608">
            <v>102539</v>
          </cell>
          <cell r="H38608">
            <v>413.94</v>
          </cell>
        </row>
        <row r="38609">
          <cell r="A38609">
            <v>190241</v>
          </cell>
          <cell r="H38609">
            <v>1456</v>
          </cell>
        </row>
        <row r="38610">
          <cell r="A38610">
            <v>191645</v>
          </cell>
          <cell r="H38610">
            <v>9114</v>
          </cell>
        </row>
        <row r="38611">
          <cell r="A38611">
            <v>191864</v>
          </cell>
          <cell r="H38611">
            <v>3000</v>
          </cell>
        </row>
        <row r="38612">
          <cell r="A38612">
            <v>191864</v>
          </cell>
          <cell r="H38612">
            <v>6000</v>
          </cell>
        </row>
        <row r="38613">
          <cell r="A38613">
            <v>192507</v>
          </cell>
          <cell r="H38613">
            <v>195</v>
          </cell>
        </row>
        <row r="38614">
          <cell r="A38614">
            <v>192507</v>
          </cell>
          <cell r="H38614">
            <v>585</v>
          </cell>
        </row>
        <row r="38615">
          <cell r="A38615">
            <v>192694</v>
          </cell>
          <cell r="H38615">
            <v>198.3</v>
          </cell>
        </row>
        <row r="38616">
          <cell r="A38616">
            <v>192703</v>
          </cell>
          <cell r="H38616">
            <v>162.28</v>
          </cell>
        </row>
        <row r="38617">
          <cell r="A38617">
            <v>192936</v>
          </cell>
          <cell r="H38617">
            <v>64827</v>
          </cell>
        </row>
        <row r="38618">
          <cell r="A38618">
            <v>192936</v>
          </cell>
          <cell r="H38618">
            <v>56889</v>
          </cell>
        </row>
        <row r="38619">
          <cell r="A38619">
            <v>192936</v>
          </cell>
          <cell r="H38619">
            <v>1976.36</v>
          </cell>
        </row>
        <row r="38620">
          <cell r="A38620">
            <v>192936</v>
          </cell>
          <cell r="H38620">
            <v>5124</v>
          </cell>
        </row>
        <row r="38621">
          <cell r="A38621">
            <v>192940</v>
          </cell>
          <cell r="H38621">
            <v>6600</v>
          </cell>
        </row>
        <row r="38622">
          <cell r="A38622">
            <v>193412</v>
          </cell>
          <cell r="H38622">
            <v>3001.92</v>
          </cell>
        </row>
        <row r="38623">
          <cell r="A38623">
            <v>193412</v>
          </cell>
          <cell r="H38623">
            <v>1876.2</v>
          </cell>
        </row>
        <row r="38624">
          <cell r="A38624">
            <v>193569</v>
          </cell>
          <cell r="H38624">
            <v>9180</v>
          </cell>
        </row>
        <row r="38625">
          <cell r="A38625">
            <v>193831</v>
          </cell>
          <cell r="H38625">
            <v>600</v>
          </cell>
        </row>
        <row r="38626">
          <cell r="A38626">
            <v>194063</v>
          </cell>
          <cell r="H38626">
            <v>1972</v>
          </cell>
        </row>
        <row r="38627">
          <cell r="A38627">
            <v>194355</v>
          </cell>
          <cell r="H38627">
            <v>798</v>
          </cell>
        </row>
        <row r="38628">
          <cell r="A38628">
            <v>194521</v>
          </cell>
          <cell r="H38628">
            <v>1680</v>
          </cell>
        </row>
        <row r="38629">
          <cell r="A38629">
            <v>194521</v>
          </cell>
          <cell r="H38629">
            <v>102.5</v>
          </cell>
        </row>
        <row r="38630">
          <cell r="A38630">
            <v>194522</v>
          </cell>
          <cell r="H38630">
            <v>104</v>
          </cell>
        </row>
        <row r="38631">
          <cell r="A38631">
            <v>194522</v>
          </cell>
          <cell r="H38631">
            <v>708</v>
          </cell>
        </row>
        <row r="38632">
          <cell r="A38632">
            <v>501510</v>
          </cell>
          <cell r="H38632">
            <v>5902.2</v>
          </cell>
        </row>
        <row r="38633">
          <cell r="A38633">
            <v>502078</v>
          </cell>
          <cell r="H38633">
            <v>571.4</v>
          </cell>
        </row>
        <row r="38634">
          <cell r="A38634">
            <v>100145</v>
          </cell>
          <cell r="H38634">
            <v>6664</v>
          </cell>
        </row>
        <row r="38635">
          <cell r="A38635">
            <v>100148</v>
          </cell>
          <cell r="H38635">
            <v>1908</v>
          </cell>
        </row>
        <row r="38636">
          <cell r="A38636">
            <v>100936</v>
          </cell>
          <cell r="H38636">
            <v>158</v>
          </cell>
        </row>
        <row r="38637">
          <cell r="A38637">
            <v>101043</v>
          </cell>
          <cell r="H38637">
            <v>18000</v>
          </cell>
        </row>
        <row r="38638">
          <cell r="A38638">
            <v>101664</v>
          </cell>
          <cell r="H38638">
            <v>960</v>
          </cell>
        </row>
        <row r="38639">
          <cell r="A38639">
            <v>101664</v>
          </cell>
          <cell r="H38639">
            <v>58</v>
          </cell>
        </row>
        <row r="38640">
          <cell r="A38640">
            <v>102488</v>
          </cell>
          <cell r="H38640">
            <v>8640</v>
          </cell>
        </row>
        <row r="38641">
          <cell r="A38641">
            <v>190363</v>
          </cell>
          <cell r="H38641">
            <v>31070</v>
          </cell>
        </row>
        <row r="38642">
          <cell r="A38642">
            <v>190363</v>
          </cell>
          <cell r="H38642">
            <v>1950</v>
          </cell>
        </row>
        <row r="38643">
          <cell r="A38643">
            <v>190363</v>
          </cell>
          <cell r="H38643">
            <v>15600</v>
          </cell>
        </row>
        <row r="38644">
          <cell r="A38644">
            <v>190537</v>
          </cell>
          <cell r="H38644">
            <v>378000</v>
          </cell>
        </row>
        <row r="38645">
          <cell r="A38645">
            <v>191092</v>
          </cell>
          <cell r="H38645">
            <v>288</v>
          </cell>
        </row>
        <row r="38646">
          <cell r="A38646">
            <v>191100</v>
          </cell>
          <cell r="H38646">
            <v>6624</v>
          </cell>
        </row>
        <row r="38647">
          <cell r="A38647">
            <v>191219</v>
          </cell>
          <cell r="H38647">
            <v>105</v>
          </cell>
        </row>
        <row r="38648">
          <cell r="A38648">
            <v>191510</v>
          </cell>
          <cell r="H38648">
            <v>20825</v>
          </cell>
        </row>
        <row r="38649">
          <cell r="A38649">
            <v>191510</v>
          </cell>
          <cell r="H38649">
            <v>6984</v>
          </cell>
        </row>
        <row r="38650">
          <cell r="A38650">
            <v>191510</v>
          </cell>
          <cell r="H38650">
            <v>17255</v>
          </cell>
        </row>
        <row r="38651">
          <cell r="A38651">
            <v>191682</v>
          </cell>
          <cell r="H38651">
            <v>399</v>
          </cell>
        </row>
        <row r="38652">
          <cell r="A38652">
            <v>192234</v>
          </cell>
          <cell r="H38652">
            <v>168</v>
          </cell>
        </row>
        <row r="38653">
          <cell r="A38653">
            <v>192280</v>
          </cell>
          <cell r="H38653">
            <v>4796</v>
          </cell>
        </row>
        <row r="38654">
          <cell r="A38654">
            <v>192290</v>
          </cell>
          <cell r="H38654">
            <v>6480</v>
          </cell>
        </row>
        <row r="38655">
          <cell r="A38655">
            <v>192290</v>
          </cell>
          <cell r="H38655">
            <v>319</v>
          </cell>
        </row>
        <row r="38656">
          <cell r="A38656">
            <v>192504</v>
          </cell>
          <cell r="H38656">
            <v>288</v>
          </cell>
        </row>
        <row r="38657">
          <cell r="A38657">
            <v>192600</v>
          </cell>
          <cell r="H38657">
            <v>5520</v>
          </cell>
        </row>
        <row r="38658">
          <cell r="A38658">
            <v>192656</v>
          </cell>
          <cell r="H38658">
            <v>3240</v>
          </cell>
        </row>
        <row r="38659">
          <cell r="A38659">
            <v>192656</v>
          </cell>
          <cell r="H38659">
            <v>116.25</v>
          </cell>
        </row>
        <row r="38660">
          <cell r="A38660">
            <v>192771</v>
          </cell>
          <cell r="H38660">
            <v>2160</v>
          </cell>
        </row>
        <row r="38661">
          <cell r="A38661">
            <v>193412</v>
          </cell>
          <cell r="H38661">
            <v>390</v>
          </cell>
        </row>
        <row r="38662">
          <cell r="A38662">
            <v>193412</v>
          </cell>
          <cell r="H38662">
            <v>1876.2</v>
          </cell>
        </row>
        <row r="38663">
          <cell r="A38663">
            <v>193412</v>
          </cell>
          <cell r="H38663">
            <v>47.5</v>
          </cell>
        </row>
        <row r="38664">
          <cell r="A38664">
            <v>193412</v>
          </cell>
          <cell r="H38664">
            <v>3377.16</v>
          </cell>
        </row>
        <row r="38665">
          <cell r="A38665">
            <v>193412</v>
          </cell>
          <cell r="H38665">
            <v>6003.84</v>
          </cell>
        </row>
        <row r="38666">
          <cell r="A38666">
            <v>193412</v>
          </cell>
          <cell r="H38666">
            <v>390</v>
          </cell>
        </row>
        <row r="38667">
          <cell r="A38667">
            <v>193412</v>
          </cell>
          <cell r="H38667">
            <v>1125.72</v>
          </cell>
        </row>
        <row r="38668">
          <cell r="A38668">
            <v>193516</v>
          </cell>
          <cell r="H38668">
            <v>45120</v>
          </cell>
        </row>
        <row r="38669">
          <cell r="A38669">
            <v>193812</v>
          </cell>
          <cell r="H38669">
            <v>33771.599999999999</v>
          </cell>
        </row>
        <row r="38670">
          <cell r="A38670">
            <v>194205</v>
          </cell>
          <cell r="H38670">
            <v>6840</v>
          </cell>
        </row>
        <row r="38671">
          <cell r="A38671">
            <v>194205</v>
          </cell>
          <cell r="H38671">
            <v>15600</v>
          </cell>
        </row>
        <row r="38672">
          <cell r="A38672">
            <v>194524</v>
          </cell>
          <cell r="H38672">
            <v>420</v>
          </cell>
        </row>
        <row r="38673">
          <cell r="A38673">
            <v>194524</v>
          </cell>
          <cell r="H38673">
            <v>324</v>
          </cell>
        </row>
        <row r="38674">
          <cell r="A38674">
            <v>194524</v>
          </cell>
          <cell r="H38674">
            <v>3600</v>
          </cell>
        </row>
        <row r="38675">
          <cell r="A38675">
            <v>500572</v>
          </cell>
          <cell r="H38675">
            <v>7000</v>
          </cell>
        </row>
        <row r="38676">
          <cell r="A38676">
            <v>502048</v>
          </cell>
          <cell r="H38676">
            <v>283.91000000000003</v>
          </cell>
        </row>
        <row r="38677">
          <cell r="A38677">
            <v>502048</v>
          </cell>
          <cell r="H38677">
            <v>6692.4</v>
          </cell>
        </row>
        <row r="38678">
          <cell r="A38678">
            <v>100402</v>
          </cell>
          <cell r="H38678">
            <v>7297.68</v>
          </cell>
        </row>
        <row r="38679">
          <cell r="A38679">
            <v>100596</v>
          </cell>
          <cell r="H38679">
            <v>201.6</v>
          </cell>
        </row>
        <row r="38680">
          <cell r="A38680">
            <v>101373</v>
          </cell>
          <cell r="H38680">
            <v>399</v>
          </cell>
        </row>
        <row r="38681">
          <cell r="A38681">
            <v>102519</v>
          </cell>
          <cell r="H38681">
            <v>12508</v>
          </cell>
        </row>
        <row r="38682">
          <cell r="A38682">
            <v>102544</v>
          </cell>
          <cell r="H38682">
            <v>3456</v>
          </cell>
        </row>
        <row r="38683">
          <cell r="A38683">
            <v>102544</v>
          </cell>
          <cell r="H38683">
            <v>252</v>
          </cell>
        </row>
        <row r="38684">
          <cell r="A38684">
            <v>190033</v>
          </cell>
          <cell r="H38684">
            <v>31270</v>
          </cell>
        </row>
        <row r="38685">
          <cell r="A38685">
            <v>191310</v>
          </cell>
          <cell r="H38685">
            <v>69</v>
          </cell>
        </row>
        <row r="38686">
          <cell r="A38686">
            <v>191310</v>
          </cell>
          <cell r="H38686">
            <v>1440</v>
          </cell>
        </row>
        <row r="38687">
          <cell r="A38687">
            <v>192802</v>
          </cell>
          <cell r="H38687">
            <v>2670</v>
          </cell>
        </row>
        <row r="38688">
          <cell r="A38688">
            <v>193229</v>
          </cell>
          <cell r="H38688">
            <v>1330</v>
          </cell>
        </row>
        <row r="38689">
          <cell r="A38689">
            <v>193812</v>
          </cell>
          <cell r="H38689">
            <v>390</v>
          </cell>
        </row>
        <row r="38690">
          <cell r="A38690">
            <v>193962</v>
          </cell>
          <cell r="H38690">
            <v>7020</v>
          </cell>
        </row>
        <row r="38691">
          <cell r="A38691">
            <v>194174</v>
          </cell>
          <cell r="H38691">
            <v>585.92999999999995</v>
          </cell>
        </row>
        <row r="38692">
          <cell r="A38692">
            <v>200450</v>
          </cell>
          <cell r="H38692">
            <v>4578</v>
          </cell>
        </row>
        <row r="38693">
          <cell r="A38693">
            <v>500743</v>
          </cell>
          <cell r="H38693">
            <v>554.4</v>
          </cell>
        </row>
        <row r="38694">
          <cell r="A38694">
            <v>501677</v>
          </cell>
          <cell r="H38694">
            <v>1384.32</v>
          </cell>
        </row>
        <row r="38695">
          <cell r="A38695">
            <v>502762</v>
          </cell>
          <cell r="H38695">
            <v>271.64999999999998</v>
          </cell>
        </row>
        <row r="38696">
          <cell r="A38696">
            <v>502762</v>
          </cell>
          <cell r="H38696">
            <v>6703.44</v>
          </cell>
        </row>
        <row r="38697">
          <cell r="A38697">
            <v>503005</v>
          </cell>
          <cell r="H38697">
            <v>9858</v>
          </cell>
        </row>
        <row r="38698">
          <cell r="A38698">
            <v>503005</v>
          </cell>
          <cell r="H38698">
            <v>286.51</v>
          </cell>
        </row>
        <row r="38699">
          <cell r="A38699">
            <v>100153</v>
          </cell>
          <cell r="H38699">
            <v>2940</v>
          </cell>
        </row>
        <row r="38700">
          <cell r="A38700">
            <v>100153</v>
          </cell>
          <cell r="H38700">
            <v>588</v>
          </cell>
        </row>
        <row r="38701">
          <cell r="A38701">
            <v>100175</v>
          </cell>
          <cell r="H38701">
            <v>2457.6</v>
          </cell>
        </row>
        <row r="38702">
          <cell r="A38702">
            <v>100708</v>
          </cell>
          <cell r="H38702">
            <v>2050</v>
          </cell>
        </row>
        <row r="38703">
          <cell r="A38703">
            <v>101217</v>
          </cell>
          <cell r="H38703">
            <v>2088</v>
          </cell>
        </row>
        <row r="38704">
          <cell r="A38704">
            <v>101373</v>
          </cell>
          <cell r="H38704">
            <v>798</v>
          </cell>
        </row>
        <row r="38705">
          <cell r="A38705">
            <v>102136</v>
          </cell>
          <cell r="H38705">
            <v>462</v>
          </cell>
        </row>
        <row r="38706">
          <cell r="A38706">
            <v>102530</v>
          </cell>
          <cell r="H38706">
            <v>13536</v>
          </cell>
        </row>
        <row r="38707">
          <cell r="A38707">
            <v>190588</v>
          </cell>
          <cell r="H38707">
            <v>593.64</v>
          </cell>
        </row>
        <row r="38708">
          <cell r="A38708">
            <v>191007</v>
          </cell>
          <cell r="H38708">
            <v>578</v>
          </cell>
        </row>
        <row r="38709">
          <cell r="A38709">
            <v>191007</v>
          </cell>
          <cell r="H38709">
            <v>152.25</v>
          </cell>
        </row>
        <row r="38710">
          <cell r="A38710">
            <v>191007</v>
          </cell>
          <cell r="H38710">
            <v>136.88</v>
          </cell>
        </row>
        <row r="38711">
          <cell r="A38711">
            <v>191007</v>
          </cell>
          <cell r="H38711">
            <v>3357.2</v>
          </cell>
        </row>
        <row r="38712">
          <cell r="A38712">
            <v>191007</v>
          </cell>
          <cell r="H38712">
            <v>109.31</v>
          </cell>
        </row>
        <row r="38713">
          <cell r="A38713">
            <v>191007</v>
          </cell>
          <cell r="H38713">
            <v>2556.84</v>
          </cell>
        </row>
        <row r="38714">
          <cell r="A38714">
            <v>191007</v>
          </cell>
          <cell r="H38714">
            <v>2454.56</v>
          </cell>
        </row>
        <row r="38715">
          <cell r="A38715">
            <v>191007</v>
          </cell>
          <cell r="H38715">
            <v>512.32000000000005</v>
          </cell>
        </row>
        <row r="38716">
          <cell r="A38716">
            <v>191007</v>
          </cell>
          <cell r="H38716">
            <v>759.22</v>
          </cell>
        </row>
        <row r="38717">
          <cell r="A38717">
            <v>191007</v>
          </cell>
          <cell r="H38717">
            <v>464.88</v>
          </cell>
        </row>
        <row r="38718">
          <cell r="A38718">
            <v>191007</v>
          </cell>
          <cell r="H38718">
            <v>1493.4</v>
          </cell>
        </row>
        <row r="38719">
          <cell r="A38719">
            <v>191055</v>
          </cell>
          <cell r="H38719">
            <v>693</v>
          </cell>
        </row>
        <row r="38720">
          <cell r="A38720">
            <v>191650</v>
          </cell>
          <cell r="H38720">
            <v>37200</v>
          </cell>
        </row>
        <row r="38721">
          <cell r="A38721">
            <v>191809</v>
          </cell>
          <cell r="H38721">
            <v>5520</v>
          </cell>
        </row>
        <row r="38722">
          <cell r="A38722">
            <v>191978</v>
          </cell>
          <cell r="H38722">
            <v>5712</v>
          </cell>
        </row>
        <row r="38723">
          <cell r="A38723">
            <v>192227</v>
          </cell>
          <cell r="H38723">
            <v>1176</v>
          </cell>
        </row>
        <row r="38724">
          <cell r="A38724">
            <v>193648</v>
          </cell>
          <cell r="H38724">
            <v>606</v>
          </cell>
        </row>
        <row r="38725">
          <cell r="A38725">
            <v>193650</v>
          </cell>
          <cell r="H38725">
            <v>2424</v>
          </cell>
        </row>
        <row r="38726">
          <cell r="A38726">
            <v>193672</v>
          </cell>
          <cell r="H38726">
            <v>3030</v>
          </cell>
        </row>
        <row r="38727">
          <cell r="A38727">
            <v>193672</v>
          </cell>
          <cell r="H38727">
            <v>2424</v>
          </cell>
        </row>
        <row r="38728">
          <cell r="A38728">
            <v>193702</v>
          </cell>
          <cell r="H38728">
            <v>5454</v>
          </cell>
        </row>
        <row r="38729">
          <cell r="A38729">
            <v>193812</v>
          </cell>
          <cell r="H38729">
            <v>4502.88</v>
          </cell>
        </row>
        <row r="38730">
          <cell r="A38730">
            <v>193890</v>
          </cell>
          <cell r="H38730">
            <v>1212</v>
          </cell>
        </row>
        <row r="38731">
          <cell r="A38731">
            <v>194480</v>
          </cell>
          <cell r="H38731">
            <v>6160</v>
          </cell>
        </row>
        <row r="38732">
          <cell r="A38732">
            <v>194480</v>
          </cell>
          <cell r="H38732">
            <v>4480</v>
          </cell>
        </row>
        <row r="38733">
          <cell r="A38733">
            <v>200450</v>
          </cell>
          <cell r="H38733">
            <v>15696</v>
          </cell>
        </row>
        <row r="38734">
          <cell r="A38734">
            <v>500928</v>
          </cell>
          <cell r="H38734">
            <v>806.4</v>
          </cell>
        </row>
        <row r="38735">
          <cell r="A38735">
            <v>501698</v>
          </cell>
          <cell r="H38735">
            <v>2940</v>
          </cell>
        </row>
        <row r="38736">
          <cell r="A38736">
            <v>100561</v>
          </cell>
          <cell r="H38736">
            <v>90000</v>
          </cell>
        </row>
        <row r="38737">
          <cell r="A38737">
            <v>100561</v>
          </cell>
          <cell r="H38737">
            <v>17950</v>
          </cell>
        </row>
        <row r="38738">
          <cell r="A38738">
            <v>100949</v>
          </cell>
          <cell r="H38738">
            <v>7308</v>
          </cell>
        </row>
        <row r="38739">
          <cell r="A38739">
            <v>101074</v>
          </cell>
          <cell r="H38739">
            <v>984</v>
          </cell>
        </row>
        <row r="38740">
          <cell r="A38740">
            <v>101533</v>
          </cell>
          <cell r="H38740">
            <v>69</v>
          </cell>
        </row>
        <row r="38741">
          <cell r="A38741">
            <v>101533</v>
          </cell>
          <cell r="H38741">
            <v>1320</v>
          </cell>
        </row>
        <row r="38742">
          <cell r="A38742">
            <v>101656</v>
          </cell>
          <cell r="H38742">
            <v>660</v>
          </cell>
        </row>
        <row r="38743">
          <cell r="A38743">
            <v>102010</v>
          </cell>
          <cell r="H38743">
            <v>9000</v>
          </cell>
        </row>
        <row r="38744">
          <cell r="A38744">
            <v>102362</v>
          </cell>
          <cell r="H38744">
            <v>27</v>
          </cell>
        </row>
        <row r="38745">
          <cell r="A38745">
            <v>102362</v>
          </cell>
          <cell r="H38745">
            <v>2030</v>
          </cell>
        </row>
        <row r="38746">
          <cell r="A38746">
            <v>102411</v>
          </cell>
          <cell r="H38746">
            <v>1680.72</v>
          </cell>
        </row>
        <row r="38747">
          <cell r="A38747">
            <v>102418</v>
          </cell>
          <cell r="H38747">
            <v>43.2</v>
          </cell>
        </row>
        <row r="38748">
          <cell r="A38748">
            <v>102418</v>
          </cell>
          <cell r="H38748">
            <v>471</v>
          </cell>
        </row>
        <row r="38749">
          <cell r="A38749">
            <v>102488</v>
          </cell>
          <cell r="H38749">
            <v>583.20000000000005</v>
          </cell>
        </row>
        <row r="38750">
          <cell r="A38750">
            <v>102488</v>
          </cell>
          <cell r="H38750">
            <v>1296</v>
          </cell>
        </row>
        <row r="38751">
          <cell r="A38751">
            <v>102488</v>
          </cell>
          <cell r="H38751">
            <v>415.8</v>
          </cell>
        </row>
        <row r="38752">
          <cell r="A38752">
            <v>102488</v>
          </cell>
          <cell r="H38752">
            <v>360.72</v>
          </cell>
        </row>
        <row r="38753">
          <cell r="A38753">
            <v>102488</v>
          </cell>
          <cell r="H38753">
            <v>1009.8</v>
          </cell>
        </row>
        <row r="38754">
          <cell r="A38754">
            <v>102488</v>
          </cell>
          <cell r="H38754">
            <v>1338.12</v>
          </cell>
        </row>
        <row r="38755">
          <cell r="A38755">
            <v>102488</v>
          </cell>
          <cell r="H38755">
            <v>3888</v>
          </cell>
        </row>
        <row r="38756">
          <cell r="A38756">
            <v>102488</v>
          </cell>
          <cell r="H38756">
            <v>4795.2</v>
          </cell>
        </row>
        <row r="38757">
          <cell r="A38757">
            <v>102488</v>
          </cell>
          <cell r="H38757">
            <v>1146.96</v>
          </cell>
        </row>
        <row r="38758">
          <cell r="A38758">
            <v>102488</v>
          </cell>
          <cell r="H38758">
            <v>2138.4</v>
          </cell>
        </row>
        <row r="38759">
          <cell r="A38759">
            <v>102488</v>
          </cell>
          <cell r="H38759">
            <v>360.72</v>
          </cell>
        </row>
        <row r="38760">
          <cell r="A38760">
            <v>102488</v>
          </cell>
          <cell r="H38760">
            <v>1983.96</v>
          </cell>
        </row>
        <row r="38761">
          <cell r="A38761">
            <v>102488</v>
          </cell>
          <cell r="H38761">
            <v>908</v>
          </cell>
        </row>
        <row r="38762">
          <cell r="A38762">
            <v>102488</v>
          </cell>
          <cell r="H38762">
            <v>831.6</v>
          </cell>
        </row>
        <row r="38763">
          <cell r="A38763">
            <v>102488</v>
          </cell>
          <cell r="H38763">
            <v>1749.6</v>
          </cell>
        </row>
        <row r="38764">
          <cell r="A38764">
            <v>190360</v>
          </cell>
          <cell r="H38764">
            <v>1293.05</v>
          </cell>
        </row>
        <row r="38765">
          <cell r="A38765">
            <v>191007</v>
          </cell>
          <cell r="H38765">
            <v>578</v>
          </cell>
        </row>
        <row r="38766">
          <cell r="A38766">
            <v>191583</v>
          </cell>
          <cell r="H38766">
            <v>1596</v>
          </cell>
        </row>
        <row r="38767">
          <cell r="A38767">
            <v>191751</v>
          </cell>
          <cell r="H38767">
            <v>102</v>
          </cell>
        </row>
        <row r="38768">
          <cell r="A38768">
            <v>191751</v>
          </cell>
          <cell r="H38768">
            <v>3816</v>
          </cell>
        </row>
        <row r="38769">
          <cell r="A38769">
            <v>192300</v>
          </cell>
          <cell r="H38769">
            <v>6492</v>
          </cell>
        </row>
        <row r="38770">
          <cell r="A38770">
            <v>192302</v>
          </cell>
          <cell r="H38770">
            <v>2618</v>
          </cell>
        </row>
        <row r="38771">
          <cell r="A38771">
            <v>192591</v>
          </cell>
          <cell r="H38771">
            <v>399</v>
          </cell>
        </row>
        <row r="38772">
          <cell r="A38772">
            <v>192671</v>
          </cell>
          <cell r="H38772">
            <v>296.82</v>
          </cell>
        </row>
        <row r="38773">
          <cell r="A38773">
            <v>192671</v>
          </cell>
          <cell r="H38773">
            <v>989.4</v>
          </cell>
        </row>
        <row r="38774">
          <cell r="A38774">
            <v>192694</v>
          </cell>
          <cell r="H38774">
            <v>31200</v>
          </cell>
        </row>
        <row r="38775">
          <cell r="A38775">
            <v>192694</v>
          </cell>
          <cell r="H38775">
            <v>640</v>
          </cell>
        </row>
        <row r="38776">
          <cell r="A38776">
            <v>192880</v>
          </cell>
          <cell r="H38776">
            <v>3667.5</v>
          </cell>
        </row>
        <row r="38777">
          <cell r="A38777">
            <v>192880</v>
          </cell>
          <cell r="H38777">
            <v>10199</v>
          </cell>
        </row>
        <row r="38778">
          <cell r="A38778">
            <v>192900</v>
          </cell>
          <cell r="H38778">
            <v>3166.08</v>
          </cell>
        </row>
        <row r="38779">
          <cell r="A38779">
            <v>193039</v>
          </cell>
          <cell r="H38779">
            <v>562.47</v>
          </cell>
        </row>
        <row r="38780">
          <cell r="A38780">
            <v>193039</v>
          </cell>
          <cell r="H38780">
            <v>6293</v>
          </cell>
        </row>
        <row r="38781">
          <cell r="A38781">
            <v>193412</v>
          </cell>
          <cell r="H38781">
            <v>1876.2</v>
          </cell>
        </row>
        <row r="38782">
          <cell r="A38782">
            <v>193412</v>
          </cell>
          <cell r="H38782">
            <v>780</v>
          </cell>
        </row>
        <row r="38783">
          <cell r="A38783">
            <v>193412</v>
          </cell>
          <cell r="H38783">
            <v>9381</v>
          </cell>
        </row>
        <row r="38784">
          <cell r="A38784">
            <v>193412</v>
          </cell>
          <cell r="H38784">
            <v>3752.4</v>
          </cell>
        </row>
        <row r="38785">
          <cell r="A38785">
            <v>193412</v>
          </cell>
          <cell r="H38785">
            <v>60</v>
          </cell>
        </row>
        <row r="38786">
          <cell r="A38786">
            <v>194158</v>
          </cell>
          <cell r="H38786">
            <v>3960</v>
          </cell>
        </row>
        <row r="38787">
          <cell r="A38787">
            <v>194538</v>
          </cell>
          <cell r="H38787">
            <v>1118.45</v>
          </cell>
        </row>
        <row r="38788">
          <cell r="A38788">
            <v>194538</v>
          </cell>
          <cell r="H38788">
            <v>7285</v>
          </cell>
        </row>
        <row r="38789">
          <cell r="A38789">
            <v>200692</v>
          </cell>
          <cell r="H38789">
            <v>1230</v>
          </cell>
        </row>
        <row r="38790">
          <cell r="A38790">
            <v>502065</v>
          </cell>
          <cell r="H38790">
            <v>49848</v>
          </cell>
        </row>
        <row r="38791">
          <cell r="A38791">
            <v>502543</v>
          </cell>
          <cell r="H38791">
            <v>14700</v>
          </cell>
        </row>
        <row r="38792">
          <cell r="A38792">
            <v>800231</v>
          </cell>
          <cell r="H38792">
            <v>29400</v>
          </cell>
        </row>
        <row r="38793">
          <cell r="A38793">
            <v>800236</v>
          </cell>
          <cell r="H38793">
            <v>840</v>
          </cell>
        </row>
        <row r="38794">
          <cell r="A38794">
            <v>800236</v>
          </cell>
          <cell r="H38794">
            <v>840</v>
          </cell>
        </row>
        <row r="38795">
          <cell r="A38795">
            <v>800236</v>
          </cell>
          <cell r="H38795">
            <v>840</v>
          </cell>
        </row>
        <row r="38796">
          <cell r="A38796">
            <v>900271</v>
          </cell>
          <cell r="H38796">
            <v>798</v>
          </cell>
        </row>
        <row r="38797">
          <cell r="A38797">
            <v>100030</v>
          </cell>
          <cell r="H38797">
            <v>8640</v>
          </cell>
        </row>
        <row r="38798">
          <cell r="A38798">
            <v>100074</v>
          </cell>
          <cell r="H38798">
            <v>588</v>
          </cell>
        </row>
        <row r="38799">
          <cell r="A38799">
            <v>100153</v>
          </cell>
          <cell r="H38799">
            <v>1176</v>
          </cell>
        </row>
        <row r="38800">
          <cell r="A38800">
            <v>100160</v>
          </cell>
          <cell r="H38800">
            <v>2088</v>
          </cell>
        </row>
        <row r="38801">
          <cell r="A38801">
            <v>100224</v>
          </cell>
          <cell r="H38801">
            <v>924</v>
          </cell>
        </row>
        <row r="38802">
          <cell r="A38802">
            <v>100493</v>
          </cell>
          <cell r="H38802">
            <v>1995</v>
          </cell>
        </row>
        <row r="38803">
          <cell r="A38803">
            <v>100717</v>
          </cell>
          <cell r="H38803">
            <v>11227.2</v>
          </cell>
        </row>
        <row r="38804">
          <cell r="A38804">
            <v>101421</v>
          </cell>
          <cell r="H38804">
            <v>4450</v>
          </cell>
        </row>
        <row r="38805">
          <cell r="A38805">
            <v>101421</v>
          </cell>
          <cell r="H38805">
            <v>1500</v>
          </cell>
        </row>
        <row r="38806">
          <cell r="A38806">
            <v>101905</v>
          </cell>
          <cell r="H38806">
            <v>828</v>
          </cell>
        </row>
        <row r="38807">
          <cell r="A38807">
            <v>102336</v>
          </cell>
          <cell r="H38807">
            <v>2670</v>
          </cell>
        </row>
        <row r="38808">
          <cell r="A38808">
            <v>102336</v>
          </cell>
          <cell r="H38808">
            <v>2670</v>
          </cell>
        </row>
        <row r="38809">
          <cell r="A38809">
            <v>102505</v>
          </cell>
          <cell r="H38809">
            <v>1176</v>
          </cell>
        </row>
        <row r="38810">
          <cell r="A38810">
            <v>102539</v>
          </cell>
          <cell r="H38810">
            <v>137.97999999999999</v>
          </cell>
        </row>
        <row r="38811">
          <cell r="A38811">
            <v>102616</v>
          </cell>
          <cell r="H38811">
            <v>3752.4</v>
          </cell>
        </row>
        <row r="38812">
          <cell r="A38812">
            <v>190058</v>
          </cell>
          <cell r="H38812">
            <v>31270</v>
          </cell>
        </row>
        <row r="38813">
          <cell r="A38813">
            <v>190112</v>
          </cell>
          <cell r="H38813">
            <v>200</v>
          </cell>
        </row>
        <row r="38814">
          <cell r="A38814">
            <v>191873</v>
          </cell>
          <cell r="H38814">
            <v>3960</v>
          </cell>
        </row>
        <row r="38815">
          <cell r="A38815">
            <v>192901</v>
          </cell>
          <cell r="H38815">
            <v>138</v>
          </cell>
        </row>
        <row r="38816">
          <cell r="A38816">
            <v>192901</v>
          </cell>
          <cell r="H38816">
            <v>2160</v>
          </cell>
        </row>
        <row r="38817">
          <cell r="A38817">
            <v>193015</v>
          </cell>
          <cell r="H38817">
            <v>798</v>
          </cell>
        </row>
        <row r="38818">
          <cell r="A38818">
            <v>193015</v>
          </cell>
          <cell r="H38818">
            <v>227.5</v>
          </cell>
        </row>
        <row r="38819">
          <cell r="A38819">
            <v>193015</v>
          </cell>
          <cell r="H38819">
            <v>6600</v>
          </cell>
        </row>
        <row r="38820">
          <cell r="A38820">
            <v>193027</v>
          </cell>
          <cell r="H38820">
            <v>4080</v>
          </cell>
        </row>
        <row r="38821">
          <cell r="A38821">
            <v>193412</v>
          </cell>
          <cell r="H38821">
            <v>375.24</v>
          </cell>
        </row>
        <row r="38822">
          <cell r="A38822">
            <v>193412</v>
          </cell>
          <cell r="H38822">
            <v>3001.92</v>
          </cell>
        </row>
        <row r="38823">
          <cell r="A38823">
            <v>193701</v>
          </cell>
          <cell r="H38823">
            <v>1200</v>
          </cell>
        </row>
        <row r="38824">
          <cell r="A38824">
            <v>193701</v>
          </cell>
          <cell r="H38824">
            <v>118</v>
          </cell>
        </row>
        <row r="38825">
          <cell r="A38825">
            <v>194196</v>
          </cell>
          <cell r="H38825">
            <v>1188</v>
          </cell>
        </row>
        <row r="38826">
          <cell r="A38826">
            <v>501698</v>
          </cell>
          <cell r="H38826">
            <v>588</v>
          </cell>
        </row>
        <row r="38827">
          <cell r="A38827">
            <v>100342</v>
          </cell>
          <cell r="H38827">
            <v>3990</v>
          </cell>
        </row>
        <row r="38828">
          <cell r="A38828">
            <v>100925</v>
          </cell>
          <cell r="H38828">
            <v>31235.35</v>
          </cell>
        </row>
        <row r="38829">
          <cell r="A38829">
            <v>100925</v>
          </cell>
          <cell r="H38829">
            <v>3657.52</v>
          </cell>
        </row>
        <row r="38830">
          <cell r="A38830">
            <v>101421</v>
          </cell>
          <cell r="H38830">
            <v>680</v>
          </cell>
        </row>
        <row r="38831">
          <cell r="A38831">
            <v>101421</v>
          </cell>
          <cell r="H38831">
            <v>770</v>
          </cell>
        </row>
        <row r="38832">
          <cell r="A38832">
            <v>101423</v>
          </cell>
          <cell r="H38832">
            <v>7650</v>
          </cell>
        </row>
        <row r="38833">
          <cell r="A38833">
            <v>190342</v>
          </cell>
          <cell r="H38833">
            <v>191.03</v>
          </cell>
        </row>
        <row r="38834">
          <cell r="A38834">
            <v>190342</v>
          </cell>
          <cell r="H38834">
            <v>305.86</v>
          </cell>
        </row>
        <row r="38835">
          <cell r="A38835">
            <v>190363</v>
          </cell>
          <cell r="H38835">
            <v>52000</v>
          </cell>
        </row>
        <row r="38836">
          <cell r="A38836">
            <v>190363</v>
          </cell>
          <cell r="H38836">
            <v>44980</v>
          </cell>
        </row>
        <row r="38837">
          <cell r="A38837">
            <v>191565</v>
          </cell>
          <cell r="H38837">
            <v>29307.5</v>
          </cell>
        </row>
        <row r="38838">
          <cell r="A38838">
            <v>191822</v>
          </cell>
          <cell r="H38838">
            <v>18260</v>
          </cell>
        </row>
        <row r="38839">
          <cell r="A38839">
            <v>192052</v>
          </cell>
          <cell r="H38839">
            <v>3198</v>
          </cell>
        </row>
        <row r="38840">
          <cell r="A38840">
            <v>192800</v>
          </cell>
          <cell r="H38840">
            <v>476</v>
          </cell>
        </row>
        <row r="38841">
          <cell r="A38841">
            <v>192800</v>
          </cell>
          <cell r="H38841">
            <v>238</v>
          </cell>
        </row>
        <row r="38842">
          <cell r="A38842">
            <v>193039</v>
          </cell>
          <cell r="H38842">
            <v>1040</v>
          </cell>
        </row>
        <row r="38843">
          <cell r="A38843">
            <v>193074</v>
          </cell>
          <cell r="H38843">
            <v>120</v>
          </cell>
        </row>
        <row r="38844">
          <cell r="A38844">
            <v>193074</v>
          </cell>
          <cell r="H38844">
            <v>396</v>
          </cell>
        </row>
        <row r="38845">
          <cell r="A38845">
            <v>193074</v>
          </cell>
          <cell r="H38845">
            <v>1370</v>
          </cell>
        </row>
        <row r="38846">
          <cell r="A38846">
            <v>193074</v>
          </cell>
          <cell r="H38846">
            <v>142.85</v>
          </cell>
        </row>
        <row r="38847">
          <cell r="A38847">
            <v>193412</v>
          </cell>
          <cell r="H38847">
            <v>31.15</v>
          </cell>
        </row>
        <row r="38848">
          <cell r="A38848">
            <v>193536</v>
          </cell>
          <cell r="H38848">
            <v>6630</v>
          </cell>
        </row>
        <row r="38849">
          <cell r="A38849">
            <v>193536</v>
          </cell>
          <cell r="H38849">
            <v>550</v>
          </cell>
        </row>
        <row r="38850">
          <cell r="A38850">
            <v>193970</v>
          </cell>
          <cell r="H38850">
            <v>17700</v>
          </cell>
        </row>
        <row r="38851">
          <cell r="A38851">
            <v>193987</v>
          </cell>
          <cell r="H38851">
            <v>3080</v>
          </cell>
        </row>
        <row r="38852">
          <cell r="A38852">
            <v>194073</v>
          </cell>
          <cell r="H38852">
            <v>550</v>
          </cell>
        </row>
        <row r="38853">
          <cell r="A38853">
            <v>194074</v>
          </cell>
          <cell r="H38853">
            <v>1210</v>
          </cell>
        </row>
        <row r="38854">
          <cell r="A38854">
            <v>194075</v>
          </cell>
          <cell r="H38854">
            <v>1210</v>
          </cell>
        </row>
        <row r="38855">
          <cell r="A38855">
            <v>194342</v>
          </cell>
          <cell r="H38855">
            <v>220</v>
          </cell>
        </row>
        <row r="38856">
          <cell r="A38856">
            <v>194414</v>
          </cell>
          <cell r="H38856">
            <v>840</v>
          </cell>
        </row>
        <row r="38857">
          <cell r="A38857">
            <v>194414</v>
          </cell>
          <cell r="H38857">
            <v>6600</v>
          </cell>
        </row>
        <row r="38858">
          <cell r="A38858">
            <v>194414</v>
          </cell>
          <cell r="H38858">
            <v>492</v>
          </cell>
        </row>
        <row r="38859">
          <cell r="A38859">
            <v>194479</v>
          </cell>
          <cell r="H38859">
            <v>3300</v>
          </cell>
        </row>
        <row r="38860">
          <cell r="A38860">
            <v>194479</v>
          </cell>
          <cell r="H38860">
            <v>232.18</v>
          </cell>
        </row>
        <row r="38861">
          <cell r="A38861">
            <v>194479</v>
          </cell>
          <cell r="H38861">
            <v>399</v>
          </cell>
        </row>
        <row r="38862">
          <cell r="A38862">
            <v>194503</v>
          </cell>
          <cell r="H38862">
            <v>2000</v>
          </cell>
        </row>
        <row r="38863">
          <cell r="A38863">
            <v>194538</v>
          </cell>
          <cell r="H38863">
            <v>4160</v>
          </cell>
        </row>
        <row r="38864">
          <cell r="A38864">
            <v>500021</v>
          </cell>
          <cell r="H38864">
            <v>13125</v>
          </cell>
        </row>
        <row r="38865">
          <cell r="A38865">
            <v>500021</v>
          </cell>
          <cell r="H38865">
            <v>4320</v>
          </cell>
        </row>
        <row r="38866">
          <cell r="A38866">
            <v>500572</v>
          </cell>
          <cell r="H38866">
            <v>3096</v>
          </cell>
        </row>
        <row r="38867">
          <cell r="A38867">
            <v>501054</v>
          </cell>
          <cell r="H38867">
            <v>37524</v>
          </cell>
        </row>
        <row r="38868">
          <cell r="A38868">
            <v>501616</v>
          </cell>
          <cell r="H38868">
            <v>1404</v>
          </cell>
        </row>
        <row r="38869">
          <cell r="A38869">
            <v>502348</v>
          </cell>
          <cell r="H38869">
            <v>9381</v>
          </cell>
        </row>
        <row r="38870">
          <cell r="A38870">
            <v>503018</v>
          </cell>
          <cell r="H38870">
            <v>3540</v>
          </cell>
        </row>
        <row r="38871">
          <cell r="A38871">
            <v>100094</v>
          </cell>
          <cell r="H38871">
            <v>5400</v>
          </cell>
        </row>
        <row r="38872">
          <cell r="A38872">
            <v>100153</v>
          </cell>
          <cell r="H38872">
            <v>588</v>
          </cell>
        </row>
        <row r="38873">
          <cell r="A38873">
            <v>100153</v>
          </cell>
          <cell r="H38873">
            <v>2940</v>
          </cell>
        </row>
        <row r="38874">
          <cell r="A38874">
            <v>100203</v>
          </cell>
          <cell r="H38874">
            <v>14400</v>
          </cell>
        </row>
        <row r="38875">
          <cell r="A38875">
            <v>100266</v>
          </cell>
          <cell r="H38875">
            <v>2940</v>
          </cell>
        </row>
        <row r="38876">
          <cell r="A38876">
            <v>100266</v>
          </cell>
          <cell r="H38876">
            <v>588</v>
          </cell>
        </row>
        <row r="38877">
          <cell r="A38877">
            <v>100397</v>
          </cell>
          <cell r="H38877">
            <v>10800</v>
          </cell>
        </row>
        <row r="38878">
          <cell r="A38878">
            <v>100596</v>
          </cell>
          <cell r="H38878">
            <v>1556</v>
          </cell>
        </row>
        <row r="38879">
          <cell r="A38879">
            <v>100596</v>
          </cell>
          <cell r="H38879">
            <v>201.6</v>
          </cell>
        </row>
        <row r="38880">
          <cell r="A38880">
            <v>100998</v>
          </cell>
          <cell r="H38880">
            <v>7830</v>
          </cell>
        </row>
        <row r="38881">
          <cell r="A38881">
            <v>101373</v>
          </cell>
          <cell r="H38881">
            <v>399</v>
          </cell>
        </row>
        <row r="38882">
          <cell r="A38882">
            <v>101373</v>
          </cell>
          <cell r="H38882">
            <v>399</v>
          </cell>
        </row>
        <row r="38883">
          <cell r="A38883">
            <v>101951</v>
          </cell>
          <cell r="H38883">
            <v>5400</v>
          </cell>
        </row>
        <row r="38884">
          <cell r="A38884">
            <v>190064</v>
          </cell>
          <cell r="H38884">
            <v>18762</v>
          </cell>
        </row>
        <row r="38885">
          <cell r="A38885">
            <v>191213</v>
          </cell>
          <cell r="H38885">
            <v>7200</v>
          </cell>
        </row>
        <row r="38886">
          <cell r="A38886">
            <v>191681</v>
          </cell>
          <cell r="H38886">
            <v>8874</v>
          </cell>
        </row>
        <row r="38887">
          <cell r="A38887">
            <v>192120</v>
          </cell>
          <cell r="H38887">
            <v>17673.599999999999</v>
          </cell>
        </row>
        <row r="38888">
          <cell r="A38888">
            <v>192227</v>
          </cell>
          <cell r="H38888">
            <v>1176</v>
          </cell>
        </row>
        <row r="38889">
          <cell r="A38889">
            <v>192227</v>
          </cell>
          <cell r="H38889">
            <v>2394</v>
          </cell>
        </row>
        <row r="38890">
          <cell r="A38890">
            <v>192582</v>
          </cell>
          <cell r="H38890">
            <v>3564</v>
          </cell>
        </row>
        <row r="38891">
          <cell r="A38891">
            <v>192601</v>
          </cell>
          <cell r="H38891">
            <v>246</v>
          </cell>
        </row>
        <row r="38892">
          <cell r="A38892">
            <v>193412</v>
          </cell>
          <cell r="H38892">
            <v>4127.6400000000003</v>
          </cell>
        </row>
        <row r="38893">
          <cell r="A38893">
            <v>193412</v>
          </cell>
          <cell r="H38893">
            <v>1500.96</v>
          </cell>
        </row>
        <row r="38894">
          <cell r="A38894">
            <v>193412</v>
          </cell>
          <cell r="H38894">
            <v>3001.92</v>
          </cell>
        </row>
        <row r="38895">
          <cell r="A38895">
            <v>193629</v>
          </cell>
          <cell r="H38895">
            <v>6489.72</v>
          </cell>
        </row>
        <row r="38896">
          <cell r="A38896">
            <v>193812</v>
          </cell>
          <cell r="H38896">
            <v>84.96</v>
          </cell>
        </row>
        <row r="38897">
          <cell r="A38897">
            <v>193812</v>
          </cell>
          <cell r="H38897">
            <v>21.07</v>
          </cell>
        </row>
        <row r="38898">
          <cell r="A38898">
            <v>194133</v>
          </cell>
          <cell r="H38898">
            <v>7956</v>
          </cell>
        </row>
        <row r="38899">
          <cell r="A38899">
            <v>194199</v>
          </cell>
          <cell r="H38899">
            <v>364</v>
          </cell>
        </row>
        <row r="38900">
          <cell r="A38900">
            <v>194199</v>
          </cell>
          <cell r="H38900">
            <v>2124</v>
          </cell>
        </row>
        <row r="38901">
          <cell r="A38901">
            <v>194199</v>
          </cell>
          <cell r="H38901">
            <v>364</v>
          </cell>
        </row>
        <row r="38902">
          <cell r="A38902">
            <v>194199</v>
          </cell>
          <cell r="H38902">
            <v>2124</v>
          </cell>
        </row>
        <row r="38903">
          <cell r="A38903">
            <v>194199</v>
          </cell>
          <cell r="H38903">
            <v>364</v>
          </cell>
        </row>
        <row r="38904">
          <cell r="A38904">
            <v>194199</v>
          </cell>
          <cell r="H38904">
            <v>2124</v>
          </cell>
        </row>
        <row r="38905">
          <cell r="A38905">
            <v>194199</v>
          </cell>
          <cell r="H38905">
            <v>2124</v>
          </cell>
        </row>
        <row r="38906">
          <cell r="A38906">
            <v>194199</v>
          </cell>
          <cell r="H38906">
            <v>2124</v>
          </cell>
        </row>
        <row r="38907">
          <cell r="A38907">
            <v>194199</v>
          </cell>
          <cell r="H38907">
            <v>364</v>
          </cell>
        </row>
        <row r="38908">
          <cell r="A38908">
            <v>194199</v>
          </cell>
          <cell r="H38908">
            <v>364</v>
          </cell>
        </row>
        <row r="38909">
          <cell r="A38909">
            <v>194355</v>
          </cell>
          <cell r="H38909">
            <v>3540</v>
          </cell>
        </row>
        <row r="38910">
          <cell r="A38910">
            <v>194530</v>
          </cell>
          <cell r="H38910">
            <v>1010</v>
          </cell>
        </row>
        <row r="38911">
          <cell r="A38911">
            <v>194530</v>
          </cell>
          <cell r="H38911">
            <v>166.25</v>
          </cell>
        </row>
        <row r="38912">
          <cell r="A38912">
            <v>194530</v>
          </cell>
          <cell r="H38912">
            <v>1170</v>
          </cell>
        </row>
        <row r="38913">
          <cell r="A38913">
            <v>200302</v>
          </cell>
          <cell r="H38913">
            <v>5400</v>
          </cell>
        </row>
        <row r="38914">
          <cell r="A38914">
            <v>500377</v>
          </cell>
          <cell r="H38914">
            <v>15500</v>
          </cell>
        </row>
        <row r="38915">
          <cell r="A38915">
            <v>500949</v>
          </cell>
          <cell r="H38915">
            <v>1663.2</v>
          </cell>
        </row>
        <row r="38916">
          <cell r="A38916">
            <v>501306</v>
          </cell>
          <cell r="H38916">
            <v>5520</v>
          </cell>
        </row>
        <row r="38917">
          <cell r="A38917">
            <v>501616</v>
          </cell>
          <cell r="H38917">
            <v>352.8</v>
          </cell>
        </row>
        <row r="38918">
          <cell r="A38918">
            <v>501698</v>
          </cell>
          <cell r="H38918">
            <v>3528</v>
          </cell>
        </row>
        <row r="38919">
          <cell r="A38919">
            <v>501698</v>
          </cell>
          <cell r="H38919">
            <v>1176</v>
          </cell>
        </row>
        <row r="38920">
          <cell r="A38920">
            <v>800069</v>
          </cell>
          <cell r="H38920">
            <v>100.8</v>
          </cell>
        </row>
        <row r="38921">
          <cell r="A38921">
            <v>100086</v>
          </cell>
          <cell r="H38921">
            <v>138</v>
          </cell>
        </row>
        <row r="38922">
          <cell r="A38922">
            <v>100086</v>
          </cell>
          <cell r="H38922">
            <v>3600</v>
          </cell>
        </row>
        <row r="38923">
          <cell r="A38923">
            <v>100149</v>
          </cell>
          <cell r="H38923">
            <v>1980</v>
          </cell>
        </row>
        <row r="38924">
          <cell r="A38924">
            <v>100275</v>
          </cell>
          <cell r="H38924">
            <v>2352</v>
          </cell>
        </row>
        <row r="38925">
          <cell r="A38925">
            <v>100596</v>
          </cell>
          <cell r="H38925">
            <v>1260</v>
          </cell>
        </row>
        <row r="38926">
          <cell r="A38926">
            <v>100925</v>
          </cell>
          <cell r="H38926">
            <v>19200</v>
          </cell>
        </row>
        <row r="38927">
          <cell r="A38927">
            <v>101555</v>
          </cell>
          <cell r="H38927">
            <v>798</v>
          </cell>
        </row>
        <row r="38928">
          <cell r="A38928">
            <v>190537</v>
          </cell>
          <cell r="H38928">
            <v>13056</v>
          </cell>
        </row>
        <row r="38929">
          <cell r="A38929">
            <v>192643</v>
          </cell>
          <cell r="H38929">
            <v>399</v>
          </cell>
        </row>
        <row r="38930">
          <cell r="A38930">
            <v>193039</v>
          </cell>
          <cell r="H38930">
            <v>1476</v>
          </cell>
        </row>
        <row r="38931">
          <cell r="A38931">
            <v>193671</v>
          </cell>
          <cell r="H38931">
            <v>2424</v>
          </cell>
        </row>
        <row r="38932">
          <cell r="A38932">
            <v>193772</v>
          </cell>
          <cell r="H38932">
            <v>1534</v>
          </cell>
        </row>
        <row r="38933">
          <cell r="A38933">
            <v>193941</v>
          </cell>
          <cell r="H38933">
            <v>1764</v>
          </cell>
        </row>
        <row r="38934">
          <cell r="A38934">
            <v>193942</v>
          </cell>
          <cell r="H38934">
            <v>1764</v>
          </cell>
        </row>
        <row r="38935">
          <cell r="A38935">
            <v>193944</v>
          </cell>
          <cell r="H38935">
            <v>1764</v>
          </cell>
        </row>
        <row r="38936">
          <cell r="A38936">
            <v>193945</v>
          </cell>
          <cell r="H38936">
            <v>1764</v>
          </cell>
        </row>
        <row r="38937">
          <cell r="A38937">
            <v>194146</v>
          </cell>
          <cell r="H38937">
            <v>2640</v>
          </cell>
        </row>
        <row r="38938">
          <cell r="A38938">
            <v>194531</v>
          </cell>
          <cell r="H38938">
            <v>1865.04</v>
          </cell>
        </row>
        <row r="38939">
          <cell r="A38939">
            <v>500120</v>
          </cell>
          <cell r="H38939">
            <v>1350</v>
          </cell>
        </row>
        <row r="38940">
          <cell r="A38940">
            <v>500949</v>
          </cell>
          <cell r="H38940">
            <v>2318.4</v>
          </cell>
        </row>
        <row r="38941">
          <cell r="A38941">
            <v>501306</v>
          </cell>
          <cell r="H38941">
            <v>409</v>
          </cell>
        </row>
        <row r="38942">
          <cell r="A38942">
            <v>501758</v>
          </cell>
          <cell r="H38942">
            <v>2940</v>
          </cell>
        </row>
        <row r="38943">
          <cell r="A38943">
            <v>502015</v>
          </cell>
          <cell r="H38943">
            <v>120</v>
          </cell>
        </row>
        <row r="38944">
          <cell r="A38944">
            <v>502015</v>
          </cell>
          <cell r="H38944">
            <v>111</v>
          </cell>
        </row>
        <row r="38945">
          <cell r="A38945">
            <v>502015</v>
          </cell>
          <cell r="H38945">
            <v>420</v>
          </cell>
        </row>
        <row r="38946">
          <cell r="A38946">
            <v>502015</v>
          </cell>
          <cell r="H38946">
            <v>89.5</v>
          </cell>
        </row>
        <row r="38947">
          <cell r="A38947">
            <v>502015</v>
          </cell>
          <cell r="H38947">
            <v>39.200000000000003</v>
          </cell>
        </row>
        <row r="38948">
          <cell r="A38948">
            <v>502015</v>
          </cell>
          <cell r="H38948">
            <v>89.5</v>
          </cell>
        </row>
        <row r="38949">
          <cell r="A38949">
            <v>502015</v>
          </cell>
          <cell r="H38949">
            <v>134.25</v>
          </cell>
        </row>
        <row r="38950">
          <cell r="A38950">
            <v>502015</v>
          </cell>
          <cell r="H38950">
            <v>134.25</v>
          </cell>
        </row>
        <row r="38951">
          <cell r="A38951">
            <v>800069</v>
          </cell>
          <cell r="H38951">
            <v>1008</v>
          </cell>
        </row>
        <row r="38952">
          <cell r="A38952">
            <v>800237</v>
          </cell>
          <cell r="H38952">
            <v>5520</v>
          </cell>
        </row>
        <row r="38953">
          <cell r="A38953">
            <v>900358</v>
          </cell>
          <cell r="H38953">
            <v>468</v>
          </cell>
        </row>
        <row r="38954">
          <cell r="A38954">
            <v>100157</v>
          </cell>
          <cell r="H38954">
            <v>62000</v>
          </cell>
        </row>
        <row r="38955">
          <cell r="A38955">
            <v>101051</v>
          </cell>
          <cell r="H38955">
            <v>409</v>
          </cell>
        </row>
        <row r="38956">
          <cell r="A38956">
            <v>101373</v>
          </cell>
          <cell r="H38956">
            <v>1243.2</v>
          </cell>
        </row>
        <row r="38957">
          <cell r="A38957">
            <v>101373</v>
          </cell>
          <cell r="H38957">
            <v>27610</v>
          </cell>
        </row>
        <row r="38958">
          <cell r="A38958">
            <v>101373</v>
          </cell>
          <cell r="H38958">
            <v>1795.2</v>
          </cell>
        </row>
        <row r="38959">
          <cell r="A38959">
            <v>101373</v>
          </cell>
          <cell r="H38959">
            <v>518.95000000000005</v>
          </cell>
        </row>
        <row r="38960">
          <cell r="A38960">
            <v>101373</v>
          </cell>
          <cell r="H38960">
            <v>4675</v>
          </cell>
        </row>
        <row r="38961">
          <cell r="A38961">
            <v>101373</v>
          </cell>
          <cell r="H38961">
            <v>2485.8000000000002</v>
          </cell>
        </row>
        <row r="38962">
          <cell r="A38962">
            <v>101373</v>
          </cell>
          <cell r="H38962">
            <v>1215</v>
          </cell>
        </row>
        <row r="38963">
          <cell r="A38963">
            <v>101447</v>
          </cell>
          <cell r="H38963">
            <v>97</v>
          </cell>
        </row>
        <row r="38964">
          <cell r="A38964">
            <v>101447</v>
          </cell>
          <cell r="H38964">
            <v>1596</v>
          </cell>
        </row>
        <row r="38965">
          <cell r="A38965">
            <v>101702</v>
          </cell>
          <cell r="H38965">
            <v>20735</v>
          </cell>
        </row>
        <row r="38966">
          <cell r="A38966">
            <v>101704</v>
          </cell>
          <cell r="H38966">
            <v>2860</v>
          </cell>
        </row>
        <row r="38967">
          <cell r="A38967">
            <v>101705</v>
          </cell>
          <cell r="H38967">
            <v>1485</v>
          </cell>
        </row>
        <row r="38968">
          <cell r="A38968">
            <v>101705</v>
          </cell>
          <cell r="H38968">
            <v>316.60000000000002</v>
          </cell>
        </row>
        <row r="38969">
          <cell r="A38969">
            <v>190059</v>
          </cell>
          <cell r="H38969">
            <v>155411.9</v>
          </cell>
        </row>
        <row r="38970">
          <cell r="A38970">
            <v>191346</v>
          </cell>
          <cell r="H38970">
            <v>399</v>
          </cell>
        </row>
        <row r="38971">
          <cell r="A38971">
            <v>191346</v>
          </cell>
          <cell r="H38971">
            <v>4752.3599999999997</v>
          </cell>
        </row>
        <row r="38972">
          <cell r="A38972">
            <v>192138</v>
          </cell>
          <cell r="H38972">
            <v>420</v>
          </cell>
        </row>
        <row r="38973">
          <cell r="A38973">
            <v>192770</v>
          </cell>
          <cell r="H38973">
            <v>3540</v>
          </cell>
        </row>
        <row r="38974">
          <cell r="A38974">
            <v>193048</v>
          </cell>
          <cell r="H38974">
            <v>4950</v>
          </cell>
        </row>
        <row r="38975">
          <cell r="A38975">
            <v>193412</v>
          </cell>
          <cell r="H38975">
            <v>1125.72</v>
          </cell>
        </row>
        <row r="38976">
          <cell r="A38976">
            <v>193412</v>
          </cell>
          <cell r="H38976">
            <v>750.48</v>
          </cell>
        </row>
        <row r="38977">
          <cell r="A38977">
            <v>193536</v>
          </cell>
          <cell r="H38977">
            <v>2520</v>
          </cell>
        </row>
        <row r="38978">
          <cell r="A38978">
            <v>194356</v>
          </cell>
          <cell r="H38978">
            <v>10800</v>
          </cell>
        </row>
        <row r="38979">
          <cell r="A38979">
            <v>194541</v>
          </cell>
          <cell r="H38979">
            <v>3600</v>
          </cell>
        </row>
        <row r="38980">
          <cell r="A38980">
            <v>194541</v>
          </cell>
          <cell r="H38980">
            <v>840</v>
          </cell>
        </row>
        <row r="38981">
          <cell r="A38981">
            <v>194542</v>
          </cell>
          <cell r="H38981">
            <v>399</v>
          </cell>
        </row>
        <row r="38982">
          <cell r="A38982">
            <v>194543</v>
          </cell>
          <cell r="H38982">
            <v>3600</v>
          </cell>
        </row>
        <row r="38983">
          <cell r="A38983">
            <v>100369</v>
          </cell>
          <cell r="H38983">
            <v>10944</v>
          </cell>
        </row>
        <row r="38984">
          <cell r="A38984">
            <v>191007</v>
          </cell>
          <cell r="H38984">
            <v>612.14</v>
          </cell>
        </row>
        <row r="38985">
          <cell r="A38985">
            <v>191007</v>
          </cell>
          <cell r="H38985">
            <v>968.84</v>
          </cell>
        </row>
        <row r="38986">
          <cell r="A38986">
            <v>192851</v>
          </cell>
          <cell r="H38986">
            <v>5244</v>
          </cell>
        </row>
        <row r="38987">
          <cell r="A38987">
            <v>192880</v>
          </cell>
          <cell r="H38987">
            <v>5940</v>
          </cell>
        </row>
        <row r="38988">
          <cell r="A38988">
            <v>193643</v>
          </cell>
          <cell r="H38988">
            <v>234</v>
          </cell>
        </row>
        <row r="38989">
          <cell r="A38989">
            <v>193643</v>
          </cell>
          <cell r="H38989">
            <v>202</v>
          </cell>
        </row>
        <row r="38990">
          <cell r="A38990">
            <v>193830</v>
          </cell>
          <cell r="H38990">
            <v>978</v>
          </cell>
        </row>
        <row r="38991">
          <cell r="A38991">
            <v>194492</v>
          </cell>
          <cell r="H38991">
            <v>3600</v>
          </cell>
        </row>
        <row r="38992">
          <cell r="A38992">
            <v>194492</v>
          </cell>
          <cell r="H38992">
            <v>125.63</v>
          </cell>
        </row>
        <row r="38993">
          <cell r="A38993">
            <v>194506</v>
          </cell>
          <cell r="H38993">
            <v>1440</v>
          </cell>
        </row>
        <row r="38994">
          <cell r="A38994">
            <v>501130</v>
          </cell>
          <cell r="H38994">
            <v>7644</v>
          </cell>
        </row>
        <row r="38995">
          <cell r="A38995">
            <v>501510</v>
          </cell>
          <cell r="H38995">
            <v>840</v>
          </cell>
        </row>
        <row r="38996">
          <cell r="A38996">
            <v>502943</v>
          </cell>
          <cell r="H38996">
            <v>1413</v>
          </cell>
        </row>
        <row r="38997">
          <cell r="A38997">
            <v>502943</v>
          </cell>
          <cell r="H38997">
            <v>129.6</v>
          </cell>
        </row>
        <row r="38998">
          <cell r="A38998">
            <v>100055</v>
          </cell>
          <cell r="H38998">
            <v>13800</v>
          </cell>
        </row>
        <row r="38999">
          <cell r="A38999">
            <v>100078</v>
          </cell>
          <cell r="H38999">
            <v>2940</v>
          </cell>
        </row>
        <row r="39000">
          <cell r="A39000">
            <v>100078</v>
          </cell>
          <cell r="H39000">
            <v>2940</v>
          </cell>
        </row>
        <row r="39001">
          <cell r="A39001">
            <v>100203</v>
          </cell>
          <cell r="H39001">
            <v>10800</v>
          </cell>
        </row>
        <row r="39002">
          <cell r="A39002">
            <v>100263</v>
          </cell>
          <cell r="H39002">
            <v>20150</v>
          </cell>
        </row>
        <row r="39003">
          <cell r="A39003">
            <v>100707</v>
          </cell>
          <cell r="H39003">
            <v>21060</v>
          </cell>
        </row>
        <row r="39004">
          <cell r="A39004">
            <v>100707</v>
          </cell>
          <cell r="H39004">
            <v>1197</v>
          </cell>
        </row>
        <row r="39005">
          <cell r="A39005">
            <v>100742</v>
          </cell>
          <cell r="H39005">
            <v>94550</v>
          </cell>
        </row>
        <row r="39006">
          <cell r="A39006">
            <v>101047</v>
          </cell>
          <cell r="H39006">
            <v>3960</v>
          </cell>
        </row>
        <row r="39007">
          <cell r="A39007">
            <v>191583</v>
          </cell>
          <cell r="H39007">
            <v>4500</v>
          </cell>
        </row>
        <row r="39008">
          <cell r="A39008">
            <v>191583</v>
          </cell>
          <cell r="H39008">
            <v>6942</v>
          </cell>
        </row>
        <row r="39009">
          <cell r="A39009">
            <v>194516</v>
          </cell>
          <cell r="H39009">
            <v>798</v>
          </cell>
        </row>
        <row r="39010">
          <cell r="A39010">
            <v>194544</v>
          </cell>
          <cell r="H39010">
            <v>399</v>
          </cell>
        </row>
        <row r="39011">
          <cell r="A39011">
            <v>501130</v>
          </cell>
          <cell r="H39011">
            <v>5880</v>
          </cell>
        </row>
        <row r="39012">
          <cell r="A39012">
            <v>502030</v>
          </cell>
          <cell r="H39012">
            <v>10800</v>
          </cell>
        </row>
        <row r="39013">
          <cell r="A39013">
            <v>900204</v>
          </cell>
          <cell r="H39013">
            <v>10773</v>
          </cell>
        </row>
        <row r="39014">
          <cell r="A39014">
            <v>100036</v>
          </cell>
          <cell r="H39014">
            <v>62</v>
          </cell>
        </row>
        <row r="39015">
          <cell r="A39015">
            <v>100036</v>
          </cell>
          <cell r="H39015">
            <v>6448</v>
          </cell>
        </row>
        <row r="39016">
          <cell r="A39016">
            <v>100111</v>
          </cell>
          <cell r="H39016">
            <v>1560</v>
          </cell>
        </row>
        <row r="39017">
          <cell r="A39017">
            <v>100173</v>
          </cell>
          <cell r="H39017">
            <v>381.51</v>
          </cell>
        </row>
        <row r="39018">
          <cell r="A39018">
            <v>100173</v>
          </cell>
          <cell r="H39018">
            <v>310.63</v>
          </cell>
        </row>
        <row r="39019">
          <cell r="A39019">
            <v>100173</v>
          </cell>
          <cell r="H39019">
            <v>168.21</v>
          </cell>
        </row>
        <row r="39020">
          <cell r="A39020">
            <v>100224</v>
          </cell>
          <cell r="H39020">
            <v>10251.120000000001</v>
          </cell>
        </row>
        <row r="39021">
          <cell r="A39021">
            <v>101849</v>
          </cell>
          <cell r="H39021">
            <v>285.7</v>
          </cell>
        </row>
        <row r="39022">
          <cell r="A39022">
            <v>102516</v>
          </cell>
          <cell r="H39022">
            <v>18762</v>
          </cell>
        </row>
        <row r="39023">
          <cell r="A39023">
            <v>190757</v>
          </cell>
          <cell r="H39023">
            <v>1560</v>
          </cell>
        </row>
        <row r="39024">
          <cell r="A39024">
            <v>190757</v>
          </cell>
          <cell r="H39024">
            <v>4080</v>
          </cell>
        </row>
        <row r="39025">
          <cell r="A39025">
            <v>191369</v>
          </cell>
          <cell r="H39025">
            <v>87.51</v>
          </cell>
        </row>
        <row r="39026">
          <cell r="A39026">
            <v>191369</v>
          </cell>
          <cell r="H39026">
            <v>3540</v>
          </cell>
        </row>
        <row r="39027">
          <cell r="A39027">
            <v>191766</v>
          </cell>
          <cell r="H39027">
            <v>3540</v>
          </cell>
        </row>
        <row r="39028">
          <cell r="A39028">
            <v>192234</v>
          </cell>
          <cell r="H39028">
            <v>1064</v>
          </cell>
        </row>
        <row r="39029">
          <cell r="A39029">
            <v>192526</v>
          </cell>
          <cell r="H39029">
            <v>270</v>
          </cell>
        </row>
        <row r="39030">
          <cell r="A39030">
            <v>192526</v>
          </cell>
          <cell r="H39030">
            <v>23.6</v>
          </cell>
        </row>
        <row r="39031">
          <cell r="A39031">
            <v>192526</v>
          </cell>
          <cell r="H39031">
            <v>26.06</v>
          </cell>
        </row>
        <row r="39032">
          <cell r="A39032">
            <v>192526</v>
          </cell>
          <cell r="H39032">
            <v>54</v>
          </cell>
        </row>
        <row r="39033">
          <cell r="A39033">
            <v>192526</v>
          </cell>
          <cell r="H39033">
            <v>23.6</v>
          </cell>
        </row>
        <row r="39034">
          <cell r="A39034">
            <v>192526</v>
          </cell>
          <cell r="H39034">
            <v>1170</v>
          </cell>
        </row>
        <row r="39035">
          <cell r="A39035">
            <v>192526</v>
          </cell>
          <cell r="H39035">
            <v>486</v>
          </cell>
        </row>
        <row r="39036">
          <cell r="A39036">
            <v>192526</v>
          </cell>
          <cell r="H39036">
            <v>38.4</v>
          </cell>
        </row>
        <row r="39037">
          <cell r="A39037">
            <v>192526</v>
          </cell>
          <cell r="H39037">
            <v>34</v>
          </cell>
        </row>
        <row r="39038">
          <cell r="A39038">
            <v>193466</v>
          </cell>
          <cell r="H39038">
            <v>3360</v>
          </cell>
        </row>
        <row r="39039">
          <cell r="A39039">
            <v>193848</v>
          </cell>
          <cell r="H39039">
            <v>1764</v>
          </cell>
        </row>
        <row r="39040">
          <cell r="A39040">
            <v>194227</v>
          </cell>
          <cell r="H39040">
            <v>59</v>
          </cell>
        </row>
        <row r="39041">
          <cell r="A39041">
            <v>194227</v>
          </cell>
          <cell r="H39041">
            <v>2430</v>
          </cell>
        </row>
        <row r="39042">
          <cell r="A39042">
            <v>194544</v>
          </cell>
          <cell r="H39042">
            <v>8640</v>
          </cell>
        </row>
        <row r="39043">
          <cell r="A39043">
            <v>194544</v>
          </cell>
          <cell r="H39043">
            <v>207</v>
          </cell>
        </row>
        <row r="39044">
          <cell r="A39044">
            <v>194544</v>
          </cell>
          <cell r="H39044">
            <v>9858</v>
          </cell>
        </row>
        <row r="39045">
          <cell r="A39045">
            <v>500732</v>
          </cell>
          <cell r="H39045">
            <v>27000</v>
          </cell>
        </row>
        <row r="39046">
          <cell r="A39046">
            <v>501056</v>
          </cell>
          <cell r="H39046">
            <v>37524</v>
          </cell>
        </row>
        <row r="39047">
          <cell r="A39047">
            <v>502066</v>
          </cell>
          <cell r="H39047">
            <v>90</v>
          </cell>
        </row>
        <row r="39048">
          <cell r="A39048">
            <v>800280</v>
          </cell>
          <cell r="H39048">
            <v>7056.36</v>
          </cell>
        </row>
        <row r="39049">
          <cell r="A39049">
            <v>800280</v>
          </cell>
          <cell r="H39049">
            <v>273.8</v>
          </cell>
        </row>
        <row r="39050">
          <cell r="A39050">
            <v>900067</v>
          </cell>
          <cell r="H39050">
            <v>1995</v>
          </cell>
        </row>
        <row r="39051">
          <cell r="A39051">
            <v>900067</v>
          </cell>
          <cell r="H39051">
            <v>25473</v>
          </cell>
        </row>
        <row r="39052">
          <cell r="A39052">
            <v>100220</v>
          </cell>
          <cell r="H39052">
            <v>5400</v>
          </cell>
        </row>
        <row r="39053">
          <cell r="A39053">
            <v>100281</v>
          </cell>
          <cell r="H39053">
            <v>1596</v>
          </cell>
        </row>
        <row r="39054">
          <cell r="A39054">
            <v>100281</v>
          </cell>
          <cell r="H39054">
            <v>5400</v>
          </cell>
        </row>
        <row r="39055">
          <cell r="A39055">
            <v>100949</v>
          </cell>
          <cell r="H39055">
            <v>1154</v>
          </cell>
        </row>
        <row r="39056">
          <cell r="A39056">
            <v>101555</v>
          </cell>
          <cell r="H39056">
            <v>816</v>
          </cell>
        </row>
        <row r="39057">
          <cell r="A39057">
            <v>102463</v>
          </cell>
          <cell r="H39057">
            <v>2400</v>
          </cell>
        </row>
        <row r="39058">
          <cell r="A39058">
            <v>190156</v>
          </cell>
          <cell r="H39058">
            <v>107</v>
          </cell>
        </row>
        <row r="39059">
          <cell r="A39059">
            <v>190156</v>
          </cell>
          <cell r="H39059">
            <v>4320</v>
          </cell>
        </row>
        <row r="39060">
          <cell r="A39060">
            <v>191319</v>
          </cell>
          <cell r="H39060">
            <v>4620</v>
          </cell>
        </row>
        <row r="39061">
          <cell r="A39061">
            <v>191319</v>
          </cell>
          <cell r="H39061">
            <v>98.94</v>
          </cell>
        </row>
        <row r="39062">
          <cell r="A39062">
            <v>191432</v>
          </cell>
          <cell r="H39062">
            <v>384</v>
          </cell>
        </row>
        <row r="39063">
          <cell r="A39063">
            <v>191846</v>
          </cell>
          <cell r="H39063">
            <v>780</v>
          </cell>
        </row>
        <row r="39064">
          <cell r="A39064">
            <v>192130</v>
          </cell>
          <cell r="H39064">
            <v>2784</v>
          </cell>
        </row>
        <row r="39065">
          <cell r="A39065">
            <v>192302</v>
          </cell>
          <cell r="H39065">
            <v>480</v>
          </cell>
        </row>
        <row r="39066">
          <cell r="A39066">
            <v>192960</v>
          </cell>
          <cell r="H39066">
            <v>1596</v>
          </cell>
        </row>
        <row r="39067">
          <cell r="A39067">
            <v>192960</v>
          </cell>
          <cell r="H39067">
            <v>3540</v>
          </cell>
        </row>
        <row r="39068">
          <cell r="A39068">
            <v>193412</v>
          </cell>
          <cell r="H39068">
            <v>2251.44</v>
          </cell>
        </row>
        <row r="39069">
          <cell r="A39069">
            <v>194552</v>
          </cell>
          <cell r="H39069">
            <v>5700</v>
          </cell>
        </row>
        <row r="39070">
          <cell r="A39070">
            <v>194552</v>
          </cell>
          <cell r="H39070">
            <v>118.34</v>
          </cell>
        </row>
        <row r="39071">
          <cell r="A39071">
            <v>500523</v>
          </cell>
          <cell r="H39071">
            <v>18000</v>
          </cell>
        </row>
        <row r="39072">
          <cell r="A39072">
            <v>502725</v>
          </cell>
          <cell r="H39072">
            <v>3600</v>
          </cell>
        </row>
        <row r="39073">
          <cell r="A39073">
            <v>502885</v>
          </cell>
          <cell r="H39073">
            <v>12600</v>
          </cell>
        </row>
        <row r="39074">
          <cell r="A39074">
            <v>503075</v>
          </cell>
          <cell r="H39074">
            <v>9000</v>
          </cell>
        </row>
        <row r="39075">
          <cell r="A39075">
            <v>503075</v>
          </cell>
          <cell r="H39075">
            <v>798</v>
          </cell>
        </row>
        <row r="39076">
          <cell r="A39076">
            <v>100266</v>
          </cell>
          <cell r="H39076">
            <v>1176</v>
          </cell>
        </row>
        <row r="39077">
          <cell r="A39077">
            <v>100838</v>
          </cell>
          <cell r="H39077">
            <v>5628.6</v>
          </cell>
        </row>
        <row r="39078">
          <cell r="A39078">
            <v>101373</v>
          </cell>
          <cell r="H39078">
            <v>1715.48</v>
          </cell>
        </row>
        <row r="39079">
          <cell r="A39079">
            <v>102192</v>
          </cell>
          <cell r="H39079">
            <v>480</v>
          </cell>
        </row>
        <row r="39080">
          <cell r="A39080">
            <v>102418</v>
          </cell>
          <cell r="H39080">
            <v>72</v>
          </cell>
        </row>
        <row r="39081">
          <cell r="A39081">
            <v>102544</v>
          </cell>
          <cell r="H39081">
            <v>1108.8</v>
          </cell>
        </row>
        <row r="39082">
          <cell r="A39082">
            <v>102550</v>
          </cell>
          <cell r="H39082">
            <v>25016</v>
          </cell>
        </row>
        <row r="39083">
          <cell r="A39083">
            <v>194010</v>
          </cell>
          <cell r="H39083">
            <v>2352</v>
          </cell>
        </row>
        <row r="39084">
          <cell r="A39084">
            <v>194211</v>
          </cell>
          <cell r="H39084">
            <v>6627.6</v>
          </cell>
        </row>
        <row r="39085">
          <cell r="A39085">
            <v>500512</v>
          </cell>
          <cell r="H39085">
            <v>9000</v>
          </cell>
        </row>
        <row r="39086">
          <cell r="A39086">
            <v>100338</v>
          </cell>
          <cell r="H39086">
            <v>3888</v>
          </cell>
        </row>
        <row r="39087">
          <cell r="A39087">
            <v>100926</v>
          </cell>
          <cell r="H39087">
            <v>200</v>
          </cell>
        </row>
        <row r="39088">
          <cell r="A39088">
            <v>100926</v>
          </cell>
          <cell r="H39088">
            <v>10200</v>
          </cell>
        </row>
        <row r="39089">
          <cell r="A39089">
            <v>101555</v>
          </cell>
          <cell r="H39089">
            <v>432</v>
          </cell>
        </row>
        <row r="39090">
          <cell r="A39090">
            <v>102138</v>
          </cell>
          <cell r="H39090">
            <v>462</v>
          </cell>
        </row>
        <row r="39091">
          <cell r="A39091">
            <v>102192</v>
          </cell>
          <cell r="H39091">
            <v>4200</v>
          </cell>
        </row>
        <row r="39092">
          <cell r="A39092">
            <v>102316</v>
          </cell>
          <cell r="H39092">
            <v>4200</v>
          </cell>
        </row>
        <row r="39093">
          <cell r="A39093">
            <v>102316</v>
          </cell>
          <cell r="H39093">
            <v>480</v>
          </cell>
        </row>
        <row r="39094">
          <cell r="A39094">
            <v>102398</v>
          </cell>
          <cell r="H39094">
            <v>240</v>
          </cell>
        </row>
        <row r="39095">
          <cell r="A39095">
            <v>102398</v>
          </cell>
          <cell r="H39095">
            <v>2100</v>
          </cell>
        </row>
        <row r="39096">
          <cell r="A39096">
            <v>102418</v>
          </cell>
          <cell r="H39096">
            <v>942</v>
          </cell>
        </row>
        <row r="39097">
          <cell r="A39097">
            <v>190061</v>
          </cell>
          <cell r="H39097">
            <v>15635</v>
          </cell>
        </row>
        <row r="39098">
          <cell r="A39098">
            <v>190204</v>
          </cell>
          <cell r="H39098">
            <v>2056</v>
          </cell>
        </row>
        <row r="39099">
          <cell r="A39099">
            <v>190204</v>
          </cell>
          <cell r="H39099">
            <v>936</v>
          </cell>
        </row>
        <row r="39100">
          <cell r="A39100">
            <v>190204</v>
          </cell>
          <cell r="H39100">
            <v>2384</v>
          </cell>
        </row>
        <row r="39101">
          <cell r="A39101">
            <v>191007</v>
          </cell>
          <cell r="H39101">
            <v>46050</v>
          </cell>
        </row>
        <row r="39102">
          <cell r="A39102">
            <v>191352</v>
          </cell>
          <cell r="H39102">
            <v>896</v>
          </cell>
        </row>
        <row r="39103">
          <cell r="A39103">
            <v>192431</v>
          </cell>
          <cell r="H39103">
            <v>324.89999999999998</v>
          </cell>
        </row>
        <row r="39104">
          <cell r="A39104">
            <v>192431</v>
          </cell>
          <cell r="H39104">
            <v>293.45999999999998</v>
          </cell>
        </row>
        <row r="39105">
          <cell r="A39105">
            <v>192431</v>
          </cell>
          <cell r="H39105">
            <v>1310</v>
          </cell>
        </row>
        <row r="39106">
          <cell r="A39106">
            <v>192851</v>
          </cell>
          <cell r="H39106">
            <v>5244</v>
          </cell>
        </row>
        <row r="39107">
          <cell r="A39107">
            <v>192962</v>
          </cell>
          <cell r="H39107">
            <v>3030</v>
          </cell>
        </row>
        <row r="39108">
          <cell r="A39108">
            <v>193848</v>
          </cell>
          <cell r="H39108">
            <v>1176</v>
          </cell>
        </row>
        <row r="39109">
          <cell r="A39109">
            <v>193999</v>
          </cell>
          <cell r="H39109">
            <v>114</v>
          </cell>
        </row>
        <row r="39110">
          <cell r="A39110">
            <v>193999</v>
          </cell>
          <cell r="H39110">
            <v>603</v>
          </cell>
        </row>
        <row r="39111">
          <cell r="A39111">
            <v>193999</v>
          </cell>
          <cell r="H39111">
            <v>580</v>
          </cell>
        </row>
        <row r="39112">
          <cell r="A39112">
            <v>194189</v>
          </cell>
          <cell r="H39112">
            <v>900</v>
          </cell>
        </row>
        <row r="39113">
          <cell r="A39113">
            <v>501079</v>
          </cell>
          <cell r="H39113">
            <v>11448</v>
          </cell>
        </row>
        <row r="39114">
          <cell r="A39114">
            <v>501130</v>
          </cell>
          <cell r="H39114">
            <v>11760</v>
          </cell>
        </row>
        <row r="39115">
          <cell r="A39115">
            <v>100071</v>
          </cell>
          <cell r="H39115">
            <v>810</v>
          </cell>
        </row>
        <row r="39116">
          <cell r="A39116">
            <v>100349</v>
          </cell>
          <cell r="H39116">
            <v>4233</v>
          </cell>
        </row>
        <row r="39117">
          <cell r="A39117">
            <v>100349</v>
          </cell>
          <cell r="H39117">
            <v>1992</v>
          </cell>
        </row>
        <row r="39118">
          <cell r="A39118">
            <v>100900</v>
          </cell>
          <cell r="H39118">
            <v>720</v>
          </cell>
        </row>
        <row r="39119">
          <cell r="A39119">
            <v>101422</v>
          </cell>
          <cell r="H39119">
            <v>3502</v>
          </cell>
        </row>
        <row r="39120">
          <cell r="A39120">
            <v>190269</v>
          </cell>
          <cell r="H39120">
            <v>306</v>
          </cell>
        </row>
        <row r="39121">
          <cell r="A39121">
            <v>190269</v>
          </cell>
          <cell r="H39121">
            <v>2860</v>
          </cell>
        </row>
        <row r="39122">
          <cell r="A39122">
            <v>190363</v>
          </cell>
          <cell r="H39122">
            <v>8580</v>
          </cell>
        </row>
        <row r="39123">
          <cell r="A39123">
            <v>190363</v>
          </cell>
          <cell r="H39123">
            <v>2340</v>
          </cell>
        </row>
        <row r="39124">
          <cell r="A39124">
            <v>190419</v>
          </cell>
          <cell r="H39124">
            <v>1456</v>
          </cell>
        </row>
        <row r="39125">
          <cell r="A39125">
            <v>190419</v>
          </cell>
          <cell r="H39125">
            <v>2146</v>
          </cell>
        </row>
        <row r="39126">
          <cell r="A39126">
            <v>190620</v>
          </cell>
          <cell r="H39126">
            <v>4320</v>
          </cell>
        </row>
        <row r="39127">
          <cell r="A39127">
            <v>190620</v>
          </cell>
          <cell r="H39127">
            <v>1064</v>
          </cell>
        </row>
        <row r="39128">
          <cell r="A39128">
            <v>191383</v>
          </cell>
          <cell r="H39128">
            <v>1750</v>
          </cell>
        </row>
        <row r="39129">
          <cell r="A39129">
            <v>191813</v>
          </cell>
          <cell r="H39129">
            <v>708</v>
          </cell>
        </row>
        <row r="39130">
          <cell r="A39130">
            <v>191915</v>
          </cell>
          <cell r="H39130">
            <v>70.010000000000005</v>
          </cell>
        </row>
        <row r="39131">
          <cell r="A39131">
            <v>191915</v>
          </cell>
          <cell r="H39131">
            <v>2940</v>
          </cell>
        </row>
        <row r="39132">
          <cell r="A39132">
            <v>192144</v>
          </cell>
          <cell r="H39132">
            <v>952</v>
          </cell>
        </row>
        <row r="39133">
          <cell r="A39133">
            <v>192601</v>
          </cell>
          <cell r="H39133">
            <v>220.46</v>
          </cell>
        </row>
        <row r="39134">
          <cell r="A39134">
            <v>192601</v>
          </cell>
          <cell r="H39134">
            <v>1197.48</v>
          </cell>
        </row>
        <row r="39135">
          <cell r="A39135">
            <v>192601</v>
          </cell>
          <cell r="H39135">
            <v>290.08</v>
          </cell>
        </row>
        <row r="39136">
          <cell r="A39136">
            <v>192601</v>
          </cell>
          <cell r="H39136">
            <v>858.66</v>
          </cell>
        </row>
        <row r="39137">
          <cell r="A39137">
            <v>192743</v>
          </cell>
          <cell r="H39137">
            <v>4046</v>
          </cell>
        </row>
        <row r="39138">
          <cell r="A39138">
            <v>192972</v>
          </cell>
          <cell r="H39138">
            <v>525</v>
          </cell>
        </row>
        <row r="39139">
          <cell r="A39139">
            <v>193424</v>
          </cell>
          <cell r="H39139">
            <v>1876.2</v>
          </cell>
        </row>
        <row r="39140">
          <cell r="A39140">
            <v>193424</v>
          </cell>
          <cell r="H39140">
            <v>1170</v>
          </cell>
        </row>
        <row r="39141">
          <cell r="A39141">
            <v>193654</v>
          </cell>
          <cell r="H39141">
            <v>10404</v>
          </cell>
        </row>
        <row r="39142">
          <cell r="A39142">
            <v>193869</v>
          </cell>
          <cell r="H39142">
            <v>202.4</v>
          </cell>
        </row>
        <row r="39143">
          <cell r="A39143">
            <v>193916</v>
          </cell>
          <cell r="H39143">
            <v>1619.2</v>
          </cell>
        </row>
        <row r="39144">
          <cell r="A39144">
            <v>193917</v>
          </cell>
          <cell r="H39144">
            <v>910.8</v>
          </cell>
        </row>
        <row r="39145">
          <cell r="A39145">
            <v>193918</v>
          </cell>
          <cell r="H39145">
            <v>607.20000000000005</v>
          </cell>
        </row>
        <row r="39146">
          <cell r="A39146">
            <v>193958</v>
          </cell>
          <cell r="H39146">
            <v>272</v>
          </cell>
        </row>
        <row r="39147">
          <cell r="A39147">
            <v>193964</v>
          </cell>
          <cell r="H39147">
            <v>4104</v>
          </cell>
        </row>
        <row r="39148">
          <cell r="A39148">
            <v>194348</v>
          </cell>
          <cell r="H39148">
            <v>700</v>
          </cell>
        </row>
        <row r="39149">
          <cell r="A39149">
            <v>201274</v>
          </cell>
          <cell r="H39149">
            <v>3200</v>
          </cell>
        </row>
        <row r="39150">
          <cell r="A39150">
            <v>201274</v>
          </cell>
          <cell r="H39150">
            <v>1920</v>
          </cell>
        </row>
        <row r="39151">
          <cell r="A39151">
            <v>500949</v>
          </cell>
          <cell r="H39151">
            <v>3780</v>
          </cell>
        </row>
        <row r="39152">
          <cell r="A39152">
            <v>502066</v>
          </cell>
          <cell r="H39152">
            <v>2352</v>
          </cell>
        </row>
        <row r="39153">
          <cell r="A39153">
            <v>502066</v>
          </cell>
          <cell r="H39153">
            <v>2352</v>
          </cell>
        </row>
        <row r="39154">
          <cell r="A39154">
            <v>502204</v>
          </cell>
          <cell r="H39154">
            <v>78175</v>
          </cell>
        </row>
        <row r="39155">
          <cell r="A39155">
            <v>502425</v>
          </cell>
          <cell r="H39155">
            <v>154</v>
          </cell>
        </row>
        <row r="39156">
          <cell r="A39156">
            <v>900333</v>
          </cell>
          <cell r="H39156">
            <v>3850</v>
          </cell>
        </row>
        <row r="39157">
          <cell r="A39157">
            <v>100143</v>
          </cell>
          <cell r="H39157">
            <v>578</v>
          </cell>
        </row>
        <row r="39158">
          <cell r="A39158">
            <v>100166</v>
          </cell>
          <cell r="H39158">
            <v>1200</v>
          </cell>
        </row>
        <row r="39159">
          <cell r="A39159">
            <v>100181</v>
          </cell>
          <cell r="H39159">
            <v>10800</v>
          </cell>
        </row>
        <row r="39160">
          <cell r="A39160">
            <v>100266</v>
          </cell>
          <cell r="H39160">
            <v>2352</v>
          </cell>
        </row>
        <row r="39161">
          <cell r="A39161">
            <v>100900</v>
          </cell>
          <cell r="H39161">
            <v>238</v>
          </cell>
        </row>
        <row r="39162">
          <cell r="A39162">
            <v>101101</v>
          </cell>
          <cell r="H39162">
            <v>182364</v>
          </cell>
        </row>
        <row r="39163">
          <cell r="A39163">
            <v>101664</v>
          </cell>
          <cell r="H39163">
            <v>58</v>
          </cell>
        </row>
        <row r="39164">
          <cell r="A39164">
            <v>101664</v>
          </cell>
          <cell r="H39164">
            <v>960</v>
          </cell>
        </row>
        <row r="39165">
          <cell r="A39165">
            <v>101884</v>
          </cell>
          <cell r="H39165">
            <v>4107.6000000000004</v>
          </cell>
        </row>
        <row r="39166">
          <cell r="A39166">
            <v>102135</v>
          </cell>
          <cell r="H39166">
            <v>96</v>
          </cell>
        </row>
        <row r="39167">
          <cell r="A39167">
            <v>102135</v>
          </cell>
          <cell r="H39167">
            <v>840</v>
          </cell>
        </row>
        <row r="39168">
          <cell r="A39168">
            <v>102505</v>
          </cell>
          <cell r="H39168">
            <v>1176</v>
          </cell>
        </row>
        <row r="39169">
          <cell r="A39169">
            <v>190054</v>
          </cell>
          <cell r="H39169">
            <v>31270</v>
          </cell>
        </row>
        <row r="39170">
          <cell r="A39170">
            <v>191432</v>
          </cell>
          <cell r="H39170">
            <v>2380</v>
          </cell>
        </row>
        <row r="39171">
          <cell r="A39171">
            <v>192052</v>
          </cell>
          <cell r="H39171">
            <v>6240</v>
          </cell>
        </row>
        <row r="39172">
          <cell r="A39172">
            <v>192053</v>
          </cell>
          <cell r="H39172">
            <v>4416</v>
          </cell>
        </row>
        <row r="39173">
          <cell r="A39173">
            <v>192212</v>
          </cell>
          <cell r="H39173">
            <v>6627.6</v>
          </cell>
        </row>
        <row r="39174">
          <cell r="A39174">
            <v>192676</v>
          </cell>
          <cell r="H39174">
            <v>290</v>
          </cell>
        </row>
        <row r="39175">
          <cell r="A39175">
            <v>192676</v>
          </cell>
          <cell r="H39175">
            <v>290</v>
          </cell>
        </row>
        <row r="39176">
          <cell r="A39176">
            <v>193412</v>
          </cell>
          <cell r="H39176">
            <v>1500.96</v>
          </cell>
        </row>
        <row r="39177">
          <cell r="A39177">
            <v>193412</v>
          </cell>
          <cell r="H39177">
            <v>1500.96</v>
          </cell>
        </row>
        <row r="39178">
          <cell r="A39178">
            <v>202963</v>
          </cell>
          <cell r="H39178">
            <v>2400</v>
          </cell>
        </row>
        <row r="39179">
          <cell r="A39179">
            <v>202963</v>
          </cell>
          <cell r="H39179">
            <v>102.5</v>
          </cell>
        </row>
        <row r="39180">
          <cell r="A39180">
            <v>500345</v>
          </cell>
          <cell r="H39180">
            <v>480</v>
          </cell>
        </row>
        <row r="39181">
          <cell r="A39181">
            <v>500345</v>
          </cell>
          <cell r="H39181">
            <v>4200</v>
          </cell>
        </row>
        <row r="39182">
          <cell r="A39182">
            <v>100708</v>
          </cell>
          <cell r="H39182">
            <v>9600</v>
          </cell>
        </row>
        <row r="39183">
          <cell r="A39183">
            <v>101034</v>
          </cell>
          <cell r="H39183">
            <v>2772</v>
          </cell>
        </row>
        <row r="39184">
          <cell r="A39184">
            <v>102140</v>
          </cell>
          <cell r="H39184">
            <v>8820</v>
          </cell>
        </row>
        <row r="39185">
          <cell r="A39185">
            <v>102140</v>
          </cell>
          <cell r="H39185">
            <v>1008</v>
          </cell>
        </row>
        <row r="39186">
          <cell r="A39186">
            <v>102314</v>
          </cell>
          <cell r="H39186">
            <v>240</v>
          </cell>
        </row>
        <row r="39187">
          <cell r="A39187">
            <v>102314</v>
          </cell>
          <cell r="H39187">
            <v>2100</v>
          </cell>
        </row>
        <row r="39188">
          <cell r="A39188">
            <v>102362</v>
          </cell>
          <cell r="H39188">
            <v>34.270000000000003</v>
          </cell>
        </row>
        <row r="39189">
          <cell r="A39189">
            <v>102362</v>
          </cell>
          <cell r="H39189">
            <v>70</v>
          </cell>
        </row>
        <row r="39190">
          <cell r="A39190">
            <v>102362</v>
          </cell>
          <cell r="H39190">
            <v>1140</v>
          </cell>
        </row>
        <row r="39191">
          <cell r="A39191">
            <v>102362</v>
          </cell>
          <cell r="H39191">
            <v>324</v>
          </cell>
        </row>
        <row r="39192">
          <cell r="A39192">
            <v>102505</v>
          </cell>
          <cell r="H39192">
            <v>588</v>
          </cell>
        </row>
        <row r="39193">
          <cell r="A39193">
            <v>191535</v>
          </cell>
          <cell r="H39193">
            <v>9672.2000000000007</v>
          </cell>
        </row>
        <row r="39194">
          <cell r="A39194">
            <v>191675</v>
          </cell>
          <cell r="H39194">
            <v>122</v>
          </cell>
        </row>
        <row r="39195">
          <cell r="A39195">
            <v>191675</v>
          </cell>
          <cell r="H39195">
            <v>3600</v>
          </cell>
        </row>
        <row r="39196">
          <cell r="A39196">
            <v>192839</v>
          </cell>
          <cell r="H39196">
            <v>9000</v>
          </cell>
        </row>
        <row r="39197">
          <cell r="A39197">
            <v>193606</v>
          </cell>
          <cell r="H39197">
            <v>2958</v>
          </cell>
        </row>
        <row r="39198">
          <cell r="A39198">
            <v>194158</v>
          </cell>
          <cell r="H39198">
            <v>3960</v>
          </cell>
        </row>
        <row r="39199">
          <cell r="A39199">
            <v>194557</v>
          </cell>
          <cell r="H39199">
            <v>442.98</v>
          </cell>
        </row>
        <row r="39200">
          <cell r="A39200">
            <v>194557</v>
          </cell>
          <cell r="H39200">
            <v>307.20999999999998</v>
          </cell>
        </row>
        <row r="39201">
          <cell r="A39201">
            <v>194557</v>
          </cell>
          <cell r="H39201">
            <v>747.82</v>
          </cell>
        </row>
        <row r="39202">
          <cell r="A39202">
            <v>194557</v>
          </cell>
          <cell r="H39202">
            <v>445.71</v>
          </cell>
        </row>
        <row r="39203">
          <cell r="A39203">
            <v>194557</v>
          </cell>
          <cell r="H39203">
            <v>40</v>
          </cell>
        </row>
        <row r="39204">
          <cell r="A39204">
            <v>194557</v>
          </cell>
          <cell r="H39204">
            <v>433.01</v>
          </cell>
        </row>
        <row r="39205">
          <cell r="A39205">
            <v>194557</v>
          </cell>
          <cell r="H39205">
            <v>349.99</v>
          </cell>
        </row>
        <row r="39206">
          <cell r="A39206">
            <v>502078</v>
          </cell>
          <cell r="H39206">
            <v>18360</v>
          </cell>
        </row>
        <row r="39207">
          <cell r="A39207">
            <v>900333</v>
          </cell>
          <cell r="H39207">
            <v>1562.4</v>
          </cell>
        </row>
        <row r="39208">
          <cell r="A39208">
            <v>100074</v>
          </cell>
          <cell r="H39208">
            <v>2940</v>
          </cell>
        </row>
        <row r="39209">
          <cell r="A39209">
            <v>100074</v>
          </cell>
          <cell r="H39209">
            <v>2940</v>
          </cell>
        </row>
        <row r="39210">
          <cell r="A39210">
            <v>100074</v>
          </cell>
          <cell r="H39210">
            <v>2940</v>
          </cell>
        </row>
        <row r="39211">
          <cell r="A39211">
            <v>100166</v>
          </cell>
          <cell r="H39211">
            <v>2788</v>
          </cell>
        </row>
        <row r="39212">
          <cell r="A39212">
            <v>100349</v>
          </cell>
          <cell r="H39212">
            <v>4067</v>
          </cell>
        </row>
        <row r="39213">
          <cell r="A39213">
            <v>101370</v>
          </cell>
          <cell r="H39213">
            <v>118</v>
          </cell>
        </row>
        <row r="39214">
          <cell r="A39214">
            <v>101656</v>
          </cell>
          <cell r="H39214">
            <v>660</v>
          </cell>
        </row>
        <row r="39215">
          <cell r="A39215">
            <v>102017</v>
          </cell>
          <cell r="H39215">
            <v>4200</v>
          </cell>
        </row>
        <row r="39216">
          <cell r="A39216">
            <v>102017</v>
          </cell>
          <cell r="H39216">
            <v>480</v>
          </cell>
        </row>
        <row r="39217">
          <cell r="A39217">
            <v>102362</v>
          </cell>
          <cell r="H39217">
            <v>10080</v>
          </cell>
        </row>
        <row r="39218">
          <cell r="A39218">
            <v>190017</v>
          </cell>
          <cell r="H39218">
            <v>31270</v>
          </cell>
        </row>
        <row r="39219">
          <cell r="A39219">
            <v>190158</v>
          </cell>
          <cell r="H39219">
            <v>462</v>
          </cell>
        </row>
        <row r="39220">
          <cell r="A39220">
            <v>190264</v>
          </cell>
          <cell r="H39220">
            <v>1090</v>
          </cell>
        </row>
        <row r="39221">
          <cell r="A39221">
            <v>190268</v>
          </cell>
          <cell r="H39221">
            <v>120</v>
          </cell>
        </row>
        <row r="39222">
          <cell r="A39222">
            <v>191751</v>
          </cell>
          <cell r="H39222">
            <v>285.7</v>
          </cell>
        </row>
        <row r="39223">
          <cell r="A39223">
            <v>191766</v>
          </cell>
          <cell r="H39223">
            <v>399</v>
          </cell>
        </row>
        <row r="39224">
          <cell r="A39224">
            <v>193412</v>
          </cell>
          <cell r="H39224">
            <v>375.24</v>
          </cell>
        </row>
        <row r="39225">
          <cell r="A39225">
            <v>194174</v>
          </cell>
          <cell r="H39225">
            <v>6090</v>
          </cell>
        </row>
        <row r="39226">
          <cell r="A39226">
            <v>200450</v>
          </cell>
          <cell r="H39226">
            <v>14715</v>
          </cell>
        </row>
        <row r="39227">
          <cell r="A39227">
            <v>500851</v>
          </cell>
          <cell r="H39227">
            <v>3000</v>
          </cell>
        </row>
        <row r="39228">
          <cell r="A39228">
            <v>502943</v>
          </cell>
          <cell r="H39228">
            <v>86.4</v>
          </cell>
        </row>
        <row r="39229">
          <cell r="A39229">
            <v>502943</v>
          </cell>
          <cell r="H39229">
            <v>942</v>
          </cell>
        </row>
        <row r="39230">
          <cell r="A39230">
            <v>502947</v>
          </cell>
          <cell r="H39230">
            <v>4360</v>
          </cell>
        </row>
        <row r="39231">
          <cell r="A39231">
            <v>100334</v>
          </cell>
          <cell r="H39231">
            <v>4320</v>
          </cell>
        </row>
        <row r="39232">
          <cell r="A39232">
            <v>100596</v>
          </cell>
          <cell r="H39232">
            <v>3024</v>
          </cell>
        </row>
        <row r="39233">
          <cell r="A39233">
            <v>101354</v>
          </cell>
          <cell r="H39233">
            <v>6942</v>
          </cell>
        </row>
        <row r="39234">
          <cell r="A39234">
            <v>102134</v>
          </cell>
          <cell r="H39234">
            <v>960</v>
          </cell>
        </row>
        <row r="39235">
          <cell r="A39235">
            <v>102134</v>
          </cell>
          <cell r="H39235">
            <v>8400</v>
          </cell>
        </row>
        <row r="39236">
          <cell r="A39236">
            <v>102336</v>
          </cell>
          <cell r="H39236">
            <v>2670</v>
          </cell>
        </row>
        <row r="39237">
          <cell r="A39237">
            <v>190058</v>
          </cell>
          <cell r="H39237">
            <v>53159</v>
          </cell>
        </row>
        <row r="39238">
          <cell r="A39238">
            <v>190058</v>
          </cell>
          <cell r="H39238">
            <v>12508</v>
          </cell>
        </row>
        <row r="39239">
          <cell r="A39239">
            <v>190258</v>
          </cell>
          <cell r="H39239">
            <v>10680</v>
          </cell>
        </row>
        <row r="39240">
          <cell r="A39240">
            <v>190667</v>
          </cell>
          <cell r="H39240">
            <v>1872</v>
          </cell>
        </row>
        <row r="39241">
          <cell r="A39241">
            <v>190667</v>
          </cell>
          <cell r="H39241">
            <v>1616</v>
          </cell>
        </row>
        <row r="39242">
          <cell r="A39242">
            <v>190667</v>
          </cell>
          <cell r="H39242">
            <v>5016</v>
          </cell>
        </row>
        <row r="39243">
          <cell r="A39243">
            <v>190898</v>
          </cell>
          <cell r="H39243">
            <v>131</v>
          </cell>
        </row>
        <row r="39244">
          <cell r="A39244">
            <v>190898</v>
          </cell>
          <cell r="H39244">
            <v>442</v>
          </cell>
        </row>
        <row r="39245">
          <cell r="A39245">
            <v>190898</v>
          </cell>
          <cell r="H39245">
            <v>156</v>
          </cell>
        </row>
        <row r="39246">
          <cell r="A39246">
            <v>191682</v>
          </cell>
          <cell r="H39246">
            <v>11484</v>
          </cell>
        </row>
        <row r="39247">
          <cell r="A39247">
            <v>191735</v>
          </cell>
          <cell r="H39247">
            <v>2544</v>
          </cell>
        </row>
        <row r="39248">
          <cell r="A39248">
            <v>191735</v>
          </cell>
          <cell r="H39248">
            <v>118.75</v>
          </cell>
        </row>
        <row r="39249">
          <cell r="A39249">
            <v>191978</v>
          </cell>
          <cell r="H39249">
            <v>5712</v>
          </cell>
        </row>
        <row r="39250">
          <cell r="A39250">
            <v>192188</v>
          </cell>
          <cell r="H39250">
            <v>8010</v>
          </cell>
        </row>
        <row r="39251">
          <cell r="A39251">
            <v>192304</v>
          </cell>
          <cell r="H39251">
            <v>3960</v>
          </cell>
        </row>
        <row r="39252">
          <cell r="A39252">
            <v>193066</v>
          </cell>
          <cell r="H39252">
            <v>3960</v>
          </cell>
        </row>
        <row r="39253">
          <cell r="A39253">
            <v>193463</v>
          </cell>
          <cell r="H39253">
            <v>9381</v>
          </cell>
        </row>
        <row r="39254">
          <cell r="A39254">
            <v>193778</v>
          </cell>
          <cell r="H39254">
            <v>5941.3</v>
          </cell>
        </row>
        <row r="39255">
          <cell r="A39255">
            <v>193838</v>
          </cell>
          <cell r="H39255">
            <v>1054</v>
          </cell>
        </row>
        <row r="39256">
          <cell r="A39256">
            <v>194121</v>
          </cell>
          <cell r="H39256">
            <v>5136</v>
          </cell>
        </row>
        <row r="39257">
          <cell r="A39257">
            <v>194255</v>
          </cell>
          <cell r="H39257">
            <v>123</v>
          </cell>
        </row>
        <row r="39258">
          <cell r="A39258">
            <v>194255</v>
          </cell>
          <cell r="H39258">
            <v>3600</v>
          </cell>
        </row>
        <row r="39259">
          <cell r="A39259">
            <v>500737</v>
          </cell>
          <cell r="H39259">
            <v>8874</v>
          </cell>
        </row>
        <row r="39260">
          <cell r="A39260">
            <v>502440</v>
          </cell>
          <cell r="H39260">
            <v>2670</v>
          </cell>
        </row>
        <row r="39261">
          <cell r="A39261">
            <v>503097</v>
          </cell>
          <cell r="H39261">
            <v>3960</v>
          </cell>
        </row>
        <row r="39262">
          <cell r="A39262">
            <v>900039</v>
          </cell>
          <cell r="H39262">
            <v>1908</v>
          </cell>
        </row>
        <row r="39263">
          <cell r="A39263">
            <v>100547</v>
          </cell>
          <cell r="H39263">
            <v>1596</v>
          </cell>
        </row>
        <row r="39264">
          <cell r="A39264">
            <v>100949</v>
          </cell>
          <cell r="H39264">
            <v>1197</v>
          </cell>
        </row>
        <row r="39265">
          <cell r="A39265">
            <v>101373</v>
          </cell>
          <cell r="H39265">
            <v>399</v>
          </cell>
        </row>
        <row r="39266">
          <cell r="A39266">
            <v>101656</v>
          </cell>
          <cell r="H39266">
            <v>2640</v>
          </cell>
        </row>
        <row r="39267">
          <cell r="A39267">
            <v>101659</v>
          </cell>
          <cell r="H39267">
            <v>2940</v>
          </cell>
        </row>
        <row r="39268">
          <cell r="A39268">
            <v>101659</v>
          </cell>
          <cell r="H39268">
            <v>159</v>
          </cell>
        </row>
        <row r="39269">
          <cell r="A39269">
            <v>102141</v>
          </cell>
          <cell r="H39269">
            <v>4200</v>
          </cell>
        </row>
        <row r="39270">
          <cell r="A39270">
            <v>102141</v>
          </cell>
          <cell r="H39270">
            <v>399</v>
          </cell>
        </row>
        <row r="39271">
          <cell r="A39271">
            <v>102141</v>
          </cell>
          <cell r="H39271">
            <v>480</v>
          </cell>
        </row>
        <row r="39272">
          <cell r="A39272">
            <v>102338</v>
          </cell>
          <cell r="H39272">
            <v>1197</v>
          </cell>
        </row>
        <row r="39273">
          <cell r="A39273">
            <v>102398</v>
          </cell>
          <cell r="H39273">
            <v>798</v>
          </cell>
        </row>
        <row r="39274">
          <cell r="A39274">
            <v>102530</v>
          </cell>
          <cell r="H39274">
            <v>11472</v>
          </cell>
        </row>
        <row r="39275">
          <cell r="A39275">
            <v>191094</v>
          </cell>
          <cell r="H39275">
            <v>3816</v>
          </cell>
        </row>
        <row r="39276">
          <cell r="A39276">
            <v>191095</v>
          </cell>
          <cell r="H39276">
            <v>2376</v>
          </cell>
        </row>
        <row r="39277">
          <cell r="A39277">
            <v>191097</v>
          </cell>
          <cell r="H39277">
            <v>72</v>
          </cell>
        </row>
        <row r="39278">
          <cell r="A39278">
            <v>191422</v>
          </cell>
          <cell r="H39278">
            <v>1197</v>
          </cell>
        </row>
        <row r="39279">
          <cell r="A39279">
            <v>191510</v>
          </cell>
          <cell r="H39279">
            <v>360</v>
          </cell>
        </row>
        <row r="39280">
          <cell r="A39280">
            <v>191594</v>
          </cell>
          <cell r="H39280">
            <v>960</v>
          </cell>
        </row>
        <row r="39281">
          <cell r="A39281">
            <v>192202</v>
          </cell>
          <cell r="H39281">
            <v>399</v>
          </cell>
        </row>
        <row r="39282">
          <cell r="A39282">
            <v>192341</v>
          </cell>
          <cell r="H39282">
            <v>780</v>
          </cell>
        </row>
        <row r="39283">
          <cell r="A39283">
            <v>192438</v>
          </cell>
          <cell r="H39283">
            <v>1780</v>
          </cell>
        </row>
        <row r="39284">
          <cell r="A39284">
            <v>192890</v>
          </cell>
          <cell r="H39284">
            <v>399</v>
          </cell>
        </row>
        <row r="39285">
          <cell r="A39285">
            <v>194510</v>
          </cell>
          <cell r="H39285">
            <v>399</v>
          </cell>
        </row>
        <row r="39286">
          <cell r="A39286">
            <v>194551</v>
          </cell>
          <cell r="H39286">
            <v>312.5</v>
          </cell>
        </row>
        <row r="39287">
          <cell r="A39287">
            <v>194551</v>
          </cell>
          <cell r="H39287">
            <v>30600</v>
          </cell>
        </row>
        <row r="39288">
          <cell r="A39288">
            <v>194559</v>
          </cell>
          <cell r="H39288">
            <v>720</v>
          </cell>
        </row>
        <row r="39289">
          <cell r="A39289">
            <v>194560</v>
          </cell>
          <cell r="H39289">
            <v>399</v>
          </cell>
        </row>
        <row r="39290">
          <cell r="A39290">
            <v>500345</v>
          </cell>
          <cell r="H39290">
            <v>798</v>
          </cell>
        </row>
        <row r="39291">
          <cell r="A39291">
            <v>500522</v>
          </cell>
          <cell r="H39291">
            <v>1995</v>
          </cell>
        </row>
        <row r="39292">
          <cell r="A39292">
            <v>500522</v>
          </cell>
          <cell r="H39292">
            <v>18000</v>
          </cell>
        </row>
        <row r="39293">
          <cell r="A39293">
            <v>502348</v>
          </cell>
          <cell r="H39293">
            <v>1876.2</v>
          </cell>
        </row>
        <row r="39294">
          <cell r="A39294">
            <v>502348</v>
          </cell>
          <cell r="H39294">
            <v>3752.4</v>
          </cell>
        </row>
        <row r="39295">
          <cell r="A39295">
            <v>700065</v>
          </cell>
          <cell r="H39295">
            <v>980</v>
          </cell>
        </row>
        <row r="39296">
          <cell r="A39296">
            <v>800101</v>
          </cell>
          <cell r="H39296">
            <v>142.85</v>
          </cell>
        </row>
        <row r="39297">
          <cell r="A39297">
            <v>800116</v>
          </cell>
          <cell r="H39297">
            <v>105</v>
          </cell>
        </row>
        <row r="39298">
          <cell r="A39298">
            <v>800116</v>
          </cell>
          <cell r="H39298">
            <v>399</v>
          </cell>
        </row>
        <row r="39299">
          <cell r="A39299">
            <v>100175</v>
          </cell>
          <cell r="H39299">
            <v>399</v>
          </cell>
        </row>
        <row r="39300">
          <cell r="A39300">
            <v>100949</v>
          </cell>
          <cell r="H39300">
            <v>9396</v>
          </cell>
        </row>
        <row r="39301">
          <cell r="A39301">
            <v>101423</v>
          </cell>
          <cell r="H39301">
            <v>8670</v>
          </cell>
        </row>
        <row r="39302">
          <cell r="A39302">
            <v>101423</v>
          </cell>
          <cell r="H39302">
            <v>952</v>
          </cell>
        </row>
        <row r="39303">
          <cell r="A39303">
            <v>102017</v>
          </cell>
          <cell r="H39303">
            <v>639.53</v>
          </cell>
        </row>
        <row r="39304">
          <cell r="A39304">
            <v>102134</v>
          </cell>
          <cell r="H39304">
            <v>2853.7</v>
          </cell>
        </row>
        <row r="39305">
          <cell r="A39305">
            <v>102135</v>
          </cell>
          <cell r="H39305">
            <v>241.8</v>
          </cell>
        </row>
        <row r="39306">
          <cell r="A39306">
            <v>102140</v>
          </cell>
          <cell r="H39306">
            <v>708.17</v>
          </cell>
        </row>
        <row r="39307">
          <cell r="A39307">
            <v>102141</v>
          </cell>
          <cell r="H39307">
            <v>268.62</v>
          </cell>
        </row>
        <row r="39308">
          <cell r="A39308">
            <v>102192</v>
          </cell>
          <cell r="H39308">
            <v>60</v>
          </cell>
        </row>
        <row r="39309">
          <cell r="A39309">
            <v>102314</v>
          </cell>
          <cell r="H39309">
            <v>201.4</v>
          </cell>
        </row>
        <row r="39310">
          <cell r="A39310">
            <v>102315</v>
          </cell>
          <cell r="H39310">
            <v>237.49</v>
          </cell>
        </row>
        <row r="39311">
          <cell r="A39311">
            <v>102316</v>
          </cell>
          <cell r="H39311">
            <v>234.2</v>
          </cell>
        </row>
        <row r="39312">
          <cell r="A39312">
            <v>102318</v>
          </cell>
          <cell r="H39312">
            <v>319.89999999999998</v>
          </cell>
        </row>
        <row r="39313">
          <cell r="A39313">
            <v>102398</v>
          </cell>
          <cell r="H39313">
            <v>427.14</v>
          </cell>
        </row>
        <row r="39314">
          <cell r="A39314">
            <v>190483</v>
          </cell>
          <cell r="H39314">
            <v>180</v>
          </cell>
        </row>
        <row r="39315">
          <cell r="A39315">
            <v>190483</v>
          </cell>
          <cell r="H39315">
            <v>210</v>
          </cell>
        </row>
        <row r="39316">
          <cell r="A39316">
            <v>191226</v>
          </cell>
          <cell r="H39316">
            <v>1920</v>
          </cell>
        </row>
        <row r="39317">
          <cell r="A39317">
            <v>191226</v>
          </cell>
          <cell r="H39317">
            <v>64.5</v>
          </cell>
        </row>
        <row r="39318">
          <cell r="A39318">
            <v>191650</v>
          </cell>
          <cell r="H39318">
            <v>56</v>
          </cell>
        </row>
        <row r="39319">
          <cell r="A39319">
            <v>191650</v>
          </cell>
          <cell r="H39319">
            <v>2376</v>
          </cell>
        </row>
        <row r="39320">
          <cell r="A39320">
            <v>191650</v>
          </cell>
          <cell r="H39320">
            <v>316</v>
          </cell>
        </row>
        <row r="39321">
          <cell r="A39321">
            <v>191650</v>
          </cell>
          <cell r="H39321">
            <v>6554</v>
          </cell>
        </row>
        <row r="39322">
          <cell r="A39322">
            <v>191650</v>
          </cell>
          <cell r="H39322">
            <v>2290</v>
          </cell>
        </row>
        <row r="39323">
          <cell r="A39323">
            <v>191650</v>
          </cell>
          <cell r="H39323">
            <v>360</v>
          </cell>
        </row>
        <row r="39324">
          <cell r="A39324">
            <v>191650</v>
          </cell>
          <cell r="H39324">
            <v>104</v>
          </cell>
        </row>
        <row r="39325">
          <cell r="A39325">
            <v>191650</v>
          </cell>
          <cell r="H39325">
            <v>135</v>
          </cell>
        </row>
        <row r="39326">
          <cell r="A39326">
            <v>191822</v>
          </cell>
          <cell r="H39326">
            <v>11616</v>
          </cell>
        </row>
        <row r="39327">
          <cell r="A39327">
            <v>192442</v>
          </cell>
          <cell r="H39327">
            <v>2940</v>
          </cell>
        </row>
        <row r="39328">
          <cell r="A39328">
            <v>192442</v>
          </cell>
          <cell r="H39328">
            <v>115</v>
          </cell>
        </row>
        <row r="39329">
          <cell r="A39329">
            <v>193245</v>
          </cell>
          <cell r="H39329">
            <v>1744</v>
          </cell>
        </row>
        <row r="39330">
          <cell r="A39330">
            <v>193412</v>
          </cell>
          <cell r="H39330">
            <v>11257.2</v>
          </cell>
        </row>
        <row r="39331">
          <cell r="A39331">
            <v>193412</v>
          </cell>
          <cell r="H39331">
            <v>375.24</v>
          </cell>
        </row>
        <row r="39332">
          <cell r="A39332">
            <v>193412</v>
          </cell>
          <cell r="H39332">
            <v>750.48</v>
          </cell>
        </row>
        <row r="39333">
          <cell r="A39333">
            <v>193536</v>
          </cell>
          <cell r="H39333">
            <v>4250</v>
          </cell>
        </row>
        <row r="39334">
          <cell r="A39334">
            <v>193831</v>
          </cell>
          <cell r="H39334">
            <v>500</v>
          </cell>
        </row>
        <row r="39335">
          <cell r="A39335">
            <v>194471</v>
          </cell>
          <cell r="H39335">
            <v>798</v>
          </cell>
        </row>
        <row r="39336">
          <cell r="A39336">
            <v>194471</v>
          </cell>
          <cell r="H39336">
            <v>6600</v>
          </cell>
        </row>
        <row r="39337">
          <cell r="A39337">
            <v>500345</v>
          </cell>
          <cell r="H39337">
            <v>70</v>
          </cell>
        </row>
        <row r="39338">
          <cell r="A39338">
            <v>500736</v>
          </cell>
          <cell r="H39338">
            <v>6786</v>
          </cell>
        </row>
        <row r="39339">
          <cell r="A39339">
            <v>500928</v>
          </cell>
          <cell r="H39339">
            <v>4284</v>
          </cell>
        </row>
        <row r="39340">
          <cell r="A39340">
            <v>502048</v>
          </cell>
          <cell r="H39340">
            <v>4535.96</v>
          </cell>
        </row>
        <row r="39341">
          <cell r="A39341">
            <v>502048</v>
          </cell>
          <cell r="H39341">
            <v>2555.19</v>
          </cell>
        </row>
        <row r="39342">
          <cell r="A39342">
            <v>101856</v>
          </cell>
          <cell r="H39342">
            <v>5520</v>
          </cell>
        </row>
        <row r="39343">
          <cell r="A39343">
            <v>102315</v>
          </cell>
          <cell r="H39343">
            <v>480</v>
          </cell>
        </row>
        <row r="39344">
          <cell r="A39344">
            <v>102315</v>
          </cell>
          <cell r="H39344">
            <v>4200</v>
          </cell>
        </row>
        <row r="39345">
          <cell r="A39345">
            <v>102318</v>
          </cell>
          <cell r="H39345">
            <v>480</v>
          </cell>
        </row>
        <row r="39346">
          <cell r="A39346">
            <v>102318</v>
          </cell>
          <cell r="H39346">
            <v>4200</v>
          </cell>
        </row>
        <row r="39347">
          <cell r="A39347">
            <v>102501</v>
          </cell>
          <cell r="H39347">
            <v>4217.3999999999996</v>
          </cell>
        </row>
        <row r="39348">
          <cell r="A39348">
            <v>102544</v>
          </cell>
          <cell r="H39348">
            <v>2628</v>
          </cell>
        </row>
        <row r="39349">
          <cell r="A39349">
            <v>190036</v>
          </cell>
          <cell r="H39349">
            <v>6254</v>
          </cell>
        </row>
        <row r="39350">
          <cell r="A39350">
            <v>192600</v>
          </cell>
          <cell r="H39350">
            <v>5520</v>
          </cell>
        </row>
        <row r="39351">
          <cell r="A39351">
            <v>192742</v>
          </cell>
          <cell r="H39351">
            <v>60</v>
          </cell>
        </row>
        <row r="39352">
          <cell r="A39352">
            <v>192742</v>
          </cell>
          <cell r="H39352">
            <v>1780</v>
          </cell>
        </row>
        <row r="39353">
          <cell r="A39353">
            <v>192880</v>
          </cell>
          <cell r="H39353">
            <v>12431</v>
          </cell>
        </row>
        <row r="39354">
          <cell r="A39354">
            <v>192880</v>
          </cell>
          <cell r="H39354">
            <v>3667.5</v>
          </cell>
        </row>
        <row r="39355">
          <cell r="A39355">
            <v>194098</v>
          </cell>
          <cell r="H39355">
            <v>399</v>
          </cell>
        </row>
        <row r="39356">
          <cell r="A39356">
            <v>194538</v>
          </cell>
          <cell r="H39356">
            <v>1372.85</v>
          </cell>
        </row>
        <row r="39357">
          <cell r="A39357">
            <v>194538</v>
          </cell>
          <cell r="H39357">
            <v>11873</v>
          </cell>
        </row>
        <row r="39358">
          <cell r="A39358">
            <v>194550</v>
          </cell>
          <cell r="H39358">
            <v>960</v>
          </cell>
        </row>
        <row r="39359">
          <cell r="A39359">
            <v>501130</v>
          </cell>
          <cell r="H39359">
            <v>7644</v>
          </cell>
        </row>
        <row r="39360">
          <cell r="A39360">
            <v>502065</v>
          </cell>
          <cell r="H39360">
            <v>49848</v>
          </cell>
        </row>
        <row r="39361">
          <cell r="A39361">
            <v>502824</v>
          </cell>
          <cell r="H39361">
            <v>1596</v>
          </cell>
        </row>
        <row r="39362">
          <cell r="A39362">
            <v>800236</v>
          </cell>
          <cell r="H39362">
            <v>4920</v>
          </cell>
        </row>
        <row r="39363">
          <cell r="A39363">
            <v>900271</v>
          </cell>
          <cell r="H39363">
            <v>798</v>
          </cell>
        </row>
        <row r="39364">
          <cell r="A39364">
            <v>900271</v>
          </cell>
          <cell r="H39364">
            <v>798</v>
          </cell>
        </row>
        <row r="39365">
          <cell r="A39365">
            <v>900271</v>
          </cell>
          <cell r="H39365">
            <v>399</v>
          </cell>
        </row>
        <row r="39366">
          <cell r="A39366">
            <v>100094</v>
          </cell>
          <cell r="H39366">
            <v>7160</v>
          </cell>
        </row>
        <row r="39367">
          <cell r="A39367">
            <v>101422</v>
          </cell>
          <cell r="H39367">
            <v>1500</v>
          </cell>
        </row>
        <row r="39368">
          <cell r="A39368">
            <v>101424</v>
          </cell>
          <cell r="H39368">
            <v>890</v>
          </cell>
        </row>
        <row r="39369">
          <cell r="A39369">
            <v>102519</v>
          </cell>
          <cell r="H39369">
            <v>15635</v>
          </cell>
        </row>
        <row r="39370">
          <cell r="A39370">
            <v>190204</v>
          </cell>
          <cell r="H39370">
            <v>1872</v>
          </cell>
        </row>
        <row r="39371">
          <cell r="A39371">
            <v>190537</v>
          </cell>
          <cell r="H39371">
            <v>11232</v>
          </cell>
        </row>
        <row r="39372">
          <cell r="A39372">
            <v>191583</v>
          </cell>
          <cell r="H39372">
            <v>2670</v>
          </cell>
        </row>
        <row r="39373">
          <cell r="A39373">
            <v>191645</v>
          </cell>
          <cell r="H39373">
            <v>21266</v>
          </cell>
        </row>
        <row r="39374">
          <cell r="A39374">
            <v>191681</v>
          </cell>
          <cell r="H39374">
            <v>8874</v>
          </cell>
        </row>
        <row r="39375">
          <cell r="A39375">
            <v>192236</v>
          </cell>
          <cell r="H39375">
            <v>2180</v>
          </cell>
        </row>
        <row r="39376">
          <cell r="A39376">
            <v>192255</v>
          </cell>
          <cell r="H39376">
            <v>4320</v>
          </cell>
        </row>
        <row r="39377">
          <cell r="A39377">
            <v>192302</v>
          </cell>
          <cell r="H39377">
            <v>3264</v>
          </cell>
        </row>
        <row r="39378">
          <cell r="A39378">
            <v>192591</v>
          </cell>
          <cell r="H39378">
            <v>2312</v>
          </cell>
        </row>
        <row r="39379">
          <cell r="A39379">
            <v>192693</v>
          </cell>
          <cell r="H39379">
            <v>8976</v>
          </cell>
        </row>
        <row r="39380">
          <cell r="A39380">
            <v>192721</v>
          </cell>
          <cell r="H39380">
            <v>1200</v>
          </cell>
        </row>
        <row r="39381">
          <cell r="A39381">
            <v>192801</v>
          </cell>
          <cell r="H39381">
            <v>1780</v>
          </cell>
        </row>
        <row r="39382">
          <cell r="A39382">
            <v>192801</v>
          </cell>
          <cell r="H39382">
            <v>1020</v>
          </cell>
        </row>
        <row r="39383">
          <cell r="A39383">
            <v>192809</v>
          </cell>
          <cell r="H39383">
            <v>130</v>
          </cell>
        </row>
        <row r="39384">
          <cell r="A39384">
            <v>192809</v>
          </cell>
          <cell r="H39384">
            <v>4224</v>
          </cell>
        </row>
        <row r="39385">
          <cell r="A39385">
            <v>192905</v>
          </cell>
          <cell r="H39385">
            <v>2670</v>
          </cell>
        </row>
        <row r="39386">
          <cell r="A39386">
            <v>194196</v>
          </cell>
          <cell r="H39386">
            <v>1996</v>
          </cell>
        </row>
        <row r="39387">
          <cell r="A39387">
            <v>194571</v>
          </cell>
          <cell r="H39387">
            <v>3600</v>
          </cell>
        </row>
        <row r="39388">
          <cell r="A39388">
            <v>501054</v>
          </cell>
          <cell r="H39388">
            <v>25016</v>
          </cell>
        </row>
        <row r="39389">
          <cell r="A39389">
            <v>800237</v>
          </cell>
          <cell r="H39389">
            <v>5280</v>
          </cell>
        </row>
        <row r="39390">
          <cell r="A39390">
            <v>900233</v>
          </cell>
          <cell r="H39390">
            <v>6912</v>
          </cell>
        </row>
        <row r="39391">
          <cell r="A39391">
            <v>100173</v>
          </cell>
          <cell r="H39391">
            <v>14400</v>
          </cell>
        </row>
        <row r="39392">
          <cell r="A39392">
            <v>100173</v>
          </cell>
          <cell r="H39392">
            <v>312.5</v>
          </cell>
        </row>
        <row r="39393">
          <cell r="A39393">
            <v>100365</v>
          </cell>
          <cell r="H39393">
            <v>6600</v>
          </cell>
        </row>
        <row r="39394">
          <cell r="A39394">
            <v>100493</v>
          </cell>
          <cell r="H39394">
            <v>13200</v>
          </cell>
        </row>
        <row r="39395">
          <cell r="A39395">
            <v>100998</v>
          </cell>
          <cell r="H39395">
            <v>7830</v>
          </cell>
        </row>
        <row r="39396">
          <cell r="A39396">
            <v>101801</v>
          </cell>
          <cell r="H39396">
            <v>39672</v>
          </cell>
        </row>
        <row r="39397">
          <cell r="A39397">
            <v>102355</v>
          </cell>
          <cell r="H39397">
            <v>50</v>
          </cell>
        </row>
        <row r="39398">
          <cell r="A39398">
            <v>102391</v>
          </cell>
          <cell r="H39398">
            <v>6600</v>
          </cell>
        </row>
        <row r="39399">
          <cell r="A39399">
            <v>190037</v>
          </cell>
          <cell r="H39399">
            <v>7035.75</v>
          </cell>
        </row>
        <row r="39400">
          <cell r="A39400">
            <v>190588</v>
          </cell>
          <cell r="H39400">
            <v>1187.28</v>
          </cell>
        </row>
        <row r="39401">
          <cell r="A39401">
            <v>190588</v>
          </cell>
          <cell r="H39401">
            <v>1286.22</v>
          </cell>
        </row>
        <row r="39402">
          <cell r="A39402">
            <v>190588</v>
          </cell>
          <cell r="H39402">
            <v>98.94</v>
          </cell>
        </row>
        <row r="39403">
          <cell r="A39403">
            <v>191879</v>
          </cell>
          <cell r="H39403">
            <v>296.82</v>
          </cell>
        </row>
        <row r="39404">
          <cell r="A39404">
            <v>191879</v>
          </cell>
          <cell r="H39404">
            <v>8409.9</v>
          </cell>
        </row>
        <row r="39405">
          <cell r="A39405">
            <v>191879</v>
          </cell>
          <cell r="H39405">
            <v>4155.4799999999996</v>
          </cell>
        </row>
        <row r="39406">
          <cell r="A39406">
            <v>191917</v>
          </cell>
          <cell r="H39406">
            <v>2940</v>
          </cell>
        </row>
        <row r="39407">
          <cell r="A39407">
            <v>191917</v>
          </cell>
          <cell r="H39407">
            <v>75</v>
          </cell>
        </row>
        <row r="39408">
          <cell r="A39408">
            <v>192671</v>
          </cell>
          <cell r="H39408">
            <v>98.94</v>
          </cell>
        </row>
        <row r="39409">
          <cell r="A39409">
            <v>192900</v>
          </cell>
          <cell r="H39409">
            <v>494.7</v>
          </cell>
        </row>
        <row r="39410">
          <cell r="A39410">
            <v>192900</v>
          </cell>
          <cell r="H39410">
            <v>2077.7399999999998</v>
          </cell>
        </row>
        <row r="39411">
          <cell r="A39411">
            <v>193048</v>
          </cell>
          <cell r="H39411">
            <v>6600</v>
          </cell>
        </row>
        <row r="39412">
          <cell r="A39412">
            <v>193066</v>
          </cell>
          <cell r="H39412">
            <v>1584</v>
          </cell>
        </row>
        <row r="39413">
          <cell r="A39413">
            <v>193066</v>
          </cell>
          <cell r="H39413">
            <v>792</v>
          </cell>
        </row>
        <row r="39414">
          <cell r="A39414">
            <v>193402</v>
          </cell>
          <cell r="H39414">
            <v>8607.7800000000007</v>
          </cell>
        </row>
        <row r="39415">
          <cell r="A39415">
            <v>193403</v>
          </cell>
          <cell r="H39415">
            <v>3166.08</v>
          </cell>
        </row>
        <row r="39416">
          <cell r="A39416">
            <v>193412</v>
          </cell>
          <cell r="H39416">
            <v>2251.44</v>
          </cell>
        </row>
        <row r="39417">
          <cell r="A39417">
            <v>193463</v>
          </cell>
          <cell r="H39417">
            <v>18762</v>
          </cell>
        </row>
        <row r="39418">
          <cell r="A39418">
            <v>193496</v>
          </cell>
          <cell r="H39418">
            <v>1740</v>
          </cell>
        </row>
        <row r="39419">
          <cell r="A39419">
            <v>193496</v>
          </cell>
          <cell r="H39419">
            <v>60</v>
          </cell>
        </row>
        <row r="39420">
          <cell r="A39420">
            <v>194345</v>
          </cell>
          <cell r="H39420">
            <v>2124.0700000000002</v>
          </cell>
        </row>
        <row r="39421">
          <cell r="A39421">
            <v>194345</v>
          </cell>
          <cell r="H39421">
            <v>1980</v>
          </cell>
        </row>
        <row r="39422">
          <cell r="A39422">
            <v>194388</v>
          </cell>
          <cell r="H39422">
            <v>1728</v>
          </cell>
        </row>
        <row r="39423">
          <cell r="A39423">
            <v>194388</v>
          </cell>
          <cell r="H39423">
            <v>206.7</v>
          </cell>
        </row>
        <row r="39424">
          <cell r="A39424">
            <v>194568</v>
          </cell>
          <cell r="H39424">
            <v>240</v>
          </cell>
        </row>
        <row r="39425">
          <cell r="A39425">
            <v>194568</v>
          </cell>
          <cell r="H39425">
            <v>1097.98</v>
          </cell>
        </row>
        <row r="39426">
          <cell r="A39426">
            <v>500736</v>
          </cell>
          <cell r="H39426">
            <v>5742</v>
          </cell>
        </row>
        <row r="39427">
          <cell r="A39427">
            <v>501054</v>
          </cell>
          <cell r="H39427">
            <v>12508</v>
          </cell>
        </row>
        <row r="39428">
          <cell r="A39428">
            <v>501060</v>
          </cell>
          <cell r="H39428">
            <v>7504.8</v>
          </cell>
        </row>
        <row r="39429">
          <cell r="A39429">
            <v>502348</v>
          </cell>
          <cell r="H39429">
            <v>31895.4</v>
          </cell>
        </row>
        <row r="39430">
          <cell r="A39430">
            <v>502425</v>
          </cell>
          <cell r="H39430">
            <v>154</v>
          </cell>
        </row>
        <row r="39431">
          <cell r="A39431">
            <v>502425</v>
          </cell>
          <cell r="H39431">
            <v>2124</v>
          </cell>
        </row>
        <row r="39432">
          <cell r="A39432">
            <v>502943</v>
          </cell>
          <cell r="H39432">
            <v>86.4</v>
          </cell>
        </row>
        <row r="39433">
          <cell r="A39433">
            <v>502943</v>
          </cell>
          <cell r="H39433">
            <v>942</v>
          </cell>
        </row>
        <row r="39434">
          <cell r="A39434">
            <v>100145</v>
          </cell>
          <cell r="H39434">
            <v>3944</v>
          </cell>
        </row>
        <row r="39435">
          <cell r="A39435">
            <v>100203</v>
          </cell>
          <cell r="H39435">
            <v>14400</v>
          </cell>
        </row>
        <row r="39436">
          <cell r="A39436">
            <v>100347</v>
          </cell>
          <cell r="H39436">
            <v>2880</v>
          </cell>
        </row>
        <row r="39437">
          <cell r="A39437">
            <v>100347</v>
          </cell>
          <cell r="H39437">
            <v>950</v>
          </cell>
        </row>
        <row r="39438">
          <cell r="A39438">
            <v>100397</v>
          </cell>
          <cell r="H39438">
            <v>14400</v>
          </cell>
        </row>
        <row r="39439">
          <cell r="A39439">
            <v>101062</v>
          </cell>
          <cell r="H39439">
            <v>7200</v>
          </cell>
        </row>
        <row r="39440">
          <cell r="A39440">
            <v>101422</v>
          </cell>
          <cell r="H39440">
            <v>1530</v>
          </cell>
        </row>
        <row r="39441">
          <cell r="A39441">
            <v>101424</v>
          </cell>
          <cell r="H39441">
            <v>544</v>
          </cell>
        </row>
        <row r="39442">
          <cell r="A39442">
            <v>101425</v>
          </cell>
          <cell r="H39442">
            <v>1054</v>
          </cell>
        </row>
        <row r="39443">
          <cell r="A39443">
            <v>101555</v>
          </cell>
          <cell r="H39443">
            <v>11220</v>
          </cell>
        </row>
        <row r="39444">
          <cell r="A39444">
            <v>101905</v>
          </cell>
          <cell r="H39444">
            <v>1440</v>
          </cell>
        </row>
        <row r="39445">
          <cell r="A39445">
            <v>102457</v>
          </cell>
          <cell r="H39445">
            <v>2970</v>
          </cell>
        </row>
        <row r="39446">
          <cell r="A39446">
            <v>102501</v>
          </cell>
          <cell r="H39446">
            <v>516</v>
          </cell>
        </row>
        <row r="39447">
          <cell r="A39447">
            <v>191213</v>
          </cell>
          <cell r="H39447">
            <v>3600</v>
          </cell>
        </row>
        <row r="39448">
          <cell r="A39448">
            <v>192212</v>
          </cell>
          <cell r="H39448">
            <v>399</v>
          </cell>
        </row>
        <row r="39449">
          <cell r="A39449">
            <v>192355</v>
          </cell>
          <cell r="H39449">
            <v>158.75</v>
          </cell>
        </row>
        <row r="39450">
          <cell r="A39450">
            <v>192355</v>
          </cell>
          <cell r="H39450">
            <v>5040</v>
          </cell>
        </row>
        <row r="39451">
          <cell r="A39451">
            <v>192868</v>
          </cell>
          <cell r="H39451">
            <v>5500</v>
          </cell>
        </row>
        <row r="39452">
          <cell r="A39452">
            <v>192936</v>
          </cell>
          <cell r="H39452">
            <v>72240</v>
          </cell>
        </row>
        <row r="39453">
          <cell r="A39453">
            <v>192936</v>
          </cell>
          <cell r="H39453">
            <v>82320</v>
          </cell>
        </row>
        <row r="39454">
          <cell r="A39454">
            <v>192936</v>
          </cell>
          <cell r="H39454">
            <v>6634.62</v>
          </cell>
        </row>
        <row r="39455">
          <cell r="A39455">
            <v>192936</v>
          </cell>
          <cell r="H39455">
            <v>1905.38</v>
          </cell>
        </row>
        <row r="39456">
          <cell r="A39456">
            <v>193047</v>
          </cell>
          <cell r="H39456">
            <v>3600</v>
          </cell>
        </row>
        <row r="39457">
          <cell r="A39457">
            <v>193466</v>
          </cell>
          <cell r="H39457">
            <v>4200</v>
          </cell>
        </row>
        <row r="39458">
          <cell r="A39458">
            <v>193471</v>
          </cell>
          <cell r="H39458">
            <v>5940</v>
          </cell>
        </row>
        <row r="39459">
          <cell r="A39459">
            <v>193547</v>
          </cell>
          <cell r="H39459">
            <v>2394</v>
          </cell>
        </row>
        <row r="39460">
          <cell r="A39460">
            <v>193643</v>
          </cell>
          <cell r="H39460">
            <v>606</v>
          </cell>
        </row>
        <row r="39461">
          <cell r="A39461">
            <v>193643</v>
          </cell>
          <cell r="H39461">
            <v>702</v>
          </cell>
        </row>
        <row r="39462">
          <cell r="A39462">
            <v>193812</v>
          </cell>
          <cell r="H39462">
            <v>37524</v>
          </cell>
        </row>
        <row r="39463">
          <cell r="A39463">
            <v>193958</v>
          </cell>
          <cell r="H39463">
            <v>1156</v>
          </cell>
        </row>
        <row r="39464">
          <cell r="A39464">
            <v>194211</v>
          </cell>
          <cell r="H39464">
            <v>6627.6</v>
          </cell>
        </row>
        <row r="39465">
          <cell r="A39465">
            <v>194292</v>
          </cell>
          <cell r="H39465">
            <v>7200</v>
          </cell>
        </row>
        <row r="39466">
          <cell r="A39466">
            <v>194392</v>
          </cell>
          <cell r="H39466">
            <v>3594</v>
          </cell>
        </row>
        <row r="39467">
          <cell r="A39467">
            <v>200302</v>
          </cell>
          <cell r="H39467">
            <v>10800</v>
          </cell>
        </row>
        <row r="39468">
          <cell r="A39468">
            <v>502030</v>
          </cell>
          <cell r="H39468">
            <v>10800</v>
          </cell>
        </row>
        <row r="39469">
          <cell r="A39469">
            <v>503005</v>
          </cell>
          <cell r="H39469">
            <v>9858</v>
          </cell>
        </row>
        <row r="39470">
          <cell r="A39470">
            <v>503005</v>
          </cell>
          <cell r="H39470">
            <v>286.51</v>
          </cell>
        </row>
        <row r="39471">
          <cell r="A39471">
            <v>100708</v>
          </cell>
          <cell r="H39471">
            <v>3960</v>
          </cell>
        </row>
        <row r="39472">
          <cell r="A39472">
            <v>100925</v>
          </cell>
          <cell r="H39472">
            <v>23736.19</v>
          </cell>
        </row>
        <row r="39473">
          <cell r="A39473">
            <v>100925</v>
          </cell>
          <cell r="H39473">
            <v>2743.14</v>
          </cell>
        </row>
        <row r="39474">
          <cell r="A39474">
            <v>101421</v>
          </cell>
          <cell r="H39474">
            <v>578</v>
          </cell>
        </row>
        <row r="39475">
          <cell r="A39475">
            <v>101555</v>
          </cell>
          <cell r="H39475">
            <v>720</v>
          </cell>
        </row>
        <row r="39476">
          <cell r="A39476">
            <v>101846</v>
          </cell>
          <cell r="H39476">
            <v>19176</v>
          </cell>
        </row>
        <row r="39477">
          <cell r="A39477">
            <v>191432</v>
          </cell>
          <cell r="H39477">
            <v>384</v>
          </cell>
        </row>
        <row r="39478">
          <cell r="A39478">
            <v>192063</v>
          </cell>
          <cell r="H39478">
            <v>3540</v>
          </cell>
        </row>
        <row r="39479">
          <cell r="A39479">
            <v>192743</v>
          </cell>
          <cell r="H39479">
            <v>2312</v>
          </cell>
        </row>
        <row r="39480">
          <cell r="A39480">
            <v>192799</v>
          </cell>
          <cell r="H39480">
            <v>2754</v>
          </cell>
        </row>
        <row r="39481">
          <cell r="A39481">
            <v>192800</v>
          </cell>
          <cell r="H39481">
            <v>408</v>
          </cell>
        </row>
        <row r="39482">
          <cell r="A39482">
            <v>192801</v>
          </cell>
          <cell r="H39482">
            <v>170</v>
          </cell>
        </row>
        <row r="39483">
          <cell r="A39483">
            <v>192891</v>
          </cell>
          <cell r="H39483">
            <v>5832</v>
          </cell>
        </row>
        <row r="39484">
          <cell r="A39484">
            <v>192891</v>
          </cell>
          <cell r="H39484">
            <v>106.25</v>
          </cell>
        </row>
        <row r="39485">
          <cell r="A39485">
            <v>193958</v>
          </cell>
          <cell r="H39485">
            <v>890</v>
          </cell>
        </row>
        <row r="39486">
          <cell r="A39486">
            <v>194174</v>
          </cell>
          <cell r="H39486">
            <v>134.63</v>
          </cell>
        </row>
        <row r="39487">
          <cell r="A39487">
            <v>194174</v>
          </cell>
          <cell r="H39487">
            <v>168.21</v>
          </cell>
        </row>
        <row r="39488">
          <cell r="A39488">
            <v>194377</v>
          </cell>
          <cell r="H39488">
            <v>6120</v>
          </cell>
        </row>
        <row r="39489">
          <cell r="A39489">
            <v>194377</v>
          </cell>
          <cell r="H39489">
            <v>187.5</v>
          </cell>
        </row>
        <row r="39490">
          <cell r="A39490">
            <v>501013</v>
          </cell>
          <cell r="H39490">
            <v>1197</v>
          </cell>
        </row>
        <row r="39491">
          <cell r="A39491">
            <v>501616</v>
          </cell>
          <cell r="H39491">
            <v>1461.6</v>
          </cell>
        </row>
        <row r="39492">
          <cell r="A39492">
            <v>502036</v>
          </cell>
          <cell r="H39492">
            <v>11400</v>
          </cell>
        </row>
        <row r="39493">
          <cell r="A39493">
            <v>800280</v>
          </cell>
          <cell r="H39493">
            <v>7056.36</v>
          </cell>
        </row>
        <row r="39494">
          <cell r="A39494">
            <v>800280</v>
          </cell>
          <cell r="H39494">
            <v>235.91</v>
          </cell>
        </row>
        <row r="39495">
          <cell r="A39495">
            <v>100153</v>
          </cell>
          <cell r="H39495">
            <v>1764</v>
          </cell>
        </row>
        <row r="39496">
          <cell r="A39496">
            <v>100266</v>
          </cell>
          <cell r="H39496">
            <v>2352</v>
          </cell>
        </row>
        <row r="39497">
          <cell r="A39497">
            <v>100266</v>
          </cell>
          <cell r="H39497">
            <v>1176</v>
          </cell>
        </row>
        <row r="39498">
          <cell r="A39498">
            <v>100925</v>
          </cell>
          <cell r="H39498">
            <v>1995</v>
          </cell>
        </row>
        <row r="39499">
          <cell r="A39499">
            <v>190342</v>
          </cell>
          <cell r="H39499">
            <v>191.03</v>
          </cell>
        </row>
        <row r="39500">
          <cell r="A39500">
            <v>190342</v>
          </cell>
          <cell r="H39500">
            <v>305.86</v>
          </cell>
        </row>
        <row r="39501">
          <cell r="A39501">
            <v>191151</v>
          </cell>
          <cell r="H39501">
            <v>380.88</v>
          </cell>
        </row>
        <row r="39502">
          <cell r="A39502">
            <v>191352</v>
          </cell>
          <cell r="H39502">
            <v>3990</v>
          </cell>
        </row>
        <row r="39503">
          <cell r="A39503">
            <v>191670</v>
          </cell>
          <cell r="H39503">
            <v>7319.52</v>
          </cell>
        </row>
        <row r="39504">
          <cell r="A39504">
            <v>192441</v>
          </cell>
          <cell r="H39504">
            <v>186.95</v>
          </cell>
        </row>
        <row r="39505">
          <cell r="A39505">
            <v>192441</v>
          </cell>
          <cell r="H39505">
            <v>2940</v>
          </cell>
        </row>
        <row r="39506">
          <cell r="A39506">
            <v>192556</v>
          </cell>
          <cell r="H39506">
            <v>1428.5</v>
          </cell>
        </row>
        <row r="39507">
          <cell r="A39507">
            <v>192556</v>
          </cell>
          <cell r="H39507">
            <v>87</v>
          </cell>
        </row>
        <row r="39508">
          <cell r="A39508">
            <v>192556</v>
          </cell>
          <cell r="H39508">
            <v>3456</v>
          </cell>
        </row>
        <row r="39509">
          <cell r="A39509">
            <v>192556</v>
          </cell>
          <cell r="H39509">
            <v>2098.36</v>
          </cell>
        </row>
        <row r="39510">
          <cell r="A39510">
            <v>192742</v>
          </cell>
          <cell r="H39510">
            <v>34</v>
          </cell>
        </row>
        <row r="39511">
          <cell r="A39511">
            <v>193412</v>
          </cell>
          <cell r="H39511">
            <v>3752.4</v>
          </cell>
        </row>
        <row r="39512">
          <cell r="A39512">
            <v>193412</v>
          </cell>
          <cell r="H39512">
            <v>375.24</v>
          </cell>
        </row>
        <row r="39513">
          <cell r="A39513">
            <v>193412</v>
          </cell>
          <cell r="H39513">
            <v>750.48</v>
          </cell>
        </row>
        <row r="39514">
          <cell r="A39514">
            <v>193447</v>
          </cell>
          <cell r="H39514">
            <v>1980</v>
          </cell>
        </row>
        <row r="39515">
          <cell r="A39515">
            <v>193812</v>
          </cell>
          <cell r="H39515">
            <v>375.24</v>
          </cell>
        </row>
        <row r="39516">
          <cell r="A39516">
            <v>194572</v>
          </cell>
          <cell r="H39516">
            <v>1200.0999999999999</v>
          </cell>
        </row>
        <row r="39517">
          <cell r="A39517">
            <v>500021</v>
          </cell>
          <cell r="H39517">
            <v>14910</v>
          </cell>
        </row>
        <row r="39518">
          <cell r="A39518">
            <v>500021</v>
          </cell>
          <cell r="H39518">
            <v>6080</v>
          </cell>
        </row>
        <row r="39519">
          <cell r="A39519">
            <v>500743</v>
          </cell>
          <cell r="H39519">
            <v>1152</v>
          </cell>
        </row>
        <row r="39520">
          <cell r="A39520">
            <v>501616</v>
          </cell>
          <cell r="H39520">
            <v>1440</v>
          </cell>
        </row>
        <row r="39521">
          <cell r="A39521">
            <v>502327</v>
          </cell>
          <cell r="H39521">
            <v>16695</v>
          </cell>
        </row>
        <row r="39522">
          <cell r="A39522">
            <v>800069</v>
          </cell>
          <cell r="H39522">
            <v>1404</v>
          </cell>
        </row>
        <row r="39523">
          <cell r="A39523">
            <v>900333</v>
          </cell>
          <cell r="H39523">
            <v>3348</v>
          </cell>
        </row>
        <row r="39524">
          <cell r="A39524">
            <v>100311</v>
          </cell>
          <cell r="H39524">
            <v>8976</v>
          </cell>
        </row>
        <row r="39525">
          <cell r="A39525">
            <v>100862</v>
          </cell>
          <cell r="H39525">
            <v>1584</v>
          </cell>
        </row>
        <row r="39526">
          <cell r="A39526">
            <v>101217</v>
          </cell>
          <cell r="H39526">
            <v>1310.4000000000001</v>
          </cell>
        </row>
        <row r="39527">
          <cell r="A39527">
            <v>101278</v>
          </cell>
          <cell r="H39527">
            <v>1197</v>
          </cell>
        </row>
        <row r="39528">
          <cell r="A39528">
            <v>190384</v>
          </cell>
          <cell r="H39528">
            <v>114.1</v>
          </cell>
        </row>
        <row r="39529">
          <cell r="A39529">
            <v>190384</v>
          </cell>
          <cell r="H39529">
            <v>1500</v>
          </cell>
        </row>
        <row r="39530">
          <cell r="A39530">
            <v>191360</v>
          </cell>
          <cell r="H39530">
            <v>4986</v>
          </cell>
        </row>
        <row r="39531">
          <cell r="A39531">
            <v>191360</v>
          </cell>
          <cell r="H39531">
            <v>34656</v>
          </cell>
        </row>
        <row r="39532">
          <cell r="A39532">
            <v>191583</v>
          </cell>
          <cell r="H39532">
            <v>2670</v>
          </cell>
        </row>
        <row r="39533">
          <cell r="A39533">
            <v>191679</v>
          </cell>
          <cell r="H39533">
            <v>2106</v>
          </cell>
        </row>
        <row r="39534">
          <cell r="A39534">
            <v>192188</v>
          </cell>
          <cell r="H39534">
            <v>798</v>
          </cell>
        </row>
        <row r="39535">
          <cell r="A39535">
            <v>192227</v>
          </cell>
          <cell r="H39535">
            <v>1176</v>
          </cell>
        </row>
        <row r="39536">
          <cell r="A39536">
            <v>192956</v>
          </cell>
          <cell r="H39536">
            <v>240</v>
          </cell>
        </row>
        <row r="39537">
          <cell r="A39537">
            <v>192956</v>
          </cell>
          <cell r="H39537">
            <v>2991.28</v>
          </cell>
        </row>
        <row r="39538">
          <cell r="A39538">
            <v>192956</v>
          </cell>
          <cell r="H39538">
            <v>1077.92</v>
          </cell>
        </row>
        <row r="39539">
          <cell r="A39539">
            <v>192956</v>
          </cell>
          <cell r="H39539">
            <v>342.12</v>
          </cell>
        </row>
        <row r="39540">
          <cell r="A39540">
            <v>193227</v>
          </cell>
          <cell r="H39540">
            <v>87552</v>
          </cell>
        </row>
        <row r="39541">
          <cell r="A39541">
            <v>193412</v>
          </cell>
          <cell r="H39541">
            <v>3752.4</v>
          </cell>
        </row>
        <row r="39542">
          <cell r="A39542">
            <v>193412</v>
          </cell>
          <cell r="H39542">
            <v>375.24</v>
          </cell>
        </row>
        <row r="39543">
          <cell r="A39543">
            <v>193702</v>
          </cell>
          <cell r="H39543">
            <v>3030</v>
          </cell>
        </row>
        <row r="39544">
          <cell r="A39544">
            <v>193768</v>
          </cell>
          <cell r="H39544">
            <v>4956</v>
          </cell>
        </row>
        <row r="39545">
          <cell r="A39545">
            <v>193768</v>
          </cell>
          <cell r="H39545">
            <v>169.56</v>
          </cell>
        </row>
        <row r="39546">
          <cell r="A39546">
            <v>193854</v>
          </cell>
          <cell r="H39546">
            <v>2400</v>
          </cell>
        </row>
        <row r="39547">
          <cell r="A39547">
            <v>193855</v>
          </cell>
          <cell r="H39547">
            <v>1800</v>
          </cell>
        </row>
        <row r="39548">
          <cell r="A39548">
            <v>193856</v>
          </cell>
          <cell r="H39548">
            <v>3000</v>
          </cell>
        </row>
        <row r="39549">
          <cell r="A39549">
            <v>193858</v>
          </cell>
          <cell r="H39549">
            <v>2400</v>
          </cell>
        </row>
        <row r="39550">
          <cell r="A39550">
            <v>193941</v>
          </cell>
          <cell r="H39550">
            <v>2352</v>
          </cell>
        </row>
        <row r="39551">
          <cell r="A39551">
            <v>193942</v>
          </cell>
          <cell r="H39551">
            <v>2352</v>
          </cell>
        </row>
        <row r="39552">
          <cell r="A39552">
            <v>193944</v>
          </cell>
          <cell r="H39552">
            <v>2352</v>
          </cell>
        </row>
        <row r="39553">
          <cell r="A39553">
            <v>193945</v>
          </cell>
          <cell r="H39553">
            <v>2352</v>
          </cell>
        </row>
        <row r="39554">
          <cell r="A39554">
            <v>194290</v>
          </cell>
          <cell r="H39554">
            <v>5040</v>
          </cell>
        </row>
        <row r="39555">
          <cell r="A39555">
            <v>194290</v>
          </cell>
          <cell r="H39555">
            <v>190</v>
          </cell>
        </row>
        <row r="39556">
          <cell r="A39556">
            <v>500737</v>
          </cell>
          <cell r="H39556">
            <v>10962</v>
          </cell>
        </row>
        <row r="39557">
          <cell r="A39557">
            <v>501698</v>
          </cell>
          <cell r="H39557">
            <v>1176</v>
          </cell>
        </row>
        <row r="39558">
          <cell r="A39558">
            <v>502440</v>
          </cell>
          <cell r="H39558">
            <v>2670</v>
          </cell>
        </row>
        <row r="39559">
          <cell r="A39559">
            <v>191127</v>
          </cell>
          <cell r="H39559">
            <v>25016</v>
          </cell>
        </row>
        <row r="39560">
          <cell r="A39560">
            <v>193412</v>
          </cell>
          <cell r="H39560">
            <v>1500.96</v>
          </cell>
        </row>
        <row r="39561">
          <cell r="A39561">
            <v>194105</v>
          </cell>
          <cell r="H39561">
            <v>67.5</v>
          </cell>
        </row>
        <row r="39562">
          <cell r="A39562">
            <v>194105</v>
          </cell>
          <cell r="H39562">
            <v>475</v>
          </cell>
        </row>
        <row r="39563">
          <cell r="A39563">
            <v>194584</v>
          </cell>
          <cell r="H39563">
            <v>7920</v>
          </cell>
        </row>
        <row r="39564">
          <cell r="A39564">
            <v>501758</v>
          </cell>
          <cell r="H39564">
            <v>2940.6</v>
          </cell>
        </row>
        <row r="39565">
          <cell r="A39565">
            <v>900271</v>
          </cell>
          <cell r="H39565">
            <v>6652.8</v>
          </cell>
        </row>
        <row r="39566">
          <cell r="A39566">
            <v>900271</v>
          </cell>
          <cell r="H39566">
            <v>4752</v>
          </cell>
        </row>
        <row r="39567">
          <cell r="A39567">
            <v>900271</v>
          </cell>
          <cell r="H39567">
            <v>1900.8</v>
          </cell>
        </row>
        <row r="39568">
          <cell r="A39568">
            <v>900271</v>
          </cell>
          <cell r="H39568">
            <v>4752</v>
          </cell>
        </row>
        <row r="39569">
          <cell r="A39569">
            <v>100175</v>
          </cell>
          <cell r="H39569">
            <v>10813.44</v>
          </cell>
        </row>
        <row r="39570">
          <cell r="A39570">
            <v>100266</v>
          </cell>
          <cell r="H39570">
            <v>1176</v>
          </cell>
        </row>
        <row r="39571">
          <cell r="A39571">
            <v>100266</v>
          </cell>
          <cell r="H39571">
            <v>2940</v>
          </cell>
        </row>
        <row r="39572">
          <cell r="A39572">
            <v>101373</v>
          </cell>
          <cell r="H39572">
            <v>1845</v>
          </cell>
        </row>
        <row r="39573">
          <cell r="A39573">
            <v>101373</v>
          </cell>
          <cell r="H39573">
            <v>487.5</v>
          </cell>
        </row>
        <row r="39574">
          <cell r="A39574">
            <v>101373</v>
          </cell>
          <cell r="H39574">
            <v>1012.7</v>
          </cell>
        </row>
        <row r="39575">
          <cell r="A39575">
            <v>101373</v>
          </cell>
          <cell r="H39575">
            <v>1029.92</v>
          </cell>
        </row>
        <row r="39576">
          <cell r="A39576">
            <v>101373</v>
          </cell>
          <cell r="H39576">
            <v>4895</v>
          </cell>
        </row>
        <row r="39577">
          <cell r="A39577">
            <v>101373</v>
          </cell>
          <cell r="H39577">
            <v>297</v>
          </cell>
        </row>
        <row r="39578">
          <cell r="A39578">
            <v>101373</v>
          </cell>
          <cell r="H39578">
            <v>345.3</v>
          </cell>
        </row>
        <row r="39579">
          <cell r="A39579">
            <v>101373</v>
          </cell>
          <cell r="H39579">
            <v>41855</v>
          </cell>
        </row>
        <row r="39580">
          <cell r="A39580">
            <v>101373</v>
          </cell>
          <cell r="H39580">
            <v>428</v>
          </cell>
        </row>
        <row r="39581">
          <cell r="A39581">
            <v>101373</v>
          </cell>
          <cell r="H39581">
            <v>630</v>
          </cell>
        </row>
        <row r="39582">
          <cell r="A39582">
            <v>101373</v>
          </cell>
          <cell r="H39582">
            <v>1158</v>
          </cell>
        </row>
        <row r="39583">
          <cell r="A39583">
            <v>101373</v>
          </cell>
          <cell r="H39583">
            <v>966</v>
          </cell>
        </row>
        <row r="39584">
          <cell r="A39584">
            <v>101425</v>
          </cell>
          <cell r="H39584">
            <v>3000</v>
          </cell>
        </row>
        <row r="39585">
          <cell r="A39585">
            <v>101702</v>
          </cell>
          <cell r="H39585">
            <v>27940</v>
          </cell>
        </row>
        <row r="39586">
          <cell r="A39586">
            <v>101702</v>
          </cell>
          <cell r="H39586">
            <v>276</v>
          </cell>
        </row>
        <row r="39587">
          <cell r="A39587">
            <v>101704</v>
          </cell>
          <cell r="H39587">
            <v>770</v>
          </cell>
        </row>
        <row r="39588">
          <cell r="A39588">
            <v>101705</v>
          </cell>
          <cell r="H39588">
            <v>1430</v>
          </cell>
        </row>
        <row r="39589">
          <cell r="A39589">
            <v>101951</v>
          </cell>
          <cell r="H39589">
            <v>10200</v>
          </cell>
        </row>
        <row r="39590">
          <cell r="A39590">
            <v>102395</v>
          </cell>
          <cell r="H39590">
            <v>1800</v>
          </cell>
        </row>
        <row r="39591">
          <cell r="A39591">
            <v>190058</v>
          </cell>
          <cell r="H39591">
            <v>780</v>
          </cell>
        </row>
        <row r="39592">
          <cell r="A39592">
            <v>190058</v>
          </cell>
          <cell r="H39592">
            <v>780</v>
          </cell>
        </row>
        <row r="39593">
          <cell r="A39593">
            <v>190058</v>
          </cell>
          <cell r="H39593">
            <v>7504.8</v>
          </cell>
        </row>
        <row r="39594">
          <cell r="A39594">
            <v>190059</v>
          </cell>
          <cell r="H39594">
            <v>43778</v>
          </cell>
        </row>
        <row r="39595">
          <cell r="A39595">
            <v>190204</v>
          </cell>
          <cell r="H39595">
            <v>606</v>
          </cell>
        </row>
        <row r="39596">
          <cell r="A39596">
            <v>190204</v>
          </cell>
          <cell r="H39596">
            <v>205.33</v>
          </cell>
        </row>
        <row r="39597">
          <cell r="A39597">
            <v>191681</v>
          </cell>
          <cell r="H39597">
            <v>7308</v>
          </cell>
        </row>
        <row r="39598">
          <cell r="A39598">
            <v>192227</v>
          </cell>
          <cell r="H39598">
            <v>588</v>
          </cell>
        </row>
        <row r="39599">
          <cell r="A39599">
            <v>192272</v>
          </cell>
          <cell r="H39599">
            <v>792</v>
          </cell>
        </row>
        <row r="39600">
          <cell r="A39600">
            <v>192335</v>
          </cell>
          <cell r="H39600">
            <v>62</v>
          </cell>
        </row>
        <row r="39601">
          <cell r="A39601">
            <v>192335</v>
          </cell>
          <cell r="H39601">
            <v>44.75</v>
          </cell>
        </row>
        <row r="39602">
          <cell r="A39602">
            <v>192335</v>
          </cell>
          <cell r="H39602">
            <v>270</v>
          </cell>
        </row>
        <row r="39603">
          <cell r="A39603">
            <v>192335</v>
          </cell>
          <cell r="H39603">
            <v>480</v>
          </cell>
        </row>
        <row r="39604">
          <cell r="A39604">
            <v>192335</v>
          </cell>
          <cell r="H39604">
            <v>781.38</v>
          </cell>
        </row>
        <row r="39605">
          <cell r="A39605">
            <v>193412</v>
          </cell>
          <cell r="H39605">
            <v>1500.96</v>
          </cell>
        </row>
        <row r="39606">
          <cell r="A39606">
            <v>193412</v>
          </cell>
          <cell r="H39606">
            <v>390</v>
          </cell>
        </row>
        <row r="39607">
          <cell r="A39607">
            <v>193848</v>
          </cell>
          <cell r="H39607">
            <v>399</v>
          </cell>
        </row>
        <row r="39608">
          <cell r="A39608">
            <v>194582</v>
          </cell>
          <cell r="H39608">
            <v>399</v>
          </cell>
        </row>
        <row r="39609">
          <cell r="A39609">
            <v>194582</v>
          </cell>
          <cell r="H39609">
            <v>1440</v>
          </cell>
        </row>
        <row r="39610">
          <cell r="A39610">
            <v>501059</v>
          </cell>
          <cell r="H39610">
            <v>56286</v>
          </cell>
        </row>
        <row r="39611">
          <cell r="A39611">
            <v>501698</v>
          </cell>
          <cell r="H39611">
            <v>588</v>
          </cell>
        </row>
        <row r="39612">
          <cell r="A39612">
            <v>502413</v>
          </cell>
          <cell r="H39612">
            <v>75048</v>
          </cell>
        </row>
        <row r="39613">
          <cell r="A39613">
            <v>100078</v>
          </cell>
          <cell r="H39613">
            <v>2940</v>
          </cell>
        </row>
        <row r="39614">
          <cell r="A39614">
            <v>100136</v>
          </cell>
          <cell r="H39614">
            <v>2940</v>
          </cell>
        </row>
        <row r="39615">
          <cell r="A39615">
            <v>100136</v>
          </cell>
          <cell r="H39615">
            <v>2940</v>
          </cell>
        </row>
        <row r="39616">
          <cell r="A39616">
            <v>100136</v>
          </cell>
          <cell r="H39616">
            <v>2940</v>
          </cell>
        </row>
        <row r="39617">
          <cell r="A39617">
            <v>100157</v>
          </cell>
          <cell r="H39617">
            <v>31000</v>
          </cell>
        </row>
        <row r="39618">
          <cell r="A39618">
            <v>100181</v>
          </cell>
          <cell r="H39618">
            <v>10800</v>
          </cell>
        </row>
        <row r="39619">
          <cell r="A39619">
            <v>100532</v>
          </cell>
          <cell r="H39619">
            <v>24780</v>
          </cell>
        </row>
        <row r="39620">
          <cell r="A39620">
            <v>100706</v>
          </cell>
          <cell r="H39620">
            <v>3600</v>
          </cell>
        </row>
        <row r="39621">
          <cell r="A39621">
            <v>100706</v>
          </cell>
          <cell r="H39621">
            <v>183.75</v>
          </cell>
        </row>
        <row r="39622">
          <cell r="A39622">
            <v>100949</v>
          </cell>
          <cell r="H39622">
            <v>8874</v>
          </cell>
        </row>
        <row r="39623">
          <cell r="A39623">
            <v>101689</v>
          </cell>
          <cell r="H39623">
            <v>13872</v>
          </cell>
        </row>
        <row r="39624">
          <cell r="A39624">
            <v>102520</v>
          </cell>
          <cell r="H39624">
            <v>3240</v>
          </cell>
        </row>
        <row r="39625">
          <cell r="A39625">
            <v>102533</v>
          </cell>
          <cell r="H39625">
            <v>3373.92</v>
          </cell>
        </row>
        <row r="39626">
          <cell r="A39626">
            <v>190157</v>
          </cell>
          <cell r="H39626">
            <v>1329.24</v>
          </cell>
        </row>
        <row r="39627">
          <cell r="A39627">
            <v>190157</v>
          </cell>
          <cell r="H39627">
            <v>60</v>
          </cell>
        </row>
        <row r="39628">
          <cell r="A39628">
            <v>190360</v>
          </cell>
          <cell r="H39628">
            <v>14106</v>
          </cell>
        </row>
        <row r="39629">
          <cell r="A39629">
            <v>190360</v>
          </cell>
          <cell r="H39629">
            <v>1714.2</v>
          </cell>
        </row>
        <row r="39630">
          <cell r="A39630">
            <v>191119</v>
          </cell>
          <cell r="H39630">
            <v>3127</v>
          </cell>
        </row>
        <row r="39631">
          <cell r="A39631">
            <v>191164</v>
          </cell>
          <cell r="H39631">
            <v>200</v>
          </cell>
        </row>
        <row r="39632">
          <cell r="A39632">
            <v>191682</v>
          </cell>
          <cell r="H39632">
            <v>10962</v>
          </cell>
        </row>
        <row r="39633">
          <cell r="A39633">
            <v>191850</v>
          </cell>
          <cell r="H39633">
            <v>86172</v>
          </cell>
        </row>
        <row r="39634">
          <cell r="A39634">
            <v>192693</v>
          </cell>
          <cell r="H39634">
            <v>5280</v>
          </cell>
        </row>
        <row r="39635">
          <cell r="A39635">
            <v>192988</v>
          </cell>
          <cell r="H39635">
            <v>1620</v>
          </cell>
        </row>
        <row r="39636">
          <cell r="A39636">
            <v>193017</v>
          </cell>
          <cell r="H39636">
            <v>2160</v>
          </cell>
        </row>
        <row r="39637">
          <cell r="A39637">
            <v>193018</v>
          </cell>
          <cell r="H39637">
            <v>1620</v>
          </cell>
        </row>
        <row r="39638">
          <cell r="A39638">
            <v>193078</v>
          </cell>
          <cell r="H39638">
            <v>1080</v>
          </cell>
        </row>
        <row r="39639">
          <cell r="A39639">
            <v>193230</v>
          </cell>
          <cell r="H39639">
            <v>935</v>
          </cell>
        </row>
        <row r="39640">
          <cell r="A39640">
            <v>193230</v>
          </cell>
          <cell r="H39640">
            <v>51.25</v>
          </cell>
        </row>
        <row r="39641">
          <cell r="A39641">
            <v>193230</v>
          </cell>
          <cell r="H39641">
            <v>1704</v>
          </cell>
        </row>
        <row r="39642">
          <cell r="A39642">
            <v>193472</v>
          </cell>
          <cell r="H39642">
            <v>41.85</v>
          </cell>
        </row>
        <row r="39643">
          <cell r="A39643">
            <v>193472</v>
          </cell>
          <cell r="H39643">
            <v>240</v>
          </cell>
        </row>
        <row r="39644">
          <cell r="A39644">
            <v>193472</v>
          </cell>
          <cell r="H39644">
            <v>1680</v>
          </cell>
        </row>
        <row r="39645">
          <cell r="A39645">
            <v>193569</v>
          </cell>
          <cell r="H39645">
            <v>1154</v>
          </cell>
        </row>
        <row r="39646">
          <cell r="A39646">
            <v>193812</v>
          </cell>
          <cell r="H39646">
            <v>1560</v>
          </cell>
        </row>
        <row r="39647">
          <cell r="A39647">
            <v>193812</v>
          </cell>
          <cell r="H39647">
            <v>750.48</v>
          </cell>
        </row>
        <row r="39648">
          <cell r="A39648">
            <v>193812</v>
          </cell>
          <cell r="H39648">
            <v>3752.4</v>
          </cell>
        </row>
        <row r="39649">
          <cell r="A39649">
            <v>193869</v>
          </cell>
          <cell r="H39649">
            <v>202.4</v>
          </cell>
        </row>
        <row r="39650">
          <cell r="A39650">
            <v>193916</v>
          </cell>
          <cell r="H39650">
            <v>809.6</v>
          </cell>
        </row>
        <row r="39651">
          <cell r="A39651">
            <v>193917</v>
          </cell>
          <cell r="H39651">
            <v>809.6</v>
          </cell>
        </row>
        <row r="39652">
          <cell r="A39652">
            <v>193918</v>
          </cell>
          <cell r="H39652">
            <v>1113.2</v>
          </cell>
        </row>
        <row r="39653">
          <cell r="A39653">
            <v>193970</v>
          </cell>
          <cell r="H39653">
            <v>3299.9</v>
          </cell>
        </row>
        <row r="39654">
          <cell r="A39654">
            <v>193970</v>
          </cell>
          <cell r="H39654">
            <v>66553.13</v>
          </cell>
        </row>
        <row r="39655">
          <cell r="A39655">
            <v>194079</v>
          </cell>
          <cell r="H39655">
            <v>2700</v>
          </cell>
        </row>
        <row r="39656">
          <cell r="A39656">
            <v>194227</v>
          </cell>
          <cell r="H39656">
            <v>3208.07</v>
          </cell>
        </row>
        <row r="39657">
          <cell r="A39657">
            <v>194576</v>
          </cell>
          <cell r="H39657">
            <v>3540</v>
          </cell>
        </row>
        <row r="39658">
          <cell r="A39658">
            <v>194589</v>
          </cell>
          <cell r="H39658">
            <v>3894</v>
          </cell>
        </row>
        <row r="39659">
          <cell r="A39659">
            <v>500877</v>
          </cell>
          <cell r="H39659">
            <v>1056</v>
          </cell>
        </row>
        <row r="39660">
          <cell r="A39660">
            <v>501051</v>
          </cell>
          <cell r="H39660">
            <v>37524</v>
          </cell>
        </row>
        <row r="39661">
          <cell r="A39661">
            <v>502849</v>
          </cell>
          <cell r="H39661">
            <v>163.38999999999999</v>
          </cell>
        </row>
        <row r="39662">
          <cell r="A39662">
            <v>502849</v>
          </cell>
          <cell r="H39662">
            <v>6600</v>
          </cell>
        </row>
        <row r="39663">
          <cell r="A39663">
            <v>503005</v>
          </cell>
          <cell r="H39663">
            <v>798</v>
          </cell>
        </row>
        <row r="39664">
          <cell r="A39664">
            <v>900032</v>
          </cell>
          <cell r="H39664">
            <v>708</v>
          </cell>
        </row>
        <row r="39665">
          <cell r="A39665">
            <v>900032</v>
          </cell>
          <cell r="H39665">
            <v>62.5</v>
          </cell>
        </row>
        <row r="39666">
          <cell r="A39666">
            <v>100030</v>
          </cell>
          <cell r="H39666">
            <v>798</v>
          </cell>
        </row>
        <row r="39667">
          <cell r="A39667">
            <v>100224</v>
          </cell>
          <cell r="H39667">
            <v>12240</v>
          </cell>
        </row>
        <row r="39668">
          <cell r="A39668">
            <v>101373</v>
          </cell>
          <cell r="H39668">
            <v>1339.28</v>
          </cell>
        </row>
        <row r="39669">
          <cell r="A39669">
            <v>102297</v>
          </cell>
          <cell r="H39669">
            <v>6747.84</v>
          </cell>
        </row>
        <row r="39670">
          <cell r="A39670">
            <v>102418</v>
          </cell>
          <cell r="H39670">
            <v>471</v>
          </cell>
        </row>
        <row r="39671">
          <cell r="A39671">
            <v>102418</v>
          </cell>
          <cell r="H39671">
            <v>43.2</v>
          </cell>
        </row>
        <row r="39672">
          <cell r="A39672">
            <v>190757</v>
          </cell>
          <cell r="H39672">
            <v>720</v>
          </cell>
        </row>
        <row r="39673">
          <cell r="A39673">
            <v>190757</v>
          </cell>
          <cell r="H39673">
            <v>1040</v>
          </cell>
        </row>
        <row r="39674">
          <cell r="A39674">
            <v>192265</v>
          </cell>
          <cell r="H39674">
            <v>3540</v>
          </cell>
        </row>
        <row r="39675">
          <cell r="A39675">
            <v>192265</v>
          </cell>
          <cell r="H39675">
            <v>183.75</v>
          </cell>
        </row>
        <row r="39676">
          <cell r="A39676">
            <v>192745</v>
          </cell>
          <cell r="H39676">
            <v>1855</v>
          </cell>
        </row>
        <row r="39677">
          <cell r="A39677">
            <v>502943</v>
          </cell>
          <cell r="H39677">
            <v>1884</v>
          </cell>
        </row>
        <row r="39678">
          <cell r="A39678">
            <v>502943</v>
          </cell>
          <cell r="H39678">
            <v>172.8</v>
          </cell>
        </row>
        <row r="39679">
          <cell r="A39679">
            <v>900227</v>
          </cell>
          <cell r="H39679">
            <v>1920</v>
          </cell>
        </row>
        <row r="39680">
          <cell r="A39680">
            <v>100036</v>
          </cell>
          <cell r="H39680">
            <v>31</v>
          </cell>
        </row>
        <row r="39681">
          <cell r="A39681">
            <v>100036</v>
          </cell>
          <cell r="H39681">
            <v>4836</v>
          </cell>
        </row>
        <row r="39682">
          <cell r="A39682">
            <v>100071</v>
          </cell>
          <cell r="H39682">
            <v>675</v>
          </cell>
        </row>
        <row r="39683">
          <cell r="A39683">
            <v>190112</v>
          </cell>
          <cell r="H39683">
            <v>1000</v>
          </cell>
        </row>
        <row r="39684">
          <cell r="A39684">
            <v>190112</v>
          </cell>
          <cell r="H39684">
            <v>200</v>
          </cell>
        </row>
        <row r="39685">
          <cell r="A39685">
            <v>191565</v>
          </cell>
          <cell r="H39685">
            <v>24093.85</v>
          </cell>
        </row>
        <row r="39686">
          <cell r="A39686">
            <v>192694</v>
          </cell>
          <cell r="H39686">
            <v>32.200000000000003</v>
          </cell>
        </row>
        <row r="39687">
          <cell r="A39687">
            <v>192703</v>
          </cell>
          <cell r="H39687">
            <v>145.4</v>
          </cell>
        </row>
        <row r="39688">
          <cell r="A39688">
            <v>192770</v>
          </cell>
          <cell r="H39688">
            <v>3540</v>
          </cell>
        </row>
        <row r="39689">
          <cell r="A39689">
            <v>193569</v>
          </cell>
          <cell r="H39689">
            <v>3990</v>
          </cell>
        </row>
        <row r="39690">
          <cell r="A39690">
            <v>194063</v>
          </cell>
          <cell r="H39690">
            <v>1740</v>
          </cell>
        </row>
        <row r="39691">
          <cell r="A39691">
            <v>900233</v>
          </cell>
          <cell r="H39691">
            <v>6912</v>
          </cell>
        </row>
        <row r="39692">
          <cell r="A39692">
            <v>100596</v>
          </cell>
          <cell r="H39692">
            <v>778</v>
          </cell>
        </row>
        <row r="39693">
          <cell r="A39693">
            <v>102362</v>
          </cell>
          <cell r="H39693">
            <v>600</v>
          </cell>
        </row>
        <row r="39694">
          <cell r="A39694">
            <v>102362</v>
          </cell>
          <cell r="H39694">
            <v>228</v>
          </cell>
        </row>
        <row r="39695">
          <cell r="A39695">
            <v>191432</v>
          </cell>
          <cell r="H39695">
            <v>816</v>
          </cell>
        </row>
        <row r="39696">
          <cell r="A39696">
            <v>192526</v>
          </cell>
          <cell r="H39696">
            <v>1170</v>
          </cell>
        </row>
        <row r="39697">
          <cell r="A39697">
            <v>192526</v>
          </cell>
          <cell r="H39697">
            <v>216</v>
          </cell>
        </row>
        <row r="39698">
          <cell r="A39698">
            <v>192526</v>
          </cell>
          <cell r="H39698">
            <v>342.84</v>
          </cell>
        </row>
        <row r="39699">
          <cell r="A39699">
            <v>193721</v>
          </cell>
          <cell r="H39699">
            <v>4251</v>
          </cell>
        </row>
        <row r="39700">
          <cell r="A39700">
            <v>193721</v>
          </cell>
          <cell r="H39700">
            <v>4251</v>
          </cell>
        </row>
        <row r="39701">
          <cell r="A39701">
            <v>194166</v>
          </cell>
          <cell r="H39701">
            <v>3740</v>
          </cell>
        </row>
        <row r="39702">
          <cell r="A39702">
            <v>194166</v>
          </cell>
          <cell r="H39702">
            <v>2857</v>
          </cell>
        </row>
        <row r="39703">
          <cell r="A39703">
            <v>194166</v>
          </cell>
          <cell r="H39703">
            <v>2399.6</v>
          </cell>
        </row>
        <row r="39704">
          <cell r="A39704">
            <v>194594</v>
          </cell>
          <cell r="H39704">
            <v>1440</v>
          </cell>
        </row>
        <row r="39705">
          <cell r="A39705">
            <v>500736</v>
          </cell>
          <cell r="H39705">
            <v>6786</v>
          </cell>
        </row>
        <row r="39706">
          <cell r="A39706">
            <v>500928</v>
          </cell>
          <cell r="H39706">
            <v>1008</v>
          </cell>
        </row>
        <row r="39707">
          <cell r="A39707">
            <v>501732</v>
          </cell>
          <cell r="H39707">
            <v>3960</v>
          </cell>
        </row>
        <row r="39708">
          <cell r="A39708">
            <v>101555</v>
          </cell>
          <cell r="H39708">
            <v>432</v>
          </cell>
        </row>
        <row r="39709">
          <cell r="A39709">
            <v>101911</v>
          </cell>
          <cell r="H39709">
            <v>6600</v>
          </cell>
        </row>
        <row r="39710">
          <cell r="A39710">
            <v>190204</v>
          </cell>
          <cell r="H39710">
            <v>360</v>
          </cell>
        </row>
        <row r="39711">
          <cell r="A39711">
            <v>190753</v>
          </cell>
          <cell r="H39711">
            <v>109.04</v>
          </cell>
        </row>
        <row r="39712">
          <cell r="A39712">
            <v>190753</v>
          </cell>
          <cell r="H39712">
            <v>3120</v>
          </cell>
        </row>
        <row r="39713">
          <cell r="A39713">
            <v>191164</v>
          </cell>
          <cell r="H39713">
            <v>200</v>
          </cell>
        </row>
        <row r="39714">
          <cell r="A39714">
            <v>191352</v>
          </cell>
          <cell r="H39714">
            <v>896</v>
          </cell>
        </row>
        <row r="39715">
          <cell r="A39715">
            <v>191956</v>
          </cell>
          <cell r="H39715">
            <v>6600</v>
          </cell>
        </row>
        <row r="39716">
          <cell r="A39716">
            <v>192438</v>
          </cell>
          <cell r="H39716">
            <v>14400</v>
          </cell>
        </row>
        <row r="39717">
          <cell r="A39717">
            <v>192594</v>
          </cell>
          <cell r="H39717">
            <v>40656.239999999998</v>
          </cell>
        </row>
        <row r="39718">
          <cell r="A39718">
            <v>192785</v>
          </cell>
          <cell r="H39718">
            <v>6600</v>
          </cell>
        </row>
        <row r="39719">
          <cell r="A39719">
            <v>193412</v>
          </cell>
          <cell r="H39719">
            <v>3752.4</v>
          </cell>
        </row>
        <row r="39720">
          <cell r="A39720">
            <v>194331</v>
          </cell>
          <cell r="H39720">
            <v>9900</v>
          </cell>
        </row>
        <row r="39721">
          <cell r="A39721">
            <v>500538</v>
          </cell>
          <cell r="H39721">
            <v>6600</v>
          </cell>
        </row>
        <row r="39722">
          <cell r="A39722">
            <v>500539</v>
          </cell>
          <cell r="H39722">
            <v>6600</v>
          </cell>
        </row>
        <row r="39723">
          <cell r="A39723">
            <v>502960</v>
          </cell>
          <cell r="H39723">
            <v>9900</v>
          </cell>
        </row>
        <row r="39724">
          <cell r="A39724">
            <v>503018</v>
          </cell>
          <cell r="H39724">
            <v>3600</v>
          </cell>
        </row>
        <row r="39725">
          <cell r="A39725">
            <v>800285</v>
          </cell>
          <cell r="H39725">
            <v>6600</v>
          </cell>
        </row>
        <row r="39726">
          <cell r="A39726">
            <v>100251</v>
          </cell>
          <cell r="H39726">
            <v>1272</v>
          </cell>
        </row>
        <row r="39727">
          <cell r="A39727">
            <v>100431</v>
          </cell>
          <cell r="H39727">
            <v>240</v>
          </cell>
        </row>
        <row r="39728">
          <cell r="A39728">
            <v>100998</v>
          </cell>
          <cell r="H39728">
            <v>7830</v>
          </cell>
        </row>
        <row r="39729">
          <cell r="A39729">
            <v>101884</v>
          </cell>
          <cell r="H39729">
            <v>2053.8000000000002</v>
          </cell>
        </row>
        <row r="39730">
          <cell r="A39730">
            <v>102141</v>
          </cell>
          <cell r="H39730">
            <v>4200</v>
          </cell>
        </row>
        <row r="39731">
          <cell r="A39731">
            <v>102141</v>
          </cell>
          <cell r="H39731">
            <v>399</v>
          </cell>
        </row>
        <row r="39732">
          <cell r="A39732">
            <v>102141</v>
          </cell>
          <cell r="H39732">
            <v>480</v>
          </cell>
        </row>
        <row r="39733">
          <cell r="A39733">
            <v>102192</v>
          </cell>
          <cell r="H39733">
            <v>4200</v>
          </cell>
        </row>
        <row r="39734">
          <cell r="A39734">
            <v>102192</v>
          </cell>
          <cell r="H39734">
            <v>480</v>
          </cell>
        </row>
        <row r="39735">
          <cell r="A39735">
            <v>102351</v>
          </cell>
          <cell r="H39735">
            <v>8434.7999999999993</v>
          </cell>
        </row>
        <row r="39736">
          <cell r="A39736">
            <v>191965</v>
          </cell>
          <cell r="H39736">
            <v>300</v>
          </cell>
        </row>
        <row r="39737">
          <cell r="A39737">
            <v>191965</v>
          </cell>
          <cell r="H39737">
            <v>12000</v>
          </cell>
        </row>
        <row r="39738">
          <cell r="A39738">
            <v>192130</v>
          </cell>
          <cell r="H39738">
            <v>3480</v>
          </cell>
        </row>
        <row r="39739">
          <cell r="A39739">
            <v>193039</v>
          </cell>
          <cell r="H39739">
            <v>1110.28</v>
          </cell>
        </row>
        <row r="39740">
          <cell r="A39740">
            <v>193039</v>
          </cell>
          <cell r="H39740">
            <v>10943</v>
          </cell>
        </row>
        <row r="39741">
          <cell r="A39741">
            <v>193241</v>
          </cell>
          <cell r="H39741">
            <v>1536</v>
          </cell>
        </row>
        <row r="39742">
          <cell r="A39742">
            <v>193412</v>
          </cell>
          <cell r="H39742">
            <v>187.62</v>
          </cell>
        </row>
        <row r="39743">
          <cell r="A39743">
            <v>193412</v>
          </cell>
          <cell r="H39743">
            <v>750.48</v>
          </cell>
        </row>
        <row r="39744">
          <cell r="A39744">
            <v>193412</v>
          </cell>
          <cell r="H39744">
            <v>390</v>
          </cell>
        </row>
        <row r="39745">
          <cell r="A39745">
            <v>193474</v>
          </cell>
          <cell r="H39745">
            <v>1176</v>
          </cell>
        </row>
        <row r="39746">
          <cell r="A39746">
            <v>194113</v>
          </cell>
          <cell r="H39746">
            <v>5985</v>
          </cell>
        </row>
        <row r="39747">
          <cell r="A39747">
            <v>194146</v>
          </cell>
          <cell r="H39747">
            <v>1980</v>
          </cell>
        </row>
        <row r="39748">
          <cell r="A39748">
            <v>194510</v>
          </cell>
          <cell r="H39748">
            <v>4704</v>
          </cell>
        </row>
        <row r="39749">
          <cell r="A39749">
            <v>194516</v>
          </cell>
          <cell r="H39749">
            <v>4704</v>
          </cell>
        </row>
        <row r="39750">
          <cell r="A39750">
            <v>194560</v>
          </cell>
          <cell r="H39750">
            <v>744</v>
          </cell>
        </row>
        <row r="39751">
          <cell r="A39751">
            <v>194560</v>
          </cell>
          <cell r="H39751">
            <v>399</v>
          </cell>
        </row>
        <row r="39752">
          <cell r="A39752">
            <v>194595</v>
          </cell>
          <cell r="H39752">
            <v>6600</v>
          </cell>
        </row>
        <row r="39753">
          <cell r="A39753">
            <v>500877</v>
          </cell>
          <cell r="H39753">
            <v>1584</v>
          </cell>
        </row>
        <row r="39754">
          <cell r="A39754">
            <v>100926</v>
          </cell>
          <cell r="H39754">
            <v>10200</v>
          </cell>
        </row>
        <row r="39755">
          <cell r="A39755">
            <v>100926</v>
          </cell>
          <cell r="H39755">
            <v>200</v>
          </cell>
        </row>
        <row r="39756">
          <cell r="A39756">
            <v>101223</v>
          </cell>
          <cell r="H39756">
            <v>2243.46</v>
          </cell>
        </row>
        <row r="39757">
          <cell r="A39757">
            <v>101223</v>
          </cell>
          <cell r="H39757">
            <v>808.44</v>
          </cell>
        </row>
        <row r="39758">
          <cell r="A39758">
            <v>101389</v>
          </cell>
          <cell r="H39758">
            <v>6490</v>
          </cell>
        </row>
        <row r="39759">
          <cell r="A39759">
            <v>101389</v>
          </cell>
          <cell r="H39759">
            <v>3245</v>
          </cell>
        </row>
        <row r="39760">
          <cell r="A39760">
            <v>101389</v>
          </cell>
          <cell r="H39760">
            <v>3410</v>
          </cell>
        </row>
        <row r="39761">
          <cell r="A39761">
            <v>101555</v>
          </cell>
          <cell r="H39761">
            <v>816</v>
          </cell>
        </row>
        <row r="39762">
          <cell r="A39762">
            <v>101606</v>
          </cell>
          <cell r="H39762">
            <v>7680</v>
          </cell>
        </row>
        <row r="39763">
          <cell r="A39763">
            <v>102125</v>
          </cell>
          <cell r="H39763">
            <v>4080</v>
          </cell>
        </row>
        <row r="39764">
          <cell r="A39764">
            <v>102314</v>
          </cell>
          <cell r="H39764">
            <v>798</v>
          </cell>
        </row>
        <row r="39765">
          <cell r="A39765">
            <v>102314</v>
          </cell>
          <cell r="H39765">
            <v>240</v>
          </cell>
        </row>
        <row r="39766">
          <cell r="A39766">
            <v>102314</v>
          </cell>
          <cell r="H39766">
            <v>2100</v>
          </cell>
        </row>
        <row r="39767">
          <cell r="A39767">
            <v>102316</v>
          </cell>
          <cell r="H39767">
            <v>4200</v>
          </cell>
        </row>
        <row r="39768">
          <cell r="A39768">
            <v>102316</v>
          </cell>
          <cell r="H39768">
            <v>480</v>
          </cell>
        </row>
        <row r="39769">
          <cell r="A39769">
            <v>102350</v>
          </cell>
          <cell r="H39769">
            <v>3373.92</v>
          </cell>
        </row>
        <row r="39770">
          <cell r="A39770">
            <v>102505</v>
          </cell>
          <cell r="H39770">
            <v>1596</v>
          </cell>
        </row>
        <row r="39771">
          <cell r="A39771">
            <v>190419</v>
          </cell>
          <cell r="H39771">
            <v>2080</v>
          </cell>
        </row>
        <row r="39772">
          <cell r="A39772">
            <v>190419</v>
          </cell>
          <cell r="H39772">
            <v>1258</v>
          </cell>
        </row>
        <row r="39773">
          <cell r="A39773">
            <v>191383</v>
          </cell>
          <cell r="H39773">
            <v>3150</v>
          </cell>
        </row>
        <row r="39774">
          <cell r="A39774">
            <v>191422</v>
          </cell>
          <cell r="H39774">
            <v>1197</v>
          </cell>
        </row>
        <row r="39775">
          <cell r="A39775">
            <v>191432</v>
          </cell>
          <cell r="H39775">
            <v>3026</v>
          </cell>
        </row>
        <row r="39776">
          <cell r="A39776">
            <v>191681</v>
          </cell>
          <cell r="H39776">
            <v>8874</v>
          </cell>
        </row>
        <row r="39777">
          <cell r="A39777">
            <v>191735</v>
          </cell>
          <cell r="H39777">
            <v>165.78</v>
          </cell>
        </row>
        <row r="39778">
          <cell r="A39778">
            <v>191735</v>
          </cell>
          <cell r="H39778">
            <v>5088</v>
          </cell>
        </row>
        <row r="39779">
          <cell r="A39779">
            <v>192144</v>
          </cell>
          <cell r="H39779">
            <v>782</v>
          </cell>
        </row>
        <row r="39780">
          <cell r="A39780">
            <v>192302</v>
          </cell>
          <cell r="H39780">
            <v>480</v>
          </cell>
        </row>
        <row r="39781">
          <cell r="A39781">
            <v>192507</v>
          </cell>
          <cell r="H39781">
            <v>130</v>
          </cell>
        </row>
        <row r="39782">
          <cell r="A39782">
            <v>192676</v>
          </cell>
          <cell r="H39782">
            <v>290</v>
          </cell>
        </row>
        <row r="39783">
          <cell r="A39783">
            <v>193606</v>
          </cell>
          <cell r="H39783">
            <v>68</v>
          </cell>
        </row>
        <row r="39784">
          <cell r="A39784">
            <v>193607</v>
          </cell>
          <cell r="H39784">
            <v>748</v>
          </cell>
        </row>
        <row r="39785">
          <cell r="A39785">
            <v>193702</v>
          </cell>
          <cell r="H39785">
            <v>6060</v>
          </cell>
        </row>
        <row r="39786">
          <cell r="A39786">
            <v>193838</v>
          </cell>
          <cell r="H39786">
            <v>1122</v>
          </cell>
        </row>
        <row r="39787">
          <cell r="A39787">
            <v>193958</v>
          </cell>
          <cell r="H39787">
            <v>600</v>
          </cell>
        </row>
        <row r="39788">
          <cell r="A39788">
            <v>193958</v>
          </cell>
          <cell r="H39788">
            <v>600</v>
          </cell>
        </row>
        <row r="39789">
          <cell r="A39789">
            <v>194286</v>
          </cell>
          <cell r="H39789">
            <v>234</v>
          </cell>
        </row>
        <row r="39790">
          <cell r="A39790">
            <v>194286</v>
          </cell>
          <cell r="H39790">
            <v>6984</v>
          </cell>
        </row>
        <row r="39791">
          <cell r="A39791">
            <v>194575</v>
          </cell>
          <cell r="H39791">
            <v>399</v>
          </cell>
        </row>
        <row r="39792">
          <cell r="A39792">
            <v>194575</v>
          </cell>
          <cell r="H39792">
            <v>1154</v>
          </cell>
        </row>
        <row r="39793">
          <cell r="A39793">
            <v>194575</v>
          </cell>
          <cell r="H39793">
            <v>3540</v>
          </cell>
        </row>
        <row r="39794">
          <cell r="A39794">
            <v>194596</v>
          </cell>
          <cell r="H39794">
            <v>2220</v>
          </cell>
        </row>
        <row r="39795">
          <cell r="A39795">
            <v>194596</v>
          </cell>
          <cell r="H39795">
            <v>399</v>
          </cell>
        </row>
        <row r="39796">
          <cell r="A39796">
            <v>700039</v>
          </cell>
          <cell r="H39796">
            <v>3540</v>
          </cell>
        </row>
        <row r="39797">
          <cell r="A39797">
            <v>700039</v>
          </cell>
          <cell r="H39797">
            <v>90</v>
          </cell>
        </row>
        <row r="39798">
          <cell r="A39798">
            <v>100034</v>
          </cell>
          <cell r="H39798">
            <v>2940</v>
          </cell>
        </row>
        <row r="39799">
          <cell r="A39799">
            <v>100166</v>
          </cell>
          <cell r="H39799">
            <v>2482</v>
          </cell>
        </row>
        <row r="39800">
          <cell r="A39800">
            <v>100166</v>
          </cell>
          <cell r="H39800">
            <v>3910</v>
          </cell>
        </row>
        <row r="39801">
          <cell r="A39801">
            <v>100349</v>
          </cell>
          <cell r="H39801">
            <v>1494</v>
          </cell>
        </row>
        <row r="39802">
          <cell r="A39802">
            <v>100488</v>
          </cell>
          <cell r="H39802">
            <v>162</v>
          </cell>
        </row>
        <row r="39803">
          <cell r="A39803">
            <v>100488</v>
          </cell>
          <cell r="H39803">
            <v>5664</v>
          </cell>
        </row>
        <row r="39804">
          <cell r="A39804">
            <v>100488</v>
          </cell>
          <cell r="H39804">
            <v>2250</v>
          </cell>
        </row>
        <row r="39805">
          <cell r="A39805">
            <v>101555</v>
          </cell>
          <cell r="H39805">
            <v>13226</v>
          </cell>
        </row>
        <row r="39806">
          <cell r="A39806">
            <v>101606</v>
          </cell>
          <cell r="H39806">
            <v>3840</v>
          </cell>
        </row>
        <row r="39807">
          <cell r="A39807">
            <v>102607</v>
          </cell>
          <cell r="H39807">
            <v>1328.25</v>
          </cell>
        </row>
        <row r="39808">
          <cell r="A39808">
            <v>102607</v>
          </cell>
          <cell r="H39808">
            <v>204.93</v>
          </cell>
        </row>
        <row r="39809">
          <cell r="A39809">
            <v>102607</v>
          </cell>
          <cell r="H39809">
            <v>2074.5</v>
          </cell>
        </row>
        <row r="39810">
          <cell r="A39810">
            <v>102607</v>
          </cell>
          <cell r="H39810">
            <v>1897.5</v>
          </cell>
        </row>
        <row r="39811">
          <cell r="A39811">
            <v>102607</v>
          </cell>
          <cell r="H39811">
            <v>1138.5</v>
          </cell>
        </row>
        <row r="39812">
          <cell r="A39812">
            <v>102607</v>
          </cell>
          <cell r="H39812">
            <v>607.20000000000005</v>
          </cell>
        </row>
        <row r="39813">
          <cell r="A39813">
            <v>102607</v>
          </cell>
          <cell r="H39813">
            <v>182.16</v>
          </cell>
        </row>
        <row r="39814">
          <cell r="A39814">
            <v>102607</v>
          </cell>
          <cell r="H39814">
            <v>822.25</v>
          </cell>
        </row>
        <row r="39815">
          <cell r="A39815">
            <v>102607</v>
          </cell>
          <cell r="H39815">
            <v>145.72</v>
          </cell>
        </row>
        <row r="39816">
          <cell r="A39816">
            <v>102607</v>
          </cell>
          <cell r="H39816">
            <v>1973.4</v>
          </cell>
        </row>
        <row r="39817">
          <cell r="A39817">
            <v>102607</v>
          </cell>
          <cell r="H39817">
            <v>4801.9399999999996</v>
          </cell>
        </row>
        <row r="39818">
          <cell r="A39818">
            <v>102607</v>
          </cell>
          <cell r="H39818">
            <v>364.32</v>
          </cell>
        </row>
        <row r="39819">
          <cell r="A39819">
            <v>102607</v>
          </cell>
          <cell r="H39819">
            <v>3387.67</v>
          </cell>
        </row>
        <row r="39820">
          <cell r="A39820">
            <v>102607</v>
          </cell>
          <cell r="H39820">
            <v>645.15</v>
          </cell>
        </row>
        <row r="39821">
          <cell r="A39821">
            <v>102607</v>
          </cell>
          <cell r="H39821">
            <v>13942.83</v>
          </cell>
        </row>
        <row r="39822">
          <cell r="A39822">
            <v>102607</v>
          </cell>
          <cell r="H39822">
            <v>445.28</v>
          </cell>
        </row>
        <row r="39823">
          <cell r="A39823">
            <v>102607</v>
          </cell>
          <cell r="H39823">
            <v>10666.48</v>
          </cell>
        </row>
        <row r="39824">
          <cell r="A39824">
            <v>102607</v>
          </cell>
          <cell r="H39824">
            <v>961.4</v>
          </cell>
        </row>
        <row r="39825">
          <cell r="A39825">
            <v>190063</v>
          </cell>
          <cell r="H39825">
            <v>2657.95</v>
          </cell>
        </row>
        <row r="39826">
          <cell r="A39826">
            <v>191273</v>
          </cell>
          <cell r="H39826">
            <v>708</v>
          </cell>
        </row>
        <row r="39827">
          <cell r="A39827">
            <v>191273</v>
          </cell>
          <cell r="H39827">
            <v>399</v>
          </cell>
        </row>
        <row r="39828">
          <cell r="A39828">
            <v>191650</v>
          </cell>
          <cell r="H39828">
            <v>208.54</v>
          </cell>
        </row>
        <row r="39829">
          <cell r="A39829">
            <v>191650</v>
          </cell>
          <cell r="H39829">
            <v>2340</v>
          </cell>
        </row>
        <row r="39830">
          <cell r="A39830">
            <v>191650</v>
          </cell>
          <cell r="H39830">
            <v>2020</v>
          </cell>
        </row>
        <row r="39831">
          <cell r="A39831">
            <v>191650</v>
          </cell>
          <cell r="H39831">
            <v>1170</v>
          </cell>
        </row>
        <row r="39832">
          <cell r="A39832">
            <v>191650</v>
          </cell>
          <cell r="H39832">
            <v>4181</v>
          </cell>
        </row>
        <row r="39833">
          <cell r="A39833">
            <v>191650</v>
          </cell>
          <cell r="H39833">
            <v>1548</v>
          </cell>
        </row>
        <row r="39834">
          <cell r="A39834">
            <v>191751</v>
          </cell>
          <cell r="H39834">
            <v>139.28</v>
          </cell>
        </row>
        <row r="39835">
          <cell r="A39835">
            <v>191751</v>
          </cell>
          <cell r="H39835">
            <v>5088</v>
          </cell>
        </row>
        <row r="39836">
          <cell r="A39836">
            <v>192214</v>
          </cell>
          <cell r="H39836">
            <v>718</v>
          </cell>
        </row>
        <row r="39837">
          <cell r="A39837">
            <v>192302</v>
          </cell>
          <cell r="H39837">
            <v>4964</v>
          </cell>
        </row>
        <row r="39838">
          <cell r="A39838">
            <v>192765</v>
          </cell>
          <cell r="H39838">
            <v>1197</v>
          </cell>
        </row>
        <row r="39839">
          <cell r="A39839">
            <v>193039</v>
          </cell>
          <cell r="H39839">
            <v>2080</v>
          </cell>
        </row>
        <row r="39840">
          <cell r="A39840">
            <v>194538</v>
          </cell>
          <cell r="H39840">
            <v>7968</v>
          </cell>
        </row>
        <row r="39841">
          <cell r="A39841">
            <v>194591</v>
          </cell>
          <cell r="H39841">
            <v>3720</v>
          </cell>
        </row>
        <row r="39842">
          <cell r="A39842">
            <v>500572</v>
          </cell>
          <cell r="H39842">
            <v>5472</v>
          </cell>
        </row>
        <row r="39843">
          <cell r="A39843">
            <v>500949</v>
          </cell>
          <cell r="H39843">
            <v>6408</v>
          </cell>
        </row>
        <row r="39844">
          <cell r="A39844">
            <v>900067</v>
          </cell>
          <cell r="H39844">
            <v>39976</v>
          </cell>
        </row>
        <row r="39845">
          <cell r="A39845">
            <v>900067</v>
          </cell>
          <cell r="H39845">
            <v>1197</v>
          </cell>
        </row>
        <row r="39846">
          <cell r="A39846">
            <v>100078</v>
          </cell>
          <cell r="H39846">
            <v>2940</v>
          </cell>
        </row>
        <row r="39847">
          <cell r="A39847">
            <v>100949</v>
          </cell>
          <cell r="H39847">
            <v>8874</v>
          </cell>
        </row>
        <row r="39848">
          <cell r="A39848">
            <v>101047</v>
          </cell>
          <cell r="H39848">
            <v>3960</v>
          </cell>
        </row>
        <row r="39849">
          <cell r="A39849">
            <v>101217</v>
          </cell>
          <cell r="H39849">
            <v>4572</v>
          </cell>
        </row>
        <row r="39850">
          <cell r="A39850">
            <v>101425</v>
          </cell>
          <cell r="H39850">
            <v>8432</v>
          </cell>
        </row>
        <row r="39851">
          <cell r="A39851">
            <v>102140</v>
          </cell>
          <cell r="H39851">
            <v>7560</v>
          </cell>
        </row>
        <row r="39852">
          <cell r="A39852">
            <v>102140</v>
          </cell>
          <cell r="H39852">
            <v>864</v>
          </cell>
        </row>
        <row r="39853">
          <cell r="A39853">
            <v>102140</v>
          </cell>
          <cell r="H39853">
            <v>1197</v>
          </cell>
        </row>
        <row r="39854">
          <cell r="A39854">
            <v>102144</v>
          </cell>
          <cell r="H39854">
            <v>528</v>
          </cell>
        </row>
        <row r="39855">
          <cell r="A39855">
            <v>102144</v>
          </cell>
          <cell r="H39855">
            <v>528</v>
          </cell>
        </row>
        <row r="39856">
          <cell r="A39856">
            <v>102336</v>
          </cell>
          <cell r="H39856">
            <v>3654</v>
          </cell>
        </row>
        <row r="39857">
          <cell r="A39857">
            <v>102544</v>
          </cell>
          <cell r="H39857">
            <v>2340</v>
          </cell>
        </row>
        <row r="39858">
          <cell r="A39858">
            <v>190033</v>
          </cell>
          <cell r="H39858">
            <v>46905</v>
          </cell>
        </row>
        <row r="39859">
          <cell r="A39859">
            <v>190057</v>
          </cell>
          <cell r="H39859">
            <v>6003.84</v>
          </cell>
        </row>
        <row r="39860">
          <cell r="A39860">
            <v>190264</v>
          </cell>
          <cell r="H39860">
            <v>2180</v>
          </cell>
        </row>
        <row r="39861">
          <cell r="A39861">
            <v>190937</v>
          </cell>
          <cell r="H39861">
            <v>426.33</v>
          </cell>
        </row>
        <row r="39862">
          <cell r="A39862">
            <v>190937</v>
          </cell>
          <cell r="H39862">
            <v>598.74</v>
          </cell>
        </row>
        <row r="39863">
          <cell r="A39863">
            <v>190937</v>
          </cell>
          <cell r="H39863">
            <v>110.23</v>
          </cell>
        </row>
        <row r="39864">
          <cell r="A39864">
            <v>190937</v>
          </cell>
          <cell r="H39864">
            <v>145.04</v>
          </cell>
        </row>
        <row r="39865">
          <cell r="A39865">
            <v>191007</v>
          </cell>
          <cell r="H39865">
            <v>11632.48</v>
          </cell>
        </row>
        <row r="39866">
          <cell r="A39866">
            <v>191007</v>
          </cell>
          <cell r="H39866">
            <v>1344.06</v>
          </cell>
        </row>
        <row r="39867">
          <cell r="A39867">
            <v>191007</v>
          </cell>
          <cell r="H39867">
            <v>1194.72</v>
          </cell>
        </row>
        <row r="39868">
          <cell r="A39868">
            <v>191007</v>
          </cell>
          <cell r="H39868">
            <v>755.37</v>
          </cell>
        </row>
        <row r="39869">
          <cell r="A39869">
            <v>191007</v>
          </cell>
          <cell r="H39869">
            <v>3169.99</v>
          </cell>
        </row>
        <row r="39870">
          <cell r="A39870">
            <v>191007</v>
          </cell>
          <cell r="H39870">
            <v>22662.9</v>
          </cell>
        </row>
        <row r="39871">
          <cell r="A39871">
            <v>191007</v>
          </cell>
          <cell r="H39871">
            <v>418.38</v>
          </cell>
        </row>
        <row r="39872">
          <cell r="A39872">
            <v>191007</v>
          </cell>
          <cell r="H39872">
            <v>571.65</v>
          </cell>
        </row>
        <row r="39873">
          <cell r="A39873">
            <v>191007</v>
          </cell>
          <cell r="H39873">
            <v>1434.62</v>
          </cell>
        </row>
        <row r="39874">
          <cell r="A39874">
            <v>191007</v>
          </cell>
          <cell r="H39874">
            <v>79.05</v>
          </cell>
        </row>
        <row r="39875">
          <cell r="A39875">
            <v>191007</v>
          </cell>
          <cell r="H39875">
            <v>246</v>
          </cell>
        </row>
        <row r="39876">
          <cell r="A39876">
            <v>191007</v>
          </cell>
          <cell r="H39876">
            <v>1464</v>
          </cell>
        </row>
        <row r="39877">
          <cell r="A39877">
            <v>191007</v>
          </cell>
          <cell r="H39877">
            <v>14317.38</v>
          </cell>
        </row>
        <row r="39878">
          <cell r="A39878">
            <v>191913</v>
          </cell>
          <cell r="H39878">
            <v>696</v>
          </cell>
        </row>
        <row r="39879">
          <cell r="A39879">
            <v>191913</v>
          </cell>
          <cell r="H39879">
            <v>4680</v>
          </cell>
        </row>
        <row r="39880">
          <cell r="A39880">
            <v>191993</v>
          </cell>
          <cell r="H39880">
            <v>3560</v>
          </cell>
        </row>
        <row r="39881">
          <cell r="A39881">
            <v>192052</v>
          </cell>
          <cell r="H39881">
            <v>8064</v>
          </cell>
        </row>
        <row r="39882">
          <cell r="A39882">
            <v>192576</v>
          </cell>
          <cell r="H39882">
            <v>240</v>
          </cell>
        </row>
        <row r="39883">
          <cell r="A39883">
            <v>192576</v>
          </cell>
          <cell r="H39883">
            <v>6043.2</v>
          </cell>
        </row>
        <row r="39884">
          <cell r="A39884">
            <v>192699</v>
          </cell>
          <cell r="H39884">
            <v>3480</v>
          </cell>
        </row>
        <row r="39885">
          <cell r="A39885">
            <v>192799</v>
          </cell>
          <cell r="H39885">
            <v>408</v>
          </cell>
        </row>
        <row r="39886">
          <cell r="A39886">
            <v>192800</v>
          </cell>
          <cell r="H39886">
            <v>34</v>
          </cell>
        </row>
        <row r="39887">
          <cell r="A39887">
            <v>193831</v>
          </cell>
          <cell r="H39887">
            <v>2050</v>
          </cell>
        </row>
        <row r="39888">
          <cell r="A39888">
            <v>193886</v>
          </cell>
          <cell r="H39888">
            <v>57420</v>
          </cell>
        </row>
        <row r="39889">
          <cell r="A39889">
            <v>194174</v>
          </cell>
          <cell r="H39889">
            <v>11886</v>
          </cell>
        </row>
        <row r="39890">
          <cell r="A39890">
            <v>194606</v>
          </cell>
          <cell r="H39890">
            <v>2124</v>
          </cell>
        </row>
        <row r="39891">
          <cell r="A39891">
            <v>194606</v>
          </cell>
          <cell r="H39891">
            <v>475</v>
          </cell>
        </row>
        <row r="39892">
          <cell r="A39892">
            <v>194606</v>
          </cell>
          <cell r="H39892">
            <v>155</v>
          </cell>
        </row>
        <row r="39893">
          <cell r="A39893">
            <v>500345</v>
          </cell>
          <cell r="H39893">
            <v>4200</v>
          </cell>
        </row>
        <row r="39894">
          <cell r="A39894">
            <v>500345</v>
          </cell>
          <cell r="H39894">
            <v>480</v>
          </cell>
        </row>
        <row r="39895">
          <cell r="A39895">
            <v>500737</v>
          </cell>
          <cell r="H39895">
            <v>8874</v>
          </cell>
        </row>
        <row r="39896">
          <cell r="A39896">
            <v>501051</v>
          </cell>
          <cell r="H39896">
            <v>5628.6</v>
          </cell>
        </row>
        <row r="39897">
          <cell r="A39897">
            <v>502048</v>
          </cell>
          <cell r="H39897">
            <v>6618.04</v>
          </cell>
        </row>
        <row r="39898">
          <cell r="A39898">
            <v>502204</v>
          </cell>
          <cell r="H39898">
            <v>62540</v>
          </cell>
        </row>
        <row r="39899">
          <cell r="A39899">
            <v>800236</v>
          </cell>
          <cell r="H39899">
            <v>4200</v>
          </cell>
        </row>
        <row r="39900">
          <cell r="A39900">
            <v>101423</v>
          </cell>
          <cell r="H39900">
            <v>6222</v>
          </cell>
        </row>
        <row r="39901">
          <cell r="A39901">
            <v>193095</v>
          </cell>
          <cell r="H39901">
            <v>144</v>
          </cell>
        </row>
        <row r="39902">
          <cell r="A39902">
            <v>193698</v>
          </cell>
          <cell r="H39902">
            <v>3600</v>
          </cell>
        </row>
        <row r="39903">
          <cell r="A39903">
            <v>193698</v>
          </cell>
          <cell r="H39903">
            <v>399</v>
          </cell>
        </row>
        <row r="39904">
          <cell r="A39904">
            <v>193698</v>
          </cell>
          <cell r="H39904">
            <v>112</v>
          </cell>
        </row>
        <row r="39905">
          <cell r="A39905">
            <v>194578</v>
          </cell>
          <cell r="H39905">
            <v>14160</v>
          </cell>
        </row>
        <row r="39906">
          <cell r="A39906">
            <v>194605</v>
          </cell>
          <cell r="H39906">
            <v>399</v>
          </cell>
        </row>
        <row r="39907">
          <cell r="A39907">
            <v>194605</v>
          </cell>
          <cell r="H39907">
            <v>3540</v>
          </cell>
        </row>
        <row r="39908">
          <cell r="A39908">
            <v>500928</v>
          </cell>
          <cell r="H39908">
            <v>4716</v>
          </cell>
        </row>
        <row r="39909">
          <cell r="A39909">
            <v>800069</v>
          </cell>
          <cell r="H39909">
            <v>2016</v>
          </cell>
        </row>
        <row r="39910">
          <cell r="A39910">
            <v>900271</v>
          </cell>
          <cell r="H39910">
            <v>1425.6</v>
          </cell>
        </row>
        <row r="39911">
          <cell r="A39911">
            <v>900271</v>
          </cell>
          <cell r="H39911">
            <v>7603.2</v>
          </cell>
        </row>
        <row r="39912">
          <cell r="A39912">
            <v>900271</v>
          </cell>
          <cell r="H39912">
            <v>4752</v>
          </cell>
        </row>
        <row r="39913">
          <cell r="A39913">
            <v>900271</v>
          </cell>
          <cell r="H39913">
            <v>7603.2</v>
          </cell>
        </row>
        <row r="39914">
          <cell r="A39914">
            <v>900271</v>
          </cell>
          <cell r="H39914">
            <v>1995</v>
          </cell>
        </row>
        <row r="39915">
          <cell r="A39915">
            <v>100596</v>
          </cell>
          <cell r="H39915">
            <v>1310.4000000000001</v>
          </cell>
        </row>
        <row r="39916">
          <cell r="A39916">
            <v>101074</v>
          </cell>
          <cell r="H39916">
            <v>1764.36</v>
          </cell>
        </row>
        <row r="39917">
          <cell r="A39917">
            <v>101421</v>
          </cell>
          <cell r="H39917">
            <v>4794</v>
          </cell>
        </row>
        <row r="39918">
          <cell r="A39918">
            <v>101422</v>
          </cell>
          <cell r="H39918">
            <v>2788</v>
          </cell>
        </row>
        <row r="39919">
          <cell r="A39919">
            <v>102134</v>
          </cell>
          <cell r="H39919">
            <v>720</v>
          </cell>
        </row>
        <row r="39920">
          <cell r="A39920">
            <v>102134</v>
          </cell>
          <cell r="H39920">
            <v>6300</v>
          </cell>
        </row>
        <row r="39921">
          <cell r="A39921">
            <v>102318</v>
          </cell>
          <cell r="H39921">
            <v>480</v>
          </cell>
        </row>
        <row r="39922">
          <cell r="A39922">
            <v>102318</v>
          </cell>
          <cell r="H39922">
            <v>399</v>
          </cell>
        </row>
        <row r="39923">
          <cell r="A39923">
            <v>102318</v>
          </cell>
          <cell r="H39923">
            <v>4200</v>
          </cell>
        </row>
        <row r="39924">
          <cell r="A39924">
            <v>102338</v>
          </cell>
          <cell r="H39924">
            <v>5060.88</v>
          </cell>
        </row>
        <row r="39925">
          <cell r="A39925">
            <v>190064</v>
          </cell>
          <cell r="H39925">
            <v>18762</v>
          </cell>
        </row>
        <row r="39926">
          <cell r="A39926">
            <v>190363</v>
          </cell>
          <cell r="H39926">
            <v>84468.02</v>
          </cell>
        </row>
        <row r="39927">
          <cell r="A39927">
            <v>190424</v>
          </cell>
          <cell r="H39927">
            <v>95</v>
          </cell>
        </row>
        <row r="39928">
          <cell r="A39928">
            <v>190424</v>
          </cell>
          <cell r="H39928">
            <v>2880</v>
          </cell>
        </row>
        <row r="39929">
          <cell r="A39929">
            <v>191164</v>
          </cell>
          <cell r="H39929">
            <v>600</v>
          </cell>
        </row>
        <row r="39930">
          <cell r="A39930">
            <v>191164</v>
          </cell>
          <cell r="H39930">
            <v>2400</v>
          </cell>
        </row>
        <row r="39931">
          <cell r="A39931">
            <v>192293</v>
          </cell>
          <cell r="H39931">
            <v>4752</v>
          </cell>
        </row>
        <row r="39932">
          <cell r="A39932">
            <v>192905</v>
          </cell>
          <cell r="H39932">
            <v>3600</v>
          </cell>
        </row>
        <row r="39933">
          <cell r="A39933">
            <v>193412</v>
          </cell>
          <cell r="H39933">
            <v>390</v>
          </cell>
        </row>
        <row r="39934">
          <cell r="A39934">
            <v>193412</v>
          </cell>
          <cell r="H39934">
            <v>1876.2</v>
          </cell>
        </row>
        <row r="39935">
          <cell r="A39935">
            <v>193412</v>
          </cell>
          <cell r="H39935">
            <v>6379.08</v>
          </cell>
        </row>
        <row r="39936">
          <cell r="A39936">
            <v>193547</v>
          </cell>
          <cell r="H39936">
            <v>10812</v>
          </cell>
        </row>
        <row r="39937">
          <cell r="A39937">
            <v>193958</v>
          </cell>
          <cell r="H39937">
            <v>918</v>
          </cell>
        </row>
        <row r="39938">
          <cell r="A39938">
            <v>194345</v>
          </cell>
          <cell r="H39938">
            <v>5400</v>
          </cell>
        </row>
        <row r="39939">
          <cell r="A39939">
            <v>500743</v>
          </cell>
          <cell r="H39939">
            <v>3276</v>
          </cell>
        </row>
        <row r="39940">
          <cell r="A39940">
            <v>502348</v>
          </cell>
          <cell r="H39940">
            <v>31270</v>
          </cell>
        </row>
        <row r="39941">
          <cell r="A39941">
            <v>503011</v>
          </cell>
          <cell r="H39941">
            <v>10800</v>
          </cell>
        </row>
        <row r="39942">
          <cell r="A39942">
            <v>800236</v>
          </cell>
          <cell r="H39942">
            <v>8760</v>
          </cell>
        </row>
        <row r="39943">
          <cell r="A39943">
            <v>900039</v>
          </cell>
          <cell r="H39943">
            <v>1209.5999999999999</v>
          </cell>
        </row>
        <row r="39944">
          <cell r="A39944">
            <v>100175</v>
          </cell>
          <cell r="H39944">
            <v>8847.36</v>
          </cell>
        </row>
        <row r="39945">
          <cell r="A39945">
            <v>100708</v>
          </cell>
          <cell r="H39945">
            <v>9600</v>
          </cell>
        </row>
        <row r="39946">
          <cell r="A39946">
            <v>102516</v>
          </cell>
          <cell r="H39946">
            <v>18762</v>
          </cell>
        </row>
        <row r="39947">
          <cell r="A39947">
            <v>190029</v>
          </cell>
          <cell r="H39947">
            <v>31270</v>
          </cell>
        </row>
        <row r="39948">
          <cell r="A39948">
            <v>191618</v>
          </cell>
          <cell r="H39948">
            <v>95.04</v>
          </cell>
        </row>
        <row r="39949">
          <cell r="A39949">
            <v>191618</v>
          </cell>
          <cell r="H39949">
            <v>399</v>
          </cell>
        </row>
        <row r="39950">
          <cell r="A39950">
            <v>191682</v>
          </cell>
          <cell r="H39950">
            <v>13050</v>
          </cell>
        </row>
        <row r="39951">
          <cell r="A39951">
            <v>191916</v>
          </cell>
          <cell r="H39951">
            <v>69.180000000000007</v>
          </cell>
        </row>
        <row r="39952">
          <cell r="A39952">
            <v>191916</v>
          </cell>
          <cell r="H39952">
            <v>2940</v>
          </cell>
        </row>
        <row r="39953">
          <cell r="A39953">
            <v>191993</v>
          </cell>
          <cell r="H39953">
            <v>21300</v>
          </cell>
        </row>
        <row r="39954">
          <cell r="A39954">
            <v>192053</v>
          </cell>
          <cell r="H39954">
            <v>4560</v>
          </cell>
        </row>
        <row r="39955">
          <cell r="A39955">
            <v>192386</v>
          </cell>
          <cell r="H39955">
            <v>6282.72</v>
          </cell>
        </row>
        <row r="39956">
          <cell r="A39956">
            <v>192591</v>
          </cell>
          <cell r="H39956">
            <v>646</v>
          </cell>
        </row>
        <row r="39957">
          <cell r="A39957">
            <v>192905</v>
          </cell>
          <cell r="H39957">
            <v>443</v>
          </cell>
        </row>
        <row r="39958">
          <cell r="A39958">
            <v>193092</v>
          </cell>
          <cell r="H39958">
            <v>70.849999999999994</v>
          </cell>
        </row>
        <row r="39959">
          <cell r="A39959">
            <v>193092</v>
          </cell>
          <cell r="H39959">
            <v>1920</v>
          </cell>
        </row>
        <row r="39960">
          <cell r="A39960">
            <v>194300</v>
          </cell>
          <cell r="H39960">
            <v>97.5</v>
          </cell>
        </row>
        <row r="39961">
          <cell r="A39961">
            <v>194537</v>
          </cell>
          <cell r="H39961">
            <v>3600</v>
          </cell>
        </row>
        <row r="39962">
          <cell r="A39962">
            <v>194537</v>
          </cell>
          <cell r="H39962">
            <v>399</v>
          </cell>
        </row>
        <row r="39963">
          <cell r="A39963">
            <v>501054</v>
          </cell>
          <cell r="H39963">
            <v>9381</v>
          </cell>
        </row>
        <row r="39964">
          <cell r="A39964">
            <v>501510</v>
          </cell>
          <cell r="H39964">
            <v>5902.2</v>
          </cell>
        </row>
        <row r="39965">
          <cell r="A39965">
            <v>501647</v>
          </cell>
          <cell r="H39965">
            <v>1009.58</v>
          </cell>
        </row>
        <row r="39966">
          <cell r="A39966">
            <v>501647</v>
          </cell>
          <cell r="H39966">
            <v>465.96</v>
          </cell>
        </row>
        <row r="39967">
          <cell r="A39967">
            <v>501647</v>
          </cell>
          <cell r="H39967">
            <v>310.64</v>
          </cell>
        </row>
        <row r="39968">
          <cell r="A39968">
            <v>501647</v>
          </cell>
          <cell r="H39968">
            <v>310.64</v>
          </cell>
        </row>
        <row r="39969">
          <cell r="A39969">
            <v>501647</v>
          </cell>
          <cell r="H39969">
            <v>465.96</v>
          </cell>
        </row>
        <row r="39970">
          <cell r="A39970">
            <v>501647</v>
          </cell>
          <cell r="H39970">
            <v>3494.7</v>
          </cell>
        </row>
        <row r="39971">
          <cell r="A39971">
            <v>501647</v>
          </cell>
          <cell r="H39971">
            <v>3883</v>
          </cell>
        </row>
        <row r="39972">
          <cell r="A39972">
            <v>501647</v>
          </cell>
          <cell r="H39972">
            <v>4038.32</v>
          </cell>
        </row>
        <row r="39973">
          <cell r="A39973">
            <v>501647</v>
          </cell>
          <cell r="H39973">
            <v>465.96</v>
          </cell>
        </row>
        <row r="39974">
          <cell r="A39974">
            <v>501647</v>
          </cell>
          <cell r="H39974">
            <v>931.92</v>
          </cell>
        </row>
        <row r="39975">
          <cell r="A39975">
            <v>501647</v>
          </cell>
          <cell r="H39975">
            <v>1397.88</v>
          </cell>
        </row>
        <row r="39976">
          <cell r="A39976">
            <v>100311</v>
          </cell>
          <cell r="H39976">
            <v>528</v>
          </cell>
        </row>
        <row r="39977">
          <cell r="A39977">
            <v>100349</v>
          </cell>
          <cell r="H39977">
            <v>3486</v>
          </cell>
        </row>
        <row r="39978">
          <cell r="A39978">
            <v>100869</v>
          </cell>
          <cell r="H39978">
            <v>35100</v>
          </cell>
        </row>
        <row r="39979">
          <cell r="A39979">
            <v>101043</v>
          </cell>
          <cell r="H39979">
            <v>18000</v>
          </cell>
        </row>
        <row r="39980">
          <cell r="A39980">
            <v>101659</v>
          </cell>
          <cell r="H39980">
            <v>157.68</v>
          </cell>
        </row>
        <row r="39981">
          <cell r="A39981">
            <v>101659</v>
          </cell>
          <cell r="H39981">
            <v>2940</v>
          </cell>
        </row>
        <row r="39982">
          <cell r="A39982">
            <v>190363</v>
          </cell>
          <cell r="H39982">
            <v>195</v>
          </cell>
        </row>
        <row r="39983">
          <cell r="A39983">
            <v>190363</v>
          </cell>
          <cell r="H39983">
            <v>715</v>
          </cell>
        </row>
        <row r="39984">
          <cell r="A39984">
            <v>190417</v>
          </cell>
          <cell r="H39984">
            <v>890</v>
          </cell>
        </row>
        <row r="39985">
          <cell r="A39985">
            <v>190474</v>
          </cell>
          <cell r="H39985">
            <v>9945</v>
          </cell>
        </row>
        <row r="39986">
          <cell r="A39986">
            <v>191151</v>
          </cell>
          <cell r="H39986">
            <v>2666.16</v>
          </cell>
        </row>
        <row r="39987">
          <cell r="A39987">
            <v>191422</v>
          </cell>
          <cell r="H39987">
            <v>4806</v>
          </cell>
        </row>
        <row r="39988">
          <cell r="A39988">
            <v>191645</v>
          </cell>
          <cell r="H39988">
            <v>1040</v>
          </cell>
        </row>
        <row r="39989">
          <cell r="A39989">
            <v>191645</v>
          </cell>
          <cell r="H39989">
            <v>520</v>
          </cell>
        </row>
        <row r="39990">
          <cell r="A39990">
            <v>191843</v>
          </cell>
          <cell r="H39990">
            <v>7500</v>
          </cell>
        </row>
        <row r="39991">
          <cell r="A39991">
            <v>192593</v>
          </cell>
          <cell r="H39991">
            <v>6939.1</v>
          </cell>
        </row>
        <row r="39992">
          <cell r="A39992">
            <v>192868</v>
          </cell>
          <cell r="H39992">
            <v>1500</v>
          </cell>
        </row>
        <row r="39993">
          <cell r="A39993">
            <v>192992</v>
          </cell>
          <cell r="H39993">
            <v>3690</v>
          </cell>
        </row>
        <row r="39994">
          <cell r="A39994">
            <v>192992</v>
          </cell>
          <cell r="H39994">
            <v>399</v>
          </cell>
        </row>
        <row r="39995">
          <cell r="A39995">
            <v>193063</v>
          </cell>
          <cell r="H39995">
            <v>3960</v>
          </cell>
        </row>
        <row r="39996">
          <cell r="A39996">
            <v>193066</v>
          </cell>
          <cell r="H39996">
            <v>2376</v>
          </cell>
        </row>
        <row r="39997">
          <cell r="A39997">
            <v>193429</v>
          </cell>
          <cell r="H39997">
            <v>1197</v>
          </cell>
        </row>
        <row r="39998">
          <cell r="A39998">
            <v>193830</v>
          </cell>
          <cell r="H39998">
            <v>3180</v>
          </cell>
        </row>
        <row r="39999">
          <cell r="A39999">
            <v>194037</v>
          </cell>
          <cell r="H39999">
            <v>1944</v>
          </cell>
        </row>
        <row r="40000">
          <cell r="A40000">
            <v>194037</v>
          </cell>
          <cell r="H40000">
            <v>64.5</v>
          </cell>
        </row>
        <row r="40001">
          <cell r="A40001">
            <v>194348</v>
          </cell>
          <cell r="H40001">
            <v>1800</v>
          </cell>
        </row>
        <row r="40002">
          <cell r="A40002">
            <v>194348</v>
          </cell>
          <cell r="H40002">
            <v>775</v>
          </cell>
        </row>
        <row r="40003">
          <cell r="A40003">
            <v>194538</v>
          </cell>
          <cell r="H40003">
            <v>11664</v>
          </cell>
        </row>
        <row r="40004">
          <cell r="A40004">
            <v>500209</v>
          </cell>
          <cell r="H40004">
            <v>451</v>
          </cell>
        </row>
        <row r="40005">
          <cell r="A40005">
            <v>500209</v>
          </cell>
          <cell r="H40005">
            <v>312.52</v>
          </cell>
        </row>
        <row r="40006">
          <cell r="A40006">
            <v>500209</v>
          </cell>
          <cell r="H40006">
            <v>3027.6</v>
          </cell>
        </row>
        <row r="40007">
          <cell r="A40007">
            <v>500209</v>
          </cell>
          <cell r="H40007">
            <v>740.08</v>
          </cell>
        </row>
        <row r="40008">
          <cell r="A40008">
            <v>500209</v>
          </cell>
          <cell r="H40008">
            <v>312.52</v>
          </cell>
        </row>
        <row r="40009">
          <cell r="A40009">
            <v>500209</v>
          </cell>
          <cell r="H40009">
            <v>466.84</v>
          </cell>
        </row>
        <row r="40010">
          <cell r="A40010">
            <v>500209</v>
          </cell>
          <cell r="H40010">
            <v>1845</v>
          </cell>
        </row>
        <row r="40011">
          <cell r="A40011">
            <v>500209</v>
          </cell>
          <cell r="H40011">
            <v>1278.44</v>
          </cell>
        </row>
        <row r="40012">
          <cell r="A40012">
            <v>500209</v>
          </cell>
          <cell r="H40012">
            <v>1909.8</v>
          </cell>
        </row>
        <row r="40013">
          <cell r="A40013">
            <v>500209</v>
          </cell>
          <cell r="H40013">
            <v>1278.44</v>
          </cell>
        </row>
        <row r="40014">
          <cell r="A40014">
            <v>502065</v>
          </cell>
          <cell r="H40014">
            <v>49848</v>
          </cell>
        </row>
        <row r="40015">
          <cell r="A40015">
            <v>503097</v>
          </cell>
          <cell r="H40015">
            <v>1197</v>
          </cell>
        </row>
        <row r="40016">
          <cell r="A40016">
            <v>800231</v>
          </cell>
          <cell r="H40016">
            <v>10176</v>
          </cell>
        </row>
        <row r="40017">
          <cell r="A40017">
            <v>800283</v>
          </cell>
          <cell r="H40017">
            <v>367.2</v>
          </cell>
        </row>
        <row r="40018">
          <cell r="A40018">
            <v>800283</v>
          </cell>
          <cell r="H40018">
            <v>6421.05</v>
          </cell>
        </row>
        <row r="40019">
          <cell r="A40019">
            <v>800283</v>
          </cell>
          <cell r="H40019">
            <v>145.71</v>
          </cell>
        </row>
        <row r="40020">
          <cell r="A40020">
            <v>800283</v>
          </cell>
          <cell r="H40020">
            <v>813.96</v>
          </cell>
        </row>
        <row r="40021">
          <cell r="A40021">
            <v>800283</v>
          </cell>
          <cell r="H40021">
            <v>4360.5</v>
          </cell>
        </row>
        <row r="40022">
          <cell r="A40022">
            <v>800283</v>
          </cell>
          <cell r="H40022">
            <v>307.92</v>
          </cell>
        </row>
        <row r="40023">
          <cell r="A40023">
            <v>900039</v>
          </cell>
          <cell r="H40023">
            <v>2088</v>
          </cell>
        </row>
        <row r="40024">
          <cell r="A40024">
            <v>100132</v>
          </cell>
          <cell r="H40024">
            <v>2940</v>
          </cell>
        </row>
        <row r="40025">
          <cell r="A40025">
            <v>100132</v>
          </cell>
          <cell r="H40025">
            <v>2940</v>
          </cell>
        </row>
        <row r="40026">
          <cell r="A40026">
            <v>100217</v>
          </cell>
          <cell r="H40026">
            <v>140000</v>
          </cell>
        </row>
        <row r="40027">
          <cell r="A40027">
            <v>100217</v>
          </cell>
          <cell r="H40027">
            <v>15000</v>
          </cell>
        </row>
        <row r="40028">
          <cell r="A40028">
            <v>101223</v>
          </cell>
          <cell r="H40028">
            <v>1337.13</v>
          </cell>
        </row>
        <row r="40029">
          <cell r="A40029">
            <v>102017</v>
          </cell>
          <cell r="H40029">
            <v>633.86</v>
          </cell>
        </row>
        <row r="40030">
          <cell r="A40030">
            <v>102134</v>
          </cell>
          <cell r="H40030">
            <v>3249.05</v>
          </cell>
        </row>
        <row r="40031">
          <cell r="A40031">
            <v>102135</v>
          </cell>
          <cell r="H40031">
            <v>349.68</v>
          </cell>
        </row>
        <row r="40032">
          <cell r="A40032">
            <v>102140</v>
          </cell>
          <cell r="H40032">
            <v>864.31</v>
          </cell>
        </row>
        <row r="40033">
          <cell r="A40033">
            <v>102141</v>
          </cell>
          <cell r="H40033">
            <v>277.24</v>
          </cell>
        </row>
        <row r="40034">
          <cell r="A40034">
            <v>102192</v>
          </cell>
          <cell r="H40034">
            <v>60</v>
          </cell>
        </row>
        <row r="40035">
          <cell r="A40035">
            <v>102314</v>
          </cell>
          <cell r="H40035">
            <v>242.14</v>
          </cell>
        </row>
        <row r="40036">
          <cell r="A40036">
            <v>102315</v>
          </cell>
          <cell r="H40036">
            <v>199.41</v>
          </cell>
        </row>
        <row r="40037">
          <cell r="A40037">
            <v>102316</v>
          </cell>
          <cell r="H40037">
            <v>193.62</v>
          </cell>
        </row>
        <row r="40038">
          <cell r="A40038">
            <v>102318</v>
          </cell>
          <cell r="H40038">
            <v>370.87</v>
          </cell>
        </row>
        <row r="40039">
          <cell r="A40039">
            <v>102398</v>
          </cell>
          <cell r="H40039">
            <v>575.45000000000005</v>
          </cell>
        </row>
        <row r="40040">
          <cell r="A40040">
            <v>190053</v>
          </cell>
          <cell r="H40040">
            <v>31270</v>
          </cell>
        </row>
        <row r="40041">
          <cell r="A40041">
            <v>190053</v>
          </cell>
          <cell r="H40041">
            <v>31270</v>
          </cell>
        </row>
        <row r="40042">
          <cell r="A40042">
            <v>190424</v>
          </cell>
          <cell r="H40042">
            <v>3576</v>
          </cell>
        </row>
        <row r="40043">
          <cell r="A40043">
            <v>190424</v>
          </cell>
          <cell r="H40043">
            <v>1140</v>
          </cell>
        </row>
        <row r="40044">
          <cell r="A40044">
            <v>190424</v>
          </cell>
          <cell r="H40044">
            <v>810</v>
          </cell>
        </row>
        <row r="40045">
          <cell r="A40045">
            <v>190483</v>
          </cell>
          <cell r="H40045">
            <v>210</v>
          </cell>
        </row>
        <row r="40046">
          <cell r="A40046">
            <v>190483</v>
          </cell>
          <cell r="H40046">
            <v>180</v>
          </cell>
        </row>
        <row r="40047">
          <cell r="A40047">
            <v>191073</v>
          </cell>
          <cell r="H40047">
            <v>14004</v>
          </cell>
        </row>
        <row r="40048">
          <cell r="A40048">
            <v>191097</v>
          </cell>
          <cell r="H40048">
            <v>3240</v>
          </cell>
        </row>
        <row r="40049">
          <cell r="A40049">
            <v>191215</v>
          </cell>
          <cell r="H40049">
            <v>3990</v>
          </cell>
        </row>
        <row r="40050">
          <cell r="A40050">
            <v>191215</v>
          </cell>
          <cell r="H40050">
            <v>36000</v>
          </cell>
        </row>
        <row r="40051">
          <cell r="A40051">
            <v>191231</v>
          </cell>
          <cell r="H40051">
            <v>256</v>
          </cell>
        </row>
        <row r="40052">
          <cell r="A40052">
            <v>191231</v>
          </cell>
          <cell r="H40052">
            <v>1010</v>
          </cell>
        </row>
        <row r="40053">
          <cell r="A40053">
            <v>191231</v>
          </cell>
          <cell r="H40053">
            <v>3135</v>
          </cell>
        </row>
        <row r="40054">
          <cell r="A40054">
            <v>191231</v>
          </cell>
          <cell r="H40054">
            <v>1170</v>
          </cell>
        </row>
        <row r="40055">
          <cell r="A40055">
            <v>191510</v>
          </cell>
          <cell r="H40055">
            <v>792</v>
          </cell>
        </row>
        <row r="40056">
          <cell r="A40056">
            <v>191822</v>
          </cell>
          <cell r="H40056">
            <v>23408</v>
          </cell>
        </row>
        <row r="40057">
          <cell r="A40057">
            <v>192212</v>
          </cell>
          <cell r="H40057">
            <v>6627.6</v>
          </cell>
        </row>
        <row r="40058">
          <cell r="A40058">
            <v>192396</v>
          </cell>
          <cell r="H40058">
            <v>1197</v>
          </cell>
        </row>
        <row r="40059">
          <cell r="A40059">
            <v>192396</v>
          </cell>
          <cell r="H40059">
            <v>86.25</v>
          </cell>
        </row>
        <row r="40060">
          <cell r="A40060">
            <v>192677</v>
          </cell>
          <cell r="H40060">
            <v>8784</v>
          </cell>
        </row>
        <row r="40061">
          <cell r="A40061">
            <v>192880</v>
          </cell>
          <cell r="H40061">
            <v>11098</v>
          </cell>
        </row>
        <row r="40062">
          <cell r="A40062">
            <v>192880</v>
          </cell>
          <cell r="H40062">
            <v>2200</v>
          </cell>
        </row>
        <row r="40063">
          <cell r="A40063">
            <v>192880</v>
          </cell>
          <cell r="H40063">
            <v>2200</v>
          </cell>
        </row>
        <row r="40064">
          <cell r="A40064">
            <v>192880</v>
          </cell>
          <cell r="H40064">
            <v>490</v>
          </cell>
        </row>
        <row r="40065">
          <cell r="A40065">
            <v>193039</v>
          </cell>
          <cell r="H40065">
            <v>6076</v>
          </cell>
        </row>
        <row r="40066">
          <cell r="A40066">
            <v>193039</v>
          </cell>
          <cell r="H40066">
            <v>686.29</v>
          </cell>
        </row>
        <row r="40067">
          <cell r="A40067">
            <v>193536</v>
          </cell>
          <cell r="H40067">
            <v>2312</v>
          </cell>
        </row>
        <row r="40068">
          <cell r="A40068">
            <v>194158</v>
          </cell>
          <cell r="H40068">
            <v>3960</v>
          </cell>
        </row>
        <row r="40069">
          <cell r="A40069">
            <v>194612</v>
          </cell>
          <cell r="H40069">
            <v>31</v>
          </cell>
        </row>
        <row r="40070">
          <cell r="A40070">
            <v>194612</v>
          </cell>
          <cell r="H40070">
            <v>142.85</v>
          </cell>
        </row>
        <row r="40071">
          <cell r="A40071">
            <v>194612</v>
          </cell>
          <cell r="H40071">
            <v>396</v>
          </cell>
        </row>
        <row r="40072">
          <cell r="A40072">
            <v>200450</v>
          </cell>
          <cell r="H40072">
            <v>18094</v>
          </cell>
        </row>
        <row r="40073">
          <cell r="A40073">
            <v>200450</v>
          </cell>
          <cell r="H40073">
            <v>800</v>
          </cell>
        </row>
        <row r="40074">
          <cell r="A40074">
            <v>201274</v>
          </cell>
          <cell r="H40074">
            <v>1280</v>
          </cell>
        </row>
        <row r="40075">
          <cell r="A40075">
            <v>201274</v>
          </cell>
          <cell r="H40075">
            <v>1152</v>
          </cell>
        </row>
        <row r="40076">
          <cell r="A40076">
            <v>201274</v>
          </cell>
          <cell r="H40076">
            <v>1920</v>
          </cell>
        </row>
        <row r="40077">
          <cell r="A40077">
            <v>201274</v>
          </cell>
          <cell r="H40077">
            <v>2760</v>
          </cell>
        </row>
        <row r="40078">
          <cell r="A40078">
            <v>202547</v>
          </cell>
          <cell r="H40078">
            <v>12422.4</v>
          </cell>
        </row>
        <row r="40079">
          <cell r="A40079">
            <v>500345</v>
          </cell>
          <cell r="H40079">
            <v>140</v>
          </cell>
        </row>
        <row r="40080">
          <cell r="A40080">
            <v>502850</v>
          </cell>
          <cell r="H40080">
            <v>21600</v>
          </cell>
        </row>
        <row r="40081">
          <cell r="A40081">
            <v>502947</v>
          </cell>
          <cell r="H40081">
            <v>10464</v>
          </cell>
        </row>
        <row r="40082">
          <cell r="A40082">
            <v>800237</v>
          </cell>
          <cell r="H40082">
            <v>4752</v>
          </cell>
        </row>
        <row r="40083">
          <cell r="A40083">
            <v>100034</v>
          </cell>
          <cell r="H40083">
            <v>2940</v>
          </cell>
        </row>
        <row r="40084">
          <cell r="A40084">
            <v>100055</v>
          </cell>
          <cell r="H40084">
            <v>11592</v>
          </cell>
        </row>
        <row r="40085">
          <cell r="A40085">
            <v>100145</v>
          </cell>
          <cell r="H40085">
            <v>7344</v>
          </cell>
        </row>
        <row r="40086">
          <cell r="A40086">
            <v>100596</v>
          </cell>
          <cell r="H40086">
            <v>5328</v>
          </cell>
        </row>
        <row r="40087">
          <cell r="A40087">
            <v>101217</v>
          </cell>
          <cell r="H40087">
            <v>4356</v>
          </cell>
        </row>
        <row r="40088">
          <cell r="A40088">
            <v>101555</v>
          </cell>
          <cell r="H40088">
            <v>720</v>
          </cell>
        </row>
        <row r="40089">
          <cell r="A40089">
            <v>190269</v>
          </cell>
          <cell r="H40089">
            <v>2574</v>
          </cell>
        </row>
        <row r="40090">
          <cell r="A40090">
            <v>193463</v>
          </cell>
          <cell r="H40090">
            <v>18762</v>
          </cell>
        </row>
        <row r="40091">
          <cell r="A40091">
            <v>193478</v>
          </cell>
          <cell r="H40091">
            <v>293.45999999999998</v>
          </cell>
        </row>
        <row r="40092">
          <cell r="A40092">
            <v>193478</v>
          </cell>
          <cell r="H40092">
            <v>324.89999999999998</v>
          </cell>
        </row>
        <row r="40093">
          <cell r="A40093">
            <v>193478</v>
          </cell>
          <cell r="H40093">
            <v>1310</v>
          </cell>
        </row>
        <row r="40094">
          <cell r="A40094">
            <v>193597</v>
          </cell>
          <cell r="H40094">
            <v>15000</v>
          </cell>
        </row>
        <row r="40095">
          <cell r="A40095">
            <v>194227</v>
          </cell>
          <cell r="H40095">
            <v>2843.76</v>
          </cell>
        </row>
        <row r="40096">
          <cell r="A40096">
            <v>194538</v>
          </cell>
          <cell r="H40096">
            <v>972.59</v>
          </cell>
        </row>
        <row r="40097">
          <cell r="A40097">
            <v>194538</v>
          </cell>
          <cell r="H40097">
            <v>7998</v>
          </cell>
        </row>
        <row r="40098">
          <cell r="A40098">
            <v>502943</v>
          </cell>
          <cell r="H40098">
            <v>942</v>
          </cell>
        </row>
        <row r="40099">
          <cell r="A40099">
            <v>502943</v>
          </cell>
          <cell r="H40099">
            <v>86.4</v>
          </cell>
        </row>
        <row r="40100">
          <cell r="A40100">
            <v>502973</v>
          </cell>
          <cell r="H40100">
            <v>168.42</v>
          </cell>
        </row>
        <row r="40101">
          <cell r="A40101">
            <v>502973</v>
          </cell>
          <cell r="H40101">
            <v>168.42</v>
          </cell>
        </row>
        <row r="40102">
          <cell r="A40102">
            <v>502973</v>
          </cell>
          <cell r="H40102">
            <v>140.94</v>
          </cell>
        </row>
        <row r="40103">
          <cell r="A40103">
            <v>502973</v>
          </cell>
          <cell r="H40103">
            <v>448.53</v>
          </cell>
        </row>
        <row r="40104">
          <cell r="A40104">
            <v>502973</v>
          </cell>
          <cell r="H40104">
            <v>448.53</v>
          </cell>
        </row>
        <row r="40105">
          <cell r="A40105">
            <v>502973</v>
          </cell>
          <cell r="H40105">
            <v>257.13</v>
          </cell>
        </row>
        <row r="40106">
          <cell r="A40106">
            <v>100186</v>
          </cell>
          <cell r="H40106">
            <v>1197</v>
          </cell>
        </row>
        <row r="40107">
          <cell r="A40107">
            <v>100275</v>
          </cell>
          <cell r="H40107">
            <v>2940.6</v>
          </cell>
        </row>
        <row r="40108">
          <cell r="A40108">
            <v>100296</v>
          </cell>
          <cell r="H40108">
            <v>121</v>
          </cell>
        </row>
        <row r="40109">
          <cell r="A40109">
            <v>100296</v>
          </cell>
          <cell r="H40109">
            <v>3300</v>
          </cell>
        </row>
        <row r="40110">
          <cell r="A40110">
            <v>100862</v>
          </cell>
          <cell r="H40110">
            <v>2112</v>
          </cell>
        </row>
        <row r="40111">
          <cell r="A40111">
            <v>100998</v>
          </cell>
          <cell r="H40111">
            <v>7830</v>
          </cell>
        </row>
        <row r="40112">
          <cell r="A40112">
            <v>101486</v>
          </cell>
          <cell r="H40112">
            <v>900</v>
          </cell>
        </row>
        <row r="40113">
          <cell r="A40113">
            <v>101856</v>
          </cell>
          <cell r="H40113">
            <v>2760</v>
          </cell>
        </row>
        <row r="40114">
          <cell r="A40114">
            <v>101953</v>
          </cell>
          <cell r="H40114">
            <v>1995</v>
          </cell>
        </row>
        <row r="40115">
          <cell r="A40115">
            <v>101953</v>
          </cell>
          <cell r="H40115">
            <v>118.9</v>
          </cell>
        </row>
        <row r="40116">
          <cell r="A40116">
            <v>102519</v>
          </cell>
          <cell r="H40116">
            <v>15635</v>
          </cell>
        </row>
        <row r="40117">
          <cell r="A40117">
            <v>102519</v>
          </cell>
          <cell r="H40117">
            <v>15635</v>
          </cell>
        </row>
        <row r="40118">
          <cell r="A40118">
            <v>102616</v>
          </cell>
          <cell r="H40118">
            <v>187.44</v>
          </cell>
        </row>
        <row r="40119">
          <cell r="A40119">
            <v>190054</v>
          </cell>
          <cell r="H40119">
            <v>31270</v>
          </cell>
        </row>
        <row r="40120">
          <cell r="A40120">
            <v>190258</v>
          </cell>
          <cell r="H40120">
            <v>864</v>
          </cell>
        </row>
        <row r="40121">
          <cell r="A40121">
            <v>191645</v>
          </cell>
          <cell r="H40121">
            <v>20336</v>
          </cell>
        </row>
        <row r="40122">
          <cell r="A40122">
            <v>192120</v>
          </cell>
          <cell r="H40122">
            <v>17673.599999999999</v>
          </cell>
        </row>
        <row r="40123">
          <cell r="A40123">
            <v>192344</v>
          </cell>
          <cell r="H40123">
            <v>7389.36</v>
          </cell>
        </row>
        <row r="40124">
          <cell r="A40124">
            <v>192344</v>
          </cell>
          <cell r="H40124">
            <v>900.07</v>
          </cell>
        </row>
        <row r="40125">
          <cell r="A40125">
            <v>192344</v>
          </cell>
          <cell r="H40125">
            <v>399</v>
          </cell>
        </row>
        <row r="40126">
          <cell r="A40126">
            <v>192600</v>
          </cell>
          <cell r="H40126">
            <v>5520</v>
          </cell>
        </row>
        <row r="40127">
          <cell r="A40127">
            <v>192880</v>
          </cell>
          <cell r="H40127">
            <v>3120</v>
          </cell>
        </row>
        <row r="40128">
          <cell r="A40128">
            <v>193412</v>
          </cell>
          <cell r="H40128">
            <v>375.24</v>
          </cell>
        </row>
        <row r="40129">
          <cell r="A40129">
            <v>193412</v>
          </cell>
          <cell r="H40129">
            <v>4878.12</v>
          </cell>
        </row>
        <row r="40130">
          <cell r="A40130">
            <v>194078</v>
          </cell>
          <cell r="H40130">
            <v>1197</v>
          </cell>
        </row>
        <row r="40131">
          <cell r="A40131">
            <v>194078</v>
          </cell>
          <cell r="H40131">
            <v>21600</v>
          </cell>
        </row>
        <row r="40132">
          <cell r="A40132">
            <v>194078</v>
          </cell>
          <cell r="H40132">
            <v>329</v>
          </cell>
        </row>
        <row r="40133">
          <cell r="A40133">
            <v>194165</v>
          </cell>
          <cell r="H40133">
            <v>3720</v>
          </cell>
        </row>
        <row r="40134">
          <cell r="A40134">
            <v>194165</v>
          </cell>
          <cell r="H40134">
            <v>121</v>
          </cell>
        </row>
        <row r="40135">
          <cell r="A40135">
            <v>194355</v>
          </cell>
          <cell r="H40135">
            <v>7344</v>
          </cell>
        </row>
        <row r="40136">
          <cell r="A40136">
            <v>194422</v>
          </cell>
          <cell r="H40136">
            <v>168.42</v>
          </cell>
        </row>
        <row r="40137">
          <cell r="A40137">
            <v>194422</v>
          </cell>
          <cell r="H40137">
            <v>257.13</v>
          </cell>
        </row>
        <row r="40138">
          <cell r="A40138">
            <v>201226</v>
          </cell>
          <cell r="H40138">
            <v>420</v>
          </cell>
        </row>
        <row r="40139">
          <cell r="A40139">
            <v>500021</v>
          </cell>
          <cell r="H40139">
            <v>5760</v>
          </cell>
        </row>
        <row r="40140">
          <cell r="A40140">
            <v>500021</v>
          </cell>
          <cell r="H40140">
            <v>20685</v>
          </cell>
        </row>
        <row r="40141">
          <cell r="A40141">
            <v>500379</v>
          </cell>
          <cell r="H40141">
            <v>1520</v>
          </cell>
        </row>
        <row r="40142">
          <cell r="A40142">
            <v>501054</v>
          </cell>
          <cell r="H40142">
            <v>12508</v>
          </cell>
        </row>
        <row r="40143">
          <cell r="A40143">
            <v>501054</v>
          </cell>
          <cell r="H40143">
            <v>12508</v>
          </cell>
        </row>
        <row r="40144">
          <cell r="A40144">
            <v>501054</v>
          </cell>
          <cell r="H40144">
            <v>12508</v>
          </cell>
        </row>
        <row r="40145">
          <cell r="A40145">
            <v>501056</v>
          </cell>
          <cell r="H40145">
            <v>18762</v>
          </cell>
        </row>
        <row r="40146">
          <cell r="A40146">
            <v>501056</v>
          </cell>
          <cell r="H40146">
            <v>18762</v>
          </cell>
        </row>
        <row r="40147">
          <cell r="A40147">
            <v>502078</v>
          </cell>
          <cell r="H40147">
            <v>17820</v>
          </cell>
        </row>
        <row r="40148">
          <cell r="A40148">
            <v>502078</v>
          </cell>
          <cell r="H40148">
            <v>17820</v>
          </cell>
        </row>
        <row r="40149">
          <cell r="A40149">
            <v>502327</v>
          </cell>
          <cell r="H40149">
            <v>8085</v>
          </cell>
        </row>
        <row r="40150">
          <cell r="A40150">
            <v>502762</v>
          </cell>
          <cell r="H40150">
            <v>7886.4</v>
          </cell>
        </row>
        <row r="40151">
          <cell r="A40151">
            <v>502762</v>
          </cell>
          <cell r="H40151">
            <v>271.64999999999998</v>
          </cell>
        </row>
        <row r="40152">
          <cell r="A40152">
            <v>502973</v>
          </cell>
          <cell r="H40152">
            <v>1200</v>
          </cell>
        </row>
        <row r="40153">
          <cell r="A40153">
            <v>503005</v>
          </cell>
          <cell r="H40153">
            <v>286.51</v>
          </cell>
        </row>
        <row r="40154">
          <cell r="A40154">
            <v>503005</v>
          </cell>
          <cell r="H40154">
            <v>11829.6</v>
          </cell>
        </row>
        <row r="40155">
          <cell r="A40155">
            <v>800280</v>
          </cell>
          <cell r="H40155">
            <v>203.98</v>
          </cell>
        </row>
        <row r="40156">
          <cell r="A40156">
            <v>800280</v>
          </cell>
          <cell r="H40156">
            <v>1971.6</v>
          </cell>
        </row>
        <row r="40157">
          <cell r="A40157">
            <v>101370</v>
          </cell>
          <cell r="H40157">
            <v>228</v>
          </cell>
        </row>
        <row r="40158">
          <cell r="A40158">
            <v>101790</v>
          </cell>
          <cell r="H40158">
            <v>30019.200000000001</v>
          </cell>
        </row>
        <row r="40159">
          <cell r="A40159">
            <v>102616</v>
          </cell>
          <cell r="H40159">
            <v>50032</v>
          </cell>
        </row>
        <row r="40160">
          <cell r="A40160">
            <v>190029</v>
          </cell>
          <cell r="H40160">
            <v>31270</v>
          </cell>
        </row>
        <row r="40161">
          <cell r="A40161">
            <v>190053</v>
          </cell>
          <cell r="H40161">
            <v>3752.4</v>
          </cell>
        </row>
        <row r="40162">
          <cell r="A40162">
            <v>191007</v>
          </cell>
          <cell r="H40162">
            <v>46050</v>
          </cell>
        </row>
        <row r="40163">
          <cell r="A40163">
            <v>193778</v>
          </cell>
          <cell r="H40163">
            <v>5941.3</v>
          </cell>
        </row>
        <row r="40164">
          <cell r="A40164">
            <v>194133</v>
          </cell>
          <cell r="H40164">
            <v>7956</v>
          </cell>
        </row>
        <row r="40165">
          <cell r="A40165">
            <v>194598</v>
          </cell>
          <cell r="H40165">
            <v>1014</v>
          </cell>
        </row>
        <row r="40166">
          <cell r="A40166">
            <v>194598</v>
          </cell>
          <cell r="H40166">
            <v>8580</v>
          </cell>
        </row>
        <row r="40167">
          <cell r="A40167">
            <v>194598</v>
          </cell>
          <cell r="H40167">
            <v>7280</v>
          </cell>
        </row>
        <row r="40168">
          <cell r="A40168">
            <v>194598</v>
          </cell>
          <cell r="H40168">
            <v>145.05000000000001</v>
          </cell>
        </row>
        <row r="40169">
          <cell r="A40169">
            <v>194615</v>
          </cell>
          <cell r="H40169">
            <v>1320</v>
          </cell>
        </row>
        <row r="40170">
          <cell r="A40170">
            <v>502348</v>
          </cell>
          <cell r="H40170">
            <v>3752.4</v>
          </cell>
        </row>
        <row r="40171">
          <cell r="A40171">
            <v>502348</v>
          </cell>
          <cell r="H40171">
            <v>1876.2</v>
          </cell>
        </row>
        <row r="40172">
          <cell r="A40172">
            <v>502440</v>
          </cell>
          <cell r="H40172">
            <v>2670</v>
          </cell>
        </row>
        <row r="40173">
          <cell r="A40173">
            <v>900333</v>
          </cell>
          <cell r="H40173">
            <v>4752</v>
          </cell>
        </row>
        <row r="40174">
          <cell r="A40174">
            <v>100016</v>
          </cell>
          <cell r="H40174">
            <v>2352</v>
          </cell>
        </row>
        <row r="40175">
          <cell r="A40175">
            <v>100188</v>
          </cell>
          <cell r="H40175">
            <v>1995</v>
          </cell>
        </row>
        <row r="40176">
          <cell r="A40176">
            <v>100266</v>
          </cell>
          <cell r="H40176">
            <v>1322.16</v>
          </cell>
        </row>
        <row r="40177">
          <cell r="A40177">
            <v>100428</v>
          </cell>
          <cell r="H40177">
            <v>1335.12</v>
          </cell>
        </row>
        <row r="40178">
          <cell r="A40178">
            <v>100661</v>
          </cell>
          <cell r="H40178">
            <v>285.7</v>
          </cell>
        </row>
        <row r="40179">
          <cell r="A40179">
            <v>100661</v>
          </cell>
          <cell r="H40179">
            <v>300</v>
          </cell>
        </row>
        <row r="40180">
          <cell r="A40180">
            <v>100925</v>
          </cell>
          <cell r="H40180">
            <v>11282.19</v>
          </cell>
        </row>
        <row r="40181">
          <cell r="A40181">
            <v>100925</v>
          </cell>
          <cell r="H40181">
            <v>2743.14</v>
          </cell>
        </row>
        <row r="40182">
          <cell r="A40182">
            <v>100949</v>
          </cell>
          <cell r="H40182">
            <v>7308</v>
          </cell>
        </row>
        <row r="40183">
          <cell r="A40183">
            <v>100979</v>
          </cell>
          <cell r="H40183">
            <v>2640</v>
          </cell>
        </row>
        <row r="40184">
          <cell r="A40184">
            <v>100979</v>
          </cell>
          <cell r="H40184">
            <v>137.18</v>
          </cell>
        </row>
        <row r="40185">
          <cell r="A40185">
            <v>101034</v>
          </cell>
          <cell r="H40185">
            <v>399</v>
          </cell>
        </row>
        <row r="40186">
          <cell r="A40186">
            <v>102488</v>
          </cell>
          <cell r="H40186">
            <v>2203.1999999999998</v>
          </cell>
        </row>
        <row r="40187">
          <cell r="A40187">
            <v>102488</v>
          </cell>
          <cell r="H40187">
            <v>1262.52</v>
          </cell>
        </row>
        <row r="40188">
          <cell r="A40188">
            <v>102488</v>
          </cell>
          <cell r="H40188">
            <v>955.8</v>
          </cell>
        </row>
        <row r="40189">
          <cell r="A40189">
            <v>102488</v>
          </cell>
          <cell r="H40189">
            <v>3434.4</v>
          </cell>
        </row>
        <row r="40190">
          <cell r="A40190">
            <v>102488</v>
          </cell>
          <cell r="H40190">
            <v>891</v>
          </cell>
        </row>
        <row r="40191">
          <cell r="A40191">
            <v>102488</v>
          </cell>
          <cell r="H40191">
            <v>1166.4000000000001</v>
          </cell>
        </row>
        <row r="40192">
          <cell r="A40192">
            <v>102488</v>
          </cell>
          <cell r="H40192">
            <v>393.12</v>
          </cell>
        </row>
        <row r="40193">
          <cell r="A40193">
            <v>102488</v>
          </cell>
          <cell r="H40193">
            <v>2676.24</v>
          </cell>
        </row>
        <row r="40194">
          <cell r="A40194">
            <v>102488</v>
          </cell>
          <cell r="H40194">
            <v>6350.4</v>
          </cell>
        </row>
        <row r="40195">
          <cell r="A40195">
            <v>102488</v>
          </cell>
          <cell r="H40195">
            <v>475.2</v>
          </cell>
        </row>
        <row r="40196">
          <cell r="A40196">
            <v>102488</v>
          </cell>
          <cell r="H40196">
            <v>764.64</v>
          </cell>
        </row>
        <row r="40197">
          <cell r="A40197">
            <v>102488</v>
          </cell>
          <cell r="H40197">
            <v>1814.4</v>
          </cell>
        </row>
        <row r="40198">
          <cell r="A40198">
            <v>102488</v>
          </cell>
          <cell r="H40198">
            <v>982.8</v>
          </cell>
        </row>
        <row r="40199">
          <cell r="A40199">
            <v>102488</v>
          </cell>
          <cell r="H40199">
            <v>518.4</v>
          </cell>
        </row>
        <row r="40200">
          <cell r="A40200">
            <v>102488</v>
          </cell>
          <cell r="H40200">
            <v>712.8</v>
          </cell>
        </row>
        <row r="40201">
          <cell r="A40201">
            <v>102488</v>
          </cell>
          <cell r="H40201">
            <v>1663.2</v>
          </cell>
        </row>
        <row r="40202">
          <cell r="A40202">
            <v>102488</v>
          </cell>
          <cell r="H40202">
            <v>589.67999999999995</v>
          </cell>
        </row>
        <row r="40203">
          <cell r="A40203">
            <v>102488</v>
          </cell>
          <cell r="H40203">
            <v>3066.12</v>
          </cell>
        </row>
        <row r="40204">
          <cell r="A40204">
            <v>102488</v>
          </cell>
          <cell r="H40204">
            <v>908</v>
          </cell>
        </row>
        <row r="40205">
          <cell r="A40205">
            <v>102488</v>
          </cell>
          <cell r="H40205">
            <v>1146.96</v>
          </cell>
        </row>
        <row r="40206">
          <cell r="A40206">
            <v>102488</v>
          </cell>
          <cell r="H40206">
            <v>6415.2</v>
          </cell>
        </row>
        <row r="40207">
          <cell r="A40207">
            <v>102488</v>
          </cell>
          <cell r="H40207">
            <v>2980.8</v>
          </cell>
        </row>
        <row r="40208">
          <cell r="A40208">
            <v>102501</v>
          </cell>
          <cell r="H40208">
            <v>4217.3999999999996</v>
          </cell>
        </row>
        <row r="40209">
          <cell r="A40209">
            <v>102505</v>
          </cell>
          <cell r="H40209">
            <v>696.72</v>
          </cell>
        </row>
        <row r="40210">
          <cell r="A40210">
            <v>191127</v>
          </cell>
          <cell r="H40210">
            <v>25016</v>
          </cell>
        </row>
        <row r="40211">
          <cell r="A40211">
            <v>191127</v>
          </cell>
          <cell r="H40211">
            <v>25016</v>
          </cell>
        </row>
        <row r="40212">
          <cell r="A40212">
            <v>191360</v>
          </cell>
          <cell r="H40212">
            <v>46512</v>
          </cell>
        </row>
        <row r="40213">
          <cell r="A40213">
            <v>191422</v>
          </cell>
          <cell r="H40213">
            <v>10680</v>
          </cell>
        </row>
        <row r="40214">
          <cell r="A40214">
            <v>191565</v>
          </cell>
          <cell r="H40214">
            <v>31234.71</v>
          </cell>
        </row>
        <row r="40215">
          <cell r="A40215">
            <v>191809</v>
          </cell>
          <cell r="H40215">
            <v>8448</v>
          </cell>
        </row>
        <row r="40216">
          <cell r="A40216">
            <v>192214</v>
          </cell>
          <cell r="H40216">
            <v>2209.1999999999998</v>
          </cell>
        </row>
        <row r="40217">
          <cell r="A40217">
            <v>192891</v>
          </cell>
          <cell r="H40217">
            <v>5832</v>
          </cell>
        </row>
        <row r="40218">
          <cell r="A40218">
            <v>192891</v>
          </cell>
          <cell r="H40218">
            <v>106.45</v>
          </cell>
        </row>
        <row r="40219">
          <cell r="A40219">
            <v>192892</v>
          </cell>
          <cell r="H40219">
            <v>410</v>
          </cell>
        </row>
        <row r="40220">
          <cell r="A40220">
            <v>192892</v>
          </cell>
          <cell r="H40220">
            <v>143.30000000000001</v>
          </cell>
        </row>
        <row r="40221">
          <cell r="A40221">
            <v>193407</v>
          </cell>
          <cell r="H40221">
            <v>4872</v>
          </cell>
        </row>
        <row r="40222">
          <cell r="A40222">
            <v>193407</v>
          </cell>
          <cell r="H40222">
            <v>3480</v>
          </cell>
        </row>
        <row r="40223">
          <cell r="A40223">
            <v>193412</v>
          </cell>
          <cell r="H40223">
            <v>1170</v>
          </cell>
        </row>
        <row r="40224">
          <cell r="A40224">
            <v>193412</v>
          </cell>
          <cell r="H40224">
            <v>2251.44</v>
          </cell>
        </row>
        <row r="40225">
          <cell r="A40225">
            <v>194049</v>
          </cell>
          <cell r="H40225">
            <v>444</v>
          </cell>
        </row>
        <row r="40226">
          <cell r="A40226">
            <v>194049</v>
          </cell>
          <cell r="H40226">
            <v>948</v>
          </cell>
        </row>
        <row r="40227">
          <cell r="A40227">
            <v>194049</v>
          </cell>
          <cell r="H40227">
            <v>59.95</v>
          </cell>
        </row>
        <row r="40228">
          <cell r="A40228">
            <v>194049</v>
          </cell>
          <cell r="H40228">
            <v>537</v>
          </cell>
        </row>
        <row r="40229">
          <cell r="A40229">
            <v>194158</v>
          </cell>
          <cell r="H40229">
            <v>2772</v>
          </cell>
        </row>
        <row r="40230">
          <cell r="A40230">
            <v>194402</v>
          </cell>
          <cell r="H40230">
            <v>33000</v>
          </cell>
        </row>
        <row r="40231">
          <cell r="A40231">
            <v>194403</v>
          </cell>
          <cell r="H40231">
            <v>33000</v>
          </cell>
        </row>
        <row r="40232">
          <cell r="A40232">
            <v>194516</v>
          </cell>
          <cell r="H40232">
            <v>5880</v>
          </cell>
        </row>
        <row r="40233">
          <cell r="A40233">
            <v>194516</v>
          </cell>
          <cell r="H40233">
            <v>11760</v>
          </cell>
        </row>
        <row r="40234">
          <cell r="A40234">
            <v>500572</v>
          </cell>
          <cell r="H40234">
            <v>7740</v>
          </cell>
        </row>
        <row r="40235">
          <cell r="A40235">
            <v>501306</v>
          </cell>
          <cell r="H40235">
            <v>11040</v>
          </cell>
        </row>
        <row r="40236">
          <cell r="A40236">
            <v>501616</v>
          </cell>
          <cell r="H40236">
            <v>1512</v>
          </cell>
        </row>
        <row r="40237">
          <cell r="A40237">
            <v>501698</v>
          </cell>
          <cell r="H40237">
            <v>7354.08</v>
          </cell>
        </row>
        <row r="40238">
          <cell r="A40238">
            <v>502434</v>
          </cell>
          <cell r="H40238">
            <v>1995</v>
          </cell>
        </row>
        <row r="40239">
          <cell r="A40239">
            <v>502434</v>
          </cell>
          <cell r="H40239">
            <v>7440</v>
          </cell>
        </row>
        <row r="40240">
          <cell r="A40240">
            <v>100181</v>
          </cell>
          <cell r="H40240">
            <v>10800</v>
          </cell>
        </row>
        <row r="40241">
          <cell r="A40241">
            <v>100974</v>
          </cell>
          <cell r="H40241">
            <v>22800</v>
          </cell>
        </row>
        <row r="40242">
          <cell r="A40242">
            <v>100974</v>
          </cell>
          <cell r="H40242">
            <v>438</v>
          </cell>
        </row>
        <row r="40243">
          <cell r="A40243">
            <v>101676</v>
          </cell>
          <cell r="H40243">
            <v>396</v>
          </cell>
        </row>
        <row r="40244">
          <cell r="A40244">
            <v>101676</v>
          </cell>
          <cell r="H40244">
            <v>3434</v>
          </cell>
        </row>
        <row r="40245">
          <cell r="A40245">
            <v>101676</v>
          </cell>
          <cell r="H40245">
            <v>3978</v>
          </cell>
        </row>
        <row r="40246">
          <cell r="A40246">
            <v>102544</v>
          </cell>
          <cell r="H40246">
            <v>50.4</v>
          </cell>
        </row>
        <row r="40247">
          <cell r="A40247">
            <v>102550</v>
          </cell>
          <cell r="H40247">
            <v>9381</v>
          </cell>
        </row>
        <row r="40248">
          <cell r="A40248">
            <v>102550</v>
          </cell>
          <cell r="H40248">
            <v>9381</v>
          </cell>
        </row>
        <row r="40249">
          <cell r="A40249">
            <v>190426</v>
          </cell>
          <cell r="H40249">
            <v>608</v>
          </cell>
        </row>
        <row r="40250">
          <cell r="A40250">
            <v>190426</v>
          </cell>
          <cell r="H40250">
            <v>5480</v>
          </cell>
        </row>
        <row r="40251">
          <cell r="A40251">
            <v>190426</v>
          </cell>
          <cell r="H40251">
            <v>1440</v>
          </cell>
        </row>
        <row r="40252">
          <cell r="A40252">
            <v>190474</v>
          </cell>
          <cell r="H40252">
            <v>244</v>
          </cell>
        </row>
        <row r="40253">
          <cell r="A40253">
            <v>190474</v>
          </cell>
          <cell r="H40253">
            <v>1530</v>
          </cell>
        </row>
        <row r="40254">
          <cell r="A40254">
            <v>190474</v>
          </cell>
          <cell r="H40254">
            <v>3825</v>
          </cell>
        </row>
        <row r="40255">
          <cell r="A40255">
            <v>191154</v>
          </cell>
          <cell r="H40255">
            <v>234</v>
          </cell>
        </row>
        <row r="40256">
          <cell r="A40256">
            <v>191154</v>
          </cell>
          <cell r="H40256">
            <v>202</v>
          </cell>
        </row>
        <row r="40257">
          <cell r="A40257">
            <v>191154</v>
          </cell>
          <cell r="H40257">
            <v>160</v>
          </cell>
        </row>
        <row r="40258">
          <cell r="A40258">
            <v>191681</v>
          </cell>
          <cell r="H40258">
            <v>13050</v>
          </cell>
        </row>
        <row r="40259">
          <cell r="A40259">
            <v>191732</v>
          </cell>
          <cell r="H40259">
            <v>2844</v>
          </cell>
        </row>
        <row r="40260">
          <cell r="A40260">
            <v>192526</v>
          </cell>
          <cell r="H40260">
            <v>110.05</v>
          </cell>
        </row>
        <row r="40261">
          <cell r="A40261">
            <v>192526</v>
          </cell>
          <cell r="H40261">
            <v>360</v>
          </cell>
        </row>
        <row r="40262">
          <cell r="A40262">
            <v>192705</v>
          </cell>
          <cell r="H40262">
            <v>2900</v>
          </cell>
        </row>
        <row r="40263">
          <cell r="A40263">
            <v>192705</v>
          </cell>
          <cell r="H40263">
            <v>20280</v>
          </cell>
        </row>
        <row r="40264">
          <cell r="A40264">
            <v>193857</v>
          </cell>
          <cell r="H40264">
            <v>2400</v>
          </cell>
        </row>
        <row r="40265">
          <cell r="A40265">
            <v>193950</v>
          </cell>
          <cell r="H40265">
            <v>3533.51</v>
          </cell>
        </row>
        <row r="40266">
          <cell r="A40266">
            <v>500736</v>
          </cell>
          <cell r="H40266">
            <v>6786</v>
          </cell>
        </row>
        <row r="40267">
          <cell r="A40267">
            <v>500737</v>
          </cell>
          <cell r="H40267">
            <v>10962</v>
          </cell>
        </row>
        <row r="40268">
          <cell r="A40268">
            <v>500743</v>
          </cell>
          <cell r="H40268">
            <v>100.8</v>
          </cell>
        </row>
        <row r="40269">
          <cell r="A40269">
            <v>502204</v>
          </cell>
          <cell r="H40269">
            <v>3900</v>
          </cell>
        </row>
        <row r="40270">
          <cell r="A40270">
            <v>900333</v>
          </cell>
          <cell r="H40270">
            <v>151.19999999999999</v>
          </cell>
        </row>
        <row r="40271">
          <cell r="A40271">
            <v>900358</v>
          </cell>
          <cell r="H40271">
            <v>468</v>
          </cell>
        </row>
        <row r="40272">
          <cell r="A40272">
            <v>900358</v>
          </cell>
          <cell r="H40272">
            <v>468</v>
          </cell>
        </row>
        <row r="40273">
          <cell r="A40273">
            <v>100078</v>
          </cell>
          <cell r="H40273">
            <v>2940</v>
          </cell>
        </row>
        <row r="40274">
          <cell r="A40274">
            <v>100078</v>
          </cell>
          <cell r="H40274">
            <v>2940</v>
          </cell>
        </row>
        <row r="40275">
          <cell r="A40275">
            <v>100369</v>
          </cell>
          <cell r="H40275">
            <v>13200</v>
          </cell>
        </row>
        <row r="40276">
          <cell r="A40276">
            <v>100680</v>
          </cell>
          <cell r="H40276">
            <v>1800</v>
          </cell>
        </row>
        <row r="40277">
          <cell r="A40277">
            <v>100738</v>
          </cell>
          <cell r="H40277">
            <v>6600</v>
          </cell>
        </row>
        <row r="40278">
          <cell r="A40278">
            <v>101412</v>
          </cell>
          <cell r="H40278">
            <v>3600</v>
          </cell>
        </row>
        <row r="40279">
          <cell r="A40279">
            <v>101704</v>
          </cell>
          <cell r="H40279">
            <v>399</v>
          </cell>
        </row>
        <row r="40280">
          <cell r="A40280">
            <v>102477</v>
          </cell>
          <cell r="H40280">
            <v>29000</v>
          </cell>
        </row>
        <row r="40281">
          <cell r="A40281">
            <v>102544</v>
          </cell>
          <cell r="H40281">
            <v>1108.8</v>
          </cell>
        </row>
        <row r="40282">
          <cell r="A40282">
            <v>192084</v>
          </cell>
          <cell r="H40282">
            <v>5400</v>
          </cell>
        </row>
        <row r="40283">
          <cell r="A40283">
            <v>192144</v>
          </cell>
          <cell r="H40283">
            <v>1632</v>
          </cell>
        </row>
        <row r="40284">
          <cell r="A40284">
            <v>192568</v>
          </cell>
          <cell r="H40284">
            <v>152.15</v>
          </cell>
        </row>
        <row r="40285">
          <cell r="A40285">
            <v>192568</v>
          </cell>
          <cell r="H40285">
            <v>7020</v>
          </cell>
        </row>
        <row r="40286">
          <cell r="A40286">
            <v>192694</v>
          </cell>
          <cell r="H40286">
            <v>399</v>
          </cell>
        </row>
        <row r="40287">
          <cell r="A40287">
            <v>194622</v>
          </cell>
          <cell r="H40287">
            <v>4320</v>
          </cell>
        </row>
        <row r="40288">
          <cell r="A40288">
            <v>194622</v>
          </cell>
          <cell r="H40288">
            <v>140</v>
          </cell>
        </row>
        <row r="40289">
          <cell r="A40289">
            <v>194622</v>
          </cell>
          <cell r="H40289">
            <v>399</v>
          </cell>
        </row>
        <row r="40290">
          <cell r="A40290">
            <v>194622</v>
          </cell>
          <cell r="H40290">
            <v>6732</v>
          </cell>
        </row>
        <row r="40291">
          <cell r="A40291">
            <v>500540</v>
          </cell>
          <cell r="H40291">
            <v>12600</v>
          </cell>
        </row>
        <row r="40292">
          <cell r="A40292">
            <v>500541</v>
          </cell>
          <cell r="H40292">
            <v>7200</v>
          </cell>
        </row>
        <row r="40293">
          <cell r="A40293">
            <v>500542</v>
          </cell>
          <cell r="H40293">
            <v>1800</v>
          </cell>
        </row>
        <row r="40294">
          <cell r="A40294">
            <v>500572</v>
          </cell>
          <cell r="H40294">
            <v>1864.8</v>
          </cell>
        </row>
        <row r="40295">
          <cell r="A40295">
            <v>800077</v>
          </cell>
          <cell r="H40295">
            <v>3600</v>
          </cell>
        </row>
        <row r="40296">
          <cell r="A40296">
            <v>100275</v>
          </cell>
          <cell r="H40296">
            <v>2394</v>
          </cell>
        </row>
        <row r="40297">
          <cell r="A40297">
            <v>100926</v>
          </cell>
          <cell r="H40297">
            <v>200</v>
          </cell>
        </row>
        <row r="40298">
          <cell r="A40298">
            <v>100926</v>
          </cell>
          <cell r="H40298">
            <v>10200</v>
          </cell>
        </row>
        <row r="40299">
          <cell r="A40299">
            <v>101373</v>
          </cell>
          <cell r="H40299">
            <v>103.6</v>
          </cell>
        </row>
        <row r="40300">
          <cell r="A40300">
            <v>101373</v>
          </cell>
          <cell r="H40300">
            <v>276</v>
          </cell>
        </row>
        <row r="40301">
          <cell r="A40301">
            <v>101373</v>
          </cell>
          <cell r="H40301">
            <v>4785</v>
          </cell>
        </row>
        <row r="40302">
          <cell r="A40302">
            <v>101373</v>
          </cell>
          <cell r="H40302">
            <v>207.2</v>
          </cell>
        </row>
        <row r="40303">
          <cell r="A40303">
            <v>101373</v>
          </cell>
          <cell r="H40303">
            <v>26840</v>
          </cell>
        </row>
        <row r="40304">
          <cell r="A40304">
            <v>101373</v>
          </cell>
          <cell r="H40304">
            <v>225</v>
          </cell>
        </row>
        <row r="40305">
          <cell r="A40305">
            <v>101373</v>
          </cell>
          <cell r="H40305">
            <v>299.2</v>
          </cell>
        </row>
        <row r="40306">
          <cell r="A40306">
            <v>101702</v>
          </cell>
          <cell r="H40306">
            <v>310.8</v>
          </cell>
        </row>
        <row r="40307">
          <cell r="A40307">
            <v>101702</v>
          </cell>
          <cell r="H40307">
            <v>17765</v>
          </cell>
        </row>
        <row r="40308">
          <cell r="A40308">
            <v>101702</v>
          </cell>
          <cell r="H40308">
            <v>552</v>
          </cell>
        </row>
        <row r="40309">
          <cell r="A40309">
            <v>101702</v>
          </cell>
          <cell r="H40309">
            <v>448.8</v>
          </cell>
        </row>
        <row r="40310">
          <cell r="A40310">
            <v>101704</v>
          </cell>
          <cell r="H40310">
            <v>90</v>
          </cell>
        </row>
        <row r="40311">
          <cell r="A40311">
            <v>101704</v>
          </cell>
          <cell r="H40311">
            <v>2310</v>
          </cell>
        </row>
        <row r="40312">
          <cell r="A40312">
            <v>101705</v>
          </cell>
          <cell r="H40312">
            <v>1870</v>
          </cell>
        </row>
        <row r="40313">
          <cell r="A40313">
            <v>102418</v>
          </cell>
          <cell r="H40313">
            <v>43.2</v>
          </cell>
        </row>
        <row r="40314">
          <cell r="A40314">
            <v>102418</v>
          </cell>
          <cell r="H40314">
            <v>471</v>
          </cell>
        </row>
        <row r="40315">
          <cell r="A40315">
            <v>102488</v>
          </cell>
          <cell r="H40315">
            <v>4320</v>
          </cell>
        </row>
        <row r="40316">
          <cell r="A40316">
            <v>102488</v>
          </cell>
          <cell r="H40316">
            <v>4320</v>
          </cell>
        </row>
        <row r="40317">
          <cell r="A40317">
            <v>102488</v>
          </cell>
          <cell r="H40317">
            <v>7790</v>
          </cell>
        </row>
        <row r="40318">
          <cell r="A40318">
            <v>102530</v>
          </cell>
          <cell r="H40318">
            <v>19296</v>
          </cell>
        </row>
        <row r="40319">
          <cell r="A40319">
            <v>190033</v>
          </cell>
          <cell r="H40319">
            <v>26298.07</v>
          </cell>
        </row>
        <row r="40320">
          <cell r="A40320">
            <v>191422</v>
          </cell>
          <cell r="H40320">
            <v>3192</v>
          </cell>
        </row>
        <row r="40321">
          <cell r="A40321">
            <v>191773</v>
          </cell>
          <cell r="H40321">
            <v>14400</v>
          </cell>
        </row>
        <row r="40322">
          <cell r="A40322">
            <v>192270</v>
          </cell>
          <cell r="H40322">
            <v>60</v>
          </cell>
        </row>
        <row r="40323">
          <cell r="A40323">
            <v>192270</v>
          </cell>
          <cell r="H40323">
            <v>1560</v>
          </cell>
        </row>
        <row r="40324">
          <cell r="A40324">
            <v>193043</v>
          </cell>
          <cell r="H40324">
            <v>720</v>
          </cell>
        </row>
        <row r="40325">
          <cell r="A40325">
            <v>193412</v>
          </cell>
          <cell r="H40325">
            <v>1125.72</v>
          </cell>
        </row>
        <row r="40326">
          <cell r="A40326">
            <v>193412</v>
          </cell>
          <cell r="H40326">
            <v>375.24</v>
          </cell>
        </row>
        <row r="40327">
          <cell r="A40327">
            <v>193606</v>
          </cell>
          <cell r="H40327">
            <v>816</v>
          </cell>
        </row>
        <row r="40328">
          <cell r="A40328">
            <v>194446</v>
          </cell>
          <cell r="H40328">
            <v>228</v>
          </cell>
        </row>
        <row r="40329">
          <cell r="A40329">
            <v>194446</v>
          </cell>
          <cell r="H40329">
            <v>2700</v>
          </cell>
        </row>
        <row r="40330">
          <cell r="A40330">
            <v>194446</v>
          </cell>
          <cell r="H40330">
            <v>399</v>
          </cell>
        </row>
        <row r="40331">
          <cell r="A40331">
            <v>194447</v>
          </cell>
          <cell r="H40331">
            <v>7020</v>
          </cell>
        </row>
        <row r="40332">
          <cell r="A40332">
            <v>194447</v>
          </cell>
          <cell r="H40332">
            <v>399</v>
          </cell>
        </row>
        <row r="40333">
          <cell r="A40333">
            <v>194447</v>
          </cell>
          <cell r="H40333">
            <v>367</v>
          </cell>
        </row>
        <row r="40334">
          <cell r="A40334">
            <v>194507</v>
          </cell>
          <cell r="H40334">
            <v>220</v>
          </cell>
        </row>
        <row r="40335">
          <cell r="A40335">
            <v>194617</v>
          </cell>
          <cell r="H40335">
            <v>1800</v>
          </cell>
        </row>
        <row r="40336">
          <cell r="A40336">
            <v>194617</v>
          </cell>
          <cell r="H40336">
            <v>147.5</v>
          </cell>
        </row>
        <row r="40337">
          <cell r="A40337">
            <v>501130</v>
          </cell>
          <cell r="H40337">
            <v>8232</v>
          </cell>
        </row>
        <row r="40338">
          <cell r="A40338">
            <v>502092</v>
          </cell>
          <cell r="H40338">
            <v>16500</v>
          </cell>
        </row>
        <row r="40339">
          <cell r="A40339">
            <v>502943</v>
          </cell>
          <cell r="H40339">
            <v>1884</v>
          </cell>
        </row>
        <row r="40340">
          <cell r="A40340">
            <v>502943</v>
          </cell>
          <cell r="H40340">
            <v>172.8</v>
          </cell>
        </row>
        <row r="40341">
          <cell r="A40341">
            <v>100122</v>
          </cell>
          <cell r="H40341">
            <v>5300</v>
          </cell>
        </row>
        <row r="40342">
          <cell r="A40342">
            <v>100122</v>
          </cell>
          <cell r="H40342">
            <v>5300</v>
          </cell>
        </row>
        <row r="40343">
          <cell r="A40343">
            <v>100122</v>
          </cell>
          <cell r="H40343">
            <v>5300</v>
          </cell>
        </row>
        <row r="40344">
          <cell r="A40344">
            <v>100186</v>
          </cell>
          <cell r="H40344">
            <v>1197</v>
          </cell>
        </row>
        <row r="40345">
          <cell r="A40345">
            <v>100578</v>
          </cell>
          <cell r="H40345">
            <v>234000</v>
          </cell>
        </row>
        <row r="40346">
          <cell r="A40346">
            <v>100578</v>
          </cell>
          <cell r="H40346">
            <v>399</v>
          </cell>
        </row>
        <row r="40347">
          <cell r="A40347">
            <v>101354</v>
          </cell>
          <cell r="H40347">
            <v>4272</v>
          </cell>
        </row>
        <row r="40348">
          <cell r="A40348">
            <v>101849</v>
          </cell>
          <cell r="H40348">
            <v>798</v>
          </cell>
        </row>
        <row r="40349">
          <cell r="A40349">
            <v>101849</v>
          </cell>
          <cell r="H40349">
            <v>98.5</v>
          </cell>
        </row>
        <row r="40350">
          <cell r="A40350">
            <v>102039</v>
          </cell>
          <cell r="H40350">
            <v>798</v>
          </cell>
        </row>
        <row r="40351">
          <cell r="A40351">
            <v>102297</v>
          </cell>
          <cell r="H40351">
            <v>6747.84</v>
          </cell>
        </row>
        <row r="40352">
          <cell r="A40352">
            <v>102336</v>
          </cell>
          <cell r="H40352">
            <v>2670</v>
          </cell>
        </row>
        <row r="40353">
          <cell r="A40353">
            <v>102533</v>
          </cell>
          <cell r="H40353">
            <v>3373.92</v>
          </cell>
        </row>
        <row r="40354">
          <cell r="A40354">
            <v>190027</v>
          </cell>
          <cell r="H40354">
            <v>625.4</v>
          </cell>
        </row>
        <row r="40355">
          <cell r="A40355">
            <v>190027</v>
          </cell>
          <cell r="H40355">
            <v>469.05</v>
          </cell>
        </row>
        <row r="40356">
          <cell r="A40356">
            <v>190027</v>
          </cell>
          <cell r="H40356">
            <v>938.1</v>
          </cell>
        </row>
        <row r="40357">
          <cell r="A40357">
            <v>190027</v>
          </cell>
          <cell r="H40357">
            <v>625.4</v>
          </cell>
        </row>
        <row r="40358">
          <cell r="A40358">
            <v>190027</v>
          </cell>
          <cell r="H40358">
            <v>469.05</v>
          </cell>
        </row>
        <row r="40359">
          <cell r="A40359">
            <v>190029</v>
          </cell>
          <cell r="H40359">
            <v>390</v>
          </cell>
        </row>
        <row r="40360">
          <cell r="A40360">
            <v>191670</v>
          </cell>
          <cell r="H40360">
            <v>9000</v>
          </cell>
        </row>
        <row r="40361">
          <cell r="A40361">
            <v>192341</v>
          </cell>
          <cell r="H40361">
            <v>780</v>
          </cell>
        </row>
        <row r="40362">
          <cell r="A40362">
            <v>192448</v>
          </cell>
          <cell r="H40362">
            <v>402.35</v>
          </cell>
        </row>
        <row r="40363">
          <cell r="A40363">
            <v>193569</v>
          </cell>
          <cell r="H40363">
            <v>18360</v>
          </cell>
        </row>
        <row r="40364">
          <cell r="A40364">
            <v>193934</v>
          </cell>
          <cell r="H40364">
            <v>78000</v>
          </cell>
        </row>
        <row r="40365">
          <cell r="A40365">
            <v>194598</v>
          </cell>
          <cell r="H40365">
            <v>3640</v>
          </cell>
        </row>
        <row r="40366">
          <cell r="A40366">
            <v>194598</v>
          </cell>
          <cell r="H40366">
            <v>4015</v>
          </cell>
        </row>
        <row r="40367">
          <cell r="A40367">
            <v>194608</v>
          </cell>
          <cell r="H40367">
            <v>3000</v>
          </cell>
        </row>
        <row r="40368">
          <cell r="A40368">
            <v>194608</v>
          </cell>
          <cell r="H40368">
            <v>399</v>
          </cell>
        </row>
        <row r="40369">
          <cell r="A40369">
            <v>194608</v>
          </cell>
          <cell r="H40369">
            <v>111.25</v>
          </cell>
        </row>
        <row r="40370">
          <cell r="A40370">
            <v>501051</v>
          </cell>
          <cell r="H40370">
            <v>5628.6</v>
          </cell>
        </row>
        <row r="40371">
          <cell r="A40371">
            <v>501059</v>
          </cell>
          <cell r="H40371">
            <v>56286</v>
          </cell>
        </row>
        <row r="40372">
          <cell r="A40372">
            <v>502436</v>
          </cell>
          <cell r="H40372">
            <v>445.71</v>
          </cell>
        </row>
        <row r="40373">
          <cell r="A40373">
            <v>502436</v>
          </cell>
          <cell r="H40373">
            <v>445.71</v>
          </cell>
        </row>
        <row r="40374">
          <cell r="A40374">
            <v>502436</v>
          </cell>
          <cell r="H40374">
            <v>69</v>
          </cell>
        </row>
        <row r="40375">
          <cell r="A40375">
            <v>502436</v>
          </cell>
          <cell r="H40375">
            <v>269.48</v>
          </cell>
        </row>
        <row r="40376">
          <cell r="A40376">
            <v>502436</v>
          </cell>
          <cell r="H40376">
            <v>445.71</v>
          </cell>
        </row>
        <row r="40377">
          <cell r="A40377">
            <v>502436</v>
          </cell>
          <cell r="H40377">
            <v>20</v>
          </cell>
        </row>
        <row r="40378">
          <cell r="A40378">
            <v>502436</v>
          </cell>
          <cell r="H40378">
            <v>747.82</v>
          </cell>
        </row>
        <row r="40379">
          <cell r="A40379">
            <v>502436</v>
          </cell>
          <cell r="H40379">
            <v>442.98</v>
          </cell>
        </row>
        <row r="40380">
          <cell r="A40380">
            <v>502436</v>
          </cell>
          <cell r="H40380">
            <v>59</v>
          </cell>
        </row>
        <row r="40381">
          <cell r="A40381">
            <v>502580</v>
          </cell>
          <cell r="H40381">
            <v>1080</v>
          </cell>
        </row>
        <row r="40382">
          <cell r="A40382">
            <v>502580</v>
          </cell>
          <cell r="H40382">
            <v>1080</v>
          </cell>
        </row>
        <row r="40383">
          <cell r="A40383">
            <v>101352</v>
          </cell>
          <cell r="H40383">
            <v>268</v>
          </cell>
        </row>
        <row r="40384">
          <cell r="A40384">
            <v>101352</v>
          </cell>
          <cell r="H40384">
            <v>12600</v>
          </cell>
        </row>
        <row r="40385">
          <cell r="A40385">
            <v>102530</v>
          </cell>
          <cell r="H40385">
            <v>3198</v>
          </cell>
        </row>
        <row r="40386">
          <cell r="A40386">
            <v>191915</v>
          </cell>
          <cell r="H40386">
            <v>399</v>
          </cell>
        </row>
        <row r="40387">
          <cell r="A40387">
            <v>193573</v>
          </cell>
          <cell r="H40387">
            <v>410</v>
          </cell>
        </row>
        <row r="40388">
          <cell r="A40388">
            <v>900333</v>
          </cell>
          <cell r="H40388">
            <v>5835</v>
          </cell>
        </row>
        <row r="40389">
          <cell r="A40389">
            <v>100036</v>
          </cell>
          <cell r="H40389">
            <v>5332</v>
          </cell>
        </row>
        <row r="40390">
          <cell r="A40390">
            <v>100224</v>
          </cell>
          <cell r="H40390">
            <v>12240</v>
          </cell>
        </row>
        <row r="40391">
          <cell r="A40391">
            <v>100334</v>
          </cell>
          <cell r="H40391">
            <v>8640</v>
          </cell>
        </row>
        <row r="40392">
          <cell r="A40392">
            <v>101373</v>
          </cell>
          <cell r="H40392">
            <v>1658.68</v>
          </cell>
        </row>
        <row r="40393">
          <cell r="A40393">
            <v>101555</v>
          </cell>
          <cell r="H40393">
            <v>432</v>
          </cell>
        </row>
        <row r="40394">
          <cell r="A40394">
            <v>101689</v>
          </cell>
          <cell r="H40394">
            <v>816</v>
          </cell>
        </row>
        <row r="40395">
          <cell r="A40395">
            <v>101689</v>
          </cell>
          <cell r="H40395">
            <v>4896</v>
          </cell>
        </row>
        <row r="40396">
          <cell r="A40396">
            <v>101689</v>
          </cell>
          <cell r="H40396">
            <v>816</v>
          </cell>
        </row>
        <row r="40397">
          <cell r="A40397">
            <v>101689</v>
          </cell>
          <cell r="H40397">
            <v>816</v>
          </cell>
        </row>
        <row r="40398">
          <cell r="A40398">
            <v>101689</v>
          </cell>
          <cell r="H40398">
            <v>4896</v>
          </cell>
        </row>
        <row r="40399">
          <cell r="A40399">
            <v>101689</v>
          </cell>
          <cell r="H40399">
            <v>4896</v>
          </cell>
        </row>
        <row r="40400">
          <cell r="A40400">
            <v>102138</v>
          </cell>
          <cell r="H40400">
            <v>693</v>
          </cell>
        </row>
        <row r="40401">
          <cell r="A40401">
            <v>102138</v>
          </cell>
          <cell r="H40401">
            <v>528</v>
          </cell>
        </row>
        <row r="40402">
          <cell r="A40402">
            <v>102138</v>
          </cell>
          <cell r="H40402">
            <v>1155</v>
          </cell>
        </row>
        <row r="40403">
          <cell r="A40403">
            <v>102139</v>
          </cell>
          <cell r="H40403">
            <v>442</v>
          </cell>
        </row>
        <row r="40404">
          <cell r="A40404">
            <v>102139</v>
          </cell>
          <cell r="H40404">
            <v>156</v>
          </cell>
        </row>
        <row r="40405">
          <cell r="A40405">
            <v>102139</v>
          </cell>
          <cell r="H40405">
            <v>131</v>
          </cell>
        </row>
        <row r="40406">
          <cell r="A40406">
            <v>102143</v>
          </cell>
          <cell r="H40406">
            <v>442</v>
          </cell>
        </row>
        <row r="40407">
          <cell r="A40407">
            <v>102143</v>
          </cell>
          <cell r="H40407">
            <v>131</v>
          </cell>
        </row>
        <row r="40408">
          <cell r="A40408">
            <v>102143</v>
          </cell>
          <cell r="H40408">
            <v>156</v>
          </cell>
        </row>
        <row r="40409">
          <cell r="A40409">
            <v>102539</v>
          </cell>
          <cell r="H40409">
            <v>18000</v>
          </cell>
        </row>
        <row r="40410">
          <cell r="A40410">
            <v>102539</v>
          </cell>
          <cell r="H40410">
            <v>2250</v>
          </cell>
        </row>
        <row r="40411">
          <cell r="A40411">
            <v>102539</v>
          </cell>
          <cell r="H40411">
            <v>4020</v>
          </cell>
        </row>
        <row r="40412">
          <cell r="A40412">
            <v>190363</v>
          </cell>
          <cell r="H40412">
            <v>2145</v>
          </cell>
        </row>
        <row r="40413">
          <cell r="A40413">
            <v>190363</v>
          </cell>
          <cell r="H40413">
            <v>585</v>
          </cell>
        </row>
        <row r="40414">
          <cell r="A40414">
            <v>190896</v>
          </cell>
          <cell r="H40414">
            <v>468</v>
          </cell>
        </row>
        <row r="40415">
          <cell r="A40415">
            <v>190896</v>
          </cell>
          <cell r="H40415">
            <v>393</v>
          </cell>
        </row>
        <row r="40416">
          <cell r="A40416">
            <v>190896</v>
          </cell>
          <cell r="H40416">
            <v>1326</v>
          </cell>
        </row>
        <row r="40417">
          <cell r="A40417">
            <v>190898</v>
          </cell>
          <cell r="H40417">
            <v>1780</v>
          </cell>
        </row>
        <row r="40418">
          <cell r="A40418">
            <v>190898</v>
          </cell>
          <cell r="H40418">
            <v>924</v>
          </cell>
        </row>
        <row r="40419">
          <cell r="A40419">
            <v>191055</v>
          </cell>
          <cell r="H40419">
            <v>393</v>
          </cell>
        </row>
        <row r="40420">
          <cell r="A40420">
            <v>191055</v>
          </cell>
          <cell r="H40420">
            <v>468</v>
          </cell>
        </row>
        <row r="40421">
          <cell r="A40421">
            <v>191055</v>
          </cell>
          <cell r="H40421">
            <v>1326</v>
          </cell>
        </row>
        <row r="40422">
          <cell r="A40422">
            <v>191656</v>
          </cell>
          <cell r="H40422">
            <v>1056</v>
          </cell>
        </row>
        <row r="40423">
          <cell r="A40423">
            <v>191682</v>
          </cell>
          <cell r="H40423">
            <v>10440</v>
          </cell>
        </row>
        <row r="40424">
          <cell r="A40424">
            <v>191915</v>
          </cell>
          <cell r="H40424">
            <v>83.15</v>
          </cell>
        </row>
        <row r="40425">
          <cell r="A40425">
            <v>191915</v>
          </cell>
          <cell r="H40425">
            <v>2940</v>
          </cell>
        </row>
        <row r="40426">
          <cell r="A40426">
            <v>192335</v>
          </cell>
          <cell r="H40426">
            <v>240</v>
          </cell>
        </row>
        <row r="40427">
          <cell r="A40427">
            <v>192693</v>
          </cell>
          <cell r="H40427">
            <v>858</v>
          </cell>
        </row>
        <row r="40428">
          <cell r="A40428">
            <v>192693</v>
          </cell>
          <cell r="H40428">
            <v>4752</v>
          </cell>
        </row>
        <row r="40429">
          <cell r="A40429">
            <v>192694</v>
          </cell>
          <cell r="H40429">
            <v>123.15</v>
          </cell>
        </row>
        <row r="40430">
          <cell r="A40430">
            <v>192851</v>
          </cell>
          <cell r="H40430">
            <v>7758</v>
          </cell>
        </row>
        <row r="40431">
          <cell r="A40431">
            <v>192851</v>
          </cell>
          <cell r="H40431">
            <v>5172</v>
          </cell>
        </row>
        <row r="40432">
          <cell r="A40432">
            <v>193472</v>
          </cell>
          <cell r="H40432">
            <v>240</v>
          </cell>
        </row>
        <row r="40433">
          <cell r="A40433">
            <v>193472</v>
          </cell>
          <cell r="H40433">
            <v>41.85</v>
          </cell>
        </row>
        <row r="40434">
          <cell r="A40434">
            <v>193472</v>
          </cell>
          <cell r="H40434">
            <v>1680</v>
          </cell>
        </row>
        <row r="40435">
          <cell r="A40435">
            <v>193478</v>
          </cell>
          <cell r="H40435">
            <v>655</v>
          </cell>
        </row>
        <row r="40436">
          <cell r="A40436">
            <v>193573</v>
          </cell>
          <cell r="H40436">
            <v>708</v>
          </cell>
        </row>
        <row r="40437">
          <cell r="A40437">
            <v>193828</v>
          </cell>
          <cell r="H40437">
            <v>3900</v>
          </cell>
        </row>
        <row r="40438">
          <cell r="A40438">
            <v>193941</v>
          </cell>
          <cell r="H40438">
            <v>3528</v>
          </cell>
        </row>
        <row r="40439">
          <cell r="A40439">
            <v>193942</v>
          </cell>
          <cell r="H40439">
            <v>3528</v>
          </cell>
        </row>
        <row r="40440">
          <cell r="A40440">
            <v>193944</v>
          </cell>
          <cell r="H40440">
            <v>3528</v>
          </cell>
        </row>
        <row r="40441">
          <cell r="A40441">
            <v>193945</v>
          </cell>
          <cell r="H40441">
            <v>3528</v>
          </cell>
        </row>
        <row r="40442">
          <cell r="A40442">
            <v>194166</v>
          </cell>
          <cell r="H40442">
            <v>1122</v>
          </cell>
        </row>
        <row r="40443">
          <cell r="A40443">
            <v>194166</v>
          </cell>
          <cell r="H40443">
            <v>719.88</v>
          </cell>
        </row>
        <row r="40444">
          <cell r="A40444">
            <v>194166</v>
          </cell>
          <cell r="H40444">
            <v>857.1</v>
          </cell>
        </row>
        <row r="40445">
          <cell r="A40445">
            <v>194537</v>
          </cell>
          <cell r="H40445">
            <v>101</v>
          </cell>
        </row>
        <row r="40446">
          <cell r="A40446">
            <v>194633</v>
          </cell>
          <cell r="H40446">
            <v>257.13</v>
          </cell>
        </row>
        <row r="40447">
          <cell r="A40447">
            <v>500743</v>
          </cell>
          <cell r="H40447">
            <v>907.2</v>
          </cell>
        </row>
        <row r="40448">
          <cell r="A40448">
            <v>502015</v>
          </cell>
          <cell r="H40448">
            <v>1521.5</v>
          </cell>
        </row>
        <row r="40449">
          <cell r="A40449">
            <v>502015</v>
          </cell>
          <cell r="H40449">
            <v>1105</v>
          </cell>
        </row>
        <row r="40450">
          <cell r="A40450">
            <v>502015</v>
          </cell>
          <cell r="H40450">
            <v>1521.5</v>
          </cell>
        </row>
        <row r="40451">
          <cell r="A40451">
            <v>502291</v>
          </cell>
          <cell r="H40451">
            <v>6264</v>
          </cell>
        </row>
        <row r="40452">
          <cell r="A40452">
            <v>100071</v>
          </cell>
          <cell r="H40452">
            <v>3429</v>
          </cell>
        </row>
        <row r="40453">
          <cell r="A40453">
            <v>101664</v>
          </cell>
          <cell r="H40453">
            <v>1920</v>
          </cell>
        </row>
        <row r="40454">
          <cell r="A40454">
            <v>101664</v>
          </cell>
          <cell r="H40454">
            <v>70.81</v>
          </cell>
        </row>
        <row r="40455">
          <cell r="A40455">
            <v>102192</v>
          </cell>
          <cell r="H40455">
            <v>480</v>
          </cell>
        </row>
        <row r="40456">
          <cell r="A40456">
            <v>102192</v>
          </cell>
          <cell r="H40456">
            <v>4200</v>
          </cell>
        </row>
        <row r="40457">
          <cell r="A40457">
            <v>102318</v>
          </cell>
          <cell r="H40457">
            <v>399</v>
          </cell>
        </row>
        <row r="40458">
          <cell r="A40458">
            <v>102318</v>
          </cell>
          <cell r="H40458">
            <v>2100</v>
          </cell>
        </row>
        <row r="40459">
          <cell r="A40459">
            <v>102318</v>
          </cell>
          <cell r="H40459">
            <v>240</v>
          </cell>
        </row>
        <row r="40460">
          <cell r="A40460">
            <v>190342</v>
          </cell>
          <cell r="H40460">
            <v>1370</v>
          </cell>
        </row>
        <row r="40461">
          <cell r="A40461">
            <v>190481</v>
          </cell>
          <cell r="H40461">
            <v>124.9</v>
          </cell>
        </row>
        <row r="40462">
          <cell r="A40462">
            <v>190481</v>
          </cell>
          <cell r="H40462">
            <v>9514.56</v>
          </cell>
        </row>
        <row r="40463">
          <cell r="A40463">
            <v>191383</v>
          </cell>
          <cell r="H40463">
            <v>1015</v>
          </cell>
        </row>
        <row r="40464">
          <cell r="A40464">
            <v>191545</v>
          </cell>
          <cell r="H40464">
            <v>3000</v>
          </cell>
        </row>
        <row r="40465">
          <cell r="A40465">
            <v>191766</v>
          </cell>
          <cell r="H40465">
            <v>7080</v>
          </cell>
        </row>
        <row r="40466">
          <cell r="A40466">
            <v>191813</v>
          </cell>
          <cell r="H40466">
            <v>120</v>
          </cell>
        </row>
        <row r="40467">
          <cell r="A40467">
            <v>191813</v>
          </cell>
          <cell r="H40467">
            <v>41.75</v>
          </cell>
        </row>
        <row r="40468">
          <cell r="A40468">
            <v>191993</v>
          </cell>
          <cell r="H40468">
            <v>3560</v>
          </cell>
        </row>
        <row r="40469">
          <cell r="A40469">
            <v>192820</v>
          </cell>
          <cell r="H40469">
            <v>1104</v>
          </cell>
        </row>
        <row r="40470">
          <cell r="A40470">
            <v>192936</v>
          </cell>
          <cell r="H40470">
            <v>1622</v>
          </cell>
        </row>
        <row r="40471">
          <cell r="A40471">
            <v>192936</v>
          </cell>
          <cell r="H40471">
            <v>98784</v>
          </cell>
        </row>
        <row r="40472">
          <cell r="A40472">
            <v>192936</v>
          </cell>
          <cell r="H40472">
            <v>8626</v>
          </cell>
        </row>
        <row r="40473">
          <cell r="A40473">
            <v>192936</v>
          </cell>
          <cell r="H40473">
            <v>86688</v>
          </cell>
        </row>
        <row r="40474">
          <cell r="A40474">
            <v>193066</v>
          </cell>
          <cell r="H40474">
            <v>3960</v>
          </cell>
        </row>
        <row r="40475">
          <cell r="A40475">
            <v>193066</v>
          </cell>
          <cell r="H40475">
            <v>1980</v>
          </cell>
        </row>
        <row r="40476">
          <cell r="A40476">
            <v>193066</v>
          </cell>
          <cell r="H40476">
            <v>2772</v>
          </cell>
        </row>
        <row r="40477">
          <cell r="A40477">
            <v>193964</v>
          </cell>
          <cell r="H40477">
            <v>2508</v>
          </cell>
        </row>
        <row r="40478">
          <cell r="A40478">
            <v>193964</v>
          </cell>
          <cell r="H40478">
            <v>360</v>
          </cell>
        </row>
        <row r="40479">
          <cell r="A40479">
            <v>194079</v>
          </cell>
          <cell r="H40479">
            <v>5000</v>
          </cell>
        </row>
        <row r="40480">
          <cell r="A40480">
            <v>194205</v>
          </cell>
          <cell r="H40480">
            <v>9000</v>
          </cell>
        </row>
        <row r="40481">
          <cell r="A40481">
            <v>194633</v>
          </cell>
          <cell r="H40481">
            <v>168.42</v>
          </cell>
        </row>
        <row r="40482">
          <cell r="A40482">
            <v>500917</v>
          </cell>
          <cell r="H40482">
            <v>19740</v>
          </cell>
        </row>
        <row r="40483">
          <cell r="A40483">
            <v>502066</v>
          </cell>
          <cell r="H40483">
            <v>3528.72</v>
          </cell>
        </row>
        <row r="40484">
          <cell r="A40484">
            <v>503018</v>
          </cell>
          <cell r="H40484">
            <v>3600</v>
          </cell>
        </row>
        <row r="40485">
          <cell r="A40485">
            <v>900233</v>
          </cell>
          <cell r="H40485">
            <v>6912</v>
          </cell>
        </row>
        <row r="40486">
          <cell r="A40486">
            <v>900333</v>
          </cell>
          <cell r="H40486">
            <v>1965.6</v>
          </cell>
        </row>
        <row r="40487">
          <cell r="A40487">
            <v>100578</v>
          </cell>
          <cell r="H40487">
            <v>399</v>
          </cell>
        </row>
        <row r="40488">
          <cell r="A40488">
            <v>102350</v>
          </cell>
          <cell r="H40488">
            <v>5904.36</v>
          </cell>
        </row>
        <row r="40489">
          <cell r="A40489">
            <v>102398</v>
          </cell>
          <cell r="H40489">
            <v>480</v>
          </cell>
        </row>
        <row r="40490">
          <cell r="A40490">
            <v>102607</v>
          </cell>
          <cell r="H40490">
            <v>353.7</v>
          </cell>
        </row>
        <row r="40491">
          <cell r="A40491">
            <v>102607</v>
          </cell>
          <cell r="H40491">
            <v>786</v>
          </cell>
        </row>
        <row r="40492">
          <cell r="A40492">
            <v>102607</v>
          </cell>
          <cell r="H40492">
            <v>1414.8</v>
          </cell>
        </row>
        <row r="40493">
          <cell r="A40493">
            <v>102607</v>
          </cell>
          <cell r="H40493">
            <v>196.5</v>
          </cell>
        </row>
        <row r="40494">
          <cell r="A40494">
            <v>102607</v>
          </cell>
          <cell r="H40494">
            <v>2179.84</v>
          </cell>
        </row>
        <row r="40495">
          <cell r="A40495">
            <v>102607</v>
          </cell>
          <cell r="H40495">
            <v>377.28</v>
          </cell>
        </row>
        <row r="40496">
          <cell r="A40496">
            <v>102607</v>
          </cell>
          <cell r="H40496">
            <v>5101.1400000000003</v>
          </cell>
        </row>
        <row r="40497">
          <cell r="A40497">
            <v>102607</v>
          </cell>
          <cell r="H40497">
            <v>510.9</v>
          </cell>
        </row>
        <row r="40498">
          <cell r="A40498">
            <v>102607</v>
          </cell>
          <cell r="H40498">
            <v>1192.0999999999999</v>
          </cell>
        </row>
        <row r="40499">
          <cell r="A40499">
            <v>102607</v>
          </cell>
          <cell r="H40499">
            <v>199.12</v>
          </cell>
        </row>
        <row r="40500">
          <cell r="A40500">
            <v>102607</v>
          </cell>
          <cell r="H40500">
            <v>1139.7</v>
          </cell>
        </row>
        <row r="40501">
          <cell r="A40501">
            <v>102607</v>
          </cell>
          <cell r="H40501">
            <v>62.88</v>
          </cell>
        </row>
        <row r="40502">
          <cell r="A40502">
            <v>102607</v>
          </cell>
          <cell r="H40502">
            <v>4223.4399999999996</v>
          </cell>
        </row>
        <row r="40503">
          <cell r="A40503">
            <v>102607</v>
          </cell>
          <cell r="H40503">
            <v>1100.4000000000001</v>
          </cell>
        </row>
        <row r="40504">
          <cell r="A40504">
            <v>190033</v>
          </cell>
          <cell r="H40504">
            <v>1560</v>
          </cell>
        </row>
        <row r="40505">
          <cell r="A40505">
            <v>190757</v>
          </cell>
          <cell r="H40505">
            <v>1596</v>
          </cell>
        </row>
        <row r="40506">
          <cell r="A40506">
            <v>194158</v>
          </cell>
          <cell r="H40506">
            <v>6336</v>
          </cell>
        </row>
        <row r="40507">
          <cell r="A40507">
            <v>500877</v>
          </cell>
          <cell r="H40507">
            <v>1584</v>
          </cell>
        </row>
        <row r="40508">
          <cell r="A40508">
            <v>503089</v>
          </cell>
          <cell r="H40508">
            <v>399</v>
          </cell>
        </row>
        <row r="40509">
          <cell r="A40509">
            <v>100143</v>
          </cell>
          <cell r="H40509">
            <v>1700</v>
          </cell>
        </row>
        <row r="40510">
          <cell r="A40510">
            <v>100369</v>
          </cell>
          <cell r="H40510">
            <v>11088</v>
          </cell>
        </row>
        <row r="40511">
          <cell r="A40511">
            <v>101047</v>
          </cell>
          <cell r="H40511">
            <v>1197</v>
          </cell>
        </row>
        <row r="40512">
          <cell r="A40512">
            <v>101047</v>
          </cell>
          <cell r="H40512">
            <v>3564</v>
          </cell>
        </row>
        <row r="40513">
          <cell r="A40513">
            <v>102140</v>
          </cell>
          <cell r="H40513">
            <v>1197</v>
          </cell>
        </row>
        <row r="40514">
          <cell r="A40514">
            <v>102140</v>
          </cell>
          <cell r="H40514">
            <v>1104</v>
          </cell>
        </row>
        <row r="40515">
          <cell r="A40515">
            <v>102140</v>
          </cell>
          <cell r="H40515">
            <v>9660</v>
          </cell>
        </row>
        <row r="40516">
          <cell r="A40516">
            <v>102398</v>
          </cell>
          <cell r="H40516">
            <v>4200</v>
          </cell>
        </row>
        <row r="40517">
          <cell r="A40517">
            <v>102516</v>
          </cell>
          <cell r="H40517">
            <v>18762</v>
          </cell>
        </row>
        <row r="40518">
          <cell r="A40518">
            <v>190029</v>
          </cell>
          <cell r="H40518">
            <v>9381</v>
          </cell>
        </row>
        <row r="40519">
          <cell r="A40519">
            <v>190058</v>
          </cell>
          <cell r="H40519">
            <v>53159</v>
          </cell>
        </row>
        <row r="40520">
          <cell r="A40520">
            <v>190058</v>
          </cell>
          <cell r="H40520">
            <v>9381</v>
          </cell>
        </row>
        <row r="40521">
          <cell r="A40521">
            <v>190157</v>
          </cell>
          <cell r="H40521">
            <v>60</v>
          </cell>
        </row>
        <row r="40522">
          <cell r="A40522">
            <v>190157</v>
          </cell>
          <cell r="H40522">
            <v>1329.24</v>
          </cell>
        </row>
        <row r="40523">
          <cell r="A40523">
            <v>190342</v>
          </cell>
          <cell r="H40523">
            <v>736.8</v>
          </cell>
        </row>
        <row r="40524">
          <cell r="A40524">
            <v>190435</v>
          </cell>
          <cell r="H40524">
            <v>840</v>
          </cell>
        </row>
        <row r="40525">
          <cell r="A40525">
            <v>190435</v>
          </cell>
          <cell r="H40525">
            <v>142.85</v>
          </cell>
        </row>
        <row r="40526">
          <cell r="A40526">
            <v>190435</v>
          </cell>
          <cell r="H40526">
            <v>3150</v>
          </cell>
        </row>
        <row r="40527">
          <cell r="A40527">
            <v>190888</v>
          </cell>
          <cell r="H40527">
            <v>145.04</v>
          </cell>
        </row>
        <row r="40528">
          <cell r="A40528">
            <v>190888</v>
          </cell>
          <cell r="H40528">
            <v>110.23</v>
          </cell>
        </row>
        <row r="40529">
          <cell r="A40529">
            <v>190888</v>
          </cell>
          <cell r="H40529">
            <v>429.33</v>
          </cell>
        </row>
        <row r="40530">
          <cell r="A40530">
            <v>190888</v>
          </cell>
          <cell r="H40530">
            <v>598.74</v>
          </cell>
        </row>
        <row r="40531">
          <cell r="A40531">
            <v>191432</v>
          </cell>
          <cell r="H40531">
            <v>3230</v>
          </cell>
        </row>
        <row r="40532">
          <cell r="A40532">
            <v>191644</v>
          </cell>
          <cell r="H40532">
            <v>15984</v>
          </cell>
        </row>
        <row r="40533">
          <cell r="A40533">
            <v>191650</v>
          </cell>
          <cell r="H40533">
            <v>8701</v>
          </cell>
        </row>
        <row r="40534">
          <cell r="A40534">
            <v>191650</v>
          </cell>
          <cell r="H40534">
            <v>84</v>
          </cell>
        </row>
        <row r="40535">
          <cell r="A40535">
            <v>191650</v>
          </cell>
          <cell r="H40535">
            <v>3456</v>
          </cell>
        </row>
        <row r="40536">
          <cell r="A40536">
            <v>191650</v>
          </cell>
          <cell r="H40536">
            <v>632</v>
          </cell>
        </row>
        <row r="40537">
          <cell r="A40537">
            <v>191650</v>
          </cell>
          <cell r="H40537">
            <v>2720</v>
          </cell>
        </row>
        <row r="40538">
          <cell r="A40538">
            <v>192095</v>
          </cell>
          <cell r="H40538">
            <v>14757.6</v>
          </cell>
        </row>
        <row r="40539">
          <cell r="A40539">
            <v>192295</v>
          </cell>
          <cell r="H40539">
            <v>1620</v>
          </cell>
        </row>
        <row r="40540">
          <cell r="A40540">
            <v>192302</v>
          </cell>
          <cell r="H40540">
            <v>3196</v>
          </cell>
        </row>
        <row r="40541">
          <cell r="A40541">
            <v>192601</v>
          </cell>
          <cell r="H40541">
            <v>220.46</v>
          </cell>
        </row>
        <row r="40542">
          <cell r="A40542">
            <v>192601</v>
          </cell>
          <cell r="H40542">
            <v>290.08</v>
          </cell>
        </row>
        <row r="40543">
          <cell r="A40543">
            <v>192601</v>
          </cell>
          <cell r="H40543">
            <v>1197.48</v>
          </cell>
        </row>
        <row r="40544">
          <cell r="A40544">
            <v>193055</v>
          </cell>
          <cell r="H40544">
            <v>7031</v>
          </cell>
        </row>
        <row r="40545">
          <cell r="A40545">
            <v>193412</v>
          </cell>
          <cell r="H40545">
            <v>390</v>
          </cell>
        </row>
        <row r="40546">
          <cell r="A40546">
            <v>193412</v>
          </cell>
          <cell r="H40546">
            <v>13508.64</v>
          </cell>
        </row>
        <row r="40547">
          <cell r="A40547">
            <v>193412</v>
          </cell>
          <cell r="H40547">
            <v>1125.72</v>
          </cell>
        </row>
        <row r="40548">
          <cell r="A40548">
            <v>193412</v>
          </cell>
          <cell r="H40548">
            <v>1125.72</v>
          </cell>
        </row>
        <row r="40549">
          <cell r="A40549">
            <v>193463</v>
          </cell>
          <cell r="H40549">
            <v>31270</v>
          </cell>
        </row>
        <row r="40550">
          <cell r="A40550">
            <v>193463</v>
          </cell>
          <cell r="H40550">
            <v>26266.799999999999</v>
          </cell>
        </row>
        <row r="40551">
          <cell r="A40551">
            <v>193607</v>
          </cell>
          <cell r="H40551">
            <v>952</v>
          </cell>
        </row>
        <row r="40552">
          <cell r="A40552">
            <v>193812</v>
          </cell>
          <cell r="H40552">
            <v>343.97</v>
          </cell>
        </row>
        <row r="40553">
          <cell r="A40553">
            <v>193848</v>
          </cell>
          <cell r="H40553">
            <v>1764</v>
          </cell>
        </row>
        <row r="40554">
          <cell r="A40554">
            <v>194259</v>
          </cell>
          <cell r="H40554">
            <v>1764</v>
          </cell>
        </row>
        <row r="40555">
          <cell r="A40555">
            <v>194259</v>
          </cell>
          <cell r="H40555">
            <v>81.680000000000007</v>
          </cell>
        </row>
        <row r="40556">
          <cell r="A40556">
            <v>194631</v>
          </cell>
          <cell r="H40556">
            <v>1197</v>
          </cell>
        </row>
        <row r="40557">
          <cell r="A40557">
            <v>194631</v>
          </cell>
          <cell r="H40557">
            <v>9000</v>
          </cell>
        </row>
        <row r="40558">
          <cell r="A40558">
            <v>500949</v>
          </cell>
          <cell r="H40558">
            <v>8532</v>
          </cell>
        </row>
        <row r="40559">
          <cell r="A40559">
            <v>800237</v>
          </cell>
          <cell r="H40559">
            <v>4752</v>
          </cell>
        </row>
        <row r="40560">
          <cell r="A40560">
            <v>800283</v>
          </cell>
          <cell r="H40560">
            <v>489.6</v>
          </cell>
        </row>
        <row r="40561">
          <cell r="A40561">
            <v>800283</v>
          </cell>
          <cell r="H40561">
            <v>532.44000000000005</v>
          </cell>
        </row>
        <row r="40562">
          <cell r="A40562">
            <v>800283</v>
          </cell>
          <cell r="H40562">
            <v>225.3</v>
          </cell>
        </row>
        <row r="40563">
          <cell r="A40563">
            <v>800283</v>
          </cell>
          <cell r="H40563">
            <v>582.84</v>
          </cell>
        </row>
        <row r="40564">
          <cell r="A40564">
            <v>800283</v>
          </cell>
          <cell r="H40564">
            <v>482.16</v>
          </cell>
        </row>
        <row r="40565">
          <cell r="A40565">
            <v>900039</v>
          </cell>
          <cell r="H40565">
            <v>4104</v>
          </cell>
        </row>
        <row r="40566">
          <cell r="A40566">
            <v>100122</v>
          </cell>
          <cell r="H40566">
            <v>1596</v>
          </cell>
        </row>
        <row r="40567">
          <cell r="A40567">
            <v>100998</v>
          </cell>
          <cell r="H40567">
            <v>10440</v>
          </cell>
        </row>
        <row r="40568">
          <cell r="A40568">
            <v>101555</v>
          </cell>
          <cell r="H40568">
            <v>720</v>
          </cell>
        </row>
        <row r="40569">
          <cell r="A40569">
            <v>102141</v>
          </cell>
          <cell r="H40569">
            <v>399</v>
          </cell>
        </row>
        <row r="40570">
          <cell r="A40570">
            <v>102141</v>
          </cell>
          <cell r="H40570">
            <v>480</v>
          </cell>
        </row>
        <row r="40571">
          <cell r="A40571">
            <v>102314</v>
          </cell>
          <cell r="H40571">
            <v>240</v>
          </cell>
        </row>
        <row r="40572">
          <cell r="A40572">
            <v>192905</v>
          </cell>
          <cell r="H40572">
            <v>9078</v>
          </cell>
        </row>
        <row r="40573">
          <cell r="A40573">
            <v>193964</v>
          </cell>
          <cell r="H40573">
            <v>3002</v>
          </cell>
        </row>
        <row r="40574">
          <cell r="A40574">
            <v>194098</v>
          </cell>
          <cell r="H40574">
            <v>144</v>
          </cell>
        </row>
        <row r="40575">
          <cell r="A40575">
            <v>194639</v>
          </cell>
          <cell r="H40575">
            <v>399</v>
          </cell>
        </row>
        <row r="40576">
          <cell r="A40576">
            <v>500345</v>
          </cell>
          <cell r="H40576">
            <v>480</v>
          </cell>
        </row>
        <row r="40577">
          <cell r="A40577">
            <v>500345</v>
          </cell>
          <cell r="H40577">
            <v>798</v>
          </cell>
        </row>
        <row r="40578">
          <cell r="A40578">
            <v>100166</v>
          </cell>
          <cell r="H40578">
            <v>646</v>
          </cell>
        </row>
        <row r="40579">
          <cell r="A40579">
            <v>100338</v>
          </cell>
          <cell r="H40579">
            <v>3888</v>
          </cell>
        </row>
        <row r="40580">
          <cell r="A40580">
            <v>100578</v>
          </cell>
          <cell r="H40580">
            <v>2394</v>
          </cell>
        </row>
        <row r="40581">
          <cell r="A40581">
            <v>100737</v>
          </cell>
          <cell r="H40581">
            <v>399</v>
          </cell>
        </row>
        <row r="40582">
          <cell r="A40582">
            <v>100737</v>
          </cell>
          <cell r="H40582">
            <v>5940</v>
          </cell>
        </row>
        <row r="40583">
          <cell r="A40583">
            <v>101555</v>
          </cell>
          <cell r="H40583">
            <v>12410</v>
          </cell>
        </row>
        <row r="40584">
          <cell r="A40584">
            <v>101664</v>
          </cell>
          <cell r="H40584">
            <v>70.81</v>
          </cell>
        </row>
        <row r="40585">
          <cell r="A40585">
            <v>101664</v>
          </cell>
          <cell r="H40585">
            <v>1920</v>
          </cell>
        </row>
        <row r="40586">
          <cell r="A40586">
            <v>101897</v>
          </cell>
          <cell r="H40586">
            <v>3202.52</v>
          </cell>
        </row>
        <row r="40587">
          <cell r="A40587">
            <v>101999</v>
          </cell>
          <cell r="H40587">
            <v>556.96</v>
          </cell>
        </row>
        <row r="40588">
          <cell r="A40588">
            <v>102017</v>
          </cell>
          <cell r="H40588">
            <v>240</v>
          </cell>
        </row>
        <row r="40589">
          <cell r="A40589">
            <v>102017</v>
          </cell>
          <cell r="H40589">
            <v>2100</v>
          </cell>
        </row>
        <row r="40590">
          <cell r="A40590">
            <v>102029</v>
          </cell>
          <cell r="H40590">
            <v>556.96</v>
          </cell>
        </row>
        <row r="40591">
          <cell r="A40591">
            <v>102141</v>
          </cell>
          <cell r="H40591">
            <v>4200</v>
          </cell>
        </row>
        <row r="40592">
          <cell r="A40592">
            <v>102314</v>
          </cell>
          <cell r="H40592">
            <v>2100</v>
          </cell>
        </row>
        <row r="40593">
          <cell r="A40593">
            <v>102355</v>
          </cell>
          <cell r="H40593">
            <v>546</v>
          </cell>
        </row>
        <row r="40594">
          <cell r="A40594">
            <v>102355</v>
          </cell>
          <cell r="H40594">
            <v>600</v>
          </cell>
        </row>
        <row r="40595">
          <cell r="A40595">
            <v>102488</v>
          </cell>
          <cell r="H40595">
            <v>772.2</v>
          </cell>
        </row>
        <row r="40596">
          <cell r="A40596">
            <v>102488</v>
          </cell>
          <cell r="H40596">
            <v>191.16</v>
          </cell>
        </row>
        <row r="40597">
          <cell r="A40597">
            <v>102488</v>
          </cell>
          <cell r="H40597">
            <v>712.8</v>
          </cell>
        </row>
        <row r="40598">
          <cell r="A40598">
            <v>102488</v>
          </cell>
          <cell r="H40598">
            <v>1166.4000000000001</v>
          </cell>
        </row>
        <row r="40599">
          <cell r="A40599">
            <v>102488</v>
          </cell>
          <cell r="H40599">
            <v>382.32</v>
          </cell>
        </row>
        <row r="40600">
          <cell r="A40600">
            <v>102488</v>
          </cell>
          <cell r="H40600">
            <v>356.4</v>
          </cell>
        </row>
        <row r="40601">
          <cell r="A40601">
            <v>102488</v>
          </cell>
          <cell r="H40601">
            <v>393.12</v>
          </cell>
        </row>
        <row r="40602">
          <cell r="A40602">
            <v>102488</v>
          </cell>
          <cell r="H40602">
            <v>227</v>
          </cell>
        </row>
        <row r="40603">
          <cell r="A40603">
            <v>102488</v>
          </cell>
          <cell r="H40603">
            <v>382.32</v>
          </cell>
        </row>
        <row r="40604">
          <cell r="A40604">
            <v>102488</v>
          </cell>
          <cell r="H40604">
            <v>1166.4000000000001</v>
          </cell>
        </row>
        <row r="40605">
          <cell r="A40605">
            <v>102488</v>
          </cell>
          <cell r="H40605">
            <v>4147.2</v>
          </cell>
        </row>
        <row r="40606">
          <cell r="A40606">
            <v>102488</v>
          </cell>
          <cell r="H40606">
            <v>356.4</v>
          </cell>
        </row>
        <row r="40607">
          <cell r="A40607">
            <v>191261</v>
          </cell>
          <cell r="H40607">
            <v>63</v>
          </cell>
        </row>
        <row r="40608">
          <cell r="A40608">
            <v>191352</v>
          </cell>
          <cell r="H40608">
            <v>560</v>
          </cell>
        </row>
        <row r="40609">
          <cell r="A40609">
            <v>191510</v>
          </cell>
          <cell r="H40609">
            <v>13650</v>
          </cell>
        </row>
        <row r="40610">
          <cell r="A40610">
            <v>191510</v>
          </cell>
          <cell r="H40610">
            <v>11310</v>
          </cell>
        </row>
        <row r="40611">
          <cell r="A40611">
            <v>191681</v>
          </cell>
          <cell r="H40611">
            <v>7830</v>
          </cell>
        </row>
        <row r="40612">
          <cell r="A40612">
            <v>191682</v>
          </cell>
          <cell r="H40612">
            <v>10440</v>
          </cell>
        </row>
        <row r="40613">
          <cell r="A40613">
            <v>191826</v>
          </cell>
          <cell r="H40613">
            <v>336</v>
          </cell>
        </row>
        <row r="40614">
          <cell r="A40614">
            <v>191906</v>
          </cell>
          <cell r="H40614">
            <v>6000</v>
          </cell>
        </row>
        <row r="40615">
          <cell r="A40615">
            <v>192595</v>
          </cell>
          <cell r="H40615">
            <v>2227.84</v>
          </cell>
        </row>
        <row r="40616">
          <cell r="A40616">
            <v>193409</v>
          </cell>
          <cell r="H40616">
            <v>744</v>
          </cell>
        </row>
        <row r="40617">
          <cell r="A40617">
            <v>193409</v>
          </cell>
          <cell r="H40617">
            <v>46.25</v>
          </cell>
        </row>
        <row r="40618">
          <cell r="A40618">
            <v>193409</v>
          </cell>
          <cell r="H40618">
            <v>46.25</v>
          </cell>
        </row>
        <row r="40619">
          <cell r="A40619">
            <v>193409</v>
          </cell>
          <cell r="H40619">
            <v>744</v>
          </cell>
        </row>
        <row r="40620">
          <cell r="A40620">
            <v>193412</v>
          </cell>
          <cell r="H40620">
            <v>429.34</v>
          </cell>
        </row>
        <row r="40621">
          <cell r="A40621">
            <v>193412</v>
          </cell>
          <cell r="H40621">
            <v>1500.96</v>
          </cell>
        </row>
        <row r="40622">
          <cell r="A40622">
            <v>193725</v>
          </cell>
          <cell r="H40622">
            <v>200</v>
          </cell>
        </row>
        <row r="40623">
          <cell r="A40623">
            <v>193778</v>
          </cell>
          <cell r="H40623">
            <v>5941.3</v>
          </cell>
        </row>
        <row r="40624">
          <cell r="A40624">
            <v>193838</v>
          </cell>
          <cell r="H40624">
            <v>1292</v>
          </cell>
        </row>
        <row r="40625">
          <cell r="A40625">
            <v>194098</v>
          </cell>
          <cell r="H40625">
            <v>1260</v>
          </cell>
        </row>
        <row r="40626">
          <cell r="A40626">
            <v>194441</v>
          </cell>
          <cell r="H40626">
            <v>4140</v>
          </cell>
        </row>
        <row r="40627">
          <cell r="A40627">
            <v>194441</v>
          </cell>
          <cell r="H40627">
            <v>111</v>
          </cell>
        </row>
        <row r="40628">
          <cell r="A40628">
            <v>194584</v>
          </cell>
          <cell r="H40628">
            <v>798</v>
          </cell>
        </row>
        <row r="40629">
          <cell r="A40629">
            <v>194637</v>
          </cell>
          <cell r="H40629">
            <v>376</v>
          </cell>
        </row>
        <row r="40630">
          <cell r="A40630">
            <v>194639</v>
          </cell>
          <cell r="H40630">
            <v>200</v>
          </cell>
        </row>
        <row r="40631">
          <cell r="A40631">
            <v>194639</v>
          </cell>
          <cell r="H40631">
            <v>3540</v>
          </cell>
        </row>
        <row r="40632">
          <cell r="A40632">
            <v>500345</v>
          </cell>
          <cell r="H40632">
            <v>4200</v>
          </cell>
        </row>
        <row r="40633">
          <cell r="A40633">
            <v>500737</v>
          </cell>
          <cell r="H40633">
            <v>15660</v>
          </cell>
        </row>
        <row r="40634">
          <cell r="A40634">
            <v>502204</v>
          </cell>
          <cell r="H40634">
            <v>62540</v>
          </cell>
        </row>
        <row r="40635">
          <cell r="A40635">
            <v>502348</v>
          </cell>
          <cell r="H40635">
            <v>37524</v>
          </cell>
        </row>
        <row r="40636">
          <cell r="A40636">
            <v>503021</v>
          </cell>
          <cell r="H40636">
            <v>6074.92</v>
          </cell>
        </row>
        <row r="40637">
          <cell r="A40637">
            <v>800236</v>
          </cell>
          <cell r="H40637">
            <v>10200</v>
          </cell>
        </row>
        <row r="40638">
          <cell r="A40638">
            <v>100203</v>
          </cell>
          <cell r="H40638">
            <v>14400</v>
          </cell>
        </row>
        <row r="40639">
          <cell r="A40639">
            <v>100716</v>
          </cell>
          <cell r="H40639">
            <v>708</v>
          </cell>
        </row>
        <row r="40640">
          <cell r="A40640">
            <v>102338</v>
          </cell>
          <cell r="H40640">
            <v>5904.36</v>
          </cell>
        </row>
        <row r="40641">
          <cell r="A40641">
            <v>102519</v>
          </cell>
          <cell r="H40641">
            <v>1560</v>
          </cell>
        </row>
        <row r="40642">
          <cell r="A40642">
            <v>190059</v>
          </cell>
          <cell r="H40642">
            <v>19387.400000000001</v>
          </cell>
        </row>
        <row r="40643">
          <cell r="A40643">
            <v>190059</v>
          </cell>
          <cell r="H40643">
            <v>19387.400000000001</v>
          </cell>
        </row>
        <row r="40644">
          <cell r="A40644">
            <v>190059</v>
          </cell>
          <cell r="H40644">
            <v>19387.400000000001</v>
          </cell>
        </row>
        <row r="40645">
          <cell r="A40645">
            <v>190059</v>
          </cell>
          <cell r="H40645">
            <v>19387.400000000001</v>
          </cell>
        </row>
        <row r="40646">
          <cell r="A40646">
            <v>190059</v>
          </cell>
          <cell r="H40646">
            <v>19387.400000000001</v>
          </cell>
        </row>
        <row r="40647">
          <cell r="A40647">
            <v>190059</v>
          </cell>
          <cell r="H40647">
            <v>19387.400000000001</v>
          </cell>
        </row>
        <row r="40648">
          <cell r="A40648">
            <v>190059</v>
          </cell>
          <cell r="H40648">
            <v>19387.400000000001</v>
          </cell>
        </row>
        <row r="40649">
          <cell r="A40649">
            <v>190059</v>
          </cell>
          <cell r="H40649">
            <v>19387.400000000001</v>
          </cell>
        </row>
        <row r="40650">
          <cell r="A40650">
            <v>191119</v>
          </cell>
          <cell r="H40650">
            <v>3127</v>
          </cell>
        </row>
        <row r="40651">
          <cell r="A40651">
            <v>191216</v>
          </cell>
          <cell r="H40651">
            <v>48</v>
          </cell>
        </row>
        <row r="40652">
          <cell r="A40652">
            <v>191535</v>
          </cell>
          <cell r="H40652">
            <v>4617.76</v>
          </cell>
        </row>
        <row r="40653">
          <cell r="A40653">
            <v>191800</v>
          </cell>
          <cell r="H40653">
            <v>5880</v>
          </cell>
        </row>
        <row r="40654">
          <cell r="A40654">
            <v>192052</v>
          </cell>
          <cell r="H40654">
            <v>3198</v>
          </cell>
        </row>
        <row r="40655">
          <cell r="A40655">
            <v>193412</v>
          </cell>
          <cell r="H40655">
            <v>3752.4</v>
          </cell>
        </row>
        <row r="40656">
          <cell r="A40656">
            <v>193812</v>
          </cell>
          <cell r="H40656">
            <v>30019.200000000001</v>
          </cell>
        </row>
        <row r="40657">
          <cell r="A40657">
            <v>194606</v>
          </cell>
          <cell r="H40657">
            <v>1416</v>
          </cell>
        </row>
        <row r="40658">
          <cell r="A40658">
            <v>194606</v>
          </cell>
          <cell r="H40658">
            <v>95</v>
          </cell>
        </row>
        <row r="40659">
          <cell r="A40659">
            <v>100224</v>
          </cell>
          <cell r="H40659">
            <v>10251.120000000001</v>
          </cell>
        </row>
        <row r="40660">
          <cell r="A40660">
            <v>102501</v>
          </cell>
          <cell r="H40660">
            <v>3373.92</v>
          </cell>
        </row>
        <row r="40661">
          <cell r="A40661">
            <v>102530</v>
          </cell>
          <cell r="H40661">
            <v>29280</v>
          </cell>
        </row>
        <row r="40662">
          <cell r="A40662">
            <v>190064</v>
          </cell>
          <cell r="H40662">
            <v>18762</v>
          </cell>
        </row>
        <row r="40663">
          <cell r="A40663">
            <v>190204</v>
          </cell>
          <cell r="H40663">
            <v>136</v>
          </cell>
        </row>
        <row r="40664">
          <cell r="A40664">
            <v>190204</v>
          </cell>
          <cell r="H40664">
            <v>1260</v>
          </cell>
        </row>
        <row r="40665">
          <cell r="A40665">
            <v>190417</v>
          </cell>
          <cell r="H40665">
            <v>7980</v>
          </cell>
        </row>
        <row r="40666">
          <cell r="A40666">
            <v>190483</v>
          </cell>
          <cell r="H40666">
            <v>210</v>
          </cell>
        </row>
        <row r="40667">
          <cell r="A40667">
            <v>190483</v>
          </cell>
          <cell r="H40667">
            <v>180</v>
          </cell>
        </row>
        <row r="40668">
          <cell r="A40668">
            <v>190971</v>
          </cell>
          <cell r="H40668">
            <v>2108.64</v>
          </cell>
        </row>
        <row r="40669">
          <cell r="A40669">
            <v>191645</v>
          </cell>
          <cell r="H40669">
            <v>868</v>
          </cell>
        </row>
        <row r="40670">
          <cell r="A40670">
            <v>192095</v>
          </cell>
          <cell r="H40670">
            <v>17952</v>
          </cell>
        </row>
        <row r="40671">
          <cell r="A40671">
            <v>192280</v>
          </cell>
          <cell r="H40671">
            <v>9919</v>
          </cell>
        </row>
        <row r="40672">
          <cell r="A40672">
            <v>192880</v>
          </cell>
          <cell r="H40672">
            <v>3667.5</v>
          </cell>
        </row>
        <row r="40673">
          <cell r="A40673">
            <v>192880</v>
          </cell>
          <cell r="H40673">
            <v>11160</v>
          </cell>
        </row>
        <row r="40674">
          <cell r="A40674">
            <v>193586</v>
          </cell>
          <cell r="H40674">
            <v>288</v>
          </cell>
        </row>
        <row r="40675">
          <cell r="A40675">
            <v>193602</v>
          </cell>
          <cell r="H40675">
            <v>2880</v>
          </cell>
        </row>
        <row r="40676">
          <cell r="A40676">
            <v>193602</v>
          </cell>
          <cell r="H40676">
            <v>118.3</v>
          </cell>
        </row>
        <row r="40677">
          <cell r="A40677">
            <v>193602</v>
          </cell>
          <cell r="H40677">
            <v>71</v>
          </cell>
        </row>
        <row r="40678">
          <cell r="A40678">
            <v>193705</v>
          </cell>
          <cell r="H40678">
            <v>58800</v>
          </cell>
        </row>
        <row r="40679">
          <cell r="A40679">
            <v>193812</v>
          </cell>
          <cell r="H40679">
            <v>390</v>
          </cell>
        </row>
        <row r="40680">
          <cell r="A40680">
            <v>193929</v>
          </cell>
          <cell r="H40680">
            <v>40</v>
          </cell>
        </row>
        <row r="40681">
          <cell r="A40681">
            <v>193929</v>
          </cell>
          <cell r="H40681">
            <v>90</v>
          </cell>
        </row>
        <row r="40682">
          <cell r="A40682">
            <v>193929</v>
          </cell>
          <cell r="H40682">
            <v>1200</v>
          </cell>
        </row>
        <row r="40683">
          <cell r="A40683">
            <v>193929</v>
          </cell>
          <cell r="H40683">
            <v>44.75</v>
          </cell>
        </row>
        <row r="40684">
          <cell r="A40684">
            <v>193929</v>
          </cell>
          <cell r="H40684">
            <v>40</v>
          </cell>
        </row>
        <row r="40685">
          <cell r="A40685">
            <v>193929</v>
          </cell>
          <cell r="H40685">
            <v>42</v>
          </cell>
        </row>
        <row r="40686">
          <cell r="A40686">
            <v>193929</v>
          </cell>
          <cell r="H40686">
            <v>135</v>
          </cell>
        </row>
        <row r="40687">
          <cell r="A40687">
            <v>193929</v>
          </cell>
          <cell r="H40687">
            <v>396</v>
          </cell>
        </row>
        <row r="40688">
          <cell r="A40688">
            <v>193929</v>
          </cell>
          <cell r="H40688">
            <v>140</v>
          </cell>
        </row>
        <row r="40689">
          <cell r="A40689">
            <v>193929</v>
          </cell>
          <cell r="H40689">
            <v>110</v>
          </cell>
        </row>
        <row r="40690">
          <cell r="A40690">
            <v>194417</v>
          </cell>
          <cell r="H40690">
            <v>3135</v>
          </cell>
        </row>
        <row r="40691">
          <cell r="A40691">
            <v>194417</v>
          </cell>
          <cell r="H40691">
            <v>1010</v>
          </cell>
        </row>
        <row r="40692">
          <cell r="A40692">
            <v>194417</v>
          </cell>
          <cell r="H40692">
            <v>168</v>
          </cell>
        </row>
        <row r="40693">
          <cell r="A40693">
            <v>194417</v>
          </cell>
          <cell r="H40693">
            <v>1170</v>
          </cell>
        </row>
        <row r="40694">
          <cell r="A40694">
            <v>194576</v>
          </cell>
          <cell r="H40694">
            <v>160</v>
          </cell>
        </row>
        <row r="40695">
          <cell r="A40695">
            <v>194615</v>
          </cell>
          <cell r="H40695">
            <v>1320</v>
          </cell>
        </row>
        <row r="40696">
          <cell r="A40696">
            <v>194634</v>
          </cell>
          <cell r="H40696">
            <v>135</v>
          </cell>
        </row>
        <row r="40697">
          <cell r="A40697">
            <v>194634</v>
          </cell>
          <cell r="H40697">
            <v>360</v>
          </cell>
        </row>
        <row r="40698">
          <cell r="A40698">
            <v>194634</v>
          </cell>
          <cell r="H40698">
            <v>36</v>
          </cell>
        </row>
        <row r="40699">
          <cell r="A40699">
            <v>194634</v>
          </cell>
          <cell r="H40699">
            <v>4110</v>
          </cell>
        </row>
        <row r="40700">
          <cell r="A40700">
            <v>194634</v>
          </cell>
          <cell r="H40700">
            <v>456</v>
          </cell>
        </row>
        <row r="40701">
          <cell r="A40701">
            <v>194645</v>
          </cell>
          <cell r="H40701">
            <v>744</v>
          </cell>
        </row>
        <row r="40702">
          <cell r="A40702">
            <v>201274</v>
          </cell>
          <cell r="H40702">
            <v>384</v>
          </cell>
        </row>
        <row r="40703">
          <cell r="A40703">
            <v>201274</v>
          </cell>
          <cell r="H40703">
            <v>7200</v>
          </cell>
        </row>
        <row r="40704">
          <cell r="A40704">
            <v>201274</v>
          </cell>
          <cell r="H40704">
            <v>4320</v>
          </cell>
        </row>
        <row r="40705">
          <cell r="A40705">
            <v>201274</v>
          </cell>
          <cell r="H40705">
            <v>3120</v>
          </cell>
        </row>
        <row r="40706">
          <cell r="A40706">
            <v>201274</v>
          </cell>
          <cell r="H40706">
            <v>640</v>
          </cell>
        </row>
        <row r="40707">
          <cell r="A40707">
            <v>500365</v>
          </cell>
          <cell r="H40707">
            <v>3600</v>
          </cell>
        </row>
        <row r="40708">
          <cell r="A40708">
            <v>502065</v>
          </cell>
          <cell r="H40708">
            <v>49848</v>
          </cell>
        </row>
        <row r="40709">
          <cell r="A40709">
            <v>502947</v>
          </cell>
          <cell r="H40709">
            <v>5559</v>
          </cell>
        </row>
        <row r="40710">
          <cell r="A40710">
            <v>800069</v>
          </cell>
          <cell r="H40710">
            <v>4608</v>
          </cell>
        </row>
        <row r="40711">
          <cell r="A40711">
            <v>900271</v>
          </cell>
          <cell r="H40711">
            <v>11880</v>
          </cell>
        </row>
        <row r="40712">
          <cell r="A40712">
            <v>900271</v>
          </cell>
          <cell r="H40712">
            <v>475.2</v>
          </cell>
        </row>
        <row r="40713">
          <cell r="A40713">
            <v>900271</v>
          </cell>
          <cell r="H40713">
            <v>475.2</v>
          </cell>
        </row>
        <row r="40714">
          <cell r="A40714">
            <v>900271</v>
          </cell>
          <cell r="H40714">
            <v>1425.6</v>
          </cell>
        </row>
        <row r="40715">
          <cell r="A40715">
            <v>900271</v>
          </cell>
          <cell r="H40715">
            <v>9504</v>
          </cell>
        </row>
        <row r="40716">
          <cell r="A40716">
            <v>900271</v>
          </cell>
          <cell r="H40716">
            <v>7603.2</v>
          </cell>
        </row>
        <row r="40717">
          <cell r="A40717">
            <v>900271</v>
          </cell>
          <cell r="H40717">
            <v>9504</v>
          </cell>
        </row>
        <row r="40718">
          <cell r="A40718">
            <v>100358</v>
          </cell>
          <cell r="H40718">
            <v>19950</v>
          </cell>
        </row>
        <row r="40719">
          <cell r="A40719">
            <v>100596</v>
          </cell>
          <cell r="H40719">
            <v>9288</v>
          </cell>
        </row>
        <row r="40720">
          <cell r="A40720">
            <v>100862</v>
          </cell>
          <cell r="H40720">
            <v>2640</v>
          </cell>
        </row>
        <row r="40721">
          <cell r="A40721">
            <v>101034</v>
          </cell>
          <cell r="H40721">
            <v>1584</v>
          </cell>
        </row>
        <row r="40722">
          <cell r="A40722">
            <v>101034</v>
          </cell>
          <cell r="H40722">
            <v>3960</v>
          </cell>
        </row>
        <row r="40723">
          <cell r="A40723">
            <v>101034</v>
          </cell>
          <cell r="H40723">
            <v>1980</v>
          </cell>
        </row>
        <row r="40724">
          <cell r="A40724">
            <v>101702</v>
          </cell>
          <cell r="H40724">
            <v>1596</v>
          </cell>
        </row>
        <row r="40725">
          <cell r="A40725">
            <v>101790</v>
          </cell>
          <cell r="H40725">
            <v>15009.6</v>
          </cell>
        </row>
        <row r="40726">
          <cell r="A40726">
            <v>101790</v>
          </cell>
          <cell r="H40726">
            <v>15009.6</v>
          </cell>
        </row>
        <row r="40727">
          <cell r="A40727">
            <v>102017</v>
          </cell>
          <cell r="H40727">
            <v>492.53</v>
          </cell>
        </row>
        <row r="40728">
          <cell r="A40728">
            <v>102134</v>
          </cell>
          <cell r="H40728">
            <v>720</v>
          </cell>
        </row>
        <row r="40729">
          <cell r="A40729">
            <v>102134</v>
          </cell>
          <cell r="H40729">
            <v>3245.56</v>
          </cell>
        </row>
        <row r="40730">
          <cell r="A40730">
            <v>102134</v>
          </cell>
          <cell r="H40730">
            <v>6300</v>
          </cell>
        </row>
        <row r="40731">
          <cell r="A40731">
            <v>102135</v>
          </cell>
          <cell r="H40731">
            <v>361.94</v>
          </cell>
        </row>
        <row r="40732">
          <cell r="A40732">
            <v>102140</v>
          </cell>
          <cell r="H40732">
            <v>903.41</v>
          </cell>
        </row>
        <row r="40733">
          <cell r="A40733">
            <v>102141</v>
          </cell>
          <cell r="H40733">
            <v>277.63</v>
          </cell>
        </row>
        <row r="40734">
          <cell r="A40734">
            <v>102192</v>
          </cell>
          <cell r="H40734">
            <v>60</v>
          </cell>
        </row>
        <row r="40735">
          <cell r="A40735">
            <v>102314</v>
          </cell>
          <cell r="H40735">
            <v>208.92</v>
          </cell>
        </row>
        <row r="40736">
          <cell r="A40736">
            <v>102315</v>
          </cell>
          <cell r="H40736">
            <v>113.81</v>
          </cell>
        </row>
        <row r="40737">
          <cell r="A40737">
            <v>102316</v>
          </cell>
          <cell r="H40737">
            <v>170.47</v>
          </cell>
        </row>
        <row r="40738">
          <cell r="A40738">
            <v>102318</v>
          </cell>
          <cell r="H40738">
            <v>336.71</v>
          </cell>
        </row>
        <row r="40739">
          <cell r="A40739">
            <v>102398</v>
          </cell>
          <cell r="H40739">
            <v>150.83000000000001</v>
          </cell>
        </row>
        <row r="40740">
          <cell r="A40740">
            <v>102616</v>
          </cell>
          <cell r="H40740">
            <v>780</v>
          </cell>
        </row>
        <row r="40741">
          <cell r="A40741">
            <v>190033</v>
          </cell>
          <cell r="H40741">
            <v>46905</v>
          </cell>
        </row>
        <row r="40742">
          <cell r="A40742">
            <v>190054</v>
          </cell>
          <cell r="H40742">
            <v>9381</v>
          </cell>
        </row>
        <row r="40743">
          <cell r="A40743">
            <v>190063</v>
          </cell>
          <cell r="H40743">
            <v>4065.1</v>
          </cell>
        </row>
        <row r="40744">
          <cell r="A40744">
            <v>190264</v>
          </cell>
          <cell r="H40744">
            <v>5014</v>
          </cell>
        </row>
        <row r="40745">
          <cell r="A40745">
            <v>191007</v>
          </cell>
          <cell r="H40745">
            <v>202</v>
          </cell>
        </row>
        <row r="40746">
          <cell r="A40746">
            <v>191007</v>
          </cell>
          <cell r="H40746">
            <v>4640</v>
          </cell>
        </row>
        <row r="40747">
          <cell r="A40747">
            <v>191007</v>
          </cell>
          <cell r="H40747">
            <v>2223.4299999999998</v>
          </cell>
        </row>
        <row r="40748">
          <cell r="A40748">
            <v>191007</v>
          </cell>
          <cell r="H40748">
            <v>234</v>
          </cell>
        </row>
        <row r="40749">
          <cell r="A40749">
            <v>191007</v>
          </cell>
          <cell r="H40749">
            <v>3608.99</v>
          </cell>
        </row>
        <row r="40750">
          <cell r="A40750">
            <v>191007</v>
          </cell>
          <cell r="H40750">
            <v>469.4</v>
          </cell>
        </row>
        <row r="40751">
          <cell r="A40751">
            <v>191007</v>
          </cell>
          <cell r="H40751">
            <v>121.05</v>
          </cell>
        </row>
        <row r="40752">
          <cell r="A40752">
            <v>191007</v>
          </cell>
          <cell r="H40752">
            <v>2988.16</v>
          </cell>
        </row>
        <row r="40753">
          <cell r="A40753">
            <v>191007</v>
          </cell>
          <cell r="H40753">
            <v>218.62</v>
          </cell>
        </row>
        <row r="40754">
          <cell r="A40754">
            <v>191007</v>
          </cell>
          <cell r="H40754">
            <v>1080</v>
          </cell>
        </row>
        <row r="40755">
          <cell r="A40755">
            <v>191007</v>
          </cell>
          <cell r="H40755">
            <v>501.48</v>
          </cell>
        </row>
        <row r="40756">
          <cell r="A40756">
            <v>191007</v>
          </cell>
          <cell r="H40756">
            <v>705.84</v>
          </cell>
        </row>
        <row r="40757">
          <cell r="A40757">
            <v>191007</v>
          </cell>
          <cell r="H40757">
            <v>193.69</v>
          </cell>
        </row>
        <row r="40758">
          <cell r="A40758">
            <v>191007</v>
          </cell>
          <cell r="H40758">
            <v>108.6</v>
          </cell>
        </row>
        <row r="40759">
          <cell r="A40759">
            <v>191007</v>
          </cell>
          <cell r="H40759">
            <v>929.76</v>
          </cell>
        </row>
        <row r="40760">
          <cell r="A40760">
            <v>191007</v>
          </cell>
          <cell r="H40760">
            <v>4532.58</v>
          </cell>
        </row>
        <row r="40761">
          <cell r="A40761">
            <v>191007</v>
          </cell>
          <cell r="H40761">
            <v>136.88</v>
          </cell>
        </row>
        <row r="40762">
          <cell r="A40762">
            <v>191535</v>
          </cell>
          <cell r="H40762">
            <v>4114</v>
          </cell>
        </row>
        <row r="40763">
          <cell r="A40763">
            <v>191645</v>
          </cell>
          <cell r="H40763">
            <v>22227</v>
          </cell>
        </row>
        <row r="40764">
          <cell r="A40764">
            <v>192905</v>
          </cell>
          <cell r="H40764">
            <v>9078</v>
          </cell>
        </row>
        <row r="40765">
          <cell r="A40765">
            <v>193471</v>
          </cell>
          <cell r="H40765">
            <v>6600</v>
          </cell>
        </row>
        <row r="40766">
          <cell r="A40766">
            <v>193569</v>
          </cell>
          <cell r="H40766">
            <v>798</v>
          </cell>
        </row>
        <row r="40767">
          <cell r="A40767">
            <v>194612</v>
          </cell>
          <cell r="H40767">
            <v>1370</v>
          </cell>
        </row>
        <row r="40768">
          <cell r="A40768">
            <v>194646</v>
          </cell>
          <cell r="H40768">
            <v>90</v>
          </cell>
        </row>
        <row r="40769">
          <cell r="A40769">
            <v>194646</v>
          </cell>
          <cell r="H40769">
            <v>450</v>
          </cell>
        </row>
        <row r="40770">
          <cell r="A40770">
            <v>500144</v>
          </cell>
          <cell r="H40770">
            <v>3240</v>
          </cell>
        </row>
        <row r="40771">
          <cell r="A40771">
            <v>500144</v>
          </cell>
          <cell r="H40771">
            <v>114</v>
          </cell>
        </row>
        <row r="40772">
          <cell r="A40772">
            <v>500345</v>
          </cell>
          <cell r="H40772">
            <v>70</v>
          </cell>
        </row>
        <row r="40773">
          <cell r="A40773">
            <v>500928</v>
          </cell>
          <cell r="H40773">
            <v>5112</v>
          </cell>
        </row>
        <row r="40774">
          <cell r="A40774">
            <v>501056</v>
          </cell>
          <cell r="H40774">
            <v>7817.5</v>
          </cell>
        </row>
        <row r="40775">
          <cell r="A40775">
            <v>502413</v>
          </cell>
          <cell r="H40775">
            <v>75048</v>
          </cell>
        </row>
        <row r="40776">
          <cell r="A40776">
            <v>502580</v>
          </cell>
          <cell r="H40776">
            <v>720</v>
          </cell>
        </row>
        <row r="40777">
          <cell r="A40777">
            <v>502849</v>
          </cell>
          <cell r="H40777">
            <v>160</v>
          </cell>
        </row>
        <row r="40778">
          <cell r="A40778">
            <v>502849</v>
          </cell>
          <cell r="H40778">
            <v>6600</v>
          </cell>
        </row>
        <row r="40779">
          <cell r="A40779">
            <v>900271</v>
          </cell>
          <cell r="H40779">
            <v>2376</v>
          </cell>
        </row>
        <row r="40780">
          <cell r="A40780">
            <v>100030</v>
          </cell>
          <cell r="H40780">
            <v>8640</v>
          </cell>
        </row>
        <row r="40781">
          <cell r="A40781">
            <v>100055</v>
          </cell>
          <cell r="H40781">
            <v>17136</v>
          </cell>
        </row>
        <row r="40782">
          <cell r="A40782">
            <v>100596</v>
          </cell>
          <cell r="H40782">
            <v>1209.5999999999999</v>
          </cell>
        </row>
        <row r="40783">
          <cell r="A40783">
            <v>100949</v>
          </cell>
          <cell r="H40783">
            <v>9396</v>
          </cell>
        </row>
        <row r="40784">
          <cell r="A40784">
            <v>190158</v>
          </cell>
          <cell r="H40784">
            <v>352</v>
          </cell>
        </row>
        <row r="40785">
          <cell r="A40785">
            <v>190363</v>
          </cell>
          <cell r="H40785">
            <v>131795.82</v>
          </cell>
        </row>
        <row r="40786">
          <cell r="A40786">
            <v>193501</v>
          </cell>
          <cell r="H40786">
            <v>798</v>
          </cell>
        </row>
        <row r="40787">
          <cell r="A40787">
            <v>193830</v>
          </cell>
          <cell r="H40787">
            <v>1956</v>
          </cell>
        </row>
        <row r="40788">
          <cell r="A40788">
            <v>194189</v>
          </cell>
          <cell r="H40788">
            <v>998</v>
          </cell>
        </row>
        <row r="40789">
          <cell r="A40789">
            <v>194189</v>
          </cell>
          <cell r="H40789">
            <v>900</v>
          </cell>
        </row>
        <row r="40790">
          <cell r="A40790">
            <v>194345</v>
          </cell>
          <cell r="H40790">
            <v>798</v>
          </cell>
        </row>
        <row r="40791">
          <cell r="A40791">
            <v>194348</v>
          </cell>
          <cell r="H40791">
            <v>1600</v>
          </cell>
        </row>
        <row r="40792">
          <cell r="A40792">
            <v>194348</v>
          </cell>
          <cell r="H40792">
            <v>500</v>
          </cell>
        </row>
        <row r="40793">
          <cell r="A40793">
            <v>194627</v>
          </cell>
          <cell r="H40793">
            <v>13580</v>
          </cell>
        </row>
        <row r="40794">
          <cell r="A40794">
            <v>194627</v>
          </cell>
          <cell r="H40794">
            <v>6790</v>
          </cell>
        </row>
        <row r="40795">
          <cell r="A40795">
            <v>500736</v>
          </cell>
          <cell r="H40795">
            <v>6786</v>
          </cell>
        </row>
        <row r="40796">
          <cell r="A40796">
            <v>800069</v>
          </cell>
          <cell r="H40796">
            <v>957.6</v>
          </cell>
        </row>
        <row r="40797">
          <cell r="A40797">
            <v>900039</v>
          </cell>
          <cell r="H40797">
            <v>1108.8</v>
          </cell>
        </row>
        <row r="40798">
          <cell r="A40798">
            <v>100149</v>
          </cell>
          <cell r="H40798">
            <v>2640</v>
          </cell>
        </row>
        <row r="40799">
          <cell r="A40799">
            <v>100166</v>
          </cell>
          <cell r="H40799">
            <v>1200</v>
          </cell>
        </row>
        <row r="40800">
          <cell r="A40800">
            <v>100173</v>
          </cell>
          <cell r="H40800">
            <v>175.99</v>
          </cell>
        </row>
        <row r="40801">
          <cell r="A40801">
            <v>100173</v>
          </cell>
          <cell r="H40801">
            <v>134.63</v>
          </cell>
        </row>
        <row r="40802">
          <cell r="A40802">
            <v>100173</v>
          </cell>
          <cell r="H40802">
            <v>140.85</v>
          </cell>
        </row>
        <row r="40803">
          <cell r="A40803">
            <v>100175</v>
          </cell>
          <cell r="H40803">
            <v>7864.32</v>
          </cell>
        </row>
        <row r="40804">
          <cell r="A40804">
            <v>100181</v>
          </cell>
          <cell r="H40804">
            <v>10800</v>
          </cell>
        </row>
        <row r="40805">
          <cell r="A40805">
            <v>100708</v>
          </cell>
          <cell r="H40805">
            <v>10560</v>
          </cell>
        </row>
        <row r="40806">
          <cell r="A40806">
            <v>101234</v>
          </cell>
          <cell r="H40806">
            <v>87</v>
          </cell>
        </row>
        <row r="40807">
          <cell r="A40807">
            <v>101665</v>
          </cell>
          <cell r="H40807">
            <v>1385</v>
          </cell>
        </row>
        <row r="40808">
          <cell r="A40808">
            <v>101884</v>
          </cell>
          <cell r="H40808">
            <v>2053.8000000000002</v>
          </cell>
        </row>
        <row r="40809">
          <cell r="A40809">
            <v>101915</v>
          </cell>
          <cell r="H40809">
            <v>2880</v>
          </cell>
        </row>
        <row r="40810">
          <cell r="A40810">
            <v>101951</v>
          </cell>
          <cell r="H40810">
            <v>480</v>
          </cell>
        </row>
        <row r="40811">
          <cell r="A40811">
            <v>102010</v>
          </cell>
          <cell r="H40811">
            <v>9000</v>
          </cell>
        </row>
        <row r="40812">
          <cell r="A40812">
            <v>102418</v>
          </cell>
          <cell r="H40812">
            <v>86.4</v>
          </cell>
        </row>
        <row r="40813">
          <cell r="A40813">
            <v>102418</v>
          </cell>
          <cell r="H40813">
            <v>942</v>
          </cell>
        </row>
        <row r="40814">
          <cell r="A40814">
            <v>102518</v>
          </cell>
          <cell r="H40814">
            <v>780</v>
          </cell>
        </row>
        <row r="40815">
          <cell r="A40815">
            <v>102520</v>
          </cell>
          <cell r="H40815">
            <v>197</v>
          </cell>
        </row>
        <row r="40816">
          <cell r="A40816">
            <v>102550</v>
          </cell>
          <cell r="H40816">
            <v>12508</v>
          </cell>
        </row>
        <row r="40817">
          <cell r="A40817">
            <v>102550</v>
          </cell>
          <cell r="H40817">
            <v>12508</v>
          </cell>
        </row>
        <row r="40818">
          <cell r="A40818">
            <v>190029</v>
          </cell>
          <cell r="H40818">
            <v>192.12</v>
          </cell>
        </row>
        <row r="40819">
          <cell r="A40819">
            <v>190029</v>
          </cell>
          <cell r="H40819">
            <v>239.82</v>
          </cell>
        </row>
        <row r="40820">
          <cell r="A40820">
            <v>190061</v>
          </cell>
          <cell r="H40820">
            <v>5628.6</v>
          </cell>
        </row>
        <row r="40821">
          <cell r="A40821">
            <v>191987</v>
          </cell>
          <cell r="H40821">
            <v>6732</v>
          </cell>
        </row>
        <row r="40822">
          <cell r="A40822">
            <v>191987</v>
          </cell>
          <cell r="H40822">
            <v>2844</v>
          </cell>
        </row>
        <row r="40823">
          <cell r="A40823">
            <v>191987</v>
          </cell>
          <cell r="H40823">
            <v>175.3</v>
          </cell>
        </row>
        <row r="40824">
          <cell r="A40824">
            <v>191993</v>
          </cell>
          <cell r="H40824">
            <v>532</v>
          </cell>
        </row>
        <row r="40825">
          <cell r="A40825">
            <v>192052</v>
          </cell>
          <cell r="H40825">
            <v>14256</v>
          </cell>
        </row>
        <row r="40826">
          <cell r="A40826">
            <v>192302</v>
          </cell>
          <cell r="H40826">
            <v>480</v>
          </cell>
        </row>
        <row r="40827">
          <cell r="A40827">
            <v>192344</v>
          </cell>
          <cell r="H40827">
            <v>4500</v>
          </cell>
        </row>
        <row r="40828">
          <cell r="A40828">
            <v>192822</v>
          </cell>
          <cell r="H40828">
            <v>7080</v>
          </cell>
        </row>
        <row r="40829">
          <cell r="A40829">
            <v>192822</v>
          </cell>
          <cell r="H40829">
            <v>1800</v>
          </cell>
        </row>
        <row r="40830">
          <cell r="A40830">
            <v>192972</v>
          </cell>
          <cell r="H40830">
            <v>150</v>
          </cell>
        </row>
        <row r="40831">
          <cell r="A40831">
            <v>193412</v>
          </cell>
          <cell r="H40831">
            <v>2251.44</v>
          </cell>
        </row>
        <row r="40832">
          <cell r="A40832">
            <v>193412</v>
          </cell>
          <cell r="H40832">
            <v>459.24</v>
          </cell>
        </row>
        <row r="40833">
          <cell r="A40833">
            <v>193412</v>
          </cell>
          <cell r="H40833">
            <v>1876.2</v>
          </cell>
        </row>
        <row r="40834">
          <cell r="A40834">
            <v>193569</v>
          </cell>
          <cell r="H40834">
            <v>2700</v>
          </cell>
        </row>
        <row r="40835">
          <cell r="A40835">
            <v>193606</v>
          </cell>
          <cell r="H40835">
            <v>3910</v>
          </cell>
        </row>
        <row r="40836">
          <cell r="A40836">
            <v>193831</v>
          </cell>
          <cell r="H40836">
            <v>650</v>
          </cell>
        </row>
        <row r="40837">
          <cell r="A40837">
            <v>193958</v>
          </cell>
          <cell r="H40837">
            <v>3196</v>
          </cell>
        </row>
        <row r="40838">
          <cell r="A40838">
            <v>194113</v>
          </cell>
          <cell r="H40838">
            <v>257.13</v>
          </cell>
        </row>
        <row r="40839">
          <cell r="A40839">
            <v>194113</v>
          </cell>
          <cell r="H40839">
            <v>168.42</v>
          </cell>
        </row>
        <row r="40840">
          <cell r="A40840">
            <v>194345</v>
          </cell>
          <cell r="H40840">
            <v>5400</v>
          </cell>
        </row>
        <row r="40841">
          <cell r="A40841">
            <v>194356</v>
          </cell>
          <cell r="H40841">
            <v>2940</v>
          </cell>
        </row>
        <row r="40842">
          <cell r="A40842">
            <v>194627</v>
          </cell>
          <cell r="H40842">
            <v>7500</v>
          </cell>
        </row>
        <row r="40843">
          <cell r="A40843">
            <v>194627</v>
          </cell>
          <cell r="H40843">
            <v>130980</v>
          </cell>
        </row>
        <row r="40844">
          <cell r="A40844">
            <v>194648</v>
          </cell>
          <cell r="H40844">
            <v>1560</v>
          </cell>
        </row>
        <row r="40845">
          <cell r="A40845">
            <v>194648</v>
          </cell>
          <cell r="H40845">
            <v>2730</v>
          </cell>
        </row>
        <row r="40846">
          <cell r="A40846">
            <v>194648</v>
          </cell>
          <cell r="H40846">
            <v>542.75</v>
          </cell>
        </row>
        <row r="40847">
          <cell r="A40847">
            <v>194648</v>
          </cell>
          <cell r="H40847">
            <v>481</v>
          </cell>
        </row>
        <row r="40848">
          <cell r="A40848">
            <v>194649</v>
          </cell>
          <cell r="H40848">
            <v>588.12</v>
          </cell>
        </row>
        <row r="40849">
          <cell r="A40849">
            <v>200450</v>
          </cell>
          <cell r="H40849">
            <v>480</v>
          </cell>
        </row>
        <row r="40850">
          <cell r="A40850">
            <v>200450</v>
          </cell>
          <cell r="H40850">
            <v>9919</v>
          </cell>
        </row>
        <row r="40851">
          <cell r="A40851">
            <v>500377</v>
          </cell>
          <cell r="H40851">
            <v>18000</v>
          </cell>
        </row>
        <row r="40852">
          <cell r="A40852">
            <v>500949</v>
          </cell>
          <cell r="H40852">
            <v>2772</v>
          </cell>
        </row>
        <row r="40853">
          <cell r="A40853">
            <v>501079</v>
          </cell>
          <cell r="H40853">
            <v>11448</v>
          </cell>
        </row>
        <row r="40854">
          <cell r="A40854">
            <v>502943</v>
          </cell>
          <cell r="H40854">
            <v>129.6</v>
          </cell>
        </row>
        <row r="40855">
          <cell r="A40855">
            <v>502943</v>
          </cell>
          <cell r="H40855">
            <v>1413</v>
          </cell>
        </row>
        <row r="40856">
          <cell r="A40856">
            <v>800031</v>
          </cell>
          <cell r="H40856">
            <v>3300</v>
          </cell>
        </row>
        <row r="40857">
          <cell r="A40857">
            <v>101312</v>
          </cell>
          <cell r="H40857">
            <v>85.95</v>
          </cell>
        </row>
        <row r="40858">
          <cell r="A40858">
            <v>101312</v>
          </cell>
          <cell r="H40858">
            <v>1488</v>
          </cell>
        </row>
        <row r="40859">
          <cell r="A40859">
            <v>101606</v>
          </cell>
          <cell r="H40859">
            <v>7680</v>
          </cell>
        </row>
        <row r="40860">
          <cell r="A40860">
            <v>101801</v>
          </cell>
          <cell r="H40860">
            <v>62640</v>
          </cell>
        </row>
        <row r="40861">
          <cell r="A40861">
            <v>190017</v>
          </cell>
          <cell r="H40861">
            <v>31270</v>
          </cell>
        </row>
        <row r="40862">
          <cell r="A40862">
            <v>190037</v>
          </cell>
          <cell r="H40862">
            <v>78175</v>
          </cell>
        </row>
        <row r="40863">
          <cell r="A40863">
            <v>190258</v>
          </cell>
          <cell r="H40863">
            <v>480</v>
          </cell>
        </row>
        <row r="40864">
          <cell r="A40864">
            <v>191508</v>
          </cell>
          <cell r="H40864">
            <v>75</v>
          </cell>
        </row>
        <row r="40865">
          <cell r="A40865">
            <v>191508</v>
          </cell>
          <cell r="H40865">
            <v>2940</v>
          </cell>
        </row>
        <row r="40866">
          <cell r="A40866">
            <v>191583</v>
          </cell>
          <cell r="H40866">
            <v>3738</v>
          </cell>
        </row>
        <row r="40867">
          <cell r="A40867">
            <v>191822</v>
          </cell>
          <cell r="H40867">
            <v>9724</v>
          </cell>
        </row>
        <row r="40868">
          <cell r="A40868">
            <v>192144</v>
          </cell>
          <cell r="H40868">
            <v>3502</v>
          </cell>
        </row>
        <row r="40869">
          <cell r="A40869">
            <v>192745</v>
          </cell>
          <cell r="H40869">
            <v>3127</v>
          </cell>
        </row>
        <row r="40870">
          <cell r="A40870">
            <v>192745</v>
          </cell>
          <cell r="H40870">
            <v>2915</v>
          </cell>
        </row>
        <row r="40871">
          <cell r="A40871">
            <v>192843</v>
          </cell>
          <cell r="H40871">
            <v>138.75</v>
          </cell>
        </row>
        <row r="40872">
          <cell r="A40872">
            <v>192843</v>
          </cell>
          <cell r="H40872">
            <v>2640</v>
          </cell>
        </row>
        <row r="40873">
          <cell r="A40873">
            <v>193227</v>
          </cell>
          <cell r="H40873">
            <v>136</v>
          </cell>
        </row>
        <row r="40874">
          <cell r="A40874">
            <v>193466</v>
          </cell>
          <cell r="H40874">
            <v>420</v>
          </cell>
        </row>
        <row r="40875">
          <cell r="A40875">
            <v>193999</v>
          </cell>
          <cell r="H40875">
            <v>51</v>
          </cell>
        </row>
        <row r="40876">
          <cell r="A40876">
            <v>193999</v>
          </cell>
          <cell r="H40876">
            <v>1800</v>
          </cell>
        </row>
        <row r="40877">
          <cell r="A40877">
            <v>193999</v>
          </cell>
          <cell r="H40877">
            <v>5170</v>
          </cell>
        </row>
        <row r="40878">
          <cell r="A40878">
            <v>194344</v>
          </cell>
          <cell r="H40878">
            <v>108</v>
          </cell>
        </row>
        <row r="40879">
          <cell r="A40879">
            <v>194654</v>
          </cell>
          <cell r="H40879">
            <v>5000</v>
          </cell>
        </row>
        <row r="40880">
          <cell r="A40880">
            <v>201122</v>
          </cell>
          <cell r="H40880">
            <v>3264</v>
          </cell>
        </row>
        <row r="40881">
          <cell r="A40881">
            <v>502066</v>
          </cell>
          <cell r="H40881">
            <v>4116.84</v>
          </cell>
        </row>
        <row r="40882">
          <cell r="A40882">
            <v>900067</v>
          </cell>
          <cell r="H40882">
            <v>6574</v>
          </cell>
        </row>
        <row r="40883">
          <cell r="A40883">
            <v>900067</v>
          </cell>
          <cell r="H40883">
            <v>3990</v>
          </cell>
        </row>
        <row r="40884">
          <cell r="A40884">
            <v>900067</v>
          </cell>
          <cell r="H40884">
            <v>34504</v>
          </cell>
        </row>
        <row r="40885">
          <cell r="A40885">
            <v>100036</v>
          </cell>
          <cell r="H40885">
            <v>3000</v>
          </cell>
        </row>
        <row r="40886">
          <cell r="A40886">
            <v>101217</v>
          </cell>
          <cell r="H40886">
            <v>1159.2</v>
          </cell>
        </row>
        <row r="40887">
          <cell r="A40887">
            <v>101217</v>
          </cell>
          <cell r="H40887">
            <v>4176</v>
          </cell>
        </row>
        <row r="40888">
          <cell r="A40888">
            <v>102518</v>
          </cell>
          <cell r="H40888">
            <v>37524</v>
          </cell>
        </row>
        <row r="40889">
          <cell r="A40889">
            <v>102539</v>
          </cell>
          <cell r="H40889">
            <v>413.94</v>
          </cell>
        </row>
        <row r="40890">
          <cell r="A40890">
            <v>102539</v>
          </cell>
          <cell r="H40890">
            <v>975</v>
          </cell>
        </row>
        <row r="40891">
          <cell r="A40891">
            <v>102544</v>
          </cell>
          <cell r="H40891">
            <v>4212</v>
          </cell>
        </row>
        <row r="40892">
          <cell r="A40892">
            <v>190588</v>
          </cell>
          <cell r="H40892">
            <v>15236.76</v>
          </cell>
        </row>
        <row r="40893">
          <cell r="A40893">
            <v>190588</v>
          </cell>
          <cell r="H40893">
            <v>1583.04</v>
          </cell>
        </row>
        <row r="40894">
          <cell r="A40894">
            <v>191055</v>
          </cell>
          <cell r="H40894">
            <v>528</v>
          </cell>
        </row>
        <row r="40895">
          <cell r="A40895">
            <v>191098</v>
          </cell>
          <cell r="H40895">
            <v>2592</v>
          </cell>
        </row>
        <row r="40896">
          <cell r="A40896">
            <v>191510</v>
          </cell>
          <cell r="H40896">
            <v>2520</v>
          </cell>
        </row>
        <row r="40897">
          <cell r="A40897">
            <v>191510</v>
          </cell>
          <cell r="H40897">
            <v>360</v>
          </cell>
        </row>
        <row r="40898">
          <cell r="A40898">
            <v>191510</v>
          </cell>
          <cell r="H40898">
            <v>2088</v>
          </cell>
        </row>
        <row r="40899">
          <cell r="A40899">
            <v>191589</v>
          </cell>
          <cell r="H40899">
            <v>593.64</v>
          </cell>
        </row>
        <row r="40900">
          <cell r="A40900">
            <v>191681</v>
          </cell>
          <cell r="H40900">
            <v>8874</v>
          </cell>
        </row>
        <row r="40901">
          <cell r="A40901">
            <v>191769</v>
          </cell>
          <cell r="H40901">
            <v>2572.44</v>
          </cell>
        </row>
        <row r="40902">
          <cell r="A40902">
            <v>191769</v>
          </cell>
          <cell r="H40902">
            <v>989.4</v>
          </cell>
        </row>
        <row r="40903">
          <cell r="A40903">
            <v>191769</v>
          </cell>
          <cell r="H40903">
            <v>98.94</v>
          </cell>
        </row>
        <row r="40904">
          <cell r="A40904">
            <v>191879</v>
          </cell>
          <cell r="H40904">
            <v>6727.92</v>
          </cell>
        </row>
        <row r="40905">
          <cell r="A40905">
            <v>191879</v>
          </cell>
          <cell r="H40905">
            <v>4155.4799999999996</v>
          </cell>
        </row>
        <row r="40906">
          <cell r="A40906">
            <v>191967</v>
          </cell>
          <cell r="H40906">
            <v>16200</v>
          </cell>
        </row>
        <row r="40907">
          <cell r="A40907">
            <v>192053</v>
          </cell>
          <cell r="H40907">
            <v>8640</v>
          </cell>
        </row>
        <row r="40908">
          <cell r="A40908">
            <v>192464</v>
          </cell>
          <cell r="H40908">
            <v>234</v>
          </cell>
        </row>
        <row r="40909">
          <cell r="A40909">
            <v>192464</v>
          </cell>
          <cell r="H40909">
            <v>202</v>
          </cell>
        </row>
        <row r="40910">
          <cell r="A40910">
            <v>192504</v>
          </cell>
          <cell r="H40910">
            <v>6768</v>
          </cell>
        </row>
        <row r="40911">
          <cell r="A40911">
            <v>192543</v>
          </cell>
          <cell r="H40911">
            <v>2275.62</v>
          </cell>
        </row>
        <row r="40912">
          <cell r="A40912">
            <v>192671</v>
          </cell>
          <cell r="H40912">
            <v>890.46</v>
          </cell>
        </row>
        <row r="40913">
          <cell r="A40913">
            <v>192671</v>
          </cell>
          <cell r="H40913">
            <v>98.94</v>
          </cell>
        </row>
        <row r="40914">
          <cell r="A40914">
            <v>192671</v>
          </cell>
          <cell r="H40914">
            <v>593.64</v>
          </cell>
        </row>
        <row r="40915">
          <cell r="A40915">
            <v>192703</v>
          </cell>
          <cell r="H40915">
            <v>197</v>
          </cell>
        </row>
        <row r="40916">
          <cell r="A40916">
            <v>192703</v>
          </cell>
          <cell r="H40916">
            <v>3264</v>
          </cell>
        </row>
        <row r="40917">
          <cell r="A40917">
            <v>192763</v>
          </cell>
          <cell r="H40917">
            <v>1100</v>
          </cell>
        </row>
        <row r="40918">
          <cell r="A40918">
            <v>192815</v>
          </cell>
          <cell r="H40918">
            <v>11028.6</v>
          </cell>
        </row>
        <row r="40919">
          <cell r="A40919">
            <v>192815</v>
          </cell>
          <cell r="H40919">
            <v>165</v>
          </cell>
        </row>
        <row r="40920">
          <cell r="A40920">
            <v>192851</v>
          </cell>
          <cell r="H40920">
            <v>5244</v>
          </cell>
        </row>
        <row r="40921">
          <cell r="A40921">
            <v>192851</v>
          </cell>
          <cell r="H40921">
            <v>5244</v>
          </cell>
        </row>
        <row r="40922">
          <cell r="A40922">
            <v>192851</v>
          </cell>
          <cell r="H40922">
            <v>2622</v>
          </cell>
        </row>
        <row r="40923">
          <cell r="A40923">
            <v>192851</v>
          </cell>
          <cell r="H40923">
            <v>2622</v>
          </cell>
        </row>
        <row r="40924">
          <cell r="A40924">
            <v>192860</v>
          </cell>
          <cell r="H40924">
            <v>3858.66</v>
          </cell>
        </row>
        <row r="40925">
          <cell r="A40925">
            <v>192868</v>
          </cell>
          <cell r="H40925">
            <v>1800</v>
          </cell>
        </row>
        <row r="40926">
          <cell r="A40926">
            <v>192900</v>
          </cell>
          <cell r="H40926">
            <v>2077.7399999999998</v>
          </cell>
        </row>
        <row r="40927">
          <cell r="A40927">
            <v>193402</v>
          </cell>
          <cell r="H40927">
            <v>17908.14</v>
          </cell>
        </row>
        <row r="40928">
          <cell r="A40928">
            <v>193403</v>
          </cell>
          <cell r="H40928">
            <v>2770.32</v>
          </cell>
        </row>
        <row r="40929">
          <cell r="A40929">
            <v>193584</v>
          </cell>
          <cell r="H40929">
            <v>72</v>
          </cell>
        </row>
        <row r="40930">
          <cell r="A40930">
            <v>193695</v>
          </cell>
          <cell r="H40930">
            <v>12258.36</v>
          </cell>
        </row>
        <row r="40931">
          <cell r="A40931">
            <v>193863</v>
          </cell>
          <cell r="H40931">
            <v>972</v>
          </cell>
        </row>
        <row r="40932">
          <cell r="A40932">
            <v>193863</v>
          </cell>
          <cell r="H40932">
            <v>86.33</v>
          </cell>
        </row>
        <row r="40933">
          <cell r="A40933">
            <v>194392</v>
          </cell>
          <cell r="H40933">
            <v>3594</v>
          </cell>
        </row>
        <row r="40934">
          <cell r="A40934">
            <v>194538</v>
          </cell>
          <cell r="H40934">
            <v>5363</v>
          </cell>
        </row>
        <row r="40935">
          <cell r="A40935">
            <v>194538</v>
          </cell>
          <cell r="H40935">
            <v>970.73</v>
          </cell>
        </row>
        <row r="40936">
          <cell r="A40936">
            <v>194652</v>
          </cell>
          <cell r="H40936">
            <v>708</v>
          </cell>
        </row>
        <row r="40937">
          <cell r="A40937">
            <v>500743</v>
          </cell>
          <cell r="H40937">
            <v>3096</v>
          </cell>
        </row>
        <row r="40938">
          <cell r="A40938">
            <v>500928</v>
          </cell>
          <cell r="H40938">
            <v>1108.8</v>
          </cell>
        </row>
        <row r="40939">
          <cell r="A40939">
            <v>501060</v>
          </cell>
          <cell r="H40939">
            <v>25016</v>
          </cell>
        </row>
        <row r="40940">
          <cell r="A40940">
            <v>501060</v>
          </cell>
          <cell r="H40940">
            <v>25016</v>
          </cell>
        </row>
        <row r="40941">
          <cell r="A40941">
            <v>502048</v>
          </cell>
          <cell r="H40941">
            <v>851.73</v>
          </cell>
        </row>
        <row r="40942">
          <cell r="A40942">
            <v>502048</v>
          </cell>
          <cell r="H40942">
            <v>3718</v>
          </cell>
        </row>
        <row r="40943">
          <cell r="A40943">
            <v>503011</v>
          </cell>
          <cell r="H40943">
            <v>10800</v>
          </cell>
        </row>
        <row r="40944">
          <cell r="A40944">
            <v>900074</v>
          </cell>
          <cell r="H40944">
            <v>56.3</v>
          </cell>
        </row>
        <row r="40945">
          <cell r="A40945">
            <v>100274</v>
          </cell>
          <cell r="H40945">
            <v>1176.24</v>
          </cell>
        </row>
        <row r="40946">
          <cell r="A40946">
            <v>100275</v>
          </cell>
          <cell r="H40946">
            <v>3528.72</v>
          </cell>
        </row>
        <row r="40947">
          <cell r="A40947">
            <v>101034</v>
          </cell>
          <cell r="H40947">
            <v>396</v>
          </cell>
        </row>
        <row r="40948">
          <cell r="A40948">
            <v>101334</v>
          </cell>
          <cell r="H40948">
            <v>3540</v>
          </cell>
        </row>
        <row r="40949">
          <cell r="A40949">
            <v>101334</v>
          </cell>
          <cell r="H40949">
            <v>115</v>
          </cell>
        </row>
        <row r="40950">
          <cell r="A40950">
            <v>101421</v>
          </cell>
          <cell r="H40950">
            <v>2924</v>
          </cell>
        </row>
        <row r="40951">
          <cell r="A40951">
            <v>101421</v>
          </cell>
          <cell r="H40951">
            <v>2520</v>
          </cell>
        </row>
        <row r="40952">
          <cell r="A40952">
            <v>101421</v>
          </cell>
          <cell r="H40952">
            <v>330</v>
          </cell>
        </row>
        <row r="40953">
          <cell r="A40953">
            <v>101422</v>
          </cell>
          <cell r="H40953">
            <v>220</v>
          </cell>
        </row>
        <row r="40954">
          <cell r="A40954">
            <v>101422</v>
          </cell>
          <cell r="H40954">
            <v>2924</v>
          </cell>
        </row>
        <row r="40955">
          <cell r="A40955">
            <v>101423</v>
          </cell>
          <cell r="H40955">
            <v>5678</v>
          </cell>
        </row>
        <row r="40956">
          <cell r="A40956">
            <v>101423</v>
          </cell>
          <cell r="H40956">
            <v>68</v>
          </cell>
        </row>
        <row r="40957">
          <cell r="A40957">
            <v>102136</v>
          </cell>
          <cell r="H40957">
            <v>352</v>
          </cell>
        </row>
        <row r="40958">
          <cell r="A40958">
            <v>191667</v>
          </cell>
          <cell r="H40958">
            <v>259.5</v>
          </cell>
        </row>
        <row r="40959">
          <cell r="A40959">
            <v>191667</v>
          </cell>
          <cell r="H40959">
            <v>3000</v>
          </cell>
        </row>
        <row r="40960">
          <cell r="A40960">
            <v>192214</v>
          </cell>
          <cell r="H40960">
            <v>2209.1999999999998</v>
          </cell>
        </row>
        <row r="40961">
          <cell r="A40961">
            <v>192272</v>
          </cell>
          <cell r="H40961">
            <v>792</v>
          </cell>
        </row>
        <row r="40962">
          <cell r="A40962">
            <v>192705</v>
          </cell>
          <cell r="H40962">
            <v>5367</v>
          </cell>
        </row>
        <row r="40963">
          <cell r="A40963">
            <v>192705</v>
          </cell>
          <cell r="H40963">
            <v>34320</v>
          </cell>
        </row>
        <row r="40964">
          <cell r="A40964">
            <v>192742</v>
          </cell>
          <cell r="H40964">
            <v>34</v>
          </cell>
        </row>
        <row r="40965">
          <cell r="A40965">
            <v>192801</v>
          </cell>
          <cell r="H40965">
            <v>408</v>
          </cell>
        </row>
        <row r="40966">
          <cell r="A40966">
            <v>193039</v>
          </cell>
          <cell r="H40966">
            <v>3096</v>
          </cell>
        </row>
        <row r="40967">
          <cell r="A40967">
            <v>193039</v>
          </cell>
          <cell r="H40967">
            <v>1656</v>
          </cell>
        </row>
        <row r="40968">
          <cell r="A40968">
            <v>193066</v>
          </cell>
          <cell r="H40968">
            <v>792</v>
          </cell>
        </row>
        <row r="40969">
          <cell r="A40969">
            <v>193070</v>
          </cell>
          <cell r="H40969">
            <v>1320</v>
          </cell>
        </row>
        <row r="40970">
          <cell r="A40970">
            <v>193070</v>
          </cell>
          <cell r="H40970">
            <v>136.47999999999999</v>
          </cell>
        </row>
        <row r="40971">
          <cell r="A40971">
            <v>193412</v>
          </cell>
          <cell r="H40971">
            <v>3001.92</v>
          </cell>
        </row>
        <row r="40972">
          <cell r="A40972">
            <v>193412</v>
          </cell>
          <cell r="H40972">
            <v>780</v>
          </cell>
        </row>
        <row r="40973">
          <cell r="A40973">
            <v>193474</v>
          </cell>
          <cell r="H40973">
            <v>588</v>
          </cell>
        </row>
        <row r="40974">
          <cell r="A40974">
            <v>193536</v>
          </cell>
          <cell r="H40974">
            <v>238</v>
          </cell>
        </row>
        <row r="40975">
          <cell r="A40975">
            <v>193856</v>
          </cell>
          <cell r="H40975">
            <v>240</v>
          </cell>
        </row>
        <row r="40976">
          <cell r="A40976">
            <v>193856</v>
          </cell>
          <cell r="H40976">
            <v>3000</v>
          </cell>
        </row>
        <row r="40977">
          <cell r="A40977">
            <v>193975</v>
          </cell>
          <cell r="H40977">
            <v>3127</v>
          </cell>
        </row>
        <row r="40978">
          <cell r="A40978">
            <v>194342</v>
          </cell>
          <cell r="H40978">
            <v>330</v>
          </cell>
        </row>
        <row r="40979">
          <cell r="A40979">
            <v>194516</v>
          </cell>
          <cell r="H40979">
            <v>5880</v>
          </cell>
        </row>
        <row r="40980">
          <cell r="A40980">
            <v>194606</v>
          </cell>
          <cell r="H40980">
            <v>2124</v>
          </cell>
        </row>
        <row r="40981">
          <cell r="A40981">
            <v>194606</v>
          </cell>
          <cell r="H40981">
            <v>144</v>
          </cell>
        </row>
        <row r="40982">
          <cell r="A40982">
            <v>500736</v>
          </cell>
          <cell r="H40982">
            <v>6786</v>
          </cell>
        </row>
        <row r="40983">
          <cell r="A40983">
            <v>501758</v>
          </cell>
          <cell r="H40983">
            <v>3528.72</v>
          </cell>
        </row>
        <row r="40984">
          <cell r="A40984">
            <v>503018</v>
          </cell>
          <cell r="H40984">
            <v>3600</v>
          </cell>
        </row>
        <row r="40985">
          <cell r="A40985">
            <v>100358</v>
          </cell>
          <cell r="H40985">
            <v>20200</v>
          </cell>
        </row>
        <row r="40986">
          <cell r="A40986">
            <v>100998</v>
          </cell>
          <cell r="H40986">
            <v>7830</v>
          </cell>
        </row>
        <row r="40987">
          <cell r="A40987">
            <v>101790</v>
          </cell>
          <cell r="H40987">
            <v>4690.5</v>
          </cell>
        </row>
        <row r="40988">
          <cell r="A40988">
            <v>102457</v>
          </cell>
          <cell r="H40988">
            <v>3150</v>
          </cell>
        </row>
        <row r="40989">
          <cell r="A40989">
            <v>102519</v>
          </cell>
          <cell r="H40989">
            <v>31270</v>
          </cell>
        </row>
        <row r="40990">
          <cell r="A40990">
            <v>190757</v>
          </cell>
          <cell r="H40990">
            <v>960</v>
          </cell>
        </row>
        <row r="40991">
          <cell r="A40991">
            <v>190757</v>
          </cell>
          <cell r="H40991">
            <v>102.98</v>
          </cell>
        </row>
        <row r="40992">
          <cell r="A40992">
            <v>190757</v>
          </cell>
          <cell r="H40992">
            <v>1200</v>
          </cell>
        </row>
        <row r="40993">
          <cell r="A40993">
            <v>191425</v>
          </cell>
          <cell r="H40993">
            <v>242.21</v>
          </cell>
        </row>
        <row r="40994">
          <cell r="A40994">
            <v>191425</v>
          </cell>
          <cell r="H40994">
            <v>44.75</v>
          </cell>
        </row>
        <row r="40995">
          <cell r="A40995">
            <v>193095</v>
          </cell>
          <cell r="H40995">
            <v>144</v>
          </cell>
        </row>
        <row r="40996">
          <cell r="A40996">
            <v>193412</v>
          </cell>
          <cell r="H40996">
            <v>3001.92</v>
          </cell>
        </row>
        <row r="40997">
          <cell r="A40997">
            <v>193588</v>
          </cell>
          <cell r="H40997">
            <v>196</v>
          </cell>
        </row>
        <row r="40998">
          <cell r="A40998">
            <v>193588</v>
          </cell>
          <cell r="H40998">
            <v>98</v>
          </cell>
        </row>
        <row r="40999">
          <cell r="A40999">
            <v>193588</v>
          </cell>
          <cell r="H40999">
            <v>196</v>
          </cell>
        </row>
        <row r="41000">
          <cell r="A41000">
            <v>193588</v>
          </cell>
          <cell r="H41000">
            <v>98</v>
          </cell>
        </row>
        <row r="41001">
          <cell r="A41001">
            <v>193701</v>
          </cell>
          <cell r="H41001">
            <v>1800</v>
          </cell>
        </row>
        <row r="41002">
          <cell r="A41002">
            <v>193701</v>
          </cell>
          <cell r="H41002">
            <v>84</v>
          </cell>
        </row>
        <row r="41003">
          <cell r="A41003">
            <v>194208</v>
          </cell>
          <cell r="H41003">
            <v>1811.7</v>
          </cell>
        </row>
        <row r="41004">
          <cell r="A41004">
            <v>194208</v>
          </cell>
          <cell r="H41004">
            <v>3969</v>
          </cell>
        </row>
        <row r="41005">
          <cell r="A41005">
            <v>194208</v>
          </cell>
          <cell r="H41005">
            <v>120</v>
          </cell>
        </row>
        <row r="41006">
          <cell r="A41006">
            <v>194208</v>
          </cell>
          <cell r="H41006">
            <v>4518</v>
          </cell>
        </row>
        <row r="41007">
          <cell r="A41007">
            <v>194208</v>
          </cell>
          <cell r="H41007">
            <v>438.75</v>
          </cell>
        </row>
        <row r="41008">
          <cell r="A41008">
            <v>194208</v>
          </cell>
          <cell r="H41008">
            <v>3456</v>
          </cell>
        </row>
        <row r="41009">
          <cell r="A41009">
            <v>194208</v>
          </cell>
          <cell r="H41009">
            <v>4500</v>
          </cell>
        </row>
        <row r="41010">
          <cell r="A41010">
            <v>500021</v>
          </cell>
          <cell r="H41010">
            <v>11550</v>
          </cell>
        </row>
        <row r="41011">
          <cell r="A41011">
            <v>500021</v>
          </cell>
          <cell r="H41011">
            <v>1920</v>
          </cell>
        </row>
        <row r="41012">
          <cell r="A41012">
            <v>500365</v>
          </cell>
          <cell r="H41012">
            <v>3600</v>
          </cell>
        </row>
        <row r="41013">
          <cell r="A41013">
            <v>501986</v>
          </cell>
          <cell r="H41013">
            <v>18000</v>
          </cell>
        </row>
        <row r="41014">
          <cell r="A41014">
            <v>503005</v>
          </cell>
          <cell r="H41014">
            <v>11829.6</v>
          </cell>
        </row>
        <row r="41015">
          <cell r="A41015">
            <v>503005</v>
          </cell>
          <cell r="H41015">
            <v>145</v>
          </cell>
        </row>
        <row r="41016">
          <cell r="A41016">
            <v>503024</v>
          </cell>
          <cell r="H41016">
            <v>7320</v>
          </cell>
        </row>
        <row r="41017">
          <cell r="A41017">
            <v>800280</v>
          </cell>
          <cell r="H41017">
            <v>7886.4</v>
          </cell>
        </row>
        <row r="41018">
          <cell r="A41018">
            <v>800280</v>
          </cell>
          <cell r="H41018">
            <v>284</v>
          </cell>
        </row>
        <row r="41019">
          <cell r="A41019">
            <v>900333</v>
          </cell>
          <cell r="H41019">
            <v>3348</v>
          </cell>
        </row>
        <row r="41020">
          <cell r="A41020">
            <v>100148</v>
          </cell>
          <cell r="H41020">
            <v>1980</v>
          </cell>
        </row>
        <row r="41021">
          <cell r="A41021">
            <v>100212</v>
          </cell>
          <cell r="H41021">
            <v>7472.4</v>
          </cell>
        </row>
        <row r="41022">
          <cell r="A41022">
            <v>100212</v>
          </cell>
          <cell r="H41022">
            <v>320</v>
          </cell>
        </row>
        <row r="41023">
          <cell r="A41023">
            <v>100219</v>
          </cell>
          <cell r="H41023">
            <v>37200</v>
          </cell>
        </row>
        <row r="41024">
          <cell r="A41024">
            <v>100311</v>
          </cell>
          <cell r="H41024">
            <v>2112</v>
          </cell>
        </row>
        <row r="41025">
          <cell r="A41025">
            <v>100311</v>
          </cell>
          <cell r="H41025">
            <v>1056</v>
          </cell>
        </row>
        <row r="41026">
          <cell r="A41026">
            <v>101777</v>
          </cell>
          <cell r="H41026">
            <v>720</v>
          </cell>
        </row>
        <row r="41027">
          <cell r="A41027">
            <v>101849</v>
          </cell>
          <cell r="H41027">
            <v>19800</v>
          </cell>
        </row>
        <row r="41028">
          <cell r="A41028">
            <v>101849</v>
          </cell>
          <cell r="H41028">
            <v>278</v>
          </cell>
        </row>
        <row r="41029">
          <cell r="A41029">
            <v>102189</v>
          </cell>
          <cell r="H41029">
            <v>177</v>
          </cell>
        </row>
        <row r="41030">
          <cell r="A41030">
            <v>102189</v>
          </cell>
          <cell r="H41030">
            <v>8640</v>
          </cell>
        </row>
        <row r="41031">
          <cell r="A41031">
            <v>190419</v>
          </cell>
          <cell r="H41031">
            <v>2294</v>
          </cell>
        </row>
        <row r="41032">
          <cell r="A41032">
            <v>190419</v>
          </cell>
          <cell r="H41032">
            <v>2184</v>
          </cell>
        </row>
        <row r="41033">
          <cell r="A41033">
            <v>191517</v>
          </cell>
          <cell r="H41033">
            <v>1440</v>
          </cell>
        </row>
        <row r="41034">
          <cell r="A41034">
            <v>191517</v>
          </cell>
          <cell r="H41034">
            <v>141.38999999999999</v>
          </cell>
        </row>
        <row r="41035">
          <cell r="A41035">
            <v>192130</v>
          </cell>
          <cell r="H41035">
            <v>3480</v>
          </cell>
        </row>
        <row r="41036">
          <cell r="A41036">
            <v>192370</v>
          </cell>
          <cell r="H41036">
            <v>1764</v>
          </cell>
        </row>
        <row r="41037">
          <cell r="A41037">
            <v>192370</v>
          </cell>
          <cell r="H41037">
            <v>106.25</v>
          </cell>
        </row>
        <row r="41038">
          <cell r="A41038">
            <v>192600</v>
          </cell>
          <cell r="H41038">
            <v>5520</v>
          </cell>
        </row>
        <row r="41039">
          <cell r="A41039">
            <v>192676</v>
          </cell>
          <cell r="H41039">
            <v>348</v>
          </cell>
        </row>
        <row r="41040">
          <cell r="A41040">
            <v>192693</v>
          </cell>
          <cell r="H41040">
            <v>10560</v>
          </cell>
        </row>
        <row r="41041">
          <cell r="A41041">
            <v>192851</v>
          </cell>
          <cell r="H41041">
            <v>128</v>
          </cell>
        </row>
        <row r="41042">
          <cell r="A41042">
            <v>192851</v>
          </cell>
          <cell r="H41042">
            <v>5244</v>
          </cell>
        </row>
        <row r="41043">
          <cell r="A41043">
            <v>193412</v>
          </cell>
          <cell r="H41043">
            <v>1500.96</v>
          </cell>
        </row>
        <row r="41044">
          <cell r="A41044">
            <v>193812</v>
          </cell>
          <cell r="H41044">
            <v>185</v>
          </cell>
        </row>
        <row r="41045">
          <cell r="A41045">
            <v>194637</v>
          </cell>
          <cell r="H41045">
            <v>63</v>
          </cell>
        </row>
        <row r="41046">
          <cell r="A41046">
            <v>194663</v>
          </cell>
          <cell r="H41046">
            <v>132.5</v>
          </cell>
        </row>
        <row r="41047">
          <cell r="A41047">
            <v>194663</v>
          </cell>
          <cell r="H41047">
            <v>1416</v>
          </cell>
        </row>
        <row r="41048">
          <cell r="A41048">
            <v>502576</v>
          </cell>
          <cell r="H41048">
            <v>5292</v>
          </cell>
        </row>
        <row r="41049">
          <cell r="A41049">
            <v>100145</v>
          </cell>
          <cell r="H41049">
            <v>1530</v>
          </cell>
        </row>
        <row r="41050">
          <cell r="A41050">
            <v>100157</v>
          </cell>
          <cell r="H41050">
            <v>62000</v>
          </cell>
        </row>
        <row r="41051">
          <cell r="A41051">
            <v>100661</v>
          </cell>
          <cell r="H41051">
            <v>3480</v>
          </cell>
        </row>
        <row r="41052">
          <cell r="A41052">
            <v>100661</v>
          </cell>
          <cell r="H41052">
            <v>285.7</v>
          </cell>
        </row>
        <row r="41053">
          <cell r="A41053">
            <v>100889</v>
          </cell>
          <cell r="H41053">
            <v>1650</v>
          </cell>
        </row>
        <row r="41054">
          <cell r="A41054">
            <v>100926</v>
          </cell>
          <cell r="H41054">
            <v>199.94</v>
          </cell>
        </row>
        <row r="41055">
          <cell r="A41055">
            <v>100926</v>
          </cell>
          <cell r="H41055">
            <v>10200</v>
          </cell>
        </row>
        <row r="41056">
          <cell r="A41056">
            <v>100949</v>
          </cell>
          <cell r="H41056">
            <v>7308</v>
          </cell>
        </row>
        <row r="41057">
          <cell r="A41057">
            <v>190059</v>
          </cell>
          <cell r="H41057">
            <v>3900</v>
          </cell>
        </row>
        <row r="41058">
          <cell r="A41058">
            <v>190269</v>
          </cell>
          <cell r="H41058">
            <v>2574</v>
          </cell>
        </row>
        <row r="41059">
          <cell r="A41059">
            <v>190269</v>
          </cell>
          <cell r="H41059">
            <v>127</v>
          </cell>
        </row>
        <row r="41060">
          <cell r="A41060">
            <v>192188</v>
          </cell>
          <cell r="H41060">
            <v>5340</v>
          </cell>
        </row>
        <row r="41061">
          <cell r="A41061">
            <v>194448</v>
          </cell>
          <cell r="H41061">
            <v>2700</v>
          </cell>
        </row>
        <row r="41062">
          <cell r="A41062">
            <v>194448</v>
          </cell>
          <cell r="H41062">
            <v>798</v>
          </cell>
        </row>
        <row r="41063">
          <cell r="A41063">
            <v>194448</v>
          </cell>
          <cell r="H41063">
            <v>153</v>
          </cell>
        </row>
        <row r="41064">
          <cell r="A41064">
            <v>194449</v>
          </cell>
          <cell r="H41064">
            <v>798</v>
          </cell>
        </row>
        <row r="41065">
          <cell r="A41065">
            <v>194449</v>
          </cell>
          <cell r="H41065">
            <v>208</v>
          </cell>
        </row>
        <row r="41066">
          <cell r="A41066">
            <v>194449</v>
          </cell>
          <cell r="H41066">
            <v>2700</v>
          </cell>
        </row>
        <row r="41067">
          <cell r="A41067">
            <v>194450</v>
          </cell>
          <cell r="H41067">
            <v>2700</v>
          </cell>
        </row>
        <row r="41068">
          <cell r="A41068">
            <v>194450</v>
          </cell>
          <cell r="H41068">
            <v>798</v>
          </cell>
        </row>
        <row r="41069">
          <cell r="A41069">
            <v>194450</v>
          </cell>
          <cell r="H41069">
            <v>132</v>
          </cell>
        </row>
        <row r="41070">
          <cell r="A41070">
            <v>194451</v>
          </cell>
          <cell r="H41070">
            <v>208</v>
          </cell>
        </row>
        <row r="41071">
          <cell r="A41071">
            <v>194451</v>
          </cell>
          <cell r="H41071">
            <v>798</v>
          </cell>
        </row>
        <row r="41072">
          <cell r="A41072">
            <v>194451</v>
          </cell>
          <cell r="H41072">
            <v>2700</v>
          </cell>
        </row>
        <row r="41073">
          <cell r="A41073">
            <v>194453</v>
          </cell>
          <cell r="H41073">
            <v>798</v>
          </cell>
        </row>
        <row r="41074">
          <cell r="A41074">
            <v>194453</v>
          </cell>
          <cell r="H41074">
            <v>2700</v>
          </cell>
        </row>
        <row r="41075">
          <cell r="A41075">
            <v>194453</v>
          </cell>
          <cell r="H41075">
            <v>207</v>
          </cell>
        </row>
        <row r="41076">
          <cell r="A41076">
            <v>194454</v>
          </cell>
          <cell r="H41076">
            <v>798</v>
          </cell>
        </row>
        <row r="41077">
          <cell r="A41077">
            <v>194454</v>
          </cell>
          <cell r="H41077">
            <v>2700</v>
          </cell>
        </row>
        <row r="41078">
          <cell r="A41078">
            <v>194454</v>
          </cell>
          <cell r="H41078">
            <v>132</v>
          </cell>
        </row>
        <row r="41079">
          <cell r="A41079">
            <v>194542</v>
          </cell>
          <cell r="H41079">
            <v>17500</v>
          </cell>
        </row>
        <row r="41080">
          <cell r="A41080">
            <v>194653</v>
          </cell>
          <cell r="H41080">
            <v>12672</v>
          </cell>
        </row>
        <row r="41081">
          <cell r="A41081">
            <v>194653</v>
          </cell>
          <cell r="H41081">
            <v>4571.2</v>
          </cell>
        </row>
        <row r="41082">
          <cell r="A41082">
            <v>194653</v>
          </cell>
          <cell r="H41082">
            <v>7320</v>
          </cell>
        </row>
        <row r="41083">
          <cell r="A41083">
            <v>194653</v>
          </cell>
          <cell r="H41083">
            <v>436.8</v>
          </cell>
        </row>
        <row r="41084">
          <cell r="A41084">
            <v>194656</v>
          </cell>
          <cell r="H41084">
            <v>399</v>
          </cell>
        </row>
        <row r="41085">
          <cell r="A41085">
            <v>500737</v>
          </cell>
          <cell r="H41085">
            <v>8352</v>
          </cell>
        </row>
        <row r="41086">
          <cell r="A41086">
            <v>502943</v>
          </cell>
          <cell r="H41086">
            <v>172.8</v>
          </cell>
        </row>
        <row r="41087">
          <cell r="A41087">
            <v>502943</v>
          </cell>
          <cell r="H41087">
            <v>1884</v>
          </cell>
        </row>
        <row r="41088">
          <cell r="A41088">
            <v>502973</v>
          </cell>
          <cell r="H41088">
            <v>22440</v>
          </cell>
        </row>
        <row r="41089">
          <cell r="A41089">
            <v>900014</v>
          </cell>
          <cell r="H41089">
            <v>32000</v>
          </cell>
        </row>
        <row r="41090">
          <cell r="A41090">
            <v>100186</v>
          </cell>
          <cell r="H41090">
            <v>399</v>
          </cell>
        </row>
        <row r="41091">
          <cell r="A41091">
            <v>100358</v>
          </cell>
          <cell r="H41091">
            <v>20200</v>
          </cell>
        </row>
        <row r="41092">
          <cell r="A41092">
            <v>100421</v>
          </cell>
          <cell r="H41092">
            <v>13200</v>
          </cell>
        </row>
        <row r="41093">
          <cell r="A41093">
            <v>100889</v>
          </cell>
          <cell r="H41093">
            <v>798</v>
          </cell>
        </row>
        <row r="41094">
          <cell r="A41094">
            <v>101790</v>
          </cell>
          <cell r="H41094">
            <v>2340</v>
          </cell>
        </row>
        <row r="41095">
          <cell r="A41095">
            <v>101790</v>
          </cell>
          <cell r="H41095">
            <v>2340</v>
          </cell>
        </row>
        <row r="41096">
          <cell r="A41096">
            <v>102297</v>
          </cell>
          <cell r="H41096">
            <v>6747.84</v>
          </cell>
        </row>
        <row r="41097">
          <cell r="A41097">
            <v>190269</v>
          </cell>
          <cell r="H41097">
            <v>200</v>
          </cell>
        </row>
        <row r="41098">
          <cell r="A41098">
            <v>190269</v>
          </cell>
          <cell r="H41098">
            <v>200</v>
          </cell>
        </row>
        <row r="41099">
          <cell r="A41099">
            <v>190269</v>
          </cell>
          <cell r="H41099">
            <v>3680</v>
          </cell>
        </row>
        <row r="41100">
          <cell r="A41100">
            <v>191261</v>
          </cell>
          <cell r="H41100">
            <v>126</v>
          </cell>
        </row>
        <row r="41101">
          <cell r="A41101">
            <v>191735</v>
          </cell>
          <cell r="H41101">
            <v>935</v>
          </cell>
        </row>
        <row r="41102">
          <cell r="A41102">
            <v>192214</v>
          </cell>
          <cell r="H41102">
            <v>718</v>
          </cell>
        </row>
        <row r="41103">
          <cell r="A41103">
            <v>192663</v>
          </cell>
          <cell r="H41103">
            <v>6480</v>
          </cell>
        </row>
        <row r="41104">
          <cell r="A41104">
            <v>192721</v>
          </cell>
          <cell r="H41104">
            <v>1440</v>
          </cell>
        </row>
        <row r="41105">
          <cell r="A41105">
            <v>192800</v>
          </cell>
          <cell r="H41105">
            <v>1780</v>
          </cell>
        </row>
        <row r="41106">
          <cell r="A41106">
            <v>192880</v>
          </cell>
          <cell r="H41106">
            <v>3600</v>
          </cell>
        </row>
        <row r="41107">
          <cell r="A41107">
            <v>193412</v>
          </cell>
          <cell r="H41107">
            <v>1125.72</v>
          </cell>
        </row>
        <row r="41108">
          <cell r="A41108">
            <v>193412</v>
          </cell>
          <cell r="H41108">
            <v>3752.4</v>
          </cell>
        </row>
        <row r="41109">
          <cell r="A41109">
            <v>193643</v>
          </cell>
          <cell r="H41109">
            <v>468</v>
          </cell>
        </row>
        <row r="41110">
          <cell r="A41110">
            <v>193643</v>
          </cell>
          <cell r="H41110">
            <v>404</v>
          </cell>
        </row>
        <row r="41111">
          <cell r="A41111">
            <v>193643</v>
          </cell>
          <cell r="H41111">
            <v>247</v>
          </cell>
        </row>
        <row r="41112">
          <cell r="A41112">
            <v>193812</v>
          </cell>
          <cell r="H41112">
            <v>3001.92</v>
          </cell>
        </row>
        <row r="41113">
          <cell r="A41113">
            <v>193830</v>
          </cell>
          <cell r="H41113">
            <v>10176</v>
          </cell>
        </row>
        <row r="41114">
          <cell r="A41114">
            <v>194538</v>
          </cell>
          <cell r="H41114">
            <v>2600</v>
          </cell>
        </row>
        <row r="41115">
          <cell r="A41115">
            <v>194606</v>
          </cell>
          <cell r="H41115">
            <v>66</v>
          </cell>
        </row>
        <row r="41116">
          <cell r="A41116">
            <v>194606</v>
          </cell>
          <cell r="H41116">
            <v>950</v>
          </cell>
        </row>
        <row r="41117">
          <cell r="A41117">
            <v>194615</v>
          </cell>
          <cell r="H41117">
            <v>660</v>
          </cell>
        </row>
        <row r="41118">
          <cell r="A41118">
            <v>202963</v>
          </cell>
          <cell r="H41118">
            <v>3000</v>
          </cell>
        </row>
        <row r="41119">
          <cell r="A41119">
            <v>202963</v>
          </cell>
          <cell r="H41119">
            <v>84</v>
          </cell>
        </row>
        <row r="41120">
          <cell r="A41120">
            <v>500572</v>
          </cell>
          <cell r="H41120">
            <v>504</v>
          </cell>
        </row>
        <row r="41121">
          <cell r="A41121">
            <v>500701</v>
          </cell>
          <cell r="H41121">
            <v>1200</v>
          </cell>
        </row>
        <row r="41122">
          <cell r="A41122">
            <v>500841</v>
          </cell>
          <cell r="H41122">
            <v>850</v>
          </cell>
        </row>
        <row r="41123">
          <cell r="A41123">
            <v>500841</v>
          </cell>
          <cell r="H41123">
            <v>3180</v>
          </cell>
        </row>
        <row r="41124">
          <cell r="A41124">
            <v>500917</v>
          </cell>
          <cell r="H41124">
            <v>1996</v>
          </cell>
        </row>
        <row r="41125">
          <cell r="A41125">
            <v>501025</v>
          </cell>
          <cell r="H41125">
            <v>3540</v>
          </cell>
        </row>
        <row r="41126">
          <cell r="A41126">
            <v>501025</v>
          </cell>
          <cell r="H41126">
            <v>399</v>
          </cell>
        </row>
        <row r="41127">
          <cell r="A41127">
            <v>501054</v>
          </cell>
          <cell r="H41127">
            <v>780</v>
          </cell>
        </row>
        <row r="41128">
          <cell r="A41128">
            <v>900271</v>
          </cell>
          <cell r="H41128">
            <v>399</v>
          </cell>
        </row>
        <row r="41129">
          <cell r="A41129">
            <v>100034</v>
          </cell>
          <cell r="H41129">
            <v>2940</v>
          </cell>
        </row>
        <row r="41130">
          <cell r="A41130">
            <v>100078</v>
          </cell>
          <cell r="H41130">
            <v>2940</v>
          </cell>
        </row>
        <row r="41131">
          <cell r="A41131">
            <v>100078</v>
          </cell>
          <cell r="H41131">
            <v>2940</v>
          </cell>
        </row>
        <row r="41132">
          <cell r="A41132">
            <v>100126</v>
          </cell>
          <cell r="H41132">
            <v>100</v>
          </cell>
        </row>
        <row r="41133">
          <cell r="A41133">
            <v>100126</v>
          </cell>
          <cell r="H41133">
            <v>800</v>
          </cell>
        </row>
        <row r="41134">
          <cell r="A41134">
            <v>100266</v>
          </cell>
          <cell r="H41134">
            <v>5481</v>
          </cell>
        </row>
        <row r="41135">
          <cell r="A41135">
            <v>100428</v>
          </cell>
          <cell r="H41135">
            <v>1294.8</v>
          </cell>
        </row>
        <row r="41136">
          <cell r="A41136">
            <v>100838</v>
          </cell>
          <cell r="H41136">
            <v>384.24</v>
          </cell>
        </row>
        <row r="41137">
          <cell r="A41137">
            <v>100869</v>
          </cell>
          <cell r="H41137">
            <v>14700</v>
          </cell>
        </row>
        <row r="41138">
          <cell r="A41138">
            <v>100935</v>
          </cell>
          <cell r="H41138">
            <v>36000</v>
          </cell>
        </row>
        <row r="41139">
          <cell r="A41139">
            <v>100936</v>
          </cell>
          <cell r="H41139">
            <v>36000</v>
          </cell>
        </row>
        <row r="41140">
          <cell r="A41140">
            <v>100943</v>
          </cell>
          <cell r="H41140">
            <v>2940</v>
          </cell>
        </row>
        <row r="41141">
          <cell r="A41141">
            <v>101074</v>
          </cell>
          <cell r="H41141">
            <v>1764.36</v>
          </cell>
        </row>
        <row r="41142">
          <cell r="A41142">
            <v>101373</v>
          </cell>
          <cell r="H41142">
            <v>2889.56</v>
          </cell>
        </row>
        <row r="41143">
          <cell r="A41143">
            <v>101373</v>
          </cell>
          <cell r="H41143">
            <v>44330</v>
          </cell>
        </row>
        <row r="41144">
          <cell r="A41144">
            <v>101373</v>
          </cell>
          <cell r="H41144">
            <v>4620</v>
          </cell>
        </row>
        <row r="41145">
          <cell r="A41145">
            <v>101373</v>
          </cell>
          <cell r="H41145">
            <v>2610</v>
          </cell>
        </row>
        <row r="41146">
          <cell r="A41146">
            <v>101373</v>
          </cell>
          <cell r="H41146">
            <v>103.6</v>
          </cell>
        </row>
        <row r="41147">
          <cell r="A41147">
            <v>101373</v>
          </cell>
          <cell r="H41147">
            <v>1656</v>
          </cell>
        </row>
        <row r="41148">
          <cell r="A41148">
            <v>101373</v>
          </cell>
          <cell r="H41148">
            <v>207.2</v>
          </cell>
        </row>
        <row r="41149">
          <cell r="A41149">
            <v>101373</v>
          </cell>
          <cell r="H41149">
            <v>299.2</v>
          </cell>
        </row>
        <row r="41150">
          <cell r="A41150">
            <v>101373</v>
          </cell>
          <cell r="H41150">
            <v>585</v>
          </cell>
        </row>
        <row r="41151">
          <cell r="A41151">
            <v>101659</v>
          </cell>
          <cell r="H41151">
            <v>83</v>
          </cell>
        </row>
        <row r="41152">
          <cell r="A41152">
            <v>101659</v>
          </cell>
          <cell r="H41152">
            <v>2940</v>
          </cell>
        </row>
        <row r="41153">
          <cell r="A41153">
            <v>101702</v>
          </cell>
          <cell r="H41153">
            <v>18755</v>
          </cell>
        </row>
        <row r="41154">
          <cell r="A41154">
            <v>101704</v>
          </cell>
          <cell r="H41154">
            <v>1210</v>
          </cell>
        </row>
        <row r="41155">
          <cell r="A41155">
            <v>101705</v>
          </cell>
          <cell r="H41155">
            <v>2090</v>
          </cell>
        </row>
        <row r="41156">
          <cell r="A41156">
            <v>101928</v>
          </cell>
          <cell r="H41156">
            <v>399</v>
          </cell>
        </row>
        <row r="41157">
          <cell r="A41157">
            <v>101928</v>
          </cell>
          <cell r="H41157">
            <v>3540</v>
          </cell>
        </row>
        <row r="41158">
          <cell r="A41158">
            <v>102530</v>
          </cell>
          <cell r="H41158">
            <v>6396</v>
          </cell>
        </row>
        <row r="41159">
          <cell r="A41159">
            <v>192315</v>
          </cell>
          <cell r="H41159">
            <v>36000</v>
          </cell>
        </row>
        <row r="41160">
          <cell r="A41160">
            <v>192742</v>
          </cell>
          <cell r="H41160">
            <v>120</v>
          </cell>
        </row>
        <row r="41161">
          <cell r="A41161">
            <v>192891</v>
          </cell>
          <cell r="H41161">
            <v>125</v>
          </cell>
        </row>
        <row r="41162">
          <cell r="A41162">
            <v>192891</v>
          </cell>
          <cell r="H41162">
            <v>5832</v>
          </cell>
        </row>
        <row r="41163">
          <cell r="A41163">
            <v>193037</v>
          </cell>
          <cell r="H41163">
            <v>2640</v>
          </cell>
        </row>
        <row r="41164">
          <cell r="A41164">
            <v>193037</v>
          </cell>
          <cell r="H41164">
            <v>77.5</v>
          </cell>
        </row>
        <row r="41165">
          <cell r="A41165">
            <v>193241</v>
          </cell>
          <cell r="H41165">
            <v>1536</v>
          </cell>
        </row>
        <row r="41166">
          <cell r="A41166">
            <v>193412</v>
          </cell>
          <cell r="H41166">
            <v>390</v>
          </cell>
        </row>
        <row r="41167">
          <cell r="A41167">
            <v>193412</v>
          </cell>
          <cell r="H41167">
            <v>1500.96</v>
          </cell>
        </row>
        <row r="41168">
          <cell r="A41168">
            <v>193412</v>
          </cell>
          <cell r="H41168">
            <v>9381</v>
          </cell>
        </row>
        <row r="41169">
          <cell r="A41169">
            <v>193463</v>
          </cell>
          <cell r="H41169">
            <v>6254</v>
          </cell>
        </row>
        <row r="41170">
          <cell r="A41170">
            <v>193770</v>
          </cell>
          <cell r="H41170">
            <v>3150</v>
          </cell>
        </row>
        <row r="41171">
          <cell r="A41171">
            <v>194174</v>
          </cell>
          <cell r="H41171">
            <v>713.45</v>
          </cell>
        </row>
        <row r="41172">
          <cell r="A41172">
            <v>194174</v>
          </cell>
          <cell r="H41172">
            <v>275.47000000000003</v>
          </cell>
        </row>
        <row r="41173">
          <cell r="A41173">
            <v>194211</v>
          </cell>
          <cell r="H41173">
            <v>6627.6</v>
          </cell>
        </row>
        <row r="41174">
          <cell r="A41174">
            <v>194452</v>
          </cell>
          <cell r="H41174">
            <v>208</v>
          </cell>
        </row>
        <row r="41175">
          <cell r="A41175">
            <v>194452</v>
          </cell>
          <cell r="H41175">
            <v>2700</v>
          </cell>
        </row>
        <row r="41176">
          <cell r="A41176">
            <v>194452</v>
          </cell>
          <cell r="H41176">
            <v>798</v>
          </cell>
        </row>
        <row r="41177">
          <cell r="A41177">
            <v>194507</v>
          </cell>
          <cell r="H41177">
            <v>14400</v>
          </cell>
        </row>
        <row r="41178">
          <cell r="A41178">
            <v>194656</v>
          </cell>
          <cell r="H41178">
            <v>160</v>
          </cell>
        </row>
        <row r="41179">
          <cell r="A41179">
            <v>194656</v>
          </cell>
          <cell r="H41179">
            <v>3540</v>
          </cell>
        </row>
        <row r="41180">
          <cell r="A41180">
            <v>194660</v>
          </cell>
          <cell r="H41180">
            <v>72000</v>
          </cell>
        </row>
        <row r="41181">
          <cell r="A41181">
            <v>194672</v>
          </cell>
          <cell r="H41181">
            <v>3540</v>
          </cell>
        </row>
        <row r="41182">
          <cell r="A41182">
            <v>194672</v>
          </cell>
          <cell r="H41182">
            <v>399</v>
          </cell>
        </row>
        <row r="41183">
          <cell r="A41183">
            <v>501628</v>
          </cell>
          <cell r="H41183">
            <v>5670</v>
          </cell>
        </row>
        <row r="41184">
          <cell r="A41184">
            <v>501698</v>
          </cell>
          <cell r="H41184">
            <v>7270.56</v>
          </cell>
        </row>
        <row r="41185">
          <cell r="A41185">
            <v>502436</v>
          </cell>
          <cell r="H41185">
            <v>445.71</v>
          </cell>
        </row>
        <row r="41186">
          <cell r="A41186">
            <v>502436</v>
          </cell>
          <cell r="H41186">
            <v>445.71</v>
          </cell>
        </row>
        <row r="41187">
          <cell r="A41187">
            <v>502436</v>
          </cell>
          <cell r="H41187">
            <v>747.82</v>
          </cell>
        </row>
        <row r="41188">
          <cell r="A41188">
            <v>502436</v>
          </cell>
          <cell r="H41188">
            <v>442.98</v>
          </cell>
        </row>
        <row r="41189">
          <cell r="A41189">
            <v>502436</v>
          </cell>
          <cell r="H41189">
            <v>59</v>
          </cell>
        </row>
        <row r="41190">
          <cell r="A41190">
            <v>502436</v>
          </cell>
          <cell r="H41190">
            <v>445.71</v>
          </cell>
        </row>
        <row r="41191">
          <cell r="A41191">
            <v>502436</v>
          </cell>
          <cell r="H41191">
            <v>20</v>
          </cell>
        </row>
        <row r="41192">
          <cell r="A41192">
            <v>502436</v>
          </cell>
          <cell r="H41192">
            <v>69</v>
          </cell>
        </row>
        <row r="41193">
          <cell r="A41193">
            <v>502436</v>
          </cell>
          <cell r="H41193">
            <v>269.48</v>
          </cell>
        </row>
        <row r="41194">
          <cell r="A41194">
            <v>502960</v>
          </cell>
          <cell r="H41194">
            <v>66000</v>
          </cell>
        </row>
        <row r="41195">
          <cell r="A41195">
            <v>502960</v>
          </cell>
          <cell r="H41195">
            <v>3990</v>
          </cell>
        </row>
        <row r="41196">
          <cell r="A41196">
            <v>193430</v>
          </cell>
          <cell r="H41196">
            <v>798</v>
          </cell>
        </row>
        <row r="41197">
          <cell r="A41197">
            <v>100036</v>
          </cell>
          <cell r="H41197">
            <v>5146</v>
          </cell>
        </row>
        <row r="41198">
          <cell r="A41198">
            <v>100166</v>
          </cell>
          <cell r="H41198">
            <v>2400</v>
          </cell>
        </row>
        <row r="41199">
          <cell r="A41199">
            <v>100181</v>
          </cell>
          <cell r="H41199">
            <v>10800</v>
          </cell>
        </row>
        <row r="41200">
          <cell r="A41200">
            <v>100259</v>
          </cell>
          <cell r="H41200">
            <v>3591</v>
          </cell>
        </row>
        <row r="41201">
          <cell r="A41201">
            <v>101043</v>
          </cell>
          <cell r="H41201">
            <v>18000</v>
          </cell>
        </row>
        <row r="41202">
          <cell r="A41202">
            <v>101373</v>
          </cell>
          <cell r="H41202">
            <v>1105.17</v>
          </cell>
        </row>
        <row r="41203">
          <cell r="A41203">
            <v>101486</v>
          </cell>
          <cell r="H41203">
            <v>1416</v>
          </cell>
        </row>
        <row r="41204">
          <cell r="A41204">
            <v>101856</v>
          </cell>
          <cell r="H41204">
            <v>2760</v>
          </cell>
        </row>
        <row r="41205">
          <cell r="A41205">
            <v>102143</v>
          </cell>
          <cell r="H41205">
            <v>462</v>
          </cell>
        </row>
        <row r="41206">
          <cell r="A41206">
            <v>102143</v>
          </cell>
          <cell r="H41206">
            <v>352</v>
          </cell>
        </row>
        <row r="41207">
          <cell r="A41207">
            <v>102240</v>
          </cell>
          <cell r="H41207">
            <v>3990</v>
          </cell>
        </row>
        <row r="41208">
          <cell r="A41208">
            <v>190204</v>
          </cell>
          <cell r="H41208">
            <v>480</v>
          </cell>
        </row>
        <row r="41209">
          <cell r="A41209">
            <v>191236</v>
          </cell>
          <cell r="H41209">
            <v>6600</v>
          </cell>
        </row>
        <row r="41210">
          <cell r="A41210">
            <v>191236</v>
          </cell>
          <cell r="H41210">
            <v>2793</v>
          </cell>
        </row>
        <row r="41211">
          <cell r="A41211">
            <v>191257</v>
          </cell>
          <cell r="H41211">
            <v>798</v>
          </cell>
        </row>
        <row r="41212">
          <cell r="A41212">
            <v>191257</v>
          </cell>
          <cell r="H41212">
            <v>6600</v>
          </cell>
        </row>
        <row r="41213">
          <cell r="A41213">
            <v>191258</v>
          </cell>
          <cell r="H41213">
            <v>2394</v>
          </cell>
        </row>
        <row r="41214">
          <cell r="A41214">
            <v>191582</v>
          </cell>
          <cell r="H41214">
            <v>1995</v>
          </cell>
        </row>
        <row r="41215">
          <cell r="A41215">
            <v>191582</v>
          </cell>
          <cell r="H41215">
            <v>4950</v>
          </cell>
        </row>
        <row r="41216">
          <cell r="A41216">
            <v>191594</v>
          </cell>
          <cell r="H41216">
            <v>3780</v>
          </cell>
        </row>
        <row r="41217">
          <cell r="A41217">
            <v>191594</v>
          </cell>
          <cell r="H41217">
            <v>2880</v>
          </cell>
        </row>
        <row r="41218">
          <cell r="A41218">
            <v>191645</v>
          </cell>
          <cell r="H41218">
            <v>520</v>
          </cell>
        </row>
        <row r="41219">
          <cell r="A41219">
            <v>191682</v>
          </cell>
          <cell r="H41219">
            <v>798</v>
          </cell>
        </row>
        <row r="41220">
          <cell r="A41220">
            <v>191813</v>
          </cell>
          <cell r="H41220">
            <v>708</v>
          </cell>
        </row>
        <row r="41221">
          <cell r="A41221">
            <v>191968</v>
          </cell>
          <cell r="H41221">
            <v>2880</v>
          </cell>
        </row>
        <row r="41222">
          <cell r="A41222">
            <v>192293</v>
          </cell>
          <cell r="H41222">
            <v>5280</v>
          </cell>
        </row>
        <row r="41223">
          <cell r="A41223">
            <v>192694</v>
          </cell>
          <cell r="H41223">
            <v>285.04000000000002</v>
          </cell>
        </row>
        <row r="41224">
          <cell r="A41224">
            <v>192703</v>
          </cell>
          <cell r="H41224">
            <v>293.41000000000003</v>
          </cell>
        </row>
        <row r="41225">
          <cell r="A41225">
            <v>193412</v>
          </cell>
          <cell r="H41225">
            <v>2251.44</v>
          </cell>
        </row>
        <row r="41226">
          <cell r="A41226">
            <v>193929</v>
          </cell>
          <cell r="H41226">
            <v>140</v>
          </cell>
        </row>
        <row r="41227">
          <cell r="A41227">
            <v>193929</v>
          </cell>
          <cell r="H41227">
            <v>120</v>
          </cell>
        </row>
        <row r="41228">
          <cell r="A41228">
            <v>193929</v>
          </cell>
          <cell r="H41228">
            <v>90</v>
          </cell>
        </row>
        <row r="41229">
          <cell r="A41229">
            <v>194146</v>
          </cell>
          <cell r="H41229">
            <v>1320</v>
          </cell>
        </row>
        <row r="41230">
          <cell r="A41230">
            <v>194394</v>
          </cell>
          <cell r="H41230">
            <v>1596</v>
          </cell>
        </row>
        <row r="41231">
          <cell r="A41231">
            <v>194394</v>
          </cell>
          <cell r="H41231">
            <v>3300</v>
          </cell>
        </row>
        <row r="41232">
          <cell r="A41232">
            <v>194395</v>
          </cell>
          <cell r="H41232">
            <v>4950</v>
          </cell>
        </row>
        <row r="41233">
          <cell r="A41233">
            <v>194395</v>
          </cell>
          <cell r="H41233">
            <v>798</v>
          </cell>
        </row>
        <row r="41234">
          <cell r="A41234">
            <v>194396</v>
          </cell>
          <cell r="H41234">
            <v>1197</v>
          </cell>
        </row>
        <row r="41235">
          <cell r="A41235">
            <v>194398</v>
          </cell>
          <cell r="H41235">
            <v>2394</v>
          </cell>
        </row>
        <row r="41236">
          <cell r="A41236">
            <v>500438</v>
          </cell>
          <cell r="H41236">
            <v>4950</v>
          </cell>
        </row>
        <row r="41237">
          <cell r="A41237">
            <v>500438</v>
          </cell>
          <cell r="H41237">
            <v>1197</v>
          </cell>
        </row>
        <row r="41238">
          <cell r="A41238">
            <v>500736</v>
          </cell>
          <cell r="H41238">
            <v>3192</v>
          </cell>
        </row>
        <row r="41239">
          <cell r="A41239">
            <v>100349</v>
          </cell>
          <cell r="H41239">
            <v>9628</v>
          </cell>
        </row>
        <row r="41240">
          <cell r="A41240">
            <v>100349</v>
          </cell>
          <cell r="H41240">
            <v>1577</v>
          </cell>
        </row>
        <row r="41241">
          <cell r="A41241">
            <v>100532</v>
          </cell>
          <cell r="H41241">
            <v>7788</v>
          </cell>
        </row>
        <row r="41242">
          <cell r="A41242">
            <v>100644</v>
          </cell>
          <cell r="H41242">
            <v>60</v>
          </cell>
        </row>
        <row r="41243">
          <cell r="A41243">
            <v>100644</v>
          </cell>
          <cell r="H41243">
            <v>60</v>
          </cell>
        </row>
        <row r="41244">
          <cell r="A41244">
            <v>100644</v>
          </cell>
          <cell r="H41244">
            <v>60</v>
          </cell>
        </row>
        <row r="41245">
          <cell r="A41245">
            <v>100644</v>
          </cell>
          <cell r="H41245">
            <v>60</v>
          </cell>
        </row>
        <row r="41246">
          <cell r="A41246">
            <v>100644</v>
          </cell>
          <cell r="H41246">
            <v>60</v>
          </cell>
        </row>
        <row r="41247">
          <cell r="A41247">
            <v>100644</v>
          </cell>
          <cell r="H41247">
            <v>60</v>
          </cell>
        </row>
        <row r="41248">
          <cell r="A41248">
            <v>100644</v>
          </cell>
          <cell r="H41248">
            <v>60</v>
          </cell>
        </row>
        <row r="41249">
          <cell r="A41249">
            <v>100869</v>
          </cell>
          <cell r="H41249">
            <v>14700</v>
          </cell>
        </row>
        <row r="41250">
          <cell r="A41250">
            <v>100925</v>
          </cell>
          <cell r="H41250">
            <v>19200</v>
          </cell>
        </row>
        <row r="41251">
          <cell r="A41251">
            <v>101555</v>
          </cell>
          <cell r="H41251">
            <v>432</v>
          </cell>
        </row>
        <row r="41252">
          <cell r="A41252">
            <v>102144</v>
          </cell>
          <cell r="H41252">
            <v>1040</v>
          </cell>
        </row>
        <row r="41253">
          <cell r="A41253">
            <v>102362</v>
          </cell>
          <cell r="H41253">
            <v>1368</v>
          </cell>
        </row>
        <row r="41254">
          <cell r="A41254">
            <v>102362</v>
          </cell>
          <cell r="H41254">
            <v>1786</v>
          </cell>
        </row>
        <row r="41255">
          <cell r="A41255">
            <v>102362</v>
          </cell>
          <cell r="H41255">
            <v>190</v>
          </cell>
        </row>
        <row r="41256">
          <cell r="A41256">
            <v>102501</v>
          </cell>
          <cell r="H41256">
            <v>3373.92</v>
          </cell>
        </row>
        <row r="41257">
          <cell r="A41257">
            <v>190417</v>
          </cell>
          <cell r="H41257">
            <v>4608</v>
          </cell>
        </row>
        <row r="41258">
          <cell r="A41258">
            <v>190896</v>
          </cell>
          <cell r="H41258">
            <v>693</v>
          </cell>
        </row>
        <row r="41259">
          <cell r="A41259">
            <v>190896</v>
          </cell>
          <cell r="H41259">
            <v>1584</v>
          </cell>
        </row>
        <row r="41260">
          <cell r="A41260">
            <v>191383</v>
          </cell>
          <cell r="H41260">
            <v>2625</v>
          </cell>
        </row>
        <row r="41261">
          <cell r="A41261">
            <v>191432</v>
          </cell>
          <cell r="H41261">
            <v>1920</v>
          </cell>
        </row>
        <row r="41262">
          <cell r="A41262">
            <v>191535</v>
          </cell>
          <cell r="H41262">
            <v>1638.56</v>
          </cell>
        </row>
        <row r="41263">
          <cell r="A41263">
            <v>191535</v>
          </cell>
          <cell r="H41263">
            <v>2346.12</v>
          </cell>
        </row>
        <row r="41264">
          <cell r="A41264">
            <v>191650</v>
          </cell>
          <cell r="H41264">
            <v>12400</v>
          </cell>
        </row>
        <row r="41265">
          <cell r="A41265">
            <v>192526</v>
          </cell>
          <cell r="H41265">
            <v>216</v>
          </cell>
        </row>
        <row r="41266">
          <cell r="A41266">
            <v>192526</v>
          </cell>
          <cell r="H41266">
            <v>990</v>
          </cell>
        </row>
        <row r="41267">
          <cell r="A41267">
            <v>192526</v>
          </cell>
          <cell r="H41267">
            <v>378</v>
          </cell>
        </row>
        <row r="41268">
          <cell r="A41268">
            <v>192526</v>
          </cell>
          <cell r="H41268">
            <v>54</v>
          </cell>
        </row>
        <row r="41269">
          <cell r="A41269">
            <v>192944</v>
          </cell>
          <cell r="H41269">
            <v>15000</v>
          </cell>
        </row>
        <row r="41270">
          <cell r="A41270">
            <v>193401</v>
          </cell>
          <cell r="H41270">
            <v>72</v>
          </cell>
        </row>
        <row r="41271">
          <cell r="A41271">
            <v>193412</v>
          </cell>
          <cell r="H41271">
            <v>750.48</v>
          </cell>
        </row>
        <row r="41272">
          <cell r="A41272">
            <v>193726</v>
          </cell>
          <cell r="H41272">
            <v>1870</v>
          </cell>
        </row>
        <row r="41273">
          <cell r="A41273">
            <v>193929</v>
          </cell>
          <cell r="H41273">
            <v>120</v>
          </cell>
        </row>
        <row r="41274">
          <cell r="A41274">
            <v>193929</v>
          </cell>
          <cell r="H41274">
            <v>70</v>
          </cell>
        </row>
        <row r="41275">
          <cell r="A41275">
            <v>194288</v>
          </cell>
          <cell r="H41275">
            <v>102.63</v>
          </cell>
        </row>
        <row r="41276">
          <cell r="A41276">
            <v>194288</v>
          </cell>
          <cell r="H41276">
            <v>2940</v>
          </cell>
        </row>
        <row r="41277">
          <cell r="A41277">
            <v>194599</v>
          </cell>
          <cell r="H41277">
            <v>2124</v>
          </cell>
        </row>
        <row r="41278">
          <cell r="A41278">
            <v>501013</v>
          </cell>
          <cell r="H41278">
            <v>14100</v>
          </cell>
        </row>
        <row r="41279">
          <cell r="A41279">
            <v>502047</v>
          </cell>
          <cell r="H41279">
            <v>5280</v>
          </cell>
        </row>
        <row r="41280">
          <cell r="A41280">
            <v>502092</v>
          </cell>
          <cell r="H41280">
            <v>19800</v>
          </cell>
        </row>
        <row r="41281">
          <cell r="A41281">
            <v>100369</v>
          </cell>
          <cell r="H41281">
            <v>22176</v>
          </cell>
        </row>
        <row r="41282">
          <cell r="A41282">
            <v>101101</v>
          </cell>
          <cell r="H41282">
            <v>5400</v>
          </cell>
        </row>
        <row r="41283">
          <cell r="A41283">
            <v>101846</v>
          </cell>
          <cell r="H41283">
            <v>14400</v>
          </cell>
        </row>
        <row r="41284">
          <cell r="A41284">
            <v>102501</v>
          </cell>
          <cell r="H41284">
            <v>8434.7999999999993</v>
          </cell>
        </row>
        <row r="41285">
          <cell r="A41285">
            <v>192892</v>
          </cell>
          <cell r="H41285">
            <v>17700</v>
          </cell>
        </row>
        <row r="41286">
          <cell r="A41286">
            <v>192892</v>
          </cell>
          <cell r="H41286">
            <v>619.5</v>
          </cell>
        </row>
        <row r="41287">
          <cell r="A41287">
            <v>193633</v>
          </cell>
          <cell r="H41287">
            <v>3600</v>
          </cell>
        </row>
        <row r="41288">
          <cell r="A41288">
            <v>194675</v>
          </cell>
          <cell r="H41288">
            <v>33480</v>
          </cell>
        </row>
        <row r="41289">
          <cell r="A41289">
            <v>194675</v>
          </cell>
          <cell r="H41289">
            <v>291.25</v>
          </cell>
        </row>
        <row r="41290">
          <cell r="A41290">
            <v>500949</v>
          </cell>
          <cell r="H41290">
            <v>8604</v>
          </cell>
        </row>
        <row r="41291">
          <cell r="A41291">
            <v>502849</v>
          </cell>
          <cell r="H41291">
            <v>13200</v>
          </cell>
        </row>
        <row r="41292">
          <cell r="A41292">
            <v>502849</v>
          </cell>
          <cell r="H41292">
            <v>170</v>
          </cell>
        </row>
        <row r="41293">
          <cell r="A41293">
            <v>503018</v>
          </cell>
          <cell r="H41293">
            <v>8640</v>
          </cell>
        </row>
        <row r="41294">
          <cell r="A41294">
            <v>100055</v>
          </cell>
          <cell r="H41294">
            <v>8256</v>
          </cell>
        </row>
        <row r="41295">
          <cell r="A41295">
            <v>100143</v>
          </cell>
          <cell r="H41295">
            <v>1292</v>
          </cell>
        </row>
        <row r="41296">
          <cell r="A41296">
            <v>100166</v>
          </cell>
          <cell r="H41296">
            <v>3434</v>
          </cell>
        </row>
        <row r="41297">
          <cell r="A41297">
            <v>100166</v>
          </cell>
          <cell r="H41297">
            <v>2142</v>
          </cell>
        </row>
        <row r="41298">
          <cell r="A41298">
            <v>100578</v>
          </cell>
          <cell r="H41298">
            <v>252</v>
          </cell>
        </row>
        <row r="41299">
          <cell r="A41299">
            <v>100900</v>
          </cell>
          <cell r="H41299">
            <v>612</v>
          </cell>
        </row>
        <row r="41300">
          <cell r="A41300">
            <v>100925</v>
          </cell>
          <cell r="H41300">
            <v>10378.27</v>
          </cell>
        </row>
        <row r="41301">
          <cell r="A41301">
            <v>100925</v>
          </cell>
          <cell r="H41301">
            <v>2743.14</v>
          </cell>
        </row>
        <row r="41302">
          <cell r="A41302">
            <v>101425</v>
          </cell>
          <cell r="H41302">
            <v>578</v>
          </cell>
        </row>
        <row r="41303">
          <cell r="A41303">
            <v>101555</v>
          </cell>
          <cell r="H41303">
            <v>15028</v>
          </cell>
        </row>
        <row r="41304">
          <cell r="A41304">
            <v>102530</v>
          </cell>
          <cell r="H41304">
            <v>21648</v>
          </cell>
        </row>
        <row r="41305">
          <cell r="A41305">
            <v>102607</v>
          </cell>
          <cell r="H41305">
            <v>50.31</v>
          </cell>
        </row>
        <row r="41306">
          <cell r="A41306">
            <v>102607</v>
          </cell>
          <cell r="H41306">
            <v>69.88</v>
          </cell>
        </row>
        <row r="41307">
          <cell r="A41307">
            <v>102607</v>
          </cell>
          <cell r="H41307">
            <v>436.08</v>
          </cell>
        </row>
        <row r="41308">
          <cell r="A41308">
            <v>102607</v>
          </cell>
          <cell r="H41308">
            <v>2252.9</v>
          </cell>
        </row>
        <row r="41309">
          <cell r="A41309">
            <v>102607</v>
          </cell>
          <cell r="H41309">
            <v>83.86</v>
          </cell>
        </row>
        <row r="41310">
          <cell r="A41310">
            <v>102607</v>
          </cell>
          <cell r="H41310">
            <v>259.95</v>
          </cell>
        </row>
        <row r="41311">
          <cell r="A41311">
            <v>102607</v>
          </cell>
          <cell r="H41311">
            <v>50.31</v>
          </cell>
        </row>
        <row r="41312">
          <cell r="A41312">
            <v>102607</v>
          </cell>
          <cell r="H41312">
            <v>4150.8</v>
          </cell>
        </row>
        <row r="41313">
          <cell r="A41313">
            <v>102607</v>
          </cell>
          <cell r="H41313">
            <v>53.11</v>
          </cell>
        </row>
        <row r="41314">
          <cell r="A41314">
            <v>102607</v>
          </cell>
          <cell r="H41314">
            <v>209.65</v>
          </cell>
        </row>
        <row r="41315">
          <cell r="A41315">
            <v>102607</v>
          </cell>
          <cell r="H41315">
            <v>461.23</v>
          </cell>
        </row>
        <row r="41316">
          <cell r="A41316">
            <v>102607</v>
          </cell>
          <cell r="H41316">
            <v>763.14</v>
          </cell>
        </row>
        <row r="41317">
          <cell r="A41317">
            <v>102607</v>
          </cell>
          <cell r="H41317">
            <v>419.28</v>
          </cell>
        </row>
        <row r="41318">
          <cell r="A41318">
            <v>102607</v>
          </cell>
          <cell r="H41318">
            <v>922.46</v>
          </cell>
        </row>
        <row r="41319">
          <cell r="A41319">
            <v>102607</v>
          </cell>
          <cell r="H41319">
            <v>461.23</v>
          </cell>
        </row>
        <row r="41320">
          <cell r="A41320">
            <v>102607</v>
          </cell>
          <cell r="H41320">
            <v>140.88</v>
          </cell>
        </row>
        <row r="41321">
          <cell r="A41321">
            <v>190027</v>
          </cell>
          <cell r="H41321">
            <v>469.05</v>
          </cell>
        </row>
        <row r="41322">
          <cell r="A41322">
            <v>190027</v>
          </cell>
          <cell r="H41322">
            <v>469.05</v>
          </cell>
        </row>
        <row r="41323">
          <cell r="A41323">
            <v>190027</v>
          </cell>
          <cell r="H41323">
            <v>938.1</v>
          </cell>
        </row>
        <row r="41324">
          <cell r="A41324">
            <v>190027</v>
          </cell>
          <cell r="H41324">
            <v>625.4</v>
          </cell>
        </row>
        <row r="41325">
          <cell r="A41325">
            <v>190027</v>
          </cell>
          <cell r="H41325">
            <v>625.4</v>
          </cell>
        </row>
        <row r="41326">
          <cell r="A41326">
            <v>190064</v>
          </cell>
          <cell r="H41326">
            <v>18762</v>
          </cell>
        </row>
        <row r="41327">
          <cell r="A41327">
            <v>190419</v>
          </cell>
          <cell r="H41327">
            <v>1352</v>
          </cell>
        </row>
        <row r="41328">
          <cell r="A41328">
            <v>190419</v>
          </cell>
          <cell r="H41328">
            <v>1036</v>
          </cell>
        </row>
        <row r="41329">
          <cell r="A41329">
            <v>191369</v>
          </cell>
          <cell r="H41329">
            <v>3540</v>
          </cell>
        </row>
        <row r="41330">
          <cell r="A41330">
            <v>191369</v>
          </cell>
          <cell r="H41330">
            <v>92.5</v>
          </cell>
        </row>
        <row r="41331">
          <cell r="A41331">
            <v>191432</v>
          </cell>
          <cell r="H41331">
            <v>3026</v>
          </cell>
        </row>
        <row r="41332">
          <cell r="A41332">
            <v>192144</v>
          </cell>
          <cell r="H41332">
            <v>7752</v>
          </cell>
        </row>
        <row r="41333">
          <cell r="A41333">
            <v>192302</v>
          </cell>
          <cell r="H41333">
            <v>4012</v>
          </cell>
        </row>
        <row r="41334">
          <cell r="A41334">
            <v>192435</v>
          </cell>
          <cell r="H41334">
            <v>4116</v>
          </cell>
        </row>
        <row r="41335">
          <cell r="A41335">
            <v>192435</v>
          </cell>
          <cell r="H41335">
            <v>7056</v>
          </cell>
        </row>
        <row r="41336">
          <cell r="A41336">
            <v>192742</v>
          </cell>
          <cell r="H41336">
            <v>102</v>
          </cell>
        </row>
        <row r="41337">
          <cell r="A41337">
            <v>192743</v>
          </cell>
          <cell r="H41337">
            <v>2006</v>
          </cell>
        </row>
        <row r="41338">
          <cell r="A41338">
            <v>192765</v>
          </cell>
          <cell r="H41338">
            <v>6624</v>
          </cell>
        </row>
        <row r="41339">
          <cell r="A41339">
            <v>192802</v>
          </cell>
          <cell r="H41339">
            <v>238</v>
          </cell>
        </row>
        <row r="41340">
          <cell r="A41340">
            <v>193594</v>
          </cell>
          <cell r="H41340">
            <v>62</v>
          </cell>
        </row>
        <row r="41341">
          <cell r="A41341">
            <v>193606</v>
          </cell>
          <cell r="H41341">
            <v>3162</v>
          </cell>
        </row>
        <row r="41342">
          <cell r="A41342">
            <v>193607</v>
          </cell>
          <cell r="H41342">
            <v>680</v>
          </cell>
        </row>
        <row r="41343">
          <cell r="A41343">
            <v>193831</v>
          </cell>
          <cell r="H41343">
            <v>1400</v>
          </cell>
        </row>
        <row r="41344">
          <cell r="A41344">
            <v>193838</v>
          </cell>
          <cell r="H41344">
            <v>1088</v>
          </cell>
        </row>
        <row r="41345">
          <cell r="A41345">
            <v>193858</v>
          </cell>
          <cell r="H41345">
            <v>3180</v>
          </cell>
        </row>
        <row r="41346">
          <cell r="A41346">
            <v>193958</v>
          </cell>
          <cell r="H41346">
            <v>1972</v>
          </cell>
        </row>
        <row r="41347">
          <cell r="A41347">
            <v>194615</v>
          </cell>
          <cell r="H41347">
            <v>660</v>
          </cell>
        </row>
        <row r="41348">
          <cell r="A41348">
            <v>194628</v>
          </cell>
          <cell r="H41348">
            <v>400</v>
          </cell>
        </row>
        <row r="41349">
          <cell r="A41349">
            <v>194676</v>
          </cell>
          <cell r="H41349">
            <v>3540</v>
          </cell>
        </row>
        <row r="41350">
          <cell r="A41350">
            <v>194676</v>
          </cell>
          <cell r="H41350">
            <v>86</v>
          </cell>
        </row>
        <row r="41351">
          <cell r="A41351">
            <v>194679</v>
          </cell>
          <cell r="H41351">
            <v>6292</v>
          </cell>
        </row>
        <row r="41352">
          <cell r="A41352">
            <v>500572</v>
          </cell>
          <cell r="H41352">
            <v>7848</v>
          </cell>
        </row>
        <row r="41353">
          <cell r="A41353">
            <v>501051</v>
          </cell>
          <cell r="H41353">
            <v>37524</v>
          </cell>
        </row>
        <row r="41354">
          <cell r="A41354">
            <v>501054</v>
          </cell>
          <cell r="H41354">
            <v>12508</v>
          </cell>
        </row>
        <row r="41355">
          <cell r="A41355">
            <v>501054</v>
          </cell>
          <cell r="H41355">
            <v>12508</v>
          </cell>
        </row>
        <row r="41356">
          <cell r="A41356">
            <v>501054</v>
          </cell>
          <cell r="H41356">
            <v>12508</v>
          </cell>
        </row>
        <row r="41357">
          <cell r="A41357">
            <v>501616</v>
          </cell>
          <cell r="H41357">
            <v>1872</v>
          </cell>
        </row>
        <row r="41358">
          <cell r="A41358">
            <v>900039</v>
          </cell>
          <cell r="H41358">
            <v>9900</v>
          </cell>
        </row>
        <row r="41359">
          <cell r="A41359">
            <v>100071</v>
          </cell>
          <cell r="H41359">
            <v>918</v>
          </cell>
        </row>
        <row r="41360">
          <cell r="A41360">
            <v>100224</v>
          </cell>
          <cell r="H41360">
            <v>15300</v>
          </cell>
        </row>
        <row r="41361">
          <cell r="A41361">
            <v>100313</v>
          </cell>
          <cell r="H41361">
            <v>18000</v>
          </cell>
        </row>
        <row r="41362">
          <cell r="A41362">
            <v>100892</v>
          </cell>
          <cell r="H41362">
            <v>15196</v>
          </cell>
        </row>
        <row r="41363">
          <cell r="A41363">
            <v>100892</v>
          </cell>
          <cell r="H41363">
            <v>571.4</v>
          </cell>
        </row>
        <row r="41364">
          <cell r="A41364">
            <v>100892</v>
          </cell>
          <cell r="H41364">
            <v>56671.72</v>
          </cell>
        </row>
        <row r="41365">
          <cell r="A41365">
            <v>100892</v>
          </cell>
          <cell r="H41365">
            <v>350</v>
          </cell>
        </row>
        <row r="41366">
          <cell r="A41366">
            <v>101421</v>
          </cell>
          <cell r="H41366">
            <v>3978</v>
          </cell>
        </row>
        <row r="41367">
          <cell r="A41367">
            <v>101423</v>
          </cell>
          <cell r="H41367">
            <v>544</v>
          </cell>
        </row>
        <row r="41368">
          <cell r="A41368">
            <v>101856</v>
          </cell>
          <cell r="H41368">
            <v>5520</v>
          </cell>
        </row>
        <row r="41369">
          <cell r="A41369">
            <v>101884</v>
          </cell>
          <cell r="H41369">
            <v>2053.8000000000002</v>
          </cell>
        </row>
        <row r="41370">
          <cell r="A41370">
            <v>102017</v>
          </cell>
          <cell r="H41370">
            <v>567.47</v>
          </cell>
        </row>
        <row r="41371">
          <cell r="A41371">
            <v>102017</v>
          </cell>
          <cell r="H41371">
            <v>240</v>
          </cell>
        </row>
        <row r="41372">
          <cell r="A41372">
            <v>102017</v>
          </cell>
          <cell r="H41372">
            <v>2100</v>
          </cell>
        </row>
        <row r="41373">
          <cell r="A41373">
            <v>102134</v>
          </cell>
          <cell r="H41373">
            <v>2809.66</v>
          </cell>
        </row>
        <row r="41374">
          <cell r="A41374">
            <v>102135</v>
          </cell>
          <cell r="H41374">
            <v>121.83</v>
          </cell>
        </row>
        <row r="41375">
          <cell r="A41375">
            <v>102140</v>
          </cell>
          <cell r="H41375">
            <v>878.04</v>
          </cell>
        </row>
        <row r="41376">
          <cell r="A41376">
            <v>102141</v>
          </cell>
          <cell r="H41376">
            <v>274.12</v>
          </cell>
        </row>
        <row r="41377">
          <cell r="A41377">
            <v>102141</v>
          </cell>
          <cell r="H41377">
            <v>336</v>
          </cell>
        </row>
        <row r="41378">
          <cell r="A41378">
            <v>102141</v>
          </cell>
          <cell r="H41378">
            <v>2940</v>
          </cell>
        </row>
        <row r="41379">
          <cell r="A41379">
            <v>102192</v>
          </cell>
          <cell r="H41379">
            <v>60</v>
          </cell>
        </row>
        <row r="41380">
          <cell r="A41380">
            <v>102192</v>
          </cell>
          <cell r="H41380">
            <v>4200</v>
          </cell>
        </row>
        <row r="41381">
          <cell r="A41381">
            <v>102192</v>
          </cell>
          <cell r="H41381">
            <v>480</v>
          </cell>
        </row>
        <row r="41382">
          <cell r="A41382">
            <v>102314</v>
          </cell>
          <cell r="H41382">
            <v>183.43</v>
          </cell>
        </row>
        <row r="41383">
          <cell r="A41383">
            <v>102314</v>
          </cell>
          <cell r="H41383">
            <v>2100</v>
          </cell>
        </row>
        <row r="41384">
          <cell r="A41384">
            <v>102314</v>
          </cell>
          <cell r="H41384">
            <v>240</v>
          </cell>
        </row>
        <row r="41385">
          <cell r="A41385">
            <v>102315</v>
          </cell>
          <cell r="H41385">
            <v>118.98</v>
          </cell>
        </row>
        <row r="41386">
          <cell r="A41386">
            <v>102316</v>
          </cell>
          <cell r="H41386">
            <v>77.14</v>
          </cell>
        </row>
        <row r="41387">
          <cell r="A41387">
            <v>102316</v>
          </cell>
          <cell r="H41387">
            <v>4200</v>
          </cell>
        </row>
        <row r="41388">
          <cell r="A41388">
            <v>102316</v>
          </cell>
          <cell r="H41388">
            <v>480</v>
          </cell>
        </row>
        <row r="41389">
          <cell r="A41389">
            <v>102318</v>
          </cell>
          <cell r="H41389">
            <v>376.15</v>
          </cell>
        </row>
        <row r="41390">
          <cell r="A41390">
            <v>102398</v>
          </cell>
          <cell r="H41390">
            <v>294.43</v>
          </cell>
        </row>
        <row r="41391">
          <cell r="A41391">
            <v>102398</v>
          </cell>
          <cell r="H41391">
            <v>720</v>
          </cell>
        </row>
        <row r="41392">
          <cell r="A41392">
            <v>102398</v>
          </cell>
          <cell r="H41392">
            <v>6300</v>
          </cell>
        </row>
        <row r="41393">
          <cell r="A41393">
            <v>102533</v>
          </cell>
          <cell r="H41393">
            <v>5060.88</v>
          </cell>
        </row>
        <row r="41394">
          <cell r="A41394">
            <v>190058</v>
          </cell>
          <cell r="H41394">
            <v>9381</v>
          </cell>
        </row>
        <row r="41395">
          <cell r="A41395">
            <v>190363</v>
          </cell>
          <cell r="H41395">
            <v>1131</v>
          </cell>
        </row>
        <row r="41396">
          <cell r="A41396">
            <v>190363</v>
          </cell>
          <cell r="H41396">
            <v>4147</v>
          </cell>
        </row>
        <row r="41397">
          <cell r="A41397">
            <v>190474</v>
          </cell>
          <cell r="H41397">
            <v>6630</v>
          </cell>
        </row>
        <row r="41398">
          <cell r="A41398">
            <v>190474</v>
          </cell>
          <cell r="H41398">
            <v>510</v>
          </cell>
        </row>
        <row r="41399">
          <cell r="A41399">
            <v>190474</v>
          </cell>
          <cell r="H41399">
            <v>488</v>
          </cell>
        </row>
        <row r="41400">
          <cell r="A41400">
            <v>191127</v>
          </cell>
          <cell r="H41400">
            <v>50032</v>
          </cell>
        </row>
        <row r="41401">
          <cell r="A41401">
            <v>191535</v>
          </cell>
          <cell r="H41401">
            <v>2520</v>
          </cell>
        </row>
        <row r="41402">
          <cell r="A41402">
            <v>191650</v>
          </cell>
          <cell r="H41402">
            <v>56</v>
          </cell>
        </row>
        <row r="41403">
          <cell r="A41403">
            <v>191650</v>
          </cell>
          <cell r="H41403">
            <v>180</v>
          </cell>
        </row>
        <row r="41404">
          <cell r="A41404">
            <v>191650</v>
          </cell>
          <cell r="H41404">
            <v>12400</v>
          </cell>
        </row>
        <row r="41405">
          <cell r="A41405">
            <v>191650</v>
          </cell>
          <cell r="H41405">
            <v>1580</v>
          </cell>
        </row>
        <row r="41406">
          <cell r="A41406">
            <v>191650</v>
          </cell>
          <cell r="H41406">
            <v>11250</v>
          </cell>
        </row>
        <row r="41407">
          <cell r="A41407">
            <v>191650</v>
          </cell>
          <cell r="H41407">
            <v>4740</v>
          </cell>
        </row>
        <row r="41408">
          <cell r="A41408">
            <v>191650</v>
          </cell>
          <cell r="H41408">
            <v>1017</v>
          </cell>
        </row>
        <row r="41409">
          <cell r="A41409">
            <v>192030</v>
          </cell>
          <cell r="H41409">
            <v>37.159999999999997</v>
          </cell>
        </row>
        <row r="41410">
          <cell r="A41410">
            <v>192052</v>
          </cell>
          <cell r="H41410">
            <v>11568</v>
          </cell>
        </row>
        <row r="41411">
          <cell r="A41411">
            <v>192304</v>
          </cell>
          <cell r="H41411">
            <v>3960</v>
          </cell>
        </row>
        <row r="41412">
          <cell r="A41412">
            <v>192742</v>
          </cell>
          <cell r="H41412">
            <v>306</v>
          </cell>
        </row>
        <row r="41413">
          <cell r="A41413">
            <v>192802</v>
          </cell>
          <cell r="H41413">
            <v>850</v>
          </cell>
        </row>
        <row r="41414">
          <cell r="A41414">
            <v>193242</v>
          </cell>
          <cell r="H41414">
            <v>2940</v>
          </cell>
        </row>
        <row r="41415">
          <cell r="A41415">
            <v>193242</v>
          </cell>
          <cell r="H41415">
            <v>82.5</v>
          </cell>
        </row>
        <row r="41416">
          <cell r="A41416">
            <v>193606</v>
          </cell>
          <cell r="H41416">
            <v>816</v>
          </cell>
        </row>
        <row r="41417">
          <cell r="A41417">
            <v>193964</v>
          </cell>
          <cell r="H41417">
            <v>1634</v>
          </cell>
        </row>
        <row r="41418">
          <cell r="A41418">
            <v>193964</v>
          </cell>
          <cell r="H41418">
            <v>380</v>
          </cell>
        </row>
        <row r="41419">
          <cell r="A41419">
            <v>194227</v>
          </cell>
          <cell r="H41419">
            <v>3121.2</v>
          </cell>
        </row>
        <row r="41420">
          <cell r="A41420">
            <v>500345</v>
          </cell>
          <cell r="H41420">
            <v>70</v>
          </cell>
        </row>
        <row r="41421">
          <cell r="A41421">
            <v>502265</v>
          </cell>
          <cell r="H41421">
            <v>4260</v>
          </cell>
        </row>
        <row r="41422">
          <cell r="A41422">
            <v>502265</v>
          </cell>
          <cell r="H41422">
            <v>285.7</v>
          </cell>
        </row>
        <row r="41423">
          <cell r="A41423">
            <v>502413</v>
          </cell>
          <cell r="H41423">
            <v>2783.03</v>
          </cell>
        </row>
        <row r="41424">
          <cell r="A41424">
            <v>800237</v>
          </cell>
          <cell r="H41424">
            <v>5280</v>
          </cell>
        </row>
        <row r="41425">
          <cell r="A41425">
            <v>900067</v>
          </cell>
          <cell r="H41425">
            <v>39634</v>
          </cell>
        </row>
        <row r="41426">
          <cell r="A41426">
            <v>900067</v>
          </cell>
          <cell r="H41426">
            <v>798</v>
          </cell>
        </row>
        <row r="41427">
          <cell r="A41427">
            <v>100153</v>
          </cell>
          <cell r="H41427">
            <v>1190.4000000000001</v>
          </cell>
        </row>
        <row r="41428">
          <cell r="A41428">
            <v>100173</v>
          </cell>
          <cell r="H41428">
            <v>189.43</v>
          </cell>
        </row>
        <row r="41429">
          <cell r="A41429">
            <v>100173</v>
          </cell>
          <cell r="H41429">
            <v>312.5</v>
          </cell>
        </row>
        <row r="41430">
          <cell r="A41430">
            <v>100173</v>
          </cell>
          <cell r="H41430">
            <v>14400</v>
          </cell>
        </row>
        <row r="41431">
          <cell r="A41431">
            <v>100266</v>
          </cell>
          <cell r="H41431">
            <v>5815.2</v>
          </cell>
        </row>
        <row r="41432">
          <cell r="A41432">
            <v>100428</v>
          </cell>
          <cell r="H41432">
            <v>3406.2</v>
          </cell>
        </row>
        <row r="41433">
          <cell r="A41433">
            <v>100949</v>
          </cell>
          <cell r="H41433">
            <v>9996</v>
          </cell>
        </row>
        <row r="41434">
          <cell r="A41434">
            <v>100976</v>
          </cell>
          <cell r="H41434">
            <v>4900</v>
          </cell>
        </row>
        <row r="41435">
          <cell r="A41435">
            <v>100976</v>
          </cell>
          <cell r="H41435">
            <v>215</v>
          </cell>
        </row>
        <row r="41436">
          <cell r="A41436">
            <v>101599</v>
          </cell>
          <cell r="H41436">
            <v>252</v>
          </cell>
        </row>
        <row r="41437">
          <cell r="A41437">
            <v>101599</v>
          </cell>
          <cell r="H41437">
            <v>16164.96</v>
          </cell>
        </row>
        <row r="41438">
          <cell r="A41438">
            <v>102140</v>
          </cell>
          <cell r="H41438">
            <v>1104</v>
          </cell>
        </row>
        <row r="41439">
          <cell r="A41439">
            <v>102140</v>
          </cell>
          <cell r="H41439">
            <v>9660</v>
          </cell>
        </row>
        <row r="41440">
          <cell r="A41440">
            <v>102505</v>
          </cell>
          <cell r="H41440">
            <v>1988.8</v>
          </cell>
        </row>
        <row r="41441">
          <cell r="A41441">
            <v>102505</v>
          </cell>
          <cell r="H41441">
            <v>2928.6</v>
          </cell>
        </row>
        <row r="41442">
          <cell r="A41442">
            <v>191681</v>
          </cell>
          <cell r="H41442">
            <v>8232</v>
          </cell>
        </row>
        <row r="41443">
          <cell r="A41443">
            <v>191682</v>
          </cell>
          <cell r="H41443">
            <v>17640</v>
          </cell>
        </row>
        <row r="41444">
          <cell r="A41444">
            <v>191978</v>
          </cell>
          <cell r="H41444">
            <v>5712</v>
          </cell>
        </row>
        <row r="41445">
          <cell r="A41445">
            <v>192227</v>
          </cell>
          <cell r="H41445">
            <v>1207.92</v>
          </cell>
        </row>
        <row r="41446">
          <cell r="A41446">
            <v>193412</v>
          </cell>
          <cell r="H41446">
            <v>2251.44</v>
          </cell>
        </row>
        <row r="41447">
          <cell r="A41447">
            <v>193412</v>
          </cell>
          <cell r="H41447">
            <v>1500.96</v>
          </cell>
        </row>
        <row r="41448">
          <cell r="A41448">
            <v>193732</v>
          </cell>
          <cell r="H41448">
            <v>18000</v>
          </cell>
        </row>
        <row r="41449">
          <cell r="A41449">
            <v>193964</v>
          </cell>
          <cell r="H41449">
            <v>3154</v>
          </cell>
        </row>
        <row r="41450">
          <cell r="A41450">
            <v>193964</v>
          </cell>
          <cell r="H41450">
            <v>684</v>
          </cell>
        </row>
        <row r="41451">
          <cell r="A41451">
            <v>500690</v>
          </cell>
          <cell r="H41451">
            <v>18000</v>
          </cell>
        </row>
        <row r="41452">
          <cell r="A41452">
            <v>500737</v>
          </cell>
          <cell r="H41452">
            <v>12348</v>
          </cell>
        </row>
        <row r="41453">
          <cell r="A41453">
            <v>500925</v>
          </cell>
          <cell r="H41453">
            <v>3540</v>
          </cell>
        </row>
        <row r="41454">
          <cell r="A41454">
            <v>501698</v>
          </cell>
          <cell r="H41454">
            <v>8683.2000000000007</v>
          </cell>
        </row>
        <row r="41455">
          <cell r="A41455">
            <v>800231</v>
          </cell>
          <cell r="H41455">
            <v>14628</v>
          </cell>
        </row>
        <row r="41456">
          <cell r="A41456">
            <v>100596</v>
          </cell>
          <cell r="H41456">
            <v>1360.8</v>
          </cell>
        </row>
        <row r="41457">
          <cell r="A41457">
            <v>101047</v>
          </cell>
          <cell r="H41457">
            <v>5148</v>
          </cell>
        </row>
        <row r="41458">
          <cell r="A41458">
            <v>102134</v>
          </cell>
          <cell r="H41458">
            <v>480</v>
          </cell>
        </row>
        <row r="41459">
          <cell r="A41459">
            <v>102134</v>
          </cell>
          <cell r="H41459">
            <v>4200</v>
          </cell>
        </row>
        <row r="41460">
          <cell r="A41460">
            <v>102488</v>
          </cell>
          <cell r="H41460">
            <v>5184</v>
          </cell>
        </row>
        <row r="41461">
          <cell r="A41461">
            <v>102516</v>
          </cell>
          <cell r="H41461">
            <v>18762</v>
          </cell>
        </row>
        <row r="41462">
          <cell r="A41462">
            <v>190264</v>
          </cell>
          <cell r="H41462">
            <v>13080</v>
          </cell>
        </row>
        <row r="41463">
          <cell r="A41463">
            <v>190264</v>
          </cell>
          <cell r="H41463">
            <v>3040</v>
          </cell>
        </row>
        <row r="41464">
          <cell r="A41464">
            <v>190417</v>
          </cell>
          <cell r="H41464">
            <v>201.99</v>
          </cell>
        </row>
        <row r="41465">
          <cell r="A41465">
            <v>190483</v>
          </cell>
          <cell r="H41465">
            <v>180</v>
          </cell>
        </row>
        <row r="41466">
          <cell r="A41466">
            <v>190483</v>
          </cell>
          <cell r="H41466">
            <v>210</v>
          </cell>
        </row>
        <row r="41467">
          <cell r="A41467">
            <v>190588</v>
          </cell>
          <cell r="H41467">
            <v>4155.4799999999996</v>
          </cell>
        </row>
        <row r="41468">
          <cell r="A41468">
            <v>191151</v>
          </cell>
          <cell r="H41468">
            <v>698.28</v>
          </cell>
        </row>
        <row r="41469">
          <cell r="A41469">
            <v>191735</v>
          </cell>
          <cell r="H41469">
            <v>51</v>
          </cell>
        </row>
        <row r="41470">
          <cell r="A41470">
            <v>191982</v>
          </cell>
          <cell r="H41470">
            <v>708</v>
          </cell>
        </row>
        <row r="41471">
          <cell r="A41471">
            <v>192438</v>
          </cell>
          <cell r="H41471">
            <v>3600</v>
          </cell>
        </row>
        <row r="41472">
          <cell r="A41472">
            <v>192745</v>
          </cell>
          <cell r="H41472">
            <v>5724</v>
          </cell>
        </row>
        <row r="41473">
          <cell r="A41473">
            <v>192972</v>
          </cell>
          <cell r="H41473">
            <v>150</v>
          </cell>
        </row>
        <row r="41474">
          <cell r="A41474">
            <v>193412</v>
          </cell>
          <cell r="H41474">
            <v>1500.96</v>
          </cell>
        </row>
        <row r="41475">
          <cell r="A41475">
            <v>193412</v>
          </cell>
          <cell r="H41475">
            <v>750.48</v>
          </cell>
        </row>
        <row r="41476">
          <cell r="A41476">
            <v>193812</v>
          </cell>
          <cell r="H41476">
            <v>1170</v>
          </cell>
        </row>
        <row r="41477">
          <cell r="A41477">
            <v>193812</v>
          </cell>
          <cell r="H41477">
            <v>390</v>
          </cell>
        </row>
        <row r="41478">
          <cell r="A41478">
            <v>193812</v>
          </cell>
          <cell r="H41478">
            <v>375.24</v>
          </cell>
        </row>
        <row r="41479">
          <cell r="A41479">
            <v>193812</v>
          </cell>
          <cell r="H41479">
            <v>1125.72</v>
          </cell>
        </row>
        <row r="41480">
          <cell r="A41480">
            <v>194174</v>
          </cell>
          <cell r="H41480">
            <v>11292.66</v>
          </cell>
        </row>
        <row r="41481">
          <cell r="A41481">
            <v>194174</v>
          </cell>
          <cell r="H41481">
            <v>10962</v>
          </cell>
        </row>
        <row r="41482">
          <cell r="A41482">
            <v>194174</v>
          </cell>
          <cell r="H41482">
            <v>322.67</v>
          </cell>
        </row>
        <row r="41483">
          <cell r="A41483">
            <v>194460</v>
          </cell>
          <cell r="H41483">
            <v>3540</v>
          </cell>
        </row>
        <row r="41484">
          <cell r="A41484">
            <v>194690</v>
          </cell>
          <cell r="H41484">
            <v>1080</v>
          </cell>
        </row>
        <row r="41485">
          <cell r="A41485">
            <v>500736</v>
          </cell>
          <cell r="H41485">
            <v>14700</v>
          </cell>
        </row>
        <row r="41486">
          <cell r="A41486">
            <v>502348</v>
          </cell>
          <cell r="H41486">
            <v>31270</v>
          </cell>
        </row>
        <row r="41487">
          <cell r="A41487">
            <v>502947</v>
          </cell>
          <cell r="H41487">
            <v>5450</v>
          </cell>
        </row>
        <row r="41488">
          <cell r="A41488">
            <v>503018</v>
          </cell>
          <cell r="H41488">
            <v>3600</v>
          </cell>
        </row>
        <row r="41489">
          <cell r="A41489">
            <v>503021</v>
          </cell>
          <cell r="H41489">
            <v>2356.65</v>
          </cell>
        </row>
        <row r="41490">
          <cell r="A41490">
            <v>900271</v>
          </cell>
          <cell r="H41490">
            <v>13305.6</v>
          </cell>
        </row>
        <row r="41491">
          <cell r="A41491">
            <v>900271</v>
          </cell>
          <cell r="H41491">
            <v>9504</v>
          </cell>
        </row>
        <row r="41492">
          <cell r="A41492">
            <v>900271</v>
          </cell>
          <cell r="H41492">
            <v>7603.2</v>
          </cell>
        </row>
        <row r="41493">
          <cell r="A41493">
            <v>900271</v>
          </cell>
          <cell r="H41493">
            <v>2376</v>
          </cell>
        </row>
        <row r="41494">
          <cell r="A41494">
            <v>900271</v>
          </cell>
          <cell r="H41494">
            <v>11880</v>
          </cell>
        </row>
        <row r="41495">
          <cell r="A41495">
            <v>900333</v>
          </cell>
          <cell r="H41495">
            <v>1209.5999999999999</v>
          </cell>
        </row>
        <row r="41496">
          <cell r="A41496">
            <v>101660</v>
          </cell>
          <cell r="H41496">
            <v>132</v>
          </cell>
        </row>
        <row r="41497">
          <cell r="A41497">
            <v>101660</v>
          </cell>
          <cell r="H41497">
            <v>1440</v>
          </cell>
        </row>
        <row r="41498">
          <cell r="A41498">
            <v>102355</v>
          </cell>
          <cell r="H41498">
            <v>546</v>
          </cell>
        </row>
        <row r="41499">
          <cell r="A41499">
            <v>102355</v>
          </cell>
          <cell r="H41499">
            <v>600</v>
          </cell>
        </row>
        <row r="41500">
          <cell r="A41500">
            <v>102418</v>
          </cell>
          <cell r="H41500">
            <v>942</v>
          </cell>
        </row>
        <row r="41501">
          <cell r="A41501">
            <v>102418</v>
          </cell>
          <cell r="H41501">
            <v>86.4</v>
          </cell>
        </row>
        <row r="41502">
          <cell r="A41502">
            <v>190156</v>
          </cell>
          <cell r="H41502">
            <v>111</v>
          </cell>
        </row>
        <row r="41503">
          <cell r="A41503">
            <v>190156</v>
          </cell>
          <cell r="H41503">
            <v>4320</v>
          </cell>
        </row>
        <row r="41504">
          <cell r="A41504">
            <v>191430</v>
          </cell>
          <cell r="H41504">
            <v>105.9</v>
          </cell>
        </row>
        <row r="41505">
          <cell r="A41505">
            <v>191965</v>
          </cell>
          <cell r="H41505">
            <v>12300</v>
          </cell>
        </row>
        <row r="41506">
          <cell r="A41506">
            <v>192801</v>
          </cell>
          <cell r="H41506">
            <v>238</v>
          </cell>
        </row>
        <row r="41507">
          <cell r="A41507">
            <v>193066</v>
          </cell>
          <cell r="H41507">
            <v>2376</v>
          </cell>
        </row>
        <row r="41508">
          <cell r="A41508">
            <v>194348</v>
          </cell>
          <cell r="H41508">
            <v>400</v>
          </cell>
        </row>
        <row r="41509">
          <cell r="A41509">
            <v>194348</v>
          </cell>
          <cell r="H41509">
            <v>950</v>
          </cell>
        </row>
        <row r="41510">
          <cell r="A41510">
            <v>194516</v>
          </cell>
          <cell r="H41510">
            <v>5292</v>
          </cell>
        </row>
        <row r="41511">
          <cell r="A41511">
            <v>194688</v>
          </cell>
          <cell r="H41511">
            <v>480</v>
          </cell>
        </row>
        <row r="41512">
          <cell r="A41512">
            <v>194692</v>
          </cell>
          <cell r="H41512">
            <v>1440</v>
          </cell>
        </row>
        <row r="41513">
          <cell r="A41513">
            <v>200450</v>
          </cell>
          <cell r="H41513">
            <v>12862</v>
          </cell>
        </row>
        <row r="41514">
          <cell r="A41514">
            <v>200450</v>
          </cell>
          <cell r="H41514">
            <v>640</v>
          </cell>
        </row>
        <row r="41515">
          <cell r="A41515">
            <v>500928</v>
          </cell>
          <cell r="H41515">
            <v>5688</v>
          </cell>
        </row>
        <row r="41516">
          <cell r="A41516">
            <v>502943</v>
          </cell>
          <cell r="H41516">
            <v>129.6</v>
          </cell>
        </row>
        <row r="41517">
          <cell r="A41517">
            <v>502943</v>
          </cell>
          <cell r="H41517">
            <v>1413</v>
          </cell>
        </row>
        <row r="41518">
          <cell r="A41518">
            <v>800236</v>
          </cell>
          <cell r="H41518">
            <v>8790</v>
          </cell>
        </row>
        <row r="41519">
          <cell r="A41519">
            <v>100596</v>
          </cell>
          <cell r="H41519">
            <v>9792</v>
          </cell>
        </row>
        <row r="41520">
          <cell r="A41520">
            <v>100862</v>
          </cell>
          <cell r="H41520">
            <v>2640</v>
          </cell>
        </row>
        <row r="41521">
          <cell r="A41521">
            <v>100998</v>
          </cell>
          <cell r="H41521">
            <v>11760</v>
          </cell>
        </row>
        <row r="41522">
          <cell r="A41522">
            <v>101421</v>
          </cell>
          <cell r="H41522">
            <v>27.98</v>
          </cell>
        </row>
        <row r="41523">
          <cell r="A41523">
            <v>101421</v>
          </cell>
          <cell r="H41523">
            <v>33.659999999999997</v>
          </cell>
        </row>
        <row r="41524">
          <cell r="A41524">
            <v>101424</v>
          </cell>
          <cell r="H41524">
            <v>2380</v>
          </cell>
        </row>
        <row r="41525">
          <cell r="A41525">
            <v>101424</v>
          </cell>
          <cell r="H41525">
            <v>374</v>
          </cell>
        </row>
        <row r="41526">
          <cell r="A41526">
            <v>101425</v>
          </cell>
          <cell r="H41526">
            <v>1156</v>
          </cell>
        </row>
        <row r="41527">
          <cell r="A41527">
            <v>101839</v>
          </cell>
          <cell r="H41527">
            <v>2670</v>
          </cell>
        </row>
        <row r="41528">
          <cell r="A41528">
            <v>102519</v>
          </cell>
          <cell r="H41528">
            <v>15635</v>
          </cell>
        </row>
        <row r="41529">
          <cell r="A41529">
            <v>102519</v>
          </cell>
          <cell r="H41529">
            <v>15635</v>
          </cell>
        </row>
        <row r="41530">
          <cell r="A41530">
            <v>102519</v>
          </cell>
          <cell r="H41530">
            <v>15635</v>
          </cell>
        </row>
        <row r="41531">
          <cell r="A41531">
            <v>190363</v>
          </cell>
          <cell r="H41531">
            <v>64918.97</v>
          </cell>
        </row>
        <row r="41532">
          <cell r="A41532">
            <v>190588</v>
          </cell>
          <cell r="H41532">
            <v>7816.26</v>
          </cell>
        </row>
        <row r="41533">
          <cell r="A41533">
            <v>191549</v>
          </cell>
          <cell r="H41533">
            <v>120</v>
          </cell>
        </row>
        <row r="41534">
          <cell r="A41534">
            <v>191549</v>
          </cell>
          <cell r="H41534">
            <v>3840</v>
          </cell>
        </row>
        <row r="41535">
          <cell r="A41535">
            <v>191879</v>
          </cell>
          <cell r="H41535">
            <v>4650.18</v>
          </cell>
        </row>
        <row r="41536">
          <cell r="A41536">
            <v>191993</v>
          </cell>
          <cell r="H41536">
            <v>912</v>
          </cell>
        </row>
        <row r="41537">
          <cell r="A41537">
            <v>193718</v>
          </cell>
          <cell r="H41537">
            <v>1068</v>
          </cell>
        </row>
        <row r="41538">
          <cell r="A41538">
            <v>193848</v>
          </cell>
          <cell r="H41538">
            <v>588</v>
          </cell>
        </row>
        <row r="41539">
          <cell r="A41539">
            <v>194196</v>
          </cell>
          <cell r="H41539">
            <v>900</v>
          </cell>
        </row>
        <row r="41540">
          <cell r="A41540">
            <v>194510</v>
          </cell>
          <cell r="H41540">
            <v>5292</v>
          </cell>
        </row>
        <row r="41541">
          <cell r="A41541">
            <v>194691</v>
          </cell>
          <cell r="H41541">
            <v>14400</v>
          </cell>
        </row>
        <row r="41542">
          <cell r="A41542">
            <v>194694</v>
          </cell>
          <cell r="H41542">
            <v>472500</v>
          </cell>
        </row>
        <row r="41543">
          <cell r="A41543">
            <v>194694</v>
          </cell>
          <cell r="H41543">
            <v>4389</v>
          </cell>
        </row>
        <row r="41544">
          <cell r="A41544">
            <v>500345</v>
          </cell>
          <cell r="H41544">
            <v>390</v>
          </cell>
        </row>
        <row r="41545">
          <cell r="A41545">
            <v>500345</v>
          </cell>
          <cell r="H41545">
            <v>2100</v>
          </cell>
        </row>
        <row r="41546">
          <cell r="A41546">
            <v>800283</v>
          </cell>
          <cell r="H41546">
            <v>4284</v>
          </cell>
        </row>
        <row r="41547">
          <cell r="A41547">
            <v>800283</v>
          </cell>
          <cell r="H41547">
            <v>359.76</v>
          </cell>
        </row>
        <row r="41548">
          <cell r="A41548">
            <v>800283</v>
          </cell>
          <cell r="H41548">
            <v>582.84</v>
          </cell>
        </row>
        <row r="41549">
          <cell r="A41549">
            <v>800283</v>
          </cell>
          <cell r="H41549">
            <v>532.44000000000005</v>
          </cell>
        </row>
        <row r="41550">
          <cell r="A41550">
            <v>800283</v>
          </cell>
          <cell r="H41550">
            <v>92.36</v>
          </cell>
        </row>
        <row r="41551">
          <cell r="A41551">
            <v>100493</v>
          </cell>
          <cell r="H41551">
            <v>10800</v>
          </cell>
        </row>
        <row r="41552">
          <cell r="A41552">
            <v>100708</v>
          </cell>
          <cell r="H41552">
            <v>10560</v>
          </cell>
        </row>
        <row r="41553">
          <cell r="A41553">
            <v>101336</v>
          </cell>
          <cell r="H41553">
            <v>3540</v>
          </cell>
        </row>
        <row r="41554">
          <cell r="A41554">
            <v>101422</v>
          </cell>
          <cell r="H41554">
            <v>2074</v>
          </cell>
        </row>
        <row r="41555">
          <cell r="A41555">
            <v>102135</v>
          </cell>
          <cell r="H41555">
            <v>96</v>
          </cell>
        </row>
        <row r="41556">
          <cell r="A41556">
            <v>102135</v>
          </cell>
          <cell r="H41556">
            <v>840</v>
          </cell>
        </row>
        <row r="41557">
          <cell r="A41557">
            <v>102520</v>
          </cell>
          <cell r="H41557">
            <v>591</v>
          </cell>
        </row>
        <row r="41558">
          <cell r="A41558">
            <v>102530</v>
          </cell>
          <cell r="H41558">
            <v>257.13</v>
          </cell>
        </row>
        <row r="41559">
          <cell r="A41559">
            <v>102550</v>
          </cell>
          <cell r="H41559">
            <v>12508</v>
          </cell>
        </row>
        <row r="41560">
          <cell r="A41560">
            <v>102550</v>
          </cell>
          <cell r="H41560">
            <v>12508</v>
          </cell>
        </row>
        <row r="41561">
          <cell r="A41561">
            <v>102616</v>
          </cell>
          <cell r="H41561">
            <v>192.12</v>
          </cell>
        </row>
        <row r="41562">
          <cell r="A41562">
            <v>102616</v>
          </cell>
          <cell r="H41562">
            <v>128.08000000000001</v>
          </cell>
        </row>
        <row r="41563">
          <cell r="A41563">
            <v>102616</v>
          </cell>
          <cell r="H41563">
            <v>192.12</v>
          </cell>
        </row>
        <row r="41564">
          <cell r="A41564">
            <v>190537</v>
          </cell>
          <cell r="H41564">
            <v>11232</v>
          </cell>
        </row>
        <row r="41565">
          <cell r="A41565">
            <v>192053</v>
          </cell>
          <cell r="H41565">
            <v>7680</v>
          </cell>
        </row>
        <row r="41566">
          <cell r="A41566">
            <v>192212</v>
          </cell>
          <cell r="H41566">
            <v>6627.6</v>
          </cell>
        </row>
        <row r="41567">
          <cell r="A41567">
            <v>192442</v>
          </cell>
          <cell r="H41567">
            <v>6000</v>
          </cell>
        </row>
        <row r="41568">
          <cell r="A41568">
            <v>192442</v>
          </cell>
          <cell r="H41568">
            <v>190</v>
          </cell>
        </row>
        <row r="41569">
          <cell r="A41569">
            <v>192591</v>
          </cell>
          <cell r="H41569">
            <v>102</v>
          </cell>
        </row>
        <row r="41570">
          <cell r="A41570">
            <v>192912</v>
          </cell>
          <cell r="H41570">
            <v>720</v>
          </cell>
        </row>
        <row r="41571">
          <cell r="A41571">
            <v>192912</v>
          </cell>
          <cell r="H41571">
            <v>115</v>
          </cell>
        </row>
        <row r="41572">
          <cell r="A41572">
            <v>193417</v>
          </cell>
          <cell r="H41572">
            <v>1797</v>
          </cell>
        </row>
        <row r="41573">
          <cell r="A41573">
            <v>193536</v>
          </cell>
          <cell r="H41573">
            <v>4692</v>
          </cell>
        </row>
        <row r="41574">
          <cell r="A41574">
            <v>193558</v>
          </cell>
          <cell r="H41574">
            <v>5639.58</v>
          </cell>
        </row>
        <row r="41575">
          <cell r="A41575">
            <v>193702</v>
          </cell>
          <cell r="H41575">
            <v>7878</v>
          </cell>
        </row>
        <row r="41576">
          <cell r="A41576">
            <v>193739</v>
          </cell>
          <cell r="H41576">
            <v>144</v>
          </cell>
        </row>
        <row r="41577">
          <cell r="A41577">
            <v>194559</v>
          </cell>
          <cell r="H41577">
            <v>2232</v>
          </cell>
        </row>
        <row r="41578">
          <cell r="A41578">
            <v>194578</v>
          </cell>
          <cell r="H41578">
            <v>7080</v>
          </cell>
        </row>
        <row r="41579">
          <cell r="A41579">
            <v>194681</v>
          </cell>
          <cell r="H41579">
            <v>3900</v>
          </cell>
        </row>
        <row r="41580">
          <cell r="A41580">
            <v>500209</v>
          </cell>
          <cell r="H41580">
            <v>1570.28</v>
          </cell>
        </row>
        <row r="41581">
          <cell r="A41581">
            <v>500209</v>
          </cell>
          <cell r="H41581">
            <v>1994.68</v>
          </cell>
        </row>
        <row r="41582">
          <cell r="A41582">
            <v>500209</v>
          </cell>
          <cell r="H41582">
            <v>3162.16</v>
          </cell>
        </row>
        <row r="41583">
          <cell r="A41583">
            <v>500209</v>
          </cell>
          <cell r="H41583">
            <v>1051.1600000000001</v>
          </cell>
        </row>
        <row r="41584">
          <cell r="A41584">
            <v>500209</v>
          </cell>
          <cell r="H41584">
            <v>1335.28</v>
          </cell>
        </row>
        <row r="41585">
          <cell r="A41585">
            <v>500209</v>
          </cell>
          <cell r="H41585">
            <v>2489.36</v>
          </cell>
        </row>
        <row r="41586">
          <cell r="A41586">
            <v>500209</v>
          </cell>
          <cell r="H41586">
            <v>1335.28</v>
          </cell>
        </row>
        <row r="41587">
          <cell r="A41587">
            <v>500209</v>
          </cell>
          <cell r="H41587">
            <v>1927</v>
          </cell>
        </row>
        <row r="41588">
          <cell r="A41588">
            <v>500209</v>
          </cell>
          <cell r="H41588">
            <v>1051.1600000000001</v>
          </cell>
        </row>
        <row r="41589">
          <cell r="A41589">
            <v>500209</v>
          </cell>
          <cell r="H41589">
            <v>1517</v>
          </cell>
        </row>
        <row r="41590">
          <cell r="A41590">
            <v>500964</v>
          </cell>
          <cell r="H41590">
            <v>4911.3</v>
          </cell>
        </row>
        <row r="41591">
          <cell r="A41591">
            <v>501056</v>
          </cell>
          <cell r="H41591">
            <v>23452.5</v>
          </cell>
        </row>
        <row r="41592">
          <cell r="A41592">
            <v>501056</v>
          </cell>
          <cell r="H41592">
            <v>23452.5</v>
          </cell>
        </row>
        <row r="41593">
          <cell r="A41593">
            <v>502291</v>
          </cell>
          <cell r="H41593">
            <v>17400</v>
          </cell>
        </row>
        <row r="41594">
          <cell r="A41594">
            <v>502413</v>
          </cell>
          <cell r="H41594">
            <v>4636.5200000000004</v>
          </cell>
        </row>
        <row r="41595">
          <cell r="A41595">
            <v>800069</v>
          </cell>
          <cell r="H41595">
            <v>3492</v>
          </cell>
        </row>
        <row r="41596">
          <cell r="A41596">
            <v>100078</v>
          </cell>
          <cell r="H41596">
            <v>2940</v>
          </cell>
        </row>
        <row r="41597">
          <cell r="A41597">
            <v>100078</v>
          </cell>
          <cell r="H41597">
            <v>2940</v>
          </cell>
        </row>
        <row r="41598">
          <cell r="A41598">
            <v>100175</v>
          </cell>
          <cell r="H41598">
            <v>10813.44</v>
          </cell>
        </row>
        <row r="41599">
          <cell r="A41599">
            <v>100349</v>
          </cell>
          <cell r="H41599">
            <v>4150</v>
          </cell>
        </row>
        <row r="41600">
          <cell r="A41600">
            <v>100661</v>
          </cell>
          <cell r="H41600">
            <v>3660</v>
          </cell>
        </row>
        <row r="41601">
          <cell r="A41601">
            <v>100661</v>
          </cell>
          <cell r="H41601">
            <v>285.7</v>
          </cell>
        </row>
        <row r="41602">
          <cell r="A41602">
            <v>101034</v>
          </cell>
          <cell r="H41602">
            <v>4900</v>
          </cell>
        </row>
        <row r="41603">
          <cell r="A41603">
            <v>101689</v>
          </cell>
          <cell r="H41603">
            <v>13872</v>
          </cell>
        </row>
        <row r="41604">
          <cell r="A41604">
            <v>102477</v>
          </cell>
          <cell r="H41604">
            <v>29000</v>
          </cell>
        </row>
        <row r="41605">
          <cell r="A41605">
            <v>102544</v>
          </cell>
          <cell r="H41605">
            <v>3420</v>
          </cell>
        </row>
        <row r="41606">
          <cell r="A41606">
            <v>190482</v>
          </cell>
          <cell r="H41606">
            <v>14976</v>
          </cell>
        </row>
        <row r="41607">
          <cell r="A41607">
            <v>191681</v>
          </cell>
          <cell r="H41607">
            <v>9996</v>
          </cell>
        </row>
        <row r="41608">
          <cell r="A41608">
            <v>191682</v>
          </cell>
          <cell r="H41608">
            <v>19992</v>
          </cell>
        </row>
        <row r="41609">
          <cell r="A41609">
            <v>191809</v>
          </cell>
          <cell r="H41609">
            <v>6864</v>
          </cell>
        </row>
        <row r="41610">
          <cell r="A41610">
            <v>192295</v>
          </cell>
          <cell r="H41610">
            <v>3240</v>
          </cell>
        </row>
        <row r="41611">
          <cell r="A41611">
            <v>192438</v>
          </cell>
          <cell r="H41611">
            <v>14400</v>
          </cell>
        </row>
        <row r="41612">
          <cell r="A41612">
            <v>192676</v>
          </cell>
          <cell r="H41612">
            <v>441</v>
          </cell>
        </row>
        <row r="41613">
          <cell r="A41613">
            <v>193055</v>
          </cell>
          <cell r="H41613">
            <v>790</v>
          </cell>
        </row>
        <row r="41614">
          <cell r="A41614">
            <v>193383</v>
          </cell>
          <cell r="H41614">
            <v>7392</v>
          </cell>
        </row>
        <row r="41615">
          <cell r="A41615">
            <v>193407</v>
          </cell>
          <cell r="H41615">
            <v>13920</v>
          </cell>
        </row>
        <row r="41616">
          <cell r="A41616">
            <v>193412</v>
          </cell>
          <cell r="H41616">
            <v>3752.4</v>
          </cell>
        </row>
        <row r="41617">
          <cell r="A41617">
            <v>193778</v>
          </cell>
          <cell r="H41617">
            <v>5941.3</v>
          </cell>
        </row>
        <row r="41618">
          <cell r="A41618">
            <v>194037</v>
          </cell>
          <cell r="H41618">
            <v>67</v>
          </cell>
        </row>
        <row r="41619">
          <cell r="A41619">
            <v>194037</v>
          </cell>
          <cell r="H41619">
            <v>1944</v>
          </cell>
        </row>
        <row r="41620">
          <cell r="A41620">
            <v>194654</v>
          </cell>
          <cell r="H41620">
            <v>4320</v>
          </cell>
        </row>
        <row r="41621">
          <cell r="A41621">
            <v>194693</v>
          </cell>
          <cell r="H41621">
            <v>3720</v>
          </cell>
        </row>
        <row r="41622">
          <cell r="A41622">
            <v>500743</v>
          </cell>
          <cell r="H41622">
            <v>907.2</v>
          </cell>
        </row>
        <row r="41623">
          <cell r="A41623">
            <v>502265</v>
          </cell>
          <cell r="H41623">
            <v>1980</v>
          </cell>
        </row>
        <row r="41624">
          <cell r="A41624">
            <v>900067</v>
          </cell>
          <cell r="H41624">
            <v>266</v>
          </cell>
        </row>
        <row r="41625">
          <cell r="A41625">
            <v>100136</v>
          </cell>
          <cell r="H41625">
            <v>2940</v>
          </cell>
        </row>
        <row r="41626">
          <cell r="A41626">
            <v>100136</v>
          </cell>
          <cell r="H41626">
            <v>2940</v>
          </cell>
        </row>
        <row r="41627">
          <cell r="A41627">
            <v>100181</v>
          </cell>
          <cell r="H41627">
            <v>16200</v>
          </cell>
        </row>
        <row r="41628">
          <cell r="A41628">
            <v>100869</v>
          </cell>
          <cell r="H41628">
            <v>58800</v>
          </cell>
        </row>
        <row r="41629">
          <cell r="A41629">
            <v>100925</v>
          </cell>
          <cell r="H41629">
            <v>10846.97</v>
          </cell>
        </row>
        <row r="41630">
          <cell r="A41630">
            <v>100925</v>
          </cell>
          <cell r="H41630">
            <v>1371.57</v>
          </cell>
        </row>
        <row r="41631">
          <cell r="A41631">
            <v>101217</v>
          </cell>
          <cell r="H41631">
            <v>3420</v>
          </cell>
        </row>
        <row r="41632">
          <cell r="A41632">
            <v>101555</v>
          </cell>
          <cell r="H41632">
            <v>576</v>
          </cell>
        </row>
        <row r="41633">
          <cell r="A41633">
            <v>101555</v>
          </cell>
          <cell r="H41633">
            <v>480</v>
          </cell>
        </row>
        <row r="41634">
          <cell r="A41634">
            <v>102318</v>
          </cell>
          <cell r="H41634">
            <v>288</v>
          </cell>
        </row>
        <row r="41635">
          <cell r="A41635">
            <v>102318</v>
          </cell>
          <cell r="H41635">
            <v>2520</v>
          </cell>
        </row>
        <row r="41636">
          <cell r="A41636">
            <v>102338</v>
          </cell>
          <cell r="H41636">
            <v>6747.84</v>
          </cell>
        </row>
        <row r="41637">
          <cell r="A41637">
            <v>102488</v>
          </cell>
          <cell r="H41637">
            <v>3045.6</v>
          </cell>
        </row>
        <row r="41638">
          <cell r="A41638">
            <v>102488</v>
          </cell>
          <cell r="H41638">
            <v>4147.2</v>
          </cell>
        </row>
        <row r="41639">
          <cell r="A41639">
            <v>102488</v>
          </cell>
          <cell r="H41639">
            <v>1146.96</v>
          </cell>
        </row>
        <row r="41640">
          <cell r="A41640">
            <v>102488</v>
          </cell>
          <cell r="H41640">
            <v>982.8</v>
          </cell>
        </row>
        <row r="41641">
          <cell r="A41641">
            <v>102488</v>
          </cell>
          <cell r="H41641">
            <v>3758.4</v>
          </cell>
        </row>
        <row r="41642">
          <cell r="A41642">
            <v>102488</v>
          </cell>
          <cell r="H41642">
            <v>772.2</v>
          </cell>
        </row>
        <row r="41643">
          <cell r="A41643">
            <v>102488</v>
          </cell>
          <cell r="H41643">
            <v>831.6</v>
          </cell>
        </row>
        <row r="41644">
          <cell r="A41644">
            <v>102488</v>
          </cell>
          <cell r="H41644">
            <v>1338.12</v>
          </cell>
        </row>
        <row r="41645">
          <cell r="A41645">
            <v>102488</v>
          </cell>
          <cell r="H41645">
            <v>475.2</v>
          </cell>
        </row>
        <row r="41646">
          <cell r="A41646">
            <v>102488</v>
          </cell>
          <cell r="H41646">
            <v>1983.96</v>
          </cell>
        </row>
        <row r="41647">
          <cell r="A41647">
            <v>102488</v>
          </cell>
          <cell r="H41647">
            <v>2462.4</v>
          </cell>
        </row>
        <row r="41648">
          <cell r="A41648">
            <v>102488</v>
          </cell>
          <cell r="H41648">
            <v>2268</v>
          </cell>
        </row>
        <row r="41649">
          <cell r="A41649">
            <v>102488</v>
          </cell>
          <cell r="H41649">
            <v>3240</v>
          </cell>
        </row>
        <row r="41650">
          <cell r="A41650">
            <v>102488</v>
          </cell>
          <cell r="H41650">
            <v>764.64</v>
          </cell>
        </row>
        <row r="41651">
          <cell r="A41651">
            <v>102488</v>
          </cell>
          <cell r="H41651">
            <v>2164.3200000000002</v>
          </cell>
        </row>
        <row r="41652">
          <cell r="A41652">
            <v>102488</v>
          </cell>
          <cell r="H41652">
            <v>908</v>
          </cell>
        </row>
        <row r="41653">
          <cell r="A41653">
            <v>190188</v>
          </cell>
          <cell r="H41653">
            <v>702</v>
          </cell>
        </row>
        <row r="41654">
          <cell r="A41654">
            <v>190188</v>
          </cell>
          <cell r="H41654">
            <v>606</v>
          </cell>
        </row>
        <row r="41655">
          <cell r="A41655">
            <v>190188</v>
          </cell>
          <cell r="H41655">
            <v>207.5</v>
          </cell>
        </row>
        <row r="41656">
          <cell r="A41656">
            <v>190757</v>
          </cell>
          <cell r="H41656">
            <v>480</v>
          </cell>
        </row>
        <row r="41657">
          <cell r="A41657">
            <v>190757</v>
          </cell>
          <cell r="H41657">
            <v>480</v>
          </cell>
        </row>
        <row r="41658">
          <cell r="A41658">
            <v>191017</v>
          </cell>
          <cell r="H41658">
            <v>400</v>
          </cell>
        </row>
        <row r="41659">
          <cell r="A41659">
            <v>191017</v>
          </cell>
          <cell r="H41659">
            <v>2106</v>
          </cell>
        </row>
        <row r="41660">
          <cell r="A41660">
            <v>191017</v>
          </cell>
          <cell r="H41660">
            <v>1818</v>
          </cell>
        </row>
        <row r="41661">
          <cell r="A41661">
            <v>191017</v>
          </cell>
          <cell r="H41661">
            <v>5643</v>
          </cell>
        </row>
        <row r="41662">
          <cell r="A41662">
            <v>191017</v>
          </cell>
          <cell r="H41662">
            <v>1806</v>
          </cell>
        </row>
        <row r="41663">
          <cell r="A41663">
            <v>191425</v>
          </cell>
          <cell r="H41663">
            <v>2304</v>
          </cell>
        </row>
        <row r="41664">
          <cell r="A41664">
            <v>191425</v>
          </cell>
          <cell r="H41664">
            <v>70.849999999999994</v>
          </cell>
        </row>
        <row r="41665">
          <cell r="A41665">
            <v>191879</v>
          </cell>
          <cell r="H41665">
            <v>25328.639999999999</v>
          </cell>
        </row>
        <row r="41666">
          <cell r="A41666">
            <v>192234</v>
          </cell>
          <cell r="H41666">
            <v>370</v>
          </cell>
        </row>
        <row r="41667">
          <cell r="A41667">
            <v>192234</v>
          </cell>
          <cell r="H41667">
            <v>702</v>
          </cell>
        </row>
        <row r="41668">
          <cell r="A41668">
            <v>193033</v>
          </cell>
          <cell r="H41668">
            <v>3700</v>
          </cell>
        </row>
        <row r="41669">
          <cell r="A41669">
            <v>193412</v>
          </cell>
          <cell r="H41669">
            <v>750.48</v>
          </cell>
        </row>
        <row r="41670">
          <cell r="A41670">
            <v>193412</v>
          </cell>
          <cell r="H41670">
            <v>390</v>
          </cell>
        </row>
        <row r="41671">
          <cell r="A41671">
            <v>193412</v>
          </cell>
          <cell r="H41671">
            <v>2296.1999999999998</v>
          </cell>
        </row>
        <row r="41672">
          <cell r="A41672">
            <v>193501</v>
          </cell>
          <cell r="H41672">
            <v>7080</v>
          </cell>
        </row>
        <row r="41673">
          <cell r="A41673">
            <v>193718</v>
          </cell>
          <cell r="H41673">
            <v>6942</v>
          </cell>
        </row>
        <row r="41674">
          <cell r="A41674">
            <v>194668</v>
          </cell>
          <cell r="H41674">
            <v>378</v>
          </cell>
        </row>
        <row r="41675">
          <cell r="A41675">
            <v>194668</v>
          </cell>
          <cell r="H41675">
            <v>794</v>
          </cell>
        </row>
        <row r="41676">
          <cell r="A41676">
            <v>194668</v>
          </cell>
          <cell r="H41676">
            <v>792</v>
          </cell>
        </row>
        <row r="41677">
          <cell r="A41677">
            <v>194668</v>
          </cell>
          <cell r="H41677">
            <v>600</v>
          </cell>
        </row>
        <row r="41678">
          <cell r="A41678">
            <v>194683</v>
          </cell>
          <cell r="H41678">
            <v>540</v>
          </cell>
        </row>
        <row r="41679">
          <cell r="A41679">
            <v>500572</v>
          </cell>
          <cell r="H41679">
            <v>10476</v>
          </cell>
        </row>
        <row r="41680">
          <cell r="A41680">
            <v>501130</v>
          </cell>
          <cell r="H41680">
            <v>5880</v>
          </cell>
        </row>
        <row r="41681">
          <cell r="A41681">
            <v>501616</v>
          </cell>
          <cell r="H41681">
            <v>3636</v>
          </cell>
        </row>
        <row r="41682">
          <cell r="A41682">
            <v>502048</v>
          </cell>
          <cell r="H41682">
            <v>567.82000000000005</v>
          </cell>
        </row>
        <row r="41683">
          <cell r="A41683">
            <v>502048</v>
          </cell>
          <cell r="H41683">
            <v>2379.52</v>
          </cell>
        </row>
        <row r="41684">
          <cell r="A41684">
            <v>502347</v>
          </cell>
          <cell r="H41684">
            <v>115</v>
          </cell>
        </row>
        <row r="41685">
          <cell r="A41685">
            <v>502347</v>
          </cell>
          <cell r="H41685">
            <v>606</v>
          </cell>
        </row>
        <row r="41686">
          <cell r="A41686">
            <v>502347</v>
          </cell>
          <cell r="H41686">
            <v>702</v>
          </cell>
        </row>
        <row r="41687">
          <cell r="A41687">
            <v>101629</v>
          </cell>
          <cell r="H41687">
            <v>708</v>
          </cell>
        </row>
        <row r="41688">
          <cell r="A41688">
            <v>102059</v>
          </cell>
          <cell r="H41688">
            <v>3800</v>
          </cell>
        </row>
        <row r="41689">
          <cell r="A41689">
            <v>190033</v>
          </cell>
          <cell r="H41689">
            <v>46905</v>
          </cell>
        </row>
        <row r="41690">
          <cell r="A41690">
            <v>191007</v>
          </cell>
          <cell r="H41690">
            <v>470.7</v>
          </cell>
        </row>
        <row r="41691">
          <cell r="A41691">
            <v>191007</v>
          </cell>
          <cell r="H41691">
            <v>3254.16</v>
          </cell>
        </row>
        <row r="41692">
          <cell r="A41692">
            <v>191007</v>
          </cell>
          <cell r="H41692">
            <v>4616.1499999999996</v>
          </cell>
        </row>
        <row r="41693">
          <cell r="A41693">
            <v>191007</v>
          </cell>
          <cell r="H41693">
            <v>1937</v>
          </cell>
        </row>
        <row r="41694">
          <cell r="A41694">
            <v>191007</v>
          </cell>
          <cell r="H41694">
            <v>2900</v>
          </cell>
        </row>
        <row r="41695">
          <cell r="A41695">
            <v>191007</v>
          </cell>
          <cell r="H41695">
            <v>187.92</v>
          </cell>
        </row>
        <row r="41696">
          <cell r="A41696">
            <v>191007</v>
          </cell>
          <cell r="H41696">
            <v>193.69</v>
          </cell>
        </row>
        <row r="41697">
          <cell r="A41697">
            <v>191007</v>
          </cell>
          <cell r="H41697">
            <v>340.92</v>
          </cell>
        </row>
        <row r="41698">
          <cell r="A41698">
            <v>191007</v>
          </cell>
          <cell r="H41698">
            <v>1800</v>
          </cell>
        </row>
        <row r="41699">
          <cell r="A41699">
            <v>191007</v>
          </cell>
          <cell r="H41699">
            <v>5442.72</v>
          </cell>
        </row>
        <row r="41700">
          <cell r="A41700">
            <v>191007</v>
          </cell>
          <cell r="H41700">
            <v>480</v>
          </cell>
        </row>
        <row r="41701">
          <cell r="A41701">
            <v>191007</v>
          </cell>
          <cell r="H41701">
            <v>1681.13</v>
          </cell>
        </row>
        <row r="41702">
          <cell r="A41702">
            <v>191007</v>
          </cell>
          <cell r="H41702">
            <v>251.79</v>
          </cell>
        </row>
        <row r="41703">
          <cell r="A41703">
            <v>191007</v>
          </cell>
          <cell r="H41703">
            <v>69.73</v>
          </cell>
        </row>
        <row r="41704">
          <cell r="A41704">
            <v>191644</v>
          </cell>
          <cell r="H41704">
            <v>11952</v>
          </cell>
        </row>
        <row r="41705">
          <cell r="A41705">
            <v>191650</v>
          </cell>
          <cell r="H41705">
            <v>37200</v>
          </cell>
        </row>
        <row r="41706">
          <cell r="A41706">
            <v>192053</v>
          </cell>
          <cell r="H41706">
            <v>3198</v>
          </cell>
        </row>
        <row r="41707">
          <cell r="A41707">
            <v>192138</v>
          </cell>
          <cell r="H41707">
            <v>6372</v>
          </cell>
        </row>
        <row r="41708">
          <cell r="A41708">
            <v>192851</v>
          </cell>
          <cell r="H41708">
            <v>128</v>
          </cell>
        </row>
        <row r="41709">
          <cell r="A41709">
            <v>192851</v>
          </cell>
          <cell r="H41709">
            <v>5244</v>
          </cell>
        </row>
        <row r="41710">
          <cell r="A41710">
            <v>194158</v>
          </cell>
          <cell r="H41710">
            <v>1980</v>
          </cell>
        </row>
        <row r="41711">
          <cell r="A41711">
            <v>194516</v>
          </cell>
          <cell r="H41711">
            <v>5880</v>
          </cell>
        </row>
        <row r="41712">
          <cell r="A41712">
            <v>194598</v>
          </cell>
          <cell r="H41712">
            <v>7920</v>
          </cell>
        </row>
        <row r="41713">
          <cell r="A41713">
            <v>194598</v>
          </cell>
          <cell r="H41713">
            <v>7280</v>
          </cell>
        </row>
        <row r="41714">
          <cell r="A41714">
            <v>194598</v>
          </cell>
          <cell r="H41714">
            <v>936</v>
          </cell>
        </row>
        <row r="41715">
          <cell r="A41715">
            <v>194598</v>
          </cell>
          <cell r="H41715">
            <v>263</v>
          </cell>
        </row>
        <row r="41716">
          <cell r="A41716">
            <v>194677</v>
          </cell>
          <cell r="H41716">
            <v>2800</v>
          </cell>
        </row>
        <row r="41717">
          <cell r="A41717">
            <v>500743</v>
          </cell>
          <cell r="H41717">
            <v>3780</v>
          </cell>
        </row>
        <row r="41718">
          <cell r="A41718">
            <v>500925</v>
          </cell>
          <cell r="H41718">
            <v>650</v>
          </cell>
        </row>
        <row r="41719">
          <cell r="A41719">
            <v>501059</v>
          </cell>
          <cell r="H41719">
            <v>56286</v>
          </cell>
        </row>
        <row r="41720">
          <cell r="A41720">
            <v>502204</v>
          </cell>
          <cell r="H41720">
            <v>62540</v>
          </cell>
        </row>
        <row r="41721">
          <cell r="A41721">
            <v>502398</v>
          </cell>
          <cell r="H41721">
            <v>1800</v>
          </cell>
        </row>
        <row r="41722">
          <cell r="A41722">
            <v>502943</v>
          </cell>
          <cell r="H41722">
            <v>942</v>
          </cell>
        </row>
        <row r="41723">
          <cell r="A41723">
            <v>502943</v>
          </cell>
          <cell r="H41723">
            <v>86.4</v>
          </cell>
        </row>
        <row r="41724">
          <cell r="A41724">
            <v>502943</v>
          </cell>
          <cell r="H41724">
            <v>1995</v>
          </cell>
        </row>
        <row r="41725">
          <cell r="A41725">
            <v>900271</v>
          </cell>
          <cell r="H41725">
            <v>79.2</v>
          </cell>
        </row>
        <row r="41726">
          <cell r="A41726">
            <v>900271</v>
          </cell>
          <cell r="H41726">
            <v>396</v>
          </cell>
        </row>
        <row r="41727">
          <cell r="A41727">
            <v>900333</v>
          </cell>
          <cell r="H41727">
            <v>5544</v>
          </cell>
        </row>
        <row r="41728">
          <cell r="A41728">
            <v>100145</v>
          </cell>
          <cell r="H41728">
            <v>3570</v>
          </cell>
        </row>
        <row r="41729">
          <cell r="A41729">
            <v>100940</v>
          </cell>
          <cell r="H41729">
            <v>3990</v>
          </cell>
        </row>
        <row r="41730">
          <cell r="A41730">
            <v>101023</v>
          </cell>
          <cell r="H41730">
            <v>798</v>
          </cell>
        </row>
        <row r="41731">
          <cell r="A41731">
            <v>101023</v>
          </cell>
          <cell r="H41731">
            <v>172.5</v>
          </cell>
        </row>
        <row r="41732">
          <cell r="A41732">
            <v>101023</v>
          </cell>
          <cell r="H41732">
            <v>3300</v>
          </cell>
        </row>
        <row r="41733">
          <cell r="A41733">
            <v>101555</v>
          </cell>
          <cell r="H41733">
            <v>1197</v>
          </cell>
        </row>
        <row r="41734">
          <cell r="A41734">
            <v>101555</v>
          </cell>
          <cell r="H41734">
            <v>798</v>
          </cell>
        </row>
        <row r="41735">
          <cell r="A41735">
            <v>101790</v>
          </cell>
          <cell r="H41735">
            <v>1170</v>
          </cell>
        </row>
        <row r="41736">
          <cell r="A41736">
            <v>101790</v>
          </cell>
          <cell r="H41736">
            <v>1170</v>
          </cell>
        </row>
        <row r="41737">
          <cell r="A41737">
            <v>102134</v>
          </cell>
          <cell r="H41737">
            <v>860</v>
          </cell>
        </row>
        <row r="41738">
          <cell r="A41738">
            <v>102140</v>
          </cell>
          <cell r="H41738">
            <v>1197</v>
          </cell>
        </row>
        <row r="41739">
          <cell r="A41739">
            <v>102349</v>
          </cell>
          <cell r="H41739">
            <v>3540</v>
          </cell>
        </row>
        <row r="41740">
          <cell r="A41740">
            <v>102349</v>
          </cell>
          <cell r="H41740">
            <v>399</v>
          </cell>
        </row>
        <row r="41741">
          <cell r="A41741">
            <v>102518</v>
          </cell>
          <cell r="H41741">
            <v>780</v>
          </cell>
        </row>
        <row r="41742">
          <cell r="A41742">
            <v>190064</v>
          </cell>
          <cell r="H41742">
            <v>1560</v>
          </cell>
        </row>
        <row r="41743">
          <cell r="A41743">
            <v>190342</v>
          </cell>
          <cell r="H41743">
            <v>305.86</v>
          </cell>
        </row>
        <row r="41744">
          <cell r="A41744">
            <v>190342</v>
          </cell>
          <cell r="H41744">
            <v>191.03</v>
          </cell>
        </row>
        <row r="41745">
          <cell r="A41745">
            <v>191510</v>
          </cell>
          <cell r="H41745">
            <v>4824</v>
          </cell>
        </row>
        <row r="41746">
          <cell r="A41746">
            <v>192234</v>
          </cell>
          <cell r="H41746">
            <v>702</v>
          </cell>
        </row>
        <row r="41747">
          <cell r="A41747">
            <v>192234</v>
          </cell>
          <cell r="H41747">
            <v>198.7</v>
          </cell>
        </row>
        <row r="41748">
          <cell r="A41748">
            <v>192694</v>
          </cell>
          <cell r="H41748">
            <v>307.81</v>
          </cell>
        </row>
        <row r="41749">
          <cell r="A41749">
            <v>192703</v>
          </cell>
          <cell r="H41749">
            <v>139.13999999999999</v>
          </cell>
        </row>
        <row r="41750">
          <cell r="A41750">
            <v>192868</v>
          </cell>
          <cell r="H41750">
            <v>624</v>
          </cell>
        </row>
        <row r="41751">
          <cell r="A41751">
            <v>192868</v>
          </cell>
          <cell r="H41751">
            <v>1950</v>
          </cell>
        </row>
        <row r="41752">
          <cell r="A41752">
            <v>192880</v>
          </cell>
          <cell r="H41752">
            <v>18507</v>
          </cell>
        </row>
        <row r="41753">
          <cell r="A41753">
            <v>192880</v>
          </cell>
          <cell r="H41753">
            <v>3667.5</v>
          </cell>
        </row>
        <row r="41754">
          <cell r="A41754">
            <v>193039</v>
          </cell>
          <cell r="H41754">
            <v>429.91</v>
          </cell>
        </row>
        <row r="41755">
          <cell r="A41755">
            <v>193039</v>
          </cell>
          <cell r="H41755">
            <v>12090</v>
          </cell>
        </row>
        <row r="41756">
          <cell r="A41756">
            <v>193039</v>
          </cell>
          <cell r="H41756">
            <v>1453.27</v>
          </cell>
        </row>
        <row r="41757">
          <cell r="A41757">
            <v>193039</v>
          </cell>
          <cell r="H41757">
            <v>16027</v>
          </cell>
        </row>
        <row r="41758">
          <cell r="A41758">
            <v>193399</v>
          </cell>
          <cell r="H41758">
            <v>334.8</v>
          </cell>
        </row>
        <row r="41759">
          <cell r="A41759">
            <v>193399</v>
          </cell>
          <cell r="H41759">
            <v>445.71</v>
          </cell>
        </row>
        <row r="41760">
          <cell r="A41760">
            <v>193399</v>
          </cell>
          <cell r="H41760">
            <v>445.71</v>
          </cell>
        </row>
        <row r="41761">
          <cell r="A41761">
            <v>193399</v>
          </cell>
          <cell r="H41761">
            <v>85.53</v>
          </cell>
        </row>
        <row r="41762">
          <cell r="A41762">
            <v>193399</v>
          </cell>
          <cell r="H41762">
            <v>445.71</v>
          </cell>
        </row>
        <row r="41763">
          <cell r="A41763">
            <v>193399</v>
          </cell>
          <cell r="H41763">
            <v>609.24</v>
          </cell>
        </row>
        <row r="41764">
          <cell r="A41764">
            <v>193399</v>
          </cell>
          <cell r="H41764">
            <v>168.77</v>
          </cell>
        </row>
        <row r="41765">
          <cell r="A41765">
            <v>193399</v>
          </cell>
          <cell r="H41765">
            <v>433.01</v>
          </cell>
        </row>
        <row r="41766">
          <cell r="A41766">
            <v>193399</v>
          </cell>
          <cell r="H41766">
            <v>349.99</v>
          </cell>
        </row>
        <row r="41767">
          <cell r="A41767">
            <v>193399</v>
          </cell>
          <cell r="H41767">
            <v>2616.4299999999998</v>
          </cell>
        </row>
        <row r="41768">
          <cell r="A41768">
            <v>193399</v>
          </cell>
          <cell r="H41768">
            <v>5018.71</v>
          </cell>
        </row>
        <row r="41769">
          <cell r="A41769">
            <v>193399</v>
          </cell>
          <cell r="H41769">
            <v>747.82</v>
          </cell>
        </row>
        <row r="41770">
          <cell r="A41770">
            <v>193399</v>
          </cell>
          <cell r="H41770">
            <v>395.35</v>
          </cell>
        </row>
        <row r="41771">
          <cell r="A41771">
            <v>193399</v>
          </cell>
          <cell r="H41771">
            <v>709.94</v>
          </cell>
        </row>
        <row r="41772">
          <cell r="A41772">
            <v>193399</v>
          </cell>
          <cell r="H41772">
            <v>442.98</v>
          </cell>
        </row>
        <row r="41773">
          <cell r="A41773">
            <v>193399</v>
          </cell>
          <cell r="H41773">
            <v>307.20999999999998</v>
          </cell>
        </row>
        <row r="41774">
          <cell r="A41774">
            <v>193399</v>
          </cell>
          <cell r="H41774">
            <v>207</v>
          </cell>
        </row>
        <row r="41775">
          <cell r="A41775">
            <v>193399</v>
          </cell>
          <cell r="H41775">
            <v>332.3</v>
          </cell>
        </row>
        <row r="41776">
          <cell r="A41776">
            <v>193399</v>
          </cell>
          <cell r="H41776">
            <v>269.48</v>
          </cell>
        </row>
        <row r="41777">
          <cell r="A41777">
            <v>193399</v>
          </cell>
          <cell r="H41777">
            <v>85.53</v>
          </cell>
        </row>
        <row r="41778">
          <cell r="A41778">
            <v>193412</v>
          </cell>
          <cell r="H41778">
            <v>4127.6400000000003</v>
          </cell>
        </row>
        <row r="41779">
          <cell r="A41779">
            <v>193412</v>
          </cell>
          <cell r="H41779">
            <v>7504.8</v>
          </cell>
        </row>
        <row r="41780">
          <cell r="A41780">
            <v>193412</v>
          </cell>
          <cell r="H41780">
            <v>6379.08</v>
          </cell>
        </row>
        <row r="41781">
          <cell r="A41781">
            <v>193412</v>
          </cell>
          <cell r="H41781">
            <v>780</v>
          </cell>
        </row>
        <row r="41782">
          <cell r="A41782">
            <v>193602</v>
          </cell>
          <cell r="H41782">
            <v>118.3</v>
          </cell>
        </row>
        <row r="41783">
          <cell r="A41783">
            <v>193602</v>
          </cell>
          <cell r="H41783">
            <v>2880</v>
          </cell>
        </row>
        <row r="41784">
          <cell r="A41784">
            <v>193602</v>
          </cell>
          <cell r="H41784">
            <v>71</v>
          </cell>
        </row>
        <row r="41785">
          <cell r="A41785">
            <v>193726</v>
          </cell>
          <cell r="H41785">
            <v>798</v>
          </cell>
        </row>
        <row r="41786">
          <cell r="A41786">
            <v>193726</v>
          </cell>
          <cell r="H41786">
            <v>165.4</v>
          </cell>
        </row>
        <row r="41787">
          <cell r="A41787">
            <v>193812</v>
          </cell>
          <cell r="H41787">
            <v>30019.200000000001</v>
          </cell>
        </row>
        <row r="41788">
          <cell r="A41788">
            <v>193812</v>
          </cell>
          <cell r="H41788">
            <v>390</v>
          </cell>
        </row>
        <row r="41789">
          <cell r="A41789">
            <v>193812</v>
          </cell>
          <cell r="H41789">
            <v>390</v>
          </cell>
        </row>
        <row r="41790">
          <cell r="A41790">
            <v>193812</v>
          </cell>
          <cell r="H41790">
            <v>3900</v>
          </cell>
        </row>
        <row r="41791">
          <cell r="A41791">
            <v>193812</v>
          </cell>
          <cell r="H41791">
            <v>3752.4</v>
          </cell>
        </row>
        <row r="41792">
          <cell r="A41792">
            <v>193812</v>
          </cell>
          <cell r="H41792">
            <v>375.24</v>
          </cell>
        </row>
        <row r="41793">
          <cell r="A41793">
            <v>194064</v>
          </cell>
          <cell r="H41793">
            <v>1044</v>
          </cell>
        </row>
        <row r="41794">
          <cell r="A41794">
            <v>194137</v>
          </cell>
          <cell r="H41794">
            <v>1440</v>
          </cell>
        </row>
        <row r="41795">
          <cell r="A41795">
            <v>194148</v>
          </cell>
          <cell r="H41795">
            <v>338.5</v>
          </cell>
        </row>
        <row r="41796">
          <cell r="A41796">
            <v>194148</v>
          </cell>
          <cell r="H41796">
            <v>6048</v>
          </cell>
        </row>
        <row r="41797">
          <cell r="A41797">
            <v>194485</v>
          </cell>
          <cell r="H41797">
            <v>1044</v>
          </cell>
        </row>
        <row r="41798">
          <cell r="A41798">
            <v>194493</v>
          </cell>
          <cell r="H41798">
            <v>348</v>
          </cell>
        </row>
        <row r="41799">
          <cell r="A41799">
            <v>194538</v>
          </cell>
          <cell r="H41799">
            <v>1054.03</v>
          </cell>
        </row>
        <row r="41800">
          <cell r="A41800">
            <v>194538</v>
          </cell>
          <cell r="H41800">
            <v>9176</v>
          </cell>
        </row>
        <row r="41801">
          <cell r="A41801">
            <v>194658</v>
          </cell>
          <cell r="H41801">
            <v>11220</v>
          </cell>
        </row>
        <row r="41802">
          <cell r="A41802">
            <v>194658</v>
          </cell>
          <cell r="H41802">
            <v>450</v>
          </cell>
        </row>
        <row r="41803">
          <cell r="A41803">
            <v>194658</v>
          </cell>
          <cell r="H41803">
            <v>1596</v>
          </cell>
        </row>
        <row r="41804">
          <cell r="A41804">
            <v>194677</v>
          </cell>
          <cell r="H41804">
            <v>3300</v>
          </cell>
        </row>
        <row r="41805">
          <cell r="A41805">
            <v>194677</v>
          </cell>
          <cell r="H41805">
            <v>399</v>
          </cell>
        </row>
        <row r="41806">
          <cell r="A41806">
            <v>194682</v>
          </cell>
          <cell r="H41806">
            <v>3600</v>
          </cell>
        </row>
        <row r="41807">
          <cell r="A41807">
            <v>194682</v>
          </cell>
          <cell r="H41807">
            <v>399</v>
          </cell>
        </row>
        <row r="41808">
          <cell r="A41808">
            <v>501732</v>
          </cell>
          <cell r="H41808">
            <v>4104</v>
          </cell>
        </row>
        <row r="41809">
          <cell r="A41809">
            <v>501732</v>
          </cell>
          <cell r="H41809">
            <v>475</v>
          </cell>
        </row>
        <row r="41810">
          <cell r="A41810">
            <v>502580</v>
          </cell>
          <cell r="H41810">
            <v>720</v>
          </cell>
        </row>
        <row r="41811">
          <cell r="A41811">
            <v>100175</v>
          </cell>
          <cell r="H41811">
            <v>798</v>
          </cell>
        </row>
        <row r="41812">
          <cell r="A41812">
            <v>100175</v>
          </cell>
          <cell r="H41812">
            <v>399</v>
          </cell>
        </row>
        <row r="41813">
          <cell r="A41813">
            <v>100263</v>
          </cell>
          <cell r="H41813">
            <v>1596</v>
          </cell>
        </row>
        <row r="41814">
          <cell r="A41814">
            <v>101034</v>
          </cell>
          <cell r="H41814">
            <v>396</v>
          </cell>
        </row>
        <row r="41815">
          <cell r="A41815">
            <v>101043</v>
          </cell>
          <cell r="H41815">
            <v>499</v>
          </cell>
        </row>
        <row r="41816">
          <cell r="A41816">
            <v>101074</v>
          </cell>
          <cell r="H41816">
            <v>1764.36</v>
          </cell>
        </row>
        <row r="41817">
          <cell r="A41817">
            <v>101223</v>
          </cell>
          <cell r="H41817">
            <v>8208</v>
          </cell>
        </row>
        <row r="41818">
          <cell r="A41818">
            <v>101223</v>
          </cell>
          <cell r="H41818">
            <v>165</v>
          </cell>
        </row>
        <row r="41819">
          <cell r="A41819">
            <v>101354</v>
          </cell>
          <cell r="H41819">
            <v>2670</v>
          </cell>
        </row>
        <row r="41820">
          <cell r="A41820">
            <v>192582</v>
          </cell>
          <cell r="H41820">
            <v>3960</v>
          </cell>
        </row>
        <row r="41821">
          <cell r="A41821">
            <v>192820</v>
          </cell>
          <cell r="H41821">
            <v>552</v>
          </cell>
        </row>
        <row r="41822">
          <cell r="A41822">
            <v>193039</v>
          </cell>
          <cell r="H41822">
            <v>3990</v>
          </cell>
        </row>
        <row r="41823">
          <cell r="A41823">
            <v>193407</v>
          </cell>
          <cell r="H41823">
            <v>10440</v>
          </cell>
        </row>
        <row r="41824">
          <cell r="A41824">
            <v>193412</v>
          </cell>
          <cell r="H41824">
            <v>696</v>
          </cell>
        </row>
        <row r="41825">
          <cell r="A41825">
            <v>193418</v>
          </cell>
          <cell r="H41825">
            <v>2940</v>
          </cell>
        </row>
        <row r="41826">
          <cell r="A41826">
            <v>193418</v>
          </cell>
          <cell r="H41826">
            <v>450</v>
          </cell>
        </row>
        <row r="41827">
          <cell r="A41827">
            <v>194165</v>
          </cell>
          <cell r="H41827">
            <v>75</v>
          </cell>
        </row>
        <row r="41828">
          <cell r="A41828">
            <v>194165</v>
          </cell>
          <cell r="H41828">
            <v>399</v>
          </cell>
        </row>
        <row r="41829">
          <cell r="A41829">
            <v>194460</v>
          </cell>
          <cell r="H41829">
            <v>399</v>
          </cell>
        </row>
        <row r="41830">
          <cell r="A41830">
            <v>194542</v>
          </cell>
          <cell r="H41830">
            <v>399</v>
          </cell>
        </row>
        <row r="41831">
          <cell r="A41831">
            <v>194542</v>
          </cell>
          <cell r="H41831">
            <v>14280</v>
          </cell>
        </row>
        <row r="41832">
          <cell r="A41832">
            <v>194660</v>
          </cell>
          <cell r="H41832">
            <v>1197</v>
          </cell>
        </row>
        <row r="41833">
          <cell r="A41833">
            <v>194691</v>
          </cell>
          <cell r="H41833">
            <v>798</v>
          </cell>
        </row>
        <row r="41834">
          <cell r="A41834">
            <v>501130</v>
          </cell>
          <cell r="H41834">
            <v>2940</v>
          </cell>
        </row>
        <row r="41835">
          <cell r="A41835">
            <v>502225</v>
          </cell>
          <cell r="H41835">
            <v>798</v>
          </cell>
        </row>
        <row r="41836">
          <cell r="A41836">
            <v>502850</v>
          </cell>
          <cell r="H41836">
            <v>998</v>
          </cell>
        </row>
        <row r="41837">
          <cell r="A41837">
            <v>503097</v>
          </cell>
          <cell r="H41837">
            <v>1197</v>
          </cell>
        </row>
        <row r="41838">
          <cell r="A41838">
            <v>100631</v>
          </cell>
          <cell r="H41838">
            <v>3990</v>
          </cell>
        </row>
        <row r="41839">
          <cell r="A41839">
            <v>100926</v>
          </cell>
          <cell r="H41839">
            <v>200</v>
          </cell>
        </row>
        <row r="41840">
          <cell r="A41840">
            <v>100926</v>
          </cell>
          <cell r="H41840">
            <v>10200</v>
          </cell>
        </row>
        <row r="41841">
          <cell r="A41841">
            <v>101034</v>
          </cell>
          <cell r="H41841">
            <v>396</v>
          </cell>
        </row>
        <row r="41842">
          <cell r="A41842">
            <v>101034</v>
          </cell>
          <cell r="H41842">
            <v>396</v>
          </cell>
        </row>
        <row r="41843">
          <cell r="A41843">
            <v>101415</v>
          </cell>
          <cell r="H41843">
            <v>1728</v>
          </cell>
        </row>
        <row r="41844">
          <cell r="A41844">
            <v>101415</v>
          </cell>
          <cell r="H41844">
            <v>72</v>
          </cell>
        </row>
        <row r="41845">
          <cell r="A41845">
            <v>101905</v>
          </cell>
          <cell r="H41845">
            <v>3660</v>
          </cell>
        </row>
        <row r="41846">
          <cell r="A41846">
            <v>101905</v>
          </cell>
          <cell r="H41846">
            <v>113.75</v>
          </cell>
        </row>
        <row r="41847">
          <cell r="A41847">
            <v>102350</v>
          </cell>
          <cell r="H41847">
            <v>7591.32</v>
          </cell>
        </row>
        <row r="41848">
          <cell r="A41848">
            <v>102351</v>
          </cell>
          <cell r="H41848">
            <v>5060.88</v>
          </cell>
        </row>
        <row r="41849">
          <cell r="A41849">
            <v>190061</v>
          </cell>
          <cell r="H41849">
            <v>15635</v>
          </cell>
        </row>
        <row r="41850">
          <cell r="A41850">
            <v>190481</v>
          </cell>
          <cell r="H41850">
            <v>133</v>
          </cell>
        </row>
        <row r="41851">
          <cell r="A41851">
            <v>191805</v>
          </cell>
          <cell r="H41851">
            <v>225</v>
          </cell>
        </row>
        <row r="41852">
          <cell r="A41852">
            <v>191822</v>
          </cell>
          <cell r="H41852">
            <v>17820</v>
          </cell>
        </row>
        <row r="41853">
          <cell r="A41853">
            <v>192019</v>
          </cell>
          <cell r="H41853">
            <v>3021.6</v>
          </cell>
        </row>
        <row r="41854">
          <cell r="A41854">
            <v>192019</v>
          </cell>
          <cell r="H41854">
            <v>235</v>
          </cell>
        </row>
        <row r="41855">
          <cell r="A41855">
            <v>192939</v>
          </cell>
          <cell r="H41855">
            <v>450</v>
          </cell>
        </row>
        <row r="41856">
          <cell r="A41856">
            <v>192939</v>
          </cell>
          <cell r="H41856">
            <v>5292</v>
          </cell>
        </row>
        <row r="41857">
          <cell r="A41857">
            <v>193066</v>
          </cell>
          <cell r="H41857">
            <v>2450</v>
          </cell>
        </row>
        <row r="41858">
          <cell r="A41858">
            <v>193066</v>
          </cell>
          <cell r="H41858">
            <v>396</v>
          </cell>
        </row>
        <row r="41859">
          <cell r="A41859">
            <v>193407</v>
          </cell>
          <cell r="H41859">
            <v>6960</v>
          </cell>
        </row>
        <row r="41860">
          <cell r="A41860">
            <v>193759</v>
          </cell>
          <cell r="H41860">
            <v>3210</v>
          </cell>
        </row>
        <row r="41861">
          <cell r="A41861">
            <v>193812</v>
          </cell>
          <cell r="H41861">
            <v>150</v>
          </cell>
        </row>
        <row r="41862">
          <cell r="A41862">
            <v>194158</v>
          </cell>
          <cell r="H41862">
            <v>2450</v>
          </cell>
        </row>
        <row r="41863">
          <cell r="A41863">
            <v>194165</v>
          </cell>
          <cell r="H41863">
            <v>157.15</v>
          </cell>
        </row>
        <row r="41864">
          <cell r="A41864">
            <v>194165</v>
          </cell>
          <cell r="H41864">
            <v>1885</v>
          </cell>
        </row>
        <row r="41865">
          <cell r="A41865">
            <v>500021</v>
          </cell>
          <cell r="H41865">
            <v>3805.12</v>
          </cell>
        </row>
        <row r="41866">
          <cell r="A41866">
            <v>500021</v>
          </cell>
          <cell r="H41866">
            <v>12594.12</v>
          </cell>
        </row>
        <row r="41867">
          <cell r="A41867">
            <v>501060</v>
          </cell>
          <cell r="H41867">
            <v>2394</v>
          </cell>
        </row>
        <row r="41868">
          <cell r="A41868">
            <v>501510</v>
          </cell>
          <cell r="H41868">
            <v>3279</v>
          </cell>
        </row>
        <row r="41869">
          <cell r="A41869">
            <v>502348</v>
          </cell>
          <cell r="H41869">
            <v>31270</v>
          </cell>
        </row>
        <row r="41870">
          <cell r="A41870">
            <v>900014</v>
          </cell>
          <cell r="H41870">
            <v>1995</v>
          </cell>
        </row>
        <row r="41871">
          <cell r="A41871">
            <v>100034</v>
          </cell>
          <cell r="H41871">
            <v>2940</v>
          </cell>
        </row>
        <row r="41872">
          <cell r="A41872">
            <v>100086</v>
          </cell>
          <cell r="H41872">
            <v>95</v>
          </cell>
        </row>
        <row r="41873">
          <cell r="A41873">
            <v>100086</v>
          </cell>
          <cell r="H41873">
            <v>3600</v>
          </cell>
        </row>
        <row r="41874">
          <cell r="A41874">
            <v>100094</v>
          </cell>
          <cell r="H41874">
            <v>7160</v>
          </cell>
        </row>
        <row r="41875">
          <cell r="A41875">
            <v>100094</v>
          </cell>
          <cell r="H41875">
            <v>1995</v>
          </cell>
        </row>
        <row r="41876">
          <cell r="A41876">
            <v>100431</v>
          </cell>
          <cell r="H41876">
            <v>3600</v>
          </cell>
        </row>
        <row r="41877">
          <cell r="A41877">
            <v>100431</v>
          </cell>
          <cell r="H41877">
            <v>285.7</v>
          </cell>
        </row>
        <row r="41878">
          <cell r="A41878">
            <v>100949</v>
          </cell>
          <cell r="H41878">
            <v>9408</v>
          </cell>
        </row>
        <row r="41879">
          <cell r="A41879">
            <v>101555</v>
          </cell>
          <cell r="H41879">
            <v>720</v>
          </cell>
        </row>
        <row r="41880">
          <cell r="A41880">
            <v>101790</v>
          </cell>
          <cell r="H41880">
            <v>15009.6</v>
          </cell>
        </row>
        <row r="41881">
          <cell r="A41881">
            <v>101790</v>
          </cell>
          <cell r="H41881">
            <v>15009.6</v>
          </cell>
        </row>
        <row r="41882">
          <cell r="A41882">
            <v>101849</v>
          </cell>
          <cell r="H41882">
            <v>220</v>
          </cell>
        </row>
        <row r="41883">
          <cell r="A41883">
            <v>101849</v>
          </cell>
          <cell r="H41883">
            <v>285.7</v>
          </cell>
        </row>
        <row r="41884">
          <cell r="A41884">
            <v>190204</v>
          </cell>
          <cell r="H41884">
            <v>540</v>
          </cell>
        </row>
        <row r="41885">
          <cell r="A41885">
            <v>190950</v>
          </cell>
          <cell r="H41885">
            <v>22038</v>
          </cell>
        </row>
        <row r="41886">
          <cell r="A41886">
            <v>191422</v>
          </cell>
          <cell r="H41886">
            <v>9078</v>
          </cell>
        </row>
        <row r="41887">
          <cell r="A41887">
            <v>191650</v>
          </cell>
          <cell r="H41887">
            <v>3000</v>
          </cell>
        </row>
        <row r="41888">
          <cell r="A41888">
            <v>191800</v>
          </cell>
          <cell r="H41888">
            <v>5880</v>
          </cell>
        </row>
        <row r="41889">
          <cell r="A41889">
            <v>192144</v>
          </cell>
          <cell r="H41889">
            <v>1632</v>
          </cell>
        </row>
        <row r="41890">
          <cell r="A41890">
            <v>192552</v>
          </cell>
          <cell r="H41890">
            <v>200</v>
          </cell>
        </row>
        <row r="41891">
          <cell r="A41891">
            <v>193066</v>
          </cell>
          <cell r="H41891">
            <v>2376</v>
          </cell>
        </row>
        <row r="41892">
          <cell r="A41892">
            <v>193066</v>
          </cell>
          <cell r="H41892">
            <v>1980</v>
          </cell>
        </row>
        <row r="41893">
          <cell r="A41893">
            <v>193103</v>
          </cell>
          <cell r="H41893">
            <v>2497.11</v>
          </cell>
        </row>
        <row r="41894">
          <cell r="A41894">
            <v>194158</v>
          </cell>
          <cell r="H41894">
            <v>2772</v>
          </cell>
        </row>
        <row r="41895">
          <cell r="A41895">
            <v>194680</v>
          </cell>
          <cell r="H41895">
            <v>475</v>
          </cell>
        </row>
        <row r="41896">
          <cell r="A41896">
            <v>500737</v>
          </cell>
          <cell r="H41896">
            <v>14112</v>
          </cell>
        </row>
        <row r="41897">
          <cell r="A41897">
            <v>501130</v>
          </cell>
          <cell r="H41897">
            <v>2205</v>
          </cell>
        </row>
        <row r="41898">
          <cell r="A41898">
            <v>501130</v>
          </cell>
          <cell r="H41898">
            <v>147</v>
          </cell>
        </row>
        <row r="41899">
          <cell r="A41899">
            <v>502327</v>
          </cell>
          <cell r="H41899">
            <v>22256.85</v>
          </cell>
        </row>
        <row r="41900">
          <cell r="A41900">
            <v>502434</v>
          </cell>
          <cell r="H41900">
            <v>700</v>
          </cell>
        </row>
        <row r="41901">
          <cell r="A41901">
            <v>900271</v>
          </cell>
          <cell r="H41901">
            <v>1596</v>
          </cell>
        </row>
        <row r="41902">
          <cell r="A41902">
            <v>100927</v>
          </cell>
          <cell r="H41902">
            <v>3540</v>
          </cell>
        </row>
        <row r="41903">
          <cell r="A41903">
            <v>101226</v>
          </cell>
          <cell r="H41903">
            <v>464.4</v>
          </cell>
        </row>
        <row r="41904">
          <cell r="A41904">
            <v>101839</v>
          </cell>
          <cell r="H41904">
            <v>1068</v>
          </cell>
        </row>
        <row r="41905">
          <cell r="A41905">
            <v>190289</v>
          </cell>
          <cell r="H41905">
            <v>144</v>
          </cell>
        </row>
        <row r="41906">
          <cell r="A41906">
            <v>190289</v>
          </cell>
          <cell r="H41906">
            <v>2024</v>
          </cell>
        </row>
        <row r="41907">
          <cell r="A41907">
            <v>192302</v>
          </cell>
          <cell r="H41907">
            <v>480</v>
          </cell>
        </row>
        <row r="41908">
          <cell r="A41908">
            <v>192663</v>
          </cell>
          <cell r="H41908">
            <v>8100</v>
          </cell>
        </row>
        <row r="41909">
          <cell r="A41909">
            <v>192705</v>
          </cell>
          <cell r="H41909">
            <v>6792</v>
          </cell>
        </row>
        <row r="41910">
          <cell r="A41910">
            <v>192705</v>
          </cell>
          <cell r="H41910">
            <v>32760</v>
          </cell>
        </row>
        <row r="41911">
          <cell r="A41911">
            <v>193227</v>
          </cell>
          <cell r="H41911">
            <v>41040</v>
          </cell>
        </row>
        <row r="41912">
          <cell r="A41912">
            <v>193261</v>
          </cell>
          <cell r="H41912">
            <v>450</v>
          </cell>
        </row>
        <row r="41913">
          <cell r="A41913">
            <v>193412</v>
          </cell>
          <cell r="H41913">
            <v>3001.92</v>
          </cell>
        </row>
        <row r="41914">
          <cell r="A41914">
            <v>193718</v>
          </cell>
          <cell r="H41914">
            <v>534</v>
          </cell>
        </row>
        <row r="41915">
          <cell r="A41915">
            <v>193718</v>
          </cell>
          <cell r="H41915">
            <v>2670</v>
          </cell>
        </row>
        <row r="41916">
          <cell r="A41916">
            <v>193819</v>
          </cell>
          <cell r="H41916">
            <v>3210</v>
          </cell>
        </row>
        <row r="41917">
          <cell r="A41917">
            <v>194337</v>
          </cell>
          <cell r="H41917">
            <v>202</v>
          </cell>
        </row>
        <row r="41918">
          <cell r="A41918">
            <v>194337</v>
          </cell>
          <cell r="H41918">
            <v>100</v>
          </cell>
        </row>
        <row r="41919">
          <cell r="A41919">
            <v>194337</v>
          </cell>
          <cell r="H41919">
            <v>234</v>
          </cell>
        </row>
        <row r="41920">
          <cell r="A41920">
            <v>194337</v>
          </cell>
          <cell r="H41920">
            <v>602</v>
          </cell>
        </row>
        <row r="41921">
          <cell r="A41921">
            <v>194337</v>
          </cell>
          <cell r="H41921">
            <v>627</v>
          </cell>
        </row>
        <row r="41922">
          <cell r="A41922">
            <v>194337</v>
          </cell>
          <cell r="H41922">
            <v>538</v>
          </cell>
        </row>
        <row r="41923">
          <cell r="A41923">
            <v>194337</v>
          </cell>
          <cell r="H41923">
            <v>625</v>
          </cell>
        </row>
        <row r="41924">
          <cell r="A41924">
            <v>194538</v>
          </cell>
          <cell r="H41924">
            <v>2394</v>
          </cell>
        </row>
        <row r="41925">
          <cell r="A41925">
            <v>194700</v>
          </cell>
          <cell r="H41925">
            <v>148.75</v>
          </cell>
        </row>
        <row r="41926">
          <cell r="A41926">
            <v>194700</v>
          </cell>
          <cell r="H41926">
            <v>3540</v>
          </cell>
        </row>
        <row r="41927">
          <cell r="A41927">
            <v>501487</v>
          </cell>
          <cell r="H41927">
            <v>2880</v>
          </cell>
        </row>
        <row r="41928">
          <cell r="A41928">
            <v>501487</v>
          </cell>
          <cell r="H41928">
            <v>65</v>
          </cell>
        </row>
        <row r="41929">
          <cell r="A41929">
            <v>501487</v>
          </cell>
          <cell r="H41929">
            <v>1440</v>
          </cell>
        </row>
        <row r="41930">
          <cell r="A41930">
            <v>501616</v>
          </cell>
          <cell r="H41930">
            <v>1159.2</v>
          </cell>
        </row>
        <row r="41931">
          <cell r="A41931">
            <v>502440</v>
          </cell>
          <cell r="H41931">
            <v>2670</v>
          </cell>
        </row>
        <row r="41932">
          <cell r="A41932">
            <v>502969</v>
          </cell>
          <cell r="H41932">
            <v>450</v>
          </cell>
        </row>
        <row r="41933">
          <cell r="A41933">
            <v>900039</v>
          </cell>
          <cell r="H41933">
            <v>1159.2</v>
          </cell>
        </row>
        <row r="41934">
          <cell r="A41934">
            <v>900324</v>
          </cell>
          <cell r="H41934">
            <v>5760</v>
          </cell>
        </row>
        <row r="41935">
          <cell r="A41935">
            <v>100578</v>
          </cell>
          <cell r="H41935">
            <v>1995</v>
          </cell>
        </row>
        <row r="41936">
          <cell r="A41936">
            <v>100578</v>
          </cell>
          <cell r="H41936">
            <v>3192</v>
          </cell>
        </row>
        <row r="41937">
          <cell r="A41937">
            <v>100998</v>
          </cell>
          <cell r="H41937">
            <v>11760</v>
          </cell>
        </row>
        <row r="41938">
          <cell r="A41938">
            <v>101737</v>
          </cell>
          <cell r="H41938">
            <v>708</v>
          </cell>
        </row>
        <row r="41939">
          <cell r="A41939">
            <v>101951</v>
          </cell>
          <cell r="H41939">
            <v>185</v>
          </cell>
        </row>
        <row r="41940">
          <cell r="A41940">
            <v>102125</v>
          </cell>
          <cell r="H41940">
            <v>4080</v>
          </cell>
        </row>
        <row r="41941">
          <cell r="A41941">
            <v>102520</v>
          </cell>
          <cell r="H41941">
            <v>450</v>
          </cell>
        </row>
        <row r="41942">
          <cell r="A41942">
            <v>190053</v>
          </cell>
          <cell r="H41942">
            <v>3752.4</v>
          </cell>
        </row>
        <row r="41943">
          <cell r="A41943">
            <v>190059</v>
          </cell>
          <cell r="H41943">
            <v>18762</v>
          </cell>
        </row>
        <row r="41944">
          <cell r="A41944">
            <v>190059</v>
          </cell>
          <cell r="H41944">
            <v>18762</v>
          </cell>
        </row>
        <row r="41945">
          <cell r="A41945">
            <v>190059</v>
          </cell>
          <cell r="H41945">
            <v>18762</v>
          </cell>
        </row>
        <row r="41946">
          <cell r="A41946">
            <v>190059</v>
          </cell>
          <cell r="H41946">
            <v>18762</v>
          </cell>
        </row>
        <row r="41947">
          <cell r="A41947">
            <v>190059</v>
          </cell>
          <cell r="H41947">
            <v>18762</v>
          </cell>
        </row>
        <row r="41948">
          <cell r="A41948">
            <v>190059</v>
          </cell>
          <cell r="H41948">
            <v>18762</v>
          </cell>
        </row>
        <row r="41949">
          <cell r="A41949">
            <v>191618</v>
          </cell>
          <cell r="H41949">
            <v>798</v>
          </cell>
        </row>
        <row r="41950">
          <cell r="A41950">
            <v>191618</v>
          </cell>
          <cell r="H41950">
            <v>60</v>
          </cell>
        </row>
        <row r="41951">
          <cell r="A41951">
            <v>191681</v>
          </cell>
          <cell r="H41951">
            <v>8820</v>
          </cell>
        </row>
        <row r="41952">
          <cell r="A41952">
            <v>192694</v>
          </cell>
          <cell r="H41952">
            <v>14040</v>
          </cell>
        </row>
        <row r="41953">
          <cell r="A41953">
            <v>192868</v>
          </cell>
          <cell r="H41953">
            <v>1950</v>
          </cell>
        </row>
        <row r="41954">
          <cell r="A41954">
            <v>192880</v>
          </cell>
          <cell r="H41954">
            <v>2376</v>
          </cell>
        </row>
        <row r="41955">
          <cell r="A41955">
            <v>193412</v>
          </cell>
          <cell r="H41955">
            <v>1500.96</v>
          </cell>
        </row>
        <row r="41956">
          <cell r="A41956">
            <v>193547</v>
          </cell>
          <cell r="H41956">
            <v>798</v>
          </cell>
        </row>
        <row r="41957">
          <cell r="A41957">
            <v>193547</v>
          </cell>
          <cell r="H41957">
            <v>10812</v>
          </cell>
        </row>
        <row r="41958">
          <cell r="A41958">
            <v>193633</v>
          </cell>
          <cell r="H41958">
            <v>6480</v>
          </cell>
        </row>
        <row r="41959">
          <cell r="A41959">
            <v>193830</v>
          </cell>
          <cell r="H41959">
            <v>3912</v>
          </cell>
        </row>
        <row r="41960">
          <cell r="A41960">
            <v>193830</v>
          </cell>
          <cell r="H41960">
            <v>133</v>
          </cell>
        </row>
        <row r="41961">
          <cell r="A41961">
            <v>193830</v>
          </cell>
          <cell r="H41961">
            <v>15900</v>
          </cell>
        </row>
        <row r="41962">
          <cell r="A41962">
            <v>194626</v>
          </cell>
          <cell r="H41962">
            <v>400</v>
          </cell>
        </row>
        <row r="41963">
          <cell r="A41963">
            <v>500925</v>
          </cell>
          <cell r="H41963">
            <v>450</v>
          </cell>
        </row>
        <row r="41964">
          <cell r="A41964">
            <v>500925</v>
          </cell>
          <cell r="H41964">
            <v>2880</v>
          </cell>
        </row>
        <row r="41965">
          <cell r="A41965">
            <v>500925</v>
          </cell>
          <cell r="H41965">
            <v>3888</v>
          </cell>
        </row>
        <row r="41966">
          <cell r="A41966">
            <v>501054</v>
          </cell>
          <cell r="H41966">
            <v>780</v>
          </cell>
        </row>
        <row r="41967">
          <cell r="A41967">
            <v>502850</v>
          </cell>
          <cell r="H41967">
            <v>21600</v>
          </cell>
        </row>
        <row r="41968">
          <cell r="A41968">
            <v>503018</v>
          </cell>
          <cell r="H41968">
            <v>650</v>
          </cell>
        </row>
        <row r="41969">
          <cell r="A41969">
            <v>800236</v>
          </cell>
          <cell r="H41969">
            <v>4200</v>
          </cell>
        </row>
        <row r="41970">
          <cell r="A41970">
            <v>900039</v>
          </cell>
          <cell r="H41970">
            <v>504</v>
          </cell>
        </row>
        <row r="41971">
          <cell r="A41971">
            <v>100274</v>
          </cell>
          <cell r="H41971">
            <v>1176.24</v>
          </cell>
        </row>
        <row r="41972">
          <cell r="A41972">
            <v>100275</v>
          </cell>
          <cell r="H41972">
            <v>2352.48</v>
          </cell>
        </row>
        <row r="41973">
          <cell r="A41973">
            <v>100402</v>
          </cell>
          <cell r="H41973">
            <v>11227.2</v>
          </cell>
        </row>
        <row r="41974">
          <cell r="A41974">
            <v>100926</v>
          </cell>
          <cell r="H41974">
            <v>150</v>
          </cell>
        </row>
        <row r="41975">
          <cell r="A41975">
            <v>100926</v>
          </cell>
          <cell r="H41975">
            <v>20400</v>
          </cell>
        </row>
        <row r="41976">
          <cell r="A41976">
            <v>102125</v>
          </cell>
          <cell r="H41976">
            <v>450</v>
          </cell>
        </row>
        <row r="41977">
          <cell r="A41977">
            <v>102518</v>
          </cell>
          <cell r="H41977">
            <v>37524</v>
          </cell>
        </row>
        <row r="41978">
          <cell r="A41978">
            <v>102544</v>
          </cell>
          <cell r="H41978">
            <v>957.6</v>
          </cell>
        </row>
        <row r="41979">
          <cell r="A41979">
            <v>190027</v>
          </cell>
          <cell r="H41979">
            <v>625.4</v>
          </cell>
        </row>
        <row r="41980">
          <cell r="A41980">
            <v>190027</v>
          </cell>
          <cell r="H41980">
            <v>469.05</v>
          </cell>
        </row>
        <row r="41981">
          <cell r="A41981">
            <v>190027</v>
          </cell>
          <cell r="H41981">
            <v>938.1</v>
          </cell>
        </row>
        <row r="41982">
          <cell r="A41982">
            <v>190027</v>
          </cell>
          <cell r="H41982">
            <v>625.4</v>
          </cell>
        </row>
        <row r="41983">
          <cell r="A41983">
            <v>190027</v>
          </cell>
          <cell r="H41983">
            <v>469.05</v>
          </cell>
        </row>
        <row r="41984">
          <cell r="A41984">
            <v>190054</v>
          </cell>
          <cell r="H41984">
            <v>31270</v>
          </cell>
        </row>
        <row r="41985">
          <cell r="A41985">
            <v>191119</v>
          </cell>
          <cell r="H41985">
            <v>3127</v>
          </cell>
        </row>
        <row r="41986">
          <cell r="A41986">
            <v>191644</v>
          </cell>
          <cell r="H41986">
            <v>8320</v>
          </cell>
        </row>
        <row r="41987">
          <cell r="A41987">
            <v>191965</v>
          </cell>
          <cell r="H41987">
            <v>24420</v>
          </cell>
        </row>
        <row r="41988">
          <cell r="A41988">
            <v>192433</v>
          </cell>
          <cell r="H41988">
            <v>2352.48</v>
          </cell>
        </row>
        <row r="41989">
          <cell r="A41989">
            <v>192433</v>
          </cell>
          <cell r="H41989">
            <v>399</v>
          </cell>
        </row>
        <row r="41990">
          <cell r="A41990">
            <v>192438</v>
          </cell>
          <cell r="H41990">
            <v>650</v>
          </cell>
        </row>
        <row r="41991">
          <cell r="A41991">
            <v>192851</v>
          </cell>
          <cell r="H41991">
            <v>5244</v>
          </cell>
        </row>
        <row r="41992">
          <cell r="A41992">
            <v>192851</v>
          </cell>
          <cell r="H41992">
            <v>128</v>
          </cell>
        </row>
        <row r="41993">
          <cell r="A41993">
            <v>192891</v>
          </cell>
          <cell r="H41993">
            <v>1440</v>
          </cell>
        </row>
        <row r="41994">
          <cell r="A41994">
            <v>192891</v>
          </cell>
          <cell r="H41994">
            <v>4860</v>
          </cell>
        </row>
        <row r="41995">
          <cell r="A41995">
            <v>192891</v>
          </cell>
          <cell r="H41995">
            <v>107.5</v>
          </cell>
        </row>
        <row r="41996">
          <cell r="A41996">
            <v>193039</v>
          </cell>
          <cell r="H41996">
            <v>13716</v>
          </cell>
        </row>
        <row r="41997">
          <cell r="A41997">
            <v>193412</v>
          </cell>
          <cell r="H41997">
            <v>1876.2</v>
          </cell>
        </row>
        <row r="41998">
          <cell r="A41998">
            <v>193471</v>
          </cell>
          <cell r="H41998">
            <v>6600</v>
          </cell>
        </row>
        <row r="41999">
          <cell r="A41999">
            <v>193812</v>
          </cell>
          <cell r="H41999">
            <v>18011.52</v>
          </cell>
        </row>
        <row r="42000">
          <cell r="A42000">
            <v>194471</v>
          </cell>
          <cell r="H42000">
            <v>6600</v>
          </cell>
        </row>
        <row r="42001">
          <cell r="A42001">
            <v>194578</v>
          </cell>
          <cell r="H42001">
            <v>4956</v>
          </cell>
        </row>
        <row r="42002">
          <cell r="A42002">
            <v>194679</v>
          </cell>
          <cell r="H42002">
            <v>798</v>
          </cell>
        </row>
        <row r="42003">
          <cell r="A42003">
            <v>194679</v>
          </cell>
          <cell r="H42003">
            <v>700</v>
          </cell>
        </row>
        <row r="42004">
          <cell r="A42004">
            <v>194698</v>
          </cell>
          <cell r="H42004">
            <v>353.75</v>
          </cell>
        </row>
        <row r="42005">
          <cell r="A42005">
            <v>194698</v>
          </cell>
          <cell r="H42005">
            <v>353.75</v>
          </cell>
        </row>
        <row r="42006">
          <cell r="A42006">
            <v>194705</v>
          </cell>
          <cell r="H42006">
            <v>798</v>
          </cell>
        </row>
        <row r="42007">
          <cell r="A42007">
            <v>194705</v>
          </cell>
          <cell r="H42007">
            <v>13356</v>
          </cell>
        </row>
        <row r="42008">
          <cell r="A42008">
            <v>194706</v>
          </cell>
          <cell r="H42008">
            <v>798</v>
          </cell>
        </row>
        <row r="42009">
          <cell r="A42009">
            <v>194706</v>
          </cell>
          <cell r="H42009">
            <v>13356</v>
          </cell>
        </row>
        <row r="42010">
          <cell r="A42010">
            <v>194715</v>
          </cell>
          <cell r="H42010">
            <v>3520</v>
          </cell>
        </row>
        <row r="42011">
          <cell r="A42011">
            <v>500572</v>
          </cell>
          <cell r="H42011">
            <v>1713.6</v>
          </cell>
        </row>
        <row r="42012">
          <cell r="A42012">
            <v>500949</v>
          </cell>
          <cell r="H42012">
            <v>2217.6</v>
          </cell>
        </row>
        <row r="42013">
          <cell r="A42013">
            <v>501060</v>
          </cell>
          <cell r="H42013">
            <v>15635</v>
          </cell>
        </row>
        <row r="42014">
          <cell r="A42014">
            <v>501060</v>
          </cell>
          <cell r="H42014">
            <v>15635</v>
          </cell>
        </row>
        <row r="42015">
          <cell r="A42015">
            <v>501758</v>
          </cell>
          <cell r="H42015">
            <v>3528.72</v>
          </cell>
        </row>
        <row r="42016">
          <cell r="A42016">
            <v>900370</v>
          </cell>
          <cell r="H42016">
            <v>51</v>
          </cell>
        </row>
        <row r="42017">
          <cell r="A42017">
            <v>900370</v>
          </cell>
          <cell r="H42017">
            <v>1920</v>
          </cell>
        </row>
        <row r="42018">
          <cell r="A42018">
            <v>194199</v>
          </cell>
          <cell r="H42018">
            <v>104.75</v>
          </cell>
        </row>
        <row r="42019">
          <cell r="A42019">
            <v>102501</v>
          </cell>
          <cell r="H42019">
            <v>14700</v>
          </cell>
        </row>
        <row r="42020">
          <cell r="A42020">
            <v>194199</v>
          </cell>
          <cell r="H42020">
            <v>1596</v>
          </cell>
        </row>
        <row r="42021">
          <cell r="A42021">
            <v>192130</v>
          </cell>
          <cell r="H42021">
            <v>399</v>
          </cell>
        </row>
        <row r="42022">
          <cell r="A42022">
            <v>192130</v>
          </cell>
          <cell r="H42022">
            <v>3480</v>
          </cell>
        </row>
        <row r="42023">
          <cell r="A42023">
            <v>100175</v>
          </cell>
          <cell r="H42023">
            <v>399</v>
          </cell>
        </row>
        <row r="42024">
          <cell r="A42024">
            <v>100468</v>
          </cell>
          <cell r="H42024">
            <v>399</v>
          </cell>
        </row>
        <row r="42025">
          <cell r="A42025">
            <v>101555</v>
          </cell>
          <cell r="H42025">
            <v>816</v>
          </cell>
        </row>
        <row r="42026">
          <cell r="A42026">
            <v>191273</v>
          </cell>
          <cell r="H42026">
            <v>399</v>
          </cell>
        </row>
        <row r="42027">
          <cell r="A42027">
            <v>191273</v>
          </cell>
          <cell r="H42027">
            <v>2448</v>
          </cell>
        </row>
        <row r="42028">
          <cell r="A42028">
            <v>191432</v>
          </cell>
          <cell r="H42028">
            <v>1200</v>
          </cell>
        </row>
        <row r="42029">
          <cell r="A42029">
            <v>191573</v>
          </cell>
          <cell r="H42029">
            <v>399</v>
          </cell>
        </row>
        <row r="42030">
          <cell r="A42030">
            <v>191573</v>
          </cell>
          <cell r="H42030">
            <v>3540</v>
          </cell>
        </row>
        <row r="42031">
          <cell r="A42031">
            <v>192272</v>
          </cell>
          <cell r="H42031">
            <v>792</v>
          </cell>
        </row>
        <row r="42032">
          <cell r="A42032">
            <v>192442</v>
          </cell>
          <cell r="H42032">
            <v>291</v>
          </cell>
        </row>
        <row r="42033">
          <cell r="A42033">
            <v>192891</v>
          </cell>
          <cell r="H42033">
            <v>168.42</v>
          </cell>
        </row>
        <row r="42034">
          <cell r="A42034">
            <v>192891</v>
          </cell>
          <cell r="H42034">
            <v>168.42</v>
          </cell>
        </row>
        <row r="42035">
          <cell r="A42035">
            <v>192891</v>
          </cell>
          <cell r="H42035">
            <v>448.53</v>
          </cell>
        </row>
        <row r="42036">
          <cell r="A42036">
            <v>192891</v>
          </cell>
          <cell r="H42036">
            <v>448.53</v>
          </cell>
        </row>
        <row r="42037">
          <cell r="A42037">
            <v>192891</v>
          </cell>
          <cell r="H42037">
            <v>257.13</v>
          </cell>
        </row>
        <row r="42038">
          <cell r="A42038" t="str">
            <v>A58031</v>
          </cell>
          <cell r="H42038">
            <v>399</v>
          </cell>
        </row>
        <row r="42039">
          <cell r="A42039">
            <v>100143</v>
          </cell>
          <cell r="H42039">
            <v>986</v>
          </cell>
        </row>
        <row r="42040">
          <cell r="A42040">
            <v>100175</v>
          </cell>
          <cell r="H42040">
            <v>5898.24</v>
          </cell>
        </row>
        <row r="42041">
          <cell r="A42041">
            <v>100334</v>
          </cell>
          <cell r="H42041">
            <v>4320</v>
          </cell>
        </row>
        <row r="42042">
          <cell r="A42042">
            <v>100468</v>
          </cell>
          <cell r="H42042">
            <v>112.5</v>
          </cell>
        </row>
        <row r="42043">
          <cell r="A42043">
            <v>100468</v>
          </cell>
          <cell r="H42043">
            <v>3180</v>
          </cell>
        </row>
        <row r="42044">
          <cell r="A42044">
            <v>100838</v>
          </cell>
          <cell r="H42044">
            <v>5628.6</v>
          </cell>
        </row>
        <row r="42045">
          <cell r="A42045">
            <v>100900</v>
          </cell>
          <cell r="H42045">
            <v>646</v>
          </cell>
        </row>
        <row r="42046">
          <cell r="A42046">
            <v>101074</v>
          </cell>
          <cell r="H42046">
            <v>1764.36</v>
          </cell>
        </row>
        <row r="42047">
          <cell r="A42047">
            <v>101252</v>
          </cell>
          <cell r="H42047">
            <v>7645.56</v>
          </cell>
        </row>
        <row r="42048">
          <cell r="A42048">
            <v>101373</v>
          </cell>
          <cell r="H42048">
            <v>1624.52</v>
          </cell>
        </row>
        <row r="42049">
          <cell r="A42049">
            <v>101484</v>
          </cell>
          <cell r="H42049">
            <v>7210.8</v>
          </cell>
        </row>
        <row r="42050">
          <cell r="A42050">
            <v>101664</v>
          </cell>
          <cell r="H42050">
            <v>1920</v>
          </cell>
        </row>
        <row r="42051">
          <cell r="A42051">
            <v>101664</v>
          </cell>
          <cell r="H42051">
            <v>71</v>
          </cell>
        </row>
        <row r="42052">
          <cell r="A42052">
            <v>102297</v>
          </cell>
          <cell r="H42052">
            <v>6747.84</v>
          </cell>
        </row>
        <row r="42053">
          <cell r="A42053">
            <v>102616</v>
          </cell>
          <cell r="H42053">
            <v>50032</v>
          </cell>
        </row>
        <row r="42054">
          <cell r="A42054">
            <v>190058</v>
          </cell>
          <cell r="H42054">
            <v>46905</v>
          </cell>
        </row>
        <row r="42055">
          <cell r="A42055">
            <v>190058</v>
          </cell>
          <cell r="H42055">
            <v>15635</v>
          </cell>
        </row>
        <row r="42056">
          <cell r="A42056">
            <v>191432</v>
          </cell>
          <cell r="H42056">
            <v>2618</v>
          </cell>
        </row>
        <row r="42057">
          <cell r="A42057">
            <v>192144</v>
          </cell>
          <cell r="H42057">
            <v>6426</v>
          </cell>
        </row>
        <row r="42058">
          <cell r="A42058">
            <v>192302</v>
          </cell>
          <cell r="H42058">
            <v>1224</v>
          </cell>
        </row>
        <row r="42059">
          <cell r="A42059">
            <v>192591</v>
          </cell>
          <cell r="H42059">
            <v>102</v>
          </cell>
        </row>
        <row r="42060">
          <cell r="A42060">
            <v>192936</v>
          </cell>
          <cell r="H42060">
            <v>3783</v>
          </cell>
        </row>
        <row r="42061">
          <cell r="A42061">
            <v>192936</v>
          </cell>
          <cell r="H42061">
            <v>11220</v>
          </cell>
        </row>
        <row r="42062">
          <cell r="A42062">
            <v>192936</v>
          </cell>
          <cell r="H42062">
            <v>106272</v>
          </cell>
        </row>
        <row r="42063">
          <cell r="A42063">
            <v>192936</v>
          </cell>
          <cell r="H42063">
            <v>124416</v>
          </cell>
        </row>
        <row r="42064">
          <cell r="A42064">
            <v>193096</v>
          </cell>
          <cell r="H42064">
            <v>19.600000000000001</v>
          </cell>
        </row>
        <row r="42065">
          <cell r="A42065">
            <v>193096</v>
          </cell>
          <cell r="H42065">
            <v>40</v>
          </cell>
        </row>
        <row r="42066">
          <cell r="A42066">
            <v>193096</v>
          </cell>
          <cell r="H42066">
            <v>41</v>
          </cell>
        </row>
        <row r="42067">
          <cell r="A42067">
            <v>193096</v>
          </cell>
          <cell r="H42067">
            <v>44.75</v>
          </cell>
        </row>
        <row r="42068">
          <cell r="A42068">
            <v>193096</v>
          </cell>
          <cell r="H42068">
            <v>44.75</v>
          </cell>
        </row>
        <row r="42069">
          <cell r="A42069">
            <v>193463</v>
          </cell>
          <cell r="H42069">
            <v>16885.8</v>
          </cell>
        </row>
        <row r="42070">
          <cell r="A42070">
            <v>193606</v>
          </cell>
          <cell r="H42070">
            <v>4386</v>
          </cell>
        </row>
        <row r="42071">
          <cell r="A42071">
            <v>193621</v>
          </cell>
          <cell r="H42071">
            <v>475</v>
          </cell>
        </row>
        <row r="42072">
          <cell r="A42072">
            <v>193812</v>
          </cell>
          <cell r="H42072">
            <v>84.96</v>
          </cell>
        </row>
        <row r="42073">
          <cell r="A42073">
            <v>193831</v>
          </cell>
          <cell r="H42073">
            <v>650</v>
          </cell>
        </row>
        <row r="42074">
          <cell r="A42074">
            <v>193955</v>
          </cell>
          <cell r="H42074">
            <v>2940</v>
          </cell>
        </row>
        <row r="42075">
          <cell r="A42075">
            <v>194344</v>
          </cell>
          <cell r="H42075">
            <v>108</v>
          </cell>
        </row>
        <row r="42076">
          <cell r="A42076">
            <v>194377</v>
          </cell>
          <cell r="H42076">
            <v>187.5</v>
          </cell>
        </row>
        <row r="42077">
          <cell r="A42077">
            <v>194377</v>
          </cell>
          <cell r="H42077">
            <v>6120</v>
          </cell>
        </row>
        <row r="42078">
          <cell r="A42078">
            <v>500928</v>
          </cell>
          <cell r="H42078">
            <v>1159.2</v>
          </cell>
        </row>
        <row r="42079">
          <cell r="A42079">
            <v>500928</v>
          </cell>
          <cell r="H42079">
            <v>10</v>
          </cell>
        </row>
        <row r="42080">
          <cell r="A42080">
            <v>500928</v>
          </cell>
          <cell r="H42080">
            <v>10</v>
          </cell>
        </row>
        <row r="42081">
          <cell r="A42081">
            <v>500928</v>
          </cell>
          <cell r="H42081">
            <v>85.53</v>
          </cell>
        </row>
        <row r="42082">
          <cell r="A42082">
            <v>500928</v>
          </cell>
          <cell r="H42082">
            <v>332.3</v>
          </cell>
        </row>
        <row r="42083">
          <cell r="A42083">
            <v>500928</v>
          </cell>
          <cell r="H42083">
            <v>445.71</v>
          </cell>
        </row>
        <row r="42084">
          <cell r="A42084">
            <v>500928</v>
          </cell>
          <cell r="H42084">
            <v>747.82</v>
          </cell>
        </row>
        <row r="42085">
          <cell r="A42085">
            <v>502065</v>
          </cell>
          <cell r="H42085">
            <v>64320</v>
          </cell>
        </row>
        <row r="42086">
          <cell r="A42086" t="str">
            <v>A58023</v>
          </cell>
          <cell r="H42086">
            <v>45828</v>
          </cell>
        </row>
        <row r="42087">
          <cell r="A42087" t="str">
            <v>A58023</v>
          </cell>
          <cell r="H42087">
            <v>2652</v>
          </cell>
        </row>
        <row r="42088">
          <cell r="A42088" t="str">
            <v>A58023</v>
          </cell>
          <cell r="H42088">
            <v>10184</v>
          </cell>
        </row>
        <row r="42089">
          <cell r="A42089" t="str">
            <v>A58023</v>
          </cell>
          <cell r="H42089">
            <v>35644</v>
          </cell>
        </row>
        <row r="42090">
          <cell r="A42090" t="str">
            <v>A58031</v>
          </cell>
          <cell r="H42090">
            <v>7200</v>
          </cell>
        </row>
        <row r="42091">
          <cell r="A42091">
            <v>100036</v>
          </cell>
          <cell r="H42091">
            <v>6169</v>
          </cell>
        </row>
        <row r="42092">
          <cell r="A42092">
            <v>100055</v>
          </cell>
          <cell r="H42092">
            <v>13800</v>
          </cell>
        </row>
        <row r="42093">
          <cell r="A42093">
            <v>100071</v>
          </cell>
          <cell r="H42093">
            <v>1998</v>
          </cell>
        </row>
        <row r="42094">
          <cell r="A42094">
            <v>102418</v>
          </cell>
          <cell r="H42094">
            <v>172.8</v>
          </cell>
        </row>
        <row r="42095">
          <cell r="A42095">
            <v>102418</v>
          </cell>
          <cell r="H42095">
            <v>1884</v>
          </cell>
        </row>
        <row r="42096">
          <cell r="A42096">
            <v>102418</v>
          </cell>
          <cell r="H42096">
            <v>942</v>
          </cell>
        </row>
        <row r="42097">
          <cell r="A42097">
            <v>102418</v>
          </cell>
          <cell r="H42097">
            <v>86.4</v>
          </cell>
        </row>
        <row r="42098">
          <cell r="A42098">
            <v>102451</v>
          </cell>
          <cell r="H42098">
            <v>4080</v>
          </cell>
        </row>
        <row r="42099">
          <cell r="A42099">
            <v>102530</v>
          </cell>
          <cell r="H42099">
            <v>3198</v>
          </cell>
        </row>
        <row r="42100">
          <cell r="A42100">
            <v>102539</v>
          </cell>
          <cell r="H42100">
            <v>22500</v>
          </cell>
        </row>
        <row r="42101">
          <cell r="A42101">
            <v>102622</v>
          </cell>
          <cell r="H42101">
            <v>4150</v>
          </cell>
        </row>
        <row r="42102">
          <cell r="A42102">
            <v>190269</v>
          </cell>
          <cell r="H42102">
            <v>3003</v>
          </cell>
        </row>
        <row r="42103">
          <cell r="A42103">
            <v>190331</v>
          </cell>
          <cell r="H42103">
            <v>1683</v>
          </cell>
        </row>
        <row r="42104">
          <cell r="A42104">
            <v>190331</v>
          </cell>
          <cell r="H42104">
            <v>405</v>
          </cell>
        </row>
        <row r="42105">
          <cell r="A42105">
            <v>190331</v>
          </cell>
          <cell r="H42105">
            <v>702</v>
          </cell>
        </row>
        <row r="42106">
          <cell r="A42106">
            <v>190331</v>
          </cell>
          <cell r="H42106">
            <v>432</v>
          </cell>
        </row>
        <row r="42107">
          <cell r="A42107">
            <v>190331</v>
          </cell>
          <cell r="H42107">
            <v>1368</v>
          </cell>
        </row>
        <row r="42108">
          <cell r="A42108">
            <v>190417</v>
          </cell>
          <cell r="H42108">
            <v>46.89</v>
          </cell>
        </row>
        <row r="42109">
          <cell r="A42109">
            <v>190417</v>
          </cell>
          <cell r="H42109">
            <v>46.89</v>
          </cell>
        </row>
        <row r="42110">
          <cell r="A42110">
            <v>190417</v>
          </cell>
          <cell r="H42110">
            <v>49.05</v>
          </cell>
        </row>
        <row r="42111">
          <cell r="A42111">
            <v>190417</v>
          </cell>
          <cell r="H42111">
            <v>49.05</v>
          </cell>
        </row>
        <row r="42112">
          <cell r="A42112">
            <v>190417</v>
          </cell>
          <cell r="H42112">
            <v>49.05</v>
          </cell>
        </row>
        <row r="42113">
          <cell r="A42113">
            <v>191383</v>
          </cell>
          <cell r="H42113">
            <v>3710</v>
          </cell>
        </row>
        <row r="42114">
          <cell r="A42114">
            <v>191422</v>
          </cell>
          <cell r="H42114">
            <v>4272</v>
          </cell>
        </row>
        <row r="42115">
          <cell r="A42115">
            <v>191535</v>
          </cell>
          <cell r="H42115">
            <v>670.32</v>
          </cell>
        </row>
        <row r="42116">
          <cell r="A42116">
            <v>191535</v>
          </cell>
          <cell r="H42116">
            <v>4208.12</v>
          </cell>
        </row>
        <row r="42117">
          <cell r="A42117">
            <v>191535</v>
          </cell>
          <cell r="H42117">
            <v>4245.3599999999997</v>
          </cell>
        </row>
        <row r="42118">
          <cell r="A42118">
            <v>193478</v>
          </cell>
          <cell r="H42118">
            <v>524</v>
          </cell>
        </row>
        <row r="42119">
          <cell r="A42119">
            <v>193478</v>
          </cell>
          <cell r="H42119">
            <v>131</v>
          </cell>
        </row>
        <row r="42120">
          <cell r="A42120">
            <v>193586</v>
          </cell>
          <cell r="H42120">
            <v>288</v>
          </cell>
        </row>
        <row r="42121">
          <cell r="A42121">
            <v>193621</v>
          </cell>
          <cell r="H42121">
            <v>1620</v>
          </cell>
        </row>
        <row r="42122">
          <cell r="A42122">
            <v>193964</v>
          </cell>
          <cell r="H42122">
            <v>120</v>
          </cell>
        </row>
        <row r="42123">
          <cell r="A42123">
            <v>193964</v>
          </cell>
          <cell r="H42123">
            <v>1938</v>
          </cell>
        </row>
        <row r="42124">
          <cell r="A42124">
            <v>193964</v>
          </cell>
          <cell r="H42124">
            <v>5966</v>
          </cell>
        </row>
        <row r="42125">
          <cell r="A42125">
            <v>194227</v>
          </cell>
          <cell r="H42125">
            <v>953.88</v>
          </cell>
        </row>
        <row r="42126">
          <cell r="A42126">
            <v>194227</v>
          </cell>
          <cell r="H42126">
            <v>2323.56</v>
          </cell>
        </row>
        <row r="42127">
          <cell r="A42127">
            <v>194227</v>
          </cell>
          <cell r="H42127">
            <v>1734.12</v>
          </cell>
        </row>
        <row r="42128">
          <cell r="A42128">
            <v>194227</v>
          </cell>
          <cell r="H42128">
            <v>138.72</v>
          </cell>
        </row>
        <row r="42129">
          <cell r="A42129">
            <v>501130</v>
          </cell>
          <cell r="H42129">
            <v>5880</v>
          </cell>
        </row>
        <row r="42130">
          <cell r="A42130">
            <v>502066</v>
          </cell>
          <cell r="H42130">
            <v>5293.08</v>
          </cell>
        </row>
        <row r="42131">
          <cell r="A42131">
            <v>100347</v>
          </cell>
          <cell r="H42131">
            <v>2880</v>
          </cell>
        </row>
        <row r="42132">
          <cell r="A42132">
            <v>102338</v>
          </cell>
          <cell r="H42132">
            <v>8232</v>
          </cell>
        </row>
        <row r="42133">
          <cell r="A42133">
            <v>102350</v>
          </cell>
          <cell r="H42133">
            <v>13524</v>
          </cell>
        </row>
        <row r="42134">
          <cell r="A42134">
            <v>102533</v>
          </cell>
          <cell r="H42134">
            <v>17640</v>
          </cell>
        </row>
        <row r="42135">
          <cell r="A42135">
            <v>191258</v>
          </cell>
          <cell r="H42135">
            <v>6600</v>
          </cell>
        </row>
        <row r="42136">
          <cell r="A42136">
            <v>191422</v>
          </cell>
          <cell r="H42136">
            <v>6408</v>
          </cell>
        </row>
        <row r="42137">
          <cell r="A42137">
            <v>191739</v>
          </cell>
          <cell r="H42137">
            <v>1275</v>
          </cell>
        </row>
        <row r="42138">
          <cell r="A42138">
            <v>191915</v>
          </cell>
          <cell r="H42138">
            <v>71.81</v>
          </cell>
        </row>
        <row r="42139">
          <cell r="A42139">
            <v>191915</v>
          </cell>
          <cell r="H42139">
            <v>5292</v>
          </cell>
        </row>
        <row r="42140">
          <cell r="A42140">
            <v>192019</v>
          </cell>
          <cell r="H42140">
            <v>6043.2</v>
          </cell>
        </row>
        <row r="42141">
          <cell r="A42141">
            <v>192019</v>
          </cell>
          <cell r="H42141">
            <v>357</v>
          </cell>
        </row>
        <row r="42142">
          <cell r="A42142">
            <v>192052</v>
          </cell>
          <cell r="H42142">
            <v>12768</v>
          </cell>
        </row>
        <row r="42143">
          <cell r="A42143">
            <v>192188</v>
          </cell>
          <cell r="H42143">
            <v>5340</v>
          </cell>
        </row>
        <row r="42144">
          <cell r="A42144">
            <v>192512</v>
          </cell>
          <cell r="H42144">
            <v>2629.6</v>
          </cell>
        </row>
        <row r="42145">
          <cell r="A42145">
            <v>192694</v>
          </cell>
          <cell r="H42145">
            <v>300</v>
          </cell>
        </row>
        <row r="42146">
          <cell r="A42146">
            <v>192797</v>
          </cell>
          <cell r="H42146">
            <v>125</v>
          </cell>
        </row>
        <row r="42147">
          <cell r="A42147">
            <v>192797</v>
          </cell>
          <cell r="H42147">
            <v>2622</v>
          </cell>
        </row>
        <row r="42148">
          <cell r="A42148">
            <v>192960</v>
          </cell>
          <cell r="H42148">
            <v>1764</v>
          </cell>
        </row>
        <row r="42149">
          <cell r="A42149">
            <v>193261</v>
          </cell>
          <cell r="H42149">
            <v>128.5</v>
          </cell>
        </row>
        <row r="42150">
          <cell r="A42150">
            <v>193261</v>
          </cell>
          <cell r="H42150">
            <v>4248</v>
          </cell>
        </row>
        <row r="42151">
          <cell r="A42151">
            <v>193812</v>
          </cell>
          <cell r="H42151">
            <v>390</v>
          </cell>
        </row>
        <row r="42152">
          <cell r="A42152">
            <v>193812</v>
          </cell>
          <cell r="H42152">
            <v>375.24</v>
          </cell>
        </row>
        <row r="42153">
          <cell r="A42153">
            <v>194373</v>
          </cell>
          <cell r="H42153">
            <v>3720</v>
          </cell>
        </row>
        <row r="42154">
          <cell r="A42154">
            <v>194516</v>
          </cell>
          <cell r="H42154">
            <v>5880</v>
          </cell>
        </row>
        <row r="42155">
          <cell r="A42155">
            <v>500139</v>
          </cell>
          <cell r="H42155">
            <v>19716</v>
          </cell>
        </row>
        <row r="42156">
          <cell r="A42156">
            <v>502762</v>
          </cell>
          <cell r="H42156">
            <v>259.66000000000003</v>
          </cell>
        </row>
        <row r="42157">
          <cell r="A42157">
            <v>502762</v>
          </cell>
          <cell r="H42157">
            <v>7886.4</v>
          </cell>
        </row>
        <row r="42158">
          <cell r="A42158">
            <v>502969</v>
          </cell>
          <cell r="H42158">
            <v>425</v>
          </cell>
        </row>
        <row r="42159">
          <cell r="A42159">
            <v>502969</v>
          </cell>
          <cell r="H42159">
            <v>16284</v>
          </cell>
        </row>
        <row r="42160">
          <cell r="A42160">
            <v>503005</v>
          </cell>
          <cell r="H42160">
            <v>263.5</v>
          </cell>
        </row>
        <row r="42161">
          <cell r="A42161">
            <v>503005</v>
          </cell>
          <cell r="H42161">
            <v>11829.6</v>
          </cell>
        </row>
        <row r="42162">
          <cell r="A42162" t="str">
            <v>A58204</v>
          </cell>
          <cell r="H42162">
            <v>6696</v>
          </cell>
        </row>
        <row r="42163">
          <cell r="A42163" t="str">
            <v>A58204</v>
          </cell>
          <cell r="H42163">
            <v>798</v>
          </cell>
        </row>
        <row r="42164">
          <cell r="A42164">
            <v>100196</v>
          </cell>
          <cell r="H42164">
            <v>1870</v>
          </cell>
        </row>
        <row r="42165">
          <cell r="A42165">
            <v>100196</v>
          </cell>
          <cell r="H42165">
            <v>2448</v>
          </cell>
        </row>
        <row r="42166">
          <cell r="A42166">
            <v>101373</v>
          </cell>
          <cell r="H42166">
            <v>31020</v>
          </cell>
        </row>
        <row r="42167">
          <cell r="A42167">
            <v>101373</v>
          </cell>
          <cell r="H42167">
            <v>360</v>
          </cell>
        </row>
        <row r="42168">
          <cell r="A42168">
            <v>101373</v>
          </cell>
          <cell r="H42168">
            <v>552</v>
          </cell>
        </row>
        <row r="42169">
          <cell r="A42169">
            <v>101373</v>
          </cell>
          <cell r="H42169">
            <v>1100</v>
          </cell>
        </row>
        <row r="42170">
          <cell r="A42170">
            <v>101555</v>
          </cell>
          <cell r="H42170">
            <v>11900</v>
          </cell>
        </row>
        <row r="42171">
          <cell r="A42171">
            <v>101704</v>
          </cell>
          <cell r="H42171">
            <v>3245</v>
          </cell>
        </row>
        <row r="42172">
          <cell r="A42172">
            <v>190033</v>
          </cell>
          <cell r="H42172">
            <v>79.94</v>
          </cell>
        </row>
        <row r="42173">
          <cell r="A42173">
            <v>193838</v>
          </cell>
          <cell r="H42173">
            <v>1394</v>
          </cell>
        </row>
        <row r="42174">
          <cell r="A42174">
            <v>501060</v>
          </cell>
          <cell r="H42174">
            <v>25016</v>
          </cell>
        </row>
        <row r="42175">
          <cell r="A42175">
            <v>501060</v>
          </cell>
          <cell r="H42175">
            <v>25016</v>
          </cell>
        </row>
        <row r="42176">
          <cell r="A42176">
            <v>100982</v>
          </cell>
          <cell r="H42176">
            <v>534</v>
          </cell>
        </row>
        <row r="42177">
          <cell r="A42177">
            <v>101415</v>
          </cell>
          <cell r="H42177">
            <v>1728</v>
          </cell>
        </row>
        <row r="42178">
          <cell r="A42178">
            <v>101415</v>
          </cell>
          <cell r="H42178">
            <v>72</v>
          </cell>
        </row>
        <row r="42179">
          <cell r="A42179">
            <v>102141</v>
          </cell>
          <cell r="H42179">
            <v>4200</v>
          </cell>
        </row>
        <row r="42180">
          <cell r="A42180">
            <v>102141</v>
          </cell>
          <cell r="H42180">
            <v>798</v>
          </cell>
        </row>
        <row r="42181">
          <cell r="A42181">
            <v>102141</v>
          </cell>
          <cell r="H42181">
            <v>191.12</v>
          </cell>
        </row>
        <row r="42182">
          <cell r="A42182">
            <v>102336</v>
          </cell>
          <cell r="H42182">
            <v>4806</v>
          </cell>
        </row>
        <row r="42183">
          <cell r="A42183">
            <v>190360</v>
          </cell>
          <cell r="H42183">
            <v>11520</v>
          </cell>
        </row>
        <row r="42184">
          <cell r="A42184">
            <v>191822</v>
          </cell>
          <cell r="H42184">
            <v>13288</v>
          </cell>
        </row>
        <row r="42185">
          <cell r="A42185">
            <v>192188</v>
          </cell>
          <cell r="H42185">
            <v>25824</v>
          </cell>
        </row>
        <row r="42186">
          <cell r="A42186">
            <v>193929</v>
          </cell>
          <cell r="H42186">
            <v>240</v>
          </cell>
        </row>
        <row r="42187">
          <cell r="A42187">
            <v>193929</v>
          </cell>
          <cell r="H42187">
            <v>180</v>
          </cell>
        </row>
        <row r="42188">
          <cell r="A42188">
            <v>193941</v>
          </cell>
          <cell r="H42188">
            <v>6336</v>
          </cell>
        </row>
        <row r="42189">
          <cell r="A42189">
            <v>193942</v>
          </cell>
          <cell r="H42189">
            <v>6336</v>
          </cell>
        </row>
        <row r="42190">
          <cell r="A42190">
            <v>193944</v>
          </cell>
          <cell r="H42190">
            <v>6336</v>
          </cell>
        </row>
        <row r="42191">
          <cell r="A42191">
            <v>193945</v>
          </cell>
          <cell r="H42191">
            <v>6336</v>
          </cell>
        </row>
        <row r="42192">
          <cell r="A42192">
            <v>194166</v>
          </cell>
          <cell r="H42192">
            <v>2039.66</v>
          </cell>
        </row>
        <row r="42193">
          <cell r="A42193">
            <v>194166</v>
          </cell>
          <cell r="H42193">
            <v>3179</v>
          </cell>
        </row>
        <row r="42194">
          <cell r="A42194">
            <v>194166</v>
          </cell>
          <cell r="H42194">
            <v>2428.4499999999998</v>
          </cell>
        </row>
        <row r="42195">
          <cell r="A42195">
            <v>194508</v>
          </cell>
          <cell r="H42195">
            <v>7800</v>
          </cell>
        </row>
        <row r="42196">
          <cell r="A42196" t="str">
            <v>A58206</v>
          </cell>
          <cell r="H42196">
            <v>399</v>
          </cell>
        </row>
        <row r="42197">
          <cell r="A42197" t="str">
            <v>A58206</v>
          </cell>
          <cell r="H42197">
            <v>102.5</v>
          </cell>
        </row>
        <row r="42198">
          <cell r="A42198" t="str">
            <v>A58206</v>
          </cell>
          <cell r="H42198">
            <v>3720</v>
          </cell>
        </row>
        <row r="42199">
          <cell r="A42199" t="str">
            <v>A58209</v>
          </cell>
          <cell r="H42199">
            <v>399</v>
          </cell>
        </row>
        <row r="42200">
          <cell r="A42200" t="str">
            <v>A58209</v>
          </cell>
          <cell r="H42200">
            <v>3540</v>
          </cell>
        </row>
        <row r="42201">
          <cell r="A42201">
            <v>100525</v>
          </cell>
          <cell r="H42201">
            <v>8600</v>
          </cell>
        </row>
        <row r="42202">
          <cell r="A42202">
            <v>100525</v>
          </cell>
          <cell r="H42202">
            <v>4300</v>
          </cell>
        </row>
        <row r="42203">
          <cell r="A42203">
            <v>100719</v>
          </cell>
          <cell r="H42203">
            <v>480</v>
          </cell>
        </row>
        <row r="42204">
          <cell r="A42204">
            <v>100719</v>
          </cell>
          <cell r="H42204">
            <v>4200</v>
          </cell>
        </row>
        <row r="42205">
          <cell r="A42205">
            <v>101221</v>
          </cell>
          <cell r="H42205">
            <v>4500</v>
          </cell>
        </row>
        <row r="42206">
          <cell r="A42206">
            <v>102017</v>
          </cell>
          <cell r="H42206">
            <v>4200</v>
          </cell>
        </row>
        <row r="42207">
          <cell r="A42207">
            <v>102017</v>
          </cell>
          <cell r="H42207">
            <v>480</v>
          </cell>
        </row>
        <row r="42208">
          <cell r="A42208">
            <v>102090</v>
          </cell>
          <cell r="H42208">
            <v>408</v>
          </cell>
        </row>
        <row r="42209">
          <cell r="A42209">
            <v>102134</v>
          </cell>
          <cell r="H42209">
            <v>2940</v>
          </cell>
        </row>
        <row r="42210">
          <cell r="A42210">
            <v>102134</v>
          </cell>
          <cell r="H42210">
            <v>336</v>
          </cell>
        </row>
        <row r="42211">
          <cell r="A42211">
            <v>102398</v>
          </cell>
          <cell r="H42211">
            <v>798</v>
          </cell>
        </row>
        <row r="42212">
          <cell r="A42212">
            <v>102398</v>
          </cell>
          <cell r="H42212">
            <v>480</v>
          </cell>
        </row>
        <row r="42213">
          <cell r="A42213">
            <v>102398</v>
          </cell>
          <cell r="H42213">
            <v>4200</v>
          </cell>
        </row>
        <row r="42214">
          <cell r="A42214">
            <v>190059</v>
          </cell>
          <cell r="H42214">
            <v>13133.4</v>
          </cell>
        </row>
        <row r="42215">
          <cell r="A42215">
            <v>190258</v>
          </cell>
          <cell r="H42215">
            <v>8280</v>
          </cell>
        </row>
        <row r="42216">
          <cell r="A42216">
            <v>190363</v>
          </cell>
          <cell r="H42216">
            <v>2002</v>
          </cell>
        </row>
        <row r="42217">
          <cell r="A42217">
            <v>190363</v>
          </cell>
          <cell r="H42217">
            <v>468</v>
          </cell>
        </row>
        <row r="42218">
          <cell r="A42218">
            <v>190363</v>
          </cell>
          <cell r="H42218">
            <v>3289</v>
          </cell>
        </row>
        <row r="42219">
          <cell r="A42219">
            <v>190363</v>
          </cell>
          <cell r="H42219">
            <v>975</v>
          </cell>
        </row>
        <row r="42220">
          <cell r="A42220">
            <v>190474</v>
          </cell>
          <cell r="H42220">
            <v>7830</v>
          </cell>
        </row>
        <row r="42221">
          <cell r="A42221">
            <v>102625</v>
          </cell>
          <cell r="H42221">
            <v>3660</v>
          </cell>
        </row>
        <row r="42222">
          <cell r="A42222">
            <v>190971</v>
          </cell>
          <cell r="H42222">
            <v>1405.76</v>
          </cell>
        </row>
        <row r="42223">
          <cell r="A42223">
            <v>191245</v>
          </cell>
          <cell r="H42223">
            <v>20880</v>
          </cell>
        </row>
        <row r="42224">
          <cell r="A42224">
            <v>191565</v>
          </cell>
          <cell r="H42224">
            <v>10589.28</v>
          </cell>
        </row>
        <row r="42225">
          <cell r="A42225">
            <v>191766</v>
          </cell>
          <cell r="H42225">
            <v>7080</v>
          </cell>
        </row>
        <row r="42226">
          <cell r="A42226">
            <v>192046</v>
          </cell>
          <cell r="H42226">
            <v>798</v>
          </cell>
        </row>
        <row r="42227">
          <cell r="A42227">
            <v>192046</v>
          </cell>
          <cell r="H42227">
            <v>1800</v>
          </cell>
        </row>
        <row r="42228">
          <cell r="A42228">
            <v>192046</v>
          </cell>
          <cell r="H42228">
            <v>3600</v>
          </cell>
        </row>
        <row r="42229">
          <cell r="A42229">
            <v>192046</v>
          </cell>
          <cell r="H42229">
            <v>1800</v>
          </cell>
        </row>
        <row r="42230">
          <cell r="A42230">
            <v>192046</v>
          </cell>
          <cell r="H42230">
            <v>798</v>
          </cell>
        </row>
        <row r="42231">
          <cell r="A42231">
            <v>192046</v>
          </cell>
          <cell r="H42231">
            <v>7200</v>
          </cell>
        </row>
        <row r="42232">
          <cell r="A42232">
            <v>192046</v>
          </cell>
          <cell r="H42232">
            <v>798</v>
          </cell>
        </row>
        <row r="42233">
          <cell r="A42233">
            <v>192463</v>
          </cell>
          <cell r="H42233">
            <v>2228.5500000000002</v>
          </cell>
        </row>
        <row r="42234">
          <cell r="A42234">
            <v>192838</v>
          </cell>
          <cell r="H42234">
            <v>119.5</v>
          </cell>
        </row>
        <row r="42235">
          <cell r="A42235">
            <v>192838</v>
          </cell>
          <cell r="H42235">
            <v>4320</v>
          </cell>
        </row>
        <row r="42236">
          <cell r="A42236">
            <v>193463</v>
          </cell>
          <cell r="H42236">
            <v>16885.8</v>
          </cell>
        </row>
        <row r="42237">
          <cell r="A42237">
            <v>193612</v>
          </cell>
          <cell r="H42237">
            <v>2880</v>
          </cell>
        </row>
        <row r="42238">
          <cell r="A42238">
            <v>193612</v>
          </cell>
          <cell r="H42238">
            <v>62</v>
          </cell>
        </row>
        <row r="42239">
          <cell r="A42239">
            <v>193612</v>
          </cell>
          <cell r="H42239">
            <v>71</v>
          </cell>
        </row>
        <row r="42240">
          <cell r="A42240">
            <v>193812</v>
          </cell>
          <cell r="H42240">
            <v>3752.4</v>
          </cell>
        </row>
        <row r="42241">
          <cell r="A42241">
            <v>193916</v>
          </cell>
          <cell r="H42241">
            <v>1416.8</v>
          </cell>
        </row>
        <row r="42242">
          <cell r="A42242">
            <v>193917</v>
          </cell>
          <cell r="H42242">
            <v>1214.4000000000001</v>
          </cell>
        </row>
        <row r="42243">
          <cell r="A42243">
            <v>193917</v>
          </cell>
          <cell r="H42243">
            <v>524</v>
          </cell>
        </row>
        <row r="42244">
          <cell r="A42244">
            <v>193917</v>
          </cell>
          <cell r="H42244">
            <v>624</v>
          </cell>
        </row>
        <row r="42245">
          <cell r="A42245">
            <v>193918</v>
          </cell>
          <cell r="H42245">
            <v>910.8</v>
          </cell>
        </row>
        <row r="42246">
          <cell r="A42246">
            <v>194098</v>
          </cell>
          <cell r="H42246">
            <v>192</v>
          </cell>
        </row>
        <row r="42247">
          <cell r="A42247">
            <v>194098</v>
          </cell>
          <cell r="H42247">
            <v>1680</v>
          </cell>
        </row>
        <row r="42248">
          <cell r="A42248">
            <v>194355</v>
          </cell>
          <cell r="H42248">
            <v>7344</v>
          </cell>
        </row>
        <row r="42249">
          <cell r="A42249">
            <v>500928</v>
          </cell>
          <cell r="H42249">
            <v>6012</v>
          </cell>
        </row>
        <row r="42250">
          <cell r="A42250">
            <v>500949</v>
          </cell>
          <cell r="H42250">
            <v>10692</v>
          </cell>
        </row>
        <row r="42251">
          <cell r="A42251">
            <v>502348</v>
          </cell>
          <cell r="H42251">
            <v>31270</v>
          </cell>
        </row>
        <row r="42252">
          <cell r="A42252">
            <v>502635</v>
          </cell>
          <cell r="H42252">
            <v>18720</v>
          </cell>
        </row>
        <row r="42253">
          <cell r="A42253">
            <v>800101</v>
          </cell>
          <cell r="H42253">
            <v>5400</v>
          </cell>
        </row>
        <row r="42254">
          <cell r="A42254">
            <v>800101</v>
          </cell>
          <cell r="H42254">
            <v>428.55</v>
          </cell>
        </row>
        <row r="42255">
          <cell r="A42255">
            <v>900039</v>
          </cell>
          <cell r="H42255">
            <v>6084</v>
          </cell>
        </row>
        <row r="42256">
          <cell r="A42256">
            <v>900067</v>
          </cell>
          <cell r="H42256">
            <v>37886</v>
          </cell>
        </row>
        <row r="42257">
          <cell r="A42257">
            <v>900333</v>
          </cell>
          <cell r="H42257">
            <v>1310.4000000000001</v>
          </cell>
        </row>
        <row r="42258">
          <cell r="A42258" t="str">
            <v>A58210</v>
          </cell>
          <cell r="H42258">
            <v>798</v>
          </cell>
        </row>
        <row r="42259">
          <cell r="A42259" t="str">
            <v>A58210</v>
          </cell>
          <cell r="H42259">
            <v>3540</v>
          </cell>
        </row>
        <row r="42260">
          <cell r="A42260" t="str">
            <v>A58214</v>
          </cell>
          <cell r="H42260">
            <v>1153.5999999999999</v>
          </cell>
        </row>
        <row r="42261">
          <cell r="A42261" t="str">
            <v>A58214</v>
          </cell>
          <cell r="H42261">
            <v>399</v>
          </cell>
        </row>
        <row r="42262">
          <cell r="A42262" t="str">
            <v>A58214</v>
          </cell>
          <cell r="H42262">
            <v>3540</v>
          </cell>
        </row>
        <row r="42263">
          <cell r="A42263" t="str">
            <v>A58235</v>
          </cell>
          <cell r="H42263">
            <v>998</v>
          </cell>
        </row>
        <row r="42264">
          <cell r="A42264" t="str">
            <v>A58260</v>
          </cell>
          <cell r="H42264">
            <v>40800</v>
          </cell>
        </row>
        <row r="42265">
          <cell r="A42265">
            <v>100719</v>
          </cell>
          <cell r="H42265">
            <v>6300</v>
          </cell>
        </row>
        <row r="42266">
          <cell r="A42266">
            <v>100719</v>
          </cell>
          <cell r="H42266">
            <v>798</v>
          </cell>
        </row>
        <row r="42267">
          <cell r="A42267">
            <v>100719</v>
          </cell>
          <cell r="H42267">
            <v>720</v>
          </cell>
        </row>
        <row r="42268">
          <cell r="A42268">
            <v>102144</v>
          </cell>
          <cell r="H42268">
            <v>528</v>
          </cell>
        </row>
        <row r="42269">
          <cell r="A42269">
            <v>102144</v>
          </cell>
          <cell r="H42269">
            <v>352</v>
          </cell>
        </row>
        <row r="42270">
          <cell r="A42270">
            <v>102144</v>
          </cell>
          <cell r="H42270">
            <v>528</v>
          </cell>
        </row>
        <row r="42271">
          <cell r="A42271">
            <v>102350</v>
          </cell>
          <cell r="H42271">
            <v>5060.88</v>
          </cell>
        </row>
        <row r="42272">
          <cell r="A42272">
            <v>102550</v>
          </cell>
          <cell r="H42272">
            <v>15635</v>
          </cell>
        </row>
        <row r="42273">
          <cell r="A42273">
            <v>102550</v>
          </cell>
          <cell r="H42273">
            <v>15635</v>
          </cell>
        </row>
        <row r="42274">
          <cell r="A42274">
            <v>102616</v>
          </cell>
          <cell r="H42274">
            <v>192.12</v>
          </cell>
        </row>
        <row r="42275">
          <cell r="A42275">
            <v>190027</v>
          </cell>
          <cell r="H42275">
            <v>18762</v>
          </cell>
        </row>
        <row r="42276">
          <cell r="A42276">
            <v>190033</v>
          </cell>
          <cell r="H42276">
            <v>46905</v>
          </cell>
        </row>
        <row r="42277">
          <cell r="A42277">
            <v>190474</v>
          </cell>
          <cell r="H42277">
            <v>11475</v>
          </cell>
        </row>
        <row r="42278">
          <cell r="A42278">
            <v>192019</v>
          </cell>
          <cell r="H42278">
            <v>6000</v>
          </cell>
        </row>
        <row r="42279">
          <cell r="A42279">
            <v>192019</v>
          </cell>
          <cell r="H42279">
            <v>357</v>
          </cell>
        </row>
        <row r="42280">
          <cell r="A42280">
            <v>192302</v>
          </cell>
          <cell r="H42280">
            <v>480</v>
          </cell>
        </row>
        <row r="42281">
          <cell r="A42281">
            <v>192443</v>
          </cell>
          <cell r="H42281">
            <v>1800</v>
          </cell>
        </row>
        <row r="42282">
          <cell r="A42282">
            <v>192443</v>
          </cell>
          <cell r="H42282">
            <v>2244</v>
          </cell>
        </row>
        <row r="42283">
          <cell r="A42283">
            <v>192693</v>
          </cell>
          <cell r="H42283">
            <v>11616</v>
          </cell>
        </row>
        <row r="42284">
          <cell r="A42284">
            <v>192694</v>
          </cell>
          <cell r="H42284">
            <v>399</v>
          </cell>
        </row>
        <row r="42285">
          <cell r="A42285">
            <v>192694</v>
          </cell>
          <cell r="H42285">
            <v>124</v>
          </cell>
        </row>
        <row r="42286">
          <cell r="A42286">
            <v>193039</v>
          </cell>
          <cell r="H42286">
            <v>2080</v>
          </cell>
        </row>
        <row r="42287">
          <cell r="A42287">
            <v>193474</v>
          </cell>
          <cell r="H42287">
            <v>1.2</v>
          </cell>
        </row>
        <row r="42288">
          <cell r="A42288">
            <v>193474</v>
          </cell>
          <cell r="H42288">
            <v>588</v>
          </cell>
        </row>
        <row r="42289">
          <cell r="A42289">
            <v>193812</v>
          </cell>
          <cell r="H42289">
            <v>1377.72</v>
          </cell>
        </row>
        <row r="42290">
          <cell r="A42290">
            <v>193869</v>
          </cell>
          <cell r="H42290">
            <v>708.4</v>
          </cell>
        </row>
        <row r="42291">
          <cell r="A42291">
            <v>501059</v>
          </cell>
          <cell r="H42291">
            <v>1063.18</v>
          </cell>
        </row>
        <row r="42292">
          <cell r="A42292">
            <v>501059</v>
          </cell>
          <cell r="H42292">
            <v>1094.45</v>
          </cell>
        </row>
        <row r="42293">
          <cell r="A42293">
            <v>501059</v>
          </cell>
          <cell r="H42293">
            <v>1407.15</v>
          </cell>
        </row>
        <row r="42294">
          <cell r="A42294">
            <v>501059</v>
          </cell>
          <cell r="H42294">
            <v>1876.2</v>
          </cell>
        </row>
        <row r="42295">
          <cell r="A42295">
            <v>501059</v>
          </cell>
          <cell r="H42295">
            <v>3127</v>
          </cell>
        </row>
        <row r="42296">
          <cell r="A42296">
            <v>501059</v>
          </cell>
          <cell r="H42296">
            <v>4065.1</v>
          </cell>
        </row>
        <row r="42297">
          <cell r="A42297">
            <v>501130</v>
          </cell>
          <cell r="H42297">
            <v>8820</v>
          </cell>
        </row>
        <row r="42298">
          <cell r="A42298">
            <v>501758</v>
          </cell>
          <cell r="H42298">
            <v>1799.6</v>
          </cell>
        </row>
        <row r="42299">
          <cell r="A42299">
            <v>502440</v>
          </cell>
          <cell r="H42299">
            <v>1596</v>
          </cell>
        </row>
        <row r="42300">
          <cell r="A42300">
            <v>900271</v>
          </cell>
          <cell r="H42300">
            <v>399</v>
          </cell>
        </row>
        <row r="42301">
          <cell r="A42301">
            <v>900271</v>
          </cell>
          <cell r="H42301">
            <v>4752</v>
          </cell>
        </row>
        <row r="42302">
          <cell r="A42302">
            <v>900271</v>
          </cell>
          <cell r="H42302">
            <v>5227.2</v>
          </cell>
        </row>
        <row r="42303">
          <cell r="A42303">
            <v>900271</v>
          </cell>
          <cell r="H42303">
            <v>7603.2</v>
          </cell>
        </row>
        <row r="42304">
          <cell r="A42304">
            <v>900271</v>
          </cell>
          <cell r="H42304">
            <v>9504</v>
          </cell>
        </row>
        <row r="42305">
          <cell r="A42305">
            <v>900271</v>
          </cell>
          <cell r="H42305">
            <v>14256</v>
          </cell>
        </row>
        <row r="42306">
          <cell r="A42306" t="str">
            <v>A58227</v>
          </cell>
          <cell r="H42306">
            <v>4800</v>
          </cell>
        </row>
        <row r="42307">
          <cell r="A42307">
            <v>101704</v>
          </cell>
          <cell r="H42307">
            <v>3245</v>
          </cell>
        </row>
        <row r="42308">
          <cell r="A42308">
            <v>193463</v>
          </cell>
          <cell r="H42308">
            <v>1602.72</v>
          </cell>
        </row>
        <row r="42309">
          <cell r="A42309">
            <v>193463</v>
          </cell>
          <cell r="H42309">
            <v>1681.34</v>
          </cell>
        </row>
        <row r="42310">
          <cell r="A42310">
            <v>193463</v>
          </cell>
          <cell r="H42310">
            <v>561.20000000000005</v>
          </cell>
        </row>
        <row r="42311">
          <cell r="A42311">
            <v>193463</v>
          </cell>
          <cell r="H42311">
            <v>685.16</v>
          </cell>
        </row>
        <row r="42312">
          <cell r="A42312">
            <v>100719</v>
          </cell>
          <cell r="H42312">
            <v>2100</v>
          </cell>
        </row>
        <row r="42313">
          <cell r="A42313">
            <v>100719</v>
          </cell>
          <cell r="H42313">
            <v>240</v>
          </cell>
        </row>
        <row r="42314">
          <cell r="A42314">
            <v>100862</v>
          </cell>
          <cell r="H42314">
            <v>2112</v>
          </cell>
        </row>
        <row r="42315">
          <cell r="A42315">
            <v>101352</v>
          </cell>
          <cell r="H42315">
            <v>299</v>
          </cell>
        </row>
        <row r="42316">
          <cell r="A42316">
            <v>101352</v>
          </cell>
          <cell r="H42316">
            <v>5400</v>
          </cell>
        </row>
        <row r="42317">
          <cell r="A42317">
            <v>191352</v>
          </cell>
          <cell r="H42317">
            <v>3780</v>
          </cell>
        </row>
        <row r="42318">
          <cell r="A42318">
            <v>191352</v>
          </cell>
          <cell r="H42318">
            <v>3330</v>
          </cell>
        </row>
        <row r="42319">
          <cell r="A42319">
            <v>191843</v>
          </cell>
          <cell r="H42319">
            <v>8000</v>
          </cell>
        </row>
        <row r="42320">
          <cell r="A42320">
            <v>192050</v>
          </cell>
          <cell r="H42320">
            <v>399</v>
          </cell>
        </row>
        <row r="42321">
          <cell r="A42321">
            <v>192095</v>
          </cell>
          <cell r="H42321">
            <v>8976</v>
          </cell>
        </row>
        <row r="42322">
          <cell r="A42322">
            <v>193516</v>
          </cell>
          <cell r="H42322">
            <v>50880</v>
          </cell>
        </row>
        <row r="42323">
          <cell r="A42323">
            <v>193607</v>
          </cell>
          <cell r="H42323">
            <v>1292</v>
          </cell>
        </row>
        <row r="42324">
          <cell r="A42324">
            <v>194402</v>
          </cell>
          <cell r="H42324">
            <v>399</v>
          </cell>
        </row>
        <row r="42325">
          <cell r="A42325">
            <v>194403</v>
          </cell>
          <cell r="H42325">
            <v>1995</v>
          </cell>
        </row>
        <row r="42326">
          <cell r="A42326">
            <v>194409</v>
          </cell>
          <cell r="H42326">
            <v>1596</v>
          </cell>
        </row>
        <row r="42327">
          <cell r="A42327">
            <v>194584</v>
          </cell>
          <cell r="H42327">
            <v>10560</v>
          </cell>
        </row>
        <row r="42328">
          <cell r="A42328">
            <v>500547</v>
          </cell>
          <cell r="H42328">
            <v>1995</v>
          </cell>
        </row>
        <row r="42329">
          <cell r="A42329">
            <v>501149</v>
          </cell>
          <cell r="H42329">
            <v>21600</v>
          </cell>
        </row>
        <row r="42330">
          <cell r="A42330">
            <v>501628</v>
          </cell>
          <cell r="H42330">
            <v>5670</v>
          </cell>
        </row>
        <row r="42331">
          <cell r="A42331">
            <v>100175</v>
          </cell>
          <cell r="H42331">
            <v>10813.44</v>
          </cell>
        </row>
        <row r="42332">
          <cell r="A42332">
            <v>100596</v>
          </cell>
          <cell r="H42332">
            <v>12852</v>
          </cell>
        </row>
        <row r="42333">
          <cell r="A42333">
            <v>101606</v>
          </cell>
          <cell r="H42333">
            <v>7680</v>
          </cell>
        </row>
        <row r="42334">
          <cell r="A42334">
            <v>102297</v>
          </cell>
          <cell r="H42334">
            <v>8820</v>
          </cell>
        </row>
        <row r="42335">
          <cell r="A42335">
            <v>102338</v>
          </cell>
          <cell r="H42335">
            <v>26460</v>
          </cell>
        </row>
        <row r="42336">
          <cell r="A42336">
            <v>102607</v>
          </cell>
          <cell r="H42336">
            <v>505.8</v>
          </cell>
        </row>
        <row r="42337">
          <cell r="A42337">
            <v>102607</v>
          </cell>
          <cell r="H42337">
            <v>840.19</v>
          </cell>
        </row>
        <row r="42338">
          <cell r="A42338">
            <v>102607</v>
          </cell>
          <cell r="H42338">
            <v>151.74</v>
          </cell>
        </row>
        <row r="42339">
          <cell r="A42339">
            <v>102607</v>
          </cell>
          <cell r="H42339">
            <v>4914.6899999999996</v>
          </cell>
        </row>
        <row r="42340">
          <cell r="A42340">
            <v>102607</v>
          </cell>
          <cell r="H42340">
            <v>53.39</v>
          </cell>
        </row>
        <row r="42341">
          <cell r="A42341">
            <v>102607</v>
          </cell>
          <cell r="H42341">
            <v>3484.4</v>
          </cell>
        </row>
        <row r="42342">
          <cell r="A42342">
            <v>102607</v>
          </cell>
          <cell r="H42342">
            <v>337.2</v>
          </cell>
        </row>
        <row r="42343">
          <cell r="A42343">
            <v>102607</v>
          </cell>
          <cell r="H42343">
            <v>2233.9499999999998</v>
          </cell>
        </row>
        <row r="42344">
          <cell r="A42344">
            <v>102607</v>
          </cell>
          <cell r="H42344">
            <v>562</v>
          </cell>
        </row>
        <row r="42345">
          <cell r="A42345">
            <v>102607</v>
          </cell>
          <cell r="H42345">
            <v>295.05</v>
          </cell>
        </row>
        <row r="42346">
          <cell r="A42346">
            <v>102607</v>
          </cell>
          <cell r="H42346">
            <v>632.25</v>
          </cell>
        </row>
        <row r="42347">
          <cell r="A42347">
            <v>102607</v>
          </cell>
          <cell r="H42347">
            <v>1168.96</v>
          </cell>
        </row>
        <row r="42348">
          <cell r="A42348">
            <v>102607</v>
          </cell>
          <cell r="H42348">
            <v>50.58</v>
          </cell>
        </row>
        <row r="42349">
          <cell r="A42349">
            <v>102607</v>
          </cell>
          <cell r="H42349">
            <v>210.75</v>
          </cell>
        </row>
        <row r="42350">
          <cell r="A42350">
            <v>190112</v>
          </cell>
          <cell r="H42350">
            <v>120</v>
          </cell>
        </row>
        <row r="42351">
          <cell r="A42351">
            <v>190269</v>
          </cell>
          <cell r="H42351">
            <v>306</v>
          </cell>
        </row>
        <row r="42352">
          <cell r="A42352">
            <v>191352</v>
          </cell>
          <cell r="H42352">
            <v>1008</v>
          </cell>
        </row>
        <row r="42353">
          <cell r="A42353">
            <v>191879</v>
          </cell>
          <cell r="H42353">
            <v>2176.6799999999998</v>
          </cell>
        </row>
        <row r="42354">
          <cell r="A42354">
            <v>192053</v>
          </cell>
          <cell r="H42354">
            <v>6432</v>
          </cell>
        </row>
        <row r="42355">
          <cell r="A42355">
            <v>192370</v>
          </cell>
          <cell r="H42355">
            <v>113.75</v>
          </cell>
        </row>
        <row r="42356">
          <cell r="A42356">
            <v>192370</v>
          </cell>
          <cell r="H42356">
            <v>2940</v>
          </cell>
        </row>
        <row r="42357">
          <cell r="A42357">
            <v>192543</v>
          </cell>
          <cell r="H42357">
            <v>4848.0600000000004</v>
          </cell>
        </row>
        <row r="42358">
          <cell r="A42358">
            <v>192563</v>
          </cell>
          <cell r="H42358">
            <v>21600</v>
          </cell>
        </row>
        <row r="42359">
          <cell r="A42359">
            <v>192596</v>
          </cell>
          <cell r="H42359">
            <v>2103.6799999999998</v>
          </cell>
        </row>
        <row r="42360">
          <cell r="A42360">
            <v>192600</v>
          </cell>
          <cell r="H42360">
            <v>5520</v>
          </cell>
        </row>
        <row r="42361">
          <cell r="A42361">
            <v>192900</v>
          </cell>
          <cell r="H42361">
            <v>3265.02</v>
          </cell>
        </row>
        <row r="42362">
          <cell r="A42362">
            <v>192900</v>
          </cell>
          <cell r="H42362">
            <v>7024.74</v>
          </cell>
        </row>
        <row r="42363">
          <cell r="A42363">
            <v>193402</v>
          </cell>
          <cell r="H42363">
            <v>14445.24</v>
          </cell>
        </row>
        <row r="42364">
          <cell r="A42364">
            <v>193812</v>
          </cell>
          <cell r="H42364">
            <v>2251.44</v>
          </cell>
        </row>
        <row r="42365">
          <cell r="A42365">
            <v>194538</v>
          </cell>
          <cell r="H42365">
            <v>1252.24</v>
          </cell>
        </row>
        <row r="42366">
          <cell r="A42366">
            <v>194538</v>
          </cell>
          <cell r="H42366">
            <v>11656</v>
          </cell>
        </row>
        <row r="42367">
          <cell r="A42367">
            <v>194691</v>
          </cell>
          <cell r="H42367">
            <v>318.8</v>
          </cell>
        </row>
        <row r="42368">
          <cell r="A42368">
            <v>194700</v>
          </cell>
          <cell r="H42368">
            <v>150</v>
          </cell>
        </row>
        <row r="42369">
          <cell r="A42369">
            <v>502036</v>
          </cell>
          <cell r="H42369">
            <v>11400</v>
          </cell>
        </row>
        <row r="42370">
          <cell r="A42370">
            <v>502048</v>
          </cell>
          <cell r="H42370">
            <v>148.72</v>
          </cell>
        </row>
        <row r="42371">
          <cell r="A42371">
            <v>800231</v>
          </cell>
          <cell r="H42371">
            <v>19080</v>
          </cell>
        </row>
        <row r="42372">
          <cell r="A42372">
            <v>100078</v>
          </cell>
          <cell r="H42372">
            <v>2940</v>
          </cell>
        </row>
        <row r="42373">
          <cell r="A42373">
            <v>100078</v>
          </cell>
          <cell r="H42373">
            <v>2940</v>
          </cell>
        </row>
        <row r="42374">
          <cell r="A42374">
            <v>101219</v>
          </cell>
          <cell r="H42374">
            <v>2700</v>
          </cell>
        </row>
        <row r="42375">
          <cell r="A42375">
            <v>101421</v>
          </cell>
          <cell r="H42375">
            <v>3060</v>
          </cell>
        </row>
        <row r="42376">
          <cell r="A42376">
            <v>101422</v>
          </cell>
          <cell r="H42376">
            <v>3400</v>
          </cell>
        </row>
        <row r="42377">
          <cell r="A42377">
            <v>101423</v>
          </cell>
          <cell r="H42377">
            <v>2312</v>
          </cell>
        </row>
        <row r="42378">
          <cell r="A42378">
            <v>101424</v>
          </cell>
          <cell r="H42378">
            <v>442</v>
          </cell>
        </row>
        <row r="42379">
          <cell r="A42379">
            <v>101705</v>
          </cell>
          <cell r="H42379">
            <v>1265</v>
          </cell>
        </row>
        <row r="42380">
          <cell r="A42380">
            <v>101884</v>
          </cell>
          <cell r="H42380">
            <v>2053.8000000000002</v>
          </cell>
        </row>
        <row r="42381">
          <cell r="A42381">
            <v>102017</v>
          </cell>
          <cell r="H42381">
            <v>522.91999999999996</v>
          </cell>
        </row>
        <row r="42382">
          <cell r="A42382">
            <v>102351</v>
          </cell>
          <cell r="H42382">
            <v>9996</v>
          </cell>
        </row>
        <row r="42383">
          <cell r="A42383">
            <v>102533</v>
          </cell>
          <cell r="H42383">
            <v>5904.36</v>
          </cell>
        </row>
        <row r="42384">
          <cell r="A42384">
            <v>102616</v>
          </cell>
          <cell r="H42384">
            <v>3752.4</v>
          </cell>
        </row>
        <row r="42385">
          <cell r="A42385">
            <v>190029</v>
          </cell>
          <cell r="H42385">
            <v>31270</v>
          </cell>
        </row>
        <row r="42386">
          <cell r="A42386">
            <v>190036</v>
          </cell>
          <cell r="H42386">
            <v>9381</v>
          </cell>
        </row>
        <row r="42387">
          <cell r="A42387">
            <v>190053</v>
          </cell>
          <cell r="H42387">
            <v>31270</v>
          </cell>
        </row>
        <row r="42388">
          <cell r="A42388">
            <v>190057</v>
          </cell>
          <cell r="H42388">
            <v>6003.84</v>
          </cell>
        </row>
        <row r="42389">
          <cell r="A42389">
            <v>190373</v>
          </cell>
          <cell r="H42389">
            <v>420</v>
          </cell>
        </row>
        <row r="42390">
          <cell r="A42390">
            <v>190373</v>
          </cell>
          <cell r="H42390">
            <v>420</v>
          </cell>
        </row>
        <row r="42391">
          <cell r="A42391">
            <v>190419</v>
          </cell>
          <cell r="H42391">
            <v>1456</v>
          </cell>
        </row>
        <row r="42392">
          <cell r="A42392">
            <v>190588</v>
          </cell>
          <cell r="H42392">
            <v>1681.98</v>
          </cell>
        </row>
        <row r="42393">
          <cell r="A42393">
            <v>190588</v>
          </cell>
          <cell r="H42393">
            <v>3067.14</v>
          </cell>
        </row>
        <row r="42394">
          <cell r="A42394">
            <v>190588</v>
          </cell>
          <cell r="H42394">
            <v>6035.34</v>
          </cell>
        </row>
        <row r="42395">
          <cell r="A42395">
            <v>190588</v>
          </cell>
          <cell r="H42395">
            <v>395.76</v>
          </cell>
        </row>
        <row r="42396">
          <cell r="A42396">
            <v>191007</v>
          </cell>
          <cell r="H42396">
            <v>1091.0899999999999</v>
          </cell>
        </row>
        <row r="42397">
          <cell r="A42397">
            <v>191007</v>
          </cell>
          <cell r="H42397">
            <v>1160</v>
          </cell>
        </row>
        <row r="42398">
          <cell r="A42398">
            <v>191007</v>
          </cell>
          <cell r="H42398">
            <v>86.1</v>
          </cell>
        </row>
        <row r="42399">
          <cell r="A42399">
            <v>191007</v>
          </cell>
          <cell r="H42399">
            <v>232.44</v>
          </cell>
        </row>
        <row r="42400">
          <cell r="A42400">
            <v>191007</v>
          </cell>
          <cell r="H42400">
            <v>940.14</v>
          </cell>
        </row>
        <row r="42401">
          <cell r="A42401">
            <v>191007</v>
          </cell>
          <cell r="H42401">
            <v>232.41</v>
          </cell>
        </row>
        <row r="42402">
          <cell r="A42402">
            <v>191007</v>
          </cell>
          <cell r="H42402">
            <v>836.76</v>
          </cell>
        </row>
        <row r="42403">
          <cell r="A42403">
            <v>191007</v>
          </cell>
          <cell r="H42403">
            <v>6083.04</v>
          </cell>
        </row>
        <row r="42404">
          <cell r="A42404">
            <v>191007</v>
          </cell>
          <cell r="H42404">
            <v>136.88</v>
          </cell>
        </row>
        <row r="42405">
          <cell r="A42405">
            <v>191007</v>
          </cell>
          <cell r="H42405">
            <v>7670.52</v>
          </cell>
        </row>
        <row r="42406">
          <cell r="A42406">
            <v>191007</v>
          </cell>
          <cell r="H42406">
            <v>791.37</v>
          </cell>
        </row>
        <row r="42407">
          <cell r="A42407">
            <v>191007</v>
          </cell>
          <cell r="H42407">
            <v>705.84</v>
          </cell>
        </row>
        <row r="42408">
          <cell r="A42408">
            <v>191007</v>
          </cell>
          <cell r="H42408">
            <v>193.69</v>
          </cell>
        </row>
        <row r="42409">
          <cell r="A42409">
            <v>191007</v>
          </cell>
          <cell r="H42409">
            <v>1024.6400000000001</v>
          </cell>
        </row>
        <row r="42410">
          <cell r="A42410">
            <v>191007</v>
          </cell>
          <cell r="H42410">
            <v>94.26</v>
          </cell>
        </row>
        <row r="42411">
          <cell r="A42411">
            <v>191007</v>
          </cell>
          <cell r="H42411">
            <v>340.92</v>
          </cell>
        </row>
        <row r="42412">
          <cell r="A42412">
            <v>191098</v>
          </cell>
          <cell r="H42412">
            <v>1224</v>
          </cell>
        </row>
        <row r="42413">
          <cell r="A42413">
            <v>191098</v>
          </cell>
          <cell r="H42413">
            <v>216</v>
          </cell>
        </row>
        <row r="42414">
          <cell r="A42414">
            <v>191098</v>
          </cell>
          <cell r="H42414">
            <v>8352</v>
          </cell>
        </row>
        <row r="42415">
          <cell r="A42415">
            <v>191510</v>
          </cell>
          <cell r="H42415">
            <v>1296</v>
          </cell>
        </row>
        <row r="42416">
          <cell r="A42416">
            <v>191510</v>
          </cell>
          <cell r="H42416">
            <v>1728</v>
          </cell>
        </row>
        <row r="42417">
          <cell r="A42417">
            <v>191645</v>
          </cell>
          <cell r="H42417">
            <v>6045</v>
          </cell>
        </row>
        <row r="42418">
          <cell r="A42418">
            <v>191650</v>
          </cell>
          <cell r="H42418">
            <v>1250</v>
          </cell>
        </row>
        <row r="42419">
          <cell r="A42419">
            <v>191650</v>
          </cell>
          <cell r="H42419">
            <v>135</v>
          </cell>
        </row>
        <row r="42420">
          <cell r="A42420">
            <v>191650</v>
          </cell>
          <cell r="H42420">
            <v>104</v>
          </cell>
        </row>
        <row r="42421">
          <cell r="A42421">
            <v>191650</v>
          </cell>
          <cell r="H42421">
            <v>1008</v>
          </cell>
        </row>
        <row r="42422">
          <cell r="A42422">
            <v>191650</v>
          </cell>
          <cell r="H42422">
            <v>28</v>
          </cell>
        </row>
        <row r="42423">
          <cell r="A42423">
            <v>191650</v>
          </cell>
          <cell r="H42423">
            <v>5198</v>
          </cell>
        </row>
        <row r="42424">
          <cell r="A42424">
            <v>191650</v>
          </cell>
          <cell r="H42424">
            <v>1580</v>
          </cell>
        </row>
        <row r="42425">
          <cell r="A42425">
            <v>191650</v>
          </cell>
          <cell r="H42425">
            <v>3000</v>
          </cell>
        </row>
        <row r="42426">
          <cell r="A42426">
            <v>191650</v>
          </cell>
          <cell r="H42426">
            <v>3720</v>
          </cell>
        </row>
        <row r="42427">
          <cell r="A42427">
            <v>191769</v>
          </cell>
          <cell r="H42427">
            <v>1583.04</v>
          </cell>
        </row>
        <row r="42428">
          <cell r="A42428">
            <v>191769</v>
          </cell>
          <cell r="H42428">
            <v>1583.04</v>
          </cell>
        </row>
        <row r="42429">
          <cell r="A42429">
            <v>191769</v>
          </cell>
          <cell r="H42429">
            <v>1583.04</v>
          </cell>
        </row>
        <row r="42430">
          <cell r="A42430">
            <v>191879</v>
          </cell>
          <cell r="H42430">
            <v>692.58</v>
          </cell>
        </row>
        <row r="42431">
          <cell r="A42431">
            <v>191978</v>
          </cell>
          <cell r="H42431">
            <v>7344</v>
          </cell>
        </row>
        <row r="42432">
          <cell r="A42432">
            <v>192236</v>
          </cell>
          <cell r="H42432">
            <v>2834</v>
          </cell>
        </row>
        <row r="42433">
          <cell r="A42433">
            <v>192671</v>
          </cell>
          <cell r="H42433">
            <v>2176.6799999999998</v>
          </cell>
        </row>
        <row r="42434">
          <cell r="A42434">
            <v>192671</v>
          </cell>
          <cell r="H42434">
            <v>791.52</v>
          </cell>
        </row>
        <row r="42435">
          <cell r="A42435">
            <v>192799</v>
          </cell>
          <cell r="H42435">
            <v>170</v>
          </cell>
        </row>
        <row r="42436">
          <cell r="A42436">
            <v>192860</v>
          </cell>
          <cell r="H42436">
            <v>2572.44</v>
          </cell>
        </row>
        <row r="42437">
          <cell r="A42437">
            <v>192860</v>
          </cell>
          <cell r="H42437">
            <v>1385.16</v>
          </cell>
        </row>
        <row r="42438">
          <cell r="A42438">
            <v>192880</v>
          </cell>
          <cell r="H42438">
            <v>2445</v>
          </cell>
        </row>
        <row r="42439">
          <cell r="A42439">
            <v>192880</v>
          </cell>
          <cell r="H42439">
            <v>13950</v>
          </cell>
        </row>
        <row r="42440">
          <cell r="A42440">
            <v>192944</v>
          </cell>
          <cell r="H42440">
            <v>8800</v>
          </cell>
        </row>
        <row r="42441">
          <cell r="A42441">
            <v>193039</v>
          </cell>
          <cell r="H42441">
            <v>1905.23</v>
          </cell>
        </row>
        <row r="42442">
          <cell r="A42442">
            <v>193039</v>
          </cell>
          <cell r="H42442">
            <v>15128</v>
          </cell>
        </row>
        <row r="42443">
          <cell r="A42443">
            <v>193229</v>
          </cell>
          <cell r="H42443">
            <v>494.7</v>
          </cell>
        </row>
        <row r="42444">
          <cell r="A42444">
            <v>193402</v>
          </cell>
          <cell r="H42444">
            <v>9399.2999999999993</v>
          </cell>
        </row>
        <row r="42445">
          <cell r="A42445">
            <v>193403</v>
          </cell>
          <cell r="H42445">
            <v>7717.32</v>
          </cell>
        </row>
        <row r="42446">
          <cell r="A42446">
            <v>193536</v>
          </cell>
          <cell r="H42446">
            <v>5202</v>
          </cell>
        </row>
        <row r="42447">
          <cell r="A42447">
            <v>193558</v>
          </cell>
          <cell r="H42447">
            <v>3265.02</v>
          </cell>
        </row>
        <row r="42448">
          <cell r="A42448">
            <v>193812</v>
          </cell>
          <cell r="H42448">
            <v>3752.4</v>
          </cell>
        </row>
        <row r="42449">
          <cell r="A42449">
            <v>193939</v>
          </cell>
          <cell r="H42449">
            <v>119</v>
          </cell>
        </row>
        <row r="42450">
          <cell r="A42450">
            <v>193939</v>
          </cell>
          <cell r="H42450">
            <v>3540</v>
          </cell>
        </row>
        <row r="42451">
          <cell r="A42451">
            <v>194158</v>
          </cell>
          <cell r="H42451">
            <v>1596</v>
          </cell>
        </row>
        <row r="42452">
          <cell r="A42452">
            <v>194184</v>
          </cell>
          <cell r="H42452">
            <v>8800</v>
          </cell>
        </row>
        <row r="42453">
          <cell r="A42453">
            <v>194198</v>
          </cell>
          <cell r="H42453">
            <v>5400</v>
          </cell>
        </row>
        <row r="42454">
          <cell r="A42454">
            <v>194211</v>
          </cell>
          <cell r="H42454">
            <v>3990</v>
          </cell>
        </row>
        <row r="42455">
          <cell r="A42455">
            <v>194212</v>
          </cell>
          <cell r="H42455">
            <v>180</v>
          </cell>
        </row>
        <row r="42456">
          <cell r="A42456">
            <v>194508</v>
          </cell>
          <cell r="H42456">
            <v>10800</v>
          </cell>
        </row>
        <row r="42457">
          <cell r="A42457">
            <v>194529</v>
          </cell>
          <cell r="H42457">
            <v>10800</v>
          </cell>
        </row>
        <row r="42458">
          <cell r="A42458">
            <v>200450</v>
          </cell>
          <cell r="H42458">
            <v>15696</v>
          </cell>
        </row>
        <row r="42459">
          <cell r="A42459">
            <v>500345</v>
          </cell>
          <cell r="H42459">
            <v>480</v>
          </cell>
        </row>
        <row r="42460">
          <cell r="A42460">
            <v>500345</v>
          </cell>
          <cell r="H42460">
            <v>798</v>
          </cell>
        </row>
        <row r="42461">
          <cell r="A42461">
            <v>500743</v>
          </cell>
          <cell r="H42461">
            <v>5220</v>
          </cell>
        </row>
        <row r="42462">
          <cell r="A42462">
            <v>500925</v>
          </cell>
          <cell r="H42462">
            <v>14868</v>
          </cell>
        </row>
        <row r="42463">
          <cell r="A42463">
            <v>501986</v>
          </cell>
          <cell r="H42463">
            <v>21600</v>
          </cell>
        </row>
        <row r="42464">
          <cell r="A42464">
            <v>501987</v>
          </cell>
          <cell r="H42464">
            <v>25200</v>
          </cell>
        </row>
        <row r="42465">
          <cell r="A42465">
            <v>502293</v>
          </cell>
          <cell r="H42465">
            <v>18000</v>
          </cell>
        </row>
        <row r="42466">
          <cell r="A42466">
            <v>502947</v>
          </cell>
          <cell r="H42466">
            <v>11881</v>
          </cell>
        </row>
        <row r="42467">
          <cell r="A42467">
            <v>900333</v>
          </cell>
          <cell r="H42467">
            <v>1411.2</v>
          </cell>
        </row>
        <row r="42468">
          <cell r="A42468">
            <v>900333</v>
          </cell>
          <cell r="H42468">
            <v>8064</v>
          </cell>
        </row>
        <row r="42469">
          <cell r="A42469" t="str">
            <v>A58289</v>
          </cell>
          <cell r="H42469">
            <v>5760</v>
          </cell>
        </row>
        <row r="42470">
          <cell r="A42470" t="str">
            <v>A58289</v>
          </cell>
          <cell r="H42470">
            <v>433.5</v>
          </cell>
        </row>
        <row r="42471">
          <cell r="A42471">
            <v>100311</v>
          </cell>
          <cell r="H42471">
            <v>2112</v>
          </cell>
        </row>
        <row r="42472">
          <cell r="A42472">
            <v>100719</v>
          </cell>
          <cell r="H42472">
            <v>340.71</v>
          </cell>
        </row>
        <row r="42473">
          <cell r="A42473">
            <v>100889</v>
          </cell>
          <cell r="H42473">
            <v>1800</v>
          </cell>
        </row>
        <row r="42474">
          <cell r="A42474">
            <v>101354</v>
          </cell>
          <cell r="H42474">
            <v>2670</v>
          </cell>
        </row>
        <row r="42475">
          <cell r="A42475">
            <v>102338</v>
          </cell>
          <cell r="H42475">
            <v>17713.080000000002</v>
          </cell>
        </row>
        <row r="42476">
          <cell r="A42476">
            <v>102477</v>
          </cell>
          <cell r="H42476">
            <v>14500</v>
          </cell>
        </row>
        <row r="42477">
          <cell r="A42477">
            <v>102501</v>
          </cell>
          <cell r="H42477">
            <v>12348</v>
          </cell>
        </row>
        <row r="42478">
          <cell r="A42478">
            <v>190112</v>
          </cell>
          <cell r="H42478">
            <v>120</v>
          </cell>
        </row>
        <row r="42479">
          <cell r="A42479">
            <v>190112</v>
          </cell>
          <cell r="H42479">
            <v>420</v>
          </cell>
        </row>
        <row r="42480">
          <cell r="A42480">
            <v>190204</v>
          </cell>
          <cell r="H42480">
            <v>120</v>
          </cell>
        </row>
        <row r="42481">
          <cell r="A42481">
            <v>190204</v>
          </cell>
          <cell r="H42481">
            <v>240</v>
          </cell>
        </row>
        <row r="42482">
          <cell r="A42482">
            <v>190204</v>
          </cell>
          <cell r="H42482">
            <v>1800</v>
          </cell>
        </row>
        <row r="42483">
          <cell r="A42483">
            <v>190483</v>
          </cell>
          <cell r="H42483">
            <v>79</v>
          </cell>
        </row>
        <row r="42484">
          <cell r="A42484">
            <v>190483</v>
          </cell>
          <cell r="H42484">
            <v>210</v>
          </cell>
        </row>
        <row r="42485">
          <cell r="A42485">
            <v>190483</v>
          </cell>
          <cell r="H42485">
            <v>120</v>
          </cell>
        </row>
        <row r="42486">
          <cell r="A42486">
            <v>191915</v>
          </cell>
          <cell r="H42486">
            <v>73.75</v>
          </cell>
        </row>
        <row r="42487">
          <cell r="A42487">
            <v>191915</v>
          </cell>
          <cell r="H42487">
            <v>2940</v>
          </cell>
        </row>
        <row r="42488">
          <cell r="A42488">
            <v>192293</v>
          </cell>
          <cell r="H42488">
            <v>4752</v>
          </cell>
        </row>
        <row r="42489">
          <cell r="A42489">
            <v>192341</v>
          </cell>
          <cell r="H42489">
            <v>780</v>
          </cell>
        </row>
        <row r="42490">
          <cell r="A42490">
            <v>192443</v>
          </cell>
          <cell r="H42490">
            <v>1440</v>
          </cell>
        </row>
        <row r="42491">
          <cell r="A42491">
            <v>192443</v>
          </cell>
          <cell r="H42491">
            <v>2244</v>
          </cell>
        </row>
        <row r="42492">
          <cell r="A42492">
            <v>192802</v>
          </cell>
          <cell r="H42492">
            <v>300</v>
          </cell>
        </row>
        <row r="42493">
          <cell r="A42493">
            <v>192956</v>
          </cell>
          <cell r="H42493">
            <v>793.68</v>
          </cell>
        </row>
        <row r="42494">
          <cell r="A42494">
            <v>192956</v>
          </cell>
          <cell r="H42494">
            <v>891.42</v>
          </cell>
        </row>
        <row r="42495">
          <cell r="A42495">
            <v>192956</v>
          </cell>
          <cell r="H42495">
            <v>891.42</v>
          </cell>
        </row>
        <row r="42496">
          <cell r="A42496">
            <v>192956</v>
          </cell>
          <cell r="H42496">
            <v>891.42</v>
          </cell>
        </row>
        <row r="42497">
          <cell r="A42497">
            <v>192956</v>
          </cell>
          <cell r="H42497">
            <v>5232.8599999999997</v>
          </cell>
        </row>
        <row r="42498">
          <cell r="A42498">
            <v>192956</v>
          </cell>
          <cell r="H42498">
            <v>1495.64</v>
          </cell>
        </row>
        <row r="42499">
          <cell r="A42499">
            <v>192956</v>
          </cell>
          <cell r="H42499">
            <v>866.02</v>
          </cell>
        </row>
        <row r="42500">
          <cell r="A42500">
            <v>192956</v>
          </cell>
          <cell r="H42500">
            <v>713.22</v>
          </cell>
        </row>
        <row r="42501">
          <cell r="A42501">
            <v>192956</v>
          </cell>
          <cell r="H42501">
            <v>885.96</v>
          </cell>
        </row>
        <row r="42502">
          <cell r="A42502">
            <v>192956</v>
          </cell>
          <cell r="H42502">
            <v>337.5</v>
          </cell>
        </row>
        <row r="42503">
          <cell r="A42503">
            <v>193929</v>
          </cell>
          <cell r="H42503">
            <v>320</v>
          </cell>
        </row>
        <row r="42504">
          <cell r="A42504">
            <v>193929</v>
          </cell>
          <cell r="H42504">
            <v>720</v>
          </cell>
        </row>
        <row r="42505">
          <cell r="A42505">
            <v>193929</v>
          </cell>
          <cell r="H42505">
            <v>420</v>
          </cell>
        </row>
        <row r="42506">
          <cell r="A42506">
            <v>194578</v>
          </cell>
          <cell r="H42506">
            <v>4956</v>
          </cell>
        </row>
        <row r="42507">
          <cell r="A42507">
            <v>194688</v>
          </cell>
          <cell r="H42507">
            <v>480</v>
          </cell>
        </row>
        <row r="42508">
          <cell r="A42508">
            <v>800237</v>
          </cell>
          <cell r="H42508">
            <v>6336</v>
          </cell>
        </row>
        <row r="42509">
          <cell r="A42509">
            <v>900233</v>
          </cell>
          <cell r="H42509">
            <v>6912</v>
          </cell>
        </row>
        <row r="42510">
          <cell r="A42510" t="str">
            <v>A58280</v>
          </cell>
          <cell r="H42510">
            <v>798</v>
          </cell>
        </row>
        <row r="42511">
          <cell r="A42511" t="str">
            <v>A58280</v>
          </cell>
          <cell r="H42511">
            <v>33600</v>
          </cell>
        </row>
        <row r="42512">
          <cell r="A42512" t="str">
            <v>A58280</v>
          </cell>
          <cell r="H42512">
            <v>955.62</v>
          </cell>
        </row>
        <row r="42513">
          <cell r="A42513" t="str">
            <v>A58308</v>
          </cell>
          <cell r="H42513">
            <v>449.9</v>
          </cell>
        </row>
        <row r="42514">
          <cell r="A42514" t="str">
            <v>A58308</v>
          </cell>
          <cell r="H42514">
            <v>1440</v>
          </cell>
        </row>
        <row r="42515">
          <cell r="A42515">
            <v>100007</v>
          </cell>
          <cell r="H42515">
            <v>1440</v>
          </cell>
        </row>
        <row r="42516">
          <cell r="A42516">
            <v>100011</v>
          </cell>
          <cell r="H42516">
            <v>1440</v>
          </cell>
        </row>
        <row r="42517">
          <cell r="A42517">
            <v>100013</v>
          </cell>
          <cell r="H42517">
            <v>1440</v>
          </cell>
        </row>
        <row r="42518">
          <cell r="A42518">
            <v>100111</v>
          </cell>
          <cell r="H42518">
            <v>1560</v>
          </cell>
        </row>
        <row r="42519">
          <cell r="A42519">
            <v>100196</v>
          </cell>
          <cell r="H42519">
            <v>5066</v>
          </cell>
        </row>
        <row r="42520">
          <cell r="A42520">
            <v>100415</v>
          </cell>
          <cell r="H42520">
            <v>5400</v>
          </cell>
        </row>
        <row r="42521">
          <cell r="A42521">
            <v>100578</v>
          </cell>
          <cell r="H42521">
            <v>1197</v>
          </cell>
        </row>
        <row r="42522">
          <cell r="A42522">
            <v>100644</v>
          </cell>
          <cell r="H42522">
            <v>60</v>
          </cell>
        </row>
        <row r="42523">
          <cell r="A42523">
            <v>100644</v>
          </cell>
          <cell r="H42523">
            <v>60</v>
          </cell>
        </row>
        <row r="42524">
          <cell r="A42524">
            <v>100708</v>
          </cell>
          <cell r="H42524">
            <v>10560</v>
          </cell>
        </row>
        <row r="42525">
          <cell r="A42525">
            <v>100719</v>
          </cell>
          <cell r="H42525">
            <v>176.91</v>
          </cell>
        </row>
        <row r="42526">
          <cell r="A42526">
            <v>100719</v>
          </cell>
          <cell r="H42526">
            <v>180.87</v>
          </cell>
        </row>
        <row r="42527">
          <cell r="A42527">
            <v>100719</v>
          </cell>
          <cell r="H42527">
            <v>27.7</v>
          </cell>
        </row>
        <row r="42528">
          <cell r="A42528">
            <v>101218</v>
          </cell>
          <cell r="H42528">
            <v>12204</v>
          </cell>
        </row>
        <row r="42529">
          <cell r="A42529">
            <v>101415</v>
          </cell>
          <cell r="H42529">
            <v>798</v>
          </cell>
        </row>
        <row r="42530">
          <cell r="A42530">
            <v>101415</v>
          </cell>
          <cell r="H42530">
            <v>79</v>
          </cell>
        </row>
        <row r="42531">
          <cell r="A42531">
            <v>101425</v>
          </cell>
          <cell r="H42531">
            <v>3502</v>
          </cell>
        </row>
        <row r="42532">
          <cell r="A42532">
            <v>101702</v>
          </cell>
          <cell r="H42532">
            <v>399</v>
          </cell>
        </row>
        <row r="42533">
          <cell r="A42533">
            <v>101704</v>
          </cell>
          <cell r="H42533">
            <v>399</v>
          </cell>
        </row>
        <row r="42534">
          <cell r="A42534">
            <v>101790</v>
          </cell>
          <cell r="H42534">
            <v>18762</v>
          </cell>
        </row>
        <row r="42535">
          <cell r="A42535">
            <v>101790</v>
          </cell>
          <cell r="H42535">
            <v>18762</v>
          </cell>
        </row>
        <row r="42536">
          <cell r="A42536">
            <v>102134</v>
          </cell>
          <cell r="H42536">
            <v>3831.39</v>
          </cell>
        </row>
        <row r="42537">
          <cell r="A42537">
            <v>102135</v>
          </cell>
          <cell r="H42537">
            <v>108.02</v>
          </cell>
        </row>
        <row r="42538">
          <cell r="A42538">
            <v>102140</v>
          </cell>
          <cell r="H42538">
            <v>798</v>
          </cell>
        </row>
        <row r="42539">
          <cell r="A42539">
            <v>102140</v>
          </cell>
          <cell r="H42539">
            <v>958.02</v>
          </cell>
        </row>
        <row r="42540">
          <cell r="A42540">
            <v>102141</v>
          </cell>
          <cell r="H42540">
            <v>246.89</v>
          </cell>
        </row>
        <row r="42541">
          <cell r="A42541">
            <v>102192</v>
          </cell>
          <cell r="H42541">
            <v>4200</v>
          </cell>
        </row>
        <row r="42542">
          <cell r="A42542">
            <v>102192</v>
          </cell>
          <cell r="H42542">
            <v>60</v>
          </cell>
        </row>
        <row r="42543">
          <cell r="A42543">
            <v>102398</v>
          </cell>
          <cell r="H42543">
            <v>527.1</v>
          </cell>
        </row>
        <row r="42544">
          <cell r="A42544">
            <v>102418</v>
          </cell>
          <cell r="H42544">
            <v>1884</v>
          </cell>
        </row>
        <row r="42545">
          <cell r="A42545">
            <v>102418</v>
          </cell>
          <cell r="H42545">
            <v>172.8</v>
          </cell>
        </row>
        <row r="42546">
          <cell r="A42546">
            <v>102488</v>
          </cell>
          <cell r="H42546">
            <v>779</v>
          </cell>
        </row>
        <row r="42547">
          <cell r="A42547">
            <v>102488</v>
          </cell>
          <cell r="H42547">
            <v>5184</v>
          </cell>
        </row>
        <row r="42548">
          <cell r="A42548">
            <v>190064</v>
          </cell>
          <cell r="H42548">
            <v>18762</v>
          </cell>
        </row>
        <row r="42549">
          <cell r="A42549">
            <v>190474</v>
          </cell>
          <cell r="H42549">
            <v>194</v>
          </cell>
        </row>
        <row r="42550">
          <cell r="A42550">
            <v>190474</v>
          </cell>
          <cell r="H42550">
            <v>8640</v>
          </cell>
        </row>
        <row r="42551">
          <cell r="A42551">
            <v>191127</v>
          </cell>
          <cell r="H42551">
            <v>50032</v>
          </cell>
        </row>
        <row r="42552">
          <cell r="A42552">
            <v>191535</v>
          </cell>
          <cell r="H42552">
            <v>2520</v>
          </cell>
        </row>
        <row r="42553">
          <cell r="A42553">
            <v>191645</v>
          </cell>
          <cell r="H42553">
            <v>520</v>
          </cell>
        </row>
        <row r="42554">
          <cell r="A42554">
            <v>191650</v>
          </cell>
          <cell r="H42554">
            <v>18600</v>
          </cell>
        </row>
        <row r="42555">
          <cell r="A42555">
            <v>192868</v>
          </cell>
          <cell r="H42555">
            <v>4800</v>
          </cell>
        </row>
        <row r="42556">
          <cell r="A42556">
            <v>193066</v>
          </cell>
          <cell r="H42556">
            <v>1980</v>
          </cell>
        </row>
        <row r="42557">
          <cell r="A42557">
            <v>193066</v>
          </cell>
          <cell r="H42557">
            <v>33</v>
          </cell>
        </row>
        <row r="42558">
          <cell r="A42558">
            <v>193066</v>
          </cell>
          <cell r="H42558">
            <v>1155</v>
          </cell>
        </row>
        <row r="42559">
          <cell r="A42559">
            <v>193726</v>
          </cell>
          <cell r="H42559">
            <v>1870</v>
          </cell>
        </row>
        <row r="42560">
          <cell r="A42560">
            <v>193812</v>
          </cell>
          <cell r="H42560">
            <v>750.48</v>
          </cell>
        </row>
        <row r="42561">
          <cell r="A42561">
            <v>193812</v>
          </cell>
          <cell r="H42561">
            <v>1125.72</v>
          </cell>
        </row>
        <row r="42562">
          <cell r="A42562">
            <v>193962</v>
          </cell>
          <cell r="H42562">
            <v>8100</v>
          </cell>
        </row>
        <row r="42563">
          <cell r="A42563">
            <v>194174</v>
          </cell>
          <cell r="H42563">
            <v>13306.08</v>
          </cell>
        </row>
        <row r="42564">
          <cell r="A42564">
            <v>194348</v>
          </cell>
          <cell r="H42564">
            <v>300</v>
          </cell>
        </row>
        <row r="42565">
          <cell r="A42565">
            <v>194348</v>
          </cell>
          <cell r="H42565">
            <v>1250</v>
          </cell>
        </row>
        <row r="42566">
          <cell r="A42566">
            <v>194542</v>
          </cell>
          <cell r="H42566">
            <v>11410</v>
          </cell>
        </row>
        <row r="42567">
          <cell r="A42567">
            <v>500345</v>
          </cell>
          <cell r="H42567">
            <v>4200</v>
          </cell>
        </row>
        <row r="42568">
          <cell r="A42568">
            <v>500345</v>
          </cell>
          <cell r="H42568">
            <v>70</v>
          </cell>
        </row>
        <row r="42569">
          <cell r="A42569">
            <v>500877</v>
          </cell>
          <cell r="H42569">
            <v>1584</v>
          </cell>
        </row>
        <row r="42570">
          <cell r="A42570">
            <v>501051</v>
          </cell>
          <cell r="H42570">
            <v>3752.4</v>
          </cell>
        </row>
        <row r="42571">
          <cell r="A42571">
            <v>502327</v>
          </cell>
          <cell r="H42571">
            <v>18131.189999999999</v>
          </cell>
        </row>
        <row r="42572">
          <cell r="A42572" t="str">
            <v>A58258</v>
          </cell>
          <cell r="H42572">
            <v>858</v>
          </cell>
        </row>
        <row r="42573">
          <cell r="A42573" t="str">
            <v>A58276</v>
          </cell>
          <cell r="H42573">
            <v>2880</v>
          </cell>
        </row>
        <row r="42574">
          <cell r="A42574">
            <v>100596</v>
          </cell>
          <cell r="H42574">
            <v>1260</v>
          </cell>
        </row>
        <row r="42575">
          <cell r="A42575">
            <v>100717</v>
          </cell>
          <cell r="H42575">
            <v>11227.2</v>
          </cell>
        </row>
        <row r="42576">
          <cell r="A42576">
            <v>101051</v>
          </cell>
          <cell r="H42576">
            <v>23256</v>
          </cell>
        </row>
        <row r="42577">
          <cell r="A42577">
            <v>101217</v>
          </cell>
          <cell r="H42577">
            <v>3960</v>
          </cell>
        </row>
        <row r="42578">
          <cell r="A42578">
            <v>101221</v>
          </cell>
          <cell r="H42578">
            <v>151.19999999999999</v>
          </cell>
        </row>
        <row r="42579">
          <cell r="A42579">
            <v>101221</v>
          </cell>
          <cell r="H42579">
            <v>957.6</v>
          </cell>
        </row>
        <row r="42580">
          <cell r="A42580">
            <v>101555</v>
          </cell>
          <cell r="H42580">
            <v>1056</v>
          </cell>
        </row>
        <row r="42581">
          <cell r="A42581">
            <v>101702</v>
          </cell>
          <cell r="H42581">
            <v>31625</v>
          </cell>
        </row>
        <row r="42582">
          <cell r="A42582">
            <v>101702</v>
          </cell>
          <cell r="H42582">
            <v>552</v>
          </cell>
        </row>
        <row r="42583">
          <cell r="A42583">
            <v>101705</v>
          </cell>
          <cell r="H42583">
            <v>1265</v>
          </cell>
        </row>
        <row r="42584">
          <cell r="A42584">
            <v>102075</v>
          </cell>
          <cell r="H42584">
            <v>12600</v>
          </cell>
        </row>
        <row r="42585">
          <cell r="A42585">
            <v>102338</v>
          </cell>
          <cell r="H42585">
            <v>1197</v>
          </cell>
        </row>
        <row r="42586">
          <cell r="A42586">
            <v>102617</v>
          </cell>
          <cell r="H42586">
            <v>7005</v>
          </cell>
        </row>
        <row r="42587">
          <cell r="A42587">
            <v>191164</v>
          </cell>
          <cell r="H42587">
            <v>5100</v>
          </cell>
        </row>
        <row r="42588">
          <cell r="A42588">
            <v>191369</v>
          </cell>
          <cell r="H42588">
            <v>92.5</v>
          </cell>
        </row>
        <row r="42589">
          <cell r="A42589">
            <v>191369</v>
          </cell>
          <cell r="H42589">
            <v>3540</v>
          </cell>
        </row>
        <row r="42590">
          <cell r="A42590">
            <v>191406</v>
          </cell>
          <cell r="H42590">
            <v>3600</v>
          </cell>
        </row>
        <row r="42591">
          <cell r="A42591">
            <v>191406</v>
          </cell>
          <cell r="H42591">
            <v>65</v>
          </cell>
        </row>
        <row r="42592">
          <cell r="A42592">
            <v>191645</v>
          </cell>
          <cell r="H42592">
            <v>29078</v>
          </cell>
        </row>
        <row r="42593">
          <cell r="A42593">
            <v>192052</v>
          </cell>
          <cell r="H42593">
            <v>783.61</v>
          </cell>
        </row>
        <row r="42594">
          <cell r="A42594">
            <v>192526</v>
          </cell>
          <cell r="H42594">
            <v>1080</v>
          </cell>
        </row>
        <row r="42595">
          <cell r="A42595">
            <v>192526</v>
          </cell>
          <cell r="H42595">
            <v>2430</v>
          </cell>
        </row>
        <row r="42596">
          <cell r="A42596">
            <v>192526</v>
          </cell>
          <cell r="H42596">
            <v>54</v>
          </cell>
        </row>
        <row r="42597">
          <cell r="A42597">
            <v>192526</v>
          </cell>
          <cell r="H42597">
            <v>114.28</v>
          </cell>
        </row>
        <row r="42598">
          <cell r="A42598">
            <v>192539</v>
          </cell>
          <cell r="H42598">
            <v>12600</v>
          </cell>
        </row>
        <row r="42599">
          <cell r="A42599">
            <v>192743</v>
          </cell>
          <cell r="H42599">
            <v>442</v>
          </cell>
        </row>
        <row r="42600">
          <cell r="A42600">
            <v>192845</v>
          </cell>
          <cell r="H42600">
            <v>12600</v>
          </cell>
        </row>
        <row r="42601">
          <cell r="A42601">
            <v>193606</v>
          </cell>
          <cell r="H42601">
            <v>816</v>
          </cell>
        </row>
        <row r="42602">
          <cell r="A42602">
            <v>193705</v>
          </cell>
          <cell r="H42602">
            <v>88704</v>
          </cell>
        </row>
        <row r="42603">
          <cell r="A42603">
            <v>193812</v>
          </cell>
          <cell r="H42603">
            <v>3752.4</v>
          </cell>
        </row>
        <row r="42604">
          <cell r="A42604">
            <v>193812</v>
          </cell>
          <cell r="H42604">
            <v>1377.72</v>
          </cell>
        </row>
        <row r="42605">
          <cell r="A42605">
            <v>193838</v>
          </cell>
          <cell r="H42605">
            <v>1200</v>
          </cell>
        </row>
        <row r="42606">
          <cell r="A42606">
            <v>194193</v>
          </cell>
          <cell r="H42606">
            <v>180</v>
          </cell>
        </row>
        <row r="42607">
          <cell r="A42607">
            <v>194196</v>
          </cell>
          <cell r="H42607">
            <v>1497</v>
          </cell>
        </row>
        <row r="42608">
          <cell r="A42608">
            <v>194196</v>
          </cell>
          <cell r="H42608">
            <v>1704</v>
          </cell>
        </row>
        <row r="42609">
          <cell r="A42609">
            <v>194281</v>
          </cell>
          <cell r="H42609">
            <v>108.75</v>
          </cell>
        </row>
        <row r="42610">
          <cell r="A42610">
            <v>194281</v>
          </cell>
          <cell r="H42610">
            <v>2940</v>
          </cell>
        </row>
        <row r="42611">
          <cell r="A42611">
            <v>500021</v>
          </cell>
          <cell r="H42611">
            <v>22908.27</v>
          </cell>
        </row>
        <row r="42612">
          <cell r="A42612">
            <v>500021</v>
          </cell>
          <cell r="H42612">
            <v>3639.68</v>
          </cell>
        </row>
        <row r="42613">
          <cell r="A42613">
            <v>501103</v>
          </cell>
          <cell r="H42613">
            <v>4141</v>
          </cell>
        </row>
        <row r="42614">
          <cell r="A42614">
            <v>501647</v>
          </cell>
          <cell r="H42614">
            <v>419.9</v>
          </cell>
        </row>
        <row r="42615">
          <cell r="A42615">
            <v>502265</v>
          </cell>
          <cell r="H42615">
            <v>1920</v>
          </cell>
        </row>
        <row r="42616">
          <cell r="A42616">
            <v>503018</v>
          </cell>
          <cell r="H42616">
            <v>12240</v>
          </cell>
        </row>
        <row r="42617">
          <cell r="A42617">
            <v>503018</v>
          </cell>
          <cell r="H42617">
            <v>8640</v>
          </cell>
        </row>
        <row r="42618">
          <cell r="A42618">
            <v>750231</v>
          </cell>
          <cell r="H42618">
            <v>12600</v>
          </cell>
        </row>
        <row r="42619">
          <cell r="A42619">
            <v>800283</v>
          </cell>
          <cell r="H42619">
            <v>1225.6600000000001</v>
          </cell>
        </row>
        <row r="42620">
          <cell r="A42620">
            <v>800283</v>
          </cell>
          <cell r="H42620">
            <v>147.4</v>
          </cell>
        </row>
        <row r="42621">
          <cell r="A42621">
            <v>800283</v>
          </cell>
          <cell r="H42621">
            <v>902.53</v>
          </cell>
        </row>
        <row r="42622">
          <cell r="A42622">
            <v>800283</v>
          </cell>
          <cell r="H42622">
            <v>666.38</v>
          </cell>
        </row>
        <row r="42623">
          <cell r="A42623">
            <v>800283</v>
          </cell>
          <cell r="H42623">
            <v>76.67</v>
          </cell>
        </row>
        <row r="42624">
          <cell r="A42624">
            <v>800283</v>
          </cell>
          <cell r="H42624">
            <v>875.26</v>
          </cell>
        </row>
        <row r="42625">
          <cell r="A42625">
            <v>800283</v>
          </cell>
          <cell r="H42625">
            <v>231.88</v>
          </cell>
        </row>
        <row r="42626">
          <cell r="A42626">
            <v>100224</v>
          </cell>
          <cell r="H42626">
            <v>15300</v>
          </cell>
        </row>
        <row r="42627">
          <cell r="A42627">
            <v>100982</v>
          </cell>
          <cell r="H42627">
            <v>2670</v>
          </cell>
        </row>
        <row r="42628">
          <cell r="A42628">
            <v>101555</v>
          </cell>
          <cell r="H42628">
            <v>480</v>
          </cell>
        </row>
        <row r="42629">
          <cell r="A42629">
            <v>101839</v>
          </cell>
          <cell r="H42629">
            <v>1068</v>
          </cell>
        </row>
        <row r="42630">
          <cell r="A42630">
            <v>101951</v>
          </cell>
          <cell r="H42630">
            <v>130.5</v>
          </cell>
        </row>
        <row r="42631">
          <cell r="A42631">
            <v>101951</v>
          </cell>
          <cell r="H42631">
            <v>555</v>
          </cell>
        </row>
        <row r="42632">
          <cell r="A42632">
            <v>102192</v>
          </cell>
          <cell r="H42632">
            <v>480</v>
          </cell>
        </row>
        <row r="42633">
          <cell r="A42633">
            <v>102297</v>
          </cell>
          <cell r="H42633">
            <v>8820</v>
          </cell>
        </row>
        <row r="42634">
          <cell r="A42634">
            <v>102418</v>
          </cell>
          <cell r="H42634">
            <v>399</v>
          </cell>
        </row>
        <row r="42635">
          <cell r="A42635">
            <v>102488</v>
          </cell>
          <cell r="H42635">
            <v>2721.6</v>
          </cell>
        </row>
        <row r="42636">
          <cell r="A42636">
            <v>102488</v>
          </cell>
          <cell r="H42636">
            <v>772.2</v>
          </cell>
        </row>
        <row r="42637">
          <cell r="A42637">
            <v>102488</v>
          </cell>
          <cell r="H42637">
            <v>573.48</v>
          </cell>
        </row>
        <row r="42638">
          <cell r="A42638">
            <v>102488</v>
          </cell>
          <cell r="H42638">
            <v>518.4</v>
          </cell>
        </row>
        <row r="42639">
          <cell r="A42639">
            <v>102488</v>
          </cell>
          <cell r="H42639">
            <v>681</v>
          </cell>
        </row>
        <row r="42640">
          <cell r="A42640">
            <v>102488</v>
          </cell>
          <cell r="H42640">
            <v>1082.1600000000001</v>
          </cell>
        </row>
        <row r="42641">
          <cell r="A42641">
            <v>102488</v>
          </cell>
          <cell r="H42641">
            <v>1555.2</v>
          </cell>
        </row>
        <row r="42642">
          <cell r="A42642">
            <v>102488</v>
          </cell>
          <cell r="H42642">
            <v>831.6</v>
          </cell>
        </row>
        <row r="42643">
          <cell r="A42643">
            <v>102488</v>
          </cell>
          <cell r="H42643">
            <v>1036.8</v>
          </cell>
        </row>
        <row r="42644">
          <cell r="A42644">
            <v>102488</v>
          </cell>
          <cell r="H42644">
            <v>454</v>
          </cell>
        </row>
        <row r="42645">
          <cell r="A42645">
            <v>102488</v>
          </cell>
          <cell r="H42645">
            <v>180.36</v>
          </cell>
        </row>
        <row r="42646">
          <cell r="A42646">
            <v>102488</v>
          </cell>
          <cell r="H42646">
            <v>1036.8</v>
          </cell>
        </row>
        <row r="42647">
          <cell r="A42647">
            <v>102488</v>
          </cell>
          <cell r="H42647">
            <v>356.4</v>
          </cell>
        </row>
        <row r="42648">
          <cell r="A42648">
            <v>102488</v>
          </cell>
          <cell r="H42648">
            <v>518.4</v>
          </cell>
        </row>
        <row r="42649">
          <cell r="A42649">
            <v>190017</v>
          </cell>
          <cell r="H42649">
            <v>31270</v>
          </cell>
        </row>
        <row r="42650">
          <cell r="A42650">
            <v>190204</v>
          </cell>
          <cell r="H42650">
            <v>60</v>
          </cell>
        </row>
        <row r="42651">
          <cell r="A42651">
            <v>190204</v>
          </cell>
          <cell r="H42651">
            <v>720</v>
          </cell>
        </row>
        <row r="42652">
          <cell r="A42652">
            <v>191017</v>
          </cell>
          <cell r="H42652">
            <v>1440</v>
          </cell>
        </row>
        <row r="42653">
          <cell r="A42653">
            <v>191017</v>
          </cell>
          <cell r="H42653">
            <v>86.25</v>
          </cell>
        </row>
        <row r="42654">
          <cell r="A42654">
            <v>191583</v>
          </cell>
          <cell r="H42654">
            <v>10680</v>
          </cell>
        </row>
        <row r="42655">
          <cell r="A42655">
            <v>191800</v>
          </cell>
          <cell r="H42655">
            <v>2940</v>
          </cell>
        </row>
        <row r="42656">
          <cell r="A42656">
            <v>193395</v>
          </cell>
          <cell r="H42656">
            <v>1337.13</v>
          </cell>
        </row>
        <row r="42657">
          <cell r="A42657">
            <v>193407</v>
          </cell>
          <cell r="H42657">
            <v>6960</v>
          </cell>
        </row>
        <row r="42658">
          <cell r="A42658">
            <v>193648</v>
          </cell>
          <cell r="H42658">
            <v>3030</v>
          </cell>
        </row>
        <row r="42659">
          <cell r="A42659">
            <v>193650</v>
          </cell>
          <cell r="H42659">
            <v>3030</v>
          </cell>
        </row>
        <row r="42660">
          <cell r="A42660">
            <v>193671</v>
          </cell>
          <cell r="H42660">
            <v>3030</v>
          </cell>
        </row>
        <row r="42661">
          <cell r="A42661">
            <v>193672</v>
          </cell>
          <cell r="H42661">
            <v>3030</v>
          </cell>
        </row>
        <row r="42662">
          <cell r="A42662">
            <v>193777</v>
          </cell>
          <cell r="H42662">
            <v>3720</v>
          </cell>
        </row>
        <row r="42663">
          <cell r="A42663">
            <v>193778</v>
          </cell>
          <cell r="H42663">
            <v>5941.3</v>
          </cell>
        </row>
        <row r="42664">
          <cell r="A42664">
            <v>193787</v>
          </cell>
          <cell r="H42664">
            <v>1000.92</v>
          </cell>
        </row>
        <row r="42665">
          <cell r="A42665">
            <v>193787</v>
          </cell>
          <cell r="H42665">
            <v>5940</v>
          </cell>
        </row>
        <row r="42666">
          <cell r="A42666">
            <v>193787</v>
          </cell>
          <cell r="H42666">
            <v>59443.199999999997</v>
          </cell>
        </row>
        <row r="42667">
          <cell r="A42667">
            <v>193890</v>
          </cell>
          <cell r="H42667">
            <v>3030</v>
          </cell>
        </row>
        <row r="42668">
          <cell r="A42668">
            <v>194392</v>
          </cell>
          <cell r="H42668">
            <v>3594</v>
          </cell>
        </row>
        <row r="42669">
          <cell r="A42669">
            <v>194659</v>
          </cell>
          <cell r="H42669">
            <v>6060</v>
          </cell>
        </row>
        <row r="42670">
          <cell r="A42670">
            <v>500379</v>
          </cell>
          <cell r="H42670">
            <v>150</v>
          </cell>
        </row>
        <row r="42671">
          <cell r="A42671">
            <v>500379</v>
          </cell>
          <cell r="H42671">
            <v>446.84</v>
          </cell>
        </row>
        <row r="42672">
          <cell r="A42672">
            <v>500379</v>
          </cell>
          <cell r="H42672">
            <v>249.14</v>
          </cell>
        </row>
        <row r="42673">
          <cell r="A42673">
            <v>501054</v>
          </cell>
          <cell r="H42673">
            <v>12508</v>
          </cell>
        </row>
        <row r="42674">
          <cell r="A42674">
            <v>501054</v>
          </cell>
          <cell r="H42674">
            <v>12508</v>
          </cell>
        </row>
        <row r="42675">
          <cell r="A42675">
            <v>501054</v>
          </cell>
          <cell r="H42675">
            <v>12508</v>
          </cell>
        </row>
        <row r="42676">
          <cell r="A42676">
            <v>502204</v>
          </cell>
          <cell r="H42676">
            <v>31270</v>
          </cell>
        </row>
        <row r="42677">
          <cell r="A42677">
            <v>502348</v>
          </cell>
          <cell r="H42677">
            <v>3752.4</v>
          </cell>
        </row>
        <row r="42678">
          <cell r="A42678">
            <v>502413</v>
          </cell>
          <cell r="H42678">
            <v>75048</v>
          </cell>
        </row>
        <row r="42679">
          <cell r="A42679">
            <v>502973</v>
          </cell>
          <cell r="H42679">
            <v>11220</v>
          </cell>
        </row>
        <row r="42680">
          <cell r="A42680">
            <v>900039</v>
          </cell>
          <cell r="H42680">
            <v>1058.4000000000001</v>
          </cell>
        </row>
        <row r="42681">
          <cell r="A42681">
            <v>900227</v>
          </cell>
          <cell r="H42681">
            <v>404</v>
          </cell>
        </row>
        <row r="42682">
          <cell r="A42682">
            <v>900227</v>
          </cell>
          <cell r="H42682">
            <v>468</v>
          </cell>
        </row>
        <row r="42683">
          <cell r="A42683">
            <v>900271</v>
          </cell>
          <cell r="H42683">
            <v>399</v>
          </cell>
        </row>
        <row r="42684">
          <cell r="A42684" t="str">
            <v>A58377</v>
          </cell>
          <cell r="H42684">
            <v>978</v>
          </cell>
        </row>
        <row r="42685">
          <cell r="A42685" t="str">
            <v>A58377</v>
          </cell>
          <cell r="H42685">
            <v>3600</v>
          </cell>
        </row>
        <row r="42686">
          <cell r="A42686">
            <v>100203</v>
          </cell>
          <cell r="H42686">
            <v>9000</v>
          </cell>
        </row>
        <row r="42687">
          <cell r="A42687">
            <v>100217</v>
          </cell>
          <cell r="H42687">
            <v>1596</v>
          </cell>
        </row>
        <row r="42688">
          <cell r="A42688">
            <v>100397</v>
          </cell>
          <cell r="H42688">
            <v>12600</v>
          </cell>
        </row>
        <row r="42689">
          <cell r="A42689">
            <v>101043</v>
          </cell>
          <cell r="H42689">
            <v>21600</v>
          </cell>
        </row>
        <row r="42690">
          <cell r="A42690">
            <v>101766</v>
          </cell>
          <cell r="H42690">
            <v>1440</v>
          </cell>
        </row>
        <row r="42691">
          <cell r="A42691">
            <v>101766</v>
          </cell>
          <cell r="H42691">
            <v>2244</v>
          </cell>
        </row>
        <row r="42692">
          <cell r="A42692">
            <v>101766</v>
          </cell>
          <cell r="H42692">
            <v>404</v>
          </cell>
        </row>
        <row r="42693">
          <cell r="A42693">
            <v>101766</v>
          </cell>
          <cell r="H42693">
            <v>1204</v>
          </cell>
        </row>
        <row r="42694">
          <cell r="A42694">
            <v>101766</v>
          </cell>
          <cell r="H42694">
            <v>468</v>
          </cell>
        </row>
        <row r="42695">
          <cell r="A42695">
            <v>101766</v>
          </cell>
          <cell r="H42695">
            <v>1076</v>
          </cell>
        </row>
        <row r="42696">
          <cell r="A42696">
            <v>101766</v>
          </cell>
          <cell r="H42696">
            <v>1254</v>
          </cell>
        </row>
        <row r="42697">
          <cell r="A42697">
            <v>101766</v>
          </cell>
          <cell r="H42697">
            <v>1250</v>
          </cell>
        </row>
        <row r="42698">
          <cell r="A42698">
            <v>101766</v>
          </cell>
          <cell r="H42698">
            <v>3700</v>
          </cell>
        </row>
        <row r="42699">
          <cell r="A42699">
            <v>102059</v>
          </cell>
          <cell r="H42699">
            <v>7600</v>
          </cell>
        </row>
        <row r="42700">
          <cell r="A42700">
            <v>102350</v>
          </cell>
          <cell r="H42700">
            <v>10584</v>
          </cell>
        </row>
        <row r="42701">
          <cell r="A42701">
            <v>102463</v>
          </cell>
          <cell r="H42701">
            <v>950</v>
          </cell>
        </row>
        <row r="42702">
          <cell r="A42702">
            <v>191213</v>
          </cell>
          <cell r="H42702">
            <v>3600</v>
          </cell>
        </row>
        <row r="42703">
          <cell r="A42703">
            <v>191549</v>
          </cell>
          <cell r="H42703">
            <v>3840</v>
          </cell>
        </row>
        <row r="42704">
          <cell r="A42704">
            <v>191549</v>
          </cell>
          <cell r="H42704">
            <v>122</v>
          </cell>
        </row>
        <row r="42705">
          <cell r="A42705">
            <v>192019</v>
          </cell>
          <cell r="H42705">
            <v>4532.3999999999996</v>
          </cell>
        </row>
        <row r="42706">
          <cell r="A42706">
            <v>192019</v>
          </cell>
          <cell r="H42706">
            <v>3021.6</v>
          </cell>
        </row>
        <row r="42707">
          <cell r="A42707">
            <v>192461</v>
          </cell>
          <cell r="H42707">
            <v>156</v>
          </cell>
        </row>
        <row r="42708">
          <cell r="A42708">
            <v>192461</v>
          </cell>
          <cell r="H42708">
            <v>1335.25</v>
          </cell>
        </row>
        <row r="42709">
          <cell r="A42709">
            <v>192802</v>
          </cell>
          <cell r="H42709">
            <v>102</v>
          </cell>
        </row>
        <row r="42710">
          <cell r="A42710">
            <v>192905</v>
          </cell>
          <cell r="H42710">
            <v>798</v>
          </cell>
        </row>
        <row r="42711">
          <cell r="A42711">
            <v>193013</v>
          </cell>
          <cell r="H42711">
            <v>2394</v>
          </cell>
        </row>
        <row r="42712">
          <cell r="A42712">
            <v>193856</v>
          </cell>
          <cell r="H42712">
            <v>3180</v>
          </cell>
        </row>
        <row r="42713">
          <cell r="A42713">
            <v>194196</v>
          </cell>
          <cell r="H42713">
            <v>3712.56</v>
          </cell>
        </row>
        <row r="42714">
          <cell r="A42714">
            <v>200302</v>
          </cell>
          <cell r="H42714">
            <v>3600</v>
          </cell>
        </row>
        <row r="42715">
          <cell r="A42715">
            <v>500144</v>
          </cell>
          <cell r="H42715">
            <v>222</v>
          </cell>
        </row>
        <row r="42716">
          <cell r="A42716">
            <v>500144</v>
          </cell>
          <cell r="H42716">
            <v>3240</v>
          </cell>
        </row>
        <row r="42717">
          <cell r="A42717">
            <v>502030</v>
          </cell>
          <cell r="H42717">
            <v>9000</v>
          </cell>
        </row>
        <row r="42718">
          <cell r="A42718">
            <v>502078</v>
          </cell>
          <cell r="H42718">
            <v>3832</v>
          </cell>
        </row>
        <row r="42719">
          <cell r="A42719">
            <v>502824</v>
          </cell>
          <cell r="H42719">
            <v>1197</v>
          </cell>
        </row>
        <row r="42720">
          <cell r="A42720">
            <v>100718</v>
          </cell>
          <cell r="H42720">
            <v>6372</v>
          </cell>
        </row>
        <row r="42721">
          <cell r="A42721">
            <v>101217</v>
          </cell>
          <cell r="H42721">
            <v>1058.4000000000001</v>
          </cell>
        </row>
        <row r="42722">
          <cell r="A42722">
            <v>101218</v>
          </cell>
          <cell r="H42722">
            <v>1612.8</v>
          </cell>
        </row>
        <row r="42723">
          <cell r="A42723">
            <v>102418</v>
          </cell>
          <cell r="H42723">
            <v>1884</v>
          </cell>
        </row>
        <row r="42724">
          <cell r="A42724">
            <v>102501</v>
          </cell>
          <cell r="H42724">
            <v>9996</v>
          </cell>
        </row>
        <row r="42725">
          <cell r="A42725">
            <v>191549</v>
          </cell>
          <cell r="H42725">
            <v>3840</v>
          </cell>
        </row>
        <row r="42726">
          <cell r="A42726">
            <v>191549</v>
          </cell>
          <cell r="H42726">
            <v>122</v>
          </cell>
        </row>
        <row r="42727">
          <cell r="A42727">
            <v>192802</v>
          </cell>
          <cell r="H42727">
            <v>102</v>
          </cell>
        </row>
        <row r="42728">
          <cell r="A42728">
            <v>193039</v>
          </cell>
          <cell r="H42728">
            <v>2775</v>
          </cell>
        </row>
        <row r="42729">
          <cell r="A42729">
            <v>193812</v>
          </cell>
          <cell r="H42729">
            <v>750.48</v>
          </cell>
        </row>
        <row r="42730">
          <cell r="A42730">
            <v>193812</v>
          </cell>
          <cell r="H42730">
            <v>459.24</v>
          </cell>
        </row>
        <row r="42731">
          <cell r="A42731">
            <v>194146</v>
          </cell>
          <cell r="H42731">
            <v>1320</v>
          </cell>
        </row>
        <row r="42732">
          <cell r="A42732">
            <v>194211</v>
          </cell>
          <cell r="H42732">
            <v>6627.6</v>
          </cell>
        </row>
        <row r="42733">
          <cell r="A42733">
            <v>194227</v>
          </cell>
          <cell r="H42733">
            <v>728.28</v>
          </cell>
        </row>
        <row r="42734">
          <cell r="A42734">
            <v>194688</v>
          </cell>
          <cell r="H42734">
            <v>720</v>
          </cell>
        </row>
        <row r="42735">
          <cell r="A42735">
            <v>500877</v>
          </cell>
          <cell r="H42735">
            <v>1584</v>
          </cell>
        </row>
        <row r="42736">
          <cell r="A42736">
            <v>501596</v>
          </cell>
          <cell r="H42736">
            <v>2940</v>
          </cell>
        </row>
        <row r="42737">
          <cell r="A42737">
            <v>502191</v>
          </cell>
          <cell r="H42737">
            <v>5400</v>
          </cell>
        </row>
        <row r="42738">
          <cell r="A42738">
            <v>100169</v>
          </cell>
          <cell r="H42738">
            <v>100</v>
          </cell>
        </row>
        <row r="42739">
          <cell r="A42739">
            <v>100169</v>
          </cell>
          <cell r="H42739">
            <v>6552</v>
          </cell>
        </row>
        <row r="42740">
          <cell r="A42740">
            <v>100266</v>
          </cell>
          <cell r="H42740">
            <v>5466.96</v>
          </cell>
        </row>
        <row r="42741">
          <cell r="A42741">
            <v>101801</v>
          </cell>
          <cell r="H42741">
            <v>23664</v>
          </cell>
        </row>
        <row r="42742">
          <cell r="A42742">
            <v>101801</v>
          </cell>
          <cell r="H42742">
            <v>36888</v>
          </cell>
        </row>
        <row r="42743">
          <cell r="A42743">
            <v>190033</v>
          </cell>
          <cell r="H42743">
            <v>390</v>
          </cell>
        </row>
        <row r="42744">
          <cell r="A42744">
            <v>190204</v>
          </cell>
          <cell r="H42744">
            <v>399</v>
          </cell>
        </row>
        <row r="42745">
          <cell r="A42745">
            <v>193812</v>
          </cell>
          <cell r="H42745">
            <v>3752.4</v>
          </cell>
        </row>
        <row r="42746">
          <cell r="A42746">
            <v>193812</v>
          </cell>
          <cell r="H42746">
            <v>375.24</v>
          </cell>
        </row>
        <row r="42747">
          <cell r="A42747">
            <v>194070</v>
          </cell>
          <cell r="H42747">
            <v>7200</v>
          </cell>
        </row>
        <row r="42748">
          <cell r="A42748">
            <v>194070</v>
          </cell>
          <cell r="H42748">
            <v>74.75</v>
          </cell>
        </row>
        <row r="42749">
          <cell r="A42749">
            <v>194348</v>
          </cell>
          <cell r="H42749">
            <v>1950</v>
          </cell>
        </row>
        <row r="42750">
          <cell r="A42750">
            <v>194516</v>
          </cell>
          <cell r="H42750">
            <v>5880</v>
          </cell>
        </row>
        <row r="42751">
          <cell r="A42751">
            <v>500743</v>
          </cell>
          <cell r="H42751">
            <v>856.8</v>
          </cell>
        </row>
        <row r="42752">
          <cell r="A42752">
            <v>501647</v>
          </cell>
          <cell r="H42752">
            <v>16774.560000000001</v>
          </cell>
        </row>
        <row r="42753">
          <cell r="A42753">
            <v>502440</v>
          </cell>
          <cell r="H42753">
            <v>2670</v>
          </cell>
        </row>
        <row r="42754">
          <cell r="A42754">
            <v>900333</v>
          </cell>
          <cell r="H42754">
            <v>1310.4000000000001</v>
          </cell>
        </row>
        <row r="42755">
          <cell r="A42755" t="str">
            <v>A58193</v>
          </cell>
          <cell r="H42755">
            <v>29400</v>
          </cell>
        </row>
        <row r="42756">
          <cell r="A42756">
            <v>100074</v>
          </cell>
          <cell r="H42756">
            <v>2940</v>
          </cell>
        </row>
        <row r="42757">
          <cell r="A42757">
            <v>100074</v>
          </cell>
          <cell r="H42757">
            <v>2940</v>
          </cell>
        </row>
        <row r="42758">
          <cell r="A42758">
            <v>100217</v>
          </cell>
          <cell r="H42758">
            <v>91000</v>
          </cell>
        </row>
        <row r="42759">
          <cell r="A42759">
            <v>100217</v>
          </cell>
          <cell r="H42759">
            <v>10500</v>
          </cell>
        </row>
        <row r="42760">
          <cell r="A42760">
            <v>100402</v>
          </cell>
          <cell r="H42760">
            <v>399</v>
          </cell>
        </row>
        <row r="42761">
          <cell r="A42761">
            <v>100513</v>
          </cell>
          <cell r="H42761">
            <v>77500</v>
          </cell>
        </row>
        <row r="42762">
          <cell r="A42762">
            <v>101074</v>
          </cell>
          <cell r="H42762">
            <v>1764.36</v>
          </cell>
        </row>
        <row r="42763">
          <cell r="A42763">
            <v>101373</v>
          </cell>
          <cell r="H42763">
            <v>28875</v>
          </cell>
        </row>
        <row r="42764">
          <cell r="A42764">
            <v>101373</v>
          </cell>
          <cell r="H42764">
            <v>897.6</v>
          </cell>
        </row>
        <row r="42765">
          <cell r="A42765">
            <v>101373</v>
          </cell>
          <cell r="H42765">
            <v>540</v>
          </cell>
        </row>
        <row r="42766">
          <cell r="A42766">
            <v>101373</v>
          </cell>
          <cell r="H42766">
            <v>828</v>
          </cell>
        </row>
        <row r="42767">
          <cell r="A42767">
            <v>101373</v>
          </cell>
          <cell r="H42767">
            <v>275</v>
          </cell>
        </row>
        <row r="42768">
          <cell r="A42768">
            <v>101373</v>
          </cell>
          <cell r="H42768">
            <v>90</v>
          </cell>
        </row>
        <row r="42769">
          <cell r="A42769">
            <v>101659</v>
          </cell>
          <cell r="H42769">
            <v>74</v>
          </cell>
        </row>
        <row r="42770">
          <cell r="A42770">
            <v>101659</v>
          </cell>
          <cell r="H42770">
            <v>2940</v>
          </cell>
        </row>
        <row r="42771">
          <cell r="A42771">
            <v>101702</v>
          </cell>
          <cell r="H42771">
            <v>25630</v>
          </cell>
        </row>
        <row r="42772">
          <cell r="A42772">
            <v>101702</v>
          </cell>
          <cell r="H42772">
            <v>45</v>
          </cell>
        </row>
        <row r="42773">
          <cell r="A42773">
            <v>101702</v>
          </cell>
          <cell r="H42773">
            <v>276</v>
          </cell>
        </row>
        <row r="42774">
          <cell r="A42774">
            <v>101704</v>
          </cell>
          <cell r="H42774">
            <v>3850</v>
          </cell>
        </row>
        <row r="42775">
          <cell r="A42775">
            <v>101705</v>
          </cell>
          <cell r="H42775">
            <v>1430</v>
          </cell>
        </row>
        <row r="42776">
          <cell r="A42776">
            <v>102125</v>
          </cell>
          <cell r="H42776">
            <v>4080</v>
          </cell>
        </row>
        <row r="42777">
          <cell r="A42777">
            <v>102418</v>
          </cell>
          <cell r="H42777">
            <v>86.4</v>
          </cell>
        </row>
        <row r="42778">
          <cell r="A42778">
            <v>102418</v>
          </cell>
          <cell r="H42778">
            <v>942</v>
          </cell>
        </row>
        <row r="42779">
          <cell r="A42779">
            <v>102530</v>
          </cell>
          <cell r="H42779">
            <v>3198</v>
          </cell>
        </row>
        <row r="42780">
          <cell r="A42780">
            <v>102533</v>
          </cell>
          <cell r="H42780">
            <v>17640</v>
          </cell>
        </row>
        <row r="42781">
          <cell r="A42781">
            <v>190027</v>
          </cell>
          <cell r="H42781">
            <v>18762</v>
          </cell>
        </row>
        <row r="42782">
          <cell r="A42782">
            <v>190033</v>
          </cell>
          <cell r="H42782">
            <v>2814.3</v>
          </cell>
        </row>
        <row r="42783">
          <cell r="A42783">
            <v>190037</v>
          </cell>
          <cell r="H42783">
            <v>6003.84</v>
          </cell>
        </row>
        <row r="42784">
          <cell r="A42784">
            <v>190061</v>
          </cell>
          <cell r="H42784">
            <v>15635</v>
          </cell>
        </row>
        <row r="42785">
          <cell r="A42785">
            <v>190061</v>
          </cell>
          <cell r="H42785">
            <v>15635</v>
          </cell>
        </row>
        <row r="42786">
          <cell r="A42786">
            <v>190061</v>
          </cell>
          <cell r="H42786">
            <v>15635</v>
          </cell>
        </row>
        <row r="42787">
          <cell r="A42787">
            <v>190063</v>
          </cell>
          <cell r="H42787">
            <v>4690.5</v>
          </cell>
        </row>
        <row r="42788">
          <cell r="A42788">
            <v>190284</v>
          </cell>
          <cell r="H42788">
            <v>1197</v>
          </cell>
        </row>
        <row r="42789">
          <cell r="A42789">
            <v>190284</v>
          </cell>
          <cell r="H42789">
            <v>55440</v>
          </cell>
        </row>
        <row r="42790">
          <cell r="A42790">
            <v>192019</v>
          </cell>
          <cell r="H42790">
            <v>390</v>
          </cell>
        </row>
        <row r="42791">
          <cell r="A42791">
            <v>192019</v>
          </cell>
          <cell r="H42791">
            <v>281</v>
          </cell>
        </row>
        <row r="42792">
          <cell r="A42792">
            <v>192190</v>
          </cell>
          <cell r="H42792">
            <v>29760</v>
          </cell>
        </row>
        <row r="42793">
          <cell r="A42793">
            <v>192190</v>
          </cell>
          <cell r="H42793">
            <v>430</v>
          </cell>
        </row>
        <row r="42794">
          <cell r="A42794">
            <v>192705</v>
          </cell>
          <cell r="H42794">
            <v>32760</v>
          </cell>
        </row>
        <row r="42795">
          <cell r="A42795">
            <v>192705</v>
          </cell>
          <cell r="H42795">
            <v>6792</v>
          </cell>
        </row>
        <row r="42796">
          <cell r="A42796">
            <v>192951</v>
          </cell>
          <cell r="H42796">
            <v>26190</v>
          </cell>
        </row>
        <row r="42797">
          <cell r="A42797">
            <v>193407</v>
          </cell>
          <cell r="H42797">
            <v>21576</v>
          </cell>
        </row>
        <row r="42798">
          <cell r="A42798">
            <v>193547</v>
          </cell>
          <cell r="H42798">
            <v>10200</v>
          </cell>
        </row>
        <row r="42799">
          <cell r="A42799">
            <v>193812</v>
          </cell>
          <cell r="H42799">
            <v>6379.08</v>
          </cell>
        </row>
        <row r="42800">
          <cell r="A42800">
            <v>193812</v>
          </cell>
          <cell r="H42800">
            <v>918.48</v>
          </cell>
        </row>
        <row r="42801">
          <cell r="A42801">
            <v>193812</v>
          </cell>
          <cell r="H42801">
            <v>459.24</v>
          </cell>
        </row>
        <row r="42802">
          <cell r="A42802">
            <v>193812</v>
          </cell>
          <cell r="H42802">
            <v>459.24</v>
          </cell>
        </row>
        <row r="42803">
          <cell r="A42803">
            <v>193812</v>
          </cell>
          <cell r="H42803">
            <v>459.24</v>
          </cell>
        </row>
        <row r="42804">
          <cell r="A42804">
            <v>193812</v>
          </cell>
          <cell r="H42804">
            <v>459.24</v>
          </cell>
        </row>
        <row r="42805">
          <cell r="A42805">
            <v>193812</v>
          </cell>
          <cell r="H42805">
            <v>918.48</v>
          </cell>
        </row>
        <row r="42806">
          <cell r="A42806">
            <v>193812</v>
          </cell>
          <cell r="H42806">
            <v>2251.44</v>
          </cell>
        </row>
        <row r="42807">
          <cell r="A42807">
            <v>193812</v>
          </cell>
          <cell r="H42807">
            <v>4502.88</v>
          </cell>
        </row>
        <row r="42808">
          <cell r="A42808">
            <v>194189</v>
          </cell>
          <cell r="H42808">
            <v>399</v>
          </cell>
        </row>
        <row r="42809">
          <cell r="A42809">
            <v>194189</v>
          </cell>
          <cell r="H42809">
            <v>900</v>
          </cell>
        </row>
        <row r="42810">
          <cell r="A42810">
            <v>194516</v>
          </cell>
          <cell r="H42810">
            <v>399</v>
          </cell>
        </row>
        <row r="42811">
          <cell r="A42811">
            <v>194615</v>
          </cell>
          <cell r="H42811">
            <v>1980</v>
          </cell>
        </row>
        <row r="42812">
          <cell r="A42812">
            <v>201226</v>
          </cell>
          <cell r="H42812">
            <v>480</v>
          </cell>
        </row>
        <row r="42813">
          <cell r="A42813">
            <v>500928</v>
          </cell>
          <cell r="H42813">
            <v>1108.8</v>
          </cell>
        </row>
        <row r="42814">
          <cell r="A42814">
            <v>501051</v>
          </cell>
          <cell r="H42814">
            <v>37524</v>
          </cell>
        </row>
        <row r="42815">
          <cell r="A42815">
            <v>501056</v>
          </cell>
          <cell r="H42815">
            <v>31270</v>
          </cell>
        </row>
        <row r="42816">
          <cell r="A42816">
            <v>501056</v>
          </cell>
          <cell r="H42816">
            <v>31270</v>
          </cell>
        </row>
        <row r="42817">
          <cell r="A42817">
            <v>501673</v>
          </cell>
          <cell r="H42817">
            <v>18000</v>
          </cell>
        </row>
        <row r="42818">
          <cell r="A42818">
            <v>502066</v>
          </cell>
          <cell r="H42818">
            <v>3528.72</v>
          </cell>
        </row>
        <row r="42819">
          <cell r="A42819" t="str">
            <v>A58390</v>
          </cell>
          <cell r="H42819">
            <v>8400</v>
          </cell>
        </row>
        <row r="42820">
          <cell r="A42820" t="str">
            <v>A58414</v>
          </cell>
          <cell r="H42820">
            <v>4032</v>
          </cell>
        </row>
        <row r="42821">
          <cell r="A42821" t="str">
            <v>A58414</v>
          </cell>
          <cell r="H42821">
            <v>4544</v>
          </cell>
        </row>
        <row r="42822">
          <cell r="A42822" t="str">
            <v>A58466</v>
          </cell>
          <cell r="H42822">
            <v>1153.5999999999999</v>
          </cell>
        </row>
        <row r="42823">
          <cell r="A42823" t="str">
            <v>A58466</v>
          </cell>
          <cell r="H42823">
            <v>499</v>
          </cell>
        </row>
        <row r="42824">
          <cell r="A42824" t="str">
            <v>A58466</v>
          </cell>
          <cell r="H42824">
            <v>442.85</v>
          </cell>
        </row>
        <row r="42825">
          <cell r="A42825" t="str">
            <v>A58466</v>
          </cell>
          <cell r="H42825">
            <v>12928.8</v>
          </cell>
        </row>
        <row r="42826">
          <cell r="A42826" t="str">
            <v>A58473</v>
          </cell>
          <cell r="H42826">
            <v>475</v>
          </cell>
        </row>
        <row r="42827">
          <cell r="A42827" t="str">
            <v>A58473</v>
          </cell>
          <cell r="H42827">
            <v>122.93</v>
          </cell>
        </row>
        <row r="42828">
          <cell r="A42828" t="str">
            <v>A58473</v>
          </cell>
          <cell r="H42828">
            <v>3600</v>
          </cell>
        </row>
        <row r="42829">
          <cell r="A42829" t="str">
            <v>A58480</v>
          </cell>
          <cell r="H42829">
            <v>4209</v>
          </cell>
        </row>
        <row r="42830">
          <cell r="A42830">
            <v>100036</v>
          </cell>
          <cell r="H42830">
            <v>4681</v>
          </cell>
        </row>
        <row r="42831">
          <cell r="A42831">
            <v>100181</v>
          </cell>
          <cell r="H42831">
            <v>23760</v>
          </cell>
        </row>
        <row r="42832">
          <cell r="A42832">
            <v>100415</v>
          </cell>
          <cell r="H42832">
            <v>5400</v>
          </cell>
        </row>
        <row r="42833">
          <cell r="A42833">
            <v>192742</v>
          </cell>
          <cell r="H42833">
            <v>170</v>
          </cell>
        </row>
        <row r="42834">
          <cell r="A42834">
            <v>192743</v>
          </cell>
          <cell r="H42834">
            <v>442</v>
          </cell>
        </row>
        <row r="42835">
          <cell r="A42835">
            <v>192802</v>
          </cell>
          <cell r="H42835">
            <v>102</v>
          </cell>
        </row>
        <row r="42836">
          <cell r="A42836">
            <v>194158</v>
          </cell>
          <cell r="H42836">
            <v>7920</v>
          </cell>
        </row>
        <row r="42837">
          <cell r="A42837">
            <v>501130</v>
          </cell>
          <cell r="H42837">
            <v>2940</v>
          </cell>
        </row>
        <row r="42838">
          <cell r="A42838">
            <v>100122</v>
          </cell>
          <cell r="H42838">
            <v>399</v>
          </cell>
        </row>
        <row r="42839">
          <cell r="A42839">
            <v>100122</v>
          </cell>
          <cell r="H42839">
            <v>5724</v>
          </cell>
        </row>
        <row r="42840">
          <cell r="A42840">
            <v>100149</v>
          </cell>
          <cell r="H42840">
            <v>450</v>
          </cell>
        </row>
        <row r="42841">
          <cell r="A42841">
            <v>100149</v>
          </cell>
          <cell r="H42841">
            <v>450</v>
          </cell>
        </row>
        <row r="42842">
          <cell r="A42842">
            <v>100196</v>
          </cell>
          <cell r="H42842">
            <v>1200</v>
          </cell>
        </row>
        <row r="42843">
          <cell r="A42843">
            <v>100889</v>
          </cell>
          <cell r="H42843">
            <v>155</v>
          </cell>
        </row>
        <row r="42844">
          <cell r="A42844">
            <v>100900</v>
          </cell>
          <cell r="H42844">
            <v>204</v>
          </cell>
        </row>
        <row r="42845">
          <cell r="A42845">
            <v>102052</v>
          </cell>
          <cell r="H42845">
            <v>13824</v>
          </cell>
        </row>
        <row r="42846">
          <cell r="A42846">
            <v>102268</v>
          </cell>
          <cell r="H42846">
            <v>6120</v>
          </cell>
        </row>
        <row r="42847">
          <cell r="A42847">
            <v>102350</v>
          </cell>
          <cell r="H42847">
            <v>10584</v>
          </cell>
        </row>
        <row r="42848">
          <cell r="A42848">
            <v>102350</v>
          </cell>
          <cell r="H42848">
            <v>399</v>
          </cell>
        </row>
        <row r="42849">
          <cell r="A42849">
            <v>102607</v>
          </cell>
          <cell r="H42849">
            <v>547.95000000000005</v>
          </cell>
        </row>
        <row r="42850">
          <cell r="A42850">
            <v>102607</v>
          </cell>
          <cell r="H42850">
            <v>1351.61</v>
          </cell>
        </row>
        <row r="42851">
          <cell r="A42851">
            <v>102607</v>
          </cell>
          <cell r="H42851">
            <v>151.74</v>
          </cell>
        </row>
        <row r="42852">
          <cell r="A42852">
            <v>102607</v>
          </cell>
          <cell r="H42852">
            <v>4172.8500000000004</v>
          </cell>
        </row>
        <row r="42853">
          <cell r="A42853">
            <v>102607</v>
          </cell>
          <cell r="H42853">
            <v>694.07</v>
          </cell>
        </row>
        <row r="42854">
          <cell r="A42854">
            <v>102607</v>
          </cell>
          <cell r="H42854">
            <v>3832.84</v>
          </cell>
        </row>
        <row r="42855">
          <cell r="A42855">
            <v>102607</v>
          </cell>
          <cell r="H42855">
            <v>210.75</v>
          </cell>
        </row>
        <row r="42856">
          <cell r="A42856">
            <v>102607</v>
          </cell>
          <cell r="H42856">
            <v>843</v>
          </cell>
        </row>
        <row r="42857">
          <cell r="A42857">
            <v>102607</v>
          </cell>
          <cell r="H42857">
            <v>75.87</v>
          </cell>
        </row>
        <row r="42858">
          <cell r="A42858">
            <v>102607</v>
          </cell>
          <cell r="H42858">
            <v>632.25</v>
          </cell>
        </row>
        <row r="42859">
          <cell r="A42859">
            <v>102607</v>
          </cell>
          <cell r="H42859">
            <v>379.35</v>
          </cell>
        </row>
        <row r="42860">
          <cell r="A42860">
            <v>102607</v>
          </cell>
          <cell r="H42860">
            <v>252.9</v>
          </cell>
        </row>
        <row r="42861">
          <cell r="A42861">
            <v>102607</v>
          </cell>
          <cell r="H42861">
            <v>1899.56</v>
          </cell>
        </row>
        <row r="42862">
          <cell r="A42862">
            <v>102607</v>
          </cell>
          <cell r="H42862">
            <v>242.79</v>
          </cell>
        </row>
        <row r="42863">
          <cell r="A42863">
            <v>102607</v>
          </cell>
          <cell r="H42863">
            <v>50.58</v>
          </cell>
        </row>
        <row r="42864">
          <cell r="A42864">
            <v>102607</v>
          </cell>
          <cell r="H42864">
            <v>50.58</v>
          </cell>
        </row>
        <row r="42865">
          <cell r="A42865">
            <v>102607</v>
          </cell>
          <cell r="H42865">
            <v>140.5</v>
          </cell>
        </row>
        <row r="42866">
          <cell r="A42866">
            <v>190417</v>
          </cell>
          <cell r="H42866">
            <v>49.05</v>
          </cell>
        </row>
        <row r="42867">
          <cell r="A42867">
            <v>191319</v>
          </cell>
          <cell r="H42867">
            <v>223.75</v>
          </cell>
        </row>
        <row r="42868">
          <cell r="A42868">
            <v>191319</v>
          </cell>
          <cell r="H42868">
            <v>5280</v>
          </cell>
        </row>
        <row r="42869">
          <cell r="A42869">
            <v>191752</v>
          </cell>
          <cell r="H42869">
            <v>72.25</v>
          </cell>
        </row>
        <row r="42870">
          <cell r="A42870">
            <v>191752</v>
          </cell>
          <cell r="H42870">
            <v>1416</v>
          </cell>
        </row>
        <row r="42871">
          <cell r="A42871">
            <v>191843</v>
          </cell>
          <cell r="H42871">
            <v>8800</v>
          </cell>
        </row>
        <row r="42872">
          <cell r="A42872">
            <v>192526</v>
          </cell>
          <cell r="H42872">
            <v>990</v>
          </cell>
        </row>
        <row r="42873">
          <cell r="A42873">
            <v>192526</v>
          </cell>
          <cell r="H42873">
            <v>34</v>
          </cell>
        </row>
        <row r="42874">
          <cell r="A42874">
            <v>192526</v>
          </cell>
          <cell r="H42874">
            <v>108</v>
          </cell>
        </row>
        <row r="42875">
          <cell r="A42875">
            <v>192526</v>
          </cell>
          <cell r="H42875">
            <v>228</v>
          </cell>
        </row>
        <row r="42876">
          <cell r="A42876">
            <v>192693</v>
          </cell>
          <cell r="H42876">
            <v>13200</v>
          </cell>
        </row>
        <row r="42877">
          <cell r="A42877">
            <v>193018</v>
          </cell>
          <cell r="H42877">
            <v>2700</v>
          </cell>
        </row>
        <row r="42878">
          <cell r="A42878">
            <v>193812</v>
          </cell>
          <cell r="H42878">
            <v>449.9</v>
          </cell>
        </row>
        <row r="42879">
          <cell r="A42879">
            <v>193812</v>
          </cell>
          <cell r="H42879">
            <v>375.24</v>
          </cell>
        </row>
        <row r="42880">
          <cell r="A42880">
            <v>193812</v>
          </cell>
          <cell r="H42880">
            <v>2251.44</v>
          </cell>
        </row>
        <row r="42881">
          <cell r="A42881">
            <v>193828</v>
          </cell>
          <cell r="H42881">
            <v>6240</v>
          </cell>
        </row>
        <row r="42882">
          <cell r="A42882">
            <v>193831</v>
          </cell>
          <cell r="H42882">
            <v>3000</v>
          </cell>
        </row>
        <row r="42883">
          <cell r="A42883">
            <v>193944</v>
          </cell>
          <cell r="H42883">
            <v>1197</v>
          </cell>
        </row>
        <row r="42884">
          <cell r="A42884">
            <v>193964</v>
          </cell>
          <cell r="H42884">
            <v>950</v>
          </cell>
        </row>
        <row r="42885">
          <cell r="A42885">
            <v>193964</v>
          </cell>
          <cell r="H42885">
            <v>2128</v>
          </cell>
        </row>
        <row r="42886">
          <cell r="A42886">
            <v>194064</v>
          </cell>
          <cell r="H42886">
            <v>1276</v>
          </cell>
        </row>
        <row r="42887">
          <cell r="A42887">
            <v>194166</v>
          </cell>
          <cell r="H42887">
            <v>2039.66</v>
          </cell>
        </row>
        <row r="42888">
          <cell r="A42888">
            <v>194166</v>
          </cell>
          <cell r="H42888">
            <v>3179</v>
          </cell>
        </row>
        <row r="42889">
          <cell r="A42889">
            <v>194166</v>
          </cell>
          <cell r="H42889">
            <v>2428.4499999999998</v>
          </cell>
        </row>
        <row r="42890">
          <cell r="A42890">
            <v>194166</v>
          </cell>
          <cell r="H42890">
            <v>239.96</v>
          </cell>
        </row>
        <row r="42891">
          <cell r="A42891">
            <v>194166</v>
          </cell>
          <cell r="H42891">
            <v>374</v>
          </cell>
        </row>
        <row r="42892">
          <cell r="A42892">
            <v>194166</v>
          </cell>
          <cell r="H42892">
            <v>285.7</v>
          </cell>
        </row>
        <row r="42893">
          <cell r="A42893">
            <v>194485</v>
          </cell>
          <cell r="H42893">
            <v>1276</v>
          </cell>
        </row>
        <row r="42894">
          <cell r="A42894">
            <v>194493</v>
          </cell>
          <cell r="H42894">
            <v>464</v>
          </cell>
        </row>
        <row r="42895">
          <cell r="A42895">
            <v>500917</v>
          </cell>
          <cell r="H42895">
            <v>19740</v>
          </cell>
        </row>
        <row r="42896">
          <cell r="A42896">
            <v>501130</v>
          </cell>
          <cell r="H42896">
            <v>8820</v>
          </cell>
        </row>
        <row r="42897">
          <cell r="A42897">
            <v>900067</v>
          </cell>
          <cell r="H42897">
            <v>4484</v>
          </cell>
        </row>
        <row r="42898">
          <cell r="A42898">
            <v>900067</v>
          </cell>
          <cell r="H42898">
            <v>4978</v>
          </cell>
        </row>
        <row r="42899">
          <cell r="A42899">
            <v>900067</v>
          </cell>
          <cell r="H42899">
            <v>45.2</v>
          </cell>
        </row>
        <row r="42900">
          <cell r="A42900">
            <v>900067</v>
          </cell>
          <cell r="H42900">
            <v>30970</v>
          </cell>
        </row>
        <row r="42901">
          <cell r="A42901">
            <v>100175</v>
          </cell>
          <cell r="H42901">
            <v>5898.24</v>
          </cell>
        </row>
        <row r="42902">
          <cell r="A42902">
            <v>101373</v>
          </cell>
          <cell r="H42902">
            <v>399</v>
          </cell>
        </row>
        <row r="42903">
          <cell r="A42903">
            <v>102139</v>
          </cell>
          <cell r="H42903">
            <v>1056</v>
          </cell>
        </row>
        <row r="42904">
          <cell r="A42904">
            <v>102143</v>
          </cell>
          <cell r="H42904">
            <v>704</v>
          </cell>
        </row>
        <row r="42905">
          <cell r="A42905">
            <v>192144</v>
          </cell>
          <cell r="H42905">
            <v>6494</v>
          </cell>
        </row>
        <row r="42906">
          <cell r="A42906">
            <v>193066</v>
          </cell>
          <cell r="H42906">
            <v>5940</v>
          </cell>
        </row>
        <row r="42907">
          <cell r="A42907">
            <v>193076</v>
          </cell>
          <cell r="H42907">
            <v>3344</v>
          </cell>
        </row>
        <row r="42908">
          <cell r="A42908">
            <v>500964</v>
          </cell>
          <cell r="H42908">
            <v>2000.9</v>
          </cell>
        </row>
        <row r="42909">
          <cell r="A42909">
            <v>100196</v>
          </cell>
          <cell r="H42909">
            <v>4012</v>
          </cell>
        </row>
        <row r="42910">
          <cell r="A42910">
            <v>101047</v>
          </cell>
          <cell r="H42910">
            <v>6732</v>
          </cell>
        </row>
        <row r="42911">
          <cell r="A42911">
            <v>101373</v>
          </cell>
          <cell r="H42911">
            <v>28875</v>
          </cell>
        </row>
        <row r="42912">
          <cell r="A42912">
            <v>101373</v>
          </cell>
          <cell r="H42912">
            <v>897.6</v>
          </cell>
        </row>
        <row r="42913">
          <cell r="A42913">
            <v>101373</v>
          </cell>
          <cell r="H42913">
            <v>540</v>
          </cell>
        </row>
        <row r="42914">
          <cell r="A42914">
            <v>101373</v>
          </cell>
          <cell r="H42914">
            <v>828</v>
          </cell>
        </row>
        <row r="42915">
          <cell r="A42915">
            <v>101555</v>
          </cell>
          <cell r="H42915">
            <v>10914</v>
          </cell>
        </row>
        <row r="42916">
          <cell r="A42916">
            <v>101606</v>
          </cell>
          <cell r="H42916">
            <v>2880</v>
          </cell>
        </row>
        <row r="42917">
          <cell r="A42917">
            <v>101846</v>
          </cell>
          <cell r="H42917">
            <v>38220</v>
          </cell>
        </row>
        <row r="42918">
          <cell r="A42918">
            <v>102138</v>
          </cell>
          <cell r="H42918">
            <v>528</v>
          </cell>
        </row>
        <row r="42919">
          <cell r="A42919">
            <v>102138</v>
          </cell>
          <cell r="H42919">
            <v>924</v>
          </cell>
        </row>
        <row r="42920">
          <cell r="A42920">
            <v>102350</v>
          </cell>
          <cell r="H42920">
            <v>5060.88</v>
          </cell>
        </row>
        <row r="42921">
          <cell r="A42921">
            <v>102418</v>
          </cell>
          <cell r="H42921">
            <v>86.4</v>
          </cell>
        </row>
        <row r="42922">
          <cell r="A42922">
            <v>102418</v>
          </cell>
          <cell r="H42922">
            <v>942</v>
          </cell>
        </row>
        <row r="42923">
          <cell r="A42923">
            <v>102418</v>
          </cell>
          <cell r="H42923">
            <v>86.4</v>
          </cell>
        </row>
        <row r="42924">
          <cell r="A42924">
            <v>102418</v>
          </cell>
          <cell r="H42924">
            <v>950.4</v>
          </cell>
        </row>
        <row r="42925">
          <cell r="A42925">
            <v>102429</v>
          </cell>
          <cell r="H42925">
            <v>10260</v>
          </cell>
        </row>
        <row r="42926">
          <cell r="A42926">
            <v>102429</v>
          </cell>
          <cell r="H42926">
            <v>15000</v>
          </cell>
        </row>
        <row r="42927">
          <cell r="A42927">
            <v>102463</v>
          </cell>
          <cell r="H42927">
            <v>2400</v>
          </cell>
        </row>
        <row r="42928">
          <cell r="A42928">
            <v>190033</v>
          </cell>
          <cell r="H42928">
            <v>1950</v>
          </cell>
        </row>
        <row r="42929">
          <cell r="A42929">
            <v>190264</v>
          </cell>
          <cell r="H42929">
            <v>5014</v>
          </cell>
        </row>
        <row r="42930">
          <cell r="A42930">
            <v>190363</v>
          </cell>
          <cell r="H42930">
            <v>77554</v>
          </cell>
        </row>
        <row r="42931">
          <cell r="A42931">
            <v>191127</v>
          </cell>
          <cell r="H42931">
            <v>1170</v>
          </cell>
        </row>
        <row r="42932">
          <cell r="A42932">
            <v>191432</v>
          </cell>
          <cell r="H42932">
            <v>3536</v>
          </cell>
        </row>
        <row r="42933">
          <cell r="A42933">
            <v>191751</v>
          </cell>
          <cell r="H42933">
            <v>285.7</v>
          </cell>
        </row>
        <row r="42934">
          <cell r="A42934">
            <v>191915</v>
          </cell>
          <cell r="H42934">
            <v>73.75</v>
          </cell>
        </row>
        <row r="42935">
          <cell r="A42935">
            <v>191915</v>
          </cell>
          <cell r="H42935">
            <v>2940</v>
          </cell>
        </row>
        <row r="42936">
          <cell r="A42936">
            <v>192013</v>
          </cell>
          <cell r="H42936">
            <v>330</v>
          </cell>
        </row>
        <row r="42937">
          <cell r="A42937">
            <v>192304</v>
          </cell>
          <cell r="H42937">
            <v>5940</v>
          </cell>
        </row>
        <row r="42938">
          <cell r="A42938">
            <v>192526</v>
          </cell>
          <cell r="H42938">
            <v>899.8</v>
          </cell>
        </row>
        <row r="42939">
          <cell r="A42939">
            <v>192526</v>
          </cell>
          <cell r="H42939">
            <v>210</v>
          </cell>
        </row>
        <row r="42940">
          <cell r="A42940">
            <v>192526</v>
          </cell>
          <cell r="H42940">
            <v>180</v>
          </cell>
        </row>
        <row r="42941">
          <cell r="A42941">
            <v>193066</v>
          </cell>
          <cell r="H42941">
            <v>1154</v>
          </cell>
        </row>
        <row r="42942">
          <cell r="A42942">
            <v>193066</v>
          </cell>
          <cell r="H42942">
            <v>798</v>
          </cell>
        </row>
        <row r="42943">
          <cell r="A42943">
            <v>193812</v>
          </cell>
          <cell r="H42943">
            <v>3752.4</v>
          </cell>
        </row>
        <row r="42944">
          <cell r="A42944">
            <v>193838</v>
          </cell>
          <cell r="H42944">
            <v>1088</v>
          </cell>
        </row>
        <row r="42945">
          <cell r="A42945">
            <v>194227</v>
          </cell>
          <cell r="H42945">
            <v>2254.1999999999998</v>
          </cell>
        </row>
        <row r="42946">
          <cell r="A42946">
            <v>500743</v>
          </cell>
          <cell r="H42946">
            <v>4500</v>
          </cell>
        </row>
        <row r="42947">
          <cell r="A42947">
            <v>500834</v>
          </cell>
          <cell r="H42947">
            <v>1680</v>
          </cell>
        </row>
        <row r="42948">
          <cell r="A42948">
            <v>500949</v>
          </cell>
          <cell r="H42948">
            <v>8028</v>
          </cell>
        </row>
        <row r="42949">
          <cell r="A42949" t="str">
            <v>A58330</v>
          </cell>
          <cell r="H42949">
            <v>445.71</v>
          </cell>
        </row>
        <row r="42950">
          <cell r="A42950" t="str">
            <v>A58330</v>
          </cell>
          <cell r="H42950">
            <v>97.5</v>
          </cell>
        </row>
        <row r="42951">
          <cell r="A42951">
            <v>100196</v>
          </cell>
          <cell r="H42951">
            <v>9588</v>
          </cell>
        </row>
        <row r="42952">
          <cell r="A42952">
            <v>100224</v>
          </cell>
          <cell r="H42952">
            <v>15300</v>
          </cell>
        </row>
        <row r="42953">
          <cell r="A42953">
            <v>100719</v>
          </cell>
          <cell r="H42953">
            <v>2220</v>
          </cell>
        </row>
        <row r="42954">
          <cell r="A42954">
            <v>100719</v>
          </cell>
          <cell r="H42954">
            <v>798</v>
          </cell>
        </row>
        <row r="42955">
          <cell r="A42955">
            <v>100719</v>
          </cell>
          <cell r="H42955">
            <v>240</v>
          </cell>
        </row>
        <row r="42956">
          <cell r="A42956">
            <v>100925</v>
          </cell>
          <cell r="H42956">
            <v>2743.14</v>
          </cell>
        </row>
        <row r="42957">
          <cell r="A42957">
            <v>100925</v>
          </cell>
          <cell r="H42957">
            <v>21292.26</v>
          </cell>
        </row>
        <row r="42958">
          <cell r="A42958">
            <v>101034</v>
          </cell>
          <cell r="H42958">
            <v>396</v>
          </cell>
        </row>
        <row r="42959">
          <cell r="A42959">
            <v>101034</v>
          </cell>
          <cell r="H42959">
            <v>396</v>
          </cell>
        </row>
        <row r="42960">
          <cell r="A42960">
            <v>101421</v>
          </cell>
          <cell r="H42960">
            <v>225</v>
          </cell>
        </row>
        <row r="42961">
          <cell r="A42961">
            <v>101849</v>
          </cell>
          <cell r="H42961">
            <v>19800</v>
          </cell>
        </row>
        <row r="42962">
          <cell r="A42962">
            <v>101849</v>
          </cell>
          <cell r="H42962">
            <v>277.3</v>
          </cell>
        </row>
        <row r="42963">
          <cell r="A42963">
            <v>102138</v>
          </cell>
          <cell r="H42963">
            <v>131</v>
          </cell>
        </row>
        <row r="42964">
          <cell r="A42964">
            <v>102138</v>
          </cell>
          <cell r="H42964">
            <v>156</v>
          </cell>
        </row>
        <row r="42965">
          <cell r="A42965">
            <v>102138</v>
          </cell>
          <cell r="H42965">
            <v>442</v>
          </cell>
        </row>
        <row r="42966">
          <cell r="A42966">
            <v>102141</v>
          </cell>
          <cell r="H42966">
            <v>820</v>
          </cell>
        </row>
        <row r="42967">
          <cell r="A42967">
            <v>102141</v>
          </cell>
          <cell r="H42967">
            <v>480</v>
          </cell>
        </row>
        <row r="42968">
          <cell r="A42968">
            <v>102141</v>
          </cell>
          <cell r="H42968">
            <v>4440</v>
          </cell>
        </row>
        <row r="42969">
          <cell r="A42969">
            <v>102398</v>
          </cell>
          <cell r="H42969">
            <v>4440</v>
          </cell>
        </row>
        <row r="42970">
          <cell r="A42970">
            <v>102398</v>
          </cell>
          <cell r="H42970">
            <v>480</v>
          </cell>
        </row>
        <row r="42971">
          <cell r="A42971">
            <v>102429</v>
          </cell>
          <cell r="H42971">
            <v>202.5</v>
          </cell>
        </row>
        <row r="42972">
          <cell r="A42972">
            <v>102562</v>
          </cell>
          <cell r="H42972">
            <v>435</v>
          </cell>
        </row>
        <row r="42973">
          <cell r="A42973">
            <v>102622</v>
          </cell>
          <cell r="H42973">
            <v>1411</v>
          </cell>
        </row>
        <row r="42974">
          <cell r="A42974">
            <v>190058</v>
          </cell>
          <cell r="H42974">
            <v>7504.8</v>
          </cell>
        </row>
        <row r="42975">
          <cell r="A42975">
            <v>190061</v>
          </cell>
          <cell r="H42975">
            <v>9381</v>
          </cell>
        </row>
        <row r="42976">
          <cell r="A42976">
            <v>190061</v>
          </cell>
          <cell r="H42976">
            <v>9381</v>
          </cell>
        </row>
        <row r="42977">
          <cell r="A42977">
            <v>190061</v>
          </cell>
          <cell r="H42977">
            <v>9381</v>
          </cell>
        </row>
        <row r="42978">
          <cell r="A42978">
            <v>190061</v>
          </cell>
          <cell r="H42978">
            <v>9381</v>
          </cell>
        </row>
        <row r="42979">
          <cell r="A42979">
            <v>190061</v>
          </cell>
          <cell r="H42979">
            <v>9381</v>
          </cell>
        </row>
        <row r="42980">
          <cell r="A42980">
            <v>191594</v>
          </cell>
          <cell r="H42980">
            <v>2795.04</v>
          </cell>
        </row>
        <row r="42981">
          <cell r="A42981">
            <v>191650</v>
          </cell>
          <cell r="H42981">
            <v>600</v>
          </cell>
        </row>
        <row r="42982">
          <cell r="A42982">
            <v>191650</v>
          </cell>
          <cell r="H42982">
            <v>1020</v>
          </cell>
        </row>
        <row r="42983">
          <cell r="A42983">
            <v>191650</v>
          </cell>
          <cell r="H42983">
            <v>1152</v>
          </cell>
        </row>
        <row r="42984">
          <cell r="A42984">
            <v>191650</v>
          </cell>
          <cell r="H42984">
            <v>56</v>
          </cell>
        </row>
        <row r="42985">
          <cell r="A42985">
            <v>191650</v>
          </cell>
          <cell r="H42985">
            <v>3164</v>
          </cell>
        </row>
        <row r="42986">
          <cell r="A42986">
            <v>191650</v>
          </cell>
          <cell r="H42986">
            <v>21000</v>
          </cell>
        </row>
        <row r="42987">
          <cell r="A42987">
            <v>191650</v>
          </cell>
          <cell r="H42987">
            <v>550</v>
          </cell>
        </row>
        <row r="42988">
          <cell r="A42988">
            <v>191650</v>
          </cell>
          <cell r="H42988">
            <v>675</v>
          </cell>
        </row>
        <row r="42989">
          <cell r="A42989">
            <v>191650</v>
          </cell>
          <cell r="H42989">
            <v>520</v>
          </cell>
        </row>
        <row r="42990">
          <cell r="A42990">
            <v>191650</v>
          </cell>
          <cell r="H42990">
            <v>565</v>
          </cell>
        </row>
        <row r="42991">
          <cell r="A42991">
            <v>191650</v>
          </cell>
          <cell r="H42991">
            <v>316</v>
          </cell>
        </row>
        <row r="42992">
          <cell r="A42992">
            <v>191650</v>
          </cell>
          <cell r="H42992">
            <v>6200</v>
          </cell>
        </row>
        <row r="42993">
          <cell r="A42993">
            <v>191735</v>
          </cell>
          <cell r="H42993">
            <v>3816</v>
          </cell>
        </row>
        <row r="42994">
          <cell r="A42994">
            <v>191735</v>
          </cell>
          <cell r="H42994">
            <v>118</v>
          </cell>
        </row>
        <row r="42995">
          <cell r="A42995">
            <v>192302</v>
          </cell>
          <cell r="H42995">
            <v>5406</v>
          </cell>
        </row>
        <row r="42996">
          <cell r="A42996">
            <v>192335</v>
          </cell>
          <cell r="H42996">
            <v>510</v>
          </cell>
        </row>
        <row r="42997">
          <cell r="A42997">
            <v>193472</v>
          </cell>
          <cell r="H42997">
            <v>720</v>
          </cell>
        </row>
        <row r="42998">
          <cell r="A42998">
            <v>193472</v>
          </cell>
          <cell r="H42998">
            <v>240</v>
          </cell>
        </row>
        <row r="42999">
          <cell r="A42999">
            <v>193472</v>
          </cell>
          <cell r="H42999">
            <v>20.93</v>
          </cell>
        </row>
        <row r="43000">
          <cell r="A43000">
            <v>193536</v>
          </cell>
          <cell r="H43000">
            <v>10035</v>
          </cell>
        </row>
        <row r="43001">
          <cell r="A43001">
            <v>193606</v>
          </cell>
          <cell r="H43001">
            <v>2108</v>
          </cell>
        </row>
        <row r="43002">
          <cell r="A43002">
            <v>193721</v>
          </cell>
          <cell r="H43002">
            <v>5123</v>
          </cell>
        </row>
        <row r="43003">
          <cell r="A43003">
            <v>193752</v>
          </cell>
          <cell r="H43003">
            <v>324</v>
          </cell>
        </row>
        <row r="43004">
          <cell r="A43004">
            <v>193778</v>
          </cell>
          <cell r="H43004">
            <v>5941.3</v>
          </cell>
        </row>
        <row r="43005">
          <cell r="A43005">
            <v>193812</v>
          </cell>
          <cell r="H43005">
            <v>1876.2</v>
          </cell>
        </row>
        <row r="43006">
          <cell r="A43006">
            <v>193812</v>
          </cell>
          <cell r="H43006">
            <v>1500.96</v>
          </cell>
        </row>
        <row r="43007">
          <cell r="A43007">
            <v>193958</v>
          </cell>
          <cell r="H43007">
            <v>1935</v>
          </cell>
        </row>
        <row r="43008">
          <cell r="A43008">
            <v>500834</v>
          </cell>
          <cell r="H43008">
            <v>3360</v>
          </cell>
        </row>
        <row r="43009">
          <cell r="A43009">
            <v>502413</v>
          </cell>
          <cell r="H43009">
            <v>2478.14</v>
          </cell>
        </row>
        <row r="43010">
          <cell r="A43010">
            <v>502849</v>
          </cell>
          <cell r="H43010">
            <v>170</v>
          </cell>
        </row>
        <row r="43011">
          <cell r="A43011">
            <v>502849</v>
          </cell>
          <cell r="H43011">
            <v>6600</v>
          </cell>
        </row>
        <row r="43012">
          <cell r="A43012" t="str">
            <v>A58547</v>
          </cell>
          <cell r="H43012">
            <v>1500</v>
          </cell>
        </row>
        <row r="43013">
          <cell r="A43013">
            <v>100175</v>
          </cell>
          <cell r="H43013">
            <v>399</v>
          </cell>
        </row>
        <row r="43014">
          <cell r="A43014">
            <v>100369</v>
          </cell>
          <cell r="H43014">
            <v>13200</v>
          </cell>
        </row>
        <row r="43015">
          <cell r="A43015">
            <v>100517</v>
          </cell>
          <cell r="H43015">
            <v>12516.43</v>
          </cell>
        </row>
        <row r="43016">
          <cell r="A43016">
            <v>100517</v>
          </cell>
          <cell r="H43016">
            <v>600</v>
          </cell>
        </row>
        <row r="43017">
          <cell r="A43017">
            <v>100596</v>
          </cell>
          <cell r="H43017">
            <v>957.6</v>
          </cell>
        </row>
        <row r="43018">
          <cell r="A43018">
            <v>100862</v>
          </cell>
          <cell r="H43018">
            <v>2112</v>
          </cell>
        </row>
        <row r="43019">
          <cell r="A43019">
            <v>100925</v>
          </cell>
          <cell r="H43019">
            <v>6432</v>
          </cell>
        </row>
        <row r="43020">
          <cell r="A43020">
            <v>101221</v>
          </cell>
          <cell r="H43020">
            <v>5796</v>
          </cell>
        </row>
        <row r="43021">
          <cell r="A43021">
            <v>101705</v>
          </cell>
          <cell r="H43021">
            <v>399</v>
          </cell>
        </row>
        <row r="43022">
          <cell r="A43022">
            <v>101790</v>
          </cell>
          <cell r="H43022">
            <v>3752.4</v>
          </cell>
        </row>
        <row r="43023">
          <cell r="A43023">
            <v>101842</v>
          </cell>
          <cell r="H43023">
            <v>1620</v>
          </cell>
        </row>
        <row r="43024">
          <cell r="A43024">
            <v>102017</v>
          </cell>
          <cell r="H43024">
            <v>798</v>
          </cell>
        </row>
        <row r="43025">
          <cell r="A43025">
            <v>102134</v>
          </cell>
          <cell r="H43025">
            <v>3108</v>
          </cell>
        </row>
        <row r="43026">
          <cell r="A43026">
            <v>102134</v>
          </cell>
          <cell r="H43026">
            <v>336</v>
          </cell>
        </row>
        <row r="43027">
          <cell r="A43027">
            <v>102351</v>
          </cell>
          <cell r="H43027">
            <v>14112</v>
          </cell>
        </row>
        <row r="43028">
          <cell r="A43028">
            <v>190059</v>
          </cell>
          <cell r="H43028">
            <v>13133.4</v>
          </cell>
        </row>
        <row r="43029">
          <cell r="A43029">
            <v>190419</v>
          </cell>
          <cell r="H43029">
            <v>1976</v>
          </cell>
        </row>
        <row r="43030">
          <cell r="A43030">
            <v>190419</v>
          </cell>
          <cell r="H43030">
            <v>1036</v>
          </cell>
        </row>
        <row r="43031">
          <cell r="A43031">
            <v>191352</v>
          </cell>
          <cell r="H43031">
            <v>1008</v>
          </cell>
        </row>
        <row r="43032">
          <cell r="A43032">
            <v>191535</v>
          </cell>
          <cell r="H43032">
            <v>1154.44</v>
          </cell>
        </row>
        <row r="43033">
          <cell r="A43033">
            <v>191535</v>
          </cell>
          <cell r="H43033">
            <v>3686.76</v>
          </cell>
        </row>
        <row r="43034">
          <cell r="A43034">
            <v>191675</v>
          </cell>
          <cell r="H43034">
            <v>154</v>
          </cell>
        </row>
        <row r="43035">
          <cell r="A43035">
            <v>191675</v>
          </cell>
          <cell r="H43035">
            <v>5760</v>
          </cell>
        </row>
        <row r="43036">
          <cell r="A43036">
            <v>191739</v>
          </cell>
          <cell r="H43036">
            <v>675</v>
          </cell>
        </row>
        <row r="43037">
          <cell r="A43037">
            <v>192507</v>
          </cell>
          <cell r="H43037">
            <v>1690</v>
          </cell>
        </row>
        <row r="43038">
          <cell r="A43038">
            <v>192703</v>
          </cell>
          <cell r="H43038">
            <v>160</v>
          </cell>
        </row>
        <row r="43039">
          <cell r="A43039">
            <v>192703</v>
          </cell>
          <cell r="H43039">
            <v>3264</v>
          </cell>
        </row>
        <row r="43040">
          <cell r="A43040">
            <v>193569</v>
          </cell>
          <cell r="H43040">
            <v>798</v>
          </cell>
        </row>
        <row r="43041">
          <cell r="A43041">
            <v>194289</v>
          </cell>
          <cell r="H43041">
            <v>3312</v>
          </cell>
        </row>
        <row r="43042">
          <cell r="A43042">
            <v>194649</v>
          </cell>
          <cell r="H43042">
            <v>898</v>
          </cell>
        </row>
        <row r="43043">
          <cell r="A43043">
            <v>202547</v>
          </cell>
          <cell r="H43043">
            <v>12422.4</v>
          </cell>
        </row>
        <row r="43044">
          <cell r="A43044">
            <v>202547</v>
          </cell>
          <cell r="H43044">
            <v>2717.4</v>
          </cell>
        </row>
        <row r="43045">
          <cell r="A43045">
            <v>500345</v>
          </cell>
          <cell r="H43045">
            <v>4440</v>
          </cell>
        </row>
        <row r="43046">
          <cell r="A43046">
            <v>500345</v>
          </cell>
          <cell r="H43046">
            <v>480</v>
          </cell>
        </row>
        <row r="43047">
          <cell r="A43047">
            <v>502092</v>
          </cell>
          <cell r="H43047">
            <v>16500</v>
          </cell>
        </row>
        <row r="43048">
          <cell r="A43048">
            <v>900271</v>
          </cell>
          <cell r="H43048">
            <v>7603.2</v>
          </cell>
        </row>
        <row r="43049">
          <cell r="A43049">
            <v>900271</v>
          </cell>
          <cell r="H43049">
            <v>7603.2</v>
          </cell>
        </row>
        <row r="43050">
          <cell r="A43050">
            <v>900271</v>
          </cell>
          <cell r="H43050">
            <v>9504</v>
          </cell>
        </row>
        <row r="43051">
          <cell r="A43051">
            <v>900271</v>
          </cell>
          <cell r="H43051">
            <v>14256</v>
          </cell>
        </row>
        <row r="43052">
          <cell r="A43052">
            <v>900271</v>
          </cell>
          <cell r="H43052">
            <v>16632</v>
          </cell>
        </row>
        <row r="43053">
          <cell r="A43053" t="str">
            <v>A58330</v>
          </cell>
          <cell r="H43053">
            <v>449.9</v>
          </cell>
        </row>
        <row r="43054">
          <cell r="A43054">
            <v>100071</v>
          </cell>
          <cell r="H43054">
            <v>1107</v>
          </cell>
        </row>
        <row r="43055">
          <cell r="A43055">
            <v>100143</v>
          </cell>
          <cell r="H43055">
            <v>884</v>
          </cell>
        </row>
        <row r="43056">
          <cell r="A43056">
            <v>100719</v>
          </cell>
          <cell r="H43056">
            <v>5772</v>
          </cell>
        </row>
        <row r="43057">
          <cell r="A43057">
            <v>100719</v>
          </cell>
          <cell r="H43057">
            <v>624</v>
          </cell>
        </row>
        <row r="43058">
          <cell r="A43058">
            <v>101373</v>
          </cell>
          <cell r="H43058">
            <v>275</v>
          </cell>
        </row>
        <row r="43059">
          <cell r="A43059">
            <v>101373</v>
          </cell>
          <cell r="H43059">
            <v>90</v>
          </cell>
        </row>
        <row r="43060">
          <cell r="A43060">
            <v>101664</v>
          </cell>
          <cell r="H43060">
            <v>2880</v>
          </cell>
        </row>
        <row r="43061">
          <cell r="A43061">
            <v>101664</v>
          </cell>
          <cell r="H43061">
            <v>109</v>
          </cell>
        </row>
        <row r="43062">
          <cell r="A43062">
            <v>102140</v>
          </cell>
          <cell r="H43062">
            <v>1197</v>
          </cell>
        </row>
        <row r="43063">
          <cell r="A43063">
            <v>102140</v>
          </cell>
          <cell r="H43063">
            <v>1104</v>
          </cell>
        </row>
        <row r="43064">
          <cell r="A43064">
            <v>102140</v>
          </cell>
          <cell r="H43064">
            <v>9660</v>
          </cell>
        </row>
        <row r="43065">
          <cell r="A43065">
            <v>102338</v>
          </cell>
          <cell r="H43065">
            <v>17713.080000000002</v>
          </cell>
        </row>
        <row r="43066">
          <cell r="A43066">
            <v>102530</v>
          </cell>
          <cell r="H43066">
            <v>29712</v>
          </cell>
        </row>
        <row r="43067">
          <cell r="A43067">
            <v>190264</v>
          </cell>
          <cell r="H43067">
            <v>2943</v>
          </cell>
        </row>
        <row r="43068">
          <cell r="A43068">
            <v>190269</v>
          </cell>
          <cell r="H43068">
            <v>1144</v>
          </cell>
        </row>
        <row r="43069">
          <cell r="A43069">
            <v>190269</v>
          </cell>
          <cell r="H43069">
            <v>306</v>
          </cell>
        </row>
        <row r="43070">
          <cell r="A43070">
            <v>191350</v>
          </cell>
          <cell r="H43070">
            <v>1440</v>
          </cell>
        </row>
        <row r="43071">
          <cell r="A43071">
            <v>191350</v>
          </cell>
          <cell r="H43071">
            <v>1714.2</v>
          </cell>
        </row>
        <row r="43072">
          <cell r="A43072">
            <v>191383</v>
          </cell>
          <cell r="H43072">
            <v>2660</v>
          </cell>
        </row>
        <row r="43073">
          <cell r="A43073">
            <v>191751</v>
          </cell>
          <cell r="H43073">
            <v>3816</v>
          </cell>
        </row>
        <row r="43074">
          <cell r="A43074">
            <v>191751</v>
          </cell>
          <cell r="H43074">
            <v>109</v>
          </cell>
        </row>
        <row r="43075">
          <cell r="A43075">
            <v>191766</v>
          </cell>
          <cell r="H43075">
            <v>7080</v>
          </cell>
        </row>
        <row r="43076">
          <cell r="A43076">
            <v>192745</v>
          </cell>
          <cell r="H43076">
            <v>4982</v>
          </cell>
        </row>
        <row r="43077">
          <cell r="A43077">
            <v>192972</v>
          </cell>
          <cell r="H43077">
            <v>150</v>
          </cell>
        </row>
        <row r="43078">
          <cell r="A43078">
            <v>193091</v>
          </cell>
          <cell r="H43078">
            <v>100</v>
          </cell>
        </row>
        <row r="43079">
          <cell r="A43079">
            <v>193091</v>
          </cell>
          <cell r="H43079">
            <v>1800</v>
          </cell>
        </row>
        <row r="43080">
          <cell r="A43080">
            <v>193594</v>
          </cell>
          <cell r="H43080">
            <v>1536</v>
          </cell>
        </row>
        <row r="43081">
          <cell r="A43081">
            <v>193594</v>
          </cell>
          <cell r="H43081">
            <v>60</v>
          </cell>
        </row>
        <row r="43082">
          <cell r="A43082">
            <v>193594</v>
          </cell>
          <cell r="H43082">
            <v>73.099999999999994</v>
          </cell>
        </row>
        <row r="43083">
          <cell r="A43083">
            <v>193629</v>
          </cell>
          <cell r="H43083">
            <v>7210.8</v>
          </cell>
        </row>
        <row r="43084">
          <cell r="A43084">
            <v>193812</v>
          </cell>
          <cell r="H43084">
            <v>3377.16</v>
          </cell>
        </row>
        <row r="43085">
          <cell r="A43085">
            <v>193812</v>
          </cell>
          <cell r="H43085">
            <v>4502.88</v>
          </cell>
        </row>
        <row r="43086">
          <cell r="A43086">
            <v>194193</v>
          </cell>
          <cell r="H43086">
            <v>998</v>
          </cell>
        </row>
        <row r="43087">
          <cell r="A43087">
            <v>201274</v>
          </cell>
          <cell r="H43087">
            <v>192</v>
          </cell>
        </row>
        <row r="43088">
          <cell r="A43088">
            <v>201274</v>
          </cell>
          <cell r="H43088">
            <v>320</v>
          </cell>
        </row>
        <row r="43089">
          <cell r="A43089">
            <v>502348</v>
          </cell>
          <cell r="H43089">
            <v>35772.879999999997</v>
          </cell>
        </row>
        <row r="43090">
          <cell r="A43090">
            <v>502709</v>
          </cell>
          <cell r="H43090">
            <v>4032</v>
          </cell>
        </row>
        <row r="43091">
          <cell r="A43091">
            <v>502709</v>
          </cell>
          <cell r="H43091">
            <v>5460</v>
          </cell>
        </row>
        <row r="43092">
          <cell r="A43092">
            <v>502947</v>
          </cell>
          <cell r="H43092">
            <v>4142</v>
          </cell>
        </row>
        <row r="43093">
          <cell r="A43093">
            <v>900039</v>
          </cell>
          <cell r="H43093">
            <v>10404</v>
          </cell>
        </row>
        <row r="43094">
          <cell r="A43094">
            <v>900333</v>
          </cell>
          <cell r="H43094">
            <v>9972</v>
          </cell>
        </row>
        <row r="43095">
          <cell r="A43095" t="str">
            <v>A58414</v>
          </cell>
          <cell r="H43095">
            <v>770</v>
          </cell>
        </row>
        <row r="43096">
          <cell r="A43096" t="str">
            <v>A58525</v>
          </cell>
          <cell r="H43096">
            <v>19992</v>
          </cell>
        </row>
        <row r="43097">
          <cell r="A43097" t="str">
            <v>A58556</v>
          </cell>
          <cell r="H43097">
            <v>898</v>
          </cell>
        </row>
        <row r="43098">
          <cell r="A43098" t="str">
            <v>A58559</v>
          </cell>
          <cell r="H43098">
            <v>898</v>
          </cell>
        </row>
        <row r="43099">
          <cell r="A43099">
            <v>100234</v>
          </cell>
          <cell r="H43099">
            <v>29500</v>
          </cell>
        </row>
        <row r="43100">
          <cell r="A43100">
            <v>100647</v>
          </cell>
          <cell r="H43100">
            <v>5400</v>
          </cell>
        </row>
        <row r="43101">
          <cell r="A43101">
            <v>100719</v>
          </cell>
          <cell r="H43101">
            <v>6660</v>
          </cell>
        </row>
        <row r="43102">
          <cell r="A43102">
            <v>100719</v>
          </cell>
          <cell r="H43102">
            <v>820</v>
          </cell>
        </row>
        <row r="43103">
          <cell r="A43103">
            <v>100719</v>
          </cell>
          <cell r="H43103">
            <v>720</v>
          </cell>
        </row>
        <row r="43104">
          <cell r="A43104">
            <v>101856</v>
          </cell>
          <cell r="H43104">
            <v>2760</v>
          </cell>
        </row>
        <row r="43105">
          <cell r="A43105">
            <v>102010</v>
          </cell>
          <cell r="H43105">
            <v>9000</v>
          </cell>
        </row>
        <row r="43106">
          <cell r="A43106">
            <v>102550</v>
          </cell>
          <cell r="H43106">
            <v>3127</v>
          </cell>
        </row>
        <row r="43107">
          <cell r="A43107">
            <v>190064</v>
          </cell>
          <cell r="H43107">
            <v>18762</v>
          </cell>
        </row>
        <row r="43108">
          <cell r="A43108">
            <v>191864</v>
          </cell>
          <cell r="H43108">
            <v>202</v>
          </cell>
        </row>
        <row r="43109">
          <cell r="A43109">
            <v>191864</v>
          </cell>
          <cell r="H43109">
            <v>234</v>
          </cell>
        </row>
        <row r="43110">
          <cell r="A43110">
            <v>191864</v>
          </cell>
          <cell r="H43110">
            <v>627</v>
          </cell>
        </row>
        <row r="43111">
          <cell r="A43111">
            <v>192941</v>
          </cell>
          <cell r="H43111">
            <v>3300</v>
          </cell>
        </row>
        <row r="43112">
          <cell r="A43112">
            <v>193066</v>
          </cell>
          <cell r="H43112">
            <v>3960</v>
          </cell>
        </row>
        <row r="43113">
          <cell r="A43113">
            <v>193066</v>
          </cell>
          <cell r="H43113">
            <v>396</v>
          </cell>
        </row>
        <row r="43114">
          <cell r="A43114">
            <v>193569</v>
          </cell>
          <cell r="H43114">
            <v>399</v>
          </cell>
        </row>
        <row r="43115">
          <cell r="A43115">
            <v>193643</v>
          </cell>
          <cell r="H43115">
            <v>430</v>
          </cell>
        </row>
        <row r="43116">
          <cell r="A43116">
            <v>193643</v>
          </cell>
          <cell r="H43116">
            <v>498.28</v>
          </cell>
        </row>
        <row r="43117">
          <cell r="A43117">
            <v>193812</v>
          </cell>
          <cell r="H43117">
            <v>750.48</v>
          </cell>
        </row>
        <row r="43118">
          <cell r="A43118">
            <v>193975</v>
          </cell>
          <cell r="H43118">
            <v>3127</v>
          </cell>
        </row>
        <row r="43119">
          <cell r="A43119">
            <v>500928</v>
          </cell>
          <cell r="H43119">
            <v>7668</v>
          </cell>
        </row>
        <row r="43120">
          <cell r="A43120">
            <v>501054</v>
          </cell>
          <cell r="H43120">
            <v>7817.5</v>
          </cell>
        </row>
        <row r="43121">
          <cell r="A43121">
            <v>501060</v>
          </cell>
          <cell r="H43121">
            <v>2626.68</v>
          </cell>
        </row>
        <row r="43122">
          <cell r="A43122">
            <v>501060</v>
          </cell>
          <cell r="H43122">
            <v>768.48</v>
          </cell>
        </row>
        <row r="43123">
          <cell r="A43123">
            <v>502065</v>
          </cell>
          <cell r="H43123">
            <v>64320</v>
          </cell>
        </row>
        <row r="43124">
          <cell r="A43124">
            <v>502092</v>
          </cell>
          <cell r="H43124">
            <v>19800</v>
          </cell>
        </row>
        <row r="43125">
          <cell r="A43125">
            <v>900233</v>
          </cell>
          <cell r="H43125">
            <v>3456</v>
          </cell>
        </row>
        <row r="43126">
          <cell r="A43126" t="str">
            <v>A58547</v>
          </cell>
          <cell r="H43126">
            <v>1500</v>
          </cell>
        </row>
        <row r="43127">
          <cell r="A43127" t="str">
            <v>A58595</v>
          </cell>
          <cell r="H43127">
            <v>300</v>
          </cell>
        </row>
        <row r="43128">
          <cell r="A43128">
            <v>100030</v>
          </cell>
          <cell r="H43128">
            <v>1400</v>
          </cell>
        </row>
        <row r="43129">
          <cell r="A43129">
            <v>100175</v>
          </cell>
          <cell r="H43129">
            <v>10813.44</v>
          </cell>
        </row>
        <row r="43130">
          <cell r="A43130">
            <v>100631</v>
          </cell>
          <cell r="H43130">
            <v>93000</v>
          </cell>
        </row>
        <row r="43131">
          <cell r="A43131">
            <v>101839</v>
          </cell>
          <cell r="H43131">
            <v>1068</v>
          </cell>
        </row>
        <row r="43132">
          <cell r="A43132">
            <v>102451</v>
          </cell>
          <cell r="H43132">
            <v>3600</v>
          </cell>
        </row>
        <row r="43133">
          <cell r="A43133">
            <v>102616</v>
          </cell>
          <cell r="H43133">
            <v>128.08000000000001</v>
          </cell>
        </row>
        <row r="43134">
          <cell r="A43134">
            <v>191422</v>
          </cell>
          <cell r="H43134">
            <v>1596</v>
          </cell>
        </row>
        <row r="43135">
          <cell r="A43135">
            <v>191645</v>
          </cell>
          <cell r="H43135">
            <v>4123</v>
          </cell>
        </row>
        <row r="43136">
          <cell r="A43136">
            <v>191645</v>
          </cell>
          <cell r="H43136">
            <v>24366</v>
          </cell>
        </row>
        <row r="43137">
          <cell r="A43137">
            <v>191934</v>
          </cell>
          <cell r="H43137">
            <v>300</v>
          </cell>
        </row>
        <row r="43138">
          <cell r="A43138">
            <v>192095</v>
          </cell>
          <cell r="H43138">
            <v>11088</v>
          </cell>
        </row>
        <row r="43139">
          <cell r="A43139">
            <v>192236</v>
          </cell>
          <cell r="H43139">
            <v>4905</v>
          </cell>
        </row>
        <row r="43140">
          <cell r="A43140">
            <v>192590</v>
          </cell>
          <cell r="H43140">
            <v>3456</v>
          </cell>
        </row>
        <row r="43141">
          <cell r="A43141">
            <v>192868</v>
          </cell>
          <cell r="H43141">
            <v>2250</v>
          </cell>
        </row>
        <row r="43142">
          <cell r="A43142">
            <v>192891</v>
          </cell>
          <cell r="H43142">
            <v>125.85</v>
          </cell>
        </row>
        <row r="43143">
          <cell r="A43143">
            <v>192960</v>
          </cell>
          <cell r="H43143">
            <v>2352</v>
          </cell>
        </row>
        <row r="43144">
          <cell r="A43144">
            <v>193650</v>
          </cell>
          <cell r="H43144">
            <v>2424</v>
          </cell>
        </row>
        <row r="43145">
          <cell r="A43145">
            <v>193812</v>
          </cell>
          <cell r="H43145">
            <v>18011.52</v>
          </cell>
        </row>
        <row r="43146">
          <cell r="A43146">
            <v>193812</v>
          </cell>
          <cell r="H43146">
            <v>3001.92</v>
          </cell>
        </row>
        <row r="43147">
          <cell r="A43147">
            <v>194037</v>
          </cell>
          <cell r="H43147">
            <v>66</v>
          </cell>
        </row>
        <row r="43148">
          <cell r="A43148">
            <v>194037</v>
          </cell>
          <cell r="H43148">
            <v>1944</v>
          </cell>
        </row>
        <row r="43149">
          <cell r="A43149">
            <v>194516</v>
          </cell>
          <cell r="H43149">
            <v>14112</v>
          </cell>
        </row>
        <row r="43150">
          <cell r="A43150">
            <v>501130</v>
          </cell>
          <cell r="H43150">
            <v>5292</v>
          </cell>
        </row>
        <row r="43151">
          <cell r="A43151">
            <v>900077</v>
          </cell>
          <cell r="H43151">
            <v>3540</v>
          </cell>
        </row>
        <row r="43152">
          <cell r="A43152" t="str">
            <v>A58542</v>
          </cell>
          <cell r="H43152">
            <v>5880</v>
          </cell>
        </row>
        <row r="43153">
          <cell r="A43153" t="str">
            <v>A58562</v>
          </cell>
          <cell r="H43153">
            <v>475</v>
          </cell>
        </row>
        <row r="43154">
          <cell r="A43154" t="str">
            <v>A58562</v>
          </cell>
          <cell r="H43154">
            <v>3540</v>
          </cell>
        </row>
        <row r="43155">
          <cell r="A43155">
            <v>100030</v>
          </cell>
          <cell r="H43155">
            <v>8640</v>
          </cell>
        </row>
        <row r="43156">
          <cell r="A43156">
            <v>100925</v>
          </cell>
          <cell r="H43156">
            <v>11232</v>
          </cell>
        </row>
        <row r="43157">
          <cell r="A43157">
            <v>101373</v>
          </cell>
          <cell r="H43157">
            <v>399</v>
          </cell>
        </row>
        <row r="43158">
          <cell r="A43158">
            <v>101702</v>
          </cell>
          <cell r="H43158">
            <v>399</v>
          </cell>
        </row>
        <row r="43159">
          <cell r="A43159">
            <v>102297</v>
          </cell>
          <cell r="H43159">
            <v>8820</v>
          </cell>
        </row>
        <row r="43160">
          <cell r="A43160">
            <v>102338</v>
          </cell>
          <cell r="H43160">
            <v>19404</v>
          </cell>
        </row>
        <row r="43161">
          <cell r="A43161">
            <v>102350</v>
          </cell>
          <cell r="H43161">
            <v>10584</v>
          </cell>
        </row>
        <row r="43162">
          <cell r="A43162">
            <v>102501</v>
          </cell>
          <cell r="H43162">
            <v>27636</v>
          </cell>
        </row>
        <row r="43163">
          <cell r="A43163">
            <v>102530</v>
          </cell>
          <cell r="H43163">
            <v>25824</v>
          </cell>
        </row>
        <row r="43164">
          <cell r="A43164">
            <v>190474</v>
          </cell>
          <cell r="H43164">
            <v>304</v>
          </cell>
        </row>
        <row r="43165">
          <cell r="A43165">
            <v>190474</v>
          </cell>
          <cell r="H43165">
            <v>1350</v>
          </cell>
        </row>
        <row r="43166">
          <cell r="A43166">
            <v>192052</v>
          </cell>
          <cell r="H43166">
            <v>10752</v>
          </cell>
        </row>
        <row r="43167">
          <cell r="A43167">
            <v>194608</v>
          </cell>
          <cell r="H43167">
            <v>399</v>
          </cell>
        </row>
        <row r="43168">
          <cell r="A43168">
            <v>194608</v>
          </cell>
          <cell r="H43168">
            <v>58.75</v>
          </cell>
        </row>
        <row r="43169">
          <cell r="A43169">
            <v>100203</v>
          </cell>
          <cell r="H43169">
            <v>3600</v>
          </cell>
        </row>
        <row r="43170">
          <cell r="A43170">
            <v>100838</v>
          </cell>
          <cell r="H43170">
            <v>384.24</v>
          </cell>
        </row>
        <row r="43171">
          <cell r="A43171">
            <v>100926</v>
          </cell>
          <cell r="H43171">
            <v>126.25</v>
          </cell>
        </row>
        <row r="43172">
          <cell r="A43172">
            <v>100926</v>
          </cell>
          <cell r="H43172">
            <v>10812</v>
          </cell>
        </row>
        <row r="43173">
          <cell r="A43173">
            <v>101034</v>
          </cell>
          <cell r="H43173">
            <v>3960</v>
          </cell>
        </row>
        <row r="43174">
          <cell r="A43174">
            <v>101034</v>
          </cell>
          <cell r="H43174">
            <v>1596</v>
          </cell>
        </row>
        <row r="43175">
          <cell r="A43175">
            <v>101034</v>
          </cell>
          <cell r="H43175">
            <v>396</v>
          </cell>
        </row>
        <row r="43176">
          <cell r="A43176">
            <v>101034</v>
          </cell>
          <cell r="H43176">
            <v>1980</v>
          </cell>
        </row>
        <row r="43177">
          <cell r="A43177">
            <v>101034</v>
          </cell>
          <cell r="H43177">
            <v>792</v>
          </cell>
        </row>
        <row r="43178">
          <cell r="A43178">
            <v>101034</v>
          </cell>
          <cell r="H43178">
            <v>3960</v>
          </cell>
        </row>
        <row r="43179">
          <cell r="A43179">
            <v>101034</v>
          </cell>
          <cell r="H43179">
            <v>399</v>
          </cell>
        </row>
        <row r="43180">
          <cell r="A43180">
            <v>101034</v>
          </cell>
          <cell r="H43180">
            <v>1584</v>
          </cell>
        </row>
        <row r="43181">
          <cell r="A43181">
            <v>101422</v>
          </cell>
          <cell r="H43181">
            <v>1462</v>
          </cell>
        </row>
        <row r="43182">
          <cell r="A43182">
            <v>191007</v>
          </cell>
          <cell r="H43182">
            <v>218.62</v>
          </cell>
        </row>
        <row r="43183">
          <cell r="A43183">
            <v>191007</v>
          </cell>
          <cell r="H43183">
            <v>85.5</v>
          </cell>
        </row>
        <row r="43184">
          <cell r="A43184">
            <v>191007</v>
          </cell>
          <cell r="H43184">
            <v>1084.72</v>
          </cell>
        </row>
        <row r="43185">
          <cell r="A43185">
            <v>191007</v>
          </cell>
          <cell r="H43185">
            <v>1789.59</v>
          </cell>
        </row>
        <row r="43186">
          <cell r="A43186">
            <v>191007</v>
          </cell>
          <cell r="H43186">
            <v>4700.08</v>
          </cell>
        </row>
        <row r="43187">
          <cell r="A43187">
            <v>191007</v>
          </cell>
          <cell r="H43187">
            <v>68.44</v>
          </cell>
        </row>
        <row r="43188">
          <cell r="A43188">
            <v>191007</v>
          </cell>
          <cell r="H43188">
            <v>96.84</v>
          </cell>
        </row>
        <row r="43189">
          <cell r="A43189">
            <v>191007</v>
          </cell>
          <cell r="H43189">
            <v>387.35</v>
          </cell>
        </row>
        <row r="43190">
          <cell r="A43190">
            <v>191007</v>
          </cell>
          <cell r="H43190">
            <v>1408.88</v>
          </cell>
        </row>
        <row r="43191">
          <cell r="A43191">
            <v>191007</v>
          </cell>
          <cell r="H43191">
            <v>906.49</v>
          </cell>
        </row>
        <row r="43192">
          <cell r="A43192">
            <v>191007</v>
          </cell>
          <cell r="H43192">
            <v>2561.2800000000002</v>
          </cell>
        </row>
        <row r="43193">
          <cell r="A43193">
            <v>191007</v>
          </cell>
          <cell r="H43193">
            <v>5404.23</v>
          </cell>
        </row>
        <row r="43194">
          <cell r="A43194">
            <v>191007</v>
          </cell>
          <cell r="H43194">
            <v>705.84</v>
          </cell>
        </row>
        <row r="43195">
          <cell r="A43195">
            <v>191007</v>
          </cell>
          <cell r="H43195">
            <v>154.96</v>
          </cell>
        </row>
        <row r="43196">
          <cell r="A43196">
            <v>191007</v>
          </cell>
          <cell r="H43196">
            <v>661.12</v>
          </cell>
        </row>
        <row r="43197">
          <cell r="A43197">
            <v>191007</v>
          </cell>
          <cell r="H43197">
            <v>340.92</v>
          </cell>
        </row>
        <row r="43198">
          <cell r="A43198">
            <v>191809</v>
          </cell>
          <cell r="H43198">
            <v>6336</v>
          </cell>
        </row>
        <row r="43199">
          <cell r="A43199">
            <v>191822</v>
          </cell>
          <cell r="H43199">
            <v>14696</v>
          </cell>
        </row>
        <row r="43200">
          <cell r="A43200">
            <v>192053</v>
          </cell>
          <cell r="H43200">
            <v>10992</v>
          </cell>
        </row>
        <row r="43201">
          <cell r="A43201">
            <v>192799</v>
          </cell>
          <cell r="H43201">
            <v>102</v>
          </cell>
        </row>
        <row r="43202">
          <cell r="A43202">
            <v>192802</v>
          </cell>
          <cell r="H43202">
            <v>1088</v>
          </cell>
        </row>
        <row r="43203">
          <cell r="A43203">
            <v>192815</v>
          </cell>
          <cell r="H43203">
            <v>188</v>
          </cell>
        </row>
        <row r="43204">
          <cell r="A43204">
            <v>192815</v>
          </cell>
          <cell r="H43204">
            <v>11028.6</v>
          </cell>
        </row>
        <row r="43205">
          <cell r="A43205">
            <v>192972</v>
          </cell>
          <cell r="H43205">
            <v>156</v>
          </cell>
        </row>
        <row r="43206">
          <cell r="A43206">
            <v>193812</v>
          </cell>
          <cell r="H43206">
            <v>4878.12</v>
          </cell>
        </row>
        <row r="43207">
          <cell r="A43207">
            <v>193812</v>
          </cell>
          <cell r="H43207">
            <v>1170</v>
          </cell>
        </row>
        <row r="43208">
          <cell r="A43208">
            <v>193812</v>
          </cell>
          <cell r="H43208">
            <v>1876.2</v>
          </cell>
        </row>
        <row r="43209">
          <cell r="A43209">
            <v>194538</v>
          </cell>
          <cell r="H43209">
            <v>1136.1099999999999</v>
          </cell>
        </row>
        <row r="43210">
          <cell r="A43210">
            <v>194538</v>
          </cell>
          <cell r="H43210">
            <v>12307</v>
          </cell>
        </row>
        <row r="43211">
          <cell r="A43211">
            <v>500139</v>
          </cell>
          <cell r="H43211">
            <v>19080</v>
          </cell>
        </row>
        <row r="43212">
          <cell r="A43212">
            <v>500209</v>
          </cell>
          <cell r="H43212">
            <v>720</v>
          </cell>
        </row>
        <row r="43213">
          <cell r="A43213">
            <v>502030</v>
          </cell>
          <cell r="H43213">
            <v>5400</v>
          </cell>
        </row>
        <row r="43214">
          <cell r="A43214" t="str">
            <v>A58603</v>
          </cell>
          <cell r="H43214">
            <v>4209</v>
          </cell>
        </row>
        <row r="43215">
          <cell r="A43215">
            <v>100148</v>
          </cell>
          <cell r="H43215">
            <v>1980</v>
          </cell>
        </row>
        <row r="43216">
          <cell r="A43216">
            <v>100431</v>
          </cell>
          <cell r="H43216">
            <v>2280</v>
          </cell>
        </row>
        <row r="43217">
          <cell r="A43217">
            <v>100431</v>
          </cell>
          <cell r="H43217">
            <v>142.85</v>
          </cell>
        </row>
        <row r="43218">
          <cell r="A43218">
            <v>100925</v>
          </cell>
          <cell r="H43218">
            <v>11136</v>
          </cell>
        </row>
        <row r="43219">
          <cell r="A43219">
            <v>101884</v>
          </cell>
          <cell r="H43219">
            <v>2053.8000000000002</v>
          </cell>
        </row>
        <row r="43220">
          <cell r="A43220">
            <v>102550</v>
          </cell>
          <cell r="H43220">
            <v>12508</v>
          </cell>
        </row>
        <row r="43221">
          <cell r="A43221">
            <v>102550</v>
          </cell>
          <cell r="H43221">
            <v>12508</v>
          </cell>
        </row>
        <row r="43222">
          <cell r="A43222">
            <v>190033</v>
          </cell>
          <cell r="H43222">
            <v>46905</v>
          </cell>
        </row>
        <row r="43223">
          <cell r="A43223">
            <v>190059</v>
          </cell>
          <cell r="H43223">
            <v>3439.7</v>
          </cell>
        </row>
        <row r="43224">
          <cell r="A43224">
            <v>191213</v>
          </cell>
          <cell r="H43224">
            <v>7200</v>
          </cell>
        </row>
        <row r="43225">
          <cell r="A43225">
            <v>191799</v>
          </cell>
          <cell r="H43225">
            <v>15635</v>
          </cell>
        </row>
        <row r="43226">
          <cell r="A43226">
            <v>192600</v>
          </cell>
          <cell r="H43226">
            <v>5520</v>
          </cell>
        </row>
        <row r="43227">
          <cell r="A43227">
            <v>192742</v>
          </cell>
          <cell r="H43227">
            <v>340</v>
          </cell>
        </row>
        <row r="43228">
          <cell r="A43228">
            <v>193812</v>
          </cell>
          <cell r="H43228">
            <v>7504.8</v>
          </cell>
        </row>
        <row r="43229">
          <cell r="A43229">
            <v>193812</v>
          </cell>
          <cell r="H43229">
            <v>3001.92</v>
          </cell>
        </row>
        <row r="43230">
          <cell r="A43230">
            <v>193812</v>
          </cell>
          <cell r="H43230">
            <v>3752.4</v>
          </cell>
        </row>
        <row r="43231">
          <cell r="A43231">
            <v>193812</v>
          </cell>
          <cell r="H43231">
            <v>15384.84</v>
          </cell>
        </row>
        <row r="43232">
          <cell r="A43232">
            <v>193812</v>
          </cell>
          <cell r="H43232">
            <v>4878.12</v>
          </cell>
        </row>
        <row r="43233">
          <cell r="A43233">
            <v>193916</v>
          </cell>
          <cell r="H43233">
            <v>708.4</v>
          </cell>
        </row>
        <row r="43234">
          <cell r="A43234">
            <v>193917</v>
          </cell>
          <cell r="H43234">
            <v>1214.4000000000001</v>
          </cell>
        </row>
        <row r="43235">
          <cell r="A43235">
            <v>193918</v>
          </cell>
          <cell r="H43235">
            <v>1619.2</v>
          </cell>
        </row>
        <row r="43236">
          <cell r="A43236">
            <v>194508</v>
          </cell>
          <cell r="H43236">
            <v>5400</v>
          </cell>
        </row>
        <row r="43237">
          <cell r="A43237">
            <v>194508</v>
          </cell>
          <cell r="H43237">
            <v>3600</v>
          </cell>
        </row>
        <row r="43238">
          <cell r="A43238">
            <v>194509</v>
          </cell>
          <cell r="H43238">
            <v>1800</v>
          </cell>
        </row>
        <row r="43239">
          <cell r="A43239">
            <v>194529</v>
          </cell>
          <cell r="H43239">
            <v>3600</v>
          </cell>
        </row>
        <row r="43240">
          <cell r="A43240">
            <v>501054</v>
          </cell>
          <cell r="H43240">
            <v>12508</v>
          </cell>
        </row>
        <row r="43241">
          <cell r="A43241">
            <v>501054</v>
          </cell>
          <cell r="H43241">
            <v>12508</v>
          </cell>
        </row>
        <row r="43242">
          <cell r="A43242">
            <v>501054</v>
          </cell>
          <cell r="H43242">
            <v>12508</v>
          </cell>
        </row>
        <row r="43243">
          <cell r="A43243">
            <v>501986</v>
          </cell>
          <cell r="H43243">
            <v>10800</v>
          </cell>
        </row>
        <row r="43244">
          <cell r="A43244">
            <v>501987</v>
          </cell>
          <cell r="H43244">
            <v>5400</v>
          </cell>
        </row>
        <row r="43245">
          <cell r="A43245">
            <v>502048</v>
          </cell>
          <cell r="H43245">
            <v>1703.46</v>
          </cell>
        </row>
        <row r="43246">
          <cell r="A43246">
            <v>502048</v>
          </cell>
          <cell r="H43246">
            <v>2305.16</v>
          </cell>
        </row>
        <row r="43247">
          <cell r="A43247">
            <v>502293</v>
          </cell>
          <cell r="H43247">
            <v>5400</v>
          </cell>
        </row>
        <row r="43248">
          <cell r="A43248" t="str">
            <v>A58511</v>
          </cell>
          <cell r="H43248">
            <v>51.25</v>
          </cell>
        </row>
        <row r="43249">
          <cell r="A43249" t="str">
            <v>A58511</v>
          </cell>
          <cell r="H43249">
            <v>1860</v>
          </cell>
        </row>
        <row r="43250">
          <cell r="A43250" t="str">
            <v>A58529</v>
          </cell>
          <cell r="H43250">
            <v>165</v>
          </cell>
        </row>
        <row r="43251">
          <cell r="A43251" t="str">
            <v>A58605</v>
          </cell>
          <cell r="H43251">
            <v>7020</v>
          </cell>
        </row>
        <row r="43252">
          <cell r="A43252" t="str">
            <v>A58656</v>
          </cell>
          <cell r="H43252">
            <v>5292</v>
          </cell>
        </row>
        <row r="43253">
          <cell r="A43253" t="str">
            <v>A58673</v>
          </cell>
          <cell r="H43253">
            <v>150</v>
          </cell>
        </row>
        <row r="43254">
          <cell r="A43254">
            <v>100055</v>
          </cell>
          <cell r="H43254">
            <v>13800</v>
          </cell>
        </row>
        <row r="43255">
          <cell r="A43255">
            <v>100181</v>
          </cell>
          <cell r="H43255">
            <v>23760</v>
          </cell>
        </row>
        <row r="43256">
          <cell r="A43256">
            <v>100719</v>
          </cell>
          <cell r="H43256">
            <v>259.45999999999998</v>
          </cell>
        </row>
        <row r="43257">
          <cell r="A43257">
            <v>100719</v>
          </cell>
          <cell r="H43257">
            <v>193.41</v>
          </cell>
        </row>
        <row r="43258">
          <cell r="A43258">
            <v>100719</v>
          </cell>
          <cell r="H43258">
            <v>395.85</v>
          </cell>
        </row>
        <row r="43259">
          <cell r="A43259">
            <v>102017</v>
          </cell>
          <cell r="H43259">
            <v>736.21</v>
          </cell>
        </row>
        <row r="43260">
          <cell r="A43260">
            <v>102134</v>
          </cell>
          <cell r="H43260">
            <v>2479.06</v>
          </cell>
        </row>
        <row r="43261">
          <cell r="A43261">
            <v>102135</v>
          </cell>
          <cell r="H43261">
            <v>120.3</v>
          </cell>
        </row>
        <row r="43262">
          <cell r="A43262">
            <v>102140</v>
          </cell>
          <cell r="H43262">
            <v>754.51</v>
          </cell>
        </row>
        <row r="43263">
          <cell r="A43263">
            <v>102141</v>
          </cell>
          <cell r="H43263">
            <v>282.81</v>
          </cell>
        </row>
        <row r="43264">
          <cell r="A43264">
            <v>102192</v>
          </cell>
          <cell r="H43264">
            <v>105</v>
          </cell>
        </row>
        <row r="43265">
          <cell r="A43265">
            <v>102398</v>
          </cell>
          <cell r="H43265">
            <v>603.98</v>
          </cell>
        </row>
        <row r="43266">
          <cell r="A43266">
            <v>102418</v>
          </cell>
          <cell r="H43266">
            <v>942</v>
          </cell>
        </row>
        <row r="43267">
          <cell r="A43267">
            <v>102418</v>
          </cell>
          <cell r="H43267">
            <v>86.4</v>
          </cell>
        </row>
        <row r="43268">
          <cell r="A43268">
            <v>190258</v>
          </cell>
          <cell r="H43268">
            <v>2160</v>
          </cell>
        </row>
        <row r="43269">
          <cell r="A43269">
            <v>191017</v>
          </cell>
          <cell r="H43269">
            <v>1440</v>
          </cell>
        </row>
        <row r="43270">
          <cell r="A43270">
            <v>191017</v>
          </cell>
          <cell r="H43270">
            <v>86.25</v>
          </cell>
        </row>
        <row r="43271">
          <cell r="A43271">
            <v>192435</v>
          </cell>
          <cell r="H43271">
            <v>4116</v>
          </cell>
        </row>
        <row r="43272">
          <cell r="A43272">
            <v>192435</v>
          </cell>
          <cell r="H43272">
            <v>7056</v>
          </cell>
        </row>
        <row r="43273">
          <cell r="A43273">
            <v>193066</v>
          </cell>
          <cell r="H43273">
            <v>3168</v>
          </cell>
        </row>
        <row r="43274">
          <cell r="A43274">
            <v>193066</v>
          </cell>
          <cell r="H43274">
            <v>5148</v>
          </cell>
        </row>
        <row r="43275">
          <cell r="A43275">
            <v>193404</v>
          </cell>
          <cell r="H43275">
            <v>1440</v>
          </cell>
        </row>
        <row r="43276">
          <cell r="A43276">
            <v>194098</v>
          </cell>
          <cell r="H43276">
            <v>820</v>
          </cell>
        </row>
        <row r="43277">
          <cell r="A43277">
            <v>194098</v>
          </cell>
          <cell r="H43277">
            <v>384</v>
          </cell>
        </row>
        <row r="43278">
          <cell r="A43278">
            <v>194098</v>
          </cell>
          <cell r="H43278">
            <v>3552</v>
          </cell>
        </row>
        <row r="43279">
          <cell r="A43279">
            <v>194516</v>
          </cell>
          <cell r="H43279">
            <v>2940</v>
          </cell>
        </row>
        <row r="43280">
          <cell r="A43280">
            <v>194578</v>
          </cell>
          <cell r="H43280">
            <v>7080</v>
          </cell>
        </row>
        <row r="43281">
          <cell r="A43281">
            <v>202547</v>
          </cell>
          <cell r="H43281">
            <v>4658.3999999999996</v>
          </cell>
        </row>
        <row r="43282">
          <cell r="A43282">
            <v>500345</v>
          </cell>
          <cell r="H43282">
            <v>105</v>
          </cell>
        </row>
        <row r="43283">
          <cell r="A43283">
            <v>800101</v>
          </cell>
          <cell r="H43283">
            <v>60</v>
          </cell>
        </row>
        <row r="43284">
          <cell r="A43284">
            <v>800101</v>
          </cell>
          <cell r="H43284">
            <v>142.85</v>
          </cell>
        </row>
        <row r="43285">
          <cell r="A43285">
            <v>101849</v>
          </cell>
          <cell r="H43285">
            <v>285.7</v>
          </cell>
        </row>
        <row r="43286">
          <cell r="A43286">
            <v>190054</v>
          </cell>
          <cell r="H43286">
            <v>31270</v>
          </cell>
        </row>
        <row r="43287">
          <cell r="A43287">
            <v>192095</v>
          </cell>
          <cell r="H43287">
            <v>11413.08</v>
          </cell>
        </row>
        <row r="43288">
          <cell r="A43288">
            <v>192880</v>
          </cell>
          <cell r="H43288">
            <v>5501.25</v>
          </cell>
        </row>
        <row r="43289">
          <cell r="A43289">
            <v>192880</v>
          </cell>
          <cell r="H43289">
            <v>19840</v>
          </cell>
        </row>
        <row r="43290">
          <cell r="A43290">
            <v>192891</v>
          </cell>
          <cell r="H43290">
            <v>1440</v>
          </cell>
        </row>
        <row r="43291">
          <cell r="A43291">
            <v>192891</v>
          </cell>
          <cell r="H43291">
            <v>4860</v>
          </cell>
        </row>
        <row r="43292">
          <cell r="A43292">
            <v>193039</v>
          </cell>
          <cell r="H43292">
            <v>2719.09</v>
          </cell>
        </row>
        <row r="43293">
          <cell r="A43293">
            <v>193039</v>
          </cell>
          <cell r="H43293">
            <v>17081</v>
          </cell>
        </row>
        <row r="43294">
          <cell r="A43294">
            <v>193409</v>
          </cell>
          <cell r="H43294">
            <v>1440</v>
          </cell>
        </row>
        <row r="43295">
          <cell r="A43295">
            <v>193463</v>
          </cell>
          <cell r="H43295">
            <v>18762</v>
          </cell>
        </row>
        <row r="43296">
          <cell r="A43296">
            <v>193812</v>
          </cell>
          <cell r="H43296">
            <v>2251.44</v>
          </cell>
        </row>
        <row r="43297">
          <cell r="A43297">
            <v>193812</v>
          </cell>
          <cell r="H43297">
            <v>2755.8</v>
          </cell>
        </row>
        <row r="43298">
          <cell r="A43298">
            <v>193916</v>
          </cell>
          <cell r="H43298">
            <v>1113.2</v>
          </cell>
        </row>
        <row r="43299">
          <cell r="A43299">
            <v>501059</v>
          </cell>
          <cell r="H43299">
            <v>14071.5</v>
          </cell>
        </row>
        <row r="43300">
          <cell r="A43300">
            <v>501059</v>
          </cell>
          <cell r="H43300">
            <v>14071.5</v>
          </cell>
        </row>
        <row r="43301">
          <cell r="A43301">
            <v>501059</v>
          </cell>
          <cell r="H43301">
            <v>14071.5</v>
          </cell>
        </row>
        <row r="43302">
          <cell r="A43302">
            <v>501059</v>
          </cell>
          <cell r="H43302">
            <v>14071.5</v>
          </cell>
        </row>
        <row r="43303">
          <cell r="A43303">
            <v>502015</v>
          </cell>
          <cell r="H43303">
            <v>2249.5</v>
          </cell>
        </row>
        <row r="43304">
          <cell r="A43304">
            <v>502015</v>
          </cell>
          <cell r="H43304">
            <v>1560</v>
          </cell>
        </row>
        <row r="43305">
          <cell r="A43305">
            <v>800283</v>
          </cell>
          <cell r="H43305">
            <v>122.4</v>
          </cell>
        </row>
        <row r="43306">
          <cell r="A43306">
            <v>800283</v>
          </cell>
          <cell r="H43306">
            <v>92.36</v>
          </cell>
        </row>
        <row r="43307">
          <cell r="A43307">
            <v>800283</v>
          </cell>
          <cell r="H43307">
            <v>112.65</v>
          </cell>
        </row>
        <row r="43308">
          <cell r="A43308">
            <v>800283</v>
          </cell>
          <cell r="H43308">
            <v>133.11000000000001</v>
          </cell>
        </row>
        <row r="43309">
          <cell r="A43309">
            <v>800283</v>
          </cell>
          <cell r="H43309">
            <v>145.71</v>
          </cell>
        </row>
        <row r="43310">
          <cell r="A43310">
            <v>800283</v>
          </cell>
          <cell r="H43310">
            <v>38.49</v>
          </cell>
        </row>
        <row r="43311">
          <cell r="A43311" t="str">
            <v>A58650</v>
          </cell>
          <cell r="H43311">
            <v>399</v>
          </cell>
        </row>
        <row r="43312">
          <cell r="A43312" t="str">
            <v>A58650</v>
          </cell>
          <cell r="H43312">
            <v>3540</v>
          </cell>
        </row>
        <row r="43313">
          <cell r="A43313">
            <v>100927</v>
          </cell>
          <cell r="H43313">
            <v>3540</v>
          </cell>
        </row>
        <row r="43314">
          <cell r="A43314">
            <v>101425</v>
          </cell>
          <cell r="H43314">
            <v>3502</v>
          </cell>
        </row>
        <row r="43315">
          <cell r="A43315">
            <v>101790</v>
          </cell>
          <cell r="H43315">
            <v>15009.6</v>
          </cell>
        </row>
        <row r="43316">
          <cell r="A43316">
            <v>101790</v>
          </cell>
          <cell r="H43316">
            <v>15009.6</v>
          </cell>
        </row>
        <row r="43317">
          <cell r="A43317">
            <v>102501</v>
          </cell>
          <cell r="H43317">
            <v>516</v>
          </cell>
        </row>
        <row r="43318">
          <cell r="A43318">
            <v>190204</v>
          </cell>
          <cell r="H43318">
            <v>3480</v>
          </cell>
        </row>
        <row r="43319">
          <cell r="A43319">
            <v>190258</v>
          </cell>
          <cell r="H43319">
            <v>3420</v>
          </cell>
        </row>
        <row r="43320">
          <cell r="A43320">
            <v>190588</v>
          </cell>
          <cell r="H43320">
            <v>4155.4799999999996</v>
          </cell>
        </row>
        <row r="43321">
          <cell r="A43321">
            <v>190588</v>
          </cell>
          <cell r="H43321">
            <v>296.82</v>
          </cell>
        </row>
        <row r="43322">
          <cell r="A43322">
            <v>191098</v>
          </cell>
          <cell r="H43322">
            <v>1728</v>
          </cell>
        </row>
        <row r="43323">
          <cell r="A43323">
            <v>191098</v>
          </cell>
          <cell r="H43323">
            <v>3312</v>
          </cell>
        </row>
        <row r="43324">
          <cell r="A43324">
            <v>191510</v>
          </cell>
          <cell r="H43324">
            <v>4752</v>
          </cell>
        </row>
        <row r="43325">
          <cell r="A43325">
            <v>191510</v>
          </cell>
          <cell r="H43325">
            <v>3024</v>
          </cell>
        </row>
        <row r="43326">
          <cell r="A43326">
            <v>191510</v>
          </cell>
          <cell r="H43326">
            <v>4896</v>
          </cell>
        </row>
        <row r="43327">
          <cell r="A43327">
            <v>191644</v>
          </cell>
          <cell r="H43327">
            <v>6760</v>
          </cell>
        </row>
        <row r="43328">
          <cell r="A43328">
            <v>191645</v>
          </cell>
          <cell r="H43328">
            <v>520</v>
          </cell>
        </row>
        <row r="43329">
          <cell r="A43329">
            <v>191843</v>
          </cell>
          <cell r="H43329">
            <v>15000</v>
          </cell>
        </row>
        <row r="43330">
          <cell r="A43330">
            <v>191978</v>
          </cell>
          <cell r="H43330">
            <v>7344</v>
          </cell>
        </row>
        <row r="43331">
          <cell r="A43331">
            <v>192019</v>
          </cell>
          <cell r="H43331">
            <v>357</v>
          </cell>
        </row>
        <row r="43332">
          <cell r="A43332">
            <v>192019</v>
          </cell>
          <cell r="H43332">
            <v>6043.2</v>
          </cell>
        </row>
        <row r="43333">
          <cell r="A43333">
            <v>192112</v>
          </cell>
          <cell r="H43333">
            <v>890.46</v>
          </cell>
        </row>
        <row r="43334">
          <cell r="A43334">
            <v>192543</v>
          </cell>
          <cell r="H43334">
            <v>197.88</v>
          </cell>
        </row>
        <row r="43335">
          <cell r="A43335">
            <v>192582</v>
          </cell>
          <cell r="H43335">
            <v>7920</v>
          </cell>
        </row>
        <row r="43336">
          <cell r="A43336">
            <v>192880</v>
          </cell>
          <cell r="H43336">
            <v>7344</v>
          </cell>
        </row>
        <row r="43337">
          <cell r="A43337">
            <v>193003</v>
          </cell>
          <cell r="H43337">
            <v>410</v>
          </cell>
        </row>
        <row r="43338">
          <cell r="A43338">
            <v>193003</v>
          </cell>
          <cell r="H43338">
            <v>126</v>
          </cell>
        </row>
        <row r="43339">
          <cell r="A43339">
            <v>193064</v>
          </cell>
          <cell r="H43339">
            <v>3960</v>
          </cell>
        </row>
        <row r="43340">
          <cell r="A43340">
            <v>193229</v>
          </cell>
          <cell r="H43340">
            <v>1187.28</v>
          </cell>
        </row>
        <row r="43341">
          <cell r="A43341">
            <v>193403</v>
          </cell>
          <cell r="H43341">
            <v>3957.6</v>
          </cell>
        </row>
        <row r="43342">
          <cell r="A43342">
            <v>193429</v>
          </cell>
          <cell r="H43342">
            <v>7920</v>
          </cell>
        </row>
        <row r="43343">
          <cell r="A43343">
            <v>193430</v>
          </cell>
          <cell r="H43343">
            <v>7920</v>
          </cell>
        </row>
        <row r="43344">
          <cell r="A43344">
            <v>193447</v>
          </cell>
          <cell r="H43344">
            <v>2001.6</v>
          </cell>
        </row>
        <row r="43345">
          <cell r="A43345">
            <v>193569</v>
          </cell>
          <cell r="H43345">
            <v>4860</v>
          </cell>
        </row>
        <row r="43346">
          <cell r="A43346">
            <v>193569</v>
          </cell>
          <cell r="H43346">
            <v>540</v>
          </cell>
        </row>
        <row r="43347">
          <cell r="A43347">
            <v>193812</v>
          </cell>
          <cell r="H43347">
            <v>2251.44</v>
          </cell>
        </row>
        <row r="43348">
          <cell r="A43348">
            <v>194530</v>
          </cell>
          <cell r="H43348">
            <v>206</v>
          </cell>
        </row>
        <row r="43349">
          <cell r="A43349">
            <v>194530</v>
          </cell>
          <cell r="H43349">
            <v>1075</v>
          </cell>
        </row>
        <row r="43350">
          <cell r="A43350">
            <v>194530</v>
          </cell>
          <cell r="H43350">
            <v>1245.7</v>
          </cell>
        </row>
        <row r="43351">
          <cell r="A43351">
            <v>200450</v>
          </cell>
          <cell r="H43351">
            <v>8284</v>
          </cell>
        </row>
        <row r="43352">
          <cell r="A43352">
            <v>200450</v>
          </cell>
          <cell r="H43352">
            <v>160</v>
          </cell>
        </row>
        <row r="43353">
          <cell r="A43353">
            <v>502413</v>
          </cell>
          <cell r="H43353">
            <v>75048</v>
          </cell>
        </row>
        <row r="43354">
          <cell r="A43354">
            <v>503097</v>
          </cell>
          <cell r="H43354">
            <v>3960</v>
          </cell>
        </row>
        <row r="43355">
          <cell r="A43355">
            <v>750007</v>
          </cell>
          <cell r="H43355">
            <v>2572.44</v>
          </cell>
        </row>
        <row r="43356">
          <cell r="A43356" t="str">
            <v>A58617</v>
          </cell>
          <cell r="H43356">
            <v>324</v>
          </cell>
        </row>
        <row r="43357">
          <cell r="A43357">
            <v>100708</v>
          </cell>
          <cell r="H43357">
            <v>10560</v>
          </cell>
        </row>
        <row r="43358">
          <cell r="A43358">
            <v>101373</v>
          </cell>
          <cell r="H43358">
            <v>399</v>
          </cell>
        </row>
        <row r="43359">
          <cell r="A43359">
            <v>101951</v>
          </cell>
          <cell r="H43359">
            <v>481</v>
          </cell>
        </row>
        <row r="43360">
          <cell r="A43360">
            <v>102488</v>
          </cell>
          <cell r="H43360">
            <v>4320</v>
          </cell>
        </row>
        <row r="43361">
          <cell r="A43361">
            <v>102501</v>
          </cell>
          <cell r="H43361">
            <v>8434.7999999999993</v>
          </cell>
        </row>
        <row r="43362">
          <cell r="A43362">
            <v>102605</v>
          </cell>
          <cell r="H43362">
            <v>3240</v>
          </cell>
        </row>
        <row r="43363">
          <cell r="A43363">
            <v>102605</v>
          </cell>
          <cell r="H43363">
            <v>2808</v>
          </cell>
        </row>
        <row r="43364">
          <cell r="A43364">
            <v>190061</v>
          </cell>
          <cell r="H43364">
            <v>15635</v>
          </cell>
        </row>
        <row r="43365">
          <cell r="A43365">
            <v>190061</v>
          </cell>
          <cell r="H43365">
            <v>15635</v>
          </cell>
        </row>
        <row r="43366">
          <cell r="A43366">
            <v>190061</v>
          </cell>
          <cell r="H43366">
            <v>15635</v>
          </cell>
        </row>
        <row r="43367">
          <cell r="A43367">
            <v>190483</v>
          </cell>
          <cell r="H43367">
            <v>210</v>
          </cell>
        </row>
        <row r="43368">
          <cell r="A43368">
            <v>190483</v>
          </cell>
          <cell r="H43368">
            <v>120</v>
          </cell>
        </row>
        <row r="43369">
          <cell r="A43369">
            <v>190588</v>
          </cell>
          <cell r="H43369">
            <v>2374.56</v>
          </cell>
        </row>
        <row r="43370">
          <cell r="A43370">
            <v>191650</v>
          </cell>
          <cell r="H43370">
            <v>90</v>
          </cell>
        </row>
        <row r="43371">
          <cell r="A43371">
            <v>192021</v>
          </cell>
          <cell r="H43371">
            <v>220</v>
          </cell>
        </row>
        <row r="43372">
          <cell r="A43372">
            <v>192021</v>
          </cell>
          <cell r="H43372">
            <v>3108</v>
          </cell>
        </row>
        <row r="43373">
          <cell r="A43373">
            <v>192590</v>
          </cell>
          <cell r="H43373">
            <v>100</v>
          </cell>
        </row>
        <row r="43374">
          <cell r="A43374">
            <v>193705</v>
          </cell>
          <cell r="H43374">
            <v>88704</v>
          </cell>
        </row>
        <row r="43375">
          <cell r="A43375">
            <v>193812</v>
          </cell>
          <cell r="H43375">
            <v>1500.96</v>
          </cell>
        </row>
        <row r="43376">
          <cell r="A43376">
            <v>193855</v>
          </cell>
          <cell r="H43376">
            <v>1800</v>
          </cell>
        </row>
        <row r="43377">
          <cell r="A43377">
            <v>193856</v>
          </cell>
          <cell r="H43377">
            <v>1800</v>
          </cell>
        </row>
        <row r="43378">
          <cell r="A43378">
            <v>194292</v>
          </cell>
          <cell r="H43378">
            <v>3600</v>
          </cell>
        </row>
        <row r="43379">
          <cell r="A43379">
            <v>502204</v>
          </cell>
          <cell r="H43379">
            <v>62540</v>
          </cell>
        </row>
        <row r="43380">
          <cell r="A43380">
            <v>502327</v>
          </cell>
          <cell r="H43380">
            <v>3691.38</v>
          </cell>
        </row>
        <row r="43381">
          <cell r="A43381">
            <v>800236</v>
          </cell>
          <cell r="H43381">
            <v>9000</v>
          </cell>
        </row>
        <row r="43382">
          <cell r="A43382" t="str">
            <v>A58686</v>
          </cell>
          <cell r="H43382">
            <v>399</v>
          </cell>
        </row>
        <row r="43383">
          <cell r="A43383" t="str">
            <v>A58686</v>
          </cell>
          <cell r="H43383">
            <v>4320</v>
          </cell>
        </row>
        <row r="43384">
          <cell r="A43384" t="str">
            <v>A58686</v>
          </cell>
          <cell r="H43384">
            <v>375</v>
          </cell>
        </row>
        <row r="43385">
          <cell r="A43385">
            <v>101354</v>
          </cell>
          <cell r="H43385">
            <v>7476</v>
          </cell>
        </row>
        <row r="43386">
          <cell r="A43386">
            <v>102141</v>
          </cell>
          <cell r="H43386">
            <v>2220</v>
          </cell>
        </row>
        <row r="43387">
          <cell r="A43387">
            <v>102225</v>
          </cell>
          <cell r="H43387">
            <v>1200</v>
          </cell>
        </row>
        <row r="43388">
          <cell r="A43388">
            <v>102297</v>
          </cell>
          <cell r="H43388">
            <v>4217.3999999999996</v>
          </cell>
        </row>
        <row r="43389">
          <cell r="A43389">
            <v>102351</v>
          </cell>
          <cell r="H43389">
            <v>7591.32</v>
          </cell>
        </row>
        <row r="43390">
          <cell r="A43390">
            <v>102395</v>
          </cell>
          <cell r="H43390">
            <v>1800</v>
          </cell>
        </row>
        <row r="43391">
          <cell r="A43391">
            <v>102533</v>
          </cell>
          <cell r="H43391">
            <v>14700</v>
          </cell>
        </row>
        <row r="43392">
          <cell r="A43392">
            <v>191073</v>
          </cell>
          <cell r="H43392">
            <v>14004</v>
          </cell>
        </row>
        <row r="43393">
          <cell r="A43393">
            <v>191399</v>
          </cell>
          <cell r="H43393">
            <v>8880</v>
          </cell>
        </row>
        <row r="43394">
          <cell r="A43394">
            <v>191399</v>
          </cell>
          <cell r="H43394">
            <v>215</v>
          </cell>
        </row>
        <row r="43395">
          <cell r="A43395">
            <v>191422</v>
          </cell>
          <cell r="H43395">
            <v>1596</v>
          </cell>
        </row>
        <row r="43396">
          <cell r="A43396">
            <v>191422</v>
          </cell>
          <cell r="H43396">
            <v>18156</v>
          </cell>
        </row>
        <row r="43397">
          <cell r="A43397">
            <v>191864</v>
          </cell>
          <cell r="H43397">
            <v>6000</v>
          </cell>
        </row>
        <row r="43398">
          <cell r="A43398">
            <v>192013</v>
          </cell>
          <cell r="H43398">
            <v>3300</v>
          </cell>
        </row>
        <row r="43399">
          <cell r="A43399">
            <v>192438</v>
          </cell>
          <cell r="H43399">
            <v>7200</v>
          </cell>
        </row>
        <row r="43400">
          <cell r="A43400">
            <v>192822</v>
          </cell>
          <cell r="H43400">
            <v>7080</v>
          </cell>
        </row>
        <row r="43401">
          <cell r="A43401">
            <v>193092</v>
          </cell>
          <cell r="H43401">
            <v>1920</v>
          </cell>
        </row>
        <row r="43402">
          <cell r="A43402">
            <v>193092</v>
          </cell>
          <cell r="H43402">
            <v>71</v>
          </cell>
        </row>
        <row r="43403">
          <cell r="A43403">
            <v>193812</v>
          </cell>
          <cell r="H43403">
            <v>3001.92</v>
          </cell>
        </row>
        <row r="43404">
          <cell r="A43404">
            <v>193854</v>
          </cell>
          <cell r="H43404">
            <v>1800</v>
          </cell>
        </row>
        <row r="43405">
          <cell r="A43405">
            <v>194174</v>
          </cell>
          <cell r="H43405">
            <v>324</v>
          </cell>
        </row>
        <row r="43406">
          <cell r="A43406">
            <v>194189</v>
          </cell>
          <cell r="H43406">
            <v>900</v>
          </cell>
        </row>
        <row r="43407">
          <cell r="A43407">
            <v>194598</v>
          </cell>
          <cell r="H43407">
            <v>7280</v>
          </cell>
        </row>
        <row r="43408">
          <cell r="A43408">
            <v>194598</v>
          </cell>
          <cell r="H43408">
            <v>207</v>
          </cell>
        </row>
        <row r="43409">
          <cell r="A43409">
            <v>194598</v>
          </cell>
          <cell r="H43409">
            <v>7920</v>
          </cell>
        </row>
        <row r="43410">
          <cell r="A43410">
            <v>194598</v>
          </cell>
          <cell r="H43410">
            <v>936</v>
          </cell>
        </row>
        <row r="43411">
          <cell r="A43411">
            <v>194610</v>
          </cell>
          <cell r="H43411">
            <v>399</v>
          </cell>
        </row>
        <row r="43412">
          <cell r="A43412">
            <v>194610</v>
          </cell>
          <cell r="H43412">
            <v>1440</v>
          </cell>
        </row>
        <row r="43413">
          <cell r="A43413">
            <v>202963</v>
          </cell>
          <cell r="H43413">
            <v>100</v>
          </cell>
        </row>
        <row r="43414">
          <cell r="A43414">
            <v>202963</v>
          </cell>
          <cell r="H43414">
            <v>3000</v>
          </cell>
        </row>
        <row r="43415">
          <cell r="A43415">
            <v>501103</v>
          </cell>
          <cell r="H43415">
            <v>1260</v>
          </cell>
        </row>
        <row r="43416">
          <cell r="A43416">
            <v>501647</v>
          </cell>
          <cell r="H43416">
            <v>7455.36</v>
          </cell>
        </row>
        <row r="43417">
          <cell r="A43417">
            <v>502348</v>
          </cell>
          <cell r="H43417">
            <v>1602.72</v>
          </cell>
        </row>
        <row r="43418">
          <cell r="A43418">
            <v>502348</v>
          </cell>
          <cell r="H43418">
            <v>1681.34</v>
          </cell>
        </row>
        <row r="43419">
          <cell r="A43419">
            <v>502348</v>
          </cell>
          <cell r="H43419">
            <v>561.20000000000005</v>
          </cell>
        </row>
        <row r="43420">
          <cell r="A43420">
            <v>502348</v>
          </cell>
          <cell r="H43420">
            <v>685.16</v>
          </cell>
        </row>
        <row r="43421">
          <cell r="A43421">
            <v>502824</v>
          </cell>
          <cell r="H43421">
            <v>798</v>
          </cell>
        </row>
        <row r="43422">
          <cell r="A43422">
            <v>800231</v>
          </cell>
          <cell r="H43422">
            <v>19080</v>
          </cell>
        </row>
        <row r="43423">
          <cell r="A43423">
            <v>800237</v>
          </cell>
          <cell r="H43423">
            <v>5808</v>
          </cell>
        </row>
        <row r="43424">
          <cell r="A43424">
            <v>900333</v>
          </cell>
          <cell r="H43424">
            <v>95.56</v>
          </cell>
        </row>
        <row r="43425">
          <cell r="A43425">
            <v>100680</v>
          </cell>
          <cell r="H43425">
            <v>3600</v>
          </cell>
        </row>
        <row r="43426">
          <cell r="A43426">
            <v>101412</v>
          </cell>
          <cell r="H43426">
            <v>3600</v>
          </cell>
        </row>
        <row r="43427">
          <cell r="A43427">
            <v>102141</v>
          </cell>
          <cell r="H43427">
            <v>240</v>
          </cell>
        </row>
        <row r="43428">
          <cell r="A43428">
            <v>102418</v>
          </cell>
          <cell r="H43428">
            <v>129.6</v>
          </cell>
        </row>
        <row r="43429">
          <cell r="A43429">
            <v>102418</v>
          </cell>
          <cell r="H43429">
            <v>1413</v>
          </cell>
        </row>
        <row r="43430">
          <cell r="A43430">
            <v>102477</v>
          </cell>
          <cell r="H43430">
            <v>108500</v>
          </cell>
        </row>
        <row r="43431">
          <cell r="A43431">
            <v>190258</v>
          </cell>
          <cell r="H43431">
            <v>864</v>
          </cell>
        </row>
        <row r="43432">
          <cell r="A43432">
            <v>190342</v>
          </cell>
          <cell r="H43432">
            <v>139.53</v>
          </cell>
        </row>
        <row r="43433">
          <cell r="A43433">
            <v>190342</v>
          </cell>
          <cell r="H43433">
            <v>191.03</v>
          </cell>
        </row>
        <row r="43434">
          <cell r="A43434">
            <v>190342</v>
          </cell>
          <cell r="H43434">
            <v>305.86</v>
          </cell>
        </row>
        <row r="43435">
          <cell r="A43435">
            <v>191449</v>
          </cell>
          <cell r="H43435">
            <v>1440</v>
          </cell>
        </row>
        <row r="43436">
          <cell r="A43436">
            <v>191456</v>
          </cell>
          <cell r="H43436">
            <v>3600</v>
          </cell>
        </row>
        <row r="43437">
          <cell r="A43437">
            <v>191650</v>
          </cell>
          <cell r="H43437">
            <v>18600</v>
          </cell>
        </row>
        <row r="43438">
          <cell r="A43438">
            <v>191796</v>
          </cell>
          <cell r="H43438">
            <v>3600</v>
          </cell>
        </row>
        <row r="43439">
          <cell r="A43439">
            <v>192694</v>
          </cell>
          <cell r="H43439">
            <v>17136</v>
          </cell>
        </row>
        <row r="43440">
          <cell r="A43440">
            <v>193103</v>
          </cell>
          <cell r="H43440">
            <v>2931.39</v>
          </cell>
        </row>
        <row r="43441">
          <cell r="A43441">
            <v>193471</v>
          </cell>
          <cell r="H43441">
            <v>5940</v>
          </cell>
        </row>
        <row r="43442">
          <cell r="A43442">
            <v>193586</v>
          </cell>
          <cell r="H43442">
            <v>288</v>
          </cell>
        </row>
        <row r="43443">
          <cell r="A43443">
            <v>193869</v>
          </cell>
          <cell r="H43443">
            <v>303.60000000000002</v>
          </cell>
        </row>
        <row r="43444">
          <cell r="A43444">
            <v>194158</v>
          </cell>
          <cell r="H43444">
            <v>3168</v>
          </cell>
        </row>
        <row r="43445">
          <cell r="A43445">
            <v>194568</v>
          </cell>
          <cell r="H43445">
            <v>1646.97</v>
          </cell>
        </row>
        <row r="43446">
          <cell r="A43446">
            <v>194568</v>
          </cell>
          <cell r="H43446">
            <v>360</v>
          </cell>
        </row>
        <row r="43447">
          <cell r="A43447">
            <v>194568</v>
          </cell>
          <cell r="H43447">
            <v>186.06</v>
          </cell>
        </row>
        <row r="43448">
          <cell r="A43448">
            <v>194605</v>
          </cell>
          <cell r="H43448">
            <v>3540</v>
          </cell>
        </row>
        <row r="43449">
          <cell r="A43449">
            <v>500021</v>
          </cell>
          <cell r="H43449">
            <v>7165.62</v>
          </cell>
        </row>
        <row r="43450">
          <cell r="A43450">
            <v>500021</v>
          </cell>
          <cell r="H43450">
            <v>827.2</v>
          </cell>
        </row>
        <row r="43451">
          <cell r="A43451">
            <v>500540</v>
          </cell>
          <cell r="H43451">
            <v>9000</v>
          </cell>
        </row>
        <row r="43452">
          <cell r="A43452">
            <v>500541</v>
          </cell>
          <cell r="H43452">
            <v>3600</v>
          </cell>
        </row>
        <row r="43453">
          <cell r="A43453">
            <v>501306</v>
          </cell>
          <cell r="H43453">
            <v>2940</v>
          </cell>
        </row>
        <row r="43454">
          <cell r="A43454">
            <v>501987</v>
          </cell>
          <cell r="H43454">
            <v>800</v>
          </cell>
        </row>
        <row r="43455">
          <cell r="A43455">
            <v>502803</v>
          </cell>
          <cell r="H43455">
            <v>150</v>
          </cell>
        </row>
        <row r="43456">
          <cell r="A43456">
            <v>503005</v>
          </cell>
          <cell r="H43456">
            <v>263.5</v>
          </cell>
        </row>
        <row r="43457">
          <cell r="A43457">
            <v>503005</v>
          </cell>
          <cell r="H43457">
            <v>11829.6</v>
          </cell>
        </row>
        <row r="43458">
          <cell r="A43458">
            <v>800077</v>
          </cell>
          <cell r="H43458">
            <v>3600</v>
          </cell>
        </row>
        <row r="43459">
          <cell r="A43459" t="str">
            <v>A01957</v>
          </cell>
          <cell r="H43459">
            <v>2940</v>
          </cell>
        </row>
        <row r="43460">
          <cell r="A43460" t="str">
            <v>A01957</v>
          </cell>
          <cell r="H43460">
            <v>798</v>
          </cell>
        </row>
        <row r="43461">
          <cell r="A43461" t="str">
            <v>A58721</v>
          </cell>
          <cell r="H43461">
            <v>2940</v>
          </cell>
        </row>
        <row r="43462">
          <cell r="A43462">
            <v>100428</v>
          </cell>
          <cell r="H43462">
            <v>3656.88</v>
          </cell>
        </row>
        <row r="43463">
          <cell r="A43463">
            <v>101839</v>
          </cell>
          <cell r="H43463">
            <v>1068</v>
          </cell>
        </row>
        <row r="43464">
          <cell r="A43464">
            <v>191215</v>
          </cell>
          <cell r="H43464">
            <v>25200</v>
          </cell>
        </row>
        <row r="43465">
          <cell r="A43465">
            <v>191667</v>
          </cell>
          <cell r="H43465">
            <v>291</v>
          </cell>
        </row>
        <row r="43466">
          <cell r="A43466">
            <v>192086</v>
          </cell>
          <cell r="H43466">
            <v>3600</v>
          </cell>
        </row>
        <row r="43467">
          <cell r="A43467">
            <v>193478</v>
          </cell>
          <cell r="H43467">
            <v>293.45999999999998</v>
          </cell>
        </row>
        <row r="43468">
          <cell r="A43468">
            <v>193478</v>
          </cell>
          <cell r="H43468">
            <v>324.89999999999998</v>
          </cell>
        </row>
        <row r="43469">
          <cell r="A43469">
            <v>193478</v>
          </cell>
          <cell r="H43469">
            <v>1048</v>
          </cell>
        </row>
        <row r="43470">
          <cell r="A43470">
            <v>193718</v>
          </cell>
          <cell r="H43470">
            <v>4806</v>
          </cell>
        </row>
        <row r="43471">
          <cell r="A43471">
            <v>193858</v>
          </cell>
          <cell r="H43471">
            <v>1800</v>
          </cell>
        </row>
        <row r="43472">
          <cell r="A43472">
            <v>193916</v>
          </cell>
          <cell r="H43472">
            <v>101.2</v>
          </cell>
        </row>
        <row r="43473">
          <cell r="A43473">
            <v>501673</v>
          </cell>
          <cell r="H43473">
            <v>150000</v>
          </cell>
        </row>
        <row r="43474">
          <cell r="A43474">
            <v>501698</v>
          </cell>
          <cell r="H43474">
            <v>12627.72</v>
          </cell>
        </row>
        <row r="43475">
          <cell r="A43475">
            <v>502603</v>
          </cell>
          <cell r="H43475">
            <v>1277.3800000000001</v>
          </cell>
        </row>
        <row r="43476">
          <cell r="A43476">
            <v>502603</v>
          </cell>
          <cell r="H43476">
            <v>2006</v>
          </cell>
        </row>
        <row r="43477">
          <cell r="A43477">
            <v>502648</v>
          </cell>
          <cell r="H43477">
            <v>4826.6000000000004</v>
          </cell>
        </row>
        <row r="43478">
          <cell r="A43478">
            <v>502648</v>
          </cell>
          <cell r="H43478">
            <v>31200</v>
          </cell>
        </row>
        <row r="43479">
          <cell r="A43479">
            <v>502648</v>
          </cell>
          <cell r="H43479">
            <v>159744</v>
          </cell>
        </row>
        <row r="43480">
          <cell r="A43480">
            <v>900271</v>
          </cell>
          <cell r="H43480">
            <v>399</v>
          </cell>
        </row>
        <row r="43481">
          <cell r="A43481" t="str">
            <v>A58519</v>
          </cell>
          <cell r="H43481">
            <v>2760</v>
          </cell>
        </row>
        <row r="43482">
          <cell r="A43482">
            <v>100086</v>
          </cell>
          <cell r="H43482">
            <v>95</v>
          </cell>
        </row>
        <row r="43483">
          <cell r="A43483">
            <v>100086</v>
          </cell>
          <cell r="H43483">
            <v>3600</v>
          </cell>
        </row>
        <row r="43484">
          <cell r="A43484">
            <v>101702</v>
          </cell>
          <cell r="H43484">
            <v>23375</v>
          </cell>
        </row>
        <row r="43485">
          <cell r="A43485">
            <v>101702</v>
          </cell>
          <cell r="H43485">
            <v>115.1</v>
          </cell>
        </row>
        <row r="43486">
          <cell r="A43486">
            <v>101702</v>
          </cell>
          <cell r="H43486">
            <v>103.6</v>
          </cell>
        </row>
        <row r="43487">
          <cell r="A43487">
            <v>101705</v>
          </cell>
          <cell r="H43487">
            <v>1595</v>
          </cell>
        </row>
        <row r="43488">
          <cell r="A43488">
            <v>190029</v>
          </cell>
          <cell r="H43488">
            <v>31270</v>
          </cell>
        </row>
        <row r="43489">
          <cell r="A43489">
            <v>190057</v>
          </cell>
          <cell r="H43489">
            <v>37524</v>
          </cell>
        </row>
        <row r="43490">
          <cell r="A43490">
            <v>190061</v>
          </cell>
          <cell r="H43490">
            <v>7817.5</v>
          </cell>
        </row>
        <row r="43491">
          <cell r="A43491">
            <v>191127</v>
          </cell>
          <cell r="H43491">
            <v>12508</v>
          </cell>
        </row>
        <row r="43492">
          <cell r="A43492">
            <v>191127</v>
          </cell>
          <cell r="H43492">
            <v>12508</v>
          </cell>
        </row>
        <row r="43493">
          <cell r="A43493">
            <v>191127</v>
          </cell>
          <cell r="H43493">
            <v>12508</v>
          </cell>
        </row>
        <row r="43494">
          <cell r="A43494">
            <v>191273</v>
          </cell>
          <cell r="H43494">
            <v>816</v>
          </cell>
        </row>
        <row r="43495">
          <cell r="A43495">
            <v>191618</v>
          </cell>
          <cell r="H43495">
            <v>399</v>
          </cell>
        </row>
        <row r="43496">
          <cell r="A43496">
            <v>191618</v>
          </cell>
          <cell r="H43496">
            <v>96</v>
          </cell>
        </row>
        <row r="43497">
          <cell r="A43497">
            <v>192130</v>
          </cell>
          <cell r="H43497">
            <v>6600</v>
          </cell>
        </row>
        <row r="43498">
          <cell r="A43498">
            <v>192139</v>
          </cell>
          <cell r="H43498">
            <v>2280</v>
          </cell>
        </row>
        <row r="43499">
          <cell r="A43499">
            <v>192139</v>
          </cell>
          <cell r="H43499">
            <v>51.25</v>
          </cell>
        </row>
        <row r="43500">
          <cell r="A43500">
            <v>192880</v>
          </cell>
          <cell r="H43500">
            <v>2100</v>
          </cell>
        </row>
        <row r="43501">
          <cell r="A43501">
            <v>194428</v>
          </cell>
          <cell r="H43501">
            <v>60</v>
          </cell>
        </row>
        <row r="43502">
          <cell r="A43502">
            <v>194428</v>
          </cell>
          <cell r="H43502">
            <v>960</v>
          </cell>
        </row>
        <row r="43503">
          <cell r="A43503">
            <v>194431</v>
          </cell>
          <cell r="H43503">
            <v>450</v>
          </cell>
        </row>
        <row r="43504">
          <cell r="A43504">
            <v>501056</v>
          </cell>
          <cell r="H43504">
            <v>780</v>
          </cell>
        </row>
        <row r="43505">
          <cell r="A43505">
            <v>502849</v>
          </cell>
          <cell r="H43505">
            <v>170</v>
          </cell>
        </row>
        <row r="43506">
          <cell r="A43506">
            <v>502849</v>
          </cell>
          <cell r="H43506">
            <v>6600</v>
          </cell>
        </row>
        <row r="43507">
          <cell r="A43507">
            <v>100078</v>
          </cell>
          <cell r="H43507">
            <v>2940</v>
          </cell>
        </row>
        <row r="43508">
          <cell r="A43508">
            <v>100078</v>
          </cell>
          <cell r="H43508">
            <v>2940</v>
          </cell>
        </row>
        <row r="43509">
          <cell r="A43509">
            <v>100136</v>
          </cell>
          <cell r="H43509">
            <v>2940</v>
          </cell>
        </row>
        <row r="43510">
          <cell r="A43510">
            <v>100136</v>
          </cell>
          <cell r="H43510">
            <v>2940</v>
          </cell>
        </row>
        <row r="43511">
          <cell r="A43511">
            <v>100157</v>
          </cell>
          <cell r="H43511">
            <v>62000</v>
          </cell>
        </row>
        <row r="43512">
          <cell r="A43512">
            <v>100196</v>
          </cell>
          <cell r="H43512">
            <v>2400</v>
          </cell>
        </row>
        <row r="43513">
          <cell r="A43513">
            <v>100334</v>
          </cell>
          <cell r="H43513">
            <v>4320</v>
          </cell>
        </row>
        <row r="43514">
          <cell r="A43514">
            <v>100578</v>
          </cell>
          <cell r="H43514">
            <v>399</v>
          </cell>
        </row>
        <row r="43515">
          <cell r="A43515">
            <v>100578</v>
          </cell>
          <cell r="H43515">
            <v>1596</v>
          </cell>
        </row>
        <row r="43516">
          <cell r="A43516">
            <v>101219</v>
          </cell>
          <cell r="H43516">
            <v>1556</v>
          </cell>
        </row>
        <row r="43517">
          <cell r="A43517">
            <v>101373</v>
          </cell>
          <cell r="H43517">
            <v>32230</v>
          </cell>
        </row>
        <row r="43518">
          <cell r="A43518">
            <v>101373</v>
          </cell>
          <cell r="H43518">
            <v>575.5</v>
          </cell>
        </row>
        <row r="43519">
          <cell r="A43519">
            <v>101373</v>
          </cell>
          <cell r="H43519">
            <v>310.8</v>
          </cell>
        </row>
        <row r="43520">
          <cell r="A43520">
            <v>101373</v>
          </cell>
          <cell r="H43520">
            <v>448.8</v>
          </cell>
        </row>
        <row r="43521">
          <cell r="A43521">
            <v>101373</v>
          </cell>
          <cell r="H43521">
            <v>270</v>
          </cell>
        </row>
        <row r="43522">
          <cell r="A43522">
            <v>101373</v>
          </cell>
          <cell r="H43522">
            <v>1932</v>
          </cell>
        </row>
        <row r="43523">
          <cell r="A43523">
            <v>101373</v>
          </cell>
          <cell r="H43523">
            <v>103.6</v>
          </cell>
        </row>
        <row r="43524">
          <cell r="A43524">
            <v>101373</v>
          </cell>
          <cell r="H43524">
            <v>110</v>
          </cell>
        </row>
        <row r="43525">
          <cell r="A43525">
            <v>101373</v>
          </cell>
          <cell r="H43525">
            <v>3188.48</v>
          </cell>
        </row>
        <row r="43526">
          <cell r="A43526">
            <v>101373</v>
          </cell>
          <cell r="H43526">
            <v>2925</v>
          </cell>
        </row>
        <row r="43527">
          <cell r="A43527">
            <v>101676</v>
          </cell>
          <cell r="H43527">
            <v>15900</v>
          </cell>
        </row>
        <row r="43528">
          <cell r="A43528">
            <v>101676</v>
          </cell>
          <cell r="H43528">
            <v>496.25</v>
          </cell>
        </row>
        <row r="43529">
          <cell r="A43529">
            <v>101704</v>
          </cell>
          <cell r="H43529">
            <v>3410</v>
          </cell>
        </row>
        <row r="43530">
          <cell r="A43530">
            <v>102240</v>
          </cell>
          <cell r="H43530">
            <v>14400</v>
          </cell>
        </row>
        <row r="43531">
          <cell r="A43531">
            <v>102297</v>
          </cell>
          <cell r="H43531">
            <v>8820</v>
          </cell>
        </row>
        <row r="43532">
          <cell r="A43532">
            <v>102350</v>
          </cell>
          <cell r="H43532">
            <v>9996</v>
          </cell>
        </row>
        <row r="43533">
          <cell r="A43533">
            <v>102616</v>
          </cell>
          <cell r="H43533">
            <v>50032</v>
          </cell>
        </row>
        <row r="43534">
          <cell r="A43534">
            <v>190058</v>
          </cell>
          <cell r="H43534">
            <v>15635</v>
          </cell>
        </row>
        <row r="43535">
          <cell r="A43535">
            <v>190058</v>
          </cell>
          <cell r="H43535">
            <v>46905</v>
          </cell>
        </row>
        <row r="43536">
          <cell r="A43536">
            <v>190059</v>
          </cell>
          <cell r="H43536">
            <v>19387.400000000001</v>
          </cell>
        </row>
        <row r="43537">
          <cell r="A43537">
            <v>190059</v>
          </cell>
          <cell r="H43537">
            <v>19387.400000000001</v>
          </cell>
        </row>
        <row r="43538">
          <cell r="A43538">
            <v>190059</v>
          </cell>
          <cell r="H43538">
            <v>19387.400000000001</v>
          </cell>
        </row>
        <row r="43539">
          <cell r="A43539">
            <v>190059</v>
          </cell>
          <cell r="H43539">
            <v>19387.400000000001</v>
          </cell>
        </row>
        <row r="43540">
          <cell r="A43540">
            <v>190061</v>
          </cell>
          <cell r="H43540">
            <v>6254</v>
          </cell>
        </row>
        <row r="43541">
          <cell r="A43541">
            <v>191535</v>
          </cell>
          <cell r="H43541">
            <v>2520</v>
          </cell>
        </row>
        <row r="43542">
          <cell r="A43542">
            <v>191644</v>
          </cell>
          <cell r="H43542">
            <v>18792</v>
          </cell>
        </row>
        <row r="43543">
          <cell r="A43543">
            <v>191647</v>
          </cell>
          <cell r="H43543">
            <v>9180</v>
          </cell>
        </row>
        <row r="43544">
          <cell r="A43544">
            <v>191658</v>
          </cell>
          <cell r="H43544">
            <v>3720</v>
          </cell>
        </row>
        <row r="43545">
          <cell r="A43545">
            <v>191670</v>
          </cell>
          <cell r="H43545">
            <v>10800</v>
          </cell>
        </row>
        <row r="43546">
          <cell r="A43546">
            <v>191670</v>
          </cell>
          <cell r="H43546">
            <v>936</v>
          </cell>
        </row>
        <row r="43547">
          <cell r="A43547">
            <v>191670</v>
          </cell>
          <cell r="H43547">
            <v>2688</v>
          </cell>
        </row>
        <row r="43548">
          <cell r="A43548">
            <v>192052</v>
          </cell>
          <cell r="H43548">
            <v>3198</v>
          </cell>
        </row>
        <row r="43549">
          <cell r="A43549">
            <v>192302</v>
          </cell>
          <cell r="H43549">
            <v>480</v>
          </cell>
        </row>
        <row r="43550">
          <cell r="A43550">
            <v>192784</v>
          </cell>
          <cell r="H43550">
            <v>202</v>
          </cell>
        </row>
        <row r="43551">
          <cell r="A43551">
            <v>192784</v>
          </cell>
          <cell r="H43551">
            <v>602</v>
          </cell>
        </row>
        <row r="43552">
          <cell r="A43552">
            <v>192784</v>
          </cell>
          <cell r="H43552">
            <v>234</v>
          </cell>
        </row>
        <row r="43553">
          <cell r="A43553">
            <v>192784</v>
          </cell>
          <cell r="H43553">
            <v>538</v>
          </cell>
        </row>
        <row r="43554">
          <cell r="A43554">
            <v>192784</v>
          </cell>
          <cell r="H43554">
            <v>1440</v>
          </cell>
        </row>
        <row r="43555">
          <cell r="A43555">
            <v>192784</v>
          </cell>
          <cell r="H43555">
            <v>627</v>
          </cell>
        </row>
        <row r="43556">
          <cell r="A43556">
            <v>192784</v>
          </cell>
          <cell r="H43556">
            <v>625</v>
          </cell>
        </row>
        <row r="43557">
          <cell r="A43557">
            <v>192951</v>
          </cell>
          <cell r="H43557">
            <v>26190</v>
          </cell>
        </row>
        <row r="43558">
          <cell r="A43558">
            <v>193023</v>
          </cell>
          <cell r="H43558">
            <v>399</v>
          </cell>
        </row>
        <row r="43559">
          <cell r="A43559">
            <v>193023</v>
          </cell>
          <cell r="H43559">
            <v>350</v>
          </cell>
        </row>
        <row r="43560">
          <cell r="A43560">
            <v>193023</v>
          </cell>
          <cell r="H43560">
            <v>7080</v>
          </cell>
        </row>
        <row r="43561">
          <cell r="A43561">
            <v>193463</v>
          </cell>
          <cell r="H43561">
            <v>9381</v>
          </cell>
        </row>
        <row r="43562">
          <cell r="A43562">
            <v>193550</v>
          </cell>
          <cell r="H43562">
            <v>3600</v>
          </cell>
        </row>
        <row r="43563">
          <cell r="A43563">
            <v>193787</v>
          </cell>
          <cell r="H43563">
            <v>24699.24</v>
          </cell>
        </row>
        <row r="43564">
          <cell r="A43564">
            <v>193787</v>
          </cell>
          <cell r="H43564">
            <v>387.5</v>
          </cell>
        </row>
        <row r="43565">
          <cell r="A43565">
            <v>193787</v>
          </cell>
          <cell r="H43565">
            <v>1343.75</v>
          </cell>
        </row>
        <row r="43566">
          <cell r="A43566">
            <v>193812</v>
          </cell>
          <cell r="H43566">
            <v>390</v>
          </cell>
        </row>
        <row r="43567">
          <cell r="A43567">
            <v>193812</v>
          </cell>
          <cell r="H43567">
            <v>1500.96</v>
          </cell>
        </row>
        <row r="43568">
          <cell r="A43568">
            <v>193812</v>
          </cell>
          <cell r="H43568">
            <v>375.24</v>
          </cell>
        </row>
        <row r="43569">
          <cell r="A43569">
            <v>193812</v>
          </cell>
          <cell r="H43569">
            <v>31.27</v>
          </cell>
        </row>
        <row r="43570">
          <cell r="A43570">
            <v>193812</v>
          </cell>
          <cell r="H43570">
            <v>459.24</v>
          </cell>
        </row>
        <row r="43571">
          <cell r="A43571">
            <v>193970</v>
          </cell>
          <cell r="H43571">
            <v>4680</v>
          </cell>
        </row>
        <row r="43572">
          <cell r="A43572">
            <v>193970</v>
          </cell>
          <cell r="H43572">
            <v>10140</v>
          </cell>
        </row>
        <row r="43573">
          <cell r="A43573">
            <v>194289</v>
          </cell>
          <cell r="H43573">
            <v>3312</v>
          </cell>
        </row>
        <row r="43574">
          <cell r="A43574">
            <v>194538</v>
          </cell>
          <cell r="H43574">
            <v>5200</v>
          </cell>
        </row>
        <row r="43575">
          <cell r="A43575">
            <v>194679</v>
          </cell>
          <cell r="H43575">
            <v>12480</v>
          </cell>
        </row>
        <row r="43576">
          <cell r="A43576">
            <v>502348</v>
          </cell>
          <cell r="H43576">
            <v>12508</v>
          </cell>
        </row>
        <row r="43577">
          <cell r="A43577">
            <v>502413</v>
          </cell>
          <cell r="H43577">
            <v>2783.03</v>
          </cell>
        </row>
        <row r="43578">
          <cell r="A43578">
            <v>502413</v>
          </cell>
          <cell r="H43578">
            <v>7114.66</v>
          </cell>
        </row>
        <row r="43579">
          <cell r="A43579">
            <v>502762</v>
          </cell>
          <cell r="H43579">
            <v>220.69</v>
          </cell>
        </row>
        <row r="43580">
          <cell r="A43580">
            <v>502762</v>
          </cell>
          <cell r="H43580">
            <v>5914.8</v>
          </cell>
        </row>
        <row r="43581">
          <cell r="A43581">
            <v>800280</v>
          </cell>
          <cell r="H43581">
            <v>325.69</v>
          </cell>
        </row>
        <row r="43582">
          <cell r="A43582">
            <v>800280</v>
          </cell>
          <cell r="H43582">
            <v>9858</v>
          </cell>
        </row>
        <row r="43583">
          <cell r="A43583">
            <v>900039</v>
          </cell>
          <cell r="H43583">
            <v>1411.2</v>
          </cell>
        </row>
        <row r="43584">
          <cell r="A43584" t="str">
            <v>A58709</v>
          </cell>
          <cell r="H43584">
            <v>1440</v>
          </cell>
        </row>
        <row r="43585">
          <cell r="A43585" t="str">
            <v>A58773</v>
          </cell>
          <cell r="H43585">
            <v>107.5</v>
          </cell>
        </row>
        <row r="43586">
          <cell r="A43586" t="str">
            <v>A58773</v>
          </cell>
          <cell r="H43586">
            <v>2880</v>
          </cell>
        </row>
        <row r="43587">
          <cell r="A43587">
            <v>100036</v>
          </cell>
          <cell r="H43587">
            <v>6727</v>
          </cell>
        </row>
        <row r="43588">
          <cell r="A43588">
            <v>100596</v>
          </cell>
          <cell r="H43588">
            <v>8316</v>
          </cell>
        </row>
        <row r="43589">
          <cell r="A43589">
            <v>101217</v>
          </cell>
          <cell r="H43589">
            <v>3564</v>
          </cell>
        </row>
        <row r="43590">
          <cell r="A43590">
            <v>101218</v>
          </cell>
          <cell r="H43590">
            <v>15012</v>
          </cell>
        </row>
        <row r="43591">
          <cell r="A43591">
            <v>101219</v>
          </cell>
          <cell r="H43591">
            <v>2844</v>
          </cell>
        </row>
        <row r="43592">
          <cell r="A43592">
            <v>101370</v>
          </cell>
          <cell r="H43592">
            <v>85</v>
          </cell>
        </row>
        <row r="43593">
          <cell r="A43593">
            <v>102488</v>
          </cell>
          <cell r="H43593">
            <v>712.8</v>
          </cell>
        </row>
        <row r="43594">
          <cell r="A43594">
            <v>102488</v>
          </cell>
          <cell r="H43594">
            <v>1146.96</v>
          </cell>
        </row>
        <row r="43595">
          <cell r="A43595">
            <v>102488</v>
          </cell>
          <cell r="H43595">
            <v>1684.8</v>
          </cell>
        </row>
        <row r="43596">
          <cell r="A43596">
            <v>102488</v>
          </cell>
          <cell r="H43596">
            <v>245.16</v>
          </cell>
        </row>
        <row r="43597">
          <cell r="A43597">
            <v>102488</v>
          </cell>
          <cell r="H43597">
            <v>1036.8</v>
          </cell>
        </row>
        <row r="43598">
          <cell r="A43598">
            <v>102488</v>
          </cell>
          <cell r="H43598">
            <v>356.4</v>
          </cell>
        </row>
        <row r="43599">
          <cell r="A43599">
            <v>102488</v>
          </cell>
          <cell r="H43599">
            <v>518.4</v>
          </cell>
        </row>
        <row r="43600">
          <cell r="A43600">
            <v>102488</v>
          </cell>
          <cell r="H43600">
            <v>453.6</v>
          </cell>
        </row>
        <row r="43601">
          <cell r="A43601">
            <v>102488</v>
          </cell>
          <cell r="H43601">
            <v>712.8</v>
          </cell>
        </row>
        <row r="43602">
          <cell r="A43602">
            <v>102488</v>
          </cell>
          <cell r="H43602">
            <v>1296</v>
          </cell>
        </row>
        <row r="43603">
          <cell r="A43603">
            <v>102488</v>
          </cell>
          <cell r="H43603">
            <v>324</v>
          </cell>
        </row>
        <row r="43604">
          <cell r="A43604">
            <v>102488</v>
          </cell>
          <cell r="H43604">
            <v>356.4</v>
          </cell>
        </row>
        <row r="43605">
          <cell r="A43605">
            <v>102488</v>
          </cell>
          <cell r="H43605">
            <v>518.4</v>
          </cell>
        </row>
        <row r="43606">
          <cell r="A43606">
            <v>102622</v>
          </cell>
          <cell r="H43606">
            <v>2573</v>
          </cell>
        </row>
        <row r="43607">
          <cell r="A43607">
            <v>102622</v>
          </cell>
          <cell r="H43607">
            <v>5810</v>
          </cell>
        </row>
        <row r="43608">
          <cell r="A43608">
            <v>190363</v>
          </cell>
          <cell r="H43608">
            <v>39344</v>
          </cell>
        </row>
        <row r="43609">
          <cell r="A43609">
            <v>191650</v>
          </cell>
          <cell r="H43609">
            <v>6200</v>
          </cell>
        </row>
        <row r="43610">
          <cell r="A43610">
            <v>191752</v>
          </cell>
          <cell r="H43610">
            <v>168.42</v>
          </cell>
        </row>
        <row r="43611">
          <cell r="A43611">
            <v>191752</v>
          </cell>
          <cell r="H43611">
            <v>168.42</v>
          </cell>
        </row>
        <row r="43612">
          <cell r="A43612">
            <v>191752</v>
          </cell>
          <cell r="H43612">
            <v>448.53</v>
          </cell>
        </row>
        <row r="43613">
          <cell r="A43613">
            <v>191752</v>
          </cell>
          <cell r="H43613">
            <v>448.53</v>
          </cell>
        </row>
        <row r="43614">
          <cell r="A43614">
            <v>191752</v>
          </cell>
          <cell r="H43614">
            <v>257.13</v>
          </cell>
        </row>
        <row r="43615">
          <cell r="A43615">
            <v>193472</v>
          </cell>
          <cell r="H43615">
            <v>1740</v>
          </cell>
        </row>
        <row r="43616">
          <cell r="A43616">
            <v>193472</v>
          </cell>
          <cell r="H43616">
            <v>37.93</v>
          </cell>
        </row>
        <row r="43617">
          <cell r="A43617">
            <v>194165</v>
          </cell>
          <cell r="H43617">
            <v>89</v>
          </cell>
        </row>
        <row r="43618">
          <cell r="A43618">
            <v>194227</v>
          </cell>
          <cell r="H43618">
            <v>1872.84</v>
          </cell>
        </row>
        <row r="43619">
          <cell r="A43619">
            <v>100296</v>
          </cell>
          <cell r="H43619">
            <v>122</v>
          </cell>
        </row>
        <row r="43620">
          <cell r="A43620">
            <v>100296</v>
          </cell>
          <cell r="H43620">
            <v>3300</v>
          </cell>
        </row>
        <row r="43621">
          <cell r="A43621">
            <v>100334</v>
          </cell>
          <cell r="H43621">
            <v>4320</v>
          </cell>
        </row>
        <row r="43622">
          <cell r="A43622">
            <v>100869</v>
          </cell>
          <cell r="H43622">
            <v>58800</v>
          </cell>
        </row>
        <row r="43623">
          <cell r="A43623">
            <v>102418</v>
          </cell>
          <cell r="H43623">
            <v>172.8</v>
          </cell>
        </row>
        <row r="43624">
          <cell r="A43624">
            <v>102418</v>
          </cell>
          <cell r="H43624">
            <v>1884</v>
          </cell>
        </row>
        <row r="43625">
          <cell r="A43625">
            <v>102418</v>
          </cell>
          <cell r="H43625">
            <v>43.2</v>
          </cell>
        </row>
        <row r="43626">
          <cell r="A43626">
            <v>102418</v>
          </cell>
          <cell r="H43626">
            <v>471</v>
          </cell>
        </row>
        <row r="43627">
          <cell r="A43627">
            <v>193048</v>
          </cell>
          <cell r="H43627">
            <v>9000</v>
          </cell>
        </row>
        <row r="43628">
          <cell r="A43628">
            <v>193606</v>
          </cell>
          <cell r="H43628">
            <v>1008</v>
          </cell>
        </row>
        <row r="43629">
          <cell r="A43629">
            <v>194158</v>
          </cell>
          <cell r="H43629">
            <v>6210</v>
          </cell>
        </row>
        <row r="43630">
          <cell r="A43630">
            <v>501130</v>
          </cell>
          <cell r="H43630">
            <v>8820</v>
          </cell>
        </row>
        <row r="43631">
          <cell r="A43631" t="str">
            <v>A58456</v>
          </cell>
          <cell r="H43631">
            <v>399</v>
          </cell>
        </row>
        <row r="43632">
          <cell r="A43632" t="str">
            <v>A58456</v>
          </cell>
          <cell r="H43632">
            <v>6480</v>
          </cell>
        </row>
        <row r="43633">
          <cell r="A43633" t="str">
            <v>A58794</v>
          </cell>
          <cell r="H43633">
            <v>3720</v>
          </cell>
        </row>
        <row r="43634">
          <cell r="A43634">
            <v>100143</v>
          </cell>
          <cell r="H43634">
            <v>1122</v>
          </cell>
        </row>
        <row r="43635">
          <cell r="A43635">
            <v>100493</v>
          </cell>
          <cell r="H43635">
            <v>16200</v>
          </cell>
        </row>
        <row r="43636">
          <cell r="A43636">
            <v>100596</v>
          </cell>
          <cell r="H43636">
            <v>1461.6</v>
          </cell>
        </row>
        <row r="43637">
          <cell r="A43637">
            <v>101218</v>
          </cell>
          <cell r="H43637">
            <v>1915.2</v>
          </cell>
        </row>
        <row r="43638">
          <cell r="A43638">
            <v>101953</v>
          </cell>
          <cell r="H43638">
            <v>6534</v>
          </cell>
        </row>
        <row r="43639">
          <cell r="A43639">
            <v>101953</v>
          </cell>
          <cell r="H43639">
            <v>100</v>
          </cell>
        </row>
        <row r="43640">
          <cell r="A43640">
            <v>101953</v>
          </cell>
          <cell r="H43640">
            <v>324</v>
          </cell>
        </row>
        <row r="43641">
          <cell r="A43641">
            <v>102336</v>
          </cell>
          <cell r="H43641">
            <v>4806</v>
          </cell>
        </row>
        <row r="43642">
          <cell r="A43642">
            <v>102350</v>
          </cell>
          <cell r="H43642">
            <v>7591.32</v>
          </cell>
        </row>
        <row r="43643">
          <cell r="A43643">
            <v>190057</v>
          </cell>
          <cell r="H43643">
            <v>6003.84</v>
          </cell>
        </row>
        <row r="43644">
          <cell r="A43644">
            <v>190331</v>
          </cell>
          <cell r="H43644">
            <v>2244</v>
          </cell>
        </row>
        <row r="43645">
          <cell r="A43645">
            <v>190331</v>
          </cell>
          <cell r="H43645">
            <v>540</v>
          </cell>
        </row>
        <row r="43646">
          <cell r="A43646">
            <v>190331</v>
          </cell>
          <cell r="H43646">
            <v>1105.56</v>
          </cell>
        </row>
        <row r="43647">
          <cell r="A43647">
            <v>190331</v>
          </cell>
          <cell r="H43647">
            <v>610.67999999999995</v>
          </cell>
        </row>
        <row r="43648">
          <cell r="A43648">
            <v>190331</v>
          </cell>
          <cell r="H43648">
            <v>1714.2</v>
          </cell>
        </row>
        <row r="43649">
          <cell r="A43649">
            <v>191432</v>
          </cell>
          <cell r="H43649">
            <v>1870</v>
          </cell>
        </row>
        <row r="43650">
          <cell r="A43650">
            <v>191965</v>
          </cell>
          <cell r="H43650">
            <v>27438</v>
          </cell>
        </row>
        <row r="43651">
          <cell r="A43651">
            <v>192144</v>
          </cell>
          <cell r="H43651">
            <v>2652</v>
          </cell>
        </row>
        <row r="43652">
          <cell r="A43652">
            <v>192302</v>
          </cell>
          <cell r="H43652">
            <v>2380</v>
          </cell>
        </row>
        <row r="43653">
          <cell r="A43653">
            <v>192335</v>
          </cell>
          <cell r="H43653">
            <v>120</v>
          </cell>
        </row>
        <row r="43654">
          <cell r="A43654">
            <v>192335</v>
          </cell>
          <cell r="H43654">
            <v>77.36</v>
          </cell>
        </row>
        <row r="43655">
          <cell r="A43655">
            <v>192526</v>
          </cell>
          <cell r="H43655">
            <v>1710</v>
          </cell>
        </row>
        <row r="43656">
          <cell r="A43656">
            <v>192526</v>
          </cell>
          <cell r="H43656">
            <v>68</v>
          </cell>
        </row>
        <row r="43657">
          <cell r="A43657">
            <v>192526</v>
          </cell>
          <cell r="H43657">
            <v>378</v>
          </cell>
        </row>
        <row r="43658">
          <cell r="A43658">
            <v>192526</v>
          </cell>
          <cell r="H43658">
            <v>34</v>
          </cell>
        </row>
        <row r="43659">
          <cell r="A43659">
            <v>192936</v>
          </cell>
          <cell r="H43659">
            <v>14683.72</v>
          </cell>
        </row>
        <row r="43660">
          <cell r="A43660">
            <v>192936</v>
          </cell>
          <cell r="H43660">
            <v>98400</v>
          </cell>
        </row>
        <row r="43661">
          <cell r="A43661">
            <v>192936</v>
          </cell>
          <cell r="H43661">
            <v>129600</v>
          </cell>
        </row>
        <row r="43662">
          <cell r="A43662">
            <v>193831</v>
          </cell>
          <cell r="H43662">
            <v>550</v>
          </cell>
        </row>
        <row r="43663">
          <cell r="A43663">
            <v>193941</v>
          </cell>
          <cell r="H43663">
            <v>1995</v>
          </cell>
        </row>
        <row r="43664">
          <cell r="A43664">
            <v>193941</v>
          </cell>
          <cell r="H43664">
            <v>6336</v>
          </cell>
        </row>
        <row r="43665">
          <cell r="A43665">
            <v>193942</v>
          </cell>
          <cell r="H43665">
            <v>1596</v>
          </cell>
        </row>
        <row r="43666">
          <cell r="A43666">
            <v>193942</v>
          </cell>
          <cell r="H43666">
            <v>6336</v>
          </cell>
        </row>
        <row r="43667">
          <cell r="A43667">
            <v>193944</v>
          </cell>
          <cell r="H43667">
            <v>6336</v>
          </cell>
        </row>
        <row r="43668">
          <cell r="A43668">
            <v>193945</v>
          </cell>
          <cell r="H43668">
            <v>6336</v>
          </cell>
        </row>
        <row r="43669">
          <cell r="A43669">
            <v>194228</v>
          </cell>
          <cell r="H43669">
            <v>250</v>
          </cell>
        </row>
        <row r="43670">
          <cell r="A43670">
            <v>194228</v>
          </cell>
          <cell r="H43670">
            <v>7080</v>
          </cell>
        </row>
        <row r="43671">
          <cell r="A43671">
            <v>194228</v>
          </cell>
          <cell r="H43671">
            <v>449.9</v>
          </cell>
        </row>
        <row r="43672">
          <cell r="A43672">
            <v>194479</v>
          </cell>
          <cell r="H43672">
            <v>187.5</v>
          </cell>
        </row>
        <row r="43673">
          <cell r="A43673">
            <v>194479</v>
          </cell>
          <cell r="H43673">
            <v>3300</v>
          </cell>
        </row>
        <row r="43674">
          <cell r="A43674">
            <v>500925</v>
          </cell>
          <cell r="H43674">
            <v>14160</v>
          </cell>
        </row>
        <row r="43675">
          <cell r="A43675">
            <v>100311</v>
          </cell>
          <cell r="H43675">
            <v>38.22</v>
          </cell>
        </row>
        <row r="43676">
          <cell r="A43676">
            <v>101373</v>
          </cell>
          <cell r="H43676">
            <v>399</v>
          </cell>
        </row>
        <row r="43677">
          <cell r="A43677">
            <v>101555</v>
          </cell>
          <cell r="H43677">
            <v>1008</v>
          </cell>
        </row>
        <row r="43678">
          <cell r="A43678">
            <v>102607</v>
          </cell>
          <cell r="H43678">
            <v>245.28</v>
          </cell>
        </row>
        <row r="43679">
          <cell r="A43679">
            <v>102607</v>
          </cell>
          <cell r="H43679">
            <v>1098.33</v>
          </cell>
        </row>
        <row r="43680">
          <cell r="A43680">
            <v>102607</v>
          </cell>
          <cell r="H43680">
            <v>98.1</v>
          </cell>
        </row>
        <row r="43681">
          <cell r="A43681">
            <v>102607</v>
          </cell>
          <cell r="H43681">
            <v>5485.73</v>
          </cell>
        </row>
        <row r="43682">
          <cell r="A43682">
            <v>102607</v>
          </cell>
          <cell r="H43682">
            <v>362.46</v>
          </cell>
        </row>
        <row r="43683">
          <cell r="A43683">
            <v>102607</v>
          </cell>
          <cell r="H43683">
            <v>84.48</v>
          </cell>
        </row>
        <row r="43684">
          <cell r="A43684">
            <v>102607</v>
          </cell>
          <cell r="H43684">
            <v>5575.68</v>
          </cell>
        </row>
        <row r="43685">
          <cell r="A43685">
            <v>102607</v>
          </cell>
          <cell r="H43685">
            <v>1022</v>
          </cell>
        </row>
        <row r="43686">
          <cell r="A43686">
            <v>102607</v>
          </cell>
          <cell r="H43686">
            <v>357.52</v>
          </cell>
        </row>
        <row r="43687">
          <cell r="A43687">
            <v>102607</v>
          </cell>
          <cell r="H43687">
            <v>1226.4000000000001</v>
          </cell>
        </row>
        <row r="43688">
          <cell r="A43688">
            <v>102607</v>
          </cell>
          <cell r="H43688">
            <v>45.78</v>
          </cell>
        </row>
        <row r="43689">
          <cell r="A43689">
            <v>102607</v>
          </cell>
          <cell r="H43689">
            <v>613.16999999999996</v>
          </cell>
        </row>
        <row r="43690">
          <cell r="A43690">
            <v>102607</v>
          </cell>
          <cell r="H43690">
            <v>286.16000000000003</v>
          </cell>
        </row>
        <row r="43691">
          <cell r="A43691">
            <v>102607</v>
          </cell>
          <cell r="H43691">
            <v>1716.96</v>
          </cell>
        </row>
        <row r="43692">
          <cell r="A43692">
            <v>102607</v>
          </cell>
          <cell r="H43692">
            <v>1558.92</v>
          </cell>
        </row>
        <row r="43693">
          <cell r="A43693">
            <v>102607</v>
          </cell>
          <cell r="H43693">
            <v>313.92</v>
          </cell>
        </row>
        <row r="43694">
          <cell r="A43694">
            <v>102607</v>
          </cell>
          <cell r="H43694">
            <v>68.13</v>
          </cell>
        </row>
        <row r="43695">
          <cell r="A43695">
            <v>190896</v>
          </cell>
          <cell r="H43695">
            <v>352</v>
          </cell>
        </row>
        <row r="43696">
          <cell r="A43696">
            <v>190898</v>
          </cell>
          <cell r="H43696">
            <v>1936</v>
          </cell>
        </row>
        <row r="43697">
          <cell r="A43697">
            <v>190898</v>
          </cell>
          <cell r="H43697">
            <v>693</v>
          </cell>
        </row>
        <row r="43698">
          <cell r="A43698">
            <v>191425</v>
          </cell>
          <cell r="H43698">
            <v>2304</v>
          </cell>
        </row>
        <row r="43699">
          <cell r="A43699">
            <v>191425</v>
          </cell>
          <cell r="H43699">
            <v>71</v>
          </cell>
        </row>
        <row r="43700">
          <cell r="A43700">
            <v>191535</v>
          </cell>
          <cell r="H43700">
            <v>2520</v>
          </cell>
        </row>
        <row r="43701">
          <cell r="A43701">
            <v>191618</v>
          </cell>
          <cell r="H43701">
            <v>21600</v>
          </cell>
        </row>
        <row r="43702">
          <cell r="A43702">
            <v>191618</v>
          </cell>
          <cell r="H43702">
            <v>120</v>
          </cell>
        </row>
        <row r="43703">
          <cell r="A43703">
            <v>191915</v>
          </cell>
          <cell r="H43703">
            <v>100</v>
          </cell>
        </row>
        <row r="43704">
          <cell r="A43704">
            <v>191915</v>
          </cell>
          <cell r="H43704">
            <v>5880</v>
          </cell>
        </row>
        <row r="43705">
          <cell r="A43705">
            <v>192304</v>
          </cell>
          <cell r="H43705">
            <v>1197</v>
          </cell>
        </row>
        <row r="43706">
          <cell r="A43706">
            <v>192694</v>
          </cell>
          <cell r="H43706">
            <v>328</v>
          </cell>
        </row>
        <row r="43707">
          <cell r="A43707">
            <v>193066</v>
          </cell>
          <cell r="H43707">
            <v>6210</v>
          </cell>
        </row>
        <row r="43708">
          <cell r="A43708">
            <v>193066</v>
          </cell>
          <cell r="H43708">
            <v>414</v>
          </cell>
        </row>
        <row r="43709">
          <cell r="A43709">
            <v>193095</v>
          </cell>
          <cell r="H43709">
            <v>144</v>
          </cell>
        </row>
        <row r="43710">
          <cell r="A43710">
            <v>193569</v>
          </cell>
          <cell r="H43710">
            <v>8640</v>
          </cell>
        </row>
        <row r="43711">
          <cell r="A43711">
            <v>193581</v>
          </cell>
          <cell r="H43711">
            <v>1536</v>
          </cell>
        </row>
        <row r="43712">
          <cell r="A43712">
            <v>193581</v>
          </cell>
          <cell r="H43712">
            <v>60</v>
          </cell>
        </row>
        <row r="43713">
          <cell r="A43713">
            <v>193581</v>
          </cell>
          <cell r="H43713">
            <v>72</v>
          </cell>
        </row>
        <row r="43714">
          <cell r="A43714">
            <v>193601</v>
          </cell>
          <cell r="H43714">
            <v>1536</v>
          </cell>
        </row>
        <row r="43715">
          <cell r="A43715">
            <v>193601</v>
          </cell>
          <cell r="H43715">
            <v>60</v>
          </cell>
        </row>
        <row r="43716">
          <cell r="A43716">
            <v>193601</v>
          </cell>
          <cell r="H43716">
            <v>72</v>
          </cell>
        </row>
        <row r="43717">
          <cell r="A43717">
            <v>193787</v>
          </cell>
          <cell r="H43717">
            <v>899.8</v>
          </cell>
        </row>
        <row r="43718">
          <cell r="A43718">
            <v>194085</v>
          </cell>
          <cell r="H43718">
            <v>798</v>
          </cell>
        </row>
        <row r="43719">
          <cell r="A43719">
            <v>194085</v>
          </cell>
          <cell r="H43719">
            <v>107.5</v>
          </cell>
        </row>
        <row r="43720">
          <cell r="A43720">
            <v>194085</v>
          </cell>
          <cell r="H43720">
            <v>2940</v>
          </cell>
        </row>
        <row r="43721">
          <cell r="A43721">
            <v>503018</v>
          </cell>
          <cell r="H43721">
            <v>12240</v>
          </cell>
        </row>
        <row r="43722">
          <cell r="A43722" t="str">
            <v>A58811</v>
          </cell>
          <cell r="H43722">
            <v>450</v>
          </cell>
        </row>
        <row r="43723">
          <cell r="A43723">
            <v>100030</v>
          </cell>
          <cell r="H43723">
            <v>9216</v>
          </cell>
        </row>
        <row r="43724">
          <cell r="A43724">
            <v>100036</v>
          </cell>
          <cell r="H43724">
            <v>3000</v>
          </cell>
        </row>
        <row r="43725">
          <cell r="A43725">
            <v>100196</v>
          </cell>
          <cell r="H43725">
            <v>1972</v>
          </cell>
        </row>
        <row r="43726">
          <cell r="A43726">
            <v>100838</v>
          </cell>
          <cell r="H43726">
            <v>3752.4</v>
          </cell>
        </row>
        <row r="43727">
          <cell r="A43727">
            <v>100862</v>
          </cell>
          <cell r="H43727">
            <v>2640</v>
          </cell>
        </row>
        <row r="43728">
          <cell r="A43728">
            <v>101529</v>
          </cell>
          <cell r="H43728">
            <v>384</v>
          </cell>
        </row>
        <row r="43729">
          <cell r="A43729">
            <v>101529</v>
          </cell>
          <cell r="H43729">
            <v>10890</v>
          </cell>
        </row>
        <row r="43730">
          <cell r="A43730">
            <v>101555</v>
          </cell>
          <cell r="H43730">
            <v>10472</v>
          </cell>
        </row>
        <row r="43731">
          <cell r="A43731">
            <v>102338</v>
          </cell>
          <cell r="H43731">
            <v>17640</v>
          </cell>
        </row>
        <row r="43732">
          <cell r="A43732">
            <v>102351</v>
          </cell>
          <cell r="H43732">
            <v>9996</v>
          </cell>
        </row>
        <row r="43733">
          <cell r="A43733">
            <v>190258</v>
          </cell>
          <cell r="H43733">
            <v>2448</v>
          </cell>
        </row>
        <row r="43734">
          <cell r="A43734">
            <v>190937</v>
          </cell>
          <cell r="H43734">
            <v>200</v>
          </cell>
        </row>
        <row r="43735">
          <cell r="A43735">
            <v>191383</v>
          </cell>
          <cell r="H43735">
            <v>4795</v>
          </cell>
        </row>
        <row r="43736">
          <cell r="A43736">
            <v>191430</v>
          </cell>
          <cell r="H43736">
            <v>335.16</v>
          </cell>
        </row>
        <row r="43737">
          <cell r="A43737">
            <v>191430</v>
          </cell>
          <cell r="H43737">
            <v>548.79999999999995</v>
          </cell>
        </row>
        <row r="43738">
          <cell r="A43738">
            <v>191535</v>
          </cell>
          <cell r="H43738">
            <v>3601.5</v>
          </cell>
        </row>
        <row r="43739">
          <cell r="A43739">
            <v>191535</v>
          </cell>
          <cell r="H43739">
            <v>1266.1600000000001</v>
          </cell>
        </row>
        <row r="43740">
          <cell r="A43740">
            <v>191535</v>
          </cell>
          <cell r="H43740">
            <v>2346.12</v>
          </cell>
        </row>
        <row r="43741">
          <cell r="A43741">
            <v>191535</v>
          </cell>
          <cell r="H43741">
            <v>4952.92</v>
          </cell>
        </row>
        <row r="43742">
          <cell r="A43742">
            <v>191650</v>
          </cell>
          <cell r="H43742">
            <v>55800</v>
          </cell>
        </row>
        <row r="43743">
          <cell r="A43743">
            <v>192293</v>
          </cell>
          <cell r="H43743">
            <v>5280</v>
          </cell>
        </row>
        <row r="43744">
          <cell r="A43744">
            <v>192911</v>
          </cell>
          <cell r="H43744">
            <v>1995</v>
          </cell>
        </row>
        <row r="43745">
          <cell r="A43745">
            <v>193027</v>
          </cell>
          <cell r="H43745">
            <v>198.54</v>
          </cell>
        </row>
        <row r="43746">
          <cell r="A43746">
            <v>193027</v>
          </cell>
          <cell r="H43746">
            <v>4080</v>
          </cell>
        </row>
        <row r="43747">
          <cell r="A43747">
            <v>193409</v>
          </cell>
          <cell r="H43747">
            <v>3540</v>
          </cell>
        </row>
        <row r="43748">
          <cell r="A43748">
            <v>193606</v>
          </cell>
          <cell r="H43748">
            <v>4556</v>
          </cell>
        </row>
        <row r="43749">
          <cell r="A43749">
            <v>193812</v>
          </cell>
          <cell r="H43749">
            <v>1876.2</v>
          </cell>
        </row>
        <row r="43750">
          <cell r="A43750">
            <v>193812</v>
          </cell>
          <cell r="H43750">
            <v>205</v>
          </cell>
        </row>
        <row r="43751">
          <cell r="A43751">
            <v>193838</v>
          </cell>
          <cell r="H43751">
            <v>986</v>
          </cell>
        </row>
        <row r="43752">
          <cell r="A43752">
            <v>193964</v>
          </cell>
          <cell r="H43752">
            <v>1862</v>
          </cell>
        </row>
        <row r="43753">
          <cell r="A43753">
            <v>193964</v>
          </cell>
          <cell r="H43753">
            <v>4902</v>
          </cell>
        </row>
        <row r="43754">
          <cell r="A43754">
            <v>194174</v>
          </cell>
          <cell r="H43754">
            <v>24861.360000000001</v>
          </cell>
        </row>
        <row r="43755">
          <cell r="A43755">
            <v>194693</v>
          </cell>
          <cell r="H43755">
            <v>3720</v>
          </cell>
        </row>
        <row r="43756">
          <cell r="A43756">
            <v>502020</v>
          </cell>
          <cell r="H43756">
            <v>3312</v>
          </cell>
        </row>
        <row r="43757">
          <cell r="A43757">
            <v>502348</v>
          </cell>
          <cell r="H43757">
            <v>6254</v>
          </cell>
        </row>
        <row r="43758">
          <cell r="A43758">
            <v>502348</v>
          </cell>
          <cell r="H43758">
            <v>12508</v>
          </cell>
        </row>
        <row r="43759">
          <cell r="A43759">
            <v>502817</v>
          </cell>
          <cell r="H43759">
            <v>2030</v>
          </cell>
        </row>
        <row r="43760">
          <cell r="A43760">
            <v>900271</v>
          </cell>
          <cell r="H43760">
            <v>7603.2</v>
          </cell>
        </row>
        <row r="43761">
          <cell r="A43761">
            <v>900271</v>
          </cell>
          <cell r="H43761">
            <v>9504</v>
          </cell>
        </row>
        <row r="43762">
          <cell r="A43762">
            <v>900271</v>
          </cell>
          <cell r="H43762">
            <v>16632</v>
          </cell>
        </row>
        <row r="43763">
          <cell r="A43763">
            <v>900271</v>
          </cell>
          <cell r="H43763">
            <v>16632</v>
          </cell>
        </row>
        <row r="43764">
          <cell r="A43764" t="str">
            <v>A58258</v>
          </cell>
          <cell r="H43764">
            <v>2640</v>
          </cell>
        </row>
        <row r="43765">
          <cell r="A43765" t="str">
            <v>A58289</v>
          </cell>
          <cell r="H43765">
            <v>864</v>
          </cell>
        </row>
        <row r="43766">
          <cell r="A43766" t="str">
            <v>A58289</v>
          </cell>
          <cell r="H43766">
            <v>172</v>
          </cell>
        </row>
        <row r="43767">
          <cell r="A43767" t="str">
            <v>A58550</v>
          </cell>
          <cell r="H43767">
            <v>1530</v>
          </cell>
        </row>
        <row r="43768">
          <cell r="A43768">
            <v>100925</v>
          </cell>
          <cell r="H43768">
            <v>914.38</v>
          </cell>
        </row>
        <row r="43769">
          <cell r="A43769">
            <v>100925</v>
          </cell>
          <cell r="H43769">
            <v>9876.1299999999992</v>
          </cell>
        </row>
        <row r="43770">
          <cell r="A43770">
            <v>100976</v>
          </cell>
          <cell r="H43770">
            <v>5177</v>
          </cell>
        </row>
        <row r="43771">
          <cell r="A43771">
            <v>101373</v>
          </cell>
          <cell r="H43771">
            <v>399</v>
          </cell>
        </row>
        <row r="43772">
          <cell r="A43772">
            <v>101449</v>
          </cell>
          <cell r="H43772">
            <v>9000</v>
          </cell>
        </row>
        <row r="43773">
          <cell r="A43773">
            <v>102138</v>
          </cell>
          <cell r="H43773">
            <v>1155</v>
          </cell>
        </row>
        <row r="43774">
          <cell r="A43774">
            <v>102141</v>
          </cell>
          <cell r="H43774">
            <v>6660</v>
          </cell>
        </row>
        <row r="43775">
          <cell r="A43775">
            <v>102141</v>
          </cell>
          <cell r="H43775">
            <v>720</v>
          </cell>
        </row>
        <row r="43776">
          <cell r="A43776">
            <v>190053</v>
          </cell>
          <cell r="H43776">
            <v>31270</v>
          </cell>
        </row>
        <row r="43777">
          <cell r="A43777">
            <v>191127</v>
          </cell>
          <cell r="H43777">
            <v>5628.6</v>
          </cell>
        </row>
        <row r="43778">
          <cell r="A43778">
            <v>191732</v>
          </cell>
          <cell r="H43778">
            <v>2844</v>
          </cell>
        </row>
        <row r="43779">
          <cell r="A43779">
            <v>191732</v>
          </cell>
          <cell r="H43779">
            <v>1896</v>
          </cell>
        </row>
        <row r="43780">
          <cell r="A43780">
            <v>191752</v>
          </cell>
          <cell r="H43780">
            <v>168.42</v>
          </cell>
        </row>
        <row r="43781">
          <cell r="A43781">
            <v>191752</v>
          </cell>
          <cell r="H43781">
            <v>168.42</v>
          </cell>
        </row>
        <row r="43782">
          <cell r="A43782">
            <v>191752</v>
          </cell>
          <cell r="H43782">
            <v>448.53</v>
          </cell>
        </row>
        <row r="43783">
          <cell r="A43783">
            <v>191752</v>
          </cell>
          <cell r="H43783">
            <v>448.53</v>
          </cell>
        </row>
        <row r="43784">
          <cell r="A43784">
            <v>191752</v>
          </cell>
          <cell r="H43784">
            <v>257.13</v>
          </cell>
        </row>
        <row r="43785">
          <cell r="A43785">
            <v>191822</v>
          </cell>
          <cell r="H43785">
            <v>11792</v>
          </cell>
        </row>
        <row r="43786">
          <cell r="A43786">
            <v>193241</v>
          </cell>
          <cell r="H43786">
            <v>3072</v>
          </cell>
        </row>
        <row r="43787">
          <cell r="A43787">
            <v>200302</v>
          </cell>
          <cell r="H43787">
            <v>3600</v>
          </cell>
        </row>
        <row r="43788">
          <cell r="A43788">
            <v>500522</v>
          </cell>
          <cell r="H43788">
            <v>7200</v>
          </cell>
        </row>
        <row r="43789">
          <cell r="A43789">
            <v>500949</v>
          </cell>
          <cell r="H43789">
            <v>9036</v>
          </cell>
        </row>
        <row r="43790">
          <cell r="A43790">
            <v>501732</v>
          </cell>
          <cell r="H43790">
            <v>8892</v>
          </cell>
        </row>
        <row r="43791">
          <cell r="A43791">
            <v>502265</v>
          </cell>
          <cell r="H43791">
            <v>4500</v>
          </cell>
        </row>
        <row r="43792">
          <cell r="A43792">
            <v>502265</v>
          </cell>
          <cell r="H43792">
            <v>571.4</v>
          </cell>
        </row>
        <row r="43793">
          <cell r="A43793">
            <v>503075</v>
          </cell>
          <cell r="H43793">
            <v>5400</v>
          </cell>
        </row>
        <row r="43794">
          <cell r="A43794">
            <v>900067</v>
          </cell>
          <cell r="H43794">
            <v>399</v>
          </cell>
        </row>
        <row r="43795">
          <cell r="A43795">
            <v>900067</v>
          </cell>
          <cell r="H43795">
            <v>56278</v>
          </cell>
        </row>
        <row r="43796">
          <cell r="A43796">
            <v>900067</v>
          </cell>
          <cell r="H43796">
            <v>3534</v>
          </cell>
        </row>
        <row r="43797">
          <cell r="A43797">
            <v>900375</v>
          </cell>
          <cell r="H43797">
            <v>3540</v>
          </cell>
        </row>
        <row r="43798">
          <cell r="A43798" t="str">
            <v>A5882D</v>
          </cell>
          <cell r="H43798">
            <v>164.64</v>
          </cell>
        </row>
        <row r="43799">
          <cell r="A43799">
            <v>100274</v>
          </cell>
          <cell r="H43799">
            <v>1176</v>
          </cell>
        </row>
        <row r="43800">
          <cell r="A43800">
            <v>100275</v>
          </cell>
          <cell r="H43800">
            <v>1176</v>
          </cell>
        </row>
        <row r="43801">
          <cell r="A43801">
            <v>101221</v>
          </cell>
          <cell r="H43801">
            <v>4644</v>
          </cell>
        </row>
        <row r="43802">
          <cell r="A43802">
            <v>101373</v>
          </cell>
          <cell r="H43802">
            <v>399</v>
          </cell>
        </row>
        <row r="43803">
          <cell r="A43803">
            <v>101790</v>
          </cell>
          <cell r="H43803">
            <v>15009.6</v>
          </cell>
        </row>
        <row r="43804">
          <cell r="A43804">
            <v>101790</v>
          </cell>
          <cell r="H43804">
            <v>15009.6</v>
          </cell>
        </row>
        <row r="43805">
          <cell r="A43805">
            <v>101884</v>
          </cell>
          <cell r="H43805">
            <v>2053.8000000000002</v>
          </cell>
        </row>
        <row r="43806">
          <cell r="A43806">
            <v>191017</v>
          </cell>
          <cell r="H43806">
            <v>220</v>
          </cell>
        </row>
        <row r="43807">
          <cell r="A43807">
            <v>191422</v>
          </cell>
          <cell r="H43807">
            <v>798</v>
          </cell>
        </row>
        <row r="43808">
          <cell r="A43808">
            <v>192694</v>
          </cell>
          <cell r="H43808">
            <v>197</v>
          </cell>
        </row>
        <row r="43809">
          <cell r="A43809">
            <v>192694</v>
          </cell>
          <cell r="H43809">
            <v>3264</v>
          </cell>
        </row>
        <row r="43810">
          <cell r="A43810">
            <v>500928</v>
          </cell>
          <cell r="H43810">
            <v>6732</v>
          </cell>
        </row>
        <row r="43811">
          <cell r="A43811">
            <v>501060</v>
          </cell>
          <cell r="H43811">
            <v>25016</v>
          </cell>
        </row>
        <row r="43812">
          <cell r="A43812">
            <v>501060</v>
          </cell>
          <cell r="H43812">
            <v>25016</v>
          </cell>
        </row>
        <row r="43813">
          <cell r="A43813">
            <v>502048</v>
          </cell>
          <cell r="H43813">
            <v>74.36</v>
          </cell>
        </row>
        <row r="43814">
          <cell r="A43814">
            <v>502048</v>
          </cell>
          <cell r="H43814">
            <v>283.91000000000003</v>
          </cell>
        </row>
        <row r="43815">
          <cell r="A43815">
            <v>502065</v>
          </cell>
          <cell r="H43815">
            <v>64320</v>
          </cell>
        </row>
        <row r="43816">
          <cell r="A43816">
            <v>900333</v>
          </cell>
          <cell r="H43816">
            <v>12096</v>
          </cell>
        </row>
        <row r="43817">
          <cell r="A43817">
            <v>100196</v>
          </cell>
          <cell r="H43817">
            <v>6324</v>
          </cell>
        </row>
        <row r="43818">
          <cell r="A43818">
            <v>102268</v>
          </cell>
          <cell r="H43818">
            <v>2040</v>
          </cell>
        </row>
        <row r="43819">
          <cell r="A43819">
            <v>193964</v>
          </cell>
          <cell r="H43819">
            <v>1862</v>
          </cell>
        </row>
        <row r="43820">
          <cell r="A43820">
            <v>193964</v>
          </cell>
          <cell r="H43820">
            <v>4902</v>
          </cell>
        </row>
        <row r="43821">
          <cell r="A43821">
            <v>900333</v>
          </cell>
          <cell r="H43821">
            <v>2016</v>
          </cell>
        </row>
        <row r="43822">
          <cell r="A43822">
            <v>100094</v>
          </cell>
          <cell r="H43822">
            <v>578.85</v>
          </cell>
        </row>
        <row r="43823">
          <cell r="A43823">
            <v>100094</v>
          </cell>
          <cell r="H43823">
            <v>96</v>
          </cell>
        </row>
        <row r="43824">
          <cell r="A43824">
            <v>100094</v>
          </cell>
          <cell r="H43824">
            <v>132.24</v>
          </cell>
        </row>
        <row r="43825">
          <cell r="A43825">
            <v>100122</v>
          </cell>
          <cell r="H43825">
            <v>5724</v>
          </cell>
        </row>
        <row r="43826">
          <cell r="A43826">
            <v>100719</v>
          </cell>
          <cell r="H43826">
            <v>4440</v>
          </cell>
        </row>
        <row r="43827">
          <cell r="A43827">
            <v>100719</v>
          </cell>
          <cell r="H43827">
            <v>480</v>
          </cell>
        </row>
        <row r="43828">
          <cell r="A43828">
            <v>100719</v>
          </cell>
          <cell r="H43828">
            <v>2220</v>
          </cell>
        </row>
        <row r="43829">
          <cell r="A43829">
            <v>100719</v>
          </cell>
          <cell r="H43829">
            <v>240</v>
          </cell>
        </row>
        <row r="43830">
          <cell r="A43830">
            <v>101373</v>
          </cell>
          <cell r="H43830">
            <v>339</v>
          </cell>
        </row>
        <row r="43831">
          <cell r="A43831">
            <v>101421</v>
          </cell>
          <cell r="H43831">
            <v>3651</v>
          </cell>
        </row>
        <row r="43832">
          <cell r="A43832">
            <v>101422</v>
          </cell>
          <cell r="H43832">
            <v>8640</v>
          </cell>
        </row>
        <row r="43833">
          <cell r="A43833">
            <v>101664</v>
          </cell>
          <cell r="H43833">
            <v>1920</v>
          </cell>
        </row>
        <row r="43834">
          <cell r="A43834">
            <v>101664</v>
          </cell>
          <cell r="H43834">
            <v>92</v>
          </cell>
        </row>
        <row r="43835">
          <cell r="A43835">
            <v>102134</v>
          </cell>
          <cell r="H43835">
            <v>3108</v>
          </cell>
        </row>
        <row r="43836">
          <cell r="A43836">
            <v>102134</v>
          </cell>
          <cell r="H43836">
            <v>336</v>
          </cell>
        </row>
        <row r="43837">
          <cell r="A43837">
            <v>102192</v>
          </cell>
          <cell r="H43837">
            <v>4440</v>
          </cell>
        </row>
        <row r="43838">
          <cell r="A43838">
            <v>102192</v>
          </cell>
          <cell r="H43838">
            <v>480</v>
          </cell>
        </row>
        <row r="43839">
          <cell r="A43839">
            <v>102398</v>
          </cell>
          <cell r="H43839">
            <v>798</v>
          </cell>
        </row>
        <row r="43840">
          <cell r="A43840">
            <v>102398</v>
          </cell>
          <cell r="H43840">
            <v>480</v>
          </cell>
        </row>
        <row r="43841">
          <cell r="A43841">
            <v>102398</v>
          </cell>
          <cell r="H43841">
            <v>4440</v>
          </cell>
        </row>
        <row r="43842">
          <cell r="A43842">
            <v>102501</v>
          </cell>
          <cell r="H43842">
            <v>5904.36</v>
          </cell>
        </row>
        <row r="43843">
          <cell r="A43843">
            <v>191055</v>
          </cell>
          <cell r="H43843">
            <v>528</v>
          </cell>
        </row>
        <row r="43844">
          <cell r="A43844">
            <v>191055</v>
          </cell>
          <cell r="H43844">
            <v>352</v>
          </cell>
        </row>
        <row r="43845">
          <cell r="A43845">
            <v>191583</v>
          </cell>
          <cell r="H43845">
            <v>5340</v>
          </cell>
        </row>
        <row r="43846">
          <cell r="A43846">
            <v>191769</v>
          </cell>
          <cell r="H43846">
            <v>1879.86</v>
          </cell>
        </row>
        <row r="43847">
          <cell r="A43847">
            <v>192742</v>
          </cell>
          <cell r="H43847">
            <v>5400</v>
          </cell>
        </row>
        <row r="43848">
          <cell r="A43848">
            <v>192801</v>
          </cell>
          <cell r="H43848">
            <v>68</v>
          </cell>
        </row>
        <row r="43849">
          <cell r="A43849">
            <v>192801</v>
          </cell>
          <cell r="H43849">
            <v>68</v>
          </cell>
        </row>
        <row r="43850">
          <cell r="A43850">
            <v>192802</v>
          </cell>
          <cell r="H43850">
            <v>850</v>
          </cell>
        </row>
        <row r="43851">
          <cell r="A43851">
            <v>192901</v>
          </cell>
          <cell r="H43851">
            <v>146</v>
          </cell>
        </row>
        <row r="43852">
          <cell r="A43852">
            <v>192901</v>
          </cell>
          <cell r="H43852">
            <v>2160</v>
          </cell>
        </row>
        <row r="43853">
          <cell r="A43853">
            <v>192972</v>
          </cell>
          <cell r="H43853">
            <v>450</v>
          </cell>
        </row>
        <row r="43854">
          <cell r="A43854">
            <v>193536</v>
          </cell>
          <cell r="H43854">
            <v>606.6</v>
          </cell>
        </row>
        <row r="43855">
          <cell r="A43855">
            <v>194286</v>
          </cell>
          <cell r="H43855">
            <v>234.25</v>
          </cell>
        </row>
        <row r="43856">
          <cell r="A43856">
            <v>194286</v>
          </cell>
          <cell r="H43856">
            <v>6984</v>
          </cell>
        </row>
        <row r="43857">
          <cell r="A43857">
            <v>501130</v>
          </cell>
          <cell r="H43857">
            <v>5880</v>
          </cell>
        </row>
        <row r="43858">
          <cell r="A43858">
            <v>502440</v>
          </cell>
          <cell r="H43858">
            <v>2670</v>
          </cell>
        </row>
        <row r="43859">
          <cell r="A43859">
            <v>502580</v>
          </cell>
          <cell r="H43859">
            <v>10240.200000000001</v>
          </cell>
        </row>
        <row r="43860">
          <cell r="A43860">
            <v>502580</v>
          </cell>
          <cell r="H43860">
            <v>10240.200000000001</v>
          </cell>
        </row>
        <row r="43861">
          <cell r="A43861">
            <v>503011</v>
          </cell>
          <cell r="H43861">
            <v>11340</v>
          </cell>
        </row>
        <row r="43862">
          <cell r="A43862">
            <v>800236</v>
          </cell>
          <cell r="H43862">
            <v>9000</v>
          </cell>
        </row>
        <row r="43863">
          <cell r="A43863" t="str">
            <v>A58704</v>
          </cell>
          <cell r="H43863">
            <v>300</v>
          </cell>
        </row>
        <row r="43864">
          <cell r="A43864" t="str">
            <v>A58704</v>
          </cell>
          <cell r="H43864">
            <v>14700</v>
          </cell>
        </row>
        <row r="43865">
          <cell r="A43865">
            <v>100094</v>
          </cell>
          <cell r="H43865">
            <v>9647.5</v>
          </cell>
        </row>
        <row r="43866">
          <cell r="A43866">
            <v>100094</v>
          </cell>
          <cell r="H43866">
            <v>1350</v>
          </cell>
        </row>
        <row r="43867">
          <cell r="A43867">
            <v>100094</v>
          </cell>
          <cell r="H43867">
            <v>1600</v>
          </cell>
        </row>
        <row r="43868">
          <cell r="A43868">
            <v>100094</v>
          </cell>
          <cell r="H43868">
            <v>2204</v>
          </cell>
        </row>
        <row r="43869">
          <cell r="A43869">
            <v>100224</v>
          </cell>
          <cell r="H43869">
            <v>10251.120000000001</v>
          </cell>
        </row>
        <row r="43870">
          <cell r="A43870">
            <v>100737</v>
          </cell>
          <cell r="H43870">
            <v>2016</v>
          </cell>
        </row>
        <row r="43871">
          <cell r="A43871">
            <v>100935</v>
          </cell>
          <cell r="H43871">
            <v>36000</v>
          </cell>
        </row>
        <row r="43872">
          <cell r="A43872">
            <v>101034</v>
          </cell>
          <cell r="H43872">
            <v>414</v>
          </cell>
        </row>
        <row r="43873">
          <cell r="A43873">
            <v>101221</v>
          </cell>
          <cell r="H43873">
            <v>856.8</v>
          </cell>
        </row>
        <row r="43874">
          <cell r="A43874">
            <v>101221</v>
          </cell>
          <cell r="H43874">
            <v>2334</v>
          </cell>
        </row>
        <row r="43875">
          <cell r="A43875">
            <v>102017</v>
          </cell>
          <cell r="H43875">
            <v>2220</v>
          </cell>
        </row>
        <row r="43876">
          <cell r="A43876">
            <v>102017</v>
          </cell>
          <cell r="H43876">
            <v>240</v>
          </cell>
        </row>
        <row r="43877">
          <cell r="A43877">
            <v>102297</v>
          </cell>
          <cell r="H43877">
            <v>9408</v>
          </cell>
        </row>
        <row r="43878">
          <cell r="A43878">
            <v>102350</v>
          </cell>
          <cell r="H43878">
            <v>11172</v>
          </cell>
        </row>
        <row r="43879">
          <cell r="A43879">
            <v>102501</v>
          </cell>
          <cell r="H43879">
            <v>18228</v>
          </cell>
        </row>
        <row r="43880">
          <cell r="A43880">
            <v>190588</v>
          </cell>
          <cell r="H43880">
            <v>197.88</v>
          </cell>
        </row>
        <row r="43881">
          <cell r="A43881">
            <v>190588</v>
          </cell>
          <cell r="H43881">
            <v>197.88</v>
          </cell>
        </row>
        <row r="43882">
          <cell r="A43882">
            <v>190588</v>
          </cell>
          <cell r="H43882">
            <v>3660.78</v>
          </cell>
        </row>
        <row r="43883">
          <cell r="A43883">
            <v>191007</v>
          </cell>
          <cell r="H43883">
            <v>5119.7299999999996</v>
          </cell>
        </row>
        <row r="43884">
          <cell r="A43884">
            <v>191007</v>
          </cell>
          <cell r="H43884">
            <v>218.62</v>
          </cell>
        </row>
        <row r="43885">
          <cell r="A43885">
            <v>191007</v>
          </cell>
          <cell r="H43885">
            <v>580</v>
          </cell>
        </row>
        <row r="43886">
          <cell r="A43886">
            <v>191007</v>
          </cell>
          <cell r="H43886">
            <v>107.15</v>
          </cell>
        </row>
        <row r="43887">
          <cell r="A43887">
            <v>191007</v>
          </cell>
          <cell r="H43887">
            <v>1952.28</v>
          </cell>
        </row>
        <row r="43888">
          <cell r="A43888">
            <v>191007</v>
          </cell>
          <cell r="H43888">
            <v>1084.72</v>
          </cell>
        </row>
        <row r="43889">
          <cell r="A43889">
            <v>191007</v>
          </cell>
          <cell r="H43889">
            <v>705.84</v>
          </cell>
        </row>
        <row r="43890">
          <cell r="A43890">
            <v>191007</v>
          </cell>
          <cell r="H43890">
            <v>136.88</v>
          </cell>
        </row>
        <row r="43891">
          <cell r="A43891">
            <v>191007</v>
          </cell>
          <cell r="H43891">
            <v>619.76</v>
          </cell>
        </row>
        <row r="43892">
          <cell r="A43892">
            <v>191007</v>
          </cell>
          <cell r="H43892">
            <v>1408.88</v>
          </cell>
        </row>
        <row r="43893">
          <cell r="A43893">
            <v>191007</v>
          </cell>
          <cell r="H43893">
            <v>976.22</v>
          </cell>
        </row>
        <row r="43894">
          <cell r="A43894">
            <v>191007</v>
          </cell>
          <cell r="H43894">
            <v>2561.2800000000002</v>
          </cell>
        </row>
        <row r="43895">
          <cell r="A43895">
            <v>191007</v>
          </cell>
          <cell r="H43895">
            <v>5811</v>
          </cell>
        </row>
        <row r="43896">
          <cell r="A43896">
            <v>191007</v>
          </cell>
          <cell r="H43896">
            <v>185.96</v>
          </cell>
        </row>
        <row r="43897">
          <cell r="A43897">
            <v>191007</v>
          </cell>
          <cell r="H43897">
            <v>193.69</v>
          </cell>
        </row>
        <row r="43898">
          <cell r="A43898">
            <v>191007</v>
          </cell>
          <cell r="H43898">
            <v>661.12</v>
          </cell>
        </row>
        <row r="43899">
          <cell r="A43899">
            <v>191007</v>
          </cell>
          <cell r="H43899">
            <v>340.92</v>
          </cell>
        </row>
        <row r="43900">
          <cell r="A43900">
            <v>191769</v>
          </cell>
          <cell r="H43900">
            <v>2869.26</v>
          </cell>
        </row>
        <row r="43901">
          <cell r="A43901">
            <v>191769</v>
          </cell>
          <cell r="H43901">
            <v>1286.22</v>
          </cell>
        </row>
        <row r="43902">
          <cell r="A43902">
            <v>191879</v>
          </cell>
          <cell r="H43902">
            <v>5045.9399999999996</v>
          </cell>
        </row>
        <row r="43903">
          <cell r="A43903">
            <v>191879</v>
          </cell>
          <cell r="H43903">
            <v>7717.32</v>
          </cell>
        </row>
        <row r="43904">
          <cell r="A43904">
            <v>191997</v>
          </cell>
          <cell r="H43904">
            <v>21564</v>
          </cell>
        </row>
        <row r="43905">
          <cell r="A43905">
            <v>192671</v>
          </cell>
          <cell r="H43905">
            <v>692.58</v>
          </cell>
        </row>
        <row r="43906">
          <cell r="A43906">
            <v>192671</v>
          </cell>
          <cell r="H43906">
            <v>1484.1</v>
          </cell>
        </row>
        <row r="43907">
          <cell r="A43907">
            <v>192802</v>
          </cell>
          <cell r="H43907">
            <v>7020</v>
          </cell>
        </row>
        <row r="43908">
          <cell r="A43908">
            <v>193229</v>
          </cell>
          <cell r="H43908">
            <v>98.94</v>
          </cell>
        </row>
        <row r="43909">
          <cell r="A43909">
            <v>193558</v>
          </cell>
          <cell r="H43909">
            <v>1187.28</v>
          </cell>
        </row>
        <row r="43910">
          <cell r="A43910">
            <v>193633</v>
          </cell>
          <cell r="H43910">
            <v>1800</v>
          </cell>
        </row>
        <row r="43911">
          <cell r="A43911">
            <v>193633</v>
          </cell>
          <cell r="H43911">
            <v>450</v>
          </cell>
        </row>
        <row r="43912">
          <cell r="A43912">
            <v>193950</v>
          </cell>
          <cell r="H43912">
            <v>3189.54</v>
          </cell>
        </row>
        <row r="43913">
          <cell r="A43913">
            <v>193950</v>
          </cell>
          <cell r="H43913">
            <v>343.97</v>
          </cell>
        </row>
        <row r="43914">
          <cell r="A43914">
            <v>194348</v>
          </cell>
          <cell r="H43914">
            <v>800</v>
          </cell>
        </row>
        <row r="43915">
          <cell r="A43915">
            <v>194348</v>
          </cell>
          <cell r="H43915">
            <v>1350</v>
          </cell>
        </row>
        <row r="43916">
          <cell r="A43916">
            <v>194510</v>
          </cell>
          <cell r="H43916">
            <v>5292</v>
          </cell>
        </row>
        <row r="43917">
          <cell r="A43917">
            <v>194516</v>
          </cell>
          <cell r="H43917">
            <v>2940</v>
          </cell>
        </row>
        <row r="43918">
          <cell r="A43918">
            <v>500743</v>
          </cell>
          <cell r="H43918">
            <v>76.45</v>
          </cell>
        </row>
        <row r="43919">
          <cell r="A43919">
            <v>500928</v>
          </cell>
          <cell r="H43919">
            <v>1108.8</v>
          </cell>
        </row>
        <row r="43920">
          <cell r="A43920">
            <v>501758</v>
          </cell>
          <cell r="H43920">
            <v>5881.2</v>
          </cell>
        </row>
        <row r="43921">
          <cell r="A43921">
            <v>502709</v>
          </cell>
          <cell r="H43921">
            <v>678</v>
          </cell>
        </row>
        <row r="43922">
          <cell r="A43922">
            <v>900039</v>
          </cell>
          <cell r="H43922">
            <v>302.39999999999998</v>
          </cell>
        </row>
        <row r="43923">
          <cell r="A43923" t="str">
            <v>A58390</v>
          </cell>
          <cell r="H43923">
            <v>1799.96</v>
          </cell>
        </row>
        <row r="43924">
          <cell r="A43924">
            <v>100071</v>
          </cell>
          <cell r="H43924">
            <v>594</v>
          </cell>
        </row>
        <row r="43925">
          <cell r="A43925">
            <v>100157</v>
          </cell>
          <cell r="H43925">
            <v>36</v>
          </cell>
        </row>
        <row r="43926">
          <cell r="A43926">
            <v>100334</v>
          </cell>
          <cell r="H43926">
            <v>4320</v>
          </cell>
        </row>
        <row r="43927">
          <cell r="A43927">
            <v>100369</v>
          </cell>
          <cell r="H43927">
            <v>11088</v>
          </cell>
        </row>
        <row r="43928">
          <cell r="A43928">
            <v>100719</v>
          </cell>
          <cell r="H43928">
            <v>5772</v>
          </cell>
        </row>
        <row r="43929">
          <cell r="A43929">
            <v>100719</v>
          </cell>
          <cell r="H43929">
            <v>624</v>
          </cell>
        </row>
        <row r="43930">
          <cell r="A43930">
            <v>100719</v>
          </cell>
          <cell r="H43930">
            <v>137.68</v>
          </cell>
        </row>
        <row r="43931">
          <cell r="A43931">
            <v>100719</v>
          </cell>
          <cell r="H43931">
            <v>212.41</v>
          </cell>
        </row>
        <row r="43932">
          <cell r="A43932">
            <v>100719</v>
          </cell>
          <cell r="H43932">
            <v>382.11</v>
          </cell>
        </row>
        <row r="43933">
          <cell r="A43933">
            <v>101043</v>
          </cell>
          <cell r="H43933">
            <v>21600</v>
          </cell>
        </row>
        <row r="43934">
          <cell r="A43934">
            <v>101074</v>
          </cell>
          <cell r="H43934">
            <v>1764.36</v>
          </cell>
        </row>
        <row r="43935">
          <cell r="A43935">
            <v>101373</v>
          </cell>
          <cell r="H43935">
            <v>399</v>
          </cell>
        </row>
        <row r="43936">
          <cell r="A43936">
            <v>101425</v>
          </cell>
          <cell r="H43936">
            <v>13500</v>
          </cell>
        </row>
        <row r="43937">
          <cell r="A43937">
            <v>101555</v>
          </cell>
          <cell r="H43937">
            <v>1056</v>
          </cell>
        </row>
        <row r="43938">
          <cell r="A43938">
            <v>101897</v>
          </cell>
          <cell r="H43938">
            <v>3293.14</v>
          </cell>
        </row>
        <row r="43939">
          <cell r="A43939">
            <v>102017</v>
          </cell>
          <cell r="H43939">
            <v>527.41</v>
          </cell>
        </row>
        <row r="43940">
          <cell r="A43940">
            <v>102134</v>
          </cell>
          <cell r="H43940">
            <v>3129.06</v>
          </cell>
        </row>
        <row r="43941">
          <cell r="A43941">
            <v>102135</v>
          </cell>
          <cell r="H43941">
            <v>120.91</v>
          </cell>
        </row>
        <row r="43942">
          <cell r="A43942">
            <v>102136</v>
          </cell>
          <cell r="H43942">
            <v>352</v>
          </cell>
        </row>
        <row r="43943">
          <cell r="A43943">
            <v>102140</v>
          </cell>
          <cell r="H43943">
            <v>8880</v>
          </cell>
        </row>
        <row r="43944">
          <cell r="A43944">
            <v>102140</v>
          </cell>
          <cell r="H43944">
            <v>798</v>
          </cell>
        </row>
        <row r="43945">
          <cell r="A43945">
            <v>102140</v>
          </cell>
          <cell r="H43945">
            <v>960</v>
          </cell>
        </row>
        <row r="43946">
          <cell r="A43946">
            <v>102140</v>
          </cell>
          <cell r="H43946">
            <v>884.09</v>
          </cell>
        </row>
        <row r="43947">
          <cell r="A43947">
            <v>102141</v>
          </cell>
          <cell r="H43947">
            <v>432.81</v>
          </cell>
        </row>
        <row r="43948">
          <cell r="A43948">
            <v>102398</v>
          </cell>
          <cell r="H43948">
            <v>520.14</v>
          </cell>
        </row>
        <row r="43949">
          <cell r="A43949">
            <v>102530</v>
          </cell>
          <cell r="H43949">
            <v>23232</v>
          </cell>
        </row>
        <row r="43950">
          <cell r="A43950">
            <v>190156</v>
          </cell>
          <cell r="H43950">
            <v>173</v>
          </cell>
        </row>
        <row r="43951">
          <cell r="A43951">
            <v>190156</v>
          </cell>
          <cell r="H43951">
            <v>202</v>
          </cell>
        </row>
        <row r="43952">
          <cell r="A43952">
            <v>190156</v>
          </cell>
          <cell r="H43952">
            <v>602</v>
          </cell>
        </row>
        <row r="43953">
          <cell r="A43953">
            <v>190156</v>
          </cell>
          <cell r="H43953">
            <v>234</v>
          </cell>
        </row>
        <row r="43954">
          <cell r="A43954">
            <v>190156</v>
          </cell>
          <cell r="H43954">
            <v>4320</v>
          </cell>
        </row>
        <row r="43955">
          <cell r="A43955">
            <v>190156</v>
          </cell>
          <cell r="H43955">
            <v>111</v>
          </cell>
        </row>
        <row r="43956">
          <cell r="A43956">
            <v>190258</v>
          </cell>
          <cell r="H43956">
            <v>10620</v>
          </cell>
        </row>
        <row r="43957">
          <cell r="A43957">
            <v>190264</v>
          </cell>
          <cell r="H43957">
            <v>6867</v>
          </cell>
        </row>
        <row r="43958">
          <cell r="A43958">
            <v>190757</v>
          </cell>
          <cell r="H43958">
            <v>540</v>
          </cell>
        </row>
        <row r="43959">
          <cell r="A43959">
            <v>190757</v>
          </cell>
          <cell r="H43959">
            <v>1422</v>
          </cell>
        </row>
        <row r="43960">
          <cell r="A43960">
            <v>191650</v>
          </cell>
          <cell r="H43960">
            <v>499</v>
          </cell>
        </row>
        <row r="43961">
          <cell r="A43961">
            <v>192052</v>
          </cell>
          <cell r="H43961">
            <v>7824</v>
          </cell>
        </row>
        <row r="43962">
          <cell r="A43962">
            <v>192236</v>
          </cell>
          <cell r="H43962">
            <v>3161</v>
          </cell>
        </row>
        <row r="43963">
          <cell r="A43963">
            <v>192438</v>
          </cell>
          <cell r="H43963">
            <v>18000</v>
          </cell>
        </row>
        <row r="43964">
          <cell r="A43964">
            <v>192936</v>
          </cell>
          <cell r="H43964">
            <v>1500</v>
          </cell>
        </row>
        <row r="43965">
          <cell r="A43965">
            <v>192936</v>
          </cell>
          <cell r="H43965">
            <v>760</v>
          </cell>
        </row>
        <row r="43966">
          <cell r="A43966">
            <v>192936</v>
          </cell>
          <cell r="H43966">
            <v>1200</v>
          </cell>
        </row>
        <row r="43967">
          <cell r="A43967">
            <v>192936</v>
          </cell>
          <cell r="H43967">
            <v>96</v>
          </cell>
        </row>
        <row r="43968">
          <cell r="A43968">
            <v>193721</v>
          </cell>
          <cell r="H43968">
            <v>2943</v>
          </cell>
        </row>
        <row r="43969">
          <cell r="A43969">
            <v>193976</v>
          </cell>
          <cell r="H43969">
            <v>4704</v>
          </cell>
        </row>
        <row r="43970">
          <cell r="A43970">
            <v>194067</v>
          </cell>
          <cell r="H43970">
            <v>6559.92</v>
          </cell>
        </row>
        <row r="43971">
          <cell r="A43971">
            <v>194165</v>
          </cell>
          <cell r="H43971">
            <v>2747</v>
          </cell>
        </row>
        <row r="43972">
          <cell r="A43972">
            <v>194211</v>
          </cell>
          <cell r="H43972">
            <v>6627.6</v>
          </cell>
        </row>
        <row r="43973">
          <cell r="A43973">
            <v>201274</v>
          </cell>
          <cell r="H43973">
            <v>1728</v>
          </cell>
        </row>
        <row r="43974">
          <cell r="A43974">
            <v>201274</v>
          </cell>
          <cell r="H43974">
            <v>2880</v>
          </cell>
        </row>
        <row r="43975">
          <cell r="A43975">
            <v>201274</v>
          </cell>
          <cell r="H43975">
            <v>2400</v>
          </cell>
        </row>
        <row r="43976">
          <cell r="A43976">
            <v>201274</v>
          </cell>
          <cell r="H43976">
            <v>4000</v>
          </cell>
        </row>
        <row r="43977">
          <cell r="A43977">
            <v>201274</v>
          </cell>
          <cell r="H43977">
            <v>65</v>
          </cell>
        </row>
        <row r="43978">
          <cell r="A43978">
            <v>500144</v>
          </cell>
          <cell r="H43978">
            <v>114</v>
          </cell>
        </row>
        <row r="43979">
          <cell r="A43979">
            <v>500144</v>
          </cell>
          <cell r="H43979">
            <v>3240</v>
          </cell>
        </row>
        <row r="43980">
          <cell r="A43980">
            <v>500209</v>
          </cell>
          <cell r="H43980">
            <v>504</v>
          </cell>
        </row>
        <row r="43981">
          <cell r="A43981">
            <v>500345</v>
          </cell>
          <cell r="H43981">
            <v>70</v>
          </cell>
        </row>
        <row r="43982">
          <cell r="A43982">
            <v>502265</v>
          </cell>
          <cell r="H43982">
            <v>2160</v>
          </cell>
        </row>
        <row r="43983">
          <cell r="A43983">
            <v>502947</v>
          </cell>
          <cell r="H43983">
            <v>3270</v>
          </cell>
        </row>
        <row r="43984">
          <cell r="A43984" t="str">
            <v>A58214</v>
          </cell>
          <cell r="H43984">
            <v>1153.5999999999999</v>
          </cell>
        </row>
        <row r="43985">
          <cell r="A43985" t="str">
            <v>A58214</v>
          </cell>
          <cell r="H43985">
            <v>399</v>
          </cell>
        </row>
        <row r="43986">
          <cell r="A43986" t="str">
            <v>A58849</v>
          </cell>
          <cell r="H43986">
            <v>200</v>
          </cell>
        </row>
        <row r="43987">
          <cell r="A43987">
            <v>100153</v>
          </cell>
          <cell r="H43987">
            <v>4975</v>
          </cell>
        </row>
        <row r="43988">
          <cell r="A43988">
            <v>100175</v>
          </cell>
          <cell r="H43988">
            <v>10260</v>
          </cell>
        </row>
        <row r="43989">
          <cell r="A43989">
            <v>100266</v>
          </cell>
          <cell r="H43989">
            <v>5070</v>
          </cell>
        </row>
        <row r="43990">
          <cell r="A43990">
            <v>100311</v>
          </cell>
          <cell r="H43990">
            <v>1056</v>
          </cell>
        </row>
        <row r="43991">
          <cell r="A43991">
            <v>100661</v>
          </cell>
          <cell r="H43991">
            <v>120</v>
          </cell>
        </row>
        <row r="43992">
          <cell r="A43992">
            <v>100661</v>
          </cell>
          <cell r="H43992">
            <v>2400</v>
          </cell>
        </row>
        <row r="43993">
          <cell r="A43993">
            <v>101280</v>
          </cell>
          <cell r="H43993">
            <v>114.75</v>
          </cell>
        </row>
        <row r="43994">
          <cell r="A43994">
            <v>101280</v>
          </cell>
          <cell r="H43994">
            <v>3540</v>
          </cell>
        </row>
        <row r="43995">
          <cell r="A43995">
            <v>101856</v>
          </cell>
          <cell r="H43995">
            <v>2760</v>
          </cell>
        </row>
        <row r="43996">
          <cell r="A43996">
            <v>102355</v>
          </cell>
          <cell r="H43996">
            <v>800</v>
          </cell>
        </row>
        <row r="43997">
          <cell r="A43997">
            <v>102355</v>
          </cell>
          <cell r="H43997">
            <v>728</v>
          </cell>
        </row>
        <row r="43998">
          <cell r="A43998">
            <v>102355</v>
          </cell>
          <cell r="H43998">
            <v>200</v>
          </cell>
        </row>
        <row r="43999">
          <cell r="A43999">
            <v>102457</v>
          </cell>
          <cell r="H43999">
            <v>3420</v>
          </cell>
        </row>
        <row r="44000">
          <cell r="A44000">
            <v>102463</v>
          </cell>
          <cell r="H44000">
            <v>735</v>
          </cell>
        </row>
        <row r="44001">
          <cell r="A44001">
            <v>102530</v>
          </cell>
          <cell r="H44001">
            <v>3198</v>
          </cell>
        </row>
        <row r="44002">
          <cell r="A44002">
            <v>190037</v>
          </cell>
          <cell r="H44002">
            <v>31270</v>
          </cell>
        </row>
        <row r="44003">
          <cell r="A44003">
            <v>190888</v>
          </cell>
          <cell r="H44003">
            <v>200</v>
          </cell>
        </row>
        <row r="44004">
          <cell r="A44004">
            <v>191826</v>
          </cell>
          <cell r="H44004">
            <v>400</v>
          </cell>
        </row>
        <row r="44005">
          <cell r="A44005">
            <v>191826</v>
          </cell>
          <cell r="H44005">
            <v>1392</v>
          </cell>
        </row>
        <row r="44006">
          <cell r="A44006">
            <v>192053</v>
          </cell>
          <cell r="H44006">
            <v>1560</v>
          </cell>
        </row>
        <row r="44007">
          <cell r="A44007">
            <v>192370</v>
          </cell>
          <cell r="H44007">
            <v>243.75</v>
          </cell>
        </row>
        <row r="44008">
          <cell r="A44008">
            <v>192370</v>
          </cell>
          <cell r="H44008">
            <v>5880</v>
          </cell>
        </row>
        <row r="44009">
          <cell r="A44009">
            <v>192601</v>
          </cell>
          <cell r="H44009">
            <v>256</v>
          </cell>
        </row>
        <row r="44010">
          <cell r="A44010">
            <v>192703</v>
          </cell>
          <cell r="H44010">
            <v>200</v>
          </cell>
        </row>
        <row r="44011">
          <cell r="A44011">
            <v>192703</v>
          </cell>
          <cell r="H44011">
            <v>3264</v>
          </cell>
        </row>
        <row r="44012">
          <cell r="A44012">
            <v>193395</v>
          </cell>
          <cell r="H44012">
            <v>1337.13</v>
          </cell>
        </row>
        <row r="44013">
          <cell r="A44013">
            <v>193812</v>
          </cell>
          <cell r="H44013">
            <v>390</v>
          </cell>
        </row>
        <row r="44014">
          <cell r="A44014">
            <v>193812</v>
          </cell>
          <cell r="H44014">
            <v>1876.2</v>
          </cell>
        </row>
        <row r="44015">
          <cell r="A44015">
            <v>193812</v>
          </cell>
          <cell r="H44015">
            <v>390</v>
          </cell>
        </row>
        <row r="44016">
          <cell r="A44016">
            <v>193812</v>
          </cell>
          <cell r="H44016">
            <v>1500.96</v>
          </cell>
        </row>
        <row r="44017">
          <cell r="A44017">
            <v>193812</v>
          </cell>
          <cell r="H44017">
            <v>1500.96</v>
          </cell>
        </row>
        <row r="44018">
          <cell r="A44018">
            <v>193812</v>
          </cell>
          <cell r="H44018">
            <v>3752.4</v>
          </cell>
        </row>
        <row r="44019">
          <cell r="A44019">
            <v>194114</v>
          </cell>
          <cell r="H44019">
            <v>899.6</v>
          </cell>
        </row>
        <row r="44020">
          <cell r="A44020">
            <v>194507</v>
          </cell>
          <cell r="H44020">
            <v>285.7</v>
          </cell>
        </row>
        <row r="44021">
          <cell r="A44021">
            <v>500345</v>
          </cell>
          <cell r="H44021">
            <v>2220</v>
          </cell>
        </row>
        <row r="44022">
          <cell r="A44022">
            <v>500345</v>
          </cell>
          <cell r="H44022">
            <v>240</v>
          </cell>
        </row>
        <row r="44023">
          <cell r="A44023">
            <v>501698</v>
          </cell>
          <cell r="H44023">
            <v>5105</v>
          </cell>
        </row>
        <row r="44024">
          <cell r="A44024">
            <v>502850</v>
          </cell>
          <cell r="H44024">
            <v>21600</v>
          </cell>
        </row>
        <row r="44025">
          <cell r="A44025">
            <v>900271</v>
          </cell>
          <cell r="H44025">
            <v>798</v>
          </cell>
        </row>
        <row r="44026">
          <cell r="A44026">
            <v>900271</v>
          </cell>
          <cell r="H44026">
            <v>399</v>
          </cell>
        </row>
        <row r="44027">
          <cell r="A44027" t="str">
            <v>A01957</v>
          </cell>
          <cell r="H44027">
            <v>168.42</v>
          </cell>
        </row>
        <row r="44028">
          <cell r="A44028" t="str">
            <v>A01957</v>
          </cell>
          <cell r="H44028">
            <v>168.42</v>
          </cell>
        </row>
        <row r="44029">
          <cell r="A44029" t="str">
            <v>A01957</v>
          </cell>
          <cell r="H44029">
            <v>448.53</v>
          </cell>
        </row>
        <row r="44030">
          <cell r="A44030" t="str">
            <v>A01957</v>
          </cell>
          <cell r="H44030">
            <v>448.53</v>
          </cell>
        </row>
        <row r="44031">
          <cell r="A44031" t="str">
            <v>A01957</v>
          </cell>
          <cell r="H44031">
            <v>257.13</v>
          </cell>
        </row>
        <row r="44032">
          <cell r="A44032" t="str">
            <v>A58673</v>
          </cell>
          <cell r="H44032">
            <v>300</v>
          </cell>
        </row>
        <row r="44033">
          <cell r="A44033" t="str">
            <v>A58721</v>
          </cell>
          <cell r="H44033">
            <v>798</v>
          </cell>
        </row>
        <row r="44034">
          <cell r="A44034">
            <v>100203</v>
          </cell>
          <cell r="H44034">
            <v>7200</v>
          </cell>
        </row>
        <row r="44035">
          <cell r="A44035">
            <v>100486</v>
          </cell>
          <cell r="H44035">
            <v>4860</v>
          </cell>
        </row>
        <row r="44036">
          <cell r="A44036">
            <v>100936</v>
          </cell>
          <cell r="H44036">
            <v>18000</v>
          </cell>
        </row>
        <row r="44037">
          <cell r="A44037">
            <v>100939</v>
          </cell>
          <cell r="H44037">
            <v>18000</v>
          </cell>
        </row>
        <row r="44038">
          <cell r="A44038">
            <v>101047</v>
          </cell>
          <cell r="H44038">
            <v>4140</v>
          </cell>
        </row>
        <row r="44039">
          <cell r="A44039">
            <v>101839</v>
          </cell>
          <cell r="H44039">
            <v>2670</v>
          </cell>
        </row>
        <row r="44040">
          <cell r="A44040">
            <v>101884</v>
          </cell>
          <cell r="H44040">
            <v>2053.8000000000002</v>
          </cell>
        </row>
        <row r="44041">
          <cell r="A44041">
            <v>102418</v>
          </cell>
          <cell r="H44041">
            <v>1884</v>
          </cell>
        </row>
        <row r="44042">
          <cell r="A44042">
            <v>102418</v>
          </cell>
          <cell r="H44042">
            <v>172.8</v>
          </cell>
        </row>
        <row r="44043">
          <cell r="A44043">
            <v>190053</v>
          </cell>
          <cell r="H44043">
            <v>1876.2</v>
          </cell>
        </row>
        <row r="44044">
          <cell r="A44044">
            <v>190417</v>
          </cell>
          <cell r="H44044">
            <v>147.15</v>
          </cell>
        </row>
        <row r="44045">
          <cell r="A44045">
            <v>191219</v>
          </cell>
          <cell r="H44045">
            <v>18000</v>
          </cell>
        </row>
        <row r="44046">
          <cell r="A44046">
            <v>191352</v>
          </cell>
          <cell r="H44046">
            <v>224</v>
          </cell>
        </row>
        <row r="44047">
          <cell r="A44047">
            <v>191422</v>
          </cell>
          <cell r="H44047">
            <v>399</v>
          </cell>
        </row>
        <row r="44048">
          <cell r="A44048">
            <v>192053</v>
          </cell>
          <cell r="H44048">
            <v>9888</v>
          </cell>
        </row>
        <row r="44049">
          <cell r="A44049">
            <v>192201</v>
          </cell>
          <cell r="H44049">
            <v>399</v>
          </cell>
        </row>
        <row r="44050">
          <cell r="A44050">
            <v>192203</v>
          </cell>
          <cell r="H44050">
            <v>399</v>
          </cell>
        </row>
        <row r="44051">
          <cell r="A44051">
            <v>192442</v>
          </cell>
          <cell r="H44051">
            <v>192</v>
          </cell>
        </row>
        <row r="44052">
          <cell r="A44052">
            <v>192442</v>
          </cell>
          <cell r="H44052">
            <v>6240</v>
          </cell>
        </row>
        <row r="44053">
          <cell r="A44053">
            <v>193128</v>
          </cell>
          <cell r="H44053">
            <v>5940</v>
          </cell>
        </row>
        <row r="44054">
          <cell r="A44054">
            <v>194284</v>
          </cell>
          <cell r="H44054">
            <v>8700</v>
          </cell>
        </row>
        <row r="44055">
          <cell r="A44055">
            <v>194284</v>
          </cell>
          <cell r="H44055">
            <v>145</v>
          </cell>
        </row>
        <row r="44056">
          <cell r="A44056">
            <v>194516</v>
          </cell>
          <cell r="H44056">
            <v>2940</v>
          </cell>
        </row>
        <row r="44057">
          <cell r="A44057">
            <v>501060</v>
          </cell>
          <cell r="H44057">
            <v>15635</v>
          </cell>
        </row>
        <row r="44058">
          <cell r="A44058">
            <v>501060</v>
          </cell>
          <cell r="H44058">
            <v>15635</v>
          </cell>
        </row>
        <row r="44059">
          <cell r="A44059">
            <v>503021</v>
          </cell>
          <cell r="H44059">
            <v>6179.66</v>
          </cell>
        </row>
        <row r="44060">
          <cell r="A44060">
            <v>800283</v>
          </cell>
          <cell r="H44060">
            <v>2203.1999999999998</v>
          </cell>
        </row>
        <row r="44061">
          <cell r="A44061">
            <v>800283</v>
          </cell>
          <cell r="H44061">
            <v>607.87</v>
          </cell>
        </row>
        <row r="44062">
          <cell r="A44062">
            <v>800283</v>
          </cell>
          <cell r="H44062">
            <v>1126.5</v>
          </cell>
        </row>
        <row r="44063">
          <cell r="A44063">
            <v>800283</v>
          </cell>
          <cell r="H44063">
            <v>1331.1</v>
          </cell>
        </row>
        <row r="44064">
          <cell r="A44064">
            <v>800283</v>
          </cell>
          <cell r="H44064">
            <v>153</v>
          </cell>
        </row>
        <row r="44065">
          <cell r="A44065">
            <v>800283</v>
          </cell>
          <cell r="H44065">
            <v>1457.1</v>
          </cell>
        </row>
        <row r="44066">
          <cell r="A44066">
            <v>800283</v>
          </cell>
          <cell r="H44066">
            <v>384.9</v>
          </cell>
        </row>
        <row r="44067">
          <cell r="A44067" t="str">
            <v>A58728</v>
          </cell>
          <cell r="H44067">
            <v>12928.8</v>
          </cell>
        </row>
        <row r="44068">
          <cell r="A44068" t="str">
            <v>A58851</v>
          </cell>
          <cell r="H44068">
            <v>3540</v>
          </cell>
        </row>
        <row r="44069">
          <cell r="A44069">
            <v>100224</v>
          </cell>
          <cell r="H44069">
            <v>15300</v>
          </cell>
        </row>
        <row r="44070">
          <cell r="A44070">
            <v>100525</v>
          </cell>
          <cell r="H44070">
            <v>4350</v>
          </cell>
        </row>
        <row r="44071">
          <cell r="A44071">
            <v>100525</v>
          </cell>
          <cell r="H44071">
            <v>8700</v>
          </cell>
        </row>
        <row r="44072">
          <cell r="A44072">
            <v>100718</v>
          </cell>
          <cell r="H44072">
            <v>8496</v>
          </cell>
        </row>
        <row r="44073">
          <cell r="A44073">
            <v>102338</v>
          </cell>
          <cell r="H44073">
            <v>798</v>
          </cell>
        </row>
        <row r="44074">
          <cell r="A44074">
            <v>102533</v>
          </cell>
          <cell r="H44074">
            <v>19992</v>
          </cell>
        </row>
        <row r="44075">
          <cell r="A44075">
            <v>190419</v>
          </cell>
          <cell r="H44075">
            <v>1872</v>
          </cell>
        </row>
        <row r="44076">
          <cell r="A44076">
            <v>190419</v>
          </cell>
          <cell r="H44076">
            <v>1554</v>
          </cell>
        </row>
        <row r="44077">
          <cell r="A44077">
            <v>190483</v>
          </cell>
          <cell r="H44077">
            <v>210</v>
          </cell>
        </row>
        <row r="44078">
          <cell r="A44078">
            <v>190483</v>
          </cell>
          <cell r="H44078">
            <v>180</v>
          </cell>
        </row>
        <row r="44079">
          <cell r="A44079">
            <v>191127</v>
          </cell>
          <cell r="H44079">
            <v>12508</v>
          </cell>
        </row>
        <row r="44080">
          <cell r="A44080">
            <v>191127</v>
          </cell>
          <cell r="H44080">
            <v>12508</v>
          </cell>
        </row>
        <row r="44081">
          <cell r="A44081">
            <v>191261</v>
          </cell>
          <cell r="H44081">
            <v>126</v>
          </cell>
        </row>
        <row r="44082">
          <cell r="A44082">
            <v>191545</v>
          </cell>
          <cell r="H44082">
            <v>3000</v>
          </cell>
        </row>
        <row r="44083">
          <cell r="A44083">
            <v>191809</v>
          </cell>
          <cell r="H44083">
            <v>8448</v>
          </cell>
        </row>
        <row r="44084">
          <cell r="A44084">
            <v>191993</v>
          </cell>
          <cell r="H44084">
            <v>21300</v>
          </cell>
        </row>
        <row r="44085">
          <cell r="A44085">
            <v>192222</v>
          </cell>
          <cell r="H44085">
            <v>8856</v>
          </cell>
        </row>
        <row r="44086">
          <cell r="A44086">
            <v>192880</v>
          </cell>
          <cell r="H44086">
            <v>3056.25</v>
          </cell>
        </row>
        <row r="44087">
          <cell r="A44087">
            <v>192880</v>
          </cell>
          <cell r="H44087">
            <v>10323</v>
          </cell>
        </row>
        <row r="44088">
          <cell r="A44088">
            <v>193039</v>
          </cell>
          <cell r="H44088">
            <v>4644</v>
          </cell>
        </row>
        <row r="44089">
          <cell r="A44089">
            <v>193039</v>
          </cell>
          <cell r="H44089">
            <v>3150</v>
          </cell>
        </row>
        <row r="44090">
          <cell r="A44090">
            <v>193039</v>
          </cell>
          <cell r="H44090">
            <v>2423.37</v>
          </cell>
        </row>
        <row r="44091">
          <cell r="A44091">
            <v>193039</v>
          </cell>
          <cell r="H44091">
            <v>14601</v>
          </cell>
        </row>
        <row r="44092">
          <cell r="A44092">
            <v>193594</v>
          </cell>
          <cell r="H44092">
            <v>1536</v>
          </cell>
        </row>
        <row r="44093">
          <cell r="A44093">
            <v>193594</v>
          </cell>
          <cell r="H44093">
            <v>60</v>
          </cell>
        </row>
        <row r="44094">
          <cell r="A44094">
            <v>193594</v>
          </cell>
          <cell r="H44094">
            <v>73.099999999999994</v>
          </cell>
        </row>
        <row r="44095">
          <cell r="A44095">
            <v>194516</v>
          </cell>
          <cell r="H44095">
            <v>5880</v>
          </cell>
        </row>
        <row r="44096">
          <cell r="A44096">
            <v>194538</v>
          </cell>
          <cell r="H44096">
            <v>552.5</v>
          </cell>
        </row>
        <row r="44097">
          <cell r="A44097">
            <v>194538</v>
          </cell>
          <cell r="H44097">
            <v>3348</v>
          </cell>
        </row>
        <row r="44098">
          <cell r="A44098">
            <v>200450</v>
          </cell>
          <cell r="H44098">
            <v>10573</v>
          </cell>
        </row>
        <row r="44099">
          <cell r="A44099">
            <v>200450</v>
          </cell>
          <cell r="H44099">
            <v>1280</v>
          </cell>
        </row>
        <row r="44100">
          <cell r="A44100">
            <v>500743</v>
          </cell>
          <cell r="H44100">
            <v>1108.8</v>
          </cell>
        </row>
        <row r="44101">
          <cell r="A44101">
            <v>501060</v>
          </cell>
          <cell r="H44101">
            <v>3752.4</v>
          </cell>
        </row>
        <row r="44102">
          <cell r="A44102">
            <v>502204</v>
          </cell>
          <cell r="H44102">
            <v>62540</v>
          </cell>
        </row>
        <row r="44103">
          <cell r="A44103">
            <v>502817</v>
          </cell>
          <cell r="H44103">
            <v>2394</v>
          </cell>
        </row>
        <row r="44104">
          <cell r="A44104">
            <v>800237</v>
          </cell>
          <cell r="H44104">
            <v>4224</v>
          </cell>
        </row>
        <row r="44105">
          <cell r="A44105">
            <v>900039</v>
          </cell>
          <cell r="H44105">
            <v>668.93</v>
          </cell>
        </row>
        <row r="44106">
          <cell r="A44106">
            <v>100055</v>
          </cell>
          <cell r="H44106">
            <v>13800</v>
          </cell>
        </row>
        <row r="44107">
          <cell r="A44107">
            <v>100926</v>
          </cell>
          <cell r="H44107">
            <v>126.25</v>
          </cell>
        </row>
        <row r="44108">
          <cell r="A44108">
            <v>100926</v>
          </cell>
          <cell r="H44108">
            <v>10812</v>
          </cell>
        </row>
        <row r="44109">
          <cell r="A44109">
            <v>100940</v>
          </cell>
          <cell r="H44109">
            <v>28800</v>
          </cell>
        </row>
        <row r="44110">
          <cell r="A44110">
            <v>101217</v>
          </cell>
          <cell r="H44110">
            <v>1058.4000000000001</v>
          </cell>
        </row>
        <row r="44111">
          <cell r="A44111">
            <v>101555</v>
          </cell>
          <cell r="H44111">
            <v>286.69</v>
          </cell>
        </row>
        <row r="44112">
          <cell r="A44112">
            <v>101599</v>
          </cell>
          <cell r="H44112">
            <v>7607.04</v>
          </cell>
        </row>
        <row r="44113">
          <cell r="A44113">
            <v>102350</v>
          </cell>
          <cell r="H44113">
            <v>9996</v>
          </cell>
        </row>
        <row r="44114">
          <cell r="A44114">
            <v>102451</v>
          </cell>
          <cell r="H44114">
            <v>5640</v>
          </cell>
        </row>
        <row r="44115">
          <cell r="A44115">
            <v>102520</v>
          </cell>
          <cell r="H44115">
            <v>3420</v>
          </cell>
        </row>
        <row r="44116">
          <cell r="A44116">
            <v>191369</v>
          </cell>
          <cell r="H44116">
            <v>92.5</v>
          </cell>
        </row>
        <row r="44117">
          <cell r="A44117">
            <v>191369</v>
          </cell>
          <cell r="H44117">
            <v>3540</v>
          </cell>
        </row>
        <row r="44118">
          <cell r="A44118">
            <v>191727</v>
          </cell>
          <cell r="H44118">
            <v>6660</v>
          </cell>
        </row>
        <row r="44119">
          <cell r="A44119">
            <v>191727</v>
          </cell>
          <cell r="H44119">
            <v>100</v>
          </cell>
        </row>
        <row r="44120">
          <cell r="A44120">
            <v>192891</v>
          </cell>
          <cell r="H44120">
            <v>107.5</v>
          </cell>
        </row>
        <row r="44121">
          <cell r="A44121">
            <v>193812</v>
          </cell>
          <cell r="H44121">
            <v>1560</v>
          </cell>
        </row>
        <row r="44122">
          <cell r="A44122">
            <v>193812</v>
          </cell>
          <cell r="H44122">
            <v>18011.52</v>
          </cell>
        </row>
        <row r="44123">
          <cell r="A44123">
            <v>193812</v>
          </cell>
          <cell r="H44123">
            <v>13508.64</v>
          </cell>
        </row>
        <row r="44124">
          <cell r="A44124">
            <v>193812</v>
          </cell>
          <cell r="H44124">
            <v>375.24</v>
          </cell>
        </row>
        <row r="44125">
          <cell r="A44125">
            <v>193812</v>
          </cell>
          <cell r="H44125">
            <v>1876.2</v>
          </cell>
        </row>
        <row r="44126">
          <cell r="A44126">
            <v>194271</v>
          </cell>
          <cell r="H44126">
            <v>98.75</v>
          </cell>
        </row>
        <row r="44127">
          <cell r="A44127">
            <v>194271</v>
          </cell>
          <cell r="H44127">
            <v>1176</v>
          </cell>
        </row>
        <row r="44128">
          <cell r="A44128">
            <v>502078</v>
          </cell>
          <cell r="H44128">
            <v>17820</v>
          </cell>
        </row>
        <row r="44129">
          <cell r="A44129">
            <v>502291</v>
          </cell>
          <cell r="H44129">
            <v>29232</v>
          </cell>
        </row>
        <row r="44130">
          <cell r="A44130" t="str">
            <v>A58656</v>
          </cell>
          <cell r="H44130">
            <v>173</v>
          </cell>
        </row>
        <row r="44131">
          <cell r="A44131" t="str">
            <v>A58656</v>
          </cell>
          <cell r="H44131">
            <v>8820</v>
          </cell>
        </row>
        <row r="44132">
          <cell r="A44132" t="str">
            <v>A58896</v>
          </cell>
          <cell r="H44132">
            <v>1440</v>
          </cell>
        </row>
        <row r="44133">
          <cell r="A44133" t="str">
            <v>A58896</v>
          </cell>
          <cell r="H44133">
            <v>42.5</v>
          </cell>
        </row>
        <row r="44134">
          <cell r="A44134">
            <v>100397</v>
          </cell>
          <cell r="H44134">
            <v>9000</v>
          </cell>
        </row>
        <row r="44135">
          <cell r="A44135">
            <v>101373</v>
          </cell>
          <cell r="H44135">
            <v>2737.72</v>
          </cell>
        </row>
        <row r="44136">
          <cell r="A44136">
            <v>101790</v>
          </cell>
          <cell r="H44136">
            <v>79.94</v>
          </cell>
        </row>
        <row r="44137">
          <cell r="A44137">
            <v>102297</v>
          </cell>
          <cell r="H44137">
            <v>10584</v>
          </cell>
        </row>
        <row r="44138">
          <cell r="A44138">
            <v>190033</v>
          </cell>
          <cell r="H44138">
            <v>46905</v>
          </cell>
        </row>
        <row r="44139">
          <cell r="A44139">
            <v>190061</v>
          </cell>
          <cell r="H44139">
            <v>242.18</v>
          </cell>
        </row>
        <row r="44140">
          <cell r="A44140">
            <v>190061</v>
          </cell>
          <cell r="H44140">
            <v>128.08000000000001</v>
          </cell>
        </row>
        <row r="44141">
          <cell r="A44141">
            <v>190061</v>
          </cell>
          <cell r="H44141">
            <v>320.22000000000003</v>
          </cell>
        </row>
        <row r="44142">
          <cell r="A44142">
            <v>190064</v>
          </cell>
          <cell r="H44142">
            <v>18762</v>
          </cell>
        </row>
        <row r="44143">
          <cell r="A44143">
            <v>192891</v>
          </cell>
          <cell r="H44143">
            <v>1440</v>
          </cell>
        </row>
        <row r="44144">
          <cell r="A44144">
            <v>192891</v>
          </cell>
          <cell r="H44144">
            <v>4860</v>
          </cell>
        </row>
        <row r="44145">
          <cell r="A44145">
            <v>193463</v>
          </cell>
          <cell r="H44145">
            <v>18762</v>
          </cell>
        </row>
        <row r="44146">
          <cell r="A44146">
            <v>193547</v>
          </cell>
          <cell r="H44146">
            <v>10200</v>
          </cell>
        </row>
        <row r="44147">
          <cell r="A44147">
            <v>193812</v>
          </cell>
          <cell r="H44147">
            <v>3752.4</v>
          </cell>
        </row>
        <row r="44148">
          <cell r="A44148">
            <v>193812</v>
          </cell>
          <cell r="H44148">
            <v>334</v>
          </cell>
        </row>
        <row r="44149">
          <cell r="A44149">
            <v>193812</v>
          </cell>
          <cell r="H44149">
            <v>378</v>
          </cell>
        </row>
        <row r="44150">
          <cell r="A44150">
            <v>193812</v>
          </cell>
          <cell r="H44150">
            <v>522.6</v>
          </cell>
        </row>
        <row r="44151">
          <cell r="A44151">
            <v>193812</v>
          </cell>
          <cell r="H44151">
            <v>378.4</v>
          </cell>
        </row>
        <row r="44152">
          <cell r="A44152">
            <v>193812</v>
          </cell>
          <cell r="H44152">
            <v>378.4</v>
          </cell>
        </row>
        <row r="44153">
          <cell r="A44153">
            <v>193812</v>
          </cell>
          <cell r="H44153">
            <v>68</v>
          </cell>
        </row>
        <row r="44154">
          <cell r="A44154">
            <v>193812</v>
          </cell>
          <cell r="H44154">
            <v>644.79999999999995</v>
          </cell>
        </row>
        <row r="44155">
          <cell r="A44155">
            <v>193812</v>
          </cell>
          <cell r="H44155">
            <v>394</v>
          </cell>
        </row>
        <row r="44156">
          <cell r="A44156">
            <v>193812</v>
          </cell>
          <cell r="H44156">
            <v>611.4</v>
          </cell>
        </row>
        <row r="44157">
          <cell r="A44157">
            <v>193812</v>
          </cell>
          <cell r="H44157">
            <v>256</v>
          </cell>
        </row>
        <row r="44158">
          <cell r="A44158">
            <v>193812</v>
          </cell>
          <cell r="H44158">
            <v>31.27</v>
          </cell>
        </row>
        <row r="44159">
          <cell r="A44159">
            <v>193812</v>
          </cell>
          <cell r="H44159">
            <v>134.19999999999999</v>
          </cell>
        </row>
        <row r="44160">
          <cell r="A44160">
            <v>501059</v>
          </cell>
          <cell r="H44160">
            <v>14071.5</v>
          </cell>
        </row>
        <row r="44161">
          <cell r="A44161">
            <v>501059</v>
          </cell>
          <cell r="H44161">
            <v>14071.5</v>
          </cell>
        </row>
        <row r="44162">
          <cell r="A44162">
            <v>502030</v>
          </cell>
          <cell r="H44162">
            <v>5400</v>
          </cell>
        </row>
        <row r="44163">
          <cell r="A44163">
            <v>502066</v>
          </cell>
          <cell r="H44163">
            <v>3528.72</v>
          </cell>
        </row>
        <row r="44164">
          <cell r="A44164" t="str">
            <v>A58456</v>
          </cell>
          <cell r="H44164">
            <v>399</v>
          </cell>
        </row>
        <row r="44165">
          <cell r="A44165" t="str">
            <v>A58456</v>
          </cell>
          <cell r="H44165">
            <v>3600</v>
          </cell>
        </row>
        <row r="44166">
          <cell r="A44166" t="str">
            <v>A58739</v>
          </cell>
          <cell r="H44166">
            <v>540</v>
          </cell>
        </row>
        <row r="44167">
          <cell r="A44167" t="str">
            <v>A58815</v>
          </cell>
          <cell r="H44167">
            <v>3599</v>
          </cell>
        </row>
        <row r="44168">
          <cell r="A44168">
            <v>100122</v>
          </cell>
          <cell r="H44168">
            <v>399</v>
          </cell>
        </row>
        <row r="44169">
          <cell r="A44169">
            <v>100122</v>
          </cell>
          <cell r="H44169">
            <v>5088</v>
          </cell>
        </row>
        <row r="44170">
          <cell r="A44170">
            <v>100838</v>
          </cell>
          <cell r="H44170">
            <v>192.12</v>
          </cell>
        </row>
        <row r="44171">
          <cell r="A44171">
            <v>101422</v>
          </cell>
          <cell r="H44171">
            <v>2176</v>
          </cell>
        </row>
        <row r="44172">
          <cell r="A44172">
            <v>101425</v>
          </cell>
          <cell r="H44172">
            <v>1530</v>
          </cell>
        </row>
        <row r="44173">
          <cell r="A44173">
            <v>102350</v>
          </cell>
          <cell r="H44173">
            <v>4217.3999999999996</v>
          </cell>
        </row>
        <row r="44174">
          <cell r="A44174">
            <v>102550</v>
          </cell>
          <cell r="H44174">
            <v>12508</v>
          </cell>
        </row>
        <row r="44175">
          <cell r="A44175">
            <v>102550</v>
          </cell>
          <cell r="H44175">
            <v>12508</v>
          </cell>
        </row>
        <row r="44176">
          <cell r="A44176">
            <v>102622</v>
          </cell>
          <cell r="H44176">
            <v>2613.06</v>
          </cell>
        </row>
        <row r="44177">
          <cell r="A44177">
            <v>190017</v>
          </cell>
          <cell r="H44177">
            <v>7504.8</v>
          </cell>
        </row>
        <row r="44178">
          <cell r="A44178">
            <v>190027</v>
          </cell>
          <cell r="H44178">
            <v>3127</v>
          </cell>
        </row>
        <row r="44179">
          <cell r="A44179">
            <v>190064</v>
          </cell>
          <cell r="H44179">
            <v>6879.4</v>
          </cell>
        </row>
        <row r="44180">
          <cell r="A44180">
            <v>191449</v>
          </cell>
          <cell r="H44180">
            <v>150</v>
          </cell>
        </row>
        <row r="44181">
          <cell r="A44181">
            <v>191508</v>
          </cell>
          <cell r="H44181">
            <v>798</v>
          </cell>
        </row>
        <row r="44182">
          <cell r="A44182">
            <v>191508</v>
          </cell>
          <cell r="H44182">
            <v>66.25</v>
          </cell>
        </row>
        <row r="44183">
          <cell r="A44183">
            <v>191813</v>
          </cell>
          <cell r="H44183">
            <v>708</v>
          </cell>
        </row>
        <row r="44184">
          <cell r="A44184">
            <v>192144</v>
          </cell>
          <cell r="H44184">
            <v>1632</v>
          </cell>
        </row>
        <row r="44185">
          <cell r="A44185">
            <v>192341</v>
          </cell>
          <cell r="H44185">
            <v>780</v>
          </cell>
        </row>
        <row r="44186">
          <cell r="A44186">
            <v>192742</v>
          </cell>
          <cell r="H44186">
            <v>306</v>
          </cell>
        </row>
        <row r="44187">
          <cell r="A44187">
            <v>192784</v>
          </cell>
          <cell r="H44187">
            <v>399</v>
          </cell>
        </row>
        <row r="44188">
          <cell r="A44188">
            <v>193466</v>
          </cell>
          <cell r="H44188">
            <v>2100</v>
          </cell>
        </row>
        <row r="44189">
          <cell r="A44189">
            <v>193536</v>
          </cell>
          <cell r="H44189">
            <v>18360</v>
          </cell>
        </row>
        <row r="44190">
          <cell r="A44190">
            <v>193812</v>
          </cell>
          <cell r="H44190">
            <v>1836.96</v>
          </cell>
        </row>
        <row r="44191">
          <cell r="A44191">
            <v>193812</v>
          </cell>
          <cell r="H44191">
            <v>375.24</v>
          </cell>
        </row>
        <row r="44192">
          <cell r="A44192">
            <v>193812</v>
          </cell>
          <cell r="H44192">
            <v>375.24</v>
          </cell>
        </row>
        <row r="44193">
          <cell r="A44193">
            <v>194208</v>
          </cell>
          <cell r="H44193">
            <v>96.26</v>
          </cell>
        </row>
        <row r="44194">
          <cell r="A44194">
            <v>194658</v>
          </cell>
          <cell r="H44194">
            <v>703.09</v>
          </cell>
        </row>
        <row r="44195">
          <cell r="A44195">
            <v>194658</v>
          </cell>
          <cell r="H44195">
            <v>25740</v>
          </cell>
        </row>
        <row r="44196">
          <cell r="A44196">
            <v>201226</v>
          </cell>
          <cell r="H44196">
            <v>960</v>
          </cell>
        </row>
        <row r="44197">
          <cell r="A44197">
            <v>500743</v>
          </cell>
          <cell r="H44197">
            <v>4608</v>
          </cell>
        </row>
        <row r="44198">
          <cell r="A44198">
            <v>500917</v>
          </cell>
          <cell r="H44198">
            <v>8460</v>
          </cell>
        </row>
        <row r="44199">
          <cell r="A44199">
            <v>500949</v>
          </cell>
          <cell r="H44199">
            <v>1159.2</v>
          </cell>
        </row>
        <row r="44200">
          <cell r="A44200">
            <v>502047</v>
          </cell>
          <cell r="H44200">
            <v>4620</v>
          </cell>
        </row>
        <row r="44201">
          <cell r="A44201">
            <v>502348</v>
          </cell>
          <cell r="H44201">
            <v>5628.6</v>
          </cell>
        </row>
        <row r="44202">
          <cell r="A44202">
            <v>800236</v>
          </cell>
          <cell r="H44202">
            <v>5880</v>
          </cell>
        </row>
        <row r="44203">
          <cell r="A44203">
            <v>900039</v>
          </cell>
          <cell r="H44203">
            <v>10080</v>
          </cell>
        </row>
        <row r="44204">
          <cell r="A44204">
            <v>900333</v>
          </cell>
          <cell r="H44204">
            <v>403.2</v>
          </cell>
        </row>
        <row r="44205">
          <cell r="A44205">
            <v>100030</v>
          </cell>
          <cell r="H44205">
            <v>8640</v>
          </cell>
        </row>
        <row r="44206">
          <cell r="A44206">
            <v>100251</v>
          </cell>
          <cell r="H44206">
            <v>1320</v>
          </cell>
        </row>
        <row r="44207">
          <cell r="A44207">
            <v>101845</v>
          </cell>
          <cell r="H44207">
            <v>80</v>
          </cell>
        </row>
        <row r="44208">
          <cell r="A44208">
            <v>102418</v>
          </cell>
          <cell r="H44208">
            <v>129.6</v>
          </cell>
        </row>
        <row r="44209">
          <cell r="A44209">
            <v>102418</v>
          </cell>
          <cell r="H44209">
            <v>1413</v>
          </cell>
        </row>
        <row r="44210">
          <cell r="A44210">
            <v>102418</v>
          </cell>
          <cell r="H44210">
            <v>86.4</v>
          </cell>
        </row>
        <row r="44211">
          <cell r="A44211">
            <v>102418</v>
          </cell>
          <cell r="H44211">
            <v>942</v>
          </cell>
        </row>
        <row r="44212">
          <cell r="A44212">
            <v>190148</v>
          </cell>
          <cell r="H44212">
            <v>1140</v>
          </cell>
        </row>
        <row r="44213">
          <cell r="A44213">
            <v>192095</v>
          </cell>
          <cell r="H44213">
            <v>11088</v>
          </cell>
        </row>
        <row r="44214">
          <cell r="A44214">
            <v>192095</v>
          </cell>
          <cell r="H44214">
            <v>11616</v>
          </cell>
        </row>
        <row r="44215">
          <cell r="A44215">
            <v>192770</v>
          </cell>
          <cell r="H44215">
            <v>405</v>
          </cell>
        </row>
        <row r="44216">
          <cell r="A44216">
            <v>192770</v>
          </cell>
          <cell r="H44216">
            <v>6372</v>
          </cell>
        </row>
        <row r="44217">
          <cell r="A44217">
            <v>193787</v>
          </cell>
          <cell r="H44217">
            <v>798</v>
          </cell>
        </row>
        <row r="44218">
          <cell r="A44218">
            <v>194717</v>
          </cell>
          <cell r="H44218">
            <v>2280</v>
          </cell>
        </row>
        <row r="44219">
          <cell r="A44219">
            <v>194717</v>
          </cell>
          <cell r="H44219">
            <v>2880</v>
          </cell>
        </row>
        <row r="44220">
          <cell r="A44220">
            <v>194717</v>
          </cell>
          <cell r="H44220">
            <v>66.59</v>
          </cell>
        </row>
        <row r="44221">
          <cell r="A44221">
            <v>194717</v>
          </cell>
          <cell r="H44221">
            <v>143</v>
          </cell>
        </row>
        <row r="44222">
          <cell r="A44222">
            <v>500925</v>
          </cell>
          <cell r="H44222">
            <v>14400</v>
          </cell>
        </row>
        <row r="44223">
          <cell r="A44223">
            <v>501103</v>
          </cell>
          <cell r="H44223">
            <v>1980</v>
          </cell>
        </row>
        <row r="44224">
          <cell r="A44224">
            <v>501103</v>
          </cell>
          <cell r="H44224">
            <v>571.4</v>
          </cell>
        </row>
        <row r="44225">
          <cell r="A44225">
            <v>501130</v>
          </cell>
          <cell r="H44225">
            <v>8820</v>
          </cell>
        </row>
        <row r="44226">
          <cell r="A44226">
            <v>502440</v>
          </cell>
          <cell r="H44226">
            <v>2670</v>
          </cell>
        </row>
        <row r="44227">
          <cell r="A44227">
            <v>502576</v>
          </cell>
          <cell r="H44227">
            <v>5880</v>
          </cell>
        </row>
        <row r="44228">
          <cell r="A44228" t="str">
            <v>A58839</v>
          </cell>
          <cell r="H44228">
            <v>240</v>
          </cell>
        </row>
        <row r="44229">
          <cell r="A44229">
            <v>100708</v>
          </cell>
          <cell r="H44229">
            <v>10560</v>
          </cell>
        </row>
        <row r="44230">
          <cell r="A44230">
            <v>101217</v>
          </cell>
          <cell r="H44230">
            <v>3492</v>
          </cell>
        </row>
        <row r="44231">
          <cell r="A44231">
            <v>101373</v>
          </cell>
          <cell r="H44231">
            <v>110</v>
          </cell>
        </row>
        <row r="44232">
          <cell r="A44232">
            <v>101373</v>
          </cell>
          <cell r="H44232">
            <v>199.28</v>
          </cell>
        </row>
        <row r="44233">
          <cell r="A44233">
            <v>101373</v>
          </cell>
          <cell r="H44233">
            <v>115.1</v>
          </cell>
        </row>
        <row r="44234">
          <cell r="A44234">
            <v>101373</v>
          </cell>
          <cell r="H44234">
            <v>855</v>
          </cell>
        </row>
        <row r="44235">
          <cell r="A44235">
            <v>101373</v>
          </cell>
          <cell r="H44235">
            <v>28765</v>
          </cell>
        </row>
        <row r="44236">
          <cell r="A44236">
            <v>101373</v>
          </cell>
          <cell r="H44236">
            <v>310.8</v>
          </cell>
        </row>
        <row r="44237">
          <cell r="A44237">
            <v>101373</v>
          </cell>
          <cell r="H44237">
            <v>1245.8</v>
          </cell>
        </row>
        <row r="44238">
          <cell r="A44238">
            <v>101373</v>
          </cell>
          <cell r="H44238">
            <v>448.8</v>
          </cell>
        </row>
        <row r="44239">
          <cell r="A44239">
            <v>101373</v>
          </cell>
          <cell r="H44239">
            <v>1037.9000000000001</v>
          </cell>
        </row>
        <row r="44240">
          <cell r="A44240">
            <v>101373</v>
          </cell>
          <cell r="H44240">
            <v>180</v>
          </cell>
        </row>
        <row r="44241">
          <cell r="A44241">
            <v>101702</v>
          </cell>
          <cell r="H44241">
            <v>15950</v>
          </cell>
        </row>
        <row r="44242">
          <cell r="A44242">
            <v>101702</v>
          </cell>
          <cell r="H44242">
            <v>45</v>
          </cell>
        </row>
        <row r="44243">
          <cell r="A44243">
            <v>101702</v>
          </cell>
          <cell r="H44243">
            <v>414</v>
          </cell>
        </row>
        <row r="44244">
          <cell r="A44244">
            <v>101704</v>
          </cell>
          <cell r="H44244">
            <v>385</v>
          </cell>
        </row>
        <row r="44245">
          <cell r="A44245">
            <v>101705</v>
          </cell>
          <cell r="H44245">
            <v>1430</v>
          </cell>
        </row>
        <row r="44246">
          <cell r="A44246">
            <v>102076</v>
          </cell>
          <cell r="H44246">
            <v>4860</v>
          </cell>
        </row>
        <row r="44247">
          <cell r="A44247">
            <v>102351</v>
          </cell>
          <cell r="H44247">
            <v>9996</v>
          </cell>
        </row>
        <row r="44248">
          <cell r="A44248">
            <v>191645</v>
          </cell>
          <cell r="H44248">
            <v>16647</v>
          </cell>
        </row>
        <row r="44249">
          <cell r="A44249">
            <v>192438</v>
          </cell>
          <cell r="H44249">
            <v>14400</v>
          </cell>
        </row>
        <row r="44250">
          <cell r="A44250">
            <v>192526</v>
          </cell>
          <cell r="H44250">
            <v>720</v>
          </cell>
        </row>
        <row r="44251">
          <cell r="A44251">
            <v>192880</v>
          </cell>
          <cell r="H44251">
            <v>8100</v>
          </cell>
        </row>
        <row r="44252">
          <cell r="A44252">
            <v>193039</v>
          </cell>
          <cell r="H44252">
            <v>3120</v>
          </cell>
        </row>
        <row r="44253">
          <cell r="A44253">
            <v>193607</v>
          </cell>
          <cell r="H44253">
            <v>1200</v>
          </cell>
        </row>
        <row r="44254">
          <cell r="A44254">
            <v>193964</v>
          </cell>
          <cell r="H44254">
            <v>2982.3</v>
          </cell>
        </row>
        <row r="44255">
          <cell r="A44255">
            <v>194542</v>
          </cell>
          <cell r="H44255">
            <v>12600</v>
          </cell>
        </row>
        <row r="44256">
          <cell r="A44256">
            <v>502048</v>
          </cell>
          <cell r="H44256">
            <v>7878</v>
          </cell>
        </row>
        <row r="44257">
          <cell r="A44257">
            <v>502817</v>
          </cell>
          <cell r="H44257">
            <v>10500</v>
          </cell>
        </row>
        <row r="44258">
          <cell r="A44258" t="str">
            <v>A58258</v>
          </cell>
          <cell r="H44258">
            <v>1584</v>
          </cell>
        </row>
        <row r="44259">
          <cell r="A44259" t="str">
            <v>A58949</v>
          </cell>
          <cell r="H44259">
            <v>7200</v>
          </cell>
        </row>
        <row r="44260">
          <cell r="A44260">
            <v>100148</v>
          </cell>
          <cell r="H44260">
            <v>1980</v>
          </cell>
        </row>
        <row r="44261">
          <cell r="A44261">
            <v>100738</v>
          </cell>
          <cell r="H44261">
            <v>6600</v>
          </cell>
        </row>
        <row r="44262">
          <cell r="A44262">
            <v>100862</v>
          </cell>
          <cell r="H44262">
            <v>2112</v>
          </cell>
        </row>
        <row r="44263">
          <cell r="A44263">
            <v>101354</v>
          </cell>
          <cell r="H44263">
            <v>2670</v>
          </cell>
        </row>
        <row r="44264">
          <cell r="A44264">
            <v>101533</v>
          </cell>
          <cell r="H44264">
            <v>183.5</v>
          </cell>
        </row>
        <row r="44265">
          <cell r="A44265">
            <v>101533</v>
          </cell>
          <cell r="H44265">
            <v>5280</v>
          </cell>
        </row>
        <row r="44266">
          <cell r="A44266">
            <v>101665</v>
          </cell>
          <cell r="H44266">
            <v>90</v>
          </cell>
        </row>
        <row r="44267">
          <cell r="A44267">
            <v>101921</v>
          </cell>
          <cell r="H44267">
            <v>7560</v>
          </cell>
        </row>
        <row r="44268">
          <cell r="A44268">
            <v>102533</v>
          </cell>
          <cell r="H44268">
            <v>5060.88</v>
          </cell>
        </row>
        <row r="44269">
          <cell r="A44269">
            <v>190157</v>
          </cell>
          <cell r="H44269">
            <v>1440</v>
          </cell>
        </row>
        <row r="44270">
          <cell r="A44270">
            <v>190157</v>
          </cell>
          <cell r="H44270">
            <v>62</v>
          </cell>
        </row>
        <row r="44271">
          <cell r="A44271">
            <v>193604</v>
          </cell>
          <cell r="H44271">
            <v>3072</v>
          </cell>
        </row>
        <row r="44272">
          <cell r="A44272">
            <v>193672</v>
          </cell>
          <cell r="H44272">
            <v>2424</v>
          </cell>
        </row>
        <row r="44273">
          <cell r="A44273">
            <v>193812</v>
          </cell>
          <cell r="H44273">
            <v>390</v>
          </cell>
        </row>
        <row r="44274">
          <cell r="A44274">
            <v>193812</v>
          </cell>
          <cell r="H44274">
            <v>2755.44</v>
          </cell>
        </row>
        <row r="44275">
          <cell r="A44275">
            <v>194031</v>
          </cell>
          <cell r="H44275">
            <v>184.75</v>
          </cell>
        </row>
        <row r="44276">
          <cell r="A44276">
            <v>194031</v>
          </cell>
          <cell r="H44276">
            <v>5952</v>
          </cell>
        </row>
        <row r="44277">
          <cell r="A44277">
            <v>194193</v>
          </cell>
          <cell r="H44277">
            <v>324</v>
          </cell>
        </row>
        <row r="44278">
          <cell r="A44278">
            <v>194516</v>
          </cell>
          <cell r="H44278">
            <v>2940</v>
          </cell>
        </row>
        <row r="44279">
          <cell r="A44279">
            <v>502065</v>
          </cell>
          <cell r="H44279">
            <v>1040</v>
          </cell>
        </row>
        <row r="44280">
          <cell r="A44280">
            <v>502191</v>
          </cell>
          <cell r="H44280">
            <v>7200</v>
          </cell>
        </row>
        <row r="44281">
          <cell r="A44281">
            <v>503018</v>
          </cell>
          <cell r="H44281">
            <v>14400</v>
          </cell>
        </row>
        <row r="44282">
          <cell r="A44282" t="str">
            <v>A01957</v>
          </cell>
          <cell r="H44282">
            <v>2100</v>
          </cell>
        </row>
        <row r="44283">
          <cell r="A44283">
            <v>100122</v>
          </cell>
          <cell r="H44283">
            <v>399</v>
          </cell>
        </row>
        <row r="44284">
          <cell r="A44284">
            <v>100596</v>
          </cell>
          <cell r="H44284">
            <v>1764</v>
          </cell>
        </row>
        <row r="44285">
          <cell r="A44285">
            <v>101221</v>
          </cell>
          <cell r="H44285">
            <v>957.6</v>
          </cell>
        </row>
        <row r="44286">
          <cell r="A44286">
            <v>190057</v>
          </cell>
          <cell r="H44286">
            <v>18762</v>
          </cell>
        </row>
        <row r="44287">
          <cell r="A44287">
            <v>190057</v>
          </cell>
          <cell r="H44287">
            <v>18762</v>
          </cell>
        </row>
        <row r="44288">
          <cell r="A44288">
            <v>190059</v>
          </cell>
          <cell r="H44288">
            <v>13133.4</v>
          </cell>
        </row>
        <row r="44289">
          <cell r="A44289">
            <v>190061</v>
          </cell>
          <cell r="H44289">
            <v>15635</v>
          </cell>
        </row>
        <row r="44290">
          <cell r="A44290">
            <v>190061</v>
          </cell>
          <cell r="H44290">
            <v>15635</v>
          </cell>
        </row>
        <row r="44291">
          <cell r="A44291">
            <v>190061</v>
          </cell>
          <cell r="H44291">
            <v>15635</v>
          </cell>
        </row>
        <row r="44292">
          <cell r="A44292">
            <v>190061</v>
          </cell>
          <cell r="H44292">
            <v>9381</v>
          </cell>
        </row>
        <row r="44293">
          <cell r="A44293">
            <v>191759</v>
          </cell>
          <cell r="H44293">
            <v>534</v>
          </cell>
        </row>
        <row r="44294">
          <cell r="A44294">
            <v>192800</v>
          </cell>
          <cell r="H44294">
            <v>4320</v>
          </cell>
        </row>
        <row r="44295">
          <cell r="A44295">
            <v>193812</v>
          </cell>
          <cell r="H44295">
            <v>9381</v>
          </cell>
        </row>
        <row r="44296">
          <cell r="A44296">
            <v>193812</v>
          </cell>
          <cell r="H44296">
            <v>390</v>
          </cell>
        </row>
        <row r="44297">
          <cell r="A44297">
            <v>193812</v>
          </cell>
          <cell r="H44297">
            <v>750.48</v>
          </cell>
        </row>
        <row r="44298">
          <cell r="A44298">
            <v>193852</v>
          </cell>
          <cell r="H44298">
            <v>14160</v>
          </cell>
        </row>
        <row r="44299">
          <cell r="A44299">
            <v>193916</v>
          </cell>
          <cell r="H44299">
            <v>1720.4</v>
          </cell>
        </row>
        <row r="44300">
          <cell r="A44300">
            <v>193918</v>
          </cell>
          <cell r="H44300">
            <v>202.4</v>
          </cell>
        </row>
        <row r="44301">
          <cell r="A44301">
            <v>100030</v>
          </cell>
          <cell r="H44301">
            <v>798</v>
          </cell>
        </row>
        <row r="44302">
          <cell r="A44302">
            <v>100578</v>
          </cell>
          <cell r="H44302">
            <v>1596</v>
          </cell>
        </row>
        <row r="44303">
          <cell r="A44303">
            <v>102418</v>
          </cell>
          <cell r="H44303">
            <v>1413</v>
          </cell>
        </row>
        <row r="44304">
          <cell r="A44304">
            <v>102418</v>
          </cell>
          <cell r="H44304">
            <v>129.6</v>
          </cell>
        </row>
        <row r="44305">
          <cell r="A44305">
            <v>102533</v>
          </cell>
          <cell r="H44305">
            <v>29400</v>
          </cell>
        </row>
        <row r="44306">
          <cell r="A44306">
            <v>190037</v>
          </cell>
          <cell r="H44306">
            <v>128.08000000000001</v>
          </cell>
        </row>
        <row r="44307">
          <cell r="A44307">
            <v>190481</v>
          </cell>
          <cell r="H44307">
            <v>11893.2</v>
          </cell>
        </row>
        <row r="44308">
          <cell r="A44308">
            <v>190481</v>
          </cell>
          <cell r="H44308">
            <v>101</v>
          </cell>
        </row>
        <row r="44309">
          <cell r="A44309">
            <v>191422</v>
          </cell>
          <cell r="H44309">
            <v>2670</v>
          </cell>
        </row>
        <row r="44310">
          <cell r="A44310">
            <v>191618</v>
          </cell>
          <cell r="H44310">
            <v>399</v>
          </cell>
        </row>
        <row r="44311">
          <cell r="A44311">
            <v>191618</v>
          </cell>
          <cell r="H44311">
            <v>58</v>
          </cell>
        </row>
        <row r="44312">
          <cell r="A44312">
            <v>192344</v>
          </cell>
          <cell r="H44312">
            <v>4500</v>
          </cell>
        </row>
        <row r="44313">
          <cell r="A44313">
            <v>192344</v>
          </cell>
          <cell r="H44313">
            <v>9360</v>
          </cell>
        </row>
        <row r="44314">
          <cell r="A44314">
            <v>192784</v>
          </cell>
          <cell r="H44314">
            <v>65.400000000000006</v>
          </cell>
        </row>
        <row r="44315">
          <cell r="A44315">
            <v>193701</v>
          </cell>
          <cell r="H44315">
            <v>88</v>
          </cell>
        </row>
        <row r="44316">
          <cell r="A44316">
            <v>193701</v>
          </cell>
          <cell r="H44316">
            <v>1200</v>
          </cell>
        </row>
        <row r="44317">
          <cell r="A44317">
            <v>193970</v>
          </cell>
          <cell r="H44317">
            <v>9000</v>
          </cell>
        </row>
        <row r="44318">
          <cell r="A44318">
            <v>194614</v>
          </cell>
          <cell r="H44318">
            <v>124.2</v>
          </cell>
        </row>
        <row r="44319">
          <cell r="A44319">
            <v>194614</v>
          </cell>
          <cell r="H44319">
            <v>3600</v>
          </cell>
        </row>
        <row r="44320">
          <cell r="A44320">
            <v>194614</v>
          </cell>
          <cell r="H44320">
            <v>798</v>
          </cell>
        </row>
        <row r="44321">
          <cell r="A44321">
            <v>503005</v>
          </cell>
          <cell r="H44321">
            <v>263.5</v>
          </cell>
        </row>
        <row r="44322">
          <cell r="A44322">
            <v>503005</v>
          </cell>
          <cell r="H44322">
            <v>11829.6</v>
          </cell>
        </row>
        <row r="44323">
          <cell r="A44323">
            <v>900333</v>
          </cell>
          <cell r="H44323">
            <v>907.2</v>
          </cell>
        </row>
        <row r="44324">
          <cell r="A44324" t="str">
            <v>A58515</v>
          </cell>
          <cell r="H44324">
            <v>398</v>
          </cell>
        </row>
        <row r="44325">
          <cell r="A44325" t="str">
            <v>A58515</v>
          </cell>
          <cell r="H44325">
            <v>796</v>
          </cell>
        </row>
        <row r="44326">
          <cell r="A44326" t="str">
            <v>A59005</v>
          </cell>
          <cell r="H44326">
            <v>1526</v>
          </cell>
        </row>
        <row r="44327">
          <cell r="A44327">
            <v>100561</v>
          </cell>
          <cell r="H44327">
            <v>21546</v>
          </cell>
        </row>
        <row r="44328">
          <cell r="A44328">
            <v>100561</v>
          </cell>
          <cell r="H44328">
            <v>36000</v>
          </cell>
        </row>
        <row r="44329">
          <cell r="A44329">
            <v>100578</v>
          </cell>
          <cell r="H44329">
            <v>360000</v>
          </cell>
        </row>
        <row r="44330">
          <cell r="A44330">
            <v>102488</v>
          </cell>
          <cell r="H44330">
            <v>518.4</v>
          </cell>
        </row>
        <row r="44331">
          <cell r="A44331">
            <v>102488</v>
          </cell>
          <cell r="H44331">
            <v>415.8</v>
          </cell>
        </row>
        <row r="44332">
          <cell r="A44332">
            <v>102488</v>
          </cell>
          <cell r="H44332">
            <v>1555.2</v>
          </cell>
        </row>
        <row r="44333">
          <cell r="A44333">
            <v>102488</v>
          </cell>
          <cell r="H44333">
            <v>393.12</v>
          </cell>
        </row>
        <row r="44334">
          <cell r="A44334">
            <v>102488</v>
          </cell>
          <cell r="H44334">
            <v>1442.88</v>
          </cell>
        </row>
        <row r="44335">
          <cell r="A44335">
            <v>102488</v>
          </cell>
          <cell r="H44335">
            <v>1620</v>
          </cell>
        </row>
        <row r="44336">
          <cell r="A44336">
            <v>102488</v>
          </cell>
          <cell r="H44336">
            <v>415.8</v>
          </cell>
        </row>
        <row r="44337">
          <cell r="A44337">
            <v>102488</v>
          </cell>
          <cell r="H44337">
            <v>1146.96</v>
          </cell>
        </row>
        <row r="44338">
          <cell r="A44338">
            <v>102488</v>
          </cell>
          <cell r="H44338">
            <v>2592</v>
          </cell>
        </row>
        <row r="44339">
          <cell r="A44339">
            <v>102488</v>
          </cell>
          <cell r="H44339">
            <v>908</v>
          </cell>
        </row>
        <row r="44340">
          <cell r="A44340">
            <v>102488</v>
          </cell>
          <cell r="H44340">
            <v>2164.3200000000002</v>
          </cell>
        </row>
        <row r="44341">
          <cell r="A44341">
            <v>102488</v>
          </cell>
          <cell r="H44341">
            <v>4147.2</v>
          </cell>
        </row>
        <row r="44342">
          <cell r="A44342">
            <v>102488</v>
          </cell>
          <cell r="H44342">
            <v>356.4</v>
          </cell>
        </row>
        <row r="44343">
          <cell r="A44343">
            <v>102488</v>
          </cell>
          <cell r="H44343">
            <v>191.16</v>
          </cell>
        </row>
        <row r="44344">
          <cell r="A44344">
            <v>102488</v>
          </cell>
          <cell r="H44344">
            <v>1555.2</v>
          </cell>
        </row>
        <row r="44345">
          <cell r="A44345">
            <v>102488</v>
          </cell>
          <cell r="H44345">
            <v>1983.96</v>
          </cell>
        </row>
        <row r="44346">
          <cell r="A44346">
            <v>102488</v>
          </cell>
          <cell r="H44346">
            <v>5702.4</v>
          </cell>
        </row>
        <row r="44347">
          <cell r="A44347">
            <v>102488</v>
          </cell>
          <cell r="H44347">
            <v>891</v>
          </cell>
        </row>
        <row r="44348">
          <cell r="A44348">
            <v>102488</v>
          </cell>
          <cell r="H44348">
            <v>2293.92</v>
          </cell>
        </row>
        <row r="44349">
          <cell r="A44349">
            <v>102488</v>
          </cell>
          <cell r="H44349">
            <v>2203.1999999999998</v>
          </cell>
        </row>
        <row r="44350">
          <cell r="A44350">
            <v>102488</v>
          </cell>
          <cell r="H44350">
            <v>589.67999999999995</v>
          </cell>
        </row>
        <row r="44351">
          <cell r="A44351">
            <v>102488</v>
          </cell>
          <cell r="H44351">
            <v>245.16</v>
          </cell>
        </row>
        <row r="44352">
          <cell r="A44352">
            <v>190027</v>
          </cell>
          <cell r="H44352">
            <v>18762</v>
          </cell>
        </row>
        <row r="44353">
          <cell r="A44353">
            <v>190058</v>
          </cell>
          <cell r="H44353">
            <v>15635</v>
          </cell>
        </row>
        <row r="44354">
          <cell r="A44354">
            <v>190313</v>
          </cell>
          <cell r="H44354">
            <v>430</v>
          </cell>
        </row>
        <row r="44355">
          <cell r="A44355">
            <v>190313</v>
          </cell>
          <cell r="H44355">
            <v>1216.1400000000001</v>
          </cell>
        </row>
        <row r="44356">
          <cell r="A44356">
            <v>190313</v>
          </cell>
          <cell r="H44356">
            <v>498</v>
          </cell>
        </row>
        <row r="44357">
          <cell r="A44357">
            <v>190313</v>
          </cell>
          <cell r="H44357">
            <v>1093.3</v>
          </cell>
        </row>
        <row r="44358">
          <cell r="A44358">
            <v>190313</v>
          </cell>
          <cell r="H44358">
            <v>1266.04</v>
          </cell>
        </row>
        <row r="44359">
          <cell r="A44359">
            <v>190313</v>
          </cell>
          <cell r="H44359">
            <v>1266.04</v>
          </cell>
        </row>
        <row r="44360">
          <cell r="A44360">
            <v>191644</v>
          </cell>
          <cell r="H44360">
            <v>22248</v>
          </cell>
        </row>
        <row r="44361">
          <cell r="A44361">
            <v>192777</v>
          </cell>
          <cell r="H44361">
            <v>280</v>
          </cell>
        </row>
        <row r="44362">
          <cell r="A44362">
            <v>192777</v>
          </cell>
          <cell r="H44362">
            <v>16500</v>
          </cell>
        </row>
        <row r="44363">
          <cell r="A44363">
            <v>193446</v>
          </cell>
          <cell r="H44363">
            <v>215</v>
          </cell>
        </row>
        <row r="44364">
          <cell r="A44364">
            <v>193446</v>
          </cell>
          <cell r="H44364">
            <v>249.14</v>
          </cell>
        </row>
        <row r="44365">
          <cell r="A44365">
            <v>193446</v>
          </cell>
          <cell r="H44365">
            <v>90</v>
          </cell>
        </row>
        <row r="44366">
          <cell r="A44366">
            <v>193446</v>
          </cell>
          <cell r="H44366">
            <v>633.02</v>
          </cell>
        </row>
        <row r="44367">
          <cell r="A44367">
            <v>193643</v>
          </cell>
          <cell r="H44367">
            <v>430</v>
          </cell>
        </row>
        <row r="44368">
          <cell r="A44368">
            <v>193643</v>
          </cell>
          <cell r="H44368">
            <v>498.28</v>
          </cell>
        </row>
        <row r="44369">
          <cell r="A44369">
            <v>193670</v>
          </cell>
          <cell r="H44369">
            <v>733</v>
          </cell>
        </row>
        <row r="44370">
          <cell r="A44370">
            <v>193670</v>
          </cell>
          <cell r="H44370">
            <v>16500</v>
          </cell>
        </row>
        <row r="44371">
          <cell r="A44371">
            <v>193706</v>
          </cell>
          <cell r="H44371">
            <v>4860</v>
          </cell>
        </row>
        <row r="44372">
          <cell r="A44372">
            <v>193812</v>
          </cell>
          <cell r="H44372">
            <v>1377.72</v>
          </cell>
        </row>
        <row r="44373">
          <cell r="A44373">
            <v>193812</v>
          </cell>
          <cell r="H44373">
            <v>31.27</v>
          </cell>
        </row>
        <row r="44374">
          <cell r="A44374">
            <v>193830</v>
          </cell>
          <cell r="H44374">
            <v>10812</v>
          </cell>
        </row>
        <row r="44375">
          <cell r="A44375">
            <v>193908</v>
          </cell>
          <cell r="H44375">
            <v>740</v>
          </cell>
        </row>
        <row r="44376">
          <cell r="A44376">
            <v>193908</v>
          </cell>
          <cell r="H44376">
            <v>16500</v>
          </cell>
        </row>
        <row r="44377">
          <cell r="A44377">
            <v>193958</v>
          </cell>
          <cell r="H44377">
            <v>5400</v>
          </cell>
        </row>
        <row r="44378">
          <cell r="A44378">
            <v>194601</v>
          </cell>
          <cell r="H44378">
            <v>543</v>
          </cell>
        </row>
        <row r="44379">
          <cell r="A44379">
            <v>194601</v>
          </cell>
          <cell r="H44379">
            <v>16500</v>
          </cell>
        </row>
        <row r="44380">
          <cell r="A44380">
            <v>201122</v>
          </cell>
          <cell r="H44380">
            <v>2880</v>
          </cell>
        </row>
        <row r="44381">
          <cell r="A44381">
            <v>500379</v>
          </cell>
          <cell r="H44381">
            <v>446.84</v>
          </cell>
        </row>
        <row r="44382">
          <cell r="A44382">
            <v>500379</v>
          </cell>
          <cell r="H44382">
            <v>249.14</v>
          </cell>
        </row>
        <row r="44383">
          <cell r="A44383">
            <v>501051</v>
          </cell>
          <cell r="H44383">
            <v>3752.4</v>
          </cell>
        </row>
        <row r="44384">
          <cell r="A44384">
            <v>501054</v>
          </cell>
          <cell r="H44384">
            <v>12508</v>
          </cell>
        </row>
        <row r="44385">
          <cell r="A44385">
            <v>501054</v>
          </cell>
          <cell r="H44385">
            <v>12508</v>
          </cell>
        </row>
        <row r="44386">
          <cell r="A44386">
            <v>501054</v>
          </cell>
          <cell r="H44386">
            <v>12508</v>
          </cell>
        </row>
        <row r="44387">
          <cell r="A44387">
            <v>501130</v>
          </cell>
          <cell r="H44387">
            <v>2940</v>
          </cell>
        </row>
        <row r="44388">
          <cell r="A44388">
            <v>502348</v>
          </cell>
          <cell r="H44388">
            <v>6254</v>
          </cell>
        </row>
        <row r="44389">
          <cell r="A44389">
            <v>502348</v>
          </cell>
          <cell r="H44389">
            <v>12508</v>
          </cell>
        </row>
        <row r="44390">
          <cell r="A44390">
            <v>502348</v>
          </cell>
          <cell r="H44390">
            <v>12508</v>
          </cell>
        </row>
        <row r="44391">
          <cell r="A44391" t="str">
            <v>A58767</v>
          </cell>
          <cell r="H44391">
            <v>999.98</v>
          </cell>
        </row>
        <row r="44392">
          <cell r="A44392" t="str">
            <v>A58767</v>
          </cell>
          <cell r="H44392">
            <v>5768.64</v>
          </cell>
        </row>
        <row r="44393">
          <cell r="A44393" t="str">
            <v>A58847</v>
          </cell>
          <cell r="H44393">
            <v>708</v>
          </cell>
        </row>
        <row r="44394">
          <cell r="A44394">
            <v>102165</v>
          </cell>
          <cell r="H44394">
            <v>1667.5</v>
          </cell>
        </row>
        <row r="44395">
          <cell r="A44395">
            <v>102398</v>
          </cell>
          <cell r="H44395">
            <v>399</v>
          </cell>
        </row>
        <row r="44396">
          <cell r="A44396">
            <v>102398</v>
          </cell>
          <cell r="H44396">
            <v>480</v>
          </cell>
        </row>
        <row r="44397">
          <cell r="A44397">
            <v>102398</v>
          </cell>
          <cell r="H44397">
            <v>4440</v>
          </cell>
        </row>
        <row r="44398">
          <cell r="A44398">
            <v>191650</v>
          </cell>
          <cell r="H44398">
            <v>240</v>
          </cell>
        </row>
        <row r="44399">
          <cell r="A44399">
            <v>191650</v>
          </cell>
          <cell r="H44399">
            <v>1100</v>
          </cell>
        </row>
        <row r="44400">
          <cell r="A44400">
            <v>191650</v>
          </cell>
          <cell r="H44400">
            <v>1728</v>
          </cell>
        </row>
        <row r="44401">
          <cell r="A44401">
            <v>191650</v>
          </cell>
          <cell r="H44401">
            <v>4068</v>
          </cell>
        </row>
        <row r="44402">
          <cell r="A44402">
            <v>191650</v>
          </cell>
          <cell r="H44402">
            <v>948</v>
          </cell>
        </row>
        <row r="44403">
          <cell r="A44403">
            <v>191650</v>
          </cell>
          <cell r="H44403">
            <v>12750</v>
          </cell>
        </row>
        <row r="44404">
          <cell r="A44404">
            <v>192703</v>
          </cell>
          <cell r="H44404">
            <v>160</v>
          </cell>
        </row>
        <row r="44405">
          <cell r="A44405">
            <v>193778</v>
          </cell>
          <cell r="H44405">
            <v>6072.4</v>
          </cell>
        </row>
        <row r="44406">
          <cell r="A44406">
            <v>194460</v>
          </cell>
          <cell r="H44406">
            <v>3540</v>
          </cell>
        </row>
        <row r="44407">
          <cell r="A44407" t="str">
            <v>A58515</v>
          </cell>
          <cell r="H44407">
            <v>398</v>
          </cell>
        </row>
        <row r="44408">
          <cell r="A44408" t="str">
            <v>A58515</v>
          </cell>
          <cell r="H44408">
            <v>2844</v>
          </cell>
        </row>
        <row r="44409">
          <cell r="A44409" t="str">
            <v>A58859</v>
          </cell>
          <cell r="H44409">
            <v>1680</v>
          </cell>
        </row>
        <row r="44410">
          <cell r="A44410">
            <v>100311</v>
          </cell>
          <cell r="H44410">
            <v>10560</v>
          </cell>
        </row>
        <row r="44411">
          <cell r="A44411">
            <v>100596</v>
          </cell>
          <cell r="H44411">
            <v>10656</v>
          </cell>
        </row>
        <row r="44412">
          <cell r="A44412">
            <v>102418</v>
          </cell>
          <cell r="H44412">
            <v>1884</v>
          </cell>
        </row>
        <row r="44413">
          <cell r="A44413">
            <v>102616</v>
          </cell>
          <cell r="H44413">
            <v>3752.4</v>
          </cell>
        </row>
        <row r="44414">
          <cell r="A44414">
            <v>190058</v>
          </cell>
          <cell r="H44414">
            <v>47940</v>
          </cell>
        </row>
        <row r="44415">
          <cell r="A44415">
            <v>190363</v>
          </cell>
          <cell r="H44415">
            <v>65291</v>
          </cell>
        </row>
        <row r="44416">
          <cell r="A44416">
            <v>190896</v>
          </cell>
          <cell r="H44416">
            <v>1232</v>
          </cell>
        </row>
        <row r="44417">
          <cell r="A44417">
            <v>190896</v>
          </cell>
          <cell r="H44417">
            <v>693</v>
          </cell>
        </row>
        <row r="44418">
          <cell r="A44418">
            <v>191007</v>
          </cell>
          <cell r="H44418">
            <v>2517.9</v>
          </cell>
        </row>
        <row r="44419">
          <cell r="A44419">
            <v>191007</v>
          </cell>
          <cell r="H44419">
            <v>3480</v>
          </cell>
        </row>
        <row r="44420">
          <cell r="A44420">
            <v>191007</v>
          </cell>
          <cell r="H44420">
            <v>100.52</v>
          </cell>
        </row>
        <row r="44421">
          <cell r="A44421">
            <v>191007</v>
          </cell>
          <cell r="H44421">
            <v>759.22</v>
          </cell>
        </row>
        <row r="44422">
          <cell r="A44422">
            <v>191007</v>
          </cell>
          <cell r="H44422">
            <v>774.8</v>
          </cell>
        </row>
        <row r="44423">
          <cell r="A44423">
            <v>191007</v>
          </cell>
          <cell r="H44423">
            <v>5229.28</v>
          </cell>
        </row>
        <row r="44424">
          <cell r="A44424">
            <v>191007</v>
          </cell>
          <cell r="H44424">
            <v>512.32000000000005</v>
          </cell>
        </row>
        <row r="44425">
          <cell r="A44425">
            <v>191007</v>
          </cell>
          <cell r="H44425">
            <v>387.35</v>
          </cell>
        </row>
        <row r="44426">
          <cell r="A44426">
            <v>191007</v>
          </cell>
          <cell r="H44426">
            <v>697.3</v>
          </cell>
        </row>
        <row r="44427">
          <cell r="A44427">
            <v>191007</v>
          </cell>
          <cell r="H44427">
            <v>5462.34</v>
          </cell>
        </row>
        <row r="44428">
          <cell r="A44428">
            <v>191007</v>
          </cell>
          <cell r="H44428">
            <v>1411.68</v>
          </cell>
        </row>
        <row r="44429">
          <cell r="A44429">
            <v>191007</v>
          </cell>
          <cell r="H44429">
            <v>578.48</v>
          </cell>
        </row>
        <row r="44430">
          <cell r="A44430">
            <v>191007</v>
          </cell>
          <cell r="H44430">
            <v>681.84</v>
          </cell>
        </row>
        <row r="44431">
          <cell r="A44431">
            <v>191127</v>
          </cell>
          <cell r="H44431">
            <v>12784</v>
          </cell>
        </row>
        <row r="44432">
          <cell r="A44432">
            <v>191127</v>
          </cell>
          <cell r="H44432">
            <v>12784</v>
          </cell>
        </row>
        <row r="44433">
          <cell r="A44433">
            <v>191432</v>
          </cell>
          <cell r="H44433">
            <v>1200</v>
          </cell>
        </row>
        <row r="44434">
          <cell r="A44434">
            <v>191650</v>
          </cell>
          <cell r="H44434">
            <v>480</v>
          </cell>
        </row>
        <row r="44435">
          <cell r="A44435">
            <v>191650</v>
          </cell>
          <cell r="H44435">
            <v>1582</v>
          </cell>
        </row>
        <row r="44436">
          <cell r="A44436">
            <v>191650</v>
          </cell>
          <cell r="H44436">
            <v>240</v>
          </cell>
        </row>
        <row r="44437">
          <cell r="A44437">
            <v>191650</v>
          </cell>
          <cell r="H44437">
            <v>1030</v>
          </cell>
        </row>
        <row r="44438">
          <cell r="A44438">
            <v>191650</v>
          </cell>
          <cell r="H44438">
            <v>1260</v>
          </cell>
        </row>
        <row r="44439">
          <cell r="A44439">
            <v>191650</v>
          </cell>
          <cell r="H44439">
            <v>28</v>
          </cell>
        </row>
        <row r="44440">
          <cell r="A44440">
            <v>191650</v>
          </cell>
          <cell r="H44440">
            <v>2599</v>
          </cell>
        </row>
        <row r="44441">
          <cell r="A44441">
            <v>191650</v>
          </cell>
          <cell r="H44441">
            <v>320</v>
          </cell>
        </row>
        <row r="44442">
          <cell r="A44442">
            <v>191650</v>
          </cell>
          <cell r="H44442">
            <v>3390</v>
          </cell>
        </row>
        <row r="44443">
          <cell r="A44443">
            <v>192302</v>
          </cell>
          <cell r="H44443">
            <v>720</v>
          </cell>
        </row>
        <row r="44444">
          <cell r="A44444">
            <v>192507</v>
          </cell>
          <cell r="H44444">
            <v>520.20000000000005</v>
          </cell>
        </row>
        <row r="44445">
          <cell r="A44445">
            <v>192705</v>
          </cell>
          <cell r="H44445">
            <v>47736</v>
          </cell>
        </row>
        <row r="44446">
          <cell r="A44446">
            <v>192705</v>
          </cell>
          <cell r="H44446">
            <v>7755</v>
          </cell>
        </row>
        <row r="44447">
          <cell r="A44447">
            <v>193856</v>
          </cell>
          <cell r="H44447">
            <v>2544</v>
          </cell>
        </row>
        <row r="44448">
          <cell r="A44448">
            <v>193869</v>
          </cell>
          <cell r="H44448">
            <v>1416.8</v>
          </cell>
        </row>
        <row r="44449">
          <cell r="A44449">
            <v>193917</v>
          </cell>
          <cell r="H44449">
            <v>910.8</v>
          </cell>
        </row>
        <row r="44450">
          <cell r="A44450">
            <v>193999</v>
          </cell>
          <cell r="H44450">
            <v>4510</v>
          </cell>
        </row>
        <row r="44451">
          <cell r="A44451">
            <v>193999</v>
          </cell>
          <cell r="H44451">
            <v>1350</v>
          </cell>
        </row>
        <row r="44452">
          <cell r="A44452">
            <v>193999</v>
          </cell>
          <cell r="H44452">
            <v>204</v>
          </cell>
        </row>
        <row r="44453">
          <cell r="A44453">
            <v>193999</v>
          </cell>
          <cell r="H44453">
            <v>143</v>
          </cell>
        </row>
        <row r="44454">
          <cell r="A44454">
            <v>194174</v>
          </cell>
          <cell r="H44454">
            <v>16982.759999999998</v>
          </cell>
        </row>
        <row r="44455">
          <cell r="A44455">
            <v>194578</v>
          </cell>
          <cell r="H44455">
            <v>3540</v>
          </cell>
        </row>
        <row r="44456">
          <cell r="A44456">
            <v>500917</v>
          </cell>
          <cell r="H44456">
            <v>11280</v>
          </cell>
        </row>
        <row r="44457">
          <cell r="A44457">
            <v>900067</v>
          </cell>
          <cell r="H44457">
            <v>30400</v>
          </cell>
        </row>
        <row r="44458">
          <cell r="A44458">
            <v>900067</v>
          </cell>
          <cell r="H44458">
            <v>1064</v>
          </cell>
        </row>
        <row r="44459">
          <cell r="A44459">
            <v>900233</v>
          </cell>
          <cell r="H44459">
            <v>6912</v>
          </cell>
        </row>
        <row r="44460">
          <cell r="A44460" t="str">
            <v>A58957</v>
          </cell>
          <cell r="H44460">
            <v>399</v>
          </cell>
        </row>
        <row r="44461">
          <cell r="A44461" t="str">
            <v>A58957</v>
          </cell>
          <cell r="H44461">
            <v>2940</v>
          </cell>
        </row>
        <row r="44462">
          <cell r="A44462">
            <v>100036</v>
          </cell>
          <cell r="H44462">
            <v>3193</v>
          </cell>
        </row>
        <row r="44463">
          <cell r="A44463">
            <v>100071</v>
          </cell>
          <cell r="H44463">
            <v>756</v>
          </cell>
        </row>
        <row r="44464">
          <cell r="A44464">
            <v>100925</v>
          </cell>
          <cell r="H44464">
            <v>1828.76</v>
          </cell>
        </row>
        <row r="44465">
          <cell r="A44465">
            <v>100925</v>
          </cell>
          <cell r="H44465">
            <v>6896.55</v>
          </cell>
        </row>
        <row r="44466">
          <cell r="A44466">
            <v>101218</v>
          </cell>
          <cell r="H44466">
            <v>8280</v>
          </cell>
        </row>
        <row r="44467">
          <cell r="A44467">
            <v>101219</v>
          </cell>
          <cell r="H44467">
            <v>3996</v>
          </cell>
        </row>
        <row r="44468">
          <cell r="A44468">
            <v>101777</v>
          </cell>
          <cell r="H44468">
            <v>720</v>
          </cell>
        </row>
        <row r="44469">
          <cell r="A44469">
            <v>102017</v>
          </cell>
          <cell r="H44469">
            <v>2220</v>
          </cell>
        </row>
        <row r="44470">
          <cell r="A44470">
            <v>102017</v>
          </cell>
          <cell r="H44470">
            <v>240</v>
          </cell>
        </row>
        <row r="44471">
          <cell r="A44471">
            <v>102135</v>
          </cell>
          <cell r="H44471">
            <v>48</v>
          </cell>
        </row>
        <row r="44472">
          <cell r="A44472">
            <v>102135</v>
          </cell>
          <cell r="H44472">
            <v>444</v>
          </cell>
        </row>
        <row r="44473">
          <cell r="A44473">
            <v>102192</v>
          </cell>
          <cell r="H44473">
            <v>480</v>
          </cell>
        </row>
        <row r="44474">
          <cell r="A44474">
            <v>102192</v>
          </cell>
          <cell r="H44474">
            <v>4440</v>
          </cell>
        </row>
        <row r="44475">
          <cell r="A44475">
            <v>190417</v>
          </cell>
          <cell r="H44475">
            <v>98.1</v>
          </cell>
        </row>
        <row r="44476">
          <cell r="A44476">
            <v>190419</v>
          </cell>
          <cell r="H44476">
            <v>1976</v>
          </cell>
        </row>
        <row r="44477">
          <cell r="A44477">
            <v>190419</v>
          </cell>
          <cell r="H44477">
            <v>1258</v>
          </cell>
        </row>
        <row r="44478">
          <cell r="A44478">
            <v>190474</v>
          </cell>
          <cell r="H44478">
            <v>7560</v>
          </cell>
        </row>
        <row r="44479">
          <cell r="A44479">
            <v>192335</v>
          </cell>
          <cell r="H44479">
            <v>180</v>
          </cell>
        </row>
        <row r="44480">
          <cell r="A44480">
            <v>192335</v>
          </cell>
          <cell r="H44480">
            <v>255</v>
          </cell>
        </row>
        <row r="44481">
          <cell r="A44481">
            <v>192526</v>
          </cell>
          <cell r="H44481">
            <v>450</v>
          </cell>
        </row>
        <row r="44482">
          <cell r="A44482">
            <v>192526</v>
          </cell>
          <cell r="H44482">
            <v>54</v>
          </cell>
        </row>
        <row r="44483">
          <cell r="A44483">
            <v>192526</v>
          </cell>
          <cell r="H44483">
            <v>34</v>
          </cell>
        </row>
        <row r="44484">
          <cell r="A44484">
            <v>192594</v>
          </cell>
          <cell r="H44484">
            <v>40658.400000000001</v>
          </cell>
        </row>
        <row r="44485">
          <cell r="A44485">
            <v>192745</v>
          </cell>
          <cell r="H44485">
            <v>5618</v>
          </cell>
        </row>
        <row r="44486">
          <cell r="A44486">
            <v>192765</v>
          </cell>
          <cell r="H44486">
            <v>798</v>
          </cell>
        </row>
        <row r="44487">
          <cell r="A44487">
            <v>192946</v>
          </cell>
          <cell r="H44487">
            <v>6480</v>
          </cell>
        </row>
        <row r="44488">
          <cell r="A44488">
            <v>193554</v>
          </cell>
          <cell r="H44488">
            <v>1383.22</v>
          </cell>
        </row>
        <row r="44489">
          <cell r="A44489">
            <v>193554</v>
          </cell>
          <cell r="H44489">
            <v>3803.8</v>
          </cell>
        </row>
        <row r="44490">
          <cell r="A44490">
            <v>193554</v>
          </cell>
          <cell r="H44490">
            <v>3803.8</v>
          </cell>
        </row>
        <row r="44491">
          <cell r="A44491">
            <v>193554</v>
          </cell>
          <cell r="H44491">
            <v>3893.8</v>
          </cell>
        </row>
        <row r="44492">
          <cell r="A44492">
            <v>193721</v>
          </cell>
          <cell r="H44492">
            <v>5559</v>
          </cell>
        </row>
        <row r="44493">
          <cell r="A44493">
            <v>193812</v>
          </cell>
          <cell r="H44493">
            <v>123.4</v>
          </cell>
        </row>
        <row r="44494">
          <cell r="A44494">
            <v>193964</v>
          </cell>
          <cell r="H44494">
            <v>2460</v>
          </cell>
        </row>
        <row r="44495">
          <cell r="A44495">
            <v>193964</v>
          </cell>
          <cell r="H44495">
            <v>2520</v>
          </cell>
        </row>
        <row r="44496">
          <cell r="A44496">
            <v>194156</v>
          </cell>
          <cell r="H44496">
            <v>126.25</v>
          </cell>
        </row>
        <row r="44497">
          <cell r="A44497">
            <v>194156</v>
          </cell>
          <cell r="H44497">
            <v>9600</v>
          </cell>
        </row>
        <row r="44498">
          <cell r="A44498">
            <v>194254</v>
          </cell>
          <cell r="H44498">
            <v>3540</v>
          </cell>
        </row>
        <row r="44499">
          <cell r="A44499">
            <v>194552</v>
          </cell>
          <cell r="H44499">
            <v>126.25</v>
          </cell>
        </row>
        <row r="44500">
          <cell r="A44500">
            <v>194552</v>
          </cell>
          <cell r="H44500">
            <v>8400</v>
          </cell>
        </row>
        <row r="44501">
          <cell r="A44501">
            <v>500834</v>
          </cell>
          <cell r="H44501">
            <v>1920</v>
          </cell>
        </row>
        <row r="44502">
          <cell r="A44502">
            <v>502849</v>
          </cell>
          <cell r="H44502">
            <v>150</v>
          </cell>
        </row>
        <row r="44503">
          <cell r="A44503">
            <v>502849</v>
          </cell>
          <cell r="H44503">
            <v>6600</v>
          </cell>
        </row>
        <row r="44504">
          <cell r="A44504">
            <v>800231</v>
          </cell>
          <cell r="H44504">
            <v>7632</v>
          </cell>
        </row>
        <row r="44505">
          <cell r="A44505">
            <v>900039</v>
          </cell>
          <cell r="H44505">
            <v>1345.59</v>
          </cell>
        </row>
        <row r="44506">
          <cell r="A44506">
            <v>900039</v>
          </cell>
          <cell r="H44506">
            <v>1345.59</v>
          </cell>
        </row>
        <row r="44507">
          <cell r="A44507">
            <v>900039</v>
          </cell>
          <cell r="H44507">
            <v>771.39</v>
          </cell>
        </row>
        <row r="44508">
          <cell r="A44508">
            <v>100900</v>
          </cell>
          <cell r="H44508">
            <v>986</v>
          </cell>
        </row>
        <row r="44509">
          <cell r="A44509">
            <v>101219</v>
          </cell>
          <cell r="H44509">
            <v>1008</v>
          </cell>
        </row>
        <row r="44510">
          <cell r="A44510">
            <v>101373</v>
          </cell>
          <cell r="H44510">
            <v>1746.08</v>
          </cell>
        </row>
        <row r="44511">
          <cell r="A44511">
            <v>101659</v>
          </cell>
          <cell r="H44511">
            <v>83</v>
          </cell>
        </row>
        <row r="44512">
          <cell r="A44512">
            <v>101659</v>
          </cell>
          <cell r="H44512">
            <v>2940</v>
          </cell>
        </row>
        <row r="44513">
          <cell r="A44513">
            <v>102268</v>
          </cell>
          <cell r="H44513">
            <v>3060</v>
          </cell>
        </row>
        <row r="44514">
          <cell r="A44514">
            <v>102297</v>
          </cell>
          <cell r="H44514">
            <v>1596</v>
          </cell>
        </row>
        <row r="44515">
          <cell r="A44515">
            <v>102338</v>
          </cell>
          <cell r="H44515">
            <v>19992</v>
          </cell>
        </row>
        <row r="44516">
          <cell r="A44516">
            <v>102350</v>
          </cell>
          <cell r="H44516">
            <v>11172</v>
          </cell>
        </row>
        <row r="44517">
          <cell r="A44517">
            <v>102355</v>
          </cell>
          <cell r="H44517">
            <v>200</v>
          </cell>
        </row>
        <row r="44518">
          <cell r="A44518">
            <v>102355</v>
          </cell>
          <cell r="H44518">
            <v>182</v>
          </cell>
        </row>
        <row r="44519">
          <cell r="A44519">
            <v>102463</v>
          </cell>
          <cell r="H44519">
            <v>2940</v>
          </cell>
        </row>
        <row r="44520">
          <cell r="A44520">
            <v>102501</v>
          </cell>
          <cell r="H44520">
            <v>17640</v>
          </cell>
        </row>
        <row r="44521">
          <cell r="A44521">
            <v>190757</v>
          </cell>
          <cell r="H44521">
            <v>3060</v>
          </cell>
        </row>
        <row r="44522">
          <cell r="A44522">
            <v>190757</v>
          </cell>
          <cell r="H44522">
            <v>2528</v>
          </cell>
        </row>
        <row r="44523">
          <cell r="A44523">
            <v>190757</v>
          </cell>
          <cell r="H44523">
            <v>59</v>
          </cell>
        </row>
        <row r="44524">
          <cell r="A44524">
            <v>191352</v>
          </cell>
          <cell r="H44524">
            <v>3870</v>
          </cell>
        </row>
        <row r="44525">
          <cell r="A44525">
            <v>191383</v>
          </cell>
          <cell r="H44525">
            <v>2660</v>
          </cell>
        </row>
        <row r="44526">
          <cell r="A44526">
            <v>191383</v>
          </cell>
          <cell r="H44526">
            <v>3395</v>
          </cell>
        </row>
        <row r="44527">
          <cell r="A44527">
            <v>191702</v>
          </cell>
          <cell r="H44527">
            <v>13500</v>
          </cell>
        </row>
        <row r="44528">
          <cell r="A44528">
            <v>191965</v>
          </cell>
          <cell r="H44528">
            <v>27450</v>
          </cell>
        </row>
        <row r="44529">
          <cell r="A44529">
            <v>192144</v>
          </cell>
          <cell r="H44529">
            <v>1428</v>
          </cell>
        </row>
        <row r="44530">
          <cell r="A44530">
            <v>192391</v>
          </cell>
          <cell r="H44530">
            <v>13500</v>
          </cell>
        </row>
        <row r="44531">
          <cell r="A44531">
            <v>192694</v>
          </cell>
          <cell r="H44531">
            <v>741.02</v>
          </cell>
        </row>
        <row r="44532">
          <cell r="A44532">
            <v>192694</v>
          </cell>
          <cell r="H44532">
            <v>623.63</v>
          </cell>
        </row>
        <row r="44533">
          <cell r="A44533">
            <v>192703</v>
          </cell>
          <cell r="H44533">
            <v>202.2</v>
          </cell>
        </row>
        <row r="44534">
          <cell r="A44534">
            <v>192969</v>
          </cell>
          <cell r="H44534">
            <v>188</v>
          </cell>
        </row>
        <row r="44535">
          <cell r="A44535">
            <v>192969</v>
          </cell>
          <cell r="H44535">
            <v>390</v>
          </cell>
        </row>
        <row r="44536">
          <cell r="A44536">
            <v>192969</v>
          </cell>
          <cell r="H44536">
            <v>1630</v>
          </cell>
        </row>
        <row r="44537">
          <cell r="A44537">
            <v>192969</v>
          </cell>
          <cell r="H44537">
            <v>5740</v>
          </cell>
        </row>
        <row r="44538">
          <cell r="A44538">
            <v>193463</v>
          </cell>
          <cell r="H44538">
            <v>37524</v>
          </cell>
        </row>
        <row r="44539">
          <cell r="A44539">
            <v>193831</v>
          </cell>
          <cell r="H44539">
            <v>1431</v>
          </cell>
        </row>
        <row r="44540">
          <cell r="A44540">
            <v>193964</v>
          </cell>
          <cell r="H44540">
            <v>760</v>
          </cell>
        </row>
        <row r="44541">
          <cell r="A44541">
            <v>193964</v>
          </cell>
          <cell r="H44541">
            <v>2850</v>
          </cell>
        </row>
        <row r="44542">
          <cell r="A44542">
            <v>194166</v>
          </cell>
          <cell r="H44542">
            <v>479.92</v>
          </cell>
        </row>
        <row r="44543">
          <cell r="A44543">
            <v>194166</v>
          </cell>
          <cell r="H44543">
            <v>748</v>
          </cell>
        </row>
        <row r="44544">
          <cell r="A44544">
            <v>194166</v>
          </cell>
          <cell r="H44544">
            <v>571.4</v>
          </cell>
        </row>
        <row r="44545">
          <cell r="A44545">
            <v>500949</v>
          </cell>
          <cell r="H44545">
            <v>8316</v>
          </cell>
        </row>
        <row r="44546">
          <cell r="A44546">
            <v>501051</v>
          </cell>
          <cell r="H44546">
            <v>56286</v>
          </cell>
        </row>
        <row r="44547">
          <cell r="A44547">
            <v>502092</v>
          </cell>
          <cell r="H44547">
            <v>16500</v>
          </cell>
        </row>
        <row r="44548">
          <cell r="A44548">
            <v>100196</v>
          </cell>
          <cell r="H44548">
            <v>4590</v>
          </cell>
        </row>
        <row r="44549">
          <cell r="A44549">
            <v>100347</v>
          </cell>
          <cell r="H44549">
            <v>2880</v>
          </cell>
        </row>
        <row r="44550">
          <cell r="A44550">
            <v>101555</v>
          </cell>
          <cell r="H44550">
            <v>18938</v>
          </cell>
        </row>
        <row r="44551">
          <cell r="A44551">
            <v>102139</v>
          </cell>
          <cell r="H44551">
            <v>704</v>
          </cell>
        </row>
        <row r="44552">
          <cell r="A44552">
            <v>102143</v>
          </cell>
          <cell r="H44552">
            <v>704</v>
          </cell>
        </row>
        <row r="44553">
          <cell r="A44553">
            <v>102144</v>
          </cell>
          <cell r="H44553">
            <v>528</v>
          </cell>
        </row>
        <row r="44554">
          <cell r="A44554">
            <v>102605</v>
          </cell>
          <cell r="H44554">
            <v>453.6</v>
          </cell>
        </row>
        <row r="44555">
          <cell r="A44555">
            <v>190264</v>
          </cell>
          <cell r="H44555">
            <v>4796</v>
          </cell>
        </row>
        <row r="44556">
          <cell r="A44556">
            <v>190284</v>
          </cell>
          <cell r="H44556">
            <v>4860</v>
          </cell>
        </row>
        <row r="44557">
          <cell r="A44557">
            <v>191432</v>
          </cell>
          <cell r="H44557">
            <v>816</v>
          </cell>
        </row>
        <row r="44558">
          <cell r="A44558">
            <v>191535</v>
          </cell>
          <cell r="H44558">
            <v>633.08000000000004</v>
          </cell>
        </row>
        <row r="44559">
          <cell r="A44559">
            <v>191535</v>
          </cell>
          <cell r="H44559">
            <v>2681.28</v>
          </cell>
        </row>
        <row r="44560">
          <cell r="A44560">
            <v>191535</v>
          </cell>
          <cell r="H44560">
            <v>2867.48</v>
          </cell>
        </row>
        <row r="44561">
          <cell r="A44561">
            <v>191727</v>
          </cell>
          <cell r="H44561">
            <v>6660</v>
          </cell>
        </row>
        <row r="44562">
          <cell r="A44562">
            <v>191727</v>
          </cell>
          <cell r="H44562">
            <v>100</v>
          </cell>
        </row>
        <row r="44563">
          <cell r="A44563">
            <v>191739</v>
          </cell>
          <cell r="H44563">
            <v>375</v>
          </cell>
        </row>
        <row r="44564">
          <cell r="A44564">
            <v>191906</v>
          </cell>
          <cell r="H44564">
            <v>6000</v>
          </cell>
        </row>
        <row r="44565">
          <cell r="A44565">
            <v>192236</v>
          </cell>
          <cell r="H44565">
            <v>3815</v>
          </cell>
        </row>
        <row r="44566">
          <cell r="A44566">
            <v>192936</v>
          </cell>
          <cell r="H44566">
            <v>15117</v>
          </cell>
        </row>
        <row r="44567">
          <cell r="A44567">
            <v>192936</v>
          </cell>
          <cell r="H44567">
            <v>98400</v>
          </cell>
        </row>
        <row r="44568">
          <cell r="A44568">
            <v>192936</v>
          </cell>
          <cell r="H44568">
            <v>129600</v>
          </cell>
        </row>
        <row r="44569">
          <cell r="A44569">
            <v>193629</v>
          </cell>
          <cell r="H44569">
            <v>7210.8</v>
          </cell>
        </row>
        <row r="44570">
          <cell r="A44570">
            <v>193770</v>
          </cell>
          <cell r="H44570">
            <v>6300</v>
          </cell>
        </row>
        <row r="44571">
          <cell r="A44571">
            <v>193812</v>
          </cell>
          <cell r="H44571">
            <v>780</v>
          </cell>
        </row>
        <row r="44572">
          <cell r="A44572">
            <v>194079</v>
          </cell>
          <cell r="H44572">
            <v>14400</v>
          </cell>
        </row>
        <row r="44573">
          <cell r="A44573">
            <v>194158</v>
          </cell>
          <cell r="H44573">
            <v>2898</v>
          </cell>
        </row>
        <row r="44574">
          <cell r="A44574">
            <v>500743</v>
          </cell>
          <cell r="H44574">
            <v>5760</v>
          </cell>
        </row>
        <row r="44575">
          <cell r="A44575">
            <v>502546</v>
          </cell>
          <cell r="H44575">
            <v>708</v>
          </cell>
        </row>
        <row r="44576">
          <cell r="A44576">
            <v>502947</v>
          </cell>
          <cell r="H44576">
            <v>5886</v>
          </cell>
        </row>
        <row r="44577">
          <cell r="A44577">
            <v>900074</v>
          </cell>
          <cell r="H44577">
            <v>10800</v>
          </cell>
        </row>
        <row r="44578">
          <cell r="A44578">
            <v>900271</v>
          </cell>
          <cell r="H44578">
            <v>399</v>
          </cell>
        </row>
        <row r="44579">
          <cell r="A44579">
            <v>900324</v>
          </cell>
          <cell r="H44579">
            <v>4800</v>
          </cell>
        </row>
        <row r="44580">
          <cell r="A44580" t="str">
            <v>A58550</v>
          </cell>
          <cell r="H44580">
            <v>13500</v>
          </cell>
        </row>
        <row r="44581">
          <cell r="A44581" t="str">
            <v>A59005</v>
          </cell>
          <cell r="H44581">
            <v>560</v>
          </cell>
        </row>
        <row r="44582">
          <cell r="A44582">
            <v>100175</v>
          </cell>
          <cell r="H44582">
            <v>449.9</v>
          </cell>
        </row>
        <row r="44583">
          <cell r="A44583">
            <v>100719</v>
          </cell>
          <cell r="H44583">
            <v>384</v>
          </cell>
        </row>
        <row r="44584">
          <cell r="A44584">
            <v>100719</v>
          </cell>
          <cell r="H44584">
            <v>3552</v>
          </cell>
        </row>
        <row r="44585">
          <cell r="A44585">
            <v>100719</v>
          </cell>
          <cell r="H44585">
            <v>212.63</v>
          </cell>
        </row>
        <row r="44586">
          <cell r="A44586">
            <v>100719</v>
          </cell>
          <cell r="H44586">
            <v>186.75</v>
          </cell>
        </row>
        <row r="44587">
          <cell r="A44587">
            <v>100719</v>
          </cell>
          <cell r="H44587">
            <v>301.86</v>
          </cell>
        </row>
        <row r="44588">
          <cell r="A44588">
            <v>100719</v>
          </cell>
          <cell r="H44588">
            <v>381.01</v>
          </cell>
        </row>
        <row r="44589">
          <cell r="A44589">
            <v>101664</v>
          </cell>
          <cell r="H44589">
            <v>2880</v>
          </cell>
        </row>
        <row r="44590">
          <cell r="A44590">
            <v>101664</v>
          </cell>
          <cell r="H44590">
            <v>66</v>
          </cell>
        </row>
        <row r="44591">
          <cell r="A44591">
            <v>102017</v>
          </cell>
          <cell r="H44591">
            <v>504.84</v>
          </cell>
        </row>
        <row r="44592">
          <cell r="A44592">
            <v>102134</v>
          </cell>
          <cell r="H44592">
            <v>8436</v>
          </cell>
        </row>
        <row r="44593">
          <cell r="A44593">
            <v>102134</v>
          </cell>
          <cell r="H44593">
            <v>3225.7</v>
          </cell>
        </row>
        <row r="44594">
          <cell r="A44594">
            <v>102135</v>
          </cell>
          <cell r="H44594">
            <v>361.32</v>
          </cell>
        </row>
        <row r="44595">
          <cell r="A44595">
            <v>102140</v>
          </cell>
          <cell r="H44595">
            <v>847.71</v>
          </cell>
        </row>
        <row r="44596">
          <cell r="A44596">
            <v>102192</v>
          </cell>
          <cell r="H44596">
            <v>60</v>
          </cell>
        </row>
        <row r="44597">
          <cell r="A44597">
            <v>102297</v>
          </cell>
          <cell r="H44597">
            <v>5904.36</v>
          </cell>
        </row>
        <row r="44598">
          <cell r="A44598">
            <v>102297</v>
          </cell>
          <cell r="H44598">
            <v>233.42</v>
          </cell>
        </row>
        <row r="44599">
          <cell r="A44599">
            <v>102350</v>
          </cell>
          <cell r="H44599">
            <v>5904.36</v>
          </cell>
        </row>
        <row r="44600">
          <cell r="A44600">
            <v>102398</v>
          </cell>
          <cell r="H44600">
            <v>636.46</v>
          </cell>
        </row>
        <row r="44601">
          <cell r="A44601">
            <v>190258</v>
          </cell>
          <cell r="H44601">
            <v>1440</v>
          </cell>
        </row>
        <row r="44602">
          <cell r="A44602">
            <v>192302</v>
          </cell>
          <cell r="H44602">
            <v>2754</v>
          </cell>
        </row>
        <row r="44603">
          <cell r="A44603">
            <v>193606</v>
          </cell>
          <cell r="H44603">
            <v>5372</v>
          </cell>
        </row>
        <row r="44604">
          <cell r="A44604">
            <v>500345</v>
          </cell>
          <cell r="H44604">
            <v>4440</v>
          </cell>
        </row>
        <row r="44605">
          <cell r="A44605">
            <v>500345</v>
          </cell>
          <cell r="H44605">
            <v>70</v>
          </cell>
        </row>
        <row r="44606">
          <cell r="A44606">
            <v>900271</v>
          </cell>
          <cell r="H44606">
            <v>8553.6</v>
          </cell>
        </row>
        <row r="44607">
          <cell r="A44607">
            <v>900271</v>
          </cell>
          <cell r="H44607">
            <v>9504</v>
          </cell>
        </row>
        <row r="44608">
          <cell r="A44608">
            <v>900271</v>
          </cell>
          <cell r="H44608">
            <v>16632</v>
          </cell>
        </row>
        <row r="44609">
          <cell r="A44609">
            <v>100196</v>
          </cell>
          <cell r="H44609">
            <v>1200</v>
          </cell>
        </row>
        <row r="44610">
          <cell r="A44610">
            <v>100719</v>
          </cell>
          <cell r="H44610">
            <v>6216</v>
          </cell>
        </row>
        <row r="44611">
          <cell r="A44611">
            <v>100719</v>
          </cell>
          <cell r="H44611">
            <v>672</v>
          </cell>
        </row>
        <row r="44612">
          <cell r="A44612">
            <v>100862</v>
          </cell>
          <cell r="H44612">
            <v>1584</v>
          </cell>
        </row>
        <row r="44613">
          <cell r="A44613">
            <v>101856</v>
          </cell>
          <cell r="H44613">
            <v>2760</v>
          </cell>
        </row>
        <row r="44614">
          <cell r="A44614">
            <v>102134</v>
          </cell>
          <cell r="H44614">
            <v>912</v>
          </cell>
        </row>
        <row r="44615">
          <cell r="A44615">
            <v>102140</v>
          </cell>
          <cell r="H44615">
            <v>8880</v>
          </cell>
        </row>
        <row r="44616">
          <cell r="A44616">
            <v>102140</v>
          </cell>
          <cell r="H44616">
            <v>798</v>
          </cell>
        </row>
        <row r="44617">
          <cell r="A44617">
            <v>102140</v>
          </cell>
          <cell r="H44617">
            <v>960</v>
          </cell>
        </row>
        <row r="44618">
          <cell r="A44618">
            <v>102607</v>
          </cell>
          <cell r="H44618">
            <v>1385.28</v>
          </cell>
        </row>
        <row r="44619">
          <cell r="A44619">
            <v>102607</v>
          </cell>
          <cell r="H44619">
            <v>155.52000000000001</v>
          </cell>
        </row>
        <row r="44620">
          <cell r="A44620">
            <v>102607</v>
          </cell>
          <cell r="H44620">
            <v>7318.08</v>
          </cell>
        </row>
        <row r="44621">
          <cell r="A44621">
            <v>102607</v>
          </cell>
          <cell r="H44621">
            <v>164.16</v>
          </cell>
        </row>
        <row r="44622">
          <cell r="A44622">
            <v>102607</v>
          </cell>
          <cell r="H44622">
            <v>5446.08</v>
          </cell>
        </row>
        <row r="44623">
          <cell r="A44623">
            <v>102607</v>
          </cell>
          <cell r="H44623">
            <v>518.4</v>
          </cell>
        </row>
        <row r="44624">
          <cell r="A44624">
            <v>102607</v>
          </cell>
          <cell r="H44624">
            <v>188.92</v>
          </cell>
        </row>
        <row r="44625">
          <cell r="A44625">
            <v>102607</v>
          </cell>
          <cell r="H44625">
            <v>1684.8</v>
          </cell>
        </row>
        <row r="44626">
          <cell r="A44626">
            <v>102607</v>
          </cell>
          <cell r="H44626">
            <v>77.760000000000005</v>
          </cell>
        </row>
        <row r="44627">
          <cell r="A44627">
            <v>102607</v>
          </cell>
          <cell r="H44627">
            <v>792</v>
          </cell>
        </row>
        <row r="44628">
          <cell r="A44628">
            <v>102607</v>
          </cell>
          <cell r="H44628">
            <v>345.6</v>
          </cell>
        </row>
        <row r="44629">
          <cell r="A44629">
            <v>102607</v>
          </cell>
          <cell r="H44629">
            <v>388.8</v>
          </cell>
        </row>
        <row r="44630">
          <cell r="A44630">
            <v>102607</v>
          </cell>
          <cell r="H44630">
            <v>1647.36</v>
          </cell>
        </row>
        <row r="44631">
          <cell r="A44631">
            <v>102607</v>
          </cell>
          <cell r="H44631">
            <v>51.84</v>
          </cell>
        </row>
        <row r="44632">
          <cell r="A44632">
            <v>102607</v>
          </cell>
          <cell r="H44632">
            <v>288</v>
          </cell>
        </row>
        <row r="44633">
          <cell r="A44633">
            <v>190033</v>
          </cell>
          <cell r="H44633">
            <v>719.46</v>
          </cell>
        </row>
        <row r="44634">
          <cell r="A44634">
            <v>190033</v>
          </cell>
          <cell r="H44634">
            <v>384.24</v>
          </cell>
        </row>
        <row r="44635">
          <cell r="A44635">
            <v>192438</v>
          </cell>
          <cell r="H44635">
            <v>14400</v>
          </cell>
        </row>
        <row r="44636">
          <cell r="A44636">
            <v>192600</v>
          </cell>
          <cell r="H44636">
            <v>5520</v>
          </cell>
        </row>
        <row r="44637">
          <cell r="A44637">
            <v>192663</v>
          </cell>
          <cell r="H44637">
            <v>1620</v>
          </cell>
        </row>
        <row r="44638">
          <cell r="A44638">
            <v>192663</v>
          </cell>
          <cell r="H44638">
            <v>58</v>
          </cell>
        </row>
        <row r="44639">
          <cell r="A44639">
            <v>192953</v>
          </cell>
          <cell r="H44639">
            <v>8100</v>
          </cell>
        </row>
        <row r="44640">
          <cell r="A44640">
            <v>192953</v>
          </cell>
          <cell r="H44640">
            <v>114</v>
          </cell>
        </row>
        <row r="44641">
          <cell r="A44641">
            <v>193696</v>
          </cell>
          <cell r="H44641">
            <v>50</v>
          </cell>
        </row>
        <row r="44642">
          <cell r="A44642">
            <v>193696</v>
          </cell>
          <cell r="H44642">
            <v>720</v>
          </cell>
        </row>
        <row r="44643">
          <cell r="A44643">
            <v>193768</v>
          </cell>
          <cell r="H44643">
            <v>162</v>
          </cell>
        </row>
        <row r="44644">
          <cell r="A44644">
            <v>193768</v>
          </cell>
          <cell r="H44644">
            <v>7080</v>
          </cell>
        </row>
        <row r="44645">
          <cell r="A44645">
            <v>193838</v>
          </cell>
          <cell r="H44645">
            <v>1394</v>
          </cell>
        </row>
        <row r="44646">
          <cell r="A44646">
            <v>194174</v>
          </cell>
          <cell r="H44646">
            <v>1504.34</v>
          </cell>
        </row>
        <row r="44647">
          <cell r="A44647">
            <v>500345</v>
          </cell>
          <cell r="H44647">
            <v>399</v>
          </cell>
        </row>
        <row r="44648">
          <cell r="A44648">
            <v>500345</v>
          </cell>
          <cell r="H44648">
            <v>480</v>
          </cell>
        </row>
        <row r="44649">
          <cell r="A44649">
            <v>501113</v>
          </cell>
          <cell r="H44649">
            <v>798</v>
          </cell>
        </row>
        <row r="44650">
          <cell r="A44650">
            <v>501113</v>
          </cell>
          <cell r="H44650">
            <v>1800</v>
          </cell>
        </row>
        <row r="44651">
          <cell r="A44651">
            <v>502066</v>
          </cell>
          <cell r="H44651">
            <v>3528.72</v>
          </cell>
        </row>
        <row r="44652">
          <cell r="A44652">
            <v>800237</v>
          </cell>
          <cell r="H44652">
            <v>4224</v>
          </cell>
        </row>
        <row r="44653">
          <cell r="A44653">
            <v>900039</v>
          </cell>
          <cell r="H44653">
            <v>448.53</v>
          </cell>
        </row>
        <row r="44654">
          <cell r="A44654">
            <v>900039</v>
          </cell>
          <cell r="H44654">
            <v>448.53</v>
          </cell>
        </row>
        <row r="44655">
          <cell r="A44655">
            <v>900039</v>
          </cell>
          <cell r="H44655">
            <v>257.13</v>
          </cell>
        </row>
        <row r="44656">
          <cell r="A44656" t="str">
            <v>A58258</v>
          </cell>
          <cell r="H44656">
            <v>1056</v>
          </cell>
        </row>
        <row r="44657">
          <cell r="A44657" t="str">
            <v>A58650</v>
          </cell>
          <cell r="H44657">
            <v>399</v>
          </cell>
        </row>
        <row r="44658">
          <cell r="A44658" t="str">
            <v>A58650</v>
          </cell>
          <cell r="H44658">
            <v>81.25</v>
          </cell>
        </row>
        <row r="44659">
          <cell r="A44659" t="str">
            <v>A58650</v>
          </cell>
          <cell r="H44659">
            <v>3540</v>
          </cell>
        </row>
        <row r="44660">
          <cell r="A44660">
            <v>100143</v>
          </cell>
          <cell r="H44660">
            <v>3094</v>
          </cell>
        </row>
        <row r="44661">
          <cell r="A44661">
            <v>100203</v>
          </cell>
          <cell r="H44661">
            <v>5400</v>
          </cell>
        </row>
        <row r="44662">
          <cell r="A44662">
            <v>100719</v>
          </cell>
          <cell r="H44662">
            <v>410</v>
          </cell>
        </row>
        <row r="44663">
          <cell r="A44663">
            <v>101231</v>
          </cell>
          <cell r="H44663">
            <v>106.25</v>
          </cell>
        </row>
        <row r="44664">
          <cell r="A44664">
            <v>101231</v>
          </cell>
          <cell r="H44664">
            <v>2940</v>
          </cell>
        </row>
        <row r="44665">
          <cell r="A44665">
            <v>101373</v>
          </cell>
          <cell r="H44665">
            <v>399</v>
          </cell>
        </row>
        <row r="44666">
          <cell r="A44666">
            <v>102622</v>
          </cell>
          <cell r="H44666">
            <v>4485.5200000000004</v>
          </cell>
        </row>
        <row r="44667">
          <cell r="A44667">
            <v>102622</v>
          </cell>
          <cell r="H44667">
            <v>583.04999999999995</v>
          </cell>
        </row>
        <row r="44668">
          <cell r="A44668">
            <v>190033</v>
          </cell>
          <cell r="H44668">
            <v>47940</v>
          </cell>
        </row>
        <row r="44669">
          <cell r="A44669">
            <v>190264</v>
          </cell>
          <cell r="H44669">
            <v>160</v>
          </cell>
        </row>
        <row r="44670">
          <cell r="A44670">
            <v>191127</v>
          </cell>
          <cell r="H44670">
            <v>12508</v>
          </cell>
        </row>
        <row r="44671">
          <cell r="A44671">
            <v>191127</v>
          </cell>
          <cell r="H44671">
            <v>12508</v>
          </cell>
        </row>
        <row r="44672">
          <cell r="A44672">
            <v>191822</v>
          </cell>
          <cell r="H44672">
            <v>15884</v>
          </cell>
        </row>
        <row r="44673">
          <cell r="A44673">
            <v>192197</v>
          </cell>
          <cell r="H44673">
            <v>399</v>
          </cell>
        </row>
        <row r="44674">
          <cell r="A44674">
            <v>193037</v>
          </cell>
          <cell r="H44674">
            <v>93.75</v>
          </cell>
        </row>
        <row r="44675">
          <cell r="A44675">
            <v>193037</v>
          </cell>
          <cell r="H44675">
            <v>2640</v>
          </cell>
        </row>
        <row r="44676">
          <cell r="A44676">
            <v>193043</v>
          </cell>
          <cell r="H44676">
            <v>720</v>
          </cell>
        </row>
        <row r="44677">
          <cell r="A44677">
            <v>193600</v>
          </cell>
          <cell r="H44677">
            <v>3072</v>
          </cell>
        </row>
        <row r="44678">
          <cell r="A44678">
            <v>193600</v>
          </cell>
          <cell r="H44678">
            <v>72</v>
          </cell>
        </row>
        <row r="44679">
          <cell r="A44679">
            <v>193600</v>
          </cell>
          <cell r="H44679">
            <v>85</v>
          </cell>
        </row>
        <row r="44680">
          <cell r="A44680">
            <v>193601</v>
          </cell>
          <cell r="H44680">
            <v>1536</v>
          </cell>
        </row>
        <row r="44681">
          <cell r="A44681">
            <v>193601</v>
          </cell>
          <cell r="H44681">
            <v>60</v>
          </cell>
        </row>
        <row r="44682">
          <cell r="A44682">
            <v>193601</v>
          </cell>
          <cell r="H44682">
            <v>72</v>
          </cell>
        </row>
        <row r="44683">
          <cell r="A44683">
            <v>193812</v>
          </cell>
          <cell r="H44683">
            <v>750.48</v>
          </cell>
        </row>
        <row r="44684">
          <cell r="A44684">
            <v>193812</v>
          </cell>
          <cell r="H44684">
            <v>4878.12</v>
          </cell>
        </row>
        <row r="44685">
          <cell r="A44685">
            <v>194053</v>
          </cell>
          <cell r="H44685">
            <v>1995</v>
          </cell>
        </row>
        <row r="44686">
          <cell r="A44686">
            <v>200302</v>
          </cell>
          <cell r="H44686">
            <v>5400</v>
          </cell>
        </row>
        <row r="44687">
          <cell r="A44687">
            <v>502065</v>
          </cell>
          <cell r="H44687">
            <v>2400</v>
          </cell>
        </row>
        <row r="44688">
          <cell r="A44688">
            <v>502347</v>
          </cell>
          <cell r="H44688">
            <v>60</v>
          </cell>
        </row>
        <row r="44689">
          <cell r="A44689">
            <v>502347</v>
          </cell>
          <cell r="H44689">
            <v>864</v>
          </cell>
        </row>
        <row r="44690">
          <cell r="A44690">
            <v>900271</v>
          </cell>
          <cell r="H44690">
            <v>399</v>
          </cell>
        </row>
        <row r="44691">
          <cell r="A44691">
            <v>100719</v>
          </cell>
          <cell r="H44691">
            <v>4440</v>
          </cell>
        </row>
        <row r="44692">
          <cell r="A44692">
            <v>100719</v>
          </cell>
          <cell r="H44692">
            <v>480</v>
          </cell>
        </row>
        <row r="44693">
          <cell r="A44693">
            <v>101221</v>
          </cell>
          <cell r="H44693">
            <v>4680</v>
          </cell>
        </row>
        <row r="44694">
          <cell r="A44694">
            <v>102530</v>
          </cell>
          <cell r="H44694">
            <v>28800</v>
          </cell>
        </row>
        <row r="44695">
          <cell r="A44695">
            <v>190363</v>
          </cell>
          <cell r="H44695">
            <v>64071</v>
          </cell>
        </row>
        <row r="44696">
          <cell r="A44696">
            <v>190363</v>
          </cell>
          <cell r="H44696">
            <v>12870</v>
          </cell>
        </row>
        <row r="44697">
          <cell r="A44697">
            <v>190363</v>
          </cell>
          <cell r="H44697">
            <v>3510</v>
          </cell>
        </row>
        <row r="44698">
          <cell r="A44698">
            <v>190757</v>
          </cell>
          <cell r="H44698">
            <v>2340</v>
          </cell>
        </row>
        <row r="44699">
          <cell r="A44699">
            <v>191645</v>
          </cell>
          <cell r="H44699">
            <v>19313</v>
          </cell>
        </row>
        <row r="44700">
          <cell r="A44700">
            <v>192052</v>
          </cell>
          <cell r="H44700">
            <v>12000</v>
          </cell>
        </row>
        <row r="44701">
          <cell r="A44701">
            <v>192053</v>
          </cell>
          <cell r="H44701">
            <v>10464</v>
          </cell>
        </row>
        <row r="44702">
          <cell r="A44702">
            <v>192526</v>
          </cell>
          <cell r="H44702">
            <v>899.8</v>
          </cell>
        </row>
        <row r="44703">
          <cell r="A44703">
            <v>193076</v>
          </cell>
          <cell r="H44703">
            <v>352</v>
          </cell>
        </row>
        <row r="44704">
          <cell r="A44704">
            <v>500928</v>
          </cell>
          <cell r="H44704">
            <v>6696</v>
          </cell>
        </row>
        <row r="44705">
          <cell r="A44705" t="str">
            <v>A59098</v>
          </cell>
          <cell r="H44705">
            <v>9180</v>
          </cell>
        </row>
        <row r="44706">
          <cell r="A44706">
            <v>100175</v>
          </cell>
          <cell r="H44706">
            <v>15120</v>
          </cell>
        </row>
        <row r="44707">
          <cell r="A44707">
            <v>102418</v>
          </cell>
          <cell r="H44707">
            <v>172.8</v>
          </cell>
        </row>
        <row r="44708">
          <cell r="A44708">
            <v>102418</v>
          </cell>
          <cell r="H44708">
            <v>1884</v>
          </cell>
        </row>
        <row r="44709">
          <cell r="A44709">
            <v>102418</v>
          </cell>
          <cell r="H44709">
            <v>43.2</v>
          </cell>
        </row>
        <row r="44710">
          <cell r="A44710">
            <v>102418</v>
          </cell>
          <cell r="H44710">
            <v>471</v>
          </cell>
        </row>
        <row r="44711">
          <cell r="A44711">
            <v>191127</v>
          </cell>
          <cell r="H44711">
            <v>832.52</v>
          </cell>
        </row>
        <row r="44712">
          <cell r="A44712">
            <v>192868</v>
          </cell>
          <cell r="H44712">
            <v>4100</v>
          </cell>
        </row>
        <row r="44713">
          <cell r="A44713">
            <v>193586</v>
          </cell>
          <cell r="H44713">
            <v>288</v>
          </cell>
        </row>
        <row r="44714">
          <cell r="A44714">
            <v>194355</v>
          </cell>
          <cell r="H44714">
            <v>7344</v>
          </cell>
        </row>
        <row r="44715">
          <cell r="A44715">
            <v>502065</v>
          </cell>
          <cell r="H44715">
            <v>14472</v>
          </cell>
        </row>
        <row r="44716">
          <cell r="A44716">
            <v>502929</v>
          </cell>
          <cell r="H44716">
            <v>1080</v>
          </cell>
        </row>
        <row r="44717">
          <cell r="A44717">
            <v>100274</v>
          </cell>
          <cell r="H44717">
            <v>1176</v>
          </cell>
        </row>
        <row r="44718">
          <cell r="A44718">
            <v>100275</v>
          </cell>
          <cell r="H44718">
            <v>2940</v>
          </cell>
        </row>
        <row r="44719">
          <cell r="A44719">
            <v>101034</v>
          </cell>
          <cell r="H44719">
            <v>1242</v>
          </cell>
        </row>
        <row r="44720">
          <cell r="A44720">
            <v>101218</v>
          </cell>
          <cell r="H44720">
            <v>11808</v>
          </cell>
        </row>
        <row r="44721">
          <cell r="A44721">
            <v>101219</v>
          </cell>
          <cell r="H44721">
            <v>2772</v>
          </cell>
        </row>
        <row r="44722">
          <cell r="A44722">
            <v>101849</v>
          </cell>
          <cell r="H44722">
            <v>285.7</v>
          </cell>
        </row>
        <row r="44723">
          <cell r="A44723">
            <v>101849</v>
          </cell>
          <cell r="H44723">
            <v>1370</v>
          </cell>
        </row>
        <row r="44724">
          <cell r="A44724">
            <v>102125</v>
          </cell>
          <cell r="H44724">
            <v>4080</v>
          </cell>
        </row>
        <row r="44725">
          <cell r="A44725">
            <v>102141</v>
          </cell>
          <cell r="H44725">
            <v>6216</v>
          </cell>
        </row>
        <row r="44726">
          <cell r="A44726">
            <v>102141</v>
          </cell>
          <cell r="H44726">
            <v>672</v>
          </cell>
        </row>
        <row r="44727">
          <cell r="A44727">
            <v>102240</v>
          </cell>
          <cell r="H44727">
            <v>28800</v>
          </cell>
        </row>
        <row r="44728">
          <cell r="A44728">
            <v>102539</v>
          </cell>
          <cell r="H44728">
            <v>443</v>
          </cell>
        </row>
        <row r="44729">
          <cell r="A44729">
            <v>102622</v>
          </cell>
          <cell r="H44729">
            <v>4054.22</v>
          </cell>
        </row>
        <row r="44730">
          <cell r="A44730">
            <v>190064</v>
          </cell>
          <cell r="H44730">
            <v>19176</v>
          </cell>
        </row>
        <row r="44731">
          <cell r="A44731">
            <v>190107</v>
          </cell>
          <cell r="H44731">
            <v>1440</v>
          </cell>
        </row>
        <row r="44732">
          <cell r="A44732">
            <v>190107</v>
          </cell>
          <cell r="H44732">
            <v>79.45</v>
          </cell>
        </row>
        <row r="44733">
          <cell r="A44733">
            <v>190417</v>
          </cell>
          <cell r="H44733">
            <v>4608</v>
          </cell>
        </row>
        <row r="44734">
          <cell r="A44734">
            <v>190423</v>
          </cell>
          <cell r="H44734">
            <v>2880</v>
          </cell>
        </row>
        <row r="44735">
          <cell r="A44735">
            <v>190423</v>
          </cell>
          <cell r="H44735">
            <v>748</v>
          </cell>
        </row>
        <row r="44736">
          <cell r="A44736">
            <v>190423</v>
          </cell>
          <cell r="H44736">
            <v>177</v>
          </cell>
        </row>
        <row r="44737">
          <cell r="A44737">
            <v>190423</v>
          </cell>
          <cell r="H44737">
            <v>180</v>
          </cell>
        </row>
        <row r="44738">
          <cell r="A44738">
            <v>190423</v>
          </cell>
          <cell r="H44738">
            <v>320</v>
          </cell>
        </row>
        <row r="44739">
          <cell r="A44739">
            <v>190423</v>
          </cell>
          <cell r="H44739">
            <v>240</v>
          </cell>
        </row>
        <row r="44740">
          <cell r="A44740">
            <v>190423</v>
          </cell>
          <cell r="H44740">
            <v>571.4</v>
          </cell>
        </row>
        <row r="44741">
          <cell r="A44741">
            <v>191154</v>
          </cell>
          <cell r="H44741">
            <v>175.5</v>
          </cell>
        </row>
        <row r="44742">
          <cell r="A44742">
            <v>191154</v>
          </cell>
          <cell r="H44742">
            <v>215</v>
          </cell>
        </row>
        <row r="44743">
          <cell r="A44743">
            <v>191154</v>
          </cell>
          <cell r="H44743">
            <v>249.14</v>
          </cell>
        </row>
        <row r="44744">
          <cell r="A44744">
            <v>191644</v>
          </cell>
          <cell r="H44744">
            <v>2080</v>
          </cell>
        </row>
        <row r="44745">
          <cell r="A44745">
            <v>191915</v>
          </cell>
          <cell r="H44745">
            <v>73.75</v>
          </cell>
        </row>
        <row r="44746">
          <cell r="A44746">
            <v>191915</v>
          </cell>
          <cell r="H44746">
            <v>2940</v>
          </cell>
        </row>
        <row r="44747">
          <cell r="A44747">
            <v>192053</v>
          </cell>
          <cell r="H44747">
            <v>1170</v>
          </cell>
        </row>
        <row r="44748">
          <cell r="A44748">
            <v>192095</v>
          </cell>
          <cell r="H44748">
            <v>22176</v>
          </cell>
        </row>
        <row r="44749">
          <cell r="A44749">
            <v>192304</v>
          </cell>
          <cell r="H44749">
            <v>4140</v>
          </cell>
        </row>
        <row r="44750">
          <cell r="A44750">
            <v>192694</v>
          </cell>
          <cell r="H44750">
            <v>328</v>
          </cell>
        </row>
        <row r="44751">
          <cell r="A44751">
            <v>192694</v>
          </cell>
          <cell r="H44751">
            <v>17136</v>
          </cell>
        </row>
        <row r="44752">
          <cell r="A44752">
            <v>192745</v>
          </cell>
          <cell r="H44752">
            <v>2491</v>
          </cell>
        </row>
        <row r="44753">
          <cell r="A44753">
            <v>193039</v>
          </cell>
          <cell r="H44753">
            <v>4536</v>
          </cell>
        </row>
        <row r="44754">
          <cell r="A44754">
            <v>193076</v>
          </cell>
          <cell r="H44754">
            <v>352</v>
          </cell>
        </row>
        <row r="44755">
          <cell r="A44755">
            <v>193076</v>
          </cell>
          <cell r="H44755">
            <v>3520</v>
          </cell>
        </row>
        <row r="44756">
          <cell r="A44756">
            <v>193547</v>
          </cell>
          <cell r="H44756">
            <v>10200</v>
          </cell>
        </row>
        <row r="44757">
          <cell r="A44757">
            <v>193581</v>
          </cell>
          <cell r="H44757">
            <v>1536</v>
          </cell>
        </row>
        <row r="44758">
          <cell r="A44758">
            <v>193581</v>
          </cell>
          <cell r="H44758">
            <v>60</v>
          </cell>
        </row>
        <row r="44759">
          <cell r="A44759">
            <v>193581</v>
          </cell>
          <cell r="H44759">
            <v>72</v>
          </cell>
        </row>
        <row r="44760">
          <cell r="A44760">
            <v>193601</v>
          </cell>
          <cell r="H44760">
            <v>1536</v>
          </cell>
        </row>
        <row r="44761">
          <cell r="A44761">
            <v>193601</v>
          </cell>
          <cell r="H44761">
            <v>60</v>
          </cell>
        </row>
        <row r="44762">
          <cell r="A44762">
            <v>193601</v>
          </cell>
          <cell r="H44762">
            <v>72</v>
          </cell>
        </row>
        <row r="44763">
          <cell r="A44763">
            <v>194014</v>
          </cell>
          <cell r="H44763">
            <v>11220</v>
          </cell>
        </row>
        <row r="44764">
          <cell r="A44764">
            <v>194158</v>
          </cell>
          <cell r="H44764">
            <v>2070</v>
          </cell>
        </row>
        <row r="44765">
          <cell r="A44765">
            <v>194292</v>
          </cell>
          <cell r="H44765">
            <v>7200</v>
          </cell>
        </row>
        <row r="44766">
          <cell r="A44766">
            <v>194348</v>
          </cell>
          <cell r="H44766">
            <v>500</v>
          </cell>
        </row>
        <row r="44767">
          <cell r="A44767">
            <v>194348</v>
          </cell>
          <cell r="H44767">
            <v>1050</v>
          </cell>
        </row>
        <row r="44768">
          <cell r="A44768">
            <v>194552</v>
          </cell>
          <cell r="H44768">
            <v>1596</v>
          </cell>
        </row>
        <row r="44769">
          <cell r="A44769">
            <v>194552</v>
          </cell>
          <cell r="H44769">
            <v>1771.4</v>
          </cell>
        </row>
        <row r="44770">
          <cell r="A44770">
            <v>194552</v>
          </cell>
          <cell r="H44770">
            <v>75</v>
          </cell>
        </row>
        <row r="44771">
          <cell r="A44771">
            <v>194578</v>
          </cell>
          <cell r="H44771">
            <v>3540</v>
          </cell>
        </row>
        <row r="44772">
          <cell r="A44772">
            <v>501298</v>
          </cell>
          <cell r="H44772">
            <v>349</v>
          </cell>
        </row>
        <row r="44773">
          <cell r="A44773">
            <v>501298</v>
          </cell>
          <cell r="H44773">
            <v>9792</v>
          </cell>
        </row>
        <row r="44774">
          <cell r="A44774">
            <v>502413</v>
          </cell>
          <cell r="H44774">
            <v>75048</v>
          </cell>
        </row>
        <row r="44775">
          <cell r="A44775">
            <v>503018</v>
          </cell>
          <cell r="H44775">
            <v>14400</v>
          </cell>
        </row>
        <row r="44776">
          <cell r="A44776" t="str">
            <v>A58984</v>
          </cell>
          <cell r="H44776">
            <v>1464.72</v>
          </cell>
        </row>
        <row r="44777">
          <cell r="A44777" t="str">
            <v>A58984</v>
          </cell>
          <cell r="H44777">
            <v>3422.4</v>
          </cell>
        </row>
        <row r="44778">
          <cell r="A44778" t="str">
            <v>A58984</v>
          </cell>
          <cell r="H44778">
            <v>1022.76</v>
          </cell>
        </row>
        <row r="44779">
          <cell r="A44779" t="str">
            <v>A58984</v>
          </cell>
          <cell r="H44779">
            <v>1186.05</v>
          </cell>
        </row>
        <row r="44780">
          <cell r="A44780" t="str">
            <v>A58984</v>
          </cell>
          <cell r="H44780">
            <v>1464.72</v>
          </cell>
        </row>
        <row r="44781">
          <cell r="A44781" t="str">
            <v>A58984</v>
          </cell>
          <cell r="H44781">
            <v>1337.13</v>
          </cell>
        </row>
        <row r="44782">
          <cell r="A44782" t="str">
            <v>A58984</v>
          </cell>
          <cell r="H44782">
            <v>1827.72</v>
          </cell>
        </row>
        <row r="44783">
          <cell r="A44783" t="str">
            <v>A58984</v>
          </cell>
          <cell r="H44783">
            <v>1285.4100000000001</v>
          </cell>
        </row>
        <row r="44784">
          <cell r="A44784" t="str">
            <v>A58984</v>
          </cell>
          <cell r="H44784">
            <v>1337.13</v>
          </cell>
        </row>
        <row r="44785">
          <cell r="A44785" t="str">
            <v>A58984</v>
          </cell>
          <cell r="H44785">
            <v>1337.13</v>
          </cell>
        </row>
        <row r="44786">
          <cell r="A44786" t="str">
            <v>A58984</v>
          </cell>
          <cell r="H44786">
            <v>7849.29</v>
          </cell>
        </row>
        <row r="44787">
          <cell r="A44787" t="str">
            <v>A58984</v>
          </cell>
          <cell r="H44787">
            <v>2243.46</v>
          </cell>
        </row>
        <row r="44788">
          <cell r="A44788" t="str">
            <v>A58984</v>
          </cell>
          <cell r="H44788">
            <v>587.66999999999996</v>
          </cell>
        </row>
        <row r="44789">
          <cell r="A44789" t="str">
            <v>A58984</v>
          </cell>
          <cell r="H44789">
            <v>1299.03</v>
          </cell>
        </row>
        <row r="44790">
          <cell r="A44790" t="str">
            <v>A58984</v>
          </cell>
          <cell r="H44790">
            <v>1069.83</v>
          </cell>
        </row>
        <row r="44791">
          <cell r="A44791" t="str">
            <v>A58984</v>
          </cell>
          <cell r="H44791">
            <v>2129.8200000000002</v>
          </cell>
        </row>
        <row r="44792">
          <cell r="A44792" t="str">
            <v>A58984</v>
          </cell>
          <cell r="H44792">
            <v>5315.76</v>
          </cell>
        </row>
        <row r="44793">
          <cell r="A44793" t="str">
            <v>A58984</v>
          </cell>
          <cell r="H44793">
            <v>956.01</v>
          </cell>
        </row>
        <row r="44794">
          <cell r="A44794" t="str">
            <v>A58984</v>
          </cell>
          <cell r="H44794">
            <v>180</v>
          </cell>
        </row>
        <row r="44795">
          <cell r="A44795" t="str">
            <v>A59088</v>
          </cell>
          <cell r="H44795">
            <v>10000</v>
          </cell>
        </row>
        <row r="44796">
          <cell r="A44796" t="str">
            <v>A59108</v>
          </cell>
          <cell r="H44796">
            <v>200</v>
          </cell>
        </row>
        <row r="44797">
          <cell r="A44797" t="str">
            <v>A59114</v>
          </cell>
          <cell r="H44797">
            <v>4704</v>
          </cell>
        </row>
        <row r="44798">
          <cell r="A44798">
            <v>100196</v>
          </cell>
          <cell r="H44798">
            <v>5678</v>
          </cell>
        </row>
        <row r="44799">
          <cell r="A44799">
            <v>100369</v>
          </cell>
          <cell r="H44799">
            <v>13200</v>
          </cell>
        </row>
        <row r="44800">
          <cell r="A44800">
            <v>100402</v>
          </cell>
          <cell r="H44800">
            <v>11227.2</v>
          </cell>
        </row>
        <row r="44801">
          <cell r="A44801">
            <v>102520</v>
          </cell>
          <cell r="H44801">
            <v>3420</v>
          </cell>
        </row>
        <row r="44802">
          <cell r="A44802">
            <v>190269</v>
          </cell>
          <cell r="H44802">
            <v>1144</v>
          </cell>
        </row>
        <row r="44803">
          <cell r="A44803">
            <v>190269</v>
          </cell>
          <cell r="H44803">
            <v>306</v>
          </cell>
        </row>
        <row r="44804">
          <cell r="A44804">
            <v>190431</v>
          </cell>
          <cell r="H44804">
            <v>1440</v>
          </cell>
        </row>
        <row r="44805">
          <cell r="A44805">
            <v>190431</v>
          </cell>
          <cell r="H44805">
            <v>936</v>
          </cell>
        </row>
        <row r="44806">
          <cell r="A44806">
            <v>190588</v>
          </cell>
          <cell r="H44806">
            <v>692.58</v>
          </cell>
        </row>
        <row r="44807">
          <cell r="A44807">
            <v>190588</v>
          </cell>
          <cell r="H44807">
            <v>2176.6799999999998</v>
          </cell>
        </row>
        <row r="44808">
          <cell r="A44808">
            <v>190588</v>
          </cell>
          <cell r="H44808">
            <v>395.76</v>
          </cell>
        </row>
        <row r="44809">
          <cell r="A44809">
            <v>191098</v>
          </cell>
          <cell r="H44809">
            <v>2592</v>
          </cell>
        </row>
        <row r="44810">
          <cell r="A44810">
            <v>191098</v>
          </cell>
          <cell r="H44810">
            <v>648</v>
          </cell>
        </row>
        <row r="44811">
          <cell r="A44811">
            <v>191510</v>
          </cell>
          <cell r="H44811">
            <v>1872</v>
          </cell>
        </row>
        <row r="44812">
          <cell r="A44812">
            <v>191879</v>
          </cell>
          <cell r="H44812">
            <v>1879.86</v>
          </cell>
        </row>
        <row r="44813">
          <cell r="A44813">
            <v>192255</v>
          </cell>
          <cell r="H44813">
            <v>7200</v>
          </cell>
        </row>
        <row r="44814">
          <cell r="A44814">
            <v>192272</v>
          </cell>
          <cell r="H44814">
            <v>792</v>
          </cell>
        </row>
        <row r="44815">
          <cell r="A44815">
            <v>192543</v>
          </cell>
          <cell r="H44815">
            <v>296.82</v>
          </cell>
        </row>
        <row r="44816">
          <cell r="A44816">
            <v>192590</v>
          </cell>
          <cell r="H44816">
            <v>100</v>
          </cell>
        </row>
        <row r="44817">
          <cell r="A44817">
            <v>192763</v>
          </cell>
          <cell r="H44817">
            <v>1210</v>
          </cell>
        </row>
        <row r="44818">
          <cell r="A44818">
            <v>192763</v>
          </cell>
          <cell r="H44818">
            <v>2222</v>
          </cell>
        </row>
        <row r="44819">
          <cell r="A44819">
            <v>192763</v>
          </cell>
          <cell r="H44819">
            <v>2574</v>
          </cell>
        </row>
        <row r="44820">
          <cell r="A44820">
            <v>192763</v>
          </cell>
          <cell r="H44820">
            <v>1924</v>
          </cell>
        </row>
        <row r="44821">
          <cell r="A44821">
            <v>192859</v>
          </cell>
          <cell r="H44821">
            <v>4749.12</v>
          </cell>
        </row>
        <row r="44822">
          <cell r="A44822">
            <v>192880</v>
          </cell>
          <cell r="H44822">
            <v>4278.74</v>
          </cell>
        </row>
        <row r="44823">
          <cell r="A44823">
            <v>192880</v>
          </cell>
          <cell r="H44823">
            <v>20863</v>
          </cell>
        </row>
        <row r="44824">
          <cell r="A44824">
            <v>193039</v>
          </cell>
          <cell r="H44824">
            <v>2558.8000000000002</v>
          </cell>
        </row>
        <row r="44825">
          <cell r="A44825">
            <v>193039</v>
          </cell>
          <cell r="H44825">
            <v>15934</v>
          </cell>
        </row>
        <row r="44826">
          <cell r="A44826">
            <v>193229</v>
          </cell>
          <cell r="H44826">
            <v>1780.92</v>
          </cell>
        </row>
        <row r="44827">
          <cell r="A44827">
            <v>193403</v>
          </cell>
          <cell r="H44827">
            <v>2968.2</v>
          </cell>
        </row>
        <row r="44828">
          <cell r="A44828">
            <v>193403</v>
          </cell>
          <cell r="H44828">
            <v>3957.6</v>
          </cell>
        </row>
        <row r="44829">
          <cell r="A44829">
            <v>193812</v>
          </cell>
          <cell r="H44829">
            <v>3068.16</v>
          </cell>
        </row>
        <row r="44830">
          <cell r="A44830">
            <v>193812</v>
          </cell>
          <cell r="H44830">
            <v>3835.2</v>
          </cell>
        </row>
        <row r="44831">
          <cell r="A44831">
            <v>193812</v>
          </cell>
          <cell r="H44831">
            <v>239.82</v>
          </cell>
        </row>
        <row r="44832">
          <cell r="A44832">
            <v>193812</v>
          </cell>
          <cell r="H44832">
            <v>1662</v>
          </cell>
        </row>
        <row r="44833">
          <cell r="A44833">
            <v>193812</v>
          </cell>
          <cell r="H44833">
            <v>1326.84</v>
          </cell>
        </row>
        <row r="44834">
          <cell r="A44834">
            <v>194148</v>
          </cell>
          <cell r="H44834">
            <v>72</v>
          </cell>
        </row>
        <row r="44835">
          <cell r="A44835">
            <v>194355</v>
          </cell>
          <cell r="H44835">
            <v>410</v>
          </cell>
        </row>
        <row r="44836">
          <cell r="A44836">
            <v>194634</v>
          </cell>
          <cell r="H44836">
            <v>360</v>
          </cell>
        </row>
        <row r="44837">
          <cell r="A44837">
            <v>194634</v>
          </cell>
          <cell r="H44837">
            <v>135</v>
          </cell>
        </row>
        <row r="44838">
          <cell r="A44838">
            <v>194634</v>
          </cell>
          <cell r="H44838">
            <v>456</v>
          </cell>
        </row>
        <row r="44839">
          <cell r="A44839">
            <v>194634</v>
          </cell>
          <cell r="H44839">
            <v>4110</v>
          </cell>
        </row>
        <row r="44840">
          <cell r="A44840">
            <v>194636</v>
          </cell>
          <cell r="H44840">
            <v>3100</v>
          </cell>
        </row>
        <row r="44841">
          <cell r="A44841">
            <v>194636</v>
          </cell>
          <cell r="H44841">
            <v>193.65</v>
          </cell>
        </row>
        <row r="44842">
          <cell r="A44842">
            <v>194636</v>
          </cell>
          <cell r="H44842">
            <v>5100</v>
          </cell>
        </row>
        <row r="44843">
          <cell r="A44843">
            <v>194636</v>
          </cell>
          <cell r="H44843">
            <v>666.18</v>
          </cell>
        </row>
        <row r="44844">
          <cell r="A44844">
            <v>200450</v>
          </cell>
          <cell r="H44844">
            <v>10464</v>
          </cell>
        </row>
        <row r="44845">
          <cell r="A44845">
            <v>502065</v>
          </cell>
          <cell r="H44845">
            <v>6000</v>
          </cell>
        </row>
        <row r="44846">
          <cell r="A44846">
            <v>502348</v>
          </cell>
          <cell r="H44846">
            <v>6973.21</v>
          </cell>
        </row>
        <row r="44847">
          <cell r="A44847">
            <v>502348</v>
          </cell>
          <cell r="H44847">
            <v>12508</v>
          </cell>
        </row>
        <row r="44848">
          <cell r="A44848">
            <v>502348</v>
          </cell>
          <cell r="H44848">
            <v>12508</v>
          </cell>
        </row>
        <row r="44849">
          <cell r="A44849">
            <v>502580</v>
          </cell>
          <cell r="H44849">
            <v>43200</v>
          </cell>
        </row>
        <row r="44850">
          <cell r="A44850">
            <v>502929</v>
          </cell>
          <cell r="H44850">
            <v>450</v>
          </cell>
        </row>
        <row r="44851">
          <cell r="A44851">
            <v>503021</v>
          </cell>
          <cell r="H44851">
            <v>8117.35</v>
          </cell>
        </row>
        <row r="44852">
          <cell r="A44852">
            <v>800283</v>
          </cell>
          <cell r="H44852">
            <v>4284</v>
          </cell>
        </row>
        <row r="44853">
          <cell r="A44853">
            <v>800283</v>
          </cell>
          <cell r="H44853">
            <v>540.20000000000005</v>
          </cell>
        </row>
        <row r="44854">
          <cell r="A44854">
            <v>800283</v>
          </cell>
          <cell r="H44854">
            <v>2478.3000000000002</v>
          </cell>
        </row>
        <row r="44855">
          <cell r="A44855">
            <v>800283</v>
          </cell>
          <cell r="H44855">
            <v>2928.42</v>
          </cell>
        </row>
        <row r="44856">
          <cell r="A44856">
            <v>800283</v>
          </cell>
          <cell r="H44856">
            <v>2601</v>
          </cell>
        </row>
        <row r="44857">
          <cell r="A44857">
            <v>800283</v>
          </cell>
          <cell r="H44857">
            <v>3205.62</v>
          </cell>
        </row>
        <row r="44858">
          <cell r="A44858">
            <v>800283</v>
          </cell>
          <cell r="H44858">
            <v>846.78</v>
          </cell>
        </row>
        <row r="44859">
          <cell r="A44859" t="str">
            <v>A58839</v>
          </cell>
          <cell r="H44859">
            <v>62</v>
          </cell>
        </row>
        <row r="44860">
          <cell r="A44860">
            <v>100118</v>
          </cell>
          <cell r="H44860">
            <v>1497</v>
          </cell>
        </row>
        <row r="44861">
          <cell r="A44861">
            <v>100118</v>
          </cell>
          <cell r="H44861">
            <v>30000</v>
          </cell>
        </row>
        <row r="44862">
          <cell r="A44862">
            <v>100177</v>
          </cell>
          <cell r="H44862">
            <v>15048</v>
          </cell>
        </row>
        <row r="44863">
          <cell r="A44863">
            <v>100177</v>
          </cell>
          <cell r="H44863">
            <v>5148</v>
          </cell>
        </row>
        <row r="44864">
          <cell r="A44864">
            <v>100177</v>
          </cell>
          <cell r="H44864">
            <v>7920</v>
          </cell>
        </row>
        <row r="44865">
          <cell r="A44865">
            <v>100177</v>
          </cell>
          <cell r="H44865">
            <v>3960</v>
          </cell>
        </row>
        <row r="44866">
          <cell r="A44866">
            <v>100242</v>
          </cell>
          <cell r="H44866">
            <v>4752</v>
          </cell>
        </row>
        <row r="44867">
          <cell r="A44867">
            <v>101486</v>
          </cell>
          <cell r="H44867">
            <v>2163.2399999999998</v>
          </cell>
        </row>
        <row r="44868">
          <cell r="A44868">
            <v>101486</v>
          </cell>
          <cell r="H44868">
            <v>2163.2399999999998</v>
          </cell>
        </row>
        <row r="44869">
          <cell r="A44869">
            <v>101884</v>
          </cell>
          <cell r="H44869">
            <v>2053.8000000000002</v>
          </cell>
        </row>
        <row r="44870">
          <cell r="A44870">
            <v>102622</v>
          </cell>
          <cell r="H44870">
            <v>5323.11</v>
          </cell>
        </row>
        <row r="44871">
          <cell r="A44871">
            <v>190059</v>
          </cell>
          <cell r="H44871">
            <v>19815.2</v>
          </cell>
        </row>
        <row r="44872">
          <cell r="A44872">
            <v>190059</v>
          </cell>
          <cell r="H44872">
            <v>19815.2</v>
          </cell>
        </row>
        <row r="44873">
          <cell r="A44873">
            <v>190059</v>
          </cell>
          <cell r="H44873">
            <v>19815.2</v>
          </cell>
        </row>
        <row r="44874">
          <cell r="A44874">
            <v>190059</v>
          </cell>
          <cell r="H44874">
            <v>19815.2</v>
          </cell>
        </row>
        <row r="44875">
          <cell r="A44875">
            <v>190059</v>
          </cell>
          <cell r="H44875">
            <v>19815.2</v>
          </cell>
        </row>
        <row r="44876">
          <cell r="A44876">
            <v>190269</v>
          </cell>
          <cell r="H44876">
            <v>2574</v>
          </cell>
        </row>
        <row r="44877">
          <cell r="A44877">
            <v>190269</v>
          </cell>
          <cell r="H44877">
            <v>612</v>
          </cell>
        </row>
        <row r="44878">
          <cell r="A44878">
            <v>191645</v>
          </cell>
          <cell r="H44878">
            <v>520</v>
          </cell>
        </row>
        <row r="44879">
          <cell r="A44879">
            <v>191752</v>
          </cell>
          <cell r="H44879">
            <v>336.84</v>
          </cell>
        </row>
        <row r="44880">
          <cell r="A44880">
            <v>191752</v>
          </cell>
          <cell r="H44880">
            <v>514.26</v>
          </cell>
        </row>
        <row r="44881">
          <cell r="A44881">
            <v>192582</v>
          </cell>
          <cell r="H44881">
            <v>1596</v>
          </cell>
        </row>
        <row r="44882">
          <cell r="A44882">
            <v>192743</v>
          </cell>
          <cell r="H44882">
            <v>1326</v>
          </cell>
        </row>
        <row r="44883">
          <cell r="A44883">
            <v>192801</v>
          </cell>
          <cell r="H44883">
            <v>510</v>
          </cell>
        </row>
        <row r="44884">
          <cell r="A44884">
            <v>192802</v>
          </cell>
          <cell r="H44884">
            <v>1802</v>
          </cell>
        </row>
        <row r="44885">
          <cell r="A44885">
            <v>192832</v>
          </cell>
          <cell r="H44885">
            <v>7080</v>
          </cell>
        </row>
        <row r="44886">
          <cell r="A44886">
            <v>193397</v>
          </cell>
          <cell r="H44886">
            <v>2940</v>
          </cell>
        </row>
        <row r="44887">
          <cell r="A44887">
            <v>193725</v>
          </cell>
          <cell r="H44887">
            <v>227</v>
          </cell>
        </row>
        <row r="44888">
          <cell r="A44888">
            <v>193725</v>
          </cell>
          <cell r="H44888">
            <v>298.3</v>
          </cell>
        </row>
        <row r="44889">
          <cell r="A44889">
            <v>193725</v>
          </cell>
          <cell r="H44889">
            <v>1076</v>
          </cell>
        </row>
        <row r="44890">
          <cell r="A44890">
            <v>193725</v>
          </cell>
          <cell r="H44890">
            <v>882.98</v>
          </cell>
        </row>
        <row r="44891">
          <cell r="A44891">
            <v>193812</v>
          </cell>
          <cell r="H44891">
            <v>1876.2</v>
          </cell>
        </row>
        <row r="44892">
          <cell r="A44892">
            <v>193812</v>
          </cell>
          <cell r="H44892">
            <v>5752.8</v>
          </cell>
        </row>
        <row r="44893">
          <cell r="A44893">
            <v>193812</v>
          </cell>
          <cell r="H44893">
            <v>767.04</v>
          </cell>
        </row>
        <row r="44894">
          <cell r="A44894">
            <v>193812</v>
          </cell>
          <cell r="H44894">
            <v>1500.96</v>
          </cell>
        </row>
        <row r="44895">
          <cell r="A44895">
            <v>193929</v>
          </cell>
          <cell r="H44895">
            <v>40</v>
          </cell>
        </row>
        <row r="44896">
          <cell r="A44896">
            <v>194289</v>
          </cell>
          <cell r="H44896">
            <v>3312</v>
          </cell>
        </row>
        <row r="44897">
          <cell r="A44897">
            <v>194509</v>
          </cell>
          <cell r="H44897">
            <v>3600</v>
          </cell>
        </row>
        <row r="44898">
          <cell r="A44898">
            <v>500209</v>
          </cell>
          <cell r="H44898">
            <v>1250.04</v>
          </cell>
        </row>
        <row r="44899">
          <cell r="A44899">
            <v>500209</v>
          </cell>
          <cell r="H44899">
            <v>1250.04</v>
          </cell>
        </row>
        <row r="44900">
          <cell r="A44900">
            <v>500209</v>
          </cell>
          <cell r="H44900">
            <v>2960.32</v>
          </cell>
        </row>
        <row r="44901">
          <cell r="A44901">
            <v>500209</v>
          </cell>
          <cell r="H44901">
            <v>1804</v>
          </cell>
        </row>
        <row r="44902">
          <cell r="A44902">
            <v>500209</v>
          </cell>
          <cell r="H44902">
            <v>1867.36</v>
          </cell>
        </row>
        <row r="44903">
          <cell r="A44903">
            <v>500209</v>
          </cell>
          <cell r="H44903">
            <v>1079.5999999999999</v>
          </cell>
        </row>
        <row r="44904">
          <cell r="A44904">
            <v>500209</v>
          </cell>
          <cell r="H44904">
            <v>1079.5999999999999</v>
          </cell>
        </row>
        <row r="44905">
          <cell r="A44905">
            <v>500209</v>
          </cell>
          <cell r="H44905">
            <v>2556.64</v>
          </cell>
        </row>
        <row r="44906">
          <cell r="A44906">
            <v>500209</v>
          </cell>
          <cell r="H44906">
            <v>1558</v>
          </cell>
        </row>
        <row r="44907">
          <cell r="A44907">
            <v>500209</v>
          </cell>
          <cell r="H44907">
            <v>1612.72</v>
          </cell>
        </row>
        <row r="44908">
          <cell r="A44908">
            <v>500209</v>
          </cell>
          <cell r="H44908">
            <v>85.24</v>
          </cell>
        </row>
        <row r="44909">
          <cell r="A44909">
            <v>500209</v>
          </cell>
          <cell r="H44909">
            <v>85.24</v>
          </cell>
        </row>
        <row r="44910">
          <cell r="A44910">
            <v>500209</v>
          </cell>
          <cell r="H44910">
            <v>201.84</v>
          </cell>
        </row>
        <row r="44911">
          <cell r="A44911">
            <v>500209</v>
          </cell>
          <cell r="H44911">
            <v>123</v>
          </cell>
        </row>
        <row r="44912">
          <cell r="A44912">
            <v>500209</v>
          </cell>
          <cell r="H44912">
            <v>127.32</v>
          </cell>
        </row>
        <row r="44913">
          <cell r="A44913">
            <v>501059</v>
          </cell>
          <cell r="H44913">
            <v>7990</v>
          </cell>
        </row>
        <row r="44914">
          <cell r="A44914">
            <v>501059</v>
          </cell>
          <cell r="H44914">
            <v>7990</v>
          </cell>
        </row>
        <row r="44915">
          <cell r="A44915">
            <v>501059</v>
          </cell>
          <cell r="H44915">
            <v>7990</v>
          </cell>
        </row>
        <row r="44916">
          <cell r="A44916">
            <v>501059</v>
          </cell>
          <cell r="H44916">
            <v>7990</v>
          </cell>
        </row>
        <row r="44917">
          <cell r="A44917">
            <v>501103</v>
          </cell>
          <cell r="H44917">
            <v>1800</v>
          </cell>
        </row>
        <row r="44918">
          <cell r="A44918">
            <v>501103</v>
          </cell>
          <cell r="H44918">
            <v>285.7</v>
          </cell>
        </row>
        <row r="44919">
          <cell r="A44919">
            <v>502065</v>
          </cell>
          <cell r="H44919">
            <v>12528</v>
          </cell>
        </row>
        <row r="44920">
          <cell r="A44920">
            <v>502929</v>
          </cell>
          <cell r="H44920">
            <v>2250</v>
          </cell>
        </row>
        <row r="44921">
          <cell r="A44921">
            <v>900039</v>
          </cell>
          <cell r="H44921">
            <v>9720</v>
          </cell>
        </row>
        <row r="44922">
          <cell r="A44922" t="str">
            <v>A58550</v>
          </cell>
          <cell r="H44922">
            <v>9792</v>
          </cell>
        </row>
        <row r="44923">
          <cell r="A44923" t="str">
            <v>A58550</v>
          </cell>
          <cell r="H44923">
            <v>9000</v>
          </cell>
        </row>
        <row r="44924">
          <cell r="A44924" t="str">
            <v>A58994</v>
          </cell>
          <cell r="H44924">
            <v>5187</v>
          </cell>
        </row>
        <row r="44925">
          <cell r="A44925" t="str">
            <v>A58994</v>
          </cell>
          <cell r="H44925">
            <v>35100</v>
          </cell>
        </row>
        <row r="44926">
          <cell r="A44926" t="str">
            <v>A59088</v>
          </cell>
          <cell r="H44926">
            <v>14400</v>
          </cell>
        </row>
        <row r="44927">
          <cell r="A44927">
            <v>100578</v>
          </cell>
          <cell r="H44927">
            <v>2394</v>
          </cell>
        </row>
        <row r="44928">
          <cell r="A44928">
            <v>100925</v>
          </cell>
          <cell r="H44928">
            <v>2285.9499999999998</v>
          </cell>
        </row>
        <row r="44929">
          <cell r="A44929">
            <v>100925</v>
          </cell>
          <cell r="H44929">
            <v>26347.5</v>
          </cell>
        </row>
        <row r="44930">
          <cell r="A44930">
            <v>101421</v>
          </cell>
          <cell r="H44930">
            <v>2550</v>
          </cell>
        </row>
        <row r="44931">
          <cell r="A44931">
            <v>191766</v>
          </cell>
          <cell r="H44931">
            <v>7080</v>
          </cell>
        </row>
        <row r="44932">
          <cell r="A44932">
            <v>192800</v>
          </cell>
          <cell r="H44932">
            <v>986</v>
          </cell>
        </row>
        <row r="44933">
          <cell r="A44933">
            <v>193607</v>
          </cell>
          <cell r="H44933">
            <v>1224</v>
          </cell>
        </row>
        <row r="44934">
          <cell r="A44934">
            <v>193633</v>
          </cell>
          <cell r="H44934">
            <v>111</v>
          </cell>
        </row>
        <row r="44935">
          <cell r="A44935">
            <v>193633</v>
          </cell>
          <cell r="H44935">
            <v>428.55</v>
          </cell>
        </row>
        <row r="44936">
          <cell r="A44936">
            <v>193633</v>
          </cell>
          <cell r="H44936">
            <v>100.05</v>
          </cell>
        </row>
        <row r="44937">
          <cell r="A44937">
            <v>193633</v>
          </cell>
          <cell r="H44937">
            <v>1188</v>
          </cell>
        </row>
        <row r="44938">
          <cell r="A44938">
            <v>193633</v>
          </cell>
          <cell r="H44938">
            <v>97.5</v>
          </cell>
        </row>
        <row r="44939">
          <cell r="A44939">
            <v>193633</v>
          </cell>
          <cell r="H44939">
            <v>111</v>
          </cell>
        </row>
        <row r="44940">
          <cell r="A44940">
            <v>193633</v>
          </cell>
          <cell r="H44940">
            <v>134.25</v>
          </cell>
        </row>
        <row r="44941">
          <cell r="A44941">
            <v>193707</v>
          </cell>
          <cell r="H44941">
            <v>300</v>
          </cell>
        </row>
        <row r="44942">
          <cell r="A44942">
            <v>193833</v>
          </cell>
          <cell r="H44942">
            <v>100</v>
          </cell>
        </row>
        <row r="44943">
          <cell r="A44943">
            <v>193958</v>
          </cell>
          <cell r="H44943">
            <v>2516</v>
          </cell>
        </row>
        <row r="44944">
          <cell r="A44944">
            <v>194158</v>
          </cell>
          <cell r="H44944">
            <v>4968</v>
          </cell>
        </row>
        <row r="44945">
          <cell r="A44945">
            <v>194158</v>
          </cell>
          <cell r="H44945">
            <v>2484</v>
          </cell>
        </row>
        <row r="44946">
          <cell r="A44946">
            <v>194174</v>
          </cell>
          <cell r="H44946">
            <v>20177.97</v>
          </cell>
        </row>
        <row r="44947">
          <cell r="A44947">
            <v>501732</v>
          </cell>
          <cell r="H44947">
            <v>7600</v>
          </cell>
        </row>
        <row r="44948">
          <cell r="A44948">
            <v>502648</v>
          </cell>
          <cell r="H44948">
            <v>410</v>
          </cell>
        </row>
        <row r="44949">
          <cell r="A44949">
            <v>900333</v>
          </cell>
          <cell r="H44949">
            <v>10584</v>
          </cell>
        </row>
        <row r="44950">
          <cell r="A44950">
            <v>100040</v>
          </cell>
          <cell r="H44950">
            <v>59400</v>
          </cell>
        </row>
        <row r="44951">
          <cell r="A44951">
            <v>100189</v>
          </cell>
          <cell r="H44951">
            <v>317.39999999999998</v>
          </cell>
        </row>
        <row r="44952">
          <cell r="A44952">
            <v>100196</v>
          </cell>
          <cell r="H44952">
            <v>3216</v>
          </cell>
        </row>
        <row r="44953">
          <cell r="A44953">
            <v>100935</v>
          </cell>
          <cell r="H44953">
            <v>5400</v>
          </cell>
        </row>
        <row r="44954">
          <cell r="A44954">
            <v>100936</v>
          </cell>
          <cell r="H44954">
            <v>25200</v>
          </cell>
        </row>
        <row r="44955">
          <cell r="A44955">
            <v>100939</v>
          </cell>
          <cell r="H44955">
            <v>14400</v>
          </cell>
        </row>
        <row r="44956">
          <cell r="A44956">
            <v>101047</v>
          </cell>
          <cell r="H44956">
            <v>8280</v>
          </cell>
        </row>
        <row r="44957">
          <cell r="A44957">
            <v>101218</v>
          </cell>
          <cell r="H44957">
            <v>2066.4</v>
          </cell>
        </row>
        <row r="44958">
          <cell r="A44958">
            <v>101373</v>
          </cell>
          <cell r="H44958">
            <v>348.74</v>
          </cell>
        </row>
        <row r="44959">
          <cell r="A44959">
            <v>101373</v>
          </cell>
          <cell r="H44959">
            <v>585</v>
          </cell>
        </row>
        <row r="44960">
          <cell r="A44960">
            <v>101373</v>
          </cell>
          <cell r="H44960">
            <v>25960</v>
          </cell>
        </row>
        <row r="44961">
          <cell r="A44961">
            <v>101373</v>
          </cell>
          <cell r="H44961">
            <v>259</v>
          </cell>
        </row>
        <row r="44962">
          <cell r="A44962">
            <v>101373</v>
          </cell>
          <cell r="H44962">
            <v>523.59</v>
          </cell>
        </row>
        <row r="44963">
          <cell r="A44963">
            <v>101373</v>
          </cell>
          <cell r="H44963">
            <v>45</v>
          </cell>
        </row>
        <row r="44964">
          <cell r="A44964">
            <v>101373</v>
          </cell>
          <cell r="H44964">
            <v>276</v>
          </cell>
        </row>
        <row r="44965">
          <cell r="A44965">
            <v>101702</v>
          </cell>
          <cell r="H44965">
            <v>12870</v>
          </cell>
        </row>
        <row r="44966">
          <cell r="A44966">
            <v>101702</v>
          </cell>
          <cell r="H44966">
            <v>460.4</v>
          </cell>
        </row>
        <row r="44967">
          <cell r="A44967">
            <v>101704</v>
          </cell>
          <cell r="H44967">
            <v>1430</v>
          </cell>
        </row>
        <row r="44968">
          <cell r="A44968">
            <v>101705</v>
          </cell>
          <cell r="H44968">
            <v>1485</v>
          </cell>
        </row>
        <row r="44969">
          <cell r="A44969">
            <v>101766</v>
          </cell>
          <cell r="H44969">
            <v>1616</v>
          </cell>
        </row>
        <row r="44970">
          <cell r="A44970">
            <v>101766</v>
          </cell>
          <cell r="H44970">
            <v>4816</v>
          </cell>
        </row>
        <row r="44971">
          <cell r="A44971">
            <v>101766</v>
          </cell>
          <cell r="H44971">
            <v>1872</v>
          </cell>
        </row>
        <row r="44972">
          <cell r="A44972">
            <v>101766</v>
          </cell>
          <cell r="H44972">
            <v>4304</v>
          </cell>
        </row>
        <row r="44973">
          <cell r="A44973">
            <v>101766</v>
          </cell>
          <cell r="H44973">
            <v>5016</v>
          </cell>
        </row>
        <row r="44974">
          <cell r="A44974">
            <v>101766</v>
          </cell>
          <cell r="H44974">
            <v>5000</v>
          </cell>
        </row>
        <row r="44975">
          <cell r="A44975">
            <v>101766</v>
          </cell>
          <cell r="H44975">
            <v>1414</v>
          </cell>
        </row>
        <row r="44976">
          <cell r="A44976">
            <v>101766</v>
          </cell>
          <cell r="H44976">
            <v>4214</v>
          </cell>
        </row>
        <row r="44977">
          <cell r="A44977">
            <v>101766</v>
          </cell>
          <cell r="H44977">
            <v>1638</v>
          </cell>
        </row>
        <row r="44978">
          <cell r="A44978">
            <v>101766</v>
          </cell>
          <cell r="H44978">
            <v>3766</v>
          </cell>
        </row>
        <row r="44979">
          <cell r="A44979">
            <v>101766</v>
          </cell>
          <cell r="H44979">
            <v>4389</v>
          </cell>
        </row>
        <row r="44980">
          <cell r="A44980">
            <v>101766</v>
          </cell>
          <cell r="H44980">
            <v>4375</v>
          </cell>
        </row>
        <row r="44981">
          <cell r="A44981">
            <v>101849</v>
          </cell>
          <cell r="H44981">
            <v>11880</v>
          </cell>
        </row>
        <row r="44982">
          <cell r="A44982">
            <v>101849</v>
          </cell>
          <cell r="H44982">
            <v>160</v>
          </cell>
        </row>
        <row r="44983">
          <cell r="A44983">
            <v>102076</v>
          </cell>
          <cell r="H44983">
            <v>798</v>
          </cell>
        </row>
        <row r="44984">
          <cell r="A44984">
            <v>102106</v>
          </cell>
          <cell r="H44984">
            <v>1728</v>
          </cell>
        </row>
        <row r="44985">
          <cell r="A44985">
            <v>102106</v>
          </cell>
          <cell r="H44985">
            <v>151</v>
          </cell>
        </row>
        <row r="44986">
          <cell r="A44986">
            <v>102488</v>
          </cell>
          <cell r="H44986">
            <v>648</v>
          </cell>
        </row>
        <row r="44987">
          <cell r="A44987">
            <v>102488</v>
          </cell>
          <cell r="H44987">
            <v>1146.96</v>
          </cell>
        </row>
        <row r="44988">
          <cell r="A44988">
            <v>102488</v>
          </cell>
          <cell r="H44988">
            <v>1296</v>
          </cell>
        </row>
        <row r="44989">
          <cell r="A44989">
            <v>102488</v>
          </cell>
          <cell r="H44989">
            <v>393.12</v>
          </cell>
        </row>
        <row r="44990">
          <cell r="A44990">
            <v>102488</v>
          </cell>
          <cell r="H44990">
            <v>1036.8</v>
          </cell>
        </row>
        <row r="44991">
          <cell r="A44991">
            <v>102488</v>
          </cell>
          <cell r="H44991">
            <v>415.8</v>
          </cell>
        </row>
        <row r="44992">
          <cell r="A44992">
            <v>102488</v>
          </cell>
          <cell r="H44992">
            <v>382.32</v>
          </cell>
        </row>
        <row r="44993">
          <cell r="A44993">
            <v>102488</v>
          </cell>
          <cell r="H44993">
            <v>648</v>
          </cell>
        </row>
        <row r="44994">
          <cell r="A44994">
            <v>102488</v>
          </cell>
          <cell r="H44994">
            <v>1262.52</v>
          </cell>
        </row>
        <row r="44995">
          <cell r="A44995">
            <v>102488</v>
          </cell>
          <cell r="H44995">
            <v>518.4</v>
          </cell>
        </row>
        <row r="44996">
          <cell r="A44996">
            <v>102488</v>
          </cell>
          <cell r="H44996">
            <v>356.4</v>
          </cell>
        </row>
        <row r="44997">
          <cell r="A44997">
            <v>102488</v>
          </cell>
          <cell r="H44997">
            <v>1146.96</v>
          </cell>
        </row>
        <row r="44998">
          <cell r="A44998">
            <v>102488</v>
          </cell>
          <cell r="H44998">
            <v>648</v>
          </cell>
        </row>
        <row r="44999">
          <cell r="A44999">
            <v>190037</v>
          </cell>
          <cell r="H44999">
            <v>21.07</v>
          </cell>
        </row>
        <row r="45000">
          <cell r="A45000">
            <v>190204</v>
          </cell>
          <cell r="H45000">
            <v>1080</v>
          </cell>
        </row>
        <row r="45001">
          <cell r="A45001">
            <v>191562</v>
          </cell>
          <cell r="H45001">
            <v>60</v>
          </cell>
        </row>
        <row r="45002">
          <cell r="A45002">
            <v>191562</v>
          </cell>
          <cell r="H45002">
            <v>708</v>
          </cell>
        </row>
        <row r="45003">
          <cell r="A45003">
            <v>191594</v>
          </cell>
          <cell r="H45003">
            <v>22020</v>
          </cell>
        </row>
        <row r="45004">
          <cell r="A45004">
            <v>191650</v>
          </cell>
          <cell r="H45004">
            <v>120</v>
          </cell>
        </row>
        <row r="45005">
          <cell r="A45005">
            <v>191650</v>
          </cell>
          <cell r="H45005">
            <v>560</v>
          </cell>
        </row>
        <row r="45006">
          <cell r="A45006">
            <v>191650</v>
          </cell>
          <cell r="H45006">
            <v>30</v>
          </cell>
        </row>
        <row r="45007">
          <cell r="A45007">
            <v>191650</v>
          </cell>
          <cell r="H45007">
            <v>405</v>
          </cell>
        </row>
        <row r="45008">
          <cell r="A45008">
            <v>191650</v>
          </cell>
          <cell r="H45008">
            <v>312</v>
          </cell>
        </row>
        <row r="45009">
          <cell r="A45009">
            <v>191650</v>
          </cell>
          <cell r="H45009">
            <v>339</v>
          </cell>
        </row>
        <row r="45010">
          <cell r="A45010">
            <v>191650</v>
          </cell>
          <cell r="H45010">
            <v>948</v>
          </cell>
        </row>
        <row r="45011">
          <cell r="A45011">
            <v>191756</v>
          </cell>
          <cell r="H45011">
            <v>812</v>
          </cell>
        </row>
        <row r="45012">
          <cell r="A45012">
            <v>191756</v>
          </cell>
          <cell r="H45012">
            <v>120</v>
          </cell>
        </row>
        <row r="45013">
          <cell r="A45013">
            <v>192190</v>
          </cell>
          <cell r="H45013">
            <v>338</v>
          </cell>
        </row>
        <row r="45014">
          <cell r="A45014">
            <v>192190</v>
          </cell>
          <cell r="H45014">
            <v>6720</v>
          </cell>
        </row>
        <row r="45015">
          <cell r="A45015">
            <v>192676</v>
          </cell>
          <cell r="H45015">
            <v>2394</v>
          </cell>
        </row>
        <row r="45016">
          <cell r="A45016">
            <v>192905</v>
          </cell>
          <cell r="H45016">
            <v>399</v>
          </cell>
        </row>
        <row r="45017">
          <cell r="A45017">
            <v>192998</v>
          </cell>
          <cell r="H45017">
            <v>1560</v>
          </cell>
        </row>
        <row r="45018">
          <cell r="A45018">
            <v>193536</v>
          </cell>
          <cell r="H45018">
            <v>4046</v>
          </cell>
        </row>
        <row r="45019">
          <cell r="A45019">
            <v>193633</v>
          </cell>
          <cell r="H45019">
            <v>18000</v>
          </cell>
        </row>
        <row r="45020">
          <cell r="A45020">
            <v>193707</v>
          </cell>
          <cell r="H45020">
            <v>300</v>
          </cell>
        </row>
        <row r="45021">
          <cell r="A45021">
            <v>194428</v>
          </cell>
          <cell r="H45021">
            <v>71</v>
          </cell>
        </row>
        <row r="45022">
          <cell r="A45022">
            <v>194428</v>
          </cell>
          <cell r="H45022">
            <v>240</v>
          </cell>
        </row>
        <row r="45023">
          <cell r="A45023">
            <v>194428</v>
          </cell>
          <cell r="H45023">
            <v>1920</v>
          </cell>
        </row>
        <row r="45024">
          <cell r="A45024">
            <v>194508</v>
          </cell>
          <cell r="H45024">
            <v>7200</v>
          </cell>
        </row>
        <row r="45025">
          <cell r="A45025">
            <v>194508</v>
          </cell>
          <cell r="H45025">
            <v>18000</v>
          </cell>
        </row>
        <row r="45026">
          <cell r="A45026">
            <v>194529</v>
          </cell>
          <cell r="H45026">
            <v>3600</v>
          </cell>
        </row>
        <row r="45027">
          <cell r="A45027">
            <v>194538</v>
          </cell>
          <cell r="H45027">
            <v>1440.1</v>
          </cell>
        </row>
        <row r="45028">
          <cell r="A45028">
            <v>194538</v>
          </cell>
          <cell r="H45028">
            <v>20305</v>
          </cell>
        </row>
        <row r="45029">
          <cell r="A45029">
            <v>500021</v>
          </cell>
          <cell r="H45029">
            <v>325.70999999999998</v>
          </cell>
        </row>
        <row r="45030">
          <cell r="A45030">
            <v>500021</v>
          </cell>
          <cell r="H45030">
            <v>330.88</v>
          </cell>
        </row>
        <row r="45031">
          <cell r="A45031">
            <v>501986</v>
          </cell>
          <cell r="H45031">
            <v>34200</v>
          </cell>
        </row>
        <row r="45032">
          <cell r="A45032">
            <v>501987</v>
          </cell>
          <cell r="H45032">
            <v>34200</v>
          </cell>
        </row>
        <row r="45033">
          <cell r="A45033">
            <v>502078</v>
          </cell>
          <cell r="H45033">
            <v>17820</v>
          </cell>
        </row>
        <row r="45034">
          <cell r="A45034">
            <v>502204</v>
          </cell>
          <cell r="H45034">
            <v>6711.6</v>
          </cell>
        </row>
        <row r="45035">
          <cell r="A45035">
            <v>502204</v>
          </cell>
          <cell r="H45035">
            <v>9588</v>
          </cell>
        </row>
        <row r="45036">
          <cell r="A45036">
            <v>502293</v>
          </cell>
          <cell r="H45036">
            <v>7200</v>
          </cell>
        </row>
        <row r="45037">
          <cell r="A45037">
            <v>502348</v>
          </cell>
          <cell r="H45037">
            <v>6254</v>
          </cell>
        </row>
        <row r="45038">
          <cell r="A45038">
            <v>502348</v>
          </cell>
          <cell r="H45038">
            <v>12508</v>
          </cell>
        </row>
        <row r="45039">
          <cell r="A45039">
            <v>502348</v>
          </cell>
          <cell r="H45039">
            <v>12508</v>
          </cell>
        </row>
        <row r="45040">
          <cell r="A45040">
            <v>800236</v>
          </cell>
          <cell r="H45040">
            <v>1497</v>
          </cell>
        </row>
        <row r="45041">
          <cell r="A45041">
            <v>800236</v>
          </cell>
          <cell r="H45041">
            <v>1497</v>
          </cell>
        </row>
        <row r="45042">
          <cell r="A45042">
            <v>800236</v>
          </cell>
          <cell r="H45042">
            <v>1497</v>
          </cell>
        </row>
        <row r="45043">
          <cell r="A45043">
            <v>800236</v>
          </cell>
          <cell r="H45043">
            <v>499</v>
          </cell>
        </row>
        <row r="45044">
          <cell r="A45044">
            <v>900039</v>
          </cell>
          <cell r="H45044">
            <v>100.8</v>
          </cell>
        </row>
        <row r="45045">
          <cell r="A45045">
            <v>900333</v>
          </cell>
          <cell r="H45045">
            <v>1310.4000000000001</v>
          </cell>
        </row>
        <row r="45046">
          <cell r="A45046" t="str">
            <v>A01957</v>
          </cell>
          <cell r="H45046">
            <v>7525</v>
          </cell>
        </row>
        <row r="45047">
          <cell r="A45047" t="str">
            <v>A58721</v>
          </cell>
          <cell r="H45047">
            <v>1677</v>
          </cell>
        </row>
        <row r="45048">
          <cell r="A45048">
            <v>100926</v>
          </cell>
          <cell r="H45048">
            <v>156.63999999999999</v>
          </cell>
        </row>
        <row r="45049">
          <cell r="A45049">
            <v>100926</v>
          </cell>
          <cell r="H45049">
            <v>24000</v>
          </cell>
        </row>
        <row r="45050">
          <cell r="A45050">
            <v>101849</v>
          </cell>
          <cell r="H45050">
            <v>798</v>
          </cell>
        </row>
        <row r="45051">
          <cell r="A45051">
            <v>102075</v>
          </cell>
          <cell r="H45051">
            <v>6000</v>
          </cell>
        </row>
        <row r="45052">
          <cell r="A45052">
            <v>102297</v>
          </cell>
          <cell r="H45052">
            <v>14112</v>
          </cell>
        </row>
        <row r="45053">
          <cell r="A45053">
            <v>191215</v>
          </cell>
          <cell r="H45053">
            <v>23400</v>
          </cell>
        </row>
        <row r="45054">
          <cell r="A45054">
            <v>191650</v>
          </cell>
          <cell r="H45054">
            <v>120</v>
          </cell>
        </row>
        <row r="45055">
          <cell r="A45055">
            <v>191650</v>
          </cell>
          <cell r="H45055">
            <v>2500</v>
          </cell>
        </row>
        <row r="45056">
          <cell r="A45056">
            <v>191650</v>
          </cell>
          <cell r="H45056">
            <v>2988</v>
          </cell>
        </row>
        <row r="45057">
          <cell r="A45057">
            <v>191650</v>
          </cell>
          <cell r="H45057">
            <v>84</v>
          </cell>
        </row>
        <row r="45058">
          <cell r="A45058">
            <v>191650</v>
          </cell>
          <cell r="H45058">
            <v>7232</v>
          </cell>
        </row>
        <row r="45059">
          <cell r="A45059">
            <v>191650</v>
          </cell>
          <cell r="H45059">
            <v>316</v>
          </cell>
        </row>
        <row r="45060">
          <cell r="A45060">
            <v>191650</v>
          </cell>
          <cell r="H45060">
            <v>750</v>
          </cell>
        </row>
        <row r="45061">
          <cell r="A45061">
            <v>191650</v>
          </cell>
          <cell r="H45061">
            <v>10</v>
          </cell>
        </row>
        <row r="45062">
          <cell r="A45062">
            <v>191650</v>
          </cell>
          <cell r="H45062">
            <v>135</v>
          </cell>
        </row>
        <row r="45063">
          <cell r="A45063">
            <v>191650</v>
          </cell>
          <cell r="H45063">
            <v>104</v>
          </cell>
        </row>
        <row r="45064">
          <cell r="A45064">
            <v>191650</v>
          </cell>
          <cell r="H45064">
            <v>113</v>
          </cell>
        </row>
        <row r="45065">
          <cell r="A45065">
            <v>191650</v>
          </cell>
          <cell r="H45065">
            <v>316</v>
          </cell>
        </row>
        <row r="45066">
          <cell r="A45066">
            <v>191650</v>
          </cell>
          <cell r="H45066">
            <v>10</v>
          </cell>
        </row>
        <row r="45067">
          <cell r="A45067">
            <v>191650</v>
          </cell>
          <cell r="H45067">
            <v>135</v>
          </cell>
        </row>
        <row r="45068">
          <cell r="A45068">
            <v>191650</v>
          </cell>
          <cell r="H45068">
            <v>104</v>
          </cell>
        </row>
        <row r="45069">
          <cell r="A45069">
            <v>191650</v>
          </cell>
          <cell r="H45069">
            <v>113</v>
          </cell>
        </row>
        <row r="45070">
          <cell r="A45070">
            <v>191650</v>
          </cell>
          <cell r="H45070">
            <v>316</v>
          </cell>
        </row>
        <row r="45071">
          <cell r="A45071">
            <v>191650</v>
          </cell>
          <cell r="H45071">
            <v>3720</v>
          </cell>
        </row>
        <row r="45072">
          <cell r="A45072">
            <v>191650</v>
          </cell>
          <cell r="H45072">
            <v>565</v>
          </cell>
        </row>
        <row r="45073">
          <cell r="A45073">
            <v>191650</v>
          </cell>
          <cell r="H45073">
            <v>720</v>
          </cell>
        </row>
        <row r="45074">
          <cell r="A45074">
            <v>191670</v>
          </cell>
          <cell r="H45074">
            <v>106</v>
          </cell>
        </row>
        <row r="45075">
          <cell r="A45075">
            <v>191670</v>
          </cell>
          <cell r="H45075">
            <v>1404</v>
          </cell>
        </row>
        <row r="45076">
          <cell r="A45076">
            <v>192507</v>
          </cell>
          <cell r="H45076">
            <v>260</v>
          </cell>
        </row>
        <row r="45077">
          <cell r="A45077">
            <v>192507</v>
          </cell>
          <cell r="H45077">
            <v>1040</v>
          </cell>
        </row>
        <row r="45078">
          <cell r="A45078">
            <v>192539</v>
          </cell>
          <cell r="H45078">
            <v>6000</v>
          </cell>
        </row>
        <row r="45079">
          <cell r="A45079">
            <v>192699</v>
          </cell>
          <cell r="H45079">
            <v>6960</v>
          </cell>
        </row>
        <row r="45080">
          <cell r="A45080">
            <v>192699</v>
          </cell>
          <cell r="H45080">
            <v>410</v>
          </cell>
        </row>
        <row r="45081">
          <cell r="A45081">
            <v>192845</v>
          </cell>
          <cell r="H45081">
            <v>6000</v>
          </cell>
        </row>
        <row r="45082">
          <cell r="A45082">
            <v>193586</v>
          </cell>
          <cell r="H45082">
            <v>288</v>
          </cell>
        </row>
        <row r="45083">
          <cell r="A45083">
            <v>193830</v>
          </cell>
          <cell r="H45083">
            <v>181.25</v>
          </cell>
        </row>
        <row r="45084">
          <cell r="A45084">
            <v>193830</v>
          </cell>
          <cell r="H45084">
            <v>31800</v>
          </cell>
        </row>
        <row r="45085">
          <cell r="A45085">
            <v>194196</v>
          </cell>
          <cell r="H45085">
            <v>1188</v>
          </cell>
        </row>
        <row r="45086">
          <cell r="A45086">
            <v>194211</v>
          </cell>
          <cell r="H45086">
            <v>6627.6</v>
          </cell>
        </row>
        <row r="45087">
          <cell r="A45087">
            <v>194266</v>
          </cell>
          <cell r="H45087">
            <v>106.25</v>
          </cell>
        </row>
        <row r="45088">
          <cell r="A45088">
            <v>194266</v>
          </cell>
          <cell r="H45088">
            <v>1764</v>
          </cell>
        </row>
        <row r="45089">
          <cell r="A45089">
            <v>194552</v>
          </cell>
          <cell r="H45089">
            <v>126.25</v>
          </cell>
        </row>
        <row r="45090">
          <cell r="A45090">
            <v>194552</v>
          </cell>
          <cell r="H45090">
            <v>8400</v>
          </cell>
        </row>
        <row r="45091">
          <cell r="A45091">
            <v>500877</v>
          </cell>
          <cell r="H45091">
            <v>2640</v>
          </cell>
        </row>
        <row r="45092">
          <cell r="A45092">
            <v>502824</v>
          </cell>
          <cell r="H45092">
            <v>100548</v>
          </cell>
        </row>
        <row r="45093">
          <cell r="A45093">
            <v>750231</v>
          </cell>
          <cell r="H45093">
            <v>6000</v>
          </cell>
        </row>
        <row r="45094">
          <cell r="A45094">
            <v>800237</v>
          </cell>
          <cell r="H45094">
            <v>4224</v>
          </cell>
        </row>
        <row r="45095">
          <cell r="A45095" t="str">
            <v>A59043</v>
          </cell>
          <cell r="H45095">
            <v>708</v>
          </cell>
        </row>
        <row r="45096">
          <cell r="A45096" t="str">
            <v>A59059</v>
          </cell>
          <cell r="H45096">
            <v>1440</v>
          </cell>
        </row>
        <row r="45097">
          <cell r="A45097" t="str">
            <v>A59191</v>
          </cell>
          <cell r="H45097">
            <v>798</v>
          </cell>
        </row>
        <row r="45098">
          <cell r="A45098" t="str">
            <v>A59191</v>
          </cell>
          <cell r="H45098">
            <v>3540</v>
          </cell>
        </row>
        <row r="45099">
          <cell r="A45099">
            <v>100055</v>
          </cell>
          <cell r="H45099">
            <v>13800</v>
          </cell>
        </row>
        <row r="45100">
          <cell r="A45100">
            <v>100203</v>
          </cell>
          <cell r="H45100">
            <v>6800</v>
          </cell>
        </row>
        <row r="45101">
          <cell r="A45101">
            <v>100397</v>
          </cell>
          <cell r="H45101">
            <v>10200</v>
          </cell>
        </row>
        <row r="45102">
          <cell r="A45102">
            <v>100900</v>
          </cell>
          <cell r="H45102">
            <v>168.42</v>
          </cell>
        </row>
        <row r="45103">
          <cell r="A45103">
            <v>100900</v>
          </cell>
          <cell r="H45103">
            <v>168.42</v>
          </cell>
        </row>
        <row r="45104">
          <cell r="A45104">
            <v>100900</v>
          </cell>
          <cell r="H45104">
            <v>448.53</v>
          </cell>
        </row>
        <row r="45105">
          <cell r="A45105">
            <v>100900</v>
          </cell>
          <cell r="H45105">
            <v>448.53</v>
          </cell>
        </row>
        <row r="45106">
          <cell r="A45106">
            <v>100900</v>
          </cell>
          <cell r="H45106">
            <v>257.13</v>
          </cell>
        </row>
        <row r="45107">
          <cell r="A45107">
            <v>101790</v>
          </cell>
          <cell r="H45107">
            <v>16299.6</v>
          </cell>
        </row>
        <row r="45108">
          <cell r="A45108">
            <v>101790</v>
          </cell>
          <cell r="H45108">
            <v>16299.6</v>
          </cell>
        </row>
        <row r="45109">
          <cell r="A45109">
            <v>102418</v>
          </cell>
          <cell r="H45109">
            <v>129.6</v>
          </cell>
        </row>
        <row r="45110">
          <cell r="A45110">
            <v>102418</v>
          </cell>
          <cell r="H45110">
            <v>1413</v>
          </cell>
        </row>
        <row r="45111">
          <cell r="A45111">
            <v>102418</v>
          </cell>
          <cell r="H45111">
            <v>43.2</v>
          </cell>
        </row>
        <row r="45112">
          <cell r="A45112">
            <v>102418</v>
          </cell>
          <cell r="H45112">
            <v>471</v>
          </cell>
        </row>
        <row r="45113">
          <cell r="A45113">
            <v>190033</v>
          </cell>
          <cell r="H45113">
            <v>1838.62</v>
          </cell>
        </row>
        <row r="45114">
          <cell r="A45114">
            <v>190141</v>
          </cell>
          <cell r="H45114">
            <v>1500</v>
          </cell>
        </row>
        <row r="45115">
          <cell r="A45115">
            <v>190483</v>
          </cell>
          <cell r="H45115">
            <v>210</v>
          </cell>
        </row>
        <row r="45116">
          <cell r="A45116">
            <v>190483</v>
          </cell>
          <cell r="H45116">
            <v>120</v>
          </cell>
        </row>
        <row r="45117">
          <cell r="A45117">
            <v>191012</v>
          </cell>
          <cell r="H45117">
            <v>1440</v>
          </cell>
        </row>
        <row r="45118">
          <cell r="A45118">
            <v>191012</v>
          </cell>
          <cell r="H45118">
            <v>50</v>
          </cell>
        </row>
        <row r="45119">
          <cell r="A45119">
            <v>191127</v>
          </cell>
          <cell r="H45119">
            <v>12784</v>
          </cell>
        </row>
        <row r="45120">
          <cell r="A45120">
            <v>191127</v>
          </cell>
          <cell r="H45120">
            <v>12784</v>
          </cell>
        </row>
        <row r="45121">
          <cell r="A45121">
            <v>191213</v>
          </cell>
          <cell r="H45121">
            <v>3400</v>
          </cell>
        </row>
        <row r="45122">
          <cell r="A45122">
            <v>191650</v>
          </cell>
          <cell r="H45122">
            <v>106.93</v>
          </cell>
        </row>
        <row r="45123">
          <cell r="A45123">
            <v>191735</v>
          </cell>
          <cell r="H45123">
            <v>5088</v>
          </cell>
        </row>
        <row r="45124">
          <cell r="A45124">
            <v>191735</v>
          </cell>
          <cell r="H45124">
            <v>80</v>
          </cell>
        </row>
        <row r="45125">
          <cell r="A45125">
            <v>191751</v>
          </cell>
          <cell r="H45125">
            <v>3816</v>
          </cell>
        </row>
        <row r="45126">
          <cell r="A45126">
            <v>191751</v>
          </cell>
          <cell r="H45126">
            <v>106</v>
          </cell>
        </row>
        <row r="45127">
          <cell r="A45127">
            <v>192891</v>
          </cell>
          <cell r="H45127">
            <v>107.5</v>
          </cell>
        </row>
        <row r="45128">
          <cell r="A45128">
            <v>192891</v>
          </cell>
          <cell r="H45128">
            <v>1440</v>
          </cell>
        </row>
        <row r="45129">
          <cell r="A45129">
            <v>192891</v>
          </cell>
          <cell r="H45129">
            <v>4860</v>
          </cell>
        </row>
        <row r="45130">
          <cell r="A45130">
            <v>192905</v>
          </cell>
          <cell r="H45130">
            <v>5340</v>
          </cell>
        </row>
        <row r="45131">
          <cell r="A45131">
            <v>192962</v>
          </cell>
          <cell r="H45131">
            <v>3030</v>
          </cell>
        </row>
        <row r="45132">
          <cell r="A45132">
            <v>193404</v>
          </cell>
          <cell r="H45132">
            <v>1440</v>
          </cell>
        </row>
        <row r="45133">
          <cell r="A45133">
            <v>193501</v>
          </cell>
          <cell r="H45133">
            <v>4956</v>
          </cell>
        </row>
        <row r="45134">
          <cell r="A45134">
            <v>193606</v>
          </cell>
          <cell r="H45134">
            <v>816</v>
          </cell>
        </row>
        <row r="45135">
          <cell r="A45135">
            <v>193630</v>
          </cell>
          <cell r="H45135">
            <v>7210.8</v>
          </cell>
        </row>
        <row r="45136">
          <cell r="A45136">
            <v>193812</v>
          </cell>
          <cell r="H45136">
            <v>97.5</v>
          </cell>
        </row>
        <row r="45137">
          <cell r="A45137">
            <v>193823</v>
          </cell>
          <cell r="H45137">
            <v>83.5</v>
          </cell>
        </row>
        <row r="45138">
          <cell r="A45138">
            <v>193823</v>
          </cell>
          <cell r="H45138">
            <v>3540</v>
          </cell>
        </row>
        <row r="45139">
          <cell r="A45139">
            <v>194078</v>
          </cell>
          <cell r="H45139">
            <v>38340</v>
          </cell>
        </row>
        <row r="45140">
          <cell r="A45140">
            <v>194196</v>
          </cell>
          <cell r="H45140">
            <v>576</v>
          </cell>
        </row>
        <row r="45141">
          <cell r="A45141">
            <v>194227</v>
          </cell>
          <cell r="H45141">
            <v>554.88</v>
          </cell>
        </row>
        <row r="45142">
          <cell r="A45142">
            <v>194227</v>
          </cell>
          <cell r="H45142">
            <v>762.96</v>
          </cell>
        </row>
        <row r="45143">
          <cell r="A45143">
            <v>194516</v>
          </cell>
          <cell r="H45143">
            <v>2940</v>
          </cell>
        </row>
        <row r="45144">
          <cell r="A45144">
            <v>194578</v>
          </cell>
          <cell r="H45144">
            <v>3540</v>
          </cell>
        </row>
        <row r="45145">
          <cell r="A45145">
            <v>194660</v>
          </cell>
          <cell r="H45145">
            <v>72000</v>
          </cell>
        </row>
        <row r="45146">
          <cell r="A45146">
            <v>200302</v>
          </cell>
          <cell r="H45146">
            <v>6800</v>
          </cell>
        </row>
        <row r="45147">
          <cell r="A45147">
            <v>500925</v>
          </cell>
          <cell r="H45147">
            <v>14400</v>
          </cell>
        </row>
        <row r="45148">
          <cell r="A45148">
            <v>501056</v>
          </cell>
          <cell r="H45148">
            <v>6392</v>
          </cell>
        </row>
        <row r="45149">
          <cell r="A45149">
            <v>501056</v>
          </cell>
          <cell r="H45149">
            <v>9588</v>
          </cell>
        </row>
        <row r="45150">
          <cell r="A45150">
            <v>502030</v>
          </cell>
          <cell r="H45150">
            <v>6800</v>
          </cell>
        </row>
        <row r="45151">
          <cell r="A45151">
            <v>502762</v>
          </cell>
          <cell r="H45151">
            <v>405.38</v>
          </cell>
        </row>
        <row r="45152">
          <cell r="A45152">
            <v>502762</v>
          </cell>
          <cell r="H45152">
            <v>7886.4</v>
          </cell>
        </row>
        <row r="45153">
          <cell r="A45153">
            <v>502824</v>
          </cell>
          <cell r="H45153">
            <v>15162</v>
          </cell>
        </row>
        <row r="45154">
          <cell r="A45154">
            <v>503005</v>
          </cell>
          <cell r="H45154">
            <v>237.5</v>
          </cell>
        </row>
        <row r="45155">
          <cell r="A45155">
            <v>503005</v>
          </cell>
          <cell r="H45155">
            <v>17744.400000000001</v>
          </cell>
        </row>
        <row r="45156">
          <cell r="A45156">
            <v>800280</v>
          </cell>
          <cell r="H45156">
            <v>443.45</v>
          </cell>
        </row>
        <row r="45157">
          <cell r="A45157">
            <v>800280</v>
          </cell>
          <cell r="H45157">
            <v>7886.4</v>
          </cell>
        </row>
        <row r="45158">
          <cell r="A45158">
            <v>900039</v>
          </cell>
          <cell r="H45158">
            <v>1864.8</v>
          </cell>
        </row>
        <row r="45159">
          <cell r="A45159" t="str">
            <v>A59002</v>
          </cell>
          <cell r="H45159">
            <v>745.28</v>
          </cell>
        </row>
        <row r="45160">
          <cell r="A45160" t="str">
            <v>A59002</v>
          </cell>
          <cell r="H45160">
            <v>21600</v>
          </cell>
        </row>
        <row r="45161">
          <cell r="A45161" t="str">
            <v>A59002</v>
          </cell>
          <cell r="H45161">
            <v>399</v>
          </cell>
        </row>
        <row r="45162">
          <cell r="A45162" t="str">
            <v>A59245</v>
          </cell>
          <cell r="H45162">
            <v>2880</v>
          </cell>
        </row>
        <row r="45163">
          <cell r="A45163" t="str">
            <v>A59245</v>
          </cell>
          <cell r="H45163">
            <v>137</v>
          </cell>
        </row>
        <row r="45164">
          <cell r="A45164" t="str">
            <v>A59259</v>
          </cell>
          <cell r="H45164">
            <v>131.25</v>
          </cell>
        </row>
        <row r="45165">
          <cell r="A45165" t="str">
            <v>A59259</v>
          </cell>
          <cell r="H45165">
            <v>3540</v>
          </cell>
        </row>
        <row r="45166">
          <cell r="A45166">
            <v>100086</v>
          </cell>
          <cell r="H45166">
            <v>88</v>
          </cell>
        </row>
        <row r="45167">
          <cell r="A45167">
            <v>100086</v>
          </cell>
          <cell r="H45167">
            <v>3600</v>
          </cell>
        </row>
        <row r="45168">
          <cell r="A45168">
            <v>100111</v>
          </cell>
          <cell r="H45168">
            <v>1560</v>
          </cell>
        </row>
        <row r="45169">
          <cell r="A45169">
            <v>100838</v>
          </cell>
          <cell r="H45169">
            <v>384.24</v>
          </cell>
        </row>
        <row r="45170">
          <cell r="A45170">
            <v>101051</v>
          </cell>
          <cell r="H45170">
            <v>27720</v>
          </cell>
        </row>
        <row r="45171">
          <cell r="A45171">
            <v>101788</v>
          </cell>
          <cell r="H45171">
            <v>6783</v>
          </cell>
        </row>
        <row r="45172">
          <cell r="A45172">
            <v>102437</v>
          </cell>
          <cell r="H45172">
            <v>7500</v>
          </cell>
        </row>
        <row r="45173">
          <cell r="A45173">
            <v>102463</v>
          </cell>
          <cell r="H45173">
            <v>1584</v>
          </cell>
        </row>
        <row r="45174">
          <cell r="A45174">
            <v>190017</v>
          </cell>
          <cell r="H45174">
            <v>31270</v>
          </cell>
        </row>
        <row r="45175">
          <cell r="A45175">
            <v>190054</v>
          </cell>
          <cell r="H45175">
            <v>31960</v>
          </cell>
        </row>
        <row r="45176">
          <cell r="A45176">
            <v>190057</v>
          </cell>
          <cell r="H45176">
            <v>10227.200000000001</v>
          </cell>
        </row>
        <row r="45177">
          <cell r="A45177">
            <v>190057</v>
          </cell>
          <cell r="H45177">
            <v>15980</v>
          </cell>
        </row>
        <row r="45178">
          <cell r="A45178">
            <v>190058</v>
          </cell>
          <cell r="H45178">
            <v>9381</v>
          </cell>
        </row>
        <row r="45179">
          <cell r="A45179">
            <v>190063</v>
          </cell>
          <cell r="H45179">
            <v>5113.6000000000004</v>
          </cell>
        </row>
        <row r="45180">
          <cell r="A45180">
            <v>191650</v>
          </cell>
          <cell r="H45180">
            <v>40300</v>
          </cell>
        </row>
        <row r="45181">
          <cell r="A45181">
            <v>191932</v>
          </cell>
          <cell r="H45181">
            <v>1714.2</v>
          </cell>
        </row>
        <row r="45182">
          <cell r="A45182">
            <v>192461</v>
          </cell>
          <cell r="H45182">
            <v>125</v>
          </cell>
        </row>
        <row r="45183">
          <cell r="A45183">
            <v>192461</v>
          </cell>
          <cell r="H45183">
            <v>19440</v>
          </cell>
        </row>
        <row r="45184">
          <cell r="A45184">
            <v>193407</v>
          </cell>
          <cell r="H45184">
            <v>320</v>
          </cell>
        </row>
        <row r="45185">
          <cell r="A45185">
            <v>193407</v>
          </cell>
          <cell r="H45185">
            <v>10440</v>
          </cell>
        </row>
        <row r="45186">
          <cell r="A45186">
            <v>193460</v>
          </cell>
          <cell r="H45186">
            <v>153.5</v>
          </cell>
        </row>
        <row r="45187">
          <cell r="A45187">
            <v>193460</v>
          </cell>
          <cell r="H45187">
            <v>2832</v>
          </cell>
        </row>
        <row r="45188">
          <cell r="A45188">
            <v>193474</v>
          </cell>
          <cell r="H45188">
            <v>2.4</v>
          </cell>
        </row>
        <row r="45189">
          <cell r="A45189">
            <v>193474</v>
          </cell>
          <cell r="H45189">
            <v>588</v>
          </cell>
        </row>
        <row r="45190">
          <cell r="A45190">
            <v>193547</v>
          </cell>
          <cell r="H45190">
            <v>10812</v>
          </cell>
        </row>
        <row r="45191">
          <cell r="A45191">
            <v>193712</v>
          </cell>
          <cell r="H45191">
            <v>4800</v>
          </cell>
        </row>
        <row r="45192">
          <cell r="A45192">
            <v>193812</v>
          </cell>
          <cell r="H45192">
            <v>2301.12</v>
          </cell>
        </row>
        <row r="45193">
          <cell r="A45193">
            <v>193812</v>
          </cell>
          <cell r="H45193">
            <v>38352</v>
          </cell>
        </row>
        <row r="45194">
          <cell r="A45194">
            <v>193870</v>
          </cell>
          <cell r="H45194">
            <v>3540</v>
          </cell>
        </row>
        <row r="45195">
          <cell r="A45195">
            <v>193970</v>
          </cell>
          <cell r="H45195">
            <v>9000</v>
          </cell>
        </row>
        <row r="45196">
          <cell r="A45196">
            <v>194392</v>
          </cell>
          <cell r="H45196">
            <v>3594</v>
          </cell>
        </row>
        <row r="45197">
          <cell r="A45197">
            <v>201226</v>
          </cell>
          <cell r="H45197">
            <v>768</v>
          </cell>
        </row>
        <row r="45198">
          <cell r="A45198">
            <v>502092</v>
          </cell>
          <cell r="H45198">
            <v>19800</v>
          </cell>
        </row>
        <row r="45199">
          <cell r="A45199">
            <v>502413</v>
          </cell>
          <cell r="H45199">
            <v>2783.03</v>
          </cell>
        </row>
        <row r="45200">
          <cell r="A45200">
            <v>502413</v>
          </cell>
          <cell r="H45200">
            <v>7114.66</v>
          </cell>
        </row>
        <row r="45201">
          <cell r="A45201">
            <v>900088</v>
          </cell>
          <cell r="H45201">
            <v>105</v>
          </cell>
        </row>
        <row r="45202">
          <cell r="A45202">
            <v>900088</v>
          </cell>
          <cell r="H45202">
            <v>3540</v>
          </cell>
        </row>
        <row r="45203">
          <cell r="A45203" t="str">
            <v>A58388</v>
          </cell>
          <cell r="H45203">
            <v>285.2</v>
          </cell>
        </row>
        <row r="45204">
          <cell r="A45204" t="str">
            <v>A58388</v>
          </cell>
          <cell r="H45204">
            <v>445.71</v>
          </cell>
        </row>
        <row r="45205">
          <cell r="A45205" t="str">
            <v>A58388</v>
          </cell>
          <cell r="H45205">
            <v>1739.04</v>
          </cell>
        </row>
        <row r="45206">
          <cell r="A45206" t="str">
            <v>A58388</v>
          </cell>
          <cell r="H45206">
            <v>445.71</v>
          </cell>
        </row>
        <row r="45207">
          <cell r="A45207" t="str">
            <v>A58388</v>
          </cell>
          <cell r="H45207">
            <v>442.98</v>
          </cell>
        </row>
        <row r="45208">
          <cell r="A45208" t="str">
            <v>A58388</v>
          </cell>
          <cell r="H45208">
            <v>872.37</v>
          </cell>
        </row>
        <row r="45209">
          <cell r="A45209" t="str">
            <v>A58388</v>
          </cell>
          <cell r="H45209">
            <v>103</v>
          </cell>
        </row>
        <row r="45210">
          <cell r="A45210" t="str">
            <v>A58388</v>
          </cell>
          <cell r="H45210">
            <v>69</v>
          </cell>
        </row>
        <row r="45211">
          <cell r="A45211" t="str">
            <v>A58901</v>
          </cell>
          <cell r="H45211">
            <v>944</v>
          </cell>
        </row>
        <row r="45212">
          <cell r="A45212" t="str">
            <v>A59108</v>
          </cell>
          <cell r="H45212">
            <v>720</v>
          </cell>
        </row>
        <row r="45213">
          <cell r="A45213" t="str">
            <v>A59280</v>
          </cell>
          <cell r="H45213">
            <v>2808</v>
          </cell>
        </row>
        <row r="45214">
          <cell r="A45214" t="str">
            <v>A59288</v>
          </cell>
          <cell r="H45214">
            <v>698</v>
          </cell>
        </row>
        <row r="45215">
          <cell r="A45215" t="str">
            <v>A59288</v>
          </cell>
          <cell r="H45215">
            <v>137.5</v>
          </cell>
        </row>
        <row r="45216">
          <cell r="A45216" t="str">
            <v>A59288</v>
          </cell>
          <cell r="H45216">
            <v>8640</v>
          </cell>
        </row>
        <row r="45217">
          <cell r="A45217">
            <v>100036</v>
          </cell>
          <cell r="H45217">
            <v>5983</v>
          </cell>
          <cell r="U45217"/>
        </row>
        <row r="45218">
          <cell r="A45218">
            <v>100181</v>
          </cell>
          <cell r="H45218">
            <v>13500</v>
          </cell>
          <cell r="U45218"/>
        </row>
        <row r="45219">
          <cell r="A45219">
            <v>101425</v>
          </cell>
          <cell r="H45219">
            <v>1632</v>
          </cell>
          <cell r="U45219"/>
        </row>
        <row r="45220">
          <cell r="A45220">
            <v>101555</v>
          </cell>
          <cell r="H45220">
            <v>1200</v>
          </cell>
          <cell r="U45220"/>
        </row>
        <row r="45221">
          <cell r="A45221">
            <v>190854</v>
          </cell>
          <cell r="H45221">
            <v>399</v>
          </cell>
          <cell r="U45221"/>
        </row>
        <row r="45222">
          <cell r="A45222">
            <v>190854</v>
          </cell>
          <cell r="H45222">
            <v>720</v>
          </cell>
          <cell r="U45222"/>
        </row>
        <row r="45223">
          <cell r="A45223">
            <v>191261</v>
          </cell>
          <cell r="H45223">
            <v>756</v>
          </cell>
          <cell r="U45223"/>
        </row>
        <row r="45224">
          <cell r="A45224">
            <v>192799</v>
          </cell>
          <cell r="H45224">
            <v>408</v>
          </cell>
          <cell r="U45224"/>
        </row>
        <row r="45225">
          <cell r="A45225">
            <v>193091</v>
          </cell>
          <cell r="H45225">
            <v>399</v>
          </cell>
          <cell r="U45225"/>
        </row>
        <row r="45226">
          <cell r="A45226">
            <v>193091</v>
          </cell>
          <cell r="H45226">
            <v>84</v>
          </cell>
          <cell r="U45226"/>
        </row>
        <row r="45227">
          <cell r="A45227">
            <v>193091</v>
          </cell>
          <cell r="H45227">
            <v>1200</v>
          </cell>
          <cell r="U45227"/>
        </row>
        <row r="45228">
          <cell r="A45228">
            <v>193478</v>
          </cell>
          <cell r="H45228">
            <v>786</v>
          </cell>
          <cell r="U45228"/>
        </row>
        <row r="45229">
          <cell r="A45229">
            <v>193778</v>
          </cell>
          <cell r="H45229">
            <v>5941.3</v>
          </cell>
          <cell r="U45229"/>
        </row>
        <row r="45230">
          <cell r="A45230">
            <v>193812</v>
          </cell>
          <cell r="H45230">
            <v>1534.08</v>
          </cell>
          <cell r="U45230"/>
        </row>
        <row r="45231">
          <cell r="A45231">
            <v>194507</v>
          </cell>
          <cell r="H45231">
            <v>285.7</v>
          </cell>
          <cell r="U45231"/>
        </row>
        <row r="45232">
          <cell r="A45232">
            <v>100175</v>
          </cell>
          <cell r="H45232">
            <v>449.9</v>
          </cell>
          <cell r="U45232"/>
        </row>
        <row r="45233">
          <cell r="A45233">
            <v>100224</v>
          </cell>
          <cell r="H45233">
            <v>7956</v>
          </cell>
          <cell r="U45233"/>
        </row>
        <row r="45234">
          <cell r="A45234">
            <v>100900</v>
          </cell>
          <cell r="H45234">
            <v>952</v>
          </cell>
          <cell r="U45234"/>
        </row>
        <row r="45235">
          <cell r="A45235">
            <v>101229</v>
          </cell>
          <cell r="H45235">
            <v>131.31</v>
          </cell>
          <cell r="U45235"/>
        </row>
        <row r="45236">
          <cell r="A45236">
            <v>101229</v>
          </cell>
          <cell r="H45236">
            <v>2940</v>
          </cell>
          <cell r="U45236"/>
        </row>
        <row r="45237">
          <cell r="A45237">
            <v>101373</v>
          </cell>
          <cell r="H45237">
            <v>759.97</v>
          </cell>
          <cell r="U45237"/>
        </row>
        <row r="45238">
          <cell r="A45238">
            <v>101555</v>
          </cell>
          <cell r="H45238">
            <v>13872</v>
          </cell>
          <cell r="U45238"/>
        </row>
        <row r="45239">
          <cell r="A45239">
            <v>190937</v>
          </cell>
          <cell r="H45239">
            <v>286.36</v>
          </cell>
          <cell r="U45239"/>
        </row>
        <row r="45240">
          <cell r="A45240">
            <v>192053</v>
          </cell>
          <cell r="H45240">
            <v>336.84</v>
          </cell>
          <cell r="U45240"/>
        </row>
        <row r="45241">
          <cell r="A45241">
            <v>192053</v>
          </cell>
          <cell r="H45241">
            <v>336.84</v>
          </cell>
          <cell r="U45241"/>
        </row>
        <row r="45242">
          <cell r="A45242">
            <v>192053</v>
          </cell>
          <cell r="H45242">
            <v>897.06</v>
          </cell>
          <cell r="U45242"/>
        </row>
        <row r="45243">
          <cell r="A45243">
            <v>192053</v>
          </cell>
          <cell r="H45243">
            <v>514.26</v>
          </cell>
          <cell r="U45243"/>
        </row>
        <row r="45244">
          <cell r="A45244">
            <v>192144</v>
          </cell>
          <cell r="H45244">
            <v>1836</v>
          </cell>
          <cell r="U45244"/>
        </row>
        <row r="45245">
          <cell r="A45245">
            <v>192435</v>
          </cell>
          <cell r="H45245">
            <v>4116</v>
          </cell>
          <cell r="U45245"/>
        </row>
        <row r="45246">
          <cell r="A45246">
            <v>192601</v>
          </cell>
          <cell r="H45246">
            <v>226.7</v>
          </cell>
          <cell r="U45246"/>
        </row>
        <row r="45247">
          <cell r="A45247">
            <v>192601</v>
          </cell>
          <cell r="H45247">
            <v>298.3</v>
          </cell>
          <cell r="U45247"/>
        </row>
        <row r="45248">
          <cell r="A45248">
            <v>192601</v>
          </cell>
          <cell r="H45248">
            <v>1231.4000000000001</v>
          </cell>
          <cell r="U45248"/>
        </row>
        <row r="45249">
          <cell r="A45249">
            <v>192601</v>
          </cell>
          <cell r="H45249">
            <v>882.98</v>
          </cell>
          <cell r="U45249"/>
        </row>
        <row r="45250">
          <cell r="A45250">
            <v>193958</v>
          </cell>
          <cell r="H45250">
            <v>9180</v>
          </cell>
          <cell r="U45250"/>
        </row>
        <row r="45251">
          <cell r="A45251">
            <v>194521</v>
          </cell>
          <cell r="H45251">
            <v>82.25</v>
          </cell>
          <cell r="U45251"/>
        </row>
        <row r="45252">
          <cell r="A45252">
            <v>194521</v>
          </cell>
          <cell r="H45252">
            <v>840</v>
          </cell>
          <cell r="U45252"/>
        </row>
        <row r="45253">
          <cell r="A45253">
            <v>800101</v>
          </cell>
          <cell r="H45253">
            <v>2040</v>
          </cell>
          <cell r="U45253"/>
        </row>
        <row r="45254">
          <cell r="A45254">
            <v>800101</v>
          </cell>
          <cell r="H45254">
            <v>571.4</v>
          </cell>
          <cell r="U45254"/>
        </row>
        <row r="45255">
          <cell r="A45255" t="str">
            <v>A14709</v>
          </cell>
          <cell r="H45255">
            <v>399</v>
          </cell>
          <cell r="U45255"/>
        </row>
        <row r="45256">
          <cell r="A45256" t="str">
            <v>A14709</v>
          </cell>
          <cell r="H45256">
            <v>3720</v>
          </cell>
          <cell r="U45256"/>
        </row>
        <row r="45257">
          <cell r="A45257" t="str">
            <v>A58542</v>
          </cell>
          <cell r="H45257">
            <v>5880</v>
          </cell>
          <cell r="U45257"/>
        </row>
        <row r="45258">
          <cell r="A45258" t="str">
            <v>A58988</v>
          </cell>
          <cell r="H45258">
            <v>998</v>
          </cell>
          <cell r="U45258"/>
        </row>
        <row r="45259">
          <cell r="A45259" t="str">
            <v>A58988</v>
          </cell>
          <cell r="H45259">
            <v>3600</v>
          </cell>
          <cell r="U45259"/>
        </row>
        <row r="45260">
          <cell r="A45260">
            <v>100196</v>
          </cell>
          <cell r="H45260">
            <v>3536</v>
          </cell>
          <cell r="U45260"/>
        </row>
        <row r="45261">
          <cell r="A45261">
            <v>102607</v>
          </cell>
          <cell r="H45261">
            <v>272.27999999999997</v>
          </cell>
          <cell r="U45261"/>
        </row>
        <row r="45262">
          <cell r="A45262">
            <v>102607</v>
          </cell>
          <cell r="H45262">
            <v>1651.86</v>
          </cell>
          <cell r="U45262"/>
        </row>
        <row r="45263">
          <cell r="A45263">
            <v>102607</v>
          </cell>
          <cell r="H45263">
            <v>3693.71</v>
          </cell>
          <cell r="U45263"/>
        </row>
        <row r="45264">
          <cell r="A45264">
            <v>102607</v>
          </cell>
          <cell r="H45264">
            <v>114.96</v>
          </cell>
          <cell r="U45264"/>
        </row>
        <row r="45265">
          <cell r="A45265">
            <v>102607</v>
          </cell>
          <cell r="H45265">
            <v>4689</v>
          </cell>
          <cell r="U45265"/>
        </row>
        <row r="45266">
          <cell r="A45266">
            <v>102607</v>
          </cell>
          <cell r="H45266">
            <v>48.4</v>
          </cell>
          <cell r="U45266"/>
        </row>
        <row r="45267">
          <cell r="A45267">
            <v>102607</v>
          </cell>
          <cell r="H45267">
            <v>181.52</v>
          </cell>
          <cell r="U45267"/>
        </row>
        <row r="45268">
          <cell r="A45268">
            <v>102607</v>
          </cell>
          <cell r="H45268">
            <v>72.599999999999994</v>
          </cell>
          <cell r="U45268"/>
        </row>
        <row r="45269">
          <cell r="A45269">
            <v>102607</v>
          </cell>
          <cell r="H45269">
            <v>680.7</v>
          </cell>
          <cell r="U45269"/>
        </row>
        <row r="45270">
          <cell r="A45270">
            <v>102607</v>
          </cell>
          <cell r="H45270">
            <v>163.36000000000001</v>
          </cell>
          <cell r="U45270"/>
        </row>
        <row r="45271">
          <cell r="A45271">
            <v>102607</v>
          </cell>
          <cell r="H45271">
            <v>302.52</v>
          </cell>
          <cell r="U45271"/>
        </row>
        <row r="45272">
          <cell r="A45272">
            <v>102607</v>
          </cell>
          <cell r="H45272">
            <v>317.66000000000003</v>
          </cell>
          <cell r="U45272"/>
        </row>
        <row r="45273">
          <cell r="A45273">
            <v>102607</v>
          </cell>
          <cell r="H45273">
            <v>408.42</v>
          </cell>
          <cell r="U45273"/>
        </row>
        <row r="45274">
          <cell r="A45274">
            <v>102607</v>
          </cell>
          <cell r="H45274">
            <v>2163.15</v>
          </cell>
          <cell r="U45274"/>
        </row>
        <row r="45275">
          <cell r="A45275">
            <v>102607</v>
          </cell>
          <cell r="H45275">
            <v>54.45</v>
          </cell>
          <cell r="U45275"/>
        </row>
        <row r="45276">
          <cell r="A45276">
            <v>190757</v>
          </cell>
          <cell r="H45276">
            <v>720</v>
          </cell>
          <cell r="U45276"/>
        </row>
        <row r="45277">
          <cell r="A45277">
            <v>190757</v>
          </cell>
          <cell r="H45277">
            <v>500</v>
          </cell>
          <cell r="U45277"/>
        </row>
        <row r="45278">
          <cell r="A45278">
            <v>190757</v>
          </cell>
          <cell r="H45278">
            <v>1659</v>
          </cell>
          <cell r="U45278"/>
        </row>
        <row r="45279">
          <cell r="A45279">
            <v>191329</v>
          </cell>
          <cell r="H45279">
            <v>8400</v>
          </cell>
          <cell r="U45279"/>
        </row>
        <row r="45280">
          <cell r="A45280">
            <v>191329</v>
          </cell>
          <cell r="H45280">
            <v>1200</v>
          </cell>
          <cell r="U45280"/>
        </row>
        <row r="45281">
          <cell r="A45281">
            <v>191329</v>
          </cell>
          <cell r="H45281">
            <v>920</v>
          </cell>
          <cell r="U45281"/>
        </row>
        <row r="45282">
          <cell r="A45282">
            <v>191329</v>
          </cell>
          <cell r="H45282">
            <v>1950</v>
          </cell>
          <cell r="U45282"/>
        </row>
        <row r="45283">
          <cell r="A45283">
            <v>191331</v>
          </cell>
          <cell r="H45283">
            <v>3360</v>
          </cell>
          <cell r="U45283"/>
        </row>
        <row r="45284">
          <cell r="A45284">
            <v>191331</v>
          </cell>
          <cell r="H45284">
            <v>600</v>
          </cell>
          <cell r="U45284"/>
        </row>
        <row r="45285">
          <cell r="A45285">
            <v>191331</v>
          </cell>
          <cell r="H45285">
            <v>315</v>
          </cell>
          <cell r="U45285"/>
        </row>
        <row r="45286">
          <cell r="A45286">
            <v>191331</v>
          </cell>
          <cell r="H45286">
            <v>780</v>
          </cell>
          <cell r="U45286"/>
        </row>
        <row r="45287">
          <cell r="A45287">
            <v>192302</v>
          </cell>
          <cell r="H45287">
            <v>4352</v>
          </cell>
          <cell r="U45287"/>
        </row>
        <row r="45288">
          <cell r="A45288">
            <v>193812</v>
          </cell>
          <cell r="H45288">
            <v>1993.1</v>
          </cell>
          <cell r="U45288"/>
        </row>
        <row r="45289">
          <cell r="A45289">
            <v>194063</v>
          </cell>
          <cell r="H45289">
            <v>1856</v>
          </cell>
          <cell r="U45289"/>
        </row>
        <row r="45290">
          <cell r="A45290">
            <v>500928</v>
          </cell>
          <cell r="H45290">
            <v>5616</v>
          </cell>
          <cell r="U45290"/>
        </row>
        <row r="45291">
          <cell r="A45291">
            <v>100071</v>
          </cell>
          <cell r="H45291">
            <v>297</v>
          </cell>
          <cell r="U45291"/>
        </row>
        <row r="45292">
          <cell r="A45292">
            <v>100596</v>
          </cell>
          <cell r="H45292">
            <v>11268</v>
          </cell>
          <cell r="U45292"/>
        </row>
        <row r="45293">
          <cell r="A45293">
            <v>102451</v>
          </cell>
          <cell r="H45293">
            <v>4980</v>
          </cell>
          <cell r="U45293"/>
        </row>
        <row r="45294">
          <cell r="A45294">
            <v>190269</v>
          </cell>
          <cell r="H45294">
            <v>2574</v>
          </cell>
          <cell r="U45294"/>
        </row>
        <row r="45295">
          <cell r="A45295">
            <v>190888</v>
          </cell>
          <cell r="H45295">
            <v>572.72</v>
          </cell>
          <cell r="U45295"/>
        </row>
        <row r="45296">
          <cell r="A45296">
            <v>190888</v>
          </cell>
          <cell r="H45296">
            <v>113.35</v>
          </cell>
          <cell r="U45296"/>
        </row>
        <row r="45297">
          <cell r="A45297">
            <v>190888</v>
          </cell>
          <cell r="H45297">
            <v>149.15</v>
          </cell>
          <cell r="U45297"/>
        </row>
        <row r="45298">
          <cell r="A45298">
            <v>190888</v>
          </cell>
          <cell r="H45298">
            <v>615.70000000000005</v>
          </cell>
          <cell r="U45298"/>
        </row>
        <row r="45299">
          <cell r="A45299">
            <v>190888</v>
          </cell>
          <cell r="H45299">
            <v>441.19</v>
          </cell>
          <cell r="U45299"/>
        </row>
        <row r="45300">
          <cell r="A45300">
            <v>191432</v>
          </cell>
          <cell r="H45300">
            <v>4726</v>
          </cell>
          <cell r="U45300"/>
        </row>
        <row r="45301">
          <cell r="A45301">
            <v>191650</v>
          </cell>
          <cell r="H45301">
            <v>6200</v>
          </cell>
          <cell r="U45301"/>
        </row>
        <row r="45302">
          <cell r="A45302">
            <v>192236</v>
          </cell>
          <cell r="H45302">
            <v>4905</v>
          </cell>
          <cell r="U45302"/>
        </row>
        <row r="45303">
          <cell r="A45303">
            <v>192512</v>
          </cell>
          <cell r="H45303">
            <v>165</v>
          </cell>
          <cell r="U45303"/>
        </row>
        <row r="45304">
          <cell r="A45304">
            <v>192512</v>
          </cell>
          <cell r="H45304">
            <v>3905</v>
          </cell>
          <cell r="U45304"/>
        </row>
        <row r="45305">
          <cell r="A45305">
            <v>192601</v>
          </cell>
          <cell r="H45305">
            <v>1861.34</v>
          </cell>
          <cell r="U45305"/>
        </row>
        <row r="45306">
          <cell r="A45306">
            <v>192676</v>
          </cell>
          <cell r="H45306">
            <v>126</v>
          </cell>
          <cell r="U45306"/>
        </row>
        <row r="45307">
          <cell r="A45307">
            <v>201274</v>
          </cell>
          <cell r="H45307">
            <v>2112</v>
          </cell>
          <cell r="U45307"/>
        </row>
        <row r="45308">
          <cell r="A45308">
            <v>201274</v>
          </cell>
          <cell r="H45308">
            <v>3520</v>
          </cell>
          <cell r="U45308"/>
        </row>
        <row r="45309">
          <cell r="A45309">
            <v>201274</v>
          </cell>
          <cell r="H45309">
            <v>65</v>
          </cell>
          <cell r="U45309"/>
        </row>
        <row r="45310">
          <cell r="A45310">
            <v>500743</v>
          </cell>
          <cell r="H45310">
            <v>2340</v>
          </cell>
          <cell r="U45310"/>
        </row>
        <row r="45311">
          <cell r="A45311">
            <v>900067</v>
          </cell>
          <cell r="H45311">
            <v>1406</v>
          </cell>
          <cell r="U45311"/>
        </row>
        <row r="45312">
          <cell r="A45312">
            <v>900067</v>
          </cell>
          <cell r="H45312">
            <v>399</v>
          </cell>
          <cell r="U45312"/>
        </row>
        <row r="45313">
          <cell r="A45313">
            <v>900067</v>
          </cell>
          <cell r="H45313">
            <v>43282</v>
          </cell>
          <cell r="U45313"/>
        </row>
        <row r="45314">
          <cell r="A45314">
            <v>100175</v>
          </cell>
          <cell r="H45314">
            <v>899.8</v>
          </cell>
          <cell r="U45314"/>
        </row>
        <row r="45315">
          <cell r="A45315">
            <v>100334</v>
          </cell>
          <cell r="H45315">
            <v>4320</v>
          </cell>
          <cell r="U45315"/>
        </row>
        <row r="45316">
          <cell r="A45316">
            <v>100718</v>
          </cell>
          <cell r="H45316">
            <v>7080</v>
          </cell>
          <cell r="U45316"/>
        </row>
        <row r="45317">
          <cell r="A45317">
            <v>101489</v>
          </cell>
          <cell r="H45317">
            <v>200</v>
          </cell>
          <cell r="U45317"/>
        </row>
        <row r="45318">
          <cell r="A45318">
            <v>101555</v>
          </cell>
          <cell r="H45318">
            <v>720</v>
          </cell>
          <cell r="U45318"/>
        </row>
        <row r="45319">
          <cell r="A45319">
            <v>101788</v>
          </cell>
          <cell r="H45319">
            <v>8640</v>
          </cell>
          <cell r="U45319"/>
        </row>
        <row r="45320">
          <cell r="A45320">
            <v>102138</v>
          </cell>
          <cell r="H45320">
            <v>704</v>
          </cell>
          <cell r="U45320"/>
        </row>
        <row r="45321">
          <cell r="A45321">
            <v>102138</v>
          </cell>
          <cell r="H45321">
            <v>693</v>
          </cell>
          <cell r="U45321"/>
        </row>
        <row r="45322">
          <cell r="A45322">
            <v>102268</v>
          </cell>
          <cell r="H45322">
            <v>4080</v>
          </cell>
          <cell r="U45322"/>
        </row>
        <row r="45323">
          <cell r="A45323">
            <v>191535</v>
          </cell>
          <cell r="H45323">
            <v>3000</v>
          </cell>
          <cell r="U45323"/>
        </row>
        <row r="45324">
          <cell r="A45324">
            <v>191822</v>
          </cell>
          <cell r="H45324">
            <v>19360</v>
          </cell>
          <cell r="U45324"/>
        </row>
        <row r="45325">
          <cell r="A45325">
            <v>192019</v>
          </cell>
          <cell r="H45325">
            <v>235</v>
          </cell>
          <cell r="U45325"/>
        </row>
        <row r="45326">
          <cell r="A45326">
            <v>192019</v>
          </cell>
          <cell r="H45326">
            <v>3000</v>
          </cell>
          <cell r="U45326"/>
        </row>
        <row r="45327">
          <cell r="A45327">
            <v>192905</v>
          </cell>
          <cell r="H45327">
            <v>5340</v>
          </cell>
          <cell r="U45327"/>
        </row>
        <row r="45328">
          <cell r="A45328">
            <v>193039</v>
          </cell>
          <cell r="H45328">
            <v>13500</v>
          </cell>
          <cell r="U45328"/>
        </row>
        <row r="45329">
          <cell r="A45329">
            <v>193758</v>
          </cell>
          <cell r="H45329">
            <v>3210</v>
          </cell>
          <cell r="U45329"/>
        </row>
        <row r="45330">
          <cell r="A45330">
            <v>193831</v>
          </cell>
          <cell r="H45330">
            <v>636</v>
          </cell>
          <cell r="U45330"/>
        </row>
        <row r="45331">
          <cell r="A45331">
            <v>194227</v>
          </cell>
          <cell r="H45331">
            <v>4734</v>
          </cell>
          <cell r="U45331"/>
        </row>
        <row r="45332">
          <cell r="A45332">
            <v>194227</v>
          </cell>
          <cell r="H45332">
            <v>2635.68</v>
          </cell>
          <cell r="U45332"/>
        </row>
        <row r="45333">
          <cell r="A45333">
            <v>194355</v>
          </cell>
          <cell r="H45333">
            <v>7344</v>
          </cell>
          <cell r="U45333"/>
        </row>
        <row r="45334">
          <cell r="A45334">
            <v>202963</v>
          </cell>
          <cell r="H45334">
            <v>120</v>
          </cell>
          <cell r="U45334"/>
        </row>
        <row r="45335">
          <cell r="A45335">
            <v>202963</v>
          </cell>
          <cell r="H45335">
            <v>2400</v>
          </cell>
          <cell r="U45335"/>
        </row>
        <row r="45336">
          <cell r="A45336">
            <v>501130</v>
          </cell>
          <cell r="H45336">
            <v>2940</v>
          </cell>
          <cell r="U45336"/>
        </row>
        <row r="45337">
          <cell r="A45337">
            <v>502580</v>
          </cell>
          <cell r="H45337">
            <v>23616</v>
          </cell>
          <cell r="U45337"/>
        </row>
        <row r="45338">
          <cell r="A45338">
            <v>503021</v>
          </cell>
          <cell r="H45338">
            <v>6598.62</v>
          </cell>
          <cell r="U45338"/>
        </row>
        <row r="45339">
          <cell r="A45339">
            <v>100040</v>
          </cell>
          <cell r="H45339">
            <v>798</v>
          </cell>
          <cell r="U45339"/>
        </row>
        <row r="45340">
          <cell r="A45340">
            <v>100040</v>
          </cell>
          <cell r="H45340">
            <v>1995</v>
          </cell>
          <cell r="U45340"/>
        </row>
        <row r="45341">
          <cell r="A45341">
            <v>100143</v>
          </cell>
          <cell r="H45341">
            <v>1200</v>
          </cell>
          <cell r="U45341"/>
        </row>
        <row r="45342">
          <cell r="A45342">
            <v>100143</v>
          </cell>
          <cell r="H45342">
            <v>2312</v>
          </cell>
          <cell r="U45342"/>
        </row>
        <row r="45343">
          <cell r="A45343">
            <v>100175</v>
          </cell>
          <cell r="H45343">
            <v>1620</v>
          </cell>
          <cell r="U45343"/>
        </row>
        <row r="45344">
          <cell r="A45344">
            <v>100216</v>
          </cell>
          <cell r="H45344">
            <v>3990</v>
          </cell>
          <cell r="U45344"/>
        </row>
        <row r="45345">
          <cell r="A45345">
            <v>100369</v>
          </cell>
          <cell r="H45345">
            <v>14256</v>
          </cell>
          <cell r="U45345"/>
        </row>
        <row r="45346">
          <cell r="A45346">
            <v>100397</v>
          </cell>
          <cell r="H45346">
            <v>10200</v>
          </cell>
          <cell r="U45346"/>
        </row>
        <row r="45347">
          <cell r="A45347">
            <v>100719</v>
          </cell>
          <cell r="H45347">
            <v>820</v>
          </cell>
          <cell r="U45347"/>
        </row>
        <row r="45348">
          <cell r="A45348">
            <v>100719</v>
          </cell>
          <cell r="H45348">
            <v>192</v>
          </cell>
          <cell r="U45348"/>
        </row>
        <row r="45349">
          <cell r="A45349">
            <v>100719</v>
          </cell>
          <cell r="H45349">
            <v>1776</v>
          </cell>
          <cell r="U45349"/>
        </row>
        <row r="45350">
          <cell r="A45350">
            <v>100719</v>
          </cell>
          <cell r="H45350">
            <v>5772</v>
          </cell>
          <cell r="U45350"/>
        </row>
        <row r="45351">
          <cell r="A45351">
            <v>100719</v>
          </cell>
          <cell r="H45351">
            <v>4440</v>
          </cell>
          <cell r="U45351"/>
        </row>
        <row r="45352">
          <cell r="A45352">
            <v>100719</v>
          </cell>
          <cell r="H45352">
            <v>195.23</v>
          </cell>
          <cell r="U45352"/>
        </row>
        <row r="45353">
          <cell r="A45353">
            <v>100719</v>
          </cell>
          <cell r="H45353">
            <v>257.06</v>
          </cell>
          <cell r="U45353"/>
        </row>
        <row r="45354">
          <cell r="A45354">
            <v>100719</v>
          </cell>
          <cell r="H45354">
            <v>417.06</v>
          </cell>
          <cell r="U45354"/>
        </row>
        <row r="45355">
          <cell r="A45355">
            <v>100976</v>
          </cell>
          <cell r="H45355">
            <v>10016</v>
          </cell>
          <cell r="U45355"/>
        </row>
        <row r="45356">
          <cell r="A45356">
            <v>101043</v>
          </cell>
          <cell r="H45356">
            <v>18000</v>
          </cell>
          <cell r="U45356"/>
        </row>
        <row r="45357">
          <cell r="A45357">
            <v>101047</v>
          </cell>
          <cell r="H45357">
            <v>8280</v>
          </cell>
          <cell r="U45357"/>
        </row>
        <row r="45358">
          <cell r="A45358">
            <v>101217</v>
          </cell>
          <cell r="H45358">
            <v>5436</v>
          </cell>
          <cell r="U45358"/>
        </row>
        <row r="45359">
          <cell r="A45359">
            <v>101660</v>
          </cell>
          <cell r="H45359">
            <v>113</v>
          </cell>
          <cell r="U45359"/>
        </row>
        <row r="45360">
          <cell r="A45360">
            <v>101660</v>
          </cell>
          <cell r="H45360">
            <v>2160</v>
          </cell>
          <cell r="U45360"/>
        </row>
        <row r="45361">
          <cell r="A45361">
            <v>101664</v>
          </cell>
          <cell r="H45361">
            <v>1920</v>
          </cell>
          <cell r="U45361"/>
        </row>
        <row r="45362">
          <cell r="A45362">
            <v>101664</v>
          </cell>
          <cell r="H45362">
            <v>71</v>
          </cell>
          <cell r="U45362"/>
        </row>
        <row r="45363">
          <cell r="A45363">
            <v>102017</v>
          </cell>
          <cell r="H45363">
            <v>2220</v>
          </cell>
          <cell r="U45363"/>
        </row>
        <row r="45364">
          <cell r="A45364">
            <v>102017</v>
          </cell>
          <cell r="H45364">
            <v>653.99</v>
          </cell>
          <cell r="U45364"/>
        </row>
        <row r="45365">
          <cell r="A45365">
            <v>102134</v>
          </cell>
          <cell r="H45365">
            <v>4440</v>
          </cell>
          <cell r="U45365"/>
        </row>
        <row r="45366">
          <cell r="A45366">
            <v>102134</v>
          </cell>
          <cell r="H45366">
            <v>2996.6</v>
          </cell>
          <cell r="U45366"/>
        </row>
        <row r="45367">
          <cell r="A45367">
            <v>102135</v>
          </cell>
          <cell r="H45367">
            <v>189.25</v>
          </cell>
          <cell r="U45367"/>
        </row>
        <row r="45368">
          <cell r="A45368">
            <v>102140</v>
          </cell>
          <cell r="H45368">
            <v>936.31</v>
          </cell>
          <cell r="U45368"/>
        </row>
        <row r="45369">
          <cell r="A45369">
            <v>102141</v>
          </cell>
          <cell r="H45369">
            <v>272.02</v>
          </cell>
          <cell r="U45369"/>
        </row>
        <row r="45370">
          <cell r="A45370">
            <v>102144</v>
          </cell>
          <cell r="H45370">
            <v>528</v>
          </cell>
          <cell r="U45370"/>
        </row>
        <row r="45371">
          <cell r="A45371">
            <v>102192</v>
          </cell>
          <cell r="H45371">
            <v>4440</v>
          </cell>
          <cell r="U45371"/>
        </row>
        <row r="45372">
          <cell r="A45372">
            <v>102192</v>
          </cell>
          <cell r="H45372">
            <v>60</v>
          </cell>
          <cell r="U45372"/>
        </row>
        <row r="45373">
          <cell r="A45373">
            <v>102398</v>
          </cell>
          <cell r="H45373">
            <v>240</v>
          </cell>
          <cell r="U45373"/>
        </row>
        <row r="45374">
          <cell r="A45374">
            <v>102398</v>
          </cell>
          <cell r="H45374">
            <v>2220</v>
          </cell>
          <cell r="U45374"/>
        </row>
        <row r="45375">
          <cell r="A45375">
            <v>102398</v>
          </cell>
          <cell r="H45375">
            <v>496.68</v>
          </cell>
          <cell r="U45375"/>
        </row>
        <row r="45376">
          <cell r="A45376">
            <v>102418</v>
          </cell>
          <cell r="H45376">
            <v>43.2</v>
          </cell>
          <cell r="U45376"/>
        </row>
        <row r="45377">
          <cell r="A45377">
            <v>102418</v>
          </cell>
          <cell r="H45377">
            <v>471</v>
          </cell>
          <cell r="U45377"/>
        </row>
        <row r="45378">
          <cell r="A45378">
            <v>102530</v>
          </cell>
          <cell r="H45378">
            <v>6396</v>
          </cell>
          <cell r="U45378"/>
        </row>
        <row r="45379">
          <cell r="A45379">
            <v>102616</v>
          </cell>
          <cell r="H45379">
            <v>51136</v>
          </cell>
          <cell r="U45379"/>
        </row>
        <row r="45380">
          <cell r="A45380">
            <v>190059</v>
          </cell>
          <cell r="H45380">
            <v>3188.96</v>
          </cell>
          <cell r="U45380"/>
        </row>
        <row r="45381">
          <cell r="A45381">
            <v>190258</v>
          </cell>
          <cell r="H45381">
            <v>1620</v>
          </cell>
          <cell r="U45381"/>
        </row>
        <row r="45382">
          <cell r="A45382">
            <v>190363</v>
          </cell>
          <cell r="H45382">
            <v>55096</v>
          </cell>
          <cell r="U45382"/>
        </row>
        <row r="45383">
          <cell r="A45383">
            <v>190419</v>
          </cell>
          <cell r="H45383">
            <v>5304</v>
          </cell>
          <cell r="U45383"/>
        </row>
        <row r="45384">
          <cell r="A45384">
            <v>190419</v>
          </cell>
          <cell r="H45384">
            <v>1110</v>
          </cell>
          <cell r="U45384"/>
        </row>
        <row r="45385">
          <cell r="A45385">
            <v>191422</v>
          </cell>
          <cell r="H45385">
            <v>10680</v>
          </cell>
          <cell r="U45385"/>
        </row>
        <row r="45386">
          <cell r="A45386">
            <v>191535</v>
          </cell>
          <cell r="H45386">
            <v>2755.76</v>
          </cell>
          <cell r="U45386"/>
        </row>
        <row r="45387">
          <cell r="A45387">
            <v>191535</v>
          </cell>
          <cell r="H45387">
            <v>1601.32</v>
          </cell>
          <cell r="U45387"/>
        </row>
        <row r="45388">
          <cell r="A45388">
            <v>191535</v>
          </cell>
          <cell r="H45388">
            <v>2718.52</v>
          </cell>
          <cell r="U45388"/>
        </row>
        <row r="45389">
          <cell r="A45389">
            <v>191535</v>
          </cell>
          <cell r="H45389">
            <v>3947.44</v>
          </cell>
          <cell r="U45389"/>
        </row>
        <row r="45390">
          <cell r="A45390">
            <v>191535</v>
          </cell>
          <cell r="H45390">
            <v>6036.3</v>
          </cell>
          <cell r="U45390"/>
        </row>
        <row r="45391">
          <cell r="A45391">
            <v>191667</v>
          </cell>
          <cell r="H45391">
            <v>138.5</v>
          </cell>
          <cell r="U45391"/>
        </row>
        <row r="45392">
          <cell r="A45392">
            <v>191667</v>
          </cell>
          <cell r="H45392">
            <v>1320</v>
          </cell>
          <cell r="U45392"/>
        </row>
        <row r="45393">
          <cell r="A45393">
            <v>192200</v>
          </cell>
          <cell r="H45393">
            <v>399</v>
          </cell>
          <cell r="U45393"/>
        </row>
        <row r="45394">
          <cell r="A45394">
            <v>192435</v>
          </cell>
          <cell r="H45394">
            <v>7056</v>
          </cell>
          <cell r="U45394"/>
        </row>
        <row r="45395">
          <cell r="A45395">
            <v>192785</v>
          </cell>
          <cell r="H45395">
            <v>3600</v>
          </cell>
          <cell r="U45395"/>
        </row>
        <row r="45396">
          <cell r="A45396">
            <v>192972</v>
          </cell>
          <cell r="H45396">
            <v>750</v>
          </cell>
          <cell r="U45396"/>
        </row>
        <row r="45397">
          <cell r="A45397">
            <v>192985</v>
          </cell>
          <cell r="H45397">
            <v>810</v>
          </cell>
          <cell r="U45397"/>
        </row>
        <row r="45398">
          <cell r="A45398">
            <v>192988</v>
          </cell>
          <cell r="H45398">
            <v>2700</v>
          </cell>
          <cell r="U45398"/>
        </row>
        <row r="45399">
          <cell r="A45399">
            <v>193019</v>
          </cell>
          <cell r="H45399">
            <v>150</v>
          </cell>
          <cell r="U45399"/>
        </row>
        <row r="45400">
          <cell r="A45400">
            <v>193019</v>
          </cell>
          <cell r="H45400">
            <v>404</v>
          </cell>
          <cell r="U45400"/>
        </row>
        <row r="45401">
          <cell r="A45401">
            <v>193019</v>
          </cell>
          <cell r="H45401">
            <v>468</v>
          </cell>
          <cell r="U45401"/>
        </row>
        <row r="45402">
          <cell r="A45402">
            <v>193095</v>
          </cell>
          <cell r="H45402">
            <v>295</v>
          </cell>
          <cell r="U45402"/>
        </row>
        <row r="45403">
          <cell r="A45403">
            <v>193607</v>
          </cell>
          <cell r="H45403">
            <v>2176</v>
          </cell>
          <cell r="U45403"/>
        </row>
        <row r="45404">
          <cell r="A45404">
            <v>193705</v>
          </cell>
          <cell r="H45404">
            <v>798</v>
          </cell>
          <cell r="U45404"/>
        </row>
        <row r="45405">
          <cell r="A45405">
            <v>193838</v>
          </cell>
          <cell r="H45405">
            <v>986</v>
          </cell>
          <cell r="U45405"/>
        </row>
        <row r="45406">
          <cell r="A45406">
            <v>193913</v>
          </cell>
          <cell r="H45406">
            <v>720</v>
          </cell>
          <cell r="U45406"/>
        </row>
        <row r="45407">
          <cell r="A45407">
            <v>193964</v>
          </cell>
          <cell r="H45407">
            <v>722</v>
          </cell>
          <cell r="U45407"/>
        </row>
        <row r="45408">
          <cell r="A45408">
            <v>193964</v>
          </cell>
          <cell r="H45408">
            <v>3686</v>
          </cell>
          <cell r="U45408"/>
        </row>
        <row r="45409">
          <cell r="A45409">
            <v>194026</v>
          </cell>
          <cell r="H45409">
            <v>840</v>
          </cell>
          <cell r="U45409"/>
        </row>
        <row r="45410">
          <cell r="A45410">
            <v>194174</v>
          </cell>
          <cell r="H45410">
            <v>327.36</v>
          </cell>
          <cell r="U45410"/>
        </row>
        <row r="45411">
          <cell r="A45411">
            <v>194331</v>
          </cell>
          <cell r="H45411">
            <v>18000</v>
          </cell>
          <cell r="U45411"/>
        </row>
        <row r="45412">
          <cell r="A45412">
            <v>194441</v>
          </cell>
          <cell r="H45412">
            <v>110.05</v>
          </cell>
          <cell r="U45412"/>
        </row>
        <row r="45413">
          <cell r="A45413">
            <v>194441</v>
          </cell>
          <cell r="H45413">
            <v>4140</v>
          </cell>
          <cell r="U45413"/>
        </row>
        <row r="45414">
          <cell r="A45414">
            <v>194542</v>
          </cell>
          <cell r="H45414">
            <v>13440</v>
          </cell>
          <cell r="U45414"/>
        </row>
        <row r="45415">
          <cell r="A45415">
            <v>194595</v>
          </cell>
          <cell r="H45415">
            <v>14400</v>
          </cell>
          <cell r="U45415"/>
        </row>
        <row r="45416">
          <cell r="A45416">
            <v>200302</v>
          </cell>
          <cell r="H45416">
            <v>3400</v>
          </cell>
          <cell r="U45416"/>
        </row>
        <row r="45417">
          <cell r="A45417">
            <v>201361</v>
          </cell>
          <cell r="H45417">
            <v>89</v>
          </cell>
          <cell r="U45417"/>
        </row>
        <row r="45418">
          <cell r="A45418">
            <v>500345</v>
          </cell>
          <cell r="H45418">
            <v>2220</v>
          </cell>
          <cell r="U45418"/>
        </row>
        <row r="45419">
          <cell r="A45419">
            <v>500345</v>
          </cell>
          <cell r="H45419">
            <v>70</v>
          </cell>
          <cell r="U45419"/>
        </row>
        <row r="45420">
          <cell r="A45420">
            <v>500538</v>
          </cell>
          <cell r="H45420">
            <v>36000</v>
          </cell>
          <cell r="U45420"/>
        </row>
        <row r="45421">
          <cell r="A45421">
            <v>500834</v>
          </cell>
          <cell r="H45421">
            <v>2160</v>
          </cell>
          <cell r="U45421"/>
        </row>
        <row r="45422">
          <cell r="A45422">
            <v>500834</v>
          </cell>
          <cell r="H45422">
            <v>571.4</v>
          </cell>
          <cell r="U45422"/>
        </row>
        <row r="45423">
          <cell r="A45423">
            <v>500949</v>
          </cell>
          <cell r="H45423">
            <v>8820</v>
          </cell>
          <cell r="U45423"/>
        </row>
        <row r="45424">
          <cell r="A45424">
            <v>501056</v>
          </cell>
          <cell r="H45424">
            <v>3752.4</v>
          </cell>
          <cell r="U45424"/>
        </row>
        <row r="45425">
          <cell r="A45425">
            <v>501103</v>
          </cell>
          <cell r="H45425">
            <v>1800</v>
          </cell>
          <cell r="U45425"/>
        </row>
        <row r="45426">
          <cell r="A45426">
            <v>501103</v>
          </cell>
          <cell r="H45426">
            <v>714.25</v>
          </cell>
          <cell r="U45426"/>
        </row>
        <row r="45427">
          <cell r="A45427">
            <v>502048</v>
          </cell>
          <cell r="H45427">
            <v>743.6</v>
          </cell>
          <cell r="U45427"/>
        </row>
        <row r="45428">
          <cell r="A45428">
            <v>502849</v>
          </cell>
          <cell r="H45428">
            <v>168</v>
          </cell>
          <cell r="U45428"/>
        </row>
        <row r="45429">
          <cell r="A45429">
            <v>502849</v>
          </cell>
          <cell r="H45429">
            <v>13200</v>
          </cell>
          <cell r="U45429"/>
        </row>
        <row r="45430">
          <cell r="A45430">
            <v>503018</v>
          </cell>
          <cell r="H45430">
            <v>14400</v>
          </cell>
          <cell r="U45430"/>
        </row>
        <row r="45431">
          <cell r="A45431">
            <v>800231</v>
          </cell>
          <cell r="H45431">
            <v>19080</v>
          </cell>
          <cell r="U45431"/>
        </row>
        <row r="45432">
          <cell r="A45432">
            <v>900233</v>
          </cell>
          <cell r="H45432">
            <v>6912</v>
          </cell>
          <cell r="U45432"/>
        </row>
        <row r="45433">
          <cell r="A45433">
            <v>900271</v>
          </cell>
          <cell r="H45433">
            <v>2376</v>
          </cell>
          <cell r="U45433"/>
        </row>
        <row r="45434">
          <cell r="A45434">
            <v>900271</v>
          </cell>
          <cell r="H45434">
            <v>2376</v>
          </cell>
          <cell r="U45434"/>
        </row>
        <row r="45435">
          <cell r="A45435">
            <v>900271</v>
          </cell>
          <cell r="H45435">
            <v>9504</v>
          </cell>
          <cell r="U45435"/>
        </row>
        <row r="45436">
          <cell r="A45436">
            <v>900271</v>
          </cell>
          <cell r="H45436">
            <v>9504</v>
          </cell>
          <cell r="U45436"/>
        </row>
        <row r="45437">
          <cell r="A45437">
            <v>900271</v>
          </cell>
          <cell r="H45437">
            <v>16632</v>
          </cell>
          <cell r="U45437"/>
        </row>
        <row r="45438">
          <cell r="A45438" t="str">
            <v>A58354</v>
          </cell>
          <cell r="H45438">
            <v>17500</v>
          </cell>
          <cell r="U45438"/>
        </row>
        <row r="45439">
          <cell r="A45439" t="str">
            <v>A58358</v>
          </cell>
          <cell r="H45439">
            <v>10500</v>
          </cell>
          <cell r="U45439"/>
        </row>
        <row r="45440">
          <cell r="A45440" t="str">
            <v>A59294</v>
          </cell>
          <cell r="H45440">
            <v>19008</v>
          </cell>
          <cell r="U45440"/>
        </row>
        <row r="45441">
          <cell r="A45441" t="str">
            <v>A59312</v>
          </cell>
          <cell r="H45441">
            <v>118.25</v>
          </cell>
          <cell r="U45441"/>
        </row>
        <row r="45442">
          <cell r="A45442" t="str">
            <v>A59312</v>
          </cell>
          <cell r="H45442">
            <v>1320</v>
          </cell>
          <cell r="U45442"/>
        </row>
        <row r="45443">
          <cell r="A45443">
            <v>100186</v>
          </cell>
          <cell r="H45443">
            <v>1197</v>
          </cell>
          <cell r="U45443"/>
        </row>
        <row r="45444">
          <cell r="A45444">
            <v>100203</v>
          </cell>
          <cell r="H45444">
            <v>6800</v>
          </cell>
          <cell r="U45444"/>
        </row>
        <row r="45445">
          <cell r="A45445">
            <v>100263</v>
          </cell>
          <cell r="H45445">
            <v>2394</v>
          </cell>
          <cell r="U45445"/>
        </row>
        <row r="45446">
          <cell r="A45446">
            <v>100263</v>
          </cell>
          <cell r="H45446">
            <v>3600</v>
          </cell>
          <cell r="U45446"/>
        </row>
        <row r="45447">
          <cell r="A45447">
            <v>100615</v>
          </cell>
          <cell r="H45447">
            <v>500</v>
          </cell>
          <cell r="U45447"/>
        </row>
        <row r="45448">
          <cell r="A45448">
            <v>100615</v>
          </cell>
          <cell r="H45448">
            <v>130</v>
          </cell>
          <cell r="U45448"/>
        </row>
        <row r="45449">
          <cell r="A45449">
            <v>101074</v>
          </cell>
          <cell r="H45449">
            <v>1764.36</v>
          </cell>
          <cell r="U45449"/>
        </row>
        <row r="45450">
          <cell r="A45450">
            <v>102017</v>
          </cell>
          <cell r="H45450">
            <v>240</v>
          </cell>
          <cell r="U45450"/>
        </row>
        <row r="45451">
          <cell r="A45451">
            <v>102134</v>
          </cell>
          <cell r="H45451">
            <v>480</v>
          </cell>
          <cell r="U45451"/>
        </row>
        <row r="45452">
          <cell r="A45452">
            <v>102140</v>
          </cell>
          <cell r="H45452">
            <v>8880</v>
          </cell>
          <cell r="U45452"/>
        </row>
        <row r="45453">
          <cell r="A45453">
            <v>190156</v>
          </cell>
          <cell r="H45453">
            <v>115</v>
          </cell>
          <cell r="U45453"/>
        </row>
        <row r="45454">
          <cell r="A45454">
            <v>190156</v>
          </cell>
          <cell r="H45454">
            <v>4320</v>
          </cell>
          <cell r="U45454"/>
        </row>
        <row r="45455">
          <cell r="A45455">
            <v>190363</v>
          </cell>
          <cell r="H45455">
            <v>187</v>
          </cell>
          <cell r="U45455"/>
        </row>
        <row r="45456">
          <cell r="A45456">
            <v>190363</v>
          </cell>
          <cell r="H45456">
            <v>2145</v>
          </cell>
          <cell r="U45456"/>
        </row>
        <row r="45457">
          <cell r="A45457">
            <v>190363</v>
          </cell>
          <cell r="H45457">
            <v>585</v>
          </cell>
          <cell r="U45457"/>
        </row>
        <row r="45458">
          <cell r="A45458">
            <v>191213</v>
          </cell>
          <cell r="H45458">
            <v>3400</v>
          </cell>
          <cell r="U45458"/>
        </row>
        <row r="45459">
          <cell r="A45459">
            <v>191215</v>
          </cell>
          <cell r="H45459">
            <v>21600</v>
          </cell>
          <cell r="U45459"/>
        </row>
        <row r="45460">
          <cell r="A45460">
            <v>191618</v>
          </cell>
          <cell r="H45460">
            <v>21600</v>
          </cell>
          <cell r="U45460"/>
        </row>
        <row r="45461">
          <cell r="A45461">
            <v>191618</v>
          </cell>
          <cell r="H45461">
            <v>120</v>
          </cell>
          <cell r="U45461"/>
        </row>
        <row r="45462">
          <cell r="A45462">
            <v>191645</v>
          </cell>
          <cell r="H45462">
            <v>12338</v>
          </cell>
          <cell r="U45462"/>
        </row>
        <row r="45463">
          <cell r="A45463">
            <v>191881</v>
          </cell>
          <cell r="H45463">
            <v>2720</v>
          </cell>
          <cell r="U45463"/>
        </row>
        <row r="45464">
          <cell r="A45464">
            <v>192293</v>
          </cell>
          <cell r="H45464">
            <v>5280</v>
          </cell>
          <cell r="U45464"/>
        </row>
        <row r="45465">
          <cell r="A45465">
            <v>192693</v>
          </cell>
          <cell r="H45465">
            <v>13200</v>
          </cell>
          <cell r="U45465"/>
        </row>
        <row r="45466">
          <cell r="A45466">
            <v>192743</v>
          </cell>
          <cell r="H45466">
            <v>1326</v>
          </cell>
          <cell r="U45466"/>
        </row>
        <row r="45467">
          <cell r="A45467">
            <v>192801</v>
          </cell>
          <cell r="H45467">
            <v>510</v>
          </cell>
          <cell r="U45467"/>
        </row>
        <row r="45468">
          <cell r="A45468">
            <v>192802</v>
          </cell>
          <cell r="H45468">
            <v>1802</v>
          </cell>
          <cell r="U45468"/>
        </row>
        <row r="45469">
          <cell r="A45469">
            <v>193047</v>
          </cell>
          <cell r="H45469">
            <v>3400</v>
          </cell>
          <cell r="U45469"/>
        </row>
        <row r="45470">
          <cell r="A45470">
            <v>193536</v>
          </cell>
          <cell r="H45470">
            <v>3740</v>
          </cell>
          <cell r="U45470"/>
        </row>
        <row r="45471">
          <cell r="A45471">
            <v>193606</v>
          </cell>
          <cell r="H45471">
            <v>4896</v>
          </cell>
          <cell r="U45471"/>
        </row>
        <row r="45472">
          <cell r="A45472">
            <v>193812</v>
          </cell>
          <cell r="H45472">
            <v>13039.68</v>
          </cell>
          <cell r="U45472"/>
        </row>
        <row r="45473">
          <cell r="A45473">
            <v>193812</v>
          </cell>
          <cell r="H45473">
            <v>3068.16</v>
          </cell>
          <cell r="U45473"/>
        </row>
        <row r="45474">
          <cell r="A45474">
            <v>193958</v>
          </cell>
          <cell r="H45474">
            <v>3332</v>
          </cell>
          <cell r="U45474"/>
        </row>
        <row r="45475">
          <cell r="A45475">
            <v>194292</v>
          </cell>
          <cell r="H45475">
            <v>3400</v>
          </cell>
          <cell r="U45475"/>
        </row>
        <row r="45476">
          <cell r="A45476">
            <v>194538</v>
          </cell>
          <cell r="H45476">
            <v>1057.28</v>
          </cell>
          <cell r="U45476"/>
        </row>
        <row r="45477">
          <cell r="A45477">
            <v>194538</v>
          </cell>
          <cell r="H45477">
            <v>12183</v>
          </cell>
          <cell r="U45477"/>
        </row>
        <row r="45478">
          <cell r="A45478">
            <v>500144</v>
          </cell>
          <cell r="H45478">
            <v>3240</v>
          </cell>
          <cell r="U45478"/>
        </row>
        <row r="45479">
          <cell r="A45479">
            <v>500438</v>
          </cell>
          <cell r="H45479">
            <v>7980</v>
          </cell>
          <cell r="U45479"/>
        </row>
        <row r="45480">
          <cell r="A45480">
            <v>501130</v>
          </cell>
          <cell r="H45480">
            <v>2940</v>
          </cell>
          <cell r="U45480"/>
        </row>
        <row r="45481">
          <cell r="A45481">
            <v>502030</v>
          </cell>
          <cell r="H45481">
            <v>3400</v>
          </cell>
          <cell r="U45481"/>
        </row>
        <row r="45482">
          <cell r="A45482">
            <v>503011</v>
          </cell>
          <cell r="H45482">
            <v>9180</v>
          </cell>
          <cell r="U45482"/>
        </row>
        <row r="45483">
          <cell r="A45483" t="str">
            <v>A58362</v>
          </cell>
          <cell r="H45483">
            <v>10500</v>
          </cell>
          <cell r="U45483"/>
        </row>
        <row r="45484">
          <cell r="A45484" t="str">
            <v>A58550</v>
          </cell>
          <cell r="H45484">
            <v>9792</v>
          </cell>
          <cell r="U45484"/>
        </row>
        <row r="45485">
          <cell r="A45485" t="str">
            <v>A58550</v>
          </cell>
          <cell r="H45485">
            <v>7786</v>
          </cell>
          <cell r="U45485"/>
        </row>
        <row r="45486">
          <cell r="A45486" t="str">
            <v>A59360</v>
          </cell>
          <cell r="H45486">
            <v>450</v>
          </cell>
          <cell r="U45486"/>
        </row>
        <row r="45487">
          <cell r="A45487" t="str">
            <v>A59360</v>
          </cell>
          <cell r="H45487">
            <v>81.25</v>
          </cell>
          <cell r="U45487"/>
        </row>
        <row r="45488">
          <cell r="A45488" t="str">
            <v>A59360</v>
          </cell>
          <cell r="H45488">
            <v>780</v>
          </cell>
          <cell r="U45488"/>
        </row>
        <row r="45489">
          <cell r="A45489">
            <v>100431</v>
          </cell>
          <cell r="H45489">
            <v>2860</v>
          </cell>
          <cell r="U45489"/>
        </row>
        <row r="45490">
          <cell r="A45490">
            <v>100925</v>
          </cell>
          <cell r="H45490">
            <v>19200</v>
          </cell>
          <cell r="U45490"/>
        </row>
        <row r="45491">
          <cell r="A45491">
            <v>190264</v>
          </cell>
          <cell r="H45491">
            <v>143</v>
          </cell>
          <cell r="U45491"/>
        </row>
        <row r="45492">
          <cell r="A45492">
            <v>190264</v>
          </cell>
          <cell r="H45492">
            <v>10246</v>
          </cell>
          <cell r="U45492"/>
        </row>
        <row r="45493">
          <cell r="A45493">
            <v>191364</v>
          </cell>
          <cell r="H45493">
            <v>1440</v>
          </cell>
          <cell r="U45493"/>
        </row>
        <row r="45494">
          <cell r="A45494">
            <v>191645</v>
          </cell>
          <cell r="H45494">
            <v>4309</v>
          </cell>
          <cell r="U45494"/>
        </row>
        <row r="45495">
          <cell r="A45495">
            <v>192880</v>
          </cell>
          <cell r="H45495">
            <v>4889.97</v>
          </cell>
          <cell r="U45495"/>
        </row>
        <row r="45496">
          <cell r="A45496">
            <v>192880</v>
          </cell>
          <cell r="H45496">
            <v>14973</v>
          </cell>
          <cell r="U45496"/>
        </row>
        <row r="45497">
          <cell r="A45497">
            <v>193250</v>
          </cell>
          <cell r="H45497">
            <v>399</v>
          </cell>
          <cell r="U45497"/>
        </row>
        <row r="45498">
          <cell r="A45498">
            <v>193916</v>
          </cell>
          <cell r="H45498">
            <v>809.6</v>
          </cell>
          <cell r="U45498"/>
        </row>
        <row r="45499">
          <cell r="A45499">
            <v>193916</v>
          </cell>
          <cell r="H45499">
            <v>404.8</v>
          </cell>
          <cell r="U45499"/>
        </row>
        <row r="45500">
          <cell r="A45500">
            <v>193917</v>
          </cell>
          <cell r="H45500">
            <v>1214.4000000000001</v>
          </cell>
          <cell r="U45500"/>
        </row>
        <row r="45501">
          <cell r="A45501">
            <v>193918</v>
          </cell>
          <cell r="H45501">
            <v>202.4</v>
          </cell>
          <cell r="U45501"/>
        </row>
        <row r="45502">
          <cell r="A45502">
            <v>193918</v>
          </cell>
          <cell r="H45502">
            <v>404.8</v>
          </cell>
          <cell r="U45502"/>
        </row>
        <row r="45503">
          <cell r="A45503">
            <v>194158</v>
          </cell>
          <cell r="H45503">
            <v>798</v>
          </cell>
          <cell r="U45503"/>
        </row>
        <row r="45504">
          <cell r="A45504">
            <v>100719</v>
          </cell>
          <cell r="H45504">
            <v>624</v>
          </cell>
          <cell r="U45504"/>
        </row>
        <row r="45505">
          <cell r="A45505">
            <v>100719</v>
          </cell>
          <cell r="H45505">
            <v>480</v>
          </cell>
          <cell r="U45505"/>
        </row>
        <row r="45506">
          <cell r="A45506">
            <v>100719</v>
          </cell>
          <cell r="H45506">
            <v>820</v>
          </cell>
          <cell r="U45506"/>
        </row>
        <row r="45507">
          <cell r="A45507">
            <v>100862</v>
          </cell>
          <cell r="H45507">
            <v>2640</v>
          </cell>
          <cell r="U45507"/>
        </row>
        <row r="45508">
          <cell r="A45508">
            <v>101221</v>
          </cell>
          <cell r="H45508">
            <v>4428</v>
          </cell>
          <cell r="U45508"/>
        </row>
        <row r="45509">
          <cell r="A45509">
            <v>101421</v>
          </cell>
          <cell r="H45509">
            <v>2278</v>
          </cell>
          <cell r="U45509"/>
        </row>
        <row r="45510">
          <cell r="A45510">
            <v>101484</v>
          </cell>
          <cell r="H45510">
            <v>499</v>
          </cell>
          <cell r="U45510"/>
        </row>
        <row r="45511">
          <cell r="A45511">
            <v>101484</v>
          </cell>
          <cell r="H45511">
            <v>5047.5600000000004</v>
          </cell>
          <cell r="U45511"/>
        </row>
        <row r="45512">
          <cell r="A45512">
            <v>101606</v>
          </cell>
          <cell r="H45512">
            <v>2880</v>
          </cell>
          <cell r="U45512"/>
        </row>
        <row r="45513">
          <cell r="A45513">
            <v>102140</v>
          </cell>
          <cell r="H45513">
            <v>798</v>
          </cell>
          <cell r="U45513"/>
        </row>
        <row r="45514">
          <cell r="A45514">
            <v>102140</v>
          </cell>
          <cell r="H45514">
            <v>960</v>
          </cell>
          <cell r="U45514"/>
        </row>
        <row r="45515">
          <cell r="A45515">
            <v>102141</v>
          </cell>
          <cell r="H45515">
            <v>672</v>
          </cell>
          <cell r="U45515"/>
        </row>
        <row r="45516">
          <cell r="A45516">
            <v>102141</v>
          </cell>
          <cell r="H45516">
            <v>6216</v>
          </cell>
          <cell r="U45516"/>
        </row>
        <row r="45517">
          <cell r="A45517">
            <v>102192</v>
          </cell>
          <cell r="H45517">
            <v>480</v>
          </cell>
          <cell r="U45517"/>
        </row>
        <row r="45518">
          <cell r="A45518">
            <v>102605</v>
          </cell>
          <cell r="H45518">
            <v>2160</v>
          </cell>
          <cell r="U45518"/>
        </row>
        <row r="45519">
          <cell r="A45519">
            <v>102605</v>
          </cell>
          <cell r="H45519">
            <v>2016</v>
          </cell>
          <cell r="U45519"/>
        </row>
        <row r="45520">
          <cell r="A45520">
            <v>102605</v>
          </cell>
          <cell r="H45520">
            <v>1908</v>
          </cell>
          <cell r="U45520"/>
        </row>
        <row r="45521">
          <cell r="A45521">
            <v>190029</v>
          </cell>
          <cell r="H45521">
            <v>31960</v>
          </cell>
          <cell r="U45521"/>
        </row>
        <row r="45522">
          <cell r="A45522">
            <v>190112</v>
          </cell>
          <cell r="H45522">
            <v>1200</v>
          </cell>
          <cell r="U45522"/>
        </row>
        <row r="45523">
          <cell r="A45523">
            <v>190428</v>
          </cell>
          <cell r="H45523">
            <v>600</v>
          </cell>
          <cell r="U45523"/>
        </row>
        <row r="45524">
          <cell r="A45524">
            <v>190428</v>
          </cell>
          <cell r="H45524">
            <v>115</v>
          </cell>
          <cell r="U45524"/>
        </row>
        <row r="45525">
          <cell r="A45525">
            <v>190428</v>
          </cell>
          <cell r="H45525">
            <v>760</v>
          </cell>
          <cell r="U45525"/>
        </row>
        <row r="45526">
          <cell r="A45526">
            <v>190428</v>
          </cell>
          <cell r="H45526">
            <v>5480</v>
          </cell>
          <cell r="U45526"/>
        </row>
        <row r="45527">
          <cell r="A45527">
            <v>190444</v>
          </cell>
          <cell r="H45527">
            <v>7200</v>
          </cell>
          <cell r="U45527"/>
        </row>
        <row r="45528">
          <cell r="A45528">
            <v>190444</v>
          </cell>
          <cell r="H45528">
            <v>2150</v>
          </cell>
          <cell r="U45528"/>
        </row>
        <row r="45529">
          <cell r="A45529">
            <v>190444</v>
          </cell>
          <cell r="H45529">
            <v>2490</v>
          </cell>
          <cell r="U45529"/>
        </row>
        <row r="45530">
          <cell r="A45530">
            <v>190444</v>
          </cell>
          <cell r="H45530">
            <v>6330</v>
          </cell>
          <cell r="U45530"/>
        </row>
        <row r="45531">
          <cell r="A45531">
            <v>191007</v>
          </cell>
          <cell r="H45531">
            <v>4532.22</v>
          </cell>
          <cell r="U45531"/>
        </row>
        <row r="45532">
          <cell r="A45532">
            <v>191007</v>
          </cell>
          <cell r="H45532">
            <v>839.23</v>
          </cell>
          <cell r="U45532"/>
        </row>
        <row r="45533">
          <cell r="A45533">
            <v>191007</v>
          </cell>
          <cell r="H45533">
            <v>3480</v>
          </cell>
          <cell r="U45533"/>
        </row>
        <row r="45534">
          <cell r="A45534">
            <v>191007</v>
          </cell>
          <cell r="H45534">
            <v>93.3</v>
          </cell>
          <cell r="U45534"/>
        </row>
        <row r="45535">
          <cell r="A45535">
            <v>191007</v>
          </cell>
          <cell r="H45535">
            <v>1030.3699999999999</v>
          </cell>
          <cell r="U45535"/>
        </row>
        <row r="45536">
          <cell r="A45536">
            <v>191007</v>
          </cell>
          <cell r="H45536">
            <v>542.36</v>
          </cell>
          <cell r="U45536"/>
        </row>
        <row r="45537">
          <cell r="A45537">
            <v>191007</v>
          </cell>
          <cell r="H45537">
            <v>3094.88</v>
          </cell>
          <cell r="U45537"/>
        </row>
        <row r="45538">
          <cell r="A45538">
            <v>191007</v>
          </cell>
          <cell r="H45538">
            <v>2049.2800000000002</v>
          </cell>
          <cell r="U45538"/>
        </row>
        <row r="45539">
          <cell r="A45539">
            <v>191007</v>
          </cell>
          <cell r="H45539">
            <v>1464.33</v>
          </cell>
          <cell r="U45539"/>
        </row>
        <row r="45540">
          <cell r="A45540">
            <v>191007</v>
          </cell>
          <cell r="H45540">
            <v>6159.66</v>
          </cell>
          <cell r="U45540"/>
        </row>
        <row r="45541">
          <cell r="A45541">
            <v>191007</v>
          </cell>
          <cell r="H45541">
            <v>232.44</v>
          </cell>
          <cell r="U45541"/>
        </row>
        <row r="45542">
          <cell r="A45542">
            <v>191007</v>
          </cell>
          <cell r="H45542">
            <v>1156.96</v>
          </cell>
          <cell r="U45542"/>
        </row>
        <row r="45543">
          <cell r="A45543">
            <v>191007</v>
          </cell>
          <cell r="H45543">
            <v>340.92</v>
          </cell>
          <cell r="U45543"/>
        </row>
        <row r="45544">
          <cell r="A45544">
            <v>191383</v>
          </cell>
          <cell r="H45544">
            <v>1435</v>
          </cell>
          <cell r="U45544"/>
        </row>
        <row r="45545">
          <cell r="A45545">
            <v>191583</v>
          </cell>
          <cell r="H45545">
            <v>10680</v>
          </cell>
          <cell r="U45545"/>
        </row>
        <row r="45546">
          <cell r="A45546">
            <v>191650</v>
          </cell>
          <cell r="H45546">
            <v>1720</v>
          </cell>
          <cell r="U45546"/>
        </row>
        <row r="45547">
          <cell r="A45547">
            <v>191650</v>
          </cell>
          <cell r="H45547">
            <v>1992</v>
          </cell>
          <cell r="U45547"/>
        </row>
        <row r="45548">
          <cell r="A45548">
            <v>192053</v>
          </cell>
          <cell r="H45548">
            <v>780</v>
          </cell>
          <cell r="U45548"/>
        </row>
        <row r="45549">
          <cell r="A45549">
            <v>192302</v>
          </cell>
          <cell r="H45549">
            <v>480</v>
          </cell>
          <cell r="U45549"/>
        </row>
        <row r="45550">
          <cell r="A45550">
            <v>192507</v>
          </cell>
          <cell r="H45550">
            <v>1597.32</v>
          </cell>
          <cell r="U45550"/>
        </row>
        <row r="45551">
          <cell r="A45551">
            <v>192742</v>
          </cell>
          <cell r="H45551">
            <v>374</v>
          </cell>
          <cell r="U45551"/>
        </row>
        <row r="45552">
          <cell r="A45552">
            <v>193092</v>
          </cell>
          <cell r="H45552">
            <v>71</v>
          </cell>
          <cell r="U45552"/>
        </row>
        <row r="45553">
          <cell r="A45553">
            <v>193092</v>
          </cell>
          <cell r="H45553">
            <v>80</v>
          </cell>
          <cell r="U45553"/>
        </row>
        <row r="45554">
          <cell r="A45554">
            <v>193725</v>
          </cell>
          <cell r="H45554">
            <v>200</v>
          </cell>
          <cell r="U45554"/>
        </row>
        <row r="45555">
          <cell r="A45555">
            <v>193812</v>
          </cell>
          <cell r="H45555">
            <v>398.62</v>
          </cell>
          <cell r="U45555"/>
        </row>
        <row r="45556">
          <cell r="A45556">
            <v>193812</v>
          </cell>
          <cell r="H45556">
            <v>383.52</v>
          </cell>
          <cell r="U45556"/>
        </row>
        <row r="45557">
          <cell r="A45557">
            <v>194174</v>
          </cell>
          <cell r="H45557">
            <v>28012.799999999999</v>
          </cell>
          <cell r="U45557"/>
        </row>
        <row r="45558">
          <cell r="A45558">
            <v>194281</v>
          </cell>
          <cell r="H45558">
            <v>399</v>
          </cell>
          <cell r="U45558"/>
        </row>
        <row r="45559">
          <cell r="A45559">
            <v>194281</v>
          </cell>
          <cell r="H45559">
            <v>118.75</v>
          </cell>
          <cell r="U45559"/>
        </row>
        <row r="45560">
          <cell r="A45560">
            <v>194281</v>
          </cell>
          <cell r="H45560">
            <v>2940</v>
          </cell>
          <cell r="U45560"/>
        </row>
        <row r="45561">
          <cell r="A45561">
            <v>194659</v>
          </cell>
          <cell r="H45561">
            <v>6060</v>
          </cell>
          <cell r="U45561"/>
        </row>
        <row r="45562">
          <cell r="A45562">
            <v>194688</v>
          </cell>
          <cell r="H45562">
            <v>720</v>
          </cell>
          <cell r="U45562"/>
        </row>
        <row r="45563">
          <cell r="A45563">
            <v>194717</v>
          </cell>
          <cell r="H45563">
            <v>1800</v>
          </cell>
          <cell r="U45563"/>
        </row>
        <row r="45564">
          <cell r="A45564">
            <v>194717</v>
          </cell>
          <cell r="H45564">
            <v>1600</v>
          </cell>
          <cell r="U45564"/>
        </row>
        <row r="45565">
          <cell r="A45565">
            <v>194717</v>
          </cell>
          <cell r="H45565">
            <v>98.84</v>
          </cell>
          <cell r="U45565"/>
        </row>
        <row r="45566">
          <cell r="A45566">
            <v>194717</v>
          </cell>
          <cell r="H45566">
            <v>715</v>
          </cell>
          <cell r="U45566"/>
        </row>
        <row r="45567">
          <cell r="A45567">
            <v>500345</v>
          </cell>
          <cell r="H45567">
            <v>240</v>
          </cell>
          <cell r="U45567"/>
        </row>
        <row r="45568">
          <cell r="A45568">
            <v>500345</v>
          </cell>
          <cell r="H45568">
            <v>798</v>
          </cell>
          <cell r="U45568"/>
        </row>
        <row r="45569">
          <cell r="A45569">
            <v>501013</v>
          </cell>
          <cell r="H45569">
            <v>16500</v>
          </cell>
          <cell r="U45569"/>
        </row>
        <row r="45570">
          <cell r="A45570">
            <v>501060</v>
          </cell>
          <cell r="H45570">
            <v>15980</v>
          </cell>
          <cell r="U45570"/>
        </row>
        <row r="45571">
          <cell r="A45571">
            <v>501060</v>
          </cell>
          <cell r="H45571">
            <v>15980</v>
          </cell>
          <cell r="U45571"/>
        </row>
        <row r="45572">
          <cell r="A45572">
            <v>501060</v>
          </cell>
          <cell r="H45572">
            <v>15980</v>
          </cell>
          <cell r="U45572"/>
        </row>
        <row r="45573">
          <cell r="A45573">
            <v>501647</v>
          </cell>
          <cell r="H45573">
            <v>1863.84</v>
          </cell>
          <cell r="U45573"/>
        </row>
        <row r="45574">
          <cell r="A45574">
            <v>502535</v>
          </cell>
          <cell r="H45574">
            <v>2249.5</v>
          </cell>
          <cell r="U45574"/>
        </row>
        <row r="45575">
          <cell r="A45575">
            <v>800237</v>
          </cell>
          <cell r="H45575">
            <v>4752</v>
          </cell>
          <cell r="U45575"/>
        </row>
        <row r="45576">
          <cell r="A45576">
            <v>900039</v>
          </cell>
          <cell r="H45576">
            <v>5796</v>
          </cell>
          <cell r="U45576"/>
        </row>
        <row r="45577">
          <cell r="A45577">
            <v>900333</v>
          </cell>
          <cell r="H45577">
            <v>806.4</v>
          </cell>
          <cell r="U45577"/>
        </row>
        <row r="45578">
          <cell r="A45578">
            <v>900370</v>
          </cell>
          <cell r="H45578">
            <v>67.400000000000006</v>
          </cell>
          <cell r="U45578"/>
        </row>
        <row r="45579">
          <cell r="A45579">
            <v>900370</v>
          </cell>
          <cell r="H45579">
            <v>2880</v>
          </cell>
          <cell r="U45579"/>
        </row>
        <row r="45580">
          <cell r="A45580" t="str">
            <v>A58258</v>
          </cell>
          <cell r="H45580">
            <v>3696</v>
          </cell>
          <cell r="U45580"/>
        </row>
        <row r="45581">
          <cell r="A45581" t="str">
            <v>A58617</v>
          </cell>
          <cell r="H45581">
            <v>898</v>
          </cell>
          <cell r="U45581"/>
        </row>
        <row r="45582">
          <cell r="A45582" t="str">
            <v>A58617</v>
          </cell>
          <cell r="H45582">
            <v>180</v>
          </cell>
          <cell r="U45582"/>
        </row>
        <row r="45583">
          <cell r="A45583" t="str">
            <v>A58624</v>
          </cell>
          <cell r="H45583">
            <v>27000</v>
          </cell>
          <cell r="U45583"/>
        </row>
        <row r="45584">
          <cell r="A45584" t="str">
            <v>A58728</v>
          </cell>
          <cell r="H45584">
            <v>3878.64</v>
          </cell>
          <cell r="U45584"/>
        </row>
        <row r="45585">
          <cell r="A45585" t="str">
            <v>A59286</v>
          </cell>
          <cell r="H45585">
            <v>2160</v>
          </cell>
          <cell r="U45585"/>
        </row>
        <row r="45586">
          <cell r="A45586" t="str">
            <v>A59286</v>
          </cell>
          <cell r="H45586">
            <v>499</v>
          </cell>
          <cell r="U45586"/>
        </row>
        <row r="45587">
          <cell r="A45587" t="str">
            <v>A59286</v>
          </cell>
          <cell r="H45587">
            <v>2160</v>
          </cell>
          <cell r="U45587"/>
        </row>
        <row r="45588">
          <cell r="A45588" t="str">
            <v>A59321</v>
          </cell>
          <cell r="H45588">
            <v>400</v>
          </cell>
          <cell r="U45588"/>
        </row>
        <row r="45589">
          <cell r="A45589">
            <v>100175</v>
          </cell>
          <cell r="H45589">
            <v>16740</v>
          </cell>
          <cell r="U45589"/>
        </row>
        <row r="45590">
          <cell r="A45590">
            <v>100181</v>
          </cell>
          <cell r="H45590">
            <v>3990</v>
          </cell>
          <cell r="U45590"/>
        </row>
        <row r="45591">
          <cell r="A45591">
            <v>101425</v>
          </cell>
          <cell r="H45591">
            <v>2584</v>
          </cell>
          <cell r="U45591"/>
        </row>
        <row r="45592">
          <cell r="A45592">
            <v>101951</v>
          </cell>
          <cell r="H45592">
            <v>973.43</v>
          </cell>
          <cell r="U45592"/>
        </row>
        <row r="45593">
          <cell r="A45593">
            <v>102622</v>
          </cell>
          <cell r="H45593">
            <v>4658.04</v>
          </cell>
          <cell r="U45593"/>
        </row>
        <row r="45594">
          <cell r="A45594">
            <v>190158</v>
          </cell>
          <cell r="H45594">
            <v>352</v>
          </cell>
          <cell r="U45594"/>
        </row>
        <row r="45595">
          <cell r="A45595">
            <v>190417</v>
          </cell>
          <cell r="H45595">
            <v>90.18</v>
          </cell>
          <cell r="U45595"/>
        </row>
        <row r="45596">
          <cell r="A45596">
            <v>190897</v>
          </cell>
          <cell r="H45596">
            <v>693</v>
          </cell>
          <cell r="U45596"/>
        </row>
        <row r="45597">
          <cell r="A45597">
            <v>190901</v>
          </cell>
          <cell r="H45597">
            <v>693</v>
          </cell>
          <cell r="U45597"/>
        </row>
        <row r="45598">
          <cell r="A45598">
            <v>192053</v>
          </cell>
          <cell r="H45598">
            <v>7584</v>
          </cell>
          <cell r="U45598"/>
        </row>
        <row r="45599">
          <cell r="A45599">
            <v>192743</v>
          </cell>
          <cell r="H45599">
            <v>1666</v>
          </cell>
          <cell r="U45599"/>
        </row>
        <row r="45600">
          <cell r="A45600">
            <v>192799</v>
          </cell>
          <cell r="H45600">
            <v>952</v>
          </cell>
          <cell r="U45600"/>
        </row>
        <row r="45601">
          <cell r="A45601">
            <v>194441</v>
          </cell>
          <cell r="H45601">
            <v>110.05</v>
          </cell>
          <cell r="U45601"/>
        </row>
        <row r="45602">
          <cell r="A45602">
            <v>194441</v>
          </cell>
          <cell r="H45602">
            <v>4140</v>
          </cell>
          <cell r="U45602"/>
        </row>
        <row r="45603">
          <cell r="A45603">
            <v>194510</v>
          </cell>
          <cell r="H45603">
            <v>5292</v>
          </cell>
          <cell r="U45603"/>
        </row>
        <row r="45604">
          <cell r="A45604">
            <v>194516</v>
          </cell>
          <cell r="H45604">
            <v>8232</v>
          </cell>
          <cell r="U45604"/>
        </row>
        <row r="45605">
          <cell r="A45605">
            <v>500964</v>
          </cell>
          <cell r="H45605">
            <v>6002.7</v>
          </cell>
          <cell r="U45605"/>
        </row>
        <row r="45606">
          <cell r="A45606">
            <v>501758</v>
          </cell>
          <cell r="H45606">
            <v>5881.2</v>
          </cell>
          <cell r="U45606"/>
        </row>
        <row r="45607">
          <cell r="A45607">
            <v>502035</v>
          </cell>
          <cell r="H45607">
            <v>130</v>
          </cell>
          <cell r="U45607"/>
        </row>
        <row r="45608">
          <cell r="A45608">
            <v>502035</v>
          </cell>
          <cell r="H45608">
            <v>2784</v>
          </cell>
          <cell r="U45608"/>
        </row>
        <row r="45609">
          <cell r="A45609">
            <v>503011</v>
          </cell>
          <cell r="H45609">
            <v>2394</v>
          </cell>
          <cell r="U45609"/>
        </row>
        <row r="45610">
          <cell r="A45610">
            <v>800101</v>
          </cell>
          <cell r="H45610">
            <v>4440</v>
          </cell>
          <cell r="U45610"/>
        </row>
        <row r="45611">
          <cell r="A45611">
            <v>800101</v>
          </cell>
          <cell r="H45611">
            <v>2571.3000000000002</v>
          </cell>
          <cell r="U45611"/>
        </row>
        <row r="45612">
          <cell r="A45612" t="str">
            <v>A59378</v>
          </cell>
          <cell r="H45612">
            <v>420</v>
          </cell>
          <cell r="U45612"/>
        </row>
        <row r="45613">
          <cell r="A45613" t="str">
            <v>A59378</v>
          </cell>
          <cell r="H45613">
            <v>708</v>
          </cell>
          <cell r="U45613"/>
        </row>
        <row r="45614">
          <cell r="A45614">
            <v>100661</v>
          </cell>
          <cell r="H45614">
            <v>6480</v>
          </cell>
          <cell r="U45614"/>
        </row>
        <row r="45615">
          <cell r="A45615">
            <v>100661</v>
          </cell>
          <cell r="H45615">
            <v>714.25</v>
          </cell>
          <cell r="U45615"/>
        </row>
        <row r="45616">
          <cell r="A45616">
            <v>101856</v>
          </cell>
          <cell r="H45616">
            <v>3864</v>
          </cell>
          <cell r="U45616"/>
        </row>
        <row r="45617">
          <cell r="A45617">
            <v>102616</v>
          </cell>
          <cell r="H45617">
            <v>128.08000000000001</v>
          </cell>
          <cell r="U45617"/>
        </row>
        <row r="45618">
          <cell r="A45618">
            <v>190284</v>
          </cell>
          <cell r="H45618">
            <v>450</v>
          </cell>
          <cell r="U45618"/>
        </row>
        <row r="45619">
          <cell r="A45619">
            <v>190284</v>
          </cell>
          <cell r="H45619">
            <v>442.85</v>
          </cell>
          <cell r="U45619"/>
        </row>
        <row r="45620">
          <cell r="A45620">
            <v>190284</v>
          </cell>
          <cell r="H45620">
            <v>6720</v>
          </cell>
          <cell r="U45620"/>
        </row>
        <row r="45621">
          <cell r="A45621">
            <v>190424</v>
          </cell>
          <cell r="H45621">
            <v>2880</v>
          </cell>
          <cell r="U45621"/>
        </row>
        <row r="45622">
          <cell r="A45622">
            <v>191751</v>
          </cell>
          <cell r="H45622">
            <v>142.85</v>
          </cell>
          <cell r="U45622"/>
        </row>
        <row r="45623">
          <cell r="A45623">
            <v>191809</v>
          </cell>
          <cell r="H45623">
            <v>8448</v>
          </cell>
          <cell r="U45623"/>
        </row>
        <row r="45624">
          <cell r="A45624">
            <v>192063</v>
          </cell>
          <cell r="H45624">
            <v>7080</v>
          </cell>
          <cell r="U45624"/>
        </row>
        <row r="45625">
          <cell r="A45625">
            <v>192344</v>
          </cell>
          <cell r="H45625">
            <v>214</v>
          </cell>
          <cell r="U45625"/>
        </row>
        <row r="45626">
          <cell r="A45626">
            <v>192344</v>
          </cell>
          <cell r="H45626">
            <v>860</v>
          </cell>
          <cell r="U45626"/>
        </row>
        <row r="45627">
          <cell r="A45627">
            <v>192344</v>
          </cell>
          <cell r="H45627">
            <v>996.56</v>
          </cell>
          <cell r="U45627"/>
        </row>
        <row r="45628">
          <cell r="A45628">
            <v>192600</v>
          </cell>
          <cell r="H45628">
            <v>5520</v>
          </cell>
          <cell r="U45628"/>
        </row>
        <row r="45629">
          <cell r="A45629">
            <v>192802</v>
          </cell>
          <cell r="H45629">
            <v>10800</v>
          </cell>
          <cell r="U45629"/>
        </row>
        <row r="45630">
          <cell r="A45630">
            <v>193471</v>
          </cell>
          <cell r="H45630">
            <v>5940</v>
          </cell>
          <cell r="U45630"/>
        </row>
        <row r="45631">
          <cell r="A45631">
            <v>193770</v>
          </cell>
          <cell r="H45631">
            <v>5670</v>
          </cell>
          <cell r="U45631"/>
        </row>
        <row r="45632">
          <cell r="A45632">
            <v>194227</v>
          </cell>
          <cell r="H45632">
            <v>1793.16</v>
          </cell>
          <cell r="U45632"/>
        </row>
        <row r="45633">
          <cell r="A45633">
            <v>194227</v>
          </cell>
          <cell r="H45633">
            <v>2861.28</v>
          </cell>
          <cell r="U45633"/>
        </row>
        <row r="45634">
          <cell r="A45634">
            <v>194542</v>
          </cell>
          <cell r="H45634">
            <v>5180</v>
          </cell>
          <cell r="U45634"/>
        </row>
        <row r="45635">
          <cell r="A45635">
            <v>194615</v>
          </cell>
          <cell r="H45635">
            <v>1320</v>
          </cell>
          <cell r="U45635"/>
        </row>
        <row r="45636">
          <cell r="A45636">
            <v>194636</v>
          </cell>
          <cell r="H45636">
            <v>11881</v>
          </cell>
          <cell r="U45636"/>
        </row>
        <row r="45637">
          <cell r="A45637">
            <v>194636</v>
          </cell>
          <cell r="H45637">
            <v>194.3</v>
          </cell>
          <cell r="U45637"/>
        </row>
        <row r="45638">
          <cell r="A45638">
            <v>194636</v>
          </cell>
          <cell r="H45638">
            <v>1001</v>
          </cell>
          <cell r="U45638"/>
        </row>
        <row r="45639">
          <cell r="A45639">
            <v>502083</v>
          </cell>
          <cell r="H45639">
            <v>20280</v>
          </cell>
          <cell r="U45639"/>
        </row>
        <row r="45640">
          <cell r="A45640">
            <v>502083</v>
          </cell>
          <cell r="H45640">
            <v>1714.2</v>
          </cell>
          <cell r="U45640"/>
        </row>
        <row r="45641">
          <cell r="A45641">
            <v>502435</v>
          </cell>
          <cell r="H45641">
            <v>21600</v>
          </cell>
          <cell r="U45641"/>
        </row>
        <row r="45642">
          <cell r="A45642">
            <v>502580</v>
          </cell>
          <cell r="H45642">
            <v>23616</v>
          </cell>
          <cell r="U45642"/>
        </row>
        <row r="45643">
          <cell r="A45643">
            <v>502580</v>
          </cell>
          <cell r="H45643">
            <v>11520</v>
          </cell>
          <cell r="U45643"/>
        </row>
        <row r="45644">
          <cell r="A45644" t="str">
            <v>A58779</v>
          </cell>
          <cell r="H45644">
            <v>399</v>
          </cell>
          <cell r="U45644"/>
        </row>
        <row r="45645">
          <cell r="A45645" t="str">
            <v>A58779</v>
          </cell>
          <cell r="H45645">
            <v>7200</v>
          </cell>
          <cell r="U45645"/>
        </row>
        <row r="45646">
          <cell r="A45646" t="str">
            <v>A58779</v>
          </cell>
          <cell r="H45646">
            <v>108.75</v>
          </cell>
          <cell r="U45646"/>
        </row>
        <row r="45647">
          <cell r="A45647" t="str">
            <v>A59393</v>
          </cell>
          <cell r="H45647">
            <v>449</v>
          </cell>
          <cell r="U45647"/>
        </row>
        <row r="45648">
          <cell r="A45648" t="str">
            <v>A59393</v>
          </cell>
          <cell r="H45648">
            <v>3600</v>
          </cell>
          <cell r="U45648"/>
        </row>
        <row r="45649">
          <cell r="A45649" t="str">
            <v>A59393</v>
          </cell>
          <cell r="H45649">
            <v>396</v>
          </cell>
          <cell r="U45649"/>
        </row>
        <row r="45650">
          <cell r="A45650">
            <v>100196</v>
          </cell>
          <cell r="H45650">
            <v>7276</v>
          </cell>
          <cell r="U45650"/>
        </row>
        <row r="45651">
          <cell r="A45651">
            <v>100234</v>
          </cell>
          <cell r="H45651">
            <v>31860</v>
          </cell>
          <cell r="U45651"/>
        </row>
        <row r="45652">
          <cell r="A45652">
            <v>100296</v>
          </cell>
          <cell r="H45652">
            <v>122</v>
          </cell>
          <cell r="U45652"/>
        </row>
        <row r="45653">
          <cell r="A45653">
            <v>100296</v>
          </cell>
          <cell r="H45653">
            <v>3300</v>
          </cell>
          <cell r="U45653"/>
        </row>
        <row r="45654">
          <cell r="A45654">
            <v>100334</v>
          </cell>
          <cell r="H45654">
            <v>8640</v>
          </cell>
          <cell r="U45654"/>
        </row>
        <row r="45655">
          <cell r="A45655">
            <v>100925</v>
          </cell>
          <cell r="H45655">
            <v>2285.9499999999998</v>
          </cell>
          <cell r="U45655"/>
        </row>
        <row r="45656">
          <cell r="A45656">
            <v>100925</v>
          </cell>
          <cell r="H45656">
            <v>30934.04</v>
          </cell>
          <cell r="U45656"/>
        </row>
        <row r="45657">
          <cell r="A45657">
            <v>101047</v>
          </cell>
          <cell r="H45657">
            <v>399</v>
          </cell>
          <cell r="U45657"/>
        </row>
        <row r="45658">
          <cell r="A45658">
            <v>101217</v>
          </cell>
          <cell r="H45658">
            <v>5076</v>
          </cell>
          <cell r="U45658"/>
        </row>
        <row r="45659">
          <cell r="A45659">
            <v>101421</v>
          </cell>
          <cell r="H45659">
            <v>13500</v>
          </cell>
          <cell r="U45659"/>
        </row>
        <row r="45660">
          <cell r="A45660">
            <v>101422</v>
          </cell>
          <cell r="H45660">
            <v>10800</v>
          </cell>
          <cell r="U45660"/>
        </row>
        <row r="45661">
          <cell r="A45661">
            <v>101915</v>
          </cell>
          <cell r="H45661">
            <v>2880</v>
          </cell>
          <cell r="U45661"/>
        </row>
        <row r="45662">
          <cell r="A45662">
            <v>102125</v>
          </cell>
          <cell r="H45662">
            <v>4080</v>
          </cell>
          <cell r="U45662"/>
        </row>
        <row r="45663">
          <cell r="A45663">
            <v>102131</v>
          </cell>
          <cell r="H45663">
            <v>998</v>
          </cell>
          <cell r="U45663"/>
        </row>
        <row r="45664">
          <cell r="A45664">
            <v>191364</v>
          </cell>
          <cell r="H45664">
            <v>5760</v>
          </cell>
          <cell r="U45664"/>
        </row>
        <row r="45665">
          <cell r="A45665">
            <v>191759</v>
          </cell>
          <cell r="H45665">
            <v>534</v>
          </cell>
          <cell r="U45665"/>
        </row>
        <row r="45666">
          <cell r="A45666">
            <v>192262</v>
          </cell>
          <cell r="H45666">
            <v>1536</v>
          </cell>
          <cell r="U45666"/>
        </row>
        <row r="45667">
          <cell r="A45667">
            <v>192777</v>
          </cell>
          <cell r="H45667">
            <v>369</v>
          </cell>
          <cell r="U45667"/>
        </row>
        <row r="45668">
          <cell r="A45668">
            <v>192777</v>
          </cell>
          <cell r="H45668">
            <v>25200</v>
          </cell>
          <cell r="U45668"/>
        </row>
        <row r="45669">
          <cell r="A45669">
            <v>192801</v>
          </cell>
          <cell r="H45669">
            <v>1780</v>
          </cell>
          <cell r="U45669"/>
        </row>
        <row r="45670">
          <cell r="A45670">
            <v>192801</v>
          </cell>
          <cell r="H45670">
            <v>1156</v>
          </cell>
          <cell r="U45670"/>
        </row>
        <row r="45671">
          <cell r="A45671">
            <v>192809</v>
          </cell>
          <cell r="H45671">
            <v>108.75</v>
          </cell>
          <cell r="U45671"/>
        </row>
        <row r="45672">
          <cell r="A45672">
            <v>192809</v>
          </cell>
          <cell r="H45672">
            <v>3792</v>
          </cell>
          <cell r="U45672"/>
        </row>
        <row r="45673">
          <cell r="A45673">
            <v>193777</v>
          </cell>
          <cell r="H45673">
            <v>3720</v>
          </cell>
          <cell r="U45673"/>
        </row>
        <row r="45674">
          <cell r="A45674">
            <v>194284</v>
          </cell>
          <cell r="H45674">
            <v>8700</v>
          </cell>
          <cell r="U45674"/>
        </row>
        <row r="45675">
          <cell r="A45675">
            <v>194284</v>
          </cell>
          <cell r="H45675">
            <v>100</v>
          </cell>
          <cell r="U45675"/>
        </row>
        <row r="45676">
          <cell r="A45676">
            <v>194284</v>
          </cell>
          <cell r="H45676">
            <v>1714.2</v>
          </cell>
          <cell r="U45676"/>
        </row>
        <row r="45677">
          <cell r="A45677">
            <v>194289</v>
          </cell>
          <cell r="H45677">
            <v>10764</v>
          </cell>
          <cell r="U45677"/>
        </row>
        <row r="45678">
          <cell r="A45678">
            <v>202547</v>
          </cell>
          <cell r="H45678">
            <v>5823</v>
          </cell>
          <cell r="U45678"/>
        </row>
        <row r="45679">
          <cell r="A45679">
            <v>502066</v>
          </cell>
          <cell r="H45679">
            <v>3528.72</v>
          </cell>
          <cell r="U45679"/>
        </row>
        <row r="45680">
          <cell r="A45680">
            <v>502454</v>
          </cell>
          <cell r="H45680">
            <v>2200</v>
          </cell>
          <cell r="U45680"/>
        </row>
        <row r="45681">
          <cell r="A45681">
            <v>502454</v>
          </cell>
          <cell r="H45681">
            <v>144000</v>
          </cell>
          <cell r="U45681"/>
        </row>
        <row r="45682">
          <cell r="A45682">
            <v>502694</v>
          </cell>
          <cell r="H45682">
            <v>2232</v>
          </cell>
          <cell r="U45682"/>
        </row>
        <row r="45683">
          <cell r="A45683">
            <v>502694</v>
          </cell>
          <cell r="H45683">
            <v>569.54999999999995</v>
          </cell>
          <cell r="U45683"/>
        </row>
        <row r="45684">
          <cell r="A45684">
            <v>700065</v>
          </cell>
          <cell r="H45684">
            <v>1710</v>
          </cell>
          <cell r="U45684"/>
        </row>
        <row r="45685">
          <cell r="A45685">
            <v>700065</v>
          </cell>
          <cell r="H45685">
            <v>10620</v>
          </cell>
          <cell r="U45685"/>
        </row>
        <row r="45686">
          <cell r="A45686">
            <v>750007</v>
          </cell>
          <cell r="H45686">
            <v>3759.72</v>
          </cell>
          <cell r="U45686"/>
        </row>
        <row r="45687">
          <cell r="A45687">
            <v>800236</v>
          </cell>
          <cell r="H45687">
            <v>12915</v>
          </cell>
          <cell r="U45687"/>
        </row>
        <row r="45688">
          <cell r="A45688">
            <v>800236</v>
          </cell>
          <cell r="H45688">
            <v>39780</v>
          </cell>
          <cell r="U45688"/>
        </row>
        <row r="45689">
          <cell r="A45689">
            <v>800283</v>
          </cell>
          <cell r="H45689">
            <v>979.2</v>
          </cell>
          <cell r="U45689"/>
        </row>
        <row r="45690">
          <cell r="A45690">
            <v>800283</v>
          </cell>
          <cell r="H45690">
            <v>424.9</v>
          </cell>
          <cell r="U45690"/>
        </row>
        <row r="45691">
          <cell r="A45691">
            <v>800283</v>
          </cell>
          <cell r="H45691">
            <v>901.2</v>
          </cell>
          <cell r="U45691"/>
        </row>
        <row r="45692">
          <cell r="A45692">
            <v>800283</v>
          </cell>
          <cell r="H45692">
            <v>1064.8800000000001</v>
          </cell>
          <cell r="U45692"/>
        </row>
        <row r="45693">
          <cell r="A45693">
            <v>800283</v>
          </cell>
          <cell r="H45693">
            <v>1165.68</v>
          </cell>
          <cell r="U45693"/>
        </row>
        <row r="45694">
          <cell r="A45694">
            <v>800283</v>
          </cell>
          <cell r="H45694">
            <v>307.92</v>
          </cell>
          <cell r="U45694"/>
        </row>
        <row r="45695">
          <cell r="A45695">
            <v>900233</v>
          </cell>
          <cell r="H45695">
            <v>20736</v>
          </cell>
          <cell r="U45695"/>
        </row>
        <row r="45696">
          <cell r="A45696">
            <v>900333</v>
          </cell>
          <cell r="H45696">
            <v>50.4</v>
          </cell>
          <cell r="U45696"/>
        </row>
        <row r="45697">
          <cell r="A45697" t="str">
            <v>A59366</v>
          </cell>
          <cell r="H45697">
            <v>91.25</v>
          </cell>
          <cell r="U45697"/>
        </row>
        <row r="45698">
          <cell r="A45698" t="str">
            <v>A59366</v>
          </cell>
          <cell r="H45698">
            <v>9792</v>
          </cell>
          <cell r="U45698"/>
        </row>
        <row r="45699">
          <cell r="A45699" t="str">
            <v>A59405</v>
          </cell>
          <cell r="H45699">
            <v>399</v>
          </cell>
          <cell r="U45699"/>
        </row>
        <row r="45700">
          <cell r="A45700">
            <v>100486</v>
          </cell>
          <cell r="H45700">
            <v>7020</v>
          </cell>
          <cell r="U45700"/>
        </row>
        <row r="45701">
          <cell r="A45701">
            <v>100708</v>
          </cell>
          <cell r="H45701">
            <v>10560</v>
          </cell>
          <cell r="U45701"/>
        </row>
        <row r="45702">
          <cell r="A45702">
            <v>101034</v>
          </cell>
          <cell r="H45702">
            <v>7038</v>
          </cell>
          <cell r="U45702"/>
        </row>
        <row r="45703">
          <cell r="A45703">
            <v>101252</v>
          </cell>
          <cell r="H45703">
            <v>10800</v>
          </cell>
          <cell r="U45703"/>
        </row>
        <row r="45704">
          <cell r="A45704">
            <v>101425</v>
          </cell>
          <cell r="H45704">
            <v>13500</v>
          </cell>
          <cell r="U45704"/>
        </row>
        <row r="45705">
          <cell r="A45705">
            <v>102362</v>
          </cell>
          <cell r="H45705">
            <v>6954</v>
          </cell>
          <cell r="U45705"/>
        </row>
        <row r="45706">
          <cell r="A45706">
            <v>102395</v>
          </cell>
          <cell r="H45706">
            <v>3528</v>
          </cell>
          <cell r="U45706"/>
        </row>
        <row r="45707">
          <cell r="A45707">
            <v>102418</v>
          </cell>
          <cell r="H45707">
            <v>43.2</v>
          </cell>
          <cell r="U45707"/>
        </row>
        <row r="45708">
          <cell r="A45708">
            <v>102418</v>
          </cell>
          <cell r="H45708">
            <v>471</v>
          </cell>
          <cell r="U45708"/>
        </row>
        <row r="45709">
          <cell r="A45709">
            <v>102418</v>
          </cell>
          <cell r="H45709">
            <v>172.8</v>
          </cell>
          <cell r="U45709"/>
        </row>
        <row r="45710">
          <cell r="A45710">
            <v>102418</v>
          </cell>
          <cell r="H45710">
            <v>1884</v>
          </cell>
          <cell r="U45710"/>
        </row>
        <row r="45711">
          <cell r="A45711">
            <v>191352</v>
          </cell>
          <cell r="H45711">
            <v>2240</v>
          </cell>
          <cell r="U45711"/>
        </row>
        <row r="45712">
          <cell r="A45712">
            <v>191769</v>
          </cell>
          <cell r="H45712">
            <v>2374.56</v>
          </cell>
          <cell r="U45712"/>
        </row>
        <row r="45713">
          <cell r="A45713">
            <v>191915</v>
          </cell>
          <cell r="H45713">
            <v>75</v>
          </cell>
          <cell r="U45713"/>
        </row>
        <row r="45714">
          <cell r="A45714">
            <v>191915</v>
          </cell>
          <cell r="H45714">
            <v>2940</v>
          </cell>
          <cell r="U45714"/>
        </row>
        <row r="45715">
          <cell r="A45715">
            <v>192694</v>
          </cell>
          <cell r="H45715">
            <v>303.98</v>
          </cell>
          <cell r="U45715"/>
        </row>
        <row r="45716">
          <cell r="A45716">
            <v>192703</v>
          </cell>
          <cell r="H45716">
            <v>76.06</v>
          </cell>
          <cell r="U45716"/>
        </row>
        <row r="45717">
          <cell r="A45717">
            <v>193092</v>
          </cell>
          <cell r="H45717">
            <v>1840</v>
          </cell>
          <cell r="U45717"/>
        </row>
        <row r="45718">
          <cell r="A45718">
            <v>193438</v>
          </cell>
          <cell r="H45718">
            <v>93.71</v>
          </cell>
          <cell r="U45718"/>
        </row>
        <row r="45719">
          <cell r="A45719">
            <v>193705</v>
          </cell>
          <cell r="H45719">
            <v>88704</v>
          </cell>
          <cell r="U45719"/>
        </row>
        <row r="45720">
          <cell r="A45720">
            <v>193812</v>
          </cell>
          <cell r="H45720">
            <v>31.96</v>
          </cell>
          <cell r="U45720"/>
        </row>
        <row r="45721">
          <cell r="A45721">
            <v>193854</v>
          </cell>
          <cell r="H45721">
            <v>1764</v>
          </cell>
          <cell r="U45721"/>
        </row>
        <row r="45722">
          <cell r="A45722">
            <v>193855</v>
          </cell>
          <cell r="H45722">
            <v>1764</v>
          </cell>
          <cell r="U45722"/>
        </row>
        <row r="45723">
          <cell r="A45723">
            <v>193856</v>
          </cell>
          <cell r="H45723">
            <v>11760</v>
          </cell>
          <cell r="U45723"/>
        </row>
        <row r="45724">
          <cell r="A45724">
            <v>193858</v>
          </cell>
          <cell r="H45724">
            <v>5880</v>
          </cell>
          <cell r="U45724"/>
        </row>
        <row r="45725">
          <cell r="A45725">
            <v>193962</v>
          </cell>
          <cell r="H45725">
            <v>8100</v>
          </cell>
          <cell r="U45725"/>
        </row>
        <row r="45726">
          <cell r="A45726">
            <v>194189</v>
          </cell>
          <cell r="H45726">
            <v>900</v>
          </cell>
          <cell r="U45726"/>
        </row>
        <row r="45727">
          <cell r="A45727">
            <v>200450</v>
          </cell>
          <cell r="H45727">
            <v>320</v>
          </cell>
          <cell r="U45727"/>
        </row>
        <row r="45728">
          <cell r="A45728">
            <v>200450</v>
          </cell>
          <cell r="H45728">
            <v>13952</v>
          </cell>
          <cell r="U45728"/>
        </row>
        <row r="45729">
          <cell r="A45729">
            <v>501059</v>
          </cell>
          <cell r="H45729">
            <v>7627.5</v>
          </cell>
          <cell r="U45729"/>
        </row>
        <row r="45730">
          <cell r="A45730">
            <v>501732</v>
          </cell>
          <cell r="H45730">
            <v>3420</v>
          </cell>
          <cell r="U45730"/>
        </row>
        <row r="45731">
          <cell r="A45731">
            <v>502947</v>
          </cell>
          <cell r="H45731">
            <v>4142</v>
          </cell>
          <cell r="U45731"/>
        </row>
        <row r="45732">
          <cell r="A45732">
            <v>800138</v>
          </cell>
          <cell r="H45732">
            <v>708</v>
          </cell>
          <cell r="U45732"/>
        </row>
        <row r="45733">
          <cell r="A45733" t="str">
            <v>A59396</v>
          </cell>
          <cell r="H45733">
            <v>113.75</v>
          </cell>
          <cell r="U45733"/>
        </row>
        <row r="45734">
          <cell r="A45734" t="str">
            <v>A59396</v>
          </cell>
          <cell r="H45734">
            <v>3720</v>
          </cell>
          <cell r="U45734"/>
        </row>
        <row r="45735">
          <cell r="A45735">
            <v>4621</v>
          </cell>
          <cell r="H45735">
            <v>2251</v>
          </cell>
          <cell r="U45735"/>
        </row>
        <row r="45736">
          <cell r="A45736">
            <v>4621</v>
          </cell>
          <cell r="H45736">
            <v>17949</v>
          </cell>
          <cell r="U45736"/>
        </row>
        <row r="45737">
          <cell r="A45737">
            <v>100055</v>
          </cell>
          <cell r="H45737">
            <v>11040</v>
          </cell>
          <cell r="U45737"/>
        </row>
        <row r="45738">
          <cell r="A45738">
            <v>100596</v>
          </cell>
          <cell r="H45738">
            <v>5688</v>
          </cell>
          <cell r="U45738"/>
        </row>
        <row r="45739">
          <cell r="A45739">
            <v>101219</v>
          </cell>
          <cell r="H45739">
            <v>2484</v>
          </cell>
          <cell r="U45739"/>
        </row>
        <row r="45740">
          <cell r="A45740">
            <v>101766</v>
          </cell>
          <cell r="H45740">
            <v>1440</v>
          </cell>
          <cell r="U45740"/>
        </row>
        <row r="45741">
          <cell r="A45741">
            <v>101766</v>
          </cell>
          <cell r="H45741">
            <v>2244</v>
          </cell>
          <cell r="U45741"/>
        </row>
        <row r="45742">
          <cell r="A45742">
            <v>101766</v>
          </cell>
          <cell r="H45742">
            <v>404</v>
          </cell>
          <cell r="U45742"/>
        </row>
        <row r="45743">
          <cell r="A45743">
            <v>101766</v>
          </cell>
          <cell r="H45743">
            <v>1204</v>
          </cell>
          <cell r="U45743"/>
        </row>
        <row r="45744">
          <cell r="A45744">
            <v>101766</v>
          </cell>
          <cell r="H45744">
            <v>468</v>
          </cell>
          <cell r="U45744"/>
        </row>
        <row r="45745">
          <cell r="A45745">
            <v>101766</v>
          </cell>
          <cell r="H45745">
            <v>1076</v>
          </cell>
          <cell r="U45745"/>
        </row>
        <row r="45746">
          <cell r="A45746">
            <v>101766</v>
          </cell>
          <cell r="H45746">
            <v>1254</v>
          </cell>
          <cell r="U45746"/>
        </row>
        <row r="45747">
          <cell r="A45747">
            <v>101766</v>
          </cell>
          <cell r="H45747">
            <v>1250</v>
          </cell>
          <cell r="U45747"/>
        </row>
        <row r="45748">
          <cell r="A45748">
            <v>101766</v>
          </cell>
          <cell r="H45748">
            <v>3700</v>
          </cell>
          <cell r="U45748"/>
        </row>
        <row r="45749">
          <cell r="A45749">
            <v>102477</v>
          </cell>
          <cell r="H45749">
            <v>99000</v>
          </cell>
          <cell r="U45749"/>
        </row>
        <row r="45750">
          <cell r="A45750">
            <v>190342</v>
          </cell>
          <cell r="H45750">
            <v>191.03</v>
          </cell>
          <cell r="U45750"/>
        </row>
        <row r="45751">
          <cell r="A45751">
            <v>191098</v>
          </cell>
          <cell r="H45751">
            <v>1728</v>
          </cell>
          <cell r="U45751"/>
        </row>
        <row r="45752">
          <cell r="A45752">
            <v>191098</v>
          </cell>
          <cell r="H45752">
            <v>1944</v>
          </cell>
          <cell r="U45752"/>
        </row>
        <row r="45753">
          <cell r="A45753">
            <v>191369</v>
          </cell>
          <cell r="H45753">
            <v>87.5</v>
          </cell>
          <cell r="U45753"/>
        </row>
        <row r="45754">
          <cell r="A45754">
            <v>191369</v>
          </cell>
          <cell r="H45754">
            <v>3540</v>
          </cell>
          <cell r="U45754"/>
        </row>
        <row r="45755">
          <cell r="A45755">
            <v>191508</v>
          </cell>
          <cell r="H45755">
            <v>87.5</v>
          </cell>
          <cell r="U45755"/>
        </row>
        <row r="45756">
          <cell r="A45756">
            <v>191508</v>
          </cell>
          <cell r="H45756">
            <v>3528</v>
          </cell>
          <cell r="U45756"/>
        </row>
        <row r="45757">
          <cell r="A45757">
            <v>191644</v>
          </cell>
          <cell r="H45757">
            <v>19548</v>
          </cell>
          <cell r="U45757"/>
        </row>
        <row r="45758">
          <cell r="A45758">
            <v>191766</v>
          </cell>
          <cell r="H45758">
            <v>3540</v>
          </cell>
          <cell r="U45758"/>
        </row>
        <row r="45759">
          <cell r="A45759">
            <v>191766</v>
          </cell>
          <cell r="H45759">
            <v>409</v>
          </cell>
          <cell r="U45759"/>
        </row>
        <row r="45760">
          <cell r="A45760">
            <v>192504</v>
          </cell>
          <cell r="H45760">
            <v>8928</v>
          </cell>
          <cell r="U45760"/>
        </row>
        <row r="45761">
          <cell r="A45761">
            <v>192595</v>
          </cell>
          <cell r="H45761">
            <v>2255</v>
          </cell>
          <cell r="U45761"/>
        </row>
        <row r="45762">
          <cell r="A45762">
            <v>192596</v>
          </cell>
          <cell r="H45762">
            <v>2090</v>
          </cell>
          <cell r="U45762"/>
        </row>
        <row r="45763">
          <cell r="A45763">
            <v>193500</v>
          </cell>
          <cell r="H45763">
            <v>5544</v>
          </cell>
          <cell r="U45763"/>
        </row>
        <row r="45764">
          <cell r="A45764">
            <v>193501</v>
          </cell>
          <cell r="H45764">
            <v>4956</v>
          </cell>
          <cell r="U45764"/>
        </row>
        <row r="45765">
          <cell r="A45765">
            <v>193501</v>
          </cell>
          <cell r="H45765">
            <v>840</v>
          </cell>
          <cell r="U45765"/>
        </row>
        <row r="45766">
          <cell r="A45766">
            <v>193812</v>
          </cell>
          <cell r="H45766">
            <v>2684.64</v>
          </cell>
          <cell r="U45766"/>
        </row>
        <row r="45767">
          <cell r="A45767">
            <v>193812</v>
          </cell>
          <cell r="H45767">
            <v>383.52</v>
          </cell>
          <cell r="U45767"/>
        </row>
        <row r="45768">
          <cell r="A45768">
            <v>194575</v>
          </cell>
          <cell r="H45768">
            <v>3540</v>
          </cell>
          <cell r="U45768"/>
        </row>
        <row r="45769">
          <cell r="A45769">
            <v>202547</v>
          </cell>
          <cell r="H45769">
            <v>1040</v>
          </cell>
          <cell r="U45769"/>
        </row>
        <row r="45770">
          <cell r="A45770" t="str">
            <v>A01203</v>
          </cell>
          <cell r="H45770">
            <v>180</v>
          </cell>
          <cell r="U45770"/>
        </row>
        <row r="45771">
          <cell r="A45771" t="str">
            <v>A01203</v>
          </cell>
          <cell r="H45771">
            <v>1584</v>
          </cell>
          <cell r="U45771"/>
        </row>
        <row r="45772">
          <cell r="A45772" t="str">
            <v>A01203</v>
          </cell>
          <cell r="H45772">
            <v>6850</v>
          </cell>
          <cell r="U45772"/>
        </row>
        <row r="45773">
          <cell r="A45773" t="str">
            <v>A59359</v>
          </cell>
          <cell r="H45773">
            <v>600</v>
          </cell>
          <cell r="U45773"/>
        </row>
        <row r="45774">
          <cell r="A45774" t="str">
            <v>A59359</v>
          </cell>
          <cell r="H45774">
            <v>798</v>
          </cell>
          <cell r="U45774"/>
        </row>
        <row r="45775">
          <cell r="A45775" t="str">
            <v>A59359</v>
          </cell>
          <cell r="H45775">
            <v>10200</v>
          </cell>
          <cell r="U45775"/>
        </row>
        <row r="45776">
          <cell r="A45776" t="str">
            <v>A59396</v>
          </cell>
          <cell r="H45776">
            <v>399</v>
          </cell>
          <cell r="U45776"/>
        </row>
        <row r="45777">
          <cell r="A45777">
            <v>101846</v>
          </cell>
          <cell r="H45777">
            <v>32340</v>
          </cell>
          <cell r="U45777"/>
        </row>
        <row r="45778">
          <cell r="A45778">
            <v>101884</v>
          </cell>
          <cell r="H45778">
            <v>2053.8000000000002</v>
          </cell>
          <cell r="U45778"/>
        </row>
        <row r="45779">
          <cell r="A45779">
            <v>191769</v>
          </cell>
          <cell r="H45779">
            <v>395.76</v>
          </cell>
          <cell r="U45779"/>
        </row>
        <row r="45780">
          <cell r="A45780">
            <v>191879</v>
          </cell>
          <cell r="H45780">
            <v>8904.6</v>
          </cell>
          <cell r="U45780"/>
        </row>
        <row r="45781">
          <cell r="A45781">
            <v>192671</v>
          </cell>
          <cell r="H45781">
            <v>593.64</v>
          </cell>
          <cell r="U45781"/>
        </row>
        <row r="45782">
          <cell r="A45782">
            <v>192671</v>
          </cell>
          <cell r="H45782">
            <v>791.52</v>
          </cell>
          <cell r="U45782"/>
        </row>
        <row r="45783">
          <cell r="A45783">
            <v>192671</v>
          </cell>
          <cell r="H45783">
            <v>98.94</v>
          </cell>
          <cell r="U45783"/>
        </row>
        <row r="45784">
          <cell r="A45784">
            <v>193558</v>
          </cell>
          <cell r="H45784">
            <v>692.58</v>
          </cell>
          <cell r="U45784"/>
        </row>
        <row r="45785">
          <cell r="A45785">
            <v>193912</v>
          </cell>
          <cell r="H45785">
            <v>2124</v>
          </cell>
          <cell r="U45785"/>
        </row>
        <row r="45786">
          <cell r="A45786" t="str">
            <v>A59403</v>
          </cell>
          <cell r="H45786">
            <v>499</v>
          </cell>
          <cell r="U45786"/>
        </row>
        <row r="45787">
          <cell r="A45787">
            <v>100016</v>
          </cell>
          <cell r="H45787">
            <v>2400</v>
          </cell>
          <cell r="U45787"/>
        </row>
        <row r="45788">
          <cell r="A45788">
            <v>100162</v>
          </cell>
          <cell r="H45788">
            <v>449</v>
          </cell>
          <cell r="U45788"/>
        </row>
        <row r="45789">
          <cell r="A45789">
            <v>100162</v>
          </cell>
          <cell r="H45789">
            <v>118.75</v>
          </cell>
          <cell r="U45789"/>
        </row>
        <row r="45790">
          <cell r="A45790">
            <v>100275</v>
          </cell>
          <cell r="H45790">
            <v>2940</v>
          </cell>
          <cell r="U45790"/>
        </row>
        <row r="45791">
          <cell r="A45791">
            <v>101373</v>
          </cell>
          <cell r="H45791">
            <v>33880</v>
          </cell>
          <cell r="U45791"/>
        </row>
        <row r="45792">
          <cell r="A45792">
            <v>101373</v>
          </cell>
          <cell r="H45792">
            <v>690.6</v>
          </cell>
          <cell r="U45792"/>
        </row>
        <row r="45793">
          <cell r="A45793">
            <v>101373</v>
          </cell>
          <cell r="H45793">
            <v>1196.8</v>
          </cell>
          <cell r="U45793"/>
        </row>
        <row r="45794">
          <cell r="A45794">
            <v>101373</v>
          </cell>
          <cell r="H45794">
            <v>450</v>
          </cell>
          <cell r="U45794"/>
        </row>
        <row r="45795">
          <cell r="A45795">
            <v>101373</v>
          </cell>
          <cell r="H45795">
            <v>414</v>
          </cell>
          <cell r="U45795"/>
        </row>
        <row r="45796">
          <cell r="A45796">
            <v>101373</v>
          </cell>
          <cell r="H45796">
            <v>270</v>
          </cell>
          <cell r="U45796"/>
        </row>
        <row r="45797">
          <cell r="A45797">
            <v>101373</v>
          </cell>
          <cell r="H45797">
            <v>310.8</v>
          </cell>
          <cell r="U45797"/>
        </row>
        <row r="45798">
          <cell r="A45798">
            <v>101702</v>
          </cell>
          <cell r="H45798">
            <v>18315</v>
          </cell>
          <cell r="U45798"/>
        </row>
        <row r="45799">
          <cell r="A45799">
            <v>101702</v>
          </cell>
          <cell r="H45799">
            <v>276</v>
          </cell>
          <cell r="U45799"/>
        </row>
        <row r="45800">
          <cell r="A45800">
            <v>101702</v>
          </cell>
          <cell r="H45800">
            <v>828.8</v>
          </cell>
          <cell r="U45800"/>
        </row>
        <row r="45801">
          <cell r="A45801">
            <v>101704</v>
          </cell>
          <cell r="H45801">
            <v>4950</v>
          </cell>
          <cell r="U45801"/>
        </row>
        <row r="45802">
          <cell r="A45802">
            <v>101705</v>
          </cell>
          <cell r="H45802">
            <v>55</v>
          </cell>
          <cell r="U45802"/>
        </row>
        <row r="45803">
          <cell r="A45803">
            <v>102530</v>
          </cell>
          <cell r="H45803">
            <v>17952</v>
          </cell>
          <cell r="U45803"/>
        </row>
        <row r="45804">
          <cell r="A45804">
            <v>192052</v>
          </cell>
          <cell r="H45804">
            <v>6144</v>
          </cell>
          <cell r="U45804"/>
        </row>
        <row r="45805">
          <cell r="A45805">
            <v>192052</v>
          </cell>
          <cell r="H45805">
            <v>48</v>
          </cell>
          <cell r="U45805"/>
        </row>
        <row r="45806">
          <cell r="A45806">
            <v>192996</v>
          </cell>
          <cell r="H45806">
            <v>3560</v>
          </cell>
          <cell r="U45806"/>
        </row>
        <row r="45807">
          <cell r="A45807">
            <v>193095</v>
          </cell>
          <cell r="H45807">
            <v>72</v>
          </cell>
          <cell r="U45807"/>
        </row>
        <row r="45808">
          <cell r="A45808">
            <v>193812</v>
          </cell>
          <cell r="H45808">
            <v>767.04</v>
          </cell>
          <cell r="U45808"/>
        </row>
        <row r="45809">
          <cell r="A45809">
            <v>193812</v>
          </cell>
          <cell r="H45809">
            <v>3451.68</v>
          </cell>
          <cell r="U45809"/>
        </row>
        <row r="45810">
          <cell r="A45810">
            <v>193812</v>
          </cell>
          <cell r="H45810">
            <v>3451.68</v>
          </cell>
          <cell r="U45810"/>
        </row>
        <row r="45811">
          <cell r="A45811">
            <v>193812</v>
          </cell>
          <cell r="H45811">
            <v>383.52</v>
          </cell>
          <cell r="U45811"/>
        </row>
        <row r="45812">
          <cell r="A45812">
            <v>194158</v>
          </cell>
          <cell r="H45812">
            <v>4140</v>
          </cell>
          <cell r="U45812"/>
        </row>
        <row r="45813">
          <cell r="A45813">
            <v>194158</v>
          </cell>
          <cell r="H45813">
            <v>2070</v>
          </cell>
          <cell r="U45813"/>
        </row>
        <row r="45814">
          <cell r="A45814">
            <v>502020</v>
          </cell>
          <cell r="H45814">
            <v>4140</v>
          </cell>
          <cell r="U45814"/>
        </row>
        <row r="45815">
          <cell r="A45815" t="str">
            <v>A59448</v>
          </cell>
          <cell r="H45815">
            <v>90</v>
          </cell>
          <cell r="U45815"/>
        </row>
        <row r="45816">
          <cell r="A45816">
            <v>100030</v>
          </cell>
          <cell r="H45816">
            <v>11520</v>
          </cell>
          <cell r="U45816"/>
        </row>
        <row r="45817">
          <cell r="A45817">
            <v>100036</v>
          </cell>
          <cell r="H45817">
            <v>3000</v>
          </cell>
          <cell r="U45817"/>
        </row>
        <row r="45818">
          <cell r="A45818">
            <v>100212</v>
          </cell>
          <cell r="H45818">
            <v>10242.719999999999</v>
          </cell>
          <cell r="U45818"/>
        </row>
        <row r="45819">
          <cell r="A45819">
            <v>100268</v>
          </cell>
          <cell r="H45819">
            <v>8550</v>
          </cell>
          <cell r="U45819"/>
        </row>
        <row r="45820">
          <cell r="A45820">
            <v>100270</v>
          </cell>
          <cell r="H45820">
            <v>1751.76</v>
          </cell>
          <cell r="U45820"/>
        </row>
        <row r="45821">
          <cell r="A45821">
            <v>100273</v>
          </cell>
          <cell r="H45821">
            <v>4011</v>
          </cell>
          <cell r="U45821"/>
        </row>
        <row r="45822">
          <cell r="A45822">
            <v>100276</v>
          </cell>
          <cell r="H45822">
            <v>3458.88</v>
          </cell>
          <cell r="U45822"/>
        </row>
        <row r="45823">
          <cell r="A45823">
            <v>100717</v>
          </cell>
          <cell r="H45823">
            <v>798</v>
          </cell>
          <cell r="U45823"/>
        </row>
        <row r="45824">
          <cell r="A45824">
            <v>100983</v>
          </cell>
          <cell r="H45824">
            <v>3464.64</v>
          </cell>
          <cell r="U45824"/>
        </row>
        <row r="45825">
          <cell r="A45825">
            <v>101047</v>
          </cell>
          <cell r="H45825">
            <v>2308</v>
          </cell>
          <cell r="U45825"/>
        </row>
        <row r="45826">
          <cell r="A45826">
            <v>101280</v>
          </cell>
          <cell r="H45826">
            <v>163.5</v>
          </cell>
          <cell r="U45826"/>
        </row>
        <row r="45827">
          <cell r="A45827">
            <v>101280</v>
          </cell>
          <cell r="H45827">
            <v>10620</v>
          </cell>
          <cell r="U45827"/>
        </row>
        <row r="45828">
          <cell r="A45828">
            <v>101599</v>
          </cell>
          <cell r="H45828">
            <v>19122</v>
          </cell>
          <cell r="U45828"/>
        </row>
        <row r="45829">
          <cell r="A45829">
            <v>191489</v>
          </cell>
          <cell r="H45829">
            <v>5151.6000000000004</v>
          </cell>
          <cell r="U45829"/>
        </row>
        <row r="45830">
          <cell r="A45830">
            <v>191644</v>
          </cell>
          <cell r="H45830">
            <v>4160</v>
          </cell>
          <cell r="U45830"/>
        </row>
        <row r="45831">
          <cell r="A45831">
            <v>191667</v>
          </cell>
          <cell r="H45831">
            <v>291</v>
          </cell>
          <cell r="U45831"/>
        </row>
        <row r="45832">
          <cell r="A45832">
            <v>192880</v>
          </cell>
          <cell r="H45832">
            <v>12960</v>
          </cell>
          <cell r="U45832"/>
        </row>
        <row r="45833">
          <cell r="A45833">
            <v>193812</v>
          </cell>
          <cell r="H45833">
            <v>1917.6</v>
          </cell>
          <cell r="U45833"/>
        </row>
        <row r="45834">
          <cell r="A45834">
            <v>193812</v>
          </cell>
          <cell r="H45834">
            <v>383.52</v>
          </cell>
          <cell r="U45834"/>
        </row>
        <row r="45835">
          <cell r="A45835">
            <v>194085</v>
          </cell>
          <cell r="H45835">
            <v>8559</v>
          </cell>
          <cell r="U45835"/>
        </row>
        <row r="45836">
          <cell r="A45836">
            <v>194198</v>
          </cell>
          <cell r="H45836">
            <v>17000</v>
          </cell>
          <cell r="U45836"/>
        </row>
        <row r="45837">
          <cell r="A45837">
            <v>194508</v>
          </cell>
          <cell r="H45837">
            <v>51000</v>
          </cell>
          <cell r="U45837"/>
        </row>
        <row r="45838">
          <cell r="A45838">
            <v>194508</v>
          </cell>
          <cell r="H45838">
            <v>51000</v>
          </cell>
          <cell r="U45838"/>
        </row>
        <row r="45839">
          <cell r="A45839">
            <v>194529</v>
          </cell>
          <cell r="H45839">
            <v>17000</v>
          </cell>
          <cell r="U45839"/>
        </row>
        <row r="45840">
          <cell r="A45840">
            <v>501986</v>
          </cell>
          <cell r="H45840">
            <v>1995</v>
          </cell>
          <cell r="U45840"/>
        </row>
        <row r="45841">
          <cell r="A45841">
            <v>501986</v>
          </cell>
          <cell r="H45841">
            <v>85000</v>
          </cell>
          <cell r="U45841"/>
        </row>
        <row r="45842">
          <cell r="A45842">
            <v>501987</v>
          </cell>
          <cell r="H45842">
            <v>1995</v>
          </cell>
          <cell r="U45842"/>
        </row>
        <row r="45843">
          <cell r="A45843">
            <v>501987</v>
          </cell>
          <cell r="H45843">
            <v>68000</v>
          </cell>
          <cell r="U45843"/>
        </row>
        <row r="45844">
          <cell r="A45844">
            <v>502293</v>
          </cell>
          <cell r="H45844">
            <v>1995</v>
          </cell>
          <cell r="U45844"/>
        </row>
        <row r="45845">
          <cell r="A45845">
            <v>502293</v>
          </cell>
          <cell r="H45845">
            <v>51000</v>
          </cell>
          <cell r="U45845"/>
        </row>
        <row r="45846">
          <cell r="A45846">
            <v>502576</v>
          </cell>
          <cell r="H45846">
            <v>10238.4</v>
          </cell>
          <cell r="U45846"/>
        </row>
        <row r="45847">
          <cell r="A45847" t="str">
            <v>A59468</v>
          </cell>
          <cell r="H45847">
            <v>1804.32</v>
          </cell>
          <cell r="U45847"/>
        </row>
        <row r="45848">
          <cell r="A45848">
            <v>192442</v>
          </cell>
          <cell r="H45848">
            <v>95</v>
          </cell>
          <cell r="U45848"/>
        </row>
        <row r="45849">
          <cell r="A45849">
            <v>192442</v>
          </cell>
          <cell r="H45849">
            <v>6240</v>
          </cell>
          <cell r="U45849"/>
        </row>
        <row r="45850">
          <cell r="A45850">
            <v>194301</v>
          </cell>
          <cell r="H45850">
            <v>450</v>
          </cell>
          <cell r="U45850"/>
        </row>
        <row r="45851">
          <cell r="A45851">
            <v>194301</v>
          </cell>
          <cell r="H45851">
            <v>125</v>
          </cell>
          <cell r="U45851"/>
        </row>
        <row r="45852">
          <cell r="A45852">
            <v>194301</v>
          </cell>
          <cell r="H45852">
            <v>1416</v>
          </cell>
          <cell r="U45852"/>
        </row>
        <row r="45853">
          <cell r="A45853">
            <v>502546</v>
          </cell>
          <cell r="H45853">
            <v>2124</v>
          </cell>
          <cell r="U45853"/>
        </row>
        <row r="45854">
          <cell r="A45854">
            <v>502973</v>
          </cell>
          <cell r="H45854">
            <v>5940</v>
          </cell>
          <cell r="U45854"/>
        </row>
        <row r="45855">
          <cell r="A45855" t="str">
            <v>A59501</v>
          </cell>
          <cell r="H45855">
            <v>35400</v>
          </cell>
          <cell r="U45855"/>
        </row>
        <row r="45856">
          <cell r="A45856">
            <v>100927</v>
          </cell>
          <cell r="H45856">
            <v>899.8</v>
          </cell>
        </row>
        <row r="45857">
          <cell r="A45857">
            <v>100927</v>
          </cell>
          <cell r="H45857">
            <v>3540</v>
          </cell>
        </row>
        <row r="45858">
          <cell r="A45858">
            <v>101217</v>
          </cell>
          <cell r="H45858">
            <v>1326.14</v>
          </cell>
        </row>
        <row r="45859">
          <cell r="A45859">
            <v>101373</v>
          </cell>
          <cell r="H45859">
            <v>966.06</v>
          </cell>
        </row>
        <row r="45860">
          <cell r="A45860">
            <v>101842</v>
          </cell>
          <cell r="H45860">
            <v>1620</v>
          </cell>
        </row>
        <row r="45861">
          <cell r="A45861">
            <v>102059</v>
          </cell>
          <cell r="H45861">
            <v>7600</v>
          </cell>
        </row>
        <row r="45862">
          <cell r="A45862">
            <v>102418</v>
          </cell>
          <cell r="H45862">
            <v>129.6</v>
          </cell>
        </row>
        <row r="45863">
          <cell r="A45863">
            <v>102418</v>
          </cell>
          <cell r="H45863">
            <v>1413</v>
          </cell>
        </row>
        <row r="45864">
          <cell r="A45864">
            <v>102488</v>
          </cell>
          <cell r="H45864">
            <v>1036.8</v>
          </cell>
        </row>
        <row r="45865">
          <cell r="A45865">
            <v>102488</v>
          </cell>
          <cell r="H45865">
            <v>415.8</v>
          </cell>
        </row>
        <row r="45866">
          <cell r="A45866">
            <v>102488</v>
          </cell>
          <cell r="H45866">
            <v>382.32</v>
          </cell>
        </row>
        <row r="45867">
          <cell r="A45867">
            <v>102488</v>
          </cell>
          <cell r="H45867">
            <v>648</v>
          </cell>
        </row>
        <row r="45868">
          <cell r="A45868">
            <v>102488</v>
          </cell>
          <cell r="H45868">
            <v>1082.1600000000001</v>
          </cell>
        </row>
        <row r="45869">
          <cell r="A45869">
            <v>102488</v>
          </cell>
          <cell r="H45869">
            <v>1036.8</v>
          </cell>
        </row>
        <row r="45870">
          <cell r="A45870">
            <v>102488</v>
          </cell>
          <cell r="H45870">
            <v>772.2</v>
          </cell>
        </row>
        <row r="45871">
          <cell r="A45871">
            <v>102488</v>
          </cell>
          <cell r="H45871">
            <v>191.16</v>
          </cell>
        </row>
        <row r="45872">
          <cell r="A45872">
            <v>102488</v>
          </cell>
          <cell r="H45872">
            <v>2332.8000000000002</v>
          </cell>
        </row>
        <row r="45873">
          <cell r="A45873">
            <v>102488</v>
          </cell>
          <cell r="H45873">
            <v>1166.4000000000001</v>
          </cell>
        </row>
        <row r="45874">
          <cell r="A45874">
            <v>102488</v>
          </cell>
          <cell r="H45874">
            <v>831.6</v>
          </cell>
        </row>
        <row r="45875">
          <cell r="A45875">
            <v>102488</v>
          </cell>
          <cell r="H45875">
            <v>2851.2</v>
          </cell>
        </row>
        <row r="45876">
          <cell r="A45876">
            <v>102616</v>
          </cell>
          <cell r="H45876">
            <v>192.12</v>
          </cell>
        </row>
        <row r="45877">
          <cell r="A45877">
            <v>190483</v>
          </cell>
          <cell r="H45877">
            <v>210</v>
          </cell>
        </row>
        <row r="45878">
          <cell r="A45878">
            <v>190483</v>
          </cell>
          <cell r="H45878">
            <v>120</v>
          </cell>
        </row>
        <row r="45879">
          <cell r="A45879">
            <v>191752</v>
          </cell>
          <cell r="H45879">
            <v>897.06</v>
          </cell>
        </row>
        <row r="45880">
          <cell r="A45880">
            <v>192019</v>
          </cell>
          <cell r="H45880">
            <v>450</v>
          </cell>
        </row>
        <row r="45881">
          <cell r="A45881">
            <v>192019</v>
          </cell>
          <cell r="H45881">
            <v>6043.2</v>
          </cell>
        </row>
        <row r="45882">
          <cell r="A45882">
            <v>192335</v>
          </cell>
          <cell r="H45882">
            <v>270</v>
          </cell>
        </row>
        <row r="45883">
          <cell r="A45883">
            <v>192335</v>
          </cell>
          <cell r="H45883">
            <v>330</v>
          </cell>
        </row>
        <row r="45884">
          <cell r="A45884">
            <v>192335</v>
          </cell>
          <cell r="H45884">
            <v>315</v>
          </cell>
        </row>
        <row r="45885">
          <cell r="A45885">
            <v>192526</v>
          </cell>
          <cell r="H45885">
            <v>90</v>
          </cell>
        </row>
        <row r="45886">
          <cell r="A45886">
            <v>192526</v>
          </cell>
          <cell r="H45886">
            <v>180</v>
          </cell>
        </row>
        <row r="45887">
          <cell r="A45887">
            <v>192822</v>
          </cell>
          <cell r="H45887">
            <v>9912</v>
          </cell>
        </row>
        <row r="45888">
          <cell r="A45888">
            <v>193039</v>
          </cell>
          <cell r="H45888">
            <v>4752</v>
          </cell>
        </row>
        <row r="45889">
          <cell r="A45889">
            <v>193076</v>
          </cell>
          <cell r="H45889">
            <v>704</v>
          </cell>
        </row>
        <row r="45890">
          <cell r="A45890">
            <v>193812</v>
          </cell>
          <cell r="H45890">
            <v>1917.6</v>
          </cell>
        </row>
        <row r="45891">
          <cell r="A45891">
            <v>800236</v>
          </cell>
          <cell r="H45891">
            <v>11760</v>
          </cell>
        </row>
        <row r="45892">
          <cell r="A45892" t="str">
            <v>A59501</v>
          </cell>
          <cell r="H45892">
            <v>1596</v>
          </cell>
        </row>
        <row r="45893">
          <cell r="A45893">
            <v>100036</v>
          </cell>
          <cell r="H45893">
            <v>3968</v>
          </cell>
        </row>
        <row r="45894">
          <cell r="A45894">
            <v>100071</v>
          </cell>
          <cell r="H45894">
            <v>27</v>
          </cell>
        </row>
        <row r="45895">
          <cell r="A45895">
            <v>100181</v>
          </cell>
          <cell r="H45895">
            <v>11340</v>
          </cell>
        </row>
        <row r="45896">
          <cell r="A45896">
            <v>100719</v>
          </cell>
          <cell r="H45896">
            <v>5772</v>
          </cell>
        </row>
        <row r="45897">
          <cell r="A45897">
            <v>190937</v>
          </cell>
          <cell r="H45897">
            <v>113.35</v>
          </cell>
        </row>
        <row r="45898">
          <cell r="A45898">
            <v>190937</v>
          </cell>
          <cell r="H45898">
            <v>149.15</v>
          </cell>
        </row>
        <row r="45899">
          <cell r="A45899">
            <v>190937</v>
          </cell>
          <cell r="H45899">
            <v>615.70000000000005</v>
          </cell>
        </row>
        <row r="45900">
          <cell r="A45900">
            <v>190937</v>
          </cell>
          <cell r="H45900">
            <v>441.19</v>
          </cell>
        </row>
        <row r="45901">
          <cell r="A45901">
            <v>191650</v>
          </cell>
          <cell r="H45901">
            <v>250</v>
          </cell>
        </row>
        <row r="45902">
          <cell r="A45902">
            <v>191650</v>
          </cell>
          <cell r="H45902">
            <v>1017</v>
          </cell>
        </row>
        <row r="45903">
          <cell r="A45903">
            <v>191650</v>
          </cell>
          <cell r="H45903">
            <v>10</v>
          </cell>
        </row>
        <row r="45904">
          <cell r="A45904">
            <v>191650</v>
          </cell>
          <cell r="H45904">
            <v>3000</v>
          </cell>
        </row>
        <row r="45905">
          <cell r="A45905">
            <v>192765</v>
          </cell>
          <cell r="H45905">
            <v>798</v>
          </cell>
        </row>
        <row r="45906">
          <cell r="A45906">
            <v>193472</v>
          </cell>
          <cell r="H45906">
            <v>60</v>
          </cell>
        </row>
        <row r="45907">
          <cell r="A45907">
            <v>193472</v>
          </cell>
          <cell r="H45907">
            <v>1.31</v>
          </cell>
        </row>
        <row r="45908">
          <cell r="A45908">
            <v>193478</v>
          </cell>
          <cell r="H45908">
            <v>786</v>
          </cell>
        </row>
        <row r="45909">
          <cell r="A45909">
            <v>193831</v>
          </cell>
          <cell r="H45909">
            <v>424</v>
          </cell>
        </row>
        <row r="45910">
          <cell r="A45910">
            <v>194166</v>
          </cell>
          <cell r="H45910">
            <v>1851.12</v>
          </cell>
        </row>
        <row r="45911">
          <cell r="A45911">
            <v>194166</v>
          </cell>
          <cell r="H45911">
            <v>3674.52</v>
          </cell>
        </row>
        <row r="45912">
          <cell r="A45912">
            <v>194166</v>
          </cell>
          <cell r="H45912">
            <v>2571.3000000000002</v>
          </cell>
        </row>
        <row r="45913">
          <cell r="A45913">
            <v>900067</v>
          </cell>
          <cell r="H45913">
            <v>32642</v>
          </cell>
        </row>
        <row r="45914">
          <cell r="A45914">
            <v>100169</v>
          </cell>
          <cell r="H45914">
            <v>150</v>
          </cell>
        </row>
        <row r="45915">
          <cell r="A45915">
            <v>100169</v>
          </cell>
          <cell r="H45915">
            <v>9828</v>
          </cell>
        </row>
        <row r="45916">
          <cell r="A45916">
            <v>100719</v>
          </cell>
          <cell r="H45916">
            <v>624</v>
          </cell>
        </row>
        <row r="45917">
          <cell r="A45917">
            <v>101373</v>
          </cell>
          <cell r="H45917">
            <v>1596</v>
          </cell>
        </row>
        <row r="45918">
          <cell r="A45918">
            <v>101373</v>
          </cell>
          <cell r="H45918">
            <v>798</v>
          </cell>
        </row>
        <row r="45919">
          <cell r="A45919">
            <v>101659</v>
          </cell>
          <cell r="H45919">
            <v>83</v>
          </cell>
        </row>
        <row r="45920">
          <cell r="A45920">
            <v>101659</v>
          </cell>
          <cell r="H45920">
            <v>2940</v>
          </cell>
        </row>
        <row r="45921">
          <cell r="A45921">
            <v>102010</v>
          </cell>
          <cell r="H45921">
            <v>7800</v>
          </cell>
        </row>
        <row r="45922">
          <cell r="A45922">
            <v>102017</v>
          </cell>
          <cell r="H45922">
            <v>480</v>
          </cell>
        </row>
        <row r="45923">
          <cell r="A45923">
            <v>102017</v>
          </cell>
          <cell r="H45923">
            <v>4440</v>
          </cell>
        </row>
        <row r="45924">
          <cell r="A45924">
            <v>102022</v>
          </cell>
          <cell r="H45924">
            <v>125</v>
          </cell>
        </row>
        <row r="45925">
          <cell r="A45925">
            <v>102022</v>
          </cell>
          <cell r="H45925">
            <v>4140</v>
          </cell>
        </row>
        <row r="45926">
          <cell r="A45926">
            <v>102161</v>
          </cell>
          <cell r="H45926">
            <v>1240</v>
          </cell>
        </row>
        <row r="45927">
          <cell r="A45927">
            <v>102161</v>
          </cell>
          <cell r="H45927">
            <v>1044</v>
          </cell>
        </row>
        <row r="45928">
          <cell r="A45928">
            <v>102161</v>
          </cell>
          <cell r="H45928">
            <v>104</v>
          </cell>
        </row>
        <row r="45929">
          <cell r="A45929">
            <v>102161</v>
          </cell>
          <cell r="H45929">
            <v>770</v>
          </cell>
        </row>
        <row r="45930">
          <cell r="A45930">
            <v>102161</v>
          </cell>
          <cell r="H45930">
            <v>96</v>
          </cell>
        </row>
        <row r="45931">
          <cell r="A45931">
            <v>102161</v>
          </cell>
          <cell r="H45931">
            <v>680</v>
          </cell>
        </row>
        <row r="45932">
          <cell r="A45932">
            <v>102161</v>
          </cell>
          <cell r="H45932">
            <v>430</v>
          </cell>
        </row>
        <row r="45933">
          <cell r="A45933">
            <v>102161</v>
          </cell>
          <cell r="H45933">
            <v>66</v>
          </cell>
        </row>
        <row r="45934">
          <cell r="A45934">
            <v>102161</v>
          </cell>
          <cell r="H45934">
            <v>72</v>
          </cell>
        </row>
        <row r="45935">
          <cell r="A45935">
            <v>102161</v>
          </cell>
          <cell r="H45935">
            <v>245</v>
          </cell>
        </row>
        <row r="45936">
          <cell r="A45936">
            <v>102192</v>
          </cell>
          <cell r="H45936">
            <v>4440</v>
          </cell>
        </row>
        <row r="45937">
          <cell r="A45937">
            <v>102192</v>
          </cell>
          <cell r="H45937">
            <v>480</v>
          </cell>
        </row>
        <row r="45938">
          <cell r="A45938">
            <v>102398</v>
          </cell>
          <cell r="H45938">
            <v>4440</v>
          </cell>
        </row>
        <row r="45939">
          <cell r="A45939">
            <v>102398</v>
          </cell>
          <cell r="H45939">
            <v>820</v>
          </cell>
        </row>
        <row r="45940">
          <cell r="A45940">
            <v>102398</v>
          </cell>
          <cell r="H45940">
            <v>480</v>
          </cell>
        </row>
        <row r="45941">
          <cell r="A45941">
            <v>102451</v>
          </cell>
          <cell r="H45941">
            <v>3600</v>
          </cell>
        </row>
        <row r="45942">
          <cell r="A45942">
            <v>102530</v>
          </cell>
          <cell r="H45942">
            <v>3198</v>
          </cell>
        </row>
        <row r="45943">
          <cell r="A45943">
            <v>190342</v>
          </cell>
          <cell r="H45943">
            <v>1370</v>
          </cell>
        </row>
        <row r="45944">
          <cell r="A45944">
            <v>191383</v>
          </cell>
          <cell r="H45944">
            <v>5845</v>
          </cell>
        </row>
        <row r="45945">
          <cell r="A45945">
            <v>191430</v>
          </cell>
          <cell r="H45945">
            <v>931</v>
          </cell>
        </row>
        <row r="45946">
          <cell r="A45946">
            <v>191535</v>
          </cell>
          <cell r="H45946">
            <v>931</v>
          </cell>
        </row>
        <row r="45947">
          <cell r="A45947">
            <v>191535</v>
          </cell>
          <cell r="H45947">
            <v>1675.8</v>
          </cell>
        </row>
        <row r="45948">
          <cell r="A45948">
            <v>191535</v>
          </cell>
          <cell r="H45948">
            <v>5176.3599999999997</v>
          </cell>
        </row>
        <row r="45949">
          <cell r="A45949">
            <v>192052</v>
          </cell>
          <cell r="H45949">
            <v>3198</v>
          </cell>
        </row>
        <row r="45950">
          <cell r="A45950">
            <v>192095</v>
          </cell>
          <cell r="H45950">
            <v>8976</v>
          </cell>
        </row>
        <row r="45951">
          <cell r="A45951">
            <v>192745</v>
          </cell>
          <cell r="H45951">
            <v>3922</v>
          </cell>
        </row>
        <row r="45952">
          <cell r="A45952">
            <v>192936</v>
          </cell>
          <cell r="H45952">
            <v>14323.66</v>
          </cell>
        </row>
        <row r="45953">
          <cell r="A45953">
            <v>192936</v>
          </cell>
          <cell r="H45953">
            <v>98400</v>
          </cell>
        </row>
        <row r="45954">
          <cell r="A45954">
            <v>192936</v>
          </cell>
          <cell r="H45954">
            <v>129600</v>
          </cell>
        </row>
        <row r="45955">
          <cell r="A45955">
            <v>193471</v>
          </cell>
          <cell r="H45955">
            <v>510</v>
          </cell>
        </row>
        <row r="45956">
          <cell r="A45956">
            <v>193569</v>
          </cell>
          <cell r="H45956">
            <v>1596</v>
          </cell>
        </row>
        <row r="45957">
          <cell r="A45957">
            <v>193569</v>
          </cell>
          <cell r="H45957">
            <v>2700</v>
          </cell>
        </row>
        <row r="45958">
          <cell r="A45958">
            <v>193606</v>
          </cell>
          <cell r="H45958">
            <v>1008</v>
          </cell>
        </row>
        <row r="45959">
          <cell r="A45959">
            <v>193964</v>
          </cell>
          <cell r="H45959">
            <v>798</v>
          </cell>
        </row>
        <row r="45960">
          <cell r="A45960">
            <v>193964</v>
          </cell>
          <cell r="H45960">
            <v>3572</v>
          </cell>
        </row>
        <row r="45961">
          <cell r="A45961">
            <v>193964</v>
          </cell>
          <cell r="H45961">
            <v>280</v>
          </cell>
        </row>
        <row r="45962">
          <cell r="A45962">
            <v>193999</v>
          </cell>
          <cell r="H45962">
            <v>1980</v>
          </cell>
        </row>
        <row r="45963">
          <cell r="A45963">
            <v>193999</v>
          </cell>
          <cell r="H45963">
            <v>270</v>
          </cell>
        </row>
        <row r="45964">
          <cell r="A45964">
            <v>194208</v>
          </cell>
          <cell r="H45964">
            <v>148.72999999999999</v>
          </cell>
        </row>
        <row r="45965">
          <cell r="A45965">
            <v>501130</v>
          </cell>
          <cell r="H45965">
            <v>2940</v>
          </cell>
        </row>
        <row r="45966">
          <cell r="A45966">
            <v>502204</v>
          </cell>
          <cell r="H45966">
            <v>15980</v>
          </cell>
        </row>
        <row r="45967">
          <cell r="A45967" t="str">
            <v>A58773</v>
          </cell>
          <cell r="H45967">
            <v>107.5</v>
          </cell>
        </row>
        <row r="45968">
          <cell r="A45968" t="str">
            <v>A58773</v>
          </cell>
          <cell r="H45968">
            <v>2880</v>
          </cell>
        </row>
        <row r="45969">
          <cell r="A45969" t="str">
            <v>A59514</v>
          </cell>
          <cell r="H45969">
            <v>40</v>
          </cell>
        </row>
        <row r="45970">
          <cell r="A45970" t="str">
            <v>A59514</v>
          </cell>
          <cell r="H45970">
            <v>708</v>
          </cell>
        </row>
        <row r="45971">
          <cell r="A45971" t="str">
            <v>A59520</v>
          </cell>
          <cell r="H45971">
            <v>34200</v>
          </cell>
        </row>
        <row r="45972">
          <cell r="A45972">
            <v>100224</v>
          </cell>
          <cell r="H45972">
            <v>10251.120000000001</v>
          </cell>
        </row>
        <row r="45973">
          <cell r="A45973">
            <v>100717</v>
          </cell>
          <cell r="H45973">
            <v>11227.2</v>
          </cell>
        </row>
        <row r="45974">
          <cell r="A45974">
            <v>101352</v>
          </cell>
          <cell r="H45974">
            <v>116.25</v>
          </cell>
        </row>
        <row r="45975">
          <cell r="A45975">
            <v>101629</v>
          </cell>
          <cell r="H45975">
            <v>2124</v>
          </cell>
        </row>
        <row r="45976">
          <cell r="A45976">
            <v>101676</v>
          </cell>
          <cell r="H45976">
            <v>15900</v>
          </cell>
        </row>
        <row r="45977">
          <cell r="A45977">
            <v>101676</v>
          </cell>
          <cell r="H45977">
            <v>200</v>
          </cell>
        </row>
        <row r="45978">
          <cell r="A45978">
            <v>102140</v>
          </cell>
          <cell r="H45978">
            <v>4884</v>
          </cell>
        </row>
        <row r="45979">
          <cell r="A45979">
            <v>102141</v>
          </cell>
          <cell r="H45979">
            <v>672</v>
          </cell>
        </row>
        <row r="45980">
          <cell r="A45980">
            <v>102141</v>
          </cell>
          <cell r="H45980">
            <v>6216</v>
          </cell>
        </row>
        <row r="45981">
          <cell r="A45981">
            <v>102355</v>
          </cell>
          <cell r="H45981">
            <v>200</v>
          </cell>
        </row>
        <row r="45982">
          <cell r="A45982">
            <v>102355</v>
          </cell>
          <cell r="H45982">
            <v>182</v>
          </cell>
        </row>
        <row r="45983">
          <cell r="A45983">
            <v>190620</v>
          </cell>
          <cell r="H45983">
            <v>1064</v>
          </cell>
        </row>
        <row r="45984">
          <cell r="A45984">
            <v>192304</v>
          </cell>
          <cell r="H45984">
            <v>6210</v>
          </cell>
        </row>
        <row r="45985">
          <cell r="A45985">
            <v>192567</v>
          </cell>
          <cell r="H45985">
            <v>7800</v>
          </cell>
        </row>
        <row r="45986">
          <cell r="A45986">
            <v>193812</v>
          </cell>
          <cell r="H45986">
            <v>15724.32</v>
          </cell>
        </row>
        <row r="45987">
          <cell r="A45987">
            <v>194516</v>
          </cell>
          <cell r="H45987">
            <v>2940</v>
          </cell>
        </row>
        <row r="45988">
          <cell r="A45988">
            <v>194717</v>
          </cell>
          <cell r="H45988">
            <v>1200</v>
          </cell>
        </row>
        <row r="45989">
          <cell r="A45989">
            <v>194717</v>
          </cell>
          <cell r="H45989">
            <v>480</v>
          </cell>
        </row>
        <row r="45990">
          <cell r="A45990">
            <v>194717</v>
          </cell>
          <cell r="H45990">
            <v>118.32</v>
          </cell>
        </row>
        <row r="45991">
          <cell r="A45991">
            <v>194717</v>
          </cell>
          <cell r="H45991">
            <v>1001</v>
          </cell>
        </row>
        <row r="45992">
          <cell r="A45992">
            <v>500345</v>
          </cell>
          <cell r="H45992">
            <v>480</v>
          </cell>
        </row>
        <row r="45993">
          <cell r="A45993">
            <v>500345</v>
          </cell>
          <cell r="H45993">
            <v>4440</v>
          </cell>
        </row>
        <row r="45994">
          <cell r="A45994">
            <v>502348</v>
          </cell>
          <cell r="H45994">
            <v>6566.7</v>
          </cell>
        </row>
        <row r="45995">
          <cell r="A45995">
            <v>502348</v>
          </cell>
          <cell r="H45995">
            <v>6566.7</v>
          </cell>
        </row>
        <row r="45996">
          <cell r="A45996">
            <v>101352</v>
          </cell>
          <cell r="H45996">
            <v>1800</v>
          </cell>
        </row>
        <row r="45997">
          <cell r="A45997">
            <v>102140</v>
          </cell>
          <cell r="H45997">
            <v>798</v>
          </cell>
        </row>
        <row r="45998">
          <cell r="A45998">
            <v>102140</v>
          </cell>
          <cell r="H45998">
            <v>528</v>
          </cell>
        </row>
        <row r="45999">
          <cell r="A45999">
            <v>102268</v>
          </cell>
          <cell r="H45999">
            <v>4080</v>
          </cell>
        </row>
        <row r="46000">
          <cell r="A46000">
            <v>102607</v>
          </cell>
          <cell r="H46000">
            <v>605.54</v>
          </cell>
        </row>
        <row r="46001">
          <cell r="A46001">
            <v>102607</v>
          </cell>
          <cell r="H46001">
            <v>1251.47</v>
          </cell>
        </row>
        <row r="46002">
          <cell r="A46002">
            <v>102607</v>
          </cell>
          <cell r="H46002">
            <v>223.56</v>
          </cell>
        </row>
        <row r="46003">
          <cell r="A46003">
            <v>102607</v>
          </cell>
          <cell r="H46003">
            <v>5738.32</v>
          </cell>
        </row>
        <row r="46004">
          <cell r="A46004">
            <v>102607</v>
          </cell>
          <cell r="H46004">
            <v>354</v>
          </cell>
        </row>
        <row r="46005">
          <cell r="A46005">
            <v>102607</v>
          </cell>
          <cell r="H46005">
            <v>6064.38</v>
          </cell>
        </row>
        <row r="46006">
          <cell r="A46006">
            <v>102607</v>
          </cell>
          <cell r="H46006">
            <v>1630.3</v>
          </cell>
        </row>
        <row r="46007">
          <cell r="A46007">
            <v>102607</v>
          </cell>
          <cell r="H46007">
            <v>2282.42</v>
          </cell>
        </row>
        <row r="46008">
          <cell r="A46008">
            <v>102607</v>
          </cell>
          <cell r="H46008">
            <v>52.16</v>
          </cell>
        </row>
        <row r="46009">
          <cell r="A46009">
            <v>102607</v>
          </cell>
          <cell r="H46009">
            <v>1319.71</v>
          </cell>
        </row>
        <row r="46010">
          <cell r="A46010">
            <v>102607</v>
          </cell>
          <cell r="H46010">
            <v>419.22</v>
          </cell>
        </row>
        <row r="46011">
          <cell r="A46011">
            <v>102607</v>
          </cell>
          <cell r="H46011">
            <v>1350.82</v>
          </cell>
        </row>
        <row r="46012">
          <cell r="A46012">
            <v>102607</v>
          </cell>
          <cell r="H46012">
            <v>4117.74</v>
          </cell>
        </row>
        <row r="46013">
          <cell r="A46013">
            <v>102607</v>
          </cell>
          <cell r="H46013">
            <v>268.26</v>
          </cell>
        </row>
        <row r="46014">
          <cell r="A46014">
            <v>102607</v>
          </cell>
          <cell r="H46014">
            <v>55.89</v>
          </cell>
        </row>
        <row r="46015">
          <cell r="A46015">
            <v>102607</v>
          </cell>
          <cell r="H46015">
            <v>77.63</v>
          </cell>
        </row>
        <row r="46016">
          <cell r="A46016">
            <v>190444</v>
          </cell>
          <cell r="H46016">
            <v>8640</v>
          </cell>
        </row>
        <row r="46017">
          <cell r="A46017">
            <v>190444</v>
          </cell>
          <cell r="H46017">
            <v>235</v>
          </cell>
        </row>
        <row r="46018">
          <cell r="A46018">
            <v>191007</v>
          </cell>
          <cell r="H46018">
            <v>542.36</v>
          </cell>
        </row>
        <row r="46019">
          <cell r="A46019">
            <v>191007</v>
          </cell>
          <cell r="H46019">
            <v>580</v>
          </cell>
        </row>
        <row r="46020">
          <cell r="A46020">
            <v>191007</v>
          </cell>
          <cell r="H46020">
            <v>606.70000000000005</v>
          </cell>
        </row>
        <row r="46021">
          <cell r="A46021">
            <v>191007</v>
          </cell>
          <cell r="H46021">
            <v>2440.35</v>
          </cell>
        </row>
        <row r="46022">
          <cell r="A46022">
            <v>191007</v>
          </cell>
          <cell r="H46022">
            <v>2774.72</v>
          </cell>
        </row>
        <row r="46023">
          <cell r="A46023">
            <v>191007</v>
          </cell>
          <cell r="H46023">
            <v>68.44</v>
          </cell>
        </row>
        <row r="46024">
          <cell r="A46024">
            <v>191007</v>
          </cell>
          <cell r="H46024">
            <v>542.29</v>
          </cell>
        </row>
        <row r="46025">
          <cell r="A46025">
            <v>191007</v>
          </cell>
          <cell r="H46025">
            <v>2182.1799999999998</v>
          </cell>
        </row>
        <row r="46026">
          <cell r="A46026">
            <v>191007</v>
          </cell>
          <cell r="H46026">
            <v>2719.47</v>
          </cell>
        </row>
        <row r="46027">
          <cell r="A46027">
            <v>191007</v>
          </cell>
          <cell r="H46027">
            <v>6915.09</v>
          </cell>
        </row>
        <row r="46028">
          <cell r="A46028">
            <v>191007</v>
          </cell>
          <cell r="H46028">
            <v>896.56</v>
          </cell>
        </row>
        <row r="46029">
          <cell r="A46029">
            <v>191007</v>
          </cell>
          <cell r="H46029">
            <v>882.3</v>
          </cell>
        </row>
        <row r="46030">
          <cell r="A46030">
            <v>191007</v>
          </cell>
          <cell r="H46030">
            <v>1487.52</v>
          </cell>
        </row>
        <row r="46031">
          <cell r="A46031">
            <v>191007</v>
          </cell>
          <cell r="H46031">
            <v>340.92</v>
          </cell>
        </row>
        <row r="46032">
          <cell r="A46032">
            <v>191007</v>
          </cell>
          <cell r="H46032">
            <v>109.31</v>
          </cell>
        </row>
        <row r="46033">
          <cell r="A46033">
            <v>192293</v>
          </cell>
          <cell r="H46033">
            <v>4224</v>
          </cell>
        </row>
        <row r="46034">
          <cell r="A46034">
            <v>192777</v>
          </cell>
          <cell r="H46034">
            <v>7200</v>
          </cell>
        </row>
        <row r="46035">
          <cell r="A46035">
            <v>193705</v>
          </cell>
          <cell r="H46035">
            <v>88704</v>
          </cell>
        </row>
        <row r="46036">
          <cell r="A46036">
            <v>193812</v>
          </cell>
          <cell r="H46036">
            <v>3740.16</v>
          </cell>
        </row>
        <row r="46037">
          <cell r="A46037">
            <v>193812</v>
          </cell>
          <cell r="H46037">
            <v>125.08</v>
          </cell>
        </row>
        <row r="46038">
          <cell r="A46038">
            <v>194403</v>
          </cell>
          <cell r="H46038">
            <v>54000</v>
          </cell>
        </row>
        <row r="46039">
          <cell r="A46039">
            <v>201274</v>
          </cell>
          <cell r="H46039">
            <v>768</v>
          </cell>
        </row>
        <row r="46040">
          <cell r="A46040">
            <v>201274</v>
          </cell>
          <cell r="H46040">
            <v>1280</v>
          </cell>
        </row>
        <row r="46041">
          <cell r="A46041">
            <v>201274</v>
          </cell>
          <cell r="H46041">
            <v>65</v>
          </cell>
        </row>
        <row r="46042">
          <cell r="A46042">
            <v>201274</v>
          </cell>
          <cell r="H46042">
            <v>480</v>
          </cell>
        </row>
        <row r="46043">
          <cell r="A46043">
            <v>201274</v>
          </cell>
          <cell r="H46043">
            <v>800</v>
          </cell>
        </row>
        <row r="46044">
          <cell r="A46044">
            <v>800231</v>
          </cell>
          <cell r="H46044">
            <v>19080</v>
          </cell>
        </row>
        <row r="46045">
          <cell r="A46045">
            <v>800237</v>
          </cell>
          <cell r="H46045">
            <v>5808</v>
          </cell>
        </row>
        <row r="46046">
          <cell r="A46046" t="str">
            <v>A59525</v>
          </cell>
          <cell r="H46046">
            <v>300</v>
          </cell>
        </row>
        <row r="46047">
          <cell r="A46047" t="str">
            <v>A59527</v>
          </cell>
          <cell r="H46047">
            <v>2094</v>
          </cell>
        </row>
        <row r="46048">
          <cell r="A46048" t="str">
            <v>A59527</v>
          </cell>
          <cell r="H46048">
            <v>5760</v>
          </cell>
        </row>
        <row r="46049">
          <cell r="A46049">
            <v>100186</v>
          </cell>
          <cell r="H46049">
            <v>1197</v>
          </cell>
        </row>
        <row r="46050">
          <cell r="A46050">
            <v>100862</v>
          </cell>
          <cell r="H46050">
            <v>3168</v>
          </cell>
        </row>
        <row r="46051">
          <cell r="A46051">
            <v>101310</v>
          </cell>
          <cell r="H46051">
            <v>3720</v>
          </cell>
        </row>
        <row r="46052">
          <cell r="A46052">
            <v>101373</v>
          </cell>
          <cell r="H46052">
            <v>399</v>
          </cell>
        </row>
        <row r="46053">
          <cell r="A46053">
            <v>101664</v>
          </cell>
          <cell r="H46053">
            <v>1728</v>
          </cell>
        </row>
        <row r="46054">
          <cell r="A46054">
            <v>101664</v>
          </cell>
          <cell r="H46054">
            <v>71</v>
          </cell>
        </row>
        <row r="46055">
          <cell r="A46055">
            <v>101897</v>
          </cell>
          <cell r="H46055">
            <v>250</v>
          </cell>
        </row>
        <row r="46056">
          <cell r="A46056">
            <v>102539</v>
          </cell>
          <cell r="H46056">
            <v>396</v>
          </cell>
        </row>
        <row r="46057">
          <cell r="A46057">
            <v>102539</v>
          </cell>
          <cell r="H46057">
            <v>1370</v>
          </cell>
        </row>
        <row r="46058">
          <cell r="A46058">
            <v>190896</v>
          </cell>
          <cell r="H46058">
            <v>3344</v>
          </cell>
        </row>
        <row r="46059">
          <cell r="A46059">
            <v>191645</v>
          </cell>
          <cell r="H46059">
            <v>520</v>
          </cell>
        </row>
        <row r="46060">
          <cell r="A46060">
            <v>191650</v>
          </cell>
          <cell r="H46060">
            <v>37200</v>
          </cell>
        </row>
        <row r="46061">
          <cell r="A46061">
            <v>191746</v>
          </cell>
          <cell r="H46061">
            <v>57</v>
          </cell>
        </row>
        <row r="46062">
          <cell r="A46062">
            <v>191746</v>
          </cell>
          <cell r="H46062">
            <v>1632</v>
          </cell>
        </row>
        <row r="46063">
          <cell r="A46063">
            <v>192130</v>
          </cell>
          <cell r="H46063">
            <v>449.9</v>
          </cell>
        </row>
        <row r="46064">
          <cell r="A46064">
            <v>192130</v>
          </cell>
          <cell r="H46064">
            <v>6600</v>
          </cell>
        </row>
        <row r="46065">
          <cell r="A46065">
            <v>192996</v>
          </cell>
          <cell r="H46065">
            <v>3560</v>
          </cell>
        </row>
        <row r="46066">
          <cell r="A46066">
            <v>193039</v>
          </cell>
          <cell r="H46066">
            <v>1040</v>
          </cell>
        </row>
        <row r="46067">
          <cell r="A46067">
            <v>193701</v>
          </cell>
          <cell r="H46067">
            <v>100</v>
          </cell>
        </row>
        <row r="46068">
          <cell r="A46068">
            <v>193701</v>
          </cell>
          <cell r="H46068">
            <v>2664</v>
          </cell>
        </row>
        <row r="46069">
          <cell r="A46069">
            <v>502265</v>
          </cell>
          <cell r="H46069">
            <v>6060</v>
          </cell>
        </row>
        <row r="46070">
          <cell r="A46070">
            <v>100175</v>
          </cell>
          <cell r="H46070">
            <v>11880</v>
          </cell>
        </row>
        <row r="46071">
          <cell r="A46071">
            <v>100175</v>
          </cell>
          <cell r="H46071">
            <v>449.9</v>
          </cell>
        </row>
        <row r="46072">
          <cell r="A46072">
            <v>100719</v>
          </cell>
          <cell r="H46072">
            <v>166.61</v>
          </cell>
        </row>
        <row r="46073">
          <cell r="A46073">
            <v>100719</v>
          </cell>
          <cell r="H46073">
            <v>173.37</v>
          </cell>
        </row>
        <row r="46074">
          <cell r="A46074">
            <v>100719</v>
          </cell>
          <cell r="H46074">
            <v>390.68</v>
          </cell>
        </row>
        <row r="46075">
          <cell r="A46075">
            <v>101218</v>
          </cell>
          <cell r="H46075">
            <v>15732</v>
          </cell>
        </row>
        <row r="46076">
          <cell r="A46076">
            <v>102017</v>
          </cell>
          <cell r="H46076">
            <v>622.4</v>
          </cell>
        </row>
        <row r="46077">
          <cell r="A46077">
            <v>102134</v>
          </cell>
          <cell r="H46077">
            <v>480</v>
          </cell>
        </row>
        <row r="46078">
          <cell r="A46078">
            <v>102134</v>
          </cell>
          <cell r="H46078">
            <v>4440</v>
          </cell>
        </row>
        <row r="46079">
          <cell r="A46079">
            <v>102134</v>
          </cell>
          <cell r="H46079">
            <v>1277.82</v>
          </cell>
        </row>
        <row r="46080">
          <cell r="A46080">
            <v>102140</v>
          </cell>
          <cell r="H46080">
            <v>867.57</v>
          </cell>
        </row>
        <row r="46081">
          <cell r="A46081">
            <v>102141</v>
          </cell>
          <cell r="H46081">
            <v>349.04</v>
          </cell>
        </row>
        <row r="46082">
          <cell r="A46082">
            <v>102192</v>
          </cell>
          <cell r="H46082">
            <v>60</v>
          </cell>
        </row>
        <row r="46083">
          <cell r="A46083">
            <v>102398</v>
          </cell>
          <cell r="H46083">
            <v>455.32</v>
          </cell>
        </row>
        <row r="46084">
          <cell r="A46084">
            <v>102463</v>
          </cell>
          <cell r="H46084">
            <v>4900</v>
          </cell>
        </row>
        <row r="46085">
          <cell r="A46085">
            <v>190158</v>
          </cell>
          <cell r="H46085">
            <v>352</v>
          </cell>
        </row>
        <row r="46086">
          <cell r="A46086">
            <v>190264</v>
          </cell>
          <cell r="H46086">
            <v>6431</v>
          </cell>
        </row>
        <row r="46087">
          <cell r="A46087">
            <v>191656</v>
          </cell>
          <cell r="H46087">
            <v>1056</v>
          </cell>
        </row>
        <row r="46088">
          <cell r="A46088">
            <v>192969</v>
          </cell>
          <cell r="H46088">
            <v>125</v>
          </cell>
        </row>
        <row r="46089">
          <cell r="A46089">
            <v>192969</v>
          </cell>
          <cell r="H46089">
            <v>195</v>
          </cell>
        </row>
        <row r="46090">
          <cell r="A46090">
            <v>193812</v>
          </cell>
          <cell r="H46090">
            <v>4602.24</v>
          </cell>
        </row>
        <row r="46091">
          <cell r="A46091">
            <v>193812</v>
          </cell>
          <cell r="H46091">
            <v>1534.08</v>
          </cell>
        </row>
        <row r="46092">
          <cell r="A46092">
            <v>194653</v>
          </cell>
          <cell r="H46092">
            <v>9</v>
          </cell>
        </row>
        <row r="46093">
          <cell r="A46093">
            <v>194653</v>
          </cell>
          <cell r="H46093">
            <v>4110</v>
          </cell>
        </row>
        <row r="46094">
          <cell r="A46094">
            <v>500345</v>
          </cell>
          <cell r="H46094">
            <v>70</v>
          </cell>
        </row>
        <row r="46095">
          <cell r="A46095">
            <v>500949</v>
          </cell>
          <cell r="H46095">
            <v>4464</v>
          </cell>
        </row>
        <row r="46096">
          <cell r="A46096">
            <v>900271</v>
          </cell>
          <cell r="H46096">
            <v>4752</v>
          </cell>
        </row>
        <row r="46097">
          <cell r="A46097">
            <v>900271</v>
          </cell>
          <cell r="H46097">
            <v>9504</v>
          </cell>
        </row>
        <row r="46098">
          <cell r="A46098">
            <v>900271</v>
          </cell>
          <cell r="H46098">
            <v>9504</v>
          </cell>
        </row>
        <row r="46099">
          <cell r="A46099">
            <v>900333</v>
          </cell>
          <cell r="H46099">
            <v>27756</v>
          </cell>
        </row>
        <row r="46100">
          <cell r="A46100" t="str">
            <v>A58542</v>
          </cell>
          <cell r="H46100">
            <v>5880</v>
          </cell>
        </row>
        <row r="46101">
          <cell r="A46101">
            <v>100133</v>
          </cell>
          <cell r="H46101">
            <v>2940</v>
          </cell>
        </row>
        <row r="46102">
          <cell r="A46102">
            <v>100133</v>
          </cell>
          <cell r="H46102">
            <v>2940</v>
          </cell>
        </row>
        <row r="46103">
          <cell r="A46103">
            <v>100157</v>
          </cell>
          <cell r="H46103">
            <v>66000</v>
          </cell>
        </row>
        <row r="46104">
          <cell r="A46104">
            <v>100719</v>
          </cell>
          <cell r="H46104">
            <v>240</v>
          </cell>
        </row>
        <row r="46105">
          <cell r="A46105">
            <v>100719</v>
          </cell>
          <cell r="H46105">
            <v>2220</v>
          </cell>
        </row>
        <row r="46106">
          <cell r="A46106">
            <v>100935</v>
          </cell>
          <cell r="H46106">
            <v>36000</v>
          </cell>
        </row>
        <row r="46107">
          <cell r="A46107">
            <v>100936</v>
          </cell>
          <cell r="H46107">
            <v>1800</v>
          </cell>
        </row>
        <row r="46108">
          <cell r="A46108">
            <v>100939</v>
          </cell>
          <cell r="H46108">
            <v>5400</v>
          </cell>
        </row>
        <row r="46109">
          <cell r="A46109">
            <v>101373</v>
          </cell>
          <cell r="H46109">
            <v>399</v>
          </cell>
        </row>
        <row r="46110">
          <cell r="A46110">
            <v>101412</v>
          </cell>
          <cell r="H46110">
            <v>18000</v>
          </cell>
        </row>
        <row r="46111">
          <cell r="A46111">
            <v>101421</v>
          </cell>
          <cell r="H46111">
            <v>3298</v>
          </cell>
        </row>
        <row r="46112">
          <cell r="A46112">
            <v>101555</v>
          </cell>
          <cell r="H46112">
            <v>399</v>
          </cell>
        </row>
        <row r="46113">
          <cell r="A46113">
            <v>101555</v>
          </cell>
          <cell r="H46113">
            <v>240</v>
          </cell>
        </row>
        <row r="46114">
          <cell r="A46114">
            <v>101555</v>
          </cell>
          <cell r="H46114">
            <v>720</v>
          </cell>
        </row>
        <row r="46115">
          <cell r="A46115">
            <v>101555</v>
          </cell>
          <cell r="H46115">
            <v>720</v>
          </cell>
        </row>
        <row r="46116">
          <cell r="A46116">
            <v>102135</v>
          </cell>
          <cell r="H46116">
            <v>96</v>
          </cell>
        </row>
        <row r="46117">
          <cell r="A46117">
            <v>102135</v>
          </cell>
          <cell r="H46117">
            <v>888</v>
          </cell>
        </row>
        <row r="46118">
          <cell r="A46118">
            <v>102488</v>
          </cell>
          <cell r="H46118">
            <v>3888</v>
          </cell>
        </row>
        <row r="46119">
          <cell r="A46119">
            <v>102488</v>
          </cell>
          <cell r="H46119">
            <v>653.4</v>
          </cell>
        </row>
        <row r="46120">
          <cell r="A46120">
            <v>102488</v>
          </cell>
          <cell r="H46120">
            <v>955.8</v>
          </cell>
        </row>
        <row r="46121">
          <cell r="A46121">
            <v>102488</v>
          </cell>
          <cell r="H46121">
            <v>1814.4</v>
          </cell>
        </row>
        <row r="46122">
          <cell r="A46122">
            <v>102488</v>
          </cell>
          <cell r="H46122">
            <v>6868.8</v>
          </cell>
        </row>
        <row r="46123">
          <cell r="A46123">
            <v>102488</v>
          </cell>
          <cell r="H46123">
            <v>415.8</v>
          </cell>
        </row>
        <row r="46124">
          <cell r="A46124">
            <v>102488</v>
          </cell>
          <cell r="H46124">
            <v>1911.6</v>
          </cell>
        </row>
        <row r="46125">
          <cell r="A46125">
            <v>102488</v>
          </cell>
          <cell r="H46125">
            <v>2332.8000000000002</v>
          </cell>
        </row>
        <row r="46126">
          <cell r="A46126">
            <v>102488</v>
          </cell>
          <cell r="H46126">
            <v>908</v>
          </cell>
        </row>
        <row r="46127">
          <cell r="A46127">
            <v>102488</v>
          </cell>
          <cell r="H46127">
            <v>2164.3200000000002</v>
          </cell>
        </row>
        <row r="46128">
          <cell r="A46128">
            <v>102488</v>
          </cell>
          <cell r="H46128">
            <v>324</v>
          </cell>
        </row>
        <row r="46129">
          <cell r="A46129">
            <v>102488</v>
          </cell>
          <cell r="H46129">
            <v>191.16</v>
          </cell>
        </row>
        <row r="46130">
          <cell r="A46130">
            <v>102488</v>
          </cell>
          <cell r="H46130">
            <v>1362</v>
          </cell>
        </row>
        <row r="46131">
          <cell r="A46131">
            <v>102488</v>
          </cell>
          <cell r="H46131">
            <v>1983.96</v>
          </cell>
        </row>
        <row r="46132">
          <cell r="A46132">
            <v>102488</v>
          </cell>
          <cell r="H46132">
            <v>2916</v>
          </cell>
        </row>
        <row r="46133">
          <cell r="A46133">
            <v>102488</v>
          </cell>
          <cell r="H46133">
            <v>356.4</v>
          </cell>
        </row>
        <row r="46134">
          <cell r="A46134">
            <v>102488</v>
          </cell>
          <cell r="H46134">
            <v>3058.56</v>
          </cell>
        </row>
        <row r="46135">
          <cell r="A46135">
            <v>102488</v>
          </cell>
          <cell r="H46135">
            <v>1425.6</v>
          </cell>
        </row>
        <row r="46136">
          <cell r="A46136">
            <v>102488</v>
          </cell>
          <cell r="H46136">
            <v>589.67999999999995</v>
          </cell>
        </row>
        <row r="46137">
          <cell r="A46137">
            <v>102488</v>
          </cell>
          <cell r="H46137">
            <v>4838.3999999999996</v>
          </cell>
        </row>
        <row r="46138">
          <cell r="A46138">
            <v>102488</v>
          </cell>
          <cell r="H46138">
            <v>227</v>
          </cell>
        </row>
        <row r="46139">
          <cell r="A46139">
            <v>102488</v>
          </cell>
          <cell r="H46139">
            <v>2344.6799999999998</v>
          </cell>
        </row>
        <row r="46140">
          <cell r="A46140">
            <v>191796</v>
          </cell>
          <cell r="H46140">
            <v>3600</v>
          </cell>
        </row>
        <row r="46141">
          <cell r="A46141">
            <v>192084</v>
          </cell>
          <cell r="H46141">
            <v>3600</v>
          </cell>
        </row>
        <row r="46142">
          <cell r="A46142">
            <v>192085</v>
          </cell>
          <cell r="H46142">
            <v>1800</v>
          </cell>
        </row>
        <row r="46143">
          <cell r="A46143">
            <v>192296</v>
          </cell>
          <cell r="H46143">
            <v>3240</v>
          </cell>
        </row>
        <row r="46144">
          <cell r="A46144">
            <v>192315</v>
          </cell>
          <cell r="H46144">
            <v>1800</v>
          </cell>
        </row>
        <row r="46145">
          <cell r="A46145">
            <v>192656</v>
          </cell>
          <cell r="H46145">
            <v>108.75</v>
          </cell>
        </row>
        <row r="46146">
          <cell r="A46146">
            <v>192656</v>
          </cell>
          <cell r="H46146">
            <v>2124</v>
          </cell>
        </row>
        <row r="46147">
          <cell r="A46147">
            <v>192663</v>
          </cell>
          <cell r="H46147">
            <v>22680</v>
          </cell>
        </row>
        <row r="46148">
          <cell r="A46148">
            <v>192770</v>
          </cell>
          <cell r="H46148">
            <v>115</v>
          </cell>
        </row>
        <row r="46149">
          <cell r="A46149">
            <v>192770</v>
          </cell>
          <cell r="H46149">
            <v>3540</v>
          </cell>
        </row>
        <row r="46150">
          <cell r="A46150">
            <v>192802</v>
          </cell>
          <cell r="H46150">
            <v>1780</v>
          </cell>
        </row>
        <row r="46151">
          <cell r="A46151">
            <v>193536</v>
          </cell>
          <cell r="H46151">
            <v>306</v>
          </cell>
        </row>
        <row r="46152">
          <cell r="A46152">
            <v>193630</v>
          </cell>
          <cell r="H46152">
            <v>7210.8</v>
          </cell>
        </row>
        <row r="46153">
          <cell r="A46153">
            <v>193654</v>
          </cell>
          <cell r="H46153">
            <v>10404</v>
          </cell>
        </row>
        <row r="46154">
          <cell r="A46154">
            <v>193654</v>
          </cell>
          <cell r="H46154">
            <v>10404</v>
          </cell>
        </row>
        <row r="46155">
          <cell r="A46155">
            <v>193812</v>
          </cell>
          <cell r="H46155">
            <v>1917.6</v>
          </cell>
        </row>
        <row r="46156">
          <cell r="A46156">
            <v>193812</v>
          </cell>
          <cell r="H46156">
            <v>1150.56</v>
          </cell>
        </row>
        <row r="46157">
          <cell r="A46157">
            <v>194158</v>
          </cell>
          <cell r="H46157">
            <v>6210</v>
          </cell>
        </row>
        <row r="46158">
          <cell r="A46158">
            <v>194174</v>
          </cell>
          <cell r="H46158">
            <v>7878.6</v>
          </cell>
        </row>
        <row r="46159">
          <cell r="A46159">
            <v>194174</v>
          </cell>
          <cell r="H46159">
            <v>613.14</v>
          </cell>
        </row>
        <row r="46160">
          <cell r="A46160">
            <v>194348</v>
          </cell>
          <cell r="H46160">
            <v>500</v>
          </cell>
        </row>
        <row r="46161">
          <cell r="A46161">
            <v>194348</v>
          </cell>
          <cell r="H46161">
            <v>2450</v>
          </cell>
        </row>
        <row r="46162">
          <cell r="A46162">
            <v>194673</v>
          </cell>
          <cell r="H46162">
            <v>2887.5</v>
          </cell>
        </row>
        <row r="46163">
          <cell r="A46163">
            <v>194673</v>
          </cell>
          <cell r="H46163">
            <v>5445</v>
          </cell>
        </row>
        <row r="46164">
          <cell r="A46164">
            <v>500541</v>
          </cell>
          <cell r="H46164">
            <v>10800</v>
          </cell>
        </row>
        <row r="46165">
          <cell r="A46165">
            <v>501130</v>
          </cell>
          <cell r="H46165">
            <v>2940</v>
          </cell>
        </row>
        <row r="46166">
          <cell r="A46166">
            <v>501510</v>
          </cell>
          <cell r="H46166">
            <v>3279</v>
          </cell>
        </row>
        <row r="46167">
          <cell r="A46167">
            <v>502066</v>
          </cell>
          <cell r="H46167">
            <v>7057.44</v>
          </cell>
        </row>
        <row r="46168">
          <cell r="A46168" t="str">
            <v>A58550</v>
          </cell>
          <cell r="H46168">
            <v>170</v>
          </cell>
        </row>
        <row r="46169">
          <cell r="A46169" t="str">
            <v>A58728</v>
          </cell>
          <cell r="H46169">
            <v>6464.4</v>
          </cell>
        </row>
        <row r="46170">
          <cell r="A46170" t="str">
            <v>A59537</v>
          </cell>
          <cell r="H46170">
            <v>3540</v>
          </cell>
        </row>
        <row r="46171">
          <cell r="A46171" t="str">
            <v>A59549</v>
          </cell>
          <cell r="H46171">
            <v>1416</v>
          </cell>
        </row>
        <row r="46172">
          <cell r="A46172" t="str">
            <v>A59549</v>
          </cell>
          <cell r="H46172">
            <v>459</v>
          </cell>
        </row>
        <row r="46173">
          <cell r="A46173">
            <v>100719</v>
          </cell>
          <cell r="H46173">
            <v>820</v>
          </cell>
        </row>
        <row r="46174">
          <cell r="A46174">
            <v>102418</v>
          </cell>
          <cell r="H46174">
            <v>43.2</v>
          </cell>
        </row>
        <row r="46175">
          <cell r="A46175">
            <v>102418</v>
          </cell>
          <cell r="H46175">
            <v>471</v>
          </cell>
        </row>
        <row r="46176">
          <cell r="A46176">
            <v>190417</v>
          </cell>
          <cell r="H46176">
            <v>49.05</v>
          </cell>
        </row>
        <row r="46177">
          <cell r="A46177">
            <v>190757</v>
          </cell>
          <cell r="H46177">
            <v>79</v>
          </cell>
        </row>
        <row r="46178">
          <cell r="A46178">
            <v>192801</v>
          </cell>
          <cell r="H46178">
            <v>2244</v>
          </cell>
        </row>
        <row r="46179">
          <cell r="A46179">
            <v>192802</v>
          </cell>
          <cell r="H46179">
            <v>102</v>
          </cell>
        </row>
        <row r="46180">
          <cell r="A46180">
            <v>193466</v>
          </cell>
          <cell r="H46180">
            <v>93.91</v>
          </cell>
        </row>
        <row r="46181">
          <cell r="A46181">
            <v>193607</v>
          </cell>
          <cell r="H46181">
            <v>2822</v>
          </cell>
        </row>
        <row r="46182">
          <cell r="A46182">
            <v>193812</v>
          </cell>
          <cell r="H46182">
            <v>1150.56</v>
          </cell>
        </row>
        <row r="46183">
          <cell r="A46183">
            <v>194345</v>
          </cell>
          <cell r="H46183">
            <v>826</v>
          </cell>
        </row>
        <row r="46184">
          <cell r="A46184">
            <v>194578</v>
          </cell>
          <cell r="H46184">
            <v>3540</v>
          </cell>
        </row>
        <row r="46185">
          <cell r="A46185">
            <v>194656</v>
          </cell>
          <cell r="H46185">
            <v>390</v>
          </cell>
        </row>
        <row r="46186">
          <cell r="A46186">
            <v>194656</v>
          </cell>
          <cell r="H46186">
            <v>10800</v>
          </cell>
        </row>
        <row r="46187">
          <cell r="A46187">
            <v>500540</v>
          </cell>
          <cell r="H46187">
            <v>18000</v>
          </cell>
        </row>
        <row r="46188">
          <cell r="A46188">
            <v>500964</v>
          </cell>
          <cell r="H46188">
            <v>1819</v>
          </cell>
        </row>
        <row r="46189">
          <cell r="A46189">
            <v>501149</v>
          </cell>
          <cell r="H46189">
            <v>19600</v>
          </cell>
        </row>
        <row r="46190">
          <cell r="A46190">
            <v>501298</v>
          </cell>
          <cell r="H46190">
            <v>9792</v>
          </cell>
        </row>
        <row r="46191">
          <cell r="A46191">
            <v>502048</v>
          </cell>
          <cell r="H46191">
            <v>567.82000000000005</v>
          </cell>
        </row>
        <row r="46192">
          <cell r="A46192">
            <v>502048</v>
          </cell>
          <cell r="H46192">
            <v>297.44</v>
          </cell>
        </row>
        <row r="46193">
          <cell r="A46193">
            <v>502436</v>
          </cell>
          <cell r="H46193">
            <v>135</v>
          </cell>
        </row>
        <row r="46194">
          <cell r="A46194">
            <v>502436</v>
          </cell>
          <cell r="H46194">
            <v>3540</v>
          </cell>
        </row>
        <row r="46195">
          <cell r="A46195">
            <v>502850</v>
          </cell>
          <cell r="H46195">
            <v>11760</v>
          </cell>
        </row>
        <row r="46196">
          <cell r="A46196">
            <v>900077</v>
          </cell>
          <cell r="H46196">
            <v>3540</v>
          </cell>
        </row>
        <row r="46197">
          <cell r="A46197" t="str">
            <v>A58550</v>
          </cell>
          <cell r="H46197">
            <v>13500</v>
          </cell>
        </row>
        <row r="46198">
          <cell r="A46198" t="str">
            <v>A59098</v>
          </cell>
          <cell r="H46198">
            <v>9720</v>
          </cell>
        </row>
        <row r="46199">
          <cell r="A46199" t="str">
            <v>A59429</v>
          </cell>
          <cell r="H46199">
            <v>449.9</v>
          </cell>
        </row>
        <row r="46200">
          <cell r="A46200" t="str">
            <v>A59459</v>
          </cell>
          <cell r="H46200">
            <v>180</v>
          </cell>
        </row>
        <row r="46201">
          <cell r="A46201" t="str">
            <v>A59539</v>
          </cell>
          <cell r="H46201">
            <v>702</v>
          </cell>
        </row>
        <row r="46202">
          <cell r="A46202" t="str">
            <v>A59543</v>
          </cell>
          <cell r="H46202">
            <v>1638</v>
          </cell>
        </row>
        <row r="46203">
          <cell r="A46203">
            <v>100143</v>
          </cell>
          <cell r="H46203">
            <v>2992</v>
          </cell>
        </row>
        <row r="46204">
          <cell r="A46204">
            <v>100175</v>
          </cell>
          <cell r="H46204">
            <v>449.9</v>
          </cell>
        </row>
        <row r="46205">
          <cell r="A46205">
            <v>100196</v>
          </cell>
          <cell r="H46205">
            <v>4794</v>
          </cell>
        </row>
        <row r="46206">
          <cell r="A46206">
            <v>100196</v>
          </cell>
          <cell r="H46206">
            <v>4794</v>
          </cell>
        </row>
        <row r="46207">
          <cell r="A46207">
            <v>100224</v>
          </cell>
          <cell r="H46207">
            <v>80</v>
          </cell>
        </row>
        <row r="46208">
          <cell r="A46208">
            <v>101221</v>
          </cell>
          <cell r="H46208">
            <v>2268</v>
          </cell>
        </row>
        <row r="46209">
          <cell r="A46209">
            <v>101788</v>
          </cell>
          <cell r="H46209">
            <v>14400</v>
          </cell>
        </row>
        <row r="46210">
          <cell r="A46210">
            <v>101801</v>
          </cell>
          <cell r="H46210">
            <v>68904</v>
          </cell>
        </row>
        <row r="46211">
          <cell r="A46211">
            <v>102125</v>
          </cell>
          <cell r="H46211">
            <v>4080</v>
          </cell>
        </row>
        <row r="46212">
          <cell r="A46212">
            <v>102336</v>
          </cell>
          <cell r="H46212">
            <v>4806</v>
          </cell>
        </row>
        <row r="46213">
          <cell r="A46213">
            <v>102418</v>
          </cell>
          <cell r="H46213">
            <v>172.8</v>
          </cell>
        </row>
        <row r="46214">
          <cell r="A46214">
            <v>102418</v>
          </cell>
          <cell r="H46214">
            <v>1884</v>
          </cell>
        </row>
        <row r="46215">
          <cell r="A46215">
            <v>190258</v>
          </cell>
          <cell r="H46215">
            <v>5580</v>
          </cell>
        </row>
        <row r="46216">
          <cell r="A46216">
            <v>191432</v>
          </cell>
          <cell r="H46216">
            <v>7344</v>
          </cell>
        </row>
        <row r="46217">
          <cell r="A46217">
            <v>191822</v>
          </cell>
          <cell r="H46217">
            <v>14212</v>
          </cell>
        </row>
        <row r="46218">
          <cell r="A46218">
            <v>192144</v>
          </cell>
          <cell r="H46218">
            <v>1700</v>
          </cell>
        </row>
        <row r="46219">
          <cell r="A46219">
            <v>192255</v>
          </cell>
          <cell r="H46219">
            <v>2880</v>
          </cell>
        </row>
        <row r="46220">
          <cell r="A46220">
            <v>192765</v>
          </cell>
          <cell r="H46220">
            <v>1197</v>
          </cell>
        </row>
        <row r="46221">
          <cell r="A46221">
            <v>192802</v>
          </cell>
          <cell r="H46221">
            <v>170</v>
          </cell>
        </row>
        <row r="46222">
          <cell r="A46222">
            <v>192868</v>
          </cell>
          <cell r="H46222">
            <v>4950</v>
          </cell>
        </row>
        <row r="46223">
          <cell r="A46223">
            <v>193768</v>
          </cell>
          <cell r="H46223">
            <v>168</v>
          </cell>
        </row>
        <row r="46224">
          <cell r="A46224">
            <v>193768</v>
          </cell>
          <cell r="H46224">
            <v>7080</v>
          </cell>
        </row>
        <row r="46225">
          <cell r="A46225">
            <v>193812</v>
          </cell>
          <cell r="H46225">
            <v>1534.08</v>
          </cell>
        </row>
        <row r="46226">
          <cell r="A46226">
            <v>201122</v>
          </cell>
          <cell r="H46226">
            <v>1098</v>
          </cell>
        </row>
        <row r="46227">
          <cell r="A46227">
            <v>500438</v>
          </cell>
          <cell r="H46227">
            <v>18000</v>
          </cell>
        </row>
        <row r="46228">
          <cell r="A46228">
            <v>800070</v>
          </cell>
          <cell r="H46228">
            <v>70000</v>
          </cell>
        </row>
        <row r="46229">
          <cell r="A46229" t="str">
            <v>A59533</v>
          </cell>
          <cell r="H46229">
            <v>50</v>
          </cell>
        </row>
        <row r="46230">
          <cell r="A46230" t="str">
            <v>A59533</v>
          </cell>
          <cell r="H46230">
            <v>918</v>
          </cell>
        </row>
        <row r="46231">
          <cell r="A46231" t="str">
            <v>A59565</v>
          </cell>
          <cell r="H46231">
            <v>449.9</v>
          </cell>
        </row>
        <row r="46232">
          <cell r="A46232" t="str">
            <v>A59565</v>
          </cell>
          <cell r="H46232">
            <v>191</v>
          </cell>
        </row>
        <row r="46233">
          <cell r="A46233" t="str">
            <v>A59565</v>
          </cell>
          <cell r="H46233">
            <v>2124</v>
          </cell>
        </row>
        <row r="46234">
          <cell r="A46234" t="str">
            <v>A59567</v>
          </cell>
          <cell r="H46234">
            <v>820</v>
          </cell>
        </row>
        <row r="46235">
          <cell r="A46235" t="str">
            <v>A59567</v>
          </cell>
          <cell r="H46235">
            <v>96</v>
          </cell>
        </row>
        <row r="46236">
          <cell r="A46236" t="str">
            <v>A59567</v>
          </cell>
          <cell r="H46236">
            <v>888</v>
          </cell>
        </row>
        <row r="46237">
          <cell r="A46237">
            <v>100936</v>
          </cell>
          <cell r="H46237">
            <v>2394</v>
          </cell>
        </row>
        <row r="46238">
          <cell r="A46238">
            <v>102622</v>
          </cell>
          <cell r="H46238">
            <v>258.77999999999997</v>
          </cell>
        </row>
        <row r="46239">
          <cell r="A46239">
            <v>191219</v>
          </cell>
          <cell r="H46239">
            <v>2394</v>
          </cell>
        </row>
        <row r="46240">
          <cell r="A46240">
            <v>191645</v>
          </cell>
          <cell r="H46240">
            <v>1178</v>
          </cell>
        </row>
        <row r="46241">
          <cell r="A46241">
            <v>191965</v>
          </cell>
          <cell r="H46241">
            <v>27375</v>
          </cell>
        </row>
        <row r="46242">
          <cell r="A46242">
            <v>192693</v>
          </cell>
          <cell r="H46242">
            <v>10032</v>
          </cell>
        </row>
        <row r="46243">
          <cell r="A46243">
            <v>192694</v>
          </cell>
          <cell r="H46243">
            <v>187.99</v>
          </cell>
        </row>
        <row r="46244">
          <cell r="A46244">
            <v>192703</v>
          </cell>
          <cell r="H46244">
            <v>139.13999999999999</v>
          </cell>
        </row>
        <row r="46245">
          <cell r="A46245">
            <v>193607</v>
          </cell>
          <cell r="H46245">
            <v>432</v>
          </cell>
        </row>
        <row r="46246">
          <cell r="A46246">
            <v>193607</v>
          </cell>
          <cell r="H46246">
            <v>432</v>
          </cell>
        </row>
        <row r="46247">
          <cell r="A46247">
            <v>193812</v>
          </cell>
          <cell r="H46247">
            <v>1917.6</v>
          </cell>
        </row>
        <row r="46248">
          <cell r="A46248">
            <v>194538</v>
          </cell>
          <cell r="H46248">
            <v>1173.74</v>
          </cell>
        </row>
        <row r="46249">
          <cell r="A46249">
            <v>194538</v>
          </cell>
          <cell r="H46249">
            <v>3038</v>
          </cell>
        </row>
        <row r="46250">
          <cell r="A46250">
            <v>501059</v>
          </cell>
          <cell r="H46250">
            <v>7191</v>
          </cell>
        </row>
        <row r="46251">
          <cell r="A46251">
            <v>501059</v>
          </cell>
          <cell r="H46251">
            <v>7191</v>
          </cell>
        </row>
        <row r="46252">
          <cell r="A46252">
            <v>502065</v>
          </cell>
          <cell r="H46252">
            <v>478.17</v>
          </cell>
        </row>
        <row r="46253">
          <cell r="A46253">
            <v>502065</v>
          </cell>
          <cell r="H46253">
            <v>2610.3000000000002</v>
          </cell>
        </row>
        <row r="46254">
          <cell r="A46254">
            <v>502065</v>
          </cell>
          <cell r="H46254">
            <v>4154.8100000000004</v>
          </cell>
        </row>
        <row r="46255">
          <cell r="A46255">
            <v>502065</v>
          </cell>
          <cell r="H46255">
            <v>3590.18</v>
          </cell>
        </row>
        <row r="46256">
          <cell r="A46256">
            <v>502065</v>
          </cell>
          <cell r="H46256">
            <v>6200.7</v>
          </cell>
        </row>
        <row r="46257">
          <cell r="A46257">
            <v>502065</v>
          </cell>
          <cell r="H46257">
            <v>1197.3499999999999</v>
          </cell>
        </row>
        <row r="46258">
          <cell r="A46258">
            <v>502065</v>
          </cell>
          <cell r="H46258">
            <v>2763.31</v>
          </cell>
        </row>
        <row r="46259">
          <cell r="A46259">
            <v>502065</v>
          </cell>
          <cell r="H46259">
            <v>343.53</v>
          </cell>
        </row>
        <row r="46260">
          <cell r="A46260">
            <v>502065</v>
          </cell>
          <cell r="H46260">
            <v>355.3</v>
          </cell>
        </row>
        <row r="46261">
          <cell r="A46261" t="str">
            <v>A58557</v>
          </cell>
          <cell r="H46261">
            <v>118</v>
          </cell>
        </row>
        <row r="46262">
          <cell r="A46262" t="str">
            <v>A58721</v>
          </cell>
          <cell r="H46262">
            <v>2100</v>
          </cell>
        </row>
        <row r="46263">
          <cell r="A46263" t="str">
            <v>A58875</v>
          </cell>
          <cell r="H46263">
            <v>180</v>
          </cell>
        </row>
        <row r="46264">
          <cell r="A46264" t="str">
            <v>A58875</v>
          </cell>
          <cell r="H46264">
            <v>4800</v>
          </cell>
        </row>
        <row r="46265">
          <cell r="A46265" t="str">
            <v>A59405</v>
          </cell>
          <cell r="H46265">
            <v>798</v>
          </cell>
        </row>
        <row r="46266">
          <cell r="A46266">
            <v>100160</v>
          </cell>
          <cell r="H46266">
            <v>6240</v>
          </cell>
        </row>
        <row r="46267">
          <cell r="A46267">
            <v>101555</v>
          </cell>
          <cell r="H46267">
            <v>7276</v>
          </cell>
        </row>
        <row r="46268">
          <cell r="A46268">
            <v>102530</v>
          </cell>
          <cell r="H46268">
            <v>7104</v>
          </cell>
        </row>
        <row r="46269">
          <cell r="A46269">
            <v>190588</v>
          </cell>
          <cell r="H46269">
            <v>3561.84</v>
          </cell>
        </row>
        <row r="46270">
          <cell r="A46270">
            <v>191594</v>
          </cell>
          <cell r="H46270">
            <v>1800</v>
          </cell>
        </row>
        <row r="46271">
          <cell r="A46271">
            <v>191650</v>
          </cell>
          <cell r="H46271">
            <v>10</v>
          </cell>
        </row>
        <row r="46272">
          <cell r="A46272">
            <v>191650</v>
          </cell>
          <cell r="H46272">
            <v>135</v>
          </cell>
        </row>
        <row r="46273">
          <cell r="A46273">
            <v>191650</v>
          </cell>
          <cell r="H46273">
            <v>104</v>
          </cell>
        </row>
        <row r="46274">
          <cell r="A46274">
            <v>191650</v>
          </cell>
          <cell r="H46274">
            <v>113</v>
          </cell>
        </row>
        <row r="46275">
          <cell r="A46275">
            <v>191650</v>
          </cell>
          <cell r="H46275">
            <v>316</v>
          </cell>
        </row>
        <row r="46276">
          <cell r="A46276">
            <v>191769</v>
          </cell>
          <cell r="H46276">
            <v>4947</v>
          </cell>
        </row>
        <row r="46277">
          <cell r="A46277">
            <v>192052</v>
          </cell>
          <cell r="H46277">
            <v>2928</v>
          </cell>
        </row>
        <row r="46278">
          <cell r="A46278">
            <v>192053</v>
          </cell>
          <cell r="H46278">
            <v>2352</v>
          </cell>
        </row>
        <row r="46279">
          <cell r="A46279">
            <v>192236</v>
          </cell>
          <cell r="H46279">
            <v>3161</v>
          </cell>
        </row>
        <row r="46280">
          <cell r="A46280">
            <v>192302</v>
          </cell>
          <cell r="H46280">
            <v>2278</v>
          </cell>
        </row>
        <row r="46281">
          <cell r="A46281">
            <v>192859</v>
          </cell>
          <cell r="H46281">
            <v>3561.84</v>
          </cell>
        </row>
        <row r="46282">
          <cell r="A46282">
            <v>192859</v>
          </cell>
          <cell r="H46282">
            <v>9399.2999999999993</v>
          </cell>
        </row>
        <row r="46283">
          <cell r="A46283">
            <v>193229</v>
          </cell>
          <cell r="H46283">
            <v>11180.22</v>
          </cell>
        </row>
        <row r="46284">
          <cell r="A46284">
            <v>200450</v>
          </cell>
          <cell r="H46284">
            <v>11990</v>
          </cell>
        </row>
        <row r="46285">
          <cell r="A46285">
            <v>500743</v>
          </cell>
          <cell r="H46285">
            <v>3960</v>
          </cell>
        </row>
        <row r="46286">
          <cell r="A46286">
            <v>500928</v>
          </cell>
          <cell r="H46286">
            <v>2412</v>
          </cell>
        </row>
        <row r="46287">
          <cell r="A46287">
            <v>501103</v>
          </cell>
          <cell r="H46287">
            <v>3900</v>
          </cell>
        </row>
        <row r="46288">
          <cell r="A46288">
            <v>501103</v>
          </cell>
          <cell r="H46288">
            <v>285.7</v>
          </cell>
        </row>
        <row r="46289">
          <cell r="A46289">
            <v>501732</v>
          </cell>
          <cell r="H46289">
            <v>4956</v>
          </cell>
        </row>
        <row r="46290">
          <cell r="A46290">
            <v>800236</v>
          </cell>
          <cell r="H46290">
            <v>7740</v>
          </cell>
        </row>
        <row r="46291">
          <cell r="A46291" t="str">
            <v>A01957</v>
          </cell>
          <cell r="H46291">
            <v>3268</v>
          </cell>
        </row>
        <row r="46292">
          <cell r="A46292" t="str">
            <v>A58721</v>
          </cell>
          <cell r="H46292">
            <v>1505</v>
          </cell>
        </row>
        <row r="46293">
          <cell r="A46293" t="str">
            <v>A59570</v>
          </cell>
          <cell r="H46293">
            <v>7080</v>
          </cell>
        </row>
        <row r="46294">
          <cell r="A46294">
            <v>100136</v>
          </cell>
          <cell r="H46294">
            <v>2940</v>
          </cell>
        </row>
        <row r="46295">
          <cell r="A46295">
            <v>100136</v>
          </cell>
          <cell r="H46295">
            <v>2940</v>
          </cell>
        </row>
        <row r="46296">
          <cell r="A46296">
            <v>100203</v>
          </cell>
          <cell r="H46296">
            <v>14400</v>
          </cell>
        </row>
        <row r="46297">
          <cell r="A46297">
            <v>100212</v>
          </cell>
          <cell r="H46297">
            <v>1955.1</v>
          </cell>
        </row>
        <row r="46298">
          <cell r="A46298">
            <v>100268</v>
          </cell>
          <cell r="H46298">
            <v>2513.6999999999998</v>
          </cell>
        </row>
        <row r="46299">
          <cell r="A46299">
            <v>100926</v>
          </cell>
          <cell r="H46299">
            <v>158.75</v>
          </cell>
        </row>
        <row r="46300">
          <cell r="A46300">
            <v>100926</v>
          </cell>
          <cell r="H46300">
            <v>21624</v>
          </cell>
        </row>
        <row r="46301">
          <cell r="A46301">
            <v>101047</v>
          </cell>
          <cell r="H46301">
            <v>8280</v>
          </cell>
        </row>
        <row r="46302">
          <cell r="A46302">
            <v>190204</v>
          </cell>
          <cell r="H46302">
            <v>1440</v>
          </cell>
        </row>
        <row r="46303">
          <cell r="A46303">
            <v>190204</v>
          </cell>
          <cell r="H46303">
            <v>70</v>
          </cell>
        </row>
        <row r="46304">
          <cell r="A46304">
            <v>190269</v>
          </cell>
          <cell r="H46304">
            <v>429</v>
          </cell>
        </row>
        <row r="46305">
          <cell r="A46305">
            <v>190269</v>
          </cell>
          <cell r="H46305">
            <v>306</v>
          </cell>
        </row>
        <row r="46306">
          <cell r="A46306">
            <v>190419</v>
          </cell>
          <cell r="H46306">
            <v>2496</v>
          </cell>
        </row>
        <row r="46307">
          <cell r="A46307">
            <v>190419</v>
          </cell>
          <cell r="H46307">
            <v>2072</v>
          </cell>
        </row>
        <row r="46308">
          <cell r="A46308">
            <v>190588</v>
          </cell>
          <cell r="H46308">
            <v>296.82</v>
          </cell>
        </row>
        <row r="46309">
          <cell r="A46309">
            <v>191489</v>
          </cell>
          <cell r="H46309">
            <v>558.6</v>
          </cell>
        </row>
        <row r="46310">
          <cell r="A46310">
            <v>191589</v>
          </cell>
          <cell r="H46310">
            <v>6530.04</v>
          </cell>
        </row>
        <row r="46311">
          <cell r="A46311">
            <v>191769</v>
          </cell>
          <cell r="H46311">
            <v>1583.04</v>
          </cell>
        </row>
        <row r="46312">
          <cell r="A46312">
            <v>191769</v>
          </cell>
          <cell r="H46312">
            <v>2374.56</v>
          </cell>
        </row>
        <row r="46313">
          <cell r="A46313">
            <v>191879</v>
          </cell>
          <cell r="H46313">
            <v>9795.06</v>
          </cell>
        </row>
        <row r="46314">
          <cell r="A46314">
            <v>192112</v>
          </cell>
          <cell r="H46314">
            <v>989.4</v>
          </cell>
        </row>
        <row r="46315">
          <cell r="A46315">
            <v>192222</v>
          </cell>
          <cell r="H46315">
            <v>792</v>
          </cell>
        </row>
        <row r="46316">
          <cell r="A46316">
            <v>192438</v>
          </cell>
          <cell r="H46316">
            <v>14400</v>
          </cell>
        </row>
        <row r="46317">
          <cell r="A46317">
            <v>192512</v>
          </cell>
          <cell r="H46317">
            <v>440</v>
          </cell>
        </row>
        <row r="46318">
          <cell r="A46318">
            <v>192543</v>
          </cell>
          <cell r="H46318">
            <v>98.94</v>
          </cell>
        </row>
        <row r="46319">
          <cell r="A46319">
            <v>192595</v>
          </cell>
          <cell r="H46319">
            <v>440</v>
          </cell>
        </row>
        <row r="46320">
          <cell r="A46320">
            <v>192596</v>
          </cell>
          <cell r="H46320">
            <v>990</v>
          </cell>
        </row>
        <row r="46321">
          <cell r="A46321">
            <v>192694</v>
          </cell>
          <cell r="H46321">
            <v>333.25</v>
          </cell>
        </row>
        <row r="46322">
          <cell r="A46322">
            <v>192763</v>
          </cell>
          <cell r="H46322">
            <v>660</v>
          </cell>
        </row>
        <row r="46323">
          <cell r="A46323">
            <v>192763</v>
          </cell>
          <cell r="H46323">
            <v>444</v>
          </cell>
        </row>
        <row r="46324">
          <cell r="A46324">
            <v>192797</v>
          </cell>
          <cell r="H46324">
            <v>2622</v>
          </cell>
        </row>
        <row r="46325">
          <cell r="A46325">
            <v>192815</v>
          </cell>
          <cell r="H46325">
            <v>125</v>
          </cell>
        </row>
        <row r="46326">
          <cell r="A46326">
            <v>192815</v>
          </cell>
          <cell r="H46326">
            <v>3676.2</v>
          </cell>
        </row>
        <row r="46327">
          <cell r="A46327">
            <v>192880</v>
          </cell>
          <cell r="H46327">
            <v>4278.62</v>
          </cell>
        </row>
        <row r="46328">
          <cell r="A46328">
            <v>192880</v>
          </cell>
          <cell r="H46328">
            <v>13609</v>
          </cell>
        </row>
        <row r="46329">
          <cell r="A46329">
            <v>192900</v>
          </cell>
          <cell r="H46329">
            <v>296.82</v>
          </cell>
        </row>
        <row r="46330">
          <cell r="A46330">
            <v>192992</v>
          </cell>
          <cell r="H46330">
            <v>3600</v>
          </cell>
        </row>
        <row r="46331">
          <cell r="A46331">
            <v>193039</v>
          </cell>
          <cell r="H46331">
            <v>1891</v>
          </cell>
        </row>
        <row r="46332">
          <cell r="A46332">
            <v>193039</v>
          </cell>
          <cell r="H46332">
            <v>16709</v>
          </cell>
        </row>
        <row r="46333">
          <cell r="A46333">
            <v>193403</v>
          </cell>
          <cell r="H46333">
            <v>4353.3599999999997</v>
          </cell>
        </row>
        <row r="46334">
          <cell r="A46334">
            <v>193407</v>
          </cell>
          <cell r="H46334">
            <v>13920</v>
          </cell>
        </row>
        <row r="46335">
          <cell r="A46335">
            <v>193838</v>
          </cell>
          <cell r="H46335">
            <v>1598</v>
          </cell>
        </row>
        <row r="46336">
          <cell r="A46336">
            <v>194085</v>
          </cell>
          <cell r="H46336">
            <v>1117.2</v>
          </cell>
        </row>
        <row r="46337">
          <cell r="A46337">
            <v>194271</v>
          </cell>
          <cell r="H46337">
            <v>65</v>
          </cell>
        </row>
        <row r="46338">
          <cell r="A46338">
            <v>194271</v>
          </cell>
          <cell r="H46338">
            <v>1176</v>
          </cell>
        </row>
        <row r="46339">
          <cell r="A46339">
            <v>194292</v>
          </cell>
          <cell r="H46339">
            <v>10800</v>
          </cell>
        </row>
        <row r="46340">
          <cell r="A46340">
            <v>201122</v>
          </cell>
          <cell r="H46340">
            <v>3840</v>
          </cell>
        </row>
        <row r="46341">
          <cell r="A46341">
            <v>502030</v>
          </cell>
          <cell r="H46341">
            <v>10800</v>
          </cell>
        </row>
        <row r="46342">
          <cell r="A46342">
            <v>502065</v>
          </cell>
          <cell r="H46342">
            <v>9920</v>
          </cell>
        </row>
        <row r="46343">
          <cell r="A46343">
            <v>502291</v>
          </cell>
          <cell r="H46343">
            <v>38280</v>
          </cell>
        </row>
        <row r="46344">
          <cell r="A46344">
            <v>100055</v>
          </cell>
          <cell r="H46344">
            <v>13800</v>
          </cell>
        </row>
        <row r="46345">
          <cell r="A46345">
            <v>100175</v>
          </cell>
          <cell r="H46345">
            <v>449.9</v>
          </cell>
        </row>
        <row r="46346">
          <cell r="A46346">
            <v>100311</v>
          </cell>
          <cell r="H46346">
            <v>528</v>
          </cell>
        </row>
        <row r="46347">
          <cell r="A46347">
            <v>101218</v>
          </cell>
          <cell r="H46347">
            <v>9540</v>
          </cell>
        </row>
        <row r="46348">
          <cell r="A46348">
            <v>101849</v>
          </cell>
          <cell r="H46348">
            <v>13200</v>
          </cell>
        </row>
        <row r="46349">
          <cell r="A46349">
            <v>101849</v>
          </cell>
          <cell r="H46349">
            <v>297</v>
          </cell>
        </row>
        <row r="46350">
          <cell r="A46350">
            <v>102034</v>
          </cell>
          <cell r="H46350">
            <v>178</v>
          </cell>
        </row>
        <row r="46351">
          <cell r="A46351">
            <v>102034</v>
          </cell>
          <cell r="H46351">
            <v>572.72</v>
          </cell>
        </row>
        <row r="46352">
          <cell r="A46352">
            <v>102076</v>
          </cell>
          <cell r="H46352">
            <v>4860</v>
          </cell>
        </row>
        <row r="46353">
          <cell r="A46353">
            <v>102505</v>
          </cell>
          <cell r="H46353">
            <v>2450</v>
          </cell>
        </row>
        <row r="46354">
          <cell r="A46354">
            <v>190203</v>
          </cell>
          <cell r="H46354">
            <v>288</v>
          </cell>
        </row>
        <row r="46355">
          <cell r="A46355">
            <v>190414</v>
          </cell>
          <cell r="H46355">
            <v>1536</v>
          </cell>
        </row>
        <row r="46356">
          <cell r="A46356">
            <v>190414</v>
          </cell>
          <cell r="H46356">
            <v>60</v>
          </cell>
        </row>
        <row r="46357">
          <cell r="A46357">
            <v>192095</v>
          </cell>
          <cell r="H46357">
            <v>13200</v>
          </cell>
        </row>
        <row r="46358">
          <cell r="A46358">
            <v>192227</v>
          </cell>
          <cell r="H46358">
            <v>4900</v>
          </cell>
        </row>
        <row r="46359">
          <cell r="A46359">
            <v>192341</v>
          </cell>
          <cell r="H46359">
            <v>645</v>
          </cell>
        </row>
        <row r="46360">
          <cell r="A46360">
            <v>192341</v>
          </cell>
          <cell r="H46360">
            <v>747.42</v>
          </cell>
        </row>
        <row r="46361">
          <cell r="A46361">
            <v>192341</v>
          </cell>
          <cell r="H46361">
            <v>1899.06</v>
          </cell>
        </row>
        <row r="46362">
          <cell r="A46362">
            <v>192694</v>
          </cell>
          <cell r="H46362">
            <v>13872</v>
          </cell>
        </row>
        <row r="46363">
          <cell r="A46363">
            <v>192799</v>
          </cell>
          <cell r="H46363">
            <v>5400</v>
          </cell>
        </row>
        <row r="46364">
          <cell r="A46364">
            <v>192940</v>
          </cell>
          <cell r="H46364">
            <v>8496</v>
          </cell>
        </row>
        <row r="46365">
          <cell r="A46365">
            <v>193606</v>
          </cell>
          <cell r="H46365">
            <v>2788</v>
          </cell>
        </row>
        <row r="46366">
          <cell r="A46366">
            <v>193958</v>
          </cell>
          <cell r="H46366">
            <v>9180</v>
          </cell>
        </row>
        <row r="46367">
          <cell r="A46367">
            <v>194106</v>
          </cell>
          <cell r="H46367">
            <v>15498</v>
          </cell>
        </row>
        <row r="46368">
          <cell r="A46368">
            <v>194106</v>
          </cell>
          <cell r="H46368">
            <v>20844</v>
          </cell>
        </row>
        <row r="46369">
          <cell r="A46369">
            <v>194106</v>
          </cell>
          <cell r="H46369">
            <v>230</v>
          </cell>
        </row>
        <row r="46370">
          <cell r="A46370">
            <v>194106</v>
          </cell>
          <cell r="H46370">
            <v>1692</v>
          </cell>
        </row>
        <row r="46371">
          <cell r="A46371">
            <v>194106</v>
          </cell>
          <cell r="H46371">
            <v>3518.64</v>
          </cell>
        </row>
        <row r="46372">
          <cell r="A46372">
            <v>194228</v>
          </cell>
          <cell r="H46372">
            <v>86.33</v>
          </cell>
        </row>
        <row r="46373">
          <cell r="A46373">
            <v>194228</v>
          </cell>
          <cell r="H46373">
            <v>708</v>
          </cell>
        </row>
        <row r="46374">
          <cell r="A46374">
            <v>194274</v>
          </cell>
          <cell r="H46374">
            <v>113.75</v>
          </cell>
        </row>
        <row r="46375">
          <cell r="A46375">
            <v>194274</v>
          </cell>
          <cell r="H46375">
            <v>2940</v>
          </cell>
        </row>
        <row r="46376">
          <cell r="A46376">
            <v>194355</v>
          </cell>
          <cell r="H46376">
            <v>4080</v>
          </cell>
        </row>
        <row r="46377">
          <cell r="A46377">
            <v>194460</v>
          </cell>
          <cell r="H46377">
            <v>3540</v>
          </cell>
        </row>
        <row r="46378">
          <cell r="A46378">
            <v>200450</v>
          </cell>
          <cell r="H46378">
            <v>399</v>
          </cell>
        </row>
        <row r="46379">
          <cell r="A46379">
            <v>900039</v>
          </cell>
          <cell r="H46379">
            <v>7776</v>
          </cell>
        </row>
        <row r="46380">
          <cell r="A46380" t="str">
            <v>A59629</v>
          </cell>
          <cell r="H46380">
            <v>998</v>
          </cell>
        </row>
        <row r="46381">
          <cell r="A46381" t="str">
            <v>A59629</v>
          </cell>
          <cell r="H46381">
            <v>3600</v>
          </cell>
        </row>
        <row r="46382">
          <cell r="A46382">
            <v>100266</v>
          </cell>
          <cell r="H46382">
            <v>5292</v>
          </cell>
        </row>
        <row r="46383">
          <cell r="A46383">
            <v>100431</v>
          </cell>
          <cell r="H46383">
            <v>1950</v>
          </cell>
        </row>
        <row r="46384">
          <cell r="A46384">
            <v>100431</v>
          </cell>
          <cell r="H46384">
            <v>480</v>
          </cell>
        </row>
        <row r="46385">
          <cell r="A46385">
            <v>100742</v>
          </cell>
          <cell r="H46385">
            <v>399</v>
          </cell>
        </row>
        <row r="46386">
          <cell r="A46386">
            <v>101219</v>
          </cell>
          <cell r="H46386">
            <v>2736</v>
          </cell>
        </row>
        <row r="46387">
          <cell r="A46387">
            <v>101415</v>
          </cell>
          <cell r="H46387">
            <v>2880</v>
          </cell>
        </row>
        <row r="46388">
          <cell r="A46388">
            <v>101415</v>
          </cell>
          <cell r="H46388">
            <v>109</v>
          </cell>
        </row>
        <row r="46389">
          <cell r="A46389">
            <v>102463</v>
          </cell>
          <cell r="H46389">
            <v>1900</v>
          </cell>
        </row>
        <row r="46390">
          <cell r="A46390">
            <v>190037</v>
          </cell>
          <cell r="H46390">
            <v>47940</v>
          </cell>
        </row>
        <row r="46391">
          <cell r="A46391">
            <v>192053</v>
          </cell>
          <cell r="H46391">
            <v>3198</v>
          </cell>
        </row>
        <row r="46392">
          <cell r="A46392">
            <v>192507</v>
          </cell>
          <cell r="H46392">
            <v>260</v>
          </cell>
        </row>
        <row r="46393">
          <cell r="A46393">
            <v>192507</v>
          </cell>
          <cell r="H46393">
            <v>1040</v>
          </cell>
        </row>
        <row r="46394">
          <cell r="A46394">
            <v>193418</v>
          </cell>
          <cell r="H46394">
            <v>5940</v>
          </cell>
        </row>
        <row r="46395">
          <cell r="A46395">
            <v>193547</v>
          </cell>
          <cell r="H46395">
            <v>10812</v>
          </cell>
        </row>
        <row r="46396">
          <cell r="A46396">
            <v>193629</v>
          </cell>
          <cell r="H46396">
            <v>12258.36</v>
          </cell>
        </row>
        <row r="46397">
          <cell r="A46397">
            <v>193886</v>
          </cell>
          <cell r="H46397">
            <v>28500</v>
          </cell>
        </row>
        <row r="46398">
          <cell r="A46398">
            <v>193970</v>
          </cell>
          <cell r="H46398">
            <v>13248</v>
          </cell>
        </row>
        <row r="46399">
          <cell r="A46399">
            <v>501698</v>
          </cell>
          <cell r="H46399">
            <v>4900</v>
          </cell>
        </row>
        <row r="46400">
          <cell r="A46400">
            <v>502849</v>
          </cell>
          <cell r="H46400">
            <v>160</v>
          </cell>
        </row>
        <row r="46401">
          <cell r="A46401">
            <v>502849</v>
          </cell>
          <cell r="H46401">
            <v>6600</v>
          </cell>
        </row>
        <row r="46402">
          <cell r="A46402">
            <v>900333</v>
          </cell>
          <cell r="H46402">
            <v>21492</v>
          </cell>
        </row>
        <row r="46403">
          <cell r="A46403">
            <v>900333</v>
          </cell>
          <cell r="H46403">
            <v>907.2</v>
          </cell>
        </row>
        <row r="46404">
          <cell r="A46404" t="str">
            <v>A59614</v>
          </cell>
          <cell r="H46404">
            <v>816</v>
          </cell>
        </row>
        <row r="46405">
          <cell r="A46405">
            <v>101555</v>
          </cell>
          <cell r="H46405">
            <v>288</v>
          </cell>
        </row>
        <row r="46406">
          <cell r="A46406">
            <v>102418</v>
          </cell>
          <cell r="H46406">
            <v>471</v>
          </cell>
        </row>
        <row r="46407">
          <cell r="A46407">
            <v>102418</v>
          </cell>
          <cell r="H46407">
            <v>43.2</v>
          </cell>
        </row>
        <row r="46408">
          <cell r="A46408">
            <v>190061</v>
          </cell>
          <cell r="H46408">
            <v>79.94</v>
          </cell>
        </row>
        <row r="46409">
          <cell r="A46409">
            <v>190342</v>
          </cell>
          <cell r="H46409">
            <v>191.03</v>
          </cell>
        </row>
        <row r="46410">
          <cell r="A46410">
            <v>190342</v>
          </cell>
          <cell r="H46410">
            <v>611.72</v>
          </cell>
        </row>
        <row r="46411">
          <cell r="A46411">
            <v>190342</v>
          </cell>
          <cell r="H46411">
            <v>1473.6</v>
          </cell>
        </row>
        <row r="46412">
          <cell r="A46412">
            <v>190360</v>
          </cell>
          <cell r="H46412">
            <v>14040</v>
          </cell>
        </row>
        <row r="46413">
          <cell r="A46413">
            <v>191565</v>
          </cell>
          <cell r="H46413">
            <v>5160</v>
          </cell>
        </row>
        <row r="46414">
          <cell r="A46414">
            <v>191762</v>
          </cell>
          <cell r="H46414">
            <v>155</v>
          </cell>
        </row>
        <row r="46415">
          <cell r="A46415">
            <v>191762</v>
          </cell>
          <cell r="H46415">
            <v>3540</v>
          </cell>
        </row>
        <row r="46416">
          <cell r="A46416">
            <v>193398</v>
          </cell>
          <cell r="H46416">
            <v>1596</v>
          </cell>
        </row>
        <row r="46417">
          <cell r="A46417">
            <v>193398</v>
          </cell>
          <cell r="H46417">
            <v>215.18</v>
          </cell>
        </row>
        <row r="46418">
          <cell r="A46418">
            <v>193398</v>
          </cell>
          <cell r="H46418">
            <v>18600</v>
          </cell>
        </row>
        <row r="46419">
          <cell r="A46419">
            <v>193460</v>
          </cell>
          <cell r="H46419">
            <v>420</v>
          </cell>
        </row>
        <row r="46420">
          <cell r="A46420">
            <v>193460</v>
          </cell>
          <cell r="H46420">
            <v>59.75</v>
          </cell>
        </row>
        <row r="46421">
          <cell r="A46421">
            <v>193607</v>
          </cell>
          <cell r="H46421">
            <v>798</v>
          </cell>
        </row>
        <row r="46422">
          <cell r="A46422">
            <v>193812</v>
          </cell>
          <cell r="H46422">
            <v>797.24</v>
          </cell>
        </row>
        <row r="46423">
          <cell r="A46423">
            <v>193812</v>
          </cell>
          <cell r="H46423">
            <v>1534.08</v>
          </cell>
        </row>
        <row r="46424">
          <cell r="A46424">
            <v>194211</v>
          </cell>
          <cell r="H46424">
            <v>6627.6</v>
          </cell>
        </row>
        <row r="46425">
          <cell r="A46425">
            <v>200450</v>
          </cell>
          <cell r="H46425">
            <v>798</v>
          </cell>
        </row>
        <row r="46426">
          <cell r="A46426">
            <v>500877</v>
          </cell>
          <cell r="H46426">
            <v>2112</v>
          </cell>
        </row>
        <row r="46427">
          <cell r="A46427">
            <v>502348</v>
          </cell>
          <cell r="H46427">
            <v>5003.2</v>
          </cell>
        </row>
        <row r="46428">
          <cell r="A46428">
            <v>502348</v>
          </cell>
          <cell r="H46428">
            <v>5003.2</v>
          </cell>
        </row>
        <row r="46429">
          <cell r="A46429">
            <v>502348</v>
          </cell>
          <cell r="H46429">
            <v>5003.2</v>
          </cell>
        </row>
        <row r="46430">
          <cell r="A46430">
            <v>502835</v>
          </cell>
          <cell r="H46430">
            <v>430</v>
          </cell>
        </row>
        <row r="46431">
          <cell r="A46431">
            <v>502835</v>
          </cell>
          <cell r="H46431">
            <v>768</v>
          </cell>
        </row>
        <row r="46432">
          <cell r="A46432">
            <v>100596</v>
          </cell>
          <cell r="H46432">
            <v>8964</v>
          </cell>
        </row>
        <row r="46433">
          <cell r="A46433">
            <v>100900</v>
          </cell>
          <cell r="H46433">
            <v>68</v>
          </cell>
        </row>
        <row r="46434">
          <cell r="A46434">
            <v>101217</v>
          </cell>
          <cell r="H46434">
            <v>2700</v>
          </cell>
        </row>
        <row r="46435">
          <cell r="A46435">
            <v>101373</v>
          </cell>
          <cell r="H46435">
            <v>25245</v>
          </cell>
        </row>
        <row r="46436">
          <cell r="A46436">
            <v>101373</v>
          </cell>
          <cell r="H46436">
            <v>1151</v>
          </cell>
        </row>
        <row r="46437">
          <cell r="A46437">
            <v>101373</v>
          </cell>
          <cell r="H46437">
            <v>585</v>
          </cell>
        </row>
        <row r="46438">
          <cell r="A46438">
            <v>101373</v>
          </cell>
          <cell r="H46438">
            <v>1794</v>
          </cell>
        </row>
        <row r="46439">
          <cell r="A46439">
            <v>101373</v>
          </cell>
          <cell r="H46439">
            <v>385</v>
          </cell>
        </row>
        <row r="46440">
          <cell r="A46440">
            <v>101373</v>
          </cell>
          <cell r="H46440">
            <v>49.82</v>
          </cell>
        </row>
        <row r="46441">
          <cell r="A46441">
            <v>101373</v>
          </cell>
          <cell r="H46441">
            <v>495</v>
          </cell>
        </row>
        <row r="46442">
          <cell r="A46442">
            <v>101555</v>
          </cell>
          <cell r="H46442">
            <v>720</v>
          </cell>
        </row>
        <row r="46443">
          <cell r="A46443">
            <v>101702</v>
          </cell>
          <cell r="H46443">
            <v>25410</v>
          </cell>
        </row>
        <row r="46444">
          <cell r="A46444">
            <v>101704</v>
          </cell>
          <cell r="H46444">
            <v>1595</v>
          </cell>
        </row>
        <row r="46445">
          <cell r="A46445">
            <v>101705</v>
          </cell>
          <cell r="H46445">
            <v>1760</v>
          </cell>
        </row>
        <row r="46446">
          <cell r="A46446">
            <v>101884</v>
          </cell>
          <cell r="H46446">
            <v>2053.8000000000002</v>
          </cell>
        </row>
        <row r="46447">
          <cell r="A46447">
            <v>102134</v>
          </cell>
          <cell r="H46447">
            <v>4440</v>
          </cell>
        </row>
        <row r="46448">
          <cell r="A46448">
            <v>102605</v>
          </cell>
          <cell r="H46448">
            <v>972</v>
          </cell>
        </row>
        <row r="46449">
          <cell r="A46449">
            <v>190112</v>
          </cell>
          <cell r="H46449">
            <v>2805</v>
          </cell>
        </row>
        <row r="46450">
          <cell r="A46450">
            <v>190112</v>
          </cell>
          <cell r="H46450">
            <v>1050</v>
          </cell>
        </row>
        <row r="46451">
          <cell r="A46451">
            <v>190112</v>
          </cell>
          <cell r="H46451">
            <v>3150</v>
          </cell>
        </row>
        <row r="46452">
          <cell r="A46452">
            <v>190112</v>
          </cell>
          <cell r="H46452">
            <v>1800</v>
          </cell>
        </row>
        <row r="46453">
          <cell r="A46453">
            <v>192196</v>
          </cell>
          <cell r="H46453">
            <v>399</v>
          </cell>
        </row>
        <row r="46454">
          <cell r="A46454">
            <v>193501</v>
          </cell>
          <cell r="H46454">
            <v>4956</v>
          </cell>
        </row>
        <row r="46455">
          <cell r="A46455">
            <v>194717</v>
          </cell>
          <cell r="H46455">
            <v>1320</v>
          </cell>
        </row>
        <row r="46456">
          <cell r="A46456">
            <v>194717</v>
          </cell>
          <cell r="H46456">
            <v>320</v>
          </cell>
        </row>
        <row r="46457">
          <cell r="A46457">
            <v>194717</v>
          </cell>
          <cell r="H46457">
            <v>59.16</v>
          </cell>
        </row>
        <row r="46458">
          <cell r="A46458">
            <v>194717</v>
          </cell>
          <cell r="H46458">
            <v>1287</v>
          </cell>
        </row>
        <row r="46459">
          <cell r="A46459">
            <v>502576</v>
          </cell>
          <cell r="H46459">
            <v>2234.4</v>
          </cell>
        </row>
        <row r="46460">
          <cell r="A46460" t="str">
            <v>A58529</v>
          </cell>
          <cell r="H46460">
            <v>275</v>
          </cell>
        </row>
        <row r="46461">
          <cell r="A46461" t="str">
            <v>A59392</v>
          </cell>
          <cell r="H46461">
            <v>3600</v>
          </cell>
        </row>
        <row r="46462">
          <cell r="A46462" t="str">
            <v>A59392</v>
          </cell>
          <cell r="H46462">
            <v>998</v>
          </cell>
        </row>
        <row r="46463">
          <cell r="A46463" t="str">
            <v>A59655</v>
          </cell>
          <cell r="H46463">
            <v>1197</v>
          </cell>
        </row>
        <row r="46464">
          <cell r="A46464" t="str">
            <v>A59655</v>
          </cell>
          <cell r="H46464">
            <v>21600</v>
          </cell>
        </row>
        <row r="46465">
          <cell r="A46465">
            <v>100030</v>
          </cell>
          <cell r="H46465">
            <v>798</v>
          </cell>
        </row>
        <row r="46466">
          <cell r="A46466">
            <v>100196</v>
          </cell>
          <cell r="H46466">
            <v>1200</v>
          </cell>
        </row>
        <row r="46467">
          <cell r="A46467">
            <v>102457</v>
          </cell>
          <cell r="H46467">
            <v>6156</v>
          </cell>
        </row>
        <row r="46468">
          <cell r="A46468">
            <v>102605</v>
          </cell>
          <cell r="H46468">
            <v>453.6</v>
          </cell>
        </row>
        <row r="46469">
          <cell r="A46469">
            <v>190289</v>
          </cell>
          <cell r="H46469">
            <v>2208</v>
          </cell>
        </row>
        <row r="46470">
          <cell r="A46470">
            <v>190289</v>
          </cell>
          <cell r="H46470">
            <v>144</v>
          </cell>
        </row>
        <row r="46471">
          <cell r="A46471">
            <v>190950</v>
          </cell>
          <cell r="H46471">
            <v>33087.599999999999</v>
          </cell>
        </row>
        <row r="46472">
          <cell r="A46472">
            <v>191073</v>
          </cell>
          <cell r="H46472">
            <v>14004</v>
          </cell>
        </row>
        <row r="46473">
          <cell r="A46473">
            <v>191535</v>
          </cell>
          <cell r="H46473">
            <v>1197</v>
          </cell>
        </row>
        <row r="46474">
          <cell r="A46474">
            <v>191644</v>
          </cell>
          <cell r="H46474">
            <v>4160</v>
          </cell>
        </row>
        <row r="46475">
          <cell r="A46475" t="str">
            <v>A01957</v>
          </cell>
          <cell r="H46475">
            <v>3268</v>
          </cell>
        </row>
        <row r="46476">
          <cell r="A46476" t="str">
            <v>A58721</v>
          </cell>
          <cell r="H46476">
            <v>1505</v>
          </cell>
        </row>
        <row r="46477">
          <cell r="A46477" t="str">
            <v>A59565</v>
          </cell>
          <cell r="H46477">
            <v>399</v>
          </cell>
        </row>
        <row r="46478">
          <cell r="A46478" t="str">
            <v>A59565</v>
          </cell>
          <cell r="H46478">
            <v>298</v>
          </cell>
        </row>
        <row r="46479">
          <cell r="A46479" t="str">
            <v>A59565</v>
          </cell>
          <cell r="H46479">
            <v>42480</v>
          </cell>
        </row>
        <row r="46480">
          <cell r="A46480">
            <v>100078</v>
          </cell>
          <cell r="H46480">
            <v>2940</v>
          </cell>
        </row>
        <row r="46481">
          <cell r="A46481">
            <v>100078</v>
          </cell>
          <cell r="H46481">
            <v>2940</v>
          </cell>
        </row>
        <row r="46482">
          <cell r="A46482">
            <v>101074</v>
          </cell>
          <cell r="H46482">
            <v>1764.36</v>
          </cell>
        </row>
        <row r="46483">
          <cell r="A46483">
            <v>101529</v>
          </cell>
          <cell r="H46483">
            <v>200</v>
          </cell>
        </row>
        <row r="46484">
          <cell r="A46484">
            <v>101529</v>
          </cell>
          <cell r="H46484">
            <v>11790</v>
          </cell>
        </row>
        <row r="46485">
          <cell r="A46485">
            <v>102136</v>
          </cell>
          <cell r="H46485">
            <v>352</v>
          </cell>
        </row>
        <row r="46486">
          <cell r="A46486">
            <v>102520</v>
          </cell>
          <cell r="H46486">
            <v>450</v>
          </cell>
        </row>
        <row r="46487">
          <cell r="A46487">
            <v>102520</v>
          </cell>
          <cell r="H46487">
            <v>6840</v>
          </cell>
        </row>
        <row r="46488">
          <cell r="A46488">
            <v>102617</v>
          </cell>
          <cell r="H46488">
            <v>7040</v>
          </cell>
        </row>
        <row r="46489">
          <cell r="A46489">
            <v>191055</v>
          </cell>
          <cell r="H46489">
            <v>528</v>
          </cell>
        </row>
        <row r="46490">
          <cell r="A46490">
            <v>192433</v>
          </cell>
          <cell r="H46490">
            <v>2352</v>
          </cell>
        </row>
        <row r="46491">
          <cell r="A46491">
            <v>193812</v>
          </cell>
          <cell r="H46491">
            <v>2301.12</v>
          </cell>
        </row>
        <row r="46492">
          <cell r="A46492">
            <v>193812</v>
          </cell>
          <cell r="H46492">
            <v>3068.16</v>
          </cell>
        </row>
        <row r="46493">
          <cell r="A46493">
            <v>193860</v>
          </cell>
          <cell r="H46493">
            <v>67</v>
          </cell>
        </row>
        <row r="46494">
          <cell r="A46494">
            <v>193860</v>
          </cell>
          <cell r="H46494">
            <v>1416</v>
          </cell>
        </row>
        <row r="46495">
          <cell r="A46495">
            <v>194053</v>
          </cell>
          <cell r="H46495">
            <v>1440</v>
          </cell>
        </row>
        <row r="46496">
          <cell r="A46496">
            <v>194266</v>
          </cell>
          <cell r="H46496">
            <v>875.5</v>
          </cell>
        </row>
        <row r="46497">
          <cell r="A46497">
            <v>502065</v>
          </cell>
          <cell r="H46497">
            <v>2700</v>
          </cell>
        </row>
        <row r="46498">
          <cell r="A46498">
            <v>502092</v>
          </cell>
          <cell r="H46498">
            <v>19800</v>
          </cell>
        </row>
        <row r="46499">
          <cell r="A46499" t="str">
            <v>A59393</v>
          </cell>
          <cell r="H46499">
            <v>3600</v>
          </cell>
        </row>
        <row r="46500">
          <cell r="A46500" t="str">
            <v>A59678</v>
          </cell>
          <cell r="H46500">
            <v>399</v>
          </cell>
        </row>
        <row r="46501">
          <cell r="A46501" t="str">
            <v>A59678</v>
          </cell>
          <cell r="H46501">
            <v>75</v>
          </cell>
        </row>
        <row r="46502">
          <cell r="A46502" t="str">
            <v>A59678</v>
          </cell>
          <cell r="H46502">
            <v>3312</v>
          </cell>
        </row>
        <row r="46503">
          <cell r="A46503">
            <v>100055</v>
          </cell>
          <cell r="H46503">
            <v>13800</v>
          </cell>
        </row>
        <row r="46504">
          <cell r="A46504">
            <v>101217</v>
          </cell>
          <cell r="H46504">
            <v>403.2</v>
          </cell>
        </row>
        <row r="46505">
          <cell r="A46505">
            <v>102076</v>
          </cell>
          <cell r="H46505">
            <v>2700</v>
          </cell>
        </row>
        <row r="46506">
          <cell r="A46506">
            <v>191982</v>
          </cell>
          <cell r="H46506">
            <v>708</v>
          </cell>
        </row>
        <row r="46507">
          <cell r="A46507">
            <v>192749</v>
          </cell>
          <cell r="H46507">
            <v>109</v>
          </cell>
        </row>
        <row r="46508">
          <cell r="A46508">
            <v>192749</v>
          </cell>
          <cell r="H46508">
            <v>2304</v>
          </cell>
        </row>
        <row r="46509">
          <cell r="A46509">
            <v>193812</v>
          </cell>
          <cell r="H46509">
            <v>383.52</v>
          </cell>
        </row>
        <row r="46510">
          <cell r="A46510">
            <v>193913</v>
          </cell>
          <cell r="H46510">
            <v>720</v>
          </cell>
        </row>
        <row r="46511">
          <cell r="A46511">
            <v>194516</v>
          </cell>
          <cell r="H46511">
            <v>2940</v>
          </cell>
        </row>
        <row r="46512">
          <cell r="A46512">
            <v>502776</v>
          </cell>
          <cell r="H46512">
            <v>52</v>
          </cell>
        </row>
        <row r="46513">
          <cell r="A46513">
            <v>502776</v>
          </cell>
          <cell r="H46513">
            <v>1416</v>
          </cell>
        </row>
        <row r="46514">
          <cell r="A46514">
            <v>100493</v>
          </cell>
          <cell r="H46514">
            <v>23100</v>
          </cell>
        </row>
        <row r="46515">
          <cell r="A46515">
            <v>100561</v>
          </cell>
          <cell r="H46515">
            <v>7200</v>
          </cell>
        </row>
        <row r="46516">
          <cell r="A46516">
            <v>100561</v>
          </cell>
          <cell r="H46516">
            <v>7200</v>
          </cell>
        </row>
        <row r="46517">
          <cell r="A46517">
            <v>102112</v>
          </cell>
          <cell r="H46517">
            <v>18000</v>
          </cell>
        </row>
        <row r="46518">
          <cell r="A46518">
            <v>102134</v>
          </cell>
          <cell r="H46518">
            <v>480</v>
          </cell>
        </row>
        <row r="46519">
          <cell r="A46519">
            <v>102418</v>
          </cell>
          <cell r="H46519">
            <v>43.2</v>
          </cell>
        </row>
        <row r="46520">
          <cell r="A46520">
            <v>102418</v>
          </cell>
          <cell r="H46520">
            <v>471</v>
          </cell>
        </row>
        <row r="46521">
          <cell r="A46521">
            <v>102530</v>
          </cell>
          <cell r="H46521">
            <v>3198</v>
          </cell>
        </row>
        <row r="46522">
          <cell r="A46522">
            <v>190061</v>
          </cell>
          <cell r="H46522">
            <v>121.09</v>
          </cell>
        </row>
        <row r="46523">
          <cell r="A46523">
            <v>190061</v>
          </cell>
          <cell r="H46523">
            <v>64.040000000000006</v>
          </cell>
        </row>
        <row r="46524">
          <cell r="A46524">
            <v>190061</v>
          </cell>
          <cell r="H46524">
            <v>160.11000000000001</v>
          </cell>
        </row>
        <row r="46525">
          <cell r="A46525">
            <v>191915</v>
          </cell>
          <cell r="H46525">
            <v>798</v>
          </cell>
        </row>
        <row r="46526">
          <cell r="A46526">
            <v>193048</v>
          </cell>
          <cell r="H46526">
            <v>9900</v>
          </cell>
        </row>
        <row r="46527">
          <cell r="A46527">
            <v>193095</v>
          </cell>
          <cell r="H46527">
            <v>144</v>
          </cell>
        </row>
        <row r="46528">
          <cell r="A46528">
            <v>193536</v>
          </cell>
          <cell r="H46528">
            <v>7344</v>
          </cell>
        </row>
        <row r="46529">
          <cell r="A46529">
            <v>193536</v>
          </cell>
          <cell r="H46529">
            <v>9180</v>
          </cell>
        </row>
        <row r="46530">
          <cell r="A46530">
            <v>193586</v>
          </cell>
          <cell r="H46530">
            <v>288</v>
          </cell>
        </row>
        <row r="46531">
          <cell r="A46531">
            <v>193958</v>
          </cell>
          <cell r="H46531">
            <v>9180</v>
          </cell>
        </row>
        <row r="46532">
          <cell r="A46532">
            <v>193970</v>
          </cell>
          <cell r="H46532">
            <v>3990</v>
          </cell>
        </row>
        <row r="46533">
          <cell r="A46533">
            <v>194693</v>
          </cell>
          <cell r="H46533">
            <v>3720</v>
          </cell>
        </row>
        <row r="46534">
          <cell r="A46534">
            <v>501628</v>
          </cell>
          <cell r="H46534">
            <v>5670</v>
          </cell>
        </row>
        <row r="46535">
          <cell r="A46535">
            <v>503037</v>
          </cell>
          <cell r="H46535">
            <v>3600</v>
          </cell>
        </row>
        <row r="46536">
          <cell r="A46536">
            <v>800042</v>
          </cell>
          <cell r="H46536">
            <v>3600</v>
          </cell>
        </row>
        <row r="46537">
          <cell r="A46537">
            <v>900271</v>
          </cell>
          <cell r="H46537">
            <v>1197</v>
          </cell>
        </row>
        <row r="46538">
          <cell r="A46538">
            <v>900271</v>
          </cell>
          <cell r="H46538">
            <v>3990</v>
          </cell>
        </row>
        <row r="46539">
          <cell r="A46539" t="str">
            <v>A59520</v>
          </cell>
          <cell r="H46539">
            <v>1596</v>
          </cell>
        </row>
        <row r="46540">
          <cell r="A46540" t="str">
            <v>A59691</v>
          </cell>
          <cell r="H46540">
            <v>450</v>
          </cell>
        </row>
        <row r="46541">
          <cell r="A46541" t="str">
            <v>A59691</v>
          </cell>
          <cell r="H46541">
            <v>294.75</v>
          </cell>
        </row>
        <row r="46542">
          <cell r="A46542" t="str">
            <v>A59691</v>
          </cell>
          <cell r="H46542">
            <v>3540</v>
          </cell>
        </row>
        <row r="46543">
          <cell r="A46543">
            <v>100869</v>
          </cell>
          <cell r="H46543">
            <v>1440</v>
          </cell>
        </row>
        <row r="46544">
          <cell r="A46544">
            <v>100869</v>
          </cell>
          <cell r="H46544">
            <v>57360</v>
          </cell>
        </row>
        <row r="46545">
          <cell r="A46545">
            <v>190059</v>
          </cell>
          <cell r="H46545">
            <v>6392</v>
          </cell>
        </row>
        <row r="46546">
          <cell r="A46546">
            <v>190061</v>
          </cell>
          <cell r="H46546">
            <v>6392</v>
          </cell>
        </row>
        <row r="46547">
          <cell r="A46547">
            <v>191539</v>
          </cell>
          <cell r="H46547">
            <v>51567.78</v>
          </cell>
        </row>
        <row r="46548">
          <cell r="A46548">
            <v>192693</v>
          </cell>
          <cell r="H46548">
            <v>998</v>
          </cell>
        </row>
        <row r="46549">
          <cell r="A46549">
            <v>193407</v>
          </cell>
          <cell r="H46549">
            <v>3480</v>
          </cell>
        </row>
        <row r="46550">
          <cell r="A46550">
            <v>193812</v>
          </cell>
          <cell r="H46550">
            <v>3068.16</v>
          </cell>
        </row>
        <row r="46551">
          <cell r="A46551">
            <v>193812</v>
          </cell>
          <cell r="H46551">
            <v>1917.6</v>
          </cell>
        </row>
        <row r="46552">
          <cell r="A46552">
            <v>193812</v>
          </cell>
          <cell r="H46552">
            <v>383.52</v>
          </cell>
        </row>
        <row r="46553">
          <cell r="A46553">
            <v>193812</v>
          </cell>
          <cell r="H46553">
            <v>1917.6</v>
          </cell>
        </row>
        <row r="46554">
          <cell r="A46554">
            <v>194612</v>
          </cell>
          <cell r="H46554">
            <v>261</v>
          </cell>
        </row>
        <row r="46555">
          <cell r="A46555">
            <v>194612</v>
          </cell>
          <cell r="H46555">
            <v>65</v>
          </cell>
        </row>
        <row r="46556">
          <cell r="A46556">
            <v>501056</v>
          </cell>
          <cell r="H46556">
            <v>15980</v>
          </cell>
        </row>
        <row r="46557">
          <cell r="A46557">
            <v>501908</v>
          </cell>
          <cell r="H46557">
            <v>3600</v>
          </cell>
        </row>
        <row r="46558">
          <cell r="A46558" t="str">
            <v>A59706</v>
          </cell>
          <cell r="H46558">
            <v>170</v>
          </cell>
        </row>
        <row r="46559">
          <cell r="A46559" t="str">
            <v>A59706</v>
          </cell>
          <cell r="H46559">
            <v>3600</v>
          </cell>
        </row>
        <row r="46560">
          <cell r="A46560">
            <v>101373</v>
          </cell>
          <cell r="H46560">
            <v>1065.6199999999999</v>
          </cell>
          <cell r="U46560"/>
        </row>
        <row r="46561">
          <cell r="A46561">
            <v>102139</v>
          </cell>
          <cell r="H46561">
            <v>880</v>
          </cell>
          <cell r="U46561"/>
        </row>
        <row r="46562">
          <cell r="A46562">
            <v>102143</v>
          </cell>
          <cell r="H46562">
            <v>704</v>
          </cell>
          <cell r="U46562"/>
        </row>
        <row r="46563">
          <cell r="A46563">
            <v>102267</v>
          </cell>
          <cell r="H46563">
            <v>120</v>
          </cell>
          <cell r="U46563"/>
        </row>
        <row r="46564">
          <cell r="A46564">
            <v>102267</v>
          </cell>
          <cell r="H46564">
            <v>142.85</v>
          </cell>
          <cell r="U46564"/>
        </row>
        <row r="46565">
          <cell r="A46565">
            <v>102539</v>
          </cell>
          <cell r="H46565">
            <v>5757.05</v>
          </cell>
          <cell r="U46565"/>
        </row>
        <row r="46566">
          <cell r="A46566">
            <v>102539</v>
          </cell>
          <cell r="H46566">
            <v>7080</v>
          </cell>
          <cell r="U46566"/>
        </row>
        <row r="46567">
          <cell r="A46567">
            <v>190373</v>
          </cell>
          <cell r="H46567">
            <v>576</v>
          </cell>
          <cell r="U46567"/>
        </row>
        <row r="46568">
          <cell r="A46568">
            <v>190426</v>
          </cell>
          <cell r="H46568">
            <v>1080</v>
          </cell>
          <cell r="U46568"/>
        </row>
        <row r="46569">
          <cell r="A46569">
            <v>190426</v>
          </cell>
          <cell r="H46569">
            <v>608</v>
          </cell>
          <cell r="U46569"/>
        </row>
        <row r="46570">
          <cell r="A46570">
            <v>190898</v>
          </cell>
          <cell r="H46570">
            <v>2464</v>
          </cell>
          <cell r="U46570"/>
        </row>
        <row r="46571">
          <cell r="A46571">
            <v>190932</v>
          </cell>
          <cell r="H46571">
            <v>353.8</v>
          </cell>
          <cell r="U46571"/>
        </row>
        <row r="46572">
          <cell r="A46572">
            <v>190932</v>
          </cell>
          <cell r="H46572">
            <v>215</v>
          </cell>
          <cell r="U46572"/>
        </row>
        <row r="46573">
          <cell r="A46573">
            <v>190932</v>
          </cell>
          <cell r="H46573">
            <v>249.14</v>
          </cell>
          <cell r="U46573"/>
        </row>
        <row r="46574">
          <cell r="A46574">
            <v>190933</v>
          </cell>
          <cell r="H46574">
            <v>353.8</v>
          </cell>
          <cell r="U46574"/>
        </row>
        <row r="46575">
          <cell r="A46575">
            <v>190933</v>
          </cell>
          <cell r="H46575">
            <v>215</v>
          </cell>
          <cell r="U46575"/>
        </row>
        <row r="46576">
          <cell r="A46576">
            <v>190933</v>
          </cell>
          <cell r="H46576">
            <v>249.14</v>
          </cell>
          <cell r="U46576"/>
        </row>
        <row r="46577">
          <cell r="A46577">
            <v>194166</v>
          </cell>
          <cell r="H46577">
            <v>719.88</v>
          </cell>
          <cell r="U46577"/>
        </row>
        <row r="46578">
          <cell r="A46578">
            <v>194166</v>
          </cell>
          <cell r="H46578">
            <v>1428.98</v>
          </cell>
          <cell r="U46578"/>
        </row>
        <row r="46579">
          <cell r="A46579">
            <v>194166</v>
          </cell>
          <cell r="H46579">
            <v>999.95</v>
          </cell>
          <cell r="U46579"/>
        </row>
        <row r="46580">
          <cell r="A46580">
            <v>194460</v>
          </cell>
          <cell r="H46580">
            <v>399</v>
          </cell>
          <cell r="U46580"/>
        </row>
        <row r="46581">
          <cell r="A46581">
            <v>501908</v>
          </cell>
          <cell r="H46581">
            <v>450</v>
          </cell>
          <cell r="U46581"/>
        </row>
        <row r="46582">
          <cell r="A46582">
            <v>900375</v>
          </cell>
          <cell r="H46582">
            <v>3540</v>
          </cell>
          <cell r="U46582"/>
        </row>
        <row r="46583">
          <cell r="A46583" t="str">
            <v>A59706</v>
          </cell>
          <cell r="H46583">
            <v>499</v>
          </cell>
          <cell r="U46583"/>
        </row>
        <row r="46584">
          <cell r="A46584">
            <v>100036</v>
          </cell>
          <cell r="H46584">
            <v>248</v>
          </cell>
          <cell r="U46584"/>
        </row>
        <row r="46585">
          <cell r="A46585">
            <v>100036</v>
          </cell>
          <cell r="H46585">
            <v>6076</v>
          </cell>
          <cell r="U46585"/>
        </row>
        <row r="46586">
          <cell r="A46586">
            <v>101217</v>
          </cell>
          <cell r="H46586">
            <v>72</v>
          </cell>
          <cell r="U46586"/>
        </row>
        <row r="46587">
          <cell r="A46587">
            <v>101217</v>
          </cell>
          <cell r="H46587">
            <v>142.85</v>
          </cell>
          <cell r="U46587"/>
        </row>
        <row r="46588">
          <cell r="A46588">
            <v>101425</v>
          </cell>
          <cell r="H46588">
            <v>918</v>
          </cell>
          <cell r="U46588"/>
        </row>
        <row r="46589">
          <cell r="A46589">
            <v>190331</v>
          </cell>
          <cell r="H46589">
            <v>5400</v>
          </cell>
          <cell r="U46589"/>
        </row>
        <row r="46590">
          <cell r="A46590">
            <v>190331</v>
          </cell>
          <cell r="H46590">
            <v>292</v>
          </cell>
          <cell r="U46590"/>
        </row>
        <row r="46591">
          <cell r="A46591">
            <v>190483</v>
          </cell>
          <cell r="H46591">
            <v>210</v>
          </cell>
          <cell r="U46591"/>
        </row>
        <row r="46592">
          <cell r="A46592">
            <v>190483</v>
          </cell>
          <cell r="H46592">
            <v>120</v>
          </cell>
          <cell r="U46592"/>
        </row>
        <row r="46593">
          <cell r="A46593">
            <v>190537</v>
          </cell>
          <cell r="H46593">
            <v>142.85</v>
          </cell>
          <cell r="U46593"/>
        </row>
        <row r="46594">
          <cell r="A46594">
            <v>190937</v>
          </cell>
          <cell r="H46594">
            <v>392.6</v>
          </cell>
          <cell r="U46594"/>
        </row>
        <row r="46595">
          <cell r="A46595">
            <v>193472</v>
          </cell>
          <cell r="H46595">
            <v>600</v>
          </cell>
          <cell r="U46595"/>
        </row>
        <row r="46596">
          <cell r="A46596">
            <v>193472</v>
          </cell>
          <cell r="H46596">
            <v>120</v>
          </cell>
          <cell r="U46596"/>
        </row>
        <row r="46597">
          <cell r="A46597">
            <v>193472</v>
          </cell>
          <cell r="H46597">
            <v>64.37</v>
          </cell>
          <cell r="U46597"/>
        </row>
        <row r="46598">
          <cell r="A46598">
            <v>193478</v>
          </cell>
          <cell r="H46598">
            <v>720.5</v>
          </cell>
          <cell r="U46598"/>
        </row>
        <row r="46599">
          <cell r="A46599">
            <v>193721</v>
          </cell>
          <cell r="H46599">
            <v>4142</v>
          </cell>
          <cell r="U46599"/>
        </row>
        <row r="46600">
          <cell r="A46600">
            <v>193831</v>
          </cell>
          <cell r="H46600">
            <v>2544</v>
          </cell>
          <cell r="U46600"/>
        </row>
        <row r="46601">
          <cell r="A46601">
            <v>194063</v>
          </cell>
          <cell r="H46601">
            <v>2262</v>
          </cell>
          <cell r="U46601"/>
        </row>
        <row r="46602">
          <cell r="A46602">
            <v>194064</v>
          </cell>
          <cell r="H46602">
            <v>1276</v>
          </cell>
          <cell r="U46602"/>
        </row>
        <row r="46603">
          <cell r="A46603">
            <v>194227</v>
          </cell>
          <cell r="H46603">
            <v>485.52</v>
          </cell>
          <cell r="U46603"/>
        </row>
        <row r="46604">
          <cell r="A46604">
            <v>194227</v>
          </cell>
          <cell r="H46604">
            <v>2670.36</v>
          </cell>
          <cell r="U46604"/>
        </row>
        <row r="46605">
          <cell r="A46605">
            <v>194485</v>
          </cell>
          <cell r="H46605">
            <v>1276</v>
          </cell>
          <cell r="U46605"/>
        </row>
        <row r="46606">
          <cell r="A46606">
            <v>194493</v>
          </cell>
          <cell r="H46606">
            <v>464</v>
          </cell>
          <cell r="U46606"/>
        </row>
        <row r="46607">
          <cell r="A46607">
            <v>900067</v>
          </cell>
          <cell r="H46607">
            <v>399</v>
          </cell>
          <cell r="U46607"/>
        </row>
        <row r="46608">
          <cell r="A46608">
            <v>900067</v>
          </cell>
          <cell r="H46608">
            <v>56164</v>
          </cell>
          <cell r="U46608"/>
        </row>
        <row r="46609">
          <cell r="A46609">
            <v>100143</v>
          </cell>
          <cell r="H46609">
            <v>2754</v>
          </cell>
          <cell r="U46609"/>
        </row>
        <row r="46610">
          <cell r="A46610">
            <v>100196</v>
          </cell>
          <cell r="H46610">
            <v>4556</v>
          </cell>
          <cell r="U46610"/>
        </row>
        <row r="46611">
          <cell r="A46611">
            <v>100644</v>
          </cell>
          <cell r="H46611">
            <v>399</v>
          </cell>
          <cell r="U46611"/>
        </row>
        <row r="46612">
          <cell r="A46612">
            <v>100900</v>
          </cell>
          <cell r="H46612">
            <v>170</v>
          </cell>
          <cell r="U46612"/>
        </row>
        <row r="46613">
          <cell r="A46613">
            <v>100925</v>
          </cell>
          <cell r="H46613">
            <v>1828.76</v>
          </cell>
          <cell r="U46613"/>
        </row>
        <row r="46614">
          <cell r="A46614">
            <v>100925</v>
          </cell>
          <cell r="H46614">
            <v>11851.35</v>
          </cell>
          <cell r="U46614"/>
        </row>
        <row r="46615">
          <cell r="A46615">
            <v>101218</v>
          </cell>
          <cell r="H46615">
            <v>4183.2</v>
          </cell>
          <cell r="U46615"/>
        </row>
        <row r="46616">
          <cell r="A46616">
            <v>101425</v>
          </cell>
          <cell r="H46616">
            <v>13500</v>
          </cell>
          <cell r="U46616"/>
        </row>
        <row r="46617">
          <cell r="A46617">
            <v>101555</v>
          </cell>
          <cell r="H46617">
            <v>798</v>
          </cell>
          <cell r="U46617"/>
        </row>
        <row r="46618">
          <cell r="A46618">
            <v>101555</v>
          </cell>
          <cell r="H46618">
            <v>816</v>
          </cell>
          <cell r="U46618"/>
        </row>
        <row r="46619">
          <cell r="A46619">
            <v>101555</v>
          </cell>
          <cell r="H46619">
            <v>9418</v>
          </cell>
          <cell r="U46619"/>
        </row>
        <row r="46620">
          <cell r="A46620">
            <v>101752</v>
          </cell>
          <cell r="H46620">
            <v>3000</v>
          </cell>
          <cell r="U46620"/>
        </row>
        <row r="46621">
          <cell r="A46621">
            <v>190444</v>
          </cell>
          <cell r="H46621">
            <v>285.7</v>
          </cell>
          <cell r="U46621"/>
        </row>
        <row r="46622">
          <cell r="A46622">
            <v>191369</v>
          </cell>
          <cell r="H46622">
            <v>74.08</v>
          </cell>
          <cell r="U46622"/>
        </row>
        <row r="46623">
          <cell r="A46623">
            <v>191369</v>
          </cell>
          <cell r="H46623">
            <v>3540</v>
          </cell>
          <cell r="U46623"/>
        </row>
        <row r="46624">
          <cell r="A46624">
            <v>191432</v>
          </cell>
          <cell r="H46624">
            <v>6698</v>
          </cell>
          <cell r="U46624"/>
        </row>
        <row r="46625">
          <cell r="A46625">
            <v>191432</v>
          </cell>
          <cell r="H46625">
            <v>1152</v>
          </cell>
          <cell r="U46625"/>
        </row>
        <row r="46626">
          <cell r="A46626">
            <v>191594</v>
          </cell>
          <cell r="H46626">
            <v>2747.52</v>
          </cell>
          <cell r="U46626"/>
        </row>
        <row r="46627">
          <cell r="A46627">
            <v>191761</v>
          </cell>
          <cell r="H46627">
            <v>155</v>
          </cell>
          <cell r="U46627"/>
        </row>
        <row r="46628">
          <cell r="A46628">
            <v>191761</v>
          </cell>
          <cell r="H46628">
            <v>3540</v>
          </cell>
          <cell r="U46628"/>
        </row>
        <row r="46629">
          <cell r="A46629">
            <v>192144</v>
          </cell>
          <cell r="H46629">
            <v>1496</v>
          </cell>
          <cell r="U46629"/>
        </row>
        <row r="46630">
          <cell r="A46630">
            <v>192507</v>
          </cell>
          <cell r="H46630">
            <v>1597.32</v>
          </cell>
          <cell r="U46630"/>
        </row>
        <row r="46631">
          <cell r="A46631">
            <v>192526</v>
          </cell>
          <cell r="H46631">
            <v>5850</v>
          </cell>
          <cell r="U46631"/>
        </row>
        <row r="46632">
          <cell r="A46632">
            <v>192526</v>
          </cell>
          <cell r="H46632">
            <v>1998</v>
          </cell>
          <cell r="U46632"/>
        </row>
        <row r="46633">
          <cell r="A46633">
            <v>192526</v>
          </cell>
          <cell r="H46633">
            <v>342.84</v>
          </cell>
          <cell r="U46633"/>
        </row>
        <row r="46634">
          <cell r="A46634">
            <v>193023</v>
          </cell>
          <cell r="H46634">
            <v>1197</v>
          </cell>
          <cell r="U46634"/>
        </row>
        <row r="46635">
          <cell r="A46635">
            <v>193023</v>
          </cell>
          <cell r="H46635">
            <v>7080</v>
          </cell>
          <cell r="U46635"/>
        </row>
        <row r="46636">
          <cell r="A46636">
            <v>193242</v>
          </cell>
          <cell r="H46636">
            <v>76.260000000000005</v>
          </cell>
          <cell r="U46636"/>
        </row>
        <row r="46637">
          <cell r="A46637">
            <v>193242</v>
          </cell>
          <cell r="H46637">
            <v>2352</v>
          </cell>
          <cell r="U46637"/>
        </row>
        <row r="46638">
          <cell r="A46638">
            <v>193607</v>
          </cell>
          <cell r="H46638">
            <v>4930</v>
          </cell>
          <cell r="U46638"/>
        </row>
        <row r="46639">
          <cell r="A46639">
            <v>193672</v>
          </cell>
          <cell r="H46639">
            <v>3330</v>
          </cell>
          <cell r="U46639"/>
        </row>
        <row r="46640">
          <cell r="A46640">
            <v>193812</v>
          </cell>
          <cell r="H46640">
            <v>467.52</v>
          </cell>
          <cell r="U46640"/>
        </row>
        <row r="46641">
          <cell r="A46641">
            <v>193865</v>
          </cell>
          <cell r="H46641">
            <v>43.5</v>
          </cell>
          <cell r="U46641"/>
        </row>
        <row r="46642">
          <cell r="A46642">
            <v>193865</v>
          </cell>
          <cell r="H46642">
            <v>708</v>
          </cell>
          <cell r="U46642"/>
        </row>
        <row r="46643">
          <cell r="A46643">
            <v>194615</v>
          </cell>
          <cell r="H46643">
            <v>660</v>
          </cell>
          <cell r="U46643"/>
        </row>
        <row r="46644">
          <cell r="A46644">
            <v>501130</v>
          </cell>
          <cell r="H46644">
            <v>5880</v>
          </cell>
          <cell r="U46644"/>
        </row>
        <row r="46645">
          <cell r="A46645">
            <v>501130</v>
          </cell>
          <cell r="H46645">
            <v>4116</v>
          </cell>
          <cell r="U46645"/>
        </row>
        <row r="46646">
          <cell r="A46646">
            <v>501647</v>
          </cell>
          <cell r="H46646">
            <v>142.85</v>
          </cell>
          <cell r="U46646"/>
        </row>
        <row r="46647">
          <cell r="A46647">
            <v>502065</v>
          </cell>
          <cell r="H46647">
            <v>490</v>
          </cell>
          <cell r="U46647"/>
        </row>
        <row r="46648">
          <cell r="A46648">
            <v>502065</v>
          </cell>
          <cell r="H46648">
            <v>5400</v>
          </cell>
          <cell r="U46648"/>
        </row>
        <row r="46649">
          <cell r="A46649">
            <v>502078</v>
          </cell>
          <cell r="H46649">
            <v>23364</v>
          </cell>
          <cell r="U46649"/>
        </row>
        <row r="46650">
          <cell r="A46650" t="str">
            <v>A01365</v>
          </cell>
          <cell r="H46650">
            <v>873.96</v>
          </cell>
          <cell r="U46650"/>
        </row>
        <row r="46651">
          <cell r="A46651" t="str">
            <v>A59171</v>
          </cell>
          <cell r="H46651">
            <v>798</v>
          </cell>
          <cell r="U46651"/>
        </row>
        <row r="46652">
          <cell r="A46652" t="str">
            <v>A59171</v>
          </cell>
          <cell r="H46652">
            <v>6360</v>
          </cell>
          <cell r="U46652"/>
        </row>
        <row r="46653">
          <cell r="A46653">
            <v>100149</v>
          </cell>
          <cell r="H46653">
            <v>3300</v>
          </cell>
          <cell r="U46653"/>
        </row>
        <row r="46654">
          <cell r="A46654">
            <v>101034</v>
          </cell>
          <cell r="H46654">
            <v>6210</v>
          </cell>
          <cell r="U46654"/>
        </row>
        <row r="46655">
          <cell r="A46655">
            <v>101034</v>
          </cell>
          <cell r="H46655">
            <v>399</v>
          </cell>
          <cell r="U46655"/>
        </row>
        <row r="46656">
          <cell r="A46656">
            <v>102418</v>
          </cell>
          <cell r="H46656">
            <v>942</v>
          </cell>
          <cell r="U46656"/>
        </row>
        <row r="46657">
          <cell r="A46657">
            <v>102418</v>
          </cell>
          <cell r="H46657">
            <v>129.6</v>
          </cell>
          <cell r="U46657"/>
        </row>
        <row r="46658">
          <cell r="A46658">
            <v>102418</v>
          </cell>
          <cell r="H46658">
            <v>1413</v>
          </cell>
          <cell r="U46658"/>
        </row>
        <row r="46659">
          <cell r="A46659">
            <v>191383</v>
          </cell>
          <cell r="H46659">
            <v>525</v>
          </cell>
          <cell r="U46659"/>
        </row>
        <row r="46660">
          <cell r="A46660">
            <v>191430</v>
          </cell>
          <cell r="H46660">
            <v>419.13</v>
          </cell>
          <cell r="U46660"/>
        </row>
        <row r="46661">
          <cell r="A46661">
            <v>191510</v>
          </cell>
          <cell r="H46661">
            <v>864</v>
          </cell>
          <cell r="U46661"/>
        </row>
        <row r="46662">
          <cell r="A46662">
            <v>191535</v>
          </cell>
          <cell r="H46662">
            <v>419.13</v>
          </cell>
          <cell r="U46662"/>
        </row>
        <row r="46663">
          <cell r="A46663">
            <v>191535</v>
          </cell>
          <cell r="H46663">
            <v>931.4</v>
          </cell>
          <cell r="U46663"/>
        </row>
        <row r="46664">
          <cell r="A46664">
            <v>191535</v>
          </cell>
          <cell r="H46664">
            <v>2002.51</v>
          </cell>
          <cell r="U46664"/>
        </row>
        <row r="46665">
          <cell r="A46665">
            <v>191650</v>
          </cell>
          <cell r="H46665">
            <v>290</v>
          </cell>
          <cell r="U46665"/>
        </row>
        <row r="46666">
          <cell r="A46666">
            <v>191650</v>
          </cell>
          <cell r="H46666">
            <v>678</v>
          </cell>
          <cell r="U46666"/>
        </row>
        <row r="46667">
          <cell r="A46667">
            <v>193474</v>
          </cell>
          <cell r="H46667">
            <v>2.4</v>
          </cell>
          <cell r="U46667"/>
        </row>
        <row r="46668">
          <cell r="A46668">
            <v>193474</v>
          </cell>
          <cell r="H46668">
            <v>588</v>
          </cell>
          <cell r="U46668"/>
        </row>
        <row r="46669">
          <cell r="A46669">
            <v>193838</v>
          </cell>
          <cell r="H46669">
            <v>646</v>
          </cell>
          <cell r="U46669"/>
        </row>
        <row r="46670">
          <cell r="A46670">
            <v>193964</v>
          </cell>
          <cell r="H46670">
            <v>798</v>
          </cell>
          <cell r="U46670"/>
        </row>
        <row r="46671">
          <cell r="A46671">
            <v>193964</v>
          </cell>
          <cell r="H46671">
            <v>2014</v>
          </cell>
          <cell r="U46671"/>
        </row>
        <row r="46672">
          <cell r="A46672">
            <v>193964</v>
          </cell>
          <cell r="H46672">
            <v>420</v>
          </cell>
          <cell r="U46672"/>
        </row>
        <row r="46673">
          <cell r="A46673">
            <v>193964</v>
          </cell>
          <cell r="H46673">
            <v>788</v>
          </cell>
          <cell r="U46673"/>
        </row>
        <row r="46674">
          <cell r="A46674">
            <v>194149</v>
          </cell>
          <cell r="H46674">
            <v>1728</v>
          </cell>
          <cell r="U46674"/>
        </row>
        <row r="46675">
          <cell r="A46675">
            <v>194158</v>
          </cell>
          <cell r="H46675">
            <v>4140</v>
          </cell>
          <cell r="U46675"/>
        </row>
        <row r="46676">
          <cell r="A46676">
            <v>194205</v>
          </cell>
          <cell r="H46676">
            <v>5130</v>
          </cell>
          <cell r="U46676"/>
        </row>
        <row r="46677">
          <cell r="A46677">
            <v>194205</v>
          </cell>
          <cell r="H46677">
            <v>4200</v>
          </cell>
          <cell r="U46677"/>
        </row>
        <row r="46678">
          <cell r="A46678">
            <v>194233</v>
          </cell>
          <cell r="H46678">
            <v>5130</v>
          </cell>
          <cell r="U46678"/>
        </row>
        <row r="46679">
          <cell r="A46679">
            <v>194233</v>
          </cell>
          <cell r="H46679">
            <v>4200</v>
          </cell>
          <cell r="U46679"/>
        </row>
        <row r="46680">
          <cell r="A46680">
            <v>194234</v>
          </cell>
          <cell r="H46680">
            <v>5130</v>
          </cell>
          <cell r="U46680"/>
        </row>
        <row r="46681">
          <cell r="A46681">
            <v>194234</v>
          </cell>
          <cell r="H46681">
            <v>4200</v>
          </cell>
          <cell r="U46681"/>
        </row>
        <row r="46682">
          <cell r="A46682">
            <v>194235</v>
          </cell>
          <cell r="H46682">
            <v>5130</v>
          </cell>
          <cell r="U46682"/>
        </row>
        <row r="46683">
          <cell r="A46683">
            <v>194235</v>
          </cell>
          <cell r="H46683">
            <v>4200</v>
          </cell>
          <cell r="U46683"/>
        </row>
        <row r="46684">
          <cell r="A46684">
            <v>194237</v>
          </cell>
          <cell r="H46684">
            <v>5130</v>
          </cell>
          <cell r="U46684"/>
        </row>
        <row r="46685">
          <cell r="A46685">
            <v>194237</v>
          </cell>
          <cell r="H46685">
            <v>4200</v>
          </cell>
          <cell r="U46685"/>
        </row>
        <row r="46686">
          <cell r="A46686">
            <v>194250</v>
          </cell>
          <cell r="H46686">
            <v>5130</v>
          </cell>
          <cell r="U46686"/>
        </row>
        <row r="46687">
          <cell r="A46687">
            <v>194250</v>
          </cell>
          <cell r="H46687">
            <v>4200</v>
          </cell>
          <cell r="U46687"/>
        </row>
        <row r="46688">
          <cell r="A46688">
            <v>194380</v>
          </cell>
          <cell r="H46688">
            <v>353.8</v>
          </cell>
          <cell r="U46688"/>
        </row>
        <row r="46689">
          <cell r="A46689">
            <v>194380</v>
          </cell>
          <cell r="H46689">
            <v>215</v>
          </cell>
          <cell r="U46689"/>
        </row>
        <row r="46690">
          <cell r="A46690">
            <v>194380</v>
          </cell>
          <cell r="H46690">
            <v>249.14</v>
          </cell>
          <cell r="U46690"/>
        </row>
        <row r="46691">
          <cell r="A46691">
            <v>194627</v>
          </cell>
          <cell r="H46691">
            <v>2029.28</v>
          </cell>
          <cell r="U46691"/>
        </row>
        <row r="46692">
          <cell r="A46692">
            <v>501628</v>
          </cell>
          <cell r="H46692">
            <v>5670</v>
          </cell>
          <cell r="U46692"/>
        </row>
        <row r="46693">
          <cell r="A46693" t="str">
            <v>A58258</v>
          </cell>
          <cell r="H46693">
            <v>2112</v>
          </cell>
          <cell r="U46693"/>
        </row>
        <row r="46694">
          <cell r="A46694" t="str">
            <v>A58258</v>
          </cell>
          <cell r="H46694">
            <v>1584</v>
          </cell>
          <cell r="U46694"/>
        </row>
        <row r="46695">
          <cell r="A46695">
            <v>100122</v>
          </cell>
          <cell r="H46695">
            <v>798</v>
          </cell>
          <cell r="U46695"/>
        </row>
        <row r="46696">
          <cell r="A46696">
            <v>100122</v>
          </cell>
          <cell r="H46696">
            <v>399</v>
          </cell>
          <cell r="U46696"/>
        </row>
        <row r="46697">
          <cell r="A46697">
            <v>100122</v>
          </cell>
          <cell r="H46697">
            <v>3180</v>
          </cell>
          <cell r="U46697"/>
        </row>
        <row r="46698">
          <cell r="A46698">
            <v>102268</v>
          </cell>
          <cell r="H46698">
            <v>4080</v>
          </cell>
          <cell r="U46698"/>
        </row>
        <row r="46699">
          <cell r="A46699">
            <v>102355</v>
          </cell>
          <cell r="H46699">
            <v>220</v>
          </cell>
          <cell r="U46699"/>
        </row>
        <row r="46700">
          <cell r="A46700">
            <v>102355</v>
          </cell>
          <cell r="H46700">
            <v>200</v>
          </cell>
          <cell r="U46700"/>
        </row>
        <row r="46701">
          <cell r="A46701">
            <v>190112</v>
          </cell>
          <cell r="H46701">
            <v>2805</v>
          </cell>
          <cell r="U46701"/>
        </row>
        <row r="46702">
          <cell r="A46702">
            <v>190112</v>
          </cell>
          <cell r="H46702">
            <v>1050</v>
          </cell>
          <cell r="U46702"/>
        </row>
        <row r="46703">
          <cell r="A46703">
            <v>190112</v>
          </cell>
          <cell r="H46703">
            <v>3150</v>
          </cell>
          <cell r="U46703"/>
        </row>
        <row r="46704">
          <cell r="A46704">
            <v>190112</v>
          </cell>
          <cell r="H46704">
            <v>1800</v>
          </cell>
          <cell r="U46704"/>
        </row>
        <row r="46705">
          <cell r="A46705">
            <v>190204</v>
          </cell>
          <cell r="H46705">
            <v>408.27</v>
          </cell>
          <cell r="U46705"/>
        </row>
        <row r="46706">
          <cell r="A46706">
            <v>190363</v>
          </cell>
          <cell r="H46706">
            <v>48532</v>
          </cell>
          <cell r="U46706"/>
        </row>
        <row r="46707">
          <cell r="A46707">
            <v>190363</v>
          </cell>
          <cell r="H46707">
            <v>800</v>
          </cell>
          <cell r="U46707"/>
        </row>
        <row r="46708">
          <cell r="A46708">
            <v>190417</v>
          </cell>
          <cell r="H46708">
            <v>49.05</v>
          </cell>
          <cell r="U46708"/>
        </row>
        <row r="46709">
          <cell r="A46709">
            <v>190564</v>
          </cell>
          <cell r="H46709">
            <v>12672</v>
          </cell>
          <cell r="U46709"/>
        </row>
        <row r="46710">
          <cell r="A46710">
            <v>190564</v>
          </cell>
          <cell r="H46710">
            <v>125</v>
          </cell>
          <cell r="U46710"/>
        </row>
        <row r="46711">
          <cell r="A46711">
            <v>190564</v>
          </cell>
          <cell r="H46711">
            <v>11808</v>
          </cell>
          <cell r="U46711"/>
        </row>
        <row r="46712">
          <cell r="A46712">
            <v>190898</v>
          </cell>
          <cell r="H46712">
            <v>1408</v>
          </cell>
          <cell r="U46712"/>
        </row>
        <row r="46713">
          <cell r="A46713">
            <v>191650</v>
          </cell>
          <cell r="H46713">
            <v>150</v>
          </cell>
          <cell r="U46713"/>
        </row>
        <row r="46714">
          <cell r="A46714">
            <v>191650</v>
          </cell>
          <cell r="H46714">
            <v>396</v>
          </cell>
          <cell r="U46714"/>
        </row>
        <row r="46715">
          <cell r="A46715">
            <v>191650</v>
          </cell>
          <cell r="H46715">
            <v>904</v>
          </cell>
          <cell r="U46715"/>
        </row>
        <row r="46716">
          <cell r="A46716">
            <v>191751</v>
          </cell>
          <cell r="H46716">
            <v>3816</v>
          </cell>
          <cell r="U46716"/>
        </row>
        <row r="46717">
          <cell r="A46717">
            <v>191751</v>
          </cell>
          <cell r="H46717">
            <v>73.98</v>
          </cell>
          <cell r="U46717"/>
        </row>
        <row r="46718">
          <cell r="A46718">
            <v>191967</v>
          </cell>
          <cell r="H46718">
            <v>16200</v>
          </cell>
          <cell r="U46718"/>
        </row>
        <row r="46719">
          <cell r="A46719">
            <v>191993</v>
          </cell>
          <cell r="H46719">
            <v>850</v>
          </cell>
          <cell r="U46719"/>
        </row>
        <row r="46720">
          <cell r="A46720">
            <v>191993</v>
          </cell>
          <cell r="H46720">
            <v>31950</v>
          </cell>
          <cell r="U46720"/>
        </row>
        <row r="46721">
          <cell r="A46721">
            <v>192302</v>
          </cell>
          <cell r="H46721">
            <v>720</v>
          </cell>
          <cell r="U46721"/>
        </row>
        <row r="46722">
          <cell r="A46722">
            <v>192461</v>
          </cell>
          <cell r="H46722">
            <v>161.03</v>
          </cell>
          <cell r="U46722"/>
        </row>
        <row r="46723">
          <cell r="A46723">
            <v>192461</v>
          </cell>
          <cell r="H46723">
            <v>32400</v>
          </cell>
          <cell r="U46723"/>
        </row>
        <row r="46724">
          <cell r="A46724">
            <v>192600</v>
          </cell>
          <cell r="H46724">
            <v>5520</v>
          </cell>
          <cell r="U46724"/>
        </row>
        <row r="46725">
          <cell r="A46725">
            <v>192742</v>
          </cell>
          <cell r="H46725">
            <v>918</v>
          </cell>
          <cell r="U46725"/>
        </row>
        <row r="46726">
          <cell r="A46726">
            <v>192742</v>
          </cell>
          <cell r="H46726">
            <v>5400</v>
          </cell>
          <cell r="U46726"/>
        </row>
        <row r="46727">
          <cell r="A46727">
            <v>193812</v>
          </cell>
          <cell r="H46727">
            <v>7670.4</v>
          </cell>
          <cell r="U46727"/>
        </row>
        <row r="46728">
          <cell r="A46728">
            <v>193913</v>
          </cell>
          <cell r="H46728">
            <v>600</v>
          </cell>
          <cell r="U46728"/>
        </row>
        <row r="46729">
          <cell r="A46729">
            <v>194494</v>
          </cell>
          <cell r="H46729">
            <v>232</v>
          </cell>
          <cell r="U46729"/>
        </row>
        <row r="46730">
          <cell r="A46730">
            <v>194507</v>
          </cell>
          <cell r="H46730">
            <v>285.7</v>
          </cell>
          <cell r="U46730"/>
        </row>
        <row r="46731">
          <cell r="A46731">
            <v>194538</v>
          </cell>
          <cell r="H46731">
            <v>979.32</v>
          </cell>
          <cell r="U46731"/>
        </row>
        <row r="46732">
          <cell r="A46732">
            <v>194538</v>
          </cell>
          <cell r="H46732">
            <v>5363</v>
          </cell>
          <cell r="U46732"/>
        </row>
        <row r="46733">
          <cell r="A46733">
            <v>194636</v>
          </cell>
          <cell r="H46733">
            <v>12700</v>
          </cell>
          <cell r="U46733"/>
        </row>
        <row r="46734">
          <cell r="A46734">
            <v>194636</v>
          </cell>
          <cell r="H46734">
            <v>1122</v>
          </cell>
          <cell r="U46734"/>
        </row>
        <row r="46735">
          <cell r="A46735">
            <v>194636</v>
          </cell>
          <cell r="H46735">
            <v>558.63</v>
          </cell>
          <cell r="U46735"/>
        </row>
        <row r="46736">
          <cell r="A46736">
            <v>194636</v>
          </cell>
          <cell r="H46736">
            <v>286</v>
          </cell>
          <cell r="U46736"/>
        </row>
        <row r="46737">
          <cell r="A46737">
            <v>201274</v>
          </cell>
          <cell r="H46737">
            <v>288</v>
          </cell>
          <cell r="U46737"/>
        </row>
        <row r="46738">
          <cell r="A46738">
            <v>201274</v>
          </cell>
          <cell r="H46738">
            <v>480</v>
          </cell>
          <cell r="U46738"/>
        </row>
        <row r="46739">
          <cell r="A46739">
            <v>500949</v>
          </cell>
          <cell r="H46739">
            <v>453.6</v>
          </cell>
          <cell r="U46739"/>
        </row>
        <row r="46740">
          <cell r="A46740">
            <v>500949</v>
          </cell>
          <cell r="H46740">
            <v>5724</v>
          </cell>
          <cell r="U46740"/>
        </row>
        <row r="46741">
          <cell r="A46741">
            <v>500964</v>
          </cell>
          <cell r="H46741">
            <v>2000.9</v>
          </cell>
          <cell r="U46741"/>
        </row>
        <row r="46742">
          <cell r="A46742">
            <v>502078</v>
          </cell>
          <cell r="H46742">
            <v>28140</v>
          </cell>
          <cell r="U46742"/>
        </row>
        <row r="46743">
          <cell r="A46743" t="str">
            <v>A58875</v>
          </cell>
          <cell r="H46743">
            <v>180</v>
          </cell>
          <cell r="U46743"/>
        </row>
        <row r="46744">
          <cell r="A46744" t="str">
            <v>A58875</v>
          </cell>
          <cell r="H46744">
            <v>12000</v>
          </cell>
          <cell r="U46744"/>
        </row>
        <row r="46745">
          <cell r="A46745">
            <v>100369</v>
          </cell>
          <cell r="H46745">
            <v>15840</v>
          </cell>
          <cell r="U46745"/>
        </row>
        <row r="46746">
          <cell r="A46746">
            <v>100719</v>
          </cell>
          <cell r="H46746">
            <v>4440</v>
          </cell>
          <cell r="U46746"/>
        </row>
        <row r="46747">
          <cell r="A46747">
            <v>100719</v>
          </cell>
          <cell r="H46747">
            <v>480</v>
          </cell>
          <cell r="U46747"/>
        </row>
        <row r="46748">
          <cell r="A46748">
            <v>101421</v>
          </cell>
          <cell r="H46748">
            <v>986</v>
          </cell>
          <cell r="U46748"/>
        </row>
        <row r="46749">
          <cell r="A46749">
            <v>101425</v>
          </cell>
          <cell r="H46749">
            <v>27000</v>
          </cell>
          <cell r="U46749"/>
        </row>
        <row r="46750">
          <cell r="A46750">
            <v>102017</v>
          </cell>
          <cell r="H46750">
            <v>2220</v>
          </cell>
          <cell r="U46750"/>
        </row>
        <row r="46751">
          <cell r="A46751">
            <v>102017</v>
          </cell>
          <cell r="H46751">
            <v>240</v>
          </cell>
          <cell r="U46751"/>
        </row>
        <row r="46752">
          <cell r="A46752">
            <v>102017</v>
          </cell>
          <cell r="H46752">
            <v>820</v>
          </cell>
          <cell r="U46752"/>
        </row>
        <row r="46753">
          <cell r="A46753">
            <v>102192</v>
          </cell>
          <cell r="H46753">
            <v>4440</v>
          </cell>
          <cell r="U46753"/>
        </row>
        <row r="46754">
          <cell r="A46754">
            <v>102192</v>
          </cell>
          <cell r="H46754">
            <v>480</v>
          </cell>
          <cell r="U46754"/>
        </row>
        <row r="46755">
          <cell r="A46755">
            <v>102398</v>
          </cell>
          <cell r="H46755">
            <v>4440</v>
          </cell>
          <cell r="U46755"/>
        </row>
        <row r="46756">
          <cell r="A46756">
            <v>102398</v>
          </cell>
          <cell r="H46756">
            <v>820</v>
          </cell>
          <cell r="U46756"/>
        </row>
        <row r="46757">
          <cell r="A46757">
            <v>102398</v>
          </cell>
          <cell r="H46757">
            <v>480</v>
          </cell>
          <cell r="U46757"/>
        </row>
        <row r="46758">
          <cell r="A46758">
            <v>102437</v>
          </cell>
          <cell r="H46758">
            <v>7500</v>
          </cell>
          <cell r="U46758"/>
        </row>
        <row r="46759">
          <cell r="A46759">
            <v>102437</v>
          </cell>
          <cell r="H46759">
            <v>114</v>
          </cell>
          <cell r="U46759"/>
        </row>
        <row r="46760">
          <cell r="A46760">
            <v>102607</v>
          </cell>
          <cell r="H46760">
            <v>260.58</v>
          </cell>
          <cell r="U46760"/>
        </row>
        <row r="46761">
          <cell r="A46761">
            <v>102607</v>
          </cell>
          <cell r="H46761">
            <v>941</v>
          </cell>
          <cell r="U46761"/>
        </row>
        <row r="46762">
          <cell r="A46762">
            <v>102607</v>
          </cell>
          <cell r="H46762">
            <v>364.77</v>
          </cell>
          <cell r="U46762"/>
        </row>
        <row r="46763">
          <cell r="A46763">
            <v>102607</v>
          </cell>
          <cell r="H46763">
            <v>8407.52</v>
          </cell>
          <cell r="U46763"/>
        </row>
        <row r="46764">
          <cell r="A46764">
            <v>102607</v>
          </cell>
          <cell r="H46764">
            <v>275.05</v>
          </cell>
          <cell r="U46764"/>
        </row>
        <row r="46765">
          <cell r="A46765">
            <v>102607</v>
          </cell>
          <cell r="H46765">
            <v>6731.25</v>
          </cell>
          <cell r="U46765"/>
        </row>
        <row r="46766">
          <cell r="A46766">
            <v>102607</v>
          </cell>
          <cell r="H46766">
            <v>781.74</v>
          </cell>
          <cell r="U46766"/>
        </row>
        <row r="46767">
          <cell r="A46767">
            <v>102607</v>
          </cell>
          <cell r="H46767">
            <v>86.85</v>
          </cell>
          <cell r="U46767"/>
        </row>
        <row r="46768">
          <cell r="A46768">
            <v>102607</v>
          </cell>
          <cell r="H46768">
            <v>2388.65</v>
          </cell>
          <cell r="U46768"/>
        </row>
        <row r="46769">
          <cell r="A46769">
            <v>102607</v>
          </cell>
          <cell r="H46769">
            <v>234.51</v>
          </cell>
          <cell r="U46769"/>
        </row>
        <row r="46770">
          <cell r="A46770">
            <v>102607</v>
          </cell>
          <cell r="H46770">
            <v>940.94</v>
          </cell>
          <cell r="U46770"/>
        </row>
        <row r="46771">
          <cell r="A46771">
            <v>102607</v>
          </cell>
          <cell r="H46771">
            <v>651.45000000000005</v>
          </cell>
          <cell r="U46771"/>
        </row>
        <row r="46772">
          <cell r="A46772">
            <v>102607</v>
          </cell>
          <cell r="H46772">
            <v>477.73</v>
          </cell>
          <cell r="U46772"/>
        </row>
        <row r="46773">
          <cell r="A46773">
            <v>102607</v>
          </cell>
          <cell r="H46773">
            <v>2220.7600000000002</v>
          </cell>
          <cell r="U46773"/>
        </row>
        <row r="46774">
          <cell r="A46774">
            <v>102607</v>
          </cell>
          <cell r="H46774">
            <v>83.38</v>
          </cell>
          <cell r="U46774"/>
        </row>
        <row r="46775">
          <cell r="A46775">
            <v>102607</v>
          </cell>
          <cell r="H46775">
            <v>796.18</v>
          </cell>
          <cell r="U46775"/>
        </row>
        <row r="46776">
          <cell r="A46776">
            <v>102622</v>
          </cell>
          <cell r="H46776">
            <v>3967.96</v>
          </cell>
          <cell r="U46776"/>
        </row>
        <row r="46777">
          <cell r="A46777">
            <v>102622</v>
          </cell>
          <cell r="H46777">
            <v>2501.54</v>
          </cell>
          <cell r="U46777"/>
        </row>
        <row r="46778">
          <cell r="A46778">
            <v>102622</v>
          </cell>
          <cell r="H46778">
            <v>2932.84</v>
          </cell>
          <cell r="U46778"/>
        </row>
        <row r="46779">
          <cell r="A46779">
            <v>190854</v>
          </cell>
          <cell r="H46779">
            <v>274.83</v>
          </cell>
          <cell r="U46779"/>
        </row>
        <row r="46780">
          <cell r="A46780">
            <v>190854</v>
          </cell>
          <cell r="H46780">
            <v>1560</v>
          </cell>
          <cell r="U46780"/>
        </row>
        <row r="46781">
          <cell r="A46781">
            <v>191127</v>
          </cell>
          <cell r="H46781">
            <v>12508</v>
          </cell>
          <cell r="U46781"/>
        </row>
        <row r="46782">
          <cell r="A46782">
            <v>191215</v>
          </cell>
          <cell r="H46782">
            <v>36000</v>
          </cell>
          <cell r="U46782"/>
        </row>
        <row r="46783">
          <cell r="A46783">
            <v>191261</v>
          </cell>
          <cell r="H46783">
            <v>272</v>
          </cell>
          <cell r="U46783"/>
        </row>
        <row r="46784">
          <cell r="A46784">
            <v>191522</v>
          </cell>
          <cell r="H46784">
            <v>75000</v>
          </cell>
          <cell r="U46784"/>
        </row>
        <row r="46785">
          <cell r="A46785">
            <v>191650</v>
          </cell>
          <cell r="H46785">
            <v>3440</v>
          </cell>
          <cell r="U46785"/>
        </row>
        <row r="46786">
          <cell r="A46786">
            <v>191650</v>
          </cell>
          <cell r="H46786">
            <v>3984</v>
          </cell>
          <cell r="U46786"/>
        </row>
        <row r="46787">
          <cell r="A46787">
            <v>191752</v>
          </cell>
          <cell r="H46787">
            <v>336.84</v>
          </cell>
          <cell r="U46787"/>
        </row>
        <row r="46788">
          <cell r="A46788">
            <v>191752</v>
          </cell>
          <cell r="H46788">
            <v>514.26</v>
          </cell>
          <cell r="U46788"/>
        </row>
        <row r="46789">
          <cell r="A46789">
            <v>192801</v>
          </cell>
          <cell r="H46789">
            <v>1802</v>
          </cell>
          <cell r="U46789"/>
        </row>
        <row r="46790">
          <cell r="A46790">
            <v>193536</v>
          </cell>
          <cell r="H46790">
            <v>170</v>
          </cell>
          <cell r="U46790"/>
        </row>
        <row r="46791">
          <cell r="A46791">
            <v>193812</v>
          </cell>
          <cell r="H46791">
            <v>9588</v>
          </cell>
          <cell r="U46791"/>
        </row>
        <row r="46792">
          <cell r="A46792">
            <v>193812</v>
          </cell>
          <cell r="H46792">
            <v>1150.56</v>
          </cell>
          <cell r="U46792"/>
        </row>
        <row r="46793">
          <cell r="A46793">
            <v>193812</v>
          </cell>
          <cell r="H46793">
            <v>3835.2</v>
          </cell>
          <cell r="U46793"/>
        </row>
        <row r="46794">
          <cell r="A46794">
            <v>193941</v>
          </cell>
          <cell r="H46794">
            <v>6336</v>
          </cell>
          <cell r="U46794"/>
        </row>
        <row r="46795">
          <cell r="A46795">
            <v>193942</v>
          </cell>
          <cell r="H46795">
            <v>6336</v>
          </cell>
          <cell r="U46795"/>
        </row>
        <row r="46796">
          <cell r="A46796">
            <v>193945</v>
          </cell>
          <cell r="H46796">
            <v>6336</v>
          </cell>
          <cell r="U46796"/>
        </row>
        <row r="46797">
          <cell r="A46797">
            <v>194075</v>
          </cell>
          <cell r="H46797">
            <v>1320</v>
          </cell>
          <cell r="U46797"/>
        </row>
        <row r="46798">
          <cell r="A46798">
            <v>194189</v>
          </cell>
          <cell r="H46798">
            <v>1800</v>
          </cell>
          <cell r="U46798"/>
        </row>
        <row r="46799">
          <cell r="A46799">
            <v>194189</v>
          </cell>
          <cell r="H46799">
            <v>900</v>
          </cell>
          <cell r="U46799"/>
        </row>
        <row r="46800">
          <cell r="A46800">
            <v>194627</v>
          </cell>
          <cell r="H46800">
            <v>130980</v>
          </cell>
          <cell r="U46800"/>
        </row>
        <row r="46801">
          <cell r="A46801">
            <v>194660</v>
          </cell>
          <cell r="H46801">
            <v>72000</v>
          </cell>
          <cell r="U46801"/>
        </row>
        <row r="46802">
          <cell r="A46802">
            <v>501758</v>
          </cell>
          <cell r="H46802">
            <v>4325.16</v>
          </cell>
          <cell r="U46802"/>
        </row>
        <row r="46803">
          <cell r="A46803">
            <v>800050</v>
          </cell>
          <cell r="H46803">
            <v>20160</v>
          </cell>
          <cell r="U46803"/>
        </row>
        <row r="46804">
          <cell r="A46804">
            <v>800283</v>
          </cell>
          <cell r="H46804">
            <v>5823.3</v>
          </cell>
          <cell r="U46804"/>
        </row>
        <row r="46805">
          <cell r="A46805">
            <v>800283</v>
          </cell>
          <cell r="H46805">
            <v>571.26</v>
          </cell>
          <cell r="U46805"/>
        </row>
        <row r="46806">
          <cell r="A46806">
            <v>800283</v>
          </cell>
          <cell r="H46806">
            <v>2210.84</v>
          </cell>
          <cell r="U46806"/>
        </row>
        <row r="46807">
          <cell r="A46807">
            <v>800283</v>
          </cell>
          <cell r="H46807">
            <v>2599.58</v>
          </cell>
          <cell r="U46807"/>
        </row>
        <row r="46808">
          <cell r="A46808">
            <v>800283</v>
          </cell>
          <cell r="H46808">
            <v>306.2</v>
          </cell>
          <cell r="U46808"/>
        </row>
        <row r="46809">
          <cell r="A46809">
            <v>800283</v>
          </cell>
          <cell r="H46809">
            <v>2838.98</v>
          </cell>
          <cell r="U46809"/>
        </row>
        <row r="46810">
          <cell r="A46810">
            <v>800283</v>
          </cell>
          <cell r="H46810">
            <v>801.8</v>
          </cell>
          <cell r="U46810"/>
        </row>
        <row r="46811">
          <cell r="A46811" t="str">
            <v>A58409</v>
          </cell>
          <cell r="H46811">
            <v>1512</v>
          </cell>
          <cell r="U46811"/>
        </row>
        <row r="46812">
          <cell r="A46812" t="str">
            <v>A58728</v>
          </cell>
          <cell r="H46812">
            <v>6464.4</v>
          </cell>
          <cell r="U46812"/>
        </row>
        <row r="46813">
          <cell r="A46813">
            <v>100122</v>
          </cell>
          <cell r="H46813">
            <v>9540</v>
          </cell>
          <cell r="U46813"/>
        </row>
        <row r="46814">
          <cell r="A46814">
            <v>100421</v>
          </cell>
          <cell r="H46814">
            <v>1800</v>
          </cell>
          <cell r="U46814"/>
        </row>
        <row r="46815">
          <cell r="A46815">
            <v>100719</v>
          </cell>
          <cell r="H46815">
            <v>133</v>
          </cell>
          <cell r="U46815"/>
        </row>
        <row r="46816">
          <cell r="A46816">
            <v>100719</v>
          </cell>
          <cell r="H46816">
            <v>164.76</v>
          </cell>
          <cell r="U46816"/>
        </row>
        <row r="46817">
          <cell r="A46817">
            <v>100719</v>
          </cell>
          <cell r="H46817">
            <v>533.54</v>
          </cell>
          <cell r="U46817"/>
        </row>
        <row r="46818">
          <cell r="A46818">
            <v>100862</v>
          </cell>
          <cell r="H46818">
            <v>2112</v>
          </cell>
          <cell r="U46818"/>
        </row>
        <row r="46819">
          <cell r="A46819">
            <v>100925</v>
          </cell>
          <cell r="H46819">
            <v>19200</v>
          </cell>
          <cell r="U46819"/>
        </row>
        <row r="46820">
          <cell r="A46820">
            <v>101219</v>
          </cell>
          <cell r="H46820">
            <v>2988</v>
          </cell>
          <cell r="U46820"/>
        </row>
        <row r="46821">
          <cell r="A46821">
            <v>102017</v>
          </cell>
          <cell r="H46821">
            <v>758.14</v>
          </cell>
          <cell r="U46821"/>
        </row>
        <row r="46822">
          <cell r="A46822">
            <v>102134</v>
          </cell>
          <cell r="H46822">
            <v>798</v>
          </cell>
          <cell r="U46822"/>
        </row>
        <row r="46823">
          <cell r="A46823">
            <v>102134</v>
          </cell>
          <cell r="H46823">
            <v>3088.14</v>
          </cell>
          <cell r="U46823"/>
        </row>
        <row r="46824">
          <cell r="A46824">
            <v>102135</v>
          </cell>
          <cell r="H46824">
            <v>139.78</v>
          </cell>
          <cell r="U46824"/>
        </row>
        <row r="46825">
          <cell r="A46825">
            <v>102140</v>
          </cell>
          <cell r="H46825">
            <v>6660</v>
          </cell>
          <cell r="U46825"/>
        </row>
        <row r="46826">
          <cell r="A46826">
            <v>102140</v>
          </cell>
          <cell r="H46826">
            <v>798</v>
          </cell>
          <cell r="U46826"/>
        </row>
        <row r="46827">
          <cell r="A46827">
            <v>102140</v>
          </cell>
          <cell r="H46827">
            <v>720</v>
          </cell>
          <cell r="U46827"/>
        </row>
        <row r="46828">
          <cell r="A46828">
            <v>102140</v>
          </cell>
          <cell r="H46828">
            <v>847.39</v>
          </cell>
          <cell r="U46828"/>
        </row>
        <row r="46829">
          <cell r="A46829">
            <v>102141</v>
          </cell>
          <cell r="H46829">
            <v>6216</v>
          </cell>
          <cell r="U46829"/>
        </row>
        <row r="46830">
          <cell r="A46830">
            <v>102141</v>
          </cell>
          <cell r="H46830">
            <v>672</v>
          </cell>
          <cell r="U46830"/>
        </row>
        <row r="46831">
          <cell r="A46831">
            <v>102141</v>
          </cell>
          <cell r="H46831">
            <v>319.49</v>
          </cell>
          <cell r="U46831"/>
        </row>
        <row r="46832">
          <cell r="A46832">
            <v>102192</v>
          </cell>
          <cell r="H46832">
            <v>62.5</v>
          </cell>
          <cell r="U46832"/>
        </row>
        <row r="46833">
          <cell r="A46833">
            <v>102398</v>
          </cell>
          <cell r="H46833">
            <v>702.79</v>
          </cell>
          <cell r="U46833"/>
        </row>
        <row r="46834">
          <cell r="A46834">
            <v>190363</v>
          </cell>
          <cell r="H46834">
            <v>50231</v>
          </cell>
          <cell r="U46834"/>
        </row>
        <row r="46835">
          <cell r="A46835">
            <v>190363</v>
          </cell>
          <cell r="H46835">
            <v>2100</v>
          </cell>
          <cell r="U46835"/>
        </row>
        <row r="46836">
          <cell r="A46836">
            <v>191164</v>
          </cell>
          <cell r="H46836">
            <v>5100</v>
          </cell>
          <cell r="U46836"/>
        </row>
        <row r="46837">
          <cell r="A46837">
            <v>191305</v>
          </cell>
          <cell r="H46837">
            <v>3526.2</v>
          </cell>
          <cell r="U46837"/>
        </row>
        <row r="46838">
          <cell r="A46838">
            <v>191430</v>
          </cell>
          <cell r="H46838">
            <v>180</v>
          </cell>
          <cell r="U46838"/>
        </row>
        <row r="46839">
          <cell r="A46839">
            <v>191650</v>
          </cell>
          <cell r="H46839">
            <v>7200</v>
          </cell>
          <cell r="U46839"/>
        </row>
        <row r="46840">
          <cell r="A46840">
            <v>191650</v>
          </cell>
          <cell r="H46840">
            <v>84.35</v>
          </cell>
          <cell r="U46840"/>
        </row>
        <row r="46841">
          <cell r="A46841">
            <v>191650</v>
          </cell>
          <cell r="H46841">
            <v>4550</v>
          </cell>
          <cell r="U46841"/>
        </row>
        <row r="46842">
          <cell r="A46842">
            <v>191650</v>
          </cell>
          <cell r="H46842">
            <v>144</v>
          </cell>
          <cell r="U46842"/>
        </row>
        <row r="46843">
          <cell r="A46843">
            <v>191650</v>
          </cell>
          <cell r="H46843">
            <v>1243</v>
          </cell>
          <cell r="U46843"/>
        </row>
        <row r="46844">
          <cell r="A46844">
            <v>191650</v>
          </cell>
          <cell r="H46844">
            <v>1125</v>
          </cell>
          <cell r="U46844"/>
        </row>
        <row r="46845">
          <cell r="A46845">
            <v>191752</v>
          </cell>
          <cell r="H46845">
            <v>70.599999999999994</v>
          </cell>
          <cell r="U46845"/>
        </row>
        <row r="46846">
          <cell r="A46846">
            <v>191752</v>
          </cell>
          <cell r="H46846">
            <v>1416</v>
          </cell>
          <cell r="U46846"/>
        </row>
        <row r="46847">
          <cell r="A46847">
            <v>191756</v>
          </cell>
          <cell r="H46847">
            <v>2657.1</v>
          </cell>
          <cell r="U46847"/>
        </row>
        <row r="46848">
          <cell r="A46848">
            <v>192222</v>
          </cell>
          <cell r="H46848">
            <v>718</v>
          </cell>
          <cell r="U46848"/>
        </row>
        <row r="46849">
          <cell r="A46849">
            <v>192568</v>
          </cell>
          <cell r="H46849">
            <v>9360</v>
          </cell>
          <cell r="U46849"/>
        </row>
        <row r="46850">
          <cell r="A46850">
            <v>192631</v>
          </cell>
          <cell r="H46850">
            <v>189.5</v>
          </cell>
          <cell r="U46850"/>
        </row>
        <row r="46851">
          <cell r="A46851">
            <v>192631</v>
          </cell>
          <cell r="H46851">
            <v>6372</v>
          </cell>
          <cell r="U46851"/>
        </row>
        <row r="46852">
          <cell r="A46852">
            <v>192742</v>
          </cell>
          <cell r="H46852">
            <v>13500</v>
          </cell>
          <cell r="U46852"/>
        </row>
        <row r="46853">
          <cell r="A46853">
            <v>193671</v>
          </cell>
          <cell r="H46853">
            <v>3330</v>
          </cell>
          <cell r="U46853"/>
        </row>
        <row r="46854">
          <cell r="A46854">
            <v>193812</v>
          </cell>
          <cell r="H46854">
            <v>383.52</v>
          </cell>
          <cell r="U46854"/>
        </row>
        <row r="46855">
          <cell r="A46855">
            <v>193958</v>
          </cell>
          <cell r="H46855">
            <v>442</v>
          </cell>
          <cell r="U46855"/>
        </row>
        <row r="46856">
          <cell r="A46856">
            <v>194074</v>
          </cell>
          <cell r="H46856">
            <v>1320</v>
          </cell>
          <cell r="U46856"/>
        </row>
        <row r="46857">
          <cell r="A46857">
            <v>500345</v>
          </cell>
          <cell r="H46857">
            <v>2220</v>
          </cell>
          <cell r="U46857"/>
        </row>
        <row r="46858">
          <cell r="A46858">
            <v>500345</v>
          </cell>
          <cell r="H46858">
            <v>240</v>
          </cell>
          <cell r="U46858"/>
        </row>
        <row r="46859">
          <cell r="A46859">
            <v>500345</v>
          </cell>
          <cell r="H46859">
            <v>75</v>
          </cell>
          <cell r="U46859"/>
        </row>
        <row r="46860">
          <cell r="A46860">
            <v>500834</v>
          </cell>
          <cell r="H46860">
            <v>240</v>
          </cell>
          <cell r="U46860"/>
        </row>
        <row r="46861">
          <cell r="A46861">
            <v>500834</v>
          </cell>
          <cell r="H46861">
            <v>571.4</v>
          </cell>
          <cell r="U46861"/>
        </row>
        <row r="46862">
          <cell r="A46862">
            <v>800138</v>
          </cell>
          <cell r="H46862">
            <v>708</v>
          </cell>
          <cell r="U46862"/>
        </row>
        <row r="46863">
          <cell r="A46863">
            <v>900271</v>
          </cell>
          <cell r="H46863">
            <v>2376</v>
          </cell>
          <cell r="U46863"/>
        </row>
        <row r="46864">
          <cell r="A46864">
            <v>900271</v>
          </cell>
          <cell r="H46864">
            <v>2376</v>
          </cell>
          <cell r="U46864"/>
        </row>
        <row r="46865">
          <cell r="A46865">
            <v>900271</v>
          </cell>
          <cell r="H46865">
            <v>9504</v>
          </cell>
          <cell r="U46865"/>
        </row>
        <row r="46866">
          <cell r="A46866" t="str">
            <v>A59283</v>
          </cell>
          <cell r="H46866">
            <v>123.25</v>
          </cell>
          <cell r="U46866"/>
        </row>
        <row r="46867">
          <cell r="A46867" t="str">
            <v>A59283</v>
          </cell>
          <cell r="H46867">
            <v>9792</v>
          </cell>
          <cell r="U46867"/>
        </row>
        <row r="46868">
          <cell r="A46868" t="str">
            <v>A59567</v>
          </cell>
          <cell r="H46868">
            <v>51.08</v>
          </cell>
          <cell r="U46868"/>
        </row>
        <row r="46869">
          <cell r="A46869" t="str">
            <v>A59659</v>
          </cell>
          <cell r="H46869">
            <v>87.5</v>
          </cell>
          <cell r="U46869"/>
        </row>
        <row r="46870">
          <cell r="A46870" t="str">
            <v>A59659</v>
          </cell>
          <cell r="H46870">
            <v>708</v>
          </cell>
          <cell r="U46870"/>
        </row>
        <row r="46871">
          <cell r="A46871">
            <v>102166</v>
          </cell>
          <cell r="H46871">
            <v>1377.9</v>
          </cell>
          <cell r="U46871"/>
        </row>
        <row r="46872">
          <cell r="A46872">
            <v>191007</v>
          </cell>
          <cell r="H46872">
            <v>1239.68</v>
          </cell>
          <cell r="U46872"/>
        </row>
        <row r="46873">
          <cell r="A46873">
            <v>191007</v>
          </cell>
          <cell r="H46873">
            <v>2320</v>
          </cell>
          <cell r="U46873"/>
        </row>
        <row r="46874">
          <cell r="A46874">
            <v>191007</v>
          </cell>
          <cell r="H46874">
            <v>159.85</v>
          </cell>
          <cell r="U46874"/>
        </row>
        <row r="46875">
          <cell r="A46875">
            <v>191007</v>
          </cell>
          <cell r="H46875">
            <v>3199.57</v>
          </cell>
          <cell r="U46875"/>
        </row>
        <row r="46876">
          <cell r="A46876">
            <v>191007</v>
          </cell>
          <cell r="H46876">
            <v>7043.52</v>
          </cell>
          <cell r="U46876"/>
        </row>
        <row r="46877">
          <cell r="A46877">
            <v>191007</v>
          </cell>
          <cell r="H46877">
            <v>77.47</v>
          </cell>
          <cell r="U46877"/>
        </row>
        <row r="46878">
          <cell r="A46878">
            <v>191007</v>
          </cell>
          <cell r="H46878">
            <v>209.19</v>
          </cell>
          <cell r="U46878"/>
        </row>
        <row r="46879">
          <cell r="A46879">
            <v>191007</v>
          </cell>
          <cell r="H46879">
            <v>3137.94</v>
          </cell>
          <cell r="U46879"/>
        </row>
        <row r="46880">
          <cell r="A46880">
            <v>191007</v>
          </cell>
          <cell r="H46880">
            <v>6546.54</v>
          </cell>
          <cell r="U46880"/>
        </row>
        <row r="46881">
          <cell r="A46881">
            <v>191007</v>
          </cell>
          <cell r="H46881">
            <v>2049.2800000000002</v>
          </cell>
          <cell r="U46881"/>
        </row>
        <row r="46882">
          <cell r="A46882">
            <v>191007</v>
          </cell>
          <cell r="H46882">
            <v>529.38</v>
          </cell>
          <cell r="U46882"/>
        </row>
        <row r="46883">
          <cell r="A46883">
            <v>191007</v>
          </cell>
          <cell r="H46883">
            <v>1487.52</v>
          </cell>
          <cell r="U46883"/>
        </row>
        <row r="46884">
          <cell r="A46884">
            <v>191007</v>
          </cell>
          <cell r="H46884">
            <v>340.92</v>
          </cell>
          <cell r="U46884"/>
        </row>
        <row r="46885">
          <cell r="A46885">
            <v>191007</v>
          </cell>
          <cell r="H46885">
            <v>658.85</v>
          </cell>
          <cell r="U46885"/>
        </row>
        <row r="46886">
          <cell r="A46886">
            <v>192582</v>
          </cell>
          <cell r="H46886">
            <v>1154</v>
          </cell>
          <cell r="U46886"/>
        </row>
        <row r="46887">
          <cell r="A46887">
            <v>192868</v>
          </cell>
          <cell r="H46887">
            <v>3700</v>
          </cell>
          <cell r="U46887"/>
        </row>
        <row r="46888">
          <cell r="A46888">
            <v>194542</v>
          </cell>
          <cell r="H46888">
            <v>6720</v>
          </cell>
          <cell r="U46888"/>
        </row>
        <row r="46889">
          <cell r="A46889">
            <v>500209</v>
          </cell>
          <cell r="H46889">
            <v>937.52</v>
          </cell>
          <cell r="U46889"/>
        </row>
        <row r="46890">
          <cell r="A46890">
            <v>500209</v>
          </cell>
          <cell r="H46890">
            <v>937.52</v>
          </cell>
          <cell r="U46890"/>
        </row>
        <row r="46891">
          <cell r="A46891">
            <v>500209</v>
          </cell>
          <cell r="H46891">
            <v>2220.2399999999998</v>
          </cell>
          <cell r="U46891"/>
        </row>
        <row r="46892">
          <cell r="A46892">
            <v>500209</v>
          </cell>
          <cell r="H46892">
            <v>1353</v>
          </cell>
          <cell r="U46892"/>
        </row>
        <row r="46893">
          <cell r="A46893">
            <v>500209</v>
          </cell>
          <cell r="H46893">
            <v>1612.72</v>
          </cell>
          <cell r="U46893"/>
        </row>
        <row r="46894">
          <cell r="A46894">
            <v>500209</v>
          </cell>
          <cell r="H46894">
            <v>738.68</v>
          </cell>
          <cell r="U46894"/>
        </row>
        <row r="46895">
          <cell r="A46895">
            <v>500209</v>
          </cell>
          <cell r="H46895">
            <v>738.68</v>
          </cell>
          <cell r="U46895"/>
        </row>
        <row r="46896">
          <cell r="A46896">
            <v>500209</v>
          </cell>
          <cell r="H46896">
            <v>1749.28</v>
          </cell>
          <cell r="U46896"/>
        </row>
        <row r="46897">
          <cell r="A46897">
            <v>500209</v>
          </cell>
          <cell r="H46897">
            <v>1066</v>
          </cell>
          <cell r="U46897"/>
        </row>
        <row r="46898">
          <cell r="A46898">
            <v>500209</v>
          </cell>
          <cell r="H46898">
            <v>1103.44</v>
          </cell>
          <cell r="U46898"/>
        </row>
        <row r="46899">
          <cell r="A46899">
            <v>500209</v>
          </cell>
          <cell r="H46899">
            <v>1733</v>
          </cell>
          <cell r="U46899"/>
        </row>
        <row r="46900">
          <cell r="A46900">
            <v>500209</v>
          </cell>
          <cell r="H46900">
            <v>1733</v>
          </cell>
          <cell r="U46900"/>
        </row>
        <row r="46901">
          <cell r="A46901">
            <v>500209</v>
          </cell>
          <cell r="H46901">
            <v>4104.08</v>
          </cell>
          <cell r="U46901"/>
        </row>
        <row r="46902">
          <cell r="A46902">
            <v>500209</v>
          </cell>
          <cell r="H46902">
            <v>2501</v>
          </cell>
          <cell r="U46902"/>
        </row>
        <row r="46903">
          <cell r="A46903">
            <v>500209</v>
          </cell>
          <cell r="H46903">
            <v>2588.84</v>
          </cell>
          <cell r="U46903"/>
        </row>
        <row r="46904">
          <cell r="A46904">
            <v>502648</v>
          </cell>
          <cell r="H46904">
            <v>487</v>
          </cell>
          <cell r="U46904"/>
        </row>
        <row r="46905">
          <cell r="A46905" t="str">
            <v>A59768</v>
          </cell>
          <cell r="H46905">
            <v>399</v>
          </cell>
          <cell r="U46905"/>
        </row>
        <row r="46906">
          <cell r="A46906" t="str">
            <v>A59768</v>
          </cell>
          <cell r="H46906">
            <v>449.9</v>
          </cell>
          <cell r="U46906"/>
        </row>
        <row r="46907">
          <cell r="A46907" t="str">
            <v>A59768</v>
          </cell>
          <cell r="H46907">
            <v>3600</v>
          </cell>
          <cell r="U46907"/>
        </row>
        <row r="46908">
          <cell r="A46908" t="str">
            <v>A59768</v>
          </cell>
          <cell r="H46908">
            <v>2070</v>
          </cell>
          <cell r="U46908"/>
        </row>
        <row r="46909">
          <cell r="A46909">
            <v>100175</v>
          </cell>
          <cell r="H46909">
            <v>5940</v>
          </cell>
          <cell r="U46909"/>
        </row>
        <row r="46910">
          <cell r="A46910">
            <v>100181</v>
          </cell>
          <cell r="H46910">
            <v>13500</v>
          </cell>
          <cell r="U46910"/>
        </row>
        <row r="46911">
          <cell r="A46911">
            <v>100719</v>
          </cell>
          <cell r="H46911">
            <v>820</v>
          </cell>
          <cell r="U46911"/>
        </row>
        <row r="46912">
          <cell r="A46912">
            <v>102488</v>
          </cell>
          <cell r="H46912">
            <v>648</v>
          </cell>
          <cell r="U46912"/>
        </row>
        <row r="46913">
          <cell r="A46913">
            <v>102488</v>
          </cell>
          <cell r="H46913">
            <v>356.4</v>
          </cell>
          <cell r="U46913"/>
        </row>
        <row r="46914">
          <cell r="A46914">
            <v>102488</v>
          </cell>
          <cell r="H46914">
            <v>382.32</v>
          </cell>
          <cell r="U46914"/>
        </row>
        <row r="46915">
          <cell r="A46915">
            <v>102488</v>
          </cell>
          <cell r="H46915">
            <v>907.2</v>
          </cell>
          <cell r="U46915"/>
        </row>
        <row r="46916">
          <cell r="A46916">
            <v>102488</v>
          </cell>
          <cell r="H46916">
            <v>7840.8</v>
          </cell>
          <cell r="U46916"/>
        </row>
        <row r="46917">
          <cell r="A46917">
            <v>102488</v>
          </cell>
          <cell r="H46917">
            <v>1188</v>
          </cell>
          <cell r="U46917"/>
        </row>
        <row r="46918">
          <cell r="A46918">
            <v>102488</v>
          </cell>
          <cell r="H46918">
            <v>1911.6</v>
          </cell>
          <cell r="U46918"/>
        </row>
        <row r="46919">
          <cell r="A46919">
            <v>102488</v>
          </cell>
          <cell r="H46919">
            <v>1684.8</v>
          </cell>
          <cell r="U46919"/>
        </row>
        <row r="46920">
          <cell r="A46920">
            <v>102488</v>
          </cell>
          <cell r="H46920">
            <v>681</v>
          </cell>
          <cell r="U46920"/>
        </row>
        <row r="46921">
          <cell r="A46921">
            <v>102488</v>
          </cell>
          <cell r="H46921">
            <v>901.8</v>
          </cell>
          <cell r="U46921"/>
        </row>
        <row r="46922">
          <cell r="A46922">
            <v>102488</v>
          </cell>
          <cell r="H46922">
            <v>4082.4</v>
          </cell>
          <cell r="U46922"/>
        </row>
        <row r="46923">
          <cell r="A46923">
            <v>102488</v>
          </cell>
          <cell r="H46923">
            <v>356.4</v>
          </cell>
          <cell r="U46923"/>
        </row>
        <row r="46924">
          <cell r="A46924">
            <v>102488</v>
          </cell>
          <cell r="H46924">
            <v>2485.08</v>
          </cell>
          <cell r="U46924"/>
        </row>
        <row r="46925">
          <cell r="A46925">
            <v>102488</v>
          </cell>
          <cell r="H46925">
            <v>2073.6</v>
          </cell>
          <cell r="U46925"/>
        </row>
        <row r="46926">
          <cell r="A46926">
            <v>102488</v>
          </cell>
          <cell r="H46926">
            <v>842.4</v>
          </cell>
          <cell r="U46926"/>
        </row>
        <row r="46927">
          <cell r="A46927">
            <v>102488</v>
          </cell>
          <cell r="H46927">
            <v>772.2</v>
          </cell>
          <cell r="U46927"/>
        </row>
        <row r="46928">
          <cell r="A46928">
            <v>102488</v>
          </cell>
          <cell r="H46928">
            <v>1529.28</v>
          </cell>
          <cell r="U46928"/>
        </row>
        <row r="46929">
          <cell r="A46929">
            <v>102488</v>
          </cell>
          <cell r="H46929">
            <v>2592</v>
          </cell>
          <cell r="U46929"/>
        </row>
        <row r="46930">
          <cell r="A46930">
            <v>102488</v>
          </cell>
          <cell r="H46930">
            <v>1442.88</v>
          </cell>
          <cell r="U46930"/>
        </row>
        <row r="46931">
          <cell r="A46931">
            <v>190363</v>
          </cell>
          <cell r="H46931">
            <v>8008</v>
          </cell>
          <cell r="U46931"/>
        </row>
        <row r="46932">
          <cell r="A46932">
            <v>190363</v>
          </cell>
          <cell r="H46932">
            <v>2184</v>
          </cell>
          <cell r="U46932"/>
        </row>
        <row r="46933">
          <cell r="A46933">
            <v>191261</v>
          </cell>
          <cell r="H46933">
            <v>136</v>
          </cell>
          <cell r="U46933"/>
        </row>
        <row r="46934">
          <cell r="A46934">
            <v>191545</v>
          </cell>
          <cell r="H46934">
            <v>3000</v>
          </cell>
          <cell r="U46934"/>
        </row>
        <row r="46935">
          <cell r="A46935">
            <v>191645</v>
          </cell>
          <cell r="H46935">
            <v>6076</v>
          </cell>
          <cell r="U46935"/>
        </row>
        <row r="46936">
          <cell r="A46936">
            <v>191645</v>
          </cell>
          <cell r="H46936">
            <v>21545</v>
          </cell>
          <cell r="U46936"/>
        </row>
        <row r="46937">
          <cell r="A46937">
            <v>191650</v>
          </cell>
          <cell r="H46937">
            <v>24800</v>
          </cell>
          <cell r="U46937"/>
        </row>
        <row r="46938">
          <cell r="A46938">
            <v>191809</v>
          </cell>
          <cell r="H46938">
            <v>4224</v>
          </cell>
          <cell r="U46938"/>
        </row>
        <row r="46939">
          <cell r="A46939">
            <v>192880</v>
          </cell>
          <cell r="H46939">
            <v>6804</v>
          </cell>
          <cell r="U46939"/>
        </row>
        <row r="46940">
          <cell r="A46940">
            <v>193092</v>
          </cell>
          <cell r="H46940">
            <v>1920</v>
          </cell>
          <cell r="U46940"/>
        </row>
        <row r="46941">
          <cell r="A46941">
            <v>193092</v>
          </cell>
          <cell r="H46941">
            <v>70.849999999999994</v>
          </cell>
          <cell r="U46941"/>
        </row>
        <row r="46942">
          <cell r="A46942">
            <v>193777</v>
          </cell>
          <cell r="H46942">
            <v>3720</v>
          </cell>
          <cell r="U46942"/>
        </row>
        <row r="46943">
          <cell r="A46943">
            <v>193812</v>
          </cell>
          <cell r="H46943">
            <v>383.52</v>
          </cell>
          <cell r="U46943"/>
        </row>
        <row r="46944">
          <cell r="A46944">
            <v>193830</v>
          </cell>
          <cell r="H46944">
            <v>27.7</v>
          </cell>
          <cell r="U46944"/>
        </row>
        <row r="46945">
          <cell r="A46945">
            <v>193830</v>
          </cell>
          <cell r="H46945">
            <v>33.31</v>
          </cell>
          <cell r="U46945"/>
        </row>
        <row r="46946">
          <cell r="A46946">
            <v>193830</v>
          </cell>
          <cell r="H46946">
            <v>44.43</v>
          </cell>
          <cell r="U46946"/>
        </row>
        <row r="46947">
          <cell r="A46947">
            <v>193830</v>
          </cell>
          <cell r="H46947">
            <v>35.93</v>
          </cell>
          <cell r="U46947"/>
        </row>
        <row r="46948">
          <cell r="A46948">
            <v>193848</v>
          </cell>
          <cell r="H46948">
            <v>1200</v>
          </cell>
          <cell r="U46948"/>
        </row>
        <row r="46949">
          <cell r="A46949">
            <v>194652</v>
          </cell>
          <cell r="H46949">
            <v>1416</v>
          </cell>
          <cell r="U46949"/>
        </row>
        <row r="46950">
          <cell r="A46950">
            <v>500144</v>
          </cell>
          <cell r="H46950">
            <v>3240</v>
          </cell>
          <cell r="U46950"/>
        </row>
        <row r="46951">
          <cell r="A46951">
            <v>501596</v>
          </cell>
          <cell r="H46951">
            <v>999</v>
          </cell>
          <cell r="U46951"/>
        </row>
        <row r="46952">
          <cell r="A46952">
            <v>502687</v>
          </cell>
          <cell r="H46952">
            <v>3840</v>
          </cell>
          <cell r="U46952"/>
        </row>
        <row r="46953">
          <cell r="A46953">
            <v>502687</v>
          </cell>
          <cell r="H46953">
            <v>72.849999999999994</v>
          </cell>
          <cell r="U46953"/>
        </row>
        <row r="46954">
          <cell r="A46954">
            <v>503011</v>
          </cell>
          <cell r="H46954">
            <v>5400</v>
          </cell>
          <cell r="U46954"/>
        </row>
        <row r="46955">
          <cell r="A46955">
            <v>800237</v>
          </cell>
          <cell r="H46955">
            <v>6336</v>
          </cell>
          <cell r="U46955"/>
        </row>
        <row r="46956">
          <cell r="A46956" t="str">
            <v>A58704</v>
          </cell>
          <cell r="H46956">
            <v>251</v>
          </cell>
          <cell r="U46956"/>
        </row>
        <row r="46957">
          <cell r="A46957" t="str">
            <v>A58704</v>
          </cell>
          <cell r="H46957">
            <v>4704</v>
          </cell>
          <cell r="U46957"/>
        </row>
        <row r="46958">
          <cell r="A46958" t="str">
            <v>A59283</v>
          </cell>
          <cell r="H46958">
            <v>1396</v>
          </cell>
          <cell r="U46958"/>
        </row>
        <row r="46959">
          <cell r="A46959" t="str">
            <v>A59726</v>
          </cell>
          <cell r="H46959">
            <v>4049.1</v>
          </cell>
          <cell r="U46959"/>
        </row>
        <row r="46960">
          <cell r="A46960" t="str">
            <v>A59745</v>
          </cell>
          <cell r="H46960">
            <v>2700</v>
          </cell>
          <cell r="U46960"/>
        </row>
        <row r="46961">
          <cell r="A46961" t="str">
            <v>A59796</v>
          </cell>
          <cell r="H46961">
            <v>399</v>
          </cell>
          <cell r="U46961"/>
        </row>
        <row r="46962">
          <cell r="A46962" t="str">
            <v>A59796</v>
          </cell>
          <cell r="H46962">
            <v>4278</v>
          </cell>
          <cell r="U46962"/>
        </row>
        <row r="46963">
          <cell r="A46963">
            <v>100162</v>
          </cell>
          <cell r="H46963">
            <v>898</v>
          </cell>
          <cell r="U46963"/>
        </row>
        <row r="46964">
          <cell r="A46964">
            <v>100162</v>
          </cell>
          <cell r="H46964">
            <v>83.78</v>
          </cell>
          <cell r="U46964"/>
        </row>
        <row r="46965">
          <cell r="A46965">
            <v>100578</v>
          </cell>
          <cell r="H46965">
            <v>2793</v>
          </cell>
          <cell r="U46965"/>
        </row>
        <row r="46966">
          <cell r="A46966">
            <v>100596</v>
          </cell>
          <cell r="H46966">
            <v>201.6</v>
          </cell>
          <cell r="U46966"/>
        </row>
        <row r="46967">
          <cell r="A46967">
            <v>100970</v>
          </cell>
          <cell r="H46967">
            <v>466.65</v>
          </cell>
          <cell r="U46967"/>
        </row>
        <row r="46968">
          <cell r="A46968">
            <v>101217</v>
          </cell>
          <cell r="H46968">
            <v>1944</v>
          </cell>
          <cell r="U46968"/>
        </row>
        <row r="46969">
          <cell r="A46969">
            <v>101373</v>
          </cell>
          <cell r="H46969">
            <v>399</v>
          </cell>
          <cell r="U46969"/>
        </row>
        <row r="46970">
          <cell r="A46970">
            <v>101664</v>
          </cell>
          <cell r="H46970">
            <v>1920</v>
          </cell>
          <cell r="U46970"/>
        </row>
        <row r="46971">
          <cell r="A46971">
            <v>101664</v>
          </cell>
          <cell r="H46971">
            <v>70.849999999999994</v>
          </cell>
          <cell r="U46971"/>
        </row>
        <row r="46972">
          <cell r="A46972">
            <v>101953</v>
          </cell>
          <cell r="H46972">
            <v>7020</v>
          </cell>
          <cell r="U46972"/>
        </row>
        <row r="46973">
          <cell r="A46973">
            <v>101953</v>
          </cell>
          <cell r="H46973">
            <v>88.78</v>
          </cell>
          <cell r="U46973"/>
        </row>
        <row r="46974">
          <cell r="A46974">
            <v>101953</v>
          </cell>
          <cell r="H46974">
            <v>756</v>
          </cell>
          <cell r="U46974"/>
        </row>
        <row r="46975">
          <cell r="A46975">
            <v>102138</v>
          </cell>
          <cell r="H46975">
            <v>528</v>
          </cell>
          <cell r="U46975"/>
        </row>
        <row r="46976">
          <cell r="A46976">
            <v>102350</v>
          </cell>
          <cell r="H46976">
            <v>1350</v>
          </cell>
          <cell r="U46976"/>
        </row>
        <row r="46977">
          <cell r="A46977">
            <v>190158</v>
          </cell>
          <cell r="H46977">
            <v>352</v>
          </cell>
          <cell r="U46977"/>
        </row>
        <row r="46978">
          <cell r="A46978">
            <v>191603</v>
          </cell>
          <cell r="H46978">
            <v>82.33</v>
          </cell>
          <cell r="U46978"/>
        </row>
        <row r="46979">
          <cell r="A46979">
            <v>191603</v>
          </cell>
          <cell r="H46979">
            <v>3540</v>
          </cell>
          <cell r="U46979"/>
        </row>
        <row r="46980">
          <cell r="A46980">
            <v>191647</v>
          </cell>
          <cell r="H46980">
            <v>13500</v>
          </cell>
          <cell r="U46980"/>
        </row>
        <row r="46981">
          <cell r="A46981">
            <v>193039</v>
          </cell>
          <cell r="H46981">
            <v>2481.4</v>
          </cell>
          <cell r="U46981"/>
        </row>
        <row r="46982">
          <cell r="A46982">
            <v>193039</v>
          </cell>
          <cell r="H46982">
            <v>19685</v>
          </cell>
          <cell r="U46982"/>
        </row>
        <row r="46983">
          <cell r="A46983">
            <v>194189</v>
          </cell>
          <cell r="H46983">
            <v>900</v>
          </cell>
          <cell r="U46983"/>
        </row>
        <row r="46984">
          <cell r="A46984">
            <v>194636</v>
          </cell>
          <cell r="H46984">
            <v>21800</v>
          </cell>
          <cell r="U46984"/>
        </row>
        <row r="46985">
          <cell r="A46985">
            <v>194636</v>
          </cell>
          <cell r="H46985">
            <v>6545</v>
          </cell>
          <cell r="U46985"/>
        </row>
        <row r="46986">
          <cell r="A46986">
            <v>194636</v>
          </cell>
          <cell r="H46986">
            <v>396.24</v>
          </cell>
          <cell r="U46986"/>
        </row>
        <row r="46987">
          <cell r="A46987">
            <v>194636</v>
          </cell>
          <cell r="H46987">
            <v>143</v>
          </cell>
          <cell r="U46987"/>
        </row>
        <row r="46988">
          <cell r="A46988">
            <v>500743</v>
          </cell>
          <cell r="H46988">
            <v>5328</v>
          </cell>
          <cell r="U46988"/>
        </row>
        <row r="46989">
          <cell r="A46989">
            <v>500928</v>
          </cell>
          <cell r="H46989">
            <v>100.8</v>
          </cell>
          <cell r="U46989"/>
        </row>
        <row r="46990">
          <cell r="A46990">
            <v>500928</v>
          </cell>
          <cell r="H46990">
            <v>4680</v>
          </cell>
          <cell r="U46990"/>
        </row>
        <row r="46991">
          <cell r="A46991">
            <v>502048</v>
          </cell>
          <cell r="H46991">
            <v>1338.48</v>
          </cell>
          <cell r="U46991"/>
        </row>
        <row r="46992">
          <cell r="A46992">
            <v>502348</v>
          </cell>
          <cell r="H46992">
            <v>6254</v>
          </cell>
          <cell r="U46992"/>
        </row>
        <row r="46993">
          <cell r="A46993">
            <v>503018</v>
          </cell>
          <cell r="H46993">
            <v>7200</v>
          </cell>
          <cell r="U46993"/>
        </row>
        <row r="46994">
          <cell r="A46994">
            <v>503018</v>
          </cell>
          <cell r="H46994">
            <v>14400</v>
          </cell>
          <cell r="U46994"/>
        </row>
        <row r="46995">
          <cell r="A46995">
            <v>800236</v>
          </cell>
          <cell r="H46995">
            <v>21105</v>
          </cell>
          <cell r="U46995"/>
        </row>
        <row r="46996">
          <cell r="A46996" t="str">
            <v>A59657</v>
          </cell>
          <cell r="H46996">
            <v>87.5</v>
          </cell>
          <cell r="U46996"/>
        </row>
        <row r="46997">
          <cell r="A46997" t="str">
            <v>A59657</v>
          </cell>
          <cell r="H46997">
            <v>708</v>
          </cell>
          <cell r="U46997"/>
        </row>
        <row r="46998">
          <cell r="A46998" t="str">
            <v>A59788</v>
          </cell>
          <cell r="H46998">
            <v>130</v>
          </cell>
          <cell r="U46998"/>
        </row>
        <row r="46999">
          <cell r="A46999">
            <v>100020</v>
          </cell>
          <cell r="H46999">
            <v>2480</v>
          </cell>
          <cell r="U46999"/>
        </row>
        <row r="47000">
          <cell r="A47000">
            <v>100326</v>
          </cell>
          <cell r="H47000">
            <v>2160</v>
          </cell>
          <cell r="U47000"/>
        </row>
        <row r="47001">
          <cell r="A47001">
            <v>100762</v>
          </cell>
          <cell r="H47001">
            <v>698</v>
          </cell>
          <cell r="U47001"/>
        </row>
        <row r="47002">
          <cell r="A47002">
            <v>100762</v>
          </cell>
          <cell r="H47002">
            <v>5844</v>
          </cell>
          <cell r="U47002"/>
        </row>
        <row r="47003">
          <cell r="A47003">
            <v>101221</v>
          </cell>
          <cell r="H47003">
            <v>604.79999999999995</v>
          </cell>
          <cell r="U47003"/>
        </row>
        <row r="47004">
          <cell r="A47004">
            <v>101354</v>
          </cell>
          <cell r="H47004">
            <v>5340</v>
          </cell>
          <cell r="U47004"/>
        </row>
        <row r="47005">
          <cell r="A47005">
            <v>101555</v>
          </cell>
          <cell r="H47005">
            <v>816</v>
          </cell>
          <cell r="U47005"/>
        </row>
        <row r="47006">
          <cell r="A47006">
            <v>101849</v>
          </cell>
          <cell r="H47006">
            <v>285.7</v>
          </cell>
          <cell r="U47006"/>
        </row>
        <row r="47007">
          <cell r="A47007">
            <v>101849</v>
          </cell>
          <cell r="H47007">
            <v>1370</v>
          </cell>
          <cell r="U47007"/>
        </row>
        <row r="47008">
          <cell r="A47008">
            <v>101856</v>
          </cell>
          <cell r="H47008">
            <v>2760</v>
          </cell>
          <cell r="U47008"/>
        </row>
        <row r="47009">
          <cell r="A47009">
            <v>102125</v>
          </cell>
          <cell r="H47009">
            <v>4080</v>
          </cell>
          <cell r="U47009"/>
        </row>
        <row r="47010">
          <cell r="A47010">
            <v>190027</v>
          </cell>
          <cell r="H47010">
            <v>18762</v>
          </cell>
          <cell r="U47010"/>
        </row>
        <row r="47011">
          <cell r="A47011">
            <v>190258</v>
          </cell>
          <cell r="H47011">
            <v>3780</v>
          </cell>
          <cell r="U47011"/>
        </row>
        <row r="47012">
          <cell r="A47012">
            <v>190417</v>
          </cell>
          <cell r="H47012">
            <v>47.15</v>
          </cell>
          <cell r="U47012"/>
        </row>
        <row r="47013">
          <cell r="A47013">
            <v>191549</v>
          </cell>
          <cell r="H47013">
            <v>4224</v>
          </cell>
          <cell r="U47013"/>
        </row>
        <row r="47014">
          <cell r="A47014">
            <v>191549</v>
          </cell>
          <cell r="H47014">
            <v>118</v>
          </cell>
          <cell r="U47014"/>
        </row>
        <row r="47015">
          <cell r="A47015">
            <v>191549</v>
          </cell>
          <cell r="H47015">
            <v>76.45</v>
          </cell>
          <cell r="U47015"/>
        </row>
        <row r="47016">
          <cell r="A47016">
            <v>192019</v>
          </cell>
          <cell r="H47016">
            <v>3232.56</v>
          </cell>
          <cell r="U47016"/>
        </row>
        <row r="47017">
          <cell r="A47017">
            <v>192236</v>
          </cell>
          <cell r="H47017">
            <v>5341</v>
          </cell>
          <cell r="U47017"/>
        </row>
        <row r="47018">
          <cell r="A47018">
            <v>192701</v>
          </cell>
          <cell r="H47018">
            <v>1440</v>
          </cell>
          <cell r="U47018"/>
        </row>
        <row r="47019">
          <cell r="A47019">
            <v>192802</v>
          </cell>
          <cell r="H47019">
            <v>10800</v>
          </cell>
          <cell r="U47019"/>
        </row>
        <row r="47020">
          <cell r="A47020">
            <v>192953</v>
          </cell>
          <cell r="H47020">
            <v>9720</v>
          </cell>
          <cell r="U47020"/>
        </row>
        <row r="47021">
          <cell r="A47021">
            <v>193076</v>
          </cell>
          <cell r="H47021">
            <v>704</v>
          </cell>
          <cell r="U47021"/>
        </row>
        <row r="47022">
          <cell r="A47022">
            <v>193076</v>
          </cell>
          <cell r="H47022">
            <v>1056</v>
          </cell>
          <cell r="U47022"/>
        </row>
        <row r="47023">
          <cell r="A47023">
            <v>193463</v>
          </cell>
          <cell r="H47023">
            <v>22514.400000000001</v>
          </cell>
          <cell r="U47023"/>
        </row>
        <row r="47024">
          <cell r="A47024">
            <v>193606</v>
          </cell>
          <cell r="H47024">
            <v>5100</v>
          </cell>
          <cell r="U47024"/>
        </row>
        <row r="47025">
          <cell r="A47025">
            <v>193812</v>
          </cell>
          <cell r="H47025">
            <v>3835.2</v>
          </cell>
          <cell r="U47025"/>
        </row>
        <row r="47026">
          <cell r="A47026">
            <v>194174</v>
          </cell>
          <cell r="H47026">
            <v>17157.84</v>
          </cell>
          <cell r="U47026"/>
        </row>
        <row r="47027">
          <cell r="A47027">
            <v>194174</v>
          </cell>
          <cell r="H47027">
            <v>270.83</v>
          </cell>
          <cell r="U47027"/>
        </row>
        <row r="47028">
          <cell r="A47028">
            <v>194392</v>
          </cell>
          <cell r="H47028">
            <v>7080</v>
          </cell>
          <cell r="U47028"/>
        </row>
        <row r="47029">
          <cell r="A47029">
            <v>500701</v>
          </cell>
          <cell r="H47029">
            <v>4800</v>
          </cell>
          <cell r="U47029"/>
        </row>
        <row r="47030">
          <cell r="A47030">
            <v>501054</v>
          </cell>
          <cell r="H47030">
            <v>3196</v>
          </cell>
          <cell r="U47030"/>
        </row>
        <row r="47031">
          <cell r="A47031">
            <v>501054</v>
          </cell>
          <cell r="H47031">
            <v>3196</v>
          </cell>
          <cell r="U47031"/>
        </row>
        <row r="47032">
          <cell r="A47032">
            <v>501054</v>
          </cell>
          <cell r="H47032">
            <v>7990</v>
          </cell>
          <cell r="U47032"/>
        </row>
        <row r="47033">
          <cell r="A47033">
            <v>502065</v>
          </cell>
          <cell r="H47033">
            <v>490</v>
          </cell>
          <cell r="U47033"/>
        </row>
        <row r="47034">
          <cell r="A47034">
            <v>502348</v>
          </cell>
          <cell r="H47034">
            <v>6254</v>
          </cell>
          <cell r="U47034"/>
        </row>
        <row r="47035">
          <cell r="A47035">
            <v>502348</v>
          </cell>
          <cell r="H47035">
            <v>6254</v>
          </cell>
          <cell r="U47035"/>
        </row>
        <row r="47036">
          <cell r="A47036">
            <v>900039</v>
          </cell>
          <cell r="H47036">
            <v>6588</v>
          </cell>
          <cell r="U47036"/>
        </row>
        <row r="47037">
          <cell r="A47037" t="str">
            <v>A59366</v>
          </cell>
          <cell r="H47037">
            <v>698</v>
          </cell>
          <cell r="U47037"/>
        </row>
        <row r="47038">
          <cell r="A47038" t="str">
            <v>A59366</v>
          </cell>
          <cell r="H47038">
            <v>68.06</v>
          </cell>
          <cell r="U47038"/>
        </row>
        <row r="47039">
          <cell r="A47039" t="str">
            <v>A59431</v>
          </cell>
          <cell r="H47039">
            <v>85</v>
          </cell>
          <cell r="U47039"/>
        </row>
        <row r="47040">
          <cell r="A47040" t="str">
            <v>A59431</v>
          </cell>
          <cell r="H47040">
            <v>69</v>
          </cell>
          <cell r="U47040"/>
        </row>
        <row r="47041">
          <cell r="A47041" t="str">
            <v>A59431</v>
          </cell>
          <cell r="H47041">
            <v>459</v>
          </cell>
          <cell r="U47041"/>
        </row>
        <row r="47042">
          <cell r="A47042" t="str">
            <v>A59527</v>
          </cell>
          <cell r="H47042">
            <v>8640</v>
          </cell>
          <cell r="U47042"/>
        </row>
        <row r="47043">
          <cell r="A47043" t="str">
            <v>A59743</v>
          </cell>
          <cell r="H47043">
            <v>84.68</v>
          </cell>
          <cell r="U47043"/>
        </row>
        <row r="47044">
          <cell r="A47044" t="str">
            <v>A59743</v>
          </cell>
          <cell r="H47044">
            <v>3540</v>
          </cell>
          <cell r="U47044"/>
        </row>
        <row r="47045">
          <cell r="A47045">
            <v>100263</v>
          </cell>
          <cell r="H47045">
            <v>1197</v>
          </cell>
          <cell r="U47045"/>
        </row>
        <row r="47046">
          <cell r="A47046">
            <v>100263</v>
          </cell>
          <cell r="H47046">
            <v>18000</v>
          </cell>
          <cell r="U47046"/>
        </row>
        <row r="47047">
          <cell r="A47047">
            <v>100596</v>
          </cell>
          <cell r="H47047">
            <v>5004</v>
          </cell>
          <cell r="U47047"/>
        </row>
        <row r="47048">
          <cell r="A47048">
            <v>100719</v>
          </cell>
          <cell r="H47048">
            <v>480</v>
          </cell>
          <cell r="U47048"/>
        </row>
        <row r="47049">
          <cell r="A47049">
            <v>100719</v>
          </cell>
          <cell r="H47049">
            <v>4440</v>
          </cell>
          <cell r="U47049"/>
        </row>
        <row r="47050">
          <cell r="A47050">
            <v>100719</v>
          </cell>
          <cell r="H47050">
            <v>820</v>
          </cell>
          <cell r="U47050"/>
        </row>
        <row r="47051">
          <cell r="A47051">
            <v>101218</v>
          </cell>
          <cell r="H47051">
            <v>4068</v>
          </cell>
          <cell r="U47051"/>
        </row>
        <row r="47052">
          <cell r="A47052">
            <v>101221</v>
          </cell>
          <cell r="H47052">
            <v>540</v>
          </cell>
          <cell r="U47052"/>
        </row>
        <row r="47053">
          <cell r="A47053">
            <v>101849</v>
          </cell>
          <cell r="H47053">
            <v>13200</v>
          </cell>
          <cell r="U47053"/>
        </row>
        <row r="47054">
          <cell r="A47054">
            <v>101849</v>
          </cell>
          <cell r="H47054">
            <v>297</v>
          </cell>
          <cell r="U47054"/>
        </row>
        <row r="47055">
          <cell r="A47055">
            <v>102411</v>
          </cell>
          <cell r="H47055">
            <v>3350.88</v>
          </cell>
          <cell r="U47055"/>
        </row>
        <row r="47056">
          <cell r="A47056">
            <v>102418</v>
          </cell>
          <cell r="H47056">
            <v>86.4</v>
          </cell>
          <cell r="U47056"/>
        </row>
        <row r="47057">
          <cell r="A47057">
            <v>191667</v>
          </cell>
          <cell r="H47057">
            <v>2052</v>
          </cell>
          <cell r="U47057"/>
        </row>
        <row r="47058">
          <cell r="A47058">
            <v>192302</v>
          </cell>
          <cell r="H47058">
            <v>2788</v>
          </cell>
          <cell r="U47058"/>
        </row>
        <row r="47059">
          <cell r="A47059">
            <v>192341</v>
          </cell>
          <cell r="H47059">
            <v>816</v>
          </cell>
          <cell r="U47059"/>
        </row>
        <row r="47060">
          <cell r="A47060">
            <v>193812</v>
          </cell>
          <cell r="H47060">
            <v>3835.2</v>
          </cell>
          <cell r="U47060"/>
        </row>
        <row r="47061">
          <cell r="A47061">
            <v>194255</v>
          </cell>
          <cell r="H47061">
            <v>850</v>
          </cell>
          <cell r="U47061"/>
        </row>
        <row r="47062">
          <cell r="A47062">
            <v>194255</v>
          </cell>
          <cell r="H47062">
            <v>4320</v>
          </cell>
          <cell r="U47062"/>
        </row>
        <row r="47063">
          <cell r="A47063">
            <v>194255</v>
          </cell>
          <cell r="H47063">
            <v>77.5</v>
          </cell>
          <cell r="U47063"/>
        </row>
        <row r="47064">
          <cell r="A47064">
            <v>194355</v>
          </cell>
          <cell r="H47064">
            <v>4080</v>
          </cell>
          <cell r="U47064"/>
        </row>
        <row r="47065">
          <cell r="A47065">
            <v>194398</v>
          </cell>
          <cell r="H47065">
            <v>10800</v>
          </cell>
          <cell r="U47065"/>
        </row>
        <row r="47066">
          <cell r="A47066">
            <v>194516</v>
          </cell>
          <cell r="H47066">
            <v>10560</v>
          </cell>
          <cell r="U47066"/>
        </row>
        <row r="47067">
          <cell r="A47067">
            <v>501060</v>
          </cell>
          <cell r="H47067">
            <v>12784</v>
          </cell>
          <cell r="U47067"/>
        </row>
        <row r="47068">
          <cell r="A47068">
            <v>501060</v>
          </cell>
          <cell r="H47068">
            <v>12784</v>
          </cell>
          <cell r="U47068"/>
        </row>
        <row r="47069">
          <cell r="A47069">
            <v>502078</v>
          </cell>
          <cell r="H47069">
            <v>23364</v>
          </cell>
          <cell r="U47069"/>
        </row>
        <row r="47070">
          <cell r="A47070">
            <v>502327</v>
          </cell>
          <cell r="H47070">
            <v>10531.29</v>
          </cell>
          <cell r="U47070"/>
        </row>
        <row r="47071">
          <cell r="A47071">
            <v>502440</v>
          </cell>
          <cell r="H47071">
            <v>2670</v>
          </cell>
          <cell r="U47071"/>
        </row>
        <row r="47072">
          <cell r="A47072">
            <v>502824</v>
          </cell>
          <cell r="H47072">
            <v>1596</v>
          </cell>
          <cell r="U47072"/>
        </row>
        <row r="47073">
          <cell r="A47073">
            <v>900324</v>
          </cell>
          <cell r="H47073">
            <v>4800</v>
          </cell>
          <cell r="U47073"/>
        </row>
        <row r="47074">
          <cell r="A47074">
            <v>900333</v>
          </cell>
          <cell r="H47074">
            <v>2448</v>
          </cell>
          <cell r="U47074"/>
        </row>
        <row r="47075">
          <cell r="A47075" t="str">
            <v>A59405</v>
          </cell>
          <cell r="H47075">
            <v>4752</v>
          </cell>
          <cell r="U47075"/>
        </row>
        <row r="47076">
          <cell r="A47076" t="str">
            <v>A59794</v>
          </cell>
          <cell r="H47076">
            <v>780</v>
          </cell>
          <cell r="U47076"/>
        </row>
        <row r="47077">
          <cell r="A47077" t="str">
            <v>A59798</v>
          </cell>
          <cell r="H47077">
            <v>826</v>
          </cell>
          <cell r="U47077"/>
        </row>
        <row r="47078">
          <cell r="A47078" t="str">
            <v>A01957</v>
          </cell>
          <cell r="H47078">
            <v>1505</v>
          </cell>
          <cell r="U47078"/>
        </row>
        <row r="47079">
          <cell r="A47079" t="str">
            <v>A58721</v>
          </cell>
          <cell r="H47079">
            <v>1118</v>
          </cell>
          <cell r="U47079"/>
        </row>
        <row r="47080">
          <cell r="A47080" t="str">
            <v>A59789</v>
          </cell>
          <cell r="H47080">
            <v>399</v>
          </cell>
          <cell r="U47080"/>
        </row>
        <row r="47081">
          <cell r="A47081" t="str">
            <v>A59789</v>
          </cell>
          <cell r="H47081">
            <v>1440</v>
          </cell>
          <cell r="U47081"/>
        </row>
        <row r="47082">
          <cell r="A47082">
            <v>100132</v>
          </cell>
          <cell r="H47082">
            <v>2940</v>
          </cell>
          <cell r="U47082"/>
        </row>
        <row r="47083">
          <cell r="A47083">
            <v>100132</v>
          </cell>
          <cell r="H47083">
            <v>2940</v>
          </cell>
          <cell r="U47083"/>
        </row>
        <row r="47084">
          <cell r="A47084">
            <v>100644</v>
          </cell>
          <cell r="H47084">
            <v>252</v>
          </cell>
          <cell r="U47084"/>
        </row>
        <row r="47085">
          <cell r="A47085">
            <v>100719</v>
          </cell>
          <cell r="H47085">
            <v>624</v>
          </cell>
          <cell r="U47085"/>
        </row>
        <row r="47086">
          <cell r="A47086">
            <v>100719</v>
          </cell>
          <cell r="H47086">
            <v>5772</v>
          </cell>
          <cell r="U47086"/>
        </row>
        <row r="47087">
          <cell r="A47087">
            <v>101425</v>
          </cell>
          <cell r="H47087">
            <v>612</v>
          </cell>
          <cell r="U47087"/>
        </row>
        <row r="47088">
          <cell r="A47088">
            <v>102530</v>
          </cell>
          <cell r="H47088">
            <v>14592</v>
          </cell>
          <cell r="U47088"/>
        </row>
        <row r="47089">
          <cell r="A47089">
            <v>190057</v>
          </cell>
          <cell r="H47089">
            <v>1598</v>
          </cell>
          <cell r="U47089"/>
        </row>
        <row r="47090">
          <cell r="A47090">
            <v>190057</v>
          </cell>
          <cell r="H47090">
            <v>15980</v>
          </cell>
          <cell r="U47090"/>
        </row>
        <row r="47091">
          <cell r="A47091">
            <v>190481</v>
          </cell>
          <cell r="H47091">
            <v>125</v>
          </cell>
          <cell r="U47091"/>
        </row>
        <row r="47092">
          <cell r="A47092">
            <v>190481</v>
          </cell>
          <cell r="H47092">
            <v>153.31</v>
          </cell>
          <cell r="U47092"/>
        </row>
        <row r="47093">
          <cell r="A47093">
            <v>191098</v>
          </cell>
          <cell r="H47093">
            <v>432</v>
          </cell>
          <cell r="U47093"/>
        </row>
        <row r="47094">
          <cell r="A47094">
            <v>191100</v>
          </cell>
          <cell r="H47094">
            <v>3600</v>
          </cell>
          <cell r="U47094"/>
        </row>
        <row r="47095">
          <cell r="A47095">
            <v>191352</v>
          </cell>
          <cell r="H47095">
            <v>3780</v>
          </cell>
          <cell r="U47095"/>
        </row>
        <row r="47096">
          <cell r="A47096">
            <v>191352</v>
          </cell>
          <cell r="H47096">
            <v>3330</v>
          </cell>
          <cell r="U47096"/>
        </row>
        <row r="47097">
          <cell r="A47097">
            <v>191510</v>
          </cell>
          <cell r="H47097">
            <v>8496</v>
          </cell>
          <cell r="U47097"/>
        </row>
        <row r="47098">
          <cell r="A47098">
            <v>191510</v>
          </cell>
          <cell r="H47098">
            <v>144</v>
          </cell>
          <cell r="U47098"/>
        </row>
        <row r="47099">
          <cell r="A47099">
            <v>191510</v>
          </cell>
          <cell r="H47099">
            <v>2160</v>
          </cell>
          <cell r="U47099"/>
        </row>
        <row r="47100">
          <cell r="A47100">
            <v>191583</v>
          </cell>
          <cell r="H47100">
            <v>5340</v>
          </cell>
          <cell r="U47100"/>
        </row>
        <row r="47101">
          <cell r="A47101">
            <v>191773</v>
          </cell>
          <cell r="H47101">
            <v>12600</v>
          </cell>
          <cell r="U47101"/>
        </row>
        <row r="47102">
          <cell r="A47102">
            <v>191822</v>
          </cell>
          <cell r="H47102">
            <v>23056</v>
          </cell>
          <cell r="U47102"/>
        </row>
        <row r="47103">
          <cell r="A47103">
            <v>191915</v>
          </cell>
          <cell r="H47103">
            <v>798</v>
          </cell>
          <cell r="U47103"/>
        </row>
        <row r="47104">
          <cell r="A47104">
            <v>191915</v>
          </cell>
          <cell r="H47104">
            <v>62.5</v>
          </cell>
          <cell r="U47104"/>
        </row>
        <row r="47105">
          <cell r="A47105">
            <v>192052</v>
          </cell>
          <cell r="H47105">
            <v>3312</v>
          </cell>
          <cell r="U47105"/>
        </row>
        <row r="47106">
          <cell r="A47106">
            <v>192507</v>
          </cell>
          <cell r="H47106">
            <v>504</v>
          </cell>
          <cell r="U47106"/>
        </row>
        <row r="47107">
          <cell r="A47107">
            <v>192507</v>
          </cell>
          <cell r="H47107">
            <v>144</v>
          </cell>
          <cell r="U47107"/>
        </row>
        <row r="47108">
          <cell r="A47108">
            <v>192601</v>
          </cell>
          <cell r="H47108">
            <v>253.55</v>
          </cell>
          <cell r="U47108"/>
        </row>
        <row r="47109">
          <cell r="A47109">
            <v>192634</v>
          </cell>
          <cell r="H47109">
            <v>6372</v>
          </cell>
          <cell r="U47109"/>
        </row>
        <row r="47110">
          <cell r="A47110">
            <v>192693</v>
          </cell>
          <cell r="H47110">
            <v>10032</v>
          </cell>
          <cell r="U47110"/>
        </row>
        <row r="47111">
          <cell r="A47111">
            <v>192743</v>
          </cell>
          <cell r="H47111">
            <v>1836</v>
          </cell>
          <cell r="U47111"/>
        </row>
        <row r="47112">
          <cell r="A47112">
            <v>192799</v>
          </cell>
          <cell r="H47112">
            <v>1054</v>
          </cell>
          <cell r="U47112"/>
        </row>
        <row r="47113">
          <cell r="A47113">
            <v>192880</v>
          </cell>
          <cell r="H47113">
            <v>3667.61</v>
          </cell>
          <cell r="U47113"/>
        </row>
        <row r="47114">
          <cell r="A47114">
            <v>192880</v>
          </cell>
          <cell r="H47114">
            <v>19127</v>
          </cell>
          <cell r="U47114"/>
        </row>
        <row r="47115">
          <cell r="A47115">
            <v>193584</v>
          </cell>
          <cell r="H47115">
            <v>2376</v>
          </cell>
          <cell r="U47115"/>
        </row>
        <row r="47116">
          <cell r="A47116">
            <v>193812</v>
          </cell>
          <cell r="H47116">
            <v>6050</v>
          </cell>
          <cell r="U47116"/>
        </row>
        <row r="47117">
          <cell r="A47117">
            <v>193812</v>
          </cell>
          <cell r="H47117">
            <v>1036</v>
          </cell>
          <cell r="U47117"/>
        </row>
        <row r="47118">
          <cell r="A47118">
            <v>193830</v>
          </cell>
          <cell r="H47118">
            <v>125</v>
          </cell>
          <cell r="U47118"/>
        </row>
        <row r="47119">
          <cell r="A47119">
            <v>193830</v>
          </cell>
          <cell r="H47119">
            <v>15900</v>
          </cell>
          <cell r="U47119"/>
        </row>
        <row r="47120">
          <cell r="A47120">
            <v>193929</v>
          </cell>
          <cell r="H47120">
            <v>29.98</v>
          </cell>
          <cell r="U47120"/>
        </row>
        <row r="47121">
          <cell r="A47121">
            <v>193929</v>
          </cell>
          <cell r="H47121">
            <v>40.9</v>
          </cell>
          <cell r="U47121"/>
        </row>
        <row r="47122">
          <cell r="A47122">
            <v>193929</v>
          </cell>
          <cell r="H47122">
            <v>40</v>
          </cell>
          <cell r="U47122"/>
        </row>
        <row r="47123">
          <cell r="A47123">
            <v>193929</v>
          </cell>
          <cell r="H47123">
            <v>110</v>
          </cell>
          <cell r="U47123"/>
        </row>
        <row r="47124">
          <cell r="A47124">
            <v>193929</v>
          </cell>
          <cell r="H47124">
            <v>40</v>
          </cell>
          <cell r="U47124"/>
        </row>
        <row r="47125">
          <cell r="A47125">
            <v>193929</v>
          </cell>
          <cell r="H47125">
            <v>32.5</v>
          </cell>
          <cell r="U47125"/>
        </row>
        <row r="47126">
          <cell r="A47126">
            <v>193929</v>
          </cell>
          <cell r="H47126">
            <v>40</v>
          </cell>
          <cell r="U47126"/>
        </row>
        <row r="47127">
          <cell r="A47127">
            <v>193929</v>
          </cell>
          <cell r="H47127">
            <v>40</v>
          </cell>
          <cell r="U47127"/>
        </row>
        <row r="47128">
          <cell r="A47128">
            <v>193929</v>
          </cell>
          <cell r="H47128">
            <v>44.75</v>
          </cell>
          <cell r="U47128"/>
        </row>
        <row r="47129">
          <cell r="A47129">
            <v>193929</v>
          </cell>
          <cell r="H47129">
            <v>44.75</v>
          </cell>
          <cell r="U47129"/>
        </row>
        <row r="47130">
          <cell r="A47130">
            <v>194538</v>
          </cell>
          <cell r="H47130">
            <v>54000</v>
          </cell>
          <cell r="U47130"/>
        </row>
        <row r="47131">
          <cell r="A47131">
            <v>194584</v>
          </cell>
          <cell r="H47131">
            <v>6600</v>
          </cell>
          <cell r="U47131"/>
        </row>
        <row r="47132">
          <cell r="A47132">
            <v>200450</v>
          </cell>
          <cell r="H47132">
            <v>7085</v>
          </cell>
          <cell r="U47132"/>
        </row>
        <row r="47133">
          <cell r="A47133">
            <v>200450</v>
          </cell>
          <cell r="H47133">
            <v>160</v>
          </cell>
          <cell r="U47133"/>
        </row>
        <row r="47134">
          <cell r="A47134">
            <v>501298</v>
          </cell>
          <cell r="H47134">
            <v>9792</v>
          </cell>
          <cell r="U47134"/>
        </row>
        <row r="47135">
          <cell r="A47135">
            <v>502065</v>
          </cell>
          <cell r="H47135">
            <v>6324</v>
          </cell>
          <cell r="U47135"/>
        </row>
        <row r="47136">
          <cell r="A47136">
            <v>502065</v>
          </cell>
          <cell r="H47136">
            <v>13392</v>
          </cell>
          <cell r="U47136"/>
        </row>
        <row r="47137">
          <cell r="A47137" t="str">
            <v>A59829</v>
          </cell>
          <cell r="H47137">
            <v>400</v>
          </cell>
          <cell r="U47137"/>
        </row>
        <row r="47138">
          <cell r="A47138" t="str">
            <v>A59861</v>
          </cell>
          <cell r="H47138">
            <v>1440</v>
          </cell>
          <cell r="U47138"/>
        </row>
        <row r="47139">
          <cell r="A47139">
            <v>100196</v>
          </cell>
          <cell r="H47139">
            <v>6528</v>
          </cell>
          <cell r="U47139"/>
        </row>
        <row r="47140">
          <cell r="A47140">
            <v>100892</v>
          </cell>
          <cell r="H47140">
            <v>3500</v>
          </cell>
          <cell r="U47140"/>
        </row>
        <row r="47141">
          <cell r="A47141">
            <v>100925</v>
          </cell>
          <cell r="H47141">
            <v>19200</v>
          </cell>
          <cell r="U47141"/>
        </row>
        <row r="47142">
          <cell r="A47142">
            <v>102622</v>
          </cell>
          <cell r="H47142">
            <v>3364.14</v>
          </cell>
          <cell r="U47142"/>
        </row>
        <row r="47143">
          <cell r="A47143">
            <v>190419</v>
          </cell>
          <cell r="H47143">
            <v>312</v>
          </cell>
          <cell r="U47143"/>
        </row>
        <row r="47144">
          <cell r="A47144">
            <v>190419</v>
          </cell>
          <cell r="H47144">
            <v>1184</v>
          </cell>
          <cell r="U47144"/>
        </row>
        <row r="47145">
          <cell r="A47145">
            <v>191583</v>
          </cell>
          <cell r="H47145">
            <v>5340</v>
          </cell>
          <cell r="U47145"/>
        </row>
        <row r="47146">
          <cell r="A47146">
            <v>191644</v>
          </cell>
          <cell r="H47146">
            <v>21384</v>
          </cell>
          <cell r="U47146"/>
        </row>
        <row r="47147">
          <cell r="A47147">
            <v>194227</v>
          </cell>
          <cell r="H47147">
            <v>1629.96</v>
          </cell>
          <cell r="U47147"/>
        </row>
        <row r="47148">
          <cell r="A47148">
            <v>194559</v>
          </cell>
          <cell r="H47148">
            <v>2976</v>
          </cell>
          <cell r="U47148"/>
        </row>
        <row r="47149">
          <cell r="A47149">
            <v>194636</v>
          </cell>
          <cell r="H47149">
            <v>9072</v>
          </cell>
          <cell r="U47149"/>
        </row>
        <row r="47150">
          <cell r="A47150">
            <v>194673</v>
          </cell>
          <cell r="H47150">
            <v>2722.5</v>
          </cell>
          <cell r="U47150"/>
        </row>
        <row r="47151">
          <cell r="A47151">
            <v>201226</v>
          </cell>
          <cell r="H47151">
            <v>384</v>
          </cell>
          <cell r="U47151"/>
        </row>
        <row r="47152">
          <cell r="A47152">
            <v>100034</v>
          </cell>
          <cell r="H47152">
            <v>2940</v>
          </cell>
          <cell r="U47152"/>
        </row>
        <row r="47153">
          <cell r="A47153">
            <v>100055</v>
          </cell>
          <cell r="H47153">
            <v>13800</v>
          </cell>
          <cell r="U47153"/>
        </row>
        <row r="47154">
          <cell r="A47154">
            <v>100136</v>
          </cell>
          <cell r="H47154">
            <v>2940</v>
          </cell>
          <cell r="U47154"/>
        </row>
        <row r="47155">
          <cell r="A47155">
            <v>100136</v>
          </cell>
          <cell r="H47155">
            <v>2940</v>
          </cell>
          <cell r="U47155"/>
        </row>
        <row r="47156">
          <cell r="A47156">
            <v>100175</v>
          </cell>
          <cell r="H47156">
            <v>449.9</v>
          </cell>
          <cell r="U47156"/>
        </row>
        <row r="47157">
          <cell r="A47157">
            <v>100217</v>
          </cell>
          <cell r="H47157">
            <v>105000</v>
          </cell>
          <cell r="U47157"/>
        </row>
        <row r="47158">
          <cell r="A47158">
            <v>100217</v>
          </cell>
          <cell r="H47158">
            <v>10500</v>
          </cell>
          <cell r="U47158"/>
        </row>
        <row r="47159">
          <cell r="A47159">
            <v>100596</v>
          </cell>
          <cell r="H47159">
            <v>705.6</v>
          </cell>
          <cell r="U47159"/>
        </row>
        <row r="47160">
          <cell r="A47160">
            <v>100925</v>
          </cell>
          <cell r="H47160">
            <v>1371.57</v>
          </cell>
          <cell r="U47160"/>
        </row>
        <row r="47161">
          <cell r="A47161">
            <v>100925</v>
          </cell>
          <cell r="H47161">
            <v>10378.299999999999</v>
          </cell>
          <cell r="U47161"/>
        </row>
        <row r="47162">
          <cell r="A47162">
            <v>101217</v>
          </cell>
          <cell r="H47162">
            <v>856.8</v>
          </cell>
          <cell r="U47162"/>
        </row>
        <row r="47163">
          <cell r="A47163">
            <v>101217</v>
          </cell>
          <cell r="H47163">
            <v>50.4</v>
          </cell>
          <cell r="U47163"/>
        </row>
        <row r="47164">
          <cell r="A47164">
            <v>101219</v>
          </cell>
          <cell r="H47164">
            <v>504</v>
          </cell>
          <cell r="U47164"/>
        </row>
        <row r="47165">
          <cell r="A47165">
            <v>101219</v>
          </cell>
          <cell r="H47165">
            <v>50.4</v>
          </cell>
          <cell r="U47165"/>
        </row>
        <row r="47166">
          <cell r="A47166">
            <v>101373</v>
          </cell>
          <cell r="H47166">
            <v>399</v>
          </cell>
          <cell r="U47166"/>
        </row>
        <row r="47167">
          <cell r="A47167">
            <v>101425</v>
          </cell>
          <cell r="H47167">
            <v>1836</v>
          </cell>
          <cell r="U47167"/>
        </row>
        <row r="47168">
          <cell r="A47168">
            <v>101486</v>
          </cell>
          <cell r="H47168">
            <v>3780</v>
          </cell>
          <cell r="U47168"/>
        </row>
        <row r="47169">
          <cell r="A47169">
            <v>102418</v>
          </cell>
          <cell r="H47169">
            <v>86.4</v>
          </cell>
          <cell r="U47169"/>
        </row>
        <row r="47170">
          <cell r="A47170">
            <v>102418</v>
          </cell>
          <cell r="H47170">
            <v>942</v>
          </cell>
          <cell r="U47170"/>
        </row>
        <row r="47171">
          <cell r="A47171">
            <v>102418</v>
          </cell>
          <cell r="H47171">
            <v>129.6</v>
          </cell>
          <cell r="U47171"/>
        </row>
        <row r="47172">
          <cell r="A47172">
            <v>102418</v>
          </cell>
          <cell r="H47172">
            <v>1413</v>
          </cell>
          <cell r="U47172"/>
        </row>
        <row r="47173">
          <cell r="A47173">
            <v>190269</v>
          </cell>
          <cell r="H47173">
            <v>3146</v>
          </cell>
          <cell r="U47173"/>
        </row>
        <row r="47174">
          <cell r="A47174">
            <v>190269</v>
          </cell>
          <cell r="H47174">
            <v>306</v>
          </cell>
          <cell r="U47174"/>
        </row>
        <row r="47175">
          <cell r="A47175">
            <v>190483</v>
          </cell>
          <cell r="H47175">
            <v>210</v>
          </cell>
          <cell r="U47175"/>
        </row>
        <row r="47176">
          <cell r="A47176">
            <v>190483</v>
          </cell>
          <cell r="H47176">
            <v>120</v>
          </cell>
          <cell r="U47176"/>
        </row>
        <row r="47177">
          <cell r="A47177">
            <v>191420</v>
          </cell>
          <cell r="H47177">
            <v>1536</v>
          </cell>
          <cell r="U47177"/>
        </row>
        <row r="47178">
          <cell r="A47178">
            <v>191535</v>
          </cell>
          <cell r="H47178">
            <v>1197</v>
          </cell>
          <cell r="U47178"/>
        </row>
        <row r="47179">
          <cell r="A47179">
            <v>191650</v>
          </cell>
          <cell r="H47179">
            <v>339</v>
          </cell>
          <cell r="U47179"/>
        </row>
        <row r="47180">
          <cell r="A47180">
            <v>191968</v>
          </cell>
          <cell r="H47180">
            <v>1500</v>
          </cell>
          <cell r="U47180"/>
        </row>
        <row r="47181">
          <cell r="A47181">
            <v>192053</v>
          </cell>
          <cell r="H47181">
            <v>3264</v>
          </cell>
          <cell r="U47181"/>
        </row>
        <row r="47182">
          <cell r="A47182">
            <v>192435</v>
          </cell>
          <cell r="H47182">
            <v>11172</v>
          </cell>
          <cell r="U47182"/>
        </row>
        <row r="47183">
          <cell r="A47183">
            <v>192801</v>
          </cell>
          <cell r="H47183">
            <v>2700</v>
          </cell>
          <cell r="U47183"/>
        </row>
        <row r="47184">
          <cell r="A47184">
            <v>192905</v>
          </cell>
          <cell r="H47184">
            <v>5340</v>
          </cell>
          <cell r="U47184"/>
        </row>
        <row r="47185">
          <cell r="A47185">
            <v>193095</v>
          </cell>
          <cell r="H47185">
            <v>144</v>
          </cell>
          <cell r="U47185"/>
        </row>
        <row r="47186">
          <cell r="A47186">
            <v>193103</v>
          </cell>
          <cell r="H47186">
            <v>2436</v>
          </cell>
          <cell r="U47186"/>
        </row>
        <row r="47187">
          <cell r="A47187">
            <v>193547</v>
          </cell>
          <cell r="H47187">
            <v>25704</v>
          </cell>
          <cell r="U47187"/>
        </row>
        <row r="47188">
          <cell r="A47188">
            <v>193547</v>
          </cell>
          <cell r="H47188">
            <v>2394</v>
          </cell>
          <cell r="U47188"/>
        </row>
        <row r="47189">
          <cell r="A47189">
            <v>193705</v>
          </cell>
          <cell r="H47189">
            <v>98196</v>
          </cell>
          <cell r="U47189"/>
        </row>
        <row r="47190">
          <cell r="A47190">
            <v>193812</v>
          </cell>
          <cell r="H47190">
            <v>767.04</v>
          </cell>
          <cell r="U47190"/>
        </row>
        <row r="47191">
          <cell r="A47191">
            <v>193812</v>
          </cell>
          <cell r="H47191">
            <v>4602.24</v>
          </cell>
          <cell r="U47191"/>
        </row>
        <row r="47192">
          <cell r="A47192">
            <v>193828</v>
          </cell>
          <cell r="H47192">
            <v>2640</v>
          </cell>
          <cell r="U47192"/>
        </row>
        <row r="47193">
          <cell r="A47193">
            <v>193945</v>
          </cell>
          <cell r="H47193">
            <v>1596</v>
          </cell>
          <cell r="U47193"/>
        </row>
        <row r="47194">
          <cell r="A47194">
            <v>500021</v>
          </cell>
          <cell r="H47194">
            <v>29316</v>
          </cell>
          <cell r="U47194"/>
        </row>
        <row r="47195">
          <cell r="A47195">
            <v>500377</v>
          </cell>
          <cell r="H47195">
            <v>18000</v>
          </cell>
          <cell r="U47195"/>
        </row>
        <row r="47196">
          <cell r="A47196">
            <v>500877</v>
          </cell>
          <cell r="H47196">
            <v>1584</v>
          </cell>
          <cell r="U47196"/>
        </row>
        <row r="47197">
          <cell r="A47197">
            <v>500925</v>
          </cell>
          <cell r="H47197">
            <v>14400</v>
          </cell>
          <cell r="U47197"/>
        </row>
        <row r="47198">
          <cell r="A47198">
            <v>500949</v>
          </cell>
          <cell r="H47198">
            <v>2016</v>
          </cell>
          <cell r="U47198"/>
        </row>
        <row r="47199">
          <cell r="A47199">
            <v>500949</v>
          </cell>
          <cell r="H47199">
            <v>50.4</v>
          </cell>
          <cell r="U47199"/>
        </row>
        <row r="47200">
          <cell r="A47200">
            <v>501698</v>
          </cell>
          <cell r="H47200">
            <v>2450</v>
          </cell>
          <cell r="U47200"/>
        </row>
        <row r="47201">
          <cell r="A47201">
            <v>502078</v>
          </cell>
          <cell r="H47201">
            <v>571.4</v>
          </cell>
          <cell r="U47201"/>
        </row>
        <row r="47202">
          <cell r="A47202">
            <v>502265</v>
          </cell>
          <cell r="H47202">
            <v>4380</v>
          </cell>
          <cell r="U47202"/>
        </row>
        <row r="47203">
          <cell r="A47203">
            <v>502265</v>
          </cell>
          <cell r="H47203">
            <v>285.7</v>
          </cell>
          <cell r="U47203"/>
        </row>
        <row r="47204">
          <cell r="A47204">
            <v>502327</v>
          </cell>
          <cell r="H47204">
            <v>5796</v>
          </cell>
          <cell r="U47204"/>
        </row>
        <row r="47205">
          <cell r="A47205">
            <v>800116</v>
          </cell>
          <cell r="H47205">
            <v>125</v>
          </cell>
          <cell r="U47205"/>
        </row>
        <row r="47206">
          <cell r="A47206">
            <v>800116</v>
          </cell>
          <cell r="H47206">
            <v>3300</v>
          </cell>
          <cell r="U47206"/>
        </row>
        <row r="47207">
          <cell r="A47207" t="str">
            <v>A58550</v>
          </cell>
          <cell r="H47207">
            <v>27000</v>
          </cell>
          <cell r="U47207"/>
        </row>
        <row r="47208">
          <cell r="A47208" t="str">
            <v>A59288</v>
          </cell>
          <cell r="H47208">
            <v>698</v>
          </cell>
          <cell r="U47208"/>
        </row>
        <row r="47209">
          <cell r="A47209" t="str">
            <v>A59288</v>
          </cell>
          <cell r="H47209">
            <v>150</v>
          </cell>
          <cell r="U47209"/>
        </row>
        <row r="47210">
          <cell r="A47210" t="str">
            <v>A59288</v>
          </cell>
          <cell r="H47210">
            <v>11520</v>
          </cell>
          <cell r="U47210"/>
        </row>
        <row r="47211">
          <cell r="A47211" t="str">
            <v>A59292</v>
          </cell>
          <cell r="H47211">
            <v>3600</v>
          </cell>
          <cell r="U47211"/>
        </row>
        <row r="47212">
          <cell r="A47212">
            <v>100274</v>
          </cell>
          <cell r="H47212">
            <v>1176</v>
          </cell>
          <cell r="U47212"/>
        </row>
        <row r="47213">
          <cell r="A47213">
            <v>100275</v>
          </cell>
          <cell r="H47213">
            <v>5880</v>
          </cell>
          <cell r="U47213"/>
        </row>
        <row r="47214">
          <cell r="A47214">
            <v>100596</v>
          </cell>
          <cell r="H47214">
            <v>201.6</v>
          </cell>
          <cell r="U47214"/>
        </row>
        <row r="47215">
          <cell r="A47215">
            <v>101217</v>
          </cell>
          <cell r="H47215">
            <v>302.39999999999998</v>
          </cell>
          <cell r="U47215"/>
        </row>
        <row r="47216">
          <cell r="A47216">
            <v>101219</v>
          </cell>
          <cell r="H47216">
            <v>50.4</v>
          </cell>
          <cell r="U47216"/>
        </row>
        <row r="47217">
          <cell r="A47217">
            <v>101373</v>
          </cell>
          <cell r="H47217">
            <v>2585</v>
          </cell>
          <cell r="U47217"/>
        </row>
        <row r="47218">
          <cell r="A47218">
            <v>101373</v>
          </cell>
          <cell r="H47218">
            <v>135</v>
          </cell>
          <cell r="U47218"/>
        </row>
        <row r="47219">
          <cell r="A47219">
            <v>101373</v>
          </cell>
          <cell r="H47219">
            <v>34650</v>
          </cell>
          <cell r="U47219"/>
        </row>
        <row r="47220">
          <cell r="A47220">
            <v>101373</v>
          </cell>
          <cell r="H47220">
            <v>225</v>
          </cell>
          <cell r="U47220"/>
        </row>
        <row r="47221">
          <cell r="A47221">
            <v>101702</v>
          </cell>
          <cell r="H47221">
            <v>23210</v>
          </cell>
          <cell r="U47221"/>
        </row>
        <row r="47222">
          <cell r="A47222">
            <v>101702</v>
          </cell>
          <cell r="H47222">
            <v>115.1</v>
          </cell>
          <cell r="U47222"/>
        </row>
        <row r="47223">
          <cell r="A47223">
            <v>101702</v>
          </cell>
          <cell r="H47223">
            <v>135</v>
          </cell>
          <cell r="U47223"/>
        </row>
        <row r="47224">
          <cell r="A47224">
            <v>101702</v>
          </cell>
          <cell r="H47224">
            <v>414</v>
          </cell>
          <cell r="U47224"/>
        </row>
        <row r="47225">
          <cell r="A47225">
            <v>101704</v>
          </cell>
          <cell r="H47225">
            <v>3135</v>
          </cell>
          <cell r="U47225"/>
        </row>
        <row r="47226">
          <cell r="A47226">
            <v>101705</v>
          </cell>
          <cell r="H47226">
            <v>1540</v>
          </cell>
          <cell r="U47226"/>
        </row>
        <row r="47227">
          <cell r="A47227">
            <v>101884</v>
          </cell>
          <cell r="H47227">
            <v>2053.8000000000002</v>
          </cell>
          <cell r="U47227"/>
        </row>
        <row r="47228">
          <cell r="A47228">
            <v>190588</v>
          </cell>
          <cell r="H47228">
            <v>1780</v>
          </cell>
          <cell r="U47228"/>
        </row>
        <row r="47229">
          <cell r="A47229">
            <v>192815</v>
          </cell>
          <cell r="H47229">
            <v>139</v>
          </cell>
          <cell r="U47229"/>
        </row>
        <row r="47230">
          <cell r="A47230">
            <v>192815</v>
          </cell>
          <cell r="H47230">
            <v>11028.6</v>
          </cell>
          <cell r="U47230"/>
        </row>
        <row r="47231">
          <cell r="A47231">
            <v>192822</v>
          </cell>
          <cell r="H47231">
            <v>8848.7999999999993</v>
          </cell>
          <cell r="U47231"/>
        </row>
        <row r="47232">
          <cell r="A47232">
            <v>192936</v>
          </cell>
          <cell r="H47232">
            <v>13587</v>
          </cell>
          <cell r="U47232"/>
        </row>
        <row r="47233">
          <cell r="A47233">
            <v>192936</v>
          </cell>
          <cell r="H47233">
            <v>98400</v>
          </cell>
          <cell r="U47233"/>
        </row>
        <row r="47234">
          <cell r="A47234">
            <v>192936</v>
          </cell>
          <cell r="H47234">
            <v>129600</v>
          </cell>
          <cell r="U47234"/>
        </row>
        <row r="47235">
          <cell r="A47235">
            <v>192951</v>
          </cell>
          <cell r="H47235">
            <v>2748</v>
          </cell>
          <cell r="U47235"/>
        </row>
        <row r="47236">
          <cell r="A47236">
            <v>193712</v>
          </cell>
          <cell r="H47236">
            <v>5400</v>
          </cell>
          <cell r="U47236"/>
        </row>
        <row r="47237">
          <cell r="A47237">
            <v>193770</v>
          </cell>
          <cell r="H47237">
            <v>5670</v>
          </cell>
          <cell r="U47237"/>
        </row>
        <row r="47238">
          <cell r="A47238">
            <v>194717</v>
          </cell>
          <cell r="H47238">
            <v>1440</v>
          </cell>
          <cell r="U47238"/>
        </row>
        <row r="47239">
          <cell r="A47239">
            <v>194717</v>
          </cell>
          <cell r="H47239">
            <v>1280</v>
          </cell>
          <cell r="U47239"/>
        </row>
        <row r="47240">
          <cell r="A47240">
            <v>194717</v>
          </cell>
          <cell r="H47240">
            <v>59.16</v>
          </cell>
          <cell r="U47240"/>
        </row>
        <row r="47241">
          <cell r="A47241">
            <v>194717</v>
          </cell>
          <cell r="H47241">
            <v>572</v>
          </cell>
          <cell r="U47241"/>
        </row>
        <row r="47242">
          <cell r="A47242">
            <v>500928</v>
          </cell>
          <cell r="H47242">
            <v>100.8</v>
          </cell>
          <cell r="U47242"/>
        </row>
        <row r="47243">
          <cell r="A47243">
            <v>500949</v>
          </cell>
          <cell r="H47243">
            <v>151.19999999999999</v>
          </cell>
          <cell r="U47243"/>
        </row>
        <row r="47244">
          <cell r="A47244">
            <v>502762</v>
          </cell>
          <cell r="H47244">
            <v>246.25</v>
          </cell>
          <cell r="U47244"/>
        </row>
        <row r="47245">
          <cell r="A47245">
            <v>502762</v>
          </cell>
          <cell r="H47245">
            <v>3943.2</v>
          </cell>
          <cell r="U47245"/>
        </row>
        <row r="47246">
          <cell r="A47246">
            <v>502849</v>
          </cell>
          <cell r="H47246">
            <v>156</v>
          </cell>
          <cell r="U47246"/>
        </row>
        <row r="47247">
          <cell r="A47247">
            <v>502849</v>
          </cell>
          <cell r="H47247">
            <v>6600</v>
          </cell>
          <cell r="U47247"/>
        </row>
        <row r="47248">
          <cell r="A47248" t="str">
            <v>A59838</v>
          </cell>
          <cell r="H47248">
            <v>110</v>
          </cell>
          <cell r="U47248"/>
        </row>
        <row r="47249">
          <cell r="A47249">
            <v>100078</v>
          </cell>
          <cell r="H47249">
            <v>2940</v>
          </cell>
          <cell r="U47249"/>
        </row>
        <row r="47250">
          <cell r="A47250">
            <v>100078</v>
          </cell>
          <cell r="H47250">
            <v>2940</v>
          </cell>
          <cell r="U47250"/>
        </row>
        <row r="47251">
          <cell r="A47251">
            <v>101354</v>
          </cell>
          <cell r="H47251">
            <v>5340</v>
          </cell>
          <cell r="U47251"/>
        </row>
        <row r="47252">
          <cell r="A47252">
            <v>190059</v>
          </cell>
          <cell r="H47252">
            <v>780</v>
          </cell>
          <cell r="U47252"/>
        </row>
        <row r="47253">
          <cell r="A47253">
            <v>192526</v>
          </cell>
          <cell r="H47253">
            <v>360</v>
          </cell>
          <cell r="U47253"/>
        </row>
        <row r="47254">
          <cell r="A47254">
            <v>192797</v>
          </cell>
          <cell r="H47254">
            <v>395</v>
          </cell>
          <cell r="U47254"/>
        </row>
        <row r="47255">
          <cell r="A47255">
            <v>192822</v>
          </cell>
          <cell r="H47255">
            <v>1996</v>
          </cell>
          <cell r="U47255"/>
        </row>
        <row r="47256">
          <cell r="A47256">
            <v>192892</v>
          </cell>
          <cell r="H47256">
            <v>376</v>
          </cell>
          <cell r="U47256"/>
        </row>
        <row r="47257">
          <cell r="A47257">
            <v>192892</v>
          </cell>
          <cell r="H47257">
            <v>25920</v>
          </cell>
          <cell r="U47257"/>
        </row>
        <row r="47258">
          <cell r="A47258">
            <v>193007</v>
          </cell>
          <cell r="H47258">
            <v>151</v>
          </cell>
          <cell r="U47258"/>
        </row>
        <row r="47259">
          <cell r="A47259">
            <v>193007</v>
          </cell>
          <cell r="H47259">
            <v>5832</v>
          </cell>
          <cell r="U47259"/>
        </row>
        <row r="47260">
          <cell r="A47260">
            <v>193812</v>
          </cell>
          <cell r="H47260">
            <v>1917.6</v>
          </cell>
          <cell r="U47260"/>
        </row>
        <row r="47261">
          <cell r="A47261">
            <v>193812</v>
          </cell>
          <cell r="H47261">
            <v>1534.08</v>
          </cell>
          <cell r="U47261"/>
        </row>
        <row r="47262">
          <cell r="A47262">
            <v>193812</v>
          </cell>
          <cell r="H47262">
            <v>1534.08</v>
          </cell>
          <cell r="U47262"/>
        </row>
        <row r="47263">
          <cell r="A47263">
            <v>193812</v>
          </cell>
          <cell r="H47263">
            <v>1534.08</v>
          </cell>
          <cell r="U47263"/>
        </row>
        <row r="47264">
          <cell r="A47264">
            <v>193812</v>
          </cell>
          <cell r="H47264">
            <v>767.04</v>
          </cell>
          <cell r="U47264"/>
        </row>
        <row r="47265">
          <cell r="A47265">
            <v>193812</v>
          </cell>
          <cell r="H47265">
            <v>767.04</v>
          </cell>
          <cell r="U47265"/>
        </row>
        <row r="47266">
          <cell r="A47266">
            <v>193812</v>
          </cell>
          <cell r="H47266">
            <v>2684.64</v>
          </cell>
          <cell r="U47266"/>
        </row>
        <row r="47267">
          <cell r="A47267">
            <v>193812</v>
          </cell>
          <cell r="H47267">
            <v>767.04</v>
          </cell>
          <cell r="U47267"/>
        </row>
        <row r="47268">
          <cell r="A47268">
            <v>193812</v>
          </cell>
          <cell r="H47268">
            <v>767.04</v>
          </cell>
          <cell r="U47268"/>
        </row>
        <row r="47269">
          <cell r="A47269">
            <v>193812</v>
          </cell>
          <cell r="H47269">
            <v>767.04</v>
          </cell>
          <cell r="U47269"/>
        </row>
        <row r="47270">
          <cell r="A47270">
            <v>194227</v>
          </cell>
          <cell r="H47270">
            <v>1664.64</v>
          </cell>
          <cell r="U47270"/>
        </row>
        <row r="47271">
          <cell r="A47271">
            <v>194612</v>
          </cell>
          <cell r="H47271">
            <v>783</v>
          </cell>
          <cell r="U47271"/>
        </row>
        <row r="47272">
          <cell r="A47272">
            <v>194612</v>
          </cell>
          <cell r="H47272">
            <v>195</v>
          </cell>
          <cell r="U47272"/>
        </row>
        <row r="47273">
          <cell r="A47273">
            <v>500732</v>
          </cell>
          <cell r="H47273">
            <v>30000</v>
          </cell>
          <cell r="U47273"/>
        </row>
        <row r="47274">
          <cell r="A47274">
            <v>501783</v>
          </cell>
          <cell r="H47274">
            <v>780</v>
          </cell>
          <cell r="U47274"/>
        </row>
        <row r="47275">
          <cell r="A47275" t="str">
            <v>A59894</v>
          </cell>
          <cell r="H47275">
            <v>102</v>
          </cell>
          <cell r="U47275"/>
        </row>
        <row r="47276">
          <cell r="A47276" t="str">
            <v>A59894</v>
          </cell>
          <cell r="H47276">
            <v>5832</v>
          </cell>
          <cell r="U47276"/>
        </row>
        <row r="47277">
          <cell r="A47277" t="str">
            <v>A59902</v>
          </cell>
          <cell r="H47277">
            <v>420</v>
          </cell>
          <cell r="U47277"/>
        </row>
        <row r="47278">
          <cell r="A47278" t="str">
            <v>A59902</v>
          </cell>
          <cell r="H47278">
            <v>3540</v>
          </cell>
          <cell r="U47278"/>
        </row>
        <row r="47279">
          <cell r="A47279">
            <v>100203</v>
          </cell>
          <cell r="H47279">
            <v>6000</v>
          </cell>
          <cell r="U47279"/>
        </row>
        <row r="47280">
          <cell r="A47280">
            <v>100220</v>
          </cell>
          <cell r="H47280">
            <v>7200</v>
          </cell>
          <cell r="U47280"/>
        </row>
        <row r="47281">
          <cell r="A47281">
            <v>100224</v>
          </cell>
          <cell r="H47281">
            <v>15900</v>
          </cell>
          <cell r="U47281"/>
        </row>
        <row r="47282">
          <cell r="A47282">
            <v>100281</v>
          </cell>
          <cell r="H47282">
            <v>9000</v>
          </cell>
          <cell r="U47282"/>
        </row>
        <row r="47283">
          <cell r="A47283">
            <v>100397</v>
          </cell>
          <cell r="H47283">
            <v>4000</v>
          </cell>
          <cell r="U47283"/>
        </row>
        <row r="47284">
          <cell r="A47284">
            <v>100397</v>
          </cell>
          <cell r="H47284">
            <v>9000</v>
          </cell>
          <cell r="U47284"/>
        </row>
        <row r="47285">
          <cell r="A47285">
            <v>100596</v>
          </cell>
          <cell r="H47285">
            <v>50.4</v>
          </cell>
          <cell r="U47285"/>
        </row>
        <row r="47286">
          <cell r="A47286">
            <v>100635</v>
          </cell>
          <cell r="H47286">
            <v>10800</v>
          </cell>
          <cell r="U47286"/>
        </row>
        <row r="47287">
          <cell r="A47287">
            <v>101217</v>
          </cell>
          <cell r="H47287">
            <v>50.4</v>
          </cell>
          <cell r="U47287"/>
        </row>
        <row r="47288">
          <cell r="A47288">
            <v>101308</v>
          </cell>
          <cell r="H47288">
            <v>129.4</v>
          </cell>
          <cell r="U47288"/>
        </row>
        <row r="47289">
          <cell r="A47289">
            <v>101308</v>
          </cell>
          <cell r="H47289">
            <v>4464</v>
          </cell>
          <cell r="U47289"/>
        </row>
        <row r="47290">
          <cell r="A47290">
            <v>101449</v>
          </cell>
          <cell r="H47290">
            <v>5400</v>
          </cell>
          <cell r="U47290"/>
        </row>
        <row r="47291">
          <cell r="A47291">
            <v>101659</v>
          </cell>
          <cell r="H47291">
            <v>158</v>
          </cell>
          <cell r="U47291"/>
        </row>
        <row r="47292">
          <cell r="A47292">
            <v>101659</v>
          </cell>
          <cell r="H47292">
            <v>2940</v>
          </cell>
          <cell r="U47292"/>
        </row>
        <row r="47293">
          <cell r="A47293">
            <v>102477</v>
          </cell>
          <cell r="H47293">
            <v>93000</v>
          </cell>
          <cell r="U47293"/>
        </row>
        <row r="47294">
          <cell r="A47294">
            <v>190053</v>
          </cell>
          <cell r="H47294">
            <v>3835.2</v>
          </cell>
          <cell r="U47294"/>
        </row>
        <row r="47295">
          <cell r="A47295">
            <v>192043</v>
          </cell>
          <cell r="H47295">
            <v>1800</v>
          </cell>
          <cell r="U47295"/>
        </row>
        <row r="47296">
          <cell r="A47296">
            <v>192046</v>
          </cell>
          <cell r="H47296">
            <v>14400</v>
          </cell>
          <cell r="U47296"/>
        </row>
        <row r="47297">
          <cell r="A47297">
            <v>192046</v>
          </cell>
          <cell r="H47297">
            <v>1800</v>
          </cell>
          <cell r="U47297"/>
        </row>
        <row r="47298">
          <cell r="A47298">
            <v>192438</v>
          </cell>
          <cell r="H47298">
            <v>14400</v>
          </cell>
          <cell r="U47298"/>
        </row>
        <row r="47299">
          <cell r="A47299">
            <v>192557</v>
          </cell>
          <cell r="H47299">
            <v>96192</v>
          </cell>
          <cell r="U47299"/>
        </row>
        <row r="47300">
          <cell r="A47300">
            <v>192631</v>
          </cell>
          <cell r="H47300">
            <v>180</v>
          </cell>
          <cell r="U47300"/>
        </row>
        <row r="47301">
          <cell r="A47301">
            <v>192631</v>
          </cell>
          <cell r="H47301">
            <v>3888</v>
          </cell>
          <cell r="U47301"/>
        </row>
        <row r="47302">
          <cell r="A47302">
            <v>192783</v>
          </cell>
          <cell r="H47302">
            <v>188</v>
          </cell>
          <cell r="U47302"/>
        </row>
        <row r="47303">
          <cell r="A47303">
            <v>192783</v>
          </cell>
          <cell r="H47303">
            <v>3240</v>
          </cell>
          <cell r="U47303"/>
        </row>
        <row r="47304">
          <cell r="A47304">
            <v>192797</v>
          </cell>
          <cell r="H47304">
            <v>2622</v>
          </cell>
          <cell r="U47304"/>
        </row>
        <row r="47305">
          <cell r="A47305">
            <v>192797</v>
          </cell>
          <cell r="H47305">
            <v>2622</v>
          </cell>
          <cell r="U47305"/>
        </row>
        <row r="47306">
          <cell r="A47306">
            <v>193003</v>
          </cell>
          <cell r="H47306">
            <v>112</v>
          </cell>
          <cell r="U47306"/>
        </row>
        <row r="47307">
          <cell r="A47307">
            <v>193003</v>
          </cell>
          <cell r="H47307">
            <v>3240</v>
          </cell>
          <cell r="U47307"/>
        </row>
        <row r="47308">
          <cell r="A47308">
            <v>193009</v>
          </cell>
          <cell r="H47308">
            <v>74</v>
          </cell>
          <cell r="U47308"/>
        </row>
        <row r="47309">
          <cell r="A47309">
            <v>193009</v>
          </cell>
          <cell r="H47309">
            <v>3240</v>
          </cell>
          <cell r="U47309"/>
        </row>
        <row r="47310">
          <cell r="A47310">
            <v>193010</v>
          </cell>
          <cell r="H47310">
            <v>273</v>
          </cell>
          <cell r="U47310"/>
        </row>
        <row r="47311">
          <cell r="A47311">
            <v>193010</v>
          </cell>
          <cell r="H47311">
            <v>5832</v>
          </cell>
          <cell r="U47311"/>
        </row>
        <row r="47312">
          <cell r="A47312">
            <v>193536</v>
          </cell>
          <cell r="H47312">
            <v>13500</v>
          </cell>
          <cell r="U47312"/>
        </row>
        <row r="47313">
          <cell r="A47313">
            <v>193606</v>
          </cell>
          <cell r="H47313">
            <v>816</v>
          </cell>
          <cell r="U47313"/>
        </row>
        <row r="47314">
          <cell r="A47314">
            <v>193812</v>
          </cell>
          <cell r="H47314">
            <v>935.04</v>
          </cell>
          <cell r="U47314"/>
        </row>
        <row r="47315">
          <cell r="A47315">
            <v>193812</v>
          </cell>
          <cell r="H47315">
            <v>767.04</v>
          </cell>
          <cell r="U47315"/>
        </row>
        <row r="47316">
          <cell r="A47316">
            <v>194405</v>
          </cell>
          <cell r="H47316">
            <v>1800</v>
          </cell>
          <cell r="U47316"/>
        </row>
        <row r="47317">
          <cell r="A47317">
            <v>194408</v>
          </cell>
          <cell r="H47317">
            <v>1800</v>
          </cell>
          <cell r="U47317"/>
        </row>
        <row r="47318">
          <cell r="A47318">
            <v>194410</v>
          </cell>
          <cell r="H47318">
            <v>3600</v>
          </cell>
          <cell r="U47318"/>
        </row>
        <row r="47319">
          <cell r="A47319">
            <v>194538</v>
          </cell>
          <cell r="H47319">
            <v>9800</v>
          </cell>
          <cell r="U47319"/>
        </row>
        <row r="47320">
          <cell r="A47320">
            <v>200302</v>
          </cell>
          <cell r="H47320">
            <v>2000</v>
          </cell>
          <cell r="U47320"/>
        </row>
        <row r="47321">
          <cell r="A47321">
            <v>200302</v>
          </cell>
          <cell r="H47321">
            <v>15000</v>
          </cell>
          <cell r="U47321"/>
        </row>
        <row r="47322">
          <cell r="A47322">
            <v>500512</v>
          </cell>
          <cell r="H47322">
            <v>9000</v>
          </cell>
          <cell r="U47322"/>
        </row>
        <row r="47323">
          <cell r="A47323">
            <v>500522</v>
          </cell>
          <cell r="H47323">
            <v>9000</v>
          </cell>
          <cell r="U47323"/>
        </row>
        <row r="47324">
          <cell r="A47324">
            <v>500523</v>
          </cell>
          <cell r="H47324">
            <v>9000</v>
          </cell>
          <cell r="U47324"/>
        </row>
        <row r="47325">
          <cell r="A47325">
            <v>500949</v>
          </cell>
          <cell r="H47325">
            <v>50.4</v>
          </cell>
          <cell r="U47325"/>
        </row>
        <row r="47326">
          <cell r="A47326">
            <v>502725</v>
          </cell>
          <cell r="H47326">
            <v>3600</v>
          </cell>
          <cell r="U47326"/>
        </row>
        <row r="47327">
          <cell r="A47327">
            <v>503075</v>
          </cell>
          <cell r="H47327">
            <v>3600</v>
          </cell>
          <cell r="U47327"/>
        </row>
        <row r="47328">
          <cell r="A47328" t="str">
            <v>A59910</v>
          </cell>
          <cell r="H47328">
            <v>4200</v>
          </cell>
          <cell r="U47328"/>
        </row>
        <row r="47329">
          <cell r="A47329" t="str">
            <v>A59910</v>
          </cell>
          <cell r="H47329">
            <v>363</v>
          </cell>
          <cell r="U47329"/>
        </row>
        <row r="47330">
          <cell r="A47330" t="str">
            <v>A59910</v>
          </cell>
          <cell r="H47330">
            <v>22440</v>
          </cell>
          <cell r="U47330"/>
        </row>
        <row r="47331">
          <cell r="A47331">
            <v>192341</v>
          </cell>
          <cell r="H47331">
            <v>204</v>
          </cell>
          <cell r="U47331"/>
        </row>
        <row r="47332">
          <cell r="A47332">
            <v>192341</v>
          </cell>
          <cell r="H47332">
            <v>1632</v>
          </cell>
          <cell r="U47332"/>
        </row>
        <row r="47333">
          <cell r="A47333">
            <v>192951</v>
          </cell>
          <cell r="H47333">
            <v>2748</v>
          </cell>
          <cell r="U47333"/>
        </row>
        <row r="47334">
          <cell r="A47334">
            <v>193471</v>
          </cell>
          <cell r="H47334">
            <v>6372</v>
          </cell>
          <cell r="U47334"/>
        </row>
        <row r="47335">
          <cell r="A47335">
            <v>193474</v>
          </cell>
          <cell r="H47335">
            <v>2.4</v>
          </cell>
          <cell r="U47335"/>
        </row>
        <row r="47336">
          <cell r="A47336">
            <v>193474</v>
          </cell>
          <cell r="H47336">
            <v>588</v>
          </cell>
          <cell r="U47336"/>
        </row>
        <row r="47337">
          <cell r="A47337" t="str">
            <v>A59549</v>
          </cell>
          <cell r="H47337">
            <v>708</v>
          </cell>
          <cell r="U47337"/>
        </row>
        <row r="47338">
          <cell r="A47338">
            <v>100122</v>
          </cell>
          <cell r="H47338">
            <v>3180</v>
          </cell>
          <cell r="U47338"/>
        </row>
        <row r="47339">
          <cell r="A47339">
            <v>100175</v>
          </cell>
          <cell r="H47339">
            <v>6480</v>
          </cell>
          <cell r="U47339"/>
        </row>
        <row r="47340">
          <cell r="A47340">
            <v>100189</v>
          </cell>
          <cell r="H47340">
            <v>2592</v>
          </cell>
          <cell r="U47340"/>
        </row>
        <row r="47341">
          <cell r="A47341">
            <v>100596</v>
          </cell>
          <cell r="H47341">
            <v>50.4</v>
          </cell>
          <cell r="U47341"/>
        </row>
        <row r="47342">
          <cell r="A47342">
            <v>101217</v>
          </cell>
          <cell r="H47342">
            <v>50.4</v>
          </cell>
          <cell r="U47342"/>
        </row>
        <row r="47343">
          <cell r="A47343">
            <v>101219</v>
          </cell>
          <cell r="H47343">
            <v>201.6</v>
          </cell>
          <cell r="U47343"/>
        </row>
        <row r="47344">
          <cell r="A47344">
            <v>101219</v>
          </cell>
          <cell r="H47344">
            <v>50.4</v>
          </cell>
          <cell r="U47344"/>
        </row>
        <row r="47345">
          <cell r="A47345">
            <v>101788</v>
          </cell>
          <cell r="H47345">
            <v>9792</v>
          </cell>
          <cell r="U47345"/>
        </row>
        <row r="47346">
          <cell r="A47346">
            <v>101788</v>
          </cell>
          <cell r="H47346">
            <v>9792</v>
          </cell>
          <cell r="U47346"/>
        </row>
        <row r="47347">
          <cell r="A47347">
            <v>102138</v>
          </cell>
          <cell r="H47347">
            <v>1155</v>
          </cell>
          <cell r="U47347"/>
        </row>
        <row r="47348">
          <cell r="A47348">
            <v>102268</v>
          </cell>
          <cell r="H47348">
            <v>3060</v>
          </cell>
          <cell r="U47348"/>
        </row>
        <row r="47349">
          <cell r="A47349">
            <v>190064</v>
          </cell>
          <cell r="H47349">
            <v>19176</v>
          </cell>
          <cell r="U47349"/>
        </row>
        <row r="47350">
          <cell r="A47350">
            <v>191127</v>
          </cell>
          <cell r="H47350">
            <v>12508</v>
          </cell>
          <cell r="U47350"/>
        </row>
        <row r="47351">
          <cell r="A47351">
            <v>191127</v>
          </cell>
          <cell r="H47351">
            <v>12508</v>
          </cell>
          <cell r="U47351"/>
        </row>
        <row r="47352">
          <cell r="A47352">
            <v>191261</v>
          </cell>
          <cell r="H47352">
            <v>204</v>
          </cell>
          <cell r="U47352"/>
        </row>
        <row r="47353">
          <cell r="A47353">
            <v>191432</v>
          </cell>
          <cell r="H47353">
            <v>399</v>
          </cell>
          <cell r="U47353"/>
        </row>
        <row r="47354">
          <cell r="A47354">
            <v>191732</v>
          </cell>
          <cell r="H47354">
            <v>2844</v>
          </cell>
          <cell r="U47354"/>
        </row>
        <row r="47355">
          <cell r="A47355">
            <v>191799</v>
          </cell>
          <cell r="H47355">
            <v>15980</v>
          </cell>
          <cell r="U47355"/>
        </row>
        <row r="47356">
          <cell r="A47356">
            <v>192765</v>
          </cell>
          <cell r="H47356">
            <v>1596</v>
          </cell>
          <cell r="U47356"/>
        </row>
        <row r="47357">
          <cell r="A47357">
            <v>193474</v>
          </cell>
          <cell r="H47357">
            <v>187</v>
          </cell>
          <cell r="U47357"/>
        </row>
        <row r="47358">
          <cell r="A47358">
            <v>193612</v>
          </cell>
          <cell r="H47358">
            <v>55</v>
          </cell>
          <cell r="U47358"/>
        </row>
        <row r="47359">
          <cell r="A47359">
            <v>500928</v>
          </cell>
          <cell r="H47359">
            <v>50.4</v>
          </cell>
          <cell r="U47359"/>
        </row>
        <row r="47360">
          <cell r="A47360">
            <v>500928</v>
          </cell>
          <cell r="H47360">
            <v>50.4</v>
          </cell>
          <cell r="U47360"/>
        </row>
        <row r="47361">
          <cell r="A47361">
            <v>500949</v>
          </cell>
          <cell r="H47361">
            <v>100.8</v>
          </cell>
          <cell r="U47361"/>
        </row>
        <row r="47362">
          <cell r="A47362">
            <v>500949</v>
          </cell>
          <cell r="H47362">
            <v>50.4</v>
          </cell>
          <cell r="U47362"/>
        </row>
        <row r="47363">
          <cell r="A47363">
            <v>501054</v>
          </cell>
          <cell r="H47363">
            <v>390</v>
          </cell>
          <cell r="U47363"/>
        </row>
        <row r="47364">
          <cell r="A47364">
            <v>501054</v>
          </cell>
          <cell r="H47364">
            <v>9381</v>
          </cell>
          <cell r="U47364"/>
        </row>
        <row r="47365">
          <cell r="A47365">
            <v>501059</v>
          </cell>
          <cell r="H47365">
            <v>19176</v>
          </cell>
          <cell r="U47365"/>
        </row>
        <row r="47366">
          <cell r="A47366">
            <v>502348</v>
          </cell>
          <cell r="H47366">
            <v>6254</v>
          </cell>
          <cell r="U47366"/>
        </row>
        <row r="47367">
          <cell r="A47367">
            <v>502348</v>
          </cell>
          <cell r="H47367">
            <v>6254</v>
          </cell>
          <cell r="U47367"/>
        </row>
        <row r="47368">
          <cell r="A47368">
            <v>502348</v>
          </cell>
          <cell r="H47368">
            <v>18762</v>
          </cell>
          <cell r="U47368"/>
        </row>
        <row r="47369">
          <cell r="A47369" t="str">
            <v>A01203</v>
          </cell>
          <cell r="H47369">
            <v>585</v>
          </cell>
          <cell r="U47369"/>
        </row>
        <row r="47370">
          <cell r="A47370" t="str">
            <v>A01203</v>
          </cell>
          <cell r="H47370">
            <v>5148</v>
          </cell>
          <cell r="U47370"/>
        </row>
        <row r="47371">
          <cell r="A47371" t="str">
            <v>A01203</v>
          </cell>
          <cell r="H47371">
            <v>2740</v>
          </cell>
          <cell r="U47371"/>
        </row>
        <row r="47372">
          <cell r="A47372" t="str">
            <v>A59934</v>
          </cell>
          <cell r="H47372">
            <v>450</v>
          </cell>
          <cell r="U47372"/>
        </row>
        <row r="47373">
          <cell r="A47373" t="str">
            <v>A59934</v>
          </cell>
          <cell r="H47373">
            <v>156.68</v>
          </cell>
          <cell r="U47373"/>
        </row>
        <row r="47374">
          <cell r="A47374">
            <v>100036</v>
          </cell>
          <cell r="H47374">
            <v>4991</v>
          </cell>
          <cell r="U47374"/>
        </row>
        <row r="47375">
          <cell r="A47375">
            <v>101885</v>
          </cell>
          <cell r="H47375">
            <v>168.42</v>
          </cell>
          <cell r="U47375"/>
        </row>
        <row r="47376">
          <cell r="A47376">
            <v>101885</v>
          </cell>
          <cell r="H47376">
            <v>168.42</v>
          </cell>
          <cell r="U47376"/>
        </row>
        <row r="47377">
          <cell r="A47377">
            <v>101885</v>
          </cell>
          <cell r="H47377">
            <v>448.53</v>
          </cell>
          <cell r="U47377"/>
        </row>
        <row r="47378">
          <cell r="A47378">
            <v>101885</v>
          </cell>
          <cell r="H47378">
            <v>448.53</v>
          </cell>
          <cell r="U47378"/>
        </row>
        <row r="47379">
          <cell r="A47379">
            <v>101885</v>
          </cell>
          <cell r="H47379">
            <v>257.13</v>
          </cell>
          <cell r="U47379"/>
        </row>
        <row r="47380">
          <cell r="A47380">
            <v>191383</v>
          </cell>
          <cell r="H47380">
            <v>4235</v>
          </cell>
          <cell r="U47380"/>
        </row>
        <row r="47381">
          <cell r="A47381">
            <v>191430</v>
          </cell>
          <cell r="H47381">
            <v>285.66000000000003</v>
          </cell>
          <cell r="U47381"/>
        </row>
        <row r="47382">
          <cell r="A47382">
            <v>191535</v>
          </cell>
          <cell r="H47382">
            <v>46.57</v>
          </cell>
          <cell r="U47382"/>
        </row>
        <row r="47383">
          <cell r="A47383">
            <v>191535</v>
          </cell>
          <cell r="H47383">
            <v>139.71</v>
          </cell>
          <cell r="U47383"/>
        </row>
        <row r="47384">
          <cell r="A47384">
            <v>191535</v>
          </cell>
          <cell r="H47384">
            <v>838.26</v>
          </cell>
          <cell r="U47384"/>
        </row>
        <row r="47385">
          <cell r="A47385">
            <v>191535</v>
          </cell>
          <cell r="H47385">
            <v>977.97</v>
          </cell>
          <cell r="U47385"/>
        </row>
        <row r="47386">
          <cell r="A47386">
            <v>191535</v>
          </cell>
          <cell r="H47386">
            <v>1257.3900000000001</v>
          </cell>
          <cell r="U47386"/>
        </row>
        <row r="47387">
          <cell r="A47387">
            <v>191535</v>
          </cell>
          <cell r="H47387">
            <v>1676.52</v>
          </cell>
          <cell r="U47387"/>
        </row>
        <row r="47388">
          <cell r="A47388">
            <v>191535</v>
          </cell>
          <cell r="H47388">
            <v>1676.52</v>
          </cell>
          <cell r="U47388"/>
        </row>
        <row r="47389">
          <cell r="A47389">
            <v>191535</v>
          </cell>
          <cell r="H47389">
            <v>1676.52</v>
          </cell>
          <cell r="U47389"/>
        </row>
        <row r="47390">
          <cell r="A47390">
            <v>192694</v>
          </cell>
          <cell r="H47390">
            <v>211.65</v>
          </cell>
          <cell r="U47390"/>
        </row>
        <row r="47391">
          <cell r="A47391">
            <v>192703</v>
          </cell>
          <cell r="H47391">
            <v>93.71</v>
          </cell>
          <cell r="U47391"/>
        </row>
        <row r="47392">
          <cell r="A47392">
            <v>193812</v>
          </cell>
          <cell r="H47392">
            <v>7286.88</v>
          </cell>
          <cell r="U47392"/>
        </row>
        <row r="47393">
          <cell r="A47393">
            <v>193964</v>
          </cell>
          <cell r="H47393">
            <v>1786</v>
          </cell>
          <cell r="U47393"/>
        </row>
        <row r="47394">
          <cell r="A47394">
            <v>193964</v>
          </cell>
          <cell r="H47394">
            <v>6118</v>
          </cell>
          <cell r="U47394"/>
        </row>
        <row r="47395">
          <cell r="A47395">
            <v>194158</v>
          </cell>
          <cell r="H47395">
            <v>8694</v>
          </cell>
          <cell r="U47395"/>
        </row>
        <row r="47396">
          <cell r="A47396">
            <v>100128</v>
          </cell>
          <cell r="H47396">
            <v>399</v>
          </cell>
          <cell r="U47396"/>
        </row>
        <row r="47397">
          <cell r="A47397">
            <v>100128</v>
          </cell>
          <cell r="H47397">
            <v>432</v>
          </cell>
          <cell r="U47397"/>
        </row>
        <row r="47398">
          <cell r="A47398">
            <v>100196</v>
          </cell>
          <cell r="H47398">
            <v>5100</v>
          </cell>
          <cell r="U47398"/>
        </row>
        <row r="47399">
          <cell r="A47399">
            <v>100311</v>
          </cell>
          <cell r="H47399">
            <v>528</v>
          </cell>
          <cell r="U47399"/>
        </row>
        <row r="47400">
          <cell r="A47400">
            <v>100369</v>
          </cell>
          <cell r="H47400">
            <v>13728</v>
          </cell>
          <cell r="U47400"/>
        </row>
        <row r="47401">
          <cell r="A47401">
            <v>100719</v>
          </cell>
          <cell r="H47401">
            <v>2220</v>
          </cell>
          <cell r="U47401"/>
        </row>
        <row r="47402">
          <cell r="A47402">
            <v>100719</v>
          </cell>
          <cell r="H47402">
            <v>240</v>
          </cell>
          <cell r="U47402"/>
        </row>
        <row r="47403">
          <cell r="A47403">
            <v>100719</v>
          </cell>
          <cell r="H47403">
            <v>4440</v>
          </cell>
          <cell r="U47403"/>
        </row>
        <row r="47404">
          <cell r="A47404">
            <v>100719</v>
          </cell>
          <cell r="H47404">
            <v>480</v>
          </cell>
          <cell r="U47404"/>
        </row>
        <row r="47405">
          <cell r="A47405">
            <v>100862</v>
          </cell>
          <cell r="H47405">
            <v>2112</v>
          </cell>
          <cell r="U47405"/>
        </row>
        <row r="47406">
          <cell r="A47406">
            <v>100900</v>
          </cell>
          <cell r="H47406">
            <v>680</v>
          </cell>
          <cell r="U47406"/>
        </row>
        <row r="47407">
          <cell r="A47407">
            <v>100926</v>
          </cell>
          <cell r="H47407">
            <v>162.5</v>
          </cell>
          <cell r="U47407"/>
        </row>
        <row r="47408">
          <cell r="A47408">
            <v>100926</v>
          </cell>
          <cell r="H47408">
            <v>21624</v>
          </cell>
          <cell r="U47408"/>
        </row>
        <row r="47409">
          <cell r="A47409">
            <v>101217</v>
          </cell>
          <cell r="H47409">
            <v>252</v>
          </cell>
          <cell r="U47409"/>
        </row>
        <row r="47410">
          <cell r="A47410">
            <v>101219</v>
          </cell>
          <cell r="H47410">
            <v>100.8</v>
          </cell>
          <cell r="U47410"/>
        </row>
        <row r="47411">
          <cell r="A47411">
            <v>101373</v>
          </cell>
          <cell r="H47411">
            <v>1133.3499999999999</v>
          </cell>
          <cell r="U47411"/>
        </row>
        <row r="47412">
          <cell r="A47412">
            <v>101555</v>
          </cell>
          <cell r="H47412">
            <v>240</v>
          </cell>
          <cell r="U47412"/>
        </row>
        <row r="47413">
          <cell r="A47413">
            <v>101606</v>
          </cell>
          <cell r="H47413">
            <v>8448</v>
          </cell>
          <cell r="U47413"/>
        </row>
        <row r="47414">
          <cell r="A47414">
            <v>101845</v>
          </cell>
          <cell r="H47414">
            <v>2880</v>
          </cell>
          <cell r="U47414"/>
        </row>
        <row r="47415">
          <cell r="A47415">
            <v>101845</v>
          </cell>
          <cell r="H47415">
            <v>75</v>
          </cell>
          <cell r="U47415"/>
        </row>
        <row r="47416">
          <cell r="A47416">
            <v>101957</v>
          </cell>
          <cell r="H47416">
            <v>1197</v>
          </cell>
          <cell r="U47416"/>
        </row>
        <row r="47417">
          <cell r="A47417">
            <v>101957</v>
          </cell>
          <cell r="H47417">
            <v>2640</v>
          </cell>
          <cell r="U47417"/>
        </row>
        <row r="47418">
          <cell r="A47418">
            <v>102017</v>
          </cell>
          <cell r="H47418">
            <v>4440</v>
          </cell>
          <cell r="U47418"/>
        </row>
        <row r="47419">
          <cell r="A47419">
            <v>102017</v>
          </cell>
          <cell r="H47419">
            <v>480</v>
          </cell>
          <cell r="U47419"/>
        </row>
        <row r="47420">
          <cell r="A47420">
            <v>102034</v>
          </cell>
          <cell r="H47420">
            <v>113.35</v>
          </cell>
          <cell r="U47420"/>
        </row>
        <row r="47421">
          <cell r="A47421">
            <v>102034</v>
          </cell>
          <cell r="H47421">
            <v>149.15</v>
          </cell>
          <cell r="U47421"/>
        </row>
        <row r="47422">
          <cell r="A47422">
            <v>102034</v>
          </cell>
          <cell r="H47422">
            <v>615.70000000000005</v>
          </cell>
          <cell r="U47422"/>
        </row>
        <row r="47423">
          <cell r="A47423">
            <v>102034</v>
          </cell>
          <cell r="H47423">
            <v>441.19</v>
          </cell>
          <cell r="U47423"/>
        </row>
        <row r="47424">
          <cell r="A47424">
            <v>102134</v>
          </cell>
          <cell r="H47424">
            <v>4440</v>
          </cell>
          <cell r="U47424"/>
        </row>
        <row r="47425">
          <cell r="A47425">
            <v>102134</v>
          </cell>
          <cell r="H47425">
            <v>480</v>
          </cell>
          <cell r="U47425"/>
        </row>
        <row r="47426">
          <cell r="A47426">
            <v>102140</v>
          </cell>
          <cell r="H47426">
            <v>7104</v>
          </cell>
          <cell r="U47426"/>
        </row>
        <row r="47427">
          <cell r="A47427">
            <v>102140</v>
          </cell>
          <cell r="H47427">
            <v>798</v>
          </cell>
          <cell r="U47427"/>
        </row>
        <row r="47428">
          <cell r="A47428">
            <v>102140</v>
          </cell>
          <cell r="H47428">
            <v>768</v>
          </cell>
          <cell r="U47428"/>
        </row>
        <row r="47429">
          <cell r="A47429">
            <v>102141</v>
          </cell>
          <cell r="H47429">
            <v>2220</v>
          </cell>
          <cell r="U47429"/>
        </row>
        <row r="47430">
          <cell r="A47430">
            <v>102141</v>
          </cell>
          <cell r="H47430">
            <v>240</v>
          </cell>
          <cell r="U47430"/>
        </row>
        <row r="47431">
          <cell r="A47431">
            <v>102141</v>
          </cell>
          <cell r="H47431">
            <v>5772</v>
          </cell>
          <cell r="U47431"/>
        </row>
        <row r="47432">
          <cell r="A47432">
            <v>102141</v>
          </cell>
          <cell r="H47432">
            <v>624</v>
          </cell>
          <cell r="U47432"/>
        </row>
        <row r="47433">
          <cell r="A47433">
            <v>102398</v>
          </cell>
          <cell r="H47433">
            <v>4440</v>
          </cell>
          <cell r="U47433"/>
        </row>
        <row r="47434">
          <cell r="A47434">
            <v>102398</v>
          </cell>
          <cell r="H47434">
            <v>480</v>
          </cell>
          <cell r="U47434"/>
        </row>
        <row r="47435">
          <cell r="A47435">
            <v>102418</v>
          </cell>
          <cell r="H47435">
            <v>129.6</v>
          </cell>
          <cell r="U47435"/>
        </row>
        <row r="47436">
          <cell r="A47436">
            <v>102418</v>
          </cell>
          <cell r="H47436">
            <v>1413</v>
          </cell>
          <cell r="U47436"/>
        </row>
        <row r="47437">
          <cell r="A47437">
            <v>102605</v>
          </cell>
          <cell r="H47437">
            <v>604.79999999999995</v>
          </cell>
          <cell r="U47437"/>
        </row>
        <row r="47438">
          <cell r="A47438">
            <v>190888</v>
          </cell>
          <cell r="H47438">
            <v>113.35</v>
          </cell>
          <cell r="U47438"/>
        </row>
        <row r="47439">
          <cell r="A47439">
            <v>190888</v>
          </cell>
          <cell r="H47439">
            <v>149.15</v>
          </cell>
          <cell r="U47439"/>
        </row>
        <row r="47440">
          <cell r="A47440">
            <v>190888</v>
          </cell>
          <cell r="H47440">
            <v>615.70000000000005</v>
          </cell>
          <cell r="U47440"/>
        </row>
        <row r="47441">
          <cell r="A47441">
            <v>190888</v>
          </cell>
          <cell r="H47441">
            <v>441.19</v>
          </cell>
          <cell r="U47441"/>
        </row>
        <row r="47442">
          <cell r="A47442">
            <v>191510</v>
          </cell>
          <cell r="H47442">
            <v>864</v>
          </cell>
          <cell r="U47442"/>
        </row>
        <row r="47443">
          <cell r="A47443">
            <v>192021</v>
          </cell>
          <cell r="H47443">
            <v>3308.16</v>
          </cell>
          <cell r="U47443"/>
        </row>
        <row r="47444">
          <cell r="A47444">
            <v>192144</v>
          </cell>
          <cell r="H47444">
            <v>3400</v>
          </cell>
          <cell r="U47444"/>
        </row>
        <row r="47445">
          <cell r="A47445">
            <v>192293</v>
          </cell>
          <cell r="H47445">
            <v>4224</v>
          </cell>
          <cell r="U47445"/>
        </row>
        <row r="47446">
          <cell r="A47446">
            <v>193023</v>
          </cell>
          <cell r="H47446">
            <v>1197</v>
          </cell>
          <cell r="U47446"/>
        </row>
        <row r="47447">
          <cell r="A47447">
            <v>193023</v>
          </cell>
          <cell r="H47447">
            <v>7080</v>
          </cell>
          <cell r="U47447"/>
        </row>
        <row r="47448">
          <cell r="A47448">
            <v>193501</v>
          </cell>
          <cell r="H47448">
            <v>4956</v>
          </cell>
          <cell r="U47448"/>
        </row>
        <row r="47449">
          <cell r="A47449">
            <v>193607</v>
          </cell>
          <cell r="H47449">
            <v>432</v>
          </cell>
          <cell r="U47449"/>
        </row>
        <row r="47450">
          <cell r="A47450">
            <v>193607</v>
          </cell>
          <cell r="H47450">
            <v>1734</v>
          </cell>
          <cell r="U47450"/>
        </row>
        <row r="47451">
          <cell r="A47451">
            <v>193812</v>
          </cell>
          <cell r="H47451">
            <v>1402.56</v>
          </cell>
          <cell r="U47451"/>
        </row>
        <row r="47452">
          <cell r="A47452">
            <v>193812</v>
          </cell>
          <cell r="H47452">
            <v>1402.56</v>
          </cell>
          <cell r="U47452"/>
        </row>
        <row r="47453">
          <cell r="A47453">
            <v>193831</v>
          </cell>
          <cell r="H47453">
            <v>1272</v>
          </cell>
          <cell r="U47453"/>
        </row>
        <row r="47454">
          <cell r="A47454">
            <v>193958</v>
          </cell>
          <cell r="H47454">
            <v>459</v>
          </cell>
          <cell r="U47454"/>
        </row>
        <row r="47455">
          <cell r="A47455">
            <v>500345</v>
          </cell>
          <cell r="H47455">
            <v>4440</v>
          </cell>
          <cell r="U47455"/>
        </row>
        <row r="47456">
          <cell r="A47456">
            <v>500345</v>
          </cell>
          <cell r="H47456">
            <v>480</v>
          </cell>
          <cell r="U47456"/>
        </row>
        <row r="47457">
          <cell r="A47457">
            <v>500345</v>
          </cell>
          <cell r="H47457">
            <v>820</v>
          </cell>
          <cell r="U47457"/>
        </row>
        <row r="47458">
          <cell r="A47458">
            <v>500743</v>
          </cell>
          <cell r="H47458">
            <v>2052</v>
          </cell>
          <cell r="U47458"/>
        </row>
        <row r="47459">
          <cell r="A47459">
            <v>500928</v>
          </cell>
          <cell r="H47459">
            <v>1310.4000000000001</v>
          </cell>
          <cell r="U47459"/>
        </row>
        <row r="47460">
          <cell r="A47460">
            <v>500949</v>
          </cell>
          <cell r="H47460">
            <v>3276</v>
          </cell>
          <cell r="U47460"/>
        </row>
        <row r="47461">
          <cell r="A47461">
            <v>501130</v>
          </cell>
          <cell r="H47461">
            <v>5880</v>
          </cell>
          <cell r="U47461"/>
        </row>
        <row r="47462">
          <cell r="A47462">
            <v>502694</v>
          </cell>
          <cell r="H47462">
            <v>2976</v>
          </cell>
          <cell r="U47462"/>
        </row>
        <row r="47463">
          <cell r="A47463">
            <v>900067</v>
          </cell>
          <cell r="H47463">
            <v>608</v>
          </cell>
          <cell r="U47463"/>
        </row>
        <row r="47464">
          <cell r="A47464">
            <v>900067</v>
          </cell>
          <cell r="H47464">
            <v>798</v>
          </cell>
          <cell r="U47464"/>
        </row>
        <row r="47465">
          <cell r="A47465">
            <v>900067</v>
          </cell>
          <cell r="H47465">
            <v>38722</v>
          </cell>
          <cell r="U47465"/>
        </row>
        <row r="47466">
          <cell r="A47466">
            <v>900333</v>
          </cell>
          <cell r="H47466">
            <v>1965.6</v>
          </cell>
          <cell r="U47466"/>
        </row>
        <row r="47467">
          <cell r="A47467" t="str">
            <v>A59277</v>
          </cell>
          <cell r="H47467">
            <v>4608</v>
          </cell>
          <cell r="U47467"/>
        </row>
        <row r="47468">
          <cell r="A47468" t="str">
            <v>A59277</v>
          </cell>
          <cell r="H47468">
            <v>107</v>
          </cell>
          <cell r="U47468"/>
        </row>
        <row r="47469">
          <cell r="A47469" t="str">
            <v>A59277</v>
          </cell>
          <cell r="H47469">
            <v>113</v>
          </cell>
          <cell r="U47469"/>
        </row>
        <row r="47470">
          <cell r="A47470" t="str">
            <v>A59312</v>
          </cell>
          <cell r="H47470">
            <v>68</v>
          </cell>
          <cell r="U47470"/>
        </row>
        <row r="47471">
          <cell r="A47471" t="str">
            <v>A59312</v>
          </cell>
          <cell r="H47471">
            <v>1488</v>
          </cell>
          <cell r="U47471"/>
        </row>
        <row r="47472">
          <cell r="A47472" t="str">
            <v>A59366</v>
          </cell>
          <cell r="H47472">
            <v>125</v>
          </cell>
          <cell r="U47472"/>
        </row>
        <row r="47473">
          <cell r="A47473" t="str">
            <v>A59366</v>
          </cell>
          <cell r="H47473">
            <v>9792</v>
          </cell>
          <cell r="U47473"/>
        </row>
        <row r="47474">
          <cell r="A47474" t="str">
            <v>A59405</v>
          </cell>
          <cell r="H47474">
            <v>6864</v>
          </cell>
          <cell r="U47474"/>
        </row>
        <row r="47475">
          <cell r="A47475" t="str">
            <v>A59657</v>
          </cell>
          <cell r="H47475">
            <v>117.5</v>
          </cell>
          <cell r="U47475"/>
        </row>
        <row r="47476">
          <cell r="A47476" t="str">
            <v>A59657</v>
          </cell>
          <cell r="H47476">
            <v>708</v>
          </cell>
          <cell r="U47476"/>
        </row>
        <row r="47477">
          <cell r="A47477" t="str">
            <v>A59908</v>
          </cell>
          <cell r="H47477">
            <v>60</v>
          </cell>
          <cell r="U47477"/>
        </row>
        <row r="47478">
          <cell r="A47478" t="str">
            <v>A59908</v>
          </cell>
          <cell r="H47478">
            <v>960</v>
          </cell>
          <cell r="U47478"/>
        </row>
        <row r="47479">
          <cell r="A47479" t="str">
            <v>A59971</v>
          </cell>
          <cell r="H47479">
            <v>7200</v>
          </cell>
          <cell r="U47479"/>
        </row>
        <row r="47480">
          <cell r="A47480">
            <v>100143</v>
          </cell>
          <cell r="H47480">
            <v>1200</v>
          </cell>
          <cell r="U47480"/>
        </row>
        <row r="47481">
          <cell r="A47481">
            <v>100596</v>
          </cell>
          <cell r="H47481">
            <v>151.19999999999999</v>
          </cell>
          <cell r="U47481"/>
        </row>
        <row r="47482">
          <cell r="A47482">
            <v>101846</v>
          </cell>
          <cell r="H47482">
            <v>18720</v>
          </cell>
          <cell r="U47482"/>
        </row>
        <row r="47483">
          <cell r="A47483">
            <v>102090</v>
          </cell>
          <cell r="H47483">
            <v>576</v>
          </cell>
          <cell r="U47483"/>
        </row>
        <row r="47484">
          <cell r="A47484">
            <v>102605</v>
          </cell>
          <cell r="H47484">
            <v>720</v>
          </cell>
          <cell r="U47484"/>
        </row>
        <row r="47485">
          <cell r="A47485">
            <v>191432</v>
          </cell>
          <cell r="H47485">
            <v>1152</v>
          </cell>
          <cell r="U47485"/>
        </row>
        <row r="47486">
          <cell r="A47486">
            <v>191670</v>
          </cell>
          <cell r="H47486">
            <v>7200</v>
          </cell>
          <cell r="U47486"/>
        </row>
        <row r="47487">
          <cell r="A47487">
            <v>191670</v>
          </cell>
          <cell r="H47487">
            <v>666</v>
          </cell>
          <cell r="U47487"/>
        </row>
        <row r="47488">
          <cell r="A47488">
            <v>191670</v>
          </cell>
          <cell r="H47488">
            <v>1440</v>
          </cell>
          <cell r="U47488"/>
        </row>
        <row r="47489">
          <cell r="A47489">
            <v>192304</v>
          </cell>
          <cell r="H47489">
            <v>6210</v>
          </cell>
          <cell r="U47489"/>
        </row>
        <row r="47490">
          <cell r="A47490">
            <v>192557</v>
          </cell>
          <cell r="H47490">
            <v>2450</v>
          </cell>
          <cell r="U47490"/>
        </row>
        <row r="47491">
          <cell r="A47491">
            <v>192797</v>
          </cell>
          <cell r="H47491">
            <v>450</v>
          </cell>
          <cell r="U47491"/>
        </row>
        <row r="47492">
          <cell r="A47492">
            <v>192797</v>
          </cell>
          <cell r="H47492">
            <v>450</v>
          </cell>
          <cell r="U47492"/>
        </row>
        <row r="47493">
          <cell r="A47493">
            <v>193812</v>
          </cell>
          <cell r="H47493">
            <v>38352</v>
          </cell>
          <cell r="U47493"/>
        </row>
        <row r="47494">
          <cell r="A47494">
            <v>193812</v>
          </cell>
          <cell r="H47494">
            <v>7670.4</v>
          </cell>
          <cell r="U47494"/>
        </row>
        <row r="47495">
          <cell r="A47495">
            <v>193958</v>
          </cell>
          <cell r="H47495">
            <v>9180</v>
          </cell>
          <cell r="U47495"/>
        </row>
        <row r="47496">
          <cell r="A47496">
            <v>500928</v>
          </cell>
          <cell r="H47496">
            <v>50.4</v>
          </cell>
          <cell r="U47496"/>
        </row>
        <row r="47497">
          <cell r="A47497">
            <v>500949</v>
          </cell>
          <cell r="H47497">
            <v>50.4</v>
          </cell>
          <cell r="U47497"/>
        </row>
        <row r="47498">
          <cell r="A47498">
            <v>501149</v>
          </cell>
          <cell r="H47498">
            <v>9800</v>
          </cell>
          <cell r="U47498"/>
        </row>
        <row r="47499">
          <cell r="A47499">
            <v>900333</v>
          </cell>
          <cell r="H47499">
            <v>50.4</v>
          </cell>
          <cell r="U47499"/>
        </row>
        <row r="47500">
          <cell r="A47500" t="str">
            <v>A58390</v>
          </cell>
          <cell r="H47500">
            <v>4100</v>
          </cell>
          <cell r="U47500"/>
        </row>
        <row r="47501">
          <cell r="A47501" t="str">
            <v>A59114</v>
          </cell>
          <cell r="H47501">
            <v>4752</v>
          </cell>
          <cell r="U47501"/>
        </row>
        <row r="47502">
          <cell r="A47502" t="str">
            <v>A59978</v>
          </cell>
          <cell r="H47502">
            <v>490</v>
          </cell>
          <cell r="U47502"/>
        </row>
        <row r="47503">
          <cell r="A47503" t="str">
            <v>A59978</v>
          </cell>
          <cell r="H47503">
            <v>490</v>
          </cell>
          <cell r="U47503"/>
        </row>
        <row r="47504">
          <cell r="A47504" t="str">
            <v>A59980</v>
          </cell>
          <cell r="H47504">
            <v>490</v>
          </cell>
          <cell r="U47504"/>
        </row>
        <row r="47505">
          <cell r="A47505">
            <v>100036</v>
          </cell>
          <cell r="H47505">
            <v>3000</v>
          </cell>
          <cell r="U47505"/>
        </row>
        <row r="47506">
          <cell r="A47506">
            <v>100196</v>
          </cell>
          <cell r="H47506">
            <v>11458</v>
          </cell>
          <cell r="U47506"/>
        </row>
        <row r="47507">
          <cell r="A47507">
            <v>100661</v>
          </cell>
          <cell r="H47507">
            <v>540</v>
          </cell>
          <cell r="U47507"/>
        </row>
        <row r="47508">
          <cell r="A47508">
            <v>100661</v>
          </cell>
          <cell r="H47508">
            <v>53.7</v>
          </cell>
          <cell r="U47508"/>
        </row>
        <row r="47509">
          <cell r="A47509">
            <v>100762</v>
          </cell>
          <cell r="H47509">
            <v>782</v>
          </cell>
          <cell r="U47509"/>
        </row>
        <row r="47510">
          <cell r="A47510">
            <v>100762</v>
          </cell>
          <cell r="H47510">
            <v>5760</v>
          </cell>
          <cell r="U47510"/>
        </row>
        <row r="47511">
          <cell r="A47511">
            <v>101219</v>
          </cell>
          <cell r="H47511">
            <v>50.4</v>
          </cell>
          <cell r="U47511"/>
        </row>
        <row r="47512">
          <cell r="A47512">
            <v>101280</v>
          </cell>
          <cell r="H47512">
            <v>157.25</v>
          </cell>
          <cell r="U47512"/>
        </row>
        <row r="47513">
          <cell r="A47513">
            <v>101280</v>
          </cell>
          <cell r="H47513">
            <v>10620</v>
          </cell>
          <cell r="U47513"/>
        </row>
        <row r="47514">
          <cell r="A47514">
            <v>101555</v>
          </cell>
          <cell r="H47514">
            <v>13498</v>
          </cell>
          <cell r="U47514"/>
        </row>
        <row r="47515">
          <cell r="A47515">
            <v>102010</v>
          </cell>
          <cell r="H47515">
            <v>9000</v>
          </cell>
          <cell r="U47515"/>
        </row>
        <row r="47516">
          <cell r="A47516">
            <v>102125</v>
          </cell>
          <cell r="H47516">
            <v>4231.2</v>
          </cell>
          <cell r="U47516"/>
        </row>
        <row r="47517">
          <cell r="A47517">
            <v>102138</v>
          </cell>
          <cell r="H47517">
            <v>176</v>
          </cell>
          <cell r="U47517"/>
        </row>
        <row r="47518">
          <cell r="A47518">
            <v>102138</v>
          </cell>
          <cell r="H47518">
            <v>924</v>
          </cell>
          <cell r="U47518"/>
        </row>
        <row r="47519">
          <cell r="A47519">
            <v>102605</v>
          </cell>
          <cell r="H47519">
            <v>252</v>
          </cell>
          <cell r="U47519"/>
        </row>
        <row r="47520">
          <cell r="A47520">
            <v>102607</v>
          </cell>
          <cell r="H47520">
            <v>512.33000000000004</v>
          </cell>
          <cell r="U47520"/>
        </row>
        <row r="47521">
          <cell r="A47521">
            <v>102607</v>
          </cell>
          <cell r="H47521">
            <v>968.76</v>
          </cell>
          <cell r="U47521"/>
        </row>
        <row r="47522">
          <cell r="A47522">
            <v>102607</v>
          </cell>
          <cell r="H47522">
            <v>111.78</v>
          </cell>
          <cell r="U47522"/>
        </row>
        <row r="47523">
          <cell r="A47523">
            <v>102607</v>
          </cell>
          <cell r="H47523">
            <v>4610.93</v>
          </cell>
          <cell r="U47523"/>
        </row>
        <row r="47524">
          <cell r="A47524">
            <v>102607</v>
          </cell>
          <cell r="H47524">
            <v>294.98</v>
          </cell>
          <cell r="U47524"/>
        </row>
        <row r="47525">
          <cell r="A47525">
            <v>102607</v>
          </cell>
          <cell r="H47525">
            <v>5101.5200000000004</v>
          </cell>
          <cell r="U47525"/>
        </row>
        <row r="47526">
          <cell r="A47526">
            <v>102607</v>
          </cell>
          <cell r="H47526">
            <v>49.68</v>
          </cell>
          <cell r="U47526"/>
        </row>
        <row r="47527">
          <cell r="A47527">
            <v>102607</v>
          </cell>
          <cell r="H47527">
            <v>89.42</v>
          </cell>
          <cell r="U47527"/>
        </row>
        <row r="47528">
          <cell r="A47528">
            <v>102607</v>
          </cell>
          <cell r="H47528">
            <v>791.78</v>
          </cell>
          <cell r="U47528"/>
        </row>
        <row r="47529">
          <cell r="A47529">
            <v>102607</v>
          </cell>
          <cell r="H47529">
            <v>745.2</v>
          </cell>
          <cell r="U47529"/>
        </row>
        <row r="47530">
          <cell r="A47530">
            <v>102607</v>
          </cell>
          <cell r="H47530">
            <v>388.13</v>
          </cell>
          <cell r="U47530"/>
        </row>
        <row r="47531">
          <cell r="A47531">
            <v>102607</v>
          </cell>
          <cell r="H47531">
            <v>419.18</v>
          </cell>
          <cell r="U47531"/>
        </row>
        <row r="47532">
          <cell r="A47532">
            <v>102607</v>
          </cell>
          <cell r="H47532">
            <v>931.5</v>
          </cell>
          <cell r="U47532"/>
        </row>
        <row r="47533">
          <cell r="A47533">
            <v>102607</v>
          </cell>
          <cell r="H47533">
            <v>3108.11</v>
          </cell>
          <cell r="U47533"/>
        </row>
        <row r="47534">
          <cell r="A47534">
            <v>102607</v>
          </cell>
          <cell r="H47534">
            <v>536.54</v>
          </cell>
          <cell r="U47534"/>
        </row>
        <row r="47535">
          <cell r="A47535">
            <v>102607</v>
          </cell>
          <cell r="H47535">
            <v>55.89</v>
          </cell>
          <cell r="U47535"/>
        </row>
        <row r="47536">
          <cell r="A47536">
            <v>102607</v>
          </cell>
          <cell r="H47536">
            <v>155.25</v>
          </cell>
          <cell r="U47536"/>
        </row>
        <row r="47537">
          <cell r="A47537">
            <v>190188</v>
          </cell>
          <cell r="H47537">
            <v>4500</v>
          </cell>
          <cell r="U47537"/>
        </row>
        <row r="47538">
          <cell r="A47538">
            <v>190419</v>
          </cell>
          <cell r="H47538">
            <v>2080</v>
          </cell>
          <cell r="U47538"/>
        </row>
        <row r="47539">
          <cell r="A47539">
            <v>190419</v>
          </cell>
          <cell r="H47539">
            <v>1258</v>
          </cell>
          <cell r="U47539"/>
        </row>
        <row r="47540">
          <cell r="A47540">
            <v>190535</v>
          </cell>
          <cell r="H47540">
            <v>1440</v>
          </cell>
          <cell r="U47540"/>
        </row>
        <row r="47541">
          <cell r="A47541">
            <v>190896</v>
          </cell>
          <cell r="H47541">
            <v>2640</v>
          </cell>
          <cell r="U47541"/>
        </row>
        <row r="47542">
          <cell r="A47542">
            <v>191650</v>
          </cell>
          <cell r="H47542">
            <v>339</v>
          </cell>
          <cell r="U47542"/>
        </row>
        <row r="47543">
          <cell r="A47543">
            <v>191702</v>
          </cell>
          <cell r="H47543">
            <v>9180</v>
          </cell>
          <cell r="U47543"/>
        </row>
        <row r="47544">
          <cell r="A47544">
            <v>192302</v>
          </cell>
          <cell r="H47544">
            <v>3876</v>
          </cell>
          <cell r="U47544"/>
        </row>
        <row r="47545">
          <cell r="A47545">
            <v>192601</v>
          </cell>
          <cell r="H47545">
            <v>226.7</v>
          </cell>
          <cell r="U47545"/>
        </row>
        <row r="47546">
          <cell r="A47546">
            <v>192601</v>
          </cell>
          <cell r="H47546">
            <v>298.3</v>
          </cell>
          <cell r="U47546"/>
        </row>
        <row r="47547">
          <cell r="A47547">
            <v>192601</v>
          </cell>
          <cell r="H47547">
            <v>1231.4000000000001</v>
          </cell>
          <cell r="U47547"/>
        </row>
        <row r="47548">
          <cell r="A47548">
            <v>192601</v>
          </cell>
          <cell r="H47548">
            <v>882.38</v>
          </cell>
          <cell r="U47548"/>
        </row>
        <row r="47549">
          <cell r="A47549">
            <v>192905</v>
          </cell>
          <cell r="H47549">
            <v>2670</v>
          </cell>
          <cell r="U47549"/>
        </row>
        <row r="47550">
          <cell r="A47550">
            <v>193812</v>
          </cell>
          <cell r="H47550">
            <v>3068.16</v>
          </cell>
          <cell r="U47550"/>
        </row>
        <row r="47551">
          <cell r="A47551">
            <v>193812</v>
          </cell>
          <cell r="H47551">
            <v>1534.08</v>
          </cell>
          <cell r="U47551"/>
        </row>
        <row r="47552">
          <cell r="A47552">
            <v>194166</v>
          </cell>
          <cell r="H47552">
            <v>3631.2</v>
          </cell>
          <cell r="U47552"/>
        </row>
        <row r="47553">
          <cell r="A47553">
            <v>194166</v>
          </cell>
          <cell r="H47553">
            <v>7206.3</v>
          </cell>
          <cell r="U47553"/>
        </row>
        <row r="47554">
          <cell r="A47554">
            <v>194166</v>
          </cell>
          <cell r="H47554">
            <v>5042.54</v>
          </cell>
          <cell r="U47554"/>
        </row>
        <row r="47555">
          <cell r="A47555">
            <v>194355</v>
          </cell>
          <cell r="H47555">
            <v>820</v>
          </cell>
          <cell r="U47555"/>
        </row>
        <row r="47556">
          <cell r="A47556">
            <v>500949</v>
          </cell>
          <cell r="H47556">
            <v>50.4</v>
          </cell>
          <cell r="U47556"/>
        </row>
        <row r="47557">
          <cell r="A47557">
            <v>800101</v>
          </cell>
          <cell r="H47557">
            <v>6760</v>
          </cell>
          <cell r="U47557"/>
        </row>
        <row r="47558">
          <cell r="A47558">
            <v>800101</v>
          </cell>
          <cell r="H47558">
            <v>3428.4</v>
          </cell>
          <cell r="U47558"/>
        </row>
        <row r="47559">
          <cell r="A47559">
            <v>900271</v>
          </cell>
          <cell r="H47559">
            <v>2376</v>
          </cell>
          <cell r="U47559"/>
        </row>
        <row r="47560">
          <cell r="A47560">
            <v>900271</v>
          </cell>
          <cell r="H47560">
            <v>2851.2</v>
          </cell>
          <cell r="U47560"/>
        </row>
        <row r="47561">
          <cell r="A47561">
            <v>900271</v>
          </cell>
          <cell r="H47561">
            <v>11880</v>
          </cell>
          <cell r="U47561"/>
        </row>
        <row r="47562">
          <cell r="A47562">
            <v>900271</v>
          </cell>
          <cell r="H47562">
            <v>11880</v>
          </cell>
          <cell r="U47562"/>
        </row>
        <row r="47563">
          <cell r="A47563">
            <v>900333</v>
          </cell>
          <cell r="H47563">
            <v>806.4</v>
          </cell>
          <cell r="U47563"/>
        </row>
        <row r="47564">
          <cell r="A47564" t="str">
            <v>A60000</v>
          </cell>
          <cell r="H47564">
            <v>125</v>
          </cell>
          <cell r="U47564"/>
        </row>
        <row r="47565">
          <cell r="A47565" t="str">
            <v>A60000</v>
          </cell>
          <cell r="H47565">
            <v>14400</v>
          </cell>
          <cell r="U47565"/>
        </row>
        <row r="47566">
          <cell r="A47566" t="str">
            <v>A60014</v>
          </cell>
          <cell r="H47566">
            <v>490</v>
          </cell>
          <cell r="U47566"/>
        </row>
        <row r="47567">
          <cell r="A47567">
            <v>100175</v>
          </cell>
          <cell r="H47567">
            <v>11880</v>
          </cell>
          <cell r="U47567"/>
        </row>
        <row r="47568">
          <cell r="A47568">
            <v>100708</v>
          </cell>
          <cell r="H47568">
            <v>10560</v>
          </cell>
          <cell r="U47568"/>
        </row>
        <row r="47569">
          <cell r="A47569">
            <v>101606</v>
          </cell>
          <cell r="H47569">
            <v>7392</v>
          </cell>
          <cell r="U47569"/>
        </row>
        <row r="47570">
          <cell r="A47570">
            <v>101676</v>
          </cell>
          <cell r="H47570">
            <v>509.01</v>
          </cell>
          <cell r="U47570"/>
        </row>
        <row r="47571">
          <cell r="A47571">
            <v>101676</v>
          </cell>
          <cell r="H47571">
            <v>5590</v>
          </cell>
          <cell r="U47571"/>
        </row>
        <row r="47572">
          <cell r="A47572">
            <v>101676</v>
          </cell>
          <cell r="H47572">
            <v>6477.64</v>
          </cell>
          <cell r="U47572"/>
        </row>
        <row r="47573">
          <cell r="A47573">
            <v>101676</v>
          </cell>
          <cell r="H47573">
            <v>15900</v>
          </cell>
          <cell r="U47573"/>
        </row>
        <row r="47574">
          <cell r="A47574">
            <v>101676</v>
          </cell>
          <cell r="H47574">
            <v>311.91000000000003</v>
          </cell>
          <cell r="U47574"/>
        </row>
        <row r="47575">
          <cell r="A47575">
            <v>101788</v>
          </cell>
          <cell r="H47575">
            <v>1714.2</v>
          </cell>
          <cell r="U47575"/>
        </row>
        <row r="47576">
          <cell r="A47576">
            <v>101801</v>
          </cell>
          <cell r="H47576">
            <v>50112</v>
          </cell>
          <cell r="U47576"/>
        </row>
        <row r="47577">
          <cell r="A47577">
            <v>190158</v>
          </cell>
          <cell r="H47577">
            <v>176</v>
          </cell>
          <cell r="U47577"/>
        </row>
        <row r="47578">
          <cell r="A47578">
            <v>190986</v>
          </cell>
          <cell r="H47578">
            <v>73.5</v>
          </cell>
          <cell r="U47578"/>
        </row>
        <row r="47579">
          <cell r="A47579">
            <v>190986</v>
          </cell>
          <cell r="H47579">
            <v>4920</v>
          </cell>
          <cell r="U47579"/>
        </row>
        <row r="47580">
          <cell r="A47580">
            <v>191650</v>
          </cell>
          <cell r="H47580">
            <v>12400</v>
          </cell>
          <cell r="U47580"/>
        </row>
        <row r="47581">
          <cell r="A47581">
            <v>191650</v>
          </cell>
          <cell r="H47581">
            <v>480</v>
          </cell>
          <cell r="U47581"/>
        </row>
        <row r="47582">
          <cell r="A47582">
            <v>191650</v>
          </cell>
          <cell r="H47582">
            <v>539.84</v>
          </cell>
          <cell r="U47582"/>
        </row>
        <row r="47583">
          <cell r="A47583">
            <v>191650</v>
          </cell>
          <cell r="H47583">
            <v>440</v>
          </cell>
          <cell r="U47583"/>
        </row>
        <row r="47584">
          <cell r="A47584">
            <v>191650</v>
          </cell>
          <cell r="H47584">
            <v>7995</v>
          </cell>
          <cell r="U47584"/>
        </row>
        <row r="47585">
          <cell r="A47585">
            <v>191650</v>
          </cell>
          <cell r="H47585">
            <v>312</v>
          </cell>
          <cell r="U47585"/>
        </row>
        <row r="47586">
          <cell r="A47586">
            <v>191650</v>
          </cell>
          <cell r="H47586">
            <v>108</v>
          </cell>
          <cell r="U47586"/>
        </row>
        <row r="47587">
          <cell r="A47587">
            <v>191650</v>
          </cell>
          <cell r="H47587">
            <v>639</v>
          </cell>
          <cell r="U47587"/>
        </row>
        <row r="47588">
          <cell r="A47588">
            <v>191650</v>
          </cell>
          <cell r="H47588">
            <v>452</v>
          </cell>
          <cell r="U47588"/>
        </row>
        <row r="47589">
          <cell r="A47589">
            <v>191650</v>
          </cell>
          <cell r="H47589">
            <v>270</v>
          </cell>
          <cell r="U47589"/>
        </row>
        <row r="47590">
          <cell r="A47590">
            <v>191650</v>
          </cell>
          <cell r="H47590">
            <v>4740</v>
          </cell>
          <cell r="U47590"/>
        </row>
        <row r="47591">
          <cell r="A47591">
            <v>191650</v>
          </cell>
          <cell r="H47591">
            <v>12000</v>
          </cell>
          <cell r="U47591"/>
        </row>
        <row r="47592">
          <cell r="A47592">
            <v>192770</v>
          </cell>
          <cell r="H47592">
            <v>216</v>
          </cell>
          <cell r="U47592"/>
        </row>
        <row r="47593">
          <cell r="A47593">
            <v>192770</v>
          </cell>
          <cell r="H47593">
            <v>6372</v>
          </cell>
          <cell r="U47593"/>
        </row>
        <row r="47594">
          <cell r="A47594">
            <v>193812</v>
          </cell>
          <cell r="H47594">
            <v>767.04</v>
          </cell>
          <cell r="U47594"/>
        </row>
        <row r="47595">
          <cell r="A47595">
            <v>193812</v>
          </cell>
          <cell r="H47595">
            <v>3835.2</v>
          </cell>
          <cell r="U47595"/>
        </row>
        <row r="47596">
          <cell r="A47596">
            <v>193818</v>
          </cell>
          <cell r="H47596">
            <v>2301</v>
          </cell>
          <cell r="U47596"/>
        </row>
        <row r="47597">
          <cell r="A47597">
            <v>193838</v>
          </cell>
          <cell r="H47597">
            <v>1700</v>
          </cell>
          <cell r="U47597"/>
        </row>
        <row r="47598">
          <cell r="A47598">
            <v>194174</v>
          </cell>
          <cell r="H47598">
            <v>14487.87</v>
          </cell>
          <cell r="U47598"/>
        </row>
        <row r="47599">
          <cell r="A47599">
            <v>194578</v>
          </cell>
          <cell r="H47599">
            <v>3600</v>
          </cell>
          <cell r="U47599"/>
        </row>
        <row r="47600">
          <cell r="A47600">
            <v>202963</v>
          </cell>
          <cell r="H47600">
            <v>93.75</v>
          </cell>
          <cell r="U47600"/>
        </row>
        <row r="47601">
          <cell r="A47601">
            <v>202963</v>
          </cell>
          <cell r="H47601">
            <v>2664</v>
          </cell>
          <cell r="U47601"/>
        </row>
        <row r="47602">
          <cell r="A47602">
            <v>800236</v>
          </cell>
          <cell r="H47602">
            <v>10620</v>
          </cell>
          <cell r="U47602"/>
        </row>
        <row r="47603">
          <cell r="A47603">
            <v>101884</v>
          </cell>
          <cell r="H47603">
            <v>2053.8000000000002</v>
          </cell>
          <cell r="U47603"/>
        </row>
        <row r="47604">
          <cell r="A47604">
            <v>191007</v>
          </cell>
          <cell r="H47604">
            <v>2900</v>
          </cell>
          <cell r="U47604"/>
        </row>
        <row r="47605">
          <cell r="A47605">
            <v>191007</v>
          </cell>
          <cell r="H47605">
            <v>55</v>
          </cell>
          <cell r="U47605"/>
        </row>
        <row r="47606">
          <cell r="A47606">
            <v>191007</v>
          </cell>
          <cell r="H47606">
            <v>852.28</v>
          </cell>
          <cell r="U47606"/>
        </row>
        <row r="47607">
          <cell r="A47607">
            <v>191007</v>
          </cell>
          <cell r="H47607">
            <v>1193.06</v>
          </cell>
          <cell r="U47607"/>
        </row>
        <row r="47608">
          <cell r="A47608">
            <v>191007</v>
          </cell>
          <cell r="H47608">
            <v>2853.62</v>
          </cell>
          <cell r="U47608"/>
        </row>
        <row r="47609">
          <cell r="A47609">
            <v>191007</v>
          </cell>
          <cell r="H47609">
            <v>176.46</v>
          </cell>
          <cell r="U47609"/>
        </row>
        <row r="47610">
          <cell r="A47610">
            <v>191007</v>
          </cell>
          <cell r="H47610">
            <v>205.32</v>
          </cell>
          <cell r="U47610"/>
        </row>
        <row r="47611">
          <cell r="A47611">
            <v>191007</v>
          </cell>
          <cell r="H47611">
            <v>3628.48</v>
          </cell>
          <cell r="U47611"/>
        </row>
        <row r="47612">
          <cell r="A47612">
            <v>191007</v>
          </cell>
          <cell r="H47612">
            <v>4474.47</v>
          </cell>
          <cell r="U47612"/>
        </row>
        <row r="47613">
          <cell r="A47613">
            <v>191007</v>
          </cell>
          <cell r="H47613">
            <v>1280.8</v>
          </cell>
          <cell r="U47613"/>
        </row>
        <row r="47614">
          <cell r="A47614">
            <v>191007</v>
          </cell>
          <cell r="H47614">
            <v>193.69</v>
          </cell>
          <cell r="U47614"/>
        </row>
        <row r="47615">
          <cell r="A47615">
            <v>191007</v>
          </cell>
          <cell r="H47615">
            <v>991.68</v>
          </cell>
          <cell r="U47615"/>
        </row>
        <row r="47616">
          <cell r="A47616">
            <v>191007</v>
          </cell>
          <cell r="H47616">
            <v>1317.7</v>
          </cell>
          <cell r="U47616"/>
        </row>
        <row r="47617">
          <cell r="A47617">
            <v>191007</v>
          </cell>
          <cell r="H47617">
            <v>109.31</v>
          </cell>
          <cell r="U47617"/>
        </row>
        <row r="47618">
          <cell r="A47618">
            <v>193812</v>
          </cell>
          <cell r="H47618">
            <v>1917.6</v>
          </cell>
          <cell r="U47618"/>
        </row>
        <row r="47619">
          <cell r="A47619">
            <v>194615</v>
          </cell>
          <cell r="H47619">
            <v>2160</v>
          </cell>
          <cell r="U47619"/>
        </row>
        <row r="47620">
          <cell r="A47620">
            <v>900039</v>
          </cell>
          <cell r="H47620">
            <v>3636</v>
          </cell>
          <cell r="U47620"/>
        </row>
        <row r="47621">
          <cell r="A47621">
            <v>100296</v>
          </cell>
          <cell r="H47621">
            <v>122</v>
          </cell>
          <cell r="U47621"/>
        </row>
        <row r="47622">
          <cell r="A47622">
            <v>100296</v>
          </cell>
          <cell r="H47622">
            <v>3421.8</v>
          </cell>
          <cell r="U47622"/>
        </row>
        <row r="47623">
          <cell r="A47623">
            <v>100719</v>
          </cell>
          <cell r="H47623">
            <v>183.12</v>
          </cell>
          <cell r="U47623"/>
        </row>
        <row r="47624">
          <cell r="A47624">
            <v>100719</v>
          </cell>
          <cell r="H47624">
            <v>197.65</v>
          </cell>
          <cell r="U47624"/>
        </row>
        <row r="47625">
          <cell r="A47625">
            <v>100719</v>
          </cell>
          <cell r="H47625">
            <v>198.68</v>
          </cell>
          <cell r="U47625"/>
        </row>
        <row r="47626">
          <cell r="A47626">
            <v>100719</v>
          </cell>
          <cell r="H47626">
            <v>412.31</v>
          </cell>
          <cell r="U47626"/>
        </row>
        <row r="47627">
          <cell r="A47627">
            <v>100862</v>
          </cell>
          <cell r="H47627">
            <v>2112</v>
          </cell>
          <cell r="U47627"/>
        </row>
        <row r="47628">
          <cell r="A47628">
            <v>101422</v>
          </cell>
          <cell r="H47628">
            <v>8640</v>
          </cell>
          <cell r="U47628"/>
        </row>
        <row r="47629">
          <cell r="A47629">
            <v>101999</v>
          </cell>
          <cell r="H47629">
            <v>257</v>
          </cell>
          <cell r="U47629"/>
        </row>
        <row r="47630">
          <cell r="A47630">
            <v>102017</v>
          </cell>
          <cell r="H47630">
            <v>720.18</v>
          </cell>
          <cell r="U47630"/>
        </row>
        <row r="47631">
          <cell r="A47631">
            <v>102029</v>
          </cell>
          <cell r="H47631">
            <v>251.25</v>
          </cell>
          <cell r="U47631"/>
        </row>
        <row r="47632">
          <cell r="A47632">
            <v>102134</v>
          </cell>
          <cell r="H47632">
            <v>2740.26</v>
          </cell>
          <cell r="U47632"/>
        </row>
        <row r="47633">
          <cell r="A47633">
            <v>102135</v>
          </cell>
          <cell r="H47633">
            <v>99.68</v>
          </cell>
          <cell r="U47633"/>
        </row>
        <row r="47634">
          <cell r="A47634">
            <v>102140</v>
          </cell>
          <cell r="H47634">
            <v>930.56</v>
          </cell>
          <cell r="U47634"/>
        </row>
        <row r="47635">
          <cell r="A47635">
            <v>102141</v>
          </cell>
          <cell r="H47635">
            <v>335.13</v>
          </cell>
          <cell r="U47635"/>
        </row>
        <row r="47636">
          <cell r="A47636">
            <v>102192</v>
          </cell>
          <cell r="H47636">
            <v>62.5</v>
          </cell>
          <cell r="U47636"/>
        </row>
        <row r="47637">
          <cell r="A47637">
            <v>102398</v>
          </cell>
          <cell r="H47637">
            <v>366.37</v>
          </cell>
          <cell r="U47637"/>
        </row>
        <row r="47638">
          <cell r="A47638">
            <v>102530</v>
          </cell>
          <cell r="H47638">
            <v>13056</v>
          </cell>
          <cell r="U47638"/>
        </row>
        <row r="47639">
          <cell r="A47639">
            <v>102625</v>
          </cell>
          <cell r="H47639">
            <v>3840</v>
          </cell>
          <cell r="U47639"/>
        </row>
        <row r="47640">
          <cell r="A47640">
            <v>190680</v>
          </cell>
          <cell r="H47640">
            <v>240</v>
          </cell>
          <cell r="U47640"/>
        </row>
        <row r="47641">
          <cell r="A47641">
            <v>191432</v>
          </cell>
          <cell r="H47641">
            <v>1462</v>
          </cell>
          <cell r="U47641"/>
        </row>
        <row r="47642">
          <cell r="A47642">
            <v>191809</v>
          </cell>
          <cell r="H47642">
            <v>6864</v>
          </cell>
          <cell r="U47642"/>
        </row>
        <row r="47643">
          <cell r="A47643">
            <v>192600</v>
          </cell>
          <cell r="H47643">
            <v>5520</v>
          </cell>
          <cell r="U47643"/>
        </row>
        <row r="47644">
          <cell r="A47644">
            <v>193812</v>
          </cell>
          <cell r="H47644">
            <v>767.04</v>
          </cell>
          <cell r="U47644"/>
        </row>
        <row r="47645">
          <cell r="A47645">
            <v>193830</v>
          </cell>
          <cell r="H47645">
            <v>181.25</v>
          </cell>
          <cell r="U47645"/>
        </row>
        <row r="47646">
          <cell r="A47646">
            <v>193830</v>
          </cell>
          <cell r="H47646">
            <v>31800</v>
          </cell>
          <cell r="U47646"/>
        </row>
        <row r="47647">
          <cell r="A47647">
            <v>193830</v>
          </cell>
          <cell r="H47647">
            <v>208.75</v>
          </cell>
          <cell r="U47647"/>
        </row>
        <row r="47648">
          <cell r="A47648">
            <v>193830</v>
          </cell>
          <cell r="H47648">
            <v>5088</v>
          </cell>
          <cell r="U47648"/>
        </row>
        <row r="47649">
          <cell r="A47649">
            <v>193838</v>
          </cell>
          <cell r="H47649">
            <v>1200</v>
          </cell>
          <cell r="U47649"/>
        </row>
        <row r="47650">
          <cell r="A47650">
            <v>194402</v>
          </cell>
          <cell r="H47650">
            <v>31000</v>
          </cell>
          <cell r="U47650"/>
        </row>
        <row r="47651">
          <cell r="A47651">
            <v>194634</v>
          </cell>
          <cell r="H47651">
            <v>360</v>
          </cell>
          <cell r="U47651"/>
        </row>
        <row r="47652">
          <cell r="A47652">
            <v>194634</v>
          </cell>
          <cell r="H47652">
            <v>135</v>
          </cell>
          <cell r="U47652"/>
        </row>
        <row r="47653">
          <cell r="A47653">
            <v>194634</v>
          </cell>
          <cell r="H47653">
            <v>456</v>
          </cell>
          <cell r="U47653"/>
        </row>
        <row r="47654">
          <cell r="A47654">
            <v>194634</v>
          </cell>
          <cell r="H47654">
            <v>4110</v>
          </cell>
          <cell r="U47654"/>
        </row>
        <row r="47655">
          <cell r="A47655">
            <v>500209</v>
          </cell>
          <cell r="H47655">
            <v>142.04</v>
          </cell>
          <cell r="U47655"/>
        </row>
        <row r="47656">
          <cell r="A47656">
            <v>500209</v>
          </cell>
          <cell r="H47656">
            <v>142.04</v>
          </cell>
          <cell r="U47656"/>
        </row>
        <row r="47657">
          <cell r="A47657">
            <v>500209</v>
          </cell>
          <cell r="H47657">
            <v>336.4</v>
          </cell>
          <cell r="U47657"/>
        </row>
        <row r="47658">
          <cell r="A47658">
            <v>500209</v>
          </cell>
          <cell r="H47658">
            <v>205</v>
          </cell>
          <cell r="U47658"/>
        </row>
        <row r="47659">
          <cell r="A47659">
            <v>500209</v>
          </cell>
          <cell r="H47659">
            <v>212.2</v>
          </cell>
          <cell r="U47659"/>
        </row>
        <row r="47660">
          <cell r="A47660">
            <v>500345</v>
          </cell>
          <cell r="H47660">
            <v>75</v>
          </cell>
          <cell r="U47660"/>
        </row>
        <row r="47661">
          <cell r="A47661">
            <v>500377</v>
          </cell>
          <cell r="H47661">
            <v>2793</v>
          </cell>
          <cell r="U47661"/>
        </row>
        <row r="47662">
          <cell r="A47662">
            <v>502048</v>
          </cell>
          <cell r="H47662">
            <v>1933.36</v>
          </cell>
          <cell r="U47662"/>
        </row>
        <row r="47663">
          <cell r="A47663">
            <v>502817</v>
          </cell>
          <cell r="H47663">
            <v>1596</v>
          </cell>
          <cell r="U47663"/>
        </row>
        <row r="47664">
          <cell r="A47664">
            <v>800237</v>
          </cell>
          <cell r="H47664">
            <v>5280</v>
          </cell>
          <cell r="U47664"/>
        </row>
        <row r="47665">
          <cell r="A47665">
            <v>900227</v>
          </cell>
          <cell r="H47665">
            <v>2800</v>
          </cell>
          <cell r="U47665"/>
        </row>
        <row r="47666">
          <cell r="A47666">
            <v>900257</v>
          </cell>
          <cell r="H47666">
            <v>8448</v>
          </cell>
          <cell r="U47666"/>
        </row>
        <row r="47667">
          <cell r="A47667" t="str">
            <v>A59659</v>
          </cell>
          <cell r="H47667">
            <v>125</v>
          </cell>
          <cell r="U47667"/>
        </row>
        <row r="47668">
          <cell r="A47668" t="str">
            <v>A59659</v>
          </cell>
          <cell r="H47668">
            <v>3540</v>
          </cell>
          <cell r="U47668"/>
        </row>
        <row r="47669">
          <cell r="A47669" t="str">
            <v>A59882</v>
          </cell>
          <cell r="H47669">
            <v>449</v>
          </cell>
          <cell r="U47669"/>
        </row>
        <row r="47670">
          <cell r="A47670" t="str">
            <v>A59882</v>
          </cell>
          <cell r="H47670">
            <v>7200</v>
          </cell>
          <cell r="U47670"/>
        </row>
        <row r="47671">
          <cell r="A47671" t="str">
            <v>A59969</v>
          </cell>
          <cell r="H47671">
            <v>4320</v>
          </cell>
          <cell r="U47671"/>
        </row>
        <row r="47672">
          <cell r="A47672">
            <v>100596</v>
          </cell>
          <cell r="H47672">
            <v>201.6</v>
          </cell>
          <cell r="U47672"/>
        </row>
        <row r="47673">
          <cell r="A47673">
            <v>100719</v>
          </cell>
          <cell r="H47673">
            <v>720</v>
          </cell>
          <cell r="U47673"/>
        </row>
        <row r="47674">
          <cell r="A47674">
            <v>100719</v>
          </cell>
          <cell r="H47674">
            <v>6660</v>
          </cell>
          <cell r="U47674"/>
        </row>
        <row r="47675">
          <cell r="A47675">
            <v>100719</v>
          </cell>
          <cell r="H47675">
            <v>240</v>
          </cell>
          <cell r="U47675"/>
        </row>
        <row r="47676">
          <cell r="A47676">
            <v>100719</v>
          </cell>
          <cell r="H47676">
            <v>2220</v>
          </cell>
          <cell r="U47676"/>
        </row>
        <row r="47677">
          <cell r="A47677">
            <v>101034</v>
          </cell>
          <cell r="H47677">
            <v>2484</v>
          </cell>
          <cell r="U47677"/>
        </row>
        <row r="47678">
          <cell r="A47678">
            <v>101074</v>
          </cell>
          <cell r="H47678">
            <v>1764.36</v>
          </cell>
          <cell r="U47678"/>
        </row>
        <row r="47679">
          <cell r="A47679">
            <v>101221</v>
          </cell>
          <cell r="H47679">
            <v>50.4</v>
          </cell>
          <cell r="U47679"/>
        </row>
        <row r="47680">
          <cell r="A47680">
            <v>102411</v>
          </cell>
          <cell r="H47680">
            <v>3426.72</v>
          </cell>
          <cell r="U47680"/>
        </row>
        <row r="47681">
          <cell r="A47681">
            <v>102418</v>
          </cell>
          <cell r="H47681">
            <v>471</v>
          </cell>
          <cell r="U47681"/>
        </row>
        <row r="47682">
          <cell r="A47682">
            <v>102418</v>
          </cell>
          <cell r="H47682">
            <v>43.2</v>
          </cell>
          <cell r="U47682"/>
        </row>
        <row r="47683">
          <cell r="A47683">
            <v>102622</v>
          </cell>
          <cell r="H47683">
            <v>6555.76</v>
          </cell>
          <cell r="U47683"/>
        </row>
        <row r="47684">
          <cell r="A47684">
            <v>190061</v>
          </cell>
          <cell r="H47684">
            <v>15980</v>
          </cell>
          <cell r="U47684"/>
        </row>
        <row r="47685">
          <cell r="A47685">
            <v>190258</v>
          </cell>
          <cell r="H47685">
            <v>6660</v>
          </cell>
          <cell r="U47685"/>
        </row>
        <row r="47686">
          <cell r="A47686">
            <v>190269</v>
          </cell>
          <cell r="H47686">
            <v>2860</v>
          </cell>
          <cell r="U47686"/>
        </row>
        <row r="47687">
          <cell r="A47687">
            <v>190269</v>
          </cell>
          <cell r="H47687">
            <v>306</v>
          </cell>
          <cell r="U47687"/>
        </row>
        <row r="47688">
          <cell r="A47688">
            <v>190269</v>
          </cell>
          <cell r="H47688">
            <v>2145</v>
          </cell>
          <cell r="U47688"/>
        </row>
        <row r="47689">
          <cell r="A47689">
            <v>190269</v>
          </cell>
          <cell r="H47689">
            <v>306</v>
          </cell>
          <cell r="U47689"/>
        </row>
        <row r="47690">
          <cell r="A47690">
            <v>190417</v>
          </cell>
          <cell r="H47690">
            <v>49.05</v>
          </cell>
          <cell r="U47690"/>
        </row>
        <row r="47691">
          <cell r="A47691">
            <v>191650</v>
          </cell>
          <cell r="H47691">
            <v>37200</v>
          </cell>
          <cell r="U47691"/>
        </row>
        <row r="47692">
          <cell r="A47692">
            <v>191965</v>
          </cell>
          <cell r="H47692">
            <v>32968.800000000003</v>
          </cell>
          <cell r="U47692"/>
        </row>
        <row r="47693">
          <cell r="A47693">
            <v>194158</v>
          </cell>
          <cell r="H47693">
            <v>10764</v>
          </cell>
          <cell r="U47693"/>
        </row>
        <row r="47694">
          <cell r="A47694">
            <v>194227</v>
          </cell>
          <cell r="H47694">
            <v>208.08</v>
          </cell>
          <cell r="U47694"/>
        </row>
        <row r="47695">
          <cell r="A47695">
            <v>194227</v>
          </cell>
          <cell r="H47695">
            <v>658.92</v>
          </cell>
          <cell r="U47695"/>
        </row>
        <row r="47696">
          <cell r="A47696">
            <v>194717</v>
          </cell>
          <cell r="H47696">
            <v>1200</v>
          </cell>
          <cell r="U47696"/>
        </row>
        <row r="47697">
          <cell r="A47697">
            <v>194717</v>
          </cell>
          <cell r="H47697">
            <v>480</v>
          </cell>
          <cell r="U47697"/>
        </row>
        <row r="47698">
          <cell r="A47698">
            <v>194717</v>
          </cell>
          <cell r="H47698">
            <v>59.16</v>
          </cell>
          <cell r="U47698"/>
        </row>
        <row r="47699">
          <cell r="A47699">
            <v>194717</v>
          </cell>
          <cell r="H47699">
            <v>1001</v>
          </cell>
          <cell r="U47699"/>
        </row>
        <row r="47700">
          <cell r="A47700">
            <v>500021</v>
          </cell>
          <cell r="H47700">
            <v>15036</v>
          </cell>
          <cell r="U47700"/>
        </row>
        <row r="47701">
          <cell r="A47701">
            <v>500743</v>
          </cell>
          <cell r="H47701">
            <v>1058.4000000000001</v>
          </cell>
          <cell r="U47701"/>
        </row>
        <row r="47702">
          <cell r="A47702">
            <v>500928</v>
          </cell>
          <cell r="H47702">
            <v>2664</v>
          </cell>
          <cell r="U47702"/>
        </row>
        <row r="47703">
          <cell r="A47703">
            <v>500928</v>
          </cell>
          <cell r="H47703">
            <v>100.8</v>
          </cell>
          <cell r="U47703"/>
        </row>
        <row r="47704">
          <cell r="A47704">
            <v>500949</v>
          </cell>
          <cell r="H47704">
            <v>151.19999999999999</v>
          </cell>
          <cell r="U47704"/>
        </row>
        <row r="47705">
          <cell r="A47705" t="str">
            <v>A59852</v>
          </cell>
          <cell r="H47705">
            <v>1197</v>
          </cell>
          <cell r="U47705"/>
        </row>
        <row r="47706">
          <cell r="A47706" t="str">
            <v>A59852</v>
          </cell>
          <cell r="H47706">
            <v>253.93</v>
          </cell>
          <cell r="U47706"/>
        </row>
        <row r="47707">
          <cell r="A47707" t="str">
            <v>A59852</v>
          </cell>
          <cell r="H47707">
            <v>7080</v>
          </cell>
          <cell r="U47707"/>
        </row>
        <row r="47708">
          <cell r="A47708">
            <v>100111</v>
          </cell>
          <cell r="H47708">
            <v>399</v>
          </cell>
          <cell r="U47708"/>
        </row>
        <row r="47709">
          <cell r="A47709">
            <v>101051</v>
          </cell>
          <cell r="H47709">
            <v>480</v>
          </cell>
          <cell r="U47709"/>
        </row>
        <row r="47710">
          <cell r="A47710">
            <v>101219</v>
          </cell>
          <cell r="H47710">
            <v>3132</v>
          </cell>
          <cell r="U47710"/>
        </row>
        <row r="47711">
          <cell r="A47711">
            <v>191645</v>
          </cell>
          <cell r="H47711">
            <v>23622</v>
          </cell>
          <cell r="U47711"/>
        </row>
        <row r="47712">
          <cell r="A47712">
            <v>191645</v>
          </cell>
          <cell r="H47712">
            <v>6541</v>
          </cell>
          <cell r="U47712"/>
        </row>
        <row r="47713">
          <cell r="A47713">
            <v>191752</v>
          </cell>
          <cell r="H47713">
            <v>897.06</v>
          </cell>
          <cell r="U47713"/>
        </row>
        <row r="47714">
          <cell r="A47714">
            <v>191822</v>
          </cell>
          <cell r="H47714">
            <v>22044</v>
          </cell>
          <cell r="U47714"/>
        </row>
        <row r="47715">
          <cell r="A47715">
            <v>193103</v>
          </cell>
          <cell r="H47715">
            <v>420</v>
          </cell>
          <cell r="U47715"/>
        </row>
        <row r="47716">
          <cell r="A47716">
            <v>502065</v>
          </cell>
          <cell r="H47716">
            <v>20628</v>
          </cell>
          <cell r="U47716"/>
        </row>
        <row r="47717">
          <cell r="A47717">
            <v>502327</v>
          </cell>
          <cell r="H47717">
            <v>8148</v>
          </cell>
          <cell r="U47717"/>
        </row>
        <row r="47718">
          <cell r="A47718">
            <v>900333</v>
          </cell>
          <cell r="H47718">
            <v>6228</v>
          </cell>
          <cell r="U47718"/>
        </row>
        <row r="47719">
          <cell r="A47719" t="str">
            <v>A01957</v>
          </cell>
          <cell r="H47719">
            <v>1462</v>
          </cell>
          <cell r="U47719"/>
        </row>
        <row r="47720">
          <cell r="A47720" t="str">
            <v>A59088</v>
          </cell>
          <cell r="H47720">
            <v>82.51</v>
          </cell>
          <cell r="U47720"/>
        </row>
        <row r="47721">
          <cell r="A47721" t="str">
            <v>A59088</v>
          </cell>
          <cell r="H47721">
            <v>82.51</v>
          </cell>
          <cell r="U47721"/>
        </row>
        <row r="47722">
          <cell r="A47722" t="str">
            <v>A59088</v>
          </cell>
          <cell r="H47722">
            <v>4220.7</v>
          </cell>
          <cell r="U47722"/>
        </row>
        <row r="47723">
          <cell r="A47723">
            <v>100935</v>
          </cell>
          <cell r="H47723">
            <v>18000</v>
          </cell>
          <cell r="U47723"/>
        </row>
        <row r="47724">
          <cell r="A47724">
            <v>100936</v>
          </cell>
          <cell r="H47724">
            <v>1800</v>
          </cell>
          <cell r="U47724"/>
        </row>
        <row r="47725">
          <cell r="A47725">
            <v>100939</v>
          </cell>
          <cell r="H47725">
            <v>5400</v>
          </cell>
          <cell r="U47725"/>
        </row>
        <row r="47726">
          <cell r="A47726">
            <v>100940</v>
          </cell>
          <cell r="H47726">
            <v>5400</v>
          </cell>
          <cell r="U47726"/>
        </row>
        <row r="47727">
          <cell r="A47727">
            <v>101043</v>
          </cell>
          <cell r="H47727">
            <v>23520</v>
          </cell>
          <cell r="U47727"/>
        </row>
        <row r="47728">
          <cell r="A47728">
            <v>101217</v>
          </cell>
          <cell r="H47728">
            <v>3204</v>
          </cell>
          <cell r="U47728"/>
        </row>
        <row r="47729">
          <cell r="A47729">
            <v>101221</v>
          </cell>
          <cell r="H47729">
            <v>50.4</v>
          </cell>
          <cell r="U47729"/>
        </row>
        <row r="47730">
          <cell r="A47730">
            <v>101905</v>
          </cell>
          <cell r="H47730">
            <v>154.61000000000001</v>
          </cell>
          <cell r="U47730"/>
        </row>
        <row r="47731">
          <cell r="A47731">
            <v>101905</v>
          </cell>
          <cell r="H47731">
            <v>360</v>
          </cell>
          <cell r="U47731"/>
        </row>
        <row r="47732">
          <cell r="A47732">
            <v>101905</v>
          </cell>
          <cell r="H47732">
            <v>7200</v>
          </cell>
          <cell r="U47732"/>
        </row>
        <row r="47733">
          <cell r="A47733">
            <v>190588</v>
          </cell>
          <cell r="H47733">
            <v>197.88</v>
          </cell>
          <cell r="U47733"/>
        </row>
        <row r="47734">
          <cell r="A47734">
            <v>190588</v>
          </cell>
          <cell r="H47734">
            <v>3265.02</v>
          </cell>
          <cell r="U47734"/>
        </row>
        <row r="47735">
          <cell r="A47735">
            <v>190588</v>
          </cell>
          <cell r="H47735">
            <v>395.76</v>
          </cell>
          <cell r="U47735"/>
        </row>
        <row r="47736">
          <cell r="A47736">
            <v>191098</v>
          </cell>
          <cell r="H47736">
            <v>941.76</v>
          </cell>
          <cell r="U47736"/>
        </row>
        <row r="47737">
          <cell r="A47737">
            <v>191219</v>
          </cell>
          <cell r="H47737">
            <v>9000</v>
          </cell>
          <cell r="U47737"/>
        </row>
        <row r="47738">
          <cell r="A47738">
            <v>191510</v>
          </cell>
          <cell r="H47738">
            <v>1491.12</v>
          </cell>
          <cell r="U47738"/>
        </row>
        <row r="47739">
          <cell r="A47739">
            <v>191589</v>
          </cell>
          <cell r="H47739">
            <v>4947</v>
          </cell>
          <cell r="U47739"/>
        </row>
        <row r="47740">
          <cell r="A47740">
            <v>191769</v>
          </cell>
          <cell r="H47740">
            <v>296.82</v>
          </cell>
          <cell r="U47740"/>
        </row>
        <row r="47741">
          <cell r="A47741">
            <v>191769</v>
          </cell>
          <cell r="H47741">
            <v>692.58</v>
          </cell>
          <cell r="U47741"/>
        </row>
        <row r="47742">
          <cell r="A47742">
            <v>191816</v>
          </cell>
          <cell r="H47742">
            <v>1978.8</v>
          </cell>
          <cell r="U47742"/>
        </row>
        <row r="47743">
          <cell r="A47743">
            <v>191879</v>
          </cell>
          <cell r="H47743">
            <v>98.94</v>
          </cell>
          <cell r="U47743"/>
        </row>
        <row r="47744">
          <cell r="A47744">
            <v>191879</v>
          </cell>
          <cell r="H47744">
            <v>10685.52</v>
          </cell>
          <cell r="U47744"/>
        </row>
        <row r="47745">
          <cell r="A47745">
            <v>192112</v>
          </cell>
          <cell r="H47745">
            <v>1385.16</v>
          </cell>
          <cell r="U47745"/>
        </row>
        <row r="47746">
          <cell r="A47746">
            <v>192315</v>
          </cell>
          <cell r="H47746">
            <v>9000</v>
          </cell>
          <cell r="U47746"/>
        </row>
        <row r="47747">
          <cell r="A47747">
            <v>192671</v>
          </cell>
          <cell r="H47747">
            <v>989.4</v>
          </cell>
          <cell r="U47747"/>
        </row>
        <row r="47748">
          <cell r="A47748">
            <v>192693</v>
          </cell>
          <cell r="H47748">
            <v>10560</v>
          </cell>
          <cell r="U47748"/>
        </row>
        <row r="47749">
          <cell r="A47749">
            <v>192800</v>
          </cell>
          <cell r="H47749">
            <v>816</v>
          </cell>
          <cell r="U47749"/>
        </row>
        <row r="47750">
          <cell r="A47750">
            <v>192801</v>
          </cell>
          <cell r="H47750">
            <v>2652</v>
          </cell>
          <cell r="U47750"/>
        </row>
        <row r="47751">
          <cell r="A47751">
            <v>192859</v>
          </cell>
          <cell r="H47751">
            <v>1879.86</v>
          </cell>
          <cell r="U47751"/>
        </row>
        <row r="47752">
          <cell r="A47752">
            <v>192900</v>
          </cell>
          <cell r="H47752">
            <v>9102.48</v>
          </cell>
          <cell r="U47752"/>
        </row>
        <row r="47753">
          <cell r="A47753">
            <v>192936</v>
          </cell>
          <cell r="H47753">
            <v>1077</v>
          </cell>
          <cell r="U47753"/>
        </row>
        <row r="47754">
          <cell r="A47754">
            <v>192936</v>
          </cell>
          <cell r="H47754">
            <v>6970</v>
          </cell>
          <cell r="U47754"/>
        </row>
        <row r="47755">
          <cell r="A47755">
            <v>192936</v>
          </cell>
          <cell r="H47755">
            <v>27723</v>
          </cell>
          <cell r="U47755"/>
        </row>
        <row r="47756">
          <cell r="A47756">
            <v>192996</v>
          </cell>
          <cell r="H47756">
            <v>5639.58</v>
          </cell>
          <cell r="U47756"/>
        </row>
        <row r="47757">
          <cell r="A47757">
            <v>193039</v>
          </cell>
          <cell r="H47757">
            <v>2285.4</v>
          </cell>
          <cell r="U47757"/>
        </row>
        <row r="47758">
          <cell r="A47758">
            <v>193039</v>
          </cell>
          <cell r="H47758">
            <v>13857</v>
          </cell>
          <cell r="U47758"/>
        </row>
        <row r="47759">
          <cell r="A47759">
            <v>193229</v>
          </cell>
          <cell r="H47759">
            <v>4452.3</v>
          </cell>
          <cell r="U47759"/>
        </row>
        <row r="47760">
          <cell r="A47760">
            <v>193402</v>
          </cell>
          <cell r="H47760">
            <v>1879.86</v>
          </cell>
          <cell r="U47760"/>
        </row>
        <row r="47761">
          <cell r="A47761">
            <v>193403</v>
          </cell>
          <cell r="H47761">
            <v>2077.7399999999998</v>
          </cell>
          <cell r="U47761"/>
        </row>
        <row r="47762">
          <cell r="A47762">
            <v>193558</v>
          </cell>
          <cell r="H47762">
            <v>692.58</v>
          </cell>
          <cell r="U47762"/>
        </row>
        <row r="47763">
          <cell r="A47763">
            <v>193606</v>
          </cell>
          <cell r="H47763">
            <v>4896</v>
          </cell>
          <cell r="U47763"/>
        </row>
        <row r="47764">
          <cell r="A47764">
            <v>193812</v>
          </cell>
          <cell r="H47764">
            <v>11505.6</v>
          </cell>
          <cell r="U47764"/>
        </row>
        <row r="47765">
          <cell r="A47765">
            <v>193812</v>
          </cell>
          <cell r="H47765">
            <v>3835.2</v>
          </cell>
          <cell r="U47765"/>
        </row>
        <row r="47766">
          <cell r="A47766">
            <v>193830</v>
          </cell>
          <cell r="H47766">
            <v>798</v>
          </cell>
          <cell r="U47766"/>
        </row>
        <row r="47767">
          <cell r="A47767">
            <v>193830</v>
          </cell>
          <cell r="H47767">
            <v>154.63</v>
          </cell>
          <cell r="U47767"/>
        </row>
        <row r="47768">
          <cell r="A47768">
            <v>193863</v>
          </cell>
          <cell r="H47768">
            <v>87.5</v>
          </cell>
          <cell r="U47768"/>
        </row>
        <row r="47769">
          <cell r="A47769">
            <v>193863</v>
          </cell>
          <cell r="H47769">
            <v>972</v>
          </cell>
          <cell r="U47769"/>
        </row>
        <row r="47770">
          <cell r="A47770">
            <v>194636</v>
          </cell>
          <cell r="H47770">
            <v>7700</v>
          </cell>
          <cell r="U47770"/>
        </row>
        <row r="47771">
          <cell r="A47771">
            <v>194636</v>
          </cell>
          <cell r="H47771">
            <v>199.45</v>
          </cell>
          <cell r="U47771"/>
        </row>
        <row r="47772">
          <cell r="A47772">
            <v>194636</v>
          </cell>
          <cell r="H47772">
            <v>10900</v>
          </cell>
          <cell r="U47772"/>
        </row>
        <row r="47773">
          <cell r="A47773">
            <v>194636</v>
          </cell>
          <cell r="H47773">
            <v>194.3</v>
          </cell>
          <cell r="U47773"/>
        </row>
        <row r="47774">
          <cell r="A47774">
            <v>194636</v>
          </cell>
          <cell r="H47774">
            <v>1001</v>
          </cell>
          <cell r="U47774"/>
        </row>
        <row r="47775">
          <cell r="A47775">
            <v>200450</v>
          </cell>
          <cell r="H47775">
            <v>4796</v>
          </cell>
          <cell r="U47775"/>
        </row>
        <row r="47776">
          <cell r="A47776">
            <v>200450</v>
          </cell>
          <cell r="H47776">
            <v>480</v>
          </cell>
          <cell r="U47776"/>
        </row>
        <row r="47777">
          <cell r="A47777">
            <v>500928</v>
          </cell>
          <cell r="H47777">
            <v>50.4</v>
          </cell>
          <cell r="U47777"/>
        </row>
        <row r="47778">
          <cell r="A47778">
            <v>501673</v>
          </cell>
          <cell r="H47778">
            <v>24648</v>
          </cell>
          <cell r="U47778"/>
        </row>
        <row r="47779">
          <cell r="A47779">
            <v>502047</v>
          </cell>
          <cell r="H47779">
            <v>5940</v>
          </cell>
          <cell r="U47779"/>
        </row>
        <row r="47780">
          <cell r="A47780">
            <v>502065</v>
          </cell>
          <cell r="H47780">
            <v>3317</v>
          </cell>
          <cell r="U47780"/>
        </row>
        <row r="47781">
          <cell r="A47781">
            <v>502065</v>
          </cell>
          <cell r="H47781">
            <v>8370</v>
          </cell>
          <cell r="U47781"/>
        </row>
        <row r="47782">
          <cell r="A47782" t="str">
            <v>A58875</v>
          </cell>
          <cell r="H47782">
            <v>180</v>
          </cell>
          <cell r="U47782"/>
        </row>
        <row r="47783">
          <cell r="A47783" t="str">
            <v>A58875</v>
          </cell>
          <cell r="H47783">
            <v>7200</v>
          </cell>
          <cell r="U47783"/>
        </row>
        <row r="47784">
          <cell r="A47784" t="str">
            <v>A59366</v>
          </cell>
          <cell r="H47784">
            <v>349</v>
          </cell>
          <cell r="U47784"/>
        </row>
        <row r="47785">
          <cell r="A47785" t="str">
            <v>A59366</v>
          </cell>
          <cell r="H47785">
            <v>68.06</v>
          </cell>
          <cell r="U47785"/>
        </row>
        <row r="47786">
          <cell r="A47786" t="str">
            <v>A60057</v>
          </cell>
          <cell r="H47786">
            <v>1440</v>
          </cell>
          <cell r="U47786"/>
        </row>
        <row r="47787">
          <cell r="A47787" t="str">
            <v>A60040</v>
          </cell>
          <cell r="H47787">
            <v>1440</v>
          </cell>
          <cell r="U47787"/>
        </row>
        <row r="47788">
          <cell r="A47788">
            <v>100136</v>
          </cell>
          <cell r="H47788">
            <v>2940</v>
          </cell>
          <cell r="U47788"/>
        </row>
        <row r="47789">
          <cell r="A47789">
            <v>100136</v>
          </cell>
          <cell r="H47789">
            <v>2940</v>
          </cell>
          <cell r="U47789"/>
        </row>
        <row r="47790">
          <cell r="A47790">
            <v>100143</v>
          </cell>
          <cell r="H47790">
            <v>1700</v>
          </cell>
          <cell r="U47790"/>
        </row>
        <row r="47791">
          <cell r="A47791">
            <v>100347</v>
          </cell>
          <cell r="H47791">
            <v>2880</v>
          </cell>
          <cell r="U47791"/>
        </row>
        <row r="47792">
          <cell r="A47792">
            <v>100347</v>
          </cell>
          <cell r="H47792">
            <v>449.9</v>
          </cell>
          <cell r="U47792"/>
        </row>
        <row r="47793">
          <cell r="A47793">
            <v>100596</v>
          </cell>
          <cell r="H47793">
            <v>1945</v>
          </cell>
          <cell r="U47793"/>
        </row>
        <row r="47794">
          <cell r="A47794">
            <v>100596</v>
          </cell>
          <cell r="H47794">
            <v>6696</v>
          </cell>
          <cell r="U47794"/>
        </row>
        <row r="47795">
          <cell r="A47795">
            <v>100717</v>
          </cell>
          <cell r="H47795">
            <v>449</v>
          </cell>
          <cell r="U47795"/>
        </row>
        <row r="47796">
          <cell r="A47796">
            <v>100737</v>
          </cell>
          <cell r="H47796">
            <v>2088</v>
          </cell>
          <cell r="U47796"/>
        </row>
        <row r="47797">
          <cell r="A47797">
            <v>101219</v>
          </cell>
          <cell r="H47797">
            <v>201.6</v>
          </cell>
          <cell r="U47797"/>
        </row>
        <row r="47798">
          <cell r="A47798">
            <v>101219</v>
          </cell>
          <cell r="H47798">
            <v>50.4</v>
          </cell>
          <cell r="U47798"/>
        </row>
        <row r="47799">
          <cell r="A47799">
            <v>101221</v>
          </cell>
          <cell r="H47799">
            <v>504</v>
          </cell>
          <cell r="U47799"/>
        </row>
        <row r="47800">
          <cell r="A47800">
            <v>101274</v>
          </cell>
          <cell r="H47800">
            <v>399</v>
          </cell>
          <cell r="U47800"/>
        </row>
        <row r="47801">
          <cell r="A47801">
            <v>101274</v>
          </cell>
          <cell r="H47801">
            <v>125</v>
          </cell>
          <cell r="U47801"/>
        </row>
        <row r="47802">
          <cell r="A47802">
            <v>101274</v>
          </cell>
          <cell r="H47802">
            <v>3540</v>
          </cell>
          <cell r="U47802"/>
        </row>
        <row r="47803">
          <cell r="A47803">
            <v>101425</v>
          </cell>
          <cell r="H47803">
            <v>1020</v>
          </cell>
          <cell r="U47803"/>
        </row>
        <row r="47804">
          <cell r="A47804">
            <v>101915</v>
          </cell>
          <cell r="H47804">
            <v>420</v>
          </cell>
          <cell r="U47804"/>
        </row>
        <row r="47805">
          <cell r="A47805">
            <v>102165</v>
          </cell>
          <cell r="H47805">
            <v>1197</v>
          </cell>
          <cell r="U47805"/>
        </row>
        <row r="47806">
          <cell r="A47806">
            <v>102240</v>
          </cell>
          <cell r="H47806">
            <v>7200</v>
          </cell>
          <cell r="U47806"/>
        </row>
        <row r="47807">
          <cell r="A47807">
            <v>102240</v>
          </cell>
          <cell r="H47807">
            <v>7200</v>
          </cell>
          <cell r="U47807"/>
        </row>
        <row r="47808">
          <cell r="A47808">
            <v>102418</v>
          </cell>
          <cell r="H47808">
            <v>86.4</v>
          </cell>
          <cell r="U47808"/>
        </row>
        <row r="47809">
          <cell r="A47809">
            <v>102418</v>
          </cell>
          <cell r="H47809">
            <v>942</v>
          </cell>
          <cell r="U47809"/>
        </row>
        <row r="47810">
          <cell r="A47810">
            <v>190363</v>
          </cell>
          <cell r="H47810">
            <v>114248</v>
          </cell>
          <cell r="U47810"/>
        </row>
        <row r="47811">
          <cell r="A47811">
            <v>191236</v>
          </cell>
          <cell r="H47811">
            <v>3600</v>
          </cell>
          <cell r="U47811"/>
        </row>
        <row r="47812">
          <cell r="A47812">
            <v>191257</v>
          </cell>
          <cell r="H47812">
            <v>7200</v>
          </cell>
          <cell r="U47812"/>
        </row>
        <row r="47813">
          <cell r="A47813">
            <v>191319</v>
          </cell>
          <cell r="H47813">
            <v>1350</v>
          </cell>
          <cell r="U47813"/>
        </row>
        <row r="47814">
          <cell r="A47814">
            <v>191319</v>
          </cell>
          <cell r="H47814">
            <v>181.25</v>
          </cell>
          <cell r="U47814"/>
        </row>
        <row r="47815">
          <cell r="A47815">
            <v>191319</v>
          </cell>
          <cell r="H47815">
            <v>2640</v>
          </cell>
          <cell r="U47815"/>
        </row>
        <row r="47816">
          <cell r="A47816">
            <v>191915</v>
          </cell>
          <cell r="H47816">
            <v>75</v>
          </cell>
          <cell r="U47816"/>
        </row>
        <row r="47817">
          <cell r="A47817">
            <v>191915</v>
          </cell>
          <cell r="H47817">
            <v>2940</v>
          </cell>
          <cell r="U47817"/>
        </row>
        <row r="47818">
          <cell r="A47818">
            <v>192302</v>
          </cell>
          <cell r="H47818">
            <v>720</v>
          </cell>
          <cell r="U47818"/>
        </row>
        <row r="47819">
          <cell r="A47819">
            <v>192880</v>
          </cell>
          <cell r="H47819">
            <v>5616</v>
          </cell>
          <cell r="U47819"/>
        </row>
        <row r="47820">
          <cell r="A47820">
            <v>193039</v>
          </cell>
          <cell r="H47820">
            <v>1728</v>
          </cell>
          <cell r="U47820"/>
        </row>
        <row r="47821">
          <cell r="A47821">
            <v>193395</v>
          </cell>
          <cell r="H47821">
            <v>5580</v>
          </cell>
          <cell r="U47821"/>
        </row>
        <row r="47822">
          <cell r="A47822">
            <v>193423</v>
          </cell>
          <cell r="H47822">
            <v>2870</v>
          </cell>
          <cell r="U47822"/>
        </row>
        <row r="47823">
          <cell r="A47823">
            <v>193472</v>
          </cell>
          <cell r="H47823">
            <v>1560</v>
          </cell>
          <cell r="U47823"/>
        </row>
        <row r="47824">
          <cell r="A47824">
            <v>193472</v>
          </cell>
          <cell r="H47824">
            <v>139.46</v>
          </cell>
          <cell r="U47824"/>
        </row>
        <row r="47825">
          <cell r="A47825">
            <v>193536</v>
          </cell>
          <cell r="H47825">
            <v>3000</v>
          </cell>
          <cell r="U47825"/>
        </row>
        <row r="47826">
          <cell r="A47826">
            <v>193695</v>
          </cell>
          <cell r="H47826">
            <v>7210.8</v>
          </cell>
          <cell r="U47826"/>
        </row>
        <row r="47827">
          <cell r="A47827">
            <v>193768</v>
          </cell>
          <cell r="H47827">
            <v>14400</v>
          </cell>
          <cell r="U47827"/>
        </row>
        <row r="47828">
          <cell r="A47828">
            <v>193812</v>
          </cell>
          <cell r="H47828">
            <v>2301.12</v>
          </cell>
          <cell r="U47828"/>
        </row>
        <row r="47829">
          <cell r="A47829">
            <v>193812</v>
          </cell>
          <cell r="H47829">
            <v>1534.08</v>
          </cell>
          <cell r="U47829"/>
        </row>
        <row r="47830">
          <cell r="A47830">
            <v>193812</v>
          </cell>
          <cell r="H47830">
            <v>383.52</v>
          </cell>
          <cell r="U47830"/>
        </row>
        <row r="47831">
          <cell r="A47831">
            <v>193812</v>
          </cell>
          <cell r="H47831">
            <v>1917.6</v>
          </cell>
          <cell r="U47831"/>
        </row>
        <row r="47832">
          <cell r="A47832">
            <v>193958</v>
          </cell>
          <cell r="H47832">
            <v>102</v>
          </cell>
          <cell r="U47832"/>
        </row>
        <row r="47833">
          <cell r="A47833">
            <v>194078</v>
          </cell>
          <cell r="H47833">
            <v>449</v>
          </cell>
          <cell r="U47833"/>
        </row>
        <row r="47834">
          <cell r="A47834">
            <v>194078</v>
          </cell>
          <cell r="H47834">
            <v>449</v>
          </cell>
          <cell r="U47834"/>
        </row>
        <row r="47835">
          <cell r="A47835">
            <v>194394</v>
          </cell>
          <cell r="H47835">
            <v>3600</v>
          </cell>
          <cell r="U47835"/>
        </row>
        <row r="47836">
          <cell r="A47836">
            <v>194396</v>
          </cell>
          <cell r="H47836">
            <v>10800</v>
          </cell>
          <cell r="U47836"/>
        </row>
        <row r="47837">
          <cell r="A47837">
            <v>194578</v>
          </cell>
          <cell r="H47837">
            <v>7200</v>
          </cell>
          <cell r="U47837"/>
        </row>
        <row r="47838">
          <cell r="A47838">
            <v>194673</v>
          </cell>
          <cell r="H47838">
            <v>5527.5</v>
          </cell>
          <cell r="U47838"/>
        </row>
        <row r="47839">
          <cell r="A47839">
            <v>500120</v>
          </cell>
          <cell r="H47839">
            <v>15333</v>
          </cell>
          <cell r="U47839"/>
        </row>
        <row r="47840">
          <cell r="A47840">
            <v>500120</v>
          </cell>
          <cell r="H47840">
            <v>3000</v>
          </cell>
          <cell r="U47840"/>
        </row>
        <row r="47841">
          <cell r="A47841">
            <v>500438</v>
          </cell>
          <cell r="H47841">
            <v>7200</v>
          </cell>
          <cell r="U47841"/>
        </row>
        <row r="47842">
          <cell r="A47842">
            <v>500877</v>
          </cell>
          <cell r="H47842">
            <v>2640</v>
          </cell>
          <cell r="U47842"/>
        </row>
        <row r="47843">
          <cell r="A47843">
            <v>500928</v>
          </cell>
          <cell r="H47843">
            <v>100.8</v>
          </cell>
          <cell r="U47843"/>
        </row>
        <row r="47844">
          <cell r="A47844">
            <v>500928</v>
          </cell>
          <cell r="H47844">
            <v>50.4</v>
          </cell>
          <cell r="U47844"/>
        </row>
        <row r="47845">
          <cell r="A47845">
            <v>500949</v>
          </cell>
          <cell r="H47845">
            <v>352.8</v>
          </cell>
          <cell r="U47845"/>
        </row>
        <row r="47846">
          <cell r="A47846">
            <v>502648</v>
          </cell>
          <cell r="H47846">
            <v>1359.61</v>
          </cell>
          <cell r="U47846"/>
        </row>
        <row r="47847">
          <cell r="A47847">
            <v>502694</v>
          </cell>
          <cell r="H47847">
            <v>379.7</v>
          </cell>
          <cell r="U47847"/>
        </row>
        <row r="47848">
          <cell r="A47848">
            <v>502973</v>
          </cell>
          <cell r="H47848">
            <v>11220</v>
          </cell>
          <cell r="U47848"/>
        </row>
        <row r="47849">
          <cell r="A47849">
            <v>800231</v>
          </cell>
          <cell r="H47849">
            <v>6372</v>
          </cell>
          <cell r="U47849"/>
        </row>
        <row r="47850">
          <cell r="A47850" t="str">
            <v>A58214</v>
          </cell>
          <cell r="H47850">
            <v>7200</v>
          </cell>
          <cell r="U47850"/>
        </row>
        <row r="47851">
          <cell r="A47851" t="str">
            <v>A58258</v>
          </cell>
          <cell r="H47851">
            <v>3168</v>
          </cell>
          <cell r="U47851"/>
        </row>
        <row r="47852">
          <cell r="A47852" t="str">
            <v>A58330</v>
          </cell>
          <cell r="H47852">
            <v>2790</v>
          </cell>
          <cell r="U47852"/>
        </row>
        <row r="47853">
          <cell r="A47853" t="str">
            <v>A59252</v>
          </cell>
          <cell r="H47853">
            <v>125</v>
          </cell>
          <cell r="U47853"/>
        </row>
        <row r="47854">
          <cell r="A47854" t="str">
            <v>A59252</v>
          </cell>
          <cell r="H47854">
            <v>9792</v>
          </cell>
          <cell r="U47854"/>
        </row>
        <row r="47855">
          <cell r="A47855" t="str">
            <v>A59906</v>
          </cell>
          <cell r="H47855">
            <v>87.5</v>
          </cell>
          <cell r="U47855"/>
        </row>
        <row r="47856">
          <cell r="A47856" t="str">
            <v>A59906</v>
          </cell>
          <cell r="H47856">
            <v>708</v>
          </cell>
          <cell r="U47856"/>
        </row>
        <row r="47857">
          <cell r="A47857">
            <v>100196</v>
          </cell>
          <cell r="H47857">
            <v>1200</v>
          </cell>
          <cell r="U47857"/>
        </row>
        <row r="47858">
          <cell r="A47858">
            <v>100312</v>
          </cell>
          <cell r="H47858">
            <v>3990</v>
          </cell>
          <cell r="U47858"/>
        </row>
        <row r="47859">
          <cell r="A47859">
            <v>100596</v>
          </cell>
          <cell r="H47859">
            <v>151.19999999999999</v>
          </cell>
          <cell r="U47859"/>
        </row>
        <row r="47860">
          <cell r="A47860">
            <v>100925</v>
          </cell>
          <cell r="H47860">
            <v>1828.76</v>
          </cell>
          <cell r="U47860"/>
        </row>
        <row r="47861">
          <cell r="A47861">
            <v>100925</v>
          </cell>
          <cell r="H47861">
            <v>40207.550000000003</v>
          </cell>
          <cell r="U47861"/>
        </row>
        <row r="47862">
          <cell r="A47862">
            <v>101218</v>
          </cell>
          <cell r="H47862">
            <v>5652</v>
          </cell>
          <cell r="U47862"/>
        </row>
        <row r="47863">
          <cell r="A47863">
            <v>101219</v>
          </cell>
          <cell r="H47863">
            <v>100.8</v>
          </cell>
          <cell r="U47863"/>
        </row>
        <row r="47864">
          <cell r="A47864">
            <v>101373</v>
          </cell>
          <cell r="H47864">
            <v>4125</v>
          </cell>
          <cell r="U47864"/>
        </row>
        <row r="47865">
          <cell r="A47865">
            <v>101373</v>
          </cell>
          <cell r="H47865">
            <v>13000.5</v>
          </cell>
          <cell r="U47865"/>
        </row>
        <row r="47866">
          <cell r="A47866">
            <v>101373</v>
          </cell>
          <cell r="H47866">
            <v>45</v>
          </cell>
          <cell r="U47866"/>
        </row>
        <row r="47867">
          <cell r="A47867">
            <v>101373</v>
          </cell>
          <cell r="H47867">
            <v>283.68</v>
          </cell>
          <cell r="U47867"/>
        </row>
        <row r="47868">
          <cell r="A47868">
            <v>101373</v>
          </cell>
          <cell r="H47868">
            <v>138</v>
          </cell>
          <cell r="U47868"/>
        </row>
        <row r="47869">
          <cell r="A47869">
            <v>101373</v>
          </cell>
          <cell r="H47869">
            <v>290.18</v>
          </cell>
          <cell r="U47869"/>
        </row>
        <row r="47870">
          <cell r="A47870">
            <v>101373</v>
          </cell>
          <cell r="H47870">
            <v>924.48</v>
          </cell>
          <cell r="U47870"/>
        </row>
        <row r="47871">
          <cell r="A47871">
            <v>101373</v>
          </cell>
          <cell r="H47871">
            <v>314.04000000000002</v>
          </cell>
          <cell r="U47871"/>
        </row>
        <row r="47872">
          <cell r="A47872">
            <v>101373</v>
          </cell>
          <cell r="H47872">
            <v>472.8</v>
          </cell>
          <cell r="U47872"/>
        </row>
        <row r="47873">
          <cell r="A47873">
            <v>101702</v>
          </cell>
          <cell r="H47873">
            <v>1210</v>
          </cell>
          <cell r="U47873"/>
        </row>
        <row r="47874">
          <cell r="A47874">
            <v>101702</v>
          </cell>
          <cell r="H47874">
            <v>17102.88</v>
          </cell>
          <cell r="U47874"/>
        </row>
        <row r="47875">
          <cell r="A47875">
            <v>101702</v>
          </cell>
          <cell r="H47875">
            <v>47.28</v>
          </cell>
          <cell r="U47875"/>
        </row>
        <row r="47876">
          <cell r="A47876">
            <v>101702</v>
          </cell>
          <cell r="H47876">
            <v>435.27</v>
          </cell>
          <cell r="U47876"/>
        </row>
        <row r="47877">
          <cell r="A47877">
            <v>101704</v>
          </cell>
          <cell r="H47877">
            <v>2484.54</v>
          </cell>
          <cell r="U47877"/>
        </row>
        <row r="47878">
          <cell r="A47878">
            <v>101705</v>
          </cell>
          <cell r="H47878">
            <v>220</v>
          </cell>
          <cell r="U47878"/>
        </row>
        <row r="47879">
          <cell r="A47879">
            <v>101705</v>
          </cell>
          <cell r="H47879">
            <v>1213.3800000000001</v>
          </cell>
          <cell r="U47879"/>
        </row>
        <row r="47880">
          <cell r="A47880">
            <v>101737</v>
          </cell>
          <cell r="H47880">
            <v>708</v>
          </cell>
          <cell r="U47880"/>
        </row>
        <row r="47881">
          <cell r="A47881">
            <v>101951</v>
          </cell>
          <cell r="H47881">
            <v>12240</v>
          </cell>
          <cell r="U47881"/>
        </row>
        <row r="47882">
          <cell r="A47882">
            <v>102478</v>
          </cell>
          <cell r="H47882">
            <v>15333</v>
          </cell>
          <cell r="U47882"/>
        </row>
        <row r="47883">
          <cell r="A47883">
            <v>102478</v>
          </cell>
          <cell r="H47883">
            <v>3000</v>
          </cell>
          <cell r="U47883"/>
        </row>
        <row r="47884">
          <cell r="A47884">
            <v>191594</v>
          </cell>
          <cell r="H47884">
            <v>3055</v>
          </cell>
          <cell r="U47884"/>
        </row>
        <row r="47885">
          <cell r="A47885">
            <v>191594</v>
          </cell>
          <cell r="H47885">
            <v>6240</v>
          </cell>
          <cell r="U47885"/>
        </row>
        <row r="47886">
          <cell r="A47886">
            <v>191813</v>
          </cell>
          <cell r="H47886">
            <v>708</v>
          </cell>
          <cell r="U47886"/>
        </row>
        <row r="47887">
          <cell r="A47887">
            <v>192293</v>
          </cell>
          <cell r="H47887">
            <v>4224</v>
          </cell>
          <cell r="U47887"/>
        </row>
        <row r="47888">
          <cell r="A47888">
            <v>192384</v>
          </cell>
          <cell r="H47888">
            <v>708</v>
          </cell>
          <cell r="U47888"/>
        </row>
        <row r="47889">
          <cell r="A47889">
            <v>192507</v>
          </cell>
          <cell r="H47889">
            <v>288</v>
          </cell>
          <cell r="U47889"/>
        </row>
        <row r="47890">
          <cell r="A47890">
            <v>193828</v>
          </cell>
          <cell r="H47890">
            <v>1860</v>
          </cell>
          <cell r="U47890"/>
        </row>
        <row r="47891">
          <cell r="A47891">
            <v>193830</v>
          </cell>
          <cell r="H47891">
            <v>81.84</v>
          </cell>
          <cell r="U47891"/>
        </row>
        <row r="47892">
          <cell r="A47892">
            <v>194403</v>
          </cell>
          <cell r="H47892">
            <v>399</v>
          </cell>
          <cell r="U47892"/>
        </row>
        <row r="47893">
          <cell r="A47893">
            <v>500743</v>
          </cell>
          <cell r="H47893">
            <v>806.4</v>
          </cell>
          <cell r="U47893"/>
        </row>
        <row r="47894">
          <cell r="A47894">
            <v>500743</v>
          </cell>
          <cell r="H47894">
            <v>1556</v>
          </cell>
          <cell r="U47894"/>
        </row>
        <row r="47895">
          <cell r="A47895">
            <v>500743</v>
          </cell>
          <cell r="H47895">
            <v>100.8</v>
          </cell>
          <cell r="U47895"/>
        </row>
        <row r="47896">
          <cell r="A47896">
            <v>500928</v>
          </cell>
          <cell r="H47896">
            <v>50.4</v>
          </cell>
          <cell r="U47896"/>
        </row>
        <row r="47897">
          <cell r="A47897">
            <v>501298</v>
          </cell>
          <cell r="H47897">
            <v>9792</v>
          </cell>
          <cell r="U47897"/>
        </row>
        <row r="47898">
          <cell r="A47898">
            <v>502648</v>
          </cell>
          <cell r="H47898">
            <v>1430.29</v>
          </cell>
          <cell r="U47898"/>
        </row>
        <row r="47899">
          <cell r="A47899">
            <v>502850</v>
          </cell>
          <cell r="H47899">
            <v>17640</v>
          </cell>
          <cell r="U47899"/>
        </row>
        <row r="47900">
          <cell r="A47900">
            <v>503018</v>
          </cell>
          <cell r="H47900">
            <v>14400</v>
          </cell>
          <cell r="U47900"/>
        </row>
        <row r="47901">
          <cell r="A47901">
            <v>900333</v>
          </cell>
          <cell r="H47901">
            <v>50.4</v>
          </cell>
          <cell r="U47901"/>
        </row>
        <row r="47902">
          <cell r="A47902" t="str">
            <v>A59973</v>
          </cell>
          <cell r="H47902">
            <v>450</v>
          </cell>
          <cell r="U47902"/>
        </row>
        <row r="47903">
          <cell r="A47903" t="str">
            <v>A59973</v>
          </cell>
          <cell r="H47903">
            <v>137.5</v>
          </cell>
          <cell r="U47903"/>
        </row>
        <row r="47904">
          <cell r="A47904" t="str">
            <v>A59973</v>
          </cell>
          <cell r="H47904">
            <v>1416</v>
          </cell>
          <cell r="U47904"/>
        </row>
        <row r="47905">
          <cell r="A47905">
            <v>100926</v>
          </cell>
          <cell r="H47905">
            <v>162.5</v>
          </cell>
          <cell r="U47905"/>
        </row>
        <row r="47906">
          <cell r="A47906">
            <v>100926</v>
          </cell>
          <cell r="H47906">
            <v>21624</v>
          </cell>
          <cell r="U47906"/>
        </row>
        <row r="47907">
          <cell r="A47907">
            <v>101219</v>
          </cell>
          <cell r="H47907">
            <v>50.4</v>
          </cell>
          <cell r="U47907"/>
        </row>
        <row r="47908">
          <cell r="A47908">
            <v>102448</v>
          </cell>
          <cell r="H47908">
            <v>3066.6</v>
          </cell>
          <cell r="U47908"/>
        </row>
        <row r="47909">
          <cell r="A47909">
            <v>102448</v>
          </cell>
          <cell r="H47909">
            <v>600</v>
          </cell>
          <cell r="U47909"/>
        </row>
        <row r="47910">
          <cell r="A47910">
            <v>102456</v>
          </cell>
          <cell r="H47910">
            <v>15333</v>
          </cell>
          <cell r="U47910"/>
        </row>
        <row r="47911">
          <cell r="A47911">
            <v>102456</v>
          </cell>
          <cell r="H47911">
            <v>3000</v>
          </cell>
          <cell r="U47911"/>
        </row>
        <row r="47912">
          <cell r="A47912">
            <v>102456</v>
          </cell>
          <cell r="H47912">
            <v>918</v>
          </cell>
          <cell r="U47912"/>
        </row>
        <row r="47913">
          <cell r="A47913">
            <v>193970</v>
          </cell>
          <cell r="H47913">
            <v>3990</v>
          </cell>
          <cell r="U47913"/>
        </row>
        <row r="47914">
          <cell r="A47914">
            <v>193970</v>
          </cell>
          <cell r="H47914">
            <v>1344</v>
          </cell>
          <cell r="U47914"/>
        </row>
        <row r="47915">
          <cell r="A47915">
            <v>193970</v>
          </cell>
          <cell r="H47915">
            <v>14400</v>
          </cell>
          <cell r="U47915"/>
        </row>
        <row r="47916">
          <cell r="A47916">
            <v>194622</v>
          </cell>
          <cell r="H47916">
            <v>4320</v>
          </cell>
          <cell r="U47916"/>
        </row>
        <row r="47917">
          <cell r="A47917">
            <v>194622</v>
          </cell>
          <cell r="H47917">
            <v>6948</v>
          </cell>
          <cell r="U47917"/>
        </row>
        <row r="47918">
          <cell r="A47918">
            <v>194622</v>
          </cell>
          <cell r="H47918">
            <v>65</v>
          </cell>
          <cell r="U47918"/>
        </row>
        <row r="47919">
          <cell r="A47919">
            <v>500928</v>
          </cell>
          <cell r="H47919">
            <v>50.4</v>
          </cell>
          <cell r="U47919"/>
        </row>
        <row r="47920">
          <cell r="A47920">
            <v>502291</v>
          </cell>
          <cell r="H47920">
            <v>22272</v>
          </cell>
          <cell r="U47920"/>
        </row>
        <row r="47921">
          <cell r="A47921">
            <v>502849</v>
          </cell>
          <cell r="H47921">
            <v>156</v>
          </cell>
          <cell r="U47921"/>
        </row>
        <row r="47922">
          <cell r="A47922">
            <v>502849</v>
          </cell>
          <cell r="H47922">
            <v>6600</v>
          </cell>
          <cell r="U47922"/>
        </row>
        <row r="47923">
          <cell r="A47923">
            <v>900333</v>
          </cell>
          <cell r="H47923">
            <v>50.4</v>
          </cell>
          <cell r="U47923"/>
        </row>
        <row r="47924">
          <cell r="A47924" t="str">
            <v>A59814</v>
          </cell>
          <cell r="H47924">
            <v>349</v>
          </cell>
          <cell r="U47924"/>
        </row>
        <row r="47925">
          <cell r="A47925" t="str">
            <v>A59814</v>
          </cell>
          <cell r="H47925">
            <v>117.46</v>
          </cell>
          <cell r="U47925"/>
        </row>
        <row r="47926">
          <cell r="A47926" t="str">
            <v>A59814</v>
          </cell>
          <cell r="H47926">
            <v>9792</v>
          </cell>
          <cell r="U47926"/>
        </row>
        <row r="47927">
          <cell r="A47927" t="str">
            <v>A60064</v>
          </cell>
          <cell r="H47927">
            <v>3066.6</v>
          </cell>
          <cell r="U47927"/>
        </row>
        <row r="47928">
          <cell r="A47928" t="str">
            <v>A60064</v>
          </cell>
          <cell r="H47928">
            <v>600</v>
          </cell>
          <cell r="U47928"/>
        </row>
        <row r="47929">
          <cell r="A47929" t="str">
            <v>A60086</v>
          </cell>
          <cell r="H47929">
            <v>449.9</v>
          </cell>
          <cell r="U47929"/>
        </row>
        <row r="47930">
          <cell r="A47930" t="str">
            <v>A60086</v>
          </cell>
          <cell r="H47930">
            <v>93.75</v>
          </cell>
          <cell r="U47930"/>
        </row>
        <row r="47931">
          <cell r="A47931" t="str">
            <v>A60086</v>
          </cell>
          <cell r="H47931">
            <v>4140</v>
          </cell>
          <cell r="U47931"/>
        </row>
        <row r="47932">
          <cell r="A47932" t="str">
            <v>A60089</v>
          </cell>
          <cell r="H47932">
            <v>3066.6</v>
          </cell>
          <cell r="U47932"/>
        </row>
        <row r="47933">
          <cell r="A47933" t="str">
            <v>A60089</v>
          </cell>
          <cell r="H47933">
            <v>600</v>
          </cell>
          <cell r="U47933"/>
        </row>
        <row r="47934">
          <cell r="A47934" t="str">
            <v>A60097</v>
          </cell>
          <cell r="H47934">
            <v>399</v>
          </cell>
          <cell r="U47934"/>
        </row>
        <row r="47935">
          <cell r="A47935" t="str">
            <v>A60097</v>
          </cell>
          <cell r="H47935">
            <v>864</v>
          </cell>
          <cell r="U47935"/>
        </row>
        <row r="47936">
          <cell r="A47936" t="str">
            <v>A60099</v>
          </cell>
          <cell r="H47936">
            <v>399</v>
          </cell>
          <cell r="U47936"/>
        </row>
        <row r="47937">
          <cell r="A47937" t="str">
            <v>A60099</v>
          </cell>
          <cell r="H47937">
            <v>864</v>
          </cell>
          <cell r="U47937"/>
        </row>
        <row r="47938">
          <cell r="A47938" t="str">
            <v>A60100</v>
          </cell>
          <cell r="H47938">
            <v>399</v>
          </cell>
          <cell r="U47938"/>
        </row>
        <row r="47939">
          <cell r="A47939" t="str">
            <v>A60100</v>
          </cell>
          <cell r="H47939">
            <v>864</v>
          </cell>
          <cell r="U47939"/>
        </row>
        <row r="47940">
          <cell r="A47940" t="str">
            <v>A60105</v>
          </cell>
          <cell r="H47940">
            <v>399</v>
          </cell>
          <cell r="U47940"/>
        </row>
        <row r="47941">
          <cell r="A47941" t="str">
            <v>A60105</v>
          </cell>
          <cell r="H47941">
            <v>864</v>
          </cell>
          <cell r="U47941"/>
        </row>
        <row r="47942">
          <cell r="A47942" t="str">
            <v>A60110</v>
          </cell>
          <cell r="H47942">
            <v>5400</v>
          </cell>
          <cell r="U47942"/>
        </row>
        <row r="47943">
          <cell r="A47943" t="str">
            <v>A60123</v>
          </cell>
          <cell r="H47943">
            <v>3066.6</v>
          </cell>
          <cell r="U47943"/>
        </row>
        <row r="47944">
          <cell r="A47944" t="str">
            <v>A60123</v>
          </cell>
          <cell r="H47944">
            <v>600</v>
          </cell>
          <cell r="U47944"/>
        </row>
        <row r="47945">
          <cell r="A47945" t="str">
            <v>A60127</v>
          </cell>
          <cell r="H47945">
            <v>3066.6</v>
          </cell>
          <cell r="U47945"/>
        </row>
        <row r="47946">
          <cell r="A47946" t="str">
            <v>A60127</v>
          </cell>
          <cell r="H47946">
            <v>600</v>
          </cell>
          <cell r="U47946"/>
        </row>
        <row r="47947">
          <cell r="A47947">
            <v>100738</v>
          </cell>
          <cell r="H47947">
            <v>120.3</v>
          </cell>
          <cell r="U47947"/>
        </row>
        <row r="47948">
          <cell r="A47948">
            <v>100738</v>
          </cell>
          <cell r="H47948">
            <v>3450</v>
          </cell>
          <cell r="U47948"/>
        </row>
        <row r="47949">
          <cell r="A47949">
            <v>190483</v>
          </cell>
          <cell r="H47949">
            <v>210</v>
          </cell>
          <cell r="U47949"/>
        </row>
        <row r="47950">
          <cell r="A47950">
            <v>190483</v>
          </cell>
          <cell r="H47950">
            <v>120</v>
          </cell>
          <cell r="U47950"/>
        </row>
        <row r="47951">
          <cell r="A47951">
            <v>191405</v>
          </cell>
          <cell r="H47951">
            <v>10200</v>
          </cell>
          <cell r="U47951"/>
        </row>
        <row r="47952">
          <cell r="A47952">
            <v>193092</v>
          </cell>
          <cell r="H47952">
            <v>2112</v>
          </cell>
          <cell r="U47952"/>
        </row>
        <row r="47953">
          <cell r="A47953">
            <v>193092</v>
          </cell>
          <cell r="H47953">
            <v>75</v>
          </cell>
          <cell r="U47953"/>
        </row>
        <row r="47954">
          <cell r="A47954">
            <v>193448</v>
          </cell>
          <cell r="H47954">
            <v>6133.2</v>
          </cell>
          <cell r="U47954"/>
        </row>
        <row r="47955">
          <cell r="A47955">
            <v>193448</v>
          </cell>
          <cell r="H47955">
            <v>1200</v>
          </cell>
          <cell r="U47955"/>
        </row>
        <row r="47956">
          <cell r="A47956">
            <v>193812</v>
          </cell>
          <cell r="H47956">
            <v>467.52</v>
          </cell>
          <cell r="U47956"/>
        </row>
        <row r="47957">
          <cell r="A47957">
            <v>194122</v>
          </cell>
          <cell r="H47957">
            <v>998</v>
          </cell>
          <cell r="U47957"/>
        </row>
        <row r="47958">
          <cell r="A47958">
            <v>194516</v>
          </cell>
          <cell r="H47958">
            <v>2940</v>
          </cell>
          <cell r="U47958"/>
        </row>
        <row r="47959">
          <cell r="A47959">
            <v>501149</v>
          </cell>
          <cell r="H47959">
            <v>17640</v>
          </cell>
          <cell r="U47959"/>
        </row>
        <row r="47960">
          <cell r="A47960" t="str">
            <v>A58739</v>
          </cell>
          <cell r="H47960">
            <v>180</v>
          </cell>
          <cell r="U47960"/>
        </row>
        <row r="47961">
          <cell r="A47961" t="str">
            <v>A59982</v>
          </cell>
          <cell r="H47961">
            <v>283</v>
          </cell>
          <cell r="U47961"/>
        </row>
        <row r="47962">
          <cell r="A47962" t="str">
            <v>A59982</v>
          </cell>
          <cell r="H47962">
            <v>4080</v>
          </cell>
          <cell r="U47962"/>
        </row>
        <row r="47963">
          <cell r="A47963" t="str">
            <v>A59985</v>
          </cell>
          <cell r="H47963">
            <v>283</v>
          </cell>
          <cell r="U47963"/>
        </row>
        <row r="47964">
          <cell r="A47964" t="str">
            <v>A59985</v>
          </cell>
          <cell r="H47964">
            <v>4080</v>
          </cell>
          <cell r="U47964"/>
        </row>
        <row r="47965">
          <cell r="A47965" t="str">
            <v>A60124</v>
          </cell>
          <cell r="H47965">
            <v>157</v>
          </cell>
          <cell r="U47965"/>
        </row>
        <row r="47966">
          <cell r="A47966" t="str">
            <v>A60124</v>
          </cell>
          <cell r="H47966">
            <v>608</v>
          </cell>
          <cell r="U47966"/>
        </row>
        <row r="47967">
          <cell r="A47967" t="str">
            <v>A60124</v>
          </cell>
          <cell r="H47967">
            <v>198</v>
          </cell>
          <cell r="U47967"/>
        </row>
        <row r="47968">
          <cell r="A47968" t="str">
            <v>A60124</v>
          </cell>
          <cell r="H47968">
            <v>546</v>
          </cell>
          <cell r="U47968"/>
        </row>
        <row r="47969">
          <cell r="A47969" t="str">
            <v>A60124</v>
          </cell>
          <cell r="H47969">
            <v>633</v>
          </cell>
          <cell r="U47969"/>
        </row>
        <row r="47970">
          <cell r="A47970" t="str">
            <v>A60124</v>
          </cell>
          <cell r="H47970">
            <v>633.02</v>
          </cell>
          <cell r="U47970"/>
        </row>
        <row r="47971">
          <cell r="A47971" t="str">
            <v>A60131</v>
          </cell>
          <cell r="H47971">
            <v>6133.2</v>
          </cell>
          <cell r="U47971"/>
        </row>
        <row r="47972">
          <cell r="A47972" t="str">
            <v>A60131</v>
          </cell>
          <cell r="H47972">
            <v>1200</v>
          </cell>
          <cell r="U47972"/>
        </row>
        <row r="47973">
          <cell r="A47973">
            <v>190482</v>
          </cell>
          <cell r="H47973">
            <v>17472</v>
          </cell>
          <cell r="U47973"/>
        </row>
        <row r="47974">
          <cell r="A47974">
            <v>191752</v>
          </cell>
          <cell r="H47974">
            <v>336.84</v>
          </cell>
          <cell r="U47974"/>
        </row>
        <row r="47975">
          <cell r="A47975">
            <v>191752</v>
          </cell>
          <cell r="H47975">
            <v>514.26</v>
          </cell>
          <cell r="U47975"/>
        </row>
        <row r="47976">
          <cell r="A47976">
            <v>100078</v>
          </cell>
          <cell r="H47976">
            <v>2940</v>
          </cell>
          <cell r="U47976"/>
        </row>
        <row r="47977">
          <cell r="A47977">
            <v>100078</v>
          </cell>
          <cell r="H47977">
            <v>2940</v>
          </cell>
          <cell r="U47977"/>
        </row>
        <row r="47978">
          <cell r="A47978">
            <v>100157</v>
          </cell>
          <cell r="H47978">
            <v>66000</v>
          </cell>
          <cell r="U47978"/>
        </row>
        <row r="47979">
          <cell r="A47979">
            <v>100220</v>
          </cell>
          <cell r="H47979">
            <v>5100</v>
          </cell>
          <cell r="U47979"/>
        </row>
        <row r="47980">
          <cell r="A47980">
            <v>100281</v>
          </cell>
          <cell r="H47980">
            <v>8500</v>
          </cell>
          <cell r="U47980"/>
        </row>
        <row r="47981">
          <cell r="A47981">
            <v>100311</v>
          </cell>
          <cell r="H47981">
            <v>1056</v>
          </cell>
          <cell r="U47981"/>
        </row>
        <row r="47982">
          <cell r="A47982">
            <v>100578</v>
          </cell>
          <cell r="H47982">
            <v>300000</v>
          </cell>
          <cell r="U47982"/>
        </row>
        <row r="47983">
          <cell r="A47983">
            <v>100596</v>
          </cell>
          <cell r="H47983">
            <v>1108.8</v>
          </cell>
          <cell r="U47983"/>
        </row>
        <row r="47984">
          <cell r="A47984">
            <v>100635</v>
          </cell>
          <cell r="H47984">
            <v>3400</v>
          </cell>
          <cell r="U47984"/>
        </row>
        <row r="47985">
          <cell r="A47985">
            <v>101217</v>
          </cell>
          <cell r="H47985">
            <v>1209.5999999999999</v>
          </cell>
          <cell r="U47985"/>
        </row>
        <row r="47986">
          <cell r="A47986">
            <v>101219</v>
          </cell>
          <cell r="H47986">
            <v>1058.4000000000001</v>
          </cell>
          <cell r="U47986"/>
        </row>
        <row r="47987">
          <cell r="A47987">
            <v>101373</v>
          </cell>
          <cell r="H47987">
            <v>399</v>
          </cell>
          <cell r="U47987"/>
        </row>
        <row r="47988">
          <cell r="A47988">
            <v>101421</v>
          </cell>
          <cell r="H47988">
            <v>13500</v>
          </cell>
          <cell r="U47988"/>
        </row>
        <row r="47989">
          <cell r="A47989">
            <v>101449</v>
          </cell>
          <cell r="H47989">
            <v>11900</v>
          </cell>
          <cell r="U47989"/>
        </row>
        <row r="47990">
          <cell r="A47990">
            <v>101664</v>
          </cell>
          <cell r="H47990">
            <v>1920</v>
          </cell>
          <cell r="U47990"/>
        </row>
        <row r="47991">
          <cell r="A47991">
            <v>101664</v>
          </cell>
          <cell r="H47991">
            <v>71</v>
          </cell>
          <cell r="U47991"/>
        </row>
        <row r="47992">
          <cell r="A47992">
            <v>191215</v>
          </cell>
          <cell r="H47992">
            <v>7200</v>
          </cell>
          <cell r="U47992"/>
        </row>
        <row r="47993">
          <cell r="A47993">
            <v>191245</v>
          </cell>
          <cell r="H47993">
            <v>18000</v>
          </cell>
          <cell r="U47993"/>
        </row>
        <row r="47994">
          <cell r="A47994">
            <v>191650</v>
          </cell>
          <cell r="H47994">
            <v>120</v>
          </cell>
          <cell r="U47994"/>
        </row>
        <row r="47995">
          <cell r="A47995">
            <v>191650</v>
          </cell>
          <cell r="H47995">
            <v>1560</v>
          </cell>
          <cell r="U47995"/>
        </row>
        <row r="47996">
          <cell r="A47996">
            <v>191650</v>
          </cell>
          <cell r="H47996">
            <v>1980</v>
          </cell>
          <cell r="U47996"/>
        </row>
        <row r="47997">
          <cell r="A47997">
            <v>191650</v>
          </cell>
          <cell r="H47997">
            <v>5085</v>
          </cell>
          <cell r="U47997"/>
        </row>
        <row r="47998">
          <cell r="A47998">
            <v>191650</v>
          </cell>
          <cell r="H47998">
            <v>316</v>
          </cell>
          <cell r="U47998"/>
        </row>
        <row r="47999">
          <cell r="A47999">
            <v>191650</v>
          </cell>
          <cell r="H47999">
            <v>750</v>
          </cell>
          <cell r="U47999"/>
        </row>
        <row r="48000">
          <cell r="A48000">
            <v>191650</v>
          </cell>
          <cell r="H48000">
            <v>30</v>
          </cell>
          <cell r="U48000"/>
        </row>
        <row r="48001">
          <cell r="A48001">
            <v>191650</v>
          </cell>
          <cell r="H48001">
            <v>1243</v>
          </cell>
          <cell r="U48001"/>
        </row>
        <row r="48002">
          <cell r="A48002">
            <v>191670</v>
          </cell>
          <cell r="H48002">
            <v>22185</v>
          </cell>
          <cell r="U48002"/>
        </row>
        <row r="48003">
          <cell r="A48003">
            <v>191688</v>
          </cell>
          <cell r="H48003">
            <v>7200</v>
          </cell>
          <cell r="U48003"/>
        </row>
        <row r="48004">
          <cell r="A48004">
            <v>191776</v>
          </cell>
          <cell r="H48004">
            <v>3600</v>
          </cell>
          <cell r="U48004"/>
        </row>
        <row r="48005">
          <cell r="A48005">
            <v>192098</v>
          </cell>
          <cell r="H48005">
            <v>7485</v>
          </cell>
          <cell r="U48005"/>
        </row>
        <row r="48006">
          <cell r="A48006">
            <v>192098</v>
          </cell>
          <cell r="H48006">
            <v>46368</v>
          </cell>
          <cell r="U48006"/>
        </row>
        <row r="48007">
          <cell r="A48007">
            <v>193712</v>
          </cell>
          <cell r="H48007">
            <v>5400</v>
          </cell>
          <cell r="U48007"/>
        </row>
        <row r="48008">
          <cell r="A48008">
            <v>193812</v>
          </cell>
          <cell r="H48008">
            <v>3835.2</v>
          </cell>
          <cell r="U48008"/>
        </row>
        <row r="48009">
          <cell r="A48009">
            <v>193941</v>
          </cell>
          <cell r="H48009">
            <v>6336</v>
          </cell>
          <cell r="U48009"/>
        </row>
        <row r="48010">
          <cell r="A48010">
            <v>193942</v>
          </cell>
          <cell r="H48010">
            <v>6336</v>
          </cell>
          <cell r="U48010"/>
        </row>
        <row r="48011">
          <cell r="A48011">
            <v>193945</v>
          </cell>
          <cell r="H48011">
            <v>6336</v>
          </cell>
          <cell r="U48011"/>
        </row>
        <row r="48012">
          <cell r="A48012">
            <v>194348</v>
          </cell>
          <cell r="H48012">
            <v>1950</v>
          </cell>
          <cell r="U48012"/>
        </row>
        <row r="48013">
          <cell r="A48013">
            <v>194516</v>
          </cell>
          <cell r="H48013">
            <v>3696</v>
          </cell>
          <cell r="U48013"/>
        </row>
        <row r="48014">
          <cell r="A48014">
            <v>194648</v>
          </cell>
          <cell r="H48014">
            <v>10493</v>
          </cell>
          <cell r="U48014"/>
        </row>
        <row r="48015">
          <cell r="A48015">
            <v>500522</v>
          </cell>
          <cell r="H48015">
            <v>8500</v>
          </cell>
          <cell r="U48015"/>
        </row>
        <row r="48016">
          <cell r="A48016">
            <v>500523</v>
          </cell>
          <cell r="H48016">
            <v>13600</v>
          </cell>
          <cell r="U48016"/>
        </row>
        <row r="48017">
          <cell r="A48017">
            <v>500928</v>
          </cell>
          <cell r="H48017">
            <v>1360.8</v>
          </cell>
          <cell r="U48017"/>
        </row>
        <row r="48018">
          <cell r="A48018">
            <v>500949</v>
          </cell>
          <cell r="H48018">
            <v>2318.4</v>
          </cell>
          <cell r="U48018"/>
        </row>
        <row r="48019">
          <cell r="A48019" t="str">
            <v>A60155</v>
          </cell>
          <cell r="H48019">
            <v>7333.2</v>
          </cell>
          <cell r="U48019"/>
        </row>
        <row r="48020">
          <cell r="A48020">
            <v>501732</v>
          </cell>
          <cell r="H48020">
            <v>3540</v>
          </cell>
          <cell r="U48020"/>
        </row>
        <row r="48021">
          <cell r="A48021">
            <v>502725</v>
          </cell>
          <cell r="H48021">
            <v>15300</v>
          </cell>
          <cell r="U48021"/>
        </row>
        <row r="48022">
          <cell r="A48022">
            <v>503075</v>
          </cell>
          <cell r="H48022">
            <v>10200</v>
          </cell>
          <cell r="U48022"/>
        </row>
        <row r="48023">
          <cell r="A48023">
            <v>800237</v>
          </cell>
          <cell r="H48023">
            <v>4224</v>
          </cell>
          <cell r="U48023"/>
        </row>
        <row r="48024">
          <cell r="A48024">
            <v>900039</v>
          </cell>
          <cell r="H48024">
            <v>957.6</v>
          </cell>
          <cell r="U48024"/>
        </row>
        <row r="48025">
          <cell r="A48025" t="str">
            <v>A59286</v>
          </cell>
          <cell r="H48025">
            <v>2160</v>
          </cell>
          <cell r="U48025"/>
        </row>
        <row r="48026">
          <cell r="A48026" t="str">
            <v>A60108</v>
          </cell>
          <cell r="H48026">
            <v>490</v>
          </cell>
          <cell r="U48026"/>
        </row>
        <row r="48027">
          <cell r="A48027" t="str">
            <v>A60108</v>
          </cell>
          <cell r="H48027">
            <v>11520</v>
          </cell>
          <cell r="U48027"/>
        </row>
        <row r="48028">
          <cell r="A48028" t="str">
            <v>A60145</v>
          </cell>
          <cell r="H48028">
            <v>1440</v>
          </cell>
          <cell r="U48028"/>
        </row>
        <row r="48029">
          <cell r="A48029" t="str">
            <v>A60159</v>
          </cell>
          <cell r="H48029">
            <v>7333.2</v>
          </cell>
          <cell r="U48029"/>
        </row>
        <row r="48030">
          <cell r="A48030">
            <v>100036</v>
          </cell>
          <cell r="H48030">
            <v>6262</v>
          </cell>
          <cell r="U48030"/>
        </row>
        <row r="48031">
          <cell r="A48031">
            <v>190620</v>
          </cell>
          <cell r="H48031">
            <v>1064</v>
          </cell>
          <cell r="U48031"/>
        </row>
        <row r="48032">
          <cell r="A48032">
            <v>192053</v>
          </cell>
          <cell r="H48032">
            <v>3024</v>
          </cell>
          <cell r="U48032"/>
        </row>
        <row r="48033">
          <cell r="A48033">
            <v>193478</v>
          </cell>
          <cell r="H48033">
            <v>293.45999999999998</v>
          </cell>
          <cell r="U48033"/>
        </row>
        <row r="48034">
          <cell r="A48034">
            <v>193478</v>
          </cell>
          <cell r="H48034">
            <v>324.89999999999998</v>
          </cell>
          <cell r="U48034"/>
        </row>
        <row r="48035">
          <cell r="A48035">
            <v>193478</v>
          </cell>
          <cell r="H48035">
            <v>1048</v>
          </cell>
          <cell r="U48035"/>
        </row>
        <row r="48036">
          <cell r="A48036">
            <v>193812</v>
          </cell>
          <cell r="H48036">
            <v>11505.6</v>
          </cell>
          <cell r="U48036"/>
        </row>
        <row r="48037">
          <cell r="A48037">
            <v>501130</v>
          </cell>
          <cell r="H48037">
            <v>5880</v>
          </cell>
          <cell r="U48037"/>
        </row>
        <row r="48038">
          <cell r="A48038" t="str">
            <v>A59286</v>
          </cell>
          <cell r="H48038">
            <v>2160</v>
          </cell>
          <cell r="U48038"/>
        </row>
        <row r="48039">
          <cell r="A48039">
            <v>100196</v>
          </cell>
          <cell r="H48039">
            <v>5678</v>
          </cell>
          <cell r="U48039"/>
        </row>
        <row r="48040">
          <cell r="A48040">
            <v>100578</v>
          </cell>
          <cell r="H48040">
            <v>3990</v>
          </cell>
          <cell r="U48040"/>
        </row>
        <row r="48041">
          <cell r="A48041">
            <v>100719</v>
          </cell>
          <cell r="H48041">
            <v>2220</v>
          </cell>
          <cell r="U48041"/>
        </row>
        <row r="48042">
          <cell r="A48042">
            <v>100719</v>
          </cell>
          <cell r="H48042">
            <v>240</v>
          </cell>
          <cell r="U48042"/>
        </row>
        <row r="48043">
          <cell r="A48043">
            <v>100719</v>
          </cell>
          <cell r="H48043">
            <v>4440</v>
          </cell>
          <cell r="U48043"/>
        </row>
        <row r="48044">
          <cell r="A48044">
            <v>100719</v>
          </cell>
          <cell r="H48044">
            <v>480</v>
          </cell>
          <cell r="U48044"/>
        </row>
        <row r="48045">
          <cell r="A48045">
            <v>100719</v>
          </cell>
          <cell r="H48045">
            <v>5772</v>
          </cell>
          <cell r="U48045"/>
        </row>
        <row r="48046">
          <cell r="A48046">
            <v>100719</v>
          </cell>
          <cell r="H48046">
            <v>624</v>
          </cell>
          <cell r="U48046"/>
        </row>
        <row r="48047">
          <cell r="A48047">
            <v>100900</v>
          </cell>
          <cell r="H48047">
            <v>272</v>
          </cell>
          <cell r="U48047"/>
        </row>
        <row r="48048">
          <cell r="A48048">
            <v>102017</v>
          </cell>
          <cell r="H48048">
            <v>2220</v>
          </cell>
          <cell r="U48048"/>
        </row>
        <row r="48049">
          <cell r="A48049">
            <v>102017</v>
          </cell>
          <cell r="H48049">
            <v>240</v>
          </cell>
          <cell r="U48049"/>
        </row>
        <row r="48050">
          <cell r="A48050">
            <v>102134</v>
          </cell>
          <cell r="H48050">
            <v>4440</v>
          </cell>
          <cell r="U48050"/>
        </row>
        <row r="48051">
          <cell r="A48051">
            <v>102134</v>
          </cell>
          <cell r="H48051">
            <v>480</v>
          </cell>
          <cell r="U48051"/>
        </row>
        <row r="48052">
          <cell r="A48052">
            <v>102398</v>
          </cell>
          <cell r="H48052">
            <v>4440</v>
          </cell>
          <cell r="U48052"/>
        </row>
        <row r="48053">
          <cell r="A48053">
            <v>102398</v>
          </cell>
          <cell r="H48053">
            <v>480</v>
          </cell>
          <cell r="U48053"/>
        </row>
        <row r="48054">
          <cell r="A48054">
            <v>191226</v>
          </cell>
          <cell r="H48054">
            <v>198</v>
          </cell>
          <cell r="U48054"/>
        </row>
        <row r="48055">
          <cell r="A48055">
            <v>191226</v>
          </cell>
          <cell r="H48055">
            <v>1245.7</v>
          </cell>
          <cell r="U48055"/>
        </row>
        <row r="48056">
          <cell r="A48056">
            <v>191432</v>
          </cell>
          <cell r="H48056">
            <v>2278</v>
          </cell>
          <cell r="U48056"/>
        </row>
        <row r="48057">
          <cell r="A48057">
            <v>191573</v>
          </cell>
          <cell r="H48057">
            <v>990</v>
          </cell>
          <cell r="U48057"/>
        </row>
        <row r="48058">
          <cell r="A48058">
            <v>191573</v>
          </cell>
          <cell r="H48058">
            <v>17700</v>
          </cell>
          <cell r="U48058"/>
        </row>
        <row r="48059">
          <cell r="A48059">
            <v>192019</v>
          </cell>
          <cell r="H48059">
            <v>6553.92</v>
          </cell>
          <cell r="U48059"/>
        </row>
        <row r="48060">
          <cell r="A48060">
            <v>192052</v>
          </cell>
          <cell r="H48060">
            <v>4032</v>
          </cell>
          <cell r="U48060"/>
        </row>
        <row r="48061">
          <cell r="A48061">
            <v>192144</v>
          </cell>
          <cell r="H48061">
            <v>1326</v>
          </cell>
          <cell r="U48061"/>
        </row>
        <row r="48062">
          <cell r="A48062">
            <v>192190</v>
          </cell>
          <cell r="H48062">
            <v>10560</v>
          </cell>
          <cell r="U48062"/>
        </row>
        <row r="48063">
          <cell r="A48063">
            <v>192190</v>
          </cell>
          <cell r="H48063">
            <v>230</v>
          </cell>
          <cell r="U48063"/>
        </row>
        <row r="48064">
          <cell r="A48064">
            <v>193831</v>
          </cell>
          <cell r="H48064">
            <v>3074</v>
          </cell>
          <cell r="U48064"/>
        </row>
        <row r="48065">
          <cell r="A48065">
            <v>194165</v>
          </cell>
          <cell r="H48065">
            <v>51</v>
          </cell>
          <cell r="U48065"/>
        </row>
        <row r="48066">
          <cell r="A48066">
            <v>194165</v>
          </cell>
          <cell r="H48066">
            <v>840</v>
          </cell>
          <cell r="U48066"/>
        </row>
        <row r="48067">
          <cell r="A48067">
            <v>194165</v>
          </cell>
          <cell r="H48067">
            <v>1560</v>
          </cell>
          <cell r="U48067"/>
        </row>
        <row r="48068">
          <cell r="A48068">
            <v>194373</v>
          </cell>
          <cell r="H48068">
            <v>4536</v>
          </cell>
          <cell r="U48068"/>
        </row>
        <row r="48069">
          <cell r="A48069">
            <v>194615</v>
          </cell>
          <cell r="H48069">
            <v>720</v>
          </cell>
          <cell r="U48069"/>
        </row>
        <row r="48070">
          <cell r="A48070">
            <v>502440</v>
          </cell>
          <cell r="H48070">
            <v>2670</v>
          </cell>
          <cell r="U48070"/>
        </row>
        <row r="48071">
          <cell r="A48071">
            <v>502943</v>
          </cell>
          <cell r="H48071">
            <v>172.8</v>
          </cell>
          <cell r="U48071"/>
        </row>
        <row r="48072">
          <cell r="A48072">
            <v>502943</v>
          </cell>
          <cell r="H48072">
            <v>1884</v>
          </cell>
          <cell r="U48072"/>
        </row>
        <row r="48073">
          <cell r="A48073">
            <v>503005</v>
          </cell>
          <cell r="H48073">
            <v>179.79</v>
          </cell>
          <cell r="U48073"/>
        </row>
        <row r="48074">
          <cell r="A48074">
            <v>503005</v>
          </cell>
          <cell r="H48074">
            <v>11829.6</v>
          </cell>
          <cell r="U48074"/>
        </row>
        <row r="48075">
          <cell r="A48075" t="str">
            <v>A60038</v>
          </cell>
          <cell r="H48075">
            <v>1883.52</v>
          </cell>
          <cell r="U48075"/>
        </row>
        <row r="48076">
          <cell r="A48076" t="str">
            <v>A60038</v>
          </cell>
          <cell r="H48076">
            <v>178</v>
          </cell>
          <cell r="U48076"/>
        </row>
        <row r="48077">
          <cell r="A48077" t="str">
            <v>A60187</v>
          </cell>
          <cell r="H48077">
            <v>180</v>
          </cell>
          <cell r="U48077"/>
        </row>
        <row r="48078">
          <cell r="A48078">
            <v>100143</v>
          </cell>
          <cell r="H48078">
            <v>3026</v>
          </cell>
          <cell r="U48078"/>
        </row>
        <row r="48079">
          <cell r="A48079">
            <v>101373</v>
          </cell>
          <cell r="H48079">
            <v>1411.61</v>
          </cell>
          <cell r="U48079"/>
        </row>
        <row r="48080">
          <cell r="A48080">
            <v>102034</v>
          </cell>
          <cell r="H48080">
            <v>859.08</v>
          </cell>
          <cell r="U48080"/>
        </row>
        <row r="48081">
          <cell r="A48081">
            <v>102136</v>
          </cell>
          <cell r="H48081">
            <v>352</v>
          </cell>
          <cell r="U48081"/>
        </row>
        <row r="48082">
          <cell r="A48082">
            <v>190264</v>
          </cell>
          <cell r="H48082">
            <v>5450</v>
          </cell>
          <cell r="U48082"/>
        </row>
        <row r="48083">
          <cell r="A48083">
            <v>191055</v>
          </cell>
          <cell r="H48083">
            <v>528</v>
          </cell>
          <cell r="U48083"/>
        </row>
        <row r="48084">
          <cell r="A48084">
            <v>191055</v>
          </cell>
          <cell r="H48084">
            <v>524</v>
          </cell>
          <cell r="U48084"/>
        </row>
        <row r="48085">
          <cell r="A48085">
            <v>191055</v>
          </cell>
          <cell r="H48085">
            <v>624</v>
          </cell>
          <cell r="U48085"/>
        </row>
        <row r="48086">
          <cell r="A48086">
            <v>191055</v>
          </cell>
          <cell r="H48086">
            <v>1768</v>
          </cell>
          <cell r="U48086"/>
        </row>
        <row r="48087">
          <cell r="A48087">
            <v>192526</v>
          </cell>
          <cell r="H48087">
            <v>1440</v>
          </cell>
          <cell r="U48087"/>
        </row>
        <row r="48088">
          <cell r="A48088">
            <v>192526</v>
          </cell>
          <cell r="H48088">
            <v>54</v>
          </cell>
          <cell r="U48088"/>
        </row>
        <row r="48089">
          <cell r="A48089">
            <v>192526</v>
          </cell>
          <cell r="H48089">
            <v>162</v>
          </cell>
          <cell r="U48089"/>
        </row>
        <row r="48090">
          <cell r="A48090">
            <v>192526</v>
          </cell>
          <cell r="H48090">
            <v>34</v>
          </cell>
          <cell r="U48090"/>
        </row>
        <row r="48091">
          <cell r="A48091">
            <v>192526</v>
          </cell>
          <cell r="H48091">
            <v>612</v>
          </cell>
          <cell r="U48091"/>
        </row>
        <row r="48092">
          <cell r="A48092">
            <v>192526</v>
          </cell>
          <cell r="H48092">
            <v>111</v>
          </cell>
          <cell r="U48092"/>
        </row>
        <row r="48093">
          <cell r="A48093">
            <v>192880</v>
          </cell>
          <cell r="H48093">
            <v>2450</v>
          </cell>
          <cell r="U48093"/>
        </row>
        <row r="48094">
          <cell r="A48094">
            <v>192985</v>
          </cell>
          <cell r="H48094">
            <v>810</v>
          </cell>
          <cell r="U48094"/>
        </row>
        <row r="48095">
          <cell r="A48095">
            <v>193076</v>
          </cell>
          <cell r="H48095">
            <v>3168</v>
          </cell>
          <cell r="U48095"/>
        </row>
        <row r="48096">
          <cell r="A48096">
            <v>193721</v>
          </cell>
          <cell r="H48096">
            <v>3706</v>
          </cell>
          <cell r="U48096"/>
        </row>
        <row r="48097">
          <cell r="A48097">
            <v>202547</v>
          </cell>
          <cell r="H48097">
            <v>980</v>
          </cell>
          <cell r="U48097"/>
        </row>
        <row r="48098">
          <cell r="A48098">
            <v>202547</v>
          </cell>
          <cell r="H48098">
            <v>3240</v>
          </cell>
          <cell r="U48098"/>
        </row>
        <row r="48099">
          <cell r="A48099">
            <v>501298</v>
          </cell>
          <cell r="H48099">
            <v>9792</v>
          </cell>
          <cell r="U48099"/>
        </row>
        <row r="48100">
          <cell r="A48100" t="str">
            <v>A59324</v>
          </cell>
          <cell r="H48100">
            <v>2816</v>
          </cell>
          <cell r="U48100"/>
        </row>
        <row r="48101">
          <cell r="A48101">
            <v>102139</v>
          </cell>
          <cell r="H48101">
            <v>131</v>
          </cell>
          <cell r="U48101"/>
        </row>
        <row r="48102">
          <cell r="A48102">
            <v>102139</v>
          </cell>
          <cell r="H48102">
            <v>156</v>
          </cell>
          <cell r="U48102"/>
        </row>
        <row r="48103">
          <cell r="A48103">
            <v>102139</v>
          </cell>
          <cell r="H48103">
            <v>442</v>
          </cell>
          <cell r="U48103"/>
        </row>
        <row r="48104">
          <cell r="A48104">
            <v>102143</v>
          </cell>
          <cell r="H48104">
            <v>131</v>
          </cell>
          <cell r="U48104"/>
        </row>
        <row r="48105">
          <cell r="A48105">
            <v>102143</v>
          </cell>
          <cell r="H48105">
            <v>156</v>
          </cell>
          <cell r="U48105"/>
        </row>
        <row r="48106">
          <cell r="A48106">
            <v>102143</v>
          </cell>
          <cell r="H48106">
            <v>442</v>
          </cell>
          <cell r="U48106"/>
        </row>
        <row r="48107">
          <cell r="A48107">
            <v>190419</v>
          </cell>
          <cell r="H48107">
            <v>1664</v>
          </cell>
          <cell r="U48107"/>
        </row>
        <row r="48108">
          <cell r="A48108">
            <v>190419</v>
          </cell>
          <cell r="H48108">
            <v>1702</v>
          </cell>
          <cell r="U48108"/>
        </row>
        <row r="48109">
          <cell r="A48109">
            <v>190644</v>
          </cell>
          <cell r="H48109">
            <v>142.85</v>
          </cell>
          <cell r="U48109"/>
        </row>
        <row r="48110">
          <cell r="A48110">
            <v>193466</v>
          </cell>
          <cell r="H48110">
            <v>140</v>
          </cell>
          <cell r="U48110"/>
        </row>
        <row r="48111">
          <cell r="A48111">
            <v>502947</v>
          </cell>
          <cell r="H48111">
            <v>6104</v>
          </cell>
          <cell r="U48111"/>
        </row>
        <row r="48112">
          <cell r="A48112">
            <v>503071</v>
          </cell>
          <cell r="H48112">
            <v>119.78</v>
          </cell>
          <cell r="U48112"/>
        </row>
        <row r="48113">
          <cell r="A48113">
            <v>900067</v>
          </cell>
          <cell r="H48113">
            <v>40280</v>
          </cell>
          <cell r="U48113"/>
        </row>
        <row r="48114">
          <cell r="A48114">
            <v>100030</v>
          </cell>
          <cell r="H48114">
            <v>11520</v>
          </cell>
          <cell r="U48114"/>
        </row>
        <row r="48115">
          <cell r="A48115">
            <v>100055</v>
          </cell>
          <cell r="H48115">
            <v>13800</v>
          </cell>
          <cell r="U48115"/>
        </row>
        <row r="48116">
          <cell r="A48116">
            <v>100196</v>
          </cell>
          <cell r="H48116">
            <v>3216</v>
          </cell>
          <cell r="U48116"/>
        </row>
        <row r="48117">
          <cell r="A48117">
            <v>100578</v>
          </cell>
          <cell r="H48117">
            <v>300000</v>
          </cell>
          <cell r="U48117"/>
        </row>
        <row r="48118">
          <cell r="A48118">
            <v>101555</v>
          </cell>
          <cell r="H48118">
            <v>816</v>
          </cell>
          <cell r="U48118"/>
        </row>
        <row r="48119">
          <cell r="A48119">
            <v>102418</v>
          </cell>
          <cell r="H48119">
            <v>86.4</v>
          </cell>
          <cell r="U48119"/>
        </row>
        <row r="48120">
          <cell r="A48120">
            <v>102418</v>
          </cell>
          <cell r="H48120">
            <v>942</v>
          </cell>
          <cell r="U48120"/>
        </row>
        <row r="48121">
          <cell r="A48121">
            <v>190264</v>
          </cell>
          <cell r="H48121">
            <v>18421</v>
          </cell>
          <cell r="U48121"/>
        </row>
        <row r="48122">
          <cell r="A48122">
            <v>191583</v>
          </cell>
          <cell r="H48122">
            <v>5340</v>
          </cell>
          <cell r="U48122"/>
        </row>
        <row r="48123">
          <cell r="A48123">
            <v>191915</v>
          </cell>
          <cell r="H48123">
            <v>399</v>
          </cell>
          <cell r="U48123"/>
        </row>
        <row r="48124">
          <cell r="A48124">
            <v>191915</v>
          </cell>
          <cell r="H48124">
            <v>125</v>
          </cell>
          <cell r="U48124"/>
        </row>
        <row r="48125">
          <cell r="A48125">
            <v>191915</v>
          </cell>
          <cell r="H48125">
            <v>2940</v>
          </cell>
          <cell r="U48125"/>
        </row>
        <row r="48126">
          <cell r="A48126">
            <v>192694</v>
          </cell>
          <cell r="H48126">
            <v>179.93</v>
          </cell>
          <cell r="U48126"/>
        </row>
        <row r="48127">
          <cell r="A48127">
            <v>192703</v>
          </cell>
          <cell r="H48127">
            <v>60.61</v>
          </cell>
          <cell r="U48127"/>
        </row>
        <row r="48128">
          <cell r="A48128">
            <v>192936</v>
          </cell>
          <cell r="H48128">
            <v>15117</v>
          </cell>
          <cell r="U48128"/>
        </row>
        <row r="48129">
          <cell r="A48129">
            <v>192936</v>
          </cell>
          <cell r="H48129">
            <v>98400</v>
          </cell>
          <cell r="U48129"/>
        </row>
        <row r="48130">
          <cell r="A48130">
            <v>192936</v>
          </cell>
          <cell r="H48130">
            <v>129600</v>
          </cell>
          <cell r="U48130"/>
        </row>
        <row r="48131">
          <cell r="A48131">
            <v>193023</v>
          </cell>
          <cell r="H48131">
            <v>17700</v>
          </cell>
          <cell r="U48131"/>
        </row>
        <row r="48132">
          <cell r="A48132">
            <v>193438</v>
          </cell>
          <cell r="H48132">
            <v>76.06</v>
          </cell>
          <cell r="U48132"/>
        </row>
        <row r="48133">
          <cell r="A48133">
            <v>193812</v>
          </cell>
          <cell r="H48133">
            <v>767.04</v>
          </cell>
          <cell r="U48133"/>
        </row>
        <row r="48134">
          <cell r="A48134">
            <v>194061</v>
          </cell>
          <cell r="H48134">
            <v>6133.2</v>
          </cell>
          <cell r="U48134"/>
        </row>
        <row r="48135">
          <cell r="A48135">
            <v>194061</v>
          </cell>
          <cell r="H48135">
            <v>1200</v>
          </cell>
          <cell r="U48135"/>
        </row>
        <row r="48136">
          <cell r="A48136">
            <v>194690</v>
          </cell>
          <cell r="H48136">
            <v>50</v>
          </cell>
          <cell r="U48136"/>
        </row>
        <row r="48137">
          <cell r="A48137">
            <v>194690</v>
          </cell>
          <cell r="H48137">
            <v>3540</v>
          </cell>
          <cell r="U48137"/>
        </row>
        <row r="48138">
          <cell r="A48138">
            <v>500949</v>
          </cell>
          <cell r="H48138">
            <v>6516</v>
          </cell>
          <cell r="U48138"/>
        </row>
        <row r="48139">
          <cell r="A48139">
            <v>501056</v>
          </cell>
          <cell r="H48139">
            <v>31960</v>
          </cell>
          <cell r="U48139"/>
        </row>
        <row r="48140">
          <cell r="A48140">
            <v>501613</v>
          </cell>
          <cell r="H48140">
            <v>51</v>
          </cell>
          <cell r="U48140"/>
        </row>
        <row r="48141">
          <cell r="A48141">
            <v>501613</v>
          </cell>
          <cell r="H48141">
            <v>720</v>
          </cell>
          <cell r="U48141"/>
        </row>
        <row r="48142">
          <cell r="A48142" t="str">
            <v>A60114</v>
          </cell>
          <cell r="H48142">
            <v>846.24</v>
          </cell>
          <cell r="U48142"/>
        </row>
        <row r="48143">
          <cell r="A48143">
            <v>100148</v>
          </cell>
          <cell r="H48143">
            <v>1980</v>
          </cell>
          <cell r="U48143"/>
        </row>
        <row r="48144">
          <cell r="A48144">
            <v>100719</v>
          </cell>
          <cell r="H48144">
            <v>56.78</v>
          </cell>
          <cell r="U48144"/>
        </row>
        <row r="48145">
          <cell r="A48145">
            <v>100719</v>
          </cell>
          <cell r="H48145">
            <v>178.65</v>
          </cell>
          <cell r="U48145"/>
        </row>
        <row r="48146">
          <cell r="A48146">
            <v>100719</v>
          </cell>
          <cell r="H48146">
            <v>163.44</v>
          </cell>
          <cell r="U48146"/>
        </row>
        <row r="48147">
          <cell r="A48147">
            <v>100719</v>
          </cell>
          <cell r="H48147">
            <v>347.52</v>
          </cell>
          <cell r="U48147"/>
        </row>
        <row r="48148">
          <cell r="A48148">
            <v>100737</v>
          </cell>
          <cell r="H48148">
            <v>6600</v>
          </cell>
          <cell r="U48148"/>
        </row>
        <row r="48149">
          <cell r="A48149">
            <v>100762</v>
          </cell>
          <cell r="H48149">
            <v>349</v>
          </cell>
          <cell r="U48149"/>
        </row>
        <row r="48150">
          <cell r="A48150">
            <v>100762</v>
          </cell>
          <cell r="H48150">
            <v>143.75</v>
          </cell>
          <cell r="U48150"/>
        </row>
        <row r="48151">
          <cell r="A48151">
            <v>100762</v>
          </cell>
          <cell r="H48151">
            <v>11520</v>
          </cell>
          <cell r="U48151"/>
        </row>
        <row r="48152">
          <cell r="A48152">
            <v>101217</v>
          </cell>
          <cell r="H48152">
            <v>3924</v>
          </cell>
          <cell r="U48152"/>
        </row>
        <row r="48153">
          <cell r="A48153">
            <v>101218</v>
          </cell>
          <cell r="H48153">
            <v>1612.8</v>
          </cell>
          <cell r="U48153"/>
        </row>
        <row r="48154">
          <cell r="A48154">
            <v>101219</v>
          </cell>
          <cell r="H48154">
            <v>3168</v>
          </cell>
          <cell r="U48154"/>
        </row>
        <row r="48155">
          <cell r="A48155">
            <v>101224</v>
          </cell>
          <cell r="H48155">
            <v>798</v>
          </cell>
          <cell r="U48155"/>
        </row>
        <row r="48156">
          <cell r="A48156">
            <v>101224</v>
          </cell>
          <cell r="H48156">
            <v>250</v>
          </cell>
          <cell r="U48156"/>
        </row>
        <row r="48157">
          <cell r="A48157">
            <v>101224</v>
          </cell>
          <cell r="H48157">
            <v>17250</v>
          </cell>
          <cell r="U48157"/>
        </row>
        <row r="48158">
          <cell r="A48158">
            <v>101352</v>
          </cell>
          <cell r="H48158">
            <v>3990</v>
          </cell>
          <cell r="U48158"/>
        </row>
        <row r="48159">
          <cell r="A48159">
            <v>101777</v>
          </cell>
          <cell r="H48159">
            <v>756</v>
          </cell>
          <cell r="U48159"/>
        </row>
        <row r="48160">
          <cell r="A48160">
            <v>101842</v>
          </cell>
          <cell r="H48160">
            <v>1620</v>
          </cell>
          <cell r="U48160"/>
        </row>
        <row r="48161">
          <cell r="A48161">
            <v>101849</v>
          </cell>
          <cell r="H48161">
            <v>399</v>
          </cell>
          <cell r="U48161"/>
        </row>
        <row r="48162">
          <cell r="A48162">
            <v>101849</v>
          </cell>
          <cell r="H48162">
            <v>15840</v>
          </cell>
          <cell r="U48162"/>
        </row>
        <row r="48163">
          <cell r="A48163">
            <v>101849</v>
          </cell>
          <cell r="H48163">
            <v>378</v>
          </cell>
          <cell r="U48163"/>
        </row>
        <row r="48164">
          <cell r="A48164">
            <v>102017</v>
          </cell>
          <cell r="H48164">
            <v>399</v>
          </cell>
          <cell r="U48164"/>
        </row>
        <row r="48165">
          <cell r="A48165">
            <v>102017</v>
          </cell>
          <cell r="H48165">
            <v>972.01</v>
          </cell>
          <cell r="U48165"/>
        </row>
        <row r="48166">
          <cell r="A48166">
            <v>102134</v>
          </cell>
          <cell r="H48166">
            <v>2519.0700000000002</v>
          </cell>
          <cell r="U48166"/>
        </row>
        <row r="48167">
          <cell r="A48167">
            <v>102135</v>
          </cell>
          <cell r="H48167">
            <v>99.67</v>
          </cell>
          <cell r="U48167"/>
        </row>
        <row r="48168">
          <cell r="A48168">
            <v>102140</v>
          </cell>
          <cell r="H48168">
            <v>670.79</v>
          </cell>
          <cell r="U48168"/>
        </row>
        <row r="48169">
          <cell r="A48169">
            <v>102141</v>
          </cell>
          <cell r="H48169">
            <v>768</v>
          </cell>
          <cell r="U48169"/>
        </row>
        <row r="48170">
          <cell r="A48170">
            <v>102141</v>
          </cell>
          <cell r="H48170">
            <v>7104</v>
          </cell>
          <cell r="U48170"/>
        </row>
        <row r="48171">
          <cell r="A48171">
            <v>102141</v>
          </cell>
          <cell r="H48171">
            <v>460.08</v>
          </cell>
          <cell r="U48171"/>
        </row>
        <row r="48172">
          <cell r="A48172">
            <v>102398</v>
          </cell>
          <cell r="H48172">
            <v>580.67999999999995</v>
          </cell>
          <cell r="U48172"/>
        </row>
        <row r="48173">
          <cell r="A48173">
            <v>102550</v>
          </cell>
          <cell r="H48173">
            <v>3835.2</v>
          </cell>
          <cell r="U48173"/>
        </row>
        <row r="48174">
          <cell r="A48174">
            <v>102607</v>
          </cell>
          <cell r="H48174">
            <v>574.28</v>
          </cell>
          <cell r="U48174"/>
        </row>
        <row r="48175">
          <cell r="A48175">
            <v>102607</v>
          </cell>
          <cell r="H48175">
            <v>1186.8399999999999</v>
          </cell>
          <cell r="U48175"/>
        </row>
        <row r="48176">
          <cell r="A48176">
            <v>102607</v>
          </cell>
          <cell r="H48176">
            <v>212.04</v>
          </cell>
          <cell r="U48176"/>
        </row>
        <row r="48177">
          <cell r="A48177">
            <v>102607</v>
          </cell>
          <cell r="H48177">
            <v>5442.36</v>
          </cell>
          <cell r="U48177"/>
        </row>
        <row r="48178">
          <cell r="A48178">
            <v>102607</v>
          </cell>
          <cell r="H48178">
            <v>335.73</v>
          </cell>
          <cell r="U48178"/>
        </row>
        <row r="48179">
          <cell r="A48179">
            <v>102607</v>
          </cell>
          <cell r="H48179">
            <v>5751.59</v>
          </cell>
          <cell r="U48179"/>
        </row>
        <row r="48180">
          <cell r="A48180">
            <v>102607</v>
          </cell>
          <cell r="H48180">
            <v>1546.13</v>
          </cell>
          <cell r="U48180"/>
        </row>
        <row r="48181">
          <cell r="A48181">
            <v>102607</v>
          </cell>
          <cell r="H48181">
            <v>2164.5700000000002</v>
          </cell>
          <cell r="U48181"/>
        </row>
        <row r="48182">
          <cell r="A48182">
            <v>102607</v>
          </cell>
          <cell r="H48182">
            <v>49.48</v>
          </cell>
          <cell r="U48182"/>
        </row>
        <row r="48183">
          <cell r="A48183">
            <v>102607</v>
          </cell>
          <cell r="H48183">
            <v>1251.6300000000001</v>
          </cell>
          <cell r="U48183"/>
        </row>
        <row r="48184">
          <cell r="A48184">
            <v>102607</v>
          </cell>
          <cell r="H48184">
            <v>397.58</v>
          </cell>
          <cell r="U48184"/>
        </row>
        <row r="48185">
          <cell r="A48185">
            <v>102607</v>
          </cell>
          <cell r="H48185">
            <v>1281.07</v>
          </cell>
          <cell r="U48185"/>
        </row>
        <row r="48186">
          <cell r="A48186">
            <v>102607</v>
          </cell>
          <cell r="H48186">
            <v>3905.07</v>
          </cell>
          <cell r="U48186"/>
        </row>
        <row r="48187">
          <cell r="A48187">
            <v>102607</v>
          </cell>
          <cell r="H48187">
            <v>254.45</v>
          </cell>
          <cell r="U48187"/>
        </row>
        <row r="48188">
          <cell r="A48188">
            <v>102607</v>
          </cell>
          <cell r="H48188">
            <v>53.01</v>
          </cell>
          <cell r="U48188"/>
        </row>
        <row r="48189">
          <cell r="A48189">
            <v>102607</v>
          </cell>
          <cell r="H48189">
            <v>73.63</v>
          </cell>
          <cell r="U48189"/>
        </row>
        <row r="48190">
          <cell r="A48190">
            <v>102607</v>
          </cell>
          <cell r="H48190">
            <v>1016.03</v>
          </cell>
          <cell r="U48190"/>
        </row>
        <row r="48191">
          <cell r="A48191">
            <v>102607</v>
          </cell>
          <cell r="H48191">
            <v>842.27</v>
          </cell>
          <cell r="U48191"/>
        </row>
        <row r="48192">
          <cell r="A48192">
            <v>102607</v>
          </cell>
          <cell r="H48192">
            <v>265.05</v>
          </cell>
          <cell r="U48192"/>
        </row>
        <row r="48193">
          <cell r="A48193">
            <v>102607</v>
          </cell>
          <cell r="H48193">
            <v>4664.88</v>
          </cell>
          <cell r="U48193"/>
        </row>
        <row r="48194">
          <cell r="A48194">
            <v>102607</v>
          </cell>
          <cell r="H48194">
            <v>111.91</v>
          </cell>
          <cell r="U48194"/>
        </row>
        <row r="48195">
          <cell r="A48195">
            <v>102607</v>
          </cell>
          <cell r="H48195">
            <v>5295.11</v>
          </cell>
          <cell r="U48195"/>
        </row>
        <row r="48196">
          <cell r="A48196">
            <v>102607</v>
          </cell>
          <cell r="H48196">
            <v>1501.95</v>
          </cell>
          <cell r="U48196"/>
        </row>
        <row r="48197">
          <cell r="A48197">
            <v>102607</v>
          </cell>
          <cell r="H48197">
            <v>676.17</v>
          </cell>
          <cell r="U48197"/>
        </row>
        <row r="48198">
          <cell r="A48198">
            <v>102607</v>
          </cell>
          <cell r="H48198">
            <v>1678.65</v>
          </cell>
          <cell r="U48198"/>
        </row>
        <row r="48199">
          <cell r="A48199">
            <v>102607</v>
          </cell>
          <cell r="H48199">
            <v>957.13</v>
          </cell>
          <cell r="U48199"/>
        </row>
        <row r="48200">
          <cell r="A48200">
            <v>102607</v>
          </cell>
          <cell r="H48200">
            <v>353.4</v>
          </cell>
          <cell r="U48200"/>
        </row>
        <row r="48201">
          <cell r="A48201">
            <v>102607</v>
          </cell>
          <cell r="H48201">
            <v>2297.1</v>
          </cell>
          <cell r="U48201"/>
        </row>
        <row r="48202">
          <cell r="A48202">
            <v>102607</v>
          </cell>
          <cell r="H48202">
            <v>2679.95</v>
          </cell>
          <cell r="U48202"/>
        </row>
        <row r="48203">
          <cell r="A48203">
            <v>102607</v>
          </cell>
          <cell r="H48203">
            <v>53.01</v>
          </cell>
          <cell r="U48203"/>
        </row>
        <row r="48204">
          <cell r="A48204">
            <v>102607</v>
          </cell>
          <cell r="H48204">
            <v>106.02</v>
          </cell>
          <cell r="U48204"/>
        </row>
        <row r="48205">
          <cell r="A48205">
            <v>102607</v>
          </cell>
          <cell r="H48205">
            <v>1472.5</v>
          </cell>
          <cell r="U48205"/>
        </row>
        <row r="48206">
          <cell r="A48206">
            <v>191732</v>
          </cell>
          <cell r="H48206">
            <v>3792</v>
          </cell>
          <cell r="U48206"/>
        </row>
        <row r="48207">
          <cell r="A48207">
            <v>191751</v>
          </cell>
          <cell r="H48207">
            <v>142.85</v>
          </cell>
          <cell r="U48207"/>
        </row>
        <row r="48208">
          <cell r="A48208">
            <v>192694</v>
          </cell>
          <cell r="H48208">
            <v>256</v>
          </cell>
          <cell r="U48208"/>
        </row>
        <row r="48209">
          <cell r="A48209">
            <v>192694</v>
          </cell>
          <cell r="H48209">
            <v>8160</v>
          </cell>
          <cell r="U48209"/>
        </row>
        <row r="48210">
          <cell r="A48210">
            <v>192809</v>
          </cell>
          <cell r="H48210">
            <v>109</v>
          </cell>
          <cell r="U48210"/>
        </row>
        <row r="48211">
          <cell r="A48211">
            <v>192809</v>
          </cell>
          <cell r="H48211">
            <v>2880</v>
          </cell>
          <cell r="U48211"/>
        </row>
        <row r="48212">
          <cell r="A48212">
            <v>193606</v>
          </cell>
          <cell r="H48212">
            <v>1258</v>
          </cell>
          <cell r="U48212"/>
        </row>
        <row r="48213">
          <cell r="A48213">
            <v>193812</v>
          </cell>
          <cell r="H48213">
            <v>398.62</v>
          </cell>
          <cell r="U48213"/>
        </row>
        <row r="48214">
          <cell r="A48214">
            <v>193812</v>
          </cell>
          <cell r="H48214">
            <v>383.52</v>
          </cell>
          <cell r="U48214"/>
        </row>
        <row r="48215">
          <cell r="A48215">
            <v>193812</v>
          </cell>
          <cell r="H48215">
            <v>383.52</v>
          </cell>
          <cell r="U48215"/>
        </row>
        <row r="48216">
          <cell r="A48216">
            <v>193812</v>
          </cell>
          <cell r="H48216">
            <v>1917.6</v>
          </cell>
          <cell r="U48216"/>
        </row>
        <row r="48217">
          <cell r="A48217">
            <v>193812</v>
          </cell>
          <cell r="H48217">
            <v>1534.08</v>
          </cell>
          <cell r="U48217"/>
        </row>
        <row r="48218">
          <cell r="A48218">
            <v>193848</v>
          </cell>
          <cell r="H48218">
            <v>600</v>
          </cell>
          <cell r="U48218"/>
        </row>
        <row r="48219">
          <cell r="A48219">
            <v>194085</v>
          </cell>
          <cell r="H48219">
            <v>14952</v>
          </cell>
          <cell r="U48219"/>
        </row>
        <row r="48220">
          <cell r="A48220">
            <v>194114</v>
          </cell>
          <cell r="H48220">
            <v>4500</v>
          </cell>
          <cell r="U48220"/>
        </row>
        <row r="48221">
          <cell r="A48221">
            <v>194174</v>
          </cell>
          <cell r="H48221">
            <v>18470.939999999999</v>
          </cell>
          <cell r="U48221"/>
        </row>
        <row r="48222">
          <cell r="A48222">
            <v>500345</v>
          </cell>
          <cell r="H48222">
            <v>4440</v>
          </cell>
          <cell r="U48222"/>
        </row>
        <row r="48223">
          <cell r="A48223">
            <v>500345</v>
          </cell>
          <cell r="H48223">
            <v>480</v>
          </cell>
          <cell r="U48223"/>
        </row>
        <row r="48224">
          <cell r="A48224">
            <v>500345</v>
          </cell>
          <cell r="H48224">
            <v>150</v>
          </cell>
          <cell r="U48224"/>
        </row>
        <row r="48225">
          <cell r="A48225">
            <v>500925</v>
          </cell>
          <cell r="H48225">
            <v>14400</v>
          </cell>
          <cell r="U48225"/>
        </row>
        <row r="48226">
          <cell r="A48226">
            <v>500928</v>
          </cell>
          <cell r="H48226">
            <v>2808</v>
          </cell>
          <cell r="U48226"/>
        </row>
        <row r="48227">
          <cell r="A48227">
            <v>501806</v>
          </cell>
          <cell r="H48227">
            <v>16752</v>
          </cell>
          <cell r="U48227"/>
        </row>
        <row r="48228">
          <cell r="A48228">
            <v>502035</v>
          </cell>
          <cell r="H48228">
            <v>158</v>
          </cell>
          <cell r="U48228"/>
        </row>
        <row r="48229">
          <cell r="A48229">
            <v>502078</v>
          </cell>
          <cell r="H48229">
            <v>23364</v>
          </cell>
          <cell r="U48229"/>
        </row>
        <row r="48230">
          <cell r="A48230">
            <v>502204</v>
          </cell>
          <cell r="H48230">
            <v>31960</v>
          </cell>
          <cell r="U48230"/>
        </row>
        <row r="48231">
          <cell r="A48231">
            <v>502204</v>
          </cell>
          <cell r="H48231">
            <v>31960</v>
          </cell>
          <cell r="U48231"/>
        </row>
        <row r="48232">
          <cell r="A48232">
            <v>900233</v>
          </cell>
          <cell r="H48232">
            <v>6912</v>
          </cell>
          <cell r="U48232"/>
        </row>
        <row r="48233">
          <cell r="A48233" t="str">
            <v>A01957</v>
          </cell>
          <cell r="H48233">
            <v>1680</v>
          </cell>
          <cell r="U48233"/>
        </row>
        <row r="48234">
          <cell r="A48234" t="str">
            <v>A59459</v>
          </cell>
          <cell r="H48234">
            <v>180</v>
          </cell>
          <cell r="U48234"/>
        </row>
        <row r="48235">
          <cell r="A48235" t="str">
            <v>A59655</v>
          </cell>
          <cell r="H48235">
            <v>21600</v>
          </cell>
          <cell r="U48235"/>
        </row>
        <row r="48236">
          <cell r="A48236" t="str">
            <v>A60080</v>
          </cell>
          <cell r="H48236">
            <v>11220</v>
          </cell>
          <cell r="U48236"/>
        </row>
        <row r="48237">
          <cell r="A48237" t="str">
            <v>A60199</v>
          </cell>
          <cell r="H48237">
            <v>2640</v>
          </cell>
          <cell r="U48237"/>
        </row>
        <row r="48238">
          <cell r="A48238">
            <v>100122</v>
          </cell>
          <cell r="H48238">
            <v>7080</v>
          </cell>
          <cell r="U48238"/>
        </row>
        <row r="48239">
          <cell r="A48239">
            <v>100983</v>
          </cell>
          <cell r="H48239">
            <v>4829.76</v>
          </cell>
          <cell r="U48239"/>
        </row>
        <row r="48240">
          <cell r="A48240">
            <v>101373</v>
          </cell>
          <cell r="H48240">
            <v>1596</v>
          </cell>
          <cell r="U48240"/>
        </row>
        <row r="48241">
          <cell r="A48241">
            <v>190027</v>
          </cell>
          <cell r="H48241">
            <v>639.20000000000005</v>
          </cell>
          <cell r="U48241"/>
        </row>
        <row r="48242">
          <cell r="A48242">
            <v>190027</v>
          </cell>
          <cell r="H48242">
            <v>639.20000000000005</v>
          </cell>
          <cell r="U48242"/>
        </row>
        <row r="48243">
          <cell r="A48243">
            <v>190027</v>
          </cell>
          <cell r="H48243">
            <v>958.8</v>
          </cell>
          <cell r="U48243"/>
        </row>
        <row r="48244">
          <cell r="A48244">
            <v>190027</v>
          </cell>
          <cell r="H48244">
            <v>958.8</v>
          </cell>
          <cell r="U48244"/>
        </row>
        <row r="48245">
          <cell r="A48245">
            <v>190027</v>
          </cell>
          <cell r="H48245">
            <v>18762</v>
          </cell>
          <cell r="U48245"/>
        </row>
        <row r="48246">
          <cell r="A48246">
            <v>190264</v>
          </cell>
          <cell r="H48246">
            <v>4796</v>
          </cell>
          <cell r="U48246"/>
        </row>
        <row r="48247">
          <cell r="A48247">
            <v>190483</v>
          </cell>
          <cell r="H48247">
            <v>264</v>
          </cell>
          <cell r="U48247"/>
        </row>
        <row r="48248">
          <cell r="A48248">
            <v>190483</v>
          </cell>
          <cell r="H48248">
            <v>88</v>
          </cell>
          <cell r="U48248"/>
        </row>
        <row r="48249">
          <cell r="A48249">
            <v>191007</v>
          </cell>
          <cell r="H48249">
            <v>4867.9399999999996</v>
          </cell>
          <cell r="U48249"/>
        </row>
        <row r="48250">
          <cell r="A48250">
            <v>191007</v>
          </cell>
          <cell r="H48250">
            <v>2320</v>
          </cell>
          <cell r="U48250"/>
        </row>
        <row r="48251">
          <cell r="A48251">
            <v>191007</v>
          </cell>
          <cell r="H48251">
            <v>774.8</v>
          </cell>
          <cell r="U48251"/>
        </row>
        <row r="48252">
          <cell r="A48252">
            <v>191007</v>
          </cell>
          <cell r="H48252">
            <v>1301.52</v>
          </cell>
          <cell r="U48252"/>
        </row>
        <row r="48253">
          <cell r="A48253">
            <v>191007</v>
          </cell>
          <cell r="H48253">
            <v>3308.32</v>
          </cell>
          <cell r="U48253"/>
        </row>
        <row r="48254">
          <cell r="A48254">
            <v>191007</v>
          </cell>
          <cell r="H48254">
            <v>77.47</v>
          </cell>
          <cell r="U48254"/>
        </row>
        <row r="48255">
          <cell r="A48255">
            <v>191007</v>
          </cell>
          <cell r="H48255">
            <v>136.88</v>
          </cell>
          <cell r="U48255"/>
        </row>
        <row r="48256">
          <cell r="A48256">
            <v>191007</v>
          </cell>
          <cell r="H48256">
            <v>1952.44</v>
          </cell>
          <cell r="U48256"/>
        </row>
        <row r="48257">
          <cell r="A48257">
            <v>191007</v>
          </cell>
          <cell r="H48257">
            <v>4474.47</v>
          </cell>
          <cell r="U48257"/>
        </row>
        <row r="48258">
          <cell r="A48258">
            <v>191007</v>
          </cell>
          <cell r="H48258">
            <v>1024.6400000000001</v>
          </cell>
          <cell r="U48258"/>
        </row>
        <row r="48259">
          <cell r="A48259">
            <v>191007</v>
          </cell>
          <cell r="H48259">
            <v>705.84</v>
          </cell>
          <cell r="U48259"/>
        </row>
        <row r="48260">
          <cell r="A48260">
            <v>191007</v>
          </cell>
          <cell r="H48260">
            <v>3622.08</v>
          </cell>
          <cell r="U48260"/>
        </row>
        <row r="48261">
          <cell r="A48261">
            <v>191007</v>
          </cell>
          <cell r="H48261">
            <v>340.92</v>
          </cell>
          <cell r="U48261"/>
        </row>
        <row r="48262">
          <cell r="A48262">
            <v>191535</v>
          </cell>
          <cell r="H48262">
            <v>3000</v>
          </cell>
          <cell r="U48262"/>
        </row>
        <row r="48263">
          <cell r="A48263">
            <v>191549</v>
          </cell>
          <cell r="H48263">
            <v>4224</v>
          </cell>
          <cell r="U48263"/>
        </row>
        <row r="48264">
          <cell r="A48264">
            <v>191549</v>
          </cell>
          <cell r="H48264">
            <v>118</v>
          </cell>
          <cell r="U48264"/>
        </row>
        <row r="48265">
          <cell r="A48265">
            <v>192302</v>
          </cell>
          <cell r="H48265">
            <v>4454</v>
          </cell>
          <cell r="U48265"/>
        </row>
        <row r="48266">
          <cell r="A48266">
            <v>192705</v>
          </cell>
          <cell r="H48266">
            <v>26520</v>
          </cell>
          <cell r="U48266"/>
        </row>
        <row r="48267">
          <cell r="A48267">
            <v>192705</v>
          </cell>
          <cell r="H48267">
            <v>3454</v>
          </cell>
          <cell r="U48267"/>
        </row>
        <row r="48268">
          <cell r="A48268">
            <v>193630</v>
          </cell>
          <cell r="H48268">
            <v>998</v>
          </cell>
          <cell r="U48268"/>
        </row>
        <row r="48269">
          <cell r="A48269">
            <v>193812</v>
          </cell>
          <cell r="H48269">
            <v>2301.12</v>
          </cell>
          <cell r="U48269"/>
        </row>
        <row r="48270">
          <cell r="A48270">
            <v>193812</v>
          </cell>
          <cell r="H48270">
            <v>3068.16</v>
          </cell>
          <cell r="U48270"/>
        </row>
        <row r="48271">
          <cell r="A48271">
            <v>193838</v>
          </cell>
          <cell r="H48271">
            <v>2108</v>
          </cell>
          <cell r="U48271"/>
        </row>
        <row r="48272">
          <cell r="A48272">
            <v>193964</v>
          </cell>
          <cell r="H48272">
            <v>1064</v>
          </cell>
          <cell r="U48272"/>
        </row>
        <row r="48273">
          <cell r="A48273">
            <v>193964</v>
          </cell>
          <cell r="H48273">
            <v>3002</v>
          </cell>
          <cell r="U48273"/>
        </row>
        <row r="48274">
          <cell r="A48274">
            <v>194049</v>
          </cell>
          <cell r="H48274">
            <v>981</v>
          </cell>
          <cell r="U48274"/>
        </row>
        <row r="48275">
          <cell r="A48275">
            <v>194049</v>
          </cell>
          <cell r="H48275">
            <v>60</v>
          </cell>
          <cell r="U48275"/>
        </row>
        <row r="48276">
          <cell r="A48276">
            <v>194049</v>
          </cell>
          <cell r="H48276">
            <v>948</v>
          </cell>
          <cell r="U48276"/>
        </row>
        <row r="48277">
          <cell r="A48277">
            <v>194137</v>
          </cell>
          <cell r="H48277">
            <v>100</v>
          </cell>
          <cell r="U48277"/>
        </row>
        <row r="48278">
          <cell r="A48278">
            <v>194137</v>
          </cell>
          <cell r="H48278">
            <v>1440</v>
          </cell>
          <cell r="U48278"/>
        </row>
        <row r="48279">
          <cell r="A48279">
            <v>201274</v>
          </cell>
          <cell r="H48279">
            <v>3168</v>
          </cell>
          <cell r="U48279"/>
        </row>
        <row r="48280">
          <cell r="A48280">
            <v>201274</v>
          </cell>
          <cell r="H48280">
            <v>5280</v>
          </cell>
          <cell r="U48280"/>
        </row>
        <row r="48281">
          <cell r="A48281">
            <v>201274</v>
          </cell>
          <cell r="H48281">
            <v>65</v>
          </cell>
          <cell r="U48281"/>
        </row>
        <row r="48282">
          <cell r="A48282">
            <v>500144</v>
          </cell>
          <cell r="H48282">
            <v>3402</v>
          </cell>
          <cell r="U48282"/>
        </row>
        <row r="48283">
          <cell r="A48283">
            <v>501060</v>
          </cell>
          <cell r="H48283">
            <v>17258.400000000001</v>
          </cell>
          <cell r="U48283"/>
        </row>
        <row r="48284">
          <cell r="A48284">
            <v>502348</v>
          </cell>
          <cell r="H48284">
            <v>9588</v>
          </cell>
          <cell r="U48284"/>
        </row>
        <row r="48285">
          <cell r="A48285">
            <v>502348</v>
          </cell>
          <cell r="H48285">
            <v>9588</v>
          </cell>
          <cell r="U48285"/>
        </row>
        <row r="48286">
          <cell r="A48286">
            <v>502348</v>
          </cell>
          <cell r="H48286">
            <v>12784</v>
          </cell>
          <cell r="U48286"/>
        </row>
        <row r="48287">
          <cell r="A48287">
            <v>502576</v>
          </cell>
          <cell r="H48287">
            <v>9534.7199999999993</v>
          </cell>
          <cell r="U48287"/>
        </row>
        <row r="48288">
          <cell r="A48288">
            <v>502762</v>
          </cell>
          <cell r="H48288">
            <v>293.75</v>
          </cell>
          <cell r="U48288"/>
        </row>
        <row r="48289">
          <cell r="A48289">
            <v>502762</v>
          </cell>
          <cell r="H48289">
            <v>8856</v>
          </cell>
          <cell r="U48289"/>
        </row>
        <row r="48290">
          <cell r="A48290" t="str">
            <v>A01957</v>
          </cell>
          <cell r="H48290">
            <v>1995</v>
          </cell>
          <cell r="U48290"/>
        </row>
        <row r="48291">
          <cell r="A48291" t="str">
            <v>A58721</v>
          </cell>
          <cell r="H48291">
            <v>1995</v>
          </cell>
          <cell r="U48291"/>
        </row>
        <row r="48292">
          <cell r="A48292" t="str">
            <v>A59468</v>
          </cell>
          <cell r="H48292">
            <v>4919.04</v>
          </cell>
          <cell r="U48292"/>
        </row>
        <row r="48293">
          <cell r="A48293" t="str">
            <v>A60124</v>
          </cell>
          <cell r="H48293">
            <v>2880</v>
          </cell>
          <cell r="U48293"/>
        </row>
        <row r="48294">
          <cell r="A48294" t="str">
            <v>A60124</v>
          </cell>
          <cell r="H48294">
            <v>107</v>
          </cell>
          <cell r="U48294"/>
        </row>
        <row r="48295">
          <cell r="A48295" t="str">
            <v>A60124</v>
          </cell>
          <cell r="H48295">
            <v>108</v>
          </cell>
          <cell r="U48295"/>
        </row>
        <row r="48296">
          <cell r="A48296" t="str">
            <v>A60203</v>
          </cell>
          <cell r="H48296">
            <v>80</v>
          </cell>
          <cell r="U48296"/>
        </row>
        <row r="48297">
          <cell r="A48297" t="str">
            <v>A60203</v>
          </cell>
          <cell r="H48297">
            <v>1320</v>
          </cell>
          <cell r="U48297"/>
        </row>
        <row r="48298">
          <cell r="A48298">
            <v>100074</v>
          </cell>
          <cell r="H48298">
            <v>2450</v>
          </cell>
          <cell r="U48298"/>
        </row>
        <row r="48299">
          <cell r="A48299">
            <v>100862</v>
          </cell>
          <cell r="H48299">
            <v>2640</v>
          </cell>
          <cell r="U48299"/>
        </row>
        <row r="48300">
          <cell r="A48300">
            <v>101856</v>
          </cell>
          <cell r="H48300">
            <v>2760</v>
          </cell>
          <cell r="U48300"/>
        </row>
        <row r="48301">
          <cell r="A48301">
            <v>190017</v>
          </cell>
          <cell r="H48301">
            <v>5628.6</v>
          </cell>
          <cell r="U48301"/>
        </row>
        <row r="48302">
          <cell r="A48302">
            <v>190057</v>
          </cell>
          <cell r="H48302">
            <v>15980</v>
          </cell>
          <cell r="U48302"/>
        </row>
        <row r="48303">
          <cell r="A48303">
            <v>190057</v>
          </cell>
          <cell r="H48303">
            <v>15980</v>
          </cell>
          <cell r="U48303"/>
        </row>
        <row r="48304">
          <cell r="A48304">
            <v>190057</v>
          </cell>
          <cell r="H48304">
            <v>15980</v>
          </cell>
          <cell r="U48304"/>
        </row>
        <row r="48305">
          <cell r="A48305">
            <v>190058</v>
          </cell>
          <cell r="H48305">
            <v>4794</v>
          </cell>
          <cell r="U48305"/>
        </row>
        <row r="48306">
          <cell r="A48306">
            <v>190058</v>
          </cell>
          <cell r="H48306">
            <v>11186</v>
          </cell>
          <cell r="U48306"/>
        </row>
        <row r="48307">
          <cell r="A48307">
            <v>190414</v>
          </cell>
          <cell r="H48307">
            <v>7680</v>
          </cell>
          <cell r="U48307"/>
        </row>
        <row r="48308">
          <cell r="A48308">
            <v>190414</v>
          </cell>
          <cell r="H48308">
            <v>73</v>
          </cell>
          <cell r="U48308"/>
        </row>
        <row r="48309">
          <cell r="A48309">
            <v>190944</v>
          </cell>
          <cell r="H48309">
            <v>182</v>
          </cell>
          <cell r="U48309"/>
        </row>
        <row r="48310">
          <cell r="A48310">
            <v>190944</v>
          </cell>
          <cell r="H48310">
            <v>615</v>
          </cell>
          <cell r="U48310"/>
        </row>
        <row r="48311">
          <cell r="A48311">
            <v>190944</v>
          </cell>
          <cell r="H48311">
            <v>430</v>
          </cell>
          <cell r="U48311"/>
        </row>
        <row r="48312">
          <cell r="A48312">
            <v>190944</v>
          </cell>
          <cell r="H48312">
            <v>498.28</v>
          </cell>
          <cell r="U48312"/>
        </row>
        <row r="48313">
          <cell r="A48313">
            <v>190944</v>
          </cell>
          <cell r="H48313">
            <v>1266.04</v>
          </cell>
          <cell r="U48313"/>
        </row>
        <row r="48314">
          <cell r="A48314">
            <v>192572</v>
          </cell>
          <cell r="H48314">
            <v>207</v>
          </cell>
          <cell r="U48314"/>
        </row>
        <row r="48315">
          <cell r="A48315">
            <v>193227</v>
          </cell>
          <cell r="H48315">
            <v>123000</v>
          </cell>
          <cell r="U48315"/>
        </row>
        <row r="48316">
          <cell r="A48316">
            <v>194677</v>
          </cell>
          <cell r="H48316">
            <v>11295.48</v>
          </cell>
          <cell r="U48316"/>
        </row>
        <row r="48317">
          <cell r="A48317">
            <v>501299</v>
          </cell>
          <cell r="H48317">
            <v>1047</v>
          </cell>
          <cell r="U48317"/>
        </row>
        <row r="48318">
          <cell r="A48318">
            <v>501299</v>
          </cell>
          <cell r="H48318">
            <v>234.15</v>
          </cell>
          <cell r="U48318"/>
        </row>
        <row r="48319">
          <cell r="A48319">
            <v>501299</v>
          </cell>
          <cell r="H48319">
            <v>5760</v>
          </cell>
          <cell r="U48319"/>
        </row>
        <row r="48320">
          <cell r="A48320">
            <v>502884</v>
          </cell>
          <cell r="H48320">
            <v>450</v>
          </cell>
          <cell r="U48320"/>
        </row>
        <row r="48321">
          <cell r="A48321">
            <v>502884</v>
          </cell>
          <cell r="H48321">
            <v>256</v>
          </cell>
          <cell r="U48321"/>
        </row>
        <row r="48322">
          <cell r="A48322">
            <v>502884</v>
          </cell>
          <cell r="H48322">
            <v>3024</v>
          </cell>
          <cell r="U48322"/>
        </row>
        <row r="48323">
          <cell r="A48323">
            <v>800282</v>
          </cell>
          <cell r="H48323">
            <v>540</v>
          </cell>
          <cell r="U48323"/>
        </row>
        <row r="48324">
          <cell r="A48324">
            <v>800282</v>
          </cell>
          <cell r="H48324">
            <v>24300</v>
          </cell>
          <cell r="U48324"/>
        </row>
        <row r="48325">
          <cell r="A48325" t="str">
            <v>A58704</v>
          </cell>
          <cell r="H48325">
            <v>298.75</v>
          </cell>
          <cell r="U48325"/>
        </row>
        <row r="48326">
          <cell r="A48326" t="str">
            <v>A58704</v>
          </cell>
          <cell r="H48326">
            <v>10608</v>
          </cell>
          <cell r="U48326"/>
        </row>
        <row r="48327">
          <cell r="A48327" t="str">
            <v>A59768</v>
          </cell>
          <cell r="H48327">
            <v>3600</v>
          </cell>
          <cell r="U48327"/>
        </row>
        <row r="48328">
          <cell r="A48328" t="str">
            <v>A59768</v>
          </cell>
          <cell r="H48328">
            <v>2070</v>
          </cell>
          <cell r="U48328"/>
        </row>
        <row r="48329">
          <cell r="A48329" t="str">
            <v>A60161</v>
          </cell>
          <cell r="H48329">
            <v>17940</v>
          </cell>
          <cell r="U48329"/>
        </row>
        <row r="48330">
          <cell r="A48330" t="str">
            <v>A60183</v>
          </cell>
          <cell r="H48330">
            <v>10800</v>
          </cell>
          <cell r="U48330"/>
        </row>
        <row r="48331">
          <cell r="A48331">
            <v>102144</v>
          </cell>
          <cell r="H48331">
            <v>528</v>
          </cell>
          <cell r="U48331"/>
        </row>
        <row r="48332">
          <cell r="A48332">
            <v>190258</v>
          </cell>
          <cell r="H48332">
            <v>5400</v>
          </cell>
          <cell r="U48332"/>
        </row>
        <row r="48333">
          <cell r="A48333">
            <v>190680</v>
          </cell>
          <cell r="H48333">
            <v>1108</v>
          </cell>
          <cell r="U48333"/>
        </row>
        <row r="48334">
          <cell r="A48334">
            <v>191822</v>
          </cell>
          <cell r="H48334">
            <v>16456</v>
          </cell>
          <cell r="U48334"/>
        </row>
        <row r="48335">
          <cell r="A48335">
            <v>192880</v>
          </cell>
          <cell r="H48335">
            <v>4889.9399999999996</v>
          </cell>
          <cell r="U48335"/>
        </row>
        <row r="48336">
          <cell r="A48336">
            <v>192880</v>
          </cell>
          <cell r="H48336">
            <v>10757</v>
          </cell>
          <cell r="U48336"/>
        </row>
        <row r="48337">
          <cell r="A48337">
            <v>193643</v>
          </cell>
          <cell r="H48337">
            <v>225.75</v>
          </cell>
          <cell r="U48337"/>
        </row>
        <row r="48338">
          <cell r="A48338">
            <v>193643</v>
          </cell>
          <cell r="H48338">
            <v>261.58999999999997</v>
          </cell>
          <cell r="U48338"/>
        </row>
        <row r="48339">
          <cell r="A48339">
            <v>500743</v>
          </cell>
          <cell r="H48339">
            <v>1764</v>
          </cell>
          <cell r="U48339"/>
        </row>
        <row r="48340">
          <cell r="A48340">
            <v>501103</v>
          </cell>
          <cell r="H48340">
            <v>240</v>
          </cell>
          <cell r="U48340"/>
        </row>
        <row r="48341">
          <cell r="A48341">
            <v>502265</v>
          </cell>
          <cell r="H48341">
            <v>215</v>
          </cell>
          <cell r="U48341"/>
        </row>
        <row r="48342">
          <cell r="A48342">
            <v>502265</v>
          </cell>
          <cell r="H48342">
            <v>249.14</v>
          </cell>
          <cell r="U48342"/>
        </row>
        <row r="48343">
          <cell r="A48343">
            <v>100976</v>
          </cell>
          <cell r="H48343">
            <v>24945</v>
          </cell>
          <cell r="U48343"/>
        </row>
        <row r="48344">
          <cell r="A48344">
            <v>101599</v>
          </cell>
          <cell r="H48344">
            <v>1901.76</v>
          </cell>
          <cell r="U48344"/>
        </row>
        <row r="48345">
          <cell r="A48345">
            <v>102059</v>
          </cell>
          <cell r="H48345">
            <v>7600</v>
          </cell>
          <cell r="U48345"/>
        </row>
        <row r="48346">
          <cell r="A48346">
            <v>190017</v>
          </cell>
          <cell r="H48346">
            <v>398.6</v>
          </cell>
          <cell r="U48346"/>
        </row>
        <row r="48347">
          <cell r="A48347">
            <v>190424</v>
          </cell>
          <cell r="H48347">
            <v>125</v>
          </cell>
          <cell r="U48347"/>
        </row>
        <row r="48348">
          <cell r="A48348">
            <v>190424</v>
          </cell>
          <cell r="H48348">
            <v>280</v>
          </cell>
          <cell r="U48348"/>
        </row>
        <row r="48349">
          <cell r="A48349">
            <v>190424</v>
          </cell>
          <cell r="H48349">
            <v>1204</v>
          </cell>
          <cell r="U48349"/>
        </row>
        <row r="48350">
          <cell r="A48350">
            <v>190533</v>
          </cell>
          <cell r="H48350">
            <v>112224</v>
          </cell>
          <cell r="U48350"/>
        </row>
        <row r="48351">
          <cell r="A48351">
            <v>191645</v>
          </cell>
          <cell r="H48351">
            <v>22599</v>
          </cell>
          <cell r="U48351"/>
        </row>
        <row r="48352">
          <cell r="A48352">
            <v>191645</v>
          </cell>
          <cell r="H48352">
            <v>1178</v>
          </cell>
          <cell r="U48352"/>
        </row>
        <row r="48353">
          <cell r="A48353">
            <v>192304</v>
          </cell>
          <cell r="H48353">
            <v>6210</v>
          </cell>
          <cell r="U48353"/>
        </row>
        <row r="48354">
          <cell r="A48354">
            <v>192694</v>
          </cell>
          <cell r="H48354">
            <v>400</v>
          </cell>
          <cell r="U48354"/>
        </row>
        <row r="48355">
          <cell r="A48355">
            <v>192694</v>
          </cell>
          <cell r="H48355">
            <v>125</v>
          </cell>
          <cell r="U48355"/>
        </row>
        <row r="48356">
          <cell r="A48356">
            <v>193672</v>
          </cell>
          <cell r="H48356">
            <v>3330</v>
          </cell>
          <cell r="U48356"/>
        </row>
        <row r="48357">
          <cell r="A48357">
            <v>193812</v>
          </cell>
          <cell r="H48357">
            <v>2301.12</v>
          </cell>
          <cell r="U48357"/>
        </row>
        <row r="48358">
          <cell r="A48358">
            <v>193856</v>
          </cell>
          <cell r="H48358">
            <v>6360</v>
          </cell>
          <cell r="U48358"/>
        </row>
        <row r="48359">
          <cell r="A48359">
            <v>194140</v>
          </cell>
          <cell r="H48359">
            <v>660</v>
          </cell>
          <cell r="U48359"/>
        </row>
        <row r="48360">
          <cell r="A48360">
            <v>194355</v>
          </cell>
          <cell r="H48360">
            <v>4080</v>
          </cell>
          <cell r="U48360"/>
        </row>
        <row r="48361">
          <cell r="A48361">
            <v>501487</v>
          </cell>
          <cell r="H48361">
            <v>113.75</v>
          </cell>
          <cell r="U48361"/>
        </row>
        <row r="48362">
          <cell r="A48362">
            <v>501487</v>
          </cell>
          <cell r="H48362">
            <v>4140</v>
          </cell>
          <cell r="U48362"/>
        </row>
        <row r="48363">
          <cell r="A48363">
            <v>800050</v>
          </cell>
          <cell r="H48363">
            <v>3360</v>
          </cell>
          <cell r="U48363"/>
        </row>
        <row r="48364">
          <cell r="A48364">
            <v>800050</v>
          </cell>
          <cell r="H48364">
            <v>16800</v>
          </cell>
          <cell r="U48364"/>
        </row>
        <row r="48365">
          <cell r="A48365">
            <v>900039</v>
          </cell>
          <cell r="H48365">
            <v>1332</v>
          </cell>
          <cell r="U48365"/>
        </row>
        <row r="48366">
          <cell r="A48366">
            <v>239</v>
          </cell>
          <cell r="H48366">
            <v>429</v>
          </cell>
          <cell r="U48366"/>
        </row>
        <row r="48367">
          <cell r="A48367">
            <v>100175</v>
          </cell>
          <cell r="H48367">
            <v>16740</v>
          </cell>
          <cell r="U48367"/>
        </row>
        <row r="48368">
          <cell r="A48368">
            <v>100181</v>
          </cell>
          <cell r="H48368">
            <v>13500</v>
          </cell>
          <cell r="U48368"/>
        </row>
        <row r="48369">
          <cell r="A48369">
            <v>100342</v>
          </cell>
          <cell r="H48369">
            <v>5985</v>
          </cell>
          <cell r="U48369"/>
        </row>
        <row r="48370">
          <cell r="A48370">
            <v>100982</v>
          </cell>
          <cell r="H48370">
            <v>2136</v>
          </cell>
          <cell r="U48370"/>
        </row>
        <row r="48371">
          <cell r="A48371">
            <v>101884</v>
          </cell>
          <cell r="H48371">
            <v>2053.8000000000002</v>
          </cell>
          <cell r="U48371"/>
        </row>
        <row r="48372">
          <cell r="A48372">
            <v>102010</v>
          </cell>
          <cell r="H48372">
            <v>13200</v>
          </cell>
          <cell r="U48372"/>
        </row>
        <row r="48373">
          <cell r="A48373">
            <v>102437</v>
          </cell>
          <cell r="H48373">
            <v>7500</v>
          </cell>
          <cell r="U48373"/>
        </row>
        <row r="48374">
          <cell r="A48374">
            <v>102437</v>
          </cell>
          <cell r="H48374">
            <v>114</v>
          </cell>
          <cell r="U48374"/>
        </row>
        <row r="48375">
          <cell r="A48375">
            <v>192053</v>
          </cell>
          <cell r="H48375">
            <v>3198</v>
          </cell>
          <cell r="U48375"/>
        </row>
        <row r="48376">
          <cell r="A48376">
            <v>192526</v>
          </cell>
          <cell r="H48376">
            <v>360</v>
          </cell>
          <cell r="U48376"/>
        </row>
        <row r="48377">
          <cell r="A48377">
            <v>192582</v>
          </cell>
          <cell r="H48377">
            <v>7038</v>
          </cell>
          <cell r="U48377"/>
        </row>
        <row r="48378">
          <cell r="A48378">
            <v>193812</v>
          </cell>
          <cell r="H48378">
            <v>398.62</v>
          </cell>
          <cell r="U48378"/>
        </row>
        <row r="48379">
          <cell r="A48379">
            <v>193812</v>
          </cell>
          <cell r="H48379">
            <v>1150.56</v>
          </cell>
          <cell r="U48379"/>
        </row>
        <row r="48380">
          <cell r="A48380">
            <v>193812</v>
          </cell>
          <cell r="H48380">
            <v>398.62</v>
          </cell>
          <cell r="U48380"/>
        </row>
        <row r="48381">
          <cell r="A48381">
            <v>193812</v>
          </cell>
          <cell r="H48381">
            <v>383.52</v>
          </cell>
          <cell r="U48381"/>
        </row>
        <row r="48382">
          <cell r="A48382">
            <v>193812</v>
          </cell>
          <cell r="H48382">
            <v>18408.96</v>
          </cell>
          <cell r="U48382"/>
        </row>
        <row r="48383">
          <cell r="A48383">
            <v>193950</v>
          </cell>
          <cell r="H48383">
            <v>3835.2</v>
          </cell>
          <cell r="U48383"/>
        </row>
        <row r="48384">
          <cell r="A48384">
            <v>500802</v>
          </cell>
          <cell r="H48384">
            <v>4000</v>
          </cell>
          <cell r="U48384"/>
        </row>
        <row r="48385">
          <cell r="A48385">
            <v>501054</v>
          </cell>
          <cell r="H48385">
            <v>12784</v>
          </cell>
          <cell r="U48385"/>
        </row>
        <row r="48386">
          <cell r="A48386">
            <v>501054</v>
          </cell>
          <cell r="H48386">
            <v>12784</v>
          </cell>
          <cell r="U48386"/>
        </row>
        <row r="48387">
          <cell r="A48387">
            <v>501054</v>
          </cell>
          <cell r="H48387">
            <v>12784</v>
          </cell>
          <cell r="U48387"/>
        </row>
        <row r="48388">
          <cell r="A48388">
            <v>900003</v>
          </cell>
          <cell r="H48388">
            <v>3600</v>
          </cell>
          <cell r="U48388"/>
        </row>
        <row r="48389">
          <cell r="A48389">
            <v>900271</v>
          </cell>
          <cell r="H48389">
            <v>950.4</v>
          </cell>
          <cell r="U48389"/>
        </row>
        <row r="48390">
          <cell r="A48390">
            <v>900271</v>
          </cell>
          <cell r="H48390">
            <v>2376</v>
          </cell>
          <cell r="U48390"/>
        </row>
        <row r="48391">
          <cell r="A48391">
            <v>900271</v>
          </cell>
          <cell r="H48391">
            <v>2376</v>
          </cell>
          <cell r="U48391"/>
        </row>
        <row r="48392">
          <cell r="A48392">
            <v>900271</v>
          </cell>
          <cell r="H48392">
            <v>13780.8</v>
          </cell>
          <cell r="U48392"/>
        </row>
        <row r="48393">
          <cell r="A48393">
            <v>239</v>
          </cell>
          <cell r="H48393">
            <v>20160</v>
          </cell>
          <cell r="U48393"/>
        </row>
        <row r="48394">
          <cell r="A48394">
            <v>100071</v>
          </cell>
          <cell r="H48394">
            <v>27</v>
          </cell>
          <cell r="U48394"/>
        </row>
        <row r="48395">
          <cell r="A48395">
            <v>100196</v>
          </cell>
          <cell r="H48395">
            <v>7752</v>
          </cell>
          <cell r="U48395"/>
        </row>
        <row r="48396">
          <cell r="A48396">
            <v>100762</v>
          </cell>
          <cell r="H48396">
            <v>88.75</v>
          </cell>
          <cell r="U48396"/>
        </row>
        <row r="48397">
          <cell r="A48397">
            <v>100762</v>
          </cell>
          <cell r="H48397">
            <v>1999.9</v>
          </cell>
          <cell r="U48397"/>
        </row>
        <row r="48398">
          <cell r="A48398">
            <v>101421</v>
          </cell>
          <cell r="H48398">
            <v>1800</v>
          </cell>
          <cell r="U48398"/>
        </row>
        <row r="48399">
          <cell r="A48399">
            <v>101422</v>
          </cell>
          <cell r="H48399">
            <v>1200</v>
          </cell>
          <cell r="U48399"/>
        </row>
        <row r="48400">
          <cell r="A48400">
            <v>101555</v>
          </cell>
          <cell r="H48400">
            <v>10744</v>
          </cell>
          <cell r="U48400"/>
        </row>
        <row r="48401">
          <cell r="A48401">
            <v>101788</v>
          </cell>
          <cell r="H48401">
            <v>5760</v>
          </cell>
          <cell r="U48401"/>
        </row>
        <row r="48402">
          <cell r="A48402">
            <v>101897</v>
          </cell>
          <cell r="H48402">
            <v>3293.14</v>
          </cell>
          <cell r="U48402"/>
        </row>
        <row r="48403">
          <cell r="A48403">
            <v>102268</v>
          </cell>
          <cell r="H48403">
            <v>2040</v>
          </cell>
          <cell r="U48403"/>
        </row>
        <row r="48404">
          <cell r="A48404">
            <v>102451</v>
          </cell>
          <cell r="H48404">
            <v>3600</v>
          </cell>
          <cell r="U48404"/>
        </row>
        <row r="48405">
          <cell r="A48405">
            <v>102451</v>
          </cell>
          <cell r="H48405">
            <v>428.55</v>
          </cell>
          <cell r="U48405"/>
        </row>
        <row r="48406">
          <cell r="A48406">
            <v>102605</v>
          </cell>
          <cell r="H48406">
            <v>3096</v>
          </cell>
          <cell r="U48406"/>
        </row>
        <row r="48407">
          <cell r="A48407">
            <v>190363</v>
          </cell>
          <cell r="H48407">
            <v>424119</v>
          </cell>
          <cell r="U48407"/>
        </row>
        <row r="48408">
          <cell r="A48408">
            <v>190898</v>
          </cell>
          <cell r="H48408">
            <v>262</v>
          </cell>
          <cell r="U48408"/>
        </row>
        <row r="48409">
          <cell r="A48409">
            <v>190898</v>
          </cell>
          <cell r="H48409">
            <v>312</v>
          </cell>
          <cell r="U48409"/>
        </row>
        <row r="48410">
          <cell r="A48410">
            <v>190898</v>
          </cell>
          <cell r="H48410">
            <v>884</v>
          </cell>
          <cell r="U48410"/>
        </row>
        <row r="48411">
          <cell r="A48411">
            <v>191430</v>
          </cell>
          <cell r="H48411">
            <v>419.13</v>
          </cell>
          <cell r="U48411"/>
        </row>
        <row r="48412">
          <cell r="A48412">
            <v>191430</v>
          </cell>
          <cell r="H48412">
            <v>755.55</v>
          </cell>
          <cell r="U48412"/>
        </row>
        <row r="48413">
          <cell r="A48413">
            <v>191535</v>
          </cell>
          <cell r="H48413">
            <v>3120.19</v>
          </cell>
          <cell r="U48413"/>
        </row>
        <row r="48414">
          <cell r="A48414">
            <v>191535</v>
          </cell>
          <cell r="H48414">
            <v>5624.58</v>
          </cell>
          <cell r="U48414"/>
        </row>
        <row r="48415">
          <cell r="A48415">
            <v>191667</v>
          </cell>
          <cell r="H48415">
            <v>422.82</v>
          </cell>
          <cell r="U48415"/>
        </row>
        <row r="48416">
          <cell r="A48416">
            <v>192402</v>
          </cell>
          <cell r="H48416">
            <v>113.35</v>
          </cell>
          <cell r="U48416"/>
        </row>
        <row r="48417">
          <cell r="A48417">
            <v>192402</v>
          </cell>
          <cell r="H48417">
            <v>149.15</v>
          </cell>
          <cell r="U48417"/>
        </row>
        <row r="48418">
          <cell r="A48418">
            <v>192402</v>
          </cell>
          <cell r="H48418">
            <v>615.70000000000005</v>
          </cell>
          <cell r="U48418"/>
        </row>
        <row r="48419">
          <cell r="A48419">
            <v>192402</v>
          </cell>
          <cell r="H48419">
            <v>442.49</v>
          </cell>
          <cell r="U48419"/>
        </row>
        <row r="48420">
          <cell r="A48420">
            <v>192403</v>
          </cell>
          <cell r="H48420">
            <v>340.05</v>
          </cell>
          <cell r="U48420"/>
        </row>
        <row r="48421">
          <cell r="A48421">
            <v>192403</v>
          </cell>
          <cell r="H48421">
            <v>447.45</v>
          </cell>
          <cell r="U48421"/>
        </row>
        <row r="48422">
          <cell r="A48422">
            <v>192403</v>
          </cell>
          <cell r="H48422">
            <v>1847.1</v>
          </cell>
          <cell r="U48422"/>
        </row>
        <row r="48423">
          <cell r="A48423">
            <v>192403</v>
          </cell>
          <cell r="H48423">
            <v>1324.47</v>
          </cell>
          <cell r="U48423"/>
        </row>
        <row r="48424">
          <cell r="A48424">
            <v>192601</v>
          </cell>
          <cell r="H48424">
            <v>226.7</v>
          </cell>
          <cell r="U48424"/>
        </row>
        <row r="48425">
          <cell r="A48425">
            <v>192601</v>
          </cell>
          <cell r="H48425">
            <v>298.3</v>
          </cell>
          <cell r="U48425"/>
        </row>
        <row r="48426">
          <cell r="A48426">
            <v>192601</v>
          </cell>
          <cell r="H48426">
            <v>1231.4000000000001</v>
          </cell>
          <cell r="U48426"/>
        </row>
        <row r="48427">
          <cell r="A48427">
            <v>192601</v>
          </cell>
          <cell r="H48427">
            <v>884.98</v>
          </cell>
          <cell r="U48427"/>
        </row>
        <row r="48428">
          <cell r="A48428">
            <v>192693</v>
          </cell>
          <cell r="H48428">
            <v>8448</v>
          </cell>
          <cell r="U48428"/>
        </row>
        <row r="48429">
          <cell r="A48429">
            <v>192996</v>
          </cell>
          <cell r="H48429">
            <v>4965.6000000000004</v>
          </cell>
          <cell r="U48429"/>
        </row>
        <row r="48430">
          <cell r="A48430">
            <v>193015</v>
          </cell>
          <cell r="H48430">
            <v>5140.8</v>
          </cell>
          <cell r="U48430"/>
        </row>
        <row r="48431">
          <cell r="A48431">
            <v>193474</v>
          </cell>
          <cell r="H48431">
            <v>2.4</v>
          </cell>
          <cell r="U48431"/>
        </row>
        <row r="48432">
          <cell r="A48432">
            <v>193474</v>
          </cell>
          <cell r="H48432">
            <v>588</v>
          </cell>
          <cell r="U48432"/>
        </row>
        <row r="48433">
          <cell r="A48433">
            <v>193812</v>
          </cell>
          <cell r="H48433">
            <v>2337.6</v>
          </cell>
          <cell r="U48433"/>
        </row>
        <row r="48434">
          <cell r="A48434">
            <v>193812</v>
          </cell>
          <cell r="H48434">
            <v>3835.2</v>
          </cell>
          <cell r="U48434"/>
        </row>
        <row r="48435">
          <cell r="A48435">
            <v>193812</v>
          </cell>
          <cell r="H48435">
            <v>767.04</v>
          </cell>
          <cell r="U48435"/>
        </row>
        <row r="48436">
          <cell r="A48436">
            <v>193812</v>
          </cell>
          <cell r="H48436">
            <v>383.52</v>
          </cell>
          <cell r="U48436"/>
        </row>
        <row r="48437">
          <cell r="A48437">
            <v>193812</v>
          </cell>
          <cell r="H48437">
            <v>1917.6</v>
          </cell>
          <cell r="U48437"/>
        </row>
        <row r="48438">
          <cell r="A48438">
            <v>193812</v>
          </cell>
          <cell r="H48438">
            <v>383.52</v>
          </cell>
          <cell r="U48438"/>
        </row>
        <row r="48439">
          <cell r="A48439">
            <v>193812</v>
          </cell>
          <cell r="H48439">
            <v>168</v>
          </cell>
          <cell r="U48439"/>
        </row>
        <row r="48440">
          <cell r="A48440">
            <v>193812</v>
          </cell>
          <cell r="H48440">
            <v>398.62</v>
          </cell>
          <cell r="U48440"/>
        </row>
        <row r="48441">
          <cell r="A48441">
            <v>193812</v>
          </cell>
          <cell r="H48441">
            <v>383.52</v>
          </cell>
          <cell r="U48441"/>
        </row>
        <row r="48442">
          <cell r="A48442">
            <v>194035</v>
          </cell>
          <cell r="H48442">
            <v>500</v>
          </cell>
          <cell r="U48442"/>
        </row>
        <row r="48443">
          <cell r="A48443">
            <v>194035</v>
          </cell>
          <cell r="H48443">
            <v>960</v>
          </cell>
          <cell r="U48443"/>
        </row>
        <row r="48444">
          <cell r="A48444">
            <v>194717</v>
          </cell>
          <cell r="H48444">
            <v>1440</v>
          </cell>
          <cell r="U48444"/>
        </row>
        <row r="48445">
          <cell r="A48445">
            <v>194717</v>
          </cell>
          <cell r="H48445">
            <v>480</v>
          </cell>
          <cell r="U48445"/>
        </row>
        <row r="48446">
          <cell r="A48446">
            <v>194717</v>
          </cell>
          <cell r="H48446">
            <v>97.95</v>
          </cell>
          <cell r="U48446"/>
        </row>
        <row r="48447">
          <cell r="A48447">
            <v>194717</v>
          </cell>
          <cell r="H48447">
            <v>1287</v>
          </cell>
          <cell r="U48447"/>
        </row>
        <row r="48448">
          <cell r="A48448">
            <v>500834</v>
          </cell>
          <cell r="H48448">
            <v>360</v>
          </cell>
          <cell r="U48448"/>
        </row>
        <row r="48449">
          <cell r="A48449">
            <v>500834</v>
          </cell>
          <cell r="H48449">
            <v>857.1</v>
          </cell>
          <cell r="U48449"/>
        </row>
        <row r="48450">
          <cell r="A48450">
            <v>502973</v>
          </cell>
          <cell r="H48450">
            <v>959.96</v>
          </cell>
          <cell r="U48450"/>
        </row>
        <row r="48451">
          <cell r="A48451">
            <v>750007</v>
          </cell>
          <cell r="H48451">
            <v>206.9</v>
          </cell>
          <cell r="U48451"/>
        </row>
        <row r="48452">
          <cell r="A48452">
            <v>800231</v>
          </cell>
          <cell r="H48452">
            <v>17700</v>
          </cell>
          <cell r="U48452"/>
        </row>
        <row r="48453">
          <cell r="A48453">
            <v>900271</v>
          </cell>
          <cell r="H48453">
            <v>399</v>
          </cell>
          <cell r="U48453"/>
        </row>
        <row r="48454">
          <cell r="A48454" t="str">
            <v>A59366</v>
          </cell>
          <cell r="H48454">
            <v>125</v>
          </cell>
          <cell r="U48454"/>
        </row>
        <row r="48455">
          <cell r="A48455" t="str">
            <v>A59366</v>
          </cell>
          <cell r="H48455">
            <v>9792</v>
          </cell>
          <cell r="U48455"/>
        </row>
        <row r="48456">
          <cell r="A48456" t="str">
            <v>A60240</v>
          </cell>
          <cell r="H48456">
            <v>400</v>
          </cell>
          <cell r="U48456"/>
        </row>
        <row r="48457">
          <cell r="A48457" t="str">
            <v>A60250</v>
          </cell>
          <cell r="H48457">
            <v>8910</v>
          </cell>
          <cell r="U48457"/>
        </row>
        <row r="48458">
          <cell r="A48458" t="str">
            <v>A60325</v>
          </cell>
          <cell r="H48458">
            <v>439</v>
          </cell>
          <cell r="U48458"/>
        </row>
        <row r="48459">
          <cell r="A48459" t="str">
            <v>A60325</v>
          </cell>
          <cell r="H48459">
            <v>310</v>
          </cell>
          <cell r="U48459"/>
        </row>
        <row r="48460">
          <cell r="A48460">
            <v>101218</v>
          </cell>
          <cell r="H48460">
            <v>6372</v>
          </cell>
          <cell r="U48460"/>
        </row>
        <row r="48461">
          <cell r="A48461">
            <v>102448</v>
          </cell>
          <cell r="H48461">
            <v>6133.2</v>
          </cell>
          <cell r="U48461"/>
        </row>
        <row r="48462">
          <cell r="A48462">
            <v>102448</v>
          </cell>
          <cell r="H48462">
            <v>1200</v>
          </cell>
          <cell r="U48462"/>
        </row>
        <row r="48463">
          <cell r="A48463">
            <v>102456</v>
          </cell>
          <cell r="H48463">
            <v>12266.4</v>
          </cell>
          <cell r="U48463"/>
        </row>
        <row r="48464">
          <cell r="A48464">
            <v>102456</v>
          </cell>
          <cell r="H48464">
            <v>2400</v>
          </cell>
          <cell r="U48464"/>
        </row>
        <row r="48465">
          <cell r="A48465">
            <v>102478</v>
          </cell>
          <cell r="H48465">
            <v>21466.2</v>
          </cell>
          <cell r="U48465"/>
        </row>
        <row r="48466">
          <cell r="A48466">
            <v>102478</v>
          </cell>
          <cell r="H48466">
            <v>4200</v>
          </cell>
          <cell r="U48466"/>
        </row>
        <row r="48467">
          <cell r="A48467">
            <v>102488</v>
          </cell>
          <cell r="H48467">
            <v>621</v>
          </cell>
          <cell r="U48467"/>
        </row>
        <row r="48468">
          <cell r="A48468">
            <v>102488</v>
          </cell>
          <cell r="H48468">
            <v>345</v>
          </cell>
          <cell r="U48468"/>
        </row>
        <row r="48469">
          <cell r="A48469">
            <v>102488</v>
          </cell>
          <cell r="H48469">
            <v>126.5</v>
          </cell>
          <cell r="U48469"/>
        </row>
        <row r="48470">
          <cell r="A48470">
            <v>102488</v>
          </cell>
          <cell r="H48470">
            <v>442.75</v>
          </cell>
          <cell r="U48470"/>
        </row>
        <row r="48471">
          <cell r="A48471">
            <v>102488</v>
          </cell>
          <cell r="H48471">
            <v>119.6</v>
          </cell>
          <cell r="U48471"/>
        </row>
        <row r="48472">
          <cell r="A48472">
            <v>102488</v>
          </cell>
          <cell r="H48472">
            <v>828</v>
          </cell>
          <cell r="U48472"/>
        </row>
        <row r="48473">
          <cell r="A48473">
            <v>102488</v>
          </cell>
          <cell r="H48473">
            <v>1932</v>
          </cell>
          <cell r="U48473"/>
        </row>
        <row r="48474">
          <cell r="A48474">
            <v>102488</v>
          </cell>
          <cell r="H48474">
            <v>418.7</v>
          </cell>
          <cell r="U48474"/>
        </row>
        <row r="48475">
          <cell r="A48475">
            <v>102488</v>
          </cell>
          <cell r="H48475">
            <v>1152.5999999999999</v>
          </cell>
          <cell r="U48475"/>
        </row>
        <row r="48476">
          <cell r="A48476">
            <v>102488</v>
          </cell>
          <cell r="H48476">
            <v>1256.0999999999999</v>
          </cell>
          <cell r="U48476"/>
        </row>
        <row r="48477">
          <cell r="A48477">
            <v>102530</v>
          </cell>
          <cell r="H48477">
            <v>11808</v>
          </cell>
          <cell r="U48477"/>
        </row>
        <row r="48478">
          <cell r="A48478">
            <v>190061</v>
          </cell>
          <cell r="H48478">
            <v>1594.4</v>
          </cell>
          <cell r="U48478"/>
        </row>
        <row r="48479">
          <cell r="A48479">
            <v>190156</v>
          </cell>
          <cell r="H48479">
            <v>449</v>
          </cell>
          <cell r="U48479"/>
        </row>
        <row r="48480">
          <cell r="A48480">
            <v>190156</v>
          </cell>
          <cell r="H48480">
            <v>125</v>
          </cell>
          <cell r="U48480"/>
        </row>
        <row r="48481">
          <cell r="A48481">
            <v>190204</v>
          </cell>
          <cell r="H48481">
            <v>120</v>
          </cell>
          <cell r="U48481"/>
        </row>
        <row r="48482">
          <cell r="A48482">
            <v>190399</v>
          </cell>
          <cell r="H48482">
            <v>5760</v>
          </cell>
          <cell r="U48482"/>
        </row>
        <row r="48483">
          <cell r="A48483">
            <v>190399</v>
          </cell>
          <cell r="H48483">
            <v>1496</v>
          </cell>
          <cell r="U48483"/>
        </row>
        <row r="48484">
          <cell r="A48484">
            <v>190399</v>
          </cell>
          <cell r="H48484">
            <v>360</v>
          </cell>
          <cell r="U48484"/>
        </row>
        <row r="48485">
          <cell r="A48485">
            <v>190399</v>
          </cell>
          <cell r="H48485">
            <v>640</v>
          </cell>
          <cell r="U48485"/>
        </row>
        <row r="48486">
          <cell r="A48486">
            <v>190399</v>
          </cell>
          <cell r="H48486">
            <v>480</v>
          </cell>
          <cell r="U48486"/>
        </row>
        <row r="48487">
          <cell r="A48487">
            <v>190399</v>
          </cell>
          <cell r="H48487">
            <v>1216</v>
          </cell>
          <cell r="U48487"/>
        </row>
        <row r="48488">
          <cell r="A48488">
            <v>190417</v>
          </cell>
          <cell r="H48488">
            <v>7680</v>
          </cell>
          <cell r="U48488"/>
        </row>
        <row r="48489">
          <cell r="A48489">
            <v>190588</v>
          </cell>
          <cell r="H48489">
            <v>4862.1499999999996</v>
          </cell>
          <cell r="U48489"/>
        </row>
        <row r="48490">
          <cell r="A48490">
            <v>190588</v>
          </cell>
          <cell r="H48490">
            <v>517.25</v>
          </cell>
          <cell r="U48490"/>
        </row>
        <row r="48491">
          <cell r="A48491">
            <v>191093</v>
          </cell>
          <cell r="H48491">
            <v>948.3</v>
          </cell>
          <cell r="U48491"/>
        </row>
        <row r="48492">
          <cell r="A48492">
            <v>191093</v>
          </cell>
          <cell r="H48492">
            <v>1144.5</v>
          </cell>
          <cell r="U48492"/>
        </row>
        <row r="48493">
          <cell r="A48493">
            <v>191098</v>
          </cell>
          <cell r="H48493">
            <v>2982.24</v>
          </cell>
          <cell r="U48493"/>
        </row>
        <row r="48494">
          <cell r="A48494">
            <v>191098</v>
          </cell>
          <cell r="H48494">
            <v>2668.32</v>
          </cell>
          <cell r="U48494"/>
        </row>
        <row r="48495">
          <cell r="A48495">
            <v>191127</v>
          </cell>
          <cell r="H48495">
            <v>6392</v>
          </cell>
          <cell r="U48495"/>
        </row>
        <row r="48496">
          <cell r="A48496">
            <v>191127</v>
          </cell>
          <cell r="H48496">
            <v>9588</v>
          </cell>
          <cell r="U48496"/>
        </row>
        <row r="48497">
          <cell r="A48497">
            <v>191127</v>
          </cell>
          <cell r="H48497">
            <v>3196</v>
          </cell>
          <cell r="U48497"/>
        </row>
        <row r="48498">
          <cell r="A48498">
            <v>191127</v>
          </cell>
          <cell r="H48498">
            <v>6392</v>
          </cell>
          <cell r="U48498"/>
        </row>
        <row r="48499">
          <cell r="A48499">
            <v>191360</v>
          </cell>
          <cell r="H48499">
            <v>72816</v>
          </cell>
          <cell r="U48499"/>
        </row>
        <row r="48500">
          <cell r="A48500">
            <v>191383</v>
          </cell>
          <cell r="H48500">
            <v>1890</v>
          </cell>
          <cell r="U48500"/>
        </row>
        <row r="48501">
          <cell r="A48501">
            <v>191510</v>
          </cell>
          <cell r="H48501">
            <v>9483</v>
          </cell>
          <cell r="U48501"/>
        </row>
        <row r="48502">
          <cell r="A48502">
            <v>191510</v>
          </cell>
          <cell r="H48502">
            <v>11445</v>
          </cell>
          <cell r="U48502"/>
        </row>
        <row r="48503">
          <cell r="A48503">
            <v>191510</v>
          </cell>
          <cell r="H48503">
            <v>1255.68</v>
          </cell>
          <cell r="U48503"/>
        </row>
        <row r="48504">
          <cell r="A48504">
            <v>191510</v>
          </cell>
          <cell r="H48504">
            <v>235.44</v>
          </cell>
          <cell r="U48504"/>
        </row>
        <row r="48505">
          <cell r="A48505">
            <v>191510</v>
          </cell>
          <cell r="H48505">
            <v>1569.6</v>
          </cell>
          <cell r="U48505"/>
        </row>
        <row r="48506">
          <cell r="A48506">
            <v>191535</v>
          </cell>
          <cell r="H48506">
            <v>2460</v>
          </cell>
          <cell r="U48506"/>
        </row>
        <row r="48507">
          <cell r="A48507">
            <v>191535</v>
          </cell>
          <cell r="H48507">
            <v>798</v>
          </cell>
          <cell r="U48507"/>
        </row>
        <row r="48508">
          <cell r="A48508">
            <v>191535</v>
          </cell>
          <cell r="H48508">
            <v>3528</v>
          </cell>
          <cell r="U48508"/>
        </row>
        <row r="48509">
          <cell r="A48509">
            <v>191766</v>
          </cell>
          <cell r="H48509">
            <v>7440</v>
          </cell>
          <cell r="U48509"/>
        </row>
        <row r="48510">
          <cell r="A48510">
            <v>191769</v>
          </cell>
          <cell r="H48510">
            <v>620.70000000000005</v>
          </cell>
          <cell r="U48510"/>
        </row>
        <row r="48511">
          <cell r="A48511">
            <v>191769</v>
          </cell>
          <cell r="H48511">
            <v>517.25</v>
          </cell>
          <cell r="U48511"/>
        </row>
        <row r="48512">
          <cell r="A48512">
            <v>192671</v>
          </cell>
          <cell r="H48512">
            <v>206.9</v>
          </cell>
          <cell r="U48512"/>
        </row>
        <row r="48513">
          <cell r="A48513">
            <v>192694</v>
          </cell>
          <cell r="H48513">
            <v>232</v>
          </cell>
          <cell r="U48513"/>
        </row>
        <row r="48514">
          <cell r="A48514">
            <v>192694</v>
          </cell>
          <cell r="H48514">
            <v>8976</v>
          </cell>
          <cell r="U48514"/>
        </row>
        <row r="48515">
          <cell r="A48515">
            <v>192743</v>
          </cell>
          <cell r="H48515">
            <v>1836</v>
          </cell>
          <cell r="U48515"/>
        </row>
        <row r="48516">
          <cell r="A48516">
            <v>192743</v>
          </cell>
          <cell r="H48516">
            <v>2754</v>
          </cell>
          <cell r="U48516"/>
        </row>
        <row r="48517">
          <cell r="A48517">
            <v>192900</v>
          </cell>
          <cell r="H48517">
            <v>1758.65</v>
          </cell>
          <cell r="U48517"/>
        </row>
        <row r="48518">
          <cell r="A48518">
            <v>193076</v>
          </cell>
          <cell r="H48518">
            <v>4048</v>
          </cell>
          <cell r="U48518"/>
        </row>
        <row r="48519">
          <cell r="A48519">
            <v>193401</v>
          </cell>
          <cell r="H48519">
            <v>3793.2</v>
          </cell>
          <cell r="U48519"/>
        </row>
        <row r="48520">
          <cell r="A48520">
            <v>193401</v>
          </cell>
          <cell r="H48520">
            <v>4578</v>
          </cell>
          <cell r="U48520"/>
        </row>
        <row r="48521">
          <cell r="A48521">
            <v>193403</v>
          </cell>
          <cell r="H48521">
            <v>2586.25</v>
          </cell>
          <cell r="U48521"/>
        </row>
        <row r="48522">
          <cell r="A48522">
            <v>193448</v>
          </cell>
          <cell r="H48522">
            <v>9199.7999999999993</v>
          </cell>
          <cell r="U48522"/>
        </row>
        <row r="48523">
          <cell r="A48523">
            <v>193448</v>
          </cell>
          <cell r="H48523">
            <v>1800</v>
          </cell>
          <cell r="U48523"/>
        </row>
        <row r="48524">
          <cell r="A48524">
            <v>193500</v>
          </cell>
          <cell r="H48524">
            <v>78.48</v>
          </cell>
          <cell r="U48524"/>
        </row>
        <row r="48525">
          <cell r="A48525">
            <v>193828</v>
          </cell>
          <cell r="H48525">
            <v>1800</v>
          </cell>
          <cell r="U48525"/>
        </row>
        <row r="48526">
          <cell r="A48526">
            <v>193964</v>
          </cell>
          <cell r="H48526">
            <v>3528</v>
          </cell>
          <cell r="U48526"/>
        </row>
        <row r="48527">
          <cell r="A48527">
            <v>193964</v>
          </cell>
          <cell r="H48527">
            <v>1064</v>
          </cell>
          <cell r="U48527"/>
        </row>
        <row r="48528">
          <cell r="A48528">
            <v>193964</v>
          </cell>
          <cell r="H48528">
            <v>3002</v>
          </cell>
          <cell r="U48528"/>
        </row>
        <row r="48529">
          <cell r="A48529">
            <v>194148</v>
          </cell>
          <cell r="H48529">
            <v>948.3</v>
          </cell>
          <cell r="U48529"/>
        </row>
        <row r="48530">
          <cell r="A48530">
            <v>194148</v>
          </cell>
          <cell r="H48530">
            <v>1144.5</v>
          </cell>
          <cell r="U48530"/>
        </row>
        <row r="48531">
          <cell r="A48531">
            <v>194538</v>
          </cell>
          <cell r="H48531">
            <v>407.55</v>
          </cell>
          <cell r="U48531"/>
        </row>
        <row r="48532">
          <cell r="A48532">
            <v>194538</v>
          </cell>
          <cell r="H48532">
            <v>558</v>
          </cell>
          <cell r="U48532"/>
        </row>
        <row r="48533">
          <cell r="A48533">
            <v>194636</v>
          </cell>
          <cell r="H48533">
            <v>3300</v>
          </cell>
          <cell r="U48533"/>
        </row>
        <row r="48534">
          <cell r="A48534">
            <v>194636</v>
          </cell>
          <cell r="H48534">
            <v>1683</v>
          </cell>
          <cell r="U48534"/>
        </row>
        <row r="48535">
          <cell r="A48535">
            <v>194636</v>
          </cell>
          <cell r="H48535">
            <v>195.24</v>
          </cell>
          <cell r="U48535"/>
        </row>
        <row r="48536">
          <cell r="A48536">
            <v>194661</v>
          </cell>
          <cell r="H48536">
            <v>2482.8000000000002</v>
          </cell>
          <cell r="U48536"/>
        </row>
        <row r="48537">
          <cell r="A48537">
            <v>500120</v>
          </cell>
          <cell r="H48537">
            <v>21466.2</v>
          </cell>
          <cell r="U48537"/>
        </row>
        <row r="48538">
          <cell r="A48538">
            <v>500120</v>
          </cell>
          <cell r="H48538">
            <v>4200</v>
          </cell>
          <cell r="U48538"/>
        </row>
        <row r="48539">
          <cell r="A48539">
            <v>502065</v>
          </cell>
          <cell r="H48539">
            <v>4681</v>
          </cell>
          <cell r="U48539"/>
        </row>
        <row r="48540">
          <cell r="A48540">
            <v>502065</v>
          </cell>
          <cell r="H48540">
            <v>7905</v>
          </cell>
          <cell r="U48540"/>
        </row>
        <row r="48541">
          <cell r="A48541">
            <v>502434</v>
          </cell>
          <cell r="H48541">
            <v>885.7</v>
          </cell>
          <cell r="U48541"/>
        </row>
        <row r="48542">
          <cell r="A48542">
            <v>502817</v>
          </cell>
          <cell r="H48542">
            <v>798</v>
          </cell>
          <cell r="U48542"/>
        </row>
        <row r="48543">
          <cell r="A48543">
            <v>502817</v>
          </cell>
          <cell r="H48543">
            <v>57780</v>
          </cell>
          <cell r="U48543"/>
        </row>
        <row r="48544">
          <cell r="A48544">
            <v>800236</v>
          </cell>
          <cell r="H48544">
            <v>8595</v>
          </cell>
          <cell r="U48544"/>
        </row>
        <row r="48545">
          <cell r="A48545">
            <v>900271</v>
          </cell>
          <cell r="H48545">
            <v>4752</v>
          </cell>
          <cell r="U48545"/>
        </row>
        <row r="48546">
          <cell r="A48546" t="str">
            <v>A01957</v>
          </cell>
          <cell r="H48546">
            <v>3268</v>
          </cell>
          <cell r="U48546"/>
        </row>
        <row r="48547">
          <cell r="A48547" t="str">
            <v>A58721</v>
          </cell>
          <cell r="H48547">
            <v>559</v>
          </cell>
          <cell r="U48547"/>
        </row>
        <row r="48548">
          <cell r="A48548" t="str">
            <v>A58875</v>
          </cell>
          <cell r="H48548">
            <v>180</v>
          </cell>
          <cell r="U48548"/>
        </row>
        <row r="48549">
          <cell r="A48549" t="str">
            <v>A58875</v>
          </cell>
          <cell r="H48549">
            <v>9600</v>
          </cell>
          <cell r="U48549"/>
        </row>
        <row r="48550">
          <cell r="A48550" t="str">
            <v>A59726</v>
          </cell>
          <cell r="H48550">
            <v>6133.2</v>
          </cell>
          <cell r="U48550"/>
        </row>
        <row r="48551">
          <cell r="A48551" t="str">
            <v>A59726</v>
          </cell>
          <cell r="H48551">
            <v>1200</v>
          </cell>
          <cell r="U48551"/>
        </row>
        <row r="48552">
          <cell r="A48552" t="str">
            <v>A59814</v>
          </cell>
          <cell r="H48552">
            <v>257.5</v>
          </cell>
          <cell r="U48552"/>
        </row>
        <row r="48553">
          <cell r="A48553" t="str">
            <v>A59814</v>
          </cell>
          <cell r="H48553">
            <v>9792</v>
          </cell>
          <cell r="U48553"/>
        </row>
        <row r="48554">
          <cell r="A48554" t="str">
            <v>A60064</v>
          </cell>
          <cell r="H48554">
            <v>6133.2</v>
          </cell>
          <cell r="U48554"/>
        </row>
        <row r="48555">
          <cell r="A48555" t="str">
            <v>A60064</v>
          </cell>
          <cell r="H48555">
            <v>1200</v>
          </cell>
          <cell r="U48555"/>
        </row>
        <row r="48556">
          <cell r="A48556" t="str">
            <v>A60089</v>
          </cell>
          <cell r="H48556">
            <v>3066.6</v>
          </cell>
          <cell r="U48556"/>
        </row>
        <row r="48557">
          <cell r="A48557" t="str">
            <v>A60089</v>
          </cell>
          <cell r="H48557">
            <v>600</v>
          </cell>
          <cell r="U48557"/>
        </row>
        <row r="48558">
          <cell r="A48558" t="str">
            <v>A60124</v>
          </cell>
          <cell r="H48558">
            <v>125</v>
          </cell>
          <cell r="U48558"/>
        </row>
        <row r="48559">
          <cell r="A48559" t="str">
            <v>A60127</v>
          </cell>
          <cell r="H48559">
            <v>9199.7999999999993</v>
          </cell>
          <cell r="U48559"/>
        </row>
        <row r="48560">
          <cell r="A48560" t="str">
            <v>A60127</v>
          </cell>
          <cell r="H48560">
            <v>1800</v>
          </cell>
          <cell r="U48560"/>
        </row>
        <row r="48561">
          <cell r="A48561" t="str">
            <v>A60131</v>
          </cell>
          <cell r="H48561">
            <v>9199.7999999999993</v>
          </cell>
          <cell r="U48561"/>
        </row>
        <row r="48562">
          <cell r="A48562" t="str">
            <v>A60131</v>
          </cell>
          <cell r="H48562">
            <v>1800</v>
          </cell>
          <cell r="U48562"/>
        </row>
        <row r="48563">
          <cell r="A48563" t="str">
            <v>A60161</v>
          </cell>
          <cell r="H48563">
            <v>3066.6</v>
          </cell>
          <cell r="U48563"/>
        </row>
        <row r="48564">
          <cell r="A48564" t="str">
            <v>A60161</v>
          </cell>
          <cell r="H48564">
            <v>600</v>
          </cell>
          <cell r="U48564"/>
        </row>
        <row r="48565">
          <cell r="A48565" t="str">
            <v>A60247</v>
          </cell>
          <cell r="H48565">
            <v>399</v>
          </cell>
          <cell r="U48565"/>
        </row>
        <row r="48566">
          <cell r="A48566" t="str">
            <v>A60247</v>
          </cell>
          <cell r="H48566">
            <v>612</v>
          </cell>
          <cell r="U48566"/>
        </row>
        <row r="48567">
          <cell r="A48567" t="str">
            <v>A60254</v>
          </cell>
          <cell r="H48567">
            <v>450</v>
          </cell>
          <cell r="U48567"/>
        </row>
        <row r="48568">
          <cell r="A48568" t="str">
            <v>A60254</v>
          </cell>
          <cell r="H48568">
            <v>840</v>
          </cell>
          <cell r="U48568"/>
        </row>
        <row r="48569">
          <cell r="A48569" t="str">
            <v>A60278</v>
          </cell>
          <cell r="H48569">
            <v>472500</v>
          </cell>
          <cell r="U48569"/>
        </row>
        <row r="48570">
          <cell r="A48570" t="str">
            <v>A60283</v>
          </cell>
          <cell r="H48570">
            <v>3066.6</v>
          </cell>
          <cell r="U48570"/>
        </row>
        <row r="48571">
          <cell r="A48571" t="str">
            <v>A60283</v>
          </cell>
          <cell r="H48571">
            <v>600</v>
          </cell>
          <cell r="U48571"/>
        </row>
        <row r="48572">
          <cell r="A48572" t="str">
            <v>A60285</v>
          </cell>
          <cell r="H48572">
            <v>3066.6</v>
          </cell>
          <cell r="U48572"/>
        </row>
        <row r="48573">
          <cell r="A48573" t="str">
            <v>A60285</v>
          </cell>
          <cell r="H48573">
            <v>600</v>
          </cell>
          <cell r="U48573"/>
        </row>
        <row r="48574">
          <cell r="A48574" t="str">
            <v>A60287</v>
          </cell>
          <cell r="H48574">
            <v>6133.2</v>
          </cell>
          <cell r="U48574"/>
        </row>
        <row r="48575">
          <cell r="A48575" t="str">
            <v>A60287</v>
          </cell>
          <cell r="H48575">
            <v>1200</v>
          </cell>
          <cell r="U48575"/>
        </row>
        <row r="48576">
          <cell r="A48576" t="str">
            <v>A60290</v>
          </cell>
          <cell r="H48576">
            <v>3066.6</v>
          </cell>
          <cell r="U48576"/>
        </row>
        <row r="48577">
          <cell r="A48577" t="str">
            <v>A60290</v>
          </cell>
          <cell r="H48577">
            <v>600</v>
          </cell>
          <cell r="U48577"/>
        </row>
        <row r="48578">
          <cell r="A48578" t="str">
            <v>A60311</v>
          </cell>
          <cell r="H48578">
            <v>16200</v>
          </cell>
          <cell r="U48578"/>
        </row>
        <row r="48579">
          <cell r="A48579" t="str">
            <v>A60314</v>
          </cell>
          <cell r="H48579">
            <v>51300</v>
          </cell>
          <cell r="U48579"/>
        </row>
        <row r="48580">
          <cell r="A48580" t="str">
            <v>A60316</v>
          </cell>
          <cell r="H48580">
            <v>24300</v>
          </cell>
          <cell r="U48580"/>
        </row>
        <row r="48581">
          <cell r="A48581" t="str">
            <v>A60319</v>
          </cell>
          <cell r="H48581">
            <v>32400</v>
          </cell>
          <cell r="U48581"/>
        </row>
        <row r="48582">
          <cell r="A48582" t="str">
            <v>A60322</v>
          </cell>
          <cell r="H48582">
            <v>116100</v>
          </cell>
          <cell r="U48582"/>
        </row>
        <row r="48583">
          <cell r="A48583">
            <v>100030</v>
          </cell>
          <cell r="H48583">
            <v>1197</v>
          </cell>
          <cell r="U48583"/>
        </row>
        <row r="48584">
          <cell r="A48584">
            <v>100094</v>
          </cell>
          <cell r="H48584">
            <v>7160</v>
          </cell>
          <cell r="U48584"/>
        </row>
        <row r="48585">
          <cell r="A48585">
            <v>100217</v>
          </cell>
          <cell r="H48585">
            <v>140000</v>
          </cell>
          <cell r="U48585"/>
        </row>
        <row r="48586">
          <cell r="A48586">
            <v>100217</v>
          </cell>
          <cell r="H48586">
            <v>12000</v>
          </cell>
          <cell r="U48586"/>
        </row>
        <row r="48587">
          <cell r="A48587">
            <v>101422</v>
          </cell>
          <cell r="H48587">
            <v>5400</v>
          </cell>
          <cell r="U48587"/>
        </row>
        <row r="48588">
          <cell r="A48588">
            <v>101555</v>
          </cell>
          <cell r="H48588">
            <v>240</v>
          </cell>
          <cell r="U48588"/>
        </row>
        <row r="48589">
          <cell r="A48589">
            <v>102076</v>
          </cell>
          <cell r="H48589">
            <v>1197</v>
          </cell>
          <cell r="U48589"/>
        </row>
        <row r="48590">
          <cell r="A48590">
            <v>102530</v>
          </cell>
          <cell r="H48590">
            <v>9594</v>
          </cell>
          <cell r="U48590"/>
        </row>
        <row r="48591">
          <cell r="A48591">
            <v>190342</v>
          </cell>
          <cell r="H48591">
            <v>382.06</v>
          </cell>
          <cell r="U48591"/>
        </row>
        <row r="48592">
          <cell r="A48592">
            <v>190342</v>
          </cell>
          <cell r="H48592">
            <v>611.72</v>
          </cell>
          <cell r="U48592"/>
        </row>
        <row r="48593">
          <cell r="A48593">
            <v>191466</v>
          </cell>
          <cell r="H48593">
            <v>2358</v>
          </cell>
          <cell r="U48593"/>
        </row>
        <row r="48594">
          <cell r="A48594">
            <v>191906</v>
          </cell>
          <cell r="H48594">
            <v>6000</v>
          </cell>
          <cell r="U48594"/>
        </row>
        <row r="48595">
          <cell r="A48595">
            <v>192397</v>
          </cell>
          <cell r="H48595">
            <v>8499.1200000000008</v>
          </cell>
          <cell r="U48595"/>
        </row>
        <row r="48596">
          <cell r="A48596">
            <v>192743</v>
          </cell>
          <cell r="H48596">
            <v>3000</v>
          </cell>
          <cell r="U48596"/>
        </row>
        <row r="48597">
          <cell r="A48597">
            <v>192988</v>
          </cell>
          <cell r="H48597">
            <v>2970</v>
          </cell>
          <cell r="U48597"/>
        </row>
        <row r="48598">
          <cell r="A48598">
            <v>193091</v>
          </cell>
          <cell r="H48598">
            <v>94</v>
          </cell>
          <cell r="U48598"/>
        </row>
        <row r="48599">
          <cell r="A48599">
            <v>193091</v>
          </cell>
          <cell r="H48599">
            <v>1998</v>
          </cell>
          <cell r="U48599"/>
        </row>
        <row r="48600">
          <cell r="A48600">
            <v>193607</v>
          </cell>
          <cell r="H48600">
            <v>2652</v>
          </cell>
          <cell r="U48600"/>
        </row>
        <row r="48601">
          <cell r="A48601">
            <v>193958</v>
          </cell>
          <cell r="H48601">
            <v>3000</v>
          </cell>
          <cell r="U48601"/>
        </row>
        <row r="48602">
          <cell r="A48602">
            <v>194211</v>
          </cell>
          <cell r="H48602">
            <v>6627.6</v>
          </cell>
          <cell r="U48602"/>
        </row>
        <row r="48603">
          <cell r="A48603" t="str">
            <v>A58550</v>
          </cell>
          <cell r="H48603">
            <v>3000</v>
          </cell>
          <cell r="U48603"/>
        </row>
        <row r="48604">
          <cell r="A48604" t="str">
            <v>A59360</v>
          </cell>
          <cell r="H48604">
            <v>65</v>
          </cell>
          <cell r="U48604"/>
        </row>
        <row r="48605">
          <cell r="A48605" t="str">
            <v>A59360</v>
          </cell>
          <cell r="H48605">
            <v>780</v>
          </cell>
          <cell r="U48605"/>
        </row>
        <row r="48606">
          <cell r="A48606" t="str">
            <v>A60236</v>
          </cell>
          <cell r="H48606">
            <v>2640</v>
          </cell>
          <cell r="U48606"/>
        </row>
        <row r="48607">
          <cell r="A48607" t="str">
            <v>A60245</v>
          </cell>
          <cell r="H48607">
            <v>450</v>
          </cell>
          <cell r="U48607"/>
        </row>
        <row r="48608">
          <cell r="A48608" t="str">
            <v>A60245</v>
          </cell>
          <cell r="H48608">
            <v>67</v>
          </cell>
          <cell r="U48608"/>
        </row>
        <row r="48609">
          <cell r="A48609" t="str">
            <v>A60245</v>
          </cell>
          <cell r="H48609">
            <v>816</v>
          </cell>
          <cell r="U48609"/>
        </row>
        <row r="48610">
          <cell r="A48610">
            <v>100074</v>
          </cell>
          <cell r="H48610">
            <v>2940</v>
          </cell>
          <cell r="U48610"/>
        </row>
        <row r="48611">
          <cell r="A48611">
            <v>100074</v>
          </cell>
          <cell r="H48611">
            <v>2940</v>
          </cell>
          <cell r="U48611"/>
        </row>
        <row r="48612">
          <cell r="A48612">
            <v>100596</v>
          </cell>
          <cell r="H48612">
            <v>1008</v>
          </cell>
          <cell r="U48612"/>
        </row>
        <row r="48613">
          <cell r="A48613">
            <v>101221</v>
          </cell>
          <cell r="H48613">
            <v>1159.2</v>
          </cell>
          <cell r="U48613"/>
        </row>
        <row r="48614">
          <cell r="A48614">
            <v>101664</v>
          </cell>
          <cell r="H48614">
            <v>1920</v>
          </cell>
          <cell r="U48614"/>
        </row>
        <row r="48615">
          <cell r="A48615">
            <v>101664</v>
          </cell>
          <cell r="H48615">
            <v>77.5</v>
          </cell>
          <cell r="U48615"/>
        </row>
        <row r="48616">
          <cell r="A48616">
            <v>102240</v>
          </cell>
          <cell r="H48616">
            <v>28800</v>
          </cell>
          <cell r="U48616"/>
        </row>
        <row r="48617">
          <cell r="A48617">
            <v>102477</v>
          </cell>
          <cell r="H48617">
            <v>1596</v>
          </cell>
          <cell r="U48617"/>
        </row>
        <row r="48618">
          <cell r="A48618">
            <v>102550</v>
          </cell>
          <cell r="H48618">
            <v>19176</v>
          </cell>
          <cell r="U48618"/>
        </row>
        <row r="48619">
          <cell r="A48619">
            <v>102605</v>
          </cell>
          <cell r="H48619">
            <v>1058.4000000000001</v>
          </cell>
          <cell r="U48619"/>
        </row>
        <row r="48620">
          <cell r="A48620">
            <v>190029</v>
          </cell>
          <cell r="H48620">
            <v>7958.04</v>
          </cell>
          <cell r="U48620"/>
        </row>
        <row r="48621">
          <cell r="A48621">
            <v>190033</v>
          </cell>
          <cell r="H48621">
            <v>47940</v>
          </cell>
          <cell r="U48621"/>
        </row>
        <row r="48622">
          <cell r="A48622">
            <v>190036</v>
          </cell>
          <cell r="H48622">
            <v>2684.64</v>
          </cell>
          <cell r="U48622"/>
        </row>
        <row r="48623">
          <cell r="A48623">
            <v>190036</v>
          </cell>
          <cell r="H48623">
            <v>2684.64</v>
          </cell>
          <cell r="U48623"/>
        </row>
        <row r="48624">
          <cell r="A48624">
            <v>190053</v>
          </cell>
          <cell r="H48624">
            <v>2652.68</v>
          </cell>
          <cell r="U48624"/>
        </row>
        <row r="48625">
          <cell r="A48625">
            <v>190059</v>
          </cell>
          <cell r="H48625">
            <v>19176</v>
          </cell>
          <cell r="U48625"/>
        </row>
        <row r="48626">
          <cell r="A48626">
            <v>190064</v>
          </cell>
          <cell r="H48626">
            <v>15340.8</v>
          </cell>
          <cell r="U48626"/>
        </row>
        <row r="48627">
          <cell r="A48627">
            <v>190064</v>
          </cell>
          <cell r="H48627">
            <v>9588</v>
          </cell>
          <cell r="U48627"/>
        </row>
        <row r="48628">
          <cell r="A48628">
            <v>190064</v>
          </cell>
          <cell r="H48628">
            <v>19176</v>
          </cell>
          <cell r="U48628"/>
        </row>
        <row r="48629">
          <cell r="A48629">
            <v>191751</v>
          </cell>
          <cell r="H48629">
            <v>199.5</v>
          </cell>
          <cell r="U48629"/>
        </row>
        <row r="48630">
          <cell r="A48630">
            <v>191751</v>
          </cell>
          <cell r="H48630">
            <v>1908</v>
          </cell>
          <cell r="U48630"/>
        </row>
        <row r="48631">
          <cell r="A48631">
            <v>191751</v>
          </cell>
          <cell r="H48631">
            <v>62.5</v>
          </cell>
          <cell r="U48631"/>
        </row>
        <row r="48632">
          <cell r="A48632">
            <v>191809</v>
          </cell>
          <cell r="H48632">
            <v>6864</v>
          </cell>
          <cell r="U48632"/>
        </row>
        <row r="48633">
          <cell r="A48633">
            <v>191978</v>
          </cell>
          <cell r="H48633">
            <v>8160</v>
          </cell>
          <cell r="U48633"/>
        </row>
        <row r="48634">
          <cell r="A48634">
            <v>192112</v>
          </cell>
          <cell r="H48634">
            <v>1862.1</v>
          </cell>
          <cell r="U48634"/>
        </row>
        <row r="48635">
          <cell r="A48635">
            <v>192370</v>
          </cell>
          <cell r="H48635">
            <v>180</v>
          </cell>
          <cell r="U48635"/>
        </row>
        <row r="48636">
          <cell r="A48636">
            <v>192370</v>
          </cell>
          <cell r="H48636">
            <v>4900</v>
          </cell>
          <cell r="U48636"/>
        </row>
        <row r="48637">
          <cell r="A48637">
            <v>192765</v>
          </cell>
          <cell r="H48637">
            <v>798</v>
          </cell>
          <cell r="U48637"/>
        </row>
        <row r="48638">
          <cell r="A48638">
            <v>192800</v>
          </cell>
          <cell r="H48638">
            <v>306</v>
          </cell>
          <cell r="U48638"/>
        </row>
        <row r="48639">
          <cell r="A48639">
            <v>192801</v>
          </cell>
          <cell r="H48639">
            <v>2754</v>
          </cell>
          <cell r="U48639"/>
        </row>
        <row r="48640">
          <cell r="A48640">
            <v>193417</v>
          </cell>
          <cell r="H48640">
            <v>3180</v>
          </cell>
          <cell r="U48640"/>
        </row>
        <row r="48641">
          <cell r="A48641">
            <v>193606</v>
          </cell>
          <cell r="H48641">
            <v>1008</v>
          </cell>
          <cell r="U48641"/>
        </row>
        <row r="48642">
          <cell r="A48642">
            <v>193812</v>
          </cell>
          <cell r="H48642">
            <v>3835.2</v>
          </cell>
          <cell r="U48642"/>
        </row>
        <row r="48643">
          <cell r="A48643">
            <v>193812</v>
          </cell>
          <cell r="H48643">
            <v>767.04</v>
          </cell>
          <cell r="U48643"/>
        </row>
        <row r="48644">
          <cell r="A48644">
            <v>194037</v>
          </cell>
          <cell r="H48644">
            <v>15120</v>
          </cell>
          <cell r="U48644"/>
        </row>
        <row r="48645">
          <cell r="A48645">
            <v>194158</v>
          </cell>
          <cell r="H48645">
            <v>798</v>
          </cell>
          <cell r="U48645"/>
        </row>
        <row r="48646">
          <cell r="A48646">
            <v>194196</v>
          </cell>
          <cell r="H48646">
            <v>798</v>
          </cell>
          <cell r="U48646"/>
        </row>
        <row r="48647">
          <cell r="A48647">
            <v>194196</v>
          </cell>
          <cell r="H48647">
            <v>1188</v>
          </cell>
          <cell r="U48647"/>
        </row>
        <row r="48648">
          <cell r="A48648">
            <v>194636</v>
          </cell>
          <cell r="H48648">
            <v>8964</v>
          </cell>
          <cell r="U48648"/>
        </row>
        <row r="48649">
          <cell r="A48649">
            <v>501059</v>
          </cell>
          <cell r="H48649">
            <v>57528</v>
          </cell>
          <cell r="U48649"/>
        </row>
        <row r="48650">
          <cell r="A48650">
            <v>501758</v>
          </cell>
          <cell r="H48650">
            <v>6178.8</v>
          </cell>
          <cell r="U48650"/>
        </row>
        <row r="48651">
          <cell r="A48651">
            <v>502943</v>
          </cell>
          <cell r="H48651">
            <v>129.6</v>
          </cell>
          <cell r="U48651"/>
        </row>
        <row r="48652">
          <cell r="A48652">
            <v>502943</v>
          </cell>
          <cell r="H48652">
            <v>1413</v>
          </cell>
          <cell r="U48652"/>
        </row>
        <row r="48653">
          <cell r="A48653">
            <v>800237</v>
          </cell>
          <cell r="H48653">
            <v>4224</v>
          </cell>
          <cell r="U48653"/>
        </row>
        <row r="48654">
          <cell r="A48654">
            <v>900333</v>
          </cell>
          <cell r="H48654">
            <v>3124.8</v>
          </cell>
          <cell r="U48654"/>
        </row>
        <row r="48655">
          <cell r="A48655" t="str">
            <v>A15643</v>
          </cell>
          <cell r="H48655">
            <v>6600</v>
          </cell>
          <cell r="U48655"/>
        </row>
        <row r="48656">
          <cell r="A48656" t="str">
            <v>A59098</v>
          </cell>
          <cell r="H48656">
            <v>4860</v>
          </cell>
          <cell r="U48656"/>
        </row>
        <row r="48657">
          <cell r="A48657" t="str">
            <v>A60250</v>
          </cell>
          <cell r="H48657">
            <v>900</v>
          </cell>
          <cell r="U48657"/>
        </row>
        <row r="48658">
          <cell r="A48658" t="str">
            <v>A60303</v>
          </cell>
          <cell r="H48658">
            <v>1350</v>
          </cell>
          <cell r="U48658"/>
        </row>
        <row r="48659">
          <cell r="A48659" t="str">
            <v>A60303</v>
          </cell>
          <cell r="H48659">
            <v>3696</v>
          </cell>
          <cell r="U48659"/>
        </row>
        <row r="48660">
          <cell r="A48660" t="str">
            <v>A60327</v>
          </cell>
          <cell r="H48660">
            <v>1596</v>
          </cell>
          <cell r="U48660"/>
        </row>
        <row r="48661">
          <cell r="A48661" t="str">
            <v>A60327</v>
          </cell>
          <cell r="H48661">
            <v>3780</v>
          </cell>
          <cell r="U48661"/>
        </row>
        <row r="48662">
          <cell r="A48662" t="str">
            <v>A60329</v>
          </cell>
          <cell r="H48662">
            <v>720</v>
          </cell>
          <cell r="U48662"/>
        </row>
        <row r="48663">
          <cell r="A48663" t="str">
            <v>A60368</v>
          </cell>
          <cell r="H48663">
            <v>65</v>
          </cell>
          <cell r="U48663"/>
        </row>
        <row r="48664">
          <cell r="A48664" t="str">
            <v>A60368</v>
          </cell>
          <cell r="H48664">
            <v>1800</v>
          </cell>
          <cell r="U48664"/>
        </row>
        <row r="48665">
          <cell r="A48665" t="str">
            <v>A60390</v>
          </cell>
          <cell r="H48665">
            <v>15120</v>
          </cell>
          <cell r="U48665"/>
        </row>
        <row r="48666">
          <cell r="A48666">
            <v>101801</v>
          </cell>
          <cell r="H48666">
            <v>17400</v>
          </cell>
          <cell r="U48666"/>
        </row>
        <row r="48667">
          <cell r="A48667">
            <v>191644</v>
          </cell>
          <cell r="H48667">
            <v>23652</v>
          </cell>
          <cell r="U48667"/>
        </row>
        <row r="48668">
          <cell r="A48668">
            <v>193039</v>
          </cell>
          <cell r="H48668">
            <v>2700</v>
          </cell>
          <cell r="U48668"/>
        </row>
        <row r="48669">
          <cell r="A48669">
            <v>193039</v>
          </cell>
          <cell r="H48669">
            <v>4428</v>
          </cell>
          <cell r="U48669"/>
        </row>
        <row r="48670">
          <cell r="A48670">
            <v>193039</v>
          </cell>
          <cell r="H48670">
            <v>14904</v>
          </cell>
          <cell r="U48670"/>
        </row>
        <row r="48671">
          <cell r="A48671">
            <v>194158</v>
          </cell>
          <cell r="H48671">
            <v>2070</v>
          </cell>
          <cell r="U48671"/>
        </row>
        <row r="48672">
          <cell r="A48672">
            <v>194174</v>
          </cell>
          <cell r="H48672">
            <v>436.19</v>
          </cell>
          <cell r="U48672"/>
        </row>
        <row r="48673">
          <cell r="A48673">
            <v>502932</v>
          </cell>
          <cell r="H48673">
            <v>960</v>
          </cell>
          <cell r="U48673"/>
        </row>
        <row r="48674">
          <cell r="A48674">
            <v>502973</v>
          </cell>
          <cell r="H48674">
            <v>88.75</v>
          </cell>
          <cell r="U48674"/>
        </row>
        <row r="48675">
          <cell r="A48675" t="str">
            <v>A60428</v>
          </cell>
          <cell r="H48675">
            <v>3240</v>
          </cell>
          <cell r="U48675"/>
        </row>
        <row r="48676">
          <cell r="A48676">
            <v>100224</v>
          </cell>
          <cell r="H48676">
            <v>15000</v>
          </cell>
          <cell r="U48676"/>
        </row>
        <row r="48677">
          <cell r="A48677">
            <v>100862</v>
          </cell>
          <cell r="H48677">
            <v>4224</v>
          </cell>
          <cell r="U48677"/>
        </row>
        <row r="48678">
          <cell r="A48678">
            <v>101034</v>
          </cell>
          <cell r="H48678">
            <v>399</v>
          </cell>
          <cell r="U48678"/>
        </row>
        <row r="48679">
          <cell r="A48679">
            <v>101034</v>
          </cell>
          <cell r="H48679">
            <v>399</v>
          </cell>
          <cell r="U48679"/>
        </row>
        <row r="48680">
          <cell r="A48680">
            <v>101489</v>
          </cell>
          <cell r="H48680">
            <v>200</v>
          </cell>
          <cell r="U48680"/>
        </row>
        <row r="48681">
          <cell r="A48681">
            <v>102136</v>
          </cell>
          <cell r="H48681">
            <v>352</v>
          </cell>
          <cell r="U48681"/>
        </row>
        <row r="48682">
          <cell r="A48682">
            <v>190037</v>
          </cell>
          <cell r="H48682">
            <v>7191</v>
          </cell>
          <cell r="U48682"/>
        </row>
        <row r="48683">
          <cell r="A48683">
            <v>190061</v>
          </cell>
          <cell r="H48683">
            <v>9588</v>
          </cell>
          <cell r="U48683"/>
        </row>
        <row r="48684">
          <cell r="A48684">
            <v>191650</v>
          </cell>
          <cell r="H48684">
            <v>1680</v>
          </cell>
          <cell r="U48684"/>
        </row>
        <row r="48685">
          <cell r="A48685">
            <v>191650</v>
          </cell>
          <cell r="H48685">
            <v>134.96</v>
          </cell>
          <cell r="U48685"/>
        </row>
        <row r="48686">
          <cell r="A48686">
            <v>191650</v>
          </cell>
          <cell r="H48686">
            <v>9587.5</v>
          </cell>
          <cell r="U48686"/>
        </row>
        <row r="48687">
          <cell r="A48687">
            <v>191650</v>
          </cell>
          <cell r="H48687">
            <v>339</v>
          </cell>
          <cell r="U48687"/>
        </row>
        <row r="48688">
          <cell r="A48688">
            <v>191650</v>
          </cell>
          <cell r="H48688">
            <v>180</v>
          </cell>
          <cell r="U48688"/>
        </row>
        <row r="48689">
          <cell r="A48689">
            <v>191675</v>
          </cell>
          <cell r="H48689">
            <v>900</v>
          </cell>
          <cell r="U48689"/>
        </row>
        <row r="48690">
          <cell r="A48690">
            <v>191864</v>
          </cell>
          <cell r="H48690">
            <v>6000</v>
          </cell>
          <cell r="U48690"/>
        </row>
        <row r="48691">
          <cell r="A48691">
            <v>192130</v>
          </cell>
          <cell r="H48691">
            <v>7440</v>
          </cell>
          <cell r="U48691"/>
        </row>
        <row r="48692">
          <cell r="A48692">
            <v>192293</v>
          </cell>
          <cell r="H48692">
            <v>3168</v>
          </cell>
          <cell r="U48692"/>
        </row>
        <row r="48693">
          <cell r="A48693">
            <v>192463</v>
          </cell>
          <cell r="H48693">
            <v>5580</v>
          </cell>
          <cell r="U48693"/>
        </row>
        <row r="48694">
          <cell r="A48694">
            <v>193039</v>
          </cell>
          <cell r="H48694">
            <v>2332</v>
          </cell>
          <cell r="U48694"/>
        </row>
        <row r="48695">
          <cell r="A48695">
            <v>193039</v>
          </cell>
          <cell r="H48695">
            <v>14508</v>
          </cell>
          <cell r="U48695"/>
        </row>
        <row r="48696">
          <cell r="A48696">
            <v>193607</v>
          </cell>
          <cell r="H48696">
            <v>480</v>
          </cell>
          <cell r="U48696"/>
        </row>
        <row r="48697">
          <cell r="A48697">
            <v>194067</v>
          </cell>
          <cell r="H48697">
            <v>533.75</v>
          </cell>
          <cell r="U48697"/>
        </row>
        <row r="48698">
          <cell r="A48698">
            <v>194103</v>
          </cell>
          <cell r="H48698">
            <v>187</v>
          </cell>
          <cell r="U48698"/>
        </row>
        <row r="48699">
          <cell r="A48699">
            <v>194103</v>
          </cell>
          <cell r="H48699">
            <v>3720</v>
          </cell>
          <cell r="U48699"/>
        </row>
        <row r="48700">
          <cell r="A48700">
            <v>500021</v>
          </cell>
          <cell r="H48700">
            <v>19572</v>
          </cell>
          <cell r="U48700"/>
        </row>
        <row r="48701">
          <cell r="A48701">
            <v>500120</v>
          </cell>
          <cell r="H48701">
            <v>1836</v>
          </cell>
          <cell r="U48701"/>
        </row>
        <row r="48702">
          <cell r="A48702">
            <v>501054</v>
          </cell>
          <cell r="H48702">
            <v>797.2</v>
          </cell>
          <cell r="U48702"/>
        </row>
        <row r="48703">
          <cell r="A48703">
            <v>501060</v>
          </cell>
          <cell r="H48703">
            <v>28764</v>
          </cell>
          <cell r="U48703"/>
        </row>
        <row r="48704">
          <cell r="A48704" t="str">
            <v>A60155</v>
          </cell>
          <cell r="H48704">
            <v>3666.6</v>
          </cell>
          <cell r="U48704"/>
        </row>
        <row r="48705">
          <cell r="A48705">
            <v>501647</v>
          </cell>
          <cell r="H48705">
            <v>2345</v>
          </cell>
          <cell r="U48705"/>
        </row>
        <row r="48706">
          <cell r="A48706">
            <v>501647</v>
          </cell>
          <cell r="H48706">
            <v>7200</v>
          </cell>
          <cell r="U48706"/>
        </row>
        <row r="48707">
          <cell r="A48707">
            <v>501647</v>
          </cell>
          <cell r="H48707">
            <v>846</v>
          </cell>
          <cell r="U48707"/>
        </row>
        <row r="48708">
          <cell r="A48708">
            <v>501647</v>
          </cell>
          <cell r="H48708">
            <v>7800</v>
          </cell>
          <cell r="U48708"/>
        </row>
        <row r="48709">
          <cell r="A48709">
            <v>502327</v>
          </cell>
          <cell r="H48709">
            <v>1428</v>
          </cell>
          <cell r="U48709"/>
        </row>
        <row r="48710">
          <cell r="A48710" t="str">
            <v>A59938</v>
          </cell>
          <cell r="H48710">
            <v>125</v>
          </cell>
          <cell r="U48710"/>
        </row>
        <row r="48711">
          <cell r="A48711" t="str">
            <v>A59938</v>
          </cell>
          <cell r="H48711">
            <v>708</v>
          </cell>
          <cell r="U48711"/>
        </row>
        <row r="48712">
          <cell r="A48712" t="str">
            <v>A59938</v>
          </cell>
          <cell r="H48712">
            <v>450</v>
          </cell>
          <cell r="U48712"/>
        </row>
        <row r="48713">
          <cell r="A48713" t="str">
            <v>A60120</v>
          </cell>
          <cell r="H48713">
            <v>215</v>
          </cell>
          <cell r="U48713"/>
        </row>
        <row r="48714">
          <cell r="A48714" t="str">
            <v>A60120</v>
          </cell>
          <cell r="H48714">
            <v>249</v>
          </cell>
          <cell r="U48714"/>
        </row>
        <row r="48715">
          <cell r="A48715" t="str">
            <v>A60120</v>
          </cell>
          <cell r="H48715">
            <v>633.02</v>
          </cell>
          <cell r="U48715"/>
        </row>
        <row r="48716">
          <cell r="A48716" t="str">
            <v>A60432</v>
          </cell>
          <cell r="H48716">
            <v>78.75</v>
          </cell>
          <cell r="U48716"/>
        </row>
        <row r="48717">
          <cell r="A48717" t="str">
            <v>A60432</v>
          </cell>
          <cell r="H48717">
            <v>3540</v>
          </cell>
          <cell r="U48717"/>
        </row>
        <row r="48718">
          <cell r="A48718">
            <v>100133</v>
          </cell>
          <cell r="H48718">
            <v>2940</v>
          </cell>
          <cell r="U48718"/>
        </row>
        <row r="48719">
          <cell r="A48719">
            <v>100133</v>
          </cell>
          <cell r="H48719">
            <v>2940</v>
          </cell>
          <cell r="U48719"/>
        </row>
        <row r="48720">
          <cell r="A48720">
            <v>100708</v>
          </cell>
          <cell r="H48720">
            <v>10560</v>
          </cell>
          <cell r="U48720"/>
        </row>
        <row r="48721">
          <cell r="A48721">
            <v>101074</v>
          </cell>
          <cell r="H48721">
            <v>3744</v>
          </cell>
          <cell r="U48721"/>
        </row>
        <row r="48722">
          <cell r="A48722">
            <v>101529</v>
          </cell>
          <cell r="H48722">
            <v>1995</v>
          </cell>
          <cell r="U48722"/>
        </row>
        <row r="48723">
          <cell r="A48723">
            <v>101529</v>
          </cell>
          <cell r="H48723">
            <v>219</v>
          </cell>
          <cell r="U48723"/>
        </row>
        <row r="48724">
          <cell r="A48724">
            <v>101788</v>
          </cell>
          <cell r="H48724">
            <v>9792</v>
          </cell>
          <cell r="U48724"/>
        </row>
        <row r="48725">
          <cell r="A48725">
            <v>102457</v>
          </cell>
          <cell r="H48725">
            <v>3600</v>
          </cell>
          <cell r="U48725"/>
        </row>
        <row r="48726">
          <cell r="A48726">
            <v>191850</v>
          </cell>
          <cell r="H48726">
            <v>42828</v>
          </cell>
          <cell r="U48726"/>
        </row>
        <row r="48727">
          <cell r="A48727">
            <v>192053</v>
          </cell>
          <cell r="H48727">
            <v>5856</v>
          </cell>
          <cell r="U48727"/>
        </row>
        <row r="48728">
          <cell r="A48728">
            <v>193471</v>
          </cell>
          <cell r="H48728">
            <v>6696</v>
          </cell>
          <cell r="U48728"/>
        </row>
        <row r="48729">
          <cell r="A48729">
            <v>193723</v>
          </cell>
          <cell r="H48729">
            <v>11160</v>
          </cell>
          <cell r="U48729"/>
        </row>
        <row r="48730">
          <cell r="A48730">
            <v>193812</v>
          </cell>
          <cell r="H48730">
            <v>31.96</v>
          </cell>
          <cell r="U48730"/>
        </row>
        <row r="48731">
          <cell r="A48731">
            <v>193812</v>
          </cell>
          <cell r="H48731">
            <v>554</v>
          </cell>
          <cell r="U48731"/>
        </row>
        <row r="48732">
          <cell r="A48732">
            <v>193812</v>
          </cell>
          <cell r="H48732">
            <v>467.52</v>
          </cell>
          <cell r="U48732"/>
        </row>
        <row r="48733">
          <cell r="A48733">
            <v>500925</v>
          </cell>
          <cell r="H48733">
            <v>4428</v>
          </cell>
          <cell r="U48733"/>
        </row>
        <row r="48734">
          <cell r="A48734">
            <v>500925</v>
          </cell>
          <cell r="H48734">
            <v>5100</v>
          </cell>
          <cell r="U48734"/>
        </row>
        <row r="48735">
          <cell r="A48735">
            <v>501487</v>
          </cell>
          <cell r="H48735">
            <v>998</v>
          </cell>
          <cell r="U48735"/>
        </row>
        <row r="48736">
          <cell r="A48736">
            <v>501487</v>
          </cell>
          <cell r="H48736">
            <v>250</v>
          </cell>
          <cell r="U48736"/>
        </row>
        <row r="48737">
          <cell r="A48737">
            <v>501487</v>
          </cell>
          <cell r="H48737">
            <v>8280</v>
          </cell>
          <cell r="U48737"/>
        </row>
        <row r="48738">
          <cell r="A48738">
            <v>502066</v>
          </cell>
          <cell r="H48738">
            <v>7488</v>
          </cell>
          <cell r="U48738"/>
        </row>
        <row r="48739">
          <cell r="A48739">
            <v>502348</v>
          </cell>
          <cell r="H48739">
            <v>5752.8</v>
          </cell>
          <cell r="U48739"/>
        </row>
        <row r="48740">
          <cell r="A48740">
            <v>502973</v>
          </cell>
          <cell r="H48740">
            <v>1350</v>
          </cell>
          <cell r="U48740"/>
        </row>
        <row r="48741">
          <cell r="A48741" t="str">
            <v>A59527</v>
          </cell>
          <cell r="H48741">
            <v>14400</v>
          </cell>
          <cell r="U48741"/>
        </row>
        <row r="48742">
          <cell r="A48742" t="str">
            <v>A60456</v>
          </cell>
          <cell r="H48742">
            <v>65</v>
          </cell>
          <cell r="U48742"/>
        </row>
        <row r="48743">
          <cell r="A48743" t="str">
            <v>A60456</v>
          </cell>
          <cell r="H48743">
            <v>1560</v>
          </cell>
          <cell r="U48743"/>
        </row>
        <row r="48744">
          <cell r="A48744">
            <v>100644</v>
          </cell>
          <cell r="H48744">
            <v>420</v>
          </cell>
          <cell r="U48744"/>
        </row>
        <row r="48745">
          <cell r="A48745">
            <v>101659</v>
          </cell>
          <cell r="H48745">
            <v>178</v>
          </cell>
          <cell r="U48745"/>
        </row>
        <row r="48746">
          <cell r="A48746">
            <v>101659</v>
          </cell>
          <cell r="H48746">
            <v>3120</v>
          </cell>
          <cell r="U48746"/>
        </row>
        <row r="48747">
          <cell r="A48747">
            <v>191545</v>
          </cell>
          <cell r="H48747">
            <v>5400</v>
          </cell>
          <cell r="U48747"/>
        </row>
        <row r="48748">
          <cell r="A48748">
            <v>191773</v>
          </cell>
          <cell r="H48748">
            <v>4800</v>
          </cell>
          <cell r="U48748"/>
        </row>
        <row r="48749">
          <cell r="A48749">
            <v>192435</v>
          </cell>
          <cell r="H48749">
            <v>7056</v>
          </cell>
          <cell r="U48749"/>
        </row>
        <row r="48750">
          <cell r="A48750">
            <v>192435</v>
          </cell>
          <cell r="H48750">
            <v>7056</v>
          </cell>
          <cell r="U48750"/>
        </row>
        <row r="48751">
          <cell r="A48751">
            <v>192940</v>
          </cell>
          <cell r="H48751">
            <v>499</v>
          </cell>
          <cell r="U48751"/>
        </row>
        <row r="48752">
          <cell r="A48752">
            <v>193812</v>
          </cell>
          <cell r="H48752">
            <v>5200</v>
          </cell>
          <cell r="U48752"/>
        </row>
        <row r="48753">
          <cell r="A48753">
            <v>193812</v>
          </cell>
          <cell r="H48753">
            <v>1305</v>
          </cell>
          <cell r="U48753"/>
        </row>
        <row r="48754">
          <cell r="A48754">
            <v>193812</v>
          </cell>
          <cell r="H48754">
            <v>644.5</v>
          </cell>
          <cell r="U48754"/>
        </row>
        <row r="48755">
          <cell r="A48755">
            <v>193812</v>
          </cell>
          <cell r="H48755">
            <v>3835.2</v>
          </cell>
          <cell r="U48755"/>
        </row>
        <row r="48756">
          <cell r="A48756">
            <v>193812</v>
          </cell>
          <cell r="H48756">
            <v>1917.6</v>
          </cell>
          <cell r="U48756"/>
        </row>
        <row r="48757">
          <cell r="A48757">
            <v>193812</v>
          </cell>
          <cell r="H48757">
            <v>3835.2</v>
          </cell>
          <cell r="U48757"/>
        </row>
        <row r="48758">
          <cell r="A48758">
            <v>194403</v>
          </cell>
          <cell r="H48758">
            <v>2250</v>
          </cell>
          <cell r="U48758"/>
        </row>
        <row r="48759">
          <cell r="A48759">
            <v>500943</v>
          </cell>
          <cell r="H48759">
            <v>1153.5999999999999</v>
          </cell>
          <cell r="U48759"/>
        </row>
        <row r="48760">
          <cell r="A48760">
            <v>501059</v>
          </cell>
          <cell r="H48760">
            <v>6392</v>
          </cell>
          <cell r="U48760"/>
        </row>
        <row r="48761">
          <cell r="A48761">
            <v>501060</v>
          </cell>
          <cell r="H48761">
            <v>28764</v>
          </cell>
          <cell r="U48761"/>
        </row>
        <row r="48762">
          <cell r="A48762">
            <v>502434</v>
          </cell>
          <cell r="H48762">
            <v>4428.5</v>
          </cell>
          <cell r="U48762"/>
        </row>
        <row r="48763">
          <cell r="A48763">
            <v>502709</v>
          </cell>
          <cell r="H48763">
            <v>4242</v>
          </cell>
          <cell r="U48763"/>
        </row>
        <row r="48764">
          <cell r="A48764">
            <v>502709</v>
          </cell>
          <cell r="H48764">
            <v>6048</v>
          </cell>
          <cell r="U48764"/>
        </row>
        <row r="48765">
          <cell r="A48765" t="str">
            <v>A09308</v>
          </cell>
          <cell r="H48765">
            <v>1153.5999999999999</v>
          </cell>
          <cell r="U48765"/>
        </row>
        <row r="48766">
          <cell r="A48766" t="str">
            <v>A58476</v>
          </cell>
          <cell r="H48766">
            <v>119.78</v>
          </cell>
          <cell r="U48766"/>
        </row>
        <row r="48767">
          <cell r="A48767" t="str">
            <v>A59098</v>
          </cell>
          <cell r="H48767">
            <v>9720</v>
          </cell>
          <cell r="U48767"/>
        </row>
        <row r="48768">
          <cell r="A48768">
            <v>100644</v>
          </cell>
          <cell r="H48768">
            <v>672</v>
          </cell>
          <cell r="U48768"/>
        </row>
        <row r="48769">
          <cell r="A48769">
            <v>101373</v>
          </cell>
          <cell r="H48769">
            <v>217.68</v>
          </cell>
          <cell r="U48769"/>
        </row>
        <row r="48770">
          <cell r="A48770">
            <v>101373</v>
          </cell>
          <cell r="H48770">
            <v>54082.080000000002</v>
          </cell>
          <cell r="U48770"/>
        </row>
        <row r="48771">
          <cell r="A48771">
            <v>101373</v>
          </cell>
          <cell r="H48771">
            <v>108.84</v>
          </cell>
          <cell r="U48771"/>
        </row>
        <row r="48772">
          <cell r="A48772">
            <v>101373</v>
          </cell>
          <cell r="H48772">
            <v>157.16999999999999</v>
          </cell>
          <cell r="U48772"/>
        </row>
        <row r="48773">
          <cell r="A48773">
            <v>101373</v>
          </cell>
          <cell r="H48773">
            <v>1938.48</v>
          </cell>
          <cell r="U48773"/>
        </row>
        <row r="48774">
          <cell r="A48774">
            <v>101373</v>
          </cell>
          <cell r="H48774">
            <v>1305.81</v>
          </cell>
          <cell r="U48774"/>
        </row>
        <row r="48775">
          <cell r="A48775">
            <v>101373</v>
          </cell>
          <cell r="H48775">
            <v>404.46</v>
          </cell>
          <cell r="U48775"/>
        </row>
        <row r="48776">
          <cell r="A48776">
            <v>101373</v>
          </cell>
          <cell r="H48776">
            <v>614.64</v>
          </cell>
          <cell r="U48776"/>
        </row>
        <row r="48777">
          <cell r="A48777">
            <v>101599</v>
          </cell>
          <cell r="H48777">
            <v>956.1</v>
          </cell>
          <cell r="U48777"/>
        </row>
        <row r="48778">
          <cell r="A48778">
            <v>101599</v>
          </cell>
          <cell r="H48778">
            <v>956.1</v>
          </cell>
          <cell r="U48778"/>
        </row>
        <row r="48779">
          <cell r="A48779">
            <v>101599</v>
          </cell>
          <cell r="H48779">
            <v>956.1</v>
          </cell>
          <cell r="U48779"/>
        </row>
        <row r="48780">
          <cell r="A48780">
            <v>101599</v>
          </cell>
          <cell r="H48780">
            <v>1901.76</v>
          </cell>
          <cell r="U48780"/>
        </row>
        <row r="48781">
          <cell r="A48781">
            <v>101702</v>
          </cell>
          <cell r="H48781">
            <v>22880.880000000001</v>
          </cell>
          <cell r="U48781"/>
        </row>
        <row r="48782">
          <cell r="A48782">
            <v>101704</v>
          </cell>
          <cell r="H48782">
            <v>1271.1600000000001</v>
          </cell>
          <cell r="U48782"/>
        </row>
        <row r="48783">
          <cell r="A48783">
            <v>101705</v>
          </cell>
          <cell r="H48783">
            <v>1502.28</v>
          </cell>
          <cell r="U48783"/>
        </row>
        <row r="48784">
          <cell r="A48784">
            <v>503005</v>
          </cell>
          <cell r="H48784">
            <v>179.88</v>
          </cell>
          <cell r="U48784"/>
        </row>
        <row r="48785">
          <cell r="A48785">
            <v>503005</v>
          </cell>
          <cell r="H48785">
            <v>13284</v>
          </cell>
          <cell r="U48785"/>
        </row>
        <row r="48786">
          <cell r="A48786">
            <v>800236</v>
          </cell>
          <cell r="H48786">
            <v>11760</v>
          </cell>
          <cell r="U48786"/>
        </row>
        <row r="48787">
          <cell r="A48787">
            <v>800280</v>
          </cell>
          <cell r="H48787">
            <v>298.5</v>
          </cell>
          <cell r="U48787"/>
        </row>
        <row r="48788">
          <cell r="A48788">
            <v>800280</v>
          </cell>
          <cell r="H48788">
            <v>6642</v>
          </cell>
          <cell r="U48788"/>
        </row>
        <row r="48789">
          <cell r="A48789" t="str">
            <v>A58529</v>
          </cell>
          <cell r="H48789">
            <v>2773.44</v>
          </cell>
          <cell r="U48789"/>
        </row>
        <row r="48790">
          <cell r="A48790">
            <v>194158</v>
          </cell>
          <cell r="H48790">
            <v>1154</v>
          </cell>
          <cell r="U48790"/>
        </row>
        <row r="48791">
          <cell r="A48791">
            <v>501130</v>
          </cell>
          <cell r="H48791">
            <v>5880</v>
          </cell>
          <cell r="U48791"/>
        </row>
        <row r="48792">
          <cell r="A48792">
            <v>191670</v>
          </cell>
          <cell r="H48792">
            <v>380</v>
          </cell>
          <cell r="U48792"/>
        </row>
        <row r="48793">
          <cell r="A48793">
            <v>192880</v>
          </cell>
          <cell r="H48793">
            <v>11594</v>
          </cell>
          <cell r="U48793"/>
        </row>
        <row r="48794">
          <cell r="A48794" t="str">
            <v>A59252</v>
          </cell>
          <cell r="H48794">
            <v>125</v>
          </cell>
          <cell r="U48794"/>
        </row>
        <row r="48795">
          <cell r="A48795" t="str">
            <v>A59252</v>
          </cell>
          <cell r="H48795">
            <v>9792</v>
          </cell>
          <cell r="U48795"/>
        </row>
        <row r="48796">
          <cell r="A48796">
            <v>100122</v>
          </cell>
          <cell r="H48796">
            <v>449</v>
          </cell>
          <cell r="U48796"/>
        </row>
        <row r="48797">
          <cell r="A48797">
            <v>100122</v>
          </cell>
          <cell r="H48797">
            <v>7080</v>
          </cell>
          <cell r="U48797"/>
        </row>
        <row r="48798">
          <cell r="A48798">
            <v>191650</v>
          </cell>
          <cell r="H48798">
            <v>6200</v>
          </cell>
          <cell r="U48798"/>
        </row>
        <row r="48799">
          <cell r="A48799">
            <v>900297</v>
          </cell>
          <cell r="H48799">
            <v>449</v>
          </cell>
          <cell r="U48799"/>
        </row>
        <row r="48800">
          <cell r="A48800">
            <v>900297</v>
          </cell>
          <cell r="H48800">
            <v>150</v>
          </cell>
          <cell r="U48800"/>
        </row>
        <row r="48801">
          <cell r="A48801">
            <v>900297</v>
          </cell>
          <cell r="H48801">
            <v>7440</v>
          </cell>
          <cell r="U48801"/>
        </row>
        <row r="48802">
          <cell r="A48802">
            <v>191993</v>
          </cell>
          <cell r="H48802">
            <v>1140</v>
          </cell>
          <cell r="U48802"/>
        </row>
        <row r="48803">
          <cell r="A48803">
            <v>501298</v>
          </cell>
          <cell r="H48803">
            <v>9792</v>
          </cell>
          <cell r="U48803"/>
        </row>
        <row r="48804">
          <cell r="A48804">
            <v>100838</v>
          </cell>
          <cell r="H48804">
            <v>5752.8</v>
          </cell>
          <cell r="U48804"/>
        </row>
        <row r="48805">
          <cell r="A48805">
            <v>100369</v>
          </cell>
          <cell r="H48805">
            <v>8976</v>
          </cell>
          <cell r="U48805"/>
        </row>
        <row r="48806">
          <cell r="A48806">
            <v>100869</v>
          </cell>
          <cell r="H48806">
            <v>58800</v>
          </cell>
          <cell r="U48806"/>
        </row>
        <row r="48807">
          <cell r="A48807">
            <v>193915</v>
          </cell>
          <cell r="H48807">
            <v>29400</v>
          </cell>
          <cell r="U48807"/>
        </row>
        <row r="48808">
          <cell r="A48808">
            <v>193812</v>
          </cell>
          <cell r="H48808">
            <v>1534.08</v>
          </cell>
          <cell r="U48808"/>
        </row>
        <row r="48809">
          <cell r="A48809">
            <v>193812</v>
          </cell>
          <cell r="H48809">
            <v>1534.08</v>
          </cell>
          <cell r="U48809"/>
        </row>
        <row r="48810">
          <cell r="A48810" t="str">
            <v>A58258</v>
          </cell>
          <cell r="H48810">
            <v>3168</v>
          </cell>
          <cell r="U48810"/>
        </row>
        <row r="48811">
          <cell r="A48811">
            <v>193812</v>
          </cell>
          <cell r="H48811">
            <v>1917.6</v>
          </cell>
          <cell r="U48811"/>
        </row>
        <row r="48812">
          <cell r="A48812">
            <v>193752</v>
          </cell>
          <cell r="H48812">
            <v>180</v>
          </cell>
          <cell r="U48812"/>
        </row>
        <row r="48813">
          <cell r="A48813">
            <v>192800</v>
          </cell>
          <cell r="H48813">
            <v>918</v>
          </cell>
          <cell r="U48813"/>
        </row>
        <row r="48814">
          <cell r="A48814">
            <v>102134</v>
          </cell>
          <cell r="H48814">
            <v>3108</v>
          </cell>
          <cell r="U48814"/>
        </row>
        <row r="48815">
          <cell r="A48815">
            <v>192507</v>
          </cell>
          <cell r="H48815">
            <v>926.4</v>
          </cell>
          <cell r="U48815"/>
        </row>
        <row r="48816">
          <cell r="A48816">
            <v>193812</v>
          </cell>
          <cell r="H48816">
            <v>18408.96</v>
          </cell>
          <cell r="U48816"/>
        </row>
        <row r="48817">
          <cell r="A48817">
            <v>102134</v>
          </cell>
          <cell r="H48817">
            <v>336</v>
          </cell>
          <cell r="U48817"/>
        </row>
        <row r="48818">
          <cell r="A48818">
            <v>193092</v>
          </cell>
          <cell r="H48818">
            <v>2112</v>
          </cell>
          <cell r="U48818"/>
        </row>
        <row r="48819">
          <cell r="A48819">
            <v>193092</v>
          </cell>
          <cell r="H48819">
            <v>75</v>
          </cell>
          <cell r="U48819"/>
        </row>
        <row r="48820">
          <cell r="A48820">
            <v>190483</v>
          </cell>
          <cell r="H48820">
            <v>210</v>
          </cell>
          <cell r="U48820"/>
        </row>
        <row r="48821">
          <cell r="A48821">
            <v>190483</v>
          </cell>
          <cell r="H48821">
            <v>120</v>
          </cell>
          <cell r="U48821"/>
        </row>
        <row r="48822">
          <cell r="A48822">
            <v>900271</v>
          </cell>
          <cell r="H48822">
            <v>2376</v>
          </cell>
          <cell r="U48822"/>
        </row>
        <row r="48823">
          <cell r="A48823">
            <v>192694</v>
          </cell>
          <cell r="H48823">
            <v>203.31</v>
          </cell>
          <cell r="U48823"/>
        </row>
        <row r="48824">
          <cell r="A48824">
            <v>192703</v>
          </cell>
          <cell r="H48824">
            <v>63.68</v>
          </cell>
          <cell r="U48824"/>
        </row>
        <row r="48825">
          <cell r="A48825">
            <v>192052</v>
          </cell>
          <cell r="H48825">
            <v>5952</v>
          </cell>
          <cell r="U48825"/>
        </row>
        <row r="48826">
          <cell r="A48826">
            <v>194227</v>
          </cell>
          <cell r="H48826">
            <v>1109.76</v>
          </cell>
          <cell r="U48826"/>
        </row>
        <row r="48827">
          <cell r="A48827">
            <v>194227</v>
          </cell>
          <cell r="H48827">
            <v>1283.1600000000001</v>
          </cell>
          <cell r="U48827"/>
        </row>
        <row r="48828">
          <cell r="A48828">
            <v>101221</v>
          </cell>
          <cell r="H48828">
            <v>1224</v>
          </cell>
          <cell r="U48828"/>
        </row>
        <row r="48829">
          <cell r="A48829">
            <v>191766</v>
          </cell>
          <cell r="H48829">
            <v>409</v>
          </cell>
          <cell r="U48829"/>
        </row>
        <row r="48830">
          <cell r="A48830">
            <v>101373</v>
          </cell>
          <cell r="H48830">
            <v>1340.12</v>
          </cell>
          <cell r="U48830"/>
        </row>
        <row r="48831">
          <cell r="A48831">
            <v>192703</v>
          </cell>
          <cell r="H48831">
            <v>166.15</v>
          </cell>
          <cell r="U48831"/>
        </row>
        <row r="48832">
          <cell r="A48832">
            <v>192703</v>
          </cell>
          <cell r="H48832">
            <v>2448</v>
          </cell>
          <cell r="U48832"/>
        </row>
        <row r="48833">
          <cell r="A48833" t="str">
            <v>A58650</v>
          </cell>
          <cell r="H48833">
            <v>100</v>
          </cell>
          <cell r="U48833"/>
        </row>
        <row r="48834">
          <cell r="A48834" t="str">
            <v>A58650</v>
          </cell>
          <cell r="H48834">
            <v>3540</v>
          </cell>
          <cell r="U48834"/>
        </row>
        <row r="48835">
          <cell r="A48835">
            <v>502048</v>
          </cell>
          <cell r="H48835">
            <v>624</v>
          </cell>
          <cell r="U48835"/>
        </row>
        <row r="48836">
          <cell r="A48836">
            <v>502914</v>
          </cell>
          <cell r="H48836">
            <v>399</v>
          </cell>
          <cell r="U48836"/>
        </row>
        <row r="48837">
          <cell r="A48837">
            <v>100719</v>
          </cell>
          <cell r="H48837">
            <v>2220</v>
          </cell>
          <cell r="U48837"/>
        </row>
        <row r="48838">
          <cell r="A48838">
            <v>100719</v>
          </cell>
          <cell r="H48838">
            <v>240</v>
          </cell>
          <cell r="U48838"/>
        </row>
        <row r="48839">
          <cell r="A48839">
            <v>102398</v>
          </cell>
          <cell r="H48839">
            <v>2220</v>
          </cell>
          <cell r="U48839"/>
        </row>
        <row r="48840">
          <cell r="A48840">
            <v>102398</v>
          </cell>
          <cell r="H48840">
            <v>240</v>
          </cell>
          <cell r="U48840"/>
        </row>
        <row r="48841">
          <cell r="A48841">
            <v>100719</v>
          </cell>
          <cell r="H48841">
            <v>5772</v>
          </cell>
          <cell r="U48841"/>
        </row>
        <row r="48842">
          <cell r="A48842">
            <v>100719</v>
          </cell>
          <cell r="H48842">
            <v>624</v>
          </cell>
          <cell r="U48842"/>
        </row>
        <row r="48843">
          <cell r="A48843">
            <v>102141</v>
          </cell>
          <cell r="H48843">
            <v>7104</v>
          </cell>
          <cell r="U48843"/>
        </row>
        <row r="48844">
          <cell r="A48844">
            <v>102141</v>
          </cell>
          <cell r="H48844">
            <v>768</v>
          </cell>
          <cell r="U48844"/>
        </row>
        <row r="48845">
          <cell r="A48845">
            <v>192507</v>
          </cell>
          <cell r="H48845">
            <v>926.4</v>
          </cell>
          <cell r="U48845"/>
        </row>
        <row r="48846">
          <cell r="A48846">
            <v>191735</v>
          </cell>
          <cell r="H48846">
            <v>3816</v>
          </cell>
          <cell r="U48846"/>
        </row>
        <row r="48847">
          <cell r="A48847">
            <v>191735</v>
          </cell>
          <cell r="H48847">
            <v>150</v>
          </cell>
          <cell r="U48847"/>
        </row>
        <row r="48848">
          <cell r="A48848">
            <v>193033</v>
          </cell>
          <cell r="H48848">
            <v>120</v>
          </cell>
          <cell r="U48848"/>
        </row>
        <row r="48849">
          <cell r="A48849">
            <v>193033</v>
          </cell>
          <cell r="H48849">
            <v>2880</v>
          </cell>
          <cell r="U48849"/>
        </row>
        <row r="48850">
          <cell r="A48850">
            <v>190218</v>
          </cell>
          <cell r="H48850">
            <v>3744</v>
          </cell>
          <cell r="U48850"/>
        </row>
        <row r="48851">
          <cell r="A48851">
            <v>190218</v>
          </cell>
          <cell r="H48851">
            <v>115</v>
          </cell>
          <cell r="U48851"/>
        </row>
        <row r="48852">
          <cell r="A48852">
            <v>101555</v>
          </cell>
          <cell r="H48852">
            <v>1008</v>
          </cell>
          <cell r="U48852"/>
        </row>
        <row r="48853">
          <cell r="A48853">
            <v>191432</v>
          </cell>
          <cell r="H48853">
            <v>1152</v>
          </cell>
          <cell r="U48853"/>
        </row>
        <row r="48854">
          <cell r="A48854">
            <v>102138</v>
          </cell>
          <cell r="H48854">
            <v>231</v>
          </cell>
          <cell r="U48854"/>
        </row>
        <row r="48855">
          <cell r="A48855">
            <v>101664</v>
          </cell>
          <cell r="H48855">
            <v>1920</v>
          </cell>
          <cell r="U48855"/>
        </row>
        <row r="48856">
          <cell r="A48856">
            <v>101664</v>
          </cell>
          <cell r="H48856">
            <v>77.5</v>
          </cell>
          <cell r="U48856"/>
        </row>
        <row r="48857">
          <cell r="A48857">
            <v>102418</v>
          </cell>
          <cell r="H48857">
            <v>43.2</v>
          </cell>
          <cell r="U48857"/>
        </row>
        <row r="48858">
          <cell r="A48858">
            <v>102418</v>
          </cell>
          <cell r="H48858">
            <v>471</v>
          </cell>
          <cell r="U48858"/>
        </row>
        <row r="48859">
          <cell r="A48859">
            <v>502943</v>
          </cell>
          <cell r="H48859">
            <v>129.6</v>
          </cell>
          <cell r="U48859"/>
        </row>
        <row r="48860">
          <cell r="A48860">
            <v>502943</v>
          </cell>
          <cell r="H48860">
            <v>1413</v>
          </cell>
          <cell r="U48860"/>
        </row>
        <row r="48861">
          <cell r="A48861" t="str">
            <v>A60199</v>
          </cell>
          <cell r="H48861">
            <v>1197</v>
          </cell>
          <cell r="U48861"/>
        </row>
        <row r="48862">
          <cell r="A48862">
            <v>100646</v>
          </cell>
          <cell r="H48862">
            <v>3600</v>
          </cell>
          <cell r="U48862"/>
        </row>
        <row r="48863">
          <cell r="A48863">
            <v>191583</v>
          </cell>
          <cell r="H48863">
            <v>5340</v>
          </cell>
          <cell r="U48863"/>
        </row>
        <row r="48864">
          <cell r="A48864">
            <v>500377</v>
          </cell>
          <cell r="H48864">
            <v>18000</v>
          </cell>
          <cell r="U48864"/>
        </row>
        <row r="48865">
          <cell r="A48865">
            <v>100036</v>
          </cell>
          <cell r="H48865">
            <v>4389</v>
          </cell>
          <cell r="U48865"/>
        </row>
        <row r="48866">
          <cell r="A48866">
            <v>194598</v>
          </cell>
          <cell r="H48866">
            <v>1014</v>
          </cell>
          <cell r="U48866"/>
        </row>
        <row r="48867">
          <cell r="A48867">
            <v>194598</v>
          </cell>
          <cell r="H48867">
            <v>7616</v>
          </cell>
          <cell r="U48867"/>
        </row>
        <row r="48868">
          <cell r="A48868">
            <v>194598</v>
          </cell>
          <cell r="H48868">
            <v>258</v>
          </cell>
          <cell r="U48868"/>
        </row>
        <row r="48869">
          <cell r="A48869">
            <v>194598</v>
          </cell>
          <cell r="H48869">
            <v>9360</v>
          </cell>
          <cell r="U48869"/>
        </row>
        <row r="48870">
          <cell r="A48870">
            <v>200450</v>
          </cell>
          <cell r="H48870">
            <v>5123</v>
          </cell>
          <cell r="U48870"/>
        </row>
        <row r="48871">
          <cell r="A48871">
            <v>190898</v>
          </cell>
          <cell r="H48871">
            <v>1584</v>
          </cell>
          <cell r="U48871"/>
        </row>
        <row r="48872">
          <cell r="A48872">
            <v>101047</v>
          </cell>
          <cell r="H48872">
            <v>1197</v>
          </cell>
          <cell r="U48872"/>
        </row>
        <row r="48873">
          <cell r="A48873">
            <v>101034</v>
          </cell>
          <cell r="H48873">
            <v>798</v>
          </cell>
          <cell r="U48873"/>
        </row>
        <row r="48874">
          <cell r="A48874">
            <v>101034</v>
          </cell>
          <cell r="H48874">
            <v>4140</v>
          </cell>
          <cell r="U48874"/>
        </row>
        <row r="48875">
          <cell r="A48875">
            <v>194158</v>
          </cell>
          <cell r="H48875">
            <v>4140</v>
          </cell>
          <cell r="U48875"/>
        </row>
        <row r="48876">
          <cell r="A48876">
            <v>102607</v>
          </cell>
          <cell r="H48876">
            <v>1463.8</v>
          </cell>
          <cell r="U48876"/>
        </row>
        <row r="48877">
          <cell r="A48877">
            <v>102607</v>
          </cell>
          <cell r="H48877">
            <v>101.34</v>
          </cell>
          <cell r="U48877"/>
        </row>
        <row r="48878">
          <cell r="A48878">
            <v>102607</v>
          </cell>
          <cell r="H48878">
            <v>8546.34</v>
          </cell>
          <cell r="U48878"/>
        </row>
        <row r="48879">
          <cell r="A48879">
            <v>102607</v>
          </cell>
          <cell r="H48879">
            <v>106.97</v>
          </cell>
          <cell r="U48879"/>
        </row>
        <row r="48880">
          <cell r="A48880">
            <v>102607</v>
          </cell>
          <cell r="H48880">
            <v>4712.3100000000004</v>
          </cell>
          <cell r="U48880"/>
        </row>
        <row r="48881">
          <cell r="A48881">
            <v>102607</v>
          </cell>
          <cell r="H48881">
            <v>464.48</v>
          </cell>
          <cell r="U48881"/>
        </row>
        <row r="48882">
          <cell r="A48882">
            <v>102607</v>
          </cell>
          <cell r="H48882">
            <v>67.56</v>
          </cell>
          <cell r="U48882"/>
        </row>
        <row r="48883">
          <cell r="A48883">
            <v>102607</v>
          </cell>
          <cell r="H48883">
            <v>1055.6300000000001</v>
          </cell>
          <cell r="U48883"/>
        </row>
        <row r="48884">
          <cell r="A48884">
            <v>102607</v>
          </cell>
          <cell r="H48884">
            <v>47.29</v>
          </cell>
          <cell r="U48884"/>
        </row>
        <row r="48885">
          <cell r="A48885">
            <v>102607</v>
          </cell>
          <cell r="H48885">
            <v>985.25</v>
          </cell>
          <cell r="U48885"/>
        </row>
        <row r="48886">
          <cell r="A48886">
            <v>102607</v>
          </cell>
          <cell r="H48886">
            <v>380.03</v>
          </cell>
          <cell r="U48886"/>
        </row>
        <row r="48887">
          <cell r="A48887">
            <v>102607</v>
          </cell>
          <cell r="H48887">
            <v>464.48</v>
          </cell>
          <cell r="U48887"/>
        </row>
        <row r="48888">
          <cell r="A48888">
            <v>102607</v>
          </cell>
          <cell r="H48888">
            <v>1317.42</v>
          </cell>
          <cell r="U48888"/>
        </row>
        <row r="48889">
          <cell r="A48889">
            <v>102607</v>
          </cell>
          <cell r="H48889">
            <v>50.67</v>
          </cell>
          <cell r="U48889"/>
        </row>
        <row r="48890">
          <cell r="A48890">
            <v>102607</v>
          </cell>
          <cell r="H48890">
            <v>351.88</v>
          </cell>
          <cell r="U48890"/>
        </row>
        <row r="48891">
          <cell r="A48891">
            <v>192891</v>
          </cell>
          <cell r="H48891">
            <v>115</v>
          </cell>
          <cell r="U48891"/>
        </row>
        <row r="48892">
          <cell r="A48892">
            <v>800088</v>
          </cell>
          <cell r="H48892">
            <v>9408</v>
          </cell>
          <cell r="U48892"/>
        </row>
        <row r="48893">
          <cell r="A48893">
            <v>101373</v>
          </cell>
          <cell r="H48893">
            <v>798</v>
          </cell>
          <cell r="U48893"/>
        </row>
        <row r="48894">
          <cell r="A48894">
            <v>193941</v>
          </cell>
          <cell r="H48894">
            <v>13536</v>
          </cell>
          <cell r="U48894"/>
        </row>
        <row r="48895">
          <cell r="A48895">
            <v>193945</v>
          </cell>
          <cell r="H48895">
            <v>6768</v>
          </cell>
          <cell r="U48895"/>
        </row>
        <row r="48896">
          <cell r="A48896">
            <v>193944</v>
          </cell>
          <cell r="H48896">
            <v>6768</v>
          </cell>
          <cell r="U48896"/>
        </row>
        <row r="48897">
          <cell r="A48897">
            <v>193942</v>
          </cell>
          <cell r="H48897">
            <v>6768</v>
          </cell>
          <cell r="U48897"/>
        </row>
        <row r="48898">
          <cell r="A48898">
            <v>193812</v>
          </cell>
          <cell r="H48898">
            <v>1150.56</v>
          </cell>
          <cell r="U48898"/>
        </row>
        <row r="48899">
          <cell r="A48899">
            <v>502884</v>
          </cell>
          <cell r="H48899">
            <v>900</v>
          </cell>
          <cell r="U48899"/>
        </row>
        <row r="48900">
          <cell r="A48900">
            <v>502884</v>
          </cell>
          <cell r="H48900">
            <v>329.75</v>
          </cell>
          <cell r="U48900"/>
        </row>
        <row r="48901">
          <cell r="A48901">
            <v>502884</v>
          </cell>
          <cell r="H48901">
            <v>6048</v>
          </cell>
          <cell r="U48901"/>
        </row>
        <row r="48902">
          <cell r="A48902">
            <v>194659</v>
          </cell>
          <cell r="H48902">
            <v>6660</v>
          </cell>
          <cell r="U48902"/>
        </row>
        <row r="48903">
          <cell r="A48903">
            <v>100925</v>
          </cell>
          <cell r="H48903">
            <v>3657.52</v>
          </cell>
          <cell r="U48903"/>
        </row>
        <row r="48904">
          <cell r="A48904">
            <v>100925</v>
          </cell>
          <cell r="H48904">
            <v>35286.230000000003</v>
          </cell>
          <cell r="U48904"/>
        </row>
        <row r="48905">
          <cell r="A48905">
            <v>191241</v>
          </cell>
          <cell r="H48905">
            <v>650</v>
          </cell>
          <cell r="U48905"/>
        </row>
        <row r="48906">
          <cell r="A48906">
            <v>191241</v>
          </cell>
          <cell r="H48906">
            <v>650</v>
          </cell>
          <cell r="U48906"/>
        </row>
        <row r="48907">
          <cell r="A48907">
            <v>190036</v>
          </cell>
          <cell r="H48907">
            <v>17258.400000000001</v>
          </cell>
          <cell r="U48907"/>
        </row>
        <row r="48908">
          <cell r="A48908">
            <v>102616</v>
          </cell>
          <cell r="H48908">
            <v>3835.2</v>
          </cell>
          <cell r="U48908"/>
        </row>
        <row r="48909">
          <cell r="A48909">
            <v>190059</v>
          </cell>
          <cell r="H48909">
            <v>16459.400000000001</v>
          </cell>
          <cell r="U48909"/>
        </row>
        <row r="48910">
          <cell r="A48910">
            <v>190059</v>
          </cell>
          <cell r="H48910">
            <v>16459.400000000001</v>
          </cell>
          <cell r="U48910"/>
        </row>
        <row r="48911">
          <cell r="A48911" t="str">
            <v>A60145</v>
          </cell>
          <cell r="H48911">
            <v>78</v>
          </cell>
          <cell r="U48911"/>
        </row>
        <row r="48912">
          <cell r="A48912">
            <v>102192</v>
          </cell>
          <cell r="H48912">
            <v>4440</v>
          </cell>
          <cell r="U48912"/>
        </row>
        <row r="48913">
          <cell r="A48913">
            <v>102192</v>
          </cell>
          <cell r="H48913">
            <v>410</v>
          </cell>
          <cell r="U48913"/>
        </row>
        <row r="48914">
          <cell r="A48914">
            <v>102192</v>
          </cell>
          <cell r="H48914">
            <v>480</v>
          </cell>
          <cell r="U48914"/>
        </row>
        <row r="48915">
          <cell r="A48915">
            <v>192600</v>
          </cell>
          <cell r="H48915">
            <v>5520</v>
          </cell>
          <cell r="U48915"/>
        </row>
        <row r="48916">
          <cell r="A48916">
            <v>190564</v>
          </cell>
          <cell r="H48916">
            <v>12672</v>
          </cell>
          <cell r="U48916"/>
        </row>
        <row r="48917">
          <cell r="A48917">
            <v>190564</v>
          </cell>
          <cell r="H48917">
            <v>100</v>
          </cell>
          <cell r="U48917"/>
        </row>
        <row r="48918">
          <cell r="A48918">
            <v>190564</v>
          </cell>
          <cell r="H48918">
            <v>11808</v>
          </cell>
          <cell r="U48918"/>
        </row>
        <row r="48919">
          <cell r="A48919">
            <v>190241</v>
          </cell>
          <cell r="H48919">
            <v>1080</v>
          </cell>
          <cell r="U48919"/>
        </row>
        <row r="48920">
          <cell r="A48920">
            <v>190241</v>
          </cell>
          <cell r="H48920">
            <v>130</v>
          </cell>
          <cell r="U48920"/>
        </row>
        <row r="48921">
          <cell r="A48921">
            <v>190241</v>
          </cell>
          <cell r="H48921">
            <v>450</v>
          </cell>
          <cell r="U48921"/>
        </row>
        <row r="48922">
          <cell r="A48922">
            <v>501299</v>
          </cell>
          <cell r="H48922">
            <v>234.15</v>
          </cell>
          <cell r="U48922"/>
        </row>
        <row r="48923">
          <cell r="A48923">
            <v>501299</v>
          </cell>
          <cell r="H48923">
            <v>5760</v>
          </cell>
          <cell r="U48923"/>
        </row>
        <row r="48924">
          <cell r="A48924" t="str">
            <v>A59288</v>
          </cell>
          <cell r="H48924">
            <v>150</v>
          </cell>
          <cell r="U48924"/>
        </row>
        <row r="48925">
          <cell r="A48925" t="str">
            <v>A59288</v>
          </cell>
          <cell r="H48925">
            <v>8640</v>
          </cell>
          <cell r="U48925"/>
        </row>
        <row r="48926">
          <cell r="A48926">
            <v>101781</v>
          </cell>
          <cell r="H48926">
            <v>4860</v>
          </cell>
          <cell r="U48926"/>
        </row>
        <row r="48927">
          <cell r="A48927">
            <v>193047</v>
          </cell>
          <cell r="H48927">
            <v>4000</v>
          </cell>
          <cell r="U48927"/>
        </row>
        <row r="48928">
          <cell r="A48928">
            <v>190156</v>
          </cell>
          <cell r="H48928">
            <v>119.93</v>
          </cell>
          <cell r="U48928"/>
        </row>
        <row r="48929">
          <cell r="A48929">
            <v>190156</v>
          </cell>
          <cell r="H48929">
            <v>4320</v>
          </cell>
          <cell r="U48929"/>
        </row>
        <row r="48930">
          <cell r="A48930">
            <v>3346</v>
          </cell>
          <cell r="H48930">
            <v>429</v>
          </cell>
          <cell r="U48930"/>
        </row>
        <row r="48931">
          <cell r="A48931">
            <v>3346</v>
          </cell>
          <cell r="H48931">
            <v>8640</v>
          </cell>
          <cell r="U48931"/>
        </row>
        <row r="48932">
          <cell r="A48932">
            <v>101555</v>
          </cell>
          <cell r="H48932">
            <v>960</v>
          </cell>
          <cell r="U48932"/>
        </row>
        <row r="48933">
          <cell r="A48933">
            <v>501130</v>
          </cell>
          <cell r="H48933">
            <v>2940</v>
          </cell>
          <cell r="U48933"/>
        </row>
        <row r="48934">
          <cell r="A48934">
            <v>193831</v>
          </cell>
          <cell r="H48934">
            <v>1325</v>
          </cell>
          <cell r="U48934"/>
        </row>
        <row r="48935">
          <cell r="A48935">
            <v>100719</v>
          </cell>
          <cell r="H48935">
            <v>888</v>
          </cell>
          <cell r="U48935"/>
        </row>
        <row r="48936">
          <cell r="A48936">
            <v>100719</v>
          </cell>
          <cell r="H48936">
            <v>96</v>
          </cell>
          <cell r="U48936"/>
        </row>
        <row r="48937">
          <cell r="A48937">
            <v>100976</v>
          </cell>
          <cell r="H48937">
            <v>2793</v>
          </cell>
          <cell r="U48937"/>
        </row>
        <row r="48938">
          <cell r="A48938">
            <v>100976</v>
          </cell>
          <cell r="H48938">
            <v>187.5</v>
          </cell>
          <cell r="U48938"/>
        </row>
        <row r="48939">
          <cell r="A48939" t="str">
            <v>A60432</v>
          </cell>
          <cell r="H48939">
            <v>400</v>
          </cell>
          <cell r="U48939"/>
        </row>
        <row r="48940">
          <cell r="A48940" t="str">
            <v>A60432</v>
          </cell>
          <cell r="H48940">
            <v>73.930000000000007</v>
          </cell>
          <cell r="U48940"/>
        </row>
        <row r="48941">
          <cell r="A48941">
            <v>500949</v>
          </cell>
          <cell r="H48941">
            <v>3564</v>
          </cell>
          <cell r="U48941"/>
        </row>
        <row r="48942">
          <cell r="A48942">
            <v>101218</v>
          </cell>
          <cell r="H48942">
            <v>1612.8</v>
          </cell>
          <cell r="U48942"/>
        </row>
        <row r="48943">
          <cell r="A48943">
            <v>900077</v>
          </cell>
          <cell r="H48943">
            <v>3720</v>
          </cell>
          <cell r="U48943"/>
        </row>
        <row r="48944">
          <cell r="A48944">
            <v>194166</v>
          </cell>
          <cell r="H48944">
            <v>1922.4</v>
          </cell>
          <cell r="U48944"/>
        </row>
        <row r="48945">
          <cell r="A48945">
            <v>194166</v>
          </cell>
          <cell r="H48945">
            <v>3815.1</v>
          </cell>
          <cell r="U48945"/>
        </row>
        <row r="48946">
          <cell r="A48946">
            <v>194166</v>
          </cell>
          <cell r="H48946">
            <v>2669.58</v>
          </cell>
          <cell r="U48946"/>
        </row>
        <row r="48947">
          <cell r="A48947">
            <v>102539</v>
          </cell>
          <cell r="H48947">
            <v>24000</v>
          </cell>
          <cell r="U48947"/>
        </row>
        <row r="48948">
          <cell r="A48948">
            <v>502065</v>
          </cell>
          <cell r="H48948">
            <v>86.94</v>
          </cell>
          <cell r="U48948"/>
        </row>
        <row r="48949">
          <cell r="A48949">
            <v>502065</v>
          </cell>
          <cell r="H48949">
            <v>474.6</v>
          </cell>
          <cell r="U48949"/>
        </row>
        <row r="48950">
          <cell r="A48950">
            <v>502065</v>
          </cell>
          <cell r="H48950">
            <v>755.42</v>
          </cell>
          <cell r="U48950"/>
        </row>
        <row r="48951">
          <cell r="A48951">
            <v>502065</v>
          </cell>
          <cell r="H48951">
            <v>652.76</v>
          </cell>
          <cell r="U48951"/>
        </row>
        <row r="48952">
          <cell r="A48952">
            <v>502065</v>
          </cell>
          <cell r="H48952">
            <v>1127.4000000000001</v>
          </cell>
          <cell r="U48952"/>
        </row>
        <row r="48953">
          <cell r="A48953">
            <v>502065</v>
          </cell>
          <cell r="H48953">
            <v>217.7</v>
          </cell>
          <cell r="U48953"/>
        </row>
        <row r="48954">
          <cell r="A48954">
            <v>502065</v>
          </cell>
          <cell r="H48954">
            <v>502.42</v>
          </cell>
          <cell r="U48954"/>
        </row>
        <row r="48955">
          <cell r="A48955">
            <v>502065</v>
          </cell>
          <cell r="H48955">
            <v>62.46</v>
          </cell>
          <cell r="U48955"/>
        </row>
        <row r="48956">
          <cell r="A48956">
            <v>502065</v>
          </cell>
          <cell r="H48956">
            <v>64.599999999999994</v>
          </cell>
          <cell r="U48956"/>
        </row>
        <row r="48957">
          <cell r="A48957" t="str">
            <v>A60202</v>
          </cell>
          <cell r="H48957">
            <v>240</v>
          </cell>
          <cell r="U48957"/>
        </row>
        <row r="48958">
          <cell r="A48958">
            <v>191383</v>
          </cell>
          <cell r="H48958">
            <v>6615</v>
          </cell>
          <cell r="U48958"/>
        </row>
        <row r="48959">
          <cell r="A48959">
            <v>500917</v>
          </cell>
          <cell r="H48959">
            <v>25092</v>
          </cell>
          <cell r="U48959"/>
        </row>
        <row r="48960">
          <cell r="A48960">
            <v>192936</v>
          </cell>
          <cell r="H48960">
            <v>15117</v>
          </cell>
          <cell r="U48960"/>
        </row>
        <row r="48961">
          <cell r="A48961">
            <v>192936</v>
          </cell>
          <cell r="H48961">
            <v>98400</v>
          </cell>
          <cell r="U48961"/>
        </row>
        <row r="48962">
          <cell r="A48962">
            <v>192936</v>
          </cell>
          <cell r="H48962">
            <v>129600</v>
          </cell>
          <cell r="U48962"/>
        </row>
        <row r="48963">
          <cell r="A48963">
            <v>193975</v>
          </cell>
          <cell r="H48963">
            <v>3835.2</v>
          </cell>
          <cell r="U48963"/>
        </row>
        <row r="48964">
          <cell r="A48964">
            <v>501051</v>
          </cell>
          <cell r="H48964">
            <v>38352</v>
          </cell>
          <cell r="U48964"/>
        </row>
        <row r="48965">
          <cell r="A48965">
            <v>191650</v>
          </cell>
          <cell r="H48965">
            <v>210</v>
          </cell>
          <cell r="U48965"/>
        </row>
        <row r="48966">
          <cell r="A48966">
            <v>191650</v>
          </cell>
          <cell r="H48966">
            <v>1921</v>
          </cell>
          <cell r="U48966"/>
        </row>
        <row r="48967">
          <cell r="A48967">
            <v>193778</v>
          </cell>
          <cell r="H48967">
            <v>6072.4</v>
          </cell>
          <cell r="U48967"/>
        </row>
        <row r="48968">
          <cell r="A48968">
            <v>100644</v>
          </cell>
          <cell r="H48968">
            <v>798</v>
          </cell>
          <cell r="U48968"/>
        </row>
        <row r="48969">
          <cell r="A48969">
            <v>900271</v>
          </cell>
          <cell r="H48969">
            <v>2851.2</v>
          </cell>
          <cell r="U48969"/>
        </row>
        <row r="48970">
          <cell r="A48970">
            <v>192302</v>
          </cell>
          <cell r="H48970">
            <v>1360</v>
          </cell>
          <cell r="U48970"/>
        </row>
        <row r="48971">
          <cell r="A48971">
            <v>100196</v>
          </cell>
          <cell r="H48971">
            <v>3434</v>
          </cell>
          <cell r="U48971"/>
        </row>
        <row r="48972">
          <cell r="A48972">
            <v>500743</v>
          </cell>
          <cell r="H48972">
            <v>2016</v>
          </cell>
          <cell r="U48972"/>
        </row>
        <row r="48973">
          <cell r="A48973">
            <v>900333</v>
          </cell>
          <cell r="H48973">
            <v>5544</v>
          </cell>
          <cell r="U48973"/>
        </row>
        <row r="48974">
          <cell r="A48974">
            <v>900067</v>
          </cell>
          <cell r="H48974">
            <v>44840</v>
          </cell>
          <cell r="U48974"/>
        </row>
        <row r="48975">
          <cell r="A48975">
            <v>900067</v>
          </cell>
          <cell r="H48975">
            <v>798</v>
          </cell>
          <cell r="U48975"/>
        </row>
        <row r="48976">
          <cell r="A48976">
            <v>100900</v>
          </cell>
          <cell r="H48976">
            <v>34</v>
          </cell>
          <cell r="U48976"/>
        </row>
        <row r="48977">
          <cell r="A48977">
            <v>193812</v>
          </cell>
          <cell r="H48977">
            <v>16491.36</v>
          </cell>
          <cell r="U48977"/>
        </row>
        <row r="48978">
          <cell r="A48978">
            <v>102138</v>
          </cell>
          <cell r="H48978">
            <v>131</v>
          </cell>
          <cell r="U48978"/>
        </row>
        <row r="48979">
          <cell r="A48979">
            <v>102138</v>
          </cell>
          <cell r="H48979">
            <v>156</v>
          </cell>
          <cell r="U48979"/>
        </row>
        <row r="48980">
          <cell r="A48980">
            <v>102138</v>
          </cell>
          <cell r="H48980">
            <v>442</v>
          </cell>
          <cell r="U48980"/>
        </row>
        <row r="48981">
          <cell r="A48981">
            <v>191594</v>
          </cell>
          <cell r="H48981">
            <v>8320</v>
          </cell>
          <cell r="U48981"/>
        </row>
        <row r="48982">
          <cell r="A48982">
            <v>100431</v>
          </cell>
          <cell r="H48982">
            <v>195</v>
          </cell>
          <cell r="U48982"/>
        </row>
        <row r="48983">
          <cell r="A48983">
            <v>100431</v>
          </cell>
          <cell r="H48983">
            <v>480</v>
          </cell>
          <cell r="U48983"/>
        </row>
        <row r="48984">
          <cell r="A48984">
            <v>191430</v>
          </cell>
          <cell r="H48984">
            <v>2769.82</v>
          </cell>
          <cell r="U48984"/>
        </row>
        <row r="48985">
          <cell r="A48985">
            <v>191430</v>
          </cell>
          <cell r="H48985">
            <v>139.71</v>
          </cell>
          <cell r="U48985"/>
        </row>
        <row r="48986">
          <cell r="A48986">
            <v>191430</v>
          </cell>
          <cell r="H48986">
            <v>372.56</v>
          </cell>
          <cell r="U48986"/>
        </row>
        <row r="48987">
          <cell r="A48987">
            <v>191535</v>
          </cell>
          <cell r="H48987">
            <v>142.83000000000001</v>
          </cell>
          <cell r="U48987"/>
        </row>
        <row r="48988">
          <cell r="A48988">
            <v>191535</v>
          </cell>
          <cell r="H48988">
            <v>186.28</v>
          </cell>
          <cell r="U48988"/>
        </row>
        <row r="48989">
          <cell r="A48989">
            <v>191535</v>
          </cell>
          <cell r="H48989">
            <v>1164.25</v>
          </cell>
          <cell r="U48989"/>
        </row>
        <row r="48990">
          <cell r="A48990">
            <v>191535</v>
          </cell>
          <cell r="H48990">
            <v>1303.96</v>
          </cell>
          <cell r="U48990"/>
        </row>
        <row r="48991">
          <cell r="A48991">
            <v>192891</v>
          </cell>
          <cell r="H48991">
            <v>1476</v>
          </cell>
          <cell r="U48991"/>
        </row>
        <row r="48992">
          <cell r="A48992">
            <v>192891</v>
          </cell>
          <cell r="H48992">
            <v>5100</v>
          </cell>
          <cell r="U48992"/>
        </row>
        <row r="48993">
          <cell r="A48993">
            <v>190419</v>
          </cell>
          <cell r="H48993">
            <v>2496</v>
          </cell>
          <cell r="U48993"/>
        </row>
        <row r="48994">
          <cell r="A48994">
            <v>190419</v>
          </cell>
          <cell r="H48994">
            <v>61.86</v>
          </cell>
          <cell r="U48994"/>
        </row>
        <row r="48995">
          <cell r="A48995">
            <v>190419</v>
          </cell>
          <cell r="H48995">
            <v>2220</v>
          </cell>
          <cell r="U48995"/>
        </row>
        <row r="48996">
          <cell r="A48996">
            <v>191007</v>
          </cell>
          <cell r="H48996">
            <v>580</v>
          </cell>
          <cell r="U48996"/>
        </row>
        <row r="48997">
          <cell r="A48997">
            <v>191007</v>
          </cell>
          <cell r="H48997">
            <v>593.70000000000005</v>
          </cell>
          <cell r="U48997"/>
        </row>
        <row r="48998">
          <cell r="A48998">
            <v>191007</v>
          </cell>
          <cell r="H48998">
            <v>232.44</v>
          </cell>
          <cell r="U48998"/>
        </row>
        <row r="48999">
          <cell r="A48999">
            <v>191007</v>
          </cell>
          <cell r="H48999">
            <v>1409.98</v>
          </cell>
          <cell r="U48999"/>
        </row>
        <row r="49000">
          <cell r="A49000">
            <v>191007</v>
          </cell>
          <cell r="H49000">
            <v>11078.76</v>
          </cell>
          <cell r="U49000"/>
        </row>
        <row r="49001">
          <cell r="A49001">
            <v>191007</v>
          </cell>
          <cell r="H49001">
            <v>2668</v>
          </cell>
          <cell r="U49001"/>
        </row>
        <row r="49002">
          <cell r="A49002">
            <v>191007</v>
          </cell>
          <cell r="H49002">
            <v>68.44</v>
          </cell>
          <cell r="U49002"/>
        </row>
        <row r="49003">
          <cell r="A49003">
            <v>191007</v>
          </cell>
          <cell r="H49003">
            <v>4125.8100000000004</v>
          </cell>
          <cell r="U49003"/>
        </row>
        <row r="49004">
          <cell r="A49004">
            <v>191007</v>
          </cell>
          <cell r="H49004">
            <v>1024.6400000000001</v>
          </cell>
          <cell r="U49004"/>
        </row>
        <row r="49005">
          <cell r="A49005">
            <v>191007</v>
          </cell>
          <cell r="H49005">
            <v>2635.4</v>
          </cell>
          <cell r="U49005"/>
        </row>
        <row r="49006">
          <cell r="A49006">
            <v>191007</v>
          </cell>
          <cell r="H49006">
            <v>193.69</v>
          </cell>
          <cell r="U49006"/>
        </row>
        <row r="49007">
          <cell r="A49007">
            <v>191007</v>
          </cell>
          <cell r="H49007">
            <v>109.31</v>
          </cell>
          <cell r="U49007"/>
        </row>
        <row r="49008">
          <cell r="A49008">
            <v>191007</v>
          </cell>
          <cell r="H49008">
            <v>340.92</v>
          </cell>
          <cell r="U49008"/>
        </row>
        <row r="49009">
          <cell r="A49009">
            <v>102616</v>
          </cell>
          <cell r="H49009">
            <v>29083.599999999999</v>
          </cell>
          <cell r="U49009"/>
        </row>
        <row r="49010">
          <cell r="A49010" t="str">
            <v>A58542</v>
          </cell>
          <cell r="H49010">
            <v>6360</v>
          </cell>
          <cell r="U49010"/>
        </row>
        <row r="49011">
          <cell r="A49011">
            <v>100402</v>
          </cell>
          <cell r="H49011">
            <v>11227.2</v>
          </cell>
          <cell r="U49011"/>
        </row>
        <row r="49012">
          <cell r="A49012">
            <v>101232</v>
          </cell>
          <cell r="H49012">
            <v>25030</v>
          </cell>
          <cell r="U49012"/>
        </row>
        <row r="49013">
          <cell r="A49013">
            <v>193712</v>
          </cell>
          <cell r="H49013">
            <v>5400</v>
          </cell>
          <cell r="U49013"/>
        </row>
        <row r="49014">
          <cell r="A49014" t="str">
            <v>A60131</v>
          </cell>
          <cell r="H49014">
            <v>1377</v>
          </cell>
          <cell r="U49014"/>
        </row>
        <row r="49015">
          <cell r="A49015" t="str">
            <v>A60131</v>
          </cell>
          <cell r="H49015">
            <v>104.68</v>
          </cell>
          <cell r="U49015"/>
        </row>
        <row r="49016">
          <cell r="A49016">
            <v>102268</v>
          </cell>
          <cell r="H49016">
            <v>4080</v>
          </cell>
          <cell r="U49016"/>
        </row>
        <row r="49017">
          <cell r="A49017">
            <v>102017</v>
          </cell>
          <cell r="H49017">
            <v>798</v>
          </cell>
          <cell r="U49017"/>
        </row>
        <row r="49018">
          <cell r="A49018">
            <v>100762</v>
          </cell>
          <cell r="H49018">
            <v>143.75</v>
          </cell>
          <cell r="U49018"/>
        </row>
        <row r="49019">
          <cell r="A49019">
            <v>100762</v>
          </cell>
          <cell r="H49019">
            <v>11520</v>
          </cell>
          <cell r="U49019"/>
        </row>
        <row r="49020">
          <cell r="A49020" t="str">
            <v>A59114</v>
          </cell>
          <cell r="H49020">
            <v>5280</v>
          </cell>
          <cell r="U49020"/>
        </row>
        <row r="49021">
          <cell r="A49021">
            <v>101421</v>
          </cell>
          <cell r="H49021">
            <v>13500</v>
          </cell>
          <cell r="U49021"/>
        </row>
        <row r="49022">
          <cell r="A49022">
            <v>500943</v>
          </cell>
          <cell r="H49022">
            <v>3600</v>
          </cell>
          <cell r="U49022"/>
        </row>
        <row r="49023">
          <cell r="A49023">
            <v>500943</v>
          </cell>
          <cell r="H49023">
            <v>10578</v>
          </cell>
          <cell r="U49023"/>
        </row>
        <row r="49024">
          <cell r="A49024" t="str">
            <v>A09308</v>
          </cell>
          <cell r="H49024">
            <v>4050</v>
          </cell>
          <cell r="U49024"/>
        </row>
        <row r="49025">
          <cell r="A49025" t="str">
            <v>A09308</v>
          </cell>
          <cell r="H49025">
            <v>14104</v>
          </cell>
          <cell r="U49025"/>
        </row>
        <row r="49026">
          <cell r="A49026">
            <v>192537</v>
          </cell>
          <cell r="H49026">
            <v>4050</v>
          </cell>
          <cell r="U49026"/>
        </row>
        <row r="49027">
          <cell r="A49027">
            <v>192537</v>
          </cell>
          <cell r="H49027">
            <v>17630</v>
          </cell>
          <cell r="U49027"/>
        </row>
        <row r="49028">
          <cell r="A49028">
            <v>500139</v>
          </cell>
          <cell r="H49028">
            <v>16284</v>
          </cell>
          <cell r="U49028"/>
        </row>
        <row r="49029">
          <cell r="A49029">
            <v>800109</v>
          </cell>
          <cell r="H49029">
            <v>131.25</v>
          </cell>
          <cell r="U49029"/>
        </row>
        <row r="49030">
          <cell r="A49030">
            <v>800109</v>
          </cell>
          <cell r="H49030">
            <v>3660</v>
          </cell>
          <cell r="U49030"/>
        </row>
        <row r="49031">
          <cell r="A49031">
            <v>193606</v>
          </cell>
          <cell r="H49031">
            <v>3332</v>
          </cell>
          <cell r="U49031"/>
        </row>
        <row r="49032">
          <cell r="A49032">
            <v>100196</v>
          </cell>
          <cell r="H49032">
            <v>3638</v>
          </cell>
          <cell r="U49032"/>
        </row>
        <row r="49033">
          <cell r="A49033">
            <v>101555</v>
          </cell>
          <cell r="H49033">
            <v>6256</v>
          </cell>
          <cell r="U49033"/>
        </row>
        <row r="49034">
          <cell r="A49034">
            <v>192705</v>
          </cell>
          <cell r="H49034">
            <v>26520</v>
          </cell>
          <cell r="U49034"/>
        </row>
        <row r="49035">
          <cell r="A49035">
            <v>192705</v>
          </cell>
          <cell r="H49035">
            <v>3454</v>
          </cell>
          <cell r="U49035"/>
        </row>
        <row r="49036">
          <cell r="A49036">
            <v>101484</v>
          </cell>
          <cell r="H49036">
            <v>7560</v>
          </cell>
          <cell r="U49036"/>
        </row>
        <row r="49037">
          <cell r="A49037">
            <v>101425</v>
          </cell>
          <cell r="H49037">
            <v>10800</v>
          </cell>
          <cell r="U49037"/>
        </row>
        <row r="49038">
          <cell r="A49038">
            <v>191231</v>
          </cell>
          <cell r="H49038">
            <v>2640</v>
          </cell>
          <cell r="U49038"/>
        </row>
        <row r="49039">
          <cell r="A49039">
            <v>192802</v>
          </cell>
          <cell r="H49039">
            <v>10800</v>
          </cell>
          <cell r="U49039"/>
        </row>
        <row r="49040">
          <cell r="A49040">
            <v>194688</v>
          </cell>
          <cell r="H49040">
            <v>744</v>
          </cell>
          <cell r="U49040"/>
        </row>
        <row r="49041">
          <cell r="A49041">
            <v>102139</v>
          </cell>
          <cell r="H49041">
            <v>880</v>
          </cell>
          <cell r="U49041"/>
        </row>
        <row r="49042">
          <cell r="A49042">
            <v>102143</v>
          </cell>
          <cell r="H49042">
            <v>704</v>
          </cell>
          <cell r="U49042"/>
        </row>
        <row r="49043">
          <cell r="A49043">
            <v>190896</v>
          </cell>
          <cell r="H49043">
            <v>393</v>
          </cell>
          <cell r="U49043"/>
        </row>
        <row r="49044">
          <cell r="A49044">
            <v>190896</v>
          </cell>
          <cell r="H49044">
            <v>468</v>
          </cell>
          <cell r="U49044"/>
        </row>
        <row r="49045">
          <cell r="A49045">
            <v>190896</v>
          </cell>
          <cell r="H49045">
            <v>1326</v>
          </cell>
          <cell r="U49045"/>
        </row>
        <row r="49046">
          <cell r="A49046">
            <v>192402</v>
          </cell>
          <cell r="H49046">
            <v>226.7</v>
          </cell>
          <cell r="U49046"/>
        </row>
        <row r="49047">
          <cell r="A49047">
            <v>192402</v>
          </cell>
          <cell r="H49047">
            <v>298.3</v>
          </cell>
          <cell r="U49047"/>
        </row>
        <row r="49048">
          <cell r="A49048">
            <v>192402</v>
          </cell>
          <cell r="H49048">
            <v>1231.4000000000001</v>
          </cell>
          <cell r="U49048"/>
        </row>
        <row r="49049">
          <cell r="A49049">
            <v>192402</v>
          </cell>
          <cell r="H49049">
            <v>884.98</v>
          </cell>
          <cell r="U49049"/>
        </row>
        <row r="49050">
          <cell r="A49050">
            <v>193964</v>
          </cell>
          <cell r="H49050">
            <v>120</v>
          </cell>
          <cell r="U49050"/>
        </row>
        <row r="49051">
          <cell r="A49051">
            <v>193964</v>
          </cell>
          <cell r="H49051">
            <v>1482</v>
          </cell>
          <cell r="U49051"/>
        </row>
        <row r="49052">
          <cell r="A49052">
            <v>193964</v>
          </cell>
          <cell r="H49052">
            <v>4408</v>
          </cell>
          <cell r="U49052"/>
        </row>
        <row r="49053">
          <cell r="A49053">
            <v>102488</v>
          </cell>
          <cell r="H49053">
            <v>1794</v>
          </cell>
          <cell r="U49053"/>
        </row>
        <row r="49054">
          <cell r="A49054">
            <v>102488</v>
          </cell>
          <cell r="H49054">
            <v>3450</v>
          </cell>
          <cell r="U49054"/>
        </row>
        <row r="49055">
          <cell r="A49055">
            <v>102488</v>
          </cell>
          <cell r="H49055">
            <v>2622</v>
          </cell>
          <cell r="U49055"/>
        </row>
        <row r="49056">
          <cell r="A49056">
            <v>102488</v>
          </cell>
          <cell r="H49056">
            <v>253</v>
          </cell>
          <cell r="U49056"/>
        </row>
        <row r="49057">
          <cell r="A49057">
            <v>102488</v>
          </cell>
          <cell r="H49057">
            <v>1265</v>
          </cell>
          <cell r="U49057"/>
        </row>
        <row r="49058">
          <cell r="A49058">
            <v>102488</v>
          </cell>
          <cell r="H49058">
            <v>189.75</v>
          </cell>
          <cell r="U49058"/>
        </row>
        <row r="49059">
          <cell r="A49059">
            <v>102488</v>
          </cell>
          <cell r="H49059">
            <v>506</v>
          </cell>
          <cell r="U49059"/>
        </row>
        <row r="49060">
          <cell r="A49060">
            <v>102488</v>
          </cell>
          <cell r="H49060">
            <v>203.6</v>
          </cell>
          <cell r="U49060"/>
        </row>
        <row r="49061">
          <cell r="A49061">
            <v>102488</v>
          </cell>
          <cell r="H49061">
            <v>3664.8</v>
          </cell>
          <cell r="U49061"/>
        </row>
        <row r="49062">
          <cell r="A49062">
            <v>102488</v>
          </cell>
          <cell r="H49062">
            <v>1018</v>
          </cell>
          <cell r="U49062"/>
        </row>
        <row r="49063">
          <cell r="A49063">
            <v>102488</v>
          </cell>
          <cell r="H49063">
            <v>1425.2</v>
          </cell>
          <cell r="U49063"/>
        </row>
        <row r="49064">
          <cell r="A49064">
            <v>102488</v>
          </cell>
          <cell r="H49064">
            <v>1242</v>
          </cell>
          <cell r="U49064"/>
        </row>
        <row r="49065">
          <cell r="A49065">
            <v>102488</v>
          </cell>
          <cell r="H49065">
            <v>3864</v>
          </cell>
          <cell r="U49065"/>
        </row>
        <row r="49066">
          <cell r="A49066">
            <v>102488</v>
          </cell>
          <cell r="H49066">
            <v>1794</v>
          </cell>
          <cell r="U49066"/>
        </row>
        <row r="49067">
          <cell r="A49067">
            <v>102488</v>
          </cell>
          <cell r="H49067">
            <v>2346</v>
          </cell>
          <cell r="U49067"/>
        </row>
        <row r="49068">
          <cell r="A49068">
            <v>102488</v>
          </cell>
          <cell r="H49068">
            <v>241.75</v>
          </cell>
          <cell r="U49068"/>
        </row>
        <row r="49069">
          <cell r="A49069">
            <v>102488</v>
          </cell>
          <cell r="H49069">
            <v>725.25</v>
          </cell>
          <cell r="U49069"/>
        </row>
        <row r="49070">
          <cell r="A49070">
            <v>102488</v>
          </cell>
          <cell r="H49070">
            <v>967</v>
          </cell>
          <cell r="U49070"/>
        </row>
        <row r="49071">
          <cell r="A49071">
            <v>102488</v>
          </cell>
          <cell r="H49071">
            <v>1536.8</v>
          </cell>
          <cell r="U49071"/>
        </row>
        <row r="49072">
          <cell r="A49072">
            <v>102488</v>
          </cell>
          <cell r="H49072">
            <v>2305.1999999999998</v>
          </cell>
          <cell r="U49072"/>
        </row>
        <row r="49073">
          <cell r="A49073">
            <v>194174</v>
          </cell>
          <cell r="H49073">
            <v>10942.5</v>
          </cell>
          <cell r="U49073"/>
        </row>
        <row r="49074">
          <cell r="A49074">
            <v>192868</v>
          </cell>
          <cell r="H49074">
            <v>4250</v>
          </cell>
          <cell r="U49074"/>
        </row>
        <row r="49075">
          <cell r="A49075" t="str">
            <v>A60441</v>
          </cell>
          <cell r="H49075">
            <v>750</v>
          </cell>
          <cell r="U49075"/>
        </row>
        <row r="49076">
          <cell r="A49076">
            <v>201226</v>
          </cell>
          <cell r="H49076">
            <v>768</v>
          </cell>
          <cell r="U49076"/>
        </row>
        <row r="49077">
          <cell r="A49077">
            <v>100925</v>
          </cell>
          <cell r="H49077">
            <v>19200</v>
          </cell>
          <cell r="U49077"/>
        </row>
        <row r="49078">
          <cell r="A49078">
            <v>201226</v>
          </cell>
          <cell r="H49078">
            <v>672</v>
          </cell>
          <cell r="U49078"/>
        </row>
        <row r="49079">
          <cell r="A49079">
            <v>191650</v>
          </cell>
          <cell r="H49079">
            <v>25296</v>
          </cell>
          <cell r="U49079"/>
        </row>
        <row r="49080">
          <cell r="A49080">
            <v>191231</v>
          </cell>
          <cell r="H49080">
            <v>876</v>
          </cell>
          <cell r="U49080"/>
        </row>
        <row r="49081">
          <cell r="A49081">
            <v>191231</v>
          </cell>
          <cell r="H49081">
            <v>1004</v>
          </cell>
          <cell r="U49081"/>
        </row>
        <row r="49082">
          <cell r="A49082" t="str">
            <v>A58706</v>
          </cell>
          <cell r="H49082">
            <v>360</v>
          </cell>
          <cell r="U49082"/>
        </row>
        <row r="49083">
          <cell r="A49083">
            <v>501732</v>
          </cell>
          <cell r="H49083">
            <v>5040</v>
          </cell>
          <cell r="U49083"/>
        </row>
        <row r="49084">
          <cell r="A49084" t="str">
            <v>A60565</v>
          </cell>
          <cell r="H49084">
            <v>4499</v>
          </cell>
          <cell r="U49084"/>
        </row>
        <row r="49085">
          <cell r="A49085">
            <v>191650</v>
          </cell>
          <cell r="H49085">
            <v>135</v>
          </cell>
          <cell r="U49085"/>
        </row>
        <row r="49086">
          <cell r="A49086">
            <v>191650</v>
          </cell>
          <cell r="H49086">
            <v>104</v>
          </cell>
          <cell r="U49086"/>
        </row>
        <row r="49087">
          <cell r="A49087">
            <v>191650</v>
          </cell>
          <cell r="H49087">
            <v>113</v>
          </cell>
          <cell r="U49087"/>
        </row>
        <row r="49088">
          <cell r="A49088">
            <v>192526</v>
          </cell>
          <cell r="H49088">
            <v>540</v>
          </cell>
          <cell r="U49088"/>
        </row>
        <row r="49089">
          <cell r="A49089">
            <v>192526</v>
          </cell>
          <cell r="H49089">
            <v>810</v>
          </cell>
          <cell r="U49089"/>
        </row>
        <row r="49090">
          <cell r="A49090">
            <v>100311</v>
          </cell>
          <cell r="H49090">
            <v>528</v>
          </cell>
          <cell r="U49090"/>
        </row>
        <row r="49091">
          <cell r="A49091">
            <v>502576</v>
          </cell>
          <cell r="H49091">
            <v>9557.76</v>
          </cell>
          <cell r="U49091"/>
        </row>
        <row r="49092">
          <cell r="A49092">
            <v>100212</v>
          </cell>
          <cell r="H49092">
            <v>4850.88</v>
          </cell>
          <cell r="U49092"/>
        </row>
        <row r="49093">
          <cell r="A49093">
            <v>100276</v>
          </cell>
          <cell r="H49093">
            <v>4872</v>
          </cell>
          <cell r="U49093"/>
        </row>
        <row r="49094">
          <cell r="A49094">
            <v>500928</v>
          </cell>
          <cell r="H49094">
            <v>4212</v>
          </cell>
          <cell r="U49094"/>
        </row>
        <row r="49095">
          <cell r="A49095">
            <v>102355</v>
          </cell>
          <cell r="H49095">
            <v>440</v>
          </cell>
          <cell r="U49095"/>
        </row>
        <row r="49096">
          <cell r="A49096">
            <v>102355</v>
          </cell>
          <cell r="H49096">
            <v>400</v>
          </cell>
          <cell r="U49096"/>
        </row>
        <row r="49097">
          <cell r="A49097">
            <v>193812</v>
          </cell>
          <cell r="H49097">
            <v>767.04</v>
          </cell>
          <cell r="U49097"/>
        </row>
        <row r="49098">
          <cell r="A49098">
            <v>190203</v>
          </cell>
          <cell r="H49098">
            <v>110</v>
          </cell>
          <cell r="U49098"/>
        </row>
        <row r="49099">
          <cell r="A49099">
            <v>190203</v>
          </cell>
          <cell r="H49099">
            <v>50</v>
          </cell>
          <cell r="U49099"/>
        </row>
        <row r="49100">
          <cell r="A49100">
            <v>190203</v>
          </cell>
          <cell r="H49100">
            <v>62.02</v>
          </cell>
          <cell r="U49100"/>
        </row>
        <row r="49101">
          <cell r="A49101">
            <v>190203</v>
          </cell>
          <cell r="H49101">
            <v>48</v>
          </cell>
          <cell r="U49101"/>
        </row>
        <row r="49102">
          <cell r="A49102">
            <v>193838</v>
          </cell>
          <cell r="H49102">
            <v>510</v>
          </cell>
          <cell r="U49102"/>
        </row>
        <row r="49103">
          <cell r="A49103">
            <v>900039</v>
          </cell>
          <cell r="H49103">
            <v>957.6</v>
          </cell>
          <cell r="U49103"/>
        </row>
        <row r="49104">
          <cell r="A49104">
            <v>191645</v>
          </cell>
          <cell r="H49104">
            <v>23591</v>
          </cell>
          <cell r="U49104"/>
        </row>
        <row r="49105">
          <cell r="A49105">
            <v>191645</v>
          </cell>
          <cell r="H49105">
            <v>3689</v>
          </cell>
          <cell r="U49105"/>
        </row>
        <row r="49106">
          <cell r="A49106">
            <v>192442</v>
          </cell>
          <cell r="H49106">
            <v>120.43</v>
          </cell>
          <cell r="U49106"/>
        </row>
        <row r="49107">
          <cell r="A49107">
            <v>192442</v>
          </cell>
          <cell r="H49107">
            <v>3540</v>
          </cell>
          <cell r="U49107"/>
        </row>
        <row r="49108">
          <cell r="A49108">
            <v>502824</v>
          </cell>
          <cell r="H49108">
            <v>1197</v>
          </cell>
          <cell r="U49108"/>
        </row>
        <row r="49109">
          <cell r="A49109">
            <v>194579</v>
          </cell>
          <cell r="H49109">
            <v>798</v>
          </cell>
          <cell r="U49109"/>
        </row>
        <row r="49110">
          <cell r="A49110">
            <v>193884</v>
          </cell>
          <cell r="H49110">
            <v>399</v>
          </cell>
          <cell r="U49110"/>
        </row>
        <row r="49111">
          <cell r="A49111">
            <v>194045</v>
          </cell>
          <cell r="H49111">
            <v>1995</v>
          </cell>
          <cell r="U49111"/>
        </row>
        <row r="49112">
          <cell r="A49112">
            <v>502817</v>
          </cell>
          <cell r="H49112">
            <v>798</v>
          </cell>
          <cell r="U49112"/>
        </row>
        <row r="49113">
          <cell r="A49113">
            <v>191060</v>
          </cell>
          <cell r="H49113">
            <v>1554</v>
          </cell>
          <cell r="U49113"/>
        </row>
        <row r="49114">
          <cell r="A49114">
            <v>191060</v>
          </cell>
          <cell r="H49114">
            <v>50</v>
          </cell>
          <cell r="U49114"/>
        </row>
        <row r="49115">
          <cell r="A49115">
            <v>900271</v>
          </cell>
          <cell r="H49115">
            <v>4752</v>
          </cell>
          <cell r="U49115"/>
        </row>
        <row r="49116">
          <cell r="A49116">
            <v>900271</v>
          </cell>
          <cell r="H49116">
            <v>9504</v>
          </cell>
          <cell r="U49116"/>
        </row>
        <row r="49117">
          <cell r="A49117">
            <v>900271</v>
          </cell>
          <cell r="H49117">
            <v>13780.8</v>
          </cell>
          <cell r="U49117"/>
        </row>
        <row r="49118">
          <cell r="A49118">
            <v>900271</v>
          </cell>
          <cell r="H49118">
            <v>14256</v>
          </cell>
          <cell r="U49118"/>
        </row>
        <row r="49119">
          <cell r="A49119" t="str">
            <v>A60561</v>
          </cell>
          <cell r="H49119">
            <v>1800</v>
          </cell>
          <cell r="U49119"/>
        </row>
        <row r="49120">
          <cell r="A49120" t="str">
            <v>A60561</v>
          </cell>
          <cell r="H49120">
            <v>1260</v>
          </cell>
          <cell r="U49120"/>
        </row>
        <row r="49121">
          <cell r="A49121">
            <v>191538</v>
          </cell>
          <cell r="H49121">
            <v>798</v>
          </cell>
          <cell r="U49121"/>
        </row>
        <row r="49122">
          <cell r="A49122">
            <v>191856</v>
          </cell>
          <cell r="H49122">
            <v>399</v>
          </cell>
          <cell r="U49122"/>
        </row>
        <row r="49123">
          <cell r="A49123">
            <v>101219</v>
          </cell>
          <cell r="H49123">
            <v>957.6</v>
          </cell>
          <cell r="U49123"/>
        </row>
        <row r="49124">
          <cell r="A49124" t="str">
            <v>A60460</v>
          </cell>
          <cell r="H49124">
            <v>137.25</v>
          </cell>
          <cell r="U49124"/>
        </row>
        <row r="49125">
          <cell r="A49125" t="str">
            <v>A60460</v>
          </cell>
          <cell r="H49125">
            <v>3720</v>
          </cell>
          <cell r="U49125"/>
        </row>
        <row r="49126">
          <cell r="A49126">
            <v>190204</v>
          </cell>
          <cell r="H49126">
            <v>480</v>
          </cell>
          <cell r="U49126"/>
        </row>
        <row r="49127">
          <cell r="A49127">
            <v>100086</v>
          </cell>
          <cell r="H49127">
            <v>125</v>
          </cell>
          <cell r="U49127"/>
        </row>
        <row r="49128">
          <cell r="A49128">
            <v>100086</v>
          </cell>
          <cell r="H49128">
            <v>3780</v>
          </cell>
          <cell r="U49128"/>
        </row>
        <row r="49129">
          <cell r="A49129">
            <v>102140</v>
          </cell>
          <cell r="H49129">
            <v>7104</v>
          </cell>
          <cell r="U49129"/>
        </row>
        <row r="49130">
          <cell r="A49130">
            <v>102140</v>
          </cell>
          <cell r="H49130">
            <v>768</v>
          </cell>
          <cell r="U49130"/>
        </row>
        <row r="49131">
          <cell r="A49131">
            <v>194392</v>
          </cell>
          <cell r="H49131">
            <v>7080</v>
          </cell>
          <cell r="U49131"/>
        </row>
        <row r="49132">
          <cell r="A49132">
            <v>100926</v>
          </cell>
          <cell r="H49132">
            <v>142</v>
          </cell>
          <cell r="U49132"/>
        </row>
        <row r="49133">
          <cell r="A49133">
            <v>100926</v>
          </cell>
          <cell r="H49133">
            <v>10812</v>
          </cell>
          <cell r="U49133"/>
        </row>
        <row r="49134">
          <cell r="A49134">
            <v>191656</v>
          </cell>
          <cell r="H49134">
            <v>131</v>
          </cell>
          <cell r="U49134"/>
        </row>
        <row r="49135">
          <cell r="A49135">
            <v>191656</v>
          </cell>
          <cell r="H49135">
            <v>156</v>
          </cell>
          <cell r="U49135"/>
        </row>
        <row r="49136">
          <cell r="A49136">
            <v>191656</v>
          </cell>
          <cell r="H49136">
            <v>442</v>
          </cell>
          <cell r="U49136"/>
        </row>
        <row r="49137">
          <cell r="A49137">
            <v>191650</v>
          </cell>
          <cell r="H49137">
            <v>1810</v>
          </cell>
          <cell r="U49137"/>
        </row>
        <row r="49138">
          <cell r="A49138">
            <v>191650</v>
          </cell>
          <cell r="H49138">
            <v>208</v>
          </cell>
          <cell r="U49138"/>
        </row>
        <row r="49139">
          <cell r="A49139">
            <v>191650</v>
          </cell>
          <cell r="H49139">
            <v>1908</v>
          </cell>
          <cell r="U49139"/>
        </row>
        <row r="49140">
          <cell r="A49140">
            <v>191650</v>
          </cell>
          <cell r="H49140">
            <v>4520</v>
          </cell>
          <cell r="U49140"/>
        </row>
        <row r="49141">
          <cell r="A49141">
            <v>191650</v>
          </cell>
          <cell r="H49141">
            <v>24800</v>
          </cell>
          <cell r="U49141"/>
        </row>
        <row r="49142">
          <cell r="A49142">
            <v>102616</v>
          </cell>
          <cell r="H49142">
            <v>11186</v>
          </cell>
          <cell r="U49142"/>
        </row>
        <row r="49143">
          <cell r="A49143">
            <v>190033</v>
          </cell>
          <cell r="H49143">
            <v>81.599999999999994</v>
          </cell>
          <cell r="U49143"/>
        </row>
        <row r="49144">
          <cell r="A49144">
            <v>190033</v>
          </cell>
          <cell r="H49144">
            <v>123.76</v>
          </cell>
          <cell r="U49144"/>
        </row>
        <row r="49145">
          <cell r="A49145">
            <v>190033</v>
          </cell>
          <cell r="H49145">
            <v>64.45</v>
          </cell>
          <cell r="U49145"/>
        </row>
        <row r="49146">
          <cell r="A49146">
            <v>190033</v>
          </cell>
          <cell r="H49146">
            <v>163.63999999999999</v>
          </cell>
          <cell r="U49146"/>
        </row>
        <row r="49147">
          <cell r="A49147">
            <v>190037</v>
          </cell>
          <cell r="H49147">
            <v>12784</v>
          </cell>
          <cell r="U49147"/>
        </row>
        <row r="49148">
          <cell r="A49148">
            <v>190027</v>
          </cell>
          <cell r="H49148">
            <v>958.8</v>
          </cell>
          <cell r="U49148"/>
        </row>
        <row r="49149">
          <cell r="A49149">
            <v>190027</v>
          </cell>
          <cell r="H49149">
            <v>6711.6</v>
          </cell>
          <cell r="U49149"/>
        </row>
        <row r="49150">
          <cell r="A49150">
            <v>190027</v>
          </cell>
          <cell r="H49150">
            <v>11505.6</v>
          </cell>
          <cell r="U49150"/>
        </row>
        <row r="49151">
          <cell r="A49151" t="str">
            <v>A59294</v>
          </cell>
          <cell r="H49151">
            <v>34560</v>
          </cell>
          <cell r="U49151"/>
        </row>
        <row r="49152">
          <cell r="A49152" t="str">
            <v>A60460</v>
          </cell>
          <cell r="H49152">
            <v>475</v>
          </cell>
          <cell r="U49152"/>
        </row>
        <row r="49153">
          <cell r="A49153">
            <v>100055</v>
          </cell>
          <cell r="H49153">
            <v>27600</v>
          </cell>
          <cell r="U49153"/>
        </row>
        <row r="49154">
          <cell r="A49154" t="str">
            <v>A60534</v>
          </cell>
          <cell r="H49154">
            <v>3672</v>
          </cell>
          <cell r="U49154"/>
        </row>
        <row r="49155">
          <cell r="A49155" t="str">
            <v>A60517</v>
          </cell>
          <cell r="H49155">
            <v>5508</v>
          </cell>
          <cell r="U49155"/>
        </row>
        <row r="49156">
          <cell r="A49156">
            <v>800236</v>
          </cell>
          <cell r="H49156">
            <v>9135</v>
          </cell>
          <cell r="U49156"/>
        </row>
        <row r="49157">
          <cell r="A49157">
            <v>501051</v>
          </cell>
          <cell r="H49157">
            <v>2876.4</v>
          </cell>
          <cell r="U49157"/>
        </row>
        <row r="49158">
          <cell r="A49158">
            <v>190057</v>
          </cell>
          <cell r="H49158">
            <v>5752.8</v>
          </cell>
          <cell r="U49158"/>
        </row>
        <row r="49159">
          <cell r="A49159">
            <v>190054</v>
          </cell>
          <cell r="H49159">
            <v>4794</v>
          </cell>
          <cell r="U49159"/>
        </row>
        <row r="49160">
          <cell r="A49160">
            <v>501051</v>
          </cell>
          <cell r="H49160">
            <v>2876.4</v>
          </cell>
          <cell r="U49160"/>
        </row>
        <row r="49161">
          <cell r="A49161">
            <v>502204</v>
          </cell>
          <cell r="H49161">
            <v>7990</v>
          </cell>
          <cell r="U49161"/>
        </row>
        <row r="49162">
          <cell r="A49162">
            <v>502204</v>
          </cell>
          <cell r="H49162">
            <v>7990</v>
          </cell>
          <cell r="U49162"/>
        </row>
        <row r="49163">
          <cell r="A49163" t="str">
            <v>A60534</v>
          </cell>
          <cell r="H49163">
            <v>18333</v>
          </cell>
          <cell r="U49163"/>
        </row>
        <row r="49164">
          <cell r="A49164" t="str">
            <v>A60517</v>
          </cell>
          <cell r="H49164">
            <v>18333</v>
          </cell>
          <cell r="U49164"/>
        </row>
        <row r="49165">
          <cell r="A49165">
            <v>192743</v>
          </cell>
          <cell r="H49165">
            <v>1156</v>
          </cell>
          <cell r="U49165"/>
        </row>
        <row r="49166">
          <cell r="A49166">
            <v>194196</v>
          </cell>
          <cell r="H49166">
            <v>2376</v>
          </cell>
          <cell r="U49166"/>
        </row>
        <row r="49167">
          <cell r="A49167">
            <v>193812</v>
          </cell>
          <cell r="H49167">
            <v>3835.2</v>
          </cell>
          <cell r="U49167"/>
        </row>
        <row r="49168">
          <cell r="A49168">
            <v>194355</v>
          </cell>
          <cell r="H49168">
            <v>4080</v>
          </cell>
          <cell r="U49168"/>
        </row>
        <row r="49169">
          <cell r="A49169">
            <v>194437</v>
          </cell>
          <cell r="H49169">
            <v>65</v>
          </cell>
          <cell r="U49169"/>
        </row>
        <row r="49170">
          <cell r="A49170">
            <v>194437</v>
          </cell>
          <cell r="H49170">
            <v>948</v>
          </cell>
          <cell r="U49170"/>
        </row>
        <row r="49171">
          <cell r="A49171">
            <v>194437</v>
          </cell>
          <cell r="H49171">
            <v>428.55</v>
          </cell>
          <cell r="U49171"/>
        </row>
        <row r="49172">
          <cell r="A49172">
            <v>194009</v>
          </cell>
          <cell r="H49172">
            <v>2088</v>
          </cell>
          <cell r="U49172"/>
        </row>
        <row r="49173">
          <cell r="A49173">
            <v>502849</v>
          </cell>
          <cell r="H49173">
            <v>156</v>
          </cell>
          <cell r="U49173"/>
        </row>
        <row r="49174">
          <cell r="A49174">
            <v>502849</v>
          </cell>
          <cell r="H49174">
            <v>6960</v>
          </cell>
          <cell r="U49174"/>
        </row>
        <row r="49175">
          <cell r="A49175">
            <v>191867</v>
          </cell>
          <cell r="H49175">
            <v>399</v>
          </cell>
          <cell r="U49175"/>
        </row>
        <row r="49176">
          <cell r="A49176">
            <v>502580</v>
          </cell>
          <cell r="H49176">
            <v>1153.6099999999999</v>
          </cell>
          <cell r="U49176"/>
        </row>
        <row r="49177">
          <cell r="A49177">
            <v>502048</v>
          </cell>
          <cell r="H49177">
            <v>3900</v>
          </cell>
          <cell r="U49177"/>
        </row>
        <row r="49178">
          <cell r="A49178">
            <v>502048</v>
          </cell>
          <cell r="H49178">
            <v>3900</v>
          </cell>
          <cell r="U49178"/>
        </row>
        <row r="49179">
          <cell r="A49179">
            <v>502048</v>
          </cell>
          <cell r="H49179">
            <v>6474</v>
          </cell>
          <cell r="U49179"/>
        </row>
        <row r="49180">
          <cell r="A49180" t="str">
            <v>A60477</v>
          </cell>
          <cell r="H49180">
            <v>2394</v>
          </cell>
          <cell r="U49180"/>
        </row>
        <row r="49181">
          <cell r="A49181" t="str">
            <v>A60477</v>
          </cell>
          <cell r="H49181">
            <v>355</v>
          </cell>
          <cell r="U49181"/>
        </row>
        <row r="49182">
          <cell r="A49182" t="str">
            <v>A60477</v>
          </cell>
          <cell r="H49182">
            <v>4248</v>
          </cell>
          <cell r="U49182"/>
        </row>
        <row r="49183">
          <cell r="A49183">
            <v>800283</v>
          </cell>
          <cell r="H49183">
            <v>734.4</v>
          </cell>
          <cell r="U49183"/>
        </row>
        <row r="49184">
          <cell r="A49184">
            <v>800283</v>
          </cell>
          <cell r="H49184">
            <v>101.91</v>
          </cell>
          <cell r="U49184"/>
        </row>
        <row r="49185">
          <cell r="A49185">
            <v>800283</v>
          </cell>
          <cell r="H49185">
            <v>450.6</v>
          </cell>
          <cell r="U49185"/>
        </row>
        <row r="49186">
          <cell r="A49186">
            <v>800283</v>
          </cell>
          <cell r="H49186">
            <v>686.4</v>
          </cell>
          <cell r="U49186"/>
        </row>
        <row r="49187">
          <cell r="A49187">
            <v>800283</v>
          </cell>
          <cell r="H49187">
            <v>582.84</v>
          </cell>
          <cell r="U49187"/>
        </row>
        <row r="49188">
          <cell r="A49188">
            <v>100706</v>
          </cell>
          <cell r="H49188">
            <v>168.42</v>
          </cell>
          <cell r="U49188"/>
        </row>
        <row r="49189">
          <cell r="A49189">
            <v>100706</v>
          </cell>
          <cell r="H49189">
            <v>448.53</v>
          </cell>
          <cell r="U49189"/>
        </row>
        <row r="49190">
          <cell r="A49190">
            <v>100706</v>
          </cell>
          <cell r="H49190">
            <v>257.13</v>
          </cell>
          <cell r="U49190"/>
        </row>
        <row r="49191">
          <cell r="A49191">
            <v>502947</v>
          </cell>
          <cell r="H49191">
            <v>7957</v>
          </cell>
          <cell r="U49191"/>
        </row>
        <row r="49192">
          <cell r="A49192">
            <v>193812</v>
          </cell>
          <cell r="H49192">
            <v>18408.96</v>
          </cell>
          <cell r="U49192"/>
        </row>
        <row r="49193">
          <cell r="A49193">
            <v>194289</v>
          </cell>
          <cell r="H49193">
            <v>4140</v>
          </cell>
          <cell r="U49193"/>
        </row>
        <row r="49194">
          <cell r="A49194">
            <v>192391</v>
          </cell>
          <cell r="H49194">
            <v>9180</v>
          </cell>
          <cell r="U49194"/>
        </row>
        <row r="49195">
          <cell r="A49195" t="str">
            <v>A60601</v>
          </cell>
          <cell r="H49195">
            <v>450</v>
          </cell>
          <cell r="U49195"/>
        </row>
        <row r="49196">
          <cell r="A49196" t="str">
            <v>A60601</v>
          </cell>
          <cell r="H49196">
            <v>85.8</v>
          </cell>
          <cell r="U49196"/>
        </row>
        <row r="49197">
          <cell r="A49197" t="str">
            <v>A60601</v>
          </cell>
          <cell r="H49197">
            <v>3900</v>
          </cell>
          <cell r="U49197"/>
        </row>
        <row r="49198">
          <cell r="A49198">
            <v>190417</v>
          </cell>
          <cell r="H49198">
            <v>59.16</v>
          </cell>
          <cell r="U49198"/>
        </row>
        <row r="49199">
          <cell r="A49199">
            <v>190417</v>
          </cell>
          <cell r="H49199">
            <v>98.1</v>
          </cell>
          <cell r="U49199"/>
        </row>
        <row r="49200">
          <cell r="A49200">
            <v>190417</v>
          </cell>
          <cell r="H49200">
            <v>49.05</v>
          </cell>
          <cell r="U49200"/>
        </row>
        <row r="49201">
          <cell r="A49201">
            <v>100717</v>
          </cell>
          <cell r="H49201">
            <v>449</v>
          </cell>
          <cell r="U49201"/>
        </row>
        <row r="49202">
          <cell r="A49202" t="str">
            <v>A60428</v>
          </cell>
          <cell r="H49202">
            <v>1040</v>
          </cell>
          <cell r="U49202"/>
        </row>
        <row r="49203">
          <cell r="A49203">
            <v>100224</v>
          </cell>
          <cell r="H49203">
            <v>24600</v>
          </cell>
          <cell r="U49203"/>
        </row>
        <row r="49204">
          <cell r="A49204">
            <v>100175</v>
          </cell>
          <cell r="H49204">
            <v>449.9</v>
          </cell>
          <cell r="U49204"/>
        </row>
        <row r="49205">
          <cell r="A49205">
            <v>100175</v>
          </cell>
          <cell r="H49205">
            <v>449.9</v>
          </cell>
          <cell r="U49205"/>
        </row>
        <row r="49206">
          <cell r="A49206" t="str">
            <v>A60443</v>
          </cell>
          <cell r="H49206">
            <v>1701</v>
          </cell>
          <cell r="U49206"/>
        </row>
        <row r="49207">
          <cell r="A49207">
            <v>100175</v>
          </cell>
          <cell r="H49207">
            <v>16740</v>
          </cell>
          <cell r="U49207"/>
        </row>
        <row r="49208">
          <cell r="A49208">
            <v>200450</v>
          </cell>
          <cell r="H49208">
            <v>798</v>
          </cell>
          <cell r="U49208"/>
        </row>
        <row r="49209">
          <cell r="A49209">
            <v>101352</v>
          </cell>
          <cell r="H49209">
            <v>12600</v>
          </cell>
          <cell r="U49209"/>
        </row>
        <row r="49210">
          <cell r="A49210">
            <v>101352</v>
          </cell>
          <cell r="H49210">
            <v>5400</v>
          </cell>
          <cell r="U49210"/>
        </row>
        <row r="49211">
          <cell r="A49211">
            <v>100040</v>
          </cell>
          <cell r="H49211">
            <v>29700</v>
          </cell>
          <cell r="U49211"/>
        </row>
        <row r="49212">
          <cell r="A49212">
            <v>193066</v>
          </cell>
          <cell r="H49212">
            <v>2070</v>
          </cell>
          <cell r="U49212"/>
        </row>
        <row r="49213">
          <cell r="A49213">
            <v>101034</v>
          </cell>
          <cell r="H49213">
            <v>6624</v>
          </cell>
          <cell r="U49213"/>
        </row>
        <row r="49214">
          <cell r="A49214">
            <v>193812</v>
          </cell>
          <cell r="H49214">
            <v>383.52</v>
          </cell>
          <cell r="U49214"/>
        </row>
        <row r="49215">
          <cell r="A49215">
            <v>100175</v>
          </cell>
          <cell r="H49215">
            <v>449.9</v>
          </cell>
          <cell r="U49215"/>
        </row>
        <row r="49216">
          <cell r="A49216">
            <v>192599</v>
          </cell>
          <cell r="H49216">
            <v>1488</v>
          </cell>
          <cell r="U49216"/>
        </row>
        <row r="49217">
          <cell r="A49217">
            <v>800237</v>
          </cell>
          <cell r="H49217">
            <v>4752</v>
          </cell>
          <cell r="U49217"/>
        </row>
        <row r="49218">
          <cell r="A49218">
            <v>191809</v>
          </cell>
          <cell r="H49218">
            <v>6864</v>
          </cell>
          <cell r="U49218"/>
        </row>
        <row r="49219">
          <cell r="A49219">
            <v>192011</v>
          </cell>
          <cell r="H49219">
            <v>279.3</v>
          </cell>
          <cell r="U49219"/>
        </row>
        <row r="49220">
          <cell r="A49220">
            <v>192011</v>
          </cell>
          <cell r="H49220">
            <v>70</v>
          </cell>
          <cell r="U49220"/>
        </row>
        <row r="49221">
          <cell r="A49221" t="str">
            <v>A60563</v>
          </cell>
          <cell r="H49221">
            <v>49.83</v>
          </cell>
          <cell r="U49221"/>
        </row>
        <row r="49222">
          <cell r="A49222" t="str">
            <v>A60563</v>
          </cell>
          <cell r="H49222">
            <v>1440</v>
          </cell>
          <cell r="U49222"/>
        </row>
        <row r="49223">
          <cell r="A49223">
            <v>193812</v>
          </cell>
          <cell r="H49223">
            <v>3835.2</v>
          </cell>
          <cell r="U49223"/>
        </row>
        <row r="49224">
          <cell r="A49224">
            <v>100275</v>
          </cell>
          <cell r="H49224">
            <v>2352</v>
          </cell>
          <cell r="U49224"/>
        </row>
        <row r="49225">
          <cell r="A49225">
            <v>192196</v>
          </cell>
          <cell r="H49225">
            <v>399</v>
          </cell>
          <cell r="U49225"/>
        </row>
        <row r="49226">
          <cell r="A49226">
            <v>194717</v>
          </cell>
          <cell r="H49226">
            <v>1560</v>
          </cell>
          <cell r="U49226"/>
        </row>
        <row r="49227">
          <cell r="A49227">
            <v>194717</v>
          </cell>
          <cell r="H49227">
            <v>1280</v>
          </cell>
          <cell r="U49227"/>
        </row>
        <row r="49228">
          <cell r="A49228">
            <v>194717</v>
          </cell>
          <cell r="H49228">
            <v>59.16</v>
          </cell>
          <cell r="U49228"/>
        </row>
        <row r="49229">
          <cell r="A49229">
            <v>194717</v>
          </cell>
          <cell r="H49229">
            <v>715</v>
          </cell>
          <cell r="U49229"/>
        </row>
        <row r="49230">
          <cell r="A49230">
            <v>194575</v>
          </cell>
          <cell r="H49230">
            <v>3540</v>
          </cell>
          <cell r="U49230"/>
        </row>
        <row r="49231">
          <cell r="A49231">
            <v>900333</v>
          </cell>
          <cell r="H49231">
            <v>3096</v>
          </cell>
          <cell r="U49231"/>
        </row>
        <row r="49232">
          <cell r="A49232">
            <v>101219</v>
          </cell>
          <cell r="H49232">
            <v>3276</v>
          </cell>
          <cell r="U49232"/>
        </row>
        <row r="49233">
          <cell r="A49233">
            <v>194158</v>
          </cell>
          <cell r="H49233">
            <v>4554</v>
          </cell>
          <cell r="U49233"/>
        </row>
        <row r="49234">
          <cell r="A49234">
            <v>101702</v>
          </cell>
          <cell r="H49234">
            <v>798</v>
          </cell>
          <cell r="U49234"/>
        </row>
        <row r="49235">
          <cell r="A49235">
            <v>102488</v>
          </cell>
          <cell r="H49235">
            <v>3933</v>
          </cell>
          <cell r="U49235"/>
        </row>
        <row r="49236">
          <cell r="A49236">
            <v>102488</v>
          </cell>
          <cell r="H49236">
            <v>414</v>
          </cell>
          <cell r="U49236"/>
        </row>
        <row r="49237">
          <cell r="A49237">
            <v>102488</v>
          </cell>
          <cell r="H49237">
            <v>1587</v>
          </cell>
          <cell r="U49237"/>
        </row>
        <row r="49238">
          <cell r="A49238">
            <v>102488</v>
          </cell>
          <cell r="H49238">
            <v>2415</v>
          </cell>
          <cell r="U49238"/>
        </row>
        <row r="49239">
          <cell r="A49239">
            <v>102488</v>
          </cell>
          <cell r="H49239">
            <v>569.25</v>
          </cell>
          <cell r="U49239"/>
        </row>
        <row r="49240">
          <cell r="A49240">
            <v>102488</v>
          </cell>
          <cell r="H49240">
            <v>379.5</v>
          </cell>
          <cell r="U49240"/>
        </row>
        <row r="49241">
          <cell r="A49241">
            <v>102488</v>
          </cell>
          <cell r="H49241">
            <v>1012</v>
          </cell>
          <cell r="U49241"/>
        </row>
        <row r="49242">
          <cell r="A49242">
            <v>102488</v>
          </cell>
          <cell r="H49242">
            <v>759</v>
          </cell>
          <cell r="U49242"/>
        </row>
        <row r="49243">
          <cell r="A49243">
            <v>102488</v>
          </cell>
          <cell r="H49243">
            <v>1628.8</v>
          </cell>
          <cell r="U49243"/>
        </row>
        <row r="49244">
          <cell r="A49244">
            <v>102488</v>
          </cell>
          <cell r="H49244">
            <v>407.2</v>
          </cell>
          <cell r="U49244"/>
        </row>
        <row r="49245">
          <cell r="A49245">
            <v>102488</v>
          </cell>
          <cell r="H49245">
            <v>2646.8</v>
          </cell>
          <cell r="U49245"/>
        </row>
        <row r="49246">
          <cell r="A49246">
            <v>102488</v>
          </cell>
          <cell r="H49246">
            <v>407.2</v>
          </cell>
          <cell r="U49246"/>
        </row>
        <row r="49247">
          <cell r="A49247">
            <v>102488</v>
          </cell>
          <cell r="H49247">
            <v>119.6</v>
          </cell>
          <cell r="U49247"/>
        </row>
        <row r="49248">
          <cell r="A49248">
            <v>102488</v>
          </cell>
          <cell r="H49248">
            <v>1794</v>
          </cell>
          <cell r="U49248"/>
        </row>
        <row r="49249">
          <cell r="A49249">
            <v>102488</v>
          </cell>
          <cell r="H49249">
            <v>2760</v>
          </cell>
          <cell r="U49249"/>
        </row>
        <row r="49250">
          <cell r="A49250">
            <v>102488</v>
          </cell>
          <cell r="H49250">
            <v>5382</v>
          </cell>
          <cell r="U49250"/>
        </row>
        <row r="49251">
          <cell r="A49251">
            <v>102488</v>
          </cell>
          <cell r="H49251">
            <v>1518</v>
          </cell>
          <cell r="U49251"/>
        </row>
        <row r="49252">
          <cell r="A49252">
            <v>102488</v>
          </cell>
          <cell r="H49252">
            <v>1256.0999999999999</v>
          </cell>
          <cell r="U49252"/>
        </row>
        <row r="49253">
          <cell r="A49253">
            <v>102488</v>
          </cell>
          <cell r="H49253">
            <v>3073.6</v>
          </cell>
          <cell r="U49253"/>
        </row>
        <row r="49254">
          <cell r="A49254">
            <v>102488</v>
          </cell>
          <cell r="H49254">
            <v>1536.8</v>
          </cell>
          <cell r="U49254"/>
        </row>
        <row r="49255">
          <cell r="A49255">
            <v>102488</v>
          </cell>
          <cell r="H49255">
            <v>576.29999999999995</v>
          </cell>
          <cell r="U49255"/>
        </row>
        <row r="49256">
          <cell r="A49256" t="str">
            <v>A60621</v>
          </cell>
          <cell r="H49256">
            <v>399</v>
          </cell>
          <cell r="U49256"/>
        </row>
        <row r="49257">
          <cell r="A49257">
            <v>100311</v>
          </cell>
          <cell r="H49257">
            <v>13200</v>
          </cell>
          <cell r="U49257"/>
        </row>
        <row r="49258">
          <cell r="A49258">
            <v>502413</v>
          </cell>
          <cell r="H49258">
            <v>2780.52</v>
          </cell>
          <cell r="U49258"/>
        </row>
        <row r="49259">
          <cell r="A49259">
            <v>502413</v>
          </cell>
          <cell r="H49259">
            <v>7107.9</v>
          </cell>
          <cell r="U49259"/>
        </row>
        <row r="49260">
          <cell r="A49260">
            <v>194348</v>
          </cell>
          <cell r="H49260">
            <v>400</v>
          </cell>
          <cell r="U49260"/>
        </row>
        <row r="49261">
          <cell r="A49261">
            <v>194348</v>
          </cell>
          <cell r="H49261">
            <v>500</v>
          </cell>
          <cell r="U49261"/>
        </row>
        <row r="49262">
          <cell r="A49262">
            <v>502065</v>
          </cell>
          <cell r="H49262">
            <v>490</v>
          </cell>
          <cell r="U49262"/>
        </row>
        <row r="49263">
          <cell r="A49263">
            <v>194578</v>
          </cell>
          <cell r="H49263">
            <v>7380</v>
          </cell>
          <cell r="U49263"/>
        </row>
        <row r="49264">
          <cell r="A49264">
            <v>191766</v>
          </cell>
          <cell r="H49264">
            <v>409</v>
          </cell>
          <cell r="U49264"/>
        </row>
        <row r="49265">
          <cell r="A49265">
            <v>502943</v>
          </cell>
          <cell r="H49265">
            <v>172.8</v>
          </cell>
          <cell r="U49265"/>
        </row>
        <row r="49266">
          <cell r="A49266">
            <v>502943</v>
          </cell>
          <cell r="H49266">
            <v>1884</v>
          </cell>
          <cell r="U49266"/>
        </row>
        <row r="49267">
          <cell r="A49267">
            <v>192052</v>
          </cell>
          <cell r="H49267">
            <v>4560</v>
          </cell>
          <cell r="U49267"/>
        </row>
        <row r="49268">
          <cell r="A49268">
            <v>900271</v>
          </cell>
          <cell r="H49268">
            <v>399</v>
          </cell>
          <cell r="U49268"/>
        </row>
        <row r="49269">
          <cell r="A49269">
            <v>900271</v>
          </cell>
          <cell r="H49269">
            <v>399</v>
          </cell>
          <cell r="U49269"/>
        </row>
        <row r="49270">
          <cell r="A49270">
            <v>191432</v>
          </cell>
          <cell r="H49270">
            <v>4760</v>
          </cell>
          <cell r="U49270"/>
        </row>
        <row r="49271">
          <cell r="A49271">
            <v>100143</v>
          </cell>
          <cell r="H49271">
            <v>2516</v>
          </cell>
          <cell r="U49271"/>
        </row>
        <row r="49272">
          <cell r="A49272">
            <v>194516</v>
          </cell>
          <cell r="H49272">
            <v>2940</v>
          </cell>
          <cell r="U49272"/>
        </row>
        <row r="49273">
          <cell r="A49273">
            <v>192802</v>
          </cell>
          <cell r="H49273">
            <v>10800</v>
          </cell>
          <cell r="U49273"/>
        </row>
        <row r="49274">
          <cell r="A49274" t="str">
            <v>A60604</v>
          </cell>
          <cell r="H49274">
            <v>900</v>
          </cell>
          <cell r="U49274"/>
        </row>
        <row r="49275">
          <cell r="A49275" t="str">
            <v>A60604</v>
          </cell>
          <cell r="H49275">
            <v>8910</v>
          </cell>
          <cell r="U49275"/>
        </row>
        <row r="49276">
          <cell r="A49276" t="str">
            <v>A60625</v>
          </cell>
          <cell r="H49276">
            <v>399</v>
          </cell>
          <cell r="U49276"/>
        </row>
        <row r="49277">
          <cell r="A49277" t="str">
            <v>A60630</v>
          </cell>
          <cell r="H49277">
            <v>798</v>
          </cell>
          <cell r="U49277"/>
        </row>
        <row r="49278">
          <cell r="A49278" t="str">
            <v>A60632</v>
          </cell>
          <cell r="H49278">
            <v>399</v>
          </cell>
          <cell r="U49278"/>
        </row>
        <row r="49279">
          <cell r="A49279">
            <v>192537</v>
          </cell>
          <cell r="H49279">
            <v>1153.5999999999999</v>
          </cell>
          <cell r="U49279"/>
        </row>
        <row r="49280">
          <cell r="A49280">
            <v>193023</v>
          </cell>
          <cell r="H49280">
            <v>798</v>
          </cell>
          <cell r="U49280"/>
        </row>
        <row r="49281">
          <cell r="A49281">
            <v>193023</v>
          </cell>
          <cell r="H49281">
            <v>35400</v>
          </cell>
          <cell r="U49281"/>
        </row>
        <row r="49282">
          <cell r="A49282">
            <v>193812</v>
          </cell>
          <cell r="H49282">
            <v>1195.8599999999999</v>
          </cell>
          <cell r="U49282"/>
        </row>
        <row r="49283">
          <cell r="A49283">
            <v>101218</v>
          </cell>
          <cell r="H49283">
            <v>9864</v>
          </cell>
          <cell r="U49283"/>
        </row>
        <row r="49284">
          <cell r="A49284">
            <v>193812</v>
          </cell>
          <cell r="H49284">
            <v>398.62</v>
          </cell>
          <cell r="U49284"/>
        </row>
        <row r="49285">
          <cell r="A49285">
            <v>193812</v>
          </cell>
          <cell r="H49285">
            <v>1917.6</v>
          </cell>
          <cell r="U49285"/>
        </row>
        <row r="49286">
          <cell r="A49286">
            <v>193812</v>
          </cell>
          <cell r="H49286">
            <v>1917.6</v>
          </cell>
          <cell r="U49286"/>
        </row>
        <row r="49287">
          <cell r="A49287">
            <v>800231</v>
          </cell>
          <cell r="H49287">
            <v>11328</v>
          </cell>
          <cell r="U49287"/>
        </row>
        <row r="49288">
          <cell r="A49288">
            <v>191012</v>
          </cell>
          <cell r="H49288">
            <v>1440</v>
          </cell>
          <cell r="U49288"/>
        </row>
        <row r="49289">
          <cell r="A49289">
            <v>191012</v>
          </cell>
          <cell r="H49289">
            <v>548.99</v>
          </cell>
          <cell r="U49289"/>
        </row>
        <row r="49290">
          <cell r="A49290">
            <v>191012</v>
          </cell>
          <cell r="H49290">
            <v>86.19</v>
          </cell>
          <cell r="U49290"/>
        </row>
        <row r="49291">
          <cell r="A49291">
            <v>191012</v>
          </cell>
          <cell r="H49291">
            <v>32.5</v>
          </cell>
          <cell r="U49291"/>
        </row>
        <row r="49292">
          <cell r="A49292">
            <v>191012</v>
          </cell>
          <cell r="H49292">
            <v>432.31</v>
          </cell>
          <cell r="U49292"/>
        </row>
        <row r="49293">
          <cell r="A49293">
            <v>192693</v>
          </cell>
          <cell r="H49293">
            <v>10032</v>
          </cell>
          <cell r="U49293"/>
        </row>
        <row r="49294">
          <cell r="A49294">
            <v>193962</v>
          </cell>
          <cell r="H49294">
            <v>10800</v>
          </cell>
          <cell r="U49294"/>
        </row>
        <row r="49295">
          <cell r="A49295">
            <v>193812</v>
          </cell>
          <cell r="H49295">
            <v>1917.6</v>
          </cell>
          <cell r="U49295"/>
        </row>
        <row r="49296">
          <cell r="A49296">
            <v>101221</v>
          </cell>
          <cell r="H49296">
            <v>1296</v>
          </cell>
          <cell r="U49296"/>
        </row>
        <row r="49297">
          <cell r="A49297">
            <v>102530</v>
          </cell>
          <cell r="H49297">
            <v>18144</v>
          </cell>
          <cell r="U49297"/>
        </row>
        <row r="49298">
          <cell r="A49298">
            <v>192236</v>
          </cell>
          <cell r="H49298">
            <v>9810</v>
          </cell>
          <cell r="U49298"/>
        </row>
        <row r="49299">
          <cell r="A49299">
            <v>200450</v>
          </cell>
          <cell r="H49299">
            <v>10464</v>
          </cell>
          <cell r="U49299"/>
        </row>
        <row r="49300">
          <cell r="A49300">
            <v>190363</v>
          </cell>
          <cell r="H49300">
            <v>435486</v>
          </cell>
          <cell r="U49300"/>
        </row>
        <row r="49301">
          <cell r="A49301">
            <v>102017</v>
          </cell>
          <cell r="H49301">
            <v>754.03</v>
          </cell>
          <cell r="U49301"/>
        </row>
        <row r="49302">
          <cell r="A49302">
            <v>102135</v>
          </cell>
          <cell r="H49302">
            <v>32.32</v>
          </cell>
          <cell r="U49302"/>
        </row>
        <row r="49303">
          <cell r="A49303" t="str">
            <v>A59567</v>
          </cell>
          <cell r="H49303">
            <v>49.93</v>
          </cell>
          <cell r="U49303"/>
        </row>
        <row r="49304">
          <cell r="A49304">
            <v>100719</v>
          </cell>
          <cell r="H49304">
            <v>176.3</v>
          </cell>
          <cell r="U49304"/>
        </row>
        <row r="49305">
          <cell r="A49305">
            <v>100719</v>
          </cell>
          <cell r="H49305">
            <v>210.58</v>
          </cell>
          <cell r="U49305"/>
        </row>
        <row r="49306">
          <cell r="A49306">
            <v>102134</v>
          </cell>
          <cell r="H49306">
            <v>2920.87</v>
          </cell>
          <cell r="U49306"/>
        </row>
        <row r="49307">
          <cell r="A49307">
            <v>102140</v>
          </cell>
          <cell r="H49307">
            <v>793.04</v>
          </cell>
          <cell r="U49307"/>
        </row>
        <row r="49308">
          <cell r="A49308">
            <v>102398</v>
          </cell>
          <cell r="H49308">
            <v>694.3</v>
          </cell>
          <cell r="U49308"/>
        </row>
        <row r="49309">
          <cell r="A49309">
            <v>500345</v>
          </cell>
          <cell r="H49309">
            <v>75</v>
          </cell>
          <cell r="U49309"/>
        </row>
        <row r="49310">
          <cell r="A49310">
            <v>102141</v>
          </cell>
          <cell r="H49310">
            <v>196.45</v>
          </cell>
          <cell r="U49310"/>
        </row>
        <row r="49311">
          <cell r="A49311">
            <v>100719</v>
          </cell>
          <cell r="H49311">
            <v>378.47</v>
          </cell>
          <cell r="U49311"/>
        </row>
        <row r="49312">
          <cell r="A49312">
            <v>100189</v>
          </cell>
          <cell r="H49312">
            <v>317.39999999999998</v>
          </cell>
          <cell r="U49312"/>
        </row>
        <row r="49313">
          <cell r="A49313">
            <v>500021</v>
          </cell>
          <cell r="H49313">
            <v>14448</v>
          </cell>
          <cell r="U49313"/>
        </row>
        <row r="49314">
          <cell r="A49314">
            <v>502327</v>
          </cell>
          <cell r="H49314">
            <v>5292</v>
          </cell>
          <cell r="U49314"/>
        </row>
        <row r="49315">
          <cell r="A49315">
            <v>193103</v>
          </cell>
          <cell r="H49315">
            <v>336</v>
          </cell>
          <cell r="U49315"/>
        </row>
        <row r="49316">
          <cell r="A49316">
            <v>191822</v>
          </cell>
          <cell r="H49316">
            <v>14652</v>
          </cell>
          <cell r="U49316"/>
        </row>
        <row r="49317">
          <cell r="A49317">
            <v>191965</v>
          </cell>
          <cell r="H49317">
            <v>18349.2</v>
          </cell>
          <cell r="U49317"/>
        </row>
        <row r="49318">
          <cell r="A49318">
            <v>193407</v>
          </cell>
          <cell r="H49318">
            <v>10440</v>
          </cell>
          <cell r="U49318"/>
        </row>
        <row r="49319">
          <cell r="A49319">
            <v>192801</v>
          </cell>
          <cell r="H49319">
            <v>1292</v>
          </cell>
          <cell r="U49319"/>
        </row>
        <row r="49320">
          <cell r="A49320">
            <v>192743</v>
          </cell>
          <cell r="H49320">
            <v>1326</v>
          </cell>
          <cell r="U49320"/>
        </row>
        <row r="49321">
          <cell r="A49321" t="str">
            <v>A60370</v>
          </cell>
          <cell r="H49321">
            <v>110</v>
          </cell>
          <cell r="U49321"/>
        </row>
        <row r="49322">
          <cell r="A49322">
            <v>191645</v>
          </cell>
          <cell r="H49322">
            <v>11124</v>
          </cell>
          <cell r="U49322"/>
        </row>
        <row r="49323">
          <cell r="A49323">
            <v>502065</v>
          </cell>
          <cell r="H49323">
            <v>9828</v>
          </cell>
          <cell r="U49323"/>
        </row>
        <row r="49324">
          <cell r="A49324">
            <v>501079</v>
          </cell>
          <cell r="H49324">
            <v>11448</v>
          </cell>
          <cell r="U49324"/>
        </row>
        <row r="49325">
          <cell r="A49325">
            <v>191645</v>
          </cell>
          <cell r="H49325">
            <v>927.3</v>
          </cell>
          <cell r="U49325"/>
        </row>
        <row r="49326">
          <cell r="A49326">
            <v>101354</v>
          </cell>
          <cell r="H49326">
            <v>8010</v>
          </cell>
          <cell r="U49326"/>
        </row>
        <row r="49327">
          <cell r="A49327">
            <v>192138</v>
          </cell>
          <cell r="H49327">
            <v>3720</v>
          </cell>
          <cell r="U49327"/>
        </row>
        <row r="49328">
          <cell r="A49328">
            <v>502709</v>
          </cell>
          <cell r="H49328">
            <v>399</v>
          </cell>
          <cell r="U49328"/>
        </row>
        <row r="49329">
          <cell r="A49329" t="str">
            <v>A60627</v>
          </cell>
          <cell r="H49329">
            <v>399</v>
          </cell>
          <cell r="U49329"/>
        </row>
        <row r="49330">
          <cell r="A49330">
            <v>502440</v>
          </cell>
          <cell r="H49330">
            <v>2670</v>
          </cell>
          <cell r="U49330"/>
        </row>
        <row r="49331">
          <cell r="A49331">
            <v>101788</v>
          </cell>
          <cell r="H49331">
            <v>9792</v>
          </cell>
          <cell r="U49331"/>
        </row>
        <row r="49332">
          <cell r="A49332" t="str">
            <v>A60624</v>
          </cell>
          <cell r="H49332">
            <v>399</v>
          </cell>
          <cell r="U49332"/>
        </row>
        <row r="49333">
          <cell r="A49333">
            <v>502835</v>
          </cell>
          <cell r="H49333">
            <v>3840</v>
          </cell>
          <cell r="U49333"/>
        </row>
        <row r="49334">
          <cell r="A49334">
            <v>191748</v>
          </cell>
          <cell r="H49334">
            <v>399</v>
          </cell>
          <cell r="U49334"/>
        </row>
        <row r="49335">
          <cell r="A49335">
            <v>500877</v>
          </cell>
          <cell r="H49335">
            <v>1584</v>
          </cell>
          <cell r="U49335"/>
        </row>
        <row r="49336">
          <cell r="A49336" t="str">
            <v>A58258</v>
          </cell>
          <cell r="H49336">
            <v>998</v>
          </cell>
          <cell r="U49336"/>
        </row>
        <row r="49337">
          <cell r="A49337">
            <v>900233</v>
          </cell>
          <cell r="H49337">
            <v>6912</v>
          </cell>
          <cell r="U49337"/>
        </row>
        <row r="49338">
          <cell r="A49338">
            <v>194037</v>
          </cell>
          <cell r="H49338">
            <v>24948</v>
          </cell>
          <cell r="U49338"/>
        </row>
        <row r="49339">
          <cell r="A49339">
            <v>100347</v>
          </cell>
          <cell r="H49339">
            <v>2880</v>
          </cell>
          <cell r="U49339"/>
        </row>
        <row r="49340">
          <cell r="A49340" t="str">
            <v>A60598</v>
          </cell>
          <cell r="H49340">
            <v>2112</v>
          </cell>
          <cell r="U49340"/>
        </row>
        <row r="49341">
          <cell r="A49341" t="str">
            <v>A60598</v>
          </cell>
          <cell r="H49341">
            <v>76.73</v>
          </cell>
          <cell r="U49341"/>
        </row>
        <row r="49342">
          <cell r="A49342">
            <v>100175</v>
          </cell>
          <cell r="H49342">
            <v>449.9</v>
          </cell>
          <cell r="U49342"/>
        </row>
        <row r="49343">
          <cell r="A49343">
            <v>102240</v>
          </cell>
          <cell r="H49343">
            <v>8000</v>
          </cell>
          <cell r="U49343"/>
        </row>
        <row r="49344">
          <cell r="A49344">
            <v>193516</v>
          </cell>
          <cell r="H49344">
            <v>45120</v>
          </cell>
          <cell r="U49344"/>
        </row>
        <row r="49345">
          <cell r="A49345">
            <v>100578</v>
          </cell>
          <cell r="H49345">
            <v>3192</v>
          </cell>
          <cell r="U49345"/>
        </row>
        <row r="49346">
          <cell r="A49346">
            <v>101043</v>
          </cell>
          <cell r="H49346">
            <v>19600</v>
          </cell>
          <cell r="U49346"/>
        </row>
        <row r="49347">
          <cell r="A49347">
            <v>190264</v>
          </cell>
          <cell r="H49347">
            <v>7739</v>
          </cell>
          <cell r="U49347"/>
        </row>
        <row r="49348">
          <cell r="A49348" t="str">
            <v>A60155</v>
          </cell>
          <cell r="H49348">
            <v>7333.2</v>
          </cell>
          <cell r="U49348"/>
        </row>
        <row r="49349">
          <cell r="A49349">
            <v>193584</v>
          </cell>
          <cell r="H49349">
            <v>1962</v>
          </cell>
          <cell r="U49349"/>
        </row>
        <row r="49350">
          <cell r="A49350">
            <v>193584</v>
          </cell>
          <cell r="H49350">
            <v>627.84</v>
          </cell>
          <cell r="U49350"/>
        </row>
        <row r="49351">
          <cell r="A49351">
            <v>191094</v>
          </cell>
          <cell r="H49351">
            <v>9496.08</v>
          </cell>
          <cell r="U49351"/>
        </row>
        <row r="49352">
          <cell r="A49352">
            <v>191510</v>
          </cell>
          <cell r="H49352">
            <v>2825.28</v>
          </cell>
          <cell r="U49352"/>
        </row>
        <row r="49353">
          <cell r="A49353">
            <v>191098</v>
          </cell>
          <cell r="H49353">
            <v>1726.56</v>
          </cell>
          <cell r="U49353"/>
        </row>
        <row r="49354">
          <cell r="A49354">
            <v>192880</v>
          </cell>
          <cell r="H49354">
            <v>4278.7299999999996</v>
          </cell>
          <cell r="U49354"/>
        </row>
        <row r="49355">
          <cell r="A49355">
            <v>192880</v>
          </cell>
          <cell r="H49355">
            <v>4745.68</v>
          </cell>
          <cell r="U49355"/>
        </row>
        <row r="49356">
          <cell r="A49356">
            <v>192880</v>
          </cell>
          <cell r="H49356">
            <v>13175</v>
          </cell>
          <cell r="U49356"/>
        </row>
        <row r="49357">
          <cell r="A49357">
            <v>503021</v>
          </cell>
          <cell r="H49357">
            <v>6381.16</v>
          </cell>
          <cell r="U49357"/>
        </row>
        <row r="49358">
          <cell r="A49358">
            <v>194542</v>
          </cell>
          <cell r="H49358">
            <v>4200</v>
          </cell>
          <cell r="U49358"/>
        </row>
        <row r="49359">
          <cell r="A49359">
            <v>190258</v>
          </cell>
          <cell r="H49359">
            <v>1440</v>
          </cell>
          <cell r="U49359"/>
        </row>
        <row r="49360">
          <cell r="A49360" t="str">
            <v>A58739</v>
          </cell>
          <cell r="H49360">
            <v>673.68</v>
          </cell>
          <cell r="U49360"/>
        </row>
        <row r="49361">
          <cell r="A49361" t="str">
            <v>A58739</v>
          </cell>
          <cell r="H49361">
            <v>1028.52</v>
          </cell>
          <cell r="U49361"/>
        </row>
        <row r="49362">
          <cell r="A49362">
            <v>191670</v>
          </cell>
          <cell r="H49362">
            <v>1176</v>
          </cell>
          <cell r="U49362"/>
        </row>
        <row r="49363">
          <cell r="A49363">
            <v>193039</v>
          </cell>
          <cell r="H49363">
            <v>2550</v>
          </cell>
          <cell r="U49363"/>
        </row>
        <row r="49364">
          <cell r="A49364">
            <v>193039</v>
          </cell>
          <cell r="H49364">
            <v>15810</v>
          </cell>
          <cell r="U49364"/>
        </row>
        <row r="49365">
          <cell r="A49365">
            <v>502065</v>
          </cell>
          <cell r="H49365">
            <v>6076</v>
          </cell>
          <cell r="U49365"/>
        </row>
        <row r="49366">
          <cell r="A49366">
            <v>191816</v>
          </cell>
          <cell r="H49366">
            <v>2595.25</v>
          </cell>
          <cell r="U49366"/>
        </row>
        <row r="49367">
          <cell r="A49367">
            <v>193402</v>
          </cell>
          <cell r="H49367">
            <v>10484.81</v>
          </cell>
          <cell r="U49367"/>
        </row>
        <row r="49368">
          <cell r="A49368">
            <v>191879</v>
          </cell>
          <cell r="H49368">
            <v>2802.87</v>
          </cell>
          <cell r="U49368"/>
        </row>
        <row r="49369">
          <cell r="A49369">
            <v>191879</v>
          </cell>
          <cell r="H49369">
            <v>18270.560000000001</v>
          </cell>
          <cell r="U49369"/>
        </row>
        <row r="49370">
          <cell r="A49370">
            <v>191365</v>
          </cell>
          <cell r="H49370">
            <v>7889.56</v>
          </cell>
          <cell r="U49370"/>
        </row>
        <row r="49371">
          <cell r="A49371">
            <v>193229</v>
          </cell>
          <cell r="H49371">
            <v>6228.6</v>
          </cell>
          <cell r="U49371"/>
        </row>
        <row r="49372">
          <cell r="A49372">
            <v>190588</v>
          </cell>
          <cell r="H49372">
            <v>3529.54</v>
          </cell>
          <cell r="U49372"/>
        </row>
        <row r="49373">
          <cell r="A49373">
            <v>192112</v>
          </cell>
          <cell r="H49373">
            <v>934.29</v>
          </cell>
          <cell r="U49373"/>
        </row>
        <row r="49374">
          <cell r="A49374">
            <v>502065</v>
          </cell>
          <cell r="H49374">
            <v>4185</v>
          </cell>
          <cell r="U49374"/>
        </row>
        <row r="49375">
          <cell r="A49375">
            <v>190058</v>
          </cell>
          <cell r="H49375">
            <v>6392</v>
          </cell>
          <cell r="U49375"/>
        </row>
        <row r="49376">
          <cell r="A49376">
            <v>190058</v>
          </cell>
          <cell r="H49376">
            <v>6392</v>
          </cell>
          <cell r="U49376"/>
        </row>
        <row r="49377">
          <cell r="A49377">
            <v>190027</v>
          </cell>
          <cell r="H49377">
            <v>3196</v>
          </cell>
          <cell r="U49377"/>
        </row>
        <row r="49378">
          <cell r="A49378">
            <v>190063</v>
          </cell>
          <cell r="H49378">
            <v>5113.6000000000004</v>
          </cell>
          <cell r="U49378"/>
        </row>
        <row r="49379">
          <cell r="A49379">
            <v>102616</v>
          </cell>
          <cell r="H49379">
            <v>130.9</v>
          </cell>
          <cell r="U49379"/>
        </row>
        <row r="49380">
          <cell r="A49380">
            <v>190058</v>
          </cell>
          <cell r="H49380">
            <v>3196</v>
          </cell>
          <cell r="U49380"/>
        </row>
        <row r="49381">
          <cell r="A49381">
            <v>190058</v>
          </cell>
          <cell r="H49381">
            <v>3196</v>
          </cell>
          <cell r="U49381"/>
        </row>
        <row r="49382">
          <cell r="A49382">
            <v>191127</v>
          </cell>
          <cell r="H49382">
            <v>7670.4</v>
          </cell>
          <cell r="U49382"/>
        </row>
        <row r="49383">
          <cell r="A49383">
            <v>190061</v>
          </cell>
          <cell r="H49383">
            <v>15980</v>
          </cell>
          <cell r="U49383"/>
        </row>
        <row r="49384">
          <cell r="A49384">
            <v>190029</v>
          </cell>
          <cell r="H49384">
            <v>245.1</v>
          </cell>
          <cell r="U49384"/>
        </row>
        <row r="49385">
          <cell r="A49385">
            <v>190029</v>
          </cell>
          <cell r="H49385">
            <v>196.35</v>
          </cell>
          <cell r="U49385"/>
        </row>
        <row r="49386">
          <cell r="A49386">
            <v>191539</v>
          </cell>
          <cell r="H49386">
            <v>1157.82</v>
          </cell>
          <cell r="U49386"/>
        </row>
        <row r="49387">
          <cell r="A49387">
            <v>191539</v>
          </cell>
          <cell r="H49387">
            <v>33300.589999999997</v>
          </cell>
          <cell r="U49387"/>
        </row>
        <row r="49388">
          <cell r="A49388" t="str">
            <v>A01957</v>
          </cell>
          <cell r="H49388">
            <v>3999</v>
          </cell>
          <cell r="U49388"/>
        </row>
        <row r="49389">
          <cell r="A49389" t="str">
            <v>A58721</v>
          </cell>
          <cell r="H49389">
            <v>1376</v>
          </cell>
          <cell r="U49389"/>
        </row>
        <row r="49390">
          <cell r="A49390">
            <v>192570</v>
          </cell>
          <cell r="H49390">
            <v>23404.77</v>
          </cell>
          <cell r="U49390"/>
        </row>
        <row r="49391">
          <cell r="A49391">
            <v>192570</v>
          </cell>
          <cell r="H49391">
            <v>6970</v>
          </cell>
          <cell r="U49391"/>
        </row>
        <row r="49392">
          <cell r="A49392">
            <v>192570</v>
          </cell>
          <cell r="H49392">
            <v>28800</v>
          </cell>
          <cell r="U49392"/>
        </row>
        <row r="49393">
          <cell r="A49393" t="str">
            <v>A60580</v>
          </cell>
          <cell r="H49393">
            <v>840</v>
          </cell>
          <cell r="U49393"/>
        </row>
        <row r="49394">
          <cell r="A49394">
            <v>192526</v>
          </cell>
          <cell r="H49394">
            <v>360</v>
          </cell>
          <cell r="U49394"/>
        </row>
        <row r="49395">
          <cell r="A49395">
            <v>100719</v>
          </cell>
          <cell r="H49395">
            <v>410</v>
          </cell>
          <cell r="U49395"/>
        </row>
        <row r="49396">
          <cell r="A49396">
            <v>191346</v>
          </cell>
          <cell r="H49396">
            <v>4968</v>
          </cell>
          <cell r="U49396"/>
        </row>
        <row r="49397">
          <cell r="A49397">
            <v>191226</v>
          </cell>
          <cell r="H49397">
            <v>215.3</v>
          </cell>
          <cell r="U49397"/>
        </row>
        <row r="49398">
          <cell r="A49398">
            <v>191226</v>
          </cell>
          <cell r="H49398">
            <v>1245.7</v>
          </cell>
          <cell r="U49398"/>
        </row>
        <row r="49399">
          <cell r="A49399">
            <v>100078</v>
          </cell>
          <cell r="H49399">
            <v>2940</v>
          </cell>
          <cell r="U49399"/>
        </row>
        <row r="49400">
          <cell r="A49400">
            <v>100078</v>
          </cell>
          <cell r="H49400">
            <v>2940</v>
          </cell>
          <cell r="U49400"/>
        </row>
        <row r="49401">
          <cell r="A49401">
            <v>192095</v>
          </cell>
          <cell r="H49401">
            <v>17424</v>
          </cell>
          <cell r="U49401"/>
        </row>
        <row r="49402">
          <cell r="A49402">
            <v>101555</v>
          </cell>
          <cell r="H49402">
            <v>240</v>
          </cell>
          <cell r="U49402"/>
        </row>
        <row r="49403">
          <cell r="A49403">
            <v>500743</v>
          </cell>
          <cell r="H49403">
            <v>1058.4000000000001</v>
          </cell>
          <cell r="U49403"/>
        </row>
        <row r="49404">
          <cell r="A49404">
            <v>101217</v>
          </cell>
          <cell r="H49404">
            <v>1209.5999999999999</v>
          </cell>
          <cell r="U49404"/>
        </row>
        <row r="49405">
          <cell r="A49405">
            <v>101280</v>
          </cell>
          <cell r="H49405">
            <v>1350</v>
          </cell>
          <cell r="U49405"/>
        </row>
        <row r="49406">
          <cell r="A49406">
            <v>101280</v>
          </cell>
          <cell r="H49406">
            <v>206.5</v>
          </cell>
          <cell r="U49406"/>
        </row>
        <row r="49407">
          <cell r="A49407">
            <v>101280</v>
          </cell>
          <cell r="H49407">
            <v>7440</v>
          </cell>
          <cell r="U49407"/>
        </row>
        <row r="49408">
          <cell r="A49408" t="str">
            <v>A59794</v>
          </cell>
          <cell r="H49408">
            <v>3120</v>
          </cell>
          <cell r="U49408"/>
        </row>
        <row r="49409">
          <cell r="A49409" t="str">
            <v>A59814</v>
          </cell>
          <cell r="H49409">
            <v>187.5</v>
          </cell>
          <cell r="U49409"/>
        </row>
        <row r="49410">
          <cell r="A49410" t="str">
            <v>A59814</v>
          </cell>
          <cell r="H49410">
            <v>9792</v>
          </cell>
          <cell r="U49410"/>
        </row>
        <row r="49411">
          <cell r="A49411">
            <v>102605</v>
          </cell>
          <cell r="H49411">
            <v>1800</v>
          </cell>
          <cell r="U49411"/>
        </row>
        <row r="49412">
          <cell r="A49412">
            <v>503011</v>
          </cell>
          <cell r="H49412">
            <v>10800</v>
          </cell>
          <cell r="U49412"/>
        </row>
        <row r="49413">
          <cell r="A49413">
            <v>194286</v>
          </cell>
          <cell r="H49413">
            <v>265</v>
          </cell>
          <cell r="U49413"/>
        </row>
        <row r="49414">
          <cell r="A49414">
            <v>194286</v>
          </cell>
          <cell r="H49414">
            <v>10020</v>
          </cell>
          <cell r="U49414"/>
        </row>
        <row r="49415">
          <cell r="A49415">
            <v>194516</v>
          </cell>
          <cell r="H49415">
            <v>2640</v>
          </cell>
          <cell r="U49415"/>
        </row>
        <row r="49416">
          <cell r="A49416">
            <v>192905</v>
          </cell>
          <cell r="H49416">
            <v>2136</v>
          </cell>
          <cell r="U49416"/>
        </row>
        <row r="49417">
          <cell r="A49417">
            <v>900039</v>
          </cell>
          <cell r="H49417">
            <v>6732</v>
          </cell>
          <cell r="U49417"/>
        </row>
        <row r="49418">
          <cell r="A49418">
            <v>900039</v>
          </cell>
          <cell r="H49418">
            <v>374</v>
          </cell>
          <cell r="U49418"/>
        </row>
        <row r="49419">
          <cell r="A49419">
            <v>102605</v>
          </cell>
          <cell r="H49419">
            <v>3348</v>
          </cell>
          <cell r="U49419"/>
        </row>
        <row r="49420">
          <cell r="A49420">
            <v>192745</v>
          </cell>
          <cell r="H49420">
            <v>12600</v>
          </cell>
          <cell r="U49420"/>
        </row>
        <row r="49421">
          <cell r="A49421">
            <v>502413</v>
          </cell>
          <cell r="H49421">
            <v>76704</v>
          </cell>
          <cell r="U49421"/>
        </row>
        <row r="49422">
          <cell r="A49422">
            <v>502348</v>
          </cell>
          <cell r="H49422">
            <v>5752.8</v>
          </cell>
          <cell r="U49422"/>
        </row>
        <row r="49423">
          <cell r="A49423">
            <v>502348</v>
          </cell>
          <cell r="H49423">
            <v>5752.8</v>
          </cell>
          <cell r="U49423"/>
        </row>
        <row r="49424">
          <cell r="A49424">
            <v>502348</v>
          </cell>
          <cell r="H49424">
            <v>5752.8</v>
          </cell>
          <cell r="U49424"/>
        </row>
        <row r="49425">
          <cell r="A49425">
            <v>501056</v>
          </cell>
          <cell r="H49425">
            <v>4794</v>
          </cell>
          <cell r="U49425"/>
        </row>
        <row r="49426">
          <cell r="A49426">
            <v>190053</v>
          </cell>
          <cell r="H49426">
            <v>5752.8</v>
          </cell>
          <cell r="U49426"/>
        </row>
        <row r="49427">
          <cell r="A49427">
            <v>200450</v>
          </cell>
          <cell r="H49427">
            <v>399</v>
          </cell>
          <cell r="U49427"/>
        </row>
        <row r="49428">
          <cell r="A49428">
            <v>192293</v>
          </cell>
          <cell r="H49428">
            <v>3696</v>
          </cell>
          <cell r="U49428"/>
        </row>
        <row r="49429">
          <cell r="A49429">
            <v>500120</v>
          </cell>
          <cell r="H49429">
            <v>24532.799999999999</v>
          </cell>
          <cell r="U49429"/>
        </row>
        <row r="49430">
          <cell r="A49430">
            <v>500120</v>
          </cell>
          <cell r="H49430">
            <v>4800</v>
          </cell>
          <cell r="U49430"/>
        </row>
        <row r="49431">
          <cell r="A49431" t="str">
            <v>A60131</v>
          </cell>
          <cell r="H49431">
            <v>12266.4</v>
          </cell>
          <cell r="U49431"/>
        </row>
        <row r="49432">
          <cell r="A49432" t="str">
            <v>A60131</v>
          </cell>
          <cell r="H49432">
            <v>2400</v>
          </cell>
          <cell r="U49432"/>
        </row>
        <row r="49433">
          <cell r="A49433" t="str">
            <v>A60127</v>
          </cell>
          <cell r="H49433">
            <v>6133.2</v>
          </cell>
          <cell r="U49433"/>
        </row>
        <row r="49434">
          <cell r="A49434" t="str">
            <v>A60127</v>
          </cell>
          <cell r="H49434">
            <v>1200</v>
          </cell>
          <cell r="U49434"/>
        </row>
        <row r="49435">
          <cell r="A49435">
            <v>102448</v>
          </cell>
          <cell r="H49435">
            <v>3066.6</v>
          </cell>
          <cell r="U49435"/>
        </row>
        <row r="49436">
          <cell r="A49436">
            <v>102448</v>
          </cell>
          <cell r="H49436">
            <v>600</v>
          </cell>
          <cell r="U49436"/>
        </row>
        <row r="49437">
          <cell r="A49437">
            <v>102478</v>
          </cell>
          <cell r="H49437">
            <v>12266.4</v>
          </cell>
          <cell r="U49437"/>
        </row>
        <row r="49438">
          <cell r="A49438">
            <v>102478</v>
          </cell>
          <cell r="H49438">
            <v>2400</v>
          </cell>
          <cell r="U49438"/>
        </row>
        <row r="49439">
          <cell r="A49439" t="str">
            <v>A60089</v>
          </cell>
          <cell r="H49439">
            <v>3066.6</v>
          </cell>
          <cell r="U49439"/>
        </row>
        <row r="49440">
          <cell r="A49440" t="str">
            <v>A60089</v>
          </cell>
          <cell r="H49440">
            <v>600</v>
          </cell>
          <cell r="U49440"/>
        </row>
        <row r="49441">
          <cell r="A49441">
            <v>193448</v>
          </cell>
          <cell r="H49441">
            <v>12266.4</v>
          </cell>
          <cell r="U49441"/>
        </row>
        <row r="49442">
          <cell r="A49442">
            <v>193448</v>
          </cell>
          <cell r="H49442">
            <v>2400</v>
          </cell>
          <cell r="U49442"/>
        </row>
        <row r="49443">
          <cell r="A49443">
            <v>900067</v>
          </cell>
          <cell r="H49443">
            <v>399</v>
          </cell>
          <cell r="U49443"/>
        </row>
        <row r="49444">
          <cell r="A49444">
            <v>101856</v>
          </cell>
          <cell r="H49444">
            <v>3312</v>
          </cell>
          <cell r="U49444"/>
        </row>
        <row r="49445">
          <cell r="A49445" t="str">
            <v>A60606</v>
          </cell>
          <cell r="H49445">
            <v>900</v>
          </cell>
          <cell r="U49445"/>
        </row>
        <row r="49446">
          <cell r="A49446" t="str">
            <v>A60606</v>
          </cell>
          <cell r="H49446">
            <v>885.7</v>
          </cell>
          <cell r="U49446"/>
        </row>
        <row r="49447">
          <cell r="A49447" t="str">
            <v>A60606</v>
          </cell>
          <cell r="H49447">
            <v>3720</v>
          </cell>
          <cell r="U49447"/>
        </row>
        <row r="49448">
          <cell r="A49448" t="str">
            <v>A60676</v>
          </cell>
          <cell r="H49448">
            <v>202.05</v>
          </cell>
          <cell r="U49448"/>
        </row>
        <row r="49449">
          <cell r="A49449" t="str">
            <v>A60676</v>
          </cell>
          <cell r="H49449">
            <v>372.6</v>
          </cell>
          <cell r="U49449"/>
        </row>
        <row r="49450">
          <cell r="A49450">
            <v>101373</v>
          </cell>
          <cell r="H49450">
            <v>798</v>
          </cell>
          <cell r="U49450"/>
        </row>
        <row r="49451">
          <cell r="A49451">
            <v>192144</v>
          </cell>
          <cell r="H49451">
            <v>1632</v>
          </cell>
          <cell r="U49451"/>
        </row>
        <row r="49452">
          <cell r="A49452">
            <v>101849</v>
          </cell>
          <cell r="H49452">
            <v>1596</v>
          </cell>
          <cell r="U49452"/>
        </row>
        <row r="49453">
          <cell r="A49453">
            <v>101849</v>
          </cell>
          <cell r="H49453">
            <v>10560</v>
          </cell>
          <cell r="U49453"/>
        </row>
        <row r="49454">
          <cell r="A49454">
            <v>101849</v>
          </cell>
          <cell r="H49454">
            <v>464.82</v>
          </cell>
          <cell r="U49454"/>
        </row>
        <row r="49455">
          <cell r="A49455">
            <v>100706</v>
          </cell>
          <cell r="H49455">
            <v>185</v>
          </cell>
          <cell r="U49455"/>
        </row>
        <row r="49456">
          <cell r="A49456">
            <v>100706</v>
          </cell>
          <cell r="H49456">
            <v>3600</v>
          </cell>
          <cell r="U49456"/>
        </row>
        <row r="49457">
          <cell r="A49457">
            <v>192227</v>
          </cell>
          <cell r="H49457">
            <v>1197</v>
          </cell>
          <cell r="U49457"/>
        </row>
        <row r="49458">
          <cell r="A49458">
            <v>101422</v>
          </cell>
          <cell r="H49458">
            <v>8640</v>
          </cell>
          <cell r="U49458"/>
        </row>
        <row r="49459">
          <cell r="A49459" t="str">
            <v>A60646</v>
          </cell>
          <cell r="H49459">
            <v>3835.2</v>
          </cell>
          <cell r="U49459"/>
        </row>
        <row r="49460">
          <cell r="A49460">
            <v>102418</v>
          </cell>
          <cell r="H49460">
            <v>43.2</v>
          </cell>
          <cell r="U49460"/>
        </row>
        <row r="49461">
          <cell r="A49461">
            <v>102418</v>
          </cell>
          <cell r="H49461">
            <v>471</v>
          </cell>
          <cell r="U49461"/>
        </row>
        <row r="49462">
          <cell r="A49462" t="str">
            <v>A60646</v>
          </cell>
          <cell r="H49462">
            <v>767.04</v>
          </cell>
          <cell r="U49462"/>
        </row>
        <row r="49463">
          <cell r="A49463">
            <v>101227</v>
          </cell>
          <cell r="H49463">
            <v>837.9</v>
          </cell>
          <cell r="U49463"/>
        </row>
        <row r="49464">
          <cell r="A49464">
            <v>101227</v>
          </cell>
          <cell r="H49464">
            <v>85</v>
          </cell>
          <cell r="U49464"/>
        </row>
        <row r="49465">
          <cell r="A49465">
            <v>192052</v>
          </cell>
          <cell r="H49465">
            <v>3276</v>
          </cell>
          <cell r="U49465"/>
        </row>
        <row r="49466">
          <cell r="A49466">
            <v>192507</v>
          </cell>
          <cell r="H49466">
            <v>1152</v>
          </cell>
          <cell r="U49466"/>
        </row>
        <row r="49467">
          <cell r="A49467">
            <v>192507</v>
          </cell>
          <cell r="H49467">
            <v>1728</v>
          </cell>
          <cell r="U49467"/>
        </row>
        <row r="49468">
          <cell r="A49468">
            <v>192507</v>
          </cell>
          <cell r="H49468">
            <v>144</v>
          </cell>
          <cell r="U49468"/>
        </row>
        <row r="49469">
          <cell r="A49469">
            <v>193828</v>
          </cell>
          <cell r="H49469">
            <v>1860</v>
          </cell>
          <cell r="U49469"/>
        </row>
        <row r="49470">
          <cell r="A49470">
            <v>101034</v>
          </cell>
          <cell r="H49470">
            <v>4140</v>
          </cell>
          <cell r="U49470"/>
        </row>
        <row r="49471">
          <cell r="A49471">
            <v>190757</v>
          </cell>
          <cell r="H49471">
            <v>2160</v>
          </cell>
          <cell r="U49471"/>
        </row>
        <row r="49472">
          <cell r="A49472">
            <v>190757</v>
          </cell>
          <cell r="H49472">
            <v>2844</v>
          </cell>
          <cell r="U49472"/>
        </row>
        <row r="49473">
          <cell r="A49473">
            <v>193227</v>
          </cell>
          <cell r="H49473">
            <v>131856</v>
          </cell>
          <cell r="U49473"/>
        </row>
        <row r="49474">
          <cell r="A49474">
            <v>190157</v>
          </cell>
          <cell r="H49474">
            <v>3000</v>
          </cell>
          <cell r="U49474"/>
        </row>
        <row r="49475">
          <cell r="A49475">
            <v>190157</v>
          </cell>
          <cell r="H49475">
            <v>77.5</v>
          </cell>
          <cell r="U49475"/>
        </row>
        <row r="49476">
          <cell r="A49476">
            <v>194301</v>
          </cell>
          <cell r="H49476">
            <v>186</v>
          </cell>
          <cell r="U49476"/>
        </row>
        <row r="49477">
          <cell r="A49477">
            <v>194301</v>
          </cell>
          <cell r="H49477">
            <v>3738</v>
          </cell>
          <cell r="U49477"/>
        </row>
        <row r="49478">
          <cell r="A49478">
            <v>502973</v>
          </cell>
          <cell r="H49478">
            <v>12036</v>
          </cell>
          <cell r="U49478"/>
        </row>
        <row r="49479">
          <cell r="A49479">
            <v>101047</v>
          </cell>
          <cell r="H49479">
            <v>798</v>
          </cell>
          <cell r="U49479"/>
        </row>
        <row r="49480">
          <cell r="A49480">
            <v>502048</v>
          </cell>
          <cell r="H49480">
            <v>9672</v>
          </cell>
          <cell r="U49480"/>
        </row>
        <row r="49481">
          <cell r="A49481">
            <v>192435</v>
          </cell>
          <cell r="H49481">
            <v>399</v>
          </cell>
          <cell r="U49481"/>
        </row>
        <row r="49482">
          <cell r="A49482">
            <v>191215</v>
          </cell>
          <cell r="H49482">
            <v>16000</v>
          </cell>
          <cell r="U49482"/>
        </row>
        <row r="49483">
          <cell r="A49483">
            <v>191776</v>
          </cell>
          <cell r="H49483">
            <v>4000</v>
          </cell>
          <cell r="U49483"/>
        </row>
        <row r="49484">
          <cell r="A49484" t="str">
            <v>A60672</v>
          </cell>
          <cell r="H49484">
            <v>4000</v>
          </cell>
          <cell r="U49484"/>
        </row>
        <row r="49485">
          <cell r="A49485">
            <v>101218</v>
          </cell>
          <cell r="H49485">
            <v>2723</v>
          </cell>
          <cell r="U49485"/>
        </row>
        <row r="49486">
          <cell r="A49486">
            <v>192582</v>
          </cell>
          <cell r="H49486">
            <v>2394</v>
          </cell>
          <cell r="U49486"/>
        </row>
        <row r="49487">
          <cell r="A49487">
            <v>502440</v>
          </cell>
          <cell r="H49487">
            <v>5340</v>
          </cell>
          <cell r="U49487"/>
        </row>
        <row r="49488">
          <cell r="A49488">
            <v>101230</v>
          </cell>
          <cell r="H49488">
            <v>558.6</v>
          </cell>
          <cell r="U49488"/>
        </row>
        <row r="49489">
          <cell r="A49489">
            <v>101230</v>
          </cell>
          <cell r="H49489">
            <v>80</v>
          </cell>
          <cell r="U49489"/>
        </row>
        <row r="49490">
          <cell r="A49490">
            <v>193027</v>
          </cell>
          <cell r="H49490">
            <v>193.9</v>
          </cell>
          <cell r="U49490"/>
        </row>
        <row r="49491">
          <cell r="A49491">
            <v>193027</v>
          </cell>
          <cell r="H49491">
            <v>4200</v>
          </cell>
          <cell r="U49491"/>
        </row>
        <row r="49492">
          <cell r="A49492">
            <v>100167</v>
          </cell>
          <cell r="H49492">
            <v>25666.2</v>
          </cell>
          <cell r="U49492"/>
        </row>
        <row r="49493">
          <cell r="A49493" t="str">
            <v>A60693</v>
          </cell>
          <cell r="H49493">
            <v>14666.4</v>
          </cell>
          <cell r="U49493"/>
        </row>
        <row r="49494">
          <cell r="A49494">
            <v>192801</v>
          </cell>
          <cell r="H49494">
            <v>2700</v>
          </cell>
          <cell r="U49494"/>
        </row>
        <row r="49495">
          <cell r="A49495">
            <v>900333</v>
          </cell>
          <cell r="H49495">
            <v>3890</v>
          </cell>
          <cell r="U49495"/>
        </row>
        <row r="49496">
          <cell r="A49496">
            <v>193878</v>
          </cell>
          <cell r="H49496">
            <v>135</v>
          </cell>
          <cell r="U49496"/>
        </row>
        <row r="49497">
          <cell r="A49497">
            <v>193878</v>
          </cell>
          <cell r="H49497">
            <v>6372</v>
          </cell>
          <cell r="U49497"/>
        </row>
        <row r="49498">
          <cell r="A49498" t="str">
            <v>A60646</v>
          </cell>
          <cell r="H49498">
            <v>1534.08</v>
          </cell>
          <cell r="U49498"/>
        </row>
        <row r="49499">
          <cell r="A49499">
            <v>193043</v>
          </cell>
          <cell r="H49499">
            <v>49.95</v>
          </cell>
          <cell r="U49499"/>
        </row>
        <row r="49500">
          <cell r="A49500">
            <v>193043</v>
          </cell>
          <cell r="H49500">
            <v>744</v>
          </cell>
          <cell r="U49500"/>
        </row>
        <row r="49501">
          <cell r="A49501">
            <v>100415</v>
          </cell>
          <cell r="H49501">
            <v>798</v>
          </cell>
          <cell r="U49501"/>
        </row>
        <row r="49502">
          <cell r="A49502" t="str">
            <v>A60390</v>
          </cell>
          <cell r="H49502">
            <v>15120</v>
          </cell>
          <cell r="U49502"/>
        </row>
        <row r="49503">
          <cell r="A49503">
            <v>101231</v>
          </cell>
          <cell r="H49503">
            <v>1396.5</v>
          </cell>
          <cell r="U49503"/>
        </row>
        <row r="49504">
          <cell r="A49504">
            <v>101231</v>
          </cell>
          <cell r="H49504">
            <v>105</v>
          </cell>
          <cell r="U49504"/>
        </row>
        <row r="49505">
          <cell r="A49505">
            <v>191538</v>
          </cell>
          <cell r="H49505">
            <v>2132.67</v>
          </cell>
          <cell r="U49505"/>
        </row>
        <row r="49506">
          <cell r="A49506">
            <v>194579</v>
          </cell>
          <cell r="H49506">
            <v>2132.67</v>
          </cell>
          <cell r="U49506"/>
        </row>
        <row r="49507">
          <cell r="A49507">
            <v>194045</v>
          </cell>
          <cell r="H49507">
            <v>2132.67</v>
          </cell>
          <cell r="U49507"/>
        </row>
        <row r="49508">
          <cell r="A49508">
            <v>191856</v>
          </cell>
          <cell r="H49508">
            <v>2132.67</v>
          </cell>
          <cell r="U49508"/>
        </row>
        <row r="49509">
          <cell r="A49509">
            <v>191748</v>
          </cell>
          <cell r="H49509">
            <v>2132.67</v>
          </cell>
          <cell r="U49509"/>
        </row>
        <row r="49510">
          <cell r="A49510">
            <v>191868</v>
          </cell>
          <cell r="H49510">
            <v>2132.67</v>
          </cell>
          <cell r="U49510"/>
        </row>
        <row r="49511">
          <cell r="A49511">
            <v>194158</v>
          </cell>
          <cell r="H49511">
            <v>4968</v>
          </cell>
          <cell r="U49511"/>
        </row>
        <row r="49512">
          <cell r="A49512">
            <v>100181</v>
          </cell>
          <cell r="H49512">
            <v>10800</v>
          </cell>
          <cell r="U49512"/>
        </row>
        <row r="49513">
          <cell r="A49513">
            <v>193607</v>
          </cell>
          <cell r="H49513">
            <v>1870</v>
          </cell>
          <cell r="U49513"/>
        </row>
        <row r="49514">
          <cell r="A49514">
            <v>190061</v>
          </cell>
          <cell r="H49514">
            <v>9588</v>
          </cell>
          <cell r="U49514"/>
        </row>
        <row r="49515">
          <cell r="A49515">
            <v>100708</v>
          </cell>
          <cell r="H49515">
            <v>10560</v>
          </cell>
          <cell r="U49515"/>
        </row>
        <row r="49516">
          <cell r="A49516">
            <v>190017</v>
          </cell>
          <cell r="H49516">
            <v>6392</v>
          </cell>
          <cell r="U49516"/>
        </row>
        <row r="49517">
          <cell r="A49517">
            <v>100149</v>
          </cell>
          <cell r="H49517">
            <v>2832</v>
          </cell>
          <cell r="U49517"/>
        </row>
        <row r="49518">
          <cell r="A49518">
            <v>101915</v>
          </cell>
          <cell r="H49518">
            <v>2952</v>
          </cell>
          <cell r="U49518"/>
        </row>
        <row r="49519">
          <cell r="A49519" t="str">
            <v>A60646</v>
          </cell>
          <cell r="H49519">
            <v>1917.6</v>
          </cell>
          <cell r="U49519"/>
        </row>
        <row r="49520">
          <cell r="A49520">
            <v>193848</v>
          </cell>
          <cell r="H49520">
            <v>600</v>
          </cell>
          <cell r="U49520"/>
        </row>
        <row r="49521">
          <cell r="A49521">
            <v>192770</v>
          </cell>
          <cell r="H49521">
            <v>9204</v>
          </cell>
          <cell r="U49521"/>
        </row>
        <row r="49522">
          <cell r="A49522" t="str">
            <v>A58258</v>
          </cell>
          <cell r="H49522">
            <v>1584</v>
          </cell>
          <cell r="U49522"/>
        </row>
        <row r="49523">
          <cell r="A49523" t="str">
            <v>A60646</v>
          </cell>
          <cell r="H49523">
            <v>1917.6</v>
          </cell>
          <cell r="U49523"/>
        </row>
        <row r="49524">
          <cell r="A49524">
            <v>100216</v>
          </cell>
          <cell r="H49524">
            <v>68000</v>
          </cell>
          <cell r="U49524"/>
        </row>
        <row r="49525">
          <cell r="A49525">
            <v>193423</v>
          </cell>
          <cell r="H49525">
            <v>770</v>
          </cell>
          <cell r="U49525"/>
        </row>
        <row r="49526">
          <cell r="A49526" t="str">
            <v>A60646</v>
          </cell>
          <cell r="H49526">
            <v>1534.08</v>
          </cell>
          <cell r="U49526"/>
        </row>
        <row r="49527">
          <cell r="A49527">
            <v>100143</v>
          </cell>
          <cell r="H49527">
            <v>1200</v>
          </cell>
          <cell r="U49527"/>
        </row>
        <row r="49528">
          <cell r="A49528">
            <v>502850</v>
          </cell>
          <cell r="H49528">
            <v>15680</v>
          </cell>
          <cell r="U49528"/>
        </row>
        <row r="49529">
          <cell r="A49529">
            <v>194037</v>
          </cell>
          <cell r="H49529">
            <v>350</v>
          </cell>
          <cell r="U49529"/>
        </row>
        <row r="49530">
          <cell r="A49530">
            <v>194615</v>
          </cell>
          <cell r="H49530">
            <v>1440</v>
          </cell>
          <cell r="U49530"/>
        </row>
        <row r="49531">
          <cell r="A49531">
            <v>190204</v>
          </cell>
          <cell r="H49531">
            <v>540</v>
          </cell>
          <cell r="U49531"/>
        </row>
        <row r="49532">
          <cell r="A49532">
            <v>800231</v>
          </cell>
          <cell r="H49532">
            <v>48852</v>
          </cell>
          <cell r="U49532"/>
        </row>
        <row r="49533">
          <cell r="A49533">
            <v>191073</v>
          </cell>
          <cell r="H49533">
            <v>10269.6</v>
          </cell>
          <cell r="U49533"/>
        </row>
        <row r="49534">
          <cell r="A49534">
            <v>190059</v>
          </cell>
          <cell r="H49534">
            <v>9108.6</v>
          </cell>
          <cell r="U49534"/>
        </row>
        <row r="49535">
          <cell r="A49535">
            <v>190059</v>
          </cell>
          <cell r="H49535">
            <v>19048.16</v>
          </cell>
          <cell r="U49535"/>
        </row>
        <row r="49536">
          <cell r="A49536">
            <v>190059</v>
          </cell>
          <cell r="H49536">
            <v>19815.2</v>
          </cell>
          <cell r="U49536"/>
        </row>
        <row r="49537">
          <cell r="A49537">
            <v>190059</v>
          </cell>
          <cell r="H49537">
            <v>19815.2</v>
          </cell>
          <cell r="U49537"/>
        </row>
        <row r="49538">
          <cell r="A49538">
            <v>101555</v>
          </cell>
          <cell r="H49538">
            <v>816</v>
          </cell>
          <cell r="U49538"/>
        </row>
        <row r="49539">
          <cell r="A49539" t="str">
            <v>A60646</v>
          </cell>
          <cell r="H49539">
            <v>23011.200000000001</v>
          </cell>
          <cell r="U49539"/>
        </row>
        <row r="49540">
          <cell r="A49540">
            <v>100596</v>
          </cell>
          <cell r="H49540">
            <v>1058.4000000000001</v>
          </cell>
          <cell r="U49540"/>
        </row>
        <row r="49541">
          <cell r="A49541">
            <v>192397</v>
          </cell>
          <cell r="H49541">
            <v>6070.8</v>
          </cell>
          <cell r="U49541"/>
        </row>
        <row r="49542">
          <cell r="A49542">
            <v>191675</v>
          </cell>
          <cell r="H49542">
            <v>146</v>
          </cell>
          <cell r="U49542"/>
        </row>
        <row r="49543">
          <cell r="A49543">
            <v>191675</v>
          </cell>
          <cell r="H49543">
            <v>7560</v>
          </cell>
          <cell r="U49543"/>
        </row>
        <row r="49544">
          <cell r="A49544">
            <v>192300</v>
          </cell>
          <cell r="H49544">
            <v>1350</v>
          </cell>
          <cell r="U49544"/>
        </row>
        <row r="49545">
          <cell r="A49545">
            <v>101884</v>
          </cell>
          <cell r="H49545">
            <v>2053.8000000000002</v>
          </cell>
          <cell r="U49545"/>
        </row>
        <row r="49546">
          <cell r="A49546" t="str">
            <v>A60646</v>
          </cell>
          <cell r="H49546">
            <v>31.96</v>
          </cell>
          <cell r="U49546"/>
        </row>
        <row r="49547">
          <cell r="A49547">
            <v>501130</v>
          </cell>
          <cell r="H49547">
            <v>399</v>
          </cell>
          <cell r="U49547"/>
        </row>
        <row r="49548">
          <cell r="A49548">
            <v>502066</v>
          </cell>
          <cell r="H49548">
            <v>7488</v>
          </cell>
          <cell r="U49548"/>
        </row>
        <row r="49549">
          <cell r="A49549">
            <v>193463</v>
          </cell>
          <cell r="H49549">
            <v>19176</v>
          </cell>
          <cell r="U49549"/>
        </row>
        <row r="49550">
          <cell r="A49550">
            <v>501298</v>
          </cell>
          <cell r="H49550">
            <v>9792</v>
          </cell>
          <cell r="U49550"/>
        </row>
        <row r="49551">
          <cell r="A49551">
            <v>100196</v>
          </cell>
          <cell r="H49551">
            <v>1200</v>
          </cell>
          <cell r="U49551"/>
        </row>
        <row r="49552">
          <cell r="A49552">
            <v>101533</v>
          </cell>
          <cell r="H49552">
            <v>142.19</v>
          </cell>
          <cell r="U49552"/>
        </row>
        <row r="49553">
          <cell r="A49553">
            <v>101533</v>
          </cell>
          <cell r="H49553">
            <v>2832</v>
          </cell>
          <cell r="U49553"/>
        </row>
        <row r="49554">
          <cell r="A49554">
            <v>193941</v>
          </cell>
          <cell r="H49554">
            <v>13536</v>
          </cell>
          <cell r="U49554"/>
        </row>
        <row r="49555">
          <cell r="A49555">
            <v>193945</v>
          </cell>
          <cell r="H49555">
            <v>6768</v>
          </cell>
          <cell r="U49555"/>
        </row>
        <row r="49556">
          <cell r="A49556">
            <v>193944</v>
          </cell>
          <cell r="H49556">
            <v>6768</v>
          </cell>
          <cell r="U49556"/>
        </row>
        <row r="49557">
          <cell r="A49557">
            <v>193942</v>
          </cell>
          <cell r="H49557">
            <v>6768</v>
          </cell>
          <cell r="U49557"/>
        </row>
        <row r="49558">
          <cell r="A49558">
            <v>194398</v>
          </cell>
          <cell r="H49558">
            <v>20000</v>
          </cell>
          <cell r="U49558"/>
        </row>
        <row r="49559">
          <cell r="A49559" t="str">
            <v>A60718</v>
          </cell>
          <cell r="H49559">
            <v>399</v>
          </cell>
          <cell r="U49559"/>
        </row>
        <row r="49560">
          <cell r="A49560">
            <v>194516</v>
          </cell>
          <cell r="H49560">
            <v>2940</v>
          </cell>
          <cell r="U49560"/>
        </row>
        <row r="49561">
          <cell r="A49561">
            <v>102549</v>
          </cell>
          <cell r="H49561">
            <v>6000</v>
          </cell>
          <cell r="U49561"/>
        </row>
        <row r="49562">
          <cell r="A49562" t="str">
            <v>A5882D</v>
          </cell>
          <cell r="H49562">
            <v>4200</v>
          </cell>
          <cell r="U49562"/>
        </row>
        <row r="49563">
          <cell r="A49563">
            <v>191690</v>
          </cell>
          <cell r="H49563">
            <v>798</v>
          </cell>
          <cell r="U49563"/>
        </row>
        <row r="49564">
          <cell r="A49564">
            <v>191690</v>
          </cell>
          <cell r="H49564">
            <v>19600.8</v>
          </cell>
          <cell r="U49564"/>
        </row>
        <row r="49565">
          <cell r="A49565" t="str">
            <v>A59252</v>
          </cell>
          <cell r="H49565">
            <v>182.59</v>
          </cell>
          <cell r="U49565"/>
        </row>
        <row r="49566">
          <cell r="A49566" t="str">
            <v>A59252</v>
          </cell>
          <cell r="H49566">
            <v>9792</v>
          </cell>
          <cell r="U49566"/>
        </row>
        <row r="49567">
          <cell r="A49567">
            <v>193554</v>
          </cell>
          <cell r="H49567">
            <v>1449.14</v>
          </cell>
          <cell r="U49567"/>
        </row>
        <row r="49568">
          <cell r="A49568">
            <v>193554</v>
          </cell>
          <cell r="H49568">
            <v>1086.5899999999999</v>
          </cell>
          <cell r="U49568"/>
        </row>
        <row r="49569">
          <cell r="A49569">
            <v>193554</v>
          </cell>
          <cell r="H49569">
            <v>1195.0999999999999</v>
          </cell>
          <cell r="U49569"/>
        </row>
        <row r="49570">
          <cell r="A49570">
            <v>193554</v>
          </cell>
          <cell r="H49570">
            <v>1739.1</v>
          </cell>
          <cell r="U49570"/>
        </row>
        <row r="49571">
          <cell r="A49571">
            <v>102418</v>
          </cell>
          <cell r="H49571">
            <v>43.2</v>
          </cell>
          <cell r="U49571"/>
        </row>
        <row r="49572">
          <cell r="A49572">
            <v>102418</v>
          </cell>
          <cell r="H49572">
            <v>471</v>
          </cell>
          <cell r="U49572"/>
        </row>
        <row r="49573">
          <cell r="A49573">
            <v>502943</v>
          </cell>
          <cell r="H49573">
            <v>172.8</v>
          </cell>
          <cell r="U49573"/>
        </row>
        <row r="49574">
          <cell r="A49574">
            <v>502943</v>
          </cell>
          <cell r="H49574">
            <v>1884</v>
          </cell>
          <cell r="U49574"/>
        </row>
        <row r="49575">
          <cell r="A49575" t="str">
            <v>A60738</v>
          </cell>
          <cell r="H49575">
            <v>645</v>
          </cell>
          <cell r="U49575"/>
        </row>
        <row r="49576">
          <cell r="A49576" t="str">
            <v>A60738</v>
          </cell>
          <cell r="H49576">
            <v>747</v>
          </cell>
          <cell r="U49576"/>
        </row>
        <row r="49577">
          <cell r="A49577" t="str">
            <v>A60738</v>
          </cell>
          <cell r="H49577">
            <v>1899</v>
          </cell>
          <cell r="U49577"/>
        </row>
        <row r="49578">
          <cell r="A49578">
            <v>100838</v>
          </cell>
          <cell r="H49578">
            <v>392.7</v>
          </cell>
          <cell r="U49578"/>
        </row>
        <row r="49579">
          <cell r="A49579">
            <v>102550</v>
          </cell>
          <cell r="H49579">
            <v>7670.4</v>
          </cell>
          <cell r="U49579"/>
        </row>
        <row r="49580">
          <cell r="A49580">
            <v>102550</v>
          </cell>
          <cell r="H49580">
            <v>3835.2</v>
          </cell>
          <cell r="U49580"/>
        </row>
        <row r="49581">
          <cell r="A49581">
            <v>502849</v>
          </cell>
          <cell r="H49581">
            <v>156.25</v>
          </cell>
          <cell r="U49581"/>
        </row>
        <row r="49582">
          <cell r="A49582">
            <v>502849</v>
          </cell>
          <cell r="H49582">
            <v>6960</v>
          </cell>
          <cell r="U49582"/>
        </row>
        <row r="49583">
          <cell r="A49583">
            <v>194625</v>
          </cell>
          <cell r="H49583">
            <v>449.9</v>
          </cell>
          <cell r="U49583"/>
        </row>
        <row r="49584">
          <cell r="A49584">
            <v>194625</v>
          </cell>
          <cell r="H49584">
            <v>120</v>
          </cell>
          <cell r="U49584"/>
        </row>
        <row r="49585">
          <cell r="A49585">
            <v>194625</v>
          </cell>
          <cell r="H49585">
            <v>1560</v>
          </cell>
          <cell r="U49585"/>
        </row>
        <row r="49586">
          <cell r="A49586">
            <v>194625</v>
          </cell>
          <cell r="H49586">
            <v>1320</v>
          </cell>
          <cell r="U49586"/>
        </row>
        <row r="49587">
          <cell r="A49587">
            <v>194625</v>
          </cell>
          <cell r="H49587">
            <v>1806</v>
          </cell>
          <cell r="U49587"/>
        </row>
        <row r="49588">
          <cell r="A49588">
            <v>194625</v>
          </cell>
          <cell r="H49588">
            <v>1920</v>
          </cell>
          <cell r="U49588"/>
        </row>
        <row r="49589">
          <cell r="A49589">
            <v>194625</v>
          </cell>
          <cell r="H49589">
            <v>5040</v>
          </cell>
          <cell r="U49589"/>
        </row>
        <row r="49590">
          <cell r="A49590" t="str">
            <v>A60728</v>
          </cell>
          <cell r="H49590">
            <v>798</v>
          </cell>
          <cell r="U49590"/>
        </row>
        <row r="49591">
          <cell r="A49591" t="str">
            <v>A60728</v>
          </cell>
          <cell r="H49591">
            <v>2700</v>
          </cell>
          <cell r="U49591"/>
        </row>
        <row r="49592">
          <cell r="A49592" t="str">
            <v>A60728</v>
          </cell>
          <cell r="H49592">
            <v>3780</v>
          </cell>
          <cell r="U49592"/>
        </row>
        <row r="49593">
          <cell r="A49593">
            <v>100862</v>
          </cell>
          <cell r="H49593">
            <v>2640</v>
          </cell>
          <cell r="U49593"/>
        </row>
        <row r="49594">
          <cell r="A49594">
            <v>192255</v>
          </cell>
          <cell r="H49594">
            <v>1440</v>
          </cell>
          <cell r="U49594"/>
        </row>
        <row r="49595">
          <cell r="A49595">
            <v>193830</v>
          </cell>
          <cell r="H49595">
            <v>183.75</v>
          </cell>
          <cell r="U49595"/>
        </row>
        <row r="49596">
          <cell r="A49596">
            <v>193830</v>
          </cell>
          <cell r="H49596">
            <v>31800</v>
          </cell>
          <cell r="U49596"/>
        </row>
        <row r="49597">
          <cell r="A49597">
            <v>192053</v>
          </cell>
          <cell r="H49597">
            <v>3198</v>
          </cell>
          <cell r="U49597"/>
        </row>
        <row r="49598">
          <cell r="A49598" t="str">
            <v>A60752</v>
          </cell>
          <cell r="H49598">
            <v>698</v>
          </cell>
          <cell r="U49598"/>
        </row>
        <row r="49599">
          <cell r="A49599" t="str">
            <v>A60752</v>
          </cell>
          <cell r="H49599">
            <v>14400</v>
          </cell>
          <cell r="U49599"/>
        </row>
        <row r="49600">
          <cell r="A49600" t="str">
            <v>A60746</v>
          </cell>
          <cell r="H49600">
            <v>7488</v>
          </cell>
          <cell r="U49600"/>
        </row>
        <row r="49601">
          <cell r="A49601">
            <v>502951</v>
          </cell>
          <cell r="H49601">
            <v>9792</v>
          </cell>
          <cell r="U49601"/>
        </row>
        <row r="49602">
          <cell r="A49602" t="str">
            <v>A60750</v>
          </cell>
          <cell r="H49602">
            <v>7488</v>
          </cell>
          <cell r="U49602"/>
        </row>
        <row r="49603">
          <cell r="A49603">
            <v>194037</v>
          </cell>
          <cell r="H49603">
            <v>2040</v>
          </cell>
          <cell r="U49603"/>
        </row>
        <row r="49604">
          <cell r="A49604">
            <v>190269</v>
          </cell>
          <cell r="H49604">
            <v>4862</v>
          </cell>
          <cell r="U49604"/>
        </row>
        <row r="49605">
          <cell r="A49605">
            <v>190269</v>
          </cell>
          <cell r="H49605">
            <v>306</v>
          </cell>
          <cell r="U49605"/>
        </row>
        <row r="49606">
          <cell r="A49606" t="str">
            <v>A59543</v>
          </cell>
          <cell r="H49606">
            <v>1092</v>
          </cell>
          <cell r="U49606"/>
        </row>
        <row r="49607">
          <cell r="A49607">
            <v>190017</v>
          </cell>
          <cell r="H49607">
            <v>9588</v>
          </cell>
          <cell r="U49607"/>
        </row>
        <row r="49608">
          <cell r="A49608">
            <v>190017</v>
          </cell>
          <cell r="H49608">
            <v>9588</v>
          </cell>
          <cell r="U49608"/>
        </row>
        <row r="49609">
          <cell r="A49609">
            <v>190017</v>
          </cell>
          <cell r="H49609">
            <v>9588</v>
          </cell>
          <cell r="U49609"/>
        </row>
        <row r="49610">
          <cell r="A49610">
            <v>101051</v>
          </cell>
          <cell r="H49610">
            <v>29736</v>
          </cell>
          <cell r="U49610"/>
        </row>
        <row r="49611">
          <cell r="A49611">
            <v>101689</v>
          </cell>
          <cell r="H49611">
            <v>13872</v>
          </cell>
          <cell r="U49611"/>
        </row>
        <row r="49612">
          <cell r="A49612">
            <v>191644</v>
          </cell>
          <cell r="H49612">
            <v>4636.5</v>
          </cell>
          <cell r="U49612"/>
        </row>
        <row r="49613">
          <cell r="A49613">
            <v>191645</v>
          </cell>
          <cell r="H49613">
            <v>5508</v>
          </cell>
          <cell r="U49613"/>
        </row>
        <row r="49614">
          <cell r="A49614" t="str">
            <v>A60120</v>
          </cell>
          <cell r="H49614">
            <v>215</v>
          </cell>
          <cell r="U49614"/>
        </row>
        <row r="49615">
          <cell r="A49615" t="str">
            <v>A60120</v>
          </cell>
          <cell r="H49615">
            <v>249</v>
          </cell>
          <cell r="U49615"/>
        </row>
        <row r="49616">
          <cell r="A49616" t="str">
            <v>A60120</v>
          </cell>
          <cell r="H49616">
            <v>633.02</v>
          </cell>
          <cell r="U49616"/>
        </row>
        <row r="49617">
          <cell r="A49617">
            <v>503005</v>
          </cell>
          <cell r="H49617">
            <v>179.88</v>
          </cell>
          <cell r="U49617"/>
        </row>
        <row r="49618">
          <cell r="A49618">
            <v>503005</v>
          </cell>
          <cell r="H49618">
            <v>8856</v>
          </cell>
          <cell r="U49618"/>
        </row>
        <row r="49619">
          <cell r="A49619">
            <v>101447</v>
          </cell>
          <cell r="H49619">
            <v>1721</v>
          </cell>
          <cell r="U49619"/>
        </row>
        <row r="49620">
          <cell r="A49620">
            <v>100573</v>
          </cell>
          <cell r="H49620">
            <v>2394</v>
          </cell>
          <cell r="U49620"/>
        </row>
        <row r="49621">
          <cell r="A49621">
            <v>193092</v>
          </cell>
          <cell r="H49621">
            <v>2112</v>
          </cell>
          <cell r="U49621"/>
        </row>
        <row r="49622">
          <cell r="A49622">
            <v>193092</v>
          </cell>
          <cell r="H49622">
            <v>77.5</v>
          </cell>
          <cell r="U49622"/>
        </row>
        <row r="49623">
          <cell r="A49623" t="str">
            <v>A60646</v>
          </cell>
          <cell r="H49623">
            <v>4602.24</v>
          </cell>
          <cell r="U49623"/>
        </row>
        <row r="49624">
          <cell r="A49624" t="str">
            <v>A60646</v>
          </cell>
          <cell r="H49624">
            <v>1150.56</v>
          </cell>
          <cell r="U49624"/>
        </row>
        <row r="49625">
          <cell r="A49625" t="str">
            <v>A60646</v>
          </cell>
          <cell r="H49625">
            <v>3068.16</v>
          </cell>
          <cell r="U49625"/>
        </row>
        <row r="49626">
          <cell r="A49626">
            <v>191752</v>
          </cell>
          <cell r="H49626">
            <v>897.06</v>
          </cell>
          <cell r="U49626"/>
        </row>
        <row r="49627">
          <cell r="A49627">
            <v>100358</v>
          </cell>
          <cell r="H49627">
            <v>132000</v>
          </cell>
          <cell r="U49627"/>
        </row>
        <row r="49628">
          <cell r="A49628" t="str">
            <v>A60646</v>
          </cell>
          <cell r="H49628">
            <v>797.24</v>
          </cell>
          <cell r="U49628"/>
        </row>
        <row r="49629">
          <cell r="A49629">
            <v>192302</v>
          </cell>
          <cell r="H49629">
            <v>480</v>
          </cell>
          <cell r="U49629"/>
        </row>
        <row r="49630">
          <cell r="A49630" t="str">
            <v>A59405</v>
          </cell>
          <cell r="H49630">
            <v>5280</v>
          </cell>
          <cell r="U49630"/>
        </row>
        <row r="49631">
          <cell r="A49631">
            <v>100892</v>
          </cell>
          <cell r="H49631">
            <v>83166</v>
          </cell>
          <cell r="U49631"/>
        </row>
        <row r="49632">
          <cell r="A49632">
            <v>800108</v>
          </cell>
          <cell r="H49632">
            <v>6528</v>
          </cell>
          <cell r="U49632"/>
        </row>
        <row r="49633">
          <cell r="A49633">
            <v>502065</v>
          </cell>
          <cell r="H49633">
            <v>6264</v>
          </cell>
          <cell r="U49633"/>
        </row>
        <row r="49634">
          <cell r="A49634" t="str">
            <v>A60646</v>
          </cell>
          <cell r="H49634">
            <v>398.62</v>
          </cell>
          <cell r="U49634"/>
        </row>
        <row r="49635">
          <cell r="A49635" t="str">
            <v>A60646</v>
          </cell>
          <cell r="H49635">
            <v>767.04</v>
          </cell>
          <cell r="U49635"/>
        </row>
        <row r="49636">
          <cell r="A49636">
            <v>800050</v>
          </cell>
          <cell r="H49636">
            <v>3360</v>
          </cell>
          <cell r="U49636"/>
        </row>
        <row r="49637">
          <cell r="A49637">
            <v>502036</v>
          </cell>
          <cell r="H49637">
            <v>8568</v>
          </cell>
          <cell r="U49637"/>
        </row>
        <row r="49638">
          <cell r="A49638">
            <v>502036</v>
          </cell>
          <cell r="H49638">
            <v>33768</v>
          </cell>
          <cell r="U49638"/>
        </row>
        <row r="49639">
          <cell r="A49639">
            <v>193095</v>
          </cell>
          <cell r="H49639">
            <v>72</v>
          </cell>
          <cell r="U49639"/>
        </row>
        <row r="49640">
          <cell r="A49640">
            <v>101788</v>
          </cell>
          <cell r="H49640">
            <v>19584</v>
          </cell>
          <cell r="U49640"/>
        </row>
        <row r="49641">
          <cell r="A49641">
            <v>191245</v>
          </cell>
          <cell r="H49641">
            <v>18900</v>
          </cell>
          <cell r="U49641"/>
        </row>
        <row r="49642">
          <cell r="A49642">
            <v>194627</v>
          </cell>
          <cell r="H49642">
            <v>155760</v>
          </cell>
          <cell r="U49642"/>
        </row>
        <row r="49643">
          <cell r="A49643">
            <v>193999</v>
          </cell>
          <cell r="H49643">
            <v>880</v>
          </cell>
          <cell r="U49643"/>
        </row>
        <row r="49644">
          <cell r="A49644">
            <v>193999</v>
          </cell>
          <cell r="H49644">
            <v>270</v>
          </cell>
          <cell r="U49644"/>
        </row>
        <row r="49645">
          <cell r="A49645">
            <v>193999</v>
          </cell>
          <cell r="H49645">
            <v>143</v>
          </cell>
          <cell r="U49645"/>
        </row>
        <row r="49646">
          <cell r="A49646">
            <v>193407</v>
          </cell>
          <cell r="H49646">
            <v>10440</v>
          </cell>
          <cell r="U49646"/>
        </row>
        <row r="49647">
          <cell r="A49647">
            <v>193970</v>
          </cell>
          <cell r="H49647">
            <v>13500</v>
          </cell>
          <cell r="U49647"/>
        </row>
        <row r="49648">
          <cell r="A49648">
            <v>100157</v>
          </cell>
          <cell r="H49648">
            <v>70000</v>
          </cell>
          <cell r="U49648"/>
        </row>
        <row r="49649">
          <cell r="A49649">
            <v>100234</v>
          </cell>
          <cell r="H49649">
            <v>35400</v>
          </cell>
          <cell r="U49649"/>
        </row>
        <row r="49650">
          <cell r="A49650">
            <v>502984</v>
          </cell>
          <cell r="H49650">
            <v>116</v>
          </cell>
          <cell r="U49650"/>
        </row>
        <row r="49651">
          <cell r="A49651">
            <v>190033</v>
          </cell>
          <cell r="H49651">
            <v>47940</v>
          </cell>
          <cell r="U49651"/>
        </row>
        <row r="49652">
          <cell r="A49652">
            <v>191539</v>
          </cell>
          <cell r="H49652">
            <v>28809.919999999998</v>
          </cell>
          <cell r="U49652"/>
        </row>
        <row r="49653">
          <cell r="A49653">
            <v>190061</v>
          </cell>
          <cell r="H49653">
            <v>30681.599999999999</v>
          </cell>
          <cell r="U49653"/>
        </row>
        <row r="49654">
          <cell r="A49654">
            <v>800050</v>
          </cell>
          <cell r="H49654">
            <v>16800</v>
          </cell>
          <cell r="U49654"/>
        </row>
        <row r="49655">
          <cell r="A49655">
            <v>101373</v>
          </cell>
          <cell r="H49655">
            <v>25249.86</v>
          </cell>
          <cell r="U49655"/>
        </row>
        <row r="49656">
          <cell r="A49656">
            <v>101373</v>
          </cell>
          <cell r="H49656">
            <v>108.84</v>
          </cell>
          <cell r="U49656"/>
        </row>
        <row r="49657">
          <cell r="A49657">
            <v>101373</v>
          </cell>
          <cell r="H49657">
            <v>654.41999999999996</v>
          </cell>
          <cell r="U49657"/>
        </row>
        <row r="49658">
          <cell r="A49658">
            <v>101373</v>
          </cell>
          <cell r="H49658">
            <v>157.16999999999999</v>
          </cell>
          <cell r="U49658"/>
        </row>
        <row r="49659">
          <cell r="A49659">
            <v>101373</v>
          </cell>
          <cell r="H49659">
            <v>545.21</v>
          </cell>
          <cell r="U49659"/>
        </row>
        <row r="49660">
          <cell r="A49660">
            <v>101373</v>
          </cell>
          <cell r="H49660">
            <v>94.56</v>
          </cell>
          <cell r="U49660"/>
        </row>
        <row r="49661">
          <cell r="A49661">
            <v>101373</v>
          </cell>
          <cell r="H49661">
            <v>614.64</v>
          </cell>
          <cell r="U49661"/>
        </row>
        <row r="49662">
          <cell r="A49662">
            <v>101702</v>
          </cell>
          <cell r="H49662">
            <v>24498.720000000001</v>
          </cell>
          <cell r="U49662"/>
        </row>
        <row r="49663">
          <cell r="A49663">
            <v>101702</v>
          </cell>
          <cell r="H49663">
            <v>108.84</v>
          </cell>
          <cell r="U49663"/>
        </row>
        <row r="49664">
          <cell r="A49664">
            <v>101702</v>
          </cell>
          <cell r="H49664">
            <v>157.16999999999999</v>
          </cell>
          <cell r="U49664"/>
        </row>
        <row r="49665">
          <cell r="A49665">
            <v>101702</v>
          </cell>
          <cell r="H49665">
            <v>47.28</v>
          </cell>
          <cell r="U49665"/>
        </row>
        <row r="49666">
          <cell r="A49666">
            <v>101702</v>
          </cell>
          <cell r="H49666">
            <v>435.27</v>
          </cell>
          <cell r="U49666"/>
        </row>
        <row r="49667">
          <cell r="A49667">
            <v>101705</v>
          </cell>
          <cell r="H49667">
            <v>2946.78</v>
          </cell>
          <cell r="U49667"/>
        </row>
        <row r="49668">
          <cell r="A49668" t="str">
            <v>A58529</v>
          </cell>
          <cell r="H49668">
            <v>57.78</v>
          </cell>
          <cell r="U49668"/>
        </row>
        <row r="49669">
          <cell r="A49669">
            <v>101704</v>
          </cell>
          <cell r="H49669">
            <v>2600.1</v>
          </cell>
          <cell r="U49669"/>
        </row>
        <row r="49670">
          <cell r="A49670">
            <v>191776</v>
          </cell>
          <cell r="H49670">
            <v>4000</v>
          </cell>
          <cell r="U49670"/>
        </row>
        <row r="49671">
          <cell r="A49671">
            <v>191215</v>
          </cell>
          <cell r="H49671">
            <v>8000</v>
          </cell>
          <cell r="U49671"/>
        </row>
        <row r="49672">
          <cell r="A49672">
            <v>192868</v>
          </cell>
          <cell r="H49672">
            <v>1584</v>
          </cell>
          <cell r="U49672"/>
        </row>
        <row r="49673">
          <cell r="A49673">
            <v>502914</v>
          </cell>
          <cell r="H49673">
            <v>399</v>
          </cell>
          <cell r="U49673"/>
        </row>
        <row r="49674">
          <cell r="A49674">
            <v>192582</v>
          </cell>
          <cell r="H49674">
            <v>9522</v>
          </cell>
          <cell r="U49674"/>
        </row>
        <row r="49675">
          <cell r="A49675">
            <v>101047</v>
          </cell>
          <cell r="H49675">
            <v>8280</v>
          </cell>
          <cell r="U49675"/>
        </row>
        <row r="49676">
          <cell r="A49676">
            <v>193612</v>
          </cell>
          <cell r="H49676">
            <v>3072</v>
          </cell>
          <cell r="U49676"/>
        </row>
        <row r="49677">
          <cell r="A49677">
            <v>193612</v>
          </cell>
          <cell r="H49677">
            <v>100</v>
          </cell>
          <cell r="U49677"/>
        </row>
        <row r="49678">
          <cell r="A49678">
            <v>193612</v>
          </cell>
          <cell r="H49678">
            <v>340</v>
          </cell>
          <cell r="U49678"/>
        </row>
        <row r="49679">
          <cell r="A49679">
            <v>191650</v>
          </cell>
          <cell r="H49679">
            <v>25296</v>
          </cell>
          <cell r="U49679"/>
        </row>
        <row r="49680">
          <cell r="A49680">
            <v>100036</v>
          </cell>
          <cell r="H49680">
            <v>7260</v>
          </cell>
          <cell r="U49680"/>
        </row>
        <row r="49681">
          <cell r="A49681">
            <v>102138</v>
          </cell>
          <cell r="H49681">
            <v>528</v>
          </cell>
          <cell r="U49681"/>
        </row>
        <row r="49682">
          <cell r="A49682">
            <v>102138</v>
          </cell>
          <cell r="H49682">
            <v>924</v>
          </cell>
          <cell r="U49682"/>
        </row>
        <row r="49683">
          <cell r="A49683">
            <v>190158</v>
          </cell>
          <cell r="H49683">
            <v>131</v>
          </cell>
          <cell r="U49683"/>
        </row>
        <row r="49684">
          <cell r="A49684">
            <v>190158</v>
          </cell>
          <cell r="H49684">
            <v>156</v>
          </cell>
          <cell r="U49684"/>
        </row>
        <row r="49685">
          <cell r="A49685">
            <v>190158</v>
          </cell>
          <cell r="H49685">
            <v>442</v>
          </cell>
          <cell r="U49685"/>
        </row>
        <row r="49686">
          <cell r="A49686">
            <v>190898</v>
          </cell>
          <cell r="H49686">
            <v>924</v>
          </cell>
          <cell r="U49686"/>
        </row>
        <row r="49687">
          <cell r="A49687">
            <v>193076</v>
          </cell>
          <cell r="H49687">
            <v>3344</v>
          </cell>
          <cell r="U49687"/>
        </row>
        <row r="49688">
          <cell r="A49688">
            <v>100925</v>
          </cell>
          <cell r="H49688">
            <v>3657.52</v>
          </cell>
          <cell r="U49688"/>
        </row>
        <row r="49689">
          <cell r="A49689">
            <v>100925</v>
          </cell>
          <cell r="H49689">
            <v>44526.27</v>
          </cell>
          <cell r="U49689"/>
        </row>
        <row r="49690">
          <cell r="A49690">
            <v>192801</v>
          </cell>
          <cell r="H49690">
            <v>2652</v>
          </cell>
          <cell r="U49690"/>
        </row>
        <row r="49691">
          <cell r="A49691">
            <v>192800</v>
          </cell>
          <cell r="H49691">
            <v>816</v>
          </cell>
          <cell r="U49691"/>
        </row>
        <row r="49692">
          <cell r="A49692">
            <v>193581</v>
          </cell>
          <cell r="H49692">
            <v>64.83</v>
          </cell>
          <cell r="U49692"/>
        </row>
        <row r="49693">
          <cell r="A49693">
            <v>193581</v>
          </cell>
          <cell r="H49693">
            <v>77.7</v>
          </cell>
          <cell r="U49693"/>
        </row>
        <row r="49694">
          <cell r="A49694">
            <v>193581</v>
          </cell>
          <cell r="H49694">
            <v>1536</v>
          </cell>
          <cell r="U49694"/>
        </row>
        <row r="49695">
          <cell r="A49695">
            <v>193601</v>
          </cell>
          <cell r="H49695">
            <v>1536</v>
          </cell>
          <cell r="U49695"/>
        </row>
        <row r="49696">
          <cell r="A49696">
            <v>193601</v>
          </cell>
          <cell r="H49696">
            <v>64.83</v>
          </cell>
          <cell r="U49696"/>
        </row>
        <row r="49697">
          <cell r="A49697">
            <v>193601</v>
          </cell>
          <cell r="H49697">
            <v>77.7</v>
          </cell>
          <cell r="U49697"/>
        </row>
        <row r="49698">
          <cell r="A49698">
            <v>193601</v>
          </cell>
          <cell r="H49698">
            <v>1536</v>
          </cell>
          <cell r="U49698"/>
        </row>
        <row r="49699">
          <cell r="A49699">
            <v>193601</v>
          </cell>
          <cell r="H49699">
            <v>64.83</v>
          </cell>
          <cell r="U49699"/>
        </row>
        <row r="49700">
          <cell r="A49700">
            <v>193601</v>
          </cell>
          <cell r="H49700">
            <v>77.7</v>
          </cell>
          <cell r="U49700"/>
        </row>
        <row r="49701">
          <cell r="A49701">
            <v>194049</v>
          </cell>
          <cell r="H49701">
            <v>981</v>
          </cell>
          <cell r="U49701"/>
        </row>
        <row r="49702">
          <cell r="A49702">
            <v>194049</v>
          </cell>
          <cell r="H49702">
            <v>64.83</v>
          </cell>
          <cell r="U49702"/>
        </row>
        <row r="49703">
          <cell r="A49703">
            <v>194049</v>
          </cell>
          <cell r="H49703">
            <v>948</v>
          </cell>
          <cell r="U49703"/>
        </row>
        <row r="49704">
          <cell r="A49704">
            <v>102539</v>
          </cell>
          <cell r="H49704">
            <v>24000</v>
          </cell>
          <cell r="U49704"/>
        </row>
        <row r="49705">
          <cell r="A49705">
            <v>100719</v>
          </cell>
          <cell r="H49705">
            <v>4440</v>
          </cell>
          <cell r="U49705"/>
        </row>
        <row r="49706">
          <cell r="A49706">
            <v>500925</v>
          </cell>
          <cell r="H49706">
            <v>15120</v>
          </cell>
          <cell r="U49706"/>
        </row>
        <row r="49707">
          <cell r="A49707">
            <v>194428</v>
          </cell>
          <cell r="H49707">
            <v>78</v>
          </cell>
          <cell r="U49707"/>
        </row>
        <row r="49708">
          <cell r="A49708">
            <v>194428</v>
          </cell>
          <cell r="H49708">
            <v>2112</v>
          </cell>
          <cell r="U49708"/>
        </row>
        <row r="49709">
          <cell r="A49709">
            <v>100719</v>
          </cell>
          <cell r="H49709">
            <v>480</v>
          </cell>
          <cell r="U49709"/>
        </row>
        <row r="49710">
          <cell r="A49710">
            <v>100719</v>
          </cell>
          <cell r="H49710">
            <v>2220</v>
          </cell>
          <cell r="U49710"/>
        </row>
        <row r="49711">
          <cell r="A49711">
            <v>100719</v>
          </cell>
          <cell r="H49711">
            <v>240</v>
          </cell>
          <cell r="U49711"/>
        </row>
        <row r="49712">
          <cell r="A49712">
            <v>190537</v>
          </cell>
          <cell r="H49712">
            <v>28800</v>
          </cell>
          <cell r="U49712"/>
        </row>
        <row r="49713">
          <cell r="A49713">
            <v>191594</v>
          </cell>
          <cell r="H49713">
            <v>2941.92</v>
          </cell>
          <cell r="U49713"/>
        </row>
        <row r="49714">
          <cell r="A49714">
            <v>502030</v>
          </cell>
          <cell r="H49714">
            <v>12000</v>
          </cell>
          <cell r="U49714"/>
        </row>
        <row r="49715">
          <cell r="A49715">
            <v>102134</v>
          </cell>
          <cell r="H49715">
            <v>4440</v>
          </cell>
          <cell r="U49715"/>
        </row>
        <row r="49716">
          <cell r="A49716">
            <v>102134</v>
          </cell>
          <cell r="H49716">
            <v>480</v>
          </cell>
          <cell r="U49716"/>
        </row>
        <row r="49717">
          <cell r="A49717">
            <v>193721</v>
          </cell>
          <cell r="H49717">
            <v>6540</v>
          </cell>
          <cell r="U49717"/>
        </row>
        <row r="49718">
          <cell r="A49718">
            <v>192053</v>
          </cell>
          <cell r="H49718">
            <v>7200</v>
          </cell>
          <cell r="U49718"/>
        </row>
        <row r="49719">
          <cell r="A49719">
            <v>191733</v>
          </cell>
          <cell r="H49719">
            <v>224</v>
          </cell>
          <cell r="U49719"/>
        </row>
        <row r="49720">
          <cell r="A49720">
            <v>190241</v>
          </cell>
          <cell r="H49720">
            <v>240</v>
          </cell>
          <cell r="U49720"/>
        </row>
        <row r="49721">
          <cell r="A49721">
            <v>193831</v>
          </cell>
          <cell r="H49721">
            <v>530</v>
          </cell>
          <cell r="U49721"/>
        </row>
        <row r="49722">
          <cell r="A49722">
            <v>192526</v>
          </cell>
          <cell r="H49722">
            <v>1800</v>
          </cell>
          <cell r="U49722"/>
        </row>
        <row r="49723">
          <cell r="A49723">
            <v>192526</v>
          </cell>
          <cell r="H49723">
            <v>1134</v>
          </cell>
          <cell r="U49723"/>
        </row>
        <row r="49724">
          <cell r="A49724">
            <v>101373</v>
          </cell>
          <cell r="H49724">
            <v>1078.8499999999999</v>
          </cell>
          <cell r="U49724"/>
        </row>
        <row r="49725">
          <cell r="A49725">
            <v>101034</v>
          </cell>
          <cell r="H49725">
            <v>4968</v>
          </cell>
          <cell r="U49725"/>
        </row>
        <row r="49726">
          <cell r="A49726">
            <v>100055</v>
          </cell>
          <cell r="H49726">
            <v>29100</v>
          </cell>
          <cell r="U49726"/>
        </row>
        <row r="49727">
          <cell r="A49727">
            <v>101218</v>
          </cell>
          <cell r="H49727">
            <v>1562.4</v>
          </cell>
          <cell r="U49727"/>
        </row>
        <row r="49728">
          <cell r="A49728">
            <v>101229</v>
          </cell>
          <cell r="H49728">
            <v>1396.5</v>
          </cell>
          <cell r="U49728"/>
        </row>
        <row r="49729">
          <cell r="A49729">
            <v>101229</v>
          </cell>
          <cell r="H49729">
            <v>105</v>
          </cell>
          <cell r="U49729"/>
        </row>
        <row r="49730">
          <cell r="A49730">
            <v>194281</v>
          </cell>
          <cell r="H49730">
            <v>279.3</v>
          </cell>
          <cell r="U49730"/>
        </row>
        <row r="49731">
          <cell r="A49731">
            <v>194281</v>
          </cell>
          <cell r="H49731">
            <v>70</v>
          </cell>
          <cell r="U49731"/>
        </row>
        <row r="49732">
          <cell r="A49732">
            <v>101232</v>
          </cell>
          <cell r="H49732">
            <v>1117.2</v>
          </cell>
          <cell r="U49732"/>
        </row>
        <row r="49733">
          <cell r="A49733">
            <v>101232</v>
          </cell>
          <cell r="H49733">
            <v>95</v>
          </cell>
          <cell r="U49733"/>
        </row>
        <row r="49734">
          <cell r="A49734">
            <v>101228</v>
          </cell>
          <cell r="H49734">
            <v>837.9</v>
          </cell>
          <cell r="U49734"/>
        </row>
        <row r="49735">
          <cell r="A49735">
            <v>101228</v>
          </cell>
          <cell r="H49735">
            <v>85</v>
          </cell>
          <cell r="U49735"/>
        </row>
        <row r="49736">
          <cell r="A49736">
            <v>102398</v>
          </cell>
          <cell r="H49736">
            <v>4440</v>
          </cell>
          <cell r="U49736"/>
        </row>
        <row r="49737">
          <cell r="A49737">
            <v>102398</v>
          </cell>
          <cell r="H49737">
            <v>480</v>
          </cell>
          <cell r="U49737"/>
        </row>
        <row r="49738">
          <cell r="A49738">
            <v>192526</v>
          </cell>
          <cell r="H49738">
            <v>720</v>
          </cell>
          <cell r="U49738"/>
        </row>
        <row r="49739">
          <cell r="A49739" t="str">
            <v>A60646</v>
          </cell>
          <cell r="H49739">
            <v>3835.2</v>
          </cell>
          <cell r="U49739"/>
        </row>
        <row r="49740">
          <cell r="A49740">
            <v>102017</v>
          </cell>
          <cell r="H49740">
            <v>4440</v>
          </cell>
          <cell r="U49740"/>
        </row>
        <row r="49741">
          <cell r="A49741">
            <v>102017</v>
          </cell>
          <cell r="H49741">
            <v>480</v>
          </cell>
          <cell r="U49741"/>
        </row>
        <row r="49742">
          <cell r="A49742">
            <v>191350</v>
          </cell>
          <cell r="H49742">
            <v>120</v>
          </cell>
          <cell r="U49742"/>
        </row>
        <row r="49743">
          <cell r="A49743">
            <v>191350</v>
          </cell>
          <cell r="H49743">
            <v>59</v>
          </cell>
          <cell r="U49743"/>
        </row>
        <row r="49744">
          <cell r="A49744">
            <v>191350</v>
          </cell>
          <cell r="H49744">
            <v>142.85</v>
          </cell>
          <cell r="U49744"/>
        </row>
        <row r="49745">
          <cell r="A49745" t="str">
            <v>A60668</v>
          </cell>
          <cell r="H49745">
            <v>900</v>
          </cell>
          <cell r="U49745"/>
        </row>
        <row r="49746">
          <cell r="A49746" t="str">
            <v>A60668</v>
          </cell>
          <cell r="H49746">
            <v>540</v>
          </cell>
          <cell r="U49746"/>
        </row>
        <row r="49747">
          <cell r="A49747" t="str">
            <v>A01957</v>
          </cell>
          <cell r="H49747">
            <v>798</v>
          </cell>
          <cell r="U49747"/>
        </row>
        <row r="49748">
          <cell r="A49748" t="str">
            <v>A01957</v>
          </cell>
          <cell r="H49748">
            <v>1260</v>
          </cell>
          <cell r="U49748"/>
        </row>
        <row r="49749">
          <cell r="A49749">
            <v>193013</v>
          </cell>
          <cell r="H49749">
            <v>3192</v>
          </cell>
          <cell r="U49749"/>
        </row>
        <row r="49750">
          <cell r="A49750">
            <v>102607</v>
          </cell>
          <cell r="H49750">
            <v>512.1</v>
          </cell>
          <cell r="U49750"/>
        </row>
        <row r="49751">
          <cell r="A49751">
            <v>102607</v>
          </cell>
          <cell r="H49751">
            <v>1442.42</v>
          </cell>
          <cell r="U49751"/>
        </row>
        <row r="49752">
          <cell r="A49752">
            <v>102607</v>
          </cell>
          <cell r="H49752">
            <v>204.84</v>
          </cell>
          <cell r="U49752"/>
        </row>
        <row r="49753">
          <cell r="A49753">
            <v>102607</v>
          </cell>
          <cell r="H49753">
            <v>8449.65</v>
          </cell>
          <cell r="U49753"/>
        </row>
        <row r="49754">
          <cell r="A49754">
            <v>102607</v>
          </cell>
          <cell r="H49754">
            <v>270.27999999999997</v>
          </cell>
          <cell r="U49754"/>
        </row>
        <row r="49755">
          <cell r="A49755">
            <v>102607</v>
          </cell>
          <cell r="H49755">
            <v>3175.02</v>
          </cell>
          <cell r="U49755"/>
        </row>
        <row r="49756">
          <cell r="A49756">
            <v>102607</v>
          </cell>
          <cell r="H49756">
            <v>1493.63</v>
          </cell>
          <cell r="U49756"/>
        </row>
        <row r="49757">
          <cell r="A49757">
            <v>102607</v>
          </cell>
          <cell r="H49757">
            <v>995.75</v>
          </cell>
          <cell r="U49757"/>
        </row>
        <row r="49758">
          <cell r="A49758">
            <v>102607</v>
          </cell>
          <cell r="H49758">
            <v>170.7</v>
          </cell>
          <cell r="U49758"/>
        </row>
        <row r="49759">
          <cell r="A49759">
            <v>102607</v>
          </cell>
          <cell r="H49759">
            <v>1152.23</v>
          </cell>
          <cell r="U49759"/>
        </row>
        <row r="49760">
          <cell r="A49760">
            <v>102607</v>
          </cell>
          <cell r="H49760">
            <v>1294.48</v>
          </cell>
          <cell r="U49760"/>
        </row>
        <row r="49761">
          <cell r="A49761">
            <v>102607</v>
          </cell>
          <cell r="H49761">
            <v>51.21</v>
          </cell>
          <cell r="U49761"/>
        </row>
        <row r="49762">
          <cell r="A49762">
            <v>102607</v>
          </cell>
          <cell r="H49762">
            <v>71.13</v>
          </cell>
          <cell r="U49762"/>
        </row>
        <row r="49763">
          <cell r="A49763" t="str">
            <v>A60646</v>
          </cell>
          <cell r="H49763">
            <v>767.04</v>
          </cell>
          <cell r="U49763"/>
        </row>
        <row r="49764">
          <cell r="A49764" t="str">
            <v>A59539</v>
          </cell>
          <cell r="H49764">
            <v>1400</v>
          </cell>
          <cell r="U49764"/>
        </row>
        <row r="49765">
          <cell r="A49765" t="str">
            <v>A59539</v>
          </cell>
          <cell r="H49765">
            <v>143.6</v>
          </cell>
          <cell r="U49765"/>
        </row>
        <row r="49766">
          <cell r="A49766">
            <v>101999</v>
          </cell>
          <cell r="H49766">
            <v>1145.44</v>
          </cell>
          <cell r="U49766"/>
        </row>
        <row r="49767">
          <cell r="A49767">
            <v>191594</v>
          </cell>
          <cell r="H49767">
            <v>4160</v>
          </cell>
          <cell r="U49767"/>
        </row>
        <row r="49768">
          <cell r="A49768">
            <v>502943</v>
          </cell>
          <cell r="H49768">
            <v>172.8</v>
          </cell>
          <cell r="U49768"/>
        </row>
        <row r="49769">
          <cell r="A49769">
            <v>502943</v>
          </cell>
          <cell r="H49769">
            <v>1884</v>
          </cell>
          <cell r="U49769"/>
        </row>
        <row r="49770">
          <cell r="A49770">
            <v>500209</v>
          </cell>
          <cell r="H49770">
            <v>710.24</v>
          </cell>
          <cell r="U49770"/>
        </row>
        <row r="49771">
          <cell r="A49771">
            <v>500209</v>
          </cell>
          <cell r="H49771">
            <v>1221.6400000000001</v>
          </cell>
          <cell r="U49771"/>
        </row>
        <row r="49772">
          <cell r="A49772">
            <v>500209</v>
          </cell>
          <cell r="H49772">
            <v>1619.36</v>
          </cell>
          <cell r="U49772"/>
        </row>
        <row r="49773">
          <cell r="A49773">
            <v>500209</v>
          </cell>
          <cell r="H49773">
            <v>710.24</v>
          </cell>
          <cell r="U49773"/>
        </row>
        <row r="49774">
          <cell r="A49774">
            <v>500209</v>
          </cell>
          <cell r="H49774">
            <v>1221.6400000000001</v>
          </cell>
          <cell r="U49774"/>
        </row>
        <row r="49775">
          <cell r="A49775">
            <v>500209</v>
          </cell>
          <cell r="H49775">
            <v>1619.36</v>
          </cell>
          <cell r="U49775"/>
        </row>
        <row r="49776">
          <cell r="A49776">
            <v>500209</v>
          </cell>
          <cell r="H49776">
            <v>1682</v>
          </cell>
          <cell r="U49776"/>
        </row>
        <row r="49777">
          <cell r="A49777">
            <v>500209</v>
          </cell>
          <cell r="H49777">
            <v>2893.04</v>
          </cell>
          <cell r="U49777"/>
        </row>
        <row r="49778">
          <cell r="A49778">
            <v>500209</v>
          </cell>
          <cell r="H49778">
            <v>3834.96</v>
          </cell>
          <cell r="U49778"/>
        </row>
        <row r="49779">
          <cell r="A49779">
            <v>500209</v>
          </cell>
          <cell r="H49779">
            <v>1025</v>
          </cell>
          <cell r="U49779"/>
        </row>
        <row r="49780">
          <cell r="A49780">
            <v>500209</v>
          </cell>
          <cell r="H49780">
            <v>1763</v>
          </cell>
          <cell r="U49780"/>
        </row>
        <row r="49781">
          <cell r="A49781">
            <v>500209</v>
          </cell>
          <cell r="H49781">
            <v>2337</v>
          </cell>
          <cell r="U49781"/>
        </row>
        <row r="49782">
          <cell r="A49782">
            <v>500209</v>
          </cell>
          <cell r="H49782">
            <v>1061</v>
          </cell>
          <cell r="U49782"/>
        </row>
        <row r="49783">
          <cell r="A49783">
            <v>500209</v>
          </cell>
          <cell r="H49783">
            <v>1824.92</v>
          </cell>
          <cell r="U49783"/>
        </row>
        <row r="49784">
          <cell r="A49784">
            <v>500209</v>
          </cell>
          <cell r="H49784">
            <v>2419.08</v>
          </cell>
          <cell r="U49784"/>
        </row>
        <row r="49785">
          <cell r="A49785">
            <v>192936</v>
          </cell>
          <cell r="H49785">
            <v>15117</v>
          </cell>
          <cell r="U49785"/>
        </row>
        <row r="49786">
          <cell r="A49786">
            <v>192936</v>
          </cell>
          <cell r="H49786">
            <v>98400</v>
          </cell>
          <cell r="U49786"/>
        </row>
        <row r="49787">
          <cell r="A49787">
            <v>192936</v>
          </cell>
          <cell r="H49787">
            <v>129600</v>
          </cell>
          <cell r="U49787"/>
        </row>
        <row r="49788">
          <cell r="A49788">
            <v>100094</v>
          </cell>
          <cell r="H49788">
            <v>13500</v>
          </cell>
          <cell r="U49788"/>
        </row>
        <row r="49789">
          <cell r="A49789">
            <v>194037</v>
          </cell>
          <cell r="H49789">
            <v>24948</v>
          </cell>
          <cell r="U49789"/>
        </row>
        <row r="49790">
          <cell r="A49790" t="str">
            <v>A59366</v>
          </cell>
          <cell r="H49790">
            <v>103</v>
          </cell>
          <cell r="U49790"/>
        </row>
        <row r="49791">
          <cell r="A49791" t="str">
            <v>A59366</v>
          </cell>
          <cell r="H49791">
            <v>9996</v>
          </cell>
          <cell r="U49791"/>
        </row>
        <row r="49792">
          <cell r="A49792" t="str">
            <v>A60800</v>
          </cell>
          <cell r="H49792">
            <v>744</v>
          </cell>
          <cell r="U49792"/>
        </row>
        <row r="49793">
          <cell r="A49793">
            <v>194468</v>
          </cell>
          <cell r="H49793">
            <v>175</v>
          </cell>
          <cell r="U49793"/>
        </row>
        <row r="49794">
          <cell r="A49794">
            <v>194468</v>
          </cell>
          <cell r="H49794">
            <v>4080</v>
          </cell>
          <cell r="U49794"/>
        </row>
        <row r="49795">
          <cell r="A49795">
            <v>502020</v>
          </cell>
          <cell r="H49795">
            <v>3312</v>
          </cell>
          <cell r="U49795"/>
        </row>
        <row r="49796">
          <cell r="A49796" t="str">
            <v>A60456</v>
          </cell>
          <cell r="H49796">
            <v>150</v>
          </cell>
          <cell r="U49796"/>
        </row>
        <row r="49797">
          <cell r="A49797" t="str">
            <v>A60456</v>
          </cell>
          <cell r="H49797">
            <v>1560</v>
          </cell>
          <cell r="U49797"/>
        </row>
        <row r="49798">
          <cell r="A49798">
            <v>501698</v>
          </cell>
          <cell r="H49798">
            <v>1596</v>
          </cell>
          <cell r="U49798"/>
        </row>
        <row r="49799">
          <cell r="A49799">
            <v>501698</v>
          </cell>
          <cell r="H49799">
            <v>1596</v>
          </cell>
          <cell r="U49799"/>
        </row>
        <row r="49800">
          <cell r="A49800">
            <v>192144</v>
          </cell>
          <cell r="H49800">
            <v>4386</v>
          </cell>
          <cell r="U49800"/>
        </row>
        <row r="49801">
          <cell r="A49801">
            <v>100143</v>
          </cell>
          <cell r="H49801">
            <v>4080</v>
          </cell>
          <cell r="U49801"/>
        </row>
        <row r="49802">
          <cell r="A49802">
            <v>193937</v>
          </cell>
          <cell r="H49802">
            <v>1440</v>
          </cell>
          <cell r="U49802"/>
        </row>
        <row r="49803">
          <cell r="A49803">
            <v>194166</v>
          </cell>
          <cell r="H49803">
            <v>320.39999999999998</v>
          </cell>
          <cell r="U49803"/>
        </row>
        <row r="49804">
          <cell r="A49804">
            <v>194166</v>
          </cell>
          <cell r="H49804">
            <v>635.85</v>
          </cell>
          <cell r="U49804"/>
        </row>
        <row r="49805">
          <cell r="A49805">
            <v>194166</v>
          </cell>
          <cell r="H49805">
            <v>444.93</v>
          </cell>
          <cell r="U49805"/>
        </row>
        <row r="49806">
          <cell r="A49806">
            <v>191650</v>
          </cell>
          <cell r="H49806">
            <v>1560</v>
          </cell>
          <cell r="U49806"/>
        </row>
        <row r="49807">
          <cell r="A49807">
            <v>191650</v>
          </cell>
          <cell r="H49807">
            <v>438.62</v>
          </cell>
          <cell r="U49807"/>
        </row>
        <row r="49808">
          <cell r="A49808">
            <v>191650</v>
          </cell>
          <cell r="H49808">
            <v>9230</v>
          </cell>
          <cell r="U49808"/>
        </row>
        <row r="49809">
          <cell r="A49809">
            <v>191650</v>
          </cell>
          <cell r="H49809">
            <v>216</v>
          </cell>
          <cell r="U49809"/>
        </row>
        <row r="49810">
          <cell r="A49810">
            <v>191650</v>
          </cell>
          <cell r="H49810">
            <v>452</v>
          </cell>
          <cell r="U49810"/>
        </row>
        <row r="49811">
          <cell r="A49811">
            <v>191650</v>
          </cell>
          <cell r="H49811">
            <v>225</v>
          </cell>
          <cell r="U49811"/>
        </row>
        <row r="49812">
          <cell r="A49812">
            <v>101217</v>
          </cell>
          <cell r="H49812">
            <v>4032</v>
          </cell>
          <cell r="U49812"/>
        </row>
        <row r="49813">
          <cell r="A49813">
            <v>190417</v>
          </cell>
          <cell r="H49813">
            <v>4608</v>
          </cell>
          <cell r="U49813"/>
        </row>
        <row r="49814">
          <cell r="A49814">
            <v>102138</v>
          </cell>
          <cell r="H49814">
            <v>1155</v>
          </cell>
          <cell r="U49814"/>
        </row>
        <row r="49815">
          <cell r="A49815">
            <v>100488</v>
          </cell>
          <cell r="H49815">
            <v>125</v>
          </cell>
          <cell r="U49815"/>
        </row>
        <row r="49816">
          <cell r="A49816">
            <v>100488</v>
          </cell>
          <cell r="H49816">
            <v>3720</v>
          </cell>
          <cell r="U49816"/>
        </row>
        <row r="49817">
          <cell r="A49817">
            <v>192594</v>
          </cell>
          <cell r="H49817">
            <v>40658.400000000001</v>
          </cell>
          <cell r="U49817"/>
        </row>
        <row r="49818">
          <cell r="A49818">
            <v>800237</v>
          </cell>
          <cell r="H49818">
            <v>4224</v>
          </cell>
          <cell r="U49818"/>
        </row>
        <row r="49819">
          <cell r="A49819">
            <v>900271</v>
          </cell>
          <cell r="H49819">
            <v>2376</v>
          </cell>
          <cell r="U49819"/>
        </row>
        <row r="49820">
          <cell r="A49820">
            <v>900271</v>
          </cell>
          <cell r="H49820">
            <v>14256</v>
          </cell>
          <cell r="U49820"/>
        </row>
        <row r="49821">
          <cell r="A49821">
            <v>192019</v>
          </cell>
          <cell r="H49821">
            <v>4949.28</v>
          </cell>
          <cell r="U49821"/>
        </row>
        <row r="49822">
          <cell r="A49822">
            <v>192021</v>
          </cell>
          <cell r="H49822">
            <v>3322.08</v>
          </cell>
          <cell r="U49822"/>
        </row>
        <row r="49823">
          <cell r="A49823" t="str">
            <v>A60804</v>
          </cell>
          <cell r="H49823">
            <v>459</v>
          </cell>
          <cell r="U49823"/>
        </row>
        <row r="49824">
          <cell r="A49824" t="str">
            <v>A60804</v>
          </cell>
          <cell r="H49824">
            <v>375</v>
          </cell>
          <cell r="U49824"/>
        </row>
        <row r="49825">
          <cell r="A49825" t="str">
            <v>A60804</v>
          </cell>
          <cell r="H49825">
            <v>3666.6</v>
          </cell>
          <cell r="U49825"/>
        </row>
        <row r="49826">
          <cell r="A49826">
            <v>102530</v>
          </cell>
          <cell r="H49826">
            <v>3198</v>
          </cell>
          <cell r="U49826"/>
        </row>
        <row r="49827">
          <cell r="A49827">
            <v>101781</v>
          </cell>
          <cell r="H49827">
            <v>4860</v>
          </cell>
          <cell r="U49827"/>
        </row>
        <row r="49828">
          <cell r="A49828">
            <v>100196</v>
          </cell>
          <cell r="H49828">
            <v>8262</v>
          </cell>
          <cell r="U49828"/>
        </row>
        <row r="49829">
          <cell r="A49829">
            <v>191432</v>
          </cell>
          <cell r="H49829">
            <v>2822</v>
          </cell>
          <cell r="U49829"/>
        </row>
        <row r="49830">
          <cell r="A49830">
            <v>100196</v>
          </cell>
          <cell r="H49830">
            <v>5406</v>
          </cell>
          <cell r="U49830"/>
        </row>
        <row r="49831">
          <cell r="A49831">
            <v>190054</v>
          </cell>
          <cell r="H49831">
            <v>15980</v>
          </cell>
          <cell r="U49831"/>
        </row>
        <row r="49832">
          <cell r="A49832">
            <v>191650</v>
          </cell>
          <cell r="H49832">
            <v>200</v>
          </cell>
          <cell r="U49832"/>
        </row>
        <row r="49833">
          <cell r="A49833">
            <v>191650</v>
          </cell>
          <cell r="H49833">
            <v>226</v>
          </cell>
          <cell r="U49833"/>
        </row>
        <row r="49834">
          <cell r="A49834" t="str">
            <v>A60696</v>
          </cell>
          <cell r="H49834">
            <v>449.9</v>
          </cell>
          <cell r="U49834"/>
        </row>
        <row r="49835">
          <cell r="A49835" t="str">
            <v>A60696</v>
          </cell>
          <cell r="H49835">
            <v>3540</v>
          </cell>
          <cell r="U49835"/>
        </row>
        <row r="49836">
          <cell r="A49836">
            <v>102268</v>
          </cell>
          <cell r="H49836">
            <v>4080</v>
          </cell>
          <cell r="U49836"/>
        </row>
        <row r="49837">
          <cell r="A49837">
            <v>190888</v>
          </cell>
          <cell r="H49837">
            <v>215</v>
          </cell>
          <cell r="U49837"/>
        </row>
        <row r="49838">
          <cell r="A49838" t="str">
            <v>A59114</v>
          </cell>
          <cell r="H49838">
            <v>5808</v>
          </cell>
          <cell r="U49838"/>
        </row>
        <row r="49839">
          <cell r="A49839">
            <v>192595</v>
          </cell>
          <cell r="H49839">
            <v>2668.14</v>
          </cell>
          <cell r="U49839"/>
        </row>
        <row r="49840">
          <cell r="A49840">
            <v>192595</v>
          </cell>
          <cell r="H49840">
            <v>302.5</v>
          </cell>
          <cell r="U49840"/>
        </row>
        <row r="49841">
          <cell r="A49841" t="str">
            <v>A60199</v>
          </cell>
          <cell r="H49841">
            <v>5280</v>
          </cell>
          <cell r="U49841"/>
        </row>
        <row r="49842">
          <cell r="A49842">
            <v>190428</v>
          </cell>
          <cell r="H49842">
            <v>120</v>
          </cell>
          <cell r="U49842"/>
        </row>
        <row r="49843">
          <cell r="A49843">
            <v>190428</v>
          </cell>
          <cell r="H49843">
            <v>91.54</v>
          </cell>
          <cell r="U49843"/>
        </row>
        <row r="49844">
          <cell r="A49844">
            <v>190428</v>
          </cell>
          <cell r="H49844">
            <v>152</v>
          </cell>
          <cell r="U49844"/>
        </row>
        <row r="49845">
          <cell r="A49845">
            <v>190428</v>
          </cell>
          <cell r="H49845">
            <v>1370</v>
          </cell>
          <cell r="U49845"/>
        </row>
        <row r="49846">
          <cell r="A49846">
            <v>192236</v>
          </cell>
          <cell r="H49846">
            <v>4578</v>
          </cell>
          <cell r="U49846"/>
        </row>
        <row r="49847">
          <cell r="A49847">
            <v>201274</v>
          </cell>
          <cell r="H49847">
            <v>1456</v>
          </cell>
          <cell r="U49847"/>
        </row>
        <row r="49848">
          <cell r="A49848">
            <v>201274</v>
          </cell>
          <cell r="H49848">
            <v>2340</v>
          </cell>
          <cell r="U49848"/>
        </row>
        <row r="49849">
          <cell r="A49849">
            <v>201274</v>
          </cell>
          <cell r="H49849">
            <v>2240</v>
          </cell>
          <cell r="U49849"/>
        </row>
        <row r="49850">
          <cell r="A49850">
            <v>201274</v>
          </cell>
          <cell r="H49850">
            <v>3600</v>
          </cell>
          <cell r="U49850"/>
        </row>
        <row r="49851">
          <cell r="A49851">
            <v>100900</v>
          </cell>
          <cell r="H49851">
            <v>408</v>
          </cell>
          <cell r="U49851"/>
        </row>
        <row r="49852">
          <cell r="A49852" t="str">
            <v>A00997</v>
          </cell>
          <cell r="H49852">
            <v>449</v>
          </cell>
          <cell r="U49852"/>
        </row>
        <row r="49853">
          <cell r="A49853" t="str">
            <v>A00997</v>
          </cell>
          <cell r="H49853">
            <v>3540</v>
          </cell>
          <cell r="U49853"/>
        </row>
        <row r="49854">
          <cell r="A49854">
            <v>100719</v>
          </cell>
          <cell r="H49854">
            <v>624</v>
          </cell>
          <cell r="U49854"/>
        </row>
        <row r="49855">
          <cell r="A49855">
            <v>100719</v>
          </cell>
          <cell r="H49855">
            <v>5772</v>
          </cell>
          <cell r="U49855"/>
        </row>
        <row r="49856">
          <cell r="A49856">
            <v>102141</v>
          </cell>
          <cell r="H49856">
            <v>768</v>
          </cell>
          <cell r="U49856"/>
        </row>
        <row r="49857">
          <cell r="A49857">
            <v>102141</v>
          </cell>
          <cell r="H49857">
            <v>7104</v>
          </cell>
          <cell r="U49857"/>
        </row>
        <row r="49858">
          <cell r="A49858">
            <v>900067</v>
          </cell>
          <cell r="H49858">
            <v>32794</v>
          </cell>
          <cell r="U49858"/>
        </row>
        <row r="49859">
          <cell r="A49859">
            <v>900067</v>
          </cell>
          <cell r="H49859">
            <v>874</v>
          </cell>
          <cell r="U49859"/>
        </row>
        <row r="49860">
          <cell r="A49860" t="str">
            <v>A59549</v>
          </cell>
          <cell r="H49860">
            <v>3999</v>
          </cell>
          <cell r="U49860"/>
        </row>
        <row r="49861">
          <cell r="A49861">
            <v>192507</v>
          </cell>
          <cell r="H49861">
            <v>926.4</v>
          </cell>
          <cell r="U49861"/>
        </row>
        <row r="49862">
          <cell r="A49862">
            <v>193964</v>
          </cell>
          <cell r="H49862">
            <v>988</v>
          </cell>
          <cell r="U49862"/>
        </row>
        <row r="49863">
          <cell r="A49863">
            <v>193964</v>
          </cell>
          <cell r="H49863">
            <v>3040</v>
          </cell>
          <cell r="U49863"/>
        </row>
        <row r="49864">
          <cell r="A49864">
            <v>191383</v>
          </cell>
          <cell r="H49864">
            <v>4340</v>
          </cell>
          <cell r="U49864"/>
        </row>
        <row r="49865">
          <cell r="A49865">
            <v>191535</v>
          </cell>
          <cell r="H49865">
            <v>1723.09</v>
          </cell>
          <cell r="U49865"/>
        </row>
        <row r="49866">
          <cell r="A49866">
            <v>191535</v>
          </cell>
          <cell r="H49866">
            <v>5541.83</v>
          </cell>
          <cell r="U49866"/>
        </row>
        <row r="49867">
          <cell r="A49867">
            <v>191430</v>
          </cell>
          <cell r="H49867">
            <v>698.55</v>
          </cell>
          <cell r="U49867"/>
        </row>
        <row r="49868">
          <cell r="A49868">
            <v>191430</v>
          </cell>
          <cell r="H49868">
            <v>1397.1</v>
          </cell>
          <cell r="U49868"/>
        </row>
        <row r="49869">
          <cell r="A49869">
            <v>192595</v>
          </cell>
          <cell r="H49869">
            <v>2668.14</v>
          </cell>
          <cell r="U49869"/>
        </row>
        <row r="49870">
          <cell r="A49870">
            <v>192595</v>
          </cell>
          <cell r="H49870">
            <v>302.5</v>
          </cell>
          <cell r="U49870"/>
        </row>
        <row r="49871">
          <cell r="A49871">
            <v>502947</v>
          </cell>
          <cell r="H49871">
            <v>4905</v>
          </cell>
          <cell r="U49871"/>
        </row>
        <row r="49872">
          <cell r="A49872">
            <v>192461</v>
          </cell>
          <cell r="H49872">
            <v>292.5</v>
          </cell>
          <cell r="U49872"/>
        </row>
        <row r="49873">
          <cell r="A49873">
            <v>192461</v>
          </cell>
          <cell r="H49873">
            <v>22032</v>
          </cell>
          <cell r="U49873"/>
        </row>
        <row r="49874">
          <cell r="A49874">
            <v>501801</v>
          </cell>
          <cell r="H49874">
            <v>1050</v>
          </cell>
          <cell r="U49874"/>
        </row>
        <row r="49875">
          <cell r="A49875">
            <v>193606</v>
          </cell>
          <cell r="H49875">
            <v>3774</v>
          </cell>
          <cell r="U49875"/>
        </row>
        <row r="49876">
          <cell r="A49876">
            <v>500928</v>
          </cell>
          <cell r="H49876">
            <v>2520</v>
          </cell>
          <cell r="U49876"/>
        </row>
        <row r="49877">
          <cell r="A49877">
            <v>100596</v>
          </cell>
          <cell r="H49877">
            <v>4428</v>
          </cell>
          <cell r="U49877"/>
        </row>
        <row r="49878">
          <cell r="A49878">
            <v>100596</v>
          </cell>
          <cell r="H49878">
            <v>7164</v>
          </cell>
          <cell r="U49878"/>
        </row>
        <row r="49879">
          <cell r="A49879">
            <v>193838</v>
          </cell>
          <cell r="H49879">
            <v>1360</v>
          </cell>
          <cell r="U49879"/>
        </row>
        <row r="49880">
          <cell r="A49880">
            <v>193830</v>
          </cell>
          <cell r="H49880">
            <v>2394</v>
          </cell>
          <cell r="U49880"/>
        </row>
        <row r="49881">
          <cell r="A49881">
            <v>193830</v>
          </cell>
          <cell r="H49881">
            <v>31800</v>
          </cell>
          <cell r="U49881"/>
        </row>
        <row r="49882">
          <cell r="A49882">
            <v>190419</v>
          </cell>
          <cell r="H49882">
            <v>1456</v>
          </cell>
          <cell r="U49882"/>
        </row>
        <row r="49883">
          <cell r="A49883">
            <v>190419</v>
          </cell>
          <cell r="H49883">
            <v>1184</v>
          </cell>
          <cell r="U49883"/>
        </row>
        <row r="49884">
          <cell r="A49884">
            <v>193463</v>
          </cell>
          <cell r="H49884">
            <v>9588</v>
          </cell>
          <cell r="U49884"/>
        </row>
        <row r="49885">
          <cell r="A49885">
            <v>193778</v>
          </cell>
          <cell r="H49885">
            <v>6072.4</v>
          </cell>
          <cell r="U49885"/>
        </row>
        <row r="49886">
          <cell r="A49886">
            <v>500949</v>
          </cell>
          <cell r="H49886">
            <v>2268</v>
          </cell>
          <cell r="U49886"/>
        </row>
        <row r="49887">
          <cell r="A49887">
            <v>900333</v>
          </cell>
          <cell r="H49887">
            <v>2973.6</v>
          </cell>
          <cell r="U49887"/>
        </row>
        <row r="49888">
          <cell r="A49888">
            <v>500209</v>
          </cell>
          <cell r="H49888">
            <v>504</v>
          </cell>
          <cell r="U49888"/>
        </row>
        <row r="49889">
          <cell r="A49889">
            <v>100122</v>
          </cell>
          <cell r="H49889">
            <v>9540</v>
          </cell>
          <cell r="U49889"/>
        </row>
        <row r="49890">
          <cell r="A49890" t="str">
            <v>A58515</v>
          </cell>
          <cell r="H49890">
            <v>335.5</v>
          </cell>
          <cell r="U49890"/>
        </row>
        <row r="49891">
          <cell r="A49891" t="str">
            <v>A58515</v>
          </cell>
          <cell r="H49891">
            <v>5688</v>
          </cell>
          <cell r="U49891"/>
        </row>
        <row r="49892">
          <cell r="A49892">
            <v>101555</v>
          </cell>
          <cell r="H49892">
            <v>1596</v>
          </cell>
          <cell r="U49892"/>
        </row>
        <row r="49893">
          <cell r="A49893">
            <v>101555</v>
          </cell>
          <cell r="H49893">
            <v>1008</v>
          </cell>
          <cell r="U49893"/>
        </row>
        <row r="49894">
          <cell r="A49894">
            <v>193066</v>
          </cell>
          <cell r="H49894">
            <v>798</v>
          </cell>
          <cell r="U49894"/>
        </row>
        <row r="49895">
          <cell r="A49895">
            <v>500877</v>
          </cell>
          <cell r="H49895">
            <v>1584</v>
          </cell>
          <cell r="U49895"/>
        </row>
        <row r="49896">
          <cell r="A49896">
            <v>100034</v>
          </cell>
          <cell r="H49896">
            <v>2940</v>
          </cell>
          <cell r="U49896"/>
        </row>
        <row r="49897">
          <cell r="A49897">
            <v>194579</v>
          </cell>
          <cell r="H49897">
            <v>798</v>
          </cell>
          <cell r="U49897"/>
        </row>
        <row r="49898">
          <cell r="A49898">
            <v>191868</v>
          </cell>
          <cell r="H49898">
            <v>399</v>
          </cell>
          <cell r="U49898"/>
        </row>
        <row r="49899">
          <cell r="A49899">
            <v>102605</v>
          </cell>
          <cell r="H49899">
            <v>1159.2</v>
          </cell>
          <cell r="U49899"/>
        </row>
        <row r="49900">
          <cell r="A49900">
            <v>101244</v>
          </cell>
          <cell r="H49900">
            <v>5940</v>
          </cell>
          <cell r="U49900"/>
        </row>
        <row r="49901">
          <cell r="A49901">
            <v>194326</v>
          </cell>
          <cell r="H49901">
            <v>2970</v>
          </cell>
          <cell r="U49901"/>
        </row>
        <row r="49902">
          <cell r="A49902">
            <v>193467</v>
          </cell>
          <cell r="H49902">
            <v>2970</v>
          </cell>
          <cell r="U49902"/>
        </row>
        <row r="49903">
          <cell r="A49903">
            <v>102628</v>
          </cell>
          <cell r="H49903">
            <v>2970</v>
          </cell>
          <cell r="U49903"/>
        </row>
        <row r="49904">
          <cell r="A49904">
            <v>101247</v>
          </cell>
          <cell r="H49904">
            <v>8910</v>
          </cell>
          <cell r="U49904"/>
        </row>
        <row r="49905">
          <cell r="A49905">
            <v>101246</v>
          </cell>
          <cell r="H49905">
            <v>8910</v>
          </cell>
          <cell r="U49905"/>
        </row>
        <row r="49906">
          <cell r="A49906">
            <v>101245</v>
          </cell>
          <cell r="H49906">
            <v>5940</v>
          </cell>
          <cell r="U49906"/>
        </row>
        <row r="49907">
          <cell r="A49907">
            <v>194578</v>
          </cell>
          <cell r="H49907">
            <v>3690</v>
          </cell>
          <cell r="U49907"/>
        </row>
        <row r="49908">
          <cell r="A49908" t="str">
            <v>A58550</v>
          </cell>
          <cell r="H49908">
            <v>13500</v>
          </cell>
          <cell r="U49908"/>
        </row>
        <row r="49909">
          <cell r="A49909">
            <v>101421</v>
          </cell>
          <cell r="H49909">
            <v>18900</v>
          </cell>
          <cell r="U49909"/>
        </row>
        <row r="49910">
          <cell r="A49910">
            <v>102342</v>
          </cell>
          <cell r="H49910">
            <v>6000</v>
          </cell>
          <cell r="U49910"/>
        </row>
        <row r="49911">
          <cell r="A49911">
            <v>100229</v>
          </cell>
          <cell r="H49911">
            <v>6000</v>
          </cell>
          <cell r="U49911"/>
        </row>
        <row r="49912">
          <cell r="A49912" t="str">
            <v>A60305</v>
          </cell>
          <cell r="H49912">
            <v>2000</v>
          </cell>
          <cell r="U49912"/>
        </row>
        <row r="49913">
          <cell r="A49913">
            <v>900014</v>
          </cell>
          <cell r="H49913">
            <v>10000</v>
          </cell>
          <cell r="U49913"/>
        </row>
        <row r="49914">
          <cell r="A49914">
            <v>190241</v>
          </cell>
          <cell r="H49914">
            <v>450</v>
          </cell>
          <cell r="U49914"/>
        </row>
        <row r="49915">
          <cell r="A49915">
            <v>190241</v>
          </cell>
          <cell r="H49915">
            <v>120</v>
          </cell>
          <cell r="U49915"/>
        </row>
        <row r="49916">
          <cell r="A49916">
            <v>190264</v>
          </cell>
          <cell r="H49916">
            <v>6867</v>
          </cell>
          <cell r="U49916"/>
        </row>
        <row r="49917">
          <cell r="A49917">
            <v>800236</v>
          </cell>
          <cell r="H49917">
            <v>17775</v>
          </cell>
          <cell r="U49917"/>
        </row>
        <row r="49918">
          <cell r="A49918">
            <v>500949</v>
          </cell>
          <cell r="H49918">
            <v>7776</v>
          </cell>
          <cell r="U49918"/>
        </row>
        <row r="49919">
          <cell r="A49919">
            <v>192335</v>
          </cell>
          <cell r="H49919">
            <v>885</v>
          </cell>
          <cell r="U49919"/>
        </row>
        <row r="49920">
          <cell r="A49920">
            <v>192335</v>
          </cell>
          <cell r="H49920">
            <v>1890</v>
          </cell>
          <cell r="U49920"/>
        </row>
        <row r="49921">
          <cell r="A49921">
            <v>194437</v>
          </cell>
          <cell r="H49921">
            <v>428.55</v>
          </cell>
          <cell r="U49921"/>
        </row>
        <row r="49922">
          <cell r="A49922">
            <v>101221</v>
          </cell>
          <cell r="H49922">
            <v>1296</v>
          </cell>
          <cell r="U49922"/>
        </row>
        <row r="49923">
          <cell r="A49923">
            <v>900039</v>
          </cell>
          <cell r="H49923">
            <v>3168</v>
          </cell>
          <cell r="U49923"/>
        </row>
        <row r="49924">
          <cell r="A49924">
            <v>191127</v>
          </cell>
          <cell r="H49924">
            <v>9588</v>
          </cell>
          <cell r="U49924"/>
        </row>
        <row r="49925">
          <cell r="A49925">
            <v>194193</v>
          </cell>
          <cell r="H49925">
            <v>324</v>
          </cell>
          <cell r="U49925"/>
        </row>
        <row r="49926">
          <cell r="A49926">
            <v>192944</v>
          </cell>
          <cell r="H49926">
            <v>7500</v>
          </cell>
          <cell r="U49926"/>
        </row>
        <row r="49927">
          <cell r="A49927">
            <v>100983</v>
          </cell>
          <cell r="H49927">
            <v>4892.16</v>
          </cell>
          <cell r="U49927"/>
        </row>
        <row r="49928">
          <cell r="A49928">
            <v>191489</v>
          </cell>
          <cell r="H49928">
            <v>4903.68</v>
          </cell>
          <cell r="U49928"/>
        </row>
        <row r="49929">
          <cell r="A49929">
            <v>502576</v>
          </cell>
          <cell r="H49929">
            <v>9561.6</v>
          </cell>
          <cell r="U49929"/>
        </row>
        <row r="49930">
          <cell r="A49930" t="str">
            <v>A60652</v>
          </cell>
          <cell r="H49930">
            <v>450</v>
          </cell>
          <cell r="U49930"/>
        </row>
        <row r="49931">
          <cell r="A49931" t="str">
            <v>A60652</v>
          </cell>
          <cell r="H49931">
            <v>141.25</v>
          </cell>
          <cell r="U49931"/>
        </row>
        <row r="49932">
          <cell r="A49932" t="str">
            <v>A60652</v>
          </cell>
          <cell r="H49932">
            <v>3720</v>
          </cell>
          <cell r="U49932"/>
        </row>
        <row r="49933">
          <cell r="A49933">
            <v>900324</v>
          </cell>
          <cell r="H49933">
            <v>4800</v>
          </cell>
          <cell r="U49933"/>
        </row>
        <row r="49934">
          <cell r="A49934">
            <v>194284</v>
          </cell>
          <cell r="H49934">
            <v>9120</v>
          </cell>
          <cell r="U49934"/>
        </row>
        <row r="49935">
          <cell r="A49935">
            <v>194284</v>
          </cell>
          <cell r="H49935">
            <v>147</v>
          </cell>
          <cell r="U49935"/>
        </row>
        <row r="49936">
          <cell r="A49936">
            <v>193607</v>
          </cell>
          <cell r="H49936">
            <v>399</v>
          </cell>
          <cell r="U49936"/>
        </row>
        <row r="49937">
          <cell r="A49937">
            <v>193607</v>
          </cell>
          <cell r="H49937">
            <v>576</v>
          </cell>
          <cell r="U49937"/>
        </row>
        <row r="49938">
          <cell r="A49938">
            <v>500802</v>
          </cell>
          <cell r="H49938">
            <v>399</v>
          </cell>
          <cell r="U49938"/>
        </row>
        <row r="49939">
          <cell r="A49939">
            <v>193726</v>
          </cell>
          <cell r="H49939">
            <v>5640</v>
          </cell>
          <cell r="U49939"/>
        </row>
        <row r="49940">
          <cell r="A49940">
            <v>202963</v>
          </cell>
          <cell r="H49940">
            <v>120</v>
          </cell>
          <cell r="U49940"/>
        </row>
        <row r="49941">
          <cell r="A49941">
            <v>202963</v>
          </cell>
          <cell r="H49941">
            <v>2664</v>
          </cell>
          <cell r="U49941"/>
        </row>
        <row r="49942">
          <cell r="A49942">
            <v>900039</v>
          </cell>
          <cell r="H49942">
            <v>1008</v>
          </cell>
          <cell r="U49942"/>
        </row>
        <row r="49943">
          <cell r="A49943">
            <v>193478</v>
          </cell>
          <cell r="H49943">
            <v>1179</v>
          </cell>
          <cell r="U49943"/>
        </row>
        <row r="49944">
          <cell r="A49944">
            <v>100926</v>
          </cell>
          <cell r="H49944">
            <v>162.5</v>
          </cell>
          <cell r="U49944"/>
        </row>
        <row r="49945">
          <cell r="A49945">
            <v>100926</v>
          </cell>
          <cell r="H49945">
            <v>21601.56</v>
          </cell>
          <cell r="U49945"/>
        </row>
        <row r="49946">
          <cell r="A49946">
            <v>193917</v>
          </cell>
          <cell r="H49946">
            <v>1619.2</v>
          </cell>
          <cell r="U49946"/>
        </row>
        <row r="49947">
          <cell r="A49947">
            <v>193917</v>
          </cell>
          <cell r="H49947">
            <v>1315.6</v>
          </cell>
          <cell r="U49947"/>
        </row>
        <row r="49948">
          <cell r="A49948">
            <v>100175</v>
          </cell>
          <cell r="H49948">
            <v>11880</v>
          </cell>
          <cell r="U49948"/>
        </row>
        <row r="49949">
          <cell r="A49949">
            <v>500743</v>
          </cell>
          <cell r="H49949">
            <v>4212</v>
          </cell>
          <cell r="U49949"/>
        </row>
        <row r="49950">
          <cell r="A49950">
            <v>190757</v>
          </cell>
          <cell r="H49950">
            <v>2160</v>
          </cell>
          <cell r="U49950"/>
        </row>
        <row r="49951">
          <cell r="A49951">
            <v>190757</v>
          </cell>
          <cell r="H49951">
            <v>1738</v>
          </cell>
          <cell r="U49951"/>
        </row>
        <row r="49952">
          <cell r="A49952">
            <v>194677</v>
          </cell>
          <cell r="H49952">
            <v>840</v>
          </cell>
          <cell r="U49952"/>
        </row>
        <row r="49953">
          <cell r="A49953">
            <v>194677</v>
          </cell>
          <cell r="H49953">
            <v>571.4</v>
          </cell>
          <cell r="U49953"/>
        </row>
        <row r="49954">
          <cell r="A49954">
            <v>102622</v>
          </cell>
          <cell r="H49954">
            <v>4226.74</v>
          </cell>
          <cell r="U49954"/>
        </row>
        <row r="49955">
          <cell r="A49955">
            <v>194174</v>
          </cell>
          <cell r="H49955">
            <v>18252.09</v>
          </cell>
          <cell r="U49955"/>
        </row>
        <row r="49956">
          <cell r="A49956">
            <v>192464</v>
          </cell>
          <cell r="H49956">
            <v>220</v>
          </cell>
          <cell r="U49956"/>
        </row>
        <row r="49957">
          <cell r="A49957">
            <v>192464</v>
          </cell>
          <cell r="H49957">
            <v>250</v>
          </cell>
          <cell r="U49957"/>
        </row>
        <row r="49958">
          <cell r="A49958">
            <v>191751</v>
          </cell>
          <cell r="H49958">
            <v>3816</v>
          </cell>
          <cell r="U49958"/>
        </row>
        <row r="49959">
          <cell r="A49959">
            <v>191751</v>
          </cell>
          <cell r="H49959">
            <v>150</v>
          </cell>
          <cell r="U49959"/>
        </row>
        <row r="49960">
          <cell r="A49960" t="str">
            <v>A60839</v>
          </cell>
          <cell r="H49960">
            <v>3887</v>
          </cell>
          <cell r="U49960"/>
        </row>
        <row r="49961">
          <cell r="A49961" t="str">
            <v>A60839</v>
          </cell>
          <cell r="H49961">
            <v>7333.2</v>
          </cell>
          <cell r="U49961"/>
        </row>
        <row r="49962">
          <cell r="A49962" t="str">
            <v>A60843</v>
          </cell>
          <cell r="H49962">
            <v>2093</v>
          </cell>
          <cell r="U49962"/>
        </row>
        <row r="49963">
          <cell r="A49963">
            <v>100036</v>
          </cell>
          <cell r="H49963">
            <v>3600</v>
          </cell>
          <cell r="U49963"/>
        </row>
        <row r="49964">
          <cell r="A49964">
            <v>194551</v>
          </cell>
          <cell r="H49964">
            <v>449.99</v>
          </cell>
          <cell r="U49964"/>
        </row>
        <row r="49965">
          <cell r="A49965">
            <v>900324</v>
          </cell>
          <cell r="H49965">
            <v>8640</v>
          </cell>
          <cell r="U49965"/>
        </row>
        <row r="49966">
          <cell r="A49966">
            <v>190428</v>
          </cell>
          <cell r="H49966">
            <v>120</v>
          </cell>
          <cell r="U49966"/>
        </row>
        <row r="49967">
          <cell r="A49967">
            <v>190428</v>
          </cell>
          <cell r="H49967">
            <v>91.54</v>
          </cell>
          <cell r="U49967"/>
        </row>
        <row r="49968">
          <cell r="A49968">
            <v>190428</v>
          </cell>
          <cell r="H49968">
            <v>152</v>
          </cell>
          <cell r="U49968"/>
        </row>
        <row r="49969">
          <cell r="A49969">
            <v>190428</v>
          </cell>
          <cell r="H49969">
            <v>1370</v>
          </cell>
          <cell r="U49969"/>
        </row>
        <row r="49970">
          <cell r="A49970">
            <v>193053</v>
          </cell>
          <cell r="H49970">
            <v>120</v>
          </cell>
          <cell r="U49970"/>
        </row>
        <row r="49971">
          <cell r="A49971">
            <v>193053</v>
          </cell>
          <cell r="H49971">
            <v>142.85</v>
          </cell>
          <cell r="U49971"/>
        </row>
        <row r="49972">
          <cell r="A49972">
            <v>194584</v>
          </cell>
          <cell r="H49972">
            <v>3540</v>
          </cell>
          <cell r="U49972"/>
        </row>
        <row r="49973">
          <cell r="A49973">
            <v>193436</v>
          </cell>
          <cell r="H49973">
            <v>145</v>
          </cell>
          <cell r="U49973"/>
        </row>
        <row r="49974">
          <cell r="A49974">
            <v>193436</v>
          </cell>
          <cell r="H49974">
            <v>3540</v>
          </cell>
          <cell r="U49974"/>
        </row>
        <row r="49975">
          <cell r="A49975">
            <v>190483</v>
          </cell>
          <cell r="H49975">
            <v>88</v>
          </cell>
          <cell r="U49975"/>
        </row>
        <row r="49976">
          <cell r="A49976">
            <v>190204</v>
          </cell>
          <cell r="H49976">
            <v>1560</v>
          </cell>
          <cell r="U49976"/>
        </row>
        <row r="49977">
          <cell r="A49977">
            <v>190204</v>
          </cell>
          <cell r="H49977">
            <v>1440</v>
          </cell>
          <cell r="U49977"/>
        </row>
        <row r="49978">
          <cell r="A49978">
            <v>102140</v>
          </cell>
          <cell r="H49978">
            <v>6660</v>
          </cell>
          <cell r="U49978"/>
        </row>
        <row r="49979">
          <cell r="A49979">
            <v>102140</v>
          </cell>
          <cell r="H49979">
            <v>720</v>
          </cell>
          <cell r="U49979"/>
        </row>
        <row r="49980">
          <cell r="A49980" t="str">
            <v>A60646</v>
          </cell>
          <cell r="H49980">
            <v>767.04</v>
          </cell>
          <cell r="U49980"/>
        </row>
        <row r="49981">
          <cell r="A49981" t="str">
            <v>A60646</v>
          </cell>
          <cell r="H49981">
            <v>767.04</v>
          </cell>
          <cell r="U49981"/>
        </row>
        <row r="49982">
          <cell r="A49982" t="str">
            <v>A60646</v>
          </cell>
          <cell r="H49982">
            <v>3068.16</v>
          </cell>
          <cell r="U49982"/>
        </row>
        <row r="49983">
          <cell r="A49983">
            <v>101555</v>
          </cell>
          <cell r="H49983">
            <v>15844</v>
          </cell>
          <cell r="U49983"/>
        </row>
        <row r="49984">
          <cell r="A49984">
            <v>194717</v>
          </cell>
          <cell r="H49984">
            <v>1200</v>
          </cell>
          <cell r="U49984"/>
        </row>
        <row r="49985">
          <cell r="A49985">
            <v>194717</v>
          </cell>
          <cell r="H49985">
            <v>320</v>
          </cell>
          <cell r="U49985"/>
        </row>
        <row r="49986">
          <cell r="A49986">
            <v>194717</v>
          </cell>
          <cell r="H49986">
            <v>63.25</v>
          </cell>
          <cell r="U49986"/>
        </row>
        <row r="49987">
          <cell r="A49987">
            <v>194717</v>
          </cell>
          <cell r="H49987">
            <v>145.65</v>
          </cell>
          <cell r="U49987"/>
        </row>
        <row r="49988">
          <cell r="A49988">
            <v>194717</v>
          </cell>
          <cell r="H49988">
            <v>1144</v>
          </cell>
          <cell r="U49988"/>
        </row>
        <row r="49989">
          <cell r="A49989">
            <v>100431</v>
          </cell>
          <cell r="H49989">
            <v>1755</v>
          </cell>
          <cell r="U49989"/>
        </row>
        <row r="49990">
          <cell r="A49990">
            <v>191650</v>
          </cell>
          <cell r="H49990">
            <v>470</v>
          </cell>
          <cell r="U49990"/>
        </row>
        <row r="49991">
          <cell r="A49991">
            <v>191650</v>
          </cell>
          <cell r="H49991">
            <v>840</v>
          </cell>
          <cell r="U49991"/>
        </row>
        <row r="49992">
          <cell r="A49992">
            <v>191650</v>
          </cell>
          <cell r="H49992">
            <v>244</v>
          </cell>
          <cell r="U49992"/>
        </row>
        <row r="49993">
          <cell r="A49993">
            <v>191650</v>
          </cell>
          <cell r="H49993">
            <v>144</v>
          </cell>
          <cell r="U49993"/>
        </row>
        <row r="49994">
          <cell r="A49994">
            <v>191650</v>
          </cell>
          <cell r="H49994">
            <v>56</v>
          </cell>
          <cell r="U49994"/>
        </row>
        <row r="49995">
          <cell r="A49995">
            <v>191650</v>
          </cell>
          <cell r="H49995">
            <v>226</v>
          </cell>
          <cell r="U49995"/>
        </row>
        <row r="49996">
          <cell r="A49996">
            <v>192570</v>
          </cell>
          <cell r="H49996">
            <v>23404.77</v>
          </cell>
          <cell r="U49996"/>
        </row>
        <row r="49997">
          <cell r="A49997">
            <v>192570</v>
          </cell>
          <cell r="H49997">
            <v>13940</v>
          </cell>
          <cell r="U49997"/>
        </row>
        <row r="49998">
          <cell r="A49998">
            <v>192570</v>
          </cell>
          <cell r="H49998">
            <v>57600</v>
          </cell>
          <cell r="U49998"/>
        </row>
        <row r="49999">
          <cell r="A49999">
            <v>193725</v>
          </cell>
          <cell r="H49999">
            <v>145.68</v>
          </cell>
          <cell r="U49999"/>
        </row>
        <row r="50000">
          <cell r="A50000">
            <v>191644</v>
          </cell>
          <cell r="H50000">
            <v>27000</v>
          </cell>
          <cell r="U50000"/>
        </row>
        <row r="50001">
          <cell r="A50001" t="str">
            <v>A60236</v>
          </cell>
          <cell r="H50001">
            <v>4956</v>
          </cell>
          <cell r="U50001"/>
        </row>
        <row r="50002">
          <cell r="A50002">
            <v>100196</v>
          </cell>
          <cell r="H50002">
            <v>3216</v>
          </cell>
          <cell r="U50002"/>
        </row>
        <row r="50003">
          <cell r="A50003">
            <v>502030</v>
          </cell>
          <cell r="H50003">
            <v>16000</v>
          </cell>
          <cell r="U50003"/>
        </row>
        <row r="50004">
          <cell r="A50004">
            <v>190537</v>
          </cell>
          <cell r="H50004">
            <v>33600</v>
          </cell>
          <cell r="U50004"/>
        </row>
        <row r="50005">
          <cell r="A50005">
            <v>100203</v>
          </cell>
          <cell r="H50005">
            <v>8000</v>
          </cell>
          <cell r="U50005"/>
        </row>
        <row r="50006">
          <cell r="A50006">
            <v>191213</v>
          </cell>
          <cell r="H50006">
            <v>4000</v>
          </cell>
          <cell r="U50006"/>
        </row>
        <row r="50007">
          <cell r="A50007">
            <v>193047</v>
          </cell>
          <cell r="H50007">
            <v>8000</v>
          </cell>
          <cell r="U50007"/>
        </row>
        <row r="50008">
          <cell r="A50008">
            <v>101953</v>
          </cell>
          <cell r="H50008">
            <v>7020</v>
          </cell>
          <cell r="U50008"/>
        </row>
        <row r="50009">
          <cell r="A50009">
            <v>101953</v>
          </cell>
          <cell r="H50009">
            <v>250</v>
          </cell>
          <cell r="U50009"/>
        </row>
        <row r="50010">
          <cell r="A50010">
            <v>101953</v>
          </cell>
          <cell r="H50010">
            <v>756</v>
          </cell>
          <cell r="U50010"/>
        </row>
        <row r="50011">
          <cell r="A50011">
            <v>101062</v>
          </cell>
          <cell r="H50011">
            <v>8000</v>
          </cell>
          <cell r="U50011"/>
        </row>
        <row r="50012">
          <cell r="A50012">
            <v>194292</v>
          </cell>
          <cell r="H50012">
            <v>8000</v>
          </cell>
          <cell r="U50012"/>
        </row>
        <row r="50013">
          <cell r="A50013">
            <v>100889</v>
          </cell>
          <cell r="H50013">
            <v>2000</v>
          </cell>
          <cell r="U50013"/>
        </row>
        <row r="50014">
          <cell r="A50014">
            <v>192304</v>
          </cell>
          <cell r="H50014">
            <v>9108</v>
          </cell>
          <cell r="U50014"/>
        </row>
        <row r="50015">
          <cell r="A50015" t="str">
            <v>A60646</v>
          </cell>
          <cell r="H50015">
            <v>2301.12</v>
          </cell>
          <cell r="U50015"/>
        </row>
        <row r="50016">
          <cell r="A50016" t="str">
            <v>A60646</v>
          </cell>
          <cell r="H50016">
            <v>2391.7199999999998</v>
          </cell>
          <cell r="U50016"/>
        </row>
        <row r="50017">
          <cell r="A50017">
            <v>194615</v>
          </cell>
          <cell r="H50017">
            <v>2160</v>
          </cell>
          <cell r="U50017"/>
        </row>
        <row r="50018">
          <cell r="A50018" t="str">
            <v>A58227</v>
          </cell>
          <cell r="H50018">
            <v>5425</v>
          </cell>
          <cell r="U50018"/>
        </row>
        <row r="50019">
          <cell r="A50019" t="str">
            <v>A60850</v>
          </cell>
          <cell r="H50019">
            <v>399</v>
          </cell>
          <cell r="U50019"/>
        </row>
        <row r="50020">
          <cell r="A50020">
            <v>193418</v>
          </cell>
          <cell r="H50020">
            <v>5940</v>
          </cell>
          <cell r="U50020"/>
        </row>
        <row r="50021">
          <cell r="A50021">
            <v>194301</v>
          </cell>
          <cell r="H50021">
            <v>449.9</v>
          </cell>
          <cell r="U50021"/>
        </row>
        <row r="50022">
          <cell r="A50022">
            <v>194301</v>
          </cell>
          <cell r="H50022">
            <v>104.15</v>
          </cell>
          <cell r="U50022"/>
        </row>
        <row r="50023">
          <cell r="A50023">
            <v>192218</v>
          </cell>
          <cell r="H50023">
            <v>78</v>
          </cell>
          <cell r="U50023"/>
        </row>
        <row r="50024">
          <cell r="A50024">
            <v>192218</v>
          </cell>
          <cell r="H50024">
            <v>1332</v>
          </cell>
          <cell r="U50024"/>
        </row>
        <row r="50025">
          <cell r="A50025" t="str">
            <v>A60646</v>
          </cell>
          <cell r="H50025">
            <v>225</v>
          </cell>
          <cell r="U50025"/>
        </row>
        <row r="50026">
          <cell r="A50026">
            <v>192880</v>
          </cell>
          <cell r="H50026">
            <v>16200</v>
          </cell>
          <cell r="U50026"/>
        </row>
        <row r="50027">
          <cell r="A50027" t="str">
            <v>A01957</v>
          </cell>
          <cell r="H50027">
            <v>840</v>
          </cell>
          <cell r="U50027"/>
        </row>
        <row r="50028">
          <cell r="A50028">
            <v>191670</v>
          </cell>
          <cell r="H50028">
            <v>400</v>
          </cell>
          <cell r="U50028"/>
        </row>
        <row r="50029">
          <cell r="A50029">
            <v>191822</v>
          </cell>
          <cell r="H50029">
            <v>25124</v>
          </cell>
          <cell r="U50029"/>
        </row>
        <row r="50030">
          <cell r="A50030">
            <v>191752</v>
          </cell>
          <cell r="H50030">
            <v>119.13</v>
          </cell>
          <cell r="U50030"/>
        </row>
        <row r="50031">
          <cell r="A50031">
            <v>191752</v>
          </cell>
          <cell r="H50031">
            <v>2232</v>
          </cell>
          <cell r="U50031"/>
        </row>
        <row r="50032">
          <cell r="A50032" t="str">
            <v>A60840</v>
          </cell>
          <cell r="H50032">
            <v>1440</v>
          </cell>
          <cell r="U50032"/>
        </row>
        <row r="50033">
          <cell r="A50033" t="str">
            <v>A60840</v>
          </cell>
          <cell r="H50033">
            <v>783</v>
          </cell>
          <cell r="U50033"/>
        </row>
        <row r="50034">
          <cell r="A50034" t="str">
            <v>A59252</v>
          </cell>
          <cell r="H50034">
            <v>588</v>
          </cell>
          <cell r="U50034"/>
        </row>
        <row r="50035">
          <cell r="A50035" t="str">
            <v>A59252</v>
          </cell>
          <cell r="H50035">
            <v>1999.9</v>
          </cell>
          <cell r="U50035"/>
        </row>
        <row r="50036">
          <cell r="A50036">
            <v>192302</v>
          </cell>
          <cell r="H50036">
            <v>4318</v>
          </cell>
          <cell r="U50036"/>
        </row>
        <row r="50037">
          <cell r="A50037">
            <v>502943</v>
          </cell>
          <cell r="H50037">
            <v>942</v>
          </cell>
          <cell r="U50037"/>
        </row>
        <row r="50038">
          <cell r="A50038">
            <v>502943</v>
          </cell>
          <cell r="H50038">
            <v>86.4</v>
          </cell>
          <cell r="U50038"/>
        </row>
        <row r="50039">
          <cell r="A50039">
            <v>102418</v>
          </cell>
          <cell r="H50039">
            <v>43.2</v>
          </cell>
          <cell r="U50039"/>
        </row>
        <row r="50040">
          <cell r="A50040">
            <v>102418</v>
          </cell>
          <cell r="H50040">
            <v>471</v>
          </cell>
          <cell r="U50040"/>
        </row>
        <row r="50041">
          <cell r="A50041">
            <v>100369</v>
          </cell>
          <cell r="H50041">
            <v>8976</v>
          </cell>
          <cell r="U50041"/>
        </row>
        <row r="50042">
          <cell r="A50042">
            <v>194345</v>
          </cell>
          <cell r="H50042">
            <v>3240</v>
          </cell>
          <cell r="U50042"/>
        </row>
        <row r="50043">
          <cell r="A50043">
            <v>100052</v>
          </cell>
          <cell r="H50043">
            <v>145</v>
          </cell>
          <cell r="U50043"/>
        </row>
        <row r="50044">
          <cell r="A50044">
            <v>100052</v>
          </cell>
          <cell r="H50044">
            <v>720</v>
          </cell>
          <cell r="U50044"/>
        </row>
        <row r="50045">
          <cell r="A50045" t="str">
            <v>A60858</v>
          </cell>
          <cell r="H50045">
            <v>399</v>
          </cell>
          <cell r="U50045"/>
        </row>
        <row r="50046">
          <cell r="A50046" t="str">
            <v>A60858</v>
          </cell>
          <cell r="H50046">
            <v>127</v>
          </cell>
          <cell r="U50046"/>
        </row>
        <row r="50047">
          <cell r="A50047" t="str">
            <v>A60858</v>
          </cell>
          <cell r="H50047">
            <v>708</v>
          </cell>
          <cell r="U50047"/>
        </row>
        <row r="50048">
          <cell r="A50048">
            <v>192905</v>
          </cell>
          <cell r="H50048">
            <v>2670</v>
          </cell>
          <cell r="U50048"/>
        </row>
        <row r="50049">
          <cell r="A50049">
            <v>191645</v>
          </cell>
          <cell r="H50049">
            <v>2263</v>
          </cell>
          <cell r="U50049"/>
        </row>
        <row r="50050">
          <cell r="A50050">
            <v>191645</v>
          </cell>
          <cell r="H50050">
            <v>30194</v>
          </cell>
          <cell r="U50050"/>
        </row>
        <row r="50051">
          <cell r="A50051">
            <v>101217</v>
          </cell>
          <cell r="H50051">
            <v>8532</v>
          </cell>
          <cell r="U50051"/>
        </row>
        <row r="50052">
          <cell r="A50052">
            <v>190342</v>
          </cell>
          <cell r="H50052">
            <v>1370</v>
          </cell>
          <cell r="U50052"/>
        </row>
        <row r="50053">
          <cell r="A50053" t="str">
            <v>A59539</v>
          </cell>
          <cell r="H50053">
            <v>7000</v>
          </cell>
          <cell r="U50053"/>
        </row>
        <row r="50054">
          <cell r="A50054">
            <v>102488</v>
          </cell>
          <cell r="H50054">
            <v>1035</v>
          </cell>
          <cell r="U50054"/>
        </row>
        <row r="50055">
          <cell r="A50055">
            <v>102488</v>
          </cell>
          <cell r="H50055">
            <v>5037</v>
          </cell>
          <cell r="U50055"/>
        </row>
        <row r="50056">
          <cell r="A50056">
            <v>102488</v>
          </cell>
          <cell r="H50056">
            <v>1656</v>
          </cell>
          <cell r="U50056"/>
        </row>
        <row r="50057">
          <cell r="A50057">
            <v>102488</v>
          </cell>
          <cell r="H50057">
            <v>506</v>
          </cell>
          <cell r="U50057"/>
        </row>
        <row r="50058">
          <cell r="A50058">
            <v>102488</v>
          </cell>
          <cell r="H50058">
            <v>379.5</v>
          </cell>
          <cell r="U50058"/>
        </row>
        <row r="50059">
          <cell r="A50059">
            <v>102488</v>
          </cell>
          <cell r="H50059">
            <v>379.5</v>
          </cell>
          <cell r="U50059"/>
        </row>
        <row r="50060">
          <cell r="A50060">
            <v>102488</v>
          </cell>
          <cell r="H50060">
            <v>203.6</v>
          </cell>
          <cell r="U50060"/>
        </row>
        <row r="50061">
          <cell r="A50061">
            <v>102488</v>
          </cell>
          <cell r="H50061">
            <v>1832.4</v>
          </cell>
          <cell r="U50061"/>
        </row>
        <row r="50062">
          <cell r="A50062">
            <v>102488</v>
          </cell>
          <cell r="H50062">
            <v>407.2</v>
          </cell>
          <cell r="U50062"/>
        </row>
        <row r="50063">
          <cell r="A50063">
            <v>102488</v>
          </cell>
          <cell r="H50063">
            <v>552</v>
          </cell>
          <cell r="U50063"/>
        </row>
        <row r="50064">
          <cell r="A50064">
            <v>102488</v>
          </cell>
          <cell r="H50064">
            <v>3174</v>
          </cell>
          <cell r="U50064"/>
        </row>
        <row r="50065">
          <cell r="A50065">
            <v>102488</v>
          </cell>
          <cell r="H50065">
            <v>828</v>
          </cell>
          <cell r="U50065"/>
        </row>
        <row r="50066">
          <cell r="A50066">
            <v>193705</v>
          </cell>
          <cell r="H50066">
            <v>103206</v>
          </cell>
          <cell r="U50066"/>
        </row>
        <row r="50067">
          <cell r="A50067">
            <v>190037</v>
          </cell>
          <cell r="H50067">
            <v>6392</v>
          </cell>
          <cell r="U50067"/>
        </row>
        <row r="50068">
          <cell r="A50068">
            <v>190058</v>
          </cell>
          <cell r="H50068">
            <v>3196</v>
          </cell>
          <cell r="U50068"/>
        </row>
        <row r="50069">
          <cell r="A50069">
            <v>190058</v>
          </cell>
          <cell r="H50069">
            <v>3196</v>
          </cell>
          <cell r="U50069"/>
        </row>
        <row r="50070">
          <cell r="A50070">
            <v>190058</v>
          </cell>
          <cell r="H50070">
            <v>3196</v>
          </cell>
          <cell r="U50070"/>
        </row>
        <row r="50071">
          <cell r="A50071">
            <v>190058</v>
          </cell>
          <cell r="H50071">
            <v>3196</v>
          </cell>
          <cell r="U50071"/>
        </row>
        <row r="50072">
          <cell r="A50072">
            <v>190037</v>
          </cell>
          <cell r="H50072">
            <v>6392</v>
          </cell>
          <cell r="U50072"/>
        </row>
        <row r="50073">
          <cell r="A50073">
            <v>501059</v>
          </cell>
          <cell r="H50073">
            <v>3835.2</v>
          </cell>
          <cell r="U50073"/>
        </row>
        <row r="50074">
          <cell r="A50074">
            <v>501059</v>
          </cell>
          <cell r="H50074">
            <v>3835.2</v>
          </cell>
          <cell r="U50074"/>
        </row>
        <row r="50075">
          <cell r="A50075">
            <v>501059</v>
          </cell>
          <cell r="H50075">
            <v>3835.2</v>
          </cell>
          <cell r="U50075"/>
        </row>
        <row r="50076">
          <cell r="A50076">
            <v>501059</v>
          </cell>
          <cell r="H50076">
            <v>3835.2</v>
          </cell>
          <cell r="U50076"/>
        </row>
        <row r="50077">
          <cell r="A50077">
            <v>501059</v>
          </cell>
          <cell r="H50077">
            <v>3835.2</v>
          </cell>
          <cell r="U50077"/>
        </row>
        <row r="50078">
          <cell r="A50078">
            <v>501059</v>
          </cell>
          <cell r="H50078">
            <v>3835.2</v>
          </cell>
          <cell r="U50078"/>
        </row>
        <row r="50079">
          <cell r="A50079">
            <v>501059</v>
          </cell>
          <cell r="H50079">
            <v>3835.2</v>
          </cell>
          <cell r="U50079"/>
        </row>
        <row r="50080">
          <cell r="A50080">
            <v>501059</v>
          </cell>
          <cell r="H50080">
            <v>3835.2</v>
          </cell>
          <cell r="U50080"/>
        </row>
        <row r="50081">
          <cell r="A50081">
            <v>501059</v>
          </cell>
          <cell r="H50081">
            <v>3835.2</v>
          </cell>
          <cell r="U50081"/>
        </row>
        <row r="50082">
          <cell r="A50082">
            <v>501059</v>
          </cell>
          <cell r="H50082">
            <v>3835.2</v>
          </cell>
          <cell r="U50082"/>
        </row>
        <row r="50083">
          <cell r="A50083">
            <v>501059</v>
          </cell>
          <cell r="H50083">
            <v>4794</v>
          </cell>
          <cell r="U50083"/>
        </row>
        <row r="50084">
          <cell r="A50084">
            <v>501059</v>
          </cell>
          <cell r="H50084">
            <v>4794</v>
          </cell>
          <cell r="U50084"/>
        </row>
        <row r="50085">
          <cell r="A50085">
            <v>501059</v>
          </cell>
          <cell r="H50085">
            <v>4794</v>
          </cell>
          <cell r="U50085"/>
        </row>
        <row r="50086">
          <cell r="A50086">
            <v>501059</v>
          </cell>
          <cell r="H50086">
            <v>4794</v>
          </cell>
          <cell r="U50086"/>
        </row>
        <row r="50087">
          <cell r="A50087" t="str">
            <v>A60595</v>
          </cell>
          <cell r="H50087">
            <v>899.8</v>
          </cell>
          <cell r="U50087"/>
        </row>
        <row r="50088">
          <cell r="A50088" t="str">
            <v>A60595</v>
          </cell>
          <cell r="H50088">
            <v>3540</v>
          </cell>
          <cell r="U50088"/>
        </row>
        <row r="50089">
          <cell r="A50089">
            <v>192663</v>
          </cell>
          <cell r="H50089">
            <v>17010</v>
          </cell>
          <cell r="U50089"/>
        </row>
        <row r="50090">
          <cell r="A50090">
            <v>900271</v>
          </cell>
          <cell r="H50090">
            <v>399</v>
          </cell>
          <cell r="U50090"/>
        </row>
        <row r="50091">
          <cell r="A50091">
            <v>101354</v>
          </cell>
          <cell r="H50091">
            <v>5340</v>
          </cell>
          <cell r="U50091"/>
        </row>
        <row r="50092">
          <cell r="A50092">
            <v>194538</v>
          </cell>
          <cell r="H50092">
            <v>54000</v>
          </cell>
          <cell r="U50092"/>
        </row>
        <row r="50093">
          <cell r="A50093">
            <v>191728</v>
          </cell>
          <cell r="H50093">
            <v>2220</v>
          </cell>
          <cell r="U50093"/>
        </row>
        <row r="50094">
          <cell r="A50094">
            <v>191728</v>
          </cell>
          <cell r="H50094">
            <v>125</v>
          </cell>
          <cell r="U50094"/>
        </row>
        <row r="50095">
          <cell r="A50095">
            <v>100342</v>
          </cell>
          <cell r="H50095">
            <v>5985</v>
          </cell>
          <cell r="U50095"/>
        </row>
        <row r="50096">
          <cell r="A50096">
            <v>100862</v>
          </cell>
          <cell r="H50096">
            <v>2640</v>
          </cell>
          <cell r="U50096"/>
        </row>
        <row r="50097">
          <cell r="A50097">
            <v>102059</v>
          </cell>
          <cell r="H50097">
            <v>8000</v>
          </cell>
          <cell r="U50097"/>
        </row>
        <row r="50098">
          <cell r="A50098">
            <v>191965</v>
          </cell>
          <cell r="H50098">
            <v>30414</v>
          </cell>
          <cell r="U50098"/>
        </row>
        <row r="50099">
          <cell r="A50099">
            <v>101957</v>
          </cell>
          <cell r="H50099">
            <v>2500</v>
          </cell>
          <cell r="U50099"/>
        </row>
        <row r="50100">
          <cell r="A50100" t="str">
            <v>A59114</v>
          </cell>
          <cell r="H50100">
            <v>2500</v>
          </cell>
          <cell r="U50100"/>
        </row>
        <row r="50101">
          <cell r="A50101">
            <v>194516</v>
          </cell>
          <cell r="H50101">
            <v>2500</v>
          </cell>
          <cell r="U50101"/>
        </row>
        <row r="50102">
          <cell r="A50102">
            <v>900271</v>
          </cell>
          <cell r="H50102">
            <v>316.8</v>
          </cell>
          <cell r="U50102"/>
        </row>
        <row r="50103">
          <cell r="A50103">
            <v>900271</v>
          </cell>
          <cell r="H50103">
            <v>316.8</v>
          </cell>
          <cell r="U50103"/>
        </row>
        <row r="50104">
          <cell r="A50104">
            <v>900271</v>
          </cell>
          <cell r="H50104">
            <v>316.8</v>
          </cell>
          <cell r="U50104"/>
        </row>
        <row r="50105">
          <cell r="A50105">
            <v>190533</v>
          </cell>
          <cell r="H50105">
            <v>1799.6</v>
          </cell>
          <cell r="U50105"/>
        </row>
        <row r="50106">
          <cell r="A50106">
            <v>192507</v>
          </cell>
          <cell r="H50106">
            <v>432</v>
          </cell>
          <cell r="U50106"/>
        </row>
        <row r="50107">
          <cell r="A50107">
            <v>190112</v>
          </cell>
          <cell r="H50107">
            <v>2496</v>
          </cell>
          <cell r="U50107"/>
        </row>
        <row r="50108">
          <cell r="A50108">
            <v>502078</v>
          </cell>
          <cell r="H50108">
            <v>23364</v>
          </cell>
          <cell r="U50108"/>
        </row>
        <row r="50109">
          <cell r="A50109">
            <v>200450</v>
          </cell>
          <cell r="H50109">
            <v>7630</v>
          </cell>
          <cell r="U50109"/>
        </row>
        <row r="50110">
          <cell r="A50110">
            <v>193721</v>
          </cell>
          <cell r="H50110">
            <v>3488</v>
          </cell>
          <cell r="U50110"/>
        </row>
        <row r="50111">
          <cell r="A50111">
            <v>502265</v>
          </cell>
          <cell r="H50111">
            <v>4380</v>
          </cell>
          <cell r="U50111"/>
        </row>
        <row r="50112">
          <cell r="A50112" t="str">
            <v>A58875</v>
          </cell>
          <cell r="H50112">
            <v>218</v>
          </cell>
          <cell r="U50112"/>
        </row>
        <row r="50113">
          <cell r="A50113" t="str">
            <v>A58875</v>
          </cell>
          <cell r="H50113">
            <v>10080</v>
          </cell>
          <cell r="U50113"/>
        </row>
        <row r="50114">
          <cell r="A50114">
            <v>190058</v>
          </cell>
          <cell r="H50114">
            <v>1598</v>
          </cell>
          <cell r="U50114"/>
        </row>
        <row r="50115">
          <cell r="A50115">
            <v>190058</v>
          </cell>
          <cell r="H50115">
            <v>1598</v>
          </cell>
          <cell r="U50115"/>
        </row>
        <row r="50116">
          <cell r="A50116">
            <v>190058</v>
          </cell>
          <cell r="H50116">
            <v>1598</v>
          </cell>
          <cell r="U50116"/>
        </row>
        <row r="50117">
          <cell r="A50117">
            <v>190058</v>
          </cell>
          <cell r="H50117">
            <v>1598</v>
          </cell>
          <cell r="U50117"/>
        </row>
        <row r="50118">
          <cell r="A50118">
            <v>190058</v>
          </cell>
          <cell r="H50118">
            <v>1598</v>
          </cell>
          <cell r="U50118"/>
        </row>
        <row r="50119">
          <cell r="A50119">
            <v>190058</v>
          </cell>
          <cell r="H50119">
            <v>1598</v>
          </cell>
          <cell r="U50119"/>
        </row>
        <row r="50120">
          <cell r="A50120">
            <v>191127</v>
          </cell>
          <cell r="H50120">
            <v>6392</v>
          </cell>
          <cell r="U50120"/>
        </row>
        <row r="50121">
          <cell r="A50121">
            <v>192801</v>
          </cell>
          <cell r="H50121">
            <v>1020</v>
          </cell>
          <cell r="U50121"/>
        </row>
        <row r="50122">
          <cell r="A50122">
            <v>100578</v>
          </cell>
          <cell r="H50122">
            <v>3192</v>
          </cell>
          <cell r="U50122"/>
        </row>
        <row r="50123">
          <cell r="A50123">
            <v>194254</v>
          </cell>
          <cell r="H50123">
            <v>3540</v>
          </cell>
          <cell r="U50123"/>
        </row>
        <row r="50124">
          <cell r="A50124" t="str">
            <v>A55621</v>
          </cell>
          <cell r="H50124">
            <v>399</v>
          </cell>
          <cell r="U50124"/>
        </row>
        <row r="50125">
          <cell r="A50125" t="str">
            <v>A55621</v>
          </cell>
          <cell r="H50125">
            <v>243</v>
          </cell>
          <cell r="U50125"/>
        </row>
        <row r="50126">
          <cell r="A50126" t="str">
            <v>A55621</v>
          </cell>
          <cell r="H50126">
            <v>16560</v>
          </cell>
          <cell r="U50126"/>
        </row>
        <row r="50127">
          <cell r="A50127" t="str">
            <v>A59062</v>
          </cell>
          <cell r="H50127">
            <v>399</v>
          </cell>
          <cell r="U50127"/>
        </row>
        <row r="50128">
          <cell r="A50128" t="str">
            <v>A59062</v>
          </cell>
          <cell r="H50128">
            <v>1536</v>
          </cell>
          <cell r="U50128"/>
        </row>
        <row r="50129">
          <cell r="A50129" t="str">
            <v>A59062</v>
          </cell>
          <cell r="H50129">
            <v>100</v>
          </cell>
          <cell r="U50129"/>
        </row>
        <row r="50130">
          <cell r="A50130" t="str">
            <v>A59062</v>
          </cell>
          <cell r="H50130">
            <v>115</v>
          </cell>
          <cell r="U50130"/>
        </row>
        <row r="50131">
          <cell r="A50131" t="str">
            <v>A59062</v>
          </cell>
          <cell r="H50131">
            <v>1536</v>
          </cell>
          <cell r="U50131"/>
        </row>
        <row r="50132">
          <cell r="A50132" t="str">
            <v>A60646</v>
          </cell>
          <cell r="H50132">
            <v>2301.12</v>
          </cell>
          <cell r="U50132"/>
        </row>
        <row r="50133">
          <cell r="A50133">
            <v>500877</v>
          </cell>
          <cell r="H50133">
            <v>1584</v>
          </cell>
          <cell r="U50133"/>
        </row>
        <row r="50134">
          <cell r="A50134">
            <v>102463</v>
          </cell>
          <cell r="H50134">
            <v>2400</v>
          </cell>
          <cell r="U50134"/>
        </row>
        <row r="50135">
          <cell r="A50135">
            <v>192693</v>
          </cell>
          <cell r="H50135">
            <v>10560</v>
          </cell>
          <cell r="U50135"/>
        </row>
        <row r="50136">
          <cell r="A50136">
            <v>193830</v>
          </cell>
          <cell r="H50136">
            <v>250</v>
          </cell>
          <cell r="U50136"/>
        </row>
        <row r="50137">
          <cell r="A50137">
            <v>193830</v>
          </cell>
          <cell r="H50137">
            <v>5088</v>
          </cell>
          <cell r="U50137"/>
        </row>
        <row r="50138">
          <cell r="A50138">
            <v>192052</v>
          </cell>
          <cell r="H50138">
            <v>9264</v>
          </cell>
          <cell r="U50138"/>
        </row>
        <row r="50139">
          <cell r="A50139">
            <v>194516</v>
          </cell>
          <cell r="H50139">
            <v>2940</v>
          </cell>
          <cell r="U50139"/>
        </row>
        <row r="50140">
          <cell r="A50140">
            <v>100936</v>
          </cell>
          <cell r="H50140">
            <v>87.71</v>
          </cell>
          <cell r="U50140"/>
        </row>
        <row r="50141">
          <cell r="A50141">
            <v>101219</v>
          </cell>
          <cell r="H50141">
            <v>1360.8</v>
          </cell>
          <cell r="U50141"/>
        </row>
        <row r="50142">
          <cell r="A50142">
            <v>102530</v>
          </cell>
          <cell r="H50142">
            <v>25488</v>
          </cell>
          <cell r="U50142"/>
        </row>
        <row r="50143">
          <cell r="A50143">
            <v>194615</v>
          </cell>
          <cell r="H50143">
            <v>449.9</v>
          </cell>
          <cell r="U50143"/>
        </row>
        <row r="50144">
          <cell r="A50144">
            <v>101884</v>
          </cell>
          <cell r="H50144">
            <v>2053.8000000000002</v>
          </cell>
          <cell r="U50144"/>
        </row>
        <row r="50145">
          <cell r="A50145">
            <v>190269</v>
          </cell>
          <cell r="H50145">
            <v>3289</v>
          </cell>
          <cell r="U50145"/>
        </row>
        <row r="50146">
          <cell r="A50146">
            <v>190269</v>
          </cell>
          <cell r="H50146">
            <v>306</v>
          </cell>
          <cell r="U50146"/>
        </row>
        <row r="50147">
          <cell r="A50147">
            <v>501054</v>
          </cell>
          <cell r="H50147">
            <v>1598</v>
          </cell>
          <cell r="U50147"/>
        </row>
        <row r="50148">
          <cell r="A50148">
            <v>501054</v>
          </cell>
          <cell r="H50148">
            <v>14382</v>
          </cell>
          <cell r="U50148"/>
        </row>
        <row r="50149">
          <cell r="A50149" t="str">
            <v>A60902</v>
          </cell>
          <cell r="H50149">
            <v>900</v>
          </cell>
          <cell r="U50149"/>
        </row>
        <row r="50150">
          <cell r="A50150" t="str">
            <v>A60902</v>
          </cell>
          <cell r="H50150">
            <v>105</v>
          </cell>
          <cell r="U50150"/>
        </row>
        <row r="50151">
          <cell r="A50151" t="str">
            <v>A60902</v>
          </cell>
          <cell r="H50151">
            <v>3900</v>
          </cell>
          <cell r="U50151"/>
        </row>
        <row r="50152">
          <cell r="A50152">
            <v>192293</v>
          </cell>
          <cell r="H50152">
            <v>3696</v>
          </cell>
          <cell r="U50152"/>
        </row>
        <row r="50153">
          <cell r="A50153" t="str">
            <v>A60646</v>
          </cell>
          <cell r="H50153">
            <v>383.52</v>
          </cell>
          <cell r="U50153"/>
        </row>
        <row r="50154">
          <cell r="A50154">
            <v>101352</v>
          </cell>
          <cell r="H50154">
            <v>3192</v>
          </cell>
          <cell r="U50154"/>
        </row>
        <row r="50155">
          <cell r="A50155">
            <v>192351</v>
          </cell>
          <cell r="H50155">
            <v>960</v>
          </cell>
          <cell r="U50155"/>
        </row>
        <row r="50156">
          <cell r="A50156">
            <v>101223</v>
          </cell>
          <cell r="H50156">
            <v>1309</v>
          </cell>
          <cell r="U50156"/>
        </row>
        <row r="50157">
          <cell r="A50157">
            <v>100421</v>
          </cell>
          <cell r="H50157">
            <v>4000</v>
          </cell>
          <cell r="U50157"/>
        </row>
        <row r="50158">
          <cell r="A50158">
            <v>194516</v>
          </cell>
          <cell r="H50158">
            <v>3168</v>
          </cell>
          <cell r="U50158"/>
        </row>
        <row r="50159">
          <cell r="A50159" t="str">
            <v>A60810</v>
          </cell>
          <cell r="H50159">
            <v>300</v>
          </cell>
          <cell r="U50159"/>
        </row>
        <row r="50160">
          <cell r="A50160">
            <v>502065</v>
          </cell>
          <cell r="H50160">
            <v>3131</v>
          </cell>
          <cell r="U50160"/>
        </row>
        <row r="50161">
          <cell r="A50161">
            <v>502065</v>
          </cell>
          <cell r="H50161">
            <v>3379</v>
          </cell>
          <cell r="U50161"/>
        </row>
        <row r="50162">
          <cell r="A50162" t="str">
            <v>A60303</v>
          </cell>
          <cell r="H50162">
            <v>5280</v>
          </cell>
          <cell r="U50162"/>
        </row>
        <row r="50163">
          <cell r="A50163" t="str">
            <v>A58704</v>
          </cell>
          <cell r="H50163">
            <v>350</v>
          </cell>
          <cell r="U50163"/>
        </row>
        <row r="50164">
          <cell r="A50164" t="str">
            <v>A58704</v>
          </cell>
          <cell r="H50164">
            <v>15600</v>
          </cell>
          <cell r="U50164"/>
        </row>
        <row r="50165">
          <cell r="A50165">
            <v>101846</v>
          </cell>
          <cell r="H50165">
            <v>50880</v>
          </cell>
          <cell r="U50165"/>
        </row>
        <row r="50166">
          <cell r="A50166">
            <v>193103</v>
          </cell>
          <cell r="H50166">
            <v>840</v>
          </cell>
          <cell r="U50166"/>
        </row>
        <row r="50167">
          <cell r="A50167">
            <v>502327</v>
          </cell>
          <cell r="H50167">
            <v>18228</v>
          </cell>
          <cell r="U50167"/>
        </row>
        <row r="50168">
          <cell r="A50168" t="str">
            <v>A60646</v>
          </cell>
          <cell r="H50168">
            <v>214.5</v>
          </cell>
          <cell r="U50168"/>
        </row>
        <row r="50169">
          <cell r="A50169">
            <v>502969</v>
          </cell>
          <cell r="H50169">
            <v>525</v>
          </cell>
          <cell r="U50169"/>
        </row>
        <row r="50170">
          <cell r="A50170">
            <v>501130</v>
          </cell>
          <cell r="H50170">
            <v>5880</v>
          </cell>
          <cell r="U50170"/>
        </row>
        <row r="50171">
          <cell r="A50171">
            <v>502048</v>
          </cell>
          <cell r="H50171">
            <v>148.72</v>
          </cell>
          <cell r="U50171"/>
        </row>
        <row r="50172">
          <cell r="A50172">
            <v>190342</v>
          </cell>
          <cell r="H50172">
            <v>175.66</v>
          </cell>
          <cell r="U50172"/>
        </row>
        <row r="50173">
          <cell r="A50173">
            <v>190342</v>
          </cell>
          <cell r="H50173">
            <v>382.06</v>
          </cell>
          <cell r="U50173"/>
        </row>
        <row r="50174">
          <cell r="A50174">
            <v>190342</v>
          </cell>
          <cell r="H50174">
            <v>1473.6</v>
          </cell>
          <cell r="U50174"/>
        </row>
        <row r="50175">
          <cell r="A50175">
            <v>190342</v>
          </cell>
          <cell r="H50175">
            <v>917.58</v>
          </cell>
          <cell r="U50175"/>
        </row>
        <row r="50176">
          <cell r="A50176">
            <v>193039</v>
          </cell>
          <cell r="H50176">
            <v>2219</v>
          </cell>
          <cell r="U50176"/>
        </row>
        <row r="50177">
          <cell r="A50177">
            <v>193039</v>
          </cell>
          <cell r="H50177">
            <v>15221</v>
          </cell>
          <cell r="U50177"/>
        </row>
        <row r="50178">
          <cell r="A50178">
            <v>194538</v>
          </cell>
          <cell r="H50178">
            <v>670.37</v>
          </cell>
          <cell r="U50178"/>
        </row>
        <row r="50179">
          <cell r="A50179">
            <v>194538</v>
          </cell>
          <cell r="H50179">
            <v>1333</v>
          </cell>
          <cell r="U50179"/>
        </row>
        <row r="50180">
          <cell r="A50180">
            <v>193471</v>
          </cell>
          <cell r="H50180">
            <v>2500</v>
          </cell>
          <cell r="U50180"/>
        </row>
        <row r="50181">
          <cell r="A50181" t="str">
            <v>A60928</v>
          </cell>
          <cell r="H50181">
            <v>538.96</v>
          </cell>
          <cell r="U50181"/>
        </row>
        <row r="50182">
          <cell r="A50182" t="str">
            <v>A60928</v>
          </cell>
          <cell r="H50182">
            <v>664.6</v>
          </cell>
          <cell r="U50182"/>
        </row>
        <row r="50183">
          <cell r="A50183" t="str">
            <v>A60928</v>
          </cell>
          <cell r="H50183">
            <v>891.42</v>
          </cell>
          <cell r="U50183"/>
        </row>
        <row r="50184">
          <cell r="A50184" t="str">
            <v>A60928</v>
          </cell>
          <cell r="H50184">
            <v>1495.64</v>
          </cell>
          <cell r="U50184"/>
        </row>
        <row r="50185">
          <cell r="A50185">
            <v>102017</v>
          </cell>
          <cell r="H50185">
            <v>493.65</v>
          </cell>
          <cell r="U50185"/>
        </row>
        <row r="50186">
          <cell r="A50186">
            <v>102192</v>
          </cell>
          <cell r="H50186">
            <v>93.75</v>
          </cell>
          <cell r="U50186"/>
        </row>
        <row r="50187">
          <cell r="A50187">
            <v>102135</v>
          </cell>
          <cell r="H50187">
            <v>36.03</v>
          </cell>
          <cell r="U50187"/>
        </row>
        <row r="50188">
          <cell r="A50188" t="str">
            <v>A59879</v>
          </cell>
          <cell r="H50188">
            <v>199.9</v>
          </cell>
          <cell r="U50188"/>
        </row>
        <row r="50189">
          <cell r="A50189">
            <v>100719</v>
          </cell>
          <cell r="H50189">
            <v>162.53</v>
          </cell>
          <cell r="U50189"/>
        </row>
        <row r="50190">
          <cell r="A50190">
            <v>100719</v>
          </cell>
          <cell r="H50190">
            <v>182.34</v>
          </cell>
          <cell r="U50190"/>
        </row>
        <row r="50191">
          <cell r="A50191">
            <v>102134</v>
          </cell>
          <cell r="H50191">
            <v>2843.22</v>
          </cell>
          <cell r="U50191"/>
        </row>
        <row r="50192">
          <cell r="A50192">
            <v>102140</v>
          </cell>
          <cell r="H50192">
            <v>840.25</v>
          </cell>
          <cell r="U50192"/>
        </row>
        <row r="50193">
          <cell r="A50193">
            <v>102398</v>
          </cell>
          <cell r="H50193">
            <v>487.93</v>
          </cell>
          <cell r="U50193"/>
        </row>
        <row r="50194">
          <cell r="A50194">
            <v>102141</v>
          </cell>
          <cell r="H50194">
            <v>263.64</v>
          </cell>
          <cell r="U50194"/>
        </row>
        <row r="50195">
          <cell r="A50195">
            <v>100719</v>
          </cell>
          <cell r="H50195">
            <v>437.73</v>
          </cell>
          <cell r="U50195"/>
        </row>
        <row r="50196">
          <cell r="A50196">
            <v>100224</v>
          </cell>
          <cell r="H50196">
            <v>27000</v>
          </cell>
          <cell r="U50196"/>
        </row>
        <row r="50197">
          <cell r="A50197">
            <v>502348</v>
          </cell>
          <cell r="H50197">
            <v>19176</v>
          </cell>
          <cell r="U50197"/>
        </row>
        <row r="50198">
          <cell r="A50198">
            <v>192743</v>
          </cell>
          <cell r="H50198">
            <v>1326</v>
          </cell>
          <cell r="U50198"/>
        </row>
        <row r="50199">
          <cell r="A50199">
            <v>100925</v>
          </cell>
          <cell r="H50199">
            <v>24000</v>
          </cell>
          <cell r="U50199"/>
        </row>
        <row r="50200">
          <cell r="A50200">
            <v>100181</v>
          </cell>
          <cell r="H50200">
            <v>13500</v>
          </cell>
          <cell r="U50200"/>
        </row>
        <row r="50201">
          <cell r="A50201">
            <v>100016</v>
          </cell>
          <cell r="H50201">
            <v>3852</v>
          </cell>
          <cell r="U50201"/>
        </row>
        <row r="50202">
          <cell r="A50202" t="str">
            <v>A58258</v>
          </cell>
          <cell r="H50202">
            <v>1056</v>
          </cell>
          <cell r="U50202"/>
        </row>
        <row r="50203">
          <cell r="A50203">
            <v>193039</v>
          </cell>
          <cell r="H50203">
            <v>4428</v>
          </cell>
          <cell r="U50203"/>
        </row>
        <row r="50204">
          <cell r="A50204">
            <v>191267</v>
          </cell>
          <cell r="H50204">
            <v>3192</v>
          </cell>
          <cell r="U50204"/>
        </row>
        <row r="50205">
          <cell r="A50205">
            <v>101906</v>
          </cell>
          <cell r="H50205">
            <v>4860</v>
          </cell>
          <cell r="U50205"/>
        </row>
        <row r="50206">
          <cell r="A50206">
            <v>192880</v>
          </cell>
          <cell r="H50206">
            <v>2999.81</v>
          </cell>
          <cell r="U50206"/>
        </row>
        <row r="50207">
          <cell r="A50207">
            <v>192880</v>
          </cell>
          <cell r="H50207">
            <v>18042</v>
          </cell>
          <cell r="U50207"/>
        </row>
        <row r="50208">
          <cell r="A50208">
            <v>101352</v>
          </cell>
          <cell r="H50208">
            <v>3192</v>
          </cell>
          <cell r="U50208"/>
        </row>
        <row r="50209">
          <cell r="A50209" t="str">
            <v>A59288</v>
          </cell>
          <cell r="H50209">
            <v>150</v>
          </cell>
          <cell r="U50209"/>
        </row>
        <row r="50210">
          <cell r="A50210" t="str">
            <v>A59288</v>
          </cell>
          <cell r="H50210">
            <v>8640</v>
          </cell>
          <cell r="U50210"/>
        </row>
        <row r="50211">
          <cell r="A50211" t="str">
            <v>A60159</v>
          </cell>
          <cell r="H50211">
            <v>7333.2</v>
          </cell>
          <cell r="U50211"/>
        </row>
        <row r="50212">
          <cell r="A50212">
            <v>100167</v>
          </cell>
          <cell r="H50212">
            <v>14666.4</v>
          </cell>
          <cell r="U50212"/>
        </row>
        <row r="50213">
          <cell r="A50213" t="str">
            <v>A60854</v>
          </cell>
          <cell r="H50213">
            <v>399</v>
          </cell>
          <cell r="U50213"/>
        </row>
        <row r="50214">
          <cell r="A50214" t="str">
            <v>A60854</v>
          </cell>
          <cell r="H50214">
            <v>11090.4</v>
          </cell>
          <cell r="U50214"/>
        </row>
        <row r="50215">
          <cell r="A50215" t="str">
            <v>A60852</v>
          </cell>
          <cell r="H50215">
            <v>399</v>
          </cell>
          <cell r="U50215"/>
        </row>
        <row r="50216">
          <cell r="A50216" t="str">
            <v>A60852</v>
          </cell>
          <cell r="H50216">
            <v>11090.4</v>
          </cell>
          <cell r="U50216"/>
        </row>
        <row r="50217">
          <cell r="A50217" t="str">
            <v>A60742</v>
          </cell>
          <cell r="H50217">
            <v>190</v>
          </cell>
          <cell r="U50217"/>
        </row>
        <row r="50218">
          <cell r="A50218">
            <v>800050</v>
          </cell>
          <cell r="H50218">
            <v>9792</v>
          </cell>
          <cell r="U50218"/>
        </row>
        <row r="50219">
          <cell r="A50219" t="str">
            <v>A60646</v>
          </cell>
          <cell r="H50219">
            <v>4602.24</v>
          </cell>
          <cell r="U50219"/>
        </row>
        <row r="50220">
          <cell r="A50220">
            <v>191219</v>
          </cell>
          <cell r="H50220">
            <v>8000</v>
          </cell>
          <cell r="U50220"/>
        </row>
        <row r="50221">
          <cell r="A50221">
            <v>191219</v>
          </cell>
          <cell r="H50221">
            <v>8000</v>
          </cell>
          <cell r="U50221"/>
        </row>
        <row r="50222">
          <cell r="A50222">
            <v>100940</v>
          </cell>
          <cell r="H50222">
            <v>10000</v>
          </cell>
          <cell r="U50222"/>
        </row>
        <row r="50223">
          <cell r="A50223">
            <v>100940</v>
          </cell>
          <cell r="H50223">
            <v>10000</v>
          </cell>
          <cell r="U50223"/>
        </row>
        <row r="50224">
          <cell r="A50224">
            <v>100935</v>
          </cell>
          <cell r="H50224">
            <v>12000</v>
          </cell>
          <cell r="U50224"/>
        </row>
        <row r="50225">
          <cell r="A50225">
            <v>100935</v>
          </cell>
          <cell r="H50225">
            <v>16000</v>
          </cell>
          <cell r="U50225"/>
        </row>
        <row r="50226">
          <cell r="A50226">
            <v>100935</v>
          </cell>
          <cell r="H50226">
            <v>12000</v>
          </cell>
          <cell r="U50226"/>
        </row>
        <row r="50227">
          <cell r="A50227">
            <v>100939</v>
          </cell>
          <cell r="H50227">
            <v>6000</v>
          </cell>
          <cell r="U50227"/>
        </row>
        <row r="50228">
          <cell r="A50228">
            <v>100939</v>
          </cell>
          <cell r="H50228">
            <v>6000</v>
          </cell>
          <cell r="U50228"/>
        </row>
        <row r="50229">
          <cell r="A50229">
            <v>100939</v>
          </cell>
          <cell r="H50229">
            <v>12000</v>
          </cell>
          <cell r="U50229"/>
        </row>
        <row r="50230">
          <cell r="A50230">
            <v>192315</v>
          </cell>
          <cell r="H50230">
            <v>8000</v>
          </cell>
          <cell r="U50230"/>
        </row>
        <row r="50231">
          <cell r="A50231" t="str">
            <v>A60155</v>
          </cell>
          <cell r="H50231">
            <v>10999.8</v>
          </cell>
          <cell r="U50231"/>
        </row>
        <row r="50232">
          <cell r="A50232">
            <v>192694</v>
          </cell>
          <cell r="H50232">
            <v>316</v>
          </cell>
          <cell r="U50232"/>
        </row>
        <row r="50233">
          <cell r="A50233">
            <v>192053</v>
          </cell>
          <cell r="H50233">
            <v>8832</v>
          </cell>
          <cell r="U50233"/>
        </row>
        <row r="50234">
          <cell r="A50234">
            <v>502943</v>
          </cell>
          <cell r="H50234">
            <v>172.8</v>
          </cell>
          <cell r="U50234"/>
        </row>
        <row r="50235">
          <cell r="A50235">
            <v>502943</v>
          </cell>
          <cell r="H50235">
            <v>1884</v>
          </cell>
          <cell r="U50235"/>
        </row>
        <row r="50236">
          <cell r="A50236">
            <v>501130</v>
          </cell>
          <cell r="H50236">
            <v>190.8</v>
          </cell>
          <cell r="U50236"/>
        </row>
        <row r="50237">
          <cell r="A50237">
            <v>193584</v>
          </cell>
          <cell r="H50237">
            <v>2197.44</v>
          </cell>
          <cell r="U50237"/>
        </row>
        <row r="50238">
          <cell r="A50238">
            <v>193584</v>
          </cell>
          <cell r="H50238">
            <v>1412.64</v>
          </cell>
          <cell r="U50238"/>
        </row>
        <row r="50239">
          <cell r="A50239">
            <v>191510</v>
          </cell>
          <cell r="H50239">
            <v>14518.8</v>
          </cell>
          <cell r="U50239"/>
        </row>
        <row r="50240">
          <cell r="A50240">
            <v>191510</v>
          </cell>
          <cell r="H50240">
            <v>4473.3599999999997</v>
          </cell>
          <cell r="U50240"/>
        </row>
        <row r="50241">
          <cell r="A50241">
            <v>191510</v>
          </cell>
          <cell r="H50241">
            <v>3845.52</v>
          </cell>
          <cell r="U50241"/>
        </row>
        <row r="50242">
          <cell r="A50242">
            <v>191510</v>
          </cell>
          <cell r="H50242">
            <v>627.84</v>
          </cell>
          <cell r="U50242"/>
        </row>
        <row r="50243">
          <cell r="A50243">
            <v>193500</v>
          </cell>
          <cell r="H50243">
            <v>78.48</v>
          </cell>
          <cell r="U50243"/>
        </row>
        <row r="50244">
          <cell r="A50244">
            <v>191098</v>
          </cell>
          <cell r="H50244">
            <v>3767.04</v>
          </cell>
          <cell r="U50244"/>
        </row>
        <row r="50245">
          <cell r="A50245">
            <v>191098</v>
          </cell>
          <cell r="H50245">
            <v>235.44</v>
          </cell>
          <cell r="U50245"/>
        </row>
        <row r="50246">
          <cell r="A50246">
            <v>190363</v>
          </cell>
          <cell r="H50246">
            <v>414210</v>
          </cell>
          <cell r="U50246"/>
        </row>
        <row r="50247">
          <cell r="A50247" t="str">
            <v>A59292</v>
          </cell>
          <cell r="H50247">
            <v>1094.8</v>
          </cell>
          <cell r="U50247"/>
        </row>
        <row r="50248">
          <cell r="A50248" t="str">
            <v>A59292</v>
          </cell>
          <cell r="H50248">
            <v>3449.4</v>
          </cell>
          <cell r="U50248"/>
        </row>
        <row r="50249">
          <cell r="A50249" t="str">
            <v>A59292</v>
          </cell>
          <cell r="H50249">
            <v>4253.3999999999996</v>
          </cell>
          <cell r="U50249"/>
        </row>
        <row r="50250">
          <cell r="A50250" t="str">
            <v>A59292</v>
          </cell>
          <cell r="H50250">
            <v>5060.3999999999996</v>
          </cell>
          <cell r="U50250"/>
        </row>
        <row r="50251">
          <cell r="A50251" t="str">
            <v>A59292</v>
          </cell>
          <cell r="H50251">
            <v>1094.8</v>
          </cell>
          <cell r="U50251"/>
        </row>
        <row r="50252">
          <cell r="A50252" t="str">
            <v>A59292</v>
          </cell>
          <cell r="H50252">
            <v>5705</v>
          </cell>
          <cell r="U50252"/>
        </row>
        <row r="50253">
          <cell r="A50253" t="str">
            <v>A59292</v>
          </cell>
          <cell r="H50253">
            <v>7798.2</v>
          </cell>
          <cell r="U50253"/>
        </row>
        <row r="50254">
          <cell r="A50254" t="str">
            <v>A59292</v>
          </cell>
          <cell r="H50254">
            <v>4285.3999999999996</v>
          </cell>
          <cell r="U50254"/>
        </row>
        <row r="50255">
          <cell r="A50255" t="str">
            <v>A59292</v>
          </cell>
          <cell r="H50255">
            <v>5705</v>
          </cell>
          <cell r="U50255"/>
        </row>
        <row r="50256">
          <cell r="A50256" t="str">
            <v>A59292</v>
          </cell>
          <cell r="H50256">
            <v>5705</v>
          </cell>
          <cell r="U50256"/>
        </row>
        <row r="50257">
          <cell r="A50257" t="str">
            <v>A59292</v>
          </cell>
          <cell r="H50257">
            <v>9572</v>
          </cell>
          <cell r="U50257"/>
        </row>
        <row r="50258">
          <cell r="A50258" t="str">
            <v>A59292</v>
          </cell>
          <cell r="H50258">
            <v>33490.400000000001</v>
          </cell>
          <cell r="U50258"/>
        </row>
        <row r="50259">
          <cell r="A50259" t="str">
            <v>A59292</v>
          </cell>
          <cell r="H50259">
            <v>2160.1999999999998</v>
          </cell>
          <cell r="U50259"/>
        </row>
        <row r="50260">
          <cell r="A50260" t="str">
            <v>A59292</v>
          </cell>
          <cell r="H50260">
            <v>5542.6</v>
          </cell>
          <cell r="U50260"/>
        </row>
        <row r="50261">
          <cell r="A50261" t="str">
            <v>A59292</v>
          </cell>
          <cell r="H50261">
            <v>4479.8</v>
          </cell>
          <cell r="U50261"/>
        </row>
        <row r="50262">
          <cell r="A50262" t="str">
            <v>A59292</v>
          </cell>
          <cell r="H50262">
            <v>9087.2000000000007</v>
          </cell>
          <cell r="U50262"/>
        </row>
        <row r="50263">
          <cell r="A50263" t="str">
            <v>A59292</v>
          </cell>
          <cell r="H50263">
            <v>5670.2</v>
          </cell>
          <cell r="U50263"/>
        </row>
        <row r="50264">
          <cell r="A50264" t="str">
            <v>A59292</v>
          </cell>
          <cell r="H50264">
            <v>3932.2</v>
          </cell>
          <cell r="U50264"/>
        </row>
        <row r="50265">
          <cell r="A50265" t="str">
            <v>A59292</v>
          </cell>
          <cell r="H50265">
            <v>9645.5300000000007</v>
          </cell>
          <cell r="U50265"/>
        </row>
        <row r="50266">
          <cell r="A50266">
            <v>191589</v>
          </cell>
          <cell r="H50266">
            <v>3529.54</v>
          </cell>
          <cell r="U50266"/>
        </row>
        <row r="50267">
          <cell r="A50267">
            <v>192543</v>
          </cell>
          <cell r="H50267">
            <v>2802.87</v>
          </cell>
          <cell r="U50267"/>
        </row>
        <row r="50268">
          <cell r="A50268">
            <v>192996</v>
          </cell>
          <cell r="H50268">
            <v>4775.26</v>
          </cell>
          <cell r="U50268"/>
        </row>
        <row r="50269">
          <cell r="A50269">
            <v>190588</v>
          </cell>
          <cell r="H50269">
            <v>3633.35</v>
          </cell>
          <cell r="U50269"/>
        </row>
        <row r="50270">
          <cell r="A50270">
            <v>191769</v>
          </cell>
          <cell r="H50270">
            <v>415.24</v>
          </cell>
          <cell r="U50270"/>
        </row>
        <row r="50271">
          <cell r="A50271">
            <v>192671</v>
          </cell>
          <cell r="H50271">
            <v>1245.72</v>
          </cell>
          <cell r="U50271"/>
        </row>
        <row r="50272">
          <cell r="A50272">
            <v>191769</v>
          </cell>
          <cell r="H50272">
            <v>1141.9100000000001</v>
          </cell>
          <cell r="U50272"/>
        </row>
        <row r="50273">
          <cell r="A50273">
            <v>192900</v>
          </cell>
          <cell r="H50273">
            <v>2595.25</v>
          </cell>
          <cell r="U50273"/>
        </row>
        <row r="50274">
          <cell r="A50274">
            <v>193229</v>
          </cell>
          <cell r="H50274">
            <v>1764.77</v>
          </cell>
          <cell r="U50274"/>
        </row>
        <row r="50275">
          <cell r="A50275">
            <v>193402</v>
          </cell>
          <cell r="H50275">
            <v>4567.6400000000003</v>
          </cell>
          <cell r="U50275"/>
        </row>
        <row r="50276">
          <cell r="A50276">
            <v>190588</v>
          </cell>
          <cell r="H50276">
            <v>1557.15</v>
          </cell>
          <cell r="U50276"/>
        </row>
        <row r="50277">
          <cell r="A50277">
            <v>191769</v>
          </cell>
          <cell r="H50277">
            <v>3425.73</v>
          </cell>
          <cell r="U50277"/>
        </row>
        <row r="50278">
          <cell r="A50278">
            <v>191769</v>
          </cell>
          <cell r="H50278">
            <v>1972.39</v>
          </cell>
          <cell r="U50278"/>
        </row>
        <row r="50279">
          <cell r="A50279">
            <v>191769</v>
          </cell>
          <cell r="H50279">
            <v>207.62</v>
          </cell>
          <cell r="U50279"/>
        </row>
        <row r="50280">
          <cell r="A50280">
            <v>192900</v>
          </cell>
          <cell r="H50280">
            <v>4360.0200000000004</v>
          </cell>
          <cell r="U50280"/>
        </row>
        <row r="50281">
          <cell r="A50281">
            <v>194661</v>
          </cell>
          <cell r="H50281">
            <v>1972.39</v>
          </cell>
          <cell r="U50281"/>
        </row>
        <row r="50282">
          <cell r="A50282">
            <v>191589</v>
          </cell>
          <cell r="H50282">
            <v>1868.58</v>
          </cell>
          <cell r="U50282"/>
        </row>
        <row r="50283">
          <cell r="A50283">
            <v>190588</v>
          </cell>
          <cell r="H50283">
            <v>2387.63</v>
          </cell>
          <cell r="U50283"/>
        </row>
        <row r="50284">
          <cell r="A50284">
            <v>192996</v>
          </cell>
          <cell r="H50284">
            <v>5190.5</v>
          </cell>
          <cell r="U50284"/>
        </row>
        <row r="50285">
          <cell r="A50285">
            <v>190588</v>
          </cell>
          <cell r="H50285">
            <v>2076.1999999999998</v>
          </cell>
          <cell r="U50285"/>
        </row>
        <row r="50286">
          <cell r="A50286">
            <v>192671</v>
          </cell>
          <cell r="H50286">
            <v>726.67</v>
          </cell>
          <cell r="U50286"/>
        </row>
        <row r="50287">
          <cell r="A50287" t="str">
            <v>A01957</v>
          </cell>
          <cell r="H50287">
            <v>4300</v>
          </cell>
          <cell r="U50287"/>
        </row>
        <row r="50288">
          <cell r="A50288" t="str">
            <v>A58721</v>
          </cell>
          <cell r="H50288">
            <v>2236</v>
          </cell>
          <cell r="U50288"/>
        </row>
        <row r="50289">
          <cell r="A50289">
            <v>193066</v>
          </cell>
          <cell r="H50289">
            <v>172.5</v>
          </cell>
          <cell r="U50289"/>
        </row>
        <row r="50290">
          <cell r="A50290">
            <v>193066</v>
          </cell>
          <cell r="H50290">
            <v>3553.5</v>
          </cell>
          <cell r="U50290"/>
        </row>
        <row r="50291">
          <cell r="A50291">
            <v>194158</v>
          </cell>
          <cell r="H50291">
            <v>4968</v>
          </cell>
          <cell r="U50291"/>
        </row>
        <row r="50292">
          <cell r="A50292">
            <v>102351</v>
          </cell>
          <cell r="H50292">
            <v>2500</v>
          </cell>
          <cell r="U50292"/>
        </row>
        <row r="50293">
          <cell r="A50293" t="str">
            <v>A60646</v>
          </cell>
          <cell r="H50293">
            <v>7670.4</v>
          </cell>
          <cell r="U50293"/>
        </row>
        <row r="50294">
          <cell r="A50294">
            <v>501628</v>
          </cell>
          <cell r="H50294">
            <v>3540</v>
          </cell>
          <cell r="U50294"/>
        </row>
        <row r="50295">
          <cell r="A50295" t="str">
            <v>A60646</v>
          </cell>
          <cell r="H50295">
            <v>2301.12</v>
          </cell>
          <cell r="U50295"/>
        </row>
        <row r="50296">
          <cell r="A50296">
            <v>192694</v>
          </cell>
          <cell r="H50296">
            <v>10608</v>
          </cell>
          <cell r="U50296"/>
        </row>
        <row r="50297">
          <cell r="A50297">
            <v>192938</v>
          </cell>
          <cell r="H50297">
            <v>11220</v>
          </cell>
          <cell r="U50297"/>
        </row>
        <row r="50298">
          <cell r="A50298">
            <v>100311</v>
          </cell>
          <cell r="H50298">
            <v>1056</v>
          </cell>
          <cell r="U50298"/>
        </row>
        <row r="50299">
          <cell r="A50299" t="str">
            <v>A60646</v>
          </cell>
          <cell r="H50299">
            <v>398.62</v>
          </cell>
          <cell r="U50299"/>
        </row>
        <row r="50300">
          <cell r="A50300" t="str">
            <v>A60646</v>
          </cell>
          <cell r="H50300">
            <v>1150.56</v>
          </cell>
          <cell r="U50300"/>
        </row>
        <row r="50301">
          <cell r="A50301">
            <v>101951</v>
          </cell>
          <cell r="H50301">
            <v>12240</v>
          </cell>
          <cell r="U50301"/>
        </row>
        <row r="50302">
          <cell r="A50302">
            <v>191742</v>
          </cell>
          <cell r="H50302">
            <v>125</v>
          </cell>
          <cell r="U50302"/>
        </row>
        <row r="50303">
          <cell r="A50303">
            <v>191742</v>
          </cell>
          <cell r="H50303">
            <v>3720</v>
          </cell>
          <cell r="U50303"/>
        </row>
        <row r="50304">
          <cell r="A50304">
            <v>191742</v>
          </cell>
          <cell r="H50304">
            <v>2150</v>
          </cell>
          <cell r="U50304"/>
        </row>
        <row r="50305">
          <cell r="A50305" t="str">
            <v>A60303</v>
          </cell>
          <cell r="H50305">
            <v>2500</v>
          </cell>
          <cell r="U50305"/>
        </row>
        <row r="50306">
          <cell r="A50306" t="str">
            <v>A60941</v>
          </cell>
          <cell r="H50306">
            <v>756</v>
          </cell>
          <cell r="U50306"/>
        </row>
        <row r="50307">
          <cell r="A50307">
            <v>900074</v>
          </cell>
          <cell r="H50307">
            <v>15840</v>
          </cell>
          <cell r="U50307"/>
        </row>
        <row r="50308">
          <cell r="A50308" t="str">
            <v>A60646</v>
          </cell>
          <cell r="H50308">
            <v>767.04</v>
          </cell>
          <cell r="U50308"/>
        </row>
        <row r="50309">
          <cell r="A50309" t="str">
            <v>A59543</v>
          </cell>
          <cell r="H50309">
            <v>19040</v>
          </cell>
          <cell r="U50309"/>
        </row>
        <row r="50310">
          <cell r="A50310" t="str">
            <v>A59543</v>
          </cell>
          <cell r="H50310">
            <v>1238.53</v>
          </cell>
          <cell r="U50310"/>
        </row>
        <row r="50311">
          <cell r="A50311">
            <v>500021</v>
          </cell>
          <cell r="H50311">
            <v>10920</v>
          </cell>
          <cell r="U50311"/>
        </row>
        <row r="50312">
          <cell r="A50312">
            <v>191594</v>
          </cell>
          <cell r="H50312">
            <v>7280</v>
          </cell>
          <cell r="U50312"/>
        </row>
        <row r="50313">
          <cell r="A50313">
            <v>191007</v>
          </cell>
          <cell r="H50313">
            <v>4951.87</v>
          </cell>
          <cell r="U50313"/>
        </row>
        <row r="50314">
          <cell r="A50314">
            <v>191007</v>
          </cell>
          <cell r="H50314">
            <v>3177.46</v>
          </cell>
          <cell r="U50314"/>
        </row>
        <row r="50315">
          <cell r="A50315">
            <v>191007</v>
          </cell>
          <cell r="H50315">
            <v>1740</v>
          </cell>
          <cell r="U50315"/>
        </row>
        <row r="50316">
          <cell r="A50316">
            <v>191007</v>
          </cell>
          <cell r="H50316">
            <v>67.45</v>
          </cell>
          <cell r="U50316"/>
        </row>
        <row r="50317">
          <cell r="A50317">
            <v>191007</v>
          </cell>
          <cell r="H50317">
            <v>1952.28</v>
          </cell>
          <cell r="U50317"/>
        </row>
        <row r="50318">
          <cell r="A50318">
            <v>191007</v>
          </cell>
          <cell r="H50318">
            <v>4268.8</v>
          </cell>
          <cell r="U50318"/>
        </row>
        <row r="50319">
          <cell r="A50319">
            <v>191007</v>
          </cell>
          <cell r="H50319">
            <v>3893.37</v>
          </cell>
          <cell r="U50319"/>
        </row>
        <row r="50320">
          <cell r="A50320">
            <v>191007</v>
          </cell>
          <cell r="H50320">
            <v>705.84</v>
          </cell>
          <cell r="U50320"/>
        </row>
        <row r="50321">
          <cell r="A50321">
            <v>191007</v>
          </cell>
          <cell r="H50321">
            <v>790.62</v>
          </cell>
          <cell r="U50321"/>
        </row>
        <row r="50322">
          <cell r="A50322">
            <v>191007</v>
          </cell>
          <cell r="H50322">
            <v>340.92</v>
          </cell>
          <cell r="U50322"/>
        </row>
        <row r="50323">
          <cell r="A50323">
            <v>191007</v>
          </cell>
          <cell r="H50323">
            <v>3207.58</v>
          </cell>
          <cell r="U50323"/>
        </row>
        <row r="50324">
          <cell r="A50324">
            <v>191007</v>
          </cell>
          <cell r="H50324">
            <v>1627.08</v>
          </cell>
          <cell r="U50324"/>
        </row>
        <row r="50325">
          <cell r="A50325">
            <v>501056</v>
          </cell>
          <cell r="H50325">
            <v>2876.4</v>
          </cell>
          <cell r="U50325"/>
        </row>
        <row r="50326">
          <cell r="A50326">
            <v>501056</v>
          </cell>
          <cell r="H50326">
            <v>958.8</v>
          </cell>
          <cell r="U50326"/>
        </row>
        <row r="50327">
          <cell r="A50327">
            <v>194551</v>
          </cell>
          <cell r="H50327">
            <v>39000</v>
          </cell>
          <cell r="U50327"/>
        </row>
        <row r="50328">
          <cell r="A50328">
            <v>502092</v>
          </cell>
          <cell r="H50328">
            <v>500</v>
          </cell>
          <cell r="U50328"/>
        </row>
        <row r="50329">
          <cell r="A50329">
            <v>190204</v>
          </cell>
          <cell r="H50329">
            <v>1680</v>
          </cell>
          <cell r="U50329"/>
        </row>
        <row r="50330">
          <cell r="A50330">
            <v>900333</v>
          </cell>
          <cell r="H50330">
            <v>6876</v>
          </cell>
          <cell r="U50330"/>
        </row>
        <row r="50331">
          <cell r="A50331">
            <v>191539</v>
          </cell>
          <cell r="H50331">
            <v>11914.56</v>
          </cell>
          <cell r="U50331"/>
        </row>
        <row r="50332">
          <cell r="A50332">
            <v>900271</v>
          </cell>
          <cell r="H50332">
            <v>399</v>
          </cell>
          <cell r="U50332"/>
        </row>
        <row r="50333">
          <cell r="A50333" t="str">
            <v>A60646</v>
          </cell>
          <cell r="H50333">
            <v>1150.56</v>
          </cell>
          <cell r="U50333"/>
        </row>
        <row r="50334">
          <cell r="A50334">
            <v>192891</v>
          </cell>
          <cell r="H50334">
            <v>125</v>
          </cell>
          <cell r="U50334"/>
        </row>
        <row r="50335">
          <cell r="A50335" t="str">
            <v>A60390</v>
          </cell>
          <cell r="H50335">
            <v>15120</v>
          </cell>
          <cell r="U50335"/>
        </row>
        <row r="50336">
          <cell r="A50336">
            <v>100094</v>
          </cell>
          <cell r="H50336">
            <v>2694</v>
          </cell>
          <cell r="U50336"/>
        </row>
        <row r="50337">
          <cell r="A50337">
            <v>102456</v>
          </cell>
          <cell r="H50337">
            <v>6133.2</v>
          </cell>
          <cell r="U50337"/>
        </row>
        <row r="50338">
          <cell r="A50338">
            <v>102456</v>
          </cell>
          <cell r="H50338">
            <v>1200</v>
          </cell>
          <cell r="U50338"/>
        </row>
        <row r="50339">
          <cell r="A50339">
            <v>101016</v>
          </cell>
          <cell r="H50339">
            <v>20000</v>
          </cell>
          <cell r="U50339"/>
        </row>
        <row r="50340">
          <cell r="A50340">
            <v>192962</v>
          </cell>
          <cell r="H50340">
            <v>3180</v>
          </cell>
          <cell r="U50340"/>
        </row>
        <row r="50341">
          <cell r="A50341">
            <v>500120</v>
          </cell>
          <cell r="H50341">
            <v>24532.799999999999</v>
          </cell>
          <cell r="U50341"/>
        </row>
        <row r="50342">
          <cell r="A50342">
            <v>500120</v>
          </cell>
          <cell r="H50342">
            <v>4800</v>
          </cell>
          <cell r="U50342"/>
        </row>
        <row r="50343">
          <cell r="A50343" t="str">
            <v>A60131</v>
          </cell>
          <cell r="H50343">
            <v>12266.4</v>
          </cell>
          <cell r="U50343"/>
        </row>
        <row r="50344">
          <cell r="A50344" t="str">
            <v>A60131</v>
          </cell>
          <cell r="H50344">
            <v>2400</v>
          </cell>
          <cell r="U50344"/>
        </row>
        <row r="50345">
          <cell r="A50345" t="str">
            <v>A60127</v>
          </cell>
          <cell r="H50345">
            <v>6133.2</v>
          </cell>
          <cell r="U50345"/>
        </row>
        <row r="50346">
          <cell r="A50346" t="str">
            <v>A60127</v>
          </cell>
          <cell r="H50346">
            <v>1200</v>
          </cell>
          <cell r="U50346"/>
        </row>
        <row r="50347">
          <cell r="A50347" t="str">
            <v>A60123</v>
          </cell>
          <cell r="H50347">
            <v>3066.6</v>
          </cell>
          <cell r="U50347"/>
        </row>
        <row r="50348">
          <cell r="A50348" t="str">
            <v>A60123</v>
          </cell>
          <cell r="H50348">
            <v>600</v>
          </cell>
          <cell r="U50348"/>
        </row>
        <row r="50349">
          <cell r="A50349">
            <v>191809</v>
          </cell>
          <cell r="H50349">
            <v>17952</v>
          </cell>
          <cell r="U50349"/>
        </row>
        <row r="50350">
          <cell r="A50350">
            <v>193092</v>
          </cell>
          <cell r="H50350">
            <v>2112</v>
          </cell>
          <cell r="U50350"/>
        </row>
        <row r="50351">
          <cell r="A50351">
            <v>193092</v>
          </cell>
          <cell r="H50351">
            <v>100</v>
          </cell>
          <cell r="U50351"/>
        </row>
        <row r="50352">
          <cell r="A50352" t="str">
            <v>A59726</v>
          </cell>
          <cell r="H50352">
            <v>6133.2</v>
          </cell>
          <cell r="U50352"/>
        </row>
        <row r="50353">
          <cell r="A50353" t="str">
            <v>A59726</v>
          </cell>
          <cell r="H50353">
            <v>1200</v>
          </cell>
          <cell r="U50353"/>
        </row>
        <row r="50354">
          <cell r="A50354">
            <v>102478</v>
          </cell>
          <cell r="H50354">
            <v>24532.799999999999</v>
          </cell>
          <cell r="U50354"/>
        </row>
        <row r="50355">
          <cell r="A50355">
            <v>102478</v>
          </cell>
          <cell r="H50355">
            <v>4800</v>
          </cell>
          <cell r="U50355"/>
        </row>
        <row r="50356">
          <cell r="A50356">
            <v>193448</v>
          </cell>
          <cell r="H50356">
            <v>12266.4</v>
          </cell>
          <cell r="U50356"/>
        </row>
        <row r="50357">
          <cell r="A50357">
            <v>193448</v>
          </cell>
          <cell r="H50357">
            <v>2400</v>
          </cell>
          <cell r="U50357"/>
        </row>
        <row r="50358">
          <cell r="A50358">
            <v>191735</v>
          </cell>
          <cell r="H50358">
            <v>2544</v>
          </cell>
          <cell r="U50358"/>
        </row>
        <row r="50359">
          <cell r="A50359">
            <v>191735</v>
          </cell>
          <cell r="H50359">
            <v>130</v>
          </cell>
          <cell r="U50359"/>
        </row>
        <row r="50360">
          <cell r="A50360">
            <v>191618</v>
          </cell>
          <cell r="H50360">
            <v>14688</v>
          </cell>
          <cell r="U50360"/>
        </row>
        <row r="50361">
          <cell r="A50361">
            <v>191618</v>
          </cell>
          <cell r="H50361">
            <v>150</v>
          </cell>
          <cell r="U50361"/>
        </row>
        <row r="50362">
          <cell r="A50362" t="str">
            <v>A60829</v>
          </cell>
          <cell r="H50362">
            <v>430</v>
          </cell>
          <cell r="U50362"/>
        </row>
        <row r="50363">
          <cell r="A50363" t="str">
            <v>A60829</v>
          </cell>
          <cell r="H50363">
            <v>3780</v>
          </cell>
          <cell r="U50363"/>
        </row>
        <row r="50364">
          <cell r="A50364" t="str">
            <v>A60791</v>
          </cell>
          <cell r="H50364">
            <v>4140</v>
          </cell>
          <cell r="U50364"/>
        </row>
        <row r="50365">
          <cell r="A50365" t="str">
            <v>A59252</v>
          </cell>
          <cell r="H50365">
            <v>182.59</v>
          </cell>
          <cell r="U50365"/>
        </row>
        <row r="50366">
          <cell r="A50366" t="str">
            <v>A59252</v>
          </cell>
          <cell r="H50366">
            <v>9792</v>
          </cell>
          <cell r="U50366"/>
        </row>
        <row r="50367">
          <cell r="A50367">
            <v>100217</v>
          </cell>
          <cell r="H50367">
            <v>105000</v>
          </cell>
          <cell r="U50367"/>
        </row>
        <row r="50368">
          <cell r="A50368">
            <v>100217</v>
          </cell>
          <cell r="H50368">
            <v>9000</v>
          </cell>
          <cell r="U50368"/>
        </row>
        <row r="50369">
          <cell r="A50369">
            <v>192144</v>
          </cell>
          <cell r="H50369">
            <v>1632</v>
          </cell>
          <cell r="U50369"/>
        </row>
        <row r="50370">
          <cell r="A50370">
            <v>100476</v>
          </cell>
          <cell r="H50370">
            <v>1799.6</v>
          </cell>
          <cell r="U50370"/>
        </row>
        <row r="50371">
          <cell r="A50371">
            <v>101217</v>
          </cell>
          <cell r="H50371">
            <v>1209.5999999999999</v>
          </cell>
          <cell r="U50371"/>
        </row>
        <row r="50372">
          <cell r="A50372">
            <v>500094</v>
          </cell>
          <cell r="H50372">
            <v>899.8</v>
          </cell>
          <cell r="U50372"/>
        </row>
        <row r="50373">
          <cell r="A50373" t="str">
            <v>A60953</v>
          </cell>
          <cell r="H50373">
            <v>899.8</v>
          </cell>
          <cell r="U50373"/>
        </row>
        <row r="50374">
          <cell r="A50374">
            <v>500928</v>
          </cell>
          <cell r="H50374">
            <v>856.8</v>
          </cell>
          <cell r="U50374"/>
        </row>
        <row r="50375">
          <cell r="A50375" t="str">
            <v>A60957</v>
          </cell>
          <cell r="H50375">
            <v>449.9</v>
          </cell>
          <cell r="U50375"/>
        </row>
        <row r="50376">
          <cell r="A50376" t="str">
            <v>A60960</v>
          </cell>
          <cell r="H50376">
            <v>449.9</v>
          </cell>
          <cell r="U50376"/>
        </row>
        <row r="50377">
          <cell r="A50377" t="str">
            <v>A60825</v>
          </cell>
          <cell r="H50377">
            <v>399</v>
          </cell>
          <cell r="U50377"/>
        </row>
        <row r="50378">
          <cell r="A50378" t="str">
            <v>A60825</v>
          </cell>
          <cell r="H50378">
            <v>125</v>
          </cell>
          <cell r="U50378"/>
        </row>
        <row r="50379">
          <cell r="A50379" t="str">
            <v>A60825</v>
          </cell>
          <cell r="H50379">
            <v>3540</v>
          </cell>
          <cell r="U50379"/>
        </row>
        <row r="50380">
          <cell r="A50380">
            <v>900039</v>
          </cell>
          <cell r="H50380">
            <v>957.6</v>
          </cell>
          <cell r="U50380"/>
        </row>
        <row r="50381">
          <cell r="A50381">
            <v>100025</v>
          </cell>
          <cell r="H50381">
            <v>4788</v>
          </cell>
          <cell r="U50381"/>
        </row>
        <row r="50382">
          <cell r="A50382">
            <v>100122</v>
          </cell>
          <cell r="H50382">
            <v>3540</v>
          </cell>
          <cell r="U50382"/>
        </row>
        <row r="50383">
          <cell r="A50383">
            <v>192891</v>
          </cell>
          <cell r="H50383">
            <v>281.25</v>
          </cell>
          <cell r="U50383"/>
        </row>
        <row r="50384">
          <cell r="A50384">
            <v>102076</v>
          </cell>
          <cell r="H50384">
            <v>4860</v>
          </cell>
          <cell r="U50384"/>
        </row>
        <row r="50385">
          <cell r="A50385">
            <v>194289</v>
          </cell>
          <cell r="H50385">
            <v>4140</v>
          </cell>
          <cell r="U50385"/>
        </row>
        <row r="50386">
          <cell r="A50386">
            <v>193607</v>
          </cell>
          <cell r="H50386">
            <v>2244</v>
          </cell>
          <cell r="U50386"/>
        </row>
        <row r="50387">
          <cell r="A50387">
            <v>191759</v>
          </cell>
          <cell r="H50387">
            <v>2136</v>
          </cell>
          <cell r="U50387"/>
        </row>
        <row r="50388">
          <cell r="A50388">
            <v>501922</v>
          </cell>
          <cell r="H50388">
            <v>801</v>
          </cell>
          <cell r="U50388"/>
        </row>
        <row r="50389">
          <cell r="A50389">
            <v>192442</v>
          </cell>
          <cell r="H50389">
            <v>187.5</v>
          </cell>
          <cell r="U50389"/>
        </row>
        <row r="50390">
          <cell r="A50390">
            <v>192442</v>
          </cell>
          <cell r="H50390">
            <v>7080</v>
          </cell>
          <cell r="U50390"/>
        </row>
        <row r="50391">
          <cell r="A50391">
            <v>502943</v>
          </cell>
          <cell r="H50391">
            <v>1413</v>
          </cell>
          <cell r="U50391"/>
        </row>
        <row r="50392">
          <cell r="A50392">
            <v>502943</v>
          </cell>
          <cell r="H50392">
            <v>129.6</v>
          </cell>
          <cell r="U50392"/>
        </row>
        <row r="50393">
          <cell r="A50393">
            <v>194718</v>
          </cell>
          <cell r="H50393">
            <v>399</v>
          </cell>
          <cell r="U50393"/>
        </row>
        <row r="50394">
          <cell r="A50394">
            <v>194718</v>
          </cell>
          <cell r="H50394">
            <v>540</v>
          </cell>
          <cell r="U50394"/>
        </row>
        <row r="50395">
          <cell r="A50395">
            <v>100580</v>
          </cell>
          <cell r="H50395">
            <v>5472</v>
          </cell>
          <cell r="U50395"/>
        </row>
        <row r="50396">
          <cell r="A50396">
            <v>100580</v>
          </cell>
          <cell r="H50396">
            <v>480</v>
          </cell>
          <cell r="U50396"/>
        </row>
        <row r="50397">
          <cell r="A50397">
            <v>193828</v>
          </cell>
          <cell r="H50397">
            <v>1920</v>
          </cell>
          <cell r="U50397"/>
        </row>
        <row r="50398">
          <cell r="A50398" t="str">
            <v>A60848</v>
          </cell>
          <cell r="H50398">
            <v>5184</v>
          </cell>
          <cell r="U50398"/>
        </row>
        <row r="50399">
          <cell r="A50399" t="str">
            <v>A60848</v>
          </cell>
          <cell r="H50399">
            <v>186.25</v>
          </cell>
          <cell r="U50399"/>
        </row>
        <row r="50400">
          <cell r="A50400">
            <v>501054</v>
          </cell>
          <cell r="H50400">
            <v>797.2</v>
          </cell>
          <cell r="U50400"/>
        </row>
        <row r="50401">
          <cell r="A50401">
            <v>193606</v>
          </cell>
          <cell r="H50401">
            <v>1008</v>
          </cell>
          <cell r="U50401"/>
        </row>
        <row r="50402">
          <cell r="A50402">
            <v>190059</v>
          </cell>
          <cell r="H50402">
            <v>398.6</v>
          </cell>
          <cell r="U50402"/>
        </row>
        <row r="50403">
          <cell r="A50403">
            <v>192019</v>
          </cell>
          <cell r="H50403">
            <v>4927.68</v>
          </cell>
          <cell r="U50403"/>
        </row>
        <row r="50404">
          <cell r="A50404">
            <v>101899</v>
          </cell>
          <cell r="H50404">
            <v>1197</v>
          </cell>
          <cell r="U50404"/>
        </row>
        <row r="50405">
          <cell r="A50405">
            <v>101906</v>
          </cell>
          <cell r="H50405">
            <v>1197</v>
          </cell>
          <cell r="U50405"/>
        </row>
        <row r="50406">
          <cell r="A50406">
            <v>192891</v>
          </cell>
          <cell r="H50406">
            <v>6120</v>
          </cell>
          <cell r="U50406"/>
        </row>
        <row r="50407">
          <cell r="A50407">
            <v>190057</v>
          </cell>
          <cell r="H50407">
            <v>31960</v>
          </cell>
          <cell r="U50407"/>
        </row>
        <row r="50408">
          <cell r="A50408">
            <v>190057</v>
          </cell>
          <cell r="H50408">
            <v>31960</v>
          </cell>
          <cell r="U50408"/>
        </row>
        <row r="50409">
          <cell r="A50409">
            <v>190057</v>
          </cell>
          <cell r="H50409">
            <v>31960</v>
          </cell>
          <cell r="U50409"/>
        </row>
        <row r="50410">
          <cell r="A50410">
            <v>192891</v>
          </cell>
          <cell r="H50410">
            <v>11628</v>
          </cell>
          <cell r="U50410"/>
        </row>
        <row r="50411">
          <cell r="A50411">
            <v>101373</v>
          </cell>
          <cell r="H50411">
            <v>14502.78</v>
          </cell>
          <cell r="U50411"/>
        </row>
        <row r="50412">
          <cell r="A50412">
            <v>101373</v>
          </cell>
          <cell r="H50412">
            <v>725.52</v>
          </cell>
          <cell r="U50412"/>
        </row>
        <row r="50413">
          <cell r="A50413">
            <v>101373</v>
          </cell>
          <cell r="H50413">
            <v>217.68</v>
          </cell>
          <cell r="U50413"/>
        </row>
        <row r="50414">
          <cell r="A50414">
            <v>101373</v>
          </cell>
          <cell r="H50414">
            <v>314.33999999999997</v>
          </cell>
          <cell r="U50414"/>
        </row>
        <row r="50415">
          <cell r="A50415">
            <v>101373</v>
          </cell>
          <cell r="H50415">
            <v>141.84</v>
          </cell>
          <cell r="U50415"/>
        </row>
        <row r="50416">
          <cell r="A50416">
            <v>101373</v>
          </cell>
          <cell r="H50416">
            <v>1305.81</v>
          </cell>
          <cell r="U50416"/>
        </row>
        <row r="50417">
          <cell r="A50417">
            <v>101373</v>
          </cell>
          <cell r="H50417">
            <v>992.88</v>
          </cell>
          <cell r="U50417"/>
        </row>
        <row r="50418">
          <cell r="A50418">
            <v>101702</v>
          </cell>
          <cell r="H50418">
            <v>28254.42</v>
          </cell>
          <cell r="U50418"/>
        </row>
        <row r="50419">
          <cell r="A50419">
            <v>101702</v>
          </cell>
          <cell r="H50419">
            <v>435.27</v>
          </cell>
          <cell r="U50419"/>
        </row>
        <row r="50420">
          <cell r="A50420">
            <v>101705</v>
          </cell>
          <cell r="H50420">
            <v>346.68</v>
          </cell>
          <cell r="U50420"/>
        </row>
        <row r="50421">
          <cell r="A50421" t="str">
            <v>A58529</v>
          </cell>
          <cell r="H50421">
            <v>7049.16</v>
          </cell>
          <cell r="U50421"/>
        </row>
        <row r="50422">
          <cell r="A50422">
            <v>101704</v>
          </cell>
          <cell r="H50422">
            <v>2484.54</v>
          </cell>
          <cell r="U50422"/>
        </row>
        <row r="50423">
          <cell r="A50423">
            <v>190029</v>
          </cell>
          <cell r="H50423">
            <v>193.35</v>
          </cell>
          <cell r="U50423"/>
        </row>
        <row r="50424">
          <cell r="A50424">
            <v>190029</v>
          </cell>
          <cell r="H50424">
            <v>245.1</v>
          </cell>
          <cell r="U50424"/>
        </row>
        <row r="50425">
          <cell r="A50425">
            <v>194137</v>
          </cell>
          <cell r="H50425">
            <v>215</v>
          </cell>
          <cell r="U50425"/>
        </row>
        <row r="50426">
          <cell r="A50426">
            <v>194137</v>
          </cell>
          <cell r="H50426">
            <v>2160</v>
          </cell>
          <cell r="U50426"/>
        </row>
        <row r="50427">
          <cell r="A50427">
            <v>100111</v>
          </cell>
          <cell r="H50427">
            <v>2340</v>
          </cell>
          <cell r="U50427"/>
        </row>
        <row r="50428">
          <cell r="A50428">
            <v>194693</v>
          </cell>
          <cell r="H50428">
            <v>3900</v>
          </cell>
          <cell r="U50428"/>
        </row>
        <row r="50429">
          <cell r="A50429" t="str">
            <v>A59459</v>
          </cell>
          <cell r="H50429">
            <v>180</v>
          </cell>
          <cell r="U50429"/>
        </row>
        <row r="50430">
          <cell r="A50430">
            <v>102016</v>
          </cell>
          <cell r="H50430">
            <v>120</v>
          </cell>
          <cell r="U50430"/>
        </row>
        <row r="50431">
          <cell r="A50431">
            <v>102016</v>
          </cell>
          <cell r="H50431">
            <v>50.25</v>
          </cell>
          <cell r="U50431"/>
        </row>
        <row r="50432">
          <cell r="A50432">
            <v>102016</v>
          </cell>
          <cell r="H50432">
            <v>57.75</v>
          </cell>
          <cell r="U50432"/>
        </row>
        <row r="50433">
          <cell r="A50433">
            <v>100224</v>
          </cell>
          <cell r="H50433">
            <v>11220</v>
          </cell>
          <cell r="U50433"/>
        </row>
        <row r="50434">
          <cell r="A50434" t="str">
            <v>A60646</v>
          </cell>
          <cell r="H50434">
            <v>11122.08</v>
          </cell>
          <cell r="U50434"/>
        </row>
        <row r="50435">
          <cell r="A50435" t="str">
            <v>A60646</v>
          </cell>
          <cell r="H50435">
            <v>1402.56</v>
          </cell>
          <cell r="U50435"/>
        </row>
        <row r="50436">
          <cell r="A50436" t="str">
            <v>A60646</v>
          </cell>
          <cell r="H50436">
            <v>18408.96</v>
          </cell>
          <cell r="U50436"/>
        </row>
        <row r="50437">
          <cell r="A50437" t="str">
            <v>A60646</v>
          </cell>
          <cell r="H50437">
            <v>3835.2</v>
          </cell>
          <cell r="U50437"/>
        </row>
        <row r="50438">
          <cell r="A50438" t="str">
            <v>A60646</v>
          </cell>
          <cell r="H50438">
            <v>3835.2</v>
          </cell>
          <cell r="U50438"/>
        </row>
        <row r="50439">
          <cell r="A50439" t="str">
            <v>A60646</v>
          </cell>
          <cell r="H50439">
            <v>7670.4</v>
          </cell>
          <cell r="U50439"/>
        </row>
        <row r="50440">
          <cell r="A50440" t="str">
            <v>A59655</v>
          </cell>
          <cell r="H50440">
            <v>22680</v>
          </cell>
          <cell r="U50440"/>
        </row>
        <row r="50441">
          <cell r="A50441">
            <v>500144</v>
          </cell>
          <cell r="H50441">
            <v>3402</v>
          </cell>
          <cell r="U50441"/>
        </row>
        <row r="50442">
          <cell r="A50442">
            <v>100982</v>
          </cell>
          <cell r="H50442">
            <v>534</v>
          </cell>
          <cell r="U50442"/>
        </row>
        <row r="50443">
          <cell r="A50443">
            <v>101849</v>
          </cell>
          <cell r="H50443">
            <v>5500</v>
          </cell>
          <cell r="U50443"/>
        </row>
        <row r="50444">
          <cell r="A50444">
            <v>101659</v>
          </cell>
          <cell r="H50444">
            <v>173</v>
          </cell>
          <cell r="U50444"/>
        </row>
        <row r="50445">
          <cell r="A50445">
            <v>101659</v>
          </cell>
          <cell r="H50445">
            <v>3120</v>
          </cell>
          <cell r="U50445"/>
        </row>
        <row r="50446">
          <cell r="A50446" t="str">
            <v>A60422</v>
          </cell>
          <cell r="H50446">
            <v>450</v>
          </cell>
          <cell r="U50446"/>
        </row>
        <row r="50447">
          <cell r="A50447" t="str">
            <v>A60422</v>
          </cell>
          <cell r="H50447">
            <v>450</v>
          </cell>
          <cell r="U50447"/>
        </row>
        <row r="50448">
          <cell r="A50448" t="str">
            <v>A60420</v>
          </cell>
          <cell r="H50448">
            <v>450</v>
          </cell>
          <cell r="U50448"/>
        </row>
        <row r="50449">
          <cell r="A50449" t="str">
            <v>A60420</v>
          </cell>
          <cell r="H50449">
            <v>450</v>
          </cell>
          <cell r="U50449"/>
        </row>
        <row r="50450">
          <cell r="A50450">
            <v>502973</v>
          </cell>
          <cell r="H50450">
            <v>168.42</v>
          </cell>
          <cell r="U50450"/>
        </row>
        <row r="50451">
          <cell r="A50451">
            <v>502973</v>
          </cell>
          <cell r="H50451">
            <v>257.13</v>
          </cell>
          <cell r="U50451"/>
        </row>
        <row r="50452">
          <cell r="A50452">
            <v>502973</v>
          </cell>
          <cell r="H50452">
            <v>168.42</v>
          </cell>
          <cell r="U50452"/>
        </row>
        <row r="50453">
          <cell r="A50453">
            <v>502973</v>
          </cell>
          <cell r="H50453">
            <v>168.42</v>
          </cell>
          <cell r="U50453"/>
        </row>
        <row r="50454">
          <cell r="A50454">
            <v>502973</v>
          </cell>
          <cell r="H50454">
            <v>448.53</v>
          </cell>
          <cell r="U50454"/>
        </row>
        <row r="50455">
          <cell r="A50455">
            <v>502973</v>
          </cell>
          <cell r="H50455">
            <v>448.53</v>
          </cell>
          <cell r="U50455"/>
        </row>
        <row r="50456">
          <cell r="A50456">
            <v>502973</v>
          </cell>
          <cell r="H50456">
            <v>257.13</v>
          </cell>
          <cell r="U50456"/>
        </row>
        <row r="50457">
          <cell r="A50457">
            <v>102463</v>
          </cell>
          <cell r="H50457">
            <v>4900</v>
          </cell>
          <cell r="U50457"/>
        </row>
        <row r="50458">
          <cell r="A50458">
            <v>190029</v>
          </cell>
          <cell r="H50458">
            <v>1086.6400000000001</v>
          </cell>
          <cell r="U50458"/>
        </row>
        <row r="50459">
          <cell r="A50459">
            <v>190029</v>
          </cell>
          <cell r="H50459">
            <v>735.08</v>
          </cell>
          <cell r="U50459"/>
        </row>
        <row r="50460">
          <cell r="A50460">
            <v>190029</v>
          </cell>
          <cell r="H50460">
            <v>2173.2800000000002</v>
          </cell>
          <cell r="U50460"/>
        </row>
        <row r="50461">
          <cell r="A50461">
            <v>190029</v>
          </cell>
          <cell r="H50461">
            <v>735.08</v>
          </cell>
          <cell r="U50461"/>
        </row>
        <row r="50462">
          <cell r="A50462">
            <v>190029</v>
          </cell>
          <cell r="H50462">
            <v>894.88</v>
          </cell>
          <cell r="U50462"/>
        </row>
        <row r="50463">
          <cell r="A50463">
            <v>190029</v>
          </cell>
          <cell r="H50463">
            <v>351.56</v>
          </cell>
          <cell r="U50463"/>
        </row>
        <row r="50464">
          <cell r="A50464">
            <v>190029</v>
          </cell>
          <cell r="H50464">
            <v>1470.16</v>
          </cell>
          <cell r="U50464"/>
        </row>
        <row r="50465">
          <cell r="A50465">
            <v>190029</v>
          </cell>
          <cell r="H50465">
            <v>1470.16</v>
          </cell>
          <cell r="U50465"/>
        </row>
        <row r="50466">
          <cell r="A50466">
            <v>190029</v>
          </cell>
          <cell r="H50466">
            <v>1598</v>
          </cell>
          <cell r="U50466"/>
        </row>
        <row r="50467">
          <cell r="A50467">
            <v>190029</v>
          </cell>
          <cell r="H50467">
            <v>3643.44</v>
          </cell>
          <cell r="U50467"/>
        </row>
        <row r="50468">
          <cell r="A50468">
            <v>190029</v>
          </cell>
          <cell r="H50468">
            <v>1821.72</v>
          </cell>
          <cell r="U50468"/>
        </row>
        <row r="50469">
          <cell r="A50469">
            <v>100078</v>
          </cell>
          <cell r="H50469">
            <v>2940</v>
          </cell>
          <cell r="U50469"/>
        </row>
        <row r="50470">
          <cell r="A50470">
            <v>100078</v>
          </cell>
          <cell r="H50470">
            <v>2940</v>
          </cell>
          <cell r="U50470"/>
        </row>
        <row r="50471">
          <cell r="A50471">
            <v>101801</v>
          </cell>
          <cell r="H50471">
            <v>50112</v>
          </cell>
          <cell r="U50471"/>
        </row>
        <row r="50472">
          <cell r="A50472">
            <v>193856</v>
          </cell>
          <cell r="H50472">
            <v>17172</v>
          </cell>
          <cell r="U50472"/>
        </row>
        <row r="50473">
          <cell r="A50473">
            <v>100148</v>
          </cell>
          <cell r="H50473">
            <v>1980</v>
          </cell>
          <cell r="U50473"/>
        </row>
        <row r="50474">
          <cell r="A50474" t="str">
            <v>A60646</v>
          </cell>
          <cell r="H50474">
            <v>1150.56</v>
          </cell>
          <cell r="U50474"/>
        </row>
        <row r="50475">
          <cell r="A50475">
            <v>500743</v>
          </cell>
          <cell r="H50475">
            <v>1108.8</v>
          </cell>
          <cell r="U50475"/>
        </row>
        <row r="50476">
          <cell r="A50476">
            <v>102040</v>
          </cell>
          <cell r="H50476">
            <v>3600</v>
          </cell>
          <cell r="U50476"/>
        </row>
        <row r="50477">
          <cell r="A50477">
            <v>194572</v>
          </cell>
          <cell r="H50477">
            <v>3120</v>
          </cell>
          <cell r="U50477"/>
        </row>
        <row r="50478">
          <cell r="A50478">
            <v>194572</v>
          </cell>
          <cell r="H50478">
            <v>187</v>
          </cell>
          <cell r="U50478"/>
        </row>
        <row r="50479">
          <cell r="A50479">
            <v>502762</v>
          </cell>
          <cell r="H50479">
            <v>293.05</v>
          </cell>
          <cell r="U50479"/>
        </row>
        <row r="50480">
          <cell r="A50480">
            <v>502762</v>
          </cell>
          <cell r="H50480">
            <v>8856</v>
          </cell>
          <cell r="U50480"/>
        </row>
        <row r="50481">
          <cell r="A50481">
            <v>102457</v>
          </cell>
          <cell r="H50481">
            <v>449.9</v>
          </cell>
          <cell r="U50481"/>
        </row>
        <row r="50482">
          <cell r="A50482">
            <v>102457</v>
          </cell>
          <cell r="H50482">
            <v>3600</v>
          </cell>
          <cell r="U50482"/>
        </row>
        <row r="50483">
          <cell r="A50483">
            <v>193942</v>
          </cell>
          <cell r="H50483">
            <v>1995</v>
          </cell>
          <cell r="U50483"/>
        </row>
        <row r="50484">
          <cell r="A50484">
            <v>194673</v>
          </cell>
          <cell r="H50484">
            <v>4702.5</v>
          </cell>
          <cell r="U50484"/>
        </row>
        <row r="50485">
          <cell r="A50485">
            <v>501299</v>
          </cell>
          <cell r="H50485">
            <v>162.5</v>
          </cell>
          <cell r="U50485"/>
        </row>
        <row r="50486">
          <cell r="A50486">
            <v>501299</v>
          </cell>
          <cell r="H50486">
            <v>8640</v>
          </cell>
          <cell r="U50486"/>
        </row>
        <row r="50487">
          <cell r="A50487">
            <v>101665</v>
          </cell>
          <cell r="H50487">
            <v>3591</v>
          </cell>
          <cell r="U50487"/>
        </row>
        <row r="50488">
          <cell r="A50488">
            <v>101665</v>
          </cell>
          <cell r="H50488">
            <v>31200</v>
          </cell>
          <cell r="U50488"/>
        </row>
        <row r="50489">
          <cell r="A50489">
            <v>194578</v>
          </cell>
          <cell r="H50489">
            <v>3690</v>
          </cell>
          <cell r="U50489"/>
        </row>
        <row r="50490">
          <cell r="A50490">
            <v>192822</v>
          </cell>
          <cell r="H50490">
            <v>7200</v>
          </cell>
          <cell r="U50490"/>
        </row>
        <row r="50491">
          <cell r="A50491">
            <v>193536</v>
          </cell>
          <cell r="H50491">
            <v>13500</v>
          </cell>
          <cell r="U50491"/>
        </row>
        <row r="50492">
          <cell r="A50492">
            <v>501758</v>
          </cell>
          <cell r="H50492">
            <v>6178.8</v>
          </cell>
          <cell r="U50492"/>
        </row>
        <row r="50493">
          <cell r="A50493">
            <v>500525</v>
          </cell>
          <cell r="H50493">
            <v>4800</v>
          </cell>
          <cell r="U50493"/>
        </row>
        <row r="50494">
          <cell r="A50494">
            <v>502714</v>
          </cell>
          <cell r="H50494">
            <v>4000</v>
          </cell>
          <cell r="U50494"/>
        </row>
        <row r="50495">
          <cell r="A50495">
            <v>100584</v>
          </cell>
          <cell r="H50495">
            <v>6000</v>
          </cell>
          <cell r="U50495"/>
        </row>
        <row r="50496">
          <cell r="A50496">
            <v>102114</v>
          </cell>
          <cell r="H50496">
            <v>400</v>
          </cell>
          <cell r="U50496"/>
        </row>
        <row r="50497">
          <cell r="A50497">
            <v>192765</v>
          </cell>
          <cell r="H50497">
            <v>399</v>
          </cell>
          <cell r="U50497"/>
        </row>
        <row r="50498">
          <cell r="A50498" t="str">
            <v>A60646</v>
          </cell>
          <cell r="H50498">
            <v>5752.8</v>
          </cell>
          <cell r="U50498"/>
        </row>
        <row r="50499">
          <cell r="A50499" t="str">
            <v>A60646</v>
          </cell>
          <cell r="H50499">
            <v>3835.2</v>
          </cell>
          <cell r="U50499"/>
        </row>
        <row r="50500">
          <cell r="A50500" t="str">
            <v>A60646</v>
          </cell>
          <cell r="H50500">
            <v>3835.2</v>
          </cell>
          <cell r="U50500"/>
        </row>
        <row r="50501">
          <cell r="A50501">
            <v>501056</v>
          </cell>
          <cell r="H50501">
            <v>5752.8</v>
          </cell>
          <cell r="U50501"/>
        </row>
        <row r="50502">
          <cell r="A50502">
            <v>502348</v>
          </cell>
          <cell r="H50502">
            <v>12784</v>
          </cell>
          <cell r="U50502"/>
        </row>
        <row r="50503">
          <cell r="A50503">
            <v>190059</v>
          </cell>
          <cell r="H50503">
            <v>15980</v>
          </cell>
          <cell r="U50503"/>
        </row>
        <row r="50504">
          <cell r="A50504">
            <v>190059</v>
          </cell>
          <cell r="H50504">
            <v>15980</v>
          </cell>
          <cell r="U50504"/>
        </row>
        <row r="50505">
          <cell r="A50505">
            <v>102550</v>
          </cell>
          <cell r="H50505">
            <v>1598</v>
          </cell>
          <cell r="U50505"/>
        </row>
        <row r="50506">
          <cell r="A50506">
            <v>102550</v>
          </cell>
          <cell r="H50506">
            <v>1598</v>
          </cell>
          <cell r="U50506"/>
        </row>
        <row r="50507">
          <cell r="A50507">
            <v>102550</v>
          </cell>
          <cell r="H50507">
            <v>1598</v>
          </cell>
          <cell r="U50507"/>
        </row>
        <row r="50508">
          <cell r="A50508">
            <v>102550</v>
          </cell>
          <cell r="H50508">
            <v>1598</v>
          </cell>
          <cell r="U50508"/>
        </row>
        <row r="50509">
          <cell r="A50509">
            <v>102550</v>
          </cell>
          <cell r="H50509">
            <v>1598</v>
          </cell>
          <cell r="U50509"/>
        </row>
        <row r="50510">
          <cell r="A50510">
            <v>102550</v>
          </cell>
          <cell r="H50510">
            <v>1598</v>
          </cell>
          <cell r="U50510"/>
        </row>
        <row r="50511">
          <cell r="A50511">
            <v>190064</v>
          </cell>
          <cell r="H50511">
            <v>1917.6</v>
          </cell>
          <cell r="U50511"/>
        </row>
        <row r="50512">
          <cell r="A50512">
            <v>190064</v>
          </cell>
          <cell r="H50512">
            <v>1917.6</v>
          </cell>
          <cell r="U50512"/>
        </row>
        <row r="50513">
          <cell r="A50513">
            <v>190064</v>
          </cell>
          <cell r="H50513">
            <v>5752.8</v>
          </cell>
          <cell r="U50513"/>
        </row>
        <row r="50514">
          <cell r="A50514">
            <v>190064</v>
          </cell>
          <cell r="H50514">
            <v>5752.8</v>
          </cell>
          <cell r="U50514"/>
        </row>
        <row r="50515">
          <cell r="A50515">
            <v>191127</v>
          </cell>
          <cell r="H50515">
            <v>12784</v>
          </cell>
          <cell r="U50515"/>
        </row>
        <row r="50516">
          <cell r="A50516">
            <v>190059</v>
          </cell>
          <cell r="H50516">
            <v>15980</v>
          </cell>
          <cell r="U50516"/>
        </row>
        <row r="50517">
          <cell r="A50517">
            <v>190059</v>
          </cell>
          <cell r="H50517">
            <v>15980</v>
          </cell>
          <cell r="U50517"/>
        </row>
        <row r="50518">
          <cell r="A50518">
            <v>190058</v>
          </cell>
          <cell r="H50518">
            <v>9588</v>
          </cell>
          <cell r="U50518"/>
        </row>
        <row r="50519">
          <cell r="A50519">
            <v>100838</v>
          </cell>
          <cell r="H50519">
            <v>1917.6</v>
          </cell>
          <cell r="U50519"/>
        </row>
        <row r="50520">
          <cell r="A50520">
            <v>100708</v>
          </cell>
          <cell r="H50520">
            <v>10560</v>
          </cell>
          <cell r="U50520"/>
        </row>
        <row r="50521">
          <cell r="A50521">
            <v>190037</v>
          </cell>
          <cell r="H50521">
            <v>7191</v>
          </cell>
          <cell r="U50521"/>
        </row>
        <row r="50522">
          <cell r="A50522" t="str">
            <v>A60892</v>
          </cell>
          <cell r="H50522">
            <v>756</v>
          </cell>
          <cell r="U50522"/>
        </row>
        <row r="50523">
          <cell r="A50523">
            <v>100055</v>
          </cell>
          <cell r="H50523">
            <v>29100</v>
          </cell>
          <cell r="U50523"/>
        </row>
        <row r="50524">
          <cell r="A50524">
            <v>502969</v>
          </cell>
          <cell r="H50524">
            <v>375</v>
          </cell>
          <cell r="U50524"/>
        </row>
        <row r="50525">
          <cell r="A50525">
            <v>194437</v>
          </cell>
          <cell r="H50525">
            <v>571.4</v>
          </cell>
          <cell r="U50525"/>
        </row>
        <row r="50526">
          <cell r="A50526">
            <v>101047</v>
          </cell>
          <cell r="H50526">
            <v>9108</v>
          </cell>
          <cell r="U50526"/>
        </row>
        <row r="50527">
          <cell r="A50527">
            <v>502969</v>
          </cell>
          <cell r="H50527">
            <v>375</v>
          </cell>
          <cell r="U50527"/>
        </row>
        <row r="50528">
          <cell r="A50528">
            <v>502969</v>
          </cell>
          <cell r="H50528">
            <v>375</v>
          </cell>
          <cell r="U50528"/>
        </row>
        <row r="50529">
          <cell r="A50529">
            <v>100036</v>
          </cell>
          <cell r="H50529">
            <v>6336</v>
          </cell>
          <cell r="U50529"/>
        </row>
        <row r="50530">
          <cell r="A50530">
            <v>102607</v>
          </cell>
          <cell r="H50530">
            <v>1144.5</v>
          </cell>
          <cell r="U50530"/>
        </row>
        <row r="50531">
          <cell r="A50531">
            <v>102607</v>
          </cell>
          <cell r="H50531">
            <v>1204.45</v>
          </cell>
          <cell r="U50531"/>
        </row>
        <row r="50532">
          <cell r="A50532">
            <v>102607</v>
          </cell>
          <cell r="H50532">
            <v>4136.55</v>
          </cell>
          <cell r="U50532"/>
        </row>
        <row r="50533">
          <cell r="A50533">
            <v>102607</v>
          </cell>
          <cell r="H50533">
            <v>155.33000000000001</v>
          </cell>
          <cell r="U50533"/>
        </row>
        <row r="50534">
          <cell r="A50534">
            <v>102607</v>
          </cell>
          <cell r="H50534">
            <v>6504.58</v>
          </cell>
          <cell r="U50534"/>
        </row>
        <row r="50535">
          <cell r="A50535">
            <v>102607</v>
          </cell>
          <cell r="H50535">
            <v>408.75</v>
          </cell>
          <cell r="U50535"/>
        </row>
        <row r="50536">
          <cell r="A50536">
            <v>102607</v>
          </cell>
          <cell r="H50536">
            <v>357.52</v>
          </cell>
          <cell r="U50536"/>
        </row>
        <row r="50537">
          <cell r="A50537">
            <v>102607</v>
          </cell>
          <cell r="H50537">
            <v>408.75</v>
          </cell>
          <cell r="U50537"/>
        </row>
        <row r="50538">
          <cell r="A50538">
            <v>102607</v>
          </cell>
          <cell r="H50538">
            <v>476.88</v>
          </cell>
          <cell r="U50538"/>
        </row>
        <row r="50539">
          <cell r="A50539">
            <v>102607</v>
          </cell>
          <cell r="H50539">
            <v>449.63</v>
          </cell>
          <cell r="U50539"/>
        </row>
        <row r="50540">
          <cell r="A50540">
            <v>102607</v>
          </cell>
          <cell r="H50540">
            <v>408.75</v>
          </cell>
          <cell r="U50540"/>
        </row>
        <row r="50541">
          <cell r="A50541">
            <v>102607</v>
          </cell>
          <cell r="H50541">
            <v>2479.75</v>
          </cell>
          <cell r="U50541"/>
        </row>
        <row r="50542">
          <cell r="A50542">
            <v>102607</v>
          </cell>
          <cell r="H50542">
            <v>235.44</v>
          </cell>
          <cell r="U50542"/>
        </row>
        <row r="50543">
          <cell r="A50543">
            <v>102607</v>
          </cell>
          <cell r="H50543">
            <v>68.13</v>
          </cell>
          <cell r="U50543"/>
        </row>
        <row r="50544">
          <cell r="A50544">
            <v>193772</v>
          </cell>
          <cell r="H50544">
            <v>38880</v>
          </cell>
          <cell r="U50544"/>
        </row>
        <row r="50545">
          <cell r="A50545">
            <v>194199</v>
          </cell>
          <cell r="H50545">
            <v>279</v>
          </cell>
          <cell r="U50545"/>
        </row>
        <row r="50546">
          <cell r="A50546">
            <v>194199</v>
          </cell>
          <cell r="H50546">
            <v>2232</v>
          </cell>
          <cell r="U50546"/>
        </row>
        <row r="50547">
          <cell r="A50547">
            <v>194199</v>
          </cell>
          <cell r="H50547">
            <v>279</v>
          </cell>
          <cell r="U50547"/>
        </row>
        <row r="50548">
          <cell r="A50548">
            <v>194199</v>
          </cell>
          <cell r="H50548">
            <v>2232</v>
          </cell>
          <cell r="U50548"/>
        </row>
        <row r="50549">
          <cell r="A50549">
            <v>194199</v>
          </cell>
          <cell r="H50549">
            <v>279</v>
          </cell>
          <cell r="U50549"/>
        </row>
        <row r="50550">
          <cell r="A50550">
            <v>194199</v>
          </cell>
          <cell r="H50550">
            <v>2232</v>
          </cell>
          <cell r="U50550"/>
        </row>
        <row r="50551">
          <cell r="A50551">
            <v>194199</v>
          </cell>
          <cell r="H50551">
            <v>279</v>
          </cell>
          <cell r="U50551"/>
        </row>
        <row r="50552">
          <cell r="A50552">
            <v>194199</v>
          </cell>
          <cell r="H50552">
            <v>2232</v>
          </cell>
          <cell r="U50552"/>
        </row>
        <row r="50553">
          <cell r="A50553">
            <v>194199</v>
          </cell>
          <cell r="H50553">
            <v>279</v>
          </cell>
          <cell r="U50553"/>
        </row>
        <row r="50554">
          <cell r="A50554">
            <v>194199</v>
          </cell>
          <cell r="H50554">
            <v>2232</v>
          </cell>
          <cell r="U50554"/>
        </row>
        <row r="50555">
          <cell r="A50555">
            <v>502078</v>
          </cell>
          <cell r="H50555">
            <v>23364</v>
          </cell>
          <cell r="U50555"/>
        </row>
        <row r="50556">
          <cell r="A50556">
            <v>193705</v>
          </cell>
          <cell r="H50556">
            <v>798</v>
          </cell>
          <cell r="U50556"/>
        </row>
        <row r="50557">
          <cell r="A50557">
            <v>101235</v>
          </cell>
          <cell r="H50557">
            <v>558.6</v>
          </cell>
          <cell r="U50557"/>
        </row>
        <row r="50558">
          <cell r="A50558">
            <v>101235</v>
          </cell>
          <cell r="H50558">
            <v>80</v>
          </cell>
          <cell r="U50558"/>
        </row>
        <row r="50559">
          <cell r="A50559">
            <v>191773</v>
          </cell>
          <cell r="H50559">
            <v>22680</v>
          </cell>
          <cell r="U50559"/>
        </row>
        <row r="50560">
          <cell r="A50560">
            <v>101234</v>
          </cell>
          <cell r="H50560">
            <v>837.9</v>
          </cell>
          <cell r="U50560"/>
        </row>
        <row r="50561">
          <cell r="A50561">
            <v>101234</v>
          </cell>
          <cell r="H50561">
            <v>110</v>
          </cell>
          <cell r="U50561"/>
        </row>
        <row r="50562">
          <cell r="A50562">
            <v>100719</v>
          </cell>
          <cell r="H50562">
            <v>240</v>
          </cell>
          <cell r="U50562"/>
        </row>
        <row r="50563">
          <cell r="A50563">
            <v>100719</v>
          </cell>
          <cell r="H50563">
            <v>2220</v>
          </cell>
          <cell r="U50563"/>
        </row>
        <row r="50564">
          <cell r="A50564">
            <v>100274</v>
          </cell>
          <cell r="H50564">
            <v>1176</v>
          </cell>
          <cell r="U50564"/>
        </row>
        <row r="50565">
          <cell r="A50565">
            <v>100275</v>
          </cell>
          <cell r="H50565">
            <v>2352</v>
          </cell>
          <cell r="U50565"/>
        </row>
        <row r="50566">
          <cell r="A50566">
            <v>102134</v>
          </cell>
          <cell r="H50566">
            <v>4440</v>
          </cell>
          <cell r="U50566"/>
        </row>
        <row r="50567">
          <cell r="A50567">
            <v>102134</v>
          </cell>
          <cell r="H50567">
            <v>480</v>
          </cell>
          <cell r="U50567"/>
        </row>
        <row r="50568">
          <cell r="A50568">
            <v>500851</v>
          </cell>
          <cell r="H50568">
            <v>125</v>
          </cell>
          <cell r="U50568"/>
        </row>
        <row r="50569">
          <cell r="A50569">
            <v>500851</v>
          </cell>
          <cell r="H50569">
            <v>3540</v>
          </cell>
          <cell r="U50569"/>
        </row>
        <row r="50570">
          <cell r="A50570">
            <v>501647</v>
          </cell>
          <cell r="H50570">
            <v>16800</v>
          </cell>
          <cell r="U50570"/>
        </row>
        <row r="50571">
          <cell r="A50571" t="str">
            <v>A60718</v>
          </cell>
          <cell r="H50571">
            <v>6120</v>
          </cell>
          <cell r="U50571"/>
        </row>
        <row r="50572">
          <cell r="A50572">
            <v>190620</v>
          </cell>
          <cell r="H50572">
            <v>608</v>
          </cell>
          <cell r="U50572"/>
        </row>
        <row r="50573">
          <cell r="A50573">
            <v>193076</v>
          </cell>
          <cell r="H50573">
            <v>2816</v>
          </cell>
          <cell r="U50573"/>
        </row>
        <row r="50574">
          <cell r="A50574">
            <v>193654</v>
          </cell>
          <cell r="H50574">
            <v>20808</v>
          </cell>
          <cell r="U50574"/>
        </row>
        <row r="50575">
          <cell r="A50575" t="str">
            <v>A60989</v>
          </cell>
          <cell r="H50575">
            <v>120</v>
          </cell>
          <cell r="U50575"/>
        </row>
        <row r="50576">
          <cell r="A50576">
            <v>900067</v>
          </cell>
          <cell r="H50576">
            <v>54226</v>
          </cell>
          <cell r="U50576"/>
        </row>
        <row r="50577">
          <cell r="A50577">
            <v>900067</v>
          </cell>
          <cell r="H50577">
            <v>494</v>
          </cell>
          <cell r="U50577"/>
        </row>
        <row r="50578">
          <cell r="A50578" t="str">
            <v>A59745</v>
          </cell>
          <cell r="H50578">
            <v>744</v>
          </cell>
          <cell r="U50578"/>
        </row>
        <row r="50579">
          <cell r="A50579">
            <v>101373</v>
          </cell>
          <cell r="H50579">
            <v>700.95</v>
          </cell>
          <cell r="U50579"/>
        </row>
        <row r="50580">
          <cell r="A50580">
            <v>193612</v>
          </cell>
          <cell r="H50580">
            <v>76</v>
          </cell>
          <cell r="U50580"/>
        </row>
        <row r="50581">
          <cell r="A50581">
            <v>101555</v>
          </cell>
          <cell r="H50581">
            <v>1200</v>
          </cell>
          <cell r="U50581"/>
        </row>
        <row r="50582">
          <cell r="A50582">
            <v>101555</v>
          </cell>
          <cell r="H50582">
            <v>960</v>
          </cell>
          <cell r="U50582"/>
        </row>
        <row r="50583">
          <cell r="A50583">
            <v>190537</v>
          </cell>
          <cell r="H50583">
            <v>33600</v>
          </cell>
          <cell r="U50583"/>
        </row>
        <row r="50584">
          <cell r="A50584">
            <v>102530</v>
          </cell>
          <cell r="H50584">
            <v>3198</v>
          </cell>
          <cell r="U50584"/>
        </row>
        <row r="50585">
          <cell r="A50585">
            <v>192052</v>
          </cell>
          <cell r="H50585">
            <v>3198</v>
          </cell>
          <cell r="U50585"/>
        </row>
        <row r="50586">
          <cell r="A50586">
            <v>190980</v>
          </cell>
          <cell r="H50586">
            <v>239</v>
          </cell>
          <cell r="U50586"/>
        </row>
        <row r="50587">
          <cell r="A50587">
            <v>190980</v>
          </cell>
          <cell r="H50587">
            <v>18000</v>
          </cell>
          <cell r="U50587"/>
        </row>
        <row r="50588">
          <cell r="A50588">
            <v>192600</v>
          </cell>
          <cell r="H50588">
            <v>5520</v>
          </cell>
          <cell r="U50588"/>
        </row>
        <row r="50589">
          <cell r="A50589">
            <v>193650</v>
          </cell>
          <cell r="H50589">
            <v>5994</v>
          </cell>
          <cell r="U50589"/>
        </row>
        <row r="50590">
          <cell r="A50590">
            <v>900067</v>
          </cell>
          <cell r="H50590">
            <v>399</v>
          </cell>
          <cell r="U50590"/>
        </row>
        <row r="50591">
          <cell r="A50591">
            <v>194061</v>
          </cell>
          <cell r="H50591">
            <v>6133.2</v>
          </cell>
          <cell r="U50591"/>
        </row>
        <row r="50592">
          <cell r="A50592">
            <v>194061</v>
          </cell>
          <cell r="H50592">
            <v>1200</v>
          </cell>
          <cell r="U50592"/>
        </row>
        <row r="50593">
          <cell r="A50593">
            <v>192090</v>
          </cell>
          <cell r="H50593">
            <v>1440</v>
          </cell>
          <cell r="U50593"/>
        </row>
        <row r="50594">
          <cell r="A50594">
            <v>192090</v>
          </cell>
          <cell r="H50594">
            <v>2124</v>
          </cell>
          <cell r="U50594"/>
        </row>
        <row r="50595">
          <cell r="A50595">
            <v>194156</v>
          </cell>
          <cell r="H50595">
            <v>1995</v>
          </cell>
          <cell r="U50595"/>
        </row>
        <row r="50596">
          <cell r="A50596">
            <v>194156</v>
          </cell>
          <cell r="H50596">
            <v>150</v>
          </cell>
          <cell r="U50596"/>
        </row>
        <row r="50597">
          <cell r="A50597">
            <v>194156</v>
          </cell>
          <cell r="H50597">
            <v>10965</v>
          </cell>
          <cell r="U50597"/>
        </row>
        <row r="50598">
          <cell r="A50598">
            <v>194552</v>
          </cell>
          <cell r="H50598">
            <v>1995</v>
          </cell>
          <cell r="U50598"/>
        </row>
        <row r="50599">
          <cell r="A50599">
            <v>194552</v>
          </cell>
          <cell r="H50599">
            <v>125</v>
          </cell>
          <cell r="U50599"/>
        </row>
        <row r="50600">
          <cell r="A50600">
            <v>194552</v>
          </cell>
          <cell r="H50600">
            <v>10954.8</v>
          </cell>
          <cell r="U50600"/>
        </row>
        <row r="50601">
          <cell r="A50601" t="str">
            <v>A60646</v>
          </cell>
          <cell r="H50601">
            <v>435</v>
          </cell>
          <cell r="U50601"/>
        </row>
        <row r="50602">
          <cell r="A50602">
            <v>193599</v>
          </cell>
          <cell r="H50602">
            <v>132</v>
          </cell>
          <cell r="U50602"/>
        </row>
        <row r="50603">
          <cell r="A50603" t="str">
            <v>A60646</v>
          </cell>
          <cell r="H50603">
            <v>3835.2</v>
          </cell>
          <cell r="U50603"/>
        </row>
        <row r="50604">
          <cell r="A50604">
            <v>101425</v>
          </cell>
          <cell r="H50604">
            <v>10800</v>
          </cell>
          <cell r="U50604"/>
        </row>
        <row r="50605">
          <cell r="A50605" t="str">
            <v>A61021</v>
          </cell>
          <cell r="H50605">
            <v>500</v>
          </cell>
          <cell r="U50605"/>
        </row>
        <row r="50606">
          <cell r="A50606">
            <v>192013</v>
          </cell>
          <cell r="H50606">
            <v>3300</v>
          </cell>
          <cell r="U50606"/>
        </row>
        <row r="50607">
          <cell r="A50607">
            <v>100762</v>
          </cell>
          <cell r="H50607">
            <v>145</v>
          </cell>
          <cell r="U50607"/>
        </row>
        <row r="50608">
          <cell r="A50608">
            <v>100762</v>
          </cell>
          <cell r="H50608">
            <v>11520</v>
          </cell>
          <cell r="U50608"/>
        </row>
        <row r="50609">
          <cell r="A50609" t="str">
            <v>A60646</v>
          </cell>
          <cell r="H50609">
            <v>3835.2</v>
          </cell>
          <cell r="U50609"/>
        </row>
        <row r="50610">
          <cell r="A50610" t="str">
            <v>A60646</v>
          </cell>
          <cell r="H50610">
            <v>767.04</v>
          </cell>
          <cell r="U50610"/>
        </row>
        <row r="50611">
          <cell r="A50611" t="str">
            <v>A60646</v>
          </cell>
          <cell r="H50611">
            <v>2301.12</v>
          </cell>
          <cell r="U50611"/>
        </row>
        <row r="50612">
          <cell r="A50612" t="str">
            <v>A60646</v>
          </cell>
          <cell r="H50612">
            <v>767.04</v>
          </cell>
          <cell r="U50612"/>
        </row>
        <row r="50613">
          <cell r="A50613">
            <v>100925</v>
          </cell>
          <cell r="H50613">
            <v>2875.63</v>
          </cell>
          <cell r="U50613"/>
        </row>
        <row r="50614">
          <cell r="A50614">
            <v>100925</v>
          </cell>
          <cell r="H50614">
            <v>38675.129999999997</v>
          </cell>
          <cell r="U50614"/>
        </row>
        <row r="50615">
          <cell r="A50615">
            <v>100925</v>
          </cell>
          <cell r="H50615">
            <v>6806.13</v>
          </cell>
          <cell r="U50615"/>
        </row>
        <row r="50616">
          <cell r="A50616">
            <v>191650</v>
          </cell>
          <cell r="H50616">
            <v>2640</v>
          </cell>
          <cell r="U50616"/>
        </row>
        <row r="50617">
          <cell r="A50617">
            <v>191650</v>
          </cell>
          <cell r="H50617">
            <v>539.84</v>
          </cell>
          <cell r="U50617"/>
        </row>
        <row r="50618">
          <cell r="A50618">
            <v>191650</v>
          </cell>
          <cell r="H50618">
            <v>10692.5</v>
          </cell>
          <cell r="U50618"/>
        </row>
        <row r="50619">
          <cell r="A50619">
            <v>191650</v>
          </cell>
          <cell r="H50619">
            <v>108</v>
          </cell>
          <cell r="U50619"/>
        </row>
        <row r="50620">
          <cell r="A50620">
            <v>191650</v>
          </cell>
          <cell r="H50620">
            <v>113</v>
          </cell>
          <cell r="U50620"/>
        </row>
        <row r="50621">
          <cell r="A50621">
            <v>191650</v>
          </cell>
          <cell r="H50621">
            <v>540</v>
          </cell>
          <cell r="U50621"/>
        </row>
        <row r="50622">
          <cell r="A50622">
            <v>102017</v>
          </cell>
          <cell r="H50622">
            <v>834.14</v>
          </cell>
          <cell r="U50622"/>
        </row>
        <row r="50623">
          <cell r="A50623" t="str">
            <v>A59879</v>
          </cell>
          <cell r="H50623">
            <v>348.78</v>
          </cell>
          <cell r="U50623"/>
        </row>
        <row r="50624">
          <cell r="A50624">
            <v>100719</v>
          </cell>
          <cell r="H50624">
            <v>141.41999999999999</v>
          </cell>
          <cell r="U50624"/>
        </row>
        <row r="50625">
          <cell r="A50625">
            <v>100719</v>
          </cell>
          <cell r="H50625">
            <v>288.95</v>
          </cell>
          <cell r="U50625"/>
        </row>
        <row r="50626">
          <cell r="A50626">
            <v>102134</v>
          </cell>
          <cell r="H50626">
            <v>2519.0700000000002</v>
          </cell>
          <cell r="U50626"/>
        </row>
        <row r="50627">
          <cell r="A50627">
            <v>102140</v>
          </cell>
          <cell r="H50627">
            <v>958.88</v>
          </cell>
          <cell r="U50627"/>
        </row>
        <row r="50628">
          <cell r="A50628">
            <v>102398</v>
          </cell>
          <cell r="H50628">
            <v>563.76</v>
          </cell>
          <cell r="U50628"/>
        </row>
        <row r="50629">
          <cell r="A50629">
            <v>102141</v>
          </cell>
          <cell r="H50629">
            <v>340.94</v>
          </cell>
          <cell r="U50629"/>
        </row>
        <row r="50630">
          <cell r="A50630">
            <v>100719</v>
          </cell>
          <cell r="H50630">
            <v>394.11</v>
          </cell>
          <cell r="U50630"/>
        </row>
        <row r="50631">
          <cell r="A50631" t="str">
            <v>A59567</v>
          </cell>
          <cell r="H50631">
            <v>29.32</v>
          </cell>
          <cell r="U50631"/>
        </row>
        <row r="50632">
          <cell r="A50632" t="str">
            <v>A58227</v>
          </cell>
          <cell r="H50632">
            <v>775</v>
          </cell>
          <cell r="U50632"/>
        </row>
        <row r="50633">
          <cell r="A50633" t="str">
            <v>A59527</v>
          </cell>
          <cell r="H50633">
            <v>5760</v>
          </cell>
          <cell r="U50633"/>
        </row>
        <row r="50634">
          <cell r="A50634">
            <v>191650</v>
          </cell>
          <cell r="H50634">
            <v>180</v>
          </cell>
          <cell r="U50634"/>
        </row>
        <row r="50635">
          <cell r="A50635">
            <v>191650</v>
          </cell>
          <cell r="H50635">
            <v>1243</v>
          </cell>
          <cell r="U50635"/>
        </row>
        <row r="50636">
          <cell r="A50636">
            <v>501130</v>
          </cell>
          <cell r="H50636">
            <v>2352</v>
          </cell>
          <cell r="U50636"/>
        </row>
        <row r="50637">
          <cell r="A50637">
            <v>501130</v>
          </cell>
          <cell r="H50637">
            <v>3528</v>
          </cell>
          <cell r="U50637"/>
        </row>
        <row r="50638">
          <cell r="A50638">
            <v>193241</v>
          </cell>
          <cell r="H50638">
            <v>498.28</v>
          </cell>
          <cell r="U50638"/>
        </row>
        <row r="50639">
          <cell r="A50639">
            <v>193241</v>
          </cell>
          <cell r="H50639">
            <v>1440</v>
          </cell>
          <cell r="U50639"/>
        </row>
        <row r="50640">
          <cell r="A50640">
            <v>193501</v>
          </cell>
          <cell r="H50640">
            <v>5040</v>
          </cell>
          <cell r="U50640"/>
        </row>
        <row r="50641">
          <cell r="A50641">
            <v>101884</v>
          </cell>
          <cell r="H50641">
            <v>2053.8000000000002</v>
          </cell>
          <cell r="U50641"/>
        </row>
        <row r="50642">
          <cell r="A50642">
            <v>194158</v>
          </cell>
          <cell r="H50642">
            <v>1596</v>
          </cell>
          <cell r="U50642"/>
        </row>
        <row r="50643">
          <cell r="A50643" t="str">
            <v>A60919</v>
          </cell>
          <cell r="H50643">
            <v>698</v>
          </cell>
          <cell r="U50643"/>
        </row>
        <row r="50644">
          <cell r="A50644">
            <v>900233</v>
          </cell>
          <cell r="H50644">
            <v>7279.2</v>
          </cell>
          <cell r="U50644"/>
        </row>
        <row r="50645">
          <cell r="A50645">
            <v>502291</v>
          </cell>
          <cell r="H50645">
            <v>13224</v>
          </cell>
          <cell r="U50645"/>
        </row>
        <row r="50646">
          <cell r="A50646" t="str">
            <v>A60919</v>
          </cell>
          <cell r="H50646">
            <v>9216</v>
          </cell>
          <cell r="U50646"/>
        </row>
        <row r="50647">
          <cell r="A50647">
            <v>100719</v>
          </cell>
          <cell r="H50647">
            <v>2220</v>
          </cell>
          <cell r="U50647"/>
        </row>
        <row r="50648">
          <cell r="A50648">
            <v>100719</v>
          </cell>
          <cell r="H50648">
            <v>240</v>
          </cell>
          <cell r="U50648"/>
        </row>
        <row r="50649">
          <cell r="A50649" t="str">
            <v>A58258</v>
          </cell>
          <cell r="H50649">
            <v>2760</v>
          </cell>
          <cell r="U50649"/>
        </row>
        <row r="50650">
          <cell r="A50650">
            <v>501673</v>
          </cell>
          <cell r="H50650">
            <v>2450</v>
          </cell>
          <cell r="U50650"/>
        </row>
        <row r="50651">
          <cell r="A50651">
            <v>502440</v>
          </cell>
          <cell r="H50651">
            <v>2394</v>
          </cell>
          <cell r="U50651"/>
        </row>
        <row r="50652">
          <cell r="A50652">
            <v>100196</v>
          </cell>
          <cell r="H50652">
            <v>4420</v>
          </cell>
          <cell r="U50652"/>
        </row>
        <row r="50653">
          <cell r="A50653">
            <v>101218</v>
          </cell>
          <cell r="H50653">
            <v>11520</v>
          </cell>
          <cell r="U50653"/>
        </row>
        <row r="50654">
          <cell r="A50654">
            <v>100196</v>
          </cell>
          <cell r="H50654">
            <v>4726</v>
          </cell>
          <cell r="U50654"/>
        </row>
        <row r="50655">
          <cell r="A50655">
            <v>192144</v>
          </cell>
          <cell r="H50655">
            <v>5236</v>
          </cell>
          <cell r="U50655"/>
        </row>
        <row r="50656">
          <cell r="A50656">
            <v>501801</v>
          </cell>
          <cell r="H50656">
            <v>3640</v>
          </cell>
          <cell r="U50656"/>
        </row>
        <row r="50657">
          <cell r="A50657">
            <v>191383</v>
          </cell>
          <cell r="H50657">
            <v>4620</v>
          </cell>
          <cell r="U50657"/>
        </row>
        <row r="50658">
          <cell r="A50658">
            <v>191752</v>
          </cell>
          <cell r="H50658">
            <v>168.42</v>
          </cell>
          <cell r="U50658"/>
        </row>
        <row r="50659">
          <cell r="A50659">
            <v>191752</v>
          </cell>
          <cell r="H50659">
            <v>257.13</v>
          </cell>
          <cell r="U50659"/>
        </row>
        <row r="50660">
          <cell r="A50660">
            <v>100052</v>
          </cell>
          <cell r="H50660">
            <v>448</v>
          </cell>
          <cell r="U50660"/>
        </row>
        <row r="50661">
          <cell r="A50661">
            <v>100052</v>
          </cell>
          <cell r="H50661">
            <v>4320</v>
          </cell>
          <cell r="U50661"/>
        </row>
        <row r="50662">
          <cell r="A50662">
            <v>194063</v>
          </cell>
          <cell r="H50662">
            <v>2162.7399999999998</v>
          </cell>
          <cell r="U50662"/>
        </row>
        <row r="50663">
          <cell r="A50663">
            <v>194494</v>
          </cell>
          <cell r="H50663">
            <v>636.1</v>
          </cell>
          <cell r="U50663"/>
        </row>
        <row r="50664">
          <cell r="A50664">
            <v>194064</v>
          </cell>
          <cell r="H50664">
            <v>1399.17</v>
          </cell>
          <cell r="U50664"/>
        </row>
        <row r="50665">
          <cell r="A50665">
            <v>194485</v>
          </cell>
          <cell r="H50665">
            <v>1399.17</v>
          </cell>
          <cell r="U50665"/>
        </row>
        <row r="50666">
          <cell r="A50666">
            <v>194493</v>
          </cell>
          <cell r="H50666">
            <v>509.39</v>
          </cell>
          <cell r="U50666"/>
        </row>
        <row r="50667">
          <cell r="A50667">
            <v>192676</v>
          </cell>
          <cell r="H50667">
            <v>567</v>
          </cell>
          <cell r="U50667"/>
        </row>
        <row r="50668">
          <cell r="A50668">
            <v>102355</v>
          </cell>
          <cell r="H50668">
            <v>1045</v>
          </cell>
          <cell r="U50668"/>
        </row>
        <row r="50669">
          <cell r="A50669">
            <v>102355</v>
          </cell>
          <cell r="H50669">
            <v>950</v>
          </cell>
          <cell r="U50669"/>
        </row>
        <row r="50670">
          <cell r="A50670">
            <v>191261</v>
          </cell>
          <cell r="H50670">
            <v>204</v>
          </cell>
          <cell r="U50670"/>
        </row>
        <row r="50671">
          <cell r="A50671" t="str">
            <v>A60994</v>
          </cell>
          <cell r="H50671">
            <v>744</v>
          </cell>
          <cell r="U50671"/>
        </row>
        <row r="50672">
          <cell r="A50672">
            <v>100143</v>
          </cell>
          <cell r="H50672">
            <v>5338</v>
          </cell>
          <cell r="U50672"/>
        </row>
        <row r="50673">
          <cell r="A50673">
            <v>193471</v>
          </cell>
          <cell r="H50673">
            <v>6696</v>
          </cell>
          <cell r="U50673"/>
        </row>
        <row r="50674">
          <cell r="A50674">
            <v>502849</v>
          </cell>
          <cell r="H50674">
            <v>156.25</v>
          </cell>
          <cell r="U50674"/>
        </row>
        <row r="50675">
          <cell r="A50675">
            <v>502849</v>
          </cell>
          <cell r="H50675">
            <v>6960</v>
          </cell>
          <cell r="U50675"/>
        </row>
        <row r="50676">
          <cell r="A50676">
            <v>100175</v>
          </cell>
          <cell r="H50676">
            <v>450</v>
          </cell>
          <cell r="U50676"/>
        </row>
        <row r="50677">
          <cell r="A50677">
            <v>193820</v>
          </cell>
          <cell r="H50677">
            <v>1144</v>
          </cell>
          <cell r="U50677"/>
        </row>
        <row r="50678">
          <cell r="A50678">
            <v>193820</v>
          </cell>
          <cell r="H50678">
            <v>1352</v>
          </cell>
          <cell r="U50678"/>
        </row>
        <row r="50679">
          <cell r="A50679">
            <v>192537</v>
          </cell>
          <cell r="H50679">
            <v>42312</v>
          </cell>
          <cell r="U50679"/>
        </row>
        <row r="50680">
          <cell r="A50680">
            <v>190360</v>
          </cell>
          <cell r="H50680">
            <v>275</v>
          </cell>
          <cell r="U50680"/>
        </row>
        <row r="50681">
          <cell r="A50681">
            <v>900039</v>
          </cell>
          <cell r="H50681">
            <v>504</v>
          </cell>
          <cell r="U50681"/>
        </row>
        <row r="50682">
          <cell r="A50682" t="str">
            <v>A59814</v>
          </cell>
          <cell r="H50682">
            <v>132</v>
          </cell>
          <cell r="U50682"/>
        </row>
        <row r="50683">
          <cell r="A50683" t="str">
            <v>A59814</v>
          </cell>
          <cell r="H50683">
            <v>9792</v>
          </cell>
          <cell r="U50683"/>
        </row>
        <row r="50684">
          <cell r="A50684">
            <v>501149</v>
          </cell>
          <cell r="H50684">
            <v>954</v>
          </cell>
          <cell r="U50684"/>
        </row>
        <row r="50685">
          <cell r="A50685">
            <v>191650</v>
          </cell>
          <cell r="H50685">
            <v>1440</v>
          </cell>
          <cell r="U50685"/>
        </row>
        <row r="50686">
          <cell r="A50686">
            <v>191650</v>
          </cell>
          <cell r="H50686">
            <v>438.62</v>
          </cell>
          <cell r="U50686"/>
        </row>
        <row r="50687">
          <cell r="A50687">
            <v>191650</v>
          </cell>
          <cell r="H50687">
            <v>9652.5</v>
          </cell>
          <cell r="U50687"/>
        </row>
        <row r="50688">
          <cell r="A50688">
            <v>191650</v>
          </cell>
          <cell r="H50688">
            <v>108</v>
          </cell>
          <cell r="U50688"/>
        </row>
        <row r="50689">
          <cell r="A50689">
            <v>191650</v>
          </cell>
          <cell r="H50689">
            <v>339</v>
          </cell>
          <cell r="U50689"/>
        </row>
        <row r="50690">
          <cell r="A50690">
            <v>191650</v>
          </cell>
          <cell r="H50690">
            <v>540</v>
          </cell>
          <cell r="U50690"/>
        </row>
        <row r="50691">
          <cell r="A50691">
            <v>100118</v>
          </cell>
          <cell r="H50691">
            <v>30000</v>
          </cell>
          <cell r="U50691"/>
        </row>
        <row r="50692">
          <cell r="A50692">
            <v>191850</v>
          </cell>
          <cell r="H50692">
            <v>240</v>
          </cell>
          <cell r="U50692"/>
        </row>
        <row r="50693">
          <cell r="A50693">
            <v>191850</v>
          </cell>
          <cell r="H50693">
            <v>285.7</v>
          </cell>
          <cell r="U50693"/>
        </row>
        <row r="50694">
          <cell r="A50694">
            <v>191868</v>
          </cell>
          <cell r="H50694">
            <v>399</v>
          </cell>
          <cell r="U50694"/>
        </row>
        <row r="50695">
          <cell r="A50695">
            <v>193547</v>
          </cell>
          <cell r="H50695">
            <v>25704</v>
          </cell>
          <cell r="U50695"/>
        </row>
        <row r="50696">
          <cell r="A50696">
            <v>501130</v>
          </cell>
          <cell r="H50696">
            <v>5880</v>
          </cell>
          <cell r="U50696"/>
        </row>
        <row r="50697">
          <cell r="A50697">
            <v>101425</v>
          </cell>
          <cell r="H50697">
            <v>27000</v>
          </cell>
          <cell r="U50697"/>
        </row>
        <row r="50698">
          <cell r="A50698">
            <v>193418</v>
          </cell>
          <cell r="H50698">
            <v>499</v>
          </cell>
          <cell r="U50698"/>
        </row>
        <row r="50699">
          <cell r="A50699">
            <v>194189</v>
          </cell>
          <cell r="H50699">
            <v>900</v>
          </cell>
          <cell r="U50699"/>
        </row>
        <row r="50700">
          <cell r="A50700">
            <v>193958</v>
          </cell>
          <cell r="H50700">
            <v>10800</v>
          </cell>
          <cell r="U50700"/>
        </row>
        <row r="50701">
          <cell r="A50701">
            <v>193416</v>
          </cell>
          <cell r="H50701">
            <v>3600</v>
          </cell>
          <cell r="U50701"/>
        </row>
        <row r="50702">
          <cell r="A50702">
            <v>194578</v>
          </cell>
          <cell r="H50702">
            <v>3690</v>
          </cell>
          <cell r="U50702"/>
        </row>
        <row r="50703">
          <cell r="A50703">
            <v>502817</v>
          </cell>
          <cell r="H50703">
            <v>1197</v>
          </cell>
          <cell r="U50703"/>
        </row>
        <row r="50704">
          <cell r="A50704">
            <v>502817</v>
          </cell>
          <cell r="H50704">
            <v>36180</v>
          </cell>
          <cell r="U50704"/>
        </row>
        <row r="50705">
          <cell r="A50705">
            <v>192809</v>
          </cell>
          <cell r="H50705">
            <v>120</v>
          </cell>
          <cell r="U50705"/>
        </row>
        <row r="50706">
          <cell r="A50706">
            <v>192809</v>
          </cell>
          <cell r="H50706">
            <v>2880</v>
          </cell>
          <cell r="U50706"/>
        </row>
        <row r="50707">
          <cell r="A50707">
            <v>500964</v>
          </cell>
          <cell r="H50707">
            <v>2000.9</v>
          </cell>
          <cell r="U50707"/>
        </row>
        <row r="50708">
          <cell r="A50708">
            <v>101999</v>
          </cell>
          <cell r="H50708">
            <v>226.7</v>
          </cell>
          <cell r="U50708"/>
        </row>
        <row r="50709">
          <cell r="A50709">
            <v>101999</v>
          </cell>
          <cell r="H50709">
            <v>298.3</v>
          </cell>
          <cell r="U50709"/>
        </row>
        <row r="50710">
          <cell r="A50710">
            <v>101999</v>
          </cell>
          <cell r="H50710">
            <v>1231.4000000000001</v>
          </cell>
          <cell r="U50710"/>
        </row>
        <row r="50711">
          <cell r="A50711">
            <v>101999</v>
          </cell>
          <cell r="H50711">
            <v>884.98</v>
          </cell>
          <cell r="U50711"/>
        </row>
        <row r="50712">
          <cell r="A50712">
            <v>193778</v>
          </cell>
          <cell r="H50712">
            <v>6072.4</v>
          </cell>
          <cell r="U50712"/>
        </row>
        <row r="50713">
          <cell r="A50713">
            <v>502204</v>
          </cell>
          <cell r="H50713">
            <v>7990</v>
          </cell>
          <cell r="U50713"/>
        </row>
        <row r="50714">
          <cell r="A50714">
            <v>502204</v>
          </cell>
          <cell r="H50714">
            <v>7990</v>
          </cell>
          <cell r="U50714"/>
        </row>
        <row r="50715">
          <cell r="A50715">
            <v>190059</v>
          </cell>
          <cell r="H50715">
            <v>7670.4</v>
          </cell>
          <cell r="U50715"/>
        </row>
        <row r="50716">
          <cell r="A50716">
            <v>193463</v>
          </cell>
          <cell r="H50716">
            <v>19176</v>
          </cell>
          <cell r="U50716"/>
        </row>
        <row r="50717">
          <cell r="A50717">
            <v>501060</v>
          </cell>
          <cell r="H50717">
            <v>3196</v>
          </cell>
          <cell r="U50717"/>
        </row>
        <row r="50718">
          <cell r="A50718">
            <v>501060</v>
          </cell>
          <cell r="H50718">
            <v>3196</v>
          </cell>
          <cell r="U50718"/>
        </row>
        <row r="50719">
          <cell r="A50719">
            <v>501060</v>
          </cell>
          <cell r="H50719">
            <v>3196</v>
          </cell>
          <cell r="U50719"/>
        </row>
        <row r="50720">
          <cell r="A50720">
            <v>501060</v>
          </cell>
          <cell r="H50720">
            <v>3196</v>
          </cell>
          <cell r="U50720"/>
        </row>
        <row r="50721">
          <cell r="A50721">
            <v>501060</v>
          </cell>
          <cell r="H50721">
            <v>3196</v>
          </cell>
          <cell r="U50721"/>
        </row>
        <row r="50722">
          <cell r="A50722">
            <v>501060</v>
          </cell>
          <cell r="H50722">
            <v>3196</v>
          </cell>
          <cell r="U50722"/>
        </row>
        <row r="50723">
          <cell r="A50723">
            <v>501060</v>
          </cell>
          <cell r="H50723">
            <v>3196</v>
          </cell>
          <cell r="U50723"/>
        </row>
        <row r="50724">
          <cell r="A50724">
            <v>501060</v>
          </cell>
          <cell r="H50724">
            <v>3196</v>
          </cell>
          <cell r="U50724"/>
        </row>
        <row r="50725">
          <cell r="A50725">
            <v>501060</v>
          </cell>
          <cell r="H50725">
            <v>3196</v>
          </cell>
          <cell r="U50725"/>
        </row>
        <row r="50726">
          <cell r="A50726">
            <v>501060</v>
          </cell>
          <cell r="H50726">
            <v>3196</v>
          </cell>
          <cell r="U50726"/>
        </row>
        <row r="50727">
          <cell r="A50727">
            <v>501060</v>
          </cell>
          <cell r="H50727">
            <v>3196</v>
          </cell>
          <cell r="U50727"/>
        </row>
        <row r="50728">
          <cell r="A50728">
            <v>501060</v>
          </cell>
          <cell r="H50728">
            <v>3196</v>
          </cell>
          <cell r="U50728"/>
        </row>
        <row r="50729">
          <cell r="A50729">
            <v>191650</v>
          </cell>
          <cell r="H50729">
            <v>240</v>
          </cell>
          <cell r="U50729"/>
        </row>
        <row r="50730">
          <cell r="A50730">
            <v>191650</v>
          </cell>
          <cell r="H50730">
            <v>1600</v>
          </cell>
          <cell r="U50730"/>
        </row>
        <row r="50731">
          <cell r="A50731">
            <v>191650</v>
          </cell>
          <cell r="H50731">
            <v>208</v>
          </cell>
          <cell r="U50731"/>
        </row>
        <row r="50732">
          <cell r="A50732">
            <v>191650</v>
          </cell>
          <cell r="H50732">
            <v>2124</v>
          </cell>
          <cell r="U50732"/>
        </row>
        <row r="50733">
          <cell r="A50733">
            <v>191650</v>
          </cell>
          <cell r="H50733">
            <v>28</v>
          </cell>
          <cell r="U50733"/>
        </row>
        <row r="50734">
          <cell r="A50734">
            <v>191650</v>
          </cell>
          <cell r="H50734">
            <v>4859</v>
          </cell>
          <cell r="U50734"/>
        </row>
        <row r="50735">
          <cell r="A50735">
            <v>191650</v>
          </cell>
          <cell r="H50735">
            <v>3476</v>
          </cell>
          <cell r="U50735"/>
        </row>
        <row r="50736">
          <cell r="A50736">
            <v>191650</v>
          </cell>
          <cell r="H50736">
            <v>12750</v>
          </cell>
          <cell r="U50736"/>
        </row>
        <row r="50737">
          <cell r="A50737">
            <v>192435</v>
          </cell>
          <cell r="H50737">
            <v>14832</v>
          </cell>
          <cell r="U50737"/>
        </row>
        <row r="50738">
          <cell r="A50738">
            <v>192960</v>
          </cell>
          <cell r="H50738">
            <v>1854</v>
          </cell>
          <cell r="U50738"/>
        </row>
        <row r="50739">
          <cell r="A50739" t="str">
            <v>A58542</v>
          </cell>
          <cell r="H50739">
            <v>6360</v>
          </cell>
          <cell r="U50739"/>
        </row>
        <row r="50740">
          <cell r="A50740">
            <v>192507</v>
          </cell>
          <cell r="H50740">
            <v>3888</v>
          </cell>
          <cell r="U50740"/>
        </row>
        <row r="50741">
          <cell r="A50741">
            <v>190268</v>
          </cell>
          <cell r="H50741">
            <v>128</v>
          </cell>
          <cell r="U50741"/>
        </row>
        <row r="50742">
          <cell r="A50742">
            <v>102141</v>
          </cell>
          <cell r="H50742">
            <v>7104</v>
          </cell>
          <cell r="U50742"/>
        </row>
        <row r="50743">
          <cell r="A50743">
            <v>102141</v>
          </cell>
          <cell r="H50743">
            <v>768</v>
          </cell>
          <cell r="U50743"/>
        </row>
        <row r="50744">
          <cell r="A50744">
            <v>100862</v>
          </cell>
          <cell r="H50744">
            <v>2208</v>
          </cell>
          <cell r="U50744"/>
        </row>
        <row r="50745">
          <cell r="A50745">
            <v>191215</v>
          </cell>
          <cell r="H50745">
            <v>14000</v>
          </cell>
          <cell r="U50745"/>
        </row>
        <row r="50746">
          <cell r="A50746">
            <v>191776</v>
          </cell>
          <cell r="H50746">
            <v>14000</v>
          </cell>
          <cell r="U50746"/>
        </row>
        <row r="50747">
          <cell r="A50747">
            <v>191688</v>
          </cell>
          <cell r="H50747">
            <v>10000</v>
          </cell>
          <cell r="U50747"/>
        </row>
        <row r="50748">
          <cell r="A50748" t="str">
            <v>A60672</v>
          </cell>
          <cell r="H50748">
            <v>4000</v>
          </cell>
          <cell r="U50748"/>
        </row>
        <row r="50749">
          <cell r="A50749">
            <v>100719</v>
          </cell>
          <cell r="H50749">
            <v>624</v>
          </cell>
          <cell r="U50749"/>
        </row>
        <row r="50750">
          <cell r="A50750">
            <v>100719</v>
          </cell>
          <cell r="H50750">
            <v>5772</v>
          </cell>
          <cell r="U50750"/>
        </row>
        <row r="50751">
          <cell r="A50751">
            <v>102622</v>
          </cell>
          <cell r="H50751">
            <v>6555.76</v>
          </cell>
          <cell r="U50751"/>
        </row>
        <row r="50752">
          <cell r="A50752">
            <v>102622</v>
          </cell>
          <cell r="H50752">
            <v>4658.04</v>
          </cell>
          <cell r="U50752"/>
        </row>
        <row r="50753">
          <cell r="A50753">
            <v>102622</v>
          </cell>
          <cell r="H50753">
            <v>4399.26</v>
          </cell>
          <cell r="U50753"/>
        </row>
        <row r="50754">
          <cell r="A50754">
            <v>100311</v>
          </cell>
          <cell r="H50754">
            <v>6072</v>
          </cell>
          <cell r="U50754"/>
        </row>
        <row r="50755">
          <cell r="A50755">
            <v>900233</v>
          </cell>
          <cell r="H50755">
            <v>450</v>
          </cell>
          <cell r="U50755"/>
        </row>
        <row r="50756">
          <cell r="A50756">
            <v>190937</v>
          </cell>
          <cell r="H50756">
            <v>113.35</v>
          </cell>
          <cell r="U50756"/>
        </row>
        <row r="50757">
          <cell r="A50757">
            <v>190937</v>
          </cell>
          <cell r="H50757">
            <v>149.15</v>
          </cell>
          <cell r="U50757"/>
        </row>
        <row r="50758">
          <cell r="A50758">
            <v>190937</v>
          </cell>
          <cell r="H50758">
            <v>615.70000000000005</v>
          </cell>
          <cell r="U50758"/>
        </row>
        <row r="50759">
          <cell r="A50759">
            <v>190937</v>
          </cell>
          <cell r="H50759">
            <v>441.19</v>
          </cell>
          <cell r="U50759"/>
        </row>
        <row r="50760">
          <cell r="A50760">
            <v>190888</v>
          </cell>
          <cell r="H50760">
            <v>572.72</v>
          </cell>
          <cell r="U50760"/>
        </row>
        <row r="50761">
          <cell r="A50761" t="str">
            <v>A61047</v>
          </cell>
          <cell r="H50761">
            <v>4000</v>
          </cell>
          <cell r="U50761"/>
        </row>
        <row r="50762">
          <cell r="A50762" t="str">
            <v>A61049</v>
          </cell>
          <cell r="H50762">
            <v>6000</v>
          </cell>
          <cell r="U50762"/>
        </row>
        <row r="50763">
          <cell r="A50763">
            <v>101953</v>
          </cell>
          <cell r="H50763">
            <v>1995</v>
          </cell>
          <cell r="U50763"/>
        </row>
        <row r="50764">
          <cell r="A50764">
            <v>101953</v>
          </cell>
          <cell r="H50764">
            <v>136</v>
          </cell>
          <cell r="U50764"/>
        </row>
        <row r="50765">
          <cell r="A50765">
            <v>191055</v>
          </cell>
          <cell r="H50765">
            <v>528</v>
          </cell>
          <cell r="U50765"/>
        </row>
        <row r="50766">
          <cell r="A50766">
            <v>102136</v>
          </cell>
          <cell r="H50766">
            <v>352</v>
          </cell>
          <cell r="U50766"/>
        </row>
        <row r="50767">
          <cell r="A50767">
            <v>102029</v>
          </cell>
          <cell r="H50767">
            <v>113.35</v>
          </cell>
          <cell r="U50767"/>
        </row>
        <row r="50768">
          <cell r="A50768">
            <v>102029</v>
          </cell>
          <cell r="H50768">
            <v>149.15</v>
          </cell>
          <cell r="U50768"/>
        </row>
        <row r="50769">
          <cell r="A50769">
            <v>102029</v>
          </cell>
          <cell r="H50769">
            <v>442.49</v>
          </cell>
          <cell r="U50769"/>
        </row>
        <row r="50770">
          <cell r="A50770">
            <v>102029</v>
          </cell>
          <cell r="H50770">
            <v>442.49</v>
          </cell>
          <cell r="U50770"/>
        </row>
        <row r="50771">
          <cell r="A50771">
            <v>191650</v>
          </cell>
          <cell r="H50771">
            <v>31000</v>
          </cell>
          <cell r="U50771"/>
        </row>
        <row r="50772">
          <cell r="A50772">
            <v>100224</v>
          </cell>
          <cell r="H50772">
            <v>27000</v>
          </cell>
          <cell r="U50772"/>
        </row>
        <row r="50773">
          <cell r="A50773">
            <v>501054</v>
          </cell>
          <cell r="H50773">
            <v>9588</v>
          </cell>
          <cell r="U50773"/>
        </row>
        <row r="50774">
          <cell r="A50774">
            <v>100234</v>
          </cell>
          <cell r="H50774">
            <v>240</v>
          </cell>
          <cell r="U50774"/>
        </row>
        <row r="50775">
          <cell r="A50775">
            <v>190620</v>
          </cell>
          <cell r="H50775">
            <v>4320</v>
          </cell>
          <cell r="U50775"/>
        </row>
        <row r="50776">
          <cell r="A50776">
            <v>102125</v>
          </cell>
          <cell r="H50776">
            <v>4231.2</v>
          </cell>
          <cell r="U50776"/>
        </row>
        <row r="50777">
          <cell r="A50777" t="str">
            <v>A58235</v>
          </cell>
          <cell r="H50777">
            <v>1050</v>
          </cell>
          <cell r="U50777"/>
        </row>
        <row r="50778">
          <cell r="A50778">
            <v>501060</v>
          </cell>
          <cell r="H50778">
            <v>797.2</v>
          </cell>
          <cell r="U50778"/>
        </row>
        <row r="50779">
          <cell r="A50779">
            <v>100596</v>
          </cell>
          <cell r="H50779">
            <v>957.6</v>
          </cell>
          <cell r="U50779"/>
        </row>
        <row r="50780">
          <cell r="A50780">
            <v>194537</v>
          </cell>
          <cell r="H50780">
            <v>125</v>
          </cell>
          <cell r="U50780"/>
        </row>
        <row r="50781">
          <cell r="A50781">
            <v>194537</v>
          </cell>
          <cell r="H50781">
            <v>3600</v>
          </cell>
          <cell r="U50781"/>
        </row>
        <row r="50782">
          <cell r="A50782">
            <v>102140</v>
          </cell>
          <cell r="H50782">
            <v>8880</v>
          </cell>
          <cell r="U50782"/>
        </row>
        <row r="50783">
          <cell r="A50783">
            <v>102140</v>
          </cell>
          <cell r="H50783">
            <v>960</v>
          </cell>
          <cell r="U50783"/>
        </row>
        <row r="50784">
          <cell r="A50784">
            <v>100175</v>
          </cell>
          <cell r="H50784">
            <v>23220</v>
          </cell>
          <cell r="U50784"/>
        </row>
        <row r="50785">
          <cell r="A50785">
            <v>102398</v>
          </cell>
          <cell r="H50785">
            <v>480</v>
          </cell>
          <cell r="U50785"/>
        </row>
        <row r="50786">
          <cell r="A50786">
            <v>102398</v>
          </cell>
          <cell r="H50786">
            <v>4440</v>
          </cell>
          <cell r="U50786"/>
        </row>
        <row r="50787">
          <cell r="A50787">
            <v>102017</v>
          </cell>
          <cell r="H50787">
            <v>480</v>
          </cell>
          <cell r="U50787"/>
        </row>
        <row r="50788">
          <cell r="A50788" t="str">
            <v>A60991</v>
          </cell>
          <cell r="H50788">
            <v>9199.7999999999993</v>
          </cell>
          <cell r="U50788"/>
        </row>
        <row r="50789">
          <cell r="A50789" t="str">
            <v>A60991</v>
          </cell>
          <cell r="H50789">
            <v>1800</v>
          </cell>
          <cell r="U50789"/>
        </row>
        <row r="50790">
          <cell r="A50790">
            <v>102017</v>
          </cell>
          <cell r="H50790">
            <v>4440</v>
          </cell>
          <cell r="U50790"/>
        </row>
        <row r="50791">
          <cell r="A50791">
            <v>900271</v>
          </cell>
          <cell r="H50791">
            <v>950.4</v>
          </cell>
          <cell r="U50791"/>
        </row>
        <row r="50792">
          <cell r="A50792">
            <v>900271</v>
          </cell>
          <cell r="H50792">
            <v>3326.4</v>
          </cell>
          <cell r="U50792"/>
        </row>
        <row r="50793">
          <cell r="A50793">
            <v>900271</v>
          </cell>
          <cell r="H50793">
            <v>7603.2</v>
          </cell>
          <cell r="U50793"/>
        </row>
        <row r="50794">
          <cell r="A50794">
            <v>900271</v>
          </cell>
          <cell r="H50794">
            <v>14256</v>
          </cell>
          <cell r="U50794"/>
        </row>
        <row r="50795">
          <cell r="A50795">
            <v>900271</v>
          </cell>
          <cell r="H50795">
            <v>14256</v>
          </cell>
          <cell r="U50795"/>
        </row>
        <row r="50796">
          <cell r="A50796">
            <v>502576</v>
          </cell>
          <cell r="H50796">
            <v>9561.6</v>
          </cell>
          <cell r="U50796"/>
        </row>
        <row r="50797">
          <cell r="A50797">
            <v>194301</v>
          </cell>
          <cell r="H50797">
            <v>105</v>
          </cell>
          <cell r="U50797"/>
        </row>
        <row r="50798">
          <cell r="A50798">
            <v>100212</v>
          </cell>
          <cell r="H50798">
            <v>4850.88</v>
          </cell>
          <cell r="U50798"/>
        </row>
        <row r="50799">
          <cell r="A50799" t="str">
            <v>A58745</v>
          </cell>
          <cell r="H50799">
            <v>312</v>
          </cell>
          <cell r="U50799"/>
        </row>
        <row r="50800">
          <cell r="A50800">
            <v>101555</v>
          </cell>
          <cell r="H50800">
            <v>12954</v>
          </cell>
          <cell r="U50800"/>
        </row>
        <row r="50801">
          <cell r="A50801" t="str">
            <v>A60402</v>
          </cell>
          <cell r="H50801">
            <v>450</v>
          </cell>
          <cell r="U50801"/>
        </row>
        <row r="50802">
          <cell r="A50802" t="str">
            <v>A60402</v>
          </cell>
          <cell r="H50802">
            <v>450</v>
          </cell>
          <cell r="U50802"/>
        </row>
        <row r="50803">
          <cell r="A50803" t="str">
            <v>A61058</v>
          </cell>
          <cell r="H50803">
            <v>980</v>
          </cell>
          <cell r="U50803"/>
        </row>
        <row r="50804">
          <cell r="A50804">
            <v>101415</v>
          </cell>
          <cell r="H50804">
            <v>2880</v>
          </cell>
          <cell r="U50804"/>
        </row>
        <row r="50805">
          <cell r="A50805">
            <v>101415</v>
          </cell>
          <cell r="H50805">
            <v>125</v>
          </cell>
          <cell r="U50805"/>
        </row>
        <row r="50806">
          <cell r="A50806" t="str">
            <v>A59745</v>
          </cell>
          <cell r="H50806">
            <v>372</v>
          </cell>
          <cell r="U50806"/>
        </row>
        <row r="50807">
          <cell r="A50807">
            <v>190027</v>
          </cell>
          <cell r="H50807">
            <v>3196</v>
          </cell>
          <cell r="U50807"/>
        </row>
        <row r="50808">
          <cell r="A50808">
            <v>100719</v>
          </cell>
          <cell r="H50808">
            <v>240</v>
          </cell>
          <cell r="U50808"/>
        </row>
        <row r="50809">
          <cell r="A50809" t="str">
            <v>A60397</v>
          </cell>
          <cell r="H50809">
            <v>450</v>
          </cell>
          <cell r="U50809"/>
        </row>
        <row r="50810">
          <cell r="A50810" t="str">
            <v>A60397</v>
          </cell>
          <cell r="H50810">
            <v>450</v>
          </cell>
          <cell r="U50810"/>
        </row>
        <row r="50811">
          <cell r="A50811" t="str">
            <v>A60316</v>
          </cell>
          <cell r="H50811">
            <v>450</v>
          </cell>
          <cell r="U50811"/>
        </row>
        <row r="50812">
          <cell r="A50812" t="str">
            <v>A60316</v>
          </cell>
          <cell r="H50812">
            <v>450</v>
          </cell>
          <cell r="U50812"/>
        </row>
        <row r="50813">
          <cell r="A50813" t="str">
            <v>A60314</v>
          </cell>
          <cell r="H50813">
            <v>450</v>
          </cell>
          <cell r="U50813"/>
        </row>
        <row r="50814">
          <cell r="A50814" t="str">
            <v>A60314</v>
          </cell>
          <cell r="H50814">
            <v>450</v>
          </cell>
          <cell r="U50814"/>
        </row>
        <row r="50815">
          <cell r="A50815" t="str">
            <v>A60314</v>
          </cell>
          <cell r="H50815">
            <v>450</v>
          </cell>
          <cell r="U50815"/>
        </row>
        <row r="50816">
          <cell r="A50816">
            <v>502065</v>
          </cell>
          <cell r="H50816">
            <v>490</v>
          </cell>
          <cell r="U50816"/>
        </row>
        <row r="50817">
          <cell r="A50817">
            <v>500802</v>
          </cell>
          <cell r="H50817">
            <v>8000</v>
          </cell>
          <cell r="U50817"/>
        </row>
        <row r="50818">
          <cell r="A50818">
            <v>100296</v>
          </cell>
          <cell r="H50818">
            <v>125</v>
          </cell>
          <cell r="U50818"/>
        </row>
        <row r="50819">
          <cell r="A50819">
            <v>100296</v>
          </cell>
          <cell r="H50819">
            <v>3421.8</v>
          </cell>
          <cell r="U50819"/>
        </row>
        <row r="50820">
          <cell r="A50820">
            <v>191219</v>
          </cell>
          <cell r="H50820">
            <v>2000</v>
          </cell>
          <cell r="U50820"/>
        </row>
        <row r="50821">
          <cell r="A50821">
            <v>101063</v>
          </cell>
          <cell r="H50821">
            <v>2000</v>
          </cell>
          <cell r="U50821"/>
        </row>
        <row r="50822">
          <cell r="A50822">
            <v>100940</v>
          </cell>
          <cell r="H50822">
            <v>8000</v>
          </cell>
          <cell r="U50822"/>
        </row>
        <row r="50823">
          <cell r="A50823">
            <v>500690</v>
          </cell>
          <cell r="H50823">
            <v>2000</v>
          </cell>
          <cell r="U50823"/>
        </row>
        <row r="50824">
          <cell r="A50824">
            <v>100936</v>
          </cell>
          <cell r="H50824">
            <v>16000</v>
          </cell>
          <cell r="U50824"/>
        </row>
        <row r="50825">
          <cell r="A50825">
            <v>100935</v>
          </cell>
          <cell r="H50825">
            <v>16000</v>
          </cell>
          <cell r="U50825"/>
        </row>
        <row r="50826">
          <cell r="A50826">
            <v>100939</v>
          </cell>
          <cell r="H50826">
            <v>12000</v>
          </cell>
          <cell r="U50826"/>
        </row>
        <row r="50827">
          <cell r="A50827">
            <v>192315</v>
          </cell>
          <cell r="H50827">
            <v>12000</v>
          </cell>
          <cell r="U50827"/>
        </row>
        <row r="50828">
          <cell r="A50828" t="str">
            <v>A01957</v>
          </cell>
          <cell r="H50828">
            <v>1260</v>
          </cell>
          <cell r="U50828"/>
        </row>
        <row r="50829">
          <cell r="A50829">
            <v>102622</v>
          </cell>
          <cell r="H50829">
            <v>2932.84</v>
          </cell>
          <cell r="U50829"/>
        </row>
        <row r="50830">
          <cell r="A50830">
            <v>191430</v>
          </cell>
          <cell r="H50830">
            <v>465.7</v>
          </cell>
          <cell r="U50830"/>
        </row>
        <row r="50831">
          <cell r="A50831">
            <v>191430</v>
          </cell>
          <cell r="H50831">
            <v>2002.51</v>
          </cell>
          <cell r="U50831"/>
        </row>
        <row r="50832">
          <cell r="A50832" t="str">
            <v>A61065</v>
          </cell>
          <cell r="H50832">
            <v>5184</v>
          </cell>
          <cell r="U50832"/>
        </row>
        <row r="50833">
          <cell r="A50833" t="str">
            <v>A61065</v>
          </cell>
          <cell r="H50833">
            <v>118.5</v>
          </cell>
          <cell r="U50833"/>
        </row>
        <row r="50834">
          <cell r="A50834">
            <v>191535</v>
          </cell>
          <cell r="H50834">
            <v>3014.1</v>
          </cell>
          <cell r="U50834"/>
        </row>
        <row r="50835">
          <cell r="A50835">
            <v>191535</v>
          </cell>
          <cell r="H50835">
            <v>1723.09</v>
          </cell>
          <cell r="U50835"/>
        </row>
        <row r="50836">
          <cell r="A50836">
            <v>191535</v>
          </cell>
          <cell r="H50836">
            <v>5169.2700000000004</v>
          </cell>
          <cell r="U50836"/>
        </row>
        <row r="50837">
          <cell r="A50837">
            <v>193964</v>
          </cell>
          <cell r="H50837">
            <v>120</v>
          </cell>
          <cell r="U50837"/>
        </row>
        <row r="50838">
          <cell r="A50838">
            <v>193964</v>
          </cell>
          <cell r="H50838">
            <v>8436</v>
          </cell>
          <cell r="U50838"/>
        </row>
        <row r="50839">
          <cell r="A50839">
            <v>193964</v>
          </cell>
          <cell r="H50839">
            <v>1178</v>
          </cell>
          <cell r="U50839"/>
        </row>
        <row r="50840">
          <cell r="A50840">
            <v>193964</v>
          </cell>
          <cell r="H50840">
            <v>2698</v>
          </cell>
          <cell r="U50840"/>
        </row>
        <row r="50841">
          <cell r="A50841">
            <v>502048</v>
          </cell>
          <cell r="H50841">
            <v>148.72</v>
          </cell>
          <cell r="U50841"/>
        </row>
        <row r="50842">
          <cell r="A50842">
            <v>194538</v>
          </cell>
          <cell r="H50842">
            <v>985.96</v>
          </cell>
          <cell r="U50842"/>
        </row>
        <row r="50843">
          <cell r="A50843">
            <v>194538</v>
          </cell>
          <cell r="H50843">
            <v>6975</v>
          </cell>
          <cell r="U50843"/>
        </row>
        <row r="50844">
          <cell r="A50844">
            <v>191822</v>
          </cell>
          <cell r="H50844">
            <v>13024</v>
          </cell>
          <cell r="U50844"/>
        </row>
        <row r="50845">
          <cell r="A50845">
            <v>800236</v>
          </cell>
          <cell r="H50845">
            <v>13455</v>
          </cell>
          <cell r="U50845"/>
        </row>
        <row r="50846">
          <cell r="A50846">
            <v>502265</v>
          </cell>
          <cell r="H50846">
            <v>4560</v>
          </cell>
          <cell r="U50846"/>
        </row>
        <row r="50847">
          <cell r="A50847">
            <v>502265</v>
          </cell>
          <cell r="H50847">
            <v>285.7</v>
          </cell>
          <cell r="U50847"/>
        </row>
        <row r="50848">
          <cell r="A50848">
            <v>192236</v>
          </cell>
          <cell r="H50848">
            <v>3270</v>
          </cell>
          <cell r="U50848"/>
        </row>
        <row r="50849">
          <cell r="A50849">
            <v>190474</v>
          </cell>
          <cell r="H50849">
            <v>970</v>
          </cell>
          <cell r="U50849"/>
        </row>
        <row r="50850">
          <cell r="A50850">
            <v>190474</v>
          </cell>
          <cell r="H50850">
            <v>1350</v>
          </cell>
          <cell r="U50850"/>
        </row>
        <row r="50851">
          <cell r="A50851">
            <v>193076</v>
          </cell>
          <cell r="H50851">
            <v>4400</v>
          </cell>
          <cell r="U50851"/>
        </row>
        <row r="50852">
          <cell r="A50852">
            <v>190204</v>
          </cell>
          <cell r="H50852">
            <v>720</v>
          </cell>
          <cell r="U50852"/>
        </row>
        <row r="50853">
          <cell r="A50853">
            <v>190444</v>
          </cell>
          <cell r="H50853">
            <v>43.35</v>
          </cell>
          <cell r="U50853"/>
        </row>
        <row r="50854">
          <cell r="A50854">
            <v>190444</v>
          </cell>
          <cell r="H50854">
            <v>130.08000000000001</v>
          </cell>
          <cell r="U50854"/>
        </row>
        <row r="50855">
          <cell r="A50855">
            <v>194174</v>
          </cell>
          <cell r="H50855">
            <v>20090.43</v>
          </cell>
          <cell r="U50855"/>
        </row>
        <row r="50856">
          <cell r="A50856">
            <v>191007</v>
          </cell>
          <cell r="H50856">
            <v>929.76</v>
          </cell>
          <cell r="U50856"/>
        </row>
        <row r="50857">
          <cell r="A50857">
            <v>191007</v>
          </cell>
          <cell r="H50857">
            <v>705.84</v>
          </cell>
          <cell r="U50857"/>
        </row>
        <row r="50858">
          <cell r="A50858">
            <v>191007</v>
          </cell>
          <cell r="H50858">
            <v>2320</v>
          </cell>
          <cell r="U50858"/>
        </row>
        <row r="50859">
          <cell r="A50859">
            <v>191007</v>
          </cell>
          <cell r="H50859">
            <v>2486.14</v>
          </cell>
          <cell r="U50859"/>
        </row>
        <row r="50860">
          <cell r="A50860">
            <v>191007</v>
          </cell>
          <cell r="H50860">
            <v>3470.72</v>
          </cell>
          <cell r="U50860"/>
        </row>
        <row r="50861">
          <cell r="A50861">
            <v>191007</v>
          </cell>
          <cell r="H50861">
            <v>3201.6</v>
          </cell>
          <cell r="U50861"/>
        </row>
        <row r="50862">
          <cell r="A50862">
            <v>191007</v>
          </cell>
          <cell r="H50862">
            <v>139.46</v>
          </cell>
          <cell r="U50862"/>
        </row>
        <row r="50863">
          <cell r="A50863">
            <v>191007</v>
          </cell>
          <cell r="H50863">
            <v>5811</v>
          </cell>
          <cell r="U50863"/>
        </row>
        <row r="50864">
          <cell r="A50864">
            <v>191007</v>
          </cell>
          <cell r="H50864">
            <v>2635.4</v>
          </cell>
          <cell r="U50864"/>
        </row>
        <row r="50865">
          <cell r="A50865">
            <v>191007</v>
          </cell>
          <cell r="H50865">
            <v>1921.2</v>
          </cell>
          <cell r="U50865"/>
        </row>
        <row r="50866">
          <cell r="A50866">
            <v>191007</v>
          </cell>
          <cell r="H50866">
            <v>68.44</v>
          </cell>
          <cell r="U50866"/>
        </row>
        <row r="50867">
          <cell r="A50867">
            <v>191007</v>
          </cell>
          <cell r="H50867">
            <v>7385.84</v>
          </cell>
          <cell r="U50867"/>
        </row>
        <row r="50868">
          <cell r="A50868">
            <v>192599</v>
          </cell>
          <cell r="H50868">
            <v>744</v>
          </cell>
          <cell r="U50868"/>
        </row>
        <row r="50869">
          <cell r="A50869" t="str">
            <v>A60319</v>
          </cell>
          <cell r="H50869">
            <v>450</v>
          </cell>
          <cell r="U50869"/>
        </row>
        <row r="50870">
          <cell r="A50870" t="str">
            <v>A60319</v>
          </cell>
          <cell r="H50870">
            <v>450</v>
          </cell>
          <cell r="U50870"/>
        </row>
        <row r="50871">
          <cell r="A50871">
            <v>502943</v>
          </cell>
          <cell r="H50871">
            <v>86.4</v>
          </cell>
          <cell r="U50871"/>
        </row>
        <row r="50872">
          <cell r="A50872">
            <v>502943</v>
          </cell>
          <cell r="H50872">
            <v>942</v>
          </cell>
          <cell r="U50872"/>
        </row>
        <row r="50873">
          <cell r="A50873">
            <v>102418</v>
          </cell>
          <cell r="H50873">
            <v>43.2</v>
          </cell>
          <cell r="U50873"/>
        </row>
        <row r="50874">
          <cell r="A50874">
            <v>102418</v>
          </cell>
          <cell r="H50874">
            <v>471</v>
          </cell>
          <cell r="U50874"/>
        </row>
        <row r="50875">
          <cell r="A50875">
            <v>191751</v>
          </cell>
          <cell r="H50875">
            <v>142.85</v>
          </cell>
          <cell r="U50875"/>
        </row>
        <row r="50876">
          <cell r="A50876">
            <v>100143</v>
          </cell>
          <cell r="H50876">
            <v>1200</v>
          </cell>
          <cell r="U50876"/>
        </row>
        <row r="50877">
          <cell r="A50877">
            <v>194227</v>
          </cell>
          <cell r="H50877">
            <v>1550</v>
          </cell>
          <cell r="U50877"/>
        </row>
        <row r="50878">
          <cell r="A50878">
            <v>194675</v>
          </cell>
          <cell r="H50878">
            <v>3840</v>
          </cell>
          <cell r="U50878"/>
        </row>
        <row r="50879">
          <cell r="A50879">
            <v>194675</v>
          </cell>
          <cell r="H50879">
            <v>12096</v>
          </cell>
          <cell r="U50879"/>
        </row>
        <row r="50880">
          <cell r="A50880">
            <v>101218</v>
          </cell>
          <cell r="H50880">
            <v>1915.2</v>
          </cell>
          <cell r="U50880"/>
        </row>
        <row r="50881">
          <cell r="A50881" t="str">
            <v>A61063</v>
          </cell>
          <cell r="H50881">
            <v>450</v>
          </cell>
          <cell r="U50881"/>
        </row>
        <row r="50882">
          <cell r="A50882" t="str">
            <v>A61063</v>
          </cell>
          <cell r="H50882">
            <v>2268</v>
          </cell>
          <cell r="U50882"/>
        </row>
        <row r="50883">
          <cell r="A50883">
            <v>500949</v>
          </cell>
          <cell r="H50883">
            <v>6156</v>
          </cell>
          <cell r="U50883"/>
        </row>
        <row r="50884">
          <cell r="A50884">
            <v>500928</v>
          </cell>
          <cell r="H50884">
            <v>10152</v>
          </cell>
          <cell r="U50884"/>
        </row>
        <row r="50885">
          <cell r="A50885">
            <v>191369</v>
          </cell>
          <cell r="H50885">
            <v>125</v>
          </cell>
          <cell r="U50885"/>
        </row>
        <row r="50886">
          <cell r="A50886">
            <v>191369</v>
          </cell>
          <cell r="H50886">
            <v>7080</v>
          </cell>
          <cell r="U50886"/>
        </row>
        <row r="50887">
          <cell r="A50887">
            <v>190417</v>
          </cell>
          <cell r="H50887">
            <v>52.48</v>
          </cell>
          <cell r="U50887"/>
        </row>
        <row r="50888">
          <cell r="A50888">
            <v>201274</v>
          </cell>
          <cell r="H50888">
            <v>3360</v>
          </cell>
          <cell r="U50888"/>
        </row>
        <row r="50889">
          <cell r="A50889">
            <v>201274</v>
          </cell>
          <cell r="H50889">
            <v>5400</v>
          </cell>
          <cell r="U50889"/>
        </row>
        <row r="50890">
          <cell r="A50890" t="str">
            <v>A17044</v>
          </cell>
          <cell r="H50890">
            <v>449</v>
          </cell>
          <cell r="U50890"/>
        </row>
        <row r="50891">
          <cell r="A50891" t="str">
            <v>A17044</v>
          </cell>
          <cell r="H50891">
            <v>7200</v>
          </cell>
          <cell r="U50891"/>
        </row>
        <row r="50892">
          <cell r="A50892">
            <v>192721</v>
          </cell>
          <cell r="H50892">
            <v>450</v>
          </cell>
          <cell r="U50892"/>
        </row>
        <row r="50893">
          <cell r="A50893">
            <v>193970</v>
          </cell>
          <cell r="H50893">
            <v>26100</v>
          </cell>
          <cell r="U50893"/>
        </row>
        <row r="50894">
          <cell r="A50894">
            <v>193970</v>
          </cell>
          <cell r="H50894">
            <v>30600</v>
          </cell>
          <cell r="U50894"/>
        </row>
        <row r="50895">
          <cell r="A50895">
            <v>193970</v>
          </cell>
          <cell r="H50895">
            <v>19980</v>
          </cell>
          <cell r="U50895"/>
        </row>
        <row r="50896">
          <cell r="A50896">
            <v>102488</v>
          </cell>
          <cell r="H50896">
            <v>5037</v>
          </cell>
          <cell r="U50896"/>
        </row>
        <row r="50897">
          <cell r="A50897">
            <v>102488</v>
          </cell>
          <cell r="H50897">
            <v>1380</v>
          </cell>
          <cell r="U50897"/>
        </row>
        <row r="50898">
          <cell r="A50898">
            <v>102488</v>
          </cell>
          <cell r="H50898">
            <v>1794</v>
          </cell>
          <cell r="U50898"/>
        </row>
        <row r="50899">
          <cell r="A50899">
            <v>102488</v>
          </cell>
          <cell r="H50899">
            <v>8211</v>
          </cell>
          <cell r="U50899"/>
        </row>
        <row r="50900">
          <cell r="A50900">
            <v>102488</v>
          </cell>
          <cell r="H50900">
            <v>759</v>
          </cell>
          <cell r="U50900"/>
        </row>
        <row r="50901">
          <cell r="A50901">
            <v>102488</v>
          </cell>
          <cell r="H50901">
            <v>506</v>
          </cell>
          <cell r="U50901"/>
        </row>
        <row r="50902">
          <cell r="A50902">
            <v>102488</v>
          </cell>
          <cell r="H50902">
            <v>442.75</v>
          </cell>
          <cell r="U50902"/>
        </row>
        <row r="50903">
          <cell r="A50903">
            <v>102488</v>
          </cell>
          <cell r="H50903">
            <v>822.25</v>
          </cell>
          <cell r="U50903"/>
        </row>
        <row r="50904">
          <cell r="A50904">
            <v>102488</v>
          </cell>
          <cell r="H50904">
            <v>1425.2</v>
          </cell>
          <cell r="U50904"/>
        </row>
        <row r="50905">
          <cell r="A50905">
            <v>102488</v>
          </cell>
          <cell r="H50905">
            <v>1425.2</v>
          </cell>
          <cell r="U50905"/>
        </row>
        <row r="50906">
          <cell r="A50906">
            <v>102488</v>
          </cell>
          <cell r="H50906">
            <v>1221.5999999999999</v>
          </cell>
          <cell r="U50906"/>
        </row>
        <row r="50907">
          <cell r="A50907">
            <v>102488</v>
          </cell>
          <cell r="H50907">
            <v>1221.5999999999999</v>
          </cell>
          <cell r="U50907"/>
        </row>
        <row r="50908">
          <cell r="A50908">
            <v>102488</v>
          </cell>
          <cell r="H50908">
            <v>119.6</v>
          </cell>
          <cell r="U50908"/>
        </row>
        <row r="50909">
          <cell r="A50909">
            <v>102488</v>
          </cell>
          <cell r="H50909">
            <v>3450</v>
          </cell>
          <cell r="U50909"/>
        </row>
        <row r="50910">
          <cell r="A50910">
            <v>102488</v>
          </cell>
          <cell r="H50910">
            <v>4002</v>
          </cell>
          <cell r="U50910"/>
        </row>
        <row r="50911">
          <cell r="A50911">
            <v>102488</v>
          </cell>
          <cell r="H50911">
            <v>966</v>
          </cell>
          <cell r="U50911"/>
        </row>
        <row r="50912">
          <cell r="A50912">
            <v>102488</v>
          </cell>
          <cell r="H50912">
            <v>4002</v>
          </cell>
          <cell r="U50912"/>
        </row>
        <row r="50913">
          <cell r="A50913">
            <v>102488</v>
          </cell>
          <cell r="H50913">
            <v>1692.25</v>
          </cell>
          <cell r="U50913"/>
        </row>
        <row r="50914">
          <cell r="A50914">
            <v>102488</v>
          </cell>
          <cell r="H50914">
            <v>967</v>
          </cell>
          <cell r="U50914"/>
        </row>
        <row r="50915">
          <cell r="A50915">
            <v>102488</v>
          </cell>
          <cell r="H50915">
            <v>2113.1</v>
          </cell>
          <cell r="U50915"/>
        </row>
        <row r="50916">
          <cell r="A50916">
            <v>102488</v>
          </cell>
          <cell r="H50916">
            <v>1344.7</v>
          </cell>
          <cell r="U50916"/>
        </row>
        <row r="50917">
          <cell r="A50917">
            <v>102488</v>
          </cell>
          <cell r="H50917">
            <v>2305.1999999999998</v>
          </cell>
          <cell r="U50917"/>
        </row>
        <row r="50918">
          <cell r="A50918">
            <v>192936</v>
          </cell>
          <cell r="H50918">
            <v>15117</v>
          </cell>
          <cell r="U50918"/>
        </row>
        <row r="50919">
          <cell r="A50919">
            <v>192936</v>
          </cell>
          <cell r="H50919">
            <v>98400</v>
          </cell>
          <cell r="U50919"/>
        </row>
        <row r="50920">
          <cell r="A50920">
            <v>192936</v>
          </cell>
          <cell r="H50920">
            <v>129600</v>
          </cell>
          <cell r="U50920"/>
        </row>
        <row r="50921">
          <cell r="A50921">
            <v>190059</v>
          </cell>
          <cell r="H50921">
            <v>19176</v>
          </cell>
          <cell r="U50921"/>
        </row>
        <row r="50922">
          <cell r="A50922">
            <v>501054</v>
          </cell>
          <cell r="H50922">
            <v>3196</v>
          </cell>
          <cell r="U50922"/>
        </row>
        <row r="50923">
          <cell r="A50923">
            <v>501054</v>
          </cell>
          <cell r="H50923">
            <v>3196</v>
          </cell>
          <cell r="U50923"/>
        </row>
        <row r="50924">
          <cell r="A50924">
            <v>501054</v>
          </cell>
          <cell r="H50924">
            <v>3196</v>
          </cell>
          <cell r="U50924"/>
        </row>
        <row r="50925">
          <cell r="A50925">
            <v>191352</v>
          </cell>
          <cell r="H50925">
            <v>6300</v>
          </cell>
          <cell r="U50925"/>
        </row>
        <row r="50926">
          <cell r="A50926">
            <v>191352</v>
          </cell>
          <cell r="H50926">
            <v>9250</v>
          </cell>
          <cell r="U50926"/>
        </row>
        <row r="50927">
          <cell r="A50927" t="str">
            <v>A60407</v>
          </cell>
          <cell r="H50927">
            <v>450</v>
          </cell>
          <cell r="U50927"/>
        </row>
        <row r="50928">
          <cell r="A50928" t="str">
            <v>A60407</v>
          </cell>
          <cell r="H50928">
            <v>450</v>
          </cell>
          <cell r="U50928"/>
        </row>
        <row r="50929">
          <cell r="A50929" t="str">
            <v>A60407</v>
          </cell>
          <cell r="H50929">
            <v>450</v>
          </cell>
          <cell r="U50929"/>
        </row>
        <row r="50930">
          <cell r="A50930" t="str">
            <v>A60405</v>
          </cell>
          <cell r="H50930">
            <v>450</v>
          </cell>
          <cell r="U50930"/>
        </row>
        <row r="50931">
          <cell r="A50931" t="str">
            <v>A60405</v>
          </cell>
          <cell r="H50931">
            <v>450</v>
          </cell>
          <cell r="U50931"/>
        </row>
        <row r="50932">
          <cell r="A50932">
            <v>193712</v>
          </cell>
          <cell r="H50932">
            <v>5400</v>
          </cell>
          <cell r="U50932"/>
        </row>
        <row r="50933">
          <cell r="A50933" t="str">
            <v>A60311</v>
          </cell>
          <cell r="H50933">
            <v>450</v>
          </cell>
          <cell r="U50933"/>
        </row>
        <row r="50934">
          <cell r="A50934" t="str">
            <v>A60311</v>
          </cell>
          <cell r="H50934">
            <v>450</v>
          </cell>
          <cell r="U50934"/>
        </row>
        <row r="50935">
          <cell r="A50935">
            <v>194615</v>
          </cell>
          <cell r="H50935">
            <v>720</v>
          </cell>
          <cell r="U50935"/>
        </row>
        <row r="50936">
          <cell r="A50936">
            <v>192053</v>
          </cell>
          <cell r="H50936">
            <v>7824</v>
          </cell>
          <cell r="U50936"/>
        </row>
        <row r="50937">
          <cell r="A50937">
            <v>101043</v>
          </cell>
          <cell r="H50937">
            <v>19600</v>
          </cell>
          <cell r="U50937"/>
        </row>
        <row r="50938">
          <cell r="A50938">
            <v>501298</v>
          </cell>
          <cell r="H50938">
            <v>9792</v>
          </cell>
          <cell r="U50938"/>
        </row>
        <row r="50939">
          <cell r="A50939">
            <v>800050</v>
          </cell>
          <cell r="H50939">
            <v>20160</v>
          </cell>
          <cell r="U50939"/>
        </row>
        <row r="50940">
          <cell r="A50940">
            <v>192745</v>
          </cell>
          <cell r="H50940">
            <v>3136</v>
          </cell>
          <cell r="U50940"/>
        </row>
        <row r="50941">
          <cell r="A50941">
            <v>502078</v>
          </cell>
          <cell r="H50941">
            <v>24072</v>
          </cell>
          <cell r="U50941"/>
        </row>
        <row r="50942">
          <cell r="A50942">
            <v>102174</v>
          </cell>
          <cell r="H50942">
            <v>7200</v>
          </cell>
          <cell r="U50942"/>
        </row>
        <row r="50943">
          <cell r="A50943">
            <v>191432</v>
          </cell>
          <cell r="H50943">
            <v>2244</v>
          </cell>
          <cell r="U50943"/>
        </row>
        <row r="50944">
          <cell r="A50944" t="str">
            <v>A58851</v>
          </cell>
          <cell r="H50944">
            <v>168.42</v>
          </cell>
          <cell r="U50944"/>
        </row>
        <row r="50945">
          <cell r="A50945" t="str">
            <v>A58851</v>
          </cell>
          <cell r="H50945">
            <v>168.42</v>
          </cell>
          <cell r="U50945"/>
        </row>
        <row r="50946">
          <cell r="A50946" t="str">
            <v>A58851</v>
          </cell>
          <cell r="H50946">
            <v>448.53</v>
          </cell>
          <cell r="U50946"/>
        </row>
        <row r="50947">
          <cell r="A50947" t="str">
            <v>A58851</v>
          </cell>
          <cell r="H50947">
            <v>257.13</v>
          </cell>
          <cell r="U50947"/>
        </row>
        <row r="50948">
          <cell r="A50948">
            <v>101951</v>
          </cell>
          <cell r="H50948">
            <v>3893.72</v>
          </cell>
          <cell r="U50948"/>
        </row>
        <row r="50949">
          <cell r="A50949">
            <v>192302</v>
          </cell>
          <cell r="H50949">
            <v>1632</v>
          </cell>
          <cell r="U50949"/>
        </row>
        <row r="50950">
          <cell r="A50950">
            <v>193838</v>
          </cell>
          <cell r="H50950">
            <v>1020</v>
          </cell>
          <cell r="U50950"/>
        </row>
        <row r="50951">
          <cell r="A50951" t="str">
            <v>A58875</v>
          </cell>
          <cell r="H50951">
            <v>230</v>
          </cell>
          <cell r="U50951"/>
        </row>
        <row r="50952">
          <cell r="A50952" t="str">
            <v>A58875</v>
          </cell>
          <cell r="H50952">
            <v>9600</v>
          </cell>
          <cell r="U50952"/>
        </row>
        <row r="50953">
          <cell r="A50953">
            <v>194402</v>
          </cell>
          <cell r="H50953">
            <v>900</v>
          </cell>
          <cell r="U50953"/>
        </row>
        <row r="50954">
          <cell r="A50954">
            <v>101217</v>
          </cell>
          <cell r="H50954">
            <v>7128</v>
          </cell>
          <cell r="U50954"/>
        </row>
        <row r="50955">
          <cell r="A50955">
            <v>193630</v>
          </cell>
          <cell r="H50955">
            <v>7560</v>
          </cell>
          <cell r="U50955"/>
        </row>
        <row r="50956">
          <cell r="A50956">
            <v>102340</v>
          </cell>
          <cell r="H50956">
            <v>4000</v>
          </cell>
          <cell r="U50956"/>
        </row>
        <row r="50957">
          <cell r="A50957">
            <v>192390</v>
          </cell>
          <cell r="H50957">
            <v>2000</v>
          </cell>
          <cell r="U50957"/>
        </row>
        <row r="50958">
          <cell r="A50958">
            <v>193612</v>
          </cell>
          <cell r="H50958">
            <v>65</v>
          </cell>
          <cell r="U50958"/>
        </row>
        <row r="50959">
          <cell r="A50959">
            <v>193612</v>
          </cell>
          <cell r="H50959">
            <v>78</v>
          </cell>
          <cell r="U50959"/>
        </row>
        <row r="50960">
          <cell r="A50960">
            <v>193612</v>
          </cell>
          <cell r="H50960">
            <v>1536</v>
          </cell>
          <cell r="U50960"/>
        </row>
        <row r="50961">
          <cell r="A50961" t="str">
            <v>A60646</v>
          </cell>
          <cell r="H50961">
            <v>1917.6</v>
          </cell>
          <cell r="U50961"/>
        </row>
        <row r="50962">
          <cell r="A50962">
            <v>190363</v>
          </cell>
          <cell r="H50962">
            <v>391100</v>
          </cell>
          <cell r="U50962"/>
        </row>
        <row r="50963">
          <cell r="A50963">
            <v>101219</v>
          </cell>
          <cell r="H50963">
            <v>7416</v>
          </cell>
          <cell r="U50963"/>
        </row>
        <row r="50964">
          <cell r="A50964">
            <v>192905</v>
          </cell>
          <cell r="H50964">
            <v>5340</v>
          </cell>
          <cell r="U50964"/>
        </row>
        <row r="50965">
          <cell r="A50965">
            <v>193612</v>
          </cell>
          <cell r="H50965">
            <v>90</v>
          </cell>
          <cell r="U50965"/>
        </row>
        <row r="50966">
          <cell r="A50966">
            <v>193612</v>
          </cell>
          <cell r="H50966">
            <v>119</v>
          </cell>
          <cell r="U50966"/>
        </row>
        <row r="50967">
          <cell r="A50967">
            <v>193612</v>
          </cell>
          <cell r="H50967">
            <v>4608</v>
          </cell>
          <cell r="U50967"/>
        </row>
        <row r="50968">
          <cell r="A50968">
            <v>101074</v>
          </cell>
          <cell r="H50968">
            <v>3744</v>
          </cell>
          <cell r="U50968"/>
        </row>
        <row r="50969">
          <cell r="A50969">
            <v>501682</v>
          </cell>
          <cell r="H50969">
            <v>187.5</v>
          </cell>
          <cell r="U50969"/>
        </row>
        <row r="50970">
          <cell r="A50970">
            <v>501682</v>
          </cell>
          <cell r="H50970">
            <v>3540</v>
          </cell>
          <cell r="U50970"/>
        </row>
        <row r="50971">
          <cell r="A50971">
            <v>102530</v>
          </cell>
          <cell r="H50971">
            <v>3198</v>
          </cell>
          <cell r="U50971"/>
        </row>
        <row r="50972">
          <cell r="A50972">
            <v>194037</v>
          </cell>
          <cell r="H50972">
            <v>24948</v>
          </cell>
          <cell r="U50972"/>
        </row>
        <row r="50973">
          <cell r="A50973">
            <v>100644</v>
          </cell>
          <cell r="H50973">
            <v>840</v>
          </cell>
          <cell r="U50973"/>
        </row>
        <row r="50974">
          <cell r="A50974">
            <v>100596</v>
          </cell>
          <cell r="H50974">
            <v>6948</v>
          </cell>
          <cell r="U50974"/>
        </row>
        <row r="50975">
          <cell r="A50975">
            <v>100596</v>
          </cell>
          <cell r="H50975">
            <v>4860</v>
          </cell>
          <cell r="U50975"/>
        </row>
        <row r="50976">
          <cell r="A50976">
            <v>500743</v>
          </cell>
          <cell r="H50976">
            <v>7272</v>
          </cell>
          <cell r="U50976"/>
        </row>
        <row r="50977">
          <cell r="A50977">
            <v>102437</v>
          </cell>
          <cell r="H50977">
            <v>25500</v>
          </cell>
          <cell r="U50977"/>
        </row>
        <row r="50978">
          <cell r="A50978">
            <v>102437</v>
          </cell>
          <cell r="H50978">
            <v>450.84</v>
          </cell>
          <cell r="U50978"/>
        </row>
        <row r="50979">
          <cell r="A50979">
            <v>100116</v>
          </cell>
          <cell r="H50979">
            <v>125</v>
          </cell>
          <cell r="U50979"/>
        </row>
        <row r="50980">
          <cell r="A50980">
            <v>100116</v>
          </cell>
          <cell r="H50980">
            <v>3780</v>
          </cell>
          <cell r="U50980"/>
        </row>
        <row r="50981">
          <cell r="A50981" t="str">
            <v>A60646</v>
          </cell>
          <cell r="H50981">
            <v>9588</v>
          </cell>
          <cell r="U50981"/>
        </row>
        <row r="50982">
          <cell r="A50982" t="str">
            <v>A60646</v>
          </cell>
          <cell r="H50982">
            <v>8053.92</v>
          </cell>
          <cell r="U50982"/>
        </row>
        <row r="50983">
          <cell r="A50983" t="str">
            <v>A60646</v>
          </cell>
          <cell r="H50983">
            <v>8053.92</v>
          </cell>
          <cell r="U50983"/>
        </row>
        <row r="50984">
          <cell r="A50984">
            <v>193478</v>
          </cell>
          <cell r="H50984">
            <v>327.5</v>
          </cell>
          <cell r="U50984"/>
        </row>
        <row r="50985">
          <cell r="A50985">
            <v>191650</v>
          </cell>
          <cell r="H50985">
            <v>1016</v>
          </cell>
          <cell r="U50985"/>
        </row>
        <row r="50986">
          <cell r="A50986">
            <v>100578</v>
          </cell>
          <cell r="H50986">
            <v>516</v>
          </cell>
          <cell r="U50986"/>
        </row>
        <row r="50987">
          <cell r="A50987">
            <v>193726</v>
          </cell>
          <cell r="H50987">
            <v>2331.12</v>
          </cell>
          <cell r="U50987"/>
        </row>
        <row r="50988">
          <cell r="A50988" t="str">
            <v>A61102</v>
          </cell>
          <cell r="H50988">
            <v>240192</v>
          </cell>
          <cell r="U50988"/>
        </row>
        <row r="50989">
          <cell r="A50989">
            <v>191735</v>
          </cell>
          <cell r="H50989">
            <v>399</v>
          </cell>
          <cell r="U50989"/>
        </row>
        <row r="50990">
          <cell r="A50990">
            <v>191735</v>
          </cell>
          <cell r="H50990">
            <v>127</v>
          </cell>
          <cell r="U50990"/>
        </row>
        <row r="50991">
          <cell r="A50991">
            <v>500917</v>
          </cell>
          <cell r="H50991">
            <v>12720</v>
          </cell>
          <cell r="U50991"/>
        </row>
        <row r="50992">
          <cell r="A50992">
            <v>191656</v>
          </cell>
          <cell r="H50992">
            <v>1056</v>
          </cell>
          <cell r="U50992"/>
        </row>
        <row r="50993">
          <cell r="A50993" t="str">
            <v>A60646</v>
          </cell>
          <cell r="H50993">
            <v>6519.84</v>
          </cell>
          <cell r="U50993"/>
        </row>
        <row r="50994">
          <cell r="A50994">
            <v>900039</v>
          </cell>
          <cell r="H50994">
            <v>4860</v>
          </cell>
          <cell r="U50994"/>
        </row>
        <row r="50995">
          <cell r="A50995">
            <v>190896</v>
          </cell>
          <cell r="H50995">
            <v>2112</v>
          </cell>
          <cell r="U50995"/>
        </row>
        <row r="50996">
          <cell r="A50996">
            <v>190896</v>
          </cell>
          <cell r="H50996">
            <v>131</v>
          </cell>
          <cell r="U50996"/>
        </row>
        <row r="50997">
          <cell r="A50997">
            <v>190896</v>
          </cell>
          <cell r="H50997">
            <v>156</v>
          </cell>
          <cell r="U50997"/>
        </row>
        <row r="50998">
          <cell r="A50998">
            <v>190896</v>
          </cell>
          <cell r="H50998">
            <v>442</v>
          </cell>
          <cell r="U50998"/>
        </row>
        <row r="50999">
          <cell r="A50999">
            <v>191868</v>
          </cell>
          <cell r="H50999">
            <v>102.4</v>
          </cell>
          <cell r="U50999"/>
        </row>
        <row r="51000">
          <cell r="A51000">
            <v>192880</v>
          </cell>
          <cell r="H51000">
            <v>2985.98</v>
          </cell>
          <cell r="U51000"/>
        </row>
        <row r="51001">
          <cell r="A51001">
            <v>192880</v>
          </cell>
          <cell r="H51001">
            <v>13454</v>
          </cell>
          <cell r="U51001"/>
        </row>
        <row r="51002">
          <cell r="A51002">
            <v>100234</v>
          </cell>
          <cell r="H51002">
            <v>168.42</v>
          </cell>
          <cell r="U51002"/>
        </row>
        <row r="51003">
          <cell r="A51003">
            <v>100234</v>
          </cell>
          <cell r="H51003">
            <v>448.53</v>
          </cell>
          <cell r="U51003"/>
        </row>
        <row r="51004">
          <cell r="A51004">
            <v>100234</v>
          </cell>
          <cell r="H51004">
            <v>448.53</v>
          </cell>
          <cell r="U51004"/>
        </row>
        <row r="51005">
          <cell r="A51005">
            <v>100234</v>
          </cell>
          <cell r="H51005">
            <v>257.13</v>
          </cell>
          <cell r="U51005"/>
        </row>
        <row r="51006">
          <cell r="A51006">
            <v>190033</v>
          </cell>
          <cell r="H51006">
            <v>3835.2</v>
          </cell>
          <cell r="U51006"/>
        </row>
        <row r="51007">
          <cell r="A51007">
            <v>100234</v>
          </cell>
          <cell r="H51007">
            <v>168.42</v>
          </cell>
          <cell r="U51007"/>
        </row>
        <row r="51008">
          <cell r="A51008">
            <v>100716</v>
          </cell>
          <cell r="H51008">
            <v>1416</v>
          </cell>
          <cell r="U51008"/>
        </row>
        <row r="51009">
          <cell r="A51009" t="str">
            <v>A60981</v>
          </cell>
          <cell r="H51009">
            <v>449.9</v>
          </cell>
          <cell r="U51009"/>
        </row>
        <row r="51010">
          <cell r="A51010" t="str">
            <v>A60981</v>
          </cell>
          <cell r="H51010">
            <v>3540</v>
          </cell>
          <cell r="U51010"/>
        </row>
        <row r="51011">
          <cell r="A51011">
            <v>192471</v>
          </cell>
          <cell r="H51011">
            <v>3900</v>
          </cell>
          <cell r="U51011"/>
        </row>
        <row r="51012">
          <cell r="A51012" t="str">
            <v>A60322</v>
          </cell>
          <cell r="H51012">
            <v>450</v>
          </cell>
          <cell r="U51012"/>
        </row>
        <row r="51013">
          <cell r="A51013" t="str">
            <v>A60322</v>
          </cell>
          <cell r="H51013">
            <v>450</v>
          </cell>
          <cell r="U51013"/>
        </row>
        <row r="51014">
          <cell r="A51014" t="str">
            <v>A60418</v>
          </cell>
          <cell r="H51014">
            <v>450</v>
          </cell>
          <cell r="U51014"/>
        </row>
        <row r="51015">
          <cell r="A51015" t="str">
            <v>A60418</v>
          </cell>
          <cell r="H51015">
            <v>450</v>
          </cell>
          <cell r="U51015"/>
        </row>
        <row r="51016">
          <cell r="A51016">
            <v>100717</v>
          </cell>
          <cell r="H51016">
            <v>720</v>
          </cell>
          <cell r="U51016"/>
        </row>
        <row r="51017">
          <cell r="A51017">
            <v>501673</v>
          </cell>
          <cell r="H51017">
            <v>16921.8</v>
          </cell>
          <cell r="U51017"/>
        </row>
        <row r="51018">
          <cell r="A51018">
            <v>101422</v>
          </cell>
          <cell r="H51018">
            <v>5400</v>
          </cell>
          <cell r="U51018"/>
        </row>
        <row r="51019">
          <cell r="A51019">
            <v>192397</v>
          </cell>
          <cell r="H51019">
            <v>6070.8</v>
          </cell>
          <cell r="U51019"/>
        </row>
        <row r="51020">
          <cell r="A51020">
            <v>100167</v>
          </cell>
          <cell r="H51020">
            <v>14666.4</v>
          </cell>
          <cell r="U51020"/>
        </row>
        <row r="51021">
          <cell r="A51021" t="str">
            <v>A60159</v>
          </cell>
          <cell r="H51021">
            <v>7333.2</v>
          </cell>
          <cell r="U51021"/>
        </row>
        <row r="51022">
          <cell r="A51022">
            <v>100074</v>
          </cell>
          <cell r="H51022">
            <v>2940</v>
          </cell>
          <cell r="U51022"/>
        </row>
        <row r="51023">
          <cell r="A51023">
            <v>100074</v>
          </cell>
          <cell r="H51023">
            <v>2940</v>
          </cell>
          <cell r="U51023"/>
        </row>
        <row r="51024">
          <cell r="A51024">
            <v>192693</v>
          </cell>
          <cell r="H51024">
            <v>11040</v>
          </cell>
          <cell r="U51024"/>
        </row>
        <row r="51025">
          <cell r="A51025">
            <v>102268</v>
          </cell>
          <cell r="H51025">
            <v>4080</v>
          </cell>
          <cell r="U51025"/>
        </row>
        <row r="51026">
          <cell r="A51026">
            <v>100030</v>
          </cell>
          <cell r="H51026">
            <v>798</v>
          </cell>
          <cell r="U51026"/>
        </row>
        <row r="51027">
          <cell r="A51027">
            <v>102192</v>
          </cell>
          <cell r="H51027">
            <v>410</v>
          </cell>
          <cell r="U51027"/>
        </row>
        <row r="51028">
          <cell r="A51028">
            <v>191670</v>
          </cell>
          <cell r="H51028">
            <v>270</v>
          </cell>
          <cell r="U51028"/>
        </row>
        <row r="51029">
          <cell r="A51029">
            <v>101856</v>
          </cell>
          <cell r="H51029">
            <v>2907</v>
          </cell>
          <cell r="U51029"/>
        </row>
        <row r="51030">
          <cell r="A51030">
            <v>191685</v>
          </cell>
          <cell r="H51030">
            <v>1197</v>
          </cell>
          <cell r="U51030"/>
        </row>
        <row r="51031">
          <cell r="A51031">
            <v>194516</v>
          </cell>
          <cell r="H51031">
            <v>2940</v>
          </cell>
          <cell r="U51031"/>
        </row>
        <row r="51032">
          <cell r="A51032">
            <v>193039</v>
          </cell>
          <cell r="H51032">
            <v>1879.78</v>
          </cell>
          <cell r="U51032"/>
        </row>
        <row r="51033">
          <cell r="A51033">
            <v>193039</v>
          </cell>
          <cell r="H51033">
            <v>9982</v>
          </cell>
          <cell r="U51033"/>
        </row>
        <row r="51034">
          <cell r="A51034">
            <v>100030</v>
          </cell>
          <cell r="H51034">
            <v>12120</v>
          </cell>
          <cell r="U51034"/>
        </row>
        <row r="51035">
          <cell r="A51035" t="str">
            <v>A59348</v>
          </cell>
          <cell r="H51035">
            <v>231</v>
          </cell>
          <cell r="U51035"/>
        </row>
        <row r="51036">
          <cell r="A51036" t="str">
            <v>A59348</v>
          </cell>
          <cell r="H51036">
            <v>528</v>
          </cell>
          <cell r="U51036"/>
        </row>
        <row r="51037">
          <cell r="A51037">
            <v>193830</v>
          </cell>
          <cell r="H51037">
            <v>886.14</v>
          </cell>
          <cell r="U51037"/>
        </row>
        <row r="51038">
          <cell r="A51038">
            <v>193830</v>
          </cell>
          <cell r="H51038">
            <v>86.15</v>
          </cell>
          <cell r="U51038"/>
        </row>
        <row r="51039">
          <cell r="A51039">
            <v>193403</v>
          </cell>
          <cell r="H51039">
            <v>2491.44</v>
          </cell>
          <cell r="U51039"/>
        </row>
        <row r="51040">
          <cell r="A51040">
            <v>193403</v>
          </cell>
          <cell r="H51040">
            <v>3737.16</v>
          </cell>
          <cell r="U51040"/>
        </row>
        <row r="51041">
          <cell r="A51041">
            <v>191879</v>
          </cell>
          <cell r="H51041">
            <v>11107.67</v>
          </cell>
          <cell r="U51041"/>
        </row>
        <row r="51042">
          <cell r="A51042">
            <v>192543</v>
          </cell>
          <cell r="H51042">
            <v>2180.0100000000002</v>
          </cell>
          <cell r="U51042"/>
        </row>
        <row r="51043">
          <cell r="A51043">
            <v>191816</v>
          </cell>
          <cell r="H51043">
            <v>3114.3</v>
          </cell>
          <cell r="U51043"/>
        </row>
        <row r="51044">
          <cell r="A51044">
            <v>190588</v>
          </cell>
          <cell r="H51044">
            <v>2491.44</v>
          </cell>
          <cell r="U51044"/>
        </row>
        <row r="51045">
          <cell r="A51045">
            <v>190588</v>
          </cell>
          <cell r="H51045">
            <v>6643.84</v>
          </cell>
          <cell r="U51045"/>
        </row>
        <row r="51046">
          <cell r="A51046">
            <v>191365</v>
          </cell>
          <cell r="H51046">
            <v>6332.41</v>
          </cell>
          <cell r="U51046"/>
        </row>
        <row r="51047">
          <cell r="A51047">
            <v>191879</v>
          </cell>
          <cell r="H51047">
            <v>6955.27</v>
          </cell>
          <cell r="U51047"/>
        </row>
        <row r="51048">
          <cell r="A51048">
            <v>192996</v>
          </cell>
          <cell r="H51048">
            <v>5398.12</v>
          </cell>
          <cell r="U51048"/>
        </row>
        <row r="51049">
          <cell r="A51049">
            <v>190588</v>
          </cell>
          <cell r="H51049">
            <v>519.04999999999995</v>
          </cell>
          <cell r="U51049"/>
        </row>
        <row r="51050">
          <cell r="A51050">
            <v>192543</v>
          </cell>
          <cell r="H51050">
            <v>7370.51</v>
          </cell>
          <cell r="U51050"/>
        </row>
        <row r="51051">
          <cell r="A51051">
            <v>800283</v>
          </cell>
          <cell r="H51051">
            <v>1430</v>
          </cell>
          <cell r="U51051"/>
        </row>
        <row r="51052">
          <cell r="A51052">
            <v>800283</v>
          </cell>
          <cell r="H51052">
            <v>337.95</v>
          </cell>
          <cell r="U51052"/>
        </row>
        <row r="51053">
          <cell r="A51053">
            <v>800283</v>
          </cell>
          <cell r="H51053">
            <v>399.33</v>
          </cell>
          <cell r="U51053"/>
        </row>
        <row r="51054">
          <cell r="A51054">
            <v>800283</v>
          </cell>
          <cell r="H51054">
            <v>469.01</v>
          </cell>
          <cell r="U51054"/>
        </row>
        <row r="51055">
          <cell r="A51055">
            <v>190158</v>
          </cell>
          <cell r="H51055">
            <v>352</v>
          </cell>
          <cell r="U51055"/>
        </row>
        <row r="51056">
          <cell r="A51056">
            <v>500834</v>
          </cell>
          <cell r="H51056">
            <v>1800</v>
          </cell>
          <cell r="U51056"/>
        </row>
        <row r="51057">
          <cell r="A51057">
            <v>193423</v>
          </cell>
          <cell r="H51057">
            <v>1680</v>
          </cell>
          <cell r="U51057"/>
        </row>
        <row r="51058">
          <cell r="A51058">
            <v>502065</v>
          </cell>
          <cell r="H51058">
            <v>2914</v>
          </cell>
          <cell r="U51058"/>
        </row>
        <row r="51059">
          <cell r="A51059">
            <v>502065</v>
          </cell>
          <cell r="H51059">
            <v>3503</v>
          </cell>
          <cell r="U51059"/>
        </row>
        <row r="51060">
          <cell r="A51060">
            <v>101219</v>
          </cell>
          <cell r="H51060">
            <v>4104</v>
          </cell>
          <cell r="U51060"/>
        </row>
        <row r="51061">
          <cell r="A51061">
            <v>190061</v>
          </cell>
          <cell r="H51061">
            <v>7670.4</v>
          </cell>
          <cell r="U51061"/>
        </row>
        <row r="51062">
          <cell r="A51062">
            <v>190061</v>
          </cell>
          <cell r="H51062">
            <v>9588</v>
          </cell>
          <cell r="U51062"/>
        </row>
        <row r="51063">
          <cell r="A51063">
            <v>190419</v>
          </cell>
          <cell r="H51063">
            <v>1352</v>
          </cell>
          <cell r="U51063"/>
        </row>
        <row r="51064">
          <cell r="A51064">
            <v>190419</v>
          </cell>
          <cell r="H51064">
            <v>518</v>
          </cell>
          <cell r="U51064"/>
        </row>
        <row r="51065">
          <cell r="A51065" t="str">
            <v>A60408</v>
          </cell>
          <cell r="H51065">
            <v>450</v>
          </cell>
          <cell r="U51065"/>
        </row>
        <row r="51066">
          <cell r="A51066" t="str">
            <v>A60408</v>
          </cell>
          <cell r="H51066">
            <v>450</v>
          </cell>
          <cell r="U51066"/>
        </row>
        <row r="51067">
          <cell r="A51067" t="str">
            <v>A60416</v>
          </cell>
          <cell r="H51067">
            <v>450</v>
          </cell>
          <cell r="U51067"/>
        </row>
        <row r="51068">
          <cell r="A51068" t="str">
            <v>A60416</v>
          </cell>
          <cell r="H51068">
            <v>450</v>
          </cell>
          <cell r="U51068"/>
        </row>
        <row r="51069">
          <cell r="A51069">
            <v>101801</v>
          </cell>
          <cell r="H51069">
            <v>49416</v>
          </cell>
          <cell r="U51069"/>
        </row>
        <row r="51070">
          <cell r="A51070">
            <v>100086</v>
          </cell>
          <cell r="H51070">
            <v>125</v>
          </cell>
          <cell r="U51070"/>
        </row>
        <row r="51071">
          <cell r="A51071">
            <v>100086</v>
          </cell>
          <cell r="H51071">
            <v>3780</v>
          </cell>
          <cell r="U51071"/>
        </row>
        <row r="51072">
          <cell r="A51072">
            <v>101849</v>
          </cell>
          <cell r="H51072">
            <v>11880</v>
          </cell>
          <cell r="U51072"/>
        </row>
        <row r="51073">
          <cell r="A51073">
            <v>101849</v>
          </cell>
          <cell r="H51073">
            <v>325</v>
          </cell>
          <cell r="U51073"/>
        </row>
        <row r="51074">
          <cell r="A51074">
            <v>100415</v>
          </cell>
          <cell r="H51074">
            <v>4000</v>
          </cell>
          <cell r="U51074"/>
        </row>
        <row r="51075">
          <cell r="A51075">
            <v>100040</v>
          </cell>
          <cell r="H51075">
            <v>2394</v>
          </cell>
          <cell r="U51075"/>
        </row>
        <row r="51076">
          <cell r="A51076">
            <v>192293</v>
          </cell>
          <cell r="H51076">
            <v>6072</v>
          </cell>
          <cell r="U51076"/>
        </row>
        <row r="51077">
          <cell r="A51077">
            <v>193398</v>
          </cell>
          <cell r="H51077">
            <v>18600</v>
          </cell>
          <cell r="U51077"/>
        </row>
        <row r="51078">
          <cell r="A51078">
            <v>193398</v>
          </cell>
          <cell r="H51078">
            <v>899.8</v>
          </cell>
          <cell r="U51078"/>
        </row>
        <row r="51079">
          <cell r="A51079">
            <v>193398</v>
          </cell>
          <cell r="H51079">
            <v>800</v>
          </cell>
          <cell r="U51079"/>
        </row>
        <row r="51080">
          <cell r="A51080" t="str">
            <v>A60646</v>
          </cell>
          <cell r="H51080">
            <v>383.52</v>
          </cell>
          <cell r="U51080"/>
        </row>
        <row r="51081">
          <cell r="A51081" t="str">
            <v>A60646</v>
          </cell>
          <cell r="H51081">
            <v>3068.16</v>
          </cell>
          <cell r="U51081"/>
        </row>
        <row r="51082">
          <cell r="A51082">
            <v>190537</v>
          </cell>
          <cell r="H51082">
            <v>38400</v>
          </cell>
          <cell r="U51082"/>
        </row>
        <row r="51083">
          <cell r="A51083">
            <v>193584</v>
          </cell>
          <cell r="H51083">
            <v>392.4</v>
          </cell>
          <cell r="U51083"/>
        </row>
        <row r="51084">
          <cell r="A51084">
            <v>193584</v>
          </cell>
          <cell r="H51084">
            <v>392.4</v>
          </cell>
          <cell r="U51084"/>
        </row>
        <row r="51085">
          <cell r="A51085">
            <v>194149</v>
          </cell>
          <cell r="H51085">
            <v>941.76</v>
          </cell>
          <cell r="U51085"/>
        </row>
        <row r="51086">
          <cell r="A51086">
            <v>191510</v>
          </cell>
          <cell r="H51086">
            <v>235.44</v>
          </cell>
          <cell r="U51086"/>
        </row>
        <row r="51087">
          <cell r="A51087">
            <v>191510</v>
          </cell>
          <cell r="H51087">
            <v>8004.96</v>
          </cell>
          <cell r="U51087"/>
        </row>
        <row r="51088">
          <cell r="A51088">
            <v>191098</v>
          </cell>
          <cell r="H51088">
            <v>78.48</v>
          </cell>
          <cell r="U51088"/>
        </row>
        <row r="51089">
          <cell r="A51089">
            <v>193401</v>
          </cell>
          <cell r="H51089">
            <v>313.92</v>
          </cell>
          <cell r="U51089"/>
        </row>
        <row r="51090">
          <cell r="A51090">
            <v>100719</v>
          </cell>
          <cell r="H51090">
            <v>2220</v>
          </cell>
          <cell r="U51090"/>
        </row>
        <row r="51091">
          <cell r="A51091">
            <v>900333</v>
          </cell>
          <cell r="H51091">
            <v>5076</v>
          </cell>
          <cell r="U51091"/>
        </row>
        <row r="51092">
          <cell r="A51092">
            <v>2487</v>
          </cell>
          <cell r="H51092">
            <v>300</v>
          </cell>
          <cell r="U51092"/>
        </row>
        <row r="51093">
          <cell r="A51093" t="str">
            <v>A01957</v>
          </cell>
          <cell r="H51093">
            <v>8127</v>
          </cell>
          <cell r="U51093"/>
        </row>
        <row r="51094">
          <cell r="A51094" t="str">
            <v>A58721</v>
          </cell>
          <cell r="H51094">
            <v>3096</v>
          </cell>
          <cell r="U51094"/>
        </row>
        <row r="51095">
          <cell r="A51095" t="str">
            <v>A01957</v>
          </cell>
          <cell r="H51095">
            <v>210</v>
          </cell>
          <cell r="U51095"/>
        </row>
        <row r="51096">
          <cell r="A51096">
            <v>102256</v>
          </cell>
          <cell r="H51096">
            <v>450</v>
          </cell>
          <cell r="U51096"/>
        </row>
        <row r="51097">
          <cell r="A51097">
            <v>102256</v>
          </cell>
          <cell r="H51097">
            <v>450</v>
          </cell>
          <cell r="U51097"/>
        </row>
        <row r="51098">
          <cell r="A51098">
            <v>800108</v>
          </cell>
          <cell r="H51098">
            <v>315</v>
          </cell>
          <cell r="U51098"/>
        </row>
        <row r="51099">
          <cell r="A51099">
            <v>800108</v>
          </cell>
          <cell r="H51099">
            <v>349</v>
          </cell>
          <cell r="U51099"/>
        </row>
        <row r="51100">
          <cell r="A51100">
            <v>100719</v>
          </cell>
          <cell r="H51100">
            <v>850</v>
          </cell>
          <cell r="U51100"/>
        </row>
        <row r="51101">
          <cell r="A51101" t="str">
            <v>A60646</v>
          </cell>
          <cell r="H51101">
            <v>1150.56</v>
          </cell>
          <cell r="U51101"/>
        </row>
        <row r="51102">
          <cell r="A51102" t="str">
            <v>A60646</v>
          </cell>
          <cell r="H51102">
            <v>4602.24</v>
          </cell>
          <cell r="U51102"/>
        </row>
        <row r="51103">
          <cell r="A51103">
            <v>502065</v>
          </cell>
          <cell r="H51103">
            <v>490</v>
          </cell>
          <cell r="U51103"/>
        </row>
        <row r="51104">
          <cell r="A51104">
            <v>502065</v>
          </cell>
          <cell r="H51104">
            <v>490</v>
          </cell>
          <cell r="U51104"/>
        </row>
        <row r="51105">
          <cell r="A51105">
            <v>502065</v>
          </cell>
          <cell r="H51105">
            <v>490</v>
          </cell>
          <cell r="U51105"/>
        </row>
        <row r="51106">
          <cell r="A51106" t="str">
            <v>A60646</v>
          </cell>
          <cell r="H51106">
            <v>2684.64</v>
          </cell>
          <cell r="U51106"/>
        </row>
        <row r="51107">
          <cell r="A51107" t="str">
            <v>A60646</v>
          </cell>
          <cell r="H51107">
            <v>1150.56</v>
          </cell>
          <cell r="U51107"/>
        </row>
        <row r="51108">
          <cell r="A51108">
            <v>191864</v>
          </cell>
          <cell r="H51108">
            <v>6000</v>
          </cell>
          <cell r="U51108"/>
        </row>
        <row r="51109">
          <cell r="A51109">
            <v>100730</v>
          </cell>
          <cell r="H51109">
            <v>597.5</v>
          </cell>
          <cell r="U51109"/>
        </row>
        <row r="51110">
          <cell r="A51110">
            <v>100730</v>
          </cell>
          <cell r="H51110">
            <v>51600</v>
          </cell>
          <cell r="U51110"/>
        </row>
        <row r="51111">
          <cell r="A51111">
            <v>100730</v>
          </cell>
          <cell r="H51111">
            <v>12000</v>
          </cell>
          <cell r="U51111"/>
        </row>
        <row r="51112">
          <cell r="A51112">
            <v>193607</v>
          </cell>
          <cell r="H51112">
            <v>816</v>
          </cell>
          <cell r="U51112"/>
        </row>
        <row r="51113">
          <cell r="A51113">
            <v>191902</v>
          </cell>
          <cell r="H51113">
            <v>1440</v>
          </cell>
          <cell r="U51113"/>
        </row>
        <row r="51114">
          <cell r="A51114">
            <v>191685</v>
          </cell>
          <cell r="H51114">
            <v>4860</v>
          </cell>
          <cell r="U51114"/>
        </row>
        <row r="51115">
          <cell r="A51115" t="str">
            <v>A59969</v>
          </cell>
          <cell r="H51115">
            <v>4860</v>
          </cell>
          <cell r="U51115"/>
        </row>
        <row r="51116">
          <cell r="A51116">
            <v>101218</v>
          </cell>
          <cell r="H51116">
            <v>13176</v>
          </cell>
          <cell r="U51116"/>
        </row>
        <row r="51117">
          <cell r="A51117" t="str">
            <v>A17044</v>
          </cell>
          <cell r="H51117">
            <v>449</v>
          </cell>
          <cell r="U51117"/>
        </row>
        <row r="51118">
          <cell r="A51118">
            <v>500021</v>
          </cell>
          <cell r="H51118">
            <v>11172</v>
          </cell>
          <cell r="U51118"/>
        </row>
        <row r="51119">
          <cell r="A51119">
            <v>102622</v>
          </cell>
          <cell r="H51119">
            <v>2846.58</v>
          </cell>
          <cell r="U51119"/>
        </row>
        <row r="51120">
          <cell r="A51120">
            <v>502947</v>
          </cell>
          <cell r="H51120">
            <v>9701</v>
          </cell>
          <cell r="U51120"/>
        </row>
        <row r="51121">
          <cell r="A51121">
            <v>502327</v>
          </cell>
          <cell r="H51121">
            <v>19488</v>
          </cell>
          <cell r="U51121"/>
        </row>
        <row r="51122">
          <cell r="A51122">
            <v>193606</v>
          </cell>
          <cell r="H51122">
            <v>4046</v>
          </cell>
          <cell r="U51122"/>
        </row>
        <row r="51123">
          <cell r="A51123">
            <v>193103</v>
          </cell>
          <cell r="H51123">
            <v>2772</v>
          </cell>
          <cell r="U51123"/>
        </row>
        <row r="51124">
          <cell r="A51124">
            <v>194636</v>
          </cell>
          <cell r="H51124">
            <v>14300</v>
          </cell>
          <cell r="U51124"/>
        </row>
        <row r="51125">
          <cell r="A51125">
            <v>194636</v>
          </cell>
          <cell r="H51125">
            <v>5423</v>
          </cell>
          <cell r="U51125"/>
        </row>
        <row r="51126">
          <cell r="A51126">
            <v>194636</v>
          </cell>
          <cell r="H51126">
            <v>389.58</v>
          </cell>
          <cell r="U51126"/>
        </row>
        <row r="51127">
          <cell r="A51127">
            <v>200450</v>
          </cell>
          <cell r="H51127">
            <v>9047</v>
          </cell>
          <cell r="U51127"/>
        </row>
        <row r="51128">
          <cell r="A51128" t="str">
            <v>A60646</v>
          </cell>
          <cell r="H51128">
            <v>9983.32</v>
          </cell>
          <cell r="U51128"/>
        </row>
        <row r="51129">
          <cell r="A51129">
            <v>191645</v>
          </cell>
          <cell r="H51129">
            <v>1643</v>
          </cell>
          <cell r="U51129"/>
        </row>
        <row r="51130">
          <cell r="A51130">
            <v>191645</v>
          </cell>
          <cell r="H51130">
            <v>22413</v>
          </cell>
          <cell r="U51130"/>
        </row>
        <row r="51131">
          <cell r="A51131">
            <v>190063</v>
          </cell>
          <cell r="H51131">
            <v>5113.6000000000004</v>
          </cell>
          <cell r="U51131"/>
        </row>
        <row r="51132">
          <cell r="A51132">
            <v>190058</v>
          </cell>
          <cell r="H51132">
            <v>3196</v>
          </cell>
          <cell r="U51132"/>
        </row>
        <row r="51133">
          <cell r="A51133">
            <v>190058</v>
          </cell>
          <cell r="H51133">
            <v>3196</v>
          </cell>
          <cell r="U51133"/>
        </row>
        <row r="51134">
          <cell r="A51134">
            <v>190058</v>
          </cell>
          <cell r="H51134">
            <v>3196</v>
          </cell>
          <cell r="U51134"/>
        </row>
        <row r="51135">
          <cell r="A51135">
            <v>191706</v>
          </cell>
          <cell r="H51135">
            <v>450</v>
          </cell>
          <cell r="U51135"/>
        </row>
        <row r="51136">
          <cell r="A51136">
            <v>191706</v>
          </cell>
          <cell r="H51136">
            <v>450</v>
          </cell>
          <cell r="U51136"/>
        </row>
        <row r="51137">
          <cell r="A51137">
            <v>191706</v>
          </cell>
          <cell r="H51137">
            <v>450</v>
          </cell>
          <cell r="U51137"/>
        </row>
        <row r="51138">
          <cell r="A51138" t="str">
            <v>A60375</v>
          </cell>
          <cell r="H51138">
            <v>450</v>
          </cell>
          <cell r="U51138"/>
        </row>
        <row r="51139">
          <cell r="A51139" t="str">
            <v>A60375</v>
          </cell>
          <cell r="H51139">
            <v>450</v>
          </cell>
          <cell r="U51139"/>
        </row>
        <row r="51140">
          <cell r="A51140" t="str">
            <v>A60375</v>
          </cell>
          <cell r="H51140">
            <v>450</v>
          </cell>
          <cell r="U51140"/>
        </row>
        <row r="51141">
          <cell r="A51141">
            <v>501732</v>
          </cell>
          <cell r="H51141">
            <v>3600</v>
          </cell>
          <cell r="U51141"/>
        </row>
        <row r="51142">
          <cell r="A51142">
            <v>101842</v>
          </cell>
          <cell r="H51142">
            <v>1620</v>
          </cell>
          <cell r="U51142"/>
        </row>
        <row r="51143">
          <cell r="A51143" t="str">
            <v>A15643</v>
          </cell>
          <cell r="H51143">
            <v>13860</v>
          </cell>
          <cell r="U51143"/>
        </row>
        <row r="51144">
          <cell r="A51144">
            <v>190063</v>
          </cell>
          <cell r="H51144">
            <v>398.62</v>
          </cell>
          <cell r="U51144"/>
        </row>
        <row r="51145">
          <cell r="A51145">
            <v>100196</v>
          </cell>
          <cell r="H51145">
            <v>1200</v>
          </cell>
          <cell r="U51145"/>
        </row>
        <row r="51146">
          <cell r="A51146">
            <v>191236</v>
          </cell>
          <cell r="H51146">
            <v>8000</v>
          </cell>
          <cell r="U51146"/>
        </row>
        <row r="51147">
          <cell r="A51147" t="str">
            <v>A59272</v>
          </cell>
          <cell r="H51147">
            <v>572.4</v>
          </cell>
          <cell r="U51147"/>
        </row>
        <row r="51148">
          <cell r="A51148" t="str">
            <v>A59272</v>
          </cell>
          <cell r="H51148">
            <v>16200</v>
          </cell>
          <cell r="U51148"/>
        </row>
        <row r="51149">
          <cell r="A51149" t="str">
            <v>A59272</v>
          </cell>
          <cell r="H51149">
            <v>720</v>
          </cell>
          <cell r="U51149"/>
        </row>
        <row r="51150">
          <cell r="A51150" t="str">
            <v>A59272</v>
          </cell>
          <cell r="H51150">
            <v>10800</v>
          </cell>
          <cell r="U51150"/>
        </row>
        <row r="51151">
          <cell r="A51151" t="str">
            <v>A59156</v>
          </cell>
          <cell r="H51151">
            <v>1080</v>
          </cell>
          <cell r="U51151"/>
        </row>
        <row r="51152">
          <cell r="A51152" t="str">
            <v>A59156</v>
          </cell>
          <cell r="H51152">
            <v>720</v>
          </cell>
          <cell r="U51152"/>
        </row>
        <row r="51153">
          <cell r="A51153" t="str">
            <v>A59156</v>
          </cell>
          <cell r="H51153">
            <v>10800</v>
          </cell>
          <cell r="U51153"/>
        </row>
        <row r="51154">
          <cell r="A51154" t="str">
            <v>A59156</v>
          </cell>
          <cell r="H51154">
            <v>16200</v>
          </cell>
          <cell r="U51154"/>
        </row>
        <row r="51155">
          <cell r="A51155">
            <v>194331</v>
          </cell>
          <cell r="H51155">
            <v>40000</v>
          </cell>
          <cell r="U51155"/>
        </row>
        <row r="51156">
          <cell r="A51156">
            <v>101486</v>
          </cell>
          <cell r="H51156">
            <v>3780</v>
          </cell>
          <cell r="U51156"/>
        </row>
        <row r="51157">
          <cell r="A51157">
            <v>194578</v>
          </cell>
          <cell r="H51157">
            <v>3690</v>
          </cell>
          <cell r="U51157"/>
        </row>
        <row r="51158">
          <cell r="A51158">
            <v>191017</v>
          </cell>
          <cell r="H51158">
            <v>1440</v>
          </cell>
          <cell r="U51158"/>
        </row>
        <row r="51159">
          <cell r="A51159">
            <v>191017</v>
          </cell>
          <cell r="H51159">
            <v>100</v>
          </cell>
          <cell r="U51159"/>
        </row>
        <row r="51160">
          <cell r="A51160">
            <v>192801</v>
          </cell>
          <cell r="H51160">
            <v>2700</v>
          </cell>
          <cell r="U51160"/>
        </row>
        <row r="51161">
          <cell r="A51161">
            <v>192095</v>
          </cell>
          <cell r="H51161">
            <v>11040</v>
          </cell>
          <cell r="U51161"/>
        </row>
        <row r="51162">
          <cell r="A51162">
            <v>193536</v>
          </cell>
          <cell r="H51162">
            <v>13500</v>
          </cell>
          <cell r="U51162"/>
        </row>
        <row r="51163">
          <cell r="A51163">
            <v>102530</v>
          </cell>
          <cell r="H51163">
            <v>30144</v>
          </cell>
          <cell r="U51163"/>
        </row>
        <row r="51164">
          <cell r="A51164">
            <v>192052</v>
          </cell>
          <cell r="H51164">
            <v>10800</v>
          </cell>
          <cell r="U51164"/>
        </row>
        <row r="51165">
          <cell r="A51165">
            <v>100717</v>
          </cell>
          <cell r="H51165">
            <v>11227.2</v>
          </cell>
          <cell r="U51165"/>
        </row>
        <row r="51166">
          <cell r="A51166" t="str">
            <v>A60728</v>
          </cell>
          <cell r="H51166">
            <v>1530</v>
          </cell>
          <cell r="U51166"/>
        </row>
        <row r="51167">
          <cell r="A51167" t="str">
            <v>A60994</v>
          </cell>
          <cell r="H51167">
            <v>2232</v>
          </cell>
          <cell r="U51167"/>
        </row>
        <row r="51168">
          <cell r="A51168">
            <v>102550</v>
          </cell>
          <cell r="H51168">
            <v>1598</v>
          </cell>
          <cell r="U51168"/>
        </row>
        <row r="51169">
          <cell r="A51169">
            <v>102550</v>
          </cell>
          <cell r="H51169">
            <v>1598</v>
          </cell>
          <cell r="U51169"/>
        </row>
        <row r="51170">
          <cell r="A51170">
            <v>102550</v>
          </cell>
          <cell r="H51170">
            <v>1598</v>
          </cell>
          <cell r="U51170"/>
        </row>
        <row r="51171">
          <cell r="A51171">
            <v>501054</v>
          </cell>
          <cell r="H51171">
            <v>4794</v>
          </cell>
          <cell r="U51171"/>
        </row>
        <row r="51172">
          <cell r="A51172">
            <v>501054</v>
          </cell>
          <cell r="H51172">
            <v>4794</v>
          </cell>
          <cell r="U51172"/>
        </row>
        <row r="51173">
          <cell r="A51173">
            <v>192743</v>
          </cell>
          <cell r="H51173">
            <v>1326</v>
          </cell>
          <cell r="U51173"/>
        </row>
        <row r="51174">
          <cell r="A51174" t="str">
            <v>A58984</v>
          </cell>
          <cell r="H51174">
            <v>450</v>
          </cell>
          <cell r="U51174"/>
        </row>
        <row r="51175">
          <cell r="A51175" t="str">
            <v>A58984</v>
          </cell>
          <cell r="H51175">
            <v>450</v>
          </cell>
          <cell r="U51175"/>
        </row>
        <row r="51176">
          <cell r="A51176" t="str">
            <v>A58984</v>
          </cell>
          <cell r="H51176">
            <v>450</v>
          </cell>
          <cell r="U51176"/>
        </row>
        <row r="51177">
          <cell r="A51177" t="str">
            <v>A58984</v>
          </cell>
          <cell r="H51177">
            <v>450</v>
          </cell>
          <cell r="U51177"/>
        </row>
        <row r="51178">
          <cell r="A51178">
            <v>194660</v>
          </cell>
          <cell r="H51178">
            <v>72000</v>
          </cell>
          <cell r="U51178"/>
        </row>
        <row r="51179">
          <cell r="A51179" t="str">
            <v>A07379</v>
          </cell>
          <cell r="H51179">
            <v>3900</v>
          </cell>
          <cell r="U51179"/>
        </row>
        <row r="51180">
          <cell r="A51180">
            <v>100216</v>
          </cell>
          <cell r="H51180">
            <v>40000</v>
          </cell>
          <cell r="U51180"/>
        </row>
        <row r="51181">
          <cell r="A51181" t="str">
            <v>A60728</v>
          </cell>
          <cell r="H51181">
            <v>399</v>
          </cell>
          <cell r="U51181"/>
        </row>
        <row r="51182">
          <cell r="A51182" t="str">
            <v>A59626</v>
          </cell>
          <cell r="H51182">
            <v>900</v>
          </cell>
          <cell r="U51182"/>
        </row>
        <row r="51183">
          <cell r="A51183" t="str">
            <v>A59626</v>
          </cell>
          <cell r="H51183">
            <v>8060</v>
          </cell>
          <cell r="U51183"/>
        </row>
        <row r="51184">
          <cell r="A51184">
            <v>101996</v>
          </cell>
          <cell r="H51184">
            <v>960</v>
          </cell>
          <cell r="U51184"/>
        </row>
        <row r="51185">
          <cell r="A51185" t="str">
            <v>A60199</v>
          </cell>
          <cell r="H51185">
            <v>4224</v>
          </cell>
          <cell r="U51185"/>
        </row>
        <row r="51186">
          <cell r="A51186">
            <v>502440</v>
          </cell>
          <cell r="H51186">
            <v>2670</v>
          </cell>
          <cell r="U51186"/>
        </row>
        <row r="51187">
          <cell r="A51187" t="str">
            <v>A59098</v>
          </cell>
          <cell r="H51187">
            <v>9720</v>
          </cell>
          <cell r="U51187"/>
        </row>
        <row r="51188">
          <cell r="A51188" t="str">
            <v>A59114</v>
          </cell>
          <cell r="H51188">
            <v>998</v>
          </cell>
          <cell r="U51188"/>
        </row>
        <row r="51189">
          <cell r="A51189">
            <v>190141</v>
          </cell>
          <cell r="H51189">
            <v>1500</v>
          </cell>
          <cell r="U51189"/>
        </row>
        <row r="51190">
          <cell r="A51190" t="str">
            <v>A60646</v>
          </cell>
          <cell r="H51190">
            <v>1534.08</v>
          </cell>
          <cell r="U51190"/>
        </row>
        <row r="51191">
          <cell r="A51191">
            <v>191641</v>
          </cell>
          <cell r="H51191">
            <v>87.5</v>
          </cell>
          <cell r="U51191"/>
        </row>
        <row r="51192">
          <cell r="A51192">
            <v>192227</v>
          </cell>
          <cell r="H51192">
            <v>2940</v>
          </cell>
          <cell r="U51192"/>
        </row>
        <row r="51193">
          <cell r="A51193">
            <v>190061</v>
          </cell>
          <cell r="H51193">
            <v>31960</v>
          </cell>
          <cell r="U51193"/>
        </row>
        <row r="51194">
          <cell r="A51194">
            <v>191641</v>
          </cell>
          <cell r="H51194">
            <v>828</v>
          </cell>
          <cell r="U51194"/>
        </row>
        <row r="51195">
          <cell r="A51195">
            <v>191766</v>
          </cell>
          <cell r="H51195">
            <v>7440</v>
          </cell>
          <cell r="U51195"/>
        </row>
        <row r="51196">
          <cell r="A51196">
            <v>194615</v>
          </cell>
          <cell r="H51196">
            <v>720</v>
          </cell>
          <cell r="U51196"/>
        </row>
        <row r="51197">
          <cell r="A51197" t="str">
            <v>A58815</v>
          </cell>
          <cell r="H51197">
            <v>24780</v>
          </cell>
          <cell r="U51197"/>
        </row>
        <row r="51198">
          <cell r="A51198" t="str">
            <v>A59088</v>
          </cell>
          <cell r="H51198">
            <v>388.4</v>
          </cell>
          <cell r="U51198"/>
        </row>
        <row r="51199">
          <cell r="A51199" t="str">
            <v>A59088</v>
          </cell>
          <cell r="H51199">
            <v>388.4</v>
          </cell>
          <cell r="U51199"/>
        </row>
        <row r="51200">
          <cell r="A51200">
            <v>191644</v>
          </cell>
          <cell r="H51200">
            <v>24516</v>
          </cell>
          <cell r="U51200"/>
        </row>
        <row r="51201">
          <cell r="A51201" t="str">
            <v>A59971</v>
          </cell>
          <cell r="H51201">
            <v>450</v>
          </cell>
          <cell r="U51201"/>
        </row>
        <row r="51202">
          <cell r="A51202" t="str">
            <v>A59971</v>
          </cell>
          <cell r="H51202">
            <v>7200</v>
          </cell>
          <cell r="U51202"/>
        </row>
        <row r="51203">
          <cell r="A51203">
            <v>102418</v>
          </cell>
          <cell r="H51203">
            <v>43.2</v>
          </cell>
          <cell r="U51203"/>
        </row>
        <row r="51204">
          <cell r="A51204">
            <v>102418</v>
          </cell>
          <cell r="H51204">
            <v>471</v>
          </cell>
          <cell r="U51204"/>
        </row>
        <row r="51205">
          <cell r="A51205">
            <v>502943</v>
          </cell>
          <cell r="H51205">
            <v>172.8</v>
          </cell>
          <cell r="U51205"/>
        </row>
        <row r="51206">
          <cell r="A51206">
            <v>502943</v>
          </cell>
          <cell r="H51206">
            <v>1884</v>
          </cell>
          <cell r="U51206"/>
        </row>
        <row r="51207">
          <cell r="A51207">
            <v>192797</v>
          </cell>
          <cell r="H51207">
            <v>5520</v>
          </cell>
          <cell r="U51207"/>
        </row>
        <row r="51208">
          <cell r="A51208">
            <v>502973</v>
          </cell>
          <cell r="H51208">
            <v>17700</v>
          </cell>
          <cell r="U51208"/>
        </row>
        <row r="51209">
          <cell r="A51209" t="str">
            <v>A60646</v>
          </cell>
          <cell r="H51209">
            <v>5752.8</v>
          </cell>
          <cell r="U51209"/>
        </row>
        <row r="51210">
          <cell r="A51210">
            <v>194292</v>
          </cell>
          <cell r="H51210">
            <v>4499</v>
          </cell>
          <cell r="U51210"/>
        </row>
        <row r="51211">
          <cell r="A51211">
            <v>194292</v>
          </cell>
          <cell r="H51211">
            <v>4000</v>
          </cell>
          <cell r="U51211"/>
        </row>
        <row r="51212">
          <cell r="A51212">
            <v>100397</v>
          </cell>
          <cell r="H51212">
            <v>12000</v>
          </cell>
          <cell r="U51212"/>
        </row>
        <row r="51213">
          <cell r="A51213" t="str">
            <v>A60646</v>
          </cell>
          <cell r="H51213">
            <v>23011.200000000001</v>
          </cell>
          <cell r="U51213"/>
        </row>
        <row r="51214">
          <cell r="A51214">
            <v>191650</v>
          </cell>
          <cell r="H51214">
            <v>37200</v>
          </cell>
          <cell r="U51214"/>
        </row>
        <row r="51215">
          <cell r="A51215" t="str">
            <v>A61011</v>
          </cell>
          <cell r="H51215">
            <v>900</v>
          </cell>
          <cell r="U51215"/>
        </row>
        <row r="51216">
          <cell r="A51216" t="str">
            <v>A61011</v>
          </cell>
          <cell r="H51216">
            <v>7080</v>
          </cell>
          <cell r="U51216"/>
        </row>
        <row r="51217">
          <cell r="A51217">
            <v>503005</v>
          </cell>
          <cell r="H51217">
            <v>179.88</v>
          </cell>
          <cell r="U51217"/>
        </row>
        <row r="51218">
          <cell r="A51218">
            <v>503005</v>
          </cell>
          <cell r="H51218">
            <v>13284</v>
          </cell>
          <cell r="U51218"/>
        </row>
        <row r="51219">
          <cell r="A51219">
            <v>502762</v>
          </cell>
          <cell r="H51219">
            <v>249.2</v>
          </cell>
          <cell r="U51219"/>
        </row>
        <row r="51220">
          <cell r="A51220">
            <v>502762</v>
          </cell>
          <cell r="H51220">
            <v>4428</v>
          </cell>
          <cell r="U51220"/>
        </row>
        <row r="51221">
          <cell r="A51221" t="str">
            <v>A59288</v>
          </cell>
          <cell r="H51221">
            <v>132</v>
          </cell>
          <cell r="U51221"/>
        </row>
        <row r="51222">
          <cell r="A51222" t="str">
            <v>A59288</v>
          </cell>
          <cell r="H51222">
            <v>8640</v>
          </cell>
          <cell r="U51222"/>
        </row>
        <row r="51223">
          <cell r="A51223" t="str">
            <v>A60646</v>
          </cell>
          <cell r="H51223">
            <v>3835.2</v>
          </cell>
          <cell r="U51223"/>
        </row>
        <row r="51224">
          <cell r="A51224">
            <v>191241</v>
          </cell>
          <cell r="H51224">
            <v>1560</v>
          </cell>
          <cell r="U51224"/>
        </row>
        <row r="51225">
          <cell r="A51225">
            <v>100573</v>
          </cell>
          <cell r="H51225">
            <v>18816</v>
          </cell>
          <cell r="U51225"/>
        </row>
        <row r="51226">
          <cell r="A51226">
            <v>100596</v>
          </cell>
          <cell r="H51226">
            <v>1058.4000000000001</v>
          </cell>
          <cell r="U51226"/>
        </row>
        <row r="51227">
          <cell r="A51227">
            <v>101221</v>
          </cell>
          <cell r="H51227">
            <v>1108.8</v>
          </cell>
          <cell r="U51227"/>
        </row>
        <row r="51228">
          <cell r="A51228">
            <v>194014</v>
          </cell>
          <cell r="H51228">
            <v>798</v>
          </cell>
          <cell r="U51228"/>
        </row>
        <row r="51229">
          <cell r="A51229">
            <v>194014</v>
          </cell>
          <cell r="H51229">
            <v>13200</v>
          </cell>
          <cell r="U51229"/>
        </row>
        <row r="51230">
          <cell r="A51230" t="str">
            <v>A60646</v>
          </cell>
          <cell r="H51230">
            <v>383.52</v>
          </cell>
          <cell r="U51230"/>
        </row>
        <row r="51231">
          <cell r="A51231">
            <v>190481</v>
          </cell>
          <cell r="H51231">
            <v>10692</v>
          </cell>
          <cell r="U51231"/>
        </row>
        <row r="51232">
          <cell r="A51232">
            <v>190481</v>
          </cell>
          <cell r="H51232">
            <v>174</v>
          </cell>
          <cell r="U51232"/>
        </row>
        <row r="51233">
          <cell r="A51233">
            <v>193607</v>
          </cell>
          <cell r="H51233">
            <v>1564</v>
          </cell>
          <cell r="U51233"/>
        </row>
        <row r="51234">
          <cell r="A51234">
            <v>102418</v>
          </cell>
          <cell r="H51234">
            <v>471</v>
          </cell>
          <cell r="U51234"/>
        </row>
        <row r="51235">
          <cell r="A51235">
            <v>102418</v>
          </cell>
          <cell r="H51235">
            <v>43.2</v>
          </cell>
          <cell r="U51235"/>
        </row>
        <row r="51236">
          <cell r="A51236">
            <v>500964</v>
          </cell>
          <cell r="H51236">
            <v>2000.9</v>
          </cell>
          <cell r="U51236"/>
        </row>
        <row r="51237">
          <cell r="A51237">
            <v>193471</v>
          </cell>
          <cell r="H51237">
            <v>1020</v>
          </cell>
          <cell r="U51237"/>
        </row>
        <row r="51238">
          <cell r="A51238">
            <v>101221</v>
          </cell>
          <cell r="H51238">
            <v>5184</v>
          </cell>
          <cell r="U51238"/>
        </row>
        <row r="51239">
          <cell r="A51239">
            <v>190058</v>
          </cell>
          <cell r="H51239">
            <v>3196</v>
          </cell>
          <cell r="U51239"/>
        </row>
        <row r="51240">
          <cell r="A51240">
            <v>190058</v>
          </cell>
          <cell r="H51240">
            <v>3196</v>
          </cell>
          <cell r="U51240"/>
        </row>
        <row r="51241">
          <cell r="A51241">
            <v>190058</v>
          </cell>
          <cell r="H51241">
            <v>6392</v>
          </cell>
          <cell r="U51241"/>
        </row>
        <row r="51242">
          <cell r="A51242">
            <v>190058</v>
          </cell>
          <cell r="H51242">
            <v>6392</v>
          </cell>
          <cell r="U51242"/>
        </row>
        <row r="51243">
          <cell r="A51243">
            <v>191539</v>
          </cell>
          <cell r="H51243">
            <v>34190.35</v>
          </cell>
          <cell r="U51243"/>
        </row>
        <row r="51244">
          <cell r="A51244">
            <v>101931</v>
          </cell>
          <cell r="H51244">
            <v>1920</v>
          </cell>
          <cell r="U51244"/>
        </row>
        <row r="51245">
          <cell r="A51245">
            <v>193066</v>
          </cell>
          <cell r="H51245">
            <v>3726</v>
          </cell>
          <cell r="U51245"/>
        </row>
        <row r="51246">
          <cell r="A51246">
            <v>101034</v>
          </cell>
          <cell r="H51246">
            <v>7866</v>
          </cell>
          <cell r="U51246"/>
        </row>
        <row r="51247">
          <cell r="A51247">
            <v>101034</v>
          </cell>
          <cell r="H51247">
            <v>1995</v>
          </cell>
          <cell r="U51247"/>
        </row>
        <row r="51248">
          <cell r="A51248">
            <v>101788</v>
          </cell>
          <cell r="H51248">
            <v>19584</v>
          </cell>
          <cell r="U51248"/>
        </row>
        <row r="51249">
          <cell r="A51249" t="str">
            <v>A59393</v>
          </cell>
          <cell r="H51249">
            <v>399</v>
          </cell>
          <cell r="U51249"/>
        </row>
        <row r="51250">
          <cell r="A51250" t="str">
            <v>A59393</v>
          </cell>
          <cell r="H51250">
            <v>101</v>
          </cell>
          <cell r="U51250"/>
        </row>
        <row r="51251">
          <cell r="A51251" t="str">
            <v>A60646</v>
          </cell>
          <cell r="H51251">
            <v>1917.6</v>
          </cell>
          <cell r="U51251"/>
        </row>
        <row r="51252">
          <cell r="A51252">
            <v>192255</v>
          </cell>
          <cell r="H51252">
            <v>1440</v>
          </cell>
          <cell r="U51252"/>
        </row>
        <row r="51253">
          <cell r="A51253">
            <v>192053</v>
          </cell>
          <cell r="H51253">
            <v>3198</v>
          </cell>
          <cell r="U51253"/>
        </row>
        <row r="51254">
          <cell r="A51254">
            <v>500928</v>
          </cell>
          <cell r="H51254">
            <v>856.8</v>
          </cell>
          <cell r="U51254"/>
        </row>
        <row r="51255">
          <cell r="A51255">
            <v>101354</v>
          </cell>
          <cell r="H51255">
            <v>798</v>
          </cell>
          <cell r="U51255"/>
        </row>
        <row r="51256">
          <cell r="A51256">
            <v>900039</v>
          </cell>
          <cell r="H51256">
            <v>1108.8</v>
          </cell>
          <cell r="U51256"/>
        </row>
        <row r="51257">
          <cell r="A51257" t="str">
            <v>A01957</v>
          </cell>
          <cell r="H51257">
            <v>1680</v>
          </cell>
          <cell r="U51257"/>
        </row>
        <row r="51258">
          <cell r="A51258" t="str">
            <v>A60183</v>
          </cell>
          <cell r="H51258">
            <v>7200</v>
          </cell>
          <cell r="U51258"/>
        </row>
        <row r="51259">
          <cell r="A51259">
            <v>193828</v>
          </cell>
          <cell r="H51259">
            <v>1860</v>
          </cell>
          <cell r="U51259"/>
        </row>
        <row r="51260">
          <cell r="A51260">
            <v>102501</v>
          </cell>
          <cell r="H51260">
            <v>1000</v>
          </cell>
          <cell r="U51260"/>
        </row>
        <row r="51261">
          <cell r="A51261">
            <v>100926</v>
          </cell>
          <cell r="H51261">
            <v>162.5</v>
          </cell>
          <cell r="U51261"/>
        </row>
        <row r="51262">
          <cell r="A51262">
            <v>100926</v>
          </cell>
          <cell r="H51262">
            <v>21599.52</v>
          </cell>
          <cell r="U51262"/>
        </row>
        <row r="51263">
          <cell r="A51263">
            <v>193830</v>
          </cell>
          <cell r="H51263">
            <v>125</v>
          </cell>
          <cell r="U51263"/>
        </row>
        <row r="51264">
          <cell r="A51264">
            <v>193830</v>
          </cell>
          <cell r="H51264">
            <v>15900</v>
          </cell>
          <cell r="U51264"/>
        </row>
        <row r="51265">
          <cell r="A51265" t="str">
            <v>A59360</v>
          </cell>
          <cell r="H51265">
            <v>71.25</v>
          </cell>
          <cell r="U51265"/>
        </row>
        <row r="51266">
          <cell r="A51266" t="str">
            <v>A59360</v>
          </cell>
          <cell r="H51266">
            <v>2232</v>
          </cell>
          <cell r="U51266"/>
        </row>
        <row r="51267">
          <cell r="A51267" t="str">
            <v>A01365</v>
          </cell>
          <cell r="H51267">
            <v>4300</v>
          </cell>
          <cell r="U51267"/>
        </row>
        <row r="51268">
          <cell r="A51268">
            <v>191644</v>
          </cell>
          <cell r="H51268">
            <v>3920</v>
          </cell>
          <cell r="U51268"/>
        </row>
        <row r="51269">
          <cell r="A51269">
            <v>194422</v>
          </cell>
          <cell r="H51269">
            <v>448.53</v>
          </cell>
          <cell r="U51269"/>
        </row>
        <row r="51270">
          <cell r="A51270">
            <v>501103</v>
          </cell>
          <cell r="H51270">
            <v>3250</v>
          </cell>
          <cell r="U51270"/>
        </row>
        <row r="51271">
          <cell r="A51271">
            <v>501103</v>
          </cell>
          <cell r="H51271">
            <v>142.85</v>
          </cell>
          <cell r="U51271"/>
        </row>
        <row r="51272">
          <cell r="A51272">
            <v>101849</v>
          </cell>
          <cell r="H51272">
            <v>142.85</v>
          </cell>
          <cell r="U51272"/>
        </row>
        <row r="51273">
          <cell r="A51273">
            <v>101849</v>
          </cell>
          <cell r="H51273">
            <v>1370</v>
          </cell>
          <cell r="U51273"/>
        </row>
        <row r="51274">
          <cell r="A51274">
            <v>102605</v>
          </cell>
          <cell r="H51274">
            <v>3024</v>
          </cell>
          <cell r="U51274"/>
        </row>
        <row r="51275">
          <cell r="A51275">
            <v>193999</v>
          </cell>
          <cell r="H51275">
            <v>2310</v>
          </cell>
          <cell r="U51275"/>
        </row>
        <row r="51276">
          <cell r="A51276" t="str">
            <v>A61182</v>
          </cell>
          <cell r="H51276">
            <v>390</v>
          </cell>
          <cell r="U51276"/>
        </row>
        <row r="51277">
          <cell r="A51277">
            <v>100708</v>
          </cell>
          <cell r="H51277">
            <v>10560</v>
          </cell>
          <cell r="U51277"/>
        </row>
        <row r="51278">
          <cell r="A51278">
            <v>190064</v>
          </cell>
          <cell r="H51278">
            <v>5752.8</v>
          </cell>
          <cell r="U51278"/>
        </row>
        <row r="51279">
          <cell r="A51279">
            <v>190064</v>
          </cell>
          <cell r="H51279">
            <v>5752.8</v>
          </cell>
          <cell r="U51279"/>
        </row>
        <row r="51280">
          <cell r="A51280">
            <v>100234</v>
          </cell>
          <cell r="H51280">
            <v>39240</v>
          </cell>
          <cell r="U51280"/>
        </row>
        <row r="51281">
          <cell r="A51281">
            <v>192098</v>
          </cell>
          <cell r="H51281">
            <v>7485</v>
          </cell>
          <cell r="U51281"/>
        </row>
        <row r="51282">
          <cell r="A51282">
            <v>192098</v>
          </cell>
          <cell r="H51282">
            <v>850</v>
          </cell>
          <cell r="U51282"/>
        </row>
        <row r="51283">
          <cell r="A51283">
            <v>193403</v>
          </cell>
          <cell r="H51283">
            <v>3560</v>
          </cell>
          <cell r="U51283"/>
        </row>
        <row r="51284">
          <cell r="A51284">
            <v>194422</v>
          </cell>
          <cell r="H51284">
            <v>744</v>
          </cell>
          <cell r="U51284"/>
        </row>
        <row r="51285">
          <cell r="A51285" t="str">
            <v>A59252</v>
          </cell>
          <cell r="H51285">
            <v>103</v>
          </cell>
          <cell r="U51285"/>
        </row>
        <row r="51286">
          <cell r="A51286" t="str">
            <v>A59252</v>
          </cell>
          <cell r="H51286">
            <v>9996</v>
          </cell>
          <cell r="U51286"/>
        </row>
        <row r="51287">
          <cell r="A51287" t="str">
            <v>A61177</v>
          </cell>
          <cell r="H51287">
            <v>399</v>
          </cell>
          <cell r="U51287"/>
        </row>
        <row r="51288">
          <cell r="A51288" t="str">
            <v>A60155</v>
          </cell>
          <cell r="H51288">
            <v>7333.2</v>
          </cell>
          <cell r="U51288"/>
        </row>
        <row r="51289">
          <cell r="A51289">
            <v>100415</v>
          </cell>
          <cell r="H51289">
            <v>900</v>
          </cell>
          <cell r="U51289"/>
        </row>
        <row r="51290">
          <cell r="A51290">
            <v>101781</v>
          </cell>
          <cell r="H51290">
            <v>4860</v>
          </cell>
          <cell r="U51290"/>
        </row>
        <row r="51291">
          <cell r="A51291">
            <v>194593</v>
          </cell>
          <cell r="H51291">
            <v>2040</v>
          </cell>
          <cell r="U51291"/>
        </row>
        <row r="51292">
          <cell r="A51292">
            <v>194593</v>
          </cell>
          <cell r="H51292">
            <v>103</v>
          </cell>
          <cell r="U51292"/>
        </row>
        <row r="51293">
          <cell r="A51293" t="str">
            <v>A60000</v>
          </cell>
          <cell r="H51293">
            <v>125</v>
          </cell>
          <cell r="U51293"/>
        </row>
        <row r="51294">
          <cell r="A51294" t="str">
            <v>A60000</v>
          </cell>
          <cell r="H51294">
            <v>14400</v>
          </cell>
          <cell r="U51294"/>
        </row>
        <row r="51295">
          <cell r="A51295">
            <v>192969</v>
          </cell>
          <cell r="H51295">
            <v>5760</v>
          </cell>
          <cell r="U51295"/>
        </row>
        <row r="51296">
          <cell r="A51296">
            <v>192969</v>
          </cell>
          <cell r="H51296">
            <v>175</v>
          </cell>
          <cell r="U51296"/>
        </row>
        <row r="51297">
          <cell r="A51297">
            <v>191618</v>
          </cell>
          <cell r="H51297">
            <v>399</v>
          </cell>
          <cell r="U51297"/>
        </row>
        <row r="51298">
          <cell r="A51298">
            <v>191618</v>
          </cell>
          <cell r="H51298">
            <v>75</v>
          </cell>
          <cell r="U51298"/>
        </row>
        <row r="51299">
          <cell r="A51299" t="str">
            <v>A60236</v>
          </cell>
          <cell r="H51299">
            <v>4956</v>
          </cell>
          <cell r="U51299"/>
        </row>
        <row r="51300">
          <cell r="A51300">
            <v>192295</v>
          </cell>
          <cell r="H51300">
            <v>3240</v>
          </cell>
          <cell r="U51300"/>
        </row>
        <row r="51301">
          <cell r="A51301">
            <v>501856</v>
          </cell>
          <cell r="H51301">
            <v>145</v>
          </cell>
          <cell r="U51301"/>
        </row>
        <row r="51302">
          <cell r="A51302">
            <v>501856</v>
          </cell>
          <cell r="H51302">
            <v>2124</v>
          </cell>
          <cell r="U51302"/>
        </row>
        <row r="51303">
          <cell r="A51303">
            <v>190033</v>
          </cell>
          <cell r="H51303">
            <v>797.2</v>
          </cell>
          <cell r="U51303"/>
        </row>
        <row r="51304">
          <cell r="A51304">
            <v>192507</v>
          </cell>
          <cell r="H51304">
            <v>1152</v>
          </cell>
          <cell r="U51304"/>
        </row>
        <row r="51305">
          <cell r="A51305">
            <v>502035</v>
          </cell>
          <cell r="H51305">
            <v>216</v>
          </cell>
          <cell r="U51305"/>
        </row>
        <row r="51306">
          <cell r="A51306">
            <v>194437</v>
          </cell>
          <cell r="H51306">
            <v>142.85</v>
          </cell>
          <cell r="U51306"/>
        </row>
        <row r="51307">
          <cell r="A51307">
            <v>192526</v>
          </cell>
          <cell r="H51307">
            <v>720</v>
          </cell>
          <cell r="U51307"/>
        </row>
        <row r="51308">
          <cell r="A51308">
            <v>100181</v>
          </cell>
          <cell r="H51308">
            <v>13500</v>
          </cell>
          <cell r="U51308"/>
        </row>
        <row r="51309">
          <cell r="A51309">
            <v>190027</v>
          </cell>
          <cell r="H51309">
            <v>1917.6</v>
          </cell>
          <cell r="U51309"/>
        </row>
        <row r="51310">
          <cell r="A51310">
            <v>190027</v>
          </cell>
          <cell r="H51310">
            <v>1917.6</v>
          </cell>
          <cell r="U51310"/>
        </row>
        <row r="51311">
          <cell r="A51311">
            <v>190027</v>
          </cell>
          <cell r="H51311">
            <v>1917.6</v>
          </cell>
          <cell r="U51311"/>
        </row>
        <row r="51312">
          <cell r="A51312">
            <v>190027</v>
          </cell>
          <cell r="H51312">
            <v>1917.6</v>
          </cell>
          <cell r="U51312"/>
        </row>
        <row r="51313">
          <cell r="A51313">
            <v>190027</v>
          </cell>
          <cell r="H51313">
            <v>1917.6</v>
          </cell>
          <cell r="U51313"/>
        </row>
        <row r="51314">
          <cell r="A51314">
            <v>101676</v>
          </cell>
          <cell r="H51314">
            <v>860</v>
          </cell>
          <cell r="U51314"/>
        </row>
        <row r="51315">
          <cell r="A51315">
            <v>101676</v>
          </cell>
          <cell r="H51315">
            <v>10535</v>
          </cell>
          <cell r="U51315"/>
        </row>
        <row r="51316">
          <cell r="A51316">
            <v>101676</v>
          </cell>
          <cell r="H51316">
            <v>12207.86</v>
          </cell>
          <cell r="U51316"/>
        </row>
        <row r="51317">
          <cell r="A51317">
            <v>190156</v>
          </cell>
          <cell r="H51317">
            <v>283</v>
          </cell>
          <cell r="U51317"/>
        </row>
        <row r="51318">
          <cell r="A51318">
            <v>190156</v>
          </cell>
          <cell r="H51318">
            <v>4320</v>
          </cell>
          <cell r="U51318"/>
        </row>
        <row r="51319">
          <cell r="A51319">
            <v>100900</v>
          </cell>
          <cell r="H51319">
            <v>720</v>
          </cell>
          <cell r="U51319"/>
        </row>
        <row r="51320">
          <cell r="A51320">
            <v>193536</v>
          </cell>
          <cell r="H51320">
            <v>13500</v>
          </cell>
          <cell r="U51320"/>
        </row>
        <row r="51321">
          <cell r="A51321">
            <v>101373</v>
          </cell>
          <cell r="H51321">
            <v>399</v>
          </cell>
          <cell r="U51321"/>
        </row>
        <row r="51322">
          <cell r="A51322">
            <v>192390</v>
          </cell>
          <cell r="H51322">
            <v>6000</v>
          </cell>
          <cell r="U51322"/>
        </row>
        <row r="51323">
          <cell r="A51323" t="str">
            <v>A60646</v>
          </cell>
          <cell r="H51323">
            <v>1917.6</v>
          </cell>
          <cell r="U51323"/>
        </row>
        <row r="51324">
          <cell r="A51324">
            <v>191887</v>
          </cell>
          <cell r="H51324">
            <v>450</v>
          </cell>
          <cell r="U51324"/>
        </row>
        <row r="51325">
          <cell r="A51325" t="str">
            <v>A60424</v>
          </cell>
          <cell r="H51325">
            <v>450</v>
          </cell>
          <cell r="U51325"/>
        </row>
        <row r="51326">
          <cell r="A51326" t="str">
            <v>A61197</v>
          </cell>
          <cell r="H51326">
            <v>240</v>
          </cell>
          <cell r="U51326"/>
        </row>
        <row r="51327">
          <cell r="A51327">
            <v>190360</v>
          </cell>
          <cell r="H51327">
            <v>11880</v>
          </cell>
          <cell r="U51327"/>
        </row>
        <row r="51328">
          <cell r="A51328" t="str">
            <v>A60587</v>
          </cell>
          <cell r="H51328">
            <v>450</v>
          </cell>
          <cell r="U51328"/>
        </row>
        <row r="51329">
          <cell r="A51329" t="str">
            <v>A60587</v>
          </cell>
          <cell r="H51329">
            <v>450</v>
          </cell>
          <cell r="U51329"/>
        </row>
        <row r="51330">
          <cell r="A51330" t="str">
            <v>A60410</v>
          </cell>
          <cell r="H51330">
            <v>450</v>
          </cell>
          <cell r="U51330"/>
        </row>
        <row r="51331">
          <cell r="A51331" t="str">
            <v>A60410</v>
          </cell>
          <cell r="H51331">
            <v>450</v>
          </cell>
          <cell r="U51331"/>
        </row>
        <row r="51332">
          <cell r="A51332" t="str">
            <v>A60646</v>
          </cell>
          <cell r="H51332">
            <v>2301.12</v>
          </cell>
          <cell r="U51332"/>
        </row>
        <row r="51333">
          <cell r="A51333" t="str">
            <v>A60646</v>
          </cell>
          <cell r="H51333">
            <v>1534.08</v>
          </cell>
          <cell r="U51333"/>
        </row>
        <row r="51334">
          <cell r="A51334">
            <v>502078</v>
          </cell>
          <cell r="H51334">
            <v>958</v>
          </cell>
          <cell r="U51334"/>
        </row>
        <row r="51335">
          <cell r="A51335" t="str">
            <v>A60646</v>
          </cell>
          <cell r="H51335">
            <v>1594.48</v>
          </cell>
          <cell r="U51335"/>
        </row>
        <row r="51336">
          <cell r="A51336">
            <v>193643</v>
          </cell>
          <cell r="H51336">
            <v>430</v>
          </cell>
          <cell r="U51336"/>
        </row>
        <row r="51337">
          <cell r="A51337">
            <v>193643</v>
          </cell>
          <cell r="H51337">
            <v>498.28</v>
          </cell>
          <cell r="U51337"/>
        </row>
        <row r="51338">
          <cell r="A51338">
            <v>100369</v>
          </cell>
          <cell r="H51338">
            <v>9504</v>
          </cell>
          <cell r="U51338"/>
        </row>
        <row r="51339">
          <cell r="A51339" t="str">
            <v>A60412</v>
          </cell>
          <cell r="H51339">
            <v>450</v>
          </cell>
          <cell r="U51339"/>
        </row>
        <row r="51340">
          <cell r="A51340" t="str">
            <v>A60412</v>
          </cell>
          <cell r="H51340">
            <v>450</v>
          </cell>
          <cell r="U51340"/>
        </row>
        <row r="51341">
          <cell r="A51341">
            <v>501056</v>
          </cell>
          <cell r="H51341">
            <v>300</v>
          </cell>
          <cell r="U51341"/>
        </row>
        <row r="51342">
          <cell r="A51342">
            <v>191618</v>
          </cell>
          <cell r="H51342">
            <v>14400</v>
          </cell>
          <cell r="U51342"/>
        </row>
        <row r="51343">
          <cell r="A51343">
            <v>191618</v>
          </cell>
          <cell r="H51343">
            <v>125</v>
          </cell>
          <cell r="U51343"/>
        </row>
        <row r="51344">
          <cell r="A51344">
            <v>192676</v>
          </cell>
          <cell r="H51344">
            <v>125</v>
          </cell>
          <cell r="U51344"/>
        </row>
        <row r="51345">
          <cell r="A51345">
            <v>192676</v>
          </cell>
          <cell r="H51345">
            <v>780</v>
          </cell>
          <cell r="U51345"/>
        </row>
        <row r="51346">
          <cell r="A51346">
            <v>101529</v>
          </cell>
          <cell r="H51346">
            <v>1995</v>
          </cell>
          <cell r="U51346"/>
        </row>
        <row r="51347">
          <cell r="A51347">
            <v>101529</v>
          </cell>
          <cell r="H51347">
            <v>177.5</v>
          </cell>
          <cell r="U51347"/>
        </row>
        <row r="51348">
          <cell r="A51348">
            <v>500917</v>
          </cell>
          <cell r="H51348">
            <v>1497</v>
          </cell>
          <cell r="U51348"/>
        </row>
        <row r="51349">
          <cell r="A51349">
            <v>800237</v>
          </cell>
          <cell r="H51349">
            <v>5520</v>
          </cell>
          <cell r="U51349"/>
        </row>
        <row r="51350">
          <cell r="A51350">
            <v>900257</v>
          </cell>
          <cell r="H51350">
            <v>1104</v>
          </cell>
          <cell r="U51350"/>
        </row>
        <row r="51351">
          <cell r="A51351">
            <v>191702</v>
          </cell>
          <cell r="H51351">
            <v>798</v>
          </cell>
          <cell r="U51351"/>
        </row>
        <row r="51352">
          <cell r="A51352">
            <v>191702</v>
          </cell>
          <cell r="H51352">
            <v>7020</v>
          </cell>
          <cell r="U51352"/>
        </row>
        <row r="51353">
          <cell r="A51353">
            <v>194196</v>
          </cell>
          <cell r="H51353">
            <v>1080</v>
          </cell>
          <cell r="U51353"/>
        </row>
        <row r="51354">
          <cell r="A51354" t="str">
            <v>A60646</v>
          </cell>
          <cell r="H51354">
            <v>1917.6</v>
          </cell>
          <cell r="U51354"/>
        </row>
        <row r="51355">
          <cell r="A51355" t="str">
            <v>A58767</v>
          </cell>
          <cell r="H51355">
            <v>4998</v>
          </cell>
          <cell r="U51355"/>
        </row>
        <row r="51356">
          <cell r="A51356" t="str">
            <v>A58767</v>
          </cell>
          <cell r="H51356">
            <v>4998</v>
          </cell>
          <cell r="U51356"/>
        </row>
        <row r="51357">
          <cell r="A51357" t="str">
            <v>A58214</v>
          </cell>
          <cell r="H51357">
            <v>10800</v>
          </cell>
          <cell r="U51357"/>
        </row>
        <row r="51358">
          <cell r="A51358" t="str">
            <v>A59114</v>
          </cell>
          <cell r="H51358">
            <v>5280</v>
          </cell>
          <cell r="U51358"/>
        </row>
        <row r="51359">
          <cell r="A51359">
            <v>100276</v>
          </cell>
          <cell r="H51359">
            <v>9626.8799999999992</v>
          </cell>
          <cell r="U51359"/>
        </row>
        <row r="51360">
          <cell r="A51360">
            <v>501130</v>
          </cell>
          <cell r="H51360">
            <v>8820</v>
          </cell>
          <cell r="U51360"/>
        </row>
        <row r="51361">
          <cell r="A51361">
            <v>190204</v>
          </cell>
          <cell r="H51361">
            <v>120</v>
          </cell>
          <cell r="U51361"/>
        </row>
        <row r="51362">
          <cell r="A51362">
            <v>501056</v>
          </cell>
          <cell r="H51362">
            <v>3196</v>
          </cell>
          <cell r="U51362"/>
        </row>
        <row r="51363">
          <cell r="A51363">
            <v>193975</v>
          </cell>
          <cell r="H51363">
            <v>3835.2</v>
          </cell>
          <cell r="U51363"/>
        </row>
        <row r="51364">
          <cell r="A51364">
            <v>190037</v>
          </cell>
          <cell r="H51364">
            <v>12784</v>
          </cell>
          <cell r="U51364"/>
        </row>
        <row r="51365">
          <cell r="A51365">
            <v>190053</v>
          </cell>
          <cell r="H51365">
            <v>31.96</v>
          </cell>
          <cell r="U51365"/>
        </row>
        <row r="51366">
          <cell r="A51366">
            <v>190053</v>
          </cell>
          <cell r="H51366">
            <v>31.96</v>
          </cell>
          <cell r="U51366"/>
        </row>
        <row r="51367">
          <cell r="A51367">
            <v>190053</v>
          </cell>
          <cell r="H51367">
            <v>31.96</v>
          </cell>
          <cell r="U51367"/>
        </row>
        <row r="51368">
          <cell r="A51368">
            <v>190053</v>
          </cell>
          <cell r="H51368">
            <v>63.92</v>
          </cell>
          <cell r="U51368"/>
        </row>
        <row r="51369">
          <cell r="A51369">
            <v>190053</v>
          </cell>
          <cell r="H51369">
            <v>63.92</v>
          </cell>
          <cell r="U51369"/>
        </row>
        <row r="51370">
          <cell r="A51370">
            <v>190053</v>
          </cell>
          <cell r="H51370">
            <v>95.88</v>
          </cell>
          <cell r="U51370"/>
        </row>
        <row r="51371">
          <cell r="A51371">
            <v>190053</v>
          </cell>
          <cell r="H51371">
            <v>95.88</v>
          </cell>
          <cell r="U51371"/>
        </row>
        <row r="51372">
          <cell r="A51372">
            <v>190053</v>
          </cell>
          <cell r="H51372">
            <v>127.84</v>
          </cell>
          <cell r="U51372"/>
        </row>
        <row r="51373">
          <cell r="A51373">
            <v>190053</v>
          </cell>
          <cell r="H51373">
            <v>255.68</v>
          </cell>
          <cell r="U51373"/>
        </row>
        <row r="51374">
          <cell r="A51374">
            <v>190053</v>
          </cell>
          <cell r="H51374">
            <v>319.60000000000002</v>
          </cell>
          <cell r="U51374"/>
        </row>
        <row r="51375">
          <cell r="A51375">
            <v>190053</v>
          </cell>
          <cell r="H51375">
            <v>415.48</v>
          </cell>
          <cell r="U51375"/>
        </row>
        <row r="51376">
          <cell r="A51376">
            <v>190053</v>
          </cell>
          <cell r="H51376">
            <v>671.16</v>
          </cell>
          <cell r="U51376"/>
        </row>
        <row r="51377">
          <cell r="A51377">
            <v>190053</v>
          </cell>
          <cell r="H51377">
            <v>3707.36</v>
          </cell>
          <cell r="U51377"/>
        </row>
        <row r="51378">
          <cell r="A51378">
            <v>100708</v>
          </cell>
          <cell r="H51378">
            <v>11160</v>
          </cell>
          <cell r="U51378"/>
        </row>
        <row r="51379">
          <cell r="A51379">
            <v>100708</v>
          </cell>
          <cell r="H51379">
            <v>10560</v>
          </cell>
          <cell r="U51379"/>
        </row>
        <row r="51380">
          <cell r="A51380">
            <v>194174</v>
          </cell>
          <cell r="H51380">
            <v>2403.88</v>
          </cell>
          <cell r="U51380"/>
        </row>
        <row r="51381">
          <cell r="A51381">
            <v>194392</v>
          </cell>
          <cell r="H51381">
            <v>7200</v>
          </cell>
          <cell r="U51381"/>
        </row>
        <row r="51382">
          <cell r="A51382">
            <v>100055</v>
          </cell>
          <cell r="H51382">
            <v>14550</v>
          </cell>
          <cell r="U51382"/>
        </row>
        <row r="51383">
          <cell r="A51383" t="str">
            <v>A59468</v>
          </cell>
          <cell r="H51383">
            <v>9667.2000000000007</v>
          </cell>
          <cell r="U51383"/>
        </row>
        <row r="51384">
          <cell r="A51384">
            <v>501298</v>
          </cell>
          <cell r="H51384">
            <v>698</v>
          </cell>
          <cell r="U51384"/>
        </row>
        <row r="51385">
          <cell r="A51385" t="str">
            <v>A61217</v>
          </cell>
          <cell r="H51385">
            <v>3360</v>
          </cell>
          <cell r="U51385"/>
        </row>
        <row r="51386">
          <cell r="A51386">
            <v>502078</v>
          </cell>
          <cell r="H51386">
            <v>24072</v>
          </cell>
          <cell r="U51386"/>
        </row>
        <row r="51387">
          <cell r="A51387">
            <v>193830</v>
          </cell>
          <cell r="H51387">
            <v>798</v>
          </cell>
          <cell r="U51387"/>
        </row>
        <row r="51388">
          <cell r="A51388">
            <v>193830</v>
          </cell>
          <cell r="H51388">
            <v>6360</v>
          </cell>
          <cell r="U51388"/>
        </row>
        <row r="51389">
          <cell r="A51389">
            <v>502850</v>
          </cell>
          <cell r="H51389">
            <v>15680</v>
          </cell>
          <cell r="U51389"/>
        </row>
        <row r="51390">
          <cell r="A51390" t="str">
            <v>A61220</v>
          </cell>
          <cell r="H51390">
            <v>900</v>
          </cell>
          <cell r="U51390"/>
        </row>
        <row r="51391">
          <cell r="A51391" t="str">
            <v>A61220</v>
          </cell>
          <cell r="H51391">
            <v>125</v>
          </cell>
          <cell r="U51391"/>
        </row>
        <row r="51392">
          <cell r="A51392" t="str">
            <v>A61220</v>
          </cell>
          <cell r="H51392">
            <v>3696</v>
          </cell>
          <cell r="U51392"/>
        </row>
        <row r="51393">
          <cell r="A51393" t="str">
            <v>A60303</v>
          </cell>
          <cell r="H51393">
            <v>5280</v>
          </cell>
          <cell r="U51393"/>
        </row>
        <row r="51394">
          <cell r="A51394">
            <v>194289</v>
          </cell>
          <cell r="H51394">
            <v>8280</v>
          </cell>
          <cell r="U51394"/>
        </row>
        <row r="51395">
          <cell r="A51395">
            <v>502576</v>
          </cell>
          <cell r="H51395">
            <v>9561.6</v>
          </cell>
          <cell r="U51395"/>
        </row>
        <row r="51396">
          <cell r="A51396">
            <v>192130</v>
          </cell>
          <cell r="H51396">
            <v>1347</v>
          </cell>
          <cell r="U51396"/>
        </row>
        <row r="51397">
          <cell r="A51397" t="str">
            <v>A5882D</v>
          </cell>
          <cell r="H51397">
            <v>2394</v>
          </cell>
          <cell r="U51397"/>
        </row>
        <row r="51398">
          <cell r="A51398" t="str">
            <v>A5882D</v>
          </cell>
          <cell r="H51398">
            <v>4200</v>
          </cell>
          <cell r="U51398"/>
        </row>
        <row r="51399">
          <cell r="A51399">
            <v>100476</v>
          </cell>
          <cell r="H51399">
            <v>36000</v>
          </cell>
          <cell r="U51399"/>
        </row>
        <row r="51400">
          <cell r="A51400">
            <v>190674</v>
          </cell>
          <cell r="H51400">
            <v>1349.7</v>
          </cell>
          <cell r="U51400"/>
        </row>
        <row r="51401">
          <cell r="A51401" t="str">
            <v>A60580</v>
          </cell>
          <cell r="H51401">
            <v>3540</v>
          </cell>
          <cell r="U51401"/>
        </row>
        <row r="51402">
          <cell r="A51402">
            <v>502943</v>
          </cell>
          <cell r="H51402">
            <v>1413</v>
          </cell>
          <cell r="U51402"/>
        </row>
        <row r="51403">
          <cell r="A51403">
            <v>502943</v>
          </cell>
          <cell r="H51403">
            <v>129.6</v>
          </cell>
          <cell r="U51403"/>
        </row>
        <row r="51404">
          <cell r="A51404">
            <v>102418</v>
          </cell>
          <cell r="H51404">
            <v>471</v>
          </cell>
          <cell r="U51404"/>
        </row>
        <row r="51405">
          <cell r="A51405">
            <v>102418</v>
          </cell>
          <cell r="H51405">
            <v>43.2</v>
          </cell>
          <cell r="U51405"/>
        </row>
        <row r="51406">
          <cell r="A51406">
            <v>191809</v>
          </cell>
          <cell r="H51406">
            <v>7176</v>
          </cell>
          <cell r="U51406"/>
        </row>
        <row r="51407">
          <cell r="A51407">
            <v>194538</v>
          </cell>
          <cell r="H51407">
            <v>2940</v>
          </cell>
          <cell r="U51407"/>
        </row>
        <row r="51408">
          <cell r="A51408" t="str">
            <v>A60944</v>
          </cell>
          <cell r="H51408">
            <v>499</v>
          </cell>
          <cell r="U51408"/>
        </row>
        <row r="51409">
          <cell r="A51409">
            <v>193092</v>
          </cell>
          <cell r="H51409">
            <v>2112</v>
          </cell>
          <cell r="U51409"/>
        </row>
        <row r="51410">
          <cell r="A51410">
            <v>193092</v>
          </cell>
          <cell r="H51410">
            <v>77.5</v>
          </cell>
          <cell r="U51410"/>
        </row>
        <row r="51411">
          <cell r="A51411">
            <v>193852</v>
          </cell>
          <cell r="H51411">
            <v>18300</v>
          </cell>
          <cell r="U51411"/>
        </row>
        <row r="51412">
          <cell r="A51412">
            <v>900271</v>
          </cell>
          <cell r="H51412">
            <v>9979.2000000000007</v>
          </cell>
          <cell r="U51412"/>
        </row>
        <row r="51413">
          <cell r="A51413">
            <v>900271</v>
          </cell>
          <cell r="H51413">
            <v>14256</v>
          </cell>
          <cell r="U51413"/>
        </row>
        <row r="51414">
          <cell r="A51414">
            <v>900271</v>
          </cell>
          <cell r="H51414">
            <v>15681.6</v>
          </cell>
          <cell r="U51414"/>
        </row>
        <row r="51415">
          <cell r="A51415">
            <v>192557</v>
          </cell>
          <cell r="H51415">
            <v>4900</v>
          </cell>
          <cell r="U51415"/>
        </row>
        <row r="51416">
          <cell r="A51416">
            <v>100133</v>
          </cell>
          <cell r="H51416">
            <v>2940</v>
          </cell>
          <cell r="U51416"/>
        </row>
        <row r="51417">
          <cell r="A51417">
            <v>100133</v>
          </cell>
          <cell r="H51417">
            <v>2940</v>
          </cell>
          <cell r="U51417"/>
        </row>
        <row r="51418">
          <cell r="A51418">
            <v>191967</v>
          </cell>
          <cell r="H51418">
            <v>28350</v>
          </cell>
          <cell r="U51418"/>
        </row>
        <row r="51419">
          <cell r="A51419" t="str">
            <v>A61236</v>
          </cell>
          <cell r="H51419">
            <v>7800</v>
          </cell>
          <cell r="U51419"/>
        </row>
        <row r="51420">
          <cell r="A51420">
            <v>190029</v>
          </cell>
          <cell r="H51420">
            <v>31.96</v>
          </cell>
          <cell r="U51420"/>
        </row>
        <row r="51421">
          <cell r="A51421">
            <v>190029</v>
          </cell>
          <cell r="H51421">
            <v>63.92</v>
          </cell>
          <cell r="U51421"/>
        </row>
        <row r="51422">
          <cell r="A51422">
            <v>190029</v>
          </cell>
          <cell r="H51422">
            <v>415.48</v>
          </cell>
          <cell r="U51422"/>
        </row>
        <row r="51423">
          <cell r="A51423">
            <v>190029</v>
          </cell>
          <cell r="H51423">
            <v>511.36</v>
          </cell>
          <cell r="U51423"/>
        </row>
        <row r="51424">
          <cell r="A51424">
            <v>190029</v>
          </cell>
          <cell r="H51424">
            <v>894.88</v>
          </cell>
          <cell r="U51424"/>
        </row>
        <row r="51425">
          <cell r="A51425">
            <v>190029</v>
          </cell>
          <cell r="H51425">
            <v>958.8</v>
          </cell>
          <cell r="U51425"/>
        </row>
        <row r="51426">
          <cell r="A51426">
            <v>190029</v>
          </cell>
          <cell r="H51426">
            <v>1246.44</v>
          </cell>
          <cell r="U51426"/>
        </row>
        <row r="51427">
          <cell r="A51427">
            <v>190029</v>
          </cell>
          <cell r="H51427">
            <v>1981.52</v>
          </cell>
          <cell r="U51427"/>
        </row>
        <row r="51428">
          <cell r="A51428">
            <v>190029</v>
          </cell>
          <cell r="H51428">
            <v>3963.04</v>
          </cell>
          <cell r="U51428"/>
        </row>
        <row r="51429">
          <cell r="A51429">
            <v>192891</v>
          </cell>
          <cell r="H51429">
            <v>6120</v>
          </cell>
          <cell r="U51429"/>
        </row>
        <row r="51430">
          <cell r="A51430">
            <v>101373</v>
          </cell>
          <cell r="H51430">
            <v>577.79999999999995</v>
          </cell>
          <cell r="U51430"/>
        </row>
        <row r="51431">
          <cell r="A51431">
            <v>101373</v>
          </cell>
          <cell r="H51431">
            <v>425.52</v>
          </cell>
          <cell r="U51431"/>
        </row>
        <row r="51432">
          <cell r="A51432">
            <v>101373</v>
          </cell>
          <cell r="H51432">
            <v>26463.24</v>
          </cell>
          <cell r="U51432"/>
        </row>
        <row r="51433">
          <cell r="A51433">
            <v>101373</v>
          </cell>
          <cell r="H51433">
            <v>283.68</v>
          </cell>
          <cell r="U51433"/>
        </row>
        <row r="51434">
          <cell r="A51434">
            <v>101373</v>
          </cell>
          <cell r="H51434">
            <v>725.45</v>
          </cell>
          <cell r="U51434"/>
        </row>
        <row r="51435">
          <cell r="A51435">
            <v>101702</v>
          </cell>
          <cell r="H51435">
            <v>29987.82</v>
          </cell>
          <cell r="U51435"/>
        </row>
        <row r="51436">
          <cell r="A51436">
            <v>101702</v>
          </cell>
          <cell r="H51436">
            <v>241.84</v>
          </cell>
          <cell r="U51436"/>
        </row>
        <row r="51437">
          <cell r="A51437">
            <v>101702</v>
          </cell>
          <cell r="H51437">
            <v>580.36</v>
          </cell>
          <cell r="U51437"/>
        </row>
        <row r="51438">
          <cell r="A51438">
            <v>101705</v>
          </cell>
          <cell r="H51438">
            <v>1791.18</v>
          </cell>
          <cell r="U51438"/>
        </row>
        <row r="51439">
          <cell r="A51439" t="str">
            <v>A58529</v>
          </cell>
          <cell r="H51439">
            <v>2484.54</v>
          </cell>
          <cell r="U51439"/>
        </row>
        <row r="51440">
          <cell r="A51440" t="str">
            <v>A58529</v>
          </cell>
          <cell r="H51440">
            <v>330.96</v>
          </cell>
          <cell r="U51440"/>
        </row>
        <row r="51441">
          <cell r="A51441" t="str">
            <v>A58529</v>
          </cell>
          <cell r="H51441">
            <v>145.09</v>
          </cell>
          <cell r="U51441"/>
        </row>
        <row r="51442">
          <cell r="A51442">
            <v>101704</v>
          </cell>
          <cell r="H51442">
            <v>1271.1600000000001</v>
          </cell>
          <cell r="U51442"/>
        </row>
        <row r="51443">
          <cell r="A51443">
            <v>502348</v>
          </cell>
          <cell r="H51443">
            <v>5752.8</v>
          </cell>
          <cell r="U51443"/>
        </row>
        <row r="51444">
          <cell r="A51444" t="str">
            <v>A60944</v>
          </cell>
          <cell r="H51444">
            <v>3540</v>
          </cell>
          <cell r="U51444"/>
        </row>
        <row r="51445">
          <cell r="A51445">
            <v>192815</v>
          </cell>
          <cell r="H51445">
            <v>125</v>
          </cell>
          <cell r="U51445"/>
        </row>
        <row r="51446">
          <cell r="A51446">
            <v>192815</v>
          </cell>
          <cell r="H51446">
            <v>7352.4</v>
          </cell>
          <cell r="U51446"/>
        </row>
        <row r="51447">
          <cell r="A51447">
            <v>194174</v>
          </cell>
          <cell r="H51447">
            <v>59450</v>
          </cell>
          <cell r="U51447"/>
        </row>
        <row r="51448">
          <cell r="A51448">
            <v>100175</v>
          </cell>
          <cell r="H51448">
            <v>450</v>
          </cell>
          <cell r="U51448"/>
        </row>
        <row r="51449">
          <cell r="A51449">
            <v>192891</v>
          </cell>
          <cell r="H51449">
            <v>125</v>
          </cell>
          <cell r="U51449"/>
        </row>
        <row r="51450">
          <cell r="A51450" t="str">
            <v>A61192</v>
          </cell>
          <cell r="H51450">
            <v>767</v>
          </cell>
          <cell r="U51450"/>
        </row>
        <row r="51451">
          <cell r="A51451">
            <v>192956</v>
          </cell>
          <cell r="H51451">
            <v>732.36</v>
          </cell>
          <cell r="U51451"/>
        </row>
        <row r="51452">
          <cell r="A51452">
            <v>192956</v>
          </cell>
          <cell r="H51452">
            <v>732.36</v>
          </cell>
          <cell r="U51452"/>
        </row>
        <row r="51453">
          <cell r="A51453">
            <v>192956</v>
          </cell>
          <cell r="H51453">
            <v>2674.26</v>
          </cell>
          <cell r="U51453"/>
        </row>
        <row r="51454">
          <cell r="A51454">
            <v>192956</v>
          </cell>
          <cell r="H51454">
            <v>30112.26</v>
          </cell>
          <cell r="U51454"/>
        </row>
        <row r="51455">
          <cell r="A51455">
            <v>192956</v>
          </cell>
          <cell r="H51455">
            <v>4486.92</v>
          </cell>
          <cell r="U51455"/>
        </row>
        <row r="51456">
          <cell r="A51456">
            <v>192956</v>
          </cell>
          <cell r="H51456">
            <v>1012.62</v>
          </cell>
          <cell r="U51456"/>
        </row>
        <row r="51457">
          <cell r="A51457">
            <v>192956</v>
          </cell>
          <cell r="H51457">
            <v>2099.94</v>
          </cell>
          <cell r="U51457"/>
        </row>
        <row r="51458">
          <cell r="A51458">
            <v>192956</v>
          </cell>
          <cell r="H51458">
            <v>1843.26</v>
          </cell>
          <cell r="U51458"/>
        </row>
        <row r="51459">
          <cell r="A51459">
            <v>192956</v>
          </cell>
          <cell r="H51459">
            <v>1453.26</v>
          </cell>
          <cell r="U51459"/>
        </row>
        <row r="51460">
          <cell r="A51460">
            <v>192956</v>
          </cell>
          <cell r="H51460">
            <v>1550.1</v>
          </cell>
          <cell r="U51460"/>
        </row>
        <row r="51461">
          <cell r="A51461">
            <v>100036</v>
          </cell>
          <cell r="H51461">
            <v>4620</v>
          </cell>
          <cell r="U51461"/>
        </row>
        <row r="51462">
          <cell r="A51462">
            <v>192507</v>
          </cell>
          <cell r="H51462">
            <v>432</v>
          </cell>
          <cell r="U51462"/>
        </row>
        <row r="51463">
          <cell r="A51463">
            <v>102144</v>
          </cell>
          <cell r="H51463">
            <v>528</v>
          </cell>
          <cell r="U51463"/>
        </row>
        <row r="51464">
          <cell r="A51464">
            <v>191594</v>
          </cell>
          <cell r="H51464">
            <v>3900</v>
          </cell>
          <cell r="U51464"/>
        </row>
        <row r="51465">
          <cell r="A51465">
            <v>194165</v>
          </cell>
          <cell r="H51465">
            <v>1340</v>
          </cell>
          <cell r="U51465"/>
        </row>
        <row r="51466">
          <cell r="A51466">
            <v>194615</v>
          </cell>
          <cell r="H51466">
            <v>2880</v>
          </cell>
          <cell r="U51466"/>
        </row>
        <row r="51467">
          <cell r="A51467">
            <v>190757</v>
          </cell>
          <cell r="H51467">
            <v>180</v>
          </cell>
          <cell r="U51467"/>
        </row>
        <row r="51468">
          <cell r="A51468">
            <v>190757</v>
          </cell>
          <cell r="H51468">
            <v>948</v>
          </cell>
          <cell r="U51468"/>
        </row>
        <row r="51469">
          <cell r="A51469">
            <v>100034</v>
          </cell>
          <cell r="H51469">
            <v>2940</v>
          </cell>
          <cell r="U51469"/>
        </row>
        <row r="51470">
          <cell r="A51470" t="str">
            <v>A60124</v>
          </cell>
          <cell r="H51470">
            <v>100</v>
          </cell>
          <cell r="U51470"/>
        </row>
        <row r="51471">
          <cell r="A51471" t="str">
            <v>A60124</v>
          </cell>
          <cell r="H51471">
            <v>474</v>
          </cell>
          <cell r="U51471"/>
        </row>
        <row r="51472">
          <cell r="A51472" t="str">
            <v>A60124</v>
          </cell>
          <cell r="H51472">
            <v>157</v>
          </cell>
          <cell r="U51472"/>
        </row>
        <row r="51473">
          <cell r="A51473" t="str">
            <v>A60124</v>
          </cell>
          <cell r="H51473">
            <v>608</v>
          </cell>
          <cell r="U51473"/>
        </row>
        <row r="51474">
          <cell r="A51474" t="str">
            <v>A60124</v>
          </cell>
          <cell r="H51474">
            <v>198</v>
          </cell>
          <cell r="U51474"/>
        </row>
        <row r="51475">
          <cell r="A51475" t="str">
            <v>A60124</v>
          </cell>
          <cell r="H51475">
            <v>546</v>
          </cell>
          <cell r="U51475"/>
        </row>
        <row r="51476">
          <cell r="A51476" t="str">
            <v>A60124</v>
          </cell>
          <cell r="H51476">
            <v>633</v>
          </cell>
          <cell r="U51476"/>
        </row>
        <row r="51477">
          <cell r="A51477" t="str">
            <v>A60124</v>
          </cell>
          <cell r="H51477">
            <v>633.02</v>
          </cell>
          <cell r="U51477"/>
        </row>
        <row r="51478">
          <cell r="A51478">
            <v>194575</v>
          </cell>
          <cell r="H51478">
            <v>3540</v>
          </cell>
          <cell r="U51478"/>
        </row>
        <row r="51479">
          <cell r="A51479">
            <v>101905</v>
          </cell>
          <cell r="H51479">
            <v>125</v>
          </cell>
          <cell r="U51479"/>
        </row>
        <row r="51480">
          <cell r="A51480">
            <v>101905</v>
          </cell>
          <cell r="H51480">
            <v>7200</v>
          </cell>
          <cell r="U51480"/>
        </row>
        <row r="51481">
          <cell r="A51481">
            <v>192021</v>
          </cell>
          <cell r="H51481">
            <v>555</v>
          </cell>
          <cell r="U51481"/>
        </row>
        <row r="51482">
          <cell r="A51482">
            <v>100983</v>
          </cell>
          <cell r="H51482">
            <v>4860.4799999999996</v>
          </cell>
          <cell r="U51482"/>
        </row>
        <row r="51483">
          <cell r="A51483">
            <v>194085</v>
          </cell>
          <cell r="H51483">
            <v>9607.68</v>
          </cell>
          <cell r="U51483"/>
        </row>
        <row r="51484">
          <cell r="A51484">
            <v>100126</v>
          </cell>
          <cell r="H51484">
            <v>125</v>
          </cell>
          <cell r="U51484"/>
        </row>
        <row r="51485">
          <cell r="A51485">
            <v>100126</v>
          </cell>
          <cell r="H51485">
            <v>2505.36</v>
          </cell>
          <cell r="U51485"/>
        </row>
        <row r="51486">
          <cell r="A51486">
            <v>100126</v>
          </cell>
          <cell r="H51486">
            <v>1440</v>
          </cell>
          <cell r="U51486"/>
        </row>
        <row r="51487">
          <cell r="A51487">
            <v>101268</v>
          </cell>
          <cell r="H51487">
            <v>7440</v>
          </cell>
          <cell r="U51487"/>
        </row>
        <row r="51488">
          <cell r="A51488">
            <v>193414</v>
          </cell>
          <cell r="H51488">
            <v>2220</v>
          </cell>
          <cell r="U51488"/>
        </row>
        <row r="51489">
          <cell r="A51489">
            <v>193414</v>
          </cell>
          <cell r="H51489">
            <v>75</v>
          </cell>
          <cell r="U51489"/>
        </row>
        <row r="51490">
          <cell r="A51490">
            <v>192694</v>
          </cell>
          <cell r="H51490">
            <v>300</v>
          </cell>
          <cell r="U51490"/>
        </row>
        <row r="51491">
          <cell r="A51491">
            <v>192694</v>
          </cell>
          <cell r="H51491">
            <v>14688</v>
          </cell>
          <cell r="U51491"/>
        </row>
        <row r="51492">
          <cell r="A51492">
            <v>193438</v>
          </cell>
          <cell r="H51492">
            <v>81.38</v>
          </cell>
          <cell r="U51492"/>
        </row>
        <row r="51493">
          <cell r="A51493">
            <v>192694</v>
          </cell>
          <cell r="H51493">
            <v>494.17</v>
          </cell>
          <cell r="U51493"/>
        </row>
        <row r="51494">
          <cell r="A51494">
            <v>192703</v>
          </cell>
          <cell r="H51494">
            <v>233.5</v>
          </cell>
          <cell r="U51494"/>
        </row>
        <row r="51495">
          <cell r="A51495">
            <v>101354</v>
          </cell>
          <cell r="H51495">
            <v>2670</v>
          </cell>
          <cell r="U51495"/>
        </row>
        <row r="51496">
          <cell r="A51496">
            <v>500917</v>
          </cell>
          <cell r="H51496">
            <v>13356</v>
          </cell>
          <cell r="U51496"/>
        </row>
        <row r="51497">
          <cell r="A51497">
            <v>101280</v>
          </cell>
          <cell r="H51497">
            <v>206.5</v>
          </cell>
          <cell r="U51497"/>
        </row>
        <row r="51498">
          <cell r="A51498">
            <v>101280</v>
          </cell>
          <cell r="H51498">
            <v>7440</v>
          </cell>
          <cell r="U51498"/>
        </row>
        <row r="51499">
          <cell r="A51499" t="str">
            <v>A61238</v>
          </cell>
          <cell r="H51499">
            <v>2880</v>
          </cell>
          <cell r="U51499"/>
        </row>
        <row r="51500">
          <cell r="A51500" t="str">
            <v>A61238</v>
          </cell>
          <cell r="H51500">
            <v>4320</v>
          </cell>
          <cell r="U51500"/>
        </row>
        <row r="51501">
          <cell r="A51501" t="str">
            <v>A61238</v>
          </cell>
          <cell r="H51501">
            <v>898</v>
          </cell>
          <cell r="U51501"/>
        </row>
        <row r="51502">
          <cell r="A51502" t="str">
            <v>A61239</v>
          </cell>
          <cell r="H51502">
            <v>600</v>
          </cell>
          <cell r="U51502"/>
        </row>
        <row r="51503">
          <cell r="A51503">
            <v>101373</v>
          </cell>
          <cell r="H51503">
            <v>2028.4</v>
          </cell>
          <cell r="U51503"/>
        </row>
        <row r="51504">
          <cell r="A51504">
            <v>102448</v>
          </cell>
          <cell r="H51504">
            <v>9199.7999999999993</v>
          </cell>
          <cell r="U51504"/>
        </row>
        <row r="51505">
          <cell r="A51505">
            <v>102448</v>
          </cell>
          <cell r="H51505">
            <v>1800</v>
          </cell>
          <cell r="U51505"/>
        </row>
        <row r="51506">
          <cell r="A51506" t="str">
            <v>A60283</v>
          </cell>
          <cell r="H51506">
            <v>3066.6</v>
          </cell>
          <cell r="U51506"/>
        </row>
        <row r="51507">
          <cell r="A51507" t="str">
            <v>A60283</v>
          </cell>
          <cell r="H51507">
            <v>600</v>
          </cell>
          <cell r="U51507"/>
        </row>
        <row r="51508">
          <cell r="A51508">
            <v>193777</v>
          </cell>
          <cell r="H51508">
            <v>6240</v>
          </cell>
          <cell r="U51508"/>
        </row>
        <row r="51509">
          <cell r="A51509" t="str">
            <v>A59908</v>
          </cell>
          <cell r="H51509">
            <v>77</v>
          </cell>
          <cell r="U51509"/>
        </row>
        <row r="51510">
          <cell r="A51510" t="str">
            <v>A59908</v>
          </cell>
          <cell r="H51510">
            <v>1920</v>
          </cell>
          <cell r="U51510"/>
        </row>
        <row r="51511">
          <cell r="A51511">
            <v>100762</v>
          </cell>
          <cell r="H51511">
            <v>145</v>
          </cell>
          <cell r="U51511"/>
        </row>
        <row r="51512">
          <cell r="A51512">
            <v>100762</v>
          </cell>
          <cell r="H51512">
            <v>11520</v>
          </cell>
          <cell r="U51512"/>
        </row>
        <row r="51513">
          <cell r="A51513" t="str">
            <v>A60646</v>
          </cell>
          <cell r="H51513">
            <v>11505.6</v>
          </cell>
          <cell r="U51513"/>
        </row>
        <row r="51514">
          <cell r="A51514" t="str">
            <v>A60390</v>
          </cell>
          <cell r="H51514">
            <v>15120</v>
          </cell>
          <cell r="U51514"/>
        </row>
        <row r="51515">
          <cell r="A51515">
            <v>102478</v>
          </cell>
          <cell r="H51515">
            <v>24532.799999999999</v>
          </cell>
          <cell r="U51515"/>
        </row>
        <row r="51516">
          <cell r="A51516">
            <v>102478</v>
          </cell>
          <cell r="H51516">
            <v>4800</v>
          </cell>
          <cell r="U51516"/>
        </row>
        <row r="51517">
          <cell r="A51517" t="str">
            <v>A60646</v>
          </cell>
          <cell r="H51517">
            <v>1534.08</v>
          </cell>
          <cell r="U51517"/>
        </row>
        <row r="51518">
          <cell r="A51518">
            <v>101421</v>
          </cell>
          <cell r="H51518">
            <v>13500</v>
          </cell>
          <cell r="U51518"/>
        </row>
        <row r="51519">
          <cell r="A51519">
            <v>102134</v>
          </cell>
          <cell r="H51519">
            <v>4620</v>
          </cell>
          <cell r="U51519"/>
        </row>
        <row r="51520">
          <cell r="A51520">
            <v>102134</v>
          </cell>
          <cell r="H51520">
            <v>480</v>
          </cell>
          <cell r="U51520"/>
        </row>
        <row r="51521">
          <cell r="A51521">
            <v>193448</v>
          </cell>
          <cell r="H51521">
            <v>9199.7999999999993</v>
          </cell>
          <cell r="U51521"/>
        </row>
        <row r="51522">
          <cell r="A51522">
            <v>193448</v>
          </cell>
          <cell r="H51522">
            <v>1800</v>
          </cell>
          <cell r="U51522"/>
        </row>
        <row r="51523">
          <cell r="A51523">
            <v>194345</v>
          </cell>
          <cell r="H51523">
            <v>3240</v>
          </cell>
          <cell r="U51523"/>
        </row>
        <row r="51524">
          <cell r="A51524" t="str">
            <v>A60646</v>
          </cell>
          <cell r="H51524">
            <v>4602.24</v>
          </cell>
          <cell r="U51524"/>
        </row>
        <row r="51525">
          <cell r="A51525">
            <v>194578</v>
          </cell>
          <cell r="H51525">
            <v>3690</v>
          </cell>
          <cell r="U51525"/>
        </row>
        <row r="51526">
          <cell r="A51526" t="str">
            <v>A60646</v>
          </cell>
          <cell r="H51526">
            <v>1534.08</v>
          </cell>
          <cell r="U51526"/>
        </row>
        <row r="51527">
          <cell r="A51527" t="str">
            <v>A60646</v>
          </cell>
          <cell r="H51527">
            <v>398.62</v>
          </cell>
          <cell r="U51527"/>
        </row>
        <row r="51528">
          <cell r="A51528" t="str">
            <v>A60646</v>
          </cell>
          <cell r="H51528">
            <v>1150.56</v>
          </cell>
          <cell r="U51528"/>
        </row>
        <row r="51529">
          <cell r="A51529">
            <v>500120</v>
          </cell>
          <cell r="H51529">
            <v>18399.599999999999</v>
          </cell>
          <cell r="U51529"/>
        </row>
        <row r="51530">
          <cell r="A51530">
            <v>500120</v>
          </cell>
          <cell r="H51530">
            <v>3600</v>
          </cell>
          <cell r="U51530"/>
        </row>
        <row r="51531">
          <cell r="A51531" t="str">
            <v>A60131</v>
          </cell>
          <cell r="H51531">
            <v>9199.7999999999993</v>
          </cell>
          <cell r="U51531"/>
        </row>
        <row r="51532">
          <cell r="A51532" t="str">
            <v>A60131</v>
          </cell>
          <cell r="H51532">
            <v>1800</v>
          </cell>
          <cell r="U51532"/>
        </row>
        <row r="51533">
          <cell r="A51533" t="str">
            <v>A60064</v>
          </cell>
          <cell r="H51533">
            <v>3066.6</v>
          </cell>
          <cell r="U51533"/>
        </row>
        <row r="51534">
          <cell r="A51534" t="str">
            <v>A60064</v>
          </cell>
          <cell r="H51534">
            <v>600</v>
          </cell>
          <cell r="U51534"/>
        </row>
        <row r="51535">
          <cell r="A51535" t="str">
            <v>A60127</v>
          </cell>
          <cell r="H51535">
            <v>9199.7999999999993</v>
          </cell>
          <cell r="U51535"/>
        </row>
        <row r="51536">
          <cell r="A51536" t="str">
            <v>A60127</v>
          </cell>
          <cell r="H51536">
            <v>1800</v>
          </cell>
          <cell r="U51536"/>
        </row>
        <row r="51537">
          <cell r="A51537" t="str">
            <v>A60089</v>
          </cell>
          <cell r="H51537">
            <v>3066.6</v>
          </cell>
          <cell r="U51537"/>
        </row>
        <row r="51538">
          <cell r="A51538" t="str">
            <v>A60089</v>
          </cell>
          <cell r="H51538">
            <v>600</v>
          </cell>
          <cell r="U51538"/>
        </row>
        <row r="51539">
          <cell r="A51539">
            <v>500120</v>
          </cell>
          <cell r="H51539">
            <v>3066.6</v>
          </cell>
          <cell r="U51539"/>
        </row>
        <row r="51540">
          <cell r="A51540">
            <v>500120</v>
          </cell>
          <cell r="H51540">
            <v>600</v>
          </cell>
          <cell r="U51540"/>
        </row>
        <row r="51541">
          <cell r="A51541">
            <v>190937</v>
          </cell>
          <cell r="H51541">
            <v>572.72</v>
          </cell>
          <cell r="U51541"/>
        </row>
        <row r="51542">
          <cell r="A51542">
            <v>192144</v>
          </cell>
          <cell r="H51542">
            <v>4930</v>
          </cell>
          <cell r="U51542"/>
        </row>
        <row r="51543">
          <cell r="A51543">
            <v>500949</v>
          </cell>
          <cell r="H51543">
            <v>9540</v>
          </cell>
          <cell r="U51543"/>
        </row>
        <row r="51544">
          <cell r="A51544">
            <v>193838</v>
          </cell>
          <cell r="H51544">
            <v>1972</v>
          </cell>
          <cell r="U51544"/>
        </row>
        <row r="51545">
          <cell r="A51545" t="str">
            <v>A61014</v>
          </cell>
          <cell r="H51545">
            <v>900</v>
          </cell>
          <cell r="U51545"/>
        </row>
        <row r="51546">
          <cell r="A51546" t="str">
            <v>A61014</v>
          </cell>
          <cell r="H51546">
            <v>7080</v>
          </cell>
          <cell r="U51546"/>
        </row>
        <row r="51547">
          <cell r="A51547" t="str">
            <v>A61256</v>
          </cell>
          <cell r="H51547">
            <v>900</v>
          </cell>
          <cell r="U51547"/>
        </row>
        <row r="51548">
          <cell r="A51548" t="str">
            <v>A61256</v>
          </cell>
          <cell r="H51548">
            <v>10620</v>
          </cell>
          <cell r="U51548"/>
        </row>
        <row r="51549">
          <cell r="A51549">
            <v>193721</v>
          </cell>
          <cell r="H51549">
            <v>3706</v>
          </cell>
          <cell r="U51549"/>
        </row>
        <row r="51550">
          <cell r="A51550">
            <v>190241</v>
          </cell>
          <cell r="H51550">
            <v>240</v>
          </cell>
          <cell r="U51550"/>
        </row>
        <row r="51551">
          <cell r="A51551" t="str">
            <v>A59527</v>
          </cell>
          <cell r="H51551">
            <v>5760</v>
          </cell>
          <cell r="U51551"/>
        </row>
        <row r="51552">
          <cell r="A51552">
            <v>190419</v>
          </cell>
          <cell r="H51552">
            <v>1352</v>
          </cell>
          <cell r="U51552"/>
        </row>
        <row r="51553">
          <cell r="A51553">
            <v>190419</v>
          </cell>
          <cell r="H51553">
            <v>1036</v>
          </cell>
          <cell r="U51553"/>
        </row>
        <row r="51554">
          <cell r="A51554">
            <v>501130</v>
          </cell>
          <cell r="H51554">
            <v>5880</v>
          </cell>
          <cell r="U51554"/>
        </row>
        <row r="51555">
          <cell r="A51555">
            <v>100869</v>
          </cell>
          <cell r="H51555">
            <v>61200</v>
          </cell>
          <cell r="U51555"/>
        </row>
        <row r="51556">
          <cell r="A51556">
            <v>502347</v>
          </cell>
          <cell r="H51556">
            <v>125</v>
          </cell>
          <cell r="U51556"/>
        </row>
        <row r="51557">
          <cell r="A51557">
            <v>502347</v>
          </cell>
          <cell r="H51557">
            <v>645</v>
          </cell>
          <cell r="U51557"/>
        </row>
        <row r="51558">
          <cell r="A51558">
            <v>502347</v>
          </cell>
          <cell r="H51558">
            <v>747.42</v>
          </cell>
          <cell r="U51558"/>
        </row>
        <row r="51559">
          <cell r="A51559">
            <v>800050</v>
          </cell>
          <cell r="H51559">
            <v>20160</v>
          </cell>
          <cell r="U51559"/>
        </row>
        <row r="51560">
          <cell r="A51560">
            <v>100719</v>
          </cell>
          <cell r="H51560">
            <v>4620</v>
          </cell>
          <cell r="U51560"/>
        </row>
        <row r="51561">
          <cell r="A51561">
            <v>100719</v>
          </cell>
          <cell r="H51561">
            <v>480</v>
          </cell>
          <cell r="U51561"/>
        </row>
        <row r="51562">
          <cell r="A51562" t="str">
            <v>A61196</v>
          </cell>
          <cell r="H51562">
            <v>5760</v>
          </cell>
          <cell r="U51562"/>
        </row>
        <row r="51563">
          <cell r="A51563">
            <v>100719</v>
          </cell>
          <cell r="H51563">
            <v>2310</v>
          </cell>
          <cell r="U51563"/>
        </row>
        <row r="51564">
          <cell r="A51564">
            <v>100719</v>
          </cell>
          <cell r="H51564">
            <v>240</v>
          </cell>
          <cell r="U51564"/>
        </row>
        <row r="51565">
          <cell r="A51565">
            <v>191618</v>
          </cell>
          <cell r="H51565">
            <v>798</v>
          </cell>
          <cell r="U51565"/>
        </row>
        <row r="51566">
          <cell r="A51566">
            <v>191618</v>
          </cell>
          <cell r="H51566">
            <v>113</v>
          </cell>
          <cell r="U51566"/>
        </row>
        <row r="51567">
          <cell r="A51567">
            <v>101555</v>
          </cell>
          <cell r="H51567">
            <v>1200</v>
          </cell>
          <cell r="U51567"/>
        </row>
        <row r="51568">
          <cell r="A51568">
            <v>101599</v>
          </cell>
          <cell r="H51568">
            <v>5220</v>
          </cell>
          <cell r="U51568"/>
        </row>
        <row r="51569">
          <cell r="A51569">
            <v>100719</v>
          </cell>
          <cell r="H51569">
            <v>5544</v>
          </cell>
          <cell r="U51569"/>
        </row>
        <row r="51570">
          <cell r="A51570">
            <v>100719</v>
          </cell>
          <cell r="H51570">
            <v>576</v>
          </cell>
          <cell r="U51570"/>
        </row>
        <row r="51571">
          <cell r="A51571">
            <v>102398</v>
          </cell>
          <cell r="H51571">
            <v>4620</v>
          </cell>
          <cell r="U51571"/>
        </row>
        <row r="51572">
          <cell r="A51572">
            <v>102398</v>
          </cell>
          <cell r="H51572">
            <v>480</v>
          </cell>
          <cell r="U51572"/>
        </row>
        <row r="51573">
          <cell r="A51573">
            <v>102141</v>
          </cell>
          <cell r="H51573">
            <v>7392</v>
          </cell>
          <cell r="U51573"/>
        </row>
        <row r="51574">
          <cell r="A51574">
            <v>102141</v>
          </cell>
          <cell r="H51574">
            <v>768</v>
          </cell>
          <cell r="U51574"/>
        </row>
        <row r="51575">
          <cell r="A51575">
            <v>101219</v>
          </cell>
          <cell r="H51575">
            <v>1167</v>
          </cell>
          <cell r="U51575"/>
        </row>
        <row r="51576">
          <cell r="A51576">
            <v>500743</v>
          </cell>
          <cell r="H51576">
            <v>1260</v>
          </cell>
          <cell r="U51576"/>
        </row>
        <row r="51577">
          <cell r="A51577">
            <v>900333</v>
          </cell>
          <cell r="H51577">
            <v>3326.4</v>
          </cell>
          <cell r="U51577"/>
        </row>
        <row r="51578">
          <cell r="A51578">
            <v>192221</v>
          </cell>
          <cell r="H51578">
            <v>187.5</v>
          </cell>
          <cell r="U51578"/>
        </row>
        <row r="51579">
          <cell r="A51579">
            <v>192221</v>
          </cell>
          <cell r="H51579">
            <v>13872</v>
          </cell>
          <cell r="U51579"/>
        </row>
        <row r="51580">
          <cell r="A51580">
            <v>190537</v>
          </cell>
          <cell r="H51580">
            <v>33600</v>
          </cell>
          <cell r="U51580"/>
        </row>
        <row r="51581">
          <cell r="A51581">
            <v>102017</v>
          </cell>
          <cell r="H51581">
            <v>4620</v>
          </cell>
          <cell r="U51581"/>
        </row>
        <row r="51582">
          <cell r="A51582">
            <v>102017</v>
          </cell>
          <cell r="H51582">
            <v>480</v>
          </cell>
          <cell r="U51582"/>
        </row>
        <row r="51583">
          <cell r="A51583">
            <v>100196</v>
          </cell>
          <cell r="H51583">
            <v>816</v>
          </cell>
          <cell r="U51583"/>
        </row>
        <row r="51584">
          <cell r="A51584">
            <v>192905</v>
          </cell>
          <cell r="H51584">
            <v>1596</v>
          </cell>
          <cell r="U51584"/>
        </row>
        <row r="51585">
          <cell r="A51585">
            <v>192302</v>
          </cell>
          <cell r="H51585">
            <v>1462</v>
          </cell>
          <cell r="U51585"/>
        </row>
        <row r="51586">
          <cell r="A51586">
            <v>100175</v>
          </cell>
          <cell r="H51586">
            <v>10260</v>
          </cell>
          <cell r="U51586"/>
        </row>
        <row r="51587">
          <cell r="A51587">
            <v>500928</v>
          </cell>
          <cell r="H51587">
            <v>4572</v>
          </cell>
          <cell r="U51587"/>
        </row>
        <row r="51588">
          <cell r="A51588">
            <v>100196</v>
          </cell>
          <cell r="H51588">
            <v>5508</v>
          </cell>
          <cell r="U51588"/>
        </row>
        <row r="51589">
          <cell r="A51589">
            <v>193913</v>
          </cell>
          <cell r="H51589">
            <v>720</v>
          </cell>
          <cell r="U51589"/>
        </row>
        <row r="51590">
          <cell r="A51590">
            <v>102607</v>
          </cell>
          <cell r="H51590">
            <v>1548.43</v>
          </cell>
          <cell r="U51590"/>
        </row>
        <row r="51591">
          <cell r="A51591">
            <v>102607</v>
          </cell>
          <cell r="H51591">
            <v>299.16000000000003</v>
          </cell>
          <cell r="U51591"/>
        </row>
        <row r="51592">
          <cell r="A51592">
            <v>102607</v>
          </cell>
          <cell r="H51592">
            <v>6581.52</v>
          </cell>
          <cell r="U51592"/>
        </row>
        <row r="51593">
          <cell r="A51593">
            <v>102607</v>
          </cell>
          <cell r="H51593">
            <v>894.71</v>
          </cell>
          <cell r="U51593"/>
        </row>
        <row r="51594">
          <cell r="A51594">
            <v>102607</v>
          </cell>
          <cell r="H51594">
            <v>8157.65</v>
          </cell>
          <cell r="U51594"/>
        </row>
        <row r="51595">
          <cell r="A51595">
            <v>102607</v>
          </cell>
          <cell r="H51595">
            <v>88.64</v>
          </cell>
          <cell r="U51595"/>
        </row>
        <row r="51596">
          <cell r="A51596">
            <v>102607</v>
          </cell>
          <cell r="H51596">
            <v>997.2</v>
          </cell>
          <cell r="U51596"/>
        </row>
        <row r="51597">
          <cell r="A51597">
            <v>102607</v>
          </cell>
          <cell r="H51597">
            <v>1163.4000000000001</v>
          </cell>
          <cell r="U51597"/>
        </row>
        <row r="51598">
          <cell r="A51598">
            <v>102607</v>
          </cell>
          <cell r="H51598">
            <v>74.790000000000006</v>
          </cell>
          <cell r="U51598"/>
        </row>
        <row r="51599">
          <cell r="A51599">
            <v>102607</v>
          </cell>
          <cell r="H51599">
            <v>692.5</v>
          </cell>
          <cell r="U51599"/>
        </row>
        <row r="51600">
          <cell r="A51600">
            <v>102607</v>
          </cell>
          <cell r="H51600">
            <v>664.8</v>
          </cell>
          <cell r="U51600"/>
        </row>
        <row r="51601">
          <cell r="A51601">
            <v>102607</v>
          </cell>
          <cell r="H51601">
            <v>1038.75</v>
          </cell>
          <cell r="U51601"/>
        </row>
        <row r="51602">
          <cell r="A51602">
            <v>102607</v>
          </cell>
          <cell r="H51602">
            <v>4825.34</v>
          </cell>
          <cell r="U51602"/>
        </row>
        <row r="51603">
          <cell r="A51603">
            <v>102607</v>
          </cell>
          <cell r="H51603">
            <v>69.25</v>
          </cell>
          <cell r="U51603"/>
        </row>
        <row r="51604">
          <cell r="A51604">
            <v>191383</v>
          </cell>
          <cell r="H51604">
            <v>6475</v>
          </cell>
          <cell r="U51604"/>
        </row>
        <row r="51605">
          <cell r="A51605">
            <v>193964</v>
          </cell>
          <cell r="H51605">
            <v>1254</v>
          </cell>
          <cell r="U51605"/>
        </row>
        <row r="51606">
          <cell r="A51606">
            <v>193964</v>
          </cell>
          <cell r="H51606">
            <v>5054</v>
          </cell>
          <cell r="U51606"/>
        </row>
        <row r="51607">
          <cell r="A51607">
            <v>191535</v>
          </cell>
          <cell r="H51607">
            <v>5774.68</v>
          </cell>
          <cell r="U51607"/>
        </row>
        <row r="51608">
          <cell r="A51608">
            <v>191535</v>
          </cell>
          <cell r="H51608">
            <v>2095.65</v>
          </cell>
          <cell r="U51608"/>
        </row>
        <row r="51609">
          <cell r="A51609">
            <v>191430</v>
          </cell>
          <cell r="H51609">
            <v>558.84</v>
          </cell>
          <cell r="U51609"/>
        </row>
        <row r="51610">
          <cell r="A51610">
            <v>193027</v>
          </cell>
          <cell r="H51610">
            <v>1267.75</v>
          </cell>
          <cell r="U51610"/>
        </row>
        <row r="51611">
          <cell r="A51611">
            <v>193027</v>
          </cell>
          <cell r="H51611">
            <v>8170</v>
          </cell>
          <cell r="U51611"/>
        </row>
        <row r="51612">
          <cell r="A51612">
            <v>193027</v>
          </cell>
          <cell r="H51612">
            <v>9467.32</v>
          </cell>
          <cell r="U51612"/>
        </row>
        <row r="51613">
          <cell r="A51613">
            <v>100224</v>
          </cell>
          <cell r="H51613">
            <v>27000</v>
          </cell>
          <cell r="U51613"/>
        </row>
        <row r="51614">
          <cell r="A51614">
            <v>193941</v>
          </cell>
          <cell r="H51614">
            <v>12892</v>
          </cell>
          <cell r="U51614"/>
        </row>
        <row r="51615">
          <cell r="A51615">
            <v>500949</v>
          </cell>
          <cell r="H51615">
            <v>50.4</v>
          </cell>
          <cell r="U51615"/>
        </row>
        <row r="51616">
          <cell r="A51616">
            <v>101218</v>
          </cell>
          <cell r="H51616">
            <v>1764</v>
          </cell>
          <cell r="U51616"/>
        </row>
        <row r="51617">
          <cell r="A51617">
            <v>101217</v>
          </cell>
          <cell r="H51617">
            <v>1360.8</v>
          </cell>
          <cell r="U51617"/>
        </row>
        <row r="51618">
          <cell r="A51618">
            <v>191873</v>
          </cell>
          <cell r="H51618">
            <v>3540</v>
          </cell>
          <cell r="U51618"/>
        </row>
        <row r="51619">
          <cell r="A51619">
            <v>102217</v>
          </cell>
          <cell r="H51619">
            <v>28440</v>
          </cell>
          <cell r="U51619"/>
        </row>
        <row r="51620">
          <cell r="A51620">
            <v>102530</v>
          </cell>
          <cell r="H51620">
            <v>3198</v>
          </cell>
          <cell r="U51620"/>
        </row>
        <row r="51621">
          <cell r="A51621">
            <v>192582</v>
          </cell>
          <cell r="H51621">
            <v>9522</v>
          </cell>
          <cell r="U51621"/>
        </row>
        <row r="51622">
          <cell r="A51622">
            <v>193398</v>
          </cell>
          <cell r="H51622">
            <v>3100</v>
          </cell>
          <cell r="U51622"/>
        </row>
        <row r="51623">
          <cell r="A51623">
            <v>191215</v>
          </cell>
          <cell r="H51623">
            <v>2793</v>
          </cell>
          <cell r="U51623"/>
        </row>
        <row r="51624">
          <cell r="A51624">
            <v>501673</v>
          </cell>
          <cell r="H51624">
            <v>16921.8</v>
          </cell>
          <cell r="U51624"/>
        </row>
        <row r="51625">
          <cell r="A51625">
            <v>194166</v>
          </cell>
          <cell r="H51625">
            <v>4165.2</v>
          </cell>
          <cell r="U51625"/>
        </row>
        <row r="51626">
          <cell r="A51626">
            <v>194166</v>
          </cell>
          <cell r="H51626">
            <v>8266.0499999999993</v>
          </cell>
          <cell r="U51626"/>
        </row>
        <row r="51627">
          <cell r="A51627">
            <v>194166</v>
          </cell>
          <cell r="H51627">
            <v>5784.09</v>
          </cell>
          <cell r="U51627"/>
        </row>
        <row r="51628">
          <cell r="A51628">
            <v>193945</v>
          </cell>
          <cell r="H51628">
            <v>29028</v>
          </cell>
          <cell r="U51628"/>
        </row>
        <row r="51629">
          <cell r="A51629">
            <v>193944</v>
          </cell>
          <cell r="H51629">
            <v>29028</v>
          </cell>
          <cell r="U51629"/>
        </row>
        <row r="51630">
          <cell r="A51630">
            <v>193942</v>
          </cell>
          <cell r="H51630">
            <v>29028</v>
          </cell>
          <cell r="U51630"/>
        </row>
        <row r="51631">
          <cell r="A51631">
            <v>193941</v>
          </cell>
          <cell r="H51631">
            <v>29028</v>
          </cell>
          <cell r="U51631"/>
        </row>
        <row r="51632">
          <cell r="A51632">
            <v>192095</v>
          </cell>
          <cell r="H51632">
            <v>10488</v>
          </cell>
          <cell r="U51632"/>
        </row>
        <row r="51633">
          <cell r="A51633">
            <v>194615</v>
          </cell>
          <cell r="H51633">
            <v>2160</v>
          </cell>
          <cell r="U51633"/>
        </row>
        <row r="51634">
          <cell r="A51634">
            <v>102268</v>
          </cell>
          <cell r="H51634">
            <v>3060</v>
          </cell>
          <cell r="U51634"/>
        </row>
        <row r="51635">
          <cell r="A51635">
            <v>194717</v>
          </cell>
          <cell r="H51635">
            <v>1800</v>
          </cell>
          <cell r="U51635"/>
        </row>
        <row r="51636">
          <cell r="A51636">
            <v>194717</v>
          </cell>
          <cell r="H51636">
            <v>480</v>
          </cell>
          <cell r="U51636"/>
        </row>
        <row r="51637">
          <cell r="A51637">
            <v>194717</v>
          </cell>
          <cell r="H51637">
            <v>63.3</v>
          </cell>
          <cell r="U51637"/>
        </row>
        <row r="51638">
          <cell r="A51638">
            <v>194717</v>
          </cell>
          <cell r="H51638">
            <v>1716</v>
          </cell>
          <cell r="U51638"/>
        </row>
        <row r="51639">
          <cell r="A51639">
            <v>900067</v>
          </cell>
          <cell r="H51639">
            <v>42446</v>
          </cell>
          <cell r="U51639"/>
        </row>
        <row r="51640">
          <cell r="A51640">
            <v>192676</v>
          </cell>
          <cell r="H51640">
            <v>756</v>
          </cell>
          <cell r="U51640"/>
        </row>
        <row r="51641">
          <cell r="A51641">
            <v>193831</v>
          </cell>
          <cell r="H51641">
            <v>1534</v>
          </cell>
          <cell r="U51641"/>
        </row>
        <row r="51642">
          <cell r="A51642" t="str">
            <v>A61242</v>
          </cell>
          <cell r="H51642">
            <v>1034</v>
          </cell>
          <cell r="U51642"/>
        </row>
        <row r="51643">
          <cell r="A51643">
            <v>500743</v>
          </cell>
          <cell r="H51643">
            <v>7596</v>
          </cell>
          <cell r="U51643"/>
        </row>
        <row r="51644">
          <cell r="A51644">
            <v>190029</v>
          </cell>
          <cell r="H51644">
            <v>15340.8</v>
          </cell>
          <cell r="U51644"/>
        </row>
        <row r="51645">
          <cell r="A51645">
            <v>193950</v>
          </cell>
          <cell r="H51645">
            <v>12784</v>
          </cell>
          <cell r="U51645"/>
        </row>
        <row r="51646">
          <cell r="A51646">
            <v>502204</v>
          </cell>
          <cell r="H51646">
            <v>7990</v>
          </cell>
          <cell r="U51646"/>
        </row>
        <row r="51647">
          <cell r="A51647">
            <v>502204</v>
          </cell>
          <cell r="H51647">
            <v>7990</v>
          </cell>
          <cell r="U51647"/>
        </row>
        <row r="51648">
          <cell r="A51648">
            <v>193778</v>
          </cell>
          <cell r="H51648">
            <v>6072.4</v>
          </cell>
          <cell r="U51648"/>
        </row>
        <row r="51649">
          <cell r="A51649" t="str">
            <v>A61275</v>
          </cell>
          <cell r="H51649">
            <v>308</v>
          </cell>
          <cell r="U51649"/>
        </row>
        <row r="51650">
          <cell r="A51650" t="str">
            <v>A61190</v>
          </cell>
          <cell r="H51650">
            <v>744</v>
          </cell>
          <cell r="U51650"/>
        </row>
        <row r="51651">
          <cell r="A51651" t="str">
            <v>A61190</v>
          </cell>
          <cell r="H51651">
            <v>399</v>
          </cell>
          <cell r="U51651"/>
        </row>
        <row r="51652">
          <cell r="A51652">
            <v>102418</v>
          </cell>
          <cell r="H51652">
            <v>477</v>
          </cell>
          <cell r="U51652"/>
        </row>
        <row r="51653">
          <cell r="A51653">
            <v>102418</v>
          </cell>
          <cell r="H51653">
            <v>43.2</v>
          </cell>
          <cell r="U51653"/>
        </row>
        <row r="51654">
          <cell r="A51654">
            <v>100078</v>
          </cell>
          <cell r="H51654">
            <v>2940</v>
          </cell>
          <cell r="U51654"/>
        </row>
        <row r="51655">
          <cell r="A51655">
            <v>100078</v>
          </cell>
          <cell r="H51655">
            <v>2940</v>
          </cell>
          <cell r="U51655"/>
        </row>
        <row r="51656">
          <cell r="A51656">
            <v>101252</v>
          </cell>
          <cell r="H51656">
            <v>10497.84</v>
          </cell>
          <cell r="U51656"/>
        </row>
        <row r="51657">
          <cell r="A51657">
            <v>101533</v>
          </cell>
          <cell r="H51657">
            <v>142.15</v>
          </cell>
          <cell r="U51657"/>
        </row>
        <row r="51658">
          <cell r="A51658">
            <v>101533</v>
          </cell>
          <cell r="H51658">
            <v>2976</v>
          </cell>
          <cell r="U51658"/>
        </row>
        <row r="51659">
          <cell r="A51659">
            <v>102140</v>
          </cell>
          <cell r="H51659">
            <v>1700</v>
          </cell>
          <cell r="U51659"/>
        </row>
        <row r="51660">
          <cell r="A51660">
            <v>102140</v>
          </cell>
          <cell r="H51660">
            <v>960</v>
          </cell>
          <cell r="U51660"/>
        </row>
        <row r="51661">
          <cell r="A51661">
            <v>102140</v>
          </cell>
          <cell r="H51661">
            <v>9240</v>
          </cell>
          <cell r="U51661"/>
        </row>
        <row r="51662">
          <cell r="A51662">
            <v>101529</v>
          </cell>
          <cell r="H51662">
            <v>200</v>
          </cell>
          <cell r="U51662"/>
        </row>
        <row r="51663">
          <cell r="A51663">
            <v>101529</v>
          </cell>
          <cell r="H51663">
            <v>11790</v>
          </cell>
          <cell r="U51663"/>
        </row>
        <row r="51664">
          <cell r="A51664">
            <v>193723</v>
          </cell>
          <cell r="H51664">
            <v>22320</v>
          </cell>
          <cell r="U51664"/>
        </row>
        <row r="51665">
          <cell r="A51665">
            <v>102437</v>
          </cell>
          <cell r="H51665">
            <v>25500</v>
          </cell>
          <cell r="U51665"/>
        </row>
        <row r="51666">
          <cell r="A51666">
            <v>102437</v>
          </cell>
          <cell r="H51666">
            <v>450.84</v>
          </cell>
          <cell r="U51666"/>
        </row>
        <row r="51667">
          <cell r="A51667" t="str">
            <v>A60646</v>
          </cell>
          <cell r="H51667">
            <v>3835.2</v>
          </cell>
          <cell r="U51667"/>
        </row>
        <row r="51668">
          <cell r="A51668" t="str">
            <v>A60646</v>
          </cell>
          <cell r="H51668">
            <v>398.62</v>
          </cell>
          <cell r="U51668"/>
        </row>
        <row r="51669">
          <cell r="A51669" t="str">
            <v>A60646</v>
          </cell>
          <cell r="H51669">
            <v>398.62</v>
          </cell>
          <cell r="U51669"/>
        </row>
        <row r="51670">
          <cell r="A51670">
            <v>100862</v>
          </cell>
          <cell r="H51670">
            <v>4416</v>
          </cell>
          <cell r="U51670"/>
        </row>
        <row r="51671">
          <cell r="A51671">
            <v>192693</v>
          </cell>
          <cell r="H51671">
            <v>11592</v>
          </cell>
          <cell r="U51671"/>
        </row>
        <row r="51672">
          <cell r="A51672">
            <v>190280</v>
          </cell>
          <cell r="H51672">
            <v>2220</v>
          </cell>
          <cell r="U51672"/>
        </row>
        <row r="51673">
          <cell r="A51673">
            <v>190280</v>
          </cell>
          <cell r="H51673">
            <v>80</v>
          </cell>
          <cell r="U51673"/>
        </row>
        <row r="51674">
          <cell r="A51674">
            <v>192905</v>
          </cell>
          <cell r="H51674">
            <v>5340</v>
          </cell>
          <cell r="U51674"/>
        </row>
        <row r="51675">
          <cell r="A51675" t="str">
            <v>A60646</v>
          </cell>
          <cell r="H51675">
            <v>1534.08</v>
          </cell>
          <cell r="U51675"/>
        </row>
        <row r="51676">
          <cell r="A51676">
            <v>192526</v>
          </cell>
          <cell r="H51676">
            <v>4230</v>
          </cell>
          <cell r="U51676"/>
        </row>
        <row r="51677">
          <cell r="A51677">
            <v>192526</v>
          </cell>
          <cell r="H51677">
            <v>34</v>
          </cell>
          <cell r="U51677"/>
        </row>
        <row r="51678">
          <cell r="A51678">
            <v>192526</v>
          </cell>
          <cell r="H51678">
            <v>648</v>
          </cell>
          <cell r="U51678"/>
        </row>
        <row r="51679">
          <cell r="A51679">
            <v>192526</v>
          </cell>
          <cell r="H51679">
            <v>102</v>
          </cell>
          <cell r="U51679"/>
        </row>
        <row r="51680">
          <cell r="A51680" t="str">
            <v>A59359</v>
          </cell>
          <cell r="H51680">
            <v>520</v>
          </cell>
          <cell r="U51680"/>
        </row>
        <row r="51681">
          <cell r="A51681" t="str">
            <v>A59359</v>
          </cell>
          <cell r="H51681">
            <v>1040</v>
          </cell>
          <cell r="U51681"/>
        </row>
        <row r="51682">
          <cell r="A51682" t="str">
            <v>A59359</v>
          </cell>
          <cell r="H51682">
            <v>10200</v>
          </cell>
          <cell r="U51682"/>
        </row>
        <row r="51683">
          <cell r="A51683">
            <v>502603</v>
          </cell>
          <cell r="H51683">
            <v>3000</v>
          </cell>
          <cell r="U51683"/>
        </row>
        <row r="51684">
          <cell r="A51684">
            <v>191670</v>
          </cell>
          <cell r="H51684">
            <v>90</v>
          </cell>
          <cell r="U51684"/>
        </row>
        <row r="51685">
          <cell r="A51685">
            <v>191670</v>
          </cell>
          <cell r="H51685">
            <v>1176</v>
          </cell>
          <cell r="U51685"/>
        </row>
        <row r="51686">
          <cell r="A51686">
            <v>102488</v>
          </cell>
          <cell r="H51686">
            <v>345</v>
          </cell>
          <cell r="U51686"/>
        </row>
        <row r="51687">
          <cell r="A51687">
            <v>102488</v>
          </cell>
          <cell r="H51687">
            <v>1449</v>
          </cell>
          <cell r="U51687"/>
        </row>
        <row r="51688">
          <cell r="A51688">
            <v>102488</v>
          </cell>
          <cell r="H51688">
            <v>379.5</v>
          </cell>
          <cell r="U51688"/>
        </row>
        <row r="51689">
          <cell r="A51689">
            <v>102488</v>
          </cell>
          <cell r="H51689">
            <v>759</v>
          </cell>
          <cell r="U51689"/>
        </row>
        <row r="51690">
          <cell r="A51690">
            <v>102488</v>
          </cell>
          <cell r="H51690">
            <v>407.2</v>
          </cell>
          <cell r="U51690"/>
        </row>
        <row r="51691">
          <cell r="A51691">
            <v>102488</v>
          </cell>
          <cell r="H51691">
            <v>407.2</v>
          </cell>
          <cell r="U51691"/>
        </row>
        <row r="51692">
          <cell r="A51692">
            <v>102488</v>
          </cell>
          <cell r="H51692">
            <v>2760</v>
          </cell>
          <cell r="U51692"/>
        </row>
        <row r="51693">
          <cell r="A51693">
            <v>102488</v>
          </cell>
          <cell r="H51693">
            <v>4278</v>
          </cell>
          <cell r="U51693"/>
        </row>
        <row r="51694">
          <cell r="A51694">
            <v>102488</v>
          </cell>
          <cell r="H51694">
            <v>192.1</v>
          </cell>
          <cell r="U51694"/>
        </row>
        <row r="51695">
          <cell r="A51695">
            <v>101221</v>
          </cell>
          <cell r="H51695">
            <v>3960</v>
          </cell>
          <cell r="U51695"/>
        </row>
        <row r="51696">
          <cell r="A51696">
            <v>192570</v>
          </cell>
          <cell r="H51696">
            <v>23404.77</v>
          </cell>
          <cell r="U51696"/>
        </row>
        <row r="51697">
          <cell r="A51697">
            <v>192570</v>
          </cell>
          <cell r="H51697">
            <v>13940</v>
          </cell>
          <cell r="U51697"/>
        </row>
        <row r="51698">
          <cell r="A51698">
            <v>192570</v>
          </cell>
          <cell r="H51698">
            <v>57600</v>
          </cell>
          <cell r="U51698"/>
        </row>
        <row r="51699">
          <cell r="A51699">
            <v>191650</v>
          </cell>
          <cell r="H51699">
            <v>310</v>
          </cell>
          <cell r="U51699"/>
        </row>
        <row r="51700">
          <cell r="A51700">
            <v>191650</v>
          </cell>
          <cell r="H51700">
            <v>1582</v>
          </cell>
          <cell r="U51700"/>
        </row>
        <row r="51701">
          <cell r="A51701">
            <v>191098</v>
          </cell>
          <cell r="H51701">
            <v>399</v>
          </cell>
          <cell r="U51701"/>
        </row>
        <row r="51702">
          <cell r="A51702">
            <v>191098</v>
          </cell>
          <cell r="H51702">
            <v>5373.7</v>
          </cell>
          <cell r="U51702"/>
        </row>
        <row r="51703">
          <cell r="A51703">
            <v>191098</v>
          </cell>
          <cell r="H51703">
            <v>6485.5</v>
          </cell>
          <cell r="U51703"/>
        </row>
        <row r="51704">
          <cell r="A51704">
            <v>193474</v>
          </cell>
          <cell r="H51704">
            <v>2.4</v>
          </cell>
          <cell r="U51704"/>
        </row>
        <row r="51705">
          <cell r="A51705">
            <v>193474</v>
          </cell>
          <cell r="H51705">
            <v>588</v>
          </cell>
          <cell r="U51705"/>
        </row>
        <row r="51706">
          <cell r="A51706" t="str">
            <v>A60676</v>
          </cell>
          <cell r="H51706">
            <v>1656</v>
          </cell>
          <cell r="U51706"/>
        </row>
        <row r="51707">
          <cell r="A51707">
            <v>501732</v>
          </cell>
          <cell r="H51707">
            <v>3600</v>
          </cell>
          <cell r="U51707"/>
        </row>
        <row r="51708">
          <cell r="A51708">
            <v>201122</v>
          </cell>
          <cell r="H51708">
            <v>2400</v>
          </cell>
          <cell r="U51708"/>
        </row>
        <row r="51709">
          <cell r="A51709">
            <v>201226</v>
          </cell>
          <cell r="H51709">
            <v>480</v>
          </cell>
          <cell r="U51709"/>
        </row>
        <row r="51710">
          <cell r="A51710">
            <v>100274</v>
          </cell>
          <cell r="H51710">
            <v>2940</v>
          </cell>
          <cell r="U51710"/>
        </row>
        <row r="51711">
          <cell r="A51711">
            <v>194584</v>
          </cell>
          <cell r="H51711">
            <v>3540</v>
          </cell>
          <cell r="U51711"/>
        </row>
        <row r="51712">
          <cell r="A51712">
            <v>102349</v>
          </cell>
          <cell r="H51712">
            <v>925</v>
          </cell>
        </row>
        <row r="51713">
          <cell r="A51713">
            <v>102349</v>
          </cell>
          <cell r="H51713">
            <v>46200</v>
          </cell>
        </row>
        <row r="51714">
          <cell r="A51714">
            <v>501298</v>
          </cell>
          <cell r="H51714">
            <v>9792</v>
          </cell>
          <cell r="U51714"/>
        </row>
        <row r="51715">
          <cell r="A51715">
            <v>100275</v>
          </cell>
          <cell r="H51715">
            <v>8820</v>
          </cell>
          <cell r="U51715"/>
        </row>
        <row r="51716">
          <cell r="A51716" t="str">
            <v>A58721</v>
          </cell>
          <cell r="H51716">
            <v>840</v>
          </cell>
          <cell r="U51716"/>
        </row>
        <row r="51717">
          <cell r="A51717">
            <v>101856</v>
          </cell>
          <cell r="H51717">
            <v>2907</v>
          </cell>
          <cell r="U51717"/>
        </row>
        <row r="51718">
          <cell r="A51718">
            <v>191644</v>
          </cell>
          <cell r="H51718">
            <v>1620</v>
          </cell>
          <cell r="U51718"/>
        </row>
        <row r="51719">
          <cell r="A51719" t="str">
            <v>A60072</v>
          </cell>
          <cell r="H51719">
            <v>8940</v>
          </cell>
          <cell r="U51719"/>
        </row>
        <row r="51720">
          <cell r="A51720">
            <v>193478</v>
          </cell>
          <cell r="H51720">
            <v>1179</v>
          </cell>
          <cell r="U51720"/>
        </row>
        <row r="51721">
          <cell r="A51721" t="str">
            <v>A60646</v>
          </cell>
          <cell r="H51721">
            <v>1993.1</v>
          </cell>
          <cell r="U51721"/>
        </row>
        <row r="51722">
          <cell r="A51722" t="str">
            <v>A60646</v>
          </cell>
          <cell r="H51722">
            <v>1534.08</v>
          </cell>
          <cell r="U51722"/>
        </row>
        <row r="51723">
          <cell r="A51723">
            <v>201274</v>
          </cell>
          <cell r="H51723">
            <v>1120</v>
          </cell>
          <cell r="U51723"/>
        </row>
        <row r="51724">
          <cell r="A51724">
            <v>201274</v>
          </cell>
          <cell r="H51724">
            <v>1800</v>
          </cell>
          <cell r="U51724"/>
        </row>
        <row r="51725">
          <cell r="A51725">
            <v>201274</v>
          </cell>
          <cell r="H51725">
            <v>1360</v>
          </cell>
          <cell r="U51725"/>
        </row>
        <row r="51726">
          <cell r="A51726">
            <v>191752</v>
          </cell>
          <cell r="H51726">
            <v>1020.84</v>
          </cell>
          <cell r="U51726"/>
        </row>
        <row r="51727">
          <cell r="A51727">
            <v>193929</v>
          </cell>
          <cell r="H51727">
            <v>120</v>
          </cell>
          <cell r="U51727"/>
        </row>
        <row r="51728">
          <cell r="A51728">
            <v>193929</v>
          </cell>
          <cell r="H51728">
            <v>90</v>
          </cell>
          <cell r="U51728"/>
        </row>
        <row r="51729">
          <cell r="A51729">
            <v>100143</v>
          </cell>
          <cell r="H51729">
            <v>3842</v>
          </cell>
          <cell r="U51729"/>
        </row>
        <row r="51730">
          <cell r="A51730" t="str">
            <v>A59745</v>
          </cell>
          <cell r="H51730">
            <v>496</v>
          </cell>
          <cell r="U51730"/>
        </row>
        <row r="51731">
          <cell r="A51731">
            <v>194538</v>
          </cell>
          <cell r="H51731">
            <v>1181.05</v>
          </cell>
          <cell r="U51731"/>
        </row>
        <row r="51732">
          <cell r="A51732">
            <v>194538</v>
          </cell>
          <cell r="H51732">
            <v>11439</v>
          </cell>
          <cell r="U51732"/>
        </row>
        <row r="51733">
          <cell r="A51733">
            <v>191645</v>
          </cell>
          <cell r="H51733">
            <v>13826</v>
          </cell>
          <cell r="U51733"/>
        </row>
        <row r="51734">
          <cell r="A51734">
            <v>191645</v>
          </cell>
          <cell r="H51734">
            <v>32209</v>
          </cell>
          <cell r="U51734"/>
        </row>
        <row r="51735">
          <cell r="A51735">
            <v>191127</v>
          </cell>
          <cell r="H51735">
            <v>3196</v>
          </cell>
          <cell r="U51735"/>
        </row>
        <row r="51736">
          <cell r="A51736">
            <v>191127</v>
          </cell>
          <cell r="H51736">
            <v>9588</v>
          </cell>
          <cell r="U51736"/>
        </row>
        <row r="51737">
          <cell r="A51737">
            <v>191127</v>
          </cell>
          <cell r="H51737">
            <v>12784</v>
          </cell>
          <cell r="U51737"/>
        </row>
        <row r="51738">
          <cell r="A51738">
            <v>502348</v>
          </cell>
          <cell r="H51738">
            <v>15980</v>
          </cell>
          <cell r="U51738"/>
        </row>
        <row r="51739">
          <cell r="A51739">
            <v>900067</v>
          </cell>
          <cell r="H51739">
            <v>399</v>
          </cell>
          <cell r="U51739"/>
        </row>
        <row r="51740">
          <cell r="A51740" t="str">
            <v>A60646</v>
          </cell>
          <cell r="H51740">
            <v>6519.84</v>
          </cell>
          <cell r="U51740"/>
        </row>
        <row r="51741">
          <cell r="A51741">
            <v>191258</v>
          </cell>
          <cell r="H51741">
            <v>20000</v>
          </cell>
          <cell r="U51741"/>
        </row>
        <row r="51742">
          <cell r="A51742">
            <v>192341</v>
          </cell>
          <cell r="H51742">
            <v>828</v>
          </cell>
          <cell r="U51742"/>
        </row>
        <row r="51743">
          <cell r="A51743">
            <v>194429</v>
          </cell>
          <cell r="H51743">
            <v>130</v>
          </cell>
          <cell r="U51743"/>
        </row>
        <row r="51744">
          <cell r="A51744">
            <v>194429</v>
          </cell>
          <cell r="H51744">
            <v>708</v>
          </cell>
          <cell r="U51744"/>
        </row>
        <row r="51745">
          <cell r="A51745">
            <v>500949</v>
          </cell>
          <cell r="H51745">
            <v>302.39999999999998</v>
          </cell>
          <cell r="U51745"/>
        </row>
        <row r="51746">
          <cell r="A51746">
            <v>100311</v>
          </cell>
          <cell r="H51746">
            <v>552</v>
          </cell>
          <cell r="U51746"/>
        </row>
        <row r="51747">
          <cell r="A51747">
            <v>100415</v>
          </cell>
          <cell r="H51747">
            <v>6000</v>
          </cell>
          <cell r="U51747"/>
        </row>
        <row r="51748">
          <cell r="A51748">
            <v>192442</v>
          </cell>
          <cell r="H51748">
            <v>3540</v>
          </cell>
          <cell r="U51748"/>
        </row>
        <row r="51749">
          <cell r="A51749">
            <v>102131</v>
          </cell>
          <cell r="H51749">
            <v>249.5</v>
          </cell>
          <cell r="U51749"/>
        </row>
        <row r="51750">
          <cell r="A51750" t="str">
            <v>A60303</v>
          </cell>
          <cell r="H51750">
            <v>2640</v>
          </cell>
          <cell r="U51750"/>
        </row>
        <row r="51751">
          <cell r="A51751">
            <v>102605</v>
          </cell>
          <cell r="H51751">
            <v>5148</v>
          </cell>
          <cell r="U51751"/>
        </row>
        <row r="51752">
          <cell r="A51752">
            <v>102605</v>
          </cell>
          <cell r="H51752">
            <v>907.2</v>
          </cell>
          <cell r="U51752"/>
        </row>
        <row r="51753">
          <cell r="A51753" t="str">
            <v>A60606</v>
          </cell>
          <cell r="H51753">
            <v>3720</v>
          </cell>
          <cell r="U51753"/>
        </row>
        <row r="51754">
          <cell r="A51754" t="str">
            <v>A61284</v>
          </cell>
          <cell r="H51754">
            <v>520</v>
          </cell>
          <cell r="U51754"/>
        </row>
        <row r="51755">
          <cell r="A51755" t="str">
            <v>A61284</v>
          </cell>
          <cell r="H51755">
            <v>208</v>
          </cell>
          <cell r="U51755"/>
        </row>
        <row r="51756">
          <cell r="A51756" t="str">
            <v>A61284</v>
          </cell>
          <cell r="H51756">
            <v>3720</v>
          </cell>
          <cell r="U51756"/>
        </row>
        <row r="51757">
          <cell r="A51757">
            <v>900067</v>
          </cell>
          <cell r="H51757">
            <v>399</v>
          </cell>
          <cell r="U51757"/>
        </row>
        <row r="51758">
          <cell r="A51758">
            <v>192013</v>
          </cell>
          <cell r="H51758">
            <v>1430</v>
          </cell>
          <cell r="U51758"/>
        </row>
        <row r="51759">
          <cell r="A51759">
            <v>193606</v>
          </cell>
          <cell r="H51759">
            <v>1496</v>
          </cell>
          <cell r="U51759"/>
        </row>
        <row r="51760">
          <cell r="A51760">
            <v>502947</v>
          </cell>
          <cell r="H51760">
            <v>5777</v>
          </cell>
          <cell r="U51760"/>
        </row>
        <row r="51761">
          <cell r="A51761">
            <v>192236</v>
          </cell>
          <cell r="H51761">
            <v>3488</v>
          </cell>
          <cell r="U51761"/>
        </row>
        <row r="51762">
          <cell r="A51762">
            <v>190363</v>
          </cell>
          <cell r="H51762">
            <v>436857</v>
          </cell>
          <cell r="U51762"/>
        </row>
        <row r="51763">
          <cell r="A51763">
            <v>191733</v>
          </cell>
          <cell r="H51763">
            <v>224</v>
          </cell>
          <cell r="U51763"/>
        </row>
        <row r="51764">
          <cell r="A51764">
            <v>101217</v>
          </cell>
          <cell r="H51764">
            <v>3924</v>
          </cell>
          <cell r="U51764"/>
        </row>
        <row r="51765">
          <cell r="A51765">
            <v>194717</v>
          </cell>
          <cell r="H51765">
            <v>2520</v>
          </cell>
          <cell r="U51765"/>
        </row>
        <row r="51766">
          <cell r="A51766">
            <v>194717</v>
          </cell>
          <cell r="H51766">
            <v>2720</v>
          </cell>
          <cell r="U51766"/>
        </row>
        <row r="51767">
          <cell r="A51767">
            <v>194717</v>
          </cell>
          <cell r="H51767">
            <v>71.239999999999995</v>
          </cell>
          <cell r="U51767"/>
        </row>
        <row r="51768">
          <cell r="A51768">
            <v>194717</v>
          </cell>
          <cell r="H51768">
            <v>572</v>
          </cell>
          <cell r="U51768"/>
        </row>
        <row r="51769">
          <cell r="A51769">
            <v>102616</v>
          </cell>
          <cell r="H51769">
            <v>3835.2</v>
          </cell>
          <cell r="U51769"/>
        </row>
        <row r="51770">
          <cell r="A51770" t="str">
            <v>A60517</v>
          </cell>
          <cell r="H51770">
            <v>18333</v>
          </cell>
          <cell r="U51770"/>
        </row>
        <row r="51771">
          <cell r="A51771">
            <v>192743</v>
          </cell>
          <cell r="H51771">
            <v>816</v>
          </cell>
          <cell r="U51771"/>
        </row>
        <row r="51772">
          <cell r="A51772">
            <v>502849</v>
          </cell>
          <cell r="H51772">
            <v>613</v>
          </cell>
          <cell r="U51772"/>
        </row>
        <row r="51773">
          <cell r="A51773">
            <v>502849</v>
          </cell>
          <cell r="H51773">
            <v>6960</v>
          </cell>
          <cell r="U51773"/>
        </row>
        <row r="51774">
          <cell r="A51774">
            <v>191650</v>
          </cell>
          <cell r="H51774">
            <v>6200</v>
          </cell>
          <cell r="U51774"/>
        </row>
        <row r="51775">
          <cell r="A51775">
            <v>191267</v>
          </cell>
          <cell r="H51775">
            <v>399</v>
          </cell>
          <cell r="U51775"/>
        </row>
        <row r="51776">
          <cell r="A51776">
            <v>101555</v>
          </cell>
          <cell r="H51776">
            <v>816</v>
          </cell>
          <cell r="U51776"/>
        </row>
        <row r="51777">
          <cell r="A51777">
            <v>500144</v>
          </cell>
          <cell r="H51777">
            <v>3402</v>
          </cell>
          <cell r="U51777"/>
        </row>
        <row r="51778">
          <cell r="A51778">
            <v>191432</v>
          </cell>
          <cell r="H51778">
            <v>2822</v>
          </cell>
          <cell r="U51778"/>
        </row>
        <row r="51779">
          <cell r="A51779">
            <v>101219</v>
          </cell>
          <cell r="H51779">
            <v>1260</v>
          </cell>
          <cell r="U51779"/>
        </row>
        <row r="51780">
          <cell r="A51780">
            <v>194636</v>
          </cell>
          <cell r="H51780">
            <v>6264</v>
          </cell>
          <cell r="U51780"/>
        </row>
        <row r="51781">
          <cell r="A51781">
            <v>190264</v>
          </cell>
          <cell r="H51781">
            <v>3488</v>
          </cell>
          <cell r="U51781"/>
        </row>
        <row r="51782">
          <cell r="A51782" t="str">
            <v>A61290</v>
          </cell>
          <cell r="H51782">
            <v>960</v>
          </cell>
          <cell r="U51782"/>
        </row>
        <row r="51783">
          <cell r="A51783">
            <v>190158</v>
          </cell>
          <cell r="H51783">
            <v>352</v>
          </cell>
          <cell r="U51783"/>
        </row>
        <row r="51784">
          <cell r="A51784">
            <v>3346</v>
          </cell>
          <cell r="H51784">
            <v>429</v>
          </cell>
          <cell r="U51784"/>
        </row>
        <row r="51785">
          <cell r="A51785">
            <v>190537</v>
          </cell>
          <cell r="H51785">
            <v>168.42</v>
          </cell>
          <cell r="U51785"/>
        </row>
        <row r="51786">
          <cell r="A51786">
            <v>190537</v>
          </cell>
          <cell r="H51786">
            <v>168.42</v>
          </cell>
          <cell r="U51786"/>
        </row>
        <row r="51787">
          <cell r="A51787">
            <v>190537</v>
          </cell>
          <cell r="H51787">
            <v>448.53</v>
          </cell>
          <cell r="U51787"/>
        </row>
        <row r="51788">
          <cell r="A51788">
            <v>190537</v>
          </cell>
          <cell r="H51788">
            <v>448.53</v>
          </cell>
          <cell r="U51788"/>
        </row>
        <row r="51789">
          <cell r="A51789">
            <v>190537</v>
          </cell>
          <cell r="H51789">
            <v>257.13</v>
          </cell>
          <cell r="U51789"/>
        </row>
        <row r="51790">
          <cell r="A51790">
            <v>500834</v>
          </cell>
          <cell r="H51790">
            <v>2040</v>
          </cell>
          <cell r="U51790"/>
        </row>
        <row r="51791">
          <cell r="A51791">
            <v>100661</v>
          </cell>
          <cell r="H51791">
            <v>4875</v>
          </cell>
          <cell r="U51791"/>
        </row>
        <row r="51792">
          <cell r="A51792">
            <v>100661</v>
          </cell>
          <cell r="H51792">
            <v>159.41999999999999</v>
          </cell>
          <cell r="U51792"/>
        </row>
        <row r="51793">
          <cell r="A51793">
            <v>193027</v>
          </cell>
          <cell r="H51793">
            <v>2304</v>
          </cell>
          <cell r="U51793"/>
        </row>
        <row r="51794">
          <cell r="A51794">
            <v>800236</v>
          </cell>
          <cell r="H51794">
            <v>31590</v>
          </cell>
          <cell r="U51794"/>
        </row>
        <row r="51795">
          <cell r="A51795">
            <v>100167</v>
          </cell>
          <cell r="H51795">
            <v>900</v>
          </cell>
          <cell r="U51795"/>
        </row>
        <row r="51796">
          <cell r="A51796">
            <v>800101</v>
          </cell>
          <cell r="H51796">
            <v>5720</v>
          </cell>
          <cell r="U51796"/>
        </row>
        <row r="51797">
          <cell r="A51797">
            <v>800101</v>
          </cell>
          <cell r="H51797">
            <v>428.55</v>
          </cell>
          <cell r="U51797"/>
        </row>
        <row r="51798">
          <cell r="A51798">
            <v>192797</v>
          </cell>
          <cell r="H51798">
            <v>269</v>
          </cell>
          <cell r="U51798"/>
        </row>
        <row r="51799">
          <cell r="A51799" t="str">
            <v>A59348</v>
          </cell>
          <cell r="H51799">
            <v>176</v>
          </cell>
          <cell r="U51799"/>
        </row>
        <row r="51800">
          <cell r="A51800">
            <v>102017</v>
          </cell>
          <cell r="H51800">
            <v>719.45</v>
          </cell>
          <cell r="U51800"/>
        </row>
        <row r="51801">
          <cell r="A51801">
            <v>102192</v>
          </cell>
          <cell r="H51801">
            <v>62.5</v>
          </cell>
          <cell r="U51801"/>
        </row>
        <row r="51802">
          <cell r="A51802" t="str">
            <v>A59879</v>
          </cell>
          <cell r="H51802">
            <v>611.82000000000005</v>
          </cell>
          <cell r="U51802"/>
        </row>
        <row r="51803">
          <cell r="A51803">
            <v>100719</v>
          </cell>
          <cell r="H51803">
            <v>149.47</v>
          </cell>
          <cell r="U51803"/>
        </row>
        <row r="51804">
          <cell r="A51804">
            <v>100719</v>
          </cell>
          <cell r="H51804">
            <v>204.93</v>
          </cell>
          <cell r="U51804"/>
        </row>
        <row r="51805">
          <cell r="A51805">
            <v>102134</v>
          </cell>
          <cell r="H51805">
            <v>3494.07</v>
          </cell>
          <cell r="U51805"/>
        </row>
        <row r="51806">
          <cell r="A51806" t="str">
            <v>A59567</v>
          </cell>
          <cell r="H51806">
            <v>29.32</v>
          </cell>
          <cell r="U51806"/>
        </row>
        <row r="51807">
          <cell r="A51807">
            <v>102140</v>
          </cell>
          <cell r="H51807">
            <v>920.32</v>
          </cell>
          <cell r="U51807"/>
        </row>
        <row r="51808">
          <cell r="A51808">
            <v>102398</v>
          </cell>
          <cell r="H51808">
            <v>708.73</v>
          </cell>
          <cell r="U51808"/>
        </row>
        <row r="51809">
          <cell r="A51809">
            <v>102141</v>
          </cell>
          <cell r="H51809">
            <v>342</v>
          </cell>
          <cell r="U51809"/>
        </row>
        <row r="51810">
          <cell r="A51810">
            <v>100719</v>
          </cell>
          <cell r="H51810">
            <v>525.07000000000005</v>
          </cell>
          <cell r="U51810"/>
        </row>
        <row r="51811">
          <cell r="A51811">
            <v>190264</v>
          </cell>
          <cell r="H51811">
            <v>8175</v>
          </cell>
          <cell r="U51811"/>
        </row>
        <row r="51812">
          <cell r="A51812">
            <v>193478</v>
          </cell>
          <cell r="H51812">
            <v>65.5</v>
          </cell>
          <cell r="U51812"/>
        </row>
        <row r="51813">
          <cell r="A51813">
            <v>192745</v>
          </cell>
          <cell r="H51813">
            <v>5152</v>
          </cell>
          <cell r="U51813"/>
        </row>
        <row r="51814">
          <cell r="A51814" t="str">
            <v>A60418</v>
          </cell>
          <cell r="H51814">
            <v>450</v>
          </cell>
          <cell r="U51814"/>
        </row>
        <row r="51815">
          <cell r="A51815" t="str">
            <v>A60418</v>
          </cell>
          <cell r="H51815">
            <v>450</v>
          </cell>
          <cell r="U51815"/>
        </row>
        <row r="51816">
          <cell r="A51816">
            <v>194673</v>
          </cell>
          <cell r="H51816">
            <v>2970</v>
          </cell>
          <cell r="U51816"/>
        </row>
        <row r="51817">
          <cell r="A51817">
            <v>194673</v>
          </cell>
          <cell r="H51817">
            <v>4785</v>
          </cell>
          <cell r="U51817"/>
        </row>
        <row r="51818">
          <cell r="A51818">
            <v>191766</v>
          </cell>
          <cell r="H51818">
            <v>7440</v>
          </cell>
          <cell r="U51818"/>
        </row>
        <row r="51819">
          <cell r="A51819" t="str">
            <v>A59549</v>
          </cell>
          <cell r="H51819">
            <v>1488</v>
          </cell>
          <cell r="U51819"/>
        </row>
        <row r="51820">
          <cell r="A51820" t="str">
            <v>A61282</v>
          </cell>
          <cell r="H51820">
            <v>1440</v>
          </cell>
          <cell r="U51820"/>
        </row>
        <row r="51821">
          <cell r="A51821">
            <v>900014</v>
          </cell>
          <cell r="H51821">
            <v>4000</v>
          </cell>
          <cell r="U51821"/>
        </row>
        <row r="51822">
          <cell r="A51822">
            <v>100229</v>
          </cell>
          <cell r="H51822">
            <v>2000</v>
          </cell>
          <cell r="U51822"/>
        </row>
        <row r="51823">
          <cell r="A51823">
            <v>102342</v>
          </cell>
          <cell r="H51823">
            <v>2000</v>
          </cell>
          <cell r="U51823"/>
        </row>
        <row r="51824">
          <cell r="A51824" t="str">
            <v>A60305</v>
          </cell>
          <cell r="H51824">
            <v>4000</v>
          </cell>
          <cell r="U51824"/>
        </row>
        <row r="51825">
          <cell r="A51825" t="str">
            <v>A61259</v>
          </cell>
          <cell r="H51825">
            <v>4000</v>
          </cell>
          <cell r="U51825"/>
        </row>
        <row r="51826">
          <cell r="A51826">
            <v>194014</v>
          </cell>
          <cell r="H51826">
            <v>9900</v>
          </cell>
          <cell r="U51826"/>
        </row>
        <row r="51827">
          <cell r="A51827">
            <v>194289</v>
          </cell>
          <cell r="H51827">
            <v>4320</v>
          </cell>
          <cell r="U51827"/>
        </row>
        <row r="51828">
          <cell r="A51828">
            <v>192797</v>
          </cell>
          <cell r="H51828">
            <v>2760</v>
          </cell>
          <cell r="U51828"/>
        </row>
        <row r="51829">
          <cell r="A51829">
            <v>193607</v>
          </cell>
          <cell r="H51829">
            <v>1034</v>
          </cell>
          <cell r="U51829"/>
        </row>
        <row r="51830">
          <cell r="A51830">
            <v>100578</v>
          </cell>
          <cell r="H51830">
            <v>3192</v>
          </cell>
          <cell r="U51830"/>
        </row>
        <row r="51831">
          <cell r="A51831" t="str">
            <v>A61309</v>
          </cell>
          <cell r="H51831">
            <v>399</v>
          </cell>
          <cell r="U51831"/>
        </row>
        <row r="51832">
          <cell r="A51832" t="str">
            <v>A61322</v>
          </cell>
          <cell r="H51832">
            <v>520</v>
          </cell>
          <cell r="U51832"/>
        </row>
        <row r="51833">
          <cell r="A51833" t="str">
            <v>A61322</v>
          </cell>
          <cell r="H51833">
            <v>3600</v>
          </cell>
          <cell r="U51833"/>
        </row>
        <row r="51834">
          <cell r="A51834">
            <v>101659</v>
          </cell>
          <cell r="H51834">
            <v>157</v>
          </cell>
          <cell r="U51834"/>
        </row>
        <row r="51835">
          <cell r="A51835">
            <v>101659</v>
          </cell>
          <cell r="H51835">
            <v>3120</v>
          </cell>
          <cell r="U51835"/>
        </row>
        <row r="51836">
          <cell r="A51836">
            <v>101951</v>
          </cell>
          <cell r="H51836">
            <v>484.42</v>
          </cell>
          <cell r="U51836"/>
        </row>
        <row r="51837">
          <cell r="A51837">
            <v>101951</v>
          </cell>
          <cell r="H51837">
            <v>425.98</v>
          </cell>
          <cell r="U51837"/>
        </row>
        <row r="51838">
          <cell r="A51838">
            <v>101951</v>
          </cell>
          <cell r="H51838">
            <v>134</v>
          </cell>
          <cell r="U51838"/>
        </row>
        <row r="51839">
          <cell r="A51839" t="str">
            <v>A61311</v>
          </cell>
          <cell r="H51839">
            <v>200</v>
          </cell>
          <cell r="U51839"/>
        </row>
        <row r="51840">
          <cell r="A51840">
            <v>100196</v>
          </cell>
          <cell r="H51840">
            <v>5984</v>
          </cell>
          <cell r="U51840"/>
        </row>
        <row r="51841">
          <cell r="A51841" t="str">
            <v>A60072</v>
          </cell>
          <cell r="H51841">
            <v>2330.25</v>
          </cell>
          <cell r="U51841"/>
        </row>
        <row r="51842">
          <cell r="A51842" t="str">
            <v>A60072</v>
          </cell>
          <cell r="H51842">
            <v>2085</v>
          </cell>
          <cell r="U51842"/>
        </row>
        <row r="51843">
          <cell r="A51843">
            <v>502065</v>
          </cell>
          <cell r="H51843">
            <v>6913</v>
          </cell>
          <cell r="U51843"/>
        </row>
        <row r="51844">
          <cell r="A51844">
            <v>502065</v>
          </cell>
          <cell r="H51844">
            <v>4960</v>
          </cell>
          <cell r="U51844"/>
        </row>
        <row r="51845">
          <cell r="A51845">
            <v>192880</v>
          </cell>
          <cell r="H51845">
            <v>2911.12</v>
          </cell>
          <cell r="U51845"/>
        </row>
        <row r="51846">
          <cell r="A51846">
            <v>192880</v>
          </cell>
          <cell r="H51846">
            <v>14353</v>
          </cell>
          <cell r="U51846"/>
        </row>
        <row r="51847">
          <cell r="A51847">
            <v>191007</v>
          </cell>
          <cell r="H51847">
            <v>774.8</v>
          </cell>
          <cell r="U51847"/>
        </row>
        <row r="51848">
          <cell r="A51848">
            <v>191007</v>
          </cell>
          <cell r="H51848">
            <v>89</v>
          </cell>
          <cell r="U51848"/>
        </row>
        <row r="51849">
          <cell r="A51849">
            <v>191007</v>
          </cell>
          <cell r="H51849">
            <v>596.53</v>
          </cell>
          <cell r="U51849"/>
        </row>
        <row r="51850">
          <cell r="A51850">
            <v>191007</v>
          </cell>
          <cell r="H51850">
            <v>2720.18</v>
          </cell>
          <cell r="U51850"/>
        </row>
        <row r="51851">
          <cell r="A51851">
            <v>191007</v>
          </cell>
          <cell r="H51851">
            <v>69.760000000000005</v>
          </cell>
          <cell r="U51851"/>
        </row>
        <row r="51852">
          <cell r="A51852">
            <v>191007</v>
          </cell>
          <cell r="H51852">
            <v>3521.1</v>
          </cell>
          <cell r="U51852"/>
        </row>
        <row r="51853">
          <cell r="A51853">
            <v>191007</v>
          </cell>
          <cell r="H51853">
            <v>1594.67</v>
          </cell>
          <cell r="U51853"/>
        </row>
        <row r="51854">
          <cell r="A51854">
            <v>191007</v>
          </cell>
          <cell r="H51854">
            <v>1024.8</v>
          </cell>
          <cell r="U51854"/>
        </row>
        <row r="51855">
          <cell r="A51855">
            <v>100493</v>
          </cell>
          <cell r="H51855">
            <v>15000</v>
          </cell>
          <cell r="U51855"/>
        </row>
        <row r="51856">
          <cell r="A51856">
            <v>193048</v>
          </cell>
          <cell r="H51856">
            <v>11250</v>
          </cell>
          <cell r="U51856"/>
        </row>
        <row r="51857">
          <cell r="A51857">
            <v>501628</v>
          </cell>
          <cell r="H51857">
            <v>4956</v>
          </cell>
          <cell r="U51857"/>
        </row>
        <row r="51858">
          <cell r="A51858">
            <v>100216</v>
          </cell>
          <cell r="H51858">
            <v>40000</v>
          </cell>
          <cell r="U51858"/>
        </row>
        <row r="51859">
          <cell r="A51859">
            <v>192880</v>
          </cell>
          <cell r="H51859">
            <v>3564</v>
          </cell>
          <cell r="U51859"/>
        </row>
        <row r="51860">
          <cell r="A51860" t="str">
            <v>A60456</v>
          </cell>
          <cell r="H51860">
            <v>150</v>
          </cell>
          <cell r="U51860"/>
        </row>
        <row r="51861">
          <cell r="A51861" t="str">
            <v>A60456</v>
          </cell>
          <cell r="H51861">
            <v>1560</v>
          </cell>
          <cell r="U51861"/>
        </row>
        <row r="51862">
          <cell r="A51862">
            <v>502440</v>
          </cell>
          <cell r="H51862">
            <v>2670</v>
          </cell>
          <cell r="U51862"/>
        </row>
        <row r="51863">
          <cell r="A51863">
            <v>190753</v>
          </cell>
          <cell r="H51863">
            <v>8880</v>
          </cell>
          <cell r="U51863"/>
        </row>
        <row r="51864">
          <cell r="A51864">
            <v>190753</v>
          </cell>
          <cell r="H51864">
            <v>308</v>
          </cell>
          <cell r="U51864"/>
        </row>
        <row r="51865">
          <cell r="A51865">
            <v>194037</v>
          </cell>
          <cell r="H51865">
            <v>24948</v>
          </cell>
          <cell r="U51865"/>
        </row>
        <row r="51866">
          <cell r="A51866">
            <v>192483</v>
          </cell>
          <cell r="H51866">
            <v>898</v>
          </cell>
          <cell r="U51866"/>
        </row>
        <row r="51867">
          <cell r="A51867">
            <v>101555</v>
          </cell>
          <cell r="H51867">
            <v>13634</v>
          </cell>
          <cell r="U51867"/>
        </row>
        <row r="51868">
          <cell r="A51868">
            <v>102059</v>
          </cell>
          <cell r="H51868">
            <v>11400</v>
          </cell>
          <cell r="U51868"/>
        </row>
        <row r="51869">
          <cell r="A51869" t="str">
            <v>A61315</v>
          </cell>
          <cell r="H51869">
            <v>948</v>
          </cell>
          <cell r="U51869"/>
        </row>
        <row r="51870">
          <cell r="A51870" t="str">
            <v>A61315</v>
          </cell>
          <cell r="H51870">
            <v>1344</v>
          </cell>
          <cell r="U51870"/>
        </row>
        <row r="51871">
          <cell r="A51871" t="str">
            <v>A61315</v>
          </cell>
          <cell r="H51871">
            <v>2808</v>
          </cell>
          <cell r="U51871"/>
        </row>
        <row r="51872">
          <cell r="A51872">
            <v>501647</v>
          </cell>
          <cell r="H51872">
            <v>5100</v>
          </cell>
          <cell r="U51872"/>
        </row>
        <row r="51873">
          <cell r="A51873">
            <v>191822</v>
          </cell>
          <cell r="H51873">
            <v>14828</v>
          </cell>
          <cell r="U51873"/>
        </row>
        <row r="51874">
          <cell r="A51874" t="str">
            <v>A61049</v>
          </cell>
          <cell r="H51874">
            <v>1596</v>
          </cell>
          <cell r="U51874"/>
        </row>
        <row r="51875">
          <cell r="A51875" t="str">
            <v>A61047</v>
          </cell>
          <cell r="H51875">
            <v>1596</v>
          </cell>
          <cell r="U51875"/>
        </row>
        <row r="51876">
          <cell r="A51876">
            <v>201219</v>
          </cell>
          <cell r="H51876">
            <v>8600</v>
          </cell>
          <cell r="U51876"/>
        </row>
        <row r="51877">
          <cell r="A51877" t="str">
            <v>A61307</v>
          </cell>
          <cell r="H51877">
            <v>8600</v>
          </cell>
          <cell r="U51877"/>
        </row>
        <row r="51878">
          <cell r="A51878">
            <v>100566</v>
          </cell>
          <cell r="H51878">
            <v>12900</v>
          </cell>
          <cell r="U51878"/>
        </row>
        <row r="51879">
          <cell r="A51879">
            <v>100731</v>
          </cell>
          <cell r="H51879">
            <v>12900</v>
          </cell>
          <cell r="U51879"/>
        </row>
        <row r="51880">
          <cell r="A51880">
            <v>500281</v>
          </cell>
          <cell r="H51880">
            <v>8600</v>
          </cell>
          <cell r="U51880"/>
        </row>
        <row r="51881">
          <cell r="A51881" t="str">
            <v>A61342</v>
          </cell>
          <cell r="H51881">
            <v>2880</v>
          </cell>
          <cell r="U51881"/>
        </row>
        <row r="51882">
          <cell r="A51882" t="str">
            <v>A61342</v>
          </cell>
          <cell r="H51882">
            <v>125</v>
          </cell>
          <cell r="U51882"/>
        </row>
        <row r="51883">
          <cell r="A51883">
            <v>102143</v>
          </cell>
          <cell r="H51883">
            <v>704</v>
          </cell>
          <cell r="U51883"/>
        </row>
        <row r="51884">
          <cell r="A51884">
            <v>102139</v>
          </cell>
          <cell r="H51884">
            <v>704</v>
          </cell>
          <cell r="U51884"/>
        </row>
        <row r="51885">
          <cell r="A51885">
            <v>193076</v>
          </cell>
          <cell r="H51885">
            <v>4224</v>
          </cell>
          <cell r="U51885"/>
        </row>
        <row r="51886">
          <cell r="A51886">
            <v>100189</v>
          </cell>
          <cell r="H51886">
            <v>158.69999999999999</v>
          </cell>
          <cell r="U51886"/>
        </row>
        <row r="51887">
          <cell r="A51887">
            <v>200450</v>
          </cell>
          <cell r="H51887">
            <v>5668</v>
          </cell>
          <cell r="U51887"/>
        </row>
        <row r="51888">
          <cell r="A51888">
            <v>100196</v>
          </cell>
          <cell r="H51888">
            <v>2500</v>
          </cell>
          <cell r="U51888"/>
        </row>
        <row r="51889">
          <cell r="A51889">
            <v>102530</v>
          </cell>
          <cell r="H51889">
            <v>36384</v>
          </cell>
          <cell r="U51889"/>
        </row>
        <row r="51890">
          <cell r="A51890" t="str">
            <v>A58227</v>
          </cell>
          <cell r="H51890">
            <v>527</v>
          </cell>
          <cell r="U51890"/>
        </row>
        <row r="51891">
          <cell r="A51891">
            <v>193039</v>
          </cell>
          <cell r="H51891">
            <v>1648</v>
          </cell>
          <cell r="U51891"/>
        </row>
        <row r="51892">
          <cell r="A51892">
            <v>193039</v>
          </cell>
          <cell r="H51892">
            <v>18352</v>
          </cell>
          <cell r="U51892"/>
        </row>
        <row r="51893">
          <cell r="A51893" t="str">
            <v>A61231</v>
          </cell>
          <cell r="H51893">
            <v>152</v>
          </cell>
          <cell r="U51893"/>
        </row>
        <row r="51894">
          <cell r="A51894" t="str">
            <v>A61231</v>
          </cell>
          <cell r="H51894">
            <v>4140</v>
          </cell>
          <cell r="U51894"/>
        </row>
        <row r="51895">
          <cell r="A51895">
            <v>502943</v>
          </cell>
          <cell r="H51895">
            <v>129.6</v>
          </cell>
          <cell r="U51895"/>
        </row>
        <row r="51896">
          <cell r="A51896">
            <v>502943</v>
          </cell>
          <cell r="H51896">
            <v>1413</v>
          </cell>
          <cell r="U51896"/>
        </row>
        <row r="51897">
          <cell r="A51897">
            <v>191826</v>
          </cell>
          <cell r="H51897">
            <v>1034</v>
          </cell>
          <cell r="U51897"/>
        </row>
        <row r="51898">
          <cell r="A51898">
            <v>191826</v>
          </cell>
          <cell r="H51898">
            <v>2232</v>
          </cell>
          <cell r="U51898"/>
        </row>
        <row r="51899">
          <cell r="A51899">
            <v>193604</v>
          </cell>
          <cell r="H51899">
            <v>3072</v>
          </cell>
          <cell r="U51899"/>
        </row>
        <row r="51900">
          <cell r="A51900">
            <v>100730</v>
          </cell>
          <cell r="H51900">
            <v>482.5</v>
          </cell>
          <cell r="U51900"/>
        </row>
        <row r="51901">
          <cell r="A51901">
            <v>100730</v>
          </cell>
          <cell r="H51901">
            <v>8000</v>
          </cell>
          <cell r="U51901"/>
        </row>
        <row r="51902">
          <cell r="A51902" t="str">
            <v>A61307</v>
          </cell>
          <cell r="H51902">
            <v>375</v>
          </cell>
          <cell r="U51902"/>
        </row>
        <row r="51903">
          <cell r="A51903" t="str">
            <v>A61307</v>
          </cell>
          <cell r="H51903">
            <v>4000</v>
          </cell>
          <cell r="U51903"/>
        </row>
        <row r="51904">
          <cell r="A51904">
            <v>100596</v>
          </cell>
          <cell r="H51904">
            <v>1209.5999999999999</v>
          </cell>
          <cell r="U51904"/>
        </row>
        <row r="51905">
          <cell r="A51905">
            <v>101555</v>
          </cell>
          <cell r="H51905">
            <v>480</v>
          </cell>
          <cell r="U51905"/>
        </row>
        <row r="51906">
          <cell r="A51906">
            <v>500949</v>
          </cell>
          <cell r="H51906">
            <v>2217.6</v>
          </cell>
          <cell r="U51906"/>
        </row>
        <row r="51907">
          <cell r="A51907">
            <v>193654</v>
          </cell>
          <cell r="H51907">
            <v>1596</v>
          </cell>
          <cell r="U51907"/>
        </row>
        <row r="51908">
          <cell r="A51908">
            <v>192386</v>
          </cell>
          <cell r="H51908">
            <v>4320</v>
          </cell>
          <cell r="U51908"/>
        </row>
        <row r="51909">
          <cell r="A51909">
            <v>100730</v>
          </cell>
          <cell r="H51909">
            <v>10470</v>
          </cell>
          <cell r="U51909"/>
        </row>
        <row r="51910">
          <cell r="A51910">
            <v>100730</v>
          </cell>
          <cell r="H51910">
            <v>250</v>
          </cell>
          <cell r="U51910"/>
        </row>
        <row r="51911">
          <cell r="A51911" t="str">
            <v>A61307</v>
          </cell>
          <cell r="H51911">
            <v>5235</v>
          </cell>
          <cell r="U51911"/>
        </row>
        <row r="51912">
          <cell r="A51912" t="str">
            <v>A61307</v>
          </cell>
          <cell r="H51912">
            <v>250</v>
          </cell>
          <cell r="U51912"/>
        </row>
        <row r="51913">
          <cell r="A51913" t="str">
            <v>A60199</v>
          </cell>
          <cell r="H51913">
            <v>5280</v>
          </cell>
          <cell r="U51913"/>
        </row>
        <row r="51914">
          <cell r="A51914">
            <v>101664</v>
          </cell>
          <cell r="H51914">
            <v>1920</v>
          </cell>
          <cell r="U51914"/>
        </row>
        <row r="51915">
          <cell r="A51915">
            <v>101664</v>
          </cell>
          <cell r="H51915">
            <v>76.75</v>
          </cell>
          <cell r="U51915"/>
        </row>
        <row r="51916">
          <cell r="A51916">
            <v>101781</v>
          </cell>
          <cell r="H51916">
            <v>4860</v>
          </cell>
          <cell r="U51916"/>
        </row>
        <row r="51917">
          <cell r="A51917" t="str">
            <v>A61349</v>
          </cell>
          <cell r="H51917">
            <v>2080</v>
          </cell>
          <cell r="U51917"/>
        </row>
        <row r="51918">
          <cell r="A51918" t="str">
            <v>A61318</v>
          </cell>
          <cell r="H51918">
            <v>900</v>
          </cell>
          <cell r="U51918"/>
        </row>
        <row r="51919">
          <cell r="A51919" t="str">
            <v>A61318</v>
          </cell>
          <cell r="H51919">
            <v>11520</v>
          </cell>
          <cell r="U51919"/>
        </row>
        <row r="51920">
          <cell r="A51920">
            <v>193886</v>
          </cell>
          <cell r="H51920">
            <v>57000</v>
          </cell>
          <cell r="U51920"/>
        </row>
        <row r="51921">
          <cell r="A51921" t="str">
            <v>A61194</v>
          </cell>
          <cell r="H51921">
            <v>205</v>
          </cell>
          <cell r="U51921"/>
        </row>
        <row r="51922">
          <cell r="A51922" t="str">
            <v>A61194</v>
          </cell>
          <cell r="H51922">
            <v>3600</v>
          </cell>
          <cell r="U51922"/>
        </row>
        <row r="51923">
          <cell r="A51923" t="str">
            <v>A60909</v>
          </cell>
          <cell r="H51923">
            <v>698</v>
          </cell>
          <cell r="U51923"/>
        </row>
        <row r="51924">
          <cell r="A51924" t="str">
            <v>A60909</v>
          </cell>
          <cell r="H51924">
            <v>5184</v>
          </cell>
          <cell r="U51924"/>
        </row>
        <row r="51925">
          <cell r="A51925">
            <v>193706</v>
          </cell>
          <cell r="H51925">
            <v>4860</v>
          </cell>
          <cell r="U51925"/>
        </row>
        <row r="51926">
          <cell r="A51926">
            <v>192052</v>
          </cell>
          <cell r="H51926">
            <v>3198</v>
          </cell>
          <cell r="U51926"/>
        </row>
        <row r="51927">
          <cell r="A51927">
            <v>193929</v>
          </cell>
          <cell r="H51927">
            <v>90</v>
          </cell>
          <cell r="U51927"/>
        </row>
        <row r="51928">
          <cell r="A51928">
            <v>191594</v>
          </cell>
          <cell r="H51928">
            <v>1040</v>
          </cell>
          <cell r="U51928"/>
        </row>
        <row r="51929">
          <cell r="A51929">
            <v>193095</v>
          </cell>
          <cell r="H51929">
            <v>144</v>
          </cell>
          <cell r="U51929"/>
        </row>
        <row r="51930">
          <cell r="A51930">
            <v>502265</v>
          </cell>
          <cell r="H51930">
            <v>4440</v>
          </cell>
          <cell r="U51930"/>
        </row>
        <row r="51931">
          <cell r="A51931">
            <v>193584</v>
          </cell>
          <cell r="H51931">
            <v>235.44</v>
          </cell>
          <cell r="U51931"/>
        </row>
        <row r="51932">
          <cell r="A51932">
            <v>193584</v>
          </cell>
          <cell r="H51932">
            <v>1569.6</v>
          </cell>
          <cell r="U51932"/>
        </row>
        <row r="51933">
          <cell r="A51933">
            <v>191510</v>
          </cell>
          <cell r="H51933">
            <v>156.96</v>
          </cell>
          <cell r="U51933"/>
        </row>
        <row r="51934">
          <cell r="A51934">
            <v>191510</v>
          </cell>
          <cell r="H51934">
            <v>8004.96</v>
          </cell>
          <cell r="U51934"/>
        </row>
        <row r="51935">
          <cell r="A51935">
            <v>191093</v>
          </cell>
          <cell r="H51935">
            <v>3453.12</v>
          </cell>
          <cell r="U51935"/>
        </row>
        <row r="51936">
          <cell r="A51936">
            <v>191510</v>
          </cell>
          <cell r="H51936">
            <v>1491.12</v>
          </cell>
          <cell r="U51936"/>
        </row>
        <row r="51937">
          <cell r="A51937">
            <v>191098</v>
          </cell>
          <cell r="H51937">
            <v>2668.32</v>
          </cell>
          <cell r="U51937"/>
        </row>
        <row r="51938">
          <cell r="A51938">
            <v>191094</v>
          </cell>
          <cell r="H51938">
            <v>6121.44</v>
          </cell>
          <cell r="U51938"/>
        </row>
        <row r="51939">
          <cell r="A51939">
            <v>194149</v>
          </cell>
          <cell r="H51939">
            <v>470.88</v>
          </cell>
          <cell r="U51939"/>
        </row>
        <row r="51940">
          <cell r="A51940">
            <v>193401</v>
          </cell>
          <cell r="H51940">
            <v>2432.88</v>
          </cell>
          <cell r="U51940"/>
        </row>
        <row r="51941">
          <cell r="A51941">
            <v>192797</v>
          </cell>
          <cell r="H51941">
            <v>315</v>
          </cell>
          <cell r="U51941"/>
        </row>
        <row r="51942">
          <cell r="A51942">
            <v>102090</v>
          </cell>
          <cell r="H51942">
            <v>432</v>
          </cell>
          <cell r="U51942"/>
        </row>
        <row r="51943">
          <cell r="A51943">
            <v>193607</v>
          </cell>
          <cell r="H51943">
            <v>2210</v>
          </cell>
          <cell r="U51943"/>
        </row>
        <row r="51944">
          <cell r="A51944">
            <v>191675</v>
          </cell>
          <cell r="H51944">
            <v>517</v>
          </cell>
          <cell r="U51944"/>
        </row>
        <row r="51945">
          <cell r="A51945">
            <v>191675</v>
          </cell>
          <cell r="H51945">
            <v>78</v>
          </cell>
          <cell r="U51945"/>
        </row>
        <row r="51946">
          <cell r="A51946">
            <v>194398</v>
          </cell>
          <cell r="H51946">
            <v>12000</v>
          </cell>
          <cell r="U51946"/>
        </row>
        <row r="51947">
          <cell r="A51947">
            <v>192797</v>
          </cell>
          <cell r="H51947">
            <v>13800</v>
          </cell>
          <cell r="U51947"/>
        </row>
        <row r="51948">
          <cell r="A51948" t="str">
            <v>A60567</v>
          </cell>
          <cell r="H51948">
            <v>358</v>
          </cell>
          <cell r="U51948"/>
        </row>
        <row r="51949">
          <cell r="A51949" t="str">
            <v>A60567</v>
          </cell>
          <cell r="H51949">
            <v>4231.2</v>
          </cell>
          <cell r="U51949"/>
        </row>
        <row r="51950">
          <cell r="A51950" t="str">
            <v>A59879</v>
          </cell>
          <cell r="H51950">
            <v>2310</v>
          </cell>
          <cell r="U51950"/>
        </row>
        <row r="51951">
          <cell r="A51951">
            <v>102192</v>
          </cell>
          <cell r="H51951">
            <v>425</v>
          </cell>
          <cell r="U51951"/>
        </row>
        <row r="51952">
          <cell r="A51952">
            <v>102192</v>
          </cell>
          <cell r="H51952">
            <v>480</v>
          </cell>
          <cell r="U51952"/>
        </row>
        <row r="51953">
          <cell r="A51953">
            <v>102192</v>
          </cell>
          <cell r="H51953">
            <v>4620</v>
          </cell>
          <cell r="U51953"/>
        </row>
        <row r="51954">
          <cell r="A51954">
            <v>900039</v>
          </cell>
          <cell r="H51954">
            <v>151.19999999999999</v>
          </cell>
          <cell r="U51954"/>
        </row>
        <row r="51955">
          <cell r="A51955">
            <v>500928</v>
          </cell>
          <cell r="H51955">
            <v>201.6</v>
          </cell>
          <cell r="U51955"/>
        </row>
        <row r="51956">
          <cell r="A51956">
            <v>900077</v>
          </cell>
          <cell r="H51956">
            <v>3720</v>
          </cell>
          <cell r="U51956"/>
        </row>
        <row r="51957">
          <cell r="A51957">
            <v>192461</v>
          </cell>
          <cell r="H51957">
            <v>232.69</v>
          </cell>
          <cell r="U51957"/>
        </row>
        <row r="51958">
          <cell r="A51958">
            <v>192461</v>
          </cell>
          <cell r="H51958">
            <v>16200</v>
          </cell>
          <cell r="U51958"/>
        </row>
        <row r="51959">
          <cell r="A51959">
            <v>194636</v>
          </cell>
          <cell r="H51959">
            <v>16800</v>
          </cell>
          <cell r="U51959"/>
        </row>
        <row r="51960">
          <cell r="A51960">
            <v>194636</v>
          </cell>
          <cell r="H51960">
            <v>3179</v>
          </cell>
          <cell r="U51960"/>
        </row>
        <row r="51961">
          <cell r="A51961">
            <v>194636</v>
          </cell>
          <cell r="H51961">
            <v>547.16999999999996</v>
          </cell>
          <cell r="U51961"/>
        </row>
        <row r="51962">
          <cell r="A51962">
            <v>191535</v>
          </cell>
          <cell r="H51962">
            <v>3528</v>
          </cell>
          <cell r="U51962"/>
        </row>
        <row r="51963">
          <cell r="A51963">
            <v>193941</v>
          </cell>
          <cell r="H51963">
            <v>2694</v>
          </cell>
          <cell r="U51963"/>
        </row>
        <row r="51964">
          <cell r="A51964" t="str">
            <v>A61196</v>
          </cell>
          <cell r="H51964">
            <v>1347</v>
          </cell>
          <cell r="U51964"/>
        </row>
        <row r="51965">
          <cell r="A51965">
            <v>102622</v>
          </cell>
          <cell r="H51965">
            <v>3795.44</v>
          </cell>
          <cell r="U51965"/>
        </row>
        <row r="51966">
          <cell r="A51966">
            <v>102622</v>
          </cell>
          <cell r="H51966">
            <v>1360.45</v>
          </cell>
          <cell r="U51966"/>
        </row>
        <row r="51967">
          <cell r="A51967">
            <v>102622</v>
          </cell>
          <cell r="H51967">
            <v>7849.66</v>
          </cell>
          <cell r="U51967"/>
        </row>
        <row r="51968">
          <cell r="A51968">
            <v>500021</v>
          </cell>
          <cell r="H51968">
            <v>18900</v>
          </cell>
          <cell r="U51968"/>
        </row>
        <row r="51969">
          <cell r="A51969">
            <v>502327</v>
          </cell>
          <cell r="H51969">
            <v>4788</v>
          </cell>
          <cell r="U51969"/>
        </row>
        <row r="51970">
          <cell r="A51970">
            <v>193558</v>
          </cell>
          <cell r="H51970">
            <v>622.86</v>
          </cell>
          <cell r="U51970"/>
        </row>
        <row r="51971">
          <cell r="A51971">
            <v>193558</v>
          </cell>
          <cell r="H51971">
            <v>3737.16</v>
          </cell>
          <cell r="U51971"/>
        </row>
        <row r="51972">
          <cell r="A51972">
            <v>192112</v>
          </cell>
          <cell r="H51972">
            <v>1038.0999999999999</v>
          </cell>
          <cell r="U51972"/>
        </row>
        <row r="51973">
          <cell r="A51973">
            <v>191769</v>
          </cell>
          <cell r="H51973">
            <v>1141.9100000000001</v>
          </cell>
          <cell r="U51973"/>
        </row>
        <row r="51974">
          <cell r="A51974">
            <v>192671</v>
          </cell>
          <cell r="H51974">
            <v>519.04999999999995</v>
          </cell>
          <cell r="U51974"/>
        </row>
        <row r="51975">
          <cell r="A51975">
            <v>192671</v>
          </cell>
          <cell r="H51975">
            <v>519.04999999999995</v>
          </cell>
          <cell r="U51975"/>
        </row>
        <row r="51976">
          <cell r="A51976">
            <v>192671</v>
          </cell>
          <cell r="H51976">
            <v>1245.72</v>
          </cell>
          <cell r="U51976"/>
        </row>
        <row r="51977">
          <cell r="A51977">
            <v>193229</v>
          </cell>
          <cell r="H51977">
            <v>3737.16</v>
          </cell>
          <cell r="U51977"/>
        </row>
        <row r="51978">
          <cell r="A51978">
            <v>191769</v>
          </cell>
          <cell r="H51978">
            <v>311.43</v>
          </cell>
          <cell r="U51978"/>
        </row>
        <row r="51979">
          <cell r="A51979">
            <v>193229</v>
          </cell>
          <cell r="H51979">
            <v>1868.58</v>
          </cell>
          <cell r="U51979"/>
        </row>
        <row r="51980">
          <cell r="A51980">
            <v>193403</v>
          </cell>
          <cell r="H51980">
            <v>3840.97</v>
          </cell>
          <cell r="U51980"/>
        </row>
        <row r="51981">
          <cell r="A51981">
            <v>191816</v>
          </cell>
          <cell r="H51981">
            <v>3114.3</v>
          </cell>
          <cell r="U51981"/>
        </row>
        <row r="51982">
          <cell r="A51982">
            <v>192543</v>
          </cell>
          <cell r="H51982">
            <v>2802.87</v>
          </cell>
          <cell r="U51982"/>
        </row>
        <row r="51983">
          <cell r="A51983">
            <v>192543</v>
          </cell>
          <cell r="H51983">
            <v>1349.53</v>
          </cell>
          <cell r="U51983"/>
        </row>
        <row r="51984">
          <cell r="A51984">
            <v>192112</v>
          </cell>
          <cell r="H51984">
            <v>2906.68</v>
          </cell>
          <cell r="U51984"/>
        </row>
        <row r="51985">
          <cell r="A51985">
            <v>100544</v>
          </cell>
          <cell r="H51985">
            <v>3720</v>
          </cell>
          <cell r="U51985"/>
        </row>
        <row r="51986">
          <cell r="A51986">
            <v>190058</v>
          </cell>
          <cell r="H51986">
            <v>3196</v>
          </cell>
          <cell r="U51986"/>
        </row>
        <row r="51987">
          <cell r="A51987">
            <v>190058</v>
          </cell>
          <cell r="H51987">
            <v>3196</v>
          </cell>
          <cell r="U51987"/>
        </row>
        <row r="51988">
          <cell r="A51988">
            <v>190058</v>
          </cell>
          <cell r="H51988">
            <v>6392</v>
          </cell>
          <cell r="U51988"/>
        </row>
        <row r="51989">
          <cell r="A51989">
            <v>190058</v>
          </cell>
          <cell r="H51989">
            <v>6392</v>
          </cell>
          <cell r="U51989"/>
        </row>
        <row r="51990">
          <cell r="A51990">
            <v>100838</v>
          </cell>
          <cell r="H51990">
            <v>5752.8</v>
          </cell>
          <cell r="U51990"/>
        </row>
        <row r="51991">
          <cell r="A51991">
            <v>190027</v>
          </cell>
          <cell r="H51991">
            <v>3196</v>
          </cell>
          <cell r="U51991"/>
        </row>
        <row r="51992">
          <cell r="A51992">
            <v>501051</v>
          </cell>
          <cell r="H51992">
            <v>2876.4</v>
          </cell>
          <cell r="U51992"/>
        </row>
        <row r="51993">
          <cell r="A51993">
            <v>100708</v>
          </cell>
          <cell r="H51993">
            <v>10560</v>
          </cell>
          <cell r="U51993"/>
        </row>
        <row r="51994">
          <cell r="A51994">
            <v>190057</v>
          </cell>
          <cell r="H51994">
            <v>5752.8</v>
          </cell>
          <cell r="U51994"/>
        </row>
        <row r="51995">
          <cell r="A51995">
            <v>191799</v>
          </cell>
          <cell r="H51995">
            <v>926.84</v>
          </cell>
          <cell r="U51995"/>
        </row>
        <row r="51996">
          <cell r="A51996">
            <v>192936</v>
          </cell>
          <cell r="H51996">
            <v>15117</v>
          </cell>
          <cell r="U51996"/>
        </row>
        <row r="51997">
          <cell r="A51997">
            <v>192936</v>
          </cell>
          <cell r="H51997">
            <v>98400</v>
          </cell>
          <cell r="U51997"/>
        </row>
        <row r="51998">
          <cell r="A51998">
            <v>192936</v>
          </cell>
          <cell r="H51998">
            <v>129600</v>
          </cell>
          <cell r="U51998"/>
        </row>
        <row r="51999">
          <cell r="A51999">
            <v>102616</v>
          </cell>
          <cell r="H51999">
            <v>196.35</v>
          </cell>
          <cell r="U51999"/>
        </row>
        <row r="52000">
          <cell r="A52000">
            <v>102550</v>
          </cell>
          <cell r="H52000">
            <v>9588</v>
          </cell>
          <cell r="U52000"/>
        </row>
        <row r="52001">
          <cell r="A52001">
            <v>502348</v>
          </cell>
          <cell r="H52001">
            <v>15980</v>
          </cell>
          <cell r="U52001"/>
        </row>
        <row r="52002">
          <cell r="A52002" t="str">
            <v>A01957</v>
          </cell>
          <cell r="H52002">
            <v>10492</v>
          </cell>
          <cell r="U52002"/>
        </row>
        <row r="52003">
          <cell r="A52003" t="str">
            <v>A58721</v>
          </cell>
          <cell r="H52003">
            <v>3569</v>
          </cell>
          <cell r="U52003"/>
        </row>
        <row r="52004">
          <cell r="A52004" t="str">
            <v>A59879</v>
          </cell>
          <cell r="H52004">
            <v>240</v>
          </cell>
          <cell r="U52004"/>
        </row>
        <row r="52005">
          <cell r="A52005">
            <v>501079</v>
          </cell>
          <cell r="H52005">
            <v>6264</v>
          </cell>
          <cell r="U52005"/>
        </row>
        <row r="52006">
          <cell r="A52006" t="str">
            <v>A59655</v>
          </cell>
          <cell r="H52006">
            <v>2399.94</v>
          </cell>
          <cell r="U52006"/>
        </row>
        <row r="52007">
          <cell r="A52007">
            <v>900039</v>
          </cell>
          <cell r="H52007">
            <v>1108.8</v>
          </cell>
          <cell r="U52007"/>
        </row>
        <row r="52008">
          <cell r="A52008" t="str">
            <v>A60843</v>
          </cell>
          <cell r="H52008">
            <v>14666.4</v>
          </cell>
          <cell r="U52008"/>
        </row>
        <row r="52009">
          <cell r="A52009">
            <v>100311</v>
          </cell>
          <cell r="H52009">
            <v>552</v>
          </cell>
          <cell r="U52009"/>
        </row>
        <row r="52010">
          <cell r="A52010" t="str">
            <v>A61353</v>
          </cell>
          <cell r="H52010">
            <v>450</v>
          </cell>
          <cell r="U52010"/>
        </row>
        <row r="52011">
          <cell r="A52011" t="str">
            <v>A61353</v>
          </cell>
          <cell r="H52011">
            <v>77</v>
          </cell>
          <cell r="U52011"/>
        </row>
        <row r="52012">
          <cell r="A52012">
            <v>502762</v>
          </cell>
          <cell r="H52012">
            <v>249.2</v>
          </cell>
          <cell r="U52012"/>
        </row>
        <row r="52013">
          <cell r="A52013">
            <v>502762</v>
          </cell>
          <cell r="H52013">
            <v>4428</v>
          </cell>
          <cell r="U52013"/>
        </row>
        <row r="52014">
          <cell r="A52014" t="str">
            <v>A60534</v>
          </cell>
          <cell r="H52014">
            <v>18333</v>
          </cell>
          <cell r="U52014"/>
        </row>
        <row r="52015">
          <cell r="A52015">
            <v>194598</v>
          </cell>
          <cell r="H52015">
            <v>936</v>
          </cell>
          <cell r="U52015"/>
        </row>
        <row r="52016">
          <cell r="A52016">
            <v>194598</v>
          </cell>
          <cell r="H52016">
            <v>7616</v>
          </cell>
          <cell r="U52016"/>
        </row>
        <row r="52017">
          <cell r="A52017">
            <v>194598</v>
          </cell>
          <cell r="H52017">
            <v>225</v>
          </cell>
          <cell r="U52017"/>
        </row>
        <row r="52018">
          <cell r="A52018">
            <v>194598</v>
          </cell>
          <cell r="H52018">
            <v>8640</v>
          </cell>
          <cell r="U52018"/>
        </row>
        <row r="52019">
          <cell r="A52019">
            <v>191236</v>
          </cell>
          <cell r="H52019">
            <v>5200</v>
          </cell>
          <cell r="U52019"/>
        </row>
        <row r="52020">
          <cell r="A52020">
            <v>502435</v>
          </cell>
          <cell r="H52020">
            <v>4500</v>
          </cell>
          <cell r="U52020"/>
        </row>
        <row r="52021">
          <cell r="A52021" t="str">
            <v>A58875</v>
          </cell>
          <cell r="H52021">
            <v>230</v>
          </cell>
          <cell r="U52021"/>
        </row>
        <row r="52022">
          <cell r="A52022" t="str">
            <v>A58875</v>
          </cell>
          <cell r="H52022">
            <v>9600</v>
          </cell>
          <cell r="U52022"/>
        </row>
        <row r="52023">
          <cell r="A52023">
            <v>194578</v>
          </cell>
          <cell r="H52023">
            <v>3690</v>
          </cell>
          <cell r="U52023"/>
        </row>
        <row r="52024">
          <cell r="A52024" t="str">
            <v>A61351</v>
          </cell>
          <cell r="H52024">
            <v>3600</v>
          </cell>
          <cell r="U52024"/>
        </row>
        <row r="52025">
          <cell r="A52025">
            <v>194659</v>
          </cell>
          <cell r="H52025">
            <v>1998</v>
          </cell>
          <cell r="U52025"/>
        </row>
        <row r="52026">
          <cell r="A52026">
            <v>102530</v>
          </cell>
          <cell r="H52026">
            <v>3198</v>
          </cell>
          <cell r="U52026"/>
        </row>
        <row r="52027">
          <cell r="A52027">
            <v>191978</v>
          </cell>
          <cell r="H52027">
            <v>8160</v>
          </cell>
          <cell r="U52027"/>
        </row>
        <row r="52028">
          <cell r="A52028">
            <v>192019</v>
          </cell>
          <cell r="H52028">
            <v>5112</v>
          </cell>
          <cell r="U52028"/>
        </row>
        <row r="52029">
          <cell r="A52029">
            <v>502015</v>
          </cell>
          <cell r="H52029">
            <v>3132</v>
          </cell>
          <cell r="U52029"/>
        </row>
        <row r="52030">
          <cell r="A52030">
            <v>502015</v>
          </cell>
          <cell r="H52030">
            <v>3510</v>
          </cell>
          <cell r="U52030"/>
        </row>
        <row r="52031">
          <cell r="A52031">
            <v>502015</v>
          </cell>
          <cell r="H52031">
            <v>3996</v>
          </cell>
          <cell r="U52031"/>
        </row>
        <row r="52032">
          <cell r="A52032">
            <v>502015</v>
          </cell>
          <cell r="H52032">
            <v>4833</v>
          </cell>
          <cell r="U52032"/>
        </row>
        <row r="52033">
          <cell r="A52033" t="str">
            <v>A60646</v>
          </cell>
          <cell r="H52033">
            <v>767.04</v>
          </cell>
          <cell r="U52033"/>
        </row>
        <row r="52034">
          <cell r="A52034">
            <v>190204</v>
          </cell>
          <cell r="H52034">
            <v>1440</v>
          </cell>
          <cell r="U52034"/>
        </row>
        <row r="52035">
          <cell r="A52035">
            <v>102355</v>
          </cell>
          <cell r="H52035">
            <v>110</v>
          </cell>
          <cell r="U52035"/>
        </row>
        <row r="52036">
          <cell r="A52036">
            <v>102355</v>
          </cell>
          <cell r="H52036">
            <v>220</v>
          </cell>
          <cell r="U52036"/>
        </row>
        <row r="52037">
          <cell r="A52037">
            <v>102355</v>
          </cell>
          <cell r="H52037">
            <v>200</v>
          </cell>
          <cell r="U52037"/>
        </row>
        <row r="52038">
          <cell r="A52038">
            <v>100189</v>
          </cell>
          <cell r="H52038">
            <v>1728</v>
          </cell>
          <cell r="U52038"/>
        </row>
        <row r="52039">
          <cell r="A52039">
            <v>193091</v>
          </cell>
          <cell r="H52039">
            <v>136</v>
          </cell>
          <cell r="U52039"/>
        </row>
        <row r="52040">
          <cell r="A52040">
            <v>193091</v>
          </cell>
          <cell r="H52040">
            <v>2664</v>
          </cell>
          <cell r="U52040"/>
        </row>
        <row r="52041">
          <cell r="A52041">
            <v>194174</v>
          </cell>
          <cell r="H52041">
            <v>507.91</v>
          </cell>
          <cell r="U52041"/>
        </row>
        <row r="52042">
          <cell r="A52042" t="str">
            <v>A58409</v>
          </cell>
          <cell r="H52042">
            <v>360</v>
          </cell>
          <cell r="U52042"/>
        </row>
        <row r="52043">
          <cell r="A52043" t="str">
            <v>A60627</v>
          </cell>
          <cell r="H52043">
            <v>798</v>
          </cell>
          <cell r="U52043"/>
        </row>
        <row r="52044">
          <cell r="A52044" t="str">
            <v>A61346</v>
          </cell>
          <cell r="H52044">
            <v>1908</v>
          </cell>
          <cell r="U52044"/>
        </row>
        <row r="52045">
          <cell r="A52045">
            <v>501299</v>
          </cell>
          <cell r="H52045">
            <v>125</v>
          </cell>
          <cell r="U52045"/>
        </row>
        <row r="52046">
          <cell r="A52046">
            <v>501299</v>
          </cell>
          <cell r="H52046">
            <v>9600</v>
          </cell>
          <cell r="U52046"/>
        </row>
        <row r="52047">
          <cell r="A52047">
            <v>501299</v>
          </cell>
          <cell r="H52047">
            <v>1920</v>
          </cell>
          <cell r="U52047"/>
        </row>
        <row r="52048">
          <cell r="A52048">
            <v>100167</v>
          </cell>
          <cell r="H52048">
            <v>25666.2</v>
          </cell>
          <cell r="U52048"/>
        </row>
        <row r="52049">
          <cell r="A52049" t="str">
            <v>A60159</v>
          </cell>
          <cell r="H52049">
            <v>10999.8</v>
          </cell>
          <cell r="U52049"/>
        </row>
        <row r="52050">
          <cell r="A52050" t="str">
            <v>A61381</v>
          </cell>
          <cell r="H52050">
            <v>1560</v>
          </cell>
          <cell r="U52050"/>
        </row>
        <row r="52051">
          <cell r="A52051" t="str">
            <v>A61381</v>
          </cell>
          <cell r="H52051">
            <v>150</v>
          </cell>
          <cell r="U52051"/>
        </row>
        <row r="52052">
          <cell r="A52052" t="str">
            <v>A61381</v>
          </cell>
          <cell r="H52052">
            <v>8910</v>
          </cell>
          <cell r="U52052"/>
        </row>
        <row r="52053">
          <cell r="A52053">
            <v>191809</v>
          </cell>
          <cell r="H52053">
            <v>10488</v>
          </cell>
          <cell r="U52053"/>
        </row>
        <row r="52054">
          <cell r="A52054">
            <v>100175</v>
          </cell>
          <cell r="H52054">
            <v>540</v>
          </cell>
          <cell r="U52054"/>
        </row>
        <row r="52055">
          <cell r="A52055">
            <v>100175</v>
          </cell>
          <cell r="H52055">
            <v>540</v>
          </cell>
          <cell r="U52055"/>
        </row>
        <row r="52056">
          <cell r="A52056">
            <v>102622</v>
          </cell>
          <cell r="H52056">
            <v>2415.2800000000002</v>
          </cell>
          <cell r="U52056"/>
        </row>
        <row r="52057">
          <cell r="A52057">
            <v>101373</v>
          </cell>
          <cell r="H52057">
            <v>399</v>
          </cell>
          <cell r="U52057"/>
        </row>
        <row r="52058">
          <cell r="A52058">
            <v>201226</v>
          </cell>
          <cell r="H52058">
            <v>576</v>
          </cell>
          <cell r="U52058"/>
        </row>
        <row r="52059">
          <cell r="A52059">
            <v>900042</v>
          </cell>
          <cell r="H52059">
            <v>7333.2</v>
          </cell>
          <cell r="U52059"/>
        </row>
        <row r="52060">
          <cell r="A52060">
            <v>192144</v>
          </cell>
          <cell r="H52060">
            <v>1034</v>
          </cell>
          <cell r="U52060"/>
        </row>
        <row r="52061">
          <cell r="A52061" t="str">
            <v>A58988</v>
          </cell>
          <cell r="H52061">
            <v>3600</v>
          </cell>
          <cell r="U52061"/>
        </row>
        <row r="52062">
          <cell r="A52062" t="str">
            <v>A60155</v>
          </cell>
          <cell r="H52062">
            <v>7333.2</v>
          </cell>
          <cell r="U52062"/>
        </row>
        <row r="52063">
          <cell r="A52063">
            <v>191644</v>
          </cell>
          <cell r="H52063">
            <v>44928</v>
          </cell>
          <cell r="U52063"/>
        </row>
        <row r="52064">
          <cell r="A52064">
            <v>503011</v>
          </cell>
          <cell r="H52064">
            <v>10800</v>
          </cell>
          <cell r="U52064"/>
        </row>
        <row r="52065">
          <cell r="A52065">
            <v>100074</v>
          </cell>
          <cell r="H52065">
            <v>3120</v>
          </cell>
          <cell r="U52065"/>
        </row>
        <row r="52066">
          <cell r="A52066">
            <v>100074</v>
          </cell>
          <cell r="H52066">
            <v>3120</v>
          </cell>
          <cell r="U52066"/>
        </row>
        <row r="52067">
          <cell r="A52067">
            <v>193964</v>
          </cell>
          <cell r="H52067">
            <v>3000</v>
          </cell>
          <cell r="U52067"/>
        </row>
        <row r="52068">
          <cell r="A52068">
            <v>100203</v>
          </cell>
          <cell r="H52068">
            <v>8000</v>
          </cell>
          <cell r="U52068"/>
        </row>
        <row r="52069">
          <cell r="A52069">
            <v>194572</v>
          </cell>
          <cell r="H52069">
            <v>80</v>
          </cell>
          <cell r="U52069"/>
        </row>
        <row r="52070">
          <cell r="A52070">
            <v>194572</v>
          </cell>
          <cell r="H52070">
            <v>1620</v>
          </cell>
          <cell r="U52070"/>
        </row>
        <row r="52071">
          <cell r="A52071">
            <v>101219</v>
          </cell>
          <cell r="H52071">
            <v>5184</v>
          </cell>
          <cell r="U52071"/>
        </row>
        <row r="52072">
          <cell r="A52072">
            <v>100596</v>
          </cell>
          <cell r="H52072">
            <v>12348</v>
          </cell>
          <cell r="U52072"/>
        </row>
        <row r="52073">
          <cell r="A52073">
            <v>190537</v>
          </cell>
          <cell r="H52073">
            <v>33600</v>
          </cell>
          <cell r="U52073"/>
        </row>
        <row r="52074">
          <cell r="A52074">
            <v>192053</v>
          </cell>
          <cell r="H52074">
            <v>3198</v>
          </cell>
          <cell r="U52074"/>
        </row>
        <row r="52075">
          <cell r="A52075" t="str">
            <v>A60981</v>
          </cell>
          <cell r="H52075">
            <v>168.42</v>
          </cell>
          <cell r="U52075"/>
        </row>
        <row r="52076">
          <cell r="A52076" t="str">
            <v>A60981</v>
          </cell>
          <cell r="H52076">
            <v>168.42</v>
          </cell>
          <cell r="U52076"/>
        </row>
        <row r="52077">
          <cell r="A52077" t="str">
            <v>A60981</v>
          </cell>
          <cell r="H52077">
            <v>448.53</v>
          </cell>
          <cell r="U52077"/>
        </row>
        <row r="52078">
          <cell r="A52078" t="str">
            <v>A60981</v>
          </cell>
          <cell r="H52078">
            <v>448.53</v>
          </cell>
          <cell r="U52078"/>
        </row>
        <row r="52079">
          <cell r="A52079" t="str">
            <v>A60981</v>
          </cell>
          <cell r="H52079">
            <v>257.13</v>
          </cell>
          <cell r="U52079"/>
        </row>
        <row r="52080">
          <cell r="A52080">
            <v>192601</v>
          </cell>
          <cell r="H52080">
            <v>276.3</v>
          </cell>
          <cell r="U52080"/>
        </row>
        <row r="52081">
          <cell r="A52081">
            <v>193913</v>
          </cell>
          <cell r="H52081">
            <v>600</v>
          </cell>
          <cell r="U52081"/>
        </row>
        <row r="52082">
          <cell r="A52082">
            <v>192052</v>
          </cell>
          <cell r="H52082">
            <v>7104</v>
          </cell>
          <cell r="U52082"/>
        </row>
        <row r="52083">
          <cell r="A52083">
            <v>191241</v>
          </cell>
          <cell r="H52083">
            <v>50</v>
          </cell>
          <cell r="U52083"/>
        </row>
        <row r="52084">
          <cell r="A52084">
            <v>191007</v>
          </cell>
          <cell r="H52084">
            <v>2717.05</v>
          </cell>
          <cell r="U52084"/>
        </row>
        <row r="52085">
          <cell r="A52085">
            <v>191007</v>
          </cell>
          <cell r="H52085">
            <v>1843.82</v>
          </cell>
          <cell r="U52085"/>
        </row>
        <row r="52086">
          <cell r="A52086">
            <v>191007</v>
          </cell>
          <cell r="H52086">
            <v>1665.3</v>
          </cell>
          <cell r="U52086"/>
        </row>
        <row r="52087">
          <cell r="A52087">
            <v>191007</v>
          </cell>
          <cell r="H52087">
            <v>61.59</v>
          </cell>
          <cell r="U52087"/>
        </row>
        <row r="52088">
          <cell r="A52088">
            <v>191007</v>
          </cell>
          <cell r="H52088">
            <v>2614.9499999999998</v>
          </cell>
          <cell r="U52088"/>
        </row>
        <row r="52089">
          <cell r="A52089">
            <v>191007</v>
          </cell>
          <cell r="H52089">
            <v>1460.47</v>
          </cell>
          <cell r="U52089"/>
        </row>
        <row r="52090">
          <cell r="A52090">
            <v>191007</v>
          </cell>
          <cell r="H52090">
            <v>3948.64</v>
          </cell>
          <cell r="U52090"/>
        </row>
        <row r="52091">
          <cell r="A52091">
            <v>191007</v>
          </cell>
          <cell r="H52091">
            <v>2936.85</v>
          </cell>
          <cell r="U52091"/>
        </row>
        <row r="52092">
          <cell r="A52092">
            <v>190053</v>
          </cell>
          <cell r="H52092">
            <v>5752.8</v>
          </cell>
          <cell r="U52092"/>
        </row>
        <row r="52093">
          <cell r="A52093">
            <v>502413</v>
          </cell>
          <cell r="H52093">
            <v>3835.2</v>
          </cell>
          <cell r="U52093"/>
        </row>
        <row r="52094">
          <cell r="A52094">
            <v>502413</v>
          </cell>
          <cell r="H52094">
            <v>9804</v>
          </cell>
          <cell r="U52094"/>
        </row>
        <row r="52095">
          <cell r="A52095">
            <v>190017</v>
          </cell>
          <cell r="H52095">
            <v>6392</v>
          </cell>
          <cell r="U52095"/>
        </row>
        <row r="52096">
          <cell r="A52096">
            <v>190033</v>
          </cell>
          <cell r="H52096">
            <v>3196</v>
          </cell>
          <cell r="U52096"/>
        </row>
        <row r="52097">
          <cell r="A52097">
            <v>190033</v>
          </cell>
          <cell r="H52097">
            <v>3196</v>
          </cell>
          <cell r="U52097"/>
        </row>
        <row r="52098">
          <cell r="A52098">
            <v>190033</v>
          </cell>
          <cell r="H52098">
            <v>3196</v>
          </cell>
          <cell r="U52098"/>
        </row>
        <row r="52099">
          <cell r="A52099">
            <v>190033</v>
          </cell>
          <cell r="H52099">
            <v>3196</v>
          </cell>
          <cell r="U52099"/>
        </row>
        <row r="52100">
          <cell r="A52100">
            <v>190033</v>
          </cell>
          <cell r="H52100">
            <v>3196</v>
          </cell>
          <cell r="U52100"/>
        </row>
        <row r="52101">
          <cell r="A52101">
            <v>190033</v>
          </cell>
          <cell r="H52101">
            <v>6392</v>
          </cell>
          <cell r="U52101"/>
        </row>
        <row r="52102">
          <cell r="A52102">
            <v>193606</v>
          </cell>
          <cell r="H52102">
            <v>517</v>
          </cell>
          <cell r="U52102"/>
        </row>
        <row r="52103">
          <cell r="A52103">
            <v>193606</v>
          </cell>
          <cell r="H52103">
            <v>1008</v>
          </cell>
          <cell r="U52103"/>
        </row>
        <row r="52104">
          <cell r="A52104">
            <v>190057</v>
          </cell>
          <cell r="H52104">
            <v>797.24</v>
          </cell>
          <cell r="U52104"/>
        </row>
        <row r="52105">
          <cell r="A52105">
            <v>193010</v>
          </cell>
          <cell r="H52105">
            <v>2600</v>
          </cell>
          <cell r="U52105"/>
        </row>
        <row r="52106">
          <cell r="A52106" t="str">
            <v>A61395</v>
          </cell>
          <cell r="H52106">
            <v>708</v>
          </cell>
          <cell r="U52106"/>
        </row>
        <row r="52107">
          <cell r="A52107">
            <v>501130</v>
          </cell>
          <cell r="H52107">
            <v>550</v>
          </cell>
          <cell r="U52107"/>
        </row>
        <row r="52108">
          <cell r="A52108">
            <v>501130</v>
          </cell>
          <cell r="H52108">
            <v>5880</v>
          </cell>
          <cell r="U52108"/>
        </row>
        <row r="52109">
          <cell r="A52109">
            <v>193501</v>
          </cell>
          <cell r="H52109">
            <v>5040</v>
          </cell>
          <cell r="U52109"/>
        </row>
        <row r="52110">
          <cell r="A52110">
            <v>101218</v>
          </cell>
          <cell r="H52110">
            <v>13320</v>
          </cell>
          <cell r="U52110"/>
        </row>
        <row r="52111">
          <cell r="A52111">
            <v>191751</v>
          </cell>
          <cell r="H52111">
            <v>3816</v>
          </cell>
          <cell r="U52111"/>
        </row>
        <row r="52112">
          <cell r="A52112">
            <v>191751</v>
          </cell>
          <cell r="H52112">
            <v>125</v>
          </cell>
          <cell r="U52112"/>
        </row>
        <row r="52113">
          <cell r="A52113">
            <v>101599</v>
          </cell>
          <cell r="H52113">
            <v>5220</v>
          </cell>
          <cell r="U52113"/>
        </row>
        <row r="52114">
          <cell r="A52114">
            <v>194189</v>
          </cell>
          <cell r="H52114">
            <v>1350</v>
          </cell>
          <cell r="U52114"/>
        </row>
        <row r="52115">
          <cell r="A52115">
            <v>500928</v>
          </cell>
          <cell r="H52115">
            <v>151.19999999999999</v>
          </cell>
          <cell r="U52115"/>
        </row>
        <row r="52116">
          <cell r="A52116">
            <v>193629</v>
          </cell>
          <cell r="H52116">
            <v>7560</v>
          </cell>
          <cell r="U52116"/>
        </row>
        <row r="52117">
          <cell r="A52117">
            <v>192742</v>
          </cell>
          <cell r="H52117">
            <v>1836</v>
          </cell>
          <cell r="U52117"/>
        </row>
        <row r="52118">
          <cell r="A52118" t="str">
            <v>A61055</v>
          </cell>
          <cell r="H52118">
            <v>46.25</v>
          </cell>
          <cell r="U52118"/>
        </row>
        <row r="52119">
          <cell r="A52119" t="str">
            <v>A61055</v>
          </cell>
          <cell r="H52119">
            <v>1440</v>
          </cell>
          <cell r="U52119"/>
        </row>
        <row r="52120">
          <cell r="A52120" t="str">
            <v>A61370</v>
          </cell>
          <cell r="H52120">
            <v>517</v>
          </cell>
          <cell r="U52120"/>
        </row>
        <row r="52121">
          <cell r="A52121" t="str">
            <v>A61370</v>
          </cell>
          <cell r="H52121">
            <v>100</v>
          </cell>
          <cell r="U52121"/>
        </row>
        <row r="52122">
          <cell r="A52122" t="str">
            <v>A61370</v>
          </cell>
          <cell r="H52122">
            <v>708</v>
          </cell>
          <cell r="U52122"/>
        </row>
        <row r="52123">
          <cell r="A52123">
            <v>900271</v>
          </cell>
          <cell r="H52123">
            <v>1197</v>
          </cell>
          <cell r="U52123"/>
        </row>
        <row r="52124">
          <cell r="A52124">
            <v>101664</v>
          </cell>
          <cell r="H52124">
            <v>554</v>
          </cell>
          <cell r="U52124"/>
        </row>
        <row r="52125">
          <cell r="A52125">
            <v>101664</v>
          </cell>
          <cell r="H52125">
            <v>489.33</v>
          </cell>
          <cell r="U52125"/>
        </row>
        <row r="52126">
          <cell r="A52126">
            <v>501051</v>
          </cell>
          <cell r="H52126">
            <v>38352</v>
          </cell>
          <cell r="U52126"/>
        </row>
        <row r="52127">
          <cell r="A52127">
            <v>192951</v>
          </cell>
          <cell r="H52127">
            <v>19488</v>
          </cell>
          <cell r="U52127"/>
        </row>
        <row r="52128">
          <cell r="A52128">
            <v>193818</v>
          </cell>
          <cell r="H52128">
            <v>10980</v>
          </cell>
          <cell r="U52128"/>
        </row>
        <row r="52129">
          <cell r="A52129">
            <v>202963</v>
          </cell>
          <cell r="H52129">
            <v>136</v>
          </cell>
          <cell r="U52129"/>
        </row>
        <row r="52130">
          <cell r="A52130">
            <v>202963</v>
          </cell>
          <cell r="H52130">
            <v>2664</v>
          </cell>
          <cell r="U52130"/>
        </row>
        <row r="52131">
          <cell r="A52131" t="str">
            <v>A5882D</v>
          </cell>
          <cell r="H52131">
            <v>4200</v>
          </cell>
          <cell r="U52131"/>
        </row>
        <row r="52132">
          <cell r="A52132">
            <v>501149</v>
          </cell>
          <cell r="H52132">
            <v>23520</v>
          </cell>
          <cell r="U52132"/>
        </row>
        <row r="52133">
          <cell r="A52133">
            <v>101849</v>
          </cell>
          <cell r="H52133">
            <v>14520</v>
          </cell>
          <cell r="U52133"/>
        </row>
        <row r="52134">
          <cell r="A52134">
            <v>101849</v>
          </cell>
          <cell r="H52134">
            <v>325</v>
          </cell>
          <cell r="U52134"/>
        </row>
        <row r="52135">
          <cell r="A52135">
            <v>100212</v>
          </cell>
          <cell r="H52135">
            <v>9133.2000000000007</v>
          </cell>
          <cell r="U52135"/>
        </row>
        <row r="52136">
          <cell r="A52136">
            <v>194337</v>
          </cell>
          <cell r="H52136">
            <v>4320</v>
          </cell>
          <cell r="U52136"/>
        </row>
        <row r="52137">
          <cell r="A52137">
            <v>194337</v>
          </cell>
          <cell r="H52137">
            <v>125</v>
          </cell>
          <cell r="U52137"/>
        </row>
        <row r="52138">
          <cell r="A52138">
            <v>193917</v>
          </cell>
          <cell r="H52138">
            <v>1720.4</v>
          </cell>
          <cell r="U52138"/>
        </row>
        <row r="52139">
          <cell r="A52139">
            <v>193917</v>
          </cell>
          <cell r="H52139">
            <v>1012</v>
          </cell>
          <cell r="U52139"/>
        </row>
        <row r="52140">
          <cell r="A52140">
            <v>192693</v>
          </cell>
          <cell r="H52140">
            <v>9384</v>
          </cell>
          <cell r="U52140"/>
        </row>
        <row r="52141">
          <cell r="A52141">
            <v>800237</v>
          </cell>
          <cell r="H52141">
            <v>4968</v>
          </cell>
          <cell r="U52141"/>
        </row>
        <row r="52142">
          <cell r="A52142">
            <v>192797</v>
          </cell>
          <cell r="H52142">
            <v>2760</v>
          </cell>
          <cell r="U52142"/>
        </row>
        <row r="52143">
          <cell r="A52143">
            <v>192797</v>
          </cell>
          <cell r="H52143">
            <v>269</v>
          </cell>
          <cell r="U52143"/>
        </row>
        <row r="52144">
          <cell r="A52144" t="str">
            <v>A60718</v>
          </cell>
          <cell r="H52144">
            <v>7200</v>
          </cell>
          <cell r="U52144"/>
        </row>
        <row r="52145">
          <cell r="A52145">
            <v>190157</v>
          </cell>
          <cell r="H52145">
            <v>1578.48</v>
          </cell>
          <cell r="U52145"/>
        </row>
        <row r="52146">
          <cell r="A52146">
            <v>190157</v>
          </cell>
          <cell r="H52146">
            <v>77.52</v>
          </cell>
          <cell r="U52146"/>
        </row>
        <row r="52147">
          <cell r="A52147" t="str">
            <v>A60390</v>
          </cell>
          <cell r="H52147">
            <v>15120</v>
          </cell>
          <cell r="U52147"/>
        </row>
        <row r="52148">
          <cell r="A52148">
            <v>102477</v>
          </cell>
          <cell r="H52148">
            <v>100500</v>
          </cell>
          <cell r="U52148"/>
        </row>
        <row r="52149">
          <cell r="A52149" t="str">
            <v>A59280</v>
          </cell>
          <cell r="H52149">
            <v>1620</v>
          </cell>
          <cell r="U52149"/>
        </row>
        <row r="52150">
          <cell r="A52150">
            <v>190774</v>
          </cell>
          <cell r="H52150">
            <v>85</v>
          </cell>
          <cell r="U52150"/>
        </row>
        <row r="52151">
          <cell r="A52151">
            <v>191539</v>
          </cell>
          <cell r="H52151">
            <v>32088.73</v>
          </cell>
          <cell r="U52151"/>
        </row>
        <row r="52152">
          <cell r="A52152">
            <v>100644</v>
          </cell>
          <cell r="H52152">
            <v>840</v>
          </cell>
          <cell r="U52152"/>
        </row>
        <row r="52153">
          <cell r="A52153" t="str">
            <v>A60758</v>
          </cell>
          <cell r="H52153">
            <v>4140</v>
          </cell>
          <cell r="U52153"/>
        </row>
        <row r="52154">
          <cell r="A52154">
            <v>194158</v>
          </cell>
          <cell r="H52154">
            <v>7866</v>
          </cell>
          <cell r="U52154"/>
        </row>
        <row r="52155">
          <cell r="A52155">
            <v>193066</v>
          </cell>
          <cell r="H52155">
            <v>5382</v>
          </cell>
          <cell r="U52155"/>
        </row>
        <row r="52156">
          <cell r="A52156">
            <v>502435</v>
          </cell>
          <cell r="H52156">
            <v>255</v>
          </cell>
          <cell r="U52156"/>
        </row>
        <row r="52157">
          <cell r="A52157">
            <v>100153</v>
          </cell>
          <cell r="H52157">
            <v>2940</v>
          </cell>
          <cell r="U52157"/>
        </row>
        <row r="52158">
          <cell r="A52158">
            <v>191982</v>
          </cell>
          <cell r="H52158">
            <v>756</v>
          </cell>
          <cell r="U52158"/>
        </row>
        <row r="52159">
          <cell r="A52159" t="str">
            <v>A61428</v>
          </cell>
          <cell r="H52159">
            <v>3600</v>
          </cell>
          <cell r="U52159"/>
        </row>
        <row r="52160">
          <cell r="A52160">
            <v>193447</v>
          </cell>
          <cell r="H52160">
            <v>2124</v>
          </cell>
          <cell r="U52160"/>
        </row>
        <row r="52161">
          <cell r="A52161">
            <v>100055</v>
          </cell>
          <cell r="H52161">
            <v>14550</v>
          </cell>
          <cell r="U52161"/>
        </row>
        <row r="52162">
          <cell r="A52162">
            <v>192797</v>
          </cell>
          <cell r="H52162">
            <v>5520</v>
          </cell>
          <cell r="U52162"/>
        </row>
        <row r="52163">
          <cell r="A52163">
            <v>192797</v>
          </cell>
          <cell r="H52163">
            <v>8280</v>
          </cell>
          <cell r="U52163"/>
        </row>
        <row r="52164">
          <cell r="A52164" t="str">
            <v>A59288</v>
          </cell>
          <cell r="H52164">
            <v>132</v>
          </cell>
          <cell r="U52164"/>
        </row>
        <row r="52165">
          <cell r="A52165" t="str">
            <v>A59288</v>
          </cell>
          <cell r="H52165">
            <v>8640</v>
          </cell>
          <cell r="U52165"/>
        </row>
        <row r="52166">
          <cell r="A52166">
            <v>193607</v>
          </cell>
          <cell r="H52166">
            <v>816</v>
          </cell>
          <cell r="U52166"/>
        </row>
        <row r="52167">
          <cell r="A52167">
            <v>100862</v>
          </cell>
          <cell r="H52167">
            <v>2760</v>
          </cell>
          <cell r="U52167"/>
        </row>
        <row r="52168">
          <cell r="A52168" t="str">
            <v>A58260</v>
          </cell>
          <cell r="H52168">
            <v>46200</v>
          </cell>
          <cell r="U52168"/>
        </row>
        <row r="52169">
          <cell r="A52169" t="str">
            <v>A60646</v>
          </cell>
          <cell r="H52169">
            <v>2684.64</v>
          </cell>
          <cell r="U52169"/>
        </row>
        <row r="52170">
          <cell r="A52170">
            <v>192891</v>
          </cell>
          <cell r="H52170">
            <v>180.48</v>
          </cell>
          <cell r="U52170"/>
        </row>
        <row r="52171">
          <cell r="A52171" t="str">
            <v>A60646</v>
          </cell>
          <cell r="H52171">
            <v>3068.16</v>
          </cell>
          <cell r="U52171"/>
        </row>
        <row r="52172">
          <cell r="A52172" t="str">
            <v>A60646</v>
          </cell>
          <cell r="H52172">
            <v>767.04</v>
          </cell>
          <cell r="U52172"/>
        </row>
        <row r="52173">
          <cell r="A52173" t="str">
            <v>A60646</v>
          </cell>
          <cell r="H52173">
            <v>767.04</v>
          </cell>
          <cell r="U52173"/>
        </row>
        <row r="52174">
          <cell r="A52174" t="str">
            <v>A60646</v>
          </cell>
          <cell r="H52174">
            <v>767.04</v>
          </cell>
          <cell r="U52174"/>
        </row>
        <row r="52175">
          <cell r="A52175">
            <v>101555</v>
          </cell>
          <cell r="H52175">
            <v>480</v>
          </cell>
          <cell r="U52175"/>
        </row>
        <row r="52176">
          <cell r="A52176" t="str">
            <v>A60580</v>
          </cell>
          <cell r="H52176">
            <v>7080</v>
          </cell>
          <cell r="U52176"/>
        </row>
        <row r="52177">
          <cell r="A52177">
            <v>100186</v>
          </cell>
          <cell r="H52177">
            <v>13442</v>
          </cell>
          <cell r="U52177"/>
        </row>
        <row r="52178">
          <cell r="A52178">
            <v>100312</v>
          </cell>
          <cell r="H52178">
            <v>77000</v>
          </cell>
          <cell r="U52178"/>
        </row>
        <row r="52179">
          <cell r="A52179" t="str">
            <v>A60646</v>
          </cell>
          <cell r="H52179">
            <v>191.76</v>
          </cell>
          <cell r="U52179"/>
        </row>
        <row r="52180">
          <cell r="A52180" t="str">
            <v>A60646</v>
          </cell>
          <cell r="H52180">
            <v>1917.6</v>
          </cell>
          <cell r="U52180"/>
        </row>
        <row r="52181">
          <cell r="A52181" t="str">
            <v>A60646</v>
          </cell>
          <cell r="H52181">
            <v>3835.2</v>
          </cell>
          <cell r="U52181"/>
        </row>
        <row r="52182">
          <cell r="A52182">
            <v>100217</v>
          </cell>
          <cell r="H52182">
            <v>118400</v>
          </cell>
          <cell r="U52182"/>
        </row>
        <row r="52183">
          <cell r="A52183">
            <v>100217</v>
          </cell>
          <cell r="H52183">
            <v>22200</v>
          </cell>
          <cell r="U52183"/>
        </row>
        <row r="52184">
          <cell r="A52184">
            <v>100157</v>
          </cell>
          <cell r="H52184">
            <v>68000</v>
          </cell>
          <cell r="U52184"/>
        </row>
        <row r="52185">
          <cell r="A52185">
            <v>800050</v>
          </cell>
          <cell r="H52185">
            <v>39840</v>
          </cell>
          <cell r="U52185"/>
        </row>
        <row r="52186">
          <cell r="A52186">
            <v>190453</v>
          </cell>
          <cell r="H52186">
            <v>28800</v>
          </cell>
          <cell r="U52186"/>
        </row>
        <row r="52187">
          <cell r="A52187">
            <v>190453</v>
          </cell>
          <cell r="H52187">
            <v>348.75</v>
          </cell>
          <cell r="U52187"/>
        </row>
        <row r="52188">
          <cell r="A52188">
            <v>191073</v>
          </cell>
          <cell r="H52188">
            <v>14400</v>
          </cell>
          <cell r="U52188"/>
        </row>
        <row r="52189">
          <cell r="A52189">
            <v>190061</v>
          </cell>
          <cell r="H52189">
            <v>15980</v>
          </cell>
          <cell r="U52189"/>
        </row>
        <row r="52190">
          <cell r="A52190">
            <v>190058</v>
          </cell>
          <cell r="H52190">
            <v>9651.92</v>
          </cell>
          <cell r="U52190"/>
        </row>
        <row r="52191">
          <cell r="A52191">
            <v>192891</v>
          </cell>
          <cell r="H52191">
            <v>12240</v>
          </cell>
          <cell r="U52191"/>
        </row>
        <row r="52192">
          <cell r="A52192">
            <v>101373</v>
          </cell>
          <cell r="H52192">
            <v>41774.94</v>
          </cell>
          <cell r="U52192"/>
        </row>
        <row r="52193">
          <cell r="A52193">
            <v>101373</v>
          </cell>
          <cell r="H52193">
            <v>614.64</v>
          </cell>
          <cell r="U52193"/>
        </row>
        <row r="52194">
          <cell r="A52194">
            <v>101373</v>
          </cell>
          <cell r="H52194">
            <v>580.36</v>
          </cell>
          <cell r="U52194"/>
        </row>
        <row r="52195">
          <cell r="A52195">
            <v>101373</v>
          </cell>
          <cell r="H52195">
            <v>1271.1600000000001</v>
          </cell>
          <cell r="U52195"/>
        </row>
        <row r="52196">
          <cell r="A52196">
            <v>101373</v>
          </cell>
          <cell r="H52196">
            <v>756.48</v>
          </cell>
          <cell r="U52196"/>
        </row>
        <row r="52197">
          <cell r="A52197">
            <v>101702</v>
          </cell>
          <cell r="H52197">
            <v>33223.5</v>
          </cell>
          <cell r="U52197"/>
        </row>
        <row r="52198">
          <cell r="A52198">
            <v>101702</v>
          </cell>
          <cell r="H52198">
            <v>580.36</v>
          </cell>
          <cell r="U52198"/>
        </row>
        <row r="52199">
          <cell r="A52199" t="str">
            <v>A58529</v>
          </cell>
          <cell r="H52199">
            <v>6702.48</v>
          </cell>
          <cell r="U52199"/>
        </row>
        <row r="52200">
          <cell r="A52200">
            <v>101705</v>
          </cell>
          <cell r="H52200">
            <v>1964.52</v>
          </cell>
          <cell r="U52200"/>
        </row>
        <row r="52201">
          <cell r="A52201">
            <v>101704</v>
          </cell>
          <cell r="H52201">
            <v>1155.5999999999999</v>
          </cell>
          <cell r="U52201"/>
        </row>
        <row r="52202">
          <cell r="A52202">
            <v>193463</v>
          </cell>
          <cell r="H52202">
            <v>19176</v>
          </cell>
          <cell r="U52202"/>
        </row>
        <row r="52203">
          <cell r="A52203">
            <v>190027</v>
          </cell>
          <cell r="H52203">
            <v>11505.6</v>
          </cell>
          <cell r="U52203"/>
        </row>
        <row r="52204">
          <cell r="A52204" t="str">
            <v>A60155</v>
          </cell>
          <cell r="H52204">
            <v>3666.6</v>
          </cell>
          <cell r="U52204"/>
        </row>
        <row r="52205">
          <cell r="A52205">
            <v>194021</v>
          </cell>
          <cell r="H52205">
            <v>828</v>
          </cell>
          <cell r="U52205"/>
        </row>
        <row r="52206">
          <cell r="A52206">
            <v>501487</v>
          </cell>
          <cell r="H52206">
            <v>270</v>
          </cell>
          <cell r="U52206"/>
        </row>
        <row r="52207">
          <cell r="A52207">
            <v>501487</v>
          </cell>
          <cell r="H52207">
            <v>5520</v>
          </cell>
          <cell r="U52207"/>
        </row>
        <row r="52208">
          <cell r="A52208">
            <v>192790</v>
          </cell>
          <cell r="H52208">
            <v>2760</v>
          </cell>
          <cell r="U52208"/>
        </row>
        <row r="52209">
          <cell r="A52209" t="str">
            <v>A61430</v>
          </cell>
          <cell r="H52209">
            <v>7080</v>
          </cell>
          <cell r="U52209"/>
        </row>
        <row r="52210">
          <cell r="A52210">
            <v>102340</v>
          </cell>
          <cell r="H52210">
            <v>6800</v>
          </cell>
          <cell r="U52210"/>
        </row>
        <row r="52211">
          <cell r="A52211" t="str">
            <v>A58354</v>
          </cell>
          <cell r="H52211">
            <v>17000</v>
          </cell>
          <cell r="U52211"/>
        </row>
        <row r="52212">
          <cell r="A52212">
            <v>100670</v>
          </cell>
          <cell r="H52212">
            <v>6800</v>
          </cell>
          <cell r="U52212"/>
        </row>
        <row r="52213">
          <cell r="A52213" t="str">
            <v>A58358</v>
          </cell>
          <cell r="H52213">
            <v>5100</v>
          </cell>
          <cell r="U52213"/>
        </row>
        <row r="52214">
          <cell r="A52214">
            <v>100229</v>
          </cell>
          <cell r="H52214">
            <v>3400</v>
          </cell>
          <cell r="U52214"/>
        </row>
        <row r="52215">
          <cell r="A52215">
            <v>192390</v>
          </cell>
          <cell r="H52215">
            <v>1700</v>
          </cell>
          <cell r="U52215"/>
        </row>
        <row r="52216">
          <cell r="A52216">
            <v>191395</v>
          </cell>
          <cell r="H52216">
            <v>3400</v>
          </cell>
          <cell r="U52216"/>
        </row>
        <row r="52217">
          <cell r="A52217" t="str">
            <v>A58356</v>
          </cell>
          <cell r="H52217">
            <v>17000</v>
          </cell>
          <cell r="U52217"/>
        </row>
        <row r="52218">
          <cell r="A52218" t="str">
            <v>A58362</v>
          </cell>
          <cell r="H52218">
            <v>6800</v>
          </cell>
          <cell r="U52218"/>
        </row>
        <row r="52219">
          <cell r="A52219">
            <v>102342</v>
          </cell>
          <cell r="H52219">
            <v>6800</v>
          </cell>
          <cell r="U52219"/>
        </row>
        <row r="52220">
          <cell r="A52220">
            <v>900014</v>
          </cell>
          <cell r="H52220">
            <v>10200</v>
          </cell>
          <cell r="U52220"/>
        </row>
        <row r="52221">
          <cell r="A52221" t="str">
            <v>A61259</v>
          </cell>
          <cell r="H52221">
            <v>5100</v>
          </cell>
          <cell r="U52221"/>
        </row>
        <row r="52222">
          <cell r="A52222" t="str">
            <v>A60305</v>
          </cell>
          <cell r="H52222">
            <v>5100</v>
          </cell>
          <cell r="U52222"/>
        </row>
        <row r="52223">
          <cell r="A52223">
            <v>190061</v>
          </cell>
          <cell r="H52223">
            <v>193.35</v>
          </cell>
          <cell r="U52223"/>
        </row>
        <row r="52224">
          <cell r="A52224">
            <v>190061</v>
          </cell>
          <cell r="H52224">
            <v>490.92</v>
          </cell>
          <cell r="U52224"/>
        </row>
        <row r="52225">
          <cell r="A52225">
            <v>190063</v>
          </cell>
          <cell r="H52225">
            <v>5752.8</v>
          </cell>
          <cell r="U52225"/>
        </row>
        <row r="52226">
          <cell r="A52226">
            <v>502035</v>
          </cell>
          <cell r="H52226">
            <v>240</v>
          </cell>
          <cell r="U52226"/>
        </row>
        <row r="52227">
          <cell r="A52227" t="str">
            <v>A59539</v>
          </cell>
          <cell r="H52227">
            <v>5880</v>
          </cell>
          <cell r="U52227"/>
        </row>
        <row r="52228">
          <cell r="A52228">
            <v>190342</v>
          </cell>
          <cell r="H52228">
            <v>305.86</v>
          </cell>
          <cell r="U52228"/>
        </row>
        <row r="52229">
          <cell r="A52229">
            <v>190342</v>
          </cell>
          <cell r="H52229">
            <v>279.06</v>
          </cell>
          <cell r="U52229"/>
        </row>
        <row r="52230">
          <cell r="A52230">
            <v>100036</v>
          </cell>
          <cell r="H52230">
            <v>6204</v>
          </cell>
          <cell r="U52230"/>
        </row>
        <row r="52231">
          <cell r="A52231">
            <v>190898</v>
          </cell>
          <cell r="H52231">
            <v>2464</v>
          </cell>
          <cell r="U52231"/>
        </row>
        <row r="52232">
          <cell r="A52232">
            <v>190898</v>
          </cell>
          <cell r="H52232">
            <v>924</v>
          </cell>
          <cell r="U52232"/>
        </row>
        <row r="52233">
          <cell r="A52233">
            <v>192053</v>
          </cell>
          <cell r="H52233">
            <v>13296</v>
          </cell>
          <cell r="U52233"/>
        </row>
        <row r="52234">
          <cell r="A52234">
            <v>100175</v>
          </cell>
          <cell r="H52234">
            <v>6818.4</v>
          </cell>
          <cell r="U52234"/>
        </row>
        <row r="52235">
          <cell r="A52235">
            <v>190373</v>
          </cell>
          <cell r="H52235">
            <v>420</v>
          </cell>
          <cell r="U52235"/>
        </row>
        <row r="52236">
          <cell r="A52236">
            <v>190373</v>
          </cell>
          <cell r="H52236">
            <v>420</v>
          </cell>
          <cell r="U52236"/>
        </row>
        <row r="52237">
          <cell r="A52237">
            <v>192703</v>
          </cell>
          <cell r="H52237">
            <v>125</v>
          </cell>
          <cell r="U52237"/>
        </row>
        <row r="52238">
          <cell r="A52238">
            <v>192703</v>
          </cell>
          <cell r="H52238">
            <v>1632</v>
          </cell>
          <cell r="U52238"/>
        </row>
        <row r="52239">
          <cell r="A52239">
            <v>192694</v>
          </cell>
          <cell r="H52239">
            <v>169</v>
          </cell>
          <cell r="U52239"/>
        </row>
        <row r="52240">
          <cell r="A52240">
            <v>192694</v>
          </cell>
          <cell r="H52240">
            <v>8160</v>
          </cell>
          <cell r="U52240"/>
        </row>
        <row r="52241">
          <cell r="A52241">
            <v>100196</v>
          </cell>
          <cell r="H52241">
            <v>1200</v>
          </cell>
          <cell r="U52241"/>
        </row>
        <row r="52242">
          <cell r="A52242">
            <v>193066</v>
          </cell>
          <cell r="H52242">
            <v>2173.5</v>
          </cell>
          <cell r="U52242"/>
        </row>
        <row r="52243">
          <cell r="A52243">
            <v>193066</v>
          </cell>
          <cell r="H52243">
            <v>5152.68</v>
          </cell>
          <cell r="U52243"/>
        </row>
        <row r="52244">
          <cell r="A52244" t="str">
            <v>A60646</v>
          </cell>
          <cell r="H52244">
            <v>1534.08</v>
          </cell>
          <cell r="U52244"/>
        </row>
        <row r="52245">
          <cell r="A52245">
            <v>501758</v>
          </cell>
          <cell r="H52245">
            <v>9268.2000000000007</v>
          </cell>
          <cell r="U52245"/>
        </row>
        <row r="52246">
          <cell r="A52246">
            <v>194196</v>
          </cell>
          <cell r="H52246">
            <v>720</v>
          </cell>
          <cell r="U52246"/>
        </row>
        <row r="52247">
          <cell r="A52247">
            <v>100974</v>
          </cell>
          <cell r="H52247">
            <v>11700</v>
          </cell>
          <cell r="U52247"/>
        </row>
        <row r="52248">
          <cell r="A52248">
            <v>192988</v>
          </cell>
          <cell r="H52248">
            <v>2970</v>
          </cell>
          <cell r="U52248"/>
        </row>
        <row r="52249">
          <cell r="A52249" t="str">
            <v>A61412</v>
          </cell>
          <cell r="H52249">
            <v>18000</v>
          </cell>
          <cell r="U52249"/>
        </row>
        <row r="52250">
          <cell r="A52250" t="str">
            <v>A60646</v>
          </cell>
          <cell r="H52250">
            <v>2301.12</v>
          </cell>
          <cell r="U52250"/>
        </row>
        <row r="52251">
          <cell r="A52251">
            <v>192293</v>
          </cell>
          <cell r="H52251">
            <v>3864</v>
          </cell>
          <cell r="U52251"/>
        </row>
        <row r="52252">
          <cell r="A52252">
            <v>102134</v>
          </cell>
          <cell r="H52252">
            <v>6930</v>
          </cell>
          <cell r="U52252"/>
        </row>
        <row r="52253">
          <cell r="A52253">
            <v>102134</v>
          </cell>
          <cell r="H52253">
            <v>720</v>
          </cell>
          <cell r="U52253"/>
        </row>
        <row r="52254">
          <cell r="A52254">
            <v>500139</v>
          </cell>
          <cell r="H52254">
            <v>13452</v>
          </cell>
          <cell r="U52254"/>
        </row>
        <row r="52255">
          <cell r="A52255">
            <v>192595</v>
          </cell>
          <cell r="H52255">
            <v>1573</v>
          </cell>
          <cell r="U52255"/>
        </row>
        <row r="52256">
          <cell r="A52256">
            <v>100040</v>
          </cell>
          <cell r="H52256">
            <v>59400</v>
          </cell>
          <cell r="U52256"/>
        </row>
        <row r="52257">
          <cell r="A52257">
            <v>100177</v>
          </cell>
          <cell r="H52257">
            <v>5643</v>
          </cell>
          <cell r="U52257"/>
        </row>
        <row r="52258">
          <cell r="A52258">
            <v>100177</v>
          </cell>
          <cell r="H52258">
            <v>5874</v>
          </cell>
          <cell r="U52258"/>
        </row>
        <row r="52259">
          <cell r="A52259">
            <v>100177</v>
          </cell>
          <cell r="H52259">
            <v>6699</v>
          </cell>
          <cell r="U52259"/>
        </row>
        <row r="52260">
          <cell r="A52260">
            <v>100177</v>
          </cell>
          <cell r="H52260">
            <v>12672</v>
          </cell>
          <cell r="U52260"/>
        </row>
        <row r="52261">
          <cell r="A52261">
            <v>100242</v>
          </cell>
          <cell r="H52261">
            <v>10692</v>
          </cell>
          <cell r="U52261"/>
        </row>
        <row r="52262">
          <cell r="A52262">
            <v>502932</v>
          </cell>
          <cell r="H52262">
            <v>480</v>
          </cell>
          <cell r="U52262"/>
        </row>
        <row r="52263">
          <cell r="A52263">
            <v>100925</v>
          </cell>
          <cell r="H52263">
            <v>2396.36</v>
          </cell>
          <cell r="U52263"/>
        </row>
        <row r="52264">
          <cell r="A52264">
            <v>100925</v>
          </cell>
          <cell r="H52264">
            <v>11546.39</v>
          </cell>
          <cell r="U52264"/>
        </row>
        <row r="52265">
          <cell r="A52265">
            <v>100925</v>
          </cell>
          <cell r="H52265">
            <v>2396.36</v>
          </cell>
          <cell r="U52265"/>
        </row>
        <row r="52266">
          <cell r="A52266">
            <v>100925</v>
          </cell>
          <cell r="H52266">
            <v>13652.11</v>
          </cell>
          <cell r="U52266"/>
        </row>
        <row r="52267">
          <cell r="A52267">
            <v>502694</v>
          </cell>
          <cell r="H52267">
            <v>949.25</v>
          </cell>
          <cell r="U52267"/>
        </row>
        <row r="52268">
          <cell r="A52268">
            <v>192144</v>
          </cell>
          <cell r="H52268">
            <v>6358</v>
          </cell>
          <cell r="U52268"/>
        </row>
        <row r="52269">
          <cell r="A52269">
            <v>100196</v>
          </cell>
          <cell r="H52269">
            <v>5508</v>
          </cell>
          <cell r="U52269"/>
        </row>
        <row r="52270">
          <cell r="A52270">
            <v>102268</v>
          </cell>
          <cell r="H52270">
            <v>3060</v>
          </cell>
          <cell r="U52270"/>
        </row>
        <row r="52271">
          <cell r="A52271">
            <v>800231</v>
          </cell>
          <cell r="H52271">
            <v>22656</v>
          </cell>
          <cell r="U52271"/>
        </row>
        <row r="52272">
          <cell r="A52272">
            <v>101373</v>
          </cell>
          <cell r="H52272">
            <v>902.54</v>
          </cell>
          <cell r="U52272"/>
        </row>
        <row r="52273">
          <cell r="A52273">
            <v>100719</v>
          </cell>
          <cell r="H52273">
            <v>5544</v>
          </cell>
          <cell r="U52273"/>
        </row>
        <row r="52274">
          <cell r="A52274">
            <v>100719</v>
          </cell>
          <cell r="H52274">
            <v>576</v>
          </cell>
          <cell r="U52274"/>
        </row>
        <row r="52275">
          <cell r="A52275">
            <v>900271</v>
          </cell>
          <cell r="H52275">
            <v>1425.6</v>
          </cell>
          <cell r="U52275"/>
        </row>
        <row r="52276">
          <cell r="A52276">
            <v>900271</v>
          </cell>
          <cell r="H52276">
            <v>2376</v>
          </cell>
          <cell r="U52276"/>
        </row>
        <row r="52277">
          <cell r="A52277">
            <v>900271</v>
          </cell>
          <cell r="H52277">
            <v>2376</v>
          </cell>
          <cell r="U52277"/>
        </row>
        <row r="52278">
          <cell r="A52278">
            <v>900271</v>
          </cell>
          <cell r="H52278">
            <v>7128</v>
          </cell>
          <cell r="U52278"/>
        </row>
        <row r="52279">
          <cell r="A52279">
            <v>900271</v>
          </cell>
          <cell r="H52279">
            <v>8553.6</v>
          </cell>
          <cell r="U52279"/>
        </row>
        <row r="52280">
          <cell r="A52280">
            <v>900271</v>
          </cell>
          <cell r="H52280">
            <v>9979.2000000000007</v>
          </cell>
          <cell r="U52280"/>
        </row>
        <row r="52281">
          <cell r="A52281">
            <v>502943</v>
          </cell>
          <cell r="H52281">
            <v>129.6</v>
          </cell>
          <cell r="U52281"/>
        </row>
        <row r="52282">
          <cell r="A52282">
            <v>502943</v>
          </cell>
          <cell r="H52282">
            <v>1413</v>
          </cell>
          <cell r="U52282"/>
        </row>
        <row r="52283">
          <cell r="A52283">
            <v>100196</v>
          </cell>
          <cell r="H52283">
            <v>4828</v>
          </cell>
          <cell r="U52283"/>
        </row>
        <row r="52284">
          <cell r="A52284">
            <v>900067</v>
          </cell>
          <cell r="H52284">
            <v>39558</v>
          </cell>
          <cell r="U52284"/>
        </row>
        <row r="52285">
          <cell r="A52285">
            <v>190888</v>
          </cell>
          <cell r="H52285">
            <v>113.35</v>
          </cell>
          <cell r="U52285"/>
        </row>
        <row r="52286">
          <cell r="A52286">
            <v>190888</v>
          </cell>
          <cell r="H52286">
            <v>149.15</v>
          </cell>
          <cell r="U52286"/>
        </row>
        <row r="52287">
          <cell r="A52287">
            <v>190888</v>
          </cell>
          <cell r="H52287">
            <v>615.70000000000005</v>
          </cell>
          <cell r="U52287"/>
        </row>
        <row r="52288">
          <cell r="A52288">
            <v>190888</v>
          </cell>
          <cell r="H52288">
            <v>441.19</v>
          </cell>
          <cell r="U52288"/>
        </row>
        <row r="52289">
          <cell r="A52289">
            <v>102138</v>
          </cell>
          <cell r="H52289">
            <v>528</v>
          </cell>
          <cell r="U52289"/>
        </row>
        <row r="52290">
          <cell r="A52290">
            <v>102138</v>
          </cell>
          <cell r="H52290">
            <v>924</v>
          </cell>
          <cell r="U52290"/>
        </row>
        <row r="52291">
          <cell r="A52291">
            <v>192507</v>
          </cell>
          <cell r="H52291">
            <v>792</v>
          </cell>
          <cell r="U52291"/>
        </row>
        <row r="52292">
          <cell r="A52292">
            <v>192507</v>
          </cell>
          <cell r="H52292">
            <v>720</v>
          </cell>
          <cell r="U52292"/>
        </row>
        <row r="52293">
          <cell r="A52293">
            <v>900039</v>
          </cell>
          <cell r="H52293">
            <v>12672</v>
          </cell>
          <cell r="U52293"/>
        </row>
        <row r="52294">
          <cell r="A52294">
            <v>191432</v>
          </cell>
          <cell r="H52294">
            <v>2074</v>
          </cell>
          <cell r="U52294"/>
        </row>
        <row r="52295">
          <cell r="A52295" t="str">
            <v>A60646</v>
          </cell>
          <cell r="H52295">
            <v>383.52</v>
          </cell>
          <cell r="U52295"/>
        </row>
        <row r="52296">
          <cell r="A52296">
            <v>100719</v>
          </cell>
          <cell r="H52296">
            <v>2310</v>
          </cell>
          <cell r="U52296"/>
        </row>
        <row r="52297">
          <cell r="A52297">
            <v>100719</v>
          </cell>
          <cell r="H52297">
            <v>240</v>
          </cell>
          <cell r="U52297"/>
        </row>
        <row r="52298">
          <cell r="A52298">
            <v>100719</v>
          </cell>
          <cell r="H52298">
            <v>2772</v>
          </cell>
          <cell r="U52298"/>
        </row>
        <row r="52299">
          <cell r="A52299">
            <v>100719</v>
          </cell>
          <cell r="H52299">
            <v>288</v>
          </cell>
          <cell r="U52299"/>
        </row>
        <row r="52300">
          <cell r="A52300" t="str">
            <v>A60303</v>
          </cell>
          <cell r="H52300">
            <v>2640</v>
          </cell>
          <cell r="U52300"/>
        </row>
        <row r="52301">
          <cell r="A52301">
            <v>502694</v>
          </cell>
          <cell r="H52301">
            <v>3024</v>
          </cell>
          <cell r="U52301"/>
        </row>
        <row r="52302">
          <cell r="A52302">
            <v>101221</v>
          </cell>
          <cell r="H52302">
            <v>1310.4000000000001</v>
          </cell>
          <cell r="U52302"/>
        </row>
        <row r="52303">
          <cell r="A52303">
            <v>191667</v>
          </cell>
          <cell r="H52303">
            <v>1512</v>
          </cell>
          <cell r="U52303"/>
        </row>
        <row r="52304">
          <cell r="A52304">
            <v>192940</v>
          </cell>
          <cell r="H52304">
            <v>3660</v>
          </cell>
          <cell r="U52304"/>
        </row>
        <row r="52305">
          <cell r="A52305">
            <v>102141</v>
          </cell>
          <cell r="H52305">
            <v>2310</v>
          </cell>
          <cell r="U52305"/>
        </row>
        <row r="52306">
          <cell r="A52306">
            <v>102141</v>
          </cell>
          <cell r="H52306">
            <v>240</v>
          </cell>
          <cell r="U52306"/>
        </row>
        <row r="52307">
          <cell r="A52307">
            <v>102017</v>
          </cell>
          <cell r="H52307">
            <v>4620</v>
          </cell>
          <cell r="U52307"/>
        </row>
        <row r="52308">
          <cell r="A52308">
            <v>102017</v>
          </cell>
          <cell r="H52308">
            <v>480</v>
          </cell>
          <cell r="U52308"/>
        </row>
        <row r="52309">
          <cell r="A52309" t="str">
            <v>A60646</v>
          </cell>
          <cell r="H52309">
            <v>4985.76</v>
          </cell>
          <cell r="U52309"/>
        </row>
        <row r="52310">
          <cell r="A52310">
            <v>100055</v>
          </cell>
          <cell r="H52310">
            <v>29100</v>
          </cell>
          <cell r="U52310"/>
        </row>
        <row r="52311">
          <cell r="A52311">
            <v>500928</v>
          </cell>
          <cell r="H52311">
            <v>856.8</v>
          </cell>
          <cell r="U52311"/>
        </row>
        <row r="52312">
          <cell r="A52312">
            <v>101555</v>
          </cell>
          <cell r="H52312">
            <v>816</v>
          </cell>
          <cell r="U52312"/>
        </row>
        <row r="52313">
          <cell r="A52313" t="str">
            <v>A59114</v>
          </cell>
          <cell r="H52313">
            <v>5280</v>
          </cell>
          <cell r="U52313"/>
        </row>
        <row r="52314">
          <cell r="A52314" t="str">
            <v>A61470</v>
          </cell>
          <cell r="H52314">
            <v>4320</v>
          </cell>
          <cell r="U52314"/>
        </row>
        <row r="52315">
          <cell r="A52315">
            <v>193398</v>
          </cell>
          <cell r="H52315">
            <v>25296</v>
          </cell>
          <cell r="U52315"/>
        </row>
        <row r="52316">
          <cell r="A52316" t="str">
            <v>A60646</v>
          </cell>
          <cell r="H52316">
            <v>1150.56</v>
          </cell>
          <cell r="U52316"/>
        </row>
        <row r="52317">
          <cell r="A52317">
            <v>191406</v>
          </cell>
          <cell r="H52317">
            <v>3750</v>
          </cell>
          <cell r="U52317"/>
        </row>
        <row r="52318">
          <cell r="A52318">
            <v>191406</v>
          </cell>
          <cell r="H52318">
            <v>71.25</v>
          </cell>
          <cell r="U52318"/>
        </row>
        <row r="52319">
          <cell r="A52319">
            <v>191766</v>
          </cell>
          <cell r="H52319">
            <v>7440</v>
          </cell>
          <cell r="U52319"/>
        </row>
        <row r="52320">
          <cell r="A52320" t="str">
            <v>A61083</v>
          </cell>
          <cell r="H52320">
            <v>2880</v>
          </cell>
          <cell r="U52320"/>
        </row>
        <row r="52321">
          <cell r="A52321" t="str">
            <v>A60646</v>
          </cell>
          <cell r="H52321">
            <v>23011.200000000001</v>
          </cell>
          <cell r="U52321"/>
        </row>
        <row r="52322">
          <cell r="A52322">
            <v>100762</v>
          </cell>
          <cell r="H52322">
            <v>145</v>
          </cell>
          <cell r="U52322"/>
        </row>
        <row r="52323">
          <cell r="A52323">
            <v>100762</v>
          </cell>
          <cell r="H52323">
            <v>9600</v>
          </cell>
          <cell r="U52323"/>
        </row>
        <row r="52324">
          <cell r="A52324">
            <v>100762</v>
          </cell>
          <cell r="H52324">
            <v>1920</v>
          </cell>
          <cell r="U52324"/>
        </row>
        <row r="52325">
          <cell r="A52325">
            <v>193471</v>
          </cell>
          <cell r="H52325">
            <v>6696</v>
          </cell>
          <cell r="U52325"/>
        </row>
        <row r="52326">
          <cell r="A52326">
            <v>500438</v>
          </cell>
          <cell r="H52326">
            <v>28000</v>
          </cell>
          <cell r="U52326"/>
        </row>
        <row r="52327">
          <cell r="A52327">
            <v>102456</v>
          </cell>
          <cell r="H52327">
            <v>3066.6</v>
          </cell>
          <cell r="U52327"/>
        </row>
        <row r="52328">
          <cell r="A52328">
            <v>102456</v>
          </cell>
          <cell r="H52328">
            <v>600</v>
          </cell>
          <cell r="U52328"/>
        </row>
        <row r="52329">
          <cell r="A52329">
            <v>193725</v>
          </cell>
          <cell r="H52329">
            <v>454</v>
          </cell>
          <cell r="U52329"/>
        </row>
        <row r="52330">
          <cell r="A52330">
            <v>193725</v>
          </cell>
          <cell r="H52330">
            <v>596.55999999999995</v>
          </cell>
          <cell r="U52330"/>
        </row>
        <row r="52331">
          <cell r="A52331">
            <v>193725</v>
          </cell>
          <cell r="H52331">
            <v>2462.8000000000002</v>
          </cell>
          <cell r="U52331"/>
        </row>
        <row r="52332">
          <cell r="A52332">
            <v>193725</v>
          </cell>
          <cell r="H52332">
            <v>1769.96</v>
          </cell>
          <cell r="U52332"/>
        </row>
        <row r="52333">
          <cell r="A52333" t="str">
            <v>A60287</v>
          </cell>
          <cell r="H52333">
            <v>3066.6</v>
          </cell>
          <cell r="U52333"/>
        </row>
        <row r="52334">
          <cell r="A52334" t="str">
            <v>A60287</v>
          </cell>
          <cell r="H52334">
            <v>600</v>
          </cell>
          <cell r="U52334"/>
        </row>
        <row r="52335">
          <cell r="A52335">
            <v>192448</v>
          </cell>
          <cell r="H52335">
            <v>226.7</v>
          </cell>
          <cell r="U52335"/>
        </row>
        <row r="52336">
          <cell r="A52336">
            <v>192448</v>
          </cell>
          <cell r="H52336">
            <v>298.3</v>
          </cell>
          <cell r="U52336"/>
        </row>
        <row r="52337">
          <cell r="A52337">
            <v>192448</v>
          </cell>
          <cell r="H52337">
            <v>1231.4000000000001</v>
          </cell>
          <cell r="U52337"/>
        </row>
        <row r="52338">
          <cell r="A52338">
            <v>192448</v>
          </cell>
          <cell r="H52338">
            <v>882.38</v>
          </cell>
          <cell r="U52338"/>
        </row>
        <row r="52339">
          <cell r="A52339">
            <v>192449</v>
          </cell>
          <cell r="H52339">
            <v>113.35</v>
          </cell>
          <cell r="U52339"/>
        </row>
        <row r="52340">
          <cell r="A52340">
            <v>192449</v>
          </cell>
          <cell r="H52340">
            <v>149.15</v>
          </cell>
          <cell r="U52340"/>
        </row>
        <row r="52341">
          <cell r="A52341">
            <v>192449</v>
          </cell>
          <cell r="H52341">
            <v>615.70000000000005</v>
          </cell>
          <cell r="U52341"/>
        </row>
        <row r="52342">
          <cell r="A52342">
            <v>192449</v>
          </cell>
          <cell r="H52342">
            <v>441.19</v>
          </cell>
          <cell r="U52342"/>
        </row>
        <row r="52343">
          <cell r="A52343">
            <v>190417</v>
          </cell>
          <cell r="H52343">
            <v>189.9</v>
          </cell>
          <cell r="U52343"/>
        </row>
        <row r="52344">
          <cell r="A52344">
            <v>190537</v>
          </cell>
          <cell r="H52344">
            <v>33600</v>
          </cell>
          <cell r="U52344"/>
        </row>
        <row r="52345">
          <cell r="A52345">
            <v>190564</v>
          </cell>
          <cell r="H52345">
            <v>6000</v>
          </cell>
          <cell r="U52345"/>
        </row>
        <row r="52346">
          <cell r="A52346">
            <v>192450</v>
          </cell>
          <cell r="H52346">
            <v>113.35</v>
          </cell>
          <cell r="U52346"/>
        </row>
        <row r="52347">
          <cell r="A52347">
            <v>192450</v>
          </cell>
          <cell r="H52347">
            <v>149.15</v>
          </cell>
          <cell r="U52347"/>
        </row>
        <row r="52348">
          <cell r="A52348">
            <v>192450</v>
          </cell>
          <cell r="H52348">
            <v>615.70000000000005</v>
          </cell>
          <cell r="U52348"/>
        </row>
        <row r="52349">
          <cell r="A52349">
            <v>192450</v>
          </cell>
          <cell r="H52349">
            <v>441.19</v>
          </cell>
          <cell r="U52349"/>
        </row>
        <row r="52350">
          <cell r="A52350">
            <v>100719</v>
          </cell>
          <cell r="H52350">
            <v>2220</v>
          </cell>
          <cell r="U52350"/>
        </row>
        <row r="52351">
          <cell r="A52351">
            <v>193929</v>
          </cell>
          <cell r="H52351">
            <v>90</v>
          </cell>
          <cell r="U52351"/>
        </row>
        <row r="52352">
          <cell r="A52352">
            <v>192570</v>
          </cell>
          <cell r="H52352">
            <v>6970</v>
          </cell>
          <cell r="U52352"/>
        </row>
        <row r="52353">
          <cell r="A52353">
            <v>192570</v>
          </cell>
          <cell r="H52353">
            <v>28800</v>
          </cell>
          <cell r="U52353"/>
        </row>
        <row r="52354">
          <cell r="A52354" t="str">
            <v>A61320</v>
          </cell>
          <cell r="H52354">
            <v>990</v>
          </cell>
          <cell r="U52354"/>
        </row>
        <row r="52355">
          <cell r="A52355" t="str">
            <v>A61320</v>
          </cell>
          <cell r="H52355">
            <v>990</v>
          </cell>
          <cell r="U52355"/>
        </row>
        <row r="52356">
          <cell r="A52356">
            <v>193778</v>
          </cell>
          <cell r="H52356">
            <v>6072.4</v>
          </cell>
          <cell r="U52356"/>
        </row>
        <row r="52357">
          <cell r="A52357">
            <v>190419</v>
          </cell>
          <cell r="H52357">
            <v>3224</v>
          </cell>
          <cell r="U52357"/>
        </row>
        <row r="52358">
          <cell r="A52358">
            <v>190419</v>
          </cell>
          <cell r="H52358">
            <v>2886</v>
          </cell>
          <cell r="U52358"/>
        </row>
        <row r="52359">
          <cell r="A52359" t="str">
            <v>A60646</v>
          </cell>
          <cell r="H52359">
            <v>517</v>
          </cell>
          <cell r="U52359"/>
        </row>
        <row r="52360">
          <cell r="A52360">
            <v>101047</v>
          </cell>
          <cell r="H52360">
            <v>2898</v>
          </cell>
          <cell r="U52360"/>
        </row>
        <row r="52361">
          <cell r="A52361" t="str">
            <v>A60303</v>
          </cell>
          <cell r="H52361">
            <v>5280</v>
          </cell>
          <cell r="U52361"/>
        </row>
        <row r="52362">
          <cell r="A52362">
            <v>100285</v>
          </cell>
          <cell r="H52362">
            <v>2100</v>
          </cell>
          <cell r="U52362"/>
        </row>
        <row r="52363">
          <cell r="A52363">
            <v>100285</v>
          </cell>
          <cell r="H52363">
            <v>2100</v>
          </cell>
          <cell r="U52363"/>
        </row>
        <row r="52364">
          <cell r="A52364">
            <v>100285</v>
          </cell>
          <cell r="H52364">
            <v>2100</v>
          </cell>
          <cell r="U52364"/>
        </row>
        <row r="52365">
          <cell r="A52365">
            <v>101606</v>
          </cell>
          <cell r="H52365">
            <v>3840</v>
          </cell>
          <cell r="U52365"/>
        </row>
        <row r="52366">
          <cell r="A52366">
            <v>194014</v>
          </cell>
          <cell r="H52366">
            <v>7920</v>
          </cell>
          <cell r="U52366"/>
        </row>
        <row r="52367">
          <cell r="A52367">
            <v>193828</v>
          </cell>
          <cell r="H52367">
            <v>1920</v>
          </cell>
          <cell r="U52367"/>
        </row>
        <row r="52368">
          <cell r="A52368" t="str">
            <v>A60646</v>
          </cell>
          <cell r="H52368">
            <v>520</v>
          </cell>
          <cell r="U52368"/>
        </row>
        <row r="52369">
          <cell r="A52369">
            <v>101352</v>
          </cell>
          <cell r="H52369">
            <v>2500</v>
          </cell>
          <cell r="U52369"/>
        </row>
        <row r="52370">
          <cell r="A52370">
            <v>501051</v>
          </cell>
          <cell r="H52370">
            <v>38352</v>
          </cell>
          <cell r="U52370"/>
        </row>
        <row r="52371">
          <cell r="A52371">
            <v>100224</v>
          </cell>
          <cell r="H52371">
            <v>11220</v>
          </cell>
          <cell r="U52371"/>
        </row>
        <row r="52372">
          <cell r="A52372">
            <v>102106</v>
          </cell>
          <cell r="H52372">
            <v>130</v>
          </cell>
          <cell r="U52372"/>
        </row>
        <row r="52373">
          <cell r="A52373">
            <v>102106</v>
          </cell>
          <cell r="H52373">
            <v>1728</v>
          </cell>
          <cell r="U52373"/>
        </row>
        <row r="52374">
          <cell r="A52374" t="str">
            <v>A60080</v>
          </cell>
          <cell r="H52374">
            <v>11800</v>
          </cell>
          <cell r="U52374"/>
        </row>
        <row r="52375">
          <cell r="A52375" t="str">
            <v>A60080</v>
          </cell>
          <cell r="H52375">
            <v>236</v>
          </cell>
          <cell r="U52375"/>
        </row>
        <row r="52376">
          <cell r="A52376">
            <v>194401</v>
          </cell>
          <cell r="H52376">
            <v>1800</v>
          </cell>
          <cell r="U52376"/>
        </row>
        <row r="52377">
          <cell r="A52377">
            <v>192043</v>
          </cell>
          <cell r="H52377">
            <v>1800</v>
          </cell>
          <cell r="U52377"/>
        </row>
        <row r="52378">
          <cell r="A52378">
            <v>194409</v>
          </cell>
          <cell r="H52378">
            <v>3600</v>
          </cell>
          <cell r="U52378"/>
        </row>
        <row r="52379">
          <cell r="A52379">
            <v>194410</v>
          </cell>
          <cell r="H52379">
            <v>7200</v>
          </cell>
          <cell r="U52379"/>
        </row>
        <row r="52380">
          <cell r="A52380">
            <v>192046</v>
          </cell>
          <cell r="H52380">
            <v>5400</v>
          </cell>
          <cell r="U52380"/>
        </row>
        <row r="52381">
          <cell r="A52381">
            <v>101047</v>
          </cell>
          <cell r="H52381">
            <v>2484</v>
          </cell>
          <cell r="U52381"/>
        </row>
        <row r="52382">
          <cell r="A52382">
            <v>194037</v>
          </cell>
          <cell r="H52382">
            <v>2040</v>
          </cell>
          <cell r="U52382"/>
        </row>
        <row r="52383">
          <cell r="A52383">
            <v>101915</v>
          </cell>
          <cell r="H52383">
            <v>2952</v>
          </cell>
          <cell r="U52383"/>
        </row>
        <row r="52384">
          <cell r="A52384">
            <v>193831</v>
          </cell>
          <cell r="H52384">
            <v>590</v>
          </cell>
          <cell r="U52384"/>
        </row>
        <row r="52385">
          <cell r="A52385">
            <v>191650</v>
          </cell>
          <cell r="H52385">
            <v>2640</v>
          </cell>
          <cell r="U52385"/>
        </row>
        <row r="52386">
          <cell r="A52386">
            <v>191650</v>
          </cell>
          <cell r="H52386">
            <v>15730</v>
          </cell>
          <cell r="U52386"/>
        </row>
        <row r="52387">
          <cell r="A52387">
            <v>191650</v>
          </cell>
          <cell r="H52387">
            <v>129</v>
          </cell>
          <cell r="U52387"/>
        </row>
        <row r="52388">
          <cell r="A52388">
            <v>191650</v>
          </cell>
          <cell r="H52388">
            <v>228</v>
          </cell>
          <cell r="U52388"/>
        </row>
        <row r="52389">
          <cell r="A52389">
            <v>191650</v>
          </cell>
          <cell r="H52389">
            <v>565</v>
          </cell>
          <cell r="U52389"/>
        </row>
        <row r="52390">
          <cell r="A52390">
            <v>191650</v>
          </cell>
          <cell r="H52390">
            <v>765</v>
          </cell>
          <cell r="U52390"/>
        </row>
        <row r="52391">
          <cell r="A52391">
            <v>193606</v>
          </cell>
          <cell r="H52391">
            <v>2414</v>
          </cell>
          <cell r="U52391"/>
        </row>
        <row r="52392">
          <cell r="A52392">
            <v>193838</v>
          </cell>
          <cell r="H52392">
            <v>1190</v>
          </cell>
          <cell r="U52392"/>
        </row>
        <row r="52393">
          <cell r="A52393">
            <v>500949</v>
          </cell>
          <cell r="H52393">
            <v>324</v>
          </cell>
          <cell r="U52393"/>
        </row>
        <row r="52394">
          <cell r="A52394">
            <v>194227</v>
          </cell>
          <cell r="H52394">
            <v>1700</v>
          </cell>
          <cell r="U52394"/>
        </row>
        <row r="52395">
          <cell r="A52395">
            <v>194227</v>
          </cell>
          <cell r="H52395">
            <v>3500</v>
          </cell>
          <cell r="U52395"/>
        </row>
        <row r="52396">
          <cell r="A52396">
            <v>194227</v>
          </cell>
          <cell r="H52396">
            <v>3450</v>
          </cell>
          <cell r="U52396"/>
        </row>
        <row r="52397">
          <cell r="A52397">
            <v>190854</v>
          </cell>
          <cell r="H52397">
            <v>2400</v>
          </cell>
          <cell r="U52397"/>
        </row>
        <row r="52398">
          <cell r="A52398">
            <v>190854</v>
          </cell>
          <cell r="H52398">
            <v>60</v>
          </cell>
          <cell r="U52398"/>
        </row>
        <row r="52399">
          <cell r="A52399">
            <v>190854</v>
          </cell>
          <cell r="H52399">
            <v>229.22</v>
          </cell>
          <cell r="U52399"/>
        </row>
        <row r="52400">
          <cell r="A52400">
            <v>191650</v>
          </cell>
          <cell r="H52400">
            <v>460</v>
          </cell>
          <cell r="U52400"/>
        </row>
        <row r="52401">
          <cell r="A52401">
            <v>191650</v>
          </cell>
          <cell r="H52401">
            <v>104</v>
          </cell>
          <cell r="U52401"/>
        </row>
        <row r="52402">
          <cell r="A52402">
            <v>191650</v>
          </cell>
          <cell r="H52402">
            <v>864</v>
          </cell>
          <cell r="U52402"/>
        </row>
        <row r="52403">
          <cell r="A52403">
            <v>191650</v>
          </cell>
          <cell r="H52403">
            <v>2599</v>
          </cell>
          <cell r="U52403"/>
        </row>
        <row r="52404">
          <cell r="A52404">
            <v>191650</v>
          </cell>
          <cell r="H52404">
            <v>6004</v>
          </cell>
          <cell r="U52404"/>
        </row>
        <row r="52405">
          <cell r="A52405">
            <v>191650</v>
          </cell>
          <cell r="H52405">
            <v>8250</v>
          </cell>
          <cell r="U52405"/>
        </row>
        <row r="52406">
          <cell r="A52406">
            <v>191650</v>
          </cell>
          <cell r="H52406">
            <v>1120</v>
          </cell>
          <cell r="U52406"/>
        </row>
        <row r="52407">
          <cell r="A52407">
            <v>191650</v>
          </cell>
          <cell r="H52407">
            <v>1872</v>
          </cell>
          <cell r="U52407"/>
        </row>
        <row r="52408">
          <cell r="A52408">
            <v>191650</v>
          </cell>
          <cell r="H52408">
            <v>56</v>
          </cell>
          <cell r="U52408"/>
        </row>
        <row r="52409">
          <cell r="A52409">
            <v>191650</v>
          </cell>
          <cell r="H52409">
            <v>4859</v>
          </cell>
          <cell r="U52409"/>
        </row>
        <row r="52410">
          <cell r="A52410">
            <v>191650</v>
          </cell>
          <cell r="H52410">
            <v>7268</v>
          </cell>
          <cell r="U52410"/>
        </row>
        <row r="52411">
          <cell r="A52411">
            <v>191650</v>
          </cell>
          <cell r="H52411">
            <v>17250</v>
          </cell>
          <cell r="U52411"/>
        </row>
        <row r="52412">
          <cell r="A52412">
            <v>191650</v>
          </cell>
          <cell r="H52412">
            <v>1800</v>
          </cell>
          <cell r="U52412"/>
        </row>
        <row r="52413">
          <cell r="A52413">
            <v>191650</v>
          </cell>
          <cell r="H52413">
            <v>7962.5</v>
          </cell>
          <cell r="U52413"/>
        </row>
        <row r="52414">
          <cell r="A52414">
            <v>191650</v>
          </cell>
          <cell r="H52414">
            <v>339</v>
          </cell>
          <cell r="U52414"/>
        </row>
        <row r="52415">
          <cell r="A52415">
            <v>191650</v>
          </cell>
          <cell r="H52415">
            <v>135</v>
          </cell>
          <cell r="U52415"/>
        </row>
        <row r="52416">
          <cell r="A52416">
            <v>101951</v>
          </cell>
          <cell r="H52416">
            <v>9360</v>
          </cell>
          <cell r="U52416"/>
        </row>
        <row r="52417">
          <cell r="A52417">
            <v>100402</v>
          </cell>
          <cell r="H52417">
            <v>11227.2</v>
          </cell>
          <cell r="U52417"/>
        </row>
        <row r="52418">
          <cell r="A52418" t="str">
            <v>A59726</v>
          </cell>
          <cell r="H52418">
            <v>6133.2</v>
          </cell>
          <cell r="U52418"/>
        </row>
        <row r="52419">
          <cell r="A52419" t="str">
            <v>A59726</v>
          </cell>
          <cell r="H52419">
            <v>1200</v>
          </cell>
          <cell r="U52419"/>
        </row>
        <row r="52420">
          <cell r="A52420">
            <v>101953</v>
          </cell>
          <cell r="H52420">
            <v>7020</v>
          </cell>
          <cell r="U52420"/>
        </row>
        <row r="52421">
          <cell r="A52421">
            <v>101953</v>
          </cell>
          <cell r="H52421">
            <v>125</v>
          </cell>
          <cell r="U52421"/>
        </row>
        <row r="52422">
          <cell r="A52422">
            <v>101953</v>
          </cell>
          <cell r="H52422">
            <v>756</v>
          </cell>
          <cell r="U52422"/>
        </row>
        <row r="52423">
          <cell r="A52423">
            <v>192448</v>
          </cell>
          <cell r="H52423">
            <v>468.85</v>
          </cell>
          <cell r="U52423"/>
        </row>
        <row r="52424">
          <cell r="A52424">
            <v>500120</v>
          </cell>
          <cell r="H52424">
            <v>9199.7999999999993</v>
          </cell>
          <cell r="U52424"/>
        </row>
        <row r="52425">
          <cell r="A52425">
            <v>500120</v>
          </cell>
          <cell r="H52425">
            <v>1800</v>
          </cell>
          <cell r="U52425"/>
        </row>
        <row r="52426">
          <cell r="A52426" t="str">
            <v>A60131</v>
          </cell>
          <cell r="H52426">
            <v>6133.2</v>
          </cell>
          <cell r="U52426"/>
        </row>
        <row r="52427">
          <cell r="A52427" t="str">
            <v>A60131</v>
          </cell>
          <cell r="H52427">
            <v>1200</v>
          </cell>
          <cell r="U52427"/>
        </row>
        <row r="52428">
          <cell r="A52428" t="str">
            <v>A60435</v>
          </cell>
          <cell r="H52428">
            <v>3066.6</v>
          </cell>
          <cell r="U52428"/>
        </row>
        <row r="52429">
          <cell r="A52429" t="str">
            <v>A60435</v>
          </cell>
          <cell r="H52429">
            <v>600</v>
          </cell>
          <cell r="U52429"/>
        </row>
        <row r="52430">
          <cell r="A52430" t="str">
            <v>A60473</v>
          </cell>
          <cell r="H52430">
            <v>3066.6</v>
          </cell>
          <cell r="U52430"/>
        </row>
        <row r="52431">
          <cell r="A52431" t="str">
            <v>A60473</v>
          </cell>
          <cell r="H52431">
            <v>600</v>
          </cell>
          <cell r="U52431"/>
        </row>
        <row r="52432">
          <cell r="A52432">
            <v>100148</v>
          </cell>
          <cell r="H52432">
            <v>1980</v>
          </cell>
          <cell r="U52432"/>
        </row>
        <row r="52433">
          <cell r="A52433">
            <v>192234</v>
          </cell>
          <cell r="H52433">
            <v>225</v>
          </cell>
          <cell r="U52433"/>
        </row>
        <row r="52434">
          <cell r="A52434">
            <v>192234</v>
          </cell>
          <cell r="H52434">
            <v>1135</v>
          </cell>
          <cell r="U52434"/>
        </row>
        <row r="52435">
          <cell r="A52435">
            <v>192234</v>
          </cell>
          <cell r="H52435">
            <v>1315</v>
          </cell>
          <cell r="U52435"/>
        </row>
        <row r="52436">
          <cell r="A52436">
            <v>102478</v>
          </cell>
          <cell r="H52436">
            <v>12266.4</v>
          </cell>
          <cell r="U52436"/>
        </row>
        <row r="52437">
          <cell r="A52437">
            <v>102478</v>
          </cell>
          <cell r="H52437">
            <v>2400</v>
          </cell>
          <cell r="U52437"/>
        </row>
        <row r="52438">
          <cell r="A52438">
            <v>193448</v>
          </cell>
          <cell r="H52438">
            <v>9199.7999999999993</v>
          </cell>
          <cell r="U52438"/>
        </row>
        <row r="52439">
          <cell r="A52439">
            <v>193448</v>
          </cell>
          <cell r="H52439">
            <v>1800</v>
          </cell>
          <cell r="U52439"/>
        </row>
        <row r="52440">
          <cell r="A52440">
            <v>100926</v>
          </cell>
          <cell r="H52440">
            <v>162.5</v>
          </cell>
          <cell r="U52440"/>
        </row>
        <row r="52441">
          <cell r="A52441">
            <v>100926</v>
          </cell>
          <cell r="H52441">
            <v>21599.52</v>
          </cell>
          <cell r="U52441"/>
        </row>
        <row r="52442">
          <cell r="A52442">
            <v>193705</v>
          </cell>
          <cell r="H52442">
            <v>100200</v>
          </cell>
          <cell r="U52442"/>
        </row>
        <row r="52443">
          <cell r="A52443">
            <v>192851</v>
          </cell>
          <cell r="H52443">
            <v>5520</v>
          </cell>
          <cell r="U52443"/>
        </row>
        <row r="52444">
          <cell r="A52444">
            <v>192797</v>
          </cell>
          <cell r="H52444">
            <v>13800</v>
          </cell>
          <cell r="U52444"/>
        </row>
        <row r="52445">
          <cell r="A52445" t="str">
            <v>A59539</v>
          </cell>
          <cell r="H52445">
            <v>250</v>
          </cell>
          <cell r="U52445"/>
        </row>
        <row r="52446">
          <cell r="A52446" t="str">
            <v>A59539</v>
          </cell>
          <cell r="H52446">
            <v>702</v>
          </cell>
          <cell r="U52446"/>
        </row>
        <row r="52447">
          <cell r="A52447">
            <v>502951</v>
          </cell>
          <cell r="H52447">
            <v>18720</v>
          </cell>
          <cell r="U52447"/>
        </row>
        <row r="52448">
          <cell r="A52448" t="str">
            <v>A60752</v>
          </cell>
          <cell r="H52448">
            <v>34560</v>
          </cell>
          <cell r="U52448"/>
        </row>
        <row r="52449">
          <cell r="A52449" t="str">
            <v>A60750</v>
          </cell>
          <cell r="H52449">
            <v>17760</v>
          </cell>
          <cell r="U52449"/>
        </row>
        <row r="52450">
          <cell r="A52450" t="str">
            <v>A60746</v>
          </cell>
          <cell r="H52450">
            <v>17280</v>
          </cell>
          <cell r="U52450"/>
        </row>
        <row r="52451">
          <cell r="A52451">
            <v>191535</v>
          </cell>
          <cell r="H52451">
            <v>279.42</v>
          </cell>
          <cell r="U52451"/>
        </row>
        <row r="52452">
          <cell r="A52452">
            <v>191535</v>
          </cell>
          <cell r="H52452">
            <v>465.7</v>
          </cell>
          <cell r="U52452"/>
        </row>
        <row r="52453">
          <cell r="A52453">
            <v>900333</v>
          </cell>
          <cell r="H52453">
            <v>10044</v>
          </cell>
          <cell r="U52453"/>
        </row>
        <row r="52454">
          <cell r="A52454">
            <v>192800</v>
          </cell>
          <cell r="H52454">
            <v>1958.45</v>
          </cell>
          <cell r="U52454"/>
        </row>
        <row r="52455">
          <cell r="A52455">
            <v>191535</v>
          </cell>
          <cell r="H52455">
            <v>428.49</v>
          </cell>
          <cell r="U52455"/>
        </row>
        <row r="52456">
          <cell r="A52456">
            <v>191535</v>
          </cell>
          <cell r="H52456">
            <v>5262.41</v>
          </cell>
          <cell r="U52456"/>
        </row>
        <row r="52457">
          <cell r="A52457">
            <v>191535</v>
          </cell>
          <cell r="H52457">
            <v>6473.23</v>
          </cell>
          <cell r="U52457"/>
        </row>
        <row r="52458">
          <cell r="A52458">
            <v>191430</v>
          </cell>
          <cell r="H52458">
            <v>884.83</v>
          </cell>
          <cell r="U52458"/>
        </row>
        <row r="52459">
          <cell r="A52459">
            <v>191430</v>
          </cell>
          <cell r="H52459">
            <v>2095.65</v>
          </cell>
          <cell r="U52459"/>
        </row>
        <row r="52460">
          <cell r="A52460">
            <v>193964</v>
          </cell>
          <cell r="H52460">
            <v>1254</v>
          </cell>
          <cell r="U52460"/>
        </row>
        <row r="52461">
          <cell r="A52461">
            <v>193964</v>
          </cell>
          <cell r="H52461">
            <v>5358</v>
          </cell>
          <cell r="U52461"/>
        </row>
        <row r="52462">
          <cell r="A52462">
            <v>101317</v>
          </cell>
          <cell r="H52462">
            <v>840</v>
          </cell>
          <cell r="U52462"/>
        </row>
        <row r="52463">
          <cell r="A52463">
            <v>191822</v>
          </cell>
          <cell r="H52463">
            <v>23320</v>
          </cell>
          <cell r="U52463"/>
        </row>
        <row r="52464">
          <cell r="A52464">
            <v>192745</v>
          </cell>
          <cell r="H52464">
            <v>2744</v>
          </cell>
          <cell r="U52464"/>
        </row>
        <row r="52465">
          <cell r="A52465" t="str">
            <v>A59726</v>
          </cell>
          <cell r="H52465">
            <v>6133.2</v>
          </cell>
          <cell r="U52465"/>
        </row>
        <row r="52466">
          <cell r="A52466" t="str">
            <v>A59726</v>
          </cell>
          <cell r="H52466">
            <v>1200</v>
          </cell>
          <cell r="U52466"/>
        </row>
        <row r="52467">
          <cell r="A52467">
            <v>800236</v>
          </cell>
          <cell r="H52467">
            <v>11610</v>
          </cell>
          <cell r="U52467"/>
        </row>
        <row r="52468">
          <cell r="A52468">
            <v>102418</v>
          </cell>
          <cell r="H52468">
            <v>43.2</v>
          </cell>
          <cell r="U52468"/>
        </row>
        <row r="52469">
          <cell r="A52469">
            <v>102418</v>
          </cell>
          <cell r="H52469">
            <v>471</v>
          </cell>
          <cell r="U52469"/>
        </row>
        <row r="52470">
          <cell r="A52470">
            <v>100086</v>
          </cell>
          <cell r="H52470">
            <v>125</v>
          </cell>
          <cell r="U52470"/>
        </row>
        <row r="52471">
          <cell r="A52471">
            <v>100086</v>
          </cell>
          <cell r="H52471">
            <v>3780</v>
          </cell>
          <cell r="U52471"/>
        </row>
        <row r="52472">
          <cell r="A52472">
            <v>192801</v>
          </cell>
          <cell r="H52472">
            <v>2700</v>
          </cell>
          <cell r="U52472"/>
        </row>
        <row r="52473">
          <cell r="A52473">
            <v>100175</v>
          </cell>
          <cell r="H52473">
            <v>14773.2</v>
          </cell>
          <cell r="U52473"/>
        </row>
        <row r="52474">
          <cell r="A52474">
            <v>502047</v>
          </cell>
          <cell r="H52474">
            <v>5940</v>
          </cell>
          <cell r="U52474"/>
        </row>
        <row r="52475">
          <cell r="A52475">
            <v>100122</v>
          </cell>
          <cell r="H52475">
            <v>7440</v>
          </cell>
          <cell r="U52475"/>
        </row>
        <row r="52476">
          <cell r="A52476">
            <v>102530</v>
          </cell>
          <cell r="H52476">
            <v>192</v>
          </cell>
          <cell r="U52476"/>
        </row>
        <row r="52477">
          <cell r="A52477">
            <v>102530</v>
          </cell>
          <cell r="H52477">
            <v>480</v>
          </cell>
          <cell r="U52477"/>
        </row>
        <row r="52478">
          <cell r="A52478">
            <v>193600</v>
          </cell>
          <cell r="H52478">
            <v>3072</v>
          </cell>
          <cell r="U52478"/>
        </row>
        <row r="52479">
          <cell r="A52479">
            <v>193600</v>
          </cell>
          <cell r="H52479">
            <v>84</v>
          </cell>
          <cell r="U52479"/>
        </row>
        <row r="52480">
          <cell r="A52480">
            <v>193600</v>
          </cell>
          <cell r="H52480">
            <v>93</v>
          </cell>
          <cell r="U52480"/>
        </row>
        <row r="52481">
          <cell r="A52481">
            <v>193600</v>
          </cell>
          <cell r="H52481">
            <v>3072</v>
          </cell>
          <cell r="U52481"/>
        </row>
        <row r="52482">
          <cell r="A52482">
            <v>100285</v>
          </cell>
          <cell r="H52482">
            <v>3780</v>
          </cell>
          <cell r="U52482"/>
        </row>
        <row r="52483">
          <cell r="A52483">
            <v>101951</v>
          </cell>
          <cell r="H52483">
            <v>3900</v>
          </cell>
          <cell r="U52483"/>
        </row>
        <row r="52484">
          <cell r="A52484">
            <v>502932</v>
          </cell>
          <cell r="H52484">
            <v>480</v>
          </cell>
          <cell r="U52484"/>
        </row>
        <row r="52485">
          <cell r="A52485">
            <v>502932</v>
          </cell>
          <cell r="H52485">
            <v>2880</v>
          </cell>
          <cell r="U52485"/>
        </row>
        <row r="52486">
          <cell r="A52486">
            <v>193039</v>
          </cell>
          <cell r="H52486">
            <v>4428</v>
          </cell>
          <cell r="U52486"/>
        </row>
        <row r="52487">
          <cell r="A52487">
            <v>501628</v>
          </cell>
          <cell r="H52487">
            <v>4956</v>
          </cell>
          <cell r="U52487"/>
        </row>
        <row r="52488">
          <cell r="A52488">
            <v>501130</v>
          </cell>
          <cell r="H52488">
            <v>8820</v>
          </cell>
          <cell r="U52488"/>
        </row>
        <row r="52489">
          <cell r="A52489">
            <v>501130</v>
          </cell>
          <cell r="H52489">
            <v>4704</v>
          </cell>
          <cell r="U52489"/>
        </row>
        <row r="52490">
          <cell r="A52490" t="str">
            <v>A16856</v>
          </cell>
          <cell r="H52490">
            <v>10080</v>
          </cell>
          <cell r="U52490"/>
        </row>
        <row r="52491">
          <cell r="A52491">
            <v>100143</v>
          </cell>
          <cell r="H52491">
            <v>5474</v>
          </cell>
          <cell r="U52491"/>
        </row>
        <row r="52492">
          <cell r="A52492">
            <v>500743</v>
          </cell>
          <cell r="H52492">
            <v>6192</v>
          </cell>
          <cell r="U52492"/>
        </row>
        <row r="52493">
          <cell r="A52493">
            <v>102607</v>
          </cell>
          <cell r="H52493">
            <v>290.85000000000002</v>
          </cell>
          <cell r="U52493"/>
        </row>
        <row r="52494">
          <cell r="A52494">
            <v>102607</v>
          </cell>
          <cell r="H52494">
            <v>612.16999999999996</v>
          </cell>
          <cell r="U52494"/>
        </row>
        <row r="52495">
          <cell r="A52495">
            <v>102607</v>
          </cell>
          <cell r="H52495">
            <v>99.72</v>
          </cell>
          <cell r="U52495"/>
        </row>
        <row r="52496">
          <cell r="A52496">
            <v>102607</v>
          </cell>
          <cell r="H52496">
            <v>3839.22</v>
          </cell>
          <cell r="U52496"/>
        </row>
        <row r="52497">
          <cell r="A52497">
            <v>102607</v>
          </cell>
          <cell r="H52497">
            <v>157.88999999999999</v>
          </cell>
          <cell r="U52497"/>
        </row>
        <row r="52498">
          <cell r="A52498">
            <v>102607</v>
          </cell>
          <cell r="H52498">
            <v>4207.63</v>
          </cell>
          <cell r="U52498"/>
        </row>
        <row r="52499">
          <cell r="A52499">
            <v>102607</v>
          </cell>
          <cell r="H52499">
            <v>132.96</v>
          </cell>
          <cell r="U52499"/>
        </row>
        <row r="52500">
          <cell r="A52500">
            <v>102607</v>
          </cell>
          <cell r="H52500">
            <v>540.15</v>
          </cell>
          <cell r="U52500"/>
        </row>
        <row r="52501">
          <cell r="A52501">
            <v>102607</v>
          </cell>
          <cell r="H52501">
            <v>1288.05</v>
          </cell>
          <cell r="U52501"/>
        </row>
        <row r="52502">
          <cell r="A52502">
            <v>102607</v>
          </cell>
          <cell r="H52502">
            <v>74.790000000000006</v>
          </cell>
          <cell r="U52502"/>
        </row>
        <row r="52503">
          <cell r="A52503">
            <v>102607</v>
          </cell>
          <cell r="H52503">
            <v>554</v>
          </cell>
          <cell r="U52503"/>
        </row>
        <row r="52504">
          <cell r="A52504">
            <v>102607</v>
          </cell>
          <cell r="H52504">
            <v>373.95</v>
          </cell>
          <cell r="U52504"/>
        </row>
        <row r="52505">
          <cell r="A52505">
            <v>102607</v>
          </cell>
          <cell r="H52505">
            <v>457.05</v>
          </cell>
          <cell r="U52505"/>
        </row>
        <row r="52506">
          <cell r="A52506">
            <v>102607</v>
          </cell>
          <cell r="H52506">
            <v>1620.45</v>
          </cell>
          <cell r="U52506"/>
        </row>
        <row r="52507">
          <cell r="A52507">
            <v>102607</v>
          </cell>
          <cell r="H52507">
            <v>239.33</v>
          </cell>
          <cell r="U52507"/>
        </row>
        <row r="52508">
          <cell r="A52508">
            <v>102607</v>
          </cell>
          <cell r="H52508">
            <v>49.86</v>
          </cell>
          <cell r="U52508"/>
        </row>
        <row r="52509">
          <cell r="A52509">
            <v>102607</v>
          </cell>
          <cell r="H52509">
            <v>138.5</v>
          </cell>
          <cell r="U52509"/>
        </row>
        <row r="52510">
          <cell r="A52510">
            <v>502035</v>
          </cell>
          <cell r="H52510">
            <v>120</v>
          </cell>
          <cell r="U52510"/>
        </row>
        <row r="52511">
          <cell r="A52511">
            <v>101352</v>
          </cell>
          <cell r="H52511">
            <v>12600</v>
          </cell>
          <cell r="U52511"/>
        </row>
        <row r="52512">
          <cell r="A52512">
            <v>101931</v>
          </cell>
          <cell r="H52512">
            <v>3120</v>
          </cell>
          <cell r="U52512"/>
        </row>
        <row r="52513">
          <cell r="A52513">
            <v>101931</v>
          </cell>
          <cell r="H52513">
            <v>120</v>
          </cell>
          <cell r="U52513"/>
        </row>
        <row r="52514">
          <cell r="A52514" t="str">
            <v>A58620</v>
          </cell>
          <cell r="H52514">
            <v>1237.5</v>
          </cell>
          <cell r="U52514"/>
        </row>
        <row r="52515">
          <cell r="A52515" t="str">
            <v>A58620</v>
          </cell>
          <cell r="H52515">
            <v>1237.5</v>
          </cell>
          <cell r="U52515"/>
        </row>
        <row r="52516">
          <cell r="A52516" t="str">
            <v>A58620</v>
          </cell>
          <cell r="H52516">
            <v>1237.5</v>
          </cell>
          <cell r="U52516"/>
        </row>
        <row r="52517">
          <cell r="A52517">
            <v>190029</v>
          </cell>
          <cell r="H52517">
            <v>447.44</v>
          </cell>
          <cell r="U52517"/>
        </row>
        <row r="52518">
          <cell r="A52518">
            <v>501054</v>
          </cell>
          <cell r="H52518">
            <v>6392</v>
          </cell>
          <cell r="U52518"/>
        </row>
        <row r="52519">
          <cell r="A52519">
            <v>501054</v>
          </cell>
          <cell r="H52519">
            <v>6392</v>
          </cell>
          <cell r="U52519"/>
        </row>
        <row r="52520">
          <cell r="A52520">
            <v>501054</v>
          </cell>
          <cell r="H52520">
            <v>6392</v>
          </cell>
          <cell r="U52520"/>
        </row>
        <row r="52521">
          <cell r="A52521">
            <v>100224</v>
          </cell>
          <cell r="H52521">
            <v>27000</v>
          </cell>
          <cell r="U52521"/>
        </row>
        <row r="52522">
          <cell r="A52522">
            <v>194158</v>
          </cell>
          <cell r="H52522">
            <v>2070</v>
          </cell>
          <cell r="U52522"/>
        </row>
        <row r="52523">
          <cell r="A52523">
            <v>192771</v>
          </cell>
          <cell r="H52523">
            <v>2880</v>
          </cell>
          <cell r="U52523"/>
        </row>
        <row r="52524">
          <cell r="A52524">
            <v>100983</v>
          </cell>
          <cell r="H52524">
            <v>3663.36</v>
          </cell>
          <cell r="U52524"/>
        </row>
        <row r="52525">
          <cell r="A52525">
            <v>502576</v>
          </cell>
          <cell r="H52525">
            <v>4821.12</v>
          </cell>
          <cell r="U52525"/>
        </row>
        <row r="52526">
          <cell r="A52526">
            <v>191535</v>
          </cell>
          <cell r="H52526">
            <v>1680</v>
          </cell>
          <cell r="U52526"/>
        </row>
        <row r="52527">
          <cell r="A52527">
            <v>191432</v>
          </cell>
          <cell r="H52527">
            <v>1152</v>
          </cell>
          <cell r="U52527"/>
        </row>
        <row r="52528">
          <cell r="A52528">
            <v>192880</v>
          </cell>
          <cell r="H52528">
            <v>4860</v>
          </cell>
          <cell r="U52528"/>
        </row>
        <row r="52529">
          <cell r="A52529">
            <v>100347</v>
          </cell>
          <cell r="H52529">
            <v>2880</v>
          </cell>
          <cell r="U52529"/>
        </row>
        <row r="52530">
          <cell r="A52530">
            <v>502078</v>
          </cell>
          <cell r="H52530">
            <v>24072</v>
          </cell>
          <cell r="U52530"/>
        </row>
        <row r="52531">
          <cell r="A52531">
            <v>192304</v>
          </cell>
          <cell r="H52531">
            <v>9936</v>
          </cell>
          <cell r="U52531"/>
        </row>
        <row r="52532">
          <cell r="A52532" t="str">
            <v>A61349</v>
          </cell>
          <cell r="H52532">
            <v>1260</v>
          </cell>
          <cell r="U52532"/>
        </row>
        <row r="52533">
          <cell r="A52533">
            <v>192832</v>
          </cell>
          <cell r="H52533">
            <v>190</v>
          </cell>
          <cell r="U52533"/>
        </row>
        <row r="52534">
          <cell r="A52534">
            <v>192832</v>
          </cell>
          <cell r="H52534">
            <v>3660</v>
          </cell>
          <cell r="U52534"/>
        </row>
        <row r="52535">
          <cell r="A52535" t="str">
            <v>A61521</v>
          </cell>
          <cell r="H52535">
            <v>195</v>
          </cell>
          <cell r="U52535"/>
        </row>
        <row r="52536">
          <cell r="A52536" t="str">
            <v>A61521</v>
          </cell>
          <cell r="H52536">
            <v>3660</v>
          </cell>
          <cell r="U52536"/>
        </row>
        <row r="52537">
          <cell r="A52537">
            <v>502947</v>
          </cell>
          <cell r="H52537">
            <v>5668</v>
          </cell>
          <cell r="U52537"/>
        </row>
        <row r="52538">
          <cell r="A52538">
            <v>192236</v>
          </cell>
          <cell r="H52538">
            <v>3488</v>
          </cell>
          <cell r="U52538"/>
        </row>
        <row r="52539">
          <cell r="A52539">
            <v>102530</v>
          </cell>
          <cell r="H52539">
            <v>96</v>
          </cell>
          <cell r="U52539"/>
        </row>
        <row r="52540">
          <cell r="A52540">
            <v>500209</v>
          </cell>
          <cell r="H52540">
            <v>1988.72</v>
          </cell>
          <cell r="U52540"/>
        </row>
        <row r="52541">
          <cell r="A52541">
            <v>500209</v>
          </cell>
          <cell r="H52541">
            <v>1988.72</v>
          </cell>
          <cell r="U52541"/>
        </row>
        <row r="52542">
          <cell r="A52542">
            <v>500209</v>
          </cell>
          <cell r="H52542">
            <v>4709.6000000000004</v>
          </cell>
          <cell r="U52542"/>
        </row>
        <row r="52543">
          <cell r="A52543">
            <v>500209</v>
          </cell>
          <cell r="H52543">
            <v>2870</v>
          </cell>
          <cell r="U52543"/>
        </row>
        <row r="52544">
          <cell r="A52544">
            <v>500209</v>
          </cell>
          <cell r="H52544">
            <v>2970.8</v>
          </cell>
          <cell r="U52544"/>
        </row>
        <row r="52545">
          <cell r="A52545">
            <v>100838</v>
          </cell>
          <cell r="H52545">
            <v>5752.8</v>
          </cell>
          <cell r="U52545"/>
        </row>
        <row r="52546">
          <cell r="A52546">
            <v>101034</v>
          </cell>
          <cell r="H52546">
            <v>2070</v>
          </cell>
          <cell r="U52546"/>
        </row>
        <row r="52547">
          <cell r="A52547" t="str">
            <v>A61329</v>
          </cell>
          <cell r="H52547">
            <v>756</v>
          </cell>
          <cell r="U52547"/>
        </row>
        <row r="52548">
          <cell r="A52548">
            <v>101034</v>
          </cell>
          <cell r="H52548">
            <v>8280</v>
          </cell>
          <cell r="U52548"/>
        </row>
        <row r="52549">
          <cell r="A52549">
            <v>101043</v>
          </cell>
          <cell r="H52549">
            <v>23520</v>
          </cell>
          <cell r="U52549"/>
        </row>
        <row r="52550">
          <cell r="A52550">
            <v>192800</v>
          </cell>
          <cell r="H52550">
            <v>1791.53</v>
          </cell>
          <cell r="U52550"/>
        </row>
        <row r="52551">
          <cell r="A52551">
            <v>192800</v>
          </cell>
          <cell r="H52551">
            <v>520.1</v>
          </cell>
          <cell r="U52551"/>
        </row>
        <row r="52552">
          <cell r="A52552">
            <v>192800</v>
          </cell>
          <cell r="H52552">
            <v>1146.9100000000001</v>
          </cell>
          <cell r="U52552"/>
        </row>
        <row r="52553">
          <cell r="A52553">
            <v>192800</v>
          </cell>
          <cell r="H52553">
            <v>816.18</v>
          </cell>
          <cell r="U52553"/>
        </row>
        <row r="52554">
          <cell r="A52554">
            <v>192800</v>
          </cell>
          <cell r="H52554">
            <v>3278.37</v>
          </cell>
          <cell r="U52554"/>
        </row>
        <row r="52555">
          <cell r="A52555">
            <v>192800</v>
          </cell>
          <cell r="H52555">
            <v>1801.22</v>
          </cell>
          <cell r="U52555"/>
        </row>
        <row r="52556">
          <cell r="A52556">
            <v>192800</v>
          </cell>
          <cell r="H52556">
            <v>1801.22</v>
          </cell>
          <cell r="U52556"/>
        </row>
        <row r="52557">
          <cell r="A52557">
            <v>192800</v>
          </cell>
          <cell r="H52557">
            <v>1174.3599999999999</v>
          </cell>
          <cell r="U52557"/>
        </row>
        <row r="52558">
          <cell r="A52558">
            <v>192800</v>
          </cell>
          <cell r="H52558">
            <v>771</v>
          </cell>
          <cell r="U52558"/>
        </row>
        <row r="52559">
          <cell r="A52559">
            <v>192800</v>
          </cell>
          <cell r="H52559">
            <v>3529.23</v>
          </cell>
          <cell r="U52559"/>
        </row>
        <row r="52560">
          <cell r="A52560">
            <v>192800</v>
          </cell>
          <cell r="H52560">
            <v>1801.22</v>
          </cell>
          <cell r="U52560"/>
        </row>
        <row r="52561">
          <cell r="A52561">
            <v>192800</v>
          </cell>
          <cell r="H52561">
            <v>816.18</v>
          </cell>
          <cell r="U52561"/>
        </row>
        <row r="52562">
          <cell r="A52562">
            <v>192800</v>
          </cell>
          <cell r="H52562">
            <v>816.18</v>
          </cell>
          <cell r="U52562"/>
        </row>
        <row r="52563">
          <cell r="A52563">
            <v>192800</v>
          </cell>
          <cell r="H52563">
            <v>2069.84</v>
          </cell>
          <cell r="U52563"/>
        </row>
        <row r="52564">
          <cell r="A52564">
            <v>192800</v>
          </cell>
          <cell r="H52564">
            <v>1308.26</v>
          </cell>
          <cell r="U52564"/>
        </row>
        <row r="52565">
          <cell r="A52565">
            <v>192800</v>
          </cell>
          <cell r="H52565">
            <v>323.22000000000003</v>
          </cell>
          <cell r="U52565"/>
        </row>
        <row r="52566">
          <cell r="A52566">
            <v>502850</v>
          </cell>
          <cell r="H52566">
            <v>15680</v>
          </cell>
          <cell r="U52566"/>
        </row>
        <row r="52567">
          <cell r="A52567">
            <v>100189</v>
          </cell>
          <cell r="H52567">
            <v>4320</v>
          </cell>
          <cell r="U52567"/>
        </row>
        <row r="52568">
          <cell r="A52568" t="str">
            <v>A60646</v>
          </cell>
          <cell r="H52568">
            <v>4602.24</v>
          </cell>
          <cell r="U52568"/>
        </row>
        <row r="52569">
          <cell r="A52569">
            <v>191549</v>
          </cell>
          <cell r="H52569">
            <v>4224</v>
          </cell>
          <cell r="U52569"/>
        </row>
        <row r="52570">
          <cell r="A52570">
            <v>191549</v>
          </cell>
          <cell r="H52570">
            <v>127.78</v>
          </cell>
          <cell r="U52570"/>
        </row>
        <row r="52571">
          <cell r="A52571">
            <v>192507</v>
          </cell>
          <cell r="H52571">
            <v>803.52</v>
          </cell>
          <cell r="U52571"/>
        </row>
        <row r="52572">
          <cell r="A52572">
            <v>502973</v>
          </cell>
          <cell r="H52572">
            <v>13452</v>
          </cell>
          <cell r="U52572"/>
        </row>
        <row r="52573">
          <cell r="A52573">
            <v>502943</v>
          </cell>
          <cell r="H52573">
            <v>942</v>
          </cell>
          <cell r="U52573"/>
        </row>
        <row r="52574">
          <cell r="A52574">
            <v>502943</v>
          </cell>
          <cell r="H52574">
            <v>86.4</v>
          </cell>
          <cell r="U52574"/>
        </row>
        <row r="52575">
          <cell r="A52575">
            <v>192743</v>
          </cell>
          <cell r="H52575">
            <v>578</v>
          </cell>
          <cell r="U52575"/>
        </row>
        <row r="52576">
          <cell r="A52576">
            <v>500925</v>
          </cell>
          <cell r="H52576">
            <v>2585</v>
          </cell>
          <cell r="U52576"/>
        </row>
        <row r="52577">
          <cell r="A52577" t="str">
            <v>A58356</v>
          </cell>
          <cell r="H52577">
            <v>4500</v>
          </cell>
          <cell r="U52577"/>
        </row>
        <row r="52578">
          <cell r="A52578" t="str">
            <v>A58362</v>
          </cell>
          <cell r="H52578">
            <v>2250</v>
          </cell>
          <cell r="U52578"/>
        </row>
        <row r="52579">
          <cell r="A52579" t="str">
            <v>A58358</v>
          </cell>
          <cell r="H52579">
            <v>2250</v>
          </cell>
          <cell r="U52579"/>
        </row>
        <row r="52580">
          <cell r="A52580" t="str">
            <v>A58354</v>
          </cell>
          <cell r="H52580">
            <v>2250</v>
          </cell>
          <cell r="U52580"/>
        </row>
        <row r="52581">
          <cell r="A52581">
            <v>100670</v>
          </cell>
          <cell r="H52581">
            <v>2250</v>
          </cell>
          <cell r="U52581"/>
        </row>
        <row r="52582">
          <cell r="A52582" t="str">
            <v>A58356</v>
          </cell>
          <cell r="H52582">
            <v>253.75</v>
          </cell>
          <cell r="U52582"/>
        </row>
        <row r="52583">
          <cell r="A52583" t="str">
            <v>A58362</v>
          </cell>
          <cell r="H52583">
            <v>132.80000000000001</v>
          </cell>
          <cell r="U52583"/>
        </row>
        <row r="52584">
          <cell r="A52584" t="str">
            <v>A58358</v>
          </cell>
          <cell r="H52584">
            <v>132.80000000000001</v>
          </cell>
          <cell r="U52584"/>
        </row>
        <row r="52585">
          <cell r="A52585" t="str">
            <v>A58354</v>
          </cell>
          <cell r="H52585">
            <v>166.93</v>
          </cell>
          <cell r="U52585"/>
        </row>
        <row r="52586">
          <cell r="A52586">
            <v>100670</v>
          </cell>
          <cell r="H52586">
            <v>188.75</v>
          </cell>
          <cell r="U52586"/>
        </row>
        <row r="52587">
          <cell r="A52587">
            <v>192442</v>
          </cell>
          <cell r="H52587">
            <v>2068</v>
          </cell>
          <cell r="U52587"/>
        </row>
        <row r="52588">
          <cell r="A52588" t="str">
            <v>A59288</v>
          </cell>
          <cell r="H52588">
            <v>517</v>
          </cell>
          <cell r="U52588"/>
        </row>
        <row r="52589">
          <cell r="A52589" t="str">
            <v>A60907</v>
          </cell>
          <cell r="H52589">
            <v>2443</v>
          </cell>
          <cell r="U52589"/>
        </row>
        <row r="52590">
          <cell r="A52590" t="str">
            <v>A60907</v>
          </cell>
          <cell r="H52590">
            <v>9792</v>
          </cell>
          <cell r="U52590"/>
        </row>
        <row r="52591">
          <cell r="A52591">
            <v>101845</v>
          </cell>
          <cell r="H52591">
            <v>399</v>
          </cell>
          <cell r="U52591"/>
        </row>
        <row r="52592">
          <cell r="A52592">
            <v>101845</v>
          </cell>
          <cell r="H52592">
            <v>2880</v>
          </cell>
          <cell r="U52592"/>
        </row>
        <row r="52593">
          <cell r="A52593">
            <v>101845</v>
          </cell>
          <cell r="H52593">
            <v>125</v>
          </cell>
          <cell r="U52593"/>
        </row>
        <row r="52594">
          <cell r="A52594" t="str">
            <v>A61316</v>
          </cell>
          <cell r="H52594">
            <v>1080</v>
          </cell>
          <cell r="U52594"/>
        </row>
        <row r="52595">
          <cell r="A52595" t="str">
            <v>A61316</v>
          </cell>
          <cell r="H52595">
            <v>350</v>
          </cell>
          <cell r="U52595"/>
        </row>
        <row r="52596">
          <cell r="A52596" t="str">
            <v>A61316</v>
          </cell>
          <cell r="H52596">
            <v>11340</v>
          </cell>
          <cell r="U52596"/>
        </row>
        <row r="52597">
          <cell r="A52597">
            <v>191267</v>
          </cell>
          <cell r="H52597">
            <v>399</v>
          </cell>
          <cell r="U52597"/>
        </row>
        <row r="52598">
          <cell r="A52598">
            <v>191644</v>
          </cell>
          <cell r="H52598">
            <v>4900</v>
          </cell>
          <cell r="U52598"/>
        </row>
        <row r="52599">
          <cell r="A52599">
            <v>102398</v>
          </cell>
          <cell r="H52599">
            <v>4620</v>
          </cell>
          <cell r="U52599"/>
        </row>
        <row r="52600">
          <cell r="A52600">
            <v>102398</v>
          </cell>
          <cell r="H52600">
            <v>850</v>
          </cell>
          <cell r="U52600"/>
        </row>
        <row r="52601">
          <cell r="A52601">
            <v>102398</v>
          </cell>
          <cell r="H52601">
            <v>480</v>
          </cell>
          <cell r="U52601"/>
        </row>
        <row r="52602">
          <cell r="A52602">
            <v>102140</v>
          </cell>
          <cell r="H52602">
            <v>9240</v>
          </cell>
          <cell r="U52602"/>
        </row>
        <row r="52603">
          <cell r="A52603">
            <v>102140</v>
          </cell>
          <cell r="H52603">
            <v>1700</v>
          </cell>
          <cell r="U52603"/>
        </row>
        <row r="52604">
          <cell r="A52604">
            <v>102140</v>
          </cell>
          <cell r="H52604">
            <v>960</v>
          </cell>
          <cell r="U52604"/>
        </row>
        <row r="52605">
          <cell r="A52605">
            <v>190453</v>
          </cell>
          <cell r="H52605">
            <v>2694</v>
          </cell>
          <cell r="U52605"/>
        </row>
        <row r="52606">
          <cell r="A52606">
            <v>102125</v>
          </cell>
          <cell r="H52606">
            <v>472.5</v>
          </cell>
          <cell r="U52606"/>
        </row>
        <row r="52607">
          <cell r="A52607">
            <v>102125</v>
          </cell>
          <cell r="H52607">
            <v>4231.2</v>
          </cell>
          <cell r="U52607"/>
        </row>
        <row r="52608">
          <cell r="A52608">
            <v>193066</v>
          </cell>
          <cell r="H52608">
            <v>2070</v>
          </cell>
          <cell r="U52608"/>
        </row>
        <row r="52609">
          <cell r="A52609" t="str">
            <v>A59098</v>
          </cell>
          <cell r="H52609">
            <v>4860</v>
          </cell>
          <cell r="U52609"/>
        </row>
        <row r="52610">
          <cell r="A52610">
            <v>191319</v>
          </cell>
          <cell r="H52610">
            <v>1034</v>
          </cell>
          <cell r="U52610"/>
        </row>
        <row r="52611">
          <cell r="A52611">
            <v>191319</v>
          </cell>
          <cell r="H52611">
            <v>125</v>
          </cell>
          <cell r="U52611"/>
        </row>
        <row r="52612">
          <cell r="A52612">
            <v>191319</v>
          </cell>
          <cell r="H52612">
            <v>3462</v>
          </cell>
          <cell r="U52612"/>
        </row>
        <row r="52613">
          <cell r="A52613">
            <v>192905</v>
          </cell>
          <cell r="H52613">
            <v>2670</v>
          </cell>
          <cell r="U52613"/>
        </row>
        <row r="52614">
          <cell r="A52614">
            <v>102605</v>
          </cell>
          <cell r="H52614">
            <v>778</v>
          </cell>
          <cell r="U52614"/>
        </row>
        <row r="52615">
          <cell r="A52615">
            <v>193848</v>
          </cell>
          <cell r="H52615">
            <v>708</v>
          </cell>
          <cell r="U52615"/>
        </row>
        <row r="52616">
          <cell r="A52616">
            <v>191650</v>
          </cell>
          <cell r="H52616">
            <v>74400</v>
          </cell>
          <cell r="U52616"/>
        </row>
        <row r="52617">
          <cell r="A52617" t="str">
            <v>A60646</v>
          </cell>
          <cell r="H52617">
            <v>383.52</v>
          </cell>
          <cell r="U52617"/>
        </row>
        <row r="52618">
          <cell r="A52618">
            <v>190901</v>
          </cell>
          <cell r="H52618">
            <v>176</v>
          </cell>
          <cell r="U52618"/>
        </row>
        <row r="52619">
          <cell r="A52619" t="str">
            <v>A59348</v>
          </cell>
          <cell r="H52619">
            <v>528</v>
          </cell>
          <cell r="U52619"/>
        </row>
        <row r="52620">
          <cell r="A52620">
            <v>102605</v>
          </cell>
          <cell r="H52620">
            <v>3708</v>
          </cell>
          <cell r="U52620"/>
        </row>
        <row r="52621">
          <cell r="A52621">
            <v>502065</v>
          </cell>
          <cell r="H52621">
            <v>5580</v>
          </cell>
          <cell r="U52621"/>
        </row>
        <row r="52622">
          <cell r="A52622">
            <v>502065</v>
          </cell>
          <cell r="H52622">
            <v>1674</v>
          </cell>
          <cell r="U52622"/>
        </row>
        <row r="52623">
          <cell r="A52623">
            <v>101884</v>
          </cell>
          <cell r="H52623">
            <v>2820</v>
          </cell>
          <cell r="U52623"/>
        </row>
        <row r="52624">
          <cell r="A52624">
            <v>191752</v>
          </cell>
          <cell r="H52624">
            <v>417.08</v>
          </cell>
          <cell r="U52624"/>
        </row>
        <row r="52625">
          <cell r="A52625">
            <v>191752</v>
          </cell>
          <cell r="H52625">
            <v>608.28</v>
          </cell>
          <cell r="U52625"/>
        </row>
        <row r="52626">
          <cell r="A52626">
            <v>193998</v>
          </cell>
          <cell r="H52626">
            <v>1520</v>
          </cell>
          <cell r="U52626"/>
        </row>
        <row r="52627">
          <cell r="A52627">
            <v>193998</v>
          </cell>
          <cell r="H52627">
            <v>320</v>
          </cell>
          <cell r="U52627"/>
        </row>
        <row r="52628">
          <cell r="A52628">
            <v>193998</v>
          </cell>
          <cell r="H52628">
            <v>340</v>
          </cell>
          <cell r="U52628"/>
        </row>
        <row r="52629">
          <cell r="A52629">
            <v>193998</v>
          </cell>
          <cell r="H52629">
            <v>960</v>
          </cell>
          <cell r="U52629"/>
        </row>
        <row r="52630">
          <cell r="A52630">
            <v>194392</v>
          </cell>
          <cell r="H52630">
            <v>7200</v>
          </cell>
          <cell r="U52630"/>
        </row>
        <row r="52631">
          <cell r="A52631">
            <v>190204</v>
          </cell>
          <cell r="H52631">
            <v>120</v>
          </cell>
          <cell r="U52631"/>
        </row>
        <row r="52632">
          <cell r="A52632">
            <v>191261</v>
          </cell>
          <cell r="H52632">
            <v>136</v>
          </cell>
          <cell r="U52632"/>
        </row>
        <row r="52633">
          <cell r="A52633">
            <v>102530</v>
          </cell>
          <cell r="H52633">
            <v>26928</v>
          </cell>
          <cell r="U52633"/>
        </row>
        <row r="52634">
          <cell r="A52634">
            <v>102017</v>
          </cell>
          <cell r="H52634">
            <v>762.87</v>
          </cell>
          <cell r="U52634"/>
        </row>
        <row r="52635">
          <cell r="A52635">
            <v>102192</v>
          </cell>
          <cell r="H52635">
            <v>62.5</v>
          </cell>
          <cell r="U52635"/>
        </row>
        <row r="52636">
          <cell r="A52636" t="str">
            <v>A59879</v>
          </cell>
          <cell r="H52636">
            <v>910</v>
          </cell>
          <cell r="U52636"/>
        </row>
        <row r="52637">
          <cell r="A52637">
            <v>100719</v>
          </cell>
          <cell r="H52637">
            <v>181.69</v>
          </cell>
          <cell r="U52637"/>
        </row>
        <row r="52638">
          <cell r="A52638">
            <v>100719</v>
          </cell>
          <cell r="H52638">
            <v>233.65</v>
          </cell>
          <cell r="U52638"/>
        </row>
        <row r="52639">
          <cell r="A52639">
            <v>102134</v>
          </cell>
          <cell r="H52639">
            <v>2844.07</v>
          </cell>
          <cell r="U52639"/>
        </row>
        <row r="52640">
          <cell r="A52640">
            <v>190264</v>
          </cell>
          <cell r="H52640">
            <v>6976</v>
          </cell>
          <cell r="U52640"/>
        </row>
        <row r="52641">
          <cell r="A52641">
            <v>102140</v>
          </cell>
          <cell r="H52641">
            <v>1034.74</v>
          </cell>
          <cell r="U52641"/>
        </row>
        <row r="52642">
          <cell r="A52642">
            <v>102398</v>
          </cell>
          <cell r="H52642">
            <v>651.54999999999995</v>
          </cell>
          <cell r="U52642"/>
        </row>
        <row r="52643">
          <cell r="A52643">
            <v>102141</v>
          </cell>
          <cell r="H52643">
            <v>343.72</v>
          </cell>
          <cell r="U52643"/>
        </row>
        <row r="52644">
          <cell r="A52644">
            <v>100719</v>
          </cell>
          <cell r="H52644">
            <v>483.53</v>
          </cell>
          <cell r="U52644"/>
        </row>
        <row r="52645">
          <cell r="A52645">
            <v>501130</v>
          </cell>
          <cell r="H52645">
            <v>8820</v>
          </cell>
          <cell r="U52645"/>
        </row>
        <row r="52646">
          <cell r="A52646" t="str">
            <v>A61543</v>
          </cell>
          <cell r="H52646">
            <v>200</v>
          </cell>
          <cell r="U52646"/>
        </row>
        <row r="52647">
          <cell r="A52647">
            <v>102622</v>
          </cell>
          <cell r="H52647">
            <v>999.35</v>
          </cell>
          <cell r="U52647"/>
        </row>
        <row r="52648">
          <cell r="A52648">
            <v>102622</v>
          </cell>
          <cell r="H52648">
            <v>7086.3</v>
          </cell>
          <cell r="U52648"/>
        </row>
        <row r="52649">
          <cell r="A52649" t="str">
            <v>A61349</v>
          </cell>
          <cell r="H52649">
            <v>18900</v>
          </cell>
          <cell r="U52649"/>
        </row>
        <row r="52650">
          <cell r="A52650">
            <v>100181</v>
          </cell>
          <cell r="H52650">
            <v>13500</v>
          </cell>
          <cell r="U52650"/>
        </row>
        <row r="52651">
          <cell r="A52651">
            <v>100111</v>
          </cell>
          <cell r="H52651">
            <v>2340</v>
          </cell>
          <cell r="U52651"/>
        </row>
        <row r="52652">
          <cell r="A52652">
            <v>191007</v>
          </cell>
          <cell r="H52652">
            <v>1007.24</v>
          </cell>
          <cell r="U52652"/>
        </row>
        <row r="52653">
          <cell r="A52653">
            <v>191007</v>
          </cell>
          <cell r="H52653">
            <v>48.79</v>
          </cell>
          <cell r="U52653"/>
        </row>
        <row r="52654">
          <cell r="A52654">
            <v>191007</v>
          </cell>
          <cell r="H52654">
            <v>54.55</v>
          </cell>
          <cell r="U52654"/>
        </row>
        <row r="52655">
          <cell r="A52655">
            <v>191007</v>
          </cell>
          <cell r="H52655">
            <v>1104.0899999999999</v>
          </cell>
          <cell r="U52655"/>
        </row>
        <row r="52656">
          <cell r="A52656">
            <v>191007</v>
          </cell>
          <cell r="H52656">
            <v>1494.64</v>
          </cell>
          <cell r="U52656"/>
        </row>
        <row r="52657">
          <cell r="A52657">
            <v>191007</v>
          </cell>
          <cell r="H52657">
            <v>3357.2</v>
          </cell>
          <cell r="U52657"/>
        </row>
        <row r="52658">
          <cell r="A52658">
            <v>191007</v>
          </cell>
          <cell r="H52658">
            <v>262.66000000000003</v>
          </cell>
          <cell r="U52658"/>
        </row>
        <row r="52659">
          <cell r="A52659">
            <v>191007</v>
          </cell>
          <cell r="H52659">
            <v>384.24</v>
          </cell>
          <cell r="U52659"/>
        </row>
        <row r="52660">
          <cell r="A52660" t="str">
            <v>A60728</v>
          </cell>
          <cell r="H52660">
            <v>399</v>
          </cell>
          <cell r="U52660"/>
        </row>
        <row r="52661">
          <cell r="A52661" t="str">
            <v>A59098</v>
          </cell>
          <cell r="H52661">
            <v>2793</v>
          </cell>
          <cell r="U52661"/>
        </row>
        <row r="52662">
          <cell r="A52662" t="str">
            <v>A61083</v>
          </cell>
          <cell r="H52662">
            <v>698</v>
          </cell>
          <cell r="U52662"/>
        </row>
        <row r="52663">
          <cell r="A52663">
            <v>101239</v>
          </cell>
          <cell r="H52663">
            <v>520</v>
          </cell>
          <cell r="U52663"/>
        </row>
        <row r="52664">
          <cell r="A52664">
            <v>101239</v>
          </cell>
          <cell r="H52664">
            <v>3600</v>
          </cell>
          <cell r="U52664"/>
        </row>
        <row r="52665">
          <cell r="A52665">
            <v>100285</v>
          </cell>
          <cell r="H52665">
            <v>1197</v>
          </cell>
          <cell r="U52665"/>
        </row>
        <row r="52666">
          <cell r="A52666">
            <v>100285</v>
          </cell>
          <cell r="H52666">
            <v>1197</v>
          </cell>
          <cell r="U52666"/>
        </row>
        <row r="52667">
          <cell r="A52667">
            <v>100285</v>
          </cell>
          <cell r="H52667">
            <v>1197</v>
          </cell>
          <cell r="U52667"/>
        </row>
        <row r="52668">
          <cell r="A52668">
            <v>192938</v>
          </cell>
          <cell r="H52668">
            <v>1034</v>
          </cell>
          <cell r="U52668"/>
        </row>
        <row r="52669">
          <cell r="A52669">
            <v>194078</v>
          </cell>
          <cell r="H52669">
            <v>1497</v>
          </cell>
          <cell r="U52669"/>
        </row>
        <row r="52670">
          <cell r="A52670">
            <v>194636</v>
          </cell>
          <cell r="H52670">
            <v>12250</v>
          </cell>
          <cell r="U52670"/>
        </row>
        <row r="52671">
          <cell r="A52671">
            <v>191539</v>
          </cell>
          <cell r="H52671">
            <v>1034</v>
          </cell>
          <cell r="U52671"/>
        </row>
        <row r="52672">
          <cell r="A52672">
            <v>191887</v>
          </cell>
          <cell r="H52672">
            <v>450</v>
          </cell>
          <cell r="U52672"/>
        </row>
        <row r="52673">
          <cell r="A52673">
            <v>192765</v>
          </cell>
          <cell r="H52673">
            <v>798</v>
          </cell>
          <cell r="U52673"/>
        </row>
        <row r="52674">
          <cell r="A52674">
            <v>194578</v>
          </cell>
          <cell r="H52674">
            <v>3690</v>
          </cell>
          <cell r="U52674"/>
        </row>
        <row r="52675">
          <cell r="A52675" t="str">
            <v>A61188</v>
          </cell>
          <cell r="H52675">
            <v>11520</v>
          </cell>
          <cell r="U52675"/>
        </row>
        <row r="52676">
          <cell r="A52676">
            <v>100036</v>
          </cell>
          <cell r="H52676">
            <v>3600</v>
          </cell>
          <cell r="U52676"/>
        </row>
        <row r="52677">
          <cell r="A52677">
            <v>101218</v>
          </cell>
          <cell r="H52677">
            <v>15984</v>
          </cell>
          <cell r="U52677"/>
        </row>
        <row r="52678">
          <cell r="A52678">
            <v>500928</v>
          </cell>
          <cell r="H52678">
            <v>9252</v>
          </cell>
          <cell r="U52678"/>
        </row>
        <row r="52679">
          <cell r="A52679" t="str">
            <v>A58227</v>
          </cell>
          <cell r="H52679">
            <v>620</v>
          </cell>
          <cell r="U52679"/>
        </row>
        <row r="52680">
          <cell r="A52680">
            <v>193474</v>
          </cell>
          <cell r="H52680">
            <v>588</v>
          </cell>
          <cell r="U52680"/>
        </row>
        <row r="52681">
          <cell r="A52681">
            <v>193039</v>
          </cell>
          <cell r="H52681">
            <v>2236</v>
          </cell>
          <cell r="U52681"/>
        </row>
        <row r="52682">
          <cell r="A52682">
            <v>193039</v>
          </cell>
          <cell r="H52682">
            <v>16244</v>
          </cell>
          <cell r="U52682"/>
        </row>
        <row r="52683">
          <cell r="A52683">
            <v>191965</v>
          </cell>
          <cell r="H52683">
            <v>18313.2</v>
          </cell>
          <cell r="U52683"/>
        </row>
        <row r="52684">
          <cell r="A52684" t="str">
            <v>A61499</v>
          </cell>
          <cell r="H52684">
            <v>88.95</v>
          </cell>
          <cell r="U52684"/>
        </row>
        <row r="52685">
          <cell r="A52685" t="str">
            <v>A61499</v>
          </cell>
          <cell r="H52685">
            <v>1488</v>
          </cell>
          <cell r="U52685"/>
        </row>
        <row r="52686">
          <cell r="A52686">
            <v>800283</v>
          </cell>
          <cell r="H52686">
            <v>367.2</v>
          </cell>
          <cell r="U52686"/>
        </row>
        <row r="52687">
          <cell r="A52687">
            <v>800283</v>
          </cell>
          <cell r="H52687">
            <v>446.77</v>
          </cell>
          <cell r="U52687"/>
        </row>
        <row r="52688">
          <cell r="A52688">
            <v>102488</v>
          </cell>
          <cell r="H52688">
            <v>966</v>
          </cell>
          <cell r="U52688"/>
        </row>
        <row r="52689">
          <cell r="A52689">
            <v>102488</v>
          </cell>
          <cell r="H52689">
            <v>5451</v>
          </cell>
          <cell r="U52689"/>
        </row>
        <row r="52690">
          <cell r="A52690">
            <v>102488</v>
          </cell>
          <cell r="H52690">
            <v>207</v>
          </cell>
          <cell r="U52690"/>
        </row>
        <row r="52691">
          <cell r="A52691">
            <v>102488</v>
          </cell>
          <cell r="H52691">
            <v>2829</v>
          </cell>
          <cell r="U52691"/>
        </row>
        <row r="52692">
          <cell r="A52692">
            <v>102488</v>
          </cell>
          <cell r="H52692">
            <v>822.25</v>
          </cell>
          <cell r="U52692"/>
        </row>
        <row r="52693">
          <cell r="A52693">
            <v>102488</v>
          </cell>
          <cell r="H52693">
            <v>506</v>
          </cell>
          <cell r="U52693"/>
        </row>
        <row r="52694">
          <cell r="A52694">
            <v>102488</v>
          </cell>
          <cell r="H52694">
            <v>759</v>
          </cell>
          <cell r="U52694"/>
        </row>
        <row r="52695">
          <cell r="A52695">
            <v>102488</v>
          </cell>
          <cell r="H52695">
            <v>1832.4</v>
          </cell>
          <cell r="U52695"/>
        </row>
        <row r="52696">
          <cell r="A52696">
            <v>102488</v>
          </cell>
          <cell r="H52696">
            <v>2036</v>
          </cell>
          <cell r="U52696"/>
        </row>
        <row r="52697">
          <cell r="A52697">
            <v>102488</v>
          </cell>
          <cell r="H52697">
            <v>1425.2</v>
          </cell>
          <cell r="U52697"/>
        </row>
        <row r="52698">
          <cell r="A52698">
            <v>102488</v>
          </cell>
          <cell r="H52698">
            <v>407.2</v>
          </cell>
          <cell r="U52698"/>
        </row>
        <row r="52699">
          <cell r="A52699">
            <v>102488</v>
          </cell>
          <cell r="H52699">
            <v>2070</v>
          </cell>
          <cell r="U52699"/>
        </row>
        <row r="52700">
          <cell r="A52700">
            <v>102488</v>
          </cell>
          <cell r="H52700">
            <v>4002</v>
          </cell>
          <cell r="U52700"/>
        </row>
        <row r="52701">
          <cell r="A52701">
            <v>102488</v>
          </cell>
          <cell r="H52701">
            <v>414</v>
          </cell>
          <cell r="U52701"/>
        </row>
        <row r="52702">
          <cell r="A52702">
            <v>102488</v>
          </cell>
          <cell r="H52702">
            <v>3174</v>
          </cell>
          <cell r="U52702"/>
        </row>
        <row r="52703">
          <cell r="A52703">
            <v>102488</v>
          </cell>
          <cell r="H52703">
            <v>418.7</v>
          </cell>
          <cell r="U52703"/>
        </row>
        <row r="52704">
          <cell r="A52704">
            <v>102488</v>
          </cell>
          <cell r="H52704">
            <v>1692.25</v>
          </cell>
          <cell r="U52704"/>
        </row>
        <row r="52705">
          <cell r="A52705">
            <v>102488</v>
          </cell>
          <cell r="H52705">
            <v>1152.5999999999999</v>
          </cell>
          <cell r="U52705"/>
        </row>
        <row r="52706">
          <cell r="A52706">
            <v>102488</v>
          </cell>
          <cell r="H52706">
            <v>768.4</v>
          </cell>
          <cell r="U52706"/>
        </row>
        <row r="52707">
          <cell r="A52707">
            <v>102488</v>
          </cell>
          <cell r="H52707">
            <v>261.10000000000002</v>
          </cell>
          <cell r="U52707"/>
        </row>
        <row r="52708">
          <cell r="A52708">
            <v>191539</v>
          </cell>
          <cell r="H52708">
            <v>89.77</v>
          </cell>
          <cell r="U52708"/>
        </row>
        <row r="52709">
          <cell r="A52709">
            <v>800088</v>
          </cell>
          <cell r="H52709">
            <v>7644</v>
          </cell>
          <cell r="U52709"/>
        </row>
        <row r="52710">
          <cell r="A52710">
            <v>192891</v>
          </cell>
          <cell r="H52710">
            <v>13680</v>
          </cell>
          <cell r="U52710"/>
        </row>
        <row r="52711">
          <cell r="A52711" t="str">
            <v>A61412</v>
          </cell>
          <cell r="H52711">
            <v>1560</v>
          </cell>
          <cell r="U52711"/>
        </row>
        <row r="52712">
          <cell r="A52712">
            <v>190033</v>
          </cell>
          <cell r="H52712">
            <v>1594.4</v>
          </cell>
          <cell r="U52712"/>
        </row>
        <row r="52713">
          <cell r="A52713">
            <v>191645</v>
          </cell>
          <cell r="H52713">
            <v>980</v>
          </cell>
          <cell r="U52713"/>
        </row>
        <row r="52714">
          <cell r="A52714" t="str">
            <v>A60845</v>
          </cell>
          <cell r="H52714">
            <v>399</v>
          </cell>
          <cell r="U52714"/>
        </row>
        <row r="52715">
          <cell r="A52715" t="str">
            <v>A60845</v>
          </cell>
          <cell r="H52715">
            <v>210</v>
          </cell>
          <cell r="U52715"/>
        </row>
        <row r="52716">
          <cell r="A52716" t="str">
            <v>A60845</v>
          </cell>
          <cell r="H52716">
            <v>3540</v>
          </cell>
          <cell r="U52716"/>
        </row>
        <row r="52717">
          <cell r="A52717" t="str">
            <v>A61515</v>
          </cell>
          <cell r="H52717">
            <v>557</v>
          </cell>
          <cell r="U52717"/>
        </row>
        <row r="52718">
          <cell r="A52718">
            <v>100132</v>
          </cell>
          <cell r="H52718">
            <v>2640</v>
          </cell>
          <cell r="U52718"/>
        </row>
        <row r="52719">
          <cell r="A52719">
            <v>502191</v>
          </cell>
          <cell r="H52719">
            <v>12000</v>
          </cell>
          <cell r="U52719"/>
        </row>
        <row r="52720">
          <cell r="A52720">
            <v>193039</v>
          </cell>
          <cell r="H52720">
            <v>1470</v>
          </cell>
          <cell r="U52720"/>
        </row>
        <row r="52721">
          <cell r="A52721" t="str">
            <v>A60646</v>
          </cell>
          <cell r="H52721">
            <v>2684.64</v>
          </cell>
          <cell r="U52721"/>
        </row>
        <row r="52722">
          <cell r="A52722" t="str">
            <v>A60646</v>
          </cell>
          <cell r="H52722">
            <v>3835.2</v>
          </cell>
          <cell r="U52722"/>
        </row>
        <row r="52723">
          <cell r="A52723">
            <v>192442</v>
          </cell>
          <cell r="H52723">
            <v>9360</v>
          </cell>
          <cell r="U52723"/>
        </row>
        <row r="52724">
          <cell r="A52724" t="str">
            <v>A60646</v>
          </cell>
          <cell r="H52724">
            <v>3835.2</v>
          </cell>
          <cell r="U52724"/>
        </row>
        <row r="52725">
          <cell r="A52725" t="str">
            <v>A60646</v>
          </cell>
          <cell r="H52725">
            <v>1150.56</v>
          </cell>
          <cell r="U52725"/>
        </row>
        <row r="52726">
          <cell r="A52726">
            <v>192662</v>
          </cell>
          <cell r="H52726">
            <v>4000</v>
          </cell>
          <cell r="U52726"/>
        </row>
        <row r="52727">
          <cell r="A52727">
            <v>193964</v>
          </cell>
          <cell r="H52727">
            <v>3000</v>
          </cell>
          <cell r="U52727"/>
        </row>
        <row r="52728">
          <cell r="A52728">
            <v>192227</v>
          </cell>
          <cell r="H52728">
            <v>3120</v>
          </cell>
          <cell r="U52728"/>
        </row>
        <row r="52729">
          <cell r="A52729">
            <v>102530</v>
          </cell>
          <cell r="H52729">
            <v>3198</v>
          </cell>
          <cell r="U52729"/>
        </row>
        <row r="52730">
          <cell r="A52730">
            <v>194578</v>
          </cell>
          <cell r="H52730">
            <v>3690</v>
          </cell>
          <cell r="U52730"/>
        </row>
        <row r="52731">
          <cell r="A52731">
            <v>193474</v>
          </cell>
          <cell r="H52731">
            <v>0.24</v>
          </cell>
          <cell r="U52731"/>
        </row>
        <row r="52732">
          <cell r="A52732">
            <v>192397</v>
          </cell>
          <cell r="H52732">
            <v>6070.8</v>
          </cell>
          <cell r="U52732"/>
        </row>
        <row r="52733">
          <cell r="A52733">
            <v>192891</v>
          </cell>
          <cell r="H52733">
            <v>238.68</v>
          </cell>
          <cell r="U52733"/>
        </row>
        <row r="52734">
          <cell r="A52734">
            <v>102268</v>
          </cell>
          <cell r="H52734">
            <v>1020</v>
          </cell>
          <cell r="U52734"/>
        </row>
        <row r="52735">
          <cell r="A52735" t="str">
            <v>A61515</v>
          </cell>
          <cell r="H52735">
            <v>1560</v>
          </cell>
          <cell r="U52735"/>
        </row>
        <row r="52736">
          <cell r="A52736" t="str">
            <v>A61515</v>
          </cell>
          <cell r="H52736">
            <v>320.2</v>
          </cell>
          <cell r="U52736"/>
        </row>
        <row r="52737">
          <cell r="A52737" t="str">
            <v>A61515</v>
          </cell>
          <cell r="H52737">
            <v>157.65</v>
          </cell>
          <cell r="U52737"/>
        </row>
        <row r="52738">
          <cell r="A52738" t="str">
            <v>A61515</v>
          </cell>
          <cell r="H52738">
            <v>113.31</v>
          </cell>
          <cell r="U52738"/>
        </row>
        <row r="52739">
          <cell r="A52739" t="str">
            <v>A61515</v>
          </cell>
          <cell r="H52739">
            <v>243.65</v>
          </cell>
          <cell r="U52739"/>
        </row>
        <row r="52740">
          <cell r="A52740">
            <v>190444</v>
          </cell>
          <cell r="H52740">
            <v>8640</v>
          </cell>
          <cell r="U52740"/>
        </row>
        <row r="52741">
          <cell r="A52741">
            <v>190444</v>
          </cell>
          <cell r="H52741">
            <v>235</v>
          </cell>
          <cell r="U52741"/>
        </row>
        <row r="52742">
          <cell r="A52742">
            <v>194636</v>
          </cell>
          <cell r="H52742">
            <v>8964</v>
          </cell>
          <cell r="U52742"/>
        </row>
        <row r="52743">
          <cell r="A52743">
            <v>193712</v>
          </cell>
          <cell r="H52743">
            <v>5400</v>
          </cell>
          <cell r="U52743"/>
        </row>
        <row r="52744">
          <cell r="A52744">
            <v>191618</v>
          </cell>
          <cell r="H52744">
            <v>14688</v>
          </cell>
          <cell r="U52744"/>
        </row>
        <row r="52745">
          <cell r="A52745">
            <v>191618</v>
          </cell>
          <cell r="H52745">
            <v>113.73</v>
          </cell>
          <cell r="U52745"/>
        </row>
        <row r="52746">
          <cell r="A52746">
            <v>501628</v>
          </cell>
          <cell r="H52746">
            <v>6372</v>
          </cell>
          <cell r="U52746"/>
        </row>
        <row r="52747">
          <cell r="A52747">
            <v>192721</v>
          </cell>
          <cell r="H52747">
            <v>1512</v>
          </cell>
          <cell r="U52747"/>
        </row>
        <row r="52748">
          <cell r="A52748" t="str">
            <v>A59543</v>
          </cell>
          <cell r="H52748">
            <v>1959.85</v>
          </cell>
          <cell r="U52748"/>
        </row>
        <row r="52749">
          <cell r="A52749" t="str">
            <v>A59543</v>
          </cell>
          <cell r="H52749">
            <v>3042</v>
          </cell>
          <cell r="U52749"/>
        </row>
        <row r="52750">
          <cell r="A52750">
            <v>192693</v>
          </cell>
          <cell r="H52750">
            <v>13248</v>
          </cell>
          <cell r="U52750"/>
        </row>
        <row r="52751">
          <cell r="A52751">
            <v>500743</v>
          </cell>
          <cell r="H52751">
            <v>1411.2</v>
          </cell>
          <cell r="U52751"/>
        </row>
        <row r="52752">
          <cell r="A52752">
            <v>100596</v>
          </cell>
          <cell r="H52752">
            <v>1360.8</v>
          </cell>
          <cell r="U52752"/>
        </row>
        <row r="52753">
          <cell r="A52753">
            <v>101218</v>
          </cell>
          <cell r="H52753">
            <v>1965.6</v>
          </cell>
          <cell r="U52753"/>
        </row>
        <row r="52754">
          <cell r="A52754">
            <v>101217</v>
          </cell>
          <cell r="H52754">
            <v>1360.8</v>
          </cell>
          <cell r="U52754"/>
        </row>
        <row r="52755">
          <cell r="A52755">
            <v>101219</v>
          </cell>
          <cell r="H52755">
            <v>1310.4000000000001</v>
          </cell>
          <cell r="U52755"/>
        </row>
        <row r="52756">
          <cell r="A52756">
            <v>100216</v>
          </cell>
          <cell r="H52756">
            <v>52000</v>
          </cell>
          <cell r="U52756"/>
        </row>
        <row r="52757">
          <cell r="A52757">
            <v>191557</v>
          </cell>
          <cell r="H52757">
            <v>4800</v>
          </cell>
          <cell r="U52757"/>
        </row>
        <row r="52758">
          <cell r="A52758">
            <v>191557</v>
          </cell>
          <cell r="H52758">
            <v>200</v>
          </cell>
          <cell r="U52758"/>
        </row>
        <row r="52759">
          <cell r="A52759">
            <v>193427</v>
          </cell>
          <cell r="H52759">
            <v>180</v>
          </cell>
          <cell r="U52759"/>
        </row>
        <row r="52760">
          <cell r="A52760">
            <v>201274</v>
          </cell>
          <cell r="H52760">
            <v>3920</v>
          </cell>
          <cell r="U52760"/>
        </row>
        <row r="52761">
          <cell r="A52761">
            <v>201274</v>
          </cell>
          <cell r="H52761">
            <v>6480</v>
          </cell>
          <cell r="U52761"/>
        </row>
        <row r="52762">
          <cell r="A52762">
            <v>100596</v>
          </cell>
          <cell r="H52762">
            <v>10656</v>
          </cell>
          <cell r="U52762"/>
        </row>
        <row r="52763">
          <cell r="A52763">
            <v>500834</v>
          </cell>
          <cell r="H52763">
            <v>1920</v>
          </cell>
          <cell r="U52763"/>
        </row>
        <row r="52764">
          <cell r="A52764">
            <v>192507</v>
          </cell>
          <cell r="H52764">
            <v>576</v>
          </cell>
          <cell r="U52764"/>
        </row>
        <row r="52765">
          <cell r="A52765">
            <v>503021</v>
          </cell>
          <cell r="H52765">
            <v>26679.85</v>
          </cell>
          <cell r="U52765"/>
        </row>
        <row r="52766">
          <cell r="A52766">
            <v>100030</v>
          </cell>
          <cell r="H52766">
            <v>12120</v>
          </cell>
          <cell r="U52766"/>
        </row>
        <row r="52767">
          <cell r="A52767">
            <v>200450</v>
          </cell>
          <cell r="H52767">
            <v>6867</v>
          </cell>
          <cell r="U52767"/>
        </row>
        <row r="52768">
          <cell r="A52768">
            <v>200450</v>
          </cell>
          <cell r="H52768">
            <v>160</v>
          </cell>
          <cell r="U52768"/>
        </row>
        <row r="52769">
          <cell r="A52769">
            <v>194378</v>
          </cell>
          <cell r="H52769">
            <v>61.9</v>
          </cell>
          <cell r="U52769"/>
        </row>
        <row r="52770">
          <cell r="A52770">
            <v>194378</v>
          </cell>
          <cell r="H52770">
            <v>3540</v>
          </cell>
          <cell r="U52770"/>
        </row>
        <row r="52771">
          <cell r="A52771">
            <v>194378</v>
          </cell>
          <cell r="H52771">
            <v>1714.2</v>
          </cell>
          <cell r="U52771"/>
        </row>
        <row r="52772">
          <cell r="A52772">
            <v>193584</v>
          </cell>
          <cell r="H52772">
            <v>78.48</v>
          </cell>
          <cell r="U52772"/>
        </row>
        <row r="52773">
          <cell r="A52773">
            <v>193584</v>
          </cell>
          <cell r="H52773">
            <v>1020.24</v>
          </cell>
          <cell r="U52773"/>
        </row>
        <row r="52774">
          <cell r="A52774">
            <v>191510</v>
          </cell>
          <cell r="H52774">
            <v>6199.92</v>
          </cell>
          <cell r="U52774"/>
        </row>
        <row r="52775">
          <cell r="A52775">
            <v>191510</v>
          </cell>
          <cell r="H52775">
            <v>156.96</v>
          </cell>
          <cell r="U52775"/>
        </row>
        <row r="52776">
          <cell r="A52776">
            <v>194149</v>
          </cell>
          <cell r="H52776">
            <v>706.32</v>
          </cell>
          <cell r="U52776"/>
        </row>
        <row r="52777">
          <cell r="A52777">
            <v>193401</v>
          </cell>
          <cell r="H52777">
            <v>2432.88</v>
          </cell>
          <cell r="U52777"/>
        </row>
        <row r="52778">
          <cell r="A52778">
            <v>502327</v>
          </cell>
          <cell r="H52778">
            <v>6804</v>
          </cell>
          <cell r="U52778"/>
        </row>
        <row r="52779">
          <cell r="A52779">
            <v>193103</v>
          </cell>
          <cell r="H52779">
            <v>2100</v>
          </cell>
          <cell r="U52779"/>
        </row>
        <row r="52780">
          <cell r="A52780">
            <v>500021</v>
          </cell>
          <cell r="H52780">
            <v>12684</v>
          </cell>
          <cell r="U52780"/>
        </row>
        <row r="52781">
          <cell r="A52781" t="str">
            <v>A01957</v>
          </cell>
          <cell r="H52781">
            <v>1680</v>
          </cell>
          <cell r="U52781"/>
        </row>
        <row r="52782">
          <cell r="A52782">
            <v>900039</v>
          </cell>
          <cell r="H52782">
            <v>6120</v>
          </cell>
          <cell r="U52782"/>
        </row>
        <row r="52783">
          <cell r="A52783">
            <v>194267</v>
          </cell>
          <cell r="H52783">
            <v>3540</v>
          </cell>
          <cell r="U52783"/>
        </row>
        <row r="52784">
          <cell r="A52784">
            <v>501051</v>
          </cell>
          <cell r="H52784">
            <v>3835.2</v>
          </cell>
          <cell r="U52784"/>
        </row>
        <row r="52785">
          <cell r="A52785">
            <v>190061</v>
          </cell>
          <cell r="H52785">
            <v>5593</v>
          </cell>
          <cell r="U52785"/>
        </row>
        <row r="52786">
          <cell r="A52786">
            <v>190054</v>
          </cell>
          <cell r="H52786">
            <v>7990</v>
          </cell>
          <cell r="U52786"/>
        </row>
        <row r="52787">
          <cell r="A52787">
            <v>190053</v>
          </cell>
          <cell r="H52787">
            <v>31.96</v>
          </cell>
          <cell r="U52787"/>
        </row>
        <row r="52788">
          <cell r="A52788">
            <v>190053</v>
          </cell>
          <cell r="H52788">
            <v>31.96</v>
          </cell>
          <cell r="U52788"/>
        </row>
        <row r="52789">
          <cell r="A52789">
            <v>190053</v>
          </cell>
          <cell r="H52789">
            <v>31.96</v>
          </cell>
          <cell r="U52789"/>
        </row>
        <row r="52790">
          <cell r="A52790">
            <v>190053</v>
          </cell>
          <cell r="H52790">
            <v>63.92</v>
          </cell>
          <cell r="U52790"/>
        </row>
        <row r="52791">
          <cell r="A52791">
            <v>190053</v>
          </cell>
          <cell r="H52791">
            <v>63.92</v>
          </cell>
          <cell r="U52791"/>
        </row>
        <row r="52792">
          <cell r="A52792">
            <v>190053</v>
          </cell>
          <cell r="H52792">
            <v>95.88</v>
          </cell>
          <cell r="U52792"/>
        </row>
        <row r="52793">
          <cell r="A52793">
            <v>190053</v>
          </cell>
          <cell r="H52793">
            <v>95.88</v>
          </cell>
          <cell r="U52793"/>
        </row>
        <row r="52794">
          <cell r="A52794">
            <v>190053</v>
          </cell>
          <cell r="H52794">
            <v>127.84</v>
          </cell>
          <cell r="U52794"/>
        </row>
        <row r="52795">
          <cell r="A52795">
            <v>190053</v>
          </cell>
          <cell r="H52795">
            <v>127.84</v>
          </cell>
          <cell r="U52795"/>
        </row>
        <row r="52796">
          <cell r="A52796">
            <v>190053</v>
          </cell>
          <cell r="H52796">
            <v>191.76</v>
          </cell>
          <cell r="U52796"/>
        </row>
        <row r="52797">
          <cell r="A52797">
            <v>190053</v>
          </cell>
          <cell r="H52797">
            <v>191.76</v>
          </cell>
          <cell r="U52797"/>
        </row>
        <row r="52798">
          <cell r="A52798">
            <v>190053</v>
          </cell>
          <cell r="H52798">
            <v>351.56</v>
          </cell>
          <cell r="U52798"/>
        </row>
        <row r="52799">
          <cell r="A52799">
            <v>190053</v>
          </cell>
          <cell r="H52799">
            <v>351.56</v>
          </cell>
          <cell r="U52799"/>
        </row>
        <row r="52800">
          <cell r="A52800">
            <v>190053</v>
          </cell>
          <cell r="H52800">
            <v>383.52</v>
          </cell>
          <cell r="U52800"/>
        </row>
        <row r="52801">
          <cell r="A52801">
            <v>190053</v>
          </cell>
          <cell r="H52801">
            <v>415.48</v>
          </cell>
          <cell r="U52801"/>
        </row>
        <row r="52802">
          <cell r="A52802">
            <v>190053</v>
          </cell>
          <cell r="H52802">
            <v>575.28</v>
          </cell>
          <cell r="U52802"/>
        </row>
        <row r="52803">
          <cell r="A52803">
            <v>190053</v>
          </cell>
          <cell r="H52803">
            <v>735.08</v>
          </cell>
          <cell r="U52803"/>
        </row>
        <row r="52804">
          <cell r="A52804">
            <v>190053</v>
          </cell>
          <cell r="H52804">
            <v>1598</v>
          </cell>
          <cell r="U52804"/>
        </row>
        <row r="52805">
          <cell r="A52805">
            <v>190053</v>
          </cell>
          <cell r="H52805">
            <v>2492.88</v>
          </cell>
          <cell r="U52805"/>
        </row>
        <row r="52806">
          <cell r="A52806">
            <v>100708</v>
          </cell>
          <cell r="H52806">
            <v>10560</v>
          </cell>
          <cell r="U52806"/>
        </row>
        <row r="52807">
          <cell r="A52807" t="str">
            <v>A61576</v>
          </cell>
          <cell r="H52807">
            <v>17850</v>
          </cell>
          <cell r="U52807"/>
        </row>
        <row r="52808">
          <cell r="A52808">
            <v>194284</v>
          </cell>
          <cell r="H52808">
            <v>9120</v>
          </cell>
          <cell r="U52808"/>
        </row>
        <row r="52809">
          <cell r="A52809">
            <v>194284</v>
          </cell>
          <cell r="H52809">
            <v>110.24</v>
          </cell>
          <cell r="U52809"/>
        </row>
        <row r="52810">
          <cell r="A52810">
            <v>900039</v>
          </cell>
          <cell r="H52810">
            <v>1260</v>
          </cell>
          <cell r="U52810"/>
        </row>
        <row r="52811">
          <cell r="A52811">
            <v>500928</v>
          </cell>
          <cell r="H52811">
            <v>1512</v>
          </cell>
          <cell r="U52811"/>
        </row>
        <row r="52812">
          <cell r="A52812">
            <v>190284</v>
          </cell>
          <cell r="H52812">
            <v>517</v>
          </cell>
          <cell r="U52812"/>
        </row>
        <row r="52813">
          <cell r="A52813">
            <v>190284</v>
          </cell>
          <cell r="H52813">
            <v>493</v>
          </cell>
          <cell r="U52813"/>
        </row>
        <row r="52814">
          <cell r="A52814">
            <v>192663</v>
          </cell>
          <cell r="H52814">
            <v>8505</v>
          </cell>
          <cell r="U52814"/>
        </row>
        <row r="52815">
          <cell r="A52815">
            <v>190284</v>
          </cell>
          <cell r="H52815">
            <v>10080</v>
          </cell>
          <cell r="U52815"/>
        </row>
        <row r="52816">
          <cell r="A52816">
            <v>194337</v>
          </cell>
          <cell r="H52816">
            <v>2880</v>
          </cell>
          <cell r="U52816"/>
        </row>
        <row r="52817">
          <cell r="A52817">
            <v>194337</v>
          </cell>
          <cell r="H52817">
            <v>80</v>
          </cell>
          <cell r="U52817"/>
        </row>
        <row r="52818">
          <cell r="A52818">
            <v>800237</v>
          </cell>
          <cell r="H52818">
            <v>4416</v>
          </cell>
          <cell r="U52818"/>
        </row>
        <row r="52819">
          <cell r="A52819">
            <v>194694</v>
          </cell>
          <cell r="H52819">
            <v>367500</v>
          </cell>
          <cell r="U52819"/>
        </row>
        <row r="52820">
          <cell r="A52820" t="str">
            <v>A58706</v>
          </cell>
          <cell r="H52820">
            <v>180</v>
          </cell>
          <cell r="U52820"/>
        </row>
        <row r="52821">
          <cell r="A52821">
            <v>100862</v>
          </cell>
          <cell r="H52821">
            <v>4416</v>
          </cell>
          <cell r="U52821"/>
        </row>
        <row r="52822">
          <cell r="A52822">
            <v>193830</v>
          </cell>
          <cell r="H52822">
            <v>125.43</v>
          </cell>
          <cell r="U52822"/>
        </row>
        <row r="52823">
          <cell r="A52823">
            <v>193830</v>
          </cell>
          <cell r="H52823">
            <v>31800</v>
          </cell>
          <cell r="U52823"/>
        </row>
        <row r="52824">
          <cell r="A52824" t="str">
            <v>A61231</v>
          </cell>
          <cell r="H52824">
            <v>152</v>
          </cell>
          <cell r="U52824"/>
        </row>
        <row r="52825">
          <cell r="A52825" t="str">
            <v>A60646</v>
          </cell>
          <cell r="H52825">
            <v>383.52</v>
          </cell>
          <cell r="U52825"/>
        </row>
        <row r="52826">
          <cell r="A52826">
            <v>192391</v>
          </cell>
          <cell r="H52826">
            <v>8100</v>
          </cell>
          <cell r="U52826"/>
        </row>
        <row r="52827">
          <cell r="A52827">
            <v>502603</v>
          </cell>
          <cell r="H52827">
            <v>6000</v>
          </cell>
          <cell r="U52827"/>
        </row>
        <row r="52828">
          <cell r="A52828">
            <v>194301</v>
          </cell>
          <cell r="H52828">
            <v>80</v>
          </cell>
          <cell r="U52828"/>
        </row>
        <row r="52829">
          <cell r="A52829">
            <v>194301</v>
          </cell>
          <cell r="H52829">
            <v>3738</v>
          </cell>
          <cell r="U52829"/>
        </row>
        <row r="52830">
          <cell r="A52830">
            <v>194636</v>
          </cell>
          <cell r="H52830">
            <v>13200</v>
          </cell>
          <cell r="U52830"/>
        </row>
        <row r="52831">
          <cell r="A52831">
            <v>194636</v>
          </cell>
          <cell r="H52831">
            <v>2618</v>
          </cell>
          <cell r="U52831"/>
        </row>
        <row r="52832">
          <cell r="A52832">
            <v>194636</v>
          </cell>
          <cell r="H52832">
            <v>174.74</v>
          </cell>
          <cell r="U52832"/>
        </row>
        <row r="52833">
          <cell r="A52833">
            <v>194636</v>
          </cell>
          <cell r="H52833">
            <v>286</v>
          </cell>
          <cell r="U52833"/>
        </row>
        <row r="52834">
          <cell r="A52834" t="str">
            <v>A60646</v>
          </cell>
          <cell r="H52834">
            <v>4985.76</v>
          </cell>
          <cell r="U52834"/>
        </row>
        <row r="52835">
          <cell r="A52835">
            <v>192599</v>
          </cell>
          <cell r="H52835">
            <v>744</v>
          </cell>
          <cell r="U52835"/>
        </row>
        <row r="52836">
          <cell r="A52836">
            <v>100431</v>
          </cell>
          <cell r="H52836">
            <v>7995</v>
          </cell>
          <cell r="U52836"/>
        </row>
        <row r="52837">
          <cell r="A52837" t="str">
            <v>A60303</v>
          </cell>
          <cell r="H52837">
            <v>5280</v>
          </cell>
          <cell r="U52837"/>
        </row>
        <row r="52838">
          <cell r="A52838">
            <v>191594</v>
          </cell>
          <cell r="H52838">
            <v>2145</v>
          </cell>
          <cell r="U52838"/>
        </row>
        <row r="52839">
          <cell r="A52839" t="str">
            <v>A59114</v>
          </cell>
          <cell r="H52839">
            <v>5280</v>
          </cell>
          <cell r="U52839"/>
        </row>
        <row r="52840">
          <cell r="A52840">
            <v>102605</v>
          </cell>
          <cell r="H52840">
            <v>957.6</v>
          </cell>
          <cell r="U52840"/>
        </row>
        <row r="52841">
          <cell r="A52841">
            <v>193958</v>
          </cell>
          <cell r="H52841">
            <v>9720</v>
          </cell>
          <cell r="U52841"/>
        </row>
        <row r="52842">
          <cell r="A52842">
            <v>193065</v>
          </cell>
          <cell r="H52842">
            <v>1141.9100000000001</v>
          </cell>
          <cell r="U52842"/>
        </row>
        <row r="52843">
          <cell r="A52843">
            <v>193403</v>
          </cell>
          <cell r="H52843">
            <v>415.24</v>
          </cell>
          <cell r="U52843"/>
        </row>
        <row r="52844">
          <cell r="A52844">
            <v>192543</v>
          </cell>
          <cell r="H52844">
            <v>1245.72</v>
          </cell>
          <cell r="U52844"/>
        </row>
        <row r="52845">
          <cell r="A52845">
            <v>190588</v>
          </cell>
          <cell r="H52845">
            <v>3737.16</v>
          </cell>
          <cell r="U52845"/>
        </row>
        <row r="52846">
          <cell r="A52846">
            <v>193403</v>
          </cell>
          <cell r="H52846">
            <v>9965.76</v>
          </cell>
          <cell r="U52846"/>
        </row>
        <row r="52847">
          <cell r="A52847">
            <v>191816</v>
          </cell>
          <cell r="H52847">
            <v>6228.6</v>
          </cell>
          <cell r="U52847"/>
        </row>
        <row r="52848">
          <cell r="A52848">
            <v>190363</v>
          </cell>
          <cell r="H52848">
            <v>422848</v>
          </cell>
          <cell r="U52848"/>
        </row>
        <row r="52849">
          <cell r="A52849">
            <v>192880</v>
          </cell>
          <cell r="H52849">
            <v>3937</v>
          </cell>
          <cell r="U52849"/>
        </row>
        <row r="52850">
          <cell r="A52850">
            <v>192880</v>
          </cell>
          <cell r="H52850">
            <v>14043</v>
          </cell>
          <cell r="U52850"/>
        </row>
        <row r="52851">
          <cell r="A52851">
            <v>192763</v>
          </cell>
          <cell r="H52851">
            <v>440</v>
          </cell>
          <cell r="U52851"/>
        </row>
        <row r="52852">
          <cell r="A52852">
            <v>192763</v>
          </cell>
          <cell r="H52852">
            <v>1702</v>
          </cell>
          <cell r="U52852"/>
        </row>
        <row r="52853">
          <cell r="A52853">
            <v>192900</v>
          </cell>
          <cell r="H52853">
            <v>5086.6899999999996</v>
          </cell>
          <cell r="U52853"/>
        </row>
        <row r="52854">
          <cell r="A52854">
            <v>192543</v>
          </cell>
          <cell r="H52854">
            <v>14533.4</v>
          </cell>
          <cell r="U52854"/>
        </row>
        <row r="52855">
          <cell r="A52855">
            <v>192543</v>
          </cell>
          <cell r="H52855">
            <v>3010.49</v>
          </cell>
          <cell r="U52855"/>
        </row>
        <row r="52856">
          <cell r="A52856">
            <v>193229</v>
          </cell>
          <cell r="H52856">
            <v>934.29</v>
          </cell>
          <cell r="U52856"/>
        </row>
        <row r="52857">
          <cell r="A52857">
            <v>190588</v>
          </cell>
          <cell r="H52857">
            <v>519.04999999999995</v>
          </cell>
          <cell r="U52857"/>
        </row>
        <row r="52858">
          <cell r="A52858">
            <v>192543</v>
          </cell>
          <cell r="H52858">
            <v>415.24</v>
          </cell>
          <cell r="U52858"/>
        </row>
        <row r="52859">
          <cell r="A52859">
            <v>192900</v>
          </cell>
          <cell r="H52859">
            <v>7785.75</v>
          </cell>
          <cell r="U52859"/>
        </row>
        <row r="52860">
          <cell r="A52860">
            <v>193402</v>
          </cell>
          <cell r="H52860">
            <v>26782.98</v>
          </cell>
          <cell r="U52860"/>
        </row>
        <row r="52861">
          <cell r="A52861">
            <v>191769</v>
          </cell>
          <cell r="H52861">
            <v>1764.77</v>
          </cell>
          <cell r="U52861"/>
        </row>
        <row r="52862">
          <cell r="A52862">
            <v>191769</v>
          </cell>
          <cell r="H52862">
            <v>4982.88</v>
          </cell>
          <cell r="U52862"/>
        </row>
        <row r="52863">
          <cell r="A52863">
            <v>194538</v>
          </cell>
          <cell r="H52863">
            <v>1182.2</v>
          </cell>
          <cell r="U52863"/>
        </row>
        <row r="52864">
          <cell r="A52864">
            <v>194538</v>
          </cell>
          <cell r="H52864">
            <v>19065</v>
          </cell>
          <cell r="U52864"/>
        </row>
        <row r="52865">
          <cell r="A52865">
            <v>190036</v>
          </cell>
          <cell r="H52865">
            <v>5752.8</v>
          </cell>
          <cell r="U52865"/>
        </row>
        <row r="52866">
          <cell r="A52866">
            <v>190058</v>
          </cell>
          <cell r="H52866">
            <v>163.4</v>
          </cell>
          <cell r="U52866"/>
        </row>
        <row r="52867">
          <cell r="A52867">
            <v>190029</v>
          </cell>
          <cell r="H52867">
            <v>63.92</v>
          </cell>
          <cell r="U52867"/>
        </row>
        <row r="52868">
          <cell r="A52868">
            <v>190029</v>
          </cell>
          <cell r="H52868">
            <v>63.92</v>
          </cell>
          <cell r="U52868"/>
        </row>
        <row r="52869">
          <cell r="A52869">
            <v>190029</v>
          </cell>
          <cell r="H52869">
            <v>127.84</v>
          </cell>
          <cell r="U52869"/>
        </row>
        <row r="52870">
          <cell r="A52870">
            <v>190029</v>
          </cell>
          <cell r="H52870">
            <v>127.84</v>
          </cell>
          <cell r="U52870"/>
        </row>
        <row r="52871">
          <cell r="A52871">
            <v>190029</v>
          </cell>
          <cell r="H52871">
            <v>127.84</v>
          </cell>
          <cell r="U52871"/>
        </row>
        <row r="52872">
          <cell r="A52872">
            <v>190029</v>
          </cell>
          <cell r="H52872">
            <v>127.84</v>
          </cell>
          <cell r="U52872"/>
        </row>
        <row r="52873">
          <cell r="A52873">
            <v>190029</v>
          </cell>
          <cell r="H52873">
            <v>191.76</v>
          </cell>
          <cell r="U52873"/>
        </row>
        <row r="52874">
          <cell r="A52874">
            <v>190029</v>
          </cell>
          <cell r="H52874">
            <v>191.76</v>
          </cell>
          <cell r="U52874"/>
        </row>
        <row r="52875">
          <cell r="A52875">
            <v>190029</v>
          </cell>
          <cell r="H52875">
            <v>191.76</v>
          </cell>
          <cell r="U52875"/>
        </row>
        <row r="52876">
          <cell r="A52876">
            <v>190029</v>
          </cell>
          <cell r="H52876">
            <v>223.72</v>
          </cell>
          <cell r="U52876"/>
        </row>
        <row r="52877">
          <cell r="A52877">
            <v>190029</v>
          </cell>
          <cell r="H52877">
            <v>255.68</v>
          </cell>
          <cell r="U52877"/>
        </row>
        <row r="52878">
          <cell r="A52878">
            <v>190029</v>
          </cell>
          <cell r="H52878">
            <v>351.56</v>
          </cell>
          <cell r="U52878"/>
        </row>
        <row r="52879">
          <cell r="A52879">
            <v>190029</v>
          </cell>
          <cell r="H52879">
            <v>479.4</v>
          </cell>
          <cell r="U52879"/>
        </row>
        <row r="52880">
          <cell r="A52880">
            <v>190029</v>
          </cell>
          <cell r="H52880">
            <v>2269.16</v>
          </cell>
          <cell r="U52880"/>
        </row>
        <row r="52881">
          <cell r="A52881">
            <v>190029</v>
          </cell>
          <cell r="H52881">
            <v>3227.96</v>
          </cell>
          <cell r="U52881"/>
        </row>
        <row r="52882">
          <cell r="A52882">
            <v>190058</v>
          </cell>
          <cell r="H52882">
            <v>3196</v>
          </cell>
          <cell r="U52882"/>
        </row>
        <row r="52883">
          <cell r="A52883">
            <v>190058</v>
          </cell>
          <cell r="H52883">
            <v>3196</v>
          </cell>
          <cell r="U52883"/>
        </row>
        <row r="52884">
          <cell r="A52884">
            <v>190058</v>
          </cell>
          <cell r="H52884">
            <v>6392</v>
          </cell>
          <cell r="U52884"/>
        </row>
        <row r="52885">
          <cell r="A52885">
            <v>190058</v>
          </cell>
          <cell r="H52885">
            <v>6392</v>
          </cell>
          <cell r="U52885"/>
        </row>
        <row r="52886">
          <cell r="A52886" t="str">
            <v>A01957</v>
          </cell>
          <cell r="H52886">
            <v>7826</v>
          </cell>
          <cell r="U52886"/>
        </row>
        <row r="52887">
          <cell r="A52887" t="str">
            <v>A58721</v>
          </cell>
          <cell r="H52887">
            <v>6955.27</v>
          </cell>
          <cell r="U52887"/>
        </row>
        <row r="52888">
          <cell r="A52888">
            <v>101788</v>
          </cell>
          <cell r="H52888">
            <v>517</v>
          </cell>
          <cell r="U52888"/>
        </row>
        <row r="52889">
          <cell r="A52889">
            <v>192960</v>
          </cell>
          <cell r="H52889">
            <v>1800</v>
          </cell>
          <cell r="U52889"/>
        </row>
        <row r="52890">
          <cell r="A52890">
            <v>800236</v>
          </cell>
          <cell r="H52890">
            <v>11760</v>
          </cell>
          <cell r="U52890"/>
        </row>
        <row r="52891">
          <cell r="A52891">
            <v>100925</v>
          </cell>
          <cell r="H52891">
            <v>9600</v>
          </cell>
          <cell r="U52891"/>
        </row>
        <row r="52892">
          <cell r="A52892">
            <v>502849</v>
          </cell>
          <cell r="H52892">
            <v>613</v>
          </cell>
          <cell r="U52892"/>
        </row>
        <row r="52893">
          <cell r="A52893">
            <v>502849</v>
          </cell>
          <cell r="H52893">
            <v>6960</v>
          </cell>
          <cell r="U52893"/>
        </row>
        <row r="52894">
          <cell r="A52894">
            <v>190774</v>
          </cell>
          <cell r="H52894">
            <v>3010</v>
          </cell>
          <cell r="U52894"/>
        </row>
        <row r="52895">
          <cell r="A52895">
            <v>190774</v>
          </cell>
          <cell r="H52895">
            <v>3486</v>
          </cell>
          <cell r="U52895"/>
        </row>
        <row r="52896">
          <cell r="A52896">
            <v>501673</v>
          </cell>
          <cell r="H52896">
            <v>1224</v>
          </cell>
          <cell r="U52896"/>
        </row>
        <row r="52897">
          <cell r="A52897">
            <v>502969</v>
          </cell>
          <cell r="H52897">
            <v>750</v>
          </cell>
          <cell r="U52897"/>
        </row>
        <row r="52898">
          <cell r="A52898">
            <v>101221</v>
          </cell>
          <cell r="H52898">
            <v>4428</v>
          </cell>
          <cell r="U52898"/>
        </row>
        <row r="52899">
          <cell r="A52899">
            <v>190707</v>
          </cell>
          <cell r="H52899">
            <v>4140</v>
          </cell>
          <cell r="U52899"/>
        </row>
        <row r="52900">
          <cell r="A52900" t="str">
            <v>A60155</v>
          </cell>
          <cell r="H52900">
            <v>10999.8</v>
          </cell>
          <cell r="U52900"/>
        </row>
        <row r="52901">
          <cell r="A52901">
            <v>900333</v>
          </cell>
          <cell r="H52901">
            <v>8712</v>
          </cell>
          <cell r="U52901"/>
        </row>
        <row r="52902">
          <cell r="A52902">
            <v>192880</v>
          </cell>
          <cell r="H52902">
            <v>8964</v>
          </cell>
          <cell r="U52902"/>
        </row>
        <row r="52903">
          <cell r="A52903">
            <v>194037</v>
          </cell>
          <cell r="H52903">
            <v>24948</v>
          </cell>
          <cell r="U52903"/>
        </row>
        <row r="52904">
          <cell r="A52904">
            <v>192953</v>
          </cell>
          <cell r="H52904">
            <v>10206</v>
          </cell>
          <cell r="U52904"/>
        </row>
        <row r="52905">
          <cell r="A52905">
            <v>193768</v>
          </cell>
          <cell r="H52905">
            <v>3717</v>
          </cell>
          <cell r="U52905"/>
        </row>
        <row r="52906">
          <cell r="A52906">
            <v>900042</v>
          </cell>
          <cell r="H52906">
            <v>7333.2</v>
          </cell>
          <cell r="U52906"/>
        </row>
        <row r="52907">
          <cell r="A52907" t="str">
            <v>A60159</v>
          </cell>
          <cell r="H52907">
            <v>10999.8</v>
          </cell>
          <cell r="U52907"/>
        </row>
        <row r="52908">
          <cell r="A52908">
            <v>100167</v>
          </cell>
          <cell r="H52908">
            <v>25666.2</v>
          </cell>
          <cell r="U52908"/>
        </row>
        <row r="52909">
          <cell r="A52909">
            <v>194289</v>
          </cell>
          <cell r="H52909">
            <v>8640</v>
          </cell>
          <cell r="U52909"/>
        </row>
        <row r="52910">
          <cell r="A52910">
            <v>100266</v>
          </cell>
          <cell r="H52910">
            <v>3300</v>
          </cell>
          <cell r="U52910"/>
        </row>
        <row r="52911">
          <cell r="A52911" t="str">
            <v>A61445</v>
          </cell>
          <cell r="H52911">
            <v>517</v>
          </cell>
          <cell r="U52911"/>
        </row>
        <row r="52912">
          <cell r="A52912" t="str">
            <v>A61445</v>
          </cell>
          <cell r="H52912">
            <v>3780</v>
          </cell>
          <cell r="U52912"/>
        </row>
        <row r="52913">
          <cell r="A52913">
            <v>100234</v>
          </cell>
          <cell r="H52913">
            <v>35400</v>
          </cell>
          <cell r="U52913"/>
        </row>
        <row r="52914">
          <cell r="A52914" t="str">
            <v>A61320</v>
          </cell>
          <cell r="H52914">
            <v>990</v>
          </cell>
          <cell r="U52914"/>
        </row>
        <row r="52915">
          <cell r="A52915" t="str">
            <v>A61320</v>
          </cell>
          <cell r="H52915">
            <v>990</v>
          </cell>
          <cell r="U52915"/>
        </row>
        <row r="52916">
          <cell r="A52916" t="str">
            <v>A59002</v>
          </cell>
          <cell r="H52916">
            <v>200</v>
          </cell>
          <cell r="U52916"/>
        </row>
        <row r="52917">
          <cell r="A52917" t="str">
            <v>A59002</v>
          </cell>
          <cell r="H52917">
            <v>14160</v>
          </cell>
          <cell r="U52917"/>
        </row>
        <row r="52918">
          <cell r="A52918">
            <v>193787</v>
          </cell>
          <cell r="H52918">
            <v>12980</v>
          </cell>
          <cell r="U52918"/>
        </row>
        <row r="52919">
          <cell r="A52919">
            <v>193787</v>
          </cell>
          <cell r="H52919">
            <v>338</v>
          </cell>
          <cell r="U52919"/>
        </row>
        <row r="52920">
          <cell r="A52920">
            <v>101555</v>
          </cell>
          <cell r="H52920">
            <v>21556</v>
          </cell>
          <cell r="U52920"/>
        </row>
        <row r="52921">
          <cell r="A52921">
            <v>101856</v>
          </cell>
          <cell r="H52921">
            <v>2907</v>
          </cell>
          <cell r="U52921"/>
        </row>
        <row r="52922">
          <cell r="A52922">
            <v>191809</v>
          </cell>
          <cell r="H52922">
            <v>18216</v>
          </cell>
          <cell r="U52922"/>
        </row>
        <row r="52923">
          <cell r="A52923">
            <v>100074</v>
          </cell>
          <cell r="H52923">
            <v>3120</v>
          </cell>
          <cell r="U52923"/>
        </row>
        <row r="52924">
          <cell r="A52924">
            <v>100074</v>
          </cell>
          <cell r="H52924">
            <v>3120</v>
          </cell>
          <cell r="U52924"/>
        </row>
        <row r="52925">
          <cell r="A52925">
            <v>100276</v>
          </cell>
          <cell r="H52925">
            <v>4870.08</v>
          </cell>
          <cell r="U52925"/>
        </row>
        <row r="52926">
          <cell r="A52926" t="str">
            <v>A59482</v>
          </cell>
          <cell r="H52926">
            <v>3664.8</v>
          </cell>
          <cell r="U52926"/>
        </row>
        <row r="52927">
          <cell r="A52927">
            <v>194584</v>
          </cell>
          <cell r="H52927">
            <v>3540</v>
          </cell>
          <cell r="U52927"/>
        </row>
        <row r="52928">
          <cell r="A52928">
            <v>502943</v>
          </cell>
          <cell r="H52928">
            <v>129.6</v>
          </cell>
          <cell r="U52928"/>
        </row>
        <row r="52929">
          <cell r="A52929">
            <v>502943</v>
          </cell>
          <cell r="H52929">
            <v>1413</v>
          </cell>
          <cell r="U52929"/>
        </row>
        <row r="52930">
          <cell r="A52930">
            <v>502580</v>
          </cell>
          <cell r="H52930">
            <v>47808</v>
          </cell>
          <cell r="U52930"/>
        </row>
        <row r="52931">
          <cell r="A52931">
            <v>193992</v>
          </cell>
          <cell r="H52931">
            <v>908</v>
          </cell>
          <cell r="U52931"/>
        </row>
        <row r="52932">
          <cell r="A52932">
            <v>193992</v>
          </cell>
          <cell r="H52932">
            <v>1052</v>
          </cell>
          <cell r="U52932"/>
        </row>
        <row r="52933">
          <cell r="A52933">
            <v>192705</v>
          </cell>
          <cell r="H52933">
            <v>31200</v>
          </cell>
          <cell r="U52933"/>
        </row>
        <row r="52934">
          <cell r="A52934">
            <v>192705</v>
          </cell>
          <cell r="H52934">
            <v>3454</v>
          </cell>
          <cell r="U52934"/>
        </row>
        <row r="52935">
          <cell r="A52935">
            <v>192293</v>
          </cell>
          <cell r="H52935">
            <v>3312</v>
          </cell>
          <cell r="U52935"/>
        </row>
        <row r="52936">
          <cell r="A52936">
            <v>100266</v>
          </cell>
          <cell r="H52936">
            <v>3300</v>
          </cell>
          <cell r="U52936"/>
        </row>
        <row r="52937">
          <cell r="A52937">
            <v>192600</v>
          </cell>
          <cell r="H52937">
            <v>5814</v>
          </cell>
          <cell r="U52937"/>
        </row>
        <row r="52938">
          <cell r="A52938">
            <v>192019</v>
          </cell>
          <cell r="H52938">
            <v>6500.16</v>
          </cell>
          <cell r="U52938"/>
        </row>
        <row r="52939">
          <cell r="A52939">
            <v>500209</v>
          </cell>
          <cell r="H52939">
            <v>295.2</v>
          </cell>
          <cell r="U52939"/>
        </row>
        <row r="52940">
          <cell r="A52940">
            <v>192985</v>
          </cell>
          <cell r="H52940">
            <v>810</v>
          </cell>
          <cell r="U52940"/>
        </row>
        <row r="52941">
          <cell r="A52941">
            <v>101849</v>
          </cell>
          <cell r="H52941">
            <v>571.4</v>
          </cell>
          <cell r="U52941"/>
        </row>
        <row r="52942">
          <cell r="A52942" t="str">
            <v>A01957</v>
          </cell>
          <cell r="H52942">
            <v>1680</v>
          </cell>
          <cell r="U52942"/>
        </row>
        <row r="52943">
          <cell r="A52943">
            <v>501673</v>
          </cell>
          <cell r="H52943">
            <v>16921.8</v>
          </cell>
          <cell r="U52943"/>
        </row>
        <row r="52944">
          <cell r="A52944">
            <v>501130</v>
          </cell>
          <cell r="H52944">
            <v>1176</v>
          </cell>
          <cell r="U52944"/>
        </row>
        <row r="52945">
          <cell r="A52945">
            <v>100925</v>
          </cell>
          <cell r="H52945">
            <v>1917.09</v>
          </cell>
          <cell r="U52945"/>
        </row>
        <row r="52946">
          <cell r="A52946">
            <v>100925</v>
          </cell>
          <cell r="H52946">
            <v>8879.1299999999992</v>
          </cell>
          <cell r="U52946"/>
        </row>
        <row r="52947">
          <cell r="A52947">
            <v>193828</v>
          </cell>
          <cell r="H52947">
            <v>2640</v>
          </cell>
          <cell r="U52947"/>
        </row>
        <row r="52948">
          <cell r="A52948" t="str">
            <v>A61017</v>
          </cell>
          <cell r="H52948">
            <v>20700</v>
          </cell>
          <cell r="U52948"/>
        </row>
        <row r="52949">
          <cell r="A52949" t="str">
            <v>A61017</v>
          </cell>
          <cell r="H52949">
            <v>16560</v>
          </cell>
          <cell r="U52949"/>
        </row>
        <row r="52950">
          <cell r="A52950" t="str">
            <v>A61017</v>
          </cell>
          <cell r="H52950">
            <v>2850</v>
          </cell>
          <cell r="U52950"/>
        </row>
        <row r="52951">
          <cell r="A52951" t="str">
            <v>A60646</v>
          </cell>
          <cell r="H52951">
            <v>383.52</v>
          </cell>
          <cell r="U52951"/>
        </row>
        <row r="52952">
          <cell r="A52952" t="str">
            <v>A60646</v>
          </cell>
          <cell r="H52952">
            <v>23778.240000000002</v>
          </cell>
          <cell r="U52952"/>
        </row>
        <row r="52953">
          <cell r="A52953">
            <v>192663</v>
          </cell>
          <cell r="H52953">
            <v>13608</v>
          </cell>
          <cell r="U52953"/>
        </row>
        <row r="52954">
          <cell r="A52954">
            <v>193999</v>
          </cell>
          <cell r="H52954">
            <v>1430</v>
          </cell>
          <cell r="U52954"/>
        </row>
        <row r="52955">
          <cell r="A52955">
            <v>193999</v>
          </cell>
          <cell r="H52955">
            <v>222.62</v>
          </cell>
          <cell r="U52955"/>
        </row>
        <row r="52956">
          <cell r="A52956">
            <v>193999</v>
          </cell>
          <cell r="H52956">
            <v>1428</v>
          </cell>
          <cell r="U52956"/>
        </row>
        <row r="52957">
          <cell r="A52957" t="str">
            <v>A61153</v>
          </cell>
          <cell r="H52957">
            <v>6000</v>
          </cell>
          <cell r="U52957"/>
        </row>
        <row r="52958">
          <cell r="A52958">
            <v>501103</v>
          </cell>
          <cell r="H52958">
            <v>1235</v>
          </cell>
          <cell r="U52958"/>
        </row>
        <row r="52959">
          <cell r="A52959">
            <v>501103</v>
          </cell>
          <cell r="H52959">
            <v>285.7</v>
          </cell>
          <cell r="U52959"/>
        </row>
        <row r="52960">
          <cell r="A52960">
            <v>502265</v>
          </cell>
          <cell r="H52960">
            <v>4500</v>
          </cell>
          <cell r="U52960"/>
        </row>
        <row r="52961">
          <cell r="A52961">
            <v>502265</v>
          </cell>
          <cell r="H52961">
            <v>571.4</v>
          </cell>
          <cell r="U52961"/>
        </row>
        <row r="52962">
          <cell r="A52962">
            <v>191261</v>
          </cell>
          <cell r="H52962">
            <v>884</v>
          </cell>
          <cell r="U52962"/>
        </row>
        <row r="52963">
          <cell r="A52963">
            <v>500964</v>
          </cell>
          <cell r="H52963">
            <v>4001.8</v>
          </cell>
          <cell r="U52963"/>
        </row>
        <row r="52964">
          <cell r="A52964">
            <v>101951</v>
          </cell>
          <cell r="H52964">
            <v>321.77999999999997</v>
          </cell>
          <cell r="U52964"/>
        </row>
        <row r="52965">
          <cell r="A52965">
            <v>101951</v>
          </cell>
          <cell r="H52965">
            <v>233.65</v>
          </cell>
          <cell r="U52965"/>
        </row>
        <row r="52966">
          <cell r="A52966">
            <v>101951</v>
          </cell>
          <cell r="H52966">
            <v>67</v>
          </cell>
          <cell r="U52966"/>
        </row>
        <row r="52967">
          <cell r="A52967">
            <v>900233</v>
          </cell>
          <cell r="H52967">
            <v>7279.2</v>
          </cell>
          <cell r="U52967"/>
        </row>
        <row r="52968">
          <cell r="A52968" t="str">
            <v>A61600</v>
          </cell>
          <cell r="H52968">
            <v>9430</v>
          </cell>
          <cell r="U52968"/>
        </row>
        <row r="52969">
          <cell r="A52969">
            <v>194627</v>
          </cell>
          <cell r="H52969">
            <v>155760</v>
          </cell>
          <cell r="U52969"/>
        </row>
        <row r="52970">
          <cell r="A52970">
            <v>192951</v>
          </cell>
          <cell r="H52970">
            <v>19488</v>
          </cell>
          <cell r="U52970"/>
        </row>
        <row r="52971">
          <cell r="A52971">
            <v>501647</v>
          </cell>
          <cell r="H52971">
            <v>12000</v>
          </cell>
          <cell r="U52971"/>
        </row>
        <row r="52972">
          <cell r="A52972">
            <v>192663</v>
          </cell>
          <cell r="H52972">
            <v>17010</v>
          </cell>
          <cell r="U52972"/>
        </row>
        <row r="52973">
          <cell r="A52973">
            <v>503005</v>
          </cell>
          <cell r="H52973">
            <v>195</v>
          </cell>
          <cell r="U52973"/>
        </row>
        <row r="52974">
          <cell r="A52974">
            <v>503005</v>
          </cell>
          <cell r="H52974">
            <v>13284</v>
          </cell>
          <cell r="U52974"/>
        </row>
        <row r="52975">
          <cell r="A52975">
            <v>502348</v>
          </cell>
          <cell r="H52975">
            <v>31960</v>
          </cell>
          <cell r="U52975"/>
        </row>
        <row r="52976">
          <cell r="A52976">
            <v>190029</v>
          </cell>
          <cell r="H52976">
            <v>248.1</v>
          </cell>
          <cell r="U52976"/>
        </row>
        <row r="52977">
          <cell r="A52977">
            <v>190029</v>
          </cell>
          <cell r="H52977">
            <v>199.32</v>
          </cell>
          <cell r="U52977"/>
        </row>
        <row r="52978">
          <cell r="A52978">
            <v>193607</v>
          </cell>
          <cell r="H52978">
            <v>1972</v>
          </cell>
          <cell r="U52978"/>
        </row>
        <row r="52979">
          <cell r="A52979">
            <v>192052</v>
          </cell>
          <cell r="H52979">
            <v>9504</v>
          </cell>
          <cell r="U52979"/>
        </row>
        <row r="52980">
          <cell r="A52980">
            <v>194378</v>
          </cell>
          <cell r="H52980">
            <v>61.9</v>
          </cell>
          <cell r="U52980"/>
        </row>
        <row r="52981">
          <cell r="A52981">
            <v>192094</v>
          </cell>
          <cell r="H52981">
            <v>1440</v>
          </cell>
          <cell r="U52981"/>
        </row>
        <row r="52982">
          <cell r="A52982">
            <v>192094</v>
          </cell>
          <cell r="H52982">
            <v>2244</v>
          </cell>
          <cell r="U52982"/>
        </row>
        <row r="52983">
          <cell r="A52983">
            <v>192094</v>
          </cell>
          <cell r="H52983">
            <v>1186.68</v>
          </cell>
          <cell r="U52983"/>
        </row>
        <row r="52984">
          <cell r="A52984" t="str">
            <v>A60696</v>
          </cell>
          <cell r="H52984">
            <v>1551</v>
          </cell>
          <cell r="U52984"/>
        </row>
        <row r="52985">
          <cell r="A52985" t="str">
            <v>A60696</v>
          </cell>
          <cell r="H52985">
            <v>10620</v>
          </cell>
          <cell r="U52985"/>
        </row>
        <row r="52986">
          <cell r="A52986" t="str">
            <v>A60646</v>
          </cell>
          <cell r="H52986">
            <v>517</v>
          </cell>
          <cell r="U52986"/>
        </row>
        <row r="52987">
          <cell r="A52987" t="str">
            <v>A60064</v>
          </cell>
          <cell r="H52987">
            <v>459</v>
          </cell>
          <cell r="U52987"/>
        </row>
        <row r="52988">
          <cell r="A52988" t="str">
            <v>A60064</v>
          </cell>
          <cell r="H52988">
            <v>75.400000000000006</v>
          </cell>
          <cell r="U52988"/>
        </row>
        <row r="52989">
          <cell r="A52989">
            <v>191618</v>
          </cell>
          <cell r="H52989">
            <v>1596</v>
          </cell>
          <cell r="U52989"/>
        </row>
        <row r="52990">
          <cell r="A52990">
            <v>191618</v>
          </cell>
          <cell r="H52990">
            <v>67.94</v>
          </cell>
          <cell r="U52990"/>
        </row>
        <row r="52991">
          <cell r="A52991">
            <v>100122</v>
          </cell>
          <cell r="H52991">
            <v>517</v>
          </cell>
          <cell r="U52991"/>
        </row>
        <row r="52992">
          <cell r="A52992">
            <v>100122</v>
          </cell>
          <cell r="H52992">
            <v>7440</v>
          </cell>
          <cell r="U52992"/>
        </row>
        <row r="52993">
          <cell r="A52993">
            <v>100122</v>
          </cell>
          <cell r="H52993">
            <v>517</v>
          </cell>
          <cell r="U52993"/>
        </row>
        <row r="52994">
          <cell r="A52994">
            <v>100122</v>
          </cell>
          <cell r="H52994">
            <v>7440</v>
          </cell>
          <cell r="U52994"/>
        </row>
        <row r="52995">
          <cell r="A52995">
            <v>100167</v>
          </cell>
          <cell r="H52995">
            <v>4590</v>
          </cell>
          <cell r="U52995"/>
        </row>
        <row r="52996">
          <cell r="A52996">
            <v>100167</v>
          </cell>
          <cell r="H52996">
            <v>3666.6</v>
          </cell>
          <cell r="U52996"/>
        </row>
        <row r="52997">
          <cell r="A52997" t="str">
            <v>A59527</v>
          </cell>
          <cell r="H52997">
            <v>517</v>
          </cell>
          <cell r="U52997"/>
        </row>
        <row r="52998">
          <cell r="A52998" t="str">
            <v>A60646</v>
          </cell>
          <cell r="H52998">
            <v>398.62</v>
          </cell>
          <cell r="U52998"/>
        </row>
        <row r="52999">
          <cell r="A52999" t="str">
            <v>A60646</v>
          </cell>
          <cell r="H52999">
            <v>767.04</v>
          </cell>
          <cell r="U52999"/>
        </row>
        <row r="53000">
          <cell r="A53000" t="str">
            <v>A61576</v>
          </cell>
          <cell r="H53000">
            <v>520</v>
          </cell>
          <cell r="U53000"/>
        </row>
        <row r="53001">
          <cell r="A53001">
            <v>900271</v>
          </cell>
          <cell r="H53001">
            <v>2394</v>
          </cell>
          <cell r="U53001"/>
        </row>
        <row r="53002">
          <cell r="A53002" t="str">
            <v>A61554</v>
          </cell>
          <cell r="H53002">
            <v>520</v>
          </cell>
          <cell r="U53002"/>
        </row>
        <row r="53003">
          <cell r="A53003">
            <v>501054</v>
          </cell>
          <cell r="H53003">
            <v>1195.8</v>
          </cell>
          <cell r="U53003"/>
        </row>
        <row r="53004">
          <cell r="A53004">
            <v>100266</v>
          </cell>
          <cell r="H53004">
            <v>4024</v>
          </cell>
          <cell r="U53004"/>
        </row>
        <row r="53005">
          <cell r="A53005" t="str">
            <v>A60155</v>
          </cell>
          <cell r="H53005">
            <v>918</v>
          </cell>
          <cell r="U53005"/>
        </row>
        <row r="53006">
          <cell r="A53006">
            <v>194605</v>
          </cell>
          <cell r="H53006">
            <v>517</v>
          </cell>
          <cell r="U53006"/>
        </row>
        <row r="53007">
          <cell r="A53007">
            <v>194605</v>
          </cell>
          <cell r="H53007">
            <v>180</v>
          </cell>
          <cell r="U53007"/>
        </row>
        <row r="53008">
          <cell r="A53008">
            <v>501130</v>
          </cell>
          <cell r="H53008">
            <v>517</v>
          </cell>
          <cell r="U53008"/>
        </row>
        <row r="53009">
          <cell r="A53009">
            <v>502065</v>
          </cell>
          <cell r="H53009">
            <v>490</v>
          </cell>
          <cell r="U53009"/>
        </row>
        <row r="53010">
          <cell r="A53010" t="str">
            <v>A61155</v>
          </cell>
          <cell r="H53010">
            <v>2515</v>
          </cell>
          <cell r="U53010"/>
        </row>
        <row r="53011">
          <cell r="A53011" t="str">
            <v>A61593</v>
          </cell>
          <cell r="H53011">
            <v>1836</v>
          </cell>
          <cell r="U53011"/>
        </row>
        <row r="53012">
          <cell r="A53012" t="str">
            <v>A61593</v>
          </cell>
          <cell r="H53012">
            <v>7333.2</v>
          </cell>
          <cell r="U53012"/>
        </row>
        <row r="53013">
          <cell r="A53013" t="str">
            <v>A59608</v>
          </cell>
          <cell r="H53013">
            <v>6539</v>
          </cell>
          <cell r="U53013"/>
        </row>
        <row r="53014">
          <cell r="A53014">
            <v>190033</v>
          </cell>
          <cell r="H53014">
            <v>797.2</v>
          </cell>
          <cell r="U53014"/>
        </row>
        <row r="53015">
          <cell r="A53015" t="str">
            <v>A60646</v>
          </cell>
          <cell r="H53015">
            <v>1195.8599999999999</v>
          </cell>
          <cell r="U53015"/>
        </row>
        <row r="53016">
          <cell r="A53016" t="str">
            <v>A60646</v>
          </cell>
          <cell r="H53016">
            <v>12656.16</v>
          </cell>
          <cell r="U53016"/>
        </row>
        <row r="53017">
          <cell r="A53017">
            <v>502065</v>
          </cell>
          <cell r="H53017">
            <v>490</v>
          </cell>
          <cell r="U53017"/>
        </row>
        <row r="53018">
          <cell r="A53018">
            <v>502065</v>
          </cell>
          <cell r="H53018">
            <v>490</v>
          </cell>
          <cell r="U53018"/>
        </row>
        <row r="53019">
          <cell r="A53019" t="str">
            <v>A60646</v>
          </cell>
          <cell r="H53019">
            <v>2080</v>
          </cell>
          <cell r="U53019"/>
        </row>
        <row r="53020">
          <cell r="A53020" t="str">
            <v>A60646</v>
          </cell>
          <cell r="H53020">
            <v>522</v>
          </cell>
          <cell r="U53020"/>
        </row>
        <row r="53021">
          <cell r="A53021">
            <v>192344</v>
          </cell>
          <cell r="H53021">
            <v>512</v>
          </cell>
          <cell r="U53021"/>
        </row>
        <row r="53022">
          <cell r="A53022">
            <v>193941</v>
          </cell>
          <cell r="H53022">
            <v>449</v>
          </cell>
          <cell r="U53022"/>
        </row>
        <row r="53023">
          <cell r="A53023">
            <v>101705</v>
          </cell>
          <cell r="H53023">
            <v>399</v>
          </cell>
          <cell r="U53023"/>
        </row>
        <row r="53024">
          <cell r="A53024">
            <v>101705</v>
          </cell>
          <cell r="H53024">
            <v>399</v>
          </cell>
          <cell r="U53024"/>
        </row>
        <row r="53025">
          <cell r="A53025">
            <v>101705</v>
          </cell>
          <cell r="H53025">
            <v>399</v>
          </cell>
          <cell r="U53025"/>
        </row>
        <row r="53026">
          <cell r="A53026">
            <v>101705</v>
          </cell>
          <cell r="H53026">
            <v>399</v>
          </cell>
          <cell r="U53026"/>
        </row>
        <row r="53027">
          <cell r="A53027">
            <v>101705</v>
          </cell>
          <cell r="H53027">
            <v>399</v>
          </cell>
          <cell r="U53027"/>
        </row>
        <row r="53028">
          <cell r="A53028">
            <v>900271</v>
          </cell>
          <cell r="H53028">
            <v>399</v>
          </cell>
          <cell r="U53028"/>
        </row>
        <row r="53029">
          <cell r="A53029">
            <v>900271</v>
          </cell>
          <cell r="H53029">
            <v>950.4</v>
          </cell>
          <cell r="U53029"/>
        </row>
        <row r="53030">
          <cell r="A53030" t="str">
            <v>A59608</v>
          </cell>
          <cell r="H53030">
            <v>6000</v>
          </cell>
          <cell r="U53030"/>
        </row>
        <row r="53031">
          <cell r="A53031" t="str">
            <v>A61151</v>
          </cell>
          <cell r="H53031">
            <v>12000</v>
          </cell>
          <cell r="U53031"/>
        </row>
        <row r="53032">
          <cell r="A53032" t="str">
            <v>A61155</v>
          </cell>
          <cell r="H53032">
            <v>4000</v>
          </cell>
          <cell r="U53032"/>
        </row>
        <row r="53033">
          <cell r="A53033" t="str">
            <v>A61157</v>
          </cell>
          <cell r="H53033">
            <v>10000</v>
          </cell>
          <cell r="U53033"/>
        </row>
        <row r="53034">
          <cell r="A53034" t="str">
            <v>A61159</v>
          </cell>
          <cell r="H53034">
            <v>4000</v>
          </cell>
          <cell r="U53034"/>
        </row>
        <row r="53035">
          <cell r="A53035">
            <v>100216</v>
          </cell>
          <cell r="H53035">
            <v>6000</v>
          </cell>
          <cell r="U53035"/>
        </row>
        <row r="53036">
          <cell r="A53036">
            <v>100793</v>
          </cell>
          <cell r="H53036">
            <v>4000</v>
          </cell>
          <cell r="U53036"/>
        </row>
        <row r="53037">
          <cell r="A53037">
            <v>193530</v>
          </cell>
          <cell r="H53037">
            <v>4000</v>
          </cell>
          <cell r="U53037"/>
        </row>
        <row r="53038">
          <cell r="A53038" t="str">
            <v>A61147</v>
          </cell>
          <cell r="H53038">
            <v>6000</v>
          </cell>
          <cell r="U53038"/>
        </row>
        <row r="53039">
          <cell r="A53039">
            <v>500547</v>
          </cell>
          <cell r="H53039">
            <v>6000</v>
          </cell>
          <cell r="U53039"/>
        </row>
        <row r="53040">
          <cell r="A53040">
            <v>101486</v>
          </cell>
          <cell r="H53040">
            <v>520</v>
          </cell>
          <cell r="U53040"/>
        </row>
        <row r="53041">
          <cell r="A53041">
            <v>101486</v>
          </cell>
          <cell r="H53041">
            <v>3780</v>
          </cell>
          <cell r="U53041"/>
        </row>
        <row r="53042">
          <cell r="A53042" t="str">
            <v>A58550</v>
          </cell>
          <cell r="H53042">
            <v>13500</v>
          </cell>
          <cell r="U53042"/>
        </row>
        <row r="53043">
          <cell r="A53043" t="str">
            <v>A61666</v>
          </cell>
          <cell r="H53043">
            <v>1440</v>
          </cell>
          <cell r="U53043"/>
        </row>
        <row r="53044">
          <cell r="A53044" t="str">
            <v>A61666</v>
          </cell>
          <cell r="H53044">
            <v>58</v>
          </cell>
          <cell r="U53044"/>
        </row>
        <row r="53045">
          <cell r="A53045" t="str">
            <v>A61666</v>
          </cell>
          <cell r="H53045">
            <v>1714.2</v>
          </cell>
          <cell r="U53045"/>
        </row>
        <row r="53046">
          <cell r="A53046">
            <v>100153</v>
          </cell>
          <cell r="H53046">
            <v>3120</v>
          </cell>
          <cell r="U53046"/>
        </row>
        <row r="53047">
          <cell r="A53047">
            <v>100136</v>
          </cell>
          <cell r="H53047">
            <v>3120</v>
          </cell>
          <cell r="U53047"/>
        </row>
        <row r="53048">
          <cell r="A53048">
            <v>100136</v>
          </cell>
          <cell r="H53048">
            <v>3120</v>
          </cell>
          <cell r="U53048"/>
        </row>
        <row r="53049">
          <cell r="A53049">
            <v>194396</v>
          </cell>
          <cell r="H53049">
            <v>12000</v>
          </cell>
          <cell r="U53049"/>
        </row>
        <row r="53050">
          <cell r="A53050">
            <v>193689</v>
          </cell>
          <cell r="H53050">
            <v>517</v>
          </cell>
          <cell r="U53050"/>
        </row>
        <row r="53051">
          <cell r="A53051">
            <v>193689</v>
          </cell>
          <cell r="H53051">
            <v>2700</v>
          </cell>
          <cell r="U53051"/>
        </row>
        <row r="53052">
          <cell r="A53052">
            <v>501510</v>
          </cell>
          <cell r="H53052">
            <v>3442.8</v>
          </cell>
          <cell r="U53052"/>
        </row>
        <row r="53053">
          <cell r="A53053" t="str">
            <v>A60646</v>
          </cell>
          <cell r="H53053">
            <v>767.04</v>
          </cell>
          <cell r="U53053"/>
        </row>
        <row r="53054">
          <cell r="A53054">
            <v>191766</v>
          </cell>
          <cell r="H53054">
            <v>1590</v>
          </cell>
          <cell r="U53054"/>
        </row>
        <row r="53055">
          <cell r="A53055">
            <v>502440</v>
          </cell>
          <cell r="H53055">
            <v>2670</v>
          </cell>
          <cell r="U53055"/>
        </row>
        <row r="53056">
          <cell r="A53056">
            <v>501647</v>
          </cell>
          <cell r="H53056">
            <v>5100</v>
          </cell>
          <cell r="U53056"/>
        </row>
        <row r="53057">
          <cell r="A53057">
            <v>193633</v>
          </cell>
          <cell r="H53057">
            <v>13872</v>
          </cell>
          <cell r="U53057"/>
        </row>
        <row r="53058">
          <cell r="A53058">
            <v>501628</v>
          </cell>
          <cell r="H53058">
            <v>6372</v>
          </cell>
          <cell r="U53058"/>
        </row>
        <row r="53059">
          <cell r="A53059" t="str">
            <v>A61650</v>
          </cell>
          <cell r="H53059">
            <v>517</v>
          </cell>
          <cell r="U53059"/>
        </row>
        <row r="53060">
          <cell r="A53060" t="str">
            <v>A61650</v>
          </cell>
          <cell r="H53060">
            <v>81</v>
          </cell>
          <cell r="U53060"/>
        </row>
        <row r="53061">
          <cell r="A53061" t="str">
            <v>A60646</v>
          </cell>
          <cell r="H53061">
            <v>2301.12</v>
          </cell>
          <cell r="U53061"/>
        </row>
        <row r="53062">
          <cell r="A53062" t="str">
            <v>A60646</v>
          </cell>
          <cell r="H53062">
            <v>2301.12</v>
          </cell>
          <cell r="U53062"/>
        </row>
        <row r="53063">
          <cell r="A53063" t="str">
            <v>A60646</v>
          </cell>
          <cell r="H53063">
            <v>1534.08</v>
          </cell>
          <cell r="U53063"/>
        </row>
        <row r="53064">
          <cell r="A53064">
            <v>800031</v>
          </cell>
          <cell r="H53064">
            <v>3600</v>
          </cell>
          <cell r="U53064"/>
        </row>
        <row r="53065">
          <cell r="A53065" t="str">
            <v>A60646</v>
          </cell>
          <cell r="H53065">
            <v>383.52</v>
          </cell>
          <cell r="U53065"/>
        </row>
        <row r="53066">
          <cell r="A53066">
            <v>501673</v>
          </cell>
          <cell r="H53066">
            <v>13872</v>
          </cell>
          <cell r="U53066"/>
        </row>
        <row r="53067">
          <cell r="A53067">
            <v>100143</v>
          </cell>
          <cell r="H53067">
            <v>1440</v>
          </cell>
          <cell r="U53067"/>
        </row>
        <row r="53068">
          <cell r="A53068" t="str">
            <v>A61675</v>
          </cell>
          <cell r="H53068">
            <v>520</v>
          </cell>
          <cell r="U53068"/>
        </row>
        <row r="53069">
          <cell r="A53069">
            <v>101422</v>
          </cell>
          <cell r="H53069">
            <v>5400</v>
          </cell>
          <cell r="U53069"/>
        </row>
        <row r="53070">
          <cell r="A53070">
            <v>192801</v>
          </cell>
          <cell r="H53070">
            <v>2700</v>
          </cell>
          <cell r="U53070"/>
        </row>
        <row r="53071">
          <cell r="A53071">
            <v>192801</v>
          </cell>
          <cell r="H53071">
            <v>1377</v>
          </cell>
          <cell r="U53071"/>
        </row>
        <row r="53072">
          <cell r="A53072" t="str">
            <v>A58767</v>
          </cell>
          <cell r="H53072">
            <v>5292</v>
          </cell>
          <cell r="U53072"/>
        </row>
        <row r="53073">
          <cell r="A53073">
            <v>101788</v>
          </cell>
          <cell r="H53073">
            <v>20160</v>
          </cell>
          <cell r="U53073"/>
        </row>
        <row r="53074">
          <cell r="A53074">
            <v>100055</v>
          </cell>
          <cell r="H53074">
            <v>29100</v>
          </cell>
          <cell r="U53074"/>
        </row>
        <row r="53075">
          <cell r="A53075">
            <v>192699</v>
          </cell>
          <cell r="H53075">
            <v>5952</v>
          </cell>
          <cell r="U53075"/>
        </row>
        <row r="53076">
          <cell r="A53076">
            <v>192699</v>
          </cell>
          <cell r="H53076">
            <v>5952</v>
          </cell>
          <cell r="U53076"/>
        </row>
        <row r="53077">
          <cell r="A53077">
            <v>100094</v>
          </cell>
          <cell r="H53077">
            <v>9000</v>
          </cell>
          <cell r="U53077"/>
        </row>
        <row r="53078">
          <cell r="A53078">
            <v>501510</v>
          </cell>
          <cell r="H53078">
            <v>6197.04</v>
          </cell>
          <cell r="U53078"/>
        </row>
        <row r="53079">
          <cell r="A53079">
            <v>100175</v>
          </cell>
          <cell r="H53079">
            <v>540</v>
          </cell>
          <cell r="U53079"/>
        </row>
        <row r="53080">
          <cell r="A53080">
            <v>101788</v>
          </cell>
          <cell r="H53080">
            <v>2068</v>
          </cell>
          <cell r="U53080"/>
        </row>
        <row r="53081">
          <cell r="A53081">
            <v>101317</v>
          </cell>
          <cell r="H53081">
            <v>517</v>
          </cell>
          <cell r="U53081"/>
        </row>
        <row r="53082">
          <cell r="A53082">
            <v>101317</v>
          </cell>
          <cell r="H53082">
            <v>82.28</v>
          </cell>
          <cell r="U53082"/>
        </row>
        <row r="53083">
          <cell r="A53083">
            <v>101317</v>
          </cell>
          <cell r="H53083">
            <v>1440</v>
          </cell>
          <cell r="U53083"/>
        </row>
        <row r="53084">
          <cell r="A53084">
            <v>800077</v>
          </cell>
          <cell r="H53084">
            <v>2000</v>
          </cell>
          <cell r="U53084"/>
        </row>
        <row r="53085">
          <cell r="A53085">
            <v>191456</v>
          </cell>
          <cell r="H53085">
            <v>2000</v>
          </cell>
          <cell r="U53085"/>
        </row>
        <row r="53086">
          <cell r="A53086">
            <v>192086</v>
          </cell>
          <cell r="H53086">
            <v>20000</v>
          </cell>
          <cell r="U53086"/>
        </row>
        <row r="53087">
          <cell r="A53087">
            <v>500542</v>
          </cell>
          <cell r="H53087">
            <v>4000</v>
          </cell>
          <cell r="U53087"/>
        </row>
        <row r="53088">
          <cell r="A53088">
            <v>192084</v>
          </cell>
          <cell r="H53088">
            <v>4000</v>
          </cell>
          <cell r="U53088"/>
        </row>
        <row r="53089">
          <cell r="A53089">
            <v>192085</v>
          </cell>
          <cell r="H53089">
            <v>2000</v>
          </cell>
          <cell r="U53089"/>
        </row>
        <row r="53090">
          <cell r="A53090">
            <v>100680</v>
          </cell>
          <cell r="H53090">
            <v>2000</v>
          </cell>
          <cell r="U53090"/>
        </row>
        <row r="53091">
          <cell r="A53091">
            <v>192461</v>
          </cell>
          <cell r="H53091">
            <v>237.5</v>
          </cell>
          <cell r="U53091"/>
        </row>
        <row r="53092">
          <cell r="A53092">
            <v>192461</v>
          </cell>
          <cell r="H53092">
            <v>27216</v>
          </cell>
          <cell r="U53092"/>
        </row>
        <row r="53093">
          <cell r="A53093">
            <v>193621</v>
          </cell>
          <cell r="H53093">
            <v>1620</v>
          </cell>
          <cell r="U53093"/>
        </row>
        <row r="53094">
          <cell r="A53094" t="str">
            <v>A61699</v>
          </cell>
          <cell r="H53094">
            <v>744</v>
          </cell>
          <cell r="U53094"/>
        </row>
        <row r="53095">
          <cell r="A53095">
            <v>193980</v>
          </cell>
          <cell r="H53095">
            <v>121.5</v>
          </cell>
          <cell r="U53095"/>
        </row>
        <row r="53096">
          <cell r="A53096">
            <v>193980</v>
          </cell>
          <cell r="H53096">
            <v>2916</v>
          </cell>
          <cell r="U53096"/>
        </row>
        <row r="53097">
          <cell r="A53097" t="str">
            <v>A58955</v>
          </cell>
          <cell r="H53097">
            <v>336.84</v>
          </cell>
          <cell r="U53097"/>
        </row>
        <row r="53098">
          <cell r="A53098" t="str">
            <v>A58955</v>
          </cell>
          <cell r="H53098">
            <v>336.84</v>
          </cell>
          <cell r="U53098"/>
        </row>
        <row r="53099">
          <cell r="A53099" t="str">
            <v>A58955</v>
          </cell>
          <cell r="H53099">
            <v>897.06</v>
          </cell>
          <cell r="U53099"/>
        </row>
        <row r="53100">
          <cell r="A53100" t="str">
            <v>A58955</v>
          </cell>
          <cell r="H53100">
            <v>897.06</v>
          </cell>
          <cell r="U53100"/>
        </row>
        <row r="53101">
          <cell r="A53101" t="str">
            <v>A58955</v>
          </cell>
          <cell r="H53101">
            <v>514.26</v>
          </cell>
          <cell r="U53101"/>
        </row>
        <row r="53102">
          <cell r="A53102">
            <v>194014</v>
          </cell>
          <cell r="H53102">
            <v>9000</v>
          </cell>
          <cell r="U53102"/>
        </row>
        <row r="53103">
          <cell r="A53103">
            <v>502635</v>
          </cell>
          <cell r="H53103">
            <v>18720</v>
          </cell>
          <cell r="U53103"/>
        </row>
        <row r="53104">
          <cell r="A53104">
            <v>191650</v>
          </cell>
          <cell r="H53104">
            <v>24800</v>
          </cell>
          <cell r="U53104"/>
        </row>
        <row r="53105">
          <cell r="A53105">
            <v>190033</v>
          </cell>
          <cell r="H53105">
            <v>1195.8</v>
          </cell>
          <cell r="U53105"/>
        </row>
        <row r="53106">
          <cell r="A53106" t="str">
            <v>A58990</v>
          </cell>
          <cell r="H53106">
            <v>10800</v>
          </cell>
          <cell r="U53106"/>
        </row>
        <row r="53107">
          <cell r="A53107" t="str">
            <v>A58990</v>
          </cell>
          <cell r="H53107">
            <v>253</v>
          </cell>
          <cell r="U53107"/>
        </row>
        <row r="53108">
          <cell r="A53108" t="str">
            <v>A58990</v>
          </cell>
          <cell r="H53108">
            <v>600</v>
          </cell>
          <cell r="U53108"/>
        </row>
        <row r="53109">
          <cell r="A53109">
            <v>192095</v>
          </cell>
          <cell r="H53109">
            <v>11040</v>
          </cell>
          <cell r="U53109"/>
        </row>
        <row r="53110">
          <cell r="A53110">
            <v>190241</v>
          </cell>
          <cell r="H53110">
            <v>1560</v>
          </cell>
          <cell r="U53110"/>
        </row>
        <row r="53111">
          <cell r="A53111">
            <v>502065</v>
          </cell>
          <cell r="H53111">
            <v>13500</v>
          </cell>
          <cell r="U53111"/>
        </row>
        <row r="53112">
          <cell r="A53112">
            <v>502065</v>
          </cell>
          <cell r="H53112">
            <v>13500</v>
          </cell>
          <cell r="U53112"/>
        </row>
        <row r="53113">
          <cell r="A53113">
            <v>500144</v>
          </cell>
          <cell r="H53113">
            <v>3402</v>
          </cell>
          <cell r="U53113"/>
        </row>
        <row r="53114">
          <cell r="A53114">
            <v>194227</v>
          </cell>
          <cell r="H53114">
            <v>450</v>
          </cell>
          <cell r="U53114"/>
        </row>
        <row r="53115">
          <cell r="A53115">
            <v>194227</v>
          </cell>
          <cell r="H53115">
            <v>950</v>
          </cell>
          <cell r="U53115"/>
        </row>
        <row r="53116">
          <cell r="A53116" t="str">
            <v>A60646</v>
          </cell>
          <cell r="H53116">
            <v>1534.08</v>
          </cell>
          <cell r="U53116"/>
        </row>
        <row r="53117">
          <cell r="A53117">
            <v>502403</v>
          </cell>
          <cell r="H53117">
            <v>517</v>
          </cell>
          <cell r="U53117"/>
        </row>
        <row r="53118">
          <cell r="A53118">
            <v>502403</v>
          </cell>
          <cell r="H53118">
            <v>2124</v>
          </cell>
          <cell r="U53118"/>
        </row>
        <row r="53119">
          <cell r="A53119" t="str">
            <v>A60646</v>
          </cell>
          <cell r="H53119">
            <v>1150.56</v>
          </cell>
          <cell r="U53119"/>
        </row>
        <row r="53120">
          <cell r="A53120">
            <v>100428</v>
          </cell>
          <cell r="H53120">
            <v>517</v>
          </cell>
          <cell r="U53120"/>
        </row>
        <row r="53121">
          <cell r="A53121">
            <v>193039</v>
          </cell>
          <cell r="H53121">
            <v>4428</v>
          </cell>
          <cell r="U53121"/>
        </row>
        <row r="53122">
          <cell r="A53122">
            <v>191735</v>
          </cell>
          <cell r="H53122">
            <v>1272</v>
          </cell>
          <cell r="U53122"/>
        </row>
        <row r="53123">
          <cell r="A53123">
            <v>191735</v>
          </cell>
          <cell r="H53123">
            <v>108</v>
          </cell>
          <cell r="U53123"/>
        </row>
        <row r="53124">
          <cell r="A53124" t="str">
            <v>A60646</v>
          </cell>
          <cell r="H53124">
            <v>1534.08</v>
          </cell>
          <cell r="U53124"/>
        </row>
        <row r="53125">
          <cell r="A53125" t="str">
            <v>A59288</v>
          </cell>
          <cell r="H53125">
            <v>150</v>
          </cell>
          <cell r="U53125"/>
        </row>
        <row r="53126">
          <cell r="A53126" t="str">
            <v>A59288</v>
          </cell>
          <cell r="H53126">
            <v>2880</v>
          </cell>
          <cell r="U53126"/>
        </row>
        <row r="53127">
          <cell r="A53127">
            <v>100578</v>
          </cell>
          <cell r="H53127">
            <v>600000</v>
          </cell>
          <cell r="U53127"/>
        </row>
        <row r="53128">
          <cell r="A53128">
            <v>102477</v>
          </cell>
          <cell r="H53128">
            <v>90000</v>
          </cell>
          <cell r="U53128"/>
        </row>
        <row r="53129">
          <cell r="A53129" t="str">
            <v>A61624</v>
          </cell>
          <cell r="H53129">
            <v>6000</v>
          </cell>
          <cell r="U53129"/>
        </row>
        <row r="53130">
          <cell r="A53130" t="str">
            <v>A61620</v>
          </cell>
          <cell r="H53130">
            <v>6000</v>
          </cell>
          <cell r="U53130"/>
        </row>
        <row r="53131">
          <cell r="A53131" t="str">
            <v>A61627</v>
          </cell>
          <cell r="H53131">
            <v>2000</v>
          </cell>
          <cell r="U53131"/>
        </row>
        <row r="53132">
          <cell r="A53132" t="str">
            <v>A61628</v>
          </cell>
          <cell r="H53132">
            <v>6000</v>
          </cell>
          <cell r="U53132"/>
        </row>
        <row r="53133">
          <cell r="A53133" t="str">
            <v>A61630</v>
          </cell>
          <cell r="H53133">
            <v>6000</v>
          </cell>
          <cell r="U53133"/>
        </row>
        <row r="53134">
          <cell r="A53134" t="str">
            <v>A61606</v>
          </cell>
          <cell r="H53134">
            <v>6000</v>
          </cell>
          <cell r="U53134"/>
        </row>
        <row r="53135">
          <cell r="A53135" t="str">
            <v>A61612</v>
          </cell>
          <cell r="H53135">
            <v>6000</v>
          </cell>
          <cell r="U53135"/>
        </row>
        <row r="53136">
          <cell r="A53136" t="str">
            <v>A61622</v>
          </cell>
          <cell r="H53136">
            <v>6000</v>
          </cell>
          <cell r="U53136"/>
        </row>
        <row r="53137">
          <cell r="A53137">
            <v>101484</v>
          </cell>
          <cell r="H53137">
            <v>1040</v>
          </cell>
          <cell r="U53137"/>
        </row>
        <row r="53138">
          <cell r="A53138">
            <v>502885</v>
          </cell>
          <cell r="H53138">
            <v>9000</v>
          </cell>
          <cell r="U53138"/>
        </row>
        <row r="53139">
          <cell r="A53139" t="str">
            <v>A61729</v>
          </cell>
          <cell r="H53139">
            <v>499</v>
          </cell>
          <cell r="U53139"/>
        </row>
        <row r="53140">
          <cell r="A53140" t="str">
            <v>A61729</v>
          </cell>
          <cell r="H53140">
            <v>4956</v>
          </cell>
          <cell r="U53140"/>
        </row>
        <row r="53141">
          <cell r="A53141" t="str">
            <v>A61558</v>
          </cell>
          <cell r="H53141">
            <v>499</v>
          </cell>
          <cell r="U53141"/>
        </row>
        <row r="53142">
          <cell r="A53142" t="str">
            <v>A61558</v>
          </cell>
          <cell r="H53142">
            <v>4956</v>
          </cell>
          <cell r="U53142"/>
        </row>
        <row r="53143">
          <cell r="A53143" t="str">
            <v>A61551</v>
          </cell>
          <cell r="H53143">
            <v>499</v>
          </cell>
          <cell r="U53143"/>
        </row>
        <row r="53144">
          <cell r="A53144" t="str">
            <v>A61551</v>
          </cell>
          <cell r="H53144">
            <v>4956</v>
          </cell>
          <cell r="U53144"/>
        </row>
        <row r="53145">
          <cell r="A53145" t="str">
            <v>A59527</v>
          </cell>
          <cell r="H53145">
            <v>5760</v>
          </cell>
          <cell r="U53145"/>
        </row>
        <row r="53146">
          <cell r="A53146">
            <v>501298</v>
          </cell>
          <cell r="H53146">
            <v>9792</v>
          </cell>
          <cell r="U53146"/>
        </row>
        <row r="53147">
          <cell r="A53147" t="str">
            <v>A61713</v>
          </cell>
          <cell r="H53147">
            <v>3600</v>
          </cell>
          <cell r="U53147"/>
        </row>
        <row r="53148">
          <cell r="A53148">
            <v>190053</v>
          </cell>
          <cell r="H53148">
            <v>2301.12</v>
          </cell>
          <cell r="U53148"/>
        </row>
        <row r="53149">
          <cell r="A53149">
            <v>191394</v>
          </cell>
          <cell r="H53149">
            <v>1440</v>
          </cell>
          <cell r="U53149"/>
        </row>
        <row r="53150">
          <cell r="A53150">
            <v>190029</v>
          </cell>
          <cell r="H53150">
            <v>13678.88</v>
          </cell>
          <cell r="U53150"/>
        </row>
        <row r="53151">
          <cell r="A53151" t="str">
            <v>A61554</v>
          </cell>
          <cell r="H53151">
            <v>960</v>
          </cell>
          <cell r="U53151"/>
        </row>
        <row r="53152">
          <cell r="A53152" t="str">
            <v>A61663</v>
          </cell>
          <cell r="H53152">
            <v>2970</v>
          </cell>
          <cell r="U53152"/>
        </row>
        <row r="53153">
          <cell r="A53153" t="str">
            <v>A61675</v>
          </cell>
          <cell r="H53153">
            <v>960</v>
          </cell>
          <cell r="U53153"/>
        </row>
        <row r="53154">
          <cell r="A53154">
            <v>194341</v>
          </cell>
          <cell r="H53154">
            <v>10710</v>
          </cell>
          <cell r="U53154"/>
        </row>
        <row r="53155">
          <cell r="A53155">
            <v>190588</v>
          </cell>
          <cell r="H53155">
            <v>2906.68</v>
          </cell>
          <cell r="U53155">
            <v>1</v>
          </cell>
        </row>
        <row r="53156">
          <cell r="A53156">
            <v>193915</v>
          </cell>
          <cell r="H53156">
            <v>30600</v>
          </cell>
          <cell r="U53156">
            <v>1</v>
          </cell>
        </row>
        <row r="53157">
          <cell r="A53157">
            <v>100869</v>
          </cell>
          <cell r="H53157">
            <v>30600</v>
          </cell>
          <cell r="U53157">
            <v>1</v>
          </cell>
        </row>
        <row r="53158">
          <cell r="A53158">
            <v>191645</v>
          </cell>
          <cell r="H53158">
            <v>21793</v>
          </cell>
          <cell r="U53158">
            <v>1</v>
          </cell>
        </row>
        <row r="53159">
          <cell r="A53159">
            <v>191645</v>
          </cell>
          <cell r="H53159">
            <v>8184</v>
          </cell>
          <cell r="U53159">
            <v>1</v>
          </cell>
        </row>
        <row r="53160">
          <cell r="A53160">
            <v>100578</v>
          </cell>
          <cell r="H53160">
            <v>2793</v>
          </cell>
          <cell r="U53160">
            <v>1</v>
          </cell>
        </row>
        <row r="53161">
          <cell r="A53161" t="str">
            <v>A61713</v>
          </cell>
          <cell r="H53161">
            <v>122</v>
          </cell>
          <cell r="U53161">
            <v>1</v>
          </cell>
        </row>
        <row r="53162">
          <cell r="A53162" t="str">
            <v>A59359</v>
          </cell>
          <cell r="H53162">
            <v>3120</v>
          </cell>
          <cell r="U53162">
            <v>1</v>
          </cell>
        </row>
        <row r="53163">
          <cell r="A53163" t="str">
            <v>A59359</v>
          </cell>
          <cell r="H53163">
            <v>600</v>
          </cell>
          <cell r="U53163">
            <v>1</v>
          </cell>
        </row>
        <row r="53164">
          <cell r="A53164" t="str">
            <v>A61227</v>
          </cell>
          <cell r="H53164">
            <v>1035</v>
          </cell>
          <cell r="U53164">
            <v>1</v>
          </cell>
        </row>
        <row r="53165">
          <cell r="A53165">
            <v>101047</v>
          </cell>
          <cell r="H53165">
            <v>3726</v>
          </cell>
          <cell r="U53165">
            <v>1</v>
          </cell>
        </row>
        <row r="53166">
          <cell r="A53166">
            <v>193643</v>
          </cell>
          <cell r="H53166">
            <v>454</v>
          </cell>
          <cell r="U53166">
            <v>1</v>
          </cell>
        </row>
        <row r="53167">
          <cell r="A53167">
            <v>193643</v>
          </cell>
          <cell r="H53167">
            <v>526</v>
          </cell>
          <cell r="U53167">
            <v>1</v>
          </cell>
        </row>
        <row r="53168">
          <cell r="A53168">
            <v>100036</v>
          </cell>
          <cell r="H53168">
            <v>5313</v>
          </cell>
          <cell r="U53168">
            <v>1</v>
          </cell>
        </row>
        <row r="53169">
          <cell r="A53169">
            <v>100036</v>
          </cell>
          <cell r="H53169">
            <v>165</v>
          </cell>
          <cell r="U53169">
            <v>1</v>
          </cell>
        </row>
        <row r="53170">
          <cell r="A53170" t="str">
            <v>A59747</v>
          </cell>
          <cell r="H53170">
            <v>720</v>
          </cell>
          <cell r="U53170">
            <v>1</v>
          </cell>
        </row>
        <row r="53171">
          <cell r="A53171" t="str">
            <v>A61543</v>
          </cell>
          <cell r="H53171">
            <v>200</v>
          </cell>
          <cell r="U53171">
            <v>1</v>
          </cell>
        </row>
        <row r="53172">
          <cell r="A53172">
            <v>191702</v>
          </cell>
          <cell r="H53172">
            <v>9180</v>
          </cell>
          <cell r="U53172">
            <v>1</v>
          </cell>
        </row>
        <row r="53173">
          <cell r="A53173">
            <v>193831</v>
          </cell>
          <cell r="H53173">
            <v>1121</v>
          </cell>
          <cell r="U53173">
            <v>1</v>
          </cell>
        </row>
        <row r="53174">
          <cell r="A53174">
            <v>900324</v>
          </cell>
          <cell r="H53174">
            <v>8640</v>
          </cell>
          <cell r="U53174">
            <v>1</v>
          </cell>
        </row>
        <row r="53175">
          <cell r="A53175">
            <v>100175</v>
          </cell>
          <cell r="H53175">
            <v>10795.8</v>
          </cell>
          <cell r="U53175">
            <v>1</v>
          </cell>
        </row>
        <row r="53176">
          <cell r="A53176">
            <v>100175</v>
          </cell>
          <cell r="H53176">
            <v>10795.8</v>
          </cell>
          <cell r="U53176">
            <v>1</v>
          </cell>
        </row>
        <row r="53177">
          <cell r="A53177">
            <v>100900</v>
          </cell>
          <cell r="H53177">
            <v>1122</v>
          </cell>
          <cell r="U53177">
            <v>1</v>
          </cell>
        </row>
        <row r="53178">
          <cell r="A53178">
            <v>192144</v>
          </cell>
          <cell r="H53178">
            <v>5950</v>
          </cell>
          <cell r="U53178">
            <v>1</v>
          </cell>
        </row>
        <row r="53179">
          <cell r="A53179">
            <v>101373</v>
          </cell>
          <cell r="H53179">
            <v>35650.26</v>
          </cell>
          <cell r="U53179">
            <v>1</v>
          </cell>
        </row>
        <row r="53180">
          <cell r="A53180">
            <v>101373</v>
          </cell>
          <cell r="H53180">
            <v>653.04</v>
          </cell>
          <cell r="U53180">
            <v>1</v>
          </cell>
        </row>
        <row r="53181">
          <cell r="A53181">
            <v>101373</v>
          </cell>
          <cell r="H53181">
            <v>943.02</v>
          </cell>
          <cell r="U53181">
            <v>1</v>
          </cell>
        </row>
        <row r="53182">
          <cell r="A53182">
            <v>101373</v>
          </cell>
          <cell r="H53182">
            <v>803.76</v>
          </cell>
          <cell r="U53182">
            <v>1</v>
          </cell>
        </row>
        <row r="53183">
          <cell r="A53183">
            <v>101373</v>
          </cell>
          <cell r="H53183">
            <v>145.09</v>
          </cell>
          <cell r="U53183">
            <v>1</v>
          </cell>
        </row>
        <row r="53184">
          <cell r="A53184">
            <v>101373</v>
          </cell>
          <cell r="H53184">
            <v>2426.7600000000002</v>
          </cell>
          <cell r="U53184">
            <v>1</v>
          </cell>
        </row>
        <row r="53185">
          <cell r="A53185">
            <v>101373</v>
          </cell>
          <cell r="H53185">
            <v>1654.8</v>
          </cell>
          <cell r="U53185">
            <v>1</v>
          </cell>
        </row>
        <row r="53186">
          <cell r="A53186">
            <v>101373</v>
          </cell>
          <cell r="H53186">
            <v>1647.59</v>
          </cell>
          <cell r="U53186">
            <v>1</v>
          </cell>
        </row>
        <row r="53187">
          <cell r="A53187">
            <v>101702</v>
          </cell>
          <cell r="H53187">
            <v>26983.26</v>
          </cell>
          <cell r="U53187">
            <v>1</v>
          </cell>
        </row>
        <row r="53188">
          <cell r="A53188">
            <v>101702</v>
          </cell>
          <cell r="H53188">
            <v>120.92</v>
          </cell>
          <cell r="U53188">
            <v>1</v>
          </cell>
        </row>
        <row r="53189">
          <cell r="A53189">
            <v>101702</v>
          </cell>
          <cell r="H53189">
            <v>435.27</v>
          </cell>
          <cell r="U53189">
            <v>1</v>
          </cell>
        </row>
        <row r="53190">
          <cell r="A53190">
            <v>101705</v>
          </cell>
          <cell r="H53190">
            <v>3004.56</v>
          </cell>
          <cell r="U53190">
            <v>1</v>
          </cell>
        </row>
        <row r="53191">
          <cell r="A53191" t="str">
            <v>A58529</v>
          </cell>
          <cell r="H53191">
            <v>4102.38</v>
          </cell>
          <cell r="U53191">
            <v>1</v>
          </cell>
        </row>
        <row r="53192">
          <cell r="A53192">
            <v>101704</v>
          </cell>
          <cell r="H53192">
            <v>4564.62</v>
          </cell>
          <cell r="U53192">
            <v>1</v>
          </cell>
        </row>
        <row r="53193">
          <cell r="A53193">
            <v>101704</v>
          </cell>
          <cell r="H53193">
            <v>47.28</v>
          </cell>
          <cell r="U53193">
            <v>1</v>
          </cell>
        </row>
        <row r="53194">
          <cell r="A53194">
            <v>100719</v>
          </cell>
          <cell r="H53194">
            <v>240</v>
          </cell>
          <cell r="U53194">
            <v>1</v>
          </cell>
        </row>
        <row r="53195">
          <cell r="A53195">
            <v>100719</v>
          </cell>
          <cell r="H53195">
            <v>2310</v>
          </cell>
          <cell r="U53195">
            <v>1</v>
          </cell>
        </row>
        <row r="53196">
          <cell r="A53196" t="str">
            <v>A60994</v>
          </cell>
          <cell r="H53196">
            <v>6696</v>
          </cell>
          <cell r="U53196">
            <v>1</v>
          </cell>
        </row>
        <row r="53197">
          <cell r="A53197">
            <v>503021</v>
          </cell>
          <cell r="H53197">
            <v>517</v>
          </cell>
          <cell r="U53197">
            <v>1</v>
          </cell>
        </row>
        <row r="53198">
          <cell r="A53198">
            <v>503021</v>
          </cell>
          <cell r="H53198">
            <v>517</v>
          </cell>
          <cell r="U53198">
            <v>1</v>
          </cell>
        </row>
        <row r="53199">
          <cell r="A53199" t="str">
            <v>A59608</v>
          </cell>
          <cell r="H53199">
            <v>12000</v>
          </cell>
          <cell r="U53199">
            <v>1</v>
          </cell>
        </row>
        <row r="53200">
          <cell r="A53200">
            <v>101606</v>
          </cell>
          <cell r="H53200">
            <v>8448</v>
          </cell>
          <cell r="U53200">
            <v>1</v>
          </cell>
        </row>
        <row r="53201">
          <cell r="A53201">
            <v>102530</v>
          </cell>
          <cell r="H53201">
            <v>3198</v>
          </cell>
          <cell r="U53201">
            <v>1</v>
          </cell>
        </row>
        <row r="53202">
          <cell r="A53202">
            <v>502943</v>
          </cell>
          <cell r="H53202">
            <v>172.8</v>
          </cell>
          <cell r="U53202">
            <v>1</v>
          </cell>
        </row>
        <row r="53203">
          <cell r="A53203">
            <v>502943</v>
          </cell>
          <cell r="H53203">
            <v>1884</v>
          </cell>
          <cell r="U53203">
            <v>1</v>
          </cell>
        </row>
        <row r="53204">
          <cell r="A53204">
            <v>101317</v>
          </cell>
          <cell r="H53204">
            <v>1153.5999999999999</v>
          </cell>
          <cell r="U53204">
            <v>1</v>
          </cell>
        </row>
        <row r="53205">
          <cell r="A53205">
            <v>101317</v>
          </cell>
          <cell r="H53205">
            <v>493</v>
          </cell>
          <cell r="U53205">
            <v>1</v>
          </cell>
        </row>
        <row r="53206">
          <cell r="A53206">
            <v>101317</v>
          </cell>
          <cell r="H53206">
            <v>156.25</v>
          </cell>
          <cell r="U53206">
            <v>1</v>
          </cell>
        </row>
        <row r="53207">
          <cell r="A53207">
            <v>192582</v>
          </cell>
          <cell r="H53207">
            <v>4554</v>
          </cell>
          <cell r="U53207">
            <v>1</v>
          </cell>
        </row>
        <row r="53208">
          <cell r="A53208">
            <v>190564</v>
          </cell>
          <cell r="H53208">
            <v>24480</v>
          </cell>
          <cell r="U53208">
            <v>1</v>
          </cell>
        </row>
        <row r="53209">
          <cell r="A53209">
            <v>190564</v>
          </cell>
          <cell r="H53209">
            <v>125</v>
          </cell>
          <cell r="U53209">
            <v>1</v>
          </cell>
        </row>
        <row r="53210">
          <cell r="A53210" t="str">
            <v>A60303</v>
          </cell>
          <cell r="H53210">
            <v>2640</v>
          </cell>
          <cell r="U53210">
            <v>1</v>
          </cell>
        </row>
        <row r="53211">
          <cell r="A53211">
            <v>192052</v>
          </cell>
          <cell r="H53211">
            <v>3198</v>
          </cell>
          <cell r="U53211">
            <v>1</v>
          </cell>
        </row>
        <row r="53212">
          <cell r="A53212">
            <v>193830</v>
          </cell>
          <cell r="H53212">
            <v>10812</v>
          </cell>
          <cell r="U53212">
            <v>1</v>
          </cell>
        </row>
        <row r="53213">
          <cell r="A53213">
            <v>502834</v>
          </cell>
          <cell r="H53213">
            <v>1034</v>
          </cell>
          <cell r="U53213">
            <v>1</v>
          </cell>
        </row>
        <row r="53214">
          <cell r="A53214">
            <v>100196</v>
          </cell>
          <cell r="H53214">
            <v>7242</v>
          </cell>
          <cell r="U53214">
            <v>1</v>
          </cell>
        </row>
        <row r="53215">
          <cell r="A53215">
            <v>191432</v>
          </cell>
          <cell r="H53215">
            <v>2142</v>
          </cell>
          <cell r="U53215">
            <v>1</v>
          </cell>
        </row>
        <row r="53216">
          <cell r="A53216">
            <v>190537</v>
          </cell>
          <cell r="H53216">
            <v>33600</v>
          </cell>
          <cell r="U53216">
            <v>1</v>
          </cell>
        </row>
        <row r="53217">
          <cell r="A53217">
            <v>500928</v>
          </cell>
          <cell r="H53217">
            <v>72</v>
          </cell>
          <cell r="U53217">
            <v>1</v>
          </cell>
        </row>
        <row r="53218">
          <cell r="A53218">
            <v>500949</v>
          </cell>
          <cell r="H53218">
            <v>8172</v>
          </cell>
          <cell r="U53218">
            <v>1</v>
          </cell>
        </row>
        <row r="53219">
          <cell r="A53219">
            <v>193607</v>
          </cell>
          <cell r="H53219">
            <v>1802</v>
          </cell>
          <cell r="U53219">
            <v>1</v>
          </cell>
        </row>
        <row r="53220">
          <cell r="A53220">
            <v>193430</v>
          </cell>
          <cell r="H53220">
            <v>4140</v>
          </cell>
          <cell r="U53220">
            <v>1</v>
          </cell>
        </row>
        <row r="53221">
          <cell r="A53221">
            <v>100667</v>
          </cell>
          <cell r="H53221">
            <v>790</v>
          </cell>
          <cell r="U53221">
            <v>1</v>
          </cell>
        </row>
        <row r="53222">
          <cell r="A53222">
            <v>101555</v>
          </cell>
          <cell r="H53222">
            <v>816</v>
          </cell>
          <cell r="U53222">
            <v>1</v>
          </cell>
        </row>
        <row r="53223">
          <cell r="A53223">
            <v>191846</v>
          </cell>
          <cell r="H53223">
            <v>5904</v>
          </cell>
          <cell r="U53223">
            <v>1</v>
          </cell>
        </row>
        <row r="53224">
          <cell r="A53224" t="str">
            <v>A61592</v>
          </cell>
          <cell r="H53224">
            <v>59040</v>
          </cell>
          <cell r="U53224">
            <v>1</v>
          </cell>
        </row>
        <row r="53225">
          <cell r="A53225">
            <v>102625</v>
          </cell>
          <cell r="H53225">
            <v>4020</v>
          </cell>
          <cell r="U53225">
            <v>1</v>
          </cell>
        </row>
        <row r="53226">
          <cell r="A53226">
            <v>502065</v>
          </cell>
          <cell r="H53226">
            <v>490</v>
          </cell>
          <cell r="U53226">
            <v>1</v>
          </cell>
        </row>
        <row r="53227">
          <cell r="A53227">
            <v>193830</v>
          </cell>
          <cell r="H53227">
            <v>187.5</v>
          </cell>
          <cell r="U53227">
            <v>1</v>
          </cell>
        </row>
        <row r="53228">
          <cell r="A53228">
            <v>193830</v>
          </cell>
          <cell r="H53228">
            <v>15900</v>
          </cell>
          <cell r="U53228">
            <v>1</v>
          </cell>
        </row>
        <row r="53229">
          <cell r="A53229">
            <v>192144</v>
          </cell>
          <cell r="H53229">
            <v>1632</v>
          </cell>
          <cell r="U53229">
            <v>1</v>
          </cell>
        </row>
        <row r="53230">
          <cell r="A53230" t="str">
            <v>A60390</v>
          </cell>
          <cell r="H53230">
            <v>15120</v>
          </cell>
          <cell r="U53230">
            <v>1</v>
          </cell>
        </row>
        <row r="53231">
          <cell r="A53231">
            <v>194211</v>
          </cell>
          <cell r="H53231">
            <v>7200</v>
          </cell>
          <cell r="U53231">
            <v>1</v>
          </cell>
        </row>
        <row r="53232">
          <cell r="A53232">
            <v>194211</v>
          </cell>
          <cell r="H53232">
            <v>7200</v>
          </cell>
          <cell r="U53232">
            <v>1</v>
          </cell>
        </row>
        <row r="53233">
          <cell r="A53233">
            <v>101676</v>
          </cell>
          <cell r="H53233">
            <v>165</v>
          </cell>
          <cell r="U53233">
            <v>1</v>
          </cell>
        </row>
        <row r="53234">
          <cell r="A53234">
            <v>101676</v>
          </cell>
          <cell r="H53234">
            <v>1362</v>
          </cell>
          <cell r="U53234">
            <v>1</v>
          </cell>
        </row>
        <row r="53235">
          <cell r="A53235">
            <v>101676</v>
          </cell>
          <cell r="H53235">
            <v>190</v>
          </cell>
          <cell r="U53235">
            <v>1</v>
          </cell>
        </row>
        <row r="53236">
          <cell r="A53236">
            <v>101676</v>
          </cell>
          <cell r="H53236">
            <v>2270</v>
          </cell>
          <cell r="U53236">
            <v>1</v>
          </cell>
        </row>
        <row r="53237">
          <cell r="A53237">
            <v>101676</v>
          </cell>
          <cell r="H53237">
            <v>2630</v>
          </cell>
          <cell r="U53237">
            <v>1</v>
          </cell>
        </row>
        <row r="53238">
          <cell r="A53238">
            <v>193726</v>
          </cell>
          <cell r="H53238">
            <v>2521.92</v>
          </cell>
          <cell r="U53238">
            <v>1</v>
          </cell>
        </row>
        <row r="53239">
          <cell r="A53239">
            <v>101849</v>
          </cell>
          <cell r="H53239">
            <v>2200</v>
          </cell>
          <cell r="U53239">
            <v>1</v>
          </cell>
        </row>
        <row r="53240">
          <cell r="A53240">
            <v>101849</v>
          </cell>
          <cell r="H53240">
            <v>9240</v>
          </cell>
          <cell r="U53240">
            <v>1</v>
          </cell>
        </row>
        <row r="53241">
          <cell r="A53241">
            <v>101849</v>
          </cell>
          <cell r="H53241">
            <v>321</v>
          </cell>
          <cell r="U53241">
            <v>1</v>
          </cell>
        </row>
        <row r="53242">
          <cell r="A53242">
            <v>193607</v>
          </cell>
          <cell r="H53242">
            <v>1200</v>
          </cell>
          <cell r="U53242">
            <v>1</v>
          </cell>
        </row>
        <row r="53243">
          <cell r="A53243">
            <v>192144</v>
          </cell>
          <cell r="H53243">
            <v>1034</v>
          </cell>
          <cell r="U53243">
            <v>1</v>
          </cell>
        </row>
        <row r="53244">
          <cell r="A53244">
            <v>102140</v>
          </cell>
          <cell r="H53244">
            <v>9240</v>
          </cell>
          <cell r="U53244">
            <v>1</v>
          </cell>
        </row>
        <row r="53245">
          <cell r="A53245">
            <v>102140</v>
          </cell>
          <cell r="H53245">
            <v>1700</v>
          </cell>
          <cell r="U53245">
            <v>1</v>
          </cell>
        </row>
        <row r="53246">
          <cell r="A53246">
            <v>102140</v>
          </cell>
          <cell r="H53246">
            <v>960</v>
          </cell>
          <cell r="U53246">
            <v>1</v>
          </cell>
        </row>
        <row r="53247">
          <cell r="A53247" t="str">
            <v>A59879</v>
          </cell>
          <cell r="H53247">
            <v>2310</v>
          </cell>
          <cell r="U53247">
            <v>1</v>
          </cell>
        </row>
        <row r="53248">
          <cell r="A53248" t="str">
            <v>A59879</v>
          </cell>
          <cell r="H53248">
            <v>240</v>
          </cell>
          <cell r="U53248">
            <v>1</v>
          </cell>
        </row>
        <row r="53249">
          <cell r="A53249">
            <v>100719</v>
          </cell>
          <cell r="H53249">
            <v>2772</v>
          </cell>
          <cell r="U53249">
            <v>1</v>
          </cell>
        </row>
        <row r="53250">
          <cell r="A53250">
            <v>100719</v>
          </cell>
          <cell r="H53250">
            <v>288</v>
          </cell>
          <cell r="U53250">
            <v>1</v>
          </cell>
        </row>
        <row r="53251">
          <cell r="A53251">
            <v>192095</v>
          </cell>
          <cell r="H53251">
            <v>12144</v>
          </cell>
          <cell r="U53251">
            <v>1</v>
          </cell>
        </row>
        <row r="53252">
          <cell r="A53252" t="str">
            <v>A58988</v>
          </cell>
          <cell r="H53252">
            <v>100</v>
          </cell>
          <cell r="U53252">
            <v>1</v>
          </cell>
        </row>
        <row r="53253">
          <cell r="A53253">
            <v>194189</v>
          </cell>
          <cell r="H53253">
            <v>1476</v>
          </cell>
          <cell r="U53253">
            <v>1</v>
          </cell>
        </row>
        <row r="53254">
          <cell r="A53254">
            <v>194196</v>
          </cell>
          <cell r="H53254">
            <v>720</v>
          </cell>
          <cell r="U53254">
            <v>1</v>
          </cell>
        </row>
        <row r="53255">
          <cell r="A53255">
            <v>100719</v>
          </cell>
          <cell r="H53255">
            <v>5544</v>
          </cell>
          <cell r="U53255">
            <v>1</v>
          </cell>
        </row>
        <row r="53256">
          <cell r="A53256">
            <v>100719</v>
          </cell>
          <cell r="H53256">
            <v>576</v>
          </cell>
          <cell r="U53256">
            <v>1</v>
          </cell>
        </row>
        <row r="53257">
          <cell r="A53257">
            <v>102017</v>
          </cell>
          <cell r="H53257">
            <v>4620</v>
          </cell>
          <cell r="U53257">
            <v>1</v>
          </cell>
        </row>
        <row r="53258">
          <cell r="A53258">
            <v>102017</v>
          </cell>
          <cell r="H53258">
            <v>480</v>
          </cell>
          <cell r="U53258">
            <v>1</v>
          </cell>
        </row>
        <row r="53259">
          <cell r="A53259">
            <v>193076</v>
          </cell>
          <cell r="H53259">
            <v>4400</v>
          </cell>
          <cell r="U53259">
            <v>1</v>
          </cell>
        </row>
        <row r="53260">
          <cell r="A53260">
            <v>190158</v>
          </cell>
          <cell r="H53260">
            <v>462</v>
          </cell>
          <cell r="U53260">
            <v>1</v>
          </cell>
        </row>
        <row r="53261">
          <cell r="A53261">
            <v>102418</v>
          </cell>
          <cell r="H53261">
            <v>43.2</v>
          </cell>
          <cell r="U53261">
            <v>1</v>
          </cell>
        </row>
        <row r="53262">
          <cell r="A53262">
            <v>102418</v>
          </cell>
          <cell r="H53262">
            <v>471</v>
          </cell>
          <cell r="U53262">
            <v>1</v>
          </cell>
        </row>
        <row r="53263">
          <cell r="A53263">
            <v>190269</v>
          </cell>
          <cell r="H53263">
            <v>1716</v>
          </cell>
          <cell r="U53263">
            <v>1</v>
          </cell>
        </row>
        <row r="53264">
          <cell r="A53264">
            <v>190269</v>
          </cell>
          <cell r="H53264">
            <v>306</v>
          </cell>
          <cell r="U53264">
            <v>1</v>
          </cell>
        </row>
        <row r="53265">
          <cell r="A53265">
            <v>190269</v>
          </cell>
          <cell r="H53265">
            <v>2717</v>
          </cell>
          <cell r="U53265">
            <v>1</v>
          </cell>
        </row>
        <row r="53266">
          <cell r="A53266">
            <v>190269</v>
          </cell>
          <cell r="H53266">
            <v>306</v>
          </cell>
          <cell r="U53266">
            <v>1</v>
          </cell>
        </row>
        <row r="53267">
          <cell r="A53267">
            <v>192512</v>
          </cell>
          <cell r="H53267">
            <v>1633.5</v>
          </cell>
          <cell r="U53267">
            <v>1</v>
          </cell>
        </row>
        <row r="53268">
          <cell r="A53268">
            <v>192512</v>
          </cell>
          <cell r="H53268">
            <v>3006.78</v>
          </cell>
          <cell r="U53268">
            <v>1</v>
          </cell>
        </row>
        <row r="53269">
          <cell r="A53269">
            <v>192512</v>
          </cell>
          <cell r="H53269">
            <v>907.5</v>
          </cell>
          <cell r="U53269">
            <v>1</v>
          </cell>
        </row>
        <row r="53270">
          <cell r="A53270">
            <v>101884</v>
          </cell>
          <cell r="H53270">
            <v>2820</v>
          </cell>
          <cell r="U53270">
            <v>1</v>
          </cell>
        </row>
        <row r="53271">
          <cell r="A53271">
            <v>192596</v>
          </cell>
          <cell r="H53271">
            <v>847</v>
          </cell>
          <cell r="U53271">
            <v>1</v>
          </cell>
        </row>
        <row r="53272">
          <cell r="A53272">
            <v>192596</v>
          </cell>
          <cell r="H53272">
            <v>2668.14</v>
          </cell>
          <cell r="U53272">
            <v>1</v>
          </cell>
        </row>
        <row r="53273">
          <cell r="A53273">
            <v>192596</v>
          </cell>
          <cell r="H53273">
            <v>2480.5</v>
          </cell>
          <cell r="U53273">
            <v>1</v>
          </cell>
        </row>
        <row r="53274">
          <cell r="A53274">
            <v>192572</v>
          </cell>
          <cell r="H53274">
            <v>226.7</v>
          </cell>
          <cell r="U53274">
            <v>1</v>
          </cell>
        </row>
        <row r="53275">
          <cell r="A53275">
            <v>192572</v>
          </cell>
          <cell r="H53275">
            <v>298.3</v>
          </cell>
          <cell r="U53275">
            <v>1</v>
          </cell>
        </row>
        <row r="53276">
          <cell r="A53276">
            <v>192572</v>
          </cell>
          <cell r="H53276">
            <v>1231.4000000000001</v>
          </cell>
          <cell r="U53276">
            <v>1</v>
          </cell>
        </row>
        <row r="53277">
          <cell r="A53277">
            <v>192572</v>
          </cell>
          <cell r="H53277">
            <v>884.98</v>
          </cell>
          <cell r="U53277">
            <v>1</v>
          </cell>
        </row>
        <row r="53278">
          <cell r="A53278">
            <v>191881</v>
          </cell>
          <cell r="H53278">
            <v>3520</v>
          </cell>
          <cell r="U53278">
            <v>1</v>
          </cell>
        </row>
        <row r="53279">
          <cell r="A53279">
            <v>101555</v>
          </cell>
          <cell r="H53279">
            <v>720</v>
          </cell>
          <cell r="U53279">
            <v>1</v>
          </cell>
        </row>
        <row r="53280">
          <cell r="A53280">
            <v>100196</v>
          </cell>
          <cell r="H53280">
            <v>6800</v>
          </cell>
          <cell r="U53280">
            <v>1</v>
          </cell>
        </row>
        <row r="53281">
          <cell r="A53281">
            <v>193478</v>
          </cell>
          <cell r="H53281">
            <v>293.45999999999998</v>
          </cell>
          <cell r="U53281">
            <v>1</v>
          </cell>
        </row>
        <row r="53282">
          <cell r="A53282">
            <v>193478</v>
          </cell>
          <cell r="H53282">
            <v>1572</v>
          </cell>
          <cell r="U53282">
            <v>1</v>
          </cell>
        </row>
        <row r="53283">
          <cell r="A53283">
            <v>193478</v>
          </cell>
          <cell r="H53283">
            <v>324.89999999999998</v>
          </cell>
          <cell r="U53283">
            <v>1</v>
          </cell>
        </row>
        <row r="53284">
          <cell r="A53284">
            <v>800050</v>
          </cell>
          <cell r="H53284">
            <v>142.85</v>
          </cell>
          <cell r="U53284">
            <v>1</v>
          </cell>
        </row>
        <row r="53285">
          <cell r="A53285">
            <v>900067</v>
          </cell>
          <cell r="H53285">
            <v>52820</v>
          </cell>
          <cell r="U53285">
            <v>1</v>
          </cell>
        </row>
        <row r="53286">
          <cell r="A53286">
            <v>900067</v>
          </cell>
          <cell r="H53286">
            <v>684</v>
          </cell>
          <cell r="U53286">
            <v>1</v>
          </cell>
        </row>
        <row r="53287">
          <cell r="A53287">
            <v>193838</v>
          </cell>
          <cell r="H53287">
            <v>1530</v>
          </cell>
          <cell r="U53287">
            <v>1</v>
          </cell>
        </row>
        <row r="53288">
          <cell r="A53288">
            <v>502083</v>
          </cell>
          <cell r="H53288">
            <v>6760</v>
          </cell>
          <cell r="U53288">
            <v>1</v>
          </cell>
        </row>
        <row r="53289">
          <cell r="A53289">
            <v>502083</v>
          </cell>
          <cell r="H53289">
            <v>571.4</v>
          </cell>
          <cell r="U53289">
            <v>1</v>
          </cell>
        </row>
        <row r="53290">
          <cell r="A53290">
            <v>194063</v>
          </cell>
          <cell r="H53290">
            <v>2162.7399999999998</v>
          </cell>
          <cell r="U53290">
            <v>1</v>
          </cell>
        </row>
        <row r="53291">
          <cell r="A53291">
            <v>194494</v>
          </cell>
          <cell r="H53291">
            <v>508.88</v>
          </cell>
          <cell r="U53291">
            <v>1</v>
          </cell>
        </row>
        <row r="53292">
          <cell r="A53292" t="str">
            <v>A61795</v>
          </cell>
          <cell r="H53292">
            <v>350</v>
          </cell>
          <cell r="U53292">
            <v>1</v>
          </cell>
        </row>
        <row r="53293">
          <cell r="A53293">
            <v>191007</v>
          </cell>
          <cell r="H53293">
            <v>7540</v>
          </cell>
          <cell r="U53293">
            <v>1</v>
          </cell>
        </row>
        <row r="53294">
          <cell r="A53294">
            <v>191007</v>
          </cell>
          <cell r="H53294">
            <v>55</v>
          </cell>
          <cell r="U53294">
            <v>1</v>
          </cell>
        </row>
        <row r="53295">
          <cell r="A53295">
            <v>191007</v>
          </cell>
          <cell r="H53295">
            <v>3000.25</v>
          </cell>
          <cell r="U53295">
            <v>1</v>
          </cell>
        </row>
        <row r="53296">
          <cell r="A53296">
            <v>191007</v>
          </cell>
          <cell r="H53296">
            <v>69.73</v>
          </cell>
          <cell r="U53296">
            <v>1</v>
          </cell>
        </row>
        <row r="53297">
          <cell r="A53297">
            <v>191007</v>
          </cell>
          <cell r="H53297">
            <v>3544.71</v>
          </cell>
          <cell r="U53297">
            <v>1</v>
          </cell>
        </row>
        <row r="53298">
          <cell r="A53298">
            <v>191007</v>
          </cell>
          <cell r="H53298">
            <v>2014.48</v>
          </cell>
          <cell r="U53298">
            <v>1</v>
          </cell>
        </row>
        <row r="53299">
          <cell r="A53299">
            <v>191007</v>
          </cell>
          <cell r="H53299">
            <v>176.09</v>
          </cell>
          <cell r="U53299">
            <v>1</v>
          </cell>
        </row>
        <row r="53300">
          <cell r="A53300">
            <v>191007</v>
          </cell>
          <cell r="H53300">
            <v>2898.94</v>
          </cell>
          <cell r="U53300">
            <v>1</v>
          </cell>
        </row>
        <row r="53301">
          <cell r="A53301">
            <v>191007</v>
          </cell>
          <cell r="H53301">
            <v>68.44</v>
          </cell>
          <cell r="U53301">
            <v>1</v>
          </cell>
        </row>
        <row r="53302">
          <cell r="A53302">
            <v>191007</v>
          </cell>
          <cell r="H53302">
            <v>1921.2</v>
          </cell>
          <cell r="U53302">
            <v>1</v>
          </cell>
        </row>
        <row r="53303">
          <cell r="A53303">
            <v>191007</v>
          </cell>
          <cell r="H53303">
            <v>3841.92</v>
          </cell>
          <cell r="U53303">
            <v>1</v>
          </cell>
        </row>
        <row r="53304">
          <cell r="A53304">
            <v>191007</v>
          </cell>
          <cell r="H53304">
            <v>6966.19</v>
          </cell>
          <cell r="U53304">
            <v>1</v>
          </cell>
        </row>
        <row r="53305">
          <cell r="A53305">
            <v>192832</v>
          </cell>
          <cell r="H53305">
            <v>295</v>
          </cell>
          <cell r="U53305">
            <v>1</v>
          </cell>
        </row>
        <row r="53306">
          <cell r="A53306">
            <v>192832</v>
          </cell>
          <cell r="H53306">
            <v>7320</v>
          </cell>
          <cell r="U53306">
            <v>1</v>
          </cell>
        </row>
        <row r="53307">
          <cell r="A53307">
            <v>102141</v>
          </cell>
          <cell r="H53307">
            <v>2310</v>
          </cell>
          <cell r="U53307">
            <v>1</v>
          </cell>
        </row>
        <row r="53308">
          <cell r="A53308">
            <v>102141</v>
          </cell>
          <cell r="H53308">
            <v>240</v>
          </cell>
          <cell r="U53308">
            <v>1</v>
          </cell>
        </row>
        <row r="53309">
          <cell r="A53309" t="str">
            <v>A58542</v>
          </cell>
          <cell r="H53309">
            <v>3300</v>
          </cell>
          <cell r="U53309">
            <v>1</v>
          </cell>
        </row>
        <row r="53310">
          <cell r="A53310" t="str">
            <v>A60303</v>
          </cell>
          <cell r="H53310">
            <v>2640</v>
          </cell>
          <cell r="U53310">
            <v>1</v>
          </cell>
        </row>
        <row r="53311">
          <cell r="A53311" t="str">
            <v>A59114</v>
          </cell>
          <cell r="H53311">
            <v>5280</v>
          </cell>
          <cell r="U53311">
            <v>1</v>
          </cell>
        </row>
        <row r="53312">
          <cell r="A53312">
            <v>194078</v>
          </cell>
          <cell r="H53312">
            <v>499</v>
          </cell>
          <cell r="U53312">
            <v>1</v>
          </cell>
        </row>
        <row r="53313">
          <cell r="A53313">
            <v>192293</v>
          </cell>
          <cell r="H53313">
            <v>2495</v>
          </cell>
          <cell r="U53313">
            <v>1</v>
          </cell>
        </row>
        <row r="53314">
          <cell r="A53314" t="str">
            <v>A58515</v>
          </cell>
          <cell r="H53314">
            <v>227.58</v>
          </cell>
          <cell r="U53314">
            <v>1</v>
          </cell>
        </row>
        <row r="53315">
          <cell r="A53315" t="str">
            <v>A58515</v>
          </cell>
          <cell r="H53315">
            <v>5688</v>
          </cell>
          <cell r="U53315">
            <v>1</v>
          </cell>
        </row>
        <row r="53316">
          <cell r="A53316" t="str">
            <v>A60199</v>
          </cell>
          <cell r="H53316">
            <v>5280</v>
          </cell>
          <cell r="U53316">
            <v>1</v>
          </cell>
        </row>
        <row r="53317">
          <cell r="A53317">
            <v>500377</v>
          </cell>
          <cell r="H53317">
            <v>10000</v>
          </cell>
          <cell r="U53317">
            <v>1</v>
          </cell>
        </row>
        <row r="53318">
          <cell r="A53318">
            <v>102398</v>
          </cell>
          <cell r="H53318">
            <v>4620</v>
          </cell>
          <cell r="U53318">
            <v>1</v>
          </cell>
        </row>
        <row r="53319">
          <cell r="A53319">
            <v>102398</v>
          </cell>
          <cell r="H53319">
            <v>480</v>
          </cell>
          <cell r="U53319">
            <v>1</v>
          </cell>
        </row>
        <row r="53320">
          <cell r="A53320">
            <v>102398</v>
          </cell>
          <cell r="H53320">
            <v>850</v>
          </cell>
          <cell r="U53320">
            <v>1</v>
          </cell>
        </row>
        <row r="53321">
          <cell r="A53321" t="str">
            <v>A60456</v>
          </cell>
          <cell r="H53321">
            <v>151</v>
          </cell>
          <cell r="U53321">
            <v>1</v>
          </cell>
        </row>
        <row r="53322">
          <cell r="A53322" t="str">
            <v>A60456</v>
          </cell>
          <cell r="H53322">
            <v>1560</v>
          </cell>
          <cell r="U53322">
            <v>1</v>
          </cell>
        </row>
        <row r="53323">
          <cell r="A53323">
            <v>102134</v>
          </cell>
          <cell r="H53323">
            <v>6930</v>
          </cell>
          <cell r="U53323">
            <v>1</v>
          </cell>
        </row>
        <row r="53324">
          <cell r="A53324">
            <v>102134</v>
          </cell>
          <cell r="H53324">
            <v>720</v>
          </cell>
          <cell r="U53324">
            <v>1</v>
          </cell>
        </row>
        <row r="53325">
          <cell r="A53325" t="str">
            <v>A61718</v>
          </cell>
          <cell r="H53325">
            <v>547</v>
          </cell>
          <cell r="U53325">
            <v>1</v>
          </cell>
        </row>
        <row r="53326">
          <cell r="A53326">
            <v>101555</v>
          </cell>
          <cell r="H53326">
            <v>816</v>
          </cell>
          <cell r="U53326">
            <v>1</v>
          </cell>
        </row>
        <row r="53327">
          <cell r="A53327">
            <v>101899</v>
          </cell>
          <cell r="H53327">
            <v>9720</v>
          </cell>
          <cell r="U53327">
            <v>1</v>
          </cell>
        </row>
        <row r="53328">
          <cell r="A53328">
            <v>100421</v>
          </cell>
          <cell r="H53328">
            <v>2080</v>
          </cell>
          <cell r="U53328">
            <v>1</v>
          </cell>
        </row>
        <row r="53329">
          <cell r="A53329">
            <v>100421</v>
          </cell>
          <cell r="H53329">
            <v>8000</v>
          </cell>
          <cell r="U53329">
            <v>1</v>
          </cell>
        </row>
        <row r="53330">
          <cell r="A53330">
            <v>100217</v>
          </cell>
          <cell r="H53330">
            <v>160000</v>
          </cell>
          <cell r="U53330">
            <v>1</v>
          </cell>
        </row>
        <row r="53331">
          <cell r="A53331">
            <v>100217</v>
          </cell>
          <cell r="H53331">
            <v>30000</v>
          </cell>
          <cell r="U53331">
            <v>1</v>
          </cell>
        </row>
        <row r="53332">
          <cell r="A53332">
            <v>501732</v>
          </cell>
          <cell r="H53332">
            <v>5040</v>
          </cell>
          <cell r="U53332">
            <v>1</v>
          </cell>
        </row>
        <row r="53333">
          <cell r="A53333" t="str">
            <v>A59743</v>
          </cell>
          <cell r="H53333">
            <v>147.5</v>
          </cell>
          <cell r="U53333">
            <v>1</v>
          </cell>
        </row>
        <row r="53334">
          <cell r="A53334" t="str">
            <v>A59743</v>
          </cell>
          <cell r="H53334">
            <v>7440</v>
          </cell>
          <cell r="U53334">
            <v>1</v>
          </cell>
        </row>
        <row r="53335">
          <cell r="A53335">
            <v>193606</v>
          </cell>
          <cell r="H53335">
            <v>2992</v>
          </cell>
          <cell r="U53335">
            <v>1</v>
          </cell>
        </row>
        <row r="53336">
          <cell r="A53336">
            <v>101219</v>
          </cell>
          <cell r="H53336">
            <v>6732</v>
          </cell>
          <cell r="U53336">
            <v>1</v>
          </cell>
        </row>
        <row r="53337">
          <cell r="A53337">
            <v>102268</v>
          </cell>
          <cell r="H53337">
            <v>3060</v>
          </cell>
          <cell r="U53337">
            <v>1</v>
          </cell>
        </row>
        <row r="53338">
          <cell r="A53338">
            <v>192526</v>
          </cell>
          <cell r="H53338">
            <v>2340</v>
          </cell>
          <cell r="U53338">
            <v>1</v>
          </cell>
        </row>
        <row r="53339">
          <cell r="A53339">
            <v>192526</v>
          </cell>
          <cell r="H53339">
            <v>1530</v>
          </cell>
          <cell r="U53339">
            <v>1</v>
          </cell>
        </row>
        <row r="53340">
          <cell r="A53340">
            <v>192526</v>
          </cell>
          <cell r="H53340">
            <v>594</v>
          </cell>
          <cell r="U53340">
            <v>1</v>
          </cell>
        </row>
        <row r="53341">
          <cell r="A53341">
            <v>192526</v>
          </cell>
          <cell r="H53341">
            <v>34</v>
          </cell>
          <cell r="U53341">
            <v>1</v>
          </cell>
        </row>
        <row r="53342">
          <cell r="A53342">
            <v>900271</v>
          </cell>
          <cell r="H53342">
            <v>475.2</v>
          </cell>
          <cell r="U53342">
            <v>1</v>
          </cell>
        </row>
        <row r="53343">
          <cell r="A53343">
            <v>900271</v>
          </cell>
          <cell r="H53343">
            <v>1425.6</v>
          </cell>
          <cell r="U53343">
            <v>1</v>
          </cell>
        </row>
        <row r="53344">
          <cell r="A53344">
            <v>900271</v>
          </cell>
          <cell r="H53344">
            <v>2376</v>
          </cell>
          <cell r="U53344">
            <v>1</v>
          </cell>
        </row>
        <row r="53345">
          <cell r="A53345">
            <v>900271</v>
          </cell>
          <cell r="H53345">
            <v>3326.4</v>
          </cell>
          <cell r="U53345">
            <v>1</v>
          </cell>
        </row>
        <row r="53346">
          <cell r="A53346">
            <v>900271</v>
          </cell>
          <cell r="H53346">
            <v>3801.6</v>
          </cell>
          <cell r="U53346">
            <v>1</v>
          </cell>
        </row>
        <row r="53347">
          <cell r="A53347">
            <v>900271</v>
          </cell>
          <cell r="H53347">
            <v>9504</v>
          </cell>
          <cell r="U53347">
            <v>1</v>
          </cell>
        </row>
        <row r="53348">
          <cell r="A53348">
            <v>900271</v>
          </cell>
          <cell r="H53348">
            <v>11880</v>
          </cell>
          <cell r="U53348">
            <v>1</v>
          </cell>
        </row>
        <row r="53349">
          <cell r="A53349">
            <v>192335</v>
          </cell>
          <cell r="H53349">
            <v>230</v>
          </cell>
          <cell r="U53349">
            <v>1</v>
          </cell>
        </row>
        <row r="53350">
          <cell r="A53350">
            <v>192335</v>
          </cell>
          <cell r="H53350">
            <v>285</v>
          </cell>
          <cell r="U53350">
            <v>1</v>
          </cell>
        </row>
        <row r="53351">
          <cell r="A53351">
            <v>192335</v>
          </cell>
          <cell r="H53351">
            <v>1315.12</v>
          </cell>
          <cell r="U53351">
            <v>1</v>
          </cell>
        </row>
        <row r="53352">
          <cell r="A53352">
            <v>192335</v>
          </cell>
          <cell r="H53352">
            <v>120</v>
          </cell>
          <cell r="U53352">
            <v>1</v>
          </cell>
        </row>
        <row r="53353">
          <cell r="A53353">
            <v>192335</v>
          </cell>
          <cell r="H53353">
            <v>810</v>
          </cell>
          <cell r="U53353">
            <v>1</v>
          </cell>
        </row>
        <row r="53354">
          <cell r="A53354" t="str">
            <v>A61829</v>
          </cell>
          <cell r="H53354">
            <v>517</v>
          </cell>
          <cell r="U53354">
            <v>1</v>
          </cell>
        </row>
        <row r="53355">
          <cell r="A53355" t="str">
            <v>A61718</v>
          </cell>
          <cell r="H53355">
            <v>1560</v>
          </cell>
          <cell r="U53355">
            <v>1</v>
          </cell>
        </row>
        <row r="53356">
          <cell r="A53356">
            <v>102607</v>
          </cell>
          <cell r="H53356">
            <v>540.15</v>
          </cell>
          <cell r="U53356">
            <v>5.54</v>
          </cell>
        </row>
        <row r="53357">
          <cell r="A53357">
            <v>102607</v>
          </cell>
          <cell r="H53357">
            <v>864.24</v>
          </cell>
          <cell r="U53357">
            <v>5.54</v>
          </cell>
        </row>
        <row r="53358">
          <cell r="A53358">
            <v>102607</v>
          </cell>
          <cell r="H53358">
            <v>5301.78</v>
          </cell>
          <cell r="U53358">
            <v>5.54</v>
          </cell>
        </row>
        <row r="53359">
          <cell r="A53359">
            <v>102607</v>
          </cell>
          <cell r="H53359">
            <v>473.67</v>
          </cell>
          <cell r="U53359">
            <v>5.54</v>
          </cell>
        </row>
        <row r="53360">
          <cell r="A53360">
            <v>102607</v>
          </cell>
          <cell r="H53360">
            <v>4379.37</v>
          </cell>
          <cell r="U53360">
            <v>5.54</v>
          </cell>
        </row>
        <row r="53361">
          <cell r="A53361">
            <v>102607</v>
          </cell>
          <cell r="H53361">
            <v>2202.15</v>
          </cell>
          <cell r="U53361">
            <v>5.54</v>
          </cell>
        </row>
        <row r="53362">
          <cell r="A53362">
            <v>102607</v>
          </cell>
          <cell r="H53362">
            <v>132.96</v>
          </cell>
          <cell r="U53362">
            <v>5.54</v>
          </cell>
        </row>
        <row r="53363">
          <cell r="A53363">
            <v>102607</v>
          </cell>
          <cell r="H53363">
            <v>1163.4000000000001</v>
          </cell>
          <cell r="U53363">
            <v>5.54</v>
          </cell>
        </row>
        <row r="53364">
          <cell r="A53364">
            <v>102607</v>
          </cell>
          <cell r="H53364">
            <v>761.75</v>
          </cell>
          <cell r="U53364">
            <v>5.54</v>
          </cell>
        </row>
        <row r="53365">
          <cell r="A53365">
            <v>102607</v>
          </cell>
          <cell r="H53365">
            <v>415.5</v>
          </cell>
          <cell r="U53365">
            <v>5.54</v>
          </cell>
        </row>
        <row r="53366">
          <cell r="A53366">
            <v>102607</v>
          </cell>
          <cell r="H53366">
            <v>1828.2</v>
          </cell>
          <cell r="U53366">
            <v>5.54</v>
          </cell>
        </row>
        <row r="53367">
          <cell r="A53367">
            <v>102607</v>
          </cell>
          <cell r="H53367">
            <v>2844.79</v>
          </cell>
          <cell r="U53367">
            <v>5.54</v>
          </cell>
        </row>
        <row r="53368">
          <cell r="A53368">
            <v>102607</v>
          </cell>
          <cell r="H53368">
            <v>49.86</v>
          </cell>
          <cell r="U53368">
            <v>5.54</v>
          </cell>
        </row>
        <row r="53369">
          <cell r="A53369">
            <v>102607</v>
          </cell>
          <cell r="H53369">
            <v>277</v>
          </cell>
          <cell r="U53369">
            <v>5.54</v>
          </cell>
        </row>
        <row r="53370">
          <cell r="A53370" t="str">
            <v>A61809</v>
          </cell>
          <cell r="H53370">
            <v>517</v>
          </cell>
          <cell r="U53370">
            <v>1</v>
          </cell>
        </row>
        <row r="53371">
          <cell r="A53371">
            <v>191644</v>
          </cell>
          <cell r="H53371">
            <v>16092</v>
          </cell>
          <cell r="U53371">
            <v>1</v>
          </cell>
        </row>
        <row r="53372">
          <cell r="A53372">
            <v>191583</v>
          </cell>
          <cell r="H53372">
            <v>399</v>
          </cell>
          <cell r="U53372">
            <v>1</v>
          </cell>
        </row>
        <row r="53373">
          <cell r="A53373">
            <v>193962</v>
          </cell>
          <cell r="H53373">
            <v>10800</v>
          </cell>
          <cell r="U53373">
            <v>1</v>
          </cell>
        </row>
        <row r="53374">
          <cell r="A53374" t="str">
            <v>A61786</v>
          </cell>
          <cell r="H53374">
            <v>459</v>
          </cell>
          <cell r="U53374">
            <v>1</v>
          </cell>
        </row>
        <row r="53375">
          <cell r="A53375" t="str">
            <v>A61786</v>
          </cell>
          <cell r="H53375">
            <v>442.85</v>
          </cell>
          <cell r="U53375">
            <v>1</v>
          </cell>
        </row>
        <row r="53376">
          <cell r="A53376" t="str">
            <v>A61786</v>
          </cell>
          <cell r="H53376">
            <v>187.5</v>
          </cell>
          <cell r="U53376">
            <v>1</v>
          </cell>
        </row>
        <row r="53377">
          <cell r="A53377" t="str">
            <v>A61786</v>
          </cell>
          <cell r="H53377">
            <v>3666.6</v>
          </cell>
          <cell r="U53377">
            <v>1</v>
          </cell>
        </row>
        <row r="53378">
          <cell r="A53378" t="str">
            <v>A61786</v>
          </cell>
          <cell r="H53378">
            <v>95.4</v>
          </cell>
          <cell r="U53378">
            <v>1</v>
          </cell>
        </row>
        <row r="53379">
          <cell r="A53379">
            <v>101801</v>
          </cell>
          <cell r="H53379">
            <v>65424</v>
          </cell>
          <cell r="U53379">
            <v>1</v>
          </cell>
        </row>
        <row r="53380">
          <cell r="A53380" t="str">
            <v>A58721</v>
          </cell>
          <cell r="H53380">
            <v>840</v>
          </cell>
          <cell r="U53380">
            <v>1</v>
          </cell>
        </row>
        <row r="53381">
          <cell r="A53381">
            <v>102456</v>
          </cell>
          <cell r="H53381">
            <v>6133.2</v>
          </cell>
          <cell r="U53381">
            <v>1</v>
          </cell>
        </row>
        <row r="53382">
          <cell r="A53382">
            <v>102456</v>
          </cell>
          <cell r="H53382">
            <v>1200</v>
          </cell>
          <cell r="U53382">
            <v>1</v>
          </cell>
        </row>
        <row r="53383">
          <cell r="A53383">
            <v>102448</v>
          </cell>
          <cell r="H53383">
            <v>6133.2</v>
          </cell>
          <cell r="U53383">
            <v>1</v>
          </cell>
        </row>
        <row r="53384">
          <cell r="A53384">
            <v>102448</v>
          </cell>
          <cell r="H53384">
            <v>1200</v>
          </cell>
          <cell r="U53384">
            <v>1</v>
          </cell>
        </row>
        <row r="53385">
          <cell r="A53385" t="str">
            <v>A60285</v>
          </cell>
          <cell r="H53385">
            <v>3066.6</v>
          </cell>
          <cell r="U53385">
            <v>1</v>
          </cell>
        </row>
        <row r="53386">
          <cell r="A53386" t="str">
            <v>A60285</v>
          </cell>
          <cell r="H53386">
            <v>600</v>
          </cell>
          <cell r="U53386">
            <v>1</v>
          </cell>
        </row>
        <row r="53387">
          <cell r="A53387" t="str">
            <v>A60287</v>
          </cell>
          <cell r="H53387">
            <v>6133.2</v>
          </cell>
          <cell r="U53387">
            <v>1</v>
          </cell>
        </row>
        <row r="53388">
          <cell r="A53388" t="str">
            <v>A60287</v>
          </cell>
          <cell r="H53388">
            <v>1200</v>
          </cell>
          <cell r="U53388">
            <v>1</v>
          </cell>
        </row>
        <row r="53389">
          <cell r="A53389">
            <v>101354</v>
          </cell>
          <cell r="H53389">
            <v>5340</v>
          </cell>
          <cell r="U53389">
            <v>1</v>
          </cell>
        </row>
        <row r="53390">
          <cell r="A53390">
            <v>191583</v>
          </cell>
          <cell r="H53390">
            <v>5340</v>
          </cell>
          <cell r="U53390">
            <v>1</v>
          </cell>
        </row>
        <row r="53391">
          <cell r="A53391">
            <v>101217</v>
          </cell>
          <cell r="H53391">
            <v>13248</v>
          </cell>
          <cell r="U53391">
            <v>1</v>
          </cell>
        </row>
        <row r="53392">
          <cell r="A53392">
            <v>191735</v>
          </cell>
          <cell r="H53392">
            <v>1272</v>
          </cell>
          <cell r="U53392">
            <v>1</v>
          </cell>
        </row>
        <row r="53393">
          <cell r="A53393">
            <v>191735</v>
          </cell>
          <cell r="H53393">
            <v>108</v>
          </cell>
          <cell r="U53393">
            <v>1</v>
          </cell>
        </row>
        <row r="53394">
          <cell r="A53394">
            <v>192969</v>
          </cell>
          <cell r="H53394">
            <v>282</v>
          </cell>
          <cell r="U53394">
            <v>1</v>
          </cell>
        </row>
        <row r="53395">
          <cell r="A53395">
            <v>192969</v>
          </cell>
          <cell r="H53395">
            <v>1630</v>
          </cell>
          <cell r="U53395">
            <v>1</v>
          </cell>
        </row>
        <row r="53396">
          <cell r="A53396">
            <v>192969</v>
          </cell>
          <cell r="H53396">
            <v>1950</v>
          </cell>
          <cell r="U53396">
            <v>1</v>
          </cell>
        </row>
        <row r="53397">
          <cell r="A53397">
            <v>194199</v>
          </cell>
          <cell r="H53397">
            <v>240</v>
          </cell>
          <cell r="U53397">
            <v>1</v>
          </cell>
        </row>
        <row r="53398">
          <cell r="A53398">
            <v>194199</v>
          </cell>
          <cell r="H53398">
            <v>374</v>
          </cell>
          <cell r="U53398">
            <v>1</v>
          </cell>
        </row>
        <row r="53399">
          <cell r="A53399">
            <v>194199</v>
          </cell>
          <cell r="H53399">
            <v>209.58</v>
          </cell>
          <cell r="U53399">
            <v>1</v>
          </cell>
        </row>
        <row r="53400">
          <cell r="A53400" t="str">
            <v>A61802</v>
          </cell>
          <cell r="H53400">
            <v>600</v>
          </cell>
          <cell r="U53400">
            <v>1</v>
          </cell>
        </row>
        <row r="53401">
          <cell r="A53401">
            <v>191383</v>
          </cell>
          <cell r="H53401">
            <v>6475</v>
          </cell>
          <cell r="U53401">
            <v>1</v>
          </cell>
        </row>
        <row r="53402">
          <cell r="A53402">
            <v>193964</v>
          </cell>
          <cell r="H53402">
            <v>760</v>
          </cell>
          <cell r="U53402">
            <v>1</v>
          </cell>
        </row>
        <row r="53403">
          <cell r="A53403">
            <v>193964</v>
          </cell>
          <cell r="H53403">
            <v>2660</v>
          </cell>
          <cell r="U53403">
            <v>1</v>
          </cell>
        </row>
        <row r="53404">
          <cell r="A53404">
            <v>191535</v>
          </cell>
          <cell r="H53404">
            <v>3539.32</v>
          </cell>
          <cell r="U53404">
            <v>1</v>
          </cell>
        </row>
        <row r="53405">
          <cell r="A53405">
            <v>191535</v>
          </cell>
          <cell r="H53405">
            <v>4843.28</v>
          </cell>
          <cell r="U53405">
            <v>1</v>
          </cell>
        </row>
        <row r="53406">
          <cell r="A53406">
            <v>191618</v>
          </cell>
          <cell r="H53406">
            <v>129.80000000000001</v>
          </cell>
          <cell r="U53406">
            <v>1</v>
          </cell>
        </row>
        <row r="53407">
          <cell r="A53407">
            <v>100143</v>
          </cell>
          <cell r="H53407">
            <v>3774</v>
          </cell>
          <cell r="U53407">
            <v>1</v>
          </cell>
        </row>
        <row r="53408">
          <cell r="A53408">
            <v>501103</v>
          </cell>
          <cell r="H53408">
            <v>1365</v>
          </cell>
          <cell r="U53408">
            <v>1</v>
          </cell>
        </row>
        <row r="53409">
          <cell r="A53409">
            <v>501103</v>
          </cell>
          <cell r="H53409">
            <v>285.7</v>
          </cell>
          <cell r="U53409">
            <v>1</v>
          </cell>
        </row>
        <row r="53410">
          <cell r="A53410" t="str">
            <v>A01203</v>
          </cell>
          <cell r="H53410">
            <v>1980</v>
          </cell>
          <cell r="U53410">
            <v>1</v>
          </cell>
        </row>
        <row r="53411">
          <cell r="A53411" t="str">
            <v>A01203</v>
          </cell>
          <cell r="H53411">
            <v>2740</v>
          </cell>
          <cell r="U53411">
            <v>1</v>
          </cell>
        </row>
        <row r="53412">
          <cell r="A53412" t="str">
            <v>A59539</v>
          </cell>
          <cell r="H53412">
            <v>700</v>
          </cell>
          <cell r="U53412">
            <v>1</v>
          </cell>
        </row>
        <row r="53413">
          <cell r="A53413">
            <v>502204</v>
          </cell>
          <cell r="H53413">
            <v>11186</v>
          </cell>
          <cell r="U53413">
            <v>1</v>
          </cell>
        </row>
        <row r="53414">
          <cell r="A53414">
            <v>502204</v>
          </cell>
          <cell r="H53414">
            <v>11186</v>
          </cell>
          <cell r="U53414">
            <v>1</v>
          </cell>
        </row>
        <row r="53415">
          <cell r="A53415" t="str">
            <v>A61809</v>
          </cell>
          <cell r="H53415">
            <v>166.25</v>
          </cell>
          <cell r="U53415">
            <v>1</v>
          </cell>
        </row>
        <row r="53416">
          <cell r="A53416" t="str">
            <v>A61809</v>
          </cell>
          <cell r="H53416">
            <v>3720</v>
          </cell>
          <cell r="U53416">
            <v>1</v>
          </cell>
        </row>
        <row r="53417">
          <cell r="A53417">
            <v>192570</v>
          </cell>
          <cell r="H53417">
            <v>23404.77</v>
          </cell>
          <cell r="U53417">
            <v>1</v>
          </cell>
        </row>
        <row r="53418">
          <cell r="A53418">
            <v>192570</v>
          </cell>
          <cell r="H53418">
            <v>13940</v>
          </cell>
          <cell r="U53418">
            <v>1</v>
          </cell>
        </row>
        <row r="53419">
          <cell r="A53419">
            <v>192570</v>
          </cell>
          <cell r="H53419">
            <v>57600</v>
          </cell>
          <cell r="U53419">
            <v>1</v>
          </cell>
        </row>
        <row r="53420">
          <cell r="A53420">
            <v>100224</v>
          </cell>
          <cell r="H53420">
            <v>27000</v>
          </cell>
          <cell r="U53420">
            <v>1</v>
          </cell>
        </row>
        <row r="53421">
          <cell r="A53421">
            <v>190419</v>
          </cell>
          <cell r="H53421">
            <v>1664</v>
          </cell>
          <cell r="U53421">
            <v>1</v>
          </cell>
        </row>
        <row r="53422">
          <cell r="A53422">
            <v>190419</v>
          </cell>
          <cell r="H53422">
            <v>2220</v>
          </cell>
          <cell r="U53422">
            <v>1</v>
          </cell>
        </row>
        <row r="53423">
          <cell r="A53423" t="str">
            <v>A61196</v>
          </cell>
          <cell r="H53423">
            <v>4313</v>
          </cell>
          <cell r="U53423">
            <v>1</v>
          </cell>
        </row>
        <row r="53424">
          <cell r="A53424" t="str">
            <v>A61196</v>
          </cell>
          <cell r="H53424">
            <v>4997</v>
          </cell>
          <cell r="U53424">
            <v>1</v>
          </cell>
        </row>
        <row r="53425">
          <cell r="A53425" t="str">
            <v>A60900</v>
          </cell>
          <cell r="H53425">
            <v>1799.6</v>
          </cell>
          <cell r="U53425">
            <v>1</v>
          </cell>
        </row>
        <row r="53426">
          <cell r="A53426" t="str">
            <v>A60900</v>
          </cell>
          <cell r="H53426">
            <v>24840</v>
          </cell>
          <cell r="U53426">
            <v>1</v>
          </cell>
        </row>
        <row r="53427">
          <cell r="A53427" t="str">
            <v>A12149</v>
          </cell>
          <cell r="H53427">
            <v>1034</v>
          </cell>
          <cell r="U53427">
            <v>1</v>
          </cell>
        </row>
        <row r="53428">
          <cell r="A53428">
            <v>194061</v>
          </cell>
          <cell r="H53428">
            <v>3066.6</v>
          </cell>
          <cell r="U53428">
            <v>1</v>
          </cell>
        </row>
        <row r="53429">
          <cell r="A53429">
            <v>194061</v>
          </cell>
          <cell r="H53429">
            <v>600</v>
          </cell>
          <cell r="U53429">
            <v>1</v>
          </cell>
        </row>
        <row r="53430">
          <cell r="A53430">
            <v>102478</v>
          </cell>
          <cell r="H53430">
            <v>6133.2</v>
          </cell>
          <cell r="U53430">
            <v>1</v>
          </cell>
        </row>
        <row r="53431">
          <cell r="A53431">
            <v>102478</v>
          </cell>
          <cell r="H53431">
            <v>1200</v>
          </cell>
          <cell r="U53431">
            <v>1</v>
          </cell>
        </row>
        <row r="53432">
          <cell r="A53432">
            <v>102240</v>
          </cell>
          <cell r="H53432">
            <v>8000</v>
          </cell>
          <cell r="U53432">
            <v>1</v>
          </cell>
        </row>
        <row r="53433">
          <cell r="A53433" t="str">
            <v>A61798</v>
          </cell>
          <cell r="H53433">
            <v>1440</v>
          </cell>
          <cell r="U53433">
            <v>1</v>
          </cell>
        </row>
        <row r="53434">
          <cell r="A53434">
            <v>192694</v>
          </cell>
          <cell r="H53434">
            <v>250</v>
          </cell>
          <cell r="U53434">
            <v>1</v>
          </cell>
        </row>
        <row r="53435">
          <cell r="A53435">
            <v>192694</v>
          </cell>
          <cell r="H53435">
            <v>13872</v>
          </cell>
          <cell r="U53435">
            <v>1</v>
          </cell>
        </row>
        <row r="53436">
          <cell r="A53436">
            <v>193950</v>
          </cell>
          <cell r="H53436">
            <v>797.2</v>
          </cell>
          <cell r="U53436">
            <v>1</v>
          </cell>
        </row>
        <row r="53437">
          <cell r="A53437">
            <v>500120</v>
          </cell>
          <cell r="H53437">
            <v>6133.2</v>
          </cell>
          <cell r="U53437">
            <v>1</v>
          </cell>
        </row>
        <row r="53438">
          <cell r="A53438">
            <v>500120</v>
          </cell>
          <cell r="H53438">
            <v>1200</v>
          </cell>
          <cell r="U53438">
            <v>1</v>
          </cell>
        </row>
        <row r="53439">
          <cell r="A53439">
            <v>194037</v>
          </cell>
          <cell r="H53439">
            <v>2040</v>
          </cell>
          <cell r="U53439">
            <v>1</v>
          </cell>
        </row>
        <row r="53440">
          <cell r="A53440" t="str">
            <v>A60131</v>
          </cell>
          <cell r="H53440">
            <v>6133.2</v>
          </cell>
          <cell r="U53440">
            <v>1</v>
          </cell>
        </row>
        <row r="53441">
          <cell r="A53441" t="str">
            <v>A60131</v>
          </cell>
          <cell r="H53441">
            <v>1200</v>
          </cell>
          <cell r="U53441">
            <v>1</v>
          </cell>
        </row>
        <row r="53442">
          <cell r="A53442" t="str">
            <v>A60064</v>
          </cell>
          <cell r="H53442">
            <v>3066.6</v>
          </cell>
          <cell r="U53442">
            <v>1</v>
          </cell>
        </row>
        <row r="53443">
          <cell r="A53443" t="str">
            <v>A60064</v>
          </cell>
          <cell r="H53443">
            <v>600</v>
          </cell>
          <cell r="U53443">
            <v>1</v>
          </cell>
        </row>
        <row r="53444">
          <cell r="A53444" t="str">
            <v>A60127</v>
          </cell>
          <cell r="H53444">
            <v>3066.6</v>
          </cell>
          <cell r="U53444">
            <v>1</v>
          </cell>
        </row>
        <row r="53445">
          <cell r="A53445" t="str">
            <v>A60127</v>
          </cell>
          <cell r="H53445">
            <v>600</v>
          </cell>
          <cell r="U53445">
            <v>1</v>
          </cell>
        </row>
        <row r="53446">
          <cell r="A53446">
            <v>191645</v>
          </cell>
          <cell r="H53446">
            <v>7440</v>
          </cell>
          <cell r="U53446">
            <v>1</v>
          </cell>
        </row>
        <row r="53447">
          <cell r="A53447" t="str">
            <v>A60123</v>
          </cell>
          <cell r="H53447">
            <v>3066.6</v>
          </cell>
          <cell r="U53447">
            <v>1</v>
          </cell>
        </row>
        <row r="53448">
          <cell r="A53448" t="str">
            <v>A60123</v>
          </cell>
          <cell r="H53448">
            <v>600</v>
          </cell>
          <cell r="U53448">
            <v>1</v>
          </cell>
        </row>
        <row r="53449">
          <cell r="A53449" t="str">
            <v>A60089</v>
          </cell>
          <cell r="H53449">
            <v>3066.6</v>
          </cell>
          <cell r="U53449">
            <v>1</v>
          </cell>
        </row>
        <row r="53450">
          <cell r="A53450" t="str">
            <v>A60089</v>
          </cell>
          <cell r="H53450">
            <v>600</v>
          </cell>
          <cell r="U53450">
            <v>1</v>
          </cell>
        </row>
        <row r="53451">
          <cell r="A53451">
            <v>193019</v>
          </cell>
          <cell r="H53451">
            <v>1440</v>
          </cell>
          <cell r="U53451">
            <v>1</v>
          </cell>
        </row>
        <row r="53452">
          <cell r="A53452">
            <v>193019</v>
          </cell>
          <cell r="H53452">
            <v>91</v>
          </cell>
          <cell r="U53452">
            <v>1</v>
          </cell>
        </row>
        <row r="53453">
          <cell r="A53453">
            <v>502603</v>
          </cell>
          <cell r="H53453">
            <v>4402</v>
          </cell>
          <cell r="U53453">
            <v>1</v>
          </cell>
        </row>
        <row r="53454">
          <cell r="A53454">
            <v>502603</v>
          </cell>
          <cell r="H53454">
            <v>4650</v>
          </cell>
          <cell r="U53454">
            <v>1</v>
          </cell>
        </row>
        <row r="53455">
          <cell r="A53455" t="str">
            <v>A61779</v>
          </cell>
          <cell r="H53455">
            <v>93.75</v>
          </cell>
          <cell r="U53455">
            <v>1</v>
          </cell>
        </row>
        <row r="53456">
          <cell r="A53456" t="str">
            <v>A61779</v>
          </cell>
          <cell r="H53456">
            <v>3666.6</v>
          </cell>
          <cell r="U53456">
            <v>1</v>
          </cell>
        </row>
        <row r="53457">
          <cell r="A53457">
            <v>201274</v>
          </cell>
          <cell r="H53457">
            <v>2730</v>
          </cell>
          <cell r="U53457">
            <v>1</v>
          </cell>
        </row>
        <row r="53458">
          <cell r="A53458">
            <v>201274</v>
          </cell>
          <cell r="H53458">
            <v>1190</v>
          </cell>
          <cell r="U53458">
            <v>1</v>
          </cell>
        </row>
        <row r="53459">
          <cell r="A53459">
            <v>192236</v>
          </cell>
          <cell r="H53459">
            <v>3815</v>
          </cell>
          <cell r="U53459">
            <v>1</v>
          </cell>
        </row>
        <row r="53460">
          <cell r="A53460">
            <v>190264</v>
          </cell>
          <cell r="H53460">
            <v>11990</v>
          </cell>
          <cell r="U53460">
            <v>1</v>
          </cell>
        </row>
        <row r="53461">
          <cell r="A53461">
            <v>101221</v>
          </cell>
          <cell r="H53461">
            <v>8784</v>
          </cell>
          <cell r="U53461">
            <v>1</v>
          </cell>
        </row>
        <row r="53462">
          <cell r="A53462">
            <v>800236</v>
          </cell>
          <cell r="H53462">
            <v>12780</v>
          </cell>
          <cell r="U53462">
            <v>1</v>
          </cell>
        </row>
        <row r="53463">
          <cell r="A53463" t="str">
            <v>A59527</v>
          </cell>
          <cell r="H53463">
            <v>8640</v>
          </cell>
          <cell r="U53463">
            <v>1</v>
          </cell>
        </row>
        <row r="53464">
          <cell r="A53464">
            <v>191799</v>
          </cell>
          <cell r="H53464">
            <v>15980</v>
          </cell>
          <cell r="U53464">
            <v>1</v>
          </cell>
        </row>
        <row r="53465">
          <cell r="A53465">
            <v>502291</v>
          </cell>
          <cell r="H53465">
            <v>44544</v>
          </cell>
          <cell r="U53465">
            <v>1</v>
          </cell>
        </row>
        <row r="53466">
          <cell r="A53466" t="str">
            <v>A60646</v>
          </cell>
          <cell r="H53466">
            <v>23011.200000000001</v>
          </cell>
          <cell r="U53466">
            <v>1</v>
          </cell>
        </row>
        <row r="53467">
          <cell r="A53467" t="str">
            <v>A60567</v>
          </cell>
          <cell r="H53467">
            <v>366</v>
          </cell>
          <cell r="U53467">
            <v>1</v>
          </cell>
        </row>
        <row r="53468">
          <cell r="A53468" t="str">
            <v>A60567</v>
          </cell>
          <cell r="H53468">
            <v>4231.2</v>
          </cell>
          <cell r="U53468">
            <v>1</v>
          </cell>
        </row>
        <row r="53469">
          <cell r="A53469">
            <v>100983</v>
          </cell>
          <cell r="H53469">
            <v>4483.2</v>
          </cell>
          <cell r="U53469">
            <v>1</v>
          </cell>
        </row>
        <row r="53470">
          <cell r="A53470">
            <v>100268</v>
          </cell>
          <cell r="H53470">
            <v>4458.24</v>
          </cell>
          <cell r="U53470">
            <v>1</v>
          </cell>
        </row>
        <row r="53471">
          <cell r="A53471">
            <v>502576</v>
          </cell>
          <cell r="H53471">
            <v>8832</v>
          </cell>
          <cell r="U53471">
            <v>1</v>
          </cell>
        </row>
        <row r="53472">
          <cell r="A53472">
            <v>100212</v>
          </cell>
          <cell r="H53472">
            <v>8833.92</v>
          </cell>
          <cell r="U53472">
            <v>1</v>
          </cell>
        </row>
        <row r="53473">
          <cell r="A53473">
            <v>191489</v>
          </cell>
          <cell r="H53473">
            <v>3365.28</v>
          </cell>
          <cell r="U53473">
            <v>1</v>
          </cell>
        </row>
        <row r="53474">
          <cell r="A53474">
            <v>100862</v>
          </cell>
          <cell r="H53474">
            <v>2760</v>
          </cell>
          <cell r="U53474">
            <v>1</v>
          </cell>
        </row>
        <row r="53475">
          <cell r="A53475">
            <v>101856</v>
          </cell>
          <cell r="H53475">
            <v>2907</v>
          </cell>
          <cell r="U53475">
            <v>1</v>
          </cell>
        </row>
        <row r="53476">
          <cell r="A53476" t="str">
            <v>A60991</v>
          </cell>
          <cell r="H53476">
            <v>9199.7999999999993</v>
          </cell>
          <cell r="U53476">
            <v>1</v>
          </cell>
        </row>
        <row r="53477">
          <cell r="A53477" t="str">
            <v>A60991</v>
          </cell>
          <cell r="H53477">
            <v>1800</v>
          </cell>
          <cell r="U53477">
            <v>1</v>
          </cell>
        </row>
        <row r="53478">
          <cell r="A53478" t="str">
            <v>A61854</v>
          </cell>
          <cell r="H53478">
            <v>200</v>
          </cell>
          <cell r="U53478">
            <v>1</v>
          </cell>
        </row>
        <row r="53479">
          <cell r="A53479">
            <v>191675</v>
          </cell>
          <cell r="H53479">
            <v>135</v>
          </cell>
          <cell r="U53479">
            <v>1</v>
          </cell>
        </row>
        <row r="53480">
          <cell r="A53480">
            <v>191675</v>
          </cell>
          <cell r="H53480">
            <v>3780</v>
          </cell>
          <cell r="U53480">
            <v>1</v>
          </cell>
        </row>
        <row r="53481">
          <cell r="A53481" t="str">
            <v>A61814</v>
          </cell>
          <cell r="H53481">
            <v>530</v>
          </cell>
          <cell r="U53481">
            <v>1</v>
          </cell>
        </row>
        <row r="53482">
          <cell r="A53482" t="str">
            <v>A61814</v>
          </cell>
          <cell r="H53482">
            <v>7260</v>
          </cell>
          <cell r="U53482">
            <v>1</v>
          </cell>
        </row>
        <row r="53483">
          <cell r="A53483" t="str">
            <v>A61814</v>
          </cell>
          <cell r="H53483">
            <v>141.5</v>
          </cell>
          <cell r="U53483">
            <v>1</v>
          </cell>
        </row>
        <row r="53484">
          <cell r="A53484">
            <v>192797</v>
          </cell>
          <cell r="H53484">
            <v>8280</v>
          </cell>
          <cell r="U53484">
            <v>1</v>
          </cell>
        </row>
        <row r="53485">
          <cell r="A53485">
            <v>192797</v>
          </cell>
          <cell r="H53485">
            <v>2760</v>
          </cell>
          <cell r="U53485">
            <v>1</v>
          </cell>
        </row>
        <row r="53486">
          <cell r="A53486">
            <v>502065</v>
          </cell>
          <cell r="H53486">
            <v>4526</v>
          </cell>
          <cell r="U53486">
            <v>1</v>
          </cell>
        </row>
        <row r="53487">
          <cell r="A53487">
            <v>100175</v>
          </cell>
          <cell r="H53487">
            <v>21591.599999999999</v>
          </cell>
          <cell r="U53487">
            <v>1</v>
          </cell>
        </row>
        <row r="53488">
          <cell r="A53488">
            <v>502065</v>
          </cell>
          <cell r="H53488">
            <v>4898</v>
          </cell>
          <cell r="U53488">
            <v>1</v>
          </cell>
        </row>
        <row r="53489">
          <cell r="A53489" t="str">
            <v>A60858</v>
          </cell>
          <cell r="H53489">
            <v>100</v>
          </cell>
          <cell r="U53489">
            <v>1</v>
          </cell>
        </row>
        <row r="53490">
          <cell r="A53490" t="str">
            <v>A60858</v>
          </cell>
          <cell r="H53490">
            <v>708</v>
          </cell>
          <cell r="U53490">
            <v>1</v>
          </cell>
        </row>
        <row r="53491">
          <cell r="A53491">
            <v>100167</v>
          </cell>
          <cell r="H53491">
            <v>1836</v>
          </cell>
          <cell r="U53491">
            <v>1</v>
          </cell>
        </row>
        <row r="53492">
          <cell r="A53492">
            <v>100167</v>
          </cell>
          <cell r="H53492">
            <v>674</v>
          </cell>
          <cell r="U53492">
            <v>1</v>
          </cell>
        </row>
        <row r="53493">
          <cell r="A53493">
            <v>100167</v>
          </cell>
          <cell r="H53493">
            <v>2933.28</v>
          </cell>
          <cell r="U53493">
            <v>1</v>
          </cell>
        </row>
        <row r="53494">
          <cell r="A53494" t="str">
            <v>A60646</v>
          </cell>
          <cell r="H53494">
            <v>3451.68</v>
          </cell>
          <cell r="U53494">
            <v>1</v>
          </cell>
        </row>
        <row r="53495">
          <cell r="A53495" t="str">
            <v>A60839</v>
          </cell>
          <cell r="H53495">
            <v>7333.2</v>
          </cell>
          <cell r="U53495">
            <v>1</v>
          </cell>
        </row>
        <row r="53496">
          <cell r="A53496">
            <v>194227</v>
          </cell>
          <cell r="H53496">
            <v>1400</v>
          </cell>
          <cell r="U53496">
            <v>1</v>
          </cell>
        </row>
        <row r="53497">
          <cell r="A53497">
            <v>193970</v>
          </cell>
          <cell r="H53497">
            <v>400</v>
          </cell>
          <cell r="U53497">
            <v>1</v>
          </cell>
        </row>
        <row r="53498">
          <cell r="A53498">
            <v>193970</v>
          </cell>
          <cell r="H53498">
            <v>440</v>
          </cell>
          <cell r="U53498">
            <v>1</v>
          </cell>
        </row>
        <row r="53499">
          <cell r="A53499">
            <v>191670</v>
          </cell>
          <cell r="H53499">
            <v>1176</v>
          </cell>
          <cell r="U53499">
            <v>1</v>
          </cell>
        </row>
        <row r="53500">
          <cell r="A53500">
            <v>500743</v>
          </cell>
          <cell r="H53500">
            <v>8712</v>
          </cell>
          <cell r="U53500">
            <v>1</v>
          </cell>
        </row>
        <row r="53501">
          <cell r="A53501">
            <v>190064</v>
          </cell>
          <cell r="H53501">
            <v>5752.8</v>
          </cell>
          <cell r="U53501">
            <v>1</v>
          </cell>
        </row>
        <row r="53502">
          <cell r="A53502">
            <v>190064</v>
          </cell>
          <cell r="H53502">
            <v>5752.8</v>
          </cell>
          <cell r="U53502">
            <v>1</v>
          </cell>
        </row>
        <row r="53503">
          <cell r="A53503">
            <v>190061</v>
          </cell>
          <cell r="H53503">
            <v>6392</v>
          </cell>
          <cell r="U53503">
            <v>1</v>
          </cell>
        </row>
        <row r="53504">
          <cell r="A53504">
            <v>192936</v>
          </cell>
          <cell r="H53504">
            <v>15117</v>
          </cell>
          <cell r="U53504">
            <v>1</v>
          </cell>
        </row>
        <row r="53505">
          <cell r="A53505">
            <v>192936</v>
          </cell>
          <cell r="H53505">
            <v>98400</v>
          </cell>
          <cell r="U53505">
            <v>1</v>
          </cell>
        </row>
        <row r="53506">
          <cell r="A53506">
            <v>192936</v>
          </cell>
          <cell r="H53506">
            <v>129600</v>
          </cell>
          <cell r="U53506">
            <v>1</v>
          </cell>
        </row>
        <row r="53507">
          <cell r="A53507">
            <v>194174</v>
          </cell>
          <cell r="H53507">
            <v>22804.17</v>
          </cell>
          <cell r="U53507">
            <v>1</v>
          </cell>
        </row>
        <row r="53508">
          <cell r="A53508">
            <v>100762</v>
          </cell>
          <cell r="H53508">
            <v>1551</v>
          </cell>
          <cell r="U53508">
            <v>1</v>
          </cell>
        </row>
        <row r="53509">
          <cell r="A53509">
            <v>100762</v>
          </cell>
          <cell r="H53509">
            <v>200</v>
          </cell>
          <cell r="U53509">
            <v>1</v>
          </cell>
        </row>
        <row r="53510">
          <cell r="A53510">
            <v>100762</v>
          </cell>
          <cell r="H53510">
            <v>9600</v>
          </cell>
          <cell r="U53510">
            <v>1</v>
          </cell>
        </row>
        <row r="53511">
          <cell r="A53511">
            <v>100762</v>
          </cell>
          <cell r="H53511">
            <v>1920</v>
          </cell>
          <cell r="U53511">
            <v>1</v>
          </cell>
        </row>
        <row r="53512">
          <cell r="A53512" t="str">
            <v>A61889</v>
          </cell>
          <cell r="H53512">
            <v>12480</v>
          </cell>
          <cell r="U53512">
            <v>1</v>
          </cell>
        </row>
        <row r="53513">
          <cell r="A53513">
            <v>194578</v>
          </cell>
          <cell r="H53513">
            <v>3690</v>
          </cell>
          <cell r="U53513">
            <v>1</v>
          </cell>
        </row>
        <row r="53514">
          <cell r="A53514">
            <v>194578</v>
          </cell>
          <cell r="H53514">
            <v>3690</v>
          </cell>
          <cell r="U53514">
            <v>1</v>
          </cell>
        </row>
        <row r="53515">
          <cell r="A53515">
            <v>101555</v>
          </cell>
          <cell r="H53515">
            <v>1200</v>
          </cell>
          <cell r="U53515">
            <v>1</v>
          </cell>
        </row>
        <row r="53516">
          <cell r="A53516" t="str">
            <v>A61827</v>
          </cell>
          <cell r="H53516">
            <v>520</v>
          </cell>
          <cell r="U53516">
            <v>1</v>
          </cell>
        </row>
        <row r="53517">
          <cell r="A53517" t="str">
            <v>A61827</v>
          </cell>
          <cell r="H53517">
            <v>720</v>
          </cell>
          <cell r="U53517">
            <v>1</v>
          </cell>
        </row>
        <row r="53518">
          <cell r="A53518" t="str">
            <v>A61898</v>
          </cell>
          <cell r="H53518">
            <v>576</v>
          </cell>
          <cell r="U53518">
            <v>1</v>
          </cell>
        </row>
        <row r="53519">
          <cell r="A53519" t="str">
            <v>A58617</v>
          </cell>
          <cell r="H53519">
            <v>1677.42</v>
          </cell>
          <cell r="U53519">
            <v>1</v>
          </cell>
        </row>
        <row r="53520">
          <cell r="A53520" t="str">
            <v>A58617</v>
          </cell>
          <cell r="H53520">
            <v>969</v>
          </cell>
          <cell r="U53520">
            <v>1</v>
          </cell>
        </row>
        <row r="53521">
          <cell r="A53521">
            <v>192557</v>
          </cell>
          <cell r="H53521">
            <v>31200</v>
          </cell>
          <cell r="U53521">
            <v>1</v>
          </cell>
        </row>
        <row r="53522">
          <cell r="A53522">
            <v>191583</v>
          </cell>
          <cell r="H53522">
            <v>8010</v>
          </cell>
          <cell r="U53522">
            <v>1</v>
          </cell>
        </row>
        <row r="53523">
          <cell r="A53523" t="str">
            <v>A60646</v>
          </cell>
          <cell r="H53523">
            <v>3835.2</v>
          </cell>
          <cell r="U53523">
            <v>1</v>
          </cell>
        </row>
        <row r="53524">
          <cell r="A53524" t="str">
            <v>A59098</v>
          </cell>
          <cell r="H53524">
            <v>4860</v>
          </cell>
          <cell r="U53524">
            <v>1</v>
          </cell>
        </row>
        <row r="53525">
          <cell r="A53525">
            <v>194289</v>
          </cell>
          <cell r="H53525">
            <v>131.25</v>
          </cell>
          <cell r="U53525">
            <v>1</v>
          </cell>
        </row>
        <row r="53526">
          <cell r="A53526">
            <v>194289</v>
          </cell>
          <cell r="H53526">
            <v>4320</v>
          </cell>
          <cell r="U53526">
            <v>1</v>
          </cell>
        </row>
        <row r="53527">
          <cell r="A53527" t="str">
            <v>A60646</v>
          </cell>
          <cell r="H53527">
            <v>3835.2</v>
          </cell>
          <cell r="U53527">
            <v>1</v>
          </cell>
        </row>
        <row r="53528">
          <cell r="A53528" t="str">
            <v>A61877</v>
          </cell>
          <cell r="H53528">
            <v>143.75</v>
          </cell>
          <cell r="U53528">
            <v>1</v>
          </cell>
        </row>
        <row r="53529">
          <cell r="A53529" t="str">
            <v>A61877</v>
          </cell>
          <cell r="H53529">
            <v>3666.6</v>
          </cell>
          <cell r="U53529">
            <v>1</v>
          </cell>
        </row>
        <row r="53530">
          <cell r="A53530" t="str">
            <v>A61873</v>
          </cell>
          <cell r="H53530">
            <v>185</v>
          </cell>
          <cell r="U53530">
            <v>1</v>
          </cell>
        </row>
        <row r="53531">
          <cell r="A53531" t="str">
            <v>A61873</v>
          </cell>
          <cell r="H53531">
            <v>3666.6</v>
          </cell>
          <cell r="U53531">
            <v>1</v>
          </cell>
        </row>
        <row r="53532">
          <cell r="A53532" t="str">
            <v>A61866</v>
          </cell>
          <cell r="H53532">
            <v>143.75</v>
          </cell>
          <cell r="U53532">
            <v>1</v>
          </cell>
        </row>
        <row r="53533">
          <cell r="A53533" t="str">
            <v>A61866</v>
          </cell>
          <cell r="H53533">
            <v>3666.6</v>
          </cell>
          <cell r="U53533">
            <v>1</v>
          </cell>
        </row>
        <row r="53534">
          <cell r="A53534" t="str">
            <v>A61864</v>
          </cell>
          <cell r="H53534">
            <v>366.25</v>
          </cell>
          <cell r="U53534">
            <v>1</v>
          </cell>
        </row>
        <row r="53535">
          <cell r="A53535" t="str">
            <v>A61864</v>
          </cell>
          <cell r="H53535">
            <v>3666.6</v>
          </cell>
          <cell r="U53535">
            <v>1</v>
          </cell>
        </row>
        <row r="53536">
          <cell r="A53536" t="str">
            <v>A61878</v>
          </cell>
          <cell r="H53536">
            <v>143.75</v>
          </cell>
          <cell r="U53536">
            <v>1</v>
          </cell>
        </row>
        <row r="53537">
          <cell r="A53537" t="str">
            <v>A61878</v>
          </cell>
          <cell r="H53537">
            <v>3666.6</v>
          </cell>
          <cell r="U53537">
            <v>1</v>
          </cell>
        </row>
        <row r="53538">
          <cell r="A53538" t="str">
            <v>A61822</v>
          </cell>
          <cell r="H53538">
            <v>143.75</v>
          </cell>
          <cell r="U53538">
            <v>1</v>
          </cell>
        </row>
        <row r="53539">
          <cell r="A53539" t="str">
            <v>A61822</v>
          </cell>
          <cell r="H53539">
            <v>3666.6</v>
          </cell>
          <cell r="U53539">
            <v>1</v>
          </cell>
        </row>
        <row r="53540">
          <cell r="A53540" t="str">
            <v>A61860</v>
          </cell>
          <cell r="H53540">
            <v>143.75</v>
          </cell>
          <cell r="U53540">
            <v>1</v>
          </cell>
        </row>
        <row r="53541">
          <cell r="A53541" t="str">
            <v>A61860</v>
          </cell>
          <cell r="H53541">
            <v>3666.6</v>
          </cell>
          <cell r="U53541">
            <v>1</v>
          </cell>
        </row>
        <row r="53542">
          <cell r="A53542">
            <v>193929</v>
          </cell>
          <cell r="H53542">
            <v>135</v>
          </cell>
          <cell r="U53542">
            <v>1</v>
          </cell>
        </row>
        <row r="53543">
          <cell r="A53543">
            <v>193929</v>
          </cell>
          <cell r="H53543">
            <v>110</v>
          </cell>
          <cell r="U53543">
            <v>1</v>
          </cell>
        </row>
        <row r="53544">
          <cell r="A53544">
            <v>193929</v>
          </cell>
          <cell r="H53544">
            <v>130.5</v>
          </cell>
          <cell r="U53544">
            <v>1</v>
          </cell>
        </row>
        <row r="53545">
          <cell r="A53545">
            <v>193929</v>
          </cell>
          <cell r="H53545">
            <v>40</v>
          </cell>
          <cell r="U53545">
            <v>1</v>
          </cell>
        </row>
        <row r="53546">
          <cell r="A53546">
            <v>193929</v>
          </cell>
          <cell r="H53546">
            <v>90</v>
          </cell>
          <cell r="U53546">
            <v>1</v>
          </cell>
        </row>
        <row r="53547">
          <cell r="A53547">
            <v>193929</v>
          </cell>
          <cell r="H53547">
            <v>40</v>
          </cell>
          <cell r="U53547">
            <v>1</v>
          </cell>
        </row>
        <row r="53548">
          <cell r="A53548">
            <v>193929</v>
          </cell>
          <cell r="H53548">
            <v>396</v>
          </cell>
          <cell r="U53548">
            <v>1</v>
          </cell>
        </row>
        <row r="53549">
          <cell r="A53549">
            <v>193929</v>
          </cell>
          <cell r="H53549">
            <v>1370</v>
          </cell>
          <cell r="U53549">
            <v>1</v>
          </cell>
        </row>
        <row r="53550">
          <cell r="A53550">
            <v>193929</v>
          </cell>
          <cell r="H53550">
            <v>40</v>
          </cell>
          <cell r="U53550">
            <v>1</v>
          </cell>
        </row>
        <row r="53551">
          <cell r="A53551">
            <v>193929</v>
          </cell>
          <cell r="H53551">
            <v>44.75</v>
          </cell>
          <cell r="U53551">
            <v>1</v>
          </cell>
        </row>
        <row r="53552">
          <cell r="A53552">
            <v>193970</v>
          </cell>
          <cell r="H53552">
            <v>100</v>
          </cell>
          <cell r="U53552">
            <v>1</v>
          </cell>
        </row>
        <row r="53553">
          <cell r="A53553" t="str">
            <v>A60646</v>
          </cell>
          <cell r="H53553">
            <v>398.62</v>
          </cell>
          <cell r="U53553">
            <v>1</v>
          </cell>
        </row>
        <row r="53554">
          <cell r="A53554">
            <v>190204</v>
          </cell>
          <cell r="H53554">
            <v>720</v>
          </cell>
          <cell r="U53554">
            <v>1</v>
          </cell>
        </row>
        <row r="53555">
          <cell r="A53555">
            <v>191261</v>
          </cell>
          <cell r="H53555">
            <v>204</v>
          </cell>
          <cell r="U53555">
            <v>1</v>
          </cell>
        </row>
        <row r="53556">
          <cell r="A53556">
            <v>500834</v>
          </cell>
          <cell r="H53556">
            <v>2400</v>
          </cell>
          <cell r="U53556">
            <v>1</v>
          </cell>
        </row>
        <row r="53557">
          <cell r="A53557">
            <v>500834</v>
          </cell>
          <cell r="H53557">
            <v>571.4</v>
          </cell>
          <cell r="U53557">
            <v>1</v>
          </cell>
        </row>
        <row r="53558">
          <cell r="A53558">
            <v>190037</v>
          </cell>
          <cell r="H53558">
            <v>128.08000000000001</v>
          </cell>
          <cell r="U53558">
            <v>1</v>
          </cell>
        </row>
        <row r="53559">
          <cell r="A53559">
            <v>193848</v>
          </cell>
          <cell r="H53559">
            <v>708</v>
          </cell>
          <cell r="U53559">
            <v>1</v>
          </cell>
        </row>
        <row r="53560">
          <cell r="A53560">
            <v>192822</v>
          </cell>
          <cell r="H53560">
            <v>5899.2</v>
          </cell>
          <cell r="U53560">
            <v>1</v>
          </cell>
        </row>
        <row r="53561">
          <cell r="A53561" t="str">
            <v>A59359</v>
          </cell>
          <cell r="H53561">
            <v>1040</v>
          </cell>
          <cell r="U53561">
            <v>1</v>
          </cell>
        </row>
        <row r="53562">
          <cell r="A53562" t="str">
            <v>A59359</v>
          </cell>
          <cell r="H53562">
            <v>10200</v>
          </cell>
          <cell r="U53562">
            <v>1</v>
          </cell>
        </row>
        <row r="53563">
          <cell r="A53563" t="str">
            <v>A59359</v>
          </cell>
          <cell r="H53563">
            <v>30000</v>
          </cell>
          <cell r="U53563">
            <v>1</v>
          </cell>
        </row>
        <row r="53564">
          <cell r="A53564">
            <v>100030</v>
          </cell>
          <cell r="H53564">
            <v>12726</v>
          </cell>
          <cell r="U53564">
            <v>1</v>
          </cell>
        </row>
        <row r="53565">
          <cell r="A53565">
            <v>194331</v>
          </cell>
          <cell r="H53565">
            <v>114000</v>
          </cell>
          <cell r="U53565">
            <v>1</v>
          </cell>
        </row>
        <row r="53566">
          <cell r="A53566" t="str">
            <v>A61349</v>
          </cell>
          <cell r="H53566">
            <v>1260</v>
          </cell>
          <cell r="U53566">
            <v>1</v>
          </cell>
        </row>
        <row r="53567">
          <cell r="A53567" t="str">
            <v>A61349</v>
          </cell>
          <cell r="H53567">
            <v>18900</v>
          </cell>
          <cell r="U53567">
            <v>1</v>
          </cell>
        </row>
        <row r="53568">
          <cell r="A53568">
            <v>500542</v>
          </cell>
          <cell r="H53568">
            <v>4000</v>
          </cell>
          <cell r="U53568">
            <v>1</v>
          </cell>
        </row>
        <row r="53569">
          <cell r="A53569">
            <v>100644</v>
          </cell>
          <cell r="H53569">
            <v>840</v>
          </cell>
          <cell r="U53569">
            <v>1</v>
          </cell>
        </row>
        <row r="53570">
          <cell r="A53570">
            <v>190950</v>
          </cell>
          <cell r="H53570">
            <v>33440.400000000001</v>
          </cell>
          <cell r="U53570">
            <v>1</v>
          </cell>
        </row>
        <row r="53571">
          <cell r="A53571" t="str">
            <v>A60646</v>
          </cell>
          <cell r="H53571">
            <v>1534.08</v>
          </cell>
          <cell r="U53571">
            <v>1</v>
          </cell>
        </row>
        <row r="53572">
          <cell r="A53572" t="str">
            <v>A60646</v>
          </cell>
          <cell r="H53572">
            <v>398.62</v>
          </cell>
          <cell r="U53572">
            <v>1</v>
          </cell>
        </row>
        <row r="53573">
          <cell r="A53573">
            <v>194417</v>
          </cell>
          <cell r="H53573">
            <v>175</v>
          </cell>
          <cell r="U53573">
            <v>1</v>
          </cell>
        </row>
        <row r="53574">
          <cell r="A53574">
            <v>194417</v>
          </cell>
          <cell r="H53574">
            <v>1816</v>
          </cell>
          <cell r="U53574">
            <v>1</v>
          </cell>
        </row>
        <row r="53575">
          <cell r="A53575">
            <v>194417</v>
          </cell>
          <cell r="H53575">
            <v>2104</v>
          </cell>
          <cell r="U53575">
            <v>1</v>
          </cell>
        </row>
        <row r="53576">
          <cell r="A53576">
            <v>194417</v>
          </cell>
          <cell r="H53576">
            <v>5336</v>
          </cell>
          <cell r="U53576">
            <v>1</v>
          </cell>
        </row>
        <row r="53577">
          <cell r="A53577" t="str">
            <v>A60646</v>
          </cell>
          <cell r="H53577">
            <v>3835.2</v>
          </cell>
          <cell r="U53577">
            <v>1</v>
          </cell>
        </row>
        <row r="53578">
          <cell r="A53578">
            <v>102138</v>
          </cell>
          <cell r="H53578">
            <v>1155</v>
          </cell>
          <cell r="U53578">
            <v>1</v>
          </cell>
        </row>
        <row r="53579">
          <cell r="A53579" t="str">
            <v>A60682</v>
          </cell>
          <cell r="H53579">
            <v>10710</v>
          </cell>
          <cell r="U53579">
            <v>1</v>
          </cell>
        </row>
        <row r="53580">
          <cell r="A53580">
            <v>501647</v>
          </cell>
          <cell r="H53580">
            <v>12000</v>
          </cell>
          <cell r="U53580">
            <v>1</v>
          </cell>
        </row>
        <row r="53581">
          <cell r="A53581" t="str">
            <v>A60646</v>
          </cell>
          <cell r="H53581">
            <v>3068.16</v>
          </cell>
          <cell r="U53581">
            <v>1</v>
          </cell>
        </row>
        <row r="53582">
          <cell r="A53582">
            <v>194378</v>
          </cell>
          <cell r="H53582">
            <v>61.9</v>
          </cell>
          <cell r="U53582">
            <v>1</v>
          </cell>
        </row>
        <row r="53583">
          <cell r="A53583">
            <v>194378</v>
          </cell>
          <cell r="H53583">
            <v>767</v>
          </cell>
          <cell r="U53583">
            <v>1</v>
          </cell>
        </row>
        <row r="53584">
          <cell r="A53584">
            <v>192053</v>
          </cell>
          <cell r="H53584">
            <v>12864</v>
          </cell>
          <cell r="U53584">
            <v>1</v>
          </cell>
        </row>
        <row r="53585">
          <cell r="A53585">
            <v>192053</v>
          </cell>
          <cell r="H53585">
            <v>9360</v>
          </cell>
          <cell r="U53585">
            <v>1</v>
          </cell>
        </row>
        <row r="53586">
          <cell r="A53586">
            <v>102136</v>
          </cell>
          <cell r="H53586">
            <v>462</v>
          </cell>
          <cell r="U53586">
            <v>1</v>
          </cell>
        </row>
        <row r="53587">
          <cell r="A53587">
            <v>191055</v>
          </cell>
          <cell r="H53587">
            <v>693</v>
          </cell>
          <cell r="U53587">
            <v>1</v>
          </cell>
        </row>
        <row r="53588">
          <cell r="A53588">
            <v>502947</v>
          </cell>
          <cell r="H53588">
            <v>654</v>
          </cell>
          <cell r="U53588">
            <v>1</v>
          </cell>
        </row>
        <row r="53589">
          <cell r="A53589">
            <v>194378</v>
          </cell>
          <cell r="H53589">
            <v>118</v>
          </cell>
          <cell r="U53589">
            <v>1</v>
          </cell>
        </row>
        <row r="53590">
          <cell r="A53590">
            <v>101555</v>
          </cell>
          <cell r="H53590">
            <v>14518</v>
          </cell>
          <cell r="U53590">
            <v>1</v>
          </cell>
        </row>
        <row r="53591">
          <cell r="A53591">
            <v>100596</v>
          </cell>
          <cell r="H53591">
            <v>10476</v>
          </cell>
          <cell r="U53591">
            <v>1</v>
          </cell>
        </row>
        <row r="53592">
          <cell r="A53592" t="str">
            <v>A61829</v>
          </cell>
          <cell r="H53592">
            <v>708</v>
          </cell>
          <cell r="U53592">
            <v>1</v>
          </cell>
        </row>
        <row r="53593">
          <cell r="A53593">
            <v>800088</v>
          </cell>
          <cell r="H53593">
            <v>7644</v>
          </cell>
          <cell r="U53593">
            <v>1</v>
          </cell>
        </row>
        <row r="53594">
          <cell r="A53594">
            <v>101405</v>
          </cell>
          <cell r="H53594">
            <v>1440</v>
          </cell>
          <cell r="U53594">
            <v>1</v>
          </cell>
        </row>
        <row r="53595">
          <cell r="A53595">
            <v>101405</v>
          </cell>
          <cell r="H53595">
            <v>58.5</v>
          </cell>
          <cell r="U53595">
            <v>1</v>
          </cell>
        </row>
        <row r="53596">
          <cell r="A53596" t="str">
            <v>A60517</v>
          </cell>
          <cell r="H53596">
            <v>18333</v>
          </cell>
          <cell r="U53596">
            <v>1</v>
          </cell>
        </row>
        <row r="53597">
          <cell r="A53597">
            <v>502065</v>
          </cell>
          <cell r="H53597">
            <v>490</v>
          </cell>
          <cell r="U53597">
            <v>1</v>
          </cell>
        </row>
        <row r="53598">
          <cell r="A53598">
            <v>502065</v>
          </cell>
          <cell r="H53598">
            <v>980</v>
          </cell>
          <cell r="U53598">
            <v>1</v>
          </cell>
        </row>
        <row r="53599">
          <cell r="A53599">
            <v>194158</v>
          </cell>
          <cell r="H53599">
            <v>23184</v>
          </cell>
          <cell r="U53599">
            <v>1</v>
          </cell>
        </row>
        <row r="53600">
          <cell r="A53600">
            <v>101034</v>
          </cell>
          <cell r="H53600">
            <v>18216</v>
          </cell>
          <cell r="U53600">
            <v>1</v>
          </cell>
        </row>
        <row r="53601">
          <cell r="A53601">
            <v>502078</v>
          </cell>
          <cell r="H53601">
            <v>24072</v>
          </cell>
          <cell r="U53601">
            <v>1</v>
          </cell>
        </row>
        <row r="53602">
          <cell r="A53602">
            <v>100078</v>
          </cell>
          <cell r="H53602">
            <v>3120</v>
          </cell>
          <cell r="U53602">
            <v>1</v>
          </cell>
        </row>
        <row r="53603">
          <cell r="A53603">
            <v>101555</v>
          </cell>
          <cell r="H53603">
            <v>816</v>
          </cell>
          <cell r="U53603">
            <v>1</v>
          </cell>
        </row>
        <row r="53604">
          <cell r="A53604">
            <v>102267</v>
          </cell>
          <cell r="H53604">
            <v>1560</v>
          </cell>
          <cell r="U53604">
            <v>1</v>
          </cell>
        </row>
        <row r="53605">
          <cell r="A53605">
            <v>102267</v>
          </cell>
          <cell r="H53605">
            <v>1714.2</v>
          </cell>
          <cell r="U53605">
            <v>1</v>
          </cell>
        </row>
        <row r="53606">
          <cell r="A53606" t="str">
            <v>A58704</v>
          </cell>
          <cell r="H53606">
            <v>360</v>
          </cell>
          <cell r="U53606">
            <v>1</v>
          </cell>
        </row>
        <row r="53607">
          <cell r="A53607" t="str">
            <v>A58704</v>
          </cell>
          <cell r="H53607">
            <v>15600</v>
          </cell>
          <cell r="U53607">
            <v>1</v>
          </cell>
        </row>
        <row r="53608">
          <cell r="A53608">
            <v>192784</v>
          </cell>
          <cell r="H53608">
            <v>187.5</v>
          </cell>
          <cell r="U53608">
            <v>1</v>
          </cell>
        </row>
        <row r="53609">
          <cell r="A53609">
            <v>192784</v>
          </cell>
          <cell r="H53609">
            <v>227</v>
          </cell>
          <cell r="U53609">
            <v>1</v>
          </cell>
        </row>
        <row r="53610">
          <cell r="A53610">
            <v>192784</v>
          </cell>
          <cell r="H53610">
            <v>640</v>
          </cell>
          <cell r="U53610">
            <v>1</v>
          </cell>
        </row>
        <row r="53611">
          <cell r="A53611">
            <v>192784</v>
          </cell>
          <cell r="H53611">
            <v>263</v>
          </cell>
          <cell r="U53611">
            <v>1</v>
          </cell>
        </row>
        <row r="53612">
          <cell r="A53612">
            <v>192784</v>
          </cell>
          <cell r="H53612">
            <v>576</v>
          </cell>
          <cell r="U53612">
            <v>1</v>
          </cell>
        </row>
        <row r="53613">
          <cell r="A53613">
            <v>192784</v>
          </cell>
          <cell r="H53613">
            <v>1440</v>
          </cell>
          <cell r="U53613">
            <v>1</v>
          </cell>
        </row>
        <row r="53614">
          <cell r="A53614">
            <v>192784</v>
          </cell>
          <cell r="H53614">
            <v>667</v>
          </cell>
          <cell r="U53614">
            <v>1</v>
          </cell>
        </row>
        <row r="53615">
          <cell r="A53615">
            <v>192784</v>
          </cell>
          <cell r="H53615">
            <v>667</v>
          </cell>
          <cell r="U53615">
            <v>1</v>
          </cell>
        </row>
        <row r="53616">
          <cell r="A53616">
            <v>502047</v>
          </cell>
          <cell r="H53616">
            <v>7260</v>
          </cell>
          <cell r="U53616">
            <v>1</v>
          </cell>
        </row>
        <row r="53617">
          <cell r="A53617">
            <v>102418</v>
          </cell>
          <cell r="H53617">
            <v>471</v>
          </cell>
          <cell r="U53617">
            <v>1</v>
          </cell>
        </row>
        <row r="53618">
          <cell r="A53618">
            <v>102418</v>
          </cell>
          <cell r="H53618">
            <v>43.2</v>
          </cell>
          <cell r="U53618">
            <v>1</v>
          </cell>
        </row>
        <row r="53619">
          <cell r="A53619">
            <v>102501</v>
          </cell>
          <cell r="H53619">
            <v>550</v>
          </cell>
          <cell r="U53619">
            <v>1</v>
          </cell>
        </row>
        <row r="53620">
          <cell r="A53620" t="str">
            <v>A60646</v>
          </cell>
          <cell r="H53620">
            <v>3835.2</v>
          </cell>
          <cell r="U53620">
            <v>1</v>
          </cell>
        </row>
        <row r="53621">
          <cell r="A53621">
            <v>191650</v>
          </cell>
          <cell r="H53621">
            <v>240</v>
          </cell>
          <cell r="U53621">
            <v>1</v>
          </cell>
        </row>
        <row r="53622">
          <cell r="A53622">
            <v>191650</v>
          </cell>
          <cell r="H53622">
            <v>1140</v>
          </cell>
          <cell r="U53622">
            <v>1</v>
          </cell>
        </row>
        <row r="53623">
          <cell r="A53623">
            <v>191650</v>
          </cell>
          <cell r="H53623">
            <v>1728</v>
          </cell>
          <cell r="U53623">
            <v>1</v>
          </cell>
        </row>
        <row r="53624">
          <cell r="A53624">
            <v>191650</v>
          </cell>
          <cell r="H53624">
            <v>28</v>
          </cell>
          <cell r="U53624">
            <v>1</v>
          </cell>
        </row>
        <row r="53625">
          <cell r="A53625">
            <v>191650</v>
          </cell>
          <cell r="H53625">
            <v>6780</v>
          </cell>
          <cell r="U53625">
            <v>1</v>
          </cell>
        </row>
        <row r="53626">
          <cell r="A53626">
            <v>191650</v>
          </cell>
          <cell r="H53626">
            <v>6320</v>
          </cell>
          <cell r="U53626">
            <v>1</v>
          </cell>
        </row>
        <row r="53627">
          <cell r="A53627">
            <v>191650</v>
          </cell>
          <cell r="H53627">
            <v>18750</v>
          </cell>
          <cell r="U53627">
            <v>1</v>
          </cell>
        </row>
        <row r="53628">
          <cell r="A53628">
            <v>191650</v>
          </cell>
          <cell r="H53628">
            <v>2280</v>
          </cell>
          <cell r="U53628">
            <v>1</v>
          </cell>
        </row>
        <row r="53629">
          <cell r="A53629">
            <v>191650</v>
          </cell>
          <cell r="H53629">
            <v>2535</v>
          </cell>
          <cell r="U53629">
            <v>1</v>
          </cell>
        </row>
        <row r="53630">
          <cell r="A53630">
            <v>191650</v>
          </cell>
          <cell r="H53630">
            <v>36</v>
          </cell>
          <cell r="U53630">
            <v>1</v>
          </cell>
        </row>
        <row r="53631">
          <cell r="A53631">
            <v>191650</v>
          </cell>
          <cell r="H53631">
            <v>191.2</v>
          </cell>
          <cell r="U53631">
            <v>1</v>
          </cell>
        </row>
        <row r="53632">
          <cell r="A53632">
            <v>191650</v>
          </cell>
          <cell r="H53632">
            <v>170</v>
          </cell>
          <cell r="U53632">
            <v>1</v>
          </cell>
        </row>
        <row r="53633">
          <cell r="A53633" t="str">
            <v>A60646</v>
          </cell>
          <cell r="H53633">
            <v>398.62</v>
          </cell>
          <cell r="U53633">
            <v>1</v>
          </cell>
        </row>
        <row r="53634">
          <cell r="A53634">
            <v>102605</v>
          </cell>
          <cell r="H53634">
            <v>3240</v>
          </cell>
          <cell r="U53634">
            <v>1</v>
          </cell>
        </row>
        <row r="53635">
          <cell r="A53635">
            <v>190483</v>
          </cell>
          <cell r="H53635">
            <v>210</v>
          </cell>
          <cell r="U53635">
            <v>1</v>
          </cell>
        </row>
        <row r="53636">
          <cell r="A53636">
            <v>190483</v>
          </cell>
          <cell r="H53636">
            <v>180</v>
          </cell>
          <cell r="U53636">
            <v>1</v>
          </cell>
        </row>
        <row r="53637">
          <cell r="A53637" t="str">
            <v>A61478</v>
          </cell>
          <cell r="H53637">
            <v>100</v>
          </cell>
          <cell r="U53637">
            <v>1</v>
          </cell>
        </row>
        <row r="53638">
          <cell r="A53638" t="str">
            <v>A61478</v>
          </cell>
          <cell r="H53638">
            <v>1593.26</v>
          </cell>
          <cell r="U53638">
            <v>1</v>
          </cell>
        </row>
        <row r="53639">
          <cell r="A53639" t="str">
            <v>A61794</v>
          </cell>
          <cell r="H53639">
            <v>79</v>
          </cell>
          <cell r="U53639">
            <v>1</v>
          </cell>
        </row>
        <row r="53640">
          <cell r="A53640">
            <v>192112</v>
          </cell>
          <cell r="H53640">
            <v>1038.0999999999999</v>
          </cell>
          <cell r="U53640">
            <v>1</v>
          </cell>
        </row>
        <row r="53641">
          <cell r="A53641">
            <v>190588</v>
          </cell>
          <cell r="H53641">
            <v>1764.77</v>
          </cell>
          <cell r="U53641">
            <v>1</v>
          </cell>
        </row>
        <row r="53642">
          <cell r="A53642">
            <v>192543</v>
          </cell>
          <cell r="H53642">
            <v>726.67</v>
          </cell>
          <cell r="U53642">
            <v>1</v>
          </cell>
        </row>
        <row r="53643">
          <cell r="A53643">
            <v>192543</v>
          </cell>
          <cell r="H53643">
            <v>2906.68</v>
          </cell>
          <cell r="U53643">
            <v>1</v>
          </cell>
        </row>
        <row r="53644">
          <cell r="A53644">
            <v>193229</v>
          </cell>
          <cell r="H53644">
            <v>5190.5</v>
          </cell>
          <cell r="U53644">
            <v>1</v>
          </cell>
        </row>
        <row r="53645">
          <cell r="A53645">
            <v>100708</v>
          </cell>
          <cell r="H53645">
            <v>10560</v>
          </cell>
          <cell r="U53645">
            <v>1</v>
          </cell>
        </row>
        <row r="53646">
          <cell r="A53646">
            <v>191650</v>
          </cell>
          <cell r="H53646">
            <v>1921</v>
          </cell>
          <cell r="U53646">
            <v>1</v>
          </cell>
        </row>
        <row r="53647">
          <cell r="A53647" t="str">
            <v>A61679</v>
          </cell>
          <cell r="H53647">
            <v>520</v>
          </cell>
          <cell r="U53647">
            <v>1</v>
          </cell>
        </row>
        <row r="53648">
          <cell r="A53648" t="str">
            <v>A61679</v>
          </cell>
          <cell r="H53648">
            <v>3300</v>
          </cell>
          <cell r="U53648">
            <v>1</v>
          </cell>
        </row>
        <row r="53649">
          <cell r="A53649" t="str">
            <v>A61220</v>
          </cell>
          <cell r="H53649">
            <v>5280</v>
          </cell>
          <cell r="U53649">
            <v>1</v>
          </cell>
        </row>
        <row r="53650">
          <cell r="A53650" t="str">
            <v>A58859</v>
          </cell>
          <cell r="H53650">
            <v>5340</v>
          </cell>
          <cell r="U53650">
            <v>1</v>
          </cell>
        </row>
        <row r="53651">
          <cell r="A53651" t="str">
            <v>A58409</v>
          </cell>
          <cell r="H53651">
            <v>180</v>
          </cell>
          <cell r="U53651">
            <v>1</v>
          </cell>
        </row>
        <row r="53652">
          <cell r="A53652">
            <v>501758</v>
          </cell>
          <cell r="H53652">
            <v>520</v>
          </cell>
          <cell r="U53652">
            <v>1</v>
          </cell>
        </row>
        <row r="53653">
          <cell r="A53653" t="str">
            <v>A60236</v>
          </cell>
          <cell r="H53653">
            <v>4956</v>
          </cell>
          <cell r="U53653">
            <v>1</v>
          </cell>
        </row>
        <row r="53654">
          <cell r="A53654">
            <v>194064</v>
          </cell>
          <cell r="H53654">
            <v>1266</v>
          </cell>
          <cell r="U53654">
            <v>1</v>
          </cell>
        </row>
        <row r="53655">
          <cell r="A53655">
            <v>194064</v>
          </cell>
          <cell r="H53655">
            <v>228</v>
          </cell>
          <cell r="U53655">
            <v>1</v>
          </cell>
        </row>
        <row r="53656">
          <cell r="A53656">
            <v>194485</v>
          </cell>
          <cell r="H53656">
            <v>2110</v>
          </cell>
          <cell r="U53656">
            <v>1</v>
          </cell>
        </row>
        <row r="53657">
          <cell r="A53657">
            <v>194493</v>
          </cell>
          <cell r="H53657">
            <v>1688</v>
          </cell>
          <cell r="U53657">
            <v>1</v>
          </cell>
        </row>
        <row r="53658">
          <cell r="A53658">
            <v>192341</v>
          </cell>
          <cell r="H53658">
            <v>828</v>
          </cell>
          <cell r="U53658">
            <v>1</v>
          </cell>
        </row>
        <row r="53659">
          <cell r="A53659">
            <v>193023</v>
          </cell>
          <cell r="H53659">
            <v>29736</v>
          </cell>
          <cell r="U53659">
            <v>1</v>
          </cell>
        </row>
        <row r="53660">
          <cell r="A53660">
            <v>501298</v>
          </cell>
          <cell r="H53660">
            <v>24192</v>
          </cell>
          <cell r="U53660">
            <v>1</v>
          </cell>
        </row>
        <row r="53661">
          <cell r="A53661">
            <v>194636</v>
          </cell>
          <cell r="H53661">
            <v>4536</v>
          </cell>
          <cell r="U53661">
            <v>1</v>
          </cell>
        </row>
        <row r="53662">
          <cell r="A53662">
            <v>191583</v>
          </cell>
          <cell r="H53662">
            <v>798</v>
          </cell>
          <cell r="U53662">
            <v>1</v>
          </cell>
        </row>
        <row r="53663">
          <cell r="A53663" t="str">
            <v>A60646</v>
          </cell>
          <cell r="H53663">
            <v>7670.4</v>
          </cell>
          <cell r="U53663">
            <v>1</v>
          </cell>
        </row>
        <row r="53664">
          <cell r="A53664">
            <v>194165</v>
          </cell>
          <cell r="H53664">
            <v>51</v>
          </cell>
          <cell r="U53664">
            <v>1</v>
          </cell>
        </row>
        <row r="53665">
          <cell r="A53665">
            <v>194165</v>
          </cell>
          <cell r="H53665">
            <v>478.32</v>
          </cell>
          <cell r="U53665">
            <v>1</v>
          </cell>
        </row>
        <row r="53666">
          <cell r="A53666">
            <v>194165</v>
          </cell>
          <cell r="H53666">
            <v>804</v>
          </cell>
          <cell r="U53666">
            <v>1</v>
          </cell>
        </row>
        <row r="53667">
          <cell r="A53667" t="str">
            <v>A61845</v>
          </cell>
          <cell r="H53667">
            <v>1551</v>
          </cell>
          <cell r="U53667">
            <v>1</v>
          </cell>
        </row>
        <row r="53668">
          <cell r="A53668" t="str">
            <v>A61845</v>
          </cell>
          <cell r="H53668">
            <v>12960</v>
          </cell>
          <cell r="U53668">
            <v>1</v>
          </cell>
        </row>
        <row r="53669">
          <cell r="A53669" t="str">
            <v>A61083</v>
          </cell>
          <cell r="H53669">
            <v>4608</v>
          </cell>
          <cell r="U53669">
            <v>1</v>
          </cell>
        </row>
        <row r="53670">
          <cell r="A53670">
            <v>193039</v>
          </cell>
          <cell r="H53670">
            <v>1905.24</v>
          </cell>
          <cell r="U53670">
            <v>1</v>
          </cell>
        </row>
        <row r="53671">
          <cell r="A53671">
            <v>193039</v>
          </cell>
          <cell r="H53671">
            <v>10788</v>
          </cell>
          <cell r="U53671">
            <v>1</v>
          </cell>
        </row>
        <row r="53672">
          <cell r="A53672">
            <v>101218</v>
          </cell>
          <cell r="H53672">
            <v>12636</v>
          </cell>
          <cell r="U53672">
            <v>1</v>
          </cell>
        </row>
        <row r="53673">
          <cell r="A53673" t="str">
            <v>A61924</v>
          </cell>
          <cell r="H53673">
            <v>3720</v>
          </cell>
          <cell r="U53673">
            <v>1</v>
          </cell>
        </row>
        <row r="53674">
          <cell r="A53674">
            <v>101074</v>
          </cell>
          <cell r="H53674">
            <v>4992</v>
          </cell>
          <cell r="U53674">
            <v>1</v>
          </cell>
        </row>
        <row r="53675">
          <cell r="A53675">
            <v>194572</v>
          </cell>
          <cell r="H53675">
            <v>2731.32</v>
          </cell>
          <cell r="U53675">
            <v>1</v>
          </cell>
        </row>
        <row r="53676">
          <cell r="A53676" t="str">
            <v>A61083</v>
          </cell>
          <cell r="H53676">
            <v>1728</v>
          </cell>
          <cell r="U53676">
            <v>1</v>
          </cell>
        </row>
        <row r="53677">
          <cell r="A53677" t="str">
            <v>A61083</v>
          </cell>
          <cell r="H53677">
            <v>349</v>
          </cell>
          <cell r="U53677">
            <v>1</v>
          </cell>
        </row>
        <row r="53678">
          <cell r="A53678">
            <v>502943</v>
          </cell>
          <cell r="H53678">
            <v>86.4</v>
          </cell>
          <cell r="U53678">
            <v>1</v>
          </cell>
        </row>
        <row r="53679">
          <cell r="A53679">
            <v>502943</v>
          </cell>
          <cell r="H53679">
            <v>942</v>
          </cell>
          <cell r="U53679">
            <v>1</v>
          </cell>
        </row>
        <row r="53680">
          <cell r="A53680">
            <v>194717</v>
          </cell>
          <cell r="H53680">
            <v>2880</v>
          </cell>
          <cell r="U53680">
            <v>1</v>
          </cell>
        </row>
        <row r="53681">
          <cell r="A53681">
            <v>194717</v>
          </cell>
          <cell r="H53681">
            <v>2400</v>
          </cell>
          <cell r="U53681">
            <v>1</v>
          </cell>
        </row>
        <row r="53682">
          <cell r="A53682">
            <v>194717</v>
          </cell>
          <cell r="H53682">
            <v>197.88</v>
          </cell>
          <cell r="U53682">
            <v>1</v>
          </cell>
        </row>
        <row r="53683">
          <cell r="A53683">
            <v>194717</v>
          </cell>
          <cell r="H53683">
            <v>1287</v>
          </cell>
          <cell r="U53683">
            <v>1</v>
          </cell>
        </row>
        <row r="53684">
          <cell r="A53684">
            <v>193643</v>
          </cell>
          <cell r="H53684">
            <v>188</v>
          </cell>
          <cell r="U53684">
            <v>1</v>
          </cell>
        </row>
        <row r="53685">
          <cell r="A53685">
            <v>192227</v>
          </cell>
          <cell r="H53685">
            <v>3120</v>
          </cell>
          <cell r="U53685">
            <v>1</v>
          </cell>
        </row>
        <row r="53686">
          <cell r="A53686" t="str">
            <v>A60646</v>
          </cell>
          <cell r="H53686">
            <v>767.04</v>
          </cell>
          <cell r="U53686">
            <v>1</v>
          </cell>
        </row>
        <row r="53687">
          <cell r="A53687">
            <v>191557</v>
          </cell>
          <cell r="H53687">
            <v>592</v>
          </cell>
          <cell r="U53687">
            <v>1</v>
          </cell>
        </row>
        <row r="53688">
          <cell r="A53688" t="str">
            <v>A60646</v>
          </cell>
          <cell r="H53688">
            <v>935.04</v>
          </cell>
          <cell r="U53688">
            <v>1</v>
          </cell>
        </row>
        <row r="53689">
          <cell r="A53689" t="str">
            <v>A59655</v>
          </cell>
          <cell r="H53689">
            <v>16200</v>
          </cell>
          <cell r="U53689">
            <v>1</v>
          </cell>
        </row>
        <row r="53690">
          <cell r="A53690">
            <v>191618</v>
          </cell>
          <cell r="H53690">
            <v>34272</v>
          </cell>
          <cell r="U53690">
            <v>1</v>
          </cell>
        </row>
        <row r="53691">
          <cell r="A53691">
            <v>191618</v>
          </cell>
          <cell r="H53691">
            <v>207</v>
          </cell>
          <cell r="U53691">
            <v>1</v>
          </cell>
        </row>
        <row r="53692">
          <cell r="A53692" t="str">
            <v>A61843</v>
          </cell>
          <cell r="H53692">
            <v>3666.6</v>
          </cell>
          <cell r="U53692">
            <v>1</v>
          </cell>
        </row>
        <row r="53693">
          <cell r="A53693">
            <v>100181</v>
          </cell>
          <cell r="H53693">
            <v>13500</v>
          </cell>
          <cell r="U53693">
            <v>1</v>
          </cell>
        </row>
        <row r="53694">
          <cell r="A53694">
            <v>192905</v>
          </cell>
          <cell r="H53694">
            <v>2670</v>
          </cell>
          <cell r="U53694">
            <v>1</v>
          </cell>
        </row>
        <row r="53695">
          <cell r="A53695">
            <v>800280</v>
          </cell>
          <cell r="H53695">
            <v>157</v>
          </cell>
          <cell r="U53695">
            <v>1</v>
          </cell>
        </row>
        <row r="53696">
          <cell r="A53696">
            <v>800280</v>
          </cell>
          <cell r="H53696">
            <v>6642</v>
          </cell>
          <cell r="U53696">
            <v>1</v>
          </cell>
        </row>
        <row r="53697">
          <cell r="A53697">
            <v>194538</v>
          </cell>
          <cell r="H53697">
            <v>850.31</v>
          </cell>
          <cell r="U53697">
            <v>1</v>
          </cell>
        </row>
        <row r="53698">
          <cell r="A53698">
            <v>194538</v>
          </cell>
          <cell r="H53698">
            <v>14260</v>
          </cell>
          <cell r="U53698">
            <v>1</v>
          </cell>
        </row>
        <row r="53699">
          <cell r="A53699">
            <v>500917</v>
          </cell>
          <cell r="H53699">
            <v>10812</v>
          </cell>
          <cell r="U53699">
            <v>1</v>
          </cell>
        </row>
        <row r="53700">
          <cell r="A53700" t="str">
            <v>A61843</v>
          </cell>
          <cell r="H53700">
            <v>459</v>
          </cell>
          <cell r="U53700">
            <v>1</v>
          </cell>
        </row>
        <row r="53701">
          <cell r="A53701">
            <v>100347</v>
          </cell>
          <cell r="H53701">
            <v>2068</v>
          </cell>
          <cell r="U53701">
            <v>1</v>
          </cell>
        </row>
        <row r="53702">
          <cell r="A53702">
            <v>194061</v>
          </cell>
          <cell r="H53702">
            <v>600</v>
          </cell>
          <cell r="U53702">
            <v>1</v>
          </cell>
        </row>
        <row r="53703">
          <cell r="A53703">
            <v>193076</v>
          </cell>
          <cell r="H53703">
            <v>2464</v>
          </cell>
          <cell r="U53703">
            <v>1</v>
          </cell>
        </row>
        <row r="53704">
          <cell r="A53704">
            <v>191879</v>
          </cell>
          <cell r="H53704">
            <v>18997.23</v>
          </cell>
          <cell r="U53704">
            <v>1</v>
          </cell>
        </row>
        <row r="53705">
          <cell r="A53705">
            <v>193403</v>
          </cell>
          <cell r="H53705">
            <v>8616.23</v>
          </cell>
          <cell r="U53705">
            <v>1</v>
          </cell>
        </row>
        <row r="53706">
          <cell r="A53706" t="str">
            <v>A01957</v>
          </cell>
          <cell r="H53706">
            <v>8041</v>
          </cell>
          <cell r="U53706">
            <v>1</v>
          </cell>
        </row>
        <row r="53707">
          <cell r="A53707" t="str">
            <v>A58721</v>
          </cell>
          <cell r="H53707">
            <v>3182</v>
          </cell>
          <cell r="U53707">
            <v>1</v>
          </cell>
        </row>
        <row r="53708">
          <cell r="A53708" t="str">
            <v>A60646</v>
          </cell>
          <cell r="H53708">
            <v>398.62</v>
          </cell>
          <cell r="U53708">
            <v>1</v>
          </cell>
        </row>
        <row r="53709">
          <cell r="A53709" t="str">
            <v>A60646</v>
          </cell>
          <cell r="H53709">
            <v>1534.08</v>
          </cell>
          <cell r="U53709">
            <v>1</v>
          </cell>
        </row>
        <row r="53710">
          <cell r="A53710">
            <v>194429</v>
          </cell>
          <cell r="H53710">
            <v>153</v>
          </cell>
          <cell r="U53710">
            <v>1</v>
          </cell>
        </row>
        <row r="53711">
          <cell r="A53711">
            <v>194429</v>
          </cell>
          <cell r="H53711">
            <v>708</v>
          </cell>
          <cell r="U53711">
            <v>1</v>
          </cell>
        </row>
        <row r="53712">
          <cell r="A53712">
            <v>193536</v>
          </cell>
          <cell r="H53712">
            <v>13500</v>
          </cell>
          <cell r="U53712">
            <v>1</v>
          </cell>
        </row>
        <row r="53713">
          <cell r="A53713" t="str">
            <v>A61887</v>
          </cell>
          <cell r="H53713">
            <v>2080</v>
          </cell>
          <cell r="U53713">
            <v>1</v>
          </cell>
        </row>
        <row r="53714">
          <cell r="A53714" t="str">
            <v>A61887</v>
          </cell>
          <cell r="H53714">
            <v>3600</v>
          </cell>
          <cell r="U53714">
            <v>1</v>
          </cell>
        </row>
        <row r="53715">
          <cell r="A53715" t="str">
            <v>A61955</v>
          </cell>
          <cell r="H53715">
            <v>6240</v>
          </cell>
          <cell r="U53715">
            <v>1</v>
          </cell>
        </row>
        <row r="53716">
          <cell r="A53716" t="str">
            <v>A61953</v>
          </cell>
          <cell r="H53716">
            <v>520</v>
          </cell>
          <cell r="U53716">
            <v>1</v>
          </cell>
        </row>
        <row r="53717">
          <cell r="A53717" t="str">
            <v>A61953</v>
          </cell>
          <cell r="H53717">
            <v>960</v>
          </cell>
          <cell r="U53717">
            <v>1</v>
          </cell>
        </row>
        <row r="53718">
          <cell r="A53718">
            <v>501682</v>
          </cell>
          <cell r="H53718">
            <v>180</v>
          </cell>
          <cell r="U53718">
            <v>1</v>
          </cell>
        </row>
        <row r="53719">
          <cell r="A53719">
            <v>501682</v>
          </cell>
          <cell r="H53719">
            <v>6720</v>
          </cell>
          <cell r="U53719">
            <v>1</v>
          </cell>
        </row>
        <row r="53720">
          <cell r="A53720">
            <v>100167</v>
          </cell>
          <cell r="H53720">
            <v>14666.4</v>
          </cell>
          <cell r="U53720">
            <v>1</v>
          </cell>
        </row>
        <row r="53721">
          <cell r="A53721" t="str">
            <v>A60159</v>
          </cell>
          <cell r="H53721">
            <v>7333.2</v>
          </cell>
          <cell r="U53721">
            <v>1</v>
          </cell>
        </row>
        <row r="53722">
          <cell r="A53722">
            <v>900042</v>
          </cell>
          <cell r="H53722">
            <v>14666.4</v>
          </cell>
          <cell r="U53722">
            <v>1</v>
          </cell>
        </row>
        <row r="53723">
          <cell r="A53723">
            <v>101352</v>
          </cell>
          <cell r="H53723">
            <v>10800</v>
          </cell>
          <cell r="U53723">
            <v>1</v>
          </cell>
        </row>
        <row r="53724">
          <cell r="A53724">
            <v>100369</v>
          </cell>
          <cell r="H53724">
            <v>15014.16</v>
          </cell>
          <cell r="U53724">
            <v>1</v>
          </cell>
        </row>
        <row r="53725">
          <cell r="A53725">
            <v>100153</v>
          </cell>
          <cell r="H53725">
            <v>3120</v>
          </cell>
          <cell r="U53725">
            <v>1</v>
          </cell>
        </row>
        <row r="53726">
          <cell r="A53726">
            <v>102017</v>
          </cell>
          <cell r="H53726">
            <v>502.08</v>
          </cell>
          <cell r="U53726">
            <v>1</v>
          </cell>
        </row>
        <row r="53727">
          <cell r="A53727" t="str">
            <v>A59879</v>
          </cell>
          <cell r="H53727">
            <v>377.79</v>
          </cell>
          <cell r="U53727">
            <v>1</v>
          </cell>
        </row>
        <row r="53728">
          <cell r="A53728">
            <v>100719</v>
          </cell>
          <cell r="H53728">
            <v>141.41999999999999</v>
          </cell>
          <cell r="U53728">
            <v>1</v>
          </cell>
        </row>
        <row r="53729">
          <cell r="A53729">
            <v>100719</v>
          </cell>
          <cell r="H53729">
            <v>208.25</v>
          </cell>
          <cell r="U53729">
            <v>1</v>
          </cell>
        </row>
        <row r="53730">
          <cell r="A53730">
            <v>102134</v>
          </cell>
          <cell r="H53730">
            <v>3171.25</v>
          </cell>
          <cell r="U53730">
            <v>1</v>
          </cell>
        </row>
        <row r="53731">
          <cell r="A53731" t="str">
            <v>A59567</v>
          </cell>
          <cell r="H53731">
            <v>23.27</v>
          </cell>
          <cell r="U53731">
            <v>1</v>
          </cell>
        </row>
        <row r="53732">
          <cell r="A53732">
            <v>102140</v>
          </cell>
          <cell r="H53732">
            <v>693.22</v>
          </cell>
          <cell r="U53732">
            <v>1</v>
          </cell>
        </row>
        <row r="53733">
          <cell r="A53733">
            <v>102398</v>
          </cell>
          <cell r="H53733">
            <v>584.83000000000004</v>
          </cell>
          <cell r="U53733">
            <v>1</v>
          </cell>
        </row>
        <row r="53734">
          <cell r="A53734">
            <v>102141</v>
          </cell>
          <cell r="H53734">
            <v>269.14</v>
          </cell>
          <cell r="U53734">
            <v>1</v>
          </cell>
        </row>
        <row r="53735">
          <cell r="A53735">
            <v>100719</v>
          </cell>
          <cell r="H53735">
            <v>358.84</v>
          </cell>
          <cell r="U53735">
            <v>1</v>
          </cell>
        </row>
        <row r="53736">
          <cell r="A53736" t="str">
            <v>A58620</v>
          </cell>
          <cell r="H53736">
            <v>1155</v>
          </cell>
          <cell r="U53736">
            <v>1</v>
          </cell>
        </row>
        <row r="53737">
          <cell r="A53737">
            <v>190363</v>
          </cell>
          <cell r="H53737">
            <v>395400</v>
          </cell>
          <cell r="U53737">
            <v>1</v>
          </cell>
        </row>
        <row r="53738">
          <cell r="A53738">
            <v>194227</v>
          </cell>
          <cell r="H53738">
            <v>1300</v>
          </cell>
          <cell r="U53738">
            <v>1</v>
          </cell>
        </row>
        <row r="53739">
          <cell r="A53739">
            <v>200450</v>
          </cell>
          <cell r="H53739">
            <v>12426</v>
          </cell>
          <cell r="U53739">
            <v>1</v>
          </cell>
        </row>
        <row r="53740">
          <cell r="A53740">
            <v>800101</v>
          </cell>
          <cell r="H53740">
            <v>2145</v>
          </cell>
          <cell r="U53740">
            <v>1</v>
          </cell>
        </row>
        <row r="53741">
          <cell r="A53741">
            <v>800101</v>
          </cell>
          <cell r="H53741">
            <v>428.55</v>
          </cell>
          <cell r="U53741">
            <v>1</v>
          </cell>
        </row>
        <row r="53742">
          <cell r="A53742">
            <v>900039</v>
          </cell>
          <cell r="H53742">
            <v>8640</v>
          </cell>
          <cell r="U53742">
            <v>1</v>
          </cell>
        </row>
        <row r="53743">
          <cell r="A53743">
            <v>191510</v>
          </cell>
          <cell r="H53743">
            <v>1255.68</v>
          </cell>
          <cell r="U53743">
            <v>1</v>
          </cell>
        </row>
        <row r="53744">
          <cell r="A53744">
            <v>193500</v>
          </cell>
          <cell r="H53744">
            <v>3767.04</v>
          </cell>
          <cell r="U53744">
            <v>1</v>
          </cell>
        </row>
        <row r="53745">
          <cell r="A53745" t="str">
            <v>A61913</v>
          </cell>
          <cell r="H53745">
            <v>26413.200000000001</v>
          </cell>
          <cell r="U53745">
            <v>1</v>
          </cell>
        </row>
        <row r="53746">
          <cell r="A53746">
            <v>191510</v>
          </cell>
          <cell r="H53746">
            <v>1334.16</v>
          </cell>
          <cell r="U53746">
            <v>1</v>
          </cell>
        </row>
        <row r="53747">
          <cell r="A53747">
            <v>191510</v>
          </cell>
          <cell r="H53747">
            <v>1177.2</v>
          </cell>
          <cell r="U53747">
            <v>1</v>
          </cell>
        </row>
        <row r="53748">
          <cell r="A53748">
            <v>191094</v>
          </cell>
          <cell r="H53748">
            <v>2825.28</v>
          </cell>
          <cell r="U53748">
            <v>1</v>
          </cell>
        </row>
        <row r="53749">
          <cell r="A53749">
            <v>194149</v>
          </cell>
          <cell r="H53749">
            <v>1098.72</v>
          </cell>
          <cell r="U53749">
            <v>1</v>
          </cell>
        </row>
        <row r="53750">
          <cell r="A53750">
            <v>193401</v>
          </cell>
          <cell r="H53750">
            <v>1962</v>
          </cell>
          <cell r="U53750">
            <v>1</v>
          </cell>
        </row>
        <row r="53751">
          <cell r="A53751">
            <v>190204</v>
          </cell>
          <cell r="H53751">
            <v>480</v>
          </cell>
          <cell r="U53751">
            <v>1</v>
          </cell>
        </row>
        <row r="53752">
          <cell r="A53752">
            <v>193643</v>
          </cell>
          <cell r="H53752">
            <v>227</v>
          </cell>
          <cell r="U53752">
            <v>1</v>
          </cell>
        </row>
        <row r="53753">
          <cell r="A53753">
            <v>193643</v>
          </cell>
          <cell r="H53753">
            <v>263</v>
          </cell>
          <cell r="U53753">
            <v>1</v>
          </cell>
        </row>
        <row r="53754">
          <cell r="A53754">
            <v>502327</v>
          </cell>
          <cell r="H53754">
            <v>5712</v>
          </cell>
          <cell r="U53754">
            <v>1</v>
          </cell>
        </row>
        <row r="53755">
          <cell r="A53755">
            <v>100661</v>
          </cell>
          <cell r="H53755">
            <v>2600</v>
          </cell>
          <cell r="U53755">
            <v>1</v>
          </cell>
        </row>
        <row r="53756">
          <cell r="A53756">
            <v>194634</v>
          </cell>
          <cell r="H53756">
            <v>360</v>
          </cell>
          <cell r="U53756">
            <v>1</v>
          </cell>
        </row>
        <row r="53757">
          <cell r="A53757">
            <v>194634</v>
          </cell>
          <cell r="H53757">
            <v>135</v>
          </cell>
          <cell r="U53757">
            <v>1</v>
          </cell>
        </row>
        <row r="53758">
          <cell r="A53758">
            <v>194634</v>
          </cell>
          <cell r="H53758">
            <v>456</v>
          </cell>
          <cell r="U53758">
            <v>1</v>
          </cell>
        </row>
        <row r="53759">
          <cell r="A53759">
            <v>194634</v>
          </cell>
          <cell r="H53759">
            <v>4110</v>
          </cell>
          <cell r="U53759">
            <v>1</v>
          </cell>
        </row>
        <row r="53760">
          <cell r="A53760">
            <v>500021</v>
          </cell>
          <cell r="H53760">
            <v>33852</v>
          </cell>
          <cell r="U53760">
            <v>1</v>
          </cell>
        </row>
        <row r="53761">
          <cell r="A53761" t="str">
            <v>A61959</v>
          </cell>
          <cell r="H53761">
            <v>4671.45</v>
          </cell>
          <cell r="U53761">
            <v>1</v>
          </cell>
        </row>
        <row r="53762">
          <cell r="A53762">
            <v>501298</v>
          </cell>
          <cell r="H53762">
            <v>9792</v>
          </cell>
          <cell r="U53762">
            <v>1</v>
          </cell>
        </row>
        <row r="53763">
          <cell r="A53763">
            <v>194599</v>
          </cell>
          <cell r="H53763">
            <v>7080</v>
          </cell>
          <cell r="U53763">
            <v>1</v>
          </cell>
        </row>
        <row r="53764">
          <cell r="A53764" t="str">
            <v>A60155</v>
          </cell>
          <cell r="H53764">
            <v>3666.6</v>
          </cell>
          <cell r="U53764">
            <v>1</v>
          </cell>
        </row>
        <row r="53765">
          <cell r="A53765">
            <v>193466</v>
          </cell>
          <cell r="H53765">
            <v>1092</v>
          </cell>
          <cell r="U53765">
            <v>1</v>
          </cell>
        </row>
        <row r="53766">
          <cell r="A53766">
            <v>191735</v>
          </cell>
          <cell r="H53766">
            <v>3816</v>
          </cell>
          <cell r="U53766">
            <v>1</v>
          </cell>
        </row>
        <row r="53767">
          <cell r="A53767">
            <v>191735</v>
          </cell>
          <cell r="H53767">
            <v>125</v>
          </cell>
          <cell r="U53767">
            <v>1</v>
          </cell>
        </row>
        <row r="53768">
          <cell r="A53768">
            <v>194652</v>
          </cell>
          <cell r="H53768">
            <v>1416</v>
          </cell>
          <cell r="U53768">
            <v>1</v>
          </cell>
        </row>
        <row r="53769">
          <cell r="A53769">
            <v>193838</v>
          </cell>
          <cell r="H53769">
            <v>1200</v>
          </cell>
          <cell r="U53769">
            <v>1</v>
          </cell>
        </row>
        <row r="53770">
          <cell r="A53770">
            <v>190537</v>
          </cell>
          <cell r="H53770">
            <v>14400</v>
          </cell>
          <cell r="U53770">
            <v>1</v>
          </cell>
        </row>
        <row r="53771">
          <cell r="A53771" t="str">
            <v>A60646</v>
          </cell>
          <cell r="H53771">
            <v>1917.6</v>
          </cell>
          <cell r="U53771">
            <v>1</v>
          </cell>
        </row>
        <row r="53772">
          <cell r="A53772">
            <v>500949</v>
          </cell>
          <cell r="H53772">
            <v>2116.8000000000002</v>
          </cell>
          <cell r="U53772">
            <v>1</v>
          </cell>
        </row>
        <row r="53773">
          <cell r="A53773">
            <v>100926</v>
          </cell>
          <cell r="H53773">
            <v>187.5</v>
          </cell>
          <cell r="U53773">
            <v>1</v>
          </cell>
        </row>
        <row r="53774">
          <cell r="A53774">
            <v>100926</v>
          </cell>
          <cell r="H53774">
            <v>21570.959999999999</v>
          </cell>
          <cell r="U53774">
            <v>1</v>
          </cell>
        </row>
        <row r="53775">
          <cell r="A53775">
            <v>193654</v>
          </cell>
          <cell r="H53775">
            <v>10404</v>
          </cell>
          <cell r="U53775">
            <v>1</v>
          </cell>
        </row>
        <row r="53776">
          <cell r="A53776">
            <v>192052</v>
          </cell>
          <cell r="H53776">
            <v>8160</v>
          </cell>
          <cell r="U53776">
            <v>1</v>
          </cell>
        </row>
        <row r="53777">
          <cell r="A53777">
            <v>191822</v>
          </cell>
          <cell r="H53777">
            <v>14476</v>
          </cell>
          <cell r="U53777">
            <v>1</v>
          </cell>
        </row>
        <row r="53778">
          <cell r="A53778">
            <v>194378</v>
          </cell>
          <cell r="H53778">
            <v>61.9</v>
          </cell>
          <cell r="U53778">
            <v>1</v>
          </cell>
        </row>
        <row r="53779">
          <cell r="A53779">
            <v>194378</v>
          </cell>
          <cell r="H53779">
            <v>590</v>
          </cell>
          <cell r="U53779">
            <v>1</v>
          </cell>
        </row>
        <row r="53780">
          <cell r="A53780" t="str">
            <v>A61794</v>
          </cell>
          <cell r="H53780">
            <v>744</v>
          </cell>
          <cell r="U53780">
            <v>1</v>
          </cell>
        </row>
        <row r="53781">
          <cell r="A53781">
            <v>191012</v>
          </cell>
          <cell r="H53781">
            <v>1440</v>
          </cell>
          <cell r="U53781">
            <v>1</v>
          </cell>
        </row>
        <row r="53782">
          <cell r="A53782">
            <v>191012</v>
          </cell>
          <cell r="H53782">
            <v>80</v>
          </cell>
          <cell r="U53782">
            <v>1</v>
          </cell>
        </row>
        <row r="53783">
          <cell r="A53783">
            <v>191012</v>
          </cell>
          <cell r="H53783">
            <v>1176</v>
          </cell>
          <cell r="U53783">
            <v>1</v>
          </cell>
        </row>
        <row r="53784">
          <cell r="A53784">
            <v>192699</v>
          </cell>
          <cell r="H53784">
            <v>1040</v>
          </cell>
          <cell r="U53784">
            <v>1</v>
          </cell>
        </row>
        <row r="53785">
          <cell r="A53785" t="str">
            <v>A61971</v>
          </cell>
          <cell r="H53785">
            <v>1034</v>
          </cell>
          <cell r="U53785">
            <v>1</v>
          </cell>
        </row>
        <row r="53786">
          <cell r="A53786" t="str">
            <v>A61971</v>
          </cell>
          <cell r="H53786">
            <v>19800</v>
          </cell>
          <cell r="U53786">
            <v>1</v>
          </cell>
        </row>
        <row r="53787">
          <cell r="A53787">
            <v>102530</v>
          </cell>
          <cell r="H53787">
            <v>3198</v>
          </cell>
          <cell r="U53787">
            <v>1</v>
          </cell>
        </row>
        <row r="53788">
          <cell r="A53788" t="str">
            <v>A60646</v>
          </cell>
          <cell r="H53788">
            <v>767.04</v>
          </cell>
          <cell r="U53788">
            <v>1</v>
          </cell>
        </row>
        <row r="53789">
          <cell r="A53789">
            <v>192130</v>
          </cell>
          <cell r="H53789">
            <v>6696</v>
          </cell>
          <cell r="U53789">
            <v>1</v>
          </cell>
        </row>
        <row r="53790">
          <cell r="A53790">
            <v>192130</v>
          </cell>
          <cell r="H53790">
            <v>6696</v>
          </cell>
          <cell r="U53790">
            <v>1</v>
          </cell>
        </row>
        <row r="53791">
          <cell r="A53791">
            <v>194037</v>
          </cell>
          <cell r="H53791">
            <v>24948</v>
          </cell>
          <cell r="U53791">
            <v>1</v>
          </cell>
        </row>
        <row r="53792">
          <cell r="A53792" t="str">
            <v>A61157</v>
          </cell>
          <cell r="H53792">
            <v>10000</v>
          </cell>
          <cell r="U53792">
            <v>1</v>
          </cell>
        </row>
        <row r="53793">
          <cell r="A53793" t="str">
            <v>A61155</v>
          </cell>
          <cell r="H53793">
            <v>4000</v>
          </cell>
          <cell r="U53793">
            <v>1</v>
          </cell>
        </row>
        <row r="53794">
          <cell r="A53794">
            <v>192556</v>
          </cell>
          <cell r="H53794">
            <v>2160</v>
          </cell>
          <cell r="U53794">
            <v>1</v>
          </cell>
        </row>
        <row r="53795">
          <cell r="A53795">
            <v>192556</v>
          </cell>
          <cell r="H53795">
            <v>3313.2</v>
          </cell>
          <cell r="U53795">
            <v>1</v>
          </cell>
        </row>
        <row r="53796">
          <cell r="A53796">
            <v>192556</v>
          </cell>
          <cell r="H53796">
            <v>4285.5</v>
          </cell>
          <cell r="U53796">
            <v>1</v>
          </cell>
        </row>
        <row r="53797">
          <cell r="A53797" t="str">
            <v>A61147</v>
          </cell>
          <cell r="H53797">
            <v>4000</v>
          </cell>
          <cell r="U53797">
            <v>1</v>
          </cell>
        </row>
        <row r="53798">
          <cell r="A53798">
            <v>500547</v>
          </cell>
          <cell r="H53798">
            <v>6000</v>
          </cell>
          <cell r="U53798">
            <v>1</v>
          </cell>
        </row>
        <row r="53799">
          <cell r="A53799" t="str">
            <v>A61159</v>
          </cell>
          <cell r="H53799">
            <v>4000</v>
          </cell>
          <cell r="U53799">
            <v>1</v>
          </cell>
        </row>
        <row r="53800">
          <cell r="A53800">
            <v>502347</v>
          </cell>
          <cell r="H53800">
            <v>77.5</v>
          </cell>
          <cell r="U53800">
            <v>1</v>
          </cell>
        </row>
        <row r="53801">
          <cell r="A53801">
            <v>502347</v>
          </cell>
          <cell r="H53801">
            <v>864</v>
          </cell>
          <cell r="U53801">
            <v>1</v>
          </cell>
        </row>
        <row r="53802">
          <cell r="A53802" t="str">
            <v>A59543</v>
          </cell>
          <cell r="H53802">
            <v>24220</v>
          </cell>
          <cell r="U53802">
            <v>1</v>
          </cell>
        </row>
        <row r="53803">
          <cell r="A53803">
            <v>194367</v>
          </cell>
          <cell r="H53803">
            <v>22140</v>
          </cell>
          <cell r="U53803">
            <v>1</v>
          </cell>
        </row>
        <row r="53804">
          <cell r="A53804">
            <v>100204</v>
          </cell>
          <cell r="H53804">
            <v>150</v>
          </cell>
          <cell r="U53804">
            <v>1</v>
          </cell>
        </row>
        <row r="53805">
          <cell r="A53805">
            <v>100204</v>
          </cell>
          <cell r="H53805">
            <v>73</v>
          </cell>
          <cell r="U53805">
            <v>1</v>
          </cell>
        </row>
        <row r="53806">
          <cell r="A53806">
            <v>102616</v>
          </cell>
          <cell r="H53806">
            <v>3196</v>
          </cell>
          <cell r="U53806">
            <v>1</v>
          </cell>
        </row>
        <row r="53807">
          <cell r="A53807">
            <v>193975</v>
          </cell>
          <cell r="H53807">
            <v>3835.2</v>
          </cell>
          <cell r="U53807">
            <v>1</v>
          </cell>
        </row>
        <row r="53808">
          <cell r="A53808">
            <v>102550</v>
          </cell>
          <cell r="H53808">
            <v>3196</v>
          </cell>
          <cell r="U53808">
            <v>1</v>
          </cell>
        </row>
        <row r="53809">
          <cell r="A53809">
            <v>102550</v>
          </cell>
          <cell r="H53809">
            <v>3196</v>
          </cell>
          <cell r="U53809">
            <v>1</v>
          </cell>
        </row>
        <row r="53810">
          <cell r="A53810">
            <v>192743</v>
          </cell>
          <cell r="H53810">
            <v>1326</v>
          </cell>
          <cell r="U53810">
            <v>1</v>
          </cell>
        </row>
        <row r="53811">
          <cell r="A53811" t="str">
            <v>A59392</v>
          </cell>
          <cell r="H53811">
            <v>3660</v>
          </cell>
          <cell r="U53811">
            <v>1</v>
          </cell>
        </row>
        <row r="53812">
          <cell r="A53812">
            <v>100055</v>
          </cell>
          <cell r="H53812">
            <v>29100</v>
          </cell>
          <cell r="U53812">
            <v>1</v>
          </cell>
        </row>
        <row r="53813">
          <cell r="A53813">
            <v>193530</v>
          </cell>
          <cell r="H53813">
            <v>4000</v>
          </cell>
          <cell r="U53813">
            <v>1</v>
          </cell>
        </row>
        <row r="53814">
          <cell r="A53814" t="str">
            <v>A58875</v>
          </cell>
          <cell r="H53814">
            <v>230</v>
          </cell>
          <cell r="U53814">
            <v>1</v>
          </cell>
        </row>
        <row r="53815">
          <cell r="A53815" t="str">
            <v>A58875</v>
          </cell>
          <cell r="H53815">
            <v>9600</v>
          </cell>
          <cell r="U53815">
            <v>1</v>
          </cell>
        </row>
        <row r="53816">
          <cell r="A53816">
            <v>192892</v>
          </cell>
          <cell r="H53816">
            <v>1034</v>
          </cell>
          <cell r="U53816">
            <v>1</v>
          </cell>
        </row>
        <row r="53817">
          <cell r="A53817">
            <v>192892</v>
          </cell>
          <cell r="H53817">
            <v>159.30000000000001</v>
          </cell>
          <cell r="U53817">
            <v>1</v>
          </cell>
        </row>
        <row r="53818">
          <cell r="A53818">
            <v>502943</v>
          </cell>
          <cell r="H53818">
            <v>172.8</v>
          </cell>
          <cell r="U53818">
            <v>1</v>
          </cell>
        </row>
        <row r="53819">
          <cell r="A53819">
            <v>502943</v>
          </cell>
          <cell r="H53819">
            <v>1884</v>
          </cell>
          <cell r="U53819">
            <v>1</v>
          </cell>
        </row>
        <row r="53820">
          <cell r="A53820">
            <v>192939</v>
          </cell>
          <cell r="H53820">
            <v>7320</v>
          </cell>
          <cell r="U53820">
            <v>1</v>
          </cell>
        </row>
        <row r="53821">
          <cell r="A53821">
            <v>192797</v>
          </cell>
          <cell r="H53821">
            <v>5520</v>
          </cell>
          <cell r="U53821">
            <v>1</v>
          </cell>
        </row>
        <row r="53822">
          <cell r="A53822">
            <v>192800</v>
          </cell>
          <cell r="H53822">
            <v>4899.6000000000004</v>
          </cell>
          <cell r="U53822">
            <v>1</v>
          </cell>
        </row>
        <row r="53823">
          <cell r="A53823">
            <v>101422</v>
          </cell>
          <cell r="H53823">
            <v>5400</v>
          </cell>
          <cell r="U53823">
            <v>1</v>
          </cell>
        </row>
        <row r="53824">
          <cell r="A53824" t="str">
            <v>A58550</v>
          </cell>
          <cell r="H53824">
            <v>13500</v>
          </cell>
          <cell r="U53824">
            <v>1</v>
          </cell>
        </row>
        <row r="53825">
          <cell r="A53825">
            <v>192802</v>
          </cell>
          <cell r="H53825">
            <v>10800</v>
          </cell>
          <cell r="U53825">
            <v>1</v>
          </cell>
        </row>
        <row r="53826">
          <cell r="A53826" t="str">
            <v>A61697</v>
          </cell>
          <cell r="H53826">
            <v>520</v>
          </cell>
          <cell r="U53826">
            <v>1</v>
          </cell>
        </row>
        <row r="53827">
          <cell r="A53827" t="str">
            <v>A61697</v>
          </cell>
          <cell r="H53827">
            <v>576</v>
          </cell>
          <cell r="U53827">
            <v>1</v>
          </cell>
        </row>
        <row r="53828">
          <cell r="A53828">
            <v>193630</v>
          </cell>
          <cell r="H53828">
            <v>7560</v>
          </cell>
          <cell r="U53828">
            <v>1</v>
          </cell>
        </row>
        <row r="53829">
          <cell r="A53829">
            <v>100680</v>
          </cell>
          <cell r="H53829">
            <v>2000</v>
          </cell>
          <cell r="U53829">
            <v>1</v>
          </cell>
        </row>
        <row r="53830">
          <cell r="A53830" t="str">
            <v>A61985</v>
          </cell>
          <cell r="H53830">
            <v>95</v>
          </cell>
          <cell r="U53830">
            <v>1</v>
          </cell>
        </row>
        <row r="53831">
          <cell r="A53831" t="str">
            <v>A61985</v>
          </cell>
          <cell r="H53831">
            <v>960</v>
          </cell>
          <cell r="U53831">
            <v>1</v>
          </cell>
        </row>
        <row r="53832">
          <cell r="A53832">
            <v>500522</v>
          </cell>
          <cell r="H53832">
            <v>10000</v>
          </cell>
          <cell r="U53832">
            <v>1</v>
          </cell>
        </row>
        <row r="53833">
          <cell r="A53833">
            <v>501130</v>
          </cell>
          <cell r="H53833">
            <v>2940</v>
          </cell>
          <cell r="U53833">
            <v>1</v>
          </cell>
        </row>
        <row r="53834">
          <cell r="A53834">
            <v>100982</v>
          </cell>
          <cell r="H53834">
            <v>1068</v>
          </cell>
          <cell r="U53834">
            <v>1</v>
          </cell>
        </row>
        <row r="53835">
          <cell r="A53835">
            <v>191388</v>
          </cell>
          <cell r="H53835">
            <v>1008</v>
          </cell>
          <cell r="U53835">
            <v>1</v>
          </cell>
        </row>
        <row r="53836">
          <cell r="A53836" t="str">
            <v>A61843</v>
          </cell>
          <cell r="H53836">
            <v>187.5</v>
          </cell>
          <cell r="U53836">
            <v>1</v>
          </cell>
        </row>
        <row r="53837">
          <cell r="A53837">
            <v>191670</v>
          </cell>
          <cell r="H53837">
            <v>540</v>
          </cell>
          <cell r="U53837">
            <v>1</v>
          </cell>
        </row>
        <row r="53838">
          <cell r="A53838">
            <v>190059</v>
          </cell>
          <cell r="H53838">
            <v>15980</v>
          </cell>
          <cell r="U53838">
            <v>1</v>
          </cell>
        </row>
        <row r="53839">
          <cell r="A53839" t="str">
            <v>A60080</v>
          </cell>
          <cell r="H53839">
            <v>6372</v>
          </cell>
          <cell r="U53839">
            <v>1</v>
          </cell>
        </row>
        <row r="53840">
          <cell r="A53840" t="str">
            <v>A60919</v>
          </cell>
          <cell r="H53840">
            <v>1153.5999999999999</v>
          </cell>
          <cell r="U53840">
            <v>1</v>
          </cell>
        </row>
        <row r="53841">
          <cell r="A53841" t="str">
            <v>A60919</v>
          </cell>
          <cell r="H53841">
            <v>8640</v>
          </cell>
          <cell r="U53841">
            <v>1</v>
          </cell>
        </row>
        <row r="53842">
          <cell r="A53842">
            <v>192053</v>
          </cell>
          <cell r="H53842">
            <v>1560</v>
          </cell>
          <cell r="U53842">
            <v>1</v>
          </cell>
        </row>
        <row r="53843">
          <cell r="A53843" t="str">
            <v>A59910</v>
          </cell>
          <cell r="H53843">
            <v>512.5</v>
          </cell>
          <cell r="U53843">
            <v>1</v>
          </cell>
        </row>
        <row r="53844">
          <cell r="A53844" t="str">
            <v>A59910</v>
          </cell>
          <cell r="H53844">
            <v>15000</v>
          </cell>
          <cell r="U53844">
            <v>1</v>
          </cell>
        </row>
        <row r="53845">
          <cell r="A53845">
            <v>191535</v>
          </cell>
          <cell r="H53845">
            <v>3528</v>
          </cell>
          <cell r="U53845">
            <v>1</v>
          </cell>
        </row>
        <row r="53846">
          <cell r="A53846">
            <v>100976</v>
          </cell>
          <cell r="H53846">
            <v>23200</v>
          </cell>
          <cell r="U53846">
            <v>1</v>
          </cell>
        </row>
        <row r="53847">
          <cell r="A53847">
            <v>192293</v>
          </cell>
          <cell r="H53847">
            <v>4416</v>
          </cell>
          <cell r="U53847">
            <v>1</v>
          </cell>
        </row>
        <row r="53848">
          <cell r="A53848">
            <v>191215</v>
          </cell>
          <cell r="H53848">
            <v>6000</v>
          </cell>
          <cell r="U53848">
            <v>1</v>
          </cell>
        </row>
        <row r="53849">
          <cell r="A53849" t="str">
            <v>A61049</v>
          </cell>
          <cell r="H53849">
            <v>6000</v>
          </cell>
          <cell r="U53849">
            <v>1</v>
          </cell>
        </row>
        <row r="53850">
          <cell r="A53850" t="str">
            <v>A61709</v>
          </cell>
          <cell r="H53850">
            <v>557</v>
          </cell>
          <cell r="U53850">
            <v>1</v>
          </cell>
        </row>
        <row r="53851">
          <cell r="A53851">
            <v>191690</v>
          </cell>
          <cell r="H53851">
            <v>187.5</v>
          </cell>
          <cell r="U53851">
            <v>1</v>
          </cell>
        </row>
        <row r="53852">
          <cell r="A53852">
            <v>191690</v>
          </cell>
          <cell r="H53852">
            <v>7440</v>
          </cell>
          <cell r="U53852">
            <v>1</v>
          </cell>
        </row>
        <row r="53853">
          <cell r="A53853">
            <v>194021</v>
          </cell>
          <cell r="H53853">
            <v>828</v>
          </cell>
          <cell r="U53853">
            <v>1</v>
          </cell>
        </row>
        <row r="53854">
          <cell r="A53854" t="str">
            <v>A61881</v>
          </cell>
          <cell r="H53854">
            <v>60</v>
          </cell>
          <cell r="U53854">
            <v>1</v>
          </cell>
        </row>
        <row r="53855">
          <cell r="A53855" t="str">
            <v>A61881</v>
          </cell>
          <cell r="H53855">
            <v>780</v>
          </cell>
          <cell r="U53855">
            <v>1</v>
          </cell>
        </row>
        <row r="53856">
          <cell r="A53856" t="str">
            <v>A60303</v>
          </cell>
          <cell r="H53856">
            <v>2640</v>
          </cell>
          <cell r="U53856">
            <v>1</v>
          </cell>
        </row>
        <row r="53857">
          <cell r="A53857">
            <v>194021</v>
          </cell>
          <cell r="H53857">
            <v>266.56</v>
          </cell>
          <cell r="U53857">
            <v>1</v>
          </cell>
        </row>
        <row r="53858">
          <cell r="A53858">
            <v>194021</v>
          </cell>
          <cell r="H53858">
            <v>619.1</v>
          </cell>
          <cell r="U53858">
            <v>1</v>
          </cell>
        </row>
        <row r="53859">
          <cell r="A53859">
            <v>194021</v>
          </cell>
          <cell r="H53859">
            <v>761.56</v>
          </cell>
          <cell r="U53859">
            <v>1</v>
          </cell>
        </row>
        <row r="53860">
          <cell r="A53860">
            <v>194021</v>
          </cell>
          <cell r="H53860">
            <v>266.56</v>
          </cell>
          <cell r="U53860">
            <v>1</v>
          </cell>
        </row>
        <row r="53861">
          <cell r="A53861">
            <v>194021</v>
          </cell>
          <cell r="H53861">
            <v>1595.02</v>
          </cell>
          <cell r="U53861">
            <v>1</v>
          </cell>
        </row>
        <row r="53862">
          <cell r="A53862">
            <v>194021</v>
          </cell>
          <cell r="H53862">
            <v>433.54</v>
          </cell>
          <cell r="U53862">
            <v>1</v>
          </cell>
        </row>
        <row r="53863">
          <cell r="A53863">
            <v>194021</v>
          </cell>
          <cell r="H53863">
            <v>797.04</v>
          </cell>
          <cell r="U53863">
            <v>1</v>
          </cell>
        </row>
        <row r="53864">
          <cell r="A53864" t="str">
            <v>A61990</v>
          </cell>
          <cell r="H53864">
            <v>520</v>
          </cell>
          <cell r="U53864">
            <v>1</v>
          </cell>
        </row>
        <row r="53865">
          <cell r="A53865">
            <v>194578</v>
          </cell>
          <cell r="H53865">
            <v>3690</v>
          </cell>
          <cell r="U53865">
            <v>1</v>
          </cell>
        </row>
        <row r="53866">
          <cell r="A53866">
            <v>192801</v>
          </cell>
          <cell r="H53866">
            <v>2700</v>
          </cell>
          <cell r="U53866">
            <v>1</v>
          </cell>
        </row>
        <row r="53867">
          <cell r="A53867">
            <v>194579</v>
          </cell>
          <cell r="H53867">
            <v>1350</v>
          </cell>
          <cell r="U53867">
            <v>1</v>
          </cell>
        </row>
        <row r="53868">
          <cell r="A53868" t="str">
            <v>A60390</v>
          </cell>
          <cell r="H53868">
            <v>15120</v>
          </cell>
          <cell r="U53868">
            <v>1</v>
          </cell>
        </row>
        <row r="53869">
          <cell r="A53869">
            <v>193828</v>
          </cell>
          <cell r="H53869">
            <v>2220</v>
          </cell>
          <cell r="U53869">
            <v>1</v>
          </cell>
        </row>
        <row r="53870">
          <cell r="A53870">
            <v>193838</v>
          </cell>
          <cell r="H53870">
            <v>2500</v>
          </cell>
          <cell r="U53870">
            <v>1</v>
          </cell>
        </row>
        <row r="53871">
          <cell r="A53871">
            <v>101217</v>
          </cell>
          <cell r="H53871">
            <v>9252</v>
          </cell>
          <cell r="U53871">
            <v>1</v>
          </cell>
        </row>
        <row r="53872">
          <cell r="A53872">
            <v>495</v>
          </cell>
          <cell r="H53872">
            <v>2108</v>
          </cell>
          <cell r="U53872">
            <v>1</v>
          </cell>
        </row>
        <row r="53873">
          <cell r="A53873">
            <v>495</v>
          </cell>
          <cell r="H53873">
            <v>18720</v>
          </cell>
          <cell r="U53873">
            <v>1</v>
          </cell>
        </row>
        <row r="53874">
          <cell r="A53874" t="str">
            <v>A61709</v>
          </cell>
          <cell r="H53874">
            <v>138.75</v>
          </cell>
          <cell r="U53874">
            <v>1</v>
          </cell>
        </row>
        <row r="53875">
          <cell r="A53875" t="str">
            <v>A61709</v>
          </cell>
          <cell r="H53875">
            <v>816</v>
          </cell>
          <cell r="U53875">
            <v>1</v>
          </cell>
        </row>
        <row r="53876">
          <cell r="A53876" t="str">
            <v>A61990</v>
          </cell>
          <cell r="H53876">
            <v>175</v>
          </cell>
          <cell r="U53876">
            <v>1</v>
          </cell>
        </row>
        <row r="53877">
          <cell r="A53877" t="str">
            <v>A61990</v>
          </cell>
          <cell r="H53877">
            <v>3600</v>
          </cell>
          <cell r="U53877">
            <v>1</v>
          </cell>
        </row>
        <row r="53878">
          <cell r="A53878">
            <v>191670</v>
          </cell>
          <cell r="H53878">
            <v>22178.400000000001</v>
          </cell>
          <cell r="U53878">
            <v>1</v>
          </cell>
        </row>
        <row r="53879">
          <cell r="A53879">
            <v>101268</v>
          </cell>
          <cell r="H53879">
            <v>7440</v>
          </cell>
          <cell r="U53879">
            <v>1</v>
          </cell>
        </row>
        <row r="53880">
          <cell r="A53880" t="str">
            <v>A62028</v>
          </cell>
          <cell r="H53880">
            <v>1224</v>
          </cell>
          <cell r="U53880">
            <v>1</v>
          </cell>
        </row>
        <row r="53881">
          <cell r="A53881" t="str">
            <v>A01957</v>
          </cell>
          <cell r="H53881">
            <v>1680</v>
          </cell>
          <cell r="U53881">
            <v>1</v>
          </cell>
        </row>
        <row r="53882">
          <cell r="A53882">
            <v>192693</v>
          </cell>
          <cell r="H53882">
            <v>13800</v>
          </cell>
          <cell r="U53882">
            <v>1</v>
          </cell>
        </row>
        <row r="53883">
          <cell r="A53883">
            <v>800237</v>
          </cell>
          <cell r="H53883">
            <v>7176</v>
          </cell>
          <cell r="U53883">
            <v>1</v>
          </cell>
        </row>
        <row r="53884">
          <cell r="A53884">
            <v>191809</v>
          </cell>
          <cell r="H53884">
            <v>9384</v>
          </cell>
          <cell r="U53884">
            <v>1</v>
          </cell>
        </row>
        <row r="53885">
          <cell r="A53885" t="str">
            <v>A61841</v>
          </cell>
          <cell r="H53885">
            <v>828</v>
          </cell>
          <cell r="U53885">
            <v>1</v>
          </cell>
        </row>
        <row r="53886">
          <cell r="A53886">
            <v>101447</v>
          </cell>
          <cell r="H53886">
            <v>2195.48</v>
          </cell>
          <cell r="U53886">
            <v>1</v>
          </cell>
        </row>
        <row r="53887">
          <cell r="A53887">
            <v>191906</v>
          </cell>
          <cell r="H53887">
            <v>6000</v>
          </cell>
          <cell r="U53887">
            <v>1</v>
          </cell>
        </row>
        <row r="53888">
          <cell r="A53888">
            <v>194610</v>
          </cell>
          <cell r="H53888">
            <v>4140</v>
          </cell>
          <cell r="U53888">
            <v>1</v>
          </cell>
        </row>
        <row r="53889">
          <cell r="A53889">
            <v>194196</v>
          </cell>
          <cell r="H53889">
            <v>900</v>
          </cell>
          <cell r="U53889">
            <v>1</v>
          </cell>
        </row>
        <row r="53890">
          <cell r="A53890" t="str">
            <v>A60646</v>
          </cell>
          <cell r="H53890">
            <v>767.04</v>
          </cell>
          <cell r="U53890">
            <v>1</v>
          </cell>
        </row>
        <row r="53891">
          <cell r="A53891" t="str">
            <v>A59288</v>
          </cell>
          <cell r="H53891">
            <v>125</v>
          </cell>
          <cell r="U53891">
            <v>1</v>
          </cell>
        </row>
        <row r="53892">
          <cell r="A53892" t="str">
            <v>A59288</v>
          </cell>
          <cell r="H53892">
            <v>5760</v>
          </cell>
          <cell r="U53892">
            <v>1</v>
          </cell>
        </row>
        <row r="53893">
          <cell r="A53893">
            <v>191752</v>
          </cell>
          <cell r="H53893">
            <v>1020.84</v>
          </cell>
          <cell r="U53893">
            <v>1</v>
          </cell>
        </row>
        <row r="53894">
          <cell r="A53894">
            <v>102617</v>
          </cell>
          <cell r="H53894">
            <v>7253.39</v>
          </cell>
          <cell r="U53894">
            <v>1</v>
          </cell>
        </row>
        <row r="53895">
          <cell r="A53895">
            <v>101953</v>
          </cell>
          <cell r="H53895">
            <v>7020</v>
          </cell>
          <cell r="U53895">
            <v>1</v>
          </cell>
        </row>
        <row r="53896">
          <cell r="A53896">
            <v>101953</v>
          </cell>
          <cell r="H53896">
            <v>125</v>
          </cell>
          <cell r="U53896">
            <v>1</v>
          </cell>
        </row>
        <row r="53897">
          <cell r="A53897">
            <v>101953</v>
          </cell>
          <cell r="H53897">
            <v>756</v>
          </cell>
          <cell r="U53897">
            <v>1</v>
          </cell>
        </row>
        <row r="53898">
          <cell r="A53898">
            <v>193712</v>
          </cell>
          <cell r="H53898">
            <v>5400</v>
          </cell>
          <cell r="U53898">
            <v>1</v>
          </cell>
        </row>
        <row r="53899">
          <cell r="A53899">
            <v>192234</v>
          </cell>
          <cell r="H53899">
            <v>416</v>
          </cell>
          <cell r="U53899">
            <v>1</v>
          </cell>
        </row>
        <row r="53900">
          <cell r="A53900">
            <v>192745</v>
          </cell>
          <cell r="H53900">
            <v>2184</v>
          </cell>
          <cell r="U53900">
            <v>1</v>
          </cell>
        </row>
        <row r="53901">
          <cell r="A53901" t="str">
            <v>A60534</v>
          </cell>
          <cell r="H53901">
            <v>18333</v>
          </cell>
          <cell r="U53901">
            <v>1</v>
          </cell>
        </row>
        <row r="53902">
          <cell r="A53902">
            <v>800050</v>
          </cell>
          <cell r="H53902">
            <v>449</v>
          </cell>
          <cell r="U53902">
            <v>1</v>
          </cell>
        </row>
        <row r="53903">
          <cell r="A53903">
            <v>101373</v>
          </cell>
          <cell r="H53903">
            <v>399</v>
          </cell>
          <cell r="U53903">
            <v>1</v>
          </cell>
        </row>
        <row r="53904">
          <cell r="A53904">
            <v>193413</v>
          </cell>
          <cell r="H53904">
            <v>3540</v>
          </cell>
          <cell r="U53904">
            <v>1</v>
          </cell>
        </row>
        <row r="53905">
          <cell r="A53905">
            <v>502576</v>
          </cell>
          <cell r="H53905">
            <v>8832</v>
          </cell>
          <cell r="U53905">
            <v>1</v>
          </cell>
        </row>
        <row r="53906">
          <cell r="A53906">
            <v>100983</v>
          </cell>
          <cell r="H53906">
            <v>4483.2</v>
          </cell>
          <cell r="U53906">
            <v>1</v>
          </cell>
        </row>
        <row r="53907">
          <cell r="A53907">
            <v>100276</v>
          </cell>
          <cell r="H53907">
            <v>4487.04</v>
          </cell>
          <cell r="U53907">
            <v>1</v>
          </cell>
        </row>
        <row r="53908">
          <cell r="A53908">
            <v>100074</v>
          </cell>
          <cell r="H53908">
            <v>3120</v>
          </cell>
          <cell r="U53908">
            <v>1</v>
          </cell>
        </row>
        <row r="53909">
          <cell r="A53909">
            <v>100074</v>
          </cell>
          <cell r="H53909">
            <v>3120</v>
          </cell>
          <cell r="U53909">
            <v>1</v>
          </cell>
        </row>
        <row r="53910">
          <cell r="A53910">
            <v>102059</v>
          </cell>
          <cell r="H53910">
            <v>8000</v>
          </cell>
          <cell r="U53910">
            <v>1</v>
          </cell>
        </row>
        <row r="53911">
          <cell r="A53911">
            <v>101659</v>
          </cell>
          <cell r="H53911">
            <v>94</v>
          </cell>
          <cell r="U53911">
            <v>1</v>
          </cell>
        </row>
        <row r="53912">
          <cell r="A53912">
            <v>101659</v>
          </cell>
          <cell r="H53912">
            <v>3120</v>
          </cell>
          <cell r="U53912">
            <v>1</v>
          </cell>
        </row>
        <row r="53913">
          <cell r="A53913">
            <v>503005</v>
          </cell>
          <cell r="H53913">
            <v>162.5</v>
          </cell>
          <cell r="U53913">
            <v>1</v>
          </cell>
        </row>
        <row r="53914">
          <cell r="A53914">
            <v>503005</v>
          </cell>
          <cell r="H53914">
            <v>13284</v>
          </cell>
          <cell r="U53914">
            <v>1</v>
          </cell>
        </row>
        <row r="53915">
          <cell r="A53915">
            <v>193398</v>
          </cell>
          <cell r="H53915">
            <v>46200</v>
          </cell>
          <cell r="U53915">
            <v>1</v>
          </cell>
        </row>
        <row r="53916">
          <cell r="A53916" t="str">
            <v>A60014</v>
          </cell>
          <cell r="H53916">
            <v>3120</v>
          </cell>
          <cell r="U53916">
            <v>1</v>
          </cell>
        </row>
        <row r="53917">
          <cell r="A53917">
            <v>102488</v>
          </cell>
          <cell r="H53917">
            <v>1173</v>
          </cell>
          <cell r="U53917">
            <v>1</v>
          </cell>
        </row>
        <row r="53918">
          <cell r="A53918">
            <v>102488</v>
          </cell>
          <cell r="H53918">
            <v>483</v>
          </cell>
          <cell r="U53918">
            <v>1</v>
          </cell>
        </row>
        <row r="53919">
          <cell r="A53919">
            <v>102488</v>
          </cell>
          <cell r="H53919">
            <v>621</v>
          </cell>
          <cell r="U53919">
            <v>1</v>
          </cell>
        </row>
        <row r="53920">
          <cell r="A53920">
            <v>102488</v>
          </cell>
          <cell r="H53920">
            <v>276</v>
          </cell>
          <cell r="U53920">
            <v>1</v>
          </cell>
        </row>
        <row r="53921">
          <cell r="A53921">
            <v>102488</v>
          </cell>
          <cell r="H53921">
            <v>379.5</v>
          </cell>
          <cell r="U53921">
            <v>1</v>
          </cell>
        </row>
        <row r="53922">
          <cell r="A53922">
            <v>102488</v>
          </cell>
          <cell r="H53922">
            <v>442.75</v>
          </cell>
          <cell r="U53922">
            <v>1</v>
          </cell>
        </row>
        <row r="53923">
          <cell r="A53923">
            <v>102488</v>
          </cell>
          <cell r="H53923">
            <v>126.5</v>
          </cell>
          <cell r="U53923">
            <v>1</v>
          </cell>
        </row>
        <row r="53924">
          <cell r="A53924">
            <v>102488</v>
          </cell>
          <cell r="H53924">
            <v>407.2</v>
          </cell>
          <cell r="U53924">
            <v>1</v>
          </cell>
        </row>
        <row r="53925">
          <cell r="A53925">
            <v>102488</v>
          </cell>
          <cell r="H53925">
            <v>1425.2</v>
          </cell>
          <cell r="U53925">
            <v>1</v>
          </cell>
        </row>
        <row r="53926">
          <cell r="A53926">
            <v>102488</v>
          </cell>
          <cell r="H53926">
            <v>814.4</v>
          </cell>
          <cell r="U53926">
            <v>1</v>
          </cell>
        </row>
        <row r="53927">
          <cell r="A53927">
            <v>102488</v>
          </cell>
          <cell r="H53927">
            <v>1221.5999999999999</v>
          </cell>
          <cell r="U53927">
            <v>1</v>
          </cell>
        </row>
        <row r="53928">
          <cell r="A53928">
            <v>102488</v>
          </cell>
          <cell r="H53928">
            <v>1104</v>
          </cell>
          <cell r="U53928">
            <v>1</v>
          </cell>
        </row>
        <row r="53929">
          <cell r="A53929">
            <v>102488</v>
          </cell>
          <cell r="H53929">
            <v>3864</v>
          </cell>
          <cell r="U53929">
            <v>1</v>
          </cell>
        </row>
        <row r="53930">
          <cell r="A53930">
            <v>102488</v>
          </cell>
          <cell r="H53930">
            <v>690</v>
          </cell>
          <cell r="U53930">
            <v>1</v>
          </cell>
        </row>
        <row r="53931">
          <cell r="A53931">
            <v>102488</v>
          </cell>
          <cell r="H53931">
            <v>967</v>
          </cell>
          <cell r="U53931">
            <v>1</v>
          </cell>
        </row>
        <row r="53932">
          <cell r="A53932">
            <v>102488</v>
          </cell>
          <cell r="H53932">
            <v>1344.7</v>
          </cell>
          <cell r="U53932">
            <v>1</v>
          </cell>
        </row>
        <row r="53933">
          <cell r="A53933">
            <v>102488</v>
          </cell>
          <cell r="H53933">
            <v>2113.1</v>
          </cell>
          <cell r="U53933">
            <v>1</v>
          </cell>
        </row>
        <row r="53934">
          <cell r="A53934">
            <v>192711</v>
          </cell>
          <cell r="H53934">
            <v>2585</v>
          </cell>
          <cell r="U53934">
            <v>1</v>
          </cell>
        </row>
        <row r="53935">
          <cell r="A53935">
            <v>192711</v>
          </cell>
          <cell r="H53935">
            <v>3720</v>
          </cell>
          <cell r="U53935">
            <v>1</v>
          </cell>
        </row>
        <row r="53936">
          <cell r="A53936">
            <v>194021</v>
          </cell>
          <cell r="H53936">
            <v>989.02</v>
          </cell>
          <cell r="U53936">
            <v>1</v>
          </cell>
        </row>
        <row r="53937">
          <cell r="A53937" t="str">
            <v>A19548</v>
          </cell>
          <cell r="H53937">
            <v>7989.07</v>
          </cell>
          <cell r="U53937">
            <v>5.3689999999999998</v>
          </cell>
        </row>
        <row r="53938">
          <cell r="A53938" t="str">
            <v>A19548</v>
          </cell>
          <cell r="H53938">
            <v>4939.4799999999996</v>
          </cell>
          <cell r="U53938">
            <v>5.3689999999999998</v>
          </cell>
        </row>
        <row r="53939">
          <cell r="A53939" t="str">
            <v>A19548</v>
          </cell>
          <cell r="H53939">
            <v>7924.64</v>
          </cell>
          <cell r="U53939">
            <v>5.3689999999999998</v>
          </cell>
        </row>
        <row r="53940">
          <cell r="A53940">
            <v>501130</v>
          </cell>
          <cell r="H53940">
            <v>2940</v>
          </cell>
          <cell r="U53940">
            <v>1</v>
          </cell>
        </row>
        <row r="53941">
          <cell r="A53941" t="str">
            <v>A62056</v>
          </cell>
          <cell r="H53941">
            <v>517</v>
          </cell>
          <cell r="U53941">
            <v>1</v>
          </cell>
        </row>
        <row r="53942">
          <cell r="A53942" t="str">
            <v>A62056</v>
          </cell>
          <cell r="H53942">
            <v>3540</v>
          </cell>
          <cell r="U53942">
            <v>1</v>
          </cell>
        </row>
        <row r="53943">
          <cell r="A53943">
            <v>900271</v>
          </cell>
          <cell r="H53943">
            <v>798</v>
          </cell>
          <cell r="U53943">
            <v>1</v>
          </cell>
        </row>
        <row r="53944">
          <cell r="A53944">
            <v>900271</v>
          </cell>
          <cell r="H53944">
            <v>798</v>
          </cell>
          <cell r="U53944">
            <v>1</v>
          </cell>
        </row>
        <row r="53945">
          <cell r="A53945">
            <v>900271</v>
          </cell>
          <cell r="H53945">
            <v>2394</v>
          </cell>
          <cell r="U53945">
            <v>1</v>
          </cell>
        </row>
        <row r="53946">
          <cell r="A53946">
            <v>101664</v>
          </cell>
          <cell r="H53946">
            <v>960</v>
          </cell>
          <cell r="U53946">
            <v>1</v>
          </cell>
        </row>
        <row r="53947">
          <cell r="A53947">
            <v>101664</v>
          </cell>
          <cell r="H53947">
            <v>65</v>
          </cell>
          <cell r="U53947">
            <v>1</v>
          </cell>
        </row>
        <row r="53948">
          <cell r="A53948" t="str">
            <v>A59280</v>
          </cell>
          <cell r="H53948">
            <v>166.68</v>
          </cell>
          <cell r="U53948">
            <v>1</v>
          </cell>
        </row>
        <row r="53949">
          <cell r="A53949">
            <v>102418</v>
          </cell>
          <cell r="H53949">
            <v>471</v>
          </cell>
          <cell r="U53949">
            <v>1</v>
          </cell>
        </row>
        <row r="53950">
          <cell r="A53950">
            <v>102418</v>
          </cell>
          <cell r="H53950">
            <v>43.2</v>
          </cell>
          <cell r="U53950">
            <v>1</v>
          </cell>
        </row>
        <row r="53951">
          <cell r="A53951">
            <v>190204</v>
          </cell>
          <cell r="H53951">
            <v>360</v>
          </cell>
          <cell r="U53951">
            <v>1</v>
          </cell>
        </row>
        <row r="53952">
          <cell r="A53952">
            <v>190204</v>
          </cell>
          <cell r="H53952">
            <v>60</v>
          </cell>
          <cell r="U53952">
            <v>1</v>
          </cell>
        </row>
        <row r="53953">
          <cell r="A53953">
            <v>190204</v>
          </cell>
          <cell r="H53953">
            <v>80</v>
          </cell>
          <cell r="U53953">
            <v>1</v>
          </cell>
        </row>
        <row r="53954">
          <cell r="A53954" t="str">
            <v>A60646</v>
          </cell>
          <cell r="H53954">
            <v>2301.12</v>
          </cell>
          <cell r="U53954">
            <v>1</v>
          </cell>
        </row>
        <row r="53955">
          <cell r="A53955" t="str">
            <v>A60646</v>
          </cell>
          <cell r="H53955">
            <v>2684.64</v>
          </cell>
          <cell r="U53955">
            <v>1</v>
          </cell>
        </row>
        <row r="53956">
          <cell r="A53956">
            <v>194378</v>
          </cell>
          <cell r="H53956">
            <v>61.9</v>
          </cell>
          <cell r="U53956">
            <v>1</v>
          </cell>
        </row>
        <row r="53957">
          <cell r="A53957">
            <v>194378</v>
          </cell>
          <cell r="H53957">
            <v>59</v>
          </cell>
          <cell r="U53957">
            <v>1</v>
          </cell>
        </row>
        <row r="53958">
          <cell r="A53958">
            <v>193830</v>
          </cell>
          <cell r="H53958">
            <v>417.08</v>
          </cell>
          <cell r="U53958">
            <v>1</v>
          </cell>
        </row>
        <row r="53959">
          <cell r="A53959">
            <v>193830</v>
          </cell>
          <cell r="H53959">
            <v>417.08</v>
          </cell>
          <cell r="U53959">
            <v>1</v>
          </cell>
        </row>
        <row r="53960">
          <cell r="A53960">
            <v>193830</v>
          </cell>
          <cell r="H53960">
            <v>1020.84</v>
          </cell>
          <cell r="U53960">
            <v>1</v>
          </cell>
        </row>
        <row r="53961">
          <cell r="A53961">
            <v>193830</v>
          </cell>
          <cell r="H53961">
            <v>1020.84</v>
          </cell>
          <cell r="U53961">
            <v>1</v>
          </cell>
        </row>
        <row r="53962">
          <cell r="A53962">
            <v>193830</v>
          </cell>
          <cell r="H53962">
            <v>608.28</v>
          </cell>
          <cell r="U53962">
            <v>1</v>
          </cell>
        </row>
        <row r="53963">
          <cell r="A53963">
            <v>502413</v>
          </cell>
          <cell r="H53963">
            <v>3835.2</v>
          </cell>
          <cell r="U53963">
            <v>1</v>
          </cell>
        </row>
        <row r="53964">
          <cell r="A53964">
            <v>190059</v>
          </cell>
          <cell r="H53964">
            <v>15980</v>
          </cell>
          <cell r="U53964">
            <v>1</v>
          </cell>
        </row>
        <row r="53965">
          <cell r="A53965">
            <v>190059</v>
          </cell>
          <cell r="H53965">
            <v>15980</v>
          </cell>
          <cell r="U53965">
            <v>1</v>
          </cell>
        </row>
        <row r="53966">
          <cell r="A53966">
            <v>190059</v>
          </cell>
          <cell r="H53966">
            <v>15980</v>
          </cell>
          <cell r="U53966">
            <v>1</v>
          </cell>
        </row>
        <row r="53967">
          <cell r="A53967">
            <v>193778</v>
          </cell>
          <cell r="H53967">
            <v>6072.4</v>
          </cell>
          <cell r="U53967">
            <v>1</v>
          </cell>
        </row>
        <row r="53968">
          <cell r="A53968">
            <v>190057</v>
          </cell>
          <cell r="H53968">
            <v>17578</v>
          </cell>
          <cell r="U53968">
            <v>1</v>
          </cell>
        </row>
        <row r="53969">
          <cell r="A53969">
            <v>193241</v>
          </cell>
          <cell r="H53969">
            <v>1440</v>
          </cell>
          <cell r="U53969">
            <v>1</v>
          </cell>
        </row>
        <row r="53970">
          <cell r="A53970" t="str">
            <v>A60758</v>
          </cell>
          <cell r="H53970">
            <v>1034</v>
          </cell>
          <cell r="U53970">
            <v>1</v>
          </cell>
        </row>
        <row r="53971">
          <cell r="A53971">
            <v>102125</v>
          </cell>
          <cell r="H53971">
            <v>4231.2</v>
          </cell>
          <cell r="U53971">
            <v>1</v>
          </cell>
        </row>
        <row r="53972">
          <cell r="A53972">
            <v>193092</v>
          </cell>
          <cell r="H53972">
            <v>2112</v>
          </cell>
          <cell r="U53972">
            <v>1</v>
          </cell>
        </row>
        <row r="53973">
          <cell r="A53973">
            <v>193092</v>
          </cell>
          <cell r="H53973">
            <v>100</v>
          </cell>
          <cell r="U53973">
            <v>1</v>
          </cell>
        </row>
        <row r="53974">
          <cell r="A53974">
            <v>191219</v>
          </cell>
          <cell r="H53974">
            <v>4000</v>
          </cell>
          <cell r="U53974">
            <v>1</v>
          </cell>
        </row>
        <row r="53975">
          <cell r="A53975">
            <v>502244</v>
          </cell>
          <cell r="H53975">
            <v>6000</v>
          </cell>
          <cell r="U53975">
            <v>1</v>
          </cell>
        </row>
        <row r="53976">
          <cell r="A53976">
            <v>194538</v>
          </cell>
          <cell r="H53976">
            <v>4900</v>
          </cell>
          <cell r="U53976">
            <v>1</v>
          </cell>
        </row>
        <row r="53977">
          <cell r="A53977">
            <v>193970</v>
          </cell>
          <cell r="H53977">
            <v>34200</v>
          </cell>
          <cell r="U53977">
            <v>1</v>
          </cell>
        </row>
        <row r="53978">
          <cell r="A53978">
            <v>191583</v>
          </cell>
          <cell r="H53978">
            <v>2670</v>
          </cell>
          <cell r="U53978">
            <v>1</v>
          </cell>
        </row>
        <row r="53979">
          <cell r="A53979">
            <v>100615</v>
          </cell>
          <cell r="H53979">
            <v>1551</v>
          </cell>
          <cell r="U53979">
            <v>1</v>
          </cell>
        </row>
        <row r="53980">
          <cell r="A53980">
            <v>101218</v>
          </cell>
          <cell r="H53980">
            <v>1108.8</v>
          </cell>
          <cell r="U53980">
            <v>1</v>
          </cell>
        </row>
        <row r="53981">
          <cell r="A53981">
            <v>193383</v>
          </cell>
          <cell r="H53981">
            <v>8064</v>
          </cell>
          <cell r="U53981">
            <v>1</v>
          </cell>
        </row>
        <row r="53982">
          <cell r="A53982">
            <v>502440</v>
          </cell>
          <cell r="H53982">
            <v>2670</v>
          </cell>
          <cell r="U53982">
            <v>1</v>
          </cell>
        </row>
        <row r="53983">
          <cell r="A53983" t="str">
            <v>A62106</v>
          </cell>
          <cell r="H53983">
            <v>492</v>
          </cell>
          <cell r="U53983">
            <v>1</v>
          </cell>
        </row>
        <row r="53984">
          <cell r="A53984" t="str">
            <v>A62106</v>
          </cell>
          <cell r="H53984">
            <v>70</v>
          </cell>
          <cell r="U53984">
            <v>1</v>
          </cell>
        </row>
        <row r="53985">
          <cell r="A53985" t="str">
            <v>A62106</v>
          </cell>
          <cell r="H53985">
            <v>160</v>
          </cell>
          <cell r="U53985">
            <v>1</v>
          </cell>
        </row>
        <row r="53986">
          <cell r="A53986" t="str">
            <v>A62106</v>
          </cell>
          <cell r="H53986">
            <v>70</v>
          </cell>
          <cell r="U53986">
            <v>1</v>
          </cell>
        </row>
        <row r="53987">
          <cell r="A53987">
            <v>194656</v>
          </cell>
          <cell r="H53987">
            <v>1040</v>
          </cell>
          <cell r="U53987">
            <v>1</v>
          </cell>
        </row>
        <row r="53988">
          <cell r="A53988">
            <v>194656</v>
          </cell>
          <cell r="H53988">
            <v>120</v>
          </cell>
          <cell r="U53988">
            <v>1</v>
          </cell>
        </row>
        <row r="53989">
          <cell r="A53989">
            <v>193958</v>
          </cell>
          <cell r="H53989">
            <v>5400</v>
          </cell>
          <cell r="U53989">
            <v>1</v>
          </cell>
        </row>
        <row r="53990">
          <cell r="A53990">
            <v>100730</v>
          </cell>
          <cell r="H53990">
            <v>687.5</v>
          </cell>
          <cell r="U53990">
            <v>1</v>
          </cell>
        </row>
        <row r="53991">
          <cell r="A53991">
            <v>100730</v>
          </cell>
          <cell r="H53991">
            <v>25800</v>
          </cell>
          <cell r="U53991">
            <v>1</v>
          </cell>
        </row>
        <row r="53992">
          <cell r="A53992">
            <v>100730</v>
          </cell>
          <cell r="H53992">
            <v>6000</v>
          </cell>
          <cell r="U53992">
            <v>1</v>
          </cell>
        </row>
        <row r="53993">
          <cell r="A53993" t="str">
            <v>A61307</v>
          </cell>
          <cell r="H53993">
            <v>662.5</v>
          </cell>
          <cell r="U53993">
            <v>1</v>
          </cell>
        </row>
        <row r="53994">
          <cell r="A53994" t="str">
            <v>A61307</v>
          </cell>
          <cell r="H53994">
            <v>25800</v>
          </cell>
          <cell r="U53994">
            <v>1</v>
          </cell>
        </row>
        <row r="53995">
          <cell r="A53995" t="str">
            <v>A61307</v>
          </cell>
          <cell r="H53995">
            <v>6000</v>
          </cell>
          <cell r="U53995">
            <v>1</v>
          </cell>
        </row>
        <row r="53996">
          <cell r="A53996">
            <v>102134</v>
          </cell>
          <cell r="H53996">
            <v>480</v>
          </cell>
          <cell r="U53996">
            <v>1</v>
          </cell>
        </row>
        <row r="53997">
          <cell r="A53997" t="str">
            <v>A58721</v>
          </cell>
          <cell r="H53997">
            <v>840</v>
          </cell>
          <cell r="U53997">
            <v>1</v>
          </cell>
        </row>
        <row r="53998">
          <cell r="A53998" t="str">
            <v>A60718</v>
          </cell>
          <cell r="H53998">
            <v>450</v>
          </cell>
          <cell r="U53998">
            <v>1</v>
          </cell>
        </row>
        <row r="53999">
          <cell r="A53999">
            <v>194673</v>
          </cell>
          <cell r="H53999">
            <v>6765</v>
          </cell>
          <cell r="U53999">
            <v>1</v>
          </cell>
        </row>
        <row r="54000">
          <cell r="A54000">
            <v>194693</v>
          </cell>
          <cell r="H54000">
            <v>3900</v>
          </cell>
          <cell r="U54000">
            <v>1</v>
          </cell>
        </row>
        <row r="54001">
          <cell r="A54001">
            <v>501130</v>
          </cell>
          <cell r="H54001">
            <v>33480</v>
          </cell>
          <cell r="U54001">
            <v>1</v>
          </cell>
        </row>
        <row r="54002">
          <cell r="A54002">
            <v>194106</v>
          </cell>
          <cell r="H54002">
            <v>20664</v>
          </cell>
          <cell r="U54002">
            <v>1</v>
          </cell>
        </row>
        <row r="54003">
          <cell r="A54003">
            <v>194106</v>
          </cell>
          <cell r="H54003">
            <v>27792</v>
          </cell>
          <cell r="U54003">
            <v>1</v>
          </cell>
        </row>
        <row r="54004">
          <cell r="A54004">
            <v>194106</v>
          </cell>
          <cell r="H54004">
            <v>271</v>
          </cell>
          <cell r="U54004">
            <v>1</v>
          </cell>
        </row>
        <row r="54005">
          <cell r="A54005">
            <v>194106</v>
          </cell>
          <cell r="H54005">
            <v>1280</v>
          </cell>
          <cell r="U54005">
            <v>1</v>
          </cell>
        </row>
        <row r="54006">
          <cell r="A54006">
            <v>194106</v>
          </cell>
          <cell r="H54006">
            <v>4691.5200000000004</v>
          </cell>
          <cell r="U54006">
            <v>1</v>
          </cell>
        </row>
        <row r="54007">
          <cell r="A54007">
            <v>193547</v>
          </cell>
          <cell r="H54007">
            <v>51408</v>
          </cell>
          <cell r="U54007">
            <v>1</v>
          </cell>
        </row>
        <row r="54008">
          <cell r="A54008">
            <v>101412</v>
          </cell>
          <cell r="H54008">
            <v>6000</v>
          </cell>
          <cell r="U54008">
            <v>1</v>
          </cell>
        </row>
        <row r="54009">
          <cell r="A54009">
            <v>192085</v>
          </cell>
          <cell r="H54009">
            <v>4000</v>
          </cell>
          <cell r="U54009">
            <v>1</v>
          </cell>
        </row>
        <row r="54010">
          <cell r="A54010">
            <v>500540</v>
          </cell>
          <cell r="H54010">
            <v>12000</v>
          </cell>
          <cell r="U54010">
            <v>1</v>
          </cell>
        </row>
        <row r="54011">
          <cell r="A54011" t="str">
            <v>A61606</v>
          </cell>
          <cell r="H54011">
            <v>18000</v>
          </cell>
          <cell r="U54011">
            <v>1</v>
          </cell>
        </row>
        <row r="54012">
          <cell r="A54012" t="str">
            <v>A61624</v>
          </cell>
          <cell r="H54012">
            <v>12000</v>
          </cell>
          <cell r="U54012">
            <v>1</v>
          </cell>
        </row>
        <row r="54013">
          <cell r="A54013" t="str">
            <v>A61627</v>
          </cell>
          <cell r="H54013">
            <v>8000</v>
          </cell>
          <cell r="U54013">
            <v>1</v>
          </cell>
        </row>
        <row r="54014">
          <cell r="A54014" t="str">
            <v>A60254</v>
          </cell>
          <cell r="H54014">
            <v>33</v>
          </cell>
          <cell r="U54014">
            <v>1</v>
          </cell>
        </row>
        <row r="54015">
          <cell r="A54015">
            <v>502078</v>
          </cell>
          <cell r="H54015">
            <v>24072</v>
          </cell>
          <cell r="U54015">
            <v>1</v>
          </cell>
        </row>
        <row r="54016">
          <cell r="A54016">
            <v>191877</v>
          </cell>
          <cell r="H54016">
            <v>6000</v>
          </cell>
          <cell r="U54016">
            <v>1</v>
          </cell>
        </row>
        <row r="54017">
          <cell r="A54017">
            <v>190037</v>
          </cell>
          <cell r="H54017">
            <v>7191</v>
          </cell>
          <cell r="U54017">
            <v>1</v>
          </cell>
        </row>
        <row r="54018">
          <cell r="A54018">
            <v>194174</v>
          </cell>
          <cell r="H54018">
            <v>19696.5</v>
          </cell>
          <cell r="U54018">
            <v>1</v>
          </cell>
        </row>
        <row r="54019">
          <cell r="A54019">
            <v>100036</v>
          </cell>
          <cell r="H54019">
            <v>198</v>
          </cell>
          <cell r="U54019">
            <v>1</v>
          </cell>
        </row>
        <row r="54020">
          <cell r="A54020">
            <v>100036</v>
          </cell>
          <cell r="H54020">
            <v>5544</v>
          </cell>
          <cell r="U54020">
            <v>1</v>
          </cell>
        </row>
        <row r="54021">
          <cell r="A54021">
            <v>101884</v>
          </cell>
          <cell r="H54021">
            <v>2820</v>
          </cell>
          <cell r="U54021">
            <v>1</v>
          </cell>
        </row>
        <row r="54022">
          <cell r="A54022">
            <v>102134</v>
          </cell>
          <cell r="H54022">
            <v>4620</v>
          </cell>
          <cell r="U54022">
            <v>1</v>
          </cell>
        </row>
        <row r="54023">
          <cell r="A54023">
            <v>190158</v>
          </cell>
          <cell r="H54023">
            <v>352</v>
          </cell>
          <cell r="U54023">
            <v>1</v>
          </cell>
        </row>
        <row r="54024">
          <cell r="A54024">
            <v>190204</v>
          </cell>
          <cell r="H54024">
            <v>120</v>
          </cell>
          <cell r="U54024">
            <v>1</v>
          </cell>
        </row>
        <row r="54025">
          <cell r="A54025">
            <v>190204</v>
          </cell>
          <cell r="H54025">
            <v>60</v>
          </cell>
          <cell r="U54025">
            <v>1</v>
          </cell>
        </row>
        <row r="54026">
          <cell r="A54026">
            <v>190896</v>
          </cell>
          <cell r="H54026">
            <v>1408</v>
          </cell>
          <cell r="U54026">
            <v>1</v>
          </cell>
        </row>
        <row r="54027">
          <cell r="A54027">
            <v>192507</v>
          </cell>
          <cell r="H54027">
            <v>1152</v>
          </cell>
          <cell r="U54027">
            <v>1</v>
          </cell>
        </row>
        <row r="54028">
          <cell r="A54028">
            <v>192507</v>
          </cell>
          <cell r="H54028">
            <v>216</v>
          </cell>
          <cell r="U54028">
            <v>1</v>
          </cell>
        </row>
        <row r="54029">
          <cell r="A54029">
            <v>192526</v>
          </cell>
          <cell r="H54029">
            <v>360</v>
          </cell>
          <cell r="U54029">
            <v>1</v>
          </cell>
        </row>
        <row r="54030">
          <cell r="A54030">
            <v>192526</v>
          </cell>
          <cell r="H54030">
            <v>486</v>
          </cell>
          <cell r="U54030">
            <v>1</v>
          </cell>
        </row>
        <row r="54031">
          <cell r="A54031">
            <v>192800</v>
          </cell>
          <cell r="H54031">
            <v>400</v>
          </cell>
          <cell r="U54031">
            <v>1</v>
          </cell>
        </row>
        <row r="54032">
          <cell r="A54032">
            <v>193929</v>
          </cell>
          <cell r="H54032">
            <v>110</v>
          </cell>
          <cell r="U54032">
            <v>1</v>
          </cell>
        </row>
        <row r="54033">
          <cell r="A54033">
            <v>193929</v>
          </cell>
          <cell r="H54033">
            <v>130.5</v>
          </cell>
          <cell r="U54033">
            <v>1</v>
          </cell>
        </row>
        <row r="54034">
          <cell r="A54034">
            <v>193929</v>
          </cell>
          <cell r="H54034">
            <v>44.75</v>
          </cell>
          <cell r="U54034">
            <v>1</v>
          </cell>
        </row>
        <row r="54035">
          <cell r="A54035">
            <v>193929</v>
          </cell>
          <cell r="H54035">
            <v>40</v>
          </cell>
          <cell r="U54035">
            <v>1</v>
          </cell>
        </row>
        <row r="54036">
          <cell r="A54036">
            <v>193929</v>
          </cell>
          <cell r="H54036">
            <v>90</v>
          </cell>
          <cell r="U54036">
            <v>1</v>
          </cell>
        </row>
        <row r="54037">
          <cell r="A54037">
            <v>193929</v>
          </cell>
          <cell r="H54037">
            <v>40</v>
          </cell>
          <cell r="U54037">
            <v>1</v>
          </cell>
        </row>
        <row r="54038">
          <cell r="A54038">
            <v>193929</v>
          </cell>
          <cell r="H54038">
            <v>40</v>
          </cell>
          <cell r="U54038">
            <v>1</v>
          </cell>
        </row>
        <row r="54039">
          <cell r="A54039">
            <v>193929</v>
          </cell>
          <cell r="H54039">
            <v>40</v>
          </cell>
          <cell r="U54039">
            <v>1</v>
          </cell>
        </row>
        <row r="54040">
          <cell r="A54040">
            <v>193929</v>
          </cell>
          <cell r="H54040">
            <v>44.75</v>
          </cell>
          <cell r="U54040">
            <v>1</v>
          </cell>
        </row>
        <row r="54041">
          <cell r="A54041">
            <v>193929</v>
          </cell>
          <cell r="H54041">
            <v>44.75</v>
          </cell>
          <cell r="U54041">
            <v>1</v>
          </cell>
        </row>
        <row r="54042">
          <cell r="A54042">
            <v>500964</v>
          </cell>
          <cell r="H54042">
            <v>2000.9</v>
          </cell>
          <cell r="U54042">
            <v>1</v>
          </cell>
        </row>
        <row r="54043">
          <cell r="A54043">
            <v>501732</v>
          </cell>
          <cell r="H54043">
            <v>3600</v>
          </cell>
          <cell r="U54043">
            <v>1</v>
          </cell>
        </row>
        <row r="54044">
          <cell r="A54044">
            <v>502265</v>
          </cell>
          <cell r="H54044">
            <v>4500</v>
          </cell>
          <cell r="U54044">
            <v>1</v>
          </cell>
        </row>
        <row r="54045">
          <cell r="A54045">
            <v>502265</v>
          </cell>
          <cell r="H54045">
            <v>285.7</v>
          </cell>
          <cell r="U54045">
            <v>1</v>
          </cell>
        </row>
        <row r="54046">
          <cell r="A54046">
            <v>800231</v>
          </cell>
          <cell r="H54046">
            <v>22656</v>
          </cell>
          <cell r="U54046">
            <v>1</v>
          </cell>
        </row>
        <row r="54047">
          <cell r="A54047" t="str">
            <v>A59062</v>
          </cell>
          <cell r="H54047">
            <v>100</v>
          </cell>
          <cell r="U54047">
            <v>1</v>
          </cell>
        </row>
        <row r="54048">
          <cell r="A54048">
            <v>100143</v>
          </cell>
          <cell r="H54048">
            <v>10132</v>
          </cell>
          <cell r="U54048">
            <v>1</v>
          </cell>
        </row>
        <row r="54049">
          <cell r="A54049">
            <v>100196</v>
          </cell>
          <cell r="H54049">
            <v>1200</v>
          </cell>
          <cell r="U54049">
            <v>1</v>
          </cell>
        </row>
        <row r="54050">
          <cell r="A54050">
            <v>101842</v>
          </cell>
          <cell r="H54050">
            <v>1620</v>
          </cell>
          <cell r="U54050">
            <v>1</v>
          </cell>
        </row>
        <row r="54051">
          <cell r="A54051">
            <v>102349</v>
          </cell>
          <cell r="H54051">
            <v>1375</v>
          </cell>
          <cell r="U54051">
            <v>1</v>
          </cell>
        </row>
        <row r="54052">
          <cell r="A54052">
            <v>102349</v>
          </cell>
          <cell r="H54052">
            <v>43982.400000000001</v>
          </cell>
          <cell r="U54052">
            <v>1</v>
          </cell>
        </row>
        <row r="54053">
          <cell r="A54053">
            <v>102456</v>
          </cell>
          <cell r="H54053">
            <v>6133.2</v>
          </cell>
          <cell r="U54053">
            <v>1</v>
          </cell>
        </row>
        <row r="54054">
          <cell r="A54054">
            <v>102456</v>
          </cell>
          <cell r="H54054">
            <v>1200</v>
          </cell>
          <cell r="U54054">
            <v>1</v>
          </cell>
        </row>
        <row r="54055">
          <cell r="A54055">
            <v>102478</v>
          </cell>
          <cell r="H54055">
            <v>12266.4</v>
          </cell>
          <cell r="U54055">
            <v>1</v>
          </cell>
        </row>
        <row r="54056">
          <cell r="A54056">
            <v>102478</v>
          </cell>
          <cell r="H54056">
            <v>2400</v>
          </cell>
          <cell r="U54056">
            <v>1</v>
          </cell>
        </row>
        <row r="54057">
          <cell r="A54057">
            <v>190431</v>
          </cell>
          <cell r="H54057">
            <v>1440</v>
          </cell>
          <cell r="U54057">
            <v>1</v>
          </cell>
        </row>
        <row r="54058">
          <cell r="A54058">
            <v>190431</v>
          </cell>
          <cell r="H54058">
            <v>936</v>
          </cell>
          <cell r="U54058">
            <v>1</v>
          </cell>
        </row>
        <row r="54059">
          <cell r="A54059">
            <v>190888</v>
          </cell>
          <cell r="H54059">
            <v>157.55000000000001</v>
          </cell>
          <cell r="U54059">
            <v>1</v>
          </cell>
        </row>
        <row r="54060">
          <cell r="A54060">
            <v>191965</v>
          </cell>
          <cell r="H54060">
            <v>18327.599999999999</v>
          </cell>
          <cell r="U54060">
            <v>1</v>
          </cell>
        </row>
        <row r="54061">
          <cell r="A54061">
            <v>192351</v>
          </cell>
          <cell r="H54061">
            <v>960</v>
          </cell>
          <cell r="U54061">
            <v>1</v>
          </cell>
        </row>
        <row r="54062">
          <cell r="A54062">
            <v>192813</v>
          </cell>
          <cell r="H54062">
            <v>72</v>
          </cell>
          <cell r="U54062">
            <v>1</v>
          </cell>
        </row>
        <row r="54063">
          <cell r="A54063">
            <v>192813</v>
          </cell>
          <cell r="H54063">
            <v>180</v>
          </cell>
          <cell r="U54063">
            <v>1</v>
          </cell>
        </row>
        <row r="54064">
          <cell r="A54064">
            <v>193448</v>
          </cell>
          <cell r="H54064">
            <v>12266.4</v>
          </cell>
          <cell r="U54064">
            <v>1</v>
          </cell>
        </row>
        <row r="54065">
          <cell r="A54065">
            <v>193448</v>
          </cell>
          <cell r="H54065">
            <v>2400</v>
          </cell>
          <cell r="U54065">
            <v>1</v>
          </cell>
        </row>
        <row r="54066">
          <cell r="A54066">
            <v>193768</v>
          </cell>
          <cell r="H54066">
            <v>7434</v>
          </cell>
          <cell r="U54066">
            <v>1</v>
          </cell>
        </row>
        <row r="54067">
          <cell r="A54067">
            <v>194014</v>
          </cell>
          <cell r="H54067">
            <v>7200</v>
          </cell>
          <cell r="U54067">
            <v>1</v>
          </cell>
        </row>
        <row r="54068">
          <cell r="A54068">
            <v>194037</v>
          </cell>
          <cell r="H54068">
            <v>24948</v>
          </cell>
          <cell r="U54068">
            <v>1</v>
          </cell>
        </row>
        <row r="54069">
          <cell r="A54069">
            <v>194061</v>
          </cell>
          <cell r="H54069">
            <v>3066.6</v>
          </cell>
          <cell r="U54069">
            <v>1</v>
          </cell>
        </row>
        <row r="54070">
          <cell r="A54070">
            <v>194061</v>
          </cell>
          <cell r="H54070">
            <v>600</v>
          </cell>
          <cell r="U54070">
            <v>1</v>
          </cell>
        </row>
        <row r="54071">
          <cell r="A54071">
            <v>194373</v>
          </cell>
          <cell r="H54071">
            <v>7800</v>
          </cell>
          <cell r="U54071">
            <v>1</v>
          </cell>
        </row>
        <row r="54072">
          <cell r="A54072">
            <v>500120</v>
          </cell>
          <cell r="H54072">
            <v>6133.2</v>
          </cell>
          <cell r="U54072">
            <v>1</v>
          </cell>
        </row>
        <row r="54073">
          <cell r="A54073">
            <v>500120</v>
          </cell>
          <cell r="H54073">
            <v>1200</v>
          </cell>
          <cell r="U54073">
            <v>1</v>
          </cell>
        </row>
        <row r="54074">
          <cell r="A54074">
            <v>501130</v>
          </cell>
          <cell r="H54074">
            <v>2940</v>
          </cell>
          <cell r="U54074">
            <v>1</v>
          </cell>
        </row>
        <row r="54075">
          <cell r="A54075" t="str">
            <v>A58843</v>
          </cell>
          <cell r="H54075">
            <v>188</v>
          </cell>
          <cell r="U54075">
            <v>1</v>
          </cell>
        </row>
        <row r="54076">
          <cell r="A54076" t="str">
            <v>A58843</v>
          </cell>
          <cell r="H54076">
            <v>3300</v>
          </cell>
          <cell r="U54076">
            <v>1</v>
          </cell>
        </row>
        <row r="54077">
          <cell r="A54077" t="str">
            <v>A59726</v>
          </cell>
          <cell r="H54077">
            <v>3066.6</v>
          </cell>
          <cell r="U54077">
            <v>1</v>
          </cell>
        </row>
        <row r="54078">
          <cell r="A54078" t="str">
            <v>A59726</v>
          </cell>
          <cell r="H54078">
            <v>600</v>
          </cell>
          <cell r="U54078">
            <v>1</v>
          </cell>
        </row>
        <row r="54079">
          <cell r="A54079" t="str">
            <v>A60064</v>
          </cell>
          <cell r="H54079">
            <v>3066.6</v>
          </cell>
          <cell r="U54079">
            <v>1</v>
          </cell>
        </row>
        <row r="54080">
          <cell r="A54080" t="str">
            <v>A60064</v>
          </cell>
          <cell r="H54080">
            <v>600</v>
          </cell>
          <cell r="U54080">
            <v>1</v>
          </cell>
        </row>
        <row r="54081">
          <cell r="A54081" t="str">
            <v>A60089</v>
          </cell>
          <cell r="H54081">
            <v>3066.6</v>
          </cell>
          <cell r="U54081">
            <v>1</v>
          </cell>
        </row>
        <row r="54082">
          <cell r="A54082" t="str">
            <v>A60089</v>
          </cell>
          <cell r="H54082">
            <v>600</v>
          </cell>
          <cell r="U54082">
            <v>1</v>
          </cell>
        </row>
        <row r="54083">
          <cell r="A54083" t="str">
            <v>A60127</v>
          </cell>
          <cell r="H54083">
            <v>6133.2</v>
          </cell>
          <cell r="U54083">
            <v>1</v>
          </cell>
        </row>
        <row r="54084">
          <cell r="A54084" t="str">
            <v>A60127</v>
          </cell>
          <cell r="H54084">
            <v>1200</v>
          </cell>
          <cell r="U54084">
            <v>1</v>
          </cell>
        </row>
        <row r="54085">
          <cell r="A54085" t="str">
            <v>A60131</v>
          </cell>
          <cell r="H54085">
            <v>6133.2</v>
          </cell>
          <cell r="U54085">
            <v>1</v>
          </cell>
        </row>
        <row r="54086">
          <cell r="A54086" t="str">
            <v>A60131</v>
          </cell>
          <cell r="H54086">
            <v>1200</v>
          </cell>
          <cell r="U54086">
            <v>1</v>
          </cell>
        </row>
        <row r="54087">
          <cell r="A54087" t="str">
            <v>A60161</v>
          </cell>
          <cell r="H54087">
            <v>3066.6</v>
          </cell>
          <cell r="U54087">
            <v>1</v>
          </cell>
        </row>
        <row r="54088">
          <cell r="A54088" t="str">
            <v>A60161</v>
          </cell>
          <cell r="H54088">
            <v>600</v>
          </cell>
          <cell r="U54088">
            <v>1</v>
          </cell>
        </row>
        <row r="54089">
          <cell r="A54089" t="str">
            <v>A60283</v>
          </cell>
          <cell r="H54089">
            <v>3066.6</v>
          </cell>
          <cell r="U54089">
            <v>1</v>
          </cell>
        </row>
        <row r="54090">
          <cell r="A54090" t="str">
            <v>A60283</v>
          </cell>
          <cell r="H54090">
            <v>600</v>
          </cell>
          <cell r="U54090">
            <v>1</v>
          </cell>
        </row>
        <row r="54091">
          <cell r="A54091" t="str">
            <v>A60287</v>
          </cell>
          <cell r="H54091">
            <v>3066.6</v>
          </cell>
          <cell r="U54091">
            <v>1</v>
          </cell>
        </row>
        <row r="54092">
          <cell r="A54092" t="str">
            <v>A60287</v>
          </cell>
          <cell r="H54092">
            <v>600</v>
          </cell>
          <cell r="U54092">
            <v>1</v>
          </cell>
        </row>
        <row r="54093">
          <cell r="A54093" t="str">
            <v>A60290</v>
          </cell>
          <cell r="H54093">
            <v>3066.6</v>
          </cell>
          <cell r="U54093">
            <v>1</v>
          </cell>
        </row>
        <row r="54094">
          <cell r="A54094" t="str">
            <v>A60290</v>
          </cell>
          <cell r="H54094">
            <v>600</v>
          </cell>
          <cell r="U54094">
            <v>1</v>
          </cell>
        </row>
        <row r="54095">
          <cell r="A54095" t="str">
            <v>A60435</v>
          </cell>
          <cell r="H54095">
            <v>3066.6</v>
          </cell>
          <cell r="U54095">
            <v>1</v>
          </cell>
        </row>
        <row r="54096">
          <cell r="A54096" t="str">
            <v>A60435</v>
          </cell>
          <cell r="H54096">
            <v>600</v>
          </cell>
          <cell r="U54096">
            <v>1</v>
          </cell>
        </row>
        <row r="54097">
          <cell r="A54097" t="str">
            <v>A60473</v>
          </cell>
          <cell r="H54097">
            <v>3066.6</v>
          </cell>
          <cell r="U54097">
            <v>1</v>
          </cell>
        </row>
        <row r="54098">
          <cell r="A54098" t="str">
            <v>A60473</v>
          </cell>
          <cell r="H54098">
            <v>600</v>
          </cell>
          <cell r="U54098">
            <v>1</v>
          </cell>
        </row>
        <row r="54099">
          <cell r="A54099" t="str">
            <v>A61662</v>
          </cell>
          <cell r="H54099">
            <v>517</v>
          </cell>
          <cell r="U54099">
            <v>1</v>
          </cell>
        </row>
        <row r="54100">
          <cell r="A54100" t="str">
            <v>A62043</v>
          </cell>
          <cell r="H54100">
            <v>125</v>
          </cell>
          <cell r="U54100">
            <v>1</v>
          </cell>
        </row>
        <row r="54101">
          <cell r="A54101" t="str">
            <v>A62043</v>
          </cell>
          <cell r="H54101">
            <v>1560</v>
          </cell>
          <cell r="U54101">
            <v>1</v>
          </cell>
        </row>
        <row r="54102">
          <cell r="A54102">
            <v>100196</v>
          </cell>
          <cell r="H54102">
            <v>6120</v>
          </cell>
          <cell r="U54102">
            <v>1</v>
          </cell>
        </row>
        <row r="54103">
          <cell r="A54103">
            <v>100313</v>
          </cell>
          <cell r="H54103">
            <v>2000</v>
          </cell>
          <cell r="U54103">
            <v>1</v>
          </cell>
        </row>
        <row r="54104">
          <cell r="A54104">
            <v>100719</v>
          </cell>
          <cell r="H54104">
            <v>425</v>
          </cell>
          <cell r="U54104">
            <v>1</v>
          </cell>
        </row>
        <row r="54105">
          <cell r="A54105">
            <v>100719</v>
          </cell>
          <cell r="H54105">
            <v>240</v>
          </cell>
          <cell r="U54105">
            <v>1</v>
          </cell>
        </row>
        <row r="54106">
          <cell r="A54106">
            <v>100719</v>
          </cell>
          <cell r="H54106">
            <v>2310</v>
          </cell>
          <cell r="U54106">
            <v>1</v>
          </cell>
        </row>
        <row r="54107">
          <cell r="A54107">
            <v>100719</v>
          </cell>
          <cell r="H54107">
            <v>384</v>
          </cell>
          <cell r="U54107">
            <v>1</v>
          </cell>
        </row>
        <row r="54108">
          <cell r="A54108">
            <v>100719</v>
          </cell>
          <cell r="H54108">
            <v>3696</v>
          </cell>
          <cell r="U54108">
            <v>1</v>
          </cell>
        </row>
        <row r="54109">
          <cell r="A54109">
            <v>100719</v>
          </cell>
          <cell r="H54109">
            <v>5544</v>
          </cell>
          <cell r="U54109">
            <v>1</v>
          </cell>
        </row>
        <row r="54110">
          <cell r="A54110">
            <v>100719</v>
          </cell>
          <cell r="H54110">
            <v>576</v>
          </cell>
          <cell r="U54110">
            <v>1</v>
          </cell>
        </row>
        <row r="54111">
          <cell r="A54111">
            <v>100935</v>
          </cell>
          <cell r="H54111">
            <v>6000</v>
          </cell>
          <cell r="U54111">
            <v>1</v>
          </cell>
        </row>
        <row r="54112">
          <cell r="A54112">
            <v>100940</v>
          </cell>
          <cell r="H54112">
            <v>8000</v>
          </cell>
          <cell r="U54112">
            <v>1</v>
          </cell>
        </row>
        <row r="54113">
          <cell r="A54113">
            <v>100940</v>
          </cell>
          <cell r="H54113">
            <v>4000</v>
          </cell>
          <cell r="U54113">
            <v>1</v>
          </cell>
        </row>
        <row r="54114">
          <cell r="A54114">
            <v>101304</v>
          </cell>
          <cell r="H54114">
            <v>3720</v>
          </cell>
          <cell r="U54114">
            <v>1</v>
          </cell>
        </row>
        <row r="54115">
          <cell r="A54115">
            <v>101415</v>
          </cell>
          <cell r="H54115">
            <v>55.5</v>
          </cell>
          <cell r="U54115">
            <v>1</v>
          </cell>
        </row>
        <row r="54116">
          <cell r="A54116">
            <v>101606</v>
          </cell>
          <cell r="H54116">
            <v>4224</v>
          </cell>
          <cell r="U54116">
            <v>1</v>
          </cell>
        </row>
        <row r="54117">
          <cell r="A54117">
            <v>101676</v>
          </cell>
          <cell r="H54117">
            <v>18900</v>
          </cell>
          <cell r="U54117">
            <v>1</v>
          </cell>
        </row>
        <row r="54118">
          <cell r="A54118">
            <v>101676</v>
          </cell>
          <cell r="H54118">
            <v>298</v>
          </cell>
          <cell r="U54118">
            <v>1</v>
          </cell>
        </row>
        <row r="54119">
          <cell r="A54119">
            <v>102017</v>
          </cell>
          <cell r="H54119">
            <v>4620</v>
          </cell>
          <cell r="U54119">
            <v>1</v>
          </cell>
        </row>
        <row r="54120">
          <cell r="A54120">
            <v>102017</v>
          </cell>
          <cell r="H54120">
            <v>480</v>
          </cell>
          <cell r="U54120">
            <v>1</v>
          </cell>
        </row>
        <row r="54121">
          <cell r="A54121">
            <v>102017</v>
          </cell>
          <cell r="H54121">
            <v>667.35</v>
          </cell>
          <cell r="U54121">
            <v>1</v>
          </cell>
        </row>
        <row r="54122">
          <cell r="A54122">
            <v>102141</v>
          </cell>
          <cell r="H54122">
            <v>2310</v>
          </cell>
          <cell r="U54122">
            <v>1</v>
          </cell>
        </row>
        <row r="54123">
          <cell r="A54123">
            <v>102141</v>
          </cell>
          <cell r="H54123">
            <v>240</v>
          </cell>
          <cell r="U54123">
            <v>1</v>
          </cell>
        </row>
        <row r="54124">
          <cell r="A54124">
            <v>102268</v>
          </cell>
          <cell r="H54124">
            <v>4080</v>
          </cell>
          <cell r="U54124">
            <v>1</v>
          </cell>
        </row>
        <row r="54125">
          <cell r="A54125">
            <v>102398</v>
          </cell>
          <cell r="H54125">
            <v>2310</v>
          </cell>
          <cell r="U54125">
            <v>1</v>
          </cell>
        </row>
        <row r="54126">
          <cell r="A54126">
            <v>102398</v>
          </cell>
          <cell r="H54126">
            <v>240</v>
          </cell>
          <cell r="U54126">
            <v>1</v>
          </cell>
        </row>
        <row r="54127">
          <cell r="A54127">
            <v>102418</v>
          </cell>
          <cell r="H54127">
            <v>471</v>
          </cell>
          <cell r="U54127">
            <v>1</v>
          </cell>
        </row>
        <row r="54128">
          <cell r="A54128">
            <v>102418</v>
          </cell>
          <cell r="H54128">
            <v>43.2</v>
          </cell>
          <cell r="U54128">
            <v>1</v>
          </cell>
        </row>
        <row r="54129">
          <cell r="A54129">
            <v>102437</v>
          </cell>
          <cell r="H54129">
            <v>25500</v>
          </cell>
          <cell r="U54129">
            <v>1</v>
          </cell>
        </row>
        <row r="54130">
          <cell r="A54130">
            <v>102437</v>
          </cell>
          <cell r="H54130">
            <v>371.28</v>
          </cell>
          <cell r="U54130">
            <v>1</v>
          </cell>
        </row>
        <row r="54131">
          <cell r="A54131">
            <v>102501</v>
          </cell>
          <cell r="H54131">
            <v>120</v>
          </cell>
          <cell r="U54131">
            <v>1</v>
          </cell>
        </row>
        <row r="54132">
          <cell r="A54132">
            <v>102530</v>
          </cell>
          <cell r="H54132">
            <v>33456</v>
          </cell>
          <cell r="U54132">
            <v>1</v>
          </cell>
        </row>
        <row r="54133">
          <cell r="A54133">
            <v>190417</v>
          </cell>
          <cell r="H54133">
            <v>52.48</v>
          </cell>
          <cell r="U54133">
            <v>1</v>
          </cell>
        </row>
        <row r="54134">
          <cell r="A54134">
            <v>191055</v>
          </cell>
          <cell r="H54134">
            <v>1386</v>
          </cell>
          <cell r="U54134">
            <v>1</v>
          </cell>
        </row>
        <row r="54135">
          <cell r="A54135">
            <v>191174</v>
          </cell>
          <cell r="H54135">
            <v>16200</v>
          </cell>
          <cell r="U54135">
            <v>1</v>
          </cell>
        </row>
        <row r="54136">
          <cell r="A54136">
            <v>191218</v>
          </cell>
          <cell r="H54136">
            <v>2000</v>
          </cell>
          <cell r="U54136">
            <v>1</v>
          </cell>
        </row>
        <row r="54137">
          <cell r="A54137">
            <v>191219</v>
          </cell>
          <cell r="H54137">
            <v>4000</v>
          </cell>
          <cell r="U54137">
            <v>1</v>
          </cell>
        </row>
        <row r="54138">
          <cell r="A54138">
            <v>192144</v>
          </cell>
          <cell r="H54138">
            <v>3808</v>
          </cell>
          <cell r="U54138">
            <v>1</v>
          </cell>
        </row>
        <row r="54139">
          <cell r="A54139">
            <v>192601</v>
          </cell>
          <cell r="H54139">
            <v>2048.15</v>
          </cell>
          <cell r="U54139">
            <v>1</v>
          </cell>
        </row>
        <row r="54140">
          <cell r="A54140">
            <v>192601</v>
          </cell>
          <cell r="H54140">
            <v>234.56</v>
          </cell>
          <cell r="U54140">
            <v>1</v>
          </cell>
        </row>
        <row r="54141">
          <cell r="A54141">
            <v>192601</v>
          </cell>
          <cell r="H54141">
            <v>308.64</v>
          </cell>
          <cell r="U54141">
            <v>1</v>
          </cell>
        </row>
        <row r="54142">
          <cell r="A54142">
            <v>192601</v>
          </cell>
          <cell r="H54142">
            <v>1274.04</v>
          </cell>
          <cell r="U54142">
            <v>1</v>
          </cell>
        </row>
        <row r="54143">
          <cell r="A54143">
            <v>192601</v>
          </cell>
          <cell r="H54143">
            <v>913.56</v>
          </cell>
          <cell r="U54143">
            <v>1</v>
          </cell>
        </row>
        <row r="54144">
          <cell r="A54144">
            <v>500690</v>
          </cell>
          <cell r="H54144">
            <v>8000</v>
          </cell>
          <cell r="U54144">
            <v>1</v>
          </cell>
        </row>
        <row r="54145">
          <cell r="A54145">
            <v>500743</v>
          </cell>
          <cell r="H54145">
            <v>6912</v>
          </cell>
          <cell r="U54145">
            <v>1</v>
          </cell>
        </row>
        <row r="54146">
          <cell r="A54146">
            <v>502065</v>
          </cell>
          <cell r="H54146">
            <v>6696</v>
          </cell>
          <cell r="U54146">
            <v>1</v>
          </cell>
        </row>
        <row r="54147">
          <cell r="A54147">
            <v>502083</v>
          </cell>
          <cell r="H54147">
            <v>9620</v>
          </cell>
          <cell r="U54147">
            <v>1</v>
          </cell>
        </row>
        <row r="54148">
          <cell r="A54148">
            <v>502083</v>
          </cell>
          <cell r="H54148">
            <v>857.1</v>
          </cell>
          <cell r="U54148">
            <v>1</v>
          </cell>
        </row>
        <row r="54149">
          <cell r="A54149">
            <v>502943</v>
          </cell>
          <cell r="H54149">
            <v>942</v>
          </cell>
          <cell r="U54149">
            <v>1</v>
          </cell>
        </row>
        <row r="54150">
          <cell r="A54150">
            <v>502943</v>
          </cell>
          <cell r="H54150">
            <v>86.4</v>
          </cell>
          <cell r="U54150">
            <v>1</v>
          </cell>
        </row>
        <row r="54151">
          <cell r="A54151">
            <v>503011</v>
          </cell>
          <cell r="H54151">
            <v>10800</v>
          </cell>
          <cell r="U54151">
            <v>1</v>
          </cell>
        </row>
        <row r="54152">
          <cell r="A54152">
            <v>900271</v>
          </cell>
          <cell r="H54152">
            <v>950.4</v>
          </cell>
          <cell r="U54152">
            <v>1</v>
          </cell>
        </row>
        <row r="54153">
          <cell r="A54153">
            <v>900271</v>
          </cell>
          <cell r="H54153">
            <v>1425.6</v>
          </cell>
          <cell r="U54153">
            <v>1</v>
          </cell>
        </row>
        <row r="54154">
          <cell r="A54154">
            <v>900271</v>
          </cell>
          <cell r="H54154">
            <v>3801.6</v>
          </cell>
          <cell r="U54154">
            <v>1</v>
          </cell>
        </row>
        <row r="54155">
          <cell r="A54155">
            <v>900271</v>
          </cell>
          <cell r="H54155">
            <v>4752</v>
          </cell>
          <cell r="U54155">
            <v>1</v>
          </cell>
        </row>
        <row r="54156">
          <cell r="A54156">
            <v>900271</v>
          </cell>
          <cell r="H54156">
            <v>9979.2000000000007</v>
          </cell>
          <cell r="U54156">
            <v>1</v>
          </cell>
        </row>
        <row r="54157">
          <cell r="A54157">
            <v>900271</v>
          </cell>
          <cell r="H54157">
            <v>11880</v>
          </cell>
          <cell r="U54157">
            <v>1</v>
          </cell>
        </row>
        <row r="54158">
          <cell r="A54158" t="str">
            <v>A59359</v>
          </cell>
          <cell r="H54158">
            <v>520</v>
          </cell>
          <cell r="U54158">
            <v>1</v>
          </cell>
        </row>
        <row r="54159">
          <cell r="A54159" t="str">
            <v>A59359</v>
          </cell>
          <cell r="H54159">
            <v>1040</v>
          </cell>
          <cell r="U54159">
            <v>1</v>
          </cell>
        </row>
        <row r="54160">
          <cell r="A54160" t="str">
            <v>A59359</v>
          </cell>
          <cell r="H54160">
            <v>3600</v>
          </cell>
          <cell r="U54160">
            <v>1</v>
          </cell>
        </row>
        <row r="54161">
          <cell r="A54161" t="str">
            <v>A59359</v>
          </cell>
          <cell r="H54161">
            <v>5400</v>
          </cell>
          <cell r="U54161">
            <v>1</v>
          </cell>
        </row>
        <row r="54162">
          <cell r="A54162" t="str">
            <v>A59359</v>
          </cell>
          <cell r="H54162">
            <v>10200</v>
          </cell>
          <cell r="U54162">
            <v>1</v>
          </cell>
        </row>
        <row r="54163">
          <cell r="A54163" t="str">
            <v>A59359</v>
          </cell>
          <cell r="H54163">
            <v>520</v>
          </cell>
          <cell r="U54163">
            <v>1</v>
          </cell>
        </row>
        <row r="54164">
          <cell r="A54164" t="str">
            <v>A59359</v>
          </cell>
          <cell r="H54164">
            <v>520</v>
          </cell>
          <cell r="U54164">
            <v>1</v>
          </cell>
        </row>
        <row r="54165">
          <cell r="A54165" t="str">
            <v>A59359</v>
          </cell>
          <cell r="H54165">
            <v>600</v>
          </cell>
          <cell r="U54165">
            <v>1</v>
          </cell>
        </row>
        <row r="54166">
          <cell r="A54166" t="str">
            <v>A59359</v>
          </cell>
          <cell r="H54166">
            <v>6600</v>
          </cell>
          <cell r="U54166">
            <v>1</v>
          </cell>
        </row>
        <row r="54167">
          <cell r="A54167" t="str">
            <v>A59359</v>
          </cell>
          <cell r="H54167">
            <v>7200</v>
          </cell>
          <cell r="U54167">
            <v>1</v>
          </cell>
        </row>
        <row r="54168">
          <cell r="A54168" t="str">
            <v>A59879</v>
          </cell>
          <cell r="H54168">
            <v>2310</v>
          </cell>
          <cell r="U54168">
            <v>1</v>
          </cell>
        </row>
        <row r="54169">
          <cell r="A54169" t="str">
            <v>A59879</v>
          </cell>
          <cell r="H54169">
            <v>240</v>
          </cell>
          <cell r="U54169">
            <v>1</v>
          </cell>
        </row>
        <row r="54170">
          <cell r="A54170" t="str">
            <v>A59879</v>
          </cell>
          <cell r="H54170">
            <v>803.99</v>
          </cell>
          <cell r="U54170">
            <v>1</v>
          </cell>
        </row>
        <row r="54171">
          <cell r="A54171">
            <v>100162</v>
          </cell>
          <cell r="H54171">
            <v>1006</v>
          </cell>
          <cell r="U54171">
            <v>1</v>
          </cell>
        </row>
        <row r="54172">
          <cell r="A54172">
            <v>100162</v>
          </cell>
          <cell r="H54172">
            <v>90</v>
          </cell>
          <cell r="U54172">
            <v>1</v>
          </cell>
        </row>
        <row r="54173">
          <cell r="A54173">
            <v>100196</v>
          </cell>
          <cell r="H54173">
            <v>11352</v>
          </cell>
          <cell r="U54173">
            <v>1</v>
          </cell>
        </row>
        <row r="54174">
          <cell r="A54174">
            <v>100196</v>
          </cell>
          <cell r="H54174">
            <v>344</v>
          </cell>
          <cell r="U54174">
            <v>1</v>
          </cell>
        </row>
        <row r="54175">
          <cell r="A54175">
            <v>100719</v>
          </cell>
          <cell r="H54175">
            <v>151.93</v>
          </cell>
          <cell r="U54175">
            <v>1</v>
          </cell>
        </row>
        <row r="54176">
          <cell r="A54176">
            <v>100719</v>
          </cell>
          <cell r="H54176">
            <v>234.85</v>
          </cell>
          <cell r="U54176">
            <v>1</v>
          </cell>
        </row>
        <row r="54177">
          <cell r="A54177">
            <v>100719</v>
          </cell>
          <cell r="H54177">
            <v>442.53</v>
          </cell>
          <cell r="U54177">
            <v>1</v>
          </cell>
        </row>
        <row r="54178">
          <cell r="A54178">
            <v>101221</v>
          </cell>
          <cell r="H54178">
            <v>3564</v>
          </cell>
          <cell r="U54178">
            <v>1</v>
          </cell>
        </row>
        <row r="54179">
          <cell r="A54179">
            <v>102134</v>
          </cell>
          <cell r="H54179">
            <v>3417.5</v>
          </cell>
          <cell r="U54179">
            <v>1</v>
          </cell>
        </row>
        <row r="54180">
          <cell r="A54180">
            <v>102140</v>
          </cell>
          <cell r="H54180">
            <v>1008.28</v>
          </cell>
          <cell r="U54180">
            <v>1</v>
          </cell>
        </row>
        <row r="54181">
          <cell r="A54181">
            <v>102141</v>
          </cell>
          <cell r="H54181">
            <v>260.35000000000002</v>
          </cell>
          <cell r="U54181">
            <v>1</v>
          </cell>
        </row>
        <row r="54182">
          <cell r="A54182">
            <v>102398</v>
          </cell>
          <cell r="H54182">
            <v>693.06</v>
          </cell>
          <cell r="U54182">
            <v>1</v>
          </cell>
        </row>
        <row r="54183">
          <cell r="A54183">
            <v>102625</v>
          </cell>
          <cell r="H54183">
            <v>809</v>
          </cell>
          <cell r="U54183">
            <v>1</v>
          </cell>
        </row>
        <row r="54184">
          <cell r="A54184">
            <v>102625</v>
          </cell>
          <cell r="H54184">
            <v>1589</v>
          </cell>
          <cell r="U54184">
            <v>1</v>
          </cell>
        </row>
        <row r="54185">
          <cell r="A54185">
            <v>102625</v>
          </cell>
          <cell r="H54185">
            <v>890</v>
          </cell>
          <cell r="U54185">
            <v>1</v>
          </cell>
        </row>
        <row r="54186">
          <cell r="A54186">
            <v>190419</v>
          </cell>
          <cell r="H54186">
            <v>1352</v>
          </cell>
          <cell r="U54186">
            <v>1</v>
          </cell>
        </row>
        <row r="54187">
          <cell r="A54187">
            <v>190419</v>
          </cell>
          <cell r="H54187">
            <v>1036</v>
          </cell>
          <cell r="U54187">
            <v>1</v>
          </cell>
        </row>
        <row r="54188">
          <cell r="A54188">
            <v>191394</v>
          </cell>
          <cell r="H54188">
            <v>1440</v>
          </cell>
          <cell r="U54188">
            <v>1</v>
          </cell>
        </row>
        <row r="54189">
          <cell r="A54189">
            <v>191650</v>
          </cell>
          <cell r="H54189">
            <v>980</v>
          </cell>
          <cell r="U54189">
            <v>1</v>
          </cell>
        </row>
        <row r="54190">
          <cell r="A54190">
            <v>191650</v>
          </cell>
          <cell r="H54190">
            <v>1053</v>
          </cell>
          <cell r="U54190">
            <v>1</v>
          </cell>
        </row>
        <row r="54191">
          <cell r="A54191">
            <v>191650</v>
          </cell>
          <cell r="H54191">
            <v>2209.15</v>
          </cell>
          <cell r="U54191">
            <v>1</v>
          </cell>
        </row>
        <row r="54192">
          <cell r="A54192">
            <v>191650</v>
          </cell>
          <cell r="H54192">
            <v>5283.52</v>
          </cell>
          <cell r="U54192">
            <v>1</v>
          </cell>
        </row>
        <row r="54193">
          <cell r="A54193">
            <v>191650</v>
          </cell>
          <cell r="H54193">
            <v>14250</v>
          </cell>
          <cell r="U54193">
            <v>1</v>
          </cell>
        </row>
        <row r="54194">
          <cell r="A54194">
            <v>191650</v>
          </cell>
          <cell r="H54194">
            <v>1440</v>
          </cell>
          <cell r="U54194">
            <v>1</v>
          </cell>
        </row>
        <row r="54195">
          <cell r="A54195">
            <v>191650</v>
          </cell>
          <cell r="H54195">
            <v>4777.5</v>
          </cell>
          <cell r="U54195">
            <v>1</v>
          </cell>
        </row>
        <row r="54196">
          <cell r="A54196">
            <v>191650</v>
          </cell>
          <cell r="H54196">
            <v>108</v>
          </cell>
          <cell r="U54196">
            <v>1</v>
          </cell>
        </row>
        <row r="54197">
          <cell r="A54197">
            <v>191650</v>
          </cell>
          <cell r="H54197">
            <v>480.25</v>
          </cell>
          <cell r="U54197">
            <v>1</v>
          </cell>
        </row>
        <row r="54198">
          <cell r="A54198">
            <v>191650</v>
          </cell>
          <cell r="H54198">
            <v>340</v>
          </cell>
          <cell r="U54198">
            <v>1</v>
          </cell>
        </row>
        <row r="54199">
          <cell r="A54199">
            <v>191739</v>
          </cell>
          <cell r="H54199">
            <v>75</v>
          </cell>
          <cell r="U54199">
            <v>1</v>
          </cell>
        </row>
        <row r="54200">
          <cell r="A54200">
            <v>192745</v>
          </cell>
          <cell r="H54200">
            <v>1624</v>
          </cell>
          <cell r="U54200">
            <v>1</v>
          </cell>
        </row>
        <row r="54201">
          <cell r="A54201">
            <v>193831</v>
          </cell>
          <cell r="H54201">
            <v>748.55</v>
          </cell>
          <cell r="U54201">
            <v>1</v>
          </cell>
        </row>
        <row r="54202">
          <cell r="A54202">
            <v>193831</v>
          </cell>
          <cell r="H54202">
            <v>1121</v>
          </cell>
          <cell r="U54202">
            <v>1</v>
          </cell>
        </row>
        <row r="54203">
          <cell r="A54203">
            <v>194467</v>
          </cell>
          <cell r="H54203">
            <v>517</v>
          </cell>
          <cell r="U54203">
            <v>1</v>
          </cell>
        </row>
        <row r="54204">
          <cell r="A54204">
            <v>194467</v>
          </cell>
          <cell r="H54204">
            <v>708</v>
          </cell>
          <cell r="U54204">
            <v>1</v>
          </cell>
        </row>
        <row r="54205">
          <cell r="A54205">
            <v>194675</v>
          </cell>
          <cell r="H54205">
            <v>1034</v>
          </cell>
          <cell r="U54205">
            <v>1</v>
          </cell>
        </row>
        <row r="54206">
          <cell r="A54206">
            <v>201274</v>
          </cell>
          <cell r="H54206">
            <v>3248</v>
          </cell>
          <cell r="U54206">
            <v>1</v>
          </cell>
        </row>
        <row r="54207">
          <cell r="A54207">
            <v>201274</v>
          </cell>
          <cell r="H54207">
            <v>5220</v>
          </cell>
          <cell r="U54207">
            <v>1</v>
          </cell>
        </row>
        <row r="54208">
          <cell r="A54208">
            <v>201274</v>
          </cell>
          <cell r="H54208">
            <v>81.5</v>
          </cell>
          <cell r="U54208">
            <v>1</v>
          </cell>
        </row>
        <row r="54209">
          <cell r="A54209">
            <v>201274</v>
          </cell>
          <cell r="H54209">
            <v>1456</v>
          </cell>
          <cell r="U54209">
            <v>1</v>
          </cell>
        </row>
        <row r="54210">
          <cell r="A54210">
            <v>201274</v>
          </cell>
          <cell r="H54210">
            <v>2340</v>
          </cell>
          <cell r="U54210">
            <v>1</v>
          </cell>
        </row>
        <row r="54211">
          <cell r="A54211">
            <v>201274</v>
          </cell>
          <cell r="H54211">
            <v>81.5</v>
          </cell>
          <cell r="U54211">
            <v>1</v>
          </cell>
        </row>
        <row r="54212">
          <cell r="A54212">
            <v>500928</v>
          </cell>
          <cell r="H54212">
            <v>14940</v>
          </cell>
          <cell r="U54212">
            <v>1</v>
          </cell>
        </row>
        <row r="54213">
          <cell r="A54213" t="str">
            <v>A59567</v>
          </cell>
          <cell r="H54213">
            <v>23.27</v>
          </cell>
          <cell r="U54213">
            <v>1</v>
          </cell>
        </row>
        <row r="54214">
          <cell r="A54214" t="str">
            <v>A60646</v>
          </cell>
          <cell r="H54214">
            <v>3835.2</v>
          </cell>
          <cell r="U54214">
            <v>1</v>
          </cell>
        </row>
        <row r="54215">
          <cell r="A54215" t="str">
            <v>A60646</v>
          </cell>
          <cell r="H54215">
            <v>1150.56</v>
          </cell>
          <cell r="U54215">
            <v>1</v>
          </cell>
        </row>
        <row r="54216">
          <cell r="A54216" t="str">
            <v>A60646</v>
          </cell>
          <cell r="H54216">
            <v>7670.4</v>
          </cell>
          <cell r="U54216">
            <v>1</v>
          </cell>
        </row>
        <row r="54217">
          <cell r="A54217" t="str">
            <v>A60646</v>
          </cell>
          <cell r="H54217">
            <v>1917.6</v>
          </cell>
          <cell r="U54217">
            <v>1</v>
          </cell>
        </row>
        <row r="54218">
          <cell r="A54218" t="str">
            <v>A61315</v>
          </cell>
          <cell r="H54218">
            <v>65</v>
          </cell>
          <cell r="U54218">
            <v>1</v>
          </cell>
        </row>
        <row r="54219">
          <cell r="A54219" t="str">
            <v>A61315</v>
          </cell>
          <cell r="H54219">
            <v>948</v>
          </cell>
          <cell r="U54219">
            <v>1</v>
          </cell>
        </row>
        <row r="54220">
          <cell r="A54220" t="str">
            <v>A61315</v>
          </cell>
          <cell r="H54220">
            <v>1344</v>
          </cell>
          <cell r="U54220">
            <v>1</v>
          </cell>
        </row>
        <row r="54221">
          <cell r="A54221" t="str">
            <v>A61315</v>
          </cell>
          <cell r="H54221">
            <v>2808</v>
          </cell>
          <cell r="U54221">
            <v>1</v>
          </cell>
        </row>
        <row r="54222">
          <cell r="A54222" t="str">
            <v>A61713</v>
          </cell>
          <cell r="H54222">
            <v>3600</v>
          </cell>
          <cell r="U54222">
            <v>1</v>
          </cell>
        </row>
        <row r="54223">
          <cell r="A54223" t="str">
            <v>A61996</v>
          </cell>
          <cell r="H54223">
            <v>918</v>
          </cell>
          <cell r="U54223">
            <v>1</v>
          </cell>
        </row>
        <row r="54224">
          <cell r="A54224" t="str">
            <v>A61996</v>
          </cell>
          <cell r="H54224">
            <v>258</v>
          </cell>
          <cell r="U54224">
            <v>1</v>
          </cell>
        </row>
        <row r="54225">
          <cell r="A54225" t="str">
            <v>A61996</v>
          </cell>
          <cell r="H54225">
            <v>244.44</v>
          </cell>
          <cell r="U54225">
            <v>1</v>
          </cell>
        </row>
        <row r="54226">
          <cell r="A54226" t="str">
            <v>A61996</v>
          </cell>
          <cell r="H54226">
            <v>3666.6</v>
          </cell>
          <cell r="U54226">
            <v>1</v>
          </cell>
        </row>
        <row r="54227">
          <cell r="A54227">
            <v>100071</v>
          </cell>
          <cell r="H54227">
            <v>1197</v>
          </cell>
          <cell r="U54227">
            <v>1</v>
          </cell>
        </row>
        <row r="54228">
          <cell r="A54228">
            <v>100285</v>
          </cell>
          <cell r="H54228">
            <v>171.5</v>
          </cell>
          <cell r="U54228">
            <v>1</v>
          </cell>
        </row>
        <row r="54229">
          <cell r="A54229">
            <v>100285</v>
          </cell>
          <cell r="H54229">
            <v>754.6</v>
          </cell>
          <cell r="U54229">
            <v>1</v>
          </cell>
        </row>
        <row r="54230">
          <cell r="A54230">
            <v>100285</v>
          </cell>
          <cell r="H54230">
            <v>240.1</v>
          </cell>
          <cell r="U54230">
            <v>1</v>
          </cell>
        </row>
        <row r="54231">
          <cell r="A54231">
            <v>100285</v>
          </cell>
          <cell r="H54231">
            <v>788.9</v>
          </cell>
          <cell r="U54231">
            <v>1</v>
          </cell>
        </row>
        <row r="54232">
          <cell r="A54232">
            <v>100358</v>
          </cell>
          <cell r="H54232">
            <v>56000</v>
          </cell>
          <cell r="U54232">
            <v>1</v>
          </cell>
        </row>
        <row r="54233">
          <cell r="A54233">
            <v>101317</v>
          </cell>
          <cell r="H54233">
            <v>63.33</v>
          </cell>
          <cell r="U54233">
            <v>1</v>
          </cell>
        </row>
        <row r="54234">
          <cell r="A54234">
            <v>101317</v>
          </cell>
          <cell r="H54234">
            <v>1440</v>
          </cell>
          <cell r="U54234">
            <v>1</v>
          </cell>
        </row>
        <row r="54235">
          <cell r="A54235">
            <v>101334</v>
          </cell>
          <cell r="H54235">
            <v>503</v>
          </cell>
          <cell r="U54235">
            <v>1</v>
          </cell>
        </row>
        <row r="54236">
          <cell r="A54236">
            <v>101334</v>
          </cell>
          <cell r="H54236">
            <v>188.5</v>
          </cell>
          <cell r="U54236">
            <v>1</v>
          </cell>
        </row>
        <row r="54237">
          <cell r="A54237">
            <v>101334</v>
          </cell>
          <cell r="H54237">
            <v>7440</v>
          </cell>
          <cell r="U54237">
            <v>1</v>
          </cell>
        </row>
        <row r="54238">
          <cell r="A54238">
            <v>101373</v>
          </cell>
          <cell r="H54238">
            <v>798</v>
          </cell>
          <cell r="U54238">
            <v>1</v>
          </cell>
        </row>
        <row r="54239">
          <cell r="A54239">
            <v>101555</v>
          </cell>
          <cell r="H54239">
            <v>17544</v>
          </cell>
          <cell r="U54239">
            <v>1</v>
          </cell>
        </row>
        <row r="54240">
          <cell r="A54240">
            <v>101664</v>
          </cell>
          <cell r="H54240">
            <v>3840</v>
          </cell>
          <cell r="U54240">
            <v>1</v>
          </cell>
        </row>
        <row r="54241">
          <cell r="A54241">
            <v>101664</v>
          </cell>
          <cell r="H54241">
            <v>150</v>
          </cell>
          <cell r="U54241">
            <v>1</v>
          </cell>
        </row>
        <row r="54242">
          <cell r="A54242">
            <v>102530</v>
          </cell>
          <cell r="H54242">
            <v>26050</v>
          </cell>
          <cell r="U54242">
            <v>1</v>
          </cell>
        </row>
        <row r="54243">
          <cell r="A54243">
            <v>190033</v>
          </cell>
          <cell r="H54243">
            <v>5752.8</v>
          </cell>
          <cell r="U54243">
            <v>1</v>
          </cell>
        </row>
        <row r="54244">
          <cell r="A54244">
            <v>190061</v>
          </cell>
          <cell r="H54244">
            <v>15980</v>
          </cell>
          <cell r="U54244">
            <v>1</v>
          </cell>
        </row>
        <row r="54245">
          <cell r="A54245">
            <v>190537</v>
          </cell>
          <cell r="H54245">
            <v>14400</v>
          </cell>
          <cell r="U54245">
            <v>1</v>
          </cell>
        </row>
        <row r="54246">
          <cell r="A54246">
            <v>191127</v>
          </cell>
          <cell r="H54246">
            <v>6392</v>
          </cell>
          <cell r="U54246">
            <v>1</v>
          </cell>
        </row>
        <row r="54247">
          <cell r="A54247">
            <v>191127</v>
          </cell>
          <cell r="H54247">
            <v>9588</v>
          </cell>
          <cell r="U54247">
            <v>1</v>
          </cell>
        </row>
        <row r="54248">
          <cell r="A54248">
            <v>191430</v>
          </cell>
          <cell r="H54248">
            <v>186.28</v>
          </cell>
          <cell r="U54248">
            <v>1</v>
          </cell>
        </row>
        <row r="54249">
          <cell r="A54249">
            <v>191430</v>
          </cell>
          <cell r="H54249">
            <v>465.7</v>
          </cell>
          <cell r="U54249">
            <v>1</v>
          </cell>
        </row>
        <row r="54250">
          <cell r="A54250">
            <v>191535</v>
          </cell>
          <cell r="H54250">
            <v>2421.64</v>
          </cell>
          <cell r="U54250">
            <v>1</v>
          </cell>
        </row>
        <row r="54251">
          <cell r="A54251">
            <v>191535</v>
          </cell>
          <cell r="H54251">
            <v>5681.54</v>
          </cell>
          <cell r="U54251">
            <v>1</v>
          </cell>
        </row>
        <row r="54252">
          <cell r="A54252">
            <v>191583</v>
          </cell>
          <cell r="H54252">
            <v>798</v>
          </cell>
          <cell r="U54252">
            <v>1</v>
          </cell>
        </row>
        <row r="54253">
          <cell r="A54253">
            <v>191688</v>
          </cell>
          <cell r="H54253">
            <v>6000</v>
          </cell>
          <cell r="U54253">
            <v>1</v>
          </cell>
        </row>
        <row r="54254">
          <cell r="A54254">
            <v>191776</v>
          </cell>
          <cell r="H54254">
            <v>6000</v>
          </cell>
          <cell r="U54254">
            <v>1</v>
          </cell>
        </row>
        <row r="54255">
          <cell r="A54255">
            <v>191960</v>
          </cell>
          <cell r="H54255">
            <v>1440</v>
          </cell>
          <cell r="U54255">
            <v>1</v>
          </cell>
        </row>
        <row r="54256">
          <cell r="A54256">
            <v>192019</v>
          </cell>
          <cell r="H54256">
            <v>5026.32</v>
          </cell>
          <cell r="U54256">
            <v>1</v>
          </cell>
        </row>
        <row r="54257">
          <cell r="A54257">
            <v>192905</v>
          </cell>
          <cell r="H54257">
            <v>2670</v>
          </cell>
          <cell r="U54257">
            <v>1</v>
          </cell>
        </row>
        <row r="54258">
          <cell r="A54258">
            <v>193964</v>
          </cell>
          <cell r="H54258">
            <v>120</v>
          </cell>
          <cell r="U54258">
            <v>1</v>
          </cell>
        </row>
        <row r="54259">
          <cell r="A54259">
            <v>193964</v>
          </cell>
          <cell r="H54259">
            <v>1482</v>
          </cell>
          <cell r="U54259">
            <v>1</v>
          </cell>
        </row>
        <row r="54260">
          <cell r="A54260">
            <v>193964</v>
          </cell>
          <cell r="H54260">
            <v>5890</v>
          </cell>
          <cell r="U54260">
            <v>1</v>
          </cell>
        </row>
        <row r="54261">
          <cell r="A54261">
            <v>194064</v>
          </cell>
          <cell r="H54261">
            <v>1399.42</v>
          </cell>
          <cell r="U54261">
            <v>1</v>
          </cell>
        </row>
        <row r="54262">
          <cell r="A54262">
            <v>194378</v>
          </cell>
          <cell r="H54262">
            <v>61.9</v>
          </cell>
          <cell r="U54262">
            <v>1</v>
          </cell>
        </row>
        <row r="54263">
          <cell r="A54263">
            <v>194378</v>
          </cell>
          <cell r="H54263">
            <v>1593</v>
          </cell>
          <cell r="U54263">
            <v>1</v>
          </cell>
        </row>
        <row r="54264">
          <cell r="A54264">
            <v>194378</v>
          </cell>
          <cell r="H54264">
            <v>360</v>
          </cell>
          <cell r="U54264">
            <v>1</v>
          </cell>
        </row>
        <row r="54265">
          <cell r="A54265">
            <v>194485</v>
          </cell>
          <cell r="H54265">
            <v>1399.42</v>
          </cell>
          <cell r="U54265">
            <v>1</v>
          </cell>
        </row>
        <row r="54266">
          <cell r="A54266">
            <v>194493</v>
          </cell>
          <cell r="H54266">
            <v>508.88</v>
          </cell>
          <cell r="U54266">
            <v>1</v>
          </cell>
        </row>
        <row r="54267">
          <cell r="A54267">
            <v>500005</v>
          </cell>
          <cell r="H54267">
            <v>530</v>
          </cell>
          <cell r="U54267">
            <v>1</v>
          </cell>
        </row>
        <row r="54268">
          <cell r="A54268">
            <v>500005</v>
          </cell>
          <cell r="H54268">
            <v>282</v>
          </cell>
          <cell r="U54268">
            <v>1</v>
          </cell>
        </row>
        <row r="54269">
          <cell r="A54269">
            <v>500005</v>
          </cell>
          <cell r="H54269">
            <v>3024</v>
          </cell>
          <cell r="U54269">
            <v>1</v>
          </cell>
        </row>
        <row r="54270">
          <cell r="A54270">
            <v>500949</v>
          </cell>
          <cell r="H54270">
            <v>10944</v>
          </cell>
          <cell r="U54270">
            <v>1</v>
          </cell>
        </row>
        <row r="54271">
          <cell r="A54271">
            <v>502603</v>
          </cell>
          <cell r="H54271">
            <v>5518</v>
          </cell>
          <cell r="U54271">
            <v>1</v>
          </cell>
        </row>
        <row r="54272">
          <cell r="A54272">
            <v>502603</v>
          </cell>
          <cell r="H54272">
            <v>16244</v>
          </cell>
          <cell r="U54272">
            <v>1</v>
          </cell>
        </row>
        <row r="54273">
          <cell r="A54273" t="str">
            <v>A16856</v>
          </cell>
          <cell r="H54273">
            <v>5215</v>
          </cell>
          <cell r="U54273">
            <v>1</v>
          </cell>
        </row>
        <row r="54274">
          <cell r="A54274" t="str">
            <v>A59527</v>
          </cell>
          <cell r="H54274">
            <v>2585</v>
          </cell>
          <cell r="U54274">
            <v>1</v>
          </cell>
        </row>
        <row r="54275">
          <cell r="A54275" t="str">
            <v>A59527</v>
          </cell>
          <cell r="H54275">
            <v>17280</v>
          </cell>
          <cell r="U54275">
            <v>1</v>
          </cell>
        </row>
        <row r="54276">
          <cell r="A54276" t="str">
            <v>A60843</v>
          </cell>
          <cell r="H54276">
            <v>3666.6</v>
          </cell>
          <cell r="U54276">
            <v>1</v>
          </cell>
        </row>
        <row r="54277">
          <cell r="A54277" t="str">
            <v>A61047</v>
          </cell>
          <cell r="H54277">
            <v>6000</v>
          </cell>
          <cell r="U54277">
            <v>1</v>
          </cell>
        </row>
        <row r="54278">
          <cell r="A54278" t="str">
            <v>A62184</v>
          </cell>
          <cell r="H54278">
            <v>1079.8800000000001</v>
          </cell>
          <cell r="U54278">
            <v>1</v>
          </cell>
        </row>
        <row r="54279">
          <cell r="A54279">
            <v>100122</v>
          </cell>
          <cell r="H54279">
            <v>3720</v>
          </cell>
          <cell r="U54279">
            <v>1</v>
          </cell>
        </row>
        <row r="54280">
          <cell r="A54280">
            <v>100431</v>
          </cell>
          <cell r="H54280">
            <v>3705</v>
          </cell>
          <cell r="U54280">
            <v>1</v>
          </cell>
        </row>
        <row r="54281">
          <cell r="A54281">
            <v>100431</v>
          </cell>
          <cell r="H54281">
            <v>428.55</v>
          </cell>
          <cell r="U54281">
            <v>1</v>
          </cell>
        </row>
        <row r="54282">
          <cell r="A54282">
            <v>101373</v>
          </cell>
          <cell r="H54282">
            <v>57.78</v>
          </cell>
          <cell r="U54282">
            <v>1</v>
          </cell>
        </row>
        <row r="54283">
          <cell r="A54283">
            <v>101373</v>
          </cell>
          <cell r="H54283">
            <v>425.52</v>
          </cell>
          <cell r="U54283">
            <v>1</v>
          </cell>
        </row>
        <row r="54284">
          <cell r="A54284">
            <v>101373</v>
          </cell>
          <cell r="H54284">
            <v>22360.86</v>
          </cell>
          <cell r="U54284">
            <v>1</v>
          </cell>
        </row>
        <row r="54285">
          <cell r="A54285">
            <v>101373</v>
          </cell>
          <cell r="H54285">
            <v>1197.24</v>
          </cell>
          <cell r="U54285">
            <v>1</v>
          </cell>
        </row>
        <row r="54286">
          <cell r="A54286">
            <v>101373</v>
          </cell>
          <cell r="H54286">
            <v>2545.6799999999998</v>
          </cell>
          <cell r="U54286">
            <v>1</v>
          </cell>
        </row>
        <row r="54287">
          <cell r="A54287">
            <v>101373</v>
          </cell>
          <cell r="H54287">
            <v>1728.87</v>
          </cell>
          <cell r="U54287">
            <v>1</v>
          </cell>
        </row>
        <row r="54288">
          <cell r="A54288">
            <v>101373</v>
          </cell>
          <cell r="H54288">
            <v>1999.16</v>
          </cell>
          <cell r="U54288">
            <v>1</v>
          </cell>
        </row>
        <row r="54289">
          <cell r="A54289">
            <v>101702</v>
          </cell>
          <cell r="H54289">
            <v>25538.76</v>
          </cell>
          <cell r="U54289">
            <v>1</v>
          </cell>
        </row>
        <row r="54290">
          <cell r="A54290">
            <v>101702</v>
          </cell>
          <cell r="H54290">
            <v>435.27</v>
          </cell>
          <cell r="U54290">
            <v>1</v>
          </cell>
        </row>
        <row r="54291">
          <cell r="A54291">
            <v>101704</v>
          </cell>
          <cell r="H54291">
            <v>4160.16</v>
          </cell>
          <cell r="U54291">
            <v>1</v>
          </cell>
        </row>
        <row r="54292">
          <cell r="A54292">
            <v>101705</v>
          </cell>
          <cell r="H54292">
            <v>1040.04</v>
          </cell>
          <cell r="U54292">
            <v>1</v>
          </cell>
        </row>
        <row r="54293">
          <cell r="A54293">
            <v>102355</v>
          </cell>
          <cell r="H54293">
            <v>220</v>
          </cell>
          <cell r="U54293">
            <v>1</v>
          </cell>
        </row>
        <row r="54294">
          <cell r="A54294">
            <v>102355</v>
          </cell>
          <cell r="H54294">
            <v>220</v>
          </cell>
          <cell r="U54294">
            <v>1</v>
          </cell>
        </row>
        <row r="54295">
          <cell r="A54295">
            <v>102355</v>
          </cell>
          <cell r="H54295">
            <v>200</v>
          </cell>
          <cell r="U54295">
            <v>1</v>
          </cell>
        </row>
        <row r="54296">
          <cell r="A54296">
            <v>190264</v>
          </cell>
          <cell r="H54296">
            <v>5559</v>
          </cell>
          <cell r="U54296">
            <v>1</v>
          </cell>
        </row>
        <row r="54297">
          <cell r="A54297">
            <v>190896</v>
          </cell>
          <cell r="H54297">
            <v>176</v>
          </cell>
          <cell r="U54297">
            <v>1</v>
          </cell>
        </row>
        <row r="54298">
          <cell r="A54298">
            <v>190896</v>
          </cell>
          <cell r="H54298">
            <v>693</v>
          </cell>
          <cell r="U54298">
            <v>1</v>
          </cell>
        </row>
        <row r="54299">
          <cell r="A54299">
            <v>192676</v>
          </cell>
          <cell r="H54299">
            <v>882</v>
          </cell>
          <cell r="U54299">
            <v>1</v>
          </cell>
        </row>
        <row r="54300">
          <cell r="A54300">
            <v>192676</v>
          </cell>
          <cell r="H54300">
            <v>184.08</v>
          </cell>
          <cell r="U54300">
            <v>1</v>
          </cell>
        </row>
        <row r="54301">
          <cell r="A54301">
            <v>192676</v>
          </cell>
          <cell r="H54301">
            <v>1323</v>
          </cell>
          <cell r="U54301">
            <v>1</v>
          </cell>
        </row>
        <row r="54302">
          <cell r="A54302">
            <v>192676</v>
          </cell>
          <cell r="H54302">
            <v>490.88</v>
          </cell>
          <cell r="U54302">
            <v>1</v>
          </cell>
        </row>
        <row r="54303">
          <cell r="A54303">
            <v>502020</v>
          </cell>
          <cell r="H54303">
            <v>3312</v>
          </cell>
          <cell r="U54303">
            <v>1</v>
          </cell>
        </row>
        <row r="54304">
          <cell r="A54304">
            <v>900067</v>
          </cell>
          <cell r="H54304">
            <v>50348</v>
          </cell>
          <cell r="U54304">
            <v>1</v>
          </cell>
        </row>
        <row r="54305">
          <cell r="A54305">
            <v>900067</v>
          </cell>
          <cell r="H54305">
            <v>31992</v>
          </cell>
          <cell r="U54305">
            <v>1</v>
          </cell>
        </row>
        <row r="54306">
          <cell r="A54306" t="str">
            <v>A58529</v>
          </cell>
          <cell r="H54306">
            <v>2773.44</v>
          </cell>
          <cell r="U54306">
            <v>1</v>
          </cell>
        </row>
        <row r="54307">
          <cell r="A54307" t="str">
            <v>A60080</v>
          </cell>
          <cell r="H54307">
            <v>6372</v>
          </cell>
          <cell r="U54307">
            <v>1</v>
          </cell>
        </row>
        <row r="54308">
          <cell r="A54308" t="str">
            <v>A62180</v>
          </cell>
          <cell r="H54308">
            <v>128.53</v>
          </cell>
          <cell r="U54308">
            <v>1</v>
          </cell>
        </row>
        <row r="54309">
          <cell r="A54309" t="str">
            <v>A62180</v>
          </cell>
          <cell r="H54309">
            <v>708</v>
          </cell>
          <cell r="U54309">
            <v>1</v>
          </cell>
        </row>
        <row r="54310">
          <cell r="A54310">
            <v>100578</v>
          </cell>
          <cell r="H54310">
            <v>3990</v>
          </cell>
          <cell r="U54310">
            <v>1</v>
          </cell>
        </row>
        <row r="54311">
          <cell r="A54311">
            <v>100862</v>
          </cell>
          <cell r="H54311">
            <v>2760</v>
          </cell>
          <cell r="U54311">
            <v>1</v>
          </cell>
        </row>
        <row r="54312">
          <cell r="A54312">
            <v>102140</v>
          </cell>
          <cell r="H54312">
            <v>11550</v>
          </cell>
          <cell r="U54312">
            <v>1</v>
          </cell>
        </row>
        <row r="54313">
          <cell r="A54313">
            <v>102140</v>
          </cell>
          <cell r="H54313">
            <v>1200</v>
          </cell>
          <cell r="U54313">
            <v>1</v>
          </cell>
        </row>
        <row r="54314">
          <cell r="A54314">
            <v>190342</v>
          </cell>
          <cell r="H54314">
            <v>1370</v>
          </cell>
          <cell r="U54314">
            <v>1</v>
          </cell>
        </row>
        <row r="54315">
          <cell r="A54315">
            <v>190342</v>
          </cell>
          <cell r="H54315">
            <v>736.8</v>
          </cell>
          <cell r="U54315">
            <v>1</v>
          </cell>
        </row>
        <row r="54316">
          <cell r="A54316">
            <v>190342</v>
          </cell>
          <cell r="H54316">
            <v>611.72</v>
          </cell>
          <cell r="U54316">
            <v>1</v>
          </cell>
        </row>
        <row r="54317">
          <cell r="A54317">
            <v>190342</v>
          </cell>
          <cell r="H54317">
            <v>1674.36</v>
          </cell>
          <cell r="U54317">
            <v>1</v>
          </cell>
        </row>
        <row r="54318">
          <cell r="A54318">
            <v>190854</v>
          </cell>
          <cell r="H54318">
            <v>63.3</v>
          </cell>
          <cell r="U54318">
            <v>1</v>
          </cell>
        </row>
        <row r="54319">
          <cell r="A54319">
            <v>190854</v>
          </cell>
          <cell r="H54319">
            <v>1320</v>
          </cell>
          <cell r="U54319">
            <v>1</v>
          </cell>
        </row>
        <row r="54320">
          <cell r="A54320">
            <v>191644</v>
          </cell>
          <cell r="H54320">
            <v>6370</v>
          </cell>
          <cell r="U54320">
            <v>1</v>
          </cell>
        </row>
        <row r="54321">
          <cell r="A54321">
            <v>191732</v>
          </cell>
          <cell r="H54321">
            <v>3792</v>
          </cell>
          <cell r="U54321">
            <v>1</v>
          </cell>
        </row>
        <row r="54322">
          <cell r="A54322">
            <v>192601</v>
          </cell>
          <cell r="H54322">
            <v>420</v>
          </cell>
          <cell r="U54322">
            <v>1</v>
          </cell>
        </row>
        <row r="54323">
          <cell r="A54323">
            <v>192936</v>
          </cell>
          <cell r="H54323">
            <v>799.68</v>
          </cell>
          <cell r="U54323">
            <v>1</v>
          </cell>
        </row>
        <row r="54324">
          <cell r="A54324">
            <v>192936</v>
          </cell>
          <cell r="H54324">
            <v>1857.3</v>
          </cell>
          <cell r="U54324">
            <v>1</v>
          </cell>
        </row>
        <row r="54325">
          <cell r="A54325">
            <v>192936</v>
          </cell>
          <cell r="H54325">
            <v>2284.6799999999998</v>
          </cell>
          <cell r="U54325">
            <v>1</v>
          </cell>
        </row>
        <row r="54326">
          <cell r="A54326">
            <v>192936</v>
          </cell>
          <cell r="H54326">
            <v>799.68</v>
          </cell>
          <cell r="U54326">
            <v>1</v>
          </cell>
        </row>
        <row r="54327">
          <cell r="A54327">
            <v>192936</v>
          </cell>
          <cell r="H54327">
            <v>2967.06</v>
          </cell>
          <cell r="U54327">
            <v>1</v>
          </cell>
        </row>
        <row r="54328">
          <cell r="A54328">
            <v>192936</v>
          </cell>
          <cell r="H54328">
            <v>2967.06</v>
          </cell>
          <cell r="U54328">
            <v>1</v>
          </cell>
        </row>
        <row r="54329">
          <cell r="A54329">
            <v>192936</v>
          </cell>
          <cell r="H54329">
            <v>1300.6199999999999</v>
          </cell>
          <cell r="U54329">
            <v>1</v>
          </cell>
        </row>
        <row r="54330">
          <cell r="A54330">
            <v>192936</v>
          </cell>
          <cell r="H54330">
            <v>2890.62</v>
          </cell>
          <cell r="U54330">
            <v>1</v>
          </cell>
        </row>
        <row r="54331">
          <cell r="A54331">
            <v>192936</v>
          </cell>
          <cell r="H54331">
            <v>4557.12</v>
          </cell>
          <cell r="U54331">
            <v>1</v>
          </cell>
        </row>
        <row r="54332">
          <cell r="A54332">
            <v>193026</v>
          </cell>
          <cell r="H54332">
            <v>7644</v>
          </cell>
          <cell r="U54332">
            <v>1</v>
          </cell>
        </row>
        <row r="54333">
          <cell r="A54333">
            <v>193818</v>
          </cell>
          <cell r="H54333">
            <v>14640</v>
          </cell>
          <cell r="U54333">
            <v>1</v>
          </cell>
        </row>
        <row r="54334">
          <cell r="A54334">
            <v>193929</v>
          </cell>
          <cell r="H54334">
            <v>110</v>
          </cell>
          <cell r="U54334">
            <v>1</v>
          </cell>
        </row>
        <row r="54335">
          <cell r="A54335">
            <v>193929</v>
          </cell>
          <cell r="H54335">
            <v>130.5</v>
          </cell>
          <cell r="U54335">
            <v>1</v>
          </cell>
        </row>
        <row r="54336">
          <cell r="A54336">
            <v>193929</v>
          </cell>
          <cell r="H54336">
            <v>44.75</v>
          </cell>
          <cell r="U54336">
            <v>1</v>
          </cell>
        </row>
        <row r="54337">
          <cell r="A54337">
            <v>193929</v>
          </cell>
          <cell r="H54337">
            <v>40</v>
          </cell>
          <cell r="U54337">
            <v>1</v>
          </cell>
        </row>
        <row r="54338">
          <cell r="A54338">
            <v>193929</v>
          </cell>
          <cell r="H54338">
            <v>90</v>
          </cell>
          <cell r="U54338">
            <v>1</v>
          </cell>
        </row>
        <row r="54339">
          <cell r="A54339">
            <v>193929</v>
          </cell>
          <cell r="H54339">
            <v>40</v>
          </cell>
          <cell r="U54339">
            <v>1</v>
          </cell>
        </row>
        <row r="54340">
          <cell r="A54340">
            <v>193929</v>
          </cell>
          <cell r="H54340">
            <v>40</v>
          </cell>
          <cell r="U54340">
            <v>1</v>
          </cell>
        </row>
        <row r="54341">
          <cell r="A54341">
            <v>193929</v>
          </cell>
          <cell r="H54341">
            <v>40</v>
          </cell>
          <cell r="U54341">
            <v>1</v>
          </cell>
        </row>
        <row r="54342">
          <cell r="A54342">
            <v>193929</v>
          </cell>
          <cell r="H54342">
            <v>44.75</v>
          </cell>
          <cell r="U54342">
            <v>1</v>
          </cell>
        </row>
        <row r="54343">
          <cell r="A54343">
            <v>193929</v>
          </cell>
          <cell r="H54343">
            <v>44.75</v>
          </cell>
          <cell r="U54343">
            <v>1</v>
          </cell>
        </row>
        <row r="54344">
          <cell r="A54344">
            <v>502947</v>
          </cell>
          <cell r="H54344">
            <v>10682</v>
          </cell>
          <cell r="U54344">
            <v>1</v>
          </cell>
        </row>
        <row r="54345">
          <cell r="A54345">
            <v>900233</v>
          </cell>
          <cell r="H54345">
            <v>7279.2</v>
          </cell>
          <cell r="U54345">
            <v>1</v>
          </cell>
        </row>
        <row r="54346">
          <cell r="A54346" t="str">
            <v>A60473</v>
          </cell>
          <cell r="H54346">
            <v>600</v>
          </cell>
          <cell r="U54346">
            <v>1</v>
          </cell>
        </row>
        <row r="54347">
          <cell r="A54347" t="str">
            <v>A60646</v>
          </cell>
          <cell r="H54347">
            <v>23011.200000000001</v>
          </cell>
          <cell r="U54347">
            <v>1</v>
          </cell>
        </row>
        <row r="54348">
          <cell r="A54348" t="str">
            <v>A60646</v>
          </cell>
          <cell r="H54348">
            <v>672</v>
          </cell>
          <cell r="U54348">
            <v>1</v>
          </cell>
        </row>
        <row r="54349">
          <cell r="A54349" t="str">
            <v>A60696</v>
          </cell>
          <cell r="H54349">
            <v>708</v>
          </cell>
          <cell r="U54349">
            <v>1</v>
          </cell>
        </row>
        <row r="54350">
          <cell r="A54350" t="str">
            <v>A61489</v>
          </cell>
          <cell r="H54350">
            <v>13680</v>
          </cell>
          <cell r="U54350">
            <v>1</v>
          </cell>
        </row>
        <row r="54351">
          <cell r="A54351" t="str">
            <v>A61489</v>
          </cell>
          <cell r="H54351">
            <v>11400</v>
          </cell>
          <cell r="U54351">
            <v>1</v>
          </cell>
        </row>
        <row r="54352">
          <cell r="A54352" t="str">
            <v>A62108</v>
          </cell>
          <cell r="H54352">
            <v>520</v>
          </cell>
          <cell r="U54352">
            <v>1</v>
          </cell>
        </row>
        <row r="54353">
          <cell r="A54353" t="str">
            <v>A62180</v>
          </cell>
          <cell r="H54353">
            <v>517</v>
          </cell>
          <cell r="U54353">
            <v>1</v>
          </cell>
        </row>
        <row r="54354">
          <cell r="A54354" t="str">
            <v>A62184</v>
          </cell>
          <cell r="H54354">
            <v>1079.8800000000001</v>
          </cell>
          <cell r="U54354">
            <v>1</v>
          </cell>
        </row>
        <row r="54355">
          <cell r="A54355">
            <v>100175</v>
          </cell>
          <cell r="H54355">
            <v>6818.4</v>
          </cell>
          <cell r="U54355">
            <v>1</v>
          </cell>
        </row>
        <row r="54356">
          <cell r="A54356">
            <v>100274</v>
          </cell>
          <cell r="H54356">
            <v>2496</v>
          </cell>
          <cell r="U54356">
            <v>1</v>
          </cell>
        </row>
        <row r="54357">
          <cell r="A54357">
            <v>100275</v>
          </cell>
          <cell r="H54357">
            <v>6240</v>
          </cell>
          <cell r="U54357">
            <v>1</v>
          </cell>
        </row>
        <row r="54358">
          <cell r="A54358">
            <v>100900</v>
          </cell>
          <cell r="H54358">
            <v>1462</v>
          </cell>
          <cell r="U54358">
            <v>1</v>
          </cell>
        </row>
        <row r="54359">
          <cell r="A54359">
            <v>100925</v>
          </cell>
          <cell r="H54359">
            <v>6400</v>
          </cell>
          <cell r="U54359">
            <v>1</v>
          </cell>
        </row>
        <row r="54360">
          <cell r="A54360">
            <v>191822</v>
          </cell>
          <cell r="H54360">
            <v>18788</v>
          </cell>
          <cell r="U54360">
            <v>1</v>
          </cell>
        </row>
        <row r="54361">
          <cell r="A54361">
            <v>193607</v>
          </cell>
          <cell r="H54361">
            <v>8806</v>
          </cell>
          <cell r="U54361">
            <v>1</v>
          </cell>
        </row>
        <row r="54362">
          <cell r="A54362">
            <v>193695</v>
          </cell>
          <cell r="H54362">
            <v>7560</v>
          </cell>
          <cell r="U54362">
            <v>1</v>
          </cell>
        </row>
        <row r="54363">
          <cell r="A54363">
            <v>193768</v>
          </cell>
          <cell r="H54363">
            <v>14868</v>
          </cell>
          <cell r="U54363">
            <v>1</v>
          </cell>
        </row>
        <row r="54364">
          <cell r="A54364">
            <v>193856</v>
          </cell>
          <cell r="H54364">
            <v>4452</v>
          </cell>
          <cell r="U54364">
            <v>1</v>
          </cell>
        </row>
        <row r="54365">
          <cell r="A54365">
            <v>193858</v>
          </cell>
          <cell r="H54365">
            <v>2544</v>
          </cell>
          <cell r="U54365">
            <v>1</v>
          </cell>
        </row>
        <row r="54366">
          <cell r="A54366">
            <v>194189</v>
          </cell>
          <cell r="H54366">
            <v>720</v>
          </cell>
          <cell r="U54366">
            <v>1</v>
          </cell>
        </row>
        <row r="54367">
          <cell r="A54367">
            <v>194578</v>
          </cell>
          <cell r="H54367">
            <v>3690</v>
          </cell>
          <cell r="U54367">
            <v>1</v>
          </cell>
        </row>
        <row r="54368">
          <cell r="A54368">
            <v>194636</v>
          </cell>
          <cell r="H54368">
            <v>14100</v>
          </cell>
          <cell r="U54368">
            <v>1</v>
          </cell>
        </row>
        <row r="54369">
          <cell r="A54369">
            <v>194636</v>
          </cell>
          <cell r="H54369">
            <v>6358</v>
          </cell>
          <cell r="U54369">
            <v>1</v>
          </cell>
        </row>
        <row r="54370">
          <cell r="A54370">
            <v>194636</v>
          </cell>
          <cell r="H54370">
            <v>276.79000000000002</v>
          </cell>
          <cell r="U54370">
            <v>1</v>
          </cell>
        </row>
        <row r="54371">
          <cell r="A54371">
            <v>500834</v>
          </cell>
          <cell r="H54371">
            <v>2040</v>
          </cell>
          <cell r="U54371">
            <v>1</v>
          </cell>
        </row>
        <row r="54372">
          <cell r="A54372" t="str">
            <v>A60303</v>
          </cell>
          <cell r="H54372">
            <v>2640</v>
          </cell>
          <cell r="U54372">
            <v>1</v>
          </cell>
        </row>
        <row r="54373">
          <cell r="A54373" t="str">
            <v>A60303</v>
          </cell>
          <cell r="H54373">
            <v>3696</v>
          </cell>
          <cell r="U54373">
            <v>1</v>
          </cell>
        </row>
        <row r="54374">
          <cell r="A54374" t="str">
            <v>A61349</v>
          </cell>
          <cell r="H54374">
            <v>1260</v>
          </cell>
          <cell r="U54374">
            <v>1</v>
          </cell>
        </row>
        <row r="54375">
          <cell r="A54375" t="str">
            <v>A61349</v>
          </cell>
          <cell r="H54375">
            <v>18900</v>
          </cell>
          <cell r="U54375">
            <v>1</v>
          </cell>
        </row>
        <row r="54376">
          <cell r="A54376" t="str">
            <v>A61884</v>
          </cell>
          <cell r="H54376">
            <v>1034</v>
          </cell>
          <cell r="U54376">
            <v>1</v>
          </cell>
        </row>
        <row r="54377">
          <cell r="A54377" t="str">
            <v>A61884</v>
          </cell>
          <cell r="H54377">
            <v>3720</v>
          </cell>
          <cell r="U54377">
            <v>1</v>
          </cell>
        </row>
        <row r="54378">
          <cell r="A54378">
            <v>100078</v>
          </cell>
          <cell r="H54378">
            <v>3120</v>
          </cell>
          <cell r="U54378">
            <v>1</v>
          </cell>
        </row>
        <row r="54379">
          <cell r="A54379">
            <v>100078</v>
          </cell>
          <cell r="H54379">
            <v>3120</v>
          </cell>
          <cell r="U54379">
            <v>1</v>
          </cell>
        </row>
        <row r="54380">
          <cell r="A54380">
            <v>100285</v>
          </cell>
          <cell r="H54380">
            <v>3780</v>
          </cell>
          <cell r="U54380">
            <v>1</v>
          </cell>
        </row>
        <row r="54381">
          <cell r="A54381">
            <v>100285</v>
          </cell>
          <cell r="H54381">
            <v>3780</v>
          </cell>
          <cell r="U54381">
            <v>1</v>
          </cell>
        </row>
        <row r="54382">
          <cell r="A54382">
            <v>101043</v>
          </cell>
          <cell r="H54382">
            <v>29400</v>
          </cell>
          <cell r="U54382">
            <v>1</v>
          </cell>
        </row>
        <row r="54383">
          <cell r="A54383">
            <v>101217</v>
          </cell>
          <cell r="H54383">
            <v>5436</v>
          </cell>
          <cell r="U54383">
            <v>1</v>
          </cell>
        </row>
        <row r="54384">
          <cell r="A54384">
            <v>101217</v>
          </cell>
          <cell r="H54384">
            <v>9252</v>
          </cell>
          <cell r="U54384">
            <v>1</v>
          </cell>
        </row>
        <row r="54385">
          <cell r="A54385">
            <v>190017</v>
          </cell>
          <cell r="H54385">
            <v>6392</v>
          </cell>
          <cell r="U54385">
            <v>1</v>
          </cell>
        </row>
        <row r="54386">
          <cell r="A54386">
            <v>190059</v>
          </cell>
          <cell r="H54386">
            <v>7670.4</v>
          </cell>
          <cell r="U54386">
            <v>1</v>
          </cell>
        </row>
        <row r="54387">
          <cell r="A54387">
            <v>192442</v>
          </cell>
          <cell r="H54387">
            <v>9000</v>
          </cell>
          <cell r="U54387">
            <v>1</v>
          </cell>
        </row>
        <row r="54388">
          <cell r="A54388">
            <v>192971</v>
          </cell>
          <cell r="H54388">
            <v>125</v>
          </cell>
          <cell r="U54388">
            <v>1</v>
          </cell>
        </row>
        <row r="54389">
          <cell r="A54389">
            <v>192971</v>
          </cell>
          <cell r="H54389">
            <v>3540</v>
          </cell>
          <cell r="U54389">
            <v>1</v>
          </cell>
        </row>
        <row r="54390">
          <cell r="A54390">
            <v>193838</v>
          </cell>
          <cell r="H54390">
            <v>1394</v>
          </cell>
          <cell r="U54390">
            <v>1</v>
          </cell>
        </row>
        <row r="54391">
          <cell r="A54391">
            <v>502969</v>
          </cell>
          <cell r="H54391">
            <v>756</v>
          </cell>
          <cell r="U54391">
            <v>1</v>
          </cell>
        </row>
        <row r="54392">
          <cell r="A54392">
            <v>800050</v>
          </cell>
          <cell r="H54392">
            <v>51996</v>
          </cell>
          <cell r="U54392">
            <v>1</v>
          </cell>
        </row>
        <row r="54393">
          <cell r="A54393">
            <v>900039</v>
          </cell>
          <cell r="H54393">
            <v>756</v>
          </cell>
          <cell r="U54393">
            <v>1</v>
          </cell>
        </row>
        <row r="54394">
          <cell r="A54394" t="str">
            <v>A59788</v>
          </cell>
          <cell r="H54394">
            <v>130</v>
          </cell>
          <cell r="U54394">
            <v>1</v>
          </cell>
        </row>
        <row r="54395">
          <cell r="A54395" t="str">
            <v>A59788</v>
          </cell>
          <cell r="H54395">
            <v>520</v>
          </cell>
          <cell r="U54395">
            <v>1</v>
          </cell>
        </row>
        <row r="54396">
          <cell r="A54396" t="str">
            <v>A60646</v>
          </cell>
          <cell r="H54396">
            <v>3451.68</v>
          </cell>
          <cell r="U54396">
            <v>1</v>
          </cell>
        </row>
        <row r="54397">
          <cell r="A54397" t="str">
            <v>A61593</v>
          </cell>
          <cell r="H54397">
            <v>9199.7999999999993</v>
          </cell>
          <cell r="U54397">
            <v>1</v>
          </cell>
        </row>
        <row r="54398">
          <cell r="A54398" t="str">
            <v>A62108</v>
          </cell>
          <cell r="H54398">
            <v>3300</v>
          </cell>
          <cell r="U54398">
            <v>1</v>
          </cell>
        </row>
        <row r="54399">
          <cell r="A54399" t="str">
            <v>A62163</v>
          </cell>
          <cell r="H54399">
            <v>250</v>
          </cell>
          <cell r="U54399">
            <v>1</v>
          </cell>
        </row>
        <row r="54400">
          <cell r="A54400" t="str">
            <v>A62187</v>
          </cell>
          <cell r="H54400">
            <v>530</v>
          </cell>
          <cell r="U54400">
            <v>1</v>
          </cell>
        </row>
        <row r="54401">
          <cell r="A54401" t="str">
            <v>A62187</v>
          </cell>
          <cell r="H54401">
            <v>744</v>
          </cell>
          <cell r="U54401">
            <v>1</v>
          </cell>
        </row>
        <row r="54402">
          <cell r="A54402">
            <v>100055</v>
          </cell>
          <cell r="H54402">
            <v>14607</v>
          </cell>
          <cell r="U54402">
            <v>1</v>
          </cell>
        </row>
        <row r="54403">
          <cell r="A54403">
            <v>100186</v>
          </cell>
          <cell r="H54403">
            <v>15510</v>
          </cell>
          <cell r="U54403">
            <v>1</v>
          </cell>
        </row>
        <row r="54404">
          <cell r="A54404">
            <v>100196</v>
          </cell>
          <cell r="H54404">
            <v>816</v>
          </cell>
          <cell r="U54404">
            <v>1</v>
          </cell>
        </row>
        <row r="54405">
          <cell r="A54405">
            <v>100925</v>
          </cell>
          <cell r="H54405">
            <v>1437.81</v>
          </cell>
          <cell r="U54405">
            <v>1</v>
          </cell>
        </row>
        <row r="54406">
          <cell r="A54406">
            <v>100925</v>
          </cell>
          <cell r="H54406">
            <v>9300.2800000000007</v>
          </cell>
          <cell r="U54406">
            <v>1</v>
          </cell>
        </row>
        <row r="54407">
          <cell r="A54407">
            <v>101169</v>
          </cell>
          <cell r="H54407">
            <v>860</v>
          </cell>
          <cell r="U54407">
            <v>1</v>
          </cell>
        </row>
        <row r="54408">
          <cell r="A54408">
            <v>101169</v>
          </cell>
          <cell r="H54408">
            <v>5760</v>
          </cell>
          <cell r="U54408">
            <v>1</v>
          </cell>
        </row>
        <row r="54409">
          <cell r="A54409">
            <v>101856</v>
          </cell>
          <cell r="H54409">
            <v>4651.2</v>
          </cell>
          <cell r="U54409">
            <v>1</v>
          </cell>
        </row>
        <row r="54410">
          <cell r="A54410">
            <v>102622</v>
          </cell>
          <cell r="H54410">
            <v>4815.05</v>
          </cell>
          <cell r="U54410">
            <v>1</v>
          </cell>
        </row>
        <row r="54411">
          <cell r="A54411">
            <v>191007</v>
          </cell>
          <cell r="H54411">
            <v>205.88</v>
          </cell>
          <cell r="U54411">
            <v>1</v>
          </cell>
        </row>
        <row r="54412">
          <cell r="A54412">
            <v>191007</v>
          </cell>
          <cell r="H54412">
            <v>14500</v>
          </cell>
          <cell r="U54412">
            <v>1</v>
          </cell>
        </row>
        <row r="54413">
          <cell r="A54413">
            <v>191007</v>
          </cell>
          <cell r="H54413">
            <v>9950.8799999999992</v>
          </cell>
          <cell r="U54413">
            <v>1</v>
          </cell>
        </row>
        <row r="54414">
          <cell r="A54414">
            <v>191007</v>
          </cell>
          <cell r="H54414">
            <v>1247.29</v>
          </cell>
          <cell r="U54414">
            <v>1</v>
          </cell>
        </row>
        <row r="54415">
          <cell r="A54415">
            <v>191007</v>
          </cell>
          <cell r="H54415">
            <v>6798.87</v>
          </cell>
          <cell r="U54415">
            <v>1</v>
          </cell>
        </row>
        <row r="54416">
          <cell r="A54416">
            <v>191007</v>
          </cell>
          <cell r="H54416">
            <v>256.16000000000003</v>
          </cell>
          <cell r="U54416">
            <v>1</v>
          </cell>
        </row>
        <row r="54417">
          <cell r="A54417">
            <v>191007</v>
          </cell>
          <cell r="H54417">
            <v>1549.4</v>
          </cell>
          <cell r="U54417">
            <v>1</v>
          </cell>
        </row>
        <row r="54418">
          <cell r="A54418">
            <v>191007</v>
          </cell>
          <cell r="H54418">
            <v>1054.1600000000001</v>
          </cell>
          <cell r="U54418">
            <v>1</v>
          </cell>
        </row>
        <row r="54419">
          <cell r="A54419">
            <v>191007</v>
          </cell>
          <cell r="H54419">
            <v>5015.84</v>
          </cell>
          <cell r="U54419">
            <v>1</v>
          </cell>
        </row>
        <row r="54420">
          <cell r="A54420">
            <v>191007</v>
          </cell>
          <cell r="H54420">
            <v>2947.65</v>
          </cell>
          <cell r="U54420">
            <v>1</v>
          </cell>
        </row>
        <row r="54421">
          <cell r="A54421">
            <v>191007</v>
          </cell>
          <cell r="H54421">
            <v>4951.87</v>
          </cell>
          <cell r="U54421">
            <v>1</v>
          </cell>
        </row>
        <row r="54422">
          <cell r="A54422">
            <v>191690</v>
          </cell>
          <cell r="H54422">
            <v>20877</v>
          </cell>
          <cell r="U54422">
            <v>1</v>
          </cell>
        </row>
        <row r="54423">
          <cell r="A54423">
            <v>191809</v>
          </cell>
          <cell r="H54423">
            <v>10488</v>
          </cell>
          <cell r="U54423">
            <v>1</v>
          </cell>
        </row>
        <row r="54424">
          <cell r="A54424">
            <v>191887</v>
          </cell>
          <cell r="H54424">
            <v>1154.45</v>
          </cell>
          <cell r="U54424">
            <v>1</v>
          </cell>
        </row>
        <row r="54425">
          <cell r="A54425">
            <v>192304</v>
          </cell>
          <cell r="H54425">
            <v>9936</v>
          </cell>
          <cell r="U54425">
            <v>1</v>
          </cell>
        </row>
        <row r="54426">
          <cell r="A54426">
            <v>192694</v>
          </cell>
          <cell r="H54426">
            <v>450</v>
          </cell>
          <cell r="U54426">
            <v>1</v>
          </cell>
        </row>
        <row r="54427">
          <cell r="A54427">
            <v>192694</v>
          </cell>
          <cell r="H54427">
            <v>134</v>
          </cell>
          <cell r="U54427">
            <v>1</v>
          </cell>
        </row>
        <row r="54428">
          <cell r="A54428">
            <v>193972</v>
          </cell>
          <cell r="H54428">
            <v>7080</v>
          </cell>
          <cell r="U54428">
            <v>1</v>
          </cell>
        </row>
        <row r="54429">
          <cell r="A54429">
            <v>194254</v>
          </cell>
          <cell r="H54429">
            <v>3540</v>
          </cell>
          <cell r="U54429">
            <v>1</v>
          </cell>
        </row>
        <row r="54430">
          <cell r="A54430">
            <v>194346</v>
          </cell>
          <cell r="H54430">
            <v>95</v>
          </cell>
          <cell r="U54430">
            <v>1</v>
          </cell>
        </row>
        <row r="54431">
          <cell r="A54431">
            <v>194346</v>
          </cell>
          <cell r="H54431">
            <v>1440</v>
          </cell>
          <cell r="U54431">
            <v>1</v>
          </cell>
        </row>
        <row r="54432">
          <cell r="A54432">
            <v>201122</v>
          </cell>
          <cell r="H54432">
            <v>2400</v>
          </cell>
          <cell r="U54432">
            <v>1</v>
          </cell>
        </row>
        <row r="54433">
          <cell r="A54433">
            <v>201226</v>
          </cell>
          <cell r="H54433">
            <v>768</v>
          </cell>
          <cell r="U54433">
            <v>1</v>
          </cell>
        </row>
        <row r="54434">
          <cell r="A54434">
            <v>501149</v>
          </cell>
          <cell r="H54434">
            <v>19600</v>
          </cell>
          <cell r="U54434">
            <v>1</v>
          </cell>
        </row>
        <row r="54435">
          <cell r="A54435">
            <v>502850</v>
          </cell>
          <cell r="H54435">
            <v>19600</v>
          </cell>
          <cell r="U54435">
            <v>1</v>
          </cell>
        </row>
        <row r="54436">
          <cell r="A54436">
            <v>502943</v>
          </cell>
          <cell r="H54436">
            <v>471</v>
          </cell>
          <cell r="U54436">
            <v>1</v>
          </cell>
        </row>
        <row r="54437">
          <cell r="A54437">
            <v>502943</v>
          </cell>
          <cell r="H54437">
            <v>43.2</v>
          </cell>
          <cell r="U54437">
            <v>1</v>
          </cell>
        </row>
        <row r="54438">
          <cell r="A54438">
            <v>502969</v>
          </cell>
          <cell r="H54438">
            <v>395</v>
          </cell>
          <cell r="U54438">
            <v>1</v>
          </cell>
        </row>
        <row r="54439">
          <cell r="A54439" t="str">
            <v>A60311</v>
          </cell>
          <cell r="H54439">
            <v>1376.21</v>
          </cell>
          <cell r="U54439">
            <v>1</v>
          </cell>
        </row>
        <row r="54440">
          <cell r="A54440" t="str">
            <v>A60375</v>
          </cell>
          <cell r="H54440">
            <v>1648.61</v>
          </cell>
          <cell r="U54440">
            <v>1</v>
          </cell>
        </row>
        <row r="54441">
          <cell r="A54441" t="str">
            <v>A60410</v>
          </cell>
          <cell r="H54441">
            <v>1376.21</v>
          </cell>
          <cell r="U54441">
            <v>1</v>
          </cell>
        </row>
        <row r="54442">
          <cell r="A54442" t="str">
            <v>A60412</v>
          </cell>
          <cell r="H54442">
            <v>1376.21</v>
          </cell>
          <cell r="U54442">
            <v>1</v>
          </cell>
        </row>
        <row r="54443">
          <cell r="A54443" t="str">
            <v>A60585</v>
          </cell>
          <cell r="H54443">
            <v>1376.21</v>
          </cell>
          <cell r="U54443">
            <v>1</v>
          </cell>
        </row>
        <row r="54444">
          <cell r="A54444" t="str">
            <v>A61315</v>
          </cell>
          <cell r="H54444">
            <v>75</v>
          </cell>
          <cell r="U54444">
            <v>1</v>
          </cell>
        </row>
        <row r="54445">
          <cell r="A54445" t="str">
            <v>A61315</v>
          </cell>
          <cell r="H54445">
            <v>708</v>
          </cell>
          <cell r="U54445">
            <v>1</v>
          </cell>
        </row>
        <row r="54446">
          <cell r="A54446" t="str">
            <v>A62259</v>
          </cell>
          <cell r="H54446">
            <v>150</v>
          </cell>
          <cell r="U54446">
            <v>1</v>
          </cell>
        </row>
        <row r="54447">
          <cell r="A54447" t="str">
            <v>A62259</v>
          </cell>
          <cell r="H54447">
            <v>125</v>
          </cell>
          <cell r="U54447">
            <v>1</v>
          </cell>
        </row>
        <row r="54448">
          <cell r="A54448">
            <v>100710</v>
          </cell>
          <cell r="H54448">
            <v>79</v>
          </cell>
          <cell r="U54448">
            <v>1</v>
          </cell>
        </row>
        <row r="54449">
          <cell r="A54449">
            <v>102488</v>
          </cell>
          <cell r="H54449">
            <v>690</v>
          </cell>
          <cell r="U54449">
            <v>1</v>
          </cell>
        </row>
        <row r="54450">
          <cell r="A54450">
            <v>102488</v>
          </cell>
          <cell r="H54450">
            <v>1380</v>
          </cell>
          <cell r="U54450">
            <v>1</v>
          </cell>
        </row>
        <row r="54451">
          <cell r="A54451">
            <v>102488</v>
          </cell>
          <cell r="H54451">
            <v>759</v>
          </cell>
          <cell r="U54451">
            <v>1</v>
          </cell>
        </row>
        <row r="54452">
          <cell r="A54452">
            <v>102488</v>
          </cell>
          <cell r="H54452">
            <v>442.75</v>
          </cell>
          <cell r="U54452">
            <v>1</v>
          </cell>
        </row>
        <row r="54453">
          <cell r="A54453">
            <v>102488</v>
          </cell>
          <cell r="H54453">
            <v>407.2</v>
          </cell>
          <cell r="U54453">
            <v>1</v>
          </cell>
        </row>
        <row r="54454">
          <cell r="A54454">
            <v>102488</v>
          </cell>
          <cell r="H54454">
            <v>407.2</v>
          </cell>
          <cell r="U54454">
            <v>1</v>
          </cell>
        </row>
        <row r="54455">
          <cell r="A54455">
            <v>102488</v>
          </cell>
          <cell r="H54455">
            <v>966</v>
          </cell>
          <cell r="U54455">
            <v>1</v>
          </cell>
        </row>
        <row r="54456">
          <cell r="A54456">
            <v>102488</v>
          </cell>
          <cell r="H54456">
            <v>3864</v>
          </cell>
          <cell r="U54456">
            <v>1</v>
          </cell>
        </row>
        <row r="54457">
          <cell r="A54457">
            <v>102488</v>
          </cell>
          <cell r="H54457">
            <v>576.29999999999995</v>
          </cell>
          <cell r="U54457">
            <v>1</v>
          </cell>
        </row>
        <row r="54458">
          <cell r="A54458">
            <v>102607</v>
          </cell>
          <cell r="H54458">
            <v>249.3</v>
          </cell>
          <cell r="U54458">
            <v>5.54</v>
          </cell>
        </row>
        <row r="54459">
          <cell r="A54459">
            <v>102607</v>
          </cell>
          <cell r="H54459">
            <v>2232.62</v>
          </cell>
          <cell r="U54459">
            <v>5.54</v>
          </cell>
        </row>
        <row r="54460">
          <cell r="A54460">
            <v>102607</v>
          </cell>
          <cell r="H54460">
            <v>49.86</v>
          </cell>
          <cell r="U54460">
            <v>5.54</v>
          </cell>
        </row>
        <row r="54461">
          <cell r="A54461">
            <v>102607</v>
          </cell>
          <cell r="H54461">
            <v>99.72</v>
          </cell>
          <cell r="U54461">
            <v>5.54</v>
          </cell>
        </row>
        <row r="54462">
          <cell r="A54462">
            <v>102607</v>
          </cell>
          <cell r="H54462">
            <v>4479.09</v>
          </cell>
          <cell r="U54462">
            <v>5.54</v>
          </cell>
        </row>
        <row r="54463">
          <cell r="A54463">
            <v>102607</v>
          </cell>
          <cell r="H54463">
            <v>315.77999999999997</v>
          </cell>
          <cell r="U54463">
            <v>5.54</v>
          </cell>
        </row>
        <row r="54464">
          <cell r="A54464">
            <v>102607</v>
          </cell>
          <cell r="H54464">
            <v>8157.65</v>
          </cell>
          <cell r="U54464">
            <v>5.54</v>
          </cell>
        </row>
        <row r="54465">
          <cell r="A54465">
            <v>102607</v>
          </cell>
          <cell r="H54465">
            <v>290.85000000000002</v>
          </cell>
          <cell r="U54465">
            <v>5.54</v>
          </cell>
        </row>
        <row r="54466">
          <cell r="A54466">
            <v>102607</v>
          </cell>
          <cell r="H54466">
            <v>99.72</v>
          </cell>
          <cell r="U54466">
            <v>5.54</v>
          </cell>
        </row>
        <row r="54467">
          <cell r="A54467">
            <v>102607</v>
          </cell>
          <cell r="H54467">
            <v>1038.75</v>
          </cell>
          <cell r="U54467">
            <v>5.54</v>
          </cell>
        </row>
        <row r="54468">
          <cell r="A54468">
            <v>102607</v>
          </cell>
          <cell r="H54468">
            <v>149.58000000000001</v>
          </cell>
          <cell r="U54468">
            <v>5.54</v>
          </cell>
        </row>
        <row r="54469">
          <cell r="A54469">
            <v>102607</v>
          </cell>
          <cell r="H54469">
            <v>692.5</v>
          </cell>
          <cell r="U54469">
            <v>5.54</v>
          </cell>
        </row>
        <row r="54470">
          <cell r="A54470">
            <v>102607</v>
          </cell>
          <cell r="H54470">
            <v>581.70000000000005</v>
          </cell>
          <cell r="U54470">
            <v>5.54</v>
          </cell>
        </row>
        <row r="54471">
          <cell r="A54471">
            <v>102607</v>
          </cell>
          <cell r="H54471">
            <v>498.6</v>
          </cell>
          <cell r="U54471">
            <v>5.54</v>
          </cell>
        </row>
        <row r="54472">
          <cell r="A54472">
            <v>102607</v>
          </cell>
          <cell r="H54472">
            <v>3637.01</v>
          </cell>
          <cell r="U54472">
            <v>5.54</v>
          </cell>
        </row>
        <row r="54473">
          <cell r="A54473">
            <v>102607</v>
          </cell>
          <cell r="H54473">
            <v>207.75</v>
          </cell>
          <cell r="U54473">
            <v>5.54</v>
          </cell>
        </row>
        <row r="54474">
          <cell r="A54474">
            <v>102622</v>
          </cell>
          <cell r="H54474">
            <v>3815.7</v>
          </cell>
          <cell r="U54474">
            <v>1</v>
          </cell>
        </row>
        <row r="54475">
          <cell r="A54475">
            <v>102622</v>
          </cell>
          <cell r="H54475">
            <v>4451.6499999999996</v>
          </cell>
          <cell r="U54475">
            <v>1</v>
          </cell>
        </row>
        <row r="54476">
          <cell r="A54476">
            <v>190054</v>
          </cell>
          <cell r="H54476">
            <v>1598</v>
          </cell>
          <cell r="U54476">
            <v>1</v>
          </cell>
        </row>
        <row r="54477">
          <cell r="A54477">
            <v>190054</v>
          </cell>
          <cell r="H54477">
            <v>1598</v>
          </cell>
          <cell r="U54477">
            <v>1</v>
          </cell>
        </row>
        <row r="54478">
          <cell r="A54478">
            <v>190054</v>
          </cell>
          <cell r="H54478">
            <v>1598</v>
          </cell>
          <cell r="U54478">
            <v>1</v>
          </cell>
        </row>
        <row r="54479">
          <cell r="A54479">
            <v>190054</v>
          </cell>
          <cell r="H54479">
            <v>3196</v>
          </cell>
          <cell r="U54479">
            <v>1</v>
          </cell>
        </row>
        <row r="54480">
          <cell r="A54480">
            <v>190331</v>
          </cell>
          <cell r="H54480">
            <v>1683</v>
          </cell>
          <cell r="U54480">
            <v>1</v>
          </cell>
        </row>
        <row r="54481">
          <cell r="A54481">
            <v>190331</v>
          </cell>
          <cell r="H54481">
            <v>405</v>
          </cell>
          <cell r="U54481">
            <v>1</v>
          </cell>
        </row>
        <row r="54482">
          <cell r="A54482">
            <v>190331</v>
          </cell>
          <cell r="H54482">
            <v>829.17</v>
          </cell>
          <cell r="U54482">
            <v>1</v>
          </cell>
        </row>
        <row r="54483">
          <cell r="A54483">
            <v>190331</v>
          </cell>
          <cell r="H54483">
            <v>458.01</v>
          </cell>
          <cell r="U54483">
            <v>1</v>
          </cell>
        </row>
        <row r="54484">
          <cell r="A54484">
            <v>190331</v>
          </cell>
          <cell r="H54484">
            <v>1285.6500000000001</v>
          </cell>
          <cell r="U54484">
            <v>1</v>
          </cell>
        </row>
        <row r="54485">
          <cell r="A54485">
            <v>190588</v>
          </cell>
          <cell r="H54485">
            <v>3737.16</v>
          </cell>
          <cell r="U54485">
            <v>1</v>
          </cell>
        </row>
        <row r="54486">
          <cell r="A54486">
            <v>190999</v>
          </cell>
          <cell r="H54486">
            <v>10080</v>
          </cell>
          <cell r="U54486">
            <v>1</v>
          </cell>
        </row>
        <row r="54487">
          <cell r="A54487">
            <v>191350</v>
          </cell>
          <cell r="H54487">
            <v>480</v>
          </cell>
          <cell r="U54487">
            <v>1</v>
          </cell>
        </row>
        <row r="54488">
          <cell r="A54488">
            <v>191350</v>
          </cell>
          <cell r="H54488">
            <v>571.4</v>
          </cell>
          <cell r="U54488">
            <v>1</v>
          </cell>
        </row>
        <row r="54489">
          <cell r="A54489">
            <v>191350</v>
          </cell>
          <cell r="H54489">
            <v>2740</v>
          </cell>
          <cell r="U54489">
            <v>1</v>
          </cell>
        </row>
        <row r="54490">
          <cell r="A54490">
            <v>191583</v>
          </cell>
          <cell r="H54490">
            <v>1596</v>
          </cell>
          <cell r="U54490">
            <v>1</v>
          </cell>
        </row>
        <row r="54491">
          <cell r="A54491">
            <v>191594</v>
          </cell>
          <cell r="H54491">
            <v>1040</v>
          </cell>
          <cell r="U54491">
            <v>1</v>
          </cell>
        </row>
        <row r="54492">
          <cell r="A54492">
            <v>191769</v>
          </cell>
          <cell r="H54492">
            <v>311.43</v>
          </cell>
          <cell r="U54492">
            <v>1</v>
          </cell>
        </row>
        <row r="54493">
          <cell r="A54493">
            <v>191769</v>
          </cell>
          <cell r="H54493">
            <v>830.48</v>
          </cell>
          <cell r="U54493">
            <v>1</v>
          </cell>
        </row>
        <row r="54494">
          <cell r="A54494">
            <v>191769</v>
          </cell>
          <cell r="H54494">
            <v>622.86</v>
          </cell>
          <cell r="U54494">
            <v>1</v>
          </cell>
        </row>
        <row r="54495">
          <cell r="A54495">
            <v>192052</v>
          </cell>
          <cell r="H54495">
            <v>10250</v>
          </cell>
          <cell r="U54495">
            <v>1</v>
          </cell>
        </row>
        <row r="54496">
          <cell r="A54496">
            <v>192053</v>
          </cell>
          <cell r="H54496">
            <v>1560</v>
          </cell>
          <cell r="U54496">
            <v>1</v>
          </cell>
        </row>
        <row r="54497">
          <cell r="A54497">
            <v>192053</v>
          </cell>
          <cell r="H54497">
            <v>11000</v>
          </cell>
          <cell r="U54497">
            <v>1</v>
          </cell>
        </row>
        <row r="54498">
          <cell r="A54498">
            <v>192227</v>
          </cell>
          <cell r="H54498">
            <v>3120</v>
          </cell>
          <cell r="U54498">
            <v>1</v>
          </cell>
        </row>
        <row r="54499">
          <cell r="A54499">
            <v>192671</v>
          </cell>
          <cell r="H54499">
            <v>1349.53</v>
          </cell>
          <cell r="U54499">
            <v>1</v>
          </cell>
        </row>
        <row r="54500">
          <cell r="A54500">
            <v>192900</v>
          </cell>
          <cell r="H54500">
            <v>2699.06</v>
          </cell>
          <cell r="U54500">
            <v>1</v>
          </cell>
        </row>
        <row r="54501">
          <cell r="A54501">
            <v>193076</v>
          </cell>
          <cell r="H54501">
            <v>6864</v>
          </cell>
          <cell r="U54501">
            <v>1</v>
          </cell>
        </row>
        <row r="54502">
          <cell r="A54502">
            <v>193607</v>
          </cell>
          <cell r="H54502">
            <v>1034</v>
          </cell>
          <cell r="U54502">
            <v>1</v>
          </cell>
        </row>
        <row r="54503">
          <cell r="A54503">
            <v>193607</v>
          </cell>
          <cell r="H54503">
            <v>816</v>
          </cell>
          <cell r="U54503">
            <v>1</v>
          </cell>
        </row>
        <row r="54504">
          <cell r="A54504">
            <v>193831</v>
          </cell>
          <cell r="H54504">
            <v>748.55</v>
          </cell>
          <cell r="U54504">
            <v>1</v>
          </cell>
        </row>
        <row r="54505">
          <cell r="A54505">
            <v>193831</v>
          </cell>
          <cell r="H54505">
            <v>1121</v>
          </cell>
          <cell r="U54505">
            <v>1</v>
          </cell>
        </row>
        <row r="54506">
          <cell r="A54506">
            <v>193913</v>
          </cell>
          <cell r="H54506">
            <v>600</v>
          </cell>
          <cell r="U54506">
            <v>1</v>
          </cell>
        </row>
        <row r="54507">
          <cell r="A54507">
            <v>194227</v>
          </cell>
          <cell r="H54507">
            <v>2100</v>
          </cell>
          <cell r="U54507">
            <v>1</v>
          </cell>
        </row>
        <row r="54508">
          <cell r="A54508">
            <v>194227</v>
          </cell>
          <cell r="H54508">
            <v>2650</v>
          </cell>
          <cell r="U54508">
            <v>1</v>
          </cell>
        </row>
        <row r="54509">
          <cell r="A54509">
            <v>194661</v>
          </cell>
          <cell r="H54509">
            <v>2491.44</v>
          </cell>
          <cell r="U54509">
            <v>1</v>
          </cell>
        </row>
        <row r="54510">
          <cell r="A54510">
            <v>500877</v>
          </cell>
          <cell r="H54510">
            <v>3312</v>
          </cell>
          <cell r="U54510">
            <v>1</v>
          </cell>
        </row>
        <row r="54511">
          <cell r="A54511">
            <v>501698</v>
          </cell>
          <cell r="H54511">
            <v>3120</v>
          </cell>
          <cell r="U54511">
            <v>1</v>
          </cell>
        </row>
        <row r="54512">
          <cell r="A54512">
            <v>502083</v>
          </cell>
          <cell r="H54512">
            <v>5265</v>
          </cell>
          <cell r="U54512">
            <v>1</v>
          </cell>
        </row>
        <row r="54513">
          <cell r="A54513">
            <v>502083</v>
          </cell>
          <cell r="H54513">
            <v>142.85</v>
          </cell>
          <cell r="U54513">
            <v>1</v>
          </cell>
        </row>
        <row r="54514">
          <cell r="A54514" t="str">
            <v>A60646</v>
          </cell>
          <cell r="H54514">
            <v>3835.2</v>
          </cell>
          <cell r="U54514">
            <v>1</v>
          </cell>
        </row>
        <row r="54515">
          <cell r="A54515" t="str">
            <v>A60646</v>
          </cell>
          <cell r="H54515">
            <v>1917.6</v>
          </cell>
          <cell r="U54515">
            <v>1</v>
          </cell>
        </row>
        <row r="54516">
          <cell r="A54516" t="str">
            <v>A60646</v>
          </cell>
          <cell r="H54516">
            <v>1000</v>
          </cell>
          <cell r="U54516">
            <v>1</v>
          </cell>
        </row>
        <row r="54517">
          <cell r="A54517" t="str">
            <v>A60646</v>
          </cell>
          <cell r="H54517">
            <v>2211.4</v>
          </cell>
          <cell r="U54517">
            <v>1</v>
          </cell>
        </row>
        <row r="54518">
          <cell r="A54518" t="str">
            <v>A60900</v>
          </cell>
          <cell r="H54518">
            <v>4499</v>
          </cell>
          <cell r="U54518">
            <v>1</v>
          </cell>
        </row>
        <row r="54519">
          <cell r="A54519">
            <v>100573</v>
          </cell>
          <cell r="H54519">
            <v>11172</v>
          </cell>
          <cell r="U54519">
            <v>1</v>
          </cell>
        </row>
        <row r="54520">
          <cell r="A54520">
            <v>100848</v>
          </cell>
          <cell r="H54520">
            <v>3680</v>
          </cell>
          <cell r="U54520">
            <v>1</v>
          </cell>
        </row>
        <row r="54521">
          <cell r="A54521">
            <v>101664</v>
          </cell>
          <cell r="H54521">
            <v>2880</v>
          </cell>
          <cell r="U54521">
            <v>1</v>
          </cell>
        </row>
        <row r="54522">
          <cell r="A54522">
            <v>101664</v>
          </cell>
          <cell r="H54522">
            <v>125</v>
          </cell>
          <cell r="U54522">
            <v>1</v>
          </cell>
        </row>
        <row r="54523">
          <cell r="A54523">
            <v>102256</v>
          </cell>
          <cell r="H54523">
            <v>1154.45</v>
          </cell>
          <cell r="U54523">
            <v>1</v>
          </cell>
        </row>
        <row r="54524">
          <cell r="A54524">
            <v>102351</v>
          </cell>
          <cell r="H54524">
            <v>120</v>
          </cell>
          <cell r="U54524">
            <v>1</v>
          </cell>
        </row>
        <row r="54525">
          <cell r="A54525">
            <v>102520</v>
          </cell>
          <cell r="H54525">
            <v>3420</v>
          </cell>
          <cell r="U54525">
            <v>1</v>
          </cell>
        </row>
        <row r="54526">
          <cell r="A54526">
            <v>102562</v>
          </cell>
          <cell r="H54526">
            <v>250</v>
          </cell>
          <cell r="U54526">
            <v>1</v>
          </cell>
        </row>
        <row r="54527">
          <cell r="A54527">
            <v>102605</v>
          </cell>
          <cell r="H54527">
            <v>5580</v>
          </cell>
          <cell r="U54527">
            <v>1</v>
          </cell>
        </row>
        <row r="54528">
          <cell r="A54528">
            <v>190064</v>
          </cell>
          <cell r="H54528">
            <v>26079.360000000001</v>
          </cell>
          <cell r="U54528">
            <v>1</v>
          </cell>
        </row>
        <row r="54529">
          <cell r="A54529">
            <v>191432</v>
          </cell>
          <cell r="H54529">
            <v>5066</v>
          </cell>
          <cell r="U54529">
            <v>1</v>
          </cell>
        </row>
        <row r="54530">
          <cell r="A54530">
            <v>191879</v>
          </cell>
          <cell r="H54530">
            <v>17232.46</v>
          </cell>
          <cell r="U54530">
            <v>1</v>
          </cell>
        </row>
        <row r="54531">
          <cell r="A54531">
            <v>192743</v>
          </cell>
          <cell r="H54531">
            <v>1700</v>
          </cell>
          <cell r="U54531">
            <v>1</v>
          </cell>
        </row>
        <row r="54532">
          <cell r="A54532">
            <v>193427</v>
          </cell>
          <cell r="H54532">
            <v>180</v>
          </cell>
          <cell r="U54532">
            <v>1</v>
          </cell>
        </row>
        <row r="54533">
          <cell r="A54533">
            <v>193427</v>
          </cell>
          <cell r="H54533">
            <v>120</v>
          </cell>
          <cell r="U54533">
            <v>1</v>
          </cell>
        </row>
        <row r="54534">
          <cell r="A54534">
            <v>193606</v>
          </cell>
          <cell r="H54534">
            <v>1156</v>
          </cell>
          <cell r="U54534">
            <v>1</v>
          </cell>
        </row>
        <row r="54535">
          <cell r="A54535">
            <v>193713</v>
          </cell>
          <cell r="H54535">
            <v>2068</v>
          </cell>
          <cell r="U54535">
            <v>1</v>
          </cell>
        </row>
        <row r="54536">
          <cell r="A54536">
            <v>193713</v>
          </cell>
          <cell r="H54536">
            <v>317</v>
          </cell>
          <cell r="U54536">
            <v>1</v>
          </cell>
        </row>
        <row r="54537">
          <cell r="A54537">
            <v>193713</v>
          </cell>
          <cell r="H54537">
            <v>7560</v>
          </cell>
          <cell r="U54537">
            <v>1</v>
          </cell>
        </row>
        <row r="54538">
          <cell r="A54538">
            <v>193818</v>
          </cell>
          <cell r="H54538">
            <v>14640</v>
          </cell>
          <cell r="U54538">
            <v>1</v>
          </cell>
        </row>
        <row r="54539">
          <cell r="A54539">
            <v>194284</v>
          </cell>
          <cell r="H54539">
            <v>9120</v>
          </cell>
          <cell r="U54539">
            <v>1</v>
          </cell>
        </row>
        <row r="54540">
          <cell r="A54540">
            <v>194284</v>
          </cell>
          <cell r="H54540">
            <v>162.5</v>
          </cell>
          <cell r="U54540">
            <v>1</v>
          </cell>
        </row>
        <row r="54541">
          <cell r="A54541">
            <v>194538</v>
          </cell>
          <cell r="H54541">
            <v>858.67</v>
          </cell>
          <cell r="U54541">
            <v>1</v>
          </cell>
        </row>
        <row r="54542">
          <cell r="A54542">
            <v>194538</v>
          </cell>
          <cell r="H54542">
            <v>11563</v>
          </cell>
          <cell r="U54542">
            <v>1</v>
          </cell>
        </row>
        <row r="54543">
          <cell r="A54543">
            <v>194660</v>
          </cell>
          <cell r="H54543">
            <v>1034</v>
          </cell>
          <cell r="U54543">
            <v>1</v>
          </cell>
        </row>
        <row r="54544">
          <cell r="A54544">
            <v>194660</v>
          </cell>
          <cell r="H54544">
            <v>48384</v>
          </cell>
          <cell r="U54544">
            <v>1</v>
          </cell>
        </row>
        <row r="54545">
          <cell r="A54545">
            <v>800236</v>
          </cell>
          <cell r="H54545">
            <v>18585</v>
          </cell>
          <cell r="U54545">
            <v>1</v>
          </cell>
        </row>
        <row r="54546">
          <cell r="A54546">
            <v>800283</v>
          </cell>
          <cell r="H54546">
            <v>482.67</v>
          </cell>
          <cell r="U54546">
            <v>1</v>
          </cell>
        </row>
        <row r="54547">
          <cell r="A54547">
            <v>800283</v>
          </cell>
          <cell r="H54547">
            <v>180.49</v>
          </cell>
          <cell r="U54547">
            <v>1</v>
          </cell>
        </row>
        <row r="54548">
          <cell r="A54548">
            <v>800283</v>
          </cell>
          <cell r="H54548">
            <v>337.95</v>
          </cell>
          <cell r="U54548">
            <v>1</v>
          </cell>
        </row>
        <row r="54549">
          <cell r="A54549">
            <v>800283</v>
          </cell>
          <cell r="H54549">
            <v>399.33</v>
          </cell>
          <cell r="U54549">
            <v>1</v>
          </cell>
        </row>
        <row r="54550">
          <cell r="A54550">
            <v>800283</v>
          </cell>
          <cell r="H54550">
            <v>382.5</v>
          </cell>
          <cell r="U54550">
            <v>1</v>
          </cell>
        </row>
        <row r="54551">
          <cell r="A54551">
            <v>800283</v>
          </cell>
          <cell r="H54551">
            <v>437.13</v>
          </cell>
          <cell r="U54551">
            <v>1</v>
          </cell>
        </row>
        <row r="54552">
          <cell r="A54552">
            <v>900039</v>
          </cell>
          <cell r="H54552">
            <v>14940</v>
          </cell>
          <cell r="U54552">
            <v>1</v>
          </cell>
        </row>
        <row r="54553">
          <cell r="A54553" t="str">
            <v>A01957</v>
          </cell>
          <cell r="H54553">
            <v>10793</v>
          </cell>
          <cell r="U54553">
            <v>1</v>
          </cell>
        </row>
        <row r="54554">
          <cell r="A54554" t="str">
            <v>A58721</v>
          </cell>
          <cell r="H54554">
            <v>4773</v>
          </cell>
          <cell r="U54554">
            <v>1</v>
          </cell>
        </row>
        <row r="54555">
          <cell r="A54555" t="str">
            <v>A58984</v>
          </cell>
          <cell r="H54555">
            <v>1376.21</v>
          </cell>
          <cell r="U54555">
            <v>1</v>
          </cell>
        </row>
        <row r="54556">
          <cell r="A54556" t="str">
            <v>A60314</v>
          </cell>
          <cell r="H54556">
            <v>841.05</v>
          </cell>
          <cell r="U54556">
            <v>1</v>
          </cell>
        </row>
        <row r="54557">
          <cell r="A54557" t="str">
            <v>A60316</v>
          </cell>
          <cell r="H54557">
            <v>841.05</v>
          </cell>
          <cell r="U54557">
            <v>1</v>
          </cell>
        </row>
        <row r="54558">
          <cell r="A54558" t="str">
            <v>A60402</v>
          </cell>
          <cell r="H54558">
            <v>1648.61</v>
          </cell>
          <cell r="U54558">
            <v>1</v>
          </cell>
        </row>
        <row r="54559">
          <cell r="A54559" t="str">
            <v>A60408</v>
          </cell>
          <cell r="H54559">
            <v>1154.45</v>
          </cell>
          <cell r="U54559">
            <v>1</v>
          </cell>
        </row>
        <row r="54560">
          <cell r="A54560" t="str">
            <v>A60422</v>
          </cell>
          <cell r="H54560">
            <v>2493.7399999999998</v>
          </cell>
          <cell r="U54560">
            <v>1</v>
          </cell>
        </row>
        <row r="54561">
          <cell r="A54561" t="str">
            <v>A60424</v>
          </cell>
          <cell r="H54561">
            <v>1154.45</v>
          </cell>
          <cell r="U54561">
            <v>1</v>
          </cell>
        </row>
        <row r="54562">
          <cell r="A54562" t="str">
            <v>A60587</v>
          </cell>
          <cell r="H54562">
            <v>1154.45</v>
          </cell>
          <cell r="U54562">
            <v>1</v>
          </cell>
        </row>
        <row r="54563">
          <cell r="A54563" t="str">
            <v>A61959</v>
          </cell>
          <cell r="H54563">
            <v>9135.2800000000007</v>
          </cell>
          <cell r="U54563">
            <v>1</v>
          </cell>
        </row>
        <row r="54564">
          <cell r="A54564">
            <v>100071</v>
          </cell>
          <cell r="H54564">
            <v>479.31</v>
          </cell>
          <cell r="U54564">
            <v>1</v>
          </cell>
        </row>
        <row r="54565">
          <cell r="A54565">
            <v>100071</v>
          </cell>
          <cell r="H54565">
            <v>145.41999999999999</v>
          </cell>
          <cell r="U54565">
            <v>1</v>
          </cell>
        </row>
        <row r="54566">
          <cell r="A54566">
            <v>100071</v>
          </cell>
          <cell r="H54566">
            <v>309.83</v>
          </cell>
          <cell r="U54566">
            <v>1</v>
          </cell>
        </row>
        <row r="54567">
          <cell r="A54567">
            <v>100071</v>
          </cell>
          <cell r="H54567">
            <v>223.08</v>
          </cell>
          <cell r="U54567">
            <v>1</v>
          </cell>
        </row>
        <row r="54568">
          <cell r="A54568">
            <v>100071</v>
          </cell>
          <cell r="H54568">
            <v>868.9</v>
          </cell>
          <cell r="U54568">
            <v>1</v>
          </cell>
        </row>
        <row r="54569">
          <cell r="A54569">
            <v>100071</v>
          </cell>
          <cell r="H54569">
            <v>481.9</v>
          </cell>
          <cell r="U54569">
            <v>1</v>
          </cell>
        </row>
        <row r="54570">
          <cell r="A54570">
            <v>100071</v>
          </cell>
          <cell r="H54570">
            <v>481.9</v>
          </cell>
          <cell r="U54570">
            <v>1</v>
          </cell>
        </row>
        <row r="54571">
          <cell r="A54571">
            <v>100071</v>
          </cell>
          <cell r="H54571">
            <v>317.02999999999997</v>
          </cell>
          <cell r="U54571">
            <v>1</v>
          </cell>
        </row>
        <row r="54572">
          <cell r="A54572">
            <v>100071</v>
          </cell>
          <cell r="H54572">
            <v>211.23</v>
          </cell>
          <cell r="U54572">
            <v>1</v>
          </cell>
        </row>
        <row r="54573">
          <cell r="A54573">
            <v>100071</v>
          </cell>
          <cell r="H54573">
            <v>934.7</v>
          </cell>
          <cell r="U54573">
            <v>1</v>
          </cell>
        </row>
        <row r="54574">
          <cell r="A54574">
            <v>100071</v>
          </cell>
          <cell r="H54574">
            <v>481.9</v>
          </cell>
          <cell r="U54574">
            <v>1</v>
          </cell>
        </row>
        <row r="54575">
          <cell r="A54575">
            <v>100071</v>
          </cell>
          <cell r="H54575">
            <v>223.08</v>
          </cell>
          <cell r="U54575">
            <v>1</v>
          </cell>
        </row>
        <row r="54576">
          <cell r="A54576">
            <v>100071</v>
          </cell>
          <cell r="H54576">
            <v>223.08</v>
          </cell>
          <cell r="U54576">
            <v>1</v>
          </cell>
        </row>
        <row r="54577">
          <cell r="A54577">
            <v>100071</v>
          </cell>
          <cell r="H54577">
            <v>551.91</v>
          </cell>
          <cell r="U54577">
            <v>1</v>
          </cell>
        </row>
        <row r="54578">
          <cell r="A54578">
            <v>100071</v>
          </cell>
          <cell r="H54578">
            <v>352.15</v>
          </cell>
          <cell r="U54578">
            <v>1</v>
          </cell>
        </row>
        <row r="54579">
          <cell r="A54579">
            <v>100071</v>
          </cell>
          <cell r="H54579">
            <v>93.78</v>
          </cell>
          <cell r="U54579">
            <v>1</v>
          </cell>
        </row>
        <row r="54580">
          <cell r="A54580">
            <v>100071</v>
          </cell>
          <cell r="H54580">
            <v>125</v>
          </cell>
          <cell r="U54580">
            <v>1</v>
          </cell>
        </row>
        <row r="54581">
          <cell r="A54581">
            <v>100143</v>
          </cell>
          <cell r="H54581">
            <v>1440</v>
          </cell>
          <cell r="U54581">
            <v>1</v>
          </cell>
        </row>
        <row r="54582">
          <cell r="A54582">
            <v>100189</v>
          </cell>
          <cell r="H54582">
            <v>3456</v>
          </cell>
          <cell r="U54582">
            <v>1</v>
          </cell>
        </row>
        <row r="54583">
          <cell r="A54583">
            <v>100762</v>
          </cell>
          <cell r="H54583">
            <v>233.75</v>
          </cell>
          <cell r="U54583">
            <v>1</v>
          </cell>
        </row>
        <row r="54584">
          <cell r="A54584">
            <v>100762</v>
          </cell>
          <cell r="H54584">
            <v>12000</v>
          </cell>
          <cell r="U54584">
            <v>1</v>
          </cell>
        </row>
        <row r="54585">
          <cell r="A54585">
            <v>100762</v>
          </cell>
          <cell r="H54585">
            <v>2400</v>
          </cell>
          <cell r="U54585">
            <v>1</v>
          </cell>
        </row>
        <row r="54586">
          <cell r="A54586">
            <v>101415</v>
          </cell>
          <cell r="H54586">
            <v>2880</v>
          </cell>
          <cell r="U54586">
            <v>1</v>
          </cell>
        </row>
        <row r="54587">
          <cell r="A54587">
            <v>101415</v>
          </cell>
          <cell r="H54587">
            <v>125</v>
          </cell>
          <cell r="U54587">
            <v>1</v>
          </cell>
        </row>
        <row r="54588">
          <cell r="A54588">
            <v>190029</v>
          </cell>
          <cell r="H54588">
            <v>447.44</v>
          </cell>
          <cell r="U54588">
            <v>1</v>
          </cell>
        </row>
        <row r="54589">
          <cell r="A54589">
            <v>190363</v>
          </cell>
          <cell r="H54589">
            <v>479732</v>
          </cell>
          <cell r="U54589">
            <v>1</v>
          </cell>
        </row>
        <row r="54590">
          <cell r="A54590">
            <v>190399</v>
          </cell>
          <cell r="H54590">
            <v>3840</v>
          </cell>
          <cell r="U54590">
            <v>1</v>
          </cell>
        </row>
        <row r="54591">
          <cell r="A54591">
            <v>190399</v>
          </cell>
          <cell r="H54591">
            <v>1496</v>
          </cell>
          <cell r="U54591">
            <v>1</v>
          </cell>
        </row>
        <row r="54592">
          <cell r="A54592">
            <v>190399</v>
          </cell>
          <cell r="H54592">
            <v>360</v>
          </cell>
          <cell r="U54592">
            <v>1</v>
          </cell>
        </row>
        <row r="54593">
          <cell r="A54593">
            <v>190399</v>
          </cell>
          <cell r="H54593">
            <v>640</v>
          </cell>
          <cell r="U54593">
            <v>1</v>
          </cell>
        </row>
        <row r="54594">
          <cell r="A54594">
            <v>190399</v>
          </cell>
          <cell r="H54594">
            <v>480</v>
          </cell>
          <cell r="U54594">
            <v>1</v>
          </cell>
        </row>
        <row r="54595">
          <cell r="A54595">
            <v>190399</v>
          </cell>
          <cell r="H54595">
            <v>1216</v>
          </cell>
          <cell r="U54595">
            <v>1</v>
          </cell>
        </row>
        <row r="54596">
          <cell r="A54596">
            <v>190588</v>
          </cell>
          <cell r="H54596">
            <v>311.43</v>
          </cell>
          <cell r="U54596">
            <v>1</v>
          </cell>
        </row>
        <row r="54597">
          <cell r="A54597">
            <v>190588</v>
          </cell>
          <cell r="H54597">
            <v>2387.63</v>
          </cell>
          <cell r="U54597">
            <v>1</v>
          </cell>
        </row>
        <row r="54598">
          <cell r="A54598">
            <v>190588</v>
          </cell>
          <cell r="H54598">
            <v>207.62</v>
          </cell>
          <cell r="U54598">
            <v>1</v>
          </cell>
        </row>
        <row r="54599">
          <cell r="A54599">
            <v>191510</v>
          </cell>
          <cell r="H54599">
            <v>9417.6</v>
          </cell>
          <cell r="U54599">
            <v>1</v>
          </cell>
        </row>
        <row r="54600">
          <cell r="A54600">
            <v>191510</v>
          </cell>
          <cell r="H54600">
            <v>706.32</v>
          </cell>
          <cell r="U54600">
            <v>1</v>
          </cell>
        </row>
        <row r="54601">
          <cell r="A54601">
            <v>191706</v>
          </cell>
          <cell r="H54601">
            <v>1154.45</v>
          </cell>
          <cell r="U54601">
            <v>1</v>
          </cell>
        </row>
        <row r="54602">
          <cell r="A54602">
            <v>191769</v>
          </cell>
          <cell r="H54602">
            <v>207.62</v>
          </cell>
          <cell r="U54602">
            <v>1</v>
          </cell>
        </row>
        <row r="54603">
          <cell r="A54603">
            <v>191769</v>
          </cell>
          <cell r="H54603">
            <v>1557.15</v>
          </cell>
          <cell r="U54603">
            <v>1</v>
          </cell>
        </row>
        <row r="54604">
          <cell r="A54604">
            <v>191769</v>
          </cell>
          <cell r="H54604">
            <v>1868.58</v>
          </cell>
          <cell r="U54604">
            <v>1</v>
          </cell>
        </row>
        <row r="54605">
          <cell r="A54605">
            <v>192019</v>
          </cell>
          <cell r="H54605">
            <v>5025.6000000000004</v>
          </cell>
          <cell r="U54605">
            <v>1</v>
          </cell>
        </row>
        <row r="54606">
          <cell r="A54606">
            <v>192222</v>
          </cell>
          <cell r="H54606">
            <v>6435.36</v>
          </cell>
          <cell r="U54606">
            <v>1</v>
          </cell>
        </row>
        <row r="54607">
          <cell r="A54607">
            <v>192504</v>
          </cell>
          <cell r="H54607">
            <v>15303.6</v>
          </cell>
          <cell r="U54607">
            <v>1</v>
          </cell>
        </row>
        <row r="54608">
          <cell r="A54608">
            <v>192543</v>
          </cell>
          <cell r="H54608">
            <v>2802.87</v>
          </cell>
          <cell r="U54608">
            <v>1</v>
          </cell>
        </row>
        <row r="54609">
          <cell r="A54609">
            <v>192671</v>
          </cell>
          <cell r="H54609">
            <v>622.86</v>
          </cell>
          <cell r="U54609">
            <v>1</v>
          </cell>
        </row>
        <row r="54610">
          <cell r="A54610">
            <v>192694</v>
          </cell>
          <cell r="H54610">
            <v>187.5</v>
          </cell>
          <cell r="U54610">
            <v>1</v>
          </cell>
        </row>
        <row r="54611">
          <cell r="A54611">
            <v>192694</v>
          </cell>
          <cell r="H54611">
            <v>2448</v>
          </cell>
          <cell r="U54611">
            <v>1</v>
          </cell>
        </row>
        <row r="54612">
          <cell r="A54612">
            <v>192694</v>
          </cell>
          <cell r="H54612">
            <v>300</v>
          </cell>
          <cell r="U54612">
            <v>1</v>
          </cell>
        </row>
        <row r="54613">
          <cell r="A54613">
            <v>192694</v>
          </cell>
          <cell r="H54613">
            <v>8160</v>
          </cell>
          <cell r="U54613">
            <v>1</v>
          </cell>
        </row>
        <row r="54614">
          <cell r="A54614">
            <v>192900</v>
          </cell>
          <cell r="H54614">
            <v>4775.26</v>
          </cell>
          <cell r="U54614">
            <v>1</v>
          </cell>
        </row>
        <row r="54615">
          <cell r="A54615">
            <v>193401</v>
          </cell>
          <cell r="H54615">
            <v>1020.24</v>
          </cell>
          <cell r="U54615">
            <v>1</v>
          </cell>
        </row>
        <row r="54616">
          <cell r="A54616">
            <v>193403</v>
          </cell>
          <cell r="H54616">
            <v>11315.29</v>
          </cell>
          <cell r="U54616">
            <v>1</v>
          </cell>
        </row>
        <row r="54617">
          <cell r="A54617">
            <v>193584</v>
          </cell>
          <cell r="H54617">
            <v>313.92</v>
          </cell>
          <cell r="U54617">
            <v>1</v>
          </cell>
        </row>
        <row r="54618">
          <cell r="A54618">
            <v>193584</v>
          </cell>
          <cell r="H54618">
            <v>156.96</v>
          </cell>
          <cell r="U54618">
            <v>1</v>
          </cell>
        </row>
        <row r="54619">
          <cell r="A54619">
            <v>193830</v>
          </cell>
          <cell r="H54619">
            <v>488.32</v>
          </cell>
          <cell r="U54619">
            <v>1</v>
          </cell>
        </row>
        <row r="54620">
          <cell r="A54620">
            <v>193830</v>
          </cell>
          <cell r="H54620">
            <v>35.630000000000003</v>
          </cell>
          <cell r="U54620">
            <v>1</v>
          </cell>
        </row>
        <row r="54621">
          <cell r="A54621">
            <v>193830</v>
          </cell>
          <cell r="H54621">
            <v>71.260000000000005</v>
          </cell>
          <cell r="U54621">
            <v>1</v>
          </cell>
        </row>
        <row r="54622">
          <cell r="A54622">
            <v>193830</v>
          </cell>
          <cell r="H54622">
            <v>482.52</v>
          </cell>
          <cell r="U54622">
            <v>1</v>
          </cell>
        </row>
        <row r="54623">
          <cell r="A54623">
            <v>193830</v>
          </cell>
          <cell r="H54623">
            <v>185.77</v>
          </cell>
          <cell r="U54623">
            <v>1</v>
          </cell>
        </row>
        <row r="54624">
          <cell r="A54624">
            <v>193830</v>
          </cell>
          <cell r="H54624">
            <v>278.01</v>
          </cell>
          <cell r="U54624">
            <v>1</v>
          </cell>
        </row>
        <row r="54625">
          <cell r="A54625">
            <v>194149</v>
          </cell>
          <cell r="H54625">
            <v>1883.52</v>
          </cell>
          <cell r="U54625">
            <v>1</v>
          </cell>
        </row>
        <row r="54626">
          <cell r="A54626">
            <v>194636</v>
          </cell>
          <cell r="H54626">
            <v>19100</v>
          </cell>
          <cell r="U54626">
            <v>1</v>
          </cell>
        </row>
        <row r="54627">
          <cell r="A54627">
            <v>194636</v>
          </cell>
          <cell r="H54627">
            <v>374</v>
          </cell>
          <cell r="U54627">
            <v>1</v>
          </cell>
        </row>
        <row r="54628">
          <cell r="A54628">
            <v>194636</v>
          </cell>
          <cell r="H54628">
            <v>730.24</v>
          </cell>
          <cell r="U54628">
            <v>1</v>
          </cell>
        </row>
        <row r="54629">
          <cell r="A54629">
            <v>194636</v>
          </cell>
          <cell r="H54629">
            <v>572</v>
          </cell>
          <cell r="U54629">
            <v>1</v>
          </cell>
        </row>
        <row r="54630">
          <cell r="A54630">
            <v>194717</v>
          </cell>
          <cell r="H54630">
            <v>3120</v>
          </cell>
          <cell r="U54630">
            <v>1</v>
          </cell>
        </row>
        <row r="54631">
          <cell r="A54631">
            <v>194717</v>
          </cell>
          <cell r="H54631">
            <v>2080</v>
          </cell>
          <cell r="U54631">
            <v>1</v>
          </cell>
        </row>
        <row r="54632">
          <cell r="A54632">
            <v>194717</v>
          </cell>
          <cell r="H54632">
            <v>81.680000000000007</v>
          </cell>
          <cell r="U54632">
            <v>1</v>
          </cell>
        </row>
        <row r="54633">
          <cell r="A54633">
            <v>194717</v>
          </cell>
          <cell r="H54633">
            <v>1859</v>
          </cell>
          <cell r="U54633">
            <v>1</v>
          </cell>
        </row>
        <row r="54634">
          <cell r="A54634">
            <v>500021</v>
          </cell>
          <cell r="H54634">
            <v>10920</v>
          </cell>
          <cell r="U54634">
            <v>1</v>
          </cell>
        </row>
        <row r="54635">
          <cell r="A54635">
            <v>500139</v>
          </cell>
          <cell r="H54635">
            <v>13452</v>
          </cell>
          <cell r="U54635">
            <v>1</v>
          </cell>
        </row>
        <row r="54636">
          <cell r="A54636">
            <v>500540</v>
          </cell>
          <cell r="H54636">
            <v>1560</v>
          </cell>
          <cell r="U54636">
            <v>1</v>
          </cell>
        </row>
        <row r="54637">
          <cell r="A54637">
            <v>500540</v>
          </cell>
          <cell r="H54637">
            <v>8000</v>
          </cell>
          <cell r="U54637">
            <v>1</v>
          </cell>
        </row>
        <row r="54638">
          <cell r="A54638">
            <v>500964</v>
          </cell>
          <cell r="H54638">
            <v>2000.9</v>
          </cell>
          <cell r="U54638">
            <v>1</v>
          </cell>
        </row>
        <row r="54639">
          <cell r="A54639">
            <v>502065</v>
          </cell>
          <cell r="H54639">
            <v>6851</v>
          </cell>
          <cell r="U54639">
            <v>1</v>
          </cell>
        </row>
        <row r="54640">
          <cell r="A54640">
            <v>502065</v>
          </cell>
          <cell r="H54640">
            <v>7657</v>
          </cell>
          <cell r="U54640">
            <v>1</v>
          </cell>
        </row>
        <row r="54641">
          <cell r="A54641">
            <v>502066</v>
          </cell>
          <cell r="H54641">
            <v>4992</v>
          </cell>
          <cell r="U54641">
            <v>1</v>
          </cell>
        </row>
        <row r="54642">
          <cell r="A54642">
            <v>502709</v>
          </cell>
          <cell r="H54642">
            <v>4242</v>
          </cell>
          <cell r="U54642">
            <v>1</v>
          </cell>
        </row>
        <row r="54643">
          <cell r="A54643">
            <v>502709</v>
          </cell>
          <cell r="H54643">
            <v>6048</v>
          </cell>
          <cell r="U54643">
            <v>1</v>
          </cell>
        </row>
        <row r="54644">
          <cell r="A54644">
            <v>502943</v>
          </cell>
          <cell r="H54644">
            <v>471</v>
          </cell>
          <cell r="U54644">
            <v>1</v>
          </cell>
        </row>
        <row r="54645">
          <cell r="A54645">
            <v>502943</v>
          </cell>
          <cell r="H54645">
            <v>43.2</v>
          </cell>
          <cell r="U54645">
            <v>1</v>
          </cell>
        </row>
        <row r="54646">
          <cell r="A54646">
            <v>750007</v>
          </cell>
          <cell r="H54646">
            <v>5605.74</v>
          </cell>
          <cell r="U54646">
            <v>1</v>
          </cell>
        </row>
        <row r="54647">
          <cell r="A54647">
            <v>800231</v>
          </cell>
          <cell r="H54647">
            <v>22656</v>
          </cell>
          <cell r="U54647">
            <v>1</v>
          </cell>
        </row>
        <row r="54648">
          <cell r="A54648" t="str">
            <v>A59969</v>
          </cell>
          <cell r="H54648">
            <v>2160</v>
          </cell>
          <cell r="U54648">
            <v>1</v>
          </cell>
        </row>
        <row r="54649">
          <cell r="A54649" t="str">
            <v>A60319</v>
          </cell>
          <cell r="H54649">
            <v>841.05</v>
          </cell>
          <cell r="U54649">
            <v>1</v>
          </cell>
        </row>
        <row r="54650">
          <cell r="A54650" t="str">
            <v>A60322</v>
          </cell>
          <cell r="H54650">
            <v>841.05</v>
          </cell>
          <cell r="U54650">
            <v>1</v>
          </cell>
        </row>
        <row r="54651">
          <cell r="A54651" t="str">
            <v>A60405</v>
          </cell>
          <cell r="H54651">
            <v>841.05</v>
          </cell>
          <cell r="U54651">
            <v>1</v>
          </cell>
        </row>
        <row r="54652">
          <cell r="A54652" t="str">
            <v>A60418</v>
          </cell>
          <cell r="H54652">
            <v>841.05</v>
          </cell>
          <cell r="U54652">
            <v>1</v>
          </cell>
        </row>
        <row r="54653">
          <cell r="A54653" t="str">
            <v>A60420</v>
          </cell>
          <cell r="H54653">
            <v>2493.7399999999998</v>
          </cell>
          <cell r="U54653">
            <v>1</v>
          </cell>
        </row>
        <row r="54654">
          <cell r="A54654" t="str">
            <v>A60646</v>
          </cell>
          <cell r="H54654">
            <v>2301.12</v>
          </cell>
          <cell r="U54654">
            <v>1</v>
          </cell>
        </row>
        <row r="54655">
          <cell r="A54655" t="str">
            <v>A61679</v>
          </cell>
          <cell r="H54655">
            <v>520</v>
          </cell>
          <cell r="U54655">
            <v>1</v>
          </cell>
        </row>
        <row r="54656">
          <cell r="A54656" t="str">
            <v>A61966</v>
          </cell>
          <cell r="H54656">
            <v>3600</v>
          </cell>
          <cell r="U54656">
            <v>1</v>
          </cell>
        </row>
        <row r="54657">
          <cell r="A54657" t="str">
            <v>A62124</v>
          </cell>
          <cell r="H54657">
            <v>320.2</v>
          </cell>
          <cell r="U54657">
            <v>1</v>
          </cell>
        </row>
        <row r="54658">
          <cell r="A54658" t="str">
            <v>A62124</v>
          </cell>
          <cell r="H54658">
            <v>120</v>
          </cell>
          <cell r="U54658">
            <v>1</v>
          </cell>
        </row>
        <row r="54659">
          <cell r="A54659" t="str">
            <v>A62165</v>
          </cell>
          <cell r="H54659">
            <v>830.48</v>
          </cell>
          <cell r="U54659">
            <v>1</v>
          </cell>
        </row>
        <row r="54660">
          <cell r="A54660" t="str">
            <v>A62319</v>
          </cell>
          <cell r="H54660">
            <v>320</v>
          </cell>
          <cell r="U54660">
            <v>1</v>
          </cell>
        </row>
        <row r="54661">
          <cell r="A54661">
            <v>100167</v>
          </cell>
          <cell r="H54661">
            <v>14666.4</v>
          </cell>
          <cell r="U54661">
            <v>1</v>
          </cell>
        </row>
        <row r="54662">
          <cell r="A54662">
            <v>100217</v>
          </cell>
          <cell r="H54662">
            <v>160000</v>
          </cell>
          <cell r="U54662">
            <v>1</v>
          </cell>
        </row>
        <row r="54663">
          <cell r="A54663">
            <v>100217</v>
          </cell>
          <cell r="H54663">
            <v>30000</v>
          </cell>
          <cell r="U54663">
            <v>1</v>
          </cell>
        </row>
        <row r="54664">
          <cell r="A54664">
            <v>100708</v>
          </cell>
          <cell r="H54664">
            <v>10560</v>
          </cell>
          <cell r="U54664">
            <v>1</v>
          </cell>
        </row>
        <row r="54665">
          <cell r="A54665">
            <v>100935</v>
          </cell>
          <cell r="H54665">
            <v>12000</v>
          </cell>
          <cell r="U54665">
            <v>1</v>
          </cell>
        </row>
        <row r="54666">
          <cell r="A54666">
            <v>100939</v>
          </cell>
          <cell r="H54666">
            <v>4000</v>
          </cell>
          <cell r="U54666">
            <v>1</v>
          </cell>
        </row>
        <row r="54667">
          <cell r="A54667">
            <v>101218</v>
          </cell>
          <cell r="H54667">
            <v>17964</v>
          </cell>
          <cell r="U54667">
            <v>1</v>
          </cell>
        </row>
        <row r="54668">
          <cell r="A54668">
            <v>101219</v>
          </cell>
          <cell r="H54668">
            <v>8064</v>
          </cell>
          <cell r="U54668">
            <v>1</v>
          </cell>
        </row>
        <row r="54669">
          <cell r="A54669">
            <v>101219</v>
          </cell>
          <cell r="H54669">
            <v>9828</v>
          </cell>
          <cell r="U54669">
            <v>1</v>
          </cell>
        </row>
        <row r="54670">
          <cell r="A54670">
            <v>191219</v>
          </cell>
          <cell r="H54670">
            <v>4000</v>
          </cell>
          <cell r="U54670">
            <v>1</v>
          </cell>
        </row>
        <row r="54671">
          <cell r="A54671">
            <v>192693</v>
          </cell>
          <cell r="H54671">
            <v>9936</v>
          </cell>
          <cell r="U54671">
            <v>1</v>
          </cell>
        </row>
        <row r="54672">
          <cell r="A54672">
            <v>192936</v>
          </cell>
          <cell r="H54672">
            <v>10257</v>
          </cell>
          <cell r="U54672">
            <v>1</v>
          </cell>
        </row>
        <row r="54673">
          <cell r="A54673">
            <v>192936</v>
          </cell>
          <cell r="H54673">
            <v>98400</v>
          </cell>
          <cell r="U54673">
            <v>1</v>
          </cell>
        </row>
        <row r="54674">
          <cell r="A54674">
            <v>192936</v>
          </cell>
          <cell r="H54674">
            <v>129600</v>
          </cell>
          <cell r="U54674">
            <v>1</v>
          </cell>
        </row>
        <row r="54675">
          <cell r="A54675">
            <v>193043</v>
          </cell>
          <cell r="H54675">
            <v>51</v>
          </cell>
          <cell r="U54675">
            <v>1</v>
          </cell>
        </row>
        <row r="54676">
          <cell r="A54676">
            <v>193043</v>
          </cell>
          <cell r="H54676">
            <v>744</v>
          </cell>
          <cell r="U54676">
            <v>1</v>
          </cell>
        </row>
        <row r="54677">
          <cell r="A54677">
            <v>193732</v>
          </cell>
          <cell r="H54677">
            <v>2000</v>
          </cell>
          <cell r="U54677">
            <v>1</v>
          </cell>
        </row>
        <row r="54678">
          <cell r="A54678">
            <v>501732</v>
          </cell>
          <cell r="H54678">
            <v>7200</v>
          </cell>
          <cell r="U54678">
            <v>1</v>
          </cell>
        </row>
        <row r="54679">
          <cell r="A54679">
            <v>800237</v>
          </cell>
          <cell r="H54679">
            <v>4416</v>
          </cell>
          <cell r="U54679">
            <v>1</v>
          </cell>
        </row>
        <row r="54680">
          <cell r="A54680">
            <v>900333</v>
          </cell>
          <cell r="H54680">
            <v>12528</v>
          </cell>
          <cell r="U54680">
            <v>1</v>
          </cell>
        </row>
        <row r="54681">
          <cell r="A54681" t="str">
            <v>A59114</v>
          </cell>
          <cell r="H54681">
            <v>3696</v>
          </cell>
          <cell r="U54681">
            <v>1</v>
          </cell>
        </row>
        <row r="54682">
          <cell r="A54682" t="str">
            <v>A60159</v>
          </cell>
          <cell r="H54682">
            <v>7333.2</v>
          </cell>
          <cell r="U54682">
            <v>1</v>
          </cell>
        </row>
        <row r="54683">
          <cell r="A54683" t="str">
            <v>A62127</v>
          </cell>
          <cell r="H54683">
            <v>459</v>
          </cell>
          <cell r="U54683">
            <v>1</v>
          </cell>
        </row>
        <row r="54684">
          <cell r="A54684" t="str">
            <v>A62127</v>
          </cell>
          <cell r="H54684">
            <v>125</v>
          </cell>
          <cell r="U54684">
            <v>1</v>
          </cell>
        </row>
        <row r="54685">
          <cell r="A54685" t="str">
            <v>A62127</v>
          </cell>
          <cell r="H54685">
            <v>3066.6</v>
          </cell>
          <cell r="U54685">
            <v>1</v>
          </cell>
        </row>
        <row r="54686">
          <cell r="A54686" t="str">
            <v>A62127</v>
          </cell>
          <cell r="H54686">
            <v>600</v>
          </cell>
          <cell r="U54686">
            <v>1</v>
          </cell>
        </row>
        <row r="54687">
          <cell r="A54687">
            <v>100270</v>
          </cell>
          <cell r="H54687">
            <v>1745.28</v>
          </cell>
          <cell r="U54687">
            <v>1</v>
          </cell>
        </row>
        <row r="54688">
          <cell r="A54688">
            <v>100285</v>
          </cell>
          <cell r="H54688">
            <v>2800</v>
          </cell>
          <cell r="U54688">
            <v>1</v>
          </cell>
        </row>
        <row r="54689">
          <cell r="A54689">
            <v>100285</v>
          </cell>
          <cell r="H54689">
            <v>140</v>
          </cell>
          <cell r="U54689">
            <v>1</v>
          </cell>
        </row>
        <row r="54690">
          <cell r="A54690">
            <v>100661</v>
          </cell>
          <cell r="H54690">
            <v>2925</v>
          </cell>
          <cell r="U54690">
            <v>1</v>
          </cell>
        </row>
        <row r="54691">
          <cell r="A54691">
            <v>100661</v>
          </cell>
          <cell r="H54691">
            <v>285.7</v>
          </cell>
          <cell r="U54691">
            <v>1</v>
          </cell>
        </row>
        <row r="54692">
          <cell r="A54692">
            <v>100718</v>
          </cell>
          <cell r="H54692">
            <v>14400</v>
          </cell>
          <cell r="U54692">
            <v>1</v>
          </cell>
        </row>
        <row r="54693">
          <cell r="A54693">
            <v>100925</v>
          </cell>
          <cell r="H54693">
            <v>1779</v>
          </cell>
          <cell r="U54693">
            <v>1</v>
          </cell>
        </row>
        <row r="54694">
          <cell r="A54694">
            <v>100925</v>
          </cell>
          <cell r="H54694">
            <v>10800</v>
          </cell>
          <cell r="U54694">
            <v>1</v>
          </cell>
        </row>
        <row r="54695">
          <cell r="A54695">
            <v>100925</v>
          </cell>
          <cell r="H54695">
            <v>1437.81</v>
          </cell>
          <cell r="U54695">
            <v>1</v>
          </cell>
        </row>
        <row r="54696">
          <cell r="A54696">
            <v>100925</v>
          </cell>
          <cell r="H54696">
            <v>9931.99</v>
          </cell>
          <cell r="U54696">
            <v>1</v>
          </cell>
        </row>
        <row r="54697">
          <cell r="A54697">
            <v>101354</v>
          </cell>
          <cell r="H54697">
            <v>5340</v>
          </cell>
          <cell r="U54697">
            <v>1</v>
          </cell>
        </row>
        <row r="54698">
          <cell r="A54698">
            <v>101555</v>
          </cell>
          <cell r="H54698">
            <v>480</v>
          </cell>
          <cell r="U54698">
            <v>1</v>
          </cell>
        </row>
        <row r="54699">
          <cell r="A54699">
            <v>101555</v>
          </cell>
          <cell r="H54699">
            <v>480</v>
          </cell>
          <cell r="U54699">
            <v>1</v>
          </cell>
        </row>
        <row r="54700">
          <cell r="A54700">
            <v>191432</v>
          </cell>
          <cell r="H54700">
            <v>1152</v>
          </cell>
          <cell r="U54700">
            <v>1</v>
          </cell>
        </row>
        <row r="54701">
          <cell r="A54701">
            <v>192526</v>
          </cell>
          <cell r="H54701">
            <v>720</v>
          </cell>
          <cell r="U54701">
            <v>1</v>
          </cell>
        </row>
        <row r="54702">
          <cell r="A54702">
            <v>193725</v>
          </cell>
          <cell r="H54702">
            <v>415</v>
          </cell>
          <cell r="U54702">
            <v>1</v>
          </cell>
        </row>
        <row r="54703">
          <cell r="A54703">
            <v>193830</v>
          </cell>
          <cell r="H54703">
            <v>6360</v>
          </cell>
          <cell r="U54703">
            <v>1</v>
          </cell>
        </row>
        <row r="54704">
          <cell r="A54704">
            <v>193929</v>
          </cell>
          <cell r="H54704">
            <v>40</v>
          </cell>
          <cell r="U54704">
            <v>1</v>
          </cell>
        </row>
        <row r="54705">
          <cell r="A54705">
            <v>193929</v>
          </cell>
          <cell r="H54705">
            <v>40.14</v>
          </cell>
          <cell r="U54705">
            <v>1</v>
          </cell>
        </row>
        <row r="54706">
          <cell r="A54706">
            <v>193929</v>
          </cell>
          <cell r="H54706">
            <v>44.75</v>
          </cell>
          <cell r="U54706">
            <v>1</v>
          </cell>
        </row>
        <row r="54707">
          <cell r="A54707">
            <v>193929</v>
          </cell>
          <cell r="H54707">
            <v>40</v>
          </cell>
          <cell r="U54707">
            <v>1</v>
          </cell>
        </row>
        <row r="54708">
          <cell r="A54708">
            <v>193929</v>
          </cell>
          <cell r="H54708">
            <v>90</v>
          </cell>
          <cell r="U54708">
            <v>1</v>
          </cell>
        </row>
        <row r="54709">
          <cell r="A54709">
            <v>193929</v>
          </cell>
          <cell r="H54709">
            <v>40</v>
          </cell>
          <cell r="U54709">
            <v>1</v>
          </cell>
        </row>
        <row r="54710">
          <cell r="A54710">
            <v>193929</v>
          </cell>
          <cell r="H54710">
            <v>45</v>
          </cell>
          <cell r="U54710">
            <v>1</v>
          </cell>
        </row>
        <row r="54711">
          <cell r="A54711">
            <v>193929</v>
          </cell>
          <cell r="H54711">
            <v>40</v>
          </cell>
          <cell r="U54711">
            <v>1</v>
          </cell>
        </row>
        <row r="54712">
          <cell r="A54712">
            <v>193929</v>
          </cell>
          <cell r="H54712">
            <v>40</v>
          </cell>
          <cell r="U54712">
            <v>1</v>
          </cell>
        </row>
        <row r="54713">
          <cell r="A54713">
            <v>193929</v>
          </cell>
          <cell r="H54713">
            <v>44.75</v>
          </cell>
          <cell r="U54713">
            <v>1</v>
          </cell>
        </row>
        <row r="54714">
          <cell r="A54714">
            <v>193929</v>
          </cell>
          <cell r="H54714">
            <v>44.75</v>
          </cell>
          <cell r="U54714">
            <v>1</v>
          </cell>
        </row>
        <row r="54715">
          <cell r="A54715">
            <v>193970</v>
          </cell>
          <cell r="H54715">
            <v>90000</v>
          </cell>
          <cell r="U54715">
            <v>1</v>
          </cell>
        </row>
        <row r="54716">
          <cell r="A54716">
            <v>194078</v>
          </cell>
          <cell r="H54716">
            <v>37440</v>
          </cell>
          <cell r="U54716">
            <v>1</v>
          </cell>
        </row>
        <row r="54717">
          <cell r="A54717">
            <v>194615</v>
          </cell>
          <cell r="H54717">
            <v>1440</v>
          </cell>
          <cell r="U54717">
            <v>1</v>
          </cell>
        </row>
        <row r="54718">
          <cell r="A54718">
            <v>501673</v>
          </cell>
          <cell r="H54718">
            <v>9954</v>
          </cell>
          <cell r="U54718">
            <v>1</v>
          </cell>
        </row>
        <row r="54719">
          <cell r="A54719">
            <v>502078</v>
          </cell>
          <cell r="H54719">
            <v>24072</v>
          </cell>
          <cell r="U54719">
            <v>1</v>
          </cell>
        </row>
        <row r="54720">
          <cell r="A54720">
            <v>502327</v>
          </cell>
          <cell r="H54720">
            <v>5292</v>
          </cell>
          <cell r="U54720">
            <v>1</v>
          </cell>
        </row>
        <row r="54721">
          <cell r="A54721" t="str">
            <v>A15643</v>
          </cell>
          <cell r="H54721">
            <v>13200</v>
          </cell>
          <cell r="U54721">
            <v>1</v>
          </cell>
        </row>
        <row r="54722">
          <cell r="A54722" t="str">
            <v>A58721</v>
          </cell>
          <cell r="H54722">
            <v>840</v>
          </cell>
          <cell r="U54722">
            <v>1</v>
          </cell>
        </row>
        <row r="54723">
          <cell r="A54723" t="str">
            <v>A58875</v>
          </cell>
          <cell r="H54723">
            <v>230</v>
          </cell>
          <cell r="U54723">
            <v>1</v>
          </cell>
        </row>
        <row r="54724">
          <cell r="A54724" t="str">
            <v>A58875</v>
          </cell>
          <cell r="H54724">
            <v>9600</v>
          </cell>
          <cell r="U54724">
            <v>1</v>
          </cell>
        </row>
        <row r="54725">
          <cell r="A54725" t="str">
            <v>A59468</v>
          </cell>
          <cell r="H54725">
            <v>3443.04</v>
          </cell>
          <cell r="U54725">
            <v>1</v>
          </cell>
        </row>
        <row r="54726">
          <cell r="A54726" t="str">
            <v>A59747</v>
          </cell>
          <cell r="H54726">
            <v>840</v>
          </cell>
          <cell r="U54726">
            <v>1</v>
          </cell>
        </row>
        <row r="54727">
          <cell r="A54727" t="str">
            <v>A60155</v>
          </cell>
          <cell r="H54727">
            <v>3666.6</v>
          </cell>
          <cell r="U54727">
            <v>1</v>
          </cell>
        </row>
        <row r="54728">
          <cell r="A54728" t="str">
            <v>A60646</v>
          </cell>
          <cell r="H54728">
            <v>398.62</v>
          </cell>
          <cell r="U54728">
            <v>1</v>
          </cell>
        </row>
        <row r="54729">
          <cell r="A54729" t="str">
            <v>A60646</v>
          </cell>
          <cell r="H54729">
            <v>398.62</v>
          </cell>
          <cell r="U54729">
            <v>1</v>
          </cell>
        </row>
        <row r="54730">
          <cell r="A54730" t="str">
            <v>A60646</v>
          </cell>
          <cell r="H54730">
            <v>2301.12</v>
          </cell>
          <cell r="U54730">
            <v>1</v>
          </cell>
        </row>
        <row r="54731">
          <cell r="A54731" t="str">
            <v>A60646</v>
          </cell>
          <cell r="H54731">
            <v>3068.16</v>
          </cell>
          <cell r="U54731">
            <v>1</v>
          </cell>
        </row>
        <row r="54732">
          <cell r="A54732" t="str">
            <v>A60646</v>
          </cell>
          <cell r="H54732">
            <v>3451.68</v>
          </cell>
          <cell r="U54732">
            <v>1</v>
          </cell>
        </row>
        <row r="54733">
          <cell r="A54733" t="str">
            <v>A60646</v>
          </cell>
          <cell r="H54733">
            <v>767.04</v>
          </cell>
          <cell r="U54733">
            <v>1</v>
          </cell>
        </row>
        <row r="54734">
          <cell r="A54734" t="str">
            <v>A60646</v>
          </cell>
          <cell r="H54734">
            <v>3835.2</v>
          </cell>
          <cell r="U54734">
            <v>1</v>
          </cell>
        </row>
        <row r="54735">
          <cell r="A54735" t="str">
            <v>A60646</v>
          </cell>
          <cell r="H54735">
            <v>2684.64</v>
          </cell>
          <cell r="U54735">
            <v>1</v>
          </cell>
        </row>
        <row r="54736">
          <cell r="A54736" t="str">
            <v>A60646</v>
          </cell>
          <cell r="H54736">
            <v>1534.08</v>
          </cell>
          <cell r="U54736">
            <v>1</v>
          </cell>
        </row>
        <row r="54737">
          <cell r="A54737" t="str">
            <v>A60646</v>
          </cell>
          <cell r="H54737">
            <v>1150.56</v>
          </cell>
          <cell r="U54737">
            <v>1</v>
          </cell>
        </row>
        <row r="54738">
          <cell r="A54738" t="str">
            <v>A60646</v>
          </cell>
          <cell r="H54738">
            <v>3451.68</v>
          </cell>
          <cell r="U54738">
            <v>1</v>
          </cell>
        </row>
        <row r="54739">
          <cell r="A54739" t="str">
            <v>A62226</v>
          </cell>
          <cell r="H54739">
            <v>156.25</v>
          </cell>
          <cell r="U54739">
            <v>1</v>
          </cell>
        </row>
        <row r="54740">
          <cell r="A54740" t="str">
            <v>A62226</v>
          </cell>
          <cell r="H54740">
            <v>1440</v>
          </cell>
          <cell r="U54740">
            <v>1</v>
          </cell>
        </row>
        <row r="54741">
          <cell r="A54741">
            <v>100030</v>
          </cell>
          <cell r="H54741">
            <v>9090</v>
          </cell>
          <cell r="U54741">
            <v>1</v>
          </cell>
        </row>
        <row r="54742">
          <cell r="A54742">
            <v>100055</v>
          </cell>
          <cell r="H54742">
            <v>29100</v>
          </cell>
          <cell r="U54742">
            <v>1</v>
          </cell>
        </row>
        <row r="54743">
          <cell r="A54743">
            <v>100369</v>
          </cell>
          <cell r="H54743">
            <v>13902</v>
          </cell>
          <cell r="U54743">
            <v>1</v>
          </cell>
        </row>
        <row r="54744">
          <cell r="A54744">
            <v>100974</v>
          </cell>
          <cell r="H54744">
            <v>11700</v>
          </cell>
          <cell r="U54744">
            <v>1</v>
          </cell>
        </row>
        <row r="54745">
          <cell r="A54745">
            <v>101034</v>
          </cell>
          <cell r="H54745">
            <v>501.49</v>
          </cell>
          <cell r="U54745">
            <v>1</v>
          </cell>
        </row>
        <row r="54746">
          <cell r="A54746">
            <v>190058</v>
          </cell>
          <cell r="H54746">
            <v>3196</v>
          </cell>
          <cell r="U54746">
            <v>1</v>
          </cell>
        </row>
        <row r="54747">
          <cell r="A54747">
            <v>190058</v>
          </cell>
          <cell r="H54747">
            <v>3196</v>
          </cell>
          <cell r="U54747">
            <v>1</v>
          </cell>
        </row>
        <row r="54748">
          <cell r="A54748">
            <v>190058</v>
          </cell>
          <cell r="H54748">
            <v>3196</v>
          </cell>
          <cell r="U54748">
            <v>1</v>
          </cell>
        </row>
        <row r="54749">
          <cell r="A54749">
            <v>190537</v>
          </cell>
          <cell r="H54749">
            <v>14400</v>
          </cell>
          <cell r="U54749">
            <v>1</v>
          </cell>
        </row>
        <row r="54750">
          <cell r="A54750">
            <v>192293</v>
          </cell>
          <cell r="H54750">
            <v>4968</v>
          </cell>
          <cell r="U54750">
            <v>1</v>
          </cell>
        </row>
        <row r="54751">
          <cell r="A54751">
            <v>192799</v>
          </cell>
          <cell r="H54751">
            <v>459</v>
          </cell>
          <cell r="U54751">
            <v>1</v>
          </cell>
        </row>
        <row r="54752">
          <cell r="A54752">
            <v>192799</v>
          </cell>
          <cell r="H54752">
            <v>5400</v>
          </cell>
          <cell r="U54752">
            <v>1</v>
          </cell>
        </row>
        <row r="54753">
          <cell r="A54753">
            <v>193064</v>
          </cell>
          <cell r="H54753">
            <v>501.49</v>
          </cell>
          <cell r="U54753">
            <v>1</v>
          </cell>
        </row>
        <row r="54754">
          <cell r="A54754">
            <v>193066</v>
          </cell>
          <cell r="H54754">
            <v>1504.47</v>
          </cell>
          <cell r="U54754">
            <v>1</v>
          </cell>
        </row>
        <row r="54755">
          <cell r="A54755">
            <v>193066</v>
          </cell>
          <cell r="H54755">
            <v>1002.98</v>
          </cell>
          <cell r="U54755">
            <v>1</v>
          </cell>
        </row>
        <row r="54756">
          <cell r="A54756">
            <v>193427</v>
          </cell>
          <cell r="H54756">
            <v>720</v>
          </cell>
          <cell r="U54756">
            <v>1</v>
          </cell>
        </row>
        <row r="54757">
          <cell r="A54757">
            <v>193630</v>
          </cell>
          <cell r="H54757">
            <v>7560</v>
          </cell>
          <cell r="U54757">
            <v>1</v>
          </cell>
        </row>
        <row r="54758">
          <cell r="A54758">
            <v>194460</v>
          </cell>
          <cell r="H54758">
            <v>3720</v>
          </cell>
          <cell r="U54758">
            <v>1</v>
          </cell>
        </row>
        <row r="54759">
          <cell r="A54759">
            <v>194718</v>
          </cell>
          <cell r="H54759">
            <v>540</v>
          </cell>
          <cell r="U54759">
            <v>1</v>
          </cell>
        </row>
        <row r="54760">
          <cell r="A54760">
            <v>501758</v>
          </cell>
          <cell r="H54760">
            <v>6178.8</v>
          </cell>
          <cell r="U54760">
            <v>1</v>
          </cell>
        </row>
        <row r="54761">
          <cell r="A54761">
            <v>502204</v>
          </cell>
          <cell r="H54761">
            <v>7990</v>
          </cell>
          <cell r="U54761">
            <v>1</v>
          </cell>
        </row>
        <row r="54762">
          <cell r="A54762">
            <v>502204</v>
          </cell>
          <cell r="H54762">
            <v>7990</v>
          </cell>
          <cell r="U54762">
            <v>1</v>
          </cell>
        </row>
        <row r="54763">
          <cell r="A54763">
            <v>502265</v>
          </cell>
          <cell r="H54763">
            <v>4440</v>
          </cell>
          <cell r="U54763">
            <v>1</v>
          </cell>
        </row>
        <row r="54764">
          <cell r="A54764">
            <v>502265</v>
          </cell>
          <cell r="H54764">
            <v>285.7</v>
          </cell>
          <cell r="U54764">
            <v>1</v>
          </cell>
        </row>
        <row r="54765">
          <cell r="A54765">
            <v>502580</v>
          </cell>
          <cell r="H54765">
            <v>9216</v>
          </cell>
          <cell r="U54765">
            <v>1</v>
          </cell>
        </row>
        <row r="54766">
          <cell r="A54766" t="str">
            <v>A16856</v>
          </cell>
          <cell r="H54766">
            <v>3102</v>
          </cell>
          <cell r="U54766">
            <v>1</v>
          </cell>
        </row>
        <row r="54767">
          <cell r="A54767" t="str">
            <v>A59288</v>
          </cell>
          <cell r="H54767">
            <v>156.25</v>
          </cell>
          <cell r="U54767">
            <v>1</v>
          </cell>
        </row>
        <row r="54768">
          <cell r="A54768" t="str">
            <v>A59288</v>
          </cell>
          <cell r="H54768">
            <v>11520</v>
          </cell>
          <cell r="U54768">
            <v>1</v>
          </cell>
        </row>
        <row r="54769">
          <cell r="A54769" t="str">
            <v>A61083</v>
          </cell>
          <cell r="H54769">
            <v>1728</v>
          </cell>
          <cell r="U54769">
            <v>1</v>
          </cell>
        </row>
        <row r="54770">
          <cell r="A54770" t="str">
            <v>A62187</v>
          </cell>
          <cell r="H54770">
            <v>744</v>
          </cell>
          <cell r="U54770">
            <v>1</v>
          </cell>
        </row>
        <row r="54771">
          <cell r="A54771" t="str">
            <v>A62315</v>
          </cell>
          <cell r="H54771">
            <v>1440</v>
          </cell>
          <cell r="U54771">
            <v>1</v>
          </cell>
        </row>
        <row r="54772">
          <cell r="A54772" t="str">
            <v>A62375</v>
          </cell>
          <cell r="H54772">
            <v>1551</v>
          </cell>
          <cell r="U54772">
            <v>1</v>
          </cell>
        </row>
        <row r="54773">
          <cell r="A54773" t="str">
            <v>A62375</v>
          </cell>
          <cell r="H54773">
            <v>9900</v>
          </cell>
          <cell r="U54773">
            <v>1</v>
          </cell>
        </row>
        <row r="54774">
          <cell r="A54774" t="str">
            <v>A62390</v>
          </cell>
          <cell r="H54774">
            <v>3540</v>
          </cell>
          <cell r="U54774">
            <v>1</v>
          </cell>
        </row>
        <row r="54775">
          <cell r="A54775">
            <v>101884</v>
          </cell>
          <cell r="H54775">
            <v>2820</v>
          </cell>
          <cell r="U54775">
            <v>1</v>
          </cell>
        </row>
        <row r="54776">
          <cell r="A54776">
            <v>191766</v>
          </cell>
          <cell r="H54776">
            <v>7440</v>
          </cell>
          <cell r="U54776">
            <v>1</v>
          </cell>
        </row>
        <row r="54777">
          <cell r="A54777">
            <v>192570</v>
          </cell>
          <cell r="H54777">
            <v>23404.77</v>
          </cell>
          <cell r="U54777">
            <v>1</v>
          </cell>
        </row>
        <row r="54778">
          <cell r="A54778">
            <v>192570</v>
          </cell>
          <cell r="H54778">
            <v>23404.77</v>
          </cell>
          <cell r="U54778">
            <v>1</v>
          </cell>
        </row>
        <row r="54779">
          <cell r="A54779">
            <v>192570</v>
          </cell>
          <cell r="H54779">
            <v>13940</v>
          </cell>
          <cell r="U54779">
            <v>1</v>
          </cell>
        </row>
        <row r="54780">
          <cell r="A54780">
            <v>192570</v>
          </cell>
          <cell r="H54780">
            <v>13940</v>
          </cell>
          <cell r="U54780">
            <v>1</v>
          </cell>
        </row>
        <row r="54781">
          <cell r="A54781">
            <v>192570</v>
          </cell>
          <cell r="H54781">
            <v>57600</v>
          </cell>
          <cell r="U54781">
            <v>1</v>
          </cell>
        </row>
        <row r="54782">
          <cell r="A54782">
            <v>192570</v>
          </cell>
          <cell r="H54782">
            <v>57600</v>
          </cell>
          <cell r="U54782">
            <v>1</v>
          </cell>
        </row>
        <row r="54783">
          <cell r="A54783">
            <v>502849</v>
          </cell>
          <cell r="H54783">
            <v>1024</v>
          </cell>
          <cell r="U54783">
            <v>1</v>
          </cell>
        </row>
        <row r="54784">
          <cell r="A54784">
            <v>502849</v>
          </cell>
          <cell r="H54784">
            <v>6960</v>
          </cell>
          <cell r="U54784">
            <v>1</v>
          </cell>
        </row>
        <row r="54785">
          <cell r="A54785" t="str">
            <v>A58620</v>
          </cell>
          <cell r="H54785">
            <v>1155</v>
          </cell>
          <cell r="U54785">
            <v>1</v>
          </cell>
        </row>
        <row r="54786">
          <cell r="A54786">
            <v>100186</v>
          </cell>
          <cell r="H54786">
            <v>15510</v>
          </cell>
          <cell r="U54786">
            <v>1</v>
          </cell>
        </row>
        <row r="54787">
          <cell r="A54787">
            <v>100196</v>
          </cell>
          <cell r="H54787">
            <v>816</v>
          </cell>
          <cell r="U54787">
            <v>1</v>
          </cell>
        </row>
        <row r="54788">
          <cell r="A54788">
            <v>100869</v>
          </cell>
          <cell r="H54788">
            <v>61200</v>
          </cell>
          <cell r="U54788">
            <v>1</v>
          </cell>
        </row>
        <row r="54789">
          <cell r="A54789">
            <v>101218</v>
          </cell>
          <cell r="H54789">
            <v>2334</v>
          </cell>
          <cell r="U54789">
            <v>1</v>
          </cell>
        </row>
        <row r="54790">
          <cell r="A54790">
            <v>101219</v>
          </cell>
          <cell r="H54790">
            <v>604.79999999999995</v>
          </cell>
          <cell r="U54790">
            <v>1</v>
          </cell>
        </row>
        <row r="54791">
          <cell r="A54791">
            <v>102418</v>
          </cell>
          <cell r="H54791">
            <v>942</v>
          </cell>
          <cell r="U54791">
            <v>1</v>
          </cell>
        </row>
        <row r="54792">
          <cell r="A54792">
            <v>102418</v>
          </cell>
          <cell r="H54792">
            <v>86.4</v>
          </cell>
          <cell r="U54792">
            <v>1</v>
          </cell>
        </row>
        <row r="54793">
          <cell r="A54793">
            <v>190058</v>
          </cell>
          <cell r="H54793">
            <v>3196</v>
          </cell>
          <cell r="U54793">
            <v>1</v>
          </cell>
        </row>
        <row r="54794">
          <cell r="A54794">
            <v>191650</v>
          </cell>
          <cell r="H54794">
            <v>156000</v>
          </cell>
          <cell r="U54794">
            <v>1</v>
          </cell>
        </row>
        <row r="54795">
          <cell r="A54795">
            <v>191735</v>
          </cell>
          <cell r="H54795">
            <v>1272</v>
          </cell>
          <cell r="U54795">
            <v>1</v>
          </cell>
        </row>
        <row r="54796">
          <cell r="A54796">
            <v>191735</v>
          </cell>
          <cell r="H54796">
            <v>125</v>
          </cell>
          <cell r="U54796">
            <v>1</v>
          </cell>
        </row>
        <row r="54797">
          <cell r="A54797">
            <v>192341</v>
          </cell>
          <cell r="H54797">
            <v>828</v>
          </cell>
          <cell r="U54797">
            <v>1</v>
          </cell>
        </row>
        <row r="54798">
          <cell r="A54798">
            <v>193039</v>
          </cell>
          <cell r="H54798">
            <v>1470</v>
          </cell>
          <cell r="U54798">
            <v>1</v>
          </cell>
        </row>
        <row r="54799">
          <cell r="A54799">
            <v>194378</v>
          </cell>
          <cell r="H54799">
            <v>2183</v>
          </cell>
          <cell r="U54799">
            <v>1</v>
          </cell>
        </row>
        <row r="54800">
          <cell r="A54800">
            <v>501279</v>
          </cell>
          <cell r="H54800">
            <v>5712</v>
          </cell>
          <cell r="U54800">
            <v>1</v>
          </cell>
        </row>
        <row r="54801">
          <cell r="A54801">
            <v>502347</v>
          </cell>
          <cell r="H54801">
            <v>77.5</v>
          </cell>
          <cell r="U54801">
            <v>1</v>
          </cell>
        </row>
        <row r="54802">
          <cell r="A54802">
            <v>502347</v>
          </cell>
          <cell r="H54802">
            <v>864</v>
          </cell>
          <cell r="U54802">
            <v>1</v>
          </cell>
        </row>
        <row r="54803">
          <cell r="A54803">
            <v>502347</v>
          </cell>
          <cell r="H54803">
            <v>864</v>
          </cell>
          <cell r="U54803">
            <v>1</v>
          </cell>
        </row>
        <row r="54804">
          <cell r="A54804">
            <v>502762</v>
          </cell>
          <cell r="H54804">
            <v>330.55</v>
          </cell>
          <cell r="U54804">
            <v>1</v>
          </cell>
        </row>
        <row r="54805">
          <cell r="A54805">
            <v>502762</v>
          </cell>
          <cell r="H54805">
            <v>8856</v>
          </cell>
          <cell r="U54805">
            <v>1</v>
          </cell>
        </row>
        <row r="54806">
          <cell r="A54806">
            <v>502943</v>
          </cell>
          <cell r="H54806">
            <v>942</v>
          </cell>
          <cell r="U54806">
            <v>1</v>
          </cell>
        </row>
        <row r="54807">
          <cell r="A54807">
            <v>502943</v>
          </cell>
          <cell r="H54807">
            <v>86.4</v>
          </cell>
          <cell r="U54807">
            <v>1</v>
          </cell>
        </row>
        <row r="54808">
          <cell r="A54808" t="str">
            <v>A60989</v>
          </cell>
          <cell r="H54808">
            <v>60</v>
          </cell>
          <cell r="U54808">
            <v>1</v>
          </cell>
        </row>
        <row r="54809">
          <cell r="A54809">
            <v>100157</v>
          </cell>
          <cell r="H54809">
            <v>80000</v>
          </cell>
          <cell r="U54809">
            <v>1</v>
          </cell>
        </row>
        <row r="54810">
          <cell r="A54810">
            <v>100220</v>
          </cell>
          <cell r="H54810">
            <v>798</v>
          </cell>
          <cell r="U54810">
            <v>1</v>
          </cell>
        </row>
        <row r="54811">
          <cell r="A54811">
            <v>100268</v>
          </cell>
          <cell r="H54811">
            <v>3365.28</v>
          </cell>
          <cell r="U54811">
            <v>1</v>
          </cell>
        </row>
        <row r="54812">
          <cell r="A54812">
            <v>100281</v>
          </cell>
          <cell r="H54812">
            <v>1596</v>
          </cell>
          <cell r="U54812">
            <v>1</v>
          </cell>
        </row>
        <row r="54813">
          <cell r="A54813">
            <v>100281</v>
          </cell>
          <cell r="H54813">
            <v>8000</v>
          </cell>
          <cell r="U54813">
            <v>1</v>
          </cell>
        </row>
        <row r="54814">
          <cell r="A54814">
            <v>100285</v>
          </cell>
          <cell r="H54814">
            <v>8400</v>
          </cell>
          <cell r="U54814">
            <v>1</v>
          </cell>
        </row>
        <row r="54815">
          <cell r="A54815">
            <v>100285</v>
          </cell>
          <cell r="H54815">
            <v>5880</v>
          </cell>
          <cell r="U54815">
            <v>1</v>
          </cell>
        </row>
        <row r="54816">
          <cell r="A54816">
            <v>100556</v>
          </cell>
          <cell r="H54816">
            <v>3720</v>
          </cell>
          <cell r="U54816">
            <v>1</v>
          </cell>
        </row>
        <row r="54817">
          <cell r="A54817">
            <v>100596</v>
          </cell>
          <cell r="H54817">
            <v>705.6</v>
          </cell>
          <cell r="U54817">
            <v>1</v>
          </cell>
        </row>
        <row r="54818">
          <cell r="A54818">
            <v>100635</v>
          </cell>
          <cell r="H54818">
            <v>1995</v>
          </cell>
          <cell r="U54818">
            <v>1</v>
          </cell>
        </row>
        <row r="54819">
          <cell r="A54819">
            <v>100925</v>
          </cell>
          <cell r="H54819">
            <v>21600</v>
          </cell>
          <cell r="U54819">
            <v>1</v>
          </cell>
        </row>
        <row r="54820">
          <cell r="A54820">
            <v>100982</v>
          </cell>
          <cell r="H54820">
            <v>2136</v>
          </cell>
          <cell r="U54820">
            <v>1</v>
          </cell>
        </row>
        <row r="54821">
          <cell r="A54821">
            <v>100983</v>
          </cell>
          <cell r="H54821">
            <v>3377.52</v>
          </cell>
          <cell r="U54821">
            <v>1</v>
          </cell>
        </row>
        <row r="54822">
          <cell r="A54822">
            <v>101422</v>
          </cell>
          <cell r="H54822">
            <v>1377</v>
          </cell>
          <cell r="U54822">
            <v>1</v>
          </cell>
        </row>
        <row r="54823">
          <cell r="A54823">
            <v>101788</v>
          </cell>
          <cell r="H54823">
            <v>57600</v>
          </cell>
          <cell r="U54823">
            <v>1</v>
          </cell>
        </row>
        <row r="54824">
          <cell r="A54824">
            <v>102477</v>
          </cell>
          <cell r="H54824">
            <v>108000</v>
          </cell>
          <cell r="U54824">
            <v>1</v>
          </cell>
        </row>
        <row r="54825">
          <cell r="A54825">
            <v>191645</v>
          </cell>
          <cell r="H54825">
            <v>490</v>
          </cell>
          <cell r="U54825">
            <v>1</v>
          </cell>
        </row>
        <row r="54826">
          <cell r="A54826">
            <v>191650</v>
          </cell>
          <cell r="H54826">
            <v>2050</v>
          </cell>
          <cell r="U54826">
            <v>1</v>
          </cell>
        </row>
        <row r="54827">
          <cell r="A54827">
            <v>191650</v>
          </cell>
          <cell r="H54827">
            <v>1368</v>
          </cell>
          <cell r="U54827">
            <v>1</v>
          </cell>
        </row>
        <row r="54828">
          <cell r="A54828">
            <v>191650</v>
          </cell>
          <cell r="H54828">
            <v>30</v>
          </cell>
          <cell r="U54828">
            <v>1</v>
          </cell>
        </row>
        <row r="54829">
          <cell r="A54829">
            <v>191650</v>
          </cell>
          <cell r="H54829">
            <v>3265.7</v>
          </cell>
          <cell r="U54829">
            <v>1</v>
          </cell>
        </row>
        <row r="54830">
          <cell r="A54830">
            <v>191650</v>
          </cell>
          <cell r="H54830">
            <v>1668.48</v>
          </cell>
          <cell r="U54830">
            <v>1</v>
          </cell>
        </row>
        <row r="54831">
          <cell r="A54831">
            <v>191650</v>
          </cell>
          <cell r="H54831">
            <v>4500</v>
          </cell>
          <cell r="U54831">
            <v>1</v>
          </cell>
        </row>
        <row r="54832">
          <cell r="A54832">
            <v>192397</v>
          </cell>
          <cell r="H54832">
            <v>40067.279999999999</v>
          </cell>
          <cell r="U54832">
            <v>1</v>
          </cell>
        </row>
        <row r="54833">
          <cell r="A54833">
            <v>192397</v>
          </cell>
          <cell r="H54833">
            <v>12748.68</v>
          </cell>
          <cell r="U54833">
            <v>1</v>
          </cell>
        </row>
        <row r="54834">
          <cell r="A54834">
            <v>192557</v>
          </cell>
          <cell r="H54834">
            <v>92736</v>
          </cell>
          <cell r="U54834">
            <v>1</v>
          </cell>
        </row>
        <row r="54835">
          <cell r="A54835">
            <v>192600</v>
          </cell>
          <cell r="H54835">
            <v>5814</v>
          </cell>
          <cell r="U54835">
            <v>1</v>
          </cell>
        </row>
        <row r="54836">
          <cell r="A54836">
            <v>192905</v>
          </cell>
          <cell r="H54836">
            <v>2670</v>
          </cell>
          <cell r="U54836">
            <v>1</v>
          </cell>
        </row>
        <row r="54837">
          <cell r="A54837">
            <v>193712</v>
          </cell>
          <cell r="H54837">
            <v>5400</v>
          </cell>
          <cell r="U54837">
            <v>1</v>
          </cell>
        </row>
        <row r="54838">
          <cell r="A54838">
            <v>193830</v>
          </cell>
          <cell r="H54838">
            <v>212.5</v>
          </cell>
          <cell r="U54838">
            <v>1</v>
          </cell>
        </row>
        <row r="54839">
          <cell r="A54839">
            <v>193830</v>
          </cell>
          <cell r="H54839">
            <v>31800</v>
          </cell>
          <cell r="U54839">
            <v>1</v>
          </cell>
        </row>
        <row r="54840">
          <cell r="A54840">
            <v>194174</v>
          </cell>
          <cell r="H54840">
            <v>29019.51</v>
          </cell>
          <cell r="U54840">
            <v>1</v>
          </cell>
        </row>
        <row r="54841">
          <cell r="A54841">
            <v>194331</v>
          </cell>
          <cell r="H54841">
            <v>80000</v>
          </cell>
          <cell r="U54841">
            <v>1</v>
          </cell>
        </row>
        <row r="54842">
          <cell r="A54842">
            <v>194345</v>
          </cell>
          <cell r="H54842">
            <v>3240</v>
          </cell>
          <cell r="U54842">
            <v>1</v>
          </cell>
        </row>
        <row r="54843">
          <cell r="A54843">
            <v>194656</v>
          </cell>
          <cell r="H54843">
            <v>550</v>
          </cell>
          <cell r="U54843">
            <v>1</v>
          </cell>
        </row>
        <row r="54844">
          <cell r="A54844">
            <v>194656</v>
          </cell>
          <cell r="H54844">
            <v>17280</v>
          </cell>
          <cell r="U54844">
            <v>1</v>
          </cell>
        </row>
        <row r="54845">
          <cell r="A54845">
            <v>201122</v>
          </cell>
          <cell r="H54845">
            <v>2400</v>
          </cell>
          <cell r="U54845">
            <v>1</v>
          </cell>
        </row>
        <row r="54846">
          <cell r="A54846">
            <v>500512</v>
          </cell>
          <cell r="H54846">
            <v>2793</v>
          </cell>
          <cell r="U54846">
            <v>1</v>
          </cell>
        </row>
        <row r="54847">
          <cell r="A54847">
            <v>500512</v>
          </cell>
          <cell r="H54847">
            <v>22000</v>
          </cell>
          <cell r="U54847">
            <v>1</v>
          </cell>
        </row>
        <row r="54848">
          <cell r="A54848">
            <v>500522</v>
          </cell>
          <cell r="H54848">
            <v>1596</v>
          </cell>
          <cell r="U54848">
            <v>1</v>
          </cell>
        </row>
        <row r="54849">
          <cell r="A54849">
            <v>500522</v>
          </cell>
          <cell r="H54849">
            <v>16000</v>
          </cell>
          <cell r="U54849">
            <v>1</v>
          </cell>
        </row>
        <row r="54850">
          <cell r="A54850">
            <v>500523</v>
          </cell>
          <cell r="H54850">
            <v>3591</v>
          </cell>
          <cell r="U54850">
            <v>1</v>
          </cell>
        </row>
        <row r="54851">
          <cell r="A54851">
            <v>500523</v>
          </cell>
          <cell r="H54851">
            <v>10000</v>
          </cell>
          <cell r="U54851">
            <v>1</v>
          </cell>
        </row>
        <row r="54852">
          <cell r="A54852">
            <v>500925</v>
          </cell>
          <cell r="H54852">
            <v>15120</v>
          </cell>
          <cell r="U54852">
            <v>1</v>
          </cell>
        </row>
        <row r="54853">
          <cell r="A54853">
            <v>502440</v>
          </cell>
          <cell r="H54853">
            <v>3204</v>
          </cell>
          <cell r="U54853">
            <v>1</v>
          </cell>
        </row>
        <row r="54854">
          <cell r="A54854">
            <v>502576</v>
          </cell>
          <cell r="H54854">
            <v>4476.4799999999996</v>
          </cell>
          <cell r="U54854">
            <v>1</v>
          </cell>
        </row>
        <row r="54855">
          <cell r="A54855">
            <v>502725</v>
          </cell>
          <cell r="H54855">
            <v>16000</v>
          </cell>
          <cell r="U54855">
            <v>1</v>
          </cell>
        </row>
        <row r="54856">
          <cell r="A54856">
            <v>502885</v>
          </cell>
          <cell r="H54856">
            <v>10000</v>
          </cell>
          <cell r="U54856">
            <v>1</v>
          </cell>
        </row>
        <row r="54857">
          <cell r="A54857">
            <v>503075</v>
          </cell>
          <cell r="H54857">
            <v>798</v>
          </cell>
          <cell r="U54857">
            <v>1</v>
          </cell>
        </row>
        <row r="54858">
          <cell r="A54858">
            <v>503075</v>
          </cell>
          <cell r="H54858">
            <v>16000</v>
          </cell>
          <cell r="U54858">
            <v>1</v>
          </cell>
        </row>
        <row r="54859">
          <cell r="A54859">
            <v>800236</v>
          </cell>
          <cell r="H54859">
            <v>16020</v>
          </cell>
          <cell r="U54859">
            <v>1</v>
          </cell>
        </row>
        <row r="54860">
          <cell r="A54860">
            <v>900257</v>
          </cell>
          <cell r="H54860">
            <v>4968</v>
          </cell>
          <cell r="U54860">
            <v>1</v>
          </cell>
        </row>
        <row r="54861">
          <cell r="A54861" t="str">
            <v>A59098</v>
          </cell>
          <cell r="H54861">
            <v>9720</v>
          </cell>
          <cell r="U54861">
            <v>1</v>
          </cell>
        </row>
        <row r="54862">
          <cell r="A54862" t="str">
            <v>A59608</v>
          </cell>
          <cell r="H54862">
            <v>12000</v>
          </cell>
          <cell r="U54862">
            <v>1</v>
          </cell>
        </row>
        <row r="54863">
          <cell r="A54863" t="str">
            <v>A60303</v>
          </cell>
          <cell r="H54863">
            <v>2112</v>
          </cell>
          <cell r="U54863">
            <v>1</v>
          </cell>
        </row>
        <row r="54864">
          <cell r="A54864" t="str">
            <v>A60880</v>
          </cell>
          <cell r="H54864">
            <v>50881</v>
          </cell>
          <cell r="U54864">
            <v>1</v>
          </cell>
        </row>
        <row r="54865">
          <cell r="A54865" t="str">
            <v>A60911</v>
          </cell>
          <cell r="H54865">
            <v>7560</v>
          </cell>
          <cell r="U54865">
            <v>1</v>
          </cell>
        </row>
        <row r="54866">
          <cell r="A54866" t="str">
            <v>A60911</v>
          </cell>
          <cell r="H54866">
            <v>1153</v>
          </cell>
          <cell r="U54866">
            <v>1</v>
          </cell>
        </row>
        <row r="54867">
          <cell r="A54867" t="str">
            <v>A60911</v>
          </cell>
          <cell r="H54867">
            <v>349</v>
          </cell>
          <cell r="U54867">
            <v>1</v>
          </cell>
        </row>
        <row r="54868">
          <cell r="A54868" t="str">
            <v>A60917</v>
          </cell>
          <cell r="H54868">
            <v>7560</v>
          </cell>
          <cell r="U54868">
            <v>1</v>
          </cell>
        </row>
        <row r="54869">
          <cell r="A54869" t="str">
            <v>A60917</v>
          </cell>
          <cell r="H54869">
            <v>1153</v>
          </cell>
          <cell r="U54869">
            <v>1</v>
          </cell>
        </row>
        <row r="54870">
          <cell r="A54870" t="str">
            <v>A60917</v>
          </cell>
          <cell r="H54870">
            <v>698</v>
          </cell>
          <cell r="U54870">
            <v>1</v>
          </cell>
        </row>
        <row r="54871">
          <cell r="A54871" t="str">
            <v>A61147</v>
          </cell>
          <cell r="H54871">
            <v>10000</v>
          </cell>
          <cell r="U54871">
            <v>1</v>
          </cell>
        </row>
        <row r="54872">
          <cell r="A54872" t="str">
            <v>A61153</v>
          </cell>
          <cell r="H54872">
            <v>6000</v>
          </cell>
          <cell r="U54872">
            <v>1</v>
          </cell>
        </row>
        <row r="54873">
          <cell r="A54873" t="str">
            <v>A61153</v>
          </cell>
          <cell r="H54873">
            <v>4000</v>
          </cell>
          <cell r="U54873">
            <v>1</v>
          </cell>
        </row>
        <row r="54874">
          <cell r="A54874" t="str">
            <v>A61242</v>
          </cell>
          <cell r="H54874">
            <v>12240</v>
          </cell>
          <cell r="U54874">
            <v>1</v>
          </cell>
        </row>
        <row r="54875">
          <cell r="A54875" t="str">
            <v>A62163</v>
          </cell>
          <cell r="H54875">
            <v>250</v>
          </cell>
          <cell r="U54875">
            <v>1</v>
          </cell>
        </row>
        <row r="54876">
          <cell r="A54876" t="str">
            <v>A62361</v>
          </cell>
          <cell r="H54876">
            <v>550</v>
          </cell>
          <cell r="U54876">
            <v>1</v>
          </cell>
        </row>
        <row r="54877">
          <cell r="A54877" t="str">
            <v>A62361</v>
          </cell>
          <cell r="H54877">
            <v>3720</v>
          </cell>
          <cell r="U54877">
            <v>1</v>
          </cell>
        </row>
        <row r="54878">
          <cell r="A54878" t="str">
            <v>A62416</v>
          </cell>
          <cell r="H54878">
            <v>55.08</v>
          </cell>
          <cell r="U54878">
            <v>1</v>
          </cell>
        </row>
        <row r="54879">
          <cell r="A54879" t="str">
            <v>A62416</v>
          </cell>
          <cell r="H54879">
            <v>772.92</v>
          </cell>
          <cell r="U54879">
            <v>1</v>
          </cell>
        </row>
        <row r="54880">
          <cell r="A54880" t="str">
            <v>A62427</v>
          </cell>
          <cell r="H54880">
            <v>300</v>
          </cell>
          <cell r="U54880">
            <v>1</v>
          </cell>
        </row>
        <row r="54881">
          <cell r="A54881">
            <v>193594</v>
          </cell>
          <cell r="H54881">
            <v>90</v>
          </cell>
          <cell r="U54881">
            <v>1</v>
          </cell>
        </row>
        <row r="54882">
          <cell r="A54882">
            <v>501130</v>
          </cell>
          <cell r="H54882">
            <v>550</v>
          </cell>
          <cell r="U54882">
            <v>1</v>
          </cell>
        </row>
        <row r="54883">
          <cell r="A54883">
            <v>100925</v>
          </cell>
          <cell r="H54883">
            <v>1437.81</v>
          </cell>
          <cell r="U54883">
            <v>1</v>
          </cell>
        </row>
        <row r="54884">
          <cell r="A54884">
            <v>100925</v>
          </cell>
          <cell r="H54884">
            <v>9300.2800000000007</v>
          </cell>
          <cell r="U54884">
            <v>1</v>
          </cell>
        </row>
        <row r="54885">
          <cell r="A54885">
            <v>201274</v>
          </cell>
          <cell r="H54885">
            <v>1904</v>
          </cell>
          <cell r="U54885">
            <v>1</v>
          </cell>
        </row>
        <row r="54886">
          <cell r="A54886">
            <v>201274</v>
          </cell>
          <cell r="H54886">
            <v>3240</v>
          </cell>
          <cell r="U54886">
            <v>1</v>
          </cell>
        </row>
        <row r="54887">
          <cell r="A54887">
            <v>201274</v>
          </cell>
          <cell r="H54887">
            <v>160</v>
          </cell>
          <cell r="U54887">
            <v>1</v>
          </cell>
        </row>
        <row r="54888">
          <cell r="A54888">
            <v>201274</v>
          </cell>
          <cell r="H54888">
            <v>170</v>
          </cell>
          <cell r="U54888">
            <v>1</v>
          </cell>
        </row>
        <row r="54889">
          <cell r="A54889">
            <v>201274</v>
          </cell>
          <cell r="H54889">
            <v>390</v>
          </cell>
          <cell r="U54889">
            <v>1</v>
          </cell>
        </row>
        <row r="54890">
          <cell r="A54890">
            <v>201274</v>
          </cell>
          <cell r="H54890">
            <v>1904</v>
          </cell>
          <cell r="U54890">
            <v>1</v>
          </cell>
        </row>
        <row r="54891">
          <cell r="A54891">
            <v>201274</v>
          </cell>
          <cell r="H54891">
            <v>3060</v>
          </cell>
          <cell r="U54891">
            <v>1</v>
          </cell>
        </row>
        <row r="54892">
          <cell r="A54892">
            <v>100036</v>
          </cell>
          <cell r="H54892">
            <v>4785</v>
          </cell>
          <cell r="U54892">
            <v>1</v>
          </cell>
        </row>
        <row r="54893">
          <cell r="A54893">
            <v>100196</v>
          </cell>
          <cell r="H54893">
            <v>1200</v>
          </cell>
          <cell r="U54893">
            <v>1</v>
          </cell>
        </row>
        <row r="54894">
          <cell r="A54894">
            <v>100196</v>
          </cell>
          <cell r="H54894">
            <v>4828</v>
          </cell>
          <cell r="U54894">
            <v>1</v>
          </cell>
        </row>
        <row r="54895">
          <cell r="A54895">
            <v>100196</v>
          </cell>
          <cell r="H54895">
            <v>5474</v>
          </cell>
          <cell r="U54895">
            <v>1</v>
          </cell>
        </row>
        <row r="54896">
          <cell r="A54896">
            <v>101218</v>
          </cell>
          <cell r="H54896">
            <v>1159.2</v>
          </cell>
          <cell r="U54896">
            <v>1</v>
          </cell>
        </row>
        <row r="54897">
          <cell r="A54897">
            <v>101352</v>
          </cell>
          <cell r="H54897">
            <v>4500</v>
          </cell>
          <cell r="U54897">
            <v>1</v>
          </cell>
        </row>
        <row r="54898">
          <cell r="A54898">
            <v>101373</v>
          </cell>
          <cell r="H54898">
            <v>462.24</v>
          </cell>
          <cell r="U54898">
            <v>1</v>
          </cell>
        </row>
        <row r="54899">
          <cell r="A54899">
            <v>101373</v>
          </cell>
          <cell r="H54899">
            <v>283.68</v>
          </cell>
          <cell r="U54899">
            <v>1</v>
          </cell>
        </row>
        <row r="54900">
          <cell r="A54900">
            <v>101373</v>
          </cell>
          <cell r="H54900">
            <v>39405.96</v>
          </cell>
          <cell r="U54900">
            <v>1</v>
          </cell>
        </row>
        <row r="54901">
          <cell r="A54901">
            <v>101373</v>
          </cell>
          <cell r="H54901">
            <v>217.68</v>
          </cell>
          <cell r="U54901">
            <v>1</v>
          </cell>
        </row>
        <row r="54902">
          <cell r="A54902">
            <v>101373</v>
          </cell>
          <cell r="H54902">
            <v>314.33999999999997</v>
          </cell>
          <cell r="U54902">
            <v>1</v>
          </cell>
        </row>
        <row r="54903">
          <cell r="A54903">
            <v>101373</v>
          </cell>
          <cell r="H54903">
            <v>130</v>
          </cell>
          <cell r="U54903">
            <v>1</v>
          </cell>
        </row>
        <row r="54904">
          <cell r="A54904">
            <v>101373</v>
          </cell>
          <cell r="H54904">
            <v>330.96</v>
          </cell>
          <cell r="U54904">
            <v>1</v>
          </cell>
        </row>
        <row r="54905">
          <cell r="A54905">
            <v>101373</v>
          </cell>
          <cell r="H54905">
            <v>725.45</v>
          </cell>
          <cell r="U54905">
            <v>1</v>
          </cell>
        </row>
        <row r="54906">
          <cell r="A54906">
            <v>101373</v>
          </cell>
          <cell r="H54906">
            <v>1487.86</v>
          </cell>
          <cell r="U54906">
            <v>1</v>
          </cell>
        </row>
        <row r="54907">
          <cell r="A54907">
            <v>101555</v>
          </cell>
          <cell r="H54907">
            <v>2068</v>
          </cell>
          <cell r="U54907">
            <v>1</v>
          </cell>
        </row>
        <row r="54908">
          <cell r="A54908">
            <v>101702</v>
          </cell>
          <cell r="H54908">
            <v>24094.26</v>
          </cell>
          <cell r="U54908">
            <v>1</v>
          </cell>
        </row>
        <row r="54909">
          <cell r="A54909">
            <v>101702</v>
          </cell>
          <cell r="H54909">
            <v>47.28</v>
          </cell>
          <cell r="U54909">
            <v>1</v>
          </cell>
        </row>
        <row r="54910">
          <cell r="A54910">
            <v>101702</v>
          </cell>
          <cell r="H54910">
            <v>145.09</v>
          </cell>
          <cell r="U54910">
            <v>1</v>
          </cell>
        </row>
        <row r="54911">
          <cell r="A54911">
            <v>101704</v>
          </cell>
          <cell r="H54911">
            <v>1444.5</v>
          </cell>
          <cell r="U54911">
            <v>1</v>
          </cell>
        </row>
        <row r="54912">
          <cell r="A54912">
            <v>101705</v>
          </cell>
          <cell r="H54912">
            <v>2889</v>
          </cell>
          <cell r="U54912">
            <v>1</v>
          </cell>
        </row>
        <row r="54913">
          <cell r="A54913">
            <v>102138</v>
          </cell>
          <cell r="H54913">
            <v>528</v>
          </cell>
          <cell r="U54913">
            <v>1</v>
          </cell>
        </row>
        <row r="54914">
          <cell r="A54914">
            <v>102138</v>
          </cell>
          <cell r="H54914">
            <v>924</v>
          </cell>
          <cell r="U54914">
            <v>1</v>
          </cell>
        </row>
        <row r="54915">
          <cell r="A54915">
            <v>102530</v>
          </cell>
          <cell r="H54915">
            <v>3198</v>
          </cell>
          <cell r="U54915">
            <v>1</v>
          </cell>
        </row>
        <row r="54916">
          <cell r="A54916">
            <v>190157</v>
          </cell>
          <cell r="H54916">
            <v>1578.48</v>
          </cell>
          <cell r="U54916">
            <v>1</v>
          </cell>
        </row>
        <row r="54917">
          <cell r="A54917">
            <v>190157</v>
          </cell>
          <cell r="H54917">
            <v>70</v>
          </cell>
          <cell r="U54917">
            <v>1</v>
          </cell>
        </row>
        <row r="54918">
          <cell r="A54918">
            <v>190269</v>
          </cell>
          <cell r="H54918">
            <v>3575</v>
          </cell>
          <cell r="U54918">
            <v>1</v>
          </cell>
        </row>
        <row r="54919">
          <cell r="A54919">
            <v>190269</v>
          </cell>
          <cell r="H54919">
            <v>306</v>
          </cell>
          <cell r="U54919">
            <v>1</v>
          </cell>
        </row>
        <row r="54920">
          <cell r="A54920">
            <v>190269</v>
          </cell>
          <cell r="H54920">
            <v>429</v>
          </cell>
          <cell r="U54920">
            <v>1</v>
          </cell>
        </row>
        <row r="54921">
          <cell r="A54921">
            <v>190269</v>
          </cell>
          <cell r="H54921">
            <v>612</v>
          </cell>
          <cell r="U54921">
            <v>1</v>
          </cell>
        </row>
        <row r="54922">
          <cell r="A54922">
            <v>190419</v>
          </cell>
          <cell r="H54922">
            <v>3224</v>
          </cell>
          <cell r="U54922">
            <v>1</v>
          </cell>
        </row>
        <row r="54923">
          <cell r="A54923">
            <v>190419</v>
          </cell>
          <cell r="H54923">
            <v>2368</v>
          </cell>
          <cell r="U54923">
            <v>1</v>
          </cell>
        </row>
        <row r="54924">
          <cell r="A54924">
            <v>190481</v>
          </cell>
          <cell r="H54924">
            <v>6732</v>
          </cell>
          <cell r="U54924">
            <v>1</v>
          </cell>
        </row>
        <row r="54925">
          <cell r="A54925">
            <v>190481</v>
          </cell>
          <cell r="H54925">
            <v>190</v>
          </cell>
          <cell r="U54925">
            <v>1</v>
          </cell>
        </row>
        <row r="54926">
          <cell r="A54926">
            <v>190888</v>
          </cell>
          <cell r="H54926">
            <v>315.10000000000002</v>
          </cell>
          <cell r="U54926">
            <v>1</v>
          </cell>
        </row>
        <row r="54927">
          <cell r="A54927">
            <v>191594</v>
          </cell>
          <cell r="H54927">
            <v>2941.92</v>
          </cell>
          <cell r="U54927">
            <v>1</v>
          </cell>
        </row>
        <row r="54928">
          <cell r="A54928">
            <v>191965</v>
          </cell>
          <cell r="H54928">
            <v>30546</v>
          </cell>
          <cell r="U54928">
            <v>1</v>
          </cell>
        </row>
        <row r="54929">
          <cell r="A54929">
            <v>192019</v>
          </cell>
          <cell r="H54929">
            <v>6482.4</v>
          </cell>
          <cell r="U54929">
            <v>1</v>
          </cell>
        </row>
        <row r="54930">
          <cell r="A54930">
            <v>192236</v>
          </cell>
          <cell r="H54930">
            <v>2725</v>
          </cell>
          <cell r="U54930">
            <v>1</v>
          </cell>
        </row>
        <row r="54931">
          <cell r="A54931">
            <v>192335</v>
          </cell>
          <cell r="H54931">
            <v>90</v>
          </cell>
          <cell r="U54931">
            <v>1</v>
          </cell>
        </row>
        <row r="54932">
          <cell r="A54932">
            <v>192335</v>
          </cell>
          <cell r="H54932">
            <v>690</v>
          </cell>
          <cell r="U54932">
            <v>1</v>
          </cell>
        </row>
        <row r="54933">
          <cell r="A54933">
            <v>192335</v>
          </cell>
          <cell r="H54933">
            <v>29.4</v>
          </cell>
          <cell r="U54933">
            <v>1</v>
          </cell>
        </row>
        <row r="54934">
          <cell r="A54934">
            <v>192335</v>
          </cell>
          <cell r="H54934">
            <v>105</v>
          </cell>
          <cell r="U54934">
            <v>1</v>
          </cell>
        </row>
        <row r="54935">
          <cell r="A54935">
            <v>192335</v>
          </cell>
          <cell r="H54935">
            <v>29.4</v>
          </cell>
          <cell r="U54935">
            <v>1</v>
          </cell>
        </row>
        <row r="54936">
          <cell r="A54936">
            <v>192351</v>
          </cell>
          <cell r="H54936">
            <v>517</v>
          </cell>
          <cell r="U54936">
            <v>1</v>
          </cell>
        </row>
        <row r="54937">
          <cell r="A54937">
            <v>192507</v>
          </cell>
          <cell r="H54937">
            <v>648</v>
          </cell>
          <cell r="U54937">
            <v>1</v>
          </cell>
        </row>
        <row r="54938">
          <cell r="A54938">
            <v>192676</v>
          </cell>
          <cell r="H54938">
            <v>126</v>
          </cell>
          <cell r="U54938">
            <v>1</v>
          </cell>
        </row>
        <row r="54939">
          <cell r="A54939">
            <v>193230</v>
          </cell>
          <cell r="H54939">
            <v>1870</v>
          </cell>
          <cell r="U54939">
            <v>1</v>
          </cell>
        </row>
        <row r="54940">
          <cell r="A54940">
            <v>193230</v>
          </cell>
          <cell r="H54940">
            <v>3792</v>
          </cell>
          <cell r="U54940">
            <v>1</v>
          </cell>
        </row>
        <row r="54941">
          <cell r="A54941">
            <v>193230</v>
          </cell>
          <cell r="H54941">
            <v>288</v>
          </cell>
          <cell r="U54941">
            <v>1</v>
          </cell>
        </row>
        <row r="54942">
          <cell r="A54942">
            <v>193607</v>
          </cell>
          <cell r="H54942">
            <v>1200</v>
          </cell>
          <cell r="U54942">
            <v>1</v>
          </cell>
        </row>
        <row r="54943">
          <cell r="A54943">
            <v>193705</v>
          </cell>
          <cell r="H54943">
            <v>1100</v>
          </cell>
          <cell r="U54943">
            <v>1</v>
          </cell>
        </row>
        <row r="54944">
          <cell r="A54944">
            <v>194070</v>
          </cell>
          <cell r="H54944">
            <v>7200</v>
          </cell>
          <cell r="U54944">
            <v>1</v>
          </cell>
        </row>
        <row r="54945">
          <cell r="A54945">
            <v>194070</v>
          </cell>
          <cell r="H54945">
            <v>87.5</v>
          </cell>
          <cell r="U54945">
            <v>1</v>
          </cell>
        </row>
        <row r="54946">
          <cell r="A54946">
            <v>194211</v>
          </cell>
          <cell r="H54946">
            <v>9600</v>
          </cell>
          <cell r="U54946">
            <v>1</v>
          </cell>
        </row>
        <row r="54947">
          <cell r="A54947">
            <v>200450</v>
          </cell>
          <cell r="H54947">
            <v>9156</v>
          </cell>
          <cell r="U54947">
            <v>1</v>
          </cell>
        </row>
        <row r="54948">
          <cell r="A54948">
            <v>202963</v>
          </cell>
          <cell r="H54948">
            <v>136</v>
          </cell>
          <cell r="U54948">
            <v>1</v>
          </cell>
        </row>
        <row r="54949">
          <cell r="A54949">
            <v>202963</v>
          </cell>
          <cell r="H54949">
            <v>2664</v>
          </cell>
          <cell r="U54949">
            <v>1</v>
          </cell>
        </row>
        <row r="54950">
          <cell r="A54950">
            <v>500949</v>
          </cell>
          <cell r="H54950">
            <v>5724</v>
          </cell>
          <cell r="U54950">
            <v>1</v>
          </cell>
        </row>
        <row r="54951">
          <cell r="A54951">
            <v>502035</v>
          </cell>
          <cell r="H54951">
            <v>60</v>
          </cell>
          <cell r="U54951">
            <v>1</v>
          </cell>
        </row>
        <row r="54952">
          <cell r="A54952">
            <v>502943</v>
          </cell>
          <cell r="H54952">
            <v>942</v>
          </cell>
          <cell r="U54952">
            <v>1</v>
          </cell>
        </row>
        <row r="54953">
          <cell r="A54953">
            <v>502943</v>
          </cell>
          <cell r="H54953">
            <v>86.4</v>
          </cell>
          <cell r="U54953">
            <v>1</v>
          </cell>
        </row>
        <row r="54954">
          <cell r="A54954">
            <v>503021</v>
          </cell>
          <cell r="H54954">
            <v>8031.46</v>
          </cell>
          <cell r="U54954">
            <v>1</v>
          </cell>
        </row>
        <row r="54955">
          <cell r="A54955">
            <v>503021</v>
          </cell>
          <cell r="H54955">
            <v>10121.84</v>
          </cell>
          <cell r="U54955">
            <v>1</v>
          </cell>
        </row>
        <row r="54956">
          <cell r="A54956">
            <v>900067</v>
          </cell>
          <cell r="H54956">
            <v>9395.69</v>
          </cell>
          <cell r="U54956">
            <v>1</v>
          </cell>
        </row>
        <row r="54957">
          <cell r="A54957" t="str">
            <v>A58529</v>
          </cell>
          <cell r="H54957">
            <v>4333.5</v>
          </cell>
          <cell r="U54957">
            <v>1</v>
          </cell>
        </row>
        <row r="54958">
          <cell r="A54958" t="str">
            <v>A59277</v>
          </cell>
          <cell r="H54958">
            <v>3072</v>
          </cell>
          <cell r="U54958">
            <v>1</v>
          </cell>
        </row>
        <row r="54959">
          <cell r="A54959" t="str">
            <v>A59277</v>
          </cell>
          <cell r="H54959">
            <v>77.5</v>
          </cell>
          <cell r="U54959">
            <v>1</v>
          </cell>
        </row>
        <row r="54960">
          <cell r="A54960" t="str">
            <v>A59277</v>
          </cell>
          <cell r="H54960">
            <v>158</v>
          </cell>
          <cell r="U54960">
            <v>1</v>
          </cell>
        </row>
        <row r="54961">
          <cell r="A54961" t="str">
            <v>A59294</v>
          </cell>
          <cell r="H54961">
            <v>22464</v>
          </cell>
          <cell r="U54961">
            <v>1</v>
          </cell>
        </row>
        <row r="54962">
          <cell r="A54962" t="str">
            <v>A59879</v>
          </cell>
          <cell r="H54962">
            <v>3234</v>
          </cell>
          <cell r="U54962">
            <v>1</v>
          </cell>
        </row>
        <row r="54963">
          <cell r="A54963" t="str">
            <v>A59879</v>
          </cell>
          <cell r="H54963">
            <v>336</v>
          </cell>
          <cell r="U54963">
            <v>1</v>
          </cell>
        </row>
        <row r="54964">
          <cell r="A54964" t="str">
            <v>A60646</v>
          </cell>
          <cell r="H54964">
            <v>398.62</v>
          </cell>
          <cell r="U54964">
            <v>1</v>
          </cell>
        </row>
        <row r="54965">
          <cell r="A54965" t="str">
            <v>A62363</v>
          </cell>
          <cell r="H54965">
            <v>517</v>
          </cell>
          <cell r="U54965">
            <v>1</v>
          </cell>
        </row>
        <row r="54966">
          <cell r="A54966" t="str">
            <v>A62447</v>
          </cell>
          <cell r="H54966">
            <v>517</v>
          </cell>
          <cell r="U54966">
            <v>1</v>
          </cell>
        </row>
        <row r="54967">
          <cell r="A54967" t="str">
            <v>A62447</v>
          </cell>
          <cell r="H54967">
            <v>4740</v>
          </cell>
          <cell r="U54967">
            <v>1</v>
          </cell>
        </row>
        <row r="54968">
          <cell r="A54968">
            <v>100719</v>
          </cell>
          <cell r="H54968">
            <v>425</v>
          </cell>
          <cell r="U54968">
            <v>1</v>
          </cell>
        </row>
        <row r="54969">
          <cell r="A54969">
            <v>100719</v>
          </cell>
          <cell r="H54969">
            <v>288</v>
          </cell>
          <cell r="U54969">
            <v>1</v>
          </cell>
        </row>
        <row r="54970">
          <cell r="A54970">
            <v>100719</v>
          </cell>
          <cell r="H54970">
            <v>2772</v>
          </cell>
          <cell r="U54970">
            <v>1</v>
          </cell>
        </row>
        <row r="54971">
          <cell r="A54971">
            <v>100719</v>
          </cell>
          <cell r="H54971">
            <v>164.34</v>
          </cell>
          <cell r="U54971">
            <v>1</v>
          </cell>
        </row>
        <row r="54972">
          <cell r="A54972">
            <v>100719</v>
          </cell>
          <cell r="H54972">
            <v>266.14</v>
          </cell>
          <cell r="U54972">
            <v>1</v>
          </cell>
        </row>
        <row r="54973">
          <cell r="A54973">
            <v>100719</v>
          </cell>
          <cell r="H54973">
            <v>397.38</v>
          </cell>
          <cell r="U54973">
            <v>1</v>
          </cell>
        </row>
        <row r="54974">
          <cell r="A54974">
            <v>101951</v>
          </cell>
          <cell r="H54974">
            <v>9360</v>
          </cell>
          <cell r="U54974">
            <v>1</v>
          </cell>
        </row>
        <row r="54975">
          <cell r="A54975">
            <v>102017</v>
          </cell>
          <cell r="H54975">
            <v>562.75</v>
          </cell>
          <cell r="U54975">
            <v>1</v>
          </cell>
        </row>
        <row r="54976">
          <cell r="A54976">
            <v>102134</v>
          </cell>
          <cell r="H54976">
            <v>2600</v>
          </cell>
          <cell r="U54976">
            <v>1</v>
          </cell>
        </row>
        <row r="54977">
          <cell r="A54977">
            <v>102140</v>
          </cell>
          <cell r="H54977">
            <v>1229.81</v>
          </cell>
          <cell r="U54977">
            <v>1</v>
          </cell>
        </row>
        <row r="54978">
          <cell r="A54978">
            <v>102141</v>
          </cell>
          <cell r="H54978">
            <v>2772</v>
          </cell>
          <cell r="U54978">
            <v>1</v>
          </cell>
        </row>
        <row r="54979">
          <cell r="A54979">
            <v>102141</v>
          </cell>
          <cell r="H54979">
            <v>288</v>
          </cell>
          <cell r="U54979">
            <v>1</v>
          </cell>
        </row>
        <row r="54980">
          <cell r="A54980">
            <v>102141</v>
          </cell>
          <cell r="H54980">
            <v>362.88</v>
          </cell>
          <cell r="U54980">
            <v>1</v>
          </cell>
        </row>
        <row r="54981">
          <cell r="A54981">
            <v>102350</v>
          </cell>
          <cell r="H54981">
            <v>4400</v>
          </cell>
          <cell r="U54981">
            <v>1</v>
          </cell>
        </row>
        <row r="54982">
          <cell r="A54982">
            <v>102398</v>
          </cell>
          <cell r="H54982">
            <v>546.41999999999996</v>
          </cell>
          <cell r="U54982">
            <v>1</v>
          </cell>
        </row>
        <row r="54983">
          <cell r="A54983">
            <v>102448</v>
          </cell>
          <cell r="H54983">
            <v>3066.6</v>
          </cell>
          <cell r="U54983">
            <v>1</v>
          </cell>
        </row>
        <row r="54984">
          <cell r="A54984">
            <v>102448</v>
          </cell>
          <cell r="H54984">
            <v>600</v>
          </cell>
          <cell r="U54984">
            <v>1</v>
          </cell>
        </row>
        <row r="54985">
          <cell r="A54985">
            <v>102478</v>
          </cell>
          <cell r="H54985">
            <v>12266.4</v>
          </cell>
          <cell r="U54985">
            <v>1</v>
          </cell>
        </row>
        <row r="54986">
          <cell r="A54986">
            <v>102478</v>
          </cell>
          <cell r="H54986">
            <v>2400</v>
          </cell>
          <cell r="U54986">
            <v>1</v>
          </cell>
        </row>
        <row r="54987">
          <cell r="A54987">
            <v>102607</v>
          </cell>
          <cell r="H54987">
            <v>290.85000000000002</v>
          </cell>
          <cell r="U54987">
            <v>5.54</v>
          </cell>
        </row>
        <row r="54988">
          <cell r="A54988">
            <v>102607</v>
          </cell>
          <cell r="H54988">
            <v>1224.3399999999999</v>
          </cell>
          <cell r="U54988">
            <v>5.54</v>
          </cell>
        </row>
        <row r="54989">
          <cell r="A54989">
            <v>102607</v>
          </cell>
          <cell r="H54989">
            <v>49.86</v>
          </cell>
          <cell r="U54989">
            <v>5.54</v>
          </cell>
        </row>
        <row r="54990">
          <cell r="A54990">
            <v>102607</v>
          </cell>
          <cell r="H54990">
            <v>10420.74</v>
          </cell>
          <cell r="U54990">
            <v>5.54</v>
          </cell>
        </row>
        <row r="54991">
          <cell r="A54991">
            <v>102607</v>
          </cell>
          <cell r="H54991">
            <v>263.14999999999998</v>
          </cell>
          <cell r="U54991">
            <v>5.54</v>
          </cell>
        </row>
        <row r="54992">
          <cell r="A54992">
            <v>102607</v>
          </cell>
          <cell r="H54992">
            <v>4808.72</v>
          </cell>
          <cell r="U54992">
            <v>5.54</v>
          </cell>
        </row>
        <row r="54993">
          <cell r="A54993">
            <v>102607</v>
          </cell>
          <cell r="H54993">
            <v>540.15</v>
          </cell>
          <cell r="U54993">
            <v>5.54</v>
          </cell>
        </row>
        <row r="54994">
          <cell r="A54994">
            <v>102607</v>
          </cell>
          <cell r="H54994">
            <v>3157.8</v>
          </cell>
          <cell r="U54994">
            <v>5.54</v>
          </cell>
        </row>
        <row r="54995">
          <cell r="A54995">
            <v>102607</v>
          </cell>
          <cell r="H54995">
            <v>1177.25</v>
          </cell>
          <cell r="U54995">
            <v>5.54</v>
          </cell>
        </row>
        <row r="54996">
          <cell r="A54996">
            <v>102607</v>
          </cell>
          <cell r="H54996">
            <v>249.3</v>
          </cell>
          <cell r="U54996">
            <v>5.54</v>
          </cell>
        </row>
        <row r="54997">
          <cell r="A54997">
            <v>102607</v>
          </cell>
          <cell r="H54997">
            <v>1620.45</v>
          </cell>
          <cell r="U54997">
            <v>5.54</v>
          </cell>
        </row>
        <row r="54998">
          <cell r="A54998">
            <v>102607</v>
          </cell>
          <cell r="H54998">
            <v>1404.39</v>
          </cell>
          <cell r="U54998">
            <v>5.54</v>
          </cell>
        </row>
        <row r="54999">
          <cell r="A54999">
            <v>102607</v>
          </cell>
          <cell r="H54999">
            <v>149.58000000000001</v>
          </cell>
          <cell r="U54999">
            <v>5.54</v>
          </cell>
        </row>
        <row r="55000">
          <cell r="A55000">
            <v>102607</v>
          </cell>
          <cell r="H55000">
            <v>692.5</v>
          </cell>
          <cell r="U55000">
            <v>5.54</v>
          </cell>
        </row>
        <row r="55001">
          <cell r="A55001">
            <v>190058</v>
          </cell>
          <cell r="H55001">
            <v>3196</v>
          </cell>
          <cell r="U55001">
            <v>1</v>
          </cell>
        </row>
        <row r="55002">
          <cell r="A55002">
            <v>190417</v>
          </cell>
          <cell r="H55002">
            <v>7680</v>
          </cell>
          <cell r="U55002">
            <v>1</v>
          </cell>
        </row>
        <row r="55003">
          <cell r="A55003">
            <v>190483</v>
          </cell>
          <cell r="H55003">
            <v>210</v>
          </cell>
          <cell r="U55003">
            <v>1</v>
          </cell>
        </row>
        <row r="55004">
          <cell r="A55004">
            <v>190483</v>
          </cell>
          <cell r="H55004">
            <v>180</v>
          </cell>
          <cell r="U55004">
            <v>1</v>
          </cell>
        </row>
        <row r="55005">
          <cell r="A55005">
            <v>191583</v>
          </cell>
          <cell r="H55005">
            <v>798</v>
          </cell>
          <cell r="U55005">
            <v>1</v>
          </cell>
        </row>
        <row r="55006">
          <cell r="A55006">
            <v>192694</v>
          </cell>
          <cell r="H55006">
            <v>635.94000000000005</v>
          </cell>
          <cell r="U55006">
            <v>1</v>
          </cell>
        </row>
        <row r="55007">
          <cell r="A55007">
            <v>192703</v>
          </cell>
          <cell r="H55007">
            <v>1028.75</v>
          </cell>
          <cell r="U55007">
            <v>1</v>
          </cell>
        </row>
        <row r="55008">
          <cell r="A55008">
            <v>192721</v>
          </cell>
          <cell r="H55008">
            <v>1512</v>
          </cell>
          <cell r="U55008">
            <v>1</v>
          </cell>
        </row>
        <row r="55009">
          <cell r="A55009">
            <v>192745</v>
          </cell>
          <cell r="H55009">
            <v>6272</v>
          </cell>
          <cell r="U55009">
            <v>1</v>
          </cell>
        </row>
        <row r="55010">
          <cell r="A55010">
            <v>193039</v>
          </cell>
          <cell r="H55010">
            <v>2596.2600000000002</v>
          </cell>
          <cell r="U55010">
            <v>1</v>
          </cell>
        </row>
        <row r="55011">
          <cell r="A55011">
            <v>193039</v>
          </cell>
          <cell r="H55011">
            <v>18383</v>
          </cell>
          <cell r="U55011">
            <v>1</v>
          </cell>
        </row>
        <row r="55012">
          <cell r="A55012">
            <v>193448</v>
          </cell>
          <cell r="H55012">
            <v>6133.2</v>
          </cell>
          <cell r="U55012">
            <v>1</v>
          </cell>
        </row>
        <row r="55013">
          <cell r="A55013">
            <v>193448</v>
          </cell>
          <cell r="H55013">
            <v>1200</v>
          </cell>
          <cell r="U55013">
            <v>1</v>
          </cell>
        </row>
        <row r="55014">
          <cell r="A55014">
            <v>193478</v>
          </cell>
          <cell r="H55014">
            <v>917</v>
          </cell>
          <cell r="U55014">
            <v>1</v>
          </cell>
        </row>
        <row r="55015">
          <cell r="A55015">
            <v>193999</v>
          </cell>
          <cell r="H55015">
            <v>1650</v>
          </cell>
          <cell r="U55015">
            <v>1</v>
          </cell>
        </row>
        <row r="55016">
          <cell r="A55016">
            <v>193999</v>
          </cell>
          <cell r="H55016">
            <v>1669.65</v>
          </cell>
          <cell r="U55016">
            <v>1</v>
          </cell>
        </row>
        <row r="55017">
          <cell r="A55017">
            <v>193999</v>
          </cell>
          <cell r="H55017">
            <v>561</v>
          </cell>
          <cell r="U55017">
            <v>1</v>
          </cell>
        </row>
        <row r="55018">
          <cell r="A55018">
            <v>194061</v>
          </cell>
          <cell r="H55018">
            <v>3066.6</v>
          </cell>
          <cell r="U55018">
            <v>1</v>
          </cell>
        </row>
        <row r="55019">
          <cell r="A55019">
            <v>194061</v>
          </cell>
          <cell r="H55019">
            <v>600</v>
          </cell>
          <cell r="U55019">
            <v>1</v>
          </cell>
        </row>
        <row r="55020">
          <cell r="A55020">
            <v>194378</v>
          </cell>
          <cell r="H55020">
            <v>531</v>
          </cell>
          <cell r="U55020">
            <v>1</v>
          </cell>
        </row>
        <row r="55021">
          <cell r="A55021">
            <v>500120</v>
          </cell>
          <cell r="H55021">
            <v>6133.2</v>
          </cell>
          <cell r="U55021">
            <v>1</v>
          </cell>
        </row>
        <row r="55022">
          <cell r="A55022">
            <v>500120</v>
          </cell>
          <cell r="H55022">
            <v>1200</v>
          </cell>
          <cell r="U55022">
            <v>1</v>
          </cell>
        </row>
        <row r="55023">
          <cell r="A55023">
            <v>500120</v>
          </cell>
          <cell r="H55023">
            <v>6133.2</v>
          </cell>
          <cell r="U55023">
            <v>1</v>
          </cell>
        </row>
        <row r="55024">
          <cell r="A55024">
            <v>500120</v>
          </cell>
          <cell r="H55024">
            <v>1200</v>
          </cell>
          <cell r="U55024">
            <v>1</v>
          </cell>
        </row>
        <row r="55025">
          <cell r="A55025">
            <v>500144</v>
          </cell>
          <cell r="H55025">
            <v>3402</v>
          </cell>
          <cell r="U55025">
            <v>1</v>
          </cell>
        </row>
        <row r="55026">
          <cell r="A55026">
            <v>500377</v>
          </cell>
          <cell r="H55026">
            <v>10000</v>
          </cell>
          <cell r="U55026">
            <v>1</v>
          </cell>
        </row>
        <row r="55027">
          <cell r="A55027">
            <v>500743</v>
          </cell>
          <cell r="H55027">
            <v>2592</v>
          </cell>
          <cell r="U55027">
            <v>1</v>
          </cell>
        </row>
        <row r="55028">
          <cell r="A55028">
            <v>502048</v>
          </cell>
          <cell r="H55028">
            <v>148.72</v>
          </cell>
          <cell r="U55028">
            <v>1</v>
          </cell>
        </row>
        <row r="55029">
          <cell r="A55029" t="str">
            <v>A01957</v>
          </cell>
          <cell r="H55029">
            <v>1680</v>
          </cell>
          <cell r="U55029">
            <v>1</v>
          </cell>
        </row>
        <row r="55030">
          <cell r="A55030" t="str">
            <v>A59726</v>
          </cell>
          <cell r="H55030">
            <v>3066.6</v>
          </cell>
          <cell r="U55030">
            <v>1</v>
          </cell>
        </row>
        <row r="55031">
          <cell r="A55031" t="str">
            <v>A59726</v>
          </cell>
          <cell r="H55031">
            <v>600</v>
          </cell>
          <cell r="U55031">
            <v>1</v>
          </cell>
        </row>
        <row r="55032">
          <cell r="A55032" t="str">
            <v>A59879</v>
          </cell>
          <cell r="H55032">
            <v>1112.31</v>
          </cell>
          <cell r="U55032">
            <v>1</v>
          </cell>
        </row>
        <row r="55033">
          <cell r="A55033" t="str">
            <v>A60064</v>
          </cell>
          <cell r="H55033">
            <v>3066.6</v>
          </cell>
          <cell r="U55033">
            <v>1</v>
          </cell>
        </row>
        <row r="55034">
          <cell r="A55034" t="str">
            <v>A60064</v>
          </cell>
          <cell r="H55034">
            <v>600</v>
          </cell>
          <cell r="U55034">
            <v>1</v>
          </cell>
        </row>
        <row r="55035">
          <cell r="A55035" t="str">
            <v>A60089</v>
          </cell>
          <cell r="H55035">
            <v>3066.6</v>
          </cell>
          <cell r="U55035">
            <v>1</v>
          </cell>
        </row>
        <row r="55036">
          <cell r="A55036" t="str">
            <v>A60089</v>
          </cell>
          <cell r="H55036">
            <v>600</v>
          </cell>
          <cell r="U55036">
            <v>1</v>
          </cell>
        </row>
        <row r="55037">
          <cell r="A55037" t="str">
            <v>A60123</v>
          </cell>
          <cell r="H55037">
            <v>3066.6</v>
          </cell>
          <cell r="U55037">
            <v>1</v>
          </cell>
        </row>
        <row r="55038">
          <cell r="A55038" t="str">
            <v>A60123</v>
          </cell>
          <cell r="H55038">
            <v>600</v>
          </cell>
          <cell r="U55038">
            <v>1</v>
          </cell>
        </row>
        <row r="55039">
          <cell r="A55039" t="str">
            <v>A60127</v>
          </cell>
          <cell r="H55039">
            <v>6133.2</v>
          </cell>
          <cell r="U55039">
            <v>1</v>
          </cell>
        </row>
        <row r="55040">
          <cell r="A55040" t="str">
            <v>A60127</v>
          </cell>
          <cell r="H55040">
            <v>1200</v>
          </cell>
          <cell r="U55040">
            <v>1</v>
          </cell>
        </row>
        <row r="55041">
          <cell r="A55041" t="str">
            <v>A60131</v>
          </cell>
          <cell r="H55041">
            <v>6133.2</v>
          </cell>
          <cell r="U55041">
            <v>1</v>
          </cell>
        </row>
        <row r="55042">
          <cell r="A55042" t="str">
            <v>A60131</v>
          </cell>
          <cell r="H55042">
            <v>1200</v>
          </cell>
          <cell r="U55042">
            <v>1</v>
          </cell>
        </row>
        <row r="55043">
          <cell r="A55043" t="str">
            <v>A60285</v>
          </cell>
          <cell r="H55043">
            <v>3066.6</v>
          </cell>
          <cell r="U55043">
            <v>1</v>
          </cell>
        </row>
        <row r="55044">
          <cell r="A55044" t="str">
            <v>A60285</v>
          </cell>
          <cell r="H55044">
            <v>600</v>
          </cell>
          <cell r="U55044">
            <v>1</v>
          </cell>
        </row>
        <row r="55045">
          <cell r="A55045" t="str">
            <v>A60287</v>
          </cell>
          <cell r="H55045">
            <v>3066.6</v>
          </cell>
          <cell r="U55045">
            <v>1</v>
          </cell>
        </row>
        <row r="55046">
          <cell r="A55046" t="str">
            <v>A60287</v>
          </cell>
          <cell r="H55046">
            <v>600</v>
          </cell>
          <cell r="U55046">
            <v>1</v>
          </cell>
        </row>
        <row r="55047">
          <cell r="A55047" t="str">
            <v>A60646</v>
          </cell>
          <cell r="H55047">
            <v>3835.2</v>
          </cell>
          <cell r="U55047">
            <v>1</v>
          </cell>
        </row>
        <row r="55048">
          <cell r="A55048" t="str">
            <v>A60646</v>
          </cell>
          <cell r="H55048">
            <v>11505.6</v>
          </cell>
          <cell r="U55048">
            <v>1</v>
          </cell>
        </row>
        <row r="55049">
          <cell r="A55049" t="str">
            <v>A60646</v>
          </cell>
          <cell r="H55049">
            <v>5752.8</v>
          </cell>
          <cell r="U55049">
            <v>1</v>
          </cell>
        </row>
        <row r="55050">
          <cell r="A55050" t="str">
            <v>A60646</v>
          </cell>
          <cell r="H55050">
            <v>1917.6</v>
          </cell>
          <cell r="U55050">
            <v>1</v>
          </cell>
        </row>
        <row r="55051">
          <cell r="A55051">
            <v>100055</v>
          </cell>
          <cell r="H55051">
            <v>29100</v>
          </cell>
          <cell r="U55051">
            <v>1</v>
          </cell>
        </row>
        <row r="55052">
          <cell r="A55052">
            <v>100719</v>
          </cell>
          <cell r="H55052">
            <v>768</v>
          </cell>
          <cell r="U55052">
            <v>1</v>
          </cell>
        </row>
        <row r="55053">
          <cell r="A55053">
            <v>100719</v>
          </cell>
          <cell r="H55053">
            <v>7392</v>
          </cell>
          <cell r="U55053">
            <v>1</v>
          </cell>
        </row>
        <row r="55054">
          <cell r="A55054">
            <v>100862</v>
          </cell>
          <cell r="H55054">
            <v>3312</v>
          </cell>
          <cell r="U55054">
            <v>1</v>
          </cell>
        </row>
        <row r="55055">
          <cell r="A55055">
            <v>101221</v>
          </cell>
          <cell r="H55055">
            <v>1764</v>
          </cell>
          <cell r="U55055">
            <v>1</v>
          </cell>
        </row>
        <row r="55056">
          <cell r="A55056">
            <v>101555</v>
          </cell>
          <cell r="H55056">
            <v>816</v>
          </cell>
          <cell r="U55056">
            <v>1</v>
          </cell>
        </row>
        <row r="55057">
          <cell r="A55057">
            <v>102017</v>
          </cell>
          <cell r="H55057">
            <v>4620</v>
          </cell>
          <cell r="U55057">
            <v>1</v>
          </cell>
        </row>
        <row r="55058">
          <cell r="A55058">
            <v>102017</v>
          </cell>
          <cell r="H55058">
            <v>480</v>
          </cell>
          <cell r="U55058">
            <v>1</v>
          </cell>
        </row>
        <row r="55059">
          <cell r="A55059">
            <v>102140</v>
          </cell>
          <cell r="H55059">
            <v>2310</v>
          </cell>
          <cell r="U55059">
            <v>1</v>
          </cell>
        </row>
        <row r="55060">
          <cell r="A55060">
            <v>102140</v>
          </cell>
          <cell r="H55060">
            <v>240</v>
          </cell>
          <cell r="U55060">
            <v>1</v>
          </cell>
        </row>
        <row r="55061">
          <cell r="A55061">
            <v>102398</v>
          </cell>
          <cell r="H55061">
            <v>4620</v>
          </cell>
          <cell r="U55061">
            <v>1</v>
          </cell>
        </row>
        <row r="55062">
          <cell r="A55062">
            <v>102398</v>
          </cell>
          <cell r="H55062">
            <v>480</v>
          </cell>
          <cell r="U55062">
            <v>1</v>
          </cell>
        </row>
        <row r="55063">
          <cell r="A55063">
            <v>190058</v>
          </cell>
          <cell r="H55063">
            <v>398.6</v>
          </cell>
          <cell r="U55063">
            <v>1</v>
          </cell>
        </row>
        <row r="55064">
          <cell r="A55064">
            <v>191215</v>
          </cell>
          <cell r="H55064">
            <v>10000</v>
          </cell>
          <cell r="U55064">
            <v>1</v>
          </cell>
        </row>
        <row r="55065">
          <cell r="A55065">
            <v>191432</v>
          </cell>
          <cell r="H55065">
            <v>3910</v>
          </cell>
          <cell r="U55065">
            <v>1</v>
          </cell>
        </row>
        <row r="55066">
          <cell r="A55066">
            <v>191603</v>
          </cell>
          <cell r="H55066">
            <v>125</v>
          </cell>
          <cell r="U55066">
            <v>1</v>
          </cell>
        </row>
        <row r="55067">
          <cell r="A55067">
            <v>191603</v>
          </cell>
          <cell r="H55067">
            <v>3540</v>
          </cell>
          <cell r="U55067">
            <v>1</v>
          </cell>
        </row>
        <row r="55068">
          <cell r="A55068">
            <v>191809</v>
          </cell>
          <cell r="H55068">
            <v>7176</v>
          </cell>
          <cell r="U55068">
            <v>1</v>
          </cell>
        </row>
        <row r="55069">
          <cell r="A55069">
            <v>192144</v>
          </cell>
          <cell r="H55069">
            <v>5100</v>
          </cell>
          <cell r="U55069">
            <v>1</v>
          </cell>
        </row>
        <row r="55070">
          <cell r="A55070">
            <v>192953</v>
          </cell>
          <cell r="H55070">
            <v>517</v>
          </cell>
          <cell r="U55070">
            <v>1</v>
          </cell>
        </row>
        <row r="55071">
          <cell r="A55071">
            <v>193838</v>
          </cell>
          <cell r="H55071">
            <v>1462</v>
          </cell>
          <cell r="U55071">
            <v>1</v>
          </cell>
        </row>
        <row r="55072">
          <cell r="A55072">
            <v>194521</v>
          </cell>
          <cell r="H55072">
            <v>125</v>
          </cell>
          <cell r="U55072">
            <v>1</v>
          </cell>
        </row>
        <row r="55073">
          <cell r="A55073">
            <v>194521</v>
          </cell>
          <cell r="H55073">
            <v>900</v>
          </cell>
          <cell r="U55073">
            <v>1</v>
          </cell>
        </row>
        <row r="55074">
          <cell r="A55074">
            <v>501596</v>
          </cell>
          <cell r="H55074">
            <v>2112</v>
          </cell>
          <cell r="U55074">
            <v>1</v>
          </cell>
        </row>
        <row r="55075">
          <cell r="A55075">
            <v>800280</v>
          </cell>
          <cell r="H55075">
            <v>145</v>
          </cell>
          <cell r="U55075">
            <v>1</v>
          </cell>
        </row>
        <row r="55076">
          <cell r="A55076">
            <v>800280</v>
          </cell>
          <cell r="H55076">
            <v>11070</v>
          </cell>
          <cell r="U55076">
            <v>1</v>
          </cell>
        </row>
        <row r="55077">
          <cell r="A55077">
            <v>900067</v>
          </cell>
          <cell r="H55077">
            <v>52029</v>
          </cell>
          <cell r="U55077">
            <v>1</v>
          </cell>
        </row>
        <row r="55078">
          <cell r="A55078">
            <v>900067</v>
          </cell>
          <cell r="H55078">
            <v>943</v>
          </cell>
          <cell r="U55078">
            <v>1</v>
          </cell>
        </row>
        <row r="55079">
          <cell r="A55079" t="str">
            <v>A59171</v>
          </cell>
          <cell r="H55079">
            <v>3339</v>
          </cell>
          <cell r="U55079">
            <v>1</v>
          </cell>
        </row>
        <row r="55080">
          <cell r="A55080" t="str">
            <v>A60390</v>
          </cell>
          <cell r="H55080">
            <v>15120</v>
          </cell>
          <cell r="U55080">
            <v>1</v>
          </cell>
        </row>
        <row r="55081">
          <cell r="A55081" t="str">
            <v>A60443</v>
          </cell>
          <cell r="H55081">
            <v>5103</v>
          </cell>
          <cell r="U55081">
            <v>1</v>
          </cell>
        </row>
        <row r="55082">
          <cell r="A55082">
            <v>100074</v>
          </cell>
          <cell r="H55082">
            <v>3120</v>
          </cell>
          <cell r="U55082">
            <v>1</v>
          </cell>
        </row>
        <row r="55083">
          <cell r="A55083">
            <v>100074</v>
          </cell>
          <cell r="H55083">
            <v>3120</v>
          </cell>
          <cell r="U55083">
            <v>1</v>
          </cell>
        </row>
        <row r="55084">
          <cell r="A55084">
            <v>100167</v>
          </cell>
          <cell r="H55084">
            <v>14666.4</v>
          </cell>
          <cell r="U55084">
            <v>1</v>
          </cell>
        </row>
        <row r="55085">
          <cell r="A55085">
            <v>100266</v>
          </cell>
          <cell r="H55085">
            <v>3018</v>
          </cell>
          <cell r="U55085">
            <v>1</v>
          </cell>
        </row>
        <row r="55086">
          <cell r="A55086">
            <v>100285</v>
          </cell>
          <cell r="H55086">
            <v>274.39999999999998</v>
          </cell>
          <cell r="U55086">
            <v>1</v>
          </cell>
        </row>
        <row r="55087">
          <cell r="A55087">
            <v>100285</v>
          </cell>
          <cell r="H55087">
            <v>1440.6</v>
          </cell>
          <cell r="U55087">
            <v>1</v>
          </cell>
        </row>
        <row r="55088">
          <cell r="A55088">
            <v>100285</v>
          </cell>
          <cell r="H55088">
            <v>1577.6</v>
          </cell>
          <cell r="U55088">
            <v>1</v>
          </cell>
        </row>
        <row r="55089">
          <cell r="A55089">
            <v>100285</v>
          </cell>
          <cell r="H55089">
            <v>2218.5</v>
          </cell>
          <cell r="U55089">
            <v>1</v>
          </cell>
        </row>
        <row r="55090">
          <cell r="A55090">
            <v>100285</v>
          </cell>
          <cell r="H55090">
            <v>102.9</v>
          </cell>
          <cell r="U55090">
            <v>1</v>
          </cell>
        </row>
        <row r="55091">
          <cell r="A55091">
            <v>100285</v>
          </cell>
          <cell r="H55091">
            <v>171.5</v>
          </cell>
          <cell r="U55091">
            <v>1</v>
          </cell>
        </row>
        <row r="55092">
          <cell r="A55092">
            <v>100596</v>
          </cell>
          <cell r="H55092">
            <v>9180</v>
          </cell>
          <cell r="U55092">
            <v>1</v>
          </cell>
        </row>
        <row r="55093">
          <cell r="A55093">
            <v>100596</v>
          </cell>
          <cell r="H55093">
            <v>5328</v>
          </cell>
          <cell r="U55093">
            <v>1</v>
          </cell>
        </row>
        <row r="55094">
          <cell r="A55094">
            <v>101555</v>
          </cell>
          <cell r="H55094">
            <v>13906</v>
          </cell>
          <cell r="U55094">
            <v>1</v>
          </cell>
        </row>
        <row r="55095">
          <cell r="A55095">
            <v>101660</v>
          </cell>
          <cell r="H55095">
            <v>125</v>
          </cell>
          <cell r="U55095">
            <v>1</v>
          </cell>
        </row>
        <row r="55096">
          <cell r="A55096">
            <v>101660</v>
          </cell>
          <cell r="H55096">
            <v>948</v>
          </cell>
          <cell r="U55096">
            <v>1</v>
          </cell>
        </row>
        <row r="55097">
          <cell r="A55097">
            <v>102076</v>
          </cell>
          <cell r="H55097">
            <v>4860</v>
          </cell>
          <cell r="U55097">
            <v>1</v>
          </cell>
        </row>
        <row r="55098">
          <cell r="A55098">
            <v>102268</v>
          </cell>
          <cell r="H55098">
            <v>4080</v>
          </cell>
          <cell r="U55098">
            <v>1</v>
          </cell>
        </row>
        <row r="55099">
          <cell r="A55099">
            <v>102451</v>
          </cell>
          <cell r="H55099">
            <v>14750.46</v>
          </cell>
          <cell r="U55099">
            <v>1</v>
          </cell>
        </row>
        <row r="55100">
          <cell r="A55100">
            <v>102451</v>
          </cell>
          <cell r="H55100">
            <v>857.1</v>
          </cell>
          <cell r="U55100">
            <v>1</v>
          </cell>
        </row>
        <row r="55101">
          <cell r="A55101">
            <v>102463</v>
          </cell>
          <cell r="H55101">
            <v>5500</v>
          </cell>
          <cell r="U55101">
            <v>1</v>
          </cell>
        </row>
        <row r="55102">
          <cell r="A55102">
            <v>102463</v>
          </cell>
          <cell r="H55102">
            <v>3000</v>
          </cell>
          <cell r="U55102">
            <v>1</v>
          </cell>
        </row>
        <row r="55103">
          <cell r="A55103">
            <v>190264</v>
          </cell>
          <cell r="H55103">
            <v>2616</v>
          </cell>
          <cell r="U55103">
            <v>1</v>
          </cell>
        </row>
        <row r="55104">
          <cell r="A55104">
            <v>191430</v>
          </cell>
          <cell r="H55104">
            <v>1350.53</v>
          </cell>
          <cell r="U55104">
            <v>1</v>
          </cell>
        </row>
        <row r="55105">
          <cell r="A55105">
            <v>191430</v>
          </cell>
          <cell r="H55105">
            <v>1350.53</v>
          </cell>
          <cell r="U55105">
            <v>1</v>
          </cell>
        </row>
        <row r="55106">
          <cell r="A55106">
            <v>191535</v>
          </cell>
          <cell r="H55106">
            <v>2424</v>
          </cell>
          <cell r="U55106">
            <v>1</v>
          </cell>
        </row>
        <row r="55107">
          <cell r="A55107">
            <v>191535</v>
          </cell>
          <cell r="H55107">
            <v>2808</v>
          </cell>
          <cell r="U55107">
            <v>1</v>
          </cell>
        </row>
        <row r="55108">
          <cell r="A55108">
            <v>191535</v>
          </cell>
          <cell r="H55108">
            <v>2152</v>
          </cell>
          <cell r="U55108">
            <v>1</v>
          </cell>
        </row>
        <row r="55109">
          <cell r="A55109">
            <v>191535</v>
          </cell>
          <cell r="H55109">
            <v>3166.76</v>
          </cell>
          <cell r="U55109">
            <v>1</v>
          </cell>
        </row>
        <row r="55110">
          <cell r="A55110">
            <v>191535</v>
          </cell>
          <cell r="H55110">
            <v>7358.06</v>
          </cell>
          <cell r="U55110">
            <v>1</v>
          </cell>
        </row>
        <row r="55111">
          <cell r="A55111">
            <v>191535</v>
          </cell>
          <cell r="H55111">
            <v>6270</v>
          </cell>
          <cell r="U55111">
            <v>1</v>
          </cell>
        </row>
        <row r="55112">
          <cell r="A55112">
            <v>191647</v>
          </cell>
          <cell r="H55112">
            <v>8820</v>
          </cell>
          <cell r="U55112">
            <v>1</v>
          </cell>
        </row>
        <row r="55113">
          <cell r="A55113">
            <v>193397</v>
          </cell>
          <cell r="H55113">
            <v>3120</v>
          </cell>
          <cell r="U55113">
            <v>1</v>
          </cell>
        </row>
        <row r="55114">
          <cell r="A55114">
            <v>193404</v>
          </cell>
          <cell r="H55114">
            <v>1440</v>
          </cell>
          <cell r="U55114">
            <v>1</v>
          </cell>
        </row>
        <row r="55115">
          <cell r="A55115">
            <v>193607</v>
          </cell>
          <cell r="H55115">
            <v>4488</v>
          </cell>
          <cell r="U55115">
            <v>1</v>
          </cell>
        </row>
        <row r="55116">
          <cell r="A55116">
            <v>193643</v>
          </cell>
          <cell r="H55116">
            <v>227</v>
          </cell>
          <cell r="U55116">
            <v>1</v>
          </cell>
        </row>
        <row r="55117">
          <cell r="A55117">
            <v>193643</v>
          </cell>
          <cell r="H55117">
            <v>263</v>
          </cell>
          <cell r="U55117">
            <v>1</v>
          </cell>
        </row>
        <row r="55118">
          <cell r="A55118">
            <v>193964</v>
          </cell>
          <cell r="H55118">
            <v>2812</v>
          </cell>
          <cell r="U55118">
            <v>1</v>
          </cell>
        </row>
        <row r="55119">
          <cell r="A55119">
            <v>193964</v>
          </cell>
          <cell r="H55119">
            <v>1406</v>
          </cell>
          <cell r="U55119">
            <v>1</v>
          </cell>
        </row>
        <row r="55120">
          <cell r="A55120">
            <v>193964</v>
          </cell>
          <cell r="H55120">
            <v>3990</v>
          </cell>
          <cell r="U55120">
            <v>1</v>
          </cell>
        </row>
        <row r="55121">
          <cell r="A55121">
            <v>193964</v>
          </cell>
          <cell r="H55121">
            <v>788</v>
          </cell>
          <cell r="U55121">
            <v>1</v>
          </cell>
        </row>
        <row r="55122">
          <cell r="A55122">
            <v>194193</v>
          </cell>
          <cell r="H55122">
            <v>324</v>
          </cell>
          <cell r="U55122">
            <v>1</v>
          </cell>
        </row>
        <row r="55123">
          <cell r="A55123">
            <v>500834</v>
          </cell>
          <cell r="H55123">
            <v>2400</v>
          </cell>
          <cell r="U55123">
            <v>1</v>
          </cell>
        </row>
        <row r="55124">
          <cell r="A55124">
            <v>501103</v>
          </cell>
          <cell r="H55124">
            <v>3120</v>
          </cell>
          <cell r="U55124">
            <v>1</v>
          </cell>
        </row>
        <row r="55125">
          <cell r="A55125">
            <v>501103</v>
          </cell>
          <cell r="H55125">
            <v>285.7</v>
          </cell>
          <cell r="U55125">
            <v>1</v>
          </cell>
        </row>
        <row r="55126">
          <cell r="A55126">
            <v>501279</v>
          </cell>
          <cell r="H55126">
            <v>5712</v>
          </cell>
          <cell r="U55126">
            <v>1</v>
          </cell>
        </row>
        <row r="55127">
          <cell r="A55127">
            <v>502603</v>
          </cell>
          <cell r="H55127">
            <v>6076</v>
          </cell>
          <cell r="U55127">
            <v>1</v>
          </cell>
        </row>
        <row r="55128">
          <cell r="A55128">
            <v>502603</v>
          </cell>
          <cell r="H55128">
            <v>15748</v>
          </cell>
          <cell r="U55128">
            <v>1</v>
          </cell>
        </row>
        <row r="55129">
          <cell r="A55129">
            <v>502849</v>
          </cell>
          <cell r="H55129">
            <v>1024</v>
          </cell>
          <cell r="U55129">
            <v>1</v>
          </cell>
        </row>
        <row r="55130">
          <cell r="A55130">
            <v>502849</v>
          </cell>
          <cell r="H55130">
            <v>6960</v>
          </cell>
          <cell r="U55130">
            <v>1</v>
          </cell>
        </row>
        <row r="55131">
          <cell r="A55131">
            <v>502943</v>
          </cell>
          <cell r="H55131">
            <v>1413</v>
          </cell>
          <cell r="U55131">
            <v>1</v>
          </cell>
        </row>
        <row r="55132">
          <cell r="A55132">
            <v>502943</v>
          </cell>
          <cell r="H55132">
            <v>129.6</v>
          </cell>
          <cell r="U55132">
            <v>1</v>
          </cell>
        </row>
        <row r="55133">
          <cell r="A55133">
            <v>900042</v>
          </cell>
          <cell r="H55133">
            <v>3666.6</v>
          </cell>
          <cell r="U55133">
            <v>1</v>
          </cell>
        </row>
        <row r="55134">
          <cell r="A55134">
            <v>900271</v>
          </cell>
          <cell r="H55134">
            <v>2376</v>
          </cell>
          <cell r="U55134">
            <v>1</v>
          </cell>
        </row>
        <row r="55135">
          <cell r="A55135">
            <v>900271</v>
          </cell>
          <cell r="H55135">
            <v>4752</v>
          </cell>
          <cell r="U55135">
            <v>1</v>
          </cell>
        </row>
        <row r="55136">
          <cell r="A55136">
            <v>900271</v>
          </cell>
          <cell r="H55136">
            <v>7128</v>
          </cell>
          <cell r="U55136">
            <v>1</v>
          </cell>
        </row>
        <row r="55137">
          <cell r="A55137">
            <v>900271</v>
          </cell>
          <cell r="H55137">
            <v>11880</v>
          </cell>
          <cell r="U55137">
            <v>1</v>
          </cell>
        </row>
        <row r="55138">
          <cell r="A55138" t="str">
            <v>A16856</v>
          </cell>
          <cell r="H55138">
            <v>5915</v>
          </cell>
          <cell r="U55138">
            <v>1</v>
          </cell>
        </row>
        <row r="55139">
          <cell r="A55139" t="str">
            <v>A58585</v>
          </cell>
          <cell r="H55139">
            <v>3480</v>
          </cell>
          <cell r="U55139">
            <v>1</v>
          </cell>
        </row>
        <row r="55140">
          <cell r="A55140" t="str">
            <v>A58585</v>
          </cell>
          <cell r="H55140">
            <v>520</v>
          </cell>
          <cell r="U55140">
            <v>1</v>
          </cell>
        </row>
        <row r="55141">
          <cell r="A55141" t="str">
            <v>A59393</v>
          </cell>
          <cell r="H55141">
            <v>250</v>
          </cell>
          <cell r="U55141">
            <v>1</v>
          </cell>
        </row>
        <row r="55142">
          <cell r="A55142" t="str">
            <v>A59393</v>
          </cell>
          <cell r="H55142">
            <v>3600</v>
          </cell>
          <cell r="U55142">
            <v>1</v>
          </cell>
        </row>
        <row r="55143">
          <cell r="A55143" t="str">
            <v>A59543</v>
          </cell>
          <cell r="H55143">
            <v>9660</v>
          </cell>
          <cell r="U55143">
            <v>1</v>
          </cell>
        </row>
        <row r="55144">
          <cell r="A55144" t="str">
            <v>A60159</v>
          </cell>
          <cell r="H55144">
            <v>7333.2</v>
          </cell>
          <cell r="U55144">
            <v>1</v>
          </cell>
        </row>
        <row r="55145">
          <cell r="A55145" t="str">
            <v>A60236</v>
          </cell>
          <cell r="H55145">
            <v>4956</v>
          </cell>
          <cell r="U55145">
            <v>1</v>
          </cell>
        </row>
        <row r="55146">
          <cell r="A55146" t="str">
            <v>A60397</v>
          </cell>
          <cell r="H55146">
            <v>1648.61</v>
          </cell>
          <cell r="U55146">
            <v>1</v>
          </cell>
        </row>
        <row r="55147">
          <cell r="A55147" t="str">
            <v>A60407</v>
          </cell>
          <cell r="H55147">
            <v>841.05</v>
          </cell>
          <cell r="U55147">
            <v>1</v>
          </cell>
        </row>
        <row r="55148">
          <cell r="A55148" t="str">
            <v>A60621</v>
          </cell>
          <cell r="H55148">
            <v>798</v>
          </cell>
          <cell r="U55148">
            <v>1</v>
          </cell>
        </row>
        <row r="55149">
          <cell r="A55149" t="str">
            <v>A60915</v>
          </cell>
          <cell r="H55149">
            <v>5040</v>
          </cell>
          <cell r="U55149">
            <v>1</v>
          </cell>
        </row>
        <row r="55150">
          <cell r="A55150" t="str">
            <v>A60915</v>
          </cell>
          <cell r="H55150">
            <v>1153.5999999999999</v>
          </cell>
          <cell r="U55150">
            <v>1</v>
          </cell>
        </row>
        <row r="55151">
          <cell r="A55151" t="str">
            <v>A60915</v>
          </cell>
          <cell r="H55151">
            <v>349</v>
          </cell>
          <cell r="U55151">
            <v>1</v>
          </cell>
        </row>
        <row r="55152">
          <cell r="A55152" t="str">
            <v>A61181</v>
          </cell>
          <cell r="H55152">
            <v>520</v>
          </cell>
          <cell r="U55152">
            <v>1</v>
          </cell>
        </row>
        <row r="55153">
          <cell r="A55153" t="str">
            <v>A61181</v>
          </cell>
          <cell r="H55153">
            <v>3420</v>
          </cell>
          <cell r="U55153">
            <v>1</v>
          </cell>
        </row>
        <row r="55154">
          <cell r="A55154" t="str">
            <v>A62500</v>
          </cell>
          <cell r="H55154">
            <v>110</v>
          </cell>
          <cell r="U55154">
            <v>1</v>
          </cell>
        </row>
        <row r="55155">
          <cell r="A55155" t="str">
            <v>A62500</v>
          </cell>
          <cell r="H55155">
            <v>3600</v>
          </cell>
          <cell r="U55155">
            <v>1</v>
          </cell>
        </row>
        <row r="55156">
          <cell r="A55156">
            <v>100596</v>
          </cell>
          <cell r="H55156">
            <v>705.6</v>
          </cell>
          <cell r="U55156">
            <v>1</v>
          </cell>
        </row>
        <row r="55157">
          <cell r="A55157">
            <v>100644</v>
          </cell>
          <cell r="H55157">
            <v>840</v>
          </cell>
          <cell r="U55157">
            <v>1</v>
          </cell>
        </row>
        <row r="55158">
          <cell r="A55158">
            <v>100900</v>
          </cell>
          <cell r="H55158">
            <v>986</v>
          </cell>
          <cell r="U55158">
            <v>1</v>
          </cell>
        </row>
        <row r="55159">
          <cell r="A55159">
            <v>101884</v>
          </cell>
          <cell r="H55159">
            <v>2820</v>
          </cell>
          <cell r="U55159">
            <v>1</v>
          </cell>
        </row>
        <row r="55160">
          <cell r="A55160">
            <v>102134</v>
          </cell>
          <cell r="H55160">
            <v>4620</v>
          </cell>
          <cell r="U55160">
            <v>1</v>
          </cell>
        </row>
        <row r="55161">
          <cell r="A55161">
            <v>102134</v>
          </cell>
          <cell r="H55161">
            <v>480</v>
          </cell>
          <cell r="U55161">
            <v>1</v>
          </cell>
        </row>
        <row r="55162">
          <cell r="A55162">
            <v>190204</v>
          </cell>
          <cell r="H55162">
            <v>540</v>
          </cell>
          <cell r="U55162">
            <v>1</v>
          </cell>
        </row>
        <row r="55163">
          <cell r="A55163">
            <v>191535</v>
          </cell>
          <cell r="H55163">
            <v>2400</v>
          </cell>
          <cell r="U55163">
            <v>1</v>
          </cell>
        </row>
        <row r="55164">
          <cell r="A55164">
            <v>191650</v>
          </cell>
          <cell r="H55164">
            <v>2724</v>
          </cell>
          <cell r="U55164">
            <v>1</v>
          </cell>
        </row>
        <row r="55165">
          <cell r="A55165">
            <v>191650</v>
          </cell>
          <cell r="H55165">
            <v>2104</v>
          </cell>
          <cell r="U55165">
            <v>1</v>
          </cell>
        </row>
        <row r="55166">
          <cell r="A55166">
            <v>192095</v>
          </cell>
          <cell r="H55166">
            <v>11040</v>
          </cell>
          <cell r="U55166">
            <v>1</v>
          </cell>
        </row>
        <row r="55167">
          <cell r="A55167">
            <v>192095</v>
          </cell>
          <cell r="H55167">
            <v>11040</v>
          </cell>
          <cell r="U55167">
            <v>1</v>
          </cell>
        </row>
        <row r="55168">
          <cell r="A55168">
            <v>192368</v>
          </cell>
          <cell r="H55168">
            <v>3720</v>
          </cell>
          <cell r="U55168">
            <v>1</v>
          </cell>
        </row>
        <row r="55169">
          <cell r="A55169">
            <v>194612</v>
          </cell>
          <cell r="H55169">
            <v>550</v>
          </cell>
          <cell r="U55169">
            <v>1</v>
          </cell>
        </row>
        <row r="55170">
          <cell r="A55170">
            <v>900039</v>
          </cell>
          <cell r="H55170">
            <v>554.4</v>
          </cell>
          <cell r="U55170">
            <v>1</v>
          </cell>
        </row>
        <row r="55171">
          <cell r="A55171" t="str">
            <v>A60155</v>
          </cell>
          <cell r="H55171">
            <v>3666.6</v>
          </cell>
          <cell r="U55171">
            <v>1</v>
          </cell>
        </row>
        <row r="55172">
          <cell r="A55172" t="str">
            <v>A60199</v>
          </cell>
          <cell r="H55172">
            <v>2640</v>
          </cell>
          <cell r="U55172">
            <v>1</v>
          </cell>
        </row>
        <row r="55173">
          <cell r="A55173" t="str">
            <v>A62523</v>
          </cell>
          <cell r="H55173">
            <v>16324</v>
          </cell>
          <cell r="U55173">
            <v>1</v>
          </cell>
        </row>
        <row r="55174">
          <cell r="A55174">
            <v>100133</v>
          </cell>
          <cell r="H55174">
            <v>3120</v>
          </cell>
          <cell r="U55174">
            <v>1</v>
          </cell>
        </row>
        <row r="55175">
          <cell r="A55175">
            <v>100133</v>
          </cell>
          <cell r="H55175">
            <v>3120</v>
          </cell>
          <cell r="U55175">
            <v>1</v>
          </cell>
        </row>
        <row r="55176">
          <cell r="A55176">
            <v>101659</v>
          </cell>
          <cell r="H55176">
            <v>188</v>
          </cell>
          <cell r="U55176">
            <v>1</v>
          </cell>
        </row>
        <row r="55177">
          <cell r="A55177">
            <v>101659</v>
          </cell>
          <cell r="H55177">
            <v>3120</v>
          </cell>
          <cell r="U55177">
            <v>1</v>
          </cell>
        </row>
        <row r="55178">
          <cell r="A55178">
            <v>101849</v>
          </cell>
          <cell r="H55178">
            <v>6600</v>
          </cell>
          <cell r="U55178">
            <v>1</v>
          </cell>
        </row>
        <row r="55179">
          <cell r="A55179">
            <v>101849</v>
          </cell>
          <cell r="H55179">
            <v>172</v>
          </cell>
          <cell r="U55179">
            <v>1</v>
          </cell>
        </row>
        <row r="55180">
          <cell r="A55180">
            <v>190363</v>
          </cell>
          <cell r="H55180">
            <v>368131</v>
          </cell>
          <cell r="U55180">
            <v>1</v>
          </cell>
        </row>
        <row r="55181">
          <cell r="A55181">
            <v>192293</v>
          </cell>
          <cell r="H55181">
            <v>4968</v>
          </cell>
          <cell r="U55181">
            <v>1</v>
          </cell>
        </row>
        <row r="55182">
          <cell r="A55182">
            <v>192770</v>
          </cell>
          <cell r="H55182">
            <v>187.5</v>
          </cell>
          <cell r="U55182">
            <v>1</v>
          </cell>
        </row>
        <row r="55183">
          <cell r="A55183">
            <v>192770</v>
          </cell>
          <cell r="H55183">
            <v>9204</v>
          </cell>
          <cell r="U55183">
            <v>1</v>
          </cell>
        </row>
        <row r="55184">
          <cell r="A55184">
            <v>192770</v>
          </cell>
          <cell r="H55184">
            <v>248.04</v>
          </cell>
          <cell r="U55184">
            <v>1</v>
          </cell>
        </row>
        <row r="55185">
          <cell r="A55185">
            <v>193848</v>
          </cell>
          <cell r="H55185">
            <v>549</v>
          </cell>
          <cell r="U55185">
            <v>1</v>
          </cell>
        </row>
        <row r="55186">
          <cell r="A55186">
            <v>193989</v>
          </cell>
          <cell r="H55186">
            <v>7800</v>
          </cell>
          <cell r="U55186">
            <v>1</v>
          </cell>
        </row>
        <row r="55187">
          <cell r="A55187">
            <v>194166</v>
          </cell>
          <cell r="H55187">
            <v>2697.12</v>
          </cell>
          <cell r="U55187">
            <v>1</v>
          </cell>
        </row>
        <row r="55188">
          <cell r="A55188">
            <v>194166</v>
          </cell>
          <cell r="H55188">
            <v>5352.48</v>
          </cell>
          <cell r="U55188">
            <v>1</v>
          </cell>
        </row>
        <row r="55189">
          <cell r="A55189">
            <v>194166</v>
          </cell>
          <cell r="H55189">
            <v>3745.44</v>
          </cell>
          <cell r="U55189">
            <v>1</v>
          </cell>
        </row>
        <row r="55190">
          <cell r="A55190">
            <v>194355</v>
          </cell>
          <cell r="H55190">
            <v>4080</v>
          </cell>
          <cell r="U55190">
            <v>1</v>
          </cell>
        </row>
        <row r="55191">
          <cell r="A55191">
            <v>194673</v>
          </cell>
          <cell r="H55191">
            <v>5527.5</v>
          </cell>
          <cell r="U55191">
            <v>1</v>
          </cell>
        </row>
        <row r="55192">
          <cell r="A55192">
            <v>194673</v>
          </cell>
          <cell r="H55192">
            <v>2640</v>
          </cell>
          <cell r="U55192">
            <v>1</v>
          </cell>
        </row>
        <row r="55193">
          <cell r="A55193" t="str">
            <v>A01957</v>
          </cell>
          <cell r="H55193">
            <v>7267</v>
          </cell>
          <cell r="U55193">
            <v>1</v>
          </cell>
        </row>
        <row r="55194">
          <cell r="A55194" t="str">
            <v>A58721</v>
          </cell>
          <cell r="H55194">
            <v>3311</v>
          </cell>
          <cell r="U55194">
            <v>1</v>
          </cell>
        </row>
        <row r="55195">
          <cell r="A55195" t="str">
            <v>A59062</v>
          </cell>
          <cell r="H55195">
            <v>65</v>
          </cell>
          <cell r="U55195">
            <v>1</v>
          </cell>
        </row>
        <row r="55196">
          <cell r="A55196" t="str">
            <v>A59062</v>
          </cell>
          <cell r="H55196">
            <v>389</v>
          </cell>
          <cell r="U55196">
            <v>1</v>
          </cell>
        </row>
        <row r="55197">
          <cell r="A55197" t="str">
            <v>A59062</v>
          </cell>
          <cell r="H55197">
            <v>1536</v>
          </cell>
          <cell r="U55197">
            <v>1</v>
          </cell>
        </row>
        <row r="55198">
          <cell r="A55198" t="str">
            <v>A60646</v>
          </cell>
          <cell r="H55198">
            <v>23011.200000000001</v>
          </cell>
          <cell r="U55198">
            <v>1</v>
          </cell>
        </row>
        <row r="55199">
          <cell r="A55199" t="str">
            <v>A61701</v>
          </cell>
          <cell r="H55199">
            <v>713.9</v>
          </cell>
          <cell r="U55199">
            <v>1</v>
          </cell>
        </row>
        <row r="55200">
          <cell r="A55200" t="str">
            <v>A61701</v>
          </cell>
          <cell r="H55200">
            <v>30000</v>
          </cell>
          <cell r="U55200">
            <v>1</v>
          </cell>
        </row>
        <row r="55201">
          <cell r="A55201" t="str">
            <v>A62216</v>
          </cell>
          <cell r="H55201">
            <v>439.96</v>
          </cell>
          <cell r="U55201">
            <v>1</v>
          </cell>
        </row>
        <row r="55202">
          <cell r="A55202" t="str">
            <v>A62216</v>
          </cell>
          <cell r="H55202">
            <v>10000</v>
          </cell>
          <cell r="U55202">
            <v>1</v>
          </cell>
        </row>
        <row r="55203">
          <cell r="A55203" t="str">
            <v>A62440</v>
          </cell>
          <cell r="H55203">
            <v>1560</v>
          </cell>
          <cell r="U55203">
            <v>1</v>
          </cell>
        </row>
        <row r="55204">
          <cell r="A55204" t="str">
            <v>A62440</v>
          </cell>
          <cell r="H55204">
            <v>149</v>
          </cell>
          <cell r="U55204">
            <v>1</v>
          </cell>
        </row>
        <row r="55205">
          <cell r="A55205" t="str">
            <v>A62562</v>
          </cell>
          <cell r="H55205">
            <v>3196</v>
          </cell>
          <cell r="U55205">
            <v>1</v>
          </cell>
        </row>
        <row r="55206">
          <cell r="A55206">
            <v>100175</v>
          </cell>
          <cell r="H55206">
            <v>11364</v>
          </cell>
          <cell r="U55206">
            <v>1</v>
          </cell>
        </row>
        <row r="55207">
          <cell r="A55207">
            <v>100719</v>
          </cell>
          <cell r="H55207">
            <v>5544</v>
          </cell>
          <cell r="U55207">
            <v>1</v>
          </cell>
        </row>
        <row r="55208">
          <cell r="A55208">
            <v>100719</v>
          </cell>
          <cell r="H55208">
            <v>576</v>
          </cell>
          <cell r="U55208">
            <v>1</v>
          </cell>
        </row>
        <row r="55209">
          <cell r="A55209">
            <v>100719</v>
          </cell>
          <cell r="H55209">
            <v>850</v>
          </cell>
          <cell r="U55209">
            <v>1</v>
          </cell>
        </row>
        <row r="55210">
          <cell r="A55210">
            <v>101047</v>
          </cell>
          <cell r="H55210">
            <v>9108</v>
          </cell>
          <cell r="U55210">
            <v>1</v>
          </cell>
        </row>
        <row r="55211">
          <cell r="A55211">
            <v>101217</v>
          </cell>
          <cell r="H55211">
            <v>4556</v>
          </cell>
          <cell r="U55211">
            <v>1</v>
          </cell>
        </row>
        <row r="55212">
          <cell r="A55212">
            <v>190483</v>
          </cell>
          <cell r="H55212">
            <v>88</v>
          </cell>
          <cell r="U55212">
            <v>1</v>
          </cell>
        </row>
        <row r="55213">
          <cell r="A55213">
            <v>192567</v>
          </cell>
          <cell r="H55213">
            <v>1132</v>
          </cell>
          <cell r="U55213">
            <v>1</v>
          </cell>
        </row>
        <row r="55214">
          <cell r="A55214">
            <v>192567</v>
          </cell>
          <cell r="H55214">
            <v>22440</v>
          </cell>
          <cell r="U55214">
            <v>1</v>
          </cell>
        </row>
        <row r="55215">
          <cell r="A55215">
            <v>192743</v>
          </cell>
          <cell r="H55215">
            <v>1224</v>
          </cell>
          <cell r="U55215">
            <v>1</v>
          </cell>
        </row>
        <row r="55216">
          <cell r="A55216">
            <v>193407</v>
          </cell>
          <cell r="H55216">
            <v>13920</v>
          </cell>
          <cell r="U55216">
            <v>1</v>
          </cell>
        </row>
        <row r="55217">
          <cell r="A55217">
            <v>193430</v>
          </cell>
          <cell r="H55217">
            <v>1002.98</v>
          </cell>
          <cell r="U55217">
            <v>1</v>
          </cell>
        </row>
        <row r="55218">
          <cell r="A55218">
            <v>193734</v>
          </cell>
          <cell r="H55218">
            <v>2760</v>
          </cell>
          <cell r="U55218">
            <v>1</v>
          </cell>
        </row>
        <row r="55219">
          <cell r="A55219">
            <v>194174</v>
          </cell>
          <cell r="H55219">
            <v>3322.2</v>
          </cell>
          <cell r="U55219">
            <v>1</v>
          </cell>
        </row>
        <row r="55220">
          <cell r="A55220">
            <v>194693</v>
          </cell>
          <cell r="H55220">
            <v>3900</v>
          </cell>
          <cell r="U55220">
            <v>1</v>
          </cell>
        </row>
        <row r="55221">
          <cell r="A55221">
            <v>500964</v>
          </cell>
          <cell r="H55221">
            <v>2000.9</v>
          </cell>
          <cell r="U55221">
            <v>1</v>
          </cell>
        </row>
        <row r="55222">
          <cell r="A55222">
            <v>502943</v>
          </cell>
          <cell r="H55222">
            <v>129.6</v>
          </cell>
          <cell r="U55222">
            <v>1</v>
          </cell>
        </row>
        <row r="55223">
          <cell r="A55223" t="str">
            <v>A60456</v>
          </cell>
          <cell r="H55223">
            <v>152</v>
          </cell>
          <cell r="U55223">
            <v>1</v>
          </cell>
        </row>
        <row r="55224">
          <cell r="A55224" t="str">
            <v>A60456</v>
          </cell>
          <cell r="H55224">
            <v>1560</v>
          </cell>
          <cell r="U55224">
            <v>1</v>
          </cell>
        </row>
        <row r="55225">
          <cell r="A55225" t="str">
            <v>A60646</v>
          </cell>
          <cell r="H55225">
            <v>1917.6</v>
          </cell>
          <cell r="U55225">
            <v>1</v>
          </cell>
        </row>
        <row r="55226">
          <cell r="A55226" t="str">
            <v>A60646</v>
          </cell>
          <cell r="H55226">
            <v>4602.24</v>
          </cell>
          <cell r="U55226">
            <v>1</v>
          </cell>
        </row>
        <row r="55227">
          <cell r="A55227" t="str">
            <v>A60646</v>
          </cell>
          <cell r="H55227">
            <v>1534.08</v>
          </cell>
          <cell r="U55227">
            <v>1</v>
          </cell>
        </row>
        <row r="55228">
          <cell r="A55228" t="str">
            <v>A60646</v>
          </cell>
          <cell r="H55228">
            <v>1534.08</v>
          </cell>
          <cell r="U55228">
            <v>1</v>
          </cell>
        </row>
        <row r="55229">
          <cell r="A55229" t="str">
            <v>A60646</v>
          </cell>
          <cell r="H55229">
            <v>767.04</v>
          </cell>
          <cell r="U55229">
            <v>1</v>
          </cell>
        </row>
        <row r="55230">
          <cell r="A55230" t="str">
            <v>A61827</v>
          </cell>
          <cell r="H55230">
            <v>520</v>
          </cell>
          <cell r="U55230">
            <v>1</v>
          </cell>
        </row>
        <row r="55231">
          <cell r="A55231">
            <v>100925</v>
          </cell>
          <cell r="H55231">
            <v>10800</v>
          </cell>
          <cell r="U55231">
            <v>1</v>
          </cell>
        </row>
        <row r="55232">
          <cell r="A55232">
            <v>101422</v>
          </cell>
          <cell r="H55232">
            <v>5400</v>
          </cell>
          <cell r="U55232">
            <v>1</v>
          </cell>
        </row>
        <row r="55233">
          <cell r="A55233">
            <v>101486</v>
          </cell>
          <cell r="H55233">
            <v>5292</v>
          </cell>
          <cell r="U55233">
            <v>1</v>
          </cell>
        </row>
        <row r="55234">
          <cell r="A55234">
            <v>101555</v>
          </cell>
          <cell r="H55234">
            <v>816</v>
          </cell>
          <cell r="U55234">
            <v>1</v>
          </cell>
        </row>
        <row r="55235">
          <cell r="A55235">
            <v>191088</v>
          </cell>
          <cell r="H55235">
            <v>520</v>
          </cell>
          <cell r="U55235">
            <v>1</v>
          </cell>
        </row>
        <row r="55236">
          <cell r="A55236">
            <v>191270</v>
          </cell>
          <cell r="H55236">
            <v>437</v>
          </cell>
          <cell r="U55236">
            <v>1</v>
          </cell>
        </row>
        <row r="55237">
          <cell r="A55237">
            <v>192019</v>
          </cell>
          <cell r="H55237">
            <v>6439.2</v>
          </cell>
          <cell r="U55237">
            <v>1</v>
          </cell>
        </row>
        <row r="55238">
          <cell r="A55238">
            <v>192743</v>
          </cell>
          <cell r="H55238">
            <v>10800</v>
          </cell>
          <cell r="U55238">
            <v>1</v>
          </cell>
        </row>
        <row r="55239">
          <cell r="A55239">
            <v>192801</v>
          </cell>
          <cell r="H55239">
            <v>2700</v>
          </cell>
          <cell r="U55239">
            <v>1</v>
          </cell>
        </row>
        <row r="55240">
          <cell r="A55240">
            <v>192905</v>
          </cell>
          <cell r="H55240">
            <v>4272</v>
          </cell>
          <cell r="U55240">
            <v>1</v>
          </cell>
        </row>
        <row r="55241">
          <cell r="A55241">
            <v>193629</v>
          </cell>
          <cell r="H55241">
            <v>3780</v>
          </cell>
          <cell r="U55241">
            <v>1</v>
          </cell>
        </row>
        <row r="55242">
          <cell r="A55242">
            <v>193958</v>
          </cell>
          <cell r="H55242">
            <v>5400</v>
          </cell>
          <cell r="U55242">
            <v>1</v>
          </cell>
        </row>
        <row r="55243">
          <cell r="A55243">
            <v>194578</v>
          </cell>
          <cell r="H55243">
            <v>3690</v>
          </cell>
          <cell r="U55243">
            <v>1</v>
          </cell>
        </row>
        <row r="55244">
          <cell r="A55244">
            <v>502914</v>
          </cell>
          <cell r="H55244">
            <v>798</v>
          </cell>
          <cell r="U55244">
            <v>1</v>
          </cell>
        </row>
        <row r="55245">
          <cell r="A55245" t="str">
            <v>A61486</v>
          </cell>
          <cell r="H55245">
            <v>720</v>
          </cell>
          <cell r="U55245">
            <v>1</v>
          </cell>
        </row>
        <row r="55246">
          <cell r="A55246" t="str">
            <v>A62226</v>
          </cell>
          <cell r="H55246">
            <v>517</v>
          </cell>
          <cell r="U55246">
            <v>1</v>
          </cell>
        </row>
        <row r="55247">
          <cell r="A55247" t="str">
            <v>A62543</v>
          </cell>
          <cell r="H55247">
            <v>7440</v>
          </cell>
          <cell r="U55247">
            <v>1</v>
          </cell>
        </row>
        <row r="55248">
          <cell r="A55248">
            <v>100580</v>
          </cell>
          <cell r="H55248">
            <v>2832</v>
          </cell>
          <cell r="U55248">
            <v>1</v>
          </cell>
        </row>
        <row r="55249">
          <cell r="A55249">
            <v>101016</v>
          </cell>
          <cell r="H55249">
            <v>36000</v>
          </cell>
          <cell r="U55249">
            <v>1</v>
          </cell>
        </row>
        <row r="55250">
          <cell r="A55250">
            <v>101061</v>
          </cell>
          <cell r="H55250">
            <v>780</v>
          </cell>
          <cell r="U55250">
            <v>1</v>
          </cell>
        </row>
        <row r="55251">
          <cell r="A55251">
            <v>101979</v>
          </cell>
          <cell r="H55251">
            <v>517</v>
          </cell>
          <cell r="U55251">
            <v>1</v>
          </cell>
        </row>
        <row r="55252">
          <cell r="A55252">
            <v>102125</v>
          </cell>
          <cell r="H55252">
            <v>4231.2</v>
          </cell>
          <cell r="U55252">
            <v>1</v>
          </cell>
        </row>
        <row r="55253">
          <cell r="A55253">
            <v>102143</v>
          </cell>
          <cell r="H55253">
            <v>442</v>
          </cell>
          <cell r="U55253">
            <v>1</v>
          </cell>
        </row>
        <row r="55254">
          <cell r="A55254">
            <v>102488</v>
          </cell>
          <cell r="H55254">
            <v>3519</v>
          </cell>
          <cell r="U55254">
            <v>1</v>
          </cell>
        </row>
        <row r="55255">
          <cell r="A55255">
            <v>102488</v>
          </cell>
          <cell r="H55255">
            <v>4347</v>
          </cell>
          <cell r="U55255">
            <v>1</v>
          </cell>
        </row>
        <row r="55256">
          <cell r="A55256">
            <v>102488</v>
          </cell>
          <cell r="H55256">
            <v>1104</v>
          </cell>
          <cell r="U55256">
            <v>1</v>
          </cell>
        </row>
        <row r="55257">
          <cell r="A55257">
            <v>102488</v>
          </cell>
          <cell r="H55257">
            <v>759</v>
          </cell>
          <cell r="U55257">
            <v>1</v>
          </cell>
        </row>
        <row r="55258">
          <cell r="A55258">
            <v>102488</v>
          </cell>
          <cell r="H55258">
            <v>379.5</v>
          </cell>
          <cell r="U55258">
            <v>1</v>
          </cell>
        </row>
        <row r="55259">
          <cell r="A55259">
            <v>102488</v>
          </cell>
          <cell r="H55259">
            <v>379.5</v>
          </cell>
          <cell r="U55259">
            <v>1</v>
          </cell>
        </row>
        <row r="55260">
          <cell r="A55260">
            <v>102488</v>
          </cell>
          <cell r="H55260">
            <v>1628.8</v>
          </cell>
          <cell r="U55260">
            <v>1</v>
          </cell>
        </row>
        <row r="55261">
          <cell r="A55261">
            <v>102488</v>
          </cell>
          <cell r="H55261">
            <v>1221.5999999999999</v>
          </cell>
          <cell r="U55261">
            <v>1</v>
          </cell>
        </row>
        <row r="55262">
          <cell r="A55262">
            <v>102488</v>
          </cell>
          <cell r="H55262">
            <v>407.2</v>
          </cell>
          <cell r="U55262">
            <v>1</v>
          </cell>
        </row>
        <row r="55263">
          <cell r="A55263">
            <v>102488</v>
          </cell>
          <cell r="H55263">
            <v>5934</v>
          </cell>
          <cell r="U55263">
            <v>1</v>
          </cell>
        </row>
        <row r="55264">
          <cell r="A55264">
            <v>102488</v>
          </cell>
          <cell r="H55264">
            <v>1380</v>
          </cell>
          <cell r="U55264">
            <v>1</v>
          </cell>
        </row>
        <row r="55265">
          <cell r="A55265">
            <v>102488</v>
          </cell>
          <cell r="H55265">
            <v>828</v>
          </cell>
          <cell r="U55265">
            <v>1</v>
          </cell>
        </row>
        <row r="55266">
          <cell r="A55266">
            <v>102488</v>
          </cell>
          <cell r="H55266">
            <v>768.4</v>
          </cell>
          <cell r="U55266">
            <v>1</v>
          </cell>
        </row>
        <row r="55267">
          <cell r="A55267">
            <v>102530</v>
          </cell>
          <cell r="H55267">
            <v>3198</v>
          </cell>
          <cell r="U55267">
            <v>1</v>
          </cell>
        </row>
        <row r="55268">
          <cell r="A55268">
            <v>102605</v>
          </cell>
          <cell r="H55268">
            <v>4572</v>
          </cell>
          <cell r="U55268">
            <v>1</v>
          </cell>
        </row>
        <row r="55269">
          <cell r="A55269">
            <v>190588</v>
          </cell>
          <cell r="H55269">
            <v>207.62</v>
          </cell>
          <cell r="U55269">
            <v>1</v>
          </cell>
        </row>
        <row r="55270">
          <cell r="A55270">
            <v>190588</v>
          </cell>
          <cell r="H55270">
            <v>207.62</v>
          </cell>
          <cell r="U55270">
            <v>1</v>
          </cell>
        </row>
        <row r="55271">
          <cell r="A55271">
            <v>190588</v>
          </cell>
          <cell r="H55271">
            <v>311.43</v>
          </cell>
          <cell r="U55271">
            <v>1</v>
          </cell>
        </row>
        <row r="55272">
          <cell r="A55272">
            <v>190588</v>
          </cell>
          <cell r="H55272">
            <v>3114.3</v>
          </cell>
          <cell r="U55272">
            <v>1</v>
          </cell>
        </row>
        <row r="55273">
          <cell r="A55273">
            <v>190898</v>
          </cell>
          <cell r="H55273">
            <v>1056</v>
          </cell>
          <cell r="U55273">
            <v>1</v>
          </cell>
        </row>
        <row r="55274">
          <cell r="A55274">
            <v>190901</v>
          </cell>
          <cell r="H55274">
            <v>462</v>
          </cell>
          <cell r="U55274">
            <v>1</v>
          </cell>
        </row>
        <row r="55275">
          <cell r="A55275">
            <v>191007</v>
          </cell>
          <cell r="H55275">
            <v>3426.02</v>
          </cell>
          <cell r="U55275">
            <v>1</v>
          </cell>
        </row>
        <row r="55276">
          <cell r="A55276">
            <v>191007</v>
          </cell>
          <cell r="H55276">
            <v>3480</v>
          </cell>
          <cell r="U55276">
            <v>1</v>
          </cell>
        </row>
        <row r="55277">
          <cell r="A55277">
            <v>191007</v>
          </cell>
          <cell r="H55277">
            <v>432.75</v>
          </cell>
          <cell r="U55277">
            <v>1</v>
          </cell>
        </row>
        <row r="55278">
          <cell r="A55278">
            <v>191007</v>
          </cell>
          <cell r="H55278">
            <v>3036.88</v>
          </cell>
          <cell r="U55278">
            <v>1</v>
          </cell>
        </row>
        <row r="55279">
          <cell r="A55279">
            <v>191007</v>
          </cell>
          <cell r="H55279">
            <v>3312.27</v>
          </cell>
          <cell r="U55279">
            <v>1</v>
          </cell>
        </row>
        <row r="55280">
          <cell r="A55280">
            <v>191007</v>
          </cell>
          <cell r="H55280">
            <v>1234.24</v>
          </cell>
          <cell r="U55280">
            <v>1</v>
          </cell>
        </row>
        <row r="55281">
          <cell r="A55281">
            <v>191007</v>
          </cell>
          <cell r="H55281">
            <v>5336</v>
          </cell>
          <cell r="U55281">
            <v>1</v>
          </cell>
        </row>
        <row r="55282">
          <cell r="A55282">
            <v>191007</v>
          </cell>
          <cell r="H55282">
            <v>199.13</v>
          </cell>
          <cell r="U55282">
            <v>1</v>
          </cell>
        </row>
        <row r="55283">
          <cell r="A55283">
            <v>191007</v>
          </cell>
          <cell r="H55283">
            <v>1024.6400000000001</v>
          </cell>
          <cell r="U55283">
            <v>1</v>
          </cell>
        </row>
        <row r="55284">
          <cell r="A55284">
            <v>191007</v>
          </cell>
          <cell r="H55284">
            <v>7050.12</v>
          </cell>
          <cell r="U55284">
            <v>1</v>
          </cell>
        </row>
        <row r="55285">
          <cell r="A55285">
            <v>191007</v>
          </cell>
          <cell r="H55285">
            <v>205.32</v>
          </cell>
          <cell r="U55285">
            <v>1</v>
          </cell>
        </row>
        <row r="55286">
          <cell r="A55286">
            <v>191007</v>
          </cell>
          <cell r="H55286">
            <v>1472.12</v>
          </cell>
          <cell r="U55286">
            <v>1</v>
          </cell>
        </row>
        <row r="55287">
          <cell r="A55287">
            <v>191088</v>
          </cell>
          <cell r="H55287">
            <v>3900</v>
          </cell>
          <cell r="U55287">
            <v>1</v>
          </cell>
        </row>
        <row r="55288">
          <cell r="A55288">
            <v>191650</v>
          </cell>
          <cell r="H55288">
            <v>1380</v>
          </cell>
          <cell r="U55288">
            <v>1</v>
          </cell>
        </row>
        <row r="55289">
          <cell r="A55289">
            <v>191650</v>
          </cell>
          <cell r="H55289">
            <v>360</v>
          </cell>
          <cell r="U55289">
            <v>1</v>
          </cell>
        </row>
        <row r="55290">
          <cell r="A55290">
            <v>191650</v>
          </cell>
          <cell r="H55290">
            <v>960.5</v>
          </cell>
          <cell r="U55290">
            <v>1</v>
          </cell>
        </row>
        <row r="55291">
          <cell r="A55291">
            <v>191650</v>
          </cell>
          <cell r="H55291">
            <v>7786.24</v>
          </cell>
          <cell r="U55291">
            <v>1</v>
          </cell>
        </row>
        <row r="55292">
          <cell r="A55292">
            <v>191650</v>
          </cell>
          <cell r="H55292">
            <v>16500</v>
          </cell>
          <cell r="U55292">
            <v>1</v>
          </cell>
        </row>
        <row r="55293">
          <cell r="A55293">
            <v>191769</v>
          </cell>
          <cell r="H55293">
            <v>830.48</v>
          </cell>
          <cell r="U55293">
            <v>1</v>
          </cell>
        </row>
        <row r="55294">
          <cell r="A55294">
            <v>191769</v>
          </cell>
          <cell r="H55294">
            <v>311.43</v>
          </cell>
          <cell r="U55294">
            <v>1</v>
          </cell>
        </row>
        <row r="55295">
          <cell r="A55295">
            <v>191879</v>
          </cell>
          <cell r="H55295">
            <v>207.62</v>
          </cell>
          <cell r="U55295">
            <v>1</v>
          </cell>
        </row>
        <row r="55296">
          <cell r="A55296">
            <v>192543</v>
          </cell>
          <cell r="H55296">
            <v>7785.75</v>
          </cell>
          <cell r="U55296">
            <v>1</v>
          </cell>
        </row>
        <row r="55297">
          <cell r="A55297">
            <v>192671</v>
          </cell>
          <cell r="H55297">
            <v>103.81</v>
          </cell>
          <cell r="U55297">
            <v>1</v>
          </cell>
        </row>
        <row r="55298">
          <cell r="A55298">
            <v>192900</v>
          </cell>
          <cell r="H55298">
            <v>4567.6400000000003</v>
          </cell>
          <cell r="U55298">
            <v>1</v>
          </cell>
        </row>
        <row r="55299">
          <cell r="A55299">
            <v>193095</v>
          </cell>
          <cell r="H55299">
            <v>144</v>
          </cell>
          <cell r="U55299">
            <v>1</v>
          </cell>
        </row>
        <row r="55300">
          <cell r="A55300">
            <v>193403</v>
          </cell>
          <cell r="H55300">
            <v>7474.32</v>
          </cell>
          <cell r="U55300">
            <v>1</v>
          </cell>
        </row>
        <row r="55301">
          <cell r="A55301">
            <v>194227</v>
          </cell>
          <cell r="H55301">
            <v>600</v>
          </cell>
          <cell r="U55301">
            <v>1</v>
          </cell>
        </row>
        <row r="55302">
          <cell r="A55302">
            <v>194227</v>
          </cell>
          <cell r="H55302">
            <v>3100</v>
          </cell>
          <cell r="U55302">
            <v>1</v>
          </cell>
        </row>
        <row r="55303">
          <cell r="A55303">
            <v>194392</v>
          </cell>
          <cell r="H55303">
            <v>3600</v>
          </cell>
          <cell r="U55303">
            <v>1</v>
          </cell>
        </row>
        <row r="55304">
          <cell r="A55304">
            <v>194661</v>
          </cell>
          <cell r="H55304">
            <v>1349.53</v>
          </cell>
          <cell r="U55304">
            <v>1</v>
          </cell>
        </row>
        <row r="55305">
          <cell r="A55305">
            <v>194688</v>
          </cell>
          <cell r="H55305">
            <v>744</v>
          </cell>
          <cell r="U55305">
            <v>1</v>
          </cell>
        </row>
        <row r="55306">
          <cell r="A55306">
            <v>500021</v>
          </cell>
          <cell r="H55306">
            <v>4368</v>
          </cell>
          <cell r="U55306">
            <v>1</v>
          </cell>
        </row>
        <row r="55307">
          <cell r="A55307">
            <v>502943</v>
          </cell>
          <cell r="H55307">
            <v>1413</v>
          </cell>
          <cell r="U55307">
            <v>1</v>
          </cell>
        </row>
        <row r="55308">
          <cell r="A55308">
            <v>502947</v>
          </cell>
          <cell r="H55308">
            <v>4578</v>
          </cell>
          <cell r="U55308">
            <v>1</v>
          </cell>
        </row>
        <row r="55309">
          <cell r="A55309">
            <v>800236</v>
          </cell>
          <cell r="H55309">
            <v>9045</v>
          </cell>
          <cell r="U55309">
            <v>1</v>
          </cell>
        </row>
        <row r="55310">
          <cell r="A55310">
            <v>900039</v>
          </cell>
          <cell r="H55310">
            <v>4212</v>
          </cell>
          <cell r="U55310">
            <v>1</v>
          </cell>
        </row>
        <row r="55311">
          <cell r="A55311" t="str">
            <v>A59629</v>
          </cell>
          <cell r="H55311">
            <v>3600</v>
          </cell>
          <cell r="U55311">
            <v>1</v>
          </cell>
        </row>
        <row r="55312">
          <cell r="A55312" t="str">
            <v>A60646</v>
          </cell>
          <cell r="H55312">
            <v>1150.56</v>
          </cell>
          <cell r="U55312">
            <v>1</v>
          </cell>
        </row>
        <row r="55313">
          <cell r="A55313" t="str">
            <v>A61083</v>
          </cell>
          <cell r="H55313">
            <v>3456</v>
          </cell>
          <cell r="U55313">
            <v>1</v>
          </cell>
        </row>
        <row r="55314">
          <cell r="A55314" t="str">
            <v>A61381</v>
          </cell>
          <cell r="H55314">
            <v>190</v>
          </cell>
          <cell r="U55314">
            <v>1</v>
          </cell>
        </row>
        <row r="55315">
          <cell r="A55315" t="str">
            <v>A61381</v>
          </cell>
          <cell r="H55315">
            <v>5940</v>
          </cell>
          <cell r="U55315">
            <v>1</v>
          </cell>
        </row>
        <row r="55316">
          <cell r="A55316" t="str">
            <v>A61486</v>
          </cell>
          <cell r="H55316">
            <v>10800</v>
          </cell>
          <cell r="U55316">
            <v>1</v>
          </cell>
        </row>
        <row r="55317">
          <cell r="A55317" t="str">
            <v>A61915</v>
          </cell>
          <cell r="H55317">
            <v>153.46</v>
          </cell>
          <cell r="U55317">
            <v>1</v>
          </cell>
        </row>
        <row r="55318">
          <cell r="A55318" t="str">
            <v>A61915</v>
          </cell>
          <cell r="H55318">
            <v>3666.6</v>
          </cell>
          <cell r="U55318">
            <v>1</v>
          </cell>
        </row>
        <row r="55319">
          <cell r="A55319" t="str">
            <v>A61959</v>
          </cell>
          <cell r="H55319">
            <v>12041.96</v>
          </cell>
          <cell r="U55319">
            <v>1</v>
          </cell>
        </row>
        <row r="55320">
          <cell r="A55320" t="str">
            <v>A62165</v>
          </cell>
          <cell r="H55320">
            <v>1038.0999999999999</v>
          </cell>
          <cell r="U55320">
            <v>1</v>
          </cell>
        </row>
        <row r="55321">
          <cell r="A55321" t="str">
            <v>A62568</v>
          </cell>
          <cell r="H55321">
            <v>530</v>
          </cell>
          <cell r="U55321">
            <v>1</v>
          </cell>
        </row>
        <row r="55322">
          <cell r="A55322" t="str">
            <v>A62568</v>
          </cell>
          <cell r="H55322">
            <v>207.25</v>
          </cell>
          <cell r="U55322">
            <v>1</v>
          </cell>
        </row>
        <row r="55323">
          <cell r="A55323" t="str">
            <v>A62568</v>
          </cell>
          <cell r="H55323">
            <v>756</v>
          </cell>
          <cell r="U55323">
            <v>1</v>
          </cell>
        </row>
        <row r="55324">
          <cell r="A55324" t="str">
            <v>A62610</v>
          </cell>
          <cell r="H55324">
            <v>170</v>
          </cell>
          <cell r="U55324">
            <v>1</v>
          </cell>
        </row>
        <row r="55325">
          <cell r="A55325" t="str">
            <v>A62610</v>
          </cell>
          <cell r="H55325">
            <v>2970</v>
          </cell>
          <cell r="U55325">
            <v>1</v>
          </cell>
        </row>
        <row r="55326">
          <cell r="A55326" t="str">
            <v>A62616</v>
          </cell>
          <cell r="H55326">
            <v>330</v>
          </cell>
          <cell r="U55326">
            <v>1</v>
          </cell>
        </row>
        <row r="55327">
          <cell r="A55327">
            <v>100493</v>
          </cell>
          <cell r="H55327">
            <v>37499</v>
          </cell>
          <cell r="U55327">
            <v>1</v>
          </cell>
        </row>
        <row r="55328">
          <cell r="A55328">
            <v>100706</v>
          </cell>
          <cell r="H55328">
            <v>185</v>
          </cell>
          <cell r="U55328">
            <v>1</v>
          </cell>
        </row>
        <row r="55329">
          <cell r="A55329">
            <v>100706</v>
          </cell>
          <cell r="H55329">
            <v>3600</v>
          </cell>
          <cell r="U55329">
            <v>1</v>
          </cell>
        </row>
        <row r="55330">
          <cell r="A55330">
            <v>100718</v>
          </cell>
          <cell r="H55330">
            <v>8640</v>
          </cell>
          <cell r="U55330">
            <v>1</v>
          </cell>
        </row>
        <row r="55331">
          <cell r="A55331">
            <v>101801</v>
          </cell>
          <cell r="H55331">
            <v>54984</v>
          </cell>
          <cell r="U55331">
            <v>1</v>
          </cell>
        </row>
        <row r="55332">
          <cell r="A55332">
            <v>102391</v>
          </cell>
          <cell r="H55332">
            <v>6818</v>
          </cell>
          <cell r="U55332">
            <v>1</v>
          </cell>
        </row>
        <row r="55333">
          <cell r="A55333">
            <v>191164</v>
          </cell>
          <cell r="H55333">
            <v>285</v>
          </cell>
          <cell r="U55333">
            <v>1</v>
          </cell>
        </row>
        <row r="55334">
          <cell r="A55334">
            <v>191864</v>
          </cell>
          <cell r="H55334">
            <v>8460</v>
          </cell>
          <cell r="U55334">
            <v>1</v>
          </cell>
        </row>
        <row r="55335">
          <cell r="A55335">
            <v>192693</v>
          </cell>
          <cell r="H55335">
            <v>13800</v>
          </cell>
          <cell r="U55335">
            <v>1</v>
          </cell>
        </row>
        <row r="55336">
          <cell r="A55336">
            <v>193048</v>
          </cell>
          <cell r="H55336">
            <v>17045</v>
          </cell>
          <cell r="U55336">
            <v>1</v>
          </cell>
        </row>
        <row r="55337">
          <cell r="A55337">
            <v>193103</v>
          </cell>
          <cell r="H55337">
            <v>2268</v>
          </cell>
          <cell r="U55337">
            <v>1</v>
          </cell>
        </row>
        <row r="55338">
          <cell r="A55338">
            <v>193643</v>
          </cell>
          <cell r="H55338">
            <v>227</v>
          </cell>
          <cell r="U55338">
            <v>1</v>
          </cell>
        </row>
        <row r="55339">
          <cell r="A55339">
            <v>193643</v>
          </cell>
          <cell r="H55339">
            <v>263</v>
          </cell>
          <cell r="U55339">
            <v>1</v>
          </cell>
        </row>
        <row r="55340">
          <cell r="A55340">
            <v>194516</v>
          </cell>
          <cell r="H55340">
            <v>2112</v>
          </cell>
          <cell r="U55340">
            <v>1</v>
          </cell>
        </row>
        <row r="55341">
          <cell r="A55341">
            <v>501103</v>
          </cell>
          <cell r="H55341">
            <v>2635.7</v>
          </cell>
          <cell r="U55341">
            <v>1</v>
          </cell>
        </row>
        <row r="55342">
          <cell r="A55342">
            <v>502327</v>
          </cell>
          <cell r="H55342">
            <v>12348</v>
          </cell>
          <cell r="U55342">
            <v>1</v>
          </cell>
        </row>
        <row r="55343">
          <cell r="A55343">
            <v>502824</v>
          </cell>
          <cell r="H55343">
            <v>1197</v>
          </cell>
          <cell r="U55343">
            <v>1</v>
          </cell>
        </row>
        <row r="55344">
          <cell r="A55344" t="str">
            <v>A58585</v>
          </cell>
          <cell r="H55344">
            <v>322</v>
          </cell>
          <cell r="U55344">
            <v>1</v>
          </cell>
        </row>
        <row r="55345">
          <cell r="A55345" t="str">
            <v>A59114</v>
          </cell>
          <cell r="H55345">
            <v>3696</v>
          </cell>
          <cell r="U55345">
            <v>1</v>
          </cell>
        </row>
        <row r="55346">
          <cell r="A55346" t="str">
            <v>A59798</v>
          </cell>
          <cell r="H55346">
            <v>780</v>
          </cell>
          <cell r="U55346">
            <v>1</v>
          </cell>
        </row>
        <row r="55347">
          <cell r="A55347" t="str">
            <v>A60303</v>
          </cell>
          <cell r="H55347">
            <v>3696</v>
          </cell>
          <cell r="U55347">
            <v>1</v>
          </cell>
        </row>
        <row r="55348">
          <cell r="A55348" t="str">
            <v>A60880</v>
          </cell>
          <cell r="H55348">
            <v>3493</v>
          </cell>
          <cell r="U55348">
            <v>1</v>
          </cell>
        </row>
        <row r="55349">
          <cell r="A55349" t="str">
            <v>A62406</v>
          </cell>
          <cell r="H55349">
            <v>125</v>
          </cell>
          <cell r="U55349">
            <v>1</v>
          </cell>
        </row>
        <row r="55350">
          <cell r="A55350" t="str">
            <v>A62406</v>
          </cell>
          <cell r="H55350">
            <v>7200</v>
          </cell>
          <cell r="U55350">
            <v>1</v>
          </cell>
        </row>
        <row r="55351">
          <cell r="A55351" t="str">
            <v>A62406</v>
          </cell>
          <cell r="H55351">
            <v>1080</v>
          </cell>
          <cell r="U55351">
            <v>1</v>
          </cell>
        </row>
        <row r="55352">
          <cell r="A55352">
            <v>100055</v>
          </cell>
          <cell r="H55352">
            <v>29100</v>
          </cell>
          <cell r="U55352">
            <v>1</v>
          </cell>
        </row>
        <row r="55353">
          <cell r="A55353">
            <v>100143</v>
          </cell>
          <cell r="H55353">
            <v>2652</v>
          </cell>
          <cell r="U55353">
            <v>1</v>
          </cell>
        </row>
        <row r="55354">
          <cell r="A55354">
            <v>100415</v>
          </cell>
          <cell r="H55354">
            <v>4000</v>
          </cell>
          <cell r="U55354">
            <v>1</v>
          </cell>
        </row>
        <row r="55355">
          <cell r="A55355">
            <v>100838</v>
          </cell>
          <cell r="H55355">
            <v>193.35</v>
          </cell>
          <cell r="U55355">
            <v>1</v>
          </cell>
        </row>
        <row r="55356">
          <cell r="A55356">
            <v>101218</v>
          </cell>
          <cell r="H55356">
            <v>9108</v>
          </cell>
          <cell r="U55356">
            <v>1</v>
          </cell>
        </row>
        <row r="55357">
          <cell r="A55357">
            <v>101489</v>
          </cell>
          <cell r="H55357">
            <v>13992</v>
          </cell>
          <cell r="U55357">
            <v>1</v>
          </cell>
        </row>
        <row r="55358">
          <cell r="A55358">
            <v>102139</v>
          </cell>
          <cell r="H55358">
            <v>1056</v>
          </cell>
          <cell r="U55358">
            <v>1</v>
          </cell>
        </row>
        <row r="55359">
          <cell r="A55359">
            <v>102143</v>
          </cell>
          <cell r="H55359">
            <v>704</v>
          </cell>
          <cell r="U55359">
            <v>1</v>
          </cell>
        </row>
        <row r="55360">
          <cell r="A55360">
            <v>190058</v>
          </cell>
          <cell r="H55360">
            <v>6392</v>
          </cell>
          <cell r="U55360">
            <v>1</v>
          </cell>
        </row>
        <row r="55361">
          <cell r="A55361">
            <v>191094</v>
          </cell>
          <cell r="H55361">
            <v>3060.72</v>
          </cell>
          <cell r="U55361">
            <v>1</v>
          </cell>
        </row>
        <row r="55362">
          <cell r="A55362">
            <v>191098</v>
          </cell>
          <cell r="H55362">
            <v>4708.8</v>
          </cell>
          <cell r="U55362">
            <v>1</v>
          </cell>
        </row>
        <row r="55363">
          <cell r="A55363">
            <v>191098</v>
          </cell>
          <cell r="H55363">
            <v>4708.8</v>
          </cell>
          <cell r="U55363">
            <v>1</v>
          </cell>
        </row>
        <row r="55364">
          <cell r="A55364">
            <v>191164</v>
          </cell>
          <cell r="H55364">
            <v>4080</v>
          </cell>
          <cell r="U55364">
            <v>1</v>
          </cell>
        </row>
        <row r="55365">
          <cell r="A55365">
            <v>191822</v>
          </cell>
          <cell r="H55365">
            <v>14520</v>
          </cell>
          <cell r="U55365">
            <v>1</v>
          </cell>
        </row>
        <row r="55366">
          <cell r="A55366">
            <v>192435</v>
          </cell>
          <cell r="H55366">
            <v>9600</v>
          </cell>
          <cell r="U55366">
            <v>1</v>
          </cell>
        </row>
        <row r="55367">
          <cell r="A55367">
            <v>192504</v>
          </cell>
          <cell r="H55367">
            <v>78.48</v>
          </cell>
          <cell r="U55367">
            <v>1</v>
          </cell>
        </row>
        <row r="55368">
          <cell r="A55368">
            <v>193039</v>
          </cell>
          <cell r="H55368">
            <v>2396.0100000000002</v>
          </cell>
          <cell r="U55368">
            <v>1</v>
          </cell>
        </row>
        <row r="55369">
          <cell r="A55369">
            <v>193039</v>
          </cell>
          <cell r="H55369">
            <v>15252</v>
          </cell>
          <cell r="U55369">
            <v>1</v>
          </cell>
        </row>
        <row r="55370">
          <cell r="A55370">
            <v>193076</v>
          </cell>
          <cell r="H55370">
            <v>5104</v>
          </cell>
          <cell r="U55370">
            <v>1</v>
          </cell>
        </row>
        <row r="55371">
          <cell r="A55371">
            <v>193500</v>
          </cell>
          <cell r="H55371">
            <v>78.48</v>
          </cell>
          <cell r="U55371">
            <v>1</v>
          </cell>
        </row>
        <row r="55372">
          <cell r="A55372">
            <v>193584</v>
          </cell>
          <cell r="H55372">
            <v>313.92</v>
          </cell>
          <cell r="U55372">
            <v>1</v>
          </cell>
        </row>
        <row r="55373">
          <cell r="A55373">
            <v>193584</v>
          </cell>
          <cell r="H55373">
            <v>78.48</v>
          </cell>
          <cell r="U55373">
            <v>1</v>
          </cell>
        </row>
        <row r="55374">
          <cell r="A55374">
            <v>193705</v>
          </cell>
          <cell r="H55374">
            <v>100200</v>
          </cell>
          <cell r="U55374">
            <v>1</v>
          </cell>
        </row>
        <row r="55375">
          <cell r="A55375">
            <v>193929</v>
          </cell>
          <cell r="H55375">
            <v>360</v>
          </cell>
          <cell r="U55375">
            <v>1</v>
          </cell>
        </row>
        <row r="55376">
          <cell r="A55376">
            <v>193929</v>
          </cell>
          <cell r="H55376">
            <v>120</v>
          </cell>
          <cell r="U55376">
            <v>1</v>
          </cell>
        </row>
        <row r="55377">
          <cell r="A55377">
            <v>194149</v>
          </cell>
          <cell r="H55377">
            <v>863.28</v>
          </cell>
          <cell r="U55377">
            <v>1</v>
          </cell>
        </row>
        <row r="55378">
          <cell r="A55378">
            <v>194205</v>
          </cell>
          <cell r="H55378">
            <v>5130</v>
          </cell>
          <cell r="U55378">
            <v>1</v>
          </cell>
        </row>
        <row r="55379">
          <cell r="A55379">
            <v>194205</v>
          </cell>
          <cell r="H55379">
            <v>4200</v>
          </cell>
          <cell r="U55379">
            <v>1</v>
          </cell>
        </row>
        <row r="55380">
          <cell r="A55380">
            <v>194233</v>
          </cell>
          <cell r="H55380">
            <v>5130</v>
          </cell>
          <cell r="U55380">
            <v>1</v>
          </cell>
        </row>
        <row r="55381">
          <cell r="A55381">
            <v>194233</v>
          </cell>
          <cell r="H55381">
            <v>4200</v>
          </cell>
          <cell r="U55381">
            <v>1</v>
          </cell>
        </row>
        <row r="55382">
          <cell r="A55382">
            <v>194234</v>
          </cell>
          <cell r="H55382">
            <v>5130</v>
          </cell>
          <cell r="U55382">
            <v>1</v>
          </cell>
        </row>
        <row r="55383">
          <cell r="A55383">
            <v>194234</v>
          </cell>
          <cell r="H55383">
            <v>4200</v>
          </cell>
          <cell r="U55383">
            <v>1</v>
          </cell>
        </row>
        <row r="55384">
          <cell r="A55384">
            <v>194235</v>
          </cell>
          <cell r="H55384">
            <v>5130</v>
          </cell>
          <cell r="U55384">
            <v>1</v>
          </cell>
        </row>
        <row r="55385">
          <cell r="A55385">
            <v>194235</v>
          </cell>
          <cell r="H55385">
            <v>4200</v>
          </cell>
          <cell r="U55385">
            <v>1</v>
          </cell>
        </row>
        <row r="55386">
          <cell r="A55386">
            <v>194237</v>
          </cell>
          <cell r="H55386">
            <v>5130</v>
          </cell>
          <cell r="U55386">
            <v>1</v>
          </cell>
        </row>
        <row r="55387">
          <cell r="A55387">
            <v>194237</v>
          </cell>
          <cell r="H55387">
            <v>4200</v>
          </cell>
          <cell r="U55387">
            <v>1</v>
          </cell>
        </row>
        <row r="55388">
          <cell r="A55388">
            <v>194250</v>
          </cell>
          <cell r="H55388">
            <v>5130</v>
          </cell>
          <cell r="U55388">
            <v>1</v>
          </cell>
        </row>
        <row r="55389">
          <cell r="A55389">
            <v>194250</v>
          </cell>
          <cell r="H55389">
            <v>4200</v>
          </cell>
          <cell r="U55389">
            <v>1</v>
          </cell>
        </row>
        <row r="55390">
          <cell r="A55390">
            <v>194538</v>
          </cell>
          <cell r="H55390">
            <v>785.05</v>
          </cell>
          <cell r="U55390">
            <v>1</v>
          </cell>
        </row>
        <row r="55391">
          <cell r="A55391">
            <v>194538</v>
          </cell>
          <cell r="H55391">
            <v>12431</v>
          </cell>
          <cell r="U55391">
            <v>1</v>
          </cell>
        </row>
        <row r="55392">
          <cell r="A55392">
            <v>194627</v>
          </cell>
          <cell r="H55392">
            <v>130272</v>
          </cell>
          <cell r="U55392">
            <v>1</v>
          </cell>
        </row>
        <row r="55393">
          <cell r="A55393">
            <v>194636</v>
          </cell>
          <cell r="H55393">
            <v>14100</v>
          </cell>
          <cell r="U55393">
            <v>1</v>
          </cell>
        </row>
        <row r="55394">
          <cell r="A55394">
            <v>194636</v>
          </cell>
          <cell r="H55394">
            <v>342.77</v>
          </cell>
          <cell r="U55394">
            <v>1</v>
          </cell>
        </row>
        <row r="55395">
          <cell r="A55395">
            <v>194636</v>
          </cell>
          <cell r="H55395">
            <v>2002</v>
          </cell>
          <cell r="U55395">
            <v>1</v>
          </cell>
        </row>
        <row r="55396">
          <cell r="A55396">
            <v>200450</v>
          </cell>
          <cell r="H55396">
            <v>7739</v>
          </cell>
          <cell r="U55396">
            <v>1</v>
          </cell>
        </row>
        <row r="55397">
          <cell r="A55397">
            <v>502065</v>
          </cell>
          <cell r="H55397">
            <v>8835</v>
          </cell>
          <cell r="U55397">
            <v>1</v>
          </cell>
        </row>
        <row r="55398">
          <cell r="A55398">
            <v>502066</v>
          </cell>
          <cell r="H55398">
            <v>3744</v>
          </cell>
          <cell r="U55398">
            <v>1</v>
          </cell>
        </row>
        <row r="55399">
          <cell r="A55399">
            <v>503005</v>
          </cell>
          <cell r="H55399">
            <v>162.5</v>
          </cell>
          <cell r="U55399">
            <v>1</v>
          </cell>
        </row>
        <row r="55400">
          <cell r="A55400">
            <v>503005</v>
          </cell>
          <cell r="H55400">
            <v>8856</v>
          </cell>
          <cell r="U55400">
            <v>1</v>
          </cell>
        </row>
        <row r="55401">
          <cell r="A55401" t="str">
            <v>A58289</v>
          </cell>
          <cell r="H55401">
            <v>2746.8</v>
          </cell>
          <cell r="U55401">
            <v>1</v>
          </cell>
        </row>
        <row r="55402">
          <cell r="A55402" t="str">
            <v>A59539</v>
          </cell>
          <cell r="H55402">
            <v>950</v>
          </cell>
          <cell r="U55402">
            <v>1</v>
          </cell>
        </row>
        <row r="55403">
          <cell r="A55403" t="str">
            <v>A59539</v>
          </cell>
          <cell r="H55403">
            <v>1014</v>
          </cell>
          <cell r="U55403">
            <v>1</v>
          </cell>
        </row>
        <row r="55404">
          <cell r="A55404" t="str">
            <v>A59539</v>
          </cell>
          <cell r="H55404">
            <v>6860</v>
          </cell>
          <cell r="U55404">
            <v>1</v>
          </cell>
        </row>
        <row r="55405">
          <cell r="A55405" t="str">
            <v>A60646</v>
          </cell>
          <cell r="H55405">
            <v>1917.6</v>
          </cell>
          <cell r="U55405">
            <v>1</v>
          </cell>
        </row>
        <row r="55406">
          <cell r="A55406" t="str">
            <v>A61083</v>
          </cell>
          <cell r="H55406">
            <v>3456</v>
          </cell>
          <cell r="U55406">
            <v>1</v>
          </cell>
        </row>
        <row r="55407">
          <cell r="A55407" t="str">
            <v>A61697</v>
          </cell>
          <cell r="H55407">
            <v>520</v>
          </cell>
          <cell r="U55407">
            <v>1</v>
          </cell>
        </row>
        <row r="55408">
          <cell r="A55408" t="str">
            <v>A61697</v>
          </cell>
          <cell r="H55408">
            <v>576</v>
          </cell>
          <cell r="U55408">
            <v>1</v>
          </cell>
        </row>
        <row r="55409">
          <cell r="A55409">
            <v>101034</v>
          </cell>
          <cell r="H55409">
            <v>21780</v>
          </cell>
          <cell r="U55409">
            <v>1</v>
          </cell>
        </row>
        <row r="55410">
          <cell r="A55410">
            <v>101218</v>
          </cell>
          <cell r="H55410">
            <v>151.19999999999999</v>
          </cell>
          <cell r="U55410">
            <v>1</v>
          </cell>
        </row>
        <row r="55411">
          <cell r="A55411">
            <v>101219</v>
          </cell>
          <cell r="H55411">
            <v>3456</v>
          </cell>
          <cell r="U55411">
            <v>1</v>
          </cell>
        </row>
        <row r="55412">
          <cell r="A55412">
            <v>101373</v>
          </cell>
          <cell r="H55412">
            <v>399</v>
          </cell>
          <cell r="U55412">
            <v>1</v>
          </cell>
        </row>
        <row r="55413">
          <cell r="A55413">
            <v>101529</v>
          </cell>
          <cell r="H55413">
            <v>208</v>
          </cell>
          <cell r="U55413">
            <v>1</v>
          </cell>
        </row>
        <row r="55414">
          <cell r="A55414">
            <v>101529</v>
          </cell>
          <cell r="H55414">
            <v>7800</v>
          </cell>
          <cell r="U55414">
            <v>1</v>
          </cell>
        </row>
        <row r="55415">
          <cell r="A55415">
            <v>101905</v>
          </cell>
          <cell r="H55415">
            <v>360</v>
          </cell>
          <cell r="U55415">
            <v>1</v>
          </cell>
        </row>
        <row r="55416">
          <cell r="A55416">
            <v>190423</v>
          </cell>
          <cell r="H55416">
            <v>2880</v>
          </cell>
          <cell r="U55416">
            <v>1</v>
          </cell>
        </row>
        <row r="55417">
          <cell r="A55417">
            <v>190423</v>
          </cell>
          <cell r="H55417">
            <v>748</v>
          </cell>
          <cell r="U55417">
            <v>1</v>
          </cell>
        </row>
        <row r="55418">
          <cell r="A55418">
            <v>190423</v>
          </cell>
          <cell r="H55418">
            <v>202</v>
          </cell>
          <cell r="U55418">
            <v>1</v>
          </cell>
        </row>
        <row r="55419">
          <cell r="A55419">
            <v>190423</v>
          </cell>
          <cell r="H55419">
            <v>180</v>
          </cell>
          <cell r="U55419">
            <v>1</v>
          </cell>
        </row>
        <row r="55420">
          <cell r="A55420">
            <v>190423</v>
          </cell>
          <cell r="H55420">
            <v>320</v>
          </cell>
          <cell r="U55420">
            <v>1</v>
          </cell>
        </row>
        <row r="55421">
          <cell r="A55421">
            <v>190423</v>
          </cell>
          <cell r="H55421">
            <v>240</v>
          </cell>
          <cell r="U55421">
            <v>1</v>
          </cell>
        </row>
        <row r="55422">
          <cell r="A55422">
            <v>190423</v>
          </cell>
          <cell r="H55422">
            <v>608</v>
          </cell>
          <cell r="U55422">
            <v>1</v>
          </cell>
        </row>
        <row r="55423">
          <cell r="A55423">
            <v>192052</v>
          </cell>
          <cell r="H55423">
            <v>8750</v>
          </cell>
          <cell r="U55423">
            <v>1</v>
          </cell>
        </row>
        <row r="55424">
          <cell r="A55424">
            <v>192053</v>
          </cell>
          <cell r="H55424">
            <v>5750</v>
          </cell>
          <cell r="U55424">
            <v>1</v>
          </cell>
        </row>
        <row r="55425">
          <cell r="A55425">
            <v>192483</v>
          </cell>
          <cell r="H55425">
            <v>577</v>
          </cell>
          <cell r="U55425">
            <v>1</v>
          </cell>
        </row>
        <row r="55426">
          <cell r="A55426">
            <v>192483</v>
          </cell>
          <cell r="H55426">
            <v>7440</v>
          </cell>
          <cell r="U55426">
            <v>1</v>
          </cell>
        </row>
        <row r="55427">
          <cell r="A55427">
            <v>192742</v>
          </cell>
          <cell r="H55427">
            <v>10800</v>
          </cell>
          <cell r="U55427">
            <v>1</v>
          </cell>
        </row>
        <row r="55428">
          <cell r="A55428">
            <v>193066</v>
          </cell>
          <cell r="H55428">
            <v>15840</v>
          </cell>
          <cell r="U55428">
            <v>1</v>
          </cell>
        </row>
        <row r="55429">
          <cell r="A55429">
            <v>193633</v>
          </cell>
          <cell r="H55429">
            <v>1034</v>
          </cell>
          <cell r="U55429">
            <v>1</v>
          </cell>
        </row>
        <row r="55430">
          <cell r="A55430">
            <v>193777</v>
          </cell>
          <cell r="H55430">
            <v>4320</v>
          </cell>
          <cell r="U55430">
            <v>1</v>
          </cell>
        </row>
        <row r="55431">
          <cell r="A55431">
            <v>193818</v>
          </cell>
          <cell r="H55431">
            <v>1060</v>
          </cell>
          <cell r="U55431">
            <v>1</v>
          </cell>
        </row>
        <row r="55432">
          <cell r="A55432">
            <v>193818</v>
          </cell>
          <cell r="H55432">
            <v>354.13</v>
          </cell>
          <cell r="U55432">
            <v>1</v>
          </cell>
        </row>
        <row r="55433">
          <cell r="A55433">
            <v>194158</v>
          </cell>
          <cell r="H55433">
            <v>7920</v>
          </cell>
          <cell r="U55433">
            <v>1</v>
          </cell>
        </row>
        <row r="55434">
          <cell r="A55434">
            <v>502065</v>
          </cell>
          <cell r="H55434">
            <v>7020</v>
          </cell>
          <cell r="U55434">
            <v>1</v>
          </cell>
        </row>
        <row r="55435">
          <cell r="A55435">
            <v>502440</v>
          </cell>
          <cell r="H55435">
            <v>2670</v>
          </cell>
          <cell r="U55435">
            <v>1</v>
          </cell>
        </row>
        <row r="55436">
          <cell r="A55436">
            <v>502981</v>
          </cell>
          <cell r="H55436">
            <v>3720</v>
          </cell>
          <cell r="U55436">
            <v>1</v>
          </cell>
        </row>
        <row r="55437">
          <cell r="A55437">
            <v>503011</v>
          </cell>
          <cell r="H55437">
            <v>5400</v>
          </cell>
          <cell r="U55437">
            <v>1</v>
          </cell>
        </row>
        <row r="55438">
          <cell r="A55438" t="str">
            <v>A60080</v>
          </cell>
          <cell r="H55438">
            <v>6372</v>
          </cell>
          <cell r="U55438">
            <v>1</v>
          </cell>
        </row>
        <row r="55439">
          <cell r="A55439" t="str">
            <v>A60428</v>
          </cell>
          <cell r="H55439">
            <v>1080</v>
          </cell>
          <cell r="U55439">
            <v>1</v>
          </cell>
        </row>
        <row r="55440">
          <cell r="A55440" t="str">
            <v>A61517</v>
          </cell>
          <cell r="H55440">
            <v>1440</v>
          </cell>
          <cell r="U55440">
            <v>1</v>
          </cell>
        </row>
        <row r="55441">
          <cell r="A55441" t="str">
            <v>A62236</v>
          </cell>
          <cell r="H55441">
            <v>4140</v>
          </cell>
          <cell r="U55441">
            <v>1</v>
          </cell>
        </row>
        <row r="55442">
          <cell r="A55442" t="str">
            <v>A62585</v>
          </cell>
          <cell r="H55442">
            <v>530</v>
          </cell>
          <cell r="U55442">
            <v>1</v>
          </cell>
        </row>
        <row r="55443">
          <cell r="A55443" t="str">
            <v>A62585</v>
          </cell>
          <cell r="H55443">
            <v>23064</v>
          </cell>
          <cell r="U55443">
            <v>1</v>
          </cell>
        </row>
        <row r="55444">
          <cell r="A55444">
            <v>100285</v>
          </cell>
          <cell r="H55444">
            <v>171.5</v>
          </cell>
          <cell r="U55444">
            <v>1</v>
          </cell>
        </row>
        <row r="55445">
          <cell r="A55445">
            <v>100285</v>
          </cell>
          <cell r="H55445">
            <v>754.6</v>
          </cell>
          <cell r="U55445">
            <v>1</v>
          </cell>
        </row>
        <row r="55446">
          <cell r="A55446">
            <v>100708</v>
          </cell>
          <cell r="H55446">
            <v>10560</v>
          </cell>
          <cell r="U55446">
            <v>1</v>
          </cell>
        </row>
        <row r="55447">
          <cell r="A55447">
            <v>100762</v>
          </cell>
          <cell r="H55447">
            <v>142.5</v>
          </cell>
          <cell r="U55447">
            <v>1</v>
          </cell>
        </row>
        <row r="55448">
          <cell r="A55448">
            <v>100762</v>
          </cell>
          <cell r="H55448">
            <v>4800</v>
          </cell>
          <cell r="U55448">
            <v>1</v>
          </cell>
        </row>
        <row r="55449">
          <cell r="A55449">
            <v>100762</v>
          </cell>
          <cell r="H55449">
            <v>960</v>
          </cell>
          <cell r="U55449">
            <v>1</v>
          </cell>
        </row>
        <row r="55450">
          <cell r="A55450">
            <v>100926</v>
          </cell>
          <cell r="H55450">
            <v>187.5</v>
          </cell>
          <cell r="U55450">
            <v>1</v>
          </cell>
        </row>
        <row r="55451">
          <cell r="A55451">
            <v>100926</v>
          </cell>
          <cell r="H55451">
            <v>21566.880000000001</v>
          </cell>
          <cell r="U55451">
            <v>1</v>
          </cell>
        </row>
        <row r="55452">
          <cell r="A55452">
            <v>101849</v>
          </cell>
          <cell r="H55452">
            <v>17160</v>
          </cell>
          <cell r="U55452">
            <v>1</v>
          </cell>
        </row>
        <row r="55453">
          <cell r="A55453">
            <v>101849</v>
          </cell>
          <cell r="H55453">
            <v>130</v>
          </cell>
          <cell r="U55453">
            <v>1</v>
          </cell>
        </row>
        <row r="55454">
          <cell r="A55454">
            <v>102488</v>
          </cell>
          <cell r="H55454">
            <v>1387.5</v>
          </cell>
          <cell r="U55454">
            <v>1</v>
          </cell>
        </row>
        <row r="55455">
          <cell r="A55455">
            <v>102530</v>
          </cell>
          <cell r="H55455">
            <v>25100</v>
          </cell>
          <cell r="U55455">
            <v>1</v>
          </cell>
        </row>
        <row r="55456">
          <cell r="A55456">
            <v>102622</v>
          </cell>
          <cell r="H55456">
            <v>6268.65</v>
          </cell>
          <cell r="U55456">
            <v>1</v>
          </cell>
        </row>
        <row r="55457">
          <cell r="A55457">
            <v>191369</v>
          </cell>
          <cell r="H55457">
            <v>150</v>
          </cell>
          <cell r="U55457">
            <v>1</v>
          </cell>
        </row>
        <row r="55458">
          <cell r="A55458">
            <v>191369</v>
          </cell>
          <cell r="H55458">
            <v>3540</v>
          </cell>
          <cell r="U55458">
            <v>1</v>
          </cell>
        </row>
        <row r="55459">
          <cell r="A55459">
            <v>191432</v>
          </cell>
          <cell r="H55459">
            <v>1152</v>
          </cell>
          <cell r="U55459">
            <v>1</v>
          </cell>
        </row>
        <row r="55460">
          <cell r="A55460">
            <v>192095</v>
          </cell>
          <cell r="H55460">
            <v>11040</v>
          </cell>
          <cell r="U55460">
            <v>1</v>
          </cell>
        </row>
        <row r="55461">
          <cell r="A55461">
            <v>193398</v>
          </cell>
          <cell r="H55461">
            <v>2307.1999999999998</v>
          </cell>
          <cell r="U55461">
            <v>1</v>
          </cell>
        </row>
        <row r="55462">
          <cell r="A55462">
            <v>193828</v>
          </cell>
          <cell r="H55462">
            <v>1860</v>
          </cell>
          <cell r="U55462">
            <v>1</v>
          </cell>
        </row>
        <row r="55463">
          <cell r="A55463">
            <v>500928</v>
          </cell>
          <cell r="H55463">
            <v>3492</v>
          </cell>
          <cell r="U55463">
            <v>1</v>
          </cell>
        </row>
        <row r="55464">
          <cell r="A55464">
            <v>900223</v>
          </cell>
          <cell r="H55464">
            <v>2592</v>
          </cell>
          <cell r="U55464">
            <v>1</v>
          </cell>
        </row>
        <row r="55465">
          <cell r="A55465" t="str">
            <v>A01203</v>
          </cell>
          <cell r="H55465">
            <v>360</v>
          </cell>
          <cell r="U55465">
            <v>1</v>
          </cell>
        </row>
        <row r="55466">
          <cell r="A55466" t="str">
            <v>A01203</v>
          </cell>
          <cell r="H55466">
            <v>1584</v>
          </cell>
          <cell r="U55466">
            <v>1</v>
          </cell>
        </row>
        <row r="55467">
          <cell r="A55467" t="str">
            <v>A01203</v>
          </cell>
          <cell r="H55467">
            <v>10960</v>
          </cell>
          <cell r="U55467">
            <v>1</v>
          </cell>
        </row>
        <row r="55468">
          <cell r="A55468" t="str">
            <v>A61709</v>
          </cell>
          <cell r="H55468">
            <v>150</v>
          </cell>
          <cell r="U55468">
            <v>1</v>
          </cell>
        </row>
        <row r="55469">
          <cell r="A55469" t="str">
            <v>A61709</v>
          </cell>
          <cell r="H55469">
            <v>816</v>
          </cell>
          <cell r="U55469">
            <v>1</v>
          </cell>
        </row>
        <row r="55470">
          <cell r="A55470" t="str">
            <v>A62645</v>
          </cell>
          <cell r="H55470">
            <v>517</v>
          </cell>
          <cell r="U55470">
            <v>1</v>
          </cell>
        </row>
        <row r="55471">
          <cell r="A55471" t="str">
            <v>A62645</v>
          </cell>
          <cell r="H55471">
            <v>296.25</v>
          </cell>
          <cell r="U55471">
            <v>1</v>
          </cell>
        </row>
        <row r="55472">
          <cell r="A55472" t="str">
            <v>A62645</v>
          </cell>
          <cell r="H55472">
            <v>4272</v>
          </cell>
          <cell r="U55472">
            <v>1</v>
          </cell>
        </row>
        <row r="55473">
          <cell r="A55473">
            <v>101218</v>
          </cell>
          <cell r="H55473">
            <v>151.19999999999999</v>
          </cell>
          <cell r="U55473">
            <v>1</v>
          </cell>
        </row>
        <row r="55474">
          <cell r="A55474">
            <v>190061</v>
          </cell>
          <cell r="H55474">
            <v>6392</v>
          </cell>
          <cell r="U55474">
            <v>1</v>
          </cell>
        </row>
        <row r="55475">
          <cell r="A55475">
            <v>191850</v>
          </cell>
          <cell r="H55475">
            <v>42828</v>
          </cell>
          <cell r="U55475">
            <v>1</v>
          </cell>
        </row>
        <row r="55476">
          <cell r="A55476">
            <v>192868</v>
          </cell>
          <cell r="H55476">
            <v>11150</v>
          </cell>
          <cell r="U55476">
            <v>1</v>
          </cell>
        </row>
        <row r="55477">
          <cell r="A55477">
            <v>193474</v>
          </cell>
          <cell r="H55477">
            <v>0.24</v>
          </cell>
          <cell r="U55477">
            <v>1</v>
          </cell>
        </row>
        <row r="55478">
          <cell r="A55478">
            <v>193474</v>
          </cell>
          <cell r="H55478">
            <v>636</v>
          </cell>
          <cell r="U55478">
            <v>1</v>
          </cell>
        </row>
        <row r="55479">
          <cell r="A55479">
            <v>501596</v>
          </cell>
          <cell r="H55479">
            <v>520</v>
          </cell>
          <cell r="U55479">
            <v>1</v>
          </cell>
        </row>
        <row r="55480">
          <cell r="A55480">
            <v>501698</v>
          </cell>
          <cell r="H55480">
            <v>5616</v>
          </cell>
          <cell r="U55480">
            <v>1</v>
          </cell>
        </row>
        <row r="55481">
          <cell r="A55481">
            <v>502580</v>
          </cell>
          <cell r="H55481">
            <v>2304</v>
          </cell>
          <cell r="U55481">
            <v>1</v>
          </cell>
        </row>
        <row r="55482">
          <cell r="A55482">
            <v>502824</v>
          </cell>
          <cell r="H55482">
            <v>17365.2</v>
          </cell>
          <cell r="U55482">
            <v>1</v>
          </cell>
        </row>
        <row r="55483">
          <cell r="A55483">
            <v>502914</v>
          </cell>
          <cell r="H55483">
            <v>1596</v>
          </cell>
          <cell r="U55483">
            <v>1</v>
          </cell>
        </row>
        <row r="55484">
          <cell r="A55484">
            <v>502943</v>
          </cell>
          <cell r="H55484">
            <v>1413</v>
          </cell>
          <cell r="U55484">
            <v>1</v>
          </cell>
        </row>
        <row r="55485">
          <cell r="A55485">
            <v>502943</v>
          </cell>
          <cell r="H55485">
            <v>129.6</v>
          </cell>
          <cell r="U55485">
            <v>1</v>
          </cell>
        </row>
        <row r="55486">
          <cell r="A55486" t="str">
            <v>A62535</v>
          </cell>
          <cell r="H55486">
            <v>910</v>
          </cell>
          <cell r="U55486">
            <v>1</v>
          </cell>
        </row>
        <row r="55487">
          <cell r="A55487" t="str">
            <v>A62658</v>
          </cell>
          <cell r="H55487">
            <v>708</v>
          </cell>
          <cell r="U55487">
            <v>1</v>
          </cell>
        </row>
        <row r="55488">
          <cell r="A55488" t="str">
            <v>A62659</v>
          </cell>
          <cell r="H55488">
            <v>530</v>
          </cell>
          <cell r="U55488">
            <v>1</v>
          </cell>
        </row>
        <row r="55489">
          <cell r="A55489" t="str">
            <v>A62659</v>
          </cell>
          <cell r="H55489">
            <v>157.5</v>
          </cell>
          <cell r="U55489">
            <v>1</v>
          </cell>
        </row>
        <row r="55490">
          <cell r="A55490" t="str">
            <v>A62659</v>
          </cell>
          <cell r="H55490">
            <v>1656</v>
          </cell>
          <cell r="U55490">
            <v>1</v>
          </cell>
        </row>
        <row r="55491">
          <cell r="A55491">
            <v>191742</v>
          </cell>
          <cell r="H55491">
            <v>8184</v>
          </cell>
          <cell r="U55491">
            <v>1</v>
          </cell>
        </row>
        <row r="55492">
          <cell r="A55492">
            <v>192705</v>
          </cell>
          <cell r="H55492">
            <v>31200</v>
          </cell>
          <cell r="U55492">
            <v>1</v>
          </cell>
        </row>
        <row r="55493">
          <cell r="A55493">
            <v>192705</v>
          </cell>
          <cell r="H55493">
            <v>3454</v>
          </cell>
          <cell r="U55493">
            <v>1</v>
          </cell>
        </row>
        <row r="55494">
          <cell r="A55494" t="str">
            <v>A60646</v>
          </cell>
          <cell r="H55494">
            <v>1917.6</v>
          </cell>
          <cell r="U55494">
            <v>1</v>
          </cell>
        </row>
        <row r="55495">
          <cell r="A55495" t="str">
            <v>A60646</v>
          </cell>
          <cell r="H55495">
            <v>3835.2</v>
          </cell>
          <cell r="U55495">
            <v>1</v>
          </cell>
        </row>
        <row r="55496">
          <cell r="A55496" t="str">
            <v>A62650</v>
          </cell>
          <cell r="H55496">
            <v>530</v>
          </cell>
          <cell r="U55496">
            <v>1</v>
          </cell>
        </row>
        <row r="55497">
          <cell r="A55497" t="str">
            <v>A62650</v>
          </cell>
          <cell r="H55497">
            <v>63</v>
          </cell>
          <cell r="U55497">
            <v>1</v>
          </cell>
        </row>
        <row r="55498">
          <cell r="A55498">
            <v>190537</v>
          </cell>
          <cell r="H55498">
            <v>14400</v>
          </cell>
          <cell r="U55498">
            <v>1</v>
          </cell>
        </row>
        <row r="55499">
          <cell r="A55499">
            <v>502943</v>
          </cell>
          <cell r="H55499">
            <v>1413</v>
          </cell>
          <cell r="U55499">
            <v>1</v>
          </cell>
        </row>
        <row r="55500">
          <cell r="A55500">
            <v>502943</v>
          </cell>
          <cell r="H55500">
            <v>129.6</v>
          </cell>
          <cell r="U55500">
            <v>1</v>
          </cell>
        </row>
        <row r="55501">
          <cell r="A55501">
            <v>700065</v>
          </cell>
          <cell r="H55501">
            <v>517</v>
          </cell>
          <cell r="U55501">
            <v>1</v>
          </cell>
        </row>
        <row r="55502">
          <cell r="A55502">
            <v>700065</v>
          </cell>
          <cell r="H55502">
            <v>10620</v>
          </cell>
          <cell r="U55502">
            <v>1</v>
          </cell>
        </row>
        <row r="55503">
          <cell r="A55503">
            <v>800237</v>
          </cell>
          <cell r="H55503">
            <v>4968</v>
          </cell>
          <cell r="U55503">
            <v>1</v>
          </cell>
        </row>
        <row r="55504">
          <cell r="A55504" t="str">
            <v>A59655</v>
          </cell>
          <cell r="H55504">
            <v>16200</v>
          </cell>
          <cell r="U55504">
            <v>1</v>
          </cell>
        </row>
        <row r="55505">
          <cell r="A55505" t="str">
            <v>A60517</v>
          </cell>
          <cell r="H55505">
            <v>17415</v>
          </cell>
          <cell r="U55505">
            <v>1</v>
          </cell>
        </row>
        <row r="55506">
          <cell r="A55506">
            <v>100036</v>
          </cell>
          <cell r="H55506">
            <v>3600</v>
          </cell>
          <cell r="U55506">
            <v>1</v>
          </cell>
        </row>
        <row r="55507">
          <cell r="A55507">
            <v>100476</v>
          </cell>
          <cell r="H55507">
            <v>33000</v>
          </cell>
          <cell r="U55507">
            <v>1</v>
          </cell>
        </row>
        <row r="55508">
          <cell r="A55508">
            <v>100476</v>
          </cell>
          <cell r="H55508">
            <v>1551</v>
          </cell>
          <cell r="U55508">
            <v>1</v>
          </cell>
        </row>
        <row r="55509">
          <cell r="A55509">
            <v>101217</v>
          </cell>
          <cell r="H55509">
            <v>453.6</v>
          </cell>
          <cell r="U55509">
            <v>1</v>
          </cell>
        </row>
        <row r="55510">
          <cell r="A55510">
            <v>101529</v>
          </cell>
          <cell r="H55510">
            <v>250</v>
          </cell>
          <cell r="U55510">
            <v>1</v>
          </cell>
        </row>
        <row r="55511">
          <cell r="A55511">
            <v>101529</v>
          </cell>
          <cell r="H55511">
            <v>11700</v>
          </cell>
          <cell r="U55511">
            <v>1</v>
          </cell>
        </row>
        <row r="55512">
          <cell r="A55512">
            <v>101788</v>
          </cell>
          <cell r="H55512">
            <v>5358.6</v>
          </cell>
          <cell r="U55512">
            <v>1</v>
          </cell>
        </row>
        <row r="55513">
          <cell r="A55513">
            <v>102418</v>
          </cell>
          <cell r="H55513">
            <v>471</v>
          </cell>
          <cell r="U55513">
            <v>1</v>
          </cell>
        </row>
        <row r="55514">
          <cell r="A55514">
            <v>191245</v>
          </cell>
          <cell r="H55514">
            <v>18000</v>
          </cell>
          <cell r="U55514">
            <v>1</v>
          </cell>
        </row>
        <row r="55515">
          <cell r="A55515">
            <v>192227</v>
          </cell>
          <cell r="H55515">
            <v>3120</v>
          </cell>
          <cell r="U55515">
            <v>1</v>
          </cell>
        </row>
        <row r="55516">
          <cell r="A55516">
            <v>192227</v>
          </cell>
          <cell r="H55516">
            <v>1560</v>
          </cell>
          <cell r="U55516">
            <v>1</v>
          </cell>
        </row>
        <row r="55517">
          <cell r="A55517" t="str">
            <v>A60646</v>
          </cell>
          <cell r="H55517">
            <v>1534.08</v>
          </cell>
          <cell r="U55517">
            <v>1</v>
          </cell>
        </row>
        <row r="55518">
          <cell r="A55518" t="str">
            <v>A60646</v>
          </cell>
          <cell r="H55518">
            <v>1917.6</v>
          </cell>
          <cell r="U55518">
            <v>1</v>
          </cell>
        </row>
        <row r="55519">
          <cell r="A55519" t="str">
            <v>A60839</v>
          </cell>
          <cell r="H55519">
            <v>21466.2</v>
          </cell>
          <cell r="U55519">
            <v>1</v>
          </cell>
        </row>
        <row r="55520">
          <cell r="A55520" t="str">
            <v>A60843</v>
          </cell>
          <cell r="H55520">
            <v>12266.4</v>
          </cell>
          <cell r="U55520">
            <v>1</v>
          </cell>
        </row>
        <row r="55521">
          <cell r="A55521" t="str">
            <v>A62682</v>
          </cell>
          <cell r="H55521">
            <v>520</v>
          </cell>
          <cell r="U55521">
            <v>1</v>
          </cell>
        </row>
        <row r="55522">
          <cell r="A55522" t="str">
            <v>A62682</v>
          </cell>
          <cell r="H55522">
            <v>202</v>
          </cell>
          <cell r="U55522">
            <v>1</v>
          </cell>
        </row>
        <row r="55523">
          <cell r="A55523" t="str">
            <v>A62682</v>
          </cell>
          <cell r="H55523">
            <v>1440</v>
          </cell>
          <cell r="U55523">
            <v>1</v>
          </cell>
        </row>
        <row r="55524">
          <cell r="A55524" t="str">
            <v>A62685</v>
          </cell>
          <cell r="H55524">
            <v>1620</v>
          </cell>
          <cell r="U55524">
            <v>1</v>
          </cell>
        </row>
        <row r="55525">
          <cell r="A55525" t="str">
            <v>A62685</v>
          </cell>
          <cell r="H55525">
            <v>135</v>
          </cell>
          <cell r="U55525">
            <v>1</v>
          </cell>
        </row>
        <row r="55526">
          <cell r="A55526" t="str">
            <v>A62685</v>
          </cell>
          <cell r="H55526">
            <v>691.4</v>
          </cell>
          <cell r="U55526">
            <v>1</v>
          </cell>
        </row>
        <row r="55527">
          <cell r="A55527">
            <v>102418</v>
          </cell>
          <cell r="H55527">
            <v>43.2</v>
          </cell>
          <cell r="U55527">
            <v>1</v>
          </cell>
        </row>
        <row r="55528">
          <cell r="A55528">
            <v>191007</v>
          </cell>
          <cell r="H55528">
            <v>24619.32</v>
          </cell>
          <cell r="U55528">
            <v>1</v>
          </cell>
        </row>
        <row r="55529">
          <cell r="A55529">
            <v>192391</v>
          </cell>
          <cell r="H55529">
            <v>5400</v>
          </cell>
          <cell r="U55529">
            <v>1</v>
          </cell>
        </row>
        <row r="55530">
          <cell r="A55530" t="str">
            <v>A59098</v>
          </cell>
          <cell r="H55530">
            <v>4860</v>
          </cell>
          <cell r="U55530">
            <v>1</v>
          </cell>
        </row>
        <row r="55531">
          <cell r="A55531" t="str">
            <v>A60517</v>
          </cell>
          <cell r="H55531">
            <v>17415</v>
          </cell>
          <cell r="U55531">
            <v>1</v>
          </cell>
        </row>
        <row r="55532">
          <cell r="A55532">
            <v>100036</v>
          </cell>
          <cell r="H55532">
            <v>6600</v>
          </cell>
          <cell r="U55532">
            <v>1</v>
          </cell>
        </row>
        <row r="55533">
          <cell r="A55533">
            <v>100285</v>
          </cell>
          <cell r="H55533">
            <v>8400</v>
          </cell>
          <cell r="U55533">
            <v>1</v>
          </cell>
        </row>
        <row r="55534">
          <cell r="A55534">
            <v>100285</v>
          </cell>
          <cell r="H55534">
            <v>4200</v>
          </cell>
          <cell r="U55534">
            <v>1</v>
          </cell>
        </row>
        <row r="55535">
          <cell r="A55535">
            <v>102448</v>
          </cell>
          <cell r="H55535">
            <v>600</v>
          </cell>
          <cell r="U55535">
            <v>1</v>
          </cell>
        </row>
        <row r="55536">
          <cell r="A55536">
            <v>102456</v>
          </cell>
          <cell r="H55536">
            <v>600</v>
          </cell>
          <cell r="U55536">
            <v>1</v>
          </cell>
        </row>
        <row r="55537">
          <cell r="A55537">
            <v>102478</v>
          </cell>
          <cell r="H55537">
            <v>1200</v>
          </cell>
          <cell r="U55537">
            <v>1</v>
          </cell>
        </row>
        <row r="55538">
          <cell r="A55538">
            <v>102520</v>
          </cell>
          <cell r="H55538">
            <v>517</v>
          </cell>
          <cell r="U55538">
            <v>1</v>
          </cell>
        </row>
        <row r="55539">
          <cell r="A55539">
            <v>192822</v>
          </cell>
          <cell r="H55539">
            <v>1560</v>
          </cell>
          <cell r="U55539">
            <v>1</v>
          </cell>
        </row>
        <row r="55540">
          <cell r="A55540">
            <v>193448</v>
          </cell>
          <cell r="H55540">
            <v>600</v>
          </cell>
          <cell r="U55540">
            <v>1</v>
          </cell>
        </row>
        <row r="55541">
          <cell r="A55541">
            <v>193726</v>
          </cell>
          <cell r="H55541">
            <v>2521.92</v>
          </cell>
          <cell r="U55541">
            <v>1</v>
          </cell>
        </row>
        <row r="55542">
          <cell r="A55542">
            <v>500120</v>
          </cell>
          <cell r="H55542">
            <v>2400</v>
          </cell>
          <cell r="U55542">
            <v>1</v>
          </cell>
        </row>
        <row r="55543">
          <cell r="A55543" t="str">
            <v>A60127</v>
          </cell>
          <cell r="H55543">
            <v>600</v>
          </cell>
          <cell r="U55543">
            <v>1</v>
          </cell>
        </row>
        <row r="55544">
          <cell r="A55544" t="str">
            <v>A60131</v>
          </cell>
          <cell r="H55544">
            <v>1200</v>
          </cell>
          <cell r="U55544">
            <v>1</v>
          </cell>
        </row>
        <row r="55545">
          <cell r="A55545" t="str">
            <v>A60161</v>
          </cell>
          <cell r="H55545">
            <v>600</v>
          </cell>
          <cell r="U55545">
            <v>1</v>
          </cell>
        </row>
        <row r="55546">
          <cell r="A55546" t="str">
            <v>A60283</v>
          </cell>
          <cell r="H55546">
            <v>600</v>
          </cell>
          <cell r="U55546">
            <v>1</v>
          </cell>
        </row>
        <row r="55547">
          <cell r="A55547" t="str">
            <v>A60287</v>
          </cell>
          <cell r="H55547">
            <v>600</v>
          </cell>
          <cell r="U55547">
            <v>1</v>
          </cell>
        </row>
        <row r="55548">
          <cell r="A55548" t="str">
            <v>A61349</v>
          </cell>
          <cell r="H55548">
            <v>1260</v>
          </cell>
          <cell r="U55548">
            <v>1</v>
          </cell>
        </row>
        <row r="55549">
          <cell r="A55549">
            <v>100030</v>
          </cell>
          <cell r="H55549">
            <v>1197</v>
          </cell>
          <cell r="U55549">
            <v>1</v>
          </cell>
        </row>
        <row r="55550">
          <cell r="A55550">
            <v>100181</v>
          </cell>
          <cell r="H55550">
            <v>16200</v>
          </cell>
          <cell r="U55550">
            <v>1</v>
          </cell>
        </row>
        <row r="55551">
          <cell r="A55551">
            <v>100196</v>
          </cell>
          <cell r="H55551">
            <v>816</v>
          </cell>
          <cell r="U55551">
            <v>1</v>
          </cell>
        </row>
        <row r="55552">
          <cell r="A55552">
            <v>100719</v>
          </cell>
          <cell r="H55552">
            <v>425</v>
          </cell>
          <cell r="U55552">
            <v>1</v>
          </cell>
        </row>
        <row r="55553">
          <cell r="A55553">
            <v>100719</v>
          </cell>
          <cell r="H55553">
            <v>576</v>
          </cell>
          <cell r="U55553">
            <v>1</v>
          </cell>
        </row>
        <row r="55554">
          <cell r="A55554">
            <v>100719</v>
          </cell>
          <cell r="H55554">
            <v>336</v>
          </cell>
          <cell r="U55554">
            <v>1</v>
          </cell>
        </row>
        <row r="55555">
          <cell r="A55555">
            <v>100900</v>
          </cell>
          <cell r="H55555">
            <v>816</v>
          </cell>
          <cell r="U55555">
            <v>1</v>
          </cell>
        </row>
        <row r="55556">
          <cell r="A55556">
            <v>101218</v>
          </cell>
          <cell r="H55556">
            <v>403.2</v>
          </cell>
          <cell r="U55556">
            <v>1</v>
          </cell>
        </row>
        <row r="55557">
          <cell r="A55557">
            <v>101219</v>
          </cell>
          <cell r="H55557">
            <v>554.4</v>
          </cell>
          <cell r="U55557">
            <v>1</v>
          </cell>
        </row>
        <row r="55558">
          <cell r="A55558">
            <v>101219</v>
          </cell>
          <cell r="H55558">
            <v>100.8</v>
          </cell>
          <cell r="U55558">
            <v>1</v>
          </cell>
        </row>
        <row r="55559">
          <cell r="A55559">
            <v>102017</v>
          </cell>
          <cell r="H55559">
            <v>480</v>
          </cell>
          <cell r="U55559">
            <v>1</v>
          </cell>
        </row>
        <row r="55560">
          <cell r="A55560">
            <v>102134</v>
          </cell>
          <cell r="H55560">
            <v>480</v>
          </cell>
          <cell r="U55560">
            <v>1</v>
          </cell>
        </row>
        <row r="55561">
          <cell r="A55561">
            <v>102141</v>
          </cell>
          <cell r="H55561">
            <v>288</v>
          </cell>
          <cell r="U55561">
            <v>1</v>
          </cell>
        </row>
        <row r="55562">
          <cell r="A55562">
            <v>102192</v>
          </cell>
          <cell r="H55562">
            <v>480</v>
          </cell>
          <cell r="U55562">
            <v>1</v>
          </cell>
        </row>
        <row r="55563">
          <cell r="A55563">
            <v>102398</v>
          </cell>
          <cell r="H55563">
            <v>480</v>
          </cell>
          <cell r="U55563">
            <v>1</v>
          </cell>
        </row>
        <row r="55564">
          <cell r="A55564">
            <v>191215</v>
          </cell>
          <cell r="H55564">
            <v>4000</v>
          </cell>
          <cell r="U55564">
            <v>1</v>
          </cell>
        </row>
        <row r="55565">
          <cell r="A55565">
            <v>191688</v>
          </cell>
          <cell r="H55565">
            <v>4000</v>
          </cell>
          <cell r="U55565">
            <v>1</v>
          </cell>
        </row>
        <row r="55566">
          <cell r="A55566">
            <v>191776</v>
          </cell>
          <cell r="H55566">
            <v>4000</v>
          </cell>
          <cell r="U55566">
            <v>1</v>
          </cell>
        </row>
        <row r="55567">
          <cell r="A55567">
            <v>900039</v>
          </cell>
          <cell r="H55567">
            <v>453.6</v>
          </cell>
          <cell r="U55567">
            <v>1</v>
          </cell>
        </row>
        <row r="55568">
          <cell r="A55568" t="str">
            <v>A59879</v>
          </cell>
          <cell r="H55568">
            <v>336</v>
          </cell>
          <cell r="U55568">
            <v>1</v>
          </cell>
        </row>
        <row r="55569">
          <cell r="A55569" t="str">
            <v>A61049</v>
          </cell>
          <cell r="H55569">
            <v>4000</v>
          </cell>
          <cell r="U55569">
            <v>1</v>
          </cell>
        </row>
        <row r="55570">
          <cell r="A55570">
            <v>100285</v>
          </cell>
          <cell r="H55570">
            <v>142</v>
          </cell>
          <cell r="U55570">
            <v>1</v>
          </cell>
        </row>
        <row r="55571">
          <cell r="A55571">
            <v>100285</v>
          </cell>
          <cell r="H55571">
            <v>1331.1</v>
          </cell>
          <cell r="U55571">
            <v>1</v>
          </cell>
        </row>
        <row r="55572">
          <cell r="A55572">
            <v>100285</v>
          </cell>
          <cell r="H55572">
            <v>4338.3999999999996</v>
          </cell>
          <cell r="U55572">
            <v>1</v>
          </cell>
        </row>
        <row r="55573">
          <cell r="A55573">
            <v>100285</v>
          </cell>
          <cell r="H55573">
            <v>4836.3</v>
          </cell>
          <cell r="U55573">
            <v>1</v>
          </cell>
        </row>
        <row r="55574">
          <cell r="A55574">
            <v>100285</v>
          </cell>
          <cell r="H55574">
            <v>12176.5</v>
          </cell>
          <cell r="U55574">
            <v>1</v>
          </cell>
        </row>
        <row r="55575">
          <cell r="A55575">
            <v>100285</v>
          </cell>
          <cell r="H55575">
            <v>98.6</v>
          </cell>
          <cell r="U55575">
            <v>1</v>
          </cell>
        </row>
        <row r="55576">
          <cell r="A55576">
            <v>100285</v>
          </cell>
          <cell r="H55576">
            <v>3253.8</v>
          </cell>
          <cell r="U55576">
            <v>1</v>
          </cell>
        </row>
        <row r="55577">
          <cell r="A55577">
            <v>100285</v>
          </cell>
          <cell r="H55577">
            <v>2709.7</v>
          </cell>
          <cell r="U55577">
            <v>1</v>
          </cell>
        </row>
        <row r="55578">
          <cell r="A55578">
            <v>100285</v>
          </cell>
          <cell r="H55578">
            <v>7889</v>
          </cell>
          <cell r="U55578">
            <v>1</v>
          </cell>
        </row>
        <row r="55579">
          <cell r="A55579">
            <v>100925</v>
          </cell>
          <cell r="H55579">
            <v>10800</v>
          </cell>
          <cell r="U55579">
            <v>1</v>
          </cell>
        </row>
        <row r="55580">
          <cell r="A55580">
            <v>101555</v>
          </cell>
          <cell r="H55580">
            <v>1200</v>
          </cell>
          <cell r="U55580">
            <v>1</v>
          </cell>
        </row>
        <row r="55581">
          <cell r="A55581">
            <v>101856</v>
          </cell>
          <cell r="H55581">
            <v>2907</v>
          </cell>
          <cell r="U55581">
            <v>1</v>
          </cell>
        </row>
        <row r="55582">
          <cell r="A55582">
            <v>191430</v>
          </cell>
          <cell r="H55582">
            <v>1257.3900000000001</v>
          </cell>
          <cell r="U55582">
            <v>1</v>
          </cell>
        </row>
        <row r="55583">
          <cell r="A55583">
            <v>191645</v>
          </cell>
          <cell r="H55583">
            <v>490</v>
          </cell>
          <cell r="U55583">
            <v>1</v>
          </cell>
        </row>
        <row r="55584">
          <cell r="A55584">
            <v>192293</v>
          </cell>
          <cell r="H55584">
            <v>5520</v>
          </cell>
          <cell r="U55584">
            <v>1</v>
          </cell>
        </row>
        <row r="55585">
          <cell r="A55585">
            <v>193039</v>
          </cell>
          <cell r="H55585">
            <v>2450</v>
          </cell>
          <cell r="U55585">
            <v>1</v>
          </cell>
        </row>
        <row r="55586">
          <cell r="A55586">
            <v>193430</v>
          </cell>
          <cell r="H55586">
            <v>4011.92</v>
          </cell>
          <cell r="U55586">
            <v>1</v>
          </cell>
        </row>
        <row r="55587">
          <cell r="A55587">
            <v>193964</v>
          </cell>
          <cell r="H55587">
            <v>120</v>
          </cell>
          <cell r="U55587">
            <v>1</v>
          </cell>
        </row>
        <row r="55588">
          <cell r="A55588">
            <v>193964</v>
          </cell>
          <cell r="H55588">
            <v>1216</v>
          </cell>
          <cell r="U55588">
            <v>1</v>
          </cell>
        </row>
        <row r="55589">
          <cell r="A55589">
            <v>193964</v>
          </cell>
          <cell r="H55589">
            <v>2964</v>
          </cell>
          <cell r="U55589">
            <v>1</v>
          </cell>
        </row>
        <row r="55590">
          <cell r="A55590">
            <v>502837</v>
          </cell>
          <cell r="H55590">
            <v>153.75</v>
          </cell>
          <cell r="U55590">
            <v>1</v>
          </cell>
        </row>
        <row r="55591">
          <cell r="A55591">
            <v>502837</v>
          </cell>
          <cell r="H55591">
            <v>2976</v>
          </cell>
          <cell r="U55591">
            <v>1</v>
          </cell>
        </row>
        <row r="55592">
          <cell r="A55592" t="str">
            <v>A16856</v>
          </cell>
          <cell r="H55592">
            <v>9254.5</v>
          </cell>
          <cell r="U55592">
            <v>1</v>
          </cell>
        </row>
        <row r="55593">
          <cell r="A55593" t="str">
            <v>A60428</v>
          </cell>
          <cell r="H55593">
            <v>1080</v>
          </cell>
          <cell r="U55593">
            <v>1</v>
          </cell>
        </row>
        <row r="55594">
          <cell r="A55594" t="str">
            <v>A61349</v>
          </cell>
          <cell r="H55594">
            <v>18900</v>
          </cell>
          <cell r="U55594">
            <v>1</v>
          </cell>
        </row>
        <row r="55595">
          <cell r="A55595" t="str">
            <v>A61486</v>
          </cell>
          <cell r="H55595">
            <v>250</v>
          </cell>
          <cell r="U55595">
            <v>1</v>
          </cell>
        </row>
        <row r="55596">
          <cell r="A55596" t="str">
            <v>A62115</v>
          </cell>
          <cell r="H55596">
            <v>798</v>
          </cell>
          <cell r="U55596">
            <v>1</v>
          </cell>
        </row>
        <row r="55597">
          <cell r="A55597" t="str">
            <v>A62115</v>
          </cell>
          <cell r="H55597">
            <v>7200</v>
          </cell>
          <cell r="U55597">
            <v>1</v>
          </cell>
        </row>
        <row r="55598">
          <cell r="A55598" t="str">
            <v>A62649</v>
          </cell>
          <cell r="H55598">
            <v>350</v>
          </cell>
          <cell r="U55598">
            <v>1</v>
          </cell>
        </row>
        <row r="55599">
          <cell r="A55599" t="str">
            <v>A62649</v>
          </cell>
          <cell r="H55599">
            <v>3540</v>
          </cell>
          <cell r="U55599">
            <v>1</v>
          </cell>
        </row>
        <row r="55600">
          <cell r="A55600" t="str">
            <v>A62721</v>
          </cell>
          <cell r="H55600">
            <v>7200</v>
          </cell>
          <cell r="U55600">
            <v>1</v>
          </cell>
        </row>
        <row r="55601">
          <cell r="A55601">
            <v>100189</v>
          </cell>
          <cell r="H55601">
            <v>86.7</v>
          </cell>
          <cell r="U55601">
            <v>1</v>
          </cell>
        </row>
        <row r="55602">
          <cell r="A55602">
            <v>100862</v>
          </cell>
          <cell r="H55602">
            <v>3312</v>
          </cell>
          <cell r="U55602">
            <v>1</v>
          </cell>
        </row>
        <row r="55603">
          <cell r="A55603">
            <v>102140</v>
          </cell>
          <cell r="H55603">
            <v>720</v>
          </cell>
          <cell r="U55603">
            <v>1</v>
          </cell>
        </row>
        <row r="55604">
          <cell r="A55604">
            <v>102144</v>
          </cell>
          <cell r="H55604">
            <v>528</v>
          </cell>
          <cell r="U55604">
            <v>1</v>
          </cell>
        </row>
        <row r="55605">
          <cell r="A55605">
            <v>102268</v>
          </cell>
          <cell r="H55605">
            <v>4080</v>
          </cell>
          <cell r="U55605">
            <v>1</v>
          </cell>
        </row>
        <row r="55606">
          <cell r="A55606">
            <v>102448</v>
          </cell>
          <cell r="H55606">
            <v>3066.6</v>
          </cell>
          <cell r="U55606">
            <v>1</v>
          </cell>
        </row>
        <row r="55607">
          <cell r="A55607">
            <v>102456</v>
          </cell>
          <cell r="H55607">
            <v>3066.6</v>
          </cell>
          <cell r="U55607">
            <v>1</v>
          </cell>
        </row>
        <row r="55608">
          <cell r="A55608">
            <v>102478</v>
          </cell>
          <cell r="H55608">
            <v>6133.2</v>
          </cell>
          <cell r="U55608">
            <v>1</v>
          </cell>
        </row>
        <row r="55609">
          <cell r="A55609">
            <v>190218</v>
          </cell>
          <cell r="H55609">
            <v>3744</v>
          </cell>
          <cell r="U55609">
            <v>1</v>
          </cell>
        </row>
        <row r="55610">
          <cell r="A55610">
            <v>190218</v>
          </cell>
          <cell r="H55610">
            <v>226</v>
          </cell>
          <cell r="U55610">
            <v>1</v>
          </cell>
        </row>
        <row r="55611">
          <cell r="A55611">
            <v>190419</v>
          </cell>
          <cell r="H55611">
            <v>3536</v>
          </cell>
          <cell r="U55611">
            <v>1</v>
          </cell>
        </row>
        <row r="55612">
          <cell r="A55612">
            <v>190419</v>
          </cell>
          <cell r="H55612">
            <v>222</v>
          </cell>
          <cell r="U55612">
            <v>1</v>
          </cell>
        </row>
        <row r="55613">
          <cell r="A55613">
            <v>191007</v>
          </cell>
          <cell r="H55613">
            <v>580</v>
          </cell>
          <cell r="U55613">
            <v>1</v>
          </cell>
        </row>
        <row r="55614">
          <cell r="A55614">
            <v>191007</v>
          </cell>
          <cell r="H55614">
            <v>1235.0999999999999</v>
          </cell>
          <cell r="U55614">
            <v>1</v>
          </cell>
        </row>
        <row r="55615">
          <cell r="A55615">
            <v>191007</v>
          </cell>
          <cell r="H55615">
            <v>542.29999999999995</v>
          </cell>
          <cell r="U55615">
            <v>1</v>
          </cell>
        </row>
        <row r="55616">
          <cell r="A55616">
            <v>191007</v>
          </cell>
          <cell r="H55616">
            <v>6798.87</v>
          </cell>
          <cell r="U55616">
            <v>1</v>
          </cell>
        </row>
        <row r="55617">
          <cell r="A55617">
            <v>191007</v>
          </cell>
          <cell r="H55617">
            <v>387.36</v>
          </cell>
          <cell r="U55617">
            <v>1</v>
          </cell>
        </row>
        <row r="55618">
          <cell r="A55618">
            <v>191007</v>
          </cell>
          <cell r="H55618">
            <v>2169.44</v>
          </cell>
          <cell r="U55618">
            <v>1</v>
          </cell>
        </row>
        <row r="55619">
          <cell r="A55619">
            <v>191007</v>
          </cell>
          <cell r="H55619">
            <v>3073.92</v>
          </cell>
          <cell r="U55619">
            <v>1</v>
          </cell>
        </row>
        <row r="55620">
          <cell r="A55620">
            <v>191007</v>
          </cell>
          <cell r="H55620">
            <v>546.54999999999995</v>
          </cell>
          <cell r="U55620">
            <v>1</v>
          </cell>
        </row>
        <row r="55621">
          <cell r="A55621">
            <v>191007</v>
          </cell>
          <cell r="H55621">
            <v>3981.1</v>
          </cell>
          <cell r="U55621">
            <v>1</v>
          </cell>
        </row>
        <row r="55622">
          <cell r="A55622">
            <v>191007</v>
          </cell>
          <cell r="H55622">
            <v>6462.61</v>
          </cell>
          <cell r="U55622">
            <v>1</v>
          </cell>
        </row>
        <row r="55623">
          <cell r="A55623">
            <v>191007</v>
          </cell>
          <cell r="H55623">
            <v>205.32</v>
          </cell>
          <cell r="U55623">
            <v>1</v>
          </cell>
        </row>
        <row r="55624">
          <cell r="A55624">
            <v>191007</v>
          </cell>
          <cell r="H55624">
            <v>83.56</v>
          </cell>
          <cell r="U55624">
            <v>1</v>
          </cell>
        </row>
        <row r="55625">
          <cell r="A55625">
            <v>191073</v>
          </cell>
          <cell r="H55625">
            <v>14400</v>
          </cell>
          <cell r="U55625">
            <v>1</v>
          </cell>
        </row>
        <row r="55626">
          <cell r="A55626">
            <v>191535</v>
          </cell>
          <cell r="H55626">
            <v>2980.48</v>
          </cell>
          <cell r="U55626">
            <v>1</v>
          </cell>
        </row>
        <row r="55627">
          <cell r="A55627">
            <v>191535</v>
          </cell>
          <cell r="H55627">
            <v>5588.4</v>
          </cell>
          <cell r="U55627">
            <v>1</v>
          </cell>
        </row>
        <row r="55628">
          <cell r="A55628">
            <v>191594</v>
          </cell>
          <cell r="H55628">
            <v>260</v>
          </cell>
          <cell r="U55628">
            <v>1</v>
          </cell>
        </row>
        <row r="55629">
          <cell r="A55629">
            <v>192013</v>
          </cell>
          <cell r="H55629">
            <v>3300</v>
          </cell>
          <cell r="U55629">
            <v>1</v>
          </cell>
        </row>
        <row r="55630">
          <cell r="A55630">
            <v>193448</v>
          </cell>
          <cell r="H55630">
            <v>3066.6</v>
          </cell>
          <cell r="U55630">
            <v>1</v>
          </cell>
        </row>
        <row r="55631">
          <cell r="A55631">
            <v>193768</v>
          </cell>
          <cell r="H55631">
            <v>7434</v>
          </cell>
          <cell r="U55631">
            <v>1</v>
          </cell>
        </row>
        <row r="55632">
          <cell r="A55632">
            <v>193942</v>
          </cell>
          <cell r="H55632">
            <v>898</v>
          </cell>
          <cell r="U55632">
            <v>1</v>
          </cell>
        </row>
        <row r="55633">
          <cell r="A55633">
            <v>500120</v>
          </cell>
          <cell r="H55633">
            <v>12266.4</v>
          </cell>
          <cell r="U55633">
            <v>1</v>
          </cell>
        </row>
        <row r="55634">
          <cell r="A55634">
            <v>500690</v>
          </cell>
          <cell r="H55634">
            <v>16000</v>
          </cell>
          <cell r="U55634">
            <v>1</v>
          </cell>
        </row>
        <row r="55635">
          <cell r="A55635">
            <v>500949</v>
          </cell>
          <cell r="H55635">
            <v>2016</v>
          </cell>
          <cell r="U55635">
            <v>1</v>
          </cell>
        </row>
        <row r="55636">
          <cell r="A55636">
            <v>502204</v>
          </cell>
          <cell r="H55636">
            <v>7990</v>
          </cell>
          <cell r="U55636">
            <v>1</v>
          </cell>
        </row>
        <row r="55637">
          <cell r="A55637">
            <v>502824</v>
          </cell>
          <cell r="H55637">
            <v>107185.2</v>
          </cell>
          <cell r="U55637">
            <v>1</v>
          </cell>
        </row>
        <row r="55638">
          <cell r="A55638">
            <v>502943</v>
          </cell>
          <cell r="H55638">
            <v>1413</v>
          </cell>
          <cell r="U55638">
            <v>1</v>
          </cell>
        </row>
        <row r="55639">
          <cell r="A55639">
            <v>502943</v>
          </cell>
          <cell r="H55639">
            <v>129.6</v>
          </cell>
          <cell r="U55639">
            <v>1</v>
          </cell>
        </row>
        <row r="55640">
          <cell r="A55640">
            <v>900271</v>
          </cell>
          <cell r="H55640">
            <v>1425.6</v>
          </cell>
          <cell r="U55640">
            <v>1</v>
          </cell>
        </row>
        <row r="55641">
          <cell r="A55641">
            <v>900271</v>
          </cell>
          <cell r="H55641">
            <v>2376</v>
          </cell>
          <cell r="U55641">
            <v>1</v>
          </cell>
        </row>
        <row r="55642">
          <cell r="A55642">
            <v>900271</v>
          </cell>
          <cell r="H55642">
            <v>9504</v>
          </cell>
          <cell r="U55642">
            <v>1</v>
          </cell>
        </row>
        <row r="55643">
          <cell r="A55643">
            <v>900271</v>
          </cell>
          <cell r="H55643">
            <v>11880</v>
          </cell>
          <cell r="U55643">
            <v>1</v>
          </cell>
        </row>
        <row r="55644">
          <cell r="A55644" t="str">
            <v>A60127</v>
          </cell>
          <cell r="H55644">
            <v>3066.6</v>
          </cell>
          <cell r="U55644">
            <v>1</v>
          </cell>
        </row>
        <row r="55645">
          <cell r="A55645" t="str">
            <v>A60131</v>
          </cell>
          <cell r="H55645">
            <v>6133.2</v>
          </cell>
          <cell r="U55645">
            <v>1</v>
          </cell>
        </row>
        <row r="55646">
          <cell r="A55646" t="str">
            <v>A60161</v>
          </cell>
          <cell r="H55646">
            <v>3066.6</v>
          </cell>
          <cell r="U55646">
            <v>1</v>
          </cell>
        </row>
        <row r="55647">
          <cell r="A55647" t="str">
            <v>A60283</v>
          </cell>
          <cell r="H55647">
            <v>3066.6</v>
          </cell>
          <cell r="U55647">
            <v>1</v>
          </cell>
        </row>
        <row r="55648">
          <cell r="A55648" t="str">
            <v>A60287</v>
          </cell>
          <cell r="H55648">
            <v>3066.6</v>
          </cell>
          <cell r="U55648">
            <v>1</v>
          </cell>
        </row>
        <row r="55649">
          <cell r="A55649" t="str">
            <v>A60992</v>
          </cell>
          <cell r="H55649">
            <v>60</v>
          </cell>
          <cell r="U55649">
            <v>1</v>
          </cell>
        </row>
        <row r="55650">
          <cell r="A55650" t="str">
            <v>A62630</v>
          </cell>
          <cell r="H55650">
            <v>557</v>
          </cell>
          <cell r="U55650">
            <v>1</v>
          </cell>
        </row>
        <row r="55651">
          <cell r="A55651" t="str">
            <v>A62630</v>
          </cell>
          <cell r="H55651">
            <v>2460</v>
          </cell>
          <cell r="U55651">
            <v>1</v>
          </cell>
        </row>
        <row r="55652">
          <cell r="A55652">
            <v>100143</v>
          </cell>
          <cell r="H55652">
            <v>8670</v>
          </cell>
          <cell r="U55652">
            <v>1</v>
          </cell>
        </row>
        <row r="55653">
          <cell r="A55653">
            <v>100175</v>
          </cell>
          <cell r="H55653">
            <v>21591.599999999999</v>
          </cell>
          <cell r="U55653">
            <v>1</v>
          </cell>
        </row>
        <row r="55654">
          <cell r="A55654">
            <v>100196</v>
          </cell>
          <cell r="H55654">
            <v>5168</v>
          </cell>
          <cell r="U55654">
            <v>1</v>
          </cell>
        </row>
        <row r="55655">
          <cell r="A55655">
            <v>100719</v>
          </cell>
          <cell r="H55655">
            <v>5544</v>
          </cell>
          <cell r="U55655">
            <v>1</v>
          </cell>
        </row>
        <row r="55656">
          <cell r="A55656">
            <v>100719</v>
          </cell>
          <cell r="H55656">
            <v>3234</v>
          </cell>
          <cell r="U55656">
            <v>1</v>
          </cell>
        </row>
        <row r="55657">
          <cell r="A55657">
            <v>100719</v>
          </cell>
          <cell r="H55657">
            <v>197.93</v>
          </cell>
          <cell r="U55657">
            <v>1</v>
          </cell>
        </row>
        <row r="55658">
          <cell r="A55658">
            <v>100719</v>
          </cell>
          <cell r="H55658">
            <v>240.41</v>
          </cell>
          <cell r="U55658">
            <v>1</v>
          </cell>
        </row>
        <row r="55659">
          <cell r="A55659">
            <v>100719</v>
          </cell>
          <cell r="H55659">
            <v>430.64</v>
          </cell>
          <cell r="U55659">
            <v>1</v>
          </cell>
        </row>
        <row r="55660">
          <cell r="A55660">
            <v>100900</v>
          </cell>
          <cell r="H55660">
            <v>578</v>
          </cell>
          <cell r="U55660">
            <v>1</v>
          </cell>
        </row>
        <row r="55661">
          <cell r="A55661">
            <v>100925</v>
          </cell>
          <cell r="H55661">
            <v>1437.81</v>
          </cell>
          <cell r="U55661">
            <v>1</v>
          </cell>
        </row>
        <row r="55662">
          <cell r="A55662">
            <v>100925</v>
          </cell>
          <cell r="H55662">
            <v>7685.89</v>
          </cell>
          <cell r="U55662">
            <v>1</v>
          </cell>
        </row>
        <row r="55663">
          <cell r="A55663">
            <v>101217</v>
          </cell>
          <cell r="H55663">
            <v>2880</v>
          </cell>
          <cell r="U55663">
            <v>1</v>
          </cell>
        </row>
        <row r="55664">
          <cell r="A55664">
            <v>101221</v>
          </cell>
          <cell r="H55664">
            <v>2304</v>
          </cell>
          <cell r="U55664">
            <v>1</v>
          </cell>
        </row>
        <row r="55665">
          <cell r="A55665">
            <v>101555</v>
          </cell>
          <cell r="H55665">
            <v>11492</v>
          </cell>
          <cell r="U55665">
            <v>1</v>
          </cell>
        </row>
        <row r="55666">
          <cell r="A55666">
            <v>101664</v>
          </cell>
          <cell r="H55666">
            <v>2880</v>
          </cell>
          <cell r="U55666">
            <v>1</v>
          </cell>
        </row>
        <row r="55667">
          <cell r="A55667">
            <v>101664</v>
          </cell>
          <cell r="H55667">
            <v>85</v>
          </cell>
          <cell r="U55667">
            <v>1</v>
          </cell>
        </row>
        <row r="55668">
          <cell r="A55668">
            <v>101845</v>
          </cell>
          <cell r="H55668">
            <v>2880</v>
          </cell>
          <cell r="U55668">
            <v>1</v>
          </cell>
        </row>
        <row r="55669">
          <cell r="A55669">
            <v>101845</v>
          </cell>
          <cell r="H55669">
            <v>120</v>
          </cell>
          <cell r="U55669">
            <v>1</v>
          </cell>
        </row>
        <row r="55670">
          <cell r="A55670">
            <v>102017</v>
          </cell>
          <cell r="H55670">
            <v>4620</v>
          </cell>
          <cell r="U55670">
            <v>1</v>
          </cell>
        </row>
        <row r="55671">
          <cell r="A55671">
            <v>102017</v>
          </cell>
          <cell r="H55671">
            <v>465.43</v>
          </cell>
          <cell r="U55671">
            <v>1</v>
          </cell>
        </row>
        <row r="55672">
          <cell r="A55672">
            <v>102134</v>
          </cell>
          <cell r="H55672">
            <v>4620</v>
          </cell>
          <cell r="U55672">
            <v>1</v>
          </cell>
        </row>
        <row r="55673">
          <cell r="A55673">
            <v>102134</v>
          </cell>
          <cell r="H55673">
            <v>3169.07</v>
          </cell>
          <cell r="U55673">
            <v>1</v>
          </cell>
        </row>
        <row r="55674">
          <cell r="A55674">
            <v>102140</v>
          </cell>
          <cell r="H55674">
            <v>6930</v>
          </cell>
          <cell r="U55674">
            <v>1</v>
          </cell>
        </row>
        <row r="55675">
          <cell r="A55675">
            <v>102140</v>
          </cell>
          <cell r="H55675">
            <v>967.25</v>
          </cell>
          <cell r="U55675">
            <v>1</v>
          </cell>
        </row>
        <row r="55676">
          <cell r="A55676">
            <v>102141</v>
          </cell>
          <cell r="H55676">
            <v>2772</v>
          </cell>
          <cell r="U55676">
            <v>1</v>
          </cell>
        </row>
        <row r="55677">
          <cell r="A55677">
            <v>102141</v>
          </cell>
          <cell r="H55677">
            <v>274.12</v>
          </cell>
          <cell r="U55677">
            <v>1</v>
          </cell>
        </row>
        <row r="55678">
          <cell r="A55678">
            <v>102192</v>
          </cell>
          <cell r="H55678">
            <v>4620</v>
          </cell>
          <cell r="U55678">
            <v>1</v>
          </cell>
        </row>
        <row r="55679">
          <cell r="A55679">
            <v>102398</v>
          </cell>
          <cell r="H55679">
            <v>4620</v>
          </cell>
          <cell r="U55679">
            <v>1</v>
          </cell>
        </row>
        <row r="55680">
          <cell r="A55680">
            <v>102398</v>
          </cell>
          <cell r="H55680">
            <v>553.32000000000005</v>
          </cell>
          <cell r="U55680">
            <v>1</v>
          </cell>
        </row>
        <row r="55681">
          <cell r="A55681">
            <v>102607</v>
          </cell>
          <cell r="H55681">
            <v>1224.3399999999999</v>
          </cell>
          <cell r="U55681">
            <v>5.54</v>
          </cell>
        </row>
        <row r="55682">
          <cell r="A55682">
            <v>102607</v>
          </cell>
          <cell r="H55682">
            <v>199.44</v>
          </cell>
          <cell r="U55682">
            <v>5.54</v>
          </cell>
        </row>
        <row r="55683">
          <cell r="A55683">
            <v>102607</v>
          </cell>
          <cell r="H55683">
            <v>5393.19</v>
          </cell>
          <cell r="U55683">
            <v>5.54</v>
          </cell>
        </row>
        <row r="55684">
          <cell r="A55684">
            <v>102607</v>
          </cell>
          <cell r="H55684">
            <v>473.67</v>
          </cell>
          <cell r="U55684">
            <v>5.54</v>
          </cell>
        </row>
        <row r="55685">
          <cell r="A55685">
            <v>102607</v>
          </cell>
          <cell r="H55685">
            <v>3606.54</v>
          </cell>
          <cell r="U55685">
            <v>5.54</v>
          </cell>
        </row>
        <row r="55686">
          <cell r="A55686">
            <v>102607</v>
          </cell>
          <cell r="H55686">
            <v>44.32</v>
          </cell>
          <cell r="U55686">
            <v>5.54</v>
          </cell>
        </row>
        <row r="55687">
          <cell r="A55687">
            <v>102607</v>
          </cell>
          <cell r="H55687">
            <v>166.2</v>
          </cell>
          <cell r="U55687">
            <v>5.54</v>
          </cell>
        </row>
        <row r="55688">
          <cell r="A55688">
            <v>102607</v>
          </cell>
          <cell r="H55688">
            <v>1329.6</v>
          </cell>
          <cell r="U55688">
            <v>5.54</v>
          </cell>
        </row>
        <row r="55689">
          <cell r="A55689">
            <v>102607</v>
          </cell>
          <cell r="H55689">
            <v>1246.5</v>
          </cell>
          <cell r="U55689">
            <v>5.54</v>
          </cell>
        </row>
        <row r="55690">
          <cell r="A55690">
            <v>102607</v>
          </cell>
          <cell r="H55690">
            <v>332.4</v>
          </cell>
          <cell r="U55690">
            <v>5.54</v>
          </cell>
        </row>
        <row r="55691">
          <cell r="A55691">
            <v>102607</v>
          </cell>
          <cell r="H55691">
            <v>664.8</v>
          </cell>
          <cell r="U55691">
            <v>5.54</v>
          </cell>
        </row>
        <row r="55692">
          <cell r="A55692">
            <v>102607</v>
          </cell>
          <cell r="H55692">
            <v>2556.71</v>
          </cell>
          <cell r="U55692">
            <v>5.54</v>
          </cell>
        </row>
        <row r="55693">
          <cell r="A55693">
            <v>102607</v>
          </cell>
          <cell r="H55693">
            <v>207.75</v>
          </cell>
          <cell r="U55693">
            <v>5.54</v>
          </cell>
        </row>
        <row r="55694">
          <cell r="A55694">
            <v>191650</v>
          </cell>
          <cell r="H55694">
            <v>3720</v>
          </cell>
          <cell r="U55694">
            <v>1</v>
          </cell>
        </row>
        <row r="55695">
          <cell r="A55695">
            <v>191650</v>
          </cell>
          <cell r="H55695">
            <v>2957.5</v>
          </cell>
          <cell r="U55695">
            <v>1</v>
          </cell>
        </row>
        <row r="55696">
          <cell r="A55696">
            <v>191650</v>
          </cell>
          <cell r="H55696">
            <v>2069.6799999999998</v>
          </cell>
          <cell r="U55696">
            <v>1</v>
          </cell>
        </row>
        <row r="55697">
          <cell r="A55697">
            <v>191650</v>
          </cell>
          <cell r="H55697">
            <v>2163.1799999999998</v>
          </cell>
          <cell r="U55697">
            <v>1</v>
          </cell>
        </row>
        <row r="55698">
          <cell r="A55698">
            <v>191650</v>
          </cell>
          <cell r="H55698">
            <v>108</v>
          </cell>
          <cell r="U55698">
            <v>1</v>
          </cell>
        </row>
        <row r="55699">
          <cell r="A55699">
            <v>191650</v>
          </cell>
          <cell r="H55699">
            <v>288.14999999999998</v>
          </cell>
          <cell r="U55699">
            <v>1</v>
          </cell>
        </row>
        <row r="55700">
          <cell r="A55700">
            <v>191650</v>
          </cell>
          <cell r="H55700">
            <v>1104.46</v>
          </cell>
          <cell r="U55700">
            <v>1</v>
          </cell>
        </row>
        <row r="55701">
          <cell r="A55701">
            <v>191650</v>
          </cell>
          <cell r="H55701">
            <v>306</v>
          </cell>
          <cell r="U55701">
            <v>1</v>
          </cell>
        </row>
        <row r="55702">
          <cell r="A55702">
            <v>191735</v>
          </cell>
          <cell r="H55702">
            <v>2544</v>
          </cell>
          <cell r="U55702">
            <v>1</v>
          </cell>
        </row>
        <row r="55703">
          <cell r="A55703">
            <v>191735</v>
          </cell>
          <cell r="H55703">
            <v>130</v>
          </cell>
          <cell r="U55703">
            <v>1</v>
          </cell>
        </row>
        <row r="55704">
          <cell r="A55704">
            <v>191751</v>
          </cell>
          <cell r="H55704">
            <v>142.85</v>
          </cell>
          <cell r="U55704">
            <v>1</v>
          </cell>
        </row>
        <row r="55705">
          <cell r="A55705">
            <v>191809</v>
          </cell>
          <cell r="H55705">
            <v>8832</v>
          </cell>
          <cell r="U55705">
            <v>1</v>
          </cell>
        </row>
        <row r="55706">
          <cell r="A55706">
            <v>191968</v>
          </cell>
          <cell r="H55706">
            <v>1500</v>
          </cell>
          <cell r="U55706">
            <v>1</v>
          </cell>
        </row>
        <row r="55707">
          <cell r="A55707">
            <v>192052</v>
          </cell>
          <cell r="H55707">
            <v>2700</v>
          </cell>
          <cell r="U55707">
            <v>1</v>
          </cell>
        </row>
        <row r="55708">
          <cell r="A55708">
            <v>192144</v>
          </cell>
          <cell r="H55708">
            <v>1326</v>
          </cell>
          <cell r="U55708">
            <v>1</v>
          </cell>
        </row>
        <row r="55709">
          <cell r="A55709">
            <v>192221</v>
          </cell>
          <cell r="H55709">
            <v>187.5</v>
          </cell>
          <cell r="U55709">
            <v>1</v>
          </cell>
        </row>
        <row r="55710">
          <cell r="A55710">
            <v>192221</v>
          </cell>
          <cell r="H55710">
            <v>16320</v>
          </cell>
          <cell r="U55710">
            <v>1</v>
          </cell>
        </row>
        <row r="55711">
          <cell r="A55711">
            <v>192335</v>
          </cell>
          <cell r="H55711">
            <v>135</v>
          </cell>
          <cell r="U55711">
            <v>1</v>
          </cell>
        </row>
        <row r="55712">
          <cell r="A55712">
            <v>192335</v>
          </cell>
          <cell r="H55712">
            <v>585</v>
          </cell>
          <cell r="U55712">
            <v>1</v>
          </cell>
        </row>
        <row r="55713">
          <cell r="A55713">
            <v>192694</v>
          </cell>
          <cell r="H55713">
            <v>167</v>
          </cell>
          <cell r="U55713">
            <v>1</v>
          </cell>
        </row>
        <row r="55714">
          <cell r="A55714">
            <v>192694</v>
          </cell>
          <cell r="H55714">
            <v>2448</v>
          </cell>
          <cell r="U55714">
            <v>1</v>
          </cell>
        </row>
        <row r="55715">
          <cell r="A55715">
            <v>192703</v>
          </cell>
          <cell r="H55715">
            <v>150</v>
          </cell>
          <cell r="U55715">
            <v>1</v>
          </cell>
        </row>
        <row r="55716">
          <cell r="A55716">
            <v>192703</v>
          </cell>
          <cell r="H55716">
            <v>1632</v>
          </cell>
          <cell r="U55716">
            <v>1</v>
          </cell>
        </row>
        <row r="55717">
          <cell r="A55717">
            <v>192745</v>
          </cell>
          <cell r="H55717">
            <v>3528</v>
          </cell>
          <cell r="U55717">
            <v>1</v>
          </cell>
        </row>
        <row r="55718">
          <cell r="A55718">
            <v>192801</v>
          </cell>
          <cell r="H55718">
            <v>1080</v>
          </cell>
          <cell r="U55718">
            <v>1</v>
          </cell>
        </row>
        <row r="55719">
          <cell r="A55719">
            <v>192822</v>
          </cell>
          <cell r="H55719">
            <v>14748</v>
          </cell>
          <cell r="U55719">
            <v>1</v>
          </cell>
        </row>
        <row r="55720">
          <cell r="A55720">
            <v>192960</v>
          </cell>
          <cell r="H55720">
            <v>3000</v>
          </cell>
          <cell r="U55720">
            <v>1</v>
          </cell>
        </row>
        <row r="55721">
          <cell r="A55721">
            <v>193831</v>
          </cell>
          <cell r="H55721">
            <v>1003</v>
          </cell>
          <cell r="U55721">
            <v>1</v>
          </cell>
        </row>
        <row r="55722">
          <cell r="A55722">
            <v>194174</v>
          </cell>
          <cell r="H55722">
            <v>1177.47</v>
          </cell>
          <cell r="U55722">
            <v>1</v>
          </cell>
        </row>
        <row r="55723">
          <cell r="A55723">
            <v>194189</v>
          </cell>
          <cell r="H55723">
            <v>900</v>
          </cell>
          <cell r="U55723">
            <v>1</v>
          </cell>
        </row>
        <row r="55724">
          <cell r="A55724">
            <v>194605</v>
          </cell>
          <cell r="H55724">
            <v>3540</v>
          </cell>
          <cell r="U55724">
            <v>1</v>
          </cell>
        </row>
        <row r="55725">
          <cell r="A55725">
            <v>500743</v>
          </cell>
          <cell r="H55725">
            <v>3060</v>
          </cell>
          <cell r="U55725">
            <v>1</v>
          </cell>
        </row>
        <row r="55726">
          <cell r="A55726">
            <v>502947</v>
          </cell>
          <cell r="H55726">
            <v>7630</v>
          </cell>
          <cell r="U55726">
            <v>1</v>
          </cell>
        </row>
        <row r="55727">
          <cell r="A55727">
            <v>502973</v>
          </cell>
          <cell r="H55727">
            <v>17700</v>
          </cell>
          <cell r="U55727">
            <v>1</v>
          </cell>
        </row>
        <row r="55728">
          <cell r="A55728">
            <v>800231</v>
          </cell>
          <cell r="H55728">
            <v>22656</v>
          </cell>
          <cell r="U55728">
            <v>1</v>
          </cell>
        </row>
        <row r="55729">
          <cell r="A55729">
            <v>900067</v>
          </cell>
          <cell r="H55729">
            <v>70</v>
          </cell>
          <cell r="U55729">
            <v>1</v>
          </cell>
        </row>
        <row r="55730">
          <cell r="A55730">
            <v>900067</v>
          </cell>
          <cell r="H55730">
            <v>43706</v>
          </cell>
          <cell r="U55730">
            <v>1</v>
          </cell>
        </row>
        <row r="55731">
          <cell r="A55731">
            <v>900067</v>
          </cell>
          <cell r="H55731">
            <v>287</v>
          </cell>
          <cell r="U55731">
            <v>1</v>
          </cell>
        </row>
        <row r="55732">
          <cell r="A55732">
            <v>900233</v>
          </cell>
          <cell r="H55732">
            <v>7279.2</v>
          </cell>
          <cell r="U55732">
            <v>1</v>
          </cell>
        </row>
        <row r="55733">
          <cell r="A55733" t="str">
            <v>A58313</v>
          </cell>
          <cell r="H55733">
            <v>900</v>
          </cell>
          <cell r="U55733">
            <v>1</v>
          </cell>
        </row>
        <row r="55734">
          <cell r="A55734" t="str">
            <v>A58313</v>
          </cell>
          <cell r="H55734">
            <v>65</v>
          </cell>
          <cell r="U55734">
            <v>1</v>
          </cell>
        </row>
        <row r="55735">
          <cell r="A55735" t="str">
            <v>A59567</v>
          </cell>
          <cell r="H55735">
            <v>23.02</v>
          </cell>
          <cell r="U55735">
            <v>1</v>
          </cell>
        </row>
        <row r="55736">
          <cell r="A55736" t="str">
            <v>A59879</v>
          </cell>
          <cell r="H55736">
            <v>3234</v>
          </cell>
          <cell r="U55736">
            <v>1</v>
          </cell>
        </row>
        <row r="55737">
          <cell r="A55737" t="str">
            <v>A59879</v>
          </cell>
          <cell r="H55737">
            <v>1036.8499999999999</v>
          </cell>
          <cell r="U55737">
            <v>1</v>
          </cell>
        </row>
        <row r="55738">
          <cell r="A55738" t="str">
            <v>A60057</v>
          </cell>
          <cell r="H55738">
            <v>1440</v>
          </cell>
          <cell r="U55738">
            <v>1</v>
          </cell>
        </row>
        <row r="55739">
          <cell r="A55739" t="str">
            <v>A60646</v>
          </cell>
          <cell r="H55739">
            <v>2684.64</v>
          </cell>
          <cell r="U55739">
            <v>1</v>
          </cell>
        </row>
        <row r="55740">
          <cell r="A55740" t="str">
            <v>A60646</v>
          </cell>
          <cell r="H55740">
            <v>398.62</v>
          </cell>
          <cell r="U55740">
            <v>1</v>
          </cell>
        </row>
        <row r="55741">
          <cell r="A55741" t="str">
            <v>A60646</v>
          </cell>
          <cell r="H55741">
            <v>2301.12</v>
          </cell>
          <cell r="U55741">
            <v>1</v>
          </cell>
        </row>
        <row r="55742">
          <cell r="A55742" t="str">
            <v>A60668</v>
          </cell>
          <cell r="H55742">
            <v>180</v>
          </cell>
          <cell r="U55742">
            <v>1</v>
          </cell>
        </row>
        <row r="55743">
          <cell r="A55743" t="str">
            <v>A60676</v>
          </cell>
          <cell r="H55743">
            <v>2484</v>
          </cell>
          <cell r="U55743">
            <v>1</v>
          </cell>
        </row>
        <row r="55744">
          <cell r="A55744" t="str">
            <v>A61151</v>
          </cell>
          <cell r="H55744">
            <v>1006</v>
          </cell>
          <cell r="U55744">
            <v>1</v>
          </cell>
        </row>
        <row r="55745">
          <cell r="A55745" t="str">
            <v>A62236</v>
          </cell>
          <cell r="H55745">
            <v>517</v>
          </cell>
          <cell r="U55745">
            <v>1</v>
          </cell>
        </row>
        <row r="55746">
          <cell r="A55746" t="str">
            <v>A62707</v>
          </cell>
          <cell r="H55746">
            <v>300</v>
          </cell>
          <cell r="U55746">
            <v>1</v>
          </cell>
        </row>
        <row r="55747">
          <cell r="A55747" t="str">
            <v>A62735</v>
          </cell>
          <cell r="H55747">
            <v>2976</v>
          </cell>
          <cell r="U55747">
            <v>1</v>
          </cell>
        </row>
        <row r="55748">
          <cell r="A55748" t="str">
            <v>A62752</v>
          </cell>
          <cell r="H55748">
            <v>1192</v>
          </cell>
          <cell r="U55748">
            <v>1</v>
          </cell>
        </row>
        <row r="55749">
          <cell r="A55749">
            <v>101218</v>
          </cell>
          <cell r="H55749">
            <v>1260</v>
          </cell>
          <cell r="U55749">
            <v>1</v>
          </cell>
        </row>
        <row r="55750">
          <cell r="A55750">
            <v>101555</v>
          </cell>
          <cell r="H55750">
            <v>517</v>
          </cell>
          <cell r="U55750">
            <v>1</v>
          </cell>
        </row>
        <row r="55751">
          <cell r="A55751">
            <v>190757</v>
          </cell>
          <cell r="H55751">
            <v>3240</v>
          </cell>
          <cell r="U55751">
            <v>1</v>
          </cell>
        </row>
        <row r="55752">
          <cell r="A55752">
            <v>190757</v>
          </cell>
          <cell r="H55752">
            <v>3397</v>
          </cell>
          <cell r="U55752">
            <v>1</v>
          </cell>
        </row>
        <row r="55753">
          <cell r="A55753">
            <v>191432</v>
          </cell>
          <cell r="H55753">
            <v>4828</v>
          </cell>
          <cell r="U55753">
            <v>1</v>
          </cell>
        </row>
        <row r="55754">
          <cell r="A55754">
            <v>191773</v>
          </cell>
          <cell r="H55754">
            <v>918</v>
          </cell>
          <cell r="U55754">
            <v>1</v>
          </cell>
        </row>
        <row r="55755">
          <cell r="A55755">
            <v>192936</v>
          </cell>
          <cell r="H55755">
            <v>15117</v>
          </cell>
          <cell r="U55755">
            <v>1</v>
          </cell>
        </row>
        <row r="55756">
          <cell r="A55756">
            <v>192936</v>
          </cell>
          <cell r="H55756">
            <v>98400</v>
          </cell>
          <cell r="U55756">
            <v>1</v>
          </cell>
        </row>
        <row r="55757">
          <cell r="A55757">
            <v>192936</v>
          </cell>
          <cell r="H55757">
            <v>129600</v>
          </cell>
          <cell r="U55757">
            <v>1</v>
          </cell>
        </row>
        <row r="55758">
          <cell r="A55758">
            <v>194575</v>
          </cell>
          <cell r="H55758">
            <v>3540</v>
          </cell>
          <cell r="U55758">
            <v>1</v>
          </cell>
        </row>
        <row r="55759">
          <cell r="A55759">
            <v>201226</v>
          </cell>
          <cell r="H55759">
            <v>540</v>
          </cell>
          <cell r="U55759">
            <v>1</v>
          </cell>
        </row>
        <row r="55760">
          <cell r="A55760">
            <v>502576</v>
          </cell>
          <cell r="H55760">
            <v>66</v>
          </cell>
          <cell r="U55760">
            <v>1</v>
          </cell>
        </row>
        <row r="55761">
          <cell r="A55761" t="str">
            <v>A58390</v>
          </cell>
          <cell r="H55761">
            <v>7200</v>
          </cell>
          <cell r="U55761">
            <v>1</v>
          </cell>
        </row>
        <row r="55762">
          <cell r="A55762" t="str">
            <v>A59286</v>
          </cell>
          <cell r="H55762">
            <v>520</v>
          </cell>
          <cell r="U55762">
            <v>1</v>
          </cell>
        </row>
        <row r="55763">
          <cell r="A55763" t="str">
            <v>A60247</v>
          </cell>
          <cell r="H55763">
            <v>432</v>
          </cell>
          <cell r="U55763">
            <v>1</v>
          </cell>
        </row>
        <row r="55764">
          <cell r="A55764" t="str">
            <v>A62567</v>
          </cell>
          <cell r="H55764">
            <v>35400</v>
          </cell>
          <cell r="U55764">
            <v>1</v>
          </cell>
        </row>
        <row r="55765">
          <cell r="A55765">
            <v>101373</v>
          </cell>
          <cell r="H55765">
            <v>1137.0999999999999</v>
          </cell>
          <cell r="U55765">
            <v>1</v>
          </cell>
        </row>
        <row r="55766">
          <cell r="A55766">
            <v>102024</v>
          </cell>
          <cell r="H55766">
            <v>1198</v>
          </cell>
          <cell r="U55766">
            <v>1</v>
          </cell>
        </row>
        <row r="55767">
          <cell r="A55767">
            <v>102024</v>
          </cell>
          <cell r="H55767">
            <v>14400</v>
          </cell>
          <cell r="U55767">
            <v>1</v>
          </cell>
        </row>
        <row r="55768">
          <cell r="A55768">
            <v>102024</v>
          </cell>
          <cell r="H55768">
            <v>372.5</v>
          </cell>
          <cell r="U55768">
            <v>1</v>
          </cell>
        </row>
        <row r="55769">
          <cell r="A55769">
            <v>190107</v>
          </cell>
          <cell r="H55769">
            <v>1440</v>
          </cell>
          <cell r="U55769">
            <v>1</v>
          </cell>
        </row>
        <row r="55770">
          <cell r="A55770">
            <v>190107</v>
          </cell>
          <cell r="H55770">
            <v>87</v>
          </cell>
          <cell r="U55770">
            <v>1</v>
          </cell>
        </row>
        <row r="55771">
          <cell r="A55771">
            <v>190264</v>
          </cell>
          <cell r="H55771">
            <v>3597</v>
          </cell>
          <cell r="U55771">
            <v>1</v>
          </cell>
        </row>
        <row r="55772">
          <cell r="A55772">
            <v>190898</v>
          </cell>
          <cell r="H55772">
            <v>1760</v>
          </cell>
          <cell r="U55772">
            <v>1</v>
          </cell>
        </row>
        <row r="55773">
          <cell r="A55773">
            <v>192236</v>
          </cell>
          <cell r="H55773">
            <v>981</v>
          </cell>
          <cell r="U55773">
            <v>1</v>
          </cell>
        </row>
        <row r="55774">
          <cell r="A55774">
            <v>192880</v>
          </cell>
          <cell r="H55774">
            <v>6264</v>
          </cell>
          <cell r="U55774">
            <v>1</v>
          </cell>
        </row>
        <row r="55775">
          <cell r="A55775">
            <v>192891</v>
          </cell>
          <cell r="H55775">
            <v>8820</v>
          </cell>
          <cell r="U55775">
            <v>1</v>
          </cell>
        </row>
        <row r="55776">
          <cell r="A55776">
            <v>193398</v>
          </cell>
          <cell r="H55776">
            <v>29736</v>
          </cell>
          <cell r="U55776">
            <v>1</v>
          </cell>
        </row>
        <row r="55777">
          <cell r="A55777">
            <v>194174</v>
          </cell>
          <cell r="H55777">
            <v>20090.43</v>
          </cell>
          <cell r="U55777">
            <v>1</v>
          </cell>
        </row>
        <row r="55778">
          <cell r="A55778">
            <v>501103</v>
          </cell>
          <cell r="H55778">
            <v>3835</v>
          </cell>
          <cell r="U55778">
            <v>1</v>
          </cell>
        </row>
        <row r="55779">
          <cell r="A55779">
            <v>501103</v>
          </cell>
          <cell r="H55779">
            <v>428.55</v>
          </cell>
          <cell r="U55779">
            <v>1</v>
          </cell>
        </row>
        <row r="55780">
          <cell r="A55780">
            <v>502814</v>
          </cell>
          <cell r="H55780">
            <v>557</v>
          </cell>
          <cell r="U55780">
            <v>1</v>
          </cell>
        </row>
        <row r="55781">
          <cell r="A55781">
            <v>502814</v>
          </cell>
          <cell r="H55781">
            <v>145</v>
          </cell>
          <cell r="U55781">
            <v>1</v>
          </cell>
        </row>
        <row r="55782">
          <cell r="A55782">
            <v>502814</v>
          </cell>
          <cell r="H55782">
            <v>10440</v>
          </cell>
          <cell r="U55782">
            <v>1</v>
          </cell>
        </row>
        <row r="55783">
          <cell r="A55783">
            <v>503097</v>
          </cell>
          <cell r="H55783">
            <v>1551</v>
          </cell>
          <cell r="U55783">
            <v>1</v>
          </cell>
        </row>
        <row r="55784">
          <cell r="A55784">
            <v>800101</v>
          </cell>
          <cell r="H55784">
            <v>3510</v>
          </cell>
          <cell r="U55784">
            <v>1</v>
          </cell>
        </row>
        <row r="55785">
          <cell r="A55785" t="str">
            <v>A58585</v>
          </cell>
          <cell r="H55785">
            <v>520</v>
          </cell>
          <cell r="U55785">
            <v>1</v>
          </cell>
        </row>
        <row r="55786">
          <cell r="A55786" t="str">
            <v>A60646</v>
          </cell>
          <cell r="H55786">
            <v>6519.84</v>
          </cell>
          <cell r="U55786">
            <v>1</v>
          </cell>
        </row>
        <row r="55787">
          <cell r="A55787" t="str">
            <v>A60682</v>
          </cell>
          <cell r="H55787">
            <v>9450</v>
          </cell>
          <cell r="U55787">
            <v>1</v>
          </cell>
        </row>
        <row r="55788">
          <cell r="A55788" t="str">
            <v>A62723</v>
          </cell>
          <cell r="H55788">
            <v>1034</v>
          </cell>
          <cell r="U55788">
            <v>1</v>
          </cell>
        </row>
        <row r="55789">
          <cell r="A55789" t="str">
            <v>A62723</v>
          </cell>
          <cell r="H55789">
            <v>4800</v>
          </cell>
          <cell r="U55789">
            <v>1</v>
          </cell>
        </row>
        <row r="55790">
          <cell r="A55790">
            <v>501732</v>
          </cell>
          <cell r="H55790">
            <v>3600</v>
          </cell>
          <cell r="U55790">
            <v>1</v>
          </cell>
        </row>
        <row r="55791">
          <cell r="A55791">
            <v>502943</v>
          </cell>
          <cell r="H55791">
            <v>1413</v>
          </cell>
          <cell r="U55791">
            <v>1</v>
          </cell>
        </row>
        <row r="55792">
          <cell r="A55792">
            <v>502943</v>
          </cell>
          <cell r="H55792">
            <v>129.6</v>
          </cell>
          <cell r="U55792">
            <v>1</v>
          </cell>
        </row>
        <row r="55793">
          <cell r="A55793">
            <v>100086</v>
          </cell>
          <cell r="H55793">
            <v>125</v>
          </cell>
          <cell r="U55793">
            <v>1</v>
          </cell>
        </row>
        <row r="55794">
          <cell r="A55794">
            <v>100086</v>
          </cell>
          <cell r="H55794">
            <v>3780</v>
          </cell>
          <cell r="U55794">
            <v>1</v>
          </cell>
        </row>
        <row r="55795">
          <cell r="A55795">
            <v>100153</v>
          </cell>
          <cell r="H55795">
            <v>1872</v>
          </cell>
          <cell r="U55795">
            <v>1</v>
          </cell>
        </row>
        <row r="55796">
          <cell r="A55796">
            <v>100196</v>
          </cell>
          <cell r="H55796">
            <v>8058</v>
          </cell>
          <cell r="U55796">
            <v>1</v>
          </cell>
        </row>
        <row r="55797">
          <cell r="A55797">
            <v>100402</v>
          </cell>
          <cell r="H55797">
            <v>12480</v>
          </cell>
          <cell r="U55797">
            <v>1</v>
          </cell>
        </row>
        <row r="55798">
          <cell r="A55798">
            <v>100596</v>
          </cell>
          <cell r="H55798">
            <v>2952</v>
          </cell>
          <cell r="U55798">
            <v>1</v>
          </cell>
        </row>
        <row r="55799">
          <cell r="A55799">
            <v>100717</v>
          </cell>
          <cell r="H55799">
            <v>9360</v>
          </cell>
          <cell r="U55799">
            <v>1</v>
          </cell>
        </row>
        <row r="55800">
          <cell r="A55800">
            <v>100717</v>
          </cell>
          <cell r="H55800">
            <v>449</v>
          </cell>
          <cell r="U55800">
            <v>1</v>
          </cell>
        </row>
        <row r="55801">
          <cell r="A55801">
            <v>101219</v>
          </cell>
          <cell r="H55801">
            <v>5904</v>
          </cell>
          <cell r="U55801">
            <v>1</v>
          </cell>
        </row>
        <row r="55802">
          <cell r="A55802">
            <v>101373</v>
          </cell>
          <cell r="H55802">
            <v>1906.74</v>
          </cell>
          <cell r="U55802">
            <v>1</v>
          </cell>
        </row>
        <row r="55803">
          <cell r="A55803">
            <v>101373</v>
          </cell>
          <cell r="H55803">
            <v>520.08000000000004</v>
          </cell>
          <cell r="U55803">
            <v>1</v>
          </cell>
        </row>
        <row r="55804">
          <cell r="A55804">
            <v>101373</v>
          </cell>
          <cell r="H55804">
            <v>26694.36</v>
          </cell>
          <cell r="U55804">
            <v>1</v>
          </cell>
        </row>
        <row r="55805">
          <cell r="A55805">
            <v>101373</v>
          </cell>
          <cell r="H55805">
            <v>756.48</v>
          </cell>
          <cell r="U55805">
            <v>1</v>
          </cell>
        </row>
        <row r="55806">
          <cell r="A55806">
            <v>101484</v>
          </cell>
          <cell r="H55806">
            <v>9072</v>
          </cell>
          <cell r="U55806">
            <v>1</v>
          </cell>
        </row>
        <row r="55807">
          <cell r="A55807">
            <v>101702</v>
          </cell>
          <cell r="H55807">
            <v>15658.38</v>
          </cell>
          <cell r="U55807">
            <v>1</v>
          </cell>
        </row>
        <row r="55808">
          <cell r="A55808">
            <v>101702</v>
          </cell>
          <cell r="H55808">
            <v>230.2</v>
          </cell>
          <cell r="U55808">
            <v>1</v>
          </cell>
        </row>
        <row r="55809">
          <cell r="A55809">
            <v>101702</v>
          </cell>
          <cell r="H55809">
            <v>435.27</v>
          </cell>
          <cell r="U55809">
            <v>1</v>
          </cell>
        </row>
        <row r="55810">
          <cell r="A55810">
            <v>101704</v>
          </cell>
          <cell r="H55810">
            <v>1271.1600000000001</v>
          </cell>
          <cell r="U55810">
            <v>1</v>
          </cell>
        </row>
        <row r="55811">
          <cell r="A55811">
            <v>101705</v>
          </cell>
          <cell r="H55811">
            <v>4680.18</v>
          </cell>
          <cell r="U55811">
            <v>1</v>
          </cell>
        </row>
        <row r="55812">
          <cell r="A55812">
            <v>101979</v>
          </cell>
          <cell r="H55812">
            <v>4500</v>
          </cell>
          <cell r="U55812">
            <v>1</v>
          </cell>
        </row>
        <row r="55813">
          <cell r="A55813">
            <v>190483</v>
          </cell>
          <cell r="H55813">
            <v>88</v>
          </cell>
          <cell r="U55813">
            <v>1</v>
          </cell>
        </row>
        <row r="55814">
          <cell r="A55814">
            <v>190896</v>
          </cell>
          <cell r="H55814">
            <v>2112</v>
          </cell>
          <cell r="U55814">
            <v>1</v>
          </cell>
        </row>
        <row r="55815">
          <cell r="A55815">
            <v>191650</v>
          </cell>
          <cell r="H55815">
            <v>600</v>
          </cell>
          <cell r="U55815">
            <v>1</v>
          </cell>
        </row>
        <row r="55816">
          <cell r="A55816">
            <v>191650</v>
          </cell>
          <cell r="H55816">
            <v>360</v>
          </cell>
          <cell r="U55816">
            <v>1</v>
          </cell>
        </row>
        <row r="55817">
          <cell r="A55817">
            <v>191650</v>
          </cell>
          <cell r="H55817">
            <v>3575</v>
          </cell>
          <cell r="U55817">
            <v>1</v>
          </cell>
        </row>
        <row r="55818">
          <cell r="A55818">
            <v>191650</v>
          </cell>
          <cell r="H55818">
            <v>218</v>
          </cell>
          <cell r="U55818">
            <v>1</v>
          </cell>
        </row>
        <row r="55819">
          <cell r="A55819">
            <v>191650</v>
          </cell>
          <cell r="H55819">
            <v>72</v>
          </cell>
          <cell r="U55819">
            <v>1</v>
          </cell>
        </row>
        <row r="55820">
          <cell r="A55820">
            <v>191650</v>
          </cell>
          <cell r="H55820">
            <v>288.14999999999998</v>
          </cell>
          <cell r="U55820">
            <v>1</v>
          </cell>
        </row>
        <row r="55821">
          <cell r="A55821">
            <v>191650</v>
          </cell>
          <cell r="H55821">
            <v>204</v>
          </cell>
          <cell r="U55821">
            <v>1</v>
          </cell>
        </row>
        <row r="55822">
          <cell r="A55822">
            <v>191993</v>
          </cell>
          <cell r="H55822">
            <v>2850</v>
          </cell>
          <cell r="U55822">
            <v>1</v>
          </cell>
        </row>
        <row r="55823">
          <cell r="A55823">
            <v>192227</v>
          </cell>
          <cell r="H55823">
            <v>624</v>
          </cell>
          <cell r="U55823">
            <v>1</v>
          </cell>
        </row>
        <row r="55824">
          <cell r="A55824">
            <v>192543</v>
          </cell>
          <cell r="H55824">
            <v>2670</v>
          </cell>
          <cell r="U55824">
            <v>1</v>
          </cell>
        </row>
        <row r="55825">
          <cell r="A55825">
            <v>192693</v>
          </cell>
          <cell r="H55825">
            <v>13800</v>
          </cell>
          <cell r="U55825">
            <v>1</v>
          </cell>
        </row>
        <row r="55826">
          <cell r="A55826">
            <v>192962</v>
          </cell>
          <cell r="H55826">
            <v>3180</v>
          </cell>
          <cell r="U55826">
            <v>1</v>
          </cell>
        </row>
        <row r="55827">
          <cell r="A55827">
            <v>193076</v>
          </cell>
          <cell r="H55827">
            <v>1408</v>
          </cell>
          <cell r="U55827">
            <v>1</v>
          </cell>
        </row>
        <row r="55828">
          <cell r="A55828">
            <v>193607</v>
          </cell>
          <cell r="H55828">
            <v>6834</v>
          </cell>
          <cell r="U55828">
            <v>1</v>
          </cell>
        </row>
        <row r="55829">
          <cell r="A55829">
            <v>194031</v>
          </cell>
          <cell r="H55829">
            <v>125</v>
          </cell>
          <cell r="U55829">
            <v>1</v>
          </cell>
        </row>
        <row r="55830">
          <cell r="A55830">
            <v>194031</v>
          </cell>
          <cell r="H55830">
            <v>2232</v>
          </cell>
          <cell r="U55830">
            <v>1</v>
          </cell>
        </row>
        <row r="55831">
          <cell r="A55831">
            <v>194538</v>
          </cell>
          <cell r="H55831">
            <v>812.96</v>
          </cell>
          <cell r="U55831">
            <v>1</v>
          </cell>
        </row>
        <row r="55832">
          <cell r="A55832">
            <v>194538</v>
          </cell>
          <cell r="H55832">
            <v>8773</v>
          </cell>
          <cell r="U55832">
            <v>1</v>
          </cell>
        </row>
        <row r="55833">
          <cell r="A55833">
            <v>200450</v>
          </cell>
          <cell r="H55833">
            <v>11227</v>
          </cell>
          <cell r="U55833">
            <v>1</v>
          </cell>
        </row>
        <row r="55834">
          <cell r="A55834">
            <v>500928</v>
          </cell>
          <cell r="H55834">
            <v>4500</v>
          </cell>
          <cell r="U55834">
            <v>1</v>
          </cell>
        </row>
        <row r="55835">
          <cell r="A55835">
            <v>900333</v>
          </cell>
          <cell r="H55835">
            <v>7416</v>
          </cell>
          <cell r="U55835">
            <v>1</v>
          </cell>
        </row>
        <row r="55836">
          <cell r="A55836" t="str">
            <v>A01957</v>
          </cell>
          <cell r="H55836">
            <v>3225</v>
          </cell>
          <cell r="U55836">
            <v>1</v>
          </cell>
        </row>
        <row r="55837">
          <cell r="A55837" t="str">
            <v>A58529</v>
          </cell>
          <cell r="H55837">
            <v>346.68</v>
          </cell>
          <cell r="U55837">
            <v>1</v>
          </cell>
        </row>
        <row r="55838">
          <cell r="A55838" t="str">
            <v>A58721</v>
          </cell>
          <cell r="H55838">
            <v>3440</v>
          </cell>
          <cell r="U55838">
            <v>1</v>
          </cell>
        </row>
        <row r="55839">
          <cell r="A55839" t="str">
            <v>A61017</v>
          </cell>
          <cell r="H55839">
            <v>2495</v>
          </cell>
          <cell r="U55839">
            <v>1</v>
          </cell>
        </row>
        <row r="55840">
          <cell r="A55840" t="str">
            <v>A61220</v>
          </cell>
          <cell r="H55840">
            <v>5280</v>
          </cell>
          <cell r="U55840">
            <v>1</v>
          </cell>
        </row>
        <row r="55841">
          <cell r="A55841">
            <v>100143</v>
          </cell>
          <cell r="H55841">
            <v>1440</v>
          </cell>
          <cell r="U55841">
            <v>1</v>
          </cell>
        </row>
        <row r="55842">
          <cell r="A55842">
            <v>100167</v>
          </cell>
          <cell r="H55842">
            <v>21999.599999999999</v>
          </cell>
          <cell r="U55842">
            <v>1</v>
          </cell>
        </row>
        <row r="55843">
          <cell r="A55843">
            <v>101218</v>
          </cell>
          <cell r="H55843">
            <v>7056</v>
          </cell>
          <cell r="U55843">
            <v>1</v>
          </cell>
        </row>
        <row r="55844">
          <cell r="A55844">
            <v>101268</v>
          </cell>
          <cell r="H55844">
            <v>1590</v>
          </cell>
          <cell r="U55844">
            <v>1</v>
          </cell>
        </row>
        <row r="55845">
          <cell r="A55845">
            <v>101777</v>
          </cell>
          <cell r="H55845">
            <v>1512</v>
          </cell>
          <cell r="U55845">
            <v>1</v>
          </cell>
        </row>
        <row r="55846">
          <cell r="A55846">
            <v>102451</v>
          </cell>
          <cell r="H55846">
            <v>3835</v>
          </cell>
          <cell r="U55846">
            <v>1</v>
          </cell>
        </row>
        <row r="55847">
          <cell r="A55847">
            <v>102451</v>
          </cell>
          <cell r="H55847">
            <v>428.55</v>
          </cell>
          <cell r="U55847">
            <v>1</v>
          </cell>
        </row>
        <row r="55848">
          <cell r="A55848">
            <v>102622</v>
          </cell>
          <cell r="H55848">
            <v>817.65</v>
          </cell>
          <cell r="U55848">
            <v>1</v>
          </cell>
        </row>
        <row r="55849">
          <cell r="A55849">
            <v>190417</v>
          </cell>
          <cell r="H55849">
            <v>52.48</v>
          </cell>
          <cell r="U55849">
            <v>1</v>
          </cell>
        </row>
        <row r="55850">
          <cell r="A55850">
            <v>190588</v>
          </cell>
          <cell r="H55850">
            <v>103.81</v>
          </cell>
          <cell r="U55850">
            <v>1</v>
          </cell>
        </row>
        <row r="55851">
          <cell r="A55851">
            <v>190588</v>
          </cell>
          <cell r="H55851">
            <v>103.81</v>
          </cell>
          <cell r="U55851">
            <v>1</v>
          </cell>
        </row>
        <row r="55852">
          <cell r="A55852">
            <v>191055</v>
          </cell>
          <cell r="H55852">
            <v>1232</v>
          </cell>
          <cell r="U55852">
            <v>1</v>
          </cell>
        </row>
        <row r="55853">
          <cell r="A55853">
            <v>191055</v>
          </cell>
          <cell r="H55853">
            <v>393</v>
          </cell>
          <cell r="U55853">
            <v>1</v>
          </cell>
        </row>
        <row r="55854">
          <cell r="A55854">
            <v>191055</v>
          </cell>
          <cell r="H55854">
            <v>468</v>
          </cell>
          <cell r="U55854">
            <v>1</v>
          </cell>
        </row>
        <row r="55855">
          <cell r="A55855">
            <v>191055</v>
          </cell>
          <cell r="H55855">
            <v>1326</v>
          </cell>
          <cell r="U55855">
            <v>1</v>
          </cell>
        </row>
        <row r="55856">
          <cell r="A55856">
            <v>191055</v>
          </cell>
          <cell r="H55856">
            <v>1326</v>
          </cell>
          <cell r="U55856">
            <v>1</v>
          </cell>
        </row>
        <row r="55857">
          <cell r="A55857">
            <v>191751</v>
          </cell>
          <cell r="H55857">
            <v>3816</v>
          </cell>
          <cell r="U55857">
            <v>1</v>
          </cell>
        </row>
        <row r="55858">
          <cell r="A55858">
            <v>191751</v>
          </cell>
          <cell r="H55858">
            <v>125</v>
          </cell>
          <cell r="U55858">
            <v>1</v>
          </cell>
        </row>
        <row r="55859">
          <cell r="A55859">
            <v>191752</v>
          </cell>
          <cell r="H55859">
            <v>417.08</v>
          </cell>
          <cell r="U55859">
            <v>1</v>
          </cell>
        </row>
        <row r="55860">
          <cell r="A55860">
            <v>191752</v>
          </cell>
          <cell r="H55860">
            <v>608.28</v>
          </cell>
          <cell r="U55860">
            <v>1</v>
          </cell>
        </row>
        <row r="55861">
          <cell r="A55861">
            <v>191879</v>
          </cell>
          <cell r="H55861">
            <v>1868.58</v>
          </cell>
          <cell r="U55861">
            <v>1</v>
          </cell>
        </row>
        <row r="55862">
          <cell r="A55862">
            <v>191879</v>
          </cell>
          <cell r="H55862">
            <v>17024.84</v>
          </cell>
          <cell r="U55862">
            <v>1</v>
          </cell>
        </row>
        <row r="55863">
          <cell r="A55863">
            <v>192228</v>
          </cell>
          <cell r="H55863">
            <v>624</v>
          </cell>
          <cell r="U55863">
            <v>1</v>
          </cell>
        </row>
        <row r="55864">
          <cell r="A55864">
            <v>192526</v>
          </cell>
          <cell r="H55864">
            <v>3780</v>
          </cell>
          <cell r="U55864">
            <v>1</v>
          </cell>
        </row>
        <row r="55865">
          <cell r="A55865">
            <v>192526</v>
          </cell>
          <cell r="H55865">
            <v>375</v>
          </cell>
          <cell r="U55865">
            <v>1</v>
          </cell>
        </row>
        <row r="55866">
          <cell r="A55866">
            <v>192526</v>
          </cell>
          <cell r="H55866">
            <v>1134</v>
          </cell>
          <cell r="U55866">
            <v>1</v>
          </cell>
        </row>
        <row r="55867">
          <cell r="A55867">
            <v>192526</v>
          </cell>
          <cell r="H55867">
            <v>180</v>
          </cell>
          <cell r="U55867">
            <v>1</v>
          </cell>
        </row>
        <row r="55868">
          <cell r="A55868">
            <v>192526</v>
          </cell>
          <cell r="H55868">
            <v>228.56</v>
          </cell>
          <cell r="U55868">
            <v>1</v>
          </cell>
        </row>
        <row r="55869">
          <cell r="A55869">
            <v>192543</v>
          </cell>
          <cell r="H55869">
            <v>2180.0100000000002</v>
          </cell>
          <cell r="U55869">
            <v>1</v>
          </cell>
        </row>
        <row r="55870">
          <cell r="A55870">
            <v>192743</v>
          </cell>
          <cell r="H55870">
            <v>952</v>
          </cell>
          <cell r="U55870">
            <v>1</v>
          </cell>
        </row>
        <row r="55871">
          <cell r="A55871">
            <v>193229</v>
          </cell>
          <cell r="H55871">
            <v>11730.53</v>
          </cell>
          <cell r="U55871">
            <v>1</v>
          </cell>
        </row>
        <row r="55872">
          <cell r="A55872">
            <v>193403</v>
          </cell>
          <cell r="H55872">
            <v>9965.76</v>
          </cell>
          <cell r="U55872">
            <v>1</v>
          </cell>
        </row>
        <row r="55873">
          <cell r="A55873">
            <v>193558</v>
          </cell>
          <cell r="H55873">
            <v>3529.54</v>
          </cell>
          <cell r="U55873">
            <v>1</v>
          </cell>
        </row>
        <row r="55874">
          <cell r="A55874">
            <v>193830</v>
          </cell>
          <cell r="H55874">
            <v>1197</v>
          </cell>
          <cell r="U55874">
            <v>1</v>
          </cell>
        </row>
        <row r="55875">
          <cell r="A55875">
            <v>193830</v>
          </cell>
          <cell r="H55875">
            <v>31800</v>
          </cell>
          <cell r="U55875">
            <v>1</v>
          </cell>
        </row>
        <row r="55876">
          <cell r="A55876">
            <v>193838</v>
          </cell>
          <cell r="H55876">
            <v>578</v>
          </cell>
          <cell r="U55876">
            <v>1</v>
          </cell>
        </row>
        <row r="55877">
          <cell r="A55877">
            <v>194174</v>
          </cell>
          <cell r="H55877">
            <v>1262.17</v>
          </cell>
          <cell r="U55877">
            <v>1</v>
          </cell>
        </row>
        <row r="55878">
          <cell r="A55878">
            <v>502048</v>
          </cell>
          <cell r="H55878">
            <v>12480</v>
          </cell>
          <cell r="U55878">
            <v>1</v>
          </cell>
        </row>
        <row r="55879">
          <cell r="A55879">
            <v>800103</v>
          </cell>
          <cell r="H55879">
            <v>1040</v>
          </cell>
          <cell r="U55879">
            <v>1</v>
          </cell>
        </row>
        <row r="55880">
          <cell r="A55880">
            <v>900039</v>
          </cell>
          <cell r="H55880">
            <v>3312</v>
          </cell>
          <cell r="U55880">
            <v>1</v>
          </cell>
        </row>
        <row r="55881">
          <cell r="A55881">
            <v>900042</v>
          </cell>
          <cell r="H55881">
            <v>7333.2</v>
          </cell>
          <cell r="U55881">
            <v>1</v>
          </cell>
        </row>
        <row r="55882">
          <cell r="A55882" t="str">
            <v>A58550</v>
          </cell>
          <cell r="H55882">
            <v>13500</v>
          </cell>
          <cell r="U55882">
            <v>1</v>
          </cell>
        </row>
        <row r="55883">
          <cell r="A55883" t="str">
            <v>A60155</v>
          </cell>
          <cell r="H55883">
            <v>10999.8</v>
          </cell>
          <cell r="U55883">
            <v>1</v>
          </cell>
        </row>
        <row r="55884">
          <cell r="A55884" t="str">
            <v>A60155</v>
          </cell>
          <cell r="H55884">
            <v>286.2</v>
          </cell>
          <cell r="U55884">
            <v>1</v>
          </cell>
        </row>
        <row r="55885">
          <cell r="A55885" t="str">
            <v>A60159</v>
          </cell>
          <cell r="H55885">
            <v>10999.8</v>
          </cell>
          <cell r="U55885">
            <v>1</v>
          </cell>
        </row>
        <row r="55886">
          <cell r="A55886" t="str">
            <v>A60646</v>
          </cell>
          <cell r="H55886">
            <v>2337.6</v>
          </cell>
          <cell r="U55886">
            <v>1</v>
          </cell>
        </row>
        <row r="55887">
          <cell r="A55887" t="str">
            <v>A62568</v>
          </cell>
          <cell r="H55887">
            <v>206</v>
          </cell>
          <cell r="U55887">
            <v>1</v>
          </cell>
        </row>
        <row r="55888">
          <cell r="A55888" t="str">
            <v>A62743</v>
          </cell>
          <cell r="H55888">
            <v>550</v>
          </cell>
          <cell r="U55888">
            <v>1</v>
          </cell>
        </row>
        <row r="55889">
          <cell r="A55889" t="str">
            <v>A62743</v>
          </cell>
          <cell r="H55889">
            <v>720</v>
          </cell>
          <cell r="U55889">
            <v>1</v>
          </cell>
        </row>
        <row r="55890">
          <cell r="A55890" t="str">
            <v>A62752</v>
          </cell>
          <cell r="H55890">
            <v>1490</v>
          </cell>
          <cell r="U55890">
            <v>1</v>
          </cell>
        </row>
        <row r="55891">
          <cell r="A55891" t="str">
            <v>A62803</v>
          </cell>
          <cell r="H55891">
            <v>1135</v>
          </cell>
          <cell r="U55891">
            <v>1</v>
          </cell>
        </row>
        <row r="55892">
          <cell r="A55892" t="str">
            <v>A62803</v>
          </cell>
          <cell r="H55892">
            <v>2950</v>
          </cell>
          <cell r="U55892">
            <v>1</v>
          </cell>
        </row>
        <row r="55893">
          <cell r="A55893" t="str">
            <v>A62803</v>
          </cell>
          <cell r="H55893">
            <v>3200</v>
          </cell>
          <cell r="U55893">
            <v>1</v>
          </cell>
        </row>
        <row r="55894">
          <cell r="A55894" t="str">
            <v>A62803</v>
          </cell>
          <cell r="H55894">
            <v>1315</v>
          </cell>
          <cell r="U55894">
            <v>1</v>
          </cell>
        </row>
        <row r="55895">
          <cell r="A55895" t="str">
            <v>A62803</v>
          </cell>
          <cell r="H55895">
            <v>2880</v>
          </cell>
          <cell r="U55895">
            <v>1</v>
          </cell>
        </row>
        <row r="55896">
          <cell r="A55896" t="str">
            <v>A62810</v>
          </cell>
          <cell r="H55896">
            <v>816</v>
          </cell>
          <cell r="U55896">
            <v>1</v>
          </cell>
        </row>
        <row r="55897">
          <cell r="A55897" t="str">
            <v>A62815</v>
          </cell>
          <cell r="H55897">
            <v>708</v>
          </cell>
          <cell r="U55897">
            <v>1</v>
          </cell>
        </row>
        <row r="55898">
          <cell r="A55898">
            <v>100034</v>
          </cell>
          <cell r="H55898">
            <v>3120</v>
          </cell>
          <cell r="U55898">
            <v>1</v>
          </cell>
        </row>
        <row r="55899">
          <cell r="A55899">
            <v>100181</v>
          </cell>
          <cell r="H55899">
            <v>3120</v>
          </cell>
          <cell r="U55899">
            <v>1</v>
          </cell>
        </row>
        <row r="55900">
          <cell r="A55900">
            <v>100224</v>
          </cell>
          <cell r="H55900">
            <v>11220</v>
          </cell>
          <cell r="U55900">
            <v>1</v>
          </cell>
        </row>
        <row r="55901">
          <cell r="A55901">
            <v>101846</v>
          </cell>
          <cell r="H55901">
            <v>71280</v>
          </cell>
          <cell r="U55901">
            <v>1</v>
          </cell>
        </row>
        <row r="55902">
          <cell r="A55902">
            <v>102034</v>
          </cell>
          <cell r="H55902">
            <v>200</v>
          </cell>
          <cell r="U55902">
            <v>1</v>
          </cell>
        </row>
        <row r="55903">
          <cell r="A55903">
            <v>102488</v>
          </cell>
          <cell r="H55903">
            <v>1380</v>
          </cell>
          <cell r="U55903">
            <v>1</v>
          </cell>
        </row>
        <row r="55904">
          <cell r="A55904">
            <v>102488</v>
          </cell>
          <cell r="H55904">
            <v>8418</v>
          </cell>
          <cell r="U55904">
            <v>1</v>
          </cell>
        </row>
        <row r="55905">
          <cell r="A55905">
            <v>102488</v>
          </cell>
          <cell r="H55905">
            <v>316.25</v>
          </cell>
          <cell r="U55905">
            <v>1</v>
          </cell>
        </row>
        <row r="55906">
          <cell r="A55906">
            <v>102488</v>
          </cell>
          <cell r="H55906">
            <v>442.75</v>
          </cell>
          <cell r="U55906">
            <v>1</v>
          </cell>
        </row>
        <row r="55907">
          <cell r="A55907">
            <v>102488</v>
          </cell>
          <cell r="H55907">
            <v>203.6</v>
          </cell>
          <cell r="U55907">
            <v>1</v>
          </cell>
        </row>
        <row r="55908">
          <cell r="A55908">
            <v>102488</v>
          </cell>
          <cell r="H55908">
            <v>3054</v>
          </cell>
          <cell r="U55908">
            <v>1</v>
          </cell>
        </row>
        <row r="55909">
          <cell r="A55909">
            <v>102488</v>
          </cell>
          <cell r="H55909">
            <v>2208</v>
          </cell>
          <cell r="U55909">
            <v>1</v>
          </cell>
        </row>
        <row r="55910">
          <cell r="A55910">
            <v>102488</v>
          </cell>
          <cell r="H55910">
            <v>2760</v>
          </cell>
          <cell r="U55910">
            <v>1</v>
          </cell>
        </row>
        <row r="55911">
          <cell r="A55911">
            <v>102488</v>
          </cell>
          <cell r="H55911">
            <v>967</v>
          </cell>
          <cell r="U55911">
            <v>1</v>
          </cell>
        </row>
        <row r="55912">
          <cell r="A55912">
            <v>102488</v>
          </cell>
          <cell r="H55912">
            <v>3073.6</v>
          </cell>
          <cell r="U55912">
            <v>1</v>
          </cell>
        </row>
        <row r="55913">
          <cell r="A55913">
            <v>102530</v>
          </cell>
          <cell r="H55913">
            <v>10750</v>
          </cell>
          <cell r="U55913">
            <v>1</v>
          </cell>
        </row>
        <row r="55914">
          <cell r="A55914">
            <v>190059</v>
          </cell>
          <cell r="H55914">
            <v>9588</v>
          </cell>
          <cell r="U55914">
            <v>1</v>
          </cell>
        </row>
        <row r="55915">
          <cell r="A55915">
            <v>190156</v>
          </cell>
          <cell r="H55915">
            <v>4320</v>
          </cell>
          <cell r="U55915">
            <v>1</v>
          </cell>
        </row>
        <row r="55916">
          <cell r="A55916">
            <v>190156</v>
          </cell>
          <cell r="H55916">
            <v>120</v>
          </cell>
          <cell r="U55916">
            <v>1</v>
          </cell>
        </row>
        <row r="55917">
          <cell r="A55917">
            <v>190342</v>
          </cell>
          <cell r="H55917">
            <v>200</v>
          </cell>
          <cell r="U55917">
            <v>1</v>
          </cell>
        </row>
        <row r="55918">
          <cell r="A55918">
            <v>190342</v>
          </cell>
          <cell r="H55918">
            <v>655.7</v>
          </cell>
          <cell r="U55918">
            <v>1</v>
          </cell>
        </row>
        <row r="55919">
          <cell r="A55919">
            <v>190342</v>
          </cell>
          <cell r="H55919">
            <v>2431</v>
          </cell>
          <cell r="U55919">
            <v>1</v>
          </cell>
        </row>
        <row r="55920">
          <cell r="A55920">
            <v>190363</v>
          </cell>
          <cell r="H55920">
            <v>354935</v>
          </cell>
          <cell r="U55920">
            <v>1</v>
          </cell>
        </row>
        <row r="55921">
          <cell r="A55921">
            <v>190588</v>
          </cell>
          <cell r="H55921">
            <v>207.62</v>
          </cell>
          <cell r="U55921">
            <v>1</v>
          </cell>
        </row>
        <row r="55922">
          <cell r="A55922">
            <v>191319</v>
          </cell>
          <cell r="H55922">
            <v>2515</v>
          </cell>
          <cell r="U55922">
            <v>1</v>
          </cell>
        </row>
        <row r="55923">
          <cell r="A55923">
            <v>191319</v>
          </cell>
          <cell r="H55923">
            <v>130</v>
          </cell>
          <cell r="U55923">
            <v>1</v>
          </cell>
        </row>
        <row r="55924">
          <cell r="A55924">
            <v>191319</v>
          </cell>
          <cell r="H55924">
            <v>2769.6</v>
          </cell>
          <cell r="U55924">
            <v>1</v>
          </cell>
        </row>
        <row r="55925">
          <cell r="A55925">
            <v>191352</v>
          </cell>
          <cell r="H55925">
            <v>4730</v>
          </cell>
          <cell r="U55925">
            <v>1</v>
          </cell>
        </row>
        <row r="55926">
          <cell r="A55926">
            <v>191352</v>
          </cell>
          <cell r="H55926">
            <v>1755</v>
          </cell>
          <cell r="U55926">
            <v>1</v>
          </cell>
        </row>
        <row r="55927">
          <cell r="A55927">
            <v>191510</v>
          </cell>
          <cell r="H55927">
            <v>549.36</v>
          </cell>
          <cell r="U55927">
            <v>1</v>
          </cell>
        </row>
        <row r="55928">
          <cell r="A55928">
            <v>191510</v>
          </cell>
          <cell r="H55928">
            <v>156.96</v>
          </cell>
          <cell r="U55928">
            <v>1</v>
          </cell>
        </row>
        <row r="55929">
          <cell r="A55929">
            <v>191510</v>
          </cell>
          <cell r="H55929">
            <v>4237.92</v>
          </cell>
          <cell r="U55929">
            <v>1</v>
          </cell>
        </row>
        <row r="55930">
          <cell r="A55930">
            <v>191644</v>
          </cell>
          <cell r="H55930">
            <v>12420</v>
          </cell>
          <cell r="U55930">
            <v>1</v>
          </cell>
        </row>
        <row r="55931">
          <cell r="A55931">
            <v>191732</v>
          </cell>
          <cell r="H55931">
            <v>4740</v>
          </cell>
          <cell r="U55931">
            <v>1</v>
          </cell>
        </row>
        <row r="55932">
          <cell r="A55932">
            <v>191769</v>
          </cell>
          <cell r="H55932">
            <v>1349.53</v>
          </cell>
          <cell r="U55932">
            <v>1</v>
          </cell>
        </row>
        <row r="55933">
          <cell r="A55933">
            <v>191769</v>
          </cell>
          <cell r="H55933">
            <v>622.86</v>
          </cell>
          <cell r="U55933">
            <v>1</v>
          </cell>
        </row>
        <row r="55934">
          <cell r="A55934">
            <v>191822</v>
          </cell>
          <cell r="H55934">
            <v>26092</v>
          </cell>
          <cell r="U55934">
            <v>1</v>
          </cell>
        </row>
        <row r="55935">
          <cell r="A55935">
            <v>192053</v>
          </cell>
          <cell r="H55935">
            <v>2700</v>
          </cell>
          <cell r="U55935">
            <v>1</v>
          </cell>
        </row>
        <row r="55936">
          <cell r="A55936">
            <v>192507</v>
          </cell>
          <cell r="H55936">
            <v>1440</v>
          </cell>
          <cell r="U55936">
            <v>1</v>
          </cell>
        </row>
        <row r="55937">
          <cell r="A55937">
            <v>192507</v>
          </cell>
          <cell r="H55937">
            <v>3456</v>
          </cell>
          <cell r="U55937">
            <v>1</v>
          </cell>
        </row>
        <row r="55938">
          <cell r="A55938">
            <v>192507</v>
          </cell>
          <cell r="H55938">
            <v>2304</v>
          </cell>
          <cell r="U55938">
            <v>1</v>
          </cell>
        </row>
        <row r="55939">
          <cell r="A55939">
            <v>192507</v>
          </cell>
          <cell r="H55939">
            <v>720</v>
          </cell>
          <cell r="U55939">
            <v>1</v>
          </cell>
        </row>
        <row r="55940">
          <cell r="A55940">
            <v>192765</v>
          </cell>
          <cell r="H55940">
            <v>10020</v>
          </cell>
          <cell r="U55940">
            <v>1</v>
          </cell>
        </row>
        <row r="55941">
          <cell r="A55941">
            <v>192880</v>
          </cell>
          <cell r="H55941">
            <v>3945.84</v>
          </cell>
          <cell r="U55941">
            <v>1</v>
          </cell>
        </row>
        <row r="55942">
          <cell r="A55942">
            <v>192880</v>
          </cell>
          <cell r="H55942">
            <v>16616</v>
          </cell>
          <cell r="U55942">
            <v>1</v>
          </cell>
        </row>
        <row r="55943">
          <cell r="A55943">
            <v>192880</v>
          </cell>
          <cell r="H55943">
            <v>3457.78</v>
          </cell>
          <cell r="U55943">
            <v>1</v>
          </cell>
        </row>
        <row r="55944">
          <cell r="A55944">
            <v>192880</v>
          </cell>
          <cell r="H55944">
            <v>14725</v>
          </cell>
          <cell r="U55944">
            <v>1</v>
          </cell>
        </row>
        <row r="55945">
          <cell r="A55945">
            <v>192880</v>
          </cell>
          <cell r="H55945">
            <v>3256.76</v>
          </cell>
          <cell r="U55945">
            <v>1</v>
          </cell>
        </row>
        <row r="55946">
          <cell r="A55946">
            <v>192880</v>
          </cell>
          <cell r="H55946">
            <v>12462</v>
          </cell>
          <cell r="U55946">
            <v>1</v>
          </cell>
        </row>
        <row r="55947">
          <cell r="A55947">
            <v>192880</v>
          </cell>
          <cell r="H55947">
            <v>1923.67</v>
          </cell>
          <cell r="U55947">
            <v>1</v>
          </cell>
        </row>
        <row r="55948">
          <cell r="A55948">
            <v>192880</v>
          </cell>
          <cell r="H55948">
            <v>11501</v>
          </cell>
          <cell r="U55948">
            <v>1</v>
          </cell>
        </row>
        <row r="55949">
          <cell r="A55949">
            <v>192900</v>
          </cell>
          <cell r="H55949">
            <v>2802.87</v>
          </cell>
          <cell r="U55949">
            <v>1</v>
          </cell>
        </row>
        <row r="55950">
          <cell r="A55950">
            <v>193039</v>
          </cell>
          <cell r="H55950">
            <v>1373.55</v>
          </cell>
          <cell r="U55950">
            <v>1</v>
          </cell>
        </row>
        <row r="55951">
          <cell r="A55951">
            <v>193039</v>
          </cell>
          <cell r="H55951">
            <v>13795</v>
          </cell>
          <cell r="U55951">
            <v>1</v>
          </cell>
        </row>
        <row r="55952">
          <cell r="A55952">
            <v>193065</v>
          </cell>
          <cell r="H55952">
            <v>3633.35</v>
          </cell>
          <cell r="U55952">
            <v>1</v>
          </cell>
        </row>
        <row r="55953">
          <cell r="A55953">
            <v>193536</v>
          </cell>
          <cell r="H55953">
            <v>13500</v>
          </cell>
          <cell r="U55953">
            <v>1</v>
          </cell>
        </row>
        <row r="55954">
          <cell r="A55954">
            <v>193584</v>
          </cell>
          <cell r="H55954">
            <v>706.32</v>
          </cell>
          <cell r="U55954">
            <v>1</v>
          </cell>
        </row>
        <row r="55955">
          <cell r="A55955">
            <v>193584</v>
          </cell>
          <cell r="H55955">
            <v>235.44</v>
          </cell>
          <cell r="U55955">
            <v>1</v>
          </cell>
        </row>
        <row r="55956">
          <cell r="A55956">
            <v>193828</v>
          </cell>
          <cell r="H55956">
            <v>1860</v>
          </cell>
          <cell r="U55956">
            <v>1</v>
          </cell>
        </row>
        <row r="55957">
          <cell r="A55957">
            <v>194148</v>
          </cell>
          <cell r="H55957">
            <v>549.36</v>
          </cell>
          <cell r="U55957">
            <v>1</v>
          </cell>
        </row>
        <row r="55958">
          <cell r="A55958">
            <v>194149</v>
          </cell>
          <cell r="H55958">
            <v>1098.72</v>
          </cell>
          <cell r="U55958">
            <v>1</v>
          </cell>
        </row>
        <row r="55959">
          <cell r="A55959">
            <v>194516</v>
          </cell>
          <cell r="H55959">
            <v>2112</v>
          </cell>
          <cell r="U55959">
            <v>1</v>
          </cell>
        </row>
        <row r="55960">
          <cell r="A55960">
            <v>500021</v>
          </cell>
          <cell r="H55960">
            <v>7392</v>
          </cell>
          <cell r="U55960">
            <v>1</v>
          </cell>
        </row>
        <row r="55961">
          <cell r="A55961">
            <v>501673</v>
          </cell>
          <cell r="H55961">
            <v>13872</v>
          </cell>
          <cell r="U55961">
            <v>1</v>
          </cell>
        </row>
        <row r="55962">
          <cell r="A55962">
            <v>502065</v>
          </cell>
          <cell r="H55962">
            <v>7447.37</v>
          </cell>
          <cell r="U55962">
            <v>1</v>
          </cell>
        </row>
        <row r="55963">
          <cell r="A55963">
            <v>502327</v>
          </cell>
          <cell r="H55963">
            <v>5124</v>
          </cell>
          <cell r="U55963">
            <v>1</v>
          </cell>
        </row>
        <row r="55964">
          <cell r="A55964">
            <v>800236</v>
          </cell>
          <cell r="H55964">
            <v>6210</v>
          </cell>
          <cell r="U55964">
            <v>1</v>
          </cell>
        </row>
        <row r="55965">
          <cell r="A55965" t="str">
            <v>A60646</v>
          </cell>
          <cell r="H55965">
            <v>3068.16</v>
          </cell>
          <cell r="U55965">
            <v>1</v>
          </cell>
        </row>
        <row r="55966">
          <cell r="A55966" t="str">
            <v>A60919</v>
          </cell>
          <cell r="H55966">
            <v>8640</v>
          </cell>
          <cell r="U55966">
            <v>1</v>
          </cell>
        </row>
        <row r="55967">
          <cell r="A55967" t="str">
            <v>A62155</v>
          </cell>
          <cell r="H55967">
            <v>14160</v>
          </cell>
          <cell r="U55967">
            <v>1</v>
          </cell>
        </row>
        <row r="55968">
          <cell r="A55968" t="str">
            <v>A62155</v>
          </cell>
          <cell r="H55968">
            <v>1440</v>
          </cell>
          <cell r="U55968">
            <v>1</v>
          </cell>
        </row>
        <row r="55969">
          <cell r="A55969" t="str">
            <v>A62155</v>
          </cell>
          <cell r="H55969">
            <v>517</v>
          </cell>
          <cell r="U55969">
            <v>1</v>
          </cell>
        </row>
        <row r="55970">
          <cell r="A55970">
            <v>100935</v>
          </cell>
          <cell r="H55970">
            <v>8000</v>
          </cell>
          <cell r="U55970">
            <v>1</v>
          </cell>
        </row>
        <row r="55971">
          <cell r="A55971">
            <v>100936</v>
          </cell>
          <cell r="H55971">
            <v>2000</v>
          </cell>
          <cell r="U55971">
            <v>1</v>
          </cell>
        </row>
        <row r="55972">
          <cell r="A55972">
            <v>100939</v>
          </cell>
          <cell r="H55972">
            <v>6000</v>
          </cell>
          <cell r="U55972">
            <v>1</v>
          </cell>
        </row>
        <row r="55973">
          <cell r="A55973">
            <v>100940</v>
          </cell>
          <cell r="H55973">
            <v>6000</v>
          </cell>
          <cell r="U55973">
            <v>1</v>
          </cell>
        </row>
        <row r="55974">
          <cell r="A55974">
            <v>101063</v>
          </cell>
          <cell r="H55974">
            <v>2000</v>
          </cell>
          <cell r="U55974">
            <v>1</v>
          </cell>
        </row>
        <row r="55975">
          <cell r="A55975">
            <v>101659</v>
          </cell>
          <cell r="H55975">
            <v>150</v>
          </cell>
          <cell r="U55975">
            <v>1</v>
          </cell>
        </row>
        <row r="55976">
          <cell r="A55976">
            <v>101659</v>
          </cell>
          <cell r="H55976">
            <v>3120</v>
          </cell>
          <cell r="U55976">
            <v>1</v>
          </cell>
        </row>
        <row r="55977">
          <cell r="A55977">
            <v>102192</v>
          </cell>
          <cell r="H55977">
            <v>425</v>
          </cell>
          <cell r="U55977">
            <v>1</v>
          </cell>
        </row>
        <row r="55978">
          <cell r="A55978">
            <v>102418</v>
          </cell>
          <cell r="H55978">
            <v>86.4</v>
          </cell>
          <cell r="U55978">
            <v>1</v>
          </cell>
        </row>
        <row r="55979">
          <cell r="A55979">
            <v>102488</v>
          </cell>
          <cell r="H55979">
            <v>1850</v>
          </cell>
          <cell r="U55979">
            <v>1</v>
          </cell>
        </row>
        <row r="55980">
          <cell r="A55980">
            <v>102488</v>
          </cell>
          <cell r="H55980">
            <v>5550</v>
          </cell>
          <cell r="U55980">
            <v>1</v>
          </cell>
        </row>
        <row r="55981">
          <cell r="A55981">
            <v>102488</v>
          </cell>
          <cell r="H55981">
            <v>4625</v>
          </cell>
          <cell r="U55981">
            <v>1</v>
          </cell>
        </row>
        <row r="55982">
          <cell r="A55982">
            <v>102605</v>
          </cell>
          <cell r="H55982">
            <v>2916</v>
          </cell>
          <cell r="U55982">
            <v>1</v>
          </cell>
        </row>
        <row r="55983">
          <cell r="A55983">
            <v>190417</v>
          </cell>
          <cell r="H55983">
            <v>134.54</v>
          </cell>
          <cell r="U55983">
            <v>1</v>
          </cell>
        </row>
        <row r="55984">
          <cell r="A55984">
            <v>190417</v>
          </cell>
          <cell r="H55984">
            <v>126.6</v>
          </cell>
          <cell r="U55984">
            <v>1</v>
          </cell>
        </row>
        <row r="55985">
          <cell r="A55985">
            <v>190937</v>
          </cell>
          <cell r="H55985">
            <v>315.10000000000002</v>
          </cell>
          <cell r="U55985">
            <v>1</v>
          </cell>
        </row>
        <row r="55986">
          <cell r="A55986">
            <v>191219</v>
          </cell>
          <cell r="H55986">
            <v>6000</v>
          </cell>
          <cell r="U55986">
            <v>1</v>
          </cell>
        </row>
        <row r="55987">
          <cell r="A55987">
            <v>191644</v>
          </cell>
          <cell r="H55987">
            <v>1296</v>
          </cell>
          <cell r="U55987">
            <v>1</v>
          </cell>
        </row>
        <row r="55988">
          <cell r="A55988">
            <v>192272</v>
          </cell>
          <cell r="H55988">
            <v>792</v>
          </cell>
          <cell r="U55988">
            <v>1</v>
          </cell>
        </row>
        <row r="55989">
          <cell r="A55989">
            <v>192403</v>
          </cell>
          <cell r="H55989">
            <v>945.3</v>
          </cell>
          <cell r="U55989">
            <v>1</v>
          </cell>
        </row>
        <row r="55990">
          <cell r="A55990">
            <v>192774</v>
          </cell>
          <cell r="H55990">
            <v>584</v>
          </cell>
          <cell r="U55990">
            <v>1</v>
          </cell>
        </row>
        <row r="55991">
          <cell r="A55991">
            <v>193429</v>
          </cell>
          <cell r="H55991">
            <v>501.49</v>
          </cell>
          <cell r="U55991">
            <v>1</v>
          </cell>
        </row>
        <row r="55992">
          <cell r="A55992">
            <v>193732</v>
          </cell>
          <cell r="H55992">
            <v>2000</v>
          </cell>
          <cell r="U55992">
            <v>1</v>
          </cell>
        </row>
        <row r="55993">
          <cell r="A55993">
            <v>194392</v>
          </cell>
          <cell r="H55993">
            <v>3600</v>
          </cell>
          <cell r="U55993">
            <v>1</v>
          </cell>
        </row>
        <row r="55994">
          <cell r="A55994">
            <v>194636</v>
          </cell>
          <cell r="H55994">
            <v>9500</v>
          </cell>
          <cell r="U55994">
            <v>1</v>
          </cell>
        </row>
        <row r="55995">
          <cell r="A55995">
            <v>194636</v>
          </cell>
          <cell r="H55995">
            <v>490.13</v>
          </cell>
          <cell r="U55995">
            <v>1</v>
          </cell>
        </row>
        <row r="55996">
          <cell r="A55996">
            <v>500690</v>
          </cell>
          <cell r="H55996">
            <v>2000</v>
          </cell>
          <cell r="U55996">
            <v>1</v>
          </cell>
        </row>
        <row r="55997">
          <cell r="A55997">
            <v>501298</v>
          </cell>
          <cell r="H55997">
            <v>14400</v>
          </cell>
          <cell r="U55997">
            <v>1</v>
          </cell>
        </row>
        <row r="55998">
          <cell r="A55998">
            <v>502834</v>
          </cell>
          <cell r="H55998">
            <v>175</v>
          </cell>
          <cell r="U55998">
            <v>1</v>
          </cell>
        </row>
        <row r="55999">
          <cell r="A55999">
            <v>502834</v>
          </cell>
          <cell r="H55999">
            <v>3720</v>
          </cell>
          <cell r="U55999">
            <v>1</v>
          </cell>
        </row>
        <row r="56000">
          <cell r="A56000">
            <v>502943</v>
          </cell>
          <cell r="H56000">
            <v>129.6</v>
          </cell>
          <cell r="U56000">
            <v>1</v>
          </cell>
        </row>
        <row r="56001">
          <cell r="A56001">
            <v>502982</v>
          </cell>
          <cell r="H56001">
            <v>3600</v>
          </cell>
          <cell r="U56001">
            <v>1</v>
          </cell>
        </row>
        <row r="56002">
          <cell r="A56002">
            <v>900077</v>
          </cell>
          <cell r="H56002">
            <v>3720</v>
          </cell>
          <cell r="U56002">
            <v>1</v>
          </cell>
        </row>
        <row r="56003">
          <cell r="A56003" t="str">
            <v>A60646</v>
          </cell>
          <cell r="H56003">
            <v>1150.56</v>
          </cell>
          <cell r="U56003">
            <v>1</v>
          </cell>
        </row>
        <row r="56004">
          <cell r="A56004" t="str">
            <v>A60646</v>
          </cell>
          <cell r="H56004">
            <v>1150.56</v>
          </cell>
          <cell r="U56004">
            <v>1</v>
          </cell>
        </row>
        <row r="56005">
          <cell r="A56005" t="str">
            <v>A60915</v>
          </cell>
          <cell r="H56005">
            <v>5040</v>
          </cell>
          <cell r="U56005">
            <v>1</v>
          </cell>
        </row>
        <row r="56006">
          <cell r="A56006" t="str">
            <v>A60915</v>
          </cell>
          <cell r="H56006">
            <v>1153.5999999999999</v>
          </cell>
          <cell r="U56006">
            <v>1</v>
          </cell>
        </row>
        <row r="56007">
          <cell r="A56007" t="str">
            <v>A60915</v>
          </cell>
          <cell r="H56007">
            <v>349</v>
          </cell>
          <cell r="U56007">
            <v>1</v>
          </cell>
        </row>
        <row r="56008">
          <cell r="A56008" t="str">
            <v>A62789</v>
          </cell>
          <cell r="H56008">
            <v>75</v>
          </cell>
          <cell r="U56008">
            <v>1</v>
          </cell>
        </row>
        <row r="56009">
          <cell r="A56009" t="str">
            <v>A62789</v>
          </cell>
          <cell r="H56009">
            <v>720</v>
          </cell>
          <cell r="U56009">
            <v>1</v>
          </cell>
        </row>
        <row r="56010">
          <cell r="A56010" t="str">
            <v>A62813</v>
          </cell>
          <cell r="H56010">
            <v>400</v>
          </cell>
          <cell r="U56010">
            <v>1</v>
          </cell>
        </row>
        <row r="56011">
          <cell r="A56011">
            <v>101389</v>
          </cell>
          <cell r="H56011">
            <v>7200</v>
          </cell>
          <cell r="U56011">
            <v>1</v>
          </cell>
        </row>
        <row r="56012">
          <cell r="A56012">
            <v>101389</v>
          </cell>
          <cell r="H56012">
            <v>156.25</v>
          </cell>
          <cell r="U56012">
            <v>1</v>
          </cell>
        </row>
        <row r="56013">
          <cell r="A56013">
            <v>101422</v>
          </cell>
          <cell r="H56013">
            <v>5400</v>
          </cell>
          <cell r="U56013">
            <v>1</v>
          </cell>
        </row>
        <row r="56014">
          <cell r="A56014">
            <v>102418</v>
          </cell>
          <cell r="H56014">
            <v>942</v>
          </cell>
          <cell r="U56014">
            <v>1</v>
          </cell>
        </row>
        <row r="56015">
          <cell r="A56015">
            <v>191245</v>
          </cell>
          <cell r="H56015">
            <v>986</v>
          </cell>
          <cell r="U56015">
            <v>1</v>
          </cell>
        </row>
        <row r="56016">
          <cell r="A56016">
            <v>191352</v>
          </cell>
          <cell r="H56016">
            <v>11700</v>
          </cell>
          <cell r="U56016">
            <v>1</v>
          </cell>
        </row>
        <row r="56017">
          <cell r="A56017">
            <v>191352</v>
          </cell>
          <cell r="H56017">
            <v>12870</v>
          </cell>
          <cell r="U56017">
            <v>1</v>
          </cell>
        </row>
        <row r="56018">
          <cell r="A56018">
            <v>192019</v>
          </cell>
          <cell r="H56018">
            <v>5038.2</v>
          </cell>
          <cell r="U56018">
            <v>1</v>
          </cell>
        </row>
        <row r="56019">
          <cell r="A56019">
            <v>192257</v>
          </cell>
          <cell r="H56019">
            <v>1800</v>
          </cell>
          <cell r="U56019">
            <v>1</v>
          </cell>
        </row>
        <row r="56020">
          <cell r="A56020">
            <v>192257</v>
          </cell>
          <cell r="H56020">
            <v>478.32</v>
          </cell>
          <cell r="U56020">
            <v>1</v>
          </cell>
        </row>
        <row r="56021">
          <cell r="A56021">
            <v>192257</v>
          </cell>
          <cell r="H56021">
            <v>537</v>
          </cell>
          <cell r="U56021">
            <v>1</v>
          </cell>
        </row>
        <row r="56022">
          <cell r="A56022">
            <v>193398</v>
          </cell>
          <cell r="H56022">
            <v>2585</v>
          </cell>
          <cell r="U56022">
            <v>1</v>
          </cell>
        </row>
        <row r="56023">
          <cell r="A56023">
            <v>193413</v>
          </cell>
          <cell r="H56023">
            <v>503</v>
          </cell>
          <cell r="U56023">
            <v>1</v>
          </cell>
        </row>
        <row r="56024">
          <cell r="A56024">
            <v>193830</v>
          </cell>
          <cell r="H56024">
            <v>187.5</v>
          </cell>
          <cell r="U56024">
            <v>1</v>
          </cell>
        </row>
        <row r="56025">
          <cell r="A56025">
            <v>193830</v>
          </cell>
          <cell r="H56025">
            <v>6360</v>
          </cell>
          <cell r="U56025">
            <v>1</v>
          </cell>
        </row>
        <row r="56026">
          <cell r="A56026">
            <v>194718</v>
          </cell>
          <cell r="H56026">
            <v>540</v>
          </cell>
          <cell r="U56026">
            <v>1</v>
          </cell>
        </row>
        <row r="56027">
          <cell r="A56027">
            <v>502065</v>
          </cell>
          <cell r="H56027">
            <v>7560</v>
          </cell>
          <cell r="U56027">
            <v>1</v>
          </cell>
        </row>
        <row r="56028">
          <cell r="A56028">
            <v>502943</v>
          </cell>
          <cell r="H56028">
            <v>1413</v>
          </cell>
          <cell r="U56028">
            <v>1</v>
          </cell>
        </row>
        <row r="56029">
          <cell r="A56029">
            <v>502976</v>
          </cell>
          <cell r="H56029">
            <v>3600</v>
          </cell>
          <cell r="U56029">
            <v>1</v>
          </cell>
        </row>
        <row r="56030">
          <cell r="A56030">
            <v>900039</v>
          </cell>
          <cell r="H56030">
            <v>655.20000000000005</v>
          </cell>
          <cell r="U56030">
            <v>1</v>
          </cell>
        </row>
        <row r="56031">
          <cell r="A56031" t="str">
            <v>A17831</v>
          </cell>
          <cell r="H56031">
            <v>451.84</v>
          </cell>
          <cell r="U56031">
            <v>5.3789999999999996</v>
          </cell>
        </row>
        <row r="56032">
          <cell r="A56032" t="str">
            <v>A17831</v>
          </cell>
          <cell r="H56032">
            <v>30047.09</v>
          </cell>
          <cell r="U56032">
            <v>5.3789999999999996</v>
          </cell>
        </row>
        <row r="56033">
          <cell r="A56033" t="str">
            <v>A60124</v>
          </cell>
          <cell r="H56033">
            <v>4608</v>
          </cell>
          <cell r="U56033">
            <v>1</v>
          </cell>
        </row>
        <row r="56034">
          <cell r="A56034" t="str">
            <v>A60124</v>
          </cell>
          <cell r="H56034">
            <v>125</v>
          </cell>
          <cell r="U56034">
            <v>1</v>
          </cell>
        </row>
        <row r="56035">
          <cell r="A56035" t="str">
            <v>A62175</v>
          </cell>
          <cell r="H56035">
            <v>12240</v>
          </cell>
          <cell r="U56035">
            <v>1</v>
          </cell>
        </row>
        <row r="56036">
          <cell r="A56036">
            <v>100078</v>
          </cell>
          <cell r="H56036">
            <v>3120</v>
          </cell>
          <cell r="U56036">
            <v>1</v>
          </cell>
        </row>
        <row r="56037">
          <cell r="A56037">
            <v>100078</v>
          </cell>
          <cell r="H56037">
            <v>3120</v>
          </cell>
          <cell r="U56037">
            <v>1</v>
          </cell>
        </row>
        <row r="56038">
          <cell r="A56038">
            <v>100276</v>
          </cell>
          <cell r="H56038">
            <v>4483.2</v>
          </cell>
          <cell r="U56038">
            <v>1</v>
          </cell>
        </row>
        <row r="56039">
          <cell r="A56039">
            <v>100296</v>
          </cell>
          <cell r="H56039">
            <v>125</v>
          </cell>
          <cell r="U56039">
            <v>1</v>
          </cell>
        </row>
        <row r="56040">
          <cell r="A56040">
            <v>100296</v>
          </cell>
          <cell r="H56040">
            <v>3421.8</v>
          </cell>
          <cell r="U56040">
            <v>1</v>
          </cell>
        </row>
        <row r="56041">
          <cell r="A56041">
            <v>101051</v>
          </cell>
          <cell r="H56041">
            <v>29736</v>
          </cell>
          <cell r="U56041">
            <v>1</v>
          </cell>
        </row>
        <row r="56042">
          <cell r="A56042">
            <v>101217</v>
          </cell>
          <cell r="H56042">
            <v>504</v>
          </cell>
          <cell r="U56042">
            <v>1</v>
          </cell>
        </row>
        <row r="56043">
          <cell r="A56043">
            <v>190033</v>
          </cell>
          <cell r="H56043">
            <v>523.6</v>
          </cell>
          <cell r="U56043">
            <v>1</v>
          </cell>
        </row>
        <row r="56044">
          <cell r="A56044">
            <v>191261</v>
          </cell>
          <cell r="H56044">
            <v>72</v>
          </cell>
          <cell r="U56044">
            <v>1</v>
          </cell>
        </row>
        <row r="56045">
          <cell r="A56045">
            <v>192255</v>
          </cell>
          <cell r="H56045">
            <v>7200</v>
          </cell>
          <cell r="U56045">
            <v>1</v>
          </cell>
        </row>
        <row r="56046">
          <cell r="A56046">
            <v>192442</v>
          </cell>
          <cell r="H56046">
            <v>9900</v>
          </cell>
          <cell r="U56046">
            <v>1</v>
          </cell>
        </row>
        <row r="56047">
          <cell r="A56047">
            <v>192801</v>
          </cell>
          <cell r="H56047">
            <v>2700</v>
          </cell>
          <cell r="U56047">
            <v>1</v>
          </cell>
        </row>
        <row r="56048">
          <cell r="A56048">
            <v>193941</v>
          </cell>
          <cell r="H56048">
            <v>24108</v>
          </cell>
          <cell r="U56048">
            <v>1</v>
          </cell>
        </row>
        <row r="56049">
          <cell r="A56049">
            <v>193942</v>
          </cell>
          <cell r="H56049">
            <v>9840</v>
          </cell>
          <cell r="U56049">
            <v>1</v>
          </cell>
        </row>
        <row r="56050">
          <cell r="A56050">
            <v>193944</v>
          </cell>
          <cell r="H56050">
            <v>12300</v>
          </cell>
          <cell r="U56050">
            <v>1</v>
          </cell>
        </row>
        <row r="56051">
          <cell r="A56051">
            <v>193945</v>
          </cell>
          <cell r="H56051">
            <v>13284</v>
          </cell>
          <cell r="U56051">
            <v>1</v>
          </cell>
        </row>
        <row r="56052">
          <cell r="A56052">
            <v>502576</v>
          </cell>
          <cell r="H56052">
            <v>4450.5600000000004</v>
          </cell>
          <cell r="U56052">
            <v>1</v>
          </cell>
        </row>
        <row r="56053">
          <cell r="A56053" t="str">
            <v>A59468</v>
          </cell>
          <cell r="H56053">
            <v>4588.8</v>
          </cell>
          <cell r="U56053">
            <v>1</v>
          </cell>
        </row>
        <row r="56054">
          <cell r="A56054" t="str">
            <v>A59743</v>
          </cell>
          <cell r="H56054">
            <v>517</v>
          </cell>
          <cell r="U56054">
            <v>1</v>
          </cell>
        </row>
        <row r="56055">
          <cell r="A56055" t="str">
            <v>A59743</v>
          </cell>
          <cell r="H56055">
            <v>77.5</v>
          </cell>
          <cell r="U56055">
            <v>1</v>
          </cell>
        </row>
        <row r="56056">
          <cell r="A56056" t="str">
            <v>A60646</v>
          </cell>
          <cell r="H56056">
            <v>2301.12</v>
          </cell>
          <cell r="U56056">
            <v>1</v>
          </cell>
        </row>
        <row r="56057">
          <cell r="A56057" t="str">
            <v>A60646</v>
          </cell>
          <cell r="H56057">
            <v>23011.200000000001</v>
          </cell>
          <cell r="U56057">
            <v>1</v>
          </cell>
        </row>
        <row r="56058">
          <cell r="A56058" t="str">
            <v>A60646</v>
          </cell>
          <cell r="H56058">
            <v>3835.2</v>
          </cell>
          <cell r="U56058">
            <v>1</v>
          </cell>
        </row>
        <row r="56059">
          <cell r="A56059" t="str">
            <v>A60646</v>
          </cell>
          <cell r="H56059">
            <v>398.62</v>
          </cell>
          <cell r="U56059">
            <v>1</v>
          </cell>
        </row>
        <row r="56060">
          <cell r="A56060" t="str">
            <v>A60646</v>
          </cell>
          <cell r="H56060">
            <v>3835.2</v>
          </cell>
          <cell r="U56060">
            <v>1</v>
          </cell>
        </row>
        <row r="56061">
          <cell r="A56061" t="str">
            <v>A61083</v>
          </cell>
          <cell r="H56061">
            <v>4608</v>
          </cell>
          <cell r="U56061">
            <v>1</v>
          </cell>
        </row>
        <row r="56062">
          <cell r="A56062">
            <v>100157</v>
          </cell>
          <cell r="H56062">
            <v>3018</v>
          </cell>
          <cell r="U56062">
            <v>1</v>
          </cell>
        </row>
        <row r="56063">
          <cell r="A56063">
            <v>100644</v>
          </cell>
          <cell r="H56063">
            <v>1680</v>
          </cell>
          <cell r="U56063">
            <v>1</v>
          </cell>
        </row>
        <row r="56064">
          <cell r="A56064">
            <v>101849</v>
          </cell>
          <cell r="H56064">
            <v>517</v>
          </cell>
          <cell r="U56064">
            <v>1</v>
          </cell>
        </row>
        <row r="56065">
          <cell r="A56065">
            <v>101849</v>
          </cell>
          <cell r="H56065">
            <v>7920</v>
          </cell>
          <cell r="U56065">
            <v>1</v>
          </cell>
        </row>
        <row r="56066">
          <cell r="A56066">
            <v>101849</v>
          </cell>
          <cell r="H56066">
            <v>125</v>
          </cell>
          <cell r="U56066">
            <v>1</v>
          </cell>
        </row>
        <row r="56067">
          <cell r="A56067">
            <v>102192</v>
          </cell>
          <cell r="H56067">
            <v>4620</v>
          </cell>
          <cell r="U56067">
            <v>1</v>
          </cell>
        </row>
        <row r="56068">
          <cell r="A56068">
            <v>102457</v>
          </cell>
          <cell r="H56068">
            <v>3720</v>
          </cell>
          <cell r="U56068">
            <v>1</v>
          </cell>
        </row>
        <row r="56069">
          <cell r="A56069">
            <v>190444</v>
          </cell>
          <cell r="H56069">
            <v>619.16999999999996</v>
          </cell>
          <cell r="U56069">
            <v>1</v>
          </cell>
        </row>
        <row r="56070">
          <cell r="A56070">
            <v>193466</v>
          </cell>
          <cell r="H56070">
            <v>6815</v>
          </cell>
          <cell r="U56070">
            <v>1</v>
          </cell>
        </row>
        <row r="56071">
          <cell r="A56071">
            <v>193466</v>
          </cell>
          <cell r="H56071">
            <v>145.25</v>
          </cell>
          <cell r="U56071">
            <v>1</v>
          </cell>
        </row>
        <row r="56072">
          <cell r="A56072">
            <v>194227</v>
          </cell>
          <cell r="H56072">
            <v>1100</v>
          </cell>
          <cell r="U56072">
            <v>1</v>
          </cell>
        </row>
        <row r="56073">
          <cell r="A56073">
            <v>194227</v>
          </cell>
          <cell r="H56073">
            <v>3000</v>
          </cell>
          <cell r="U56073">
            <v>1</v>
          </cell>
        </row>
        <row r="56074">
          <cell r="A56074">
            <v>800237</v>
          </cell>
          <cell r="H56074">
            <v>4416</v>
          </cell>
          <cell r="U56074">
            <v>1</v>
          </cell>
        </row>
        <row r="56075">
          <cell r="A56075" t="str">
            <v>A01365</v>
          </cell>
          <cell r="H56075">
            <v>5750</v>
          </cell>
          <cell r="U56075">
            <v>1</v>
          </cell>
        </row>
        <row r="56076">
          <cell r="A56076" t="str">
            <v>A60561</v>
          </cell>
          <cell r="H56076">
            <v>831.63</v>
          </cell>
          <cell r="U56076">
            <v>1</v>
          </cell>
        </row>
        <row r="56077">
          <cell r="A56077" t="str">
            <v>A62833</v>
          </cell>
          <cell r="H56077">
            <v>115</v>
          </cell>
          <cell r="U56077">
            <v>1</v>
          </cell>
        </row>
        <row r="56078">
          <cell r="A56078">
            <v>100055</v>
          </cell>
          <cell r="H56078">
            <v>29100</v>
          </cell>
          <cell r="U56078">
            <v>1</v>
          </cell>
        </row>
        <row r="56079">
          <cell r="A56079">
            <v>102192</v>
          </cell>
          <cell r="H56079">
            <v>480</v>
          </cell>
          <cell r="U56079">
            <v>1</v>
          </cell>
        </row>
        <row r="56080">
          <cell r="A56080">
            <v>102622</v>
          </cell>
          <cell r="H56080">
            <v>817.65</v>
          </cell>
          <cell r="U56080">
            <v>1</v>
          </cell>
        </row>
        <row r="56081">
          <cell r="A56081">
            <v>190888</v>
          </cell>
          <cell r="H56081">
            <v>215</v>
          </cell>
          <cell r="U56081">
            <v>1</v>
          </cell>
        </row>
        <row r="56082">
          <cell r="A56082">
            <v>191522</v>
          </cell>
          <cell r="H56082">
            <v>43500</v>
          </cell>
          <cell r="U56082">
            <v>1</v>
          </cell>
        </row>
        <row r="56083">
          <cell r="A56083">
            <v>192492</v>
          </cell>
          <cell r="H56083">
            <v>708</v>
          </cell>
          <cell r="U56083">
            <v>1</v>
          </cell>
        </row>
        <row r="56084">
          <cell r="A56084">
            <v>192492</v>
          </cell>
          <cell r="H56084">
            <v>444</v>
          </cell>
          <cell r="U56084">
            <v>1</v>
          </cell>
        </row>
        <row r="56085">
          <cell r="A56085">
            <v>192492</v>
          </cell>
          <cell r="H56085">
            <v>408</v>
          </cell>
          <cell r="U56085">
            <v>1</v>
          </cell>
        </row>
        <row r="56086">
          <cell r="A56086">
            <v>193023</v>
          </cell>
          <cell r="H56086">
            <v>29736</v>
          </cell>
          <cell r="U56086">
            <v>1</v>
          </cell>
        </row>
        <row r="56087">
          <cell r="A56087">
            <v>193095</v>
          </cell>
          <cell r="H56087">
            <v>160</v>
          </cell>
          <cell r="U56087">
            <v>1</v>
          </cell>
        </row>
        <row r="56088">
          <cell r="A56088">
            <v>193478</v>
          </cell>
          <cell r="H56088">
            <v>786</v>
          </cell>
          <cell r="U56088">
            <v>1</v>
          </cell>
        </row>
        <row r="56089">
          <cell r="A56089">
            <v>193501</v>
          </cell>
          <cell r="H56089">
            <v>5040</v>
          </cell>
          <cell r="U56089">
            <v>1</v>
          </cell>
        </row>
        <row r="56090">
          <cell r="A56090">
            <v>502291</v>
          </cell>
          <cell r="H56090">
            <v>25056</v>
          </cell>
          <cell r="U56090">
            <v>1</v>
          </cell>
        </row>
        <row r="56091">
          <cell r="A56091" t="str">
            <v>A60646</v>
          </cell>
          <cell r="H56091">
            <v>13039.68</v>
          </cell>
          <cell r="U56091">
            <v>1</v>
          </cell>
        </row>
        <row r="56092">
          <cell r="A56092" t="str">
            <v>A60646</v>
          </cell>
          <cell r="H56092">
            <v>800</v>
          </cell>
          <cell r="U56092">
            <v>1</v>
          </cell>
        </row>
        <row r="56093">
          <cell r="A56093" t="str">
            <v>A60646</v>
          </cell>
          <cell r="H56093">
            <v>130.5</v>
          </cell>
          <cell r="U56093">
            <v>1</v>
          </cell>
        </row>
        <row r="56094">
          <cell r="A56094" t="str">
            <v>A61194</v>
          </cell>
          <cell r="H56094">
            <v>3600</v>
          </cell>
          <cell r="U56094">
            <v>1</v>
          </cell>
        </row>
        <row r="56095">
          <cell r="A56095" t="str">
            <v>A62827</v>
          </cell>
          <cell r="H56095">
            <v>786</v>
          </cell>
          <cell r="U56095">
            <v>1</v>
          </cell>
        </row>
        <row r="56096">
          <cell r="A56096">
            <v>100126</v>
          </cell>
          <cell r="H56096">
            <v>784.56</v>
          </cell>
          <cell r="U56096">
            <v>1</v>
          </cell>
        </row>
        <row r="56097">
          <cell r="A56097">
            <v>100126</v>
          </cell>
          <cell r="H56097">
            <v>150</v>
          </cell>
          <cell r="U56097">
            <v>1</v>
          </cell>
        </row>
        <row r="56098">
          <cell r="A56098">
            <v>100126</v>
          </cell>
          <cell r="H56098">
            <v>1335.72</v>
          </cell>
          <cell r="U56098">
            <v>1</v>
          </cell>
        </row>
        <row r="56099">
          <cell r="A56099">
            <v>100126</v>
          </cell>
          <cell r="H56099">
            <v>720</v>
          </cell>
          <cell r="U56099">
            <v>1</v>
          </cell>
        </row>
        <row r="56100">
          <cell r="A56100">
            <v>100556</v>
          </cell>
          <cell r="H56100">
            <v>1110</v>
          </cell>
          <cell r="U56100">
            <v>1</v>
          </cell>
        </row>
        <row r="56101">
          <cell r="A56101">
            <v>101421</v>
          </cell>
          <cell r="H56101">
            <v>24300</v>
          </cell>
          <cell r="U56101">
            <v>1</v>
          </cell>
        </row>
        <row r="56102">
          <cell r="A56102">
            <v>192832</v>
          </cell>
          <cell r="H56102">
            <v>378.75</v>
          </cell>
          <cell r="U56102">
            <v>1</v>
          </cell>
        </row>
        <row r="56103">
          <cell r="A56103">
            <v>192832</v>
          </cell>
          <cell r="H56103">
            <v>7320</v>
          </cell>
          <cell r="U56103">
            <v>1</v>
          </cell>
        </row>
        <row r="56104">
          <cell r="A56104">
            <v>192868</v>
          </cell>
          <cell r="H56104">
            <v>633.6</v>
          </cell>
          <cell r="U56104">
            <v>1</v>
          </cell>
        </row>
        <row r="56105">
          <cell r="A56105">
            <v>193095</v>
          </cell>
          <cell r="H56105">
            <v>160</v>
          </cell>
          <cell r="U56105">
            <v>1</v>
          </cell>
        </row>
        <row r="56106">
          <cell r="A56106">
            <v>194636</v>
          </cell>
          <cell r="H56106">
            <v>9072</v>
          </cell>
          <cell r="U56106">
            <v>1</v>
          </cell>
        </row>
        <row r="56107">
          <cell r="A56107">
            <v>194673</v>
          </cell>
          <cell r="H56107">
            <v>3877.5</v>
          </cell>
          <cell r="U56107">
            <v>1</v>
          </cell>
        </row>
        <row r="56108">
          <cell r="A56108">
            <v>500877</v>
          </cell>
          <cell r="H56108">
            <v>1656</v>
          </cell>
          <cell r="U56108">
            <v>1</v>
          </cell>
        </row>
        <row r="56109">
          <cell r="A56109">
            <v>502943</v>
          </cell>
          <cell r="H56109">
            <v>129.6</v>
          </cell>
          <cell r="U56109">
            <v>1</v>
          </cell>
        </row>
        <row r="56110">
          <cell r="A56110">
            <v>502943</v>
          </cell>
          <cell r="H56110">
            <v>1413</v>
          </cell>
          <cell r="U56110">
            <v>1</v>
          </cell>
        </row>
        <row r="56111">
          <cell r="A56111" t="str">
            <v>A60329</v>
          </cell>
          <cell r="H56111">
            <v>1440</v>
          </cell>
          <cell r="U56111">
            <v>1</v>
          </cell>
        </row>
        <row r="56112">
          <cell r="A56112">
            <v>100074</v>
          </cell>
          <cell r="H56112">
            <v>3120</v>
          </cell>
          <cell r="U56112">
            <v>1</v>
          </cell>
        </row>
        <row r="56113">
          <cell r="A56113">
            <v>100136</v>
          </cell>
          <cell r="H56113">
            <v>3120</v>
          </cell>
          <cell r="U56113">
            <v>1</v>
          </cell>
        </row>
        <row r="56114">
          <cell r="A56114">
            <v>100313</v>
          </cell>
          <cell r="H56114">
            <v>3900</v>
          </cell>
          <cell r="U56114">
            <v>1</v>
          </cell>
        </row>
        <row r="56115">
          <cell r="A56115">
            <v>100578</v>
          </cell>
          <cell r="H56115">
            <v>1197</v>
          </cell>
          <cell r="U56115">
            <v>1</v>
          </cell>
        </row>
        <row r="56116">
          <cell r="A56116">
            <v>100762</v>
          </cell>
          <cell r="H56116">
            <v>216.25</v>
          </cell>
          <cell r="U56116">
            <v>1</v>
          </cell>
        </row>
        <row r="56117">
          <cell r="A56117">
            <v>100762</v>
          </cell>
          <cell r="H56117">
            <v>12000</v>
          </cell>
          <cell r="U56117">
            <v>1</v>
          </cell>
        </row>
        <row r="56118">
          <cell r="A56118">
            <v>100762</v>
          </cell>
          <cell r="H56118">
            <v>2400</v>
          </cell>
          <cell r="U56118">
            <v>1</v>
          </cell>
        </row>
        <row r="56119">
          <cell r="A56119">
            <v>100935</v>
          </cell>
          <cell r="H56119">
            <v>5850</v>
          </cell>
          <cell r="U56119">
            <v>1</v>
          </cell>
        </row>
        <row r="56120">
          <cell r="A56120">
            <v>100936</v>
          </cell>
          <cell r="H56120">
            <v>1950</v>
          </cell>
          <cell r="U56120">
            <v>1</v>
          </cell>
        </row>
        <row r="56121">
          <cell r="A56121">
            <v>100939</v>
          </cell>
          <cell r="H56121">
            <v>7800</v>
          </cell>
          <cell r="U56121">
            <v>1</v>
          </cell>
        </row>
        <row r="56122">
          <cell r="A56122">
            <v>100940</v>
          </cell>
          <cell r="H56122">
            <v>7800</v>
          </cell>
          <cell r="U56122">
            <v>1</v>
          </cell>
        </row>
        <row r="56123">
          <cell r="A56123">
            <v>192052</v>
          </cell>
          <cell r="H56123">
            <v>3198</v>
          </cell>
          <cell r="U56123">
            <v>1</v>
          </cell>
        </row>
        <row r="56124">
          <cell r="A56124">
            <v>192053</v>
          </cell>
          <cell r="H56124">
            <v>1560</v>
          </cell>
          <cell r="U56124">
            <v>1</v>
          </cell>
        </row>
        <row r="56125">
          <cell r="A56125">
            <v>192144</v>
          </cell>
          <cell r="H56125">
            <v>1632</v>
          </cell>
          <cell r="U56125">
            <v>1</v>
          </cell>
        </row>
        <row r="56126">
          <cell r="A56126">
            <v>193039</v>
          </cell>
          <cell r="H56126">
            <v>6264</v>
          </cell>
          <cell r="U56126">
            <v>1</v>
          </cell>
        </row>
        <row r="56127">
          <cell r="A56127">
            <v>193633</v>
          </cell>
          <cell r="H56127">
            <v>10608</v>
          </cell>
          <cell r="U56127">
            <v>1</v>
          </cell>
        </row>
        <row r="56128">
          <cell r="A56128">
            <v>500690</v>
          </cell>
          <cell r="H56128">
            <v>5850</v>
          </cell>
          <cell r="U56128">
            <v>1</v>
          </cell>
        </row>
        <row r="56129">
          <cell r="A56129">
            <v>502020</v>
          </cell>
          <cell r="H56129">
            <v>3312</v>
          </cell>
          <cell r="U56129">
            <v>1</v>
          </cell>
        </row>
        <row r="56130">
          <cell r="A56130" t="str">
            <v>A58721</v>
          </cell>
          <cell r="H56130">
            <v>840</v>
          </cell>
          <cell r="U56130">
            <v>1</v>
          </cell>
        </row>
        <row r="56131">
          <cell r="A56131" t="str">
            <v>A61220</v>
          </cell>
          <cell r="H56131">
            <v>5280</v>
          </cell>
          <cell r="U56131">
            <v>1</v>
          </cell>
        </row>
        <row r="56132">
          <cell r="A56132" t="str">
            <v>A61662</v>
          </cell>
          <cell r="H56132">
            <v>3666.6</v>
          </cell>
          <cell r="U56132">
            <v>1</v>
          </cell>
        </row>
        <row r="56133">
          <cell r="A56133" t="str">
            <v>A62729</v>
          </cell>
          <cell r="H56133">
            <v>530</v>
          </cell>
          <cell r="U56133">
            <v>1</v>
          </cell>
        </row>
        <row r="56134">
          <cell r="A56134" t="str">
            <v>A62729</v>
          </cell>
          <cell r="H56134">
            <v>127</v>
          </cell>
          <cell r="U56134">
            <v>1</v>
          </cell>
        </row>
        <row r="56135">
          <cell r="A56135" t="str">
            <v>A62729</v>
          </cell>
          <cell r="H56135">
            <v>3720</v>
          </cell>
          <cell r="U56135">
            <v>1</v>
          </cell>
        </row>
        <row r="56136">
          <cell r="A56136" t="str">
            <v>A62878</v>
          </cell>
          <cell r="H56136">
            <v>404.8</v>
          </cell>
          <cell r="U56136">
            <v>1</v>
          </cell>
        </row>
        <row r="56137">
          <cell r="A56137" t="str">
            <v>A62878</v>
          </cell>
          <cell r="H56137">
            <v>215</v>
          </cell>
          <cell r="U56137">
            <v>1</v>
          </cell>
        </row>
        <row r="56138">
          <cell r="A56138" t="str">
            <v>A62878</v>
          </cell>
          <cell r="H56138">
            <v>263</v>
          </cell>
          <cell r="U56138">
            <v>1</v>
          </cell>
        </row>
        <row r="56139">
          <cell r="A56139" t="str">
            <v>A62884</v>
          </cell>
          <cell r="H56139">
            <v>5850</v>
          </cell>
          <cell r="U56139">
            <v>1</v>
          </cell>
        </row>
        <row r="56140">
          <cell r="A56140" t="str">
            <v>A62886</v>
          </cell>
          <cell r="H56140">
            <v>3900</v>
          </cell>
          <cell r="U56140">
            <v>1</v>
          </cell>
        </row>
        <row r="56141">
          <cell r="A56141" t="str">
            <v>A62893</v>
          </cell>
          <cell r="H56141">
            <v>2515</v>
          </cell>
          <cell r="U56141">
            <v>1</v>
          </cell>
        </row>
        <row r="56142">
          <cell r="A56142" t="str">
            <v>A62893</v>
          </cell>
          <cell r="H56142">
            <v>231.69</v>
          </cell>
          <cell r="U56142">
            <v>1</v>
          </cell>
        </row>
        <row r="56143">
          <cell r="A56143">
            <v>100078</v>
          </cell>
          <cell r="H56143">
            <v>3120</v>
          </cell>
          <cell r="U56143">
            <v>1</v>
          </cell>
        </row>
        <row r="56144">
          <cell r="A56144">
            <v>100078</v>
          </cell>
          <cell r="H56144">
            <v>3120</v>
          </cell>
          <cell r="U56144">
            <v>1</v>
          </cell>
        </row>
        <row r="56145">
          <cell r="A56145">
            <v>100118</v>
          </cell>
          <cell r="H56145">
            <v>4024</v>
          </cell>
          <cell r="U56145">
            <v>1</v>
          </cell>
        </row>
        <row r="56146">
          <cell r="A56146">
            <v>100136</v>
          </cell>
          <cell r="H56146">
            <v>3102</v>
          </cell>
          <cell r="U56146">
            <v>1</v>
          </cell>
        </row>
        <row r="56147">
          <cell r="A56147">
            <v>100157</v>
          </cell>
          <cell r="H56147">
            <v>33000</v>
          </cell>
          <cell r="U56147">
            <v>1</v>
          </cell>
        </row>
        <row r="56148">
          <cell r="A56148">
            <v>100189</v>
          </cell>
          <cell r="H56148">
            <v>177.52</v>
          </cell>
          <cell r="U56148">
            <v>1</v>
          </cell>
        </row>
        <row r="56149">
          <cell r="A56149">
            <v>101354</v>
          </cell>
          <cell r="H56149">
            <v>5340</v>
          </cell>
          <cell r="U56149">
            <v>1</v>
          </cell>
        </row>
        <row r="56150">
          <cell r="A56150">
            <v>102477</v>
          </cell>
          <cell r="H56150">
            <v>108000</v>
          </cell>
          <cell r="U56150">
            <v>1</v>
          </cell>
        </row>
        <row r="56151">
          <cell r="A56151">
            <v>102477</v>
          </cell>
          <cell r="H56151">
            <v>7480</v>
          </cell>
          <cell r="U56151">
            <v>1</v>
          </cell>
        </row>
        <row r="56152">
          <cell r="A56152">
            <v>191583</v>
          </cell>
          <cell r="H56152">
            <v>399</v>
          </cell>
          <cell r="U56152">
            <v>1</v>
          </cell>
        </row>
        <row r="56153">
          <cell r="A56153">
            <v>191583</v>
          </cell>
          <cell r="H56153">
            <v>8010</v>
          </cell>
          <cell r="U56153">
            <v>1</v>
          </cell>
        </row>
        <row r="56154">
          <cell r="A56154">
            <v>191733</v>
          </cell>
          <cell r="H56154">
            <v>187</v>
          </cell>
          <cell r="U56154">
            <v>1</v>
          </cell>
        </row>
        <row r="56155">
          <cell r="A56155">
            <v>191796</v>
          </cell>
          <cell r="H56155">
            <v>3450</v>
          </cell>
          <cell r="U56155">
            <v>1</v>
          </cell>
        </row>
        <row r="56156">
          <cell r="A56156">
            <v>192095</v>
          </cell>
          <cell r="H56156">
            <v>11040</v>
          </cell>
          <cell r="U56156">
            <v>1</v>
          </cell>
        </row>
        <row r="56157">
          <cell r="A56157">
            <v>192790</v>
          </cell>
          <cell r="H56157">
            <v>4140</v>
          </cell>
          <cell r="U56157">
            <v>1</v>
          </cell>
        </row>
        <row r="56158">
          <cell r="A56158">
            <v>193407</v>
          </cell>
          <cell r="H56158">
            <v>7656</v>
          </cell>
          <cell r="U56158">
            <v>1</v>
          </cell>
        </row>
        <row r="56159">
          <cell r="A56159">
            <v>193551</v>
          </cell>
          <cell r="H56159">
            <v>708</v>
          </cell>
          <cell r="U56159">
            <v>1</v>
          </cell>
        </row>
        <row r="56160">
          <cell r="A56160">
            <v>193629</v>
          </cell>
          <cell r="H56160">
            <v>3780</v>
          </cell>
          <cell r="U56160">
            <v>1</v>
          </cell>
        </row>
        <row r="56161">
          <cell r="A56161">
            <v>194429</v>
          </cell>
          <cell r="H56161">
            <v>87.5</v>
          </cell>
          <cell r="U56161">
            <v>1</v>
          </cell>
        </row>
        <row r="56162">
          <cell r="A56162">
            <v>194429</v>
          </cell>
          <cell r="H56162">
            <v>744</v>
          </cell>
          <cell r="U56162">
            <v>1</v>
          </cell>
        </row>
        <row r="56163">
          <cell r="A56163">
            <v>194592</v>
          </cell>
          <cell r="H56163">
            <v>110</v>
          </cell>
          <cell r="U56163">
            <v>1</v>
          </cell>
        </row>
        <row r="56164">
          <cell r="A56164">
            <v>500014</v>
          </cell>
          <cell r="H56164">
            <v>33000</v>
          </cell>
          <cell r="U56164">
            <v>1</v>
          </cell>
        </row>
        <row r="56165">
          <cell r="A56165">
            <v>501487</v>
          </cell>
          <cell r="H56165">
            <v>503</v>
          </cell>
          <cell r="U56165">
            <v>1</v>
          </cell>
        </row>
        <row r="56166">
          <cell r="A56166">
            <v>501487</v>
          </cell>
          <cell r="H56166">
            <v>215</v>
          </cell>
          <cell r="U56166">
            <v>1</v>
          </cell>
        </row>
        <row r="56167">
          <cell r="A56167">
            <v>501487</v>
          </cell>
          <cell r="H56167">
            <v>6624</v>
          </cell>
          <cell r="U56167">
            <v>1</v>
          </cell>
        </row>
        <row r="56168">
          <cell r="A56168">
            <v>502440</v>
          </cell>
          <cell r="H56168">
            <v>2670</v>
          </cell>
          <cell r="U56168">
            <v>1</v>
          </cell>
        </row>
        <row r="56169">
          <cell r="A56169">
            <v>502951</v>
          </cell>
          <cell r="H56169">
            <v>15960</v>
          </cell>
          <cell r="U56169">
            <v>1</v>
          </cell>
        </row>
        <row r="56170">
          <cell r="A56170" t="str">
            <v>A60746</v>
          </cell>
          <cell r="H56170">
            <v>11400</v>
          </cell>
          <cell r="U56170">
            <v>1</v>
          </cell>
        </row>
        <row r="56171">
          <cell r="A56171" t="str">
            <v>A60750</v>
          </cell>
          <cell r="H56171">
            <v>18240</v>
          </cell>
          <cell r="U56171">
            <v>1</v>
          </cell>
        </row>
        <row r="56172">
          <cell r="A56172" t="str">
            <v>A60752</v>
          </cell>
          <cell r="H56172">
            <v>61560</v>
          </cell>
          <cell r="U56172">
            <v>1</v>
          </cell>
        </row>
        <row r="56173">
          <cell r="A56173" t="str">
            <v>A61315</v>
          </cell>
          <cell r="H56173">
            <v>1106</v>
          </cell>
          <cell r="U56173">
            <v>1</v>
          </cell>
        </row>
        <row r="56174">
          <cell r="A56174" t="str">
            <v>A61315</v>
          </cell>
          <cell r="H56174">
            <v>1568</v>
          </cell>
          <cell r="U56174">
            <v>1</v>
          </cell>
        </row>
        <row r="56175">
          <cell r="A56175" t="str">
            <v>A61315</v>
          </cell>
          <cell r="H56175">
            <v>3276</v>
          </cell>
          <cell r="U56175">
            <v>1</v>
          </cell>
        </row>
        <row r="56176">
          <cell r="A56176" t="str">
            <v>A61349</v>
          </cell>
          <cell r="H56176">
            <v>9218.4</v>
          </cell>
          <cell r="U56176">
            <v>1</v>
          </cell>
        </row>
        <row r="56177">
          <cell r="A56177" t="str">
            <v>A61349</v>
          </cell>
          <cell r="H56177">
            <v>381.6</v>
          </cell>
          <cell r="U56177">
            <v>1</v>
          </cell>
        </row>
        <row r="56178">
          <cell r="A56178" t="str">
            <v>A61486</v>
          </cell>
          <cell r="H56178">
            <v>9218.4</v>
          </cell>
          <cell r="U56178">
            <v>1</v>
          </cell>
        </row>
        <row r="56179">
          <cell r="A56179" t="str">
            <v>A61486</v>
          </cell>
          <cell r="H56179">
            <v>381.6</v>
          </cell>
          <cell r="U56179">
            <v>1</v>
          </cell>
        </row>
        <row r="56180">
          <cell r="A56180" t="str">
            <v>A61924</v>
          </cell>
          <cell r="H56180">
            <v>3720</v>
          </cell>
          <cell r="U56180">
            <v>1</v>
          </cell>
        </row>
        <row r="56181">
          <cell r="A56181" t="str">
            <v>A61959</v>
          </cell>
          <cell r="H56181">
            <v>1780</v>
          </cell>
          <cell r="U56181">
            <v>1</v>
          </cell>
        </row>
        <row r="56182">
          <cell r="A56182" t="str">
            <v>A62767</v>
          </cell>
          <cell r="H56182">
            <v>14400</v>
          </cell>
          <cell r="U56182">
            <v>1</v>
          </cell>
        </row>
        <row r="56183">
          <cell r="A56183" t="str">
            <v>A62767</v>
          </cell>
          <cell r="H56183">
            <v>1198</v>
          </cell>
          <cell r="U56183">
            <v>1</v>
          </cell>
        </row>
        <row r="56184">
          <cell r="A56184" t="str">
            <v>A62908</v>
          </cell>
          <cell r="H56184">
            <v>166.25</v>
          </cell>
          <cell r="U56184">
            <v>1</v>
          </cell>
        </row>
        <row r="56185">
          <cell r="A56185" t="str">
            <v>A62908</v>
          </cell>
          <cell r="H56185">
            <v>3339</v>
          </cell>
          <cell r="U56185">
            <v>1</v>
          </cell>
        </row>
        <row r="56186">
          <cell r="A56186" t="str">
            <v>A62913</v>
          </cell>
          <cell r="H56186">
            <v>520</v>
          </cell>
          <cell r="U56186">
            <v>1</v>
          </cell>
        </row>
        <row r="56187">
          <cell r="A56187" t="str">
            <v>A62913</v>
          </cell>
          <cell r="H56187">
            <v>828</v>
          </cell>
          <cell r="U56187">
            <v>1</v>
          </cell>
        </row>
        <row r="56188">
          <cell r="A56188" t="str">
            <v>A62915</v>
          </cell>
          <cell r="H56188">
            <v>6840</v>
          </cell>
          <cell r="U56188">
            <v>1</v>
          </cell>
        </row>
        <row r="56189">
          <cell r="A56189">
            <v>100036</v>
          </cell>
          <cell r="H56189">
            <v>2970</v>
          </cell>
          <cell r="U56189">
            <v>1</v>
          </cell>
        </row>
        <row r="56190">
          <cell r="A56190">
            <v>102607</v>
          </cell>
          <cell r="H56190">
            <v>1215.5</v>
          </cell>
          <cell r="U56190">
            <v>5.5</v>
          </cell>
        </row>
        <row r="56191">
          <cell r="A56191">
            <v>102607</v>
          </cell>
          <cell r="H56191">
            <v>198</v>
          </cell>
          <cell r="U56191">
            <v>5.5</v>
          </cell>
        </row>
        <row r="56192">
          <cell r="A56192">
            <v>102607</v>
          </cell>
          <cell r="H56192">
            <v>5354.25</v>
          </cell>
          <cell r="U56192">
            <v>5.5</v>
          </cell>
        </row>
        <row r="56193">
          <cell r="A56193">
            <v>102607</v>
          </cell>
          <cell r="H56193">
            <v>470.25</v>
          </cell>
          <cell r="U56193">
            <v>5.5</v>
          </cell>
        </row>
        <row r="56194">
          <cell r="A56194">
            <v>102607</v>
          </cell>
          <cell r="H56194">
            <v>3580.5</v>
          </cell>
          <cell r="U56194">
            <v>5.5</v>
          </cell>
        </row>
        <row r="56195">
          <cell r="A56195">
            <v>102607</v>
          </cell>
          <cell r="H56195">
            <v>44</v>
          </cell>
          <cell r="U56195">
            <v>5.5</v>
          </cell>
        </row>
        <row r="56196">
          <cell r="A56196">
            <v>102607</v>
          </cell>
          <cell r="H56196">
            <v>165</v>
          </cell>
          <cell r="U56196">
            <v>5.5</v>
          </cell>
        </row>
        <row r="56197">
          <cell r="A56197">
            <v>102607</v>
          </cell>
          <cell r="H56197">
            <v>1320</v>
          </cell>
          <cell r="U56197">
            <v>5.5</v>
          </cell>
        </row>
        <row r="56198">
          <cell r="A56198">
            <v>102607</v>
          </cell>
          <cell r="H56198">
            <v>1237.5</v>
          </cell>
          <cell r="U56198">
            <v>5.5</v>
          </cell>
        </row>
        <row r="56199">
          <cell r="A56199">
            <v>102607</v>
          </cell>
          <cell r="H56199">
            <v>330</v>
          </cell>
          <cell r="U56199">
            <v>5.5</v>
          </cell>
        </row>
        <row r="56200">
          <cell r="A56200">
            <v>102607</v>
          </cell>
          <cell r="H56200">
            <v>660</v>
          </cell>
          <cell r="U56200">
            <v>5.5</v>
          </cell>
        </row>
        <row r="56201">
          <cell r="A56201">
            <v>102607</v>
          </cell>
          <cell r="H56201">
            <v>2538.25</v>
          </cell>
          <cell r="U56201">
            <v>5.5</v>
          </cell>
        </row>
        <row r="56202">
          <cell r="A56202">
            <v>102607</v>
          </cell>
          <cell r="H56202">
            <v>206.25</v>
          </cell>
          <cell r="U56202">
            <v>5.5</v>
          </cell>
        </row>
        <row r="56203">
          <cell r="A56203">
            <v>191535</v>
          </cell>
          <cell r="H56203">
            <v>3528</v>
          </cell>
          <cell r="U56203">
            <v>1</v>
          </cell>
        </row>
        <row r="56204">
          <cell r="A56204">
            <v>193848</v>
          </cell>
          <cell r="H56204">
            <v>1440</v>
          </cell>
          <cell r="U56204">
            <v>1</v>
          </cell>
        </row>
        <row r="56205">
          <cell r="A56205">
            <v>500848</v>
          </cell>
          <cell r="H56205">
            <v>158</v>
          </cell>
          <cell r="U56205">
            <v>1</v>
          </cell>
        </row>
        <row r="56206">
          <cell r="A56206">
            <v>500848</v>
          </cell>
          <cell r="H56206">
            <v>790</v>
          </cell>
          <cell r="U56206">
            <v>1</v>
          </cell>
        </row>
        <row r="56207">
          <cell r="A56207">
            <v>502648</v>
          </cell>
          <cell r="H56207">
            <v>10715.61</v>
          </cell>
          <cell r="U56207">
            <v>1</v>
          </cell>
        </row>
        <row r="56208">
          <cell r="A56208" t="str">
            <v>A59539</v>
          </cell>
          <cell r="H56208">
            <v>140</v>
          </cell>
          <cell r="U56208">
            <v>1</v>
          </cell>
        </row>
        <row r="56209">
          <cell r="A56209">
            <v>100521</v>
          </cell>
          <cell r="H56209">
            <v>520</v>
          </cell>
          <cell r="U56209">
            <v>1</v>
          </cell>
        </row>
        <row r="56210">
          <cell r="A56210">
            <v>100521</v>
          </cell>
          <cell r="H56210">
            <v>520</v>
          </cell>
          <cell r="U56210">
            <v>1</v>
          </cell>
        </row>
        <row r="56211">
          <cell r="A56211">
            <v>100521</v>
          </cell>
          <cell r="H56211">
            <v>520</v>
          </cell>
          <cell r="U56211">
            <v>1</v>
          </cell>
        </row>
        <row r="56212">
          <cell r="A56212">
            <v>101373</v>
          </cell>
          <cell r="H56212">
            <v>40908.239999999998</v>
          </cell>
          <cell r="U56212">
            <v>1</v>
          </cell>
        </row>
        <row r="56213">
          <cell r="A56213">
            <v>101373</v>
          </cell>
          <cell r="H56213">
            <v>520.08000000000004</v>
          </cell>
          <cell r="U56213">
            <v>1</v>
          </cell>
        </row>
        <row r="56214">
          <cell r="A56214">
            <v>101373</v>
          </cell>
          <cell r="H56214">
            <v>725.45</v>
          </cell>
          <cell r="U56214">
            <v>1</v>
          </cell>
        </row>
        <row r="56215">
          <cell r="A56215">
            <v>101373</v>
          </cell>
          <cell r="H56215">
            <v>866.7</v>
          </cell>
          <cell r="U56215">
            <v>1</v>
          </cell>
        </row>
        <row r="56216">
          <cell r="A56216">
            <v>101373</v>
          </cell>
          <cell r="H56216">
            <v>94.56</v>
          </cell>
          <cell r="U56216">
            <v>1</v>
          </cell>
        </row>
        <row r="56217">
          <cell r="A56217">
            <v>101373</v>
          </cell>
          <cell r="H56217">
            <v>1407.37</v>
          </cell>
          <cell r="U56217">
            <v>1</v>
          </cell>
        </row>
        <row r="56218">
          <cell r="A56218">
            <v>101486</v>
          </cell>
          <cell r="H56218">
            <v>3780</v>
          </cell>
          <cell r="U56218">
            <v>1</v>
          </cell>
        </row>
        <row r="56219">
          <cell r="A56219">
            <v>101702</v>
          </cell>
          <cell r="H56219">
            <v>16178.4</v>
          </cell>
          <cell r="U56219">
            <v>1</v>
          </cell>
        </row>
        <row r="56220">
          <cell r="A56220">
            <v>101702</v>
          </cell>
          <cell r="H56220">
            <v>435.27</v>
          </cell>
          <cell r="U56220">
            <v>1</v>
          </cell>
        </row>
        <row r="56221">
          <cell r="A56221">
            <v>101704</v>
          </cell>
          <cell r="H56221">
            <v>2368.98</v>
          </cell>
          <cell r="U56221">
            <v>1</v>
          </cell>
        </row>
        <row r="56222">
          <cell r="A56222">
            <v>101705</v>
          </cell>
          <cell r="H56222">
            <v>173.34</v>
          </cell>
          <cell r="U56222">
            <v>1</v>
          </cell>
        </row>
        <row r="56223">
          <cell r="A56223">
            <v>101705</v>
          </cell>
          <cell r="H56223">
            <v>435.36</v>
          </cell>
          <cell r="U56223">
            <v>1</v>
          </cell>
        </row>
        <row r="56224">
          <cell r="A56224">
            <v>102039</v>
          </cell>
          <cell r="H56224">
            <v>4000</v>
          </cell>
          <cell r="U56224">
            <v>1</v>
          </cell>
        </row>
        <row r="56225">
          <cell r="A56225">
            <v>102052</v>
          </cell>
          <cell r="H56225">
            <v>15012</v>
          </cell>
          <cell r="U56225">
            <v>1</v>
          </cell>
        </row>
        <row r="56226">
          <cell r="A56226">
            <v>102052</v>
          </cell>
          <cell r="H56226">
            <v>125</v>
          </cell>
          <cell r="U56226">
            <v>1</v>
          </cell>
        </row>
        <row r="56227">
          <cell r="A56227">
            <v>102268</v>
          </cell>
          <cell r="H56227">
            <v>4080</v>
          </cell>
          <cell r="U56227">
            <v>1</v>
          </cell>
        </row>
        <row r="56228">
          <cell r="A56228">
            <v>102451</v>
          </cell>
          <cell r="H56228">
            <v>3835</v>
          </cell>
          <cell r="U56228">
            <v>1</v>
          </cell>
        </row>
        <row r="56229">
          <cell r="A56229">
            <v>102451</v>
          </cell>
          <cell r="H56229">
            <v>428.55</v>
          </cell>
          <cell r="U56229">
            <v>1</v>
          </cell>
        </row>
        <row r="56230">
          <cell r="A56230">
            <v>190537</v>
          </cell>
          <cell r="H56230">
            <v>4945.1000000000004</v>
          </cell>
          <cell r="U56230">
            <v>1</v>
          </cell>
        </row>
        <row r="56231">
          <cell r="A56231">
            <v>191594</v>
          </cell>
          <cell r="H56231">
            <v>520</v>
          </cell>
          <cell r="U56231">
            <v>1</v>
          </cell>
        </row>
        <row r="56232">
          <cell r="A56232">
            <v>191644</v>
          </cell>
          <cell r="H56232">
            <v>21924</v>
          </cell>
          <cell r="U56232">
            <v>1</v>
          </cell>
        </row>
        <row r="56233">
          <cell r="A56233">
            <v>192526</v>
          </cell>
          <cell r="H56233">
            <v>900</v>
          </cell>
          <cell r="U56233">
            <v>1</v>
          </cell>
        </row>
        <row r="56234">
          <cell r="A56234">
            <v>192526</v>
          </cell>
          <cell r="H56234">
            <v>324</v>
          </cell>
          <cell r="U56234">
            <v>1</v>
          </cell>
        </row>
        <row r="56235">
          <cell r="A56235">
            <v>192526</v>
          </cell>
          <cell r="H56235">
            <v>68</v>
          </cell>
          <cell r="U56235">
            <v>1</v>
          </cell>
        </row>
        <row r="56236">
          <cell r="A56236">
            <v>192526</v>
          </cell>
          <cell r="H56236">
            <v>408</v>
          </cell>
          <cell r="U56236">
            <v>1</v>
          </cell>
        </row>
        <row r="56237">
          <cell r="A56237">
            <v>193064</v>
          </cell>
          <cell r="H56237">
            <v>2068</v>
          </cell>
          <cell r="U56237">
            <v>1</v>
          </cell>
        </row>
        <row r="56238">
          <cell r="A56238">
            <v>193584</v>
          </cell>
          <cell r="H56238">
            <v>1883.52</v>
          </cell>
          <cell r="U56238">
            <v>1</v>
          </cell>
        </row>
        <row r="56239">
          <cell r="A56239">
            <v>193584</v>
          </cell>
          <cell r="H56239">
            <v>226</v>
          </cell>
          <cell r="U56239">
            <v>1</v>
          </cell>
        </row>
        <row r="56240">
          <cell r="A56240">
            <v>193607</v>
          </cell>
          <cell r="H56240">
            <v>517</v>
          </cell>
          <cell r="U56240">
            <v>1</v>
          </cell>
        </row>
        <row r="56241">
          <cell r="A56241">
            <v>193607</v>
          </cell>
          <cell r="H56241">
            <v>1200</v>
          </cell>
          <cell r="U56241">
            <v>1</v>
          </cell>
        </row>
        <row r="56242">
          <cell r="A56242">
            <v>193721</v>
          </cell>
          <cell r="H56242">
            <v>5559</v>
          </cell>
          <cell r="U56242">
            <v>1</v>
          </cell>
        </row>
        <row r="56243">
          <cell r="A56243">
            <v>193818</v>
          </cell>
          <cell r="H56243">
            <v>7320</v>
          </cell>
          <cell r="U56243">
            <v>1</v>
          </cell>
        </row>
        <row r="56244">
          <cell r="A56244">
            <v>194345</v>
          </cell>
          <cell r="H56244">
            <v>1006</v>
          </cell>
          <cell r="U56244">
            <v>1</v>
          </cell>
        </row>
        <row r="56245">
          <cell r="A56245">
            <v>194345</v>
          </cell>
          <cell r="H56245">
            <v>540</v>
          </cell>
          <cell r="U56245">
            <v>1</v>
          </cell>
        </row>
        <row r="56246">
          <cell r="A56246">
            <v>500802</v>
          </cell>
          <cell r="H56246">
            <v>8000</v>
          </cell>
          <cell r="U56246">
            <v>1</v>
          </cell>
        </row>
        <row r="56247">
          <cell r="A56247">
            <v>500928</v>
          </cell>
          <cell r="H56247">
            <v>3204</v>
          </cell>
          <cell r="U56247">
            <v>1</v>
          </cell>
        </row>
        <row r="56248">
          <cell r="A56248">
            <v>502265</v>
          </cell>
          <cell r="H56248">
            <v>4500</v>
          </cell>
          <cell r="U56248">
            <v>1</v>
          </cell>
        </row>
        <row r="56249">
          <cell r="A56249">
            <v>502265</v>
          </cell>
          <cell r="H56249">
            <v>285.7</v>
          </cell>
          <cell r="U56249">
            <v>1</v>
          </cell>
        </row>
        <row r="56250">
          <cell r="A56250">
            <v>503011</v>
          </cell>
          <cell r="H56250">
            <v>5400</v>
          </cell>
          <cell r="U56250">
            <v>1</v>
          </cell>
        </row>
        <row r="56251">
          <cell r="A56251" t="str">
            <v>A58529</v>
          </cell>
          <cell r="H56251">
            <v>3755.7</v>
          </cell>
          <cell r="U56251">
            <v>1</v>
          </cell>
        </row>
        <row r="56252">
          <cell r="A56252" t="str">
            <v>A59098</v>
          </cell>
          <cell r="H56252">
            <v>2793</v>
          </cell>
          <cell r="U56252">
            <v>1</v>
          </cell>
        </row>
        <row r="56253">
          <cell r="A56253" t="str">
            <v>A60441</v>
          </cell>
          <cell r="H56253">
            <v>1680</v>
          </cell>
          <cell r="U56253">
            <v>1</v>
          </cell>
        </row>
        <row r="56254">
          <cell r="A56254" t="str">
            <v>A60646</v>
          </cell>
          <cell r="H56254">
            <v>767.04</v>
          </cell>
          <cell r="U56254">
            <v>1</v>
          </cell>
        </row>
        <row r="56255">
          <cell r="A56255" t="str">
            <v>A60646</v>
          </cell>
          <cell r="H56255">
            <v>935.04</v>
          </cell>
          <cell r="U56255">
            <v>1</v>
          </cell>
        </row>
        <row r="56256">
          <cell r="A56256">
            <v>100196</v>
          </cell>
          <cell r="H56256">
            <v>1248</v>
          </cell>
          <cell r="U56256">
            <v>1</v>
          </cell>
        </row>
        <row r="56257">
          <cell r="A56257">
            <v>100285</v>
          </cell>
          <cell r="H56257">
            <v>4200</v>
          </cell>
          <cell r="U56257">
            <v>1</v>
          </cell>
        </row>
        <row r="56258">
          <cell r="A56258">
            <v>101063</v>
          </cell>
          <cell r="H56258">
            <v>3900</v>
          </cell>
          <cell r="U56258">
            <v>1</v>
          </cell>
        </row>
        <row r="56259">
          <cell r="A56259">
            <v>102448</v>
          </cell>
          <cell r="H56259">
            <v>600</v>
          </cell>
          <cell r="U56259">
            <v>1</v>
          </cell>
        </row>
        <row r="56260">
          <cell r="A56260">
            <v>102456</v>
          </cell>
          <cell r="H56260">
            <v>600</v>
          </cell>
          <cell r="U56260">
            <v>1</v>
          </cell>
        </row>
        <row r="56261">
          <cell r="A56261">
            <v>102478</v>
          </cell>
          <cell r="H56261">
            <v>3600</v>
          </cell>
          <cell r="U56261">
            <v>1</v>
          </cell>
        </row>
        <row r="56262">
          <cell r="A56262">
            <v>191219</v>
          </cell>
          <cell r="H56262">
            <v>3900</v>
          </cell>
          <cell r="U56262">
            <v>1</v>
          </cell>
        </row>
        <row r="56263">
          <cell r="A56263">
            <v>191535</v>
          </cell>
          <cell r="H56263">
            <v>4200</v>
          </cell>
          <cell r="U56263">
            <v>1</v>
          </cell>
        </row>
        <row r="56264">
          <cell r="A56264">
            <v>192095</v>
          </cell>
          <cell r="H56264">
            <v>11040</v>
          </cell>
          <cell r="U56264">
            <v>1</v>
          </cell>
        </row>
        <row r="56265">
          <cell r="A56265">
            <v>192293</v>
          </cell>
          <cell r="H56265">
            <v>4968</v>
          </cell>
          <cell r="U56265">
            <v>1</v>
          </cell>
        </row>
        <row r="56266">
          <cell r="A56266">
            <v>193448</v>
          </cell>
          <cell r="H56266">
            <v>1800</v>
          </cell>
          <cell r="U56266">
            <v>1</v>
          </cell>
        </row>
        <row r="56267">
          <cell r="A56267">
            <v>193474</v>
          </cell>
          <cell r="H56267">
            <v>0.24</v>
          </cell>
          <cell r="U56267">
            <v>1</v>
          </cell>
        </row>
        <row r="56268">
          <cell r="A56268">
            <v>193474</v>
          </cell>
          <cell r="H56268">
            <v>636</v>
          </cell>
          <cell r="U56268">
            <v>1</v>
          </cell>
        </row>
        <row r="56269">
          <cell r="A56269">
            <v>193929</v>
          </cell>
          <cell r="H56269">
            <v>130.5</v>
          </cell>
          <cell r="U56269">
            <v>1</v>
          </cell>
        </row>
        <row r="56270">
          <cell r="A56270">
            <v>193929</v>
          </cell>
          <cell r="H56270">
            <v>40</v>
          </cell>
          <cell r="U56270">
            <v>1</v>
          </cell>
        </row>
        <row r="56271">
          <cell r="A56271">
            <v>193929</v>
          </cell>
          <cell r="H56271">
            <v>40</v>
          </cell>
          <cell r="U56271">
            <v>1</v>
          </cell>
        </row>
        <row r="56272">
          <cell r="A56272">
            <v>193929</v>
          </cell>
          <cell r="H56272">
            <v>90</v>
          </cell>
          <cell r="U56272">
            <v>1</v>
          </cell>
        </row>
        <row r="56273">
          <cell r="A56273">
            <v>193929</v>
          </cell>
          <cell r="H56273">
            <v>40</v>
          </cell>
          <cell r="U56273">
            <v>1</v>
          </cell>
        </row>
        <row r="56274">
          <cell r="A56274">
            <v>193929</v>
          </cell>
          <cell r="H56274">
            <v>396</v>
          </cell>
          <cell r="U56274">
            <v>1</v>
          </cell>
        </row>
        <row r="56275">
          <cell r="A56275">
            <v>193929</v>
          </cell>
          <cell r="H56275">
            <v>1370</v>
          </cell>
          <cell r="U56275">
            <v>1</v>
          </cell>
        </row>
        <row r="56276">
          <cell r="A56276">
            <v>193929</v>
          </cell>
          <cell r="H56276">
            <v>44.75</v>
          </cell>
          <cell r="U56276">
            <v>1</v>
          </cell>
        </row>
        <row r="56277">
          <cell r="A56277">
            <v>193964</v>
          </cell>
          <cell r="H56277">
            <v>120</v>
          </cell>
          <cell r="U56277">
            <v>1</v>
          </cell>
        </row>
        <row r="56278">
          <cell r="A56278">
            <v>193964</v>
          </cell>
          <cell r="H56278">
            <v>1482</v>
          </cell>
          <cell r="U56278">
            <v>1</v>
          </cell>
        </row>
        <row r="56279">
          <cell r="A56279">
            <v>193964</v>
          </cell>
          <cell r="H56279">
            <v>5890</v>
          </cell>
          <cell r="U56279">
            <v>1</v>
          </cell>
        </row>
        <row r="56280">
          <cell r="A56280">
            <v>193964</v>
          </cell>
          <cell r="H56280">
            <v>120</v>
          </cell>
          <cell r="U56280">
            <v>1</v>
          </cell>
        </row>
        <row r="56281">
          <cell r="A56281">
            <v>193964</v>
          </cell>
          <cell r="H56281">
            <v>1216</v>
          </cell>
          <cell r="U56281">
            <v>1</v>
          </cell>
        </row>
        <row r="56282">
          <cell r="A56282">
            <v>193964</v>
          </cell>
          <cell r="H56282">
            <v>2964</v>
          </cell>
          <cell r="U56282">
            <v>1</v>
          </cell>
        </row>
        <row r="56283">
          <cell r="A56283">
            <v>194061</v>
          </cell>
          <cell r="H56283">
            <v>600</v>
          </cell>
          <cell r="U56283">
            <v>1</v>
          </cell>
        </row>
        <row r="56284">
          <cell r="A56284">
            <v>500120</v>
          </cell>
          <cell r="H56284">
            <v>2400</v>
          </cell>
          <cell r="U56284">
            <v>1</v>
          </cell>
        </row>
        <row r="56285">
          <cell r="A56285">
            <v>502943</v>
          </cell>
          <cell r="H56285">
            <v>129.6</v>
          </cell>
          <cell r="U56285">
            <v>1</v>
          </cell>
        </row>
        <row r="56286">
          <cell r="A56286">
            <v>502943</v>
          </cell>
          <cell r="H56286">
            <v>1413</v>
          </cell>
          <cell r="U56286">
            <v>1</v>
          </cell>
        </row>
        <row r="56287">
          <cell r="A56287" t="str">
            <v>A59098</v>
          </cell>
          <cell r="H56287">
            <v>4860</v>
          </cell>
          <cell r="U56287">
            <v>1</v>
          </cell>
        </row>
        <row r="56288">
          <cell r="A56288" t="str">
            <v>A59726</v>
          </cell>
          <cell r="H56288">
            <v>1200</v>
          </cell>
          <cell r="U56288">
            <v>1</v>
          </cell>
        </row>
        <row r="56289">
          <cell r="A56289" t="str">
            <v>A60064</v>
          </cell>
          <cell r="H56289">
            <v>600</v>
          </cell>
          <cell r="U56289">
            <v>1</v>
          </cell>
        </row>
        <row r="56290">
          <cell r="A56290" t="str">
            <v>A60089</v>
          </cell>
          <cell r="H56290">
            <v>600</v>
          </cell>
          <cell r="U56290">
            <v>1</v>
          </cell>
        </row>
        <row r="56291">
          <cell r="A56291" t="str">
            <v>A60127</v>
          </cell>
          <cell r="H56291">
            <v>1200</v>
          </cell>
          <cell r="U56291">
            <v>1</v>
          </cell>
        </row>
        <row r="56292">
          <cell r="A56292" t="str">
            <v>A60131</v>
          </cell>
          <cell r="H56292">
            <v>1200</v>
          </cell>
          <cell r="U56292">
            <v>1</v>
          </cell>
        </row>
        <row r="56293">
          <cell r="A56293" t="str">
            <v>A60287</v>
          </cell>
          <cell r="H56293">
            <v>600</v>
          </cell>
          <cell r="U56293">
            <v>1</v>
          </cell>
        </row>
        <row r="56294">
          <cell r="A56294" t="str">
            <v>A60991</v>
          </cell>
          <cell r="H56294">
            <v>5400</v>
          </cell>
          <cell r="U56294">
            <v>1</v>
          </cell>
        </row>
        <row r="56295">
          <cell r="A56295" t="str">
            <v>A61843</v>
          </cell>
          <cell r="H56295">
            <v>2295</v>
          </cell>
          <cell r="U56295">
            <v>1</v>
          </cell>
        </row>
        <row r="56296">
          <cell r="A56296" t="str">
            <v>A62535</v>
          </cell>
          <cell r="H56296">
            <v>506.96</v>
          </cell>
          <cell r="U56296">
            <v>1</v>
          </cell>
        </row>
        <row r="56297">
          <cell r="A56297" t="str">
            <v>A62535</v>
          </cell>
          <cell r="H56297">
            <v>910</v>
          </cell>
          <cell r="U56297">
            <v>1</v>
          </cell>
        </row>
        <row r="56298">
          <cell r="A56298" t="str">
            <v>A62898</v>
          </cell>
          <cell r="H56298">
            <v>1003</v>
          </cell>
          <cell r="U56298">
            <v>1</v>
          </cell>
        </row>
        <row r="56299">
          <cell r="A56299" t="str">
            <v>A62898</v>
          </cell>
          <cell r="H56299">
            <v>1500</v>
          </cell>
          <cell r="U56299">
            <v>1</v>
          </cell>
        </row>
        <row r="56300">
          <cell r="A56300" t="str">
            <v>A62898</v>
          </cell>
          <cell r="H56300">
            <v>898.75</v>
          </cell>
          <cell r="U56300">
            <v>1</v>
          </cell>
        </row>
        <row r="56301">
          <cell r="A56301" t="str">
            <v>A62898</v>
          </cell>
          <cell r="H56301">
            <v>6450</v>
          </cell>
          <cell r="U56301">
            <v>1</v>
          </cell>
        </row>
        <row r="56302">
          <cell r="A56302" t="str">
            <v>A62900</v>
          </cell>
          <cell r="H56302">
            <v>500</v>
          </cell>
          <cell r="U56302">
            <v>1</v>
          </cell>
        </row>
        <row r="56303">
          <cell r="A56303" t="str">
            <v>A62900</v>
          </cell>
          <cell r="H56303">
            <v>275</v>
          </cell>
          <cell r="U56303">
            <v>1</v>
          </cell>
        </row>
        <row r="56304">
          <cell r="A56304" t="str">
            <v>A62900</v>
          </cell>
          <cell r="H56304">
            <v>2150</v>
          </cell>
          <cell r="U56304">
            <v>1</v>
          </cell>
        </row>
        <row r="56305">
          <cell r="A56305" t="str">
            <v>A62902</v>
          </cell>
          <cell r="H56305">
            <v>501.5</v>
          </cell>
          <cell r="U56305">
            <v>1</v>
          </cell>
        </row>
        <row r="56306">
          <cell r="A56306" t="str">
            <v>A62902</v>
          </cell>
          <cell r="H56306">
            <v>500</v>
          </cell>
          <cell r="U56306">
            <v>1</v>
          </cell>
        </row>
        <row r="56307">
          <cell r="A56307" t="str">
            <v>A62902</v>
          </cell>
          <cell r="H56307">
            <v>286.55</v>
          </cell>
          <cell r="U56307">
            <v>1</v>
          </cell>
        </row>
        <row r="56308">
          <cell r="A56308" t="str">
            <v>A62902</v>
          </cell>
          <cell r="H56308">
            <v>2150</v>
          </cell>
          <cell r="U56308">
            <v>1</v>
          </cell>
        </row>
        <row r="56309">
          <cell r="A56309" t="str">
            <v>A62904</v>
          </cell>
          <cell r="H56309">
            <v>1504.5</v>
          </cell>
          <cell r="U56309">
            <v>1</v>
          </cell>
        </row>
        <row r="56310">
          <cell r="A56310" t="str">
            <v>A62904</v>
          </cell>
          <cell r="H56310">
            <v>2000</v>
          </cell>
          <cell r="U56310">
            <v>1</v>
          </cell>
        </row>
        <row r="56311">
          <cell r="A56311" t="str">
            <v>A62904</v>
          </cell>
          <cell r="H56311">
            <v>787.5</v>
          </cell>
          <cell r="U56311">
            <v>1</v>
          </cell>
        </row>
        <row r="56312">
          <cell r="A56312" t="str">
            <v>A62904</v>
          </cell>
          <cell r="H56312">
            <v>8600</v>
          </cell>
          <cell r="U56312">
            <v>1</v>
          </cell>
        </row>
        <row r="56313">
          <cell r="A56313" t="str">
            <v>A62906</v>
          </cell>
          <cell r="H56313">
            <v>500</v>
          </cell>
          <cell r="U56313">
            <v>1</v>
          </cell>
        </row>
        <row r="56314">
          <cell r="A56314" t="str">
            <v>A62906</v>
          </cell>
          <cell r="H56314">
            <v>273.55</v>
          </cell>
          <cell r="U56314">
            <v>1</v>
          </cell>
        </row>
        <row r="56315">
          <cell r="A56315" t="str">
            <v>A62906</v>
          </cell>
          <cell r="H56315">
            <v>2150</v>
          </cell>
          <cell r="U56315">
            <v>1</v>
          </cell>
        </row>
        <row r="56316">
          <cell r="A56316">
            <v>100224</v>
          </cell>
          <cell r="H56316">
            <v>517</v>
          </cell>
          <cell r="U56316">
            <v>1</v>
          </cell>
        </row>
        <row r="56317">
          <cell r="A56317">
            <v>100285</v>
          </cell>
          <cell r="H56317">
            <v>739.5</v>
          </cell>
          <cell r="U56317">
            <v>1</v>
          </cell>
        </row>
        <row r="56318">
          <cell r="A56318">
            <v>100285</v>
          </cell>
          <cell r="H56318">
            <v>3253.8</v>
          </cell>
          <cell r="U56318">
            <v>1</v>
          </cell>
        </row>
        <row r="56319">
          <cell r="A56319">
            <v>100285</v>
          </cell>
          <cell r="H56319">
            <v>1972</v>
          </cell>
          <cell r="U56319">
            <v>1</v>
          </cell>
        </row>
        <row r="56320">
          <cell r="A56320">
            <v>100285</v>
          </cell>
          <cell r="H56320">
            <v>5176.5</v>
          </cell>
          <cell r="U56320">
            <v>1</v>
          </cell>
        </row>
        <row r="56321">
          <cell r="A56321">
            <v>100285</v>
          </cell>
          <cell r="H56321">
            <v>4561.8999999999996</v>
          </cell>
          <cell r="U56321">
            <v>1</v>
          </cell>
        </row>
        <row r="56322">
          <cell r="A56322">
            <v>100285</v>
          </cell>
          <cell r="H56322">
            <v>10941.7</v>
          </cell>
          <cell r="U56322">
            <v>1</v>
          </cell>
        </row>
        <row r="56323">
          <cell r="A56323">
            <v>100285</v>
          </cell>
          <cell r="H56323">
            <v>3875.9</v>
          </cell>
          <cell r="U56323">
            <v>1</v>
          </cell>
        </row>
        <row r="56324">
          <cell r="A56324">
            <v>100285</v>
          </cell>
          <cell r="H56324">
            <v>8163.4</v>
          </cell>
          <cell r="U56324">
            <v>1</v>
          </cell>
        </row>
        <row r="56325">
          <cell r="A56325">
            <v>100285</v>
          </cell>
          <cell r="H56325">
            <v>840</v>
          </cell>
          <cell r="U56325">
            <v>1</v>
          </cell>
        </row>
        <row r="56326">
          <cell r="A56326">
            <v>100285</v>
          </cell>
          <cell r="H56326">
            <v>1680</v>
          </cell>
          <cell r="U56326">
            <v>1</v>
          </cell>
        </row>
        <row r="56327">
          <cell r="A56327">
            <v>100285</v>
          </cell>
          <cell r="H56327">
            <v>1680</v>
          </cell>
          <cell r="U56327">
            <v>1</v>
          </cell>
        </row>
        <row r="56328">
          <cell r="A56328">
            <v>100719</v>
          </cell>
          <cell r="H56328">
            <v>384</v>
          </cell>
          <cell r="U56328">
            <v>1</v>
          </cell>
        </row>
        <row r="56329">
          <cell r="A56329">
            <v>100719</v>
          </cell>
          <cell r="H56329">
            <v>3696</v>
          </cell>
          <cell r="U56329">
            <v>1</v>
          </cell>
        </row>
        <row r="56330">
          <cell r="A56330">
            <v>100719</v>
          </cell>
          <cell r="H56330">
            <v>5544</v>
          </cell>
          <cell r="U56330">
            <v>1</v>
          </cell>
        </row>
        <row r="56331">
          <cell r="A56331">
            <v>100719</v>
          </cell>
          <cell r="H56331">
            <v>576</v>
          </cell>
          <cell r="U56331">
            <v>1</v>
          </cell>
        </row>
        <row r="56332">
          <cell r="A56332">
            <v>100719</v>
          </cell>
          <cell r="H56332">
            <v>2310</v>
          </cell>
          <cell r="U56332">
            <v>1</v>
          </cell>
        </row>
        <row r="56333">
          <cell r="A56333">
            <v>100719</v>
          </cell>
          <cell r="H56333">
            <v>240</v>
          </cell>
          <cell r="U56333">
            <v>1</v>
          </cell>
        </row>
        <row r="56334">
          <cell r="A56334">
            <v>100719</v>
          </cell>
          <cell r="H56334">
            <v>850</v>
          </cell>
          <cell r="U56334">
            <v>1</v>
          </cell>
        </row>
        <row r="56335">
          <cell r="A56335">
            <v>100900</v>
          </cell>
          <cell r="H56335">
            <v>646</v>
          </cell>
          <cell r="U56335">
            <v>1</v>
          </cell>
        </row>
        <row r="56336">
          <cell r="A56336">
            <v>100925</v>
          </cell>
          <cell r="H56336">
            <v>1779</v>
          </cell>
          <cell r="U56336">
            <v>1</v>
          </cell>
        </row>
        <row r="56337">
          <cell r="A56337">
            <v>100925</v>
          </cell>
          <cell r="H56337">
            <v>10800</v>
          </cell>
          <cell r="U56337">
            <v>1</v>
          </cell>
        </row>
        <row r="56338">
          <cell r="A56338">
            <v>100926</v>
          </cell>
          <cell r="H56338">
            <v>187.5</v>
          </cell>
          <cell r="U56338">
            <v>1</v>
          </cell>
        </row>
        <row r="56339">
          <cell r="A56339">
            <v>100926</v>
          </cell>
          <cell r="H56339">
            <v>21599.52</v>
          </cell>
          <cell r="U56339">
            <v>1</v>
          </cell>
        </row>
        <row r="56340">
          <cell r="A56340">
            <v>101555</v>
          </cell>
          <cell r="H56340">
            <v>480</v>
          </cell>
          <cell r="U56340">
            <v>1</v>
          </cell>
        </row>
        <row r="56341">
          <cell r="A56341">
            <v>101555</v>
          </cell>
          <cell r="H56341">
            <v>517</v>
          </cell>
          <cell r="U56341">
            <v>1</v>
          </cell>
        </row>
        <row r="56342">
          <cell r="A56342">
            <v>101555</v>
          </cell>
          <cell r="H56342">
            <v>816</v>
          </cell>
          <cell r="U56342">
            <v>1</v>
          </cell>
        </row>
        <row r="56343">
          <cell r="A56343">
            <v>102017</v>
          </cell>
          <cell r="H56343">
            <v>4620</v>
          </cell>
          <cell r="U56343">
            <v>1</v>
          </cell>
        </row>
        <row r="56344">
          <cell r="A56344">
            <v>102017</v>
          </cell>
          <cell r="H56344">
            <v>480</v>
          </cell>
          <cell r="U56344">
            <v>1</v>
          </cell>
        </row>
        <row r="56345">
          <cell r="A56345">
            <v>102134</v>
          </cell>
          <cell r="H56345">
            <v>480</v>
          </cell>
          <cell r="U56345">
            <v>1</v>
          </cell>
        </row>
        <row r="56346">
          <cell r="A56346">
            <v>102141</v>
          </cell>
          <cell r="H56346">
            <v>768</v>
          </cell>
          <cell r="U56346">
            <v>1</v>
          </cell>
        </row>
        <row r="56347">
          <cell r="A56347">
            <v>102398</v>
          </cell>
          <cell r="H56347">
            <v>4620</v>
          </cell>
          <cell r="U56347">
            <v>1</v>
          </cell>
        </row>
        <row r="56348">
          <cell r="A56348">
            <v>102398</v>
          </cell>
          <cell r="H56348">
            <v>480</v>
          </cell>
          <cell r="U56348">
            <v>1</v>
          </cell>
        </row>
        <row r="56349">
          <cell r="A56349">
            <v>190204</v>
          </cell>
          <cell r="H56349">
            <v>720</v>
          </cell>
          <cell r="U56349">
            <v>1</v>
          </cell>
        </row>
        <row r="56350">
          <cell r="A56350">
            <v>190204</v>
          </cell>
          <cell r="H56350">
            <v>60</v>
          </cell>
          <cell r="U56350">
            <v>1</v>
          </cell>
        </row>
        <row r="56351">
          <cell r="A56351">
            <v>190483</v>
          </cell>
          <cell r="H56351">
            <v>210</v>
          </cell>
          <cell r="U56351">
            <v>1</v>
          </cell>
        </row>
        <row r="56352">
          <cell r="A56352">
            <v>190483</v>
          </cell>
          <cell r="H56352">
            <v>180</v>
          </cell>
          <cell r="U56352">
            <v>1</v>
          </cell>
        </row>
        <row r="56353">
          <cell r="A56353">
            <v>190483</v>
          </cell>
          <cell r="H56353">
            <v>88</v>
          </cell>
          <cell r="U56353">
            <v>1</v>
          </cell>
        </row>
        <row r="56354">
          <cell r="A56354">
            <v>191535</v>
          </cell>
          <cell r="H56354">
            <v>5728.11</v>
          </cell>
          <cell r="U56354">
            <v>1</v>
          </cell>
        </row>
        <row r="56355">
          <cell r="A56355">
            <v>191535</v>
          </cell>
          <cell r="H56355">
            <v>14855.83</v>
          </cell>
          <cell r="U56355">
            <v>1</v>
          </cell>
        </row>
        <row r="56356">
          <cell r="A56356">
            <v>191535</v>
          </cell>
          <cell r="H56356">
            <v>232.85</v>
          </cell>
          <cell r="U56356">
            <v>1</v>
          </cell>
        </row>
        <row r="56357">
          <cell r="A56357">
            <v>192144</v>
          </cell>
          <cell r="H56357">
            <v>204</v>
          </cell>
          <cell r="U56357">
            <v>1</v>
          </cell>
        </row>
        <row r="56358">
          <cell r="A56358">
            <v>192227</v>
          </cell>
          <cell r="H56358">
            <v>1872</v>
          </cell>
          <cell r="U56358">
            <v>1</v>
          </cell>
        </row>
        <row r="56359">
          <cell r="A56359">
            <v>192335</v>
          </cell>
          <cell r="H56359">
            <v>30</v>
          </cell>
          <cell r="U56359">
            <v>1</v>
          </cell>
        </row>
        <row r="56360">
          <cell r="A56360">
            <v>192335</v>
          </cell>
          <cell r="H56360">
            <v>2730</v>
          </cell>
          <cell r="U56360">
            <v>1</v>
          </cell>
        </row>
        <row r="56361">
          <cell r="A56361">
            <v>193734</v>
          </cell>
          <cell r="H56361">
            <v>599</v>
          </cell>
          <cell r="U56361">
            <v>1</v>
          </cell>
        </row>
        <row r="56362">
          <cell r="A56362">
            <v>193831</v>
          </cell>
          <cell r="H56362">
            <v>6667</v>
          </cell>
          <cell r="U56362">
            <v>1</v>
          </cell>
        </row>
        <row r="56363">
          <cell r="A56363">
            <v>193964</v>
          </cell>
          <cell r="H56363">
            <v>836</v>
          </cell>
          <cell r="U56363">
            <v>1</v>
          </cell>
        </row>
        <row r="56364">
          <cell r="A56364">
            <v>193964</v>
          </cell>
          <cell r="H56364">
            <v>2660</v>
          </cell>
          <cell r="U56364">
            <v>1</v>
          </cell>
        </row>
        <row r="56365">
          <cell r="A56365">
            <v>194378</v>
          </cell>
          <cell r="H56365">
            <v>708</v>
          </cell>
          <cell r="U56365">
            <v>1</v>
          </cell>
        </row>
        <row r="56366">
          <cell r="A56366">
            <v>500928</v>
          </cell>
          <cell r="H56366">
            <v>604.79999999999995</v>
          </cell>
          <cell r="U56366">
            <v>1</v>
          </cell>
        </row>
        <row r="56367">
          <cell r="A56367">
            <v>500949</v>
          </cell>
          <cell r="H56367">
            <v>2232</v>
          </cell>
          <cell r="U56367">
            <v>1</v>
          </cell>
        </row>
        <row r="56368">
          <cell r="A56368">
            <v>800231</v>
          </cell>
          <cell r="H56368">
            <v>22656</v>
          </cell>
          <cell r="U56368">
            <v>1</v>
          </cell>
        </row>
        <row r="56369">
          <cell r="A56369">
            <v>800236</v>
          </cell>
          <cell r="H56369">
            <v>11760</v>
          </cell>
          <cell r="U56369">
            <v>1</v>
          </cell>
        </row>
        <row r="56370">
          <cell r="A56370">
            <v>900067</v>
          </cell>
          <cell r="H56370">
            <v>451</v>
          </cell>
          <cell r="U56370">
            <v>1</v>
          </cell>
        </row>
        <row r="56371">
          <cell r="A56371">
            <v>900067</v>
          </cell>
          <cell r="H56371">
            <v>48503</v>
          </cell>
          <cell r="U56371">
            <v>1</v>
          </cell>
        </row>
        <row r="56372">
          <cell r="A56372">
            <v>900074</v>
          </cell>
          <cell r="H56372">
            <v>16320</v>
          </cell>
          <cell r="U56372">
            <v>1</v>
          </cell>
        </row>
        <row r="56373">
          <cell r="A56373" t="str">
            <v>A16856</v>
          </cell>
          <cell r="H56373">
            <v>4980</v>
          </cell>
          <cell r="U56373">
            <v>1</v>
          </cell>
        </row>
        <row r="56374">
          <cell r="A56374" t="str">
            <v>A59396</v>
          </cell>
          <cell r="H56374">
            <v>150.13</v>
          </cell>
          <cell r="U56374">
            <v>1</v>
          </cell>
        </row>
        <row r="56375">
          <cell r="A56375" t="str">
            <v>A59396</v>
          </cell>
          <cell r="H56375">
            <v>3720</v>
          </cell>
          <cell r="U56375">
            <v>1</v>
          </cell>
        </row>
        <row r="56376">
          <cell r="A56376" t="str">
            <v>A59879</v>
          </cell>
          <cell r="H56376">
            <v>3234</v>
          </cell>
          <cell r="U56376">
            <v>1</v>
          </cell>
        </row>
        <row r="56377">
          <cell r="A56377" t="str">
            <v>A59879</v>
          </cell>
          <cell r="H56377">
            <v>336</v>
          </cell>
          <cell r="U56377">
            <v>1</v>
          </cell>
        </row>
        <row r="56378">
          <cell r="A56378" t="str">
            <v>A60456</v>
          </cell>
          <cell r="H56378">
            <v>152</v>
          </cell>
          <cell r="U56378">
            <v>1</v>
          </cell>
        </row>
        <row r="56379">
          <cell r="A56379" t="str">
            <v>A60456</v>
          </cell>
          <cell r="H56379">
            <v>1560</v>
          </cell>
          <cell r="U56379">
            <v>1</v>
          </cell>
        </row>
        <row r="56380">
          <cell r="A56380" t="str">
            <v>A62950</v>
          </cell>
          <cell r="H56380">
            <v>3240</v>
          </cell>
          <cell r="U56380">
            <v>1</v>
          </cell>
        </row>
        <row r="56381">
          <cell r="A56381" t="str">
            <v>A62978</v>
          </cell>
          <cell r="H56381">
            <v>520</v>
          </cell>
          <cell r="U56381">
            <v>1</v>
          </cell>
        </row>
        <row r="56382">
          <cell r="A56382">
            <v>100186</v>
          </cell>
          <cell r="H56382">
            <v>15510</v>
          </cell>
          <cell r="U56382">
            <v>1</v>
          </cell>
        </row>
        <row r="56383">
          <cell r="A56383">
            <v>100196</v>
          </cell>
          <cell r="H56383">
            <v>1200</v>
          </cell>
          <cell r="U56383">
            <v>1</v>
          </cell>
        </row>
        <row r="56384">
          <cell r="A56384">
            <v>100347</v>
          </cell>
          <cell r="H56384">
            <v>2880</v>
          </cell>
          <cell r="U56384">
            <v>1</v>
          </cell>
        </row>
        <row r="56385">
          <cell r="A56385">
            <v>100719</v>
          </cell>
          <cell r="H56385">
            <v>65.3</v>
          </cell>
          <cell r="U56385">
            <v>1</v>
          </cell>
        </row>
        <row r="56386">
          <cell r="A56386">
            <v>100719</v>
          </cell>
          <cell r="H56386">
            <v>248.48</v>
          </cell>
          <cell r="U56386">
            <v>1</v>
          </cell>
        </row>
        <row r="56387">
          <cell r="A56387">
            <v>100719</v>
          </cell>
          <cell r="H56387">
            <v>359.01</v>
          </cell>
          <cell r="U56387">
            <v>1</v>
          </cell>
        </row>
        <row r="56388">
          <cell r="A56388">
            <v>100925</v>
          </cell>
          <cell r="H56388">
            <v>479.27</v>
          </cell>
          <cell r="U56388">
            <v>1</v>
          </cell>
        </row>
        <row r="56389">
          <cell r="A56389">
            <v>100925</v>
          </cell>
          <cell r="H56389">
            <v>8071.94</v>
          </cell>
          <cell r="U56389">
            <v>1</v>
          </cell>
        </row>
        <row r="56390">
          <cell r="A56390">
            <v>101856</v>
          </cell>
          <cell r="H56390">
            <v>2907</v>
          </cell>
          <cell r="U56390">
            <v>1</v>
          </cell>
        </row>
        <row r="56391">
          <cell r="A56391">
            <v>102017</v>
          </cell>
          <cell r="H56391">
            <v>500.19</v>
          </cell>
          <cell r="U56391">
            <v>1</v>
          </cell>
        </row>
        <row r="56392">
          <cell r="A56392">
            <v>102134</v>
          </cell>
          <cell r="H56392">
            <v>4620</v>
          </cell>
          <cell r="U56392">
            <v>1</v>
          </cell>
        </row>
        <row r="56393">
          <cell r="A56393">
            <v>102134</v>
          </cell>
          <cell r="H56393">
            <v>3171.25</v>
          </cell>
          <cell r="U56393">
            <v>1</v>
          </cell>
        </row>
        <row r="56394">
          <cell r="A56394">
            <v>102140</v>
          </cell>
          <cell r="H56394">
            <v>902.88</v>
          </cell>
          <cell r="U56394">
            <v>1</v>
          </cell>
        </row>
        <row r="56395">
          <cell r="A56395">
            <v>102141</v>
          </cell>
          <cell r="H56395">
            <v>7392</v>
          </cell>
          <cell r="U56395">
            <v>1</v>
          </cell>
        </row>
        <row r="56396">
          <cell r="A56396">
            <v>102141</v>
          </cell>
          <cell r="H56396">
            <v>265.14</v>
          </cell>
          <cell r="U56396">
            <v>1</v>
          </cell>
        </row>
        <row r="56397">
          <cell r="A56397">
            <v>102192</v>
          </cell>
          <cell r="H56397">
            <v>206.25</v>
          </cell>
          <cell r="U56397">
            <v>1</v>
          </cell>
        </row>
        <row r="56398">
          <cell r="A56398">
            <v>102398</v>
          </cell>
          <cell r="H56398">
            <v>638.03</v>
          </cell>
          <cell r="U56398">
            <v>1</v>
          </cell>
        </row>
        <row r="56399">
          <cell r="A56399">
            <v>102607</v>
          </cell>
          <cell r="H56399">
            <v>1331.1</v>
          </cell>
          <cell r="U56399">
            <v>5.22</v>
          </cell>
        </row>
        <row r="56400">
          <cell r="A56400">
            <v>102607</v>
          </cell>
          <cell r="H56400">
            <v>2544.75</v>
          </cell>
          <cell r="U56400">
            <v>5.22</v>
          </cell>
        </row>
        <row r="56401">
          <cell r="A56401">
            <v>102607</v>
          </cell>
          <cell r="H56401">
            <v>140.94</v>
          </cell>
          <cell r="U56401">
            <v>5.22</v>
          </cell>
        </row>
        <row r="56402">
          <cell r="A56402">
            <v>102607</v>
          </cell>
          <cell r="H56402">
            <v>6287.49</v>
          </cell>
          <cell r="U56402">
            <v>5.22</v>
          </cell>
        </row>
        <row r="56403">
          <cell r="A56403">
            <v>102607</v>
          </cell>
          <cell r="H56403">
            <v>198.36</v>
          </cell>
          <cell r="U56403">
            <v>5.22</v>
          </cell>
        </row>
        <row r="56404">
          <cell r="A56404">
            <v>102607</v>
          </cell>
          <cell r="H56404">
            <v>4530.96</v>
          </cell>
          <cell r="U56404">
            <v>5.22</v>
          </cell>
        </row>
        <row r="56405">
          <cell r="A56405">
            <v>102607</v>
          </cell>
          <cell r="H56405">
            <v>250.56</v>
          </cell>
          <cell r="U56405">
            <v>5.22</v>
          </cell>
        </row>
        <row r="56406">
          <cell r="A56406">
            <v>102607</v>
          </cell>
          <cell r="H56406">
            <v>1526.85</v>
          </cell>
          <cell r="U56406">
            <v>5.22</v>
          </cell>
        </row>
        <row r="56407">
          <cell r="A56407">
            <v>102607</v>
          </cell>
          <cell r="H56407">
            <v>62.64</v>
          </cell>
          <cell r="U56407">
            <v>5.22</v>
          </cell>
        </row>
        <row r="56408">
          <cell r="A56408">
            <v>102607</v>
          </cell>
          <cell r="H56408">
            <v>85.61</v>
          </cell>
          <cell r="U56408">
            <v>5.22</v>
          </cell>
        </row>
        <row r="56409">
          <cell r="A56409">
            <v>102607</v>
          </cell>
          <cell r="H56409">
            <v>1213.6500000000001</v>
          </cell>
          <cell r="U56409">
            <v>5.22</v>
          </cell>
        </row>
        <row r="56410">
          <cell r="A56410">
            <v>102607</v>
          </cell>
          <cell r="H56410">
            <v>140.94</v>
          </cell>
          <cell r="U56410">
            <v>5.22</v>
          </cell>
        </row>
        <row r="56411">
          <cell r="A56411">
            <v>102607</v>
          </cell>
          <cell r="H56411">
            <v>1044</v>
          </cell>
          <cell r="U56411">
            <v>5.22</v>
          </cell>
        </row>
        <row r="56412">
          <cell r="A56412">
            <v>102607</v>
          </cell>
          <cell r="H56412">
            <v>313.2</v>
          </cell>
          <cell r="U56412">
            <v>5.22</v>
          </cell>
        </row>
        <row r="56413">
          <cell r="A56413">
            <v>102607</v>
          </cell>
          <cell r="H56413">
            <v>1213.6500000000001</v>
          </cell>
          <cell r="U56413">
            <v>5.22</v>
          </cell>
        </row>
        <row r="56414">
          <cell r="A56414">
            <v>102607</v>
          </cell>
          <cell r="H56414">
            <v>2612.61</v>
          </cell>
          <cell r="U56414">
            <v>5.22</v>
          </cell>
        </row>
        <row r="56415">
          <cell r="A56415">
            <v>102607</v>
          </cell>
          <cell r="H56415">
            <v>46.98</v>
          </cell>
          <cell r="U56415">
            <v>5.22</v>
          </cell>
        </row>
        <row r="56416">
          <cell r="A56416">
            <v>102607</v>
          </cell>
          <cell r="H56416">
            <v>326.25</v>
          </cell>
          <cell r="U56416">
            <v>5.22</v>
          </cell>
        </row>
        <row r="56417">
          <cell r="A56417">
            <v>190373</v>
          </cell>
          <cell r="H56417">
            <v>576</v>
          </cell>
          <cell r="U56417">
            <v>1</v>
          </cell>
        </row>
        <row r="56418">
          <cell r="A56418">
            <v>190537</v>
          </cell>
          <cell r="H56418">
            <v>14400</v>
          </cell>
          <cell r="U56418">
            <v>1</v>
          </cell>
        </row>
        <row r="56419">
          <cell r="A56419">
            <v>191583</v>
          </cell>
          <cell r="H56419">
            <v>798</v>
          </cell>
          <cell r="U56419">
            <v>1</v>
          </cell>
        </row>
        <row r="56420">
          <cell r="A56420">
            <v>192595</v>
          </cell>
          <cell r="H56420">
            <v>2210</v>
          </cell>
          <cell r="U56420">
            <v>1</v>
          </cell>
        </row>
        <row r="56421">
          <cell r="A56421">
            <v>192600</v>
          </cell>
          <cell r="H56421">
            <v>5814</v>
          </cell>
          <cell r="U56421">
            <v>1</v>
          </cell>
        </row>
        <row r="56422">
          <cell r="A56422">
            <v>193726</v>
          </cell>
          <cell r="H56422">
            <v>4936.32</v>
          </cell>
          <cell r="U56422">
            <v>1</v>
          </cell>
        </row>
        <row r="56423">
          <cell r="A56423">
            <v>193828</v>
          </cell>
          <cell r="H56423">
            <v>1920</v>
          </cell>
          <cell r="U56423">
            <v>1</v>
          </cell>
        </row>
        <row r="56424">
          <cell r="A56424">
            <v>193838</v>
          </cell>
          <cell r="H56424">
            <v>1598</v>
          </cell>
          <cell r="U56424">
            <v>1</v>
          </cell>
        </row>
        <row r="56425">
          <cell r="A56425">
            <v>500917</v>
          </cell>
          <cell r="H56425">
            <v>9204</v>
          </cell>
          <cell r="U56425">
            <v>1</v>
          </cell>
        </row>
        <row r="56426">
          <cell r="A56426">
            <v>500928</v>
          </cell>
          <cell r="H56426">
            <v>288</v>
          </cell>
          <cell r="U56426">
            <v>1</v>
          </cell>
        </row>
        <row r="56427">
          <cell r="A56427">
            <v>501647</v>
          </cell>
          <cell r="H56427">
            <v>15000</v>
          </cell>
          <cell r="U56427">
            <v>1</v>
          </cell>
        </row>
        <row r="56428">
          <cell r="A56428">
            <v>502603</v>
          </cell>
          <cell r="H56428">
            <v>310</v>
          </cell>
          <cell r="U56428">
            <v>1</v>
          </cell>
        </row>
        <row r="56429">
          <cell r="A56429">
            <v>502603</v>
          </cell>
          <cell r="H56429">
            <v>744</v>
          </cell>
          <cell r="U56429">
            <v>1</v>
          </cell>
        </row>
        <row r="56430">
          <cell r="A56430">
            <v>502603</v>
          </cell>
          <cell r="H56430">
            <v>2294</v>
          </cell>
          <cell r="U56430">
            <v>1</v>
          </cell>
        </row>
        <row r="56431">
          <cell r="A56431">
            <v>502603</v>
          </cell>
          <cell r="H56431">
            <v>4278</v>
          </cell>
          <cell r="U56431">
            <v>1</v>
          </cell>
        </row>
        <row r="56432">
          <cell r="A56432">
            <v>502709</v>
          </cell>
          <cell r="H56432">
            <v>4242</v>
          </cell>
          <cell r="U56432">
            <v>1</v>
          </cell>
        </row>
        <row r="56433">
          <cell r="A56433">
            <v>502709</v>
          </cell>
          <cell r="H56433">
            <v>6048</v>
          </cell>
          <cell r="U56433">
            <v>1</v>
          </cell>
        </row>
        <row r="56434">
          <cell r="A56434" t="str">
            <v>A59879</v>
          </cell>
          <cell r="H56434">
            <v>1160.97</v>
          </cell>
          <cell r="U56434">
            <v>1</v>
          </cell>
        </row>
        <row r="56435">
          <cell r="A56435" t="str">
            <v>A60236</v>
          </cell>
          <cell r="H56435">
            <v>5664</v>
          </cell>
          <cell r="U56435">
            <v>1</v>
          </cell>
        </row>
        <row r="56436">
          <cell r="A56436" t="str">
            <v>A60646</v>
          </cell>
          <cell r="H56436">
            <v>767.04</v>
          </cell>
          <cell r="U56436">
            <v>1</v>
          </cell>
        </row>
        <row r="56437">
          <cell r="A56437" t="str">
            <v>A60646</v>
          </cell>
          <cell r="H56437">
            <v>1150.56</v>
          </cell>
          <cell r="U56437">
            <v>1</v>
          </cell>
        </row>
        <row r="56438">
          <cell r="A56438" t="str">
            <v>A60646</v>
          </cell>
          <cell r="H56438">
            <v>3835.2</v>
          </cell>
          <cell r="U56438">
            <v>1</v>
          </cell>
        </row>
        <row r="56439">
          <cell r="A56439" t="str">
            <v>A60646</v>
          </cell>
          <cell r="H56439">
            <v>1534.08</v>
          </cell>
          <cell r="U56439">
            <v>1</v>
          </cell>
        </row>
        <row r="56440">
          <cell r="A56440" t="str">
            <v>A60646</v>
          </cell>
          <cell r="H56440">
            <v>3835.2</v>
          </cell>
          <cell r="U56440">
            <v>1</v>
          </cell>
        </row>
        <row r="56441">
          <cell r="A56441" t="str">
            <v>A61915</v>
          </cell>
          <cell r="H56441">
            <v>123.65</v>
          </cell>
          <cell r="U56441">
            <v>1</v>
          </cell>
        </row>
        <row r="56442">
          <cell r="A56442" t="str">
            <v>A61915</v>
          </cell>
          <cell r="H56442">
            <v>3666.6</v>
          </cell>
          <cell r="U56442">
            <v>1</v>
          </cell>
        </row>
        <row r="56443">
          <cell r="A56443" t="str">
            <v>A62954</v>
          </cell>
          <cell r="H56443">
            <v>65</v>
          </cell>
          <cell r="U56443">
            <v>1</v>
          </cell>
        </row>
        <row r="56444">
          <cell r="A56444" t="str">
            <v>A62954</v>
          </cell>
          <cell r="H56444">
            <v>780</v>
          </cell>
          <cell r="U56444">
            <v>1</v>
          </cell>
        </row>
        <row r="56445">
          <cell r="A56445" t="str">
            <v>A62978</v>
          </cell>
          <cell r="H56445">
            <v>768</v>
          </cell>
          <cell r="U56445">
            <v>1</v>
          </cell>
        </row>
        <row r="56446">
          <cell r="A56446">
            <v>100661</v>
          </cell>
          <cell r="H56446">
            <v>4810</v>
          </cell>
          <cell r="U56446">
            <v>1</v>
          </cell>
        </row>
        <row r="56447">
          <cell r="A56447">
            <v>100661</v>
          </cell>
          <cell r="H56447">
            <v>142.85</v>
          </cell>
          <cell r="U56447">
            <v>1</v>
          </cell>
        </row>
        <row r="56448">
          <cell r="A56448">
            <v>100862</v>
          </cell>
          <cell r="H56448">
            <v>2760</v>
          </cell>
          <cell r="U56448">
            <v>1</v>
          </cell>
        </row>
        <row r="56449">
          <cell r="A56449">
            <v>101217</v>
          </cell>
          <cell r="H56449">
            <v>3024</v>
          </cell>
          <cell r="U56449">
            <v>1</v>
          </cell>
        </row>
        <row r="56450">
          <cell r="A56450">
            <v>102448</v>
          </cell>
          <cell r="H56450">
            <v>3066.6</v>
          </cell>
          <cell r="U56450">
            <v>1</v>
          </cell>
        </row>
        <row r="56451">
          <cell r="A56451">
            <v>102456</v>
          </cell>
          <cell r="H56451">
            <v>3066.6</v>
          </cell>
          <cell r="U56451">
            <v>1</v>
          </cell>
        </row>
        <row r="56452">
          <cell r="A56452">
            <v>102478</v>
          </cell>
          <cell r="H56452">
            <v>18399.599999999999</v>
          </cell>
          <cell r="U56452">
            <v>1</v>
          </cell>
        </row>
        <row r="56453">
          <cell r="A56453">
            <v>102530</v>
          </cell>
          <cell r="H56453">
            <v>15600</v>
          </cell>
          <cell r="U56453">
            <v>1</v>
          </cell>
        </row>
        <row r="56454">
          <cell r="A56454">
            <v>102616</v>
          </cell>
          <cell r="H56454">
            <v>3196</v>
          </cell>
          <cell r="U56454">
            <v>1</v>
          </cell>
        </row>
        <row r="56455">
          <cell r="A56455">
            <v>190419</v>
          </cell>
          <cell r="H56455">
            <v>1872</v>
          </cell>
          <cell r="U56455">
            <v>1</v>
          </cell>
        </row>
        <row r="56456">
          <cell r="A56456">
            <v>190419</v>
          </cell>
          <cell r="H56456">
            <v>2220</v>
          </cell>
          <cell r="U56456">
            <v>1</v>
          </cell>
        </row>
        <row r="56457">
          <cell r="A56457">
            <v>191236</v>
          </cell>
          <cell r="H56457">
            <v>20000</v>
          </cell>
          <cell r="U56457">
            <v>1</v>
          </cell>
        </row>
        <row r="56458">
          <cell r="A56458">
            <v>191432</v>
          </cell>
          <cell r="H56458">
            <v>4114</v>
          </cell>
          <cell r="U56458">
            <v>1</v>
          </cell>
        </row>
        <row r="56459">
          <cell r="A56459">
            <v>191650</v>
          </cell>
          <cell r="H56459">
            <v>1170</v>
          </cell>
          <cell r="U56459">
            <v>1</v>
          </cell>
        </row>
        <row r="56460">
          <cell r="A56460">
            <v>191650</v>
          </cell>
          <cell r="H56460">
            <v>5090.6499999999996</v>
          </cell>
          <cell r="U56460">
            <v>1</v>
          </cell>
        </row>
        <row r="56461">
          <cell r="A56461">
            <v>191650</v>
          </cell>
          <cell r="H56461">
            <v>5561.6</v>
          </cell>
          <cell r="U56461">
            <v>1</v>
          </cell>
        </row>
        <row r="56462">
          <cell r="A56462">
            <v>191650</v>
          </cell>
          <cell r="H56462">
            <v>3000</v>
          </cell>
          <cell r="U56462">
            <v>1</v>
          </cell>
        </row>
        <row r="56463">
          <cell r="A56463">
            <v>191650</v>
          </cell>
          <cell r="H56463">
            <v>1680</v>
          </cell>
          <cell r="U56463">
            <v>1</v>
          </cell>
        </row>
        <row r="56464">
          <cell r="A56464">
            <v>191650</v>
          </cell>
          <cell r="H56464">
            <v>4095</v>
          </cell>
          <cell r="U56464">
            <v>1</v>
          </cell>
        </row>
        <row r="56465">
          <cell r="A56465">
            <v>191650</v>
          </cell>
          <cell r="H56465">
            <v>36</v>
          </cell>
          <cell r="U56465">
            <v>1</v>
          </cell>
        </row>
        <row r="56466">
          <cell r="A56466">
            <v>191650</v>
          </cell>
          <cell r="H56466">
            <v>288.14999999999998</v>
          </cell>
          <cell r="U56466">
            <v>1</v>
          </cell>
        </row>
        <row r="56467">
          <cell r="A56467">
            <v>191650</v>
          </cell>
          <cell r="H56467">
            <v>408</v>
          </cell>
          <cell r="U56467">
            <v>1</v>
          </cell>
        </row>
        <row r="56468">
          <cell r="A56468">
            <v>191809</v>
          </cell>
          <cell r="H56468">
            <v>7728</v>
          </cell>
          <cell r="U56468">
            <v>1</v>
          </cell>
        </row>
        <row r="56469">
          <cell r="A56469">
            <v>191965</v>
          </cell>
          <cell r="H56469">
            <v>24846</v>
          </cell>
          <cell r="U56469">
            <v>1</v>
          </cell>
        </row>
        <row r="56470">
          <cell r="A56470">
            <v>192236</v>
          </cell>
          <cell r="H56470">
            <v>8066</v>
          </cell>
          <cell r="U56470">
            <v>1</v>
          </cell>
        </row>
        <row r="56471">
          <cell r="A56471">
            <v>192526</v>
          </cell>
          <cell r="H56471">
            <v>720</v>
          </cell>
          <cell r="U56471">
            <v>1</v>
          </cell>
        </row>
        <row r="56472">
          <cell r="A56472">
            <v>193039</v>
          </cell>
          <cell r="H56472">
            <v>4428</v>
          </cell>
          <cell r="U56472">
            <v>1</v>
          </cell>
        </row>
        <row r="56473">
          <cell r="A56473">
            <v>193448</v>
          </cell>
          <cell r="H56473">
            <v>9199.7999999999993</v>
          </cell>
          <cell r="U56473">
            <v>1</v>
          </cell>
        </row>
        <row r="56474">
          <cell r="A56474">
            <v>194061</v>
          </cell>
          <cell r="H56474">
            <v>3066.6</v>
          </cell>
          <cell r="U56474">
            <v>1</v>
          </cell>
        </row>
        <row r="56475">
          <cell r="A56475">
            <v>194259</v>
          </cell>
          <cell r="H56475">
            <v>3720</v>
          </cell>
          <cell r="U56475">
            <v>1</v>
          </cell>
        </row>
        <row r="56476">
          <cell r="A56476">
            <v>500120</v>
          </cell>
          <cell r="H56476">
            <v>12266.4</v>
          </cell>
          <cell r="U56476">
            <v>1</v>
          </cell>
        </row>
        <row r="56477">
          <cell r="A56477">
            <v>502078</v>
          </cell>
          <cell r="H56477">
            <v>2060</v>
          </cell>
          <cell r="U56477">
            <v>1</v>
          </cell>
        </row>
        <row r="56478">
          <cell r="A56478">
            <v>502078</v>
          </cell>
          <cell r="H56478">
            <v>55806</v>
          </cell>
          <cell r="U56478">
            <v>1</v>
          </cell>
        </row>
        <row r="56479">
          <cell r="A56479">
            <v>502078</v>
          </cell>
          <cell r="H56479">
            <v>560</v>
          </cell>
          <cell r="U56479">
            <v>1</v>
          </cell>
        </row>
        <row r="56480">
          <cell r="A56480">
            <v>502603</v>
          </cell>
          <cell r="H56480">
            <v>310</v>
          </cell>
          <cell r="U56480">
            <v>1</v>
          </cell>
        </row>
        <row r="56481">
          <cell r="A56481">
            <v>502603</v>
          </cell>
          <cell r="H56481">
            <v>744</v>
          </cell>
          <cell r="U56481">
            <v>1</v>
          </cell>
        </row>
        <row r="56482">
          <cell r="A56482">
            <v>502947</v>
          </cell>
          <cell r="H56482">
            <v>4142</v>
          </cell>
          <cell r="U56482">
            <v>1</v>
          </cell>
        </row>
        <row r="56483">
          <cell r="A56483" t="str">
            <v>A59726</v>
          </cell>
          <cell r="H56483">
            <v>6133.2</v>
          </cell>
          <cell r="U56483">
            <v>1</v>
          </cell>
        </row>
        <row r="56484">
          <cell r="A56484" t="str">
            <v>A60064</v>
          </cell>
          <cell r="H56484">
            <v>3066.6</v>
          </cell>
          <cell r="U56484">
            <v>1</v>
          </cell>
        </row>
        <row r="56485">
          <cell r="A56485" t="str">
            <v>A60089</v>
          </cell>
          <cell r="H56485">
            <v>3066.6</v>
          </cell>
          <cell r="U56485">
            <v>1</v>
          </cell>
        </row>
        <row r="56486">
          <cell r="A56486" t="str">
            <v>A60127</v>
          </cell>
          <cell r="H56486">
            <v>6133.2</v>
          </cell>
          <cell r="U56486">
            <v>1</v>
          </cell>
        </row>
        <row r="56487">
          <cell r="A56487" t="str">
            <v>A60131</v>
          </cell>
          <cell r="H56487">
            <v>6133.2</v>
          </cell>
          <cell r="U56487">
            <v>1</v>
          </cell>
        </row>
        <row r="56488">
          <cell r="A56488" t="str">
            <v>A60287</v>
          </cell>
          <cell r="H56488">
            <v>3066.6</v>
          </cell>
          <cell r="U56488">
            <v>1</v>
          </cell>
        </row>
        <row r="56489">
          <cell r="A56489" t="str">
            <v>A60646</v>
          </cell>
          <cell r="H56489">
            <v>3835.2</v>
          </cell>
          <cell r="U56489">
            <v>1</v>
          </cell>
        </row>
        <row r="56490">
          <cell r="A56490" t="str">
            <v>A60646</v>
          </cell>
          <cell r="H56490">
            <v>3835.2</v>
          </cell>
          <cell r="U56490">
            <v>1</v>
          </cell>
        </row>
        <row r="56491">
          <cell r="A56491" t="str">
            <v>A60991</v>
          </cell>
          <cell r="H56491">
            <v>27599.4</v>
          </cell>
          <cell r="U56491">
            <v>1</v>
          </cell>
        </row>
        <row r="56492">
          <cell r="A56492" t="str">
            <v>A61592</v>
          </cell>
          <cell r="H56492">
            <v>46920</v>
          </cell>
          <cell r="U56492">
            <v>1</v>
          </cell>
        </row>
        <row r="56493">
          <cell r="A56493" t="str">
            <v>A61843</v>
          </cell>
          <cell r="H56493">
            <v>137.5</v>
          </cell>
          <cell r="U56493">
            <v>1</v>
          </cell>
        </row>
        <row r="56494">
          <cell r="A56494" t="str">
            <v>A61843</v>
          </cell>
          <cell r="H56494">
            <v>3666.6</v>
          </cell>
          <cell r="U56494">
            <v>1</v>
          </cell>
        </row>
        <row r="56495">
          <cell r="A56495" t="str">
            <v>A62789</v>
          </cell>
          <cell r="H56495">
            <v>549</v>
          </cell>
          <cell r="U56495">
            <v>1</v>
          </cell>
        </row>
        <row r="56496">
          <cell r="A56496" t="str">
            <v>A62789</v>
          </cell>
          <cell r="H56496">
            <v>80</v>
          </cell>
          <cell r="U56496">
            <v>1</v>
          </cell>
        </row>
        <row r="56497">
          <cell r="A56497">
            <v>100196</v>
          </cell>
          <cell r="H56497">
            <v>7888</v>
          </cell>
          <cell r="U56497">
            <v>1</v>
          </cell>
        </row>
        <row r="56498">
          <cell r="A56498">
            <v>100573</v>
          </cell>
          <cell r="H56498">
            <v>10584</v>
          </cell>
          <cell r="U56498">
            <v>1</v>
          </cell>
        </row>
        <row r="56499">
          <cell r="A56499">
            <v>101232</v>
          </cell>
          <cell r="H56499">
            <v>22500</v>
          </cell>
          <cell r="U56499">
            <v>1</v>
          </cell>
        </row>
        <row r="56500">
          <cell r="A56500">
            <v>101352</v>
          </cell>
          <cell r="H56500">
            <v>13500</v>
          </cell>
          <cell r="U56500">
            <v>1</v>
          </cell>
        </row>
        <row r="56501">
          <cell r="A56501">
            <v>101884</v>
          </cell>
          <cell r="H56501">
            <v>2820</v>
          </cell>
          <cell r="U56501">
            <v>1</v>
          </cell>
        </row>
        <row r="56502">
          <cell r="A56502">
            <v>102622</v>
          </cell>
          <cell r="H56502">
            <v>6268.65</v>
          </cell>
          <cell r="U56502">
            <v>1</v>
          </cell>
        </row>
        <row r="56503">
          <cell r="A56503">
            <v>193026</v>
          </cell>
          <cell r="H56503">
            <v>8232</v>
          </cell>
          <cell r="U56503">
            <v>1</v>
          </cell>
        </row>
        <row r="56504">
          <cell r="A56504">
            <v>193026</v>
          </cell>
          <cell r="H56504">
            <v>1509</v>
          </cell>
          <cell r="U56504">
            <v>1</v>
          </cell>
        </row>
        <row r="56505">
          <cell r="A56505">
            <v>193423</v>
          </cell>
          <cell r="H56505">
            <v>16800</v>
          </cell>
          <cell r="U56505">
            <v>1</v>
          </cell>
        </row>
        <row r="56506">
          <cell r="A56506">
            <v>193607</v>
          </cell>
          <cell r="H56506">
            <v>5916</v>
          </cell>
          <cell r="U56506">
            <v>1</v>
          </cell>
        </row>
        <row r="56507">
          <cell r="A56507">
            <v>200450</v>
          </cell>
          <cell r="H56507">
            <v>798</v>
          </cell>
          <cell r="U56507">
            <v>1</v>
          </cell>
        </row>
        <row r="56508">
          <cell r="A56508">
            <v>501698</v>
          </cell>
          <cell r="H56508">
            <v>624</v>
          </cell>
          <cell r="U56508">
            <v>1</v>
          </cell>
        </row>
        <row r="56509">
          <cell r="A56509">
            <v>502762</v>
          </cell>
          <cell r="H56509">
            <v>143.75</v>
          </cell>
          <cell r="U56509">
            <v>1</v>
          </cell>
        </row>
        <row r="56510">
          <cell r="A56510">
            <v>502762</v>
          </cell>
          <cell r="H56510">
            <v>4428</v>
          </cell>
          <cell r="U56510">
            <v>1</v>
          </cell>
        </row>
        <row r="56511">
          <cell r="A56511">
            <v>503005</v>
          </cell>
          <cell r="H56511">
            <v>156.25</v>
          </cell>
          <cell r="U56511">
            <v>1</v>
          </cell>
        </row>
        <row r="56512">
          <cell r="A56512">
            <v>503005</v>
          </cell>
          <cell r="H56512">
            <v>12222</v>
          </cell>
          <cell r="U56512">
            <v>1</v>
          </cell>
        </row>
        <row r="56513">
          <cell r="A56513">
            <v>800280</v>
          </cell>
          <cell r="H56513">
            <v>143.75</v>
          </cell>
          <cell r="U56513">
            <v>1</v>
          </cell>
        </row>
        <row r="56514">
          <cell r="A56514">
            <v>800280</v>
          </cell>
          <cell r="H56514">
            <v>4428</v>
          </cell>
          <cell r="U56514">
            <v>1</v>
          </cell>
        </row>
        <row r="56515">
          <cell r="A56515">
            <v>900271</v>
          </cell>
          <cell r="H56515">
            <v>2376</v>
          </cell>
          <cell r="U56515">
            <v>1</v>
          </cell>
        </row>
        <row r="56516">
          <cell r="A56516">
            <v>900271</v>
          </cell>
          <cell r="H56516">
            <v>3326.4</v>
          </cell>
          <cell r="U56516">
            <v>1</v>
          </cell>
        </row>
        <row r="56517">
          <cell r="A56517">
            <v>900271</v>
          </cell>
          <cell r="H56517">
            <v>4276.8</v>
          </cell>
          <cell r="U56517">
            <v>1</v>
          </cell>
        </row>
        <row r="56518">
          <cell r="A56518">
            <v>900271</v>
          </cell>
          <cell r="H56518">
            <v>8078.4</v>
          </cell>
          <cell r="U56518">
            <v>1</v>
          </cell>
        </row>
        <row r="56519">
          <cell r="A56519" t="str">
            <v>A60646</v>
          </cell>
          <cell r="H56519">
            <v>1150.56</v>
          </cell>
          <cell r="U56519">
            <v>1</v>
          </cell>
        </row>
        <row r="56520">
          <cell r="A56520" t="str">
            <v>A60646</v>
          </cell>
          <cell r="H56520">
            <v>1534.08</v>
          </cell>
          <cell r="U56520">
            <v>1</v>
          </cell>
        </row>
        <row r="56521">
          <cell r="A56521" t="str">
            <v>A60646</v>
          </cell>
          <cell r="H56521">
            <v>3835.2</v>
          </cell>
          <cell r="U56521">
            <v>1</v>
          </cell>
        </row>
        <row r="56522">
          <cell r="A56522" t="str">
            <v>A62171</v>
          </cell>
          <cell r="H56522">
            <v>6528</v>
          </cell>
          <cell r="U56522">
            <v>1</v>
          </cell>
        </row>
        <row r="56523">
          <cell r="A56523" t="str">
            <v>A62447</v>
          </cell>
          <cell r="H56523">
            <v>2460</v>
          </cell>
          <cell r="U56523">
            <v>1</v>
          </cell>
        </row>
        <row r="56524">
          <cell r="A56524" t="str">
            <v>A62724</v>
          </cell>
          <cell r="H56524">
            <v>557</v>
          </cell>
          <cell r="U56524">
            <v>1</v>
          </cell>
        </row>
        <row r="56525">
          <cell r="A56525" t="str">
            <v>A62724</v>
          </cell>
          <cell r="H56525">
            <v>163.75</v>
          </cell>
          <cell r="U56525">
            <v>1</v>
          </cell>
        </row>
        <row r="56526">
          <cell r="A56526" t="str">
            <v>A62724</v>
          </cell>
          <cell r="H56526">
            <v>3900</v>
          </cell>
          <cell r="U56526">
            <v>1</v>
          </cell>
        </row>
        <row r="56527">
          <cell r="A56527" t="str">
            <v>A62729</v>
          </cell>
          <cell r="H56527">
            <v>127</v>
          </cell>
          <cell r="U56527">
            <v>1</v>
          </cell>
        </row>
        <row r="56528">
          <cell r="A56528" t="str">
            <v>A62729</v>
          </cell>
          <cell r="H56528">
            <v>3720</v>
          </cell>
          <cell r="U56528">
            <v>1</v>
          </cell>
        </row>
        <row r="56529">
          <cell r="A56529" t="str">
            <v>A62797</v>
          </cell>
          <cell r="H56529">
            <v>530</v>
          </cell>
          <cell r="U56529">
            <v>1</v>
          </cell>
        </row>
        <row r="56530">
          <cell r="A56530" t="str">
            <v>A62797</v>
          </cell>
          <cell r="H56530">
            <v>8340</v>
          </cell>
          <cell r="U56530">
            <v>1</v>
          </cell>
        </row>
        <row r="56531">
          <cell r="A56531" t="str">
            <v>A63021</v>
          </cell>
          <cell r="H56531">
            <v>530</v>
          </cell>
          <cell r="U56531">
            <v>1</v>
          </cell>
        </row>
        <row r="56532">
          <cell r="A56532" t="str">
            <v>A63025</v>
          </cell>
          <cell r="H56532">
            <v>145</v>
          </cell>
          <cell r="U56532">
            <v>1</v>
          </cell>
        </row>
        <row r="56533">
          <cell r="A56533" t="str">
            <v>A63025</v>
          </cell>
          <cell r="H56533">
            <v>828</v>
          </cell>
          <cell r="U56533">
            <v>1</v>
          </cell>
        </row>
        <row r="56534">
          <cell r="A56534">
            <v>101373</v>
          </cell>
          <cell r="H56534">
            <v>399</v>
          </cell>
          <cell r="U56534">
            <v>1</v>
          </cell>
        </row>
        <row r="56535">
          <cell r="A56535">
            <v>102437</v>
          </cell>
          <cell r="H56535">
            <v>26112</v>
          </cell>
          <cell r="U56535">
            <v>1</v>
          </cell>
        </row>
        <row r="56536">
          <cell r="A56536">
            <v>102437</v>
          </cell>
          <cell r="H56536">
            <v>479.4</v>
          </cell>
          <cell r="U56536">
            <v>1</v>
          </cell>
        </row>
        <row r="56537">
          <cell r="A56537">
            <v>102605</v>
          </cell>
          <cell r="H56537">
            <v>453.6</v>
          </cell>
          <cell r="U56537">
            <v>1</v>
          </cell>
        </row>
        <row r="56538">
          <cell r="A56538">
            <v>192693</v>
          </cell>
          <cell r="H56538">
            <v>10488</v>
          </cell>
          <cell r="U56538">
            <v>1</v>
          </cell>
        </row>
        <row r="56539">
          <cell r="A56539">
            <v>193245</v>
          </cell>
          <cell r="H56539">
            <v>1197</v>
          </cell>
          <cell r="U56539">
            <v>1</v>
          </cell>
        </row>
        <row r="56540">
          <cell r="A56540">
            <v>193653</v>
          </cell>
          <cell r="H56540">
            <v>1596</v>
          </cell>
          <cell r="U56540">
            <v>1</v>
          </cell>
        </row>
        <row r="56541">
          <cell r="A56541">
            <v>193721</v>
          </cell>
          <cell r="H56541">
            <v>1197</v>
          </cell>
          <cell r="U56541">
            <v>1</v>
          </cell>
        </row>
        <row r="56542">
          <cell r="A56542">
            <v>193768</v>
          </cell>
          <cell r="H56542">
            <v>11151</v>
          </cell>
          <cell r="U56542">
            <v>1</v>
          </cell>
        </row>
        <row r="56543">
          <cell r="A56543">
            <v>502834</v>
          </cell>
          <cell r="H56543">
            <v>1034</v>
          </cell>
          <cell r="U56543">
            <v>1</v>
          </cell>
        </row>
        <row r="56544">
          <cell r="A56544">
            <v>800070</v>
          </cell>
          <cell r="H56544">
            <v>90000</v>
          </cell>
          <cell r="U56544">
            <v>1</v>
          </cell>
        </row>
        <row r="56545">
          <cell r="A56545" t="str">
            <v>A59655</v>
          </cell>
          <cell r="H56545">
            <v>29820</v>
          </cell>
          <cell r="U56545">
            <v>1</v>
          </cell>
        </row>
        <row r="56546">
          <cell r="A56546" t="str">
            <v>A60303</v>
          </cell>
          <cell r="H56546">
            <v>2640</v>
          </cell>
          <cell r="U56546">
            <v>1</v>
          </cell>
        </row>
        <row r="56547">
          <cell r="A56547" t="str">
            <v>A60561</v>
          </cell>
          <cell r="H56547">
            <v>1224</v>
          </cell>
          <cell r="U56547">
            <v>1</v>
          </cell>
        </row>
        <row r="56548">
          <cell r="A56548" t="str">
            <v>A61017</v>
          </cell>
          <cell r="H56548">
            <v>27600</v>
          </cell>
          <cell r="U56548">
            <v>1</v>
          </cell>
        </row>
        <row r="56549">
          <cell r="A56549" t="str">
            <v>A61966</v>
          </cell>
          <cell r="H56549">
            <v>250</v>
          </cell>
          <cell r="U56549">
            <v>1</v>
          </cell>
        </row>
        <row r="56550">
          <cell r="A56550" t="str">
            <v>A61966</v>
          </cell>
          <cell r="H56550">
            <v>3840</v>
          </cell>
          <cell r="U56550">
            <v>1</v>
          </cell>
        </row>
        <row r="56551">
          <cell r="A56551">
            <v>100143</v>
          </cell>
          <cell r="H56551">
            <v>4420</v>
          </cell>
          <cell r="U56551">
            <v>1</v>
          </cell>
        </row>
        <row r="56552">
          <cell r="A56552">
            <v>100175</v>
          </cell>
          <cell r="H56552">
            <v>17614.2</v>
          </cell>
          <cell r="U56552">
            <v>1</v>
          </cell>
        </row>
        <row r="56553">
          <cell r="A56553">
            <v>100596</v>
          </cell>
          <cell r="H56553">
            <v>4068</v>
          </cell>
          <cell r="U56553">
            <v>1</v>
          </cell>
        </row>
        <row r="56554">
          <cell r="A56554">
            <v>101788</v>
          </cell>
          <cell r="H56554">
            <v>517</v>
          </cell>
          <cell r="U56554">
            <v>1</v>
          </cell>
        </row>
        <row r="56555">
          <cell r="A56555">
            <v>102059</v>
          </cell>
          <cell r="H56555">
            <v>8000</v>
          </cell>
          <cell r="U56555">
            <v>1</v>
          </cell>
        </row>
        <row r="56556">
          <cell r="A56556">
            <v>102064</v>
          </cell>
          <cell r="H56556">
            <v>54648</v>
          </cell>
          <cell r="U56556">
            <v>1</v>
          </cell>
        </row>
        <row r="56557">
          <cell r="A56557">
            <v>191645</v>
          </cell>
          <cell r="H56557">
            <v>19179.330000000002</v>
          </cell>
          <cell r="U56557">
            <v>1</v>
          </cell>
        </row>
        <row r="56558">
          <cell r="A56558">
            <v>191645</v>
          </cell>
          <cell r="H56558">
            <v>16002.39</v>
          </cell>
          <cell r="U56558">
            <v>1</v>
          </cell>
        </row>
        <row r="56559">
          <cell r="A56559">
            <v>191645</v>
          </cell>
          <cell r="H56559">
            <v>12943.11</v>
          </cell>
          <cell r="U56559">
            <v>1</v>
          </cell>
        </row>
        <row r="56560">
          <cell r="A56560">
            <v>192901</v>
          </cell>
          <cell r="H56560">
            <v>176.18</v>
          </cell>
          <cell r="U56560">
            <v>1</v>
          </cell>
        </row>
        <row r="56561">
          <cell r="A56561">
            <v>192901</v>
          </cell>
          <cell r="H56561">
            <v>3720</v>
          </cell>
          <cell r="U56561">
            <v>1</v>
          </cell>
        </row>
        <row r="56562">
          <cell r="A56562">
            <v>193471</v>
          </cell>
          <cell r="H56562">
            <v>6696</v>
          </cell>
          <cell r="U56562">
            <v>1</v>
          </cell>
        </row>
        <row r="56563">
          <cell r="A56563">
            <v>194227</v>
          </cell>
          <cell r="H56563">
            <v>900</v>
          </cell>
          <cell r="U56563">
            <v>1</v>
          </cell>
        </row>
        <row r="56564">
          <cell r="A56564">
            <v>194538</v>
          </cell>
          <cell r="H56564">
            <v>568.30999999999995</v>
          </cell>
          <cell r="U56564">
            <v>1</v>
          </cell>
        </row>
        <row r="56565">
          <cell r="A56565">
            <v>194538</v>
          </cell>
          <cell r="H56565">
            <v>8897</v>
          </cell>
          <cell r="U56565">
            <v>1</v>
          </cell>
        </row>
        <row r="56566">
          <cell r="A56566">
            <v>501079</v>
          </cell>
          <cell r="H56566">
            <v>1034</v>
          </cell>
          <cell r="U56566">
            <v>1</v>
          </cell>
        </row>
        <row r="56567">
          <cell r="A56567">
            <v>502943</v>
          </cell>
          <cell r="H56567">
            <v>86.4</v>
          </cell>
          <cell r="U56567">
            <v>1</v>
          </cell>
        </row>
        <row r="56568">
          <cell r="A56568">
            <v>502943</v>
          </cell>
          <cell r="H56568">
            <v>942</v>
          </cell>
          <cell r="U56568">
            <v>1</v>
          </cell>
        </row>
        <row r="56569">
          <cell r="A56569">
            <v>800237</v>
          </cell>
          <cell r="H56569">
            <v>4416</v>
          </cell>
          <cell r="U56569">
            <v>1</v>
          </cell>
        </row>
        <row r="56570">
          <cell r="A56570">
            <v>900333</v>
          </cell>
          <cell r="H56570">
            <v>576</v>
          </cell>
          <cell r="U56570">
            <v>1</v>
          </cell>
        </row>
        <row r="56571">
          <cell r="A56571" t="str">
            <v>A58839</v>
          </cell>
          <cell r="H56571">
            <v>420</v>
          </cell>
          <cell r="U56571">
            <v>1</v>
          </cell>
        </row>
        <row r="56572">
          <cell r="A56572" t="str">
            <v>A59114</v>
          </cell>
          <cell r="H56572">
            <v>4224</v>
          </cell>
          <cell r="U56572">
            <v>1</v>
          </cell>
        </row>
        <row r="56573">
          <cell r="A56573" t="str">
            <v>A60646</v>
          </cell>
          <cell r="H56573">
            <v>4602.24</v>
          </cell>
          <cell r="U56573">
            <v>1</v>
          </cell>
        </row>
        <row r="56574">
          <cell r="A56574" t="str">
            <v>A60758</v>
          </cell>
          <cell r="H56574">
            <v>10680</v>
          </cell>
          <cell r="U56574">
            <v>1</v>
          </cell>
        </row>
        <row r="56575">
          <cell r="A56575" t="str">
            <v>A62334</v>
          </cell>
          <cell r="H56575">
            <v>2520</v>
          </cell>
          <cell r="U56575">
            <v>1</v>
          </cell>
        </row>
        <row r="56576">
          <cell r="A56576" t="str">
            <v>A62334</v>
          </cell>
          <cell r="H56576">
            <v>3040</v>
          </cell>
          <cell r="U56576">
            <v>1</v>
          </cell>
        </row>
        <row r="56577">
          <cell r="A56577" t="str">
            <v>A62334</v>
          </cell>
          <cell r="H56577">
            <v>146.13</v>
          </cell>
          <cell r="U56577">
            <v>1</v>
          </cell>
        </row>
        <row r="56578">
          <cell r="A56578" t="str">
            <v>A62523</v>
          </cell>
          <cell r="H56578">
            <v>1166</v>
          </cell>
          <cell r="U56578">
            <v>1</v>
          </cell>
        </row>
        <row r="56579">
          <cell r="A56579">
            <v>190284</v>
          </cell>
          <cell r="H56579">
            <v>454</v>
          </cell>
          <cell r="U56579">
            <v>1</v>
          </cell>
        </row>
        <row r="56580">
          <cell r="A56580">
            <v>190284</v>
          </cell>
          <cell r="H56580">
            <v>3419</v>
          </cell>
          <cell r="U56580">
            <v>1</v>
          </cell>
        </row>
        <row r="56581">
          <cell r="A56581">
            <v>191644</v>
          </cell>
          <cell r="H56581">
            <v>5390</v>
          </cell>
          <cell r="U56581">
            <v>1</v>
          </cell>
        </row>
        <row r="56582">
          <cell r="A56582">
            <v>192880</v>
          </cell>
          <cell r="H56582">
            <v>8100</v>
          </cell>
          <cell r="U56582">
            <v>1</v>
          </cell>
        </row>
        <row r="56583">
          <cell r="A56583">
            <v>193039</v>
          </cell>
          <cell r="H56583">
            <v>7128</v>
          </cell>
          <cell r="U56583">
            <v>1</v>
          </cell>
        </row>
        <row r="56584">
          <cell r="A56584">
            <v>193962</v>
          </cell>
          <cell r="H56584">
            <v>10800</v>
          </cell>
          <cell r="U56584">
            <v>1</v>
          </cell>
        </row>
        <row r="56585">
          <cell r="A56585">
            <v>194211</v>
          </cell>
          <cell r="H56585">
            <v>7200</v>
          </cell>
          <cell r="U56585">
            <v>1</v>
          </cell>
        </row>
        <row r="56586">
          <cell r="A56586">
            <v>501682</v>
          </cell>
          <cell r="H56586">
            <v>150</v>
          </cell>
          <cell r="U56586">
            <v>1</v>
          </cell>
        </row>
        <row r="56587">
          <cell r="A56587">
            <v>501682</v>
          </cell>
          <cell r="H56587">
            <v>6720</v>
          </cell>
          <cell r="U56587">
            <v>1</v>
          </cell>
        </row>
        <row r="56588">
          <cell r="A56588" t="str">
            <v>A62936</v>
          </cell>
          <cell r="H56588">
            <v>3720</v>
          </cell>
          <cell r="U56588">
            <v>1</v>
          </cell>
        </row>
        <row r="56589">
          <cell r="A56589">
            <v>100016</v>
          </cell>
          <cell r="H56589">
            <v>4032</v>
          </cell>
          <cell r="U56589">
            <v>1</v>
          </cell>
        </row>
        <row r="56590">
          <cell r="A56590">
            <v>100055</v>
          </cell>
          <cell r="H56590">
            <v>29100</v>
          </cell>
          <cell r="U56590">
            <v>1</v>
          </cell>
        </row>
        <row r="56591">
          <cell r="A56591">
            <v>100532</v>
          </cell>
          <cell r="H56591">
            <v>9577.92</v>
          </cell>
          <cell r="U56591">
            <v>1</v>
          </cell>
        </row>
        <row r="56592">
          <cell r="A56592">
            <v>102616</v>
          </cell>
          <cell r="H56592">
            <v>3835.2</v>
          </cell>
          <cell r="U56592">
            <v>1</v>
          </cell>
        </row>
        <row r="56593">
          <cell r="A56593">
            <v>190264</v>
          </cell>
          <cell r="H56593">
            <v>981</v>
          </cell>
          <cell r="U56593">
            <v>1</v>
          </cell>
        </row>
        <row r="56594">
          <cell r="A56594">
            <v>191667</v>
          </cell>
          <cell r="H56594">
            <v>3600</v>
          </cell>
          <cell r="U56594">
            <v>1</v>
          </cell>
        </row>
        <row r="56595">
          <cell r="A56595">
            <v>191667</v>
          </cell>
          <cell r="H56595">
            <v>142.85</v>
          </cell>
          <cell r="U56595">
            <v>1</v>
          </cell>
        </row>
        <row r="56596">
          <cell r="A56596">
            <v>191822</v>
          </cell>
          <cell r="H56596">
            <v>18700</v>
          </cell>
          <cell r="U56596">
            <v>1</v>
          </cell>
        </row>
        <row r="56597">
          <cell r="A56597">
            <v>192742</v>
          </cell>
          <cell r="H56597">
            <v>11880</v>
          </cell>
          <cell r="U56597">
            <v>1</v>
          </cell>
        </row>
        <row r="56598">
          <cell r="A56598">
            <v>193712</v>
          </cell>
          <cell r="H56598">
            <v>5400</v>
          </cell>
          <cell r="U56598">
            <v>1</v>
          </cell>
        </row>
        <row r="56599">
          <cell r="A56599">
            <v>194174</v>
          </cell>
          <cell r="H56599">
            <v>1191.96</v>
          </cell>
          <cell r="U56599">
            <v>1</v>
          </cell>
        </row>
        <row r="56600">
          <cell r="A56600">
            <v>194395</v>
          </cell>
          <cell r="H56600">
            <v>8000</v>
          </cell>
          <cell r="U56600">
            <v>1</v>
          </cell>
        </row>
        <row r="56601">
          <cell r="A56601">
            <v>194636</v>
          </cell>
          <cell r="H56601">
            <v>14200</v>
          </cell>
          <cell r="U56601">
            <v>1</v>
          </cell>
        </row>
        <row r="56602">
          <cell r="A56602">
            <v>194636</v>
          </cell>
          <cell r="H56602">
            <v>292.58</v>
          </cell>
          <cell r="U56602">
            <v>1</v>
          </cell>
        </row>
        <row r="56603">
          <cell r="A56603">
            <v>200450</v>
          </cell>
          <cell r="H56603">
            <v>4360</v>
          </cell>
          <cell r="U56603">
            <v>1</v>
          </cell>
        </row>
        <row r="56604">
          <cell r="A56604">
            <v>500438</v>
          </cell>
          <cell r="H56604">
            <v>8000</v>
          </cell>
          <cell r="U56604">
            <v>1</v>
          </cell>
        </row>
        <row r="56605">
          <cell r="A56605">
            <v>500493</v>
          </cell>
          <cell r="H56605">
            <v>12000</v>
          </cell>
          <cell r="U56605">
            <v>1</v>
          </cell>
        </row>
        <row r="56606">
          <cell r="A56606" t="str">
            <v>A60303</v>
          </cell>
          <cell r="H56606">
            <v>2640</v>
          </cell>
          <cell r="U56606">
            <v>1</v>
          </cell>
        </row>
        <row r="56607">
          <cell r="A56607" t="str">
            <v>A60646</v>
          </cell>
          <cell r="H56607">
            <v>520</v>
          </cell>
          <cell r="U56607">
            <v>1</v>
          </cell>
        </row>
        <row r="56608">
          <cell r="A56608" t="str">
            <v>A61486</v>
          </cell>
          <cell r="H56608">
            <v>300</v>
          </cell>
          <cell r="U56608">
            <v>1</v>
          </cell>
        </row>
        <row r="56609">
          <cell r="A56609" t="str">
            <v>A62685</v>
          </cell>
          <cell r="H56609">
            <v>272</v>
          </cell>
          <cell r="U56609">
            <v>1</v>
          </cell>
        </row>
        <row r="56610">
          <cell r="A56610" t="str">
            <v>A62985</v>
          </cell>
          <cell r="H56610">
            <v>860</v>
          </cell>
          <cell r="U56610">
            <v>1</v>
          </cell>
        </row>
        <row r="56611">
          <cell r="A56611" t="str">
            <v>A63079</v>
          </cell>
          <cell r="H56611">
            <v>405</v>
          </cell>
          <cell r="U56611">
            <v>1</v>
          </cell>
        </row>
        <row r="56612">
          <cell r="A56612" t="str">
            <v>A63092</v>
          </cell>
          <cell r="H56612">
            <v>960</v>
          </cell>
          <cell r="U56612">
            <v>1</v>
          </cell>
        </row>
        <row r="56613">
          <cell r="A56613" t="str">
            <v>A63092</v>
          </cell>
          <cell r="H56613">
            <v>1600</v>
          </cell>
          <cell r="U56613">
            <v>1</v>
          </cell>
        </row>
        <row r="56614">
          <cell r="A56614" t="str">
            <v>A63092</v>
          </cell>
          <cell r="H56614">
            <v>2880</v>
          </cell>
          <cell r="U56614">
            <v>1</v>
          </cell>
        </row>
        <row r="56615">
          <cell r="A56615" t="str">
            <v>A63092</v>
          </cell>
          <cell r="H56615">
            <v>4800</v>
          </cell>
          <cell r="U56615">
            <v>1</v>
          </cell>
        </row>
        <row r="56616">
          <cell r="A56616">
            <v>101219</v>
          </cell>
          <cell r="H56616">
            <v>3744</v>
          </cell>
          <cell r="U56616">
            <v>1</v>
          </cell>
        </row>
        <row r="56617">
          <cell r="A56617">
            <v>102143</v>
          </cell>
          <cell r="H56617">
            <v>131</v>
          </cell>
          <cell r="U56617">
            <v>1</v>
          </cell>
        </row>
        <row r="56618">
          <cell r="A56618">
            <v>102143</v>
          </cell>
          <cell r="H56618">
            <v>156</v>
          </cell>
          <cell r="U56618">
            <v>1</v>
          </cell>
        </row>
        <row r="56619">
          <cell r="A56619">
            <v>102143</v>
          </cell>
          <cell r="H56619">
            <v>442</v>
          </cell>
          <cell r="U56619">
            <v>1</v>
          </cell>
        </row>
        <row r="56620">
          <cell r="A56620">
            <v>102530</v>
          </cell>
          <cell r="H56620">
            <v>3198</v>
          </cell>
          <cell r="U56620">
            <v>1</v>
          </cell>
        </row>
        <row r="56621">
          <cell r="A56621">
            <v>102622</v>
          </cell>
          <cell r="H56621">
            <v>2452.9499999999998</v>
          </cell>
          <cell r="U56621">
            <v>1</v>
          </cell>
        </row>
        <row r="56622">
          <cell r="A56622">
            <v>102625</v>
          </cell>
          <cell r="H56622">
            <v>4824</v>
          </cell>
          <cell r="U56622">
            <v>1</v>
          </cell>
        </row>
        <row r="56623">
          <cell r="A56623">
            <v>190058</v>
          </cell>
          <cell r="H56623">
            <v>6392</v>
          </cell>
          <cell r="U56623">
            <v>1</v>
          </cell>
        </row>
        <row r="56624">
          <cell r="A56624">
            <v>190061</v>
          </cell>
          <cell r="H56624">
            <v>9588</v>
          </cell>
          <cell r="U56624">
            <v>1</v>
          </cell>
        </row>
        <row r="56625">
          <cell r="A56625">
            <v>190588</v>
          </cell>
          <cell r="H56625">
            <v>1453.34</v>
          </cell>
          <cell r="U56625">
            <v>1</v>
          </cell>
        </row>
        <row r="56626">
          <cell r="A56626">
            <v>191007</v>
          </cell>
          <cell r="H56626">
            <v>11498.41</v>
          </cell>
          <cell r="U56626">
            <v>1</v>
          </cell>
        </row>
        <row r="56627">
          <cell r="A56627">
            <v>191007</v>
          </cell>
          <cell r="H56627">
            <v>1740</v>
          </cell>
          <cell r="U56627">
            <v>1</v>
          </cell>
        </row>
        <row r="56628">
          <cell r="A56628">
            <v>191007</v>
          </cell>
          <cell r="H56628">
            <v>654.20000000000005</v>
          </cell>
          <cell r="U56628">
            <v>1</v>
          </cell>
        </row>
        <row r="56629">
          <cell r="A56629">
            <v>191007</v>
          </cell>
          <cell r="H56629">
            <v>7646.43</v>
          </cell>
          <cell r="U56629">
            <v>1</v>
          </cell>
        </row>
        <row r="56630">
          <cell r="A56630">
            <v>191007</v>
          </cell>
          <cell r="H56630">
            <v>13016.64</v>
          </cell>
          <cell r="U56630">
            <v>1</v>
          </cell>
        </row>
        <row r="56631">
          <cell r="A56631">
            <v>191007</v>
          </cell>
          <cell r="H56631">
            <v>348.65</v>
          </cell>
          <cell r="U56631">
            <v>1</v>
          </cell>
        </row>
        <row r="56632">
          <cell r="A56632">
            <v>191007</v>
          </cell>
          <cell r="H56632">
            <v>6456.73</v>
          </cell>
          <cell r="U56632">
            <v>1</v>
          </cell>
        </row>
        <row r="56633">
          <cell r="A56633">
            <v>191007</v>
          </cell>
          <cell r="H56633">
            <v>3202</v>
          </cell>
          <cell r="U56633">
            <v>1</v>
          </cell>
        </row>
        <row r="56634">
          <cell r="A56634">
            <v>191007</v>
          </cell>
          <cell r="H56634">
            <v>4028.96</v>
          </cell>
          <cell r="U56634">
            <v>1</v>
          </cell>
        </row>
        <row r="56635">
          <cell r="A56635">
            <v>191007</v>
          </cell>
          <cell r="H56635">
            <v>273.76</v>
          </cell>
          <cell r="U56635">
            <v>1</v>
          </cell>
        </row>
        <row r="56636">
          <cell r="A56636">
            <v>191007</v>
          </cell>
          <cell r="H56636">
            <v>77.47</v>
          </cell>
          <cell r="U56636">
            <v>1</v>
          </cell>
        </row>
        <row r="56637">
          <cell r="A56637">
            <v>191618</v>
          </cell>
          <cell r="H56637">
            <v>36288</v>
          </cell>
          <cell r="U56637">
            <v>1</v>
          </cell>
        </row>
        <row r="56638">
          <cell r="A56638">
            <v>191618</v>
          </cell>
          <cell r="H56638">
            <v>167</v>
          </cell>
          <cell r="U56638">
            <v>1</v>
          </cell>
        </row>
        <row r="56639">
          <cell r="A56639">
            <v>191645</v>
          </cell>
          <cell r="H56639">
            <v>12119.46</v>
          </cell>
          <cell r="U56639">
            <v>1</v>
          </cell>
        </row>
        <row r="56640">
          <cell r="A56640">
            <v>191645</v>
          </cell>
          <cell r="H56640">
            <v>13178.44</v>
          </cell>
          <cell r="U56640">
            <v>1</v>
          </cell>
        </row>
        <row r="56641">
          <cell r="A56641">
            <v>191650</v>
          </cell>
          <cell r="H56641">
            <v>908</v>
          </cell>
          <cell r="U56641">
            <v>1</v>
          </cell>
        </row>
        <row r="56642">
          <cell r="A56642">
            <v>191650</v>
          </cell>
          <cell r="H56642">
            <v>1052</v>
          </cell>
          <cell r="U56642">
            <v>1</v>
          </cell>
        </row>
        <row r="56643">
          <cell r="A56643">
            <v>191769</v>
          </cell>
          <cell r="H56643">
            <v>2802.87</v>
          </cell>
          <cell r="U56643">
            <v>1</v>
          </cell>
        </row>
        <row r="56644">
          <cell r="A56644">
            <v>191769</v>
          </cell>
          <cell r="H56644">
            <v>4048.59</v>
          </cell>
          <cell r="U56644">
            <v>1</v>
          </cell>
        </row>
        <row r="56645">
          <cell r="A56645">
            <v>192053</v>
          </cell>
          <cell r="H56645">
            <v>4050</v>
          </cell>
          <cell r="U56645">
            <v>1</v>
          </cell>
        </row>
        <row r="56646">
          <cell r="A56646">
            <v>192304</v>
          </cell>
          <cell r="H56646">
            <v>7038</v>
          </cell>
          <cell r="U56646">
            <v>1</v>
          </cell>
        </row>
        <row r="56647">
          <cell r="A56647">
            <v>192341</v>
          </cell>
          <cell r="H56647">
            <v>828</v>
          </cell>
          <cell r="U56647">
            <v>1</v>
          </cell>
        </row>
        <row r="56648">
          <cell r="A56648">
            <v>192435</v>
          </cell>
          <cell r="H56648">
            <v>550</v>
          </cell>
          <cell r="U56648">
            <v>1</v>
          </cell>
        </row>
        <row r="56649">
          <cell r="A56649">
            <v>192543</v>
          </cell>
          <cell r="H56649">
            <v>1453.34</v>
          </cell>
          <cell r="U56649">
            <v>1</v>
          </cell>
        </row>
        <row r="56650">
          <cell r="A56650">
            <v>192601</v>
          </cell>
          <cell r="H56650">
            <v>280</v>
          </cell>
          <cell r="U56650">
            <v>1</v>
          </cell>
        </row>
        <row r="56651">
          <cell r="A56651">
            <v>192765</v>
          </cell>
          <cell r="H56651">
            <v>3024</v>
          </cell>
          <cell r="U56651">
            <v>1</v>
          </cell>
        </row>
        <row r="56652">
          <cell r="A56652">
            <v>192900</v>
          </cell>
          <cell r="H56652">
            <v>2595.25</v>
          </cell>
          <cell r="U56652">
            <v>1</v>
          </cell>
        </row>
        <row r="56653">
          <cell r="A56653">
            <v>192905</v>
          </cell>
          <cell r="H56653">
            <v>2670</v>
          </cell>
          <cell r="U56653">
            <v>1</v>
          </cell>
        </row>
        <row r="56654">
          <cell r="A56654">
            <v>193039</v>
          </cell>
          <cell r="H56654">
            <v>2334.59</v>
          </cell>
          <cell r="U56654">
            <v>1</v>
          </cell>
        </row>
        <row r="56655">
          <cell r="A56655">
            <v>193039</v>
          </cell>
          <cell r="H56655">
            <v>14942</v>
          </cell>
          <cell r="U56655">
            <v>1</v>
          </cell>
        </row>
        <row r="56656">
          <cell r="A56656">
            <v>193065</v>
          </cell>
          <cell r="H56656">
            <v>103.81</v>
          </cell>
          <cell r="U56656">
            <v>1</v>
          </cell>
        </row>
        <row r="56657">
          <cell r="A56657">
            <v>193403</v>
          </cell>
          <cell r="H56657">
            <v>1245.72</v>
          </cell>
          <cell r="U56657">
            <v>1</v>
          </cell>
        </row>
        <row r="56658">
          <cell r="A56658">
            <v>193558</v>
          </cell>
          <cell r="H56658">
            <v>103.81</v>
          </cell>
          <cell r="U56658">
            <v>1</v>
          </cell>
        </row>
        <row r="56659">
          <cell r="A56659">
            <v>194227</v>
          </cell>
          <cell r="H56659">
            <v>1400</v>
          </cell>
          <cell r="U56659">
            <v>1</v>
          </cell>
        </row>
        <row r="56660">
          <cell r="A56660">
            <v>194267</v>
          </cell>
          <cell r="H56660">
            <v>3540</v>
          </cell>
          <cell r="U56660">
            <v>1</v>
          </cell>
        </row>
        <row r="56661">
          <cell r="A56661">
            <v>500144</v>
          </cell>
          <cell r="H56661">
            <v>3402</v>
          </cell>
          <cell r="U56661">
            <v>1</v>
          </cell>
        </row>
        <row r="56662">
          <cell r="A56662">
            <v>500964</v>
          </cell>
          <cell r="H56662">
            <v>2182.8000000000002</v>
          </cell>
          <cell r="U56662">
            <v>1</v>
          </cell>
        </row>
        <row r="56663">
          <cell r="A56663">
            <v>500964</v>
          </cell>
          <cell r="H56663">
            <v>545.70000000000005</v>
          </cell>
          <cell r="U56663">
            <v>1</v>
          </cell>
        </row>
        <row r="56664">
          <cell r="A56664">
            <v>502036</v>
          </cell>
          <cell r="H56664">
            <v>14490</v>
          </cell>
          <cell r="U56664">
            <v>1</v>
          </cell>
        </row>
        <row r="56665">
          <cell r="A56665">
            <v>502065</v>
          </cell>
          <cell r="H56665">
            <v>7583.61</v>
          </cell>
          <cell r="U56665">
            <v>1</v>
          </cell>
        </row>
        <row r="56666">
          <cell r="A56666">
            <v>780002</v>
          </cell>
          <cell r="H56666">
            <v>12925</v>
          </cell>
          <cell r="U56666">
            <v>1</v>
          </cell>
        </row>
        <row r="56667">
          <cell r="A56667">
            <v>780002</v>
          </cell>
          <cell r="H56667">
            <v>57000</v>
          </cell>
          <cell r="U56667">
            <v>1</v>
          </cell>
        </row>
        <row r="56668">
          <cell r="A56668" t="str">
            <v>A01957</v>
          </cell>
          <cell r="H56668">
            <v>3010</v>
          </cell>
          <cell r="U56668">
            <v>1</v>
          </cell>
        </row>
        <row r="56669">
          <cell r="A56669" t="str">
            <v>A58620</v>
          </cell>
          <cell r="H56669">
            <v>1155</v>
          </cell>
          <cell r="U56669">
            <v>1</v>
          </cell>
        </row>
        <row r="56670">
          <cell r="A56670" t="str">
            <v>A58620</v>
          </cell>
          <cell r="H56670">
            <v>1320</v>
          </cell>
          <cell r="U56670">
            <v>1</v>
          </cell>
        </row>
        <row r="56671">
          <cell r="A56671" t="str">
            <v>A58721</v>
          </cell>
          <cell r="H56671">
            <v>1333</v>
          </cell>
          <cell r="U56671">
            <v>1</v>
          </cell>
        </row>
        <row r="56672">
          <cell r="A56672" t="str">
            <v>A59005</v>
          </cell>
          <cell r="H56672">
            <v>327</v>
          </cell>
          <cell r="U56672">
            <v>1</v>
          </cell>
        </row>
        <row r="56673">
          <cell r="A56673" t="str">
            <v>A59005</v>
          </cell>
          <cell r="H56673">
            <v>1068</v>
          </cell>
          <cell r="U56673">
            <v>1</v>
          </cell>
        </row>
        <row r="56674">
          <cell r="A56674" t="str">
            <v>A61959</v>
          </cell>
          <cell r="H56674">
            <v>1972.39</v>
          </cell>
          <cell r="U56674">
            <v>1</v>
          </cell>
        </row>
        <row r="56675">
          <cell r="A56675" t="str">
            <v>A62993</v>
          </cell>
          <cell r="H56675">
            <v>17078.22</v>
          </cell>
          <cell r="U56675">
            <v>1</v>
          </cell>
        </row>
        <row r="56676">
          <cell r="A56676" t="str">
            <v>A63071</v>
          </cell>
          <cell r="H56676">
            <v>1040</v>
          </cell>
          <cell r="U56676">
            <v>1</v>
          </cell>
        </row>
        <row r="56677">
          <cell r="A56677" t="str">
            <v>A63071</v>
          </cell>
          <cell r="H56677">
            <v>7920</v>
          </cell>
          <cell r="U56677">
            <v>1</v>
          </cell>
        </row>
        <row r="56678">
          <cell r="A56678">
            <v>100122</v>
          </cell>
          <cell r="H56678">
            <v>4000</v>
          </cell>
          <cell r="U56678">
            <v>1</v>
          </cell>
        </row>
        <row r="56679">
          <cell r="A56679">
            <v>100122</v>
          </cell>
          <cell r="H56679">
            <v>4000</v>
          </cell>
          <cell r="U56679">
            <v>1</v>
          </cell>
        </row>
        <row r="56680">
          <cell r="A56680">
            <v>100122</v>
          </cell>
          <cell r="H56680">
            <v>4000</v>
          </cell>
          <cell r="U56680">
            <v>1</v>
          </cell>
        </row>
        <row r="56681">
          <cell r="A56681">
            <v>100122</v>
          </cell>
          <cell r="H56681">
            <v>6000</v>
          </cell>
          <cell r="U56681">
            <v>1</v>
          </cell>
        </row>
        <row r="56682">
          <cell r="A56682">
            <v>100196</v>
          </cell>
          <cell r="H56682">
            <v>7106</v>
          </cell>
          <cell r="U56682">
            <v>1</v>
          </cell>
        </row>
        <row r="56683">
          <cell r="A56683">
            <v>100718</v>
          </cell>
          <cell r="H56683">
            <v>1034</v>
          </cell>
          <cell r="U56683">
            <v>1</v>
          </cell>
        </row>
        <row r="56684">
          <cell r="A56684">
            <v>100718</v>
          </cell>
          <cell r="H56684">
            <v>8820</v>
          </cell>
          <cell r="U56684">
            <v>1</v>
          </cell>
        </row>
        <row r="56685">
          <cell r="A56685">
            <v>101555</v>
          </cell>
          <cell r="H56685">
            <v>10064</v>
          </cell>
          <cell r="U56685">
            <v>1</v>
          </cell>
        </row>
        <row r="56686">
          <cell r="A56686">
            <v>102240</v>
          </cell>
          <cell r="H56686">
            <v>8000</v>
          </cell>
          <cell r="U56686">
            <v>1</v>
          </cell>
        </row>
        <row r="56687">
          <cell r="A56687">
            <v>190058</v>
          </cell>
          <cell r="H56687">
            <v>6392</v>
          </cell>
          <cell r="U56687">
            <v>1</v>
          </cell>
        </row>
        <row r="56688">
          <cell r="A56688">
            <v>191215</v>
          </cell>
          <cell r="H56688">
            <v>11400</v>
          </cell>
          <cell r="U56688">
            <v>1</v>
          </cell>
        </row>
        <row r="56689">
          <cell r="A56689">
            <v>191645</v>
          </cell>
          <cell r="H56689">
            <v>490</v>
          </cell>
          <cell r="U56689">
            <v>1</v>
          </cell>
        </row>
        <row r="56690">
          <cell r="A56690">
            <v>191688</v>
          </cell>
          <cell r="H56690">
            <v>7600</v>
          </cell>
          <cell r="U56690">
            <v>1</v>
          </cell>
        </row>
        <row r="56691">
          <cell r="A56691">
            <v>191776</v>
          </cell>
          <cell r="H56691">
            <v>7600</v>
          </cell>
          <cell r="U56691">
            <v>1</v>
          </cell>
        </row>
        <row r="56692">
          <cell r="A56692">
            <v>193103</v>
          </cell>
          <cell r="H56692">
            <v>2352</v>
          </cell>
          <cell r="U56692">
            <v>1</v>
          </cell>
        </row>
        <row r="56693">
          <cell r="A56693">
            <v>193828</v>
          </cell>
          <cell r="H56693">
            <v>1860</v>
          </cell>
          <cell r="U56693">
            <v>1</v>
          </cell>
        </row>
        <row r="56694">
          <cell r="A56694">
            <v>194286</v>
          </cell>
          <cell r="H56694">
            <v>282.8</v>
          </cell>
          <cell r="U56694">
            <v>1</v>
          </cell>
        </row>
        <row r="56695">
          <cell r="A56695">
            <v>194286</v>
          </cell>
          <cell r="H56695">
            <v>10020</v>
          </cell>
          <cell r="U56695">
            <v>1</v>
          </cell>
        </row>
        <row r="56696">
          <cell r="A56696">
            <v>500021</v>
          </cell>
          <cell r="H56696">
            <v>8064</v>
          </cell>
          <cell r="U56696">
            <v>1</v>
          </cell>
        </row>
        <row r="56697">
          <cell r="A56697">
            <v>502327</v>
          </cell>
          <cell r="H56697">
            <v>12516</v>
          </cell>
          <cell r="U56697">
            <v>1</v>
          </cell>
        </row>
        <row r="56698">
          <cell r="A56698" t="str">
            <v>A59768</v>
          </cell>
          <cell r="H56698">
            <v>3240</v>
          </cell>
          <cell r="U56698">
            <v>1</v>
          </cell>
        </row>
        <row r="56699">
          <cell r="A56699" t="str">
            <v>A59768</v>
          </cell>
          <cell r="H56699">
            <v>1860</v>
          </cell>
          <cell r="U56699">
            <v>1</v>
          </cell>
        </row>
        <row r="56700">
          <cell r="A56700" t="str">
            <v>A59768</v>
          </cell>
          <cell r="H56700">
            <v>180</v>
          </cell>
          <cell r="U56700">
            <v>1</v>
          </cell>
        </row>
        <row r="56701">
          <cell r="A56701" t="str">
            <v>A60672</v>
          </cell>
          <cell r="H56701">
            <v>3800</v>
          </cell>
          <cell r="U56701">
            <v>1</v>
          </cell>
        </row>
        <row r="56702">
          <cell r="A56702" t="str">
            <v>A61047</v>
          </cell>
          <cell r="H56702">
            <v>7600</v>
          </cell>
          <cell r="U56702">
            <v>1</v>
          </cell>
        </row>
        <row r="56703">
          <cell r="A56703" t="str">
            <v>A61049</v>
          </cell>
          <cell r="H56703">
            <v>3800</v>
          </cell>
          <cell r="U56703">
            <v>1</v>
          </cell>
        </row>
        <row r="56704">
          <cell r="A56704" t="str">
            <v>A62329</v>
          </cell>
          <cell r="H56704">
            <v>517</v>
          </cell>
          <cell r="U56704">
            <v>1</v>
          </cell>
        </row>
        <row r="56705">
          <cell r="A56705" t="str">
            <v>A62329</v>
          </cell>
          <cell r="H56705">
            <v>9120</v>
          </cell>
          <cell r="U56705">
            <v>1</v>
          </cell>
        </row>
        <row r="56706">
          <cell r="A56706" t="str">
            <v>A62908</v>
          </cell>
          <cell r="H56706">
            <v>137.5</v>
          </cell>
          <cell r="U56706">
            <v>1</v>
          </cell>
        </row>
        <row r="56707">
          <cell r="A56707" t="str">
            <v>A62908</v>
          </cell>
          <cell r="H56707">
            <v>6678</v>
          </cell>
          <cell r="U56707">
            <v>1</v>
          </cell>
        </row>
        <row r="56708">
          <cell r="A56708">
            <v>239</v>
          </cell>
          <cell r="H56708">
            <v>24480</v>
          </cell>
          <cell r="U56708">
            <v>1</v>
          </cell>
        </row>
        <row r="56709">
          <cell r="A56709">
            <v>100189</v>
          </cell>
          <cell r="H56709">
            <v>86.7</v>
          </cell>
          <cell r="U56709">
            <v>1</v>
          </cell>
        </row>
        <row r="56710">
          <cell r="A56710">
            <v>100212</v>
          </cell>
          <cell r="H56710">
            <v>4464</v>
          </cell>
          <cell r="U56710">
            <v>1</v>
          </cell>
        </row>
        <row r="56711">
          <cell r="A56711">
            <v>100268</v>
          </cell>
          <cell r="H56711">
            <v>8820.48</v>
          </cell>
          <cell r="U56711">
            <v>1</v>
          </cell>
        </row>
        <row r="56712">
          <cell r="A56712">
            <v>100369</v>
          </cell>
          <cell r="H56712">
            <v>11121.6</v>
          </cell>
          <cell r="U56712">
            <v>1</v>
          </cell>
        </row>
        <row r="56713">
          <cell r="A56713">
            <v>101996</v>
          </cell>
          <cell r="H56713">
            <v>260</v>
          </cell>
          <cell r="U56713">
            <v>1</v>
          </cell>
        </row>
        <row r="56714">
          <cell r="A56714">
            <v>102022</v>
          </cell>
          <cell r="H56714">
            <v>126.25</v>
          </cell>
          <cell r="U56714">
            <v>1</v>
          </cell>
        </row>
        <row r="56715">
          <cell r="A56715">
            <v>102022</v>
          </cell>
          <cell r="H56715">
            <v>4140</v>
          </cell>
          <cell r="U56715">
            <v>1</v>
          </cell>
        </row>
        <row r="56716">
          <cell r="A56716">
            <v>102240</v>
          </cell>
          <cell r="H56716">
            <v>24000</v>
          </cell>
          <cell r="U56716">
            <v>1</v>
          </cell>
        </row>
        <row r="56717">
          <cell r="A56717">
            <v>190363</v>
          </cell>
          <cell r="H56717">
            <v>366160</v>
          </cell>
          <cell r="U56717">
            <v>1</v>
          </cell>
        </row>
        <row r="56718">
          <cell r="A56718">
            <v>191432</v>
          </cell>
          <cell r="H56718">
            <v>720</v>
          </cell>
          <cell r="U56718">
            <v>1</v>
          </cell>
        </row>
        <row r="56719">
          <cell r="A56719">
            <v>192227</v>
          </cell>
          <cell r="H56719">
            <v>1352</v>
          </cell>
          <cell r="U56719">
            <v>1</v>
          </cell>
        </row>
        <row r="56720">
          <cell r="A56720">
            <v>192227</v>
          </cell>
          <cell r="H56720">
            <v>1872</v>
          </cell>
          <cell r="U56720">
            <v>1</v>
          </cell>
        </row>
        <row r="56721">
          <cell r="A56721">
            <v>192300</v>
          </cell>
          <cell r="H56721">
            <v>5640</v>
          </cell>
          <cell r="U56721">
            <v>1</v>
          </cell>
        </row>
        <row r="56722">
          <cell r="A56722">
            <v>192969</v>
          </cell>
          <cell r="H56722">
            <v>5280</v>
          </cell>
          <cell r="U56722">
            <v>1</v>
          </cell>
        </row>
        <row r="56723">
          <cell r="A56723">
            <v>192969</v>
          </cell>
          <cell r="H56723">
            <v>125</v>
          </cell>
          <cell r="U56723">
            <v>1</v>
          </cell>
        </row>
        <row r="56724">
          <cell r="A56724">
            <v>193777</v>
          </cell>
          <cell r="H56724">
            <v>7080</v>
          </cell>
          <cell r="U56724">
            <v>1</v>
          </cell>
        </row>
        <row r="56725">
          <cell r="A56725">
            <v>194085</v>
          </cell>
          <cell r="H56725">
            <v>8833.92</v>
          </cell>
          <cell r="U56725">
            <v>1</v>
          </cell>
        </row>
        <row r="56726">
          <cell r="A56726">
            <v>194289</v>
          </cell>
          <cell r="H56726">
            <v>131.25</v>
          </cell>
          <cell r="U56726">
            <v>1</v>
          </cell>
        </row>
        <row r="56727">
          <cell r="A56727">
            <v>194289</v>
          </cell>
          <cell r="H56727">
            <v>4320</v>
          </cell>
          <cell r="U56727">
            <v>1</v>
          </cell>
        </row>
        <row r="56728">
          <cell r="A56728">
            <v>501698</v>
          </cell>
          <cell r="H56728">
            <v>1872</v>
          </cell>
          <cell r="U56728">
            <v>1</v>
          </cell>
        </row>
        <row r="56729">
          <cell r="A56729">
            <v>502576</v>
          </cell>
          <cell r="H56729">
            <v>8816.64</v>
          </cell>
          <cell r="U56729">
            <v>1</v>
          </cell>
        </row>
        <row r="56730">
          <cell r="A56730">
            <v>900067</v>
          </cell>
          <cell r="H56730">
            <v>437</v>
          </cell>
          <cell r="U56730">
            <v>1</v>
          </cell>
        </row>
        <row r="56731">
          <cell r="A56731" t="str">
            <v>A15643</v>
          </cell>
          <cell r="H56731">
            <v>12751.2</v>
          </cell>
          <cell r="U56731">
            <v>1</v>
          </cell>
        </row>
        <row r="56732">
          <cell r="A56732" t="str">
            <v>A59487</v>
          </cell>
          <cell r="H56732">
            <v>4458.24</v>
          </cell>
          <cell r="U56732">
            <v>1</v>
          </cell>
        </row>
        <row r="56733">
          <cell r="A56733" t="str">
            <v>A60646</v>
          </cell>
          <cell r="H56733">
            <v>398.62</v>
          </cell>
          <cell r="U56733">
            <v>1</v>
          </cell>
        </row>
        <row r="56734">
          <cell r="A56734" t="str">
            <v>A60646</v>
          </cell>
          <cell r="H56734">
            <v>1150.56</v>
          </cell>
          <cell r="U56734">
            <v>1</v>
          </cell>
        </row>
        <row r="56735">
          <cell r="A56735" t="str">
            <v>A60646</v>
          </cell>
          <cell r="H56735">
            <v>3835.2</v>
          </cell>
          <cell r="U56735">
            <v>1</v>
          </cell>
        </row>
        <row r="56736">
          <cell r="A56736" t="str">
            <v>A60646</v>
          </cell>
          <cell r="H56736">
            <v>3835.2</v>
          </cell>
          <cell r="U56736">
            <v>1</v>
          </cell>
        </row>
        <row r="56737">
          <cell r="A56737" t="str">
            <v>A60646</v>
          </cell>
          <cell r="H56737">
            <v>1917.6</v>
          </cell>
          <cell r="U56737">
            <v>1</v>
          </cell>
        </row>
        <row r="56738">
          <cell r="A56738" t="str">
            <v>A60793</v>
          </cell>
          <cell r="H56738">
            <v>4992</v>
          </cell>
          <cell r="U56738">
            <v>1</v>
          </cell>
        </row>
        <row r="56739">
          <cell r="A56739" t="str">
            <v>A62908</v>
          </cell>
          <cell r="H56739">
            <v>517</v>
          </cell>
          <cell r="U56739">
            <v>1</v>
          </cell>
        </row>
        <row r="56740">
          <cell r="A56740" t="str">
            <v>A63134</v>
          </cell>
          <cell r="H56740">
            <v>4140</v>
          </cell>
          <cell r="U56740">
            <v>1</v>
          </cell>
        </row>
        <row r="56741">
          <cell r="A56741">
            <v>100055</v>
          </cell>
          <cell r="H56741">
            <v>51600</v>
          </cell>
          <cell r="U56741">
            <v>1</v>
          </cell>
        </row>
        <row r="56742">
          <cell r="A56742">
            <v>100596</v>
          </cell>
          <cell r="H56742">
            <v>151.19999999999999</v>
          </cell>
          <cell r="U56742">
            <v>1</v>
          </cell>
        </row>
        <row r="56743">
          <cell r="A56743">
            <v>100935</v>
          </cell>
          <cell r="H56743">
            <v>11400</v>
          </cell>
          <cell r="U56743">
            <v>1</v>
          </cell>
        </row>
        <row r="56744">
          <cell r="A56744">
            <v>100936</v>
          </cell>
          <cell r="H56744">
            <v>3800</v>
          </cell>
          <cell r="U56744">
            <v>1</v>
          </cell>
        </row>
        <row r="56745">
          <cell r="A56745">
            <v>100939</v>
          </cell>
          <cell r="H56745">
            <v>7600</v>
          </cell>
          <cell r="U56745">
            <v>1</v>
          </cell>
        </row>
        <row r="56746">
          <cell r="A56746">
            <v>100940</v>
          </cell>
          <cell r="H56746">
            <v>7600</v>
          </cell>
          <cell r="U56746">
            <v>1</v>
          </cell>
        </row>
        <row r="56747">
          <cell r="A56747">
            <v>101016</v>
          </cell>
          <cell r="H56747">
            <v>54000</v>
          </cell>
          <cell r="U56747">
            <v>1</v>
          </cell>
        </row>
        <row r="56748">
          <cell r="A56748">
            <v>101217</v>
          </cell>
          <cell r="H56748">
            <v>453.6</v>
          </cell>
          <cell r="U56748">
            <v>1</v>
          </cell>
        </row>
        <row r="56749">
          <cell r="A56749">
            <v>101217</v>
          </cell>
          <cell r="H56749">
            <v>100.8</v>
          </cell>
          <cell r="U56749">
            <v>1</v>
          </cell>
        </row>
        <row r="56750">
          <cell r="A56750">
            <v>101218</v>
          </cell>
          <cell r="H56750">
            <v>50.4</v>
          </cell>
          <cell r="U56750">
            <v>1</v>
          </cell>
        </row>
        <row r="56751">
          <cell r="A56751">
            <v>101219</v>
          </cell>
          <cell r="H56751">
            <v>50.4</v>
          </cell>
          <cell r="U56751">
            <v>1</v>
          </cell>
        </row>
        <row r="56752">
          <cell r="A56752">
            <v>101219</v>
          </cell>
          <cell r="H56752">
            <v>504</v>
          </cell>
          <cell r="U56752">
            <v>1</v>
          </cell>
        </row>
        <row r="56753">
          <cell r="A56753">
            <v>102418</v>
          </cell>
          <cell r="H56753">
            <v>942</v>
          </cell>
          <cell r="U56753">
            <v>1</v>
          </cell>
        </row>
        <row r="56754">
          <cell r="A56754">
            <v>102418</v>
          </cell>
          <cell r="H56754">
            <v>86.4</v>
          </cell>
          <cell r="U56754">
            <v>1</v>
          </cell>
        </row>
        <row r="56755">
          <cell r="A56755">
            <v>191219</v>
          </cell>
          <cell r="H56755">
            <v>7600</v>
          </cell>
          <cell r="U56755">
            <v>1</v>
          </cell>
        </row>
        <row r="56756">
          <cell r="A56756">
            <v>192053</v>
          </cell>
          <cell r="H56756">
            <v>702</v>
          </cell>
          <cell r="U56756">
            <v>1</v>
          </cell>
        </row>
        <row r="56757">
          <cell r="A56757">
            <v>193732</v>
          </cell>
          <cell r="H56757">
            <v>1900</v>
          </cell>
          <cell r="U56757">
            <v>1</v>
          </cell>
        </row>
        <row r="56758">
          <cell r="A56758">
            <v>194516</v>
          </cell>
          <cell r="H56758">
            <v>2112</v>
          </cell>
          <cell r="U56758">
            <v>1</v>
          </cell>
        </row>
        <row r="56759">
          <cell r="A56759">
            <v>500690</v>
          </cell>
          <cell r="H56759">
            <v>1900</v>
          </cell>
          <cell r="U56759">
            <v>1</v>
          </cell>
        </row>
        <row r="56760">
          <cell r="A56760">
            <v>500841</v>
          </cell>
          <cell r="H56760">
            <v>2515</v>
          </cell>
          <cell r="U56760">
            <v>1</v>
          </cell>
        </row>
        <row r="56761">
          <cell r="A56761">
            <v>501698</v>
          </cell>
          <cell r="H56761">
            <v>1872</v>
          </cell>
          <cell r="U56761">
            <v>1</v>
          </cell>
        </row>
        <row r="56762">
          <cell r="A56762">
            <v>502047</v>
          </cell>
          <cell r="H56762">
            <v>5643</v>
          </cell>
          <cell r="U56762">
            <v>1</v>
          </cell>
        </row>
        <row r="56763">
          <cell r="A56763">
            <v>502943</v>
          </cell>
          <cell r="H56763">
            <v>129.6</v>
          </cell>
          <cell r="U56763">
            <v>1</v>
          </cell>
        </row>
        <row r="56764">
          <cell r="A56764">
            <v>502943</v>
          </cell>
          <cell r="H56764">
            <v>1413</v>
          </cell>
          <cell r="U56764">
            <v>1</v>
          </cell>
        </row>
        <row r="56765">
          <cell r="A56765">
            <v>900039</v>
          </cell>
          <cell r="H56765">
            <v>604.79999999999995</v>
          </cell>
          <cell r="U56765">
            <v>1</v>
          </cell>
        </row>
        <row r="56766">
          <cell r="A56766">
            <v>900042</v>
          </cell>
          <cell r="H56766">
            <v>3066.6</v>
          </cell>
          <cell r="U56766">
            <v>1</v>
          </cell>
        </row>
        <row r="56767">
          <cell r="A56767">
            <v>900042</v>
          </cell>
          <cell r="H56767">
            <v>600</v>
          </cell>
          <cell r="U56767">
            <v>1</v>
          </cell>
        </row>
        <row r="56768">
          <cell r="A56768" t="str">
            <v>A59539</v>
          </cell>
          <cell r="H56768">
            <v>6300</v>
          </cell>
          <cell r="U56768">
            <v>1</v>
          </cell>
        </row>
        <row r="56769">
          <cell r="A56769" t="str">
            <v>A60155</v>
          </cell>
          <cell r="H56769">
            <v>3066.6</v>
          </cell>
          <cell r="U56769">
            <v>1</v>
          </cell>
        </row>
        <row r="56770">
          <cell r="A56770" t="str">
            <v>A60155</v>
          </cell>
          <cell r="H56770">
            <v>600</v>
          </cell>
          <cell r="U56770">
            <v>1</v>
          </cell>
        </row>
        <row r="56771">
          <cell r="A56771" t="str">
            <v>A60159</v>
          </cell>
          <cell r="H56771">
            <v>3066.6</v>
          </cell>
          <cell r="U56771">
            <v>1</v>
          </cell>
        </row>
        <row r="56772">
          <cell r="A56772" t="str">
            <v>A60159</v>
          </cell>
          <cell r="H56772">
            <v>600</v>
          </cell>
          <cell r="U56772">
            <v>1</v>
          </cell>
        </row>
        <row r="56773">
          <cell r="A56773" t="str">
            <v>A60693</v>
          </cell>
          <cell r="H56773">
            <v>3066.6</v>
          </cell>
          <cell r="U56773">
            <v>1</v>
          </cell>
        </row>
        <row r="56774">
          <cell r="A56774" t="str">
            <v>A60693</v>
          </cell>
          <cell r="H56774">
            <v>600</v>
          </cell>
          <cell r="U56774">
            <v>1</v>
          </cell>
        </row>
        <row r="56775">
          <cell r="A56775" t="str">
            <v>A60791</v>
          </cell>
          <cell r="H56775">
            <v>4140</v>
          </cell>
          <cell r="U56775">
            <v>1</v>
          </cell>
        </row>
        <row r="56776">
          <cell r="A56776" t="str">
            <v>A62884</v>
          </cell>
          <cell r="H56776">
            <v>1900</v>
          </cell>
          <cell r="U56776">
            <v>1</v>
          </cell>
        </row>
        <row r="56777">
          <cell r="A56777" t="str">
            <v>A62886</v>
          </cell>
          <cell r="H56777">
            <v>1900</v>
          </cell>
          <cell r="U56777">
            <v>1</v>
          </cell>
        </row>
        <row r="56778">
          <cell r="A56778" t="str">
            <v>A63113</v>
          </cell>
          <cell r="H56778">
            <v>499</v>
          </cell>
          <cell r="U56778">
            <v>1</v>
          </cell>
        </row>
        <row r="56779">
          <cell r="A56779" t="str">
            <v>A63113</v>
          </cell>
          <cell r="H56779">
            <v>1488</v>
          </cell>
          <cell r="U56779">
            <v>1</v>
          </cell>
        </row>
        <row r="56780">
          <cell r="A56780" t="str">
            <v>A63134</v>
          </cell>
          <cell r="H56780">
            <v>550</v>
          </cell>
          <cell r="U56780">
            <v>1</v>
          </cell>
        </row>
        <row r="56781">
          <cell r="A56781">
            <v>100153</v>
          </cell>
          <cell r="H56781">
            <v>3120</v>
          </cell>
          <cell r="U56781">
            <v>1</v>
          </cell>
        </row>
        <row r="56782">
          <cell r="A56782">
            <v>100167</v>
          </cell>
          <cell r="H56782">
            <v>12266.4</v>
          </cell>
          <cell r="U56782">
            <v>1</v>
          </cell>
        </row>
        <row r="56783">
          <cell r="A56783">
            <v>100167</v>
          </cell>
          <cell r="H56783">
            <v>2400</v>
          </cell>
          <cell r="U56783">
            <v>1</v>
          </cell>
        </row>
        <row r="56784">
          <cell r="A56784">
            <v>101421</v>
          </cell>
          <cell r="H56784">
            <v>1836</v>
          </cell>
          <cell r="U56784">
            <v>1</v>
          </cell>
        </row>
        <row r="56785">
          <cell r="A56785">
            <v>101801</v>
          </cell>
          <cell r="H56785">
            <v>56376</v>
          </cell>
          <cell r="U56785">
            <v>1</v>
          </cell>
        </row>
        <row r="56786">
          <cell r="A56786">
            <v>101996</v>
          </cell>
          <cell r="H56786">
            <v>960</v>
          </cell>
          <cell r="U56786">
            <v>1</v>
          </cell>
        </row>
        <row r="56787">
          <cell r="A56787">
            <v>102488</v>
          </cell>
          <cell r="H56787">
            <v>828</v>
          </cell>
          <cell r="U56787">
            <v>1</v>
          </cell>
        </row>
        <row r="56788">
          <cell r="A56788">
            <v>102488</v>
          </cell>
          <cell r="H56788">
            <v>5727</v>
          </cell>
          <cell r="U56788">
            <v>1</v>
          </cell>
        </row>
        <row r="56789">
          <cell r="A56789">
            <v>102488</v>
          </cell>
          <cell r="H56789">
            <v>379.5</v>
          </cell>
          <cell r="U56789">
            <v>1</v>
          </cell>
        </row>
        <row r="56790">
          <cell r="A56790">
            <v>102488</v>
          </cell>
          <cell r="H56790">
            <v>822.25</v>
          </cell>
          <cell r="U56790">
            <v>1</v>
          </cell>
        </row>
        <row r="56791">
          <cell r="A56791">
            <v>102488</v>
          </cell>
          <cell r="H56791">
            <v>407.2</v>
          </cell>
          <cell r="U56791">
            <v>1</v>
          </cell>
        </row>
        <row r="56792">
          <cell r="A56792">
            <v>102488</v>
          </cell>
          <cell r="H56792">
            <v>119.6</v>
          </cell>
          <cell r="U56792">
            <v>1</v>
          </cell>
        </row>
        <row r="56793">
          <cell r="A56793">
            <v>102488</v>
          </cell>
          <cell r="H56793">
            <v>2346</v>
          </cell>
          <cell r="U56793">
            <v>1</v>
          </cell>
        </row>
        <row r="56794">
          <cell r="A56794">
            <v>102488</v>
          </cell>
          <cell r="H56794">
            <v>828</v>
          </cell>
          <cell r="U56794">
            <v>1</v>
          </cell>
        </row>
        <row r="56795">
          <cell r="A56795">
            <v>102488</v>
          </cell>
          <cell r="H56795">
            <v>1152.5999999999999</v>
          </cell>
          <cell r="U56795">
            <v>1</v>
          </cell>
        </row>
        <row r="56796">
          <cell r="A56796">
            <v>190033</v>
          </cell>
          <cell r="H56796">
            <v>6392</v>
          </cell>
          <cell r="U56796">
            <v>1</v>
          </cell>
        </row>
        <row r="56797">
          <cell r="A56797">
            <v>192801</v>
          </cell>
          <cell r="H56797">
            <v>2700</v>
          </cell>
          <cell r="U56797">
            <v>1</v>
          </cell>
        </row>
        <row r="56798">
          <cell r="A56798">
            <v>193929</v>
          </cell>
          <cell r="H56798">
            <v>130.5</v>
          </cell>
          <cell r="U56798">
            <v>1</v>
          </cell>
        </row>
        <row r="56799">
          <cell r="A56799">
            <v>193929</v>
          </cell>
          <cell r="H56799">
            <v>40</v>
          </cell>
          <cell r="U56799">
            <v>1</v>
          </cell>
        </row>
        <row r="56800">
          <cell r="A56800">
            <v>193929</v>
          </cell>
          <cell r="H56800">
            <v>40</v>
          </cell>
          <cell r="U56800">
            <v>1</v>
          </cell>
        </row>
        <row r="56801">
          <cell r="A56801">
            <v>193929</v>
          </cell>
          <cell r="H56801">
            <v>90</v>
          </cell>
          <cell r="U56801">
            <v>1</v>
          </cell>
        </row>
        <row r="56802">
          <cell r="A56802">
            <v>193929</v>
          </cell>
          <cell r="H56802">
            <v>40</v>
          </cell>
          <cell r="U56802">
            <v>1</v>
          </cell>
        </row>
        <row r="56803">
          <cell r="A56803">
            <v>193929</v>
          </cell>
          <cell r="H56803">
            <v>396</v>
          </cell>
          <cell r="U56803">
            <v>1</v>
          </cell>
        </row>
        <row r="56804">
          <cell r="A56804">
            <v>193929</v>
          </cell>
          <cell r="H56804">
            <v>1370</v>
          </cell>
          <cell r="U56804">
            <v>1</v>
          </cell>
        </row>
        <row r="56805">
          <cell r="A56805">
            <v>193929</v>
          </cell>
          <cell r="H56805">
            <v>44.75</v>
          </cell>
          <cell r="U56805">
            <v>1</v>
          </cell>
        </row>
        <row r="56806">
          <cell r="A56806">
            <v>193958</v>
          </cell>
          <cell r="H56806">
            <v>5400</v>
          </cell>
          <cell r="U56806">
            <v>1</v>
          </cell>
        </row>
        <row r="56807">
          <cell r="A56807">
            <v>193958</v>
          </cell>
          <cell r="H56807">
            <v>5400</v>
          </cell>
          <cell r="U56807">
            <v>1</v>
          </cell>
        </row>
        <row r="56808">
          <cell r="A56808">
            <v>194078</v>
          </cell>
          <cell r="H56808">
            <v>48384</v>
          </cell>
          <cell r="U56808">
            <v>1</v>
          </cell>
        </row>
        <row r="56809">
          <cell r="A56809">
            <v>501758</v>
          </cell>
          <cell r="H56809">
            <v>6480</v>
          </cell>
          <cell r="U56809">
            <v>1</v>
          </cell>
        </row>
        <row r="56810">
          <cell r="A56810" t="str">
            <v>A58617</v>
          </cell>
          <cell r="H56810">
            <v>720</v>
          </cell>
          <cell r="U56810">
            <v>1</v>
          </cell>
        </row>
        <row r="56811">
          <cell r="A56811" t="str">
            <v>A60627</v>
          </cell>
          <cell r="H56811">
            <v>900</v>
          </cell>
          <cell r="U56811">
            <v>1</v>
          </cell>
        </row>
        <row r="56812">
          <cell r="A56812" t="str">
            <v>A61822</v>
          </cell>
          <cell r="H56812">
            <v>449</v>
          </cell>
          <cell r="U56812">
            <v>1</v>
          </cell>
        </row>
        <row r="56813">
          <cell r="A56813" t="str">
            <v>A61822</v>
          </cell>
          <cell r="H56813">
            <v>87.5</v>
          </cell>
          <cell r="U56813">
            <v>1</v>
          </cell>
        </row>
        <row r="56814">
          <cell r="A56814" t="str">
            <v>A61860</v>
          </cell>
          <cell r="H56814">
            <v>449</v>
          </cell>
          <cell r="U56814">
            <v>1</v>
          </cell>
        </row>
        <row r="56815">
          <cell r="A56815" t="str">
            <v>A61860</v>
          </cell>
          <cell r="H56815">
            <v>77.5</v>
          </cell>
          <cell r="U56815">
            <v>1</v>
          </cell>
        </row>
        <row r="56816">
          <cell r="A56816" t="str">
            <v>A61862</v>
          </cell>
          <cell r="H56816">
            <v>898</v>
          </cell>
          <cell r="U56816">
            <v>1</v>
          </cell>
        </row>
        <row r="56817">
          <cell r="A56817" t="str">
            <v>A61862</v>
          </cell>
          <cell r="H56817">
            <v>162.5</v>
          </cell>
          <cell r="U56817">
            <v>1</v>
          </cell>
        </row>
        <row r="56818">
          <cell r="A56818" t="str">
            <v>A61864</v>
          </cell>
          <cell r="H56818">
            <v>449</v>
          </cell>
          <cell r="U56818">
            <v>1</v>
          </cell>
        </row>
        <row r="56819">
          <cell r="A56819" t="str">
            <v>A61864</v>
          </cell>
          <cell r="H56819">
            <v>162.5</v>
          </cell>
          <cell r="U56819">
            <v>1</v>
          </cell>
        </row>
        <row r="56820">
          <cell r="A56820" t="str">
            <v>A61873</v>
          </cell>
          <cell r="H56820">
            <v>449</v>
          </cell>
          <cell r="U56820">
            <v>1</v>
          </cell>
        </row>
        <row r="56821">
          <cell r="A56821" t="str">
            <v>A61873</v>
          </cell>
          <cell r="H56821">
            <v>108.75</v>
          </cell>
          <cell r="U56821">
            <v>1</v>
          </cell>
        </row>
        <row r="56822">
          <cell r="A56822" t="str">
            <v>A61877</v>
          </cell>
          <cell r="H56822">
            <v>449</v>
          </cell>
          <cell r="U56822">
            <v>1</v>
          </cell>
        </row>
        <row r="56823">
          <cell r="A56823" t="str">
            <v>A61877</v>
          </cell>
          <cell r="H56823">
            <v>87.5</v>
          </cell>
          <cell r="U56823">
            <v>1</v>
          </cell>
        </row>
        <row r="56824">
          <cell r="A56824" t="str">
            <v>A61878</v>
          </cell>
          <cell r="H56824">
            <v>449</v>
          </cell>
          <cell r="U56824">
            <v>1</v>
          </cell>
        </row>
        <row r="56825">
          <cell r="A56825" t="str">
            <v>A61878</v>
          </cell>
          <cell r="H56825">
            <v>75</v>
          </cell>
          <cell r="U56825">
            <v>1</v>
          </cell>
        </row>
        <row r="56826">
          <cell r="A56826" t="str">
            <v>A62209</v>
          </cell>
          <cell r="H56826">
            <v>350</v>
          </cell>
          <cell r="U56826">
            <v>1</v>
          </cell>
        </row>
        <row r="56827">
          <cell r="A56827" t="str">
            <v>A62209</v>
          </cell>
          <cell r="H56827">
            <v>9200</v>
          </cell>
          <cell r="U56827">
            <v>1</v>
          </cell>
        </row>
        <row r="56828">
          <cell r="A56828" t="str">
            <v>A62214</v>
          </cell>
          <cell r="H56828">
            <v>337.5</v>
          </cell>
          <cell r="U56828">
            <v>1</v>
          </cell>
        </row>
        <row r="56829">
          <cell r="A56829" t="str">
            <v>A62214</v>
          </cell>
          <cell r="H56829">
            <v>9200</v>
          </cell>
          <cell r="U56829">
            <v>1</v>
          </cell>
        </row>
        <row r="56830">
          <cell r="A56830" t="str">
            <v>A63137</v>
          </cell>
          <cell r="H56830">
            <v>4224</v>
          </cell>
          <cell r="U56830">
            <v>1</v>
          </cell>
        </row>
        <row r="56831">
          <cell r="A56831">
            <v>100071</v>
          </cell>
          <cell r="H56831">
            <v>925.82</v>
          </cell>
          <cell r="U56831">
            <v>1</v>
          </cell>
        </row>
        <row r="56832">
          <cell r="A56832">
            <v>100071</v>
          </cell>
          <cell r="H56832">
            <v>258.83999999999997</v>
          </cell>
          <cell r="U56832">
            <v>1</v>
          </cell>
        </row>
        <row r="56833">
          <cell r="A56833">
            <v>100071</v>
          </cell>
          <cell r="H56833">
            <v>414.16</v>
          </cell>
          <cell r="U56833">
            <v>1</v>
          </cell>
        </row>
        <row r="56834">
          <cell r="A56834">
            <v>100071</v>
          </cell>
          <cell r="H56834">
            <v>930.9</v>
          </cell>
          <cell r="U56834">
            <v>1</v>
          </cell>
        </row>
        <row r="56835">
          <cell r="A56835">
            <v>100071</v>
          </cell>
          <cell r="H56835">
            <v>930.9</v>
          </cell>
          <cell r="U56835">
            <v>1</v>
          </cell>
        </row>
        <row r="56836">
          <cell r="A56836">
            <v>100071</v>
          </cell>
          <cell r="H56836">
            <v>390.46</v>
          </cell>
          <cell r="U56836">
            <v>1</v>
          </cell>
        </row>
        <row r="56837">
          <cell r="A56837">
            <v>100071</v>
          </cell>
          <cell r="H56837">
            <v>1837.4</v>
          </cell>
          <cell r="U56837">
            <v>1</v>
          </cell>
        </row>
        <row r="56838">
          <cell r="A56838">
            <v>100071</v>
          </cell>
          <cell r="H56838">
            <v>930.9</v>
          </cell>
          <cell r="U56838">
            <v>1</v>
          </cell>
        </row>
        <row r="56839">
          <cell r="A56839">
            <v>100071</v>
          </cell>
          <cell r="H56839">
            <v>414.16</v>
          </cell>
          <cell r="U56839">
            <v>1</v>
          </cell>
        </row>
        <row r="56840">
          <cell r="A56840">
            <v>100071</v>
          </cell>
          <cell r="H56840">
            <v>414.16</v>
          </cell>
          <cell r="U56840">
            <v>1</v>
          </cell>
        </row>
        <row r="56841">
          <cell r="A56841">
            <v>100071</v>
          </cell>
          <cell r="H56841">
            <v>1071.82</v>
          </cell>
          <cell r="U56841">
            <v>1</v>
          </cell>
        </row>
        <row r="56842">
          <cell r="A56842">
            <v>100071</v>
          </cell>
          <cell r="H56842">
            <v>155.56</v>
          </cell>
          <cell r="U56842">
            <v>1</v>
          </cell>
        </row>
        <row r="56843">
          <cell r="A56843">
            <v>100071</v>
          </cell>
          <cell r="H56843">
            <v>246.25</v>
          </cell>
          <cell r="U56843">
            <v>1</v>
          </cell>
        </row>
        <row r="56844">
          <cell r="A56844">
            <v>100118</v>
          </cell>
          <cell r="H56844">
            <v>11040</v>
          </cell>
          <cell r="U56844">
            <v>1</v>
          </cell>
        </row>
        <row r="56845">
          <cell r="A56845">
            <v>100148</v>
          </cell>
          <cell r="H56845">
            <v>1980</v>
          </cell>
          <cell r="U56845">
            <v>1</v>
          </cell>
        </row>
        <row r="56846">
          <cell r="A56846">
            <v>100217</v>
          </cell>
          <cell r="H56846">
            <v>119700</v>
          </cell>
          <cell r="U56846">
            <v>1</v>
          </cell>
        </row>
        <row r="56847">
          <cell r="A56847">
            <v>100217</v>
          </cell>
          <cell r="H56847">
            <v>11400</v>
          </cell>
          <cell r="U56847">
            <v>1</v>
          </cell>
        </row>
        <row r="56848">
          <cell r="A56848">
            <v>100275</v>
          </cell>
          <cell r="H56848">
            <v>503</v>
          </cell>
          <cell r="U56848">
            <v>1</v>
          </cell>
        </row>
        <row r="56849">
          <cell r="A56849">
            <v>100276</v>
          </cell>
          <cell r="H56849">
            <v>4483.2</v>
          </cell>
          <cell r="U56849">
            <v>1</v>
          </cell>
        </row>
        <row r="56850">
          <cell r="A56850">
            <v>100578</v>
          </cell>
          <cell r="H56850">
            <v>4300</v>
          </cell>
          <cell r="U56850">
            <v>1</v>
          </cell>
        </row>
        <row r="56851">
          <cell r="A56851">
            <v>100578</v>
          </cell>
          <cell r="H56851">
            <v>380.78</v>
          </cell>
          <cell r="U56851">
            <v>1</v>
          </cell>
        </row>
        <row r="56852">
          <cell r="A56852">
            <v>100578</v>
          </cell>
          <cell r="H56852">
            <v>494.51</v>
          </cell>
          <cell r="U56852">
            <v>1</v>
          </cell>
        </row>
        <row r="56853">
          <cell r="A56853">
            <v>100578</v>
          </cell>
          <cell r="H56853">
            <v>2016.16</v>
          </cell>
          <cell r="U56853">
            <v>1</v>
          </cell>
        </row>
        <row r="56854">
          <cell r="A56854">
            <v>100578</v>
          </cell>
          <cell r="H56854">
            <v>797.51</v>
          </cell>
          <cell r="U56854">
            <v>1</v>
          </cell>
        </row>
        <row r="56855">
          <cell r="A56855">
            <v>100578</v>
          </cell>
          <cell r="H56855">
            <v>491.78</v>
          </cell>
          <cell r="U56855">
            <v>1</v>
          </cell>
        </row>
        <row r="56856">
          <cell r="A56856">
            <v>100578</v>
          </cell>
          <cell r="H56856">
            <v>125</v>
          </cell>
          <cell r="U56856">
            <v>1</v>
          </cell>
        </row>
        <row r="56857">
          <cell r="A56857">
            <v>100738</v>
          </cell>
          <cell r="H56857">
            <v>195</v>
          </cell>
          <cell r="U56857">
            <v>1</v>
          </cell>
        </row>
        <row r="56858">
          <cell r="A56858">
            <v>100738</v>
          </cell>
          <cell r="H56858">
            <v>18216</v>
          </cell>
          <cell r="U56858">
            <v>1</v>
          </cell>
        </row>
        <row r="56859">
          <cell r="A56859">
            <v>100983</v>
          </cell>
          <cell r="H56859">
            <v>4481.28</v>
          </cell>
          <cell r="U56859">
            <v>1</v>
          </cell>
        </row>
        <row r="56860">
          <cell r="A56860">
            <v>101218</v>
          </cell>
          <cell r="H56860">
            <v>50.4</v>
          </cell>
          <cell r="U56860">
            <v>1</v>
          </cell>
        </row>
        <row r="56861">
          <cell r="A56861">
            <v>101218</v>
          </cell>
          <cell r="H56861">
            <v>50.4</v>
          </cell>
          <cell r="U56861">
            <v>1</v>
          </cell>
        </row>
        <row r="56862">
          <cell r="A56862">
            <v>101218</v>
          </cell>
          <cell r="H56862">
            <v>806.4</v>
          </cell>
          <cell r="U56862">
            <v>1</v>
          </cell>
        </row>
        <row r="56863">
          <cell r="A56863">
            <v>101221</v>
          </cell>
          <cell r="H56863">
            <v>201.6</v>
          </cell>
          <cell r="U56863">
            <v>1</v>
          </cell>
        </row>
        <row r="56864">
          <cell r="A56864">
            <v>101555</v>
          </cell>
          <cell r="H56864">
            <v>3102</v>
          </cell>
          <cell r="U56864">
            <v>1</v>
          </cell>
        </row>
        <row r="56865">
          <cell r="A56865">
            <v>101689</v>
          </cell>
          <cell r="H56865">
            <v>7344</v>
          </cell>
          <cell r="U56865">
            <v>1</v>
          </cell>
        </row>
        <row r="56866">
          <cell r="A56866">
            <v>191539</v>
          </cell>
          <cell r="H56866">
            <v>22394.14</v>
          </cell>
          <cell r="U56866">
            <v>1</v>
          </cell>
        </row>
        <row r="56867">
          <cell r="A56867">
            <v>191539</v>
          </cell>
          <cell r="H56867">
            <v>28444.67</v>
          </cell>
          <cell r="U56867">
            <v>1</v>
          </cell>
        </row>
        <row r="56868">
          <cell r="A56868">
            <v>191766</v>
          </cell>
          <cell r="H56868">
            <v>7440</v>
          </cell>
          <cell r="U56868">
            <v>1</v>
          </cell>
        </row>
        <row r="56869">
          <cell r="A56869">
            <v>191850</v>
          </cell>
          <cell r="H56869">
            <v>2994</v>
          </cell>
          <cell r="U56869">
            <v>1</v>
          </cell>
        </row>
        <row r="56870">
          <cell r="A56870">
            <v>192905</v>
          </cell>
          <cell r="H56870">
            <v>2670</v>
          </cell>
          <cell r="U56870">
            <v>1</v>
          </cell>
        </row>
        <row r="56871">
          <cell r="A56871">
            <v>192936</v>
          </cell>
          <cell r="H56871">
            <v>15117</v>
          </cell>
          <cell r="U56871">
            <v>1</v>
          </cell>
        </row>
        <row r="56872">
          <cell r="A56872">
            <v>192936</v>
          </cell>
          <cell r="H56872">
            <v>98400</v>
          </cell>
          <cell r="U56872">
            <v>1</v>
          </cell>
        </row>
        <row r="56873">
          <cell r="A56873">
            <v>192936</v>
          </cell>
          <cell r="H56873">
            <v>129600</v>
          </cell>
          <cell r="U56873">
            <v>1</v>
          </cell>
        </row>
        <row r="56874">
          <cell r="A56874">
            <v>193413</v>
          </cell>
          <cell r="H56874">
            <v>6924</v>
          </cell>
          <cell r="U56874">
            <v>1</v>
          </cell>
        </row>
        <row r="56875">
          <cell r="A56875">
            <v>194114</v>
          </cell>
          <cell r="H56875">
            <v>4200</v>
          </cell>
          <cell r="U56875">
            <v>1</v>
          </cell>
        </row>
        <row r="56876">
          <cell r="A56876">
            <v>194355</v>
          </cell>
          <cell r="H56876">
            <v>4080</v>
          </cell>
          <cell r="U56876">
            <v>1</v>
          </cell>
        </row>
        <row r="56877">
          <cell r="A56877">
            <v>194396</v>
          </cell>
          <cell r="H56877">
            <v>8000</v>
          </cell>
          <cell r="U56877">
            <v>1</v>
          </cell>
        </row>
        <row r="56878">
          <cell r="A56878">
            <v>194398</v>
          </cell>
          <cell r="H56878">
            <v>12000</v>
          </cell>
          <cell r="U56878">
            <v>1</v>
          </cell>
        </row>
        <row r="56879">
          <cell r="A56879">
            <v>194537</v>
          </cell>
          <cell r="H56879">
            <v>125</v>
          </cell>
          <cell r="U56879">
            <v>1</v>
          </cell>
        </row>
        <row r="56880">
          <cell r="A56880">
            <v>194537</v>
          </cell>
          <cell r="H56880">
            <v>2113.1999999999998</v>
          </cell>
          <cell r="U56880">
            <v>1</v>
          </cell>
        </row>
        <row r="56881">
          <cell r="A56881">
            <v>501299</v>
          </cell>
          <cell r="H56881">
            <v>175</v>
          </cell>
          <cell r="U56881">
            <v>1</v>
          </cell>
        </row>
        <row r="56882">
          <cell r="A56882">
            <v>501299</v>
          </cell>
          <cell r="H56882">
            <v>5299.2</v>
          </cell>
          <cell r="U56882">
            <v>1</v>
          </cell>
        </row>
        <row r="56883">
          <cell r="A56883">
            <v>502694</v>
          </cell>
          <cell r="H56883">
            <v>2020</v>
          </cell>
          <cell r="U56883">
            <v>1</v>
          </cell>
        </row>
        <row r="56884">
          <cell r="A56884">
            <v>502849</v>
          </cell>
          <cell r="H56884">
            <v>703</v>
          </cell>
        </row>
        <row r="56885">
          <cell r="A56885">
            <v>502849</v>
          </cell>
          <cell r="H56885">
            <v>6960</v>
          </cell>
        </row>
        <row r="56886">
          <cell r="A56886" t="str">
            <v>A59468</v>
          </cell>
          <cell r="H56886">
            <v>4560.96</v>
          </cell>
          <cell r="U56886">
            <v>1</v>
          </cell>
        </row>
        <row r="56887">
          <cell r="A56887" t="str">
            <v>A60646</v>
          </cell>
          <cell r="H56887">
            <v>398.62</v>
          </cell>
          <cell r="U56887">
            <v>1</v>
          </cell>
        </row>
        <row r="56888">
          <cell r="A56888" t="str">
            <v>A60646</v>
          </cell>
          <cell r="H56888">
            <v>383.52</v>
          </cell>
          <cell r="U56888">
            <v>1</v>
          </cell>
        </row>
        <row r="56889">
          <cell r="A56889" t="str">
            <v>A60646</v>
          </cell>
          <cell r="H56889">
            <v>23011.200000000001</v>
          </cell>
          <cell r="U56889">
            <v>1</v>
          </cell>
        </row>
        <row r="56890">
          <cell r="A56890" t="str">
            <v>A61779</v>
          </cell>
          <cell r="H56890">
            <v>140</v>
          </cell>
          <cell r="U56890">
            <v>1</v>
          </cell>
        </row>
        <row r="56891">
          <cell r="A56891" t="str">
            <v>A61779</v>
          </cell>
          <cell r="H56891">
            <v>7333.2</v>
          </cell>
          <cell r="U56891">
            <v>1</v>
          </cell>
        </row>
        <row r="56892">
          <cell r="A56892" t="str">
            <v>A61786</v>
          </cell>
          <cell r="H56892">
            <v>156.25</v>
          </cell>
          <cell r="U56892">
            <v>1</v>
          </cell>
        </row>
        <row r="56893">
          <cell r="A56893" t="str">
            <v>A61786</v>
          </cell>
          <cell r="H56893">
            <v>3666.6</v>
          </cell>
          <cell r="U56893">
            <v>1</v>
          </cell>
        </row>
        <row r="56894">
          <cell r="A56894" t="str">
            <v>A62422</v>
          </cell>
          <cell r="H56894">
            <v>2880</v>
          </cell>
          <cell r="U56894">
            <v>1</v>
          </cell>
        </row>
        <row r="56895">
          <cell r="A56895" t="str">
            <v>A62637</v>
          </cell>
          <cell r="H56895">
            <v>1054</v>
          </cell>
          <cell r="U56895">
            <v>1</v>
          </cell>
        </row>
        <row r="56896">
          <cell r="A56896" t="str">
            <v>A63171</v>
          </cell>
          <cell r="H56896">
            <v>288</v>
          </cell>
          <cell r="U56896">
            <v>1</v>
          </cell>
        </row>
        <row r="56897">
          <cell r="A56897" t="str">
            <v>A63177</v>
          </cell>
          <cell r="H56897">
            <v>116.25</v>
          </cell>
          <cell r="U56897">
            <v>1</v>
          </cell>
        </row>
        <row r="56898">
          <cell r="A56898" t="str">
            <v>A63177</v>
          </cell>
          <cell r="H56898">
            <v>828</v>
          </cell>
          <cell r="U56898">
            <v>1</v>
          </cell>
        </row>
        <row r="56899">
          <cell r="A56899" t="str">
            <v>A63181</v>
          </cell>
          <cell r="H56899">
            <v>1560</v>
          </cell>
          <cell r="U56899">
            <v>1</v>
          </cell>
        </row>
        <row r="56900">
          <cell r="A56900" t="str">
            <v>A63181</v>
          </cell>
          <cell r="H56900">
            <v>129.5</v>
          </cell>
          <cell r="U56900">
            <v>1</v>
          </cell>
        </row>
        <row r="56901">
          <cell r="A56901" t="str">
            <v>A63183</v>
          </cell>
          <cell r="H56901">
            <v>309.55</v>
          </cell>
          <cell r="U56901">
            <v>1</v>
          </cell>
        </row>
        <row r="56902">
          <cell r="A56902" t="str">
            <v>A63183</v>
          </cell>
          <cell r="H56902">
            <v>380.78</v>
          </cell>
          <cell r="U56902">
            <v>1</v>
          </cell>
        </row>
        <row r="56903">
          <cell r="A56903" t="str">
            <v>A63183</v>
          </cell>
          <cell r="H56903">
            <v>494.51</v>
          </cell>
          <cell r="U56903">
            <v>1</v>
          </cell>
        </row>
        <row r="56904">
          <cell r="A56904" t="str">
            <v>A63203</v>
          </cell>
          <cell r="H56904">
            <v>1000</v>
          </cell>
          <cell r="U56904">
            <v>1</v>
          </cell>
        </row>
        <row r="56905">
          <cell r="A56905">
            <v>500120</v>
          </cell>
          <cell r="H56905">
            <v>1551</v>
          </cell>
          <cell r="U56905">
            <v>1</v>
          </cell>
        </row>
        <row r="56906">
          <cell r="A56906">
            <v>100275</v>
          </cell>
          <cell r="H56906">
            <v>503</v>
          </cell>
          <cell r="U56906">
            <v>1</v>
          </cell>
        </row>
        <row r="56907">
          <cell r="A56907">
            <v>101074</v>
          </cell>
          <cell r="H56907">
            <v>6156</v>
          </cell>
          <cell r="U56907">
            <v>1</v>
          </cell>
        </row>
        <row r="56908">
          <cell r="A56908">
            <v>101856</v>
          </cell>
          <cell r="H56908">
            <v>2907</v>
          </cell>
          <cell r="U56908">
            <v>1</v>
          </cell>
        </row>
        <row r="56909">
          <cell r="A56909">
            <v>500743</v>
          </cell>
          <cell r="H56909">
            <v>100.8</v>
          </cell>
          <cell r="U56909">
            <v>1</v>
          </cell>
        </row>
        <row r="56910">
          <cell r="A56910">
            <v>100285</v>
          </cell>
          <cell r="H56910">
            <v>5544</v>
          </cell>
          <cell r="U56910">
            <v>1</v>
          </cell>
        </row>
        <row r="56911">
          <cell r="A56911">
            <v>800077</v>
          </cell>
          <cell r="H56911">
            <v>3450</v>
          </cell>
          <cell r="U56911">
            <v>1</v>
          </cell>
        </row>
        <row r="56912">
          <cell r="A56912">
            <v>193695</v>
          </cell>
          <cell r="H56912">
            <v>7560</v>
          </cell>
          <cell r="U56912">
            <v>1</v>
          </cell>
        </row>
        <row r="56913">
          <cell r="A56913">
            <v>101425</v>
          </cell>
          <cell r="H56913">
            <v>27000</v>
          </cell>
          <cell r="U56913">
            <v>1</v>
          </cell>
        </row>
        <row r="56914">
          <cell r="A56914">
            <v>101425</v>
          </cell>
          <cell r="H56914">
            <v>4590</v>
          </cell>
          <cell r="U56914">
            <v>1</v>
          </cell>
        </row>
        <row r="56915">
          <cell r="A56915">
            <v>100063</v>
          </cell>
          <cell r="H56915">
            <v>7080</v>
          </cell>
          <cell r="U56915">
            <v>1</v>
          </cell>
        </row>
        <row r="56916">
          <cell r="A56916">
            <v>192582</v>
          </cell>
          <cell r="H56916">
            <v>1504.47</v>
          </cell>
          <cell r="U56916">
            <v>1</v>
          </cell>
        </row>
        <row r="56917">
          <cell r="A56917">
            <v>100175</v>
          </cell>
          <cell r="H56917">
            <v>540</v>
          </cell>
          <cell r="U56917">
            <v>1</v>
          </cell>
        </row>
        <row r="56918">
          <cell r="A56918">
            <v>100175</v>
          </cell>
          <cell r="H56918">
            <v>540</v>
          </cell>
          <cell r="U56918">
            <v>1</v>
          </cell>
        </row>
        <row r="56919">
          <cell r="A56919">
            <v>101555</v>
          </cell>
          <cell r="H56919">
            <v>960</v>
          </cell>
          <cell r="U56919">
            <v>1</v>
          </cell>
        </row>
        <row r="56920">
          <cell r="A56920" t="str">
            <v>A62892</v>
          </cell>
          <cell r="H56920">
            <v>530</v>
          </cell>
          <cell r="U56920">
            <v>1</v>
          </cell>
        </row>
        <row r="56921">
          <cell r="A56921">
            <v>192905</v>
          </cell>
          <cell r="H56921">
            <v>2670</v>
          </cell>
          <cell r="U56921">
            <v>1</v>
          </cell>
        </row>
        <row r="56922">
          <cell r="A56922" t="str">
            <v>A59879</v>
          </cell>
          <cell r="H56922">
            <v>336</v>
          </cell>
          <cell r="U56922">
            <v>1</v>
          </cell>
        </row>
        <row r="56923">
          <cell r="A56923">
            <v>100719</v>
          </cell>
          <cell r="H56923">
            <v>384</v>
          </cell>
          <cell r="U56923">
            <v>1</v>
          </cell>
        </row>
        <row r="56924">
          <cell r="A56924">
            <v>102398</v>
          </cell>
          <cell r="H56924">
            <v>480</v>
          </cell>
          <cell r="U56924">
            <v>1</v>
          </cell>
        </row>
        <row r="56925">
          <cell r="A56925">
            <v>100719</v>
          </cell>
          <cell r="H56925">
            <v>850</v>
          </cell>
          <cell r="U56925">
            <v>1</v>
          </cell>
        </row>
        <row r="56926">
          <cell r="A56926">
            <v>100719</v>
          </cell>
          <cell r="H56926">
            <v>240</v>
          </cell>
          <cell r="U56926">
            <v>1</v>
          </cell>
        </row>
        <row r="56927">
          <cell r="A56927">
            <v>102017</v>
          </cell>
          <cell r="H56927">
            <v>480</v>
          </cell>
          <cell r="U56927">
            <v>1</v>
          </cell>
        </row>
        <row r="56928">
          <cell r="A56928">
            <v>100719</v>
          </cell>
          <cell r="H56928">
            <v>576</v>
          </cell>
          <cell r="U56928">
            <v>1</v>
          </cell>
        </row>
        <row r="56929">
          <cell r="A56929">
            <v>100719</v>
          </cell>
          <cell r="H56929">
            <v>850</v>
          </cell>
          <cell r="U56929">
            <v>1</v>
          </cell>
        </row>
        <row r="56930">
          <cell r="A56930">
            <v>193039</v>
          </cell>
          <cell r="H56930">
            <v>4428</v>
          </cell>
          <cell r="U56930">
            <v>1</v>
          </cell>
        </row>
        <row r="56931">
          <cell r="A56931">
            <v>194578</v>
          </cell>
          <cell r="H56931">
            <v>3690</v>
          </cell>
          <cell r="U56931">
            <v>1</v>
          </cell>
        </row>
        <row r="56932">
          <cell r="A56932">
            <v>194189</v>
          </cell>
          <cell r="H56932">
            <v>900</v>
          </cell>
          <cell r="U56932">
            <v>1</v>
          </cell>
        </row>
        <row r="56933">
          <cell r="A56933">
            <v>900067</v>
          </cell>
          <cell r="H56933">
            <v>437</v>
          </cell>
          <cell r="U56933">
            <v>1</v>
          </cell>
        </row>
        <row r="56934">
          <cell r="A56934">
            <v>194331</v>
          </cell>
          <cell r="H56934">
            <v>2250</v>
          </cell>
          <cell r="U56934">
            <v>1</v>
          </cell>
        </row>
        <row r="56935">
          <cell r="A56935">
            <v>191809</v>
          </cell>
          <cell r="H56935">
            <v>7176</v>
          </cell>
          <cell r="U56935">
            <v>1</v>
          </cell>
        </row>
        <row r="56936">
          <cell r="A56936">
            <v>192693</v>
          </cell>
          <cell r="H56936">
            <v>11040</v>
          </cell>
          <cell r="U56936">
            <v>1</v>
          </cell>
        </row>
        <row r="56937">
          <cell r="A56937">
            <v>500877</v>
          </cell>
          <cell r="H56937">
            <v>1656</v>
          </cell>
          <cell r="U56937">
            <v>1</v>
          </cell>
        </row>
        <row r="56938">
          <cell r="A56938">
            <v>201226</v>
          </cell>
          <cell r="H56938">
            <v>540</v>
          </cell>
          <cell r="U56938">
            <v>1</v>
          </cell>
        </row>
        <row r="56939">
          <cell r="A56939">
            <v>201226</v>
          </cell>
          <cell r="H56939">
            <v>8895</v>
          </cell>
          <cell r="U56939">
            <v>1</v>
          </cell>
        </row>
        <row r="56940">
          <cell r="A56940">
            <v>100925</v>
          </cell>
          <cell r="H56940">
            <v>10800</v>
          </cell>
          <cell r="U56940">
            <v>1</v>
          </cell>
        </row>
        <row r="56941">
          <cell r="A56941">
            <v>192293</v>
          </cell>
          <cell r="H56941">
            <v>5520</v>
          </cell>
          <cell r="U56941">
            <v>1</v>
          </cell>
        </row>
        <row r="56942">
          <cell r="A56942">
            <v>100415</v>
          </cell>
          <cell r="H56942">
            <v>4000</v>
          </cell>
          <cell r="U56942">
            <v>1</v>
          </cell>
        </row>
        <row r="56943">
          <cell r="A56943">
            <v>503087</v>
          </cell>
          <cell r="H56943">
            <v>530</v>
          </cell>
          <cell r="U56943">
            <v>1</v>
          </cell>
        </row>
        <row r="56944">
          <cell r="A56944">
            <v>101354</v>
          </cell>
          <cell r="H56944">
            <v>5340</v>
          </cell>
          <cell r="U56944">
            <v>1</v>
          </cell>
        </row>
        <row r="56945">
          <cell r="A56945">
            <v>191257</v>
          </cell>
          <cell r="H56945">
            <v>12000</v>
          </cell>
          <cell r="U56945">
            <v>1</v>
          </cell>
        </row>
        <row r="56946">
          <cell r="A56946">
            <v>200450</v>
          </cell>
          <cell r="H56946">
            <v>798</v>
          </cell>
          <cell r="U56946">
            <v>1</v>
          </cell>
        </row>
        <row r="56947">
          <cell r="A56947">
            <v>102134</v>
          </cell>
          <cell r="H56947">
            <v>480</v>
          </cell>
          <cell r="U56947">
            <v>1</v>
          </cell>
        </row>
        <row r="56948">
          <cell r="A56948">
            <v>192582</v>
          </cell>
          <cell r="H56948">
            <v>1504.47</v>
          </cell>
          <cell r="U56948">
            <v>1</v>
          </cell>
        </row>
        <row r="56949">
          <cell r="A56949">
            <v>193039</v>
          </cell>
          <cell r="H56949">
            <v>7128</v>
          </cell>
          <cell r="U56949">
            <v>1</v>
          </cell>
        </row>
        <row r="56950">
          <cell r="A56950">
            <v>102192</v>
          </cell>
          <cell r="H56950">
            <v>480</v>
          </cell>
          <cell r="U56950">
            <v>1</v>
          </cell>
        </row>
        <row r="56951">
          <cell r="A56951">
            <v>100862</v>
          </cell>
          <cell r="H56951">
            <v>2208</v>
          </cell>
          <cell r="U56951">
            <v>1</v>
          </cell>
        </row>
        <row r="56952">
          <cell r="A56952">
            <v>101373</v>
          </cell>
          <cell r="H56952">
            <v>16640.64</v>
          </cell>
          <cell r="U56952">
            <v>1</v>
          </cell>
        </row>
        <row r="56953">
          <cell r="A56953">
            <v>101373</v>
          </cell>
          <cell r="H56953">
            <v>241.84</v>
          </cell>
          <cell r="U56953">
            <v>1</v>
          </cell>
        </row>
        <row r="56954">
          <cell r="A56954">
            <v>101373</v>
          </cell>
          <cell r="H56954">
            <v>157.16999999999999</v>
          </cell>
          <cell r="U56954">
            <v>1</v>
          </cell>
        </row>
        <row r="56955">
          <cell r="A56955">
            <v>101373</v>
          </cell>
          <cell r="H56955">
            <v>94.56</v>
          </cell>
          <cell r="U56955">
            <v>1</v>
          </cell>
        </row>
        <row r="56956">
          <cell r="A56956">
            <v>101373</v>
          </cell>
          <cell r="H56956">
            <v>290.18</v>
          </cell>
          <cell r="U56956">
            <v>1</v>
          </cell>
        </row>
        <row r="56957">
          <cell r="A56957">
            <v>101373</v>
          </cell>
          <cell r="H56957">
            <v>2022.3</v>
          </cell>
          <cell r="U56957">
            <v>1</v>
          </cell>
        </row>
        <row r="56958">
          <cell r="A56958">
            <v>101373</v>
          </cell>
          <cell r="H56958">
            <v>141.84</v>
          </cell>
          <cell r="U56958">
            <v>1</v>
          </cell>
        </row>
        <row r="56959">
          <cell r="A56959">
            <v>101373</v>
          </cell>
          <cell r="H56959">
            <v>1742.71</v>
          </cell>
          <cell r="U56959">
            <v>1</v>
          </cell>
        </row>
        <row r="56960">
          <cell r="A56960" t="str">
            <v>A58529</v>
          </cell>
          <cell r="H56960">
            <v>462.24</v>
          </cell>
          <cell r="U56960">
            <v>1</v>
          </cell>
        </row>
        <row r="56961">
          <cell r="A56961">
            <v>100224</v>
          </cell>
          <cell r="H56961">
            <v>15000</v>
          </cell>
          <cell r="U56961">
            <v>1</v>
          </cell>
        </row>
        <row r="56962">
          <cell r="A56962">
            <v>190419</v>
          </cell>
          <cell r="H56962">
            <v>3640</v>
          </cell>
          <cell r="U56962">
            <v>1</v>
          </cell>
        </row>
        <row r="56963">
          <cell r="A56963">
            <v>190419</v>
          </cell>
          <cell r="H56963">
            <v>1924</v>
          </cell>
          <cell r="U56963">
            <v>1</v>
          </cell>
        </row>
        <row r="56964">
          <cell r="A56964" t="str">
            <v>A60155</v>
          </cell>
          <cell r="H56964">
            <v>3066.6</v>
          </cell>
          <cell r="U56964">
            <v>1</v>
          </cell>
        </row>
        <row r="56965">
          <cell r="A56965" t="str">
            <v>A60693</v>
          </cell>
          <cell r="H56965">
            <v>3066.6</v>
          </cell>
          <cell r="U56965">
            <v>1</v>
          </cell>
        </row>
        <row r="56966">
          <cell r="A56966">
            <v>502047</v>
          </cell>
          <cell r="H56966">
            <v>5643</v>
          </cell>
          <cell r="U56966">
            <v>1</v>
          </cell>
        </row>
        <row r="56967">
          <cell r="A56967" t="str">
            <v>A60159</v>
          </cell>
          <cell r="H56967">
            <v>3066.6</v>
          </cell>
          <cell r="U56967">
            <v>1</v>
          </cell>
        </row>
        <row r="56968">
          <cell r="A56968">
            <v>900042</v>
          </cell>
          <cell r="H56968">
            <v>3066.6</v>
          </cell>
          <cell r="U56968">
            <v>1</v>
          </cell>
        </row>
        <row r="56969">
          <cell r="A56969" t="str">
            <v>A60791</v>
          </cell>
          <cell r="H56969">
            <v>4140</v>
          </cell>
          <cell r="U56969">
            <v>1</v>
          </cell>
        </row>
        <row r="56970">
          <cell r="A56970">
            <v>194516</v>
          </cell>
          <cell r="H56970">
            <v>2112</v>
          </cell>
          <cell r="U56970">
            <v>1</v>
          </cell>
        </row>
        <row r="56971">
          <cell r="A56971">
            <v>502849</v>
          </cell>
          <cell r="H56971">
            <v>703</v>
          </cell>
          <cell r="U56971">
            <v>1</v>
          </cell>
        </row>
        <row r="56972">
          <cell r="A56972">
            <v>502849</v>
          </cell>
          <cell r="H56972">
            <v>6960</v>
          </cell>
          <cell r="U56972">
            <v>1</v>
          </cell>
        </row>
        <row r="56973">
          <cell r="A56973" t="str">
            <v>A60456</v>
          </cell>
          <cell r="H56973">
            <v>152</v>
          </cell>
          <cell r="U56973">
            <v>1</v>
          </cell>
        </row>
        <row r="56974">
          <cell r="A56974" t="str">
            <v>A60456</v>
          </cell>
          <cell r="H56974">
            <v>1560</v>
          </cell>
          <cell r="U56974">
            <v>1</v>
          </cell>
        </row>
        <row r="56975">
          <cell r="A56975">
            <v>194166</v>
          </cell>
          <cell r="H56975">
            <v>2809.5</v>
          </cell>
          <cell r="U56975">
            <v>1</v>
          </cell>
        </row>
        <row r="56976">
          <cell r="A56976">
            <v>194166</v>
          </cell>
          <cell r="H56976">
            <v>5575.5</v>
          </cell>
          <cell r="U56976">
            <v>1</v>
          </cell>
        </row>
        <row r="56977">
          <cell r="A56977">
            <v>194166</v>
          </cell>
          <cell r="H56977">
            <v>3901.5</v>
          </cell>
          <cell r="U56977">
            <v>1</v>
          </cell>
        </row>
        <row r="56978">
          <cell r="A56978">
            <v>502048</v>
          </cell>
          <cell r="H56978">
            <v>371.8</v>
          </cell>
          <cell r="U56978">
            <v>1</v>
          </cell>
        </row>
        <row r="56979">
          <cell r="A56979">
            <v>193964</v>
          </cell>
          <cell r="H56979">
            <v>152</v>
          </cell>
          <cell r="U56979">
            <v>1</v>
          </cell>
        </row>
        <row r="56980">
          <cell r="A56980">
            <v>193964</v>
          </cell>
          <cell r="H56980">
            <v>1938</v>
          </cell>
          <cell r="U56980">
            <v>1</v>
          </cell>
        </row>
        <row r="56981">
          <cell r="A56981">
            <v>100285</v>
          </cell>
          <cell r="H56981">
            <v>2070.6</v>
          </cell>
          <cell r="U56981">
            <v>1</v>
          </cell>
        </row>
        <row r="56982">
          <cell r="A56982">
            <v>100285</v>
          </cell>
          <cell r="H56982">
            <v>3697.5</v>
          </cell>
          <cell r="U56982">
            <v>1</v>
          </cell>
        </row>
        <row r="56983">
          <cell r="A56983">
            <v>100285</v>
          </cell>
          <cell r="H56983">
            <v>2641.1</v>
          </cell>
          <cell r="U56983">
            <v>1</v>
          </cell>
        </row>
        <row r="56984">
          <cell r="A56984">
            <v>100285</v>
          </cell>
          <cell r="H56984">
            <v>7374.5</v>
          </cell>
          <cell r="U56984">
            <v>1</v>
          </cell>
        </row>
        <row r="56985">
          <cell r="A56985">
            <v>100285</v>
          </cell>
          <cell r="H56985">
            <v>364</v>
          </cell>
          <cell r="U56985">
            <v>1</v>
          </cell>
        </row>
        <row r="56986">
          <cell r="A56986">
            <v>100285</v>
          </cell>
          <cell r="H56986">
            <v>1274</v>
          </cell>
          <cell r="U56986">
            <v>1</v>
          </cell>
        </row>
        <row r="56987">
          <cell r="A56987">
            <v>100285</v>
          </cell>
          <cell r="H56987">
            <v>5556.6</v>
          </cell>
          <cell r="U56987">
            <v>1</v>
          </cell>
        </row>
        <row r="56988">
          <cell r="A56988">
            <v>100285</v>
          </cell>
          <cell r="H56988">
            <v>8849.4</v>
          </cell>
          <cell r="U56988">
            <v>1</v>
          </cell>
        </row>
        <row r="56989">
          <cell r="A56989">
            <v>191535</v>
          </cell>
          <cell r="H56989">
            <v>142.83000000000001</v>
          </cell>
          <cell r="U56989">
            <v>1</v>
          </cell>
        </row>
        <row r="56990">
          <cell r="A56990">
            <v>191535</v>
          </cell>
          <cell r="H56990">
            <v>2654.49</v>
          </cell>
          <cell r="U56990">
            <v>1</v>
          </cell>
        </row>
        <row r="56991">
          <cell r="A56991">
            <v>191535</v>
          </cell>
          <cell r="H56991">
            <v>6054.1</v>
          </cell>
          <cell r="U56991">
            <v>1</v>
          </cell>
        </row>
        <row r="56992">
          <cell r="A56992">
            <v>193964</v>
          </cell>
          <cell r="H56992">
            <v>120</v>
          </cell>
          <cell r="U56992">
            <v>1</v>
          </cell>
        </row>
        <row r="56993">
          <cell r="A56993">
            <v>193964</v>
          </cell>
          <cell r="H56993">
            <v>1216</v>
          </cell>
          <cell r="U56993">
            <v>1</v>
          </cell>
        </row>
        <row r="56994">
          <cell r="A56994">
            <v>193964</v>
          </cell>
          <cell r="H56994">
            <v>2964</v>
          </cell>
          <cell r="U56994">
            <v>1</v>
          </cell>
        </row>
        <row r="56995">
          <cell r="A56995">
            <v>193854</v>
          </cell>
          <cell r="H56995">
            <v>3180</v>
          </cell>
          <cell r="U56995">
            <v>1</v>
          </cell>
        </row>
        <row r="56996">
          <cell r="A56996">
            <v>192802</v>
          </cell>
          <cell r="H56996">
            <v>10800</v>
          </cell>
          <cell r="U56996">
            <v>1</v>
          </cell>
        </row>
        <row r="56997">
          <cell r="A56997">
            <v>193818</v>
          </cell>
          <cell r="H56997">
            <v>7320</v>
          </cell>
          <cell r="U56997">
            <v>1</v>
          </cell>
        </row>
        <row r="56998">
          <cell r="A56998">
            <v>191702</v>
          </cell>
          <cell r="H56998">
            <v>19008</v>
          </cell>
          <cell r="U56998">
            <v>1</v>
          </cell>
        </row>
        <row r="56999">
          <cell r="A56999" t="str">
            <v>A60428</v>
          </cell>
          <cell r="H56999">
            <v>980</v>
          </cell>
          <cell r="U56999">
            <v>1</v>
          </cell>
        </row>
        <row r="57000">
          <cell r="A57000">
            <v>101555</v>
          </cell>
          <cell r="H57000">
            <v>480</v>
          </cell>
          <cell r="U57000">
            <v>1</v>
          </cell>
        </row>
        <row r="57001">
          <cell r="A57001">
            <v>900067</v>
          </cell>
          <cell r="H57001">
            <v>147600</v>
          </cell>
          <cell r="U57001">
            <v>1</v>
          </cell>
        </row>
        <row r="57002">
          <cell r="A57002">
            <v>101415</v>
          </cell>
          <cell r="H57002">
            <v>2880</v>
          </cell>
          <cell r="U57002">
            <v>1</v>
          </cell>
        </row>
        <row r="57003">
          <cell r="A57003">
            <v>101415</v>
          </cell>
          <cell r="H57003">
            <v>118.12</v>
          </cell>
          <cell r="U57003">
            <v>1</v>
          </cell>
        </row>
        <row r="57004">
          <cell r="A57004">
            <v>101043</v>
          </cell>
          <cell r="H57004">
            <v>24960</v>
          </cell>
          <cell r="U57004">
            <v>1</v>
          </cell>
        </row>
        <row r="57005">
          <cell r="A57005">
            <v>191364</v>
          </cell>
          <cell r="H57005">
            <v>5760</v>
          </cell>
          <cell r="U57005">
            <v>1</v>
          </cell>
        </row>
        <row r="57006">
          <cell r="A57006">
            <v>191364</v>
          </cell>
          <cell r="H57006">
            <v>3840</v>
          </cell>
          <cell r="U57006">
            <v>1</v>
          </cell>
        </row>
        <row r="57007">
          <cell r="A57007">
            <v>190483</v>
          </cell>
          <cell r="H57007">
            <v>210</v>
          </cell>
          <cell r="U57007">
            <v>1</v>
          </cell>
        </row>
        <row r="57008">
          <cell r="A57008">
            <v>190483</v>
          </cell>
          <cell r="H57008">
            <v>180</v>
          </cell>
          <cell r="U57008">
            <v>1</v>
          </cell>
        </row>
        <row r="57009">
          <cell r="A57009">
            <v>101999</v>
          </cell>
          <cell r="H57009">
            <v>274.18</v>
          </cell>
          <cell r="U57009">
            <v>1</v>
          </cell>
        </row>
        <row r="57010">
          <cell r="A57010">
            <v>102029</v>
          </cell>
          <cell r="H57010">
            <v>269.8</v>
          </cell>
          <cell r="U57010">
            <v>1</v>
          </cell>
        </row>
        <row r="57011">
          <cell r="A57011">
            <v>500743</v>
          </cell>
          <cell r="H57011">
            <v>2520</v>
          </cell>
          <cell r="U57011">
            <v>1</v>
          </cell>
        </row>
        <row r="57012">
          <cell r="A57012">
            <v>101221</v>
          </cell>
          <cell r="H57012">
            <v>936</v>
          </cell>
          <cell r="U57012">
            <v>1</v>
          </cell>
        </row>
        <row r="57013">
          <cell r="A57013">
            <v>100036</v>
          </cell>
          <cell r="H57013">
            <v>6336</v>
          </cell>
          <cell r="U57013">
            <v>1</v>
          </cell>
        </row>
        <row r="57014">
          <cell r="A57014">
            <v>193551</v>
          </cell>
          <cell r="H57014">
            <v>708</v>
          </cell>
          <cell r="U57014">
            <v>1</v>
          </cell>
        </row>
        <row r="57015">
          <cell r="A57015" t="str">
            <v>A60646</v>
          </cell>
          <cell r="H57015">
            <v>2301.12</v>
          </cell>
          <cell r="U57015">
            <v>1</v>
          </cell>
        </row>
        <row r="57016">
          <cell r="A57016" t="str">
            <v>A59543</v>
          </cell>
          <cell r="H57016">
            <v>20720</v>
          </cell>
          <cell r="U57016">
            <v>1</v>
          </cell>
        </row>
        <row r="57017">
          <cell r="A57017" t="str">
            <v>A60646</v>
          </cell>
          <cell r="H57017">
            <v>3835.2</v>
          </cell>
          <cell r="U57017">
            <v>1</v>
          </cell>
        </row>
        <row r="57018">
          <cell r="A57018">
            <v>192144</v>
          </cell>
          <cell r="H57018">
            <v>986</v>
          </cell>
          <cell r="U57018">
            <v>1</v>
          </cell>
        </row>
        <row r="57019">
          <cell r="A57019">
            <v>193831</v>
          </cell>
          <cell r="H57019">
            <v>2065</v>
          </cell>
          <cell r="U57019">
            <v>1</v>
          </cell>
        </row>
        <row r="57020">
          <cell r="A57020">
            <v>100196</v>
          </cell>
          <cell r="H57020">
            <v>4862</v>
          </cell>
          <cell r="U57020">
            <v>1</v>
          </cell>
        </row>
        <row r="57021">
          <cell r="A57021" t="str">
            <v>A60646</v>
          </cell>
          <cell r="H57021">
            <v>1040</v>
          </cell>
          <cell r="U57021">
            <v>1</v>
          </cell>
        </row>
        <row r="57022">
          <cell r="A57022" t="str">
            <v>A60646</v>
          </cell>
          <cell r="H57022">
            <v>990.08</v>
          </cell>
          <cell r="U57022">
            <v>1</v>
          </cell>
        </row>
        <row r="57023">
          <cell r="A57023" t="str">
            <v>A59879</v>
          </cell>
          <cell r="H57023">
            <v>3234</v>
          </cell>
          <cell r="U57023">
            <v>1</v>
          </cell>
        </row>
        <row r="57024">
          <cell r="A57024">
            <v>100719</v>
          </cell>
          <cell r="H57024">
            <v>3696</v>
          </cell>
          <cell r="U57024">
            <v>1</v>
          </cell>
        </row>
        <row r="57025">
          <cell r="A57025" t="str">
            <v>A60646</v>
          </cell>
          <cell r="H57025">
            <v>398.62</v>
          </cell>
          <cell r="U57025">
            <v>1</v>
          </cell>
        </row>
        <row r="57026">
          <cell r="A57026">
            <v>102398</v>
          </cell>
          <cell r="H57026">
            <v>4620</v>
          </cell>
          <cell r="U57026">
            <v>1</v>
          </cell>
        </row>
        <row r="57027">
          <cell r="A57027">
            <v>100719</v>
          </cell>
          <cell r="H57027">
            <v>2310</v>
          </cell>
          <cell r="U57027">
            <v>1</v>
          </cell>
        </row>
        <row r="57028">
          <cell r="A57028">
            <v>100719</v>
          </cell>
          <cell r="H57028">
            <v>5544</v>
          </cell>
          <cell r="U57028">
            <v>1</v>
          </cell>
        </row>
        <row r="57029">
          <cell r="A57029" t="str">
            <v>A60646</v>
          </cell>
          <cell r="H57029">
            <v>2301.12</v>
          </cell>
          <cell r="U57029">
            <v>1</v>
          </cell>
        </row>
        <row r="57030">
          <cell r="A57030">
            <v>101788</v>
          </cell>
          <cell r="H57030">
            <v>517</v>
          </cell>
          <cell r="U57030">
            <v>1</v>
          </cell>
        </row>
        <row r="57031">
          <cell r="A57031">
            <v>100900</v>
          </cell>
          <cell r="H57031">
            <v>2346</v>
          </cell>
          <cell r="U57031">
            <v>1</v>
          </cell>
        </row>
        <row r="57032">
          <cell r="A57032">
            <v>800236</v>
          </cell>
          <cell r="H57032">
            <v>17730</v>
          </cell>
          <cell r="U57032">
            <v>1</v>
          </cell>
        </row>
        <row r="57033">
          <cell r="A57033">
            <v>191430</v>
          </cell>
          <cell r="H57033">
            <v>1723.09</v>
          </cell>
          <cell r="U57033">
            <v>1</v>
          </cell>
        </row>
        <row r="57034">
          <cell r="A57034">
            <v>191430</v>
          </cell>
          <cell r="H57034">
            <v>4005.02</v>
          </cell>
          <cell r="U57034">
            <v>1</v>
          </cell>
        </row>
        <row r="57035">
          <cell r="A57035" t="str">
            <v>A59280</v>
          </cell>
          <cell r="H57035">
            <v>154</v>
          </cell>
          <cell r="U57035">
            <v>1</v>
          </cell>
        </row>
        <row r="57036">
          <cell r="A57036" t="str">
            <v>A59280</v>
          </cell>
          <cell r="H57036">
            <v>3240</v>
          </cell>
          <cell r="U57036">
            <v>1</v>
          </cell>
        </row>
        <row r="57037">
          <cell r="A57037">
            <v>502943</v>
          </cell>
          <cell r="H57037">
            <v>129.6</v>
          </cell>
          <cell r="U57037">
            <v>1</v>
          </cell>
        </row>
        <row r="57038">
          <cell r="A57038">
            <v>502943</v>
          </cell>
          <cell r="H57038">
            <v>1413</v>
          </cell>
          <cell r="U57038">
            <v>1</v>
          </cell>
        </row>
        <row r="57039">
          <cell r="A57039">
            <v>102418</v>
          </cell>
          <cell r="H57039">
            <v>471</v>
          </cell>
          <cell r="U57039">
            <v>1</v>
          </cell>
        </row>
        <row r="57040">
          <cell r="A57040">
            <v>102418</v>
          </cell>
          <cell r="H57040">
            <v>38.4</v>
          </cell>
          <cell r="U57040">
            <v>1</v>
          </cell>
        </row>
        <row r="57041">
          <cell r="A57041">
            <v>101676</v>
          </cell>
          <cell r="H57041">
            <v>18900</v>
          </cell>
          <cell r="U57041">
            <v>1</v>
          </cell>
        </row>
        <row r="57042">
          <cell r="A57042">
            <v>101676</v>
          </cell>
          <cell r="H57042">
            <v>159</v>
          </cell>
          <cell r="U57042">
            <v>1</v>
          </cell>
        </row>
        <row r="57043">
          <cell r="A57043">
            <v>191752</v>
          </cell>
          <cell r="H57043">
            <v>125</v>
          </cell>
          <cell r="U57043">
            <v>1</v>
          </cell>
        </row>
        <row r="57044">
          <cell r="A57044">
            <v>191752</v>
          </cell>
          <cell r="H57044">
            <v>2232</v>
          </cell>
          <cell r="U57044">
            <v>1</v>
          </cell>
        </row>
        <row r="57045">
          <cell r="A57045">
            <v>102395</v>
          </cell>
          <cell r="H57045">
            <v>1908</v>
          </cell>
          <cell r="U57045">
            <v>1</v>
          </cell>
        </row>
        <row r="57046">
          <cell r="A57046">
            <v>100431</v>
          </cell>
          <cell r="H57046">
            <v>975</v>
          </cell>
          <cell r="U57046">
            <v>1</v>
          </cell>
        </row>
        <row r="57047">
          <cell r="A57047">
            <v>100274</v>
          </cell>
          <cell r="H57047">
            <v>2496</v>
          </cell>
          <cell r="U57047">
            <v>1</v>
          </cell>
        </row>
        <row r="57048">
          <cell r="A57048">
            <v>100196</v>
          </cell>
          <cell r="H57048">
            <v>1200</v>
          </cell>
          <cell r="U57048">
            <v>1</v>
          </cell>
        </row>
        <row r="57049">
          <cell r="A57049">
            <v>102530</v>
          </cell>
          <cell r="H57049">
            <v>10900</v>
          </cell>
          <cell r="U57049">
            <v>1</v>
          </cell>
        </row>
        <row r="57050">
          <cell r="A57050">
            <v>101845</v>
          </cell>
          <cell r="H57050">
            <v>8640</v>
          </cell>
          <cell r="U57050">
            <v>1</v>
          </cell>
        </row>
        <row r="57051">
          <cell r="A57051">
            <v>101845</v>
          </cell>
          <cell r="H57051">
            <v>125</v>
          </cell>
          <cell r="U57051">
            <v>1</v>
          </cell>
        </row>
        <row r="57052">
          <cell r="A57052">
            <v>192676</v>
          </cell>
          <cell r="H57052">
            <v>315</v>
          </cell>
          <cell r="U57052">
            <v>1</v>
          </cell>
        </row>
        <row r="57053">
          <cell r="A57053">
            <v>102355</v>
          </cell>
          <cell r="H57053">
            <v>220</v>
          </cell>
          <cell r="U57053">
            <v>1</v>
          </cell>
        </row>
        <row r="57054">
          <cell r="A57054" t="str">
            <v>A60646</v>
          </cell>
          <cell r="H57054">
            <v>1040</v>
          </cell>
          <cell r="U57054">
            <v>1</v>
          </cell>
        </row>
        <row r="57055">
          <cell r="A57055" t="str">
            <v>A60646</v>
          </cell>
          <cell r="H57055">
            <v>990.08</v>
          </cell>
          <cell r="U57055">
            <v>1</v>
          </cell>
        </row>
        <row r="57056">
          <cell r="A57056">
            <v>102478</v>
          </cell>
          <cell r="H57056">
            <v>9199.7999999999993</v>
          </cell>
          <cell r="U57056">
            <v>1</v>
          </cell>
        </row>
        <row r="57057">
          <cell r="A57057">
            <v>102478</v>
          </cell>
          <cell r="H57057">
            <v>1800</v>
          </cell>
          <cell r="U57057">
            <v>1</v>
          </cell>
        </row>
        <row r="57058">
          <cell r="A57058">
            <v>194061</v>
          </cell>
          <cell r="H57058">
            <v>3066.6</v>
          </cell>
          <cell r="U57058">
            <v>1</v>
          </cell>
        </row>
        <row r="57059">
          <cell r="A57059">
            <v>194061</v>
          </cell>
          <cell r="H57059">
            <v>600</v>
          </cell>
          <cell r="U57059">
            <v>1</v>
          </cell>
        </row>
        <row r="57060">
          <cell r="A57060">
            <v>193448</v>
          </cell>
          <cell r="H57060">
            <v>3066.6</v>
          </cell>
          <cell r="U57060">
            <v>1</v>
          </cell>
        </row>
        <row r="57061">
          <cell r="A57061">
            <v>193448</v>
          </cell>
          <cell r="H57061">
            <v>600</v>
          </cell>
          <cell r="U57061">
            <v>1</v>
          </cell>
        </row>
        <row r="57062">
          <cell r="A57062">
            <v>101884</v>
          </cell>
          <cell r="H57062">
            <v>2820</v>
          </cell>
          <cell r="U57062">
            <v>1</v>
          </cell>
        </row>
        <row r="57063">
          <cell r="A57063">
            <v>102456</v>
          </cell>
          <cell r="H57063">
            <v>3066.6</v>
          </cell>
          <cell r="U57063">
            <v>1</v>
          </cell>
        </row>
        <row r="57064">
          <cell r="A57064">
            <v>102456</v>
          </cell>
          <cell r="H57064">
            <v>600</v>
          </cell>
          <cell r="U57064">
            <v>1</v>
          </cell>
        </row>
        <row r="57065">
          <cell r="A57065" t="str">
            <v>A60287</v>
          </cell>
          <cell r="H57065">
            <v>3066.6</v>
          </cell>
          <cell r="U57065">
            <v>1</v>
          </cell>
        </row>
        <row r="57066">
          <cell r="A57066" t="str">
            <v>A60287</v>
          </cell>
          <cell r="H57066">
            <v>600</v>
          </cell>
          <cell r="U57066">
            <v>1</v>
          </cell>
        </row>
        <row r="57067">
          <cell r="A57067" t="str">
            <v>A59726</v>
          </cell>
          <cell r="H57067">
            <v>6133.2</v>
          </cell>
          <cell r="U57067">
            <v>1</v>
          </cell>
        </row>
        <row r="57068">
          <cell r="A57068" t="str">
            <v>A59726</v>
          </cell>
          <cell r="H57068">
            <v>1200</v>
          </cell>
          <cell r="U57068">
            <v>1</v>
          </cell>
        </row>
        <row r="57069">
          <cell r="A57069">
            <v>500120</v>
          </cell>
          <cell r="H57069">
            <v>9199.7999999999993</v>
          </cell>
          <cell r="U57069">
            <v>1</v>
          </cell>
        </row>
        <row r="57070">
          <cell r="A57070">
            <v>500120</v>
          </cell>
          <cell r="H57070">
            <v>1800</v>
          </cell>
          <cell r="U57070">
            <v>1</v>
          </cell>
        </row>
        <row r="57071">
          <cell r="A57071" t="str">
            <v>A60131</v>
          </cell>
          <cell r="H57071">
            <v>6133.2</v>
          </cell>
          <cell r="U57071">
            <v>1</v>
          </cell>
        </row>
        <row r="57072">
          <cell r="A57072" t="str">
            <v>A60131</v>
          </cell>
          <cell r="H57072">
            <v>1200</v>
          </cell>
          <cell r="U57072">
            <v>1</v>
          </cell>
        </row>
        <row r="57073">
          <cell r="A57073" t="str">
            <v>A60064</v>
          </cell>
          <cell r="H57073">
            <v>3066.6</v>
          </cell>
          <cell r="U57073">
            <v>1</v>
          </cell>
        </row>
        <row r="57074">
          <cell r="A57074" t="str">
            <v>A60064</v>
          </cell>
          <cell r="H57074">
            <v>600</v>
          </cell>
          <cell r="U57074">
            <v>1</v>
          </cell>
        </row>
        <row r="57075">
          <cell r="A57075" t="str">
            <v>A60161</v>
          </cell>
          <cell r="H57075">
            <v>6133.2</v>
          </cell>
          <cell r="U57075">
            <v>1</v>
          </cell>
        </row>
        <row r="57076">
          <cell r="A57076" t="str">
            <v>A60161</v>
          </cell>
          <cell r="H57076">
            <v>1200</v>
          </cell>
          <cell r="U57076">
            <v>1</v>
          </cell>
        </row>
        <row r="57077">
          <cell r="A57077">
            <v>101218</v>
          </cell>
          <cell r="H57077">
            <v>9864</v>
          </cell>
          <cell r="U57077">
            <v>1</v>
          </cell>
        </row>
        <row r="57078">
          <cell r="A57078" t="str">
            <v>A60646</v>
          </cell>
          <cell r="H57078">
            <v>5752.8</v>
          </cell>
          <cell r="U57078">
            <v>1</v>
          </cell>
        </row>
        <row r="57079">
          <cell r="A57079" t="str">
            <v>A60646</v>
          </cell>
          <cell r="H57079">
            <v>7286.88</v>
          </cell>
          <cell r="U57079">
            <v>1</v>
          </cell>
        </row>
        <row r="57080">
          <cell r="A57080" t="str">
            <v>A60646</v>
          </cell>
          <cell r="H57080">
            <v>9588</v>
          </cell>
          <cell r="U57080">
            <v>1</v>
          </cell>
        </row>
        <row r="57081">
          <cell r="A57081" t="str">
            <v>A60646</v>
          </cell>
          <cell r="H57081">
            <v>383.52</v>
          </cell>
          <cell r="U57081">
            <v>1</v>
          </cell>
        </row>
        <row r="57082">
          <cell r="A57082" t="str">
            <v>A63143</v>
          </cell>
          <cell r="H57082">
            <v>1034</v>
          </cell>
          <cell r="U57082">
            <v>1</v>
          </cell>
        </row>
        <row r="57083">
          <cell r="A57083" t="str">
            <v>A63143</v>
          </cell>
          <cell r="H57083">
            <v>7080</v>
          </cell>
          <cell r="U57083">
            <v>1</v>
          </cell>
        </row>
        <row r="57084">
          <cell r="A57084">
            <v>900333</v>
          </cell>
          <cell r="H57084">
            <v>1620</v>
          </cell>
          <cell r="U57084">
            <v>1</v>
          </cell>
        </row>
        <row r="57085">
          <cell r="A57085">
            <v>101704</v>
          </cell>
          <cell r="H57085">
            <v>2253.42</v>
          </cell>
          <cell r="U57085">
            <v>1</v>
          </cell>
        </row>
        <row r="57086">
          <cell r="A57086">
            <v>101705</v>
          </cell>
          <cell r="H57086">
            <v>1733.4</v>
          </cell>
          <cell r="U57086">
            <v>1</v>
          </cell>
        </row>
        <row r="57087">
          <cell r="A57087" t="str">
            <v>A60534</v>
          </cell>
          <cell r="H57087">
            <v>18333</v>
          </cell>
          <cell r="U57087">
            <v>1</v>
          </cell>
        </row>
        <row r="57088">
          <cell r="A57088">
            <v>194572</v>
          </cell>
          <cell r="H57088">
            <v>125</v>
          </cell>
          <cell r="U57088">
            <v>1</v>
          </cell>
        </row>
        <row r="57089">
          <cell r="A57089">
            <v>194572</v>
          </cell>
          <cell r="H57089">
            <v>5880</v>
          </cell>
          <cell r="U57089">
            <v>1</v>
          </cell>
        </row>
        <row r="57090">
          <cell r="A57090">
            <v>194572</v>
          </cell>
          <cell r="H57090">
            <v>1080</v>
          </cell>
          <cell r="U57090">
            <v>1</v>
          </cell>
        </row>
        <row r="57091">
          <cell r="A57091">
            <v>190564</v>
          </cell>
          <cell r="H57091">
            <v>12240</v>
          </cell>
          <cell r="U57091">
            <v>1</v>
          </cell>
        </row>
        <row r="57092">
          <cell r="A57092">
            <v>190564</v>
          </cell>
          <cell r="H57092">
            <v>125</v>
          </cell>
          <cell r="U57092">
            <v>1</v>
          </cell>
        </row>
        <row r="57093">
          <cell r="A57093">
            <v>193436</v>
          </cell>
          <cell r="H57093">
            <v>165</v>
          </cell>
          <cell r="U57093">
            <v>1</v>
          </cell>
        </row>
        <row r="57094">
          <cell r="A57094">
            <v>193436</v>
          </cell>
          <cell r="H57094">
            <v>3390</v>
          </cell>
          <cell r="U57094">
            <v>1</v>
          </cell>
        </row>
        <row r="57095">
          <cell r="A57095" t="str">
            <v>A62819</v>
          </cell>
          <cell r="H57095">
            <v>7200</v>
          </cell>
          <cell r="U57095">
            <v>1</v>
          </cell>
        </row>
        <row r="57096">
          <cell r="A57096" t="str">
            <v>A62819</v>
          </cell>
          <cell r="H57096">
            <v>79.05</v>
          </cell>
          <cell r="U57096">
            <v>1</v>
          </cell>
        </row>
        <row r="57097">
          <cell r="A57097">
            <v>900271</v>
          </cell>
          <cell r="H57097">
            <v>798</v>
          </cell>
          <cell r="U57097">
            <v>1</v>
          </cell>
        </row>
        <row r="57098">
          <cell r="A57098" t="str">
            <v>A62892</v>
          </cell>
          <cell r="H57098">
            <v>118.75</v>
          </cell>
          <cell r="U57098">
            <v>1</v>
          </cell>
        </row>
        <row r="57099">
          <cell r="A57099" t="str">
            <v>A62892</v>
          </cell>
          <cell r="H57099">
            <v>1512</v>
          </cell>
          <cell r="U57099">
            <v>1</v>
          </cell>
        </row>
        <row r="57100">
          <cell r="A57100">
            <v>102017</v>
          </cell>
          <cell r="H57100">
            <v>4620</v>
          </cell>
          <cell r="U57100">
            <v>1</v>
          </cell>
        </row>
        <row r="57101">
          <cell r="A57101" t="str">
            <v>A63008</v>
          </cell>
          <cell r="H57101">
            <v>10764</v>
          </cell>
          <cell r="U57101">
            <v>1</v>
          </cell>
        </row>
        <row r="57102">
          <cell r="A57102">
            <v>102605</v>
          </cell>
          <cell r="H57102">
            <v>4032</v>
          </cell>
          <cell r="U57102">
            <v>1</v>
          </cell>
        </row>
        <row r="57103">
          <cell r="A57103">
            <v>100143</v>
          </cell>
          <cell r="H57103">
            <v>3026</v>
          </cell>
          <cell r="U57103">
            <v>1</v>
          </cell>
        </row>
        <row r="57104">
          <cell r="A57104">
            <v>191432</v>
          </cell>
          <cell r="H57104">
            <v>2108</v>
          </cell>
          <cell r="U57104">
            <v>1</v>
          </cell>
        </row>
        <row r="57105">
          <cell r="A57105">
            <v>193838</v>
          </cell>
          <cell r="H57105">
            <v>816</v>
          </cell>
          <cell r="U57105">
            <v>1</v>
          </cell>
        </row>
        <row r="57106">
          <cell r="A57106">
            <v>192526</v>
          </cell>
          <cell r="H57106">
            <v>630</v>
          </cell>
          <cell r="U57106">
            <v>1</v>
          </cell>
        </row>
        <row r="57107">
          <cell r="A57107">
            <v>192526</v>
          </cell>
          <cell r="H57107">
            <v>1134</v>
          </cell>
          <cell r="U57107">
            <v>1</v>
          </cell>
        </row>
        <row r="57108">
          <cell r="A57108">
            <v>192526</v>
          </cell>
          <cell r="H57108">
            <v>34</v>
          </cell>
          <cell r="U57108">
            <v>1</v>
          </cell>
        </row>
        <row r="57109">
          <cell r="A57109">
            <v>192526</v>
          </cell>
          <cell r="H57109">
            <v>408.56</v>
          </cell>
          <cell r="U57109">
            <v>1</v>
          </cell>
        </row>
        <row r="57110">
          <cell r="A57110">
            <v>191670</v>
          </cell>
          <cell r="H57110">
            <v>1152</v>
          </cell>
          <cell r="U57110">
            <v>1</v>
          </cell>
        </row>
        <row r="57111">
          <cell r="A57111">
            <v>191765</v>
          </cell>
          <cell r="H57111">
            <v>128.75</v>
          </cell>
          <cell r="U57111">
            <v>1</v>
          </cell>
        </row>
        <row r="57112">
          <cell r="A57112">
            <v>191765</v>
          </cell>
          <cell r="H57112">
            <v>3780</v>
          </cell>
          <cell r="U57112">
            <v>1</v>
          </cell>
        </row>
        <row r="57113">
          <cell r="A57113">
            <v>500743</v>
          </cell>
          <cell r="H57113">
            <v>2088</v>
          </cell>
          <cell r="U57113">
            <v>1</v>
          </cell>
        </row>
        <row r="57114">
          <cell r="A57114">
            <v>102017</v>
          </cell>
          <cell r="H57114">
            <v>648.83000000000004</v>
          </cell>
          <cell r="U57114">
            <v>1</v>
          </cell>
        </row>
        <row r="57115">
          <cell r="A57115" t="str">
            <v>A59879</v>
          </cell>
          <cell r="H57115">
            <v>1316.43</v>
          </cell>
          <cell r="U57115">
            <v>1</v>
          </cell>
        </row>
        <row r="57116">
          <cell r="A57116">
            <v>100719</v>
          </cell>
          <cell r="H57116">
            <v>149.25</v>
          </cell>
          <cell r="U57116">
            <v>1</v>
          </cell>
        </row>
        <row r="57117">
          <cell r="A57117">
            <v>100719</v>
          </cell>
          <cell r="H57117">
            <v>210.41</v>
          </cell>
          <cell r="U57117">
            <v>1</v>
          </cell>
        </row>
        <row r="57118">
          <cell r="A57118">
            <v>102134</v>
          </cell>
          <cell r="H57118">
            <v>2196.25</v>
          </cell>
          <cell r="U57118">
            <v>1</v>
          </cell>
        </row>
        <row r="57119">
          <cell r="A57119">
            <v>102140</v>
          </cell>
          <cell r="H57119">
            <v>752.49</v>
          </cell>
          <cell r="U57119">
            <v>1</v>
          </cell>
        </row>
        <row r="57120">
          <cell r="A57120">
            <v>102398</v>
          </cell>
          <cell r="H57120">
            <v>525.48</v>
          </cell>
          <cell r="U57120">
            <v>1</v>
          </cell>
        </row>
        <row r="57121">
          <cell r="A57121">
            <v>102141</v>
          </cell>
          <cell r="H57121">
            <v>262.91000000000003</v>
          </cell>
          <cell r="U57121">
            <v>1</v>
          </cell>
        </row>
        <row r="57122">
          <cell r="A57122">
            <v>100719</v>
          </cell>
          <cell r="H57122">
            <v>348.03</v>
          </cell>
          <cell r="U57122">
            <v>1</v>
          </cell>
        </row>
        <row r="57123">
          <cell r="A57123">
            <v>502015</v>
          </cell>
          <cell r="H57123">
            <v>116.74</v>
          </cell>
          <cell r="U57123">
            <v>1</v>
          </cell>
        </row>
        <row r="57124">
          <cell r="A57124">
            <v>503087</v>
          </cell>
          <cell r="H57124">
            <v>308.75</v>
          </cell>
          <cell r="U57124">
            <v>1</v>
          </cell>
        </row>
        <row r="57125">
          <cell r="A57125">
            <v>503087</v>
          </cell>
          <cell r="H57125">
            <v>1512</v>
          </cell>
          <cell r="U57125">
            <v>1</v>
          </cell>
        </row>
        <row r="57126">
          <cell r="A57126">
            <v>502603</v>
          </cell>
          <cell r="H57126">
            <v>6200</v>
          </cell>
          <cell r="U57126">
            <v>1</v>
          </cell>
        </row>
        <row r="57127">
          <cell r="A57127">
            <v>500928</v>
          </cell>
          <cell r="H57127">
            <v>4284</v>
          </cell>
          <cell r="U57127">
            <v>1</v>
          </cell>
        </row>
        <row r="57128">
          <cell r="A57128">
            <v>101664</v>
          </cell>
          <cell r="H57128">
            <v>65</v>
          </cell>
          <cell r="U57128">
            <v>1</v>
          </cell>
        </row>
        <row r="57129">
          <cell r="A57129">
            <v>101664</v>
          </cell>
          <cell r="H57129">
            <v>480</v>
          </cell>
          <cell r="U57129">
            <v>1</v>
          </cell>
        </row>
        <row r="57130">
          <cell r="A57130">
            <v>190269</v>
          </cell>
          <cell r="H57130">
            <v>1859</v>
          </cell>
          <cell r="U57130">
            <v>1</v>
          </cell>
        </row>
        <row r="57131">
          <cell r="A57131">
            <v>190269</v>
          </cell>
          <cell r="H57131">
            <v>306</v>
          </cell>
          <cell r="U57131">
            <v>1</v>
          </cell>
        </row>
        <row r="57132">
          <cell r="A57132">
            <v>190269</v>
          </cell>
          <cell r="H57132">
            <v>2717</v>
          </cell>
          <cell r="U57132">
            <v>1</v>
          </cell>
        </row>
        <row r="57133">
          <cell r="A57133">
            <v>190269</v>
          </cell>
          <cell r="H57133">
            <v>572</v>
          </cell>
          <cell r="U57133">
            <v>1</v>
          </cell>
        </row>
        <row r="57134">
          <cell r="A57134">
            <v>194634</v>
          </cell>
          <cell r="H57134">
            <v>120</v>
          </cell>
          <cell r="U57134">
            <v>1</v>
          </cell>
        </row>
        <row r="57135">
          <cell r="A57135">
            <v>194634</v>
          </cell>
          <cell r="H57135">
            <v>45</v>
          </cell>
          <cell r="U57135">
            <v>1</v>
          </cell>
        </row>
        <row r="57136">
          <cell r="A57136">
            <v>194634</v>
          </cell>
          <cell r="H57136">
            <v>152</v>
          </cell>
          <cell r="U57136">
            <v>1</v>
          </cell>
        </row>
        <row r="57137">
          <cell r="A57137">
            <v>194634</v>
          </cell>
          <cell r="H57137">
            <v>1370</v>
          </cell>
          <cell r="U57137">
            <v>1</v>
          </cell>
        </row>
        <row r="57138">
          <cell r="A57138">
            <v>193941</v>
          </cell>
          <cell r="H57138">
            <v>681</v>
          </cell>
          <cell r="U57138">
            <v>1</v>
          </cell>
        </row>
        <row r="57139">
          <cell r="A57139">
            <v>193941</v>
          </cell>
          <cell r="H57139">
            <v>789</v>
          </cell>
          <cell r="U57139">
            <v>1</v>
          </cell>
        </row>
        <row r="57140">
          <cell r="A57140">
            <v>192335</v>
          </cell>
          <cell r="H57140">
            <v>60</v>
          </cell>
          <cell r="U57140">
            <v>1</v>
          </cell>
        </row>
        <row r="57141">
          <cell r="A57141">
            <v>192335</v>
          </cell>
          <cell r="H57141">
            <v>45</v>
          </cell>
          <cell r="U57141">
            <v>1</v>
          </cell>
        </row>
        <row r="57142">
          <cell r="A57142">
            <v>192335</v>
          </cell>
          <cell r="H57142">
            <v>1170</v>
          </cell>
          <cell r="U57142">
            <v>1</v>
          </cell>
        </row>
        <row r="57143">
          <cell r="A57143">
            <v>102134</v>
          </cell>
          <cell r="H57143">
            <v>4620</v>
          </cell>
          <cell r="U57143">
            <v>1</v>
          </cell>
        </row>
        <row r="57144">
          <cell r="A57144" t="str">
            <v>A62477</v>
          </cell>
          <cell r="H57144">
            <v>245.5</v>
          </cell>
          <cell r="U57144">
            <v>1</v>
          </cell>
        </row>
        <row r="57145">
          <cell r="A57145" t="str">
            <v>A62477</v>
          </cell>
          <cell r="H57145">
            <v>1848</v>
          </cell>
          <cell r="U57145">
            <v>1</v>
          </cell>
        </row>
        <row r="57146">
          <cell r="A57146">
            <v>193102</v>
          </cell>
          <cell r="H57146">
            <v>161.13</v>
          </cell>
          <cell r="U57146">
            <v>1</v>
          </cell>
        </row>
        <row r="57147">
          <cell r="A57147">
            <v>193102</v>
          </cell>
          <cell r="H57147">
            <v>1848</v>
          </cell>
          <cell r="U57147">
            <v>1</v>
          </cell>
        </row>
        <row r="57148">
          <cell r="A57148" t="str">
            <v>A62443</v>
          </cell>
          <cell r="H57148">
            <v>245.5</v>
          </cell>
          <cell r="U57148">
            <v>1</v>
          </cell>
        </row>
        <row r="57149">
          <cell r="A57149" t="str">
            <v>A62443</v>
          </cell>
          <cell r="H57149">
            <v>1848</v>
          </cell>
          <cell r="U57149">
            <v>1</v>
          </cell>
        </row>
        <row r="57150">
          <cell r="A57150" t="str">
            <v>A62437</v>
          </cell>
          <cell r="H57150">
            <v>245.5</v>
          </cell>
          <cell r="U57150">
            <v>1</v>
          </cell>
        </row>
        <row r="57151">
          <cell r="A57151" t="str">
            <v>A62437</v>
          </cell>
          <cell r="H57151">
            <v>1848</v>
          </cell>
          <cell r="U57151">
            <v>1</v>
          </cell>
        </row>
        <row r="57152">
          <cell r="A57152" t="str">
            <v>A62434</v>
          </cell>
          <cell r="H57152">
            <v>185.25</v>
          </cell>
          <cell r="U57152">
            <v>1</v>
          </cell>
        </row>
        <row r="57153">
          <cell r="A57153" t="str">
            <v>A62434</v>
          </cell>
          <cell r="H57153">
            <v>1848</v>
          </cell>
          <cell r="U57153">
            <v>1</v>
          </cell>
        </row>
        <row r="57154">
          <cell r="A57154">
            <v>192957</v>
          </cell>
          <cell r="H57154">
            <v>245.5</v>
          </cell>
          <cell r="U57154">
            <v>1</v>
          </cell>
        </row>
        <row r="57155">
          <cell r="A57155">
            <v>192957</v>
          </cell>
          <cell r="H57155">
            <v>1848</v>
          </cell>
          <cell r="U57155">
            <v>1</v>
          </cell>
        </row>
        <row r="57156">
          <cell r="A57156" t="str">
            <v>A62472</v>
          </cell>
          <cell r="H57156">
            <v>245.5</v>
          </cell>
          <cell r="U57156">
            <v>1</v>
          </cell>
        </row>
        <row r="57157">
          <cell r="A57157" t="str">
            <v>A62472</v>
          </cell>
          <cell r="H57157">
            <v>1848</v>
          </cell>
          <cell r="U57157">
            <v>1</v>
          </cell>
        </row>
        <row r="57158">
          <cell r="A57158" t="str">
            <v>A62475</v>
          </cell>
          <cell r="H57158">
            <v>245.5</v>
          </cell>
          <cell r="U57158">
            <v>1</v>
          </cell>
        </row>
        <row r="57159">
          <cell r="A57159" t="str">
            <v>A62475</v>
          </cell>
          <cell r="H57159">
            <v>1848</v>
          </cell>
          <cell r="U57159">
            <v>1</v>
          </cell>
        </row>
        <row r="57160">
          <cell r="A57160" t="str">
            <v>A62479</v>
          </cell>
          <cell r="H57160">
            <v>245.5</v>
          </cell>
          <cell r="U57160">
            <v>1</v>
          </cell>
        </row>
        <row r="57161">
          <cell r="A57161" t="str">
            <v>A62479</v>
          </cell>
          <cell r="H57161">
            <v>1848</v>
          </cell>
          <cell r="U57161">
            <v>1</v>
          </cell>
        </row>
        <row r="57162">
          <cell r="A57162" t="str">
            <v>A62483</v>
          </cell>
          <cell r="H57162">
            <v>245.5</v>
          </cell>
          <cell r="U57162">
            <v>1</v>
          </cell>
        </row>
        <row r="57163">
          <cell r="A57163" t="str">
            <v>A62483</v>
          </cell>
          <cell r="H57163">
            <v>1848</v>
          </cell>
          <cell r="U57163">
            <v>1</v>
          </cell>
        </row>
        <row r="57164">
          <cell r="A57164" t="str">
            <v>A62481</v>
          </cell>
          <cell r="H57164">
            <v>246.25</v>
          </cell>
          <cell r="U57164">
            <v>1</v>
          </cell>
        </row>
        <row r="57165">
          <cell r="A57165" t="str">
            <v>A62481</v>
          </cell>
          <cell r="H57165">
            <v>1848</v>
          </cell>
          <cell r="U57165">
            <v>1</v>
          </cell>
        </row>
        <row r="57166">
          <cell r="A57166" t="str">
            <v>A62618</v>
          </cell>
          <cell r="H57166">
            <v>245.5</v>
          </cell>
          <cell r="U57166">
            <v>1</v>
          </cell>
        </row>
        <row r="57167">
          <cell r="A57167" t="str">
            <v>A62618</v>
          </cell>
          <cell r="H57167">
            <v>1848</v>
          </cell>
          <cell r="U57167">
            <v>1</v>
          </cell>
        </row>
        <row r="57168">
          <cell r="A57168" t="str">
            <v>A62334</v>
          </cell>
          <cell r="H57168">
            <v>2640</v>
          </cell>
          <cell r="U57168">
            <v>1</v>
          </cell>
        </row>
        <row r="57169">
          <cell r="A57169" t="str">
            <v>A62334</v>
          </cell>
          <cell r="H57169">
            <v>3520</v>
          </cell>
          <cell r="U57169">
            <v>1</v>
          </cell>
        </row>
        <row r="57170">
          <cell r="A57170" t="str">
            <v>A62334</v>
          </cell>
          <cell r="H57170">
            <v>203.19</v>
          </cell>
          <cell r="U57170">
            <v>1</v>
          </cell>
        </row>
        <row r="57171">
          <cell r="A57171" t="str">
            <v>A62334</v>
          </cell>
          <cell r="H57171">
            <v>3146</v>
          </cell>
          <cell r="U57171">
            <v>1</v>
          </cell>
        </row>
        <row r="57172">
          <cell r="A57172">
            <v>192507</v>
          </cell>
          <cell r="H57172">
            <v>144</v>
          </cell>
          <cell r="U57172">
            <v>1</v>
          </cell>
        </row>
        <row r="57173">
          <cell r="A57173">
            <v>101897</v>
          </cell>
          <cell r="H57173">
            <v>192</v>
          </cell>
          <cell r="U57173">
            <v>1</v>
          </cell>
        </row>
        <row r="57174">
          <cell r="A57174" t="str">
            <v>A60646</v>
          </cell>
          <cell r="H57174">
            <v>2301.12</v>
          </cell>
          <cell r="U57174">
            <v>1</v>
          </cell>
        </row>
        <row r="57175">
          <cell r="A57175" t="str">
            <v>A60646</v>
          </cell>
          <cell r="H57175">
            <v>2301.12</v>
          </cell>
          <cell r="U57175">
            <v>1</v>
          </cell>
        </row>
        <row r="57176">
          <cell r="A57176">
            <v>194182</v>
          </cell>
          <cell r="H57176">
            <v>3660</v>
          </cell>
          <cell r="U57176">
            <v>1</v>
          </cell>
        </row>
        <row r="57177">
          <cell r="A57177">
            <v>194348</v>
          </cell>
          <cell r="H57177">
            <v>120</v>
          </cell>
          <cell r="U57177">
            <v>1</v>
          </cell>
        </row>
        <row r="57178">
          <cell r="A57178">
            <v>193600</v>
          </cell>
          <cell r="H57178">
            <v>3072</v>
          </cell>
          <cell r="U57178">
            <v>1</v>
          </cell>
        </row>
        <row r="57179">
          <cell r="A57179">
            <v>193600</v>
          </cell>
          <cell r="H57179">
            <v>80</v>
          </cell>
          <cell r="U57179">
            <v>1</v>
          </cell>
        </row>
        <row r="57180">
          <cell r="A57180">
            <v>193600</v>
          </cell>
          <cell r="H57180">
            <v>132.19999999999999</v>
          </cell>
          <cell r="U57180">
            <v>1</v>
          </cell>
        </row>
        <row r="57181">
          <cell r="A57181">
            <v>102192</v>
          </cell>
          <cell r="H57181">
            <v>4620</v>
          </cell>
          <cell r="U57181">
            <v>1</v>
          </cell>
        </row>
        <row r="57182">
          <cell r="A57182">
            <v>192236</v>
          </cell>
          <cell r="H57182">
            <v>3379</v>
          </cell>
          <cell r="U57182">
            <v>1</v>
          </cell>
        </row>
        <row r="57183">
          <cell r="A57183">
            <v>193091</v>
          </cell>
          <cell r="H57183">
            <v>125</v>
          </cell>
          <cell r="U57183">
            <v>1</v>
          </cell>
        </row>
        <row r="57184">
          <cell r="A57184">
            <v>193091</v>
          </cell>
          <cell r="H57184">
            <v>2088</v>
          </cell>
          <cell r="U57184">
            <v>1</v>
          </cell>
        </row>
        <row r="57185">
          <cell r="A57185">
            <v>502850</v>
          </cell>
          <cell r="H57185">
            <v>20800</v>
          </cell>
          <cell r="U57185">
            <v>1</v>
          </cell>
        </row>
        <row r="57186">
          <cell r="A57186">
            <v>191759</v>
          </cell>
          <cell r="H57186">
            <v>1068</v>
          </cell>
          <cell r="U57186">
            <v>1</v>
          </cell>
        </row>
        <row r="57187">
          <cell r="A57187">
            <v>191759</v>
          </cell>
          <cell r="H57187">
            <v>1068</v>
          </cell>
          <cell r="U57187">
            <v>1</v>
          </cell>
        </row>
        <row r="57188">
          <cell r="A57188">
            <v>100181</v>
          </cell>
          <cell r="H57188">
            <v>13500</v>
          </cell>
          <cell r="U57188">
            <v>1</v>
          </cell>
        </row>
        <row r="57189">
          <cell r="A57189">
            <v>900271</v>
          </cell>
          <cell r="H57189">
            <v>1425.6</v>
          </cell>
          <cell r="U57189">
            <v>1</v>
          </cell>
        </row>
        <row r="57190">
          <cell r="A57190">
            <v>900271</v>
          </cell>
          <cell r="H57190">
            <v>4752</v>
          </cell>
          <cell r="U57190">
            <v>1</v>
          </cell>
        </row>
        <row r="57191">
          <cell r="A57191">
            <v>900271</v>
          </cell>
          <cell r="H57191">
            <v>8078.4</v>
          </cell>
          <cell r="U57191">
            <v>1</v>
          </cell>
        </row>
        <row r="57192">
          <cell r="A57192">
            <v>900271</v>
          </cell>
          <cell r="H57192">
            <v>9504</v>
          </cell>
          <cell r="U57192">
            <v>1</v>
          </cell>
        </row>
        <row r="57193">
          <cell r="A57193">
            <v>100074</v>
          </cell>
          <cell r="H57193">
            <v>3744</v>
          </cell>
          <cell r="U57193">
            <v>1</v>
          </cell>
        </row>
        <row r="57194">
          <cell r="A57194" t="str">
            <v>A60199</v>
          </cell>
          <cell r="H57194">
            <v>4224</v>
          </cell>
          <cell r="U57194">
            <v>1</v>
          </cell>
        </row>
        <row r="57195">
          <cell r="A57195">
            <v>100196</v>
          </cell>
          <cell r="H57195">
            <v>2278</v>
          </cell>
          <cell r="U57195">
            <v>1</v>
          </cell>
        </row>
        <row r="57196">
          <cell r="A57196">
            <v>501698</v>
          </cell>
          <cell r="H57196">
            <v>260</v>
          </cell>
          <cell r="U57196">
            <v>1</v>
          </cell>
        </row>
        <row r="57197">
          <cell r="A57197">
            <v>501698</v>
          </cell>
          <cell r="H57197">
            <v>364</v>
          </cell>
          <cell r="U57197">
            <v>1</v>
          </cell>
        </row>
        <row r="57198">
          <cell r="A57198">
            <v>102605</v>
          </cell>
          <cell r="H57198">
            <v>756</v>
          </cell>
          <cell r="U57198">
            <v>1</v>
          </cell>
        </row>
        <row r="57199">
          <cell r="A57199" t="str">
            <v>A63243</v>
          </cell>
          <cell r="H57199">
            <v>1040</v>
          </cell>
          <cell r="U57199">
            <v>1</v>
          </cell>
        </row>
        <row r="57200">
          <cell r="A57200" t="str">
            <v>A63243</v>
          </cell>
          <cell r="H57200">
            <v>3600</v>
          </cell>
          <cell r="U57200">
            <v>1</v>
          </cell>
        </row>
        <row r="57201">
          <cell r="A57201">
            <v>193643</v>
          </cell>
          <cell r="H57201">
            <v>681</v>
          </cell>
          <cell r="U57201">
            <v>1</v>
          </cell>
        </row>
        <row r="57202">
          <cell r="A57202">
            <v>193643</v>
          </cell>
          <cell r="H57202">
            <v>526</v>
          </cell>
          <cell r="U57202">
            <v>1</v>
          </cell>
        </row>
        <row r="57203">
          <cell r="A57203">
            <v>502947</v>
          </cell>
          <cell r="H57203">
            <v>1962</v>
          </cell>
          <cell r="U57203">
            <v>1</v>
          </cell>
        </row>
        <row r="57204">
          <cell r="A57204">
            <v>190342</v>
          </cell>
          <cell r="H57204">
            <v>400</v>
          </cell>
          <cell r="U57204">
            <v>1</v>
          </cell>
        </row>
        <row r="57205">
          <cell r="A57205">
            <v>190342</v>
          </cell>
          <cell r="H57205">
            <v>3577</v>
          </cell>
          <cell r="U57205">
            <v>1</v>
          </cell>
        </row>
        <row r="57206">
          <cell r="A57206">
            <v>190342</v>
          </cell>
          <cell r="H57206">
            <v>7212.7</v>
          </cell>
          <cell r="U57206">
            <v>1</v>
          </cell>
        </row>
        <row r="57207">
          <cell r="A57207" t="str">
            <v>A60646</v>
          </cell>
          <cell r="H57207">
            <v>1150.56</v>
          </cell>
          <cell r="U57207">
            <v>1</v>
          </cell>
        </row>
        <row r="57208">
          <cell r="A57208">
            <v>101702</v>
          </cell>
          <cell r="H57208">
            <v>23400.9</v>
          </cell>
          <cell r="U57208">
            <v>1</v>
          </cell>
        </row>
        <row r="57209">
          <cell r="A57209">
            <v>101702</v>
          </cell>
          <cell r="H57209">
            <v>47.28</v>
          </cell>
          <cell r="U57209">
            <v>1</v>
          </cell>
        </row>
        <row r="57210">
          <cell r="A57210">
            <v>101702</v>
          </cell>
          <cell r="H57210">
            <v>435.27</v>
          </cell>
          <cell r="U57210">
            <v>1</v>
          </cell>
        </row>
        <row r="57211">
          <cell r="A57211" t="str">
            <v>A60646</v>
          </cell>
          <cell r="H57211">
            <v>29531.040000000001</v>
          </cell>
          <cell r="U57211">
            <v>1</v>
          </cell>
        </row>
        <row r="57212">
          <cell r="A57212" t="str">
            <v>A60646</v>
          </cell>
          <cell r="H57212">
            <v>797.24</v>
          </cell>
          <cell r="U57212">
            <v>1</v>
          </cell>
        </row>
        <row r="57213">
          <cell r="A57213" t="str">
            <v>A60646</v>
          </cell>
          <cell r="H57213">
            <v>6136.32</v>
          </cell>
          <cell r="U57213">
            <v>1</v>
          </cell>
        </row>
        <row r="57214">
          <cell r="A57214">
            <v>102607</v>
          </cell>
          <cell r="H57214">
            <v>312.60000000000002</v>
          </cell>
          <cell r="U57214">
            <v>5.21</v>
          </cell>
        </row>
        <row r="57215">
          <cell r="A57215">
            <v>102607</v>
          </cell>
          <cell r="H57215">
            <v>1591.66</v>
          </cell>
          <cell r="U57215">
            <v>5.21</v>
          </cell>
        </row>
        <row r="57216">
          <cell r="A57216">
            <v>102607</v>
          </cell>
          <cell r="H57216">
            <v>93.78</v>
          </cell>
          <cell r="U57216">
            <v>5.21</v>
          </cell>
        </row>
        <row r="57217">
          <cell r="A57217">
            <v>102607</v>
          </cell>
          <cell r="H57217">
            <v>5243.87</v>
          </cell>
          <cell r="U57217">
            <v>5.21</v>
          </cell>
        </row>
        <row r="57218">
          <cell r="A57218">
            <v>102607</v>
          </cell>
          <cell r="H57218">
            <v>296.97000000000003</v>
          </cell>
          <cell r="U57218">
            <v>5.21</v>
          </cell>
        </row>
        <row r="57219">
          <cell r="A57219">
            <v>102607</v>
          </cell>
          <cell r="H57219">
            <v>4280.0200000000004</v>
          </cell>
          <cell r="U57219">
            <v>5.21</v>
          </cell>
        </row>
        <row r="57220">
          <cell r="A57220">
            <v>102607</v>
          </cell>
          <cell r="H57220">
            <v>1641.15</v>
          </cell>
          <cell r="U57220">
            <v>5.21</v>
          </cell>
        </row>
        <row r="57221">
          <cell r="A57221">
            <v>102607</v>
          </cell>
          <cell r="H57221">
            <v>62.52</v>
          </cell>
          <cell r="U57221">
            <v>5.21</v>
          </cell>
        </row>
        <row r="57222">
          <cell r="A57222">
            <v>102607</v>
          </cell>
          <cell r="H57222">
            <v>427.22</v>
          </cell>
          <cell r="U57222">
            <v>5.21</v>
          </cell>
        </row>
        <row r="57223">
          <cell r="A57223">
            <v>102607</v>
          </cell>
          <cell r="H57223">
            <v>1250.4000000000001</v>
          </cell>
          <cell r="U57223">
            <v>5.21</v>
          </cell>
        </row>
        <row r="57224">
          <cell r="A57224">
            <v>102607</v>
          </cell>
          <cell r="H57224">
            <v>195.38</v>
          </cell>
          <cell r="U57224">
            <v>5.21</v>
          </cell>
        </row>
        <row r="57225">
          <cell r="A57225">
            <v>102607</v>
          </cell>
          <cell r="H57225">
            <v>429.83</v>
          </cell>
          <cell r="U57225">
            <v>5.21</v>
          </cell>
        </row>
        <row r="57226">
          <cell r="A57226">
            <v>102607</v>
          </cell>
          <cell r="H57226">
            <v>1172.25</v>
          </cell>
          <cell r="U57226">
            <v>5.21</v>
          </cell>
        </row>
        <row r="57227">
          <cell r="A57227">
            <v>102607</v>
          </cell>
          <cell r="H57227">
            <v>2370.5500000000002</v>
          </cell>
          <cell r="U57227">
            <v>5.21</v>
          </cell>
        </row>
        <row r="57228">
          <cell r="A57228">
            <v>102607</v>
          </cell>
          <cell r="H57228">
            <v>140.66999999999999</v>
          </cell>
          <cell r="U57228">
            <v>5.21</v>
          </cell>
        </row>
        <row r="57229">
          <cell r="A57229">
            <v>102607</v>
          </cell>
          <cell r="H57229">
            <v>1888.63</v>
          </cell>
          <cell r="U57229">
            <v>5.21</v>
          </cell>
        </row>
        <row r="57230">
          <cell r="A57230" t="str">
            <v>A60646</v>
          </cell>
          <cell r="H57230">
            <v>23011.200000000001</v>
          </cell>
          <cell r="U57230">
            <v>1</v>
          </cell>
        </row>
        <row r="57231">
          <cell r="A57231">
            <v>500743</v>
          </cell>
          <cell r="H57231">
            <v>1159.2</v>
          </cell>
          <cell r="U57231">
            <v>1</v>
          </cell>
        </row>
        <row r="57232">
          <cell r="A57232">
            <v>101221</v>
          </cell>
          <cell r="H57232">
            <v>252</v>
          </cell>
          <cell r="U57232">
            <v>1</v>
          </cell>
        </row>
        <row r="57233">
          <cell r="A57233">
            <v>500928</v>
          </cell>
          <cell r="H57233">
            <v>50.4</v>
          </cell>
          <cell r="U57233">
            <v>1</v>
          </cell>
        </row>
        <row r="57234">
          <cell r="A57234" t="str">
            <v>A60646</v>
          </cell>
          <cell r="H57234">
            <v>1150.56</v>
          </cell>
          <cell r="U57234">
            <v>1</v>
          </cell>
        </row>
        <row r="57235">
          <cell r="A57235">
            <v>102268</v>
          </cell>
          <cell r="H57235">
            <v>4080</v>
          </cell>
          <cell r="U57235">
            <v>1</v>
          </cell>
        </row>
        <row r="57236">
          <cell r="A57236">
            <v>192234</v>
          </cell>
          <cell r="H57236">
            <v>157</v>
          </cell>
          <cell r="U57236">
            <v>1</v>
          </cell>
        </row>
        <row r="57237">
          <cell r="A57237">
            <v>192234</v>
          </cell>
          <cell r="H57237">
            <v>1589</v>
          </cell>
          <cell r="U57237">
            <v>1</v>
          </cell>
        </row>
        <row r="57238">
          <cell r="A57238">
            <v>192234</v>
          </cell>
          <cell r="H57238">
            <v>1841</v>
          </cell>
          <cell r="U57238">
            <v>1</v>
          </cell>
        </row>
        <row r="57239">
          <cell r="A57239">
            <v>194378</v>
          </cell>
          <cell r="H57239">
            <v>767</v>
          </cell>
          <cell r="U57239">
            <v>1</v>
          </cell>
        </row>
        <row r="57240">
          <cell r="A57240" t="str">
            <v>A59852</v>
          </cell>
          <cell r="H57240">
            <v>253.93</v>
          </cell>
          <cell r="U57240">
            <v>1</v>
          </cell>
        </row>
        <row r="57241">
          <cell r="A57241" t="str">
            <v>A59852</v>
          </cell>
          <cell r="H57241">
            <v>7080</v>
          </cell>
          <cell r="U57241">
            <v>1</v>
          </cell>
        </row>
        <row r="57242">
          <cell r="A57242">
            <v>101221</v>
          </cell>
          <cell r="H57242">
            <v>1872</v>
          </cell>
          <cell r="U57242">
            <v>1</v>
          </cell>
        </row>
        <row r="57243">
          <cell r="A57243">
            <v>101422</v>
          </cell>
          <cell r="H57243">
            <v>10800</v>
          </cell>
          <cell r="U57243">
            <v>1</v>
          </cell>
        </row>
        <row r="57244">
          <cell r="A57244">
            <v>193630</v>
          </cell>
          <cell r="H57244">
            <v>7560</v>
          </cell>
          <cell r="U57244">
            <v>1</v>
          </cell>
        </row>
        <row r="57245">
          <cell r="A57245">
            <v>192802</v>
          </cell>
          <cell r="H57245">
            <v>1836</v>
          </cell>
          <cell r="U57245">
            <v>1</v>
          </cell>
        </row>
        <row r="57246">
          <cell r="A57246">
            <v>500949</v>
          </cell>
          <cell r="H57246">
            <v>5544</v>
          </cell>
          <cell r="U57246">
            <v>1</v>
          </cell>
        </row>
        <row r="57247">
          <cell r="A57247">
            <v>101905</v>
          </cell>
          <cell r="H57247">
            <v>66.42</v>
          </cell>
          <cell r="U57247">
            <v>1</v>
          </cell>
        </row>
        <row r="57248">
          <cell r="A57248">
            <v>101905</v>
          </cell>
          <cell r="H57248">
            <v>68</v>
          </cell>
          <cell r="U57248">
            <v>1</v>
          </cell>
        </row>
        <row r="57249">
          <cell r="A57249">
            <v>194627</v>
          </cell>
          <cell r="H57249">
            <v>2113.84</v>
          </cell>
          <cell r="U57249">
            <v>1</v>
          </cell>
        </row>
        <row r="57250">
          <cell r="A57250">
            <v>194627</v>
          </cell>
          <cell r="H57250">
            <v>2113.84</v>
          </cell>
          <cell r="U57250">
            <v>1</v>
          </cell>
        </row>
        <row r="57251">
          <cell r="A57251">
            <v>194627</v>
          </cell>
          <cell r="H57251">
            <v>2113.84</v>
          </cell>
          <cell r="U57251">
            <v>1</v>
          </cell>
        </row>
        <row r="57252">
          <cell r="A57252">
            <v>194627</v>
          </cell>
          <cell r="H57252">
            <v>2113.85</v>
          </cell>
          <cell r="U57252">
            <v>1</v>
          </cell>
        </row>
        <row r="57253">
          <cell r="A57253">
            <v>194627</v>
          </cell>
          <cell r="H57253">
            <v>2113.84</v>
          </cell>
          <cell r="U57253">
            <v>1</v>
          </cell>
        </row>
        <row r="57254">
          <cell r="A57254">
            <v>191650</v>
          </cell>
          <cell r="H57254">
            <v>600</v>
          </cell>
          <cell r="U57254">
            <v>1</v>
          </cell>
        </row>
        <row r="57255">
          <cell r="A57255">
            <v>191650</v>
          </cell>
          <cell r="H57255">
            <v>2632.5</v>
          </cell>
          <cell r="U57255">
            <v>1</v>
          </cell>
        </row>
        <row r="57256">
          <cell r="A57256">
            <v>191650</v>
          </cell>
          <cell r="H57256">
            <v>108</v>
          </cell>
          <cell r="U57256">
            <v>1</v>
          </cell>
        </row>
        <row r="57257">
          <cell r="A57257">
            <v>191650</v>
          </cell>
          <cell r="H57257">
            <v>192.1</v>
          </cell>
          <cell r="U57257">
            <v>1</v>
          </cell>
        </row>
        <row r="57258">
          <cell r="A57258">
            <v>191650</v>
          </cell>
          <cell r="H57258">
            <v>102</v>
          </cell>
          <cell r="U57258">
            <v>1</v>
          </cell>
        </row>
        <row r="57259">
          <cell r="A57259">
            <v>191650</v>
          </cell>
          <cell r="H57259">
            <v>1180</v>
          </cell>
          <cell r="U57259">
            <v>1</v>
          </cell>
        </row>
        <row r="57260">
          <cell r="A57260">
            <v>191650</v>
          </cell>
          <cell r="H57260">
            <v>109</v>
          </cell>
          <cell r="U57260">
            <v>1</v>
          </cell>
        </row>
        <row r="57261">
          <cell r="A57261">
            <v>191650</v>
          </cell>
          <cell r="H57261">
            <v>2844</v>
          </cell>
          <cell r="U57261">
            <v>1</v>
          </cell>
        </row>
        <row r="57262">
          <cell r="A57262">
            <v>191650</v>
          </cell>
          <cell r="H57262">
            <v>30</v>
          </cell>
          <cell r="U57262">
            <v>1</v>
          </cell>
        </row>
        <row r="57263">
          <cell r="A57263">
            <v>191650</v>
          </cell>
          <cell r="H57263">
            <v>6051.15</v>
          </cell>
          <cell r="U57263">
            <v>1</v>
          </cell>
        </row>
        <row r="57264">
          <cell r="A57264">
            <v>191650</v>
          </cell>
          <cell r="H57264">
            <v>7508.16</v>
          </cell>
          <cell r="U57264">
            <v>1</v>
          </cell>
        </row>
        <row r="57265">
          <cell r="A57265">
            <v>191650</v>
          </cell>
          <cell r="H57265">
            <v>21750</v>
          </cell>
          <cell r="U57265">
            <v>1</v>
          </cell>
        </row>
        <row r="57266">
          <cell r="A57266">
            <v>193039</v>
          </cell>
          <cell r="H57266">
            <v>3564</v>
          </cell>
          <cell r="U57266">
            <v>1</v>
          </cell>
        </row>
        <row r="57267">
          <cell r="A57267">
            <v>100074</v>
          </cell>
          <cell r="H57267">
            <v>3640</v>
          </cell>
          <cell r="U57267">
            <v>1</v>
          </cell>
        </row>
        <row r="57268">
          <cell r="A57268" t="str">
            <v>A62637</v>
          </cell>
          <cell r="H57268">
            <v>3300</v>
          </cell>
          <cell r="U57268">
            <v>1</v>
          </cell>
        </row>
        <row r="57269">
          <cell r="A57269" t="str">
            <v>A62902</v>
          </cell>
          <cell r="H57269">
            <v>137</v>
          </cell>
          <cell r="U57269">
            <v>1</v>
          </cell>
        </row>
        <row r="57270">
          <cell r="A57270" t="str">
            <v>A63259</v>
          </cell>
          <cell r="H57270">
            <v>3600</v>
          </cell>
          <cell r="U57270">
            <v>1</v>
          </cell>
        </row>
        <row r="57271">
          <cell r="A57271">
            <v>193066</v>
          </cell>
          <cell r="H57271">
            <v>7854</v>
          </cell>
          <cell r="U57271">
            <v>1</v>
          </cell>
        </row>
        <row r="57272">
          <cell r="A57272">
            <v>194158</v>
          </cell>
          <cell r="H57272">
            <v>9240</v>
          </cell>
          <cell r="U57272">
            <v>1</v>
          </cell>
        </row>
        <row r="57273">
          <cell r="A57273">
            <v>193066</v>
          </cell>
          <cell r="H57273">
            <v>1386</v>
          </cell>
          <cell r="U57273">
            <v>1</v>
          </cell>
        </row>
        <row r="57274">
          <cell r="A57274">
            <v>101034</v>
          </cell>
          <cell r="H57274">
            <v>10164</v>
          </cell>
          <cell r="U57274">
            <v>1</v>
          </cell>
        </row>
        <row r="57275">
          <cell r="A57275" t="str">
            <v>A63227</v>
          </cell>
          <cell r="H57275">
            <v>360</v>
          </cell>
          <cell r="U57275">
            <v>1</v>
          </cell>
        </row>
        <row r="57276">
          <cell r="A57276" t="str">
            <v>A63270</v>
          </cell>
          <cell r="H57276">
            <v>118.5</v>
          </cell>
          <cell r="U57276">
            <v>1</v>
          </cell>
        </row>
        <row r="57277">
          <cell r="A57277" t="str">
            <v>A63270</v>
          </cell>
          <cell r="H57277">
            <v>708</v>
          </cell>
          <cell r="U57277">
            <v>1</v>
          </cell>
        </row>
        <row r="57278">
          <cell r="A57278">
            <v>102141</v>
          </cell>
          <cell r="H57278">
            <v>7392</v>
          </cell>
          <cell r="U57278">
            <v>1</v>
          </cell>
        </row>
        <row r="57279">
          <cell r="A57279">
            <v>102141</v>
          </cell>
          <cell r="H57279">
            <v>768</v>
          </cell>
          <cell r="U57279">
            <v>1</v>
          </cell>
        </row>
        <row r="57280">
          <cell r="A57280" t="str">
            <v>A63092</v>
          </cell>
          <cell r="H57280">
            <v>1056</v>
          </cell>
          <cell r="U57280">
            <v>1</v>
          </cell>
        </row>
        <row r="57281">
          <cell r="A57281" t="str">
            <v>A63092</v>
          </cell>
          <cell r="H57281">
            <v>1760</v>
          </cell>
          <cell r="U57281">
            <v>1</v>
          </cell>
        </row>
        <row r="57282">
          <cell r="A57282">
            <v>193095</v>
          </cell>
          <cell r="H57282">
            <v>80</v>
          </cell>
          <cell r="U57282">
            <v>1</v>
          </cell>
        </row>
        <row r="57283">
          <cell r="A57283">
            <v>193039</v>
          </cell>
          <cell r="H57283">
            <v>2012.01</v>
          </cell>
          <cell r="U57283">
            <v>1</v>
          </cell>
        </row>
        <row r="57284">
          <cell r="A57284">
            <v>193039</v>
          </cell>
          <cell r="H57284">
            <v>13237</v>
          </cell>
          <cell r="U57284">
            <v>1</v>
          </cell>
        </row>
        <row r="57285">
          <cell r="A57285">
            <v>192745</v>
          </cell>
          <cell r="H57285">
            <v>4984</v>
          </cell>
          <cell r="U57285">
            <v>1</v>
          </cell>
        </row>
        <row r="57286">
          <cell r="A57286">
            <v>192745</v>
          </cell>
          <cell r="H57286">
            <v>5768</v>
          </cell>
          <cell r="U57286">
            <v>1</v>
          </cell>
        </row>
        <row r="57287">
          <cell r="A57287">
            <v>100040</v>
          </cell>
          <cell r="H57287">
            <v>1995</v>
          </cell>
          <cell r="U57287">
            <v>1</v>
          </cell>
        </row>
        <row r="57288">
          <cell r="A57288">
            <v>102138</v>
          </cell>
          <cell r="H57288">
            <v>1155</v>
          </cell>
          <cell r="U57288">
            <v>1</v>
          </cell>
        </row>
        <row r="57289">
          <cell r="A57289" t="str">
            <v>A63272</v>
          </cell>
          <cell r="H57289">
            <v>2994</v>
          </cell>
          <cell r="U57289">
            <v>1</v>
          </cell>
        </row>
        <row r="57290">
          <cell r="A57290" t="str">
            <v>A63272</v>
          </cell>
          <cell r="H57290">
            <v>126.7</v>
          </cell>
          <cell r="U57290">
            <v>1</v>
          </cell>
        </row>
        <row r="57291">
          <cell r="A57291">
            <v>193066</v>
          </cell>
          <cell r="H57291">
            <v>1504.47</v>
          </cell>
          <cell r="U57291">
            <v>1</v>
          </cell>
        </row>
        <row r="57292">
          <cell r="A57292">
            <v>192094</v>
          </cell>
          <cell r="H57292">
            <v>1440</v>
          </cell>
          <cell r="U57292">
            <v>1</v>
          </cell>
        </row>
        <row r="57293">
          <cell r="A57293">
            <v>502015</v>
          </cell>
          <cell r="H57293">
            <v>7800</v>
          </cell>
          <cell r="U57293">
            <v>1</v>
          </cell>
        </row>
        <row r="57294">
          <cell r="A57294" t="str">
            <v>A61316</v>
          </cell>
          <cell r="H57294">
            <v>10440</v>
          </cell>
          <cell r="U57294">
            <v>1</v>
          </cell>
        </row>
        <row r="57295">
          <cell r="A57295" t="str">
            <v>A60646</v>
          </cell>
          <cell r="H57295">
            <v>1150.56</v>
          </cell>
          <cell r="U57295">
            <v>1</v>
          </cell>
        </row>
        <row r="57296">
          <cell r="A57296">
            <v>102622</v>
          </cell>
          <cell r="H57296">
            <v>4269.95</v>
          </cell>
          <cell r="U57296">
            <v>1</v>
          </cell>
        </row>
        <row r="57297">
          <cell r="A57297">
            <v>502440</v>
          </cell>
          <cell r="H57297">
            <v>13350</v>
          </cell>
          <cell r="U57297">
            <v>1</v>
          </cell>
        </row>
        <row r="57298">
          <cell r="A57298">
            <v>192052</v>
          </cell>
          <cell r="H57298">
            <v>1900</v>
          </cell>
          <cell r="U57298">
            <v>1</v>
          </cell>
        </row>
        <row r="57299">
          <cell r="A57299">
            <v>102138</v>
          </cell>
          <cell r="H57299">
            <v>528</v>
          </cell>
          <cell r="U57299">
            <v>1</v>
          </cell>
        </row>
        <row r="57300">
          <cell r="A57300">
            <v>102138</v>
          </cell>
          <cell r="H57300">
            <v>924</v>
          </cell>
          <cell r="U57300">
            <v>1</v>
          </cell>
        </row>
        <row r="57301">
          <cell r="A57301">
            <v>193423</v>
          </cell>
          <cell r="H57301">
            <v>1890</v>
          </cell>
          <cell r="U57301">
            <v>1</v>
          </cell>
        </row>
        <row r="57302">
          <cell r="A57302">
            <v>102616</v>
          </cell>
          <cell r="H57302">
            <v>9588</v>
          </cell>
          <cell r="U57302">
            <v>1</v>
          </cell>
        </row>
        <row r="57303">
          <cell r="A57303" t="str">
            <v>A63102</v>
          </cell>
          <cell r="H57303">
            <v>173.5</v>
          </cell>
          <cell r="U57303">
            <v>1</v>
          </cell>
        </row>
        <row r="57304">
          <cell r="A57304" t="str">
            <v>A63102</v>
          </cell>
          <cell r="H57304">
            <v>667</v>
          </cell>
          <cell r="U57304">
            <v>1</v>
          </cell>
        </row>
        <row r="57305">
          <cell r="A57305">
            <v>191535</v>
          </cell>
          <cell r="H57305">
            <v>8400</v>
          </cell>
          <cell r="U57305">
            <v>1</v>
          </cell>
        </row>
        <row r="57306">
          <cell r="A57306">
            <v>191650</v>
          </cell>
          <cell r="H57306">
            <v>908</v>
          </cell>
          <cell r="U57306">
            <v>1</v>
          </cell>
        </row>
        <row r="57307">
          <cell r="A57307">
            <v>191650</v>
          </cell>
          <cell r="H57307">
            <v>1315</v>
          </cell>
          <cell r="U57307">
            <v>1</v>
          </cell>
        </row>
        <row r="57308">
          <cell r="A57308">
            <v>194301</v>
          </cell>
          <cell r="H57308">
            <v>2340</v>
          </cell>
          <cell r="U57308">
            <v>1</v>
          </cell>
        </row>
        <row r="57309">
          <cell r="A57309">
            <v>192344</v>
          </cell>
          <cell r="H57309">
            <v>512</v>
          </cell>
          <cell r="U57309">
            <v>1</v>
          </cell>
        </row>
        <row r="57310">
          <cell r="A57310">
            <v>192344</v>
          </cell>
          <cell r="H57310">
            <v>77.5</v>
          </cell>
          <cell r="U57310">
            <v>1</v>
          </cell>
        </row>
        <row r="57311">
          <cell r="A57311">
            <v>101842</v>
          </cell>
          <cell r="H57311">
            <v>1620</v>
          </cell>
          <cell r="U57311">
            <v>1</v>
          </cell>
        </row>
        <row r="57312">
          <cell r="A57312">
            <v>193633</v>
          </cell>
          <cell r="H57312">
            <v>3264</v>
          </cell>
          <cell r="U57312">
            <v>1</v>
          </cell>
        </row>
        <row r="57313">
          <cell r="A57313">
            <v>191241</v>
          </cell>
          <cell r="H57313">
            <v>1560</v>
          </cell>
          <cell r="U57313">
            <v>1</v>
          </cell>
        </row>
        <row r="57314">
          <cell r="A57314">
            <v>191241</v>
          </cell>
          <cell r="H57314">
            <v>67</v>
          </cell>
          <cell r="U57314">
            <v>1</v>
          </cell>
        </row>
        <row r="57315">
          <cell r="A57315">
            <v>191241</v>
          </cell>
          <cell r="H57315">
            <v>1284</v>
          </cell>
          <cell r="U57315">
            <v>1</v>
          </cell>
        </row>
        <row r="57316">
          <cell r="A57316" t="str">
            <v>A60322</v>
          </cell>
          <cell r="H57316">
            <v>74.62</v>
          </cell>
          <cell r="U57316">
            <v>1</v>
          </cell>
        </row>
        <row r="57317">
          <cell r="A57317" t="str">
            <v>A58984</v>
          </cell>
          <cell r="H57317">
            <v>261.06</v>
          </cell>
          <cell r="U57317">
            <v>1</v>
          </cell>
        </row>
        <row r="57318">
          <cell r="A57318" t="str">
            <v>A60319</v>
          </cell>
          <cell r="H57318">
            <v>32.380000000000003</v>
          </cell>
          <cell r="U57318">
            <v>1</v>
          </cell>
        </row>
        <row r="57319">
          <cell r="A57319" t="str">
            <v>A60412</v>
          </cell>
          <cell r="H57319">
            <v>217.54</v>
          </cell>
          <cell r="U57319">
            <v>1</v>
          </cell>
        </row>
        <row r="57320">
          <cell r="A57320" t="str">
            <v>A60408</v>
          </cell>
          <cell r="H57320">
            <v>541.76</v>
          </cell>
          <cell r="U57320">
            <v>1</v>
          </cell>
        </row>
        <row r="57321">
          <cell r="A57321">
            <v>191887</v>
          </cell>
          <cell r="H57321">
            <v>202.66</v>
          </cell>
          <cell r="U57321">
            <v>1</v>
          </cell>
        </row>
        <row r="57322">
          <cell r="A57322" t="str">
            <v>A60407</v>
          </cell>
          <cell r="H57322">
            <v>51.13</v>
          </cell>
          <cell r="U57322">
            <v>1</v>
          </cell>
        </row>
        <row r="57323">
          <cell r="A57323" t="str">
            <v>A60422</v>
          </cell>
          <cell r="H57323">
            <v>59.84</v>
          </cell>
          <cell r="U57323">
            <v>1</v>
          </cell>
        </row>
        <row r="57324">
          <cell r="A57324">
            <v>192052</v>
          </cell>
          <cell r="H57324">
            <v>3100</v>
          </cell>
          <cell r="U57324">
            <v>1</v>
          </cell>
        </row>
        <row r="57325">
          <cell r="A57325">
            <v>102090</v>
          </cell>
          <cell r="H57325">
            <v>432</v>
          </cell>
          <cell r="U57325">
            <v>1</v>
          </cell>
        </row>
        <row r="57326">
          <cell r="A57326">
            <v>190481</v>
          </cell>
          <cell r="H57326">
            <v>15246</v>
          </cell>
          <cell r="U57326">
            <v>1</v>
          </cell>
        </row>
        <row r="57327">
          <cell r="A57327">
            <v>190481</v>
          </cell>
          <cell r="H57327">
            <v>174.38</v>
          </cell>
          <cell r="U57327">
            <v>1</v>
          </cell>
        </row>
        <row r="57328">
          <cell r="A57328" t="str">
            <v>A59539</v>
          </cell>
          <cell r="H57328">
            <v>3080</v>
          </cell>
          <cell r="U57328">
            <v>1</v>
          </cell>
        </row>
        <row r="57329">
          <cell r="A57329">
            <v>100925</v>
          </cell>
          <cell r="H57329">
            <v>958.54</v>
          </cell>
          <cell r="U57329">
            <v>1</v>
          </cell>
        </row>
        <row r="57330">
          <cell r="A57330">
            <v>100925</v>
          </cell>
          <cell r="H57330">
            <v>8317.61</v>
          </cell>
          <cell r="U57330">
            <v>1</v>
          </cell>
        </row>
        <row r="57331">
          <cell r="A57331">
            <v>194227</v>
          </cell>
          <cell r="H57331">
            <v>1900</v>
          </cell>
          <cell r="U57331">
            <v>1</v>
          </cell>
        </row>
        <row r="57332">
          <cell r="A57332">
            <v>194227</v>
          </cell>
          <cell r="H57332">
            <v>900</v>
          </cell>
          <cell r="U57332">
            <v>1</v>
          </cell>
        </row>
        <row r="57333">
          <cell r="A57333">
            <v>193929</v>
          </cell>
          <cell r="H57333">
            <v>130.5</v>
          </cell>
          <cell r="U57333">
            <v>1</v>
          </cell>
        </row>
        <row r="57334">
          <cell r="A57334">
            <v>193929</v>
          </cell>
          <cell r="H57334">
            <v>40</v>
          </cell>
          <cell r="U57334">
            <v>1</v>
          </cell>
        </row>
        <row r="57335">
          <cell r="A57335">
            <v>193929</v>
          </cell>
          <cell r="H57335">
            <v>40</v>
          </cell>
          <cell r="U57335">
            <v>1</v>
          </cell>
        </row>
        <row r="57336">
          <cell r="A57336">
            <v>193929</v>
          </cell>
          <cell r="H57336">
            <v>90</v>
          </cell>
          <cell r="U57336">
            <v>1</v>
          </cell>
        </row>
        <row r="57337">
          <cell r="A57337">
            <v>193929</v>
          </cell>
          <cell r="H57337">
            <v>40</v>
          </cell>
          <cell r="U57337">
            <v>1</v>
          </cell>
        </row>
        <row r="57338">
          <cell r="A57338">
            <v>193929</v>
          </cell>
          <cell r="H57338">
            <v>396</v>
          </cell>
          <cell r="U57338">
            <v>1</v>
          </cell>
        </row>
        <row r="57339">
          <cell r="A57339">
            <v>193929</v>
          </cell>
          <cell r="H57339">
            <v>1370</v>
          </cell>
          <cell r="U57339">
            <v>1</v>
          </cell>
        </row>
        <row r="57340">
          <cell r="A57340">
            <v>193929</v>
          </cell>
          <cell r="H57340">
            <v>44.75</v>
          </cell>
          <cell r="U57340">
            <v>1</v>
          </cell>
        </row>
        <row r="57341">
          <cell r="A57341">
            <v>191594</v>
          </cell>
          <cell r="H57341">
            <v>2340</v>
          </cell>
          <cell r="U57341">
            <v>1</v>
          </cell>
        </row>
        <row r="57342">
          <cell r="A57342">
            <v>193725</v>
          </cell>
          <cell r="H57342">
            <v>469.12</v>
          </cell>
          <cell r="U57342">
            <v>1</v>
          </cell>
        </row>
        <row r="57343">
          <cell r="A57343">
            <v>193725</v>
          </cell>
          <cell r="H57343">
            <v>617.28</v>
          </cell>
          <cell r="U57343">
            <v>1</v>
          </cell>
        </row>
        <row r="57344">
          <cell r="A57344">
            <v>193725</v>
          </cell>
          <cell r="H57344">
            <v>2548.08</v>
          </cell>
          <cell r="U57344">
            <v>1</v>
          </cell>
        </row>
        <row r="57345">
          <cell r="A57345">
            <v>193725</v>
          </cell>
          <cell r="H57345">
            <v>1827.12</v>
          </cell>
          <cell r="U57345">
            <v>1</v>
          </cell>
        </row>
        <row r="57346">
          <cell r="A57346">
            <v>190854</v>
          </cell>
          <cell r="H57346">
            <v>2280</v>
          </cell>
          <cell r="U57346">
            <v>1</v>
          </cell>
        </row>
        <row r="57347">
          <cell r="A57347">
            <v>190854</v>
          </cell>
          <cell r="H57347">
            <v>229.22</v>
          </cell>
          <cell r="U57347">
            <v>1</v>
          </cell>
        </row>
        <row r="57348">
          <cell r="A57348">
            <v>191007</v>
          </cell>
          <cell r="H57348">
            <v>10902.78</v>
          </cell>
          <cell r="U57348">
            <v>1</v>
          </cell>
        </row>
        <row r="57349">
          <cell r="A57349">
            <v>191007</v>
          </cell>
          <cell r="H57349">
            <v>2977.7</v>
          </cell>
          <cell r="U57349">
            <v>1</v>
          </cell>
        </row>
        <row r="57350">
          <cell r="A57350">
            <v>191007</v>
          </cell>
          <cell r="H57350">
            <v>3886.36</v>
          </cell>
          <cell r="U57350">
            <v>1</v>
          </cell>
        </row>
        <row r="57351">
          <cell r="A57351">
            <v>191007</v>
          </cell>
          <cell r="H57351">
            <v>3729.6</v>
          </cell>
          <cell r="U57351">
            <v>1</v>
          </cell>
        </row>
        <row r="57352">
          <cell r="A57352">
            <v>191007</v>
          </cell>
          <cell r="H57352">
            <v>7040.73</v>
          </cell>
          <cell r="U57352">
            <v>1</v>
          </cell>
        </row>
        <row r="57353">
          <cell r="A57353">
            <v>191007</v>
          </cell>
          <cell r="H57353">
            <v>2936.01</v>
          </cell>
          <cell r="U57353">
            <v>1</v>
          </cell>
        </row>
        <row r="57354">
          <cell r="A57354">
            <v>191007</v>
          </cell>
          <cell r="H57354">
            <v>4229</v>
          </cell>
          <cell r="U57354">
            <v>1</v>
          </cell>
        </row>
        <row r="57355">
          <cell r="A57355">
            <v>191007</v>
          </cell>
          <cell r="H57355">
            <v>211.44</v>
          </cell>
          <cell r="U57355">
            <v>1</v>
          </cell>
        </row>
        <row r="57356">
          <cell r="A57356">
            <v>191007</v>
          </cell>
          <cell r="H57356">
            <v>2305.44</v>
          </cell>
          <cell r="U57356">
            <v>1</v>
          </cell>
        </row>
        <row r="57357">
          <cell r="A57357">
            <v>191007</v>
          </cell>
          <cell r="H57357">
            <v>597.67999999999995</v>
          </cell>
          <cell r="U57357">
            <v>1</v>
          </cell>
        </row>
        <row r="57358">
          <cell r="A57358">
            <v>191007</v>
          </cell>
          <cell r="H57358">
            <v>2249.73</v>
          </cell>
          <cell r="U57358">
            <v>1</v>
          </cell>
        </row>
        <row r="57359">
          <cell r="A57359">
            <v>194284</v>
          </cell>
          <cell r="H57359">
            <v>9120</v>
          </cell>
          <cell r="U57359">
            <v>1</v>
          </cell>
        </row>
        <row r="57360">
          <cell r="A57360">
            <v>194284</v>
          </cell>
          <cell r="H57360">
            <v>167</v>
          </cell>
          <cell r="U57360">
            <v>1</v>
          </cell>
        </row>
        <row r="57361">
          <cell r="A57361">
            <v>101219</v>
          </cell>
          <cell r="H57361">
            <v>756</v>
          </cell>
          <cell r="U57361">
            <v>1</v>
          </cell>
        </row>
        <row r="57362">
          <cell r="A57362">
            <v>800237</v>
          </cell>
          <cell r="H57362">
            <v>5520</v>
          </cell>
          <cell r="U57362">
            <v>1</v>
          </cell>
        </row>
        <row r="57363">
          <cell r="A57363">
            <v>193725</v>
          </cell>
          <cell r="H57363">
            <v>405</v>
          </cell>
          <cell r="U57363">
            <v>1</v>
          </cell>
        </row>
        <row r="57364">
          <cell r="A57364">
            <v>193471</v>
          </cell>
          <cell r="H57364">
            <v>1590</v>
          </cell>
          <cell r="U57364">
            <v>1</v>
          </cell>
        </row>
        <row r="57365">
          <cell r="A57365">
            <v>501732</v>
          </cell>
          <cell r="H57365">
            <v>3600</v>
          </cell>
          <cell r="U57365">
            <v>1</v>
          </cell>
        </row>
        <row r="57366">
          <cell r="A57366">
            <v>100926</v>
          </cell>
          <cell r="H57366">
            <v>203.75</v>
          </cell>
          <cell r="U57366">
            <v>1</v>
          </cell>
        </row>
        <row r="57367">
          <cell r="A57367">
            <v>100926</v>
          </cell>
          <cell r="H57367">
            <v>19012.8</v>
          </cell>
          <cell r="U57367">
            <v>1</v>
          </cell>
        </row>
        <row r="57368">
          <cell r="A57368">
            <v>100762</v>
          </cell>
          <cell r="H57368">
            <v>262.5</v>
          </cell>
          <cell r="U57368">
            <v>1</v>
          </cell>
        </row>
        <row r="57369">
          <cell r="A57369">
            <v>100762</v>
          </cell>
          <cell r="H57369">
            <v>14400</v>
          </cell>
          <cell r="U57369">
            <v>1</v>
          </cell>
        </row>
        <row r="57370">
          <cell r="A57370" t="str">
            <v>A60646</v>
          </cell>
          <cell r="H57370">
            <v>3835.2</v>
          </cell>
          <cell r="U57370">
            <v>1</v>
          </cell>
        </row>
        <row r="57371">
          <cell r="A57371">
            <v>100132</v>
          </cell>
          <cell r="H57371">
            <v>3120</v>
          </cell>
          <cell r="U57371">
            <v>1</v>
          </cell>
        </row>
        <row r="57372">
          <cell r="A57372">
            <v>100970</v>
          </cell>
          <cell r="H57372">
            <v>3120</v>
          </cell>
          <cell r="U57372">
            <v>1</v>
          </cell>
        </row>
        <row r="57373">
          <cell r="A57373">
            <v>101218</v>
          </cell>
          <cell r="H57373">
            <v>11592</v>
          </cell>
          <cell r="U57373">
            <v>1</v>
          </cell>
        </row>
        <row r="57374">
          <cell r="A57374">
            <v>192435</v>
          </cell>
          <cell r="H57374">
            <v>9600</v>
          </cell>
          <cell r="U57374">
            <v>1</v>
          </cell>
        </row>
        <row r="57375">
          <cell r="A57375">
            <v>193607</v>
          </cell>
          <cell r="H57375">
            <v>1551</v>
          </cell>
          <cell r="U57375">
            <v>1</v>
          </cell>
        </row>
        <row r="57376">
          <cell r="A57376">
            <v>193607</v>
          </cell>
          <cell r="H57376">
            <v>1200</v>
          </cell>
          <cell r="U57376">
            <v>1</v>
          </cell>
        </row>
        <row r="57377">
          <cell r="A57377">
            <v>101217</v>
          </cell>
          <cell r="H57377">
            <v>3060</v>
          </cell>
          <cell r="U57377">
            <v>1</v>
          </cell>
        </row>
        <row r="57378">
          <cell r="A57378">
            <v>193607</v>
          </cell>
          <cell r="H57378">
            <v>3060</v>
          </cell>
          <cell r="U57378">
            <v>1</v>
          </cell>
        </row>
        <row r="57379">
          <cell r="A57379">
            <v>193076</v>
          </cell>
          <cell r="H57379">
            <v>1232</v>
          </cell>
          <cell r="U57379">
            <v>1</v>
          </cell>
        </row>
        <row r="57380">
          <cell r="A57380">
            <v>502204</v>
          </cell>
          <cell r="H57380">
            <v>4794</v>
          </cell>
          <cell r="U57380">
            <v>1</v>
          </cell>
        </row>
        <row r="57381">
          <cell r="A57381">
            <v>190027</v>
          </cell>
          <cell r="H57381">
            <v>1917.6</v>
          </cell>
          <cell r="U57381">
            <v>1</v>
          </cell>
        </row>
        <row r="57382">
          <cell r="A57382">
            <v>190027</v>
          </cell>
          <cell r="H57382">
            <v>3835.2</v>
          </cell>
          <cell r="U57382">
            <v>1</v>
          </cell>
        </row>
        <row r="57383">
          <cell r="A57383">
            <v>190027</v>
          </cell>
          <cell r="H57383">
            <v>3835.2</v>
          </cell>
          <cell r="U57383">
            <v>1</v>
          </cell>
        </row>
        <row r="57384">
          <cell r="A57384">
            <v>193726</v>
          </cell>
          <cell r="H57384">
            <v>2631.12</v>
          </cell>
          <cell r="U57384">
            <v>1</v>
          </cell>
        </row>
        <row r="57385">
          <cell r="A57385">
            <v>190428</v>
          </cell>
          <cell r="H57385">
            <v>600</v>
          </cell>
          <cell r="U57385">
            <v>1</v>
          </cell>
        </row>
        <row r="57386">
          <cell r="A57386">
            <v>190428</v>
          </cell>
          <cell r="H57386">
            <v>125</v>
          </cell>
          <cell r="U57386">
            <v>1</v>
          </cell>
        </row>
        <row r="57387">
          <cell r="A57387">
            <v>190428</v>
          </cell>
          <cell r="H57387">
            <v>760</v>
          </cell>
          <cell r="U57387">
            <v>1</v>
          </cell>
        </row>
        <row r="57388">
          <cell r="A57388">
            <v>101047</v>
          </cell>
          <cell r="H57388">
            <v>8316</v>
          </cell>
          <cell r="U57388">
            <v>1</v>
          </cell>
        </row>
        <row r="57389">
          <cell r="A57389">
            <v>500743</v>
          </cell>
          <cell r="H57389">
            <v>100.8</v>
          </cell>
          <cell r="U57389">
            <v>1</v>
          </cell>
        </row>
        <row r="57390">
          <cell r="A57390">
            <v>193726</v>
          </cell>
          <cell r="H57390">
            <v>5262.24</v>
          </cell>
          <cell r="U57390">
            <v>1</v>
          </cell>
        </row>
        <row r="57391">
          <cell r="A57391" t="str">
            <v>A63295</v>
          </cell>
          <cell r="H57391">
            <v>1060</v>
          </cell>
          <cell r="U57391">
            <v>1</v>
          </cell>
        </row>
        <row r="57392">
          <cell r="A57392" t="str">
            <v>A63295</v>
          </cell>
          <cell r="H57392">
            <v>75.55</v>
          </cell>
          <cell r="U57392">
            <v>1</v>
          </cell>
        </row>
        <row r="57393">
          <cell r="A57393" t="str">
            <v>A63235</v>
          </cell>
          <cell r="H57393">
            <v>636</v>
          </cell>
          <cell r="U57393">
            <v>1</v>
          </cell>
        </row>
        <row r="57394">
          <cell r="A57394">
            <v>102411</v>
          </cell>
          <cell r="H57394">
            <v>2136</v>
          </cell>
          <cell r="U57394">
            <v>1</v>
          </cell>
        </row>
        <row r="57395">
          <cell r="A57395">
            <v>191535</v>
          </cell>
          <cell r="H57395">
            <v>3528</v>
          </cell>
          <cell r="U57395">
            <v>1</v>
          </cell>
        </row>
        <row r="57396">
          <cell r="A57396" t="str">
            <v>A63207</v>
          </cell>
          <cell r="H57396">
            <v>517</v>
          </cell>
          <cell r="U57396">
            <v>1</v>
          </cell>
        </row>
        <row r="57397">
          <cell r="A57397" t="str">
            <v>A63207</v>
          </cell>
          <cell r="H57397">
            <v>1440</v>
          </cell>
          <cell r="U57397">
            <v>1</v>
          </cell>
        </row>
        <row r="57398">
          <cell r="A57398" t="str">
            <v>A63207</v>
          </cell>
          <cell r="H57398">
            <v>88.75</v>
          </cell>
          <cell r="U57398">
            <v>1</v>
          </cell>
        </row>
        <row r="57399">
          <cell r="A57399">
            <v>101219</v>
          </cell>
          <cell r="H57399">
            <v>151.19999999999999</v>
          </cell>
          <cell r="U57399">
            <v>1</v>
          </cell>
        </row>
        <row r="57400">
          <cell r="A57400">
            <v>101219</v>
          </cell>
          <cell r="H57400">
            <v>50.4</v>
          </cell>
          <cell r="U57400">
            <v>1</v>
          </cell>
        </row>
        <row r="57401">
          <cell r="A57401">
            <v>101219</v>
          </cell>
          <cell r="H57401">
            <v>50.4</v>
          </cell>
          <cell r="U57401">
            <v>1</v>
          </cell>
        </row>
        <row r="57402">
          <cell r="A57402">
            <v>101219</v>
          </cell>
          <cell r="H57402">
            <v>50.4</v>
          </cell>
          <cell r="U57402">
            <v>1</v>
          </cell>
        </row>
        <row r="57403">
          <cell r="A57403">
            <v>101219</v>
          </cell>
          <cell r="H57403">
            <v>50.4</v>
          </cell>
          <cell r="U57403">
            <v>1</v>
          </cell>
        </row>
        <row r="57404">
          <cell r="A57404">
            <v>190537</v>
          </cell>
          <cell r="H57404">
            <v>14400</v>
          </cell>
          <cell r="U57404">
            <v>1</v>
          </cell>
        </row>
        <row r="57405">
          <cell r="A57405">
            <v>193403</v>
          </cell>
          <cell r="H57405">
            <v>1660.96</v>
          </cell>
          <cell r="U57405">
            <v>1</v>
          </cell>
        </row>
        <row r="57406">
          <cell r="A57406">
            <v>101218</v>
          </cell>
          <cell r="H57406">
            <v>50.4</v>
          </cell>
          <cell r="U57406">
            <v>1</v>
          </cell>
        </row>
        <row r="57407">
          <cell r="A57407">
            <v>101218</v>
          </cell>
          <cell r="H57407">
            <v>100.8</v>
          </cell>
          <cell r="U57407">
            <v>1</v>
          </cell>
        </row>
        <row r="57408">
          <cell r="A57408">
            <v>101218</v>
          </cell>
          <cell r="H57408">
            <v>252</v>
          </cell>
          <cell r="U57408">
            <v>1</v>
          </cell>
        </row>
        <row r="57409">
          <cell r="A57409">
            <v>191769</v>
          </cell>
          <cell r="H57409">
            <v>1453.34</v>
          </cell>
          <cell r="U57409">
            <v>1</v>
          </cell>
        </row>
        <row r="57410">
          <cell r="A57410">
            <v>101218</v>
          </cell>
          <cell r="H57410">
            <v>352.8</v>
          </cell>
          <cell r="U57410">
            <v>1</v>
          </cell>
        </row>
        <row r="57411">
          <cell r="A57411">
            <v>192599</v>
          </cell>
          <cell r="H57411">
            <v>2076</v>
          </cell>
          <cell r="U57411">
            <v>1</v>
          </cell>
        </row>
        <row r="57412">
          <cell r="A57412">
            <v>101217</v>
          </cell>
          <cell r="H57412">
            <v>50.4</v>
          </cell>
          <cell r="U57412">
            <v>1</v>
          </cell>
        </row>
        <row r="57413">
          <cell r="A57413">
            <v>101217</v>
          </cell>
          <cell r="H57413">
            <v>100.8</v>
          </cell>
          <cell r="U57413">
            <v>1</v>
          </cell>
        </row>
        <row r="57414">
          <cell r="A57414">
            <v>101217</v>
          </cell>
          <cell r="H57414">
            <v>100.8</v>
          </cell>
          <cell r="U57414">
            <v>1</v>
          </cell>
        </row>
        <row r="57415">
          <cell r="A57415">
            <v>101217</v>
          </cell>
          <cell r="H57415">
            <v>1058.4000000000001</v>
          </cell>
          <cell r="U57415">
            <v>1</v>
          </cell>
        </row>
        <row r="57416">
          <cell r="A57416">
            <v>900333</v>
          </cell>
          <cell r="H57416">
            <v>403.2</v>
          </cell>
          <cell r="U57416">
            <v>1</v>
          </cell>
        </row>
        <row r="57417">
          <cell r="A57417">
            <v>900333</v>
          </cell>
          <cell r="H57417">
            <v>504</v>
          </cell>
          <cell r="U57417">
            <v>1</v>
          </cell>
        </row>
        <row r="57418">
          <cell r="A57418">
            <v>500743</v>
          </cell>
          <cell r="H57418">
            <v>151.19999999999999</v>
          </cell>
          <cell r="U57418">
            <v>1</v>
          </cell>
        </row>
        <row r="57419">
          <cell r="A57419">
            <v>190588</v>
          </cell>
          <cell r="H57419">
            <v>2283.8200000000002</v>
          </cell>
          <cell r="U57419">
            <v>1</v>
          </cell>
        </row>
        <row r="57420">
          <cell r="A57420">
            <v>192996</v>
          </cell>
          <cell r="H57420">
            <v>2906.68</v>
          </cell>
          <cell r="U57420">
            <v>1</v>
          </cell>
        </row>
        <row r="57421">
          <cell r="A57421">
            <v>101221</v>
          </cell>
          <cell r="H57421">
            <v>856.8</v>
          </cell>
          <cell r="U57421">
            <v>1</v>
          </cell>
        </row>
        <row r="57422">
          <cell r="A57422">
            <v>192296</v>
          </cell>
          <cell r="H57422">
            <v>1620</v>
          </cell>
          <cell r="U57422">
            <v>1</v>
          </cell>
        </row>
        <row r="57423">
          <cell r="A57423">
            <v>100596</v>
          </cell>
          <cell r="H57423">
            <v>50.4</v>
          </cell>
          <cell r="U57423">
            <v>1</v>
          </cell>
        </row>
        <row r="57424">
          <cell r="A57424">
            <v>100596</v>
          </cell>
          <cell r="H57424">
            <v>50.4</v>
          </cell>
          <cell r="U57424">
            <v>1</v>
          </cell>
        </row>
        <row r="57425">
          <cell r="A57425">
            <v>100596</v>
          </cell>
          <cell r="H57425">
            <v>100.8</v>
          </cell>
          <cell r="U57425">
            <v>1</v>
          </cell>
        </row>
        <row r="57426">
          <cell r="A57426">
            <v>100596</v>
          </cell>
          <cell r="H57426">
            <v>100.8</v>
          </cell>
          <cell r="U57426">
            <v>1</v>
          </cell>
        </row>
        <row r="57427">
          <cell r="A57427">
            <v>100596</v>
          </cell>
          <cell r="H57427">
            <v>856.8</v>
          </cell>
          <cell r="U57427">
            <v>1</v>
          </cell>
        </row>
        <row r="57428">
          <cell r="A57428">
            <v>194661</v>
          </cell>
          <cell r="H57428">
            <v>2906.68</v>
          </cell>
          <cell r="U57428">
            <v>1</v>
          </cell>
        </row>
        <row r="57429">
          <cell r="A57429">
            <v>191879</v>
          </cell>
          <cell r="H57429">
            <v>103.81</v>
          </cell>
          <cell r="U57429">
            <v>1</v>
          </cell>
        </row>
        <row r="57430">
          <cell r="A57430">
            <v>192543</v>
          </cell>
          <cell r="H57430">
            <v>2076.1999999999998</v>
          </cell>
          <cell r="U57430">
            <v>1</v>
          </cell>
        </row>
        <row r="57431">
          <cell r="A57431" t="str">
            <v>A63297</v>
          </cell>
          <cell r="H57431">
            <v>900</v>
          </cell>
          <cell r="U57431">
            <v>1</v>
          </cell>
        </row>
        <row r="57432">
          <cell r="A57432">
            <v>191822</v>
          </cell>
          <cell r="H57432">
            <v>16280</v>
          </cell>
          <cell r="U57432">
            <v>1</v>
          </cell>
        </row>
        <row r="57433">
          <cell r="A57433">
            <v>100175</v>
          </cell>
          <cell r="H57433">
            <v>17046</v>
          </cell>
          <cell r="U57433">
            <v>1</v>
          </cell>
        </row>
        <row r="57434">
          <cell r="A57434">
            <v>191394</v>
          </cell>
          <cell r="H57434">
            <v>2880</v>
          </cell>
          <cell r="U57434">
            <v>1</v>
          </cell>
        </row>
        <row r="57435">
          <cell r="A57435">
            <v>500928</v>
          </cell>
          <cell r="H57435">
            <v>50.4</v>
          </cell>
          <cell r="U57435">
            <v>1</v>
          </cell>
        </row>
        <row r="57436">
          <cell r="A57436">
            <v>500928</v>
          </cell>
          <cell r="H57436">
            <v>100.8</v>
          </cell>
          <cell r="U57436">
            <v>1</v>
          </cell>
        </row>
        <row r="57437">
          <cell r="A57437">
            <v>900039</v>
          </cell>
          <cell r="H57437">
            <v>50.4</v>
          </cell>
          <cell r="U57437">
            <v>1</v>
          </cell>
        </row>
        <row r="57438">
          <cell r="A57438">
            <v>900039</v>
          </cell>
          <cell r="H57438">
            <v>100.8</v>
          </cell>
          <cell r="U57438">
            <v>1</v>
          </cell>
        </row>
        <row r="57439">
          <cell r="A57439">
            <v>191425</v>
          </cell>
          <cell r="H57439">
            <v>2496</v>
          </cell>
          <cell r="U57439">
            <v>1</v>
          </cell>
        </row>
        <row r="57440">
          <cell r="A57440">
            <v>191425</v>
          </cell>
          <cell r="H57440">
            <v>78.75</v>
          </cell>
          <cell r="U57440">
            <v>1</v>
          </cell>
        </row>
        <row r="57441">
          <cell r="A57441">
            <v>190134</v>
          </cell>
          <cell r="H57441">
            <v>960</v>
          </cell>
          <cell r="U57441">
            <v>1</v>
          </cell>
        </row>
        <row r="57442">
          <cell r="A57442">
            <v>191594</v>
          </cell>
          <cell r="H57442">
            <v>1820</v>
          </cell>
          <cell r="U57442">
            <v>1</v>
          </cell>
        </row>
        <row r="57443">
          <cell r="A57443" t="str">
            <v>A01957</v>
          </cell>
          <cell r="H57443">
            <v>1680</v>
          </cell>
          <cell r="U57443">
            <v>1</v>
          </cell>
        </row>
        <row r="57444">
          <cell r="A57444" t="str">
            <v>A63092</v>
          </cell>
          <cell r="H57444">
            <v>131.25</v>
          </cell>
          <cell r="U57444">
            <v>1</v>
          </cell>
        </row>
        <row r="57445">
          <cell r="A57445" t="str">
            <v>A60646</v>
          </cell>
          <cell r="H57445">
            <v>383.52</v>
          </cell>
          <cell r="U57445">
            <v>1</v>
          </cell>
        </row>
        <row r="57446">
          <cell r="A57446" t="str">
            <v>A60646</v>
          </cell>
          <cell r="H57446">
            <v>16107.84</v>
          </cell>
          <cell r="U57446">
            <v>1</v>
          </cell>
        </row>
        <row r="57447">
          <cell r="A57447">
            <v>191965</v>
          </cell>
          <cell r="H57447">
            <v>24983.759999999998</v>
          </cell>
          <cell r="U57447">
            <v>1</v>
          </cell>
        </row>
        <row r="57448">
          <cell r="A57448">
            <v>192900</v>
          </cell>
          <cell r="H57448">
            <v>3321.92</v>
          </cell>
          <cell r="U57448">
            <v>1</v>
          </cell>
        </row>
        <row r="57449">
          <cell r="A57449" t="str">
            <v>A63303</v>
          </cell>
          <cell r="H57449">
            <v>4608</v>
          </cell>
          <cell r="U57449">
            <v>1</v>
          </cell>
        </row>
        <row r="57450">
          <cell r="A57450" t="str">
            <v>A63303</v>
          </cell>
          <cell r="H57450">
            <v>226.8</v>
          </cell>
          <cell r="U57450">
            <v>1</v>
          </cell>
        </row>
        <row r="57451">
          <cell r="A57451">
            <v>191919</v>
          </cell>
          <cell r="H57451">
            <v>3720</v>
          </cell>
          <cell r="U57451">
            <v>1</v>
          </cell>
        </row>
        <row r="57452">
          <cell r="A57452">
            <v>102488</v>
          </cell>
          <cell r="H57452">
            <v>1035</v>
          </cell>
          <cell r="U57452">
            <v>1</v>
          </cell>
        </row>
        <row r="57453">
          <cell r="A57453">
            <v>102488</v>
          </cell>
          <cell r="H57453">
            <v>276</v>
          </cell>
          <cell r="U57453">
            <v>1</v>
          </cell>
        </row>
        <row r="57454">
          <cell r="A57454">
            <v>102488</v>
          </cell>
          <cell r="H57454">
            <v>759</v>
          </cell>
          <cell r="U57454">
            <v>1</v>
          </cell>
        </row>
        <row r="57455">
          <cell r="A57455">
            <v>102488</v>
          </cell>
          <cell r="H57455">
            <v>316.25</v>
          </cell>
          <cell r="U57455">
            <v>1</v>
          </cell>
        </row>
        <row r="57456">
          <cell r="A57456">
            <v>102488</v>
          </cell>
          <cell r="H57456">
            <v>407.2</v>
          </cell>
          <cell r="U57456">
            <v>1</v>
          </cell>
        </row>
        <row r="57457">
          <cell r="A57457">
            <v>102488</v>
          </cell>
          <cell r="H57457">
            <v>407.2</v>
          </cell>
          <cell r="U57457">
            <v>1</v>
          </cell>
        </row>
        <row r="57458">
          <cell r="A57458">
            <v>102488</v>
          </cell>
          <cell r="H57458">
            <v>407.2</v>
          </cell>
          <cell r="U57458">
            <v>1</v>
          </cell>
        </row>
        <row r="57459">
          <cell r="A57459">
            <v>102488</v>
          </cell>
          <cell r="H57459">
            <v>6072</v>
          </cell>
          <cell r="U57459">
            <v>1</v>
          </cell>
        </row>
        <row r="57460">
          <cell r="A57460">
            <v>102488</v>
          </cell>
          <cell r="H57460">
            <v>966</v>
          </cell>
          <cell r="U57460">
            <v>1</v>
          </cell>
        </row>
        <row r="57461">
          <cell r="A57461">
            <v>102488</v>
          </cell>
          <cell r="H57461">
            <v>628.04999999999995</v>
          </cell>
          <cell r="U57461">
            <v>1</v>
          </cell>
        </row>
        <row r="57462">
          <cell r="A57462">
            <v>102488</v>
          </cell>
          <cell r="H57462">
            <v>241.75</v>
          </cell>
          <cell r="U57462">
            <v>1</v>
          </cell>
        </row>
        <row r="57463">
          <cell r="A57463">
            <v>102488</v>
          </cell>
          <cell r="H57463">
            <v>1152.5999999999999</v>
          </cell>
          <cell r="U57463">
            <v>1</v>
          </cell>
        </row>
        <row r="57464">
          <cell r="A57464">
            <v>102488</v>
          </cell>
          <cell r="H57464">
            <v>960.5</v>
          </cell>
          <cell r="U57464">
            <v>1</v>
          </cell>
        </row>
        <row r="57465">
          <cell r="A57465">
            <v>502327</v>
          </cell>
          <cell r="H57465">
            <v>6720</v>
          </cell>
          <cell r="U57465">
            <v>1</v>
          </cell>
        </row>
        <row r="57466">
          <cell r="A57466">
            <v>500021</v>
          </cell>
          <cell r="H57466">
            <v>7056</v>
          </cell>
          <cell r="U57466">
            <v>1</v>
          </cell>
        </row>
        <row r="57467">
          <cell r="A57467" t="str">
            <v>A01957</v>
          </cell>
          <cell r="H57467">
            <v>2408</v>
          </cell>
          <cell r="U57467">
            <v>1</v>
          </cell>
        </row>
        <row r="57468">
          <cell r="A57468" t="str">
            <v>A58721</v>
          </cell>
          <cell r="H57468">
            <v>860</v>
          </cell>
          <cell r="U57468">
            <v>1</v>
          </cell>
        </row>
        <row r="57469">
          <cell r="A57469">
            <v>101777</v>
          </cell>
          <cell r="H57469">
            <v>168.42</v>
          </cell>
          <cell r="U57469">
            <v>1</v>
          </cell>
        </row>
        <row r="57470">
          <cell r="A57470">
            <v>101777</v>
          </cell>
          <cell r="H57470">
            <v>168.42</v>
          </cell>
          <cell r="U57470">
            <v>1</v>
          </cell>
        </row>
        <row r="57471">
          <cell r="A57471">
            <v>101777</v>
          </cell>
          <cell r="H57471">
            <v>448.53</v>
          </cell>
          <cell r="U57471">
            <v>1</v>
          </cell>
        </row>
        <row r="57472">
          <cell r="A57472">
            <v>101777</v>
          </cell>
          <cell r="H57472">
            <v>448.53</v>
          </cell>
          <cell r="U57472">
            <v>1</v>
          </cell>
        </row>
        <row r="57473">
          <cell r="A57473">
            <v>101777</v>
          </cell>
          <cell r="H57473">
            <v>257.13</v>
          </cell>
          <cell r="U57473">
            <v>1</v>
          </cell>
        </row>
        <row r="57474">
          <cell r="A57474" t="str">
            <v>A16856</v>
          </cell>
          <cell r="H57474">
            <v>6889</v>
          </cell>
          <cell r="U57474">
            <v>1</v>
          </cell>
        </row>
        <row r="57475">
          <cell r="A57475">
            <v>101897</v>
          </cell>
          <cell r="H57475">
            <v>3623.65</v>
          </cell>
          <cell r="U57475">
            <v>1</v>
          </cell>
        </row>
        <row r="57476">
          <cell r="A57476">
            <v>194538</v>
          </cell>
          <cell r="H57476">
            <v>376.76</v>
          </cell>
          <cell r="U57476">
            <v>1</v>
          </cell>
        </row>
        <row r="57477">
          <cell r="A57477">
            <v>194538</v>
          </cell>
          <cell r="H57477">
            <v>1167.6400000000001</v>
          </cell>
          <cell r="U57477">
            <v>1</v>
          </cell>
        </row>
        <row r="57478">
          <cell r="A57478" t="str">
            <v>A61096</v>
          </cell>
          <cell r="H57478">
            <v>708</v>
          </cell>
          <cell r="U57478">
            <v>1</v>
          </cell>
        </row>
        <row r="57479">
          <cell r="A57479">
            <v>500928</v>
          </cell>
          <cell r="H57479">
            <v>1310.4000000000001</v>
          </cell>
          <cell r="U57479">
            <v>1</v>
          </cell>
        </row>
        <row r="57480">
          <cell r="A57480" t="str">
            <v>A63209</v>
          </cell>
          <cell r="H57480">
            <v>503</v>
          </cell>
          <cell r="U57480">
            <v>1</v>
          </cell>
        </row>
        <row r="57481">
          <cell r="A57481" t="str">
            <v>A63209</v>
          </cell>
          <cell r="H57481">
            <v>1234.75</v>
          </cell>
          <cell r="U57481">
            <v>1</v>
          </cell>
        </row>
        <row r="57482">
          <cell r="A57482" t="str">
            <v>A63209</v>
          </cell>
          <cell r="H57482">
            <v>62.25</v>
          </cell>
          <cell r="U57482">
            <v>1</v>
          </cell>
        </row>
        <row r="57483">
          <cell r="A57483">
            <v>192052</v>
          </cell>
          <cell r="H57483">
            <v>3198</v>
          </cell>
          <cell r="U57483">
            <v>1</v>
          </cell>
        </row>
        <row r="57484">
          <cell r="A57484">
            <v>102418</v>
          </cell>
          <cell r="H57484">
            <v>86.4</v>
          </cell>
          <cell r="U57484">
            <v>1</v>
          </cell>
        </row>
        <row r="57485">
          <cell r="A57485">
            <v>102418</v>
          </cell>
          <cell r="H57485">
            <v>942</v>
          </cell>
          <cell r="U57485">
            <v>1</v>
          </cell>
        </row>
        <row r="57486">
          <cell r="A57486">
            <v>502943</v>
          </cell>
          <cell r="H57486">
            <v>129.6</v>
          </cell>
          <cell r="U57486">
            <v>1</v>
          </cell>
        </row>
        <row r="57487">
          <cell r="A57487">
            <v>502943</v>
          </cell>
          <cell r="H57487">
            <v>1413</v>
          </cell>
          <cell r="U57487">
            <v>1</v>
          </cell>
        </row>
        <row r="57488">
          <cell r="A57488">
            <v>191583</v>
          </cell>
          <cell r="H57488">
            <v>8010</v>
          </cell>
          <cell r="U57488">
            <v>1</v>
          </cell>
        </row>
        <row r="57489">
          <cell r="A57489" t="str">
            <v>A63120</v>
          </cell>
          <cell r="H57489">
            <v>708</v>
          </cell>
          <cell r="U57489">
            <v>1</v>
          </cell>
        </row>
        <row r="57490">
          <cell r="A57490">
            <v>192763</v>
          </cell>
          <cell r="H57490">
            <v>2420</v>
          </cell>
          <cell r="U57490">
            <v>1</v>
          </cell>
        </row>
        <row r="57491">
          <cell r="A57491">
            <v>192763</v>
          </cell>
          <cell r="H57491">
            <v>74</v>
          </cell>
          <cell r="U57491">
            <v>1</v>
          </cell>
        </row>
        <row r="57492">
          <cell r="A57492" t="str">
            <v>A62321</v>
          </cell>
          <cell r="H57492">
            <v>2976</v>
          </cell>
          <cell r="U57492">
            <v>1</v>
          </cell>
        </row>
        <row r="57493">
          <cell r="A57493" t="str">
            <v>A58620</v>
          </cell>
          <cell r="H57493">
            <v>1485</v>
          </cell>
          <cell r="U57493">
            <v>1</v>
          </cell>
        </row>
        <row r="57494">
          <cell r="A57494">
            <v>502078</v>
          </cell>
          <cell r="H57494">
            <v>24072</v>
          </cell>
          <cell r="U57494">
            <v>1</v>
          </cell>
        </row>
        <row r="57495">
          <cell r="A57495">
            <v>100925</v>
          </cell>
          <cell r="H57495">
            <v>1917.09</v>
          </cell>
          <cell r="U57495">
            <v>1</v>
          </cell>
        </row>
        <row r="57496">
          <cell r="A57496">
            <v>100925</v>
          </cell>
          <cell r="H57496">
            <v>8808.9500000000007</v>
          </cell>
          <cell r="U57496">
            <v>1</v>
          </cell>
        </row>
        <row r="57497">
          <cell r="A57497">
            <v>192293</v>
          </cell>
          <cell r="H57497">
            <v>6624</v>
          </cell>
          <cell r="U57497">
            <v>1</v>
          </cell>
        </row>
        <row r="57498">
          <cell r="A57498" t="str">
            <v>A63317</v>
          </cell>
          <cell r="H57498">
            <v>1391</v>
          </cell>
          <cell r="U57498">
            <v>1</v>
          </cell>
        </row>
        <row r="57499">
          <cell r="A57499" t="str">
            <v>A63316</v>
          </cell>
          <cell r="H57499">
            <v>940</v>
          </cell>
          <cell r="U57499">
            <v>1</v>
          </cell>
        </row>
        <row r="57500">
          <cell r="A57500">
            <v>192507</v>
          </cell>
          <cell r="H57500">
            <v>1776.84</v>
          </cell>
          <cell r="U57500">
            <v>1</v>
          </cell>
        </row>
        <row r="57501">
          <cell r="A57501" t="str">
            <v>A59788</v>
          </cell>
          <cell r="H57501">
            <v>130</v>
          </cell>
          <cell r="U57501">
            <v>1</v>
          </cell>
        </row>
        <row r="57502">
          <cell r="A57502">
            <v>100421</v>
          </cell>
          <cell r="H57502">
            <v>4000</v>
          </cell>
          <cell r="U57502">
            <v>1</v>
          </cell>
        </row>
        <row r="57503">
          <cell r="A57503">
            <v>502083</v>
          </cell>
          <cell r="H57503">
            <v>3510</v>
          </cell>
          <cell r="U57503">
            <v>1</v>
          </cell>
        </row>
        <row r="57504">
          <cell r="A57504">
            <v>502083</v>
          </cell>
          <cell r="H57504">
            <v>142.85</v>
          </cell>
          <cell r="U57504">
            <v>1</v>
          </cell>
        </row>
        <row r="57505">
          <cell r="A57505" t="str">
            <v>A59788</v>
          </cell>
          <cell r="H57505">
            <v>1950</v>
          </cell>
          <cell r="U57505">
            <v>1</v>
          </cell>
        </row>
        <row r="57506">
          <cell r="A57506">
            <v>101996</v>
          </cell>
          <cell r="H57506">
            <v>1040</v>
          </cell>
          <cell r="U57506">
            <v>1</v>
          </cell>
        </row>
        <row r="57507">
          <cell r="A57507" t="str">
            <v>A59788</v>
          </cell>
          <cell r="H57507">
            <v>1040</v>
          </cell>
          <cell r="U57507">
            <v>1</v>
          </cell>
        </row>
        <row r="57508">
          <cell r="A57508">
            <v>194636</v>
          </cell>
          <cell r="H57508">
            <v>10100</v>
          </cell>
          <cell r="U57508">
            <v>1</v>
          </cell>
        </row>
        <row r="57509">
          <cell r="A57509">
            <v>194636</v>
          </cell>
          <cell r="H57509">
            <v>517.67999999999995</v>
          </cell>
          <cell r="U57509">
            <v>1</v>
          </cell>
        </row>
        <row r="57510">
          <cell r="A57510">
            <v>193929</v>
          </cell>
          <cell r="H57510">
            <v>130.5</v>
          </cell>
          <cell r="U57510">
            <v>1</v>
          </cell>
        </row>
        <row r="57511">
          <cell r="A57511">
            <v>193929</v>
          </cell>
          <cell r="H57511">
            <v>40</v>
          </cell>
          <cell r="U57511">
            <v>1</v>
          </cell>
        </row>
        <row r="57512">
          <cell r="A57512">
            <v>193929</v>
          </cell>
          <cell r="H57512">
            <v>40</v>
          </cell>
          <cell r="U57512">
            <v>1</v>
          </cell>
        </row>
        <row r="57513">
          <cell r="A57513">
            <v>193929</v>
          </cell>
          <cell r="H57513">
            <v>90</v>
          </cell>
          <cell r="U57513">
            <v>1</v>
          </cell>
        </row>
        <row r="57514">
          <cell r="A57514">
            <v>193929</v>
          </cell>
          <cell r="H57514">
            <v>40</v>
          </cell>
          <cell r="U57514">
            <v>1</v>
          </cell>
        </row>
        <row r="57515">
          <cell r="A57515">
            <v>193929</v>
          </cell>
          <cell r="H57515">
            <v>396</v>
          </cell>
          <cell r="U57515">
            <v>1</v>
          </cell>
        </row>
        <row r="57516">
          <cell r="A57516">
            <v>193929</v>
          </cell>
          <cell r="H57516">
            <v>1370</v>
          </cell>
          <cell r="U57516">
            <v>1</v>
          </cell>
        </row>
        <row r="57517">
          <cell r="A57517">
            <v>193929</v>
          </cell>
          <cell r="H57517">
            <v>44.75</v>
          </cell>
          <cell r="U57517">
            <v>1</v>
          </cell>
        </row>
        <row r="57518">
          <cell r="A57518">
            <v>193929</v>
          </cell>
          <cell r="H57518">
            <v>240</v>
          </cell>
          <cell r="U57518">
            <v>1</v>
          </cell>
        </row>
        <row r="57519">
          <cell r="A57519">
            <v>193929</v>
          </cell>
          <cell r="H57519">
            <v>180</v>
          </cell>
          <cell r="U57519">
            <v>1</v>
          </cell>
        </row>
        <row r="57520">
          <cell r="A57520">
            <v>191751</v>
          </cell>
          <cell r="H57520">
            <v>7488</v>
          </cell>
          <cell r="U57520">
            <v>1</v>
          </cell>
        </row>
        <row r="57521">
          <cell r="A57521">
            <v>191751</v>
          </cell>
          <cell r="H57521">
            <v>125</v>
          </cell>
          <cell r="U57521">
            <v>1</v>
          </cell>
        </row>
        <row r="57522">
          <cell r="A57522" t="str">
            <v>A62218</v>
          </cell>
          <cell r="H57522">
            <v>473.63</v>
          </cell>
          <cell r="U57522">
            <v>1</v>
          </cell>
        </row>
        <row r="57523">
          <cell r="A57523" t="str">
            <v>A62218</v>
          </cell>
          <cell r="H57523">
            <v>10000</v>
          </cell>
          <cell r="U57523">
            <v>1</v>
          </cell>
        </row>
        <row r="57524">
          <cell r="A57524">
            <v>502065</v>
          </cell>
          <cell r="H57524">
            <v>31.21</v>
          </cell>
          <cell r="U57524">
            <v>1</v>
          </cell>
        </row>
        <row r="57525">
          <cell r="A57525">
            <v>502065</v>
          </cell>
          <cell r="H57525">
            <v>4464.46</v>
          </cell>
          <cell r="U57525">
            <v>1</v>
          </cell>
        </row>
        <row r="57526">
          <cell r="A57526">
            <v>502065</v>
          </cell>
          <cell r="H57526">
            <v>31.21</v>
          </cell>
          <cell r="U57526">
            <v>1</v>
          </cell>
        </row>
        <row r="57527">
          <cell r="A57527">
            <v>502065</v>
          </cell>
          <cell r="H57527">
            <v>6462.54</v>
          </cell>
          <cell r="U57527">
            <v>1</v>
          </cell>
        </row>
        <row r="57528">
          <cell r="A57528" t="str">
            <v>A61102</v>
          </cell>
          <cell r="H57528">
            <v>9000</v>
          </cell>
          <cell r="U57528">
            <v>1</v>
          </cell>
        </row>
        <row r="57529">
          <cell r="A57529" t="str">
            <v>A61102</v>
          </cell>
          <cell r="H57529">
            <v>192384</v>
          </cell>
          <cell r="U57529">
            <v>1</v>
          </cell>
        </row>
        <row r="57530">
          <cell r="A57530">
            <v>194156</v>
          </cell>
          <cell r="H57530">
            <v>91.9</v>
          </cell>
          <cell r="U57530">
            <v>1</v>
          </cell>
        </row>
        <row r="57531">
          <cell r="A57531">
            <v>194156</v>
          </cell>
          <cell r="H57531">
            <v>12900</v>
          </cell>
          <cell r="U57531">
            <v>1</v>
          </cell>
        </row>
        <row r="57532">
          <cell r="A57532">
            <v>193227</v>
          </cell>
          <cell r="H57532">
            <v>289723.15000000002</v>
          </cell>
          <cell r="U57532">
            <v>1</v>
          </cell>
        </row>
        <row r="57533">
          <cell r="A57533" t="str">
            <v>A63298</v>
          </cell>
          <cell r="H57533">
            <v>71404.850000000006</v>
          </cell>
          <cell r="U57533">
            <v>1</v>
          </cell>
        </row>
        <row r="57534">
          <cell r="A57534" t="str">
            <v>A63313</v>
          </cell>
          <cell r="H57534">
            <v>517</v>
          </cell>
          <cell r="U57534">
            <v>1</v>
          </cell>
        </row>
        <row r="57535">
          <cell r="A57535">
            <v>100167</v>
          </cell>
          <cell r="H57535">
            <v>18399.599999999999</v>
          </cell>
          <cell r="U57535">
            <v>1</v>
          </cell>
        </row>
        <row r="57536">
          <cell r="A57536">
            <v>100167</v>
          </cell>
          <cell r="H57536">
            <v>3600</v>
          </cell>
          <cell r="U57536">
            <v>1</v>
          </cell>
        </row>
        <row r="57537">
          <cell r="A57537" t="str">
            <v>A60159</v>
          </cell>
          <cell r="H57537">
            <v>3066.6</v>
          </cell>
          <cell r="U57537">
            <v>1</v>
          </cell>
        </row>
        <row r="57538">
          <cell r="A57538" t="str">
            <v>A60159</v>
          </cell>
          <cell r="H57538">
            <v>600</v>
          </cell>
          <cell r="U57538">
            <v>1</v>
          </cell>
        </row>
        <row r="57539">
          <cell r="A57539">
            <v>900042</v>
          </cell>
          <cell r="H57539">
            <v>6133.2</v>
          </cell>
          <cell r="U57539">
            <v>1</v>
          </cell>
        </row>
        <row r="57540">
          <cell r="A57540">
            <v>900042</v>
          </cell>
          <cell r="H57540">
            <v>1200</v>
          </cell>
          <cell r="U57540">
            <v>1</v>
          </cell>
        </row>
        <row r="57541">
          <cell r="A57541" t="str">
            <v>A60155</v>
          </cell>
          <cell r="H57541">
            <v>3066.6</v>
          </cell>
          <cell r="U57541">
            <v>1</v>
          </cell>
        </row>
        <row r="57542">
          <cell r="A57542" t="str">
            <v>A60155</v>
          </cell>
          <cell r="H57542">
            <v>600</v>
          </cell>
          <cell r="U57542">
            <v>1</v>
          </cell>
        </row>
        <row r="57543">
          <cell r="A57543">
            <v>191809</v>
          </cell>
          <cell r="H57543">
            <v>7728</v>
          </cell>
          <cell r="U57543">
            <v>1</v>
          </cell>
        </row>
        <row r="57544">
          <cell r="A57544" t="str">
            <v>A60900</v>
          </cell>
          <cell r="H57544">
            <v>5988</v>
          </cell>
          <cell r="U57544">
            <v>1</v>
          </cell>
        </row>
        <row r="57545">
          <cell r="A57545">
            <v>191432</v>
          </cell>
          <cell r="H57545">
            <v>1034</v>
          </cell>
          <cell r="U57545">
            <v>1</v>
          </cell>
        </row>
        <row r="57546">
          <cell r="A57546" t="str">
            <v>A61349</v>
          </cell>
          <cell r="H57546">
            <v>900</v>
          </cell>
          <cell r="U57546">
            <v>1</v>
          </cell>
        </row>
        <row r="57547">
          <cell r="A57547" t="str">
            <v>A61349</v>
          </cell>
          <cell r="H57547">
            <v>13500</v>
          </cell>
          <cell r="U57547">
            <v>1</v>
          </cell>
        </row>
        <row r="57548">
          <cell r="A57548">
            <v>101484</v>
          </cell>
          <cell r="H57548">
            <v>1560</v>
          </cell>
          <cell r="U57548">
            <v>1</v>
          </cell>
        </row>
        <row r="57549">
          <cell r="A57549">
            <v>102605</v>
          </cell>
          <cell r="H57549">
            <v>3780</v>
          </cell>
          <cell r="U57549">
            <v>1</v>
          </cell>
        </row>
        <row r="57550">
          <cell r="A57550" t="str">
            <v>A60303</v>
          </cell>
          <cell r="H57550">
            <v>2640</v>
          </cell>
          <cell r="U57550">
            <v>1</v>
          </cell>
        </row>
        <row r="57551">
          <cell r="A57551">
            <v>192742</v>
          </cell>
          <cell r="H57551">
            <v>11880</v>
          </cell>
          <cell r="U57551">
            <v>1</v>
          </cell>
        </row>
        <row r="57552">
          <cell r="A57552">
            <v>193016</v>
          </cell>
          <cell r="H57552">
            <v>9360</v>
          </cell>
          <cell r="U57552">
            <v>1</v>
          </cell>
        </row>
        <row r="57553">
          <cell r="A57553">
            <v>194158</v>
          </cell>
          <cell r="H57553">
            <v>6800.64</v>
          </cell>
          <cell r="U57553">
            <v>1</v>
          </cell>
        </row>
        <row r="57554">
          <cell r="A57554">
            <v>101034</v>
          </cell>
          <cell r="H57554">
            <v>21252</v>
          </cell>
          <cell r="U57554">
            <v>1</v>
          </cell>
        </row>
        <row r="57555">
          <cell r="A57555">
            <v>193066</v>
          </cell>
          <cell r="H57555">
            <v>14451.36</v>
          </cell>
          <cell r="U57555">
            <v>1</v>
          </cell>
        </row>
        <row r="57556">
          <cell r="A57556">
            <v>900233</v>
          </cell>
          <cell r="H57556">
            <v>3924</v>
          </cell>
          <cell r="U57556">
            <v>1</v>
          </cell>
        </row>
        <row r="57557">
          <cell r="A57557">
            <v>101555</v>
          </cell>
          <cell r="H57557">
            <v>13940</v>
          </cell>
          <cell r="U57557">
            <v>1</v>
          </cell>
        </row>
        <row r="57558">
          <cell r="A57558" t="str">
            <v>A60517</v>
          </cell>
          <cell r="H57558">
            <v>18333</v>
          </cell>
          <cell r="U57558">
            <v>1</v>
          </cell>
        </row>
        <row r="57559">
          <cell r="A57559">
            <v>192960</v>
          </cell>
          <cell r="H57559">
            <v>550</v>
          </cell>
          <cell r="U57559">
            <v>1</v>
          </cell>
        </row>
        <row r="57560">
          <cell r="A57560">
            <v>194572</v>
          </cell>
          <cell r="H57560">
            <v>312</v>
          </cell>
          <cell r="U57560">
            <v>1</v>
          </cell>
        </row>
        <row r="57561">
          <cell r="A57561">
            <v>194572</v>
          </cell>
          <cell r="H57561">
            <v>312</v>
          </cell>
          <cell r="U57561">
            <v>1</v>
          </cell>
        </row>
        <row r="57562">
          <cell r="A57562">
            <v>194572</v>
          </cell>
          <cell r="H57562">
            <v>228</v>
          </cell>
          <cell r="U57562">
            <v>1</v>
          </cell>
        </row>
        <row r="57563">
          <cell r="A57563">
            <v>194572</v>
          </cell>
          <cell r="H57563">
            <v>228</v>
          </cell>
          <cell r="U57563">
            <v>1</v>
          </cell>
        </row>
        <row r="57564">
          <cell r="A57564">
            <v>192600</v>
          </cell>
          <cell r="H57564">
            <v>5814</v>
          </cell>
          <cell r="U57564">
            <v>1</v>
          </cell>
        </row>
        <row r="57565">
          <cell r="A57565">
            <v>502078</v>
          </cell>
          <cell r="H57565">
            <v>24072</v>
          </cell>
          <cell r="U57565">
            <v>1</v>
          </cell>
        </row>
        <row r="57566">
          <cell r="A57566">
            <v>193865</v>
          </cell>
          <cell r="H57566">
            <v>391.5</v>
          </cell>
          <cell r="U57566">
            <v>1</v>
          </cell>
        </row>
        <row r="57567">
          <cell r="A57567">
            <v>193865</v>
          </cell>
          <cell r="H57567">
            <v>2159.7600000000002</v>
          </cell>
          <cell r="U57567">
            <v>1</v>
          </cell>
        </row>
        <row r="57568">
          <cell r="A57568">
            <v>193865</v>
          </cell>
          <cell r="H57568">
            <v>792</v>
          </cell>
          <cell r="U57568">
            <v>1</v>
          </cell>
        </row>
        <row r="57569">
          <cell r="A57569">
            <v>101169</v>
          </cell>
          <cell r="H57569">
            <v>5760</v>
          </cell>
          <cell r="U57569">
            <v>1</v>
          </cell>
        </row>
        <row r="57570">
          <cell r="A57570">
            <v>193705</v>
          </cell>
          <cell r="H57570">
            <v>90720</v>
          </cell>
          <cell r="U57570">
            <v>1</v>
          </cell>
        </row>
        <row r="57571">
          <cell r="A57571">
            <v>101884</v>
          </cell>
          <cell r="H57571">
            <v>2820</v>
          </cell>
          <cell r="U57571">
            <v>1</v>
          </cell>
        </row>
        <row r="57572">
          <cell r="A57572">
            <v>192130</v>
          </cell>
          <cell r="H57572">
            <v>6000</v>
          </cell>
          <cell r="U57572">
            <v>1</v>
          </cell>
        </row>
        <row r="57573">
          <cell r="A57573">
            <v>192130</v>
          </cell>
          <cell r="H57573">
            <v>6000</v>
          </cell>
          <cell r="U57573">
            <v>1</v>
          </cell>
        </row>
        <row r="57574">
          <cell r="A57574">
            <v>100040</v>
          </cell>
          <cell r="H57574">
            <v>1197</v>
          </cell>
          <cell r="U57574">
            <v>1</v>
          </cell>
        </row>
        <row r="57575">
          <cell r="A57575">
            <v>100731</v>
          </cell>
          <cell r="H57575">
            <v>5100</v>
          </cell>
          <cell r="U57575">
            <v>1</v>
          </cell>
        </row>
        <row r="57576">
          <cell r="A57576">
            <v>100566</v>
          </cell>
          <cell r="H57576">
            <v>20400</v>
          </cell>
          <cell r="U57576">
            <v>1</v>
          </cell>
        </row>
        <row r="57577">
          <cell r="A57577">
            <v>100730</v>
          </cell>
          <cell r="H57577">
            <v>1062.5</v>
          </cell>
          <cell r="U57577">
            <v>1</v>
          </cell>
        </row>
        <row r="57578">
          <cell r="A57578">
            <v>100730</v>
          </cell>
          <cell r="H57578">
            <v>14960</v>
          </cell>
          <cell r="U57578">
            <v>1</v>
          </cell>
        </row>
        <row r="57579">
          <cell r="A57579">
            <v>100730</v>
          </cell>
          <cell r="H57579">
            <v>8100</v>
          </cell>
          <cell r="U57579">
            <v>1</v>
          </cell>
        </row>
        <row r="57580">
          <cell r="A57580">
            <v>500281</v>
          </cell>
          <cell r="H57580">
            <v>5440</v>
          </cell>
          <cell r="U57580">
            <v>1</v>
          </cell>
        </row>
        <row r="57581">
          <cell r="A57581">
            <v>201219</v>
          </cell>
          <cell r="H57581">
            <v>750</v>
          </cell>
          <cell r="U57581">
            <v>1</v>
          </cell>
        </row>
        <row r="57582">
          <cell r="A57582">
            <v>201219</v>
          </cell>
          <cell r="H57582">
            <v>5100</v>
          </cell>
          <cell r="U57582">
            <v>1</v>
          </cell>
        </row>
        <row r="57583">
          <cell r="A57583">
            <v>201219</v>
          </cell>
          <cell r="H57583">
            <v>2700</v>
          </cell>
          <cell r="U57583">
            <v>1</v>
          </cell>
        </row>
        <row r="57584">
          <cell r="A57584">
            <v>102257</v>
          </cell>
          <cell r="H57584">
            <v>3400</v>
          </cell>
          <cell r="U57584">
            <v>1</v>
          </cell>
        </row>
        <row r="57585">
          <cell r="A57585" t="str">
            <v>A61307</v>
          </cell>
          <cell r="H57585">
            <v>6800</v>
          </cell>
          <cell r="U57585">
            <v>1</v>
          </cell>
        </row>
        <row r="57586">
          <cell r="A57586">
            <v>100055</v>
          </cell>
          <cell r="H57586">
            <v>124500</v>
          </cell>
          <cell r="U57586">
            <v>1</v>
          </cell>
        </row>
        <row r="57587">
          <cell r="A57587">
            <v>100347</v>
          </cell>
          <cell r="H57587">
            <v>1440</v>
          </cell>
          <cell r="U57587">
            <v>1</v>
          </cell>
        </row>
        <row r="57588">
          <cell r="A57588">
            <v>193828</v>
          </cell>
          <cell r="H57588">
            <v>1740</v>
          </cell>
          <cell r="U57588">
            <v>1</v>
          </cell>
        </row>
        <row r="57589">
          <cell r="A57589">
            <v>501130</v>
          </cell>
          <cell r="H57589">
            <v>550</v>
          </cell>
          <cell r="U57589">
            <v>1</v>
          </cell>
        </row>
        <row r="57590">
          <cell r="A57590">
            <v>194392</v>
          </cell>
          <cell r="H57590">
            <v>10620</v>
          </cell>
          <cell r="U57590">
            <v>1</v>
          </cell>
        </row>
        <row r="57591">
          <cell r="A57591">
            <v>900039</v>
          </cell>
          <cell r="H57591">
            <v>6084</v>
          </cell>
          <cell r="U57591">
            <v>1</v>
          </cell>
        </row>
        <row r="57592">
          <cell r="A57592">
            <v>900039</v>
          </cell>
          <cell r="H57592">
            <v>4356</v>
          </cell>
          <cell r="U57592">
            <v>1</v>
          </cell>
        </row>
        <row r="57593">
          <cell r="A57593">
            <v>500917</v>
          </cell>
          <cell r="H57593">
            <v>2196</v>
          </cell>
          <cell r="U57593">
            <v>1</v>
          </cell>
        </row>
        <row r="57594">
          <cell r="A57594">
            <v>102549</v>
          </cell>
          <cell r="H57594">
            <v>2700</v>
          </cell>
          <cell r="U57594">
            <v>1</v>
          </cell>
        </row>
        <row r="57595">
          <cell r="A57595">
            <v>192765</v>
          </cell>
          <cell r="H57595">
            <v>1596</v>
          </cell>
          <cell r="U57595">
            <v>1</v>
          </cell>
        </row>
        <row r="57596">
          <cell r="A57596" t="str">
            <v>A60646</v>
          </cell>
          <cell r="H57596">
            <v>1150.56</v>
          </cell>
          <cell r="U57596">
            <v>1</v>
          </cell>
        </row>
        <row r="57597">
          <cell r="A57597">
            <v>100527</v>
          </cell>
          <cell r="H57597">
            <v>3540</v>
          </cell>
          <cell r="U57597">
            <v>1</v>
          </cell>
        </row>
        <row r="57598">
          <cell r="A57598">
            <v>191742</v>
          </cell>
          <cell r="H57598">
            <v>3720</v>
          </cell>
          <cell r="U57598">
            <v>1</v>
          </cell>
        </row>
        <row r="57599">
          <cell r="A57599">
            <v>193712</v>
          </cell>
          <cell r="H57599">
            <v>10800</v>
          </cell>
          <cell r="U57599">
            <v>1</v>
          </cell>
        </row>
        <row r="57600">
          <cell r="A57600" t="str">
            <v>A60428</v>
          </cell>
          <cell r="H57600">
            <v>540</v>
          </cell>
          <cell r="U57600">
            <v>1</v>
          </cell>
        </row>
        <row r="57601">
          <cell r="A57601" t="str">
            <v>A63117</v>
          </cell>
          <cell r="H57601">
            <v>263</v>
          </cell>
          <cell r="U57601">
            <v>1</v>
          </cell>
        </row>
        <row r="57602">
          <cell r="A57602">
            <v>800237</v>
          </cell>
          <cell r="H57602">
            <v>7176</v>
          </cell>
          <cell r="U57602">
            <v>1</v>
          </cell>
        </row>
        <row r="57603">
          <cell r="A57603">
            <v>500824</v>
          </cell>
          <cell r="H57603">
            <v>13872</v>
          </cell>
          <cell r="U57603">
            <v>1</v>
          </cell>
        </row>
        <row r="57604">
          <cell r="A57604">
            <v>194673</v>
          </cell>
          <cell r="H57604">
            <v>4620</v>
          </cell>
          <cell r="U57604">
            <v>1</v>
          </cell>
        </row>
        <row r="57605">
          <cell r="A57605">
            <v>193757</v>
          </cell>
          <cell r="H57605">
            <v>3210</v>
          </cell>
          <cell r="U57605">
            <v>1</v>
          </cell>
        </row>
        <row r="57606">
          <cell r="A57606" t="str">
            <v>A63017</v>
          </cell>
          <cell r="H57606">
            <v>7200</v>
          </cell>
          <cell r="U57606">
            <v>1</v>
          </cell>
        </row>
        <row r="57607">
          <cell r="A57607">
            <v>100892</v>
          </cell>
          <cell r="H57607">
            <v>92130</v>
          </cell>
          <cell r="U57607">
            <v>1</v>
          </cell>
        </row>
        <row r="57608">
          <cell r="A57608">
            <v>192139</v>
          </cell>
          <cell r="H57608">
            <v>467.3</v>
          </cell>
          <cell r="U57608">
            <v>1</v>
          </cell>
        </row>
        <row r="57609">
          <cell r="A57609">
            <v>100892</v>
          </cell>
          <cell r="H57609">
            <v>1440</v>
          </cell>
          <cell r="U57609">
            <v>1</v>
          </cell>
        </row>
        <row r="57610">
          <cell r="A57610">
            <v>190363</v>
          </cell>
          <cell r="H57610">
            <v>357197</v>
          </cell>
          <cell r="U57610">
            <v>1</v>
          </cell>
        </row>
        <row r="57611">
          <cell r="A57611">
            <v>191650</v>
          </cell>
          <cell r="H57611">
            <v>1150</v>
          </cell>
          <cell r="U57611">
            <v>1</v>
          </cell>
        </row>
        <row r="57612">
          <cell r="A57612">
            <v>191650</v>
          </cell>
          <cell r="H57612">
            <v>936</v>
          </cell>
          <cell r="U57612">
            <v>1</v>
          </cell>
        </row>
        <row r="57613">
          <cell r="A57613">
            <v>191650</v>
          </cell>
          <cell r="H57613">
            <v>1921</v>
          </cell>
          <cell r="U57613">
            <v>1</v>
          </cell>
        </row>
        <row r="57614">
          <cell r="A57614">
            <v>191650</v>
          </cell>
          <cell r="H57614">
            <v>5839.68</v>
          </cell>
          <cell r="U57614">
            <v>1</v>
          </cell>
        </row>
        <row r="57615">
          <cell r="A57615">
            <v>191650</v>
          </cell>
          <cell r="H57615">
            <v>16500</v>
          </cell>
          <cell r="U57615">
            <v>1</v>
          </cell>
        </row>
        <row r="57616">
          <cell r="A57616">
            <v>192985</v>
          </cell>
          <cell r="H57616">
            <v>810</v>
          </cell>
          <cell r="U57616">
            <v>1</v>
          </cell>
        </row>
        <row r="57617">
          <cell r="A57617" t="str">
            <v>A63332</v>
          </cell>
          <cell r="H57617">
            <v>300</v>
          </cell>
          <cell r="U57617">
            <v>1</v>
          </cell>
        </row>
        <row r="57618">
          <cell r="A57618" t="str">
            <v>A60646</v>
          </cell>
          <cell r="H57618">
            <v>797.24</v>
          </cell>
          <cell r="U57618">
            <v>1</v>
          </cell>
        </row>
        <row r="57619">
          <cell r="A57619" t="str">
            <v>A60646</v>
          </cell>
          <cell r="H57619">
            <v>67883.039999999994</v>
          </cell>
          <cell r="U57619">
            <v>1</v>
          </cell>
        </row>
        <row r="57620">
          <cell r="A57620" t="str">
            <v>A61558</v>
          </cell>
          <cell r="H57620">
            <v>3000</v>
          </cell>
          <cell r="U57620">
            <v>1</v>
          </cell>
        </row>
        <row r="57621">
          <cell r="A57621" t="str">
            <v>A61551</v>
          </cell>
          <cell r="H57621">
            <v>3000</v>
          </cell>
          <cell r="U57621">
            <v>1</v>
          </cell>
        </row>
        <row r="57622">
          <cell r="A57622" t="str">
            <v>A60676</v>
          </cell>
          <cell r="H57622">
            <v>6000</v>
          </cell>
          <cell r="U57622">
            <v>1</v>
          </cell>
        </row>
        <row r="57623">
          <cell r="A57623">
            <v>193100</v>
          </cell>
          <cell r="H57623">
            <v>384</v>
          </cell>
          <cell r="U57623">
            <v>1</v>
          </cell>
        </row>
        <row r="57624">
          <cell r="A57624">
            <v>193100</v>
          </cell>
          <cell r="H57624">
            <v>3888</v>
          </cell>
          <cell r="U57624">
            <v>1</v>
          </cell>
        </row>
        <row r="57625">
          <cell r="A57625" t="str">
            <v>A59057</v>
          </cell>
          <cell r="H57625">
            <v>130</v>
          </cell>
          <cell r="U57625">
            <v>1</v>
          </cell>
        </row>
        <row r="57626">
          <cell r="A57626" t="str">
            <v>A59057</v>
          </cell>
          <cell r="H57626">
            <v>2231</v>
          </cell>
          <cell r="U57626">
            <v>1</v>
          </cell>
        </row>
        <row r="57627">
          <cell r="A57627" t="str">
            <v>A59057</v>
          </cell>
          <cell r="H57627">
            <v>199</v>
          </cell>
          <cell r="U57627">
            <v>1</v>
          </cell>
        </row>
        <row r="57628">
          <cell r="A57628" t="str">
            <v>A59057</v>
          </cell>
          <cell r="H57628">
            <v>482</v>
          </cell>
          <cell r="U57628">
            <v>1</v>
          </cell>
        </row>
        <row r="57629">
          <cell r="A57629" t="str">
            <v>A59057</v>
          </cell>
          <cell r="H57629">
            <v>212</v>
          </cell>
          <cell r="U57629">
            <v>1</v>
          </cell>
        </row>
        <row r="57630">
          <cell r="A57630">
            <v>101704</v>
          </cell>
          <cell r="H57630">
            <v>399</v>
          </cell>
          <cell r="U57630">
            <v>1</v>
          </cell>
        </row>
        <row r="57631">
          <cell r="A57631">
            <v>193023</v>
          </cell>
          <cell r="H57631">
            <v>19548</v>
          </cell>
          <cell r="U57631">
            <v>1</v>
          </cell>
        </row>
        <row r="57632">
          <cell r="A57632" t="str">
            <v>A63189</v>
          </cell>
          <cell r="H57632">
            <v>517</v>
          </cell>
          <cell r="U57632">
            <v>1</v>
          </cell>
        </row>
        <row r="57633">
          <cell r="A57633" t="str">
            <v>A63189</v>
          </cell>
          <cell r="H57633">
            <v>125</v>
          </cell>
          <cell r="U57633">
            <v>1</v>
          </cell>
        </row>
        <row r="57634">
          <cell r="A57634" t="str">
            <v>A63189</v>
          </cell>
          <cell r="H57634">
            <v>3600</v>
          </cell>
          <cell r="U57634">
            <v>1</v>
          </cell>
        </row>
        <row r="57635">
          <cell r="A57635">
            <v>192227</v>
          </cell>
          <cell r="H57635">
            <v>3120</v>
          </cell>
          <cell r="U57635">
            <v>1</v>
          </cell>
        </row>
        <row r="57636">
          <cell r="A57636">
            <v>501698</v>
          </cell>
          <cell r="H57636">
            <v>3120</v>
          </cell>
          <cell r="U57636">
            <v>1</v>
          </cell>
        </row>
        <row r="57637">
          <cell r="A57637" t="str">
            <v>A61843</v>
          </cell>
          <cell r="H57637">
            <v>125</v>
          </cell>
          <cell r="U57637">
            <v>1</v>
          </cell>
        </row>
        <row r="57638">
          <cell r="A57638" t="str">
            <v>A61843</v>
          </cell>
          <cell r="H57638">
            <v>3666.6</v>
          </cell>
          <cell r="U57638">
            <v>1</v>
          </cell>
        </row>
        <row r="57639">
          <cell r="A57639">
            <v>900039</v>
          </cell>
          <cell r="H57639">
            <v>100.8</v>
          </cell>
          <cell r="U57639">
            <v>1</v>
          </cell>
        </row>
        <row r="57640">
          <cell r="A57640">
            <v>900039</v>
          </cell>
          <cell r="H57640">
            <v>504</v>
          </cell>
          <cell r="U57640">
            <v>1</v>
          </cell>
        </row>
        <row r="57641">
          <cell r="A57641">
            <v>900039</v>
          </cell>
          <cell r="H57641">
            <v>1008</v>
          </cell>
          <cell r="U57641">
            <v>1</v>
          </cell>
        </row>
        <row r="57642">
          <cell r="A57642" t="str">
            <v>A61220</v>
          </cell>
          <cell r="H57642">
            <v>5280</v>
          </cell>
          <cell r="U57642">
            <v>1</v>
          </cell>
        </row>
        <row r="57643">
          <cell r="A57643">
            <v>192052</v>
          </cell>
          <cell r="H57643">
            <v>1170</v>
          </cell>
          <cell r="U57643">
            <v>1</v>
          </cell>
        </row>
        <row r="57644">
          <cell r="A57644">
            <v>193478</v>
          </cell>
          <cell r="H57644">
            <v>948.46</v>
          </cell>
          <cell r="U57644">
            <v>1</v>
          </cell>
        </row>
        <row r="57645">
          <cell r="A57645">
            <v>100596</v>
          </cell>
          <cell r="H57645">
            <v>50.4</v>
          </cell>
          <cell r="U57645">
            <v>1</v>
          </cell>
        </row>
        <row r="57646">
          <cell r="A57646">
            <v>100596</v>
          </cell>
          <cell r="H57646">
            <v>151.19999999999999</v>
          </cell>
          <cell r="U57646">
            <v>1</v>
          </cell>
        </row>
        <row r="57647">
          <cell r="A57647">
            <v>101221</v>
          </cell>
          <cell r="H57647">
            <v>100.8</v>
          </cell>
          <cell r="U57647">
            <v>1</v>
          </cell>
        </row>
        <row r="57648">
          <cell r="A57648">
            <v>101221</v>
          </cell>
          <cell r="H57648">
            <v>504</v>
          </cell>
          <cell r="U57648">
            <v>1</v>
          </cell>
        </row>
        <row r="57649">
          <cell r="A57649">
            <v>101219</v>
          </cell>
          <cell r="H57649">
            <v>50.4</v>
          </cell>
          <cell r="U57649">
            <v>1</v>
          </cell>
        </row>
        <row r="57650">
          <cell r="A57650">
            <v>101219</v>
          </cell>
          <cell r="H57650">
            <v>201.6</v>
          </cell>
          <cell r="U57650">
            <v>1</v>
          </cell>
        </row>
        <row r="57651">
          <cell r="A57651">
            <v>100862</v>
          </cell>
          <cell r="H57651">
            <v>3864</v>
          </cell>
          <cell r="U57651">
            <v>1</v>
          </cell>
        </row>
        <row r="57652">
          <cell r="A57652" t="str">
            <v>A63351</v>
          </cell>
          <cell r="H57652">
            <v>1140</v>
          </cell>
          <cell r="U57652">
            <v>1</v>
          </cell>
        </row>
        <row r="57653">
          <cell r="A57653" t="str">
            <v>A63351</v>
          </cell>
          <cell r="H57653">
            <v>86.2</v>
          </cell>
          <cell r="U57653">
            <v>1</v>
          </cell>
        </row>
        <row r="57654">
          <cell r="A57654">
            <v>101218</v>
          </cell>
          <cell r="H57654">
            <v>100.8</v>
          </cell>
          <cell r="U57654">
            <v>1</v>
          </cell>
        </row>
        <row r="57655">
          <cell r="A57655">
            <v>101218</v>
          </cell>
          <cell r="H57655">
            <v>100.8</v>
          </cell>
          <cell r="U57655">
            <v>1</v>
          </cell>
        </row>
        <row r="57656">
          <cell r="A57656">
            <v>101218</v>
          </cell>
          <cell r="H57656">
            <v>151.19999999999999</v>
          </cell>
          <cell r="U57656">
            <v>1</v>
          </cell>
        </row>
        <row r="57657">
          <cell r="A57657">
            <v>101218</v>
          </cell>
          <cell r="H57657">
            <v>252</v>
          </cell>
          <cell r="U57657">
            <v>1</v>
          </cell>
        </row>
        <row r="57658">
          <cell r="A57658">
            <v>101218</v>
          </cell>
          <cell r="H57658">
            <v>604.79999999999995</v>
          </cell>
          <cell r="U57658">
            <v>1</v>
          </cell>
        </row>
        <row r="57659">
          <cell r="A57659">
            <v>800231</v>
          </cell>
          <cell r="H57659">
            <v>29160</v>
          </cell>
          <cell r="U57659">
            <v>1</v>
          </cell>
        </row>
        <row r="57660">
          <cell r="A57660" t="str">
            <v>A63320</v>
          </cell>
          <cell r="H57660">
            <v>7080</v>
          </cell>
          <cell r="U57660">
            <v>1</v>
          </cell>
        </row>
        <row r="57661">
          <cell r="A57661">
            <v>100133</v>
          </cell>
          <cell r="H57661">
            <v>3120</v>
          </cell>
          <cell r="U57661">
            <v>1</v>
          </cell>
        </row>
        <row r="57662">
          <cell r="A57662">
            <v>100133</v>
          </cell>
          <cell r="H57662">
            <v>3120</v>
          </cell>
          <cell r="U57662">
            <v>1</v>
          </cell>
        </row>
        <row r="57663">
          <cell r="A57663">
            <v>100033</v>
          </cell>
          <cell r="H57663">
            <v>517</v>
          </cell>
          <cell r="U57663">
            <v>1</v>
          </cell>
        </row>
        <row r="57664">
          <cell r="A57664" t="str">
            <v>A63375</v>
          </cell>
          <cell r="H57664">
            <v>5400</v>
          </cell>
          <cell r="U57664">
            <v>1</v>
          </cell>
        </row>
        <row r="57665">
          <cell r="A57665">
            <v>100078</v>
          </cell>
          <cell r="H57665">
            <v>3120</v>
          </cell>
          <cell r="U57665">
            <v>1</v>
          </cell>
        </row>
        <row r="57666">
          <cell r="A57666">
            <v>100078</v>
          </cell>
          <cell r="H57666">
            <v>3120</v>
          </cell>
          <cell r="U57666">
            <v>1</v>
          </cell>
        </row>
        <row r="57667">
          <cell r="A57667">
            <v>101533</v>
          </cell>
          <cell r="H57667">
            <v>520</v>
          </cell>
          <cell r="U57667">
            <v>1</v>
          </cell>
        </row>
        <row r="57668">
          <cell r="A57668">
            <v>101533</v>
          </cell>
          <cell r="H57668">
            <v>76.930000000000007</v>
          </cell>
          <cell r="U57668">
            <v>1</v>
          </cell>
        </row>
        <row r="57669">
          <cell r="A57669" t="str">
            <v>A63121</v>
          </cell>
          <cell r="H57669">
            <v>1006</v>
          </cell>
          <cell r="U57669">
            <v>1</v>
          </cell>
        </row>
        <row r="57670">
          <cell r="A57670" t="str">
            <v>A63121</v>
          </cell>
          <cell r="H57670">
            <v>13027.2</v>
          </cell>
          <cell r="U57670">
            <v>1</v>
          </cell>
        </row>
        <row r="57671">
          <cell r="A57671">
            <v>500949</v>
          </cell>
          <cell r="H57671">
            <v>100.8</v>
          </cell>
          <cell r="U57671">
            <v>1</v>
          </cell>
        </row>
        <row r="57672">
          <cell r="A57672">
            <v>500949</v>
          </cell>
          <cell r="H57672">
            <v>100.8</v>
          </cell>
          <cell r="U57672">
            <v>1</v>
          </cell>
        </row>
        <row r="57673">
          <cell r="A57673">
            <v>190370</v>
          </cell>
          <cell r="H57673">
            <v>1440</v>
          </cell>
          <cell r="U57673">
            <v>1</v>
          </cell>
        </row>
        <row r="57674">
          <cell r="A57674">
            <v>192053</v>
          </cell>
          <cell r="H57674">
            <v>3619</v>
          </cell>
          <cell r="U57674">
            <v>1</v>
          </cell>
        </row>
        <row r="57675">
          <cell r="A57675" t="str">
            <v>A63375</v>
          </cell>
          <cell r="H57675">
            <v>2068</v>
          </cell>
          <cell r="U57675">
            <v>1</v>
          </cell>
        </row>
        <row r="57676">
          <cell r="A57676">
            <v>101217</v>
          </cell>
          <cell r="H57676">
            <v>50.4</v>
          </cell>
          <cell r="U57676">
            <v>1</v>
          </cell>
        </row>
        <row r="57677">
          <cell r="A57677">
            <v>101217</v>
          </cell>
          <cell r="H57677">
            <v>504</v>
          </cell>
          <cell r="U57677">
            <v>1</v>
          </cell>
        </row>
        <row r="57678">
          <cell r="A57678" t="str">
            <v>A63372</v>
          </cell>
          <cell r="H57678">
            <v>454</v>
          </cell>
          <cell r="U57678">
            <v>1</v>
          </cell>
        </row>
        <row r="57679">
          <cell r="A57679" t="str">
            <v>A63372</v>
          </cell>
          <cell r="H57679">
            <v>526</v>
          </cell>
          <cell r="U57679">
            <v>1</v>
          </cell>
        </row>
        <row r="57680">
          <cell r="A57680">
            <v>100935</v>
          </cell>
          <cell r="H57680">
            <v>8000</v>
          </cell>
          <cell r="U57680">
            <v>1</v>
          </cell>
        </row>
        <row r="57681">
          <cell r="A57681">
            <v>194441</v>
          </cell>
          <cell r="H57681">
            <v>125</v>
          </cell>
          <cell r="U57681">
            <v>1</v>
          </cell>
        </row>
        <row r="57682">
          <cell r="A57682">
            <v>194441</v>
          </cell>
          <cell r="H57682">
            <v>6132</v>
          </cell>
          <cell r="U57682">
            <v>1</v>
          </cell>
        </row>
        <row r="57683">
          <cell r="A57683">
            <v>100940</v>
          </cell>
          <cell r="H57683">
            <v>8000</v>
          </cell>
          <cell r="U57683">
            <v>1</v>
          </cell>
        </row>
        <row r="57684">
          <cell r="A57684">
            <v>100939</v>
          </cell>
          <cell r="H57684">
            <v>8000</v>
          </cell>
          <cell r="U57684">
            <v>1</v>
          </cell>
        </row>
        <row r="57685">
          <cell r="A57685" t="str">
            <v>A62886</v>
          </cell>
          <cell r="H57685">
            <v>2000</v>
          </cell>
          <cell r="U57685">
            <v>1</v>
          </cell>
        </row>
        <row r="57686">
          <cell r="A57686">
            <v>100936</v>
          </cell>
          <cell r="H57686">
            <v>4000</v>
          </cell>
          <cell r="U57686">
            <v>1</v>
          </cell>
        </row>
        <row r="57687">
          <cell r="A57687">
            <v>191219</v>
          </cell>
          <cell r="H57687">
            <v>8000</v>
          </cell>
          <cell r="U57687">
            <v>1</v>
          </cell>
        </row>
        <row r="57688">
          <cell r="A57688">
            <v>100313</v>
          </cell>
          <cell r="H57688">
            <v>8000</v>
          </cell>
          <cell r="U57688">
            <v>1</v>
          </cell>
        </row>
        <row r="57689">
          <cell r="A57689">
            <v>194378</v>
          </cell>
          <cell r="H57689">
            <v>2057</v>
          </cell>
          <cell r="U57689">
            <v>1</v>
          </cell>
        </row>
        <row r="57690">
          <cell r="A57690">
            <v>194378</v>
          </cell>
          <cell r="H57690">
            <v>649</v>
          </cell>
          <cell r="U57690">
            <v>1</v>
          </cell>
        </row>
        <row r="57691">
          <cell r="A57691">
            <v>190537</v>
          </cell>
          <cell r="H57691">
            <v>80640</v>
          </cell>
          <cell r="U57691">
            <v>1</v>
          </cell>
        </row>
        <row r="57692">
          <cell r="A57692">
            <v>100177</v>
          </cell>
          <cell r="H57692">
            <v>3960</v>
          </cell>
          <cell r="U57692">
            <v>1</v>
          </cell>
        </row>
        <row r="57693">
          <cell r="A57693">
            <v>100177</v>
          </cell>
          <cell r="H57693">
            <v>3960</v>
          </cell>
          <cell r="U57693">
            <v>1</v>
          </cell>
        </row>
        <row r="57694">
          <cell r="A57694">
            <v>100177</v>
          </cell>
          <cell r="H57694">
            <v>3960</v>
          </cell>
          <cell r="U57694">
            <v>1</v>
          </cell>
        </row>
        <row r="57695">
          <cell r="A57695">
            <v>100177</v>
          </cell>
          <cell r="H57695">
            <v>11880</v>
          </cell>
          <cell r="U57695">
            <v>1</v>
          </cell>
        </row>
        <row r="57696">
          <cell r="A57696">
            <v>100242</v>
          </cell>
          <cell r="H57696">
            <v>9900</v>
          </cell>
          <cell r="U57696">
            <v>1</v>
          </cell>
        </row>
        <row r="57697">
          <cell r="A57697" t="str">
            <v>A60646</v>
          </cell>
          <cell r="H57697">
            <v>2301.12</v>
          </cell>
          <cell r="U57697">
            <v>1</v>
          </cell>
        </row>
        <row r="57698">
          <cell r="A57698" t="str">
            <v>A60646</v>
          </cell>
          <cell r="H57698">
            <v>23778.240000000002</v>
          </cell>
          <cell r="U57698">
            <v>1</v>
          </cell>
        </row>
        <row r="57699">
          <cell r="A57699" t="str">
            <v>A60646</v>
          </cell>
          <cell r="H57699">
            <v>1917.6</v>
          </cell>
          <cell r="U57699">
            <v>1</v>
          </cell>
        </row>
        <row r="57700">
          <cell r="A57700" t="str">
            <v>A60646</v>
          </cell>
          <cell r="H57700">
            <v>1150.56</v>
          </cell>
          <cell r="U57700">
            <v>1</v>
          </cell>
        </row>
        <row r="57701">
          <cell r="A57701" t="str">
            <v>A60646</v>
          </cell>
          <cell r="H57701">
            <v>1534.08</v>
          </cell>
          <cell r="U57701">
            <v>1</v>
          </cell>
        </row>
        <row r="57702">
          <cell r="A57702">
            <v>190061</v>
          </cell>
          <cell r="H57702">
            <v>3196</v>
          </cell>
          <cell r="U57702">
            <v>1</v>
          </cell>
        </row>
        <row r="57703">
          <cell r="A57703">
            <v>190061</v>
          </cell>
          <cell r="H57703">
            <v>3196</v>
          </cell>
          <cell r="U57703">
            <v>1</v>
          </cell>
        </row>
        <row r="57704">
          <cell r="A57704">
            <v>191539</v>
          </cell>
          <cell r="H57704">
            <v>48237.7</v>
          </cell>
          <cell r="U57704">
            <v>1</v>
          </cell>
        </row>
        <row r="57705">
          <cell r="A57705">
            <v>191539</v>
          </cell>
          <cell r="H57705">
            <v>27741.16</v>
          </cell>
          <cell r="U57705">
            <v>1</v>
          </cell>
        </row>
        <row r="57706">
          <cell r="A57706">
            <v>191539</v>
          </cell>
          <cell r="H57706">
            <v>32966.080000000002</v>
          </cell>
          <cell r="U57706">
            <v>1</v>
          </cell>
        </row>
        <row r="57707">
          <cell r="A57707">
            <v>194627</v>
          </cell>
          <cell r="H57707">
            <v>120430.8</v>
          </cell>
          <cell r="U57707">
            <v>1</v>
          </cell>
        </row>
        <row r="57708">
          <cell r="A57708">
            <v>101788</v>
          </cell>
          <cell r="H57708">
            <v>517</v>
          </cell>
          <cell r="U57708">
            <v>1</v>
          </cell>
        </row>
        <row r="57709">
          <cell r="A57709">
            <v>191650</v>
          </cell>
          <cell r="H57709">
            <v>39000</v>
          </cell>
          <cell r="U57709">
            <v>1</v>
          </cell>
        </row>
        <row r="57710">
          <cell r="A57710">
            <v>192905</v>
          </cell>
          <cell r="H57710">
            <v>798</v>
          </cell>
          <cell r="U57710">
            <v>1</v>
          </cell>
        </row>
        <row r="57711">
          <cell r="A57711">
            <v>100157</v>
          </cell>
          <cell r="H57711">
            <v>3018</v>
          </cell>
          <cell r="U57711">
            <v>1</v>
          </cell>
        </row>
        <row r="57712">
          <cell r="A57712">
            <v>100157</v>
          </cell>
          <cell r="H57712">
            <v>66000</v>
          </cell>
          <cell r="U57712">
            <v>1</v>
          </cell>
        </row>
        <row r="57713">
          <cell r="A57713">
            <v>502849</v>
          </cell>
          <cell r="H57713">
            <v>590</v>
          </cell>
          <cell r="U57713">
            <v>1</v>
          </cell>
        </row>
        <row r="57714">
          <cell r="A57714">
            <v>502849</v>
          </cell>
          <cell r="H57714">
            <v>6960</v>
          </cell>
          <cell r="U57714">
            <v>1</v>
          </cell>
        </row>
        <row r="57715">
          <cell r="A57715">
            <v>190483</v>
          </cell>
          <cell r="H57715">
            <v>420</v>
          </cell>
          <cell r="U57715">
            <v>1</v>
          </cell>
        </row>
        <row r="57716">
          <cell r="A57716">
            <v>190483</v>
          </cell>
          <cell r="H57716">
            <v>227.12</v>
          </cell>
          <cell r="U57716">
            <v>1</v>
          </cell>
        </row>
        <row r="57717">
          <cell r="A57717">
            <v>190483</v>
          </cell>
          <cell r="H57717">
            <v>360</v>
          </cell>
          <cell r="U57717">
            <v>1</v>
          </cell>
        </row>
        <row r="57718">
          <cell r="A57718">
            <v>102520</v>
          </cell>
          <cell r="H57718">
            <v>6840</v>
          </cell>
          <cell r="U57718">
            <v>1</v>
          </cell>
        </row>
        <row r="57719">
          <cell r="A57719">
            <v>100040</v>
          </cell>
          <cell r="H57719">
            <v>67320</v>
          </cell>
          <cell r="U57719">
            <v>1</v>
          </cell>
        </row>
        <row r="57720">
          <cell r="A57720" t="str">
            <v>A60329</v>
          </cell>
          <cell r="H57720">
            <v>1440</v>
          </cell>
          <cell r="U57720">
            <v>1</v>
          </cell>
        </row>
        <row r="57721">
          <cell r="A57721">
            <v>502914</v>
          </cell>
          <cell r="H57721">
            <v>798</v>
          </cell>
          <cell r="U57721">
            <v>1</v>
          </cell>
        </row>
        <row r="57722">
          <cell r="A57722">
            <v>192771</v>
          </cell>
          <cell r="H57722">
            <v>4320</v>
          </cell>
          <cell r="U57722">
            <v>1</v>
          </cell>
        </row>
        <row r="57723">
          <cell r="A57723">
            <v>191270</v>
          </cell>
          <cell r="H57723">
            <v>437</v>
          </cell>
          <cell r="U57723">
            <v>1</v>
          </cell>
        </row>
        <row r="57724">
          <cell r="A57724">
            <v>501510</v>
          </cell>
          <cell r="H57724">
            <v>6197.04</v>
          </cell>
          <cell r="U57724">
            <v>1</v>
          </cell>
        </row>
        <row r="57725">
          <cell r="A57725">
            <v>101905</v>
          </cell>
          <cell r="H57725">
            <v>140</v>
          </cell>
          <cell r="U57725">
            <v>1</v>
          </cell>
        </row>
        <row r="57726">
          <cell r="A57726">
            <v>101905</v>
          </cell>
          <cell r="H57726">
            <v>7200</v>
          </cell>
          <cell r="U57726">
            <v>1</v>
          </cell>
        </row>
        <row r="57727">
          <cell r="A57727" t="str">
            <v>A63383</v>
          </cell>
          <cell r="H57727">
            <v>480</v>
          </cell>
          <cell r="U57727">
            <v>1</v>
          </cell>
        </row>
        <row r="57728">
          <cell r="A57728">
            <v>194375</v>
          </cell>
          <cell r="H57728">
            <v>624</v>
          </cell>
          <cell r="U57728">
            <v>1</v>
          </cell>
        </row>
        <row r="57729">
          <cell r="A57729">
            <v>102605</v>
          </cell>
          <cell r="H57729">
            <v>756</v>
          </cell>
          <cell r="U57729">
            <v>1</v>
          </cell>
        </row>
        <row r="57730">
          <cell r="A57730">
            <v>900039</v>
          </cell>
          <cell r="H57730">
            <v>1310.4000000000001</v>
          </cell>
          <cell r="U57730">
            <v>1</v>
          </cell>
        </row>
        <row r="57731">
          <cell r="A57731">
            <v>102530</v>
          </cell>
          <cell r="H57731">
            <v>3198</v>
          </cell>
          <cell r="U57731">
            <v>1</v>
          </cell>
        </row>
        <row r="57732">
          <cell r="A57732">
            <v>191751</v>
          </cell>
          <cell r="H57732">
            <v>4992</v>
          </cell>
          <cell r="U57732">
            <v>1</v>
          </cell>
        </row>
        <row r="57733">
          <cell r="A57733">
            <v>191751</v>
          </cell>
          <cell r="H57733">
            <v>125</v>
          </cell>
          <cell r="U57733">
            <v>1</v>
          </cell>
        </row>
        <row r="57734">
          <cell r="A57734">
            <v>190888</v>
          </cell>
          <cell r="H57734">
            <v>400</v>
          </cell>
          <cell r="U57734">
            <v>1</v>
          </cell>
        </row>
        <row r="57735">
          <cell r="A57735">
            <v>101218</v>
          </cell>
          <cell r="H57735">
            <v>504</v>
          </cell>
          <cell r="U57735">
            <v>1</v>
          </cell>
        </row>
        <row r="57736">
          <cell r="A57736">
            <v>501596</v>
          </cell>
          <cell r="H57736">
            <v>4224</v>
          </cell>
          <cell r="U57736">
            <v>1</v>
          </cell>
        </row>
        <row r="57737">
          <cell r="A57737" t="str">
            <v>A60676</v>
          </cell>
          <cell r="H57737">
            <v>3000</v>
          </cell>
          <cell r="U57737">
            <v>1</v>
          </cell>
        </row>
        <row r="57738">
          <cell r="A57738" t="str">
            <v>A63281</v>
          </cell>
          <cell r="H57738">
            <v>517</v>
          </cell>
          <cell r="U57738">
            <v>1</v>
          </cell>
        </row>
        <row r="57739">
          <cell r="A57739" t="str">
            <v>A63281</v>
          </cell>
          <cell r="H57739">
            <v>1440</v>
          </cell>
          <cell r="U57739">
            <v>1</v>
          </cell>
        </row>
        <row r="57740">
          <cell r="A57740">
            <v>100493</v>
          </cell>
          <cell r="H57740">
            <v>3990</v>
          </cell>
          <cell r="U57740">
            <v>1</v>
          </cell>
        </row>
        <row r="57741">
          <cell r="A57741">
            <v>100493</v>
          </cell>
          <cell r="H57741">
            <v>197.01</v>
          </cell>
          <cell r="U57741">
            <v>1</v>
          </cell>
        </row>
        <row r="57742">
          <cell r="A57742" t="str">
            <v>A58994</v>
          </cell>
          <cell r="H57742">
            <v>5170</v>
          </cell>
          <cell r="U57742">
            <v>1</v>
          </cell>
        </row>
        <row r="57743">
          <cell r="A57743" t="str">
            <v>A58994</v>
          </cell>
          <cell r="H57743">
            <v>10920</v>
          </cell>
          <cell r="U57743">
            <v>1</v>
          </cell>
        </row>
        <row r="57744">
          <cell r="A57744">
            <v>194378</v>
          </cell>
          <cell r="H57744">
            <v>748</v>
          </cell>
          <cell r="U57744">
            <v>1</v>
          </cell>
        </row>
        <row r="57745">
          <cell r="A57745">
            <v>194378</v>
          </cell>
          <cell r="H57745">
            <v>236</v>
          </cell>
          <cell r="U57745">
            <v>1</v>
          </cell>
        </row>
        <row r="57746">
          <cell r="A57746" t="str">
            <v>A60668</v>
          </cell>
          <cell r="H57746">
            <v>144</v>
          </cell>
          <cell r="U57746">
            <v>1</v>
          </cell>
        </row>
        <row r="57747">
          <cell r="A57747">
            <v>101421</v>
          </cell>
          <cell r="H57747">
            <v>24300</v>
          </cell>
          <cell r="U57747">
            <v>1</v>
          </cell>
        </row>
        <row r="57748">
          <cell r="A57748" t="str">
            <v>A61349</v>
          </cell>
          <cell r="H57748">
            <v>900</v>
          </cell>
          <cell r="U57748">
            <v>1</v>
          </cell>
        </row>
        <row r="57749">
          <cell r="A57749" t="str">
            <v>A61349</v>
          </cell>
          <cell r="H57749">
            <v>13500</v>
          </cell>
          <cell r="U57749">
            <v>1</v>
          </cell>
        </row>
        <row r="57750">
          <cell r="A57750">
            <v>192557</v>
          </cell>
          <cell r="H57750">
            <v>99893.64</v>
          </cell>
          <cell r="U57750">
            <v>1</v>
          </cell>
        </row>
        <row r="57751">
          <cell r="A57751">
            <v>800070</v>
          </cell>
          <cell r="H57751">
            <v>64350</v>
          </cell>
          <cell r="U57751">
            <v>1</v>
          </cell>
        </row>
        <row r="57752">
          <cell r="A57752">
            <v>100596</v>
          </cell>
          <cell r="H57752">
            <v>1159.2</v>
          </cell>
          <cell r="U57752">
            <v>1</v>
          </cell>
        </row>
        <row r="57753">
          <cell r="A57753" t="str">
            <v>A60646</v>
          </cell>
          <cell r="H57753">
            <v>383.52</v>
          </cell>
          <cell r="U57753">
            <v>1</v>
          </cell>
        </row>
        <row r="57754">
          <cell r="A57754" t="str">
            <v>A60646</v>
          </cell>
          <cell r="H57754">
            <v>1917.6</v>
          </cell>
          <cell r="U57754">
            <v>1</v>
          </cell>
        </row>
        <row r="57755">
          <cell r="A57755">
            <v>192969</v>
          </cell>
          <cell r="H57755">
            <v>6670</v>
          </cell>
          <cell r="U57755">
            <v>1</v>
          </cell>
        </row>
        <row r="57756">
          <cell r="A57756" t="str">
            <v>A60646</v>
          </cell>
          <cell r="H57756">
            <v>2684.64</v>
          </cell>
          <cell r="U57756">
            <v>1</v>
          </cell>
        </row>
        <row r="57757">
          <cell r="A57757">
            <v>502440</v>
          </cell>
          <cell r="H57757">
            <v>2670</v>
          </cell>
          <cell r="U57757">
            <v>1</v>
          </cell>
        </row>
        <row r="57758">
          <cell r="A57758">
            <v>101354</v>
          </cell>
          <cell r="H57758">
            <v>2670</v>
          </cell>
          <cell r="U57758">
            <v>1</v>
          </cell>
        </row>
        <row r="57759">
          <cell r="A57759">
            <v>101555</v>
          </cell>
          <cell r="H57759">
            <v>816</v>
          </cell>
          <cell r="U57759">
            <v>1</v>
          </cell>
        </row>
        <row r="57760">
          <cell r="A57760">
            <v>502943</v>
          </cell>
          <cell r="H57760">
            <v>86.4</v>
          </cell>
          <cell r="U57760">
            <v>1</v>
          </cell>
        </row>
        <row r="57761">
          <cell r="A57761">
            <v>502943</v>
          </cell>
          <cell r="H57761">
            <v>942</v>
          </cell>
          <cell r="U57761">
            <v>1</v>
          </cell>
        </row>
        <row r="57762">
          <cell r="A57762">
            <v>192832</v>
          </cell>
          <cell r="H57762">
            <v>390</v>
          </cell>
          <cell r="U57762">
            <v>1</v>
          </cell>
        </row>
        <row r="57763">
          <cell r="A57763">
            <v>192832</v>
          </cell>
          <cell r="H57763">
            <v>9516</v>
          </cell>
          <cell r="U57763">
            <v>1</v>
          </cell>
        </row>
        <row r="57764">
          <cell r="A57764">
            <v>192145</v>
          </cell>
          <cell r="H57764">
            <v>125</v>
          </cell>
          <cell r="U57764">
            <v>1</v>
          </cell>
        </row>
        <row r="57765">
          <cell r="A57765">
            <v>192145</v>
          </cell>
          <cell r="H57765">
            <v>2400</v>
          </cell>
          <cell r="U57765">
            <v>1</v>
          </cell>
        </row>
        <row r="57766">
          <cell r="A57766">
            <v>102477</v>
          </cell>
          <cell r="H57766">
            <v>7480</v>
          </cell>
          <cell r="U57766">
            <v>1</v>
          </cell>
        </row>
        <row r="57767">
          <cell r="A57767">
            <v>102477</v>
          </cell>
          <cell r="H57767">
            <v>120000</v>
          </cell>
          <cell r="U57767">
            <v>1</v>
          </cell>
        </row>
        <row r="57768">
          <cell r="A57768" t="str">
            <v>A59608</v>
          </cell>
          <cell r="H57768">
            <v>105000</v>
          </cell>
          <cell r="U57768">
            <v>1</v>
          </cell>
        </row>
        <row r="57769">
          <cell r="A57769">
            <v>501079</v>
          </cell>
          <cell r="H57769">
            <v>12528</v>
          </cell>
          <cell r="U57769">
            <v>1</v>
          </cell>
        </row>
        <row r="57770">
          <cell r="A57770">
            <v>501079</v>
          </cell>
          <cell r="H57770">
            <v>285.7</v>
          </cell>
          <cell r="U57770">
            <v>1</v>
          </cell>
        </row>
        <row r="57771">
          <cell r="A57771">
            <v>501079</v>
          </cell>
          <cell r="H57771">
            <v>6264</v>
          </cell>
          <cell r="U57771">
            <v>1</v>
          </cell>
        </row>
        <row r="57772">
          <cell r="A57772">
            <v>192507</v>
          </cell>
          <cell r="H57772">
            <v>2400</v>
          </cell>
          <cell r="U57772">
            <v>1</v>
          </cell>
        </row>
        <row r="57773">
          <cell r="A57773">
            <v>101664</v>
          </cell>
          <cell r="H57773">
            <v>77.5</v>
          </cell>
          <cell r="U57773">
            <v>1</v>
          </cell>
        </row>
        <row r="57774">
          <cell r="A57774">
            <v>101664</v>
          </cell>
          <cell r="H57774">
            <v>2112</v>
          </cell>
          <cell r="U57774">
            <v>1</v>
          </cell>
        </row>
        <row r="57775">
          <cell r="A57775">
            <v>194166</v>
          </cell>
          <cell r="H57775">
            <v>2135.2199999999998</v>
          </cell>
          <cell r="U57775">
            <v>1</v>
          </cell>
        </row>
        <row r="57776">
          <cell r="A57776">
            <v>194166</v>
          </cell>
          <cell r="H57776">
            <v>4237.38</v>
          </cell>
          <cell r="U57776">
            <v>1</v>
          </cell>
        </row>
        <row r="57777">
          <cell r="A57777">
            <v>194166</v>
          </cell>
          <cell r="H57777">
            <v>2965.14</v>
          </cell>
          <cell r="U57777">
            <v>1</v>
          </cell>
        </row>
        <row r="57778">
          <cell r="A57778" t="str">
            <v/>
          </cell>
          <cell r="H57778">
            <v>3323.35</v>
          </cell>
          <cell r="U57778">
            <v>5.2194000000000003</v>
          </cell>
        </row>
        <row r="57779">
          <cell r="A57779">
            <v>190537</v>
          </cell>
          <cell r="H57779">
            <v>168.42</v>
          </cell>
          <cell r="U57779">
            <v>1</v>
          </cell>
        </row>
        <row r="57780">
          <cell r="A57780">
            <v>190537</v>
          </cell>
          <cell r="H57780">
            <v>168.42</v>
          </cell>
          <cell r="U57780">
            <v>1</v>
          </cell>
        </row>
        <row r="57781">
          <cell r="A57781">
            <v>190537</v>
          </cell>
          <cell r="H57781">
            <v>448.53</v>
          </cell>
          <cell r="U57781">
            <v>1</v>
          </cell>
        </row>
        <row r="57782">
          <cell r="A57782">
            <v>190537</v>
          </cell>
          <cell r="H57782">
            <v>448.53</v>
          </cell>
          <cell r="U57782">
            <v>1</v>
          </cell>
        </row>
        <row r="57783">
          <cell r="A57783">
            <v>190537</v>
          </cell>
          <cell r="H57783">
            <v>257.13</v>
          </cell>
          <cell r="U57783">
            <v>1</v>
          </cell>
        </row>
        <row r="57784">
          <cell r="A57784">
            <v>190620</v>
          </cell>
          <cell r="H57784">
            <v>1064</v>
          </cell>
          <cell r="U57784">
            <v>1</v>
          </cell>
        </row>
        <row r="57785">
          <cell r="A57785">
            <v>193095</v>
          </cell>
          <cell r="H57785">
            <v>80</v>
          </cell>
          <cell r="U57785">
            <v>1</v>
          </cell>
        </row>
        <row r="57786">
          <cell r="A57786">
            <v>190204</v>
          </cell>
          <cell r="H57786">
            <v>360</v>
          </cell>
          <cell r="U57786">
            <v>1</v>
          </cell>
        </row>
        <row r="57787">
          <cell r="A57787">
            <v>100347</v>
          </cell>
          <cell r="H57787">
            <v>3600</v>
          </cell>
          <cell r="U57787">
            <v>1</v>
          </cell>
        </row>
        <row r="57788">
          <cell r="A57788">
            <v>194211</v>
          </cell>
          <cell r="H57788">
            <v>840</v>
          </cell>
          <cell r="U57788">
            <v>1</v>
          </cell>
        </row>
        <row r="57789">
          <cell r="A57789">
            <v>194211</v>
          </cell>
          <cell r="H57789">
            <v>7200</v>
          </cell>
          <cell r="U57789">
            <v>1</v>
          </cell>
        </row>
        <row r="57790">
          <cell r="A57790">
            <v>194211</v>
          </cell>
          <cell r="H57790">
            <v>7200</v>
          </cell>
          <cell r="U57790">
            <v>1</v>
          </cell>
        </row>
        <row r="57791">
          <cell r="A57791" t="str">
            <v>A62352</v>
          </cell>
          <cell r="H57791">
            <v>6336</v>
          </cell>
          <cell r="U57791">
            <v>1</v>
          </cell>
        </row>
        <row r="57792">
          <cell r="A57792" t="str">
            <v>A60646</v>
          </cell>
          <cell r="H57792">
            <v>6519.84</v>
          </cell>
          <cell r="U57792">
            <v>1</v>
          </cell>
        </row>
        <row r="57793">
          <cell r="A57793">
            <v>500824</v>
          </cell>
          <cell r="H57793">
            <v>4977</v>
          </cell>
          <cell r="U57793">
            <v>1</v>
          </cell>
        </row>
        <row r="57794">
          <cell r="A57794" t="str">
            <v>A01957</v>
          </cell>
          <cell r="H57794">
            <v>1197</v>
          </cell>
          <cell r="U57794">
            <v>1</v>
          </cell>
        </row>
        <row r="57795">
          <cell r="A57795">
            <v>191352</v>
          </cell>
          <cell r="H57795">
            <v>6450</v>
          </cell>
          <cell r="U57795">
            <v>1</v>
          </cell>
        </row>
        <row r="57796">
          <cell r="A57796">
            <v>191352</v>
          </cell>
          <cell r="H57796">
            <v>640</v>
          </cell>
          <cell r="U57796">
            <v>1</v>
          </cell>
        </row>
        <row r="57797">
          <cell r="A57797">
            <v>191352</v>
          </cell>
          <cell r="H57797">
            <v>576</v>
          </cell>
          <cell r="U57797">
            <v>1</v>
          </cell>
        </row>
        <row r="57798">
          <cell r="A57798">
            <v>190158</v>
          </cell>
          <cell r="H57798">
            <v>462</v>
          </cell>
          <cell r="U57798">
            <v>1</v>
          </cell>
        </row>
        <row r="57799">
          <cell r="A57799">
            <v>192053</v>
          </cell>
          <cell r="H57799">
            <v>1170</v>
          </cell>
          <cell r="U57799">
            <v>1</v>
          </cell>
        </row>
        <row r="57800">
          <cell r="A57800">
            <v>190898</v>
          </cell>
          <cell r="H57800">
            <v>1936</v>
          </cell>
          <cell r="U57800">
            <v>1</v>
          </cell>
        </row>
        <row r="57801">
          <cell r="A57801">
            <v>190898</v>
          </cell>
          <cell r="H57801">
            <v>693</v>
          </cell>
          <cell r="U57801">
            <v>1</v>
          </cell>
        </row>
        <row r="57802">
          <cell r="A57802">
            <v>102134</v>
          </cell>
          <cell r="H57802">
            <v>4620</v>
          </cell>
          <cell r="U57802">
            <v>1</v>
          </cell>
        </row>
        <row r="57803">
          <cell r="A57803">
            <v>102134</v>
          </cell>
          <cell r="H57803">
            <v>480</v>
          </cell>
          <cell r="U57803">
            <v>1</v>
          </cell>
        </row>
        <row r="57804">
          <cell r="A57804">
            <v>102456</v>
          </cell>
          <cell r="H57804">
            <v>3066.6</v>
          </cell>
          <cell r="U57804">
            <v>1</v>
          </cell>
        </row>
        <row r="57805">
          <cell r="A57805">
            <v>102456</v>
          </cell>
          <cell r="H57805">
            <v>600</v>
          </cell>
          <cell r="U57805">
            <v>1</v>
          </cell>
        </row>
        <row r="57806">
          <cell r="A57806">
            <v>102448</v>
          </cell>
          <cell r="H57806">
            <v>3066.6</v>
          </cell>
          <cell r="U57806">
            <v>1</v>
          </cell>
        </row>
        <row r="57807">
          <cell r="A57807">
            <v>102448</v>
          </cell>
          <cell r="H57807">
            <v>600</v>
          </cell>
          <cell r="U57807">
            <v>1</v>
          </cell>
        </row>
        <row r="57808">
          <cell r="A57808">
            <v>500120</v>
          </cell>
          <cell r="H57808">
            <v>12266.4</v>
          </cell>
          <cell r="U57808">
            <v>1</v>
          </cell>
        </row>
        <row r="57809">
          <cell r="A57809">
            <v>500120</v>
          </cell>
          <cell r="H57809">
            <v>2400</v>
          </cell>
          <cell r="U57809">
            <v>1</v>
          </cell>
        </row>
        <row r="57810">
          <cell r="A57810" t="str">
            <v>A60131</v>
          </cell>
          <cell r="H57810">
            <v>6133.2</v>
          </cell>
          <cell r="U57810">
            <v>1</v>
          </cell>
        </row>
        <row r="57811">
          <cell r="A57811" t="str">
            <v>A60131</v>
          </cell>
          <cell r="H57811">
            <v>1200</v>
          </cell>
          <cell r="U57811">
            <v>1</v>
          </cell>
        </row>
        <row r="57812">
          <cell r="A57812" t="str">
            <v>A60127</v>
          </cell>
          <cell r="H57812">
            <v>3066.6</v>
          </cell>
          <cell r="U57812">
            <v>1</v>
          </cell>
        </row>
        <row r="57813">
          <cell r="A57813" t="str">
            <v>A60127</v>
          </cell>
          <cell r="H57813">
            <v>600</v>
          </cell>
          <cell r="U57813">
            <v>1</v>
          </cell>
        </row>
        <row r="57814">
          <cell r="A57814">
            <v>102478</v>
          </cell>
          <cell r="H57814">
            <v>12266.4</v>
          </cell>
          <cell r="U57814">
            <v>1</v>
          </cell>
        </row>
        <row r="57815">
          <cell r="A57815">
            <v>102478</v>
          </cell>
          <cell r="H57815">
            <v>2400</v>
          </cell>
          <cell r="U57815">
            <v>1</v>
          </cell>
        </row>
        <row r="57816">
          <cell r="A57816" t="str">
            <v>A60089</v>
          </cell>
          <cell r="H57816">
            <v>3066.6</v>
          </cell>
          <cell r="U57816">
            <v>1</v>
          </cell>
        </row>
        <row r="57817">
          <cell r="A57817" t="str">
            <v>A60089</v>
          </cell>
          <cell r="H57817">
            <v>600</v>
          </cell>
          <cell r="U57817">
            <v>1</v>
          </cell>
        </row>
        <row r="57818">
          <cell r="A57818">
            <v>193448</v>
          </cell>
          <cell r="H57818">
            <v>6133.2</v>
          </cell>
          <cell r="U57818">
            <v>1</v>
          </cell>
        </row>
        <row r="57819">
          <cell r="A57819">
            <v>193448</v>
          </cell>
          <cell r="H57819">
            <v>1200</v>
          </cell>
          <cell r="U57819">
            <v>1</v>
          </cell>
        </row>
        <row r="57820">
          <cell r="A57820">
            <v>500928</v>
          </cell>
          <cell r="H57820">
            <v>1562.4</v>
          </cell>
          <cell r="U57820">
            <v>1</v>
          </cell>
        </row>
        <row r="57821">
          <cell r="A57821">
            <v>101219</v>
          </cell>
          <cell r="H57821">
            <v>50.4</v>
          </cell>
          <cell r="U57821">
            <v>1</v>
          </cell>
        </row>
        <row r="57822">
          <cell r="A57822">
            <v>101219</v>
          </cell>
          <cell r="H57822">
            <v>1360.8</v>
          </cell>
          <cell r="U57822">
            <v>1</v>
          </cell>
        </row>
        <row r="57823">
          <cell r="A57823" t="str">
            <v>A63391</v>
          </cell>
          <cell r="H57823">
            <v>517</v>
          </cell>
          <cell r="U57823">
            <v>1</v>
          </cell>
        </row>
        <row r="57824">
          <cell r="A57824" t="str">
            <v>A63391</v>
          </cell>
          <cell r="H57824">
            <v>125</v>
          </cell>
          <cell r="U57824">
            <v>1</v>
          </cell>
        </row>
        <row r="57825">
          <cell r="A57825" t="str">
            <v>A63391</v>
          </cell>
          <cell r="H57825">
            <v>3666.6</v>
          </cell>
          <cell r="U57825">
            <v>1</v>
          </cell>
        </row>
        <row r="57826">
          <cell r="A57826">
            <v>193398</v>
          </cell>
          <cell r="H57826">
            <v>4140</v>
          </cell>
          <cell r="U57826">
            <v>1</v>
          </cell>
        </row>
        <row r="57827">
          <cell r="A57827">
            <v>191522</v>
          </cell>
          <cell r="H57827">
            <v>43500</v>
          </cell>
          <cell r="U57827">
            <v>1</v>
          </cell>
        </row>
        <row r="57828">
          <cell r="A57828" t="str">
            <v>A60646</v>
          </cell>
          <cell r="H57828">
            <v>1040</v>
          </cell>
          <cell r="U57828">
            <v>1</v>
          </cell>
        </row>
        <row r="57829">
          <cell r="A57829">
            <v>192582</v>
          </cell>
          <cell r="H57829">
            <v>9240</v>
          </cell>
          <cell r="U57829">
            <v>1</v>
          </cell>
        </row>
        <row r="57830">
          <cell r="A57830">
            <v>500949</v>
          </cell>
          <cell r="H57830">
            <v>1159.2</v>
          </cell>
          <cell r="U57830">
            <v>1</v>
          </cell>
        </row>
        <row r="57831">
          <cell r="A57831">
            <v>501130</v>
          </cell>
          <cell r="H57831">
            <v>6240</v>
          </cell>
          <cell r="U57831">
            <v>1</v>
          </cell>
        </row>
        <row r="57832">
          <cell r="A57832" t="str">
            <v>A60646</v>
          </cell>
          <cell r="H57832">
            <v>3835.2</v>
          </cell>
          <cell r="U57832">
            <v>1</v>
          </cell>
        </row>
        <row r="57833">
          <cell r="A57833">
            <v>502066</v>
          </cell>
          <cell r="H57833">
            <v>4104</v>
          </cell>
          <cell r="U57833">
            <v>1</v>
          </cell>
        </row>
        <row r="57834">
          <cell r="A57834" t="str">
            <v>A60646</v>
          </cell>
          <cell r="H57834">
            <v>2337.6</v>
          </cell>
          <cell r="U57834">
            <v>1</v>
          </cell>
        </row>
        <row r="57835">
          <cell r="A57835">
            <v>200450</v>
          </cell>
          <cell r="H57835">
            <v>6540</v>
          </cell>
          <cell r="U57835">
            <v>1</v>
          </cell>
        </row>
        <row r="57836">
          <cell r="A57836">
            <v>502947</v>
          </cell>
          <cell r="H57836">
            <v>798</v>
          </cell>
          <cell r="U57836">
            <v>1</v>
          </cell>
        </row>
        <row r="57837">
          <cell r="A57837">
            <v>193964</v>
          </cell>
          <cell r="H57837">
            <v>120</v>
          </cell>
          <cell r="U57837">
            <v>1</v>
          </cell>
        </row>
        <row r="57838">
          <cell r="A57838">
            <v>193964</v>
          </cell>
          <cell r="H57838">
            <v>950</v>
          </cell>
          <cell r="U57838">
            <v>1</v>
          </cell>
        </row>
        <row r="57839">
          <cell r="A57839">
            <v>193964</v>
          </cell>
          <cell r="H57839">
            <v>4142</v>
          </cell>
          <cell r="U57839">
            <v>1</v>
          </cell>
        </row>
        <row r="57840">
          <cell r="A57840">
            <v>193964</v>
          </cell>
          <cell r="H57840">
            <v>420</v>
          </cell>
          <cell r="U57840">
            <v>1</v>
          </cell>
        </row>
        <row r="57841">
          <cell r="A57841" t="str">
            <v>A16856</v>
          </cell>
          <cell r="H57841">
            <v>9379</v>
          </cell>
          <cell r="U57841">
            <v>1</v>
          </cell>
        </row>
        <row r="57842">
          <cell r="A57842">
            <v>100285</v>
          </cell>
          <cell r="H57842">
            <v>1133.9000000000001</v>
          </cell>
          <cell r="U57842">
            <v>1</v>
          </cell>
        </row>
        <row r="57843">
          <cell r="A57843">
            <v>100285</v>
          </cell>
          <cell r="H57843">
            <v>5127.2</v>
          </cell>
          <cell r="U57843">
            <v>1</v>
          </cell>
        </row>
        <row r="57844">
          <cell r="A57844">
            <v>100285</v>
          </cell>
          <cell r="H57844">
            <v>1873.4</v>
          </cell>
          <cell r="U57844">
            <v>1</v>
          </cell>
        </row>
        <row r="57845">
          <cell r="A57845">
            <v>100285</v>
          </cell>
          <cell r="H57845">
            <v>2070.6</v>
          </cell>
          <cell r="U57845">
            <v>1</v>
          </cell>
        </row>
        <row r="57846">
          <cell r="A57846">
            <v>100285</v>
          </cell>
          <cell r="H57846">
            <v>1380.4</v>
          </cell>
          <cell r="U57846">
            <v>1</v>
          </cell>
        </row>
        <row r="57847">
          <cell r="A57847">
            <v>100285</v>
          </cell>
          <cell r="H57847">
            <v>3253.8</v>
          </cell>
          <cell r="U57847">
            <v>1</v>
          </cell>
        </row>
        <row r="57848">
          <cell r="A57848">
            <v>100285</v>
          </cell>
          <cell r="H57848">
            <v>364</v>
          </cell>
          <cell r="U57848">
            <v>1</v>
          </cell>
        </row>
        <row r="57849">
          <cell r="A57849">
            <v>100285</v>
          </cell>
          <cell r="H57849">
            <v>910</v>
          </cell>
          <cell r="U57849">
            <v>1</v>
          </cell>
        </row>
        <row r="57850">
          <cell r="A57850">
            <v>100285</v>
          </cell>
          <cell r="H57850">
            <v>5179.3</v>
          </cell>
          <cell r="U57850">
            <v>1</v>
          </cell>
        </row>
        <row r="57851">
          <cell r="A57851">
            <v>100285</v>
          </cell>
          <cell r="H57851">
            <v>9535.4</v>
          </cell>
          <cell r="U57851">
            <v>1</v>
          </cell>
        </row>
        <row r="57852">
          <cell r="A57852">
            <v>100285</v>
          </cell>
          <cell r="H57852">
            <v>3395.7</v>
          </cell>
          <cell r="U57852">
            <v>1</v>
          </cell>
        </row>
        <row r="57853">
          <cell r="A57853">
            <v>100285</v>
          </cell>
          <cell r="H57853">
            <v>8163.4</v>
          </cell>
          <cell r="U57853">
            <v>1</v>
          </cell>
        </row>
        <row r="57854">
          <cell r="A57854">
            <v>192507</v>
          </cell>
          <cell r="H57854">
            <v>360</v>
          </cell>
          <cell r="U57854">
            <v>1</v>
          </cell>
        </row>
        <row r="57855">
          <cell r="A57855">
            <v>100719</v>
          </cell>
          <cell r="H57855">
            <v>2310</v>
          </cell>
          <cell r="U57855">
            <v>1</v>
          </cell>
        </row>
        <row r="57856">
          <cell r="A57856">
            <v>100719</v>
          </cell>
          <cell r="H57856">
            <v>240</v>
          </cell>
          <cell r="U57856">
            <v>1</v>
          </cell>
        </row>
        <row r="57857">
          <cell r="A57857">
            <v>102017</v>
          </cell>
          <cell r="H57857">
            <v>4620</v>
          </cell>
          <cell r="U57857">
            <v>1</v>
          </cell>
        </row>
        <row r="57858">
          <cell r="A57858">
            <v>102017</v>
          </cell>
          <cell r="H57858">
            <v>480</v>
          </cell>
          <cell r="U57858">
            <v>1</v>
          </cell>
        </row>
        <row r="57859">
          <cell r="A57859">
            <v>102141</v>
          </cell>
          <cell r="H57859">
            <v>7392</v>
          </cell>
          <cell r="U57859">
            <v>1</v>
          </cell>
        </row>
        <row r="57860">
          <cell r="A57860">
            <v>102141</v>
          </cell>
          <cell r="H57860">
            <v>768</v>
          </cell>
          <cell r="U57860">
            <v>1</v>
          </cell>
        </row>
        <row r="57861">
          <cell r="A57861">
            <v>102141</v>
          </cell>
          <cell r="H57861">
            <v>1700</v>
          </cell>
          <cell r="U57861">
            <v>1</v>
          </cell>
        </row>
        <row r="57862">
          <cell r="A57862">
            <v>102398</v>
          </cell>
          <cell r="H57862">
            <v>4620</v>
          </cell>
          <cell r="U57862">
            <v>1</v>
          </cell>
        </row>
        <row r="57863">
          <cell r="A57863">
            <v>102398</v>
          </cell>
          <cell r="H57863">
            <v>480</v>
          </cell>
          <cell r="U57863">
            <v>1</v>
          </cell>
        </row>
        <row r="57864">
          <cell r="A57864">
            <v>100719</v>
          </cell>
          <cell r="H57864">
            <v>7392</v>
          </cell>
          <cell r="U57864">
            <v>1</v>
          </cell>
        </row>
        <row r="57865">
          <cell r="A57865">
            <v>100719</v>
          </cell>
          <cell r="H57865">
            <v>768</v>
          </cell>
          <cell r="U57865">
            <v>1</v>
          </cell>
        </row>
        <row r="57866">
          <cell r="A57866">
            <v>501149</v>
          </cell>
          <cell r="H57866">
            <v>31200</v>
          </cell>
          <cell r="U57866">
            <v>1</v>
          </cell>
        </row>
        <row r="57867">
          <cell r="A57867">
            <v>192693</v>
          </cell>
          <cell r="H57867">
            <v>14904</v>
          </cell>
          <cell r="U57867">
            <v>1</v>
          </cell>
        </row>
        <row r="57868">
          <cell r="A57868">
            <v>100036</v>
          </cell>
          <cell r="H57868">
            <v>5973</v>
          </cell>
          <cell r="U57868">
            <v>1</v>
          </cell>
        </row>
        <row r="57869">
          <cell r="A57869">
            <v>102418</v>
          </cell>
          <cell r="H57869">
            <v>471</v>
          </cell>
          <cell r="U57869">
            <v>1</v>
          </cell>
        </row>
        <row r="57870">
          <cell r="A57870">
            <v>102418</v>
          </cell>
          <cell r="H57870">
            <v>43.2</v>
          </cell>
          <cell r="U57870">
            <v>1</v>
          </cell>
        </row>
        <row r="57871">
          <cell r="A57871" t="str">
            <v>A60646</v>
          </cell>
          <cell r="H57871">
            <v>398.62</v>
          </cell>
          <cell r="U57871">
            <v>1</v>
          </cell>
        </row>
        <row r="57872">
          <cell r="A57872" t="str">
            <v>A60646</v>
          </cell>
          <cell r="H57872">
            <v>1150.56</v>
          </cell>
          <cell r="U57872">
            <v>1</v>
          </cell>
        </row>
        <row r="57873">
          <cell r="A57873">
            <v>102029</v>
          </cell>
          <cell r="H57873">
            <v>117.28</v>
          </cell>
          <cell r="U57873">
            <v>1</v>
          </cell>
        </row>
        <row r="57874">
          <cell r="A57874">
            <v>102029</v>
          </cell>
          <cell r="H57874">
            <v>154.32</v>
          </cell>
          <cell r="U57874">
            <v>1</v>
          </cell>
        </row>
        <row r="57875">
          <cell r="A57875">
            <v>102029</v>
          </cell>
          <cell r="H57875">
            <v>637.02</v>
          </cell>
          <cell r="U57875">
            <v>1</v>
          </cell>
        </row>
        <row r="57876">
          <cell r="A57876">
            <v>102029</v>
          </cell>
          <cell r="H57876">
            <v>456.78</v>
          </cell>
          <cell r="U57876">
            <v>1</v>
          </cell>
        </row>
        <row r="57877">
          <cell r="A57877">
            <v>190937</v>
          </cell>
          <cell r="H57877">
            <v>117.28</v>
          </cell>
          <cell r="U57877">
            <v>1</v>
          </cell>
        </row>
        <row r="57878">
          <cell r="A57878">
            <v>190937</v>
          </cell>
          <cell r="H57878">
            <v>154.32</v>
          </cell>
          <cell r="U57878">
            <v>1</v>
          </cell>
        </row>
        <row r="57879">
          <cell r="A57879">
            <v>190937</v>
          </cell>
          <cell r="H57879">
            <v>637.02</v>
          </cell>
          <cell r="U57879">
            <v>1</v>
          </cell>
        </row>
        <row r="57880">
          <cell r="A57880">
            <v>190937</v>
          </cell>
          <cell r="H57880">
            <v>456.78</v>
          </cell>
          <cell r="U57880">
            <v>1</v>
          </cell>
        </row>
        <row r="57881">
          <cell r="A57881">
            <v>192601</v>
          </cell>
          <cell r="H57881">
            <v>234.56</v>
          </cell>
          <cell r="U57881">
            <v>1</v>
          </cell>
        </row>
        <row r="57882">
          <cell r="A57882">
            <v>192601</v>
          </cell>
          <cell r="H57882">
            <v>308.64</v>
          </cell>
          <cell r="U57882">
            <v>1</v>
          </cell>
        </row>
        <row r="57883">
          <cell r="A57883">
            <v>192601</v>
          </cell>
          <cell r="H57883">
            <v>1274.04</v>
          </cell>
          <cell r="U57883">
            <v>1</v>
          </cell>
        </row>
        <row r="57884">
          <cell r="A57884">
            <v>192601</v>
          </cell>
          <cell r="H57884">
            <v>935.56</v>
          </cell>
          <cell r="U57884">
            <v>1</v>
          </cell>
        </row>
        <row r="57885">
          <cell r="A57885">
            <v>190888</v>
          </cell>
          <cell r="H57885">
            <v>117.28</v>
          </cell>
          <cell r="U57885">
            <v>1</v>
          </cell>
        </row>
        <row r="57886">
          <cell r="A57886">
            <v>190888</v>
          </cell>
          <cell r="H57886">
            <v>154.32</v>
          </cell>
          <cell r="U57886">
            <v>1</v>
          </cell>
        </row>
        <row r="57887">
          <cell r="A57887">
            <v>190888</v>
          </cell>
          <cell r="H57887">
            <v>637.02</v>
          </cell>
          <cell r="U57887">
            <v>1</v>
          </cell>
        </row>
        <row r="57888">
          <cell r="A57888">
            <v>190888</v>
          </cell>
          <cell r="H57888">
            <v>456.78</v>
          </cell>
          <cell r="U57888">
            <v>1</v>
          </cell>
        </row>
        <row r="57889">
          <cell r="A57889">
            <v>101999</v>
          </cell>
          <cell r="H57889">
            <v>117.28</v>
          </cell>
          <cell r="U57889">
            <v>1</v>
          </cell>
        </row>
        <row r="57890">
          <cell r="A57890">
            <v>101999</v>
          </cell>
          <cell r="H57890">
            <v>154.32</v>
          </cell>
          <cell r="U57890">
            <v>1</v>
          </cell>
        </row>
        <row r="57891">
          <cell r="A57891">
            <v>101999</v>
          </cell>
          <cell r="H57891">
            <v>637.02</v>
          </cell>
          <cell r="U57891">
            <v>1</v>
          </cell>
        </row>
        <row r="57892">
          <cell r="A57892">
            <v>101999</v>
          </cell>
          <cell r="H57892">
            <v>567.78</v>
          </cell>
          <cell r="U57892">
            <v>1</v>
          </cell>
        </row>
        <row r="57893">
          <cell r="A57893">
            <v>193027</v>
          </cell>
          <cell r="H57893">
            <v>208.75</v>
          </cell>
          <cell r="U57893">
            <v>1</v>
          </cell>
        </row>
        <row r="57894">
          <cell r="A57894">
            <v>193027</v>
          </cell>
          <cell r="H57894">
            <v>4200</v>
          </cell>
          <cell r="U57894">
            <v>1</v>
          </cell>
        </row>
        <row r="57895">
          <cell r="A57895" t="str">
            <v>A60456</v>
          </cell>
          <cell r="H57895">
            <v>152</v>
          </cell>
          <cell r="U57895">
            <v>1</v>
          </cell>
        </row>
        <row r="57896">
          <cell r="A57896" t="str">
            <v>A60456</v>
          </cell>
          <cell r="H57896">
            <v>1560</v>
          </cell>
          <cell r="U57896">
            <v>1</v>
          </cell>
        </row>
        <row r="57897">
          <cell r="A57897" t="str">
            <v>A59539</v>
          </cell>
          <cell r="H57897">
            <v>280</v>
          </cell>
          <cell r="U57897">
            <v>1</v>
          </cell>
        </row>
        <row r="57898">
          <cell r="A57898">
            <v>194375</v>
          </cell>
          <cell r="H57898">
            <v>746.88</v>
          </cell>
          <cell r="U57898">
            <v>1</v>
          </cell>
        </row>
        <row r="57899">
          <cell r="A57899" t="str">
            <v>A59549</v>
          </cell>
          <cell r="H57899">
            <v>2232</v>
          </cell>
          <cell r="U57899">
            <v>1</v>
          </cell>
        </row>
        <row r="57900">
          <cell r="A57900">
            <v>100719</v>
          </cell>
          <cell r="H57900">
            <v>5544</v>
          </cell>
          <cell r="U57900">
            <v>1</v>
          </cell>
        </row>
        <row r="57901">
          <cell r="A57901">
            <v>100719</v>
          </cell>
          <cell r="H57901">
            <v>576</v>
          </cell>
          <cell r="U57901">
            <v>1</v>
          </cell>
        </row>
        <row r="57902">
          <cell r="A57902">
            <v>193723</v>
          </cell>
          <cell r="H57902">
            <v>13392</v>
          </cell>
          <cell r="U57902">
            <v>1</v>
          </cell>
        </row>
        <row r="57903">
          <cell r="A57903">
            <v>102268</v>
          </cell>
          <cell r="H57903">
            <v>4080</v>
          </cell>
          <cell r="U57903">
            <v>1</v>
          </cell>
        </row>
        <row r="57904">
          <cell r="A57904">
            <v>193430</v>
          </cell>
          <cell r="H57904">
            <v>2000</v>
          </cell>
          <cell r="U57904">
            <v>1</v>
          </cell>
        </row>
        <row r="57905">
          <cell r="A57905">
            <v>193831</v>
          </cell>
          <cell r="H57905">
            <v>649</v>
          </cell>
          <cell r="U57905">
            <v>1</v>
          </cell>
        </row>
        <row r="57906">
          <cell r="A57906" t="str">
            <v>A60199</v>
          </cell>
          <cell r="H57906">
            <v>5280</v>
          </cell>
          <cell r="U57906">
            <v>1</v>
          </cell>
        </row>
        <row r="57907">
          <cell r="A57907" t="str">
            <v>A60428</v>
          </cell>
          <cell r="H57907">
            <v>972</v>
          </cell>
          <cell r="U57907">
            <v>1</v>
          </cell>
        </row>
        <row r="57908">
          <cell r="A57908">
            <v>500743</v>
          </cell>
          <cell r="H57908">
            <v>3384</v>
          </cell>
          <cell r="U57908">
            <v>1</v>
          </cell>
        </row>
        <row r="57909">
          <cell r="A57909">
            <v>193501</v>
          </cell>
          <cell r="H57909">
            <v>1230</v>
          </cell>
          <cell r="U57909">
            <v>1</v>
          </cell>
        </row>
        <row r="57910">
          <cell r="A57910">
            <v>100285</v>
          </cell>
          <cell r="H57910">
            <v>5544</v>
          </cell>
          <cell r="U57910">
            <v>1</v>
          </cell>
        </row>
        <row r="57911">
          <cell r="A57911" t="str">
            <v>A60646</v>
          </cell>
          <cell r="H57911">
            <v>2805.12</v>
          </cell>
          <cell r="U57911">
            <v>1</v>
          </cell>
        </row>
        <row r="57912">
          <cell r="A57912" t="str">
            <v>A63413</v>
          </cell>
          <cell r="H57912">
            <v>125</v>
          </cell>
          <cell r="U57912">
            <v>1</v>
          </cell>
        </row>
        <row r="57913">
          <cell r="A57913" t="str">
            <v>A63413</v>
          </cell>
          <cell r="H57913">
            <v>1500</v>
          </cell>
          <cell r="U57913">
            <v>1</v>
          </cell>
        </row>
        <row r="57914">
          <cell r="A57914" t="str">
            <v>A63420</v>
          </cell>
          <cell r="H57914">
            <v>227</v>
          </cell>
          <cell r="U57914">
            <v>1</v>
          </cell>
        </row>
        <row r="57915">
          <cell r="A57915" t="str">
            <v>A63420</v>
          </cell>
          <cell r="H57915">
            <v>263</v>
          </cell>
          <cell r="U57915">
            <v>1</v>
          </cell>
        </row>
        <row r="57916">
          <cell r="A57916" t="str">
            <v>A63421</v>
          </cell>
          <cell r="H57916">
            <v>227</v>
          </cell>
          <cell r="U57916">
            <v>1</v>
          </cell>
        </row>
        <row r="57917">
          <cell r="A57917" t="str">
            <v>A63421</v>
          </cell>
          <cell r="H57917">
            <v>263</v>
          </cell>
          <cell r="U57917">
            <v>1</v>
          </cell>
        </row>
        <row r="57918">
          <cell r="A57918" t="str">
            <v>A63422</v>
          </cell>
          <cell r="H57918">
            <v>227</v>
          </cell>
          <cell r="U57918">
            <v>1</v>
          </cell>
        </row>
        <row r="57919">
          <cell r="A57919" t="str">
            <v>A63422</v>
          </cell>
          <cell r="H57919">
            <v>263</v>
          </cell>
          <cell r="U57919">
            <v>1</v>
          </cell>
        </row>
        <row r="57920">
          <cell r="A57920" t="str">
            <v>A60646</v>
          </cell>
          <cell r="H57920">
            <v>1917.6</v>
          </cell>
          <cell r="U57920">
            <v>1</v>
          </cell>
        </row>
        <row r="57921">
          <cell r="A57921" t="str">
            <v>A60646</v>
          </cell>
          <cell r="H57921">
            <v>2301.12</v>
          </cell>
          <cell r="U57921">
            <v>1</v>
          </cell>
        </row>
        <row r="57922">
          <cell r="A57922" t="str">
            <v>A60646</v>
          </cell>
          <cell r="H57922">
            <v>467.52</v>
          </cell>
          <cell r="U57922">
            <v>1</v>
          </cell>
        </row>
        <row r="57923">
          <cell r="A57923" t="str">
            <v>A60646</v>
          </cell>
          <cell r="H57923">
            <v>2301.12</v>
          </cell>
          <cell r="U57923">
            <v>1</v>
          </cell>
        </row>
        <row r="57924">
          <cell r="A57924">
            <v>193818</v>
          </cell>
          <cell r="H57924">
            <v>7320</v>
          </cell>
          <cell r="U57924">
            <v>1</v>
          </cell>
        </row>
        <row r="57925">
          <cell r="A57925">
            <v>192053</v>
          </cell>
          <cell r="H57925">
            <v>3000</v>
          </cell>
          <cell r="U57925">
            <v>1</v>
          </cell>
        </row>
        <row r="57926">
          <cell r="A57926">
            <v>192052</v>
          </cell>
          <cell r="H57926">
            <v>5650</v>
          </cell>
          <cell r="U57926">
            <v>1</v>
          </cell>
        </row>
        <row r="57927">
          <cell r="A57927">
            <v>192596</v>
          </cell>
          <cell r="H57927">
            <v>130</v>
          </cell>
          <cell r="U57927">
            <v>1</v>
          </cell>
        </row>
        <row r="57928">
          <cell r="A57928">
            <v>192512</v>
          </cell>
          <cell r="H57928">
            <v>1430</v>
          </cell>
          <cell r="U57928">
            <v>1</v>
          </cell>
        </row>
        <row r="57929">
          <cell r="A57929">
            <v>192512</v>
          </cell>
          <cell r="H57929">
            <v>117.28</v>
          </cell>
          <cell r="U57929">
            <v>1</v>
          </cell>
        </row>
        <row r="57930">
          <cell r="A57930">
            <v>192512</v>
          </cell>
          <cell r="H57930">
            <v>154.32</v>
          </cell>
          <cell r="U57930">
            <v>1</v>
          </cell>
        </row>
        <row r="57931">
          <cell r="A57931">
            <v>192512</v>
          </cell>
          <cell r="H57931">
            <v>637.02</v>
          </cell>
          <cell r="U57931">
            <v>1</v>
          </cell>
        </row>
        <row r="57932">
          <cell r="A57932">
            <v>192512</v>
          </cell>
          <cell r="H57932">
            <v>456.78</v>
          </cell>
          <cell r="U57932">
            <v>1</v>
          </cell>
        </row>
        <row r="57933">
          <cell r="A57933" t="str">
            <v>A59114</v>
          </cell>
          <cell r="H57933">
            <v>5280</v>
          </cell>
          <cell r="U57933">
            <v>1</v>
          </cell>
        </row>
        <row r="57934">
          <cell r="A57934" t="str">
            <v>A60303</v>
          </cell>
          <cell r="H57934">
            <v>5280</v>
          </cell>
          <cell r="U57934">
            <v>1</v>
          </cell>
        </row>
        <row r="57935">
          <cell r="A57935">
            <v>503075</v>
          </cell>
          <cell r="H57935">
            <v>798</v>
          </cell>
          <cell r="U57935">
            <v>1</v>
          </cell>
        </row>
        <row r="57936">
          <cell r="A57936">
            <v>503075</v>
          </cell>
          <cell r="H57936">
            <v>16000</v>
          </cell>
          <cell r="U57936">
            <v>1</v>
          </cell>
        </row>
        <row r="57937">
          <cell r="A57937">
            <v>502603</v>
          </cell>
          <cell r="H57937">
            <v>1984</v>
          </cell>
          <cell r="U57937">
            <v>1</v>
          </cell>
        </row>
        <row r="57938">
          <cell r="A57938" t="str">
            <v>A62614</v>
          </cell>
          <cell r="H57938">
            <v>520</v>
          </cell>
          <cell r="U57938">
            <v>1</v>
          </cell>
        </row>
        <row r="57939">
          <cell r="A57939" t="str">
            <v>A62614</v>
          </cell>
          <cell r="H57939">
            <v>3600</v>
          </cell>
          <cell r="U57939">
            <v>1</v>
          </cell>
        </row>
        <row r="57940">
          <cell r="A57940">
            <v>192765</v>
          </cell>
          <cell r="H57940">
            <v>3486</v>
          </cell>
          <cell r="U57940">
            <v>1</v>
          </cell>
        </row>
        <row r="57941">
          <cell r="A57941">
            <v>100708</v>
          </cell>
          <cell r="H57941">
            <v>10560</v>
          </cell>
          <cell r="U57941">
            <v>1</v>
          </cell>
        </row>
        <row r="57942">
          <cell r="A57942">
            <v>102530</v>
          </cell>
          <cell r="H57942">
            <v>9400</v>
          </cell>
          <cell r="U57942">
            <v>1</v>
          </cell>
        </row>
        <row r="57943">
          <cell r="A57943">
            <v>502947</v>
          </cell>
          <cell r="H57943">
            <v>7521</v>
          </cell>
          <cell r="U57943">
            <v>1</v>
          </cell>
        </row>
        <row r="57944">
          <cell r="A57944">
            <v>193770</v>
          </cell>
          <cell r="H57944">
            <v>4080</v>
          </cell>
          <cell r="U57944">
            <v>1</v>
          </cell>
        </row>
        <row r="57945">
          <cell r="A57945">
            <v>503005</v>
          </cell>
          <cell r="H57945">
            <v>168</v>
          </cell>
          <cell r="U57945">
            <v>1</v>
          </cell>
        </row>
        <row r="57946">
          <cell r="A57946">
            <v>503005</v>
          </cell>
          <cell r="H57946">
            <v>8856</v>
          </cell>
          <cell r="U57946">
            <v>1</v>
          </cell>
        </row>
        <row r="57947">
          <cell r="A57947">
            <v>500928</v>
          </cell>
          <cell r="H57947">
            <v>4464</v>
          </cell>
          <cell r="U57947">
            <v>1</v>
          </cell>
        </row>
        <row r="57948">
          <cell r="A57948" t="str">
            <v>A60646</v>
          </cell>
          <cell r="H57948">
            <v>23011.200000000001</v>
          </cell>
          <cell r="U57948">
            <v>1</v>
          </cell>
        </row>
        <row r="57949">
          <cell r="A57949">
            <v>100275</v>
          </cell>
          <cell r="H57949">
            <v>4992</v>
          </cell>
          <cell r="U57949">
            <v>1</v>
          </cell>
        </row>
        <row r="57950">
          <cell r="A57950">
            <v>100175</v>
          </cell>
          <cell r="H57950">
            <v>21591.599999999999</v>
          </cell>
          <cell r="U57950">
            <v>1</v>
          </cell>
        </row>
        <row r="57951">
          <cell r="A57951">
            <v>900324</v>
          </cell>
          <cell r="H57951">
            <v>6720</v>
          </cell>
          <cell r="U57951">
            <v>1</v>
          </cell>
        </row>
        <row r="57952">
          <cell r="A57952" t="str">
            <v>A62334</v>
          </cell>
          <cell r="H57952">
            <v>1560</v>
          </cell>
          <cell r="U57952">
            <v>1</v>
          </cell>
        </row>
        <row r="57953">
          <cell r="A57953" t="str">
            <v>A62334</v>
          </cell>
          <cell r="H57953">
            <v>2080</v>
          </cell>
          <cell r="U57953">
            <v>1</v>
          </cell>
        </row>
        <row r="57954">
          <cell r="A57954" t="str">
            <v>A62334</v>
          </cell>
          <cell r="H57954">
            <v>152.91999999999999</v>
          </cell>
          <cell r="U57954">
            <v>1</v>
          </cell>
        </row>
        <row r="57955">
          <cell r="A57955" t="str">
            <v>A62334</v>
          </cell>
          <cell r="H57955">
            <v>1859</v>
          </cell>
          <cell r="U57955">
            <v>1</v>
          </cell>
        </row>
        <row r="57956">
          <cell r="A57956">
            <v>192801</v>
          </cell>
          <cell r="H57956">
            <v>2700</v>
          </cell>
          <cell r="U57956">
            <v>1</v>
          </cell>
        </row>
        <row r="57957">
          <cell r="A57957">
            <v>192822</v>
          </cell>
          <cell r="H57957">
            <v>11061</v>
          </cell>
          <cell r="U57957">
            <v>1</v>
          </cell>
        </row>
        <row r="57958">
          <cell r="A57958">
            <v>194345</v>
          </cell>
          <cell r="H57958">
            <v>125</v>
          </cell>
          <cell r="U57958">
            <v>1</v>
          </cell>
        </row>
        <row r="57959">
          <cell r="A57959">
            <v>194345</v>
          </cell>
          <cell r="H57959">
            <v>6480</v>
          </cell>
          <cell r="U57959">
            <v>1</v>
          </cell>
        </row>
        <row r="57960">
          <cell r="A57960" t="str">
            <v>A61256</v>
          </cell>
          <cell r="H57960">
            <v>1040</v>
          </cell>
          <cell r="U57960">
            <v>1</v>
          </cell>
        </row>
        <row r="57961">
          <cell r="A57961" t="str">
            <v>A61256</v>
          </cell>
          <cell r="H57961">
            <v>11799.36</v>
          </cell>
          <cell r="U57961">
            <v>1</v>
          </cell>
        </row>
        <row r="57962">
          <cell r="A57962">
            <v>101219</v>
          </cell>
          <cell r="H57962">
            <v>3492</v>
          </cell>
          <cell r="U57962">
            <v>1</v>
          </cell>
        </row>
        <row r="57963">
          <cell r="A57963">
            <v>500949</v>
          </cell>
          <cell r="H57963">
            <v>5868</v>
          </cell>
          <cell r="U57963">
            <v>1</v>
          </cell>
        </row>
        <row r="57964">
          <cell r="A57964" t="str">
            <v>A58721</v>
          </cell>
          <cell r="H57964">
            <v>840</v>
          </cell>
          <cell r="U57964">
            <v>1</v>
          </cell>
        </row>
        <row r="57965">
          <cell r="A57965" t="str">
            <v>A63137</v>
          </cell>
          <cell r="H57965">
            <v>5280</v>
          </cell>
          <cell r="U57965">
            <v>1</v>
          </cell>
        </row>
        <row r="57966">
          <cell r="A57966">
            <v>194189</v>
          </cell>
          <cell r="H57966">
            <v>1260</v>
          </cell>
          <cell r="U57966">
            <v>1</v>
          </cell>
        </row>
        <row r="57967">
          <cell r="A57967" t="str">
            <v>A58550</v>
          </cell>
          <cell r="H57967">
            <v>13500</v>
          </cell>
          <cell r="U57967">
            <v>1</v>
          </cell>
        </row>
        <row r="57968">
          <cell r="A57968" t="str">
            <v>A61521</v>
          </cell>
          <cell r="H57968">
            <v>1515</v>
          </cell>
          <cell r="U57968">
            <v>1</v>
          </cell>
        </row>
        <row r="57969">
          <cell r="A57969" t="str">
            <v>A61521</v>
          </cell>
          <cell r="H57969">
            <v>162</v>
          </cell>
          <cell r="U57969">
            <v>1</v>
          </cell>
        </row>
        <row r="57970">
          <cell r="A57970" t="str">
            <v>A61521</v>
          </cell>
          <cell r="H57970">
            <v>3660</v>
          </cell>
          <cell r="U57970">
            <v>1</v>
          </cell>
        </row>
        <row r="57971">
          <cell r="A57971" t="str">
            <v>A60534</v>
          </cell>
          <cell r="H57971">
            <v>520</v>
          </cell>
          <cell r="U57971">
            <v>1</v>
          </cell>
        </row>
        <row r="57972">
          <cell r="A57972">
            <v>100285</v>
          </cell>
          <cell r="H57972">
            <v>6972</v>
          </cell>
          <cell r="U57972">
            <v>1</v>
          </cell>
        </row>
        <row r="57973">
          <cell r="A57973">
            <v>192765</v>
          </cell>
          <cell r="H57973">
            <v>10020</v>
          </cell>
          <cell r="U57973">
            <v>1</v>
          </cell>
        </row>
        <row r="57974">
          <cell r="A57974">
            <v>192770</v>
          </cell>
          <cell r="H57974">
            <v>125</v>
          </cell>
          <cell r="U57974">
            <v>1</v>
          </cell>
        </row>
        <row r="57975">
          <cell r="A57975">
            <v>192770</v>
          </cell>
          <cell r="H57975">
            <v>9204</v>
          </cell>
          <cell r="U57975">
            <v>1</v>
          </cell>
        </row>
        <row r="57976">
          <cell r="A57976">
            <v>192144</v>
          </cell>
          <cell r="H57976">
            <v>3672</v>
          </cell>
          <cell r="U57976">
            <v>1</v>
          </cell>
        </row>
        <row r="57977">
          <cell r="A57977" t="str">
            <v>A61242</v>
          </cell>
          <cell r="H57977">
            <v>1644</v>
          </cell>
          <cell r="U57977">
            <v>1</v>
          </cell>
        </row>
        <row r="57978">
          <cell r="A57978">
            <v>100869</v>
          </cell>
          <cell r="H57978">
            <v>1096</v>
          </cell>
          <cell r="U57978">
            <v>1</v>
          </cell>
        </row>
        <row r="57979">
          <cell r="A57979">
            <v>101849</v>
          </cell>
          <cell r="H57979">
            <v>15840</v>
          </cell>
          <cell r="U57979">
            <v>1</v>
          </cell>
        </row>
        <row r="57980">
          <cell r="A57980">
            <v>101849</v>
          </cell>
          <cell r="H57980">
            <v>257</v>
          </cell>
          <cell r="U57980">
            <v>1</v>
          </cell>
        </row>
        <row r="57981">
          <cell r="A57981">
            <v>101849</v>
          </cell>
          <cell r="H57981">
            <v>5280</v>
          </cell>
          <cell r="U57981">
            <v>1</v>
          </cell>
        </row>
        <row r="57982">
          <cell r="A57982">
            <v>101849</v>
          </cell>
          <cell r="H57982">
            <v>157</v>
          </cell>
          <cell r="U57982">
            <v>1</v>
          </cell>
        </row>
        <row r="57983">
          <cell r="A57983">
            <v>101953</v>
          </cell>
          <cell r="H57983">
            <v>2285</v>
          </cell>
          <cell r="U57983">
            <v>1</v>
          </cell>
        </row>
        <row r="57984">
          <cell r="A57984">
            <v>101953</v>
          </cell>
          <cell r="H57984">
            <v>7776</v>
          </cell>
          <cell r="U57984">
            <v>1</v>
          </cell>
        </row>
        <row r="57985">
          <cell r="A57985">
            <v>101953</v>
          </cell>
          <cell r="H57985">
            <v>130</v>
          </cell>
          <cell r="U57985">
            <v>1</v>
          </cell>
        </row>
        <row r="57986">
          <cell r="A57986">
            <v>101953</v>
          </cell>
          <cell r="H57986">
            <v>756</v>
          </cell>
          <cell r="U57986">
            <v>1</v>
          </cell>
        </row>
        <row r="57987">
          <cell r="A57987">
            <v>100030</v>
          </cell>
          <cell r="H57987">
            <v>12720</v>
          </cell>
          <cell r="U57987">
            <v>1</v>
          </cell>
        </row>
        <row r="57988">
          <cell r="A57988">
            <v>192526</v>
          </cell>
          <cell r="H57988">
            <v>4860</v>
          </cell>
          <cell r="U57988">
            <v>1</v>
          </cell>
        </row>
        <row r="57989">
          <cell r="A57989">
            <v>192526</v>
          </cell>
          <cell r="H57989">
            <v>594</v>
          </cell>
          <cell r="U57989">
            <v>1</v>
          </cell>
        </row>
        <row r="57990">
          <cell r="A57990">
            <v>192526</v>
          </cell>
          <cell r="H57990">
            <v>204</v>
          </cell>
          <cell r="U57990">
            <v>1</v>
          </cell>
        </row>
        <row r="57991">
          <cell r="A57991">
            <v>192526</v>
          </cell>
          <cell r="H57991">
            <v>612.84</v>
          </cell>
          <cell r="U57991">
            <v>1</v>
          </cell>
        </row>
        <row r="57992">
          <cell r="A57992">
            <v>100285</v>
          </cell>
          <cell r="H57992">
            <v>2100</v>
          </cell>
          <cell r="U57992">
            <v>1</v>
          </cell>
        </row>
        <row r="57993">
          <cell r="A57993">
            <v>100285</v>
          </cell>
          <cell r="H57993">
            <v>2100</v>
          </cell>
          <cell r="U57993">
            <v>1</v>
          </cell>
        </row>
        <row r="57994">
          <cell r="A57994">
            <v>502065</v>
          </cell>
          <cell r="H57994">
            <v>980</v>
          </cell>
          <cell r="U57994">
            <v>1</v>
          </cell>
        </row>
        <row r="57995">
          <cell r="A57995">
            <v>194636</v>
          </cell>
          <cell r="H57995">
            <v>4428</v>
          </cell>
          <cell r="U57995">
            <v>1</v>
          </cell>
        </row>
        <row r="57996">
          <cell r="A57996">
            <v>100196</v>
          </cell>
          <cell r="H57996">
            <v>5202</v>
          </cell>
          <cell r="U57996">
            <v>1</v>
          </cell>
        </row>
        <row r="57997">
          <cell r="A57997">
            <v>100196</v>
          </cell>
          <cell r="H57997">
            <v>1632</v>
          </cell>
          <cell r="U57997">
            <v>1</v>
          </cell>
        </row>
        <row r="57998">
          <cell r="A57998">
            <v>190373</v>
          </cell>
          <cell r="H57998">
            <v>640.4</v>
          </cell>
          <cell r="U57998">
            <v>1</v>
          </cell>
        </row>
        <row r="57999">
          <cell r="A57999">
            <v>190373</v>
          </cell>
          <cell r="H57999">
            <v>222.62</v>
          </cell>
          <cell r="U57999">
            <v>1</v>
          </cell>
        </row>
        <row r="58000">
          <cell r="A58000" t="str">
            <v>A63171</v>
          </cell>
          <cell r="H58000">
            <v>1040</v>
          </cell>
          <cell r="U58000">
            <v>1</v>
          </cell>
        </row>
        <row r="58001">
          <cell r="A58001">
            <v>501596</v>
          </cell>
          <cell r="H58001">
            <v>2112</v>
          </cell>
          <cell r="U58001">
            <v>1</v>
          </cell>
        </row>
        <row r="58002">
          <cell r="A58002" t="str">
            <v>A61236</v>
          </cell>
          <cell r="H58002">
            <v>7200</v>
          </cell>
          <cell r="U58002">
            <v>1</v>
          </cell>
        </row>
        <row r="58003">
          <cell r="A58003">
            <v>100974</v>
          </cell>
          <cell r="H58003">
            <v>12450</v>
          </cell>
          <cell r="U58003">
            <v>1</v>
          </cell>
        </row>
        <row r="58004">
          <cell r="A58004">
            <v>101788</v>
          </cell>
          <cell r="H58004">
            <v>1034</v>
          </cell>
          <cell r="U58004">
            <v>1</v>
          </cell>
        </row>
        <row r="58005">
          <cell r="A58005" t="str">
            <v>A60131</v>
          </cell>
          <cell r="H58005">
            <v>3066.6</v>
          </cell>
          <cell r="U58005">
            <v>1</v>
          </cell>
        </row>
        <row r="58006">
          <cell r="A58006" t="str">
            <v>A60131</v>
          </cell>
          <cell r="H58006">
            <v>600</v>
          </cell>
          <cell r="U58006">
            <v>1</v>
          </cell>
        </row>
        <row r="58007">
          <cell r="A58007">
            <v>501298</v>
          </cell>
          <cell r="H58007">
            <v>14400</v>
          </cell>
          <cell r="U58007">
            <v>1</v>
          </cell>
        </row>
        <row r="58008">
          <cell r="A58008" t="str">
            <v>A60420</v>
          </cell>
          <cell r="H58008">
            <v>62.24</v>
          </cell>
          <cell r="U58008">
            <v>1</v>
          </cell>
        </row>
        <row r="58009">
          <cell r="A58009" t="str">
            <v>A60585</v>
          </cell>
          <cell r="H58009">
            <v>301.39999999999998</v>
          </cell>
          <cell r="U58009">
            <v>1</v>
          </cell>
        </row>
        <row r="58010">
          <cell r="A58010" t="str">
            <v>A60405</v>
          </cell>
          <cell r="H58010">
            <v>154.75</v>
          </cell>
          <cell r="U58010">
            <v>1</v>
          </cell>
        </row>
        <row r="58011">
          <cell r="A58011" t="str">
            <v>A60402</v>
          </cell>
          <cell r="H58011">
            <v>317.31</v>
          </cell>
          <cell r="U58011">
            <v>1</v>
          </cell>
        </row>
        <row r="58012">
          <cell r="A58012" t="str">
            <v>A60410</v>
          </cell>
          <cell r="H58012">
            <v>218.18</v>
          </cell>
          <cell r="U58012">
            <v>1</v>
          </cell>
        </row>
        <row r="58013">
          <cell r="A58013" t="str">
            <v>A60397</v>
          </cell>
          <cell r="H58013">
            <v>315.38</v>
          </cell>
          <cell r="U58013">
            <v>1</v>
          </cell>
        </row>
        <row r="58014">
          <cell r="A58014" t="str">
            <v>A60375</v>
          </cell>
          <cell r="H58014">
            <v>147.52000000000001</v>
          </cell>
          <cell r="U58014">
            <v>1</v>
          </cell>
        </row>
        <row r="58015">
          <cell r="A58015" t="str">
            <v>A60587</v>
          </cell>
          <cell r="H58015">
            <v>225.88</v>
          </cell>
          <cell r="U58015">
            <v>1</v>
          </cell>
        </row>
        <row r="58016">
          <cell r="A58016">
            <v>102256</v>
          </cell>
          <cell r="H58016">
            <v>554.70000000000005</v>
          </cell>
          <cell r="U58016">
            <v>1</v>
          </cell>
        </row>
        <row r="58017">
          <cell r="A58017" t="str">
            <v>A60424</v>
          </cell>
          <cell r="H58017">
            <v>251.86</v>
          </cell>
          <cell r="U58017">
            <v>1</v>
          </cell>
        </row>
        <row r="58018">
          <cell r="A58018" t="str">
            <v>A60418</v>
          </cell>
          <cell r="H58018">
            <v>217.63</v>
          </cell>
          <cell r="U58018">
            <v>1</v>
          </cell>
        </row>
        <row r="58019">
          <cell r="A58019" t="str">
            <v>A60311</v>
          </cell>
          <cell r="H58019">
            <v>110.36</v>
          </cell>
          <cell r="U58019">
            <v>1</v>
          </cell>
        </row>
        <row r="58020">
          <cell r="A58020">
            <v>192053</v>
          </cell>
          <cell r="H58020">
            <v>1560</v>
          </cell>
          <cell r="U58020">
            <v>1</v>
          </cell>
        </row>
        <row r="58021">
          <cell r="A58021" t="str">
            <v>A61600</v>
          </cell>
          <cell r="H58021">
            <v>9430</v>
          </cell>
          <cell r="U58021">
            <v>1</v>
          </cell>
        </row>
        <row r="58022">
          <cell r="A58022" t="str">
            <v>A63448</v>
          </cell>
          <cell r="H58022">
            <v>220</v>
          </cell>
          <cell r="U58022">
            <v>1</v>
          </cell>
        </row>
        <row r="58023">
          <cell r="A58023">
            <v>900271</v>
          </cell>
          <cell r="H58023">
            <v>399</v>
          </cell>
          <cell r="U58023">
            <v>1</v>
          </cell>
        </row>
        <row r="58024">
          <cell r="A58024">
            <v>100900</v>
          </cell>
          <cell r="H58024">
            <v>1156</v>
          </cell>
          <cell r="U58024">
            <v>1</v>
          </cell>
        </row>
        <row r="58025">
          <cell r="A58025">
            <v>100111</v>
          </cell>
          <cell r="H58025">
            <v>3900</v>
          </cell>
          <cell r="U58025">
            <v>1</v>
          </cell>
        </row>
        <row r="58026">
          <cell r="A58026">
            <v>190264</v>
          </cell>
          <cell r="H58026">
            <v>6976</v>
          </cell>
          <cell r="U58026">
            <v>1</v>
          </cell>
        </row>
        <row r="58027">
          <cell r="A58027">
            <v>193095</v>
          </cell>
          <cell r="H58027">
            <v>160</v>
          </cell>
          <cell r="U58027">
            <v>1</v>
          </cell>
        </row>
        <row r="58028">
          <cell r="A58028">
            <v>102607</v>
          </cell>
          <cell r="H58028">
            <v>270.89999999999998</v>
          </cell>
          <cell r="U58028">
            <v>5.16</v>
          </cell>
        </row>
        <row r="58029">
          <cell r="A58029">
            <v>102607</v>
          </cell>
          <cell r="H58029">
            <v>436.02</v>
          </cell>
          <cell r="U58029">
            <v>5.16</v>
          </cell>
        </row>
        <row r="58030">
          <cell r="A58030">
            <v>102607</v>
          </cell>
          <cell r="H58030">
            <v>46.44</v>
          </cell>
          <cell r="U58030">
            <v>5.16</v>
          </cell>
        </row>
        <row r="58031">
          <cell r="A58031">
            <v>102607</v>
          </cell>
          <cell r="H58031">
            <v>7322.04</v>
          </cell>
          <cell r="U58031">
            <v>5.16</v>
          </cell>
        </row>
        <row r="58032">
          <cell r="A58032">
            <v>102607</v>
          </cell>
          <cell r="H58032">
            <v>343.14</v>
          </cell>
          <cell r="U58032">
            <v>5.16</v>
          </cell>
        </row>
        <row r="58033">
          <cell r="A58033">
            <v>102607</v>
          </cell>
          <cell r="H58033">
            <v>4638.84</v>
          </cell>
          <cell r="U58033">
            <v>5.16</v>
          </cell>
        </row>
        <row r="58034">
          <cell r="A58034">
            <v>102607</v>
          </cell>
          <cell r="H58034">
            <v>348.3</v>
          </cell>
          <cell r="U58034">
            <v>5.16</v>
          </cell>
        </row>
        <row r="58035">
          <cell r="A58035">
            <v>102607</v>
          </cell>
          <cell r="H58035">
            <v>15.48</v>
          </cell>
          <cell r="U58035">
            <v>5.16</v>
          </cell>
        </row>
        <row r="58036">
          <cell r="A58036">
            <v>102607</v>
          </cell>
          <cell r="H58036">
            <v>253.87</v>
          </cell>
          <cell r="U58036">
            <v>5.16</v>
          </cell>
        </row>
        <row r="58037">
          <cell r="A58037">
            <v>102607</v>
          </cell>
          <cell r="H58037">
            <v>1896.3</v>
          </cell>
          <cell r="U58037">
            <v>5.16</v>
          </cell>
        </row>
        <row r="58038">
          <cell r="A58038">
            <v>102607</v>
          </cell>
          <cell r="H58038">
            <v>1032</v>
          </cell>
          <cell r="U58038">
            <v>5.16</v>
          </cell>
        </row>
        <row r="58039">
          <cell r="A58039">
            <v>102607</v>
          </cell>
          <cell r="H58039">
            <v>348.3</v>
          </cell>
          <cell r="U58039">
            <v>5.16</v>
          </cell>
        </row>
        <row r="58040">
          <cell r="A58040">
            <v>102607</v>
          </cell>
          <cell r="H58040">
            <v>1935</v>
          </cell>
          <cell r="U58040">
            <v>5.16</v>
          </cell>
        </row>
        <row r="58041">
          <cell r="A58041">
            <v>102607</v>
          </cell>
          <cell r="H58041">
            <v>2079.48</v>
          </cell>
          <cell r="U58041">
            <v>5.16</v>
          </cell>
        </row>
        <row r="58042">
          <cell r="A58042">
            <v>102607</v>
          </cell>
          <cell r="H58042">
            <v>451.5</v>
          </cell>
          <cell r="U58042">
            <v>5.16</v>
          </cell>
        </row>
        <row r="58043">
          <cell r="A58043">
            <v>193043</v>
          </cell>
          <cell r="H58043">
            <v>62.5</v>
          </cell>
          <cell r="U58043">
            <v>1</v>
          </cell>
        </row>
        <row r="58044">
          <cell r="A58044">
            <v>193043</v>
          </cell>
          <cell r="H58044">
            <v>744</v>
          </cell>
          <cell r="U58044">
            <v>1</v>
          </cell>
        </row>
        <row r="58045">
          <cell r="A58045">
            <v>191245</v>
          </cell>
          <cell r="H58045">
            <v>1617</v>
          </cell>
          <cell r="U58045">
            <v>1</v>
          </cell>
        </row>
        <row r="58046">
          <cell r="A58046">
            <v>194615</v>
          </cell>
          <cell r="H58046">
            <v>780</v>
          </cell>
          <cell r="U58046">
            <v>1</v>
          </cell>
        </row>
        <row r="58047">
          <cell r="A58047">
            <v>192985</v>
          </cell>
          <cell r="H58047">
            <v>111</v>
          </cell>
          <cell r="U58047">
            <v>1</v>
          </cell>
        </row>
        <row r="58048">
          <cell r="A58048" t="str">
            <v>A60646</v>
          </cell>
          <cell r="H58048">
            <v>4602.24</v>
          </cell>
          <cell r="U58048">
            <v>1</v>
          </cell>
        </row>
        <row r="58049">
          <cell r="A58049">
            <v>900333</v>
          </cell>
          <cell r="H58049">
            <v>504</v>
          </cell>
          <cell r="U58049">
            <v>1</v>
          </cell>
        </row>
        <row r="58050">
          <cell r="A58050">
            <v>500743</v>
          </cell>
          <cell r="H58050">
            <v>1411.2</v>
          </cell>
          <cell r="U58050">
            <v>1</v>
          </cell>
        </row>
        <row r="58051">
          <cell r="A58051">
            <v>191432</v>
          </cell>
          <cell r="H58051">
            <v>6120</v>
          </cell>
          <cell r="U58051">
            <v>1</v>
          </cell>
        </row>
        <row r="58052">
          <cell r="A58052">
            <v>191432</v>
          </cell>
          <cell r="H58052">
            <v>1200</v>
          </cell>
          <cell r="U58052">
            <v>1</v>
          </cell>
        </row>
        <row r="58053">
          <cell r="A58053">
            <v>502576</v>
          </cell>
          <cell r="H58053">
            <v>8828.16</v>
          </cell>
          <cell r="U58053">
            <v>1</v>
          </cell>
        </row>
        <row r="58054">
          <cell r="A58054">
            <v>100212</v>
          </cell>
          <cell r="H58054">
            <v>4470.72</v>
          </cell>
          <cell r="U58054">
            <v>1</v>
          </cell>
        </row>
        <row r="58055">
          <cell r="A58055">
            <v>100892</v>
          </cell>
          <cell r="H58055">
            <v>10480</v>
          </cell>
          <cell r="U58055">
            <v>1</v>
          </cell>
        </row>
        <row r="58056">
          <cell r="A58056">
            <v>100892</v>
          </cell>
          <cell r="H58056">
            <v>16400</v>
          </cell>
          <cell r="U58056">
            <v>1</v>
          </cell>
        </row>
        <row r="58057">
          <cell r="A58057">
            <v>100892</v>
          </cell>
          <cell r="H58057">
            <v>374</v>
          </cell>
          <cell r="U58057">
            <v>1</v>
          </cell>
        </row>
        <row r="58058">
          <cell r="A58058">
            <v>100892</v>
          </cell>
          <cell r="H58058">
            <v>22720</v>
          </cell>
          <cell r="U58058">
            <v>1</v>
          </cell>
        </row>
        <row r="58059">
          <cell r="A58059">
            <v>100892</v>
          </cell>
          <cell r="H58059">
            <v>571.4</v>
          </cell>
          <cell r="U58059">
            <v>1</v>
          </cell>
        </row>
        <row r="58060">
          <cell r="A58060">
            <v>100983</v>
          </cell>
          <cell r="H58060">
            <v>4495.68</v>
          </cell>
          <cell r="U58060">
            <v>1</v>
          </cell>
        </row>
        <row r="58061">
          <cell r="A58061">
            <v>100270</v>
          </cell>
          <cell r="H58061">
            <v>4472.6400000000003</v>
          </cell>
          <cell r="U58061">
            <v>1</v>
          </cell>
        </row>
        <row r="58062">
          <cell r="A58062">
            <v>503011</v>
          </cell>
          <cell r="H58062">
            <v>10800</v>
          </cell>
          <cell r="U58062">
            <v>1</v>
          </cell>
        </row>
        <row r="58063">
          <cell r="A58063">
            <v>501596</v>
          </cell>
          <cell r="H58063">
            <v>520</v>
          </cell>
          <cell r="U58063">
            <v>1</v>
          </cell>
        </row>
        <row r="58064">
          <cell r="A58064">
            <v>501596</v>
          </cell>
          <cell r="H58064">
            <v>520</v>
          </cell>
          <cell r="U58064">
            <v>1</v>
          </cell>
        </row>
        <row r="58065">
          <cell r="A58065">
            <v>900271</v>
          </cell>
          <cell r="H58065">
            <v>2376</v>
          </cell>
          <cell r="U58065">
            <v>1</v>
          </cell>
        </row>
        <row r="58066">
          <cell r="A58066">
            <v>900271</v>
          </cell>
          <cell r="H58066">
            <v>2376</v>
          </cell>
          <cell r="U58066">
            <v>1</v>
          </cell>
        </row>
        <row r="58067">
          <cell r="A58067">
            <v>900271</v>
          </cell>
          <cell r="H58067">
            <v>9504</v>
          </cell>
          <cell r="U58067">
            <v>1</v>
          </cell>
        </row>
        <row r="58068">
          <cell r="A58068">
            <v>900271</v>
          </cell>
          <cell r="H58068">
            <v>9504</v>
          </cell>
          <cell r="U58068">
            <v>1</v>
          </cell>
        </row>
        <row r="58069">
          <cell r="A58069">
            <v>501673</v>
          </cell>
          <cell r="H58069">
            <v>16921.8</v>
          </cell>
          <cell r="U58069">
            <v>1</v>
          </cell>
        </row>
        <row r="58070">
          <cell r="A58070">
            <v>192775</v>
          </cell>
          <cell r="H58070">
            <v>3120</v>
          </cell>
          <cell r="U58070">
            <v>1</v>
          </cell>
        </row>
        <row r="58071">
          <cell r="A58071">
            <v>192775</v>
          </cell>
          <cell r="H58071">
            <v>3600</v>
          </cell>
          <cell r="U58071">
            <v>1</v>
          </cell>
        </row>
        <row r="58072">
          <cell r="A58072" t="str">
            <v>A58767</v>
          </cell>
          <cell r="H58072">
            <v>4998</v>
          </cell>
          <cell r="U58072">
            <v>1</v>
          </cell>
        </row>
        <row r="58073">
          <cell r="A58073" t="str">
            <v>A58767</v>
          </cell>
          <cell r="H58073">
            <v>4998</v>
          </cell>
          <cell r="U58073">
            <v>1</v>
          </cell>
        </row>
        <row r="58074">
          <cell r="A58074" t="str">
            <v>A63226</v>
          </cell>
          <cell r="H58074">
            <v>1040</v>
          </cell>
          <cell r="U58074">
            <v>1</v>
          </cell>
        </row>
        <row r="58075">
          <cell r="A58075" t="str">
            <v>A63226</v>
          </cell>
          <cell r="H58075">
            <v>7440</v>
          </cell>
          <cell r="U58075">
            <v>1</v>
          </cell>
        </row>
        <row r="58076">
          <cell r="A58076">
            <v>191535</v>
          </cell>
          <cell r="H58076">
            <v>142.83000000000001</v>
          </cell>
          <cell r="U58076">
            <v>1</v>
          </cell>
        </row>
        <row r="58077">
          <cell r="A58077">
            <v>191535</v>
          </cell>
          <cell r="H58077">
            <v>4889.8500000000004</v>
          </cell>
          <cell r="U58077">
            <v>1</v>
          </cell>
        </row>
        <row r="58078">
          <cell r="A58078">
            <v>191535</v>
          </cell>
          <cell r="H58078">
            <v>7311.49</v>
          </cell>
          <cell r="U58078">
            <v>1</v>
          </cell>
        </row>
        <row r="58079">
          <cell r="A58079">
            <v>191535</v>
          </cell>
          <cell r="H58079">
            <v>780.12</v>
          </cell>
          <cell r="U58079">
            <v>1</v>
          </cell>
        </row>
        <row r="58080">
          <cell r="A58080">
            <v>191430</v>
          </cell>
          <cell r="H58080">
            <v>232.85</v>
          </cell>
          <cell r="U58080">
            <v>1</v>
          </cell>
        </row>
        <row r="58081">
          <cell r="A58081">
            <v>191430</v>
          </cell>
          <cell r="H58081">
            <v>745.12</v>
          </cell>
          <cell r="U58081">
            <v>1</v>
          </cell>
        </row>
        <row r="58082">
          <cell r="A58082">
            <v>191346</v>
          </cell>
          <cell r="H58082">
            <v>3312</v>
          </cell>
          <cell r="U58082">
            <v>1</v>
          </cell>
        </row>
        <row r="58083">
          <cell r="A58083">
            <v>191732</v>
          </cell>
          <cell r="H58083">
            <v>1896</v>
          </cell>
          <cell r="U58083">
            <v>1</v>
          </cell>
        </row>
        <row r="58084">
          <cell r="A58084">
            <v>192095</v>
          </cell>
          <cell r="H58084">
            <v>12144</v>
          </cell>
          <cell r="U58084">
            <v>1</v>
          </cell>
        </row>
        <row r="58085">
          <cell r="A58085" t="str">
            <v>A61102</v>
          </cell>
          <cell r="H58085">
            <v>2304</v>
          </cell>
          <cell r="U58085">
            <v>1</v>
          </cell>
        </row>
        <row r="58086">
          <cell r="A58086" t="str">
            <v>A60236</v>
          </cell>
          <cell r="H58086">
            <v>5664</v>
          </cell>
          <cell r="U58086">
            <v>1</v>
          </cell>
        </row>
        <row r="58087">
          <cell r="A58087" t="str">
            <v>A58704</v>
          </cell>
          <cell r="H58087">
            <v>360</v>
          </cell>
          <cell r="U58087">
            <v>1</v>
          </cell>
        </row>
        <row r="58088">
          <cell r="A58088" t="str">
            <v>A58704</v>
          </cell>
          <cell r="H58088">
            <v>16200</v>
          </cell>
          <cell r="U58088">
            <v>1</v>
          </cell>
        </row>
        <row r="58089">
          <cell r="A58089">
            <v>192983</v>
          </cell>
          <cell r="H58089">
            <v>6560</v>
          </cell>
          <cell r="U58089">
            <v>1</v>
          </cell>
        </row>
        <row r="58090">
          <cell r="A58090" t="str">
            <v>A62056</v>
          </cell>
          <cell r="H58090">
            <v>3540</v>
          </cell>
          <cell r="U58090">
            <v>1</v>
          </cell>
        </row>
        <row r="58091">
          <cell r="A58091">
            <v>194578</v>
          </cell>
          <cell r="H58091">
            <v>3690</v>
          </cell>
          <cell r="U58091">
            <v>1</v>
          </cell>
        </row>
        <row r="58092">
          <cell r="A58092" t="str">
            <v>A63456</v>
          </cell>
          <cell r="H58092">
            <v>2112</v>
          </cell>
          <cell r="U58092">
            <v>1</v>
          </cell>
        </row>
        <row r="58093">
          <cell r="A58093">
            <v>800050</v>
          </cell>
          <cell r="H58093">
            <v>51996</v>
          </cell>
          <cell r="U58093">
            <v>1</v>
          </cell>
        </row>
        <row r="58094">
          <cell r="A58094">
            <v>502020</v>
          </cell>
          <cell r="H58094">
            <v>3312</v>
          </cell>
          <cell r="U58094">
            <v>1</v>
          </cell>
        </row>
        <row r="58095">
          <cell r="A58095">
            <v>501298</v>
          </cell>
          <cell r="H58095">
            <v>12999</v>
          </cell>
          <cell r="U58095">
            <v>1</v>
          </cell>
        </row>
        <row r="58096">
          <cell r="A58096">
            <v>100762</v>
          </cell>
          <cell r="H58096">
            <v>250</v>
          </cell>
          <cell r="U58096">
            <v>1</v>
          </cell>
        </row>
        <row r="58097">
          <cell r="A58097">
            <v>100762</v>
          </cell>
          <cell r="H58097">
            <v>12999</v>
          </cell>
          <cell r="U58097">
            <v>1</v>
          </cell>
        </row>
        <row r="58098">
          <cell r="A58098" t="str">
            <v>A60561</v>
          </cell>
          <cell r="H58098">
            <v>1237.1400000000001</v>
          </cell>
          <cell r="U58098">
            <v>1</v>
          </cell>
        </row>
        <row r="58099">
          <cell r="A58099">
            <v>193999</v>
          </cell>
          <cell r="H58099">
            <v>3630</v>
          </cell>
          <cell r="U58099">
            <v>1</v>
          </cell>
        </row>
        <row r="58100">
          <cell r="A58100">
            <v>193999</v>
          </cell>
          <cell r="H58100">
            <v>3673.23</v>
          </cell>
          <cell r="U58100">
            <v>1</v>
          </cell>
        </row>
        <row r="58101">
          <cell r="A58101">
            <v>501732</v>
          </cell>
          <cell r="H58101">
            <v>7560</v>
          </cell>
          <cell r="U58101">
            <v>1</v>
          </cell>
        </row>
        <row r="58102">
          <cell r="A58102">
            <v>193039</v>
          </cell>
          <cell r="H58102">
            <v>490</v>
          </cell>
          <cell r="U58102">
            <v>1</v>
          </cell>
        </row>
        <row r="58103">
          <cell r="A58103">
            <v>193039</v>
          </cell>
          <cell r="H58103">
            <v>2450</v>
          </cell>
          <cell r="U58103">
            <v>1</v>
          </cell>
        </row>
        <row r="58104">
          <cell r="A58104">
            <v>192975</v>
          </cell>
          <cell r="H58104">
            <v>1920</v>
          </cell>
          <cell r="U58104">
            <v>1</v>
          </cell>
        </row>
        <row r="58105">
          <cell r="A58105">
            <v>192976</v>
          </cell>
          <cell r="H58105">
            <v>7920</v>
          </cell>
          <cell r="U58105">
            <v>1</v>
          </cell>
        </row>
        <row r="58106">
          <cell r="A58106">
            <v>192982</v>
          </cell>
          <cell r="H58106">
            <v>3920</v>
          </cell>
          <cell r="U58106">
            <v>1</v>
          </cell>
        </row>
        <row r="58107">
          <cell r="A58107">
            <v>192981</v>
          </cell>
          <cell r="H58107">
            <v>5920</v>
          </cell>
          <cell r="U58107">
            <v>1</v>
          </cell>
        </row>
        <row r="58108">
          <cell r="A58108">
            <v>192980</v>
          </cell>
          <cell r="H58108">
            <v>3280</v>
          </cell>
          <cell r="U58108">
            <v>1</v>
          </cell>
        </row>
        <row r="58109">
          <cell r="A58109">
            <v>192979</v>
          </cell>
          <cell r="H58109">
            <v>3280</v>
          </cell>
          <cell r="U58109">
            <v>1</v>
          </cell>
        </row>
        <row r="58110">
          <cell r="A58110">
            <v>192978</v>
          </cell>
          <cell r="H58110">
            <v>8560</v>
          </cell>
          <cell r="U58110">
            <v>1</v>
          </cell>
        </row>
        <row r="58111">
          <cell r="A58111">
            <v>192977</v>
          </cell>
          <cell r="H58111">
            <v>640</v>
          </cell>
          <cell r="U58111">
            <v>1</v>
          </cell>
        </row>
        <row r="58112">
          <cell r="A58112">
            <v>193392</v>
          </cell>
          <cell r="H58112">
            <v>780</v>
          </cell>
          <cell r="U58112">
            <v>1</v>
          </cell>
        </row>
        <row r="58113">
          <cell r="A58113">
            <v>900271</v>
          </cell>
          <cell r="H58113">
            <v>798</v>
          </cell>
          <cell r="U58113">
            <v>1</v>
          </cell>
        </row>
        <row r="58114">
          <cell r="A58114">
            <v>900271</v>
          </cell>
          <cell r="H58114">
            <v>798</v>
          </cell>
          <cell r="U58114">
            <v>1</v>
          </cell>
        </row>
        <row r="58115">
          <cell r="A58115">
            <v>193474</v>
          </cell>
          <cell r="H58115">
            <v>2.4</v>
          </cell>
          <cell r="U58115">
            <v>1</v>
          </cell>
        </row>
        <row r="58116">
          <cell r="A58116">
            <v>193474</v>
          </cell>
          <cell r="H58116">
            <v>636</v>
          </cell>
          <cell r="U58116">
            <v>1</v>
          </cell>
        </row>
        <row r="58117">
          <cell r="A58117">
            <v>190757</v>
          </cell>
          <cell r="H58117">
            <v>540</v>
          </cell>
          <cell r="U58117">
            <v>1</v>
          </cell>
        </row>
        <row r="58118">
          <cell r="A58118">
            <v>190757</v>
          </cell>
          <cell r="H58118">
            <v>632</v>
          </cell>
          <cell r="U58118">
            <v>1</v>
          </cell>
        </row>
        <row r="58119">
          <cell r="A58119">
            <v>100596</v>
          </cell>
          <cell r="H58119">
            <v>3780</v>
          </cell>
          <cell r="U58119">
            <v>1</v>
          </cell>
        </row>
        <row r="58120">
          <cell r="A58120">
            <v>502943</v>
          </cell>
          <cell r="H58120">
            <v>1413</v>
          </cell>
          <cell r="U58120">
            <v>1</v>
          </cell>
        </row>
        <row r="58121">
          <cell r="A58121">
            <v>502943</v>
          </cell>
          <cell r="H58121">
            <v>129.6</v>
          </cell>
          <cell r="U58121">
            <v>1</v>
          </cell>
        </row>
        <row r="58122">
          <cell r="A58122">
            <v>193929</v>
          </cell>
          <cell r="H58122">
            <v>130.5</v>
          </cell>
          <cell r="U58122">
            <v>1</v>
          </cell>
        </row>
        <row r="58123">
          <cell r="A58123">
            <v>193929</v>
          </cell>
          <cell r="H58123">
            <v>40</v>
          </cell>
          <cell r="U58123">
            <v>1</v>
          </cell>
        </row>
        <row r="58124">
          <cell r="A58124">
            <v>193929</v>
          </cell>
          <cell r="H58124">
            <v>40</v>
          </cell>
          <cell r="U58124">
            <v>1</v>
          </cell>
        </row>
        <row r="58125">
          <cell r="A58125">
            <v>193929</v>
          </cell>
          <cell r="H58125">
            <v>90</v>
          </cell>
          <cell r="U58125">
            <v>1</v>
          </cell>
        </row>
        <row r="58126">
          <cell r="A58126">
            <v>193929</v>
          </cell>
          <cell r="H58126">
            <v>40</v>
          </cell>
          <cell r="U58126">
            <v>1</v>
          </cell>
        </row>
        <row r="58127">
          <cell r="A58127">
            <v>193929</v>
          </cell>
          <cell r="H58127">
            <v>396</v>
          </cell>
          <cell r="U58127">
            <v>1</v>
          </cell>
        </row>
        <row r="58128">
          <cell r="A58128">
            <v>193929</v>
          </cell>
          <cell r="H58128">
            <v>1370</v>
          </cell>
          <cell r="U58128">
            <v>1</v>
          </cell>
        </row>
        <row r="58129">
          <cell r="A58129">
            <v>193929</v>
          </cell>
          <cell r="H58129">
            <v>44.75</v>
          </cell>
          <cell r="U58129">
            <v>1</v>
          </cell>
        </row>
        <row r="58130">
          <cell r="A58130">
            <v>193929</v>
          </cell>
          <cell r="H58130">
            <v>130.5</v>
          </cell>
          <cell r="U58130">
            <v>1</v>
          </cell>
        </row>
        <row r="58131">
          <cell r="A58131">
            <v>193929</v>
          </cell>
          <cell r="H58131">
            <v>40</v>
          </cell>
          <cell r="U58131">
            <v>1</v>
          </cell>
        </row>
        <row r="58132">
          <cell r="A58132">
            <v>193929</v>
          </cell>
          <cell r="H58132">
            <v>40</v>
          </cell>
          <cell r="U58132">
            <v>1</v>
          </cell>
        </row>
        <row r="58133">
          <cell r="A58133">
            <v>193929</v>
          </cell>
          <cell r="H58133">
            <v>90</v>
          </cell>
          <cell r="U58133">
            <v>1</v>
          </cell>
        </row>
        <row r="58134">
          <cell r="A58134">
            <v>193929</v>
          </cell>
          <cell r="H58134">
            <v>40</v>
          </cell>
          <cell r="U58134">
            <v>1</v>
          </cell>
        </row>
        <row r="58135">
          <cell r="A58135">
            <v>193929</v>
          </cell>
          <cell r="H58135">
            <v>396</v>
          </cell>
          <cell r="U58135">
            <v>1</v>
          </cell>
        </row>
        <row r="58136">
          <cell r="A58136">
            <v>193929</v>
          </cell>
          <cell r="H58136">
            <v>40</v>
          </cell>
          <cell r="U58136">
            <v>1</v>
          </cell>
        </row>
        <row r="58137">
          <cell r="A58137">
            <v>193929</v>
          </cell>
          <cell r="H58137">
            <v>44.75</v>
          </cell>
          <cell r="U58137">
            <v>1</v>
          </cell>
        </row>
        <row r="58138">
          <cell r="A58138">
            <v>193536</v>
          </cell>
          <cell r="H58138">
            <v>13500</v>
          </cell>
          <cell r="U58138">
            <v>1</v>
          </cell>
        </row>
        <row r="58139">
          <cell r="A58139">
            <v>101280</v>
          </cell>
          <cell r="H58139">
            <v>235.68</v>
          </cell>
          <cell r="U58139">
            <v>1</v>
          </cell>
        </row>
        <row r="58140">
          <cell r="A58140">
            <v>101280</v>
          </cell>
          <cell r="H58140">
            <v>7440</v>
          </cell>
          <cell r="U58140">
            <v>1</v>
          </cell>
        </row>
        <row r="58141">
          <cell r="A58141">
            <v>100143</v>
          </cell>
          <cell r="H58141">
            <v>2822</v>
          </cell>
          <cell r="U58141">
            <v>1</v>
          </cell>
        </row>
        <row r="58142">
          <cell r="A58142">
            <v>102605</v>
          </cell>
          <cell r="H58142">
            <v>1548</v>
          </cell>
          <cell r="U58142">
            <v>1</v>
          </cell>
        </row>
        <row r="58143">
          <cell r="A58143">
            <v>900333</v>
          </cell>
          <cell r="H58143">
            <v>8604</v>
          </cell>
          <cell r="U58143">
            <v>1</v>
          </cell>
        </row>
        <row r="58144">
          <cell r="A58144" t="str">
            <v>A60646</v>
          </cell>
          <cell r="H58144">
            <v>7670.4</v>
          </cell>
          <cell r="U58144">
            <v>1</v>
          </cell>
        </row>
        <row r="58145">
          <cell r="A58145">
            <v>101221</v>
          </cell>
          <cell r="H58145">
            <v>3096</v>
          </cell>
          <cell r="U58145">
            <v>1</v>
          </cell>
        </row>
        <row r="58146">
          <cell r="A58146">
            <v>191670</v>
          </cell>
          <cell r="H58146">
            <v>760</v>
          </cell>
          <cell r="U58146">
            <v>1</v>
          </cell>
        </row>
        <row r="58147">
          <cell r="A58147">
            <v>191822</v>
          </cell>
          <cell r="H58147">
            <v>22528</v>
          </cell>
          <cell r="U58147">
            <v>1</v>
          </cell>
        </row>
        <row r="58148">
          <cell r="A58148">
            <v>100311</v>
          </cell>
          <cell r="H58148">
            <v>552</v>
          </cell>
          <cell r="U58148">
            <v>1</v>
          </cell>
        </row>
        <row r="58149">
          <cell r="A58149">
            <v>191650</v>
          </cell>
          <cell r="H58149">
            <v>4080</v>
          </cell>
          <cell r="U58149">
            <v>1</v>
          </cell>
        </row>
        <row r="58150">
          <cell r="A58150">
            <v>191650</v>
          </cell>
          <cell r="H58150">
            <v>4257.5</v>
          </cell>
          <cell r="U58150">
            <v>1</v>
          </cell>
        </row>
        <row r="58151">
          <cell r="A58151">
            <v>191650</v>
          </cell>
          <cell r="H58151">
            <v>288.14999999999998</v>
          </cell>
          <cell r="U58151">
            <v>1</v>
          </cell>
        </row>
        <row r="58152">
          <cell r="A58152">
            <v>191650</v>
          </cell>
          <cell r="H58152">
            <v>442</v>
          </cell>
          <cell r="U58152">
            <v>1</v>
          </cell>
        </row>
        <row r="58153">
          <cell r="A58153">
            <v>192005</v>
          </cell>
          <cell r="H58153">
            <v>1034</v>
          </cell>
          <cell r="U58153">
            <v>1</v>
          </cell>
        </row>
        <row r="58154">
          <cell r="A58154">
            <v>192005</v>
          </cell>
          <cell r="H58154">
            <v>125</v>
          </cell>
          <cell r="U58154">
            <v>1</v>
          </cell>
        </row>
        <row r="58155">
          <cell r="A58155">
            <v>192005</v>
          </cell>
          <cell r="H58155">
            <v>3540</v>
          </cell>
          <cell r="U58155">
            <v>1</v>
          </cell>
        </row>
        <row r="58156">
          <cell r="A58156">
            <v>100717</v>
          </cell>
          <cell r="H58156">
            <v>517</v>
          </cell>
          <cell r="U58156">
            <v>1</v>
          </cell>
        </row>
        <row r="58157">
          <cell r="A58157">
            <v>190289</v>
          </cell>
          <cell r="H58157">
            <v>2392</v>
          </cell>
          <cell r="U58157">
            <v>1</v>
          </cell>
        </row>
        <row r="58158">
          <cell r="A58158">
            <v>190289</v>
          </cell>
          <cell r="H58158">
            <v>144</v>
          </cell>
          <cell r="U58158">
            <v>1</v>
          </cell>
        </row>
        <row r="58159">
          <cell r="A58159">
            <v>192304</v>
          </cell>
          <cell r="H58159">
            <v>3696</v>
          </cell>
          <cell r="U58159">
            <v>1</v>
          </cell>
        </row>
        <row r="58160">
          <cell r="A58160" t="str">
            <v>A60646</v>
          </cell>
          <cell r="H58160">
            <v>383.52</v>
          </cell>
          <cell r="U58160">
            <v>1</v>
          </cell>
        </row>
        <row r="58161">
          <cell r="A58161">
            <v>193838</v>
          </cell>
          <cell r="H58161">
            <v>2890</v>
          </cell>
          <cell r="U58161">
            <v>1</v>
          </cell>
        </row>
        <row r="58162">
          <cell r="A58162" t="str">
            <v>A61959</v>
          </cell>
          <cell r="H58162">
            <v>8170</v>
          </cell>
          <cell r="U58162">
            <v>1</v>
          </cell>
        </row>
        <row r="58163">
          <cell r="A58163">
            <v>191879</v>
          </cell>
          <cell r="H58163">
            <v>3440</v>
          </cell>
          <cell r="U58163">
            <v>1</v>
          </cell>
        </row>
        <row r="58164">
          <cell r="A58164">
            <v>191369</v>
          </cell>
          <cell r="H58164">
            <v>125</v>
          </cell>
          <cell r="U58164">
            <v>1</v>
          </cell>
        </row>
        <row r="58165">
          <cell r="A58165">
            <v>191369</v>
          </cell>
          <cell r="H58165">
            <v>3540</v>
          </cell>
          <cell r="U58165">
            <v>1</v>
          </cell>
        </row>
        <row r="58166">
          <cell r="A58166" t="str">
            <v>A63306</v>
          </cell>
          <cell r="H58166">
            <v>4440</v>
          </cell>
          <cell r="U58166">
            <v>1</v>
          </cell>
        </row>
        <row r="58167">
          <cell r="A58167">
            <v>192892</v>
          </cell>
          <cell r="H58167">
            <v>593.75</v>
          </cell>
          <cell r="U58167">
            <v>1</v>
          </cell>
        </row>
        <row r="58168">
          <cell r="A58168">
            <v>192892</v>
          </cell>
          <cell r="H58168">
            <v>16200</v>
          </cell>
          <cell r="U58168">
            <v>1</v>
          </cell>
        </row>
        <row r="58169">
          <cell r="A58169" t="str">
            <v>A58313</v>
          </cell>
          <cell r="H58169">
            <v>900</v>
          </cell>
          <cell r="U58169">
            <v>1</v>
          </cell>
        </row>
        <row r="58170">
          <cell r="A58170" t="str">
            <v>A58313</v>
          </cell>
          <cell r="H58170">
            <v>70</v>
          </cell>
          <cell r="U58170">
            <v>1</v>
          </cell>
        </row>
        <row r="58171">
          <cell r="A58171">
            <v>102143</v>
          </cell>
          <cell r="H58171">
            <v>528</v>
          </cell>
          <cell r="U58171">
            <v>1</v>
          </cell>
        </row>
        <row r="58172">
          <cell r="A58172">
            <v>192838</v>
          </cell>
          <cell r="H58172">
            <v>481.77</v>
          </cell>
          <cell r="U58172">
            <v>1</v>
          </cell>
        </row>
        <row r="58173">
          <cell r="A58173">
            <v>192838</v>
          </cell>
          <cell r="H58173">
            <v>78</v>
          </cell>
          <cell r="U58173">
            <v>1</v>
          </cell>
        </row>
        <row r="58174">
          <cell r="A58174">
            <v>192838</v>
          </cell>
          <cell r="H58174">
            <v>129</v>
          </cell>
          <cell r="U58174">
            <v>1</v>
          </cell>
        </row>
        <row r="58175">
          <cell r="A58175">
            <v>192838</v>
          </cell>
          <cell r="H58175">
            <v>58</v>
          </cell>
          <cell r="U58175">
            <v>1</v>
          </cell>
        </row>
        <row r="58176">
          <cell r="A58176">
            <v>192838</v>
          </cell>
          <cell r="H58176">
            <v>1009.35</v>
          </cell>
          <cell r="U58176">
            <v>1</v>
          </cell>
        </row>
        <row r="58177">
          <cell r="A58177" t="str">
            <v>A59788</v>
          </cell>
          <cell r="H58177">
            <v>2730</v>
          </cell>
          <cell r="U58177">
            <v>1</v>
          </cell>
        </row>
        <row r="58178">
          <cell r="A58178" t="str">
            <v>A63398</v>
          </cell>
          <cell r="H58178">
            <v>16800</v>
          </cell>
          <cell r="U58178">
            <v>1</v>
          </cell>
        </row>
        <row r="58179">
          <cell r="A58179" t="str">
            <v>A63398</v>
          </cell>
          <cell r="H58179">
            <v>366.25</v>
          </cell>
          <cell r="U58179">
            <v>1</v>
          </cell>
        </row>
        <row r="58180">
          <cell r="A58180">
            <v>192904</v>
          </cell>
          <cell r="H58180">
            <v>1560</v>
          </cell>
          <cell r="U58180">
            <v>1</v>
          </cell>
        </row>
        <row r="58181">
          <cell r="A58181">
            <v>192904</v>
          </cell>
          <cell r="H58181">
            <v>64</v>
          </cell>
          <cell r="U58181">
            <v>1</v>
          </cell>
        </row>
        <row r="58182">
          <cell r="A58182">
            <v>102136</v>
          </cell>
          <cell r="H58182">
            <v>352</v>
          </cell>
          <cell r="U58182">
            <v>1</v>
          </cell>
        </row>
        <row r="58183">
          <cell r="A58183">
            <v>192996</v>
          </cell>
          <cell r="H58183">
            <v>9245</v>
          </cell>
          <cell r="U58183">
            <v>1</v>
          </cell>
        </row>
        <row r="58184">
          <cell r="A58184" t="str">
            <v>A61593</v>
          </cell>
          <cell r="H58184">
            <v>193.75</v>
          </cell>
          <cell r="U58184">
            <v>1</v>
          </cell>
        </row>
        <row r="58185">
          <cell r="A58185" t="str">
            <v>A61593</v>
          </cell>
          <cell r="H58185">
            <v>7333.2</v>
          </cell>
          <cell r="U58185">
            <v>1</v>
          </cell>
        </row>
        <row r="58186">
          <cell r="A58186">
            <v>102139</v>
          </cell>
          <cell r="H58186">
            <v>131</v>
          </cell>
          <cell r="U58186">
            <v>1</v>
          </cell>
        </row>
        <row r="58187">
          <cell r="A58187">
            <v>102139</v>
          </cell>
          <cell r="H58187">
            <v>156</v>
          </cell>
          <cell r="U58187">
            <v>1</v>
          </cell>
        </row>
        <row r="58188">
          <cell r="A58188">
            <v>102139</v>
          </cell>
          <cell r="H58188">
            <v>442</v>
          </cell>
          <cell r="U58188">
            <v>1</v>
          </cell>
        </row>
        <row r="58189">
          <cell r="A58189">
            <v>193854</v>
          </cell>
          <cell r="H58189">
            <v>3180</v>
          </cell>
          <cell r="U58189">
            <v>1</v>
          </cell>
        </row>
        <row r="58190">
          <cell r="A58190">
            <v>191583</v>
          </cell>
          <cell r="H58190">
            <v>8010</v>
          </cell>
          <cell r="U58190">
            <v>1</v>
          </cell>
        </row>
        <row r="58191">
          <cell r="A58191" t="str">
            <v>A59789</v>
          </cell>
          <cell r="H58191">
            <v>1296</v>
          </cell>
          <cell r="U58191">
            <v>1</v>
          </cell>
        </row>
        <row r="58192">
          <cell r="A58192">
            <v>193403</v>
          </cell>
          <cell r="H58192">
            <v>2580</v>
          </cell>
          <cell r="U58192">
            <v>1</v>
          </cell>
        </row>
        <row r="58193">
          <cell r="A58193">
            <v>192543</v>
          </cell>
          <cell r="H58193">
            <v>11395</v>
          </cell>
          <cell r="U58193">
            <v>1</v>
          </cell>
        </row>
        <row r="58194">
          <cell r="A58194" t="str">
            <v>A63371</v>
          </cell>
          <cell r="H58194">
            <v>3720</v>
          </cell>
          <cell r="U58194">
            <v>1</v>
          </cell>
        </row>
        <row r="58195">
          <cell r="A58195" t="str">
            <v>A61217</v>
          </cell>
          <cell r="H58195">
            <v>5760</v>
          </cell>
          <cell r="U58195">
            <v>1</v>
          </cell>
        </row>
        <row r="58196">
          <cell r="A58196">
            <v>190323</v>
          </cell>
          <cell r="H58196">
            <v>1154</v>
          </cell>
          <cell r="U58196">
            <v>1</v>
          </cell>
        </row>
        <row r="58197">
          <cell r="A58197">
            <v>190323</v>
          </cell>
          <cell r="H58197">
            <v>165</v>
          </cell>
          <cell r="U58197">
            <v>1</v>
          </cell>
        </row>
        <row r="58198">
          <cell r="A58198">
            <v>501698</v>
          </cell>
          <cell r="H58198">
            <v>1248</v>
          </cell>
          <cell r="U58198">
            <v>1</v>
          </cell>
        </row>
        <row r="58199">
          <cell r="A58199">
            <v>101218</v>
          </cell>
          <cell r="H58199">
            <v>2334</v>
          </cell>
          <cell r="U58199">
            <v>1</v>
          </cell>
        </row>
        <row r="58200">
          <cell r="A58200" t="str">
            <v>A62028</v>
          </cell>
          <cell r="H58200">
            <v>1172.8</v>
          </cell>
          <cell r="U58200">
            <v>1</v>
          </cell>
        </row>
        <row r="58201">
          <cell r="A58201" t="str">
            <v>A62028</v>
          </cell>
          <cell r="H58201">
            <v>1543.2</v>
          </cell>
          <cell r="U58201">
            <v>1</v>
          </cell>
        </row>
        <row r="58202">
          <cell r="A58202" t="str">
            <v>A62028</v>
          </cell>
          <cell r="H58202">
            <v>4567.8</v>
          </cell>
          <cell r="U58202">
            <v>1</v>
          </cell>
        </row>
        <row r="58203">
          <cell r="A58203">
            <v>194227</v>
          </cell>
          <cell r="H58203">
            <v>1400</v>
          </cell>
          <cell r="U58203">
            <v>1</v>
          </cell>
        </row>
        <row r="58204">
          <cell r="A58204">
            <v>194227</v>
          </cell>
          <cell r="H58204">
            <v>3200</v>
          </cell>
          <cell r="U58204">
            <v>1</v>
          </cell>
        </row>
        <row r="58205">
          <cell r="A58205">
            <v>191809</v>
          </cell>
          <cell r="H58205">
            <v>8280</v>
          </cell>
          <cell r="U58205">
            <v>1</v>
          </cell>
        </row>
        <row r="58206">
          <cell r="A58206">
            <v>102488</v>
          </cell>
          <cell r="H58206">
            <v>621</v>
          </cell>
          <cell r="U58206">
            <v>1</v>
          </cell>
        </row>
        <row r="58207">
          <cell r="A58207">
            <v>102488</v>
          </cell>
          <cell r="H58207">
            <v>276</v>
          </cell>
          <cell r="U58207">
            <v>1</v>
          </cell>
        </row>
        <row r="58208">
          <cell r="A58208">
            <v>102488</v>
          </cell>
          <cell r="H58208">
            <v>2898</v>
          </cell>
          <cell r="U58208">
            <v>1</v>
          </cell>
        </row>
        <row r="58209">
          <cell r="A58209">
            <v>102488</v>
          </cell>
          <cell r="H58209">
            <v>442.75</v>
          </cell>
          <cell r="U58209">
            <v>1</v>
          </cell>
        </row>
        <row r="58210">
          <cell r="A58210">
            <v>102488</v>
          </cell>
          <cell r="H58210">
            <v>316.25</v>
          </cell>
          <cell r="U58210">
            <v>1</v>
          </cell>
        </row>
        <row r="58211">
          <cell r="A58211">
            <v>102488</v>
          </cell>
          <cell r="H58211">
            <v>885.5</v>
          </cell>
          <cell r="U58211">
            <v>1</v>
          </cell>
        </row>
        <row r="58212">
          <cell r="A58212">
            <v>102488</v>
          </cell>
          <cell r="H58212">
            <v>2036</v>
          </cell>
          <cell r="U58212">
            <v>1</v>
          </cell>
        </row>
        <row r="58213">
          <cell r="A58213">
            <v>102488</v>
          </cell>
          <cell r="H58213">
            <v>407.2</v>
          </cell>
          <cell r="U58213">
            <v>1</v>
          </cell>
        </row>
        <row r="58214">
          <cell r="A58214">
            <v>102488</v>
          </cell>
          <cell r="H58214">
            <v>814.4</v>
          </cell>
          <cell r="U58214">
            <v>1</v>
          </cell>
        </row>
        <row r="58215">
          <cell r="A58215">
            <v>102488</v>
          </cell>
          <cell r="H58215">
            <v>4002</v>
          </cell>
          <cell r="U58215">
            <v>1</v>
          </cell>
        </row>
        <row r="58216">
          <cell r="A58216">
            <v>102488</v>
          </cell>
          <cell r="H58216">
            <v>966</v>
          </cell>
          <cell r="U58216">
            <v>1</v>
          </cell>
        </row>
        <row r="58217">
          <cell r="A58217">
            <v>102488</v>
          </cell>
          <cell r="H58217">
            <v>3174</v>
          </cell>
          <cell r="U58217">
            <v>1</v>
          </cell>
        </row>
        <row r="58218">
          <cell r="A58218">
            <v>102488</v>
          </cell>
          <cell r="H58218">
            <v>1256.0999999999999</v>
          </cell>
          <cell r="U58218">
            <v>1</v>
          </cell>
        </row>
        <row r="58219">
          <cell r="A58219">
            <v>102488</v>
          </cell>
          <cell r="H58219">
            <v>967</v>
          </cell>
          <cell r="U58219">
            <v>1</v>
          </cell>
        </row>
        <row r="58220">
          <cell r="A58220">
            <v>102488</v>
          </cell>
          <cell r="H58220">
            <v>1344.7</v>
          </cell>
          <cell r="U58220">
            <v>1</v>
          </cell>
        </row>
        <row r="58221">
          <cell r="A58221">
            <v>102488</v>
          </cell>
          <cell r="H58221">
            <v>2305.1999999999998</v>
          </cell>
          <cell r="U58221">
            <v>1</v>
          </cell>
        </row>
        <row r="58222">
          <cell r="A58222">
            <v>193964</v>
          </cell>
          <cell r="H58222">
            <v>3000</v>
          </cell>
          <cell r="U58222">
            <v>1</v>
          </cell>
        </row>
        <row r="58223">
          <cell r="A58223" t="str">
            <v>A63092</v>
          </cell>
          <cell r="H58223">
            <v>96</v>
          </cell>
          <cell r="U58223">
            <v>1</v>
          </cell>
        </row>
        <row r="58224">
          <cell r="A58224" t="str">
            <v>A63092</v>
          </cell>
          <cell r="H58224">
            <v>1440</v>
          </cell>
          <cell r="U58224">
            <v>1</v>
          </cell>
        </row>
        <row r="58225">
          <cell r="A58225" t="str">
            <v>A63092</v>
          </cell>
          <cell r="H58225">
            <v>1280</v>
          </cell>
          <cell r="U58225">
            <v>1</v>
          </cell>
        </row>
        <row r="58226">
          <cell r="A58226" t="str">
            <v>A63092</v>
          </cell>
          <cell r="H58226">
            <v>3120</v>
          </cell>
          <cell r="U58226">
            <v>1</v>
          </cell>
        </row>
        <row r="58227">
          <cell r="A58227" t="str">
            <v>A63092</v>
          </cell>
          <cell r="H58227">
            <v>192</v>
          </cell>
          <cell r="U58227">
            <v>1</v>
          </cell>
        </row>
        <row r="58228">
          <cell r="A58228" t="str">
            <v>A63092</v>
          </cell>
          <cell r="H58228">
            <v>320</v>
          </cell>
          <cell r="U58228">
            <v>1</v>
          </cell>
        </row>
        <row r="58229">
          <cell r="A58229">
            <v>194578</v>
          </cell>
          <cell r="H58229">
            <v>3690</v>
          </cell>
          <cell r="U58229">
            <v>1</v>
          </cell>
        </row>
        <row r="58230">
          <cell r="A58230" t="str">
            <v>A60648</v>
          </cell>
          <cell r="H58230">
            <v>2080</v>
          </cell>
          <cell r="U58230">
            <v>1</v>
          </cell>
        </row>
        <row r="58231">
          <cell r="A58231" t="str">
            <v>A60682</v>
          </cell>
          <cell r="H58231">
            <v>9450</v>
          </cell>
          <cell r="U58231">
            <v>1</v>
          </cell>
        </row>
        <row r="58232">
          <cell r="A58232">
            <v>502440</v>
          </cell>
          <cell r="H58232">
            <v>2136</v>
          </cell>
          <cell r="U58232">
            <v>1</v>
          </cell>
        </row>
        <row r="58233">
          <cell r="A58233">
            <v>191055</v>
          </cell>
          <cell r="H58233">
            <v>528</v>
          </cell>
          <cell r="U58233">
            <v>1</v>
          </cell>
        </row>
        <row r="58234">
          <cell r="A58234">
            <v>192236</v>
          </cell>
          <cell r="H58234">
            <v>3270</v>
          </cell>
          <cell r="U58234">
            <v>1</v>
          </cell>
        </row>
        <row r="58235">
          <cell r="A58235">
            <v>200450</v>
          </cell>
          <cell r="H58235">
            <v>2834</v>
          </cell>
          <cell r="U58235">
            <v>1</v>
          </cell>
        </row>
        <row r="58236">
          <cell r="A58236">
            <v>190204</v>
          </cell>
          <cell r="H58236">
            <v>1860</v>
          </cell>
          <cell r="U58236">
            <v>1</v>
          </cell>
        </row>
        <row r="58237">
          <cell r="A58237">
            <v>190204</v>
          </cell>
          <cell r="H58237">
            <v>540</v>
          </cell>
          <cell r="U58237">
            <v>1</v>
          </cell>
        </row>
        <row r="58238">
          <cell r="A58238">
            <v>102418</v>
          </cell>
          <cell r="H58238">
            <v>471</v>
          </cell>
          <cell r="U58238">
            <v>1</v>
          </cell>
        </row>
        <row r="58239">
          <cell r="A58239">
            <v>102418</v>
          </cell>
          <cell r="H58239">
            <v>43.2</v>
          </cell>
          <cell r="U58239">
            <v>1</v>
          </cell>
        </row>
        <row r="58240">
          <cell r="A58240" t="str">
            <v>A60303</v>
          </cell>
          <cell r="H58240">
            <v>2640</v>
          </cell>
          <cell r="U58240">
            <v>1</v>
          </cell>
        </row>
        <row r="58241">
          <cell r="A58241" t="str">
            <v>A63460</v>
          </cell>
          <cell r="H58241">
            <v>3540</v>
          </cell>
          <cell r="U58241">
            <v>1</v>
          </cell>
        </row>
        <row r="58242">
          <cell r="A58242">
            <v>100578</v>
          </cell>
          <cell r="H58242">
            <v>4300</v>
          </cell>
          <cell r="U58242">
            <v>1</v>
          </cell>
        </row>
        <row r="58243">
          <cell r="A58243">
            <v>102017</v>
          </cell>
          <cell r="H58243">
            <v>484.64</v>
          </cell>
          <cell r="U58243">
            <v>1</v>
          </cell>
        </row>
        <row r="58244">
          <cell r="A58244">
            <v>102192</v>
          </cell>
          <cell r="H58244">
            <v>68.75</v>
          </cell>
          <cell r="U58244">
            <v>1</v>
          </cell>
        </row>
        <row r="58245">
          <cell r="A58245" t="str">
            <v>A59879</v>
          </cell>
          <cell r="H58245">
            <v>1024.73</v>
          </cell>
          <cell r="U58245">
            <v>1</v>
          </cell>
        </row>
        <row r="58246">
          <cell r="A58246">
            <v>100719</v>
          </cell>
          <cell r="H58246">
            <v>156.13999999999999</v>
          </cell>
          <cell r="U58246">
            <v>1</v>
          </cell>
        </row>
        <row r="58247">
          <cell r="A58247">
            <v>100719</v>
          </cell>
          <cell r="H58247">
            <v>215.55</v>
          </cell>
          <cell r="U58247">
            <v>1</v>
          </cell>
        </row>
        <row r="58248">
          <cell r="A58248">
            <v>102134</v>
          </cell>
          <cell r="H58248">
            <v>3171.25</v>
          </cell>
          <cell r="U58248">
            <v>1</v>
          </cell>
        </row>
        <row r="58249">
          <cell r="A58249">
            <v>102140</v>
          </cell>
          <cell r="H58249">
            <v>540.09</v>
          </cell>
          <cell r="U58249">
            <v>1</v>
          </cell>
        </row>
        <row r="58250">
          <cell r="A58250">
            <v>102398</v>
          </cell>
          <cell r="H58250">
            <v>580.9</v>
          </cell>
          <cell r="U58250">
            <v>1</v>
          </cell>
        </row>
        <row r="58251">
          <cell r="A58251">
            <v>102141</v>
          </cell>
          <cell r="H58251">
            <v>190.06</v>
          </cell>
          <cell r="U58251">
            <v>1</v>
          </cell>
        </row>
        <row r="58252">
          <cell r="A58252">
            <v>100719</v>
          </cell>
          <cell r="H58252">
            <v>376.54</v>
          </cell>
          <cell r="U58252">
            <v>1</v>
          </cell>
        </row>
        <row r="58253">
          <cell r="A58253">
            <v>193629</v>
          </cell>
          <cell r="H58253">
            <v>1040</v>
          </cell>
          <cell r="U58253">
            <v>1</v>
          </cell>
        </row>
        <row r="58254">
          <cell r="A58254" t="str">
            <v>A58721</v>
          </cell>
          <cell r="H58254">
            <v>798</v>
          </cell>
          <cell r="U58254">
            <v>1</v>
          </cell>
        </row>
        <row r="58255">
          <cell r="A58255" t="str">
            <v>A60646</v>
          </cell>
          <cell r="H58255">
            <v>6519.84</v>
          </cell>
          <cell r="U58255">
            <v>1</v>
          </cell>
        </row>
        <row r="58256">
          <cell r="A58256" t="str">
            <v>A63495</v>
          </cell>
          <cell r="H58256">
            <v>1440</v>
          </cell>
          <cell r="U58256">
            <v>1</v>
          </cell>
        </row>
        <row r="58257">
          <cell r="A58257">
            <v>100189</v>
          </cell>
          <cell r="H58257">
            <v>4800</v>
          </cell>
          <cell r="U58257">
            <v>1</v>
          </cell>
        </row>
        <row r="58258">
          <cell r="A58258">
            <v>102059</v>
          </cell>
          <cell r="H58258">
            <v>10000</v>
          </cell>
          <cell r="U58258">
            <v>1</v>
          </cell>
        </row>
        <row r="58259">
          <cell r="A58259" t="str">
            <v>A59608</v>
          </cell>
          <cell r="H58259">
            <v>105000</v>
          </cell>
          <cell r="U58259">
            <v>1</v>
          </cell>
        </row>
        <row r="58260">
          <cell r="A58260">
            <v>190588</v>
          </cell>
          <cell r="H58260">
            <v>1505</v>
          </cell>
          <cell r="U58260">
            <v>1</v>
          </cell>
        </row>
        <row r="58261">
          <cell r="A58261">
            <v>191769</v>
          </cell>
          <cell r="H58261">
            <v>537.5</v>
          </cell>
          <cell r="U58261">
            <v>1</v>
          </cell>
        </row>
        <row r="58262">
          <cell r="A58262">
            <v>192900</v>
          </cell>
          <cell r="H58262">
            <v>2472.5</v>
          </cell>
          <cell r="U58262">
            <v>1</v>
          </cell>
        </row>
        <row r="58263">
          <cell r="A58263">
            <v>101659</v>
          </cell>
          <cell r="H58263">
            <v>148</v>
          </cell>
          <cell r="U58263">
            <v>1</v>
          </cell>
        </row>
        <row r="58264">
          <cell r="A58264">
            <v>101659</v>
          </cell>
          <cell r="H58264">
            <v>3120</v>
          </cell>
          <cell r="U58264">
            <v>1</v>
          </cell>
        </row>
        <row r="58265">
          <cell r="A58265">
            <v>500925</v>
          </cell>
          <cell r="H58265">
            <v>4320</v>
          </cell>
          <cell r="U58265">
            <v>1</v>
          </cell>
        </row>
        <row r="58266">
          <cell r="A58266">
            <v>500925</v>
          </cell>
          <cell r="H58266">
            <v>5100</v>
          </cell>
          <cell r="U58266">
            <v>1</v>
          </cell>
        </row>
        <row r="58267">
          <cell r="A58267">
            <v>191319</v>
          </cell>
          <cell r="H58267">
            <v>143.75</v>
          </cell>
          <cell r="U58267">
            <v>1</v>
          </cell>
        </row>
        <row r="58268">
          <cell r="A58268">
            <v>191319</v>
          </cell>
          <cell r="H58268">
            <v>3462</v>
          </cell>
          <cell r="U58268">
            <v>1</v>
          </cell>
        </row>
        <row r="58269">
          <cell r="A58269">
            <v>102139</v>
          </cell>
          <cell r="H58269">
            <v>1056</v>
          </cell>
          <cell r="U58269">
            <v>1</v>
          </cell>
        </row>
        <row r="58270">
          <cell r="A58270">
            <v>190363</v>
          </cell>
          <cell r="H58270">
            <v>476984</v>
          </cell>
          <cell r="U58270">
            <v>1</v>
          </cell>
        </row>
        <row r="58271">
          <cell r="A58271">
            <v>194636</v>
          </cell>
          <cell r="H58271">
            <v>15200</v>
          </cell>
          <cell r="U58271">
            <v>1</v>
          </cell>
        </row>
        <row r="58272">
          <cell r="A58272">
            <v>194636</v>
          </cell>
          <cell r="H58272">
            <v>185.44</v>
          </cell>
          <cell r="U58272">
            <v>1</v>
          </cell>
        </row>
        <row r="58273">
          <cell r="A58273">
            <v>194636</v>
          </cell>
          <cell r="H58273">
            <v>715</v>
          </cell>
          <cell r="U58273">
            <v>1</v>
          </cell>
        </row>
        <row r="58274">
          <cell r="A58274">
            <v>191656</v>
          </cell>
          <cell r="H58274">
            <v>880</v>
          </cell>
          <cell r="U58274">
            <v>1</v>
          </cell>
        </row>
        <row r="58275">
          <cell r="A58275">
            <v>500021</v>
          </cell>
          <cell r="H58275">
            <v>7560</v>
          </cell>
          <cell r="U58275">
            <v>1</v>
          </cell>
        </row>
        <row r="58276">
          <cell r="A58276" t="str">
            <v>A63451</v>
          </cell>
          <cell r="H58276">
            <v>192.54</v>
          </cell>
          <cell r="U58276">
            <v>1</v>
          </cell>
        </row>
        <row r="58277">
          <cell r="A58277" t="str">
            <v>A63451</v>
          </cell>
          <cell r="H58277">
            <v>2040</v>
          </cell>
          <cell r="U58277">
            <v>1</v>
          </cell>
        </row>
        <row r="58278">
          <cell r="A58278">
            <v>192385</v>
          </cell>
          <cell r="H58278">
            <v>756</v>
          </cell>
          <cell r="U58278">
            <v>1</v>
          </cell>
        </row>
        <row r="58279">
          <cell r="A58279">
            <v>100939</v>
          </cell>
          <cell r="H58279">
            <v>32000</v>
          </cell>
          <cell r="U58279">
            <v>1</v>
          </cell>
        </row>
        <row r="58280">
          <cell r="A58280">
            <v>190483</v>
          </cell>
          <cell r="H58280">
            <v>210</v>
          </cell>
          <cell r="U58280">
            <v>1</v>
          </cell>
        </row>
        <row r="58281">
          <cell r="A58281">
            <v>190483</v>
          </cell>
          <cell r="H58281">
            <v>113.56</v>
          </cell>
          <cell r="U58281">
            <v>1</v>
          </cell>
        </row>
        <row r="58282">
          <cell r="A58282">
            <v>190483</v>
          </cell>
          <cell r="H58282">
            <v>180</v>
          </cell>
          <cell r="U58282">
            <v>1</v>
          </cell>
        </row>
        <row r="58283">
          <cell r="A58283" t="str">
            <v>A62827</v>
          </cell>
          <cell r="H58283">
            <v>72</v>
          </cell>
          <cell r="U58283">
            <v>1</v>
          </cell>
        </row>
        <row r="58284">
          <cell r="A58284">
            <v>193096</v>
          </cell>
          <cell r="H58284">
            <v>120</v>
          </cell>
          <cell r="U58284">
            <v>1</v>
          </cell>
        </row>
        <row r="58285">
          <cell r="A58285">
            <v>101942</v>
          </cell>
          <cell r="H58285">
            <v>3264</v>
          </cell>
          <cell r="U58285">
            <v>1</v>
          </cell>
        </row>
        <row r="58286">
          <cell r="A58286">
            <v>194148</v>
          </cell>
          <cell r="H58286">
            <v>3960</v>
          </cell>
          <cell r="U58286">
            <v>1</v>
          </cell>
        </row>
        <row r="58287">
          <cell r="A58287">
            <v>194148</v>
          </cell>
          <cell r="H58287">
            <v>4608</v>
          </cell>
          <cell r="U58287">
            <v>1</v>
          </cell>
        </row>
        <row r="58288">
          <cell r="A58288">
            <v>191215</v>
          </cell>
          <cell r="H58288">
            <v>12000</v>
          </cell>
          <cell r="U58288">
            <v>1</v>
          </cell>
        </row>
        <row r="58289">
          <cell r="A58289">
            <v>191688</v>
          </cell>
          <cell r="H58289">
            <v>6000</v>
          </cell>
          <cell r="U58289">
            <v>1</v>
          </cell>
        </row>
        <row r="58290">
          <cell r="A58290" t="str">
            <v>A61049</v>
          </cell>
          <cell r="H58290">
            <v>4000</v>
          </cell>
          <cell r="U58290">
            <v>1</v>
          </cell>
        </row>
        <row r="58291">
          <cell r="A58291">
            <v>191776</v>
          </cell>
          <cell r="H58291">
            <v>8000</v>
          </cell>
          <cell r="U58291">
            <v>1</v>
          </cell>
        </row>
        <row r="58292">
          <cell r="A58292" t="str">
            <v>A61047</v>
          </cell>
          <cell r="H58292">
            <v>4000</v>
          </cell>
          <cell r="U58292">
            <v>1</v>
          </cell>
        </row>
        <row r="58293">
          <cell r="A58293">
            <v>191093</v>
          </cell>
          <cell r="H58293">
            <v>3960</v>
          </cell>
          <cell r="U58293">
            <v>1</v>
          </cell>
        </row>
        <row r="58294">
          <cell r="A58294">
            <v>191093</v>
          </cell>
          <cell r="H58294">
            <v>4608</v>
          </cell>
          <cell r="U58294">
            <v>1</v>
          </cell>
        </row>
        <row r="58295">
          <cell r="A58295" t="str">
            <v>A60646</v>
          </cell>
          <cell r="H58295">
            <v>398.62</v>
          </cell>
          <cell r="U58295">
            <v>1</v>
          </cell>
        </row>
        <row r="58296">
          <cell r="A58296" t="str">
            <v>A60646</v>
          </cell>
          <cell r="H58296">
            <v>3451.68</v>
          </cell>
          <cell r="U58296">
            <v>1</v>
          </cell>
        </row>
        <row r="58297">
          <cell r="A58297" t="str">
            <v>A60646</v>
          </cell>
          <cell r="H58297">
            <v>383.52</v>
          </cell>
          <cell r="U58297">
            <v>1</v>
          </cell>
        </row>
        <row r="58298">
          <cell r="A58298">
            <v>192355</v>
          </cell>
          <cell r="H58298">
            <v>212.16</v>
          </cell>
          <cell r="U58298">
            <v>1</v>
          </cell>
        </row>
        <row r="58299">
          <cell r="A58299">
            <v>192355</v>
          </cell>
          <cell r="H58299">
            <v>5664</v>
          </cell>
          <cell r="U58299">
            <v>1</v>
          </cell>
        </row>
        <row r="58300">
          <cell r="A58300">
            <v>193039</v>
          </cell>
          <cell r="H58300">
            <v>1736.54</v>
          </cell>
          <cell r="U58300">
            <v>1</v>
          </cell>
        </row>
        <row r="58301">
          <cell r="A58301">
            <v>193039</v>
          </cell>
          <cell r="H58301">
            <v>18786</v>
          </cell>
          <cell r="U58301">
            <v>1</v>
          </cell>
        </row>
        <row r="58302">
          <cell r="A58302">
            <v>194538</v>
          </cell>
          <cell r="H58302">
            <v>275.93</v>
          </cell>
          <cell r="U58302">
            <v>1</v>
          </cell>
        </row>
        <row r="58303">
          <cell r="A58303">
            <v>194538</v>
          </cell>
          <cell r="H58303">
            <v>7130</v>
          </cell>
          <cell r="U58303">
            <v>1</v>
          </cell>
        </row>
        <row r="58304">
          <cell r="A58304">
            <v>502065</v>
          </cell>
          <cell r="H58304">
            <v>30.83</v>
          </cell>
          <cell r="U58304">
            <v>1</v>
          </cell>
        </row>
        <row r="58305">
          <cell r="A58305">
            <v>502065</v>
          </cell>
          <cell r="H58305">
            <v>13547</v>
          </cell>
          <cell r="U58305">
            <v>1</v>
          </cell>
        </row>
        <row r="58306">
          <cell r="A58306">
            <v>192880</v>
          </cell>
          <cell r="H58306">
            <v>8100</v>
          </cell>
          <cell r="U58306">
            <v>1</v>
          </cell>
        </row>
        <row r="58307">
          <cell r="A58307">
            <v>194538</v>
          </cell>
          <cell r="H58307">
            <v>4900</v>
          </cell>
          <cell r="U58307">
            <v>1</v>
          </cell>
        </row>
        <row r="58308">
          <cell r="A58308">
            <v>193008</v>
          </cell>
          <cell r="H58308">
            <v>136.25</v>
          </cell>
          <cell r="U58308">
            <v>1</v>
          </cell>
        </row>
        <row r="58309">
          <cell r="A58309">
            <v>193008</v>
          </cell>
          <cell r="H58309">
            <v>5184</v>
          </cell>
          <cell r="U58309">
            <v>1</v>
          </cell>
        </row>
        <row r="58310">
          <cell r="A58310">
            <v>192783</v>
          </cell>
          <cell r="H58310">
            <v>332.5</v>
          </cell>
          <cell r="U58310">
            <v>1</v>
          </cell>
        </row>
        <row r="58311">
          <cell r="A58311">
            <v>192783</v>
          </cell>
          <cell r="H58311">
            <v>2592</v>
          </cell>
          <cell r="U58311">
            <v>1</v>
          </cell>
        </row>
        <row r="58312">
          <cell r="A58312">
            <v>193003</v>
          </cell>
          <cell r="H58312">
            <v>312.5</v>
          </cell>
          <cell r="U58312">
            <v>1</v>
          </cell>
        </row>
        <row r="58313">
          <cell r="A58313">
            <v>193003</v>
          </cell>
          <cell r="H58313">
            <v>5184</v>
          </cell>
          <cell r="U58313">
            <v>1</v>
          </cell>
        </row>
        <row r="58314">
          <cell r="A58314" t="str">
            <v>A63461</v>
          </cell>
          <cell r="H58314">
            <v>78.75</v>
          </cell>
          <cell r="U58314">
            <v>1</v>
          </cell>
        </row>
        <row r="58315">
          <cell r="A58315" t="str">
            <v>A63461</v>
          </cell>
          <cell r="H58315">
            <v>1944</v>
          </cell>
          <cell r="U58315">
            <v>1</v>
          </cell>
        </row>
        <row r="58316">
          <cell r="A58316" t="str">
            <v>A59894</v>
          </cell>
          <cell r="H58316">
            <v>101</v>
          </cell>
          <cell r="U58316">
            <v>1</v>
          </cell>
        </row>
        <row r="58317">
          <cell r="A58317" t="str">
            <v>A59894</v>
          </cell>
          <cell r="H58317">
            <v>3240</v>
          </cell>
          <cell r="U58317">
            <v>1</v>
          </cell>
        </row>
        <row r="58318">
          <cell r="A58318" t="str">
            <v>A62422</v>
          </cell>
          <cell r="H58318">
            <v>615</v>
          </cell>
          <cell r="U58318">
            <v>1</v>
          </cell>
        </row>
        <row r="58319">
          <cell r="A58319">
            <v>190980</v>
          </cell>
          <cell r="H58319">
            <v>200</v>
          </cell>
          <cell r="U58319">
            <v>1</v>
          </cell>
        </row>
        <row r="58320">
          <cell r="A58320">
            <v>190980</v>
          </cell>
          <cell r="H58320">
            <v>18000</v>
          </cell>
          <cell r="U58320">
            <v>1</v>
          </cell>
        </row>
        <row r="58321">
          <cell r="A58321" t="str">
            <v>A63494</v>
          </cell>
          <cell r="H58321">
            <v>66.25</v>
          </cell>
          <cell r="U58321">
            <v>1</v>
          </cell>
        </row>
        <row r="58322">
          <cell r="A58322" t="str">
            <v>A63494</v>
          </cell>
          <cell r="H58322">
            <v>780</v>
          </cell>
          <cell r="U58322">
            <v>1</v>
          </cell>
        </row>
        <row r="58323">
          <cell r="A58323" t="str">
            <v>A60646</v>
          </cell>
          <cell r="H58323">
            <v>2684.64</v>
          </cell>
          <cell r="U58323">
            <v>1</v>
          </cell>
        </row>
        <row r="58324">
          <cell r="A58324">
            <v>191769</v>
          </cell>
          <cell r="H58324">
            <v>1827.5</v>
          </cell>
          <cell r="U58324">
            <v>1</v>
          </cell>
        </row>
        <row r="58325">
          <cell r="A58325">
            <v>194522</v>
          </cell>
          <cell r="H58325">
            <v>126.5</v>
          </cell>
          <cell r="U58325">
            <v>1</v>
          </cell>
        </row>
        <row r="58326">
          <cell r="A58326">
            <v>194522</v>
          </cell>
          <cell r="H58326">
            <v>744</v>
          </cell>
          <cell r="U58326">
            <v>1</v>
          </cell>
        </row>
        <row r="58327">
          <cell r="A58327">
            <v>193401</v>
          </cell>
          <cell r="H58327">
            <v>4843</v>
          </cell>
          <cell r="U58327">
            <v>1</v>
          </cell>
        </row>
        <row r="58328">
          <cell r="A58328">
            <v>194149</v>
          </cell>
          <cell r="H58328">
            <v>668</v>
          </cell>
          <cell r="U58328">
            <v>1</v>
          </cell>
        </row>
        <row r="58329">
          <cell r="A58329">
            <v>191100</v>
          </cell>
          <cell r="H58329">
            <v>3006</v>
          </cell>
          <cell r="U58329">
            <v>1</v>
          </cell>
        </row>
        <row r="58330">
          <cell r="A58330">
            <v>194148</v>
          </cell>
          <cell r="H58330">
            <v>584.5</v>
          </cell>
          <cell r="U58330">
            <v>1</v>
          </cell>
        </row>
        <row r="58331">
          <cell r="A58331">
            <v>191510</v>
          </cell>
          <cell r="H58331">
            <v>9853</v>
          </cell>
          <cell r="U58331">
            <v>1</v>
          </cell>
        </row>
        <row r="58332">
          <cell r="A58332">
            <v>191510</v>
          </cell>
          <cell r="H58332">
            <v>18704</v>
          </cell>
          <cell r="U58332">
            <v>1</v>
          </cell>
        </row>
        <row r="58333">
          <cell r="A58333">
            <v>191510</v>
          </cell>
          <cell r="H58333">
            <v>2755.5</v>
          </cell>
          <cell r="U58333">
            <v>1</v>
          </cell>
        </row>
        <row r="58334">
          <cell r="A58334">
            <v>191098</v>
          </cell>
          <cell r="H58334">
            <v>2839</v>
          </cell>
          <cell r="U58334">
            <v>1</v>
          </cell>
        </row>
        <row r="58335">
          <cell r="A58335">
            <v>191510</v>
          </cell>
          <cell r="H58335">
            <v>39600</v>
          </cell>
          <cell r="U58335">
            <v>1</v>
          </cell>
        </row>
        <row r="58336">
          <cell r="A58336">
            <v>191510</v>
          </cell>
          <cell r="H58336">
            <v>46080</v>
          </cell>
          <cell r="U58336">
            <v>1</v>
          </cell>
        </row>
        <row r="58337">
          <cell r="A58337">
            <v>193010</v>
          </cell>
          <cell r="H58337">
            <v>315</v>
          </cell>
          <cell r="U58337">
            <v>1</v>
          </cell>
        </row>
        <row r="58338">
          <cell r="A58338">
            <v>193010</v>
          </cell>
          <cell r="H58338">
            <v>6480</v>
          </cell>
          <cell r="U58338">
            <v>1</v>
          </cell>
        </row>
        <row r="58339">
          <cell r="A58339">
            <v>100196</v>
          </cell>
          <cell r="H58339">
            <v>7446</v>
          </cell>
          <cell r="U58339">
            <v>1</v>
          </cell>
        </row>
        <row r="58340">
          <cell r="A58340">
            <v>194037</v>
          </cell>
          <cell r="H58340">
            <v>4080</v>
          </cell>
          <cell r="U58340">
            <v>1</v>
          </cell>
        </row>
        <row r="58341">
          <cell r="A58341">
            <v>101555</v>
          </cell>
          <cell r="H58341">
            <v>11628</v>
          </cell>
          <cell r="U58341">
            <v>1</v>
          </cell>
        </row>
        <row r="58342">
          <cell r="A58342">
            <v>800236</v>
          </cell>
          <cell r="H58342">
            <v>13860</v>
          </cell>
          <cell r="U58342">
            <v>1</v>
          </cell>
        </row>
        <row r="58343">
          <cell r="A58343">
            <v>500949</v>
          </cell>
          <cell r="H58343">
            <v>493</v>
          </cell>
          <cell r="U58343">
            <v>1</v>
          </cell>
        </row>
        <row r="58344">
          <cell r="A58344">
            <v>900039</v>
          </cell>
          <cell r="H58344">
            <v>139.5</v>
          </cell>
          <cell r="U58344">
            <v>1</v>
          </cell>
        </row>
        <row r="58345">
          <cell r="A58345">
            <v>100111</v>
          </cell>
          <cell r="H58345">
            <v>1845</v>
          </cell>
          <cell r="U58345">
            <v>1</v>
          </cell>
        </row>
        <row r="58346">
          <cell r="A58346">
            <v>101221</v>
          </cell>
          <cell r="H58346">
            <v>778</v>
          </cell>
          <cell r="U58346">
            <v>1</v>
          </cell>
        </row>
        <row r="58347">
          <cell r="A58347" t="str">
            <v>A62886</v>
          </cell>
          <cell r="H58347">
            <v>12000</v>
          </cell>
          <cell r="U58347">
            <v>1</v>
          </cell>
        </row>
        <row r="58348">
          <cell r="A58348" t="str">
            <v>A62884</v>
          </cell>
          <cell r="H58348">
            <v>12000</v>
          </cell>
          <cell r="U58348">
            <v>1</v>
          </cell>
        </row>
        <row r="58349">
          <cell r="A58349" t="str">
            <v>A58706</v>
          </cell>
          <cell r="H58349">
            <v>144</v>
          </cell>
          <cell r="U58349">
            <v>1</v>
          </cell>
        </row>
        <row r="58350">
          <cell r="A58350">
            <v>100935</v>
          </cell>
          <cell r="H58350">
            <v>16000</v>
          </cell>
          <cell r="U58350">
            <v>1</v>
          </cell>
        </row>
        <row r="58351">
          <cell r="A58351">
            <v>100940</v>
          </cell>
          <cell r="H58351">
            <v>8000</v>
          </cell>
          <cell r="U58351">
            <v>1</v>
          </cell>
        </row>
        <row r="58352">
          <cell r="A58352">
            <v>100936</v>
          </cell>
          <cell r="H58352">
            <v>8000</v>
          </cell>
          <cell r="U58352">
            <v>1</v>
          </cell>
        </row>
        <row r="58353">
          <cell r="A58353">
            <v>100313</v>
          </cell>
          <cell r="H58353">
            <v>8000</v>
          </cell>
          <cell r="U58353">
            <v>1</v>
          </cell>
        </row>
        <row r="58354">
          <cell r="A58354">
            <v>500690</v>
          </cell>
          <cell r="H58354">
            <v>8000</v>
          </cell>
          <cell r="U58354">
            <v>1</v>
          </cell>
        </row>
        <row r="58355">
          <cell r="A58355">
            <v>101063</v>
          </cell>
          <cell r="H58355">
            <v>8000</v>
          </cell>
          <cell r="U58355">
            <v>1</v>
          </cell>
        </row>
        <row r="58356">
          <cell r="A58356">
            <v>193732</v>
          </cell>
          <cell r="H58356">
            <v>8000</v>
          </cell>
          <cell r="U58356">
            <v>1</v>
          </cell>
        </row>
        <row r="58357">
          <cell r="A58357">
            <v>190342</v>
          </cell>
          <cell r="H58357">
            <v>400</v>
          </cell>
          <cell r="U58357">
            <v>1</v>
          </cell>
        </row>
        <row r="58358">
          <cell r="A58358">
            <v>190342</v>
          </cell>
          <cell r="H58358">
            <v>3278.5</v>
          </cell>
          <cell r="U58358">
            <v>1</v>
          </cell>
        </row>
        <row r="58359">
          <cell r="A58359">
            <v>501647</v>
          </cell>
          <cell r="H58359">
            <v>110</v>
          </cell>
          <cell r="U58359">
            <v>1</v>
          </cell>
        </row>
        <row r="58360">
          <cell r="A58360" t="str">
            <v>A62155</v>
          </cell>
          <cell r="H58360">
            <v>14160</v>
          </cell>
          <cell r="U58360">
            <v>1</v>
          </cell>
        </row>
        <row r="58361">
          <cell r="A58361">
            <v>201226</v>
          </cell>
          <cell r="H58361">
            <v>1296</v>
          </cell>
          <cell r="U58361">
            <v>1</v>
          </cell>
        </row>
        <row r="58362">
          <cell r="A58362">
            <v>192590</v>
          </cell>
          <cell r="H58362">
            <v>4992</v>
          </cell>
          <cell r="U58362">
            <v>1</v>
          </cell>
        </row>
        <row r="58363">
          <cell r="A58363">
            <v>192590</v>
          </cell>
          <cell r="H58363">
            <v>125</v>
          </cell>
          <cell r="U58363">
            <v>1</v>
          </cell>
        </row>
        <row r="58364">
          <cell r="A58364">
            <v>193929</v>
          </cell>
          <cell r="H58364">
            <v>130.5</v>
          </cell>
          <cell r="U58364">
            <v>1</v>
          </cell>
        </row>
        <row r="58365">
          <cell r="A58365">
            <v>193929</v>
          </cell>
          <cell r="H58365">
            <v>40</v>
          </cell>
          <cell r="U58365">
            <v>1</v>
          </cell>
        </row>
        <row r="58366">
          <cell r="A58366">
            <v>193929</v>
          </cell>
          <cell r="H58366">
            <v>40</v>
          </cell>
          <cell r="U58366">
            <v>1</v>
          </cell>
        </row>
        <row r="58367">
          <cell r="A58367">
            <v>193929</v>
          </cell>
          <cell r="H58367">
            <v>90</v>
          </cell>
          <cell r="U58367">
            <v>1</v>
          </cell>
        </row>
        <row r="58368">
          <cell r="A58368">
            <v>193929</v>
          </cell>
          <cell r="H58368">
            <v>40</v>
          </cell>
          <cell r="U58368">
            <v>1</v>
          </cell>
        </row>
        <row r="58369">
          <cell r="A58369">
            <v>193929</v>
          </cell>
          <cell r="H58369">
            <v>396</v>
          </cell>
          <cell r="U58369">
            <v>1</v>
          </cell>
        </row>
        <row r="58370">
          <cell r="A58370">
            <v>193929</v>
          </cell>
          <cell r="H58370">
            <v>1370</v>
          </cell>
          <cell r="U58370">
            <v>1</v>
          </cell>
        </row>
        <row r="58371">
          <cell r="A58371">
            <v>193929</v>
          </cell>
          <cell r="H58371">
            <v>44.75</v>
          </cell>
          <cell r="U58371">
            <v>1</v>
          </cell>
        </row>
        <row r="58372">
          <cell r="A58372">
            <v>192765</v>
          </cell>
          <cell r="H58372">
            <v>7140</v>
          </cell>
          <cell r="U58372">
            <v>1</v>
          </cell>
        </row>
        <row r="58373">
          <cell r="A58373">
            <v>900257</v>
          </cell>
          <cell r="H58373">
            <v>2760</v>
          </cell>
          <cell r="U58373">
            <v>1</v>
          </cell>
        </row>
        <row r="58374">
          <cell r="A58374">
            <v>101217</v>
          </cell>
          <cell r="H58374">
            <v>4716</v>
          </cell>
          <cell r="U58374">
            <v>1</v>
          </cell>
        </row>
        <row r="58375">
          <cell r="A58375">
            <v>192599</v>
          </cell>
          <cell r="H58375">
            <v>2160</v>
          </cell>
          <cell r="U58375">
            <v>1</v>
          </cell>
        </row>
        <row r="58376">
          <cell r="A58376">
            <v>502943</v>
          </cell>
          <cell r="H58376">
            <v>129.6</v>
          </cell>
          <cell r="U58376">
            <v>1</v>
          </cell>
        </row>
        <row r="58377">
          <cell r="A58377">
            <v>502943</v>
          </cell>
          <cell r="H58377">
            <v>1413</v>
          </cell>
          <cell r="U58377">
            <v>1</v>
          </cell>
        </row>
        <row r="58378">
          <cell r="A58378" t="str">
            <v>A63522</v>
          </cell>
          <cell r="H58378">
            <v>100</v>
          </cell>
          <cell r="U58378">
            <v>1</v>
          </cell>
        </row>
        <row r="58379">
          <cell r="A58379" t="str">
            <v>A63522</v>
          </cell>
          <cell r="H58379">
            <v>780</v>
          </cell>
          <cell r="U58379">
            <v>1</v>
          </cell>
        </row>
        <row r="58380">
          <cell r="A58380" t="str">
            <v>A60646</v>
          </cell>
          <cell r="H58380">
            <v>1594.48</v>
          </cell>
          <cell r="U58380">
            <v>1</v>
          </cell>
        </row>
        <row r="58381">
          <cell r="A58381" t="str">
            <v>A60646</v>
          </cell>
          <cell r="H58381">
            <v>2080</v>
          </cell>
          <cell r="U58381">
            <v>1</v>
          </cell>
        </row>
        <row r="58382">
          <cell r="A58382" t="str">
            <v>A60646</v>
          </cell>
          <cell r="H58382">
            <v>1980.16</v>
          </cell>
          <cell r="U58382">
            <v>1</v>
          </cell>
        </row>
        <row r="58383">
          <cell r="A58383" t="str">
            <v>A60646</v>
          </cell>
          <cell r="H58383">
            <v>29531.040000000001</v>
          </cell>
          <cell r="U58383">
            <v>1</v>
          </cell>
        </row>
        <row r="58384">
          <cell r="A58384" t="str">
            <v>A60646</v>
          </cell>
          <cell r="H58384">
            <v>153408</v>
          </cell>
          <cell r="U58384">
            <v>1</v>
          </cell>
        </row>
        <row r="58385">
          <cell r="A58385">
            <v>192293</v>
          </cell>
          <cell r="H58385">
            <v>8280</v>
          </cell>
          <cell r="U58385">
            <v>1</v>
          </cell>
        </row>
        <row r="58386">
          <cell r="A58386" t="str">
            <v>A61381</v>
          </cell>
          <cell r="H58386">
            <v>126.25</v>
          </cell>
          <cell r="U58386">
            <v>1</v>
          </cell>
        </row>
        <row r="58387">
          <cell r="A58387" t="str">
            <v>A61381</v>
          </cell>
          <cell r="H58387">
            <v>5940</v>
          </cell>
          <cell r="U58387">
            <v>1</v>
          </cell>
        </row>
        <row r="58388">
          <cell r="A58388">
            <v>192797</v>
          </cell>
          <cell r="H58388">
            <v>174</v>
          </cell>
          <cell r="U58388">
            <v>1</v>
          </cell>
        </row>
        <row r="58389">
          <cell r="A58389">
            <v>192797</v>
          </cell>
          <cell r="H58389">
            <v>2760</v>
          </cell>
          <cell r="U58389">
            <v>1</v>
          </cell>
        </row>
        <row r="58390">
          <cell r="A58390" t="str">
            <v>A63551</v>
          </cell>
          <cell r="H58390">
            <v>174</v>
          </cell>
          <cell r="U58390">
            <v>1</v>
          </cell>
        </row>
        <row r="58391">
          <cell r="A58391" t="str">
            <v>A63551</v>
          </cell>
          <cell r="H58391">
            <v>2760</v>
          </cell>
          <cell r="U58391">
            <v>1</v>
          </cell>
        </row>
        <row r="58392">
          <cell r="A58392">
            <v>192797</v>
          </cell>
          <cell r="H58392">
            <v>277</v>
          </cell>
          <cell r="U58392">
            <v>1</v>
          </cell>
        </row>
        <row r="58393">
          <cell r="A58393">
            <v>192797</v>
          </cell>
          <cell r="H58393">
            <v>2760</v>
          </cell>
          <cell r="U58393">
            <v>1</v>
          </cell>
        </row>
        <row r="58394">
          <cell r="A58394">
            <v>192797</v>
          </cell>
          <cell r="H58394">
            <v>277</v>
          </cell>
          <cell r="U58394">
            <v>1</v>
          </cell>
        </row>
        <row r="58395">
          <cell r="A58395">
            <v>192797</v>
          </cell>
          <cell r="H58395">
            <v>2760</v>
          </cell>
          <cell r="U58395">
            <v>1</v>
          </cell>
        </row>
        <row r="58396">
          <cell r="A58396">
            <v>100848</v>
          </cell>
          <cell r="H58396">
            <v>4956</v>
          </cell>
          <cell r="U58396">
            <v>1</v>
          </cell>
        </row>
        <row r="58397">
          <cell r="A58397">
            <v>100596</v>
          </cell>
          <cell r="H58397">
            <v>5076</v>
          </cell>
          <cell r="U58397">
            <v>1</v>
          </cell>
        </row>
        <row r="58398">
          <cell r="A58398" t="str">
            <v>A60646</v>
          </cell>
          <cell r="H58398">
            <v>767.04</v>
          </cell>
          <cell r="U58398">
            <v>1</v>
          </cell>
        </row>
        <row r="58399">
          <cell r="A58399" t="str">
            <v>A60646</v>
          </cell>
          <cell r="H58399">
            <v>767.04</v>
          </cell>
          <cell r="U58399">
            <v>1</v>
          </cell>
        </row>
        <row r="58400">
          <cell r="A58400">
            <v>192891</v>
          </cell>
          <cell r="H58400">
            <v>12240</v>
          </cell>
          <cell r="U58400">
            <v>1</v>
          </cell>
        </row>
        <row r="58401">
          <cell r="A58401" t="str">
            <v>A60646</v>
          </cell>
          <cell r="H58401">
            <v>767.04</v>
          </cell>
          <cell r="U58401">
            <v>1</v>
          </cell>
        </row>
        <row r="58402">
          <cell r="A58402" t="str">
            <v>A60646</v>
          </cell>
          <cell r="H58402">
            <v>767.04</v>
          </cell>
          <cell r="U58402">
            <v>1</v>
          </cell>
        </row>
        <row r="58403">
          <cell r="A58403" t="str">
            <v>A61953</v>
          </cell>
          <cell r="H58403">
            <v>1920</v>
          </cell>
          <cell r="U58403">
            <v>1</v>
          </cell>
        </row>
        <row r="58404">
          <cell r="A58404" t="str">
            <v>A60646</v>
          </cell>
          <cell r="H58404">
            <v>3068.16</v>
          </cell>
          <cell r="U58404">
            <v>1</v>
          </cell>
        </row>
        <row r="58405">
          <cell r="A58405" t="str">
            <v>A60646</v>
          </cell>
          <cell r="H58405">
            <v>3835.2</v>
          </cell>
          <cell r="U58405">
            <v>1</v>
          </cell>
        </row>
        <row r="58406">
          <cell r="A58406">
            <v>501130</v>
          </cell>
          <cell r="H58406">
            <v>6240</v>
          </cell>
          <cell r="U58406">
            <v>1</v>
          </cell>
        </row>
        <row r="58407">
          <cell r="A58407">
            <v>501130</v>
          </cell>
          <cell r="H58407">
            <v>6240</v>
          </cell>
          <cell r="U58407">
            <v>1</v>
          </cell>
        </row>
        <row r="58408">
          <cell r="A58408">
            <v>194660</v>
          </cell>
          <cell r="H58408">
            <v>48384</v>
          </cell>
          <cell r="U58408">
            <v>1</v>
          </cell>
        </row>
        <row r="58409">
          <cell r="A58409">
            <v>194396</v>
          </cell>
          <cell r="H58409">
            <v>12000</v>
          </cell>
          <cell r="U58409">
            <v>1</v>
          </cell>
        </row>
        <row r="58410">
          <cell r="A58410" t="str">
            <v>A63495</v>
          </cell>
          <cell r="H58410">
            <v>526</v>
          </cell>
          <cell r="U58410">
            <v>1</v>
          </cell>
        </row>
        <row r="58411">
          <cell r="A58411">
            <v>100224</v>
          </cell>
          <cell r="H58411">
            <v>1483.53</v>
          </cell>
          <cell r="U58411">
            <v>1</v>
          </cell>
        </row>
        <row r="58412">
          <cell r="A58412">
            <v>192386</v>
          </cell>
          <cell r="H58412">
            <v>5760</v>
          </cell>
          <cell r="U58412">
            <v>1</v>
          </cell>
        </row>
        <row r="58413">
          <cell r="A58413" t="str">
            <v>A63562</v>
          </cell>
          <cell r="H58413">
            <v>384</v>
          </cell>
          <cell r="U58413">
            <v>1</v>
          </cell>
        </row>
        <row r="58414">
          <cell r="A58414">
            <v>501673</v>
          </cell>
          <cell r="H58414">
            <v>13872</v>
          </cell>
          <cell r="U58414">
            <v>1</v>
          </cell>
        </row>
        <row r="58415">
          <cell r="A58415">
            <v>100940</v>
          </cell>
          <cell r="H58415">
            <v>20000</v>
          </cell>
          <cell r="U58415">
            <v>1</v>
          </cell>
        </row>
        <row r="58416">
          <cell r="A58416">
            <v>193712</v>
          </cell>
          <cell r="H58416">
            <v>10800</v>
          </cell>
          <cell r="U58416">
            <v>1</v>
          </cell>
        </row>
        <row r="58417">
          <cell r="A58417">
            <v>192891</v>
          </cell>
          <cell r="H58417">
            <v>238</v>
          </cell>
          <cell r="U58417">
            <v>1</v>
          </cell>
        </row>
        <row r="58418">
          <cell r="A58418" t="str">
            <v>A63550</v>
          </cell>
          <cell r="H58418">
            <v>8100</v>
          </cell>
          <cell r="U58418">
            <v>1</v>
          </cell>
        </row>
        <row r="58419">
          <cell r="A58419" t="str">
            <v>A63503</v>
          </cell>
          <cell r="H58419">
            <v>5400</v>
          </cell>
          <cell r="U58419">
            <v>1</v>
          </cell>
        </row>
        <row r="58420">
          <cell r="A58420">
            <v>192656</v>
          </cell>
          <cell r="H58420">
            <v>180</v>
          </cell>
          <cell r="U58420">
            <v>1</v>
          </cell>
        </row>
        <row r="58421">
          <cell r="A58421">
            <v>192656</v>
          </cell>
          <cell r="H58421">
            <v>1416</v>
          </cell>
          <cell r="U58421">
            <v>1</v>
          </cell>
        </row>
        <row r="58422">
          <cell r="A58422">
            <v>100708</v>
          </cell>
          <cell r="H58422">
            <v>10560</v>
          </cell>
          <cell r="U58422">
            <v>1</v>
          </cell>
        </row>
        <row r="58423">
          <cell r="A58423">
            <v>101555</v>
          </cell>
          <cell r="H58423">
            <v>816</v>
          </cell>
          <cell r="U58423">
            <v>1</v>
          </cell>
        </row>
        <row r="58424">
          <cell r="A58424">
            <v>101884</v>
          </cell>
          <cell r="H58424">
            <v>2820</v>
          </cell>
          <cell r="U58424">
            <v>1</v>
          </cell>
        </row>
        <row r="58425">
          <cell r="A58425">
            <v>102530</v>
          </cell>
          <cell r="H58425">
            <v>3198</v>
          </cell>
          <cell r="U58425">
            <v>1</v>
          </cell>
        </row>
        <row r="58426">
          <cell r="A58426">
            <v>200450</v>
          </cell>
          <cell r="H58426">
            <v>798</v>
          </cell>
          <cell r="U58426">
            <v>1</v>
          </cell>
        </row>
        <row r="58427">
          <cell r="A58427">
            <v>193607</v>
          </cell>
          <cell r="H58427">
            <v>7140</v>
          </cell>
          <cell r="U58427">
            <v>1</v>
          </cell>
        </row>
        <row r="58428">
          <cell r="A58428">
            <v>100926</v>
          </cell>
          <cell r="H58428">
            <v>203.74</v>
          </cell>
          <cell r="U58428">
            <v>1</v>
          </cell>
        </row>
        <row r="58429">
          <cell r="A58429">
            <v>100926</v>
          </cell>
          <cell r="H58429">
            <v>21624</v>
          </cell>
          <cell r="U58429">
            <v>1</v>
          </cell>
        </row>
        <row r="58430">
          <cell r="A58430" t="str">
            <v>A59482</v>
          </cell>
          <cell r="H58430">
            <v>3384</v>
          </cell>
          <cell r="U58430">
            <v>1</v>
          </cell>
        </row>
        <row r="58431">
          <cell r="A58431">
            <v>100983</v>
          </cell>
          <cell r="H58431">
            <v>4495.68</v>
          </cell>
          <cell r="U58431">
            <v>1</v>
          </cell>
        </row>
        <row r="58432">
          <cell r="A58432">
            <v>100276</v>
          </cell>
          <cell r="H58432">
            <v>4494.72</v>
          </cell>
          <cell r="U58432">
            <v>1</v>
          </cell>
        </row>
        <row r="58433">
          <cell r="A58433" t="str">
            <v>A60646</v>
          </cell>
          <cell r="H58433">
            <v>3835.2</v>
          </cell>
          <cell r="U58433">
            <v>1</v>
          </cell>
        </row>
        <row r="58434">
          <cell r="A58434">
            <v>102622</v>
          </cell>
          <cell r="H58434">
            <v>3361.45</v>
          </cell>
          <cell r="U58434">
            <v>1</v>
          </cell>
        </row>
        <row r="58435">
          <cell r="A58435">
            <v>800236</v>
          </cell>
          <cell r="H58435">
            <v>11760</v>
          </cell>
          <cell r="U58435">
            <v>1</v>
          </cell>
        </row>
        <row r="58436">
          <cell r="A58436">
            <v>501510</v>
          </cell>
          <cell r="H58436">
            <v>1551</v>
          </cell>
          <cell r="U58436">
            <v>1</v>
          </cell>
        </row>
        <row r="58437">
          <cell r="A58437">
            <v>101218</v>
          </cell>
          <cell r="H58437">
            <v>1612.8</v>
          </cell>
          <cell r="U58437">
            <v>1</v>
          </cell>
        </row>
        <row r="58438">
          <cell r="A58438">
            <v>194460</v>
          </cell>
          <cell r="H58438">
            <v>3900</v>
          </cell>
          <cell r="U58438">
            <v>1</v>
          </cell>
        </row>
        <row r="58439">
          <cell r="A58439">
            <v>502824</v>
          </cell>
          <cell r="H58439">
            <v>1197</v>
          </cell>
          <cell r="U58439">
            <v>1</v>
          </cell>
        </row>
        <row r="58440">
          <cell r="A58440">
            <v>191751</v>
          </cell>
          <cell r="H58440">
            <v>517</v>
          </cell>
          <cell r="U58440">
            <v>1</v>
          </cell>
        </row>
        <row r="58441">
          <cell r="A58441">
            <v>191751</v>
          </cell>
          <cell r="H58441">
            <v>70</v>
          </cell>
          <cell r="U58441">
            <v>1</v>
          </cell>
        </row>
        <row r="58442">
          <cell r="A58442">
            <v>101788</v>
          </cell>
          <cell r="H58442">
            <v>517</v>
          </cell>
          <cell r="U58442">
            <v>1</v>
          </cell>
        </row>
        <row r="58443">
          <cell r="A58443" t="str">
            <v>A62326</v>
          </cell>
          <cell r="H58443">
            <v>503</v>
          </cell>
          <cell r="U58443">
            <v>1</v>
          </cell>
        </row>
        <row r="58444">
          <cell r="A58444" t="str">
            <v>A62326</v>
          </cell>
          <cell r="H58444">
            <v>2700</v>
          </cell>
          <cell r="U58444">
            <v>1</v>
          </cell>
        </row>
        <row r="58445">
          <cell r="A58445">
            <v>191690</v>
          </cell>
          <cell r="H58445">
            <v>217.5</v>
          </cell>
          <cell r="U58445">
            <v>1</v>
          </cell>
        </row>
        <row r="58446">
          <cell r="A58446">
            <v>191690</v>
          </cell>
          <cell r="H58446">
            <v>7440</v>
          </cell>
          <cell r="U58446">
            <v>1</v>
          </cell>
        </row>
        <row r="58447">
          <cell r="A58447" t="str">
            <v>A62214</v>
          </cell>
          <cell r="H58447">
            <v>8312.5</v>
          </cell>
          <cell r="U58447">
            <v>1</v>
          </cell>
        </row>
        <row r="58448">
          <cell r="A58448">
            <v>102351</v>
          </cell>
          <cell r="H58448">
            <v>2200</v>
          </cell>
          <cell r="U58448">
            <v>1</v>
          </cell>
        </row>
        <row r="58449">
          <cell r="A58449" t="str">
            <v>A18854</v>
          </cell>
          <cell r="H58449">
            <v>3240</v>
          </cell>
          <cell r="U58449">
            <v>1</v>
          </cell>
        </row>
        <row r="58450">
          <cell r="A58450" t="str">
            <v>A60155</v>
          </cell>
          <cell r="H58450">
            <v>3066.6</v>
          </cell>
          <cell r="U58450">
            <v>1</v>
          </cell>
        </row>
        <row r="58451">
          <cell r="A58451" t="str">
            <v>A60155</v>
          </cell>
          <cell r="H58451">
            <v>600</v>
          </cell>
          <cell r="U58451">
            <v>1</v>
          </cell>
        </row>
        <row r="58452">
          <cell r="A58452">
            <v>900042</v>
          </cell>
          <cell r="H58452">
            <v>9199.7999999999993</v>
          </cell>
          <cell r="U58452">
            <v>1</v>
          </cell>
        </row>
        <row r="58453">
          <cell r="A58453">
            <v>900042</v>
          </cell>
          <cell r="H58453">
            <v>1800</v>
          </cell>
          <cell r="U58453">
            <v>1</v>
          </cell>
        </row>
        <row r="58454">
          <cell r="A58454">
            <v>193471</v>
          </cell>
          <cell r="H58454">
            <v>6696</v>
          </cell>
          <cell r="U58454">
            <v>1</v>
          </cell>
        </row>
        <row r="58455">
          <cell r="A58455">
            <v>194615</v>
          </cell>
          <cell r="H58455">
            <v>3120</v>
          </cell>
          <cell r="U58455">
            <v>1</v>
          </cell>
        </row>
        <row r="58456">
          <cell r="A58456" t="str">
            <v>A61820</v>
          </cell>
          <cell r="H58456">
            <v>131.25</v>
          </cell>
          <cell r="U58456">
            <v>1</v>
          </cell>
        </row>
        <row r="58457">
          <cell r="A58457" t="str">
            <v>A61820</v>
          </cell>
          <cell r="H58457">
            <v>3720</v>
          </cell>
          <cell r="U58457">
            <v>1</v>
          </cell>
        </row>
        <row r="58458">
          <cell r="A58458">
            <v>502036</v>
          </cell>
          <cell r="H58458">
            <v>104340</v>
          </cell>
          <cell r="U58458">
            <v>1</v>
          </cell>
        </row>
        <row r="58459">
          <cell r="A58459" t="str">
            <v>A58023</v>
          </cell>
          <cell r="H58459">
            <v>22176</v>
          </cell>
          <cell r="U58459">
            <v>1</v>
          </cell>
        </row>
        <row r="58460">
          <cell r="A58460" t="str">
            <v>A58023</v>
          </cell>
          <cell r="H58460">
            <v>250</v>
          </cell>
          <cell r="U58460">
            <v>1</v>
          </cell>
        </row>
        <row r="58461">
          <cell r="A58461">
            <v>900257</v>
          </cell>
          <cell r="H58461">
            <v>1104</v>
          </cell>
          <cell r="U58461">
            <v>1</v>
          </cell>
        </row>
        <row r="58462">
          <cell r="A58462">
            <v>502580</v>
          </cell>
          <cell r="H58462">
            <v>14400</v>
          </cell>
          <cell r="U58462">
            <v>1</v>
          </cell>
        </row>
        <row r="58463">
          <cell r="A58463">
            <v>102418</v>
          </cell>
          <cell r="H58463">
            <v>471</v>
          </cell>
          <cell r="U58463">
            <v>1</v>
          </cell>
        </row>
        <row r="58464">
          <cell r="A58464">
            <v>102418</v>
          </cell>
          <cell r="H58464">
            <v>43.2</v>
          </cell>
          <cell r="U58464">
            <v>1</v>
          </cell>
        </row>
        <row r="58465">
          <cell r="A58465">
            <v>502327</v>
          </cell>
          <cell r="H58465">
            <v>19740</v>
          </cell>
          <cell r="U58465">
            <v>1</v>
          </cell>
        </row>
        <row r="58466">
          <cell r="A58466">
            <v>101217</v>
          </cell>
          <cell r="H58466">
            <v>1461.6</v>
          </cell>
          <cell r="U58466">
            <v>1</v>
          </cell>
        </row>
        <row r="58467">
          <cell r="A58467">
            <v>100925</v>
          </cell>
          <cell r="H58467">
            <v>10800</v>
          </cell>
          <cell r="U58467">
            <v>1</v>
          </cell>
        </row>
        <row r="58468">
          <cell r="A58468">
            <v>101447</v>
          </cell>
          <cell r="H58468">
            <v>2200.5</v>
          </cell>
          <cell r="U58468">
            <v>1</v>
          </cell>
        </row>
        <row r="58469">
          <cell r="A58469">
            <v>100925</v>
          </cell>
          <cell r="H58469">
            <v>593</v>
          </cell>
          <cell r="U58469">
            <v>1</v>
          </cell>
        </row>
        <row r="58470">
          <cell r="A58470">
            <v>100925</v>
          </cell>
          <cell r="H58470">
            <v>593</v>
          </cell>
          <cell r="U58470">
            <v>1</v>
          </cell>
        </row>
        <row r="58471">
          <cell r="A58471">
            <v>100862</v>
          </cell>
          <cell r="H58471">
            <v>3312</v>
          </cell>
          <cell r="U58471">
            <v>1</v>
          </cell>
        </row>
        <row r="58472">
          <cell r="A58472">
            <v>500877</v>
          </cell>
          <cell r="H58472">
            <v>4416</v>
          </cell>
          <cell r="U58472">
            <v>1</v>
          </cell>
        </row>
        <row r="58473">
          <cell r="A58473">
            <v>191766</v>
          </cell>
          <cell r="H58473">
            <v>10800</v>
          </cell>
          <cell r="U58473">
            <v>1</v>
          </cell>
        </row>
        <row r="58474">
          <cell r="A58474">
            <v>100175</v>
          </cell>
          <cell r="H58474">
            <v>560</v>
          </cell>
          <cell r="U58474">
            <v>1</v>
          </cell>
        </row>
        <row r="58475">
          <cell r="A58475">
            <v>100369</v>
          </cell>
          <cell r="H58475">
            <v>16682.400000000001</v>
          </cell>
          <cell r="U58475">
            <v>1</v>
          </cell>
        </row>
        <row r="58476">
          <cell r="A58476">
            <v>100596</v>
          </cell>
          <cell r="H58476">
            <v>1167</v>
          </cell>
          <cell r="U58476">
            <v>1</v>
          </cell>
        </row>
        <row r="58477">
          <cell r="A58477">
            <v>100118</v>
          </cell>
          <cell r="H58477">
            <v>160</v>
          </cell>
          <cell r="U58477">
            <v>1</v>
          </cell>
        </row>
        <row r="58478">
          <cell r="A58478">
            <v>191766</v>
          </cell>
          <cell r="H58478">
            <v>549</v>
          </cell>
          <cell r="U58478">
            <v>1</v>
          </cell>
        </row>
        <row r="58479">
          <cell r="A58479">
            <v>102617</v>
          </cell>
          <cell r="H58479">
            <v>7253.39</v>
          </cell>
          <cell r="U58479">
            <v>1</v>
          </cell>
        </row>
        <row r="58480">
          <cell r="A58480" t="str">
            <v>A60646</v>
          </cell>
          <cell r="H58480">
            <v>3068.16</v>
          </cell>
          <cell r="U58480">
            <v>1</v>
          </cell>
        </row>
        <row r="58481">
          <cell r="A58481" t="str">
            <v>A60646</v>
          </cell>
          <cell r="H58481">
            <v>1534.08</v>
          </cell>
          <cell r="U58481">
            <v>1</v>
          </cell>
        </row>
        <row r="58482">
          <cell r="A58482" t="str">
            <v>A60646</v>
          </cell>
          <cell r="H58482">
            <v>1150.56</v>
          </cell>
          <cell r="U58482">
            <v>1</v>
          </cell>
        </row>
        <row r="58483">
          <cell r="A58483" t="str">
            <v>A60646</v>
          </cell>
          <cell r="H58483">
            <v>2684.64</v>
          </cell>
          <cell r="U58483">
            <v>1</v>
          </cell>
        </row>
        <row r="58484">
          <cell r="A58484" t="str">
            <v>A60646</v>
          </cell>
          <cell r="H58484">
            <v>3835.2</v>
          </cell>
          <cell r="U58484">
            <v>1</v>
          </cell>
        </row>
        <row r="58485">
          <cell r="A58485">
            <v>900257</v>
          </cell>
          <cell r="H58485">
            <v>8280</v>
          </cell>
          <cell r="U58485">
            <v>1</v>
          </cell>
        </row>
        <row r="58486">
          <cell r="A58486" t="str">
            <v>A58620</v>
          </cell>
          <cell r="H58486">
            <v>2475</v>
          </cell>
          <cell r="U58486">
            <v>1</v>
          </cell>
        </row>
        <row r="58487">
          <cell r="A58487">
            <v>191670</v>
          </cell>
          <cell r="H58487">
            <v>160</v>
          </cell>
          <cell r="U58487">
            <v>1</v>
          </cell>
        </row>
        <row r="58488">
          <cell r="A58488">
            <v>191670</v>
          </cell>
          <cell r="H58488">
            <v>11540.88</v>
          </cell>
          <cell r="U58488">
            <v>1</v>
          </cell>
        </row>
        <row r="58489">
          <cell r="A58489">
            <v>191670</v>
          </cell>
          <cell r="H58489">
            <v>2700</v>
          </cell>
          <cell r="U58489">
            <v>1</v>
          </cell>
        </row>
        <row r="58490">
          <cell r="A58490">
            <v>192344</v>
          </cell>
          <cell r="H58490">
            <v>130</v>
          </cell>
          <cell r="U58490">
            <v>1</v>
          </cell>
        </row>
        <row r="58491">
          <cell r="A58491">
            <v>192344</v>
          </cell>
          <cell r="H58491">
            <v>4500</v>
          </cell>
          <cell r="U58491">
            <v>1</v>
          </cell>
        </row>
        <row r="58492">
          <cell r="A58492">
            <v>192344</v>
          </cell>
          <cell r="H58492">
            <v>2700</v>
          </cell>
          <cell r="U58492">
            <v>1</v>
          </cell>
        </row>
        <row r="58493">
          <cell r="A58493">
            <v>101788</v>
          </cell>
          <cell r="H58493">
            <v>48000</v>
          </cell>
          <cell r="U58493">
            <v>1</v>
          </cell>
        </row>
        <row r="58494">
          <cell r="A58494">
            <v>101599</v>
          </cell>
          <cell r="H58494">
            <v>377.31</v>
          </cell>
          <cell r="U58494">
            <v>1</v>
          </cell>
        </row>
        <row r="58495">
          <cell r="A58495">
            <v>101599</v>
          </cell>
          <cell r="H58495">
            <v>1131.93</v>
          </cell>
          <cell r="U58495">
            <v>1</v>
          </cell>
        </row>
        <row r="58496">
          <cell r="A58496" t="str">
            <v>A63582</v>
          </cell>
          <cell r="H58496">
            <v>161.25</v>
          </cell>
          <cell r="U58496">
            <v>1</v>
          </cell>
        </row>
        <row r="58497">
          <cell r="A58497" t="str">
            <v>A63582</v>
          </cell>
          <cell r="H58497">
            <v>6372</v>
          </cell>
          <cell r="U58497">
            <v>1</v>
          </cell>
        </row>
        <row r="58498">
          <cell r="A58498" t="str">
            <v>A63582</v>
          </cell>
          <cell r="H58498">
            <v>1034</v>
          </cell>
          <cell r="U58498">
            <v>1</v>
          </cell>
        </row>
        <row r="58499">
          <cell r="A58499">
            <v>100078</v>
          </cell>
          <cell r="H58499">
            <v>3120</v>
          </cell>
          <cell r="U58499">
            <v>1</v>
          </cell>
        </row>
        <row r="58500">
          <cell r="A58500">
            <v>100078</v>
          </cell>
          <cell r="H58500">
            <v>3120</v>
          </cell>
          <cell r="U58500">
            <v>1</v>
          </cell>
        </row>
        <row r="58501">
          <cell r="A58501">
            <v>194345</v>
          </cell>
          <cell r="H58501">
            <v>220</v>
          </cell>
          <cell r="U58501">
            <v>1</v>
          </cell>
        </row>
        <row r="58502">
          <cell r="A58502" t="str">
            <v>A60646</v>
          </cell>
          <cell r="H58502">
            <v>1534.08</v>
          </cell>
          <cell r="U58502">
            <v>1</v>
          </cell>
        </row>
        <row r="58503">
          <cell r="A58503">
            <v>193467</v>
          </cell>
          <cell r="H58503">
            <v>7722</v>
          </cell>
          <cell r="U58503">
            <v>1</v>
          </cell>
        </row>
        <row r="58504">
          <cell r="A58504">
            <v>102628</v>
          </cell>
          <cell r="H58504">
            <v>2970</v>
          </cell>
          <cell r="U58504">
            <v>1</v>
          </cell>
        </row>
        <row r="58505">
          <cell r="A58505">
            <v>100415</v>
          </cell>
          <cell r="H58505">
            <v>6000</v>
          </cell>
          <cell r="U58505">
            <v>1</v>
          </cell>
        </row>
        <row r="58506">
          <cell r="A58506">
            <v>101571</v>
          </cell>
          <cell r="H58506">
            <v>2970</v>
          </cell>
          <cell r="U58506">
            <v>1</v>
          </cell>
        </row>
        <row r="58507">
          <cell r="A58507">
            <v>194326</v>
          </cell>
          <cell r="H58507">
            <v>7722</v>
          </cell>
          <cell r="U58507">
            <v>1</v>
          </cell>
        </row>
        <row r="58508">
          <cell r="A58508">
            <v>194325</v>
          </cell>
          <cell r="H58508">
            <v>7722</v>
          </cell>
          <cell r="U58508">
            <v>1</v>
          </cell>
        </row>
        <row r="58509">
          <cell r="A58509">
            <v>194189</v>
          </cell>
          <cell r="H58509">
            <v>1548</v>
          </cell>
          <cell r="U58509">
            <v>1</v>
          </cell>
        </row>
        <row r="58510">
          <cell r="A58510" t="str">
            <v>A61325</v>
          </cell>
          <cell r="H58510">
            <v>1040</v>
          </cell>
          <cell r="U58510">
            <v>1</v>
          </cell>
        </row>
        <row r="58511">
          <cell r="A58511" t="str">
            <v>A61325</v>
          </cell>
          <cell r="H58511">
            <v>3600</v>
          </cell>
          <cell r="U58511">
            <v>1</v>
          </cell>
        </row>
        <row r="58512">
          <cell r="A58512">
            <v>100055</v>
          </cell>
          <cell r="H58512">
            <v>62250</v>
          </cell>
          <cell r="U58512">
            <v>1</v>
          </cell>
        </row>
        <row r="58513">
          <cell r="A58513" t="str">
            <v>A61325</v>
          </cell>
          <cell r="H58513">
            <v>160</v>
          </cell>
          <cell r="U58513">
            <v>1</v>
          </cell>
        </row>
        <row r="58514">
          <cell r="A58514">
            <v>193629</v>
          </cell>
          <cell r="H58514">
            <v>3780</v>
          </cell>
          <cell r="U58514">
            <v>1</v>
          </cell>
        </row>
        <row r="58515">
          <cell r="A58515">
            <v>800070</v>
          </cell>
          <cell r="H58515">
            <v>105000</v>
          </cell>
          <cell r="U58515">
            <v>1</v>
          </cell>
        </row>
        <row r="58516">
          <cell r="A58516">
            <v>193964</v>
          </cell>
          <cell r="H58516">
            <v>2460</v>
          </cell>
          <cell r="U58516">
            <v>1</v>
          </cell>
        </row>
        <row r="58517">
          <cell r="A58517">
            <v>193864</v>
          </cell>
          <cell r="H58517">
            <v>517</v>
          </cell>
          <cell r="U58517">
            <v>1</v>
          </cell>
        </row>
        <row r="58518">
          <cell r="A58518">
            <v>193864</v>
          </cell>
          <cell r="H58518">
            <v>3540</v>
          </cell>
          <cell r="U58518">
            <v>1</v>
          </cell>
        </row>
        <row r="58519">
          <cell r="A58519">
            <v>194706</v>
          </cell>
          <cell r="H58519">
            <v>50</v>
          </cell>
          <cell r="U58519">
            <v>1</v>
          </cell>
        </row>
        <row r="58520">
          <cell r="A58520" t="str">
            <v>A61521</v>
          </cell>
          <cell r="H58520">
            <v>158</v>
          </cell>
          <cell r="U58520">
            <v>1</v>
          </cell>
        </row>
        <row r="58521">
          <cell r="A58521" t="str">
            <v>A61521</v>
          </cell>
          <cell r="H58521">
            <v>3360</v>
          </cell>
          <cell r="U58521">
            <v>1</v>
          </cell>
        </row>
        <row r="58522">
          <cell r="A58522" t="str">
            <v>A63332</v>
          </cell>
          <cell r="H58522">
            <v>300</v>
          </cell>
          <cell r="U58522">
            <v>1</v>
          </cell>
        </row>
        <row r="58523">
          <cell r="A58523">
            <v>194174</v>
          </cell>
          <cell r="H58523">
            <v>120960</v>
          </cell>
          <cell r="U58523">
            <v>1</v>
          </cell>
        </row>
        <row r="58524">
          <cell r="A58524">
            <v>192936</v>
          </cell>
          <cell r="H58524">
            <v>15117</v>
          </cell>
          <cell r="U58524">
            <v>1</v>
          </cell>
        </row>
        <row r="58525">
          <cell r="A58525">
            <v>192936</v>
          </cell>
          <cell r="H58525">
            <v>98400</v>
          </cell>
          <cell r="U58525">
            <v>1</v>
          </cell>
        </row>
        <row r="58526">
          <cell r="A58526">
            <v>192936</v>
          </cell>
          <cell r="H58526">
            <v>129600</v>
          </cell>
          <cell r="U58526">
            <v>1</v>
          </cell>
        </row>
        <row r="58527">
          <cell r="A58527">
            <v>191539</v>
          </cell>
          <cell r="H58527">
            <v>23386.639999999999</v>
          </cell>
          <cell r="U58527">
            <v>1</v>
          </cell>
        </row>
        <row r="58528">
          <cell r="A58528">
            <v>101373</v>
          </cell>
          <cell r="H58528">
            <v>29280</v>
          </cell>
          <cell r="U58528">
            <v>1</v>
          </cell>
        </row>
        <row r="58529">
          <cell r="A58529">
            <v>101373</v>
          </cell>
          <cell r="H58529">
            <v>753.3</v>
          </cell>
          <cell r="U58529">
            <v>1</v>
          </cell>
        </row>
        <row r="58530">
          <cell r="A58530">
            <v>101373</v>
          </cell>
          <cell r="H58530">
            <v>150</v>
          </cell>
          <cell r="U58530">
            <v>1</v>
          </cell>
        </row>
        <row r="58531">
          <cell r="A58531">
            <v>101373</v>
          </cell>
          <cell r="H58531">
            <v>1355.85</v>
          </cell>
          <cell r="U58531">
            <v>1</v>
          </cell>
        </row>
        <row r="58532">
          <cell r="A58532">
            <v>101373</v>
          </cell>
          <cell r="H58532">
            <v>113</v>
          </cell>
          <cell r="U58532">
            <v>1</v>
          </cell>
        </row>
        <row r="58533">
          <cell r="A58533">
            <v>101373</v>
          </cell>
          <cell r="H58533">
            <v>660</v>
          </cell>
          <cell r="U58533">
            <v>1</v>
          </cell>
        </row>
        <row r="58534">
          <cell r="A58534">
            <v>101373</v>
          </cell>
          <cell r="H58534">
            <v>2050</v>
          </cell>
          <cell r="U58534">
            <v>1</v>
          </cell>
        </row>
        <row r="58535">
          <cell r="A58535">
            <v>101702</v>
          </cell>
          <cell r="H58535">
            <v>34620</v>
          </cell>
          <cell r="U58535">
            <v>1</v>
          </cell>
        </row>
        <row r="58536">
          <cell r="A58536">
            <v>101702</v>
          </cell>
          <cell r="H58536">
            <v>125.55</v>
          </cell>
          <cell r="U58536">
            <v>1</v>
          </cell>
        </row>
        <row r="58537">
          <cell r="A58537">
            <v>101702</v>
          </cell>
          <cell r="H58537">
            <v>753.25</v>
          </cell>
          <cell r="U58537">
            <v>1</v>
          </cell>
        </row>
        <row r="58538">
          <cell r="A58538">
            <v>101704</v>
          </cell>
          <cell r="H58538">
            <v>4560</v>
          </cell>
          <cell r="U58538">
            <v>1</v>
          </cell>
        </row>
        <row r="58539">
          <cell r="A58539" t="str">
            <v>A58529</v>
          </cell>
          <cell r="H58539">
            <v>4980</v>
          </cell>
          <cell r="U58539">
            <v>1</v>
          </cell>
        </row>
        <row r="58540">
          <cell r="A58540">
            <v>101705</v>
          </cell>
          <cell r="H58540">
            <v>3060</v>
          </cell>
          <cell r="U58540">
            <v>1</v>
          </cell>
        </row>
        <row r="58541">
          <cell r="A58541">
            <v>101705</v>
          </cell>
          <cell r="H58541">
            <v>50</v>
          </cell>
          <cell r="U58541">
            <v>1</v>
          </cell>
        </row>
        <row r="58542">
          <cell r="A58542" t="str">
            <v>A63318</v>
          </cell>
          <cell r="H58542">
            <v>3300</v>
          </cell>
          <cell r="U58542">
            <v>1</v>
          </cell>
        </row>
        <row r="58543">
          <cell r="A58543">
            <v>101373</v>
          </cell>
          <cell r="H58543">
            <v>1656.3</v>
          </cell>
          <cell r="U58543">
            <v>1</v>
          </cell>
        </row>
        <row r="58544">
          <cell r="A58544" t="str">
            <v>A61713</v>
          </cell>
          <cell r="H58544">
            <v>3660</v>
          </cell>
          <cell r="U58544">
            <v>1</v>
          </cell>
        </row>
        <row r="58545">
          <cell r="A58545">
            <v>102408</v>
          </cell>
          <cell r="H58545">
            <v>150</v>
          </cell>
          <cell r="U58545">
            <v>1</v>
          </cell>
        </row>
        <row r="58546">
          <cell r="A58546" t="str">
            <v>A59527</v>
          </cell>
          <cell r="H58546">
            <v>8640</v>
          </cell>
          <cell r="U58546">
            <v>1</v>
          </cell>
        </row>
        <row r="58547">
          <cell r="A58547">
            <v>502348</v>
          </cell>
          <cell r="H58547">
            <v>5113.6000000000004</v>
          </cell>
          <cell r="U58547">
            <v>1</v>
          </cell>
        </row>
        <row r="58548">
          <cell r="A58548">
            <v>502348</v>
          </cell>
          <cell r="H58548">
            <v>5113.6000000000004</v>
          </cell>
          <cell r="U58548">
            <v>1</v>
          </cell>
        </row>
        <row r="58549">
          <cell r="A58549">
            <v>502348</v>
          </cell>
          <cell r="H58549">
            <v>5113.6000000000004</v>
          </cell>
          <cell r="U58549">
            <v>1</v>
          </cell>
        </row>
        <row r="58550">
          <cell r="A58550">
            <v>190058</v>
          </cell>
          <cell r="H58550">
            <v>3196</v>
          </cell>
          <cell r="U58550">
            <v>1</v>
          </cell>
        </row>
        <row r="58551">
          <cell r="A58551">
            <v>190058</v>
          </cell>
          <cell r="H58551">
            <v>3196</v>
          </cell>
          <cell r="U58551">
            <v>1</v>
          </cell>
        </row>
        <row r="58552">
          <cell r="A58552">
            <v>190058</v>
          </cell>
          <cell r="H58552">
            <v>3196</v>
          </cell>
          <cell r="U58552">
            <v>1</v>
          </cell>
        </row>
        <row r="58553">
          <cell r="A58553">
            <v>190058</v>
          </cell>
          <cell r="H58553">
            <v>3196</v>
          </cell>
          <cell r="U58553">
            <v>1</v>
          </cell>
        </row>
        <row r="58554">
          <cell r="A58554">
            <v>190017</v>
          </cell>
          <cell r="H58554">
            <v>6392</v>
          </cell>
          <cell r="U58554">
            <v>1</v>
          </cell>
        </row>
        <row r="58555">
          <cell r="A58555">
            <v>190063</v>
          </cell>
          <cell r="H58555">
            <v>4794</v>
          </cell>
          <cell r="U58555">
            <v>1</v>
          </cell>
        </row>
        <row r="58556">
          <cell r="A58556">
            <v>190017</v>
          </cell>
          <cell r="H58556">
            <v>9588</v>
          </cell>
          <cell r="U58556">
            <v>1</v>
          </cell>
        </row>
        <row r="58557">
          <cell r="A58557">
            <v>190419</v>
          </cell>
          <cell r="H58557">
            <v>1456</v>
          </cell>
          <cell r="U58557">
            <v>1</v>
          </cell>
        </row>
        <row r="58558">
          <cell r="A58558">
            <v>190419</v>
          </cell>
          <cell r="H58558">
            <v>814</v>
          </cell>
          <cell r="U58558">
            <v>1</v>
          </cell>
        </row>
        <row r="58559">
          <cell r="A58559">
            <v>102550</v>
          </cell>
          <cell r="H58559">
            <v>5752.8</v>
          </cell>
          <cell r="U58559">
            <v>1</v>
          </cell>
        </row>
        <row r="58560">
          <cell r="A58560">
            <v>190053</v>
          </cell>
          <cell r="H58560">
            <v>5752.8</v>
          </cell>
          <cell r="U58560">
            <v>1</v>
          </cell>
        </row>
        <row r="58561">
          <cell r="A58561">
            <v>502348</v>
          </cell>
          <cell r="H58561">
            <v>7990</v>
          </cell>
          <cell r="U58561">
            <v>1</v>
          </cell>
        </row>
        <row r="58562">
          <cell r="A58562" t="str">
            <v>A62637</v>
          </cell>
          <cell r="H58562">
            <v>143.75</v>
          </cell>
          <cell r="U58562">
            <v>1</v>
          </cell>
        </row>
        <row r="58563">
          <cell r="A58563" t="str">
            <v>A62637</v>
          </cell>
          <cell r="H58563">
            <v>6600</v>
          </cell>
          <cell r="U58563">
            <v>1</v>
          </cell>
        </row>
        <row r="58564">
          <cell r="A58564">
            <v>190064</v>
          </cell>
          <cell r="H58564">
            <v>3835.2</v>
          </cell>
          <cell r="U58564">
            <v>1</v>
          </cell>
        </row>
        <row r="58565">
          <cell r="A58565">
            <v>190064</v>
          </cell>
          <cell r="H58565">
            <v>3835.2</v>
          </cell>
          <cell r="U58565">
            <v>1</v>
          </cell>
        </row>
        <row r="58566">
          <cell r="A58566">
            <v>190064</v>
          </cell>
          <cell r="H58566">
            <v>5752.8</v>
          </cell>
          <cell r="U58566">
            <v>1</v>
          </cell>
        </row>
        <row r="58567">
          <cell r="A58567">
            <v>190027</v>
          </cell>
          <cell r="H58567">
            <v>3196</v>
          </cell>
          <cell r="U58567">
            <v>1</v>
          </cell>
        </row>
        <row r="58568">
          <cell r="A58568">
            <v>190017</v>
          </cell>
          <cell r="H58568">
            <v>6392</v>
          </cell>
          <cell r="U58568">
            <v>1</v>
          </cell>
        </row>
        <row r="58569">
          <cell r="A58569">
            <v>190017</v>
          </cell>
          <cell r="H58569">
            <v>6392</v>
          </cell>
          <cell r="U58569">
            <v>1</v>
          </cell>
        </row>
        <row r="58570">
          <cell r="A58570">
            <v>190017</v>
          </cell>
          <cell r="H58570">
            <v>6392</v>
          </cell>
          <cell r="U58570">
            <v>1</v>
          </cell>
        </row>
        <row r="58571">
          <cell r="A58571">
            <v>190017</v>
          </cell>
          <cell r="H58571">
            <v>6392</v>
          </cell>
          <cell r="U58571">
            <v>1</v>
          </cell>
        </row>
        <row r="58572">
          <cell r="A58572" t="str">
            <v>A63465</v>
          </cell>
          <cell r="H58572">
            <v>138</v>
          </cell>
          <cell r="U58572">
            <v>1</v>
          </cell>
        </row>
        <row r="58573">
          <cell r="A58573" t="str">
            <v>A63465</v>
          </cell>
          <cell r="H58573">
            <v>3900</v>
          </cell>
          <cell r="U58573">
            <v>1</v>
          </cell>
        </row>
        <row r="58574">
          <cell r="A58574" t="str">
            <v>A01957</v>
          </cell>
          <cell r="H58574">
            <v>3139</v>
          </cell>
          <cell r="U58574">
            <v>1</v>
          </cell>
        </row>
        <row r="58575">
          <cell r="A58575" t="str">
            <v>A58721</v>
          </cell>
          <cell r="H58575">
            <v>2193</v>
          </cell>
          <cell r="U58575">
            <v>1</v>
          </cell>
        </row>
        <row r="58576">
          <cell r="A58576">
            <v>191007</v>
          </cell>
          <cell r="H58576">
            <v>6417.6</v>
          </cell>
          <cell r="U58576">
            <v>1</v>
          </cell>
        </row>
        <row r="58577">
          <cell r="A58577">
            <v>191007</v>
          </cell>
          <cell r="H58577">
            <v>5499.81</v>
          </cell>
          <cell r="U58577">
            <v>1</v>
          </cell>
        </row>
        <row r="58578">
          <cell r="A58578">
            <v>191007</v>
          </cell>
          <cell r="H58578">
            <v>2687.28</v>
          </cell>
          <cell r="U58578">
            <v>1</v>
          </cell>
        </row>
        <row r="58579">
          <cell r="A58579">
            <v>191007</v>
          </cell>
          <cell r="H58579">
            <v>2718</v>
          </cell>
          <cell r="U58579">
            <v>1</v>
          </cell>
        </row>
        <row r="58580">
          <cell r="A58580">
            <v>191007</v>
          </cell>
          <cell r="H58580">
            <v>2718</v>
          </cell>
          <cell r="U58580">
            <v>1</v>
          </cell>
        </row>
        <row r="58581">
          <cell r="A58581">
            <v>191007</v>
          </cell>
          <cell r="H58581">
            <v>229.19</v>
          </cell>
          <cell r="U58581">
            <v>1</v>
          </cell>
        </row>
        <row r="58582">
          <cell r="A58582">
            <v>191007</v>
          </cell>
          <cell r="H58582">
            <v>8662.9500000000007</v>
          </cell>
          <cell r="U58582">
            <v>1</v>
          </cell>
        </row>
        <row r="58583">
          <cell r="A58583">
            <v>191007</v>
          </cell>
          <cell r="H58583">
            <v>64.540000000000006</v>
          </cell>
          <cell r="U58583">
            <v>1</v>
          </cell>
        </row>
        <row r="58584">
          <cell r="A58584">
            <v>191007</v>
          </cell>
          <cell r="H58584">
            <v>1052.74</v>
          </cell>
          <cell r="U58584">
            <v>1</v>
          </cell>
        </row>
        <row r="58585">
          <cell r="A58585">
            <v>191007</v>
          </cell>
          <cell r="H58585">
            <v>19168.759999999998</v>
          </cell>
          <cell r="U58585">
            <v>1</v>
          </cell>
        </row>
        <row r="58586">
          <cell r="A58586">
            <v>191007</v>
          </cell>
          <cell r="H58586">
            <v>2879.26</v>
          </cell>
          <cell r="U58586">
            <v>1</v>
          </cell>
        </row>
        <row r="58587">
          <cell r="A58587">
            <v>191007</v>
          </cell>
          <cell r="H58587">
            <v>1251.28</v>
          </cell>
          <cell r="U58587">
            <v>1</v>
          </cell>
        </row>
        <row r="58588">
          <cell r="A58588">
            <v>191007</v>
          </cell>
          <cell r="H58588">
            <v>232.26</v>
          </cell>
          <cell r="U58588">
            <v>1</v>
          </cell>
        </row>
        <row r="58589">
          <cell r="A58589">
            <v>191007</v>
          </cell>
          <cell r="H58589">
            <v>11895.48</v>
          </cell>
          <cell r="U58589">
            <v>1</v>
          </cell>
        </row>
        <row r="58590">
          <cell r="A58590">
            <v>191007</v>
          </cell>
          <cell r="H58590">
            <v>183.34</v>
          </cell>
          <cell r="U58590">
            <v>1</v>
          </cell>
        </row>
        <row r="58591">
          <cell r="A58591">
            <v>190029</v>
          </cell>
          <cell r="H58591">
            <v>383.52</v>
          </cell>
          <cell r="U58591">
            <v>1</v>
          </cell>
        </row>
        <row r="58592">
          <cell r="A58592">
            <v>190029</v>
          </cell>
          <cell r="H58592">
            <v>511.36</v>
          </cell>
          <cell r="U58592">
            <v>1</v>
          </cell>
        </row>
        <row r="58593">
          <cell r="A58593">
            <v>190029</v>
          </cell>
          <cell r="H58593">
            <v>639.20000000000005</v>
          </cell>
          <cell r="U58593">
            <v>1</v>
          </cell>
        </row>
        <row r="58594">
          <cell r="A58594">
            <v>190029</v>
          </cell>
          <cell r="H58594">
            <v>767.04</v>
          </cell>
          <cell r="U58594">
            <v>1</v>
          </cell>
        </row>
        <row r="58595">
          <cell r="A58595">
            <v>190029</v>
          </cell>
          <cell r="H58595">
            <v>767.04</v>
          </cell>
          <cell r="U58595">
            <v>1</v>
          </cell>
        </row>
        <row r="58596">
          <cell r="A58596">
            <v>190053</v>
          </cell>
          <cell r="H58596">
            <v>383.52</v>
          </cell>
          <cell r="U58596">
            <v>1</v>
          </cell>
        </row>
        <row r="58597">
          <cell r="A58597">
            <v>190053</v>
          </cell>
          <cell r="H58597">
            <v>511.36</v>
          </cell>
          <cell r="U58597">
            <v>1</v>
          </cell>
        </row>
        <row r="58598">
          <cell r="A58598">
            <v>190053</v>
          </cell>
          <cell r="H58598">
            <v>639.20000000000005</v>
          </cell>
          <cell r="U58598">
            <v>1</v>
          </cell>
        </row>
        <row r="58599">
          <cell r="A58599">
            <v>190053</v>
          </cell>
          <cell r="H58599">
            <v>639.20000000000005</v>
          </cell>
          <cell r="U58599">
            <v>1</v>
          </cell>
        </row>
        <row r="58600">
          <cell r="A58600">
            <v>190053</v>
          </cell>
          <cell r="H58600">
            <v>767.04</v>
          </cell>
          <cell r="U58600">
            <v>1</v>
          </cell>
        </row>
        <row r="58601">
          <cell r="A58601">
            <v>190053</v>
          </cell>
          <cell r="H58601">
            <v>1022.72</v>
          </cell>
          <cell r="U58601">
            <v>1</v>
          </cell>
        </row>
        <row r="58602">
          <cell r="A58602">
            <v>190053</v>
          </cell>
          <cell r="H58602">
            <v>1150.56</v>
          </cell>
          <cell r="U58602">
            <v>1</v>
          </cell>
        </row>
        <row r="58603">
          <cell r="A58603">
            <v>190053</v>
          </cell>
          <cell r="H58603">
            <v>1278.4000000000001</v>
          </cell>
          <cell r="U58603">
            <v>1</v>
          </cell>
        </row>
        <row r="58604">
          <cell r="A58604">
            <v>190053</v>
          </cell>
          <cell r="H58604">
            <v>1406.24</v>
          </cell>
          <cell r="U58604">
            <v>1</v>
          </cell>
        </row>
        <row r="58605">
          <cell r="A58605">
            <v>190053</v>
          </cell>
          <cell r="H58605">
            <v>5113.6000000000004</v>
          </cell>
          <cell r="U58605">
            <v>1</v>
          </cell>
        </row>
        <row r="58606">
          <cell r="A58606">
            <v>193463</v>
          </cell>
          <cell r="H58606">
            <v>7670.4</v>
          </cell>
          <cell r="U58606">
            <v>1</v>
          </cell>
        </row>
        <row r="58607">
          <cell r="A58607">
            <v>193463</v>
          </cell>
          <cell r="H58607">
            <v>9588</v>
          </cell>
          <cell r="U58607">
            <v>1</v>
          </cell>
        </row>
        <row r="58608">
          <cell r="A58608" t="str">
            <v>A63521</v>
          </cell>
          <cell r="H58608">
            <v>1536</v>
          </cell>
          <cell r="U58608">
            <v>1</v>
          </cell>
        </row>
        <row r="58609">
          <cell r="A58609">
            <v>193778</v>
          </cell>
          <cell r="H58609">
            <v>6392</v>
          </cell>
          <cell r="U58609">
            <v>1</v>
          </cell>
        </row>
        <row r="58610">
          <cell r="A58610">
            <v>192341</v>
          </cell>
          <cell r="H58610">
            <v>876</v>
          </cell>
          <cell r="U58610">
            <v>1</v>
          </cell>
        </row>
        <row r="58611">
          <cell r="A58611">
            <v>190033</v>
          </cell>
          <cell r="H58611">
            <v>6392</v>
          </cell>
          <cell r="U58611">
            <v>1</v>
          </cell>
        </row>
        <row r="58612">
          <cell r="A58612">
            <v>190033</v>
          </cell>
          <cell r="H58612">
            <v>3196</v>
          </cell>
          <cell r="U58612">
            <v>1</v>
          </cell>
        </row>
        <row r="58613">
          <cell r="A58613">
            <v>100838</v>
          </cell>
          <cell r="H58613">
            <v>5752.8</v>
          </cell>
          <cell r="U58613">
            <v>1</v>
          </cell>
        </row>
        <row r="58614">
          <cell r="A58614">
            <v>190061</v>
          </cell>
          <cell r="H58614">
            <v>9588</v>
          </cell>
          <cell r="U58614">
            <v>1</v>
          </cell>
        </row>
        <row r="58615">
          <cell r="A58615">
            <v>190061</v>
          </cell>
          <cell r="H58615">
            <v>12784</v>
          </cell>
          <cell r="U58615">
            <v>1</v>
          </cell>
        </row>
        <row r="58616">
          <cell r="A58616" t="str">
            <v>A59527</v>
          </cell>
          <cell r="H58616">
            <v>14400</v>
          </cell>
          <cell r="U58616">
            <v>1</v>
          </cell>
        </row>
        <row r="58617">
          <cell r="A58617">
            <v>190323</v>
          </cell>
          <cell r="H58617">
            <v>9180</v>
          </cell>
          <cell r="U58617">
            <v>1</v>
          </cell>
        </row>
        <row r="58618">
          <cell r="A58618">
            <v>192832</v>
          </cell>
          <cell r="H58618">
            <v>300</v>
          </cell>
          <cell r="U58618">
            <v>1</v>
          </cell>
        </row>
        <row r="58619">
          <cell r="A58619">
            <v>192832</v>
          </cell>
          <cell r="H58619">
            <v>6720</v>
          </cell>
          <cell r="U58619">
            <v>1</v>
          </cell>
        </row>
        <row r="58620">
          <cell r="A58620" t="str">
            <v>101373</v>
          </cell>
          <cell r="H58620">
            <v>399</v>
          </cell>
          <cell r="U58620">
            <v>1</v>
          </cell>
        </row>
        <row r="58621">
          <cell r="A58621" t="str">
            <v>100036</v>
          </cell>
          <cell r="H58621">
            <v>4752</v>
          </cell>
          <cell r="U58621">
            <v>1</v>
          </cell>
        </row>
        <row r="58622">
          <cell r="A58622" t="str">
            <v>102268</v>
          </cell>
          <cell r="H58622">
            <v>4080</v>
          </cell>
          <cell r="U58622">
            <v>1</v>
          </cell>
        </row>
        <row r="58623">
          <cell r="A58623" t="str">
            <v>102622</v>
          </cell>
          <cell r="H58623">
            <v>7449.7</v>
          </cell>
          <cell r="U58623">
            <v>1</v>
          </cell>
        </row>
        <row r="58624">
          <cell r="A58624" t="str">
            <v>100719</v>
          </cell>
          <cell r="H58624">
            <v>1848</v>
          </cell>
          <cell r="U58624">
            <v>1</v>
          </cell>
        </row>
        <row r="58625">
          <cell r="A58625" t="str">
            <v>100719</v>
          </cell>
          <cell r="H58625">
            <v>192</v>
          </cell>
          <cell r="U58625">
            <v>1</v>
          </cell>
        </row>
        <row r="58626">
          <cell r="A58626" t="str">
            <v>100719</v>
          </cell>
          <cell r="H58626">
            <v>850</v>
          </cell>
          <cell r="U58626">
            <v>1</v>
          </cell>
        </row>
        <row r="58627">
          <cell r="A58627" t="str">
            <v>100719</v>
          </cell>
          <cell r="H58627">
            <v>576</v>
          </cell>
          <cell r="U58627">
            <v>1</v>
          </cell>
        </row>
        <row r="58628">
          <cell r="A58628" t="str">
            <v>100719</v>
          </cell>
          <cell r="H58628">
            <v>5544</v>
          </cell>
          <cell r="U58628">
            <v>1</v>
          </cell>
        </row>
        <row r="58629">
          <cell r="A58629" t="str">
            <v>100719</v>
          </cell>
          <cell r="H58629">
            <v>2310</v>
          </cell>
          <cell r="U58629">
            <v>1</v>
          </cell>
        </row>
        <row r="58630">
          <cell r="A58630" t="str">
            <v>100719</v>
          </cell>
          <cell r="H58630">
            <v>240</v>
          </cell>
          <cell r="U58630">
            <v>1</v>
          </cell>
        </row>
        <row r="58631">
          <cell r="A58631" t="str">
            <v>192227</v>
          </cell>
          <cell r="H58631">
            <v>1560</v>
          </cell>
          <cell r="U58631">
            <v>1</v>
          </cell>
        </row>
        <row r="58632">
          <cell r="A58632" t="str">
            <v>102134</v>
          </cell>
          <cell r="H58632">
            <v>4620</v>
          </cell>
          <cell r="U58632">
            <v>1</v>
          </cell>
        </row>
        <row r="58633">
          <cell r="A58633" t="str">
            <v>102134</v>
          </cell>
          <cell r="H58633">
            <v>480</v>
          </cell>
          <cell r="U58633">
            <v>1</v>
          </cell>
        </row>
        <row r="58634">
          <cell r="A58634" t="str">
            <v>A62567</v>
          </cell>
          <cell r="H58634">
            <v>600</v>
          </cell>
          <cell r="U58634">
            <v>1</v>
          </cell>
        </row>
        <row r="58635">
          <cell r="A58635" t="str">
            <v>102017</v>
          </cell>
          <cell r="H58635">
            <v>2310</v>
          </cell>
          <cell r="U58635">
            <v>1</v>
          </cell>
        </row>
        <row r="58636">
          <cell r="A58636" t="str">
            <v>102017</v>
          </cell>
          <cell r="H58636">
            <v>240</v>
          </cell>
          <cell r="U58636">
            <v>1</v>
          </cell>
        </row>
        <row r="58637">
          <cell r="A58637" t="str">
            <v>A63566</v>
          </cell>
          <cell r="H58637">
            <v>127</v>
          </cell>
          <cell r="U58637">
            <v>1</v>
          </cell>
        </row>
        <row r="58638">
          <cell r="A58638" t="str">
            <v>A63566</v>
          </cell>
          <cell r="H58638">
            <v>780</v>
          </cell>
          <cell r="U58638">
            <v>1</v>
          </cell>
        </row>
        <row r="58639">
          <cell r="A58639" t="str">
            <v>101674</v>
          </cell>
          <cell r="H58639">
            <v>131</v>
          </cell>
          <cell r="U58639">
            <v>1</v>
          </cell>
        </row>
        <row r="58640">
          <cell r="A58640" t="str">
            <v>101674</v>
          </cell>
          <cell r="H58640">
            <v>3900</v>
          </cell>
          <cell r="U58640">
            <v>1</v>
          </cell>
        </row>
        <row r="58641">
          <cell r="A58641" t="str">
            <v>102398</v>
          </cell>
          <cell r="H58641">
            <v>4620</v>
          </cell>
          <cell r="U58641">
            <v>1</v>
          </cell>
        </row>
        <row r="58642">
          <cell r="A58642" t="str">
            <v>102398</v>
          </cell>
          <cell r="H58642">
            <v>480</v>
          </cell>
          <cell r="U58642">
            <v>1</v>
          </cell>
        </row>
        <row r="58643">
          <cell r="A58643" t="str">
            <v>502066</v>
          </cell>
          <cell r="H58643">
            <v>4104</v>
          </cell>
          <cell r="U58643">
            <v>1</v>
          </cell>
        </row>
        <row r="58644">
          <cell r="A58644" t="str">
            <v>101555</v>
          </cell>
          <cell r="H58644">
            <v>1440</v>
          </cell>
          <cell r="U58644">
            <v>1</v>
          </cell>
        </row>
        <row r="58645">
          <cell r="A58645" t="str">
            <v>101555</v>
          </cell>
          <cell r="H58645">
            <v>240</v>
          </cell>
          <cell r="U58645">
            <v>1</v>
          </cell>
        </row>
        <row r="58646">
          <cell r="A58646" t="str">
            <v>900039</v>
          </cell>
          <cell r="H58646">
            <v>5112</v>
          </cell>
          <cell r="U58646">
            <v>1</v>
          </cell>
        </row>
        <row r="58647">
          <cell r="A58647" t="str">
            <v>A60854</v>
          </cell>
          <cell r="H58647">
            <v>3720</v>
          </cell>
          <cell r="U58647">
            <v>1</v>
          </cell>
        </row>
        <row r="58648">
          <cell r="A58648" t="str">
            <v>A60854</v>
          </cell>
          <cell r="H58648">
            <v>7440</v>
          </cell>
          <cell r="U58648">
            <v>1</v>
          </cell>
        </row>
        <row r="58649">
          <cell r="A58649" t="str">
            <v>A16856</v>
          </cell>
          <cell r="H58649">
            <v>7802</v>
          </cell>
          <cell r="U58649">
            <v>1</v>
          </cell>
        </row>
        <row r="58650">
          <cell r="A58650" t="str">
            <v>193964</v>
          </cell>
          <cell r="H58650">
            <v>1444</v>
          </cell>
          <cell r="U58650">
            <v>1</v>
          </cell>
        </row>
        <row r="58651">
          <cell r="A58651" t="str">
            <v>193964</v>
          </cell>
          <cell r="H58651">
            <v>2774</v>
          </cell>
          <cell r="U58651">
            <v>1</v>
          </cell>
        </row>
        <row r="58652">
          <cell r="A58652" t="str">
            <v>100285</v>
          </cell>
          <cell r="H58652">
            <v>98.6</v>
          </cell>
          <cell r="U58652">
            <v>1</v>
          </cell>
        </row>
        <row r="58653">
          <cell r="A58653" t="str">
            <v>100285</v>
          </cell>
          <cell r="H58653">
            <v>1232.5</v>
          </cell>
          <cell r="U58653">
            <v>1</v>
          </cell>
        </row>
        <row r="58654">
          <cell r="A58654" t="str">
            <v>100285</v>
          </cell>
          <cell r="H58654">
            <v>2021.3</v>
          </cell>
          <cell r="U58654">
            <v>1</v>
          </cell>
        </row>
        <row r="58655">
          <cell r="A58655" t="str">
            <v>100285</v>
          </cell>
          <cell r="H58655">
            <v>49.3</v>
          </cell>
          <cell r="U58655">
            <v>1</v>
          </cell>
        </row>
        <row r="58656">
          <cell r="A58656" t="str">
            <v>100285</v>
          </cell>
          <cell r="H58656">
            <v>2744</v>
          </cell>
          <cell r="U58656">
            <v>1</v>
          </cell>
        </row>
        <row r="58657">
          <cell r="A58657" t="str">
            <v>100285</v>
          </cell>
          <cell r="H58657">
            <v>7408.8</v>
          </cell>
          <cell r="U58657">
            <v>1</v>
          </cell>
        </row>
        <row r="58658">
          <cell r="A58658" t="str">
            <v>100285</v>
          </cell>
          <cell r="H58658">
            <v>1774.8</v>
          </cell>
          <cell r="U58658">
            <v>1</v>
          </cell>
        </row>
        <row r="58659">
          <cell r="A58659" t="str">
            <v>100285</v>
          </cell>
          <cell r="H58659">
            <v>1972</v>
          </cell>
          <cell r="U58659">
            <v>1</v>
          </cell>
        </row>
        <row r="58660">
          <cell r="A58660" t="str">
            <v>100285</v>
          </cell>
          <cell r="H58660">
            <v>690.2</v>
          </cell>
          <cell r="U58660">
            <v>1</v>
          </cell>
        </row>
        <row r="58661">
          <cell r="A58661" t="str">
            <v>100285</v>
          </cell>
          <cell r="H58661">
            <v>739.5</v>
          </cell>
          <cell r="U58661">
            <v>1</v>
          </cell>
        </row>
        <row r="58662">
          <cell r="A58662" t="str">
            <v>500949</v>
          </cell>
          <cell r="H58662">
            <v>6084</v>
          </cell>
          <cell r="U58662">
            <v>1</v>
          </cell>
        </row>
        <row r="58663">
          <cell r="A58663" t="str">
            <v>100285</v>
          </cell>
          <cell r="H58663">
            <v>4118</v>
          </cell>
          <cell r="U58663">
            <v>1</v>
          </cell>
        </row>
        <row r="58664">
          <cell r="A58664" t="str">
            <v>100285</v>
          </cell>
          <cell r="H58664">
            <v>546</v>
          </cell>
          <cell r="U58664">
            <v>1</v>
          </cell>
        </row>
        <row r="58665">
          <cell r="A58665" t="str">
            <v>100285</v>
          </cell>
          <cell r="H58665">
            <v>910</v>
          </cell>
          <cell r="U58665">
            <v>1</v>
          </cell>
        </row>
        <row r="58666">
          <cell r="A58666" t="str">
            <v>100285</v>
          </cell>
          <cell r="H58666">
            <v>6448.4</v>
          </cell>
          <cell r="U58666">
            <v>1</v>
          </cell>
        </row>
        <row r="58667">
          <cell r="A58667" t="str">
            <v>100285</v>
          </cell>
          <cell r="H58667">
            <v>12588.1</v>
          </cell>
          <cell r="U58667">
            <v>1</v>
          </cell>
        </row>
        <row r="58668">
          <cell r="A58668" t="str">
            <v>194572</v>
          </cell>
          <cell r="H58668">
            <v>5472</v>
          </cell>
          <cell r="U58668">
            <v>1</v>
          </cell>
        </row>
        <row r="58669">
          <cell r="A58669" t="str">
            <v>100196</v>
          </cell>
          <cell r="H58669">
            <v>7412</v>
          </cell>
          <cell r="U58669">
            <v>1</v>
          </cell>
        </row>
        <row r="58670">
          <cell r="A58670" t="str">
            <v>101373</v>
          </cell>
          <cell r="H58670">
            <v>840</v>
          </cell>
          <cell r="U58670">
            <v>1</v>
          </cell>
        </row>
        <row r="58671">
          <cell r="A58671" t="str">
            <v>101373</v>
          </cell>
          <cell r="H58671">
            <v>250</v>
          </cell>
          <cell r="U58671">
            <v>1</v>
          </cell>
        </row>
        <row r="58672">
          <cell r="A58672" t="str">
            <v>101373</v>
          </cell>
          <cell r="H58672">
            <v>33660</v>
          </cell>
          <cell r="U58672">
            <v>1</v>
          </cell>
        </row>
        <row r="58673">
          <cell r="A58673" t="str">
            <v>101373</v>
          </cell>
          <cell r="H58673">
            <v>125.55</v>
          </cell>
          <cell r="U58673">
            <v>1</v>
          </cell>
        </row>
        <row r="58674">
          <cell r="A58674" t="str">
            <v>101373</v>
          </cell>
          <cell r="H58674">
            <v>148.88999999999999</v>
          </cell>
          <cell r="U58674">
            <v>1</v>
          </cell>
        </row>
        <row r="58675">
          <cell r="A58675" t="str">
            <v>101373</v>
          </cell>
          <cell r="H58675">
            <v>43.52</v>
          </cell>
          <cell r="U58675">
            <v>1</v>
          </cell>
        </row>
        <row r="58676">
          <cell r="A58676" t="str">
            <v>101373</v>
          </cell>
          <cell r="H58676">
            <v>1000</v>
          </cell>
          <cell r="U58676">
            <v>1</v>
          </cell>
        </row>
        <row r="58677">
          <cell r="A58677" t="str">
            <v>101373</v>
          </cell>
          <cell r="H58677">
            <v>602.6</v>
          </cell>
          <cell r="U58677">
            <v>1</v>
          </cell>
        </row>
        <row r="58678">
          <cell r="A58678" t="str">
            <v>101373</v>
          </cell>
          <cell r="H58678">
            <v>132.18</v>
          </cell>
          <cell r="U58678">
            <v>1</v>
          </cell>
        </row>
        <row r="58679">
          <cell r="A58679" t="str">
            <v>101702</v>
          </cell>
          <cell r="H58679">
            <v>21780</v>
          </cell>
          <cell r="U58679">
            <v>1</v>
          </cell>
        </row>
        <row r="58680">
          <cell r="A58680" t="str">
            <v>101702</v>
          </cell>
          <cell r="H58680">
            <v>251.1</v>
          </cell>
          <cell r="U58680">
            <v>1</v>
          </cell>
        </row>
        <row r="58681">
          <cell r="A58681" t="str">
            <v>101702</v>
          </cell>
          <cell r="H58681">
            <v>1205.2</v>
          </cell>
          <cell r="U58681">
            <v>1</v>
          </cell>
        </row>
        <row r="58682">
          <cell r="A58682" t="str">
            <v>101704</v>
          </cell>
          <cell r="H58682">
            <v>4620</v>
          </cell>
          <cell r="U58682">
            <v>1</v>
          </cell>
        </row>
        <row r="58683">
          <cell r="A58683" t="str">
            <v>A58529</v>
          </cell>
          <cell r="H58683">
            <v>540</v>
          </cell>
          <cell r="U58683">
            <v>1</v>
          </cell>
        </row>
        <row r="58684">
          <cell r="A58684" t="str">
            <v>101705</v>
          </cell>
          <cell r="H58684">
            <v>2520</v>
          </cell>
          <cell r="U58684">
            <v>1</v>
          </cell>
        </row>
        <row r="58685">
          <cell r="A58685" t="str">
            <v>101373</v>
          </cell>
          <cell r="H58685">
            <v>441.45</v>
          </cell>
          <cell r="U58685">
            <v>1</v>
          </cell>
        </row>
        <row r="58686">
          <cell r="A58686" t="str">
            <v>101555</v>
          </cell>
          <cell r="H58686">
            <v>480</v>
          </cell>
          <cell r="U58686">
            <v>1</v>
          </cell>
        </row>
        <row r="58687">
          <cell r="A58687" t="str">
            <v>192905</v>
          </cell>
          <cell r="H58687">
            <v>2670</v>
          </cell>
          <cell r="U58687">
            <v>1</v>
          </cell>
        </row>
        <row r="58688">
          <cell r="A58688" t="str">
            <v>100181</v>
          </cell>
          <cell r="H58688">
            <v>13500</v>
          </cell>
          <cell r="U58688">
            <v>1</v>
          </cell>
        </row>
        <row r="58689">
          <cell r="A58689" t="str">
            <v>192956</v>
          </cell>
          <cell r="H58689">
            <v>552.5</v>
          </cell>
          <cell r="U58689">
            <v>1</v>
          </cell>
        </row>
        <row r="58690">
          <cell r="A58690" t="str">
            <v>192956</v>
          </cell>
          <cell r="H58690">
            <v>16284</v>
          </cell>
          <cell r="U58690">
            <v>1</v>
          </cell>
        </row>
        <row r="58691">
          <cell r="A58691" t="str">
            <v>193572</v>
          </cell>
          <cell r="H58691">
            <v>1440</v>
          </cell>
          <cell r="U58691">
            <v>1</v>
          </cell>
        </row>
        <row r="58692">
          <cell r="A58692" t="str">
            <v>193572</v>
          </cell>
          <cell r="H58692">
            <v>75</v>
          </cell>
          <cell r="U58692">
            <v>1</v>
          </cell>
        </row>
        <row r="58693">
          <cell r="A58693" t="str">
            <v>A60646</v>
          </cell>
          <cell r="H58693">
            <v>3451.68</v>
          </cell>
          <cell r="U58693">
            <v>1</v>
          </cell>
        </row>
        <row r="58694">
          <cell r="A58694" t="str">
            <v>193975</v>
          </cell>
          <cell r="H58694">
            <v>797.2</v>
          </cell>
          <cell r="U58694">
            <v>1</v>
          </cell>
        </row>
        <row r="58695">
          <cell r="A58695" t="str">
            <v>A61915</v>
          </cell>
          <cell r="H58695">
            <v>116.25</v>
          </cell>
          <cell r="U58695">
            <v>1</v>
          </cell>
        </row>
        <row r="58696">
          <cell r="A58696" t="str">
            <v>A61915</v>
          </cell>
          <cell r="H58696">
            <v>3666.6</v>
          </cell>
          <cell r="U58696">
            <v>1</v>
          </cell>
        </row>
        <row r="58697">
          <cell r="A58697" t="str">
            <v>100074</v>
          </cell>
          <cell r="H58697">
            <v>3640</v>
          </cell>
          <cell r="U58697">
            <v>1</v>
          </cell>
        </row>
        <row r="58698">
          <cell r="A58698" t="str">
            <v>A60646</v>
          </cell>
          <cell r="H58698">
            <v>9588</v>
          </cell>
          <cell r="U58698">
            <v>1</v>
          </cell>
        </row>
        <row r="58699">
          <cell r="A58699" t="str">
            <v>102625</v>
          </cell>
          <cell r="H58699">
            <v>4824</v>
          </cell>
          <cell r="U58699">
            <v>1</v>
          </cell>
        </row>
        <row r="58700">
          <cell r="A58700" t="str">
            <v>100263</v>
          </cell>
          <cell r="H58700">
            <v>5200</v>
          </cell>
          <cell r="U58700">
            <v>1</v>
          </cell>
        </row>
        <row r="58701">
          <cell r="A58701" t="str">
            <v>102138</v>
          </cell>
          <cell r="H58701">
            <v>131</v>
          </cell>
          <cell r="U58701">
            <v>1</v>
          </cell>
        </row>
        <row r="58702">
          <cell r="A58702" t="str">
            <v>102138</v>
          </cell>
          <cell r="H58702">
            <v>156</v>
          </cell>
          <cell r="U58702">
            <v>1</v>
          </cell>
        </row>
        <row r="58703">
          <cell r="A58703" t="str">
            <v>102138</v>
          </cell>
          <cell r="H58703">
            <v>442</v>
          </cell>
          <cell r="U58703">
            <v>1</v>
          </cell>
        </row>
        <row r="58704">
          <cell r="A58704" t="str">
            <v>190897</v>
          </cell>
          <cell r="H58704">
            <v>1386</v>
          </cell>
          <cell r="U58704">
            <v>1</v>
          </cell>
        </row>
        <row r="58705">
          <cell r="A58705" t="str">
            <v>190897</v>
          </cell>
          <cell r="H58705">
            <v>462</v>
          </cell>
          <cell r="U58705">
            <v>1</v>
          </cell>
        </row>
        <row r="58706">
          <cell r="A58706" t="str">
            <v>190898</v>
          </cell>
          <cell r="H58706">
            <v>262</v>
          </cell>
          <cell r="U58706">
            <v>1</v>
          </cell>
        </row>
        <row r="58707">
          <cell r="A58707" t="str">
            <v>190898</v>
          </cell>
          <cell r="H58707">
            <v>312</v>
          </cell>
          <cell r="U58707">
            <v>1</v>
          </cell>
        </row>
        <row r="58708">
          <cell r="A58708" t="str">
            <v>190898</v>
          </cell>
          <cell r="H58708">
            <v>884</v>
          </cell>
          <cell r="U58708">
            <v>1</v>
          </cell>
        </row>
        <row r="58709">
          <cell r="A58709" t="str">
            <v>190898</v>
          </cell>
          <cell r="H58709">
            <v>231</v>
          </cell>
          <cell r="U58709">
            <v>1</v>
          </cell>
        </row>
        <row r="58710">
          <cell r="A58710" t="str">
            <v>A61798</v>
          </cell>
          <cell r="H58710">
            <v>7200</v>
          </cell>
          <cell r="U58710">
            <v>1</v>
          </cell>
        </row>
        <row r="58711">
          <cell r="A58711" t="str">
            <v>190901</v>
          </cell>
          <cell r="H58711">
            <v>352</v>
          </cell>
          <cell r="U58711">
            <v>1</v>
          </cell>
        </row>
        <row r="58712">
          <cell r="A58712" t="str">
            <v>190901</v>
          </cell>
          <cell r="H58712">
            <v>462</v>
          </cell>
          <cell r="U58712">
            <v>1</v>
          </cell>
        </row>
        <row r="58713">
          <cell r="A58713" t="str">
            <v>193721</v>
          </cell>
          <cell r="H58713">
            <v>3161</v>
          </cell>
          <cell r="U58713">
            <v>1</v>
          </cell>
        </row>
        <row r="58714">
          <cell r="A58714" t="str">
            <v>A60123</v>
          </cell>
          <cell r="H58714">
            <v>3066.6</v>
          </cell>
          <cell r="U58714">
            <v>1</v>
          </cell>
        </row>
        <row r="58715">
          <cell r="A58715" t="str">
            <v>A60123</v>
          </cell>
          <cell r="H58715">
            <v>600</v>
          </cell>
          <cell r="U58715">
            <v>1</v>
          </cell>
        </row>
        <row r="58716">
          <cell r="A58716" t="str">
            <v>102448</v>
          </cell>
          <cell r="H58716">
            <v>3066.6</v>
          </cell>
          <cell r="U58716">
            <v>1</v>
          </cell>
        </row>
        <row r="58717">
          <cell r="A58717" t="str">
            <v>102448</v>
          </cell>
          <cell r="H58717">
            <v>600</v>
          </cell>
          <cell r="U58717">
            <v>1</v>
          </cell>
        </row>
        <row r="58718">
          <cell r="A58718" t="str">
            <v>A60285</v>
          </cell>
          <cell r="H58718">
            <v>3066.6</v>
          </cell>
          <cell r="U58718">
            <v>1</v>
          </cell>
        </row>
        <row r="58719">
          <cell r="A58719" t="str">
            <v>A60285</v>
          </cell>
          <cell r="H58719">
            <v>600</v>
          </cell>
          <cell r="U58719">
            <v>1</v>
          </cell>
        </row>
        <row r="58720">
          <cell r="A58720" t="str">
            <v>500120</v>
          </cell>
          <cell r="H58720">
            <v>9199.7999999999993</v>
          </cell>
          <cell r="U58720">
            <v>1</v>
          </cell>
        </row>
        <row r="58721">
          <cell r="A58721" t="str">
            <v>500120</v>
          </cell>
          <cell r="H58721">
            <v>1800</v>
          </cell>
          <cell r="U58721">
            <v>1</v>
          </cell>
        </row>
        <row r="58722">
          <cell r="A58722" t="str">
            <v>A60131</v>
          </cell>
          <cell r="H58722">
            <v>3066.6</v>
          </cell>
          <cell r="U58722">
            <v>1</v>
          </cell>
        </row>
        <row r="58723">
          <cell r="A58723" t="str">
            <v>A60131</v>
          </cell>
          <cell r="H58723">
            <v>600</v>
          </cell>
          <cell r="U58723">
            <v>1</v>
          </cell>
        </row>
        <row r="58724">
          <cell r="A58724" t="str">
            <v>A60064</v>
          </cell>
          <cell r="H58724">
            <v>3066.6</v>
          </cell>
          <cell r="U58724">
            <v>1</v>
          </cell>
        </row>
        <row r="58725">
          <cell r="A58725" t="str">
            <v>A60064</v>
          </cell>
          <cell r="H58725">
            <v>600</v>
          </cell>
          <cell r="U58725">
            <v>1</v>
          </cell>
        </row>
        <row r="58726">
          <cell r="A58726" t="str">
            <v>A60127</v>
          </cell>
          <cell r="H58726">
            <v>3066.6</v>
          </cell>
          <cell r="U58726">
            <v>1</v>
          </cell>
        </row>
        <row r="58727">
          <cell r="A58727" t="str">
            <v>A60127</v>
          </cell>
          <cell r="H58727">
            <v>600</v>
          </cell>
          <cell r="U58727">
            <v>1</v>
          </cell>
        </row>
        <row r="58728">
          <cell r="A58728" t="str">
            <v>102478</v>
          </cell>
          <cell r="H58728">
            <v>15333</v>
          </cell>
          <cell r="U58728">
            <v>1</v>
          </cell>
        </row>
        <row r="58729">
          <cell r="A58729" t="str">
            <v>102478</v>
          </cell>
          <cell r="H58729">
            <v>3000</v>
          </cell>
          <cell r="U58729">
            <v>1</v>
          </cell>
        </row>
        <row r="58730">
          <cell r="A58730" t="str">
            <v>A59726</v>
          </cell>
          <cell r="H58730">
            <v>3066.6</v>
          </cell>
          <cell r="U58730">
            <v>1</v>
          </cell>
        </row>
        <row r="58731">
          <cell r="A58731" t="str">
            <v>A59726</v>
          </cell>
          <cell r="H58731">
            <v>600</v>
          </cell>
          <cell r="U58731">
            <v>1</v>
          </cell>
        </row>
        <row r="58732">
          <cell r="A58732" t="str">
            <v>193448</v>
          </cell>
          <cell r="H58732">
            <v>3066.6</v>
          </cell>
          <cell r="U58732">
            <v>1</v>
          </cell>
        </row>
        <row r="58733">
          <cell r="A58733" t="str">
            <v>193448</v>
          </cell>
          <cell r="H58733">
            <v>600</v>
          </cell>
          <cell r="U58733">
            <v>1</v>
          </cell>
        </row>
        <row r="58734">
          <cell r="A58734" t="str">
            <v>193831</v>
          </cell>
          <cell r="H58734">
            <v>59</v>
          </cell>
          <cell r="U58734">
            <v>1</v>
          </cell>
        </row>
        <row r="58735">
          <cell r="A58735" t="str">
            <v>502943</v>
          </cell>
          <cell r="H58735">
            <v>1413</v>
          </cell>
          <cell r="U58735">
            <v>1</v>
          </cell>
        </row>
        <row r="58736">
          <cell r="A58736" t="str">
            <v>502943</v>
          </cell>
          <cell r="H58736">
            <v>129.6</v>
          </cell>
          <cell r="U58736">
            <v>1</v>
          </cell>
        </row>
        <row r="58737">
          <cell r="A58737" t="str">
            <v>A63207</v>
          </cell>
          <cell r="H58737">
            <v>88.75</v>
          </cell>
          <cell r="U58737">
            <v>1</v>
          </cell>
        </row>
        <row r="58738">
          <cell r="A58738" t="str">
            <v>100900</v>
          </cell>
          <cell r="H58738">
            <v>986</v>
          </cell>
          <cell r="U58738">
            <v>1</v>
          </cell>
        </row>
        <row r="58739">
          <cell r="A58739" t="str">
            <v>500743</v>
          </cell>
          <cell r="H58739">
            <v>5220</v>
          </cell>
          <cell r="U58739">
            <v>1</v>
          </cell>
        </row>
        <row r="58740">
          <cell r="A58740" t="str">
            <v>A62637</v>
          </cell>
          <cell r="H58740">
            <v>159</v>
          </cell>
          <cell r="U58740">
            <v>1</v>
          </cell>
        </row>
        <row r="58741">
          <cell r="A58741" t="str">
            <v>A62637</v>
          </cell>
          <cell r="H58741">
            <v>6600</v>
          </cell>
          <cell r="U58741">
            <v>1</v>
          </cell>
        </row>
        <row r="58742">
          <cell r="A58742" t="str">
            <v>193975</v>
          </cell>
          <cell r="H58742">
            <v>5752.8</v>
          </cell>
          <cell r="U58742">
            <v>1</v>
          </cell>
        </row>
        <row r="58743">
          <cell r="A58743" t="str">
            <v>193975</v>
          </cell>
          <cell r="H58743">
            <v>196.35</v>
          </cell>
          <cell r="U58743">
            <v>1</v>
          </cell>
        </row>
        <row r="58744">
          <cell r="A58744" t="str">
            <v>193975</v>
          </cell>
          <cell r="H58744">
            <v>490.92</v>
          </cell>
          <cell r="U58744">
            <v>1</v>
          </cell>
        </row>
        <row r="58745">
          <cell r="A58745" t="str">
            <v>193950</v>
          </cell>
          <cell r="H58745">
            <v>6392</v>
          </cell>
          <cell r="U58745">
            <v>1</v>
          </cell>
        </row>
        <row r="58746">
          <cell r="A58746" t="str">
            <v>192634</v>
          </cell>
          <cell r="H58746">
            <v>499</v>
          </cell>
          <cell r="U58746">
            <v>1</v>
          </cell>
        </row>
        <row r="58747">
          <cell r="A58747" t="str">
            <v>A63623</v>
          </cell>
          <cell r="H58747">
            <v>590</v>
          </cell>
          <cell r="U58747">
            <v>1</v>
          </cell>
        </row>
        <row r="58748">
          <cell r="A58748" t="str">
            <v>A63623</v>
          </cell>
          <cell r="H58748">
            <v>87.5</v>
          </cell>
          <cell r="U58748">
            <v>1</v>
          </cell>
        </row>
        <row r="58749">
          <cell r="A58749" t="str">
            <v>A63623</v>
          </cell>
          <cell r="H58749">
            <v>1560</v>
          </cell>
          <cell r="U58749">
            <v>1</v>
          </cell>
        </row>
        <row r="58750">
          <cell r="A58750" t="str">
            <v>100285</v>
          </cell>
          <cell r="H58750">
            <v>5880</v>
          </cell>
          <cell r="U58750">
            <v>1</v>
          </cell>
        </row>
        <row r="58751">
          <cell r="A58751" t="str">
            <v>191319</v>
          </cell>
          <cell r="H58751">
            <v>5170</v>
          </cell>
          <cell r="U58751">
            <v>1</v>
          </cell>
        </row>
        <row r="58752">
          <cell r="A58752" t="str">
            <v>191319</v>
          </cell>
          <cell r="H58752">
            <v>187.5</v>
          </cell>
          <cell r="U58752">
            <v>1</v>
          </cell>
        </row>
        <row r="58753">
          <cell r="A58753" t="str">
            <v>A60646</v>
          </cell>
          <cell r="H58753">
            <v>767.04</v>
          </cell>
          <cell r="U58753">
            <v>1</v>
          </cell>
        </row>
        <row r="58754">
          <cell r="A58754" t="str">
            <v>193856</v>
          </cell>
          <cell r="H58754">
            <v>8268</v>
          </cell>
          <cell r="U58754">
            <v>1</v>
          </cell>
        </row>
        <row r="58755">
          <cell r="A58755" t="str">
            <v>193397</v>
          </cell>
          <cell r="H58755">
            <v>6240</v>
          </cell>
          <cell r="U58755">
            <v>1</v>
          </cell>
        </row>
        <row r="58756">
          <cell r="A58756" t="str">
            <v>192705</v>
          </cell>
          <cell r="H58756">
            <v>31200</v>
          </cell>
          <cell r="U58756">
            <v>1</v>
          </cell>
        </row>
        <row r="58757">
          <cell r="A58757" t="str">
            <v>192705</v>
          </cell>
          <cell r="H58757">
            <v>3454</v>
          </cell>
          <cell r="U58757">
            <v>1</v>
          </cell>
        </row>
        <row r="58758">
          <cell r="A58758" t="str">
            <v>191644</v>
          </cell>
          <cell r="H58758">
            <v>33588</v>
          </cell>
          <cell r="U58758">
            <v>1</v>
          </cell>
        </row>
        <row r="58759">
          <cell r="A58759" t="str">
            <v>191645</v>
          </cell>
          <cell r="H58759">
            <v>490</v>
          </cell>
          <cell r="U58759">
            <v>1</v>
          </cell>
        </row>
        <row r="58760">
          <cell r="A58760" t="str">
            <v>101354</v>
          </cell>
          <cell r="H58760">
            <v>5340</v>
          </cell>
          <cell r="U58760">
            <v>1</v>
          </cell>
        </row>
        <row r="58761">
          <cell r="A58761" t="str">
            <v>192905</v>
          </cell>
          <cell r="H58761">
            <v>8010</v>
          </cell>
          <cell r="U58761">
            <v>1</v>
          </cell>
        </row>
        <row r="58762">
          <cell r="A58762" t="str">
            <v>500949</v>
          </cell>
          <cell r="H58762">
            <v>1209.5999999999999</v>
          </cell>
          <cell r="U58762">
            <v>1</v>
          </cell>
        </row>
        <row r="58763">
          <cell r="A58763" t="str">
            <v>101221</v>
          </cell>
          <cell r="H58763">
            <v>1108.8</v>
          </cell>
          <cell r="U58763">
            <v>1</v>
          </cell>
        </row>
        <row r="58764">
          <cell r="A58764" t="str">
            <v>102605</v>
          </cell>
          <cell r="H58764">
            <v>1058.4000000000001</v>
          </cell>
          <cell r="U58764">
            <v>1</v>
          </cell>
        </row>
        <row r="58765">
          <cell r="A58765" t="str">
            <v>193607</v>
          </cell>
          <cell r="H58765">
            <v>1392</v>
          </cell>
          <cell r="U58765">
            <v>1</v>
          </cell>
        </row>
        <row r="58766">
          <cell r="A58766" t="str">
            <v>100143</v>
          </cell>
          <cell r="H58766">
            <v>2482</v>
          </cell>
          <cell r="U58766">
            <v>1</v>
          </cell>
        </row>
        <row r="58767">
          <cell r="A58767" t="str">
            <v>191965</v>
          </cell>
          <cell r="H58767">
            <v>27437.4</v>
          </cell>
          <cell r="U58767">
            <v>1</v>
          </cell>
        </row>
        <row r="58768">
          <cell r="A58768" t="str">
            <v>192901</v>
          </cell>
          <cell r="H58768">
            <v>169.75</v>
          </cell>
          <cell r="U58768">
            <v>1</v>
          </cell>
        </row>
        <row r="58769">
          <cell r="A58769" t="str">
            <v>192901</v>
          </cell>
          <cell r="H58769">
            <v>2232</v>
          </cell>
          <cell r="U58769">
            <v>1</v>
          </cell>
        </row>
        <row r="58770">
          <cell r="A58770" t="str">
            <v>193630</v>
          </cell>
          <cell r="H58770">
            <v>1560</v>
          </cell>
          <cell r="U58770">
            <v>1</v>
          </cell>
        </row>
        <row r="58771">
          <cell r="A58771" t="str">
            <v>192463</v>
          </cell>
          <cell r="H58771">
            <v>1034</v>
          </cell>
          <cell r="U58771">
            <v>1</v>
          </cell>
        </row>
        <row r="58772">
          <cell r="A58772" t="str">
            <v>192463</v>
          </cell>
          <cell r="H58772">
            <v>3250</v>
          </cell>
          <cell r="U58772">
            <v>1</v>
          </cell>
        </row>
        <row r="58773">
          <cell r="A58773" t="str">
            <v>192775</v>
          </cell>
          <cell r="H58773">
            <v>3120</v>
          </cell>
          <cell r="U58773">
            <v>1</v>
          </cell>
        </row>
        <row r="58774">
          <cell r="A58774" t="str">
            <v>192775</v>
          </cell>
          <cell r="H58774">
            <v>7430.4</v>
          </cell>
          <cell r="U58774">
            <v>1</v>
          </cell>
        </row>
        <row r="58775">
          <cell r="A58775" t="str">
            <v>191535</v>
          </cell>
          <cell r="H58775">
            <v>232.85</v>
          </cell>
          <cell r="U58775">
            <v>1</v>
          </cell>
        </row>
        <row r="58776">
          <cell r="A58776" t="str">
            <v>191535</v>
          </cell>
          <cell r="H58776">
            <v>558.84</v>
          </cell>
          <cell r="U58776">
            <v>1</v>
          </cell>
        </row>
        <row r="58777">
          <cell r="A58777" t="str">
            <v>191430</v>
          </cell>
          <cell r="H58777">
            <v>791.69</v>
          </cell>
          <cell r="U58777">
            <v>1</v>
          </cell>
        </row>
        <row r="58778">
          <cell r="A58778" t="str">
            <v>192526</v>
          </cell>
          <cell r="H58778">
            <v>54</v>
          </cell>
          <cell r="U58778">
            <v>1</v>
          </cell>
        </row>
        <row r="58779">
          <cell r="A58779" t="str">
            <v>192526</v>
          </cell>
          <cell r="H58779">
            <v>204</v>
          </cell>
          <cell r="U58779">
            <v>1</v>
          </cell>
        </row>
        <row r="58780">
          <cell r="A58780" t="str">
            <v>192526</v>
          </cell>
          <cell r="H58780">
            <v>408.56</v>
          </cell>
          <cell r="U58780">
            <v>1</v>
          </cell>
        </row>
        <row r="58781">
          <cell r="A58781" t="str">
            <v>191535</v>
          </cell>
          <cell r="H58781">
            <v>202</v>
          </cell>
          <cell r="U58781">
            <v>1</v>
          </cell>
        </row>
        <row r="58782">
          <cell r="A58782" t="str">
            <v>191535</v>
          </cell>
          <cell r="H58782">
            <v>234</v>
          </cell>
          <cell r="U58782">
            <v>1</v>
          </cell>
        </row>
        <row r="58783">
          <cell r="A58783" t="str">
            <v>191535</v>
          </cell>
          <cell r="H58783">
            <v>6426.66</v>
          </cell>
          <cell r="U58783">
            <v>1</v>
          </cell>
        </row>
        <row r="58784">
          <cell r="A58784" t="str">
            <v>191535</v>
          </cell>
          <cell r="H58784">
            <v>6706.08</v>
          </cell>
          <cell r="U58784">
            <v>1</v>
          </cell>
        </row>
        <row r="58785">
          <cell r="A58785" t="str">
            <v>194673</v>
          </cell>
          <cell r="H58785">
            <v>7590</v>
          </cell>
          <cell r="U58785">
            <v>1</v>
          </cell>
        </row>
        <row r="58786">
          <cell r="A58786" t="str">
            <v>A61049</v>
          </cell>
          <cell r="H58786">
            <v>2585</v>
          </cell>
          <cell r="U58786">
            <v>1</v>
          </cell>
        </row>
        <row r="58787">
          <cell r="A58787" t="str">
            <v>100234</v>
          </cell>
          <cell r="H58787">
            <v>70632</v>
          </cell>
          <cell r="U58787">
            <v>1</v>
          </cell>
        </row>
        <row r="58788">
          <cell r="A58788" t="str">
            <v>500139</v>
          </cell>
          <cell r="H58788">
            <v>10620</v>
          </cell>
          <cell r="U58788">
            <v>1</v>
          </cell>
        </row>
        <row r="58789">
          <cell r="A58789" t="str">
            <v>A63008</v>
          </cell>
          <cell r="H58789">
            <v>10764</v>
          </cell>
          <cell r="U58789">
            <v>1</v>
          </cell>
        </row>
        <row r="58790">
          <cell r="A58790" t="str">
            <v>A60646</v>
          </cell>
          <cell r="H58790">
            <v>3835.2</v>
          </cell>
          <cell r="U58790">
            <v>1</v>
          </cell>
        </row>
        <row r="58791">
          <cell r="A58791" t="str">
            <v>A60646</v>
          </cell>
          <cell r="H58791">
            <v>7670.4</v>
          </cell>
          <cell r="U58791">
            <v>1</v>
          </cell>
        </row>
        <row r="58792">
          <cell r="A58792" t="str">
            <v>191350</v>
          </cell>
          <cell r="H58792">
            <v>480</v>
          </cell>
          <cell r="U58792">
            <v>1</v>
          </cell>
        </row>
        <row r="58793">
          <cell r="A58793" t="str">
            <v>191350</v>
          </cell>
          <cell r="H58793">
            <v>571.4</v>
          </cell>
          <cell r="U58793">
            <v>1</v>
          </cell>
        </row>
        <row r="58794">
          <cell r="A58794" t="str">
            <v>192449</v>
          </cell>
          <cell r="H58794">
            <v>117.28</v>
          </cell>
          <cell r="U58794">
            <v>1</v>
          </cell>
        </row>
        <row r="58795">
          <cell r="A58795" t="str">
            <v>192449</v>
          </cell>
          <cell r="H58795">
            <v>154.32</v>
          </cell>
          <cell r="U58795">
            <v>1</v>
          </cell>
        </row>
        <row r="58796">
          <cell r="A58796" t="str">
            <v>192449</v>
          </cell>
          <cell r="H58796">
            <v>637.02</v>
          </cell>
          <cell r="U58796">
            <v>1</v>
          </cell>
        </row>
        <row r="58797">
          <cell r="A58797" t="str">
            <v>192449</v>
          </cell>
          <cell r="H58797">
            <v>456.78</v>
          </cell>
          <cell r="U58797">
            <v>1</v>
          </cell>
        </row>
        <row r="58798">
          <cell r="A58798" t="str">
            <v>192448</v>
          </cell>
          <cell r="H58798">
            <v>234.56</v>
          </cell>
          <cell r="U58798">
            <v>1</v>
          </cell>
        </row>
        <row r="58799">
          <cell r="A58799" t="str">
            <v>192448</v>
          </cell>
          <cell r="H58799">
            <v>308.64</v>
          </cell>
          <cell r="U58799">
            <v>1</v>
          </cell>
        </row>
        <row r="58800">
          <cell r="A58800" t="str">
            <v>192448</v>
          </cell>
          <cell r="H58800">
            <v>1274.04</v>
          </cell>
          <cell r="U58800">
            <v>1</v>
          </cell>
        </row>
        <row r="58801">
          <cell r="A58801" t="str">
            <v>192448</v>
          </cell>
          <cell r="H58801">
            <v>913.56</v>
          </cell>
          <cell r="U58801">
            <v>1</v>
          </cell>
        </row>
        <row r="58802">
          <cell r="A58802" t="str">
            <v>190482</v>
          </cell>
          <cell r="H58802">
            <v>25536</v>
          </cell>
          <cell r="U58802">
            <v>1</v>
          </cell>
        </row>
        <row r="58803">
          <cell r="A58803" t="str">
            <v>102437</v>
          </cell>
          <cell r="H58803">
            <v>26151.07</v>
          </cell>
          <cell r="U58803">
            <v>1</v>
          </cell>
        </row>
        <row r="58804">
          <cell r="A58804" t="str">
            <v>102437</v>
          </cell>
          <cell r="H58804">
            <v>475.01</v>
          </cell>
          <cell r="U58804">
            <v>1</v>
          </cell>
        </row>
        <row r="58805">
          <cell r="A58805" t="str">
            <v>193929</v>
          </cell>
          <cell r="H58805">
            <v>130.5</v>
          </cell>
          <cell r="U58805">
            <v>1</v>
          </cell>
        </row>
        <row r="58806">
          <cell r="A58806" t="str">
            <v>193929</v>
          </cell>
          <cell r="H58806">
            <v>40</v>
          </cell>
          <cell r="U58806">
            <v>1</v>
          </cell>
        </row>
        <row r="58807">
          <cell r="A58807" t="str">
            <v>193929</v>
          </cell>
          <cell r="H58807">
            <v>40</v>
          </cell>
          <cell r="U58807">
            <v>1</v>
          </cell>
        </row>
        <row r="58808">
          <cell r="A58808" t="str">
            <v>193929</v>
          </cell>
          <cell r="H58808">
            <v>90</v>
          </cell>
          <cell r="U58808">
            <v>1</v>
          </cell>
        </row>
        <row r="58809">
          <cell r="A58809" t="str">
            <v>193929</v>
          </cell>
          <cell r="H58809">
            <v>40</v>
          </cell>
          <cell r="U58809">
            <v>1</v>
          </cell>
        </row>
        <row r="58810">
          <cell r="A58810" t="str">
            <v>193929</v>
          </cell>
          <cell r="H58810">
            <v>396</v>
          </cell>
          <cell r="U58810">
            <v>1</v>
          </cell>
        </row>
        <row r="58811">
          <cell r="A58811" t="str">
            <v>193929</v>
          </cell>
          <cell r="H58811">
            <v>1370</v>
          </cell>
          <cell r="U58811">
            <v>1</v>
          </cell>
        </row>
        <row r="58812">
          <cell r="A58812" t="str">
            <v>193929</v>
          </cell>
          <cell r="H58812">
            <v>44.75</v>
          </cell>
          <cell r="U58812">
            <v>1</v>
          </cell>
        </row>
        <row r="58813">
          <cell r="A58813" t="str">
            <v>193076</v>
          </cell>
          <cell r="H58813">
            <v>6204</v>
          </cell>
          <cell r="U58813">
            <v>1</v>
          </cell>
        </row>
        <row r="58814">
          <cell r="A58814" t="str">
            <v>192507</v>
          </cell>
          <cell r="H58814">
            <v>1584</v>
          </cell>
          <cell r="U58814">
            <v>1</v>
          </cell>
        </row>
        <row r="58815">
          <cell r="A58815" t="str">
            <v>192507</v>
          </cell>
          <cell r="H58815">
            <v>1152</v>
          </cell>
          <cell r="U58815">
            <v>1</v>
          </cell>
        </row>
        <row r="58816">
          <cell r="A58816" t="str">
            <v>191594</v>
          </cell>
          <cell r="H58816">
            <v>2080</v>
          </cell>
          <cell r="U58816">
            <v>1</v>
          </cell>
        </row>
        <row r="58817">
          <cell r="A58817" t="str">
            <v>101856</v>
          </cell>
          <cell r="H58817">
            <v>2907</v>
          </cell>
          <cell r="U58817">
            <v>1</v>
          </cell>
        </row>
        <row r="58818">
          <cell r="A58818" t="str">
            <v>192693</v>
          </cell>
          <cell r="H58818">
            <v>12144</v>
          </cell>
          <cell r="U58818">
            <v>1</v>
          </cell>
        </row>
        <row r="58819">
          <cell r="A58819" t="str">
            <v>800237</v>
          </cell>
          <cell r="H58819">
            <v>8832</v>
          </cell>
          <cell r="U58819">
            <v>1</v>
          </cell>
        </row>
        <row r="58820">
          <cell r="A58820" t="str">
            <v>502969</v>
          </cell>
          <cell r="H58820">
            <v>240</v>
          </cell>
          <cell r="U58820">
            <v>1</v>
          </cell>
        </row>
        <row r="58821">
          <cell r="A58821" t="str">
            <v>100196</v>
          </cell>
          <cell r="H58821">
            <v>4250</v>
          </cell>
          <cell r="U58821">
            <v>1</v>
          </cell>
        </row>
        <row r="58822">
          <cell r="A58822" t="str">
            <v>A63589</v>
          </cell>
          <cell r="H58822">
            <v>65.81</v>
          </cell>
          <cell r="U58822">
            <v>1</v>
          </cell>
        </row>
        <row r="58823">
          <cell r="A58823" t="str">
            <v>A63589</v>
          </cell>
          <cell r="H58823">
            <v>828</v>
          </cell>
          <cell r="U58823">
            <v>1</v>
          </cell>
        </row>
        <row r="58824">
          <cell r="A58824" t="str">
            <v>A61827</v>
          </cell>
          <cell r="H58824">
            <v>1046</v>
          </cell>
          <cell r="U58824">
            <v>1</v>
          </cell>
        </row>
        <row r="58825">
          <cell r="A58825" t="str">
            <v>502204</v>
          </cell>
          <cell r="H58825">
            <v>7990</v>
          </cell>
          <cell r="U58825">
            <v>1</v>
          </cell>
        </row>
        <row r="58826">
          <cell r="A58826" t="str">
            <v>190037</v>
          </cell>
          <cell r="H58826">
            <v>7191</v>
          </cell>
          <cell r="U58826">
            <v>1</v>
          </cell>
        </row>
        <row r="58827">
          <cell r="A58827" t="str">
            <v>A00997</v>
          </cell>
          <cell r="H58827">
            <v>1560</v>
          </cell>
          <cell r="U58827">
            <v>1</v>
          </cell>
        </row>
        <row r="58828">
          <cell r="A58828" t="str">
            <v>A63307</v>
          </cell>
          <cell r="H58828">
            <v>720</v>
          </cell>
          <cell r="U58828">
            <v>1</v>
          </cell>
        </row>
        <row r="58829">
          <cell r="A58829" t="str">
            <v>191809</v>
          </cell>
          <cell r="H58829">
            <v>8832</v>
          </cell>
          <cell r="U58829">
            <v>1</v>
          </cell>
        </row>
        <row r="58830">
          <cell r="A58830" t="str">
            <v>A61273</v>
          </cell>
          <cell r="H58830">
            <v>240</v>
          </cell>
          <cell r="U58830">
            <v>1</v>
          </cell>
        </row>
        <row r="58831">
          <cell r="A58831" t="str">
            <v>A61273</v>
          </cell>
          <cell r="H58831">
            <v>30600</v>
          </cell>
          <cell r="U58831">
            <v>1</v>
          </cell>
        </row>
        <row r="58832">
          <cell r="A58832" t="str">
            <v>100719</v>
          </cell>
          <cell r="H58832">
            <v>1848</v>
          </cell>
          <cell r="U58832">
            <v>1</v>
          </cell>
        </row>
        <row r="58833">
          <cell r="A58833" t="str">
            <v>100719</v>
          </cell>
          <cell r="H58833">
            <v>192</v>
          </cell>
          <cell r="U58833">
            <v>1</v>
          </cell>
        </row>
        <row r="58834">
          <cell r="A58834" t="str">
            <v>102607</v>
          </cell>
          <cell r="H58834">
            <v>1311.18</v>
          </cell>
          <cell r="U58834">
            <v>4.92</v>
          </cell>
        </row>
        <row r="58835">
          <cell r="A58835" t="str">
            <v>102607</v>
          </cell>
          <cell r="H58835">
            <v>177.12</v>
          </cell>
          <cell r="U58835">
            <v>4.92</v>
          </cell>
        </row>
        <row r="58836">
          <cell r="A58836" t="str">
            <v>102607</v>
          </cell>
          <cell r="H58836">
            <v>4059</v>
          </cell>
          <cell r="U58836">
            <v>4.92</v>
          </cell>
        </row>
        <row r="58837">
          <cell r="A58837" t="str">
            <v>102607</v>
          </cell>
          <cell r="H58837">
            <v>327.18</v>
          </cell>
          <cell r="U58837">
            <v>4.92</v>
          </cell>
        </row>
        <row r="58838">
          <cell r="A58838" t="str">
            <v>102607</v>
          </cell>
          <cell r="H58838">
            <v>2745.36</v>
          </cell>
          <cell r="U58838">
            <v>4.92</v>
          </cell>
        </row>
        <row r="58839">
          <cell r="A58839" t="str">
            <v>102607</v>
          </cell>
          <cell r="H58839">
            <v>118.08</v>
          </cell>
          <cell r="U58839">
            <v>4.92</v>
          </cell>
        </row>
        <row r="58840">
          <cell r="A58840" t="str">
            <v>102607</v>
          </cell>
          <cell r="H58840">
            <v>221.4</v>
          </cell>
          <cell r="U58840">
            <v>4.92</v>
          </cell>
        </row>
        <row r="58841">
          <cell r="A58841" t="str">
            <v>102607</v>
          </cell>
          <cell r="H58841">
            <v>80.69</v>
          </cell>
          <cell r="U58841">
            <v>4.92</v>
          </cell>
        </row>
        <row r="58842">
          <cell r="A58842" t="str">
            <v>102607</v>
          </cell>
          <cell r="H58842">
            <v>295.2</v>
          </cell>
          <cell r="U58842">
            <v>4.92</v>
          </cell>
        </row>
        <row r="58843">
          <cell r="A58843" t="str">
            <v>102607</v>
          </cell>
          <cell r="H58843">
            <v>66.42</v>
          </cell>
          <cell r="U58843">
            <v>4.92</v>
          </cell>
        </row>
        <row r="58844">
          <cell r="A58844" t="str">
            <v>102607</v>
          </cell>
          <cell r="H58844">
            <v>553.5</v>
          </cell>
          <cell r="U58844">
            <v>4.92</v>
          </cell>
        </row>
        <row r="58845">
          <cell r="A58845" t="str">
            <v>102607</v>
          </cell>
          <cell r="H58845">
            <v>258.3</v>
          </cell>
          <cell r="U58845">
            <v>4.92</v>
          </cell>
        </row>
        <row r="58846">
          <cell r="A58846" t="str">
            <v>102607</v>
          </cell>
          <cell r="H58846">
            <v>738</v>
          </cell>
          <cell r="U58846">
            <v>4.92</v>
          </cell>
        </row>
        <row r="58847">
          <cell r="A58847" t="str">
            <v>102607</v>
          </cell>
          <cell r="H58847">
            <v>479.7</v>
          </cell>
          <cell r="U58847">
            <v>4.92</v>
          </cell>
        </row>
        <row r="58848">
          <cell r="A58848" t="str">
            <v>102607</v>
          </cell>
          <cell r="H58848">
            <v>123</v>
          </cell>
          <cell r="U58848">
            <v>4.92</v>
          </cell>
        </row>
        <row r="58849">
          <cell r="A58849" t="str">
            <v>A60646</v>
          </cell>
          <cell r="H58849">
            <v>3068.16</v>
          </cell>
          <cell r="U58849">
            <v>1</v>
          </cell>
        </row>
        <row r="58850">
          <cell r="A58850" t="str">
            <v>900067</v>
          </cell>
          <cell r="H58850">
            <v>437</v>
          </cell>
          <cell r="U58850">
            <v>1</v>
          </cell>
        </row>
        <row r="58851">
          <cell r="A58851" t="str">
            <v>900067</v>
          </cell>
          <cell r="H58851">
            <v>437</v>
          </cell>
          <cell r="U58851">
            <v>1</v>
          </cell>
        </row>
        <row r="58852">
          <cell r="A58852" t="str">
            <v>501647</v>
          </cell>
          <cell r="H58852">
            <v>10200</v>
          </cell>
          <cell r="U58852">
            <v>1</v>
          </cell>
        </row>
        <row r="58853">
          <cell r="A58853" t="str">
            <v>101942</v>
          </cell>
          <cell r="H58853">
            <v>8958.6</v>
          </cell>
          <cell r="U58853">
            <v>1</v>
          </cell>
        </row>
        <row r="58854">
          <cell r="A58854" t="str">
            <v>500824</v>
          </cell>
          <cell r="H58854">
            <v>7344</v>
          </cell>
          <cell r="U58854">
            <v>1</v>
          </cell>
        </row>
        <row r="58855">
          <cell r="A58855" t="str">
            <v>101942</v>
          </cell>
          <cell r="H58855">
            <v>4896</v>
          </cell>
          <cell r="U58855">
            <v>1</v>
          </cell>
        </row>
        <row r="58856">
          <cell r="A58856" t="str">
            <v>102488</v>
          </cell>
          <cell r="H58856">
            <v>1380</v>
          </cell>
          <cell r="U58856">
            <v>1</v>
          </cell>
        </row>
        <row r="58857">
          <cell r="A58857" t="str">
            <v>102488</v>
          </cell>
          <cell r="H58857">
            <v>8418</v>
          </cell>
          <cell r="U58857">
            <v>1</v>
          </cell>
        </row>
        <row r="58858">
          <cell r="A58858" t="str">
            <v>102488</v>
          </cell>
          <cell r="H58858">
            <v>316.25</v>
          </cell>
          <cell r="U58858">
            <v>1</v>
          </cell>
        </row>
        <row r="58859">
          <cell r="A58859" t="str">
            <v>102488</v>
          </cell>
          <cell r="H58859">
            <v>442.75</v>
          </cell>
          <cell r="U58859">
            <v>1</v>
          </cell>
        </row>
        <row r="58860">
          <cell r="A58860" t="str">
            <v>102488</v>
          </cell>
          <cell r="H58860">
            <v>203.6</v>
          </cell>
          <cell r="U58860">
            <v>1</v>
          </cell>
        </row>
        <row r="58861">
          <cell r="A58861" t="str">
            <v>102488</v>
          </cell>
          <cell r="H58861">
            <v>3054</v>
          </cell>
          <cell r="U58861">
            <v>1</v>
          </cell>
        </row>
        <row r="58862">
          <cell r="A58862" t="str">
            <v>102488</v>
          </cell>
          <cell r="H58862">
            <v>2208</v>
          </cell>
          <cell r="U58862">
            <v>1</v>
          </cell>
        </row>
        <row r="58863">
          <cell r="A58863" t="str">
            <v>102488</v>
          </cell>
          <cell r="H58863">
            <v>2760</v>
          </cell>
          <cell r="U58863">
            <v>1</v>
          </cell>
        </row>
        <row r="58864">
          <cell r="A58864" t="str">
            <v>102488</v>
          </cell>
          <cell r="H58864">
            <v>967</v>
          </cell>
          <cell r="U58864">
            <v>1</v>
          </cell>
        </row>
        <row r="58865">
          <cell r="A58865" t="str">
            <v>102488</v>
          </cell>
          <cell r="H58865">
            <v>3073.6</v>
          </cell>
          <cell r="U58865">
            <v>1</v>
          </cell>
        </row>
        <row r="58866">
          <cell r="A58866" t="str">
            <v>192053</v>
          </cell>
          <cell r="H58866">
            <v>3750</v>
          </cell>
          <cell r="U58866">
            <v>1</v>
          </cell>
        </row>
        <row r="58867">
          <cell r="A58867" t="str">
            <v>A60370</v>
          </cell>
          <cell r="H58867">
            <v>1920</v>
          </cell>
          <cell r="U58867">
            <v>1</v>
          </cell>
        </row>
        <row r="58868">
          <cell r="A58868" t="str">
            <v>A60370</v>
          </cell>
          <cell r="H58868">
            <v>65</v>
          </cell>
          <cell r="U58868">
            <v>1</v>
          </cell>
        </row>
        <row r="58869">
          <cell r="A58869" t="str">
            <v>101555</v>
          </cell>
          <cell r="H58869">
            <v>816</v>
          </cell>
          <cell r="U58869">
            <v>1</v>
          </cell>
        </row>
        <row r="58870">
          <cell r="A58870" t="str">
            <v>192144</v>
          </cell>
          <cell r="H58870">
            <v>2278</v>
          </cell>
          <cell r="U58870">
            <v>1</v>
          </cell>
        </row>
        <row r="58871">
          <cell r="A58871" t="str">
            <v>102539</v>
          </cell>
          <cell r="H58871">
            <v>7680</v>
          </cell>
          <cell r="U58871">
            <v>1</v>
          </cell>
        </row>
        <row r="58872">
          <cell r="A58872" t="str">
            <v>A63383</v>
          </cell>
          <cell r="H58872">
            <v>480</v>
          </cell>
          <cell r="U58872">
            <v>1</v>
          </cell>
        </row>
        <row r="58873">
          <cell r="A58873" t="str">
            <v>A63641</v>
          </cell>
          <cell r="H58873">
            <v>816</v>
          </cell>
          <cell r="U58873">
            <v>1</v>
          </cell>
        </row>
        <row r="58874">
          <cell r="A58874" t="str">
            <v>A63641</v>
          </cell>
          <cell r="H58874">
            <v>45.79</v>
          </cell>
          <cell r="U58874">
            <v>1</v>
          </cell>
        </row>
        <row r="58875">
          <cell r="A58875" t="str">
            <v>191432</v>
          </cell>
          <cell r="H58875">
            <v>4964</v>
          </cell>
          <cell r="U58875">
            <v>1</v>
          </cell>
        </row>
        <row r="58876">
          <cell r="A58876" t="str">
            <v>190204</v>
          </cell>
          <cell r="H58876">
            <v>600</v>
          </cell>
          <cell r="U58876">
            <v>1</v>
          </cell>
        </row>
        <row r="58877">
          <cell r="A58877" t="str">
            <v>191432</v>
          </cell>
          <cell r="H58877">
            <v>204</v>
          </cell>
          <cell r="U58877">
            <v>1</v>
          </cell>
        </row>
        <row r="58878">
          <cell r="A58878" t="str">
            <v>193838</v>
          </cell>
          <cell r="H58878">
            <v>170</v>
          </cell>
          <cell r="U58878">
            <v>1</v>
          </cell>
        </row>
        <row r="58879">
          <cell r="A58879" t="str">
            <v>190204</v>
          </cell>
          <cell r="H58879">
            <v>450</v>
          </cell>
          <cell r="U58879">
            <v>1</v>
          </cell>
        </row>
        <row r="58880">
          <cell r="A58880" t="str">
            <v>A63643</v>
          </cell>
          <cell r="H58880">
            <v>1440</v>
          </cell>
          <cell r="U58880">
            <v>1</v>
          </cell>
        </row>
        <row r="58881">
          <cell r="A58881" t="str">
            <v>A63643</v>
          </cell>
          <cell r="H58881">
            <v>53.79</v>
          </cell>
          <cell r="U58881">
            <v>1</v>
          </cell>
        </row>
        <row r="58882">
          <cell r="A58882" t="str">
            <v>192763</v>
          </cell>
          <cell r="H58882">
            <v>148</v>
          </cell>
          <cell r="U58882">
            <v>1</v>
          </cell>
        </row>
        <row r="58883">
          <cell r="A58883" t="str">
            <v>A60646</v>
          </cell>
          <cell r="H58883">
            <v>23011.200000000001</v>
          </cell>
          <cell r="U58883">
            <v>1</v>
          </cell>
        </row>
        <row r="58884">
          <cell r="A58884" t="str">
            <v>900333</v>
          </cell>
          <cell r="H58884">
            <v>1764</v>
          </cell>
          <cell r="U58884">
            <v>1</v>
          </cell>
        </row>
        <row r="58885">
          <cell r="A58885" t="str">
            <v>500949</v>
          </cell>
          <cell r="H58885">
            <v>3074.4</v>
          </cell>
          <cell r="U58885">
            <v>1</v>
          </cell>
        </row>
        <row r="58886">
          <cell r="A58886" t="str">
            <v>193828</v>
          </cell>
          <cell r="H58886">
            <v>1740</v>
          </cell>
          <cell r="U58886">
            <v>1</v>
          </cell>
        </row>
        <row r="58887">
          <cell r="A58887" t="str">
            <v>191906</v>
          </cell>
          <cell r="H58887">
            <v>6000</v>
          </cell>
          <cell r="U58887">
            <v>1</v>
          </cell>
        </row>
        <row r="58888">
          <cell r="A58888" t="str">
            <v>900333</v>
          </cell>
          <cell r="H58888">
            <v>4752</v>
          </cell>
          <cell r="U58888">
            <v>1</v>
          </cell>
        </row>
        <row r="58889">
          <cell r="A58889" t="str">
            <v>192745</v>
          </cell>
          <cell r="H58889">
            <v>3808</v>
          </cell>
          <cell r="U58889">
            <v>1</v>
          </cell>
        </row>
        <row r="58890">
          <cell r="A58890" t="str">
            <v>192745</v>
          </cell>
          <cell r="H58890">
            <v>4816</v>
          </cell>
          <cell r="U58890">
            <v>1</v>
          </cell>
        </row>
        <row r="58891">
          <cell r="A58891" t="str">
            <v>100074</v>
          </cell>
          <cell r="H58891">
            <v>3120</v>
          </cell>
          <cell r="U58891">
            <v>1</v>
          </cell>
        </row>
        <row r="58892">
          <cell r="A58892" t="str">
            <v>A63605</v>
          </cell>
          <cell r="H58892">
            <v>1034</v>
          </cell>
          <cell r="U58892">
            <v>1</v>
          </cell>
        </row>
        <row r="58893">
          <cell r="A58893" t="str">
            <v>A63605</v>
          </cell>
          <cell r="H58893">
            <v>2400</v>
          </cell>
          <cell r="U58893">
            <v>1</v>
          </cell>
        </row>
        <row r="58894">
          <cell r="A58894" t="str">
            <v>A63605</v>
          </cell>
          <cell r="H58894">
            <v>241.84</v>
          </cell>
          <cell r="U58894">
            <v>1</v>
          </cell>
        </row>
        <row r="58895">
          <cell r="A58895" t="str">
            <v>A63605</v>
          </cell>
          <cell r="H58895">
            <v>2360</v>
          </cell>
          <cell r="U58895">
            <v>1</v>
          </cell>
        </row>
        <row r="58896">
          <cell r="A58896" t="str">
            <v>101219</v>
          </cell>
          <cell r="H58896">
            <v>7272</v>
          </cell>
          <cell r="U58896">
            <v>1</v>
          </cell>
        </row>
        <row r="58897">
          <cell r="A58897" t="str">
            <v>194064</v>
          </cell>
          <cell r="H58897">
            <v>1458.77</v>
          </cell>
          <cell r="U58897">
            <v>1</v>
          </cell>
        </row>
        <row r="58898">
          <cell r="A58898" t="str">
            <v>194485</v>
          </cell>
          <cell r="H58898">
            <v>1458.77</v>
          </cell>
          <cell r="U58898">
            <v>1</v>
          </cell>
        </row>
        <row r="58899">
          <cell r="A58899" t="str">
            <v>194493</v>
          </cell>
          <cell r="H58899">
            <v>531.09</v>
          </cell>
          <cell r="U58899">
            <v>1</v>
          </cell>
        </row>
        <row r="58900">
          <cell r="A58900" t="str">
            <v>194063</v>
          </cell>
          <cell r="H58900">
            <v>2254.88</v>
          </cell>
          <cell r="U58900">
            <v>1</v>
          </cell>
        </row>
        <row r="58901">
          <cell r="A58901" t="str">
            <v>194494</v>
          </cell>
          <cell r="H58901">
            <v>1061.1199999999999</v>
          </cell>
          <cell r="U58901">
            <v>1</v>
          </cell>
        </row>
        <row r="58902">
          <cell r="A58902" t="str">
            <v>192543</v>
          </cell>
          <cell r="H58902">
            <v>5267.5</v>
          </cell>
          <cell r="U58902">
            <v>1</v>
          </cell>
        </row>
        <row r="58903">
          <cell r="A58903" t="str">
            <v>A61349</v>
          </cell>
          <cell r="H58903">
            <v>250</v>
          </cell>
          <cell r="U58903">
            <v>1</v>
          </cell>
        </row>
        <row r="58904">
          <cell r="A58904" t="str">
            <v>A61083</v>
          </cell>
          <cell r="H58904">
            <v>6336</v>
          </cell>
          <cell r="U58904">
            <v>1</v>
          </cell>
        </row>
        <row r="58905">
          <cell r="A58905" t="str">
            <v>A61083</v>
          </cell>
          <cell r="H58905">
            <v>2304</v>
          </cell>
          <cell r="U58905">
            <v>1</v>
          </cell>
        </row>
        <row r="58906">
          <cell r="A58906" t="str">
            <v>102144</v>
          </cell>
          <cell r="H58906">
            <v>528</v>
          </cell>
          <cell r="U58906">
            <v>1</v>
          </cell>
        </row>
        <row r="58907">
          <cell r="A58907" t="str">
            <v>A62334</v>
          </cell>
          <cell r="H58907">
            <v>2040</v>
          </cell>
          <cell r="U58907">
            <v>1</v>
          </cell>
        </row>
        <row r="58908">
          <cell r="A58908" t="str">
            <v>A62334</v>
          </cell>
          <cell r="H58908">
            <v>2720</v>
          </cell>
          <cell r="U58908">
            <v>1</v>
          </cell>
        </row>
        <row r="58909">
          <cell r="A58909" t="str">
            <v>A62334</v>
          </cell>
          <cell r="H58909">
            <v>90.14</v>
          </cell>
          <cell r="U58909">
            <v>1</v>
          </cell>
        </row>
        <row r="58910">
          <cell r="A58910" t="str">
            <v>A62334</v>
          </cell>
          <cell r="H58910">
            <v>2431</v>
          </cell>
          <cell r="U58910">
            <v>1</v>
          </cell>
        </row>
        <row r="58911">
          <cell r="A58911" t="str">
            <v>101221</v>
          </cell>
          <cell r="H58911">
            <v>4176</v>
          </cell>
          <cell r="U58911">
            <v>1</v>
          </cell>
        </row>
        <row r="58912">
          <cell r="A58912" t="str">
            <v>191877</v>
          </cell>
          <cell r="H58912">
            <v>3500</v>
          </cell>
          <cell r="U58912">
            <v>1</v>
          </cell>
        </row>
        <row r="58913">
          <cell r="A58913" t="str">
            <v>191877</v>
          </cell>
          <cell r="H58913">
            <v>2500</v>
          </cell>
          <cell r="U58913">
            <v>1</v>
          </cell>
        </row>
        <row r="58914">
          <cell r="A58914" t="str">
            <v>191877</v>
          </cell>
          <cell r="H58914">
            <v>10000</v>
          </cell>
          <cell r="U58914">
            <v>1</v>
          </cell>
        </row>
        <row r="58915">
          <cell r="A58915" t="str">
            <v>191877</v>
          </cell>
          <cell r="H58915">
            <v>1500</v>
          </cell>
          <cell r="U58915">
            <v>1</v>
          </cell>
        </row>
        <row r="58916">
          <cell r="A58916" t="str">
            <v>191877</v>
          </cell>
          <cell r="H58916">
            <v>4500</v>
          </cell>
          <cell r="U58916">
            <v>1</v>
          </cell>
        </row>
        <row r="58917">
          <cell r="A58917" t="str">
            <v>191877</v>
          </cell>
          <cell r="H58917">
            <v>1500</v>
          </cell>
          <cell r="U58917">
            <v>1</v>
          </cell>
        </row>
        <row r="58918">
          <cell r="A58918" t="str">
            <v>191877</v>
          </cell>
          <cell r="H58918">
            <v>500</v>
          </cell>
          <cell r="U58918">
            <v>1</v>
          </cell>
        </row>
        <row r="58919">
          <cell r="A58919" t="str">
            <v>100369</v>
          </cell>
          <cell r="H58919">
            <v>16682.400000000001</v>
          </cell>
          <cell r="U58919">
            <v>1</v>
          </cell>
        </row>
        <row r="58920">
          <cell r="A58920" t="str">
            <v>A61353</v>
          </cell>
          <cell r="H58920">
            <v>88.75</v>
          </cell>
          <cell r="U58920">
            <v>1</v>
          </cell>
        </row>
        <row r="58921">
          <cell r="A58921" t="str">
            <v>A61353</v>
          </cell>
          <cell r="H58921">
            <v>4740</v>
          </cell>
          <cell r="U58921">
            <v>1</v>
          </cell>
        </row>
        <row r="58922">
          <cell r="A58922" t="str">
            <v>190417</v>
          </cell>
          <cell r="H58922">
            <v>71.239999999999995</v>
          </cell>
          <cell r="U58922">
            <v>1</v>
          </cell>
        </row>
        <row r="58923">
          <cell r="A58923" t="str">
            <v>A12444</v>
          </cell>
          <cell r="H58923">
            <v>1423.7</v>
          </cell>
          <cell r="U58923">
            <v>1</v>
          </cell>
        </row>
        <row r="58924">
          <cell r="A58924" t="str">
            <v>102192</v>
          </cell>
          <cell r="H58924">
            <v>4620</v>
          </cell>
          <cell r="U58924">
            <v>1</v>
          </cell>
        </row>
        <row r="58925">
          <cell r="A58925" t="str">
            <v>191650</v>
          </cell>
          <cell r="H58925">
            <v>240</v>
          </cell>
          <cell r="U58925">
            <v>1</v>
          </cell>
        </row>
        <row r="58926">
          <cell r="A58926" t="str">
            <v>191650</v>
          </cell>
          <cell r="H58926">
            <v>1280</v>
          </cell>
          <cell r="U58926">
            <v>1</v>
          </cell>
        </row>
        <row r="58927">
          <cell r="A58927" t="str">
            <v>191650</v>
          </cell>
          <cell r="H58927">
            <v>2844</v>
          </cell>
          <cell r="U58927">
            <v>1</v>
          </cell>
        </row>
        <row r="58928">
          <cell r="A58928" t="str">
            <v>191650</v>
          </cell>
          <cell r="H58928">
            <v>30</v>
          </cell>
          <cell r="U58928">
            <v>1</v>
          </cell>
        </row>
        <row r="58929">
          <cell r="A58929" t="str">
            <v>191650</v>
          </cell>
          <cell r="H58929">
            <v>6339.3</v>
          </cell>
          <cell r="U58929">
            <v>1</v>
          </cell>
        </row>
        <row r="58930">
          <cell r="A58930" t="str">
            <v>191650</v>
          </cell>
          <cell r="H58930">
            <v>7786.24</v>
          </cell>
          <cell r="U58930">
            <v>1</v>
          </cell>
        </row>
        <row r="58931">
          <cell r="A58931" t="str">
            <v>191650</v>
          </cell>
          <cell r="H58931">
            <v>21000</v>
          </cell>
          <cell r="U58931">
            <v>1</v>
          </cell>
        </row>
        <row r="58932">
          <cell r="A58932" t="str">
            <v>102140</v>
          </cell>
          <cell r="H58932">
            <v>5544</v>
          </cell>
          <cell r="U58932">
            <v>1</v>
          </cell>
        </row>
        <row r="58933">
          <cell r="A58933" t="str">
            <v>102140</v>
          </cell>
          <cell r="H58933">
            <v>850</v>
          </cell>
          <cell r="U58933">
            <v>1</v>
          </cell>
        </row>
        <row r="58934">
          <cell r="A58934" t="str">
            <v>102140</v>
          </cell>
          <cell r="H58934">
            <v>576</v>
          </cell>
          <cell r="U58934">
            <v>1</v>
          </cell>
        </row>
        <row r="58935">
          <cell r="A58935" t="str">
            <v>191879</v>
          </cell>
          <cell r="H58935">
            <v>22790</v>
          </cell>
          <cell r="U58935">
            <v>1</v>
          </cell>
        </row>
        <row r="58936">
          <cell r="A58936" t="str">
            <v>102605</v>
          </cell>
          <cell r="H58936">
            <v>5040</v>
          </cell>
          <cell r="U58936">
            <v>1</v>
          </cell>
        </row>
        <row r="58937">
          <cell r="A58937" t="str">
            <v>102451</v>
          </cell>
          <cell r="H58937">
            <v>3835</v>
          </cell>
          <cell r="U58937">
            <v>1</v>
          </cell>
        </row>
        <row r="58938">
          <cell r="A58938" t="str">
            <v>102451</v>
          </cell>
          <cell r="H58938">
            <v>428.55</v>
          </cell>
          <cell r="U58938">
            <v>1</v>
          </cell>
        </row>
        <row r="58939">
          <cell r="A58939" t="str">
            <v>101217</v>
          </cell>
          <cell r="H58939">
            <v>5328</v>
          </cell>
          <cell r="U58939">
            <v>1</v>
          </cell>
        </row>
        <row r="58940">
          <cell r="A58940" t="str">
            <v>102068</v>
          </cell>
          <cell r="H58940">
            <v>240</v>
          </cell>
          <cell r="U58940">
            <v>1</v>
          </cell>
        </row>
        <row r="58941">
          <cell r="A58941" t="str">
            <v>194211</v>
          </cell>
          <cell r="H58941">
            <v>19200</v>
          </cell>
          <cell r="U58941">
            <v>1</v>
          </cell>
        </row>
        <row r="58942">
          <cell r="A58942" t="str">
            <v>A62637</v>
          </cell>
          <cell r="H58942">
            <v>94.75</v>
          </cell>
          <cell r="U58942">
            <v>1</v>
          </cell>
        </row>
        <row r="58943">
          <cell r="A58943" t="str">
            <v>A62637</v>
          </cell>
          <cell r="H58943">
            <v>3300</v>
          </cell>
          <cell r="U58943">
            <v>1</v>
          </cell>
        </row>
        <row r="58944">
          <cell r="A58944" t="str">
            <v>191127</v>
          </cell>
          <cell r="H58944">
            <v>7670.4</v>
          </cell>
          <cell r="U58944">
            <v>1</v>
          </cell>
        </row>
        <row r="58945">
          <cell r="A58945" t="str">
            <v>190061</v>
          </cell>
          <cell r="H58945">
            <v>6711.6</v>
          </cell>
          <cell r="U58945">
            <v>1</v>
          </cell>
        </row>
        <row r="58946">
          <cell r="A58946" t="str">
            <v>191127</v>
          </cell>
          <cell r="H58946">
            <v>11505.6</v>
          </cell>
          <cell r="U58946">
            <v>1</v>
          </cell>
        </row>
        <row r="58947">
          <cell r="A58947" t="str">
            <v>190419</v>
          </cell>
          <cell r="H58947">
            <v>1144</v>
          </cell>
          <cell r="U58947">
            <v>1</v>
          </cell>
        </row>
        <row r="58948">
          <cell r="A58948" t="str">
            <v>190419</v>
          </cell>
          <cell r="H58948">
            <v>1554</v>
          </cell>
          <cell r="U58948">
            <v>1</v>
          </cell>
        </row>
        <row r="58949">
          <cell r="A58949" t="str">
            <v>191650</v>
          </cell>
          <cell r="H58949">
            <v>960</v>
          </cell>
          <cell r="U58949">
            <v>1</v>
          </cell>
        </row>
        <row r="58950">
          <cell r="A58950" t="str">
            <v>191650</v>
          </cell>
          <cell r="H58950">
            <v>72</v>
          </cell>
          <cell r="U58950">
            <v>1</v>
          </cell>
        </row>
        <row r="58951">
          <cell r="A58951" t="str">
            <v>191650</v>
          </cell>
          <cell r="H58951">
            <v>3705</v>
          </cell>
          <cell r="U58951">
            <v>1</v>
          </cell>
        </row>
        <row r="58952">
          <cell r="A58952" t="str">
            <v>191650</v>
          </cell>
          <cell r="H58952">
            <v>288.14999999999998</v>
          </cell>
          <cell r="U58952">
            <v>1</v>
          </cell>
        </row>
        <row r="58953">
          <cell r="A58953" t="str">
            <v>191650</v>
          </cell>
          <cell r="H58953">
            <v>476</v>
          </cell>
          <cell r="U58953">
            <v>1</v>
          </cell>
        </row>
        <row r="58954">
          <cell r="A58954" t="str">
            <v>191073</v>
          </cell>
          <cell r="H58954">
            <v>14400</v>
          </cell>
          <cell r="U58954">
            <v>1</v>
          </cell>
        </row>
        <row r="58955">
          <cell r="A58955" t="str">
            <v>190428</v>
          </cell>
          <cell r="H58955">
            <v>1870</v>
          </cell>
          <cell r="U58955">
            <v>1</v>
          </cell>
        </row>
        <row r="58956">
          <cell r="A58956" t="str">
            <v>190428</v>
          </cell>
          <cell r="H58956">
            <v>122</v>
          </cell>
          <cell r="U58956">
            <v>1</v>
          </cell>
        </row>
        <row r="58957">
          <cell r="A58957" t="str">
            <v>190428</v>
          </cell>
          <cell r="H58957">
            <v>450</v>
          </cell>
          <cell r="U58957">
            <v>1</v>
          </cell>
        </row>
        <row r="58958">
          <cell r="A58958" t="str">
            <v>190428</v>
          </cell>
          <cell r="H58958">
            <v>988.9</v>
          </cell>
          <cell r="U58958">
            <v>1</v>
          </cell>
        </row>
        <row r="58959">
          <cell r="A58959" t="str">
            <v>190428</v>
          </cell>
          <cell r="H58959">
            <v>2336.5</v>
          </cell>
          <cell r="U58959">
            <v>1</v>
          </cell>
        </row>
        <row r="58960">
          <cell r="A58960" t="str">
            <v>190428</v>
          </cell>
          <cell r="H58960">
            <v>2740</v>
          </cell>
          <cell r="U58960">
            <v>1</v>
          </cell>
        </row>
        <row r="58961">
          <cell r="A58961" t="str">
            <v>900271</v>
          </cell>
          <cell r="H58961">
            <v>1425.6</v>
          </cell>
          <cell r="U58961">
            <v>1</v>
          </cell>
        </row>
        <row r="58962">
          <cell r="A58962" t="str">
            <v>900271</v>
          </cell>
          <cell r="H58962">
            <v>1425.6</v>
          </cell>
          <cell r="U58962">
            <v>1</v>
          </cell>
        </row>
        <row r="58963">
          <cell r="A58963" t="str">
            <v>900271</v>
          </cell>
          <cell r="H58963">
            <v>9028.7999999999993</v>
          </cell>
          <cell r="U58963">
            <v>1</v>
          </cell>
        </row>
        <row r="58964">
          <cell r="A58964" t="str">
            <v>900271</v>
          </cell>
          <cell r="H58964">
            <v>9979.2000000000007</v>
          </cell>
          <cell r="U58964">
            <v>1</v>
          </cell>
        </row>
        <row r="58965">
          <cell r="A58965" t="str">
            <v>100175</v>
          </cell>
          <cell r="H58965">
            <v>14773.2</v>
          </cell>
          <cell r="U58965">
            <v>1</v>
          </cell>
        </row>
        <row r="58966">
          <cell r="A58966" t="str">
            <v>191645</v>
          </cell>
          <cell r="H58966">
            <v>32.1</v>
          </cell>
          <cell r="U58966">
            <v>1</v>
          </cell>
        </row>
        <row r="58967">
          <cell r="A58967" t="str">
            <v>191645</v>
          </cell>
          <cell r="H58967">
            <v>17735.259999999998</v>
          </cell>
          <cell r="U58967">
            <v>1</v>
          </cell>
        </row>
        <row r="58968">
          <cell r="A58968" t="str">
            <v>191645</v>
          </cell>
          <cell r="H58968">
            <v>35.47</v>
          </cell>
          <cell r="U58968">
            <v>1</v>
          </cell>
        </row>
        <row r="58969">
          <cell r="A58969" t="str">
            <v>191645</v>
          </cell>
          <cell r="H58969">
            <v>23026.799999999999</v>
          </cell>
          <cell r="U58969">
            <v>1</v>
          </cell>
        </row>
        <row r="58970">
          <cell r="A58970" t="str">
            <v>500928</v>
          </cell>
          <cell r="H58970">
            <v>2988</v>
          </cell>
          <cell r="U58970">
            <v>1</v>
          </cell>
        </row>
        <row r="58971">
          <cell r="A58971" t="str">
            <v>101555</v>
          </cell>
          <cell r="H58971">
            <v>11322</v>
          </cell>
          <cell r="U58971">
            <v>1</v>
          </cell>
        </row>
        <row r="58972">
          <cell r="A58972" t="str">
            <v>193039</v>
          </cell>
          <cell r="H58972">
            <v>1596.47</v>
          </cell>
          <cell r="U58972">
            <v>1</v>
          </cell>
        </row>
        <row r="58973">
          <cell r="A58973" t="str">
            <v>193039</v>
          </cell>
          <cell r="H58973">
            <v>12152</v>
          </cell>
          <cell r="U58973">
            <v>1</v>
          </cell>
        </row>
        <row r="58974">
          <cell r="A58974" t="str">
            <v>100925</v>
          </cell>
          <cell r="H58974">
            <v>1437.81</v>
          </cell>
          <cell r="U58974">
            <v>1</v>
          </cell>
        </row>
        <row r="58975">
          <cell r="A58975" t="str">
            <v>100925</v>
          </cell>
          <cell r="H58975">
            <v>12950.2</v>
          </cell>
          <cell r="U58975">
            <v>1</v>
          </cell>
        </row>
        <row r="58976">
          <cell r="A58976" t="str">
            <v>193734</v>
          </cell>
          <cell r="H58976">
            <v>2760</v>
          </cell>
          <cell r="U58976">
            <v>1</v>
          </cell>
        </row>
        <row r="58977">
          <cell r="A58977" t="str">
            <v>193558</v>
          </cell>
          <cell r="H58977">
            <v>3655</v>
          </cell>
          <cell r="U58977">
            <v>1</v>
          </cell>
        </row>
        <row r="58978">
          <cell r="A58978" t="str">
            <v>193403</v>
          </cell>
          <cell r="H58978">
            <v>1505</v>
          </cell>
          <cell r="U58978">
            <v>1</v>
          </cell>
        </row>
        <row r="58979">
          <cell r="A58979" t="str">
            <v>191769</v>
          </cell>
          <cell r="H58979">
            <v>1182.5</v>
          </cell>
          <cell r="U58979">
            <v>1</v>
          </cell>
        </row>
        <row r="58980">
          <cell r="A58980" t="str">
            <v>193402</v>
          </cell>
          <cell r="H58980">
            <v>11502.5</v>
          </cell>
          <cell r="U58980">
            <v>1</v>
          </cell>
        </row>
        <row r="58981">
          <cell r="A58981" t="str">
            <v>190360</v>
          </cell>
          <cell r="H58981">
            <v>15000</v>
          </cell>
          <cell r="U58981">
            <v>1</v>
          </cell>
        </row>
        <row r="58982">
          <cell r="A58982" t="str">
            <v>190360</v>
          </cell>
          <cell r="H58982">
            <v>135.49</v>
          </cell>
          <cell r="U58982">
            <v>1</v>
          </cell>
        </row>
        <row r="58983">
          <cell r="A58983" t="str">
            <v>191549</v>
          </cell>
          <cell r="H58983">
            <v>5760</v>
          </cell>
          <cell r="U58983">
            <v>1</v>
          </cell>
        </row>
        <row r="58984">
          <cell r="A58984" t="str">
            <v>191549</v>
          </cell>
          <cell r="H58984">
            <v>125</v>
          </cell>
          <cell r="U58984">
            <v>1</v>
          </cell>
        </row>
        <row r="58985">
          <cell r="A58985" t="str">
            <v>A61220</v>
          </cell>
          <cell r="H58985">
            <v>5280</v>
          </cell>
          <cell r="U58985">
            <v>1</v>
          </cell>
        </row>
        <row r="58986">
          <cell r="A58986" t="str">
            <v>100196</v>
          </cell>
          <cell r="H58986">
            <v>1200</v>
          </cell>
          <cell r="U58986">
            <v>1</v>
          </cell>
        </row>
        <row r="58987">
          <cell r="A58987" t="str">
            <v>A60646</v>
          </cell>
          <cell r="H58987">
            <v>1150.56</v>
          </cell>
          <cell r="U58987">
            <v>1</v>
          </cell>
        </row>
        <row r="58988">
          <cell r="A58988" t="str">
            <v>A60646</v>
          </cell>
          <cell r="H58988">
            <v>5752.8</v>
          </cell>
          <cell r="U58988">
            <v>1</v>
          </cell>
        </row>
        <row r="58989">
          <cell r="A58989" t="str">
            <v>A60646</v>
          </cell>
          <cell r="H58989">
            <v>1150.56</v>
          </cell>
          <cell r="U58989">
            <v>1</v>
          </cell>
        </row>
        <row r="58990">
          <cell r="A58990" t="str">
            <v>502943</v>
          </cell>
          <cell r="H58990">
            <v>1584</v>
          </cell>
          <cell r="U58990">
            <v>1</v>
          </cell>
        </row>
        <row r="58991">
          <cell r="A58991" t="str">
            <v>502943</v>
          </cell>
          <cell r="H58991">
            <v>144</v>
          </cell>
          <cell r="U58991">
            <v>1</v>
          </cell>
        </row>
        <row r="58992">
          <cell r="A58992" t="str">
            <v>A60646</v>
          </cell>
          <cell r="H58992">
            <v>383.52</v>
          </cell>
          <cell r="U58992">
            <v>1</v>
          </cell>
        </row>
        <row r="58993">
          <cell r="A58993" t="str">
            <v>501673</v>
          </cell>
          <cell r="H58993">
            <v>16921.8</v>
          </cell>
          <cell r="U58993">
            <v>1</v>
          </cell>
        </row>
        <row r="58994">
          <cell r="A58994" t="str">
            <v>A59655</v>
          </cell>
          <cell r="H58994">
            <v>3180</v>
          </cell>
          <cell r="U58994">
            <v>1</v>
          </cell>
        </row>
        <row r="58995">
          <cell r="A58995" t="str">
            <v>101334</v>
          </cell>
          <cell r="H58995">
            <v>144.75</v>
          </cell>
          <cell r="U58995">
            <v>1</v>
          </cell>
        </row>
        <row r="58996">
          <cell r="A58996" t="str">
            <v>101334</v>
          </cell>
          <cell r="H58996">
            <v>7440</v>
          </cell>
          <cell r="U58996">
            <v>1</v>
          </cell>
        </row>
        <row r="58997">
          <cell r="A58997" t="str">
            <v>100212</v>
          </cell>
          <cell r="H58997">
            <v>4471.68</v>
          </cell>
          <cell r="U58997">
            <v>1</v>
          </cell>
        </row>
        <row r="58998">
          <cell r="A58998" t="str">
            <v>191489</v>
          </cell>
          <cell r="H58998">
            <v>4464</v>
          </cell>
          <cell r="U58998">
            <v>1</v>
          </cell>
        </row>
        <row r="58999">
          <cell r="A58999" t="str">
            <v>A59468</v>
          </cell>
          <cell r="H58999">
            <v>4610.88</v>
          </cell>
          <cell r="U58999">
            <v>1</v>
          </cell>
        </row>
        <row r="59000">
          <cell r="A59000" t="str">
            <v>194085</v>
          </cell>
          <cell r="H59000">
            <v>4476.4799999999996</v>
          </cell>
          <cell r="U59000">
            <v>1</v>
          </cell>
        </row>
        <row r="59001">
          <cell r="A59001" t="str">
            <v>A63660</v>
          </cell>
          <cell r="H59001">
            <v>517</v>
          </cell>
          <cell r="U59001">
            <v>1</v>
          </cell>
        </row>
        <row r="59002">
          <cell r="A59002" t="str">
            <v>A63660</v>
          </cell>
          <cell r="H59002">
            <v>2592</v>
          </cell>
          <cell r="U59002">
            <v>1</v>
          </cell>
        </row>
        <row r="59003">
          <cell r="A59003" t="str">
            <v>A63662</v>
          </cell>
          <cell r="H59003">
            <v>517</v>
          </cell>
          <cell r="U59003">
            <v>1</v>
          </cell>
        </row>
        <row r="59004">
          <cell r="A59004" t="str">
            <v>A63662</v>
          </cell>
          <cell r="H59004">
            <v>2592</v>
          </cell>
          <cell r="U59004">
            <v>1</v>
          </cell>
        </row>
        <row r="59005">
          <cell r="A59005" t="str">
            <v>100862</v>
          </cell>
          <cell r="H59005">
            <v>2208</v>
          </cell>
          <cell r="U59005">
            <v>1</v>
          </cell>
        </row>
        <row r="59006">
          <cell r="A59006" t="str">
            <v>100900</v>
          </cell>
          <cell r="H59006">
            <v>720</v>
          </cell>
          <cell r="U59006">
            <v>1</v>
          </cell>
        </row>
        <row r="59007">
          <cell r="A59007" t="str">
            <v>A63666</v>
          </cell>
          <cell r="H59007">
            <v>517</v>
          </cell>
          <cell r="U59007">
            <v>1</v>
          </cell>
        </row>
        <row r="59008">
          <cell r="A59008" t="str">
            <v>A63666</v>
          </cell>
          <cell r="H59008">
            <v>196.25</v>
          </cell>
          <cell r="U59008">
            <v>1</v>
          </cell>
        </row>
        <row r="59009">
          <cell r="A59009" t="str">
            <v>A63666</v>
          </cell>
          <cell r="H59009">
            <v>3540</v>
          </cell>
          <cell r="U59009">
            <v>1</v>
          </cell>
        </row>
        <row r="59010">
          <cell r="A59010" t="str">
            <v>192996</v>
          </cell>
          <cell r="H59010">
            <v>8815</v>
          </cell>
          <cell r="U59010">
            <v>1</v>
          </cell>
        </row>
        <row r="59011">
          <cell r="A59011" t="str">
            <v>190588</v>
          </cell>
          <cell r="H59011">
            <v>1505</v>
          </cell>
          <cell r="U59011">
            <v>1</v>
          </cell>
        </row>
        <row r="59012">
          <cell r="A59012" t="str">
            <v>191769</v>
          </cell>
          <cell r="H59012">
            <v>1505</v>
          </cell>
          <cell r="U59012">
            <v>1</v>
          </cell>
        </row>
        <row r="59013">
          <cell r="A59013" t="str">
            <v>192900</v>
          </cell>
          <cell r="H59013">
            <v>5267.5</v>
          </cell>
          <cell r="U59013">
            <v>1</v>
          </cell>
        </row>
        <row r="59014">
          <cell r="A59014" t="str">
            <v>191583</v>
          </cell>
          <cell r="H59014">
            <v>798</v>
          </cell>
          <cell r="U59014">
            <v>1</v>
          </cell>
        </row>
        <row r="59015">
          <cell r="A59015" t="str">
            <v>502849</v>
          </cell>
          <cell r="H59015">
            <v>748</v>
          </cell>
          <cell r="U59015">
            <v>1</v>
          </cell>
        </row>
        <row r="59016">
          <cell r="A59016" t="str">
            <v>502849</v>
          </cell>
          <cell r="H59016">
            <v>6960</v>
          </cell>
          <cell r="U59016">
            <v>1</v>
          </cell>
        </row>
        <row r="59017">
          <cell r="A59017" t="str">
            <v>190269</v>
          </cell>
          <cell r="H59017">
            <v>2431</v>
          </cell>
          <cell r="U59017">
            <v>1</v>
          </cell>
        </row>
        <row r="59018">
          <cell r="A59018" t="str">
            <v>190269</v>
          </cell>
          <cell r="H59018">
            <v>306</v>
          </cell>
          <cell r="U59018">
            <v>1</v>
          </cell>
        </row>
        <row r="59019">
          <cell r="A59019" t="str">
            <v>190269</v>
          </cell>
          <cell r="H59019">
            <v>2717</v>
          </cell>
          <cell r="U59019">
            <v>1</v>
          </cell>
        </row>
        <row r="59020">
          <cell r="A59020" t="str">
            <v>190269</v>
          </cell>
          <cell r="H59020">
            <v>918</v>
          </cell>
          <cell r="U59020">
            <v>1</v>
          </cell>
        </row>
        <row r="59021">
          <cell r="A59021" t="str">
            <v>192236</v>
          </cell>
          <cell r="H59021">
            <v>5668</v>
          </cell>
          <cell r="U59021">
            <v>1</v>
          </cell>
        </row>
        <row r="59022">
          <cell r="A59022" t="str">
            <v>500144</v>
          </cell>
          <cell r="H59022">
            <v>3402</v>
          </cell>
          <cell r="U59022">
            <v>1</v>
          </cell>
        </row>
        <row r="59023">
          <cell r="A59023" t="str">
            <v>190058</v>
          </cell>
          <cell r="H59023">
            <v>12784</v>
          </cell>
          <cell r="U59023">
            <v>1</v>
          </cell>
        </row>
        <row r="59024">
          <cell r="A59024" t="str">
            <v>190059</v>
          </cell>
          <cell r="H59024">
            <v>31960</v>
          </cell>
          <cell r="U59024">
            <v>1</v>
          </cell>
        </row>
        <row r="59025">
          <cell r="A59025" t="str">
            <v>A01957</v>
          </cell>
          <cell r="H59025">
            <v>5289</v>
          </cell>
          <cell r="U59025">
            <v>1</v>
          </cell>
        </row>
        <row r="59026">
          <cell r="A59026" t="str">
            <v>A58721</v>
          </cell>
          <cell r="H59026">
            <v>1677</v>
          </cell>
          <cell r="U59026">
            <v>1</v>
          </cell>
        </row>
        <row r="59027">
          <cell r="A59027" t="str">
            <v>A60646</v>
          </cell>
          <cell r="H59027">
            <v>5752.8</v>
          </cell>
          <cell r="U59027">
            <v>1</v>
          </cell>
        </row>
        <row r="59028">
          <cell r="A59028" t="str">
            <v>193713</v>
          </cell>
          <cell r="H59028">
            <v>143.75</v>
          </cell>
          <cell r="U59028">
            <v>1</v>
          </cell>
        </row>
        <row r="59029">
          <cell r="A59029" t="str">
            <v>193713</v>
          </cell>
          <cell r="H59029">
            <v>3900</v>
          </cell>
          <cell r="U59029">
            <v>1</v>
          </cell>
        </row>
        <row r="59030">
          <cell r="A59030" t="str">
            <v>A60646</v>
          </cell>
          <cell r="H59030">
            <v>3835.2</v>
          </cell>
          <cell r="U59030">
            <v>1</v>
          </cell>
        </row>
        <row r="59031">
          <cell r="A59031" t="str">
            <v>A60646</v>
          </cell>
          <cell r="H59031">
            <v>797.24</v>
          </cell>
          <cell r="U59031">
            <v>1</v>
          </cell>
        </row>
        <row r="59032">
          <cell r="A59032" t="str">
            <v>192809</v>
          </cell>
          <cell r="H59032">
            <v>125</v>
          </cell>
          <cell r="U59032">
            <v>1</v>
          </cell>
        </row>
        <row r="59033">
          <cell r="A59033" t="str">
            <v>192809</v>
          </cell>
          <cell r="H59033">
            <v>3168</v>
          </cell>
          <cell r="U59033">
            <v>1</v>
          </cell>
        </row>
        <row r="59034">
          <cell r="A59034" t="str">
            <v>191310</v>
          </cell>
          <cell r="H59034">
            <v>226.5</v>
          </cell>
          <cell r="U59034">
            <v>1</v>
          </cell>
        </row>
        <row r="59035">
          <cell r="A59035" t="str">
            <v>191310</v>
          </cell>
          <cell r="H59035">
            <v>5952</v>
          </cell>
          <cell r="U59035">
            <v>1</v>
          </cell>
        </row>
        <row r="59036">
          <cell r="A59036" t="str">
            <v>A01957</v>
          </cell>
          <cell r="H59036">
            <v>2100</v>
          </cell>
          <cell r="U59036">
            <v>1</v>
          </cell>
        </row>
        <row r="59037">
          <cell r="A59037" t="str">
            <v>191751</v>
          </cell>
          <cell r="H59037">
            <v>4992</v>
          </cell>
          <cell r="U59037">
            <v>1</v>
          </cell>
        </row>
        <row r="59038">
          <cell r="A59038" t="str">
            <v>191751</v>
          </cell>
          <cell r="H59038">
            <v>125</v>
          </cell>
          <cell r="U59038">
            <v>1</v>
          </cell>
        </row>
        <row r="59039">
          <cell r="A59039" t="str">
            <v>500917</v>
          </cell>
          <cell r="H59039">
            <v>9204</v>
          </cell>
          <cell r="U59039">
            <v>1</v>
          </cell>
        </row>
        <row r="59040">
          <cell r="A59040" t="str">
            <v>A63092</v>
          </cell>
          <cell r="H59040">
            <v>576</v>
          </cell>
          <cell r="U59040">
            <v>1</v>
          </cell>
        </row>
        <row r="59041">
          <cell r="A59041" t="str">
            <v>A63092</v>
          </cell>
          <cell r="H59041">
            <v>960</v>
          </cell>
          <cell r="U59041">
            <v>1</v>
          </cell>
        </row>
        <row r="59042">
          <cell r="A59042" t="str">
            <v>A63092</v>
          </cell>
          <cell r="H59042">
            <v>2880</v>
          </cell>
          <cell r="U59042">
            <v>1</v>
          </cell>
        </row>
        <row r="59043">
          <cell r="A59043" t="str">
            <v>A63092</v>
          </cell>
          <cell r="H59043">
            <v>4800</v>
          </cell>
          <cell r="U59043">
            <v>1</v>
          </cell>
        </row>
        <row r="59044">
          <cell r="A59044" t="str">
            <v>A63243</v>
          </cell>
          <cell r="H59044">
            <v>1040</v>
          </cell>
          <cell r="U59044">
            <v>1</v>
          </cell>
        </row>
        <row r="59045">
          <cell r="A59045" t="str">
            <v>502694</v>
          </cell>
          <cell r="H59045">
            <v>606</v>
          </cell>
          <cell r="U59045">
            <v>1</v>
          </cell>
        </row>
        <row r="59046">
          <cell r="A59046" t="str">
            <v>A61083</v>
          </cell>
          <cell r="H59046">
            <v>2304</v>
          </cell>
          <cell r="U59046">
            <v>1</v>
          </cell>
        </row>
        <row r="59047">
          <cell r="A59047" t="str">
            <v>A61959</v>
          </cell>
          <cell r="H59047">
            <v>3440</v>
          </cell>
          <cell r="U59047">
            <v>1</v>
          </cell>
        </row>
        <row r="59048">
          <cell r="A59048" t="str">
            <v>190588</v>
          </cell>
          <cell r="H59048">
            <v>1397.5</v>
          </cell>
          <cell r="U59048">
            <v>1</v>
          </cell>
        </row>
        <row r="59049">
          <cell r="A59049" t="str">
            <v>190588</v>
          </cell>
          <cell r="H59049">
            <v>107.5</v>
          </cell>
          <cell r="U59049">
            <v>1</v>
          </cell>
        </row>
        <row r="59050">
          <cell r="A59050" t="str">
            <v>191675</v>
          </cell>
          <cell r="H59050">
            <v>1034</v>
          </cell>
          <cell r="U59050">
            <v>1</v>
          </cell>
        </row>
        <row r="59051">
          <cell r="A59051" t="str">
            <v>191675</v>
          </cell>
          <cell r="H59051">
            <v>169</v>
          </cell>
          <cell r="U59051">
            <v>1</v>
          </cell>
        </row>
        <row r="59052">
          <cell r="A59052" t="str">
            <v>191675</v>
          </cell>
          <cell r="H59052">
            <v>7560</v>
          </cell>
          <cell r="U59052">
            <v>1</v>
          </cell>
        </row>
        <row r="59053">
          <cell r="A59053" t="str">
            <v>102622</v>
          </cell>
          <cell r="H59053">
            <v>1635.3</v>
          </cell>
          <cell r="U59053">
            <v>1</v>
          </cell>
        </row>
        <row r="59054">
          <cell r="A59054" t="str">
            <v>100596</v>
          </cell>
          <cell r="H59054">
            <v>4392</v>
          </cell>
          <cell r="U59054">
            <v>1</v>
          </cell>
        </row>
        <row r="59055">
          <cell r="A59055" t="str">
            <v>100762</v>
          </cell>
          <cell r="H59055">
            <v>1551</v>
          </cell>
          <cell r="U59055">
            <v>1</v>
          </cell>
        </row>
        <row r="59056">
          <cell r="A59056" t="str">
            <v>A63688</v>
          </cell>
          <cell r="H59056">
            <v>517</v>
          </cell>
          <cell r="U59056">
            <v>1</v>
          </cell>
        </row>
        <row r="59057">
          <cell r="A59057" t="str">
            <v>501299</v>
          </cell>
          <cell r="H59057">
            <v>2068</v>
          </cell>
          <cell r="U59057">
            <v>1</v>
          </cell>
        </row>
        <row r="59058">
          <cell r="A59058" t="str">
            <v>501299</v>
          </cell>
          <cell r="H59058">
            <v>262.5</v>
          </cell>
          <cell r="U59058">
            <v>1</v>
          </cell>
        </row>
        <row r="59059">
          <cell r="A59059" t="str">
            <v>501299</v>
          </cell>
          <cell r="H59059">
            <v>8640</v>
          </cell>
          <cell r="U59059">
            <v>1</v>
          </cell>
        </row>
        <row r="59060">
          <cell r="A59060" t="str">
            <v>191735</v>
          </cell>
          <cell r="H59060">
            <v>2544</v>
          </cell>
          <cell r="U59060">
            <v>1</v>
          </cell>
        </row>
        <row r="59061">
          <cell r="A59061" t="str">
            <v>191735</v>
          </cell>
          <cell r="H59061">
            <v>137.5</v>
          </cell>
          <cell r="U59061">
            <v>1</v>
          </cell>
        </row>
        <row r="59062">
          <cell r="A59062" t="str">
            <v>500362</v>
          </cell>
          <cell r="H59062">
            <v>12036</v>
          </cell>
          <cell r="U59062">
            <v>1</v>
          </cell>
        </row>
        <row r="59063">
          <cell r="A59063" t="str">
            <v>191573</v>
          </cell>
          <cell r="H59063">
            <v>17700</v>
          </cell>
          <cell r="U59063">
            <v>1</v>
          </cell>
        </row>
        <row r="59064">
          <cell r="A59064" t="str">
            <v>100762</v>
          </cell>
          <cell r="H59064">
            <v>162.5</v>
          </cell>
          <cell r="U59064">
            <v>1</v>
          </cell>
        </row>
        <row r="59065">
          <cell r="A59065" t="str">
            <v>102017</v>
          </cell>
          <cell r="H59065">
            <v>512.67999999999995</v>
          </cell>
          <cell r="U59065">
            <v>1</v>
          </cell>
        </row>
        <row r="59066">
          <cell r="A59066" t="str">
            <v>A59879</v>
          </cell>
          <cell r="H59066">
            <v>760.7</v>
          </cell>
          <cell r="U59066">
            <v>1</v>
          </cell>
        </row>
        <row r="59067">
          <cell r="A59067" t="str">
            <v>100719</v>
          </cell>
          <cell r="H59067">
            <v>172.36</v>
          </cell>
          <cell r="U59067">
            <v>1</v>
          </cell>
        </row>
        <row r="59068">
          <cell r="A59068" t="str">
            <v>100719</v>
          </cell>
          <cell r="H59068">
            <v>222.45</v>
          </cell>
          <cell r="U59068">
            <v>1</v>
          </cell>
        </row>
        <row r="59069">
          <cell r="A59069" t="str">
            <v>102134</v>
          </cell>
          <cell r="H59069">
            <v>3171.25</v>
          </cell>
          <cell r="U59069">
            <v>1</v>
          </cell>
        </row>
        <row r="59070">
          <cell r="A59070" t="str">
            <v>A63688</v>
          </cell>
          <cell r="H59070">
            <v>2592</v>
          </cell>
          <cell r="U59070">
            <v>1</v>
          </cell>
        </row>
        <row r="59071">
          <cell r="A59071" t="str">
            <v>102140</v>
          </cell>
          <cell r="H59071">
            <v>584.16</v>
          </cell>
          <cell r="U59071">
            <v>1</v>
          </cell>
        </row>
        <row r="59072">
          <cell r="A59072" t="str">
            <v>102398</v>
          </cell>
          <cell r="H59072">
            <v>576.28</v>
          </cell>
          <cell r="U59072">
            <v>1</v>
          </cell>
        </row>
        <row r="59073">
          <cell r="A59073" t="str">
            <v>102141</v>
          </cell>
          <cell r="H59073">
            <v>152.75</v>
          </cell>
          <cell r="U59073">
            <v>1</v>
          </cell>
        </row>
        <row r="59074">
          <cell r="A59074" t="str">
            <v>100719</v>
          </cell>
          <cell r="H59074">
            <v>379.5</v>
          </cell>
          <cell r="U59074">
            <v>1</v>
          </cell>
        </row>
        <row r="59075">
          <cell r="A59075" t="str">
            <v>190483</v>
          </cell>
          <cell r="H59075">
            <v>210</v>
          </cell>
          <cell r="U59075">
            <v>1</v>
          </cell>
        </row>
        <row r="59076">
          <cell r="A59076" t="str">
            <v>190483</v>
          </cell>
          <cell r="H59076">
            <v>88</v>
          </cell>
          <cell r="U59076">
            <v>1</v>
          </cell>
        </row>
        <row r="59077">
          <cell r="A59077" t="str">
            <v>190483</v>
          </cell>
          <cell r="H59077">
            <v>113.56</v>
          </cell>
          <cell r="U59077">
            <v>1</v>
          </cell>
        </row>
        <row r="59078">
          <cell r="A59078" t="str">
            <v>190483</v>
          </cell>
          <cell r="H59078">
            <v>180</v>
          </cell>
          <cell r="U59078">
            <v>1</v>
          </cell>
        </row>
        <row r="59079">
          <cell r="A59079" t="str">
            <v>102530</v>
          </cell>
          <cell r="H59079">
            <v>3198</v>
          </cell>
          <cell r="U59079">
            <v>1</v>
          </cell>
        </row>
        <row r="59080">
          <cell r="A59080" t="str">
            <v>501103</v>
          </cell>
          <cell r="H59080">
            <v>2860</v>
          </cell>
          <cell r="U59080">
            <v>1</v>
          </cell>
        </row>
        <row r="59081">
          <cell r="A59081" t="str">
            <v>501103</v>
          </cell>
          <cell r="H59081">
            <v>285.7</v>
          </cell>
          <cell r="U59081">
            <v>1</v>
          </cell>
        </row>
        <row r="59082">
          <cell r="A59082" t="str">
            <v>194634</v>
          </cell>
          <cell r="H59082">
            <v>360</v>
          </cell>
          <cell r="U59082">
            <v>1</v>
          </cell>
        </row>
        <row r="59083">
          <cell r="A59083" t="str">
            <v>194634</v>
          </cell>
          <cell r="H59083">
            <v>135</v>
          </cell>
          <cell r="U59083">
            <v>1</v>
          </cell>
        </row>
        <row r="59084">
          <cell r="A59084" t="str">
            <v>194634</v>
          </cell>
          <cell r="H59084">
            <v>456</v>
          </cell>
          <cell r="U59084">
            <v>1</v>
          </cell>
        </row>
        <row r="59085">
          <cell r="A59085" t="str">
            <v>194634</v>
          </cell>
          <cell r="H59085">
            <v>4110</v>
          </cell>
          <cell r="U59085">
            <v>1</v>
          </cell>
        </row>
        <row r="59086">
          <cell r="A59086" t="str">
            <v>190204</v>
          </cell>
          <cell r="H59086">
            <v>360</v>
          </cell>
          <cell r="U59086">
            <v>1</v>
          </cell>
        </row>
        <row r="59087">
          <cell r="A59087" t="str">
            <v>192880</v>
          </cell>
          <cell r="H59087">
            <v>914.73</v>
          </cell>
          <cell r="U59087">
            <v>1</v>
          </cell>
        </row>
        <row r="59088">
          <cell r="A59088" t="str">
            <v>192880</v>
          </cell>
          <cell r="H59088">
            <v>1324.46</v>
          </cell>
          <cell r="U59088">
            <v>1</v>
          </cell>
        </row>
        <row r="59089">
          <cell r="A59089" t="str">
            <v>192880</v>
          </cell>
          <cell r="H59089">
            <v>33.78</v>
          </cell>
          <cell r="U59089">
            <v>1</v>
          </cell>
        </row>
        <row r="59090">
          <cell r="A59090" t="str">
            <v>192880</v>
          </cell>
          <cell r="H59090">
            <v>10912</v>
          </cell>
          <cell r="U59090">
            <v>1</v>
          </cell>
        </row>
        <row r="59091">
          <cell r="A59091" t="str">
            <v>192880</v>
          </cell>
          <cell r="H59091">
            <v>2442.1</v>
          </cell>
          <cell r="U59091">
            <v>1</v>
          </cell>
        </row>
        <row r="59092">
          <cell r="A59092" t="str">
            <v>192880</v>
          </cell>
          <cell r="H59092">
            <v>14353</v>
          </cell>
          <cell r="U59092">
            <v>1</v>
          </cell>
        </row>
        <row r="59093">
          <cell r="A59093" t="str">
            <v>502065</v>
          </cell>
          <cell r="H59093">
            <v>9331</v>
          </cell>
          <cell r="U59093">
            <v>1</v>
          </cell>
        </row>
        <row r="59094">
          <cell r="A59094" t="str">
            <v>800236</v>
          </cell>
          <cell r="H59094">
            <v>1935</v>
          </cell>
          <cell r="U59094">
            <v>1</v>
          </cell>
        </row>
        <row r="59095">
          <cell r="A59095" t="str">
            <v>190059</v>
          </cell>
          <cell r="H59095">
            <v>11186</v>
          </cell>
          <cell r="U59095">
            <v>1</v>
          </cell>
        </row>
        <row r="59096">
          <cell r="A59096" t="str">
            <v>190033</v>
          </cell>
          <cell r="H59096">
            <v>13423.2</v>
          </cell>
          <cell r="U59096">
            <v>1</v>
          </cell>
        </row>
        <row r="59097">
          <cell r="A59097" t="str">
            <v>190950</v>
          </cell>
          <cell r="H59097">
            <v>4569.6000000000004</v>
          </cell>
          <cell r="U59097">
            <v>1</v>
          </cell>
        </row>
        <row r="59098">
          <cell r="A59098" t="str">
            <v>101047</v>
          </cell>
          <cell r="H59098">
            <v>4620</v>
          </cell>
          <cell r="U59098">
            <v>1</v>
          </cell>
        </row>
        <row r="59099">
          <cell r="A59099" t="str">
            <v>190363</v>
          </cell>
          <cell r="H59099">
            <v>5808</v>
          </cell>
          <cell r="U59099">
            <v>1</v>
          </cell>
        </row>
        <row r="59100">
          <cell r="A59100" t="str">
            <v>190363</v>
          </cell>
          <cell r="H59100">
            <v>5104</v>
          </cell>
          <cell r="U59100">
            <v>1</v>
          </cell>
        </row>
        <row r="59101">
          <cell r="A59101" t="str">
            <v>190363</v>
          </cell>
          <cell r="H59101">
            <v>35464</v>
          </cell>
          <cell r="U59101">
            <v>1</v>
          </cell>
        </row>
        <row r="59102">
          <cell r="A59102" t="str">
            <v>190363</v>
          </cell>
          <cell r="H59102">
            <v>3507.68</v>
          </cell>
          <cell r="U59102">
            <v>1</v>
          </cell>
        </row>
        <row r="59103">
          <cell r="A59103" t="str">
            <v>190363</v>
          </cell>
          <cell r="H59103">
            <v>6864</v>
          </cell>
          <cell r="U59103">
            <v>1</v>
          </cell>
        </row>
        <row r="59104">
          <cell r="A59104" t="str">
            <v>190363</v>
          </cell>
          <cell r="H59104">
            <v>2376</v>
          </cell>
          <cell r="U59104">
            <v>1</v>
          </cell>
        </row>
        <row r="59105">
          <cell r="A59105" t="str">
            <v>190363</v>
          </cell>
          <cell r="H59105">
            <v>4664</v>
          </cell>
          <cell r="U59105">
            <v>1</v>
          </cell>
        </row>
        <row r="59106">
          <cell r="A59106" t="str">
            <v>190363</v>
          </cell>
          <cell r="H59106">
            <v>50256</v>
          </cell>
          <cell r="U59106">
            <v>1</v>
          </cell>
        </row>
        <row r="59107">
          <cell r="A59107" t="str">
            <v>190363</v>
          </cell>
          <cell r="H59107">
            <v>3432</v>
          </cell>
          <cell r="U59107">
            <v>1</v>
          </cell>
        </row>
        <row r="59108">
          <cell r="A59108" t="str">
            <v>190363</v>
          </cell>
          <cell r="H59108">
            <v>4576</v>
          </cell>
          <cell r="U59108">
            <v>1</v>
          </cell>
        </row>
        <row r="59109">
          <cell r="A59109" t="str">
            <v>190363</v>
          </cell>
          <cell r="H59109">
            <v>1280</v>
          </cell>
          <cell r="U59109">
            <v>1</v>
          </cell>
        </row>
        <row r="59110">
          <cell r="A59110" t="str">
            <v>190363</v>
          </cell>
          <cell r="H59110">
            <v>5104</v>
          </cell>
          <cell r="U59110">
            <v>1</v>
          </cell>
        </row>
        <row r="59111">
          <cell r="A59111" t="str">
            <v>190363</v>
          </cell>
          <cell r="H59111">
            <v>5104</v>
          </cell>
          <cell r="U59111">
            <v>1</v>
          </cell>
        </row>
        <row r="59112">
          <cell r="A59112" t="str">
            <v>100925</v>
          </cell>
          <cell r="H59112">
            <v>10800</v>
          </cell>
          <cell r="U59112">
            <v>1</v>
          </cell>
        </row>
        <row r="59113">
          <cell r="A59113" t="str">
            <v>A61017</v>
          </cell>
          <cell r="H59113">
            <v>27600</v>
          </cell>
          <cell r="U59113">
            <v>1</v>
          </cell>
        </row>
        <row r="59114">
          <cell r="A59114" t="str">
            <v>A17044</v>
          </cell>
          <cell r="H59114">
            <v>1971.09</v>
          </cell>
          <cell r="U59114">
            <v>1</v>
          </cell>
        </row>
        <row r="59115">
          <cell r="A59115" t="str">
            <v>900077</v>
          </cell>
          <cell r="H59115">
            <v>3720</v>
          </cell>
          <cell r="U59115">
            <v>1</v>
          </cell>
        </row>
        <row r="59116">
          <cell r="A59116" t="str">
            <v>A63563</v>
          </cell>
          <cell r="H59116">
            <v>7080</v>
          </cell>
          <cell r="U59116">
            <v>1</v>
          </cell>
        </row>
        <row r="59117">
          <cell r="A59117" t="str">
            <v>A61177</v>
          </cell>
          <cell r="H59117">
            <v>7080</v>
          </cell>
          <cell r="U59117">
            <v>1</v>
          </cell>
        </row>
        <row r="59118">
          <cell r="A59118" t="str">
            <v>194355</v>
          </cell>
          <cell r="H59118">
            <v>4080</v>
          </cell>
          <cell r="U59118">
            <v>1</v>
          </cell>
        </row>
        <row r="59119">
          <cell r="A59119" t="str">
            <v>192765</v>
          </cell>
          <cell r="H59119">
            <v>7812</v>
          </cell>
          <cell r="U59119">
            <v>1</v>
          </cell>
        </row>
        <row r="59120">
          <cell r="A59120" t="str">
            <v>190363</v>
          </cell>
          <cell r="H59120">
            <v>380404</v>
          </cell>
          <cell r="U59120">
            <v>1</v>
          </cell>
        </row>
        <row r="59121">
          <cell r="A59121" t="str">
            <v>192053</v>
          </cell>
          <cell r="H59121">
            <v>4900</v>
          </cell>
          <cell r="U59121">
            <v>1</v>
          </cell>
        </row>
        <row r="59122">
          <cell r="A59122" t="str">
            <v>100078</v>
          </cell>
          <cell r="H59122">
            <v>3120</v>
          </cell>
          <cell r="U59122">
            <v>1</v>
          </cell>
        </row>
        <row r="59123">
          <cell r="A59123" t="str">
            <v>100078</v>
          </cell>
          <cell r="H59123">
            <v>3120</v>
          </cell>
          <cell r="U59123">
            <v>1</v>
          </cell>
        </row>
        <row r="59124">
          <cell r="A59124" t="str">
            <v>501130</v>
          </cell>
          <cell r="H59124">
            <v>3120</v>
          </cell>
          <cell r="U59124">
            <v>1</v>
          </cell>
        </row>
        <row r="59125">
          <cell r="A59125" t="str">
            <v>A63679</v>
          </cell>
          <cell r="H59125">
            <v>240</v>
          </cell>
          <cell r="U59125">
            <v>1</v>
          </cell>
        </row>
        <row r="59126">
          <cell r="A59126" t="str">
            <v>A63679</v>
          </cell>
          <cell r="H59126">
            <v>261</v>
          </cell>
          <cell r="U59126">
            <v>1</v>
          </cell>
        </row>
        <row r="59127">
          <cell r="A59127" t="str">
            <v>A63679</v>
          </cell>
          <cell r="H59127">
            <v>285.7</v>
          </cell>
          <cell r="U59127">
            <v>1</v>
          </cell>
        </row>
        <row r="59128">
          <cell r="A59128" t="str">
            <v>101352</v>
          </cell>
          <cell r="H59128">
            <v>10400</v>
          </cell>
          <cell r="U59128">
            <v>1</v>
          </cell>
        </row>
        <row r="59129">
          <cell r="A59129" t="str">
            <v>101664</v>
          </cell>
          <cell r="H59129">
            <v>125</v>
          </cell>
          <cell r="U59129">
            <v>1</v>
          </cell>
        </row>
        <row r="59130">
          <cell r="A59130" t="str">
            <v>101664</v>
          </cell>
          <cell r="H59130">
            <v>2112</v>
          </cell>
          <cell r="U59130">
            <v>1</v>
          </cell>
        </row>
        <row r="59131">
          <cell r="A59131" t="str">
            <v>101953</v>
          </cell>
          <cell r="H59131">
            <v>14040</v>
          </cell>
          <cell r="U59131">
            <v>1</v>
          </cell>
        </row>
        <row r="59132">
          <cell r="A59132" t="str">
            <v>101953</v>
          </cell>
          <cell r="H59132">
            <v>150</v>
          </cell>
          <cell r="U59132">
            <v>1</v>
          </cell>
        </row>
        <row r="59133">
          <cell r="A59133" t="str">
            <v>101953</v>
          </cell>
          <cell r="H59133">
            <v>343.44</v>
          </cell>
          <cell r="U59133">
            <v>1</v>
          </cell>
        </row>
        <row r="59134">
          <cell r="A59134" t="str">
            <v>193407</v>
          </cell>
          <cell r="H59134">
            <v>13920</v>
          </cell>
          <cell r="U59134">
            <v>1</v>
          </cell>
        </row>
        <row r="59135">
          <cell r="A59135" t="str">
            <v>100136</v>
          </cell>
          <cell r="H59135">
            <v>3120</v>
          </cell>
          <cell r="U59135">
            <v>1</v>
          </cell>
        </row>
        <row r="59136">
          <cell r="A59136" t="str">
            <v>501732</v>
          </cell>
          <cell r="H59136">
            <v>7560</v>
          </cell>
          <cell r="U59136">
            <v>1</v>
          </cell>
        </row>
        <row r="59137">
          <cell r="A59137" t="str">
            <v>A60646</v>
          </cell>
          <cell r="H59137">
            <v>3068.16</v>
          </cell>
          <cell r="U59137">
            <v>1</v>
          </cell>
        </row>
        <row r="59138">
          <cell r="A59138" t="str">
            <v>A60646</v>
          </cell>
          <cell r="H59138">
            <v>3835.2</v>
          </cell>
          <cell r="U59138">
            <v>1</v>
          </cell>
        </row>
        <row r="59139">
          <cell r="A59139" t="str">
            <v>102539</v>
          </cell>
          <cell r="H59139">
            <v>493</v>
          </cell>
          <cell r="U59139">
            <v>1</v>
          </cell>
        </row>
        <row r="59140">
          <cell r="A59140" t="str">
            <v>102034</v>
          </cell>
          <cell r="H59140">
            <v>117.28</v>
          </cell>
          <cell r="U59140">
            <v>1</v>
          </cell>
        </row>
        <row r="59141">
          <cell r="A59141" t="str">
            <v>102034</v>
          </cell>
          <cell r="H59141">
            <v>154.32</v>
          </cell>
          <cell r="U59141">
            <v>1</v>
          </cell>
        </row>
        <row r="59142">
          <cell r="A59142" t="str">
            <v>102034</v>
          </cell>
          <cell r="H59142">
            <v>637.02</v>
          </cell>
          <cell r="U59142">
            <v>1</v>
          </cell>
        </row>
        <row r="59143">
          <cell r="A59143" t="str">
            <v>102034</v>
          </cell>
          <cell r="H59143">
            <v>456.78</v>
          </cell>
          <cell r="U59143">
            <v>1</v>
          </cell>
        </row>
        <row r="59144">
          <cell r="A59144" t="str">
            <v>A60303</v>
          </cell>
          <cell r="H59144">
            <v>5280</v>
          </cell>
          <cell r="U59144">
            <v>1</v>
          </cell>
        </row>
        <row r="59145">
          <cell r="A59145" t="str">
            <v>A60303</v>
          </cell>
          <cell r="H59145">
            <v>2640</v>
          </cell>
          <cell r="U59145">
            <v>1</v>
          </cell>
        </row>
        <row r="59146">
          <cell r="A59146" t="str">
            <v>A60646</v>
          </cell>
          <cell r="H59146">
            <v>2337.6</v>
          </cell>
          <cell r="U59146">
            <v>1</v>
          </cell>
        </row>
        <row r="59147">
          <cell r="A59147" t="str">
            <v>501130</v>
          </cell>
          <cell r="H59147">
            <v>6240</v>
          </cell>
          <cell r="U59147">
            <v>1</v>
          </cell>
        </row>
        <row r="59148">
          <cell r="A59148" t="str">
            <v>A12444</v>
          </cell>
          <cell r="H59148">
            <v>1176.0999999999999</v>
          </cell>
          <cell r="U59148">
            <v>1</v>
          </cell>
        </row>
        <row r="59149">
          <cell r="A59149" t="str">
            <v>502947</v>
          </cell>
          <cell r="H59149">
            <v>3052</v>
          </cell>
          <cell r="U59149">
            <v>1</v>
          </cell>
        </row>
        <row r="59150">
          <cell r="A59150" t="str">
            <v>190264</v>
          </cell>
          <cell r="H59150">
            <v>5123</v>
          </cell>
          <cell r="U59150">
            <v>1</v>
          </cell>
        </row>
        <row r="59151">
          <cell r="A59151" t="str">
            <v>A63692</v>
          </cell>
          <cell r="H59151">
            <v>100</v>
          </cell>
          <cell r="U59151">
            <v>1</v>
          </cell>
        </row>
        <row r="59152">
          <cell r="A59152" t="str">
            <v>200450</v>
          </cell>
          <cell r="H59152">
            <v>5014</v>
          </cell>
          <cell r="U59152">
            <v>1</v>
          </cell>
        </row>
        <row r="59153">
          <cell r="A59153" t="str">
            <v>192601</v>
          </cell>
          <cell r="H59153">
            <v>234.56</v>
          </cell>
          <cell r="U59153">
            <v>1</v>
          </cell>
        </row>
        <row r="59154">
          <cell r="A59154" t="str">
            <v>192601</v>
          </cell>
          <cell r="H59154">
            <v>308.64</v>
          </cell>
          <cell r="U59154">
            <v>1</v>
          </cell>
        </row>
        <row r="59155">
          <cell r="A59155" t="str">
            <v>192601</v>
          </cell>
          <cell r="H59155">
            <v>1274.04</v>
          </cell>
          <cell r="U59155">
            <v>1</v>
          </cell>
        </row>
        <row r="59156">
          <cell r="A59156" t="str">
            <v>192601</v>
          </cell>
          <cell r="H59156">
            <v>913.56</v>
          </cell>
          <cell r="U59156">
            <v>1</v>
          </cell>
        </row>
        <row r="59157">
          <cell r="A59157" t="str">
            <v>102622</v>
          </cell>
          <cell r="H59157">
            <v>4451.6499999999996</v>
          </cell>
          <cell r="U59157">
            <v>1</v>
          </cell>
        </row>
        <row r="59158">
          <cell r="A59158" t="str">
            <v>A60646</v>
          </cell>
          <cell r="H59158">
            <v>1917.6</v>
          </cell>
          <cell r="U59158">
            <v>1</v>
          </cell>
        </row>
        <row r="59159">
          <cell r="A59159" t="str">
            <v>190896</v>
          </cell>
          <cell r="H59159">
            <v>1584</v>
          </cell>
          <cell r="U59159">
            <v>1</v>
          </cell>
        </row>
        <row r="59160">
          <cell r="A59160" t="str">
            <v>190896</v>
          </cell>
          <cell r="H59160">
            <v>693</v>
          </cell>
          <cell r="U59160">
            <v>1</v>
          </cell>
        </row>
        <row r="59161">
          <cell r="A59161" t="str">
            <v>193929</v>
          </cell>
          <cell r="H59161">
            <v>600</v>
          </cell>
          <cell r="U59161">
            <v>1</v>
          </cell>
        </row>
        <row r="59162">
          <cell r="A59162" t="str">
            <v>102530</v>
          </cell>
          <cell r="H59162">
            <v>20750</v>
          </cell>
          <cell r="U59162">
            <v>1</v>
          </cell>
        </row>
        <row r="59163">
          <cell r="A59163" t="str">
            <v>194636</v>
          </cell>
          <cell r="H59163">
            <v>9000</v>
          </cell>
          <cell r="U59163">
            <v>1</v>
          </cell>
        </row>
        <row r="59164">
          <cell r="A59164" t="str">
            <v>194636</v>
          </cell>
          <cell r="H59164">
            <v>349.48</v>
          </cell>
          <cell r="U59164">
            <v>1</v>
          </cell>
        </row>
        <row r="59165">
          <cell r="A59165" t="str">
            <v>191656</v>
          </cell>
          <cell r="H59165">
            <v>1584</v>
          </cell>
          <cell r="U59165">
            <v>1</v>
          </cell>
        </row>
        <row r="59166">
          <cell r="A59166" t="str">
            <v>502048</v>
          </cell>
          <cell r="H59166">
            <v>223.08</v>
          </cell>
          <cell r="U59166">
            <v>1</v>
          </cell>
        </row>
        <row r="59167">
          <cell r="A59167" t="str">
            <v>191670</v>
          </cell>
          <cell r="H59167">
            <v>95</v>
          </cell>
          <cell r="U59167">
            <v>1</v>
          </cell>
        </row>
        <row r="59168">
          <cell r="A59168" t="str">
            <v>191510</v>
          </cell>
          <cell r="H59168">
            <v>4091.5</v>
          </cell>
          <cell r="U59168">
            <v>1</v>
          </cell>
        </row>
        <row r="59169">
          <cell r="A59169" t="str">
            <v>193584</v>
          </cell>
          <cell r="H59169">
            <v>668</v>
          </cell>
          <cell r="U59169">
            <v>1</v>
          </cell>
        </row>
        <row r="59170">
          <cell r="A59170" t="str">
            <v>190588</v>
          </cell>
          <cell r="H59170">
            <v>430</v>
          </cell>
          <cell r="U59170">
            <v>1</v>
          </cell>
        </row>
        <row r="59171">
          <cell r="A59171" t="str">
            <v>193584</v>
          </cell>
          <cell r="H59171">
            <v>1085.5</v>
          </cell>
          <cell r="U59171">
            <v>1</v>
          </cell>
        </row>
        <row r="59172">
          <cell r="A59172" t="str">
            <v>193401</v>
          </cell>
          <cell r="H59172">
            <v>918.5</v>
          </cell>
          <cell r="U59172">
            <v>1</v>
          </cell>
        </row>
        <row r="59173">
          <cell r="A59173" t="str">
            <v>194149</v>
          </cell>
          <cell r="H59173">
            <v>668</v>
          </cell>
          <cell r="U59173">
            <v>1</v>
          </cell>
        </row>
        <row r="59174">
          <cell r="A59174" t="str">
            <v>191510</v>
          </cell>
          <cell r="H59174">
            <v>8851</v>
          </cell>
          <cell r="U59174">
            <v>1</v>
          </cell>
        </row>
        <row r="59175">
          <cell r="A59175" t="str">
            <v>192936</v>
          </cell>
          <cell r="H59175">
            <v>15117</v>
          </cell>
          <cell r="U59175">
            <v>1</v>
          </cell>
        </row>
        <row r="59176">
          <cell r="A59176" t="str">
            <v>192936</v>
          </cell>
          <cell r="H59176">
            <v>98400</v>
          </cell>
          <cell r="U59176">
            <v>1</v>
          </cell>
        </row>
        <row r="59177">
          <cell r="A59177" t="str">
            <v>192936</v>
          </cell>
          <cell r="H59177">
            <v>129600</v>
          </cell>
          <cell r="U59177">
            <v>1</v>
          </cell>
        </row>
        <row r="59178">
          <cell r="A59178" t="str">
            <v>191007</v>
          </cell>
          <cell r="H59178">
            <v>12306.15</v>
          </cell>
          <cell r="U59178">
            <v>1</v>
          </cell>
        </row>
        <row r="59179">
          <cell r="A59179" t="str">
            <v>191007</v>
          </cell>
          <cell r="H59179">
            <v>2506.52</v>
          </cell>
          <cell r="U59179">
            <v>1</v>
          </cell>
        </row>
        <row r="59180">
          <cell r="A59180" t="str">
            <v>191007</v>
          </cell>
          <cell r="H59180">
            <v>1290.75</v>
          </cell>
          <cell r="U59180">
            <v>1</v>
          </cell>
        </row>
        <row r="59181">
          <cell r="A59181" t="str">
            <v>191007</v>
          </cell>
          <cell r="H59181">
            <v>5002.2</v>
          </cell>
          <cell r="U59181">
            <v>1</v>
          </cell>
        </row>
        <row r="59182">
          <cell r="A59182" t="str">
            <v>191007</v>
          </cell>
          <cell r="H59182">
            <v>7852.48</v>
          </cell>
          <cell r="U59182">
            <v>1</v>
          </cell>
        </row>
        <row r="59183">
          <cell r="A59183" t="str">
            <v>191007</v>
          </cell>
          <cell r="H59183">
            <v>1052.01</v>
          </cell>
          <cell r="U59183">
            <v>1</v>
          </cell>
        </row>
        <row r="59184">
          <cell r="A59184" t="str">
            <v>191007</v>
          </cell>
          <cell r="H59184">
            <v>1382.92</v>
          </cell>
          <cell r="U59184">
            <v>1</v>
          </cell>
        </row>
        <row r="59185">
          <cell r="A59185" t="str">
            <v>191007</v>
          </cell>
          <cell r="H59185">
            <v>168.73</v>
          </cell>
          <cell r="U59185">
            <v>1</v>
          </cell>
        </row>
        <row r="59186">
          <cell r="A59186" t="str">
            <v>191007</v>
          </cell>
          <cell r="H59186">
            <v>5224.6400000000003</v>
          </cell>
          <cell r="U59186">
            <v>1</v>
          </cell>
        </row>
        <row r="59187">
          <cell r="A59187" t="str">
            <v>191007</v>
          </cell>
          <cell r="H59187">
            <v>2792</v>
          </cell>
          <cell r="U59187">
            <v>1</v>
          </cell>
        </row>
        <row r="59188">
          <cell r="A59188" t="str">
            <v>191007</v>
          </cell>
          <cell r="H59188">
            <v>101.41</v>
          </cell>
          <cell r="U59188">
            <v>1</v>
          </cell>
        </row>
        <row r="59189">
          <cell r="A59189" t="str">
            <v>193066</v>
          </cell>
          <cell r="H59189">
            <v>501.49</v>
          </cell>
          <cell r="U59189">
            <v>1</v>
          </cell>
        </row>
        <row r="59190">
          <cell r="A59190" t="str">
            <v>101034</v>
          </cell>
          <cell r="H59190">
            <v>501.49</v>
          </cell>
          <cell r="U59190">
            <v>1</v>
          </cell>
        </row>
        <row r="59191">
          <cell r="A59191" t="str">
            <v>502943</v>
          </cell>
          <cell r="H59191">
            <v>1056</v>
          </cell>
          <cell r="U59191">
            <v>1</v>
          </cell>
        </row>
        <row r="59192">
          <cell r="A59192" t="str">
            <v>502943</v>
          </cell>
          <cell r="H59192">
            <v>96</v>
          </cell>
          <cell r="U59192">
            <v>1</v>
          </cell>
        </row>
        <row r="59193">
          <cell r="A59193" t="str">
            <v>102418</v>
          </cell>
          <cell r="H59193">
            <v>1056</v>
          </cell>
          <cell r="U59193">
            <v>1</v>
          </cell>
        </row>
        <row r="59194">
          <cell r="A59194" t="str">
            <v>102418</v>
          </cell>
          <cell r="H59194">
            <v>96</v>
          </cell>
          <cell r="U59194">
            <v>1</v>
          </cell>
        </row>
        <row r="59195">
          <cell r="A59195" t="str">
            <v>A60646</v>
          </cell>
          <cell r="H59195">
            <v>1917.6</v>
          </cell>
          <cell r="U59195">
            <v>1</v>
          </cell>
        </row>
        <row r="59196">
          <cell r="A59196" t="str">
            <v>A60646</v>
          </cell>
          <cell r="H59196">
            <v>3835.2</v>
          </cell>
          <cell r="U59196">
            <v>1</v>
          </cell>
        </row>
        <row r="59197">
          <cell r="A59197" t="str">
            <v>A60646</v>
          </cell>
          <cell r="H59197">
            <v>3835.2</v>
          </cell>
          <cell r="U59197">
            <v>1</v>
          </cell>
        </row>
        <row r="59198">
          <cell r="A59198" t="str">
            <v>A63706</v>
          </cell>
          <cell r="H59198">
            <v>780</v>
          </cell>
          <cell r="U59198">
            <v>1</v>
          </cell>
        </row>
        <row r="59199">
          <cell r="A59199" t="str">
            <v>A63707</v>
          </cell>
          <cell r="H59199">
            <v>780</v>
          </cell>
          <cell r="U59199">
            <v>1</v>
          </cell>
        </row>
        <row r="59200">
          <cell r="A59200" t="str">
            <v>A61996</v>
          </cell>
          <cell r="H59200">
            <v>517</v>
          </cell>
          <cell r="U59200">
            <v>1</v>
          </cell>
        </row>
        <row r="59201">
          <cell r="A59201" t="str">
            <v>A61996</v>
          </cell>
          <cell r="H59201">
            <v>160.91</v>
          </cell>
          <cell r="U59201">
            <v>1</v>
          </cell>
        </row>
        <row r="59202">
          <cell r="A59202" t="str">
            <v>A63705</v>
          </cell>
          <cell r="H59202">
            <v>590</v>
          </cell>
          <cell r="U59202">
            <v>1</v>
          </cell>
        </row>
        <row r="59203">
          <cell r="A59203" t="str">
            <v>A63705</v>
          </cell>
          <cell r="H59203">
            <v>90</v>
          </cell>
          <cell r="U59203">
            <v>1</v>
          </cell>
        </row>
        <row r="59204">
          <cell r="A59204" t="str">
            <v>A63705</v>
          </cell>
          <cell r="H59204">
            <v>780</v>
          </cell>
          <cell r="U59204">
            <v>1</v>
          </cell>
        </row>
        <row r="59205">
          <cell r="A59205" t="str">
            <v>191965</v>
          </cell>
          <cell r="H59205">
            <v>30480</v>
          </cell>
          <cell r="U59205">
            <v>1</v>
          </cell>
        </row>
        <row r="59206">
          <cell r="A59206" t="str">
            <v>A61233</v>
          </cell>
          <cell r="H59206">
            <v>587</v>
          </cell>
          <cell r="U59206">
            <v>1</v>
          </cell>
        </row>
        <row r="59207">
          <cell r="A59207" t="str">
            <v>A58721</v>
          </cell>
          <cell r="H59207">
            <v>840</v>
          </cell>
          <cell r="U59207">
            <v>1</v>
          </cell>
        </row>
        <row r="59208">
          <cell r="A59208" t="str">
            <v>100708</v>
          </cell>
          <cell r="H59208">
            <v>10560</v>
          </cell>
          <cell r="U59208">
            <v>1</v>
          </cell>
        </row>
        <row r="59209">
          <cell r="A59209" t="str">
            <v>192052</v>
          </cell>
          <cell r="H59209">
            <v>3198</v>
          </cell>
          <cell r="U59209">
            <v>1</v>
          </cell>
        </row>
        <row r="59210">
          <cell r="A59210" t="str">
            <v>191650</v>
          </cell>
          <cell r="H59210">
            <v>880</v>
          </cell>
          <cell r="U59210">
            <v>1</v>
          </cell>
        </row>
        <row r="59211">
          <cell r="A59211" t="str">
            <v>191650</v>
          </cell>
          <cell r="H59211">
            <v>1116</v>
          </cell>
          <cell r="U59211">
            <v>1</v>
          </cell>
        </row>
        <row r="59212">
          <cell r="A59212" t="str">
            <v>191650</v>
          </cell>
          <cell r="H59212">
            <v>60</v>
          </cell>
          <cell r="U59212">
            <v>1</v>
          </cell>
        </row>
        <row r="59213">
          <cell r="A59213" t="str">
            <v>191650</v>
          </cell>
          <cell r="H59213">
            <v>2209.15</v>
          </cell>
          <cell r="U59213">
            <v>1</v>
          </cell>
        </row>
        <row r="59214">
          <cell r="A59214" t="str">
            <v>191650</v>
          </cell>
          <cell r="H59214">
            <v>5839.68</v>
          </cell>
          <cell r="U59214">
            <v>1</v>
          </cell>
        </row>
        <row r="59215">
          <cell r="A59215" t="str">
            <v>191650</v>
          </cell>
          <cell r="H59215">
            <v>15750</v>
          </cell>
          <cell r="U59215">
            <v>1</v>
          </cell>
        </row>
        <row r="59216">
          <cell r="A59216" t="str">
            <v>100925</v>
          </cell>
          <cell r="H59216">
            <v>1707</v>
          </cell>
          <cell r="U59216">
            <v>1</v>
          </cell>
        </row>
        <row r="59217">
          <cell r="A59217" t="str">
            <v>100925</v>
          </cell>
          <cell r="H59217">
            <v>8362</v>
          </cell>
          <cell r="U59217">
            <v>1</v>
          </cell>
        </row>
        <row r="59218">
          <cell r="A59218" t="str">
            <v>102488</v>
          </cell>
          <cell r="H59218">
            <v>3105</v>
          </cell>
          <cell r="U59218">
            <v>1</v>
          </cell>
        </row>
        <row r="59219">
          <cell r="A59219" t="str">
            <v>102488</v>
          </cell>
          <cell r="H59219">
            <v>759</v>
          </cell>
          <cell r="U59219">
            <v>1</v>
          </cell>
        </row>
        <row r="59220">
          <cell r="A59220" t="str">
            <v>102488</v>
          </cell>
          <cell r="H59220">
            <v>1173</v>
          </cell>
          <cell r="U59220">
            <v>1</v>
          </cell>
        </row>
        <row r="59221">
          <cell r="A59221" t="str">
            <v>102488</v>
          </cell>
          <cell r="H59221">
            <v>1265</v>
          </cell>
          <cell r="U59221">
            <v>1</v>
          </cell>
        </row>
        <row r="59222">
          <cell r="A59222" t="str">
            <v>102488</v>
          </cell>
          <cell r="H59222">
            <v>379.5</v>
          </cell>
          <cell r="U59222">
            <v>1</v>
          </cell>
        </row>
        <row r="59223">
          <cell r="A59223" t="str">
            <v>102488</v>
          </cell>
          <cell r="H59223">
            <v>442.75</v>
          </cell>
          <cell r="U59223">
            <v>1</v>
          </cell>
        </row>
        <row r="59224">
          <cell r="A59224" t="str">
            <v>102488</v>
          </cell>
          <cell r="H59224">
            <v>407.2</v>
          </cell>
          <cell r="U59224">
            <v>1</v>
          </cell>
        </row>
        <row r="59225">
          <cell r="A59225" t="str">
            <v>102488</v>
          </cell>
          <cell r="H59225">
            <v>814.4</v>
          </cell>
          <cell r="U59225">
            <v>1</v>
          </cell>
        </row>
        <row r="59226">
          <cell r="A59226" t="str">
            <v>102488</v>
          </cell>
          <cell r="H59226">
            <v>119.6</v>
          </cell>
          <cell r="U59226">
            <v>1</v>
          </cell>
        </row>
        <row r="59227">
          <cell r="A59227" t="str">
            <v>102488</v>
          </cell>
          <cell r="H59227">
            <v>5658</v>
          </cell>
          <cell r="U59227">
            <v>1</v>
          </cell>
        </row>
        <row r="59228">
          <cell r="A59228" t="str">
            <v>102488</v>
          </cell>
          <cell r="H59228">
            <v>1932</v>
          </cell>
          <cell r="U59228">
            <v>1</v>
          </cell>
        </row>
        <row r="59229">
          <cell r="A59229" t="str">
            <v>102488</v>
          </cell>
          <cell r="H59229">
            <v>690</v>
          </cell>
          <cell r="U59229">
            <v>1</v>
          </cell>
        </row>
        <row r="59230">
          <cell r="A59230" t="str">
            <v>102488</v>
          </cell>
          <cell r="H59230">
            <v>241.75</v>
          </cell>
          <cell r="U59230">
            <v>1</v>
          </cell>
        </row>
        <row r="59231">
          <cell r="A59231" t="str">
            <v>102488</v>
          </cell>
          <cell r="H59231">
            <v>1536.8</v>
          </cell>
          <cell r="U59231">
            <v>1</v>
          </cell>
        </row>
        <row r="59232">
          <cell r="A59232" t="str">
            <v>102488</v>
          </cell>
          <cell r="H59232">
            <v>768.4</v>
          </cell>
          <cell r="U59232">
            <v>1</v>
          </cell>
        </row>
        <row r="59233">
          <cell r="A59233" t="str">
            <v>192052</v>
          </cell>
          <cell r="H59233">
            <v>13600</v>
          </cell>
          <cell r="U59233">
            <v>1</v>
          </cell>
        </row>
        <row r="59234">
          <cell r="A59234" t="str">
            <v>191822</v>
          </cell>
          <cell r="H59234">
            <v>13112</v>
          </cell>
          <cell r="U59234">
            <v>1</v>
          </cell>
        </row>
        <row r="59235">
          <cell r="A59235" t="str">
            <v>102451</v>
          </cell>
          <cell r="H59235">
            <v>3835</v>
          </cell>
          <cell r="U59235">
            <v>1</v>
          </cell>
        </row>
        <row r="59236">
          <cell r="A59236" t="str">
            <v>102451</v>
          </cell>
          <cell r="H59236">
            <v>428.55</v>
          </cell>
          <cell r="U59236">
            <v>1</v>
          </cell>
        </row>
        <row r="59237">
          <cell r="A59237" t="str">
            <v>102451</v>
          </cell>
          <cell r="H59237">
            <v>3835</v>
          </cell>
          <cell r="U59237">
            <v>1</v>
          </cell>
        </row>
        <row r="59238">
          <cell r="A59238" t="str">
            <v>102451</v>
          </cell>
          <cell r="H59238">
            <v>428.55</v>
          </cell>
          <cell r="U59238">
            <v>1</v>
          </cell>
        </row>
        <row r="59239">
          <cell r="A59239" t="str">
            <v>101219</v>
          </cell>
          <cell r="H59239">
            <v>5256</v>
          </cell>
          <cell r="U59239">
            <v>1</v>
          </cell>
        </row>
        <row r="59240">
          <cell r="A59240" t="str">
            <v>192797</v>
          </cell>
          <cell r="H59240">
            <v>198</v>
          </cell>
          <cell r="U59240">
            <v>1</v>
          </cell>
        </row>
        <row r="59241">
          <cell r="A59241" t="str">
            <v>192797</v>
          </cell>
          <cell r="H59241">
            <v>198</v>
          </cell>
          <cell r="U59241">
            <v>1</v>
          </cell>
        </row>
        <row r="59242">
          <cell r="A59242" t="str">
            <v>192797</v>
          </cell>
          <cell r="H59242">
            <v>198</v>
          </cell>
          <cell r="U59242">
            <v>1</v>
          </cell>
        </row>
        <row r="59243">
          <cell r="A59243" t="str">
            <v>193607</v>
          </cell>
          <cell r="H59243">
            <v>3910</v>
          </cell>
          <cell r="U59243">
            <v>1</v>
          </cell>
        </row>
        <row r="59244">
          <cell r="A59244" t="str">
            <v>194227</v>
          </cell>
          <cell r="H59244">
            <v>4300</v>
          </cell>
          <cell r="U59244">
            <v>1</v>
          </cell>
        </row>
        <row r="59245">
          <cell r="A59245" t="str">
            <v>A60646</v>
          </cell>
          <cell r="H59245">
            <v>468.76</v>
          </cell>
          <cell r="U59245">
            <v>1</v>
          </cell>
        </row>
        <row r="59246">
          <cell r="A59246" t="str">
            <v>A60646</v>
          </cell>
          <cell r="H59246">
            <v>1346.3</v>
          </cell>
          <cell r="U59246">
            <v>1</v>
          </cell>
        </row>
        <row r="59247">
          <cell r="A59247" t="str">
            <v>502348</v>
          </cell>
          <cell r="H59247">
            <v>6392</v>
          </cell>
          <cell r="U59247">
            <v>1</v>
          </cell>
        </row>
        <row r="59248">
          <cell r="A59248" t="str">
            <v>502348</v>
          </cell>
          <cell r="H59248">
            <v>6392</v>
          </cell>
          <cell r="U59248">
            <v>1</v>
          </cell>
        </row>
        <row r="59249">
          <cell r="A59249" t="str">
            <v>502348</v>
          </cell>
          <cell r="H59249">
            <v>6392</v>
          </cell>
          <cell r="U59249">
            <v>1</v>
          </cell>
        </row>
        <row r="59250">
          <cell r="A59250" t="str">
            <v>190027</v>
          </cell>
          <cell r="H59250">
            <v>3196</v>
          </cell>
          <cell r="U59250">
            <v>1</v>
          </cell>
        </row>
        <row r="59251">
          <cell r="A59251" t="str">
            <v>102550</v>
          </cell>
          <cell r="H59251">
            <v>1598</v>
          </cell>
          <cell r="U59251">
            <v>1</v>
          </cell>
        </row>
        <row r="59252">
          <cell r="A59252" t="str">
            <v>102550</v>
          </cell>
          <cell r="H59252">
            <v>1598</v>
          </cell>
          <cell r="U59252">
            <v>1</v>
          </cell>
        </row>
        <row r="59253">
          <cell r="A59253" t="str">
            <v>102550</v>
          </cell>
          <cell r="H59253">
            <v>1598</v>
          </cell>
          <cell r="U59253">
            <v>1</v>
          </cell>
        </row>
        <row r="59254">
          <cell r="A59254" t="str">
            <v>190058</v>
          </cell>
          <cell r="H59254">
            <v>9588</v>
          </cell>
          <cell r="U59254">
            <v>1</v>
          </cell>
        </row>
        <row r="59255">
          <cell r="A59255" t="str">
            <v>A61233</v>
          </cell>
          <cell r="H59255">
            <v>165</v>
          </cell>
          <cell r="U59255">
            <v>1</v>
          </cell>
        </row>
        <row r="59256">
          <cell r="A59256" t="str">
            <v>A61233</v>
          </cell>
          <cell r="H59256">
            <v>1656</v>
          </cell>
          <cell r="U59256">
            <v>1</v>
          </cell>
        </row>
        <row r="59257">
          <cell r="A59257" t="str">
            <v>192634</v>
          </cell>
          <cell r="H59257">
            <v>530</v>
          </cell>
          <cell r="U59257">
            <v>1</v>
          </cell>
        </row>
        <row r="59258">
          <cell r="A59258" t="str">
            <v>192634</v>
          </cell>
          <cell r="H59258">
            <v>493</v>
          </cell>
          <cell r="U59258">
            <v>1</v>
          </cell>
        </row>
        <row r="59259">
          <cell r="A59259" t="str">
            <v>A60646</v>
          </cell>
          <cell r="H59259">
            <v>8820.9599999999991</v>
          </cell>
          <cell r="U59259">
            <v>1</v>
          </cell>
        </row>
        <row r="59260">
          <cell r="A59260" t="str">
            <v>A61486</v>
          </cell>
          <cell r="H59260">
            <v>18900</v>
          </cell>
          <cell r="U59260">
            <v>1</v>
          </cell>
        </row>
        <row r="59261">
          <cell r="A59261" t="str">
            <v>A61486</v>
          </cell>
          <cell r="H59261">
            <v>1197</v>
          </cell>
          <cell r="U59261">
            <v>1</v>
          </cell>
        </row>
        <row r="59262">
          <cell r="A59262" t="str">
            <v>101942</v>
          </cell>
          <cell r="H59262">
            <v>7344</v>
          </cell>
          <cell r="U59262">
            <v>1</v>
          </cell>
        </row>
        <row r="59263">
          <cell r="A59263" t="str">
            <v>191538</v>
          </cell>
          <cell r="H59263">
            <v>900</v>
          </cell>
          <cell r="U59263">
            <v>1</v>
          </cell>
        </row>
        <row r="59264">
          <cell r="A59264" t="str">
            <v>A61239</v>
          </cell>
          <cell r="H59264">
            <v>1260</v>
          </cell>
          <cell r="U59264">
            <v>1</v>
          </cell>
        </row>
        <row r="59265">
          <cell r="A59265" t="str">
            <v>100275</v>
          </cell>
          <cell r="H59265">
            <v>7488</v>
          </cell>
          <cell r="U59265">
            <v>1</v>
          </cell>
        </row>
        <row r="59266">
          <cell r="A59266" t="str">
            <v>101219</v>
          </cell>
          <cell r="H59266">
            <v>1562.4</v>
          </cell>
          <cell r="U59266">
            <v>1</v>
          </cell>
        </row>
        <row r="59267">
          <cell r="A59267" t="str">
            <v>502914</v>
          </cell>
          <cell r="H59267">
            <v>1995</v>
          </cell>
          <cell r="U59267">
            <v>1</v>
          </cell>
        </row>
        <row r="59268">
          <cell r="A59268" t="str">
            <v>100143</v>
          </cell>
          <cell r="H59268">
            <v>2400</v>
          </cell>
          <cell r="U59268">
            <v>1</v>
          </cell>
        </row>
        <row r="59269">
          <cell r="A59269" t="str">
            <v>193838</v>
          </cell>
          <cell r="H59269">
            <v>1200</v>
          </cell>
          <cell r="U59269">
            <v>1</v>
          </cell>
        </row>
        <row r="59270">
          <cell r="A59270" t="str">
            <v>192144</v>
          </cell>
          <cell r="H59270">
            <v>1632</v>
          </cell>
          <cell r="U59270">
            <v>1</v>
          </cell>
        </row>
        <row r="59271">
          <cell r="A59271" t="str">
            <v>100167</v>
          </cell>
          <cell r="H59271">
            <v>40800</v>
          </cell>
          <cell r="U59271">
            <v>1</v>
          </cell>
        </row>
        <row r="59272">
          <cell r="A59272" t="str">
            <v>100167</v>
          </cell>
          <cell r="H59272">
            <v>10200</v>
          </cell>
          <cell r="U59272">
            <v>1</v>
          </cell>
        </row>
        <row r="59273">
          <cell r="A59273" t="str">
            <v>A60155</v>
          </cell>
          <cell r="H59273">
            <v>40800</v>
          </cell>
          <cell r="U59273">
            <v>1</v>
          </cell>
        </row>
        <row r="59274">
          <cell r="A59274" t="str">
            <v>A60155</v>
          </cell>
          <cell r="H59274">
            <v>10200</v>
          </cell>
          <cell r="U59274">
            <v>1</v>
          </cell>
        </row>
        <row r="59275">
          <cell r="A59275" t="str">
            <v>A60159</v>
          </cell>
          <cell r="H59275">
            <v>40800</v>
          </cell>
          <cell r="U59275">
            <v>1</v>
          </cell>
        </row>
        <row r="59276">
          <cell r="A59276" t="str">
            <v>A60159</v>
          </cell>
          <cell r="H59276">
            <v>10200</v>
          </cell>
          <cell r="U59276">
            <v>1</v>
          </cell>
        </row>
        <row r="59277">
          <cell r="A59277" t="str">
            <v>A60646</v>
          </cell>
          <cell r="H59277">
            <v>2301.12</v>
          </cell>
          <cell r="U59277">
            <v>1</v>
          </cell>
        </row>
        <row r="59278">
          <cell r="A59278" t="str">
            <v>A60646</v>
          </cell>
          <cell r="H59278">
            <v>5752.8</v>
          </cell>
          <cell r="U59278">
            <v>1</v>
          </cell>
        </row>
        <row r="59279">
          <cell r="A59279" t="str">
            <v>502576</v>
          </cell>
          <cell r="H59279">
            <v>8830.08</v>
          </cell>
          <cell r="U59279">
            <v>1</v>
          </cell>
        </row>
        <row r="59280">
          <cell r="A59280" t="str">
            <v>A60825</v>
          </cell>
          <cell r="H59280">
            <v>156.25</v>
          </cell>
          <cell r="U59280">
            <v>1</v>
          </cell>
        </row>
        <row r="59281">
          <cell r="A59281" t="str">
            <v>A60825</v>
          </cell>
          <cell r="H59281">
            <v>3540</v>
          </cell>
          <cell r="U59281">
            <v>1</v>
          </cell>
        </row>
        <row r="59282">
          <cell r="A59282" t="str">
            <v>192572</v>
          </cell>
          <cell r="H59282">
            <v>788.85</v>
          </cell>
          <cell r="U59282">
            <v>1</v>
          </cell>
        </row>
        <row r="59283">
          <cell r="A59283" t="str">
            <v>192572</v>
          </cell>
          <cell r="H59283">
            <v>117.28</v>
          </cell>
          <cell r="U59283">
            <v>1</v>
          </cell>
        </row>
        <row r="59284">
          <cell r="A59284" t="str">
            <v>192572</v>
          </cell>
          <cell r="H59284">
            <v>154.32</v>
          </cell>
          <cell r="U59284">
            <v>1</v>
          </cell>
        </row>
        <row r="59285">
          <cell r="A59285" t="str">
            <v>192572</v>
          </cell>
          <cell r="H59285">
            <v>637.02</v>
          </cell>
          <cell r="U59285">
            <v>1</v>
          </cell>
        </row>
        <row r="59286">
          <cell r="A59286" t="str">
            <v>192572</v>
          </cell>
          <cell r="H59286">
            <v>456.78</v>
          </cell>
          <cell r="U59286">
            <v>1</v>
          </cell>
        </row>
        <row r="59287">
          <cell r="A59287" t="str">
            <v>A63306</v>
          </cell>
          <cell r="H59287">
            <v>13920</v>
          </cell>
          <cell r="U59287">
            <v>1</v>
          </cell>
        </row>
        <row r="59288">
          <cell r="A59288" t="str">
            <v>100030</v>
          </cell>
          <cell r="H59288">
            <v>940</v>
          </cell>
          <cell r="U59288">
            <v>1</v>
          </cell>
        </row>
        <row r="59289">
          <cell r="A59289" t="str">
            <v>193725</v>
          </cell>
          <cell r="H59289">
            <v>5514.25</v>
          </cell>
          <cell r="U59289">
            <v>1</v>
          </cell>
        </row>
        <row r="59290">
          <cell r="A59290" t="str">
            <v>A62721</v>
          </cell>
          <cell r="H59290">
            <v>9792</v>
          </cell>
          <cell r="U59290">
            <v>1</v>
          </cell>
        </row>
        <row r="59291">
          <cell r="A59291" t="str">
            <v>A60646</v>
          </cell>
          <cell r="H59291">
            <v>1917.6</v>
          </cell>
          <cell r="U59291">
            <v>1</v>
          </cell>
        </row>
        <row r="59292">
          <cell r="A59292" t="str">
            <v>A60236</v>
          </cell>
          <cell r="H59292">
            <v>5664</v>
          </cell>
          <cell r="U59292">
            <v>1</v>
          </cell>
        </row>
        <row r="59293">
          <cell r="A59293" t="str">
            <v>502327</v>
          </cell>
          <cell r="H59293">
            <v>18984</v>
          </cell>
          <cell r="U59293">
            <v>1</v>
          </cell>
        </row>
        <row r="59294">
          <cell r="A59294" t="str">
            <v>192868</v>
          </cell>
          <cell r="H59294">
            <v>5250</v>
          </cell>
          <cell r="U59294">
            <v>1</v>
          </cell>
        </row>
        <row r="59295">
          <cell r="A59295" t="str">
            <v>500021</v>
          </cell>
          <cell r="H59295">
            <v>19488</v>
          </cell>
          <cell r="U59295">
            <v>1</v>
          </cell>
        </row>
        <row r="59296">
          <cell r="A59296" t="str">
            <v>193103</v>
          </cell>
          <cell r="H59296">
            <v>1848</v>
          </cell>
          <cell r="U59296">
            <v>1</v>
          </cell>
        </row>
        <row r="59297">
          <cell r="A59297" t="str">
            <v>101218</v>
          </cell>
          <cell r="H59297">
            <v>13248</v>
          </cell>
          <cell r="U59297">
            <v>1</v>
          </cell>
        </row>
        <row r="59298">
          <cell r="A59298" t="str">
            <v>194378</v>
          </cell>
          <cell r="H59298">
            <v>708</v>
          </cell>
          <cell r="U59298">
            <v>1</v>
          </cell>
        </row>
        <row r="59299">
          <cell r="A59299" t="str">
            <v>502015</v>
          </cell>
          <cell r="H59299">
            <v>3102</v>
          </cell>
          <cell r="U59299">
            <v>1</v>
          </cell>
        </row>
        <row r="59300">
          <cell r="A59300" t="str">
            <v>194227</v>
          </cell>
          <cell r="H59300">
            <v>1250</v>
          </cell>
          <cell r="U59300">
            <v>1</v>
          </cell>
        </row>
        <row r="59301">
          <cell r="A59301" t="str">
            <v>190059</v>
          </cell>
          <cell r="H59301">
            <v>15980</v>
          </cell>
          <cell r="U59301">
            <v>1</v>
          </cell>
        </row>
        <row r="59302">
          <cell r="A59302" t="str">
            <v>190059</v>
          </cell>
          <cell r="H59302">
            <v>15980</v>
          </cell>
          <cell r="U59302">
            <v>1</v>
          </cell>
        </row>
        <row r="59303">
          <cell r="A59303" t="str">
            <v>190033</v>
          </cell>
          <cell r="H59303">
            <v>9588</v>
          </cell>
          <cell r="U59303">
            <v>1</v>
          </cell>
        </row>
        <row r="59304">
          <cell r="A59304" t="str">
            <v>190033</v>
          </cell>
          <cell r="H59304">
            <v>12784</v>
          </cell>
          <cell r="U59304">
            <v>1</v>
          </cell>
        </row>
        <row r="59305">
          <cell r="A59305" t="str">
            <v>190061</v>
          </cell>
          <cell r="H59305">
            <v>86.83</v>
          </cell>
          <cell r="U59305">
            <v>1</v>
          </cell>
        </row>
        <row r="59306">
          <cell r="A59306" t="str">
            <v>190061</v>
          </cell>
          <cell r="H59306">
            <v>65.45</v>
          </cell>
          <cell r="U59306">
            <v>1</v>
          </cell>
        </row>
        <row r="59307">
          <cell r="A59307" t="str">
            <v>190061</v>
          </cell>
          <cell r="H59307">
            <v>163.63999999999999</v>
          </cell>
          <cell r="U59307">
            <v>1</v>
          </cell>
        </row>
        <row r="59308">
          <cell r="A59308" t="str">
            <v>190061</v>
          </cell>
          <cell r="H59308">
            <v>11186</v>
          </cell>
          <cell r="U59308">
            <v>1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398"/>
  <sheetViews>
    <sheetView showGridLines="0" tabSelected="1" zoomScale="80" zoomScaleNormal="80" workbookViewId="0">
      <selection activeCell="D5" sqref="D5"/>
    </sheetView>
  </sheetViews>
  <sheetFormatPr defaultRowHeight="15" x14ac:dyDescent="0.25"/>
  <cols>
    <col min="1" max="1" width="20.5703125" customWidth="1"/>
    <col min="2" max="2" width="17.140625" customWidth="1"/>
    <col min="3" max="3" width="31.7109375" customWidth="1"/>
    <col min="4" max="4" width="22.28515625" style="13" customWidth="1"/>
    <col min="5" max="5" width="22.85546875" style="13" customWidth="1"/>
    <col min="6" max="6" width="44.7109375" customWidth="1"/>
    <col min="7" max="7" width="33.5703125" style="13" bestFit="1" customWidth="1"/>
    <col min="8" max="8" width="6.140625" style="3" customWidth="1"/>
    <col min="9" max="9" width="36.140625" bestFit="1" customWidth="1"/>
    <col min="10" max="10" width="30.28515625" customWidth="1"/>
    <col min="11" max="11" width="16.140625" style="1" customWidth="1"/>
    <col min="12" max="12" width="16.7109375" style="1" customWidth="1"/>
    <col min="13" max="13" width="11.42578125" style="1" customWidth="1"/>
    <col min="14" max="14" width="19.42578125" style="4" customWidth="1"/>
    <col min="15" max="15" width="16.7109375" style="4" bestFit="1" customWidth="1"/>
    <col min="16" max="17" width="14" style="11" customWidth="1"/>
    <col min="18" max="18" width="14.5703125" style="5" customWidth="1"/>
    <col min="19" max="19" width="15" style="16" bestFit="1" customWidth="1"/>
    <col min="20" max="21" width="15" bestFit="1" customWidth="1"/>
    <col min="22" max="24" width="15" customWidth="1"/>
    <col min="25" max="30" width="16.7109375" style="16" bestFit="1" customWidth="1"/>
    <col min="31" max="31" width="17.7109375" bestFit="1" customWidth="1"/>
    <col min="32" max="33" width="16.7109375" bestFit="1" customWidth="1"/>
    <col min="34" max="34" width="16.7109375" style="5" bestFit="1" customWidth="1"/>
    <col min="35" max="35" width="16.7109375" style="14" bestFit="1" customWidth="1"/>
    <col min="36" max="36" width="16.7109375" style="16" bestFit="1" customWidth="1"/>
    <col min="37" max="37" width="16.7109375" bestFit="1" customWidth="1"/>
    <col min="38" max="38" width="19" customWidth="1"/>
    <col min="39" max="39" width="14.7109375" customWidth="1"/>
  </cols>
  <sheetData>
    <row r="1" spans="1:39" ht="15.75" x14ac:dyDescent="0.25">
      <c r="A1" s="40" t="s">
        <v>2490</v>
      </c>
      <c r="B1" s="40"/>
      <c r="C1" s="40"/>
      <c r="D1" s="32">
        <f>SUBTOTAL(3,D11:D2398)</f>
        <v>2388</v>
      </c>
      <c r="G1"/>
    </row>
    <row r="2" spans="1:39" ht="15.75" x14ac:dyDescent="0.25">
      <c r="A2" s="40" t="s">
        <v>2491</v>
      </c>
      <c r="B2" s="40"/>
      <c r="C2" s="40"/>
      <c r="D2" s="32" cm="1">
        <f t="array" aca="1" ref="D2" ca="1">SUMPRODUCT(
  SUBTOTAL(103, OFFSET($M$1, ROW($M$1:$M$2398)-ROW($M$1), 0)),
  --($M$1:$M$2398="Active")
)</f>
        <v>1479</v>
      </c>
      <c r="G2"/>
    </row>
    <row r="3" spans="1:39" ht="15.75" x14ac:dyDescent="0.25">
      <c r="A3" s="40" t="s">
        <v>2494</v>
      </c>
      <c r="B3" s="40"/>
      <c r="C3" s="40"/>
      <c r="D3" s="32" cm="1">
        <f t="array" aca="1" ref="D3" ca="1">SUMPRODUCT(
  SUBTOTAL(102, OFFSET($AM$1, ROW($AM$1:$AM$2398)-ROW($AM$1), 0)),
  --($AM$1:$AM$2398&gt;=6)
)</f>
        <v>233</v>
      </c>
      <c r="G3"/>
    </row>
    <row r="4" spans="1:39" ht="15.75" x14ac:dyDescent="0.25">
      <c r="A4" s="40" t="s">
        <v>2492</v>
      </c>
      <c r="B4" s="40"/>
      <c r="C4" s="40"/>
      <c r="D4" s="33">
        <f>AK9/12</f>
        <v>4518763.083333333</v>
      </c>
      <c r="G4"/>
    </row>
    <row r="5" spans="1:39" ht="15.75" x14ac:dyDescent="0.25">
      <c r="A5" s="37"/>
      <c r="B5" s="37"/>
      <c r="C5" s="37" t="s">
        <v>3562</v>
      </c>
      <c r="D5" s="34">
        <f>P9</f>
        <v>-2.3258912984234256E-2</v>
      </c>
      <c r="G5"/>
    </row>
    <row r="6" spans="1:39" ht="15.75" x14ac:dyDescent="0.25">
      <c r="A6" s="37"/>
      <c r="B6" s="37"/>
      <c r="C6" s="37" t="s">
        <v>2747</v>
      </c>
      <c r="D6" s="35">
        <f>D4*1.15</f>
        <v>5196577.5458333325</v>
      </c>
      <c r="G6"/>
    </row>
    <row r="7" spans="1:39" ht="15.75" x14ac:dyDescent="0.25">
      <c r="A7" s="40"/>
      <c r="B7" s="40"/>
      <c r="C7" s="40"/>
      <c r="D7" s="32"/>
      <c r="G7"/>
    </row>
    <row r="8" spans="1:39" ht="15.75" x14ac:dyDescent="0.25">
      <c r="A8" s="40" t="s">
        <v>2650</v>
      </c>
      <c r="B8" s="40"/>
      <c r="C8" s="40"/>
      <c r="D8" s="32">
        <f>((T9*75%)/12)</f>
        <v>74268.625</v>
      </c>
      <c r="E8" s="36"/>
      <c r="G8"/>
    </row>
    <row r="9" spans="1:39" ht="15.75" x14ac:dyDescent="0.25">
      <c r="G9"/>
      <c r="N9" s="30">
        <f>SUBTOTAL(9,N11:N2398)</f>
        <v>19224915.640000004</v>
      </c>
      <c r="O9" s="30">
        <f>SUBTOTAL(9,O11:O2398)</f>
        <v>18777765</v>
      </c>
      <c r="P9" s="15">
        <f>IFERROR((O9-N9)/N9,"")</f>
        <v>-2.3258912984234256E-2</v>
      </c>
      <c r="Q9" s="30">
        <f>SUBTOTAL(9,Q11:Q2398)</f>
        <v>279416</v>
      </c>
      <c r="R9" s="30">
        <f>SUBTOTAL(9,R11:R2398)</f>
        <v>277939</v>
      </c>
      <c r="T9" s="30">
        <f>SUBTOTAL(9,T11:T2398)</f>
        <v>1188298</v>
      </c>
      <c r="AE9" s="22"/>
      <c r="AK9">
        <f>SUBTOTAL(9,AK11:AK2398)</f>
        <v>54225157</v>
      </c>
    </row>
    <row r="10" spans="1:39" s="2" customFormat="1" ht="60" x14ac:dyDescent="0.25">
      <c r="A10" s="41" t="s">
        <v>0</v>
      </c>
      <c r="B10" s="41" t="s">
        <v>1518</v>
      </c>
      <c r="C10" s="41" t="s">
        <v>2</v>
      </c>
      <c r="D10" s="42" t="s">
        <v>1</v>
      </c>
      <c r="E10" s="42" t="s">
        <v>3</v>
      </c>
      <c r="F10" s="41" t="s">
        <v>4</v>
      </c>
      <c r="G10" s="41" t="s">
        <v>5</v>
      </c>
      <c r="H10" s="42" t="s">
        <v>6</v>
      </c>
      <c r="I10" s="41" t="s">
        <v>7</v>
      </c>
      <c r="J10" s="41" t="s">
        <v>8</v>
      </c>
      <c r="K10" s="43" t="s">
        <v>9</v>
      </c>
      <c r="L10" s="43" t="s">
        <v>10</v>
      </c>
      <c r="M10" s="44" t="s">
        <v>11</v>
      </c>
      <c r="N10" s="45" t="s">
        <v>3563</v>
      </c>
      <c r="O10" s="45" t="s">
        <v>3564</v>
      </c>
      <c r="P10" s="45" t="s">
        <v>1166</v>
      </c>
      <c r="Q10" s="45" t="s">
        <v>3565</v>
      </c>
      <c r="R10" s="45" t="s">
        <v>3566</v>
      </c>
      <c r="S10" s="45" t="s">
        <v>1167</v>
      </c>
      <c r="T10" s="45" t="s">
        <v>2567</v>
      </c>
      <c r="U10" s="46" t="s">
        <v>2568</v>
      </c>
      <c r="V10" s="46" t="s">
        <v>3559</v>
      </c>
      <c r="W10" s="46" t="s">
        <v>3560</v>
      </c>
      <c r="X10" s="46" t="s">
        <v>3561</v>
      </c>
      <c r="Y10" s="47" t="s">
        <v>1179</v>
      </c>
      <c r="Z10" s="47" t="s">
        <v>1168</v>
      </c>
      <c r="AA10" s="47" t="s">
        <v>1169</v>
      </c>
      <c r="AB10" s="47" t="s">
        <v>1170</v>
      </c>
      <c r="AC10" s="47" t="s">
        <v>1171</v>
      </c>
      <c r="AD10" s="47" t="s">
        <v>1172</v>
      </c>
      <c r="AE10" s="47" t="s">
        <v>1173</v>
      </c>
      <c r="AF10" s="47" t="s">
        <v>1174</v>
      </c>
      <c r="AG10" s="47" t="s">
        <v>1175</v>
      </c>
      <c r="AH10" s="47" t="s">
        <v>1176</v>
      </c>
      <c r="AI10" s="47" t="s">
        <v>1177</v>
      </c>
      <c r="AJ10" s="47" t="s">
        <v>1178</v>
      </c>
      <c r="AK10" s="48" t="s">
        <v>1947</v>
      </c>
      <c r="AL10" s="48" t="s">
        <v>1948</v>
      </c>
      <c r="AM10" s="48" t="s">
        <v>2649</v>
      </c>
    </row>
    <row r="11" spans="1:39" ht="15.75" x14ac:dyDescent="0.25">
      <c r="A11" s="21"/>
      <c r="B11" s="21"/>
      <c r="C11" s="21">
        <v>10</v>
      </c>
      <c r="D11" s="25" t="s">
        <v>3395</v>
      </c>
      <c r="E11" s="21" t="s">
        <v>2489</v>
      </c>
      <c r="F11" s="21" t="s">
        <v>3396</v>
      </c>
      <c r="G11" s="21"/>
      <c r="H11" s="25"/>
      <c r="I11" s="21"/>
      <c r="J11" s="21"/>
      <c r="K11" s="38">
        <v>46209</v>
      </c>
      <c r="L11" s="38"/>
      <c r="M11" s="39" t="s">
        <v>18</v>
      </c>
      <c r="N11" s="18">
        <v>0</v>
      </c>
      <c r="O11" s="18">
        <v>503</v>
      </c>
      <c r="P11" s="15" t="str">
        <f>IFERROR((O11-N11)/N11,"")</f>
        <v/>
      </c>
      <c r="Q11" s="19">
        <v>0</v>
      </c>
      <c r="R11" s="19">
        <v>0</v>
      </c>
      <c r="S11" s="15" t="str">
        <f>IFERROR((R11-Q11)/Q11,"")</f>
        <v/>
      </c>
      <c r="T11" s="19" t="s">
        <v>1610</v>
      </c>
      <c r="U11" s="15" t="str">
        <f>IFERROR(R11/T11,"")</f>
        <v/>
      </c>
      <c r="V11" s="19" t="s">
        <v>1610</v>
      </c>
      <c r="W11" s="19" t="s">
        <v>1610</v>
      </c>
      <c r="X11" s="15" t="str">
        <f>IFERROR((W11-V11)/V11,"")</f>
        <v/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D11" s="18">
        <v>0</v>
      </c>
      <c r="AE11" s="18">
        <v>0</v>
      </c>
      <c r="AF11" s="18">
        <v>0</v>
      </c>
      <c r="AG11" s="18">
        <v>0</v>
      </c>
      <c r="AH11" s="18">
        <v>0</v>
      </c>
      <c r="AI11" s="18">
        <v>0</v>
      </c>
      <c r="AJ11" s="18">
        <v>503</v>
      </c>
      <c r="AK11" s="23">
        <f>SUM(Y11:AJ11)</f>
        <v>503</v>
      </c>
      <c r="AL11" s="23">
        <f>MAX(Y11:AJ11)</f>
        <v>503</v>
      </c>
      <c r="AM11">
        <f>COUNTIF(Y11:AJ11,"&gt;1")</f>
        <v>1</v>
      </c>
    </row>
    <row r="12" spans="1:39" ht="15.75" x14ac:dyDescent="0.25">
      <c r="A12" s="21" t="s">
        <v>2618</v>
      </c>
      <c r="B12" s="21" t="s">
        <v>1519</v>
      </c>
      <c r="C12" s="21">
        <v>10</v>
      </c>
      <c r="D12" s="25" t="s">
        <v>3534</v>
      </c>
      <c r="E12" s="21" t="s">
        <v>1209</v>
      </c>
      <c r="F12" s="21" t="s">
        <v>3535</v>
      </c>
      <c r="G12" s="21" t="s">
        <v>3577</v>
      </c>
      <c r="H12" s="25" t="s">
        <v>79</v>
      </c>
      <c r="I12" s="21" t="s">
        <v>21</v>
      </c>
      <c r="J12" s="21" t="s">
        <v>21</v>
      </c>
      <c r="K12" s="38">
        <v>46232</v>
      </c>
      <c r="L12" s="38"/>
      <c r="M12" s="39" t="s">
        <v>18</v>
      </c>
      <c r="N12" s="18">
        <v>0</v>
      </c>
      <c r="O12" s="18">
        <v>3132</v>
      </c>
      <c r="P12" s="15" t="str">
        <f>IFERROR((O12-N12)/N12,"")</f>
        <v/>
      </c>
      <c r="Q12" s="19">
        <v>0</v>
      </c>
      <c r="R12" s="19">
        <v>0</v>
      </c>
      <c r="S12" s="15" t="str">
        <f>IFERROR((R12-Q12)/Q12,"")</f>
        <v/>
      </c>
      <c r="T12" s="19" t="s">
        <v>1610</v>
      </c>
      <c r="U12" s="15" t="str">
        <f>IFERROR(R12/T12,"")</f>
        <v/>
      </c>
      <c r="V12" s="19" t="s">
        <v>1610</v>
      </c>
      <c r="W12" s="19" t="s">
        <v>1610</v>
      </c>
      <c r="X12" s="15" t="str">
        <f>IFERROR((W12-V12)/V12,"")</f>
        <v/>
      </c>
      <c r="Y12" s="18">
        <v>0</v>
      </c>
      <c r="Z12" s="18">
        <v>0</v>
      </c>
      <c r="AA12" s="18">
        <v>0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0</v>
      </c>
      <c r="AH12" s="18">
        <v>0</v>
      </c>
      <c r="AI12" s="18">
        <v>0</v>
      </c>
      <c r="AJ12" s="18">
        <v>3132</v>
      </c>
      <c r="AK12" s="23">
        <f>SUM(Y12:AJ12)</f>
        <v>3132</v>
      </c>
      <c r="AL12" s="23">
        <f>MAX(Y12:AJ12)</f>
        <v>3132</v>
      </c>
      <c r="AM12">
        <f>COUNTIF(Y12:AJ12,"&gt;1")</f>
        <v>1</v>
      </c>
    </row>
    <row r="13" spans="1:39" ht="15.75" x14ac:dyDescent="0.25">
      <c r="A13" s="21" t="s">
        <v>91</v>
      </c>
      <c r="B13" s="21" t="s">
        <v>1520</v>
      </c>
      <c r="C13" s="21">
        <v>12</v>
      </c>
      <c r="D13" s="25">
        <v>102607</v>
      </c>
      <c r="E13" s="21" t="s">
        <v>12</v>
      </c>
      <c r="F13" s="21" t="s">
        <v>511</v>
      </c>
      <c r="G13" s="21" t="s">
        <v>504</v>
      </c>
      <c r="H13" s="25" t="s">
        <v>505</v>
      </c>
      <c r="I13" s="21" t="s">
        <v>88</v>
      </c>
      <c r="J13" s="21" t="s">
        <v>93</v>
      </c>
      <c r="K13" s="38">
        <v>46227</v>
      </c>
      <c r="L13" s="38">
        <v>46240</v>
      </c>
      <c r="M13" s="39" t="s">
        <v>18</v>
      </c>
      <c r="N13" s="18">
        <v>81809.03</v>
      </c>
      <c r="O13" s="18">
        <v>73988</v>
      </c>
      <c r="P13" s="15">
        <f>IFERROR((O13-N13)/N13,"")</f>
        <v>-9.5601060176364383E-2</v>
      </c>
      <c r="Q13" s="19">
        <v>1399</v>
      </c>
      <c r="R13" s="19">
        <v>1252</v>
      </c>
      <c r="S13" s="15">
        <f>IFERROR((R13-Q13)/Q13,"")</f>
        <v>-0.10507505360972123</v>
      </c>
      <c r="T13" s="19">
        <v>5722</v>
      </c>
      <c r="U13" s="15">
        <f>IFERROR(R13/T13,"")</f>
        <v>0.21880461377140858</v>
      </c>
      <c r="V13" s="19">
        <v>3473</v>
      </c>
      <c r="W13" s="19">
        <v>1248</v>
      </c>
      <c r="X13" s="15">
        <f>IFERROR((W13-V13)/V13,"")</f>
        <v>-0.64065649294558014</v>
      </c>
      <c r="Y13" s="18">
        <v>27096</v>
      </c>
      <c r="Z13" s="18">
        <v>14677</v>
      </c>
      <c r="AA13" s="18">
        <v>21235</v>
      </c>
      <c r="AB13" s="18">
        <v>22780</v>
      </c>
      <c r="AC13" s="18">
        <v>26049</v>
      </c>
      <c r="AD13" s="18">
        <v>0</v>
      </c>
      <c r="AE13" s="18">
        <v>23871</v>
      </c>
      <c r="AF13" s="18">
        <v>21397</v>
      </c>
      <c r="AG13" s="18">
        <v>21418</v>
      </c>
      <c r="AH13" s="18">
        <v>11554</v>
      </c>
      <c r="AI13" s="18">
        <v>23153</v>
      </c>
      <c r="AJ13" s="18">
        <v>17863</v>
      </c>
      <c r="AK13" s="23">
        <f>SUM(Y13:AJ13)</f>
        <v>231093</v>
      </c>
      <c r="AL13" s="23">
        <f>MAX(Y13:AJ13)</f>
        <v>27096</v>
      </c>
      <c r="AM13">
        <f>COUNTIF(Y13:AJ13,"&gt;1")</f>
        <v>11</v>
      </c>
    </row>
    <row r="14" spans="1:39" ht="15.75" x14ac:dyDescent="0.25">
      <c r="A14" s="21"/>
      <c r="B14" s="21" t="s">
        <v>1520</v>
      </c>
      <c r="C14" s="21">
        <v>1977</v>
      </c>
      <c r="D14" s="25">
        <v>900297</v>
      </c>
      <c r="E14" s="21" t="s">
        <v>33</v>
      </c>
      <c r="F14" s="21" t="s">
        <v>2497</v>
      </c>
      <c r="G14" s="21" t="s">
        <v>14</v>
      </c>
      <c r="H14" s="25" t="s">
        <v>15</v>
      </c>
      <c r="I14" s="21" t="s">
        <v>27</v>
      </c>
      <c r="J14" s="21" t="s">
        <v>3184</v>
      </c>
      <c r="K14" s="38">
        <v>45779</v>
      </c>
      <c r="L14" s="38">
        <v>46234</v>
      </c>
      <c r="M14" s="39" t="s">
        <v>18</v>
      </c>
      <c r="N14" s="18">
        <v>7889</v>
      </c>
      <c r="O14" s="18">
        <v>0</v>
      </c>
      <c r="P14" s="15">
        <f>IFERROR((O14-N14)/N14,"")</f>
        <v>-1</v>
      </c>
      <c r="Q14" s="19">
        <v>7</v>
      </c>
      <c r="R14" s="19">
        <v>21</v>
      </c>
      <c r="S14" s="15">
        <f>IFERROR((R14-Q14)/Q14,"")</f>
        <v>2</v>
      </c>
      <c r="T14" s="19" t="s">
        <v>1610</v>
      </c>
      <c r="U14" s="15" t="str">
        <f>IFERROR(R14/T14,"")</f>
        <v/>
      </c>
      <c r="V14" s="19">
        <v>14</v>
      </c>
      <c r="W14" s="19">
        <v>11</v>
      </c>
      <c r="X14" s="15">
        <f>IFERROR((W14-V14)/V14,"")</f>
        <v>-0.21428571428571427</v>
      </c>
      <c r="Y14" s="18" t="s">
        <v>1610</v>
      </c>
      <c r="Z14" s="18" t="s">
        <v>1610</v>
      </c>
      <c r="AA14" s="18" t="s">
        <v>1610</v>
      </c>
      <c r="AB14" s="18" t="s">
        <v>1610</v>
      </c>
      <c r="AC14" s="18" t="s">
        <v>1610</v>
      </c>
      <c r="AD14" s="18" t="s">
        <v>1610</v>
      </c>
      <c r="AE14" s="18" t="s">
        <v>1610</v>
      </c>
      <c r="AF14" s="18" t="s">
        <v>1610</v>
      </c>
      <c r="AG14" s="18" t="s">
        <v>1610</v>
      </c>
      <c r="AH14" s="18" t="s">
        <v>1610</v>
      </c>
      <c r="AI14" s="18" t="s">
        <v>1610</v>
      </c>
      <c r="AJ14" s="18" t="s">
        <v>1610</v>
      </c>
      <c r="AK14" s="23">
        <f>SUM(Y14:AJ14)</f>
        <v>0</v>
      </c>
      <c r="AL14" s="23">
        <f>MAX(Y14:AJ14)</f>
        <v>0</v>
      </c>
      <c r="AM14">
        <f>COUNTIF(Y14:AJ14,"&gt;1")</f>
        <v>0</v>
      </c>
    </row>
    <row r="15" spans="1:39" ht="15.75" x14ac:dyDescent="0.25">
      <c r="A15" s="21"/>
      <c r="B15" s="21" t="s">
        <v>1519</v>
      </c>
      <c r="C15" s="21">
        <v>2084</v>
      </c>
      <c r="D15" s="25" t="s">
        <v>2112</v>
      </c>
      <c r="E15" s="21" t="s">
        <v>1798</v>
      </c>
      <c r="F15" s="21" t="s">
        <v>2113</v>
      </c>
      <c r="G15" s="21" t="s">
        <v>338</v>
      </c>
      <c r="H15" s="25" t="s">
        <v>145</v>
      </c>
      <c r="I15" s="21" t="s">
        <v>27</v>
      </c>
      <c r="J15" s="21" t="s">
        <v>74</v>
      </c>
      <c r="K15" s="38">
        <v>46035</v>
      </c>
      <c r="L15" s="38">
        <v>46185</v>
      </c>
      <c r="M15" s="39" t="s">
        <v>18</v>
      </c>
      <c r="N15" s="18">
        <v>2160</v>
      </c>
      <c r="O15" s="18">
        <v>0</v>
      </c>
      <c r="P15" s="15">
        <f>IFERROR((O15-N15)/N15,"")</f>
        <v>-1</v>
      </c>
      <c r="Q15" s="19">
        <v>0</v>
      </c>
      <c r="R15" s="19">
        <v>8</v>
      </c>
      <c r="S15" s="15" t="str">
        <f>IFERROR((R15-Q15)/Q15,"")</f>
        <v/>
      </c>
      <c r="T15" s="19">
        <v>94</v>
      </c>
      <c r="U15" s="15">
        <f>IFERROR(R15/T15,"")</f>
        <v>8.5106382978723402E-2</v>
      </c>
      <c r="V15" s="19">
        <v>2</v>
      </c>
      <c r="W15" s="19">
        <v>1</v>
      </c>
      <c r="X15" s="15">
        <f>IFERROR((W15-V15)/V15,"")</f>
        <v>-0.5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520</v>
      </c>
      <c r="AE15" s="18">
        <v>0</v>
      </c>
      <c r="AF15" s="18">
        <v>0</v>
      </c>
      <c r="AG15" s="18">
        <v>0</v>
      </c>
      <c r="AH15" s="18">
        <v>0</v>
      </c>
      <c r="AI15" s="18">
        <v>0</v>
      </c>
      <c r="AJ15" s="18">
        <v>0</v>
      </c>
      <c r="AK15" s="23">
        <f>SUM(Y15:AJ15)</f>
        <v>520</v>
      </c>
      <c r="AL15" s="23">
        <f>MAX(Y15:AJ15)</f>
        <v>520</v>
      </c>
      <c r="AM15">
        <f>COUNTIF(Y15:AJ15,"&gt;1")</f>
        <v>1</v>
      </c>
    </row>
    <row r="16" spans="1:39" ht="15.75" x14ac:dyDescent="0.25">
      <c r="A16" s="21"/>
      <c r="B16" s="21" t="s">
        <v>1520</v>
      </c>
      <c r="C16" s="21">
        <v>2646</v>
      </c>
      <c r="D16" s="25">
        <v>502973</v>
      </c>
      <c r="E16" s="21" t="s">
        <v>12</v>
      </c>
      <c r="F16" s="21" t="s">
        <v>1128</v>
      </c>
      <c r="G16" s="21" t="s">
        <v>1129</v>
      </c>
      <c r="H16" s="25" t="s">
        <v>15</v>
      </c>
      <c r="I16" s="21" t="s">
        <v>27</v>
      </c>
      <c r="J16" s="21" t="s">
        <v>74</v>
      </c>
      <c r="K16" s="38">
        <v>46170</v>
      </c>
      <c r="L16" s="38">
        <v>46230</v>
      </c>
      <c r="M16" s="39" t="s">
        <v>18</v>
      </c>
      <c r="N16" s="18">
        <v>34051.29</v>
      </c>
      <c r="O16" s="18">
        <v>18230</v>
      </c>
      <c r="P16" s="15">
        <f>IFERROR((O16-N16)/N16,"")</f>
        <v>-0.46463114906953601</v>
      </c>
      <c r="Q16" s="19">
        <v>382</v>
      </c>
      <c r="R16" s="19">
        <v>260</v>
      </c>
      <c r="S16" s="15">
        <f>IFERROR((R16-Q16)/Q16,"")</f>
        <v>-0.3193717277486911</v>
      </c>
      <c r="T16" s="19">
        <v>137</v>
      </c>
      <c r="U16" s="15">
        <f>IFERROR(R16/T16,"")</f>
        <v>1.8978102189781021</v>
      </c>
      <c r="V16" s="19">
        <v>127</v>
      </c>
      <c r="W16" s="19">
        <v>99</v>
      </c>
      <c r="X16" s="15">
        <f>IFERROR((W16-V16)/V16,"")</f>
        <v>-0.22047244094488189</v>
      </c>
      <c r="Y16" s="18">
        <v>0</v>
      </c>
      <c r="Z16" s="18">
        <v>13452</v>
      </c>
      <c r="AA16" s="18">
        <v>0</v>
      </c>
      <c r="AB16" s="18">
        <v>0</v>
      </c>
      <c r="AC16" s="18">
        <v>0</v>
      </c>
      <c r="AD16" s="18">
        <v>17700</v>
      </c>
      <c r="AE16" s="18">
        <v>0</v>
      </c>
      <c r="AF16" s="18">
        <v>0</v>
      </c>
      <c r="AG16" s="18">
        <v>0</v>
      </c>
      <c r="AH16" s="18">
        <v>18230</v>
      </c>
      <c r="AI16" s="18">
        <v>0</v>
      </c>
      <c r="AJ16" s="18">
        <v>0</v>
      </c>
      <c r="AK16" s="23">
        <f>SUM(Y16:AJ16)</f>
        <v>49382</v>
      </c>
      <c r="AL16" s="23">
        <f>MAX(Y16:AJ16)</f>
        <v>18230</v>
      </c>
      <c r="AM16">
        <f>COUNTIF(Y16:AJ16,"&gt;1")</f>
        <v>3</v>
      </c>
    </row>
    <row r="17" spans="1:39" ht="15.75" x14ac:dyDescent="0.25">
      <c r="A17" s="21" t="s">
        <v>2618</v>
      </c>
      <c r="B17" s="21" t="s">
        <v>1519</v>
      </c>
      <c r="C17" s="21">
        <v>2782</v>
      </c>
      <c r="D17" s="25" t="s">
        <v>3285</v>
      </c>
      <c r="E17" s="21" t="s">
        <v>1798</v>
      </c>
      <c r="F17" s="21" t="s">
        <v>3286</v>
      </c>
      <c r="G17" s="21" t="s">
        <v>3287</v>
      </c>
      <c r="H17" s="25" t="s">
        <v>145</v>
      </c>
      <c r="I17" s="21" t="s">
        <v>27</v>
      </c>
      <c r="J17" s="21" t="s">
        <v>210</v>
      </c>
      <c r="K17" s="38">
        <v>46169</v>
      </c>
      <c r="L17" s="38"/>
      <c r="M17" s="39" t="s">
        <v>18</v>
      </c>
      <c r="N17" s="18">
        <v>0</v>
      </c>
      <c r="O17" s="18">
        <v>508</v>
      </c>
      <c r="P17" s="15" t="str">
        <f>IFERROR((O17-N17)/N17,"")</f>
        <v/>
      </c>
      <c r="Q17" s="19">
        <v>0</v>
      </c>
      <c r="R17" s="19">
        <v>0</v>
      </c>
      <c r="S17" s="15" t="str">
        <f>IFERROR((R17-Q17)/Q17,"")</f>
        <v/>
      </c>
      <c r="T17" s="19" t="s">
        <v>1610</v>
      </c>
      <c r="U17" s="15" t="str">
        <f>IFERROR(R17/T17,"")</f>
        <v/>
      </c>
      <c r="V17" s="19" t="s">
        <v>1610</v>
      </c>
      <c r="W17" s="19" t="s">
        <v>1610</v>
      </c>
      <c r="X17" s="15" t="str">
        <f>IFERROR((W17-V17)/V17,"")</f>
        <v/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0</v>
      </c>
      <c r="AH17" s="18">
        <v>508</v>
      </c>
      <c r="AI17" s="18">
        <v>0</v>
      </c>
      <c r="AJ17" s="18">
        <v>0</v>
      </c>
      <c r="AK17" s="23">
        <f>SUM(Y17:AJ17)</f>
        <v>508</v>
      </c>
      <c r="AL17" s="23">
        <f>MAX(Y17:AJ17)</f>
        <v>508</v>
      </c>
      <c r="AM17">
        <f>COUNTIF(Y17:AJ17,"&gt;1")</f>
        <v>1</v>
      </c>
    </row>
    <row r="18" spans="1:39" ht="15.75" x14ac:dyDescent="0.25">
      <c r="A18" s="21" t="s">
        <v>2618</v>
      </c>
      <c r="B18" s="21" t="s">
        <v>1519</v>
      </c>
      <c r="C18" s="21">
        <v>3613</v>
      </c>
      <c r="D18" s="25" t="s">
        <v>2793</v>
      </c>
      <c r="E18" s="21" t="s">
        <v>1798</v>
      </c>
      <c r="F18" s="21" t="s">
        <v>2794</v>
      </c>
      <c r="G18" s="21" t="s">
        <v>2582</v>
      </c>
      <c r="H18" s="25" t="s">
        <v>145</v>
      </c>
      <c r="I18" s="21" t="s">
        <v>27</v>
      </c>
      <c r="J18" s="21" t="s">
        <v>74</v>
      </c>
      <c r="K18" s="38">
        <v>45974</v>
      </c>
      <c r="L18" s="38">
        <v>46118</v>
      </c>
      <c r="M18" s="39" t="s">
        <v>53</v>
      </c>
      <c r="N18" s="18">
        <v>0</v>
      </c>
      <c r="O18" s="18">
        <v>0</v>
      </c>
      <c r="P18" s="15" t="str">
        <f>IFERROR((O18-N18)/N18,"")</f>
        <v/>
      </c>
      <c r="Q18" s="19">
        <v>0</v>
      </c>
      <c r="R18" s="19">
        <v>8</v>
      </c>
      <c r="S18" s="15" t="str">
        <f>IFERROR((R18-Q18)/Q18,"")</f>
        <v/>
      </c>
      <c r="T18" s="19" t="s">
        <v>1610</v>
      </c>
      <c r="U18" s="15" t="str">
        <f>IFERROR(R18/T18,"")</f>
        <v/>
      </c>
      <c r="V18" s="19">
        <v>6</v>
      </c>
      <c r="W18" s="19">
        <v>8</v>
      </c>
      <c r="X18" s="15">
        <f>IFERROR((W18-V18)/V18,"")</f>
        <v>0.33333333333333331</v>
      </c>
      <c r="Y18" s="18">
        <v>0</v>
      </c>
      <c r="Z18" s="18">
        <v>0</v>
      </c>
      <c r="AA18" s="18">
        <v>0</v>
      </c>
      <c r="AB18" s="18">
        <v>3820</v>
      </c>
      <c r="AC18" s="18">
        <v>0</v>
      </c>
      <c r="AD18" s="18">
        <v>0</v>
      </c>
      <c r="AE18" s="18">
        <v>0</v>
      </c>
      <c r="AF18" s="18">
        <v>0</v>
      </c>
      <c r="AG18" s="18">
        <v>0</v>
      </c>
      <c r="AH18" s="18">
        <v>0</v>
      </c>
      <c r="AI18" s="18">
        <v>0</v>
      </c>
      <c r="AJ18" s="18">
        <v>0</v>
      </c>
      <c r="AK18" s="23">
        <f>SUM(Y18:AJ18)</f>
        <v>3820</v>
      </c>
      <c r="AL18" s="23">
        <f>MAX(Y18:AJ18)</f>
        <v>3820</v>
      </c>
      <c r="AM18">
        <f>COUNTIF(Y18:AJ18,"&gt;1")</f>
        <v>1</v>
      </c>
    </row>
    <row r="19" spans="1:39" ht="15.75" x14ac:dyDescent="0.25">
      <c r="A19" s="21" t="s">
        <v>2618</v>
      </c>
      <c r="B19" s="21" t="s">
        <v>1519</v>
      </c>
      <c r="C19" s="21">
        <v>3878</v>
      </c>
      <c r="D19" s="25" t="s">
        <v>3185</v>
      </c>
      <c r="E19" s="21" t="s">
        <v>2453</v>
      </c>
      <c r="F19" s="21" t="s">
        <v>3186</v>
      </c>
      <c r="G19" s="21" t="s">
        <v>194</v>
      </c>
      <c r="H19" s="25" t="s">
        <v>15</v>
      </c>
      <c r="I19" s="21" t="s">
        <v>21</v>
      </c>
      <c r="J19" s="21" t="s">
        <v>21</v>
      </c>
      <c r="K19" s="38">
        <v>46136</v>
      </c>
      <c r="L19" s="38"/>
      <c r="M19" s="39" t="s">
        <v>18</v>
      </c>
      <c r="N19" s="18">
        <v>0</v>
      </c>
      <c r="O19" s="18">
        <v>1536</v>
      </c>
      <c r="P19" s="15" t="str">
        <f>IFERROR((O19-N19)/N19,"")</f>
        <v/>
      </c>
      <c r="Q19" s="19">
        <v>0</v>
      </c>
      <c r="R19" s="19">
        <v>0</v>
      </c>
      <c r="S19" s="15" t="str">
        <f>IFERROR((R19-Q19)/Q19,"")</f>
        <v/>
      </c>
      <c r="T19" s="19" t="s">
        <v>1610</v>
      </c>
      <c r="U19" s="15" t="str">
        <f>IFERROR(R19/T19,"")</f>
        <v/>
      </c>
      <c r="V19" s="19" t="s">
        <v>1610</v>
      </c>
      <c r="W19" s="19" t="s">
        <v>1610</v>
      </c>
      <c r="X19" s="15" t="str">
        <f>IFERROR((W19-V19)/V19,"")</f>
        <v/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  <c r="AG19" s="18">
        <v>1536</v>
      </c>
      <c r="AH19" s="18">
        <v>0</v>
      </c>
      <c r="AI19" s="18">
        <v>0</v>
      </c>
      <c r="AJ19" s="18">
        <v>0</v>
      </c>
      <c r="AK19" s="23">
        <f>SUM(Y19:AJ19)</f>
        <v>1536</v>
      </c>
      <c r="AL19" s="23">
        <f>MAX(Y19:AJ19)</f>
        <v>1536</v>
      </c>
      <c r="AM19">
        <f>COUNTIF(Y19:AJ19,"&gt;1")</f>
        <v>1</v>
      </c>
    </row>
    <row r="20" spans="1:39" ht="15.75" x14ac:dyDescent="0.25">
      <c r="A20" s="21"/>
      <c r="B20" s="21" t="s">
        <v>1519</v>
      </c>
      <c r="C20" s="21">
        <v>5212</v>
      </c>
      <c r="D20" s="25" t="s">
        <v>2173</v>
      </c>
      <c r="E20" s="21" t="s">
        <v>1798</v>
      </c>
      <c r="F20" s="21" t="s">
        <v>2174</v>
      </c>
      <c r="G20" s="21" t="s">
        <v>1012</v>
      </c>
      <c r="H20" s="25" t="s">
        <v>145</v>
      </c>
      <c r="I20" s="21" t="s">
        <v>27</v>
      </c>
      <c r="J20" s="21" t="s">
        <v>74</v>
      </c>
      <c r="K20" s="38">
        <v>46171</v>
      </c>
      <c r="L20" s="38">
        <v>46178</v>
      </c>
      <c r="M20" s="39" t="s">
        <v>18</v>
      </c>
      <c r="N20" s="18">
        <v>0</v>
      </c>
      <c r="O20" s="18">
        <v>0</v>
      </c>
      <c r="P20" s="15" t="str">
        <f>IFERROR((O20-N20)/N20,"")</f>
        <v/>
      </c>
      <c r="Q20" s="19">
        <v>14</v>
      </c>
      <c r="R20" s="19">
        <v>8</v>
      </c>
      <c r="S20" s="15">
        <f>IFERROR((R20-Q20)/Q20,"")</f>
        <v>-0.42857142857142855</v>
      </c>
      <c r="T20" s="19">
        <v>44</v>
      </c>
      <c r="U20" s="15">
        <f>IFERROR(R20/T20,"")</f>
        <v>0.18181818181818182</v>
      </c>
      <c r="V20" s="19">
        <v>12</v>
      </c>
      <c r="W20" s="19">
        <v>4</v>
      </c>
      <c r="X20" s="15">
        <f>IFERROR((W20-V20)/V20,"")</f>
        <v>-0.66666666666666663</v>
      </c>
      <c r="Y20" s="18">
        <v>0</v>
      </c>
      <c r="Z20" s="18">
        <v>0</v>
      </c>
      <c r="AA20" s="18">
        <v>0</v>
      </c>
      <c r="AB20" s="18">
        <v>0</v>
      </c>
      <c r="AC20" s="18">
        <v>3600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23">
        <f>SUM(Y20:AJ20)</f>
        <v>3600</v>
      </c>
      <c r="AL20" s="23">
        <f>MAX(Y20:AJ20)</f>
        <v>3600</v>
      </c>
      <c r="AM20">
        <f>COUNTIF(Y20:AJ20,"&gt;1")</f>
        <v>1</v>
      </c>
    </row>
    <row r="21" spans="1:39" ht="15.75" x14ac:dyDescent="0.25">
      <c r="A21" s="21" t="s">
        <v>2618</v>
      </c>
      <c r="B21" s="21" t="s">
        <v>1520</v>
      </c>
      <c r="C21" s="21">
        <v>10027</v>
      </c>
      <c r="D21" s="25" t="s">
        <v>3178</v>
      </c>
      <c r="E21" s="21" t="s">
        <v>2453</v>
      </c>
      <c r="F21" s="21" t="s">
        <v>3179</v>
      </c>
      <c r="G21" s="21" t="s">
        <v>3180</v>
      </c>
      <c r="H21" s="25" t="s">
        <v>121</v>
      </c>
      <c r="I21" s="21" t="s">
        <v>27</v>
      </c>
      <c r="J21" s="21" t="s">
        <v>210</v>
      </c>
      <c r="K21" s="38">
        <v>46063</v>
      </c>
      <c r="L21" s="38">
        <v>46127</v>
      </c>
      <c r="M21" s="39" t="s">
        <v>53</v>
      </c>
      <c r="N21" s="18">
        <v>0</v>
      </c>
      <c r="O21" s="18">
        <v>0</v>
      </c>
      <c r="P21" s="15" t="str">
        <f>IFERROR((O21-N21)/N21,"")</f>
        <v/>
      </c>
      <c r="Q21" s="19">
        <v>0</v>
      </c>
      <c r="R21" s="19">
        <v>1</v>
      </c>
      <c r="S21" s="15" t="str">
        <f>IFERROR((R21-Q21)/Q21,"")</f>
        <v/>
      </c>
      <c r="T21" s="19" t="s">
        <v>1610</v>
      </c>
      <c r="U21" s="15" t="str">
        <f>IFERROR(R21/T21,"")</f>
        <v/>
      </c>
      <c r="V21" s="19">
        <v>0</v>
      </c>
      <c r="W21" s="19">
        <v>1</v>
      </c>
      <c r="X21" s="15" t="str">
        <f>IFERROR((W21-V21)/V21,"")</f>
        <v/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828</v>
      </c>
      <c r="AF21" s="18">
        <v>0</v>
      </c>
      <c r="AG21" s="18">
        <v>0</v>
      </c>
      <c r="AH21" s="18">
        <v>0</v>
      </c>
      <c r="AI21" s="18">
        <v>0</v>
      </c>
      <c r="AJ21" s="18">
        <v>0</v>
      </c>
      <c r="AK21" s="23">
        <f>SUM(Y21:AJ21)</f>
        <v>828</v>
      </c>
      <c r="AL21" s="23">
        <f>MAX(Y21:AJ21)</f>
        <v>828</v>
      </c>
      <c r="AM21">
        <f>COUNTIF(Y21:AJ21,"&gt;1")</f>
        <v>1</v>
      </c>
    </row>
    <row r="22" spans="1:39" ht="15.75" x14ac:dyDescent="0.25">
      <c r="A22" s="21" t="s">
        <v>2618</v>
      </c>
      <c r="B22" s="21" t="s">
        <v>1519</v>
      </c>
      <c r="C22" s="21">
        <v>10174</v>
      </c>
      <c r="D22" s="25" t="s">
        <v>3069</v>
      </c>
      <c r="E22" s="21" t="s">
        <v>2453</v>
      </c>
      <c r="F22" s="21" t="s">
        <v>3070</v>
      </c>
      <c r="G22" s="21" t="s">
        <v>245</v>
      </c>
      <c r="H22" s="25" t="s">
        <v>84</v>
      </c>
      <c r="I22" s="21" t="s">
        <v>21</v>
      </c>
      <c r="J22" s="21" t="s">
        <v>21</v>
      </c>
      <c r="K22" s="38">
        <v>46114</v>
      </c>
      <c r="L22" s="38">
        <v>46108</v>
      </c>
      <c r="M22" s="39" t="s">
        <v>22</v>
      </c>
      <c r="N22" s="18">
        <v>0</v>
      </c>
      <c r="O22" s="18">
        <v>300</v>
      </c>
      <c r="P22" s="15" t="str">
        <f>IFERROR((O22-N22)/N22,"")</f>
        <v/>
      </c>
      <c r="Q22" s="19">
        <v>0</v>
      </c>
      <c r="R22" s="19">
        <v>0</v>
      </c>
      <c r="S22" s="15" t="str">
        <f>IFERROR((R22-Q22)/Q22,"")</f>
        <v/>
      </c>
      <c r="T22" s="19" t="s">
        <v>1610</v>
      </c>
      <c r="U22" s="15" t="str">
        <f>IFERROR(R22/T22,"")</f>
        <v/>
      </c>
      <c r="V22" s="19">
        <v>1</v>
      </c>
      <c r="W22" s="19">
        <v>0</v>
      </c>
      <c r="X22" s="15">
        <f>IFERROR((W22-V22)/V22,"")</f>
        <v>-1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0</v>
      </c>
      <c r="AG22" s="18">
        <v>300</v>
      </c>
      <c r="AH22" s="18">
        <v>0</v>
      </c>
      <c r="AI22" s="18">
        <v>0</v>
      </c>
      <c r="AJ22" s="18">
        <v>0</v>
      </c>
      <c r="AK22" s="23">
        <f>SUM(Y22:AJ22)</f>
        <v>300</v>
      </c>
      <c r="AL22" s="23">
        <f>MAX(Y22:AJ22)</f>
        <v>300</v>
      </c>
      <c r="AM22">
        <f>COUNTIF(Y22:AJ22,"&gt;1")</f>
        <v>1</v>
      </c>
    </row>
    <row r="23" spans="1:39" ht="15.75" x14ac:dyDescent="0.25">
      <c r="A23" s="21"/>
      <c r="B23" s="21" t="s">
        <v>1519</v>
      </c>
      <c r="C23" s="21">
        <v>10993</v>
      </c>
      <c r="D23" s="25">
        <v>192845</v>
      </c>
      <c r="E23" s="21" t="s">
        <v>2453</v>
      </c>
      <c r="F23" s="21" t="s">
        <v>439</v>
      </c>
      <c r="G23" s="21" t="s">
        <v>152</v>
      </c>
      <c r="H23" s="25" t="s">
        <v>15</v>
      </c>
      <c r="I23" s="21" t="s">
        <v>27</v>
      </c>
      <c r="J23" s="21" t="s">
        <v>28</v>
      </c>
      <c r="K23" s="38">
        <v>45622</v>
      </c>
      <c r="L23" s="38">
        <v>46017</v>
      </c>
      <c r="M23" s="39" t="s">
        <v>53</v>
      </c>
      <c r="N23" s="18">
        <v>0</v>
      </c>
      <c r="O23" s="18">
        <v>0</v>
      </c>
      <c r="P23" s="15" t="str">
        <f>IFERROR((O23-N23)/N23,"")</f>
        <v/>
      </c>
      <c r="Q23" s="19">
        <v>180</v>
      </c>
      <c r="R23" s="19">
        <v>0</v>
      </c>
      <c r="S23" s="15">
        <f>IFERROR((R23-Q23)/Q23,"")</f>
        <v>-1</v>
      </c>
      <c r="T23" s="19">
        <v>92</v>
      </c>
      <c r="U23" s="15">
        <f>IFERROR(R23/T23,"")</f>
        <v>0</v>
      </c>
      <c r="V23" s="19">
        <v>21</v>
      </c>
      <c r="W23" s="19">
        <v>0</v>
      </c>
      <c r="X23" s="15">
        <f>IFERROR((W23-V23)/V23,"")</f>
        <v>-1</v>
      </c>
      <c r="Y23" s="18" t="s">
        <v>1610</v>
      </c>
      <c r="Z23" s="18" t="s">
        <v>1610</v>
      </c>
      <c r="AA23" s="18" t="s">
        <v>1610</v>
      </c>
      <c r="AB23" s="18" t="s">
        <v>1610</v>
      </c>
      <c r="AC23" s="18" t="s">
        <v>1610</v>
      </c>
      <c r="AD23" s="18" t="s">
        <v>1610</v>
      </c>
      <c r="AE23" s="18" t="s">
        <v>1610</v>
      </c>
      <c r="AF23" s="18" t="s">
        <v>1610</v>
      </c>
      <c r="AG23" s="18" t="s">
        <v>1610</v>
      </c>
      <c r="AH23" s="18" t="s">
        <v>1610</v>
      </c>
      <c r="AI23" s="18" t="s">
        <v>1610</v>
      </c>
      <c r="AJ23" s="18" t="s">
        <v>1610</v>
      </c>
      <c r="AK23" s="23">
        <f>SUM(Y23:AJ23)</f>
        <v>0</v>
      </c>
      <c r="AL23" s="23">
        <f>MAX(Y23:AJ23)</f>
        <v>0</v>
      </c>
      <c r="AM23">
        <f>COUNTIF(Y23:AJ23,"&gt;1")</f>
        <v>0</v>
      </c>
    </row>
    <row r="24" spans="1:39" ht="15.75" x14ac:dyDescent="0.25">
      <c r="A24" s="21"/>
      <c r="B24" s="21" t="s">
        <v>1519</v>
      </c>
      <c r="C24" s="21">
        <v>10993</v>
      </c>
      <c r="D24" s="25">
        <v>192539</v>
      </c>
      <c r="E24" s="21" t="s">
        <v>2453</v>
      </c>
      <c r="F24" s="21" t="s">
        <v>439</v>
      </c>
      <c r="G24" s="21" t="s">
        <v>726</v>
      </c>
      <c r="H24" s="25" t="s">
        <v>15</v>
      </c>
      <c r="I24" s="21" t="s">
        <v>27</v>
      </c>
      <c r="J24" s="21" t="s">
        <v>28</v>
      </c>
      <c r="K24" s="38">
        <v>45622</v>
      </c>
      <c r="L24" s="38">
        <v>45862</v>
      </c>
      <c r="M24" s="39" t="s">
        <v>53</v>
      </c>
      <c r="N24" s="18">
        <v>0</v>
      </c>
      <c r="O24" s="18">
        <v>0</v>
      </c>
      <c r="P24" s="15" t="str">
        <f>IFERROR((O24-N24)/N24,"")</f>
        <v/>
      </c>
      <c r="Q24" s="19">
        <v>42</v>
      </c>
      <c r="R24" s="19">
        <v>0</v>
      </c>
      <c r="S24" s="15">
        <f>IFERROR((R24-Q24)/Q24,"")</f>
        <v>-1</v>
      </c>
      <c r="T24" s="19">
        <v>468</v>
      </c>
      <c r="U24" s="15">
        <f>IFERROR(R24/T24,"")</f>
        <v>0</v>
      </c>
      <c r="V24" s="19">
        <v>5</v>
      </c>
      <c r="W24" s="19">
        <v>0</v>
      </c>
      <c r="X24" s="15">
        <f>IFERROR((W24-V24)/V24,"")</f>
        <v>-1</v>
      </c>
      <c r="Y24" s="18" t="s">
        <v>1610</v>
      </c>
      <c r="Z24" s="18" t="s">
        <v>1610</v>
      </c>
      <c r="AA24" s="18" t="s">
        <v>1610</v>
      </c>
      <c r="AB24" s="18" t="s">
        <v>1610</v>
      </c>
      <c r="AC24" s="18" t="s">
        <v>1610</v>
      </c>
      <c r="AD24" s="18" t="s">
        <v>1610</v>
      </c>
      <c r="AE24" s="18" t="s">
        <v>1610</v>
      </c>
      <c r="AF24" s="18" t="s">
        <v>1610</v>
      </c>
      <c r="AG24" s="18" t="s">
        <v>1610</v>
      </c>
      <c r="AH24" s="18" t="s">
        <v>1610</v>
      </c>
      <c r="AI24" s="18" t="s">
        <v>1610</v>
      </c>
      <c r="AJ24" s="18" t="s">
        <v>1610</v>
      </c>
      <c r="AK24" s="23">
        <f>SUM(Y24:AJ24)</f>
        <v>0</v>
      </c>
      <c r="AL24" s="23">
        <f>MAX(Y24:AJ24)</f>
        <v>0</v>
      </c>
      <c r="AM24">
        <f>COUNTIF(Y24:AJ24,"&gt;1")</f>
        <v>0</v>
      </c>
    </row>
    <row r="25" spans="1:39" ht="15.75" x14ac:dyDescent="0.25">
      <c r="A25" s="21"/>
      <c r="B25" s="21"/>
      <c r="C25" s="21">
        <v>10993</v>
      </c>
      <c r="D25" s="25">
        <v>750231</v>
      </c>
      <c r="E25" s="21" t="s">
        <v>2453</v>
      </c>
      <c r="F25" s="21" t="s">
        <v>439</v>
      </c>
      <c r="G25" s="21" t="s">
        <v>1140</v>
      </c>
      <c r="H25" s="25" t="s">
        <v>15</v>
      </c>
      <c r="I25" s="21" t="s">
        <v>27</v>
      </c>
      <c r="J25" s="21" t="s">
        <v>28</v>
      </c>
      <c r="K25" s="38">
        <v>45622</v>
      </c>
      <c r="L25" s="38">
        <v>45847</v>
      </c>
      <c r="M25" s="39" t="s">
        <v>53</v>
      </c>
      <c r="N25" s="18">
        <v>0</v>
      </c>
      <c r="O25" s="18">
        <v>0</v>
      </c>
      <c r="P25" s="15" t="str">
        <f>IFERROR((O25-N25)/N25,"")</f>
        <v/>
      </c>
      <c r="Q25" s="19">
        <v>95</v>
      </c>
      <c r="R25" s="19">
        <v>0</v>
      </c>
      <c r="S25" s="15">
        <f>IFERROR((R25-Q25)/Q25,"")</f>
        <v>-1</v>
      </c>
      <c r="T25" s="19">
        <v>779</v>
      </c>
      <c r="U25" s="15">
        <f>IFERROR(R25/T25,"")</f>
        <v>0</v>
      </c>
      <c r="V25" s="19">
        <v>6</v>
      </c>
      <c r="W25" s="19">
        <v>0</v>
      </c>
      <c r="X25" s="15">
        <f>IFERROR((W25-V25)/V25,"")</f>
        <v>-1</v>
      </c>
      <c r="Y25" s="18" t="s">
        <v>1610</v>
      </c>
      <c r="Z25" s="18" t="s">
        <v>1610</v>
      </c>
      <c r="AA25" s="18" t="s">
        <v>1610</v>
      </c>
      <c r="AB25" s="18" t="s">
        <v>1610</v>
      </c>
      <c r="AC25" s="18" t="s">
        <v>1610</v>
      </c>
      <c r="AD25" s="18" t="s">
        <v>1610</v>
      </c>
      <c r="AE25" s="18" t="s">
        <v>1610</v>
      </c>
      <c r="AF25" s="18" t="s">
        <v>1610</v>
      </c>
      <c r="AG25" s="18" t="s">
        <v>1610</v>
      </c>
      <c r="AH25" s="18" t="s">
        <v>1610</v>
      </c>
      <c r="AI25" s="18" t="s">
        <v>1610</v>
      </c>
      <c r="AJ25" s="18" t="s">
        <v>1610</v>
      </c>
      <c r="AK25" s="23">
        <f>SUM(Y25:AJ25)</f>
        <v>0</v>
      </c>
      <c r="AL25" s="23">
        <f>MAX(Y25:AJ25)</f>
        <v>0</v>
      </c>
      <c r="AM25">
        <f>COUNTIF(Y25:AJ25,"&gt;1")</f>
        <v>0</v>
      </c>
    </row>
    <row r="26" spans="1:39" ht="15.75" x14ac:dyDescent="0.25">
      <c r="A26" s="21" t="s">
        <v>2618</v>
      </c>
      <c r="B26" s="21" t="s">
        <v>1519</v>
      </c>
      <c r="C26" s="21">
        <v>14282</v>
      </c>
      <c r="D26" s="25" t="s">
        <v>2728</v>
      </c>
      <c r="E26" s="21" t="s">
        <v>1798</v>
      </c>
      <c r="F26" s="21" t="s">
        <v>2729</v>
      </c>
      <c r="G26" s="21" t="s">
        <v>821</v>
      </c>
      <c r="H26" s="25" t="s">
        <v>145</v>
      </c>
      <c r="I26" s="21" t="s">
        <v>27</v>
      </c>
      <c r="J26" s="21" t="s">
        <v>74</v>
      </c>
      <c r="K26" s="38">
        <v>45888</v>
      </c>
      <c r="L26" s="38"/>
      <c r="M26" s="39" t="s">
        <v>53</v>
      </c>
      <c r="N26" s="18" t="s">
        <v>1610</v>
      </c>
      <c r="O26" s="18" t="s">
        <v>1610</v>
      </c>
      <c r="P26" s="15" t="str">
        <f>IFERROR((O26-N26)/N26,"")</f>
        <v/>
      </c>
      <c r="Q26" s="19" t="s">
        <v>1610</v>
      </c>
      <c r="R26" s="19" t="s">
        <v>1610</v>
      </c>
      <c r="S26" s="15" t="str">
        <f>IFERROR((R26-Q26)/Q26,"")</f>
        <v/>
      </c>
      <c r="T26" s="19" t="s">
        <v>1610</v>
      </c>
      <c r="U26" s="15" t="str">
        <f>IFERROR(R26/T26,"")</f>
        <v/>
      </c>
      <c r="V26" s="19" t="s">
        <v>1610</v>
      </c>
      <c r="W26" s="19" t="s">
        <v>1610</v>
      </c>
      <c r="X26" s="15" t="str">
        <f>IFERROR((W26-V26)/V26,"")</f>
        <v/>
      </c>
      <c r="Y26" s="18">
        <v>12420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8">
        <v>0</v>
      </c>
      <c r="AI26" s="18">
        <v>0</v>
      </c>
      <c r="AJ26" s="18">
        <v>0</v>
      </c>
      <c r="AK26" s="23">
        <f>SUM(Y26:AJ26)</f>
        <v>12420</v>
      </c>
      <c r="AL26" s="23">
        <f>MAX(Y26:AJ26)</f>
        <v>12420</v>
      </c>
      <c r="AM26">
        <f>COUNTIF(Y26:AJ26,"&gt;1")</f>
        <v>1</v>
      </c>
    </row>
    <row r="27" spans="1:39" ht="15.75" x14ac:dyDescent="0.25">
      <c r="A27" s="21"/>
      <c r="B27" s="21" t="s">
        <v>1520</v>
      </c>
      <c r="C27" s="21">
        <v>16401</v>
      </c>
      <c r="D27" s="25" t="s">
        <v>2671</v>
      </c>
      <c r="E27" s="21" t="s">
        <v>24</v>
      </c>
      <c r="F27" s="21" t="s">
        <v>2672</v>
      </c>
      <c r="G27" s="21" t="s">
        <v>2673</v>
      </c>
      <c r="H27" s="25" t="s">
        <v>63</v>
      </c>
      <c r="I27" s="21" t="s">
        <v>88</v>
      </c>
      <c r="J27" s="21" t="s">
        <v>89</v>
      </c>
      <c r="K27" s="38"/>
      <c r="L27" s="38">
        <v>45965</v>
      </c>
      <c r="M27" s="39" t="s">
        <v>53</v>
      </c>
      <c r="N27" s="18">
        <v>0</v>
      </c>
      <c r="O27" s="18">
        <v>0</v>
      </c>
      <c r="P27" s="15" t="str">
        <f>IFERROR((O27-N27)/N27,"")</f>
        <v/>
      </c>
      <c r="Q27" s="19">
        <v>23</v>
      </c>
      <c r="R27" s="19">
        <v>0</v>
      </c>
      <c r="S27" s="15">
        <f>IFERROR((R27-Q27)/Q27,"")</f>
        <v>-1</v>
      </c>
      <c r="T27" s="19">
        <v>62</v>
      </c>
      <c r="U27" s="15">
        <f>IFERROR(R27/T27,"")</f>
        <v>0</v>
      </c>
      <c r="V27" s="19">
        <v>18</v>
      </c>
      <c r="W27" s="19">
        <v>0</v>
      </c>
      <c r="X27" s="15">
        <f>IFERROR((W27-V27)/V27,"")</f>
        <v>-1</v>
      </c>
      <c r="Y27" s="18" t="s">
        <v>1610</v>
      </c>
      <c r="Z27" s="18" t="s">
        <v>1610</v>
      </c>
      <c r="AA27" s="18" t="s">
        <v>1610</v>
      </c>
      <c r="AB27" s="18" t="s">
        <v>1610</v>
      </c>
      <c r="AC27" s="18" t="s">
        <v>1610</v>
      </c>
      <c r="AD27" s="18" t="s">
        <v>1610</v>
      </c>
      <c r="AE27" s="18" t="s">
        <v>1610</v>
      </c>
      <c r="AF27" s="18" t="s">
        <v>1610</v>
      </c>
      <c r="AG27" s="18" t="s">
        <v>1610</v>
      </c>
      <c r="AH27" s="18" t="s">
        <v>1610</v>
      </c>
      <c r="AI27" s="18" t="s">
        <v>1610</v>
      </c>
      <c r="AJ27" s="18" t="s">
        <v>1610</v>
      </c>
      <c r="AK27" s="23">
        <f>SUM(Y27:AJ27)</f>
        <v>0</v>
      </c>
      <c r="AL27" s="23">
        <f>MAX(Y27:AJ27)</f>
        <v>0</v>
      </c>
      <c r="AM27">
        <f>COUNTIF(Y27:AJ27,"&gt;1")</f>
        <v>0</v>
      </c>
    </row>
    <row r="28" spans="1:39" ht="15.75" x14ac:dyDescent="0.25">
      <c r="A28" s="21"/>
      <c r="B28" s="21" t="s">
        <v>1520</v>
      </c>
      <c r="C28" s="21">
        <v>19245</v>
      </c>
      <c r="D28" s="25">
        <v>191174</v>
      </c>
      <c r="E28" s="21" t="s">
        <v>69</v>
      </c>
      <c r="F28" s="21" t="s">
        <v>591</v>
      </c>
      <c r="G28" s="21" t="s">
        <v>592</v>
      </c>
      <c r="H28" s="25" t="s">
        <v>45</v>
      </c>
      <c r="I28" s="21" t="s">
        <v>27</v>
      </c>
      <c r="J28" s="21" t="s">
        <v>28</v>
      </c>
      <c r="K28" s="38">
        <v>45966</v>
      </c>
      <c r="L28" s="38">
        <v>46212</v>
      </c>
      <c r="M28" s="39" t="s">
        <v>18</v>
      </c>
      <c r="N28" s="18">
        <v>0</v>
      </c>
      <c r="O28" s="18">
        <v>0</v>
      </c>
      <c r="P28" s="15" t="str">
        <f>IFERROR((O28-N28)/N28,"")</f>
        <v/>
      </c>
      <c r="Q28" s="19">
        <v>97</v>
      </c>
      <c r="R28" s="19">
        <v>104</v>
      </c>
      <c r="S28" s="15">
        <f>IFERROR((R28-Q28)/Q28,"")</f>
        <v>7.2164948453608241E-2</v>
      </c>
      <c r="T28" s="19">
        <v>2186</v>
      </c>
      <c r="U28" s="15">
        <f>IFERROR(R28/T28,"")</f>
        <v>4.7575480329368709E-2</v>
      </c>
      <c r="V28" s="19">
        <v>87</v>
      </c>
      <c r="W28" s="19">
        <v>50</v>
      </c>
      <c r="X28" s="15">
        <f>IFERROR((W28-V28)/V28,"")</f>
        <v>-0.42528735632183906</v>
      </c>
      <c r="Y28" s="18">
        <v>0</v>
      </c>
      <c r="Z28" s="18">
        <v>0</v>
      </c>
      <c r="AA28" s="18">
        <v>0</v>
      </c>
      <c r="AB28" s="18">
        <v>16200</v>
      </c>
      <c r="AC28" s="18">
        <v>0</v>
      </c>
      <c r="AD28" s="18">
        <v>0</v>
      </c>
      <c r="AE28" s="18">
        <v>0</v>
      </c>
      <c r="AF28" s="18">
        <v>0</v>
      </c>
      <c r="AG28" s="18">
        <v>0</v>
      </c>
      <c r="AH28" s="18">
        <v>0</v>
      </c>
      <c r="AI28" s="18">
        <v>0</v>
      </c>
      <c r="AJ28" s="18">
        <v>0</v>
      </c>
      <c r="AK28" s="23">
        <f>SUM(Y28:AJ28)</f>
        <v>16200</v>
      </c>
      <c r="AL28" s="23">
        <f>MAX(Y28:AJ28)</f>
        <v>16200</v>
      </c>
      <c r="AM28">
        <f>COUNTIF(Y28:AJ28,"&gt;1")</f>
        <v>1</v>
      </c>
    </row>
    <row r="29" spans="1:39" ht="15.75" x14ac:dyDescent="0.25">
      <c r="A29" s="21" t="s">
        <v>2618</v>
      </c>
      <c r="B29" s="21" t="s">
        <v>1519</v>
      </c>
      <c r="C29" s="21">
        <v>21316</v>
      </c>
      <c r="D29" s="25" t="s">
        <v>3132</v>
      </c>
      <c r="E29" s="21" t="s">
        <v>1798</v>
      </c>
      <c r="F29" s="21" t="s">
        <v>3133</v>
      </c>
      <c r="G29" s="21" t="s">
        <v>471</v>
      </c>
      <c r="H29" s="25" t="s">
        <v>145</v>
      </c>
      <c r="I29" s="21" t="s">
        <v>3187</v>
      </c>
      <c r="J29" s="21" t="s">
        <v>74</v>
      </c>
      <c r="K29" s="38">
        <v>46185</v>
      </c>
      <c r="L29" s="38"/>
      <c r="M29" s="39" t="s">
        <v>18</v>
      </c>
      <c r="N29" s="18">
        <v>0</v>
      </c>
      <c r="O29" s="18">
        <v>1639</v>
      </c>
      <c r="P29" s="15" t="str">
        <f>IFERROR((O29-N29)/N29,"")</f>
        <v/>
      </c>
      <c r="Q29" s="19">
        <v>0</v>
      </c>
      <c r="R29" s="19">
        <v>0</v>
      </c>
      <c r="S29" s="15" t="str">
        <f>IFERROR((R29-Q29)/Q29,"")</f>
        <v/>
      </c>
      <c r="T29" s="19" t="s">
        <v>1610</v>
      </c>
      <c r="U29" s="15" t="str">
        <f>IFERROR(R29/T29,"")</f>
        <v/>
      </c>
      <c r="V29" s="19" t="s">
        <v>1610</v>
      </c>
      <c r="W29" s="19" t="s">
        <v>1610</v>
      </c>
      <c r="X29" s="15" t="str">
        <f>IFERROR((W29-V29)/V29,"")</f>
        <v/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4640</v>
      </c>
      <c r="AG29" s="18">
        <v>0</v>
      </c>
      <c r="AH29" s="18">
        <v>1040</v>
      </c>
      <c r="AI29" s="18">
        <v>599</v>
      </c>
      <c r="AJ29" s="18">
        <v>0</v>
      </c>
      <c r="AK29" s="23">
        <f>SUM(Y29:AJ29)</f>
        <v>6279</v>
      </c>
      <c r="AL29" s="23">
        <f>MAX(Y29:AJ29)</f>
        <v>4640</v>
      </c>
      <c r="AM29">
        <f>COUNTIF(Y29:AJ29,"&gt;1")</f>
        <v>3</v>
      </c>
    </row>
    <row r="30" spans="1:39" ht="15.75" x14ac:dyDescent="0.25">
      <c r="A30" s="21" t="s">
        <v>2618</v>
      </c>
      <c r="B30" s="21" t="s">
        <v>1519</v>
      </c>
      <c r="C30" s="21">
        <v>24932</v>
      </c>
      <c r="D30" s="25" t="s">
        <v>2578</v>
      </c>
      <c r="E30" s="21" t="s">
        <v>1798</v>
      </c>
      <c r="F30" s="21" t="s">
        <v>2579</v>
      </c>
      <c r="G30" s="21" t="s">
        <v>2730</v>
      </c>
      <c r="H30" s="25" t="s">
        <v>145</v>
      </c>
      <c r="I30" s="21" t="s">
        <v>27</v>
      </c>
      <c r="J30" s="21" t="s">
        <v>74</v>
      </c>
      <c r="K30" s="38">
        <v>45883</v>
      </c>
      <c r="L30" s="38"/>
      <c r="M30" s="39" t="s">
        <v>53</v>
      </c>
      <c r="N30" s="18" t="s">
        <v>1610</v>
      </c>
      <c r="O30" s="18" t="s">
        <v>1610</v>
      </c>
      <c r="P30" s="15" t="str">
        <f>IFERROR((O30-N30)/N30,"")</f>
        <v/>
      </c>
      <c r="Q30" s="19" t="s">
        <v>1610</v>
      </c>
      <c r="R30" s="19" t="s">
        <v>1610</v>
      </c>
      <c r="S30" s="15" t="str">
        <f>IFERROR((R30-Q30)/Q30,"")</f>
        <v/>
      </c>
      <c r="T30" s="19" t="s">
        <v>1610</v>
      </c>
      <c r="U30" s="15" t="str">
        <f>IFERROR(R30/T30,"")</f>
        <v/>
      </c>
      <c r="V30" s="19" t="s">
        <v>1610</v>
      </c>
      <c r="W30" s="19" t="s">
        <v>1610</v>
      </c>
      <c r="X30" s="15" t="str">
        <f>IFERROR((W30-V30)/V30,"")</f>
        <v/>
      </c>
      <c r="Y30" s="18">
        <v>4120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23">
        <f>SUM(Y30:AJ30)</f>
        <v>4120</v>
      </c>
      <c r="AL30" s="23">
        <f>MAX(Y30:AJ30)</f>
        <v>4120</v>
      </c>
      <c r="AM30">
        <f>COUNTIF(Y30:AJ30,"&gt;1")</f>
        <v>1</v>
      </c>
    </row>
    <row r="31" spans="1:39" ht="15.75" x14ac:dyDescent="0.25">
      <c r="A31" s="21"/>
      <c r="B31" s="21" t="s">
        <v>1519</v>
      </c>
      <c r="C31" s="21">
        <v>27253</v>
      </c>
      <c r="D31" s="25" t="s">
        <v>1908</v>
      </c>
      <c r="E31" s="21" t="s">
        <v>1798</v>
      </c>
      <c r="F31" s="21" t="s">
        <v>1909</v>
      </c>
      <c r="G31" s="21" t="s">
        <v>1110</v>
      </c>
      <c r="H31" s="25" t="s">
        <v>145</v>
      </c>
      <c r="I31" s="21" t="s">
        <v>27</v>
      </c>
      <c r="J31" s="21" t="s">
        <v>210</v>
      </c>
      <c r="K31" s="38">
        <v>46234</v>
      </c>
      <c r="L31" s="38">
        <v>46226</v>
      </c>
      <c r="M31" s="39" t="s">
        <v>18</v>
      </c>
      <c r="N31" s="18">
        <v>10800</v>
      </c>
      <c r="O31" s="18">
        <v>10800</v>
      </c>
      <c r="P31" s="15">
        <f>IFERROR((O31-N31)/N31,"")</f>
        <v>0</v>
      </c>
      <c r="Q31" s="19">
        <v>84</v>
      </c>
      <c r="R31" s="19">
        <v>53</v>
      </c>
      <c r="S31" s="15">
        <f>IFERROR((R31-Q31)/Q31,"")</f>
        <v>-0.36904761904761907</v>
      </c>
      <c r="T31" s="19">
        <v>57</v>
      </c>
      <c r="U31" s="15">
        <f>IFERROR(R31/T31,"")</f>
        <v>0.92982456140350878</v>
      </c>
      <c r="V31" s="19">
        <v>36</v>
      </c>
      <c r="W31" s="19">
        <v>9</v>
      </c>
      <c r="X31" s="15">
        <f>IFERROR((W31-V31)/V31,"")</f>
        <v>-0.75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>
        <v>0</v>
      </c>
      <c r="AH31" s="18">
        <v>0</v>
      </c>
      <c r="AI31" s="18">
        <v>0</v>
      </c>
      <c r="AJ31" s="18">
        <v>10800</v>
      </c>
      <c r="AK31" s="23">
        <f>SUM(Y31:AJ31)</f>
        <v>10800</v>
      </c>
      <c r="AL31" s="23">
        <f>MAX(Y31:AJ31)</f>
        <v>10800</v>
      </c>
      <c r="AM31">
        <f>COUNTIF(Y31:AJ31,"&gt;1")</f>
        <v>1</v>
      </c>
    </row>
    <row r="32" spans="1:39" ht="15.75" x14ac:dyDescent="0.25">
      <c r="A32" s="21"/>
      <c r="B32" s="21" t="s">
        <v>1520</v>
      </c>
      <c r="C32" s="21">
        <v>28845</v>
      </c>
      <c r="D32" s="25" t="s">
        <v>2231</v>
      </c>
      <c r="E32" s="21" t="s">
        <v>2453</v>
      </c>
      <c r="F32" s="21" t="s">
        <v>2232</v>
      </c>
      <c r="G32" s="21" t="s">
        <v>2233</v>
      </c>
      <c r="H32" s="25" t="s">
        <v>63</v>
      </c>
      <c r="I32" s="21" t="s">
        <v>21</v>
      </c>
      <c r="J32" s="21" t="s">
        <v>21</v>
      </c>
      <c r="K32" s="38">
        <v>45708</v>
      </c>
      <c r="L32" s="38">
        <v>45712</v>
      </c>
      <c r="M32" s="39" t="s">
        <v>53</v>
      </c>
      <c r="N32" s="18" t="s">
        <v>1610</v>
      </c>
      <c r="O32" s="18" t="s">
        <v>1610</v>
      </c>
      <c r="P32" s="15" t="str">
        <f>IFERROR((O32-N32)/N32,"")</f>
        <v/>
      </c>
      <c r="Q32" s="19" t="s">
        <v>1610</v>
      </c>
      <c r="R32" s="19" t="s">
        <v>1610</v>
      </c>
      <c r="S32" s="15" t="str">
        <f>IFERROR((R32-Q32)/Q32,"")</f>
        <v/>
      </c>
      <c r="T32" s="19">
        <v>1</v>
      </c>
      <c r="U32" s="15" t="str">
        <f>IFERROR(R32/T32,"")</f>
        <v/>
      </c>
      <c r="V32" s="19" t="s">
        <v>1610</v>
      </c>
      <c r="W32" s="19" t="s">
        <v>1610</v>
      </c>
      <c r="X32" s="15" t="str">
        <f>IFERROR((W32-V32)/V32,"")</f>
        <v/>
      </c>
      <c r="Y32" s="18" t="s">
        <v>1610</v>
      </c>
      <c r="Z32" s="18" t="s">
        <v>1610</v>
      </c>
      <c r="AA32" s="18" t="s">
        <v>1610</v>
      </c>
      <c r="AB32" s="18" t="s">
        <v>1610</v>
      </c>
      <c r="AC32" s="18" t="s">
        <v>1610</v>
      </c>
      <c r="AD32" s="18" t="s">
        <v>1610</v>
      </c>
      <c r="AE32" s="18" t="s">
        <v>1610</v>
      </c>
      <c r="AF32" s="18" t="s">
        <v>1610</v>
      </c>
      <c r="AG32" s="18" t="s">
        <v>1610</v>
      </c>
      <c r="AH32" s="18" t="s">
        <v>1610</v>
      </c>
      <c r="AI32" s="18" t="s">
        <v>1610</v>
      </c>
      <c r="AJ32" s="18" t="s">
        <v>1610</v>
      </c>
      <c r="AK32" s="23">
        <f>SUM(Y32:AJ32)</f>
        <v>0</v>
      </c>
      <c r="AL32" s="23">
        <f>MAX(Y32:AJ32)</f>
        <v>0</v>
      </c>
      <c r="AM32">
        <f>COUNTIF(Y32:AJ32,"&gt;1")</f>
        <v>0</v>
      </c>
    </row>
    <row r="33" spans="1:39" ht="15.75" x14ac:dyDescent="0.25">
      <c r="A33" s="21" t="s">
        <v>2618</v>
      </c>
      <c r="B33" s="21" t="s">
        <v>1519</v>
      </c>
      <c r="C33" s="21">
        <v>30925</v>
      </c>
      <c r="D33" s="25" t="s">
        <v>3288</v>
      </c>
      <c r="E33" s="21" t="s">
        <v>24</v>
      </c>
      <c r="F33" s="21" t="s">
        <v>3289</v>
      </c>
      <c r="G33" s="21" t="s">
        <v>220</v>
      </c>
      <c r="H33" s="25" t="s">
        <v>63</v>
      </c>
      <c r="I33" s="21" t="s">
        <v>27</v>
      </c>
      <c r="J33" s="21" t="s">
        <v>210</v>
      </c>
      <c r="K33" s="38">
        <v>46156</v>
      </c>
      <c r="L33" s="38"/>
      <c r="M33" s="39" t="s">
        <v>18</v>
      </c>
      <c r="N33" s="18">
        <v>0</v>
      </c>
      <c r="O33" s="18">
        <v>4057</v>
      </c>
      <c r="P33" s="15" t="str">
        <f>IFERROR((O33-N33)/N33,"")</f>
        <v/>
      </c>
      <c r="Q33" s="19">
        <v>0</v>
      </c>
      <c r="R33" s="19">
        <v>0</v>
      </c>
      <c r="S33" s="15" t="str">
        <f>IFERROR((R33-Q33)/Q33,"")</f>
        <v/>
      </c>
      <c r="T33" s="19" t="s">
        <v>1610</v>
      </c>
      <c r="U33" s="15" t="str">
        <f>IFERROR(R33/T33,"")</f>
        <v/>
      </c>
      <c r="V33" s="19" t="s">
        <v>1610</v>
      </c>
      <c r="W33" s="19" t="s">
        <v>1610</v>
      </c>
      <c r="X33" s="15" t="str">
        <f>IFERROR((W33-V33)/V33,"")</f>
        <v/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0</v>
      </c>
      <c r="AH33" s="18">
        <v>4057</v>
      </c>
      <c r="AI33" s="18">
        <v>0</v>
      </c>
      <c r="AJ33" s="18">
        <v>0</v>
      </c>
      <c r="AK33" s="23">
        <f>SUM(Y33:AJ33)</f>
        <v>4057</v>
      </c>
      <c r="AL33" s="23">
        <f>MAX(Y33:AJ33)</f>
        <v>4057</v>
      </c>
      <c r="AM33">
        <f>COUNTIF(Y33:AJ33,"&gt;1")</f>
        <v>1</v>
      </c>
    </row>
    <row r="34" spans="1:39" ht="15.75" x14ac:dyDescent="0.25">
      <c r="A34" s="21"/>
      <c r="B34" s="21" t="s">
        <v>1519</v>
      </c>
      <c r="C34" s="21">
        <v>32882</v>
      </c>
      <c r="D34" s="25">
        <v>192193</v>
      </c>
      <c r="E34" s="21" t="s">
        <v>2453</v>
      </c>
      <c r="F34" s="21" t="s">
        <v>2475</v>
      </c>
      <c r="G34" s="21" t="s">
        <v>2476</v>
      </c>
      <c r="H34" s="25" t="s">
        <v>15</v>
      </c>
      <c r="I34" s="21" t="s">
        <v>27</v>
      </c>
      <c r="J34" s="21" t="s">
        <v>210</v>
      </c>
      <c r="K34" s="38">
        <v>45121</v>
      </c>
      <c r="L34" s="38">
        <v>46234</v>
      </c>
      <c r="M34" s="39" t="s">
        <v>18</v>
      </c>
      <c r="N34" s="18">
        <v>0</v>
      </c>
      <c r="O34" s="18">
        <v>0</v>
      </c>
      <c r="P34" s="15" t="str">
        <f>IFERROR((O34-N34)/N34,"")</f>
        <v/>
      </c>
      <c r="Q34" s="19">
        <v>75</v>
      </c>
      <c r="R34" s="19">
        <v>96</v>
      </c>
      <c r="S34" s="15">
        <f>IFERROR((R34-Q34)/Q34,"")</f>
        <v>0.28000000000000003</v>
      </c>
      <c r="T34" s="19">
        <v>266</v>
      </c>
      <c r="U34" s="15">
        <f>IFERROR(R34/T34,"")</f>
        <v>0.36090225563909772</v>
      </c>
      <c r="V34" s="19">
        <v>28</v>
      </c>
      <c r="W34" s="19">
        <v>21</v>
      </c>
      <c r="X34" s="15">
        <f>IFERROR((W34-V34)/V34,"")</f>
        <v>-0.25</v>
      </c>
      <c r="Y34" s="18" t="s">
        <v>1610</v>
      </c>
      <c r="Z34" s="18" t="s">
        <v>1610</v>
      </c>
      <c r="AA34" s="18" t="s">
        <v>1610</v>
      </c>
      <c r="AB34" s="18" t="s">
        <v>1610</v>
      </c>
      <c r="AC34" s="18" t="s">
        <v>1610</v>
      </c>
      <c r="AD34" s="18" t="s">
        <v>1610</v>
      </c>
      <c r="AE34" s="18" t="s">
        <v>1610</v>
      </c>
      <c r="AF34" s="18" t="s">
        <v>1610</v>
      </c>
      <c r="AG34" s="18" t="s">
        <v>1610</v>
      </c>
      <c r="AH34" s="18" t="s">
        <v>1610</v>
      </c>
      <c r="AI34" s="18" t="s">
        <v>1610</v>
      </c>
      <c r="AJ34" s="18" t="s">
        <v>1610</v>
      </c>
      <c r="AK34" s="23">
        <f>SUM(Y34:AJ34)</f>
        <v>0</v>
      </c>
      <c r="AL34" s="23">
        <f>MAX(Y34:AJ34)</f>
        <v>0</v>
      </c>
      <c r="AM34">
        <f>COUNTIF(Y34:AJ34,"&gt;1")</f>
        <v>0</v>
      </c>
    </row>
    <row r="35" spans="1:39" ht="15.75" x14ac:dyDescent="0.25">
      <c r="A35" s="21" t="s">
        <v>2618</v>
      </c>
      <c r="B35" s="21" t="s">
        <v>1519</v>
      </c>
      <c r="C35" s="21">
        <v>39163</v>
      </c>
      <c r="D35" s="25" t="s">
        <v>3163</v>
      </c>
      <c r="E35" s="21" t="s">
        <v>1798</v>
      </c>
      <c r="F35" s="21" t="s">
        <v>3164</v>
      </c>
      <c r="G35" s="21" t="s">
        <v>258</v>
      </c>
      <c r="H35" s="25" t="s">
        <v>77</v>
      </c>
      <c r="I35" s="21" t="s">
        <v>27</v>
      </c>
      <c r="J35" s="21" t="s">
        <v>74</v>
      </c>
      <c r="K35" s="38">
        <v>46073</v>
      </c>
      <c r="L35" s="38"/>
      <c r="M35" s="39" t="s">
        <v>22</v>
      </c>
      <c r="N35" s="18" t="s">
        <v>1610</v>
      </c>
      <c r="O35" s="18" t="s">
        <v>1610</v>
      </c>
      <c r="P35" s="15" t="str">
        <f>IFERROR((O35-N35)/N35,"")</f>
        <v/>
      </c>
      <c r="Q35" s="19" t="s">
        <v>1610</v>
      </c>
      <c r="R35" s="19" t="s">
        <v>1610</v>
      </c>
      <c r="S35" s="15" t="str">
        <f>IFERROR((R35-Q35)/Q35,"")</f>
        <v/>
      </c>
      <c r="T35" s="19" t="s">
        <v>1610</v>
      </c>
      <c r="U35" s="15" t="str">
        <f>IFERROR(R35/T35,"")</f>
        <v/>
      </c>
      <c r="V35" s="19" t="s">
        <v>1610</v>
      </c>
      <c r="W35" s="19" t="s">
        <v>1610</v>
      </c>
      <c r="X35" s="15" t="str">
        <f>IFERROR((W35-V35)/V35,"")</f>
        <v/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8960</v>
      </c>
      <c r="AF35" s="18">
        <v>0</v>
      </c>
      <c r="AG35" s="18">
        <v>0</v>
      </c>
      <c r="AH35" s="18">
        <v>0</v>
      </c>
      <c r="AI35" s="18">
        <v>0</v>
      </c>
      <c r="AJ35" s="18">
        <v>0</v>
      </c>
      <c r="AK35" s="23">
        <f>SUM(Y35:AJ35)</f>
        <v>8960</v>
      </c>
      <c r="AL35" s="23">
        <f>MAX(Y35:AJ35)</f>
        <v>8960</v>
      </c>
      <c r="AM35">
        <f>COUNTIF(Y35:AJ35,"&gt;1")</f>
        <v>1</v>
      </c>
    </row>
    <row r="36" spans="1:39" ht="15.75" x14ac:dyDescent="0.25">
      <c r="A36" s="21" t="s">
        <v>2618</v>
      </c>
      <c r="B36" s="21" t="s">
        <v>1519</v>
      </c>
      <c r="C36" s="49">
        <v>44215</v>
      </c>
      <c r="D36" s="25" t="s">
        <v>3411</v>
      </c>
      <c r="E36" s="21" t="s">
        <v>1798</v>
      </c>
      <c r="F36" s="21" t="s">
        <v>3412</v>
      </c>
      <c r="G36" s="21" t="s">
        <v>2730</v>
      </c>
      <c r="H36" s="25" t="s">
        <v>145</v>
      </c>
      <c r="I36" s="21" t="s">
        <v>27</v>
      </c>
      <c r="J36" s="21" t="s">
        <v>210</v>
      </c>
      <c r="K36" s="38">
        <v>46205</v>
      </c>
      <c r="L36" s="38">
        <v>46206</v>
      </c>
      <c r="M36" s="39" t="s">
        <v>18</v>
      </c>
      <c r="N36" s="18">
        <v>0</v>
      </c>
      <c r="O36" s="18">
        <v>900</v>
      </c>
      <c r="P36" s="15" t="str">
        <f>IFERROR((O36-N36)/N36,"")</f>
        <v/>
      </c>
      <c r="Q36" s="19">
        <v>0</v>
      </c>
      <c r="R36" s="19">
        <v>6</v>
      </c>
      <c r="S36" s="15" t="str">
        <f>IFERROR((R36-Q36)/Q36,"")</f>
        <v/>
      </c>
      <c r="T36" s="19" t="s">
        <v>1610</v>
      </c>
      <c r="U36" s="15" t="str">
        <f>IFERROR(R36/T36,"")</f>
        <v/>
      </c>
      <c r="V36" s="19">
        <v>0</v>
      </c>
      <c r="W36" s="19">
        <v>1</v>
      </c>
      <c r="X36" s="15" t="str">
        <f>IFERROR((W36-V36)/V36,"")</f>
        <v/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900</v>
      </c>
      <c r="AK36" s="23">
        <f>SUM(Y36:AJ36)</f>
        <v>900</v>
      </c>
      <c r="AL36" s="23">
        <f>MAX(Y36:AJ36)</f>
        <v>900</v>
      </c>
      <c r="AM36">
        <f>COUNTIF(Y36:AJ36,"&gt;1")</f>
        <v>1</v>
      </c>
    </row>
    <row r="37" spans="1:39" ht="15.75" x14ac:dyDescent="0.25">
      <c r="A37" s="21" t="s">
        <v>2618</v>
      </c>
      <c r="B37" s="21" t="s">
        <v>1519</v>
      </c>
      <c r="C37" s="21">
        <v>50322</v>
      </c>
      <c r="D37" s="25" t="s">
        <v>2594</v>
      </c>
      <c r="E37" s="21" t="s">
        <v>1798</v>
      </c>
      <c r="F37" s="21" t="s">
        <v>2591</v>
      </c>
      <c r="G37" s="21" t="s">
        <v>239</v>
      </c>
      <c r="H37" s="25" t="s">
        <v>145</v>
      </c>
      <c r="I37" s="21" t="s">
        <v>27</v>
      </c>
      <c r="J37" s="21" t="s">
        <v>74</v>
      </c>
      <c r="K37" s="38">
        <v>46185</v>
      </c>
      <c r="L37" s="38">
        <v>46052</v>
      </c>
      <c r="M37" s="39" t="s">
        <v>18</v>
      </c>
      <c r="N37" s="18">
        <v>0</v>
      </c>
      <c r="O37" s="18">
        <v>19919</v>
      </c>
      <c r="P37" s="15" t="str">
        <f>IFERROR((O37-N37)/N37,"")</f>
        <v/>
      </c>
      <c r="Q37" s="19">
        <v>0</v>
      </c>
      <c r="R37" s="19">
        <v>0</v>
      </c>
      <c r="S37" s="15" t="str">
        <f>IFERROR((R37-Q37)/Q37,"")</f>
        <v/>
      </c>
      <c r="T37" s="19" t="s">
        <v>1610</v>
      </c>
      <c r="U37" s="15" t="str">
        <f>IFERROR(R37/T37,"")</f>
        <v/>
      </c>
      <c r="V37" s="19">
        <v>16</v>
      </c>
      <c r="W37" s="19">
        <v>0</v>
      </c>
      <c r="X37" s="15">
        <f>IFERROR((W37-V37)/V37,"")</f>
        <v>-1</v>
      </c>
      <c r="Y37" s="18">
        <v>11520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12839</v>
      </c>
      <c r="AH37" s="18">
        <v>0</v>
      </c>
      <c r="AI37" s="18">
        <v>7080</v>
      </c>
      <c r="AJ37" s="18">
        <v>0</v>
      </c>
      <c r="AK37" s="23">
        <f>SUM(Y37:AJ37)</f>
        <v>31439</v>
      </c>
      <c r="AL37" s="23">
        <f>MAX(Y37:AJ37)</f>
        <v>12839</v>
      </c>
      <c r="AM37">
        <f>COUNTIF(Y37:AJ37,"&gt;1")</f>
        <v>3</v>
      </c>
    </row>
    <row r="38" spans="1:39" ht="15.75" x14ac:dyDescent="0.25">
      <c r="A38" s="21" t="s">
        <v>2618</v>
      </c>
      <c r="B38" s="21" t="s">
        <v>1519</v>
      </c>
      <c r="C38" s="21">
        <v>50322</v>
      </c>
      <c r="D38" s="25" t="s">
        <v>2616</v>
      </c>
      <c r="E38" s="21" t="s">
        <v>1798</v>
      </c>
      <c r="F38" s="21" t="s">
        <v>2591</v>
      </c>
      <c r="G38" s="21" t="s">
        <v>2617</v>
      </c>
      <c r="H38" s="25" t="s">
        <v>145</v>
      </c>
      <c r="I38" s="21" t="s">
        <v>27</v>
      </c>
      <c r="J38" s="21" t="s">
        <v>74</v>
      </c>
      <c r="K38" s="38">
        <v>46190</v>
      </c>
      <c r="L38" s="38"/>
      <c r="M38" s="39" t="s">
        <v>18</v>
      </c>
      <c r="N38" s="18">
        <v>7980</v>
      </c>
      <c r="O38" s="18">
        <v>10620</v>
      </c>
      <c r="P38" s="15">
        <f>IFERROR((O38-N38)/N38,"")</f>
        <v>0.33082706766917291</v>
      </c>
      <c r="Q38" s="19">
        <v>0</v>
      </c>
      <c r="R38" s="19">
        <v>0</v>
      </c>
      <c r="S38" s="15" t="str">
        <f>IFERROR((R38-Q38)/Q38,"")</f>
        <v/>
      </c>
      <c r="T38" s="19" t="s">
        <v>1610</v>
      </c>
      <c r="U38" s="15" t="str">
        <f>IFERROR(R38/T38,"")</f>
        <v/>
      </c>
      <c r="V38" s="19" t="s">
        <v>1610</v>
      </c>
      <c r="W38" s="19" t="s">
        <v>1610</v>
      </c>
      <c r="X38" s="15" t="str">
        <f>IFERROR((W38-V38)/V38,"")</f>
        <v/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10620</v>
      </c>
      <c r="AJ38" s="18">
        <v>0</v>
      </c>
      <c r="AK38" s="23">
        <f>SUM(Y38:AJ38)</f>
        <v>10620</v>
      </c>
      <c r="AL38" s="23">
        <f>MAX(Y38:AJ38)</f>
        <v>10620</v>
      </c>
      <c r="AM38">
        <f>COUNTIF(Y38:AJ38,"&gt;1")</f>
        <v>1</v>
      </c>
    </row>
    <row r="39" spans="1:39" ht="15.75" x14ac:dyDescent="0.25">
      <c r="A39" s="21" t="s">
        <v>2618</v>
      </c>
      <c r="B39" s="21" t="s">
        <v>1519</v>
      </c>
      <c r="C39" s="21">
        <v>50322</v>
      </c>
      <c r="D39" s="25" t="s">
        <v>2590</v>
      </c>
      <c r="E39" s="21" t="s">
        <v>1798</v>
      </c>
      <c r="F39" s="21" t="s">
        <v>2591</v>
      </c>
      <c r="G39" s="21" t="s">
        <v>619</v>
      </c>
      <c r="H39" s="25" t="s">
        <v>145</v>
      </c>
      <c r="I39" s="21" t="s">
        <v>27</v>
      </c>
      <c r="J39" s="21" t="s">
        <v>74</v>
      </c>
      <c r="K39" s="38">
        <v>45874</v>
      </c>
      <c r="L39" s="38"/>
      <c r="M39" s="39" t="s">
        <v>53</v>
      </c>
      <c r="N39" s="18" t="s">
        <v>1610</v>
      </c>
      <c r="O39" s="18" t="s">
        <v>1610</v>
      </c>
      <c r="P39" s="15" t="str">
        <f>IFERROR((O39-N39)/N39,"")</f>
        <v/>
      </c>
      <c r="Q39" s="19" t="s">
        <v>1610</v>
      </c>
      <c r="R39" s="19" t="s">
        <v>1610</v>
      </c>
      <c r="S39" s="15" t="str">
        <f>IFERROR((R39-Q39)/Q39,"")</f>
        <v/>
      </c>
      <c r="T39" s="19" t="s">
        <v>1610</v>
      </c>
      <c r="U39" s="15" t="str">
        <f>IFERROR(R39/T39,"")</f>
        <v/>
      </c>
      <c r="V39" s="19" t="s">
        <v>1610</v>
      </c>
      <c r="W39" s="19" t="s">
        <v>1610</v>
      </c>
      <c r="X39" s="15" t="str">
        <f>IFERROR((W39-V39)/V39,"")</f>
        <v/>
      </c>
      <c r="Y39" s="18">
        <v>7980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>
        <v>0</v>
      </c>
      <c r="AH39" s="18">
        <v>0</v>
      </c>
      <c r="AI39" s="18">
        <v>0</v>
      </c>
      <c r="AJ39" s="18">
        <v>0</v>
      </c>
      <c r="AK39" s="23">
        <f>SUM(Y39:AJ39)</f>
        <v>7980</v>
      </c>
      <c r="AL39" s="23">
        <f>MAX(Y39:AJ39)</f>
        <v>7980</v>
      </c>
      <c r="AM39">
        <f>COUNTIF(Y39:AJ39,"&gt;1")</f>
        <v>1</v>
      </c>
    </row>
    <row r="40" spans="1:39" ht="15.75" x14ac:dyDescent="0.25">
      <c r="A40" s="21"/>
      <c r="B40" s="21" t="s">
        <v>1519</v>
      </c>
      <c r="C40" s="21">
        <v>53095</v>
      </c>
      <c r="D40" s="25">
        <v>194656</v>
      </c>
      <c r="E40" s="21" t="s">
        <v>1798</v>
      </c>
      <c r="F40" s="21" t="s">
        <v>1784</v>
      </c>
      <c r="G40" s="21" t="s">
        <v>1785</v>
      </c>
      <c r="H40" s="25" t="s">
        <v>145</v>
      </c>
      <c r="I40" s="21" t="s">
        <v>27</v>
      </c>
      <c r="J40" s="21" t="s">
        <v>74</v>
      </c>
      <c r="K40" s="38">
        <v>45989</v>
      </c>
      <c r="L40" s="38">
        <v>46226</v>
      </c>
      <c r="M40" s="39" t="s">
        <v>18</v>
      </c>
      <c r="N40" s="18">
        <v>0</v>
      </c>
      <c r="O40" s="18">
        <v>0</v>
      </c>
      <c r="P40" s="15" t="str">
        <f>IFERROR((O40-N40)/N40,"")</f>
        <v/>
      </c>
      <c r="Q40" s="19">
        <v>18</v>
      </c>
      <c r="R40" s="19">
        <v>148</v>
      </c>
      <c r="S40" s="15">
        <f>IFERROR((R40-Q40)/Q40,"")</f>
        <v>7.2222222222222223</v>
      </c>
      <c r="T40" s="19">
        <v>56</v>
      </c>
      <c r="U40" s="15">
        <f>IFERROR(R40/T40,"")</f>
        <v>2.6428571428571428</v>
      </c>
      <c r="V40" s="19">
        <v>21</v>
      </c>
      <c r="W40" s="19">
        <v>24</v>
      </c>
      <c r="X40" s="15">
        <f>IFERROR((W40-V40)/V40,"")</f>
        <v>0.14285714285714285</v>
      </c>
      <c r="Y40" s="18">
        <v>0</v>
      </c>
      <c r="Z40" s="18">
        <v>0</v>
      </c>
      <c r="AA40" s="18">
        <v>1040</v>
      </c>
      <c r="AB40" s="18">
        <v>17280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23">
        <f>SUM(Y40:AJ40)</f>
        <v>18320</v>
      </c>
      <c r="AL40" s="23">
        <f>MAX(Y40:AJ40)</f>
        <v>17280</v>
      </c>
      <c r="AM40">
        <f>COUNTIF(Y40:AJ40,"&gt;1")</f>
        <v>2</v>
      </c>
    </row>
    <row r="41" spans="1:39" ht="15.75" x14ac:dyDescent="0.25">
      <c r="A41" s="21"/>
      <c r="B41" s="21" t="s">
        <v>1519</v>
      </c>
      <c r="C41" s="21">
        <v>57240</v>
      </c>
      <c r="D41" s="25">
        <v>100030</v>
      </c>
      <c r="E41" s="21" t="s">
        <v>1180</v>
      </c>
      <c r="F41" s="21" t="s">
        <v>29</v>
      </c>
      <c r="G41" s="21" t="s">
        <v>30</v>
      </c>
      <c r="H41" s="25" t="s">
        <v>31</v>
      </c>
      <c r="I41" s="21" t="s">
        <v>16</v>
      </c>
      <c r="J41" s="21" t="s">
        <v>32</v>
      </c>
      <c r="K41" s="38">
        <v>46164</v>
      </c>
      <c r="L41" s="38">
        <v>46239</v>
      </c>
      <c r="M41" s="39" t="s">
        <v>18</v>
      </c>
      <c r="N41" s="18">
        <v>25635</v>
      </c>
      <c r="O41" s="18">
        <v>13660</v>
      </c>
      <c r="P41" s="15">
        <f>IFERROR((O41-N41)/N41,"")</f>
        <v>-0.46713477667251802</v>
      </c>
      <c r="Q41" s="19">
        <v>298</v>
      </c>
      <c r="R41" s="19">
        <v>150</v>
      </c>
      <c r="S41" s="15">
        <f>IFERROR((R41-Q41)/Q41,"")</f>
        <v>-0.49664429530201343</v>
      </c>
      <c r="T41" s="19">
        <v>2744</v>
      </c>
      <c r="U41" s="15">
        <f>IFERROR(R41/T41,"")</f>
        <v>5.466472303206997E-2</v>
      </c>
      <c r="V41" s="19">
        <v>76</v>
      </c>
      <c r="W41" s="19">
        <v>56</v>
      </c>
      <c r="X41" s="15">
        <f>IFERROR((W41-V41)/V41,"")</f>
        <v>-0.26315789473684209</v>
      </c>
      <c r="Y41" s="18">
        <v>0</v>
      </c>
      <c r="Z41" s="18">
        <v>12120</v>
      </c>
      <c r="AA41" s="18">
        <v>12726</v>
      </c>
      <c r="AB41" s="18">
        <v>9090</v>
      </c>
      <c r="AC41" s="18">
        <v>0</v>
      </c>
      <c r="AD41" s="18">
        <v>1197</v>
      </c>
      <c r="AE41" s="18">
        <v>0</v>
      </c>
      <c r="AF41" s="18">
        <v>0</v>
      </c>
      <c r="AG41" s="18">
        <v>12720</v>
      </c>
      <c r="AH41" s="18">
        <v>940</v>
      </c>
      <c r="AI41" s="18">
        <v>0</v>
      </c>
      <c r="AJ41" s="18">
        <v>0</v>
      </c>
      <c r="AK41" s="23">
        <f>SUM(Y41:AJ41)</f>
        <v>48793</v>
      </c>
      <c r="AL41" s="23">
        <f>MAX(Y41:AJ41)</f>
        <v>12726</v>
      </c>
      <c r="AM41">
        <f>COUNTIF(Y41:AJ41,"&gt;1")</f>
        <v>6</v>
      </c>
    </row>
    <row r="42" spans="1:39" ht="15.75" x14ac:dyDescent="0.25">
      <c r="A42" s="21" t="s">
        <v>2618</v>
      </c>
      <c r="B42" s="21" t="s">
        <v>1519</v>
      </c>
      <c r="C42" s="21">
        <v>57240</v>
      </c>
      <c r="D42" s="25">
        <v>502709</v>
      </c>
      <c r="E42" s="21" t="s">
        <v>1180</v>
      </c>
      <c r="F42" s="21" t="s">
        <v>29</v>
      </c>
      <c r="G42" s="21" t="s">
        <v>1118</v>
      </c>
      <c r="H42" s="25" t="s">
        <v>63</v>
      </c>
      <c r="I42" s="21" t="s">
        <v>16</v>
      </c>
      <c r="J42" s="21" t="s">
        <v>32</v>
      </c>
      <c r="K42" s="38">
        <v>46176</v>
      </c>
      <c r="L42" s="38">
        <v>46220</v>
      </c>
      <c r="M42" s="39" t="s">
        <v>18</v>
      </c>
      <c r="N42" s="18">
        <v>10689</v>
      </c>
      <c r="O42" s="18">
        <v>10290</v>
      </c>
      <c r="P42" s="15">
        <f>IFERROR((O42-N42)/N42,"")</f>
        <v>-3.732809430255403E-2</v>
      </c>
      <c r="Q42" s="19">
        <v>117</v>
      </c>
      <c r="R42" s="19">
        <v>155</v>
      </c>
      <c r="S42" s="15">
        <f>IFERROR((R42-Q42)/Q42,"")</f>
        <v>0.3247863247863248</v>
      </c>
      <c r="T42" s="19">
        <v>581</v>
      </c>
      <c r="U42" s="15">
        <f>IFERROR(R42/T42,"")</f>
        <v>0.26678141135972461</v>
      </c>
      <c r="V42" s="19">
        <v>64</v>
      </c>
      <c r="W42" s="19">
        <v>46</v>
      </c>
      <c r="X42" s="15">
        <f>IFERROR((W42-V42)/V42,"")</f>
        <v>-0.28125</v>
      </c>
      <c r="Y42" s="18">
        <v>0</v>
      </c>
      <c r="Z42" s="18">
        <v>0</v>
      </c>
      <c r="AA42" s="18">
        <v>0</v>
      </c>
      <c r="AB42" s="18">
        <v>10290</v>
      </c>
      <c r="AC42" s="18">
        <v>0</v>
      </c>
      <c r="AD42" s="18">
        <v>0</v>
      </c>
      <c r="AE42" s="18">
        <v>10290</v>
      </c>
      <c r="AF42" s="18">
        <v>0</v>
      </c>
      <c r="AG42" s="18">
        <v>0</v>
      </c>
      <c r="AH42" s="18">
        <v>0</v>
      </c>
      <c r="AI42" s="18">
        <v>10290</v>
      </c>
      <c r="AJ42" s="18">
        <v>0</v>
      </c>
      <c r="AK42" s="23">
        <f>SUM(Y42:AJ42)</f>
        <v>30870</v>
      </c>
      <c r="AL42" s="23">
        <f>MAX(Y42:AJ42)</f>
        <v>10290</v>
      </c>
      <c r="AM42">
        <f>COUNTIF(Y42:AJ42,"&gt;1")</f>
        <v>3</v>
      </c>
    </row>
    <row r="43" spans="1:39" ht="15.75" x14ac:dyDescent="0.25">
      <c r="A43" s="21" t="s">
        <v>2618</v>
      </c>
      <c r="B43" s="21" t="s">
        <v>1519</v>
      </c>
      <c r="C43" s="21">
        <v>57866</v>
      </c>
      <c r="D43" s="25" t="s">
        <v>3550</v>
      </c>
      <c r="E43" s="21" t="s">
        <v>3376</v>
      </c>
      <c r="F43" s="21" t="s">
        <v>3551</v>
      </c>
      <c r="G43" s="21" t="s">
        <v>58</v>
      </c>
      <c r="H43" s="25" t="s">
        <v>15</v>
      </c>
      <c r="I43" s="21" t="s">
        <v>21</v>
      </c>
      <c r="J43" s="21" t="s">
        <v>21</v>
      </c>
      <c r="K43" s="38">
        <v>46239</v>
      </c>
      <c r="L43" s="38"/>
      <c r="M43" s="39" t="s">
        <v>18</v>
      </c>
      <c r="N43" s="18" t="s">
        <v>1610</v>
      </c>
      <c r="O43" s="18" t="s">
        <v>1610</v>
      </c>
      <c r="P43" s="15" t="str">
        <f>IFERROR((O43-N43)/N43,"")</f>
        <v/>
      </c>
      <c r="Q43" s="19" t="s">
        <v>1610</v>
      </c>
      <c r="R43" s="19" t="s">
        <v>1610</v>
      </c>
      <c r="S43" s="15" t="str">
        <f>IFERROR((R43-Q43)/Q43,"")</f>
        <v/>
      </c>
      <c r="T43" s="19" t="s">
        <v>1610</v>
      </c>
      <c r="U43" s="15" t="str">
        <f>IFERROR(R43/T43,"")</f>
        <v/>
      </c>
      <c r="V43" s="19" t="s">
        <v>1610</v>
      </c>
      <c r="W43" s="19" t="s">
        <v>1610</v>
      </c>
      <c r="X43" s="15" t="str">
        <f>IFERROR((W43-V43)/V43,"")</f>
        <v/>
      </c>
      <c r="Y43" s="18" t="s">
        <v>1610</v>
      </c>
      <c r="Z43" s="18" t="s">
        <v>1610</v>
      </c>
      <c r="AA43" s="18" t="s">
        <v>1610</v>
      </c>
      <c r="AB43" s="18" t="s">
        <v>1610</v>
      </c>
      <c r="AC43" s="18" t="s">
        <v>1610</v>
      </c>
      <c r="AD43" s="18" t="s">
        <v>1610</v>
      </c>
      <c r="AE43" s="18" t="s">
        <v>1610</v>
      </c>
      <c r="AF43" s="18" t="s">
        <v>1610</v>
      </c>
      <c r="AG43" s="18" t="s">
        <v>1610</v>
      </c>
      <c r="AH43" s="18" t="s">
        <v>1610</v>
      </c>
      <c r="AI43" s="18" t="s">
        <v>1610</v>
      </c>
      <c r="AJ43" s="18" t="s">
        <v>1610</v>
      </c>
      <c r="AK43" s="23">
        <f>SUM(Y43:AJ43)</f>
        <v>0</v>
      </c>
      <c r="AL43" s="23">
        <f>MAX(Y43:AJ43)</f>
        <v>0</v>
      </c>
      <c r="AM43">
        <f>COUNTIF(Y43:AJ43,"&gt;1")</f>
        <v>0</v>
      </c>
    </row>
    <row r="44" spans="1:39" ht="15.75" x14ac:dyDescent="0.25">
      <c r="A44" s="21"/>
      <c r="B44" s="21" t="s">
        <v>1519</v>
      </c>
      <c r="C44" s="21">
        <v>59677</v>
      </c>
      <c r="D44" s="25">
        <v>502571</v>
      </c>
      <c r="E44" s="21" t="s">
        <v>1798</v>
      </c>
      <c r="F44" s="21" t="s">
        <v>1109</v>
      </c>
      <c r="G44" s="21" t="s">
        <v>1110</v>
      </c>
      <c r="H44" s="25" t="s">
        <v>145</v>
      </c>
      <c r="I44" s="21" t="s">
        <v>27</v>
      </c>
      <c r="J44" s="21" t="s">
        <v>74</v>
      </c>
      <c r="K44" s="38"/>
      <c r="L44" s="38">
        <v>46232</v>
      </c>
      <c r="M44" s="39" t="s">
        <v>18</v>
      </c>
      <c r="N44" s="18">
        <v>0</v>
      </c>
      <c r="O44" s="18">
        <v>0</v>
      </c>
      <c r="P44" s="15" t="str">
        <f>IFERROR((O44-N44)/N44,"")</f>
        <v/>
      </c>
      <c r="Q44" s="19">
        <v>327</v>
      </c>
      <c r="R44" s="19">
        <v>222</v>
      </c>
      <c r="S44" s="15">
        <f>IFERROR((R44-Q44)/Q44,"")</f>
        <v>-0.32110091743119268</v>
      </c>
      <c r="T44" s="19">
        <v>695</v>
      </c>
      <c r="U44" s="15">
        <f>IFERROR(R44/T44,"")</f>
        <v>0.31942446043165468</v>
      </c>
      <c r="V44" s="19">
        <v>170</v>
      </c>
      <c r="W44" s="19">
        <v>89</v>
      </c>
      <c r="X44" s="15">
        <f>IFERROR((W44-V44)/V44,"")</f>
        <v>-0.47647058823529409</v>
      </c>
      <c r="Y44" s="18" t="s">
        <v>1610</v>
      </c>
      <c r="Z44" s="18" t="s">
        <v>1610</v>
      </c>
      <c r="AA44" s="18" t="s">
        <v>1610</v>
      </c>
      <c r="AB44" s="18" t="s">
        <v>1610</v>
      </c>
      <c r="AC44" s="18" t="s">
        <v>1610</v>
      </c>
      <c r="AD44" s="18" t="s">
        <v>1610</v>
      </c>
      <c r="AE44" s="18" t="s">
        <v>1610</v>
      </c>
      <c r="AF44" s="18" t="s">
        <v>1610</v>
      </c>
      <c r="AG44" s="18" t="s">
        <v>1610</v>
      </c>
      <c r="AH44" s="18" t="s">
        <v>1610</v>
      </c>
      <c r="AI44" s="18" t="s">
        <v>1610</v>
      </c>
      <c r="AJ44" s="18" t="s">
        <v>1610</v>
      </c>
      <c r="AK44" s="23">
        <f>SUM(Y44:AJ44)</f>
        <v>0</v>
      </c>
      <c r="AL44" s="23">
        <f>MAX(Y44:AJ44)</f>
        <v>0</v>
      </c>
      <c r="AM44">
        <f>COUNTIF(Y44:AJ44,"&gt;1")</f>
        <v>0</v>
      </c>
    </row>
    <row r="45" spans="1:39" ht="15.75" x14ac:dyDescent="0.25">
      <c r="A45" s="21" t="s">
        <v>2618</v>
      </c>
      <c r="B45" s="21" t="s">
        <v>1519</v>
      </c>
      <c r="C45" s="21">
        <v>59839</v>
      </c>
      <c r="D45" s="25" t="s">
        <v>3190</v>
      </c>
      <c r="E45" s="21" t="s">
        <v>2489</v>
      </c>
      <c r="F45" s="21" t="s">
        <v>3189</v>
      </c>
      <c r="G45" s="21" t="s">
        <v>200</v>
      </c>
      <c r="H45" s="25" t="s">
        <v>201</v>
      </c>
      <c r="I45" s="21" t="s">
        <v>27</v>
      </c>
      <c r="J45" s="21" t="s">
        <v>74</v>
      </c>
      <c r="K45" s="38">
        <v>46140</v>
      </c>
      <c r="L45" s="38"/>
      <c r="M45" s="39" t="s">
        <v>18</v>
      </c>
      <c r="N45" s="18">
        <v>0</v>
      </c>
      <c r="O45" s="18">
        <v>5400</v>
      </c>
      <c r="P45" s="15" t="str">
        <f>IFERROR((O45-N45)/N45,"")</f>
        <v/>
      </c>
      <c r="Q45" s="19">
        <v>0</v>
      </c>
      <c r="R45" s="19">
        <v>0</v>
      </c>
      <c r="S45" s="15" t="str">
        <f>IFERROR((R45-Q45)/Q45,"")</f>
        <v/>
      </c>
      <c r="T45" s="19" t="s">
        <v>1610</v>
      </c>
      <c r="U45" s="15" t="str">
        <f>IFERROR(R45/T45,"")</f>
        <v/>
      </c>
      <c r="V45" s="19" t="s">
        <v>1610</v>
      </c>
      <c r="W45" s="19" t="s">
        <v>1610</v>
      </c>
      <c r="X45" s="15" t="str">
        <f>IFERROR((W45-V45)/V45,"")</f>
        <v/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5400</v>
      </c>
      <c r="AH45" s="18">
        <v>0</v>
      </c>
      <c r="AI45" s="18">
        <v>0</v>
      </c>
      <c r="AJ45" s="18">
        <v>0</v>
      </c>
      <c r="AK45" s="23">
        <f>SUM(Y45:AJ45)</f>
        <v>5400</v>
      </c>
      <c r="AL45" s="23">
        <f>MAX(Y45:AJ45)</f>
        <v>5400</v>
      </c>
      <c r="AM45">
        <f>COUNTIF(Y45:AJ45,"&gt;1")</f>
        <v>1</v>
      </c>
    </row>
    <row r="46" spans="1:39" ht="15.75" x14ac:dyDescent="0.25">
      <c r="A46" s="21" t="s">
        <v>2618</v>
      </c>
      <c r="B46" s="21" t="s">
        <v>1519</v>
      </c>
      <c r="C46" s="21">
        <v>59839</v>
      </c>
      <c r="D46" s="25" t="s">
        <v>3188</v>
      </c>
      <c r="E46" s="21" t="s">
        <v>2489</v>
      </c>
      <c r="F46" s="21" t="s">
        <v>3189</v>
      </c>
      <c r="G46" s="21" t="s">
        <v>200</v>
      </c>
      <c r="H46" s="25" t="s">
        <v>201</v>
      </c>
      <c r="I46" s="21" t="s">
        <v>27</v>
      </c>
      <c r="J46" s="21" t="s">
        <v>74</v>
      </c>
      <c r="K46" s="38">
        <v>46140</v>
      </c>
      <c r="L46" s="38"/>
      <c r="M46" s="39" t="s">
        <v>18</v>
      </c>
      <c r="N46" s="18">
        <v>0</v>
      </c>
      <c r="O46" s="18">
        <v>8100</v>
      </c>
      <c r="P46" s="15" t="str">
        <f>IFERROR((O46-N46)/N46,"")</f>
        <v/>
      </c>
      <c r="Q46" s="19">
        <v>0</v>
      </c>
      <c r="R46" s="19">
        <v>0</v>
      </c>
      <c r="S46" s="15" t="str">
        <f>IFERROR((R46-Q46)/Q46,"")</f>
        <v/>
      </c>
      <c r="T46" s="19" t="s">
        <v>1610</v>
      </c>
      <c r="U46" s="15" t="str">
        <f>IFERROR(R46/T46,"")</f>
        <v/>
      </c>
      <c r="V46" s="19" t="s">
        <v>1610</v>
      </c>
      <c r="W46" s="19" t="s">
        <v>1610</v>
      </c>
      <c r="X46" s="15" t="str">
        <f>IFERROR((W46-V46)/V46,"")</f>
        <v/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8100</v>
      </c>
      <c r="AH46" s="18">
        <v>0</v>
      </c>
      <c r="AI46" s="18">
        <v>0</v>
      </c>
      <c r="AJ46" s="18">
        <v>0</v>
      </c>
      <c r="AK46" s="23">
        <f>SUM(Y46:AJ46)</f>
        <v>8100</v>
      </c>
      <c r="AL46" s="23">
        <f>MAX(Y46:AJ46)</f>
        <v>8100</v>
      </c>
      <c r="AM46">
        <f>COUNTIF(Y46:AJ46,"&gt;1")</f>
        <v>1</v>
      </c>
    </row>
    <row r="47" spans="1:39" ht="15.75" x14ac:dyDescent="0.25">
      <c r="A47" s="21" t="s">
        <v>2618</v>
      </c>
      <c r="B47" s="21" t="s">
        <v>1519</v>
      </c>
      <c r="C47" s="21">
        <v>61581</v>
      </c>
      <c r="D47" s="25" t="s">
        <v>3148</v>
      </c>
      <c r="E47" s="21" t="s">
        <v>1798</v>
      </c>
      <c r="F47" s="21" t="s">
        <v>3149</v>
      </c>
      <c r="G47" s="21" t="s">
        <v>3150</v>
      </c>
      <c r="H47" s="25" t="s">
        <v>145</v>
      </c>
      <c r="I47" s="21" t="s">
        <v>16</v>
      </c>
      <c r="J47" s="21" t="s">
        <v>17</v>
      </c>
      <c r="K47" s="38">
        <v>46080</v>
      </c>
      <c r="L47" s="38">
        <v>46084</v>
      </c>
      <c r="M47" s="39" t="s">
        <v>22</v>
      </c>
      <c r="N47" s="18" t="s">
        <v>1610</v>
      </c>
      <c r="O47" s="18" t="s">
        <v>1610</v>
      </c>
      <c r="P47" s="15" t="str">
        <f>IFERROR((O47-N47)/N47,"")</f>
        <v/>
      </c>
      <c r="Q47" s="19" t="s">
        <v>1610</v>
      </c>
      <c r="R47" s="19" t="s">
        <v>1610</v>
      </c>
      <c r="S47" s="15" t="str">
        <f>IFERROR((R47-Q47)/Q47,"")</f>
        <v/>
      </c>
      <c r="T47" s="19" t="s">
        <v>1610</v>
      </c>
      <c r="U47" s="15" t="str">
        <f>IFERROR(R47/T47,"")</f>
        <v/>
      </c>
      <c r="V47" s="19">
        <v>1</v>
      </c>
      <c r="W47" s="19">
        <v>0</v>
      </c>
      <c r="X47" s="15">
        <f>IFERROR((W47-V47)/V47,"")</f>
        <v>-1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1000</v>
      </c>
      <c r="AF47" s="18">
        <v>0</v>
      </c>
      <c r="AG47" s="18">
        <v>0</v>
      </c>
      <c r="AH47" s="18">
        <v>0</v>
      </c>
      <c r="AI47" s="18">
        <v>0</v>
      </c>
      <c r="AJ47" s="18">
        <v>0</v>
      </c>
      <c r="AK47" s="23">
        <f>SUM(Y47:AJ47)</f>
        <v>1000</v>
      </c>
      <c r="AL47" s="23">
        <f>MAX(Y47:AJ47)</f>
        <v>1000</v>
      </c>
      <c r="AM47">
        <f>COUNTIF(Y47:AJ47,"&gt;1")</f>
        <v>1</v>
      </c>
    </row>
    <row r="48" spans="1:39" ht="15.75" x14ac:dyDescent="0.25">
      <c r="A48" s="21" t="s">
        <v>2618</v>
      </c>
      <c r="B48" s="21" t="s">
        <v>1519</v>
      </c>
      <c r="C48" s="21">
        <v>62999</v>
      </c>
      <c r="D48" s="25" t="s">
        <v>3295</v>
      </c>
      <c r="E48" s="21" t="s">
        <v>1798</v>
      </c>
      <c r="F48" s="21" t="s">
        <v>3296</v>
      </c>
      <c r="G48" s="21" t="s">
        <v>1234</v>
      </c>
      <c r="H48" s="25" t="s">
        <v>145</v>
      </c>
      <c r="I48" s="21" t="s">
        <v>27</v>
      </c>
      <c r="J48" s="21" t="s">
        <v>74</v>
      </c>
      <c r="K48" s="38">
        <v>46153</v>
      </c>
      <c r="L48" s="38">
        <v>46232</v>
      </c>
      <c r="M48" s="39" t="s">
        <v>18</v>
      </c>
      <c r="N48" s="18">
        <v>0</v>
      </c>
      <c r="O48" s="18">
        <v>720</v>
      </c>
      <c r="P48" s="15" t="str">
        <f>IFERROR((O48-N48)/N48,"")</f>
        <v/>
      </c>
      <c r="Q48" s="19">
        <v>0</v>
      </c>
      <c r="R48" s="19">
        <v>5</v>
      </c>
      <c r="S48" s="15" t="str">
        <f>IFERROR((R48-Q48)/Q48,"")</f>
        <v/>
      </c>
      <c r="T48" s="19" t="s">
        <v>1610</v>
      </c>
      <c r="U48" s="15" t="str">
        <f>IFERROR(R48/T48,"")</f>
        <v/>
      </c>
      <c r="V48" s="19">
        <v>0</v>
      </c>
      <c r="W48" s="19">
        <v>2</v>
      </c>
      <c r="X48" s="15" t="str">
        <f>IFERROR((W48-V48)/V48,"")</f>
        <v/>
      </c>
      <c r="Y48" s="18">
        <v>0</v>
      </c>
      <c r="Z48" s="18">
        <v>0</v>
      </c>
      <c r="AA48" s="18">
        <v>0</v>
      </c>
      <c r="AB48" s="18">
        <v>0</v>
      </c>
      <c r="AC48" s="18">
        <v>0</v>
      </c>
      <c r="AD48" s="18">
        <v>0</v>
      </c>
      <c r="AE48" s="18">
        <v>0</v>
      </c>
      <c r="AF48" s="18">
        <v>0</v>
      </c>
      <c r="AG48" s="18">
        <v>0</v>
      </c>
      <c r="AH48" s="18">
        <v>720</v>
      </c>
      <c r="AI48" s="18">
        <v>0</v>
      </c>
      <c r="AJ48" s="18">
        <v>0</v>
      </c>
      <c r="AK48" s="23">
        <f>SUM(Y48:AJ48)</f>
        <v>720</v>
      </c>
      <c r="AL48" s="23">
        <f>MAX(Y48:AJ48)</f>
        <v>720</v>
      </c>
      <c r="AM48">
        <f>COUNTIF(Y48:AJ48,"&gt;1")</f>
        <v>1</v>
      </c>
    </row>
    <row r="49" spans="1:39" ht="15.75" x14ac:dyDescent="0.25">
      <c r="A49" s="21"/>
      <c r="B49" s="21" t="s">
        <v>1519</v>
      </c>
      <c r="C49" s="21">
        <v>70020</v>
      </c>
      <c r="D49" s="25" t="s">
        <v>2147</v>
      </c>
      <c r="E49" s="21" t="s">
        <v>1180</v>
      </c>
      <c r="F49" s="21" t="s">
        <v>2148</v>
      </c>
      <c r="G49" s="21" t="s">
        <v>58</v>
      </c>
      <c r="H49" s="25" t="s">
        <v>15</v>
      </c>
      <c r="I49" s="21" t="s">
        <v>21</v>
      </c>
      <c r="J49" s="21" t="s">
        <v>21</v>
      </c>
      <c r="K49" s="38">
        <v>45673</v>
      </c>
      <c r="L49" s="38">
        <v>45677</v>
      </c>
      <c r="M49" s="39" t="s">
        <v>53</v>
      </c>
      <c r="N49" s="18" t="s">
        <v>1610</v>
      </c>
      <c r="O49" s="18" t="s">
        <v>1610</v>
      </c>
      <c r="P49" s="15" t="str">
        <f>IFERROR((O49-N49)/N49,"")</f>
        <v/>
      </c>
      <c r="Q49" s="19" t="s">
        <v>1610</v>
      </c>
      <c r="R49" s="19" t="s">
        <v>1610</v>
      </c>
      <c r="S49" s="15" t="str">
        <f>IFERROR((R49-Q49)/Q49,"")</f>
        <v/>
      </c>
      <c r="T49" s="19">
        <v>38</v>
      </c>
      <c r="U49" s="15" t="str">
        <f>IFERROR(R49/T49,"")</f>
        <v/>
      </c>
      <c r="V49" s="19" t="s">
        <v>1610</v>
      </c>
      <c r="W49" s="19" t="s">
        <v>1610</v>
      </c>
      <c r="X49" s="15" t="str">
        <f>IFERROR((W49-V49)/V49,"")</f>
        <v/>
      </c>
      <c r="Y49" s="18" t="s">
        <v>1610</v>
      </c>
      <c r="Z49" s="18" t="s">
        <v>1610</v>
      </c>
      <c r="AA49" s="18" t="s">
        <v>1610</v>
      </c>
      <c r="AB49" s="18" t="s">
        <v>1610</v>
      </c>
      <c r="AC49" s="18" t="s">
        <v>1610</v>
      </c>
      <c r="AD49" s="18" t="s">
        <v>1610</v>
      </c>
      <c r="AE49" s="18" t="s">
        <v>1610</v>
      </c>
      <c r="AF49" s="18" t="s">
        <v>1610</v>
      </c>
      <c r="AG49" s="18" t="s">
        <v>1610</v>
      </c>
      <c r="AH49" s="18" t="s">
        <v>1610</v>
      </c>
      <c r="AI49" s="18" t="s">
        <v>1610</v>
      </c>
      <c r="AJ49" s="18" t="s">
        <v>1610</v>
      </c>
      <c r="AK49" s="23">
        <f>SUM(Y49:AJ49)</f>
        <v>0</v>
      </c>
      <c r="AL49" s="23">
        <f>MAX(Y49:AJ49)</f>
        <v>0</v>
      </c>
      <c r="AM49">
        <f>COUNTIF(Y49:AJ49,"&gt;1")</f>
        <v>0</v>
      </c>
    </row>
    <row r="50" spans="1:39" ht="15.75" x14ac:dyDescent="0.25">
      <c r="A50" s="21"/>
      <c r="B50" s="21" t="s">
        <v>1519</v>
      </c>
      <c r="C50" s="21">
        <v>70409</v>
      </c>
      <c r="D50" s="25">
        <v>101486</v>
      </c>
      <c r="E50" s="21" t="s">
        <v>1798</v>
      </c>
      <c r="F50" s="21" t="s">
        <v>369</v>
      </c>
      <c r="G50" s="21" t="s">
        <v>239</v>
      </c>
      <c r="H50" s="25" t="s">
        <v>145</v>
      </c>
      <c r="I50" s="21" t="s">
        <v>27</v>
      </c>
      <c r="J50" s="21" t="s">
        <v>74</v>
      </c>
      <c r="K50" s="38">
        <v>46239</v>
      </c>
      <c r="L50" s="38">
        <v>46233</v>
      </c>
      <c r="M50" s="39" t="s">
        <v>18</v>
      </c>
      <c r="N50" s="18">
        <v>3780</v>
      </c>
      <c r="O50" s="18">
        <v>1512</v>
      </c>
      <c r="P50" s="15">
        <f>IFERROR((O50-N50)/N50,"")</f>
        <v>-0.6</v>
      </c>
      <c r="Q50" s="19">
        <v>69</v>
      </c>
      <c r="R50" s="19">
        <v>60</v>
      </c>
      <c r="S50" s="15">
        <f>IFERROR((R50-Q50)/Q50,"")</f>
        <v>-0.13043478260869565</v>
      </c>
      <c r="T50" s="19">
        <v>143</v>
      </c>
      <c r="U50" s="15">
        <f>IFERROR(R50/T50,"")</f>
        <v>0.41958041958041958</v>
      </c>
      <c r="V50" s="19">
        <v>32</v>
      </c>
      <c r="W50" s="19">
        <v>16</v>
      </c>
      <c r="X50" s="15">
        <f>IFERROR((W50-V50)/V50,"")</f>
        <v>-0.5</v>
      </c>
      <c r="Y50" s="18">
        <v>0</v>
      </c>
      <c r="Z50" s="18">
        <v>4300</v>
      </c>
      <c r="AA50" s="18">
        <v>0</v>
      </c>
      <c r="AB50" s="18">
        <v>0</v>
      </c>
      <c r="AC50" s="18">
        <v>5292</v>
      </c>
      <c r="AD50" s="18">
        <v>0</v>
      </c>
      <c r="AE50" s="18">
        <v>3780</v>
      </c>
      <c r="AF50" s="18">
        <v>0</v>
      </c>
      <c r="AG50" s="18">
        <v>0</v>
      </c>
      <c r="AH50" s="18">
        <v>0</v>
      </c>
      <c r="AI50" s="18">
        <v>0</v>
      </c>
      <c r="AJ50" s="18">
        <v>1512</v>
      </c>
      <c r="AK50" s="23">
        <f>SUM(Y50:AJ50)</f>
        <v>14884</v>
      </c>
      <c r="AL50" s="23">
        <f>MAX(Y50:AJ50)</f>
        <v>5292</v>
      </c>
      <c r="AM50">
        <f>COUNTIF(Y50:AJ50,"&gt;1")</f>
        <v>4</v>
      </c>
    </row>
    <row r="51" spans="1:39" ht="15.75" x14ac:dyDescent="0.25">
      <c r="A51" s="21" t="s">
        <v>2618</v>
      </c>
      <c r="B51" s="21" t="s">
        <v>1520</v>
      </c>
      <c r="C51" s="21">
        <v>70919</v>
      </c>
      <c r="D51" s="25">
        <v>192138</v>
      </c>
      <c r="E51" s="21" t="s">
        <v>2489</v>
      </c>
      <c r="F51" s="21" t="s">
        <v>707</v>
      </c>
      <c r="G51" s="21" t="s">
        <v>200</v>
      </c>
      <c r="H51" s="25" t="s">
        <v>201</v>
      </c>
      <c r="I51" s="21" t="s">
        <v>27</v>
      </c>
      <c r="J51" s="21" t="s">
        <v>74</v>
      </c>
      <c r="K51" s="38">
        <v>45797</v>
      </c>
      <c r="L51" s="38">
        <v>46195</v>
      </c>
      <c r="M51" s="39" t="s">
        <v>18</v>
      </c>
      <c r="N51" s="18">
        <v>3720</v>
      </c>
      <c r="O51" s="18">
        <v>0</v>
      </c>
      <c r="P51" s="15">
        <f>IFERROR((O51-N51)/N51,"")</f>
        <v>-1</v>
      </c>
      <c r="Q51" s="19">
        <v>52</v>
      </c>
      <c r="R51" s="19">
        <v>20</v>
      </c>
      <c r="S51" s="15">
        <f>IFERROR((R51-Q51)/Q51,"")</f>
        <v>-0.61538461538461542</v>
      </c>
      <c r="T51" s="19">
        <v>172</v>
      </c>
      <c r="U51" s="15">
        <f>IFERROR(R51/T51,"")</f>
        <v>0.11627906976744186</v>
      </c>
      <c r="V51" s="19">
        <v>20</v>
      </c>
      <c r="W51" s="19">
        <v>4</v>
      </c>
      <c r="X51" s="15">
        <f>IFERROR((W51-V51)/V51,"")</f>
        <v>-0.8</v>
      </c>
      <c r="Y51" s="18" t="s">
        <v>1610</v>
      </c>
      <c r="Z51" s="18" t="s">
        <v>1610</v>
      </c>
      <c r="AA51" s="18" t="s">
        <v>1610</v>
      </c>
      <c r="AB51" s="18" t="s">
        <v>1610</v>
      </c>
      <c r="AC51" s="18" t="s">
        <v>1610</v>
      </c>
      <c r="AD51" s="18" t="s">
        <v>1610</v>
      </c>
      <c r="AE51" s="18" t="s">
        <v>1610</v>
      </c>
      <c r="AF51" s="18" t="s">
        <v>1610</v>
      </c>
      <c r="AG51" s="18" t="s">
        <v>1610</v>
      </c>
      <c r="AH51" s="18" t="s">
        <v>1610</v>
      </c>
      <c r="AI51" s="18" t="s">
        <v>1610</v>
      </c>
      <c r="AJ51" s="18" t="s">
        <v>1610</v>
      </c>
      <c r="AK51" s="23">
        <f>SUM(Y51:AJ51)</f>
        <v>0</v>
      </c>
      <c r="AL51" s="23">
        <f>MAX(Y51:AJ51)</f>
        <v>0</v>
      </c>
      <c r="AM51">
        <f>COUNTIF(Y51:AJ51,"&gt;1")</f>
        <v>0</v>
      </c>
    </row>
    <row r="52" spans="1:39" ht="15.75" x14ac:dyDescent="0.25">
      <c r="A52" s="21" t="s">
        <v>2618</v>
      </c>
      <c r="B52" s="21" t="s">
        <v>1520</v>
      </c>
      <c r="C52" s="21">
        <v>70919</v>
      </c>
      <c r="D52" s="25" t="s">
        <v>2844</v>
      </c>
      <c r="E52" s="21" t="s">
        <v>2489</v>
      </c>
      <c r="F52" s="21" t="s">
        <v>707</v>
      </c>
      <c r="G52" s="21" t="s">
        <v>2845</v>
      </c>
      <c r="H52" s="25" t="s">
        <v>95</v>
      </c>
      <c r="I52" s="21" t="s">
        <v>27</v>
      </c>
      <c r="J52" s="21" t="s">
        <v>74</v>
      </c>
      <c r="K52" s="38">
        <v>46052</v>
      </c>
      <c r="L52" s="38"/>
      <c r="M52" s="39" t="s">
        <v>53</v>
      </c>
      <c r="N52" s="18" t="s">
        <v>1610</v>
      </c>
      <c r="O52" s="18" t="s">
        <v>1610</v>
      </c>
      <c r="P52" s="15" t="str">
        <f>IFERROR((O52-N52)/N52,"")</f>
        <v/>
      </c>
      <c r="Q52" s="19" t="s">
        <v>1610</v>
      </c>
      <c r="R52" s="19" t="s">
        <v>1610</v>
      </c>
      <c r="S52" s="15" t="str">
        <f>IFERROR((R52-Q52)/Q52,"")</f>
        <v/>
      </c>
      <c r="T52" s="19" t="s">
        <v>1610</v>
      </c>
      <c r="U52" s="15" t="str">
        <f>IFERROR(R52/T52,"")</f>
        <v/>
      </c>
      <c r="V52" s="19" t="s">
        <v>1610</v>
      </c>
      <c r="W52" s="19" t="s">
        <v>1610</v>
      </c>
      <c r="X52" s="15" t="str">
        <f>IFERROR((W52-V52)/V52,"")</f>
        <v/>
      </c>
      <c r="Y52" s="18">
        <v>0</v>
      </c>
      <c r="Z52" s="18">
        <v>0</v>
      </c>
      <c r="AA52" s="18">
        <v>3720</v>
      </c>
      <c r="AB52" s="18">
        <v>0</v>
      </c>
      <c r="AC52" s="18">
        <v>0</v>
      </c>
      <c r="AD52" s="18">
        <v>3720</v>
      </c>
      <c r="AE52" s="18">
        <v>0</v>
      </c>
      <c r="AF52" s="18">
        <v>0</v>
      </c>
      <c r="AG52" s="18">
        <v>0</v>
      </c>
      <c r="AH52" s="18">
        <v>0</v>
      </c>
      <c r="AI52" s="18">
        <v>0</v>
      </c>
      <c r="AJ52" s="18">
        <v>0</v>
      </c>
      <c r="AK52" s="23">
        <f>SUM(Y52:AJ52)</f>
        <v>7440</v>
      </c>
      <c r="AL52" s="23">
        <f>MAX(Y52:AJ52)</f>
        <v>3720</v>
      </c>
      <c r="AM52">
        <f>COUNTIF(Y52:AJ52,"&gt;1")</f>
        <v>2</v>
      </c>
    </row>
    <row r="53" spans="1:39" ht="15.75" x14ac:dyDescent="0.25">
      <c r="A53" s="21" t="s">
        <v>2618</v>
      </c>
      <c r="B53" s="21" t="s">
        <v>1519</v>
      </c>
      <c r="C53" s="21">
        <v>73893</v>
      </c>
      <c r="D53" s="25">
        <v>102064</v>
      </c>
      <c r="E53" s="21" t="s">
        <v>1798</v>
      </c>
      <c r="F53" s="21" t="s">
        <v>3169</v>
      </c>
      <c r="G53" s="21" t="s">
        <v>420</v>
      </c>
      <c r="H53" s="25" t="s">
        <v>72</v>
      </c>
      <c r="I53" s="21" t="s">
        <v>27</v>
      </c>
      <c r="J53" s="21" t="s">
        <v>210</v>
      </c>
      <c r="K53" s="38">
        <v>46065</v>
      </c>
      <c r="L53" s="38">
        <v>46209</v>
      </c>
      <c r="M53" s="39" t="s">
        <v>18</v>
      </c>
      <c r="N53" s="18">
        <v>0</v>
      </c>
      <c r="O53" s="18">
        <v>0</v>
      </c>
      <c r="P53" s="15" t="str">
        <f>IFERROR((O53-N53)/N53,"")</f>
        <v/>
      </c>
      <c r="Q53" s="19">
        <v>1</v>
      </c>
      <c r="R53" s="19">
        <v>6</v>
      </c>
      <c r="S53" s="15">
        <f>IFERROR((R53-Q53)/Q53,"")</f>
        <v>5</v>
      </c>
      <c r="T53" s="19">
        <v>251</v>
      </c>
      <c r="U53" s="15">
        <f>IFERROR(R53/T53,"")</f>
        <v>2.3904382470119521E-2</v>
      </c>
      <c r="V53" s="19">
        <v>2</v>
      </c>
      <c r="W53" s="19">
        <v>5</v>
      </c>
      <c r="X53" s="15">
        <f>IFERROR((W53-V53)/V53,"")</f>
        <v>1.5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0</v>
      </c>
      <c r="AE53" s="18">
        <v>54648</v>
      </c>
      <c r="AF53" s="18">
        <v>0</v>
      </c>
      <c r="AG53" s="18">
        <v>0</v>
      </c>
      <c r="AH53" s="18">
        <v>0</v>
      </c>
      <c r="AI53" s="18">
        <v>0</v>
      </c>
      <c r="AJ53" s="18">
        <v>0</v>
      </c>
      <c r="AK53" s="23">
        <f>SUM(Y53:AJ53)</f>
        <v>54648</v>
      </c>
      <c r="AL53" s="23">
        <f>MAX(Y53:AJ53)</f>
        <v>54648</v>
      </c>
      <c r="AM53">
        <f>COUNTIF(Y53:AJ53,"&gt;1")</f>
        <v>1</v>
      </c>
    </row>
    <row r="54" spans="1:39" ht="15.75" x14ac:dyDescent="0.25">
      <c r="A54" s="21"/>
      <c r="B54" s="21" t="s">
        <v>1519</v>
      </c>
      <c r="C54" s="21">
        <v>80671</v>
      </c>
      <c r="D54" s="25">
        <v>192090</v>
      </c>
      <c r="E54" s="21" t="s">
        <v>1798</v>
      </c>
      <c r="F54" s="21" t="s">
        <v>2511</v>
      </c>
      <c r="G54" s="21" t="s">
        <v>338</v>
      </c>
      <c r="H54" s="25" t="s">
        <v>145</v>
      </c>
      <c r="I54" s="21" t="s">
        <v>107</v>
      </c>
      <c r="J54" s="21" t="s">
        <v>389</v>
      </c>
      <c r="K54" s="38">
        <v>45841</v>
      </c>
      <c r="L54" s="38"/>
      <c r="M54" s="39" t="s">
        <v>53</v>
      </c>
      <c r="N54" s="18">
        <v>3564</v>
      </c>
      <c r="O54" s="18">
        <v>0</v>
      </c>
      <c r="P54" s="15">
        <f>IFERROR((O54-N54)/N54,"")</f>
        <v>-1</v>
      </c>
      <c r="Q54" s="19">
        <v>0</v>
      </c>
      <c r="R54" s="19">
        <v>0</v>
      </c>
      <c r="S54" s="15" t="str">
        <f>IFERROR((R54-Q54)/Q54,"")</f>
        <v/>
      </c>
      <c r="T54" s="19" t="s">
        <v>1610</v>
      </c>
      <c r="U54" s="15" t="str">
        <f>IFERROR(R54/T54,"")</f>
        <v/>
      </c>
      <c r="V54" s="19" t="s">
        <v>1610</v>
      </c>
      <c r="W54" s="19" t="s">
        <v>1610</v>
      </c>
      <c r="X54" s="15" t="str">
        <f>IFERROR((W54-V54)/V54,"")</f>
        <v/>
      </c>
      <c r="Y54" s="18" t="s">
        <v>1610</v>
      </c>
      <c r="Z54" s="18" t="s">
        <v>1610</v>
      </c>
      <c r="AA54" s="18" t="s">
        <v>1610</v>
      </c>
      <c r="AB54" s="18" t="s">
        <v>1610</v>
      </c>
      <c r="AC54" s="18" t="s">
        <v>1610</v>
      </c>
      <c r="AD54" s="18" t="s">
        <v>1610</v>
      </c>
      <c r="AE54" s="18" t="s">
        <v>1610</v>
      </c>
      <c r="AF54" s="18" t="s">
        <v>1610</v>
      </c>
      <c r="AG54" s="18" t="s">
        <v>1610</v>
      </c>
      <c r="AH54" s="18" t="s">
        <v>1610</v>
      </c>
      <c r="AI54" s="18" t="s">
        <v>1610</v>
      </c>
      <c r="AJ54" s="18" t="s">
        <v>1610</v>
      </c>
      <c r="AK54" s="23">
        <f>SUM(Y54:AJ54)</f>
        <v>0</v>
      </c>
      <c r="AL54" s="23">
        <f>MAX(Y54:AJ54)</f>
        <v>0</v>
      </c>
      <c r="AM54">
        <f>COUNTIF(Y54:AJ54,"&gt;1")</f>
        <v>0</v>
      </c>
    </row>
    <row r="55" spans="1:39" ht="15.75" x14ac:dyDescent="0.25">
      <c r="A55" s="21" t="s">
        <v>2618</v>
      </c>
      <c r="B55" s="21" t="s">
        <v>1519</v>
      </c>
      <c r="C55" s="21">
        <v>80785</v>
      </c>
      <c r="D55" s="25" t="s">
        <v>3297</v>
      </c>
      <c r="E55" s="21" t="s">
        <v>1798</v>
      </c>
      <c r="F55" s="21" t="s">
        <v>3298</v>
      </c>
      <c r="G55" s="21" t="s">
        <v>1542</v>
      </c>
      <c r="H55" s="25" t="s">
        <v>145</v>
      </c>
      <c r="I55" s="21" t="s">
        <v>27</v>
      </c>
      <c r="J55" s="21" t="s">
        <v>74</v>
      </c>
      <c r="K55" s="38">
        <v>46170</v>
      </c>
      <c r="L55" s="38">
        <v>46195</v>
      </c>
      <c r="M55" s="39" t="s">
        <v>18</v>
      </c>
      <c r="N55" s="18">
        <v>0</v>
      </c>
      <c r="O55" s="18">
        <v>3420</v>
      </c>
      <c r="P55" s="15" t="str">
        <f>IFERROR((O55-N55)/N55,"")</f>
        <v/>
      </c>
      <c r="Q55" s="19">
        <v>0</v>
      </c>
      <c r="R55" s="19">
        <v>1</v>
      </c>
      <c r="S55" s="15" t="str">
        <f>IFERROR((R55-Q55)/Q55,"")</f>
        <v/>
      </c>
      <c r="T55" s="19" t="s">
        <v>1610</v>
      </c>
      <c r="U55" s="15" t="str">
        <f>IFERROR(R55/T55,"")</f>
        <v/>
      </c>
      <c r="V55" s="19">
        <v>0</v>
      </c>
      <c r="W55" s="19">
        <v>1</v>
      </c>
      <c r="X55" s="15" t="str">
        <f>IFERROR((W55-V55)/V55,"")</f>
        <v/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0</v>
      </c>
      <c r="AG55" s="18">
        <v>0</v>
      </c>
      <c r="AH55" s="18">
        <v>3420</v>
      </c>
      <c r="AI55" s="18">
        <v>0</v>
      </c>
      <c r="AJ55" s="18">
        <v>0</v>
      </c>
      <c r="AK55" s="23">
        <f>SUM(Y55:AJ55)</f>
        <v>3420</v>
      </c>
      <c r="AL55" s="23">
        <f>MAX(Y55:AJ55)</f>
        <v>3420</v>
      </c>
      <c r="AM55">
        <f>COUNTIF(Y55:AJ55,"&gt;1")</f>
        <v>1</v>
      </c>
    </row>
    <row r="56" spans="1:39" ht="15.75" x14ac:dyDescent="0.25">
      <c r="A56" s="21" t="s">
        <v>2618</v>
      </c>
      <c r="B56" s="21" t="s">
        <v>1519</v>
      </c>
      <c r="C56" s="49">
        <v>84724</v>
      </c>
      <c r="D56" s="25" t="s">
        <v>3492</v>
      </c>
      <c r="E56" s="21" t="s">
        <v>69</v>
      </c>
      <c r="F56" s="21" t="s">
        <v>3493</v>
      </c>
      <c r="G56" s="21" t="s">
        <v>1903</v>
      </c>
      <c r="H56" s="25" t="s">
        <v>145</v>
      </c>
      <c r="I56" s="21" t="s">
        <v>27</v>
      </c>
      <c r="J56" s="21" t="s">
        <v>210</v>
      </c>
      <c r="K56" s="38">
        <v>46230</v>
      </c>
      <c r="L56" s="38">
        <v>46231</v>
      </c>
      <c r="M56" s="39" t="s">
        <v>18</v>
      </c>
      <c r="N56" s="18">
        <v>0</v>
      </c>
      <c r="O56" s="18">
        <v>200</v>
      </c>
      <c r="P56" s="15" t="str">
        <f>IFERROR((O56-N56)/N56,"")</f>
        <v/>
      </c>
      <c r="Q56" s="19">
        <v>0</v>
      </c>
      <c r="R56" s="19">
        <v>1</v>
      </c>
      <c r="S56" s="15" t="str">
        <f>IFERROR((R56-Q56)/Q56,"")</f>
        <v/>
      </c>
      <c r="T56" s="19" t="s">
        <v>1610</v>
      </c>
      <c r="U56" s="15" t="str">
        <f>IFERROR(R56/T56,"")</f>
        <v/>
      </c>
      <c r="V56" s="19">
        <v>0</v>
      </c>
      <c r="W56" s="19">
        <v>1</v>
      </c>
      <c r="X56" s="15" t="str">
        <f>IFERROR((W56-V56)/V56,"")</f>
        <v/>
      </c>
      <c r="Y56" s="18">
        <v>0</v>
      </c>
      <c r="Z56" s="18">
        <v>0</v>
      </c>
      <c r="AA56" s="18">
        <v>0</v>
      </c>
      <c r="AB56" s="18">
        <v>0</v>
      </c>
      <c r="AC56" s="18">
        <v>0</v>
      </c>
      <c r="AD56" s="18">
        <v>0</v>
      </c>
      <c r="AE56" s="18">
        <v>0</v>
      </c>
      <c r="AF56" s="18">
        <v>0</v>
      </c>
      <c r="AG56" s="18">
        <v>0</v>
      </c>
      <c r="AH56" s="18">
        <v>0</v>
      </c>
      <c r="AI56" s="18">
        <v>0</v>
      </c>
      <c r="AJ56" s="18">
        <v>200</v>
      </c>
      <c r="AK56" s="23">
        <f>SUM(Y56:AJ56)</f>
        <v>200</v>
      </c>
      <c r="AL56" s="23">
        <f>MAX(Y56:AJ56)</f>
        <v>200</v>
      </c>
      <c r="AM56">
        <f>COUNTIF(Y56:AJ56,"&gt;1")</f>
        <v>1</v>
      </c>
    </row>
    <row r="57" spans="1:39" ht="15.75" x14ac:dyDescent="0.25">
      <c r="A57" s="21" t="s">
        <v>2618</v>
      </c>
      <c r="B57" s="21" t="s">
        <v>1519</v>
      </c>
      <c r="C57" s="21">
        <v>91292</v>
      </c>
      <c r="D57" s="25" t="s">
        <v>3487</v>
      </c>
      <c r="E57" s="21" t="s">
        <v>1180</v>
      </c>
      <c r="F57" s="21" t="s">
        <v>3488</v>
      </c>
      <c r="G57" s="21" t="s">
        <v>3489</v>
      </c>
      <c r="H57" s="25" t="s">
        <v>145</v>
      </c>
      <c r="I57" s="21" t="s">
        <v>27</v>
      </c>
      <c r="J57" s="21" t="s">
        <v>210</v>
      </c>
      <c r="K57" s="38">
        <v>46238</v>
      </c>
      <c r="L57" s="38">
        <v>46238</v>
      </c>
      <c r="M57" s="39" t="s">
        <v>18</v>
      </c>
      <c r="N57" s="18" t="s">
        <v>1610</v>
      </c>
      <c r="O57" s="18" t="s">
        <v>1610</v>
      </c>
      <c r="P57" s="15" t="str">
        <f>IFERROR((O57-N57)/N57,"")</f>
        <v/>
      </c>
      <c r="Q57" s="19" t="s">
        <v>1610</v>
      </c>
      <c r="R57" s="19" t="s">
        <v>1610</v>
      </c>
      <c r="S57" s="15" t="str">
        <f>IFERROR((R57-Q57)/Q57,"")</f>
        <v/>
      </c>
      <c r="T57" s="19" t="s">
        <v>1610</v>
      </c>
      <c r="U57" s="15" t="str">
        <f>IFERROR(R57/T57,"")</f>
        <v/>
      </c>
      <c r="V57" s="19">
        <v>0</v>
      </c>
      <c r="W57" s="19">
        <v>1</v>
      </c>
      <c r="X57" s="15" t="str">
        <f>IFERROR((W57-V57)/V57,"")</f>
        <v/>
      </c>
      <c r="Y57" s="18" t="s">
        <v>1610</v>
      </c>
      <c r="Z57" s="18" t="s">
        <v>1610</v>
      </c>
      <c r="AA57" s="18" t="s">
        <v>1610</v>
      </c>
      <c r="AB57" s="18" t="s">
        <v>1610</v>
      </c>
      <c r="AC57" s="18" t="s">
        <v>1610</v>
      </c>
      <c r="AD57" s="18" t="s">
        <v>1610</v>
      </c>
      <c r="AE57" s="18" t="s">
        <v>1610</v>
      </c>
      <c r="AF57" s="18" t="s">
        <v>1610</v>
      </c>
      <c r="AG57" s="18" t="s">
        <v>1610</v>
      </c>
      <c r="AH57" s="18" t="s">
        <v>1610</v>
      </c>
      <c r="AI57" s="18" t="s">
        <v>1610</v>
      </c>
      <c r="AJ57" s="18" t="s">
        <v>1610</v>
      </c>
      <c r="AK57" s="23">
        <f>SUM(Y57:AJ57)</f>
        <v>0</v>
      </c>
      <c r="AL57" s="23">
        <f>MAX(Y57:AJ57)</f>
        <v>0</v>
      </c>
      <c r="AM57">
        <f>COUNTIF(Y57:AJ57,"&gt;1")</f>
        <v>0</v>
      </c>
    </row>
    <row r="58" spans="1:39" ht="15.75" x14ac:dyDescent="0.25">
      <c r="A58" s="21"/>
      <c r="B58" s="21" t="s">
        <v>1519</v>
      </c>
      <c r="C58" s="21">
        <v>99470</v>
      </c>
      <c r="D58" s="25">
        <v>194188</v>
      </c>
      <c r="E58" s="21" t="s">
        <v>1798</v>
      </c>
      <c r="F58" s="21" t="s">
        <v>2200</v>
      </c>
      <c r="G58" s="21" t="s">
        <v>532</v>
      </c>
      <c r="H58" s="25" t="s">
        <v>145</v>
      </c>
      <c r="I58" s="21" t="s">
        <v>27</v>
      </c>
      <c r="J58" s="21" t="s">
        <v>210</v>
      </c>
      <c r="K58" s="38">
        <v>45182</v>
      </c>
      <c r="L58" s="38">
        <v>46240</v>
      </c>
      <c r="M58" s="39" t="s">
        <v>18</v>
      </c>
      <c r="N58" s="18">
        <v>0</v>
      </c>
      <c r="O58" s="18">
        <v>0</v>
      </c>
      <c r="P58" s="15" t="str">
        <f>IFERROR((O58-N58)/N58,"")</f>
        <v/>
      </c>
      <c r="Q58" s="19">
        <v>31</v>
      </c>
      <c r="R58" s="19">
        <v>82</v>
      </c>
      <c r="S58" s="15">
        <f>IFERROR((R58-Q58)/Q58,"")</f>
        <v>1.6451612903225807</v>
      </c>
      <c r="T58" s="19">
        <v>335</v>
      </c>
      <c r="U58" s="15">
        <f>IFERROR(R58/T58,"")</f>
        <v>0.24477611940298508</v>
      </c>
      <c r="V58" s="19">
        <v>77</v>
      </c>
      <c r="W58" s="19">
        <v>40</v>
      </c>
      <c r="X58" s="15">
        <f>IFERROR((W58-V58)/V58,"")</f>
        <v>-0.48051948051948051</v>
      </c>
      <c r="Y58" s="18" t="s">
        <v>1610</v>
      </c>
      <c r="Z58" s="18" t="s">
        <v>1610</v>
      </c>
      <c r="AA58" s="18" t="s">
        <v>1610</v>
      </c>
      <c r="AB58" s="18" t="s">
        <v>1610</v>
      </c>
      <c r="AC58" s="18" t="s">
        <v>1610</v>
      </c>
      <c r="AD58" s="18" t="s">
        <v>1610</v>
      </c>
      <c r="AE58" s="18" t="s">
        <v>1610</v>
      </c>
      <c r="AF58" s="18" t="s">
        <v>1610</v>
      </c>
      <c r="AG58" s="18" t="s">
        <v>1610</v>
      </c>
      <c r="AH58" s="18" t="s">
        <v>1610</v>
      </c>
      <c r="AI58" s="18" t="s">
        <v>1610</v>
      </c>
      <c r="AJ58" s="18" t="s">
        <v>1610</v>
      </c>
      <c r="AK58" s="23">
        <f>SUM(Y58:AJ58)</f>
        <v>0</v>
      </c>
      <c r="AL58" s="23">
        <f>MAX(Y58:AJ58)</f>
        <v>0</v>
      </c>
      <c r="AM58">
        <f>COUNTIF(Y58:AJ58,"&gt;1")</f>
        <v>0</v>
      </c>
    </row>
    <row r="59" spans="1:39" ht="15.75" x14ac:dyDescent="0.25">
      <c r="A59" s="21"/>
      <c r="B59" s="21" t="s">
        <v>1519</v>
      </c>
      <c r="C59" s="21">
        <v>99786</v>
      </c>
      <c r="D59" s="25">
        <v>194103</v>
      </c>
      <c r="E59" s="25" t="s">
        <v>2489</v>
      </c>
      <c r="F59" s="21" t="s">
        <v>1021</v>
      </c>
      <c r="G59" s="21" t="s">
        <v>2279</v>
      </c>
      <c r="H59" s="25" t="s">
        <v>201</v>
      </c>
      <c r="I59" s="21" t="s">
        <v>27</v>
      </c>
      <c r="J59" s="21" t="s">
        <v>74</v>
      </c>
      <c r="K59" s="38">
        <v>45772</v>
      </c>
      <c r="L59" s="38">
        <v>45460</v>
      </c>
      <c r="M59" s="39" t="s">
        <v>53</v>
      </c>
      <c r="N59" s="18">
        <v>3720</v>
      </c>
      <c r="O59" s="18">
        <v>0</v>
      </c>
      <c r="P59" s="15">
        <f>IFERROR((O59-N59)/N59,"")</f>
        <v>-1</v>
      </c>
      <c r="Q59" s="19">
        <v>0</v>
      </c>
      <c r="R59" s="19">
        <v>0</v>
      </c>
      <c r="S59" s="15" t="str">
        <f>IFERROR((R59-Q59)/Q59,"")</f>
        <v/>
      </c>
      <c r="T59" s="19">
        <v>47</v>
      </c>
      <c r="U59" s="15">
        <f>IFERROR(R59/T59,"")</f>
        <v>0</v>
      </c>
      <c r="V59" s="19" t="s">
        <v>1610</v>
      </c>
      <c r="W59" s="19" t="s">
        <v>1610</v>
      </c>
      <c r="X59" s="15" t="str">
        <f>IFERROR((W59-V59)/V59,"")</f>
        <v/>
      </c>
      <c r="Y59" s="18" t="s">
        <v>1610</v>
      </c>
      <c r="Z59" s="18" t="s">
        <v>1610</v>
      </c>
      <c r="AA59" s="18" t="s">
        <v>1610</v>
      </c>
      <c r="AB59" s="18" t="s">
        <v>1610</v>
      </c>
      <c r="AC59" s="18" t="s">
        <v>1610</v>
      </c>
      <c r="AD59" s="18" t="s">
        <v>1610</v>
      </c>
      <c r="AE59" s="18" t="s">
        <v>1610</v>
      </c>
      <c r="AF59" s="18" t="s">
        <v>1610</v>
      </c>
      <c r="AG59" s="18" t="s">
        <v>1610</v>
      </c>
      <c r="AH59" s="18" t="s">
        <v>1610</v>
      </c>
      <c r="AI59" s="18" t="s">
        <v>1610</v>
      </c>
      <c r="AJ59" s="18" t="s">
        <v>1610</v>
      </c>
      <c r="AK59" s="23">
        <f>SUM(Y59:AJ59)</f>
        <v>0</v>
      </c>
      <c r="AL59" s="23">
        <f>MAX(Y59:AJ59)</f>
        <v>0</v>
      </c>
      <c r="AM59">
        <f>COUNTIF(Y59:AJ59,"&gt;1")</f>
        <v>0</v>
      </c>
    </row>
    <row r="60" spans="1:39" ht="15.75" x14ac:dyDescent="0.25">
      <c r="A60" s="21"/>
      <c r="B60" s="21" t="s">
        <v>1519</v>
      </c>
      <c r="C60" s="21">
        <v>108578</v>
      </c>
      <c r="D60" s="25">
        <v>193016</v>
      </c>
      <c r="E60" s="21" t="s">
        <v>1798</v>
      </c>
      <c r="F60" s="21" t="s">
        <v>1524</v>
      </c>
      <c r="G60" s="21" t="s">
        <v>336</v>
      </c>
      <c r="H60" s="25" t="s">
        <v>145</v>
      </c>
      <c r="I60" s="21" t="s">
        <v>27</v>
      </c>
      <c r="J60" s="21" t="s">
        <v>74</v>
      </c>
      <c r="K60" s="38">
        <v>46104</v>
      </c>
      <c r="L60" s="38">
        <v>46237</v>
      </c>
      <c r="M60" s="39" t="s">
        <v>18</v>
      </c>
      <c r="N60" s="18">
        <v>0</v>
      </c>
      <c r="O60" s="18">
        <v>0</v>
      </c>
      <c r="P60" s="15" t="str">
        <f>IFERROR((O60-N60)/N60,"")</f>
        <v/>
      </c>
      <c r="Q60" s="19">
        <v>64</v>
      </c>
      <c r="R60" s="19">
        <v>47</v>
      </c>
      <c r="S60" s="15">
        <f>IFERROR((R60-Q60)/Q60,"")</f>
        <v>-0.265625</v>
      </c>
      <c r="T60" s="19">
        <v>8</v>
      </c>
      <c r="U60" s="15">
        <f>IFERROR(R60/T60,"")</f>
        <v>5.875</v>
      </c>
      <c r="V60" s="19">
        <v>26</v>
      </c>
      <c r="W60" s="19">
        <v>8</v>
      </c>
      <c r="X60" s="15">
        <f>IFERROR((W60-V60)/V60,"")</f>
        <v>-0.69230769230769229</v>
      </c>
      <c r="Y60" s="18">
        <v>0</v>
      </c>
      <c r="Z60" s="18">
        <v>0</v>
      </c>
      <c r="AA60" s="18">
        <v>0</v>
      </c>
      <c r="AB60" s="18">
        <v>0</v>
      </c>
      <c r="AC60" s="18">
        <v>0</v>
      </c>
      <c r="AD60" s="18">
        <v>0</v>
      </c>
      <c r="AE60" s="18">
        <v>0</v>
      </c>
      <c r="AF60" s="18">
        <v>9360</v>
      </c>
      <c r="AG60" s="18">
        <v>0</v>
      </c>
      <c r="AH60" s="18">
        <v>0</v>
      </c>
      <c r="AI60" s="18">
        <v>0</v>
      </c>
      <c r="AJ60" s="18">
        <v>0</v>
      </c>
      <c r="AK60" s="23">
        <f>SUM(Y60:AJ60)</f>
        <v>9360</v>
      </c>
      <c r="AL60" s="23">
        <f>MAX(Y60:AJ60)</f>
        <v>9360</v>
      </c>
      <c r="AM60">
        <f>COUNTIF(Y60:AJ60,"&gt;1")</f>
        <v>1</v>
      </c>
    </row>
    <row r="61" spans="1:39" ht="15.75" x14ac:dyDescent="0.25">
      <c r="A61" s="21"/>
      <c r="B61" s="21" t="s">
        <v>1519</v>
      </c>
      <c r="C61" s="21">
        <v>108578</v>
      </c>
      <c r="D61" s="25">
        <v>193467</v>
      </c>
      <c r="E61" s="21" t="s">
        <v>1798</v>
      </c>
      <c r="F61" s="21" t="s">
        <v>1524</v>
      </c>
      <c r="G61" s="21" t="s">
        <v>337</v>
      </c>
      <c r="H61" s="25" t="s">
        <v>145</v>
      </c>
      <c r="I61" s="21" t="s">
        <v>27</v>
      </c>
      <c r="J61" s="21" t="s">
        <v>74</v>
      </c>
      <c r="K61" s="38">
        <v>46142</v>
      </c>
      <c r="L61" s="38">
        <v>46226</v>
      </c>
      <c r="M61" s="39" t="s">
        <v>18</v>
      </c>
      <c r="N61" s="18">
        <v>2970</v>
      </c>
      <c r="O61" s="18">
        <v>7722</v>
      </c>
      <c r="P61" s="15">
        <f>IFERROR((O61-N61)/N61,"")</f>
        <v>1.6</v>
      </c>
      <c r="Q61" s="19">
        <v>54</v>
      </c>
      <c r="R61" s="19">
        <v>15</v>
      </c>
      <c r="S61" s="15">
        <f>IFERROR((R61-Q61)/Q61,"")</f>
        <v>-0.72222222222222221</v>
      </c>
      <c r="T61" s="19">
        <v>44</v>
      </c>
      <c r="U61" s="15">
        <f>IFERROR(R61/T61,"")</f>
        <v>0.34090909090909088</v>
      </c>
      <c r="V61" s="19">
        <v>16</v>
      </c>
      <c r="W61" s="19">
        <v>3</v>
      </c>
      <c r="X61" s="15">
        <f>IFERROR((W61-V61)/V61,"")</f>
        <v>-0.8125</v>
      </c>
      <c r="Y61" s="18">
        <v>0</v>
      </c>
      <c r="Z61" s="18">
        <v>0</v>
      </c>
      <c r="AA61" s="18">
        <v>0</v>
      </c>
      <c r="AB61" s="18">
        <v>0</v>
      </c>
      <c r="AC61" s="18">
        <v>0</v>
      </c>
      <c r="AD61" s="18">
        <v>0</v>
      </c>
      <c r="AE61" s="18">
        <v>0</v>
      </c>
      <c r="AF61" s="18">
        <v>0</v>
      </c>
      <c r="AG61" s="18">
        <v>7722</v>
      </c>
      <c r="AH61" s="18">
        <v>0</v>
      </c>
      <c r="AI61" s="18">
        <v>0</v>
      </c>
      <c r="AJ61" s="18">
        <v>0</v>
      </c>
      <c r="AK61" s="23">
        <f>SUM(Y61:AJ61)</f>
        <v>7722</v>
      </c>
      <c r="AL61" s="23">
        <f>MAX(Y61:AJ61)</f>
        <v>7722</v>
      </c>
      <c r="AM61">
        <f>COUNTIF(Y61:AJ61,"&gt;1")</f>
        <v>1</v>
      </c>
    </row>
    <row r="62" spans="1:39" ht="15.75" x14ac:dyDescent="0.25">
      <c r="A62" s="21" t="s">
        <v>3191</v>
      </c>
      <c r="B62" s="21" t="s">
        <v>1519</v>
      </c>
      <c r="C62" s="21">
        <v>108578</v>
      </c>
      <c r="D62" s="25">
        <v>194325</v>
      </c>
      <c r="E62" s="21" t="s">
        <v>1798</v>
      </c>
      <c r="F62" s="21" t="s">
        <v>1524</v>
      </c>
      <c r="G62" s="21" t="s">
        <v>338</v>
      </c>
      <c r="H62" s="25" t="s">
        <v>145</v>
      </c>
      <c r="I62" s="21" t="s">
        <v>27</v>
      </c>
      <c r="J62" s="21" t="s">
        <v>210</v>
      </c>
      <c r="K62" s="38">
        <v>46142</v>
      </c>
      <c r="L62" s="38">
        <v>46210</v>
      </c>
      <c r="M62" s="39" t="s">
        <v>18</v>
      </c>
      <c r="N62" s="18">
        <v>0</v>
      </c>
      <c r="O62" s="18">
        <v>7722</v>
      </c>
      <c r="P62" s="15" t="str">
        <f>IFERROR((O62-N62)/N62,"")</f>
        <v/>
      </c>
      <c r="Q62" s="19">
        <v>1</v>
      </c>
      <c r="R62" s="19">
        <v>9</v>
      </c>
      <c r="S62" s="15">
        <f>IFERROR((R62-Q62)/Q62,"")</f>
        <v>8</v>
      </c>
      <c r="T62" s="19">
        <v>7</v>
      </c>
      <c r="U62" s="15">
        <f>IFERROR(R62/T62,"")</f>
        <v>1.2857142857142858</v>
      </c>
      <c r="V62" s="19">
        <v>14</v>
      </c>
      <c r="W62" s="19">
        <v>2</v>
      </c>
      <c r="X62" s="15">
        <f>IFERROR((W62-V62)/V62,"")</f>
        <v>-0.8571428571428571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7722</v>
      </c>
      <c r="AH62" s="18">
        <v>0</v>
      </c>
      <c r="AI62" s="18">
        <v>0</v>
      </c>
      <c r="AJ62" s="18">
        <v>0</v>
      </c>
      <c r="AK62" s="23">
        <f>SUM(Y62:AJ62)</f>
        <v>7722</v>
      </c>
      <c r="AL62" s="23">
        <f>MAX(Y62:AJ62)</f>
        <v>7722</v>
      </c>
      <c r="AM62">
        <f>COUNTIF(Y62:AJ62,"&gt;1")</f>
        <v>1</v>
      </c>
    </row>
    <row r="63" spans="1:39" ht="15.75" x14ac:dyDescent="0.25">
      <c r="A63" s="21" t="s">
        <v>3191</v>
      </c>
      <c r="B63" s="21" t="s">
        <v>1519</v>
      </c>
      <c r="C63" s="21">
        <v>108578</v>
      </c>
      <c r="D63" s="25">
        <v>194326</v>
      </c>
      <c r="E63" s="21" t="s">
        <v>1798</v>
      </c>
      <c r="F63" s="21" t="s">
        <v>1524</v>
      </c>
      <c r="G63" s="21" t="s">
        <v>229</v>
      </c>
      <c r="H63" s="25" t="s">
        <v>145</v>
      </c>
      <c r="I63" s="21" t="s">
        <v>27</v>
      </c>
      <c r="J63" s="21" t="s">
        <v>210</v>
      </c>
      <c r="K63" s="38">
        <v>46142</v>
      </c>
      <c r="L63" s="38">
        <v>46199</v>
      </c>
      <c r="M63" s="39" t="s">
        <v>18</v>
      </c>
      <c r="N63" s="18">
        <v>2970</v>
      </c>
      <c r="O63" s="18">
        <v>7722</v>
      </c>
      <c r="P63" s="15">
        <f>IFERROR((O63-N63)/N63,"")</f>
        <v>1.6</v>
      </c>
      <c r="Q63" s="19">
        <v>25</v>
      </c>
      <c r="R63" s="19">
        <v>43</v>
      </c>
      <c r="S63" s="15">
        <f>IFERROR((R63-Q63)/Q63,"")</f>
        <v>0.72</v>
      </c>
      <c r="T63" s="19">
        <v>65</v>
      </c>
      <c r="U63" s="15">
        <f>IFERROR(R63/T63,"")</f>
        <v>0.66153846153846152</v>
      </c>
      <c r="V63" s="19">
        <v>13</v>
      </c>
      <c r="W63" s="19">
        <v>6</v>
      </c>
      <c r="X63" s="15">
        <f>IFERROR((W63-V63)/V63,"")</f>
        <v>-0.53846153846153844</v>
      </c>
      <c r="Y63" s="18">
        <v>0</v>
      </c>
      <c r="Z63" s="18">
        <v>0</v>
      </c>
      <c r="AA63" s="18">
        <v>0</v>
      </c>
      <c r="AB63" s="18">
        <v>0</v>
      </c>
      <c r="AC63" s="18">
        <v>0</v>
      </c>
      <c r="AD63" s="18">
        <v>0</v>
      </c>
      <c r="AE63" s="18">
        <v>0</v>
      </c>
      <c r="AF63" s="18">
        <v>0</v>
      </c>
      <c r="AG63" s="18">
        <v>7722</v>
      </c>
      <c r="AH63" s="18">
        <v>0</v>
      </c>
      <c r="AI63" s="18">
        <v>0</v>
      </c>
      <c r="AJ63" s="18">
        <v>0</v>
      </c>
      <c r="AK63" s="23">
        <f>SUM(Y63:AJ63)</f>
        <v>7722</v>
      </c>
      <c r="AL63" s="23">
        <f>MAX(Y63:AJ63)</f>
        <v>7722</v>
      </c>
      <c r="AM63">
        <f>COUNTIF(Y63:AJ63,"&gt;1")</f>
        <v>1</v>
      </c>
    </row>
    <row r="64" spans="1:39" ht="15.75" x14ac:dyDescent="0.25">
      <c r="A64" s="21" t="s">
        <v>3191</v>
      </c>
      <c r="B64" s="21" t="s">
        <v>1519</v>
      </c>
      <c r="C64" s="21">
        <v>108578</v>
      </c>
      <c r="D64" s="25">
        <v>194327</v>
      </c>
      <c r="E64" s="21" t="s">
        <v>1798</v>
      </c>
      <c r="F64" s="21" t="s">
        <v>1524</v>
      </c>
      <c r="G64" s="21" t="s">
        <v>1543</v>
      </c>
      <c r="H64" s="25" t="s">
        <v>145</v>
      </c>
      <c r="I64" s="21" t="s">
        <v>27</v>
      </c>
      <c r="J64" s="21" t="s">
        <v>210</v>
      </c>
      <c r="K64" s="38">
        <v>45259</v>
      </c>
      <c r="L64" s="38">
        <v>46171</v>
      </c>
      <c r="M64" s="39" t="s">
        <v>53</v>
      </c>
      <c r="N64" s="18">
        <v>0</v>
      </c>
      <c r="O64" s="18">
        <v>0</v>
      </c>
      <c r="P64" s="15" t="str">
        <f>IFERROR((O64-N64)/N64,"")</f>
        <v/>
      </c>
      <c r="Q64" s="19">
        <v>0</v>
      </c>
      <c r="R64" s="19">
        <v>1</v>
      </c>
      <c r="S64" s="15" t="str">
        <f>IFERROR((R64-Q64)/Q64,"")</f>
        <v/>
      </c>
      <c r="T64" s="19" t="s">
        <v>1610</v>
      </c>
      <c r="U64" s="15" t="str">
        <f>IFERROR(R64/T64,"")</f>
        <v/>
      </c>
      <c r="V64" s="19">
        <v>0</v>
      </c>
      <c r="W64" s="19">
        <v>1</v>
      </c>
      <c r="X64" s="15" t="str">
        <f>IFERROR((W64-V64)/V64,"")</f>
        <v/>
      </c>
      <c r="Y64" s="18" t="s">
        <v>1610</v>
      </c>
      <c r="Z64" s="18" t="s">
        <v>1610</v>
      </c>
      <c r="AA64" s="18" t="s">
        <v>1610</v>
      </c>
      <c r="AB64" s="18" t="s">
        <v>1610</v>
      </c>
      <c r="AC64" s="18" t="s">
        <v>1610</v>
      </c>
      <c r="AD64" s="18" t="s">
        <v>1610</v>
      </c>
      <c r="AE64" s="18" t="s">
        <v>1610</v>
      </c>
      <c r="AF64" s="18" t="s">
        <v>1610</v>
      </c>
      <c r="AG64" s="18" t="s">
        <v>1610</v>
      </c>
      <c r="AH64" s="18" t="s">
        <v>1610</v>
      </c>
      <c r="AI64" s="18" t="s">
        <v>1610</v>
      </c>
      <c r="AJ64" s="18" t="s">
        <v>1610</v>
      </c>
      <c r="AK64" s="23">
        <f>SUM(Y64:AJ64)</f>
        <v>0</v>
      </c>
      <c r="AL64" s="23">
        <f>MAX(Y64:AJ64)</f>
        <v>0</v>
      </c>
      <c r="AM64">
        <f>COUNTIF(Y64:AJ64,"&gt;1")</f>
        <v>0</v>
      </c>
    </row>
    <row r="65" spans="1:39" ht="15.75" x14ac:dyDescent="0.25">
      <c r="A65" s="21" t="s">
        <v>3191</v>
      </c>
      <c r="B65" s="21" t="s">
        <v>1519</v>
      </c>
      <c r="C65" s="21">
        <v>108578</v>
      </c>
      <c r="D65" s="25">
        <v>194324</v>
      </c>
      <c r="E65" s="21" t="s">
        <v>1798</v>
      </c>
      <c r="F65" s="21" t="s">
        <v>1524</v>
      </c>
      <c r="G65" s="21" t="s">
        <v>1542</v>
      </c>
      <c r="H65" s="25" t="s">
        <v>145</v>
      </c>
      <c r="I65" s="21" t="s">
        <v>27</v>
      </c>
      <c r="J65" s="21" t="s">
        <v>3184</v>
      </c>
      <c r="K65" s="38">
        <v>45259</v>
      </c>
      <c r="L65" s="38">
        <v>46164</v>
      </c>
      <c r="M65" s="39" t="s">
        <v>53</v>
      </c>
      <c r="N65" s="18">
        <v>0</v>
      </c>
      <c r="O65" s="18">
        <v>0</v>
      </c>
      <c r="P65" s="15" t="str">
        <f>IFERROR((O65-N65)/N65,"")</f>
        <v/>
      </c>
      <c r="Q65" s="19">
        <v>21</v>
      </c>
      <c r="R65" s="19">
        <v>9</v>
      </c>
      <c r="S65" s="15">
        <f>IFERROR((R65-Q65)/Q65,"")</f>
        <v>-0.5714285714285714</v>
      </c>
      <c r="T65" s="19" t="s">
        <v>1610</v>
      </c>
      <c r="U65" s="15" t="str">
        <f>IFERROR(R65/T65,"")</f>
        <v/>
      </c>
      <c r="V65" s="19">
        <v>3</v>
      </c>
      <c r="W65" s="19">
        <v>2</v>
      </c>
      <c r="X65" s="15">
        <f>IFERROR((W65-V65)/V65,"")</f>
        <v>-0.33333333333333331</v>
      </c>
      <c r="Y65" s="18" t="s">
        <v>1610</v>
      </c>
      <c r="Z65" s="18" t="s">
        <v>1610</v>
      </c>
      <c r="AA65" s="18" t="s">
        <v>1610</v>
      </c>
      <c r="AB65" s="18" t="s">
        <v>1610</v>
      </c>
      <c r="AC65" s="18" t="s">
        <v>1610</v>
      </c>
      <c r="AD65" s="18" t="s">
        <v>1610</v>
      </c>
      <c r="AE65" s="18" t="s">
        <v>1610</v>
      </c>
      <c r="AF65" s="18" t="s">
        <v>1610</v>
      </c>
      <c r="AG65" s="18" t="s">
        <v>1610</v>
      </c>
      <c r="AH65" s="18" t="s">
        <v>1610</v>
      </c>
      <c r="AI65" s="18" t="s">
        <v>1610</v>
      </c>
      <c r="AJ65" s="18" t="s">
        <v>1610</v>
      </c>
      <c r="AK65" s="23">
        <f>SUM(Y65:AJ65)</f>
        <v>0</v>
      </c>
      <c r="AL65" s="23">
        <f>MAX(Y65:AJ65)</f>
        <v>0</v>
      </c>
      <c r="AM65">
        <f>COUNTIF(Y65:AJ65,"&gt;1")</f>
        <v>0</v>
      </c>
    </row>
    <row r="66" spans="1:39" ht="15.75" x14ac:dyDescent="0.25">
      <c r="A66" s="21"/>
      <c r="B66" s="21" t="s">
        <v>1519</v>
      </c>
      <c r="C66" s="21">
        <v>108578</v>
      </c>
      <c r="D66" s="25">
        <v>102628</v>
      </c>
      <c r="E66" s="21" t="s">
        <v>1798</v>
      </c>
      <c r="F66" s="21" t="s">
        <v>1524</v>
      </c>
      <c r="G66" s="21" t="s">
        <v>1119</v>
      </c>
      <c r="H66" s="25" t="s">
        <v>145</v>
      </c>
      <c r="I66" s="21" t="s">
        <v>21</v>
      </c>
      <c r="J66" s="21" t="s">
        <v>21</v>
      </c>
      <c r="K66" s="38">
        <v>46142</v>
      </c>
      <c r="L66" s="38">
        <v>46156</v>
      </c>
      <c r="M66" s="39" t="s">
        <v>18</v>
      </c>
      <c r="N66" s="18">
        <v>2970</v>
      </c>
      <c r="O66" s="18">
        <v>2970</v>
      </c>
      <c r="P66" s="15">
        <f>IFERROR((O66-N66)/N66,"")</f>
        <v>0</v>
      </c>
      <c r="Q66" s="19">
        <v>5</v>
      </c>
      <c r="R66" s="19">
        <v>4</v>
      </c>
      <c r="S66" s="15">
        <f>IFERROR((R66-Q66)/Q66,"")</f>
        <v>-0.2</v>
      </c>
      <c r="T66" s="19">
        <v>35</v>
      </c>
      <c r="U66" s="15">
        <f>IFERROR(R66/T66,"")</f>
        <v>0.11428571428571428</v>
      </c>
      <c r="V66" s="19">
        <v>1</v>
      </c>
      <c r="W66" s="19">
        <v>1</v>
      </c>
      <c r="X66" s="15">
        <f>IFERROR((W66-V66)/V66,"")</f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2970</v>
      </c>
      <c r="AH66" s="18">
        <v>0</v>
      </c>
      <c r="AI66" s="18">
        <v>0</v>
      </c>
      <c r="AJ66" s="18">
        <v>0</v>
      </c>
      <c r="AK66" s="23">
        <f>SUM(Y66:AJ66)</f>
        <v>2970</v>
      </c>
      <c r="AL66" s="23">
        <f>MAX(Y66:AJ66)</f>
        <v>2970</v>
      </c>
      <c r="AM66">
        <f>COUNTIF(Y66:AJ66,"&gt;1")</f>
        <v>1</v>
      </c>
    </row>
    <row r="67" spans="1:39" ht="15.75" x14ac:dyDescent="0.25">
      <c r="A67" s="21"/>
      <c r="B67" s="21" t="s">
        <v>1519</v>
      </c>
      <c r="C67" s="21">
        <v>108578</v>
      </c>
      <c r="D67" s="25">
        <v>101571</v>
      </c>
      <c r="E67" s="21" t="s">
        <v>1798</v>
      </c>
      <c r="F67" s="21" t="s">
        <v>1524</v>
      </c>
      <c r="G67" s="21" t="s">
        <v>1134</v>
      </c>
      <c r="H67" s="25" t="s">
        <v>145</v>
      </c>
      <c r="I67" s="21" t="s">
        <v>27</v>
      </c>
      <c r="J67" s="21" t="s">
        <v>74</v>
      </c>
      <c r="K67" s="38">
        <v>46142</v>
      </c>
      <c r="L67" s="38">
        <v>46017</v>
      </c>
      <c r="M67" s="39" t="s">
        <v>18</v>
      </c>
      <c r="N67" s="18">
        <v>0</v>
      </c>
      <c r="O67" s="18">
        <v>2970</v>
      </c>
      <c r="P67" s="15" t="str">
        <f>IFERROR((O67-N67)/N67,"")</f>
        <v/>
      </c>
      <c r="Q67" s="19">
        <v>5</v>
      </c>
      <c r="R67" s="19">
        <v>0</v>
      </c>
      <c r="S67" s="15">
        <f>IFERROR((R67-Q67)/Q67,"")</f>
        <v>-1</v>
      </c>
      <c r="T67" s="19">
        <v>18</v>
      </c>
      <c r="U67" s="15">
        <f>IFERROR(R67/T67,"")</f>
        <v>0</v>
      </c>
      <c r="V67" s="19">
        <v>3</v>
      </c>
      <c r="W67" s="19">
        <v>0</v>
      </c>
      <c r="X67" s="15">
        <f>IFERROR((W67-V67)/V67,"")</f>
        <v>-1</v>
      </c>
      <c r="Y67" s="18">
        <v>0</v>
      </c>
      <c r="Z67" s="18">
        <v>0</v>
      </c>
      <c r="AA67" s="18">
        <v>0</v>
      </c>
      <c r="AB67" s="18">
        <v>0</v>
      </c>
      <c r="AC67" s="18">
        <v>0</v>
      </c>
      <c r="AD67" s="18">
        <v>0</v>
      </c>
      <c r="AE67" s="18">
        <v>0</v>
      </c>
      <c r="AF67" s="18">
        <v>0</v>
      </c>
      <c r="AG67" s="18">
        <v>2970</v>
      </c>
      <c r="AH67" s="18">
        <v>0</v>
      </c>
      <c r="AI67" s="18">
        <v>0</v>
      </c>
      <c r="AJ67" s="18">
        <v>0</v>
      </c>
      <c r="AK67" s="23">
        <f>SUM(Y67:AJ67)</f>
        <v>2970</v>
      </c>
      <c r="AL67" s="23">
        <f>MAX(Y67:AJ67)</f>
        <v>2970</v>
      </c>
      <c r="AM67">
        <f>COUNTIF(Y67:AJ67,"&gt;1")</f>
        <v>1</v>
      </c>
    </row>
    <row r="68" spans="1:39" ht="15.75" x14ac:dyDescent="0.25">
      <c r="A68" s="21" t="s">
        <v>3191</v>
      </c>
      <c r="B68" s="21" t="s">
        <v>1519</v>
      </c>
      <c r="C68" s="21">
        <v>108578</v>
      </c>
      <c r="D68" s="25">
        <v>194328</v>
      </c>
      <c r="E68" s="21" t="s">
        <v>1798</v>
      </c>
      <c r="F68" s="21" t="s">
        <v>1524</v>
      </c>
      <c r="G68" s="21" t="s">
        <v>1544</v>
      </c>
      <c r="H68" s="25" t="s">
        <v>145</v>
      </c>
      <c r="I68" s="21" t="s">
        <v>27</v>
      </c>
      <c r="J68" s="21" t="s">
        <v>210</v>
      </c>
      <c r="K68" s="38">
        <v>45259</v>
      </c>
      <c r="L68" s="38"/>
      <c r="M68" s="39" t="s">
        <v>53</v>
      </c>
      <c r="N68" s="18" t="s">
        <v>1610</v>
      </c>
      <c r="O68" s="18" t="s">
        <v>1610</v>
      </c>
      <c r="P68" s="15" t="str">
        <f>IFERROR((O68-N68)/N68,"")</f>
        <v/>
      </c>
      <c r="Q68" s="19" t="s">
        <v>1610</v>
      </c>
      <c r="R68" s="19" t="s">
        <v>1610</v>
      </c>
      <c r="S68" s="15" t="str">
        <f>IFERROR((R68-Q68)/Q68,"")</f>
        <v/>
      </c>
      <c r="T68" s="19" t="s">
        <v>1610</v>
      </c>
      <c r="U68" s="15" t="str">
        <f>IFERROR(R68/T68,"")</f>
        <v/>
      </c>
      <c r="V68" s="19" t="s">
        <v>1610</v>
      </c>
      <c r="W68" s="19" t="s">
        <v>1610</v>
      </c>
      <c r="X68" s="15" t="str">
        <f>IFERROR((W68-V68)/V68,"")</f>
        <v/>
      </c>
      <c r="Y68" s="18" t="s">
        <v>1610</v>
      </c>
      <c r="Z68" s="18" t="s">
        <v>1610</v>
      </c>
      <c r="AA68" s="18" t="s">
        <v>1610</v>
      </c>
      <c r="AB68" s="18" t="s">
        <v>1610</v>
      </c>
      <c r="AC68" s="18" t="s">
        <v>1610</v>
      </c>
      <c r="AD68" s="18" t="s">
        <v>1610</v>
      </c>
      <c r="AE68" s="18" t="s">
        <v>1610</v>
      </c>
      <c r="AF68" s="18" t="s">
        <v>1610</v>
      </c>
      <c r="AG68" s="18" t="s">
        <v>1610</v>
      </c>
      <c r="AH68" s="18" t="s">
        <v>1610</v>
      </c>
      <c r="AI68" s="18" t="s">
        <v>1610</v>
      </c>
      <c r="AJ68" s="18" t="s">
        <v>1610</v>
      </c>
      <c r="AK68" s="23">
        <f>SUM(Y68:AJ68)</f>
        <v>0</v>
      </c>
      <c r="AL68" s="23">
        <f>MAX(Y68:AJ68)</f>
        <v>0</v>
      </c>
      <c r="AM68">
        <f>COUNTIF(Y68:AJ68,"&gt;1")</f>
        <v>0</v>
      </c>
    </row>
    <row r="69" spans="1:39" ht="15.75" x14ac:dyDescent="0.25">
      <c r="A69" s="21" t="s">
        <v>2618</v>
      </c>
      <c r="B69" s="21" t="s">
        <v>1520</v>
      </c>
      <c r="C69" s="21">
        <v>130132</v>
      </c>
      <c r="D69" s="25" t="s">
        <v>2940</v>
      </c>
      <c r="E69" s="21" t="s">
        <v>1642</v>
      </c>
      <c r="F69" s="21" t="s">
        <v>2941</v>
      </c>
      <c r="G69" s="21" t="s">
        <v>2942</v>
      </c>
      <c r="H69" s="25" t="s">
        <v>84</v>
      </c>
      <c r="I69" s="21" t="s">
        <v>107</v>
      </c>
      <c r="J69" s="21" t="s">
        <v>540</v>
      </c>
      <c r="K69" s="38">
        <v>46072</v>
      </c>
      <c r="L69" s="38">
        <v>46084</v>
      </c>
      <c r="M69" s="39" t="s">
        <v>22</v>
      </c>
      <c r="N69" s="18" t="s">
        <v>1610</v>
      </c>
      <c r="O69" s="18" t="s">
        <v>1610</v>
      </c>
      <c r="P69" s="15" t="str">
        <f>IFERROR((O69-N69)/N69,"")</f>
        <v/>
      </c>
      <c r="Q69" s="19" t="s">
        <v>1610</v>
      </c>
      <c r="R69" s="19" t="s">
        <v>1610</v>
      </c>
      <c r="S69" s="15" t="str">
        <f>IFERROR((R69-Q69)/Q69,"")</f>
        <v/>
      </c>
      <c r="T69" s="19" t="s">
        <v>1610</v>
      </c>
      <c r="U69" s="15" t="str">
        <f>IFERROR(R69/T69,"")</f>
        <v/>
      </c>
      <c r="V69" s="19">
        <v>1</v>
      </c>
      <c r="W69" s="19">
        <v>0</v>
      </c>
      <c r="X69" s="15">
        <f>IFERROR((W69-V69)/V69,"")</f>
        <v>-1</v>
      </c>
      <c r="Y69" s="18">
        <v>0</v>
      </c>
      <c r="Z69" s="18">
        <v>0</v>
      </c>
      <c r="AA69" s="18">
        <v>0</v>
      </c>
      <c r="AB69" s="18">
        <v>0</v>
      </c>
      <c r="AC69" s="18">
        <v>2311</v>
      </c>
      <c r="AD69" s="18">
        <v>0</v>
      </c>
      <c r="AE69" s="18">
        <v>272</v>
      </c>
      <c r="AF69" s="18">
        <v>0</v>
      </c>
      <c r="AG69" s="18">
        <v>0</v>
      </c>
      <c r="AH69" s="18">
        <v>0</v>
      </c>
      <c r="AI69" s="18">
        <v>0</v>
      </c>
      <c r="AJ69" s="18">
        <v>0</v>
      </c>
      <c r="AK69" s="23">
        <f>SUM(Y69:AJ69)</f>
        <v>2583</v>
      </c>
      <c r="AL69" s="23">
        <f>MAX(Y69:AJ69)</f>
        <v>2311</v>
      </c>
      <c r="AM69">
        <f>COUNTIF(Y69:AJ69,"&gt;1")</f>
        <v>2</v>
      </c>
    </row>
    <row r="70" spans="1:39" ht="15.75" x14ac:dyDescent="0.25">
      <c r="A70" s="21"/>
      <c r="B70" s="21" t="s">
        <v>1520</v>
      </c>
      <c r="C70" s="21">
        <v>139155</v>
      </c>
      <c r="D70" s="25">
        <v>191352</v>
      </c>
      <c r="E70" s="21" t="s">
        <v>1180</v>
      </c>
      <c r="F70" s="21" t="s">
        <v>1311</v>
      </c>
      <c r="G70" s="21" t="s">
        <v>1312</v>
      </c>
      <c r="H70" s="25" t="s">
        <v>15</v>
      </c>
      <c r="I70" s="21" t="s">
        <v>67</v>
      </c>
      <c r="J70" s="21" t="s">
        <v>416</v>
      </c>
      <c r="K70" s="38">
        <v>46114</v>
      </c>
      <c r="L70" s="38">
        <v>46184</v>
      </c>
      <c r="M70" s="39" t="s">
        <v>18</v>
      </c>
      <c r="N70" s="18">
        <v>15550</v>
      </c>
      <c r="O70" s="18">
        <v>7666</v>
      </c>
      <c r="P70" s="15">
        <f>IFERROR((O70-N70)/N70,"")</f>
        <v>-0.50700964630225076</v>
      </c>
      <c r="Q70" s="19">
        <v>0</v>
      </c>
      <c r="R70" s="19">
        <v>21</v>
      </c>
      <c r="S70" s="15" t="str">
        <f>IFERROR((R70-Q70)/Q70,"")</f>
        <v/>
      </c>
      <c r="T70" s="19">
        <v>119</v>
      </c>
      <c r="U70" s="15">
        <f>IFERROR(R70/T70,"")</f>
        <v>0.17647058823529413</v>
      </c>
      <c r="V70" s="19">
        <v>29</v>
      </c>
      <c r="W70" s="19">
        <v>19</v>
      </c>
      <c r="X70" s="15">
        <f>IFERROR((W70-V70)/V70,"")</f>
        <v>-0.34482758620689657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31055</v>
      </c>
      <c r="AE70" s="18">
        <v>0</v>
      </c>
      <c r="AF70" s="18">
        <v>0</v>
      </c>
      <c r="AG70" s="18">
        <v>7666</v>
      </c>
      <c r="AH70" s="18">
        <v>0</v>
      </c>
      <c r="AI70" s="18">
        <v>0</v>
      </c>
      <c r="AJ70" s="18">
        <v>0</v>
      </c>
      <c r="AK70" s="23">
        <f>SUM(Y70:AJ70)</f>
        <v>38721</v>
      </c>
      <c r="AL70" s="23">
        <f>MAX(Y70:AJ70)</f>
        <v>31055</v>
      </c>
      <c r="AM70">
        <f>COUNTIF(Y70:AJ70,"&gt;1")</f>
        <v>2</v>
      </c>
    </row>
    <row r="71" spans="1:39" ht="15.75" x14ac:dyDescent="0.25">
      <c r="A71" s="21" t="s">
        <v>3192</v>
      </c>
      <c r="B71" s="21" t="s">
        <v>1519</v>
      </c>
      <c r="C71" s="21">
        <v>153298</v>
      </c>
      <c r="D71" s="25" t="s">
        <v>2049</v>
      </c>
      <c r="E71" s="21" t="s">
        <v>1575</v>
      </c>
      <c r="F71" s="21" t="s">
        <v>2050</v>
      </c>
      <c r="G71" s="21" t="s">
        <v>169</v>
      </c>
      <c r="H71" s="25" t="s">
        <v>170</v>
      </c>
      <c r="I71" s="21" t="s">
        <v>16</v>
      </c>
      <c r="J71" s="21" t="s">
        <v>17</v>
      </c>
      <c r="K71" s="38">
        <v>46203</v>
      </c>
      <c r="L71" s="38">
        <v>46212</v>
      </c>
      <c r="M71" s="39" t="s">
        <v>18</v>
      </c>
      <c r="N71" s="18">
        <v>25920</v>
      </c>
      <c r="O71" s="18">
        <v>1728</v>
      </c>
      <c r="P71" s="15">
        <f>IFERROR((O71-N71)/N71,"")</f>
        <v>-0.93333333333333335</v>
      </c>
      <c r="Q71" s="19">
        <v>314</v>
      </c>
      <c r="R71" s="19">
        <v>53</v>
      </c>
      <c r="S71" s="15">
        <f>IFERROR((R71-Q71)/Q71,"")</f>
        <v>-0.83121019108280259</v>
      </c>
      <c r="T71" s="19" t="s">
        <v>1610</v>
      </c>
      <c r="U71" s="15" t="str">
        <f>IFERROR(R71/T71,"")</f>
        <v/>
      </c>
      <c r="V71" s="19">
        <v>108</v>
      </c>
      <c r="W71" s="19">
        <v>11</v>
      </c>
      <c r="X71" s="15">
        <f>IFERROR((W71-V71)/V71,"")</f>
        <v>-0.89814814814814814</v>
      </c>
      <c r="Y71" s="18">
        <v>8640</v>
      </c>
      <c r="Z71" s="18">
        <v>3397</v>
      </c>
      <c r="AA71" s="18">
        <v>5760</v>
      </c>
      <c r="AB71" s="18">
        <v>11520</v>
      </c>
      <c r="AC71" s="18">
        <v>0</v>
      </c>
      <c r="AD71" s="18">
        <v>0</v>
      </c>
      <c r="AE71" s="18">
        <v>0</v>
      </c>
      <c r="AF71" s="18">
        <v>0</v>
      </c>
      <c r="AG71" s="18">
        <v>0</v>
      </c>
      <c r="AH71" s="18">
        <v>0</v>
      </c>
      <c r="AI71" s="18">
        <v>1728</v>
      </c>
      <c r="AJ71" s="18">
        <v>0</v>
      </c>
      <c r="AK71" s="23">
        <f>SUM(Y71:AJ71)</f>
        <v>31045</v>
      </c>
      <c r="AL71" s="23">
        <f>MAX(Y71:AJ71)</f>
        <v>11520</v>
      </c>
      <c r="AM71">
        <f>COUNTIF(Y71:AJ71,"&gt;1")</f>
        <v>5</v>
      </c>
    </row>
    <row r="72" spans="1:39" ht="15.75" x14ac:dyDescent="0.25">
      <c r="A72" s="21"/>
      <c r="B72" s="21"/>
      <c r="C72" s="21">
        <v>153298</v>
      </c>
      <c r="D72" s="25" t="s">
        <v>2218</v>
      </c>
      <c r="E72" s="21" t="s">
        <v>1575</v>
      </c>
      <c r="F72" s="21" t="s">
        <v>2050</v>
      </c>
      <c r="G72" s="21" t="s">
        <v>151</v>
      </c>
      <c r="H72" s="25" t="s">
        <v>77</v>
      </c>
      <c r="I72" s="21" t="s">
        <v>21</v>
      </c>
      <c r="J72" s="21" t="s">
        <v>21</v>
      </c>
      <c r="K72" s="38">
        <v>45701</v>
      </c>
      <c r="L72" s="38">
        <v>46062</v>
      </c>
      <c r="M72" s="39" t="s">
        <v>53</v>
      </c>
      <c r="N72" s="18">
        <v>0</v>
      </c>
      <c r="O72" s="18">
        <v>0</v>
      </c>
      <c r="P72" s="15" t="str">
        <f>IFERROR((O72-N72)/N72,"")</f>
        <v/>
      </c>
      <c r="Q72" s="19">
        <v>154</v>
      </c>
      <c r="R72" s="19">
        <v>0</v>
      </c>
      <c r="S72" s="15">
        <f>IFERROR((R72-Q72)/Q72,"")</f>
        <v>-1</v>
      </c>
      <c r="T72" s="19">
        <v>33</v>
      </c>
      <c r="U72" s="15">
        <f>IFERROR(R72/T72,"")</f>
        <v>0</v>
      </c>
      <c r="V72" s="19">
        <v>33</v>
      </c>
      <c r="W72" s="19">
        <v>0</v>
      </c>
      <c r="X72" s="15">
        <f>IFERROR((W72-V72)/V72,"")</f>
        <v>-1</v>
      </c>
      <c r="Y72" s="18" t="s">
        <v>1610</v>
      </c>
      <c r="Z72" s="18" t="s">
        <v>1610</v>
      </c>
      <c r="AA72" s="18" t="s">
        <v>1610</v>
      </c>
      <c r="AB72" s="18" t="s">
        <v>1610</v>
      </c>
      <c r="AC72" s="18" t="s">
        <v>1610</v>
      </c>
      <c r="AD72" s="18" t="s">
        <v>1610</v>
      </c>
      <c r="AE72" s="18" t="s">
        <v>1610</v>
      </c>
      <c r="AF72" s="18" t="s">
        <v>1610</v>
      </c>
      <c r="AG72" s="18" t="s">
        <v>1610</v>
      </c>
      <c r="AH72" s="18" t="s">
        <v>1610</v>
      </c>
      <c r="AI72" s="18" t="s">
        <v>1610</v>
      </c>
      <c r="AJ72" s="18" t="s">
        <v>1610</v>
      </c>
      <c r="AK72" s="23">
        <f>SUM(Y72:AJ72)</f>
        <v>0</v>
      </c>
      <c r="AL72" s="23">
        <f>MAX(Y72:AJ72)</f>
        <v>0</v>
      </c>
      <c r="AM72">
        <f>COUNTIF(Y72:AJ72,"&gt;1")</f>
        <v>0</v>
      </c>
    </row>
    <row r="73" spans="1:39" ht="15.75" x14ac:dyDescent="0.25">
      <c r="A73" s="21" t="s">
        <v>2618</v>
      </c>
      <c r="B73" s="21" t="s">
        <v>1519</v>
      </c>
      <c r="C73" s="21">
        <v>169265</v>
      </c>
      <c r="D73" s="25">
        <v>191919</v>
      </c>
      <c r="E73" s="21" t="s">
        <v>1575</v>
      </c>
      <c r="F73" s="21" t="s">
        <v>3085</v>
      </c>
      <c r="G73" s="21" t="s">
        <v>1850</v>
      </c>
      <c r="H73" s="25" t="s">
        <v>15</v>
      </c>
      <c r="I73" s="21" t="s">
        <v>21</v>
      </c>
      <c r="J73" s="21" t="s">
        <v>21</v>
      </c>
      <c r="K73" s="38">
        <v>46100</v>
      </c>
      <c r="L73" s="38">
        <v>46168</v>
      </c>
      <c r="M73" s="39" t="s">
        <v>22</v>
      </c>
      <c r="N73" s="18">
        <v>0</v>
      </c>
      <c r="O73" s="18">
        <v>0</v>
      </c>
      <c r="P73" s="15" t="str">
        <f>IFERROR((O73-N73)/N73,"")</f>
        <v/>
      </c>
      <c r="Q73" s="19">
        <v>2</v>
      </c>
      <c r="R73" s="19">
        <v>9</v>
      </c>
      <c r="S73" s="15">
        <f>IFERROR((R73-Q73)/Q73,"")</f>
        <v>3.5</v>
      </c>
      <c r="T73" s="19">
        <v>3</v>
      </c>
      <c r="U73" s="15">
        <f>IFERROR(R73/T73,"")</f>
        <v>3</v>
      </c>
      <c r="V73" s="19">
        <v>6</v>
      </c>
      <c r="W73" s="19">
        <v>4</v>
      </c>
      <c r="X73" s="15">
        <f>IFERROR((W73-V73)/V73,"")</f>
        <v>-0.33333333333333331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3720</v>
      </c>
      <c r="AG73" s="18">
        <v>0</v>
      </c>
      <c r="AH73" s="18">
        <v>0</v>
      </c>
      <c r="AI73" s="18">
        <v>0</v>
      </c>
      <c r="AJ73" s="18">
        <v>0</v>
      </c>
      <c r="AK73" s="23">
        <f>SUM(Y73:AJ73)</f>
        <v>3720</v>
      </c>
      <c r="AL73" s="23">
        <f>MAX(Y73:AJ73)</f>
        <v>3720</v>
      </c>
      <c r="AM73">
        <f>COUNTIF(Y73:AJ73,"&gt;1")</f>
        <v>1</v>
      </c>
    </row>
    <row r="74" spans="1:39" ht="15.75" x14ac:dyDescent="0.25">
      <c r="A74" s="21"/>
      <c r="B74" s="21" t="s">
        <v>1519</v>
      </c>
      <c r="C74" s="21">
        <v>198057</v>
      </c>
      <c r="D74" s="25">
        <v>192120</v>
      </c>
      <c r="E74" s="21" t="s">
        <v>33</v>
      </c>
      <c r="F74" s="21" t="s">
        <v>704</v>
      </c>
      <c r="G74" s="21" t="s">
        <v>705</v>
      </c>
      <c r="H74" s="25" t="s">
        <v>121</v>
      </c>
      <c r="I74" s="21" t="s">
        <v>300</v>
      </c>
      <c r="J74" s="21" t="s">
        <v>300</v>
      </c>
      <c r="K74" s="38">
        <v>45434</v>
      </c>
      <c r="L74" s="38">
        <v>46174</v>
      </c>
      <c r="M74" s="39" t="s">
        <v>53</v>
      </c>
      <c r="N74" s="18">
        <v>0</v>
      </c>
      <c r="O74" s="18">
        <v>0</v>
      </c>
      <c r="P74" s="15" t="str">
        <f>IFERROR((O74-N74)/N74,"")</f>
        <v/>
      </c>
      <c r="Q74" s="19">
        <v>326</v>
      </c>
      <c r="R74" s="19">
        <v>22</v>
      </c>
      <c r="S74" s="15">
        <f>IFERROR((R74-Q74)/Q74,"")</f>
        <v>-0.93251533742331283</v>
      </c>
      <c r="T74" s="19">
        <v>168</v>
      </c>
      <c r="U74" s="15">
        <f>IFERROR(R74/T74,"")</f>
        <v>0.13095238095238096</v>
      </c>
      <c r="V74" s="19">
        <v>34</v>
      </c>
      <c r="W74" s="19">
        <v>4</v>
      </c>
      <c r="X74" s="15">
        <f>IFERROR((W74-V74)/V74,"")</f>
        <v>-0.88235294117647056</v>
      </c>
      <c r="Y74" s="18" t="s">
        <v>1610</v>
      </c>
      <c r="Z74" s="18" t="s">
        <v>1610</v>
      </c>
      <c r="AA74" s="18" t="s">
        <v>1610</v>
      </c>
      <c r="AB74" s="18" t="s">
        <v>1610</v>
      </c>
      <c r="AC74" s="18" t="s">
        <v>1610</v>
      </c>
      <c r="AD74" s="18" t="s">
        <v>1610</v>
      </c>
      <c r="AE74" s="18" t="s">
        <v>1610</v>
      </c>
      <c r="AF74" s="18" t="s">
        <v>1610</v>
      </c>
      <c r="AG74" s="18" t="s">
        <v>1610</v>
      </c>
      <c r="AH74" s="18" t="s">
        <v>1610</v>
      </c>
      <c r="AI74" s="18" t="s">
        <v>1610</v>
      </c>
      <c r="AJ74" s="18" t="s">
        <v>1610</v>
      </c>
      <c r="AK74" s="23">
        <f>SUM(Y74:AJ74)</f>
        <v>0</v>
      </c>
      <c r="AL74" s="23">
        <f>MAX(Y74:AJ74)</f>
        <v>0</v>
      </c>
      <c r="AM74">
        <f>COUNTIF(Y74:AJ74,"&gt;1")</f>
        <v>0</v>
      </c>
    </row>
    <row r="75" spans="1:39" ht="15.75" x14ac:dyDescent="0.25">
      <c r="A75" s="21"/>
      <c r="B75" s="21" t="s">
        <v>1519</v>
      </c>
      <c r="C75" s="21">
        <v>198057</v>
      </c>
      <c r="D75" s="25">
        <v>192214</v>
      </c>
      <c r="E75" s="21" t="s">
        <v>33</v>
      </c>
      <c r="F75" s="21" t="s">
        <v>704</v>
      </c>
      <c r="G75" s="21" t="s">
        <v>732</v>
      </c>
      <c r="H75" s="25" t="s">
        <v>121</v>
      </c>
      <c r="I75" s="21" t="s">
        <v>300</v>
      </c>
      <c r="J75" s="21" t="s">
        <v>300</v>
      </c>
      <c r="K75" s="38">
        <v>45470</v>
      </c>
      <c r="L75" s="38">
        <v>45763</v>
      </c>
      <c r="M75" s="39" t="s">
        <v>53</v>
      </c>
      <c r="N75" s="18">
        <v>0</v>
      </c>
      <c r="O75" s="18">
        <v>0</v>
      </c>
      <c r="P75" s="15" t="str">
        <f>IFERROR((O75-N75)/N75,"")</f>
        <v/>
      </c>
      <c r="Q75" s="19">
        <v>12</v>
      </c>
      <c r="R75" s="19">
        <v>0</v>
      </c>
      <c r="S75" s="15">
        <f>IFERROR((R75-Q75)/Q75,"")</f>
        <v>-1</v>
      </c>
      <c r="T75" s="19">
        <v>25</v>
      </c>
      <c r="U75" s="15">
        <f>IFERROR(R75/T75,"")</f>
        <v>0</v>
      </c>
      <c r="V75" s="19">
        <v>2</v>
      </c>
      <c r="W75" s="19">
        <v>0</v>
      </c>
      <c r="X75" s="15">
        <f>IFERROR((W75-V75)/V75,"")</f>
        <v>-1</v>
      </c>
      <c r="Y75" s="18" t="s">
        <v>1610</v>
      </c>
      <c r="Z75" s="18" t="s">
        <v>1610</v>
      </c>
      <c r="AA75" s="18" t="s">
        <v>1610</v>
      </c>
      <c r="AB75" s="18" t="s">
        <v>1610</v>
      </c>
      <c r="AC75" s="18" t="s">
        <v>1610</v>
      </c>
      <c r="AD75" s="18" t="s">
        <v>1610</v>
      </c>
      <c r="AE75" s="18" t="s">
        <v>1610</v>
      </c>
      <c r="AF75" s="18" t="s">
        <v>1610</v>
      </c>
      <c r="AG75" s="18" t="s">
        <v>1610</v>
      </c>
      <c r="AH75" s="18" t="s">
        <v>1610</v>
      </c>
      <c r="AI75" s="18" t="s">
        <v>1610</v>
      </c>
      <c r="AJ75" s="18" t="s">
        <v>1610</v>
      </c>
      <c r="AK75" s="23">
        <f>SUM(Y75:AJ75)</f>
        <v>0</v>
      </c>
      <c r="AL75" s="23">
        <f>MAX(Y75:AJ75)</f>
        <v>0</v>
      </c>
      <c r="AM75">
        <f>COUNTIF(Y75:AJ75,"&gt;1")</f>
        <v>0</v>
      </c>
    </row>
    <row r="76" spans="1:39" ht="15.75" x14ac:dyDescent="0.25">
      <c r="A76" s="21" t="s">
        <v>91</v>
      </c>
      <c r="B76" s="21" t="s">
        <v>1519</v>
      </c>
      <c r="C76" s="21">
        <v>226391</v>
      </c>
      <c r="D76" s="25">
        <v>192686</v>
      </c>
      <c r="E76" s="21" t="s">
        <v>12</v>
      </c>
      <c r="F76" s="21" t="s">
        <v>800</v>
      </c>
      <c r="G76" s="21" t="s">
        <v>75</v>
      </c>
      <c r="H76" s="25" t="s">
        <v>20</v>
      </c>
      <c r="I76" s="21" t="s">
        <v>88</v>
      </c>
      <c r="J76" s="21" t="s">
        <v>93</v>
      </c>
      <c r="K76" s="38">
        <v>45058</v>
      </c>
      <c r="L76" s="38">
        <v>46205</v>
      </c>
      <c r="M76" s="39" t="s">
        <v>18</v>
      </c>
      <c r="N76" s="18">
        <v>0</v>
      </c>
      <c r="O76" s="18">
        <v>0</v>
      </c>
      <c r="P76" s="15" t="str">
        <f>IFERROR((O76-N76)/N76,"")</f>
        <v/>
      </c>
      <c r="Q76" s="19">
        <v>57</v>
      </c>
      <c r="R76" s="19">
        <v>66</v>
      </c>
      <c r="S76" s="15">
        <f>IFERROR((R76-Q76)/Q76,"")</f>
        <v>0.15789473684210525</v>
      </c>
      <c r="T76" s="19">
        <v>824</v>
      </c>
      <c r="U76" s="15">
        <f>IFERROR(R76/T76,"")</f>
        <v>8.0097087378640783E-2</v>
      </c>
      <c r="V76" s="19">
        <v>313</v>
      </c>
      <c r="W76" s="19">
        <v>64</v>
      </c>
      <c r="X76" s="15">
        <f>IFERROR((W76-V76)/V76,"")</f>
        <v>-0.79552715654952078</v>
      </c>
      <c r="Y76" s="18" t="s">
        <v>1610</v>
      </c>
      <c r="Z76" s="18" t="s">
        <v>1610</v>
      </c>
      <c r="AA76" s="18" t="s">
        <v>1610</v>
      </c>
      <c r="AB76" s="18" t="s">
        <v>1610</v>
      </c>
      <c r="AC76" s="18" t="s">
        <v>1610</v>
      </c>
      <c r="AD76" s="18" t="s">
        <v>1610</v>
      </c>
      <c r="AE76" s="18" t="s">
        <v>1610</v>
      </c>
      <c r="AF76" s="18" t="s">
        <v>1610</v>
      </c>
      <c r="AG76" s="18" t="s">
        <v>1610</v>
      </c>
      <c r="AH76" s="18" t="s">
        <v>1610</v>
      </c>
      <c r="AI76" s="18" t="s">
        <v>1610</v>
      </c>
      <c r="AJ76" s="18" t="s">
        <v>1610</v>
      </c>
      <c r="AK76" s="23">
        <f>SUM(Y76:AJ76)</f>
        <v>0</v>
      </c>
      <c r="AL76" s="23">
        <f>MAX(Y76:AJ76)</f>
        <v>0</v>
      </c>
      <c r="AM76">
        <f>COUNTIF(Y76:AJ76,"&gt;1")</f>
        <v>0</v>
      </c>
    </row>
    <row r="77" spans="1:39" ht="15.75" x14ac:dyDescent="0.25">
      <c r="A77" s="21" t="s">
        <v>2618</v>
      </c>
      <c r="B77" s="21" t="s">
        <v>1519</v>
      </c>
      <c r="C77" s="49">
        <v>242184</v>
      </c>
      <c r="D77" s="25" t="s">
        <v>3532</v>
      </c>
      <c r="E77" s="21" t="s">
        <v>1575</v>
      </c>
      <c r="F77" s="21" t="s">
        <v>3533</v>
      </c>
      <c r="G77" s="21" t="s">
        <v>35</v>
      </c>
      <c r="H77" s="25" t="s">
        <v>15</v>
      </c>
      <c r="I77" s="21" t="s">
        <v>16</v>
      </c>
      <c r="J77" s="21" t="s">
        <v>17</v>
      </c>
      <c r="K77" s="38">
        <v>46234</v>
      </c>
      <c r="L77" s="38"/>
      <c r="M77" s="39" t="s">
        <v>18</v>
      </c>
      <c r="N77" s="18">
        <v>0</v>
      </c>
      <c r="O77" s="18">
        <v>2592</v>
      </c>
      <c r="P77" s="15" t="str">
        <f>IFERROR((O77-N77)/N77,"")</f>
        <v/>
      </c>
      <c r="Q77" s="19">
        <v>0</v>
      </c>
      <c r="R77" s="19">
        <v>0</v>
      </c>
      <c r="S77" s="15" t="str">
        <f>IFERROR((R77-Q77)/Q77,"")</f>
        <v/>
      </c>
      <c r="T77" s="19" t="s">
        <v>1610</v>
      </c>
      <c r="U77" s="15" t="str">
        <f>IFERROR(R77/T77,"")</f>
        <v/>
      </c>
      <c r="V77" s="19" t="s">
        <v>1610</v>
      </c>
      <c r="W77" s="19" t="s">
        <v>1610</v>
      </c>
      <c r="X77" s="15" t="str">
        <f>IFERROR((W77-V77)/V77,"")</f>
        <v/>
      </c>
      <c r="Y77" s="18">
        <v>0</v>
      </c>
      <c r="Z77" s="18">
        <v>0</v>
      </c>
      <c r="AA77" s="18">
        <v>0</v>
      </c>
      <c r="AB77" s="18">
        <v>0</v>
      </c>
      <c r="AC77" s="18">
        <v>0</v>
      </c>
      <c r="AD77" s="18">
        <v>0</v>
      </c>
      <c r="AE77" s="18">
        <v>0</v>
      </c>
      <c r="AF77" s="18">
        <v>0</v>
      </c>
      <c r="AG77" s="18">
        <v>0</v>
      </c>
      <c r="AH77" s="18">
        <v>0</v>
      </c>
      <c r="AI77" s="18">
        <v>0</v>
      </c>
      <c r="AJ77" s="18">
        <v>2592</v>
      </c>
      <c r="AK77" s="23">
        <f>SUM(Y77:AJ77)</f>
        <v>2592</v>
      </c>
      <c r="AL77" s="23">
        <f>MAX(Y77:AJ77)</f>
        <v>2592</v>
      </c>
      <c r="AM77">
        <f>COUNTIF(Y77:AJ77,"&gt;1")</f>
        <v>1</v>
      </c>
    </row>
    <row r="78" spans="1:39" ht="15.75" x14ac:dyDescent="0.25">
      <c r="A78" s="21"/>
      <c r="B78" s="21" t="s">
        <v>1519</v>
      </c>
      <c r="C78" s="21">
        <v>315457</v>
      </c>
      <c r="D78" s="25">
        <v>101421</v>
      </c>
      <c r="E78" s="21" t="s">
        <v>1798</v>
      </c>
      <c r="F78" s="21" t="s">
        <v>360</v>
      </c>
      <c r="G78" s="21" t="s">
        <v>239</v>
      </c>
      <c r="H78" s="25" t="s">
        <v>145</v>
      </c>
      <c r="I78" s="21" t="s">
        <v>27</v>
      </c>
      <c r="J78" s="21" t="s">
        <v>74</v>
      </c>
      <c r="K78" s="38">
        <v>46112</v>
      </c>
      <c r="L78" s="38">
        <v>46240</v>
      </c>
      <c r="M78" s="39" t="s">
        <v>18</v>
      </c>
      <c r="N78" s="18">
        <v>34200</v>
      </c>
      <c r="O78" s="18">
        <v>0</v>
      </c>
      <c r="P78" s="15">
        <f>IFERROR((O78-N78)/N78,"")</f>
        <v>-1</v>
      </c>
      <c r="Q78" s="19">
        <v>407</v>
      </c>
      <c r="R78" s="19">
        <v>127</v>
      </c>
      <c r="S78" s="15">
        <f>IFERROR((R78-Q78)/Q78,"")</f>
        <v>-0.68796068796068799</v>
      </c>
      <c r="T78" s="19">
        <v>1151</v>
      </c>
      <c r="U78" s="15">
        <f>IFERROR(R78/T78,"")</f>
        <v>0.1103388357949609</v>
      </c>
      <c r="V78" s="19">
        <v>178</v>
      </c>
      <c r="W78" s="19">
        <v>47</v>
      </c>
      <c r="X78" s="15">
        <f>IFERROR((W78-V78)/V78,"")</f>
        <v>-0.7359550561797753</v>
      </c>
      <c r="Y78" s="18">
        <v>13500</v>
      </c>
      <c r="Z78" s="18">
        <v>0</v>
      </c>
      <c r="AA78" s="18">
        <v>0</v>
      </c>
      <c r="AB78" s="18">
        <v>0</v>
      </c>
      <c r="AC78" s="18">
        <v>0</v>
      </c>
      <c r="AD78" s="18">
        <v>24300</v>
      </c>
      <c r="AE78" s="18">
        <v>1836</v>
      </c>
      <c r="AF78" s="18">
        <v>24300</v>
      </c>
      <c r="AG78" s="18">
        <v>0</v>
      </c>
      <c r="AH78" s="18">
        <v>0</v>
      </c>
      <c r="AI78" s="18">
        <v>0</v>
      </c>
      <c r="AJ78" s="18">
        <v>0</v>
      </c>
      <c r="AK78" s="23">
        <f>SUM(Y78:AJ78)</f>
        <v>63936</v>
      </c>
      <c r="AL78" s="23">
        <f>MAX(Y78:AJ78)</f>
        <v>24300</v>
      </c>
      <c r="AM78">
        <f>COUNTIF(Y78:AJ78,"&gt;1")</f>
        <v>4</v>
      </c>
    </row>
    <row r="79" spans="1:39" ht="15.75" x14ac:dyDescent="0.25">
      <c r="A79" s="21"/>
      <c r="B79" s="21" t="s">
        <v>1519</v>
      </c>
      <c r="C79" s="21">
        <v>315457</v>
      </c>
      <c r="D79" s="25">
        <v>101422</v>
      </c>
      <c r="E79" s="21" t="s">
        <v>1798</v>
      </c>
      <c r="F79" s="21" t="s">
        <v>360</v>
      </c>
      <c r="G79" s="21" t="s">
        <v>239</v>
      </c>
      <c r="H79" s="25" t="s">
        <v>145</v>
      </c>
      <c r="I79" s="21" t="s">
        <v>27</v>
      </c>
      <c r="J79" s="21" t="s">
        <v>74</v>
      </c>
      <c r="K79" s="38">
        <v>46218</v>
      </c>
      <c r="L79" s="38">
        <v>46240</v>
      </c>
      <c r="M79" s="39" t="s">
        <v>18</v>
      </c>
      <c r="N79" s="18">
        <v>20640</v>
      </c>
      <c r="O79" s="18">
        <v>10800</v>
      </c>
      <c r="P79" s="15">
        <f>IFERROR((O79-N79)/N79,"")</f>
        <v>-0.47674418604651164</v>
      </c>
      <c r="Q79" s="19">
        <v>358</v>
      </c>
      <c r="R79" s="19">
        <v>174</v>
      </c>
      <c r="S79" s="15">
        <f>IFERROR((R79-Q79)/Q79,"")</f>
        <v>-0.51396648044692739</v>
      </c>
      <c r="T79" s="19">
        <v>833</v>
      </c>
      <c r="U79" s="15">
        <f>IFERROR(R79/T79,"")</f>
        <v>0.20888355342136855</v>
      </c>
      <c r="V79" s="19">
        <v>120</v>
      </c>
      <c r="W79" s="19">
        <v>41</v>
      </c>
      <c r="X79" s="15">
        <f>IFERROR((W79-V79)/V79,"")</f>
        <v>-0.65833333333333333</v>
      </c>
      <c r="Y79" s="18">
        <v>0</v>
      </c>
      <c r="Z79" s="18">
        <v>5400</v>
      </c>
      <c r="AA79" s="18">
        <v>5400</v>
      </c>
      <c r="AB79" s="18">
        <v>1377</v>
      </c>
      <c r="AC79" s="18">
        <v>5400</v>
      </c>
      <c r="AD79" s="18">
        <v>5400</v>
      </c>
      <c r="AE79" s="18">
        <v>0</v>
      </c>
      <c r="AF79" s="18">
        <v>10800</v>
      </c>
      <c r="AG79" s="18">
        <v>0</v>
      </c>
      <c r="AH79" s="18">
        <v>0</v>
      </c>
      <c r="AI79" s="18">
        <v>0</v>
      </c>
      <c r="AJ79" s="18">
        <v>10800</v>
      </c>
      <c r="AK79" s="23">
        <f>SUM(Y79:AJ79)</f>
        <v>44577</v>
      </c>
      <c r="AL79" s="23">
        <f>MAX(Y79:AJ79)</f>
        <v>10800</v>
      </c>
      <c r="AM79">
        <f>COUNTIF(Y79:AJ79,"&gt;1")</f>
        <v>7</v>
      </c>
    </row>
    <row r="80" spans="1:39" ht="15.75" x14ac:dyDescent="0.25">
      <c r="A80" s="21"/>
      <c r="B80" s="21" t="s">
        <v>1519</v>
      </c>
      <c r="C80" s="21">
        <v>315457</v>
      </c>
      <c r="D80" s="25">
        <v>193536</v>
      </c>
      <c r="E80" s="21" t="s">
        <v>1798</v>
      </c>
      <c r="F80" s="21" t="s">
        <v>360</v>
      </c>
      <c r="G80" s="21" t="s">
        <v>909</v>
      </c>
      <c r="H80" s="25" t="s">
        <v>344</v>
      </c>
      <c r="I80" s="21" t="s">
        <v>27</v>
      </c>
      <c r="J80" s="21" t="s">
        <v>74</v>
      </c>
      <c r="K80" s="38">
        <v>46218</v>
      </c>
      <c r="L80" s="38">
        <v>46237</v>
      </c>
      <c r="M80" s="39" t="s">
        <v>18</v>
      </c>
      <c r="N80" s="18">
        <v>40500</v>
      </c>
      <c r="O80" s="18">
        <v>27000</v>
      </c>
      <c r="P80" s="15">
        <f>IFERROR((O80-N80)/N80,"")</f>
        <v>-0.33333333333333331</v>
      </c>
      <c r="Q80" s="19">
        <v>380</v>
      </c>
      <c r="R80" s="19">
        <v>346</v>
      </c>
      <c r="S80" s="15">
        <f>IFERROR((R80-Q80)/Q80,"")</f>
        <v>-8.9473684210526316E-2</v>
      </c>
      <c r="T80" s="19">
        <v>1076</v>
      </c>
      <c r="U80" s="15">
        <f>IFERROR(R80/T80,"")</f>
        <v>0.32156133828996281</v>
      </c>
      <c r="V80" s="19">
        <v>87</v>
      </c>
      <c r="W80" s="19">
        <v>66</v>
      </c>
      <c r="X80" s="15">
        <f>IFERROR((W80-V80)/V80,"")</f>
        <v>-0.2413793103448276</v>
      </c>
      <c r="Y80" s="18">
        <v>0</v>
      </c>
      <c r="Z80" s="18">
        <v>0</v>
      </c>
      <c r="AA80" s="18">
        <v>13500</v>
      </c>
      <c r="AB80" s="18">
        <v>0</v>
      </c>
      <c r="AC80" s="18">
        <v>0</v>
      </c>
      <c r="AD80" s="18">
        <v>13500</v>
      </c>
      <c r="AE80" s="18">
        <v>0</v>
      </c>
      <c r="AF80" s="18">
        <v>0</v>
      </c>
      <c r="AG80" s="18">
        <v>13500</v>
      </c>
      <c r="AH80" s="18">
        <v>0</v>
      </c>
      <c r="AI80" s="18">
        <v>0</v>
      </c>
      <c r="AJ80" s="18">
        <v>13500</v>
      </c>
      <c r="AK80" s="23">
        <f>SUM(Y80:AJ80)</f>
        <v>54000</v>
      </c>
      <c r="AL80" s="23">
        <f>MAX(Y80:AJ80)</f>
        <v>13500</v>
      </c>
      <c r="AM80">
        <f>COUNTIF(Y80:AJ80,"&gt;1")</f>
        <v>4</v>
      </c>
    </row>
    <row r="81" spans="1:39" ht="15.75" x14ac:dyDescent="0.25">
      <c r="A81" s="21"/>
      <c r="B81" s="21" t="s">
        <v>1519</v>
      </c>
      <c r="C81" s="21">
        <v>315457</v>
      </c>
      <c r="D81" s="25">
        <v>101425</v>
      </c>
      <c r="E81" s="21" t="s">
        <v>1798</v>
      </c>
      <c r="F81" s="21" t="s">
        <v>360</v>
      </c>
      <c r="G81" s="21" t="s">
        <v>363</v>
      </c>
      <c r="H81" s="25" t="s">
        <v>145</v>
      </c>
      <c r="I81" s="21" t="s">
        <v>27</v>
      </c>
      <c r="J81" s="21" t="s">
        <v>74</v>
      </c>
      <c r="K81" s="38">
        <v>46084</v>
      </c>
      <c r="L81" s="38">
        <v>46224</v>
      </c>
      <c r="M81" s="39" t="s">
        <v>18</v>
      </c>
      <c r="N81" s="18">
        <v>48600</v>
      </c>
      <c r="O81" s="18">
        <v>0</v>
      </c>
      <c r="P81" s="15">
        <f>IFERROR((O81-N81)/N81,"")</f>
        <v>-1</v>
      </c>
      <c r="Q81" s="19">
        <v>688</v>
      </c>
      <c r="R81" s="19">
        <v>70</v>
      </c>
      <c r="S81" s="15">
        <f>IFERROR((R81-Q81)/Q81,"")</f>
        <v>-0.89825581395348841</v>
      </c>
      <c r="T81" s="19">
        <v>2261</v>
      </c>
      <c r="U81" s="15">
        <f>IFERROR(R81/T81,"")</f>
        <v>3.0959752321981424E-2</v>
      </c>
      <c r="V81" s="19">
        <v>232</v>
      </c>
      <c r="W81" s="19">
        <v>27</v>
      </c>
      <c r="X81" s="15">
        <f>IFERROR((W81-V81)/V81,"")</f>
        <v>-0.88362068965517238</v>
      </c>
      <c r="Y81" s="18">
        <v>0</v>
      </c>
      <c r="Z81" s="18">
        <v>0</v>
      </c>
      <c r="AA81" s="18">
        <v>0</v>
      </c>
      <c r="AB81" s="18">
        <v>0</v>
      </c>
      <c r="AC81" s="18">
        <v>0</v>
      </c>
      <c r="AD81" s="18">
        <v>0</v>
      </c>
      <c r="AE81" s="18">
        <v>0</v>
      </c>
      <c r="AF81" s="18">
        <v>31590</v>
      </c>
      <c r="AG81" s="18">
        <v>0</v>
      </c>
      <c r="AH81" s="18">
        <v>0</v>
      </c>
      <c r="AI81" s="18">
        <v>0</v>
      </c>
      <c r="AJ81" s="18">
        <v>0</v>
      </c>
      <c r="AK81" s="23">
        <f>SUM(Y81:AJ81)</f>
        <v>31590</v>
      </c>
      <c r="AL81" s="23">
        <f>MAX(Y81:AJ81)</f>
        <v>31590</v>
      </c>
      <c r="AM81">
        <f>COUNTIF(Y81:AJ81,"&gt;1")</f>
        <v>1</v>
      </c>
    </row>
    <row r="82" spans="1:39" ht="15.75" x14ac:dyDescent="0.25">
      <c r="A82" s="21"/>
      <c r="B82" s="21" t="s">
        <v>1519</v>
      </c>
      <c r="C82" s="21">
        <v>315457</v>
      </c>
      <c r="D82" s="25">
        <v>194342</v>
      </c>
      <c r="E82" s="21" t="s">
        <v>1798</v>
      </c>
      <c r="F82" s="21" t="s">
        <v>360</v>
      </c>
      <c r="G82" s="21" t="s">
        <v>239</v>
      </c>
      <c r="H82" s="25" t="s">
        <v>145</v>
      </c>
      <c r="I82" s="21" t="s">
        <v>27</v>
      </c>
      <c r="J82" s="21" t="s">
        <v>74</v>
      </c>
      <c r="K82" s="38">
        <v>45464</v>
      </c>
      <c r="L82" s="38">
        <v>45931</v>
      </c>
      <c r="M82" s="39" t="s">
        <v>53</v>
      </c>
      <c r="N82" s="18">
        <v>0</v>
      </c>
      <c r="O82" s="18">
        <v>0</v>
      </c>
      <c r="P82" s="15" t="str">
        <f>IFERROR((O82-N82)/N82,"")</f>
        <v/>
      </c>
      <c r="Q82" s="19">
        <v>20</v>
      </c>
      <c r="R82" s="19">
        <v>0</v>
      </c>
      <c r="S82" s="15">
        <f>IFERROR((R82-Q82)/Q82,"")</f>
        <v>-1</v>
      </c>
      <c r="T82" s="19">
        <v>4</v>
      </c>
      <c r="U82" s="15">
        <f>IFERROR(R82/T82,"")</f>
        <v>0</v>
      </c>
      <c r="V82" s="19">
        <v>9</v>
      </c>
      <c r="W82" s="19">
        <v>0</v>
      </c>
      <c r="X82" s="15">
        <f>IFERROR((W82-V82)/V82,"")</f>
        <v>-1</v>
      </c>
      <c r="Y82" s="18" t="s">
        <v>1610</v>
      </c>
      <c r="Z82" s="18" t="s">
        <v>1610</v>
      </c>
      <c r="AA82" s="18" t="s">
        <v>1610</v>
      </c>
      <c r="AB82" s="18" t="s">
        <v>1610</v>
      </c>
      <c r="AC82" s="18" t="s">
        <v>1610</v>
      </c>
      <c r="AD82" s="18" t="s">
        <v>1610</v>
      </c>
      <c r="AE82" s="18" t="s">
        <v>1610</v>
      </c>
      <c r="AF82" s="18" t="s">
        <v>1610</v>
      </c>
      <c r="AG82" s="18" t="s">
        <v>1610</v>
      </c>
      <c r="AH82" s="18" t="s">
        <v>1610</v>
      </c>
      <c r="AI82" s="18" t="s">
        <v>1610</v>
      </c>
      <c r="AJ82" s="18" t="s">
        <v>1610</v>
      </c>
      <c r="AK82" s="23">
        <f>SUM(Y82:AJ82)</f>
        <v>0</v>
      </c>
      <c r="AL82" s="23">
        <f>MAX(Y82:AJ82)</f>
        <v>0</v>
      </c>
      <c r="AM82">
        <f>COUNTIF(Y82:AJ82,"&gt;1")</f>
        <v>0</v>
      </c>
    </row>
    <row r="83" spans="1:39" ht="15.75" x14ac:dyDescent="0.25">
      <c r="A83" s="21"/>
      <c r="B83" s="21" t="s">
        <v>1519</v>
      </c>
      <c r="C83" s="21">
        <v>315457</v>
      </c>
      <c r="D83" s="25">
        <v>101423</v>
      </c>
      <c r="E83" s="21" t="s">
        <v>1798</v>
      </c>
      <c r="F83" s="21" t="s">
        <v>360</v>
      </c>
      <c r="G83" s="21" t="s">
        <v>361</v>
      </c>
      <c r="H83" s="25" t="s">
        <v>145</v>
      </c>
      <c r="I83" s="21" t="s">
        <v>27</v>
      </c>
      <c r="J83" s="21" t="s">
        <v>74</v>
      </c>
      <c r="K83" s="38">
        <v>45524</v>
      </c>
      <c r="L83" s="38">
        <v>45533</v>
      </c>
      <c r="M83" s="39" t="s">
        <v>53</v>
      </c>
      <c r="N83" s="18" t="s">
        <v>1610</v>
      </c>
      <c r="O83" s="18" t="s">
        <v>1610</v>
      </c>
      <c r="P83" s="15" t="str">
        <f>IFERROR((O83-N83)/N83,"")</f>
        <v/>
      </c>
      <c r="Q83" s="19" t="s">
        <v>1610</v>
      </c>
      <c r="R83" s="19" t="s">
        <v>1610</v>
      </c>
      <c r="S83" s="15" t="str">
        <f>IFERROR((R83-Q83)/Q83,"")</f>
        <v/>
      </c>
      <c r="T83" s="19">
        <v>703</v>
      </c>
      <c r="U83" s="15" t="str">
        <f>IFERROR(R83/T83,"")</f>
        <v/>
      </c>
      <c r="V83" s="19" t="s">
        <v>1610</v>
      </c>
      <c r="W83" s="19" t="s">
        <v>1610</v>
      </c>
      <c r="X83" s="15" t="str">
        <f>IFERROR((W83-V83)/V83,"")</f>
        <v/>
      </c>
      <c r="Y83" s="18" t="s">
        <v>1610</v>
      </c>
      <c r="Z83" s="18" t="s">
        <v>1610</v>
      </c>
      <c r="AA83" s="18" t="s">
        <v>1610</v>
      </c>
      <c r="AB83" s="18" t="s">
        <v>1610</v>
      </c>
      <c r="AC83" s="18" t="s">
        <v>1610</v>
      </c>
      <c r="AD83" s="18" t="s">
        <v>1610</v>
      </c>
      <c r="AE83" s="18" t="s">
        <v>1610</v>
      </c>
      <c r="AF83" s="18" t="s">
        <v>1610</v>
      </c>
      <c r="AG83" s="18" t="s">
        <v>1610</v>
      </c>
      <c r="AH83" s="18" t="s">
        <v>1610</v>
      </c>
      <c r="AI83" s="18" t="s">
        <v>1610</v>
      </c>
      <c r="AJ83" s="18" t="s">
        <v>1610</v>
      </c>
      <c r="AK83" s="23">
        <f>SUM(Y83:AJ83)</f>
        <v>0</v>
      </c>
      <c r="AL83" s="23">
        <f>MAX(Y83:AJ83)</f>
        <v>0</v>
      </c>
      <c r="AM83">
        <f>COUNTIF(Y83:AJ83,"&gt;1")</f>
        <v>0</v>
      </c>
    </row>
    <row r="84" spans="1:39" ht="15.75" x14ac:dyDescent="0.25">
      <c r="A84" s="21"/>
      <c r="B84" s="21" t="s">
        <v>1519</v>
      </c>
      <c r="C84" s="21">
        <v>315457</v>
      </c>
      <c r="D84" s="25">
        <v>101424</v>
      </c>
      <c r="E84" s="21" t="s">
        <v>1798</v>
      </c>
      <c r="F84" s="21" t="s">
        <v>360</v>
      </c>
      <c r="G84" s="21" t="s">
        <v>362</v>
      </c>
      <c r="H84" s="25" t="s">
        <v>145</v>
      </c>
      <c r="I84" s="21" t="s">
        <v>27</v>
      </c>
      <c r="J84" s="21" t="s">
        <v>74</v>
      </c>
      <c r="K84" s="38">
        <v>45524</v>
      </c>
      <c r="L84" s="38">
        <v>45497</v>
      </c>
      <c r="M84" s="39" t="s">
        <v>53</v>
      </c>
      <c r="N84" s="18" t="s">
        <v>1610</v>
      </c>
      <c r="O84" s="18" t="s">
        <v>1610</v>
      </c>
      <c r="P84" s="15" t="str">
        <f>IFERROR((O84-N84)/N84,"")</f>
        <v/>
      </c>
      <c r="Q84" s="19" t="s">
        <v>1610</v>
      </c>
      <c r="R84" s="19" t="s">
        <v>1610</v>
      </c>
      <c r="S84" s="15" t="str">
        <f>IFERROR((R84-Q84)/Q84,"")</f>
        <v/>
      </c>
      <c r="T84" s="19">
        <v>152</v>
      </c>
      <c r="U84" s="15" t="str">
        <f>IFERROR(R84/T84,"")</f>
        <v/>
      </c>
      <c r="V84" s="19" t="s">
        <v>1610</v>
      </c>
      <c r="W84" s="19" t="s">
        <v>1610</v>
      </c>
      <c r="X84" s="15" t="str">
        <f>IFERROR((W84-V84)/V84,"")</f>
        <v/>
      </c>
      <c r="Y84" s="18" t="s">
        <v>1610</v>
      </c>
      <c r="Z84" s="18" t="s">
        <v>1610</v>
      </c>
      <c r="AA84" s="18" t="s">
        <v>1610</v>
      </c>
      <c r="AB84" s="18" t="s">
        <v>1610</v>
      </c>
      <c r="AC84" s="18" t="s">
        <v>1610</v>
      </c>
      <c r="AD84" s="18" t="s">
        <v>1610</v>
      </c>
      <c r="AE84" s="18" t="s">
        <v>1610</v>
      </c>
      <c r="AF84" s="18" t="s">
        <v>1610</v>
      </c>
      <c r="AG84" s="18" t="s">
        <v>1610</v>
      </c>
      <c r="AH84" s="18" t="s">
        <v>1610</v>
      </c>
      <c r="AI84" s="18" t="s">
        <v>1610</v>
      </c>
      <c r="AJ84" s="18" t="s">
        <v>1610</v>
      </c>
      <c r="AK84" s="23">
        <f>SUM(Y84:AJ84)</f>
        <v>0</v>
      </c>
      <c r="AL84" s="23">
        <f>MAX(Y84:AJ84)</f>
        <v>0</v>
      </c>
      <c r="AM84">
        <f>COUNTIF(Y84:AJ84,"&gt;1")</f>
        <v>0</v>
      </c>
    </row>
    <row r="85" spans="1:39" ht="15.75" x14ac:dyDescent="0.25">
      <c r="A85" s="21" t="s">
        <v>3193</v>
      </c>
      <c r="B85" s="21" t="s">
        <v>1519</v>
      </c>
      <c r="C85" s="21">
        <v>316010</v>
      </c>
      <c r="D85" s="25">
        <v>100266</v>
      </c>
      <c r="E85" s="21" t="s">
        <v>24</v>
      </c>
      <c r="F85" s="21" t="s">
        <v>102</v>
      </c>
      <c r="G85" s="21" t="s">
        <v>78</v>
      </c>
      <c r="H85" s="25" t="s">
        <v>79</v>
      </c>
      <c r="I85" s="21" t="s">
        <v>16</v>
      </c>
      <c r="J85" s="21" t="s">
        <v>17</v>
      </c>
      <c r="K85" s="38">
        <v>46171</v>
      </c>
      <c r="L85" s="38">
        <v>46240</v>
      </c>
      <c r="M85" s="39" t="s">
        <v>18</v>
      </c>
      <c r="N85" s="18">
        <v>0</v>
      </c>
      <c r="O85" s="18">
        <v>624</v>
      </c>
      <c r="P85" s="15" t="str">
        <f>IFERROR((O85-N85)/N85,"")</f>
        <v/>
      </c>
      <c r="Q85" s="19">
        <v>0</v>
      </c>
      <c r="R85" s="19">
        <v>5</v>
      </c>
      <c r="S85" s="15" t="str">
        <f>IFERROR((R85-Q85)/Q85,"")</f>
        <v/>
      </c>
      <c r="T85" s="19">
        <v>145</v>
      </c>
      <c r="U85" s="15">
        <f>IFERROR(R85/T85,"")</f>
        <v>3.4482758620689655E-2</v>
      </c>
      <c r="V85" s="19">
        <v>22</v>
      </c>
      <c r="W85" s="19">
        <v>3</v>
      </c>
      <c r="X85" s="15">
        <f>IFERROR((W85-V85)/V85,"")</f>
        <v>-0.86363636363636365</v>
      </c>
      <c r="Y85" s="18">
        <v>0</v>
      </c>
      <c r="Z85" s="18">
        <v>10624</v>
      </c>
      <c r="AA85" s="18">
        <v>0</v>
      </c>
      <c r="AB85" s="18">
        <v>0</v>
      </c>
      <c r="AC85" s="18">
        <v>3018</v>
      </c>
      <c r="AD85" s="18">
        <v>0</v>
      </c>
      <c r="AE85" s="18">
        <v>0</v>
      </c>
      <c r="AF85" s="18">
        <v>0</v>
      </c>
      <c r="AG85" s="18">
        <v>0</v>
      </c>
      <c r="AH85" s="18">
        <v>624</v>
      </c>
      <c r="AI85" s="18">
        <v>0</v>
      </c>
      <c r="AJ85" s="18">
        <v>0</v>
      </c>
      <c r="AK85" s="23">
        <f>SUM(Y85:AJ85)</f>
        <v>14266</v>
      </c>
      <c r="AL85" s="23">
        <f>MAX(Y85:AJ85)</f>
        <v>10624</v>
      </c>
      <c r="AM85">
        <f>COUNTIF(Y85:AJ85,"&gt;1")</f>
        <v>3</v>
      </c>
    </row>
    <row r="86" spans="1:39" ht="15.75" x14ac:dyDescent="0.25">
      <c r="A86" s="21" t="s">
        <v>3193</v>
      </c>
      <c r="B86" s="21" t="s">
        <v>1519</v>
      </c>
      <c r="C86" s="21">
        <v>316010</v>
      </c>
      <c r="D86" s="25">
        <v>192227</v>
      </c>
      <c r="E86" s="21" t="s">
        <v>24</v>
      </c>
      <c r="F86" s="21" t="s">
        <v>102</v>
      </c>
      <c r="G86" s="21" t="s">
        <v>156</v>
      </c>
      <c r="H86" s="25" t="s">
        <v>121</v>
      </c>
      <c r="I86" s="21" t="s">
        <v>16</v>
      </c>
      <c r="J86" s="21" t="s">
        <v>17</v>
      </c>
      <c r="K86" s="38">
        <v>46223</v>
      </c>
      <c r="L86" s="38">
        <v>46239</v>
      </c>
      <c r="M86" s="39" t="s">
        <v>18</v>
      </c>
      <c r="N86" s="18">
        <v>4137</v>
      </c>
      <c r="O86" s="18">
        <v>11319</v>
      </c>
      <c r="P86" s="15">
        <f>IFERROR((O86-N86)/N86,"")</f>
        <v>1.7360406091370559</v>
      </c>
      <c r="Q86" s="19">
        <v>12</v>
      </c>
      <c r="R86" s="19">
        <v>83</v>
      </c>
      <c r="S86" s="15">
        <f>IFERROR((R86-Q86)/Q86,"")</f>
        <v>5.916666666666667</v>
      </c>
      <c r="T86" s="19">
        <v>19</v>
      </c>
      <c r="U86" s="15">
        <f>IFERROR(R86/T86,"")</f>
        <v>4.3684210526315788</v>
      </c>
      <c r="V86" s="19">
        <v>56</v>
      </c>
      <c r="W86" s="19">
        <v>21</v>
      </c>
      <c r="X86" s="15">
        <f>IFERROR((W86-V86)/V86,"")</f>
        <v>-0.625</v>
      </c>
      <c r="Y86" s="18">
        <v>0</v>
      </c>
      <c r="Z86" s="18">
        <v>3120</v>
      </c>
      <c r="AA86" s="18">
        <v>3120</v>
      </c>
      <c r="AB86" s="18">
        <v>3120</v>
      </c>
      <c r="AC86" s="18">
        <v>4680</v>
      </c>
      <c r="AD86" s="18">
        <v>624</v>
      </c>
      <c r="AE86" s="18">
        <v>5096</v>
      </c>
      <c r="AF86" s="18">
        <v>3120</v>
      </c>
      <c r="AG86" s="18">
        <v>0</v>
      </c>
      <c r="AH86" s="18">
        <v>8424</v>
      </c>
      <c r="AI86" s="18">
        <v>2392</v>
      </c>
      <c r="AJ86" s="18">
        <v>503</v>
      </c>
      <c r="AK86" s="23">
        <f>SUM(Y86:AJ86)</f>
        <v>34199</v>
      </c>
      <c r="AL86" s="23">
        <f>MAX(Y86:AJ86)</f>
        <v>8424</v>
      </c>
      <c r="AM86">
        <f>COUNTIF(Y86:AJ86,"&gt;1")</f>
        <v>10</v>
      </c>
    </row>
    <row r="87" spans="1:39" ht="15.75" x14ac:dyDescent="0.25">
      <c r="A87" s="21" t="s">
        <v>3193</v>
      </c>
      <c r="B87" s="21" t="s">
        <v>1520</v>
      </c>
      <c r="C87" s="21">
        <v>316010</v>
      </c>
      <c r="D87" s="25">
        <v>100428</v>
      </c>
      <c r="E87" s="21" t="s">
        <v>24</v>
      </c>
      <c r="F87" s="21" t="s">
        <v>102</v>
      </c>
      <c r="G87" s="21" t="s">
        <v>94</v>
      </c>
      <c r="H87" s="25" t="s">
        <v>63</v>
      </c>
      <c r="I87" s="21" t="s">
        <v>16</v>
      </c>
      <c r="J87" s="21" t="s">
        <v>17</v>
      </c>
      <c r="K87" s="38">
        <v>45930</v>
      </c>
      <c r="L87" s="38">
        <v>46233</v>
      </c>
      <c r="M87" s="39" t="s">
        <v>18</v>
      </c>
      <c r="N87" s="18">
        <v>0</v>
      </c>
      <c r="O87" s="18">
        <v>0</v>
      </c>
      <c r="P87" s="15" t="str">
        <f>IFERROR((O87-N87)/N87,"")</f>
        <v/>
      </c>
      <c r="Q87" s="19">
        <v>0</v>
      </c>
      <c r="R87" s="19">
        <v>11</v>
      </c>
      <c r="S87" s="15" t="str">
        <f>IFERROR((R87-Q87)/Q87,"")</f>
        <v/>
      </c>
      <c r="T87" s="19">
        <v>47</v>
      </c>
      <c r="U87" s="15">
        <f>IFERROR(R87/T87,"")</f>
        <v>0.23404255319148937</v>
      </c>
      <c r="V87" s="19">
        <v>5</v>
      </c>
      <c r="W87" s="19">
        <v>2</v>
      </c>
      <c r="X87" s="15">
        <f>IFERROR((W87-V87)/V87,"")</f>
        <v>-0.6</v>
      </c>
      <c r="Y87" s="18">
        <v>0</v>
      </c>
      <c r="Z87" s="18">
        <v>517</v>
      </c>
      <c r="AA87" s="18">
        <v>0</v>
      </c>
      <c r="AB87" s="18">
        <v>0</v>
      </c>
      <c r="AC87" s="18">
        <v>0</v>
      </c>
      <c r="AD87" s="18">
        <v>0</v>
      </c>
      <c r="AE87" s="18">
        <v>0</v>
      </c>
      <c r="AF87" s="18">
        <v>0</v>
      </c>
      <c r="AG87" s="18">
        <v>0</v>
      </c>
      <c r="AH87" s="18">
        <v>0</v>
      </c>
      <c r="AI87" s="18">
        <v>0</v>
      </c>
      <c r="AJ87" s="18">
        <v>0</v>
      </c>
      <c r="AK87" s="23">
        <f>SUM(Y87:AJ87)</f>
        <v>517</v>
      </c>
      <c r="AL87" s="23">
        <f>MAX(Y87:AJ87)</f>
        <v>517</v>
      </c>
      <c r="AM87">
        <f>COUNTIF(Y87:AJ87,"&gt;1")</f>
        <v>1</v>
      </c>
    </row>
    <row r="88" spans="1:39" ht="15.75" x14ac:dyDescent="0.25">
      <c r="A88" s="21" t="s">
        <v>3193</v>
      </c>
      <c r="B88" s="21" t="s">
        <v>1519</v>
      </c>
      <c r="C88" s="21">
        <v>316010</v>
      </c>
      <c r="D88" s="25">
        <v>501698</v>
      </c>
      <c r="E88" s="21" t="s">
        <v>24</v>
      </c>
      <c r="F88" s="21" t="s">
        <v>102</v>
      </c>
      <c r="G88" s="21" t="s">
        <v>64</v>
      </c>
      <c r="H88" s="25" t="s">
        <v>20</v>
      </c>
      <c r="I88" s="21" t="s">
        <v>16</v>
      </c>
      <c r="J88" s="21" t="s">
        <v>17</v>
      </c>
      <c r="K88" s="38">
        <v>46191</v>
      </c>
      <c r="L88" s="38">
        <v>46121</v>
      </c>
      <c r="M88" s="39" t="s">
        <v>18</v>
      </c>
      <c r="N88" s="18">
        <v>3192</v>
      </c>
      <c r="O88" s="18">
        <v>4992</v>
      </c>
      <c r="P88" s="15">
        <f>IFERROR((O88-N88)/N88,"")</f>
        <v>0.56390977443609025</v>
      </c>
      <c r="Q88" s="19">
        <v>0</v>
      </c>
      <c r="R88" s="19">
        <v>1</v>
      </c>
      <c r="S88" s="15" t="str">
        <f>IFERROR((R88-Q88)/Q88,"")</f>
        <v/>
      </c>
      <c r="T88" s="19">
        <v>2</v>
      </c>
      <c r="U88" s="15">
        <f>IFERROR(R88/T88,"")</f>
        <v>0.5</v>
      </c>
      <c r="V88" s="19">
        <v>26</v>
      </c>
      <c r="W88" s="19">
        <v>1</v>
      </c>
      <c r="X88" s="15">
        <f>IFERROR((W88-V88)/V88,"")</f>
        <v>-0.96153846153846156</v>
      </c>
      <c r="Y88" s="18">
        <v>0</v>
      </c>
      <c r="Z88" s="18">
        <v>0</v>
      </c>
      <c r="AA88" s="18">
        <v>0</v>
      </c>
      <c r="AB88" s="18">
        <v>3120</v>
      </c>
      <c r="AC88" s="18">
        <v>5616</v>
      </c>
      <c r="AD88" s="18">
        <v>0</v>
      </c>
      <c r="AE88" s="18">
        <v>4368</v>
      </c>
      <c r="AF88" s="18">
        <v>3744</v>
      </c>
      <c r="AG88" s="18">
        <v>1248</v>
      </c>
      <c r="AH88" s="18">
        <v>624</v>
      </c>
      <c r="AI88" s="18">
        <v>3120</v>
      </c>
      <c r="AJ88" s="18">
        <v>0</v>
      </c>
      <c r="AK88" s="23">
        <f>SUM(Y88:AJ88)</f>
        <v>21840</v>
      </c>
      <c r="AL88" s="23">
        <f>MAX(Y88:AJ88)</f>
        <v>5616</v>
      </c>
      <c r="AM88">
        <f>COUNTIF(Y88:AJ88,"&gt;1")</f>
        <v>7</v>
      </c>
    </row>
    <row r="89" spans="1:39" ht="15.75" x14ac:dyDescent="0.25">
      <c r="A89" s="21" t="s">
        <v>3193</v>
      </c>
      <c r="B89" s="21" t="s">
        <v>1519</v>
      </c>
      <c r="C89" s="21">
        <v>316010</v>
      </c>
      <c r="D89" s="25">
        <v>100153</v>
      </c>
      <c r="E89" s="21" t="s">
        <v>24</v>
      </c>
      <c r="F89" s="21" t="s">
        <v>102</v>
      </c>
      <c r="G89" s="21" t="s">
        <v>35</v>
      </c>
      <c r="H89" s="25" t="s">
        <v>15</v>
      </c>
      <c r="I89" s="21" t="s">
        <v>16</v>
      </c>
      <c r="J89" s="21" t="s">
        <v>17</v>
      </c>
      <c r="K89" s="38">
        <v>46079</v>
      </c>
      <c r="L89" s="38">
        <v>45954</v>
      </c>
      <c r="M89" s="39" t="s">
        <v>22</v>
      </c>
      <c r="N89" s="18" t="s">
        <v>1610</v>
      </c>
      <c r="O89" s="18" t="s">
        <v>1610</v>
      </c>
      <c r="P89" s="15" t="str">
        <f>IFERROR((O89-N89)/N89,"")</f>
        <v/>
      </c>
      <c r="Q89" s="19" t="s">
        <v>1610</v>
      </c>
      <c r="R89" s="19" t="s">
        <v>1610</v>
      </c>
      <c r="S89" s="15" t="str">
        <f>IFERROR((R89-Q89)/Q89,"")</f>
        <v/>
      </c>
      <c r="T89" s="19">
        <v>46</v>
      </c>
      <c r="U89" s="15" t="str">
        <f>IFERROR(R89/T89,"")</f>
        <v/>
      </c>
      <c r="V89" s="19">
        <v>12</v>
      </c>
      <c r="W89" s="19">
        <v>0</v>
      </c>
      <c r="X89" s="15">
        <f>IFERROR((W89-V89)/V89,"")</f>
        <v>-1</v>
      </c>
      <c r="Y89" s="18">
        <v>2940</v>
      </c>
      <c r="Z89" s="18">
        <v>3120</v>
      </c>
      <c r="AA89" s="18">
        <v>3120</v>
      </c>
      <c r="AB89" s="18">
        <v>0</v>
      </c>
      <c r="AC89" s="18">
        <v>0</v>
      </c>
      <c r="AD89" s="18">
        <v>1872</v>
      </c>
      <c r="AE89" s="18">
        <v>3120</v>
      </c>
      <c r="AF89" s="18">
        <v>0</v>
      </c>
      <c r="AG89" s="18">
        <v>0</v>
      </c>
      <c r="AH89" s="18">
        <v>0</v>
      </c>
      <c r="AI89" s="18">
        <v>0</v>
      </c>
      <c r="AJ89" s="18">
        <v>0</v>
      </c>
      <c r="AK89" s="23">
        <f>SUM(Y89:AJ89)</f>
        <v>14172</v>
      </c>
      <c r="AL89" s="23">
        <f>MAX(Y89:AJ89)</f>
        <v>3120</v>
      </c>
      <c r="AM89">
        <f>COUNTIF(Y89:AJ89,"&gt;1")</f>
        <v>5</v>
      </c>
    </row>
    <row r="90" spans="1:39" ht="15.75" x14ac:dyDescent="0.25">
      <c r="A90" s="21" t="s">
        <v>3193</v>
      </c>
      <c r="B90" s="21" t="s">
        <v>1519</v>
      </c>
      <c r="C90" s="21">
        <v>316010</v>
      </c>
      <c r="D90" s="25">
        <v>194375</v>
      </c>
      <c r="E90" s="21" t="s">
        <v>24</v>
      </c>
      <c r="F90" s="21" t="s">
        <v>102</v>
      </c>
      <c r="G90" s="21" t="s">
        <v>532</v>
      </c>
      <c r="H90" s="25" t="s">
        <v>145</v>
      </c>
      <c r="I90" s="21" t="s">
        <v>16</v>
      </c>
      <c r="J90" s="21" t="s">
        <v>17</v>
      </c>
      <c r="K90" s="38">
        <v>46119</v>
      </c>
      <c r="L90" s="38">
        <v>45953</v>
      </c>
      <c r="M90" s="39" t="s">
        <v>22</v>
      </c>
      <c r="N90" s="18">
        <v>0</v>
      </c>
      <c r="O90" s="18">
        <v>747</v>
      </c>
      <c r="P90" s="15" t="str">
        <f>IFERROR((O90-N90)/N90,"")</f>
        <v/>
      </c>
      <c r="Q90" s="19">
        <v>0</v>
      </c>
      <c r="R90" s="19">
        <v>0</v>
      </c>
      <c r="S90" s="15" t="str">
        <f>IFERROR((R90-Q90)/Q90,"")</f>
        <v/>
      </c>
      <c r="T90" s="19" t="s">
        <v>1610</v>
      </c>
      <c r="U90" s="15" t="str">
        <f>IFERROR(R90/T90,"")</f>
        <v/>
      </c>
      <c r="V90" s="19">
        <v>1</v>
      </c>
      <c r="W90" s="19">
        <v>0</v>
      </c>
      <c r="X90" s="15">
        <f>IFERROR((W90-V90)/V90,"")</f>
        <v>-1</v>
      </c>
      <c r="Y90" s="18">
        <v>0</v>
      </c>
      <c r="Z90" s="18">
        <v>0</v>
      </c>
      <c r="AA90" s="18">
        <v>0</v>
      </c>
      <c r="AB90" s="18">
        <v>0</v>
      </c>
      <c r="AC90" s="18">
        <v>0</v>
      </c>
      <c r="AD90" s="18">
        <v>0</v>
      </c>
      <c r="AE90" s="18">
        <v>0</v>
      </c>
      <c r="AF90" s="18">
        <v>624</v>
      </c>
      <c r="AG90" s="18">
        <v>747</v>
      </c>
      <c r="AH90" s="18">
        <v>0</v>
      </c>
      <c r="AI90" s="18">
        <v>0</v>
      </c>
      <c r="AJ90" s="18">
        <v>0</v>
      </c>
      <c r="AK90" s="23">
        <f>SUM(Y90:AJ90)</f>
        <v>1371</v>
      </c>
      <c r="AL90" s="23">
        <f>MAX(Y90:AJ90)</f>
        <v>747</v>
      </c>
      <c r="AM90">
        <f>COUNTIF(Y90:AJ90,"&gt;1")</f>
        <v>2</v>
      </c>
    </row>
    <row r="91" spans="1:39" ht="15.75" x14ac:dyDescent="0.25">
      <c r="A91" s="21" t="s">
        <v>3193</v>
      </c>
      <c r="B91" s="21" t="s">
        <v>1519</v>
      </c>
      <c r="C91" s="21">
        <v>316010</v>
      </c>
      <c r="D91" s="25">
        <v>102505</v>
      </c>
      <c r="E91" s="21" t="s">
        <v>24</v>
      </c>
      <c r="F91" s="21" t="s">
        <v>102</v>
      </c>
      <c r="G91" s="21" t="s">
        <v>50</v>
      </c>
      <c r="H91" s="25" t="s">
        <v>51</v>
      </c>
      <c r="I91" s="21" t="s">
        <v>16</v>
      </c>
      <c r="J91" s="21" t="s">
        <v>17</v>
      </c>
      <c r="K91" s="38">
        <v>45678</v>
      </c>
      <c r="L91" s="38">
        <v>45678</v>
      </c>
      <c r="M91" s="39" t="s">
        <v>53</v>
      </c>
      <c r="N91" s="18" t="s">
        <v>1610</v>
      </c>
      <c r="O91" s="18" t="s">
        <v>1610</v>
      </c>
      <c r="P91" s="15" t="str">
        <f>IFERROR((O91-N91)/N91,"")</f>
        <v/>
      </c>
      <c r="Q91" s="19" t="s">
        <v>1610</v>
      </c>
      <c r="R91" s="19" t="s">
        <v>1610</v>
      </c>
      <c r="S91" s="15"/>
      <c r="T91" s="19">
        <v>81</v>
      </c>
      <c r="U91" s="15"/>
      <c r="V91" s="19" t="s">
        <v>1610</v>
      </c>
      <c r="W91" s="19" t="s">
        <v>1610</v>
      </c>
      <c r="X91" s="15" t="str">
        <f>IFERROR((W91-V91)/V91,"")</f>
        <v/>
      </c>
      <c r="Y91" s="18" t="s">
        <v>1610</v>
      </c>
      <c r="Z91" s="18" t="s">
        <v>1610</v>
      </c>
      <c r="AA91" s="18" t="s">
        <v>1610</v>
      </c>
      <c r="AB91" s="18" t="s">
        <v>1610</v>
      </c>
      <c r="AC91" s="18" t="s">
        <v>1610</v>
      </c>
      <c r="AD91" s="18" t="s">
        <v>1610</v>
      </c>
      <c r="AE91" s="18" t="s">
        <v>1610</v>
      </c>
      <c r="AF91" s="18" t="s">
        <v>1610</v>
      </c>
      <c r="AG91" s="18" t="s">
        <v>1610</v>
      </c>
      <c r="AH91" s="18" t="s">
        <v>1610</v>
      </c>
      <c r="AI91" s="18" t="s">
        <v>1610</v>
      </c>
      <c r="AJ91" s="18" t="s">
        <v>1610</v>
      </c>
      <c r="AK91" s="23">
        <f>SUM(Y91:AJ91)</f>
        <v>0</v>
      </c>
      <c r="AL91" s="23">
        <f>MAX(Y91:AJ91)</f>
        <v>0</v>
      </c>
      <c r="AM91">
        <f>COUNTIF(Y91:AJ91,"&gt;1")</f>
        <v>0</v>
      </c>
    </row>
    <row r="92" spans="1:39" ht="15.75" x14ac:dyDescent="0.25">
      <c r="A92" s="21"/>
      <c r="B92" s="21" t="s">
        <v>1520</v>
      </c>
      <c r="C92" s="21">
        <v>331788</v>
      </c>
      <c r="D92" s="25">
        <v>190175</v>
      </c>
      <c r="E92" s="21" t="s">
        <v>1180</v>
      </c>
      <c r="F92" s="21" t="s">
        <v>1253</v>
      </c>
      <c r="G92" s="21" t="s">
        <v>78</v>
      </c>
      <c r="H92" s="25" t="s">
        <v>79</v>
      </c>
      <c r="I92" s="21" t="s">
        <v>88</v>
      </c>
      <c r="J92" s="21" t="s">
        <v>89</v>
      </c>
      <c r="K92" s="38">
        <v>45100</v>
      </c>
      <c r="L92" s="38">
        <v>45078</v>
      </c>
      <c r="M92" s="39" t="s">
        <v>53</v>
      </c>
      <c r="N92" s="18" t="s">
        <v>1610</v>
      </c>
      <c r="O92" s="18" t="s">
        <v>1610</v>
      </c>
      <c r="P92" s="15" t="str">
        <f>IFERROR((O92-N92)/N92,"")</f>
        <v/>
      </c>
      <c r="Q92" s="19" t="s">
        <v>1610</v>
      </c>
      <c r="R92" s="19" t="s">
        <v>1610</v>
      </c>
      <c r="S92" s="15" t="str">
        <f>IFERROR((R92-Q92)/Q92,"")</f>
        <v/>
      </c>
      <c r="T92" s="19" t="s">
        <v>1610</v>
      </c>
      <c r="U92" s="15" t="str">
        <f>IFERROR(R92/T92,"")</f>
        <v/>
      </c>
      <c r="V92" s="19" t="s">
        <v>1610</v>
      </c>
      <c r="W92" s="19" t="s">
        <v>1610</v>
      </c>
      <c r="X92" s="15" t="str">
        <f>IFERROR((W92-V92)/V92,"")</f>
        <v/>
      </c>
      <c r="Y92" s="18" t="s">
        <v>1610</v>
      </c>
      <c r="Z92" s="18" t="s">
        <v>1610</v>
      </c>
      <c r="AA92" s="18" t="s">
        <v>1610</v>
      </c>
      <c r="AB92" s="18" t="s">
        <v>1610</v>
      </c>
      <c r="AC92" s="18" t="s">
        <v>1610</v>
      </c>
      <c r="AD92" s="18" t="s">
        <v>1610</v>
      </c>
      <c r="AE92" s="18" t="s">
        <v>1610</v>
      </c>
      <c r="AF92" s="18" t="s">
        <v>1610</v>
      </c>
      <c r="AG92" s="18" t="s">
        <v>1610</v>
      </c>
      <c r="AH92" s="18" t="s">
        <v>1610</v>
      </c>
      <c r="AI92" s="18" t="s">
        <v>1610</v>
      </c>
      <c r="AJ92" s="18" t="s">
        <v>1610</v>
      </c>
      <c r="AK92" s="23">
        <f>SUM(Y92:AJ92)</f>
        <v>0</v>
      </c>
      <c r="AL92" s="23">
        <f>MAX(Y92:AJ92)</f>
        <v>0</v>
      </c>
      <c r="AM92">
        <f>COUNTIF(Y92:AJ92,"&gt;1")</f>
        <v>0</v>
      </c>
    </row>
    <row r="93" spans="1:39" ht="15.75" x14ac:dyDescent="0.25">
      <c r="A93" s="21"/>
      <c r="B93" s="21" t="s">
        <v>1520</v>
      </c>
      <c r="C93" s="21">
        <v>331788</v>
      </c>
      <c r="D93" s="25">
        <v>191274</v>
      </c>
      <c r="E93" s="21" t="s">
        <v>1180</v>
      </c>
      <c r="F93" s="21" t="s">
        <v>1253</v>
      </c>
      <c r="G93" s="21" t="s">
        <v>1199</v>
      </c>
      <c r="H93" s="25" t="s">
        <v>20</v>
      </c>
      <c r="I93" s="21" t="s">
        <v>88</v>
      </c>
      <c r="J93" s="21" t="s">
        <v>89</v>
      </c>
      <c r="K93" s="38">
        <v>45068</v>
      </c>
      <c r="L93" s="38">
        <v>45057</v>
      </c>
      <c r="M93" s="39" t="s">
        <v>53</v>
      </c>
      <c r="N93" s="18" t="s">
        <v>1610</v>
      </c>
      <c r="O93" s="18" t="s">
        <v>1610</v>
      </c>
      <c r="P93" s="15" t="str">
        <f>IFERROR((O93-N93)/N93,"")</f>
        <v/>
      </c>
      <c r="Q93" s="19" t="s">
        <v>1610</v>
      </c>
      <c r="R93" s="19" t="s">
        <v>1610</v>
      </c>
      <c r="S93" s="15" t="str">
        <f>IFERROR((R93-Q93)/Q93,"")</f>
        <v/>
      </c>
      <c r="T93" s="19" t="s">
        <v>1610</v>
      </c>
      <c r="U93" s="15" t="str">
        <f>IFERROR(R93/T93,"")</f>
        <v/>
      </c>
      <c r="V93" s="19" t="s">
        <v>1610</v>
      </c>
      <c r="W93" s="19" t="s">
        <v>1610</v>
      </c>
      <c r="X93" s="15" t="str">
        <f>IFERROR((W93-V93)/V93,"")</f>
        <v/>
      </c>
      <c r="Y93" s="18" t="s">
        <v>1610</v>
      </c>
      <c r="Z93" s="18" t="s">
        <v>1610</v>
      </c>
      <c r="AA93" s="18" t="s">
        <v>1610</v>
      </c>
      <c r="AB93" s="18" t="s">
        <v>1610</v>
      </c>
      <c r="AC93" s="18" t="s">
        <v>1610</v>
      </c>
      <c r="AD93" s="18" t="s">
        <v>1610</v>
      </c>
      <c r="AE93" s="18" t="s">
        <v>1610</v>
      </c>
      <c r="AF93" s="18" t="s">
        <v>1610</v>
      </c>
      <c r="AG93" s="18" t="s">
        <v>1610</v>
      </c>
      <c r="AH93" s="18" t="s">
        <v>1610</v>
      </c>
      <c r="AI93" s="18" t="s">
        <v>1610</v>
      </c>
      <c r="AJ93" s="18" t="s">
        <v>1610</v>
      </c>
      <c r="AK93" s="23">
        <f>SUM(Y93:AJ93)</f>
        <v>0</v>
      </c>
      <c r="AL93" s="23">
        <f>MAX(Y93:AJ93)</f>
        <v>0</v>
      </c>
      <c r="AM93">
        <f>COUNTIF(Y93:AJ93,"&gt;1")</f>
        <v>0</v>
      </c>
    </row>
    <row r="94" spans="1:39" ht="15.75" x14ac:dyDescent="0.25">
      <c r="A94" s="21"/>
      <c r="B94" s="21" t="s">
        <v>1520</v>
      </c>
      <c r="C94" s="21">
        <v>331788</v>
      </c>
      <c r="D94" s="25">
        <v>190176</v>
      </c>
      <c r="E94" s="21" t="s">
        <v>1180</v>
      </c>
      <c r="F94" s="21" t="s">
        <v>1253</v>
      </c>
      <c r="G94" s="21" t="s">
        <v>528</v>
      </c>
      <c r="H94" s="25" t="s">
        <v>201</v>
      </c>
      <c r="I94" s="21" t="s">
        <v>88</v>
      </c>
      <c r="J94" s="21" t="s">
        <v>89</v>
      </c>
      <c r="K94" s="38">
        <v>45096</v>
      </c>
      <c r="L94" s="38">
        <v>45022</v>
      </c>
      <c r="M94" s="39" t="s">
        <v>53</v>
      </c>
      <c r="N94" s="18" t="s">
        <v>1610</v>
      </c>
      <c r="O94" s="18" t="s">
        <v>1610</v>
      </c>
      <c r="P94" s="15" t="str">
        <f>IFERROR((O94-N94)/N94,"")</f>
        <v/>
      </c>
      <c r="Q94" s="19" t="s">
        <v>1610</v>
      </c>
      <c r="R94" s="19" t="s">
        <v>1610</v>
      </c>
      <c r="S94" s="15"/>
      <c r="T94" s="19" t="s">
        <v>1610</v>
      </c>
      <c r="U94" s="15"/>
      <c r="V94" s="19" t="s">
        <v>1610</v>
      </c>
      <c r="W94" s="19" t="s">
        <v>1610</v>
      </c>
      <c r="X94" s="15" t="str">
        <f>IFERROR((W94-V94)/V94,"")</f>
        <v/>
      </c>
      <c r="Y94" s="18" t="s">
        <v>1610</v>
      </c>
      <c r="Z94" s="18" t="s">
        <v>1610</v>
      </c>
      <c r="AA94" s="18" t="s">
        <v>1610</v>
      </c>
      <c r="AB94" s="18" t="s">
        <v>1610</v>
      </c>
      <c r="AC94" s="18" t="s">
        <v>1610</v>
      </c>
      <c r="AD94" s="18" t="s">
        <v>1610</v>
      </c>
      <c r="AE94" s="18" t="s">
        <v>1610</v>
      </c>
      <c r="AF94" s="18" t="s">
        <v>1610</v>
      </c>
      <c r="AG94" s="18" t="s">
        <v>1610</v>
      </c>
      <c r="AH94" s="18" t="s">
        <v>1610</v>
      </c>
      <c r="AI94" s="18" t="s">
        <v>1610</v>
      </c>
      <c r="AJ94" s="18" t="s">
        <v>1610</v>
      </c>
      <c r="AK94" s="23">
        <f>SUM(Y94:AJ94)</f>
        <v>0</v>
      </c>
      <c r="AL94" s="23">
        <f>MAX(Y94:AJ94)</f>
        <v>0</v>
      </c>
      <c r="AM94">
        <f>COUNTIF(Y94:AJ94,"&gt;1")</f>
        <v>0</v>
      </c>
    </row>
    <row r="95" spans="1:39" ht="15.75" x14ac:dyDescent="0.25">
      <c r="A95" s="21"/>
      <c r="B95" s="21" t="s">
        <v>1520</v>
      </c>
      <c r="C95" s="21">
        <v>331788</v>
      </c>
      <c r="D95" s="25">
        <v>190170</v>
      </c>
      <c r="E95" s="21" t="s">
        <v>1180</v>
      </c>
      <c r="F95" s="21" t="s">
        <v>1253</v>
      </c>
      <c r="G95" s="21" t="s">
        <v>64</v>
      </c>
      <c r="H95" s="25" t="s">
        <v>20</v>
      </c>
      <c r="I95" s="21" t="s">
        <v>88</v>
      </c>
      <c r="J95" s="21" t="s">
        <v>89</v>
      </c>
      <c r="K95" s="38">
        <v>45026</v>
      </c>
      <c r="L95" s="38">
        <v>45012</v>
      </c>
      <c r="M95" s="39" t="s">
        <v>53</v>
      </c>
      <c r="N95" s="18" t="s">
        <v>1610</v>
      </c>
      <c r="O95" s="18" t="s">
        <v>1610</v>
      </c>
      <c r="P95" s="15" t="str">
        <f>IFERROR((O95-N95)/N95,"")</f>
        <v/>
      </c>
      <c r="Q95" s="19" t="s">
        <v>1610</v>
      </c>
      <c r="R95" s="19" t="s">
        <v>1610</v>
      </c>
      <c r="S95" s="15" t="str">
        <f>IFERROR((R95-Q95)/Q95,"")</f>
        <v/>
      </c>
      <c r="T95" s="19" t="s">
        <v>1610</v>
      </c>
      <c r="U95" s="15" t="str">
        <f>IFERROR(R95/T95,"")</f>
        <v/>
      </c>
      <c r="V95" s="19" t="s">
        <v>1610</v>
      </c>
      <c r="W95" s="19" t="s">
        <v>1610</v>
      </c>
      <c r="X95" s="15" t="str">
        <f>IFERROR((W95-V95)/V95,"")</f>
        <v/>
      </c>
      <c r="Y95" s="18" t="s">
        <v>1610</v>
      </c>
      <c r="Z95" s="18" t="s">
        <v>1610</v>
      </c>
      <c r="AA95" s="18" t="s">
        <v>1610</v>
      </c>
      <c r="AB95" s="18" t="s">
        <v>1610</v>
      </c>
      <c r="AC95" s="18" t="s">
        <v>1610</v>
      </c>
      <c r="AD95" s="18" t="s">
        <v>1610</v>
      </c>
      <c r="AE95" s="18" t="s">
        <v>1610</v>
      </c>
      <c r="AF95" s="18" t="s">
        <v>1610</v>
      </c>
      <c r="AG95" s="18" t="s">
        <v>1610</v>
      </c>
      <c r="AH95" s="18" t="s">
        <v>1610</v>
      </c>
      <c r="AI95" s="18" t="s">
        <v>1610</v>
      </c>
      <c r="AJ95" s="18" t="s">
        <v>1610</v>
      </c>
      <c r="AK95" s="23">
        <f>SUM(Y95:AJ95)</f>
        <v>0</v>
      </c>
      <c r="AL95" s="23">
        <f>MAX(Y95:AJ95)</f>
        <v>0</v>
      </c>
      <c r="AM95">
        <f>COUNTIF(Y95:AJ95,"&gt;1")</f>
        <v>0</v>
      </c>
    </row>
    <row r="96" spans="1:39" ht="15.75" x14ac:dyDescent="0.25">
      <c r="A96" s="21"/>
      <c r="B96" s="21" t="s">
        <v>1520</v>
      </c>
      <c r="C96" s="21">
        <v>331788</v>
      </c>
      <c r="D96" s="25">
        <v>190625</v>
      </c>
      <c r="E96" s="21" t="s">
        <v>1180</v>
      </c>
      <c r="F96" s="21" t="s">
        <v>1253</v>
      </c>
      <c r="G96" s="21" t="s">
        <v>388</v>
      </c>
      <c r="H96" s="25" t="s">
        <v>79</v>
      </c>
      <c r="I96" s="21" t="s">
        <v>88</v>
      </c>
      <c r="J96" s="21" t="s">
        <v>89</v>
      </c>
      <c r="K96" s="38">
        <v>45036</v>
      </c>
      <c r="L96" s="38">
        <v>45009</v>
      </c>
      <c r="M96" s="39" t="s">
        <v>53</v>
      </c>
      <c r="N96" s="18" t="s">
        <v>1610</v>
      </c>
      <c r="O96" s="18" t="s">
        <v>1610</v>
      </c>
      <c r="P96" s="15" t="str">
        <f>IFERROR((O96-N96)/N96,"")</f>
        <v/>
      </c>
      <c r="Q96" s="19" t="s">
        <v>1610</v>
      </c>
      <c r="R96" s="19" t="s">
        <v>1610</v>
      </c>
      <c r="S96" s="15" t="str">
        <f>IFERROR((R96-Q96)/Q96,"")</f>
        <v/>
      </c>
      <c r="T96" s="19" t="s">
        <v>1610</v>
      </c>
      <c r="U96" s="15" t="str">
        <f>IFERROR(R96/T96,"")</f>
        <v/>
      </c>
      <c r="V96" s="19" t="s">
        <v>1610</v>
      </c>
      <c r="W96" s="19" t="s">
        <v>1610</v>
      </c>
      <c r="X96" s="15" t="str">
        <f>IFERROR((W96-V96)/V96,"")</f>
        <v/>
      </c>
      <c r="Y96" s="18" t="s">
        <v>1610</v>
      </c>
      <c r="Z96" s="18" t="s">
        <v>1610</v>
      </c>
      <c r="AA96" s="18" t="s">
        <v>1610</v>
      </c>
      <c r="AB96" s="18" t="s">
        <v>1610</v>
      </c>
      <c r="AC96" s="18" t="s">
        <v>1610</v>
      </c>
      <c r="AD96" s="18" t="s">
        <v>1610</v>
      </c>
      <c r="AE96" s="18" t="s">
        <v>1610</v>
      </c>
      <c r="AF96" s="18" t="s">
        <v>1610</v>
      </c>
      <c r="AG96" s="18" t="s">
        <v>1610</v>
      </c>
      <c r="AH96" s="18" t="s">
        <v>1610</v>
      </c>
      <c r="AI96" s="18" t="s">
        <v>1610</v>
      </c>
      <c r="AJ96" s="18" t="s">
        <v>1610</v>
      </c>
      <c r="AK96" s="23">
        <f>SUM(Y96:AJ96)</f>
        <v>0</v>
      </c>
      <c r="AL96" s="23">
        <f>MAX(Y96:AJ96)</f>
        <v>0</v>
      </c>
      <c r="AM96">
        <f>COUNTIF(Y96:AJ96,"&gt;1")</f>
        <v>0</v>
      </c>
    </row>
    <row r="97" spans="1:39" ht="15.75" x14ac:dyDescent="0.25">
      <c r="A97" s="21"/>
      <c r="B97" s="21" t="s">
        <v>1520</v>
      </c>
      <c r="C97" s="21">
        <v>331788</v>
      </c>
      <c r="D97" s="25">
        <v>192835</v>
      </c>
      <c r="E97" s="21" t="s">
        <v>1180</v>
      </c>
      <c r="F97" s="21" t="s">
        <v>1253</v>
      </c>
      <c r="G97" s="21" t="s">
        <v>243</v>
      </c>
      <c r="H97" s="25" t="s">
        <v>15</v>
      </c>
      <c r="I97" s="21" t="s">
        <v>88</v>
      </c>
      <c r="J97" s="21" t="s">
        <v>89</v>
      </c>
      <c r="K97" s="38">
        <v>45020</v>
      </c>
      <c r="L97" s="38">
        <v>44992</v>
      </c>
      <c r="M97" s="39" t="s">
        <v>53</v>
      </c>
      <c r="N97" s="18" t="s">
        <v>1610</v>
      </c>
      <c r="O97" s="18" t="s">
        <v>1610</v>
      </c>
      <c r="P97" s="15" t="str">
        <f>IFERROR((O97-N97)/N97,"")</f>
        <v/>
      </c>
      <c r="Q97" s="19" t="s">
        <v>1610</v>
      </c>
      <c r="R97" s="19" t="s">
        <v>1610</v>
      </c>
      <c r="S97" s="15" t="str">
        <f>IFERROR((R97-Q97)/Q97,"")</f>
        <v/>
      </c>
      <c r="T97" s="19" t="s">
        <v>1610</v>
      </c>
      <c r="U97" s="15" t="str">
        <f>IFERROR(R97/T97,"")</f>
        <v/>
      </c>
      <c r="V97" s="19" t="s">
        <v>1610</v>
      </c>
      <c r="W97" s="19" t="s">
        <v>1610</v>
      </c>
      <c r="X97" s="15" t="str">
        <f>IFERROR((W97-V97)/V97,"")</f>
        <v/>
      </c>
      <c r="Y97" s="18" t="s">
        <v>1610</v>
      </c>
      <c r="Z97" s="18" t="s">
        <v>1610</v>
      </c>
      <c r="AA97" s="18" t="s">
        <v>1610</v>
      </c>
      <c r="AB97" s="18" t="s">
        <v>1610</v>
      </c>
      <c r="AC97" s="18" t="s">
        <v>1610</v>
      </c>
      <c r="AD97" s="18" t="s">
        <v>1610</v>
      </c>
      <c r="AE97" s="18" t="s">
        <v>1610</v>
      </c>
      <c r="AF97" s="18" t="s">
        <v>1610</v>
      </c>
      <c r="AG97" s="18" t="s">
        <v>1610</v>
      </c>
      <c r="AH97" s="18" t="s">
        <v>1610</v>
      </c>
      <c r="AI97" s="18" t="s">
        <v>1610</v>
      </c>
      <c r="AJ97" s="18" t="s">
        <v>1610</v>
      </c>
      <c r="AK97" s="23">
        <f>SUM(Y97:AJ97)</f>
        <v>0</v>
      </c>
      <c r="AL97" s="23">
        <f>MAX(Y97:AJ97)</f>
        <v>0</v>
      </c>
      <c r="AM97">
        <f>COUNTIF(Y97:AJ97,"&gt;1")</f>
        <v>0</v>
      </c>
    </row>
    <row r="98" spans="1:39" ht="15.75" x14ac:dyDescent="0.25">
      <c r="A98" s="21"/>
      <c r="B98" s="21" t="s">
        <v>1520</v>
      </c>
      <c r="C98" s="21">
        <v>331788</v>
      </c>
      <c r="D98" s="25">
        <v>190166</v>
      </c>
      <c r="E98" s="21" t="s">
        <v>1180</v>
      </c>
      <c r="F98" s="21" t="s">
        <v>1253</v>
      </c>
      <c r="G98" s="21" t="s">
        <v>526</v>
      </c>
      <c r="H98" s="25" t="s">
        <v>20</v>
      </c>
      <c r="I98" s="21" t="s">
        <v>88</v>
      </c>
      <c r="J98" s="21" t="s">
        <v>89</v>
      </c>
      <c r="K98" s="38">
        <v>44946</v>
      </c>
      <c r="L98" s="38">
        <v>44917</v>
      </c>
      <c r="M98" s="39" t="s">
        <v>53</v>
      </c>
      <c r="N98" s="18" t="s">
        <v>1610</v>
      </c>
      <c r="O98" s="18" t="s">
        <v>1610</v>
      </c>
      <c r="P98" s="15" t="str">
        <f>IFERROR((O98-N98)/N98,"")</f>
        <v/>
      </c>
      <c r="Q98" s="19" t="s">
        <v>1610</v>
      </c>
      <c r="R98" s="19" t="s">
        <v>1610</v>
      </c>
      <c r="S98" s="15" t="str">
        <f>IFERROR((R98-Q98)/Q98,"")</f>
        <v/>
      </c>
      <c r="T98" s="19" t="s">
        <v>1610</v>
      </c>
      <c r="U98" s="15" t="str">
        <f>IFERROR(R98/T98,"")</f>
        <v/>
      </c>
      <c r="V98" s="19" t="s">
        <v>1610</v>
      </c>
      <c r="W98" s="19" t="s">
        <v>1610</v>
      </c>
      <c r="X98" s="15" t="str">
        <f>IFERROR((W98-V98)/V98,"")</f>
        <v/>
      </c>
      <c r="Y98" s="18" t="s">
        <v>1610</v>
      </c>
      <c r="Z98" s="18" t="s">
        <v>1610</v>
      </c>
      <c r="AA98" s="18" t="s">
        <v>1610</v>
      </c>
      <c r="AB98" s="18" t="s">
        <v>1610</v>
      </c>
      <c r="AC98" s="18" t="s">
        <v>1610</v>
      </c>
      <c r="AD98" s="18" t="s">
        <v>1610</v>
      </c>
      <c r="AE98" s="18" t="s">
        <v>1610</v>
      </c>
      <c r="AF98" s="18" t="s">
        <v>1610</v>
      </c>
      <c r="AG98" s="18" t="s">
        <v>1610</v>
      </c>
      <c r="AH98" s="18" t="s">
        <v>1610</v>
      </c>
      <c r="AI98" s="18" t="s">
        <v>1610</v>
      </c>
      <c r="AJ98" s="18" t="s">
        <v>1610</v>
      </c>
      <c r="AK98" s="23">
        <f>SUM(Y98:AJ98)</f>
        <v>0</v>
      </c>
      <c r="AL98" s="23">
        <f>MAX(Y98:AJ98)</f>
        <v>0</v>
      </c>
      <c r="AM98">
        <f>COUNTIF(Y98:AJ98,"&gt;1")</f>
        <v>0</v>
      </c>
    </row>
    <row r="99" spans="1:39" ht="15.75" x14ac:dyDescent="0.25">
      <c r="A99" s="21"/>
      <c r="B99" s="21" t="s">
        <v>1520</v>
      </c>
      <c r="C99" s="21">
        <v>331788</v>
      </c>
      <c r="D99" s="25">
        <v>190172</v>
      </c>
      <c r="E99" s="21" t="s">
        <v>1180</v>
      </c>
      <c r="F99" s="21" t="s">
        <v>1253</v>
      </c>
      <c r="G99" s="21" t="s">
        <v>527</v>
      </c>
      <c r="H99" s="25" t="s">
        <v>77</v>
      </c>
      <c r="I99" s="21" t="s">
        <v>88</v>
      </c>
      <c r="J99" s="21" t="s">
        <v>89</v>
      </c>
      <c r="K99" s="38">
        <v>44965</v>
      </c>
      <c r="L99" s="38">
        <v>44840</v>
      </c>
      <c r="M99" s="39" t="s">
        <v>53</v>
      </c>
      <c r="N99" s="18" t="s">
        <v>1610</v>
      </c>
      <c r="O99" s="18" t="s">
        <v>1610</v>
      </c>
      <c r="P99" s="15" t="str">
        <f>IFERROR((O99-N99)/N99,"")</f>
        <v/>
      </c>
      <c r="Q99" s="19" t="s">
        <v>1610</v>
      </c>
      <c r="R99" s="19" t="s">
        <v>1610</v>
      </c>
      <c r="S99" s="15" t="str">
        <f>IFERROR((R99-Q99)/Q99,"")</f>
        <v/>
      </c>
      <c r="T99" s="19" t="s">
        <v>1610</v>
      </c>
      <c r="U99" s="15" t="str">
        <f>IFERROR(R99/T99,"")</f>
        <v/>
      </c>
      <c r="V99" s="19" t="s">
        <v>1610</v>
      </c>
      <c r="W99" s="19" t="s">
        <v>1610</v>
      </c>
      <c r="X99" s="15" t="str">
        <f>IFERROR((W99-V99)/V99,"")</f>
        <v/>
      </c>
      <c r="Y99" s="18" t="s">
        <v>1610</v>
      </c>
      <c r="Z99" s="18" t="s">
        <v>1610</v>
      </c>
      <c r="AA99" s="18" t="s">
        <v>1610</v>
      </c>
      <c r="AB99" s="18" t="s">
        <v>1610</v>
      </c>
      <c r="AC99" s="18" t="s">
        <v>1610</v>
      </c>
      <c r="AD99" s="18" t="s">
        <v>1610</v>
      </c>
      <c r="AE99" s="18" t="s">
        <v>1610</v>
      </c>
      <c r="AF99" s="18" t="s">
        <v>1610</v>
      </c>
      <c r="AG99" s="18" t="s">
        <v>1610</v>
      </c>
      <c r="AH99" s="18" t="s">
        <v>1610</v>
      </c>
      <c r="AI99" s="18" t="s">
        <v>1610</v>
      </c>
      <c r="AJ99" s="18" t="s">
        <v>1610</v>
      </c>
      <c r="AK99" s="23">
        <f>SUM(Y99:AJ99)</f>
        <v>0</v>
      </c>
      <c r="AL99" s="23">
        <f>MAX(Y99:AJ99)</f>
        <v>0</v>
      </c>
      <c r="AM99">
        <f>COUNTIF(Y99:AJ99,"&gt;1")</f>
        <v>0</v>
      </c>
    </row>
    <row r="100" spans="1:39" ht="15.75" x14ac:dyDescent="0.25">
      <c r="A100" s="21"/>
      <c r="B100" s="21" t="s">
        <v>1520</v>
      </c>
      <c r="C100" s="21">
        <v>331788</v>
      </c>
      <c r="D100" s="25">
        <v>190177</v>
      </c>
      <c r="E100" s="21" t="s">
        <v>1180</v>
      </c>
      <c r="F100" s="21" t="s">
        <v>1253</v>
      </c>
      <c r="G100" s="21" t="s">
        <v>1254</v>
      </c>
      <c r="H100" s="25" t="s">
        <v>121</v>
      </c>
      <c r="I100" s="21" t="s">
        <v>88</v>
      </c>
      <c r="J100" s="21" t="s">
        <v>89</v>
      </c>
      <c r="K100" s="38">
        <v>44771</v>
      </c>
      <c r="L100" s="38">
        <v>44771</v>
      </c>
      <c r="M100" s="39" t="s">
        <v>53</v>
      </c>
      <c r="N100" s="18" t="s">
        <v>1610</v>
      </c>
      <c r="O100" s="18" t="s">
        <v>1610</v>
      </c>
      <c r="P100" s="15" t="str">
        <f>IFERROR((O100-N100)/N100,"")</f>
        <v/>
      </c>
      <c r="Q100" s="19" t="s">
        <v>1610</v>
      </c>
      <c r="R100" s="19" t="s">
        <v>1610</v>
      </c>
      <c r="S100" s="15" t="str">
        <f>IFERROR((R100-Q100)/Q100,"")</f>
        <v/>
      </c>
      <c r="T100" s="19" t="s">
        <v>1610</v>
      </c>
      <c r="U100" s="15" t="str">
        <f>IFERROR(R100/T100,"")</f>
        <v/>
      </c>
      <c r="V100" s="19" t="s">
        <v>1610</v>
      </c>
      <c r="W100" s="19" t="s">
        <v>1610</v>
      </c>
      <c r="X100" s="15" t="str">
        <f>IFERROR((W100-V100)/V100,"")</f>
        <v/>
      </c>
      <c r="Y100" s="18" t="s">
        <v>1610</v>
      </c>
      <c r="Z100" s="18" t="s">
        <v>1610</v>
      </c>
      <c r="AA100" s="18" t="s">
        <v>1610</v>
      </c>
      <c r="AB100" s="18" t="s">
        <v>1610</v>
      </c>
      <c r="AC100" s="18" t="s">
        <v>1610</v>
      </c>
      <c r="AD100" s="18" t="s">
        <v>1610</v>
      </c>
      <c r="AE100" s="18" t="s">
        <v>1610</v>
      </c>
      <c r="AF100" s="18" t="s">
        <v>1610</v>
      </c>
      <c r="AG100" s="18" t="s">
        <v>1610</v>
      </c>
      <c r="AH100" s="18" t="s">
        <v>1610</v>
      </c>
      <c r="AI100" s="18" t="s">
        <v>1610</v>
      </c>
      <c r="AJ100" s="18" t="s">
        <v>1610</v>
      </c>
      <c r="AK100" s="23">
        <f>SUM(Y100:AJ100)</f>
        <v>0</v>
      </c>
      <c r="AL100" s="23">
        <f>MAX(Y100:AJ100)</f>
        <v>0</v>
      </c>
      <c r="AM100">
        <f>COUNTIF(Y100:AJ100,"&gt;1")</f>
        <v>0</v>
      </c>
    </row>
    <row r="101" spans="1:39" ht="15.75" x14ac:dyDescent="0.25">
      <c r="A101" s="21"/>
      <c r="B101" s="21" t="s">
        <v>1520</v>
      </c>
      <c r="C101" s="21">
        <v>331788</v>
      </c>
      <c r="D101" s="25">
        <v>192833</v>
      </c>
      <c r="E101" s="21" t="s">
        <v>1180</v>
      </c>
      <c r="F101" s="21" t="s">
        <v>1253</v>
      </c>
      <c r="G101" s="21" t="s">
        <v>1199</v>
      </c>
      <c r="H101" s="25" t="s">
        <v>20</v>
      </c>
      <c r="I101" s="21" t="s">
        <v>88</v>
      </c>
      <c r="J101" s="21" t="s">
        <v>89</v>
      </c>
      <c r="K101" s="38">
        <v>44875</v>
      </c>
      <c r="L101" s="38">
        <v>44726</v>
      </c>
      <c r="M101" s="39" t="s">
        <v>53</v>
      </c>
      <c r="N101" s="18" t="s">
        <v>1610</v>
      </c>
      <c r="O101" s="18" t="s">
        <v>1610</v>
      </c>
      <c r="P101" s="15" t="str">
        <f>IFERROR((O101-N101)/N101,"")</f>
        <v/>
      </c>
      <c r="Q101" s="19" t="s">
        <v>1610</v>
      </c>
      <c r="R101" s="19" t="s">
        <v>1610</v>
      </c>
      <c r="S101" s="15" t="str">
        <f>IFERROR((R101-Q101)/Q101,"")</f>
        <v/>
      </c>
      <c r="T101" s="19" t="s">
        <v>1610</v>
      </c>
      <c r="U101" s="15" t="str">
        <f>IFERROR(R101/T101,"")</f>
        <v/>
      </c>
      <c r="V101" s="19" t="s">
        <v>1610</v>
      </c>
      <c r="W101" s="19" t="s">
        <v>1610</v>
      </c>
      <c r="X101" s="15" t="str">
        <f>IFERROR((W101-V101)/V101,"")</f>
        <v/>
      </c>
      <c r="Y101" s="18" t="s">
        <v>1610</v>
      </c>
      <c r="Z101" s="18" t="s">
        <v>1610</v>
      </c>
      <c r="AA101" s="18" t="s">
        <v>1610</v>
      </c>
      <c r="AB101" s="18" t="s">
        <v>1610</v>
      </c>
      <c r="AC101" s="18" t="s">
        <v>1610</v>
      </c>
      <c r="AD101" s="18" t="s">
        <v>1610</v>
      </c>
      <c r="AE101" s="18" t="s">
        <v>1610</v>
      </c>
      <c r="AF101" s="18" t="s">
        <v>1610</v>
      </c>
      <c r="AG101" s="18" t="s">
        <v>1610</v>
      </c>
      <c r="AH101" s="18" t="s">
        <v>1610</v>
      </c>
      <c r="AI101" s="18" t="s">
        <v>1610</v>
      </c>
      <c r="AJ101" s="18" t="s">
        <v>1610</v>
      </c>
      <c r="AK101" s="23">
        <f>SUM(Y101:AJ101)</f>
        <v>0</v>
      </c>
      <c r="AL101" s="23">
        <f>MAX(Y101:AJ101)</f>
        <v>0</v>
      </c>
      <c r="AM101">
        <f>COUNTIF(Y101:AJ101,"&gt;1")</f>
        <v>0</v>
      </c>
    </row>
    <row r="102" spans="1:39" ht="15.75" x14ac:dyDescent="0.25">
      <c r="A102" s="21" t="s">
        <v>2618</v>
      </c>
      <c r="B102" s="21" t="s">
        <v>1519</v>
      </c>
      <c r="C102" s="21">
        <v>350763</v>
      </c>
      <c r="D102" s="25" t="s">
        <v>3030</v>
      </c>
      <c r="E102" s="21" t="s">
        <v>1798</v>
      </c>
      <c r="F102" s="21" t="s">
        <v>3031</v>
      </c>
      <c r="G102" s="21" t="s">
        <v>532</v>
      </c>
      <c r="H102" s="25" t="s">
        <v>145</v>
      </c>
      <c r="I102" s="21" t="s">
        <v>67</v>
      </c>
      <c r="J102" s="21" t="s">
        <v>416</v>
      </c>
      <c r="K102" s="38">
        <v>46041</v>
      </c>
      <c r="L102" s="38">
        <v>46175</v>
      </c>
      <c r="M102" s="39" t="s">
        <v>53</v>
      </c>
      <c r="N102" s="18">
        <v>0</v>
      </c>
      <c r="O102" s="18">
        <v>0</v>
      </c>
      <c r="P102" s="15" t="str">
        <f>IFERROR((O102-N102)/N102,"")</f>
        <v/>
      </c>
      <c r="Q102" s="19">
        <v>0</v>
      </c>
      <c r="R102" s="19">
        <v>5</v>
      </c>
      <c r="S102" s="15" t="str">
        <f>IFERROR((R102-Q102)/Q102,"")</f>
        <v/>
      </c>
      <c r="T102" s="19" t="s">
        <v>1610</v>
      </c>
      <c r="U102" s="15" t="str">
        <f>IFERROR(R102/T102,"")</f>
        <v/>
      </c>
      <c r="V102" s="19">
        <v>0</v>
      </c>
      <c r="W102" s="19">
        <v>5</v>
      </c>
      <c r="X102" s="15" t="str">
        <f>IFERROR((W102-V102)/V102,"")</f>
        <v/>
      </c>
      <c r="Y102" s="18">
        <v>0</v>
      </c>
      <c r="Z102" s="18">
        <v>0</v>
      </c>
      <c r="AA102" s="18">
        <v>0</v>
      </c>
      <c r="AB102" s="18">
        <v>0</v>
      </c>
      <c r="AC102" s="18">
        <v>0</v>
      </c>
      <c r="AD102" s="18">
        <v>11480</v>
      </c>
      <c r="AE102" s="18">
        <v>0</v>
      </c>
      <c r="AF102" s="18">
        <v>0</v>
      </c>
      <c r="AG102" s="18">
        <v>0</v>
      </c>
      <c r="AH102" s="18">
        <v>0</v>
      </c>
      <c r="AI102" s="18">
        <v>0</v>
      </c>
      <c r="AJ102" s="18">
        <v>0</v>
      </c>
      <c r="AK102" s="23">
        <f>SUM(Y102:AJ102)</f>
        <v>11480</v>
      </c>
      <c r="AL102" s="23">
        <f>MAX(Y102:AJ102)</f>
        <v>11480</v>
      </c>
      <c r="AM102">
        <f>COUNTIF(Y102:AJ102,"&gt;1")</f>
        <v>1</v>
      </c>
    </row>
    <row r="103" spans="1:39" ht="15.75" x14ac:dyDescent="0.25">
      <c r="A103" s="21"/>
      <c r="B103" s="21" t="s">
        <v>1520</v>
      </c>
      <c r="C103" s="21">
        <v>372496</v>
      </c>
      <c r="D103" s="25">
        <v>501647</v>
      </c>
      <c r="E103" s="21" t="s">
        <v>69</v>
      </c>
      <c r="F103" s="21" t="s">
        <v>1083</v>
      </c>
      <c r="G103" s="21" t="s">
        <v>1084</v>
      </c>
      <c r="H103" s="25" t="s">
        <v>20</v>
      </c>
      <c r="I103" s="21" t="s">
        <v>27</v>
      </c>
      <c r="J103" s="21" t="s">
        <v>28</v>
      </c>
      <c r="K103" s="38">
        <v>46211</v>
      </c>
      <c r="L103" s="38">
        <v>46239</v>
      </c>
      <c r="M103" s="39" t="s">
        <v>18</v>
      </c>
      <c r="N103" s="18">
        <v>34991</v>
      </c>
      <c r="O103" s="18">
        <v>30820</v>
      </c>
      <c r="P103" s="15">
        <f>IFERROR((O103-N103)/N103,"")</f>
        <v>-0.11920208053499472</v>
      </c>
      <c r="Q103" s="19">
        <v>415</v>
      </c>
      <c r="R103" s="19">
        <v>605</v>
      </c>
      <c r="S103" s="15">
        <f>IFERROR((R103-Q103)/Q103,"")</f>
        <v>0.45783132530120479</v>
      </c>
      <c r="T103" s="19">
        <v>476</v>
      </c>
      <c r="U103" s="15">
        <f>IFERROR(R103/T103,"")</f>
        <v>1.2710084033613445</v>
      </c>
      <c r="V103" s="19">
        <v>263</v>
      </c>
      <c r="W103" s="19">
        <v>263</v>
      </c>
      <c r="X103" s="15">
        <f>IFERROR((W103-V103)/V103,"")</f>
        <v>0</v>
      </c>
      <c r="Y103" s="18">
        <v>5100</v>
      </c>
      <c r="Z103" s="18">
        <v>17100</v>
      </c>
      <c r="AA103" s="18">
        <v>12000</v>
      </c>
      <c r="AB103" s="18">
        <v>0</v>
      </c>
      <c r="AC103" s="18">
        <v>0</v>
      </c>
      <c r="AD103" s="18">
        <v>0</v>
      </c>
      <c r="AE103" s="18">
        <v>15000</v>
      </c>
      <c r="AF103" s="18">
        <v>0</v>
      </c>
      <c r="AG103" s="18">
        <v>110</v>
      </c>
      <c r="AH103" s="18">
        <v>10310</v>
      </c>
      <c r="AI103" s="18">
        <v>10200</v>
      </c>
      <c r="AJ103" s="18">
        <v>10200</v>
      </c>
      <c r="AK103" s="23">
        <f>SUM(Y103:AJ103)</f>
        <v>80020</v>
      </c>
      <c r="AL103" s="23">
        <f>MAX(Y103:AJ103)</f>
        <v>17100</v>
      </c>
      <c r="AM103">
        <f>COUNTIF(Y103:AJ103,"&gt;1")</f>
        <v>8</v>
      </c>
    </row>
    <row r="104" spans="1:39" ht="15.75" x14ac:dyDescent="0.25">
      <c r="A104" s="21"/>
      <c r="B104" s="21" t="s">
        <v>1520</v>
      </c>
      <c r="C104" s="21">
        <v>512573</v>
      </c>
      <c r="D104" s="25">
        <v>100175</v>
      </c>
      <c r="E104" s="21" t="s">
        <v>104</v>
      </c>
      <c r="F104" s="21" t="s">
        <v>113</v>
      </c>
      <c r="G104" s="21" t="s">
        <v>114</v>
      </c>
      <c r="H104" s="25" t="s">
        <v>15</v>
      </c>
      <c r="I104" s="21" t="s">
        <v>41</v>
      </c>
      <c r="J104" s="21" t="s">
        <v>42</v>
      </c>
      <c r="K104" s="38">
        <v>46223</v>
      </c>
      <c r="L104" s="38">
        <v>46240</v>
      </c>
      <c r="M104" s="39" t="s">
        <v>18</v>
      </c>
      <c r="N104" s="18">
        <v>70829.600000000006</v>
      </c>
      <c r="O104" s="18">
        <v>75048</v>
      </c>
      <c r="P104" s="15">
        <f>IFERROR((O104-N104)/N104,"")</f>
        <v>5.9557021358302091E-2</v>
      </c>
      <c r="Q104" s="19">
        <v>1292</v>
      </c>
      <c r="R104" s="19">
        <v>1506</v>
      </c>
      <c r="S104" s="15">
        <f>IFERROR((R104-Q104)/Q104,"")</f>
        <v>0.16563467492260062</v>
      </c>
      <c r="T104" s="19">
        <v>314</v>
      </c>
      <c r="U104" s="15">
        <f>IFERROR(R104/T104,"")</f>
        <v>4.7961783439490446</v>
      </c>
      <c r="V104" s="19">
        <v>270</v>
      </c>
      <c r="W104" s="19">
        <v>229</v>
      </c>
      <c r="X104" s="15">
        <f>IFERROR((W104-V104)/V104,"")</f>
        <v>-0.15185185185185185</v>
      </c>
      <c r="Y104" s="18">
        <v>11790</v>
      </c>
      <c r="Z104" s="18">
        <v>22132</v>
      </c>
      <c r="AA104" s="18">
        <v>43183</v>
      </c>
      <c r="AB104" s="18">
        <v>6818</v>
      </c>
      <c r="AC104" s="18">
        <v>11364</v>
      </c>
      <c r="AD104" s="18">
        <v>21592</v>
      </c>
      <c r="AE104" s="18">
        <v>17614</v>
      </c>
      <c r="AF104" s="18">
        <v>18126</v>
      </c>
      <c r="AG104" s="18">
        <v>22152</v>
      </c>
      <c r="AH104" s="18">
        <v>15333</v>
      </c>
      <c r="AI104" s="18">
        <v>21592</v>
      </c>
      <c r="AJ104" s="18">
        <v>15971</v>
      </c>
      <c r="AK104" s="23">
        <f>SUM(Y104:AJ104)</f>
        <v>227667</v>
      </c>
      <c r="AL104" s="23">
        <f>MAX(Y104:AJ104)</f>
        <v>43183</v>
      </c>
      <c r="AM104">
        <f>COUNTIF(Y104:AJ104,"&gt;1")</f>
        <v>12</v>
      </c>
    </row>
    <row r="105" spans="1:39" ht="15.75" x14ac:dyDescent="0.25">
      <c r="A105" s="21"/>
      <c r="B105" s="21" t="s">
        <v>1519</v>
      </c>
      <c r="C105" s="21">
        <v>532740</v>
      </c>
      <c r="D105" s="25">
        <v>100927</v>
      </c>
      <c r="E105" s="21" t="s">
        <v>2489</v>
      </c>
      <c r="F105" s="21" t="s">
        <v>2188</v>
      </c>
      <c r="G105" s="21" t="s">
        <v>81</v>
      </c>
      <c r="H105" s="25" t="s">
        <v>15</v>
      </c>
      <c r="I105" s="21" t="s">
        <v>16</v>
      </c>
      <c r="J105" s="21" t="s">
        <v>17</v>
      </c>
      <c r="K105" s="38">
        <v>45659</v>
      </c>
      <c r="L105" s="38">
        <v>45973</v>
      </c>
      <c r="M105" s="39" t="s">
        <v>53</v>
      </c>
      <c r="N105" s="18">
        <v>0</v>
      </c>
      <c r="O105" s="18">
        <v>0</v>
      </c>
      <c r="P105" s="15" t="str">
        <f>IFERROR((O105-N105)/N105,"")</f>
        <v/>
      </c>
      <c r="Q105" s="19">
        <v>67</v>
      </c>
      <c r="R105" s="19">
        <v>0</v>
      </c>
      <c r="S105" s="15">
        <f>IFERROR((R105-Q105)/Q105,"")</f>
        <v>-1</v>
      </c>
      <c r="T105" s="19">
        <v>9</v>
      </c>
      <c r="U105" s="15">
        <f>IFERROR(R105/T105,"")</f>
        <v>0</v>
      </c>
      <c r="V105" s="19">
        <v>30</v>
      </c>
      <c r="W105" s="19">
        <v>0</v>
      </c>
      <c r="X105" s="15">
        <f>IFERROR((W105-V105)/V105,"")</f>
        <v>-1</v>
      </c>
      <c r="Y105" s="18" t="s">
        <v>1610</v>
      </c>
      <c r="Z105" s="18" t="s">
        <v>1610</v>
      </c>
      <c r="AA105" s="18" t="s">
        <v>1610</v>
      </c>
      <c r="AB105" s="18" t="s">
        <v>1610</v>
      </c>
      <c r="AC105" s="18" t="s">
        <v>1610</v>
      </c>
      <c r="AD105" s="18" t="s">
        <v>1610</v>
      </c>
      <c r="AE105" s="18" t="s">
        <v>1610</v>
      </c>
      <c r="AF105" s="18" t="s">
        <v>1610</v>
      </c>
      <c r="AG105" s="18" t="s">
        <v>1610</v>
      </c>
      <c r="AH105" s="18" t="s">
        <v>1610</v>
      </c>
      <c r="AI105" s="18" t="s">
        <v>1610</v>
      </c>
      <c r="AJ105" s="18" t="s">
        <v>1610</v>
      </c>
      <c r="AK105" s="23">
        <f>SUM(Y105:AJ105)</f>
        <v>0</v>
      </c>
      <c r="AL105" s="23">
        <f>MAX(Y105:AJ105)</f>
        <v>0</v>
      </c>
      <c r="AM105">
        <f>COUNTIF(Y105:AJ105,"&gt;1")</f>
        <v>0</v>
      </c>
    </row>
    <row r="106" spans="1:39" ht="15.75" x14ac:dyDescent="0.25">
      <c r="A106" s="21"/>
      <c r="B106" s="21" t="s">
        <v>1520</v>
      </c>
      <c r="C106" s="21">
        <v>532740</v>
      </c>
      <c r="D106" s="25" t="s">
        <v>2189</v>
      </c>
      <c r="E106" s="21" t="s">
        <v>2489</v>
      </c>
      <c r="F106" s="21" t="s">
        <v>2188</v>
      </c>
      <c r="G106" s="21" t="s">
        <v>698</v>
      </c>
      <c r="H106" s="25" t="s">
        <v>132</v>
      </c>
      <c r="I106" s="21" t="s">
        <v>16</v>
      </c>
      <c r="J106" s="21" t="s">
        <v>17</v>
      </c>
      <c r="K106" s="38">
        <v>45674</v>
      </c>
      <c r="L106" s="38"/>
      <c r="M106" s="39" t="s">
        <v>53</v>
      </c>
      <c r="N106" s="18" t="s">
        <v>1610</v>
      </c>
      <c r="O106" s="18" t="s">
        <v>1610</v>
      </c>
      <c r="P106" s="15" t="str">
        <f>IFERROR((O106-N106)/N106,"")</f>
        <v/>
      </c>
      <c r="Q106" s="19" t="s">
        <v>1610</v>
      </c>
      <c r="R106" s="19" t="s">
        <v>1610</v>
      </c>
      <c r="S106" s="15" t="str">
        <f>IFERROR((R106-Q106)/Q106,"")</f>
        <v/>
      </c>
      <c r="T106" s="19" t="s">
        <v>1610</v>
      </c>
      <c r="U106" s="15" t="str">
        <f>IFERROR(R106/T106,"")</f>
        <v/>
      </c>
      <c r="V106" s="19" t="s">
        <v>1610</v>
      </c>
      <c r="W106" s="19" t="s">
        <v>1610</v>
      </c>
      <c r="X106" s="15" t="str">
        <f>IFERROR((W106-V106)/V106,"")</f>
        <v/>
      </c>
      <c r="Y106" s="18" t="s">
        <v>1610</v>
      </c>
      <c r="Z106" s="18" t="s">
        <v>1610</v>
      </c>
      <c r="AA106" s="18" t="s">
        <v>1610</v>
      </c>
      <c r="AB106" s="18" t="s">
        <v>1610</v>
      </c>
      <c r="AC106" s="18" t="s">
        <v>1610</v>
      </c>
      <c r="AD106" s="18" t="s">
        <v>1610</v>
      </c>
      <c r="AE106" s="18" t="s">
        <v>1610</v>
      </c>
      <c r="AF106" s="18" t="s">
        <v>1610</v>
      </c>
      <c r="AG106" s="18" t="s">
        <v>1610</v>
      </c>
      <c r="AH106" s="18" t="s">
        <v>1610</v>
      </c>
      <c r="AI106" s="18" t="s">
        <v>1610</v>
      </c>
      <c r="AJ106" s="18" t="s">
        <v>1610</v>
      </c>
      <c r="AK106" s="23">
        <f>SUM(Y106:AJ106)</f>
        <v>0</v>
      </c>
      <c r="AL106" s="23">
        <f>MAX(Y106:AJ106)</f>
        <v>0</v>
      </c>
      <c r="AM106">
        <f>COUNTIF(Y106:AJ106,"&gt;1")</f>
        <v>0</v>
      </c>
    </row>
    <row r="107" spans="1:39" ht="15.75" x14ac:dyDescent="0.25">
      <c r="A107" s="21" t="s">
        <v>2618</v>
      </c>
      <c r="B107" s="21" t="s">
        <v>1519</v>
      </c>
      <c r="C107" s="21">
        <v>595322</v>
      </c>
      <c r="D107" s="25">
        <v>502641</v>
      </c>
      <c r="E107" s="21" t="s">
        <v>2453</v>
      </c>
      <c r="F107" s="21" t="s">
        <v>1114</v>
      </c>
      <c r="G107" s="21" t="s">
        <v>1115</v>
      </c>
      <c r="H107" s="25" t="s">
        <v>63</v>
      </c>
      <c r="I107" s="21" t="s">
        <v>27</v>
      </c>
      <c r="J107" s="21" t="s">
        <v>28</v>
      </c>
      <c r="K107" s="38">
        <v>43976</v>
      </c>
      <c r="L107" s="38">
        <v>46239</v>
      </c>
      <c r="M107" s="39" t="s">
        <v>18</v>
      </c>
      <c r="N107" s="18">
        <v>0</v>
      </c>
      <c r="O107" s="18">
        <v>0</v>
      </c>
      <c r="P107" s="15" t="str">
        <f>IFERROR((O107-N107)/N107,"")</f>
        <v/>
      </c>
      <c r="Q107" s="19">
        <v>1008</v>
      </c>
      <c r="R107" s="19">
        <v>756</v>
      </c>
      <c r="S107" s="15">
        <f>IFERROR((R107-Q107)/Q107,"")</f>
        <v>-0.25</v>
      </c>
      <c r="T107" s="19">
        <v>3375</v>
      </c>
      <c r="U107" s="15">
        <f>IFERROR(R107/T107,"")</f>
        <v>0.224</v>
      </c>
      <c r="V107" s="19">
        <v>117</v>
      </c>
      <c r="W107" s="19">
        <v>109</v>
      </c>
      <c r="X107" s="15">
        <f>IFERROR((W107-V107)/V107,"")</f>
        <v>-6.8376068376068383E-2</v>
      </c>
      <c r="Y107" s="18" t="s">
        <v>1610</v>
      </c>
      <c r="Z107" s="18" t="s">
        <v>1610</v>
      </c>
      <c r="AA107" s="18" t="s">
        <v>1610</v>
      </c>
      <c r="AB107" s="18" t="s">
        <v>1610</v>
      </c>
      <c r="AC107" s="18" t="s">
        <v>1610</v>
      </c>
      <c r="AD107" s="18" t="s">
        <v>1610</v>
      </c>
      <c r="AE107" s="18" t="s">
        <v>1610</v>
      </c>
      <c r="AF107" s="18" t="s">
        <v>1610</v>
      </c>
      <c r="AG107" s="18" t="s">
        <v>1610</v>
      </c>
      <c r="AH107" s="18" t="s">
        <v>1610</v>
      </c>
      <c r="AI107" s="18" t="s">
        <v>1610</v>
      </c>
      <c r="AJ107" s="18" t="s">
        <v>1610</v>
      </c>
      <c r="AK107" s="23">
        <f>SUM(Y107:AJ107)</f>
        <v>0</v>
      </c>
      <c r="AL107" s="23">
        <f>MAX(Y107:AJ107)</f>
        <v>0</v>
      </c>
      <c r="AM107">
        <f>COUNTIF(Y107:AJ107,"&gt;1")</f>
        <v>0</v>
      </c>
    </row>
    <row r="108" spans="1:39" ht="15.75" x14ac:dyDescent="0.25">
      <c r="A108" s="21"/>
      <c r="B108" s="21" t="s">
        <v>1519</v>
      </c>
      <c r="C108" s="21">
        <v>606549</v>
      </c>
      <c r="D108" s="25">
        <v>190112</v>
      </c>
      <c r="E108" s="21" t="s">
        <v>1180</v>
      </c>
      <c r="F108" s="21" t="s">
        <v>1249</v>
      </c>
      <c r="G108" s="21" t="s">
        <v>241</v>
      </c>
      <c r="H108" s="25" t="s">
        <v>121</v>
      </c>
      <c r="I108" s="21" t="s">
        <v>300</v>
      </c>
      <c r="J108" s="21" t="s">
        <v>300</v>
      </c>
      <c r="K108" s="38">
        <v>45824</v>
      </c>
      <c r="L108" s="38">
        <v>45818</v>
      </c>
      <c r="M108" s="39" t="s">
        <v>53</v>
      </c>
      <c r="N108" s="18">
        <v>2496</v>
      </c>
      <c r="O108" s="18">
        <v>0</v>
      </c>
      <c r="P108" s="15">
        <f>IFERROR((O108-N108)/N108,"")</f>
        <v>-1</v>
      </c>
      <c r="Q108" s="19">
        <v>4</v>
      </c>
      <c r="R108" s="19">
        <v>0</v>
      </c>
      <c r="S108" s="15">
        <f>IFERROR((R108-Q108)/Q108,"")</f>
        <v>-1</v>
      </c>
      <c r="T108" s="19">
        <v>2</v>
      </c>
      <c r="U108" s="15">
        <f>IFERROR(R108/T108,"")</f>
        <v>0</v>
      </c>
      <c r="V108" s="19">
        <v>2</v>
      </c>
      <c r="W108" s="19">
        <v>0</v>
      </c>
      <c r="X108" s="15">
        <f>IFERROR((W108-V108)/V108,"")</f>
        <v>-1</v>
      </c>
      <c r="Y108" s="18" t="s">
        <v>1610</v>
      </c>
      <c r="Z108" s="18" t="s">
        <v>1610</v>
      </c>
      <c r="AA108" s="18" t="s">
        <v>1610</v>
      </c>
      <c r="AB108" s="18" t="s">
        <v>1610</v>
      </c>
      <c r="AC108" s="18" t="s">
        <v>1610</v>
      </c>
      <c r="AD108" s="18" t="s">
        <v>1610</v>
      </c>
      <c r="AE108" s="18" t="s">
        <v>1610</v>
      </c>
      <c r="AF108" s="18" t="s">
        <v>1610</v>
      </c>
      <c r="AG108" s="18" t="s">
        <v>1610</v>
      </c>
      <c r="AH108" s="18" t="s">
        <v>1610</v>
      </c>
      <c r="AI108" s="18" t="s">
        <v>1610</v>
      </c>
      <c r="AJ108" s="18" t="s">
        <v>1610</v>
      </c>
      <c r="AK108" s="23">
        <f>SUM(Y108:AJ108)</f>
        <v>0</v>
      </c>
      <c r="AL108" s="23">
        <f>MAX(Y108:AJ108)</f>
        <v>0</v>
      </c>
      <c r="AM108">
        <f>COUNTIF(Y108:AJ108,"&gt;1")</f>
        <v>0</v>
      </c>
    </row>
    <row r="109" spans="1:39" ht="15.75" x14ac:dyDescent="0.25">
      <c r="A109" s="21"/>
      <c r="B109" s="21" t="s">
        <v>1520</v>
      </c>
      <c r="C109" s="21">
        <v>616970</v>
      </c>
      <c r="D109" s="25" t="s">
        <v>2713</v>
      </c>
      <c r="E109" s="21" t="s">
        <v>1180</v>
      </c>
      <c r="F109" s="21" t="s">
        <v>2714</v>
      </c>
      <c r="G109" s="21" t="s">
        <v>2177</v>
      </c>
      <c r="H109" s="25" t="s">
        <v>121</v>
      </c>
      <c r="I109" s="21" t="s">
        <v>21</v>
      </c>
      <c r="J109" s="21" t="s">
        <v>21</v>
      </c>
      <c r="K109" s="38">
        <v>45985</v>
      </c>
      <c r="L109" s="38">
        <v>46170</v>
      </c>
      <c r="M109" s="39" t="s">
        <v>53</v>
      </c>
      <c r="N109" s="18">
        <v>0</v>
      </c>
      <c r="O109" s="18">
        <v>0</v>
      </c>
      <c r="P109" s="15" t="str">
        <f>IFERROR((O109-N109)/N109,"")</f>
        <v/>
      </c>
      <c r="Q109" s="19">
        <v>0</v>
      </c>
      <c r="R109" s="19">
        <v>1</v>
      </c>
      <c r="S109" s="15" t="str">
        <f>IFERROR((R109-Q109)/Q109,"")</f>
        <v/>
      </c>
      <c r="T109" s="19" t="s">
        <v>1610</v>
      </c>
      <c r="U109" s="15" t="str">
        <f>IFERROR(R109/T109,"")</f>
        <v/>
      </c>
      <c r="V109" s="19">
        <v>7</v>
      </c>
      <c r="W109" s="19">
        <v>1</v>
      </c>
      <c r="X109" s="15">
        <f>IFERROR((W109-V109)/V109,"")</f>
        <v>-0.8571428571428571</v>
      </c>
      <c r="Y109" s="18">
        <v>0</v>
      </c>
      <c r="Z109" s="18">
        <v>0</v>
      </c>
      <c r="AA109" s="18">
        <v>720</v>
      </c>
      <c r="AB109" s="18">
        <v>840</v>
      </c>
      <c r="AC109" s="18">
        <v>0</v>
      </c>
      <c r="AD109" s="18">
        <v>0</v>
      </c>
      <c r="AE109" s="18">
        <v>0</v>
      </c>
      <c r="AF109" s="18">
        <v>0</v>
      </c>
      <c r="AG109" s="18">
        <v>0</v>
      </c>
      <c r="AH109" s="18">
        <v>0</v>
      </c>
      <c r="AI109" s="18">
        <v>0</v>
      </c>
      <c r="AJ109" s="18">
        <v>0</v>
      </c>
      <c r="AK109" s="23">
        <f>SUM(Y109:AJ109)</f>
        <v>1560</v>
      </c>
      <c r="AL109" s="23">
        <f>MAX(Y109:AJ109)</f>
        <v>840</v>
      </c>
      <c r="AM109">
        <f>COUNTIF(Y109:AJ109,"&gt;1")</f>
        <v>2</v>
      </c>
    </row>
    <row r="110" spans="1:39" ht="15.75" x14ac:dyDescent="0.25">
      <c r="A110" s="21"/>
      <c r="B110" s="21" t="s">
        <v>1520</v>
      </c>
      <c r="C110" s="21">
        <v>622416</v>
      </c>
      <c r="D110" s="25">
        <v>192448</v>
      </c>
      <c r="E110" s="21" t="s">
        <v>1180</v>
      </c>
      <c r="F110" s="21" t="s">
        <v>1382</v>
      </c>
      <c r="G110" s="21" t="s">
        <v>1389</v>
      </c>
      <c r="H110" s="25" t="s">
        <v>51</v>
      </c>
      <c r="I110" s="21" t="s">
        <v>67</v>
      </c>
      <c r="J110" s="21" t="s">
        <v>416</v>
      </c>
      <c r="K110" s="38">
        <v>46150</v>
      </c>
      <c r="L110" s="38">
        <v>46139</v>
      </c>
      <c r="M110" s="39" t="s">
        <v>18</v>
      </c>
      <c r="N110" s="18">
        <v>0</v>
      </c>
      <c r="O110" s="18">
        <v>2731</v>
      </c>
      <c r="P110" s="15" t="str">
        <f>IFERROR((O110-N110)/N110,"")</f>
        <v/>
      </c>
      <c r="Q110" s="19">
        <v>0</v>
      </c>
      <c r="R110" s="19">
        <v>2</v>
      </c>
      <c r="S110" s="15" t="str">
        <f>IFERROR((R110-Q110)/Q110,"")</f>
        <v/>
      </c>
      <c r="T110" s="19" t="s">
        <v>1610</v>
      </c>
      <c r="U110" s="15" t="str">
        <f>IFERROR(R110/T110,"")</f>
        <v/>
      </c>
      <c r="V110" s="19">
        <v>2</v>
      </c>
      <c r="W110" s="19">
        <v>2</v>
      </c>
      <c r="X110" s="15">
        <f>IFERROR((W110-V110)/V110,"")</f>
        <v>0</v>
      </c>
      <c r="Y110" s="18">
        <v>0</v>
      </c>
      <c r="Z110" s="18">
        <v>2639</v>
      </c>
      <c r="AA110" s="18">
        <v>0</v>
      </c>
      <c r="AB110" s="18">
        <v>0</v>
      </c>
      <c r="AC110" s="18">
        <v>0</v>
      </c>
      <c r="AD110" s="18">
        <v>0</v>
      </c>
      <c r="AE110" s="18">
        <v>0</v>
      </c>
      <c r="AF110" s="18">
        <v>0</v>
      </c>
      <c r="AG110" s="18">
        <v>0</v>
      </c>
      <c r="AH110" s="18">
        <v>2731</v>
      </c>
      <c r="AI110" s="18">
        <v>0</v>
      </c>
      <c r="AJ110" s="18">
        <v>0</v>
      </c>
      <c r="AK110" s="23">
        <f>SUM(Y110:AJ110)</f>
        <v>5370</v>
      </c>
      <c r="AL110" s="23">
        <f>MAX(Y110:AJ110)</f>
        <v>2731</v>
      </c>
      <c r="AM110">
        <f>COUNTIF(Y110:AJ110,"&gt;1")</f>
        <v>2</v>
      </c>
    </row>
    <row r="111" spans="1:39" ht="15.75" x14ac:dyDescent="0.25">
      <c r="A111" s="21"/>
      <c r="B111" s="21" t="s">
        <v>1520</v>
      </c>
      <c r="C111" s="21">
        <v>622416</v>
      </c>
      <c r="D111" s="25">
        <v>192449</v>
      </c>
      <c r="E111" s="21" t="s">
        <v>1180</v>
      </c>
      <c r="F111" s="21" t="s">
        <v>1382</v>
      </c>
      <c r="G111" s="21" t="s">
        <v>766</v>
      </c>
      <c r="H111" s="25" t="s">
        <v>51</v>
      </c>
      <c r="I111" s="21" t="s">
        <v>67</v>
      </c>
      <c r="J111" s="21" t="s">
        <v>416</v>
      </c>
      <c r="K111" s="38">
        <v>46150</v>
      </c>
      <c r="L111" s="38">
        <v>46139</v>
      </c>
      <c r="M111" s="39" t="s">
        <v>18</v>
      </c>
      <c r="N111" s="18">
        <v>0</v>
      </c>
      <c r="O111" s="18">
        <v>1365</v>
      </c>
      <c r="P111" s="15" t="str">
        <f>IFERROR((O111-N111)/N111,"")</f>
        <v/>
      </c>
      <c r="Q111" s="19">
        <v>0</v>
      </c>
      <c r="R111" s="19">
        <v>1</v>
      </c>
      <c r="S111" s="15" t="str">
        <f>IFERROR((R111-Q111)/Q111,"")</f>
        <v/>
      </c>
      <c r="T111" s="19" t="s">
        <v>1610</v>
      </c>
      <c r="U111" s="15" t="str">
        <f>IFERROR(R111/T111,"")</f>
        <v/>
      </c>
      <c r="V111" s="19">
        <v>1</v>
      </c>
      <c r="W111" s="19">
        <v>1</v>
      </c>
      <c r="X111" s="15">
        <f>IFERROR((W111-V111)/V111,"")</f>
        <v>0</v>
      </c>
      <c r="Y111" s="18">
        <v>0</v>
      </c>
      <c r="Z111" s="18">
        <v>1319</v>
      </c>
      <c r="AA111" s="18">
        <v>0</v>
      </c>
      <c r="AB111" s="18">
        <v>0</v>
      </c>
      <c r="AC111" s="18">
        <v>0</v>
      </c>
      <c r="AD111" s="18">
        <v>0</v>
      </c>
      <c r="AE111" s="18">
        <v>0</v>
      </c>
      <c r="AF111" s="18">
        <v>0</v>
      </c>
      <c r="AG111" s="18">
        <v>0</v>
      </c>
      <c r="AH111" s="18">
        <v>1365</v>
      </c>
      <c r="AI111" s="18">
        <v>0</v>
      </c>
      <c r="AJ111" s="18">
        <v>0</v>
      </c>
      <c r="AK111" s="23">
        <f>SUM(Y111:AJ111)</f>
        <v>2684</v>
      </c>
      <c r="AL111" s="23">
        <f>MAX(Y111:AJ111)</f>
        <v>1365</v>
      </c>
      <c r="AM111">
        <f>COUNTIF(Y111:AJ111,"&gt;1")</f>
        <v>2</v>
      </c>
    </row>
    <row r="112" spans="1:39" ht="15.75" x14ac:dyDescent="0.25">
      <c r="A112" s="21"/>
      <c r="B112" s="21" t="s">
        <v>1520</v>
      </c>
      <c r="C112" s="21">
        <v>622416</v>
      </c>
      <c r="D112" s="25">
        <v>192401</v>
      </c>
      <c r="E112" s="21" t="s">
        <v>1180</v>
      </c>
      <c r="F112" s="21" t="s">
        <v>1382</v>
      </c>
      <c r="G112" s="21" t="s">
        <v>1383</v>
      </c>
      <c r="H112" s="25" t="s">
        <v>51</v>
      </c>
      <c r="I112" s="21" t="s">
        <v>67</v>
      </c>
      <c r="J112" s="21" t="s">
        <v>416</v>
      </c>
      <c r="K112" s="38">
        <v>45310</v>
      </c>
      <c r="L112" s="38">
        <v>46128</v>
      </c>
      <c r="M112" s="39" t="s">
        <v>53</v>
      </c>
      <c r="N112" s="18">
        <v>0</v>
      </c>
      <c r="O112" s="18">
        <v>0</v>
      </c>
      <c r="P112" s="15" t="str">
        <f>IFERROR((O112-N112)/N112,"")</f>
        <v/>
      </c>
      <c r="Q112" s="19">
        <v>0</v>
      </c>
      <c r="R112" s="19">
        <v>2</v>
      </c>
      <c r="S112" s="15"/>
      <c r="T112" s="19">
        <v>2</v>
      </c>
      <c r="U112" s="15"/>
      <c r="V112" s="19">
        <v>0</v>
      </c>
      <c r="W112" s="19">
        <v>2</v>
      </c>
      <c r="X112" s="15" t="str">
        <f>IFERROR((W112-V112)/V112,"")</f>
        <v/>
      </c>
      <c r="Y112" s="18" t="s">
        <v>1610</v>
      </c>
      <c r="Z112" s="18" t="s">
        <v>1610</v>
      </c>
      <c r="AA112" s="18" t="s">
        <v>1610</v>
      </c>
      <c r="AB112" s="18" t="s">
        <v>1610</v>
      </c>
      <c r="AC112" s="18" t="s">
        <v>1610</v>
      </c>
      <c r="AD112" s="18" t="s">
        <v>1610</v>
      </c>
      <c r="AE112" s="18" t="s">
        <v>1610</v>
      </c>
      <c r="AF112" s="18" t="s">
        <v>1610</v>
      </c>
      <c r="AG112" s="18" t="s">
        <v>1610</v>
      </c>
      <c r="AH112" s="18" t="s">
        <v>1610</v>
      </c>
      <c r="AI112" s="18" t="s">
        <v>1610</v>
      </c>
      <c r="AJ112" s="18" t="s">
        <v>1610</v>
      </c>
      <c r="AK112" s="23">
        <f>SUM(Y112:AJ112)</f>
        <v>0</v>
      </c>
      <c r="AL112" s="23">
        <f>MAX(Y112:AJ112)</f>
        <v>0</v>
      </c>
      <c r="AM112">
        <f>COUNTIF(Y112:AJ112,"&gt;1")</f>
        <v>0</v>
      </c>
    </row>
    <row r="113" spans="1:39" ht="15.75" x14ac:dyDescent="0.25">
      <c r="A113" s="21"/>
      <c r="B113" s="21" t="s">
        <v>1520</v>
      </c>
      <c r="C113" s="21">
        <v>622416</v>
      </c>
      <c r="D113" s="25">
        <v>192601</v>
      </c>
      <c r="E113" s="21" t="s">
        <v>1180</v>
      </c>
      <c r="F113" s="21" t="s">
        <v>1382</v>
      </c>
      <c r="G113" s="21" t="s">
        <v>1406</v>
      </c>
      <c r="H113" s="25" t="s">
        <v>45</v>
      </c>
      <c r="I113" s="21" t="s">
        <v>67</v>
      </c>
      <c r="J113" s="21" t="s">
        <v>416</v>
      </c>
      <c r="K113" s="38">
        <v>46162</v>
      </c>
      <c r="L113" s="38">
        <v>46107</v>
      </c>
      <c r="M113" s="39" t="s">
        <v>18</v>
      </c>
      <c r="N113" s="18">
        <v>2641.38</v>
      </c>
      <c r="O113" s="18">
        <v>5484</v>
      </c>
      <c r="P113" s="15">
        <f>IFERROR((O113-N113)/N113,"")</f>
        <v>1.0761874474706403</v>
      </c>
      <c r="Q113" s="19">
        <v>2</v>
      </c>
      <c r="R113" s="19">
        <v>0</v>
      </c>
      <c r="S113" s="15">
        <f>IFERROR((R113-Q113)/Q113,"")</f>
        <v>-1</v>
      </c>
      <c r="T113" s="19">
        <v>4</v>
      </c>
      <c r="U113" s="15">
        <f>IFERROR(R113/T113,"")</f>
        <v>0</v>
      </c>
      <c r="V113" s="19">
        <v>16</v>
      </c>
      <c r="W113" s="19">
        <v>0</v>
      </c>
      <c r="X113" s="15">
        <f>IFERROR((W113-V113)/V113,"")</f>
        <v>-1</v>
      </c>
      <c r="Y113" s="18">
        <v>0</v>
      </c>
      <c r="Z113" s="18">
        <v>0</v>
      </c>
      <c r="AA113" s="18">
        <v>0</v>
      </c>
      <c r="AB113" s="18">
        <v>4779</v>
      </c>
      <c r="AC113" s="18">
        <v>0</v>
      </c>
      <c r="AD113" s="18">
        <v>0</v>
      </c>
      <c r="AE113" s="18">
        <v>0</v>
      </c>
      <c r="AF113" s="18">
        <v>0</v>
      </c>
      <c r="AG113" s="18">
        <v>2753</v>
      </c>
      <c r="AH113" s="18">
        <v>2731</v>
      </c>
      <c r="AI113" s="18">
        <v>0</v>
      </c>
      <c r="AJ113" s="18">
        <v>0</v>
      </c>
      <c r="AK113" s="23">
        <f>SUM(Y113:AJ113)</f>
        <v>10263</v>
      </c>
      <c r="AL113" s="23">
        <f>MAX(Y113:AJ113)</f>
        <v>4779</v>
      </c>
      <c r="AM113">
        <f>COUNTIF(Y113:AJ113,"&gt;1")</f>
        <v>3</v>
      </c>
    </row>
    <row r="114" spans="1:39" ht="15.75" x14ac:dyDescent="0.25">
      <c r="A114" s="21"/>
      <c r="B114" s="21" t="s">
        <v>1520</v>
      </c>
      <c r="C114" s="21">
        <v>622416</v>
      </c>
      <c r="D114" s="25">
        <v>192403</v>
      </c>
      <c r="E114" s="21" t="s">
        <v>1180</v>
      </c>
      <c r="F114" s="21" t="s">
        <v>1382</v>
      </c>
      <c r="G114" s="21" t="s">
        <v>1385</v>
      </c>
      <c r="H114" s="25" t="s">
        <v>51</v>
      </c>
      <c r="I114" s="21" t="s">
        <v>67</v>
      </c>
      <c r="J114" s="21" t="s">
        <v>416</v>
      </c>
      <c r="K114" s="38">
        <v>46043</v>
      </c>
      <c r="L114" s="38">
        <v>45974</v>
      </c>
      <c r="M114" s="39" t="s">
        <v>53</v>
      </c>
      <c r="N114" s="18">
        <v>3959.07</v>
      </c>
      <c r="O114" s="18">
        <v>0</v>
      </c>
      <c r="P114" s="15">
        <f>IFERROR((O114-N114)/N114,"")</f>
        <v>-1</v>
      </c>
      <c r="Q114" s="19">
        <v>0</v>
      </c>
      <c r="R114" s="19">
        <v>0</v>
      </c>
      <c r="S114" s="15" t="str">
        <f>IFERROR((R114-Q114)/Q114,"")</f>
        <v/>
      </c>
      <c r="T114" s="19">
        <v>3</v>
      </c>
      <c r="U114" s="15">
        <f>IFERROR(R114/T114,"")</f>
        <v>0</v>
      </c>
      <c r="V114" s="19">
        <v>6</v>
      </c>
      <c r="W114" s="19">
        <v>0</v>
      </c>
      <c r="X114" s="15">
        <f>IFERROR((W114-V114)/V114,"")</f>
        <v>-1</v>
      </c>
      <c r="Y114" s="18">
        <v>0</v>
      </c>
      <c r="Z114" s="18">
        <v>0</v>
      </c>
      <c r="AA114" s="18">
        <v>0</v>
      </c>
      <c r="AB114" s="18">
        <v>0</v>
      </c>
      <c r="AC114" s="18">
        <v>0</v>
      </c>
      <c r="AD114" s="18">
        <v>945</v>
      </c>
      <c r="AE114" s="18">
        <v>0</v>
      </c>
      <c r="AF114" s="18">
        <v>0</v>
      </c>
      <c r="AG114" s="18">
        <v>0</v>
      </c>
      <c r="AH114" s="18">
        <v>0</v>
      </c>
      <c r="AI114" s="18">
        <v>0</v>
      </c>
      <c r="AJ114" s="18">
        <v>0</v>
      </c>
      <c r="AK114" s="23">
        <f>SUM(Y114:AJ114)</f>
        <v>945</v>
      </c>
      <c r="AL114" s="23">
        <f>MAX(Y114:AJ114)</f>
        <v>945</v>
      </c>
      <c r="AM114">
        <f>COUNTIF(Y114:AJ114,"&gt;1")</f>
        <v>1</v>
      </c>
    </row>
    <row r="115" spans="1:39" ht="15.75" x14ac:dyDescent="0.25">
      <c r="A115" s="21"/>
      <c r="B115" s="21" t="s">
        <v>1520</v>
      </c>
      <c r="C115" s="21">
        <v>622416</v>
      </c>
      <c r="D115" s="25">
        <v>192450</v>
      </c>
      <c r="E115" s="21" t="s">
        <v>1180</v>
      </c>
      <c r="F115" s="21" t="s">
        <v>1382</v>
      </c>
      <c r="G115" s="21" t="s">
        <v>1390</v>
      </c>
      <c r="H115" s="25" t="s">
        <v>51</v>
      </c>
      <c r="I115" s="21" t="s">
        <v>67</v>
      </c>
      <c r="J115" s="21" t="s">
        <v>416</v>
      </c>
      <c r="K115" s="38">
        <v>45904</v>
      </c>
      <c r="L115" s="38">
        <v>45881</v>
      </c>
      <c r="M115" s="39" t="s">
        <v>53</v>
      </c>
      <c r="N115" s="18" t="s">
        <v>1610</v>
      </c>
      <c r="O115" s="18" t="s">
        <v>1610</v>
      </c>
      <c r="P115" s="15" t="str">
        <f>IFERROR((O115-N115)/N115,"")</f>
        <v/>
      </c>
      <c r="Q115" s="19" t="s">
        <v>1610</v>
      </c>
      <c r="R115" s="19" t="s">
        <v>1610</v>
      </c>
      <c r="S115" s="15" t="str">
        <f>IFERROR((R115-Q115)/Q115,"")</f>
        <v/>
      </c>
      <c r="T115" s="19" t="s">
        <v>1610</v>
      </c>
      <c r="U115" s="15" t="str">
        <f>IFERROR(R115/T115,"")</f>
        <v/>
      </c>
      <c r="V115" s="19">
        <v>1</v>
      </c>
      <c r="W115" s="19">
        <v>0</v>
      </c>
      <c r="X115" s="15">
        <f>IFERROR((W115-V115)/V115,"")</f>
        <v>-1</v>
      </c>
      <c r="Y115" s="18">
        <v>0</v>
      </c>
      <c r="Z115" s="18">
        <v>1319</v>
      </c>
      <c r="AA115" s="18">
        <v>0</v>
      </c>
      <c r="AB115" s="18">
        <v>0</v>
      </c>
      <c r="AC115" s="18">
        <v>0</v>
      </c>
      <c r="AD115" s="18">
        <v>0</v>
      </c>
      <c r="AE115" s="18">
        <v>0</v>
      </c>
      <c r="AF115" s="18">
        <v>0</v>
      </c>
      <c r="AG115" s="18">
        <v>0</v>
      </c>
      <c r="AH115" s="18">
        <v>0</v>
      </c>
      <c r="AI115" s="18">
        <v>0</v>
      </c>
      <c r="AJ115" s="18">
        <v>0</v>
      </c>
      <c r="AK115" s="23">
        <f>SUM(Y115:AJ115)</f>
        <v>1319</v>
      </c>
      <c r="AL115" s="23">
        <f>MAX(Y115:AJ115)</f>
        <v>1319</v>
      </c>
      <c r="AM115">
        <f>COUNTIF(Y115:AJ115,"&gt;1")</f>
        <v>1</v>
      </c>
    </row>
    <row r="116" spans="1:39" ht="15.75" x14ac:dyDescent="0.25">
      <c r="A116" s="21"/>
      <c r="B116" s="21"/>
      <c r="C116" s="21">
        <v>622416</v>
      </c>
      <c r="D116" s="25">
        <v>192402</v>
      </c>
      <c r="E116" s="21" t="s">
        <v>1180</v>
      </c>
      <c r="F116" s="21" t="s">
        <v>1382</v>
      </c>
      <c r="G116" s="21" t="s">
        <v>1384</v>
      </c>
      <c r="H116" s="25" t="s">
        <v>51</v>
      </c>
      <c r="I116" s="21" t="s">
        <v>67</v>
      </c>
      <c r="J116" s="21" t="s">
        <v>416</v>
      </c>
      <c r="K116" s="38">
        <v>45789</v>
      </c>
      <c r="L116" s="38">
        <v>45733</v>
      </c>
      <c r="M116" s="39" t="s">
        <v>53</v>
      </c>
      <c r="N116" s="18">
        <v>3962.07</v>
      </c>
      <c r="O116" s="18">
        <v>0</v>
      </c>
      <c r="P116" s="15">
        <f>IFERROR((O116-N116)/N116,"")</f>
        <v>-1</v>
      </c>
      <c r="Q116" s="19">
        <v>0</v>
      </c>
      <c r="R116" s="19">
        <v>0</v>
      </c>
      <c r="S116" s="15" t="str">
        <f>IFERROR((R116-Q116)/Q116,"")</f>
        <v/>
      </c>
      <c r="T116" s="19">
        <v>1</v>
      </c>
      <c r="U116" s="15">
        <f>IFERROR(R116/T116,"")</f>
        <v>0</v>
      </c>
      <c r="V116" s="19" t="s">
        <v>1610</v>
      </c>
      <c r="W116" s="19" t="s">
        <v>1610</v>
      </c>
      <c r="X116" s="15" t="str">
        <f>IFERROR((W116-V116)/V116,"")</f>
        <v/>
      </c>
      <c r="Y116" s="18" t="s">
        <v>1610</v>
      </c>
      <c r="Z116" s="18" t="s">
        <v>1610</v>
      </c>
      <c r="AA116" s="18" t="s">
        <v>1610</v>
      </c>
      <c r="AB116" s="18" t="s">
        <v>1610</v>
      </c>
      <c r="AC116" s="18" t="s">
        <v>1610</v>
      </c>
      <c r="AD116" s="18" t="s">
        <v>1610</v>
      </c>
      <c r="AE116" s="18" t="s">
        <v>1610</v>
      </c>
      <c r="AF116" s="18" t="s">
        <v>1610</v>
      </c>
      <c r="AG116" s="18" t="s">
        <v>1610</v>
      </c>
      <c r="AH116" s="18" t="s">
        <v>1610</v>
      </c>
      <c r="AI116" s="18" t="s">
        <v>1610</v>
      </c>
      <c r="AJ116" s="18" t="s">
        <v>1610</v>
      </c>
      <c r="AK116" s="23">
        <f>SUM(Y116:AJ116)</f>
        <v>0</v>
      </c>
      <c r="AL116" s="23">
        <f>MAX(Y116:AJ116)</f>
        <v>0</v>
      </c>
      <c r="AM116">
        <f>COUNTIF(Y116:AJ116,"&gt;1")</f>
        <v>0</v>
      </c>
    </row>
    <row r="117" spans="1:39" ht="15.75" x14ac:dyDescent="0.25">
      <c r="A117" s="21"/>
      <c r="B117" s="21"/>
      <c r="C117" s="21">
        <v>622416</v>
      </c>
      <c r="D117" s="25">
        <v>192436</v>
      </c>
      <c r="E117" s="21" t="s">
        <v>1180</v>
      </c>
      <c r="F117" s="21" t="s">
        <v>1382</v>
      </c>
      <c r="G117" s="21" t="s">
        <v>1388</v>
      </c>
      <c r="H117" s="25" t="s">
        <v>51</v>
      </c>
      <c r="I117" s="21" t="s">
        <v>67</v>
      </c>
      <c r="J117" s="21" t="s">
        <v>416</v>
      </c>
      <c r="K117" s="38">
        <v>45182</v>
      </c>
      <c r="L117" s="38">
        <v>45349</v>
      </c>
      <c r="M117" s="39" t="s">
        <v>53</v>
      </c>
      <c r="N117" s="18" t="s">
        <v>1610</v>
      </c>
      <c r="O117" s="18" t="s">
        <v>1610</v>
      </c>
      <c r="P117" s="15" t="str">
        <f>IFERROR((O117-N117)/N117,"")</f>
        <v/>
      </c>
      <c r="Q117" s="19" t="s">
        <v>1610</v>
      </c>
      <c r="R117" s="19" t="s">
        <v>1610</v>
      </c>
      <c r="S117" s="15" t="str">
        <f>IFERROR((R117-Q117)/Q117,"")</f>
        <v/>
      </c>
      <c r="T117" s="19" t="s">
        <v>1610</v>
      </c>
      <c r="U117" s="15" t="str">
        <f>IFERROR(R117/T117,"")</f>
        <v/>
      </c>
      <c r="V117" s="19" t="s">
        <v>1610</v>
      </c>
      <c r="W117" s="19" t="s">
        <v>1610</v>
      </c>
      <c r="X117" s="15" t="str">
        <f>IFERROR((W117-V117)/V117,"")</f>
        <v/>
      </c>
      <c r="Y117" s="18" t="s">
        <v>1610</v>
      </c>
      <c r="Z117" s="18" t="s">
        <v>1610</v>
      </c>
      <c r="AA117" s="18" t="s">
        <v>1610</v>
      </c>
      <c r="AB117" s="18" t="s">
        <v>1610</v>
      </c>
      <c r="AC117" s="18" t="s">
        <v>1610</v>
      </c>
      <c r="AD117" s="18" t="s">
        <v>1610</v>
      </c>
      <c r="AE117" s="18" t="s">
        <v>1610</v>
      </c>
      <c r="AF117" s="18" t="s">
        <v>1610</v>
      </c>
      <c r="AG117" s="18" t="s">
        <v>1610</v>
      </c>
      <c r="AH117" s="18" t="s">
        <v>1610</v>
      </c>
      <c r="AI117" s="18" t="s">
        <v>1610</v>
      </c>
      <c r="AJ117" s="18" t="s">
        <v>1610</v>
      </c>
      <c r="AK117" s="23">
        <f>SUM(Y117:AJ117)</f>
        <v>0</v>
      </c>
      <c r="AL117" s="23">
        <f>MAX(Y117:AJ117)</f>
        <v>0</v>
      </c>
      <c r="AM117">
        <f>COUNTIF(Y117:AJ117,"&gt;1")</f>
        <v>0</v>
      </c>
    </row>
    <row r="118" spans="1:39" ht="15.75" x14ac:dyDescent="0.25">
      <c r="A118" s="21" t="s">
        <v>3194</v>
      </c>
      <c r="B118" s="21" t="s">
        <v>1520</v>
      </c>
      <c r="C118" s="21">
        <v>672226</v>
      </c>
      <c r="D118" s="25">
        <v>500377</v>
      </c>
      <c r="E118" s="21" t="s">
        <v>33</v>
      </c>
      <c r="F118" s="21" t="s">
        <v>441</v>
      </c>
      <c r="G118" s="21" t="s">
        <v>1051</v>
      </c>
      <c r="H118" s="25" t="s">
        <v>84</v>
      </c>
      <c r="I118" s="21" t="s">
        <v>27</v>
      </c>
      <c r="J118" s="21" t="s">
        <v>74</v>
      </c>
      <c r="K118" s="38">
        <v>45995</v>
      </c>
      <c r="L118" s="38">
        <v>46227</v>
      </c>
      <c r="M118" s="39" t="s">
        <v>18</v>
      </c>
      <c r="N118" s="18">
        <v>18000</v>
      </c>
      <c r="O118" s="18">
        <v>0</v>
      </c>
      <c r="P118" s="15">
        <f>IFERROR((O118-N118)/N118,"")</f>
        <v>-1</v>
      </c>
      <c r="Q118" s="19">
        <v>247</v>
      </c>
      <c r="R118" s="19">
        <v>102</v>
      </c>
      <c r="S118" s="15">
        <f>IFERROR((R118-Q118)/Q118,"")</f>
        <v>-0.58704453441295545</v>
      </c>
      <c r="T118" s="19">
        <v>74</v>
      </c>
      <c r="U118" s="15">
        <f>IFERROR(R118/T118,"")</f>
        <v>1.3783783783783783</v>
      </c>
      <c r="V118" s="19">
        <v>155</v>
      </c>
      <c r="W118" s="19">
        <v>39</v>
      </c>
      <c r="X118" s="15">
        <f>IFERROR((W118-V118)/V118,"")</f>
        <v>-0.74838709677419357</v>
      </c>
      <c r="Y118" s="18">
        <v>0</v>
      </c>
      <c r="Z118" s="18">
        <v>0</v>
      </c>
      <c r="AA118" s="18">
        <v>10000</v>
      </c>
      <c r="AB118" s="18">
        <v>0</v>
      </c>
      <c r="AC118" s="18">
        <v>0</v>
      </c>
      <c r="AD118" s="18">
        <v>0</v>
      </c>
      <c r="AE118" s="18">
        <v>0</v>
      </c>
      <c r="AF118" s="18">
        <v>0</v>
      </c>
      <c r="AG118" s="18">
        <v>0</v>
      </c>
      <c r="AH118" s="18">
        <v>0</v>
      </c>
      <c r="AI118" s="18">
        <v>0</v>
      </c>
      <c r="AJ118" s="18">
        <v>0</v>
      </c>
      <c r="AK118" s="23">
        <f>SUM(Y118:AJ118)</f>
        <v>10000</v>
      </c>
      <c r="AL118" s="23">
        <f>MAX(Y118:AJ118)</f>
        <v>10000</v>
      </c>
      <c r="AM118">
        <f>COUNTIF(Y118:AJ118,"&gt;1")</f>
        <v>1</v>
      </c>
    </row>
    <row r="119" spans="1:39" ht="15.75" x14ac:dyDescent="0.25">
      <c r="A119" s="21" t="s">
        <v>3194</v>
      </c>
      <c r="B119" s="21" t="s">
        <v>1519</v>
      </c>
      <c r="C119" s="21">
        <v>672226</v>
      </c>
      <c r="D119" s="25">
        <v>102079</v>
      </c>
      <c r="E119" s="21" t="s">
        <v>33</v>
      </c>
      <c r="F119" s="21" t="s">
        <v>441</v>
      </c>
      <c r="G119" s="21" t="s">
        <v>444</v>
      </c>
      <c r="H119" s="25" t="s">
        <v>84</v>
      </c>
      <c r="I119" s="21" t="s">
        <v>27</v>
      </c>
      <c r="J119" s="21" t="s">
        <v>74</v>
      </c>
      <c r="K119" s="38"/>
      <c r="L119" s="38">
        <v>46192</v>
      </c>
      <c r="M119" s="39" t="s">
        <v>18</v>
      </c>
      <c r="N119" s="18">
        <v>0</v>
      </c>
      <c r="O119" s="18">
        <v>0</v>
      </c>
      <c r="P119" s="15" t="str">
        <f>IFERROR((O119-N119)/N119,"")</f>
        <v/>
      </c>
      <c r="Q119" s="19">
        <v>1</v>
      </c>
      <c r="R119" s="19">
        <v>26</v>
      </c>
      <c r="S119" s="15">
        <f>IFERROR((R119-Q119)/Q119,"")</f>
        <v>25</v>
      </c>
      <c r="T119" s="19">
        <v>173</v>
      </c>
      <c r="U119" s="15">
        <f>IFERROR(R119/T119,"")</f>
        <v>0.15028901734104047</v>
      </c>
      <c r="V119" s="19">
        <v>66</v>
      </c>
      <c r="W119" s="19">
        <v>14</v>
      </c>
      <c r="X119" s="15">
        <f>IFERROR((W119-V119)/V119,"")</f>
        <v>-0.78787878787878785</v>
      </c>
      <c r="Y119" s="18" t="s">
        <v>1610</v>
      </c>
      <c r="Z119" s="18" t="s">
        <v>1610</v>
      </c>
      <c r="AA119" s="18" t="s">
        <v>1610</v>
      </c>
      <c r="AB119" s="18" t="s">
        <v>1610</v>
      </c>
      <c r="AC119" s="18" t="s">
        <v>1610</v>
      </c>
      <c r="AD119" s="18" t="s">
        <v>1610</v>
      </c>
      <c r="AE119" s="18" t="s">
        <v>1610</v>
      </c>
      <c r="AF119" s="18" t="s">
        <v>1610</v>
      </c>
      <c r="AG119" s="18" t="s">
        <v>1610</v>
      </c>
      <c r="AH119" s="18" t="s">
        <v>1610</v>
      </c>
      <c r="AI119" s="18" t="s">
        <v>1610</v>
      </c>
      <c r="AJ119" s="18" t="s">
        <v>1610</v>
      </c>
      <c r="AK119" s="23">
        <f>SUM(Y119:AJ119)</f>
        <v>0</v>
      </c>
      <c r="AL119" s="23">
        <f>MAX(Y119:AJ119)</f>
        <v>0</v>
      </c>
      <c r="AM119">
        <f>COUNTIF(Y119:AJ119,"&gt;1")</f>
        <v>0</v>
      </c>
    </row>
    <row r="120" spans="1:39" ht="15.75" x14ac:dyDescent="0.25">
      <c r="A120" s="21" t="s">
        <v>3194</v>
      </c>
      <c r="B120" s="21" t="s">
        <v>1519</v>
      </c>
      <c r="C120" s="21">
        <v>672226</v>
      </c>
      <c r="D120" s="25">
        <v>102077</v>
      </c>
      <c r="E120" s="21" t="s">
        <v>33</v>
      </c>
      <c r="F120" s="21" t="s">
        <v>441</v>
      </c>
      <c r="G120" s="21" t="s">
        <v>442</v>
      </c>
      <c r="H120" s="25" t="s">
        <v>84</v>
      </c>
      <c r="I120" s="21" t="s">
        <v>27</v>
      </c>
      <c r="J120" s="21" t="s">
        <v>74</v>
      </c>
      <c r="K120" s="38">
        <v>43126</v>
      </c>
      <c r="L120" s="38">
        <v>46156</v>
      </c>
      <c r="M120" s="39" t="s">
        <v>53</v>
      </c>
      <c r="N120" s="18">
        <v>0</v>
      </c>
      <c r="O120" s="18">
        <v>0</v>
      </c>
      <c r="P120" s="15" t="str">
        <f>IFERROR((O120-N120)/N120,"")</f>
        <v/>
      </c>
      <c r="Q120" s="19">
        <v>75</v>
      </c>
      <c r="R120" s="19">
        <v>14</v>
      </c>
      <c r="S120" s="15">
        <f>IFERROR((R120-Q120)/Q120,"")</f>
        <v>-0.81333333333333335</v>
      </c>
      <c r="T120" s="19">
        <v>174</v>
      </c>
      <c r="U120" s="15">
        <f>IFERROR(R120/T120,"")</f>
        <v>8.0459770114942528E-2</v>
      </c>
      <c r="V120" s="19">
        <v>39</v>
      </c>
      <c r="W120" s="19">
        <v>6</v>
      </c>
      <c r="X120" s="15">
        <f>IFERROR((W120-V120)/V120,"")</f>
        <v>-0.84615384615384615</v>
      </c>
      <c r="Y120" s="18" t="s">
        <v>1610</v>
      </c>
      <c r="Z120" s="18" t="s">
        <v>1610</v>
      </c>
      <c r="AA120" s="18" t="s">
        <v>1610</v>
      </c>
      <c r="AB120" s="18" t="s">
        <v>1610</v>
      </c>
      <c r="AC120" s="18" t="s">
        <v>1610</v>
      </c>
      <c r="AD120" s="18" t="s">
        <v>1610</v>
      </c>
      <c r="AE120" s="18" t="s">
        <v>1610</v>
      </c>
      <c r="AF120" s="18" t="s">
        <v>1610</v>
      </c>
      <c r="AG120" s="18" t="s">
        <v>1610</v>
      </c>
      <c r="AH120" s="18" t="s">
        <v>1610</v>
      </c>
      <c r="AI120" s="18" t="s">
        <v>1610</v>
      </c>
      <c r="AJ120" s="18" t="s">
        <v>1610</v>
      </c>
      <c r="AK120" s="23">
        <f>SUM(Y120:AJ120)</f>
        <v>0</v>
      </c>
      <c r="AL120" s="23">
        <f>MAX(Y120:AJ120)</f>
        <v>0</v>
      </c>
      <c r="AM120">
        <f>COUNTIF(Y120:AJ120,"&gt;1")</f>
        <v>0</v>
      </c>
    </row>
    <row r="121" spans="1:39" ht="15.75" x14ac:dyDescent="0.25">
      <c r="A121" s="21" t="s">
        <v>3194</v>
      </c>
      <c r="B121" s="21" t="s">
        <v>1519</v>
      </c>
      <c r="C121" s="21">
        <v>672226</v>
      </c>
      <c r="D121" s="25">
        <v>102078</v>
      </c>
      <c r="E121" s="21" t="s">
        <v>33</v>
      </c>
      <c r="F121" s="21" t="s">
        <v>441</v>
      </c>
      <c r="G121" s="21" t="s">
        <v>443</v>
      </c>
      <c r="H121" s="25" t="s">
        <v>84</v>
      </c>
      <c r="I121" s="21" t="s">
        <v>27</v>
      </c>
      <c r="J121" s="21" t="s">
        <v>74</v>
      </c>
      <c r="K121" s="38">
        <v>43353</v>
      </c>
      <c r="L121" s="38">
        <v>46119</v>
      </c>
      <c r="M121" s="39" t="s">
        <v>53</v>
      </c>
      <c r="N121" s="18">
        <v>0</v>
      </c>
      <c r="O121" s="18">
        <v>0</v>
      </c>
      <c r="P121" s="15" t="str">
        <f>IFERROR((O121-N121)/N121,"")</f>
        <v/>
      </c>
      <c r="Q121" s="19">
        <v>126</v>
      </c>
      <c r="R121" s="19">
        <v>29</v>
      </c>
      <c r="S121" s="15">
        <f>IFERROR((R121-Q121)/Q121,"")</f>
        <v>-0.76984126984126988</v>
      </c>
      <c r="T121" s="19">
        <v>342</v>
      </c>
      <c r="U121" s="15">
        <f>IFERROR(R121/T121,"")</f>
        <v>8.4795321637426896E-2</v>
      </c>
      <c r="V121" s="19">
        <v>70</v>
      </c>
      <c r="W121" s="19">
        <v>8</v>
      </c>
      <c r="X121" s="15">
        <f>IFERROR((W121-V121)/V121,"")</f>
        <v>-0.88571428571428568</v>
      </c>
      <c r="Y121" s="18" t="s">
        <v>1610</v>
      </c>
      <c r="Z121" s="18" t="s">
        <v>1610</v>
      </c>
      <c r="AA121" s="18" t="s">
        <v>1610</v>
      </c>
      <c r="AB121" s="18" t="s">
        <v>1610</v>
      </c>
      <c r="AC121" s="18" t="s">
        <v>1610</v>
      </c>
      <c r="AD121" s="18" t="s">
        <v>1610</v>
      </c>
      <c r="AE121" s="18" t="s">
        <v>1610</v>
      </c>
      <c r="AF121" s="18" t="s">
        <v>1610</v>
      </c>
      <c r="AG121" s="18" t="s">
        <v>1610</v>
      </c>
      <c r="AH121" s="18" t="s">
        <v>1610</v>
      </c>
      <c r="AI121" s="18" t="s">
        <v>1610</v>
      </c>
      <c r="AJ121" s="18" t="s">
        <v>1610</v>
      </c>
      <c r="AK121" s="23">
        <f>SUM(Y121:AJ121)</f>
        <v>0</v>
      </c>
      <c r="AL121" s="23">
        <f>MAX(Y121:AJ121)</f>
        <v>0</v>
      </c>
      <c r="AM121">
        <f>COUNTIF(Y121:AJ121,"&gt;1")</f>
        <v>0</v>
      </c>
    </row>
    <row r="122" spans="1:39" ht="15.75" x14ac:dyDescent="0.25">
      <c r="A122" s="21" t="s">
        <v>2618</v>
      </c>
      <c r="B122" s="21" t="s">
        <v>1520</v>
      </c>
      <c r="C122" s="21">
        <v>698361</v>
      </c>
      <c r="D122" s="25" t="s">
        <v>3035</v>
      </c>
      <c r="E122" s="21" t="s">
        <v>24</v>
      </c>
      <c r="F122" s="21" t="s">
        <v>585</v>
      </c>
      <c r="G122" s="21" t="s">
        <v>808</v>
      </c>
      <c r="H122" s="25" t="s">
        <v>72</v>
      </c>
      <c r="I122" s="21" t="s">
        <v>27</v>
      </c>
      <c r="J122" s="21" t="s">
        <v>74</v>
      </c>
      <c r="K122" s="38">
        <v>46036</v>
      </c>
      <c r="L122" s="38">
        <v>46230</v>
      </c>
      <c r="M122" s="39" t="s">
        <v>18</v>
      </c>
      <c r="N122" s="18">
        <v>0</v>
      </c>
      <c r="O122" s="18">
        <v>0</v>
      </c>
      <c r="P122" s="15" t="str">
        <f>IFERROR((O122-N122)/N122,"")</f>
        <v/>
      </c>
      <c r="Q122" s="19">
        <v>0</v>
      </c>
      <c r="R122" s="19">
        <v>54</v>
      </c>
      <c r="S122" s="15" t="str">
        <f>IFERROR((R122-Q122)/Q122,"")</f>
        <v/>
      </c>
      <c r="T122" s="19" t="s">
        <v>1610</v>
      </c>
      <c r="U122" s="15" t="str">
        <f>IFERROR(R122/T122,"")</f>
        <v/>
      </c>
      <c r="V122" s="19">
        <v>0</v>
      </c>
      <c r="W122" s="19">
        <v>25</v>
      </c>
      <c r="X122" s="15" t="str">
        <f>IFERROR((W122-V122)/V122,"")</f>
        <v/>
      </c>
      <c r="Y122" s="18">
        <v>0</v>
      </c>
      <c r="Z122" s="18">
        <v>0</v>
      </c>
      <c r="AA122" s="18">
        <v>0</v>
      </c>
      <c r="AB122" s="18">
        <v>0</v>
      </c>
      <c r="AC122" s="18">
        <v>0</v>
      </c>
      <c r="AD122" s="18">
        <v>5834</v>
      </c>
      <c r="AE122" s="18">
        <v>0</v>
      </c>
      <c r="AF122" s="18">
        <v>0</v>
      </c>
      <c r="AG122" s="18">
        <v>0</v>
      </c>
      <c r="AH122" s="18">
        <v>0</v>
      </c>
      <c r="AI122" s="18">
        <v>0</v>
      </c>
      <c r="AJ122" s="18">
        <v>0</v>
      </c>
      <c r="AK122" s="23">
        <f>SUM(Y122:AJ122)</f>
        <v>5834</v>
      </c>
      <c r="AL122" s="23">
        <f>MAX(Y122:AJ122)</f>
        <v>5834</v>
      </c>
      <c r="AM122">
        <f>COUNTIF(Y122:AJ122,"&gt;1")</f>
        <v>1</v>
      </c>
    </row>
    <row r="123" spans="1:39" ht="15.75" x14ac:dyDescent="0.25">
      <c r="A123" s="21"/>
      <c r="B123" s="21" t="s">
        <v>1520</v>
      </c>
      <c r="C123" s="21">
        <v>698361</v>
      </c>
      <c r="D123" s="25">
        <v>191073</v>
      </c>
      <c r="E123" s="21" t="s">
        <v>24</v>
      </c>
      <c r="F123" s="21" t="s">
        <v>585</v>
      </c>
      <c r="G123" s="21" t="s">
        <v>586</v>
      </c>
      <c r="H123" s="25" t="s">
        <v>20</v>
      </c>
      <c r="I123" s="21" t="s">
        <v>27</v>
      </c>
      <c r="J123" s="21" t="s">
        <v>210</v>
      </c>
      <c r="K123" s="38">
        <v>46154</v>
      </c>
      <c r="L123" s="38">
        <v>46217</v>
      </c>
      <c r="M123" s="39" t="s">
        <v>18</v>
      </c>
      <c r="N123" s="18">
        <v>10269.6</v>
      </c>
      <c r="O123" s="18">
        <v>14400</v>
      </c>
      <c r="P123" s="15">
        <f>IFERROR((O123-N123)/N123,"")</f>
        <v>0.40219677494741757</v>
      </c>
      <c r="Q123" s="19">
        <v>305</v>
      </c>
      <c r="R123" s="19">
        <v>281</v>
      </c>
      <c r="S123" s="15">
        <f>IFERROR((R123-Q123)/Q123,"")</f>
        <v>-7.8688524590163941E-2</v>
      </c>
      <c r="T123" s="19">
        <v>678</v>
      </c>
      <c r="U123" s="15">
        <f>IFERROR(R123/T123,"")</f>
        <v>0.41445427728613571</v>
      </c>
      <c r="V123" s="19">
        <v>133</v>
      </c>
      <c r="W123" s="19">
        <v>94</v>
      </c>
      <c r="X123" s="15">
        <f>IFERROR((W123-V123)/V123,"")</f>
        <v>-0.2932330827067669</v>
      </c>
      <c r="Y123" s="18">
        <v>14400</v>
      </c>
      <c r="Z123" s="18">
        <v>0</v>
      </c>
      <c r="AA123" s="18">
        <v>0</v>
      </c>
      <c r="AB123" s="18">
        <v>0</v>
      </c>
      <c r="AC123" s="18">
        <v>0</v>
      </c>
      <c r="AD123" s="18">
        <v>14400</v>
      </c>
      <c r="AE123" s="18">
        <v>0</v>
      </c>
      <c r="AF123" s="18">
        <v>0</v>
      </c>
      <c r="AG123" s="18">
        <v>0</v>
      </c>
      <c r="AH123" s="18">
        <v>14400</v>
      </c>
      <c r="AI123" s="18">
        <v>0</v>
      </c>
      <c r="AJ123" s="18">
        <v>0</v>
      </c>
      <c r="AK123" s="23">
        <f>SUM(Y123:AJ123)</f>
        <v>43200</v>
      </c>
      <c r="AL123" s="23">
        <f>MAX(Y123:AJ123)</f>
        <v>14400</v>
      </c>
      <c r="AM123">
        <f>COUNTIF(Y123:AJ123,"&gt;1")</f>
        <v>3</v>
      </c>
    </row>
    <row r="124" spans="1:39" ht="15.75" x14ac:dyDescent="0.25">
      <c r="A124" s="21" t="s">
        <v>3194</v>
      </c>
      <c r="B124" s="21" t="s">
        <v>1519</v>
      </c>
      <c r="C124" s="21">
        <v>702079</v>
      </c>
      <c r="D124" s="25">
        <v>502919</v>
      </c>
      <c r="E124" s="21" t="s">
        <v>33</v>
      </c>
      <c r="F124" s="21" t="s">
        <v>240</v>
      </c>
      <c r="G124" s="21" t="s">
        <v>352</v>
      </c>
      <c r="H124" s="25" t="s">
        <v>121</v>
      </c>
      <c r="I124" s="21" t="s">
        <v>27</v>
      </c>
      <c r="J124" s="21" t="s">
        <v>210</v>
      </c>
      <c r="K124" s="38">
        <v>44651</v>
      </c>
      <c r="L124" s="38">
        <v>46231</v>
      </c>
      <c r="M124" s="39" t="s">
        <v>18</v>
      </c>
      <c r="N124" s="18">
        <v>0</v>
      </c>
      <c r="O124" s="18">
        <v>0</v>
      </c>
      <c r="P124" s="15" t="str">
        <f>IFERROR((O124-N124)/N124,"")</f>
        <v/>
      </c>
      <c r="Q124" s="19">
        <v>3</v>
      </c>
      <c r="R124" s="19">
        <v>127</v>
      </c>
      <c r="S124" s="15">
        <f>IFERROR((R124-Q124)/Q124,"")</f>
        <v>41.333333333333336</v>
      </c>
      <c r="T124" s="19">
        <v>116</v>
      </c>
      <c r="U124" s="15">
        <f>IFERROR(R124/T124,"")</f>
        <v>1.0948275862068966</v>
      </c>
      <c r="V124" s="19">
        <v>12</v>
      </c>
      <c r="W124" s="19">
        <v>30</v>
      </c>
      <c r="X124" s="15">
        <f>IFERROR((W124-V124)/V124,"")</f>
        <v>1.5</v>
      </c>
      <c r="Y124" s="18" t="s">
        <v>1610</v>
      </c>
      <c r="Z124" s="18" t="s">
        <v>1610</v>
      </c>
      <c r="AA124" s="18" t="s">
        <v>1610</v>
      </c>
      <c r="AB124" s="18" t="s">
        <v>1610</v>
      </c>
      <c r="AC124" s="18" t="s">
        <v>1610</v>
      </c>
      <c r="AD124" s="18" t="s">
        <v>1610</v>
      </c>
      <c r="AE124" s="18" t="s">
        <v>1610</v>
      </c>
      <c r="AF124" s="18" t="s">
        <v>1610</v>
      </c>
      <c r="AG124" s="18" t="s">
        <v>1610</v>
      </c>
      <c r="AH124" s="18" t="s">
        <v>1610</v>
      </c>
      <c r="AI124" s="18" t="s">
        <v>1610</v>
      </c>
      <c r="AJ124" s="18" t="s">
        <v>1610</v>
      </c>
      <c r="AK124" s="23">
        <f>SUM(Y124:AJ124)</f>
        <v>0</v>
      </c>
      <c r="AL124" s="23">
        <f>MAX(Y124:AJ124)</f>
        <v>0</v>
      </c>
      <c r="AM124">
        <f>COUNTIF(Y124:AJ124,"&gt;1")</f>
        <v>0</v>
      </c>
    </row>
    <row r="125" spans="1:39" ht="15.75" x14ac:dyDescent="0.25">
      <c r="A125" s="21" t="s">
        <v>3194</v>
      </c>
      <c r="B125" s="21" t="s">
        <v>1519</v>
      </c>
      <c r="C125" s="21">
        <v>702079</v>
      </c>
      <c r="D125" s="25">
        <v>501960</v>
      </c>
      <c r="E125" s="21" t="s">
        <v>33</v>
      </c>
      <c r="F125" s="21" t="s">
        <v>240</v>
      </c>
      <c r="G125" s="21" t="s">
        <v>351</v>
      </c>
      <c r="H125" s="25" t="s">
        <v>121</v>
      </c>
      <c r="I125" s="21" t="s">
        <v>27</v>
      </c>
      <c r="J125" s="21" t="s">
        <v>210</v>
      </c>
      <c r="K125" s="38">
        <v>44651</v>
      </c>
      <c r="L125" s="38">
        <v>46227</v>
      </c>
      <c r="M125" s="39" t="s">
        <v>18</v>
      </c>
      <c r="N125" s="18">
        <v>0</v>
      </c>
      <c r="O125" s="18">
        <v>0</v>
      </c>
      <c r="P125" s="15" t="str">
        <f>IFERROR((O125-N125)/N125,"")</f>
        <v/>
      </c>
      <c r="Q125" s="19">
        <v>9</v>
      </c>
      <c r="R125" s="19">
        <v>44</v>
      </c>
      <c r="S125" s="15"/>
      <c r="T125" s="19">
        <v>29</v>
      </c>
      <c r="U125" s="15"/>
      <c r="V125" s="19">
        <v>6</v>
      </c>
      <c r="W125" s="19">
        <v>8</v>
      </c>
      <c r="X125" s="15">
        <f>IFERROR((W125-V125)/V125,"")</f>
        <v>0.33333333333333331</v>
      </c>
      <c r="Y125" s="18" t="s">
        <v>1610</v>
      </c>
      <c r="Z125" s="18" t="s">
        <v>1610</v>
      </c>
      <c r="AA125" s="18" t="s">
        <v>1610</v>
      </c>
      <c r="AB125" s="18" t="s">
        <v>1610</v>
      </c>
      <c r="AC125" s="18" t="s">
        <v>1610</v>
      </c>
      <c r="AD125" s="18" t="s">
        <v>1610</v>
      </c>
      <c r="AE125" s="18" t="s">
        <v>1610</v>
      </c>
      <c r="AF125" s="18" t="s">
        <v>1610</v>
      </c>
      <c r="AG125" s="18" t="s">
        <v>1610</v>
      </c>
      <c r="AH125" s="18" t="s">
        <v>1610</v>
      </c>
      <c r="AI125" s="18" t="s">
        <v>1610</v>
      </c>
      <c r="AJ125" s="18" t="s">
        <v>1610</v>
      </c>
      <c r="AK125" s="23">
        <f>SUM(Y125:AJ125)</f>
        <v>0</v>
      </c>
      <c r="AL125" s="23">
        <f>MAX(Y125:AJ125)</f>
        <v>0</v>
      </c>
      <c r="AM125">
        <f>COUNTIF(Y125:AJ125,"&gt;1")</f>
        <v>0</v>
      </c>
    </row>
    <row r="126" spans="1:39" ht="15.75" x14ac:dyDescent="0.25">
      <c r="A126" s="21" t="s">
        <v>3194</v>
      </c>
      <c r="B126" s="21" t="s">
        <v>1519</v>
      </c>
      <c r="C126" s="21">
        <v>702079</v>
      </c>
      <c r="D126" s="25">
        <v>100639</v>
      </c>
      <c r="E126" s="21" t="s">
        <v>33</v>
      </c>
      <c r="F126" s="21" t="s">
        <v>240</v>
      </c>
      <c r="G126" s="21" t="s">
        <v>241</v>
      </c>
      <c r="H126" s="25" t="s">
        <v>121</v>
      </c>
      <c r="I126" s="21" t="s">
        <v>27</v>
      </c>
      <c r="J126" s="21" t="s">
        <v>210</v>
      </c>
      <c r="K126" s="38">
        <v>44651</v>
      </c>
      <c r="L126" s="38">
        <v>46212</v>
      </c>
      <c r="M126" s="39" t="s">
        <v>18</v>
      </c>
      <c r="N126" s="18">
        <v>0</v>
      </c>
      <c r="O126" s="18">
        <v>0</v>
      </c>
      <c r="P126" s="15" t="str">
        <f>IFERROR((O126-N126)/N126,"")</f>
        <v/>
      </c>
      <c r="Q126" s="19">
        <v>18</v>
      </c>
      <c r="R126" s="19">
        <v>139</v>
      </c>
      <c r="S126" s="15">
        <f>IFERROR((R126-Q126)/Q126,"")</f>
        <v>6.7222222222222223</v>
      </c>
      <c r="T126" s="19">
        <v>86</v>
      </c>
      <c r="U126" s="15">
        <f>IFERROR(R126/T126,"")</f>
        <v>1.6162790697674418</v>
      </c>
      <c r="V126" s="19">
        <v>40</v>
      </c>
      <c r="W126" s="19">
        <v>31</v>
      </c>
      <c r="X126" s="15">
        <f>IFERROR((W126-V126)/V126,"")</f>
        <v>-0.22500000000000001</v>
      </c>
      <c r="Y126" s="18" t="s">
        <v>1610</v>
      </c>
      <c r="Z126" s="18" t="s">
        <v>1610</v>
      </c>
      <c r="AA126" s="18" t="s">
        <v>1610</v>
      </c>
      <c r="AB126" s="18" t="s">
        <v>1610</v>
      </c>
      <c r="AC126" s="18" t="s">
        <v>1610</v>
      </c>
      <c r="AD126" s="18" t="s">
        <v>1610</v>
      </c>
      <c r="AE126" s="18" t="s">
        <v>1610</v>
      </c>
      <c r="AF126" s="18" t="s">
        <v>1610</v>
      </c>
      <c r="AG126" s="18" t="s">
        <v>1610</v>
      </c>
      <c r="AH126" s="18" t="s">
        <v>1610</v>
      </c>
      <c r="AI126" s="18" t="s">
        <v>1610</v>
      </c>
      <c r="AJ126" s="18" t="s">
        <v>1610</v>
      </c>
      <c r="AK126" s="23">
        <f>SUM(Y126:AJ126)</f>
        <v>0</v>
      </c>
      <c r="AL126" s="23">
        <f>MAX(Y126:AJ126)</f>
        <v>0</v>
      </c>
      <c r="AM126">
        <f>COUNTIF(Y126:AJ126,"&gt;1")</f>
        <v>0</v>
      </c>
    </row>
    <row r="127" spans="1:39" ht="15.75" x14ac:dyDescent="0.25">
      <c r="A127" s="21" t="s">
        <v>2618</v>
      </c>
      <c r="B127" s="21" t="s">
        <v>1519</v>
      </c>
      <c r="C127" s="49">
        <v>818517</v>
      </c>
      <c r="D127" s="25" t="s">
        <v>3538</v>
      </c>
      <c r="E127" s="21" t="s">
        <v>1575</v>
      </c>
      <c r="F127" s="21" t="s">
        <v>3539</v>
      </c>
      <c r="G127" s="21" t="s">
        <v>3569</v>
      </c>
      <c r="H127" s="25" t="s">
        <v>145</v>
      </c>
      <c r="I127" s="21" t="s">
        <v>16</v>
      </c>
      <c r="J127" s="21" t="s">
        <v>17</v>
      </c>
      <c r="K127" s="38">
        <v>46234</v>
      </c>
      <c r="L127" s="38"/>
      <c r="M127" s="39" t="s">
        <v>18</v>
      </c>
      <c r="N127" s="18">
        <v>0</v>
      </c>
      <c r="O127" s="18">
        <v>9674</v>
      </c>
      <c r="P127" s="15" t="str">
        <f>IFERROR((O127-N127)/N127,"")</f>
        <v/>
      </c>
      <c r="Q127" s="19">
        <v>0</v>
      </c>
      <c r="R127" s="19">
        <v>0</v>
      </c>
      <c r="S127" s="15" t="str">
        <f>IFERROR((R127-Q127)/Q127,"")</f>
        <v/>
      </c>
      <c r="T127" s="19" t="s">
        <v>1610</v>
      </c>
      <c r="U127" s="15" t="str">
        <f>IFERROR(R127/T127,"")</f>
        <v/>
      </c>
      <c r="V127" s="19" t="s">
        <v>1610</v>
      </c>
      <c r="W127" s="19" t="s">
        <v>1610</v>
      </c>
      <c r="X127" s="15" t="str">
        <f>IFERROR((W127-V127)/V127,"")</f>
        <v/>
      </c>
      <c r="Y127" s="18">
        <v>0</v>
      </c>
      <c r="Z127" s="18">
        <v>0</v>
      </c>
      <c r="AA127" s="18">
        <v>0</v>
      </c>
      <c r="AB127" s="18">
        <v>0</v>
      </c>
      <c r="AC127" s="18">
        <v>0</v>
      </c>
      <c r="AD127" s="18">
        <v>0</v>
      </c>
      <c r="AE127" s="18">
        <v>0</v>
      </c>
      <c r="AF127" s="18">
        <v>0</v>
      </c>
      <c r="AG127" s="18">
        <v>0</v>
      </c>
      <c r="AH127" s="18">
        <v>0</v>
      </c>
      <c r="AI127" s="18">
        <v>0</v>
      </c>
      <c r="AJ127" s="18">
        <v>9674</v>
      </c>
      <c r="AK127" s="23">
        <f>SUM(Y127:AJ127)</f>
        <v>9674</v>
      </c>
      <c r="AL127" s="23">
        <f>MAX(Y127:AJ127)</f>
        <v>9674</v>
      </c>
      <c r="AM127">
        <f>COUNTIF(Y127:AJ127,"&gt;1")</f>
        <v>1</v>
      </c>
    </row>
    <row r="128" spans="1:39" ht="15.75" x14ac:dyDescent="0.25">
      <c r="A128" s="21"/>
      <c r="B128" s="21" t="s">
        <v>1519</v>
      </c>
      <c r="C128" s="21">
        <v>831373</v>
      </c>
      <c r="D128" s="25">
        <v>192155</v>
      </c>
      <c r="E128" s="21" t="s">
        <v>33</v>
      </c>
      <c r="F128" s="21" t="s">
        <v>357</v>
      </c>
      <c r="G128" s="21" t="s">
        <v>709</v>
      </c>
      <c r="H128" s="25" t="s">
        <v>20</v>
      </c>
      <c r="I128" s="21" t="s">
        <v>27</v>
      </c>
      <c r="J128" s="21" t="s">
        <v>210</v>
      </c>
      <c r="K128" s="38"/>
      <c r="L128" s="38">
        <v>46239</v>
      </c>
      <c r="M128" s="39" t="s">
        <v>18</v>
      </c>
      <c r="N128" s="18">
        <v>0</v>
      </c>
      <c r="O128" s="18">
        <v>0</v>
      </c>
      <c r="P128" s="15" t="str">
        <f>IFERROR((O128-N128)/N128,"")</f>
        <v/>
      </c>
      <c r="Q128" s="19">
        <v>108</v>
      </c>
      <c r="R128" s="19">
        <v>124</v>
      </c>
      <c r="S128" s="15">
        <f>IFERROR((R128-Q128)/Q128,"")</f>
        <v>0.14814814814814814</v>
      </c>
      <c r="T128" s="19">
        <v>189</v>
      </c>
      <c r="U128" s="15">
        <f>IFERROR(R128/T128,"")</f>
        <v>0.65608465608465605</v>
      </c>
      <c r="V128" s="19">
        <v>70</v>
      </c>
      <c r="W128" s="19">
        <v>57</v>
      </c>
      <c r="X128" s="15">
        <f>IFERROR((W128-V128)/V128,"")</f>
        <v>-0.18571428571428572</v>
      </c>
      <c r="Y128" s="18" t="s">
        <v>1610</v>
      </c>
      <c r="Z128" s="18" t="s">
        <v>1610</v>
      </c>
      <c r="AA128" s="18" t="s">
        <v>1610</v>
      </c>
      <c r="AB128" s="18" t="s">
        <v>1610</v>
      </c>
      <c r="AC128" s="18" t="s">
        <v>1610</v>
      </c>
      <c r="AD128" s="18" t="s">
        <v>1610</v>
      </c>
      <c r="AE128" s="18" t="s">
        <v>1610</v>
      </c>
      <c r="AF128" s="18" t="s">
        <v>1610</v>
      </c>
      <c r="AG128" s="18" t="s">
        <v>1610</v>
      </c>
      <c r="AH128" s="18" t="s">
        <v>1610</v>
      </c>
      <c r="AI128" s="18" t="s">
        <v>1610</v>
      </c>
      <c r="AJ128" s="18" t="s">
        <v>1610</v>
      </c>
      <c r="AK128" s="23">
        <f>SUM(Y128:AJ128)</f>
        <v>0</v>
      </c>
      <c r="AL128" s="23">
        <f>MAX(Y128:AJ128)</f>
        <v>0</v>
      </c>
      <c r="AM128">
        <f>COUNTIF(Y128:AJ128,"&gt;1")</f>
        <v>0</v>
      </c>
    </row>
    <row r="129" spans="1:39" ht="15.75" x14ac:dyDescent="0.25">
      <c r="A129" s="21"/>
      <c r="B129" s="21" t="s">
        <v>1519</v>
      </c>
      <c r="C129" s="21">
        <v>831373</v>
      </c>
      <c r="D129" s="25">
        <v>192158</v>
      </c>
      <c r="E129" s="21" t="s">
        <v>33</v>
      </c>
      <c r="F129" s="21" t="s">
        <v>357</v>
      </c>
      <c r="G129" s="21" t="s">
        <v>712</v>
      </c>
      <c r="H129" s="25" t="s">
        <v>20</v>
      </c>
      <c r="I129" s="21" t="s">
        <v>27</v>
      </c>
      <c r="J129" s="21" t="s">
        <v>210</v>
      </c>
      <c r="K129" s="38"/>
      <c r="L129" s="38">
        <v>46239</v>
      </c>
      <c r="M129" s="39" t="s">
        <v>18</v>
      </c>
      <c r="N129" s="18">
        <v>0</v>
      </c>
      <c r="O129" s="18">
        <v>0</v>
      </c>
      <c r="P129" s="15" t="str">
        <f>IFERROR((O129-N129)/N129,"")</f>
        <v/>
      </c>
      <c r="Q129" s="19">
        <v>43</v>
      </c>
      <c r="R129" s="19">
        <v>57</v>
      </c>
      <c r="S129" s="15">
        <f>IFERROR((R129-Q129)/Q129,"")</f>
        <v>0.32558139534883723</v>
      </c>
      <c r="T129" s="19">
        <v>5</v>
      </c>
      <c r="U129" s="15">
        <f>IFERROR(R129/T129,"")</f>
        <v>11.4</v>
      </c>
      <c r="V129" s="19">
        <v>24</v>
      </c>
      <c r="W129" s="19">
        <v>18</v>
      </c>
      <c r="X129" s="15">
        <f>IFERROR((W129-V129)/V129,"")</f>
        <v>-0.25</v>
      </c>
      <c r="Y129" s="18" t="s">
        <v>1610</v>
      </c>
      <c r="Z129" s="18" t="s">
        <v>1610</v>
      </c>
      <c r="AA129" s="18" t="s">
        <v>1610</v>
      </c>
      <c r="AB129" s="18" t="s">
        <v>1610</v>
      </c>
      <c r="AC129" s="18" t="s">
        <v>1610</v>
      </c>
      <c r="AD129" s="18" t="s">
        <v>1610</v>
      </c>
      <c r="AE129" s="18" t="s">
        <v>1610</v>
      </c>
      <c r="AF129" s="18" t="s">
        <v>1610</v>
      </c>
      <c r="AG129" s="18" t="s">
        <v>1610</v>
      </c>
      <c r="AH129" s="18" t="s">
        <v>1610</v>
      </c>
      <c r="AI129" s="18" t="s">
        <v>1610</v>
      </c>
      <c r="AJ129" s="18" t="s">
        <v>1610</v>
      </c>
      <c r="AK129" s="23">
        <f>SUM(Y129:AJ129)</f>
        <v>0</v>
      </c>
      <c r="AL129" s="23">
        <f>MAX(Y129:AJ129)</f>
        <v>0</v>
      </c>
      <c r="AM129">
        <f>COUNTIF(Y129:AJ129,"&gt;1")</f>
        <v>0</v>
      </c>
    </row>
    <row r="130" spans="1:39" ht="15.75" x14ac:dyDescent="0.25">
      <c r="A130" s="21"/>
      <c r="B130" s="21" t="s">
        <v>1519</v>
      </c>
      <c r="C130" s="21">
        <v>831373</v>
      </c>
      <c r="D130" s="25">
        <v>192161</v>
      </c>
      <c r="E130" s="21" t="s">
        <v>33</v>
      </c>
      <c r="F130" s="21" t="s">
        <v>357</v>
      </c>
      <c r="G130" s="21" t="s">
        <v>715</v>
      </c>
      <c r="H130" s="25" t="s">
        <v>20</v>
      </c>
      <c r="I130" s="21" t="s">
        <v>27</v>
      </c>
      <c r="J130" s="21" t="s">
        <v>210</v>
      </c>
      <c r="K130" s="38"/>
      <c r="L130" s="38">
        <v>46239</v>
      </c>
      <c r="M130" s="39" t="s">
        <v>18</v>
      </c>
      <c r="N130" s="18">
        <v>0</v>
      </c>
      <c r="O130" s="18">
        <v>0</v>
      </c>
      <c r="P130" s="15" t="str">
        <f>IFERROR((O130-N130)/N130,"")</f>
        <v/>
      </c>
      <c r="Q130" s="19">
        <v>16</v>
      </c>
      <c r="R130" s="19">
        <v>17</v>
      </c>
      <c r="S130" s="15">
        <f>IFERROR((R130-Q130)/Q130,"")</f>
        <v>6.25E-2</v>
      </c>
      <c r="T130" s="19">
        <v>51</v>
      </c>
      <c r="U130" s="15">
        <f>IFERROR(R130/T130,"")</f>
        <v>0.33333333333333331</v>
      </c>
      <c r="V130" s="19">
        <v>13</v>
      </c>
      <c r="W130" s="19">
        <v>8</v>
      </c>
      <c r="X130" s="15">
        <f>IFERROR((W130-V130)/V130,"")</f>
        <v>-0.38461538461538464</v>
      </c>
      <c r="Y130" s="18" t="s">
        <v>1610</v>
      </c>
      <c r="Z130" s="18" t="s">
        <v>1610</v>
      </c>
      <c r="AA130" s="18" t="s">
        <v>1610</v>
      </c>
      <c r="AB130" s="18" t="s">
        <v>1610</v>
      </c>
      <c r="AC130" s="18" t="s">
        <v>1610</v>
      </c>
      <c r="AD130" s="18" t="s">
        <v>1610</v>
      </c>
      <c r="AE130" s="18" t="s">
        <v>1610</v>
      </c>
      <c r="AF130" s="18" t="s">
        <v>1610</v>
      </c>
      <c r="AG130" s="18" t="s">
        <v>1610</v>
      </c>
      <c r="AH130" s="18" t="s">
        <v>1610</v>
      </c>
      <c r="AI130" s="18" t="s">
        <v>1610</v>
      </c>
      <c r="AJ130" s="18" t="s">
        <v>1610</v>
      </c>
      <c r="AK130" s="23">
        <f>SUM(Y130:AJ130)</f>
        <v>0</v>
      </c>
      <c r="AL130" s="23">
        <f>MAX(Y130:AJ130)</f>
        <v>0</v>
      </c>
      <c r="AM130">
        <f>COUNTIF(Y130:AJ130,"&gt;1")</f>
        <v>0</v>
      </c>
    </row>
    <row r="131" spans="1:39" ht="15.75" x14ac:dyDescent="0.25">
      <c r="A131" s="21"/>
      <c r="B131" s="21" t="s">
        <v>1519</v>
      </c>
      <c r="C131" s="21">
        <v>831373</v>
      </c>
      <c r="D131" s="25">
        <v>192163</v>
      </c>
      <c r="E131" s="21" t="s">
        <v>33</v>
      </c>
      <c r="F131" s="21" t="s">
        <v>357</v>
      </c>
      <c r="G131" s="21" t="s">
        <v>714</v>
      </c>
      <c r="H131" s="25" t="s">
        <v>20</v>
      </c>
      <c r="I131" s="21" t="s">
        <v>27</v>
      </c>
      <c r="J131" s="21" t="s">
        <v>210</v>
      </c>
      <c r="K131" s="38"/>
      <c r="L131" s="38">
        <v>46239</v>
      </c>
      <c r="M131" s="39" t="s">
        <v>18</v>
      </c>
      <c r="N131" s="18">
        <v>0</v>
      </c>
      <c r="O131" s="18">
        <v>0</v>
      </c>
      <c r="P131" s="15" t="str">
        <f>IFERROR((O131-N131)/N131,"")</f>
        <v/>
      </c>
      <c r="Q131" s="19">
        <v>17</v>
      </c>
      <c r="R131" s="19">
        <v>19</v>
      </c>
      <c r="S131" s="15">
        <f>IFERROR((R131-Q131)/Q131,"")</f>
        <v>0.11764705882352941</v>
      </c>
      <c r="T131" s="19">
        <v>38</v>
      </c>
      <c r="U131" s="15">
        <f>IFERROR(R131/T131,"")</f>
        <v>0.5</v>
      </c>
      <c r="V131" s="19">
        <v>10</v>
      </c>
      <c r="W131" s="19">
        <v>10</v>
      </c>
      <c r="X131" s="15">
        <f>IFERROR((W131-V131)/V131,"")</f>
        <v>0</v>
      </c>
      <c r="Y131" s="18" t="s">
        <v>1610</v>
      </c>
      <c r="Z131" s="18" t="s">
        <v>1610</v>
      </c>
      <c r="AA131" s="18" t="s">
        <v>1610</v>
      </c>
      <c r="AB131" s="18" t="s">
        <v>1610</v>
      </c>
      <c r="AC131" s="18" t="s">
        <v>1610</v>
      </c>
      <c r="AD131" s="18" t="s">
        <v>1610</v>
      </c>
      <c r="AE131" s="18" t="s">
        <v>1610</v>
      </c>
      <c r="AF131" s="18" t="s">
        <v>1610</v>
      </c>
      <c r="AG131" s="18" t="s">
        <v>1610</v>
      </c>
      <c r="AH131" s="18" t="s">
        <v>1610</v>
      </c>
      <c r="AI131" s="18" t="s">
        <v>1610</v>
      </c>
      <c r="AJ131" s="18" t="s">
        <v>1610</v>
      </c>
      <c r="AK131" s="23">
        <f>SUM(Y131:AJ131)</f>
        <v>0</v>
      </c>
      <c r="AL131" s="23">
        <f>MAX(Y131:AJ131)</f>
        <v>0</v>
      </c>
      <c r="AM131">
        <f>COUNTIF(Y131:AJ131,"&gt;1")</f>
        <v>0</v>
      </c>
    </row>
    <row r="132" spans="1:39" ht="15.75" x14ac:dyDescent="0.25">
      <c r="A132" s="21"/>
      <c r="B132" s="21" t="s">
        <v>1519</v>
      </c>
      <c r="C132" s="21">
        <v>831373</v>
      </c>
      <c r="D132" s="25">
        <v>192173</v>
      </c>
      <c r="E132" s="21" t="s">
        <v>33</v>
      </c>
      <c r="F132" s="21" t="s">
        <v>357</v>
      </c>
      <c r="G132" s="21" t="s">
        <v>500</v>
      </c>
      <c r="H132" s="25" t="s">
        <v>20</v>
      </c>
      <c r="I132" s="21" t="s">
        <v>27</v>
      </c>
      <c r="J132" s="21" t="s">
        <v>210</v>
      </c>
      <c r="K132" s="38"/>
      <c r="L132" s="38">
        <v>46239</v>
      </c>
      <c r="M132" s="39" t="s">
        <v>18</v>
      </c>
      <c r="N132" s="18">
        <v>0</v>
      </c>
      <c r="O132" s="18">
        <v>0</v>
      </c>
      <c r="P132" s="15" t="str">
        <f>IFERROR((O132-N132)/N132,"")</f>
        <v/>
      </c>
      <c r="Q132" s="19">
        <v>22</v>
      </c>
      <c r="R132" s="19">
        <v>11</v>
      </c>
      <c r="S132" s="15">
        <f>IFERROR((R132-Q132)/Q132,"")</f>
        <v>-0.5</v>
      </c>
      <c r="T132" s="19">
        <v>63</v>
      </c>
      <c r="U132" s="15">
        <f>IFERROR(R132/T132,"")</f>
        <v>0.17460317460317459</v>
      </c>
      <c r="V132" s="19">
        <v>17</v>
      </c>
      <c r="W132" s="19">
        <v>8</v>
      </c>
      <c r="X132" s="15">
        <f>IFERROR((W132-V132)/V132,"")</f>
        <v>-0.52941176470588236</v>
      </c>
      <c r="Y132" s="18" t="s">
        <v>1610</v>
      </c>
      <c r="Z132" s="18" t="s">
        <v>1610</v>
      </c>
      <c r="AA132" s="18" t="s">
        <v>1610</v>
      </c>
      <c r="AB132" s="18" t="s">
        <v>1610</v>
      </c>
      <c r="AC132" s="18" t="s">
        <v>1610</v>
      </c>
      <c r="AD132" s="18" t="s">
        <v>1610</v>
      </c>
      <c r="AE132" s="18" t="s">
        <v>1610</v>
      </c>
      <c r="AF132" s="18" t="s">
        <v>1610</v>
      </c>
      <c r="AG132" s="18" t="s">
        <v>1610</v>
      </c>
      <c r="AH132" s="18" t="s">
        <v>1610</v>
      </c>
      <c r="AI132" s="18" t="s">
        <v>1610</v>
      </c>
      <c r="AJ132" s="18" t="s">
        <v>1610</v>
      </c>
      <c r="AK132" s="23">
        <f>SUM(Y132:AJ132)</f>
        <v>0</v>
      </c>
      <c r="AL132" s="23">
        <f>MAX(Y132:AJ132)</f>
        <v>0</v>
      </c>
      <c r="AM132">
        <f>COUNTIF(Y132:AJ132,"&gt;1")</f>
        <v>0</v>
      </c>
    </row>
    <row r="133" spans="1:39" ht="15.75" x14ac:dyDescent="0.25">
      <c r="A133" s="21"/>
      <c r="B133" s="21" t="s">
        <v>1519</v>
      </c>
      <c r="C133" s="21">
        <v>831373</v>
      </c>
      <c r="D133" s="25">
        <v>192174</v>
      </c>
      <c r="E133" s="21" t="s">
        <v>33</v>
      </c>
      <c r="F133" s="21" t="s">
        <v>357</v>
      </c>
      <c r="G133" s="21" t="s">
        <v>722</v>
      </c>
      <c r="H133" s="25" t="s">
        <v>20</v>
      </c>
      <c r="I133" s="21" t="s">
        <v>27</v>
      </c>
      <c r="J133" s="21" t="s">
        <v>210</v>
      </c>
      <c r="K133" s="38"/>
      <c r="L133" s="38">
        <v>46239</v>
      </c>
      <c r="M133" s="39" t="s">
        <v>18</v>
      </c>
      <c r="N133" s="18">
        <v>0</v>
      </c>
      <c r="O133" s="18">
        <v>0</v>
      </c>
      <c r="P133" s="15" t="str">
        <f>IFERROR((O133-N133)/N133,"")</f>
        <v/>
      </c>
      <c r="Q133" s="19">
        <v>32</v>
      </c>
      <c r="R133" s="19">
        <v>10</v>
      </c>
      <c r="S133" s="15">
        <f>IFERROR((R133-Q133)/Q133,"")</f>
        <v>-0.6875</v>
      </c>
      <c r="T133" s="19">
        <v>67</v>
      </c>
      <c r="U133" s="15">
        <f>IFERROR(R133/T133,"")</f>
        <v>0.14925373134328357</v>
      </c>
      <c r="V133" s="19">
        <v>14</v>
      </c>
      <c r="W133" s="19">
        <v>7</v>
      </c>
      <c r="X133" s="15">
        <f>IFERROR((W133-V133)/V133,"")</f>
        <v>-0.5</v>
      </c>
      <c r="Y133" s="18" t="s">
        <v>1610</v>
      </c>
      <c r="Z133" s="18" t="s">
        <v>1610</v>
      </c>
      <c r="AA133" s="18" t="s">
        <v>1610</v>
      </c>
      <c r="AB133" s="18" t="s">
        <v>1610</v>
      </c>
      <c r="AC133" s="18" t="s">
        <v>1610</v>
      </c>
      <c r="AD133" s="18" t="s">
        <v>1610</v>
      </c>
      <c r="AE133" s="18" t="s">
        <v>1610</v>
      </c>
      <c r="AF133" s="18" t="s">
        <v>1610</v>
      </c>
      <c r="AG133" s="18" t="s">
        <v>1610</v>
      </c>
      <c r="AH133" s="18" t="s">
        <v>1610</v>
      </c>
      <c r="AI133" s="18" t="s">
        <v>1610</v>
      </c>
      <c r="AJ133" s="18" t="s">
        <v>1610</v>
      </c>
      <c r="AK133" s="23">
        <f>SUM(Y133:AJ133)</f>
        <v>0</v>
      </c>
      <c r="AL133" s="23">
        <f>MAX(Y133:AJ133)</f>
        <v>0</v>
      </c>
      <c r="AM133">
        <f>COUNTIF(Y133:AJ133,"&gt;1")</f>
        <v>0</v>
      </c>
    </row>
    <row r="134" spans="1:39" ht="15.75" x14ac:dyDescent="0.25">
      <c r="A134" s="21"/>
      <c r="B134" s="21" t="s">
        <v>1519</v>
      </c>
      <c r="C134" s="21">
        <v>831373</v>
      </c>
      <c r="D134" s="25">
        <v>192176</v>
      </c>
      <c r="E134" s="21" t="s">
        <v>33</v>
      </c>
      <c r="F134" s="21" t="s">
        <v>357</v>
      </c>
      <c r="G134" s="21" t="s">
        <v>578</v>
      </c>
      <c r="H134" s="25" t="s">
        <v>20</v>
      </c>
      <c r="I134" s="21" t="s">
        <v>27</v>
      </c>
      <c r="J134" s="21" t="s">
        <v>210</v>
      </c>
      <c r="K134" s="38"/>
      <c r="L134" s="38">
        <v>46239</v>
      </c>
      <c r="M134" s="39" t="s">
        <v>18</v>
      </c>
      <c r="N134" s="18">
        <v>0</v>
      </c>
      <c r="O134" s="18">
        <v>0</v>
      </c>
      <c r="P134" s="15" t="str">
        <f>IFERROR((O134-N134)/N134,"")</f>
        <v/>
      </c>
      <c r="Q134" s="19">
        <v>15</v>
      </c>
      <c r="R134" s="19">
        <v>12</v>
      </c>
      <c r="S134" s="15">
        <f>IFERROR((R134-Q134)/Q134,"")</f>
        <v>-0.2</v>
      </c>
      <c r="T134" s="19">
        <v>49</v>
      </c>
      <c r="U134" s="15">
        <f>IFERROR(R134/T134,"")</f>
        <v>0.24489795918367346</v>
      </c>
      <c r="V134" s="19">
        <v>10</v>
      </c>
      <c r="W134" s="19">
        <v>7</v>
      </c>
      <c r="X134" s="15">
        <f>IFERROR((W134-V134)/V134,"")</f>
        <v>-0.3</v>
      </c>
      <c r="Y134" s="18" t="s">
        <v>1610</v>
      </c>
      <c r="Z134" s="18" t="s">
        <v>1610</v>
      </c>
      <c r="AA134" s="18" t="s">
        <v>1610</v>
      </c>
      <c r="AB134" s="18" t="s">
        <v>1610</v>
      </c>
      <c r="AC134" s="18" t="s">
        <v>1610</v>
      </c>
      <c r="AD134" s="18" t="s">
        <v>1610</v>
      </c>
      <c r="AE134" s="18" t="s">
        <v>1610</v>
      </c>
      <c r="AF134" s="18" t="s">
        <v>1610</v>
      </c>
      <c r="AG134" s="18" t="s">
        <v>1610</v>
      </c>
      <c r="AH134" s="18" t="s">
        <v>1610</v>
      </c>
      <c r="AI134" s="18" t="s">
        <v>1610</v>
      </c>
      <c r="AJ134" s="18" t="s">
        <v>1610</v>
      </c>
      <c r="AK134" s="23">
        <f>SUM(Y134:AJ134)</f>
        <v>0</v>
      </c>
      <c r="AL134" s="23">
        <f>MAX(Y134:AJ134)</f>
        <v>0</v>
      </c>
      <c r="AM134">
        <f>COUNTIF(Y134:AJ134,"&gt;1")</f>
        <v>0</v>
      </c>
    </row>
    <row r="135" spans="1:39" ht="15.75" x14ac:dyDescent="0.25">
      <c r="A135" s="21"/>
      <c r="B135" s="21" t="s">
        <v>1519</v>
      </c>
      <c r="C135" s="21">
        <v>831373</v>
      </c>
      <c r="D135" s="25">
        <v>192179</v>
      </c>
      <c r="E135" s="21" t="s">
        <v>33</v>
      </c>
      <c r="F135" s="21" t="s">
        <v>357</v>
      </c>
      <c r="G135" s="21" t="s">
        <v>724</v>
      </c>
      <c r="H135" s="25" t="s">
        <v>20</v>
      </c>
      <c r="I135" s="21" t="s">
        <v>27</v>
      </c>
      <c r="J135" s="21" t="s">
        <v>210</v>
      </c>
      <c r="K135" s="38"/>
      <c r="L135" s="38">
        <v>46239</v>
      </c>
      <c r="M135" s="39" t="s">
        <v>18</v>
      </c>
      <c r="N135" s="18">
        <v>0</v>
      </c>
      <c r="O135" s="18">
        <v>0</v>
      </c>
      <c r="P135" s="15" t="str">
        <f>IFERROR((O135-N135)/N135,"")</f>
        <v/>
      </c>
      <c r="Q135" s="19">
        <v>9</v>
      </c>
      <c r="R135" s="19">
        <v>17</v>
      </c>
      <c r="S135" s="15">
        <f>IFERROR((R135-Q135)/Q135,"")</f>
        <v>0.88888888888888884</v>
      </c>
      <c r="T135" s="19">
        <v>31</v>
      </c>
      <c r="U135" s="15">
        <f>IFERROR(R135/T135,"")</f>
        <v>0.54838709677419351</v>
      </c>
      <c r="V135" s="19">
        <v>10</v>
      </c>
      <c r="W135" s="19">
        <v>7</v>
      </c>
      <c r="X135" s="15">
        <f>IFERROR((W135-V135)/V135,"")</f>
        <v>-0.3</v>
      </c>
      <c r="Y135" s="18" t="s">
        <v>1610</v>
      </c>
      <c r="Z135" s="18" t="s">
        <v>1610</v>
      </c>
      <c r="AA135" s="18" t="s">
        <v>1610</v>
      </c>
      <c r="AB135" s="18" t="s">
        <v>1610</v>
      </c>
      <c r="AC135" s="18" t="s">
        <v>1610</v>
      </c>
      <c r="AD135" s="18" t="s">
        <v>1610</v>
      </c>
      <c r="AE135" s="18" t="s">
        <v>1610</v>
      </c>
      <c r="AF135" s="18" t="s">
        <v>1610</v>
      </c>
      <c r="AG135" s="18" t="s">
        <v>1610</v>
      </c>
      <c r="AH135" s="18" t="s">
        <v>1610</v>
      </c>
      <c r="AI135" s="18" t="s">
        <v>1610</v>
      </c>
      <c r="AJ135" s="18" t="s">
        <v>1610</v>
      </c>
      <c r="AK135" s="23">
        <f>SUM(Y135:AJ135)</f>
        <v>0</v>
      </c>
      <c r="AL135" s="23">
        <f>MAX(Y135:AJ135)</f>
        <v>0</v>
      </c>
      <c r="AM135">
        <f>COUNTIF(Y135:AJ135,"&gt;1")</f>
        <v>0</v>
      </c>
    </row>
    <row r="136" spans="1:39" ht="15.75" x14ac:dyDescent="0.25">
      <c r="A136" s="21"/>
      <c r="B136" s="21" t="s">
        <v>1519</v>
      </c>
      <c r="C136" s="21">
        <v>831373</v>
      </c>
      <c r="D136" s="25">
        <v>192182</v>
      </c>
      <c r="E136" s="21" t="s">
        <v>33</v>
      </c>
      <c r="F136" s="21" t="s">
        <v>357</v>
      </c>
      <c r="G136" s="21" t="s">
        <v>722</v>
      </c>
      <c r="H136" s="25" t="s">
        <v>20</v>
      </c>
      <c r="I136" s="21" t="s">
        <v>27</v>
      </c>
      <c r="J136" s="21" t="s">
        <v>210</v>
      </c>
      <c r="K136" s="38"/>
      <c r="L136" s="38">
        <v>46239</v>
      </c>
      <c r="M136" s="39" t="s">
        <v>18</v>
      </c>
      <c r="N136" s="18">
        <v>0</v>
      </c>
      <c r="O136" s="18">
        <v>0</v>
      </c>
      <c r="P136" s="15" t="str">
        <f>IFERROR((O136-N136)/N136,"")</f>
        <v/>
      </c>
      <c r="Q136" s="19">
        <v>18</v>
      </c>
      <c r="R136" s="19">
        <v>16</v>
      </c>
      <c r="S136" s="15">
        <f>IFERROR((R136-Q136)/Q136,"")</f>
        <v>-0.1111111111111111</v>
      </c>
      <c r="T136" s="19">
        <v>41</v>
      </c>
      <c r="U136" s="15">
        <f>IFERROR(R136/T136,"")</f>
        <v>0.3902439024390244</v>
      </c>
      <c r="V136" s="19">
        <v>8</v>
      </c>
      <c r="W136" s="19">
        <v>7</v>
      </c>
      <c r="X136" s="15">
        <f>IFERROR((W136-V136)/V136,"")</f>
        <v>-0.125</v>
      </c>
      <c r="Y136" s="18" t="s">
        <v>1610</v>
      </c>
      <c r="Z136" s="18" t="s">
        <v>1610</v>
      </c>
      <c r="AA136" s="18" t="s">
        <v>1610</v>
      </c>
      <c r="AB136" s="18" t="s">
        <v>1610</v>
      </c>
      <c r="AC136" s="18" t="s">
        <v>1610</v>
      </c>
      <c r="AD136" s="18" t="s">
        <v>1610</v>
      </c>
      <c r="AE136" s="18" t="s">
        <v>1610</v>
      </c>
      <c r="AF136" s="18" t="s">
        <v>1610</v>
      </c>
      <c r="AG136" s="18" t="s">
        <v>1610</v>
      </c>
      <c r="AH136" s="18" t="s">
        <v>1610</v>
      </c>
      <c r="AI136" s="18" t="s">
        <v>1610</v>
      </c>
      <c r="AJ136" s="18" t="s">
        <v>1610</v>
      </c>
      <c r="AK136" s="23">
        <f>SUM(Y136:AJ136)</f>
        <v>0</v>
      </c>
      <c r="AL136" s="23">
        <f>MAX(Y136:AJ136)</f>
        <v>0</v>
      </c>
      <c r="AM136">
        <f>COUNTIF(Y136:AJ136,"&gt;1")</f>
        <v>0</v>
      </c>
    </row>
    <row r="137" spans="1:39" ht="15.75" x14ac:dyDescent="0.25">
      <c r="A137" s="21"/>
      <c r="B137" s="21" t="s">
        <v>1519</v>
      </c>
      <c r="C137" s="21">
        <v>831373</v>
      </c>
      <c r="D137" s="25">
        <v>192184</v>
      </c>
      <c r="E137" s="25" t="s">
        <v>33</v>
      </c>
      <c r="F137" s="21" t="s">
        <v>357</v>
      </c>
      <c r="G137" s="21" t="s">
        <v>726</v>
      </c>
      <c r="H137" s="25" t="s">
        <v>15</v>
      </c>
      <c r="I137" s="21" t="s">
        <v>27</v>
      </c>
      <c r="J137" s="21" t="s">
        <v>210</v>
      </c>
      <c r="K137" s="38"/>
      <c r="L137" s="38">
        <v>46239</v>
      </c>
      <c r="M137" s="39" t="s">
        <v>18</v>
      </c>
      <c r="N137" s="18">
        <v>0</v>
      </c>
      <c r="O137" s="18">
        <v>0</v>
      </c>
      <c r="P137" s="15" t="str">
        <f>IFERROR((O137-N137)/N137,"")</f>
        <v/>
      </c>
      <c r="Q137" s="19">
        <v>44</v>
      </c>
      <c r="R137" s="19">
        <v>29</v>
      </c>
      <c r="S137" s="15">
        <f>IFERROR((R137-Q137)/Q137,"")</f>
        <v>-0.34090909090909088</v>
      </c>
      <c r="T137" s="19">
        <v>63</v>
      </c>
      <c r="U137" s="15">
        <f>IFERROR(R137/T137,"")</f>
        <v>0.46031746031746029</v>
      </c>
      <c r="V137" s="19">
        <v>26</v>
      </c>
      <c r="W137" s="19">
        <v>17</v>
      </c>
      <c r="X137" s="15">
        <f>IFERROR((W137-V137)/V137,"")</f>
        <v>-0.34615384615384615</v>
      </c>
      <c r="Y137" s="18" t="s">
        <v>1610</v>
      </c>
      <c r="Z137" s="18" t="s">
        <v>1610</v>
      </c>
      <c r="AA137" s="18" t="s">
        <v>1610</v>
      </c>
      <c r="AB137" s="18" t="s">
        <v>1610</v>
      </c>
      <c r="AC137" s="18" t="s">
        <v>1610</v>
      </c>
      <c r="AD137" s="18" t="s">
        <v>1610</v>
      </c>
      <c r="AE137" s="18" t="s">
        <v>1610</v>
      </c>
      <c r="AF137" s="18" t="s">
        <v>1610</v>
      </c>
      <c r="AG137" s="18" t="s">
        <v>1610</v>
      </c>
      <c r="AH137" s="18" t="s">
        <v>1610</v>
      </c>
      <c r="AI137" s="18" t="s">
        <v>1610</v>
      </c>
      <c r="AJ137" s="18" t="s">
        <v>1610</v>
      </c>
      <c r="AK137" s="23">
        <f>SUM(Y137:AJ137)</f>
        <v>0</v>
      </c>
      <c r="AL137" s="23">
        <f>MAX(Y137:AJ137)</f>
        <v>0</v>
      </c>
      <c r="AM137">
        <f>COUNTIF(Y137:AJ137,"&gt;1")</f>
        <v>0</v>
      </c>
    </row>
    <row r="138" spans="1:39" ht="15.75" x14ac:dyDescent="0.25">
      <c r="A138" s="21"/>
      <c r="B138" s="21" t="s">
        <v>1519</v>
      </c>
      <c r="C138" s="21">
        <v>831373</v>
      </c>
      <c r="D138" s="25">
        <v>192185</v>
      </c>
      <c r="E138" s="21" t="s">
        <v>33</v>
      </c>
      <c r="F138" s="21" t="s">
        <v>357</v>
      </c>
      <c r="G138" s="21" t="s">
        <v>14</v>
      </c>
      <c r="H138" s="25" t="s">
        <v>15</v>
      </c>
      <c r="I138" s="21" t="s">
        <v>27</v>
      </c>
      <c r="J138" s="21" t="s">
        <v>210</v>
      </c>
      <c r="K138" s="38"/>
      <c r="L138" s="38">
        <v>46239</v>
      </c>
      <c r="M138" s="39" t="s">
        <v>18</v>
      </c>
      <c r="N138" s="18">
        <v>0</v>
      </c>
      <c r="O138" s="18">
        <v>0</v>
      </c>
      <c r="P138" s="15" t="str">
        <f>IFERROR((O138-N138)/N138,"")</f>
        <v/>
      </c>
      <c r="Q138" s="19">
        <v>26</v>
      </c>
      <c r="R138" s="19">
        <v>22</v>
      </c>
      <c r="S138" s="15">
        <f>IFERROR((R138-Q138)/Q138,"")</f>
        <v>-0.15384615384615385</v>
      </c>
      <c r="T138" s="19">
        <v>46</v>
      </c>
      <c r="U138" s="15">
        <f>IFERROR(R138/T138,"")</f>
        <v>0.47826086956521741</v>
      </c>
      <c r="V138" s="19">
        <v>10</v>
      </c>
      <c r="W138" s="19">
        <v>11</v>
      </c>
      <c r="X138" s="15">
        <f>IFERROR((W138-V138)/V138,"")</f>
        <v>0.1</v>
      </c>
      <c r="Y138" s="18" t="s">
        <v>1610</v>
      </c>
      <c r="Z138" s="18" t="s">
        <v>1610</v>
      </c>
      <c r="AA138" s="18" t="s">
        <v>1610</v>
      </c>
      <c r="AB138" s="18" t="s">
        <v>1610</v>
      </c>
      <c r="AC138" s="18" t="s">
        <v>1610</v>
      </c>
      <c r="AD138" s="18" t="s">
        <v>1610</v>
      </c>
      <c r="AE138" s="18" t="s">
        <v>1610</v>
      </c>
      <c r="AF138" s="18" t="s">
        <v>1610</v>
      </c>
      <c r="AG138" s="18" t="s">
        <v>1610</v>
      </c>
      <c r="AH138" s="18" t="s">
        <v>1610</v>
      </c>
      <c r="AI138" s="18" t="s">
        <v>1610</v>
      </c>
      <c r="AJ138" s="18" t="s">
        <v>1610</v>
      </c>
      <c r="AK138" s="23">
        <f>SUM(Y138:AJ138)</f>
        <v>0</v>
      </c>
      <c r="AL138" s="23">
        <f>MAX(Y138:AJ138)</f>
        <v>0</v>
      </c>
      <c r="AM138">
        <f>COUNTIF(Y138:AJ138,"&gt;1")</f>
        <v>0</v>
      </c>
    </row>
    <row r="139" spans="1:39" ht="15.75" x14ac:dyDescent="0.25">
      <c r="A139" s="21"/>
      <c r="B139" s="21" t="s">
        <v>1519</v>
      </c>
      <c r="C139" s="21">
        <v>831373</v>
      </c>
      <c r="D139" s="25">
        <v>192186</v>
      </c>
      <c r="E139" s="21" t="s">
        <v>33</v>
      </c>
      <c r="F139" s="21" t="s">
        <v>357</v>
      </c>
      <c r="G139" s="21" t="s">
        <v>14</v>
      </c>
      <c r="H139" s="25" t="s">
        <v>15</v>
      </c>
      <c r="I139" s="21" t="s">
        <v>27</v>
      </c>
      <c r="J139" s="21" t="s">
        <v>210</v>
      </c>
      <c r="K139" s="38"/>
      <c r="L139" s="38">
        <v>46239</v>
      </c>
      <c r="M139" s="39" t="s">
        <v>18</v>
      </c>
      <c r="N139" s="18">
        <v>0</v>
      </c>
      <c r="O139" s="18">
        <v>0</v>
      </c>
      <c r="P139" s="15" t="str">
        <f>IFERROR((O139-N139)/N139,"")</f>
        <v/>
      </c>
      <c r="Q139" s="19">
        <v>52</v>
      </c>
      <c r="R139" s="19">
        <v>53</v>
      </c>
      <c r="S139" s="15">
        <f>IFERROR((R139-Q139)/Q139,"")</f>
        <v>1.9230769230769232E-2</v>
      </c>
      <c r="T139" s="19">
        <v>104</v>
      </c>
      <c r="U139" s="15">
        <f>IFERROR(R139/T139,"")</f>
        <v>0.50961538461538458</v>
      </c>
      <c r="V139" s="19">
        <v>26</v>
      </c>
      <c r="W139" s="19">
        <v>24</v>
      </c>
      <c r="X139" s="15">
        <f>IFERROR((W139-V139)/V139,"")</f>
        <v>-7.6923076923076927E-2</v>
      </c>
      <c r="Y139" s="18" t="s">
        <v>1610</v>
      </c>
      <c r="Z139" s="18" t="s">
        <v>1610</v>
      </c>
      <c r="AA139" s="18" t="s">
        <v>1610</v>
      </c>
      <c r="AB139" s="18" t="s">
        <v>1610</v>
      </c>
      <c r="AC139" s="18" t="s">
        <v>1610</v>
      </c>
      <c r="AD139" s="18" t="s">
        <v>1610</v>
      </c>
      <c r="AE139" s="18" t="s">
        <v>1610</v>
      </c>
      <c r="AF139" s="18" t="s">
        <v>1610</v>
      </c>
      <c r="AG139" s="18" t="s">
        <v>1610</v>
      </c>
      <c r="AH139" s="18" t="s">
        <v>1610</v>
      </c>
      <c r="AI139" s="18" t="s">
        <v>1610</v>
      </c>
      <c r="AJ139" s="18" t="s">
        <v>1610</v>
      </c>
      <c r="AK139" s="23">
        <f>SUM(Y139:AJ139)</f>
        <v>0</v>
      </c>
      <c r="AL139" s="23">
        <f>MAX(Y139:AJ139)</f>
        <v>0</v>
      </c>
      <c r="AM139">
        <f>COUNTIF(Y139:AJ139,"&gt;1")</f>
        <v>0</v>
      </c>
    </row>
    <row r="140" spans="1:39" ht="15.75" x14ac:dyDescent="0.25">
      <c r="A140" s="21"/>
      <c r="B140" s="21" t="s">
        <v>1519</v>
      </c>
      <c r="C140" s="21">
        <v>831373</v>
      </c>
      <c r="D140" s="25">
        <v>192187</v>
      </c>
      <c r="E140" s="21" t="s">
        <v>33</v>
      </c>
      <c r="F140" s="21" t="s">
        <v>357</v>
      </c>
      <c r="G140" s="21" t="s">
        <v>726</v>
      </c>
      <c r="H140" s="25" t="s">
        <v>15</v>
      </c>
      <c r="I140" s="21" t="s">
        <v>27</v>
      </c>
      <c r="J140" s="21" t="s">
        <v>210</v>
      </c>
      <c r="K140" s="38"/>
      <c r="L140" s="38">
        <v>46239</v>
      </c>
      <c r="M140" s="39" t="s">
        <v>18</v>
      </c>
      <c r="N140" s="18">
        <v>0</v>
      </c>
      <c r="O140" s="18">
        <v>0</v>
      </c>
      <c r="P140" s="15" t="str">
        <f>IFERROR((O140-N140)/N140,"")</f>
        <v/>
      </c>
      <c r="Q140" s="19">
        <v>17</v>
      </c>
      <c r="R140" s="19">
        <v>17</v>
      </c>
      <c r="S140" s="15">
        <f>IFERROR((R140-Q140)/Q140,"")</f>
        <v>0</v>
      </c>
      <c r="T140" s="19">
        <v>6</v>
      </c>
      <c r="U140" s="15">
        <f>IFERROR(R140/T140,"")</f>
        <v>2.8333333333333335</v>
      </c>
      <c r="V140" s="19">
        <v>14</v>
      </c>
      <c r="W140" s="19">
        <v>10</v>
      </c>
      <c r="X140" s="15">
        <f>IFERROR((W140-V140)/V140,"")</f>
        <v>-0.2857142857142857</v>
      </c>
      <c r="Y140" s="18" t="s">
        <v>1610</v>
      </c>
      <c r="Z140" s="18" t="s">
        <v>1610</v>
      </c>
      <c r="AA140" s="18" t="s">
        <v>1610</v>
      </c>
      <c r="AB140" s="18" t="s">
        <v>1610</v>
      </c>
      <c r="AC140" s="18" t="s">
        <v>1610</v>
      </c>
      <c r="AD140" s="18" t="s">
        <v>1610</v>
      </c>
      <c r="AE140" s="18" t="s">
        <v>1610</v>
      </c>
      <c r="AF140" s="18" t="s">
        <v>1610</v>
      </c>
      <c r="AG140" s="18" t="s">
        <v>1610</v>
      </c>
      <c r="AH140" s="18" t="s">
        <v>1610</v>
      </c>
      <c r="AI140" s="18" t="s">
        <v>1610</v>
      </c>
      <c r="AJ140" s="18" t="s">
        <v>1610</v>
      </c>
      <c r="AK140" s="23">
        <f>SUM(Y140:AJ140)</f>
        <v>0</v>
      </c>
      <c r="AL140" s="23">
        <f>MAX(Y140:AJ140)</f>
        <v>0</v>
      </c>
      <c r="AM140">
        <f>COUNTIF(Y140:AJ140,"&gt;1")</f>
        <v>0</v>
      </c>
    </row>
    <row r="141" spans="1:39" ht="15.75" x14ac:dyDescent="0.25">
      <c r="A141" s="21"/>
      <c r="B141" s="21" t="s">
        <v>1519</v>
      </c>
      <c r="C141" s="21">
        <v>831373</v>
      </c>
      <c r="D141" s="25">
        <v>192157</v>
      </c>
      <c r="E141" s="21" t="s">
        <v>33</v>
      </c>
      <c r="F141" s="21" t="s">
        <v>357</v>
      </c>
      <c r="G141" s="21" t="s">
        <v>711</v>
      </c>
      <c r="H141" s="25" t="s">
        <v>20</v>
      </c>
      <c r="I141" s="21" t="s">
        <v>27</v>
      </c>
      <c r="J141" s="21" t="s">
        <v>210</v>
      </c>
      <c r="K141" s="38"/>
      <c r="L141" s="38">
        <v>46238</v>
      </c>
      <c r="M141" s="39" t="s">
        <v>18</v>
      </c>
      <c r="N141" s="18">
        <v>0</v>
      </c>
      <c r="O141" s="18">
        <v>0</v>
      </c>
      <c r="P141" s="15" t="str">
        <f>IFERROR((O141-N141)/N141,"")</f>
        <v/>
      </c>
      <c r="Q141" s="19">
        <v>26</v>
      </c>
      <c r="R141" s="19">
        <v>28</v>
      </c>
      <c r="S141" s="15">
        <f>IFERROR((R141-Q141)/Q141,"")</f>
        <v>7.6923076923076927E-2</v>
      </c>
      <c r="T141" s="19">
        <v>62</v>
      </c>
      <c r="U141" s="15">
        <f>IFERROR(R141/T141,"")</f>
        <v>0.45161290322580644</v>
      </c>
      <c r="V141" s="19">
        <v>15</v>
      </c>
      <c r="W141" s="19">
        <v>15</v>
      </c>
      <c r="X141" s="15">
        <f>IFERROR((W141-V141)/V141,"")</f>
        <v>0</v>
      </c>
      <c r="Y141" s="18" t="s">
        <v>1610</v>
      </c>
      <c r="Z141" s="18" t="s">
        <v>1610</v>
      </c>
      <c r="AA141" s="18" t="s">
        <v>1610</v>
      </c>
      <c r="AB141" s="18" t="s">
        <v>1610</v>
      </c>
      <c r="AC141" s="18" t="s">
        <v>1610</v>
      </c>
      <c r="AD141" s="18" t="s">
        <v>1610</v>
      </c>
      <c r="AE141" s="18" t="s">
        <v>1610</v>
      </c>
      <c r="AF141" s="18" t="s">
        <v>1610</v>
      </c>
      <c r="AG141" s="18" t="s">
        <v>1610</v>
      </c>
      <c r="AH141" s="18" t="s">
        <v>1610</v>
      </c>
      <c r="AI141" s="18" t="s">
        <v>1610</v>
      </c>
      <c r="AJ141" s="18" t="s">
        <v>1610</v>
      </c>
      <c r="AK141" s="23">
        <f>SUM(Y141:AJ141)</f>
        <v>0</v>
      </c>
      <c r="AL141" s="23">
        <f>MAX(Y141:AJ141)</f>
        <v>0</v>
      </c>
      <c r="AM141">
        <f>COUNTIF(Y141:AJ141,"&gt;1")</f>
        <v>0</v>
      </c>
    </row>
    <row r="142" spans="1:39" ht="15.75" x14ac:dyDescent="0.25">
      <c r="A142" s="21"/>
      <c r="B142" s="21" t="s">
        <v>1519</v>
      </c>
      <c r="C142" s="21">
        <v>831373</v>
      </c>
      <c r="D142" s="25">
        <v>192159</v>
      </c>
      <c r="E142" s="21" t="s">
        <v>33</v>
      </c>
      <c r="F142" s="21" t="s">
        <v>357</v>
      </c>
      <c r="G142" s="21" t="s">
        <v>713</v>
      </c>
      <c r="H142" s="25" t="s">
        <v>15</v>
      </c>
      <c r="I142" s="21" t="s">
        <v>27</v>
      </c>
      <c r="J142" s="21" t="s">
        <v>210</v>
      </c>
      <c r="K142" s="38"/>
      <c r="L142" s="38">
        <v>46238</v>
      </c>
      <c r="M142" s="39" t="s">
        <v>18</v>
      </c>
      <c r="N142" s="18">
        <v>0</v>
      </c>
      <c r="O142" s="18">
        <v>0</v>
      </c>
      <c r="P142" s="15" t="str">
        <f>IFERROR((O142-N142)/N142,"")</f>
        <v/>
      </c>
      <c r="Q142" s="19">
        <v>38</v>
      </c>
      <c r="R142" s="19">
        <v>56</v>
      </c>
      <c r="S142" s="15">
        <f>IFERROR((R142-Q142)/Q142,"")</f>
        <v>0.47368421052631576</v>
      </c>
      <c r="T142" s="19">
        <v>104</v>
      </c>
      <c r="U142" s="15">
        <f>IFERROR(R142/T142,"")</f>
        <v>0.53846153846153844</v>
      </c>
      <c r="V142" s="19">
        <v>26</v>
      </c>
      <c r="W142" s="19">
        <v>18</v>
      </c>
      <c r="X142" s="15">
        <f>IFERROR((W142-V142)/V142,"")</f>
        <v>-0.30769230769230771</v>
      </c>
      <c r="Y142" s="18" t="s">
        <v>1610</v>
      </c>
      <c r="Z142" s="18" t="s">
        <v>1610</v>
      </c>
      <c r="AA142" s="18" t="s">
        <v>1610</v>
      </c>
      <c r="AB142" s="18" t="s">
        <v>1610</v>
      </c>
      <c r="AC142" s="18" t="s">
        <v>1610</v>
      </c>
      <c r="AD142" s="18" t="s">
        <v>1610</v>
      </c>
      <c r="AE142" s="18" t="s">
        <v>1610</v>
      </c>
      <c r="AF142" s="18" t="s">
        <v>1610</v>
      </c>
      <c r="AG142" s="18" t="s">
        <v>1610</v>
      </c>
      <c r="AH142" s="18" t="s">
        <v>1610</v>
      </c>
      <c r="AI142" s="18" t="s">
        <v>1610</v>
      </c>
      <c r="AJ142" s="18" t="s">
        <v>1610</v>
      </c>
      <c r="AK142" s="23">
        <f>SUM(Y142:AJ142)</f>
        <v>0</v>
      </c>
      <c r="AL142" s="23">
        <f>MAX(Y142:AJ142)</f>
        <v>0</v>
      </c>
      <c r="AM142">
        <f>COUNTIF(Y142:AJ142,"&gt;1")</f>
        <v>0</v>
      </c>
    </row>
    <row r="143" spans="1:39" ht="15.75" x14ac:dyDescent="0.25">
      <c r="A143" s="21"/>
      <c r="B143" s="21" t="s">
        <v>1519</v>
      </c>
      <c r="C143" s="21">
        <v>831373</v>
      </c>
      <c r="D143" s="25">
        <v>192165</v>
      </c>
      <c r="E143" s="21" t="s">
        <v>33</v>
      </c>
      <c r="F143" s="21" t="s">
        <v>357</v>
      </c>
      <c r="G143" s="21" t="s">
        <v>718</v>
      </c>
      <c r="H143" s="25" t="s">
        <v>20</v>
      </c>
      <c r="I143" s="21" t="s">
        <v>27</v>
      </c>
      <c r="J143" s="21" t="s">
        <v>210</v>
      </c>
      <c r="K143" s="38"/>
      <c r="L143" s="38">
        <v>46238</v>
      </c>
      <c r="M143" s="39" t="s">
        <v>18</v>
      </c>
      <c r="N143" s="18">
        <v>0</v>
      </c>
      <c r="O143" s="18">
        <v>0</v>
      </c>
      <c r="P143" s="15" t="str">
        <f>IFERROR((O143-N143)/N143,"")</f>
        <v/>
      </c>
      <c r="Q143" s="19">
        <v>28</v>
      </c>
      <c r="R143" s="19">
        <v>14</v>
      </c>
      <c r="S143" s="15">
        <f>IFERROR((R143-Q143)/Q143,"")</f>
        <v>-0.5</v>
      </c>
      <c r="T143" s="19">
        <v>8</v>
      </c>
      <c r="U143" s="15">
        <f>IFERROR(R143/T143,"")</f>
        <v>1.75</v>
      </c>
      <c r="V143" s="19">
        <v>13</v>
      </c>
      <c r="W143" s="19">
        <v>8</v>
      </c>
      <c r="X143" s="15">
        <f>IFERROR((W143-V143)/V143,"")</f>
        <v>-0.38461538461538464</v>
      </c>
      <c r="Y143" s="18" t="s">
        <v>1610</v>
      </c>
      <c r="Z143" s="18" t="s">
        <v>1610</v>
      </c>
      <c r="AA143" s="18" t="s">
        <v>1610</v>
      </c>
      <c r="AB143" s="18" t="s">
        <v>1610</v>
      </c>
      <c r="AC143" s="18" t="s">
        <v>1610</v>
      </c>
      <c r="AD143" s="18" t="s">
        <v>1610</v>
      </c>
      <c r="AE143" s="18" t="s">
        <v>1610</v>
      </c>
      <c r="AF143" s="18" t="s">
        <v>1610</v>
      </c>
      <c r="AG143" s="18" t="s">
        <v>1610</v>
      </c>
      <c r="AH143" s="18" t="s">
        <v>1610</v>
      </c>
      <c r="AI143" s="18" t="s">
        <v>1610</v>
      </c>
      <c r="AJ143" s="18" t="s">
        <v>1610</v>
      </c>
      <c r="AK143" s="23">
        <f>SUM(Y143:AJ143)</f>
        <v>0</v>
      </c>
      <c r="AL143" s="23">
        <f>MAX(Y143:AJ143)</f>
        <v>0</v>
      </c>
      <c r="AM143">
        <f>COUNTIF(Y143:AJ143,"&gt;1")</f>
        <v>0</v>
      </c>
    </row>
    <row r="144" spans="1:39" ht="15.75" x14ac:dyDescent="0.25">
      <c r="A144" s="21"/>
      <c r="B144" s="21" t="s">
        <v>1519</v>
      </c>
      <c r="C144" s="21">
        <v>831373</v>
      </c>
      <c r="D144" s="25">
        <v>192171</v>
      </c>
      <c r="E144" s="21" t="s">
        <v>33</v>
      </c>
      <c r="F144" s="21" t="s">
        <v>357</v>
      </c>
      <c r="G144" s="21" t="s">
        <v>719</v>
      </c>
      <c r="H144" s="25" t="s">
        <v>20</v>
      </c>
      <c r="I144" s="21" t="s">
        <v>27</v>
      </c>
      <c r="J144" s="21" t="s">
        <v>210</v>
      </c>
      <c r="K144" s="38"/>
      <c r="L144" s="38">
        <v>46238</v>
      </c>
      <c r="M144" s="39" t="s">
        <v>18</v>
      </c>
      <c r="N144" s="18">
        <v>0</v>
      </c>
      <c r="O144" s="18">
        <v>0</v>
      </c>
      <c r="P144" s="15" t="str">
        <f>IFERROR((O144-N144)/N144,"")</f>
        <v/>
      </c>
      <c r="Q144" s="19">
        <v>12</v>
      </c>
      <c r="R144" s="19">
        <v>8</v>
      </c>
      <c r="S144" s="15">
        <f>IFERROR((R144-Q144)/Q144,"")</f>
        <v>-0.33333333333333331</v>
      </c>
      <c r="T144" s="19">
        <v>28</v>
      </c>
      <c r="U144" s="15">
        <f>IFERROR(R144/T144,"")</f>
        <v>0.2857142857142857</v>
      </c>
      <c r="V144" s="19">
        <v>13</v>
      </c>
      <c r="W144" s="19">
        <v>6</v>
      </c>
      <c r="X144" s="15">
        <f>IFERROR((W144-V144)/V144,"")</f>
        <v>-0.53846153846153844</v>
      </c>
      <c r="Y144" s="18" t="s">
        <v>1610</v>
      </c>
      <c r="Z144" s="18" t="s">
        <v>1610</v>
      </c>
      <c r="AA144" s="18" t="s">
        <v>1610</v>
      </c>
      <c r="AB144" s="18" t="s">
        <v>1610</v>
      </c>
      <c r="AC144" s="18" t="s">
        <v>1610</v>
      </c>
      <c r="AD144" s="18" t="s">
        <v>1610</v>
      </c>
      <c r="AE144" s="18" t="s">
        <v>1610</v>
      </c>
      <c r="AF144" s="18" t="s">
        <v>1610</v>
      </c>
      <c r="AG144" s="18" t="s">
        <v>1610</v>
      </c>
      <c r="AH144" s="18" t="s">
        <v>1610</v>
      </c>
      <c r="AI144" s="18" t="s">
        <v>1610</v>
      </c>
      <c r="AJ144" s="18" t="s">
        <v>1610</v>
      </c>
      <c r="AK144" s="23">
        <f>SUM(Y144:AJ144)</f>
        <v>0</v>
      </c>
      <c r="AL144" s="23">
        <f>MAX(Y144:AJ144)</f>
        <v>0</v>
      </c>
      <c r="AM144">
        <f>COUNTIF(Y144:AJ144,"&gt;1")</f>
        <v>0</v>
      </c>
    </row>
    <row r="145" spans="1:39" ht="15.75" x14ac:dyDescent="0.25">
      <c r="A145" s="21"/>
      <c r="B145" s="21" t="s">
        <v>1519</v>
      </c>
      <c r="C145" s="21">
        <v>831373</v>
      </c>
      <c r="D145" s="25">
        <v>192181</v>
      </c>
      <c r="E145" s="21" t="s">
        <v>33</v>
      </c>
      <c r="F145" s="21" t="s">
        <v>357</v>
      </c>
      <c r="G145" s="21" t="s">
        <v>721</v>
      </c>
      <c r="H145" s="25" t="s">
        <v>20</v>
      </c>
      <c r="I145" s="21" t="s">
        <v>27</v>
      </c>
      <c r="J145" s="21" t="s">
        <v>210</v>
      </c>
      <c r="K145" s="38"/>
      <c r="L145" s="38">
        <v>46238</v>
      </c>
      <c r="M145" s="39" t="s">
        <v>18</v>
      </c>
      <c r="N145" s="18">
        <v>0</v>
      </c>
      <c r="O145" s="18">
        <v>0</v>
      </c>
      <c r="P145" s="15" t="str">
        <f>IFERROR((O145-N145)/N145,"")</f>
        <v/>
      </c>
      <c r="Q145" s="19">
        <v>8</v>
      </c>
      <c r="R145" s="19">
        <v>5</v>
      </c>
      <c r="S145" s="15">
        <f>IFERROR((R145-Q145)/Q145,"")</f>
        <v>-0.375</v>
      </c>
      <c r="T145" s="19">
        <v>13</v>
      </c>
      <c r="U145" s="15">
        <f>IFERROR(R145/T145,"")</f>
        <v>0.38461538461538464</v>
      </c>
      <c r="V145" s="19">
        <v>1</v>
      </c>
      <c r="W145" s="19">
        <v>3</v>
      </c>
      <c r="X145" s="15">
        <f>IFERROR((W145-V145)/V145,"")</f>
        <v>2</v>
      </c>
      <c r="Y145" s="18" t="s">
        <v>1610</v>
      </c>
      <c r="Z145" s="18" t="s">
        <v>1610</v>
      </c>
      <c r="AA145" s="18" t="s">
        <v>1610</v>
      </c>
      <c r="AB145" s="18" t="s">
        <v>1610</v>
      </c>
      <c r="AC145" s="18" t="s">
        <v>1610</v>
      </c>
      <c r="AD145" s="18" t="s">
        <v>1610</v>
      </c>
      <c r="AE145" s="18" t="s">
        <v>1610</v>
      </c>
      <c r="AF145" s="18" t="s">
        <v>1610</v>
      </c>
      <c r="AG145" s="18" t="s">
        <v>1610</v>
      </c>
      <c r="AH145" s="18" t="s">
        <v>1610</v>
      </c>
      <c r="AI145" s="18" t="s">
        <v>1610</v>
      </c>
      <c r="AJ145" s="18" t="s">
        <v>1610</v>
      </c>
      <c r="AK145" s="23">
        <f>SUM(Y145:AJ145)</f>
        <v>0</v>
      </c>
      <c r="AL145" s="23">
        <f>MAX(Y145:AJ145)</f>
        <v>0</v>
      </c>
      <c r="AM145">
        <f>COUNTIF(Y145:AJ145,"&gt;1")</f>
        <v>0</v>
      </c>
    </row>
    <row r="146" spans="1:39" ht="15.75" x14ac:dyDescent="0.25">
      <c r="A146" s="21"/>
      <c r="B146" s="21" t="s">
        <v>1519</v>
      </c>
      <c r="C146" s="21">
        <v>831373</v>
      </c>
      <c r="D146" s="25">
        <v>101379</v>
      </c>
      <c r="E146" s="21" t="s">
        <v>33</v>
      </c>
      <c r="F146" s="21" t="s">
        <v>357</v>
      </c>
      <c r="G146" s="21" t="s">
        <v>358</v>
      </c>
      <c r="H146" s="25" t="s">
        <v>20</v>
      </c>
      <c r="I146" s="21" t="s">
        <v>27</v>
      </c>
      <c r="J146" s="21" t="s">
        <v>210</v>
      </c>
      <c r="K146" s="38"/>
      <c r="L146" s="38">
        <v>46233</v>
      </c>
      <c r="M146" s="39" t="s">
        <v>18</v>
      </c>
      <c r="N146" s="18">
        <v>0</v>
      </c>
      <c r="O146" s="18">
        <v>0</v>
      </c>
      <c r="P146" s="15" t="str">
        <f>IFERROR((O146-N146)/N146,"")</f>
        <v/>
      </c>
      <c r="Q146" s="19">
        <v>73</v>
      </c>
      <c r="R146" s="19">
        <v>50</v>
      </c>
      <c r="S146" s="15">
        <f>IFERROR((R146-Q146)/Q146,"")</f>
        <v>-0.31506849315068491</v>
      </c>
      <c r="T146" s="19">
        <v>151</v>
      </c>
      <c r="U146" s="15">
        <f>IFERROR(R146/T146,"")</f>
        <v>0.33112582781456956</v>
      </c>
      <c r="V146" s="19">
        <v>40</v>
      </c>
      <c r="W146" s="19">
        <v>22</v>
      </c>
      <c r="X146" s="15">
        <f>IFERROR((W146-V146)/V146,"")</f>
        <v>-0.45</v>
      </c>
      <c r="Y146" s="18" t="s">
        <v>1610</v>
      </c>
      <c r="Z146" s="18" t="s">
        <v>1610</v>
      </c>
      <c r="AA146" s="18" t="s">
        <v>1610</v>
      </c>
      <c r="AB146" s="18" t="s">
        <v>1610</v>
      </c>
      <c r="AC146" s="18" t="s">
        <v>1610</v>
      </c>
      <c r="AD146" s="18" t="s">
        <v>1610</v>
      </c>
      <c r="AE146" s="18" t="s">
        <v>1610</v>
      </c>
      <c r="AF146" s="18" t="s">
        <v>1610</v>
      </c>
      <c r="AG146" s="18" t="s">
        <v>1610</v>
      </c>
      <c r="AH146" s="18" t="s">
        <v>1610</v>
      </c>
      <c r="AI146" s="18" t="s">
        <v>1610</v>
      </c>
      <c r="AJ146" s="18" t="s">
        <v>1610</v>
      </c>
      <c r="AK146" s="23">
        <f>SUM(Y146:AJ146)</f>
        <v>0</v>
      </c>
      <c r="AL146" s="23">
        <f>MAX(Y146:AJ146)</f>
        <v>0</v>
      </c>
      <c r="AM146">
        <f>COUNTIF(Y146:AJ146,"&gt;1")</f>
        <v>0</v>
      </c>
    </row>
    <row r="147" spans="1:39" ht="15.75" x14ac:dyDescent="0.25">
      <c r="A147" s="21"/>
      <c r="B147" s="21" t="s">
        <v>1520</v>
      </c>
      <c r="C147" s="21">
        <v>831373</v>
      </c>
      <c r="D147" s="25">
        <v>502824</v>
      </c>
      <c r="E147" s="21" t="s">
        <v>33</v>
      </c>
      <c r="F147" s="21" t="s">
        <v>357</v>
      </c>
      <c r="G147" s="21" t="s">
        <v>773</v>
      </c>
      <c r="H147" s="25" t="s">
        <v>20</v>
      </c>
      <c r="I147" s="21" t="s">
        <v>27</v>
      </c>
      <c r="J147" s="21" t="s">
        <v>210</v>
      </c>
      <c r="K147" s="38">
        <v>46140</v>
      </c>
      <c r="L147" s="38">
        <v>46230</v>
      </c>
      <c r="M147" s="39" t="s">
        <v>18</v>
      </c>
      <c r="N147" s="18">
        <v>1197</v>
      </c>
      <c r="O147" s="18">
        <v>1197</v>
      </c>
      <c r="P147" s="15">
        <f>IFERROR((O147-N147)/N147,"")</f>
        <v>0</v>
      </c>
      <c r="Q147" s="19">
        <v>17</v>
      </c>
      <c r="R147" s="19">
        <v>4</v>
      </c>
      <c r="S147" s="15">
        <f>IFERROR((R147-Q147)/Q147,"")</f>
        <v>-0.76470588235294112</v>
      </c>
      <c r="T147" s="19">
        <v>128</v>
      </c>
      <c r="U147" s="15">
        <f>IFERROR(R147/T147,"")</f>
        <v>3.125E-2</v>
      </c>
      <c r="V147" s="19">
        <v>36</v>
      </c>
      <c r="W147" s="19">
        <v>4</v>
      </c>
      <c r="X147" s="15">
        <f>IFERROR((W147-V147)/V147,"")</f>
        <v>-0.88888888888888884</v>
      </c>
      <c r="Y147" s="18">
        <v>0</v>
      </c>
      <c r="Z147" s="18">
        <v>0</v>
      </c>
      <c r="AA147" s="18">
        <v>0</v>
      </c>
      <c r="AB147" s="18">
        <v>0</v>
      </c>
      <c r="AC147" s="18">
        <v>18562</v>
      </c>
      <c r="AD147" s="18">
        <v>107185</v>
      </c>
      <c r="AE147" s="18">
        <v>0</v>
      </c>
      <c r="AF147" s="18">
        <v>0</v>
      </c>
      <c r="AG147" s="18">
        <v>1197</v>
      </c>
      <c r="AH147" s="18">
        <v>0</v>
      </c>
      <c r="AI147" s="18">
        <v>0</v>
      </c>
      <c r="AJ147" s="18">
        <v>0</v>
      </c>
      <c r="AK147" s="23">
        <f>SUM(Y147:AJ147)</f>
        <v>126944</v>
      </c>
      <c r="AL147" s="23">
        <f>MAX(Y147:AJ147)</f>
        <v>107185</v>
      </c>
      <c r="AM147">
        <f>COUNTIF(Y147:AJ147,"&gt;1")</f>
        <v>3</v>
      </c>
    </row>
    <row r="148" spans="1:39" ht="15.75" x14ac:dyDescent="0.25">
      <c r="A148" s="21"/>
      <c r="B148" s="21" t="s">
        <v>1519</v>
      </c>
      <c r="C148" s="21">
        <v>831373</v>
      </c>
      <c r="D148" s="25">
        <v>192156</v>
      </c>
      <c r="E148" s="21" t="s">
        <v>33</v>
      </c>
      <c r="F148" s="21" t="s">
        <v>357</v>
      </c>
      <c r="G148" s="21" t="s">
        <v>710</v>
      </c>
      <c r="H148" s="25" t="s">
        <v>20</v>
      </c>
      <c r="I148" s="21" t="s">
        <v>27</v>
      </c>
      <c r="J148" s="21" t="s">
        <v>210</v>
      </c>
      <c r="K148" s="38"/>
      <c r="L148" s="38">
        <v>46230</v>
      </c>
      <c r="M148" s="39" t="s">
        <v>18</v>
      </c>
      <c r="N148" s="18">
        <v>0</v>
      </c>
      <c r="O148" s="18">
        <v>0</v>
      </c>
      <c r="P148" s="15" t="str">
        <f>IFERROR((O148-N148)/N148,"")</f>
        <v/>
      </c>
      <c r="Q148" s="19">
        <v>23</v>
      </c>
      <c r="R148" s="19">
        <v>16</v>
      </c>
      <c r="S148" s="15">
        <f>IFERROR((R148-Q148)/Q148,"")</f>
        <v>-0.30434782608695654</v>
      </c>
      <c r="T148" s="19">
        <v>42</v>
      </c>
      <c r="U148" s="15">
        <f>IFERROR(R148/T148,"")</f>
        <v>0.38095238095238093</v>
      </c>
      <c r="V148" s="19">
        <v>12</v>
      </c>
      <c r="W148" s="19">
        <v>7</v>
      </c>
      <c r="X148" s="15">
        <f>IFERROR((W148-V148)/V148,"")</f>
        <v>-0.41666666666666669</v>
      </c>
      <c r="Y148" s="18" t="s">
        <v>1610</v>
      </c>
      <c r="Z148" s="18" t="s">
        <v>1610</v>
      </c>
      <c r="AA148" s="18" t="s">
        <v>1610</v>
      </c>
      <c r="AB148" s="18" t="s">
        <v>1610</v>
      </c>
      <c r="AC148" s="18" t="s">
        <v>1610</v>
      </c>
      <c r="AD148" s="18" t="s">
        <v>1610</v>
      </c>
      <c r="AE148" s="18" t="s">
        <v>1610</v>
      </c>
      <c r="AF148" s="18" t="s">
        <v>1610</v>
      </c>
      <c r="AG148" s="18" t="s">
        <v>1610</v>
      </c>
      <c r="AH148" s="18" t="s">
        <v>1610</v>
      </c>
      <c r="AI148" s="18" t="s">
        <v>1610</v>
      </c>
      <c r="AJ148" s="18" t="s">
        <v>1610</v>
      </c>
      <c r="AK148" s="23">
        <f>SUM(Y148:AJ148)</f>
        <v>0</v>
      </c>
      <c r="AL148" s="23">
        <f>MAX(Y148:AJ148)</f>
        <v>0</v>
      </c>
      <c r="AM148">
        <f>COUNTIF(Y148:AJ148,"&gt;1")</f>
        <v>0</v>
      </c>
    </row>
    <row r="149" spans="1:39" ht="15.75" x14ac:dyDescent="0.25">
      <c r="A149" s="21"/>
      <c r="B149" s="21" t="s">
        <v>1519</v>
      </c>
      <c r="C149" s="21">
        <v>831373</v>
      </c>
      <c r="D149" s="25">
        <v>192160</v>
      </c>
      <c r="E149" s="21" t="s">
        <v>33</v>
      </c>
      <c r="F149" s="21" t="s">
        <v>357</v>
      </c>
      <c r="G149" s="21" t="s">
        <v>714</v>
      </c>
      <c r="H149" s="25" t="s">
        <v>20</v>
      </c>
      <c r="I149" s="21" t="s">
        <v>27</v>
      </c>
      <c r="J149" s="21" t="s">
        <v>210</v>
      </c>
      <c r="K149" s="38"/>
      <c r="L149" s="38">
        <v>46230</v>
      </c>
      <c r="M149" s="39" t="s">
        <v>18</v>
      </c>
      <c r="N149" s="18">
        <v>0</v>
      </c>
      <c r="O149" s="18">
        <v>0</v>
      </c>
      <c r="P149" s="15" t="str">
        <f>IFERROR((O149-N149)/N149,"")</f>
        <v/>
      </c>
      <c r="Q149" s="19">
        <v>11</v>
      </c>
      <c r="R149" s="19">
        <v>11</v>
      </c>
      <c r="S149" s="15">
        <f>IFERROR((R149-Q149)/Q149,"")</f>
        <v>0</v>
      </c>
      <c r="T149" s="19">
        <v>19</v>
      </c>
      <c r="U149" s="15">
        <f>IFERROR(R149/T149,"")</f>
        <v>0.57894736842105265</v>
      </c>
      <c r="V149" s="19">
        <v>11</v>
      </c>
      <c r="W149" s="19">
        <v>9</v>
      </c>
      <c r="X149" s="15">
        <f>IFERROR((W149-V149)/V149,"")</f>
        <v>-0.18181818181818182</v>
      </c>
      <c r="Y149" s="18" t="s">
        <v>1610</v>
      </c>
      <c r="Z149" s="18" t="s">
        <v>1610</v>
      </c>
      <c r="AA149" s="18" t="s">
        <v>1610</v>
      </c>
      <c r="AB149" s="18" t="s">
        <v>1610</v>
      </c>
      <c r="AC149" s="18" t="s">
        <v>1610</v>
      </c>
      <c r="AD149" s="18" t="s">
        <v>1610</v>
      </c>
      <c r="AE149" s="18" t="s">
        <v>1610</v>
      </c>
      <c r="AF149" s="18" t="s">
        <v>1610</v>
      </c>
      <c r="AG149" s="18" t="s">
        <v>1610</v>
      </c>
      <c r="AH149" s="18" t="s">
        <v>1610</v>
      </c>
      <c r="AI149" s="18" t="s">
        <v>1610</v>
      </c>
      <c r="AJ149" s="18" t="s">
        <v>1610</v>
      </c>
      <c r="AK149" s="23">
        <f>SUM(Y149:AJ149)</f>
        <v>0</v>
      </c>
      <c r="AL149" s="23">
        <f>MAX(Y149:AJ149)</f>
        <v>0</v>
      </c>
      <c r="AM149">
        <f>COUNTIF(Y149:AJ149,"&gt;1")</f>
        <v>0</v>
      </c>
    </row>
    <row r="150" spans="1:39" ht="15.75" x14ac:dyDescent="0.25">
      <c r="A150" s="21"/>
      <c r="B150" s="21" t="s">
        <v>1519</v>
      </c>
      <c r="C150" s="21">
        <v>831373</v>
      </c>
      <c r="D150" s="25">
        <v>194164</v>
      </c>
      <c r="E150" s="21" t="s">
        <v>33</v>
      </c>
      <c r="F150" s="21" t="s">
        <v>357</v>
      </c>
      <c r="G150" s="21" t="s">
        <v>1555</v>
      </c>
      <c r="H150" s="25" t="s">
        <v>20</v>
      </c>
      <c r="I150" s="21" t="s">
        <v>27</v>
      </c>
      <c r="J150" s="21" t="s">
        <v>210</v>
      </c>
      <c r="K150" s="38"/>
      <c r="L150" s="38">
        <v>46230</v>
      </c>
      <c r="M150" s="39" t="s">
        <v>18</v>
      </c>
      <c r="N150" s="18">
        <v>0</v>
      </c>
      <c r="O150" s="18">
        <v>0</v>
      </c>
      <c r="P150" s="15" t="str">
        <f>IFERROR((O150-N150)/N150,"")</f>
        <v/>
      </c>
      <c r="Q150" s="19">
        <v>55</v>
      </c>
      <c r="R150" s="19">
        <v>54</v>
      </c>
      <c r="S150" s="15">
        <f>IFERROR((R150-Q150)/Q150,"")</f>
        <v>-1.8181818181818181E-2</v>
      </c>
      <c r="T150" s="19">
        <v>109</v>
      </c>
      <c r="U150" s="15">
        <f>IFERROR(R150/T150,"")</f>
        <v>0.49541284403669728</v>
      </c>
      <c r="V150" s="19">
        <v>31</v>
      </c>
      <c r="W150" s="19">
        <v>25</v>
      </c>
      <c r="X150" s="15">
        <f>IFERROR((W150-V150)/V150,"")</f>
        <v>-0.19354838709677419</v>
      </c>
      <c r="Y150" s="18" t="s">
        <v>1610</v>
      </c>
      <c r="Z150" s="18" t="s">
        <v>1610</v>
      </c>
      <c r="AA150" s="18" t="s">
        <v>1610</v>
      </c>
      <c r="AB150" s="18" t="s">
        <v>1610</v>
      </c>
      <c r="AC150" s="18" t="s">
        <v>1610</v>
      </c>
      <c r="AD150" s="18" t="s">
        <v>1610</v>
      </c>
      <c r="AE150" s="18" t="s">
        <v>1610</v>
      </c>
      <c r="AF150" s="18" t="s">
        <v>1610</v>
      </c>
      <c r="AG150" s="18" t="s">
        <v>1610</v>
      </c>
      <c r="AH150" s="18" t="s">
        <v>1610</v>
      </c>
      <c r="AI150" s="18" t="s">
        <v>1610</v>
      </c>
      <c r="AJ150" s="18" t="s">
        <v>1610</v>
      </c>
      <c r="AK150" s="23">
        <f>SUM(Y150:AJ150)</f>
        <v>0</v>
      </c>
      <c r="AL150" s="23">
        <f>MAX(Y150:AJ150)</f>
        <v>0</v>
      </c>
      <c r="AM150">
        <f>COUNTIF(Y150:AJ150,"&gt;1")</f>
        <v>0</v>
      </c>
    </row>
    <row r="151" spans="1:39" ht="15.75" x14ac:dyDescent="0.25">
      <c r="A151" s="21"/>
      <c r="B151" s="21" t="s">
        <v>1519</v>
      </c>
      <c r="C151" s="21">
        <v>831373</v>
      </c>
      <c r="D151" s="25">
        <v>192177</v>
      </c>
      <c r="E151" s="21" t="s">
        <v>33</v>
      </c>
      <c r="F151" s="21" t="s">
        <v>357</v>
      </c>
      <c r="G151" s="21" t="s">
        <v>723</v>
      </c>
      <c r="H151" s="25" t="s">
        <v>20</v>
      </c>
      <c r="I151" s="21" t="s">
        <v>27</v>
      </c>
      <c r="J151" s="21" t="s">
        <v>210</v>
      </c>
      <c r="K151" s="38"/>
      <c r="L151" s="38">
        <v>46227</v>
      </c>
      <c r="M151" s="39" t="s">
        <v>18</v>
      </c>
      <c r="N151" s="18">
        <v>0</v>
      </c>
      <c r="O151" s="18">
        <v>0</v>
      </c>
      <c r="P151" s="15" t="str">
        <f>IFERROR((O151-N151)/N151,"")</f>
        <v/>
      </c>
      <c r="Q151" s="19">
        <v>20</v>
      </c>
      <c r="R151" s="19">
        <v>21</v>
      </c>
      <c r="S151" s="15">
        <f>IFERROR((R151-Q151)/Q151,"")</f>
        <v>0.05</v>
      </c>
      <c r="T151" s="19">
        <v>21</v>
      </c>
      <c r="U151" s="15">
        <f>IFERROR(R151/T151,"")</f>
        <v>1</v>
      </c>
      <c r="V151" s="19">
        <v>13</v>
      </c>
      <c r="W151" s="19">
        <v>10</v>
      </c>
      <c r="X151" s="15">
        <f>IFERROR((W151-V151)/V151,"")</f>
        <v>-0.23076923076923078</v>
      </c>
      <c r="Y151" s="18" t="s">
        <v>1610</v>
      </c>
      <c r="Z151" s="18" t="s">
        <v>1610</v>
      </c>
      <c r="AA151" s="18" t="s">
        <v>1610</v>
      </c>
      <c r="AB151" s="18" t="s">
        <v>1610</v>
      </c>
      <c r="AC151" s="18" t="s">
        <v>1610</v>
      </c>
      <c r="AD151" s="18" t="s">
        <v>1610</v>
      </c>
      <c r="AE151" s="18" t="s">
        <v>1610</v>
      </c>
      <c r="AF151" s="18" t="s">
        <v>1610</v>
      </c>
      <c r="AG151" s="18" t="s">
        <v>1610</v>
      </c>
      <c r="AH151" s="18" t="s">
        <v>1610</v>
      </c>
      <c r="AI151" s="18" t="s">
        <v>1610</v>
      </c>
      <c r="AJ151" s="18" t="s">
        <v>1610</v>
      </c>
      <c r="AK151" s="23">
        <f>SUM(Y151:AJ151)</f>
        <v>0</v>
      </c>
      <c r="AL151" s="23">
        <f>MAX(Y151:AJ151)</f>
        <v>0</v>
      </c>
      <c r="AM151">
        <f>COUNTIF(Y151:AJ151,"&gt;1")</f>
        <v>0</v>
      </c>
    </row>
    <row r="152" spans="1:39" ht="15.75" x14ac:dyDescent="0.25">
      <c r="A152" s="21"/>
      <c r="B152" s="21" t="s">
        <v>1519</v>
      </c>
      <c r="C152" s="21">
        <v>831373</v>
      </c>
      <c r="D152" s="25">
        <v>192180</v>
      </c>
      <c r="E152" s="21" t="s">
        <v>33</v>
      </c>
      <c r="F152" s="21" t="s">
        <v>357</v>
      </c>
      <c r="G152" s="21" t="s">
        <v>725</v>
      </c>
      <c r="H152" s="25" t="s">
        <v>20</v>
      </c>
      <c r="I152" s="21" t="s">
        <v>27</v>
      </c>
      <c r="J152" s="21" t="s">
        <v>210</v>
      </c>
      <c r="K152" s="38"/>
      <c r="L152" s="38">
        <v>46227</v>
      </c>
      <c r="M152" s="39" t="s">
        <v>18</v>
      </c>
      <c r="N152" s="18">
        <v>0</v>
      </c>
      <c r="O152" s="18">
        <v>0</v>
      </c>
      <c r="P152" s="15" t="str">
        <f>IFERROR((O152-N152)/N152,"")</f>
        <v/>
      </c>
      <c r="Q152" s="19">
        <v>8</v>
      </c>
      <c r="R152" s="19">
        <v>15</v>
      </c>
      <c r="S152" s="15">
        <f>IFERROR((R152-Q152)/Q152,"")</f>
        <v>0.875</v>
      </c>
      <c r="T152" s="19">
        <v>33</v>
      </c>
      <c r="U152" s="15">
        <f>IFERROR(R152/T152,"")</f>
        <v>0.45454545454545453</v>
      </c>
      <c r="V152" s="19">
        <v>13</v>
      </c>
      <c r="W152" s="19">
        <v>6</v>
      </c>
      <c r="X152" s="15">
        <f>IFERROR((W152-V152)/V152,"")</f>
        <v>-0.53846153846153844</v>
      </c>
      <c r="Y152" s="18" t="s">
        <v>1610</v>
      </c>
      <c r="Z152" s="18" t="s">
        <v>1610</v>
      </c>
      <c r="AA152" s="18" t="s">
        <v>1610</v>
      </c>
      <c r="AB152" s="18" t="s">
        <v>1610</v>
      </c>
      <c r="AC152" s="18" t="s">
        <v>1610</v>
      </c>
      <c r="AD152" s="18" t="s">
        <v>1610</v>
      </c>
      <c r="AE152" s="18" t="s">
        <v>1610</v>
      </c>
      <c r="AF152" s="18" t="s">
        <v>1610</v>
      </c>
      <c r="AG152" s="18" t="s">
        <v>1610</v>
      </c>
      <c r="AH152" s="18" t="s">
        <v>1610</v>
      </c>
      <c r="AI152" s="18" t="s">
        <v>1610</v>
      </c>
      <c r="AJ152" s="18" t="s">
        <v>1610</v>
      </c>
      <c r="AK152" s="23">
        <f>SUM(Y152:AJ152)</f>
        <v>0</v>
      </c>
      <c r="AL152" s="23">
        <f>MAX(Y152:AJ152)</f>
        <v>0</v>
      </c>
      <c r="AM152">
        <f>COUNTIF(Y152:AJ152,"&gt;1")</f>
        <v>0</v>
      </c>
    </row>
    <row r="153" spans="1:39" ht="15.75" x14ac:dyDescent="0.25">
      <c r="A153" s="21"/>
      <c r="B153" s="21" t="s">
        <v>1519</v>
      </c>
      <c r="C153" s="21">
        <v>831373</v>
      </c>
      <c r="D153" s="25">
        <v>192169</v>
      </c>
      <c r="E153" s="21" t="s">
        <v>33</v>
      </c>
      <c r="F153" s="21" t="s">
        <v>357</v>
      </c>
      <c r="G153" s="21" t="s">
        <v>721</v>
      </c>
      <c r="H153" s="25" t="s">
        <v>20</v>
      </c>
      <c r="I153" s="21" t="s">
        <v>27</v>
      </c>
      <c r="J153" s="21" t="s">
        <v>210</v>
      </c>
      <c r="K153" s="38"/>
      <c r="L153" s="38">
        <v>46223</v>
      </c>
      <c r="M153" s="39" t="s">
        <v>18</v>
      </c>
      <c r="N153" s="18">
        <v>0</v>
      </c>
      <c r="O153" s="18">
        <v>0</v>
      </c>
      <c r="P153" s="15" t="str">
        <f>IFERROR((O153-N153)/N153,"")</f>
        <v/>
      </c>
      <c r="Q153" s="19">
        <v>6</v>
      </c>
      <c r="R153" s="19">
        <v>4</v>
      </c>
      <c r="S153" s="15">
        <f>IFERROR((R153-Q153)/Q153,"")</f>
        <v>-0.33333333333333331</v>
      </c>
      <c r="T153" s="19">
        <v>25</v>
      </c>
      <c r="U153" s="15">
        <f>IFERROR(R153/T153,"")</f>
        <v>0.16</v>
      </c>
      <c r="V153" s="19">
        <v>7</v>
      </c>
      <c r="W153" s="19">
        <v>4</v>
      </c>
      <c r="X153" s="15">
        <f>IFERROR((W153-V153)/V153,"")</f>
        <v>-0.42857142857142855</v>
      </c>
      <c r="Y153" s="18" t="s">
        <v>1610</v>
      </c>
      <c r="Z153" s="18" t="s">
        <v>1610</v>
      </c>
      <c r="AA153" s="18" t="s">
        <v>1610</v>
      </c>
      <c r="AB153" s="18" t="s">
        <v>1610</v>
      </c>
      <c r="AC153" s="18" t="s">
        <v>1610</v>
      </c>
      <c r="AD153" s="18" t="s">
        <v>1610</v>
      </c>
      <c r="AE153" s="18" t="s">
        <v>1610</v>
      </c>
      <c r="AF153" s="18" t="s">
        <v>1610</v>
      </c>
      <c r="AG153" s="18" t="s">
        <v>1610</v>
      </c>
      <c r="AH153" s="18" t="s">
        <v>1610</v>
      </c>
      <c r="AI153" s="18" t="s">
        <v>1610</v>
      </c>
      <c r="AJ153" s="18" t="s">
        <v>1610</v>
      </c>
      <c r="AK153" s="23">
        <f>SUM(Y153:AJ153)</f>
        <v>0</v>
      </c>
      <c r="AL153" s="23">
        <f>MAX(Y153:AJ153)</f>
        <v>0</v>
      </c>
      <c r="AM153">
        <f>COUNTIF(Y153:AJ153,"&gt;1")</f>
        <v>0</v>
      </c>
    </row>
    <row r="154" spans="1:39" ht="15.75" x14ac:dyDescent="0.25">
      <c r="A154" s="21"/>
      <c r="B154" s="21" t="s">
        <v>1519</v>
      </c>
      <c r="C154" s="21">
        <v>831373</v>
      </c>
      <c r="D154" s="25">
        <v>192178</v>
      </c>
      <c r="E154" s="21" t="s">
        <v>33</v>
      </c>
      <c r="F154" s="21" t="s">
        <v>357</v>
      </c>
      <c r="G154" s="21" t="s">
        <v>712</v>
      </c>
      <c r="H154" s="25" t="s">
        <v>20</v>
      </c>
      <c r="I154" s="21" t="s">
        <v>27</v>
      </c>
      <c r="J154" s="21" t="s">
        <v>210</v>
      </c>
      <c r="K154" s="38"/>
      <c r="L154" s="38">
        <v>46217</v>
      </c>
      <c r="M154" s="39" t="s">
        <v>18</v>
      </c>
      <c r="N154" s="18">
        <v>0</v>
      </c>
      <c r="O154" s="18">
        <v>0</v>
      </c>
      <c r="P154" s="15" t="str">
        <f>IFERROR((O154-N154)/N154,"")</f>
        <v/>
      </c>
      <c r="Q154" s="19">
        <v>12</v>
      </c>
      <c r="R154" s="19">
        <v>17</v>
      </c>
      <c r="S154" s="15">
        <f>IFERROR((R154-Q154)/Q154,"")</f>
        <v>0.41666666666666669</v>
      </c>
      <c r="T154" s="19">
        <v>45</v>
      </c>
      <c r="U154" s="15">
        <f>IFERROR(R154/T154,"")</f>
        <v>0.37777777777777777</v>
      </c>
      <c r="V154" s="19">
        <v>13</v>
      </c>
      <c r="W154" s="19">
        <v>10</v>
      </c>
      <c r="X154" s="15">
        <f>IFERROR((W154-V154)/V154,"")</f>
        <v>-0.23076923076923078</v>
      </c>
      <c r="Y154" s="18" t="s">
        <v>1610</v>
      </c>
      <c r="Z154" s="18" t="s">
        <v>1610</v>
      </c>
      <c r="AA154" s="18" t="s">
        <v>1610</v>
      </c>
      <c r="AB154" s="18" t="s">
        <v>1610</v>
      </c>
      <c r="AC154" s="18" t="s">
        <v>1610</v>
      </c>
      <c r="AD154" s="18" t="s">
        <v>1610</v>
      </c>
      <c r="AE154" s="18" t="s">
        <v>1610</v>
      </c>
      <c r="AF154" s="18" t="s">
        <v>1610</v>
      </c>
      <c r="AG154" s="18" t="s">
        <v>1610</v>
      </c>
      <c r="AH154" s="18" t="s">
        <v>1610</v>
      </c>
      <c r="AI154" s="18" t="s">
        <v>1610</v>
      </c>
      <c r="AJ154" s="18" t="s">
        <v>1610</v>
      </c>
      <c r="AK154" s="23">
        <f>SUM(Y154:AJ154)</f>
        <v>0</v>
      </c>
      <c r="AL154" s="23">
        <f>MAX(Y154:AJ154)</f>
        <v>0</v>
      </c>
      <c r="AM154">
        <f>COUNTIF(Y154:AJ154,"&gt;1")</f>
        <v>0</v>
      </c>
    </row>
    <row r="155" spans="1:39" ht="15.75" x14ac:dyDescent="0.25">
      <c r="A155" s="21"/>
      <c r="B155" s="21" t="s">
        <v>1519</v>
      </c>
      <c r="C155" s="21">
        <v>831373</v>
      </c>
      <c r="D155" s="25">
        <v>192183</v>
      </c>
      <c r="E155" s="21" t="s">
        <v>33</v>
      </c>
      <c r="F155" s="21" t="s">
        <v>357</v>
      </c>
      <c r="G155" s="21" t="s">
        <v>281</v>
      </c>
      <c r="H155" s="25" t="s">
        <v>20</v>
      </c>
      <c r="I155" s="21" t="s">
        <v>27</v>
      </c>
      <c r="J155" s="21" t="s">
        <v>210</v>
      </c>
      <c r="K155" s="38"/>
      <c r="L155" s="38">
        <v>46217</v>
      </c>
      <c r="M155" s="39" t="s">
        <v>18</v>
      </c>
      <c r="N155" s="18">
        <v>0</v>
      </c>
      <c r="O155" s="18">
        <v>0</v>
      </c>
      <c r="P155" s="15" t="str">
        <f>IFERROR((O155-N155)/N155,"")</f>
        <v/>
      </c>
      <c r="Q155" s="19">
        <v>22</v>
      </c>
      <c r="R155" s="19">
        <v>22</v>
      </c>
      <c r="S155" s="15">
        <f>IFERROR((R155-Q155)/Q155,"")</f>
        <v>0</v>
      </c>
      <c r="T155" s="19">
        <v>59</v>
      </c>
      <c r="U155" s="15">
        <f>IFERROR(R155/T155,"")</f>
        <v>0.3728813559322034</v>
      </c>
      <c r="V155" s="19">
        <v>14</v>
      </c>
      <c r="W155" s="19">
        <v>10</v>
      </c>
      <c r="X155" s="15">
        <f>IFERROR((W155-V155)/V155,"")</f>
        <v>-0.2857142857142857</v>
      </c>
      <c r="Y155" s="18" t="s">
        <v>1610</v>
      </c>
      <c r="Z155" s="18" t="s">
        <v>1610</v>
      </c>
      <c r="AA155" s="18" t="s">
        <v>1610</v>
      </c>
      <c r="AB155" s="18" t="s">
        <v>1610</v>
      </c>
      <c r="AC155" s="18" t="s">
        <v>1610</v>
      </c>
      <c r="AD155" s="18" t="s">
        <v>1610</v>
      </c>
      <c r="AE155" s="18" t="s">
        <v>1610</v>
      </c>
      <c r="AF155" s="18" t="s">
        <v>1610</v>
      </c>
      <c r="AG155" s="18" t="s">
        <v>1610</v>
      </c>
      <c r="AH155" s="18" t="s">
        <v>1610</v>
      </c>
      <c r="AI155" s="18" t="s">
        <v>1610</v>
      </c>
      <c r="AJ155" s="18" t="s">
        <v>1610</v>
      </c>
      <c r="AK155" s="23">
        <f>SUM(Y155:AJ155)</f>
        <v>0</v>
      </c>
      <c r="AL155" s="23">
        <f>MAX(Y155:AJ155)</f>
        <v>0</v>
      </c>
      <c r="AM155">
        <f>COUNTIF(Y155:AJ155,"&gt;1")</f>
        <v>0</v>
      </c>
    </row>
    <row r="156" spans="1:39" ht="15.75" x14ac:dyDescent="0.25">
      <c r="A156" s="21"/>
      <c r="B156" s="21" t="s">
        <v>1519</v>
      </c>
      <c r="C156" s="21">
        <v>831373</v>
      </c>
      <c r="D156" s="25">
        <v>192166</v>
      </c>
      <c r="E156" s="21" t="s">
        <v>33</v>
      </c>
      <c r="F156" s="21" t="s">
        <v>357</v>
      </c>
      <c r="G156" s="21" t="s">
        <v>713</v>
      </c>
      <c r="H156" s="25" t="s">
        <v>15</v>
      </c>
      <c r="I156" s="21" t="s">
        <v>27</v>
      </c>
      <c r="J156" s="21" t="s">
        <v>210</v>
      </c>
      <c r="K156" s="38"/>
      <c r="L156" s="38">
        <v>46206</v>
      </c>
      <c r="M156" s="39" t="s">
        <v>18</v>
      </c>
      <c r="N156" s="18">
        <v>0</v>
      </c>
      <c r="O156" s="18">
        <v>0</v>
      </c>
      <c r="P156" s="15" t="str">
        <f>IFERROR((O156-N156)/N156,"")</f>
        <v/>
      </c>
      <c r="Q156" s="19">
        <v>22</v>
      </c>
      <c r="R156" s="19">
        <v>17</v>
      </c>
      <c r="S156" s="15">
        <f>IFERROR((R156-Q156)/Q156,"")</f>
        <v>-0.22727272727272727</v>
      </c>
      <c r="T156" s="19">
        <v>55</v>
      </c>
      <c r="U156" s="15">
        <f>IFERROR(R156/T156,"")</f>
        <v>0.30909090909090908</v>
      </c>
      <c r="V156" s="19">
        <v>15</v>
      </c>
      <c r="W156" s="19">
        <v>10</v>
      </c>
      <c r="X156" s="15">
        <f>IFERROR((W156-V156)/V156,"")</f>
        <v>-0.33333333333333331</v>
      </c>
      <c r="Y156" s="18" t="s">
        <v>1610</v>
      </c>
      <c r="Z156" s="18" t="s">
        <v>1610</v>
      </c>
      <c r="AA156" s="18" t="s">
        <v>1610</v>
      </c>
      <c r="AB156" s="18" t="s">
        <v>1610</v>
      </c>
      <c r="AC156" s="18" t="s">
        <v>1610</v>
      </c>
      <c r="AD156" s="18" t="s">
        <v>1610</v>
      </c>
      <c r="AE156" s="18" t="s">
        <v>1610</v>
      </c>
      <c r="AF156" s="18" t="s">
        <v>1610</v>
      </c>
      <c r="AG156" s="18" t="s">
        <v>1610</v>
      </c>
      <c r="AH156" s="18" t="s">
        <v>1610</v>
      </c>
      <c r="AI156" s="18" t="s">
        <v>1610</v>
      </c>
      <c r="AJ156" s="18" t="s">
        <v>1610</v>
      </c>
      <c r="AK156" s="23">
        <f>SUM(Y156:AJ156)</f>
        <v>0</v>
      </c>
      <c r="AL156" s="23">
        <f>MAX(Y156:AJ156)</f>
        <v>0</v>
      </c>
      <c r="AM156">
        <f>COUNTIF(Y156:AJ156,"&gt;1")</f>
        <v>0</v>
      </c>
    </row>
    <row r="157" spans="1:39" ht="15.75" x14ac:dyDescent="0.25">
      <c r="A157" s="21"/>
      <c r="B157" s="21" t="s">
        <v>1519</v>
      </c>
      <c r="C157" s="21">
        <v>831373</v>
      </c>
      <c r="D157" s="25">
        <v>192154</v>
      </c>
      <c r="E157" s="21" t="s">
        <v>33</v>
      </c>
      <c r="F157" s="21" t="s">
        <v>357</v>
      </c>
      <c r="G157" s="21" t="s">
        <v>708</v>
      </c>
      <c r="H157" s="25" t="s">
        <v>20</v>
      </c>
      <c r="I157" s="21" t="s">
        <v>27</v>
      </c>
      <c r="J157" s="21" t="s">
        <v>210</v>
      </c>
      <c r="K157" s="38"/>
      <c r="L157" s="38">
        <v>46204</v>
      </c>
      <c r="M157" s="39" t="s">
        <v>18</v>
      </c>
      <c r="N157" s="18">
        <v>0</v>
      </c>
      <c r="O157" s="18">
        <v>0</v>
      </c>
      <c r="P157" s="15" t="str">
        <f>IFERROR((O157-N157)/N157,"")</f>
        <v/>
      </c>
      <c r="Q157" s="19">
        <v>7</v>
      </c>
      <c r="R157" s="19">
        <v>7</v>
      </c>
      <c r="S157" s="15">
        <f>IFERROR((R157-Q157)/Q157,"")</f>
        <v>0</v>
      </c>
      <c r="T157" s="19">
        <v>4</v>
      </c>
      <c r="U157" s="15">
        <f>IFERROR(R157/T157,"")</f>
        <v>1.75</v>
      </c>
      <c r="V157" s="19">
        <v>7</v>
      </c>
      <c r="W157" s="19">
        <v>4</v>
      </c>
      <c r="X157" s="15">
        <f>IFERROR((W157-V157)/V157,"")</f>
        <v>-0.42857142857142855</v>
      </c>
      <c r="Y157" s="18" t="s">
        <v>1610</v>
      </c>
      <c r="Z157" s="18" t="s">
        <v>1610</v>
      </c>
      <c r="AA157" s="18" t="s">
        <v>1610</v>
      </c>
      <c r="AB157" s="18" t="s">
        <v>1610</v>
      </c>
      <c r="AC157" s="18" t="s">
        <v>1610</v>
      </c>
      <c r="AD157" s="18" t="s">
        <v>1610</v>
      </c>
      <c r="AE157" s="18" t="s">
        <v>1610</v>
      </c>
      <c r="AF157" s="18" t="s">
        <v>1610</v>
      </c>
      <c r="AG157" s="18" t="s">
        <v>1610</v>
      </c>
      <c r="AH157" s="18" t="s">
        <v>1610</v>
      </c>
      <c r="AI157" s="18" t="s">
        <v>1610</v>
      </c>
      <c r="AJ157" s="18" t="s">
        <v>1610</v>
      </c>
      <c r="AK157" s="23">
        <f>SUM(Y157:AJ157)</f>
        <v>0</v>
      </c>
      <c r="AL157" s="23">
        <f>MAX(Y157:AJ157)</f>
        <v>0</v>
      </c>
      <c r="AM157">
        <f>COUNTIF(Y157:AJ157,"&gt;1")</f>
        <v>0</v>
      </c>
    </row>
    <row r="158" spans="1:39" ht="15.75" x14ac:dyDescent="0.25">
      <c r="A158" s="21"/>
      <c r="B158" s="21" t="s">
        <v>1519</v>
      </c>
      <c r="C158" s="21">
        <v>831373</v>
      </c>
      <c r="D158" s="25">
        <v>192164</v>
      </c>
      <c r="E158" s="21" t="s">
        <v>33</v>
      </c>
      <c r="F158" s="21" t="s">
        <v>357</v>
      </c>
      <c r="G158" s="21" t="s">
        <v>717</v>
      </c>
      <c r="H158" s="25" t="s">
        <v>20</v>
      </c>
      <c r="I158" s="21" t="s">
        <v>27</v>
      </c>
      <c r="J158" s="21" t="s">
        <v>210</v>
      </c>
      <c r="K158" s="38"/>
      <c r="L158" s="38">
        <v>46198</v>
      </c>
      <c r="M158" s="39" t="s">
        <v>18</v>
      </c>
      <c r="N158" s="18">
        <v>0</v>
      </c>
      <c r="O158" s="18">
        <v>0</v>
      </c>
      <c r="P158" s="15" t="str">
        <f>IFERROR((O158-N158)/N158,"")</f>
        <v/>
      </c>
      <c r="Q158" s="19">
        <v>10</v>
      </c>
      <c r="R158" s="19">
        <v>3</v>
      </c>
      <c r="S158" s="15">
        <f>IFERROR((R158-Q158)/Q158,"")</f>
        <v>-0.7</v>
      </c>
      <c r="T158" s="19">
        <v>21</v>
      </c>
      <c r="U158" s="15">
        <f>IFERROR(R158/T158,"")</f>
        <v>0.14285714285714285</v>
      </c>
      <c r="V158" s="19">
        <v>14</v>
      </c>
      <c r="W158" s="19">
        <v>3</v>
      </c>
      <c r="X158" s="15">
        <f>IFERROR((W158-V158)/V158,"")</f>
        <v>-0.7857142857142857</v>
      </c>
      <c r="Y158" s="18" t="s">
        <v>1610</v>
      </c>
      <c r="Z158" s="18" t="s">
        <v>1610</v>
      </c>
      <c r="AA158" s="18" t="s">
        <v>1610</v>
      </c>
      <c r="AB158" s="18" t="s">
        <v>1610</v>
      </c>
      <c r="AC158" s="18" t="s">
        <v>1610</v>
      </c>
      <c r="AD158" s="18" t="s">
        <v>1610</v>
      </c>
      <c r="AE158" s="18" t="s">
        <v>1610</v>
      </c>
      <c r="AF158" s="18" t="s">
        <v>1610</v>
      </c>
      <c r="AG158" s="18" t="s">
        <v>1610</v>
      </c>
      <c r="AH158" s="18" t="s">
        <v>1610</v>
      </c>
      <c r="AI158" s="18" t="s">
        <v>1610</v>
      </c>
      <c r="AJ158" s="18" t="s">
        <v>1610</v>
      </c>
      <c r="AK158" s="23">
        <f>SUM(Y158:AJ158)</f>
        <v>0</v>
      </c>
      <c r="AL158" s="23">
        <f>MAX(Y158:AJ158)</f>
        <v>0</v>
      </c>
      <c r="AM158">
        <f>COUNTIF(Y158:AJ158,"&gt;1")</f>
        <v>0</v>
      </c>
    </row>
    <row r="159" spans="1:39" ht="15.75" x14ac:dyDescent="0.25">
      <c r="A159" s="21"/>
      <c r="B159" s="21" t="s">
        <v>1519</v>
      </c>
      <c r="C159" s="21">
        <v>831373</v>
      </c>
      <c r="D159" s="25">
        <v>192162</v>
      </c>
      <c r="E159" s="21" t="s">
        <v>33</v>
      </c>
      <c r="F159" s="21" t="s">
        <v>357</v>
      </c>
      <c r="G159" s="21" t="s">
        <v>716</v>
      </c>
      <c r="H159" s="25" t="s">
        <v>20</v>
      </c>
      <c r="I159" s="21" t="s">
        <v>27</v>
      </c>
      <c r="J159" s="21" t="s">
        <v>210</v>
      </c>
      <c r="K159" s="38"/>
      <c r="L159" s="38">
        <v>46044</v>
      </c>
      <c r="M159" s="39" t="s">
        <v>53</v>
      </c>
      <c r="N159" s="18">
        <v>0</v>
      </c>
      <c r="O159" s="18">
        <v>0</v>
      </c>
      <c r="P159" s="15" t="str">
        <f>IFERROR((O159-N159)/N159,"")</f>
        <v/>
      </c>
      <c r="Q159" s="19">
        <v>5</v>
      </c>
      <c r="R159" s="19">
        <v>0</v>
      </c>
      <c r="S159" s="15">
        <f>IFERROR((R159-Q159)/Q159,"")</f>
        <v>-1</v>
      </c>
      <c r="T159" s="19">
        <v>37</v>
      </c>
      <c r="U159" s="15">
        <f>IFERROR(R159/T159,"")</f>
        <v>0</v>
      </c>
      <c r="V159" s="19">
        <v>6</v>
      </c>
      <c r="W159" s="19">
        <v>0</v>
      </c>
      <c r="X159" s="15">
        <f>IFERROR((W159-V159)/V159,"")</f>
        <v>-1</v>
      </c>
      <c r="Y159" s="18" t="s">
        <v>1610</v>
      </c>
      <c r="Z159" s="18" t="s">
        <v>1610</v>
      </c>
      <c r="AA159" s="18" t="s">
        <v>1610</v>
      </c>
      <c r="AB159" s="18" t="s">
        <v>1610</v>
      </c>
      <c r="AC159" s="18" t="s">
        <v>1610</v>
      </c>
      <c r="AD159" s="18" t="s">
        <v>1610</v>
      </c>
      <c r="AE159" s="18" t="s">
        <v>1610</v>
      </c>
      <c r="AF159" s="18" t="s">
        <v>1610</v>
      </c>
      <c r="AG159" s="18" t="s">
        <v>1610</v>
      </c>
      <c r="AH159" s="18" t="s">
        <v>1610</v>
      </c>
      <c r="AI159" s="18" t="s">
        <v>1610</v>
      </c>
      <c r="AJ159" s="18" t="s">
        <v>1610</v>
      </c>
      <c r="AK159" s="23">
        <f>SUM(Y159:AJ159)</f>
        <v>0</v>
      </c>
      <c r="AL159" s="23">
        <f>MAX(Y159:AJ159)</f>
        <v>0</v>
      </c>
      <c r="AM159">
        <f>COUNTIF(Y159:AJ159,"&gt;1")</f>
        <v>0</v>
      </c>
    </row>
    <row r="160" spans="1:39" ht="15.75" x14ac:dyDescent="0.25">
      <c r="A160" s="21"/>
      <c r="B160" s="21" t="s">
        <v>1519</v>
      </c>
      <c r="C160" s="21">
        <v>831373</v>
      </c>
      <c r="D160" s="25">
        <v>192172</v>
      </c>
      <c r="E160" s="21" t="s">
        <v>33</v>
      </c>
      <c r="F160" s="21" t="s">
        <v>357</v>
      </c>
      <c r="G160" s="21" t="s">
        <v>709</v>
      </c>
      <c r="H160" s="25" t="s">
        <v>20</v>
      </c>
      <c r="I160" s="21" t="s">
        <v>27</v>
      </c>
      <c r="J160" s="21" t="s">
        <v>210</v>
      </c>
      <c r="K160" s="38"/>
      <c r="L160" s="38">
        <v>46024</v>
      </c>
      <c r="M160" s="39" t="s">
        <v>53</v>
      </c>
      <c r="N160" s="18">
        <v>0</v>
      </c>
      <c r="O160" s="18">
        <v>0</v>
      </c>
      <c r="P160" s="15" t="str">
        <f>IFERROR((O160-N160)/N160,"")</f>
        <v/>
      </c>
      <c r="Q160" s="19">
        <v>7</v>
      </c>
      <c r="R160" s="19">
        <v>0</v>
      </c>
      <c r="S160" s="15">
        <f>IFERROR((R160-Q160)/Q160,"")</f>
        <v>-1</v>
      </c>
      <c r="T160" s="19">
        <v>3</v>
      </c>
      <c r="U160" s="15">
        <f>IFERROR(R160/T160,"")</f>
        <v>0</v>
      </c>
      <c r="V160" s="19">
        <v>7</v>
      </c>
      <c r="W160" s="19">
        <v>0</v>
      </c>
      <c r="X160" s="15">
        <f>IFERROR((W160-V160)/V160,"")</f>
        <v>-1</v>
      </c>
      <c r="Y160" s="18" t="s">
        <v>1610</v>
      </c>
      <c r="Z160" s="18" t="s">
        <v>1610</v>
      </c>
      <c r="AA160" s="18" t="s">
        <v>1610</v>
      </c>
      <c r="AB160" s="18" t="s">
        <v>1610</v>
      </c>
      <c r="AC160" s="18" t="s">
        <v>1610</v>
      </c>
      <c r="AD160" s="18" t="s">
        <v>1610</v>
      </c>
      <c r="AE160" s="18" t="s">
        <v>1610</v>
      </c>
      <c r="AF160" s="18" t="s">
        <v>1610</v>
      </c>
      <c r="AG160" s="18" t="s">
        <v>1610</v>
      </c>
      <c r="AH160" s="18" t="s">
        <v>1610</v>
      </c>
      <c r="AI160" s="18" t="s">
        <v>1610</v>
      </c>
      <c r="AJ160" s="18" t="s">
        <v>1610</v>
      </c>
      <c r="AK160" s="23">
        <f>SUM(Y160:AJ160)</f>
        <v>0</v>
      </c>
      <c r="AL160" s="23">
        <f>MAX(Y160:AJ160)</f>
        <v>0</v>
      </c>
      <c r="AM160">
        <f>COUNTIF(Y160:AJ160,"&gt;1")</f>
        <v>0</v>
      </c>
    </row>
    <row r="161" spans="1:39" ht="15.75" x14ac:dyDescent="0.25">
      <c r="A161" s="21"/>
      <c r="B161" s="21" t="s">
        <v>1519</v>
      </c>
      <c r="C161" s="21">
        <v>831373</v>
      </c>
      <c r="D161" s="25">
        <v>192168</v>
      </c>
      <c r="E161" s="21" t="s">
        <v>33</v>
      </c>
      <c r="F161" s="21" t="s">
        <v>357</v>
      </c>
      <c r="G161" s="21" t="s">
        <v>720</v>
      </c>
      <c r="H161" s="25" t="s">
        <v>20</v>
      </c>
      <c r="I161" s="21" t="s">
        <v>27</v>
      </c>
      <c r="J161" s="21" t="s">
        <v>210</v>
      </c>
      <c r="K161" s="38"/>
      <c r="L161" s="38">
        <v>45967</v>
      </c>
      <c r="M161" s="39" t="s">
        <v>53</v>
      </c>
      <c r="N161" s="18">
        <v>0</v>
      </c>
      <c r="O161" s="18">
        <v>0</v>
      </c>
      <c r="P161" s="15" t="str">
        <f>IFERROR((O161-N161)/N161,"")</f>
        <v/>
      </c>
      <c r="Q161" s="19">
        <v>16</v>
      </c>
      <c r="R161" s="19">
        <v>0</v>
      </c>
      <c r="S161" s="15">
        <f>IFERROR((R161-Q161)/Q161,"")</f>
        <v>-1</v>
      </c>
      <c r="T161" s="19">
        <v>55</v>
      </c>
      <c r="U161" s="15">
        <f>IFERROR(R161/T161,"")</f>
        <v>0</v>
      </c>
      <c r="V161" s="19">
        <v>10</v>
      </c>
      <c r="W161" s="19">
        <v>0</v>
      </c>
      <c r="X161" s="15">
        <f>IFERROR((W161-V161)/V161,"")</f>
        <v>-1</v>
      </c>
      <c r="Y161" s="18" t="s">
        <v>1610</v>
      </c>
      <c r="Z161" s="18" t="s">
        <v>1610</v>
      </c>
      <c r="AA161" s="18" t="s">
        <v>1610</v>
      </c>
      <c r="AB161" s="18" t="s">
        <v>1610</v>
      </c>
      <c r="AC161" s="18" t="s">
        <v>1610</v>
      </c>
      <c r="AD161" s="18" t="s">
        <v>1610</v>
      </c>
      <c r="AE161" s="18" t="s">
        <v>1610</v>
      </c>
      <c r="AF161" s="18" t="s">
        <v>1610</v>
      </c>
      <c r="AG161" s="18" t="s">
        <v>1610</v>
      </c>
      <c r="AH161" s="18" t="s">
        <v>1610</v>
      </c>
      <c r="AI161" s="18" t="s">
        <v>1610</v>
      </c>
      <c r="AJ161" s="18" t="s">
        <v>1610</v>
      </c>
      <c r="AK161" s="23">
        <f>SUM(Y161:AJ161)</f>
        <v>0</v>
      </c>
      <c r="AL161" s="23">
        <f>MAX(Y161:AJ161)</f>
        <v>0</v>
      </c>
      <c r="AM161">
        <f>COUNTIF(Y161:AJ161,"&gt;1")</f>
        <v>0</v>
      </c>
    </row>
    <row r="162" spans="1:39" ht="15.75" x14ac:dyDescent="0.25">
      <c r="A162" s="21"/>
      <c r="B162" s="21" t="s">
        <v>1519</v>
      </c>
      <c r="C162" s="21">
        <v>831373</v>
      </c>
      <c r="D162" s="25">
        <v>192175</v>
      </c>
      <c r="E162" s="21" t="s">
        <v>33</v>
      </c>
      <c r="F162" s="21" t="s">
        <v>357</v>
      </c>
      <c r="G162" s="21" t="s">
        <v>714</v>
      </c>
      <c r="H162" s="25" t="s">
        <v>20</v>
      </c>
      <c r="I162" s="21" t="s">
        <v>27</v>
      </c>
      <c r="J162" s="21" t="s">
        <v>210</v>
      </c>
      <c r="K162" s="38"/>
      <c r="L162" s="38">
        <v>45950</v>
      </c>
      <c r="M162" s="39" t="s">
        <v>53</v>
      </c>
      <c r="N162" s="18">
        <v>0</v>
      </c>
      <c r="O162" s="18">
        <v>0</v>
      </c>
      <c r="P162" s="15" t="str">
        <f>IFERROR((O162-N162)/N162,"")</f>
        <v/>
      </c>
      <c r="Q162" s="19">
        <v>8</v>
      </c>
      <c r="R162" s="19">
        <v>0</v>
      </c>
      <c r="S162" s="15">
        <f>IFERROR((R162-Q162)/Q162,"")</f>
        <v>-1</v>
      </c>
      <c r="T162" s="19">
        <v>25</v>
      </c>
      <c r="U162" s="15">
        <f>IFERROR(R162/T162,"")</f>
        <v>0</v>
      </c>
      <c r="V162" s="19">
        <v>6</v>
      </c>
      <c r="W162" s="19">
        <v>0</v>
      </c>
      <c r="X162" s="15">
        <f>IFERROR((W162-V162)/V162,"")</f>
        <v>-1</v>
      </c>
      <c r="Y162" s="18" t="s">
        <v>1610</v>
      </c>
      <c r="Z162" s="18" t="s">
        <v>1610</v>
      </c>
      <c r="AA162" s="18" t="s">
        <v>1610</v>
      </c>
      <c r="AB162" s="18" t="s">
        <v>1610</v>
      </c>
      <c r="AC162" s="18" t="s">
        <v>1610</v>
      </c>
      <c r="AD162" s="18" t="s">
        <v>1610</v>
      </c>
      <c r="AE162" s="18" t="s">
        <v>1610</v>
      </c>
      <c r="AF162" s="18" t="s">
        <v>1610</v>
      </c>
      <c r="AG162" s="18" t="s">
        <v>1610</v>
      </c>
      <c r="AH162" s="18" t="s">
        <v>1610</v>
      </c>
      <c r="AI162" s="18" t="s">
        <v>1610</v>
      </c>
      <c r="AJ162" s="18" t="s">
        <v>1610</v>
      </c>
      <c r="AK162" s="23">
        <f>SUM(Y162:AJ162)</f>
        <v>0</v>
      </c>
      <c r="AL162" s="23">
        <f>MAX(Y162:AJ162)</f>
        <v>0</v>
      </c>
      <c r="AM162">
        <f>COUNTIF(Y162:AJ162,"&gt;1")</f>
        <v>0</v>
      </c>
    </row>
    <row r="163" spans="1:39" ht="15.75" x14ac:dyDescent="0.25">
      <c r="A163" s="21"/>
      <c r="B163" s="21" t="s">
        <v>1519</v>
      </c>
      <c r="C163" s="21">
        <v>831373</v>
      </c>
      <c r="D163" s="25">
        <v>192170</v>
      </c>
      <c r="E163" s="21" t="s">
        <v>33</v>
      </c>
      <c r="F163" s="21" t="s">
        <v>357</v>
      </c>
      <c r="G163" s="21" t="s">
        <v>721</v>
      </c>
      <c r="H163" s="25" t="s">
        <v>20</v>
      </c>
      <c r="I163" s="21" t="s">
        <v>27</v>
      </c>
      <c r="J163" s="21" t="s">
        <v>210</v>
      </c>
      <c r="K163" s="38"/>
      <c r="L163" s="38">
        <v>45153</v>
      </c>
      <c r="M163" s="39" t="s">
        <v>53</v>
      </c>
      <c r="N163" s="18" t="s">
        <v>1610</v>
      </c>
      <c r="O163" s="18" t="s">
        <v>1610</v>
      </c>
      <c r="P163" s="15" t="str">
        <f>IFERROR((O163-N163)/N163,"")</f>
        <v/>
      </c>
      <c r="Q163" s="19" t="s">
        <v>1610</v>
      </c>
      <c r="R163" s="19" t="s">
        <v>1610</v>
      </c>
      <c r="S163" s="15" t="str">
        <f>IFERROR((R163-Q163)/Q163,"")</f>
        <v/>
      </c>
      <c r="T163" s="19" t="s">
        <v>1610</v>
      </c>
      <c r="U163" s="15" t="str">
        <f>IFERROR(R163/T163,"")</f>
        <v/>
      </c>
      <c r="V163" s="19" t="s">
        <v>1610</v>
      </c>
      <c r="W163" s="19" t="s">
        <v>1610</v>
      </c>
      <c r="X163" s="15" t="str">
        <f>IFERROR((W163-V163)/V163,"")</f>
        <v/>
      </c>
      <c r="Y163" s="18" t="s">
        <v>1610</v>
      </c>
      <c r="Z163" s="18" t="s">
        <v>1610</v>
      </c>
      <c r="AA163" s="18" t="s">
        <v>1610</v>
      </c>
      <c r="AB163" s="18" t="s">
        <v>1610</v>
      </c>
      <c r="AC163" s="18" t="s">
        <v>1610</v>
      </c>
      <c r="AD163" s="18" t="s">
        <v>1610</v>
      </c>
      <c r="AE163" s="18" t="s">
        <v>1610</v>
      </c>
      <c r="AF163" s="18" t="s">
        <v>1610</v>
      </c>
      <c r="AG163" s="18" t="s">
        <v>1610</v>
      </c>
      <c r="AH163" s="18" t="s">
        <v>1610</v>
      </c>
      <c r="AI163" s="18" t="s">
        <v>1610</v>
      </c>
      <c r="AJ163" s="18" t="s">
        <v>1610</v>
      </c>
      <c r="AK163" s="23">
        <f>SUM(Y163:AJ163)</f>
        <v>0</v>
      </c>
      <c r="AL163" s="23">
        <f>MAX(Y163:AJ163)</f>
        <v>0</v>
      </c>
      <c r="AM163">
        <f>COUNTIF(Y163:AJ163,"&gt;1")</f>
        <v>0</v>
      </c>
    </row>
    <row r="164" spans="1:39" ht="15.75" x14ac:dyDescent="0.25">
      <c r="A164" s="21"/>
      <c r="B164" s="21" t="s">
        <v>1519</v>
      </c>
      <c r="C164" s="21">
        <v>831373</v>
      </c>
      <c r="D164" s="25">
        <v>192167</v>
      </c>
      <c r="E164" s="21" t="s">
        <v>33</v>
      </c>
      <c r="F164" s="21" t="s">
        <v>357</v>
      </c>
      <c r="G164" s="21" t="s">
        <v>719</v>
      </c>
      <c r="H164" s="25" t="s">
        <v>20</v>
      </c>
      <c r="I164" s="21" t="s">
        <v>27</v>
      </c>
      <c r="J164" s="21" t="s">
        <v>210</v>
      </c>
      <c r="K164" s="38"/>
      <c r="L164" s="38">
        <v>44733</v>
      </c>
      <c r="M164" s="39" t="s">
        <v>53</v>
      </c>
      <c r="N164" s="18" t="s">
        <v>1610</v>
      </c>
      <c r="O164" s="18" t="s">
        <v>1610</v>
      </c>
      <c r="P164" s="15" t="str">
        <f>IFERROR((O164-N164)/N164,"")</f>
        <v/>
      </c>
      <c r="Q164" s="19" t="s">
        <v>1610</v>
      </c>
      <c r="R164" s="19" t="s">
        <v>1610</v>
      </c>
      <c r="S164" s="15" t="str">
        <f>IFERROR((R164-Q164)/Q164,"")</f>
        <v/>
      </c>
      <c r="T164" s="19" t="s">
        <v>1610</v>
      </c>
      <c r="U164" s="15" t="str">
        <f>IFERROR(R164/T164,"")</f>
        <v/>
      </c>
      <c r="V164" s="19" t="s">
        <v>1610</v>
      </c>
      <c r="W164" s="19" t="s">
        <v>1610</v>
      </c>
      <c r="X164" s="15" t="str">
        <f>IFERROR((W164-V164)/V164,"")</f>
        <v/>
      </c>
      <c r="Y164" s="18" t="s">
        <v>1610</v>
      </c>
      <c r="Z164" s="18" t="s">
        <v>1610</v>
      </c>
      <c r="AA164" s="18" t="s">
        <v>1610</v>
      </c>
      <c r="AB164" s="18" t="s">
        <v>1610</v>
      </c>
      <c r="AC164" s="18" t="s">
        <v>1610</v>
      </c>
      <c r="AD164" s="18" t="s">
        <v>1610</v>
      </c>
      <c r="AE164" s="18" t="s">
        <v>1610</v>
      </c>
      <c r="AF164" s="18" t="s">
        <v>1610</v>
      </c>
      <c r="AG164" s="18" t="s">
        <v>1610</v>
      </c>
      <c r="AH164" s="18" t="s">
        <v>1610</v>
      </c>
      <c r="AI164" s="18" t="s">
        <v>1610</v>
      </c>
      <c r="AJ164" s="18" t="s">
        <v>1610</v>
      </c>
      <c r="AK164" s="23">
        <f>SUM(Y164:AJ164)</f>
        <v>0</v>
      </c>
      <c r="AL164" s="23">
        <f>MAX(Y164:AJ164)</f>
        <v>0</v>
      </c>
      <c r="AM164">
        <f>COUNTIF(Y164:AJ164,"&gt;1")</f>
        <v>0</v>
      </c>
    </row>
    <row r="165" spans="1:39" ht="15.75" x14ac:dyDescent="0.25">
      <c r="A165" s="21" t="s">
        <v>2618</v>
      </c>
      <c r="B165" s="21" t="s">
        <v>1519</v>
      </c>
      <c r="C165" s="21">
        <v>873894</v>
      </c>
      <c r="D165" s="25" t="s">
        <v>3102</v>
      </c>
      <c r="E165" s="21" t="s">
        <v>12</v>
      </c>
      <c r="F165" s="21" t="s">
        <v>3103</v>
      </c>
      <c r="G165" s="21" t="s">
        <v>35</v>
      </c>
      <c r="H165" s="25" t="s">
        <v>15</v>
      </c>
      <c r="I165" s="21" t="s">
        <v>85</v>
      </c>
      <c r="J165" s="21" t="s">
        <v>306</v>
      </c>
      <c r="K165" s="38">
        <v>46094</v>
      </c>
      <c r="L165" s="38"/>
      <c r="M165" s="39" t="s">
        <v>22</v>
      </c>
      <c r="N165" s="18" t="s">
        <v>1610</v>
      </c>
      <c r="O165" s="18" t="s">
        <v>1610</v>
      </c>
      <c r="P165" s="15" t="str">
        <f>IFERROR((O165-N165)/N165,"")</f>
        <v/>
      </c>
      <c r="Q165" s="19" t="s">
        <v>1610</v>
      </c>
      <c r="R165" s="19" t="s">
        <v>1610</v>
      </c>
      <c r="S165" s="15" t="str">
        <f>IFERROR((R165-Q165)/Q165,"")</f>
        <v/>
      </c>
      <c r="T165" s="19" t="s">
        <v>1610</v>
      </c>
      <c r="U165" s="15" t="str">
        <f>IFERROR(R165/T165,"")</f>
        <v/>
      </c>
      <c r="V165" s="19" t="s">
        <v>1610</v>
      </c>
      <c r="W165" s="19" t="s">
        <v>1610</v>
      </c>
      <c r="X165" s="15" t="str">
        <f>IFERROR((W165-V165)/V165,"")</f>
        <v/>
      </c>
      <c r="Y165" s="18">
        <v>0</v>
      </c>
      <c r="Z165" s="18">
        <v>0</v>
      </c>
      <c r="AA165" s="18">
        <v>0</v>
      </c>
      <c r="AB165" s="18">
        <v>0</v>
      </c>
      <c r="AC165" s="18">
        <v>0</v>
      </c>
      <c r="AD165" s="18">
        <v>0</v>
      </c>
      <c r="AE165" s="18">
        <v>0</v>
      </c>
      <c r="AF165" s="18">
        <v>3600</v>
      </c>
      <c r="AG165" s="18">
        <v>0</v>
      </c>
      <c r="AH165" s="18">
        <v>0</v>
      </c>
      <c r="AI165" s="18">
        <v>0</v>
      </c>
      <c r="AJ165" s="18">
        <v>0</v>
      </c>
      <c r="AK165" s="23">
        <f>SUM(Y165:AJ165)</f>
        <v>3600</v>
      </c>
      <c r="AL165" s="23">
        <f>MAX(Y165:AJ165)</f>
        <v>3600</v>
      </c>
      <c r="AM165">
        <f>COUNTIF(Y165:AJ165,"&gt;1")</f>
        <v>1</v>
      </c>
    </row>
    <row r="166" spans="1:39" ht="15.75" x14ac:dyDescent="0.25">
      <c r="A166" s="21"/>
      <c r="B166" s="21" t="s">
        <v>1520</v>
      </c>
      <c r="C166" s="21">
        <v>873894</v>
      </c>
      <c r="D166" s="25" t="s">
        <v>2631</v>
      </c>
      <c r="E166" s="21" t="s">
        <v>33</v>
      </c>
      <c r="F166" s="21" t="s">
        <v>2632</v>
      </c>
      <c r="G166" s="21" t="s">
        <v>35</v>
      </c>
      <c r="H166" s="25" t="s">
        <v>15</v>
      </c>
      <c r="I166" s="21" t="s">
        <v>85</v>
      </c>
      <c r="J166" s="21" t="s">
        <v>386</v>
      </c>
      <c r="K166" s="38">
        <v>45894</v>
      </c>
      <c r="L166" s="38">
        <v>46238</v>
      </c>
      <c r="M166" s="39" t="s">
        <v>18</v>
      </c>
      <c r="N166" s="18">
        <v>3989.9</v>
      </c>
      <c r="O166" s="18">
        <v>0</v>
      </c>
      <c r="P166" s="15">
        <f>IFERROR((O166-N166)/N166,"")</f>
        <v>-1</v>
      </c>
      <c r="Q166" s="19">
        <v>0</v>
      </c>
      <c r="R166" s="19">
        <v>14</v>
      </c>
      <c r="S166" s="15" t="str">
        <f>IFERROR((R166-Q166)/Q166,"")</f>
        <v/>
      </c>
      <c r="T166" s="19" t="s">
        <v>1610</v>
      </c>
      <c r="U166" s="15" t="str">
        <f>IFERROR(R166/T166,"")</f>
        <v/>
      </c>
      <c r="V166" s="19">
        <v>38</v>
      </c>
      <c r="W166" s="19">
        <v>13</v>
      </c>
      <c r="X166" s="15">
        <f>IFERROR((W166-V166)/V166,"")</f>
        <v>-0.65789473684210531</v>
      </c>
      <c r="Y166" s="18">
        <v>1491</v>
      </c>
      <c r="Z166" s="18">
        <v>0</v>
      </c>
      <c r="AA166" s="18">
        <v>0</v>
      </c>
      <c r="AB166" s="18">
        <v>0</v>
      </c>
      <c r="AC166" s="18">
        <v>0</v>
      </c>
      <c r="AD166" s="18">
        <v>0</v>
      </c>
      <c r="AE166" s="18">
        <v>0</v>
      </c>
      <c r="AF166" s="18">
        <v>0</v>
      </c>
      <c r="AG166" s="18">
        <v>0</v>
      </c>
      <c r="AH166" s="18">
        <v>0</v>
      </c>
      <c r="AI166" s="18">
        <v>0</v>
      </c>
      <c r="AJ166" s="18">
        <v>0</v>
      </c>
      <c r="AK166" s="23">
        <f>SUM(Y166:AJ166)</f>
        <v>1491</v>
      </c>
      <c r="AL166" s="23">
        <f>MAX(Y166:AJ166)</f>
        <v>1491</v>
      </c>
      <c r="AM166">
        <f>COUNTIF(Y166:AJ166,"&gt;1")</f>
        <v>1</v>
      </c>
    </row>
    <row r="167" spans="1:39" ht="15.75" x14ac:dyDescent="0.25">
      <c r="A167" s="21"/>
      <c r="B167" s="21" t="s">
        <v>1519</v>
      </c>
      <c r="C167" s="21">
        <v>891142</v>
      </c>
      <c r="D167" s="25">
        <v>194507</v>
      </c>
      <c r="E167" s="21" t="s">
        <v>12</v>
      </c>
      <c r="F167" s="21" t="s">
        <v>1762</v>
      </c>
      <c r="G167" s="21" t="s">
        <v>1651</v>
      </c>
      <c r="H167" s="25" t="s">
        <v>77</v>
      </c>
      <c r="I167" s="21" t="s">
        <v>21</v>
      </c>
      <c r="J167" s="21" t="s">
        <v>21</v>
      </c>
      <c r="K167" s="38">
        <v>45695</v>
      </c>
      <c r="L167" s="38">
        <v>46140</v>
      </c>
      <c r="M167" s="39" t="s">
        <v>53</v>
      </c>
      <c r="N167" s="18">
        <v>0</v>
      </c>
      <c r="O167" s="18">
        <v>0</v>
      </c>
      <c r="P167" s="15" t="str">
        <f>IFERROR((O167-N167)/N167,"")</f>
        <v/>
      </c>
      <c r="Q167" s="19">
        <v>32</v>
      </c>
      <c r="R167" s="19">
        <v>7</v>
      </c>
      <c r="S167" s="15">
        <f>IFERROR((R167-Q167)/Q167,"")</f>
        <v>-0.78125</v>
      </c>
      <c r="T167" s="19">
        <v>38</v>
      </c>
      <c r="U167" s="15">
        <f>IFERROR(R167/T167,"")</f>
        <v>0.18421052631578946</v>
      </c>
      <c r="V167" s="19">
        <v>16</v>
      </c>
      <c r="W167" s="19">
        <v>6</v>
      </c>
      <c r="X167" s="15">
        <f>IFERROR((W167-V167)/V167,"")</f>
        <v>-0.625</v>
      </c>
      <c r="Y167" s="18" t="s">
        <v>1610</v>
      </c>
      <c r="Z167" s="18" t="s">
        <v>1610</v>
      </c>
      <c r="AA167" s="18" t="s">
        <v>1610</v>
      </c>
      <c r="AB167" s="18" t="s">
        <v>1610</v>
      </c>
      <c r="AC167" s="18" t="s">
        <v>1610</v>
      </c>
      <c r="AD167" s="18" t="s">
        <v>1610</v>
      </c>
      <c r="AE167" s="18" t="s">
        <v>1610</v>
      </c>
      <c r="AF167" s="18" t="s">
        <v>1610</v>
      </c>
      <c r="AG167" s="18" t="s">
        <v>1610</v>
      </c>
      <c r="AH167" s="18" t="s">
        <v>1610</v>
      </c>
      <c r="AI167" s="18" t="s">
        <v>1610</v>
      </c>
      <c r="AJ167" s="18" t="s">
        <v>1610</v>
      </c>
      <c r="AK167" s="23">
        <f>SUM(Y167:AJ167)</f>
        <v>0</v>
      </c>
      <c r="AL167" s="23">
        <f>MAX(Y167:AJ167)</f>
        <v>0</v>
      </c>
      <c r="AM167">
        <f>COUNTIF(Y167:AJ167,"&gt;1")</f>
        <v>0</v>
      </c>
    </row>
    <row r="168" spans="1:39" ht="15.75" x14ac:dyDescent="0.25">
      <c r="A168" s="21" t="s">
        <v>2618</v>
      </c>
      <c r="B168" s="21" t="s">
        <v>1520</v>
      </c>
      <c r="C168" s="21">
        <v>913233</v>
      </c>
      <c r="D168" s="25" t="s">
        <v>2769</v>
      </c>
      <c r="E168" s="21" t="s">
        <v>1575</v>
      </c>
      <c r="F168" s="21" t="s">
        <v>2770</v>
      </c>
      <c r="G168" s="21" t="s">
        <v>1697</v>
      </c>
      <c r="H168" s="25" t="s">
        <v>15</v>
      </c>
      <c r="I168" s="21" t="s">
        <v>85</v>
      </c>
      <c r="J168" s="21" t="s">
        <v>386</v>
      </c>
      <c r="K168" s="38">
        <v>46232</v>
      </c>
      <c r="L168" s="38">
        <v>46119</v>
      </c>
      <c r="M168" s="39" t="s">
        <v>18</v>
      </c>
      <c r="N168" s="18">
        <v>0</v>
      </c>
      <c r="O168" s="18">
        <v>680</v>
      </c>
      <c r="P168" s="15" t="str">
        <f>IFERROR((O168-N168)/N168,"")</f>
        <v/>
      </c>
      <c r="Q168" s="19">
        <v>0</v>
      </c>
      <c r="R168" s="19">
        <v>5</v>
      </c>
      <c r="S168" s="15" t="str">
        <f>IFERROR((R168-Q168)/Q168,"")</f>
        <v/>
      </c>
      <c r="T168" s="19" t="s">
        <v>1610</v>
      </c>
      <c r="U168" s="15" t="str">
        <f>IFERROR(R168/T168,"")</f>
        <v/>
      </c>
      <c r="V168" s="19">
        <v>0</v>
      </c>
      <c r="W168" s="19">
        <v>1</v>
      </c>
      <c r="X168" s="15" t="str">
        <f>IFERROR((W168-V168)/V168,"")</f>
        <v/>
      </c>
      <c r="Y168" s="18">
        <v>0</v>
      </c>
      <c r="Z168" s="18">
        <v>0</v>
      </c>
      <c r="AA168" s="18">
        <v>0</v>
      </c>
      <c r="AB168" s="18">
        <v>3540</v>
      </c>
      <c r="AC168" s="18">
        <v>0</v>
      </c>
      <c r="AD168" s="18">
        <v>0</v>
      </c>
      <c r="AE168" s="18">
        <v>0</v>
      </c>
      <c r="AF168" s="18">
        <v>0</v>
      </c>
      <c r="AG168" s="18">
        <v>0</v>
      </c>
      <c r="AH168" s="18">
        <v>0</v>
      </c>
      <c r="AI168" s="18">
        <v>0</v>
      </c>
      <c r="AJ168" s="18">
        <v>680</v>
      </c>
      <c r="AK168" s="23">
        <f>SUM(Y168:AJ168)</f>
        <v>4220</v>
      </c>
      <c r="AL168" s="23">
        <f>MAX(Y168:AJ168)</f>
        <v>3540</v>
      </c>
      <c r="AM168">
        <f>COUNTIF(Y168:AJ168,"&gt;1")</f>
        <v>2</v>
      </c>
    </row>
    <row r="169" spans="1:39" ht="15.75" x14ac:dyDescent="0.25">
      <c r="A169" s="21"/>
      <c r="B169" s="21" t="s">
        <v>1520</v>
      </c>
      <c r="C169" s="21">
        <v>924429</v>
      </c>
      <c r="D169" s="25">
        <v>502603</v>
      </c>
      <c r="E169" s="21" t="s">
        <v>1575</v>
      </c>
      <c r="F169" s="21" t="s">
        <v>1846</v>
      </c>
      <c r="G169" s="21" t="s">
        <v>35</v>
      </c>
      <c r="H169" s="25" t="s">
        <v>15</v>
      </c>
      <c r="I169" s="21" t="s">
        <v>85</v>
      </c>
      <c r="J169" s="21" t="s">
        <v>3184</v>
      </c>
      <c r="K169" s="38">
        <v>46209</v>
      </c>
      <c r="L169" s="38">
        <v>46240</v>
      </c>
      <c r="M169" s="39" t="s">
        <v>18</v>
      </c>
      <c r="N169" s="18">
        <v>0</v>
      </c>
      <c r="O169" s="18">
        <v>3224</v>
      </c>
      <c r="P169" s="15" t="str">
        <f>IFERROR((O169-N169)/N169,"")</f>
        <v/>
      </c>
      <c r="Q169" s="19">
        <v>0</v>
      </c>
      <c r="R169" s="19">
        <v>1058</v>
      </c>
      <c r="S169" s="15" t="str">
        <f>IFERROR((R169-Q169)/Q169,"")</f>
        <v/>
      </c>
      <c r="T169" s="19">
        <v>456</v>
      </c>
      <c r="U169" s="15">
        <f>IFERROR(R169/T169,"")</f>
        <v>2.3201754385964914</v>
      </c>
      <c r="V169" s="19">
        <v>276</v>
      </c>
      <c r="W169" s="19">
        <v>514</v>
      </c>
      <c r="X169" s="15">
        <f>IFERROR((W169-V169)/V169,"")</f>
        <v>0.8623188405797102</v>
      </c>
      <c r="Y169" s="18">
        <v>3000</v>
      </c>
      <c r="Z169" s="18">
        <v>6000</v>
      </c>
      <c r="AA169" s="18">
        <v>9052</v>
      </c>
      <c r="AB169" s="18">
        <v>21762</v>
      </c>
      <c r="AC169" s="18">
        <v>21824</v>
      </c>
      <c r="AD169" s="18">
        <v>0</v>
      </c>
      <c r="AE169" s="18">
        <v>8680</v>
      </c>
      <c r="AF169" s="18">
        <v>6200</v>
      </c>
      <c r="AG169" s="18">
        <v>1984</v>
      </c>
      <c r="AH169" s="18">
        <v>0</v>
      </c>
      <c r="AI169" s="18">
        <v>0</v>
      </c>
      <c r="AJ169" s="18">
        <v>1240</v>
      </c>
      <c r="AK169" s="23">
        <f>SUM(Y169:AJ169)</f>
        <v>79742</v>
      </c>
      <c r="AL169" s="23">
        <f>MAX(Y169:AJ169)</f>
        <v>21824</v>
      </c>
      <c r="AM169">
        <f>COUNTIF(Y169:AJ169,"&gt;1")</f>
        <v>9</v>
      </c>
    </row>
    <row r="170" spans="1:39" ht="15.75" x14ac:dyDescent="0.25">
      <c r="A170" s="21"/>
      <c r="B170" s="21" t="s">
        <v>1519</v>
      </c>
      <c r="C170" s="21">
        <v>954394</v>
      </c>
      <c r="D170" s="25">
        <v>191727</v>
      </c>
      <c r="E170" s="21" t="s">
        <v>1206</v>
      </c>
      <c r="F170" s="21" t="s">
        <v>1335</v>
      </c>
      <c r="G170" s="21" t="s">
        <v>1336</v>
      </c>
      <c r="H170" s="25" t="s">
        <v>55</v>
      </c>
      <c r="I170" s="21" t="s">
        <v>107</v>
      </c>
      <c r="J170" s="21" t="s">
        <v>2541</v>
      </c>
      <c r="K170" s="38">
        <v>45603</v>
      </c>
      <c r="L170" s="38">
        <v>45567</v>
      </c>
      <c r="M170" s="39" t="s">
        <v>53</v>
      </c>
      <c r="N170" s="18" t="s">
        <v>1610</v>
      </c>
      <c r="O170" s="18" t="s">
        <v>1610</v>
      </c>
      <c r="P170" s="15" t="str">
        <f>IFERROR((O170-N170)/N170,"")</f>
        <v/>
      </c>
      <c r="Q170" s="19" t="s">
        <v>1610</v>
      </c>
      <c r="R170" s="19" t="s">
        <v>1610</v>
      </c>
      <c r="S170" s="15" t="str">
        <f>IFERROR((R170-Q170)/Q170,"")</f>
        <v/>
      </c>
      <c r="T170" s="19">
        <v>12</v>
      </c>
      <c r="U170" s="15" t="str">
        <f>IFERROR(R170/T170,"")</f>
        <v/>
      </c>
      <c r="V170" s="19" t="s">
        <v>1610</v>
      </c>
      <c r="W170" s="19" t="s">
        <v>1610</v>
      </c>
      <c r="X170" s="15" t="str">
        <f>IFERROR((W170-V170)/V170,"")</f>
        <v/>
      </c>
      <c r="Y170" s="18" t="s">
        <v>1610</v>
      </c>
      <c r="Z170" s="18" t="s">
        <v>1610</v>
      </c>
      <c r="AA170" s="18" t="s">
        <v>1610</v>
      </c>
      <c r="AB170" s="18" t="s">
        <v>1610</v>
      </c>
      <c r="AC170" s="18" t="s">
        <v>1610</v>
      </c>
      <c r="AD170" s="18" t="s">
        <v>1610</v>
      </c>
      <c r="AE170" s="18" t="s">
        <v>1610</v>
      </c>
      <c r="AF170" s="18" t="s">
        <v>1610</v>
      </c>
      <c r="AG170" s="18" t="s">
        <v>1610</v>
      </c>
      <c r="AH170" s="18" t="s">
        <v>1610</v>
      </c>
      <c r="AI170" s="18" t="s">
        <v>1610</v>
      </c>
      <c r="AJ170" s="18" t="s">
        <v>1610</v>
      </c>
      <c r="AK170" s="23">
        <f>SUM(Y170:AJ170)</f>
        <v>0</v>
      </c>
      <c r="AL170" s="23">
        <f>MAX(Y170:AJ170)</f>
        <v>0</v>
      </c>
      <c r="AM170">
        <f>COUNTIF(Y170:AJ170,"&gt;1")</f>
        <v>0</v>
      </c>
    </row>
    <row r="171" spans="1:39" ht="15.75" x14ac:dyDescent="0.25">
      <c r="A171" s="21" t="s">
        <v>3194</v>
      </c>
      <c r="B171" s="21" t="s">
        <v>1519</v>
      </c>
      <c r="C171" s="21">
        <v>970771</v>
      </c>
      <c r="D171" s="25">
        <v>191378</v>
      </c>
      <c r="E171" s="21" t="s">
        <v>24</v>
      </c>
      <c r="F171" s="21" t="s">
        <v>217</v>
      </c>
      <c r="G171" s="21" t="s">
        <v>613</v>
      </c>
      <c r="H171" s="25" t="s">
        <v>285</v>
      </c>
      <c r="I171" s="21" t="s">
        <v>27</v>
      </c>
      <c r="J171" s="21" t="s">
        <v>74</v>
      </c>
      <c r="K171" s="38">
        <v>43476</v>
      </c>
      <c r="L171" s="38">
        <v>46239</v>
      </c>
      <c r="M171" s="39" t="s">
        <v>18</v>
      </c>
      <c r="N171" s="18">
        <v>0</v>
      </c>
      <c r="O171" s="18">
        <v>0</v>
      </c>
      <c r="P171" s="15" t="str">
        <f>IFERROR((O171-N171)/N171,"")</f>
        <v/>
      </c>
      <c r="Q171" s="19">
        <v>45</v>
      </c>
      <c r="R171" s="19">
        <v>4</v>
      </c>
      <c r="S171" s="15">
        <f>IFERROR((R171-Q171)/Q171,"")</f>
        <v>-0.91111111111111109</v>
      </c>
      <c r="T171" s="19">
        <v>17</v>
      </c>
      <c r="U171" s="15">
        <f>IFERROR(R171/T171,"")</f>
        <v>0.23529411764705882</v>
      </c>
      <c r="V171" s="19">
        <v>24</v>
      </c>
      <c r="W171" s="19">
        <v>3</v>
      </c>
      <c r="X171" s="15">
        <f>IFERROR((W171-V171)/V171,"")</f>
        <v>-0.875</v>
      </c>
      <c r="Y171" s="18" t="s">
        <v>1610</v>
      </c>
      <c r="Z171" s="18" t="s">
        <v>1610</v>
      </c>
      <c r="AA171" s="18" t="s">
        <v>1610</v>
      </c>
      <c r="AB171" s="18" t="s">
        <v>1610</v>
      </c>
      <c r="AC171" s="18" t="s">
        <v>1610</v>
      </c>
      <c r="AD171" s="18" t="s">
        <v>1610</v>
      </c>
      <c r="AE171" s="18" t="s">
        <v>1610</v>
      </c>
      <c r="AF171" s="18" t="s">
        <v>1610</v>
      </c>
      <c r="AG171" s="18" t="s">
        <v>1610</v>
      </c>
      <c r="AH171" s="18" t="s">
        <v>1610</v>
      </c>
      <c r="AI171" s="18" t="s">
        <v>1610</v>
      </c>
      <c r="AJ171" s="18" t="s">
        <v>1610</v>
      </c>
      <c r="AK171" s="23">
        <f>SUM(Y171:AJ171)</f>
        <v>0</v>
      </c>
      <c r="AL171" s="23">
        <f>MAX(Y171:AJ171)</f>
        <v>0</v>
      </c>
      <c r="AM171">
        <f>COUNTIF(Y171:AJ171,"&gt;1")</f>
        <v>0</v>
      </c>
    </row>
    <row r="172" spans="1:39" ht="15.75" x14ac:dyDescent="0.25">
      <c r="A172" s="21" t="s">
        <v>3194</v>
      </c>
      <c r="B172" s="21" t="s">
        <v>1519</v>
      </c>
      <c r="C172" s="21">
        <v>970771</v>
      </c>
      <c r="D172" s="25">
        <v>100560</v>
      </c>
      <c r="E172" s="21" t="s">
        <v>24</v>
      </c>
      <c r="F172" s="21" t="s">
        <v>217</v>
      </c>
      <c r="G172" s="21" t="s">
        <v>219</v>
      </c>
      <c r="H172" s="25" t="s">
        <v>15</v>
      </c>
      <c r="I172" s="21" t="s">
        <v>27</v>
      </c>
      <c r="J172" s="21" t="s">
        <v>74</v>
      </c>
      <c r="K172" s="38">
        <v>43476</v>
      </c>
      <c r="L172" s="38">
        <v>46238</v>
      </c>
      <c r="M172" s="39" t="s">
        <v>18</v>
      </c>
      <c r="N172" s="18">
        <v>0</v>
      </c>
      <c r="O172" s="18">
        <v>0</v>
      </c>
      <c r="P172" s="15" t="str">
        <f>IFERROR((O172-N172)/N172,"")</f>
        <v/>
      </c>
      <c r="Q172" s="19">
        <v>91</v>
      </c>
      <c r="R172" s="19">
        <v>31</v>
      </c>
      <c r="S172" s="15">
        <f>IFERROR((R172-Q172)/Q172,"")</f>
        <v>-0.65934065934065933</v>
      </c>
      <c r="T172" s="19">
        <v>122</v>
      </c>
      <c r="U172" s="15">
        <f>IFERROR(R172/T172,"")</f>
        <v>0.25409836065573771</v>
      </c>
      <c r="V172" s="19">
        <v>30</v>
      </c>
      <c r="W172" s="19">
        <v>10</v>
      </c>
      <c r="X172" s="15">
        <f>IFERROR((W172-V172)/V172,"")</f>
        <v>-0.66666666666666663</v>
      </c>
      <c r="Y172" s="18" t="s">
        <v>1610</v>
      </c>
      <c r="Z172" s="18" t="s">
        <v>1610</v>
      </c>
      <c r="AA172" s="18" t="s">
        <v>1610</v>
      </c>
      <c r="AB172" s="18" t="s">
        <v>1610</v>
      </c>
      <c r="AC172" s="18" t="s">
        <v>1610</v>
      </c>
      <c r="AD172" s="18" t="s">
        <v>1610</v>
      </c>
      <c r="AE172" s="18" t="s">
        <v>1610</v>
      </c>
      <c r="AF172" s="18" t="s">
        <v>1610</v>
      </c>
      <c r="AG172" s="18" t="s">
        <v>1610</v>
      </c>
      <c r="AH172" s="18" t="s">
        <v>1610</v>
      </c>
      <c r="AI172" s="18" t="s">
        <v>1610</v>
      </c>
      <c r="AJ172" s="18" t="s">
        <v>1610</v>
      </c>
      <c r="AK172" s="23">
        <f>SUM(Y172:AJ172)</f>
        <v>0</v>
      </c>
      <c r="AL172" s="23">
        <f>MAX(Y172:AJ172)</f>
        <v>0</v>
      </c>
      <c r="AM172">
        <f>COUNTIF(Y172:AJ172,"&gt;1")</f>
        <v>0</v>
      </c>
    </row>
    <row r="173" spans="1:39" ht="15.75" x14ac:dyDescent="0.25">
      <c r="A173" s="21" t="s">
        <v>3194</v>
      </c>
      <c r="B173" s="21" t="s">
        <v>1520</v>
      </c>
      <c r="C173" s="21">
        <v>970771</v>
      </c>
      <c r="D173" s="25">
        <v>100561</v>
      </c>
      <c r="E173" s="21" t="s">
        <v>24</v>
      </c>
      <c r="F173" s="21" t="s">
        <v>217</v>
      </c>
      <c r="G173" s="21" t="s">
        <v>220</v>
      </c>
      <c r="H173" s="25" t="s">
        <v>63</v>
      </c>
      <c r="I173" s="21" t="s">
        <v>27</v>
      </c>
      <c r="J173" s="21" t="s">
        <v>74</v>
      </c>
      <c r="K173" s="38">
        <v>45687</v>
      </c>
      <c r="L173" s="38">
        <v>46237</v>
      </c>
      <c r="M173" s="39" t="s">
        <v>18</v>
      </c>
      <c r="N173" s="18">
        <v>0</v>
      </c>
      <c r="O173" s="18">
        <v>0</v>
      </c>
      <c r="P173" s="15" t="str">
        <f>IFERROR((O173-N173)/N173,"")</f>
        <v/>
      </c>
      <c r="Q173" s="19">
        <v>26</v>
      </c>
      <c r="R173" s="19">
        <v>21</v>
      </c>
      <c r="S173" s="15">
        <f>IFERROR((R173-Q173)/Q173,"")</f>
        <v>-0.19230769230769232</v>
      </c>
      <c r="T173" s="19">
        <v>454</v>
      </c>
      <c r="U173" s="15">
        <f>IFERROR(R173/T173,"")</f>
        <v>4.6255506607929514E-2</v>
      </c>
      <c r="V173" s="19">
        <v>24</v>
      </c>
      <c r="W173" s="19">
        <v>6</v>
      </c>
      <c r="X173" s="15">
        <f>IFERROR((W173-V173)/V173,"")</f>
        <v>-0.75</v>
      </c>
      <c r="Y173" s="18" t="s">
        <v>1610</v>
      </c>
      <c r="Z173" s="18" t="s">
        <v>1610</v>
      </c>
      <c r="AA173" s="18" t="s">
        <v>1610</v>
      </c>
      <c r="AB173" s="18" t="s">
        <v>1610</v>
      </c>
      <c r="AC173" s="18" t="s">
        <v>1610</v>
      </c>
      <c r="AD173" s="18" t="s">
        <v>1610</v>
      </c>
      <c r="AE173" s="18" t="s">
        <v>1610</v>
      </c>
      <c r="AF173" s="18" t="s">
        <v>1610</v>
      </c>
      <c r="AG173" s="18" t="s">
        <v>1610</v>
      </c>
      <c r="AH173" s="18" t="s">
        <v>1610</v>
      </c>
      <c r="AI173" s="18" t="s">
        <v>1610</v>
      </c>
      <c r="AJ173" s="18" t="s">
        <v>1610</v>
      </c>
      <c r="AK173" s="23">
        <f>SUM(Y173:AJ173)</f>
        <v>0</v>
      </c>
      <c r="AL173" s="23">
        <f>MAX(Y173:AJ173)</f>
        <v>0</v>
      </c>
      <c r="AM173">
        <f>COUNTIF(Y173:AJ173,"&gt;1")</f>
        <v>0</v>
      </c>
    </row>
    <row r="174" spans="1:39" ht="15.75" x14ac:dyDescent="0.25">
      <c r="A174" s="21" t="s">
        <v>3194</v>
      </c>
      <c r="B174" s="21" t="s">
        <v>1519</v>
      </c>
      <c r="C174" s="21">
        <v>970771</v>
      </c>
      <c r="D174" s="25">
        <v>193475</v>
      </c>
      <c r="E174" s="21" t="s">
        <v>24</v>
      </c>
      <c r="F174" s="21" t="s">
        <v>217</v>
      </c>
      <c r="G174" s="21" t="s">
        <v>904</v>
      </c>
      <c r="H174" s="25" t="s">
        <v>285</v>
      </c>
      <c r="I174" s="21" t="s">
        <v>27</v>
      </c>
      <c r="J174" s="21" t="s">
        <v>74</v>
      </c>
      <c r="K174" s="38"/>
      <c r="L174" s="38">
        <v>46232</v>
      </c>
      <c r="M174" s="39" t="s">
        <v>18</v>
      </c>
      <c r="N174" s="18">
        <v>0</v>
      </c>
      <c r="O174" s="18">
        <v>0</v>
      </c>
      <c r="P174" s="15" t="str">
        <f>IFERROR((O174-N174)/N174,"")</f>
        <v/>
      </c>
      <c r="Q174" s="19">
        <v>56</v>
      </c>
      <c r="R174" s="19">
        <v>76</v>
      </c>
      <c r="S174" s="15">
        <f>IFERROR((R174-Q174)/Q174,"")</f>
        <v>0.35714285714285715</v>
      </c>
      <c r="T174" s="19">
        <v>15</v>
      </c>
      <c r="U174" s="15">
        <f>IFERROR(R174/T174,"")</f>
        <v>5.0666666666666664</v>
      </c>
      <c r="V174" s="19">
        <v>38</v>
      </c>
      <c r="W174" s="19">
        <v>14</v>
      </c>
      <c r="X174" s="15">
        <f>IFERROR((W174-V174)/V174,"")</f>
        <v>-0.63157894736842102</v>
      </c>
      <c r="Y174" s="18" t="s">
        <v>1610</v>
      </c>
      <c r="Z174" s="18" t="s">
        <v>1610</v>
      </c>
      <c r="AA174" s="18" t="s">
        <v>1610</v>
      </c>
      <c r="AB174" s="18" t="s">
        <v>1610</v>
      </c>
      <c r="AC174" s="18" t="s">
        <v>1610</v>
      </c>
      <c r="AD174" s="18" t="s">
        <v>1610</v>
      </c>
      <c r="AE174" s="18" t="s">
        <v>1610</v>
      </c>
      <c r="AF174" s="18" t="s">
        <v>1610</v>
      </c>
      <c r="AG174" s="18" t="s">
        <v>1610</v>
      </c>
      <c r="AH174" s="18" t="s">
        <v>1610</v>
      </c>
      <c r="AI174" s="18" t="s">
        <v>1610</v>
      </c>
      <c r="AJ174" s="18" t="s">
        <v>1610</v>
      </c>
      <c r="AK174" s="23">
        <f>SUM(Y174:AJ174)</f>
        <v>0</v>
      </c>
      <c r="AL174" s="23">
        <f>MAX(Y174:AJ174)</f>
        <v>0</v>
      </c>
      <c r="AM174">
        <f>COUNTIF(Y174:AJ174,"&gt;1")</f>
        <v>0</v>
      </c>
    </row>
    <row r="175" spans="1:39" ht="15.75" x14ac:dyDescent="0.25">
      <c r="A175" s="21" t="s">
        <v>3194</v>
      </c>
      <c r="B175" s="21" t="s">
        <v>1519</v>
      </c>
      <c r="C175" s="21">
        <v>970771</v>
      </c>
      <c r="D175" s="25">
        <v>100559</v>
      </c>
      <c r="E175" s="21" t="s">
        <v>24</v>
      </c>
      <c r="F175" s="21" t="s">
        <v>217</v>
      </c>
      <c r="G175" s="21" t="s">
        <v>218</v>
      </c>
      <c r="H175" s="25" t="s">
        <v>63</v>
      </c>
      <c r="I175" s="21" t="s">
        <v>27</v>
      </c>
      <c r="J175" s="21" t="s">
        <v>74</v>
      </c>
      <c r="K175" s="38">
        <v>44756</v>
      </c>
      <c r="L175" s="38">
        <v>46227</v>
      </c>
      <c r="M175" s="39" t="s">
        <v>18</v>
      </c>
      <c r="N175" s="18">
        <v>0</v>
      </c>
      <c r="O175" s="18">
        <v>0</v>
      </c>
      <c r="P175" s="15" t="str">
        <f>IFERROR((O175-N175)/N175,"")</f>
        <v/>
      </c>
      <c r="Q175" s="19">
        <v>80</v>
      </c>
      <c r="R175" s="19">
        <v>63</v>
      </c>
      <c r="S175" s="15">
        <f>IFERROR((R175-Q175)/Q175,"")</f>
        <v>-0.21249999999999999</v>
      </c>
      <c r="T175" s="19">
        <v>416</v>
      </c>
      <c r="U175" s="15">
        <f>IFERROR(R175/T175,"")</f>
        <v>0.15144230769230768</v>
      </c>
      <c r="V175" s="19">
        <v>43</v>
      </c>
      <c r="W175" s="19">
        <v>20</v>
      </c>
      <c r="X175" s="15">
        <f>IFERROR((W175-V175)/V175,"")</f>
        <v>-0.53488372093023251</v>
      </c>
      <c r="Y175" s="18" t="s">
        <v>1610</v>
      </c>
      <c r="Z175" s="18" t="s">
        <v>1610</v>
      </c>
      <c r="AA175" s="18" t="s">
        <v>1610</v>
      </c>
      <c r="AB175" s="18" t="s">
        <v>1610</v>
      </c>
      <c r="AC175" s="18" t="s">
        <v>1610</v>
      </c>
      <c r="AD175" s="18" t="s">
        <v>1610</v>
      </c>
      <c r="AE175" s="18" t="s">
        <v>1610</v>
      </c>
      <c r="AF175" s="18" t="s">
        <v>1610</v>
      </c>
      <c r="AG175" s="18" t="s">
        <v>1610</v>
      </c>
      <c r="AH175" s="18" t="s">
        <v>1610</v>
      </c>
      <c r="AI175" s="18" t="s">
        <v>1610</v>
      </c>
      <c r="AJ175" s="18" t="s">
        <v>1610</v>
      </c>
      <c r="AK175" s="23">
        <f>SUM(Y175:AJ175)</f>
        <v>0</v>
      </c>
      <c r="AL175" s="23">
        <f>MAX(Y175:AJ175)</f>
        <v>0</v>
      </c>
      <c r="AM175">
        <f>COUNTIF(Y175:AJ175,"&gt;1")</f>
        <v>0</v>
      </c>
    </row>
    <row r="176" spans="1:39" ht="15.75" x14ac:dyDescent="0.25">
      <c r="A176" s="21" t="s">
        <v>3194</v>
      </c>
      <c r="B176" s="21" t="s">
        <v>1519</v>
      </c>
      <c r="C176" s="21">
        <v>970771</v>
      </c>
      <c r="D176" s="25">
        <v>191287</v>
      </c>
      <c r="E176" s="21" t="s">
        <v>24</v>
      </c>
      <c r="F176" s="21" t="s">
        <v>217</v>
      </c>
      <c r="G176" s="21" t="s">
        <v>603</v>
      </c>
      <c r="H176" s="25" t="s">
        <v>285</v>
      </c>
      <c r="I176" s="21" t="s">
        <v>27</v>
      </c>
      <c r="J176" s="21" t="s">
        <v>74</v>
      </c>
      <c r="K176" s="38">
        <v>43476</v>
      </c>
      <c r="L176" s="38">
        <v>46210</v>
      </c>
      <c r="M176" s="39" t="s">
        <v>18</v>
      </c>
      <c r="N176" s="18">
        <v>0</v>
      </c>
      <c r="O176" s="18">
        <v>0</v>
      </c>
      <c r="P176" s="15" t="str">
        <f>IFERROR((O176-N176)/N176,"")</f>
        <v/>
      </c>
      <c r="Q176" s="19">
        <v>30</v>
      </c>
      <c r="R176" s="19">
        <v>74</v>
      </c>
      <c r="S176" s="15">
        <f>IFERROR((R176-Q176)/Q176,"")</f>
        <v>1.4666666666666666</v>
      </c>
      <c r="T176" s="19">
        <v>362</v>
      </c>
      <c r="U176" s="15">
        <f>IFERROR(R176/T176,"")</f>
        <v>0.20441988950276244</v>
      </c>
      <c r="V176" s="19">
        <v>18</v>
      </c>
      <c r="W176" s="19">
        <v>13</v>
      </c>
      <c r="X176" s="15">
        <f>IFERROR((W176-V176)/V176,"")</f>
        <v>-0.27777777777777779</v>
      </c>
      <c r="Y176" s="18" t="s">
        <v>1610</v>
      </c>
      <c r="Z176" s="18" t="s">
        <v>1610</v>
      </c>
      <c r="AA176" s="18" t="s">
        <v>1610</v>
      </c>
      <c r="AB176" s="18" t="s">
        <v>1610</v>
      </c>
      <c r="AC176" s="18" t="s">
        <v>1610</v>
      </c>
      <c r="AD176" s="18" t="s">
        <v>1610</v>
      </c>
      <c r="AE176" s="18" t="s">
        <v>1610</v>
      </c>
      <c r="AF176" s="18" t="s">
        <v>1610</v>
      </c>
      <c r="AG176" s="18" t="s">
        <v>1610</v>
      </c>
      <c r="AH176" s="18" t="s">
        <v>1610</v>
      </c>
      <c r="AI176" s="18" t="s">
        <v>1610</v>
      </c>
      <c r="AJ176" s="18" t="s">
        <v>1610</v>
      </c>
      <c r="AK176" s="23">
        <f>SUM(Y176:AJ176)</f>
        <v>0</v>
      </c>
      <c r="AL176" s="23">
        <f>MAX(Y176:AJ176)</f>
        <v>0</v>
      </c>
      <c r="AM176">
        <f>COUNTIF(Y176:AJ176,"&gt;1")</f>
        <v>0</v>
      </c>
    </row>
    <row r="177" spans="1:39" ht="15.75" x14ac:dyDescent="0.25">
      <c r="A177" s="21" t="s">
        <v>3194</v>
      </c>
      <c r="B177" s="21" t="s">
        <v>1519</v>
      </c>
      <c r="C177" s="21">
        <v>970771</v>
      </c>
      <c r="D177" s="25">
        <v>191523</v>
      </c>
      <c r="E177" s="21" t="s">
        <v>24</v>
      </c>
      <c r="F177" s="21" t="s">
        <v>217</v>
      </c>
      <c r="G177" s="21" t="s">
        <v>628</v>
      </c>
      <c r="H177" s="25" t="s">
        <v>15</v>
      </c>
      <c r="I177" s="21" t="s">
        <v>27</v>
      </c>
      <c r="J177" s="21" t="s">
        <v>74</v>
      </c>
      <c r="K177" s="38">
        <v>44680</v>
      </c>
      <c r="L177" s="38">
        <v>46199</v>
      </c>
      <c r="M177" s="39" t="s">
        <v>18</v>
      </c>
      <c r="N177" s="18">
        <v>0</v>
      </c>
      <c r="O177" s="18">
        <v>0</v>
      </c>
      <c r="P177" s="15" t="str">
        <f>IFERROR((O177-N177)/N177,"")</f>
        <v/>
      </c>
      <c r="Q177" s="19">
        <v>80</v>
      </c>
      <c r="R177" s="19">
        <v>13</v>
      </c>
      <c r="S177" s="15">
        <f>IFERROR((R177-Q177)/Q177,"")</f>
        <v>-0.83750000000000002</v>
      </c>
      <c r="T177" s="19">
        <v>291</v>
      </c>
      <c r="U177" s="15">
        <f>IFERROR(R177/T177,"")</f>
        <v>4.4673539518900345E-2</v>
      </c>
      <c r="V177" s="19">
        <v>14</v>
      </c>
      <c r="W177" s="19">
        <v>3</v>
      </c>
      <c r="X177" s="15">
        <f>IFERROR((W177-V177)/V177,"")</f>
        <v>-0.7857142857142857</v>
      </c>
      <c r="Y177" s="18" t="s">
        <v>1610</v>
      </c>
      <c r="Z177" s="18" t="s">
        <v>1610</v>
      </c>
      <c r="AA177" s="18" t="s">
        <v>1610</v>
      </c>
      <c r="AB177" s="18" t="s">
        <v>1610</v>
      </c>
      <c r="AC177" s="18" t="s">
        <v>1610</v>
      </c>
      <c r="AD177" s="18" t="s">
        <v>1610</v>
      </c>
      <c r="AE177" s="18" t="s">
        <v>1610</v>
      </c>
      <c r="AF177" s="18" t="s">
        <v>1610</v>
      </c>
      <c r="AG177" s="18" t="s">
        <v>1610</v>
      </c>
      <c r="AH177" s="18" t="s">
        <v>1610</v>
      </c>
      <c r="AI177" s="18" t="s">
        <v>1610</v>
      </c>
      <c r="AJ177" s="18" t="s">
        <v>1610</v>
      </c>
      <c r="AK177" s="23">
        <f>SUM(Y177:AJ177)</f>
        <v>0</v>
      </c>
      <c r="AL177" s="23">
        <f>MAX(Y177:AJ177)</f>
        <v>0</v>
      </c>
      <c r="AM177">
        <f>COUNTIF(Y177:AJ177,"&gt;1")</f>
        <v>0</v>
      </c>
    </row>
    <row r="178" spans="1:39" ht="15.75" x14ac:dyDescent="0.25">
      <c r="A178" s="21" t="s">
        <v>3194</v>
      </c>
      <c r="B178" s="21" t="s">
        <v>1519</v>
      </c>
      <c r="C178" s="21">
        <v>970771</v>
      </c>
      <c r="D178" s="25">
        <v>193910</v>
      </c>
      <c r="E178" s="21" t="s">
        <v>24</v>
      </c>
      <c r="F178" s="21" t="s">
        <v>217</v>
      </c>
      <c r="G178" s="21" t="s">
        <v>979</v>
      </c>
      <c r="H178" s="25" t="s">
        <v>285</v>
      </c>
      <c r="I178" s="21" t="s">
        <v>27</v>
      </c>
      <c r="J178" s="21" t="s">
        <v>74</v>
      </c>
      <c r="K178" s="38"/>
      <c r="L178" s="38">
        <v>46191</v>
      </c>
      <c r="M178" s="39" t="s">
        <v>18</v>
      </c>
      <c r="N178" s="18">
        <v>0</v>
      </c>
      <c r="O178" s="18">
        <v>0</v>
      </c>
      <c r="P178" s="15" t="str">
        <f>IFERROR((O178-N178)/N178,"")</f>
        <v/>
      </c>
      <c r="Q178" s="19">
        <v>2</v>
      </c>
      <c r="R178" s="19">
        <v>4</v>
      </c>
      <c r="S178" s="15">
        <f>IFERROR((R178-Q178)/Q178,"")</f>
        <v>1</v>
      </c>
      <c r="T178" s="19">
        <v>59</v>
      </c>
      <c r="U178" s="15">
        <f>IFERROR(R178/T178,"")</f>
        <v>6.7796610169491525E-2</v>
      </c>
      <c r="V178" s="19">
        <v>7</v>
      </c>
      <c r="W178" s="19">
        <v>4</v>
      </c>
      <c r="X178" s="15">
        <f>IFERROR((W178-V178)/V178,"")</f>
        <v>-0.42857142857142855</v>
      </c>
      <c r="Y178" s="18" t="s">
        <v>1610</v>
      </c>
      <c r="Z178" s="18" t="s">
        <v>1610</v>
      </c>
      <c r="AA178" s="18" t="s">
        <v>1610</v>
      </c>
      <c r="AB178" s="18" t="s">
        <v>1610</v>
      </c>
      <c r="AC178" s="18" t="s">
        <v>1610</v>
      </c>
      <c r="AD178" s="18" t="s">
        <v>1610</v>
      </c>
      <c r="AE178" s="18" t="s">
        <v>1610</v>
      </c>
      <c r="AF178" s="18" t="s">
        <v>1610</v>
      </c>
      <c r="AG178" s="18" t="s">
        <v>1610</v>
      </c>
      <c r="AH178" s="18" t="s">
        <v>1610</v>
      </c>
      <c r="AI178" s="18" t="s">
        <v>1610</v>
      </c>
      <c r="AJ178" s="18" t="s">
        <v>1610</v>
      </c>
      <c r="AK178" s="23">
        <f>SUM(Y178:AJ178)</f>
        <v>0</v>
      </c>
      <c r="AL178" s="23">
        <f>MAX(Y178:AJ178)</f>
        <v>0</v>
      </c>
      <c r="AM178">
        <f>COUNTIF(Y178:AJ178,"&gt;1")</f>
        <v>0</v>
      </c>
    </row>
    <row r="179" spans="1:39" ht="15.75" x14ac:dyDescent="0.25">
      <c r="A179" s="21" t="s">
        <v>3194</v>
      </c>
      <c r="B179" s="21" t="s">
        <v>1519</v>
      </c>
      <c r="C179" s="21">
        <v>970771</v>
      </c>
      <c r="D179" s="25">
        <v>102085</v>
      </c>
      <c r="E179" s="21" t="s">
        <v>24</v>
      </c>
      <c r="F179" s="21" t="s">
        <v>217</v>
      </c>
      <c r="G179" s="21" t="s">
        <v>445</v>
      </c>
      <c r="H179" s="25" t="s">
        <v>285</v>
      </c>
      <c r="I179" s="21" t="s">
        <v>27</v>
      </c>
      <c r="J179" s="21" t="s">
        <v>74</v>
      </c>
      <c r="K179" s="38">
        <v>43476</v>
      </c>
      <c r="L179" s="38">
        <v>46170</v>
      </c>
      <c r="M179" s="39" t="s">
        <v>53</v>
      </c>
      <c r="N179" s="18">
        <v>0</v>
      </c>
      <c r="O179" s="18">
        <v>0</v>
      </c>
      <c r="P179" s="15" t="str">
        <f>IFERROR((O179-N179)/N179,"")</f>
        <v/>
      </c>
      <c r="Q179" s="19">
        <v>6</v>
      </c>
      <c r="R179" s="19">
        <v>20</v>
      </c>
      <c r="S179" s="15">
        <f>IFERROR((R179-Q179)/Q179,"")</f>
        <v>2.3333333333333335</v>
      </c>
      <c r="T179" s="19">
        <v>68</v>
      </c>
      <c r="U179" s="15">
        <f>IFERROR(R179/T179,"")</f>
        <v>0.29411764705882354</v>
      </c>
      <c r="V179" s="19">
        <v>5</v>
      </c>
      <c r="W179" s="19">
        <v>6</v>
      </c>
      <c r="X179" s="15">
        <f>IFERROR((W179-V179)/V179,"")</f>
        <v>0.2</v>
      </c>
      <c r="Y179" s="18" t="s">
        <v>1610</v>
      </c>
      <c r="Z179" s="18" t="s">
        <v>1610</v>
      </c>
      <c r="AA179" s="18" t="s">
        <v>1610</v>
      </c>
      <c r="AB179" s="18" t="s">
        <v>1610</v>
      </c>
      <c r="AC179" s="18" t="s">
        <v>1610</v>
      </c>
      <c r="AD179" s="18" t="s">
        <v>1610</v>
      </c>
      <c r="AE179" s="18" t="s">
        <v>1610</v>
      </c>
      <c r="AF179" s="18" t="s">
        <v>1610</v>
      </c>
      <c r="AG179" s="18" t="s">
        <v>1610</v>
      </c>
      <c r="AH179" s="18" t="s">
        <v>1610</v>
      </c>
      <c r="AI179" s="18" t="s">
        <v>1610</v>
      </c>
      <c r="AJ179" s="18" t="s">
        <v>1610</v>
      </c>
      <c r="AK179" s="23">
        <f>SUM(Y179:AJ179)</f>
        <v>0</v>
      </c>
      <c r="AL179" s="23">
        <f>MAX(Y179:AJ179)</f>
        <v>0</v>
      </c>
      <c r="AM179">
        <f>COUNTIF(Y179:AJ179,"&gt;1")</f>
        <v>0</v>
      </c>
    </row>
    <row r="180" spans="1:39" ht="15.75" x14ac:dyDescent="0.25">
      <c r="A180" s="21" t="s">
        <v>3194</v>
      </c>
      <c r="B180" s="21" t="s">
        <v>1519</v>
      </c>
      <c r="C180" s="21">
        <v>970771</v>
      </c>
      <c r="D180" s="25">
        <v>102112</v>
      </c>
      <c r="E180" s="21" t="s">
        <v>24</v>
      </c>
      <c r="F180" s="21" t="s">
        <v>217</v>
      </c>
      <c r="G180" s="21" t="s">
        <v>284</v>
      </c>
      <c r="H180" s="25" t="s">
        <v>285</v>
      </c>
      <c r="I180" s="21" t="s">
        <v>27</v>
      </c>
      <c r="J180" s="21" t="s">
        <v>74</v>
      </c>
      <c r="K180" s="38">
        <v>45687</v>
      </c>
      <c r="L180" s="38">
        <v>46136</v>
      </c>
      <c r="M180" s="39" t="s">
        <v>53</v>
      </c>
      <c r="N180" s="18">
        <v>0</v>
      </c>
      <c r="O180" s="18">
        <v>0</v>
      </c>
      <c r="P180" s="15" t="str">
        <f>IFERROR((O180-N180)/N180,"")</f>
        <v/>
      </c>
      <c r="Q180" s="19">
        <v>5</v>
      </c>
      <c r="R180" s="19">
        <v>1</v>
      </c>
      <c r="S180" s="15">
        <f>IFERROR((R180-Q180)/Q180,"")</f>
        <v>-0.8</v>
      </c>
      <c r="T180" s="19">
        <v>1</v>
      </c>
      <c r="U180" s="15">
        <f>IFERROR(R180/T180,"")</f>
        <v>1</v>
      </c>
      <c r="V180" s="19">
        <v>11</v>
      </c>
      <c r="W180" s="19">
        <v>1</v>
      </c>
      <c r="X180" s="15">
        <f>IFERROR((W180-V180)/V180,"")</f>
        <v>-0.90909090909090906</v>
      </c>
      <c r="Y180" s="18" t="s">
        <v>1610</v>
      </c>
      <c r="Z180" s="18" t="s">
        <v>1610</v>
      </c>
      <c r="AA180" s="18" t="s">
        <v>1610</v>
      </c>
      <c r="AB180" s="18" t="s">
        <v>1610</v>
      </c>
      <c r="AC180" s="18" t="s">
        <v>1610</v>
      </c>
      <c r="AD180" s="18" t="s">
        <v>1610</v>
      </c>
      <c r="AE180" s="18" t="s">
        <v>1610</v>
      </c>
      <c r="AF180" s="18" t="s">
        <v>1610</v>
      </c>
      <c r="AG180" s="18" t="s">
        <v>1610</v>
      </c>
      <c r="AH180" s="18" t="s">
        <v>1610</v>
      </c>
      <c r="AI180" s="18" t="s">
        <v>1610</v>
      </c>
      <c r="AJ180" s="18" t="s">
        <v>1610</v>
      </c>
      <c r="AK180" s="23">
        <f>SUM(Y180:AJ180)</f>
        <v>0</v>
      </c>
      <c r="AL180" s="23">
        <f>MAX(Y180:AJ180)</f>
        <v>0</v>
      </c>
      <c r="AM180">
        <f>COUNTIF(Y180:AJ180,"&gt;1")</f>
        <v>0</v>
      </c>
    </row>
    <row r="181" spans="1:39" ht="15.75" x14ac:dyDescent="0.25">
      <c r="A181" s="21" t="s">
        <v>3194</v>
      </c>
      <c r="B181" s="21" t="s">
        <v>1519</v>
      </c>
      <c r="C181" s="21">
        <v>970771</v>
      </c>
      <c r="D181" s="25">
        <v>100562</v>
      </c>
      <c r="E181" s="21" t="s">
        <v>24</v>
      </c>
      <c r="F181" s="21" t="s">
        <v>217</v>
      </c>
      <c r="G181" s="21" t="s">
        <v>179</v>
      </c>
      <c r="H181" s="25" t="s">
        <v>15</v>
      </c>
      <c r="I181" s="21" t="s">
        <v>27</v>
      </c>
      <c r="J181" s="21" t="s">
        <v>74</v>
      </c>
      <c r="K181" s="38">
        <v>43476</v>
      </c>
      <c r="L181" s="38">
        <v>46129</v>
      </c>
      <c r="M181" s="39" t="s">
        <v>53</v>
      </c>
      <c r="N181" s="18">
        <v>0</v>
      </c>
      <c r="O181" s="18">
        <v>0</v>
      </c>
      <c r="P181" s="15" t="str">
        <f>IFERROR((O181-N181)/N181,"")</f>
        <v/>
      </c>
      <c r="Q181" s="19">
        <v>77</v>
      </c>
      <c r="R181" s="19">
        <v>3</v>
      </c>
      <c r="S181" s="15">
        <f>IFERROR((R181-Q181)/Q181,"")</f>
        <v>-0.96103896103896103</v>
      </c>
      <c r="T181" s="19">
        <v>92</v>
      </c>
      <c r="U181" s="15">
        <f>IFERROR(R181/T181,"")</f>
        <v>3.2608695652173912E-2</v>
      </c>
      <c r="V181" s="19">
        <v>49</v>
      </c>
      <c r="W181" s="19">
        <v>3</v>
      </c>
      <c r="X181" s="15">
        <f>IFERROR((W181-V181)/V181,"")</f>
        <v>-0.93877551020408168</v>
      </c>
      <c r="Y181" s="18" t="s">
        <v>1610</v>
      </c>
      <c r="Z181" s="18" t="s">
        <v>1610</v>
      </c>
      <c r="AA181" s="18" t="s">
        <v>1610</v>
      </c>
      <c r="AB181" s="18" t="s">
        <v>1610</v>
      </c>
      <c r="AC181" s="18" t="s">
        <v>1610</v>
      </c>
      <c r="AD181" s="18" t="s">
        <v>1610</v>
      </c>
      <c r="AE181" s="18" t="s">
        <v>1610</v>
      </c>
      <c r="AF181" s="18" t="s">
        <v>1610</v>
      </c>
      <c r="AG181" s="18" t="s">
        <v>1610</v>
      </c>
      <c r="AH181" s="18" t="s">
        <v>1610</v>
      </c>
      <c r="AI181" s="18" t="s">
        <v>1610</v>
      </c>
      <c r="AJ181" s="18" t="s">
        <v>1610</v>
      </c>
      <c r="AK181" s="23">
        <f>SUM(Y181:AJ181)</f>
        <v>0</v>
      </c>
      <c r="AL181" s="23">
        <f>MAX(Y181:AJ181)</f>
        <v>0</v>
      </c>
      <c r="AM181">
        <f>COUNTIF(Y181:AJ181,"&gt;1")</f>
        <v>0</v>
      </c>
    </row>
    <row r="182" spans="1:39" ht="15.75" x14ac:dyDescent="0.25">
      <c r="A182" s="21" t="s">
        <v>3194</v>
      </c>
      <c r="B182" s="21" t="s">
        <v>1519</v>
      </c>
      <c r="C182" s="21">
        <v>970771</v>
      </c>
      <c r="D182" s="25">
        <v>191524</v>
      </c>
      <c r="E182" s="21" t="s">
        <v>24</v>
      </c>
      <c r="F182" s="21" t="s">
        <v>217</v>
      </c>
      <c r="G182" s="21" t="s">
        <v>629</v>
      </c>
      <c r="H182" s="25" t="s">
        <v>285</v>
      </c>
      <c r="I182" s="21" t="s">
        <v>27</v>
      </c>
      <c r="J182" s="21" t="s">
        <v>74</v>
      </c>
      <c r="K182" s="38">
        <v>43476</v>
      </c>
      <c r="L182" s="38">
        <v>46114</v>
      </c>
      <c r="M182" s="39" t="s">
        <v>53</v>
      </c>
      <c r="N182" s="18">
        <v>0</v>
      </c>
      <c r="O182" s="18">
        <v>0</v>
      </c>
      <c r="P182" s="15" t="str">
        <f>IFERROR((O182-N182)/N182,"")</f>
        <v/>
      </c>
      <c r="Q182" s="19">
        <v>2</v>
      </c>
      <c r="R182" s="19">
        <v>1</v>
      </c>
      <c r="S182" s="15">
        <f>IFERROR((R182-Q182)/Q182,"")</f>
        <v>-0.5</v>
      </c>
      <c r="T182" s="19">
        <v>55</v>
      </c>
      <c r="U182" s="15">
        <f>IFERROR(R182/T182,"")</f>
        <v>1.8181818181818181E-2</v>
      </c>
      <c r="V182" s="19">
        <v>7</v>
      </c>
      <c r="W182" s="19">
        <v>1</v>
      </c>
      <c r="X182" s="15">
        <f>IFERROR((W182-V182)/V182,"")</f>
        <v>-0.8571428571428571</v>
      </c>
      <c r="Y182" s="18" t="s">
        <v>1610</v>
      </c>
      <c r="Z182" s="18" t="s">
        <v>1610</v>
      </c>
      <c r="AA182" s="18" t="s">
        <v>1610</v>
      </c>
      <c r="AB182" s="18" t="s">
        <v>1610</v>
      </c>
      <c r="AC182" s="18" t="s">
        <v>1610</v>
      </c>
      <c r="AD182" s="18" t="s">
        <v>1610</v>
      </c>
      <c r="AE182" s="18" t="s">
        <v>1610</v>
      </c>
      <c r="AF182" s="18" t="s">
        <v>1610</v>
      </c>
      <c r="AG182" s="18" t="s">
        <v>1610</v>
      </c>
      <c r="AH182" s="18" t="s">
        <v>1610</v>
      </c>
      <c r="AI182" s="18" t="s">
        <v>1610</v>
      </c>
      <c r="AJ182" s="18" t="s">
        <v>1610</v>
      </c>
      <c r="AK182" s="23">
        <f>SUM(Y182:AJ182)</f>
        <v>0</v>
      </c>
      <c r="AL182" s="23">
        <f>MAX(Y182:AJ182)</f>
        <v>0</v>
      </c>
      <c r="AM182">
        <f>COUNTIF(Y182:AJ182,"&gt;1")</f>
        <v>0</v>
      </c>
    </row>
    <row r="183" spans="1:39" ht="15.75" x14ac:dyDescent="0.25">
      <c r="A183" s="21" t="s">
        <v>3194</v>
      </c>
      <c r="B183" s="21" t="s">
        <v>1519</v>
      </c>
      <c r="C183" s="21">
        <v>970771</v>
      </c>
      <c r="D183" s="25">
        <v>800042</v>
      </c>
      <c r="E183" s="21" t="s">
        <v>24</v>
      </c>
      <c r="F183" s="21" t="s">
        <v>217</v>
      </c>
      <c r="G183" s="21" t="s">
        <v>1142</v>
      </c>
      <c r="H183" s="25" t="s">
        <v>63</v>
      </c>
      <c r="I183" s="21" t="s">
        <v>27</v>
      </c>
      <c r="J183" s="21" t="s">
        <v>74</v>
      </c>
      <c r="K183" s="38">
        <v>45687</v>
      </c>
      <c r="L183" s="38">
        <v>45987</v>
      </c>
      <c r="M183" s="39" t="s">
        <v>53</v>
      </c>
      <c r="N183" s="18">
        <v>0</v>
      </c>
      <c r="O183" s="18">
        <v>0</v>
      </c>
      <c r="P183" s="15" t="str">
        <f>IFERROR((O183-N183)/N183,"")</f>
        <v/>
      </c>
      <c r="Q183" s="19">
        <v>18</v>
      </c>
      <c r="R183" s="19">
        <v>0</v>
      </c>
      <c r="S183" s="15">
        <f>IFERROR((R183-Q183)/Q183,"")</f>
        <v>-1</v>
      </c>
      <c r="T183" s="19">
        <v>177</v>
      </c>
      <c r="U183" s="15">
        <f>IFERROR(R183/T183,"")</f>
        <v>0</v>
      </c>
      <c r="V183" s="19">
        <v>8</v>
      </c>
      <c r="W183" s="19">
        <v>0</v>
      </c>
      <c r="X183" s="15">
        <f>IFERROR((W183-V183)/V183,"")</f>
        <v>-1</v>
      </c>
      <c r="Y183" s="18" t="s">
        <v>1610</v>
      </c>
      <c r="Z183" s="18" t="s">
        <v>1610</v>
      </c>
      <c r="AA183" s="18" t="s">
        <v>1610</v>
      </c>
      <c r="AB183" s="18" t="s">
        <v>1610</v>
      </c>
      <c r="AC183" s="18" t="s">
        <v>1610</v>
      </c>
      <c r="AD183" s="18" t="s">
        <v>1610</v>
      </c>
      <c r="AE183" s="18" t="s">
        <v>1610</v>
      </c>
      <c r="AF183" s="18" t="s">
        <v>1610</v>
      </c>
      <c r="AG183" s="18" t="s">
        <v>1610</v>
      </c>
      <c r="AH183" s="18" t="s">
        <v>1610</v>
      </c>
      <c r="AI183" s="18" t="s">
        <v>1610</v>
      </c>
      <c r="AJ183" s="18" t="s">
        <v>1610</v>
      </c>
      <c r="AK183" s="23">
        <f>SUM(Y183:AJ183)</f>
        <v>0</v>
      </c>
      <c r="AL183" s="23">
        <f>MAX(Y183:AJ183)</f>
        <v>0</v>
      </c>
      <c r="AM183">
        <f>COUNTIF(Y183:AJ183,"&gt;1")</f>
        <v>0</v>
      </c>
    </row>
    <row r="184" spans="1:39" ht="15.75" x14ac:dyDescent="0.25">
      <c r="A184" s="21" t="s">
        <v>3194</v>
      </c>
      <c r="B184" s="21" t="s">
        <v>1519</v>
      </c>
      <c r="C184" s="21">
        <v>970771</v>
      </c>
      <c r="D184" s="25">
        <v>191463</v>
      </c>
      <c r="E184" s="21" t="s">
        <v>24</v>
      </c>
      <c r="F184" s="21" t="s">
        <v>217</v>
      </c>
      <c r="G184" s="21" t="s">
        <v>626</v>
      </c>
      <c r="H184" s="25" t="s">
        <v>285</v>
      </c>
      <c r="I184" s="21" t="s">
        <v>27</v>
      </c>
      <c r="J184" s="21" t="s">
        <v>74</v>
      </c>
      <c r="K184" s="38">
        <v>43476</v>
      </c>
      <c r="L184" s="38">
        <v>45961</v>
      </c>
      <c r="M184" s="39" t="s">
        <v>53</v>
      </c>
      <c r="N184" s="18">
        <v>0</v>
      </c>
      <c r="O184" s="18">
        <v>0</v>
      </c>
      <c r="P184" s="15" t="str">
        <f>IFERROR((O184-N184)/N184,"")</f>
        <v/>
      </c>
      <c r="Q184" s="19">
        <v>16</v>
      </c>
      <c r="R184" s="19">
        <v>0</v>
      </c>
      <c r="S184" s="15">
        <f>IFERROR((R184-Q184)/Q184,"")</f>
        <v>-1</v>
      </c>
      <c r="T184" s="19">
        <v>11</v>
      </c>
      <c r="U184" s="15">
        <f>IFERROR(R184/T184,"")</f>
        <v>0</v>
      </c>
      <c r="V184" s="19">
        <v>12</v>
      </c>
      <c r="W184" s="19">
        <v>0</v>
      </c>
      <c r="X184" s="15">
        <f>IFERROR((W184-V184)/V184,"")</f>
        <v>-1</v>
      </c>
      <c r="Y184" s="18" t="s">
        <v>1610</v>
      </c>
      <c r="Z184" s="18" t="s">
        <v>1610</v>
      </c>
      <c r="AA184" s="18" t="s">
        <v>1610</v>
      </c>
      <c r="AB184" s="18" t="s">
        <v>1610</v>
      </c>
      <c r="AC184" s="18" t="s">
        <v>1610</v>
      </c>
      <c r="AD184" s="18" t="s">
        <v>1610</v>
      </c>
      <c r="AE184" s="18" t="s">
        <v>1610</v>
      </c>
      <c r="AF184" s="18" t="s">
        <v>1610</v>
      </c>
      <c r="AG184" s="18" t="s">
        <v>1610</v>
      </c>
      <c r="AH184" s="18" t="s">
        <v>1610</v>
      </c>
      <c r="AI184" s="18" t="s">
        <v>1610</v>
      </c>
      <c r="AJ184" s="18" t="s">
        <v>1610</v>
      </c>
      <c r="AK184" s="23">
        <f>SUM(Y184:AJ184)</f>
        <v>0</v>
      </c>
      <c r="AL184" s="23">
        <f>MAX(Y184:AJ184)</f>
        <v>0</v>
      </c>
      <c r="AM184">
        <f>COUNTIF(Y184:AJ184,"&gt;1")</f>
        <v>0</v>
      </c>
    </row>
    <row r="185" spans="1:39" ht="15.75" x14ac:dyDescent="0.25">
      <c r="A185" s="21" t="s">
        <v>3194</v>
      </c>
      <c r="B185" s="21" t="s">
        <v>1519</v>
      </c>
      <c r="C185" s="21">
        <v>970771</v>
      </c>
      <c r="D185" s="25">
        <v>100558</v>
      </c>
      <c r="E185" s="21" t="s">
        <v>24</v>
      </c>
      <c r="F185" s="21" t="s">
        <v>217</v>
      </c>
      <c r="G185" s="21" t="s">
        <v>30</v>
      </c>
      <c r="H185" s="25" t="s">
        <v>31</v>
      </c>
      <c r="I185" s="21" t="s">
        <v>27</v>
      </c>
      <c r="J185" s="21" t="s">
        <v>74</v>
      </c>
      <c r="K185" s="38">
        <v>43537</v>
      </c>
      <c r="L185" s="38"/>
      <c r="M185" s="39" t="s">
        <v>53</v>
      </c>
      <c r="N185" s="18" t="s">
        <v>1610</v>
      </c>
      <c r="O185" s="18" t="s">
        <v>1610</v>
      </c>
      <c r="P185" s="15" t="str">
        <f>IFERROR((O185-N185)/N185,"")</f>
        <v/>
      </c>
      <c r="Q185" s="19" t="s">
        <v>1610</v>
      </c>
      <c r="R185" s="19" t="s">
        <v>1610</v>
      </c>
      <c r="S185" s="15" t="str">
        <f>IFERROR((R185-Q185)/Q185,"")</f>
        <v/>
      </c>
      <c r="T185" s="19" t="s">
        <v>1610</v>
      </c>
      <c r="U185" s="15" t="str">
        <f>IFERROR(R185/T185,"")</f>
        <v/>
      </c>
      <c r="V185" s="19" t="s">
        <v>1610</v>
      </c>
      <c r="W185" s="19" t="s">
        <v>1610</v>
      </c>
      <c r="X185" s="15" t="str">
        <f>IFERROR((W185-V185)/V185,"")</f>
        <v/>
      </c>
      <c r="Y185" s="18" t="s">
        <v>1610</v>
      </c>
      <c r="Z185" s="18" t="s">
        <v>1610</v>
      </c>
      <c r="AA185" s="18" t="s">
        <v>1610</v>
      </c>
      <c r="AB185" s="18" t="s">
        <v>1610</v>
      </c>
      <c r="AC185" s="18" t="s">
        <v>1610</v>
      </c>
      <c r="AD185" s="18" t="s">
        <v>1610</v>
      </c>
      <c r="AE185" s="18" t="s">
        <v>1610</v>
      </c>
      <c r="AF185" s="18" t="s">
        <v>1610</v>
      </c>
      <c r="AG185" s="18" t="s">
        <v>1610</v>
      </c>
      <c r="AH185" s="18" t="s">
        <v>1610</v>
      </c>
      <c r="AI185" s="18" t="s">
        <v>1610</v>
      </c>
      <c r="AJ185" s="18" t="s">
        <v>1610</v>
      </c>
      <c r="AK185" s="23">
        <f>SUM(Y185:AJ185)</f>
        <v>0</v>
      </c>
      <c r="AL185" s="23">
        <f>MAX(Y185:AJ185)</f>
        <v>0</v>
      </c>
      <c r="AM185">
        <f>COUNTIF(Y185:AJ185,"&gt;1")</f>
        <v>0</v>
      </c>
    </row>
    <row r="186" spans="1:39" ht="15.75" x14ac:dyDescent="0.25">
      <c r="A186" s="21"/>
      <c r="B186" s="21" t="s">
        <v>1520</v>
      </c>
      <c r="C186" s="21">
        <v>973749</v>
      </c>
      <c r="D186" s="25">
        <v>192969</v>
      </c>
      <c r="E186" s="21" t="s">
        <v>1180</v>
      </c>
      <c r="F186" s="21" t="s">
        <v>1424</v>
      </c>
      <c r="G186" s="21" t="s">
        <v>1386</v>
      </c>
      <c r="H186" s="25" t="s">
        <v>77</v>
      </c>
      <c r="I186" s="21" t="s">
        <v>21</v>
      </c>
      <c r="J186" s="21" t="s">
        <v>21</v>
      </c>
      <c r="K186" s="38">
        <v>46112</v>
      </c>
      <c r="L186" s="38">
        <v>46125</v>
      </c>
      <c r="M186" s="39" t="s">
        <v>22</v>
      </c>
      <c r="N186" s="18">
        <v>5760</v>
      </c>
      <c r="O186" s="18">
        <v>0</v>
      </c>
      <c r="P186" s="15">
        <f>IFERROR((O186-N186)/N186,"")</f>
        <v>-1</v>
      </c>
      <c r="Q186" s="19">
        <v>0</v>
      </c>
      <c r="R186" s="19">
        <v>10</v>
      </c>
      <c r="S186" s="15" t="str">
        <f>IFERROR((R186-Q186)/Q186,"")</f>
        <v/>
      </c>
      <c r="T186" s="19">
        <v>143</v>
      </c>
      <c r="U186" s="15">
        <f>IFERROR(R186/T186,"")</f>
        <v>6.9930069930069935E-2</v>
      </c>
      <c r="V186" s="19">
        <v>57</v>
      </c>
      <c r="W186" s="19">
        <v>10</v>
      </c>
      <c r="X186" s="15">
        <f>IFERROR((W186-V186)/V186,"")</f>
        <v>-0.82456140350877194</v>
      </c>
      <c r="Y186" s="18">
        <v>0</v>
      </c>
      <c r="Z186" s="18">
        <v>0</v>
      </c>
      <c r="AA186" s="18">
        <v>3580</v>
      </c>
      <c r="AB186" s="18">
        <v>0</v>
      </c>
      <c r="AC186" s="18">
        <v>0</v>
      </c>
      <c r="AD186" s="18">
        <v>0</v>
      </c>
      <c r="AE186" s="18">
        <v>5280</v>
      </c>
      <c r="AF186" s="18">
        <v>6670</v>
      </c>
      <c r="AG186" s="18">
        <v>0</v>
      </c>
      <c r="AH186" s="18">
        <v>0</v>
      </c>
      <c r="AI186" s="18">
        <v>0</v>
      </c>
      <c r="AJ186" s="18">
        <v>0</v>
      </c>
      <c r="AK186" s="23">
        <f>SUM(Y186:AJ186)</f>
        <v>15530</v>
      </c>
      <c r="AL186" s="23">
        <f>MAX(Y186:AJ186)</f>
        <v>6670</v>
      </c>
      <c r="AM186">
        <f>COUNTIF(Y186:AJ186,"&gt;1")</f>
        <v>3</v>
      </c>
    </row>
    <row r="187" spans="1:39" ht="15.75" x14ac:dyDescent="0.25">
      <c r="A187" s="21" t="s">
        <v>3195</v>
      </c>
      <c r="B187" s="21" t="s">
        <v>1519</v>
      </c>
      <c r="C187" s="21">
        <v>985004</v>
      </c>
      <c r="D187" s="25">
        <v>100274</v>
      </c>
      <c r="E187" s="21" t="s">
        <v>1575</v>
      </c>
      <c r="F187" s="21" t="s">
        <v>157</v>
      </c>
      <c r="G187" s="21" t="s">
        <v>158</v>
      </c>
      <c r="H187" s="25" t="s">
        <v>51</v>
      </c>
      <c r="I187" s="21" t="s">
        <v>16</v>
      </c>
      <c r="J187" s="21" t="s">
        <v>17</v>
      </c>
      <c r="K187" s="38">
        <v>46189</v>
      </c>
      <c r="L187" s="38">
        <v>46230</v>
      </c>
      <c r="M187" s="39" t="s">
        <v>18</v>
      </c>
      <c r="N187" s="18">
        <v>1176</v>
      </c>
      <c r="O187" s="18">
        <v>3120</v>
      </c>
      <c r="P187" s="15">
        <f>IFERROR((O187-N187)/N187,"")</f>
        <v>1.653061224489796</v>
      </c>
      <c r="Q187" s="19">
        <v>13</v>
      </c>
      <c r="R187" s="19">
        <v>25</v>
      </c>
      <c r="S187" s="15">
        <f>IFERROR((R187-Q187)/Q187,"")</f>
        <v>0.92307692307692313</v>
      </c>
      <c r="T187" s="19">
        <v>79</v>
      </c>
      <c r="U187" s="15">
        <f>IFERROR(R187/T187,"")</f>
        <v>0.31645569620253167</v>
      </c>
      <c r="V187" s="19">
        <v>31</v>
      </c>
      <c r="W187" s="19">
        <v>14</v>
      </c>
      <c r="X187" s="15">
        <f>IFERROR((W187-V187)/V187,"")</f>
        <v>-0.54838709677419351</v>
      </c>
      <c r="Y187" s="18">
        <v>2940</v>
      </c>
      <c r="Z187" s="18">
        <v>0</v>
      </c>
      <c r="AA187" s="18">
        <v>0</v>
      </c>
      <c r="AB187" s="18">
        <v>2496</v>
      </c>
      <c r="AC187" s="18">
        <v>0</v>
      </c>
      <c r="AD187" s="18">
        <v>0</v>
      </c>
      <c r="AE187" s="18">
        <v>0</v>
      </c>
      <c r="AF187" s="18">
        <v>2496</v>
      </c>
      <c r="AG187" s="18">
        <v>0</v>
      </c>
      <c r="AH187" s="18">
        <v>0</v>
      </c>
      <c r="AI187" s="18">
        <v>3120</v>
      </c>
      <c r="AJ187" s="18">
        <v>0</v>
      </c>
      <c r="AK187" s="23">
        <f>SUM(Y187:AJ187)</f>
        <v>11052</v>
      </c>
      <c r="AL187" s="23">
        <f>MAX(Y187:AJ187)</f>
        <v>3120</v>
      </c>
      <c r="AM187">
        <f>COUNTIF(Y187:AJ187,"&gt;1")</f>
        <v>4</v>
      </c>
    </row>
    <row r="188" spans="1:39" ht="15.75" x14ac:dyDescent="0.25">
      <c r="A188" s="21" t="s">
        <v>3195</v>
      </c>
      <c r="B188" s="21" t="s">
        <v>1519</v>
      </c>
      <c r="C188" s="21">
        <v>985004</v>
      </c>
      <c r="D188" s="25">
        <v>900065</v>
      </c>
      <c r="E188" s="21" t="s">
        <v>1575</v>
      </c>
      <c r="F188" s="21" t="s">
        <v>157</v>
      </c>
      <c r="G188" s="21" t="s">
        <v>207</v>
      </c>
      <c r="H188" s="25" t="s">
        <v>51</v>
      </c>
      <c r="I188" s="21" t="s">
        <v>27</v>
      </c>
      <c r="J188" s="21" t="s">
        <v>74</v>
      </c>
      <c r="K188" s="38"/>
      <c r="L188" s="38">
        <v>45841</v>
      </c>
      <c r="M188" s="39" t="s">
        <v>53</v>
      </c>
      <c r="N188" s="18">
        <v>0</v>
      </c>
      <c r="O188" s="18">
        <v>0</v>
      </c>
      <c r="P188" s="15" t="str">
        <f>IFERROR((O188-N188)/N188,"")</f>
        <v/>
      </c>
      <c r="Q188" s="19">
        <v>2</v>
      </c>
      <c r="R188" s="19">
        <v>0</v>
      </c>
      <c r="S188" s="15">
        <f>IFERROR((R188-Q188)/Q188,"")</f>
        <v>-1</v>
      </c>
      <c r="T188" s="19">
        <v>6</v>
      </c>
      <c r="U188" s="15">
        <f>IFERROR(R188/T188,"")</f>
        <v>0</v>
      </c>
      <c r="V188" s="19">
        <v>1</v>
      </c>
      <c r="W188" s="19">
        <v>0</v>
      </c>
      <c r="X188" s="15">
        <f>IFERROR((W188-V188)/V188,"")</f>
        <v>-1</v>
      </c>
      <c r="Y188" s="18" t="s">
        <v>1610</v>
      </c>
      <c r="Z188" s="18" t="s">
        <v>1610</v>
      </c>
      <c r="AA188" s="18" t="s">
        <v>1610</v>
      </c>
      <c r="AB188" s="18" t="s">
        <v>1610</v>
      </c>
      <c r="AC188" s="18" t="s">
        <v>1610</v>
      </c>
      <c r="AD188" s="18" t="s">
        <v>1610</v>
      </c>
      <c r="AE188" s="18" t="s">
        <v>1610</v>
      </c>
      <c r="AF188" s="18" t="s">
        <v>1610</v>
      </c>
      <c r="AG188" s="18" t="s">
        <v>1610</v>
      </c>
      <c r="AH188" s="18" t="s">
        <v>1610</v>
      </c>
      <c r="AI188" s="18" t="s">
        <v>1610</v>
      </c>
      <c r="AJ188" s="18" t="s">
        <v>1610</v>
      </c>
      <c r="AK188" s="23">
        <f>SUM(Y188:AJ188)</f>
        <v>0</v>
      </c>
      <c r="AL188" s="23">
        <f>MAX(Y188:AJ188)</f>
        <v>0</v>
      </c>
      <c r="AM188">
        <f>COUNTIF(Y188:AJ188,"&gt;1")</f>
        <v>0</v>
      </c>
    </row>
    <row r="189" spans="1:39" ht="15.75" x14ac:dyDescent="0.25">
      <c r="A189" s="21" t="s">
        <v>3195</v>
      </c>
      <c r="B189" s="21" t="s">
        <v>1519</v>
      </c>
      <c r="C189" s="21">
        <v>985004</v>
      </c>
      <c r="D189" s="25">
        <v>192433</v>
      </c>
      <c r="E189" s="21" t="s">
        <v>1575</v>
      </c>
      <c r="F189" s="21" t="s">
        <v>157</v>
      </c>
      <c r="G189" s="21" t="s">
        <v>1818</v>
      </c>
      <c r="H189" s="25" t="s">
        <v>15</v>
      </c>
      <c r="I189" s="21" t="s">
        <v>27</v>
      </c>
      <c r="J189" s="21" t="s">
        <v>74</v>
      </c>
      <c r="K189" s="38">
        <v>45685</v>
      </c>
      <c r="L189" s="38">
        <v>45566</v>
      </c>
      <c r="M189" s="39" t="s">
        <v>53</v>
      </c>
      <c r="N189" s="18" t="s">
        <v>1610</v>
      </c>
      <c r="O189" s="18" t="s">
        <v>1610</v>
      </c>
      <c r="P189" s="15" t="str">
        <f>IFERROR((O189-N189)/N189,"")</f>
        <v/>
      </c>
      <c r="Q189" s="19" t="s">
        <v>1610</v>
      </c>
      <c r="R189" s="19" t="s">
        <v>1610</v>
      </c>
      <c r="S189" s="15" t="str">
        <f>IFERROR((R189-Q189)/Q189,"")</f>
        <v/>
      </c>
      <c r="T189" s="19">
        <v>36</v>
      </c>
      <c r="U189" s="15" t="str">
        <f>IFERROR(R189/T189,"")</f>
        <v/>
      </c>
      <c r="V189" s="19" t="s">
        <v>1610</v>
      </c>
      <c r="W189" s="19" t="s">
        <v>1610</v>
      </c>
      <c r="X189" s="15" t="str">
        <f>IFERROR((W189-V189)/V189,"")</f>
        <v/>
      </c>
      <c r="Y189" s="18" t="s">
        <v>1610</v>
      </c>
      <c r="Z189" s="18" t="s">
        <v>1610</v>
      </c>
      <c r="AA189" s="18" t="s">
        <v>1610</v>
      </c>
      <c r="AB189" s="18" t="s">
        <v>1610</v>
      </c>
      <c r="AC189" s="18" t="s">
        <v>1610</v>
      </c>
      <c r="AD189" s="18" t="s">
        <v>1610</v>
      </c>
      <c r="AE189" s="18" t="s">
        <v>1610</v>
      </c>
      <c r="AF189" s="18" t="s">
        <v>1610</v>
      </c>
      <c r="AG189" s="18" t="s">
        <v>1610</v>
      </c>
      <c r="AH189" s="18" t="s">
        <v>1610</v>
      </c>
      <c r="AI189" s="18" t="s">
        <v>1610</v>
      </c>
      <c r="AJ189" s="18" t="s">
        <v>1610</v>
      </c>
      <c r="AK189" s="23">
        <f>SUM(Y189:AJ189)</f>
        <v>0</v>
      </c>
      <c r="AL189" s="23">
        <f>MAX(Y189:AJ189)</f>
        <v>0</v>
      </c>
      <c r="AM189">
        <f>COUNTIF(Y189:AJ189,"&gt;1")</f>
        <v>0</v>
      </c>
    </row>
    <row r="190" spans="1:39" ht="15.75" x14ac:dyDescent="0.25">
      <c r="A190" s="21" t="s">
        <v>3195</v>
      </c>
      <c r="B190" s="21" t="s">
        <v>1519</v>
      </c>
      <c r="C190" s="21">
        <v>985004</v>
      </c>
      <c r="D190" s="25">
        <v>100275</v>
      </c>
      <c r="E190" s="21" t="s">
        <v>24</v>
      </c>
      <c r="F190" s="21" t="s">
        <v>157</v>
      </c>
      <c r="G190" s="21" t="s">
        <v>159</v>
      </c>
      <c r="H190" s="25" t="s">
        <v>79</v>
      </c>
      <c r="I190" s="21" t="s">
        <v>16</v>
      </c>
      <c r="J190" s="21" t="s">
        <v>17</v>
      </c>
      <c r="K190" s="38">
        <v>46189</v>
      </c>
      <c r="L190" s="38">
        <v>46225</v>
      </c>
      <c r="M190" s="39" t="s">
        <v>18</v>
      </c>
      <c r="N190" s="18">
        <v>4704</v>
      </c>
      <c r="O190" s="18">
        <v>19968</v>
      </c>
      <c r="P190" s="15">
        <f>IFERROR((O190-N190)/N190,"")</f>
        <v>3.2448979591836733</v>
      </c>
      <c r="Q190" s="19">
        <v>65</v>
      </c>
      <c r="R190" s="19">
        <v>168</v>
      </c>
      <c r="S190" s="15">
        <f>IFERROR((R190-Q190)/Q190,"")</f>
        <v>1.5846153846153845</v>
      </c>
      <c r="T190" s="19">
        <v>453</v>
      </c>
      <c r="U190" s="15">
        <f>IFERROR(R190/T190,"")</f>
        <v>0.37086092715231789</v>
      </c>
      <c r="V190" s="19">
        <v>93</v>
      </c>
      <c r="W190" s="19">
        <v>67</v>
      </c>
      <c r="X190" s="15">
        <f>IFERROR((W190-V190)/V190,"")</f>
        <v>-0.27956989247311825</v>
      </c>
      <c r="Y190" s="18">
        <v>8820</v>
      </c>
      <c r="Z190" s="18">
        <v>0</v>
      </c>
      <c r="AA190" s="18">
        <v>0</v>
      </c>
      <c r="AB190" s="18">
        <v>6240</v>
      </c>
      <c r="AC190" s="18">
        <v>0</v>
      </c>
      <c r="AD190" s="18">
        <v>0</v>
      </c>
      <c r="AE190" s="18">
        <v>503</v>
      </c>
      <c r="AF190" s="18">
        <v>503</v>
      </c>
      <c r="AG190" s="18">
        <v>4992</v>
      </c>
      <c r="AH190" s="18">
        <v>7488</v>
      </c>
      <c r="AI190" s="18">
        <v>7488</v>
      </c>
      <c r="AJ190" s="18">
        <v>0</v>
      </c>
      <c r="AK190" s="23">
        <f>SUM(Y190:AJ190)</f>
        <v>36034</v>
      </c>
      <c r="AL190" s="23">
        <f>MAX(Y190:AJ190)</f>
        <v>8820</v>
      </c>
      <c r="AM190">
        <f>COUNTIF(Y190:AJ190,"&gt;1")</f>
        <v>7</v>
      </c>
    </row>
    <row r="191" spans="1:39" ht="15.75" x14ac:dyDescent="0.25">
      <c r="A191" s="21" t="s">
        <v>3195</v>
      </c>
      <c r="B191" s="21" t="s">
        <v>1520</v>
      </c>
      <c r="C191" s="21">
        <v>985004</v>
      </c>
      <c r="D191" s="25">
        <v>193408</v>
      </c>
      <c r="E191" s="21" t="s">
        <v>24</v>
      </c>
      <c r="F191" s="21" t="s">
        <v>157</v>
      </c>
      <c r="G191" s="21" t="s">
        <v>258</v>
      </c>
      <c r="H191" s="25" t="s">
        <v>77</v>
      </c>
      <c r="I191" s="21" t="s">
        <v>16</v>
      </c>
      <c r="J191" s="21" t="s">
        <v>17</v>
      </c>
      <c r="K191" s="38">
        <v>44687</v>
      </c>
      <c r="L191" s="38">
        <v>45036</v>
      </c>
      <c r="M191" s="39" t="s">
        <v>53</v>
      </c>
      <c r="N191" s="18" t="s">
        <v>1610</v>
      </c>
      <c r="O191" s="18" t="s">
        <v>1610</v>
      </c>
      <c r="P191" s="15" t="str">
        <f>IFERROR((O191-N191)/N191,"")</f>
        <v/>
      </c>
      <c r="Q191" s="19" t="s">
        <v>1610</v>
      </c>
      <c r="R191" s="19" t="s">
        <v>1610</v>
      </c>
      <c r="S191" s="15" t="str">
        <f>IFERROR((R191-Q191)/Q191,"")</f>
        <v/>
      </c>
      <c r="T191" s="19" t="s">
        <v>1610</v>
      </c>
      <c r="U191" s="15" t="str">
        <f>IFERROR(R191/T191,"")</f>
        <v/>
      </c>
      <c r="V191" s="19" t="s">
        <v>1610</v>
      </c>
      <c r="W191" s="19" t="s">
        <v>1610</v>
      </c>
      <c r="X191" s="15" t="str">
        <f>IFERROR((W191-V191)/V191,"")</f>
        <v/>
      </c>
      <c r="Y191" s="18" t="s">
        <v>1610</v>
      </c>
      <c r="Z191" s="18" t="s">
        <v>1610</v>
      </c>
      <c r="AA191" s="18" t="s">
        <v>1610</v>
      </c>
      <c r="AB191" s="18" t="s">
        <v>1610</v>
      </c>
      <c r="AC191" s="18" t="s">
        <v>1610</v>
      </c>
      <c r="AD191" s="18" t="s">
        <v>1610</v>
      </c>
      <c r="AE191" s="18" t="s">
        <v>1610</v>
      </c>
      <c r="AF191" s="18" t="s">
        <v>1610</v>
      </c>
      <c r="AG191" s="18" t="s">
        <v>1610</v>
      </c>
      <c r="AH191" s="18" t="s">
        <v>1610</v>
      </c>
      <c r="AI191" s="18" t="s">
        <v>1610</v>
      </c>
      <c r="AJ191" s="18" t="s">
        <v>1610</v>
      </c>
      <c r="AK191" s="23">
        <f>SUM(Y191:AJ191)</f>
        <v>0</v>
      </c>
      <c r="AL191" s="23">
        <f>MAX(Y191:AJ191)</f>
        <v>0</v>
      </c>
      <c r="AM191">
        <f>COUNTIF(Y191:AJ191,"&gt;1")</f>
        <v>0</v>
      </c>
    </row>
    <row r="192" spans="1:39" ht="15.75" x14ac:dyDescent="0.25">
      <c r="A192" s="21" t="s">
        <v>1886</v>
      </c>
      <c r="B192" s="21" t="s">
        <v>1520</v>
      </c>
      <c r="C192" s="21">
        <v>990842</v>
      </c>
      <c r="D192" s="25">
        <v>190757</v>
      </c>
      <c r="E192" s="21" t="s">
        <v>1206</v>
      </c>
      <c r="F192" s="21" t="s">
        <v>1284</v>
      </c>
      <c r="G192" s="21" t="s">
        <v>570</v>
      </c>
      <c r="H192" s="25" t="s">
        <v>55</v>
      </c>
      <c r="I192" s="21" t="s">
        <v>107</v>
      </c>
      <c r="J192" s="21" t="s">
        <v>540</v>
      </c>
      <c r="K192" s="38">
        <v>46188</v>
      </c>
      <c r="L192" s="38">
        <v>46161</v>
      </c>
      <c r="M192" s="39" t="s">
        <v>18</v>
      </c>
      <c r="N192" s="18">
        <v>8902</v>
      </c>
      <c r="O192" s="18">
        <v>4012</v>
      </c>
      <c r="P192" s="15">
        <f>IFERROR((O192-N192)/N192,"")</f>
        <v>-0.54931476072792629</v>
      </c>
      <c r="Q192" s="19">
        <v>95</v>
      </c>
      <c r="R192" s="19">
        <v>27</v>
      </c>
      <c r="S192" s="15">
        <f>IFERROR((R192-Q192)/Q192,"")</f>
        <v>-0.71578947368421053</v>
      </c>
      <c r="T192" s="19">
        <v>153</v>
      </c>
      <c r="U192" s="15">
        <f>IFERROR(R192/T192,"")</f>
        <v>0.17647058823529413</v>
      </c>
      <c r="V192" s="19">
        <v>73</v>
      </c>
      <c r="W192" s="19">
        <v>26</v>
      </c>
      <c r="X192" s="15">
        <f>IFERROR((W192-V192)/V192,"")</f>
        <v>-0.64383561643835618</v>
      </c>
      <c r="Y192" s="18">
        <v>1128</v>
      </c>
      <c r="Z192" s="18">
        <v>0</v>
      </c>
      <c r="AA192" s="18">
        <v>0</v>
      </c>
      <c r="AB192" s="18">
        <v>0</v>
      </c>
      <c r="AC192" s="18">
        <v>0</v>
      </c>
      <c r="AD192" s="18">
        <v>6637</v>
      </c>
      <c r="AE192" s="18">
        <v>0</v>
      </c>
      <c r="AF192" s="18">
        <v>0</v>
      </c>
      <c r="AG192" s="18">
        <v>1172</v>
      </c>
      <c r="AH192" s="18">
        <v>0</v>
      </c>
      <c r="AI192" s="18">
        <v>2840</v>
      </c>
      <c r="AJ192" s="18">
        <v>0</v>
      </c>
      <c r="AK192" s="23">
        <f>SUM(Y192:AJ192)</f>
        <v>11777</v>
      </c>
      <c r="AL192" s="23">
        <f>MAX(Y192:AJ192)</f>
        <v>6637</v>
      </c>
      <c r="AM192">
        <f>COUNTIF(Y192:AJ192,"&gt;1")</f>
        <v>4</v>
      </c>
    </row>
    <row r="193" spans="1:39" ht="15.75" x14ac:dyDescent="0.25">
      <c r="A193" s="21"/>
      <c r="B193" s="21"/>
      <c r="C193" s="21">
        <v>1009681</v>
      </c>
      <c r="D193" s="25">
        <v>190588</v>
      </c>
      <c r="E193" s="21" t="s">
        <v>69</v>
      </c>
      <c r="F193" s="21" t="s">
        <v>1949</v>
      </c>
      <c r="G193" s="21" t="s">
        <v>565</v>
      </c>
      <c r="H193" s="25" t="s">
        <v>77</v>
      </c>
      <c r="I193" s="21" t="s">
        <v>67</v>
      </c>
      <c r="J193" s="21" t="s">
        <v>416</v>
      </c>
      <c r="K193" s="38">
        <v>46211</v>
      </c>
      <c r="L193" s="38">
        <v>46240</v>
      </c>
      <c r="M193" s="39" t="s">
        <v>18</v>
      </c>
      <c r="N193" s="18">
        <v>28217.599999999999</v>
      </c>
      <c r="O193" s="18">
        <v>15803</v>
      </c>
      <c r="P193" s="15">
        <f>IFERROR((O193-N193)/N193,"")</f>
        <v>-0.43995945792696756</v>
      </c>
      <c r="Q193" s="19">
        <v>295</v>
      </c>
      <c r="R193" s="19">
        <v>260</v>
      </c>
      <c r="S193" s="15">
        <f>IFERROR((R193-Q193)/Q193,"")</f>
        <v>-0.11864406779661017</v>
      </c>
      <c r="T193" s="19">
        <v>3724</v>
      </c>
      <c r="U193" s="15">
        <f>IFERROR(R193/T193,"")</f>
        <v>6.9817400644468314E-2</v>
      </c>
      <c r="V193" s="19">
        <v>344</v>
      </c>
      <c r="W193" s="19">
        <v>175</v>
      </c>
      <c r="X193" s="15">
        <f>IFERROR((W193-V193)/V193,"")</f>
        <v>-0.49127906976744184</v>
      </c>
      <c r="Y193" s="18">
        <v>0</v>
      </c>
      <c r="Z193" s="18">
        <v>4256</v>
      </c>
      <c r="AA193" s="18">
        <v>4671</v>
      </c>
      <c r="AB193" s="18">
        <v>6644</v>
      </c>
      <c r="AC193" s="18">
        <v>3841</v>
      </c>
      <c r="AD193" s="18">
        <v>415</v>
      </c>
      <c r="AE193" s="18">
        <v>1453</v>
      </c>
      <c r="AF193" s="18">
        <v>2284</v>
      </c>
      <c r="AG193" s="18">
        <v>1505</v>
      </c>
      <c r="AH193" s="18">
        <v>3440</v>
      </c>
      <c r="AI193" s="18">
        <v>8063</v>
      </c>
      <c r="AJ193" s="18">
        <v>2795</v>
      </c>
      <c r="AK193" s="23">
        <f>SUM(Y193:AJ193)</f>
        <v>39367</v>
      </c>
      <c r="AL193" s="23">
        <f>MAX(Y193:AJ193)</f>
        <v>8063</v>
      </c>
      <c r="AM193">
        <f>COUNTIF(Y193:AJ193,"&gt;1")</f>
        <v>11</v>
      </c>
    </row>
    <row r="194" spans="1:39" ht="15.75" x14ac:dyDescent="0.25">
      <c r="A194" s="21" t="s">
        <v>2618</v>
      </c>
      <c r="B194" s="21" t="s">
        <v>1519</v>
      </c>
      <c r="C194" s="21">
        <v>1009681</v>
      </c>
      <c r="D194" s="25">
        <v>194661</v>
      </c>
      <c r="E194" s="21" t="s">
        <v>69</v>
      </c>
      <c r="F194" s="21" t="s">
        <v>2306</v>
      </c>
      <c r="G194" s="21" t="s">
        <v>2165</v>
      </c>
      <c r="H194" s="25" t="s">
        <v>95</v>
      </c>
      <c r="I194" s="21" t="s">
        <v>67</v>
      </c>
      <c r="J194" s="21" t="s">
        <v>416</v>
      </c>
      <c r="K194" s="38">
        <v>46099</v>
      </c>
      <c r="L194" s="38">
        <v>46240</v>
      </c>
      <c r="M194" s="39" t="s">
        <v>18</v>
      </c>
      <c r="N194" s="18">
        <v>4455.1899999999996</v>
      </c>
      <c r="O194" s="18">
        <v>0</v>
      </c>
      <c r="P194" s="15">
        <f>IFERROR((O194-N194)/N194,"")</f>
        <v>-1</v>
      </c>
      <c r="Q194" s="19">
        <v>41</v>
      </c>
      <c r="R194" s="19">
        <v>89</v>
      </c>
      <c r="S194" s="15">
        <f>IFERROR((R194-Q194)/Q194,"")</f>
        <v>1.1707317073170731</v>
      </c>
      <c r="T194" s="19">
        <v>16</v>
      </c>
      <c r="U194" s="15">
        <f>IFERROR(R194/T194,"")</f>
        <v>5.5625</v>
      </c>
      <c r="V194" s="19">
        <v>47</v>
      </c>
      <c r="W194" s="19">
        <v>62</v>
      </c>
      <c r="X194" s="15">
        <f>IFERROR((W194-V194)/V194,"")</f>
        <v>0.31914893617021278</v>
      </c>
      <c r="Y194" s="18">
        <v>0</v>
      </c>
      <c r="Z194" s="18">
        <v>0</v>
      </c>
      <c r="AA194" s="18">
        <v>0</v>
      </c>
      <c r="AB194" s="18">
        <v>2491</v>
      </c>
      <c r="AC194" s="18">
        <v>1350</v>
      </c>
      <c r="AD194" s="18">
        <v>0</v>
      </c>
      <c r="AE194" s="18">
        <v>0</v>
      </c>
      <c r="AF194" s="18">
        <v>2907</v>
      </c>
      <c r="AG194" s="18">
        <v>0</v>
      </c>
      <c r="AH194" s="18">
        <v>0</v>
      </c>
      <c r="AI194" s="18">
        <v>0</v>
      </c>
      <c r="AJ194" s="18">
        <v>0</v>
      </c>
      <c r="AK194" s="23">
        <f>SUM(Y194:AJ194)</f>
        <v>6748</v>
      </c>
      <c r="AL194" s="23">
        <f>MAX(Y194:AJ194)</f>
        <v>2907</v>
      </c>
      <c r="AM194">
        <f>COUNTIF(Y194:AJ194,"&gt;1")</f>
        <v>3</v>
      </c>
    </row>
    <row r="195" spans="1:39" ht="15.75" x14ac:dyDescent="0.25">
      <c r="A195" s="21" t="s">
        <v>3196</v>
      </c>
      <c r="B195" s="21" t="s">
        <v>1520</v>
      </c>
      <c r="C195" s="21">
        <v>1009681</v>
      </c>
      <c r="D195" s="25">
        <v>192543</v>
      </c>
      <c r="E195" s="21" t="s">
        <v>69</v>
      </c>
      <c r="F195" s="21" t="s">
        <v>1949</v>
      </c>
      <c r="G195" s="21" t="s">
        <v>780</v>
      </c>
      <c r="H195" s="25" t="s">
        <v>77</v>
      </c>
      <c r="I195" s="21" t="s">
        <v>67</v>
      </c>
      <c r="J195" s="21"/>
      <c r="K195" s="38">
        <v>46210</v>
      </c>
      <c r="L195" s="38">
        <v>46239</v>
      </c>
      <c r="M195" s="39" t="s">
        <v>18</v>
      </c>
      <c r="N195" s="18">
        <v>12353.39</v>
      </c>
      <c r="O195" s="18">
        <v>34938</v>
      </c>
      <c r="P195" s="15">
        <f>IFERROR((O195-N195)/N195,"")</f>
        <v>1.8282115273621251</v>
      </c>
      <c r="Q195" s="19">
        <v>78</v>
      </c>
      <c r="R195" s="19">
        <v>57</v>
      </c>
      <c r="S195" s="15">
        <f>IFERROR((R195-Q195)/Q195,"")</f>
        <v>-0.26923076923076922</v>
      </c>
      <c r="T195" s="19">
        <v>72</v>
      </c>
      <c r="U195" s="15">
        <f>IFERROR(R195/T195,"")</f>
        <v>0.79166666666666663</v>
      </c>
      <c r="V195" s="19">
        <v>73</v>
      </c>
      <c r="W195" s="19">
        <v>31</v>
      </c>
      <c r="X195" s="15">
        <f>IFERROR((W195-V195)/V195,"")</f>
        <v>-0.57534246575342463</v>
      </c>
      <c r="Y195" s="18">
        <v>4152</v>
      </c>
      <c r="Z195" s="18">
        <v>19205</v>
      </c>
      <c r="AA195" s="18">
        <v>3633</v>
      </c>
      <c r="AB195" s="18">
        <v>2803</v>
      </c>
      <c r="AC195" s="18">
        <v>7786</v>
      </c>
      <c r="AD195" s="18">
        <v>4850</v>
      </c>
      <c r="AE195" s="18">
        <v>1453</v>
      </c>
      <c r="AF195" s="18">
        <v>2076</v>
      </c>
      <c r="AG195" s="18">
        <v>11395</v>
      </c>
      <c r="AH195" s="18">
        <v>5268</v>
      </c>
      <c r="AI195" s="18">
        <v>6235</v>
      </c>
      <c r="AJ195" s="18">
        <v>12040</v>
      </c>
      <c r="AK195" s="23">
        <f>SUM(Y195:AJ195)</f>
        <v>80896</v>
      </c>
      <c r="AL195" s="23">
        <f>MAX(Y195:AJ195)</f>
        <v>19205</v>
      </c>
      <c r="AM195">
        <f>COUNTIF(Y195:AJ195,"&gt;1")</f>
        <v>12</v>
      </c>
    </row>
    <row r="196" spans="1:39" ht="15.75" x14ac:dyDescent="0.25">
      <c r="A196" s="21"/>
      <c r="B196" s="21"/>
      <c r="C196" s="21">
        <v>1009681</v>
      </c>
      <c r="D196" s="25">
        <v>192900</v>
      </c>
      <c r="E196" s="21" t="s">
        <v>69</v>
      </c>
      <c r="F196" s="21" t="s">
        <v>1949</v>
      </c>
      <c r="G196" s="21" t="s">
        <v>589</v>
      </c>
      <c r="H196" s="25" t="s">
        <v>170</v>
      </c>
      <c r="I196" s="21" t="s">
        <v>67</v>
      </c>
      <c r="J196" s="21" t="s">
        <v>416</v>
      </c>
      <c r="K196" s="38">
        <v>46211</v>
      </c>
      <c r="L196" s="38">
        <v>46230</v>
      </c>
      <c r="M196" s="39" t="s">
        <v>18</v>
      </c>
      <c r="N196" s="18">
        <v>8713.92</v>
      </c>
      <c r="O196" s="18">
        <v>15158</v>
      </c>
      <c r="P196" s="15">
        <f>IFERROR((O196-N196)/N196,"")</f>
        <v>0.73951562557379458</v>
      </c>
      <c r="Q196" s="19">
        <v>116</v>
      </c>
      <c r="R196" s="19">
        <v>164</v>
      </c>
      <c r="S196" s="15">
        <f>IFERROR((R196-Q196)/Q196,"")</f>
        <v>0.41379310344827586</v>
      </c>
      <c r="T196" s="19">
        <v>1344</v>
      </c>
      <c r="U196" s="15">
        <f>IFERROR(R196/T196,"")</f>
        <v>0.12202380952380952</v>
      </c>
      <c r="V196" s="19">
        <v>123</v>
      </c>
      <c r="W196" s="19">
        <v>83</v>
      </c>
      <c r="X196" s="15">
        <f>IFERROR((W196-V196)/V196,"")</f>
        <v>-0.32520325203252032</v>
      </c>
      <c r="Y196" s="18">
        <v>0</v>
      </c>
      <c r="Z196" s="18">
        <v>12872</v>
      </c>
      <c r="AA196" s="18">
        <v>0</v>
      </c>
      <c r="AB196" s="18">
        <v>7474</v>
      </c>
      <c r="AC196" s="18">
        <v>4568</v>
      </c>
      <c r="AD196" s="18">
        <v>2803</v>
      </c>
      <c r="AE196" s="18">
        <v>2595</v>
      </c>
      <c r="AF196" s="18">
        <v>3322</v>
      </c>
      <c r="AG196" s="18">
        <v>2473</v>
      </c>
      <c r="AH196" s="18">
        <v>5268</v>
      </c>
      <c r="AI196" s="18">
        <v>3548</v>
      </c>
      <c r="AJ196" s="18">
        <v>3870</v>
      </c>
      <c r="AK196" s="23">
        <f>SUM(Y196:AJ196)</f>
        <v>48793</v>
      </c>
      <c r="AL196" s="23">
        <f>MAX(Y196:AJ196)</f>
        <v>12872</v>
      </c>
      <c r="AM196">
        <f>COUNTIF(Y196:AJ196,"&gt;1")</f>
        <v>10</v>
      </c>
    </row>
    <row r="197" spans="1:39" ht="15.75" x14ac:dyDescent="0.25">
      <c r="A197" s="21"/>
      <c r="B197" s="21" t="s">
        <v>1520</v>
      </c>
      <c r="C197" s="21">
        <v>1009681</v>
      </c>
      <c r="D197" s="25" t="s">
        <v>2784</v>
      </c>
      <c r="E197" s="21" t="s">
        <v>69</v>
      </c>
      <c r="F197" s="21" t="s">
        <v>2963</v>
      </c>
      <c r="G197" s="21" t="s">
        <v>611</v>
      </c>
      <c r="H197" s="25" t="s">
        <v>77</v>
      </c>
      <c r="I197" s="21" t="s">
        <v>67</v>
      </c>
      <c r="J197" s="21" t="s">
        <v>416</v>
      </c>
      <c r="K197" s="38">
        <v>46210</v>
      </c>
      <c r="L197" s="38">
        <v>46224</v>
      </c>
      <c r="M197" s="39" t="s">
        <v>18</v>
      </c>
      <c r="N197" s="18">
        <v>0</v>
      </c>
      <c r="O197" s="18">
        <v>26553</v>
      </c>
      <c r="P197" s="15" t="str">
        <f>IFERROR((O197-N197)/N197,"")</f>
        <v/>
      </c>
      <c r="Q197" s="19">
        <v>0</v>
      </c>
      <c r="R197" s="19">
        <v>296</v>
      </c>
      <c r="S197" s="15" t="str">
        <f>IFERROR((R197-Q197)/Q197,"")</f>
        <v/>
      </c>
      <c r="T197" s="19" t="s">
        <v>1610</v>
      </c>
      <c r="U197" s="15" t="str">
        <f>IFERROR(R197/T197,"")</f>
        <v/>
      </c>
      <c r="V197" s="19">
        <v>86</v>
      </c>
      <c r="W197" s="19">
        <v>74</v>
      </c>
      <c r="X197" s="15">
        <f>IFERROR((W197-V197)/V197,"")</f>
        <v>-0.13953488372093023</v>
      </c>
      <c r="Y197" s="18">
        <v>0</v>
      </c>
      <c r="Z197" s="18">
        <v>0</v>
      </c>
      <c r="AA197" s="18">
        <v>4671</v>
      </c>
      <c r="AB197" s="18">
        <v>9135</v>
      </c>
      <c r="AC197" s="18">
        <v>12042</v>
      </c>
      <c r="AD197" s="18">
        <v>1780</v>
      </c>
      <c r="AE197" s="18">
        <v>1972</v>
      </c>
      <c r="AF197" s="18">
        <v>0</v>
      </c>
      <c r="AG197" s="18">
        <v>8170</v>
      </c>
      <c r="AH197" s="18">
        <v>3440</v>
      </c>
      <c r="AI197" s="18">
        <v>2043</v>
      </c>
      <c r="AJ197" s="18">
        <v>12900</v>
      </c>
      <c r="AK197" s="23">
        <f>SUM(Y197:AJ197)</f>
        <v>56153</v>
      </c>
      <c r="AL197" s="23">
        <f>MAX(Y197:AJ197)</f>
        <v>12900</v>
      </c>
      <c r="AM197">
        <f>COUNTIF(Y197:AJ197,"&gt;1")</f>
        <v>9</v>
      </c>
    </row>
    <row r="198" spans="1:39" ht="15.75" x14ac:dyDescent="0.25">
      <c r="A198" s="21"/>
      <c r="B198" s="21" t="s">
        <v>1520</v>
      </c>
      <c r="C198" s="21">
        <v>1009681</v>
      </c>
      <c r="D198" s="25">
        <v>193403</v>
      </c>
      <c r="E198" s="21" t="s">
        <v>69</v>
      </c>
      <c r="F198" s="21" t="s">
        <v>1949</v>
      </c>
      <c r="G198" s="21" t="s">
        <v>697</v>
      </c>
      <c r="H198" s="25" t="s">
        <v>95</v>
      </c>
      <c r="I198" s="21" t="s">
        <v>67</v>
      </c>
      <c r="J198" s="21" t="s">
        <v>68</v>
      </c>
      <c r="K198" s="38">
        <v>46211</v>
      </c>
      <c r="L198" s="38">
        <v>46212</v>
      </c>
      <c r="M198" s="39" t="s">
        <v>18</v>
      </c>
      <c r="N198" s="18">
        <v>12374.85</v>
      </c>
      <c r="O198" s="18">
        <v>13760</v>
      </c>
      <c r="P198" s="15">
        <f>IFERROR((O198-N198)/N198,"")</f>
        <v>0.11193266989094815</v>
      </c>
      <c r="Q198" s="19">
        <v>101</v>
      </c>
      <c r="R198" s="19">
        <v>114</v>
      </c>
      <c r="S198" s="15">
        <f>IFERROR((R198-Q198)/Q198,"")</f>
        <v>0.12871287128712872</v>
      </c>
      <c r="T198" s="19">
        <v>28</v>
      </c>
      <c r="U198" s="15">
        <f>IFERROR(R198/T198,"")</f>
        <v>4.0714285714285712</v>
      </c>
      <c r="V198" s="19">
        <v>1</v>
      </c>
      <c r="W198" s="19">
        <v>1</v>
      </c>
      <c r="X198" s="15">
        <f>IFERROR((W198-V198)/V198,"")</f>
        <v>0</v>
      </c>
      <c r="Y198" s="18">
        <v>3841</v>
      </c>
      <c r="Z198" s="18">
        <v>10381</v>
      </c>
      <c r="AA198" s="18">
        <v>8616</v>
      </c>
      <c r="AB198" s="18">
        <v>11315</v>
      </c>
      <c r="AC198" s="18">
        <v>7474</v>
      </c>
      <c r="AD198" s="18">
        <v>9966</v>
      </c>
      <c r="AE198" s="18">
        <v>1246</v>
      </c>
      <c r="AF198" s="18">
        <v>1661</v>
      </c>
      <c r="AG198" s="18">
        <v>2580</v>
      </c>
      <c r="AH198" s="18">
        <v>1505</v>
      </c>
      <c r="AI198" s="18">
        <v>6128</v>
      </c>
      <c r="AJ198" s="18">
        <v>3548</v>
      </c>
      <c r="AK198" s="23">
        <f>SUM(Y198:AJ198)</f>
        <v>68261</v>
      </c>
      <c r="AL198" s="23">
        <f>MAX(Y198:AJ198)</f>
        <v>11315</v>
      </c>
      <c r="AM198">
        <f>COUNTIF(Y198:AJ198,"&gt;1")</f>
        <v>12</v>
      </c>
    </row>
    <row r="199" spans="1:39" ht="15.75" x14ac:dyDescent="0.25">
      <c r="A199" s="21" t="s">
        <v>2618</v>
      </c>
      <c r="B199" s="21" t="s">
        <v>1519</v>
      </c>
      <c r="C199" s="21">
        <v>1009681</v>
      </c>
      <c r="D199" s="25">
        <v>191879</v>
      </c>
      <c r="E199" s="21" t="s">
        <v>69</v>
      </c>
      <c r="F199" s="21" t="s">
        <v>1949</v>
      </c>
      <c r="G199" s="21" t="s">
        <v>611</v>
      </c>
      <c r="H199" s="25" t="s">
        <v>77</v>
      </c>
      <c r="I199" s="21" t="s">
        <v>21</v>
      </c>
      <c r="J199" s="21" t="s">
        <v>21</v>
      </c>
      <c r="K199" s="38">
        <v>46211</v>
      </c>
      <c r="L199" s="38">
        <v>46210</v>
      </c>
      <c r="M199" s="39" t="s">
        <v>18</v>
      </c>
      <c r="N199" s="18">
        <v>39136.370000000003</v>
      </c>
      <c r="O199" s="18">
        <v>55470</v>
      </c>
      <c r="P199" s="15">
        <f>IFERROR((O199-N199)/N199,"")</f>
        <v>0.41735168591261773</v>
      </c>
      <c r="Q199" s="19">
        <v>350</v>
      </c>
      <c r="R199" s="19">
        <v>489</v>
      </c>
      <c r="S199" s="15">
        <f>IFERROR((R199-Q199)/Q199,"")</f>
        <v>0.39714285714285713</v>
      </c>
      <c r="T199" s="19">
        <v>1743</v>
      </c>
      <c r="U199" s="15">
        <f>IFERROR(R199/T199,"")</f>
        <v>0.28055077452667815</v>
      </c>
      <c r="V199" s="19">
        <v>203</v>
      </c>
      <c r="W199" s="19">
        <v>132</v>
      </c>
      <c r="X199" s="15">
        <f>IFERROR((W199-V199)/V199,"")</f>
        <v>-0.34975369458128081</v>
      </c>
      <c r="Y199" s="18">
        <v>0</v>
      </c>
      <c r="Z199" s="18">
        <v>0</v>
      </c>
      <c r="AA199" s="18">
        <v>18997</v>
      </c>
      <c r="AB199" s="18">
        <v>17232</v>
      </c>
      <c r="AC199" s="18">
        <v>208</v>
      </c>
      <c r="AD199" s="18">
        <v>18893</v>
      </c>
      <c r="AE199" s="18">
        <v>0</v>
      </c>
      <c r="AF199" s="18">
        <v>104</v>
      </c>
      <c r="AG199" s="18">
        <v>3440</v>
      </c>
      <c r="AH199" s="18">
        <v>22790</v>
      </c>
      <c r="AI199" s="18">
        <v>11288</v>
      </c>
      <c r="AJ199" s="18">
        <v>17953</v>
      </c>
      <c r="AK199" s="23">
        <f>SUM(Y199:AJ199)</f>
        <v>110905</v>
      </c>
      <c r="AL199" s="23">
        <f>MAX(Y199:AJ199)</f>
        <v>22790</v>
      </c>
      <c r="AM199">
        <f>COUNTIF(Y199:AJ199,"&gt;1")</f>
        <v>9</v>
      </c>
    </row>
    <row r="200" spans="1:39" ht="15.75" x14ac:dyDescent="0.25">
      <c r="A200" s="21"/>
      <c r="B200" s="21"/>
      <c r="C200" s="21">
        <v>1009681</v>
      </c>
      <c r="D200" s="25">
        <v>191769</v>
      </c>
      <c r="E200" s="21" t="s">
        <v>69</v>
      </c>
      <c r="F200" s="21" t="s">
        <v>1949</v>
      </c>
      <c r="G200" s="21" t="s">
        <v>577</v>
      </c>
      <c r="H200" s="25" t="s">
        <v>170</v>
      </c>
      <c r="I200" s="21" t="s">
        <v>67</v>
      </c>
      <c r="J200" s="21" t="s">
        <v>416</v>
      </c>
      <c r="K200" s="38">
        <v>46211</v>
      </c>
      <c r="L200" s="38">
        <v>46209</v>
      </c>
      <c r="M200" s="39" t="s">
        <v>18</v>
      </c>
      <c r="N200" s="18">
        <v>8300.84</v>
      </c>
      <c r="O200" s="18">
        <v>9998</v>
      </c>
      <c r="P200" s="15">
        <f>IFERROR((O200-N200)/N200,"")</f>
        <v>0.20445641645905713</v>
      </c>
      <c r="Q200" s="19">
        <v>17</v>
      </c>
      <c r="R200" s="19">
        <v>41</v>
      </c>
      <c r="S200" s="15">
        <f>IFERROR((R200-Q200)/Q200,"")</f>
        <v>1.411764705882353</v>
      </c>
      <c r="T200" s="19">
        <v>939</v>
      </c>
      <c r="U200" s="15">
        <f>IFERROR(R200/T200,"")</f>
        <v>4.3663471778487756E-2</v>
      </c>
      <c r="V200" s="19">
        <v>79</v>
      </c>
      <c r="W200" s="19">
        <v>41</v>
      </c>
      <c r="X200" s="15">
        <f>IFERROR((W200-V200)/V200,"")</f>
        <v>-0.48101265822784811</v>
      </c>
      <c r="Y200" s="18">
        <v>1453</v>
      </c>
      <c r="Z200" s="18">
        <v>6748</v>
      </c>
      <c r="AA200" s="18">
        <v>0</v>
      </c>
      <c r="AB200" s="18">
        <v>5398</v>
      </c>
      <c r="AC200" s="18">
        <v>1142</v>
      </c>
      <c r="AD200" s="18">
        <v>1972</v>
      </c>
      <c r="AE200" s="18">
        <v>6851</v>
      </c>
      <c r="AF200" s="18">
        <v>1453</v>
      </c>
      <c r="AG200" s="18">
        <v>2365</v>
      </c>
      <c r="AH200" s="18">
        <v>2688</v>
      </c>
      <c r="AI200" s="18">
        <v>1720</v>
      </c>
      <c r="AJ200" s="18">
        <v>3225</v>
      </c>
      <c r="AK200" s="23">
        <f>SUM(Y200:AJ200)</f>
        <v>35015</v>
      </c>
      <c r="AL200" s="23">
        <f>MAX(Y200:AJ200)</f>
        <v>6851</v>
      </c>
      <c r="AM200">
        <f>COUNTIF(Y200:AJ200,"&gt;1")</f>
        <v>11</v>
      </c>
    </row>
    <row r="201" spans="1:39" ht="15.75" x14ac:dyDescent="0.25">
      <c r="A201" s="21"/>
      <c r="B201" s="21" t="s">
        <v>1520</v>
      </c>
      <c r="C201" s="21">
        <v>1009681</v>
      </c>
      <c r="D201" s="25">
        <v>193229</v>
      </c>
      <c r="E201" s="21" t="s">
        <v>69</v>
      </c>
      <c r="F201" s="21" t="s">
        <v>1949</v>
      </c>
      <c r="G201" s="21" t="s">
        <v>884</v>
      </c>
      <c r="H201" s="25" t="s">
        <v>55</v>
      </c>
      <c r="I201" s="21" t="s">
        <v>67</v>
      </c>
      <c r="J201" s="21" t="s">
        <v>68</v>
      </c>
      <c r="K201" s="38">
        <v>46211</v>
      </c>
      <c r="L201" s="38">
        <v>46206</v>
      </c>
      <c r="M201" s="39" t="s">
        <v>18</v>
      </c>
      <c r="N201" s="18">
        <v>7993.37</v>
      </c>
      <c r="O201" s="18">
        <v>3870</v>
      </c>
      <c r="P201" s="15">
        <f>IFERROR((O201-N201)/N201,"")</f>
        <v>-0.51584875965956789</v>
      </c>
      <c r="Q201" s="19">
        <v>131</v>
      </c>
      <c r="R201" s="19">
        <v>75</v>
      </c>
      <c r="S201" s="15">
        <f>IFERROR((R201-Q201)/Q201,"")</f>
        <v>-0.42748091603053434</v>
      </c>
      <c r="T201" s="19">
        <v>726</v>
      </c>
      <c r="U201" s="15">
        <f>IFERROR(R201/T201,"")</f>
        <v>0.10330578512396695</v>
      </c>
      <c r="V201" s="19">
        <v>302</v>
      </c>
      <c r="W201" s="19">
        <v>75</v>
      </c>
      <c r="X201" s="15">
        <f>IFERROR((W201-V201)/V201,"")</f>
        <v>-0.7516556291390728</v>
      </c>
      <c r="Y201" s="18">
        <v>5606</v>
      </c>
      <c r="Z201" s="18">
        <v>934</v>
      </c>
      <c r="AA201" s="18">
        <v>5191</v>
      </c>
      <c r="AB201" s="18">
        <v>0</v>
      </c>
      <c r="AC201" s="18">
        <v>0</v>
      </c>
      <c r="AD201" s="18">
        <v>11731</v>
      </c>
      <c r="AE201" s="18">
        <v>0</v>
      </c>
      <c r="AF201" s="18">
        <v>0</v>
      </c>
      <c r="AG201" s="18">
        <v>0</v>
      </c>
      <c r="AH201" s="18">
        <v>0</v>
      </c>
      <c r="AI201" s="18">
        <v>0</v>
      </c>
      <c r="AJ201" s="18">
        <v>3870</v>
      </c>
      <c r="AK201" s="23">
        <f>SUM(Y201:AJ201)</f>
        <v>27332</v>
      </c>
      <c r="AL201" s="23">
        <f>MAX(Y201:AJ201)</f>
        <v>11731</v>
      </c>
      <c r="AM201">
        <f>COUNTIF(Y201:AJ201,"&gt;1")</f>
        <v>5</v>
      </c>
    </row>
    <row r="202" spans="1:39" ht="15.75" x14ac:dyDescent="0.25">
      <c r="A202" s="21"/>
      <c r="B202" s="21"/>
      <c r="C202" s="21">
        <v>1009681</v>
      </c>
      <c r="D202" s="25">
        <v>192671</v>
      </c>
      <c r="E202" s="21" t="s">
        <v>69</v>
      </c>
      <c r="F202" s="21" t="s">
        <v>1949</v>
      </c>
      <c r="G202" s="21" t="s">
        <v>577</v>
      </c>
      <c r="H202" s="25" t="s">
        <v>170</v>
      </c>
      <c r="I202" s="21" t="s">
        <v>67</v>
      </c>
      <c r="J202" s="21" t="s">
        <v>416</v>
      </c>
      <c r="K202" s="38">
        <v>46007</v>
      </c>
      <c r="L202" s="38">
        <v>46205</v>
      </c>
      <c r="M202" s="39" t="s">
        <v>18</v>
      </c>
      <c r="N202" s="18">
        <v>2179.29</v>
      </c>
      <c r="O202" s="18">
        <v>0</v>
      </c>
      <c r="P202" s="15">
        <f>IFERROR((O202-N202)/N202,"")</f>
        <v>-1</v>
      </c>
      <c r="Q202" s="19">
        <v>120</v>
      </c>
      <c r="R202" s="19">
        <v>66</v>
      </c>
      <c r="S202" s="15">
        <f>IFERROR((R202-Q202)/Q202,"")</f>
        <v>-0.45</v>
      </c>
      <c r="T202" s="19">
        <v>1436</v>
      </c>
      <c r="U202" s="15">
        <f>IFERROR(R202/T202,"")</f>
        <v>4.596100278551532E-2</v>
      </c>
      <c r="V202" s="19">
        <v>154</v>
      </c>
      <c r="W202" s="19">
        <v>33</v>
      </c>
      <c r="X202" s="15">
        <f>IFERROR((W202-V202)/V202,"")</f>
        <v>-0.7857142857142857</v>
      </c>
      <c r="Y202" s="18">
        <v>2284</v>
      </c>
      <c r="Z202" s="18">
        <v>0</v>
      </c>
      <c r="AA202" s="18">
        <v>0</v>
      </c>
      <c r="AB202" s="18">
        <v>1972</v>
      </c>
      <c r="AC202" s="18">
        <v>104</v>
      </c>
      <c r="AD202" s="18">
        <v>0</v>
      </c>
      <c r="AE202" s="18">
        <v>0</v>
      </c>
      <c r="AF202" s="18">
        <v>0</v>
      </c>
      <c r="AG202" s="18">
        <v>0</v>
      </c>
      <c r="AH202" s="18">
        <v>0</v>
      </c>
      <c r="AI202" s="18">
        <v>0</v>
      </c>
      <c r="AJ202" s="18">
        <v>0</v>
      </c>
      <c r="AK202" s="23">
        <f>SUM(Y202:AJ202)</f>
        <v>4360</v>
      </c>
      <c r="AL202" s="23">
        <f>MAX(Y202:AJ202)</f>
        <v>2284</v>
      </c>
      <c r="AM202">
        <f>COUNTIF(Y202:AJ202,"&gt;1")</f>
        <v>3</v>
      </c>
    </row>
    <row r="203" spans="1:39" ht="15.75" x14ac:dyDescent="0.25">
      <c r="A203" s="21" t="s">
        <v>2618</v>
      </c>
      <c r="B203" s="21" t="s">
        <v>1520</v>
      </c>
      <c r="C203" s="21">
        <v>1009681</v>
      </c>
      <c r="D203" s="25">
        <v>192996</v>
      </c>
      <c r="E203" s="21" t="s">
        <v>69</v>
      </c>
      <c r="F203" s="21" t="s">
        <v>1949</v>
      </c>
      <c r="G203" s="21" t="s">
        <v>565</v>
      </c>
      <c r="H203" s="25" t="s">
        <v>77</v>
      </c>
      <c r="I203" s="21" t="s">
        <v>67</v>
      </c>
      <c r="J203" s="21" t="s">
        <v>68</v>
      </c>
      <c r="K203" s="38">
        <v>46211</v>
      </c>
      <c r="L203" s="38">
        <v>46203</v>
      </c>
      <c r="M203" s="39" t="s">
        <v>18</v>
      </c>
      <c r="N203" s="18">
        <v>20329.48</v>
      </c>
      <c r="O203" s="18">
        <v>35475</v>
      </c>
      <c r="P203" s="15">
        <f>IFERROR((O203-N203)/N203,"")</f>
        <v>0.74500282348589342</v>
      </c>
      <c r="Q203" s="19">
        <v>167</v>
      </c>
      <c r="R203" s="19">
        <v>244</v>
      </c>
      <c r="S203" s="15">
        <f>IFERROR((R203-Q203)/Q203,"")</f>
        <v>0.46107784431137727</v>
      </c>
      <c r="T203" s="19">
        <v>78</v>
      </c>
      <c r="U203" s="15">
        <f>IFERROR(R203/T203,"")</f>
        <v>3.1282051282051282</v>
      </c>
      <c r="V203" s="19">
        <v>160</v>
      </c>
      <c r="W203" s="19">
        <v>124</v>
      </c>
      <c r="X203" s="15">
        <f>IFERROR((W203-V203)/V203,"")</f>
        <v>-0.22500000000000001</v>
      </c>
      <c r="Y203" s="18">
        <v>0</v>
      </c>
      <c r="Z203" s="18">
        <v>0</v>
      </c>
      <c r="AA203" s="18">
        <v>0</v>
      </c>
      <c r="AB203" s="18">
        <v>0</v>
      </c>
      <c r="AC203" s="18">
        <v>0</v>
      </c>
      <c r="AD203" s="18">
        <v>0</v>
      </c>
      <c r="AE203" s="18">
        <v>0</v>
      </c>
      <c r="AF203" s="18">
        <v>2907</v>
      </c>
      <c r="AG203" s="18">
        <v>9245</v>
      </c>
      <c r="AH203" s="18">
        <v>8815</v>
      </c>
      <c r="AI203" s="18">
        <v>5053</v>
      </c>
      <c r="AJ203" s="18">
        <v>12363</v>
      </c>
      <c r="AK203" s="23">
        <f>SUM(Y203:AJ203)</f>
        <v>38383</v>
      </c>
      <c r="AL203" s="23">
        <f>MAX(Y203:AJ203)</f>
        <v>12363</v>
      </c>
      <c r="AM203">
        <f>COUNTIF(Y203:AJ203,"&gt;1")</f>
        <v>5</v>
      </c>
    </row>
    <row r="204" spans="1:39" ht="15.75" x14ac:dyDescent="0.25">
      <c r="A204" s="21"/>
      <c r="B204" s="21"/>
      <c r="C204" s="21">
        <v>1009681</v>
      </c>
      <c r="D204" s="25">
        <v>192860</v>
      </c>
      <c r="E204" s="21" t="s">
        <v>69</v>
      </c>
      <c r="F204" s="21" t="s">
        <v>1949</v>
      </c>
      <c r="G204" s="21" t="s">
        <v>677</v>
      </c>
      <c r="H204" s="25" t="s">
        <v>65</v>
      </c>
      <c r="I204" s="21" t="s">
        <v>67</v>
      </c>
      <c r="J204" s="21" t="s">
        <v>416</v>
      </c>
      <c r="K204" s="38">
        <v>45524</v>
      </c>
      <c r="L204" s="38">
        <v>46024</v>
      </c>
      <c r="M204" s="39" t="s">
        <v>53</v>
      </c>
      <c r="N204" s="18">
        <v>0</v>
      </c>
      <c r="O204" s="18">
        <v>0</v>
      </c>
      <c r="P204" s="15" t="str">
        <f>IFERROR((O204-N204)/N204,"")</f>
        <v/>
      </c>
      <c r="Q204" s="19">
        <v>13</v>
      </c>
      <c r="R204" s="19">
        <v>0</v>
      </c>
      <c r="S204" s="15">
        <f>IFERROR((R204-Q204)/Q204,"")</f>
        <v>-1</v>
      </c>
      <c r="T204" s="19">
        <v>6</v>
      </c>
      <c r="U204" s="15">
        <f>IFERROR(R204/T204,"")</f>
        <v>0</v>
      </c>
      <c r="V204" s="19">
        <v>18</v>
      </c>
      <c r="W204" s="19">
        <v>0</v>
      </c>
      <c r="X204" s="15">
        <f>IFERROR((W204-V204)/V204,"")</f>
        <v>-1</v>
      </c>
      <c r="Y204" s="18" t="s">
        <v>1610</v>
      </c>
      <c r="Z204" s="18" t="s">
        <v>1610</v>
      </c>
      <c r="AA204" s="18" t="s">
        <v>1610</v>
      </c>
      <c r="AB204" s="18" t="s">
        <v>1610</v>
      </c>
      <c r="AC204" s="18" t="s">
        <v>1610</v>
      </c>
      <c r="AD204" s="18" t="s">
        <v>1610</v>
      </c>
      <c r="AE204" s="18" t="s">
        <v>1610</v>
      </c>
      <c r="AF204" s="18" t="s">
        <v>1610</v>
      </c>
      <c r="AG204" s="18" t="s">
        <v>1610</v>
      </c>
      <c r="AH204" s="18" t="s">
        <v>1610</v>
      </c>
      <c r="AI204" s="18" t="s">
        <v>1610</v>
      </c>
      <c r="AJ204" s="18" t="s">
        <v>1610</v>
      </c>
      <c r="AK204" s="23">
        <f>SUM(Y204:AJ204)</f>
        <v>0</v>
      </c>
      <c r="AL204" s="23">
        <f>MAX(Y204:AJ204)</f>
        <v>0</v>
      </c>
      <c r="AM204">
        <f>COUNTIF(Y204:AJ204,"&gt;1")</f>
        <v>0</v>
      </c>
    </row>
    <row r="205" spans="1:39" ht="15.75" x14ac:dyDescent="0.25">
      <c r="A205" s="21"/>
      <c r="B205" s="21"/>
      <c r="C205" s="21">
        <v>1009681</v>
      </c>
      <c r="D205" s="25">
        <v>192112</v>
      </c>
      <c r="E205" s="21" t="s">
        <v>69</v>
      </c>
      <c r="F205" s="21" t="s">
        <v>1949</v>
      </c>
      <c r="G205" s="21" t="s">
        <v>485</v>
      </c>
      <c r="H205" s="25" t="s">
        <v>45</v>
      </c>
      <c r="I205" s="21" t="s">
        <v>67</v>
      </c>
      <c r="J205" s="21" t="s">
        <v>416</v>
      </c>
      <c r="K205" s="38">
        <v>45945</v>
      </c>
      <c r="L205" s="38">
        <v>45874</v>
      </c>
      <c r="M205" s="39" t="s">
        <v>53</v>
      </c>
      <c r="N205" s="18">
        <v>2796.39</v>
      </c>
      <c r="O205" s="18">
        <v>0</v>
      </c>
      <c r="P205" s="15">
        <f>IFERROR((O205-N205)/N205,"")</f>
        <v>-1</v>
      </c>
      <c r="Q205" s="19">
        <v>47</v>
      </c>
      <c r="R205" s="19">
        <v>0</v>
      </c>
      <c r="S205" s="15">
        <f>IFERROR((R205-Q205)/Q205,"")</f>
        <v>-1</v>
      </c>
      <c r="T205" s="19">
        <v>403</v>
      </c>
      <c r="U205" s="15">
        <f>IFERROR(R205/T205,"")</f>
        <v>0</v>
      </c>
      <c r="V205" s="19">
        <v>57</v>
      </c>
      <c r="W205" s="19">
        <v>0</v>
      </c>
      <c r="X205" s="15">
        <f>IFERROR((W205-V205)/V205,"")</f>
        <v>-1</v>
      </c>
      <c r="Y205" s="18">
        <v>3945</v>
      </c>
      <c r="Z205" s="18">
        <v>0</v>
      </c>
      <c r="AA205" s="18">
        <v>1038</v>
      </c>
      <c r="AB205" s="18">
        <v>0</v>
      </c>
      <c r="AC205" s="18">
        <v>0</v>
      </c>
      <c r="AD205" s="18">
        <v>0</v>
      </c>
      <c r="AE205" s="18">
        <v>0</v>
      </c>
      <c r="AF205" s="18">
        <v>0</v>
      </c>
      <c r="AG205" s="18">
        <v>0</v>
      </c>
      <c r="AH205" s="18">
        <v>0</v>
      </c>
      <c r="AI205" s="18">
        <v>0</v>
      </c>
      <c r="AJ205" s="18">
        <v>0</v>
      </c>
      <c r="AK205" s="23">
        <f>SUM(Y205:AJ205)</f>
        <v>4983</v>
      </c>
      <c r="AL205" s="23">
        <f>MAX(Y205:AJ205)</f>
        <v>3945</v>
      </c>
      <c r="AM205">
        <f>COUNTIF(Y205:AJ205,"&gt;1")</f>
        <v>2</v>
      </c>
    </row>
    <row r="206" spans="1:39" ht="15.75" x14ac:dyDescent="0.25">
      <c r="A206" s="21"/>
      <c r="B206" s="21" t="s">
        <v>1520</v>
      </c>
      <c r="C206" s="21">
        <v>1009681</v>
      </c>
      <c r="D206" s="25">
        <v>193558</v>
      </c>
      <c r="E206" s="21" t="s">
        <v>69</v>
      </c>
      <c r="F206" s="21" t="s">
        <v>1949</v>
      </c>
      <c r="G206" s="21" t="s">
        <v>914</v>
      </c>
      <c r="H206" s="25" t="s">
        <v>95</v>
      </c>
      <c r="I206" s="21" t="s">
        <v>67</v>
      </c>
      <c r="J206" s="21" t="s">
        <v>760</v>
      </c>
      <c r="K206" s="38">
        <v>46155</v>
      </c>
      <c r="L206" s="38">
        <v>45694</v>
      </c>
      <c r="M206" s="39" t="s">
        <v>18</v>
      </c>
      <c r="N206" s="18">
        <v>0</v>
      </c>
      <c r="O206" s="18">
        <v>3655</v>
      </c>
      <c r="P206" s="15" t="str">
        <f>IFERROR((O206-N206)/N206,"")</f>
        <v/>
      </c>
      <c r="Q206" s="19">
        <v>0</v>
      </c>
      <c r="R206" s="19">
        <v>0</v>
      </c>
      <c r="S206" s="15"/>
      <c r="T206" s="19">
        <v>7</v>
      </c>
      <c r="U206" s="15"/>
      <c r="V206" s="19" t="s">
        <v>1610</v>
      </c>
      <c r="W206" s="19" t="s">
        <v>1610</v>
      </c>
      <c r="X206" s="15" t="str">
        <f>IFERROR((W206-V206)/V206,"")</f>
        <v/>
      </c>
      <c r="Y206" s="18">
        <v>4360</v>
      </c>
      <c r="Z206" s="18">
        <v>0</v>
      </c>
      <c r="AA206" s="18">
        <v>0</v>
      </c>
      <c r="AB206" s="18">
        <v>0</v>
      </c>
      <c r="AC206" s="18">
        <v>0</v>
      </c>
      <c r="AD206" s="18">
        <v>3530</v>
      </c>
      <c r="AE206" s="18">
        <v>104</v>
      </c>
      <c r="AF206" s="18">
        <v>0</v>
      </c>
      <c r="AG206" s="18">
        <v>0</v>
      </c>
      <c r="AH206" s="18">
        <v>3655</v>
      </c>
      <c r="AI206" s="18">
        <v>0</v>
      </c>
      <c r="AJ206" s="18">
        <v>0</v>
      </c>
      <c r="AK206" s="23">
        <f>SUM(Y206:AJ206)</f>
        <v>11649</v>
      </c>
      <c r="AL206" s="23">
        <f>MAX(Y206:AJ206)</f>
        <v>4360</v>
      </c>
      <c r="AM206">
        <f>COUNTIF(Y206:AJ206,"&gt;1")</f>
        <v>4</v>
      </c>
    </row>
    <row r="207" spans="1:39" ht="15.75" x14ac:dyDescent="0.25">
      <c r="A207" s="21"/>
      <c r="B207" s="21"/>
      <c r="C207" s="21">
        <v>1009681</v>
      </c>
      <c r="D207" s="25">
        <v>192859</v>
      </c>
      <c r="E207" s="21" t="s">
        <v>69</v>
      </c>
      <c r="F207" s="21" t="s">
        <v>1949</v>
      </c>
      <c r="G207" s="21" t="s">
        <v>836</v>
      </c>
      <c r="H207" s="25" t="s">
        <v>65</v>
      </c>
      <c r="I207" s="21" t="s">
        <v>67</v>
      </c>
      <c r="J207" s="21" t="s">
        <v>416</v>
      </c>
      <c r="K207" s="38">
        <v>45736</v>
      </c>
      <c r="L207" s="38">
        <v>45672</v>
      </c>
      <c r="M207" s="39" t="s">
        <v>53</v>
      </c>
      <c r="N207" s="18" t="s">
        <v>1610</v>
      </c>
      <c r="O207" s="18" t="s">
        <v>1610</v>
      </c>
      <c r="P207" s="15" t="str">
        <f>IFERROR((O207-N207)/N207,"")</f>
        <v/>
      </c>
      <c r="Q207" s="19" t="s">
        <v>1610</v>
      </c>
      <c r="R207" s="19" t="s">
        <v>1610</v>
      </c>
      <c r="S207" s="15" t="str">
        <f>IFERROR((R207-Q207)/Q207,"")</f>
        <v/>
      </c>
      <c r="T207" s="19">
        <v>486</v>
      </c>
      <c r="U207" s="15" t="str">
        <f>IFERROR(R207/T207,"")</f>
        <v/>
      </c>
      <c r="V207" s="19" t="s">
        <v>1610</v>
      </c>
      <c r="W207" s="19" t="s">
        <v>1610</v>
      </c>
      <c r="X207" s="15" t="str">
        <f>IFERROR((W207-V207)/V207,"")</f>
        <v/>
      </c>
      <c r="Y207" s="18" t="s">
        <v>1610</v>
      </c>
      <c r="Z207" s="18" t="s">
        <v>1610</v>
      </c>
      <c r="AA207" s="18" t="s">
        <v>1610</v>
      </c>
      <c r="AB207" s="18" t="s">
        <v>1610</v>
      </c>
      <c r="AC207" s="18" t="s">
        <v>1610</v>
      </c>
      <c r="AD207" s="18" t="s">
        <v>1610</v>
      </c>
      <c r="AE207" s="18" t="s">
        <v>1610</v>
      </c>
      <c r="AF207" s="18" t="s">
        <v>1610</v>
      </c>
      <c r="AG207" s="18" t="s">
        <v>1610</v>
      </c>
      <c r="AH207" s="18" t="s">
        <v>1610</v>
      </c>
      <c r="AI207" s="18" t="s">
        <v>1610</v>
      </c>
      <c r="AJ207" s="18" t="s">
        <v>1610</v>
      </c>
      <c r="AK207" s="23">
        <f>SUM(Y207:AJ207)</f>
        <v>0</v>
      </c>
      <c r="AL207" s="23">
        <f>MAX(Y207:AJ207)</f>
        <v>0</v>
      </c>
      <c r="AM207">
        <f>COUNTIF(Y207:AJ207,"&gt;1")</f>
        <v>0</v>
      </c>
    </row>
    <row r="208" spans="1:39" ht="15.75" x14ac:dyDescent="0.25">
      <c r="A208" s="21"/>
      <c r="B208" s="21" t="s">
        <v>1520</v>
      </c>
      <c r="C208" s="21">
        <v>1009681</v>
      </c>
      <c r="D208" s="25">
        <v>193065</v>
      </c>
      <c r="E208" s="21" t="s">
        <v>69</v>
      </c>
      <c r="F208" s="21" t="s">
        <v>1949</v>
      </c>
      <c r="G208" s="21" t="s">
        <v>873</v>
      </c>
      <c r="H208" s="25" t="s">
        <v>65</v>
      </c>
      <c r="I208" s="21" t="s">
        <v>67</v>
      </c>
      <c r="J208" s="21" t="s">
        <v>68</v>
      </c>
      <c r="K208" s="38">
        <v>46073</v>
      </c>
      <c r="L208" s="38"/>
      <c r="M208" s="39" t="s">
        <v>22</v>
      </c>
      <c r="N208" s="18" t="s">
        <v>1610</v>
      </c>
      <c r="O208" s="18" t="s">
        <v>1610</v>
      </c>
      <c r="P208" s="15" t="str">
        <f>IFERROR((O208-N208)/N208,"")</f>
        <v/>
      </c>
      <c r="Q208" s="19" t="s">
        <v>1610</v>
      </c>
      <c r="R208" s="19" t="s">
        <v>1610</v>
      </c>
      <c r="S208" s="15" t="str">
        <f>IFERROR((R208-Q208)/Q208,"")</f>
        <v/>
      </c>
      <c r="T208" s="19" t="s">
        <v>1610</v>
      </c>
      <c r="U208" s="15" t="str">
        <f>IFERROR(R208/T208,"")</f>
        <v/>
      </c>
      <c r="V208" s="19" t="s">
        <v>1610</v>
      </c>
      <c r="W208" s="19" t="s">
        <v>1610</v>
      </c>
      <c r="X208" s="15" t="str">
        <f>IFERROR((W208-V208)/V208,"")</f>
        <v/>
      </c>
      <c r="Y208" s="18">
        <v>0</v>
      </c>
      <c r="Z208" s="18">
        <v>1142</v>
      </c>
      <c r="AA208" s="18">
        <v>0</v>
      </c>
      <c r="AB208" s="18">
        <v>0</v>
      </c>
      <c r="AC208" s="18">
        <v>0</v>
      </c>
      <c r="AD208" s="18">
        <v>3633</v>
      </c>
      <c r="AE208" s="18">
        <v>104</v>
      </c>
      <c r="AF208" s="18">
        <v>0</v>
      </c>
      <c r="AG208" s="18">
        <v>0</v>
      </c>
      <c r="AH208" s="18">
        <v>0</v>
      </c>
      <c r="AI208" s="18">
        <v>0</v>
      </c>
      <c r="AJ208" s="18">
        <v>0</v>
      </c>
      <c r="AK208" s="23">
        <f>SUM(Y208:AJ208)</f>
        <v>4879</v>
      </c>
      <c r="AL208" s="23">
        <f>MAX(Y208:AJ208)</f>
        <v>3633</v>
      </c>
      <c r="AM208">
        <f>COUNTIF(Y208:AJ208,"&gt;1")</f>
        <v>3</v>
      </c>
    </row>
    <row r="209" spans="1:39" ht="15.75" x14ac:dyDescent="0.25">
      <c r="A209" s="21"/>
      <c r="B209" s="21" t="s">
        <v>1520</v>
      </c>
      <c r="C209" s="21">
        <v>1009681</v>
      </c>
      <c r="D209" s="25">
        <v>193402</v>
      </c>
      <c r="E209" s="21" t="s">
        <v>69</v>
      </c>
      <c r="F209" s="21" t="s">
        <v>1949</v>
      </c>
      <c r="G209" s="21" t="s">
        <v>891</v>
      </c>
      <c r="H209" s="25" t="s">
        <v>201</v>
      </c>
      <c r="I209" s="21" t="s">
        <v>67</v>
      </c>
      <c r="J209" s="21" t="s">
        <v>68</v>
      </c>
      <c r="K209" s="38">
        <v>46210</v>
      </c>
      <c r="L209" s="38"/>
      <c r="M209" s="39" t="s">
        <v>18</v>
      </c>
      <c r="N209" s="18">
        <v>15052.45</v>
      </c>
      <c r="O209" s="18">
        <v>20855</v>
      </c>
      <c r="P209" s="15">
        <f>IFERROR((O209-N209)/N209,"")</f>
        <v>0.38548874103551245</v>
      </c>
      <c r="Q209" s="19">
        <v>0</v>
      </c>
      <c r="R209" s="19">
        <v>0</v>
      </c>
      <c r="S209" s="15" t="str">
        <f>IFERROR((R209-Q209)/Q209,"")</f>
        <v/>
      </c>
      <c r="T209" s="19" t="s">
        <v>1610</v>
      </c>
      <c r="U209" s="15" t="str">
        <f>IFERROR(R209/T209,"")</f>
        <v/>
      </c>
      <c r="V209" s="19" t="s">
        <v>1610</v>
      </c>
      <c r="W209" s="19" t="s">
        <v>1610</v>
      </c>
      <c r="X209" s="15" t="str">
        <f>IFERROR((W209-V209)/V209,"")</f>
        <v/>
      </c>
      <c r="Y209" s="18">
        <v>0</v>
      </c>
      <c r="Z209" s="18">
        <v>26783</v>
      </c>
      <c r="AA209" s="18">
        <v>0</v>
      </c>
      <c r="AB209" s="18">
        <v>0</v>
      </c>
      <c r="AC209" s="18">
        <v>0</v>
      </c>
      <c r="AD209" s="18">
        <v>0</v>
      </c>
      <c r="AE209" s="18">
        <v>0</v>
      </c>
      <c r="AF209" s="18">
        <v>0</v>
      </c>
      <c r="AG209" s="18">
        <v>0</v>
      </c>
      <c r="AH209" s="18">
        <v>11503</v>
      </c>
      <c r="AI209" s="18">
        <v>0</v>
      </c>
      <c r="AJ209" s="18">
        <v>9353</v>
      </c>
      <c r="AK209" s="23">
        <f>SUM(Y209:AJ209)</f>
        <v>47639</v>
      </c>
      <c r="AL209" s="23">
        <f>MAX(Y209:AJ209)</f>
        <v>26783</v>
      </c>
      <c r="AM209">
        <f>COUNTIF(Y209:AJ209,"&gt;1")</f>
        <v>3</v>
      </c>
    </row>
    <row r="210" spans="1:39" ht="15.75" x14ac:dyDescent="0.25">
      <c r="A210" s="21" t="s">
        <v>2618</v>
      </c>
      <c r="B210" s="21" t="s">
        <v>1520</v>
      </c>
      <c r="C210" s="21">
        <v>1009681</v>
      </c>
      <c r="D210" s="25" t="s">
        <v>2781</v>
      </c>
      <c r="E210" s="21" t="s">
        <v>69</v>
      </c>
      <c r="F210" s="21" t="s">
        <v>2963</v>
      </c>
      <c r="G210" s="21" t="s">
        <v>677</v>
      </c>
      <c r="H210" s="25" t="s">
        <v>65</v>
      </c>
      <c r="I210" s="21" t="s">
        <v>67</v>
      </c>
      <c r="J210" s="21" t="s">
        <v>416</v>
      </c>
      <c r="K210" s="38">
        <v>46007</v>
      </c>
      <c r="L210" s="38"/>
      <c r="M210" s="39" t="s">
        <v>53</v>
      </c>
      <c r="N210" s="18" t="s">
        <v>1610</v>
      </c>
      <c r="O210" s="18" t="s">
        <v>1610</v>
      </c>
      <c r="P210" s="15" t="str">
        <f>IFERROR((O210-N210)/N210,"")</f>
        <v/>
      </c>
      <c r="Q210" s="19" t="s">
        <v>1610</v>
      </c>
      <c r="R210" s="19" t="s">
        <v>1610</v>
      </c>
      <c r="S210" s="15" t="str">
        <f>IFERROR((R210-Q210)/Q210,"")</f>
        <v/>
      </c>
      <c r="T210" s="19" t="s">
        <v>1610</v>
      </c>
      <c r="U210" s="15" t="str">
        <f>IFERROR(R210/T210,"")</f>
        <v/>
      </c>
      <c r="V210" s="19" t="s">
        <v>1610</v>
      </c>
      <c r="W210" s="19" t="s">
        <v>1610</v>
      </c>
      <c r="X210" s="15" t="str">
        <f>IFERROR((W210-V210)/V210,"")</f>
        <v/>
      </c>
      <c r="Y210" s="18">
        <v>0</v>
      </c>
      <c r="Z210" s="18">
        <v>0</v>
      </c>
      <c r="AA210" s="18">
        <v>0</v>
      </c>
      <c r="AB210" s="18">
        <v>830</v>
      </c>
      <c r="AC210" s="18">
        <v>1038</v>
      </c>
      <c r="AD210" s="18">
        <v>0</v>
      </c>
      <c r="AE210" s="18">
        <v>0</v>
      </c>
      <c r="AF210" s="18">
        <v>0</v>
      </c>
      <c r="AG210" s="18">
        <v>0</v>
      </c>
      <c r="AH210" s="18">
        <v>0</v>
      </c>
      <c r="AI210" s="18">
        <v>0</v>
      </c>
      <c r="AJ210" s="18">
        <v>0</v>
      </c>
      <c r="AK210" s="23">
        <f>SUM(Y210:AJ210)</f>
        <v>1868</v>
      </c>
      <c r="AL210" s="23">
        <f>MAX(Y210:AJ210)</f>
        <v>1038</v>
      </c>
      <c r="AM210">
        <f>COUNTIF(Y210:AJ210,"&gt;1")</f>
        <v>2</v>
      </c>
    </row>
    <row r="211" spans="1:39" ht="15.75" x14ac:dyDescent="0.25">
      <c r="A211" s="21" t="s">
        <v>91</v>
      </c>
      <c r="B211" s="21" t="s">
        <v>1519</v>
      </c>
      <c r="C211" s="49">
        <v>1042977</v>
      </c>
      <c r="D211" s="25">
        <v>194567</v>
      </c>
      <c r="E211" s="21" t="s">
        <v>1798</v>
      </c>
      <c r="F211" s="21" t="s">
        <v>981</v>
      </c>
      <c r="G211" s="21" t="s">
        <v>336</v>
      </c>
      <c r="H211" s="25" t="s">
        <v>145</v>
      </c>
      <c r="I211" s="21" t="s">
        <v>27</v>
      </c>
      <c r="J211" s="21" t="s">
        <v>74</v>
      </c>
      <c r="K211" s="38">
        <v>46225</v>
      </c>
      <c r="L211" s="38"/>
      <c r="M211" s="39" t="s">
        <v>18</v>
      </c>
      <c r="N211" s="18">
        <v>0</v>
      </c>
      <c r="O211" s="18">
        <v>3120</v>
      </c>
      <c r="P211" s="15" t="str">
        <f>IFERROR((O211-N211)/N211,"")</f>
        <v/>
      </c>
      <c r="Q211" s="19">
        <v>0</v>
      </c>
      <c r="R211" s="19">
        <v>0</v>
      </c>
      <c r="S211" s="15" t="str">
        <f>IFERROR((R211-Q211)/Q211,"")</f>
        <v/>
      </c>
      <c r="T211" s="19" t="s">
        <v>1610</v>
      </c>
      <c r="U211" s="15" t="str">
        <f>IFERROR(R211/T211,"")</f>
        <v/>
      </c>
      <c r="V211" s="19" t="s">
        <v>1610</v>
      </c>
      <c r="W211" s="19" t="s">
        <v>1610</v>
      </c>
      <c r="X211" s="15" t="str">
        <f>IFERROR((W211-V211)/V211,"")</f>
        <v/>
      </c>
      <c r="Y211" s="18">
        <v>0</v>
      </c>
      <c r="Z211" s="18">
        <v>0</v>
      </c>
      <c r="AA211" s="18">
        <v>0</v>
      </c>
      <c r="AB211" s="18">
        <v>0</v>
      </c>
      <c r="AC211" s="18">
        <v>0</v>
      </c>
      <c r="AD211" s="18">
        <v>0</v>
      </c>
      <c r="AE211" s="18">
        <v>0</v>
      </c>
      <c r="AF211" s="18">
        <v>0</v>
      </c>
      <c r="AG211" s="18">
        <v>0</v>
      </c>
      <c r="AH211" s="18">
        <v>0</v>
      </c>
      <c r="AI211" s="18">
        <v>0</v>
      </c>
      <c r="AJ211" s="18">
        <v>3120</v>
      </c>
      <c r="AK211" s="23">
        <f>SUM(Y211:AJ211)</f>
        <v>3120</v>
      </c>
      <c r="AL211" s="23">
        <f>MAX(Y211:AJ211)</f>
        <v>3120</v>
      </c>
      <c r="AM211">
        <f>COUNTIF(Y211:AJ211,"&gt;1")</f>
        <v>1</v>
      </c>
    </row>
    <row r="212" spans="1:39" ht="15.75" x14ac:dyDescent="0.25">
      <c r="A212" s="21" t="s">
        <v>3197</v>
      </c>
      <c r="B212" s="21" t="s">
        <v>1519</v>
      </c>
      <c r="C212" s="21">
        <v>1042977</v>
      </c>
      <c r="D212" s="25" t="s">
        <v>2902</v>
      </c>
      <c r="E212" s="21" t="s">
        <v>1798</v>
      </c>
      <c r="F212" s="21" t="s">
        <v>981</v>
      </c>
      <c r="G212" s="21" t="s">
        <v>229</v>
      </c>
      <c r="H212" s="25" t="s">
        <v>145</v>
      </c>
      <c r="I212" s="21" t="s">
        <v>16</v>
      </c>
      <c r="J212" s="21" t="s">
        <v>17</v>
      </c>
      <c r="K212" s="38">
        <v>45930</v>
      </c>
      <c r="L212" s="38">
        <v>46223</v>
      </c>
      <c r="M212" s="39" t="s">
        <v>18</v>
      </c>
      <c r="N212" s="18">
        <v>0</v>
      </c>
      <c r="O212" s="18">
        <v>0</v>
      </c>
      <c r="P212" s="15" t="str">
        <f>IFERROR((O212-N212)/N212,"")</f>
        <v/>
      </c>
      <c r="Q212" s="19">
        <v>0</v>
      </c>
      <c r="R212" s="19">
        <v>3</v>
      </c>
      <c r="S212" s="15" t="str">
        <f>IFERROR((R212-Q212)/Q212,"")</f>
        <v/>
      </c>
      <c r="T212" s="19" t="s">
        <v>1610</v>
      </c>
      <c r="U212" s="15" t="str">
        <f>IFERROR(R212/T212,"")</f>
        <v/>
      </c>
      <c r="V212" s="19">
        <v>1</v>
      </c>
      <c r="W212" s="19">
        <v>2</v>
      </c>
      <c r="X212" s="15">
        <f>IFERROR((W212-V212)/V212,"")</f>
        <v>1</v>
      </c>
      <c r="Y212" s="18">
        <v>0</v>
      </c>
      <c r="Z212" s="18">
        <v>2970</v>
      </c>
      <c r="AA212" s="18">
        <v>0</v>
      </c>
      <c r="AB212" s="18">
        <v>0</v>
      </c>
      <c r="AC212" s="18">
        <v>0</v>
      </c>
      <c r="AD212" s="18">
        <v>0</v>
      </c>
      <c r="AE212" s="18">
        <v>0</v>
      </c>
      <c r="AF212" s="18">
        <v>0</v>
      </c>
      <c r="AG212" s="18">
        <v>0</v>
      </c>
      <c r="AH212" s="18">
        <v>0</v>
      </c>
      <c r="AI212" s="18">
        <v>0</v>
      </c>
      <c r="AJ212" s="18">
        <v>0</v>
      </c>
      <c r="AK212" s="23">
        <f>SUM(Y212:AJ212)</f>
        <v>2970</v>
      </c>
      <c r="AL212" s="23">
        <f>MAX(Y212:AJ212)</f>
        <v>2970</v>
      </c>
      <c r="AM212">
        <f>COUNTIF(Y212:AJ212,"&gt;1")</f>
        <v>1</v>
      </c>
    </row>
    <row r="213" spans="1:39" ht="15.75" x14ac:dyDescent="0.25">
      <c r="A213" s="21" t="s">
        <v>117</v>
      </c>
      <c r="B213" s="21" t="s">
        <v>1519</v>
      </c>
      <c r="C213" s="21">
        <v>1042977</v>
      </c>
      <c r="D213" s="25">
        <v>193930</v>
      </c>
      <c r="E213" s="21" t="s">
        <v>1798</v>
      </c>
      <c r="F213" s="21" t="s">
        <v>981</v>
      </c>
      <c r="G213" s="21" t="s">
        <v>338</v>
      </c>
      <c r="H213" s="25" t="s">
        <v>145</v>
      </c>
      <c r="I213" s="21" t="s">
        <v>27</v>
      </c>
      <c r="J213" s="21" t="s">
        <v>210</v>
      </c>
      <c r="K213" s="38">
        <v>45015</v>
      </c>
      <c r="L213" s="38">
        <v>45135</v>
      </c>
      <c r="M213" s="39" t="s">
        <v>53</v>
      </c>
      <c r="N213" s="18" t="s">
        <v>1610</v>
      </c>
      <c r="O213" s="18" t="s">
        <v>1610</v>
      </c>
      <c r="P213" s="15" t="str">
        <f>IFERROR((O213-N213)/N213,"")</f>
        <v/>
      </c>
      <c r="Q213" s="19" t="s">
        <v>1610</v>
      </c>
      <c r="R213" s="19" t="s">
        <v>1610</v>
      </c>
      <c r="S213" s="15" t="str">
        <f>IFERROR((R213-Q213)/Q213,"")</f>
        <v/>
      </c>
      <c r="T213" s="19" t="s">
        <v>1610</v>
      </c>
      <c r="U213" s="15" t="str">
        <f>IFERROR(R213/T213,"")</f>
        <v/>
      </c>
      <c r="V213" s="19" t="s">
        <v>1610</v>
      </c>
      <c r="W213" s="19" t="s">
        <v>1610</v>
      </c>
      <c r="X213" s="15" t="str">
        <f>IFERROR((W213-V213)/V213,"")</f>
        <v/>
      </c>
      <c r="Y213" s="18" t="s">
        <v>1610</v>
      </c>
      <c r="Z213" s="18" t="s">
        <v>1610</v>
      </c>
      <c r="AA213" s="18" t="s">
        <v>1610</v>
      </c>
      <c r="AB213" s="18" t="s">
        <v>1610</v>
      </c>
      <c r="AC213" s="18" t="s">
        <v>1610</v>
      </c>
      <c r="AD213" s="18" t="s">
        <v>1610</v>
      </c>
      <c r="AE213" s="18" t="s">
        <v>1610</v>
      </c>
      <c r="AF213" s="18" t="s">
        <v>1610</v>
      </c>
      <c r="AG213" s="18" t="s">
        <v>1610</v>
      </c>
      <c r="AH213" s="18" t="s">
        <v>1610</v>
      </c>
      <c r="AI213" s="18" t="s">
        <v>1610</v>
      </c>
      <c r="AJ213" s="18" t="s">
        <v>1610</v>
      </c>
      <c r="AK213" s="23">
        <f>SUM(Y213:AJ213)</f>
        <v>0</v>
      </c>
      <c r="AL213" s="23">
        <f>MAX(Y213:AJ213)</f>
        <v>0</v>
      </c>
      <c r="AM213">
        <f>COUNTIF(Y213:AJ213,"&gt;1")</f>
        <v>0</v>
      </c>
    </row>
    <row r="214" spans="1:39" ht="15.75" x14ac:dyDescent="0.25">
      <c r="A214" s="21"/>
      <c r="B214" s="21"/>
      <c r="C214" s="21">
        <v>1092817</v>
      </c>
      <c r="D214" s="25">
        <v>502244</v>
      </c>
      <c r="E214" s="21" t="s">
        <v>33</v>
      </c>
      <c r="F214" s="21" t="s">
        <v>154</v>
      </c>
      <c r="G214" s="21" t="s">
        <v>1100</v>
      </c>
      <c r="H214" s="25" t="s">
        <v>121</v>
      </c>
      <c r="I214" s="21" t="s">
        <v>27</v>
      </c>
      <c r="J214" s="21" t="s">
        <v>28</v>
      </c>
      <c r="K214" s="38">
        <v>45961</v>
      </c>
      <c r="L214" s="38">
        <v>46238</v>
      </c>
      <c r="M214" s="39" t="s">
        <v>18</v>
      </c>
      <c r="N214" s="18">
        <v>0</v>
      </c>
      <c r="O214" s="18">
        <v>0</v>
      </c>
      <c r="P214" s="15" t="str">
        <f>IFERROR((O214-N214)/N214,"")</f>
        <v/>
      </c>
      <c r="Q214" s="19">
        <v>18</v>
      </c>
      <c r="R214" s="19">
        <v>18</v>
      </c>
      <c r="S214" s="15">
        <f>IFERROR((R214-Q214)/Q214,"")</f>
        <v>0</v>
      </c>
      <c r="T214" s="19">
        <v>571</v>
      </c>
      <c r="U214" s="15">
        <f>IFERROR(R214/T214,"")</f>
        <v>3.1523642732049037E-2</v>
      </c>
      <c r="V214" s="19">
        <v>33</v>
      </c>
      <c r="W214" s="19">
        <v>14</v>
      </c>
      <c r="X214" s="15">
        <f>IFERROR((W214-V214)/V214,"")</f>
        <v>-0.5757575757575758</v>
      </c>
      <c r="Y214" s="18">
        <v>0</v>
      </c>
      <c r="Z214" s="18">
        <v>0</v>
      </c>
      <c r="AA214" s="18">
        <v>6000</v>
      </c>
      <c r="AB214" s="18">
        <v>0</v>
      </c>
      <c r="AC214" s="18">
        <v>0</v>
      </c>
      <c r="AD214" s="18">
        <v>0</v>
      </c>
      <c r="AE214" s="18">
        <v>0</v>
      </c>
      <c r="AF214" s="18">
        <v>0</v>
      </c>
      <c r="AG214" s="18">
        <v>0</v>
      </c>
      <c r="AH214" s="18">
        <v>0</v>
      </c>
      <c r="AI214" s="18">
        <v>0</v>
      </c>
      <c r="AJ214" s="18">
        <v>0</v>
      </c>
      <c r="AK214" s="23">
        <f>SUM(Y214:AJ214)</f>
        <v>6000</v>
      </c>
      <c r="AL214" s="23">
        <f>MAX(Y214:AJ214)</f>
        <v>6000</v>
      </c>
      <c r="AM214">
        <f>COUNTIF(Y214:AJ214,"&gt;1")</f>
        <v>1</v>
      </c>
    </row>
    <row r="215" spans="1:39" ht="15.75" x14ac:dyDescent="0.25">
      <c r="A215" s="21"/>
      <c r="B215" s="21"/>
      <c r="C215" s="21">
        <v>1092817</v>
      </c>
      <c r="D215" s="25">
        <v>100647</v>
      </c>
      <c r="E215" s="21" t="s">
        <v>33</v>
      </c>
      <c r="F215" s="21" t="s">
        <v>154</v>
      </c>
      <c r="G215" s="21" t="s">
        <v>246</v>
      </c>
      <c r="H215" s="25" t="s">
        <v>121</v>
      </c>
      <c r="I215" s="21" t="s">
        <v>27</v>
      </c>
      <c r="J215" s="21" t="s">
        <v>28</v>
      </c>
      <c r="K215" s="38">
        <v>45546</v>
      </c>
      <c r="L215" s="38">
        <v>46225</v>
      </c>
      <c r="M215" s="39" t="s">
        <v>18</v>
      </c>
      <c r="N215" s="18">
        <v>0</v>
      </c>
      <c r="O215" s="18">
        <v>0</v>
      </c>
      <c r="P215" s="15" t="str">
        <f>IFERROR((O215-N215)/N215,"")</f>
        <v/>
      </c>
      <c r="Q215" s="19">
        <v>51</v>
      </c>
      <c r="R215" s="19">
        <v>27</v>
      </c>
      <c r="S215" s="15">
        <f>IFERROR((R215-Q215)/Q215,"")</f>
        <v>-0.47058823529411764</v>
      </c>
      <c r="T215" s="19">
        <v>1788</v>
      </c>
      <c r="U215" s="15">
        <f>IFERROR(R215/T215,"")</f>
        <v>1.5100671140939598E-2</v>
      </c>
      <c r="V215" s="19">
        <v>46</v>
      </c>
      <c r="W215" s="19">
        <v>10</v>
      </c>
      <c r="X215" s="15">
        <f>IFERROR((W215-V215)/V215,"")</f>
        <v>-0.78260869565217395</v>
      </c>
      <c r="Y215" s="18" t="s">
        <v>1610</v>
      </c>
      <c r="Z215" s="18" t="s">
        <v>1610</v>
      </c>
      <c r="AA215" s="18" t="s">
        <v>1610</v>
      </c>
      <c r="AB215" s="18" t="s">
        <v>1610</v>
      </c>
      <c r="AC215" s="18" t="s">
        <v>1610</v>
      </c>
      <c r="AD215" s="18" t="s">
        <v>1610</v>
      </c>
      <c r="AE215" s="18" t="s">
        <v>1610</v>
      </c>
      <c r="AF215" s="18" t="s">
        <v>1610</v>
      </c>
      <c r="AG215" s="18" t="s">
        <v>1610</v>
      </c>
      <c r="AH215" s="18" t="s">
        <v>1610</v>
      </c>
      <c r="AI215" s="18" t="s">
        <v>1610</v>
      </c>
      <c r="AJ215" s="18" t="s">
        <v>1610</v>
      </c>
      <c r="AK215" s="23">
        <f>SUM(Y215:AJ215)</f>
        <v>0</v>
      </c>
      <c r="AL215" s="23">
        <f>MAX(Y215:AJ215)</f>
        <v>0</v>
      </c>
      <c r="AM215">
        <f>COUNTIF(Y215:AJ215,"&gt;1")</f>
        <v>0</v>
      </c>
    </row>
    <row r="216" spans="1:39" ht="15.75" x14ac:dyDescent="0.25">
      <c r="A216" s="21" t="s">
        <v>3194</v>
      </c>
      <c r="B216" s="21" t="s">
        <v>1520</v>
      </c>
      <c r="C216" s="21">
        <v>1092817</v>
      </c>
      <c r="D216" s="25" t="s">
        <v>2690</v>
      </c>
      <c r="E216" s="21" t="s">
        <v>33</v>
      </c>
      <c r="F216" s="21" t="s">
        <v>2691</v>
      </c>
      <c r="G216" s="21" t="s">
        <v>2692</v>
      </c>
      <c r="H216" s="25" t="s">
        <v>121</v>
      </c>
      <c r="I216" s="21" t="s">
        <v>27</v>
      </c>
      <c r="J216" s="21" t="s">
        <v>74</v>
      </c>
      <c r="K216" s="38">
        <v>46175</v>
      </c>
      <c r="L216" s="38">
        <v>46225</v>
      </c>
      <c r="M216" s="39" t="s">
        <v>18</v>
      </c>
      <c r="N216" s="18">
        <v>0</v>
      </c>
      <c r="O216" s="18">
        <v>6080</v>
      </c>
      <c r="P216" s="15" t="str">
        <f>IFERROR((O216-N216)/N216,"")</f>
        <v/>
      </c>
      <c r="Q216" s="19">
        <v>7</v>
      </c>
      <c r="R216" s="19">
        <v>36</v>
      </c>
      <c r="S216" s="15">
        <f>IFERROR((R216-Q216)/Q216,"")</f>
        <v>4.1428571428571432</v>
      </c>
      <c r="T216" s="19" t="s">
        <v>1610</v>
      </c>
      <c r="U216" s="15" t="str">
        <f>IFERROR(R216/T216,"")</f>
        <v/>
      </c>
      <c r="V216" s="19">
        <v>10</v>
      </c>
      <c r="W216" s="19">
        <v>17</v>
      </c>
      <c r="X216" s="15">
        <f>IFERROR((W216-V216)/V216,"")</f>
        <v>0.7</v>
      </c>
      <c r="Y216" s="18">
        <v>0</v>
      </c>
      <c r="Z216" s="18">
        <v>0</v>
      </c>
      <c r="AA216" s="18">
        <v>0</v>
      </c>
      <c r="AB216" s="18">
        <v>0</v>
      </c>
      <c r="AC216" s="18">
        <v>0</v>
      </c>
      <c r="AD216" s="18">
        <v>0</v>
      </c>
      <c r="AE216" s="18">
        <v>0</v>
      </c>
      <c r="AF216" s="18">
        <v>0</v>
      </c>
      <c r="AG216" s="18">
        <v>2080</v>
      </c>
      <c r="AH216" s="18">
        <v>0</v>
      </c>
      <c r="AI216" s="18">
        <v>4000</v>
      </c>
      <c r="AJ216" s="18">
        <v>0</v>
      </c>
      <c r="AK216" s="23">
        <f>SUM(Y216:AJ216)</f>
        <v>6080</v>
      </c>
      <c r="AL216" s="23">
        <f>MAX(Y216:AJ216)</f>
        <v>4000</v>
      </c>
      <c r="AM216">
        <f>COUNTIF(Y216:AJ216,"&gt;1")</f>
        <v>2</v>
      </c>
    </row>
    <row r="217" spans="1:39" ht="15.75" x14ac:dyDescent="0.25">
      <c r="A217" s="21"/>
      <c r="B217" s="21"/>
      <c r="C217" s="21">
        <v>1092817</v>
      </c>
      <c r="D217" s="25">
        <v>502191</v>
      </c>
      <c r="E217" s="21" t="s">
        <v>33</v>
      </c>
      <c r="F217" s="21" t="s">
        <v>154</v>
      </c>
      <c r="G217" s="21" t="s">
        <v>329</v>
      </c>
      <c r="H217" s="25" t="s">
        <v>121</v>
      </c>
      <c r="I217" s="21" t="s">
        <v>27</v>
      </c>
      <c r="J217" s="21" t="s">
        <v>28</v>
      </c>
      <c r="K217" s="38">
        <v>45917</v>
      </c>
      <c r="L217" s="38">
        <v>46223</v>
      </c>
      <c r="M217" s="39" t="s">
        <v>18</v>
      </c>
      <c r="N217" s="18">
        <v>0</v>
      </c>
      <c r="O217" s="18">
        <v>0</v>
      </c>
      <c r="P217" s="15" t="str">
        <f>IFERROR((O217-N217)/N217,"")</f>
        <v/>
      </c>
      <c r="Q217" s="19">
        <v>34</v>
      </c>
      <c r="R217" s="19">
        <v>43</v>
      </c>
      <c r="S217" s="15">
        <f>IFERROR((R217-Q217)/Q217,"")</f>
        <v>0.26470588235294118</v>
      </c>
      <c r="T217" s="19">
        <v>279</v>
      </c>
      <c r="U217" s="15">
        <f>IFERROR(R217/T217,"")</f>
        <v>0.15412186379928317</v>
      </c>
      <c r="V217" s="19">
        <v>50</v>
      </c>
      <c r="W217" s="19">
        <v>13</v>
      </c>
      <c r="X217" s="15">
        <f>IFERROR((W217-V217)/V217,"")</f>
        <v>-0.74</v>
      </c>
      <c r="Y217" s="18">
        <v>0</v>
      </c>
      <c r="Z217" s="18">
        <v>12000</v>
      </c>
      <c r="AA217" s="18">
        <v>0</v>
      </c>
      <c r="AB217" s="18">
        <v>0</v>
      </c>
      <c r="AC217" s="18">
        <v>0</v>
      </c>
      <c r="AD217" s="18">
        <v>0</v>
      </c>
      <c r="AE217" s="18">
        <v>0</v>
      </c>
      <c r="AF217" s="18">
        <v>0</v>
      </c>
      <c r="AG217" s="18">
        <v>0</v>
      </c>
      <c r="AH217" s="18">
        <v>0</v>
      </c>
      <c r="AI217" s="18">
        <v>0</v>
      </c>
      <c r="AJ217" s="18">
        <v>0</v>
      </c>
      <c r="AK217" s="23">
        <f>SUM(Y217:AJ217)</f>
        <v>12000</v>
      </c>
      <c r="AL217" s="23">
        <f>MAX(Y217:AJ217)</f>
        <v>12000</v>
      </c>
      <c r="AM217">
        <f>COUNTIF(Y217:AJ217,"&gt;1")</f>
        <v>1</v>
      </c>
    </row>
    <row r="218" spans="1:39" ht="15.75" x14ac:dyDescent="0.25">
      <c r="A218" s="21"/>
      <c r="B218" s="21"/>
      <c r="C218" s="21">
        <v>1092817</v>
      </c>
      <c r="D218" s="25">
        <v>502398</v>
      </c>
      <c r="E218" s="21" t="s">
        <v>33</v>
      </c>
      <c r="F218" s="21" t="s">
        <v>154</v>
      </c>
      <c r="G218" s="21" t="s">
        <v>1103</v>
      </c>
      <c r="H218" s="25" t="s">
        <v>121</v>
      </c>
      <c r="I218" s="21" t="s">
        <v>27</v>
      </c>
      <c r="J218" s="21" t="s">
        <v>28</v>
      </c>
      <c r="K218" s="38">
        <v>45491</v>
      </c>
      <c r="L218" s="38">
        <v>46213</v>
      </c>
      <c r="M218" s="39" t="s">
        <v>18</v>
      </c>
      <c r="N218" s="18">
        <v>0</v>
      </c>
      <c r="O218" s="18">
        <v>0</v>
      </c>
      <c r="P218" s="15" t="str">
        <f>IFERROR((O218-N218)/N218,"")</f>
        <v/>
      </c>
      <c r="Q218" s="19">
        <v>3</v>
      </c>
      <c r="R218" s="19">
        <v>2</v>
      </c>
      <c r="S218" s="15">
        <f>IFERROR((R218-Q218)/Q218,"")</f>
        <v>-0.33333333333333331</v>
      </c>
      <c r="T218" s="19">
        <v>39</v>
      </c>
      <c r="U218" s="15">
        <f>IFERROR(R218/T218,"")</f>
        <v>5.128205128205128E-2</v>
      </c>
      <c r="V218" s="19">
        <v>6</v>
      </c>
      <c r="W218" s="19">
        <v>2</v>
      </c>
      <c r="X218" s="15">
        <f>IFERROR((W218-V218)/V218,"")</f>
        <v>-0.66666666666666663</v>
      </c>
      <c r="Y218" s="18" t="s">
        <v>1610</v>
      </c>
      <c r="Z218" s="18" t="s">
        <v>1610</v>
      </c>
      <c r="AA218" s="18" t="s">
        <v>1610</v>
      </c>
      <c r="AB218" s="18" t="s">
        <v>1610</v>
      </c>
      <c r="AC218" s="18" t="s">
        <v>1610</v>
      </c>
      <c r="AD218" s="18" t="s">
        <v>1610</v>
      </c>
      <c r="AE218" s="18" t="s">
        <v>1610</v>
      </c>
      <c r="AF218" s="18" t="s">
        <v>1610</v>
      </c>
      <c r="AG218" s="18" t="s">
        <v>1610</v>
      </c>
      <c r="AH218" s="18" t="s">
        <v>1610</v>
      </c>
      <c r="AI218" s="18" t="s">
        <v>1610</v>
      </c>
      <c r="AJ218" s="18" t="s">
        <v>1610</v>
      </c>
      <c r="AK218" s="23">
        <f>SUM(Y218:AJ218)</f>
        <v>0</v>
      </c>
      <c r="AL218" s="23">
        <f>MAX(Y218:AJ218)</f>
        <v>0</v>
      </c>
      <c r="AM218">
        <f>COUNTIF(Y218:AJ218,"&gt;1")</f>
        <v>0</v>
      </c>
    </row>
    <row r="219" spans="1:39" ht="15.75" x14ac:dyDescent="0.25">
      <c r="A219" s="21"/>
      <c r="B219" s="21"/>
      <c r="C219" s="21">
        <v>1092817</v>
      </c>
      <c r="D219" s="25">
        <v>100263</v>
      </c>
      <c r="E219" s="21" t="s">
        <v>33</v>
      </c>
      <c r="F219" s="21" t="s">
        <v>154</v>
      </c>
      <c r="G219" s="21" t="s">
        <v>155</v>
      </c>
      <c r="H219" s="25" t="s">
        <v>121</v>
      </c>
      <c r="I219" s="21" t="s">
        <v>27</v>
      </c>
      <c r="J219" s="21" t="s">
        <v>74</v>
      </c>
      <c r="K219" s="38">
        <v>46148</v>
      </c>
      <c r="L219" s="38">
        <v>46211</v>
      </c>
      <c r="M219" s="39" t="s">
        <v>18</v>
      </c>
      <c r="N219" s="18">
        <v>0</v>
      </c>
      <c r="O219" s="18">
        <v>5200</v>
      </c>
      <c r="P219" s="15" t="str">
        <f>IFERROR((O219-N219)/N219,"")</f>
        <v/>
      </c>
      <c r="Q219" s="19">
        <v>112</v>
      </c>
      <c r="R219" s="19">
        <v>32</v>
      </c>
      <c r="S219" s="15">
        <f>IFERROR((R219-Q219)/Q219,"")</f>
        <v>-0.7142857142857143</v>
      </c>
      <c r="T219" s="19">
        <v>319</v>
      </c>
      <c r="U219" s="15">
        <f>IFERROR(R219/T219,"")</f>
        <v>0.10031347962382445</v>
      </c>
      <c r="V219" s="19">
        <v>58</v>
      </c>
      <c r="W219" s="19">
        <v>8</v>
      </c>
      <c r="X219" s="15">
        <f>IFERROR((W219-V219)/V219,"")</f>
        <v>-0.86206896551724133</v>
      </c>
      <c r="Y219" s="18">
        <v>0</v>
      </c>
      <c r="Z219" s="18">
        <v>0</v>
      </c>
      <c r="AA219" s="18">
        <v>0</v>
      </c>
      <c r="AB219" s="18">
        <v>0</v>
      </c>
      <c r="AC219" s="18">
        <v>0</v>
      </c>
      <c r="AD219" s="18">
        <v>0</v>
      </c>
      <c r="AE219" s="18">
        <v>0</v>
      </c>
      <c r="AF219" s="18">
        <v>0</v>
      </c>
      <c r="AG219" s="18">
        <v>0</v>
      </c>
      <c r="AH219" s="18">
        <v>5200</v>
      </c>
      <c r="AI219" s="18">
        <v>0</v>
      </c>
      <c r="AJ219" s="18">
        <v>0</v>
      </c>
      <c r="AK219" s="23">
        <f>SUM(Y219:AJ219)</f>
        <v>5200</v>
      </c>
      <c r="AL219" s="23">
        <f>MAX(Y219:AJ219)</f>
        <v>5200</v>
      </c>
      <c r="AM219">
        <f>COUNTIF(Y219:AJ219,"&gt;1")</f>
        <v>1</v>
      </c>
    </row>
    <row r="220" spans="1:39" ht="15.75" x14ac:dyDescent="0.25">
      <c r="A220" s="21"/>
      <c r="B220" s="21"/>
      <c r="C220" s="21">
        <v>1092817</v>
      </c>
      <c r="D220" s="25">
        <v>502225</v>
      </c>
      <c r="E220" s="21" t="s">
        <v>33</v>
      </c>
      <c r="F220" s="21" t="s">
        <v>154</v>
      </c>
      <c r="G220" s="21" t="s">
        <v>332</v>
      </c>
      <c r="H220" s="25" t="s">
        <v>121</v>
      </c>
      <c r="I220" s="21" t="s">
        <v>27</v>
      </c>
      <c r="J220" s="21" t="s">
        <v>28</v>
      </c>
      <c r="K220" s="38">
        <v>45495</v>
      </c>
      <c r="L220" s="38">
        <v>46182</v>
      </c>
      <c r="M220" s="39" t="s">
        <v>53</v>
      </c>
      <c r="N220" s="18">
        <v>0</v>
      </c>
      <c r="O220" s="18">
        <v>0</v>
      </c>
      <c r="P220" s="15" t="str">
        <f>IFERROR((O220-N220)/N220,"")</f>
        <v/>
      </c>
      <c r="Q220" s="19">
        <v>11</v>
      </c>
      <c r="R220" s="19">
        <v>6</v>
      </c>
      <c r="S220" s="15">
        <f>IFERROR((R220-Q220)/Q220,"")</f>
        <v>-0.45454545454545453</v>
      </c>
      <c r="T220" s="19">
        <v>706</v>
      </c>
      <c r="U220" s="15">
        <f>IFERROR(R220/T220,"")</f>
        <v>8.4985835694051E-3</v>
      </c>
      <c r="V220" s="19">
        <v>13</v>
      </c>
      <c r="W220" s="19">
        <v>3</v>
      </c>
      <c r="X220" s="15">
        <f>IFERROR((W220-V220)/V220,"")</f>
        <v>-0.76923076923076927</v>
      </c>
      <c r="Y220" s="18" t="s">
        <v>1610</v>
      </c>
      <c r="Z220" s="18" t="s">
        <v>1610</v>
      </c>
      <c r="AA220" s="18" t="s">
        <v>1610</v>
      </c>
      <c r="AB220" s="18" t="s">
        <v>1610</v>
      </c>
      <c r="AC220" s="18" t="s">
        <v>1610</v>
      </c>
      <c r="AD220" s="18" t="s">
        <v>1610</v>
      </c>
      <c r="AE220" s="18" t="s">
        <v>1610</v>
      </c>
      <c r="AF220" s="18" t="s">
        <v>1610</v>
      </c>
      <c r="AG220" s="18" t="s">
        <v>1610</v>
      </c>
      <c r="AH220" s="18" t="s">
        <v>1610</v>
      </c>
      <c r="AI220" s="18" t="s">
        <v>1610</v>
      </c>
      <c r="AJ220" s="18" t="s">
        <v>1610</v>
      </c>
      <c r="AK220" s="23">
        <f>SUM(Y220:AJ220)</f>
        <v>0</v>
      </c>
      <c r="AL220" s="23">
        <f>MAX(Y220:AJ220)</f>
        <v>0</v>
      </c>
      <c r="AM220">
        <f>COUNTIF(Y220:AJ220,"&gt;1")</f>
        <v>0</v>
      </c>
    </row>
    <row r="221" spans="1:39" ht="15.75" x14ac:dyDescent="0.25">
      <c r="A221" s="21"/>
      <c r="B221" s="21"/>
      <c r="C221" s="21">
        <v>1092817</v>
      </c>
      <c r="D221" s="25">
        <v>502221</v>
      </c>
      <c r="E221" s="21" t="s">
        <v>33</v>
      </c>
      <c r="F221" s="21" t="s">
        <v>154</v>
      </c>
      <c r="G221" s="21" t="s">
        <v>1098</v>
      </c>
      <c r="H221" s="25" t="s">
        <v>121</v>
      </c>
      <c r="I221" s="21" t="s">
        <v>27</v>
      </c>
      <c r="J221" s="21" t="s">
        <v>28</v>
      </c>
      <c r="K221" s="38">
        <v>46190</v>
      </c>
      <c r="L221" s="38">
        <v>46126</v>
      </c>
      <c r="M221" s="39" t="s">
        <v>18</v>
      </c>
      <c r="N221" s="18">
        <v>0</v>
      </c>
      <c r="O221" s="18">
        <v>2000</v>
      </c>
      <c r="P221" s="15" t="str">
        <f>IFERROR((O221-N221)/N221,"")</f>
        <v/>
      </c>
      <c r="Q221" s="19">
        <v>17</v>
      </c>
      <c r="R221" s="19">
        <v>2</v>
      </c>
      <c r="S221" s="15">
        <f>IFERROR((R221-Q221)/Q221,"")</f>
        <v>-0.88235294117647056</v>
      </c>
      <c r="T221" s="19">
        <v>246</v>
      </c>
      <c r="U221" s="15">
        <f>IFERROR(R221/T221,"")</f>
        <v>8.130081300813009E-3</v>
      </c>
      <c r="V221" s="19">
        <v>16</v>
      </c>
      <c r="W221" s="19">
        <v>1</v>
      </c>
      <c r="X221" s="15">
        <f>IFERROR((W221-V221)/V221,"")</f>
        <v>-0.9375</v>
      </c>
      <c r="Y221" s="18">
        <v>0</v>
      </c>
      <c r="Z221" s="18">
        <v>0</v>
      </c>
      <c r="AA221" s="18">
        <v>0</v>
      </c>
      <c r="AB221" s="18">
        <v>0</v>
      </c>
      <c r="AC221" s="18">
        <v>0</v>
      </c>
      <c r="AD221" s="18">
        <v>0</v>
      </c>
      <c r="AE221" s="18">
        <v>0</v>
      </c>
      <c r="AF221" s="18">
        <v>0</v>
      </c>
      <c r="AG221" s="18">
        <v>0</v>
      </c>
      <c r="AH221" s="18">
        <v>0</v>
      </c>
      <c r="AI221" s="18">
        <v>2000</v>
      </c>
      <c r="AJ221" s="18">
        <v>0</v>
      </c>
      <c r="AK221" s="23">
        <f>SUM(Y221:AJ221)</f>
        <v>2000</v>
      </c>
      <c r="AL221" s="23">
        <f>MAX(Y221:AJ221)</f>
        <v>2000</v>
      </c>
      <c r="AM221">
        <f>COUNTIF(Y221:AJ221,"&gt;1")</f>
        <v>1</v>
      </c>
    </row>
    <row r="222" spans="1:39" ht="15.75" x14ac:dyDescent="0.25">
      <c r="A222" s="21" t="s">
        <v>3194</v>
      </c>
      <c r="B222" s="21" t="s">
        <v>1519</v>
      </c>
      <c r="C222" s="21">
        <v>1092817</v>
      </c>
      <c r="D222" s="25">
        <v>100889</v>
      </c>
      <c r="E222" s="21" t="s">
        <v>33</v>
      </c>
      <c r="F222" s="21" t="s">
        <v>154</v>
      </c>
      <c r="G222" s="21" t="s">
        <v>271</v>
      </c>
      <c r="H222" s="25" t="s">
        <v>121</v>
      </c>
      <c r="I222" s="21" t="s">
        <v>27</v>
      </c>
      <c r="J222" s="21" t="s">
        <v>74</v>
      </c>
      <c r="K222" s="38">
        <v>45820</v>
      </c>
      <c r="L222" s="38">
        <v>46098</v>
      </c>
      <c r="M222" s="39" t="s">
        <v>53</v>
      </c>
      <c r="N222" s="18">
        <v>2000</v>
      </c>
      <c r="O222" s="18">
        <v>0</v>
      </c>
      <c r="P222" s="15">
        <f>IFERROR((O222-N222)/N222,"")</f>
        <v>-1</v>
      </c>
      <c r="Q222" s="19">
        <v>21</v>
      </c>
      <c r="R222" s="19">
        <v>0</v>
      </c>
      <c r="S222" s="15">
        <f>IFERROR((R222-Q222)/Q222,"")</f>
        <v>-1</v>
      </c>
      <c r="T222" s="19">
        <v>518</v>
      </c>
      <c r="U222" s="15">
        <f>IFERROR(R222/T222,"")</f>
        <v>0</v>
      </c>
      <c r="V222" s="19">
        <v>30</v>
      </c>
      <c r="W222" s="19">
        <v>0</v>
      </c>
      <c r="X222" s="15">
        <f>IFERROR((W222-V222)/V222,"")</f>
        <v>-1</v>
      </c>
      <c r="Y222" s="18" t="s">
        <v>1610</v>
      </c>
      <c r="Z222" s="18" t="s">
        <v>1610</v>
      </c>
      <c r="AA222" s="18" t="s">
        <v>1610</v>
      </c>
      <c r="AB222" s="18" t="s">
        <v>1610</v>
      </c>
      <c r="AC222" s="18" t="s">
        <v>1610</v>
      </c>
      <c r="AD222" s="18" t="s">
        <v>1610</v>
      </c>
      <c r="AE222" s="18" t="s">
        <v>1610</v>
      </c>
      <c r="AF222" s="18" t="s">
        <v>1610</v>
      </c>
      <c r="AG222" s="18" t="s">
        <v>1610</v>
      </c>
      <c r="AH222" s="18" t="s">
        <v>1610</v>
      </c>
      <c r="AI222" s="18" t="s">
        <v>1610</v>
      </c>
      <c r="AJ222" s="18" t="s">
        <v>1610</v>
      </c>
      <c r="AK222" s="23">
        <f>SUM(Y222:AJ222)</f>
        <v>0</v>
      </c>
      <c r="AL222" s="23">
        <f>MAX(Y222:AJ222)</f>
        <v>0</v>
      </c>
      <c r="AM222">
        <f>COUNTIF(Y222:AJ222,"&gt;1")</f>
        <v>0</v>
      </c>
    </row>
    <row r="223" spans="1:39" ht="15.75" x14ac:dyDescent="0.25">
      <c r="A223" s="21"/>
      <c r="B223" s="21"/>
      <c r="C223" s="21">
        <v>1092817</v>
      </c>
      <c r="D223" s="25">
        <v>503037</v>
      </c>
      <c r="E223" s="21" t="s">
        <v>33</v>
      </c>
      <c r="F223" s="21" t="s">
        <v>154</v>
      </c>
      <c r="G223" s="21" t="s">
        <v>327</v>
      </c>
      <c r="H223" s="25" t="s">
        <v>121</v>
      </c>
      <c r="I223" s="21" t="s">
        <v>27</v>
      </c>
      <c r="J223" s="21" t="s">
        <v>28</v>
      </c>
      <c r="K223" s="38">
        <v>45687</v>
      </c>
      <c r="L223" s="38">
        <v>46000</v>
      </c>
      <c r="M223" s="39" t="s">
        <v>53</v>
      </c>
      <c r="N223" s="18">
        <v>0</v>
      </c>
      <c r="O223" s="18">
        <v>0</v>
      </c>
      <c r="P223" s="15" t="str">
        <f>IFERROR((O223-N223)/N223,"")</f>
        <v/>
      </c>
      <c r="Q223" s="19">
        <v>104</v>
      </c>
      <c r="R223" s="19">
        <v>0</v>
      </c>
      <c r="S223" s="15">
        <f>IFERROR((R223-Q223)/Q223,"")</f>
        <v>-1</v>
      </c>
      <c r="T223" s="19">
        <v>1152</v>
      </c>
      <c r="U223" s="15">
        <f>IFERROR(R223/T223,"")</f>
        <v>0</v>
      </c>
      <c r="V223" s="19">
        <v>39</v>
      </c>
      <c r="W223" s="19">
        <v>0</v>
      </c>
      <c r="X223" s="15">
        <f>IFERROR((W223-V223)/V223,"")</f>
        <v>-1</v>
      </c>
      <c r="Y223" s="18" t="s">
        <v>1610</v>
      </c>
      <c r="Z223" s="18" t="s">
        <v>1610</v>
      </c>
      <c r="AA223" s="18" t="s">
        <v>1610</v>
      </c>
      <c r="AB223" s="18" t="s">
        <v>1610</v>
      </c>
      <c r="AC223" s="18" t="s">
        <v>1610</v>
      </c>
      <c r="AD223" s="18" t="s">
        <v>1610</v>
      </c>
      <c r="AE223" s="18" t="s">
        <v>1610</v>
      </c>
      <c r="AF223" s="18" t="s">
        <v>1610</v>
      </c>
      <c r="AG223" s="18" t="s">
        <v>1610</v>
      </c>
      <c r="AH223" s="18" t="s">
        <v>1610</v>
      </c>
      <c r="AI223" s="18" t="s">
        <v>1610</v>
      </c>
      <c r="AJ223" s="18" t="s">
        <v>1610</v>
      </c>
      <c r="AK223" s="23">
        <f>SUM(Y223:AJ223)</f>
        <v>0</v>
      </c>
      <c r="AL223" s="23">
        <f>MAX(Y223:AJ223)</f>
        <v>0</v>
      </c>
      <c r="AM223">
        <f>COUNTIF(Y223:AJ223,"&gt;1")</f>
        <v>0</v>
      </c>
    </row>
    <row r="224" spans="1:39" ht="15.75" x14ac:dyDescent="0.25">
      <c r="A224" s="21"/>
      <c r="B224" s="21"/>
      <c r="C224" s="21">
        <v>1092817</v>
      </c>
      <c r="D224" s="25">
        <v>102348</v>
      </c>
      <c r="E224" s="21" t="s">
        <v>33</v>
      </c>
      <c r="F224" s="21" t="s">
        <v>154</v>
      </c>
      <c r="G224" s="21" t="s">
        <v>472</v>
      </c>
      <c r="H224" s="25" t="s">
        <v>121</v>
      </c>
      <c r="I224" s="21" t="s">
        <v>27</v>
      </c>
      <c r="J224" s="21" t="s">
        <v>74</v>
      </c>
      <c r="K224" s="38">
        <v>43854</v>
      </c>
      <c r="L224" s="38">
        <v>45877</v>
      </c>
      <c r="M224" s="39" t="s">
        <v>53</v>
      </c>
      <c r="N224" s="18">
        <v>0</v>
      </c>
      <c r="O224" s="18">
        <v>0</v>
      </c>
      <c r="P224" s="15" t="str">
        <f>IFERROR((O224-N224)/N224,"")</f>
        <v/>
      </c>
      <c r="Q224" s="19">
        <v>1</v>
      </c>
      <c r="R224" s="19">
        <v>0</v>
      </c>
      <c r="S224" s="15">
        <f>IFERROR((R224-Q224)/Q224,"")</f>
        <v>-1</v>
      </c>
      <c r="T224" s="19">
        <v>138</v>
      </c>
      <c r="U224" s="15">
        <f>IFERROR(R224/T224,"")</f>
        <v>0</v>
      </c>
      <c r="V224" s="19">
        <v>3</v>
      </c>
      <c r="W224" s="19">
        <v>0</v>
      </c>
      <c r="X224" s="15">
        <f>IFERROR((W224-V224)/V224,"")</f>
        <v>-1</v>
      </c>
      <c r="Y224" s="18" t="s">
        <v>1610</v>
      </c>
      <c r="Z224" s="18" t="s">
        <v>1610</v>
      </c>
      <c r="AA224" s="18" t="s">
        <v>1610</v>
      </c>
      <c r="AB224" s="18" t="s">
        <v>1610</v>
      </c>
      <c r="AC224" s="18" t="s">
        <v>1610</v>
      </c>
      <c r="AD224" s="18" t="s">
        <v>1610</v>
      </c>
      <c r="AE224" s="18" t="s">
        <v>1610</v>
      </c>
      <c r="AF224" s="18" t="s">
        <v>1610</v>
      </c>
      <c r="AG224" s="18" t="s">
        <v>1610</v>
      </c>
      <c r="AH224" s="18" t="s">
        <v>1610</v>
      </c>
      <c r="AI224" s="18" t="s">
        <v>1610</v>
      </c>
      <c r="AJ224" s="18" t="s">
        <v>1610</v>
      </c>
      <c r="AK224" s="23">
        <f>SUM(Y224:AJ224)</f>
        <v>0</v>
      </c>
      <c r="AL224" s="23">
        <f>MAX(Y224:AJ224)</f>
        <v>0</v>
      </c>
      <c r="AM224">
        <f>COUNTIF(Y224:AJ224,"&gt;1")</f>
        <v>0</v>
      </c>
    </row>
    <row r="225" spans="1:39" ht="15.75" x14ac:dyDescent="0.25">
      <c r="A225" s="21"/>
      <c r="B225" s="21" t="s">
        <v>1520</v>
      </c>
      <c r="C225" s="21">
        <v>1105558</v>
      </c>
      <c r="D225" s="25">
        <v>500917</v>
      </c>
      <c r="E225" s="21" t="s">
        <v>104</v>
      </c>
      <c r="F225" s="21" t="s">
        <v>1070</v>
      </c>
      <c r="G225" s="21" t="s">
        <v>1071</v>
      </c>
      <c r="H225" s="25" t="s">
        <v>15</v>
      </c>
      <c r="I225" s="21" t="s">
        <v>27</v>
      </c>
      <c r="J225" s="21" t="s">
        <v>28</v>
      </c>
      <c r="K225" s="38">
        <v>46233</v>
      </c>
      <c r="L225" s="38">
        <v>46233</v>
      </c>
      <c r="M225" s="39" t="s">
        <v>18</v>
      </c>
      <c r="N225" s="18">
        <v>39309</v>
      </c>
      <c r="O225" s="18">
        <v>43569</v>
      </c>
      <c r="P225" s="15">
        <f>IFERROR((O225-N225)/N225,"")</f>
        <v>0.10837212852018621</v>
      </c>
      <c r="Q225" s="19">
        <v>420</v>
      </c>
      <c r="R225" s="19">
        <v>291</v>
      </c>
      <c r="S225" s="15">
        <f>IFERROR((R225-Q225)/Q225,"")</f>
        <v>-0.30714285714285716</v>
      </c>
      <c r="T225" s="19">
        <v>7086</v>
      </c>
      <c r="U225" s="15">
        <f>IFERROR(R225/T225,"")</f>
        <v>4.106689246401355E-2</v>
      </c>
      <c r="V225" s="19">
        <v>327</v>
      </c>
      <c r="W225" s="19">
        <v>154</v>
      </c>
      <c r="X225" s="15">
        <f>IFERROR((W225-V225)/V225,"")</f>
        <v>-0.52905198776758411</v>
      </c>
      <c r="Y225" s="18">
        <v>13356</v>
      </c>
      <c r="Z225" s="18">
        <v>0</v>
      </c>
      <c r="AA225" s="18">
        <v>10812</v>
      </c>
      <c r="AB225" s="18">
        <v>0</v>
      </c>
      <c r="AC225" s="18">
        <v>0</v>
      </c>
      <c r="AD225" s="18">
        <v>0</v>
      </c>
      <c r="AE225" s="18">
        <v>9204</v>
      </c>
      <c r="AF225" s="18">
        <v>2196</v>
      </c>
      <c r="AG225" s="18">
        <v>0</v>
      </c>
      <c r="AH225" s="18">
        <v>9204</v>
      </c>
      <c r="AI225" s="18">
        <v>9204</v>
      </c>
      <c r="AJ225" s="18">
        <v>25161</v>
      </c>
      <c r="AK225" s="23">
        <f>SUM(Y225:AJ225)</f>
        <v>79137</v>
      </c>
      <c r="AL225" s="23">
        <f>MAX(Y225:AJ225)</f>
        <v>25161</v>
      </c>
      <c r="AM225">
        <f>COUNTIF(Y225:AJ225,"&gt;1")</f>
        <v>7</v>
      </c>
    </row>
    <row r="226" spans="1:39" ht="15.75" x14ac:dyDescent="0.25">
      <c r="A226" s="21" t="s">
        <v>2618</v>
      </c>
      <c r="B226" s="21" t="s">
        <v>1519</v>
      </c>
      <c r="C226" s="21">
        <v>1138840</v>
      </c>
      <c r="D226" s="25" t="s">
        <v>2743</v>
      </c>
      <c r="E226" s="21" t="s">
        <v>1798</v>
      </c>
      <c r="F226" s="21" t="s">
        <v>2744</v>
      </c>
      <c r="G226" s="21" t="s">
        <v>413</v>
      </c>
      <c r="H226" s="25" t="s">
        <v>72</v>
      </c>
      <c r="I226" s="21" t="s">
        <v>88</v>
      </c>
      <c r="J226" s="21" t="s">
        <v>93</v>
      </c>
      <c r="K226" s="38">
        <v>45898</v>
      </c>
      <c r="L226" s="38">
        <v>46203</v>
      </c>
      <c r="M226" s="39" t="s">
        <v>18</v>
      </c>
      <c r="N226" s="18">
        <v>0</v>
      </c>
      <c r="O226" s="18">
        <v>0</v>
      </c>
      <c r="P226" s="15" t="str">
        <f>IFERROR((O226-N226)/N226,"")</f>
        <v/>
      </c>
      <c r="Q226" s="19">
        <v>0</v>
      </c>
      <c r="R226" s="19">
        <v>2</v>
      </c>
      <c r="S226" s="15" t="str">
        <f>IFERROR((R226-Q226)/Q226,"")</f>
        <v/>
      </c>
      <c r="T226" s="19" t="s">
        <v>1610</v>
      </c>
      <c r="U226" s="15" t="str">
        <f>IFERROR(R226/T226,"")</f>
        <v/>
      </c>
      <c r="V226" s="19">
        <v>0</v>
      </c>
      <c r="W226" s="19">
        <v>1</v>
      </c>
      <c r="X226" s="15" t="str">
        <f>IFERROR((W226-V226)/V226,"")</f>
        <v/>
      </c>
      <c r="Y226" s="18">
        <v>3600</v>
      </c>
      <c r="Z226" s="18">
        <v>0</v>
      </c>
      <c r="AA226" s="18">
        <v>0</v>
      </c>
      <c r="AB226" s="18">
        <v>0</v>
      </c>
      <c r="AC226" s="18">
        <v>0</v>
      </c>
      <c r="AD226" s="18">
        <v>0</v>
      </c>
      <c r="AE226" s="18">
        <v>0</v>
      </c>
      <c r="AF226" s="18">
        <v>0</v>
      </c>
      <c r="AG226" s="18">
        <v>0</v>
      </c>
      <c r="AH226" s="18">
        <v>0</v>
      </c>
      <c r="AI226" s="18">
        <v>0</v>
      </c>
      <c r="AJ226" s="18">
        <v>0</v>
      </c>
      <c r="AK226" s="23">
        <f>SUM(Y226:AJ226)</f>
        <v>3600</v>
      </c>
      <c r="AL226" s="23">
        <f>MAX(Y226:AJ226)</f>
        <v>3600</v>
      </c>
      <c r="AM226">
        <f>COUNTIF(Y226:AJ226,"&gt;1")</f>
        <v>1</v>
      </c>
    </row>
    <row r="227" spans="1:39" ht="15.75" x14ac:dyDescent="0.25">
      <c r="A227" s="21"/>
      <c r="B227" s="21" t="s">
        <v>1520</v>
      </c>
      <c r="C227" s="21">
        <v>1151621</v>
      </c>
      <c r="D227" s="25">
        <v>101849</v>
      </c>
      <c r="E227" s="21" t="s">
        <v>1180</v>
      </c>
      <c r="F227" s="21" t="s">
        <v>408</v>
      </c>
      <c r="G227" s="21" t="s">
        <v>409</v>
      </c>
      <c r="H227" s="25" t="s">
        <v>77</v>
      </c>
      <c r="I227" s="21" t="s">
        <v>21</v>
      </c>
      <c r="J227" s="21" t="s">
        <v>21</v>
      </c>
      <c r="K227" s="38">
        <v>46188</v>
      </c>
      <c r="L227" s="38">
        <v>46240</v>
      </c>
      <c r="M227" s="39" t="s">
        <v>18</v>
      </c>
      <c r="N227" s="18">
        <v>47287.85</v>
      </c>
      <c r="O227" s="18">
        <v>35640</v>
      </c>
      <c r="P227" s="15">
        <f>IFERROR((O227-N227)/N227,"")</f>
        <v>-0.2463180288382745</v>
      </c>
      <c r="Q227" s="19">
        <v>448</v>
      </c>
      <c r="R227" s="19">
        <v>299</v>
      </c>
      <c r="S227" s="15">
        <f>IFERROR((R227-Q227)/Q227,"")</f>
        <v>-0.3325892857142857</v>
      </c>
      <c r="T227" s="19">
        <v>908</v>
      </c>
      <c r="U227" s="15">
        <f>IFERROR(R227/T227,"")</f>
        <v>0.32929515418502203</v>
      </c>
      <c r="V227" s="19">
        <v>413</v>
      </c>
      <c r="W227" s="19">
        <v>299</v>
      </c>
      <c r="X227" s="15">
        <f>IFERROR((W227-V227)/V227,"")</f>
        <v>-0.27602905569007263</v>
      </c>
      <c r="Y227" s="18">
        <v>14520</v>
      </c>
      <c r="Z227" s="18">
        <v>571</v>
      </c>
      <c r="AA227" s="18">
        <v>11440</v>
      </c>
      <c r="AB227" s="18">
        <v>0</v>
      </c>
      <c r="AC227" s="18">
        <v>23760</v>
      </c>
      <c r="AD227" s="18">
        <v>8437</v>
      </c>
      <c r="AE227" s="18">
        <v>0</v>
      </c>
      <c r="AF227" s="18">
        <v>0</v>
      </c>
      <c r="AG227" s="18">
        <v>21120</v>
      </c>
      <c r="AH227" s="18">
        <v>9240</v>
      </c>
      <c r="AI227" s="18">
        <v>5280</v>
      </c>
      <c r="AJ227" s="18">
        <v>0</v>
      </c>
      <c r="AK227" s="23">
        <f>SUM(Y227:AJ227)</f>
        <v>94368</v>
      </c>
      <c r="AL227" s="23">
        <f>MAX(Y227:AJ227)</f>
        <v>23760</v>
      </c>
      <c r="AM227">
        <f>COUNTIF(Y227:AJ227,"&gt;1")</f>
        <v>8</v>
      </c>
    </row>
    <row r="228" spans="1:39" ht="15.75" x14ac:dyDescent="0.25">
      <c r="A228" s="21" t="s">
        <v>2618</v>
      </c>
      <c r="B228" s="21" t="s">
        <v>1520</v>
      </c>
      <c r="C228" s="21">
        <v>1176077</v>
      </c>
      <c r="D228" s="25" t="s">
        <v>3027</v>
      </c>
      <c r="E228" s="21" t="s">
        <v>12</v>
      </c>
      <c r="F228" s="21" t="s">
        <v>2181</v>
      </c>
      <c r="G228" s="21" t="s">
        <v>2328</v>
      </c>
      <c r="H228" s="25" t="s">
        <v>77</v>
      </c>
      <c r="I228" s="21" t="s">
        <v>85</v>
      </c>
      <c r="J228" s="21" t="s">
        <v>386</v>
      </c>
      <c r="K228" s="38">
        <v>46041</v>
      </c>
      <c r="L228" s="38"/>
      <c r="M228" s="39" t="s">
        <v>53</v>
      </c>
      <c r="N228" s="18" t="s">
        <v>1610</v>
      </c>
      <c r="O228" s="18" t="s">
        <v>1610</v>
      </c>
      <c r="P228" s="15" t="str">
        <f>IFERROR((O228-N228)/N228,"")</f>
        <v/>
      </c>
      <c r="Q228" s="19" t="s">
        <v>1610</v>
      </c>
      <c r="R228" s="19" t="s">
        <v>1610</v>
      </c>
      <c r="S228" s="15" t="str">
        <f>IFERROR((R228-Q228)/Q228,"")</f>
        <v/>
      </c>
      <c r="T228" s="19" t="s">
        <v>1610</v>
      </c>
      <c r="U228" s="15" t="str">
        <f>IFERROR(R228/T228,"")</f>
        <v/>
      </c>
      <c r="V228" s="19" t="s">
        <v>1610</v>
      </c>
      <c r="W228" s="19" t="s">
        <v>1610</v>
      </c>
      <c r="X228" s="15" t="str">
        <f>IFERROR((W228-V228)/V228,"")</f>
        <v/>
      </c>
      <c r="Y228" s="18">
        <v>0</v>
      </c>
      <c r="Z228" s="18">
        <v>0</v>
      </c>
      <c r="AA228" s="18">
        <v>0</v>
      </c>
      <c r="AB228" s="18">
        <v>0</v>
      </c>
      <c r="AC228" s="18">
        <v>0</v>
      </c>
      <c r="AD228" s="18">
        <v>1270</v>
      </c>
      <c r="AE228" s="18">
        <v>0</v>
      </c>
      <c r="AF228" s="18">
        <v>0</v>
      </c>
      <c r="AG228" s="18">
        <v>0</v>
      </c>
      <c r="AH228" s="18">
        <v>0</v>
      </c>
      <c r="AI228" s="18">
        <v>0</v>
      </c>
      <c r="AJ228" s="18">
        <v>0</v>
      </c>
      <c r="AK228" s="23">
        <f>SUM(Y228:AJ228)</f>
        <v>1270</v>
      </c>
      <c r="AL228" s="23">
        <f>MAX(Y228:AJ228)</f>
        <v>1270</v>
      </c>
      <c r="AM228">
        <f>COUNTIF(Y228:AJ228,"&gt;1")</f>
        <v>1</v>
      </c>
    </row>
    <row r="229" spans="1:39" ht="15.75" x14ac:dyDescent="0.25">
      <c r="A229" s="21" t="s">
        <v>2618</v>
      </c>
      <c r="B229" s="21" t="s">
        <v>1519</v>
      </c>
      <c r="C229" s="49">
        <v>1231646</v>
      </c>
      <c r="D229" s="25" t="s">
        <v>3482</v>
      </c>
      <c r="E229" s="21" t="s">
        <v>12</v>
      </c>
      <c r="F229" s="21" t="s">
        <v>3483</v>
      </c>
      <c r="G229" s="21" t="s">
        <v>94</v>
      </c>
      <c r="H229" s="25" t="s">
        <v>63</v>
      </c>
      <c r="I229" s="21" t="s">
        <v>85</v>
      </c>
      <c r="J229" s="21" t="s">
        <v>306</v>
      </c>
      <c r="K229" s="38">
        <v>46206</v>
      </c>
      <c r="L229" s="38"/>
      <c r="M229" s="39" t="s">
        <v>18</v>
      </c>
      <c r="N229" s="18">
        <v>0</v>
      </c>
      <c r="O229" s="18">
        <v>4250</v>
      </c>
      <c r="P229" s="15" t="str">
        <f>IFERROR((O229-N229)/N229,"")</f>
        <v/>
      </c>
      <c r="Q229" s="19">
        <v>0</v>
      </c>
      <c r="R229" s="19">
        <v>0</v>
      </c>
      <c r="S229" s="15" t="str">
        <f>IFERROR((R229-Q229)/Q229,"")</f>
        <v/>
      </c>
      <c r="T229" s="19" t="s">
        <v>1610</v>
      </c>
      <c r="U229" s="15" t="str">
        <f>IFERROR(R229/T229,"")</f>
        <v/>
      </c>
      <c r="V229" s="19" t="s">
        <v>1610</v>
      </c>
      <c r="W229" s="19" t="s">
        <v>1610</v>
      </c>
      <c r="X229" s="15" t="str">
        <f>IFERROR((W229-V229)/V229,"")</f>
        <v/>
      </c>
      <c r="Y229" s="18">
        <v>0</v>
      </c>
      <c r="Z229" s="18">
        <v>0</v>
      </c>
      <c r="AA229" s="18">
        <v>0</v>
      </c>
      <c r="AB229" s="18">
        <v>0</v>
      </c>
      <c r="AC229" s="18">
        <v>0</v>
      </c>
      <c r="AD229" s="18">
        <v>0</v>
      </c>
      <c r="AE229" s="18">
        <v>0</v>
      </c>
      <c r="AF229" s="18">
        <v>0</v>
      </c>
      <c r="AG229" s="18">
        <v>0</v>
      </c>
      <c r="AH229" s="18">
        <v>0</v>
      </c>
      <c r="AI229" s="18">
        <v>0</v>
      </c>
      <c r="AJ229" s="18">
        <v>4250</v>
      </c>
      <c r="AK229" s="23">
        <f>SUM(Y229:AJ229)</f>
        <v>4250</v>
      </c>
      <c r="AL229" s="23">
        <f>MAX(Y229:AJ229)</f>
        <v>4250</v>
      </c>
      <c r="AM229">
        <f>COUNTIF(Y229:AJ229,"&gt;1")</f>
        <v>1</v>
      </c>
    </row>
    <row r="230" spans="1:39" ht="15.75" x14ac:dyDescent="0.25">
      <c r="A230" s="21" t="s">
        <v>2618</v>
      </c>
      <c r="B230" s="21" t="s">
        <v>1519</v>
      </c>
      <c r="C230" s="21">
        <v>1258944</v>
      </c>
      <c r="D230" s="25" t="s">
        <v>2653</v>
      </c>
      <c r="E230" s="21" t="s">
        <v>1642</v>
      </c>
      <c r="F230" s="21" t="s">
        <v>2654</v>
      </c>
      <c r="G230" s="21" t="s">
        <v>156</v>
      </c>
      <c r="H230" s="25" t="s">
        <v>121</v>
      </c>
      <c r="I230" s="21" t="s">
        <v>85</v>
      </c>
      <c r="J230" s="21" t="s">
        <v>530</v>
      </c>
      <c r="K230" s="38"/>
      <c r="L230" s="38">
        <v>46240</v>
      </c>
      <c r="M230" s="39" t="s">
        <v>18</v>
      </c>
      <c r="N230" s="18">
        <v>0</v>
      </c>
      <c r="O230" s="18">
        <v>0</v>
      </c>
      <c r="P230" s="15" t="str">
        <f>IFERROR((O230-N230)/N230,"")</f>
        <v/>
      </c>
      <c r="Q230" s="19">
        <v>1273</v>
      </c>
      <c r="R230" s="19">
        <v>1828</v>
      </c>
      <c r="S230" s="15">
        <f>IFERROR((R230-Q230)/Q230,"")</f>
        <v>0.43597800471327575</v>
      </c>
      <c r="T230" s="19">
        <v>2376</v>
      </c>
      <c r="U230" s="15">
        <f>IFERROR(R230/T230,"")</f>
        <v>0.76936026936026936</v>
      </c>
      <c r="V230" s="19">
        <v>331</v>
      </c>
      <c r="W230" s="19">
        <v>334</v>
      </c>
      <c r="X230" s="15">
        <f>IFERROR((W230-V230)/V230,"")</f>
        <v>9.0634441087613302E-3</v>
      </c>
      <c r="Y230" s="18" t="s">
        <v>1610</v>
      </c>
      <c r="Z230" s="18" t="s">
        <v>1610</v>
      </c>
      <c r="AA230" s="18" t="s">
        <v>1610</v>
      </c>
      <c r="AB230" s="18" t="s">
        <v>1610</v>
      </c>
      <c r="AC230" s="18" t="s">
        <v>1610</v>
      </c>
      <c r="AD230" s="18" t="s">
        <v>1610</v>
      </c>
      <c r="AE230" s="18" t="s">
        <v>1610</v>
      </c>
      <c r="AF230" s="18" t="s">
        <v>1610</v>
      </c>
      <c r="AG230" s="18" t="s">
        <v>1610</v>
      </c>
      <c r="AH230" s="18" t="s">
        <v>1610</v>
      </c>
      <c r="AI230" s="18" t="s">
        <v>1610</v>
      </c>
      <c r="AJ230" s="18" t="s">
        <v>1610</v>
      </c>
      <c r="AK230" s="23">
        <f>SUM(Y230:AJ230)</f>
        <v>0</v>
      </c>
      <c r="AL230" s="23">
        <f>MAX(Y230:AJ230)</f>
        <v>0</v>
      </c>
      <c r="AM230">
        <f>COUNTIF(Y230:AJ230,"&gt;1")</f>
        <v>0</v>
      </c>
    </row>
    <row r="231" spans="1:39" ht="15.75" x14ac:dyDescent="0.25">
      <c r="A231" s="21" t="s">
        <v>2618</v>
      </c>
      <c r="B231" s="21" t="s">
        <v>1520</v>
      </c>
      <c r="C231" s="21">
        <v>1258944</v>
      </c>
      <c r="D231" s="25">
        <v>192570</v>
      </c>
      <c r="E231" s="21" t="s">
        <v>1642</v>
      </c>
      <c r="F231" s="21" t="s">
        <v>872</v>
      </c>
      <c r="G231" s="21" t="s">
        <v>156</v>
      </c>
      <c r="H231" s="25" t="s">
        <v>121</v>
      </c>
      <c r="I231" s="21" t="s">
        <v>85</v>
      </c>
      <c r="J231" s="21" t="s">
        <v>530</v>
      </c>
      <c r="K231" s="38">
        <v>46231</v>
      </c>
      <c r="L231" s="38">
        <v>45776</v>
      </c>
      <c r="M231" s="39" t="s">
        <v>18</v>
      </c>
      <c r="N231" s="18">
        <v>107310</v>
      </c>
      <c r="O231" s="18">
        <v>107310</v>
      </c>
      <c r="P231" s="15">
        <f>IFERROR((O231-N231)/N231,"")</f>
        <v>0</v>
      </c>
      <c r="Q231" s="19">
        <v>1</v>
      </c>
      <c r="R231" s="19">
        <v>0</v>
      </c>
      <c r="S231" s="15">
        <f>IFERROR((R231-Q231)/Q231,"")</f>
        <v>-1</v>
      </c>
      <c r="T231" s="19">
        <v>108</v>
      </c>
      <c r="U231" s="15">
        <f>IFERROR(R231/T231,"")</f>
        <v>0</v>
      </c>
      <c r="V231" s="19">
        <v>1</v>
      </c>
      <c r="W231" s="19">
        <v>0</v>
      </c>
      <c r="X231" s="15">
        <f>IFERROR((W231-V231)/V231,"")</f>
        <v>-1</v>
      </c>
      <c r="Y231" s="18">
        <v>71540</v>
      </c>
      <c r="Z231" s="18">
        <v>35770</v>
      </c>
      <c r="AA231" s="18">
        <v>71540</v>
      </c>
      <c r="AB231" s="18">
        <v>143080</v>
      </c>
      <c r="AC231" s="18">
        <v>0</v>
      </c>
      <c r="AD231" s="18">
        <v>0</v>
      </c>
      <c r="AE231" s="18">
        <v>0</v>
      </c>
      <c r="AF231" s="18">
        <v>0</v>
      </c>
      <c r="AG231" s="18">
        <v>0</v>
      </c>
      <c r="AH231" s="18">
        <v>0</v>
      </c>
      <c r="AI231" s="18">
        <v>71540</v>
      </c>
      <c r="AJ231" s="18">
        <v>35770</v>
      </c>
      <c r="AK231" s="23">
        <f>SUM(Y231:AJ231)</f>
        <v>429240</v>
      </c>
      <c r="AL231" s="23">
        <f>MAX(Y231:AJ231)</f>
        <v>143080</v>
      </c>
      <c r="AM231">
        <f>COUNTIF(Y231:AJ231,"&gt;1")</f>
        <v>6</v>
      </c>
    </row>
    <row r="232" spans="1:39" ht="15.75" x14ac:dyDescent="0.25">
      <c r="A232" s="21"/>
      <c r="B232" s="21" t="s">
        <v>1519</v>
      </c>
      <c r="C232" s="21">
        <v>1275209</v>
      </c>
      <c r="D232" s="25">
        <v>192030</v>
      </c>
      <c r="E232" s="21" t="s">
        <v>2489</v>
      </c>
      <c r="F232" s="21" t="s">
        <v>2464</v>
      </c>
      <c r="G232" s="21" t="s">
        <v>528</v>
      </c>
      <c r="H232" s="25" t="s">
        <v>201</v>
      </c>
      <c r="I232" s="21" t="s">
        <v>21</v>
      </c>
      <c r="J232" s="21" t="s">
        <v>21</v>
      </c>
      <c r="K232" s="38">
        <v>45481</v>
      </c>
      <c r="L232" s="38">
        <v>46216</v>
      </c>
      <c r="M232" s="39" t="s">
        <v>18</v>
      </c>
      <c r="N232" s="18">
        <v>0</v>
      </c>
      <c r="O232" s="18">
        <v>0</v>
      </c>
      <c r="P232" s="15" t="str">
        <f>IFERROR((O232-N232)/N232,"")</f>
        <v/>
      </c>
      <c r="Q232" s="19">
        <v>1</v>
      </c>
      <c r="R232" s="19">
        <v>4</v>
      </c>
      <c r="S232" s="15">
        <f>IFERROR((R232-Q232)/Q232,"")</f>
        <v>3</v>
      </c>
      <c r="T232" s="19">
        <v>11</v>
      </c>
      <c r="U232" s="15">
        <f>IFERROR(R232/T232,"")</f>
        <v>0.36363636363636365</v>
      </c>
      <c r="V232" s="19">
        <v>1</v>
      </c>
      <c r="W232" s="19">
        <v>3</v>
      </c>
      <c r="X232" s="15">
        <f>IFERROR((W232-V232)/V232,"")</f>
        <v>2</v>
      </c>
      <c r="Y232" s="18" t="s">
        <v>1610</v>
      </c>
      <c r="Z232" s="18" t="s">
        <v>1610</v>
      </c>
      <c r="AA232" s="18" t="s">
        <v>1610</v>
      </c>
      <c r="AB232" s="18" t="s">
        <v>1610</v>
      </c>
      <c r="AC232" s="18" t="s">
        <v>1610</v>
      </c>
      <c r="AD232" s="18" t="s">
        <v>1610</v>
      </c>
      <c r="AE232" s="18" t="s">
        <v>1610</v>
      </c>
      <c r="AF232" s="18" t="s">
        <v>1610</v>
      </c>
      <c r="AG232" s="18" t="s">
        <v>1610</v>
      </c>
      <c r="AH232" s="18" t="s">
        <v>1610</v>
      </c>
      <c r="AI232" s="18" t="s">
        <v>1610</v>
      </c>
      <c r="AJ232" s="18" t="s">
        <v>1610</v>
      </c>
      <c r="AK232" s="23">
        <f>SUM(Y232:AJ232)</f>
        <v>0</v>
      </c>
      <c r="AL232" s="23">
        <f>MAX(Y232:AJ232)</f>
        <v>0</v>
      </c>
      <c r="AM232">
        <f>COUNTIF(Y232:AJ232,"&gt;1")</f>
        <v>0</v>
      </c>
    </row>
    <row r="233" spans="1:39" ht="15.75" x14ac:dyDescent="0.25">
      <c r="A233" s="21" t="s">
        <v>2618</v>
      </c>
      <c r="B233" s="21" t="s">
        <v>1519</v>
      </c>
      <c r="C233" s="49">
        <v>1302083</v>
      </c>
      <c r="D233" s="25" t="s">
        <v>3513</v>
      </c>
      <c r="E233" s="21" t="s">
        <v>2453</v>
      </c>
      <c r="F233" s="21" t="s">
        <v>3514</v>
      </c>
      <c r="G233" s="21" t="s">
        <v>188</v>
      </c>
      <c r="H233" s="25" t="s">
        <v>72</v>
      </c>
      <c r="I233" s="21" t="s">
        <v>85</v>
      </c>
      <c r="J233" s="21" t="s">
        <v>306</v>
      </c>
      <c r="K233" s="38">
        <v>46218</v>
      </c>
      <c r="L233" s="38"/>
      <c r="M233" s="39" t="s">
        <v>18</v>
      </c>
      <c r="N233" s="18">
        <v>0</v>
      </c>
      <c r="O233" s="18">
        <v>11357</v>
      </c>
      <c r="P233" s="15" t="str">
        <f>IFERROR((O233-N233)/N233,"")</f>
        <v/>
      </c>
      <c r="Q233" s="19">
        <v>0</v>
      </c>
      <c r="R233" s="19">
        <v>0</v>
      </c>
      <c r="S233" s="15" t="str">
        <f>IFERROR((R233-Q233)/Q233,"")</f>
        <v/>
      </c>
      <c r="T233" s="19" t="s">
        <v>1610</v>
      </c>
      <c r="U233" s="15" t="str">
        <f>IFERROR(R233/T233,"")</f>
        <v/>
      </c>
      <c r="V233" s="19" t="s">
        <v>1610</v>
      </c>
      <c r="W233" s="19" t="s">
        <v>1610</v>
      </c>
      <c r="X233" s="15" t="str">
        <f>IFERROR((W233-V233)/V233,"")</f>
        <v/>
      </c>
      <c r="Y233" s="18">
        <v>0</v>
      </c>
      <c r="Z233" s="18">
        <v>0</v>
      </c>
      <c r="AA233" s="18">
        <v>0</v>
      </c>
      <c r="AB233" s="18">
        <v>0</v>
      </c>
      <c r="AC233" s="18">
        <v>0</v>
      </c>
      <c r="AD233" s="18">
        <v>0</v>
      </c>
      <c r="AE233" s="18">
        <v>0</v>
      </c>
      <c r="AF233" s="18">
        <v>0</v>
      </c>
      <c r="AG233" s="18">
        <v>0</v>
      </c>
      <c r="AH233" s="18">
        <v>0</v>
      </c>
      <c r="AI233" s="18">
        <v>0</v>
      </c>
      <c r="AJ233" s="18">
        <v>11357</v>
      </c>
      <c r="AK233" s="23">
        <f>SUM(Y233:AJ233)</f>
        <v>11357</v>
      </c>
      <c r="AL233" s="23">
        <f>MAX(Y233:AJ233)</f>
        <v>11357</v>
      </c>
      <c r="AM233">
        <f>COUNTIF(Y233:AJ233,"&gt;1")</f>
        <v>1</v>
      </c>
    </row>
    <row r="234" spans="1:39" ht="15.75" x14ac:dyDescent="0.25">
      <c r="A234" s="21"/>
      <c r="B234" s="21"/>
      <c r="C234" s="21">
        <v>1329776</v>
      </c>
      <c r="D234" s="25">
        <v>501149</v>
      </c>
      <c r="E234" s="21" t="s">
        <v>104</v>
      </c>
      <c r="F234" s="21" t="s">
        <v>302</v>
      </c>
      <c r="G234" s="21" t="s">
        <v>261</v>
      </c>
      <c r="H234" s="25" t="s">
        <v>15</v>
      </c>
      <c r="I234" s="21" t="s">
        <v>300</v>
      </c>
      <c r="J234" s="21" t="s">
        <v>300</v>
      </c>
      <c r="K234" s="38">
        <v>46182</v>
      </c>
      <c r="L234" s="38">
        <v>46240</v>
      </c>
      <c r="M234" s="39" t="s">
        <v>18</v>
      </c>
      <c r="N234" s="18">
        <v>954</v>
      </c>
      <c r="O234" s="18">
        <v>64676</v>
      </c>
      <c r="P234" s="15">
        <f>IFERROR((O234-N234)/N234,"")</f>
        <v>66.794549266247373</v>
      </c>
      <c r="Q234" s="19">
        <v>331</v>
      </c>
      <c r="R234" s="19">
        <v>946</v>
      </c>
      <c r="S234" s="15">
        <f>IFERROR((R234-Q234)/Q234,"")</f>
        <v>1.8580060422960725</v>
      </c>
      <c r="T234" s="19">
        <v>1138</v>
      </c>
      <c r="U234" s="15">
        <f>IFERROR(R234/T234,"")</f>
        <v>0.8312829525483304</v>
      </c>
      <c r="V234" s="19">
        <v>33</v>
      </c>
      <c r="W234" s="19">
        <v>30</v>
      </c>
      <c r="X234" s="15">
        <f>IFERROR((W234-V234)/V234,"")</f>
        <v>-9.0909090909090912E-2</v>
      </c>
      <c r="Y234" s="18">
        <v>23520</v>
      </c>
      <c r="Z234" s="18">
        <v>0</v>
      </c>
      <c r="AA234" s="18">
        <v>0</v>
      </c>
      <c r="AB234" s="18">
        <v>19600</v>
      </c>
      <c r="AC234" s="18">
        <v>0</v>
      </c>
      <c r="AD234" s="18">
        <v>0</v>
      </c>
      <c r="AE234" s="18">
        <v>0</v>
      </c>
      <c r="AF234" s="18">
        <v>0</v>
      </c>
      <c r="AG234" s="18">
        <v>31200</v>
      </c>
      <c r="AH234" s="18">
        <v>0</v>
      </c>
      <c r="AI234" s="18">
        <v>33476</v>
      </c>
      <c r="AJ234" s="18">
        <v>0</v>
      </c>
      <c r="AK234" s="23">
        <f>SUM(Y234:AJ234)</f>
        <v>107796</v>
      </c>
      <c r="AL234" s="23">
        <f>MAX(Y234:AJ234)</f>
        <v>33476</v>
      </c>
      <c r="AM234">
        <f>COUNTIF(Y234:AJ234,"&gt;1")</f>
        <v>4</v>
      </c>
    </row>
    <row r="235" spans="1:39" ht="15.75" x14ac:dyDescent="0.25">
      <c r="A235" s="21" t="s">
        <v>2598</v>
      </c>
      <c r="B235" s="21" t="s">
        <v>1520</v>
      </c>
      <c r="C235" s="21">
        <v>1329776</v>
      </c>
      <c r="D235" s="25">
        <v>101043</v>
      </c>
      <c r="E235" s="21" t="s">
        <v>104</v>
      </c>
      <c r="F235" s="21" t="s">
        <v>302</v>
      </c>
      <c r="G235" s="21" t="s">
        <v>303</v>
      </c>
      <c r="H235" s="25" t="s">
        <v>15</v>
      </c>
      <c r="I235" s="21" t="s">
        <v>300</v>
      </c>
      <c r="J235" s="21" t="s">
        <v>300</v>
      </c>
      <c r="K235" s="38">
        <v>46191</v>
      </c>
      <c r="L235" s="38">
        <v>46240</v>
      </c>
      <c r="M235" s="39" t="s">
        <v>18</v>
      </c>
      <c r="N235" s="18">
        <v>39200</v>
      </c>
      <c r="O235" s="18">
        <v>23076</v>
      </c>
      <c r="P235" s="15">
        <f>IFERROR((O235-N235)/N235,"")</f>
        <v>-0.41132653061224489</v>
      </c>
      <c r="Q235" s="19">
        <v>838</v>
      </c>
      <c r="R235" s="19">
        <v>863</v>
      </c>
      <c r="S235" s="15">
        <f>IFERROR((R235-Q235)/Q235,"")</f>
        <v>2.9832935560859187E-2</v>
      </c>
      <c r="T235" s="19">
        <v>2013</v>
      </c>
      <c r="U235" s="15">
        <f>IFERROR(R235/T235,"")</f>
        <v>0.42871336313959263</v>
      </c>
      <c r="V235" s="19">
        <v>27</v>
      </c>
      <c r="W235" s="19">
        <v>23</v>
      </c>
      <c r="X235" s="15">
        <f>IFERROR((W235-V235)/V235,"")</f>
        <v>-0.14814814814814814</v>
      </c>
      <c r="Y235" s="18">
        <v>0</v>
      </c>
      <c r="Z235" s="18">
        <v>23520</v>
      </c>
      <c r="AA235" s="18">
        <v>0</v>
      </c>
      <c r="AB235" s="18">
        <v>29400</v>
      </c>
      <c r="AC235" s="18">
        <v>0</v>
      </c>
      <c r="AD235" s="18">
        <v>0</v>
      </c>
      <c r="AE235" s="18">
        <v>0</v>
      </c>
      <c r="AF235" s="18">
        <v>24960</v>
      </c>
      <c r="AG235" s="18">
        <v>0</v>
      </c>
      <c r="AH235" s="18">
        <v>0</v>
      </c>
      <c r="AI235" s="18">
        <v>23076</v>
      </c>
      <c r="AJ235" s="18">
        <v>0</v>
      </c>
      <c r="AK235" s="23">
        <f>SUM(Y235:AJ235)</f>
        <v>100956</v>
      </c>
      <c r="AL235" s="23">
        <f>MAX(Y235:AJ235)</f>
        <v>29400</v>
      </c>
      <c r="AM235">
        <f>COUNTIF(Y235:AJ235,"&gt;1")</f>
        <v>4</v>
      </c>
    </row>
    <row r="236" spans="1:39" ht="15.75" x14ac:dyDescent="0.25">
      <c r="A236" s="21" t="s">
        <v>3198</v>
      </c>
      <c r="B236" s="21" t="s">
        <v>1519</v>
      </c>
      <c r="C236" s="21">
        <v>1329776</v>
      </c>
      <c r="D236" s="25">
        <v>502850</v>
      </c>
      <c r="E236" s="21" t="s">
        <v>104</v>
      </c>
      <c r="F236" s="21" t="s">
        <v>302</v>
      </c>
      <c r="G236" s="21" t="s">
        <v>753</v>
      </c>
      <c r="H236" s="25" t="s">
        <v>15</v>
      </c>
      <c r="I236" s="21" t="s">
        <v>300</v>
      </c>
      <c r="J236" s="21" t="s">
        <v>300</v>
      </c>
      <c r="K236" s="38">
        <v>46211</v>
      </c>
      <c r="L236" s="38">
        <v>46183</v>
      </c>
      <c r="M236" s="39" t="s">
        <v>18</v>
      </c>
      <c r="N236" s="18">
        <v>31360</v>
      </c>
      <c r="O236" s="18">
        <v>20800</v>
      </c>
      <c r="P236" s="15">
        <f>IFERROR((O236-N236)/N236,"")</f>
        <v>-0.33673469387755101</v>
      </c>
      <c r="Q236" s="19">
        <v>495</v>
      </c>
      <c r="R236" s="19">
        <v>244</v>
      </c>
      <c r="S236" s="15">
        <f>IFERROR((R236-Q236)/Q236,"")</f>
        <v>-0.50707070707070712</v>
      </c>
      <c r="T236" s="19">
        <v>1441</v>
      </c>
      <c r="U236" s="15">
        <f>IFERROR(R236/T236,"")</f>
        <v>0.16932685634975711</v>
      </c>
      <c r="V236" s="19">
        <v>20</v>
      </c>
      <c r="W236" s="19">
        <v>13</v>
      </c>
      <c r="X236" s="15">
        <f>IFERROR((W236-V236)/V236,"")</f>
        <v>-0.35</v>
      </c>
      <c r="Y236" s="18">
        <v>0</v>
      </c>
      <c r="Z236" s="18">
        <v>15680</v>
      </c>
      <c r="AA236" s="18">
        <v>0</v>
      </c>
      <c r="AB236" s="18">
        <v>19600</v>
      </c>
      <c r="AC236" s="18">
        <v>0</v>
      </c>
      <c r="AD236" s="18">
        <v>0</v>
      </c>
      <c r="AE236" s="18">
        <v>0</v>
      </c>
      <c r="AF236" s="18">
        <v>20800</v>
      </c>
      <c r="AG236" s="18">
        <v>0</v>
      </c>
      <c r="AH236" s="18">
        <v>0</v>
      </c>
      <c r="AI236" s="18">
        <v>20800</v>
      </c>
      <c r="AJ236" s="18">
        <v>0</v>
      </c>
      <c r="AK236" s="23">
        <f>SUM(Y236:AJ236)</f>
        <v>76880</v>
      </c>
      <c r="AL236" s="23">
        <f>MAX(Y236:AJ236)</f>
        <v>20800</v>
      </c>
      <c r="AM236">
        <f>COUNTIF(Y236:AJ236,"&gt;1")</f>
        <v>4</v>
      </c>
    </row>
    <row r="237" spans="1:39" ht="15.75" x14ac:dyDescent="0.25">
      <c r="A237" s="21" t="s">
        <v>3198</v>
      </c>
      <c r="B237" s="21" t="s">
        <v>1519</v>
      </c>
      <c r="C237" s="21">
        <v>1329776</v>
      </c>
      <c r="D237" s="25">
        <v>101352</v>
      </c>
      <c r="E237" s="21" t="s">
        <v>1642</v>
      </c>
      <c r="F237" s="21" t="s">
        <v>302</v>
      </c>
      <c r="G237" s="21" t="s">
        <v>235</v>
      </c>
      <c r="H237" s="25" t="s">
        <v>20</v>
      </c>
      <c r="I237" s="21" t="s">
        <v>300</v>
      </c>
      <c r="J237" s="21" t="s">
        <v>300</v>
      </c>
      <c r="K237" s="38">
        <v>46162</v>
      </c>
      <c r="L237" s="38">
        <v>46234</v>
      </c>
      <c r="M237" s="39" t="s">
        <v>18</v>
      </c>
      <c r="N237" s="18">
        <v>28374</v>
      </c>
      <c r="O237" s="18">
        <v>10400</v>
      </c>
      <c r="P237" s="15">
        <f>IFERROR((O237-N237)/N237,"")</f>
        <v>-0.6334672587580179</v>
      </c>
      <c r="Q237" s="19">
        <v>16</v>
      </c>
      <c r="R237" s="19">
        <v>108</v>
      </c>
      <c r="S237" s="15">
        <f>IFERROR((R237-Q237)/Q237,"")</f>
        <v>5.75</v>
      </c>
      <c r="T237" s="19">
        <v>116</v>
      </c>
      <c r="U237" s="15">
        <f>IFERROR(R237/T237,"")</f>
        <v>0.93103448275862066</v>
      </c>
      <c r="V237" s="19">
        <v>47</v>
      </c>
      <c r="W237" s="19">
        <v>19</v>
      </c>
      <c r="X237" s="15">
        <f>IFERROR((W237-V237)/V237,"")</f>
        <v>-0.5957446808510638</v>
      </c>
      <c r="Y237" s="18">
        <v>0</v>
      </c>
      <c r="Z237" s="18">
        <v>15100</v>
      </c>
      <c r="AA237" s="18">
        <v>10800</v>
      </c>
      <c r="AB237" s="18">
        <v>0</v>
      </c>
      <c r="AC237" s="18">
        <v>4500</v>
      </c>
      <c r="AD237" s="18">
        <v>0</v>
      </c>
      <c r="AE237" s="18">
        <v>13500</v>
      </c>
      <c r="AF237" s="18">
        <v>0</v>
      </c>
      <c r="AG237" s="18">
        <v>0</v>
      </c>
      <c r="AH237" s="18">
        <v>10400</v>
      </c>
      <c r="AI237" s="18">
        <v>0</v>
      </c>
      <c r="AJ237" s="18">
        <v>0</v>
      </c>
      <c r="AK237" s="23">
        <f>SUM(Y237:AJ237)</f>
        <v>54300</v>
      </c>
      <c r="AL237" s="23">
        <f>MAX(Y237:AJ237)</f>
        <v>15100</v>
      </c>
      <c r="AM237">
        <f>COUNTIF(Y237:AJ237,"&gt;1")</f>
        <v>5</v>
      </c>
    </row>
    <row r="238" spans="1:39" ht="15.75" x14ac:dyDescent="0.25">
      <c r="A238" s="21"/>
      <c r="B238" s="21"/>
      <c r="C238" s="21">
        <v>1329776</v>
      </c>
      <c r="D238" s="25">
        <v>192563</v>
      </c>
      <c r="E238" s="21" t="s">
        <v>1642</v>
      </c>
      <c r="F238" s="21" t="s">
        <v>302</v>
      </c>
      <c r="G238" s="21" t="s">
        <v>783</v>
      </c>
      <c r="H238" s="25" t="s">
        <v>84</v>
      </c>
      <c r="I238" s="21" t="s">
        <v>300</v>
      </c>
      <c r="J238" s="21" t="s">
        <v>300</v>
      </c>
      <c r="K238" s="38">
        <v>45523</v>
      </c>
      <c r="L238" s="38">
        <v>45961</v>
      </c>
      <c r="M238" s="39" t="s">
        <v>53</v>
      </c>
      <c r="N238" s="18">
        <v>0</v>
      </c>
      <c r="O238" s="18">
        <v>0</v>
      </c>
      <c r="P238" s="15" t="str">
        <f>IFERROR((O238-N238)/N238,"")</f>
        <v/>
      </c>
      <c r="Q238" s="19">
        <v>1</v>
      </c>
      <c r="R238" s="19">
        <v>0</v>
      </c>
      <c r="S238" s="15">
        <f>IFERROR((R238-Q238)/Q238,"")</f>
        <v>-1</v>
      </c>
      <c r="T238" s="19">
        <v>523</v>
      </c>
      <c r="U238" s="15">
        <f>IFERROR(R238/T238,"")</f>
        <v>0</v>
      </c>
      <c r="V238" s="19">
        <v>2</v>
      </c>
      <c r="W238" s="19">
        <v>0</v>
      </c>
      <c r="X238" s="15">
        <f>IFERROR((W238-V238)/V238,"")</f>
        <v>-1</v>
      </c>
      <c r="Y238" s="18" t="s">
        <v>1610</v>
      </c>
      <c r="Z238" s="18" t="s">
        <v>1610</v>
      </c>
      <c r="AA238" s="18" t="s">
        <v>1610</v>
      </c>
      <c r="AB238" s="18" t="s">
        <v>1610</v>
      </c>
      <c r="AC238" s="18" t="s">
        <v>1610</v>
      </c>
      <c r="AD238" s="18" t="s">
        <v>1610</v>
      </c>
      <c r="AE238" s="18" t="s">
        <v>1610</v>
      </c>
      <c r="AF238" s="18" t="s">
        <v>1610</v>
      </c>
      <c r="AG238" s="18" t="s">
        <v>1610</v>
      </c>
      <c r="AH238" s="18" t="s">
        <v>1610</v>
      </c>
      <c r="AI238" s="18" t="s">
        <v>1610</v>
      </c>
      <c r="AJ238" s="18" t="s">
        <v>1610</v>
      </c>
      <c r="AK238" s="23">
        <f>SUM(Y238:AJ238)</f>
        <v>0</v>
      </c>
      <c r="AL238" s="23">
        <f>MAX(Y238:AJ238)</f>
        <v>0</v>
      </c>
      <c r="AM238">
        <f>COUNTIF(Y238:AJ238,"&gt;1")</f>
        <v>0</v>
      </c>
    </row>
    <row r="239" spans="1:39" ht="15.75" x14ac:dyDescent="0.25">
      <c r="A239" s="21" t="s">
        <v>3198</v>
      </c>
      <c r="B239" s="21" t="s">
        <v>1519</v>
      </c>
      <c r="C239" s="21">
        <v>1329776</v>
      </c>
      <c r="D239" s="25">
        <v>192776</v>
      </c>
      <c r="E239" s="21" t="s">
        <v>1642</v>
      </c>
      <c r="F239" s="21" t="s">
        <v>302</v>
      </c>
      <c r="G239" s="21" t="s">
        <v>816</v>
      </c>
      <c r="H239" s="25" t="s">
        <v>121</v>
      </c>
      <c r="I239" s="21" t="s">
        <v>300</v>
      </c>
      <c r="J239" s="21" t="s">
        <v>300</v>
      </c>
      <c r="K239" s="38">
        <v>44456</v>
      </c>
      <c r="L239" s="38">
        <v>45226</v>
      </c>
      <c r="M239" s="39" t="s">
        <v>53</v>
      </c>
      <c r="N239" s="18" t="s">
        <v>1610</v>
      </c>
      <c r="O239" s="18" t="s">
        <v>1610</v>
      </c>
      <c r="P239" s="15" t="str">
        <f>IFERROR((O239-N239)/N239,"")</f>
        <v/>
      </c>
      <c r="Q239" s="19" t="s">
        <v>1610</v>
      </c>
      <c r="R239" s="19" t="s">
        <v>1610</v>
      </c>
      <c r="S239" s="15" t="str">
        <f>IFERROR((R239-Q239)/Q239,"")</f>
        <v/>
      </c>
      <c r="T239" s="19" t="s">
        <v>1610</v>
      </c>
      <c r="U239" s="15" t="str">
        <f>IFERROR(R239/T239,"")</f>
        <v/>
      </c>
      <c r="V239" s="19" t="s">
        <v>1610</v>
      </c>
      <c r="W239" s="19" t="s">
        <v>1610</v>
      </c>
      <c r="X239" s="15" t="str">
        <f>IFERROR((W239-V239)/V239,"")</f>
        <v/>
      </c>
      <c r="Y239" s="18" t="s">
        <v>1610</v>
      </c>
      <c r="Z239" s="18" t="s">
        <v>1610</v>
      </c>
      <c r="AA239" s="18" t="s">
        <v>1610</v>
      </c>
      <c r="AB239" s="18" t="s">
        <v>1610</v>
      </c>
      <c r="AC239" s="18" t="s">
        <v>1610</v>
      </c>
      <c r="AD239" s="18" t="s">
        <v>1610</v>
      </c>
      <c r="AE239" s="18" t="s">
        <v>1610</v>
      </c>
      <c r="AF239" s="18" t="s">
        <v>1610</v>
      </c>
      <c r="AG239" s="18" t="s">
        <v>1610</v>
      </c>
      <c r="AH239" s="18" t="s">
        <v>1610</v>
      </c>
      <c r="AI239" s="18" t="s">
        <v>1610</v>
      </c>
      <c r="AJ239" s="18" t="s">
        <v>1610</v>
      </c>
      <c r="AK239" s="23">
        <f>SUM(Y239:AJ239)</f>
        <v>0</v>
      </c>
      <c r="AL239" s="23">
        <f>MAX(Y239:AJ239)</f>
        <v>0</v>
      </c>
      <c r="AM239">
        <f>COUNTIF(Y239:AJ239,"&gt;1")</f>
        <v>0</v>
      </c>
    </row>
    <row r="240" spans="1:39" ht="15.75" x14ac:dyDescent="0.25">
      <c r="A240" s="21"/>
      <c r="B240" s="21" t="s">
        <v>1520</v>
      </c>
      <c r="C240" s="21">
        <v>1335050</v>
      </c>
      <c r="D240" s="25">
        <v>191742</v>
      </c>
      <c r="E240" s="21" t="s">
        <v>12</v>
      </c>
      <c r="F240" s="21" t="s">
        <v>2943</v>
      </c>
      <c r="G240" s="21" t="s">
        <v>241</v>
      </c>
      <c r="H240" s="25" t="s">
        <v>121</v>
      </c>
      <c r="I240" s="21" t="s">
        <v>27</v>
      </c>
      <c r="J240" s="21" t="s">
        <v>74</v>
      </c>
      <c r="K240" s="38">
        <v>46171</v>
      </c>
      <c r="L240" s="38">
        <v>46239</v>
      </c>
      <c r="M240" s="39" t="s">
        <v>18</v>
      </c>
      <c r="N240" s="18">
        <v>5870</v>
      </c>
      <c r="O240" s="18">
        <v>7200</v>
      </c>
      <c r="P240" s="15">
        <f>IFERROR((O240-N240)/N240,"")</f>
        <v>0.22657580919931858</v>
      </c>
      <c r="Q240" s="19">
        <v>0</v>
      </c>
      <c r="R240" s="19">
        <v>31</v>
      </c>
      <c r="S240" s="15" t="str">
        <f>IFERROR((R240-Q240)/Q240,"")</f>
        <v/>
      </c>
      <c r="T240" s="19" t="s">
        <v>1610</v>
      </c>
      <c r="U240" s="15" t="str">
        <f>IFERROR(R240/T240,"")</f>
        <v/>
      </c>
      <c r="V240" s="19">
        <v>22</v>
      </c>
      <c r="W240" s="19">
        <v>11</v>
      </c>
      <c r="X240" s="15">
        <f>IFERROR((W240-V240)/V240,"")</f>
        <v>-0.5</v>
      </c>
      <c r="Y240" s="18">
        <v>0</v>
      </c>
      <c r="Z240" s="18">
        <v>0</v>
      </c>
      <c r="AA240" s="18">
        <v>0</v>
      </c>
      <c r="AB240" s="18">
        <v>0</v>
      </c>
      <c r="AC240" s="18">
        <v>8184</v>
      </c>
      <c r="AD240" s="18">
        <v>0</v>
      </c>
      <c r="AE240" s="18">
        <v>0</v>
      </c>
      <c r="AF240" s="18">
        <v>3720</v>
      </c>
      <c r="AG240" s="18">
        <v>0</v>
      </c>
      <c r="AH240" s="18">
        <v>7200</v>
      </c>
      <c r="AI240" s="18">
        <v>0</v>
      </c>
      <c r="AJ240" s="18">
        <v>0</v>
      </c>
      <c r="AK240" s="23">
        <f>SUM(Y240:AJ240)</f>
        <v>19104</v>
      </c>
      <c r="AL240" s="23">
        <f>MAX(Y240:AJ240)</f>
        <v>8184</v>
      </c>
      <c r="AM240">
        <f>COUNTIF(Y240:AJ240,"&gt;1")</f>
        <v>3</v>
      </c>
    </row>
    <row r="241" spans="1:39" ht="15.75" x14ac:dyDescent="0.25">
      <c r="A241" s="21" t="s">
        <v>2618</v>
      </c>
      <c r="B241" s="21" t="s">
        <v>1519</v>
      </c>
      <c r="C241" s="21">
        <v>1338388</v>
      </c>
      <c r="D241" s="25">
        <v>192385</v>
      </c>
      <c r="E241" s="21" t="s">
        <v>12</v>
      </c>
      <c r="F241" s="21" t="s">
        <v>759</v>
      </c>
      <c r="G241" s="21" t="s">
        <v>35</v>
      </c>
      <c r="H241" s="25" t="s">
        <v>15</v>
      </c>
      <c r="I241" s="21" t="s">
        <v>85</v>
      </c>
      <c r="J241" s="21" t="s">
        <v>306</v>
      </c>
      <c r="K241" s="38">
        <v>46134</v>
      </c>
      <c r="L241" s="38">
        <v>46149</v>
      </c>
      <c r="M241" s="39" t="s">
        <v>18</v>
      </c>
      <c r="N241" s="18">
        <v>0</v>
      </c>
      <c r="O241" s="18">
        <v>756</v>
      </c>
      <c r="P241" s="15" t="str">
        <f>IFERROR((O241-N241)/N241,"")</f>
        <v/>
      </c>
      <c r="Q241" s="19">
        <v>1</v>
      </c>
      <c r="R241" s="19">
        <v>1</v>
      </c>
      <c r="S241" s="15">
        <f>IFERROR((R241-Q241)/Q241,"")</f>
        <v>0</v>
      </c>
      <c r="T241" s="19" t="s">
        <v>1610</v>
      </c>
      <c r="U241" s="15" t="str">
        <f>IFERROR(R241/T241,"")</f>
        <v/>
      </c>
      <c r="V241" s="19">
        <v>1</v>
      </c>
      <c r="W241" s="19">
        <v>1</v>
      </c>
      <c r="X241" s="15">
        <f>IFERROR((W241-V241)/V241,"")</f>
        <v>0</v>
      </c>
      <c r="Y241" s="18">
        <v>0</v>
      </c>
      <c r="Z241" s="18">
        <v>0</v>
      </c>
      <c r="AA241" s="18">
        <v>0</v>
      </c>
      <c r="AB241" s="18">
        <v>0</v>
      </c>
      <c r="AC241" s="18">
        <v>0</v>
      </c>
      <c r="AD241" s="18">
        <v>0</v>
      </c>
      <c r="AE241" s="18">
        <v>0</v>
      </c>
      <c r="AF241" s="18">
        <v>0</v>
      </c>
      <c r="AG241" s="18">
        <v>756</v>
      </c>
      <c r="AH241" s="18">
        <v>0</v>
      </c>
      <c r="AI241" s="18">
        <v>0</v>
      </c>
      <c r="AJ241" s="18">
        <v>0</v>
      </c>
      <c r="AK241" s="23">
        <f>SUM(Y241:AJ241)</f>
        <v>756</v>
      </c>
      <c r="AL241" s="23">
        <f>MAX(Y241:AJ241)</f>
        <v>756</v>
      </c>
      <c r="AM241">
        <f>COUNTIF(Y241:AJ241,"&gt;1")</f>
        <v>1</v>
      </c>
    </row>
    <row r="242" spans="1:39" ht="15.75" x14ac:dyDescent="0.25">
      <c r="A242" s="21" t="s">
        <v>2618</v>
      </c>
      <c r="B242" s="21" t="s">
        <v>1519</v>
      </c>
      <c r="C242" s="21">
        <v>1382443</v>
      </c>
      <c r="D242" s="25" t="s">
        <v>3349</v>
      </c>
      <c r="E242" s="21" t="s">
        <v>1642</v>
      </c>
      <c r="F242" s="21" t="s">
        <v>3350</v>
      </c>
      <c r="G242" s="21" t="s">
        <v>109</v>
      </c>
      <c r="H242" s="25" t="s">
        <v>20</v>
      </c>
      <c r="I242" s="21" t="s">
        <v>85</v>
      </c>
      <c r="J242" s="21" t="s">
        <v>386</v>
      </c>
      <c r="K242" s="38">
        <v>46241</v>
      </c>
      <c r="L242" s="38">
        <v>46232</v>
      </c>
      <c r="M242" s="39" t="s">
        <v>18</v>
      </c>
      <c r="N242" s="18">
        <v>0</v>
      </c>
      <c r="O242" s="18">
        <v>6314</v>
      </c>
      <c r="P242" s="15" t="str">
        <f>IFERROR((O242-N242)/N242,"")</f>
        <v/>
      </c>
      <c r="Q242" s="19">
        <v>0</v>
      </c>
      <c r="R242" s="19">
        <v>55</v>
      </c>
      <c r="S242" s="15" t="str">
        <f>IFERROR((R242-Q242)/Q242,"")</f>
        <v/>
      </c>
      <c r="T242" s="19" t="s">
        <v>1610</v>
      </c>
      <c r="U242" s="15" t="str">
        <f>IFERROR(R242/T242,"")</f>
        <v/>
      </c>
      <c r="V242" s="19">
        <v>0</v>
      </c>
      <c r="W242" s="19">
        <v>47</v>
      </c>
      <c r="X242" s="15" t="str">
        <f>IFERROR((W242-V242)/V242,"")</f>
        <v/>
      </c>
      <c r="Y242" s="18">
        <v>0</v>
      </c>
      <c r="Z242" s="18">
        <v>0</v>
      </c>
      <c r="AA242" s="18">
        <v>0</v>
      </c>
      <c r="AB242" s="18">
        <v>0</v>
      </c>
      <c r="AC242" s="18">
        <v>0</v>
      </c>
      <c r="AD242" s="18">
        <v>0</v>
      </c>
      <c r="AE242" s="18">
        <v>0</v>
      </c>
      <c r="AF242" s="18">
        <v>0</v>
      </c>
      <c r="AG242" s="18">
        <v>0</v>
      </c>
      <c r="AH242" s="18">
        <v>2600</v>
      </c>
      <c r="AI242" s="18">
        <v>3714</v>
      </c>
      <c r="AJ242" s="18">
        <v>0</v>
      </c>
      <c r="AK242" s="23">
        <f>SUM(Y242:AJ242)</f>
        <v>6314</v>
      </c>
      <c r="AL242" s="23">
        <f>MAX(Y242:AJ242)</f>
        <v>3714</v>
      </c>
      <c r="AM242">
        <f>COUNTIF(Y242:AJ242,"&gt;1")</f>
        <v>2</v>
      </c>
    </row>
    <row r="243" spans="1:39" ht="15.75" x14ac:dyDescent="0.25">
      <c r="A243" s="21"/>
      <c r="B243" s="21" t="s">
        <v>1519</v>
      </c>
      <c r="C243" s="21">
        <v>1397753</v>
      </c>
      <c r="D243" s="25">
        <v>501510</v>
      </c>
      <c r="E243" s="21" t="s">
        <v>1575</v>
      </c>
      <c r="F243" s="21" t="s">
        <v>1080</v>
      </c>
      <c r="G243" s="21" t="s">
        <v>151</v>
      </c>
      <c r="H243" s="25" t="s">
        <v>77</v>
      </c>
      <c r="I243" s="21" t="s">
        <v>16</v>
      </c>
      <c r="J243" s="21" t="s">
        <v>17</v>
      </c>
      <c r="K243" s="38">
        <v>46140</v>
      </c>
      <c r="L243" s="38">
        <v>46239</v>
      </c>
      <c r="M243" s="39" t="s">
        <v>18</v>
      </c>
      <c r="N243" s="18">
        <v>0</v>
      </c>
      <c r="O243" s="18">
        <v>1551</v>
      </c>
      <c r="P243" s="15" t="str">
        <f>IFERROR((O243-N243)/N243,"")</f>
        <v/>
      </c>
      <c r="Q243" s="19">
        <v>101</v>
      </c>
      <c r="R243" s="19">
        <v>57</v>
      </c>
      <c r="S243" s="15">
        <f>IFERROR((R243-Q243)/Q243,"")</f>
        <v>-0.43564356435643564</v>
      </c>
      <c r="T243" s="19">
        <v>27</v>
      </c>
      <c r="U243" s="15">
        <f>IFERROR(R243/T243,"")</f>
        <v>2.1111111111111112</v>
      </c>
      <c r="V243" s="19">
        <v>71</v>
      </c>
      <c r="W243" s="19">
        <v>30</v>
      </c>
      <c r="X243" s="15">
        <f>IFERROR((W243-V243)/V243,"")</f>
        <v>-0.57746478873239437</v>
      </c>
      <c r="Y243" s="18">
        <v>0</v>
      </c>
      <c r="Z243" s="18">
        <v>9640</v>
      </c>
      <c r="AA243" s="18">
        <v>0</v>
      </c>
      <c r="AB243" s="18">
        <v>0</v>
      </c>
      <c r="AC243" s="18">
        <v>0</v>
      </c>
      <c r="AD243" s="18">
        <v>0</v>
      </c>
      <c r="AE243" s="18">
        <v>0</v>
      </c>
      <c r="AF243" s="18">
        <v>6197</v>
      </c>
      <c r="AG243" s="18">
        <v>1551</v>
      </c>
      <c r="AH243" s="18">
        <v>0</v>
      </c>
      <c r="AI243" s="18">
        <v>0</v>
      </c>
      <c r="AJ243" s="18">
        <v>0</v>
      </c>
      <c r="AK243" s="23">
        <f>SUM(Y243:AJ243)</f>
        <v>17388</v>
      </c>
      <c r="AL243" s="23">
        <f>MAX(Y243:AJ243)</f>
        <v>9640</v>
      </c>
      <c r="AM243">
        <f>COUNTIF(Y243:AJ243,"&gt;1")</f>
        <v>3</v>
      </c>
    </row>
    <row r="244" spans="1:39" ht="15.75" x14ac:dyDescent="0.25">
      <c r="A244" s="21"/>
      <c r="B244" s="21" t="s">
        <v>1520</v>
      </c>
      <c r="C244" s="21">
        <v>1417222</v>
      </c>
      <c r="D244" s="25">
        <v>900067</v>
      </c>
      <c r="E244" s="21" t="s">
        <v>104</v>
      </c>
      <c r="F244" s="21" t="s">
        <v>1156</v>
      </c>
      <c r="G244" s="21" t="s">
        <v>554</v>
      </c>
      <c r="H244" s="25" t="s">
        <v>15</v>
      </c>
      <c r="I244" s="21" t="s">
        <v>85</v>
      </c>
      <c r="J244" s="21" t="s">
        <v>530</v>
      </c>
      <c r="K244" s="38">
        <v>46238</v>
      </c>
      <c r="L244" s="38">
        <v>46240</v>
      </c>
      <c r="M244" s="39" t="s">
        <v>18</v>
      </c>
      <c r="N244" s="18">
        <v>175104</v>
      </c>
      <c r="O244" s="18">
        <v>100413</v>
      </c>
      <c r="P244" s="15">
        <f>IFERROR((O244-N244)/N244,"")</f>
        <v>-0.42655222039473684</v>
      </c>
      <c r="Q244" s="19">
        <v>4625</v>
      </c>
      <c r="R244" s="19">
        <v>4596</v>
      </c>
      <c r="S244" s="15"/>
      <c r="T244" s="19">
        <v>2851</v>
      </c>
      <c r="U244" s="15"/>
      <c r="V244" s="19">
        <v>750</v>
      </c>
      <c r="W244" s="19">
        <v>675</v>
      </c>
      <c r="X244" s="15">
        <f>IFERROR((W244-V244)/V244,"")</f>
        <v>-0.1</v>
      </c>
      <c r="Y244" s="18">
        <v>43244</v>
      </c>
      <c r="Z244" s="18">
        <v>39558</v>
      </c>
      <c r="AA244" s="18">
        <v>53504</v>
      </c>
      <c r="AB244" s="18">
        <v>82340</v>
      </c>
      <c r="AC244" s="18">
        <v>62368</v>
      </c>
      <c r="AD244" s="18">
        <v>44063</v>
      </c>
      <c r="AE244" s="18">
        <v>49391</v>
      </c>
      <c r="AF244" s="18">
        <v>148037</v>
      </c>
      <c r="AG244" s="18">
        <v>0</v>
      </c>
      <c r="AH244" s="18">
        <v>874</v>
      </c>
      <c r="AI244" s="18">
        <v>45843</v>
      </c>
      <c r="AJ244" s="18">
        <v>53696</v>
      </c>
      <c r="AK244" s="23">
        <f>SUM(Y244:AJ244)</f>
        <v>622918</v>
      </c>
      <c r="AL244" s="23">
        <f>MAX(Y244:AJ244)</f>
        <v>148037</v>
      </c>
      <c r="AM244">
        <f>COUNTIF(Y244:AJ244,"&gt;1")</f>
        <v>11</v>
      </c>
    </row>
    <row r="245" spans="1:39" ht="15.75" x14ac:dyDescent="0.25">
      <c r="A245" s="21"/>
      <c r="B245" s="21"/>
      <c r="C245" s="21">
        <v>1417222</v>
      </c>
      <c r="D245" s="25">
        <v>191267</v>
      </c>
      <c r="E245" s="21" t="s">
        <v>104</v>
      </c>
      <c r="F245" s="21" t="s">
        <v>2529</v>
      </c>
      <c r="G245" s="21" t="s">
        <v>2530</v>
      </c>
      <c r="H245" s="25" t="s">
        <v>79</v>
      </c>
      <c r="I245" s="21" t="s">
        <v>85</v>
      </c>
      <c r="J245" s="21"/>
      <c r="K245" s="38">
        <v>46219</v>
      </c>
      <c r="L245" s="38"/>
      <c r="M245" s="39" t="s">
        <v>18</v>
      </c>
      <c r="N245" s="18">
        <v>3192</v>
      </c>
      <c r="O245" s="18">
        <v>1311</v>
      </c>
      <c r="P245" s="15">
        <f>IFERROR((O245-N245)/N245,"")</f>
        <v>-0.5892857142857143</v>
      </c>
      <c r="Q245" s="19">
        <v>0</v>
      </c>
      <c r="R245" s="19">
        <v>0</v>
      </c>
      <c r="S245" s="15" t="str">
        <f>IFERROR((R245-Q245)/Q245,"")</f>
        <v/>
      </c>
      <c r="T245" s="19" t="s">
        <v>1610</v>
      </c>
      <c r="U245" s="15" t="str">
        <f>IFERROR(R245/T245,"")</f>
        <v/>
      </c>
      <c r="V245" s="19" t="s">
        <v>1610</v>
      </c>
      <c r="W245" s="19" t="s">
        <v>1610</v>
      </c>
      <c r="X245" s="15" t="str">
        <f>IFERROR((W245-V245)/V245,"")</f>
        <v/>
      </c>
      <c r="Y245" s="18">
        <v>399</v>
      </c>
      <c r="Z245" s="18">
        <v>399</v>
      </c>
      <c r="AA245" s="18">
        <v>0</v>
      </c>
      <c r="AB245" s="18">
        <v>0</v>
      </c>
      <c r="AC245" s="18">
        <v>0</v>
      </c>
      <c r="AD245" s="18">
        <v>0</v>
      </c>
      <c r="AE245" s="18">
        <v>0</v>
      </c>
      <c r="AF245" s="18">
        <v>0</v>
      </c>
      <c r="AG245" s="18">
        <v>0</v>
      </c>
      <c r="AH245" s="18">
        <v>0</v>
      </c>
      <c r="AI245" s="18">
        <v>0</v>
      </c>
      <c r="AJ245" s="18">
        <v>1311</v>
      </c>
      <c r="AK245" s="23">
        <f>SUM(Y245:AJ245)</f>
        <v>2109</v>
      </c>
      <c r="AL245" s="23">
        <f>MAX(Y245:AJ245)</f>
        <v>1311</v>
      </c>
      <c r="AM245">
        <f>COUNTIF(Y245:AJ245,"&gt;1")</f>
        <v>3</v>
      </c>
    </row>
    <row r="246" spans="1:39" ht="15.75" x14ac:dyDescent="0.25">
      <c r="A246" s="21" t="s">
        <v>2618</v>
      </c>
      <c r="B246" s="21" t="s">
        <v>1519</v>
      </c>
      <c r="C246" s="21">
        <v>1453900</v>
      </c>
      <c r="D246" s="25" t="s">
        <v>3199</v>
      </c>
      <c r="E246" s="21" t="s">
        <v>2453</v>
      </c>
      <c r="F246" s="21" t="s">
        <v>3200</v>
      </c>
      <c r="G246" s="21" t="s">
        <v>1199</v>
      </c>
      <c r="H246" s="25" t="s">
        <v>20</v>
      </c>
      <c r="I246" s="21" t="s">
        <v>107</v>
      </c>
      <c r="J246" s="21" t="s">
        <v>3201</v>
      </c>
      <c r="K246" s="38">
        <v>46120</v>
      </c>
      <c r="L246" s="38">
        <v>46125</v>
      </c>
      <c r="M246" s="39" t="s">
        <v>22</v>
      </c>
      <c r="N246" s="18">
        <v>0</v>
      </c>
      <c r="O246" s="18">
        <v>1625</v>
      </c>
      <c r="P246" s="15" t="str">
        <f>IFERROR((O246-N246)/N246,"")</f>
        <v/>
      </c>
      <c r="Q246" s="19">
        <v>0</v>
      </c>
      <c r="R246" s="19">
        <v>1</v>
      </c>
      <c r="S246" s="15" t="str">
        <f>IFERROR((R246-Q246)/Q246,"")</f>
        <v/>
      </c>
      <c r="T246" s="19" t="s">
        <v>1610</v>
      </c>
      <c r="U246" s="15" t="str">
        <f>IFERROR(R246/T246,"")</f>
        <v/>
      </c>
      <c r="V246" s="19">
        <v>0</v>
      </c>
      <c r="W246" s="19">
        <v>1</v>
      </c>
      <c r="X246" s="15" t="str">
        <f>IFERROR((W246-V246)/V246,"")</f>
        <v/>
      </c>
      <c r="Y246" s="18">
        <v>0</v>
      </c>
      <c r="Z246" s="18">
        <v>0</v>
      </c>
      <c r="AA246" s="18">
        <v>0</v>
      </c>
      <c r="AB246" s="18">
        <v>0</v>
      </c>
      <c r="AC246" s="18">
        <v>0</v>
      </c>
      <c r="AD246" s="18">
        <v>0</v>
      </c>
      <c r="AE246" s="18">
        <v>0</v>
      </c>
      <c r="AF246" s="18">
        <v>0</v>
      </c>
      <c r="AG246" s="18">
        <v>1625</v>
      </c>
      <c r="AH246" s="18">
        <v>0</v>
      </c>
      <c r="AI246" s="18">
        <v>0</v>
      </c>
      <c r="AJ246" s="18">
        <v>0</v>
      </c>
      <c r="AK246" s="23">
        <f>SUM(Y246:AJ246)</f>
        <v>1625</v>
      </c>
      <c r="AL246" s="23">
        <f>MAX(Y246:AJ246)</f>
        <v>1625</v>
      </c>
      <c r="AM246">
        <f>COUNTIF(Y246:AJ246,"&gt;1")</f>
        <v>1</v>
      </c>
    </row>
    <row r="247" spans="1:39" ht="15.75" x14ac:dyDescent="0.25">
      <c r="A247" s="21" t="s">
        <v>3192</v>
      </c>
      <c r="B247" s="21" t="s">
        <v>1520</v>
      </c>
      <c r="C247" s="21">
        <v>1475599</v>
      </c>
      <c r="D247" s="25">
        <v>502951</v>
      </c>
      <c r="E247" s="21" t="s">
        <v>1575</v>
      </c>
      <c r="F247" s="21" t="s">
        <v>2401</v>
      </c>
      <c r="G247" s="21" t="s">
        <v>30</v>
      </c>
      <c r="H247" s="25" t="s">
        <v>31</v>
      </c>
      <c r="I247" s="21" t="s">
        <v>16</v>
      </c>
      <c r="J247" s="21" t="s">
        <v>17</v>
      </c>
      <c r="K247" s="38">
        <v>46052</v>
      </c>
      <c r="L247" s="38">
        <v>46238</v>
      </c>
      <c r="M247" s="39" t="s">
        <v>18</v>
      </c>
      <c r="N247" s="18">
        <v>9792</v>
      </c>
      <c r="O247" s="18">
        <v>0</v>
      </c>
      <c r="P247" s="15">
        <f>IFERROR((O247-N247)/N247,"")</f>
        <v>-1</v>
      </c>
      <c r="Q247" s="19">
        <v>0</v>
      </c>
      <c r="R247" s="19">
        <v>146</v>
      </c>
      <c r="S247" s="15" t="str">
        <f>IFERROR((R247-Q247)/Q247,"")</f>
        <v/>
      </c>
      <c r="T247" s="19" t="s">
        <v>1610</v>
      </c>
      <c r="U247" s="15" t="str">
        <f>IFERROR(R247/T247,"")</f>
        <v/>
      </c>
      <c r="V247" s="19">
        <v>48</v>
      </c>
      <c r="W247" s="19">
        <v>48</v>
      </c>
      <c r="X247" s="15">
        <f>IFERROR((W247-V247)/V247,"")</f>
        <v>0</v>
      </c>
      <c r="Y247" s="18">
        <v>0</v>
      </c>
      <c r="Z247" s="18">
        <v>18720</v>
      </c>
      <c r="AA247" s="18">
        <v>0</v>
      </c>
      <c r="AB247" s="18">
        <v>0</v>
      </c>
      <c r="AC247" s="18">
        <v>0</v>
      </c>
      <c r="AD247" s="18">
        <v>15960</v>
      </c>
      <c r="AE247" s="18">
        <v>0</v>
      </c>
      <c r="AF247" s="18">
        <v>0</v>
      </c>
      <c r="AG247" s="18">
        <v>0</v>
      </c>
      <c r="AH247" s="18">
        <v>0</v>
      </c>
      <c r="AI247" s="18">
        <v>0</v>
      </c>
      <c r="AJ247" s="18">
        <v>0</v>
      </c>
      <c r="AK247" s="23">
        <f>SUM(Y247:AJ247)</f>
        <v>34680</v>
      </c>
      <c r="AL247" s="23">
        <f>MAX(Y247:AJ247)</f>
        <v>18720</v>
      </c>
      <c r="AM247">
        <f>COUNTIF(Y247:AJ247,"&gt;1")</f>
        <v>2</v>
      </c>
    </row>
    <row r="248" spans="1:39" ht="15.75" x14ac:dyDescent="0.25">
      <c r="A248" s="21" t="s">
        <v>3192</v>
      </c>
      <c r="B248" s="21" t="s">
        <v>1519</v>
      </c>
      <c r="C248" s="21">
        <v>1475599</v>
      </c>
      <c r="D248" s="25" t="s">
        <v>2452</v>
      </c>
      <c r="E248" s="21" t="s">
        <v>1575</v>
      </c>
      <c r="F248" s="21" t="s">
        <v>2450</v>
      </c>
      <c r="G248" s="21" t="s">
        <v>94</v>
      </c>
      <c r="H248" s="25" t="s">
        <v>63</v>
      </c>
      <c r="I248" s="21" t="s">
        <v>21</v>
      </c>
      <c r="J248" s="21" t="s">
        <v>21</v>
      </c>
      <c r="K248" s="38">
        <v>46052</v>
      </c>
      <c r="L248" s="38">
        <v>46232</v>
      </c>
      <c r="M248" s="39" t="s">
        <v>18</v>
      </c>
      <c r="N248" s="18">
        <v>15098</v>
      </c>
      <c r="O248" s="18">
        <v>0</v>
      </c>
      <c r="P248" s="15">
        <f>IFERROR((O248-N248)/N248,"")</f>
        <v>-1</v>
      </c>
      <c r="Q248" s="19">
        <v>48</v>
      </c>
      <c r="R248" s="19">
        <v>338</v>
      </c>
      <c r="S248" s="15">
        <f>IFERROR((R248-Q248)/Q248,"")</f>
        <v>6.041666666666667</v>
      </c>
      <c r="T248" s="19" t="s">
        <v>1610</v>
      </c>
      <c r="U248" s="15" t="str">
        <f>IFERROR(R248/T248,"")</f>
        <v/>
      </c>
      <c r="V248" s="19">
        <v>206</v>
      </c>
      <c r="W248" s="19">
        <v>103</v>
      </c>
      <c r="X248" s="15">
        <f>IFERROR((W248-V248)/V248,"")</f>
        <v>-0.5</v>
      </c>
      <c r="Y248" s="18">
        <v>0</v>
      </c>
      <c r="Z248" s="18">
        <v>34560</v>
      </c>
      <c r="AA248" s="18">
        <v>0</v>
      </c>
      <c r="AB248" s="18">
        <v>0</v>
      </c>
      <c r="AC248" s="18">
        <v>0</v>
      </c>
      <c r="AD248" s="18">
        <v>61560</v>
      </c>
      <c r="AE248" s="18">
        <v>0</v>
      </c>
      <c r="AF248" s="18">
        <v>0</v>
      </c>
      <c r="AG248" s="18">
        <v>0</v>
      </c>
      <c r="AH248" s="18">
        <v>0</v>
      </c>
      <c r="AI248" s="18">
        <v>0</v>
      </c>
      <c r="AJ248" s="18">
        <v>0</v>
      </c>
      <c r="AK248" s="23">
        <f>SUM(Y248:AJ248)</f>
        <v>96120</v>
      </c>
      <c r="AL248" s="23">
        <f>MAX(Y248:AJ248)</f>
        <v>61560</v>
      </c>
      <c r="AM248">
        <f>COUNTIF(Y248:AJ248,"&gt;1")</f>
        <v>2</v>
      </c>
    </row>
    <row r="249" spans="1:39" ht="15.75" x14ac:dyDescent="0.25">
      <c r="A249" s="21" t="s">
        <v>3192</v>
      </c>
      <c r="B249" s="21" t="s">
        <v>1520</v>
      </c>
      <c r="C249" s="21">
        <v>1475599</v>
      </c>
      <c r="D249" s="25" t="s">
        <v>2449</v>
      </c>
      <c r="E249" s="21" t="s">
        <v>1575</v>
      </c>
      <c r="F249" s="21" t="s">
        <v>2450</v>
      </c>
      <c r="G249" s="21" t="s">
        <v>347</v>
      </c>
      <c r="H249" s="25" t="s">
        <v>63</v>
      </c>
      <c r="I249" s="21" t="s">
        <v>16</v>
      </c>
      <c r="J249" s="21" t="s">
        <v>17</v>
      </c>
      <c r="K249" s="38">
        <v>46052</v>
      </c>
      <c r="L249" s="38">
        <v>46225</v>
      </c>
      <c r="M249" s="39" t="s">
        <v>18</v>
      </c>
      <c r="N249" s="18">
        <v>7488</v>
      </c>
      <c r="O249" s="18">
        <v>0</v>
      </c>
      <c r="P249" s="15">
        <f>IFERROR((O249-N249)/N249,"")</f>
        <v>-1</v>
      </c>
      <c r="Q249" s="19">
        <v>0</v>
      </c>
      <c r="R249" s="19">
        <v>43</v>
      </c>
      <c r="S249" s="15" t="str">
        <f>IFERROR((R249-Q249)/Q249,"")</f>
        <v/>
      </c>
      <c r="T249" s="19" t="s">
        <v>1610</v>
      </c>
      <c r="U249" s="15" t="str">
        <f>IFERROR(R249/T249,"")</f>
        <v/>
      </c>
      <c r="V249" s="19">
        <v>21</v>
      </c>
      <c r="W249" s="19">
        <v>13</v>
      </c>
      <c r="X249" s="15">
        <f>IFERROR((W249-V249)/V249,"")</f>
        <v>-0.38095238095238093</v>
      </c>
      <c r="Y249" s="18">
        <v>0</v>
      </c>
      <c r="Z249" s="18">
        <v>17280</v>
      </c>
      <c r="AA249" s="18">
        <v>0</v>
      </c>
      <c r="AB249" s="18">
        <v>0</v>
      </c>
      <c r="AC249" s="18">
        <v>0</v>
      </c>
      <c r="AD249" s="18">
        <v>11400</v>
      </c>
      <c r="AE249" s="18">
        <v>0</v>
      </c>
      <c r="AF249" s="18">
        <v>0</v>
      </c>
      <c r="AG249" s="18">
        <v>0</v>
      </c>
      <c r="AH249" s="18">
        <v>0</v>
      </c>
      <c r="AI249" s="18">
        <v>0</v>
      </c>
      <c r="AJ249" s="18">
        <v>0</v>
      </c>
      <c r="AK249" s="23">
        <f>SUM(Y249:AJ249)</f>
        <v>28680</v>
      </c>
      <c r="AL249" s="23">
        <f>MAX(Y249:AJ249)</f>
        <v>17280</v>
      </c>
      <c r="AM249">
        <f>COUNTIF(Y249:AJ249,"&gt;1")</f>
        <v>2</v>
      </c>
    </row>
    <row r="250" spans="1:39" ht="15.75" x14ac:dyDescent="0.25">
      <c r="A250" s="21" t="s">
        <v>3192</v>
      </c>
      <c r="B250" s="21" t="s">
        <v>1520</v>
      </c>
      <c r="C250" s="21">
        <v>1475599</v>
      </c>
      <c r="D250" s="25" t="s">
        <v>2451</v>
      </c>
      <c r="E250" s="21" t="s">
        <v>1575</v>
      </c>
      <c r="F250" s="21" t="s">
        <v>2450</v>
      </c>
      <c r="G250" s="21" t="s">
        <v>284</v>
      </c>
      <c r="H250" s="25" t="s">
        <v>285</v>
      </c>
      <c r="I250" s="21" t="s">
        <v>16</v>
      </c>
      <c r="J250" s="21" t="s">
        <v>17</v>
      </c>
      <c r="K250" s="38">
        <v>46052</v>
      </c>
      <c r="L250" s="38">
        <v>46189</v>
      </c>
      <c r="M250" s="39" t="s">
        <v>18</v>
      </c>
      <c r="N250" s="18">
        <v>7488</v>
      </c>
      <c r="O250" s="18">
        <v>0</v>
      </c>
      <c r="P250" s="15">
        <f>IFERROR((O250-N250)/N250,"")</f>
        <v>-1</v>
      </c>
      <c r="Q250" s="19">
        <v>0</v>
      </c>
      <c r="R250" s="19">
        <v>94</v>
      </c>
      <c r="S250" s="15" t="str">
        <f>IFERROR((R250-Q250)/Q250,"")</f>
        <v/>
      </c>
      <c r="T250" s="19" t="s">
        <v>1610</v>
      </c>
      <c r="U250" s="15" t="str">
        <f>IFERROR(R250/T250,"")</f>
        <v/>
      </c>
      <c r="V250" s="19">
        <v>49</v>
      </c>
      <c r="W250" s="19">
        <v>22</v>
      </c>
      <c r="X250" s="15">
        <f>IFERROR((W250-V250)/V250,"")</f>
        <v>-0.55102040816326525</v>
      </c>
      <c r="Y250" s="18">
        <v>0</v>
      </c>
      <c r="Z250" s="18">
        <v>17760</v>
      </c>
      <c r="AA250" s="18">
        <v>0</v>
      </c>
      <c r="AB250" s="18">
        <v>0</v>
      </c>
      <c r="AC250" s="18">
        <v>0</v>
      </c>
      <c r="AD250" s="18">
        <v>18240</v>
      </c>
      <c r="AE250" s="18">
        <v>0</v>
      </c>
      <c r="AF250" s="18">
        <v>0</v>
      </c>
      <c r="AG250" s="18">
        <v>0</v>
      </c>
      <c r="AH250" s="18">
        <v>0</v>
      </c>
      <c r="AI250" s="18">
        <v>0</v>
      </c>
      <c r="AJ250" s="18">
        <v>0</v>
      </c>
      <c r="AK250" s="23">
        <f>SUM(Y250:AJ250)</f>
        <v>36000</v>
      </c>
      <c r="AL250" s="23">
        <f>MAX(Y250:AJ250)</f>
        <v>18240</v>
      </c>
      <c r="AM250">
        <f>COUNTIF(Y250:AJ250,"&gt;1")</f>
        <v>2</v>
      </c>
    </row>
    <row r="251" spans="1:39" ht="15.75" x14ac:dyDescent="0.25">
      <c r="A251" s="21" t="s">
        <v>3192</v>
      </c>
      <c r="B251" s="21" t="s">
        <v>1520</v>
      </c>
      <c r="C251" s="21">
        <v>1475599</v>
      </c>
      <c r="D251" s="25" t="s">
        <v>3008</v>
      </c>
      <c r="E251" s="21" t="s">
        <v>1575</v>
      </c>
      <c r="F251" s="21" t="s">
        <v>2450</v>
      </c>
      <c r="G251" s="21" t="s">
        <v>445</v>
      </c>
      <c r="H251" s="25" t="s">
        <v>285</v>
      </c>
      <c r="I251" s="21" t="s">
        <v>21</v>
      </c>
      <c r="J251" s="21" t="s">
        <v>21</v>
      </c>
      <c r="K251" s="38">
        <v>46052</v>
      </c>
      <c r="L251" s="38"/>
      <c r="M251" s="39" t="s">
        <v>53</v>
      </c>
      <c r="N251" s="18" t="s">
        <v>1610</v>
      </c>
      <c r="O251" s="18" t="s">
        <v>1610</v>
      </c>
      <c r="P251" s="15" t="str">
        <f>IFERROR((O251-N251)/N251,"")</f>
        <v/>
      </c>
      <c r="Q251" s="19" t="s">
        <v>1610</v>
      </c>
      <c r="R251" s="19" t="s">
        <v>1610</v>
      </c>
      <c r="S251" s="15" t="str">
        <f>IFERROR((R251-Q251)/Q251,"")</f>
        <v/>
      </c>
      <c r="T251" s="19" t="s">
        <v>1610</v>
      </c>
      <c r="U251" s="15" t="str">
        <f>IFERROR(R251/T251,"")</f>
        <v/>
      </c>
      <c r="V251" s="19" t="s">
        <v>1610</v>
      </c>
      <c r="W251" s="19" t="s">
        <v>1610</v>
      </c>
      <c r="X251" s="15" t="str">
        <f>IFERROR((W251-V251)/V251,"")</f>
        <v/>
      </c>
      <c r="Y251" s="18">
        <v>0</v>
      </c>
      <c r="Z251" s="18">
        <v>0</v>
      </c>
      <c r="AA251" s="18">
        <v>0</v>
      </c>
      <c r="AB251" s="18">
        <v>0</v>
      </c>
      <c r="AC251" s="18">
        <v>0</v>
      </c>
      <c r="AD251" s="18">
        <v>6840</v>
      </c>
      <c r="AE251" s="18">
        <v>0</v>
      </c>
      <c r="AF251" s="18">
        <v>0</v>
      </c>
      <c r="AG251" s="18">
        <v>0</v>
      </c>
      <c r="AH251" s="18">
        <v>0</v>
      </c>
      <c r="AI251" s="18">
        <v>0</v>
      </c>
      <c r="AJ251" s="18">
        <v>0</v>
      </c>
      <c r="AK251" s="23">
        <f>SUM(Y251:AJ251)</f>
        <v>6840</v>
      </c>
      <c r="AL251" s="23">
        <f>MAX(Y251:AJ251)</f>
        <v>6840</v>
      </c>
      <c r="AM251">
        <f>COUNTIF(Y251:AJ251,"&gt;1")</f>
        <v>1</v>
      </c>
    </row>
    <row r="252" spans="1:39" ht="15.75" x14ac:dyDescent="0.25">
      <c r="A252" s="21"/>
      <c r="B252" s="21" t="s">
        <v>1519</v>
      </c>
      <c r="C252" s="21">
        <v>1478398</v>
      </c>
      <c r="D252" s="25">
        <v>190141</v>
      </c>
      <c r="E252" s="21" t="s">
        <v>1642</v>
      </c>
      <c r="F252" s="21" t="s">
        <v>1568</v>
      </c>
      <c r="G252" s="21" t="s">
        <v>331</v>
      </c>
      <c r="H252" s="25" t="s">
        <v>121</v>
      </c>
      <c r="I252" s="21" t="s">
        <v>21</v>
      </c>
      <c r="J252" s="21" t="s">
        <v>21</v>
      </c>
      <c r="K252" s="38">
        <v>45860</v>
      </c>
      <c r="L252" s="38">
        <v>46223</v>
      </c>
      <c r="M252" s="39" t="s">
        <v>18</v>
      </c>
      <c r="N252" s="18">
        <v>1500</v>
      </c>
      <c r="O252" s="18">
        <v>0</v>
      </c>
      <c r="P252" s="15">
        <f>IFERROR((O252-N252)/N252,"")</f>
        <v>-1</v>
      </c>
      <c r="Q252" s="19">
        <v>9</v>
      </c>
      <c r="R252" s="19">
        <v>6</v>
      </c>
      <c r="S252" s="15">
        <f>IFERROR((R252-Q252)/Q252,"")</f>
        <v>-0.33333333333333331</v>
      </c>
      <c r="T252" s="19">
        <v>14</v>
      </c>
      <c r="U252" s="15">
        <f>IFERROR(R252/T252,"")</f>
        <v>0.42857142857142855</v>
      </c>
      <c r="V252" s="19">
        <v>4</v>
      </c>
      <c r="W252" s="19">
        <v>1</v>
      </c>
      <c r="X252" s="15">
        <f>IFERROR((W252-V252)/V252,"")</f>
        <v>-0.75</v>
      </c>
      <c r="Y252" s="18" t="s">
        <v>1610</v>
      </c>
      <c r="Z252" s="18" t="s">
        <v>1610</v>
      </c>
      <c r="AA252" s="18" t="s">
        <v>1610</v>
      </c>
      <c r="AB252" s="18" t="s">
        <v>1610</v>
      </c>
      <c r="AC252" s="18" t="s">
        <v>1610</v>
      </c>
      <c r="AD252" s="18" t="s">
        <v>1610</v>
      </c>
      <c r="AE252" s="18" t="s">
        <v>1610</v>
      </c>
      <c r="AF252" s="18" t="s">
        <v>1610</v>
      </c>
      <c r="AG252" s="18" t="s">
        <v>1610</v>
      </c>
      <c r="AH252" s="18" t="s">
        <v>1610</v>
      </c>
      <c r="AI252" s="18" t="s">
        <v>1610</v>
      </c>
      <c r="AJ252" s="18" t="s">
        <v>1610</v>
      </c>
      <c r="AK252" s="23">
        <f>SUM(Y252:AJ252)</f>
        <v>0</v>
      </c>
      <c r="AL252" s="23">
        <f>MAX(Y252:AJ252)</f>
        <v>0</v>
      </c>
      <c r="AM252">
        <f>COUNTIF(Y252:AJ252,"&gt;1")</f>
        <v>0</v>
      </c>
    </row>
    <row r="253" spans="1:39" ht="15.75" x14ac:dyDescent="0.25">
      <c r="A253" s="21" t="s">
        <v>2618</v>
      </c>
      <c r="B253" s="21" t="s">
        <v>1519</v>
      </c>
      <c r="C253" s="21">
        <v>1528374</v>
      </c>
      <c r="D253" s="25" t="s">
        <v>3450</v>
      </c>
      <c r="E253" s="21" t="s">
        <v>1575</v>
      </c>
      <c r="F253" s="21" t="s">
        <v>3451</v>
      </c>
      <c r="G253" s="21" t="s">
        <v>3452</v>
      </c>
      <c r="H253" s="25" t="s">
        <v>51</v>
      </c>
      <c r="I253" s="21" t="s">
        <v>67</v>
      </c>
      <c r="J253" s="21" t="s">
        <v>416</v>
      </c>
      <c r="K253" s="38">
        <v>46234</v>
      </c>
      <c r="L253" s="38"/>
      <c r="M253" s="39" t="s">
        <v>18</v>
      </c>
      <c r="N253" s="18">
        <v>0</v>
      </c>
      <c r="O253" s="18">
        <v>10410</v>
      </c>
      <c r="P253" s="15" t="str">
        <f>IFERROR((O253-N253)/N253,"")</f>
        <v/>
      </c>
      <c r="Q253" s="19">
        <v>0</v>
      </c>
      <c r="R253" s="19">
        <v>0</v>
      </c>
      <c r="S253" s="15" t="str">
        <f>IFERROR((R253-Q253)/Q253,"")</f>
        <v/>
      </c>
      <c r="T253" s="19" t="s">
        <v>1610</v>
      </c>
      <c r="U253" s="15" t="str">
        <f>IFERROR(R253/T253,"")</f>
        <v/>
      </c>
      <c r="V253" s="19" t="s">
        <v>1610</v>
      </c>
      <c r="W253" s="19" t="s">
        <v>1610</v>
      </c>
      <c r="X253" s="15" t="str">
        <f>IFERROR((W253-V253)/V253,"")</f>
        <v/>
      </c>
      <c r="Y253" s="18">
        <v>0</v>
      </c>
      <c r="Z253" s="18">
        <v>0</v>
      </c>
      <c r="AA253" s="18">
        <v>0</v>
      </c>
      <c r="AB253" s="18">
        <v>0</v>
      </c>
      <c r="AC253" s="18">
        <v>0</v>
      </c>
      <c r="AD253" s="18">
        <v>0</v>
      </c>
      <c r="AE253" s="18">
        <v>0</v>
      </c>
      <c r="AF253" s="18">
        <v>0</v>
      </c>
      <c r="AG253" s="18">
        <v>0</v>
      </c>
      <c r="AH253" s="18">
        <v>0</v>
      </c>
      <c r="AI253" s="18">
        <v>2910</v>
      </c>
      <c r="AJ253" s="18">
        <v>7500</v>
      </c>
      <c r="AK253" s="23">
        <f>SUM(Y253:AJ253)</f>
        <v>10410</v>
      </c>
      <c r="AL253" s="23">
        <f>MAX(Y253:AJ253)</f>
        <v>7500</v>
      </c>
      <c r="AM253">
        <f>COUNTIF(Y253:AJ253,"&gt;1")</f>
        <v>2</v>
      </c>
    </row>
    <row r="254" spans="1:39" ht="15.75" x14ac:dyDescent="0.25">
      <c r="A254" s="21" t="s">
        <v>2618</v>
      </c>
      <c r="B254" s="21" t="s">
        <v>1519</v>
      </c>
      <c r="C254" s="21">
        <v>1528374</v>
      </c>
      <c r="D254" s="25" t="s">
        <v>3453</v>
      </c>
      <c r="E254" s="21" t="s">
        <v>1575</v>
      </c>
      <c r="F254" s="21" t="s">
        <v>3451</v>
      </c>
      <c r="G254" s="21" t="s">
        <v>1027</v>
      </c>
      <c r="H254" s="25" t="s">
        <v>51</v>
      </c>
      <c r="I254" s="21" t="s">
        <v>67</v>
      </c>
      <c r="J254" s="21" t="s">
        <v>416</v>
      </c>
      <c r="K254" s="38">
        <v>46234</v>
      </c>
      <c r="L254" s="38"/>
      <c r="M254" s="39" t="s">
        <v>18</v>
      </c>
      <c r="N254" s="18">
        <v>0</v>
      </c>
      <c r="O254" s="18">
        <v>10410</v>
      </c>
      <c r="P254" s="15" t="str">
        <f>IFERROR((O254-N254)/N254,"")</f>
        <v/>
      </c>
      <c r="Q254" s="19">
        <v>0</v>
      </c>
      <c r="R254" s="19">
        <v>0</v>
      </c>
      <c r="S254" s="15" t="str">
        <f>IFERROR((R254-Q254)/Q254,"")</f>
        <v/>
      </c>
      <c r="T254" s="19" t="s">
        <v>1610</v>
      </c>
      <c r="U254" s="15" t="str">
        <f>IFERROR(R254/T254,"")</f>
        <v/>
      </c>
      <c r="V254" s="19" t="s">
        <v>1610</v>
      </c>
      <c r="W254" s="19" t="s">
        <v>1610</v>
      </c>
      <c r="X254" s="15" t="str">
        <f>IFERROR((W254-V254)/V254,"")</f>
        <v/>
      </c>
      <c r="Y254" s="18">
        <v>0</v>
      </c>
      <c r="Z254" s="18">
        <v>0</v>
      </c>
      <c r="AA254" s="18">
        <v>0</v>
      </c>
      <c r="AB254" s="18">
        <v>0</v>
      </c>
      <c r="AC254" s="18">
        <v>0</v>
      </c>
      <c r="AD254" s="18">
        <v>0</v>
      </c>
      <c r="AE254" s="18">
        <v>0</v>
      </c>
      <c r="AF254" s="18">
        <v>0</v>
      </c>
      <c r="AG254" s="18">
        <v>0</v>
      </c>
      <c r="AH254" s="18">
        <v>0</v>
      </c>
      <c r="AI254" s="18">
        <v>2910</v>
      </c>
      <c r="AJ254" s="18">
        <v>7500</v>
      </c>
      <c r="AK254" s="23">
        <f>SUM(Y254:AJ254)</f>
        <v>10410</v>
      </c>
      <c r="AL254" s="23">
        <f>MAX(Y254:AJ254)</f>
        <v>7500</v>
      </c>
      <c r="AM254">
        <f>COUNTIF(Y254:AJ254,"&gt;1")</f>
        <v>2</v>
      </c>
    </row>
    <row r="255" spans="1:39" ht="15.75" x14ac:dyDescent="0.25">
      <c r="A255" s="21" t="s">
        <v>2618</v>
      </c>
      <c r="B255" s="21" t="s">
        <v>1519</v>
      </c>
      <c r="C255" s="21">
        <v>1528374</v>
      </c>
      <c r="D255" s="25" t="s">
        <v>3454</v>
      </c>
      <c r="E255" s="21" t="s">
        <v>1575</v>
      </c>
      <c r="F255" s="21" t="s">
        <v>3451</v>
      </c>
      <c r="G255" s="21" t="s">
        <v>3455</v>
      </c>
      <c r="H255" s="25" t="s">
        <v>77</v>
      </c>
      <c r="I255" s="21" t="s">
        <v>67</v>
      </c>
      <c r="J255" s="21" t="s">
        <v>416</v>
      </c>
      <c r="K255" s="38">
        <v>46234</v>
      </c>
      <c r="L255" s="38"/>
      <c r="M255" s="39" t="s">
        <v>18</v>
      </c>
      <c r="N255" s="18">
        <v>0</v>
      </c>
      <c r="O255" s="18">
        <v>10410</v>
      </c>
      <c r="P255" s="15" t="str">
        <f>IFERROR((O255-N255)/N255,"")</f>
        <v/>
      </c>
      <c r="Q255" s="19">
        <v>0</v>
      </c>
      <c r="R255" s="19">
        <v>0</v>
      </c>
      <c r="S255" s="15" t="str">
        <f>IFERROR((R255-Q255)/Q255,"")</f>
        <v/>
      </c>
      <c r="T255" s="19" t="s">
        <v>1610</v>
      </c>
      <c r="U255" s="15" t="str">
        <f>IFERROR(R255/T255,"")</f>
        <v/>
      </c>
      <c r="V255" s="19" t="s">
        <v>1610</v>
      </c>
      <c r="W255" s="19" t="s">
        <v>1610</v>
      </c>
      <c r="X255" s="15" t="str">
        <f>IFERROR((W255-V255)/V255,"")</f>
        <v/>
      </c>
      <c r="Y255" s="18">
        <v>0</v>
      </c>
      <c r="Z255" s="18">
        <v>0</v>
      </c>
      <c r="AA255" s="18">
        <v>0</v>
      </c>
      <c r="AB255" s="18">
        <v>0</v>
      </c>
      <c r="AC255" s="18">
        <v>0</v>
      </c>
      <c r="AD255" s="18">
        <v>0</v>
      </c>
      <c r="AE255" s="18">
        <v>0</v>
      </c>
      <c r="AF255" s="18">
        <v>0</v>
      </c>
      <c r="AG255" s="18">
        <v>0</v>
      </c>
      <c r="AH255" s="18">
        <v>0</v>
      </c>
      <c r="AI255" s="18">
        <v>2910</v>
      </c>
      <c r="AJ255" s="18">
        <v>7500</v>
      </c>
      <c r="AK255" s="23">
        <f>SUM(Y255:AJ255)</f>
        <v>10410</v>
      </c>
      <c r="AL255" s="23">
        <f>MAX(Y255:AJ255)</f>
        <v>7500</v>
      </c>
      <c r="AM255">
        <f>COUNTIF(Y255:AJ255,"&gt;1")</f>
        <v>2</v>
      </c>
    </row>
    <row r="256" spans="1:39" ht="15.75" x14ac:dyDescent="0.25">
      <c r="A256" s="21" t="s">
        <v>2618</v>
      </c>
      <c r="B256" s="21" t="s">
        <v>1520</v>
      </c>
      <c r="C256" s="21">
        <v>1554846</v>
      </c>
      <c r="D256" s="25" t="s">
        <v>3463</v>
      </c>
      <c r="E256" s="21" t="s">
        <v>1209</v>
      </c>
      <c r="F256" s="21" t="s">
        <v>3464</v>
      </c>
      <c r="G256" s="21" t="s">
        <v>1219</v>
      </c>
      <c r="H256" s="25" t="s">
        <v>45</v>
      </c>
      <c r="I256" s="21" t="s">
        <v>21</v>
      </c>
      <c r="J256" s="21" t="s">
        <v>21</v>
      </c>
      <c r="K256" s="38">
        <v>46202</v>
      </c>
      <c r="L256" s="38"/>
      <c r="M256" s="39" t="s">
        <v>18</v>
      </c>
      <c r="N256" s="18">
        <v>0</v>
      </c>
      <c r="O256" s="18">
        <v>191</v>
      </c>
      <c r="P256" s="15" t="str">
        <f>IFERROR((O256-N256)/N256,"")</f>
        <v/>
      </c>
      <c r="Q256" s="19">
        <v>0</v>
      </c>
      <c r="R256" s="19">
        <v>0</v>
      </c>
      <c r="S256" s="15" t="str">
        <f>IFERROR((R256-Q256)/Q256,"")</f>
        <v/>
      </c>
      <c r="T256" s="19" t="s">
        <v>1610</v>
      </c>
      <c r="U256" s="15" t="str">
        <f>IFERROR(R256/T256,"")</f>
        <v/>
      </c>
      <c r="V256" s="19" t="s">
        <v>1610</v>
      </c>
      <c r="W256" s="19" t="s">
        <v>1610</v>
      </c>
      <c r="X256" s="15" t="str">
        <f>IFERROR((W256-V256)/V256,"")</f>
        <v/>
      </c>
      <c r="Y256" s="18">
        <v>0</v>
      </c>
      <c r="Z256" s="18">
        <v>0</v>
      </c>
      <c r="AA256" s="18">
        <v>0</v>
      </c>
      <c r="AB256" s="18">
        <v>0</v>
      </c>
      <c r="AC256" s="18">
        <v>0</v>
      </c>
      <c r="AD256" s="18">
        <v>0</v>
      </c>
      <c r="AE256" s="18">
        <v>0</v>
      </c>
      <c r="AF256" s="18">
        <v>0</v>
      </c>
      <c r="AG256" s="18">
        <v>0</v>
      </c>
      <c r="AH256" s="18">
        <v>0</v>
      </c>
      <c r="AI256" s="18">
        <v>191</v>
      </c>
      <c r="AJ256" s="18">
        <v>0</v>
      </c>
      <c r="AK256" s="23">
        <f>SUM(Y256:AJ256)</f>
        <v>191</v>
      </c>
      <c r="AL256" s="23">
        <f>MAX(Y256:AJ256)</f>
        <v>191</v>
      </c>
      <c r="AM256">
        <f>COUNTIF(Y256:AJ256,"&gt;1")</f>
        <v>1</v>
      </c>
    </row>
    <row r="257" spans="1:39" ht="15.75" x14ac:dyDescent="0.25">
      <c r="A257" s="21"/>
      <c r="B257" s="21" t="s">
        <v>1519</v>
      </c>
      <c r="C257" s="21">
        <v>1571702</v>
      </c>
      <c r="D257" s="25">
        <v>193414</v>
      </c>
      <c r="E257" s="21" t="s">
        <v>1206</v>
      </c>
      <c r="F257" s="21" t="s">
        <v>1452</v>
      </c>
      <c r="G257" s="21" t="s">
        <v>776</v>
      </c>
      <c r="H257" s="25" t="s">
        <v>55</v>
      </c>
      <c r="I257" s="21" t="s">
        <v>88</v>
      </c>
      <c r="J257" s="21"/>
      <c r="K257" s="38">
        <v>45873</v>
      </c>
      <c r="L257" s="38">
        <v>45924</v>
      </c>
      <c r="M257" s="39" t="s">
        <v>53</v>
      </c>
      <c r="N257" s="18" t="s">
        <v>1610</v>
      </c>
      <c r="O257" s="18" t="s">
        <v>1610</v>
      </c>
      <c r="P257" s="15" t="str">
        <f>IFERROR((O257-N257)/N257,"")</f>
        <v/>
      </c>
      <c r="Q257" s="19" t="s">
        <v>1610</v>
      </c>
      <c r="R257" s="19" t="s">
        <v>1610</v>
      </c>
      <c r="S257" s="15"/>
      <c r="T257" s="19" t="s">
        <v>1610</v>
      </c>
      <c r="U257" s="15"/>
      <c r="V257" s="19">
        <v>8</v>
      </c>
      <c r="W257" s="19">
        <v>0</v>
      </c>
      <c r="X257" s="15">
        <f>IFERROR((W257-V257)/V257,"")</f>
        <v>-1</v>
      </c>
      <c r="Y257" s="18">
        <v>2220</v>
      </c>
      <c r="Z257" s="18">
        <v>0</v>
      </c>
      <c r="AA257" s="18">
        <v>0</v>
      </c>
      <c r="AB257" s="18">
        <v>0</v>
      </c>
      <c r="AC257" s="18">
        <v>0</v>
      </c>
      <c r="AD257" s="18">
        <v>0</v>
      </c>
      <c r="AE257" s="18">
        <v>0</v>
      </c>
      <c r="AF257" s="18">
        <v>0</v>
      </c>
      <c r="AG257" s="18">
        <v>0</v>
      </c>
      <c r="AH257" s="18">
        <v>0</v>
      </c>
      <c r="AI257" s="18">
        <v>0</v>
      </c>
      <c r="AJ257" s="18">
        <v>0</v>
      </c>
      <c r="AK257" s="23">
        <f>SUM(Y257:AJ257)</f>
        <v>2220</v>
      </c>
      <c r="AL257" s="23">
        <f>MAX(Y257:AJ257)</f>
        <v>2220</v>
      </c>
      <c r="AM257">
        <f>COUNTIF(Y257:AJ257,"&gt;1")</f>
        <v>1</v>
      </c>
    </row>
    <row r="258" spans="1:39" ht="15.75" x14ac:dyDescent="0.25">
      <c r="A258" s="21"/>
      <c r="B258" s="21" t="s">
        <v>1520</v>
      </c>
      <c r="C258" s="21">
        <v>1576749</v>
      </c>
      <c r="D258" s="25">
        <v>192809</v>
      </c>
      <c r="E258" s="21" t="s">
        <v>1180</v>
      </c>
      <c r="F258" s="21" t="s">
        <v>1415</v>
      </c>
      <c r="G258" s="21" t="s">
        <v>172</v>
      </c>
      <c r="H258" s="25" t="s">
        <v>20</v>
      </c>
      <c r="I258" s="21" t="s">
        <v>107</v>
      </c>
      <c r="J258" s="21" t="s">
        <v>3201</v>
      </c>
      <c r="K258" s="38">
        <v>46157</v>
      </c>
      <c r="L258" s="38">
        <v>46211</v>
      </c>
      <c r="M258" s="39" t="s">
        <v>18</v>
      </c>
      <c r="N258" s="18">
        <v>5760</v>
      </c>
      <c r="O258" s="18">
        <v>3168</v>
      </c>
      <c r="P258" s="15">
        <f>IFERROR((O258-N258)/N258,"")</f>
        <v>-0.45</v>
      </c>
      <c r="Q258" s="19">
        <v>35</v>
      </c>
      <c r="R258" s="19">
        <v>37</v>
      </c>
      <c r="S258" s="15">
        <f>IFERROR((R258-Q258)/Q258,"")</f>
        <v>5.7142857142857141E-2</v>
      </c>
      <c r="T258" s="19">
        <v>4</v>
      </c>
      <c r="U258" s="15">
        <f>IFERROR(R258/T258,"")</f>
        <v>9.25</v>
      </c>
      <c r="V258" s="19">
        <v>36</v>
      </c>
      <c r="W258" s="19">
        <v>37</v>
      </c>
      <c r="X258" s="15">
        <f>IFERROR((W258-V258)/V258,"")</f>
        <v>2.7777777777777776E-2</v>
      </c>
      <c r="Y258" s="18">
        <v>0</v>
      </c>
      <c r="Z258" s="18">
        <v>0</v>
      </c>
      <c r="AA258" s="18">
        <v>0</v>
      </c>
      <c r="AB258" s="18">
        <v>0</v>
      </c>
      <c r="AC258" s="18">
        <v>0</v>
      </c>
      <c r="AD258" s="18">
        <v>0</v>
      </c>
      <c r="AE258" s="18">
        <v>0</v>
      </c>
      <c r="AF258" s="18">
        <v>0</v>
      </c>
      <c r="AG258" s="18">
        <v>0</v>
      </c>
      <c r="AH258" s="18">
        <v>3168</v>
      </c>
      <c r="AI258" s="18">
        <v>0</v>
      </c>
      <c r="AJ258" s="18">
        <v>0</v>
      </c>
      <c r="AK258" s="23">
        <f>SUM(Y258:AJ258)</f>
        <v>3168</v>
      </c>
      <c r="AL258" s="23">
        <f>MAX(Y258:AJ258)</f>
        <v>3168</v>
      </c>
      <c r="AM258">
        <f>COUNTIF(Y258:AJ258,"&gt;1")</f>
        <v>1</v>
      </c>
    </row>
    <row r="259" spans="1:39" ht="15.75" x14ac:dyDescent="0.25">
      <c r="A259" s="21" t="s">
        <v>3204</v>
      </c>
      <c r="B259" s="21" t="s">
        <v>1520</v>
      </c>
      <c r="C259" s="21">
        <v>1578239</v>
      </c>
      <c r="D259" s="25" t="s">
        <v>3311</v>
      </c>
      <c r="E259" s="21" t="s">
        <v>1642</v>
      </c>
      <c r="F259" s="21" t="s">
        <v>3312</v>
      </c>
      <c r="G259" s="21" t="s">
        <v>574</v>
      </c>
      <c r="H259" s="25" t="s">
        <v>344</v>
      </c>
      <c r="I259" s="21" t="s">
        <v>16</v>
      </c>
      <c r="J259" s="21" t="s">
        <v>17</v>
      </c>
      <c r="K259" s="38">
        <v>46171</v>
      </c>
      <c r="L259" s="38"/>
      <c r="M259" s="39" t="s">
        <v>18</v>
      </c>
      <c r="N259" s="18">
        <v>4125.6000000000004</v>
      </c>
      <c r="O259" s="18">
        <v>2705</v>
      </c>
      <c r="P259" s="15">
        <f>IFERROR((O259-N259)/N259,"")</f>
        <v>-0.34433779329067293</v>
      </c>
      <c r="Q259" s="19">
        <v>0</v>
      </c>
      <c r="R259" s="19">
        <v>0</v>
      </c>
      <c r="S259" s="15" t="str">
        <f>IFERROR((R259-Q259)/Q259,"")</f>
        <v/>
      </c>
      <c r="T259" s="19" t="s">
        <v>1610</v>
      </c>
      <c r="U259" s="15" t="str">
        <f>IFERROR(R259/T259,"")</f>
        <v/>
      </c>
      <c r="V259" s="19" t="s">
        <v>1610</v>
      </c>
      <c r="W259" s="19" t="s">
        <v>1610</v>
      </c>
      <c r="X259" s="15" t="str">
        <f>IFERROR((W259-V259)/V259,"")</f>
        <v/>
      </c>
      <c r="Y259" s="18">
        <v>0</v>
      </c>
      <c r="Z259" s="18">
        <v>0</v>
      </c>
      <c r="AA259" s="18">
        <v>0</v>
      </c>
      <c r="AB259" s="18">
        <v>0</v>
      </c>
      <c r="AC259" s="18">
        <v>0</v>
      </c>
      <c r="AD259" s="18">
        <v>0</v>
      </c>
      <c r="AE259" s="18">
        <v>0</v>
      </c>
      <c r="AF259" s="18">
        <v>0</v>
      </c>
      <c r="AG259" s="18">
        <v>0</v>
      </c>
      <c r="AH259" s="18">
        <v>2705</v>
      </c>
      <c r="AI259" s="18">
        <v>0</v>
      </c>
      <c r="AJ259" s="18">
        <v>0</v>
      </c>
      <c r="AK259" s="23">
        <f>SUM(Y259:AJ259)</f>
        <v>2705</v>
      </c>
      <c r="AL259" s="23">
        <f>MAX(Y259:AJ259)</f>
        <v>2705</v>
      </c>
      <c r="AM259">
        <f>COUNTIF(Y259:AJ259,"&gt;1")</f>
        <v>1</v>
      </c>
    </row>
    <row r="260" spans="1:39" ht="15.75" x14ac:dyDescent="0.25">
      <c r="A260" s="21" t="s">
        <v>3202</v>
      </c>
      <c r="B260" s="21" t="s">
        <v>1519</v>
      </c>
      <c r="C260" s="21">
        <v>1581193</v>
      </c>
      <c r="D260" s="25" t="s">
        <v>2707</v>
      </c>
      <c r="E260" s="21" t="s">
        <v>1798</v>
      </c>
      <c r="F260" s="21" t="s">
        <v>391</v>
      </c>
      <c r="G260" s="21" t="s">
        <v>532</v>
      </c>
      <c r="H260" s="25" t="s">
        <v>145</v>
      </c>
      <c r="I260" s="21" t="s">
        <v>88</v>
      </c>
      <c r="J260" s="21"/>
      <c r="K260" s="38"/>
      <c r="L260" s="38">
        <v>46105</v>
      </c>
      <c r="M260" s="39" t="s">
        <v>53</v>
      </c>
      <c r="N260" s="18">
        <v>0</v>
      </c>
      <c r="O260" s="18">
        <v>0</v>
      </c>
      <c r="P260" s="15" t="str">
        <f>IFERROR((O260-N260)/N260,"")</f>
        <v/>
      </c>
      <c r="Q260" s="19">
        <v>3</v>
      </c>
      <c r="R260" s="19">
        <v>0</v>
      </c>
      <c r="S260" s="15">
        <f>IFERROR((R260-Q260)/Q260,"")</f>
        <v>-1</v>
      </c>
      <c r="T260" s="19">
        <v>2</v>
      </c>
      <c r="U260" s="15">
        <f>IFERROR(R260/T260,"")</f>
        <v>0</v>
      </c>
      <c r="V260" s="19">
        <v>5</v>
      </c>
      <c r="W260" s="19">
        <v>0</v>
      </c>
      <c r="X260" s="15">
        <f>IFERROR((W260-V260)/V260,"")</f>
        <v>-1</v>
      </c>
      <c r="Y260" s="18" t="s">
        <v>1610</v>
      </c>
      <c r="Z260" s="18" t="s">
        <v>1610</v>
      </c>
      <c r="AA260" s="18" t="s">
        <v>1610</v>
      </c>
      <c r="AB260" s="18" t="s">
        <v>1610</v>
      </c>
      <c r="AC260" s="18" t="s">
        <v>1610</v>
      </c>
      <c r="AD260" s="18" t="s">
        <v>1610</v>
      </c>
      <c r="AE260" s="18" t="s">
        <v>1610</v>
      </c>
      <c r="AF260" s="18" t="s">
        <v>1610</v>
      </c>
      <c r="AG260" s="18" t="s">
        <v>1610</v>
      </c>
      <c r="AH260" s="18" t="s">
        <v>1610</v>
      </c>
      <c r="AI260" s="18" t="s">
        <v>1610</v>
      </c>
      <c r="AJ260" s="18" t="s">
        <v>1610</v>
      </c>
      <c r="AK260" s="23">
        <f>SUM(Y260:AJ260)</f>
        <v>0</v>
      </c>
      <c r="AL260" s="23">
        <f>MAX(Y260:AJ260)</f>
        <v>0</v>
      </c>
      <c r="AM260">
        <f>COUNTIF(Y260:AJ260,"&gt;1")</f>
        <v>0</v>
      </c>
    </row>
    <row r="261" spans="1:39" ht="15.75" x14ac:dyDescent="0.25">
      <c r="A261" s="21" t="s">
        <v>91</v>
      </c>
      <c r="B261" s="21" t="s">
        <v>1519</v>
      </c>
      <c r="C261" s="21">
        <v>1581193</v>
      </c>
      <c r="D261" s="25">
        <v>502274</v>
      </c>
      <c r="E261" s="21" t="s">
        <v>1798</v>
      </c>
      <c r="F261" s="21" t="s">
        <v>391</v>
      </c>
      <c r="G261" s="21" t="s">
        <v>913</v>
      </c>
      <c r="H261" s="25" t="s">
        <v>145</v>
      </c>
      <c r="I261" s="21" t="s">
        <v>88</v>
      </c>
      <c r="J261" s="21" t="s">
        <v>93</v>
      </c>
      <c r="K261" s="38">
        <v>44565</v>
      </c>
      <c r="L261" s="38">
        <v>46098</v>
      </c>
      <c r="M261" s="39" t="s">
        <v>53</v>
      </c>
      <c r="N261" s="18" t="s">
        <v>1610</v>
      </c>
      <c r="O261" s="18" t="s">
        <v>1610</v>
      </c>
      <c r="P261" s="15" t="str">
        <f>IFERROR((O261-N261)/N261,"")</f>
        <v/>
      </c>
      <c r="Q261" s="19" t="s">
        <v>1610</v>
      </c>
      <c r="R261" s="19" t="s">
        <v>1610</v>
      </c>
      <c r="S261" s="15" t="str">
        <f>IFERROR((R261-Q261)/Q261,"")</f>
        <v/>
      </c>
      <c r="T261" s="19">
        <v>4</v>
      </c>
      <c r="U261" s="15" t="str">
        <f>IFERROR(R261/T261,"")</f>
        <v/>
      </c>
      <c r="V261" s="19">
        <v>1</v>
      </c>
      <c r="W261" s="19">
        <v>0</v>
      </c>
      <c r="X261" s="15">
        <f>IFERROR((W261-V261)/V261,"")</f>
        <v>-1</v>
      </c>
      <c r="Y261" s="18" t="s">
        <v>1610</v>
      </c>
      <c r="Z261" s="18" t="s">
        <v>1610</v>
      </c>
      <c r="AA261" s="18" t="s">
        <v>1610</v>
      </c>
      <c r="AB261" s="18" t="s">
        <v>1610</v>
      </c>
      <c r="AC261" s="18" t="s">
        <v>1610</v>
      </c>
      <c r="AD261" s="18" t="s">
        <v>1610</v>
      </c>
      <c r="AE261" s="18" t="s">
        <v>1610</v>
      </c>
      <c r="AF261" s="18" t="s">
        <v>1610</v>
      </c>
      <c r="AG261" s="18" t="s">
        <v>1610</v>
      </c>
      <c r="AH261" s="18" t="s">
        <v>1610</v>
      </c>
      <c r="AI261" s="18" t="s">
        <v>1610</v>
      </c>
      <c r="AJ261" s="18" t="s">
        <v>1610</v>
      </c>
      <c r="AK261" s="23">
        <f>SUM(Y261:AJ261)</f>
        <v>0</v>
      </c>
      <c r="AL261" s="23">
        <f>MAX(Y261:AJ261)</f>
        <v>0</v>
      </c>
      <c r="AM261">
        <f>COUNTIF(Y261:AJ261,"&gt;1")</f>
        <v>0</v>
      </c>
    </row>
    <row r="262" spans="1:39" ht="15.75" x14ac:dyDescent="0.25">
      <c r="A262" s="21"/>
      <c r="B262" s="21"/>
      <c r="C262" s="21">
        <v>1608488</v>
      </c>
      <c r="D262" s="25">
        <v>100358</v>
      </c>
      <c r="E262" s="21" t="s">
        <v>33</v>
      </c>
      <c r="F262" s="21" t="s">
        <v>180</v>
      </c>
      <c r="G262" s="21" t="s">
        <v>94</v>
      </c>
      <c r="H262" s="25" t="s">
        <v>63</v>
      </c>
      <c r="I262" s="21" t="s">
        <v>27</v>
      </c>
      <c r="J262" s="21" t="s">
        <v>28</v>
      </c>
      <c r="K262" s="38">
        <v>45968</v>
      </c>
      <c r="L262" s="38">
        <v>46240</v>
      </c>
      <c r="M262" s="39" t="s">
        <v>18</v>
      </c>
      <c r="N262" s="18">
        <v>132000</v>
      </c>
      <c r="O262" s="18">
        <v>0</v>
      </c>
      <c r="P262" s="15">
        <f>IFERROR((O262-N262)/N262,"")</f>
        <v>-1</v>
      </c>
      <c r="Q262" s="19">
        <v>9</v>
      </c>
      <c r="R262" s="19">
        <v>114</v>
      </c>
      <c r="S262" s="15">
        <f>IFERROR((R262-Q262)/Q262,"")</f>
        <v>11.666666666666666</v>
      </c>
      <c r="T262" s="19">
        <v>605</v>
      </c>
      <c r="U262" s="15">
        <f>IFERROR(R262/T262,"")</f>
        <v>0.1884297520661157</v>
      </c>
      <c r="V262" s="19">
        <v>22</v>
      </c>
      <c r="W262" s="19">
        <v>23</v>
      </c>
      <c r="X262" s="15">
        <f>IFERROR((W262-V262)/V262,"")</f>
        <v>4.5454545454545456E-2</v>
      </c>
      <c r="Y262" s="18">
        <v>0</v>
      </c>
      <c r="Z262" s="18">
        <v>0</v>
      </c>
      <c r="AA262" s="18">
        <v>0</v>
      </c>
      <c r="AB262" s="18">
        <v>56000</v>
      </c>
      <c r="AC262" s="18">
        <v>0</v>
      </c>
      <c r="AD262" s="18">
        <v>0</v>
      </c>
      <c r="AE262" s="18">
        <v>0</v>
      </c>
      <c r="AF262" s="18">
        <v>0</v>
      </c>
      <c r="AG262" s="18">
        <v>0</v>
      </c>
      <c r="AH262" s="18">
        <v>0</v>
      </c>
      <c r="AI262" s="18">
        <v>0</v>
      </c>
      <c r="AJ262" s="18">
        <v>0</v>
      </c>
      <c r="AK262" s="23">
        <f>SUM(Y262:AJ262)</f>
        <v>56000</v>
      </c>
      <c r="AL262" s="23">
        <f>MAX(Y262:AJ262)</f>
        <v>56000</v>
      </c>
      <c r="AM262">
        <f>COUNTIF(Y262:AJ262,"&gt;1")</f>
        <v>1</v>
      </c>
    </row>
    <row r="263" spans="1:39" ht="15.75" x14ac:dyDescent="0.25">
      <c r="A263" s="21"/>
      <c r="B263" s="21"/>
      <c r="C263" s="21">
        <v>1608488</v>
      </c>
      <c r="D263" s="25">
        <v>102325</v>
      </c>
      <c r="E263" s="21" t="s">
        <v>33</v>
      </c>
      <c r="F263" s="21" t="s">
        <v>180</v>
      </c>
      <c r="G263" s="21" t="s">
        <v>467</v>
      </c>
      <c r="H263" s="25" t="s">
        <v>63</v>
      </c>
      <c r="I263" s="21" t="s">
        <v>27</v>
      </c>
      <c r="J263" s="21" t="s">
        <v>74</v>
      </c>
      <c r="K263" s="38">
        <v>43185</v>
      </c>
      <c r="L263" s="38">
        <v>46223</v>
      </c>
      <c r="M263" s="39" t="s">
        <v>18</v>
      </c>
      <c r="N263" s="18">
        <v>0</v>
      </c>
      <c r="O263" s="18">
        <v>0</v>
      </c>
      <c r="P263" s="15" t="str">
        <f>IFERROR((O263-N263)/N263,"")</f>
        <v/>
      </c>
      <c r="Q263" s="19">
        <v>4</v>
      </c>
      <c r="R263" s="19">
        <v>18</v>
      </c>
      <c r="S263" s="15">
        <f>IFERROR((R263-Q263)/Q263,"")</f>
        <v>3.5</v>
      </c>
      <c r="T263" s="19">
        <v>48</v>
      </c>
      <c r="U263" s="15">
        <f>IFERROR(R263/T263,"")</f>
        <v>0.375</v>
      </c>
      <c r="V263" s="19">
        <v>4</v>
      </c>
      <c r="W263" s="19">
        <v>4</v>
      </c>
      <c r="X263" s="15">
        <f>IFERROR((W263-V263)/V263,"")</f>
        <v>0</v>
      </c>
      <c r="Y263" s="18" t="s">
        <v>1610</v>
      </c>
      <c r="Z263" s="18" t="s">
        <v>1610</v>
      </c>
      <c r="AA263" s="18" t="s">
        <v>1610</v>
      </c>
      <c r="AB263" s="18" t="s">
        <v>1610</v>
      </c>
      <c r="AC263" s="18" t="s">
        <v>1610</v>
      </c>
      <c r="AD263" s="18" t="s">
        <v>1610</v>
      </c>
      <c r="AE263" s="18" t="s">
        <v>1610</v>
      </c>
      <c r="AF263" s="18" t="s">
        <v>1610</v>
      </c>
      <c r="AG263" s="18" t="s">
        <v>1610</v>
      </c>
      <c r="AH263" s="18" t="s">
        <v>1610</v>
      </c>
      <c r="AI263" s="18" t="s">
        <v>1610</v>
      </c>
      <c r="AJ263" s="18" t="s">
        <v>1610</v>
      </c>
      <c r="AK263" s="23">
        <f>SUM(Y263:AJ263)</f>
        <v>0</v>
      </c>
      <c r="AL263" s="23">
        <f>MAX(Y263:AJ263)</f>
        <v>0</v>
      </c>
      <c r="AM263">
        <f>COUNTIF(Y263:AJ263,"&gt;1")</f>
        <v>0</v>
      </c>
    </row>
    <row r="264" spans="1:39" ht="15.75" x14ac:dyDescent="0.25">
      <c r="A264" s="21"/>
      <c r="B264" s="21"/>
      <c r="C264" s="21">
        <v>1608488</v>
      </c>
      <c r="D264" s="25">
        <v>100359</v>
      </c>
      <c r="E264" s="21" t="s">
        <v>33</v>
      </c>
      <c r="F264" s="21" t="s">
        <v>180</v>
      </c>
      <c r="G264" s="21" t="s">
        <v>182</v>
      </c>
      <c r="H264" s="25" t="s">
        <v>63</v>
      </c>
      <c r="I264" s="21" t="s">
        <v>27</v>
      </c>
      <c r="J264" s="21" t="s">
        <v>28</v>
      </c>
      <c r="K264" s="38">
        <v>43220</v>
      </c>
      <c r="L264" s="38">
        <v>46206</v>
      </c>
      <c r="M264" s="39" t="s">
        <v>18</v>
      </c>
      <c r="N264" s="18">
        <v>0</v>
      </c>
      <c r="O264" s="18">
        <v>0</v>
      </c>
      <c r="P264" s="15" t="str">
        <f>IFERROR((O264-N264)/N264,"")</f>
        <v/>
      </c>
      <c r="Q264" s="19">
        <v>8</v>
      </c>
      <c r="R264" s="19">
        <v>59</v>
      </c>
      <c r="S264" s="15">
        <f>IFERROR((R264-Q264)/Q264,"")</f>
        <v>6.375</v>
      </c>
      <c r="T264" s="19">
        <v>125</v>
      </c>
      <c r="U264" s="15">
        <f>IFERROR(R264/T264,"")</f>
        <v>0.47199999999999998</v>
      </c>
      <c r="V264" s="19">
        <v>1</v>
      </c>
      <c r="W264" s="19">
        <v>11</v>
      </c>
      <c r="X264" s="15">
        <f>IFERROR((W264-V264)/V264,"")</f>
        <v>10</v>
      </c>
      <c r="Y264" s="18" t="s">
        <v>1610</v>
      </c>
      <c r="Z264" s="18" t="s">
        <v>1610</v>
      </c>
      <c r="AA264" s="18" t="s">
        <v>1610</v>
      </c>
      <c r="AB264" s="18" t="s">
        <v>1610</v>
      </c>
      <c r="AC264" s="18" t="s">
        <v>1610</v>
      </c>
      <c r="AD264" s="18" t="s">
        <v>1610</v>
      </c>
      <c r="AE264" s="18" t="s">
        <v>1610</v>
      </c>
      <c r="AF264" s="18" t="s">
        <v>1610</v>
      </c>
      <c r="AG264" s="18" t="s">
        <v>1610</v>
      </c>
      <c r="AH264" s="18" t="s">
        <v>1610</v>
      </c>
      <c r="AI264" s="18" t="s">
        <v>1610</v>
      </c>
      <c r="AJ264" s="18" t="s">
        <v>1610</v>
      </c>
      <c r="AK264" s="23">
        <f>SUM(Y264:AJ264)</f>
        <v>0</v>
      </c>
      <c r="AL264" s="23">
        <f>MAX(Y264:AJ264)</f>
        <v>0</v>
      </c>
      <c r="AM264">
        <f>COUNTIF(Y264:AJ264,"&gt;1")</f>
        <v>0</v>
      </c>
    </row>
    <row r="265" spans="1:39" ht="15.75" x14ac:dyDescent="0.25">
      <c r="A265" s="21"/>
      <c r="B265" s="21"/>
      <c r="C265" s="21">
        <v>1608488</v>
      </c>
      <c r="D265" s="25">
        <v>100355</v>
      </c>
      <c r="E265" s="21" t="s">
        <v>33</v>
      </c>
      <c r="F265" s="21" t="s">
        <v>180</v>
      </c>
      <c r="G265" s="21" t="s">
        <v>181</v>
      </c>
      <c r="H265" s="25" t="s">
        <v>63</v>
      </c>
      <c r="I265" s="21" t="s">
        <v>27</v>
      </c>
      <c r="J265" s="21" t="s">
        <v>74</v>
      </c>
      <c r="K265" s="38">
        <v>45132</v>
      </c>
      <c r="L265" s="38">
        <v>46048</v>
      </c>
      <c r="M265" s="39" t="s">
        <v>53</v>
      </c>
      <c r="N265" s="18">
        <v>0</v>
      </c>
      <c r="O265" s="18">
        <v>0</v>
      </c>
      <c r="P265" s="15" t="str">
        <f>IFERROR((O265-N265)/N265,"")</f>
        <v/>
      </c>
      <c r="Q265" s="19">
        <v>5</v>
      </c>
      <c r="R265" s="19">
        <v>0</v>
      </c>
      <c r="S265" s="15">
        <f>IFERROR((R265-Q265)/Q265,"")</f>
        <v>-1</v>
      </c>
      <c r="T265" s="19">
        <v>82</v>
      </c>
      <c r="U265" s="15">
        <f>IFERROR(R265/T265,"")</f>
        <v>0</v>
      </c>
      <c r="V265" s="19">
        <v>22</v>
      </c>
      <c r="W265" s="19">
        <v>0</v>
      </c>
      <c r="X265" s="15">
        <f>IFERROR((W265-V265)/V265,"")</f>
        <v>-1</v>
      </c>
      <c r="Y265" s="18" t="s">
        <v>1610</v>
      </c>
      <c r="Z265" s="18" t="s">
        <v>1610</v>
      </c>
      <c r="AA265" s="18" t="s">
        <v>1610</v>
      </c>
      <c r="AB265" s="18" t="s">
        <v>1610</v>
      </c>
      <c r="AC265" s="18" t="s">
        <v>1610</v>
      </c>
      <c r="AD265" s="18" t="s">
        <v>1610</v>
      </c>
      <c r="AE265" s="18" t="s">
        <v>1610</v>
      </c>
      <c r="AF265" s="18" t="s">
        <v>1610</v>
      </c>
      <c r="AG265" s="18" t="s">
        <v>1610</v>
      </c>
      <c r="AH265" s="18" t="s">
        <v>1610</v>
      </c>
      <c r="AI265" s="18" t="s">
        <v>1610</v>
      </c>
      <c r="AJ265" s="18" t="s">
        <v>1610</v>
      </c>
      <c r="AK265" s="23">
        <f>SUM(Y265:AJ265)</f>
        <v>0</v>
      </c>
      <c r="AL265" s="23">
        <f>MAX(Y265:AJ265)</f>
        <v>0</v>
      </c>
      <c r="AM265">
        <f>COUNTIF(Y265:AJ265,"&gt;1")</f>
        <v>0</v>
      </c>
    </row>
    <row r="266" spans="1:39" ht="15.75" x14ac:dyDescent="0.25">
      <c r="A266" s="21"/>
      <c r="B266" s="21" t="s">
        <v>1520</v>
      </c>
      <c r="C266" s="21">
        <v>1612046</v>
      </c>
      <c r="D266" s="25">
        <v>190156</v>
      </c>
      <c r="E266" s="21" t="s">
        <v>1180</v>
      </c>
      <c r="F266" s="21" t="s">
        <v>1251</v>
      </c>
      <c r="G266" s="21" t="s">
        <v>169</v>
      </c>
      <c r="H266" s="25" t="s">
        <v>170</v>
      </c>
      <c r="I266" s="21" t="s">
        <v>107</v>
      </c>
      <c r="J266" s="21" t="s">
        <v>2541</v>
      </c>
      <c r="K266" s="38">
        <v>46223</v>
      </c>
      <c r="L266" s="38">
        <v>46169</v>
      </c>
      <c r="M266" s="39" t="s">
        <v>18</v>
      </c>
      <c r="N266" s="18">
        <v>9089</v>
      </c>
      <c r="O266" s="18">
        <v>5450</v>
      </c>
      <c r="P266" s="15">
        <f>IFERROR((O266-N266)/N266,"")</f>
        <v>-0.40037407855649687</v>
      </c>
      <c r="Q266" s="19">
        <v>114</v>
      </c>
      <c r="R266" s="19">
        <v>5</v>
      </c>
      <c r="S266" s="15">
        <f>IFERROR((R266-Q266)/Q266,"")</f>
        <v>-0.95614035087719296</v>
      </c>
      <c r="T266" s="19">
        <v>624</v>
      </c>
      <c r="U266" s="15">
        <f>IFERROR(R266/T266,"")</f>
        <v>8.0128205128205121E-3</v>
      </c>
      <c r="V266" s="19">
        <v>140</v>
      </c>
      <c r="W266" s="19">
        <v>5</v>
      </c>
      <c r="X266" s="15">
        <f>IFERROR((W266-V266)/V266,"")</f>
        <v>-0.9642857142857143</v>
      </c>
      <c r="Y266" s="18">
        <v>0</v>
      </c>
      <c r="Z266" s="18">
        <v>0</v>
      </c>
      <c r="AA266" s="18">
        <v>0</v>
      </c>
      <c r="AB266" s="18">
        <v>0</v>
      </c>
      <c r="AC266" s="18">
        <v>0</v>
      </c>
      <c r="AD266" s="18">
        <v>4320</v>
      </c>
      <c r="AE266" s="18">
        <v>0</v>
      </c>
      <c r="AF266" s="18">
        <v>0</v>
      </c>
      <c r="AG266" s="18">
        <v>0</v>
      </c>
      <c r="AH266" s="18">
        <v>0</v>
      </c>
      <c r="AI266" s="18">
        <v>0</v>
      </c>
      <c r="AJ266" s="18">
        <v>5450</v>
      </c>
      <c r="AK266" s="23">
        <f>SUM(Y266:AJ266)</f>
        <v>9770</v>
      </c>
      <c r="AL266" s="23">
        <f>MAX(Y266:AJ266)</f>
        <v>5450</v>
      </c>
      <c r="AM266">
        <f>COUNTIF(Y266:AJ266,"&gt;1")</f>
        <v>2</v>
      </c>
    </row>
    <row r="267" spans="1:39" ht="15.75" x14ac:dyDescent="0.25">
      <c r="A267" s="21"/>
      <c r="B267" s="21"/>
      <c r="C267" s="21">
        <v>1631022</v>
      </c>
      <c r="D267" s="25" t="s">
        <v>2395</v>
      </c>
      <c r="E267" s="21" t="s">
        <v>1642</v>
      </c>
      <c r="F267" s="21" t="s">
        <v>2119</v>
      </c>
      <c r="G267" s="21" t="s">
        <v>271</v>
      </c>
      <c r="H267" s="25" t="s">
        <v>121</v>
      </c>
      <c r="I267" s="21" t="s">
        <v>21</v>
      </c>
      <c r="J267" s="21" t="s">
        <v>21</v>
      </c>
      <c r="K267" s="38">
        <v>45863</v>
      </c>
      <c r="L267" s="38">
        <v>46218</v>
      </c>
      <c r="M267" s="39" t="s">
        <v>18</v>
      </c>
      <c r="N267" s="18">
        <v>14400</v>
      </c>
      <c r="O267" s="18">
        <v>0</v>
      </c>
      <c r="P267" s="15">
        <f>IFERROR((O267-N267)/N267,"")</f>
        <v>-1</v>
      </c>
      <c r="Q267" s="19">
        <v>108</v>
      </c>
      <c r="R267" s="19">
        <v>1</v>
      </c>
      <c r="S267" s="15">
        <f>IFERROR((R267-Q267)/Q267,"")</f>
        <v>-0.9907407407407407</v>
      </c>
      <c r="T267" s="19" t="s">
        <v>1610</v>
      </c>
      <c r="U267" s="15" t="str">
        <f>IFERROR(R267/T267,"")</f>
        <v/>
      </c>
      <c r="V267" s="19">
        <v>54</v>
      </c>
      <c r="W267" s="19">
        <v>1</v>
      </c>
      <c r="X267" s="15">
        <f>IFERROR((W267-V267)/V267,"")</f>
        <v>-0.98148148148148151</v>
      </c>
      <c r="Y267" s="18" t="s">
        <v>1610</v>
      </c>
      <c r="Z267" s="18" t="s">
        <v>1610</v>
      </c>
      <c r="AA267" s="18" t="s">
        <v>1610</v>
      </c>
      <c r="AB267" s="18" t="s">
        <v>1610</v>
      </c>
      <c r="AC267" s="18" t="s">
        <v>1610</v>
      </c>
      <c r="AD267" s="18" t="s">
        <v>1610</v>
      </c>
      <c r="AE267" s="18" t="s">
        <v>1610</v>
      </c>
      <c r="AF267" s="18" t="s">
        <v>1610</v>
      </c>
      <c r="AG267" s="18" t="s">
        <v>1610</v>
      </c>
      <c r="AH267" s="18" t="s">
        <v>1610</v>
      </c>
      <c r="AI267" s="18" t="s">
        <v>1610</v>
      </c>
      <c r="AJ267" s="18" t="s">
        <v>1610</v>
      </c>
      <c r="AK267" s="23">
        <f>SUM(Y267:AJ267)</f>
        <v>0</v>
      </c>
      <c r="AL267" s="23">
        <f>MAX(Y267:AJ267)</f>
        <v>0</v>
      </c>
      <c r="AM267">
        <f>COUNTIF(Y267:AJ267,"&gt;1")</f>
        <v>0</v>
      </c>
    </row>
    <row r="268" spans="1:39" ht="15.75" x14ac:dyDescent="0.25">
      <c r="A268" s="21"/>
      <c r="B268" s="21"/>
      <c r="C268" s="21">
        <v>1631022</v>
      </c>
      <c r="D268" s="25" t="s">
        <v>2118</v>
      </c>
      <c r="E268" s="21" t="s">
        <v>1642</v>
      </c>
      <c r="F268" s="21" t="s">
        <v>2119</v>
      </c>
      <c r="G268" s="21" t="s">
        <v>2120</v>
      </c>
      <c r="H268" s="25" t="s">
        <v>121</v>
      </c>
      <c r="I268" s="21" t="s">
        <v>16</v>
      </c>
      <c r="J268" s="21" t="s">
        <v>17</v>
      </c>
      <c r="K268" s="38">
        <v>45813</v>
      </c>
      <c r="L268" s="38">
        <v>46211</v>
      </c>
      <c r="M268" s="39" t="s">
        <v>18</v>
      </c>
      <c r="N268" s="18">
        <v>19788</v>
      </c>
      <c r="O268" s="18">
        <v>0</v>
      </c>
      <c r="P268" s="15">
        <f>IFERROR((O268-N268)/N268,"")</f>
        <v>-1</v>
      </c>
      <c r="Q268" s="19">
        <v>468</v>
      </c>
      <c r="R268" s="19">
        <v>11</v>
      </c>
      <c r="S268" s="15">
        <f>IFERROR((R268-Q268)/Q268,"")</f>
        <v>-0.97649572649572647</v>
      </c>
      <c r="T268" s="19">
        <v>91</v>
      </c>
      <c r="U268" s="15">
        <f>IFERROR(R268/T268,"")</f>
        <v>0.12087912087912088</v>
      </c>
      <c r="V268" s="19">
        <v>77</v>
      </c>
      <c r="W268" s="19">
        <v>3</v>
      </c>
      <c r="X268" s="15">
        <f>IFERROR((W268-V268)/V268,"")</f>
        <v>-0.96103896103896103</v>
      </c>
      <c r="Y268" s="18" t="s">
        <v>1610</v>
      </c>
      <c r="Z268" s="18" t="s">
        <v>1610</v>
      </c>
      <c r="AA268" s="18" t="s">
        <v>1610</v>
      </c>
      <c r="AB268" s="18" t="s">
        <v>1610</v>
      </c>
      <c r="AC268" s="18" t="s">
        <v>1610</v>
      </c>
      <c r="AD268" s="18" t="s">
        <v>1610</v>
      </c>
      <c r="AE268" s="18" t="s">
        <v>1610</v>
      </c>
      <c r="AF268" s="18" t="s">
        <v>1610</v>
      </c>
      <c r="AG268" s="18" t="s">
        <v>1610</v>
      </c>
      <c r="AH268" s="18" t="s">
        <v>1610</v>
      </c>
      <c r="AI268" s="18" t="s">
        <v>1610</v>
      </c>
      <c r="AJ268" s="18" t="s">
        <v>1610</v>
      </c>
      <c r="AK268" s="23">
        <f>SUM(Y268:AJ268)</f>
        <v>0</v>
      </c>
      <c r="AL268" s="23">
        <f>MAX(Y268:AJ268)</f>
        <v>0</v>
      </c>
      <c r="AM268">
        <f>COUNTIF(Y268:AJ268,"&gt;1")</f>
        <v>0</v>
      </c>
    </row>
    <row r="269" spans="1:39" ht="15.75" x14ac:dyDescent="0.25">
      <c r="A269" s="21" t="s">
        <v>3192</v>
      </c>
      <c r="B269" s="21" t="s">
        <v>1520</v>
      </c>
      <c r="C269" s="21">
        <v>1631022</v>
      </c>
      <c r="D269" s="25" t="s">
        <v>2307</v>
      </c>
      <c r="E269" s="21" t="s">
        <v>1642</v>
      </c>
      <c r="F269" s="21" t="s">
        <v>2119</v>
      </c>
      <c r="G269" s="21" t="s">
        <v>245</v>
      </c>
      <c r="H269" s="25" t="s">
        <v>84</v>
      </c>
      <c r="I269" s="21" t="s">
        <v>21</v>
      </c>
      <c r="J269" s="21" t="s">
        <v>21</v>
      </c>
      <c r="K269" s="38">
        <v>45845</v>
      </c>
      <c r="L269" s="38">
        <v>46083</v>
      </c>
      <c r="M269" s="39" t="s">
        <v>53</v>
      </c>
      <c r="N269" s="18">
        <v>29376</v>
      </c>
      <c r="O269" s="18">
        <v>0</v>
      </c>
      <c r="P269" s="15">
        <f>IFERROR((O269-N269)/N269,"")</f>
        <v>-1</v>
      </c>
      <c r="Q269" s="19">
        <v>305</v>
      </c>
      <c r="R269" s="19">
        <v>0</v>
      </c>
      <c r="S269" s="15">
        <f>IFERROR((R269-Q269)/Q269,"")</f>
        <v>-1</v>
      </c>
      <c r="T269" s="19" t="s">
        <v>1610</v>
      </c>
      <c r="U269" s="15" t="str">
        <f>IFERROR(R269/T269,"")</f>
        <v/>
      </c>
      <c r="V269" s="19">
        <v>89</v>
      </c>
      <c r="W269" s="19">
        <v>0</v>
      </c>
      <c r="X269" s="15">
        <f>IFERROR((W269-V269)/V269,"")</f>
        <v>-1</v>
      </c>
      <c r="Y269" s="18" t="s">
        <v>1610</v>
      </c>
      <c r="Z269" s="18" t="s">
        <v>1610</v>
      </c>
      <c r="AA269" s="18" t="s">
        <v>1610</v>
      </c>
      <c r="AB269" s="18" t="s">
        <v>1610</v>
      </c>
      <c r="AC269" s="18" t="s">
        <v>1610</v>
      </c>
      <c r="AD269" s="18" t="s">
        <v>1610</v>
      </c>
      <c r="AE269" s="18" t="s">
        <v>1610</v>
      </c>
      <c r="AF269" s="18" t="s">
        <v>1610</v>
      </c>
      <c r="AG269" s="18" t="s">
        <v>1610</v>
      </c>
      <c r="AH269" s="18" t="s">
        <v>1610</v>
      </c>
      <c r="AI269" s="18" t="s">
        <v>1610</v>
      </c>
      <c r="AJ269" s="18" t="s">
        <v>1610</v>
      </c>
      <c r="AK269" s="23">
        <f>SUM(Y269:AJ269)</f>
        <v>0</v>
      </c>
      <c r="AL269" s="23">
        <f>MAX(Y269:AJ269)</f>
        <v>0</v>
      </c>
      <c r="AM269">
        <f>COUNTIF(Y269:AJ269,"&gt;1")</f>
        <v>0</v>
      </c>
    </row>
    <row r="270" spans="1:39" ht="15.75" x14ac:dyDescent="0.25">
      <c r="A270" s="21" t="s">
        <v>3192</v>
      </c>
      <c r="B270" s="21" t="s">
        <v>1519</v>
      </c>
      <c r="C270" s="21">
        <v>1631022</v>
      </c>
      <c r="D270" s="25" t="s">
        <v>2272</v>
      </c>
      <c r="E270" s="21" t="s">
        <v>1642</v>
      </c>
      <c r="F270" s="21" t="s">
        <v>2119</v>
      </c>
      <c r="G270" s="21" t="s">
        <v>1772</v>
      </c>
      <c r="H270" s="25" t="s">
        <v>121</v>
      </c>
      <c r="I270" s="21" t="s">
        <v>21</v>
      </c>
      <c r="J270" s="21" t="s">
        <v>21</v>
      </c>
      <c r="K270" s="38">
        <v>45863</v>
      </c>
      <c r="L270" s="38">
        <v>45964</v>
      </c>
      <c r="M270" s="39" t="s">
        <v>53</v>
      </c>
      <c r="N270" s="18">
        <v>41959.9</v>
      </c>
      <c r="O270" s="18">
        <v>0</v>
      </c>
      <c r="P270" s="15">
        <f>IFERROR((O270-N270)/N270,"")</f>
        <v>-1</v>
      </c>
      <c r="Q270" s="19">
        <v>560</v>
      </c>
      <c r="R270" s="19">
        <v>0</v>
      </c>
      <c r="S270" s="15">
        <f>IFERROR((R270-Q270)/Q270,"")</f>
        <v>-1</v>
      </c>
      <c r="T270" s="19" t="s">
        <v>1610</v>
      </c>
      <c r="U270" s="15" t="str">
        <f>IFERROR(R270/T270,"")</f>
        <v/>
      </c>
      <c r="V270" s="19">
        <v>134</v>
      </c>
      <c r="W270" s="19">
        <v>0</v>
      </c>
      <c r="X270" s="15">
        <f>IFERROR((W270-V270)/V270,"")</f>
        <v>-1</v>
      </c>
      <c r="Y270" s="18" t="s">
        <v>1610</v>
      </c>
      <c r="Z270" s="18" t="s">
        <v>1610</v>
      </c>
      <c r="AA270" s="18" t="s">
        <v>1610</v>
      </c>
      <c r="AB270" s="18" t="s">
        <v>1610</v>
      </c>
      <c r="AC270" s="18" t="s">
        <v>1610</v>
      </c>
      <c r="AD270" s="18" t="s">
        <v>1610</v>
      </c>
      <c r="AE270" s="18" t="s">
        <v>1610</v>
      </c>
      <c r="AF270" s="18" t="s">
        <v>1610</v>
      </c>
      <c r="AG270" s="18" t="s">
        <v>1610</v>
      </c>
      <c r="AH270" s="18" t="s">
        <v>1610</v>
      </c>
      <c r="AI270" s="18" t="s">
        <v>1610</v>
      </c>
      <c r="AJ270" s="18" t="s">
        <v>1610</v>
      </c>
      <c r="AK270" s="23">
        <f>SUM(Y270:AJ270)</f>
        <v>0</v>
      </c>
      <c r="AL270" s="23">
        <f>MAX(Y270:AJ270)</f>
        <v>0</v>
      </c>
      <c r="AM270">
        <f>COUNTIF(Y270:AJ270,"&gt;1")</f>
        <v>0</v>
      </c>
    </row>
    <row r="271" spans="1:39" ht="15.75" x14ac:dyDescent="0.25">
      <c r="A271" s="21"/>
      <c r="B271" s="21" t="s">
        <v>1519</v>
      </c>
      <c r="C271" s="21">
        <v>1637895</v>
      </c>
      <c r="D271" s="25">
        <v>502705</v>
      </c>
      <c r="E271" s="21" t="s">
        <v>1180</v>
      </c>
      <c r="F271" s="21" t="s">
        <v>1504</v>
      </c>
      <c r="G271" s="21" t="s">
        <v>109</v>
      </c>
      <c r="H271" s="25" t="s">
        <v>20</v>
      </c>
      <c r="I271" s="21" t="s">
        <v>16</v>
      </c>
      <c r="J271" s="21" t="s">
        <v>32</v>
      </c>
      <c r="K271" s="38">
        <v>43363</v>
      </c>
      <c r="L271" s="38">
        <v>45090</v>
      </c>
      <c r="M271" s="39" t="s">
        <v>53</v>
      </c>
      <c r="N271" s="18" t="s">
        <v>1610</v>
      </c>
      <c r="O271" s="18" t="s">
        <v>1610</v>
      </c>
      <c r="P271" s="15" t="str">
        <f>IFERROR((O271-N271)/N271,"")</f>
        <v/>
      </c>
      <c r="Q271" s="19" t="s">
        <v>1610</v>
      </c>
      <c r="R271" s="19" t="s">
        <v>1610</v>
      </c>
      <c r="S271" s="15" t="str">
        <f>IFERROR((R271-Q271)/Q271,"")</f>
        <v/>
      </c>
      <c r="T271" s="19" t="s">
        <v>1610</v>
      </c>
      <c r="U271" s="15" t="str">
        <f>IFERROR(R271/T271,"")</f>
        <v/>
      </c>
      <c r="V271" s="19" t="s">
        <v>1610</v>
      </c>
      <c r="W271" s="19" t="s">
        <v>1610</v>
      </c>
      <c r="X271" s="15" t="str">
        <f>IFERROR((W271-V271)/V271,"")</f>
        <v/>
      </c>
      <c r="Y271" s="18" t="s">
        <v>1610</v>
      </c>
      <c r="Z271" s="18" t="s">
        <v>1610</v>
      </c>
      <c r="AA271" s="18" t="s">
        <v>1610</v>
      </c>
      <c r="AB271" s="18" t="s">
        <v>1610</v>
      </c>
      <c r="AC271" s="18" t="s">
        <v>1610</v>
      </c>
      <c r="AD271" s="18" t="s">
        <v>1610</v>
      </c>
      <c r="AE271" s="18" t="s">
        <v>1610</v>
      </c>
      <c r="AF271" s="18" t="s">
        <v>1610</v>
      </c>
      <c r="AG271" s="18" t="s">
        <v>1610</v>
      </c>
      <c r="AH271" s="18" t="s">
        <v>1610</v>
      </c>
      <c r="AI271" s="18" t="s">
        <v>1610</v>
      </c>
      <c r="AJ271" s="18" t="s">
        <v>1610</v>
      </c>
      <c r="AK271" s="23">
        <f>SUM(Y271:AJ271)</f>
        <v>0</v>
      </c>
      <c r="AL271" s="23">
        <f>MAX(Y271:AJ271)</f>
        <v>0</v>
      </c>
      <c r="AM271">
        <f>COUNTIF(Y271:AJ271,"&gt;1")</f>
        <v>0</v>
      </c>
    </row>
    <row r="272" spans="1:39" ht="15.75" x14ac:dyDescent="0.25">
      <c r="A272" s="21"/>
      <c r="B272" s="21" t="s">
        <v>1519</v>
      </c>
      <c r="C272" s="21">
        <v>1637895</v>
      </c>
      <c r="D272" s="25">
        <v>501697</v>
      </c>
      <c r="E272" s="21" t="s">
        <v>1180</v>
      </c>
      <c r="F272" s="21" t="s">
        <v>1504</v>
      </c>
      <c r="G272" s="21" t="s">
        <v>38</v>
      </c>
      <c r="H272" s="25" t="s">
        <v>20</v>
      </c>
      <c r="I272" s="21" t="s">
        <v>41</v>
      </c>
      <c r="J272" s="21" t="s">
        <v>42</v>
      </c>
      <c r="K272" s="38">
        <v>43685</v>
      </c>
      <c r="L272" s="38"/>
      <c r="M272" s="39" t="s">
        <v>53</v>
      </c>
      <c r="N272" s="18" t="s">
        <v>1610</v>
      </c>
      <c r="O272" s="18" t="s">
        <v>1610</v>
      </c>
      <c r="P272" s="15" t="str">
        <f>IFERROR((O272-N272)/N272,"")</f>
        <v/>
      </c>
      <c r="Q272" s="19" t="s">
        <v>1610</v>
      </c>
      <c r="R272" s="19" t="s">
        <v>1610</v>
      </c>
      <c r="S272" s="15" t="str">
        <f>IFERROR((R272-Q272)/Q272,"")</f>
        <v/>
      </c>
      <c r="T272" s="19" t="s">
        <v>1610</v>
      </c>
      <c r="U272" s="15" t="str">
        <f>IFERROR(R272/T272,"")</f>
        <v/>
      </c>
      <c r="V272" s="19" t="s">
        <v>1610</v>
      </c>
      <c r="W272" s="19" t="s">
        <v>1610</v>
      </c>
      <c r="X272" s="15" t="str">
        <f>IFERROR((W272-V272)/V272,"")</f>
        <v/>
      </c>
      <c r="Y272" s="18" t="s">
        <v>1610</v>
      </c>
      <c r="Z272" s="18" t="s">
        <v>1610</v>
      </c>
      <c r="AA272" s="18" t="s">
        <v>1610</v>
      </c>
      <c r="AB272" s="18" t="s">
        <v>1610</v>
      </c>
      <c r="AC272" s="18" t="s">
        <v>1610</v>
      </c>
      <c r="AD272" s="18" t="s">
        <v>1610</v>
      </c>
      <c r="AE272" s="18" t="s">
        <v>1610</v>
      </c>
      <c r="AF272" s="18" t="s">
        <v>1610</v>
      </c>
      <c r="AG272" s="18" t="s">
        <v>1610</v>
      </c>
      <c r="AH272" s="18" t="s">
        <v>1610</v>
      </c>
      <c r="AI272" s="18" t="s">
        <v>1610</v>
      </c>
      <c r="AJ272" s="18" t="s">
        <v>1610</v>
      </c>
      <c r="AK272" s="23">
        <f>SUM(Y272:AJ272)</f>
        <v>0</v>
      </c>
      <c r="AL272" s="23">
        <f>MAX(Y272:AJ272)</f>
        <v>0</v>
      </c>
      <c r="AM272">
        <f>COUNTIF(Y272:AJ272,"&gt;1")</f>
        <v>0</v>
      </c>
    </row>
    <row r="273" spans="1:39" ht="15.75" x14ac:dyDescent="0.25">
      <c r="A273" s="21"/>
      <c r="B273" s="21" t="s">
        <v>1519</v>
      </c>
      <c r="C273" s="21">
        <v>1637895</v>
      </c>
      <c r="D273" s="25">
        <v>800174</v>
      </c>
      <c r="E273" s="21" t="s">
        <v>1180</v>
      </c>
      <c r="F273" s="21" t="s">
        <v>1504</v>
      </c>
      <c r="G273" s="21" t="s">
        <v>447</v>
      </c>
      <c r="H273" s="25" t="s">
        <v>20</v>
      </c>
      <c r="I273" s="21" t="s">
        <v>41</v>
      </c>
      <c r="J273" s="21" t="s">
        <v>42</v>
      </c>
      <c r="K273" s="38">
        <v>44567</v>
      </c>
      <c r="L273" s="38"/>
      <c r="M273" s="39" t="s">
        <v>53</v>
      </c>
      <c r="N273" s="18" t="s">
        <v>1610</v>
      </c>
      <c r="O273" s="18" t="s">
        <v>1610</v>
      </c>
      <c r="P273" s="15" t="str">
        <f>IFERROR((O273-N273)/N273,"")</f>
        <v/>
      </c>
      <c r="Q273" s="19" t="s">
        <v>1610</v>
      </c>
      <c r="R273" s="19" t="s">
        <v>1610</v>
      </c>
      <c r="S273" s="15" t="str">
        <f>IFERROR((R273-Q273)/Q273,"")</f>
        <v/>
      </c>
      <c r="T273" s="19" t="s">
        <v>1610</v>
      </c>
      <c r="U273" s="15" t="str">
        <f>IFERROR(R273/T273,"")</f>
        <v/>
      </c>
      <c r="V273" s="19" t="s">
        <v>1610</v>
      </c>
      <c r="W273" s="19" t="s">
        <v>1610</v>
      </c>
      <c r="X273" s="15" t="str">
        <f>IFERROR((W273-V273)/V273,"")</f>
        <v/>
      </c>
      <c r="Y273" s="18" t="s">
        <v>1610</v>
      </c>
      <c r="Z273" s="18" t="s">
        <v>1610</v>
      </c>
      <c r="AA273" s="18" t="s">
        <v>1610</v>
      </c>
      <c r="AB273" s="18" t="s">
        <v>1610</v>
      </c>
      <c r="AC273" s="18" t="s">
        <v>1610</v>
      </c>
      <c r="AD273" s="18" t="s">
        <v>1610</v>
      </c>
      <c r="AE273" s="18" t="s">
        <v>1610</v>
      </c>
      <c r="AF273" s="18" t="s">
        <v>1610</v>
      </c>
      <c r="AG273" s="18" t="s">
        <v>1610</v>
      </c>
      <c r="AH273" s="18" t="s">
        <v>1610</v>
      </c>
      <c r="AI273" s="18" t="s">
        <v>1610</v>
      </c>
      <c r="AJ273" s="18" t="s">
        <v>1610</v>
      </c>
      <c r="AK273" s="23">
        <f>SUM(Y273:AJ273)</f>
        <v>0</v>
      </c>
      <c r="AL273" s="23">
        <f>MAX(Y273:AJ273)</f>
        <v>0</v>
      </c>
      <c r="AM273">
        <f>COUNTIF(Y273:AJ273,"&gt;1")</f>
        <v>0</v>
      </c>
    </row>
    <row r="274" spans="1:39" ht="15.75" x14ac:dyDescent="0.25">
      <c r="A274" s="21"/>
      <c r="B274" s="21" t="s">
        <v>1519</v>
      </c>
      <c r="C274" s="21">
        <v>1645009</v>
      </c>
      <c r="D274" s="25">
        <v>190188</v>
      </c>
      <c r="E274" s="21" t="s">
        <v>1798</v>
      </c>
      <c r="F274" s="21" t="s">
        <v>531</v>
      </c>
      <c r="G274" s="21" t="s">
        <v>532</v>
      </c>
      <c r="H274" s="25" t="s">
        <v>145</v>
      </c>
      <c r="I274" s="21" t="s">
        <v>67</v>
      </c>
      <c r="J274" s="21" t="s">
        <v>416</v>
      </c>
      <c r="K274" s="38">
        <v>45728</v>
      </c>
      <c r="L274" s="38">
        <v>45852</v>
      </c>
      <c r="M274" s="39" t="s">
        <v>53</v>
      </c>
      <c r="N274" s="18">
        <v>0</v>
      </c>
      <c r="O274" s="18">
        <v>0</v>
      </c>
      <c r="P274" s="15" t="str">
        <f>IFERROR((O274-N274)/N274,"")</f>
        <v/>
      </c>
      <c r="Q274" s="19">
        <v>36</v>
      </c>
      <c r="R274" s="19">
        <v>0</v>
      </c>
      <c r="S274" s="15">
        <f>IFERROR((R274-Q274)/Q274,"")</f>
        <v>-1</v>
      </c>
      <c r="T274" s="19">
        <v>3</v>
      </c>
      <c r="U274" s="15">
        <f>IFERROR(R274/T274,"")</f>
        <v>0</v>
      </c>
      <c r="V274" s="19">
        <v>36</v>
      </c>
      <c r="W274" s="19">
        <v>0</v>
      </c>
      <c r="X274" s="15">
        <f>IFERROR((W274-V274)/V274,"")</f>
        <v>-1</v>
      </c>
      <c r="Y274" s="18" t="s">
        <v>1610</v>
      </c>
      <c r="Z274" s="18" t="s">
        <v>1610</v>
      </c>
      <c r="AA274" s="18" t="s">
        <v>1610</v>
      </c>
      <c r="AB274" s="18" t="s">
        <v>1610</v>
      </c>
      <c r="AC274" s="18" t="s">
        <v>1610</v>
      </c>
      <c r="AD274" s="18" t="s">
        <v>1610</v>
      </c>
      <c r="AE274" s="18" t="s">
        <v>1610</v>
      </c>
      <c r="AF274" s="18" t="s">
        <v>1610</v>
      </c>
      <c r="AG274" s="18" t="s">
        <v>1610</v>
      </c>
      <c r="AH274" s="18" t="s">
        <v>1610</v>
      </c>
      <c r="AI274" s="18" t="s">
        <v>1610</v>
      </c>
      <c r="AJ274" s="18" t="s">
        <v>1610</v>
      </c>
      <c r="AK274" s="23">
        <f>SUM(Y274:AJ274)</f>
        <v>0</v>
      </c>
      <c r="AL274" s="23">
        <f>MAX(Y274:AJ274)</f>
        <v>0</v>
      </c>
      <c r="AM274">
        <f>COUNTIF(Y274:AJ274,"&gt;1")</f>
        <v>0</v>
      </c>
    </row>
    <row r="275" spans="1:39" ht="15.75" x14ac:dyDescent="0.25">
      <c r="A275" s="21" t="s">
        <v>3194</v>
      </c>
      <c r="B275" s="21" t="s">
        <v>1519</v>
      </c>
      <c r="C275" s="21">
        <v>1652818</v>
      </c>
      <c r="D275" s="25">
        <v>500795</v>
      </c>
      <c r="E275" s="21" t="s">
        <v>33</v>
      </c>
      <c r="F275" s="21" t="s">
        <v>794</v>
      </c>
      <c r="G275" s="21" t="s">
        <v>494</v>
      </c>
      <c r="H275" s="25" t="s">
        <v>121</v>
      </c>
      <c r="I275" s="21" t="s">
        <v>27</v>
      </c>
      <c r="J275" s="21" t="s">
        <v>28</v>
      </c>
      <c r="K275" s="38">
        <v>44651</v>
      </c>
      <c r="L275" s="38">
        <v>46203</v>
      </c>
      <c r="M275" s="39" t="s">
        <v>18</v>
      </c>
      <c r="N275" s="18">
        <v>0</v>
      </c>
      <c r="O275" s="18">
        <v>0</v>
      </c>
      <c r="P275" s="15" t="str">
        <f>IFERROR((O275-N275)/N275,"")</f>
        <v/>
      </c>
      <c r="Q275" s="19">
        <v>0</v>
      </c>
      <c r="R275" s="19">
        <v>3</v>
      </c>
      <c r="S275" s="15"/>
      <c r="T275" s="19" t="s">
        <v>1610</v>
      </c>
      <c r="U275" s="15"/>
      <c r="V275" s="19">
        <v>2</v>
      </c>
      <c r="W275" s="19">
        <v>1</v>
      </c>
      <c r="X275" s="15">
        <f>IFERROR((W275-V275)/V275,"")</f>
        <v>-0.5</v>
      </c>
      <c r="Y275" s="18" t="s">
        <v>1610</v>
      </c>
      <c r="Z275" s="18" t="s">
        <v>1610</v>
      </c>
      <c r="AA275" s="18" t="s">
        <v>1610</v>
      </c>
      <c r="AB275" s="18" t="s">
        <v>1610</v>
      </c>
      <c r="AC275" s="18" t="s">
        <v>1610</v>
      </c>
      <c r="AD275" s="18" t="s">
        <v>1610</v>
      </c>
      <c r="AE275" s="18" t="s">
        <v>1610</v>
      </c>
      <c r="AF275" s="18" t="s">
        <v>1610</v>
      </c>
      <c r="AG275" s="18" t="s">
        <v>1610</v>
      </c>
      <c r="AH275" s="18" t="s">
        <v>1610</v>
      </c>
      <c r="AI275" s="18" t="s">
        <v>1610</v>
      </c>
      <c r="AJ275" s="18" t="s">
        <v>1610</v>
      </c>
      <c r="AK275" s="23">
        <f>SUM(Y275:AJ275)</f>
        <v>0</v>
      </c>
      <c r="AL275" s="23">
        <f>MAX(Y275:AJ275)</f>
        <v>0</v>
      </c>
      <c r="AM275">
        <f>COUNTIF(Y275:AJ275,"&gt;1")</f>
        <v>0</v>
      </c>
    </row>
    <row r="276" spans="1:39" ht="15.75" x14ac:dyDescent="0.25">
      <c r="A276" s="21" t="s">
        <v>3194</v>
      </c>
      <c r="B276" s="21" t="s">
        <v>1519</v>
      </c>
      <c r="C276" s="21">
        <v>1652818</v>
      </c>
      <c r="D276" s="25">
        <v>192662</v>
      </c>
      <c r="E276" s="21" t="s">
        <v>33</v>
      </c>
      <c r="F276" s="21" t="s">
        <v>794</v>
      </c>
      <c r="G276" s="21" t="s">
        <v>795</v>
      </c>
      <c r="H276" s="25" t="s">
        <v>121</v>
      </c>
      <c r="I276" s="21" t="s">
        <v>27</v>
      </c>
      <c r="J276" s="21" t="s">
        <v>74</v>
      </c>
      <c r="K276" s="38">
        <v>45917</v>
      </c>
      <c r="L276" s="38">
        <v>46164</v>
      </c>
      <c r="M276" s="39" t="s">
        <v>53</v>
      </c>
      <c r="N276" s="18">
        <v>0</v>
      </c>
      <c r="O276" s="18">
        <v>0</v>
      </c>
      <c r="P276" s="15" t="str">
        <f>IFERROR((O276-N276)/N276,"")</f>
        <v/>
      </c>
      <c r="Q276" s="19">
        <v>2</v>
      </c>
      <c r="R276" s="19">
        <v>2</v>
      </c>
      <c r="S276" s="15">
        <f>IFERROR((R276-Q276)/Q276,"")</f>
        <v>0</v>
      </c>
      <c r="T276" s="19">
        <v>66</v>
      </c>
      <c r="U276" s="15">
        <f>IFERROR(R276/T276,"")</f>
        <v>3.0303030303030304E-2</v>
      </c>
      <c r="V276" s="19">
        <v>13</v>
      </c>
      <c r="W276" s="19">
        <v>1</v>
      </c>
      <c r="X276" s="15">
        <f>IFERROR((W276-V276)/V276,"")</f>
        <v>-0.92307692307692313</v>
      </c>
      <c r="Y276" s="18">
        <v>0</v>
      </c>
      <c r="Z276" s="18">
        <v>4000</v>
      </c>
      <c r="AA276" s="18">
        <v>0</v>
      </c>
      <c r="AB276" s="18">
        <v>0</v>
      </c>
      <c r="AC276" s="18">
        <v>0</v>
      </c>
      <c r="AD276" s="18">
        <v>0</v>
      </c>
      <c r="AE276" s="18">
        <v>0</v>
      </c>
      <c r="AF276" s="18">
        <v>0</v>
      </c>
      <c r="AG276" s="18">
        <v>0</v>
      </c>
      <c r="AH276" s="18">
        <v>0</v>
      </c>
      <c r="AI276" s="18">
        <v>0</v>
      </c>
      <c r="AJ276" s="18">
        <v>0</v>
      </c>
      <c r="AK276" s="23">
        <f>SUM(Y276:AJ276)</f>
        <v>4000</v>
      </c>
      <c r="AL276" s="23">
        <f>MAX(Y276:AJ276)</f>
        <v>4000</v>
      </c>
      <c r="AM276">
        <f>COUNTIF(Y276:AJ276,"&gt;1")</f>
        <v>1</v>
      </c>
    </row>
    <row r="277" spans="1:39" ht="15.75" x14ac:dyDescent="0.25">
      <c r="A277" s="21" t="s">
        <v>2618</v>
      </c>
      <c r="B277" s="21" t="s">
        <v>1520</v>
      </c>
      <c r="C277" s="21">
        <v>1657436</v>
      </c>
      <c r="D277" s="25" t="s">
        <v>3009</v>
      </c>
      <c r="E277" s="21" t="s">
        <v>12</v>
      </c>
      <c r="F277" s="21" t="s">
        <v>3010</v>
      </c>
      <c r="G277" s="21" t="s">
        <v>94</v>
      </c>
      <c r="H277" s="25" t="s">
        <v>63</v>
      </c>
      <c r="I277" s="21" t="s">
        <v>85</v>
      </c>
      <c r="J277" s="21" t="s">
        <v>306</v>
      </c>
      <c r="K277" s="38">
        <v>46218</v>
      </c>
      <c r="L277" s="38">
        <v>46240</v>
      </c>
      <c r="M277" s="39" t="s">
        <v>18</v>
      </c>
      <c r="N277" s="18">
        <v>0</v>
      </c>
      <c r="O277" s="18">
        <v>24124</v>
      </c>
      <c r="P277" s="15" t="str">
        <f>IFERROR((O277-N277)/N277,"")</f>
        <v/>
      </c>
      <c r="Q277" s="19">
        <v>0</v>
      </c>
      <c r="R277" s="19">
        <v>0</v>
      </c>
      <c r="S277" s="15" t="str">
        <f>IFERROR((R277-Q277)/Q277,"")</f>
        <v/>
      </c>
      <c r="T277" s="19" t="s">
        <v>1610</v>
      </c>
      <c r="U277" s="15" t="str">
        <f>IFERROR(R277/T277,"")</f>
        <v/>
      </c>
      <c r="V277" s="19">
        <v>60</v>
      </c>
      <c r="W277" s="19">
        <v>10</v>
      </c>
      <c r="X277" s="15">
        <f>IFERROR((W277-V277)/V277,"")</f>
        <v>-0.83333333333333337</v>
      </c>
      <c r="Y277" s="18">
        <v>0</v>
      </c>
      <c r="Z277" s="18">
        <v>0</v>
      </c>
      <c r="AA277" s="18">
        <v>0</v>
      </c>
      <c r="AB277" s="18">
        <v>0</v>
      </c>
      <c r="AC277" s="18">
        <v>0</v>
      </c>
      <c r="AD277" s="18">
        <v>4250</v>
      </c>
      <c r="AE277" s="18">
        <v>-127</v>
      </c>
      <c r="AF277" s="18">
        <v>0</v>
      </c>
      <c r="AG277" s="18">
        <v>0</v>
      </c>
      <c r="AH277" s="18">
        <v>0</v>
      </c>
      <c r="AI277" s="18">
        <v>23064</v>
      </c>
      <c r="AJ277" s="18">
        <v>1060</v>
      </c>
      <c r="AK277" s="23">
        <f>SUM(Y277:AJ277)</f>
        <v>28247</v>
      </c>
      <c r="AL277" s="23">
        <f>MAX(Y277:AJ277)</f>
        <v>23064</v>
      </c>
      <c r="AM277">
        <f>COUNTIF(Y277:AJ277,"&gt;1")</f>
        <v>3</v>
      </c>
    </row>
    <row r="278" spans="1:39" ht="15.75" x14ac:dyDescent="0.25">
      <c r="A278" s="21"/>
      <c r="B278" s="21" t="s">
        <v>1520</v>
      </c>
      <c r="C278" s="21">
        <v>1676897</v>
      </c>
      <c r="D278" s="25">
        <v>193399</v>
      </c>
      <c r="E278" s="21" t="s">
        <v>1180</v>
      </c>
      <c r="F278" s="21" t="s">
        <v>1447</v>
      </c>
      <c r="G278" s="21" t="s">
        <v>1448</v>
      </c>
      <c r="H278" s="25" t="s">
        <v>190</v>
      </c>
      <c r="I278" s="21" t="s">
        <v>67</v>
      </c>
      <c r="J278" s="21" t="s">
        <v>68</v>
      </c>
      <c r="K278" s="38">
        <v>45492</v>
      </c>
      <c r="L278" s="38">
        <v>45091</v>
      </c>
      <c r="M278" s="39" t="s">
        <v>53</v>
      </c>
      <c r="N278" s="18" t="s">
        <v>1610</v>
      </c>
      <c r="O278" s="18" t="s">
        <v>1610</v>
      </c>
      <c r="P278" s="15" t="str">
        <f>IFERROR((O278-N278)/N278,"")</f>
        <v/>
      </c>
      <c r="Q278" s="19" t="s">
        <v>1610</v>
      </c>
      <c r="R278" s="19" t="s">
        <v>1610</v>
      </c>
      <c r="S278" s="15" t="str">
        <f>IFERROR((R278-Q278)/Q278,"")</f>
        <v/>
      </c>
      <c r="T278" s="19" t="s">
        <v>1610</v>
      </c>
      <c r="U278" s="15" t="str">
        <f>IFERROR(R278/T278,"")</f>
        <v/>
      </c>
      <c r="V278" s="19" t="s">
        <v>1610</v>
      </c>
      <c r="W278" s="19" t="s">
        <v>1610</v>
      </c>
      <c r="X278" s="15" t="str">
        <f>IFERROR((W278-V278)/V278,"")</f>
        <v/>
      </c>
      <c r="Y278" s="18" t="s">
        <v>1610</v>
      </c>
      <c r="Z278" s="18" t="s">
        <v>1610</v>
      </c>
      <c r="AA278" s="18" t="s">
        <v>1610</v>
      </c>
      <c r="AB278" s="18" t="s">
        <v>1610</v>
      </c>
      <c r="AC278" s="18" t="s">
        <v>1610</v>
      </c>
      <c r="AD278" s="18" t="s">
        <v>1610</v>
      </c>
      <c r="AE278" s="18" t="s">
        <v>1610</v>
      </c>
      <c r="AF278" s="18" t="s">
        <v>1610</v>
      </c>
      <c r="AG278" s="18" t="s">
        <v>1610</v>
      </c>
      <c r="AH278" s="18" t="s">
        <v>1610</v>
      </c>
      <c r="AI278" s="18" t="s">
        <v>1610</v>
      </c>
      <c r="AJ278" s="18" t="s">
        <v>1610</v>
      </c>
      <c r="AK278" s="23">
        <f>SUM(Y278:AJ278)</f>
        <v>0</v>
      </c>
      <c r="AL278" s="23">
        <f>MAX(Y278:AJ278)</f>
        <v>0</v>
      </c>
      <c r="AM278">
        <f>COUNTIF(Y278:AJ278,"&gt;1")</f>
        <v>0</v>
      </c>
    </row>
    <row r="279" spans="1:39" ht="15.75" x14ac:dyDescent="0.25">
      <c r="A279" s="21"/>
      <c r="B279" s="21" t="s">
        <v>1520</v>
      </c>
      <c r="C279" s="21">
        <v>1676897</v>
      </c>
      <c r="D279" s="25">
        <v>502037</v>
      </c>
      <c r="E279" s="21" t="s">
        <v>1180</v>
      </c>
      <c r="F279" s="21" t="s">
        <v>1447</v>
      </c>
      <c r="G279" s="21" t="s">
        <v>936</v>
      </c>
      <c r="H279" s="25" t="s">
        <v>20</v>
      </c>
      <c r="I279" s="21" t="s">
        <v>21</v>
      </c>
      <c r="J279" s="21" t="s">
        <v>21</v>
      </c>
      <c r="K279" s="38">
        <v>44460</v>
      </c>
      <c r="L279" s="38">
        <v>44907</v>
      </c>
      <c r="M279" s="39" t="s">
        <v>53</v>
      </c>
      <c r="N279" s="18" t="s">
        <v>1610</v>
      </c>
      <c r="O279" s="18" t="s">
        <v>1610</v>
      </c>
      <c r="P279" s="15" t="str">
        <f>IFERROR((O279-N279)/N279,"")</f>
        <v/>
      </c>
      <c r="Q279" s="19" t="s">
        <v>1610</v>
      </c>
      <c r="R279" s="19" t="s">
        <v>1610</v>
      </c>
      <c r="S279" s="15" t="str">
        <f>IFERROR((R279-Q279)/Q279,"")</f>
        <v/>
      </c>
      <c r="T279" s="19" t="s">
        <v>1610</v>
      </c>
      <c r="U279" s="15" t="str">
        <f>IFERROR(R279/T279,"")</f>
        <v/>
      </c>
      <c r="V279" s="19" t="s">
        <v>1610</v>
      </c>
      <c r="W279" s="19" t="s">
        <v>1610</v>
      </c>
      <c r="X279" s="15" t="str">
        <f>IFERROR((W279-V279)/V279,"")</f>
        <v/>
      </c>
      <c r="Y279" s="18" t="s">
        <v>1610</v>
      </c>
      <c r="Z279" s="18" t="s">
        <v>1610</v>
      </c>
      <c r="AA279" s="18" t="s">
        <v>1610</v>
      </c>
      <c r="AB279" s="18" t="s">
        <v>1610</v>
      </c>
      <c r="AC279" s="18" t="s">
        <v>1610</v>
      </c>
      <c r="AD279" s="18" t="s">
        <v>1610</v>
      </c>
      <c r="AE279" s="18" t="s">
        <v>1610</v>
      </c>
      <c r="AF279" s="18" t="s">
        <v>1610</v>
      </c>
      <c r="AG279" s="18" t="s">
        <v>1610</v>
      </c>
      <c r="AH279" s="18" t="s">
        <v>1610</v>
      </c>
      <c r="AI279" s="18" t="s">
        <v>1610</v>
      </c>
      <c r="AJ279" s="18" t="s">
        <v>1610</v>
      </c>
      <c r="AK279" s="23">
        <f>SUM(Y279:AJ279)</f>
        <v>0</v>
      </c>
      <c r="AL279" s="23">
        <f>MAX(Y279:AJ279)</f>
        <v>0</v>
      </c>
      <c r="AM279">
        <f>COUNTIF(Y279:AJ279,"&gt;1")</f>
        <v>0</v>
      </c>
    </row>
    <row r="280" spans="1:39" ht="15.75" x14ac:dyDescent="0.25">
      <c r="A280" s="21"/>
      <c r="B280" s="21" t="s">
        <v>1519</v>
      </c>
      <c r="C280" s="21">
        <v>1696819</v>
      </c>
      <c r="D280" s="25">
        <v>500525</v>
      </c>
      <c r="E280" s="21" t="s">
        <v>1798</v>
      </c>
      <c r="F280" s="21" t="s">
        <v>228</v>
      </c>
      <c r="G280" s="21" t="s">
        <v>336</v>
      </c>
      <c r="H280" s="25" t="s">
        <v>145</v>
      </c>
      <c r="I280" s="21" t="s">
        <v>27</v>
      </c>
      <c r="J280" s="21" t="s">
        <v>74</v>
      </c>
      <c r="K280" s="38">
        <v>45838</v>
      </c>
      <c r="L280" s="38">
        <v>46239</v>
      </c>
      <c r="M280" s="39" t="s">
        <v>18</v>
      </c>
      <c r="N280" s="18">
        <v>4800</v>
      </c>
      <c r="O280" s="18">
        <v>0</v>
      </c>
      <c r="P280" s="15">
        <f>IFERROR((O280-N280)/N280,"")</f>
        <v>-1</v>
      </c>
      <c r="Q280" s="19">
        <v>59</v>
      </c>
      <c r="R280" s="19">
        <v>130</v>
      </c>
      <c r="S280" s="15">
        <f>IFERROR((R280-Q280)/Q280,"")</f>
        <v>1.2033898305084745</v>
      </c>
      <c r="T280" s="19">
        <v>388</v>
      </c>
      <c r="U280" s="15">
        <f>IFERROR(R280/T280,"")</f>
        <v>0.33505154639175255</v>
      </c>
      <c r="V280" s="19">
        <v>168</v>
      </c>
      <c r="W280" s="19">
        <v>44</v>
      </c>
      <c r="X280" s="15">
        <f>IFERROR((W280-V280)/V280,"")</f>
        <v>-0.73809523809523814</v>
      </c>
      <c r="Y280" s="18" t="s">
        <v>1610</v>
      </c>
      <c r="Z280" s="18" t="s">
        <v>1610</v>
      </c>
      <c r="AA280" s="18" t="s">
        <v>1610</v>
      </c>
      <c r="AB280" s="18" t="s">
        <v>1610</v>
      </c>
      <c r="AC280" s="18" t="s">
        <v>1610</v>
      </c>
      <c r="AD280" s="18" t="s">
        <v>1610</v>
      </c>
      <c r="AE280" s="18" t="s">
        <v>1610</v>
      </c>
      <c r="AF280" s="18" t="s">
        <v>1610</v>
      </c>
      <c r="AG280" s="18" t="s">
        <v>1610</v>
      </c>
      <c r="AH280" s="18" t="s">
        <v>1610</v>
      </c>
      <c r="AI280" s="18" t="s">
        <v>1610</v>
      </c>
      <c r="AJ280" s="18" t="s">
        <v>1610</v>
      </c>
      <c r="AK280" s="23">
        <f>SUM(Y280:AJ280)</f>
        <v>0</v>
      </c>
      <c r="AL280" s="23">
        <f>MAX(Y280:AJ280)</f>
        <v>0</v>
      </c>
      <c r="AM280">
        <f>COUNTIF(Y280:AJ280,"&gt;1")</f>
        <v>0</v>
      </c>
    </row>
    <row r="281" spans="1:39" ht="15.75" x14ac:dyDescent="0.25">
      <c r="A281" s="21"/>
      <c r="B281" s="21" t="s">
        <v>1519</v>
      </c>
      <c r="C281" s="21">
        <v>1696819</v>
      </c>
      <c r="D281" s="25">
        <v>500527</v>
      </c>
      <c r="E281" s="21" t="s">
        <v>1798</v>
      </c>
      <c r="F281" s="21" t="s">
        <v>228</v>
      </c>
      <c r="G281" s="21" t="s">
        <v>337</v>
      </c>
      <c r="H281" s="25" t="s">
        <v>145</v>
      </c>
      <c r="I281" s="21" t="s">
        <v>27</v>
      </c>
      <c r="J281" s="21" t="s">
        <v>74</v>
      </c>
      <c r="K281" s="38">
        <v>43553</v>
      </c>
      <c r="L281" s="38">
        <v>46239</v>
      </c>
      <c r="M281" s="39" t="s">
        <v>18</v>
      </c>
      <c r="N281" s="18">
        <v>0</v>
      </c>
      <c r="O281" s="18">
        <v>0</v>
      </c>
      <c r="P281" s="15" t="str">
        <f>IFERROR((O281-N281)/N281,"")</f>
        <v/>
      </c>
      <c r="Q281" s="19">
        <v>5</v>
      </c>
      <c r="R281" s="19">
        <v>326</v>
      </c>
      <c r="S281" s="15">
        <f>IFERROR((R281-Q281)/Q281,"")</f>
        <v>64.2</v>
      </c>
      <c r="T281" s="19">
        <v>391</v>
      </c>
      <c r="U281" s="15">
        <f>IFERROR(R281/T281,"")</f>
        <v>0.8337595907928389</v>
      </c>
      <c r="V281" s="19">
        <v>157</v>
      </c>
      <c r="W281" s="19">
        <v>84</v>
      </c>
      <c r="X281" s="15">
        <f>IFERROR((W281-V281)/V281,"")</f>
        <v>-0.46496815286624205</v>
      </c>
      <c r="Y281" s="18" t="s">
        <v>1610</v>
      </c>
      <c r="Z281" s="18" t="s">
        <v>1610</v>
      </c>
      <c r="AA281" s="18" t="s">
        <v>1610</v>
      </c>
      <c r="AB281" s="18" t="s">
        <v>1610</v>
      </c>
      <c r="AC281" s="18" t="s">
        <v>1610</v>
      </c>
      <c r="AD281" s="18" t="s">
        <v>1610</v>
      </c>
      <c r="AE281" s="18" t="s">
        <v>1610</v>
      </c>
      <c r="AF281" s="18" t="s">
        <v>1610</v>
      </c>
      <c r="AG281" s="18" t="s">
        <v>1610</v>
      </c>
      <c r="AH281" s="18" t="s">
        <v>1610</v>
      </c>
      <c r="AI281" s="18" t="s">
        <v>1610</v>
      </c>
      <c r="AJ281" s="18" t="s">
        <v>1610</v>
      </c>
      <c r="AK281" s="23">
        <f>SUM(Y281:AJ281)</f>
        <v>0</v>
      </c>
      <c r="AL281" s="23">
        <f>MAX(Y281:AJ281)</f>
        <v>0</v>
      </c>
      <c r="AM281">
        <f>COUNTIF(Y281:AJ281,"&gt;1")</f>
        <v>0</v>
      </c>
    </row>
    <row r="282" spans="1:39" ht="15.75" x14ac:dyDescent="0.25">
      <c r="A282" s="21"/>
      <c r="B282" s="21" t="s">
        <v>1519</v>
      </c>
      <c r="C282" s="21">
        <v>1696819</v>
      </c>
      <c r="D282" s="25">
        <v>502714</v>
      </c>
      <c r="E282" s="21" t="s">
        <v>1798</v>
      </c>
      <c r="F282" s="21" t="s">
        <v>228</v>
      </c>
      <c r="G282" s="21" t="s">
        <v>1119</v>
      </c>
      <c r="H282" s="25" t="s">
        <v>145</v>
      </c>
      <c r="I282" s="21" t="s">
        <v>27</v>
      </c>
      <c r="J282" s="21" t="s">
        <v>74</v>
      </c>
      <c r="K282" s="38">
        <v>45838</v>
      </c>
      <c r="L282" s="38">
        <v>46238</v>
      </c>
      <c r="M282" s="39" t="s">
        <v>18</v>
      </c>
      <c r="N282" s="18">
        <v>4000</v>
      </c>
      <c r="O282" s="18">
        <v>0</v>
      </c>
      <c r="P282" s="15">
        <f>IFERROR((O282-N282)/N282,"")</f>
        <v>-1</v>
      </c>
      <c r="Q282" s="19">
        <v>5</v>
      </c>
      <c r="R282" s="19">
        <v>141</v>
      </c>
      <c r="S282" s="15">
        <f>IFERROR((R282-Q282)/Q282,"")</f>
        <v>27.2</v>
      </c>
      <c r="T282" s="19">
        <v>35</v>
      </c>
      <c r="U282" s="15">
        <f>IFERROR(R282/T282,"")</f>
        <v>4.0285714285714285</v>
      </c>
      <c r="V282" s="19">
        <v>2</v>
      </c>
      <c r="W282" s="19">
        <v>44</v>
      </c>
      <c r="X282" s="15">
        <f>IFERROR((W282-V282)/V282,"")</f>
        <v>21</v>
      </c>
      <c r="Y282" s="18" t="s">
        <v>1610</v>
      </c>
      <c r="Z282" s="18" t="s">
        <v>1610</v>
      </c>
      <c r="AA282" s="18" t="s">
        <v>1610</v>
      </c>
      <c r="AB282" s="18" t="s">
        <v>1610</v>
      </c>
      <c r="AC282" s="18" t="s">
        <v>1610</v>
      </c>
      <c r="AD282" s="18" t="s">
        <v>1610</v>
      </c>
      <c r="AE282" s="18" t="s">
        <v>1610</v>
      </c>
      <c r="AF282" s="18" t="s">
        <v>1610</v>
      </c>
      <c r="AG282" s="18" t="s">
        <v>1610</v>
      </c>
      <c r="AH282" s="18" t="s">
        <v>1610</v>
      </c>
      <c r="AI282" s="18" t="s">
        <v>1610</v>
      </c>
      <c r="AJ282" s="18" t="s">
        <v>1610</v>
      </c>
      <c r="AK282" s="23">
        <f>SUM(Y282:AJ282)</f>
        <v>0</v>
      </c>
      <c r="AL282" s="23">
        <f>MAX(Y282:AJ282)</f>
        <v>0</v>
      </c>
      <c r="AM282">
        <f>COUNTIF(Y282:AJ282,"&gt;1")</f>
        <v>0</v>
      </c>
    </row>
    <row r="283" spans="1:39" ht="15.75" x14ac:dyDescent="0.25">
      <c r="A283" s="21"/>
      <c r="B283" s="21" t="s">
        <v>1519</v>
      </c>
      <c r="C283" s="21">
        <v>1696819</v>
      </c>
      <c r="D283" s="25">
        <v>502987</v>
      </c>
      <c r="E283" s="21" t="s">
        <v>1798</v>
      </c>
      <c r="F283" s="21" t="s">
        <v>228</v>
      </c>
      <c r="G283" s="21" t="s">
        <v>1134</v>
      </c>
      <c r="H283" s="25" t="s">
        <v>145</v>
      </c>
      <c r="I283" s="21" t="s">
        <v>27</v>
      </c>
      <c r="J283" s="21" t="s">
        <v>74</v>
      </c>
      <c r="K283" s="38">
        <v>43553</v>
      </c>
      <c r="L283" s="38">
        <v>46233</v>
      </c>
      <c r="M283" s="39" t="s">
        <v>18</v>
      </c>
      <c r="N283" s="18">
        <v>0</v>
      </c>
      <c r="O283" s="18">
        <v>0</v>
      </c>
      <c r="P283" s="15" t="str">
        <f>IFERROR((O283-N283)/N283,"")</f>
        <v/>
      </c>
      <c r="Q283" s="19">
        <v>81</v>
      </c>
      <c r="R283" s="19">
        <v>157</v>
      </c>
      <c r="S283" s="15">
        <f>IFERROR((R283-Q283)/Q283,"")</f>
        <v>0.93827160493827155</v>
      </c>
      <c r="T283" s="19">
        <v>104</v>
      </c>
      <c r="U283" s="15">
        <f>IFERROR(R283/T283,"")</f>
        <v>1.5096153846153846</v>
      </c>
      <c r="V283" s="19">
        <v>58</v>
      </c>
      <c r="W283" s="19">
        <v>33</v>
      </c>
      <c r="X283" s="15">
        <f>IFERROR((W283-V283)/V283,"")</f>
        <v>-0.43103448275862066</v>
      </c>
      <c r="Y283" s="18" t="s">
        <v>1610</v>
      </c>
      <c r="Z283" s="18" t="s">
        <v>1610</v>
      </c>
      <c r="AA283" s="18" t="s">
        <v>1610</v>
      </c>
      <c r="AB283" s="18" t="s">
        <v>1610</v>
      </c>
      <c r="AC283" s="18" t="s">
        <v>1610</v>
      </c>
      <c r="AD283" s="18" t="s">
        <v>1610</v>
      </c>
      <c r="AE283" s="18" t="s">
        <v>1610</v>
      </c>
      <c r="AF283" s="18" t="s">
        <v>1610</v>
      </c>
      <c r="AG283" s="18" t="s">
        <v>1610</v>
      </c>
      <c r="AH283" s="18" t="s">
        <v>1610</v>
      </c>
      <c r="AI283" s="18" t="s">
        <v>1610</v>
      </c>
      <c r="AJ283" s="18" t="s">
        <v>1610</v>
      </c>
      <c r="AK283" s="23">
        <f>SUM(Y283:AJ283)</f>
        <v>0</v>
      </c>
      <c r="AL283" s="23">
        <f>MAX(Y283:AJ283)</f>
        <v>0</v>
      </c>
      <c r="AM283">
        <f>COUNTIF(Y283:AJ283,"&gt;1")</f>
        <v>0</v>
      </c>
    </row>
    <row r="284" spans="1:39" ht="15.75" x14ac:dyDescent="0.25">
      <c r="A284" s="21" t="s">
        <v>3194</v>
      </c>
      <c r="B284" s="21" t="s">
        <v>1519</v>
      </c>
      <c r="C284" s="21">
        <v>1696819</v>
      </c>
      <c r="D284" s="25">
        <v>800070</v>
      </c>
      <c r="E284" s="21" t="s">
        <v>1798</v>
      </c>
      <c r="F284" s="21" t="s">
        <v>228</v>
      </c>
      <c r="G284" s="21" t="s">
        <v>338</v>
      </c>
      <c r="H284" s="25" t="s">
        <v>145</v>
      </c>
      <c r="I284" s="21" t="s">
        <v>27</v>
      </c>
      <c r="J284" s="21" t="s">
        <v>74</v>
      </c>
      <c r="K284" s="38">
        <v>46142</v>
      </c>
      <c r="L284" s="38">
        <v>46233</v>
      </c>
      <c r="M284" s="39" t="s">
        <v>18</v>
      </c>
      <c r="N284" s="18">
        <v>0</v>
      </c>
      <c r="O284" s="18">
        <v>105000</v>
      </c>
      <c r="P284" s="15" t="str">
        <f>IFERROR((O284-N284)/N284,"")</f>
        <v/>
      </c>
      <c r="Q284" s="19">
        <v>3</v>
      </c>
      <c r="R284" s="19">
        <v>136</v>
      </c>
      <c r="S284" s="15">
        <f>IFERROR((R284-Q284)/Q284,"")</f>
        <v>44.333333333333336</v>
      </c>
      <c r="T284" s="19">
        <v>128</v>
      </c>
      <c r="U284" s="15">
        <f>IFERROR(R284/T284,"")</f>
        <v>1.0625</v>
      </c>
      <c r="V284" s="19">
        <v>23</v>
      </c>
      <c r="W284" s="19">
        <v>35</v>
      </c>
      <c r="X284" s="15">
        <f>IFERROR((W284-V284)/V284,"")</f>
        <v>0.52173913043478259</v>
      </c>
      <c r="Y284" s="18">
        <v>0</v>
      </c>
      <c r="Z284" s="18">
        <v>0</v>
      </c>
      <c r="AA284" s="18">
        <v>0</v>
      </c>
      <c r="AB284" s="18">
        <v>0</v>
      </c>
      <c r="AC284" s="18">
        <v>0</v>
      </c>
      <c r="AD284" s="18">
        <v>0</v>
      </c>
      <c r="AE284" s="18">
        <v>90000</v>
      </c>
      <c r="AF284" s="18">
        <v>64350</v>
      </c>
      <c r="AG284" s="18">
        <v>105000</v>
      </c>
      <c r="AH284" s="18">
        <v>0</v>
      </c>
      <c r="AI284" s="18">
        <v>0</v>
      </c>
      <c r="AJ284" s="18">
        <v>0</v>
      </c>
      <c r="AK284" s="23">
        <f>SUM(Y284:AJ284)</f>
        <v>259350</v>
      </c>
      <c r="AL284" s="23">
        <f>MAX(Y284:AJ284)</f>
        <v>105000</v>
      </c>
      <c r="AM284">
        <f>COUNTIF(Y284:AJ284,"&gt;1")</f>
        <v>3</v>
      </c>
    </row>
    <row r="285" spans="1:39" ht="15.75" x14ac:dyDescent="0.25">
      <c r="A285" s="21"/>
      <c r="B285" s="21" t="s">
        <v>1519</v>
      </c>
      <c r="C285" s="21">
        <v>1696819</v>
      </c>
      <c r="D285" s="25">
        <v>100584</v>
      </c>
      <c r="E285" s="21" t="s">
        <v>1798</v>
      </c>
      <c r="F285" s="21" t="s">
        <v>228</v>
      </c>
      <c r="G285" s="21" t="s">
        <v>229</v>
      </c>
      <c r="H285" s="25" t="s">
        <v>145</v>
      </c>
      <c r="I285" s="21" t="s">
        <v>27</v>
      </c>
      <c r="J285" s="21" t="s">
        <v>74</v>
      </c>
      <c r="K285" s="38">
        <v>45838</v>
      </c>
      <c r="L285" s="38">
        <v>46217</v>
      </c>
      <c r="M285" s="39" t="s">
        <v>18</v>
      </c>
      <c r="N285" s="18">
        <v>6000</v>
      </c>
      <c r="O285" s="18">
        <v>0</v>
      </c>
      <c r="P285" s="15">
        <f>IFERROR((O285-N285)/N285,"")</f>
        <v>-1</v>
      </c>
      <c r="Q285" s="19">
        <v>99</v>
      </c>
      <c r="R285" s="19">
        <v>182</v>
      </c>
      <c r="S285" s="15">
        <f>IFERROR((R285-Q285)/Q285,"")</f>
        <v>0.83838383838383834</v>
      </c>
      <c r="T285" s="19">
        <v>55</v>
      </c>
      <c r="U285" s="15">
        <f>IFERROR(R285/T285,"")</f>
        <v>3.3090909090909091</v>
      </c>
      <c r="V285" s="19">
        <v>115</v>
      </c>
      <c r="W285" s="19">
        <v>72</v>
      </c>
      <c r="X285" s="15">
        <f>IFERROR((W285-V285)/V285,"")</f>
        <v>-0.37391304347826088</v>
      </c>
      <c r="Y285" s="18" t="s">
        <v>1610</v>
      </c>
      <c r="Z285" s="18" t="s">
        <v>1610</v>
      </c>
      <c r="AA285" s="18" t="s">
        <v>1610</v>
      </c>
      <c r="AB285" s="18" t="s">
        <v>1610</v>
      </c>
      <c r="AC285" s="18" t="s">
        <v>1610</v>
      </c>
      <c r="AD285" s="18" t="s">
        <v>1610</v>
      </c>
      <c r="AE285" s="18" t="s">
        <v>1610</v>
      </c>
      <c r="AF285" s="18" t="s">
        <v>1610</v>
      </c>
      <c r="AG285" s="18" t="s">
        <v>1610</v>
      </c>
      <c r="AH285" s="18" t="s">
        <v>1610</v>
      </c>
      <c r="AI285" s="18" t="s">
        <v>1610</v>
      </c>
      <c r="AJ285" s="18" t="s">
        <v>1610</v>
      </c>
      <c r="AK285" s="23">
        <f>SUM(Y285:AJ285)</f>
        <v>0</v>
      </c>
      <c r="AL285" s="23">
        <f>MAX(Y285:AJ285)</f>
        <v>0</v>
      </c>
      <c r="AM285">
        <f>COUNTIF(Y285:AJ285,"&gt;1")</f>
        <v>0</v>
      </c>
    </row>
    <row r="286" spans="1:39" ht="15.75" x14ac:dyDescent="0.25">
      <c r="A286" s="21" t="s">
        <v>3194</v>
      </c>
      <c r="B286" s="21" t="s">
        <v>1519</v>
      </c>
      <c r="C286" s="21">
        <v>1696819</v>
      </c>
      <c r="D286" s="25">
        <v>102114</v>
      </c>
      <c r="E286" s="21" t="s">
        <v>1798</v>
      </c>
      <c r="F286" s="21" t="s">
        <v>228</v>
      </c>
      <c r="G286" s="21" t="s">
        <v>338</v>
      </c>
      <c r="H286" s="25" t="s">
        <v>145</v>
      </c>
      <c r="I286" s="21" t="s">
        <v>27</v>
      </c>
      <c r="J286" s="21" t="s">
        <v>74</v>
      </c>
      <c r="K286" s="38">
        <v>45838</v>
      </c>
      <c r="L286" s="38">
        <v>46181</v>
      </c>
      <c r="M286" s="39" t="s">
        <v>53</v>
      </c>
      <c r="N286" s="18">
        <v>400</v>
      </c>
      <c r="O286" s="18">
        <v>0</v>
      </c>
      <c r="P286" s="15">
        <f>IFERROR((O286-N286)/N286,"")</f>
        <v>-1</v>
      </c>
      <c r="Q286" s="19">
        <v>0</v>
      </c>
      <c r="R286" s="19">
        <v>29</v>
      </c>
      <c r="S286" s="15" t="str">
        <f>IFERROR((R286-Q286)/Q286,"")</f>
        <v/>
      </c>
      <c r="T286" s="19">
        <v>7</v>
      </c>
      <c r="U286" s="15">
        <f>IFERROR(R286/T286,"")</f>
        <v>4.1428571428571432</v>
      </c>
      <c r="V286" s="19">
        <v>3</v>
      </c>
      <c r="W286" s="19">
        <v>8</v>
      </c>
      <c r="X286" s="15">
        <f>IFERROR((W286-V286)/V286,"")</f>
        <v>1.6666666666666667</v>
      </c>
      <c r="Y286" s="18" t="s">
        <v>1610</v>
      </c>
      <c r="Z286" s="18" t="s">
        <v>1610</v>
      </c>
      <c r="AA286" s="18" t="s">
        <v>1610</v>
      </c>
      <c r="AB286" s="18" t="s">
        <v>1610</v>
      </c>
      <c r="AC286" s="18" t="s">
        <v>1610</v>
      </c>
      <c r="AD286" s="18" t="s">
        <v>1610</v>
      </c>
      <c r="AE286" s="18" t="s">
        <v>1610</v>
      </c>
      <c r="AF286" s="18" t="s">
        <v>1610</v>
      </c>
      <c r="AG286" s="18" t="s">
        <v>1610</v>
      </c>
      <c r="AH286" s="18" t="s">
        <v>1610</v>
      </c>
      <c r="AI286" s="18" t="s">
        <v>1610</v>
      </c>
      <c r="AJ286" s="18" t="s">
        <v>1610</v>
      </c>
      <c r="AK286" s="23">
        <f>SUM(Y286:AJ286)</f>
        <v>0</v>
      </c>
      <c r="AL286" s="23">
        <f>MAX(Y286:AJ286)</f>
        <v>0</v>
      </c>
      <c r="AM286">
        <f>COUNTIF(Y286:AJ286,"&gt;1")</f>
        <v>0</v>
      </c>
    </row>
    <row r="287" spans="1:39" ht="15.75" x14ac:dyDescent="0.25">
      <c r="A287" s="21"/>
      <c r="B287" s="21" t="s">
        <v>1520</v>
      </c>
      <c r="C287" s="21">
        <v>1730520</v>
      </c>
      <c r="D287" s="25">
        <v>239</v>
      </c>
      <c r="E287" s="21" t="s">
        <v>12</v>
      </c>
      <c r="F287" s="21" t="s">
        <v>2338</v>
      </c>
      <c r="G287" s="21" t="s">
        <v>560</v>
      </c>
      <c r="H287" s="25" t="s">
        <v>121</v>
      </c>
      <c r="I287" s="21" t="s">
        <v>107</v>
      </c>
      <c r="J287" s="21" t="s">
        <v>389</v>
      </c>
      <c r="K287" s="38">
        <v>45763</v>
      </c>
      <c r="L287" s="38">
        <v>46134</v>
      </c>
      <c r="M287" s="39" t="s">
        <v>53</v>
      </c>
      <c r="N287" s="18">
        <v>20589</v>
      </c>
      <c r="O287" s="18">
        <v>0</v>
      </c>
      <c r="P287" s="15">
        <f>IFERROR((O287-N287)/N287,"")</f>
        <v>-1</v>
      </c>
      <c r="Q287" s="19">
        <v>0</v>
      </c>
      <c r="R287" s="19">
        <v>12</v>
      </c>
      <c r="S287" s="15" t="str">
        <f>IFERROR((R287-Q287)/Q287,"")</f>
        <v/>
      </c>
      <c r="T287" s="19" t="s">
        <v>1610</v>
      </c>
      <c r="U287" s="15" t="str">
        <f>IFERROR(R287/T287,"")</f>
        <v/>
      </c>
      <c r="V287" s="19">
        <v>0</v>
      </c>
      <c r="W287" s="19">
        <v>12</v>
      </c>
      <c r="X287" s="15" t="str">
        <f>IFERROR((W287-V287)/V287,"")</f>
        <v/>
      </c>
      <c r="Y287" s="18" t="s">
        <v>1610</v>
      </c>
      <c r="Z287" s="18" t="s">
        <v>1610</v>
      </c>
      <c r="AA287" s="18" t="s">
        <v>1610</v>
      </c>
      <c r="AB287" s="18" t="s">
        <v>1610</v>
      </c>
      <c r="AC287" s="18" t="s">
        <v>1610</v>
      </c>
      <c r="AD287" s="18" t="s">
        <v>1610</v>
      </c>
      <c r="AE287" s="18" t="s">
        <v>1610</v>
      </c>
      <c r="AF287" s="18" t="s">
        <v>1610</v>
      </c>
      <c r="AG287" s="18" t="s">
        <v>1610</v>
      </c>
      <c r="AH287" s="18" t="s">
        <v>1610</v>
      </c>
      <c r="AI287" s="18" t="s">
        <v>1610</v>
      </c>
      <c r="AJ287" s="18" t="s">
        <v>1610</v>
      </c>
      <c r="AK287" s="23">
        <f>SUM(Y287:AJ287)</f>
        <v>0</v>
      </c>
      <c r="AL287" s="23">
        <f>MAX(Y287:AJ287)</f>
        <v>0</v>
      </c>
      <c r="AM287">
        <f>COUNTIF(Y287:AJ287,"&gt;1")</f>
        <v>0</v>
      </c>
    </row>
    <row r="288" spans="1:39" ht="15.75" x14ac:dyDescent="0.25">
      <c r="A288" s="21" t="s">
        <v>2652</v>
      </c>
      <c r="B288" s="21" t="s">
        <v>1519</v>
      </c>
      <c r="C288" s="21">
        <v>1844555</v>
      </c>
      <c r="D288" s="25">
        <v>101884</v>
      </c>
      <c r="E288" s="21" t="s">
        <v>1642</v>
      </c>
      <c r="F288" s="21" t="s">
        <v>325</v>
      </c>
      <c r="G288" s="21" t="s">
        <v>58</v>
      </c>
      <c r="H288" s="25" t="s">
        <v>15</v>
      </c>
      <c r="I288" s="21" t="s">
        <v>27</v>
      </c>
      <c r="J288" s="21" t="s">
        <v>28</v>
      </c>
      <c r="K288" s="38">
        <v>46226</v>
      </c>
      <c r="L288" s="38">
        <v>46239</v>
      </c>
      <c r="M288" s="39" t="s">
        <v>18</v>
      </c>
      <c r="N288" s="18">
        <v>8215.2000000000007</v>
      </c>
      <c r="O288" s="18">
        <v>19080</v>
      </c>
      <c r="P288" s="15">
        <f>IFERROR((O288-N288)/N288,"")</f>
        <v>1.3225241016652058</v>
      </c>
      <c r="Q288" s="19">
        <v>274</v>
      </c>
      <c r="R288" s="19">
        <v>280</v>
      </c>
      <c r="S288" s="15">
        <f>IFERROR((R288-Q288)/Q288,"")</f>
        <v>2.1897810218978103E-2</v>
      </c>
      <c r="T288" s="19">
        <v>227</v>
      </c>
      <c r="U288" s="15">
        <f>IFERROR(R288/T288,"")</f>
        <v>1.2334801762114538</v>
      </c>
      <c r="V288" s="19">
        <v>588</v>
      </c>
      <c r="W288" s="19">
        <v>194</v>
      </c>
      <c r="X288" s="15">
        <f>IFERROR((W288-V288)/V288,"")</f>
        <v>-0.67006802721088432</v>
      </c>
      <c r="Y288" s="18">
        <v>0</v>
      </c>
      <c r="Z288" s="18">
        <v>2820</v>
      </c>
      <c r="AA288" s="18">
        <v>2820</v>
      </c>
      <c r="AB288" s="18">
        <v>5640</v>
      </c>
      <c r="AC288" s="18">
        <v>2820</v>
      </c>
      <c r="AD288" s="18">
        <v>0</v>
      </c>
      <c r="AE288" s="18">
        <v>2820</v>
      </c>
      <c r="AF288" s="18">
        <v>5640</v>
      </c>
      <c r="AG288" s="18">
        <v>2820</v>
      </c>
      <c r="AH288" s="18">
        <v>0</v>
      </c>
      <c r="AI288" s="18">
        <v>13440</v>
      </c>
      <c r="AJ288" s="18">
        <v>2820</v>
      </c>
      <c r="AK288" s="23">
        <f>SUM(Y288:AJ288)</f>
        <v>41640</v>
      </c>
      <c r="AL288" s="23">
        <f>MAX(Y288:AJ288)</f>
        <v>13440</v>
      </c>
      <c r="AM288">
        <f>COUNTIF(Y288:AJ288,"&gt;1")</f>
        <v>9</v>
      </c>
    </row>
    <row r="289" spans="1:39" ht="15.75" x14ac:dyDescent="0.25">
      <c r="A289" s="21" t="s">
        <v>2652</v>
      </c>
      <c r="B289" s="21" t="s">
        <v>1519</v>
      </c>
      <c r="C289" s="21">
        <v>1844555</v>
      </c>
      <c r="D289" s="25">
        <v>502015</v>
      </c>
      <c r="E289" s="21" t="s">
        <v>1642</v>
      </c>
      <c r="F289" s="21" t="s">
        <v>325</v>
      </c>
      <c r="G289" s="21" t="s">
        <v>172</v>
      </c>
      <c r="H289" s="25" t="s">
        <v>20</v>
      </c>
      <c r="I289" s="21" t="s">
        <v>27</v>
      </c>
      <c r="J289" s="21" t="s">
        <v>28</v>
      </c>
      <c r="K289" s="38">
        <v>46232</v>
      </c>
      <c r="L289" s="38">
        <v>46234</v>
      </c>
      <c r="M289" s="39" t="s">
        <v>18</v>
      </c>
      <c r="N289" s="18">
        <v>0</v>
      </c>
      <c r="O289" s="18">
        <v>7121</v>
      </c>
      <c r="P289" s="15" t="str">
        <f>IFERROR((O289-N289)/N289,"")</f>
        <v/>
      </c>
      <c r="Q289" s="19">
        <v>0</v>
      </c>
      <c r="R289" s="19">
        <v>131</v>
      </c>
      <c r="S289" s="15" t="str">
        <f>IFERROR((R289-Q289)/Q289,"")</f>
        <v/>
      </c>
      <c r="T289" s="19">
        <v>12</v>
      </c>
      <c r="U289" s="15">
        <f>IFERROR(R289/T289,"")</f>
        <v>10.916666666666666</v>
      </c>
      <c r="V289" s="19">
        <v>15</v>
      </c>
      <c r="W289" s="19">
        <v>61</v>
      </c>
      <c r="X289" s="15">
        <f>IFERROR((W289-V289)/V289,"")</f>
        <v>3.0666666666666669</v>
      </c>
      <c r="Y289" s="18">
        <v>15471</v>
      </c>
      <c r="Z289" s="18">
        <v>0</v>
      </c>
      <c r="AA289" s="18">
        <v>0</v>
      </c>
      <c r="AB289" s="18">
        <v>0</v>
      </c>
      <c r="AC289" s="18">
        <v>0</v>
      </c>
      <c r="AD289" s="18">
        <v>0</v>
      </c>
      <c r="AE289" s="18">
        <v>0</v>
      </c>
      <c r="AF289" s="18">
        <v>7800</v>
      </c>
      <c r="AG289" s="18">
        <v>0</v>
      </c>
      <c r="AH289" s="18">
        <v>4302</v>
      </c>
      <c r="AI289" s="18">
        <v>0</v>
      </c>
      <c r="AJ289" s="18">
        <v>2819</v>
      </c>
      <c r="AK289" s="23">
        <f>SUM(Y289:AJ289)</f>
        <v>30392</v>
      </c>
      <c r="AL289" s="23">
        <f>MAX(Y289:AJ289)</f>
        <v>15471</v>
      </c>
      <c r="AM289">
        <f>COUNTIF(Y289:AJ289,"&gt;1")</f>
        <v>4</v>
      </c>
    </row>
    <row r="290" spans="1:39" ht="15.75" x14ac:dyDescent="0.25">
      <c r="A290" s="21"/>
      <c r="B290" s="21" t="s">
        <v>1519</v>
      </c>
      <c r="C290" s="21">
        <v>1844555</v>
      </c>
      <c r="D290" s="25">
        <v>800204</v>
      </c>
      <c r="E290" s="21" t="s">
        <v>1642</v>
      </c>
      <c r="F290" s="21" t="s">
        <v>325</v>
      </c>
      <c r="G290" s="21" t="s">
        <v>405</v>
      </c>
      <c r="H290" s="25" t="s">
        <v>15</v>
      </c>
      <c r="I290" s="21" t="s">
        <v>27</v>
      </c>
      <c r="J290" s="21" t="s">
        <v>28</v>
      </c>
      <c r="K290" s="38">
        <v>44460</v>
      </c>
      <c r="L290" s="38">
        <v>46063</v>
      </c>
      <c r="M290" s="39" t="s">
        <v>53</v>
      </c>
      <c r="N290" s="18" t="s">
        <v>1610</v>
      </c>
      <c r="O290" s="18" t="s">
        <v>1610</v>
      </c>
      <c r="P290" s="15" t="str">
        <f>IFERROR((O290-N290)/N290,"")</f>
        <v/>
      </c>
      <c r="Q290" s="19" t="s">
        <v>1610</v>
      </c>
      <c r="R290" s="19" t="s">
        <v>1610</v>
      </c>
      <c r="S290" s="15"/>
      <c r="T290" s="19" t="s">
        <v>1610</v>
      </c>
      <c r="U290" s="15"/>
      <c r="V290" s="19">
        <v>1</v>
      </c>
      <c r="W290" s="19">
        <v>0</v>
      </c>
      <c r="X290" s="15">
        <f>IFERROR((W290-V290)/V290,"")</f>
        <v>-1</v>
      </c>
      <c r="Y290" s="18" t="s">
        <v>1610</v>
      </c>
      <c r="Z290" s="18" t="s">
        <v>1610</v>
      </c>
      <c r="AA290" s="18" t="s">
        <v>1610</v>
      </c>
      <c r="AB290" s="18" t="s">
        <v>1610</v>
      </c>
      <c r="AC290" s="18" t="s">
        <v>1610</v>
      </c>
      <c r="AD290" s="18" t="s">
        <v>1610</v>
      </c>
      <c r="AE290" s="18" t="s">
        <v>1610</v>
      </c>
      <c r="AF290" s="18" t="s">
        <v>1610</v>
      </c>
      <c r="AG290" s="18" t="s">
        <v>1610</v>
      </c>
      <c r="AH290" s="18" t="s">
        <v>1610</v>
      </c>
      <c r="AI290" s="18" t="s">
        <v>1610</v>
      </c>
      <c r="AJ290" s="18" t="s">
        <v>1610</v>
      </c>
      <c r="AK290" s="23">
        <f>SUM(Y290:AJ290)</f>
        <v>0</v>
      </c>
      <c r="AL290" s="23">
        <f>MAX(Y290:AJ290)</f>
        <v>0</v>
      </c>
      <c r="AM290">
        <f>COUNTIF(Y290:AJ290,"&gt;1")</f>
        <v>0</v>
      </c>
    </row>
    <row r="291" spans="1:39" ht="15.75" x14ac:dyDescent="0.25">
      <c r="A291" s="21"/>
      <c r="B291" s="21" t="s">
        <v>1519</v>
      </c>
      <c r="C291" s="21">
        <v>1844555</v>
      </c>
      <c r="D291" s="25">
        <v>101223</v>
      </c>
      <c r="E291" s="21" t="s">
        <v>1642</v>
      </c>
      <c r="F291" s="21" t="s">
        <v>325</v>
      </c>
      <c r="G291" s="21" t="s">
        <v>237</v>
      </c>
      <c r="H291" s="25" t="s">
        <v>20</v>
      </c>
      <c r="I291" s="21" t="s">
        <v>27</v>
      </c>
      <c r="J291" s="21" t="s">
        <v>28</v>
      </c>
      <c r="K291" s="38">
        <v>45826</v>
      </c>
      <c r="L291" s="38">
        <v>45855</v>
      </c>
      <c r="M291" s="39" t="s">
        <v>53</v>
      </c>
      <c r="N291" s="18">
        <v>1309</v>
      </c>
      <c r="O291" s="18">
        <v>0</v>
      </c>
      <c r="P291" s="15">
        <f>IFERROR((O291-N291)/N291,"")</f>
        <v>-1</v>
      </c>
      <c r="Q291" s="19">
        <v>7</v>
      </c>
      <c r="R291" s="19">
        <v>0</v>
      </c>
      <c r="S291" s="15">
        <f>IFERROR((R291-Q291)/Q291,"")</f>
        <v>-1</v>
      </c>
      <c r="T291" s="19">
        <v>29</v>
      </c>
      <c r="U291" s="15">
        <f>IFERROR(R291/T291,"")</f>
        <v>0</v>
      </c>
      <c r="V291" s="19">
        <v>7</v>
      </c>
      <c r="W291" s="19">
        <v>0</v>
      </c>
      <c r="X291" s="15">
        <f>IFERROR((W291-V291)/V291,"")</f>
        <v>-1</v>
      </c>
      <c r="Y291" s="18" t="s">
        <v>1610</v>
      </c>
      <c r="Z291" s="18" t="s">
        <v>1610</v>
      </c>
      <c r="AA291" s="18" t="s">
        <v>1610</v>
      </c>
      <c r="AB291" s="18" t="s">
        <v>1610</v>
      </c>
      <c r="AC291" s="18" t="s">
        <v>1610</v>
      </c>
      <c r="AD291" s="18" t="s">
        <v>1610</v>
      </c>
      <c r="AE291" s="18" t="s">
        <v>1610</v>
      </c>
      <c r="AF291" s="18" t="s">
        <v>1610</v>
      </c>
      <c r="AG291" s="18" t="s">
        <v>1610</v>
      </c>
      <c r="AH291" s="18" t="s">
        <v>1610</v>
      </c>
      <c r="AI291" s="18" t="s">
        <v>1610</v>
      </c>
      <c r="AJ291" s="18" t="s">
        <v>1610</v>
      </c>
      <c r="AK291" s="23">
        <f>SUM(Y291:AJ291)</f>
        <v>0</v>
      </c>
      <c r="AL291" s="23">
        <f>MAX(Y291:AJ291)</f>
        <v>0</v>
      </c>
      <c r="AM291">
        <f>COUNTIF(Y291:AJ291,"&gt;1")</f>
        <v>0</v>
      </c>
    </row>
    <row r="292" spans="1:39" ht="15.75" x14ac:dyDescent="0.25">
      <c r="A292" s="21"/>
      <c r="B292" s="21" t="s">
        <v>1520</v>
      </c>
      <c r="C292" s="21">
        <v>1844555</v>
      </c>
      <c r="D292" s="25">
        <v>500370</v>
      </c>
      <c r="E292" s="21" t="s">
        <v>1642</v>
      </c>
      <c r="F292" s="21" t="s">
        <v>325</v>
      </c>
      <c r="G292" s="21" t="s">
        <v>156</v>
      </c>
      <c r="H292" s="25" t="s">
        <v>121</v>
      </c>
      <c r="I292" s="21" t="s">
        <v>27</v>
      </c>
      <c r="J292" s="21" t="s">
        <v>28</v>
      </c>
      <c r="K292" s="38">
        <v>45062</v>
      </c>
      <c r="L292" s="38">
        <v>45841</v>
      </c>
      <c r="M292" s="39" t="s">
        <v>53</v>
      </c>
      <c r="N292" s="18">
        <v>0</v>
      </c>
      <c r="O292" s="18">
        <v>0</v>
      </c>
      <c r="P292" s="15" t="str">
        <f>IFERROR((O292-N292)/N292,"")</f>
        <v/>
      </c>
      <c r="Q292" s="19">
        <v>1</v>
      </c>
      <c r="R292" s="19">
        <v>0</v>
      </c>
      <c r="S292" s="15">
        <f>IFERROR((R292-Q292)/Q292,"")</f>
        <v>-1</v>
      </c>
      <c r="T292" s="19" t="s">
        <v>1610</v>
      </c>
      <c r="U292" s="15" t="str">
        <f>IFERROR(R292/T292,"")</f>
        <v/>
      </c>
      <c r="V292" s="19">
        <v>1</v>
      </c>
      <c r="W292" s="19">
        <v>0</v>
      </c>
      <c r="X292" s="15">
        <f>IFERROR((W292-V292)/V292,"")</f>
        <v>-1</v>
      </c>
      <c r="Y292" s="18" t="s">
        <v>1610</v>
      </c>
      <c r="Z292" s="18" t="s">
        <v>1610</v>
      </c>
      <c r="AA292" s="18" t="s">
        <v>1610</v>
      </c>
      <c r="AB292" s="18" t="s">
        <v>1610</v>
      </c>
      <c r="AC292" s="18" t="s">
        <v>1610</v>
      </c>
      <c r="AD292" s="18" t="s">
        <v>1610</v>
      </c>
      <c r="AE292" s="18" t="s">
        <v>1610</v>
      </c>
      <c r="AF292" s="18" t="s">
        <v>1610</v>
      </c>
      <c r="AG292" s="18" t="s">
        <v>1610</v>
      </c>
      <c r="AH292" s="18" t="s">
        <v>1610</v>
      </c>
      <c r="AI292" s="18" t="s">
        <v>1610</v>
      </c>
      <c r="AJ292" s="18" t="s">
        <v>1610</v>
      </c>
      <c r="AK292" s="23">
        <f>SUM(Y292:AJ292)</f>
        <v>0</v>
      </c>
      <c r="AL292" s="23">
        <f>MAX(Y292:AJ292)</f>
        <v>0</v>
      </c>
      <c r="AM292">
        <f>COUNTIF(Y292:AJ292,"&gt;1")</f>
        <v>0</v>
      </c>
    </row>
    <row r="293" spans="1:39" ht="15.75" x14ac:dyDescent="0.25">
      <c r="A293" s="21"/>
      <c r="B293" s="21" t="s">
        <v>1519</v>
      </c>
      <c r="C293" s="21">
        <v>1844555</v>
      </c>
      <c r="D293" s="25">
        <v>101920</v>
      </c>
      <c r="E293" s="21" t="s">
        <v>1642</v>
      </c>
      <c r="F293" s="21" t="s">
        <v>325</v>
      </c>
      <c r="G293" s="21" t="s">
        <v>405</v>
      </c>
      <c r="H293" s="25" t="s">
        <v>15</v>
      </c>
      <c r="I293" s="21" t="s">
        <v>27</v>
      </c>
      <c r="J293" s="21" t="s">
        <v>28</v>
      </c>
      <c r="K293" s="38"/>
      <c r="L293" s="38">
        <v>44883</v>
      </c>
      <c r="M293" s="39" t="s">
        <v>53</v>
      </c>
      <c r="N293" s="18" t="s">
        <v>1610</v>
      </c>
      <c r="O293" s="18" t="s">
        <v>1610</v>
      </c>
      <c r="P293" s="15" t="str">
        <f>IFERROR((O293-N293)/N293,"")</f>
        <v/>
      </c>
      <c r="Q293" s="19" t="s">
        <v>1610</v>
      </c>
      <c r="R293" s="19" t="s">
        <v>1610</v>
      </c>
      <c r="S293" s="15" t="str">
        <f>IFERROR((R293-Q293)/Q293,"")</f>
        <v/>
      </c>
      <c r="T293" s="19" t="s">
        <v>1610</v>
      </c>
      <c r="U293" s="15" t="str">
        <f>IFERROR(R293/T293,"")</f>
        <v/>
      </c>
      <c r="V293" s="19" t="s">
        <v>1610</v>
      </c>
      <c r="W293" s="19" t="s">
        <v>1610</v>
      </c>
      <c r="X293" s="15" t="str">
        <f>IFERROR((W293-V293)/V293,"")</f>
        <v/>
      </c>
      <c r="Y293" s="18" t="s">
        <v>1610</v>
      </c>
      <c r="Z293" s="18" t="s">
        <v>1610</v>
      </c>
      <c r="AA293" s="18" t="s">
        <v>1610</v>
      </c>
      <c r="AB293" s="18" t="s">
        <v>1610</v>
      </c>
      <c r="AC293" s="18" t="s">
        <v>1610</v>
      </c>
      <c r="AD293" s="18" t="s">
        <v>1610</v>
      </c>
      <c r="AE293" s="18" t="s">
        <v>1610</v>
      </c>
      <c r="AF293" s="18" t="s">
        <v>1610</v>
      </c>
      <c r="AG293" s="18" t="s">
        <v>1610</v>
      </c>
      <c r="AH293" s="18" t="s">
        <v>1610</v>
      </c>
      <c r="AI293" s="18" t="s">
        <v>1610</v>
      </c>
      <c r="AJ293" s="18" t="s">
        <v>1610</v>
      </c>
      <c r="AK293" s="23">
        <f>SUM(Y293:AJ293)</f>
        <v>0</v>
      </c>
      <c r="AL293" s="23">
        <f>MAX(Y293:AJ293)</f>
        <v>0</v>
      </c>
      <c r="AM293">
        <f>COUNTIF(Y293:AJ293,"&gt;1")</f>
        <v>0</v>
      </c>
    </row>
    <row r="294" spans="1:39" ht="15.75" x14ac:dyDescent="0.25">
      <c r="A294" s="21" t="s">
        <v>2618</v>
      </c>
      <c r="B294" s="21" t="s">
        <v>1520</v>
      </c>
      <c r="C294" s="21">
        <v>1862451</v>
      </c>
      <c r="D294" s="25" t="s">
        <v>2723</v>
      </c>
      <c r="E294" s="21" t="s">
        <v>1575</v>
      </c>
      <c r="F294" s="21" t="s">
        <v>2724</v>
      </c>
      <c r="G294" s="21" t="s">
        <v>78</v>
      </c>
      <c r="H294" s="25" t="s">
        <v>79</v>
      </c>
      <c r="I294" s="21" t="s">
        <v>21</v>
      </c>
      <c r="J294" s="21" t="s">
        <v>21</v>
      </c>
      <c r="K294" s="38">
        <v>45895</v>
      </c>
      <c r="L294" s="38">
        <v>46056</v>
      </c>
      <c r="M294" s="39" t="s">
        <v>53</v>
      </c>
      <c r="N294" s="18" t="s">
        <v>1610</v>
      </c>
      <c r="O294" s="18" t="s">
        <v>1610</v>
      </c>
      <c r="P294" s="15" t="str">
        <f>IFERROR((O294-N294)/N294,"")</f>
        <v/>
      </c>
      <c r="Q294" s="19" t="s">
        <v>1610</v>
      </c>
      <c r="R294" s="19" t="s">
        <v>1610</v>
      </c>
      <c r="S294" s="15" t="str">
        <f>IFERROR((R294-Q294)/Q294,"")</f>
        <v/>
      </c>
      <c r="T294" s="19" t="s">
        <v>1610</v>
      </c>
      <c r="U294" s="15" t="str">
        <f>IFERROR(R294/T294,"")</f>
        <v/>
      </c>
      <c r="V294" s="19">
        <v>1</v>
      </c>
      <c r="W294" s="19">
        <v>0</v>
      </c>
      <c r="X294" s="15">
        <f>IFERROR((W294-V294)/V294,"")</f>
        <v>-1</v>
      </c>
      <c r="Y294" s="18">
        <v>1440</v>
      </c>
      <c r="Z294" s="18">
        <v>0</v>
      </c>
      <c r="AA294" s="18">
        <v>0</v>
      </c>
      <c r="AB294" s="18">
        <v>0</v>
      </c>
      <c r="AC294" s="18">
        <v>0</v>
      </c>
      <c r="AD294" s="18">
        <v>0</v>
      </c>
      <c r="AE294" s="18">
        <v>0</v>
      </c>
      <c r="AF294" s="18">
        <v>0</v>
      </c>
      <c r="AG294" s="18">
        <v>0</v>
      </c>
      <c r="AH294" s="18">
        <v>0</v>
      </c>
      <c r="AI294" s="18">
        <v>0</v>
      </c>
      <c r="AJ294" s="18">
        <v>0</v>
      </c>
      <c r="AK294" s="23">
        <f>SUM(Y294:AJ294)</f>
        <v>1440</v>
      </c>
      <c r="AL294" s="23">
        <f>MAX(Y294:AJ294)</f>
        <v>1440</v>
      </c>
      <c r="AM294">
        <f>COUNTIF(Y294:AJ294,"&gt;1")</f>
        <v>1</v>
      </c>
    </row>
    <row r="295" spans="1:39" ht="15.75" x14ac:dyDescent="0.25">
      <c r="A295" s="21"/>
      <c r="B295" s="21" t="s">
        <v>1519</v>
      </c>
      <c r="C295" s="21">
        <v>1899414</v>
      </c>
      <c r="D295" s="25">
        <v>193569</v>
      </c>
      <c r="E295" s="21" t="s">
        <v>2933</v>
      </c>
      <c r="F295" s="21" t="s">
        <v>1671</v>
      </c>
      <c r="G295" s="21" t="s">
        <v>114</v>
      </c>
      <c r="H295" s="25" t="s">
        <v>15</v>
      </c>
      <c r="I295" s="21" t="s">
        <v>107</v>
      </c>
      <c r="J295" s="21"/>
      <c r="K295" s="38">
        <v>45663</v>
      </c>
      <c r="L295" s="38">
        <v>45951</v>
      </c>
      <c r="M295" s="39" t="s">
        <v>53</v>
      </c>
      <c r="N295" s="18" t="s">
        <v>1610</v>
      </c>
      <c r="O295" s="18" t="s">
        <v>1610</v>
      </c>
      <c r="P295" s="15" t="str">
        <f>IFERROR((O295-N295)/N295,"")</f>
        <v/>
      </c>
      <c r="Q295" s="19" t="s">
        <v>1610</v>
      </c>
      <c r="R295" s="19" t="s">
        <v>1610</v>
      </c>
      <c r="S295" s="15" t="str">
        <f>IFERROR((R295-Q295)/Q295,"")</f>
        <v/>
      </c>
      <c r="T295" s="19">
        <v>1786</v>
      </c>
      <c r="U295" s="15" t="str">
        <f>IFERROR(R295/T295,"")</f>
        <v/>
      </c>
      <c r="V295" s="19">
        <v>3</v>
      </c>
      <c r="W295" s="19">
        <v>0</v>
      </c>
      <c r="X295" s="15">
        <f>IFERROR((W295-V295)/V295,"")</f>
        <v>-1</v>
      </c>
      <c r="Y295" s="18" t="s">
        <v>1610</v>
      </c>
      <c r="Z295" s="18" t="s">
        <v>1610</v>
      </c>
      <c r="AA295" s="18" t="s">
        <v>1610</v>
      </c>
      <c r="AB295" s="18" t="s">
        <v>1610</v>
      </c>
      <c r="AC295" s="18" t="s">
        <v>1610</v>
      </c>
      <c r="AD295" s="18" t="s">
        <v>1610</v>
      </c>
      <c r="AE295" s="18" t="s">
        <v>1610</v>
      </c>
      <c r="AF295" s="18" t="s">
        <v>1610</v>
      </c>
      <c r="AG295" s="18" t="s">
        <v>1610</v>
      </c>
      <c r="AH295" s="18" t="s">
        <v>1610</v>
      </c>
      <c r="AI295" s="18" t="s">
        <v>1610</v>
      </c>
      <c r="AJ295" s="18" t="s">
        <v>1610</v>
      </c>
      <c r="AK295" s="23">
        <f>SUM(Y295:AJ295)</f>
        <v>0</v>
      </c>
      <c r="AL295" s="23">
        <f>MAX(Y295:AJ295)</f>
        <v>0</v>
      </c>
      <c r="AM295">
        <f>COUNTIF(Y295:AJ295,"&gt;1")</f>
        <v>0</v>
      </c>
    </row>
    <row r="296" spans="1:39" ht="15.75" x14ac:dyDescent="0.25">
      <c r="A296" s="21"/>
      <c r="B296" s="21" t="s">
        <v>1520</v>
      </c>
      <c r="C296" s="21">
        <v>1916286</v>
      </c>
      <c r="D296" s="25">
        <v>194345</v>
      </c>
      <c r="E296" s="21" t="s">
        <v>1209</v>
      </c>
      <c r="F296" s="21" t="s">
        <v>1681</v>
      </c>
      <c r="G296" s="21" t="s">
        <v>78</v>
      </c>
      <c r="H296" s="25" t="s">
        <v>79</v>
      </c>
      <c r="I296" s="21" t="s">
        <v>21</v>
      </c>
      <c r="J296" s="21" t="s">
        <v>21</v>
      </c>
      <c r="K296" s="38">
        <v>46241</v>
      </c>
      <c r="L296" s="38">
        <v>46234</v>
      </c>
      <c r="M296" s="39" t="s">
        <v>18</v>
      </c>
      <c r="N296" s="18">
        <v>3240</v>
      </c>
      <c r="O296" s="18">
        <v>6700</v>
      </c>
      <c r="P296" s="15">
        <f>IFERROR((O296-N296)/N296,"")</f>
        <v>1.0679012345679013</v>
      </c>
      <c r="Q296" s="19">
        <v>48</v>
      </c>
      <c r="R296" s="19">
        <v>81</v>
      </c>
      <c r="S296" s="15">
        <f>IFERROR((R296-Q296)/Q296,"")</f>
        <v>0.6875</v>
      </c>
      <c r="T296" s="19">
        <v>283</v>
      </c>
      <c r="U296" s="15">
        <f>IFERROR(R296/T296,"")</f>
        <v>0.28621908127208479</v>
      </c>
      <c r="V296" s="19">
        <v>142</v>
      </c>
      <c r="W296" s="19">
        <v>75</v>
      </c>
      <c r="X296" s="15">
        <f>IFERROR((W296-V296)/V296,"")</f>
        <v>-0.47183098591549294</v>
      </c>
      <c r="Y296" s="18">
        <v>3240</v>
      </c>
      <c r="Z296" s="18">
        <v>0</v>
      </c>
      <c r="AA296" s="18">
        <v>0</v>
      </c>
      <c r="AB296" s="18">
        <v>3240</v>
      </c>
      <c r="AC296" s="18">
        <v>0</v>
      </c>
      <c r="AD296" s="18">
        <v>0</v>
      </c>
      <c r="AE296" s="18">
        <v>1546</v>
      </c>
      <c r="AF296" s="18">
        <v>0</v>
      </c>
      <c r="AG296" s="18">
        <v>6700</v>
      </c>
      <c r="AH296" s="18">
        <v>0</v>
      </c>
      <c r="AI296" s="18">
        <v>0</v>
      </c>
      <c r="AJ296" s="18">
        <v>0</v>
      </c>
      <c r="AK296" s="23">
        <f>SUM(Y296:AJ296)</f>
        <v>14726</v>
      </c>
      <c r="AL296" s="23">
        <f>MAX(Y296:AJ296)</f>
        <v>6700</v>
      </c>
      <c r="AM296">
        <f>COUNTIF(Y296:AJ296,"&gt;1")</f>
        <v>4</v>
      </c>
    </row>
    <row r="297" spans="1:39" ht="15.75" x14ac:dyDescent="0.25">
      <c r="A297" s="21"/>
      <c r="B297" s="21"/>
      <c r="C297" s="21">
        <v>1916286</v>
      </c>
      <c r="D297" s="25" t="s">
        <v>2051</v>
      </c>
      <c r="E297" s="21" t="s">
        <v>1209</v>
      </c>
      <c r="F297" s="21" t="s">
        <v>1681</v>
      </c>
      <c r="G297" s="21" t="s">
        <v>50</v>
      </c>
      <c r="H297" s="25" t="s">
        <v>51</v>
      </c>
      <c r="I297" s="21"/>
      <c r="J297" s="21"/>
      <c r="K297" s="38">
        <v>46091</v>
      </c>
      <c r="L297" s="38">
        <v>46154</v>
      </c>
      <c r="M297" s="39" t="s">
        <v>22</v>
      </c>
      <c r="N297" s="18">
        <v>0</v>
      </c>
      <c r="O297" s="18">
        <v>0</v>
      </c>
      <c r="P297" s="15" t="str">
        <f>IFERROR((O297-N297)/N297,"")</f>
        <v/>
      </c>
      <c r="Q297" s="19">
        <v>0</v>
      </c>
      <c r="R297" s="19">
        <v>2</v>
      </c>
      <c r="S297" s="15" t="str">
        <f>IFERROR((R297-Q297)/Q297,"")</f>
        <v/>
      </c>
      <c r="T297" s="19" t="s">
        <v>1610</v>
      </c>
      <c r="U297" s="15" t="str">
        <f>IFERROR(R297/T297,"")</f>
        <v/>
      </c>
      <c r="V297" s="19">
        <v>1</v>
      </c>
      <c r="W297" s="19">
        <v>2</v>
      </c>
      <c r="X297" s="15">
        <f>IFERROR((W297-V297)/V297,"")</f>
        <v>1</v>
      </c>
      <c r="Y297" s="18">
        <v>1620</v>
      </c>
      <c r="Z297" s="18">
        <v>0</v>
      </c>
      <c r="AA297" s="18">
        <v>0</v>
      </c>
      <c r="AB297" s="18">
        <v>0</v>
      </c>
      <c r="AC297" s="18">
        <v>0</v>
      </c>
      <c r="AD297" s="18">
        <v>0</v>
      </c>
      <c r="AE297" s="18">
        <v>0</v>
      </c>
      <c r="AF297" s="18">
        <v>3240</v>
      </c>
      <c r="AG297" s="18">
        <v>0</v>
      </c>
      <c r="AH297" s="18">
        <v>0</v>
      </c>
      <c r="AI297" s="18">
        <v>0</v>
      </c>
      <c r="AJ297" s="18">
        <v>0</v>
      </c>
      <c r="AK297" s="23">
        <f>SUM(Y297:AJ297)</f>
        <v>4860</v>
      </c>
      <c r="AL297" s="23">
        <f>MAX(Y297:AJ297)</f>
        <v>3240</v>
      </c>
      <c r="AM297">
        <f>COUNTIF(Y297:AJ297,"&gt;1")</f>
        <v>2</v>
      </c>
    </row>
    <row r="298" spans="1:39" ht="15.75" x14ac:dyDescent="0.25">
      <c r="A298" s="21" t="s">
        <v>2618</v>
      </c>
      <c r="B298" s="21" t="s">
        <v>1519</v>
      </c>
      <c r="C298" s="49">
        <v>1964690</v>
      </c>
      <c r="D298" s="25" t="s">
        <v>3470</v>
      </c>
      <c r="E298" s="21" t="s">
        <v>1575</v>
      </c>
      <c r="F298" s="21" t="s">
        <v>2454</v>
      </c>
      <c r="G298" s="21" t="s">
        <v>3568</v>
      </c>
      <c r="H298" s="25" t="s">
        <v>84</v>
      </c>
      <c r="I298" s="21" t="s">
        <v>21</v>
      </c>
      <c r="J298" s="21" t="s">
        <v>21</v>
      </c>
      <c r="K298" s="38">
        <v>46211</v>
      </c>
      <c r="L298" s="38">
        <v>46239</v>
      </c>
      <c r="M298" s="39" t="s">
        <v>18</v>
      </c>
      <c r="N298" s="18">
        <v>0</v>
      </c>
      <c r="O298" s="18">
        <v>2762</v>
      </c>
      <c r="P298" s="15" t="str">
        <f>IFERROR((O298-N298)/N298,"")</f>
        <v/>
      </c>
      <c r="Q298" s="19">
        <v>0</v>
      </c>
      <c r="R298" s="19">
        <v>4</v>
      </c>
      <c r="S298" s="15" t="str">
        <f>IFERROR((R298-Q298)/Q298,"")</f>
        <v/>
      </c>
      <c r="T298" s="19" t="s">
        <v>1610</v>
      </c>
      <c r="U298" s="15" t="str">
        <f>IFERROR(R298/T298,"")</f>
        <v/>
      </c>
      <c r="V298" s="19">
        <v>0</v>
      </c>
      <c r="W298" s="19">
        <v>8</v>
      </c>
      <c r="X298" s="15" t="str">
        <f>IFERROR((W298-V298)/V298,"")</f>
        <v/>
      </c>
      <c r="Y298" s="18">
        <v>0</v>
      </c>
      <c r="Z298" s="18">
        <v>0</v>
      </c>
      <c r="AA298" s="18">
        <v>0</v>
      </c>
      <c r="AB298" s="18">
        <v>0</v>
      </c>
      <c r="AC298" s="18">
        <v>0</v>
      </c>
      <c r="AD298" s="18">
        <v>0</v>
      </c>
      <c r="AE298" s="18">
        <v>0</v>
      </c>
      <c r="AF298" s="18">
        <v>0</v>
      </c>
      <c r="AG298" s="18">
        <v>0</v>
      </c>
      <c r="AH298" s="18">
        <v>0</v>
      </c>
      <c r="AI298" s="18">
        <v>0</v>
      </c>
      <c r="AJ298" s="18">
        <v>2762</v>
      </c>
      <c r="AK298" s="23">
        <f>SUM(Y298:AJ298)</f>
        <v>2762</v>
      </c>
      <c r="AL298" s="23">
        <f>MAX(Y298:AJ298)</f>
        <v>2762</v>
      </c>
      <c r="AM298">
        <f>COUNTIF(Y298:AJ298,"&gt;1")</f>
        <v>1</v>
      </c>
    </row>
    <row r="299" spans="1:39" ht="15.75" x14ac:dyDescent="0.25">
      <c r="A299" s="21"/>
      <c r="B299" s="21"/>
      <c r="C299" s="21">
        <v>1980404</v>
      </c>
      <c r="D299" s="25" t="s">
        <v>3158</v>
      </c>
      <c r="E299" s="21" t="s">
        <v>1575</v>
      </c>
      <c r="F299" s="21" t="s">
        <v>3159</v>
      </c>
      <c r="G299" s="21" t="s">
        <v>158</v>
      </c>
      <c r="H299" s="25" t="s">
        <v>51</v>
      </c>
      <c r="I299" s="21"/>
      <c r="J299" s="21"/>
      <c r="K299" s="38">
        <v>46078</v>
      </c>
      <c r="L299" s="38">
        <v>46224</v>
      </c>
      <c r="M299" s="39" t="s">
        <v>18</v>
      </c>
      <c r="N299" s="18">
        <v>0</v>
      </c>
      <c r="O299" s="18">
        <v>0</v>
      </c>
      <c r="P299" s="15" t="str">
        <f>IFERROR((O299-N299)/N299,"")</f>
        <v/>
      </c>
      <c r="Q299" s="19">
        <v>0</v>
      </c>
      <c r="R299" s="19">
        <v>9</v>
      </c>
      <c r="S299" s="15" t="str">
        <f>IFERROR((R299-Q299)/Q299,"")</f>
        <v/>
      </c>
      <c r="T299" s="19" t="s">
        <v>1610</v>
      </c>
      <c r="U299" s="15" t="str">
        <f>IFERROR(R299/T299,"")</f>
        <v/>
      </c>
      <c r="V299" s="19">
        <v>0</v>
      </c>
      <c r="W299" s="19">
        <v>6</v>
      </c>
      <c r="X299" s="15" t="str">
        <f>IFERROR((W299-V299)/V299,"")</f>
        <v/>
      </c>
      <c r="Y299" s="18">
        <v>0</v>
      </c>
      <c r="Z299" s="18">
        <v>0</v>
      </c>
      <c r="AA299" s="18">
        <v>0</v>
      </c>
      <c r="AB299" s="18">
        <v>0</v>
      </c>
      <c r="AC299" s="18">
        <v>0</v>
      </c>
      <c r="AD299" s="18">
        <v>0</v>
      </c>
      <c r="AE299" s="18">
        <v>4690</v>
      </c>
      <c r="AF299" s="18">
        <v>0</v>
      </c>
      <c r="AG299" s="18">
        <v>0</v>
      </c>
      <c r="AH299" s="18">
        <v>0</v>
      </c>
      <c r="AI299" s="18">
        <v>0</v>
      </c>
      <c r="AJ299" s="18">
        <v>0</v>
      </c>
      <c r="AK299" s="23">
        <f>SUM(Y299:AJ299)</f>
        <v>4690</v>
      </c>
      <c r="AL299" s="23">
        <f>MAX(Y299:AJ299)</f>
        <v>4690</v>
      </c>
      <c r="AM299">
        <f>COUNTIF(Y299:AJ299,"&gt;1")</f>
        <v>1</v>
      </c>
    </row>
    <row r="300" spans="1:39" ht="15.75" x14ac:dyDescent="0.25">
      <c r="A300" s="21"/>
      <c r="B300" s="21" t="s">
        <v>1519</v>
      </c>
      <c r="C300" s="21">
        <v>1982131</v>
      </c>
      <c r="D300" s="25">
        <v>193695</v>
      </c>
      <c r="E300" s="21" t="s">
        <v>1798</v>
      </c>
      <c r="F300" s="21" t="s">
        <v>367</v>
      </c>
      <c r="G300" s="21" t="s">
        <v>934</v>
      </c>
      <c r="H300" s="25" t="s">
        <v>145</v>
      </c>
      <c r="I300" s="21" t="s">
        <v>27</v>
      </c>
      <c r="J300" s="21" t="s">
        <v>74</v>
      </c>
      <c r="K300" s="38">
        <v>46218</v>
      </c>
      <c r="L300" s="38">
        <v>46238</v>
      </c>
      <c r="M300" s="39" t="s">
        <v>18</v>
      </c>
      <c r="N300" s="18">
        <v>0</v>
      </c>
      <c r="O300" s="18">
        <v>9828</v>
      </c>
      <c r="P300" s="15" t="str">
        <f>IFERROR((O300-N300)/N300,"")</f>
        <v/>
      </c>
      <c r="Q300" s="19">
        <v>37</v>
      </c>
      <c r="R300" s="19">
        <v>81</v>
      </c>
      <c r="S300" s="15">
        <f>IFERROR((R300-Q300)/Q300,"")</f>
        <v>1.1891891891891893</v>
      </c>
      <c r="T300" s="19">
        <v>247</v>
      </c>
      <c r="U300" s="15">
        <f>IFERROR(R300/T300,"")</f>
        <v>0.32793522267206476</v>
      </c>
      <c r="V300" s="19">
        <v>28</v>
      </c>
      <c r="W300" s="19">
        <v>26</v>
      </c>
      <c r="X300" s="15">
        <f>IFERROR((W300-V300)/V300,"")</f>
        <v>-7.1428571428571425E-2</v>
      </c>
      <c r="Y300" s="18">
        <v>0</v>
      </c>
      <c r="Z300" s="18">
        <v>0</v>
      </c>
      <c r="AA300" s="18">
        <v>0</v>
      </c>
      <c r="AB300" s="18">
        <v>7560</v>
      </c>
      <c r="AC300" s="18">
        <v>0</v>
      </c>
      <c r="AD300" s="18">
        <v>0</v>
      </c>
      <c r="AE300" s="18">
        <v>0</v>
      </c>
      <c r="AF300" s="18">
        <v>7560</v>
      </c>
      <c r="AG300" s="18">
        <v>0</v>
      </c>
      <c r="AH300" s="18">
        <v>0</v>
      </c>
      <c r="AI300" s="18">
        <v>0</v>
      </c>
      <c r="AJ300" s="18">
        <v>9828</v>
      </c>
      <c r="AK300" s="23">
        <f>SUM(Y300:AJ300)</f>
        <v>24948</v>
      </c>
      <c r="AL300" s="23">
        <f>MAX(Y300:AJ300)</f>
        <v>9828</v>
      </c>
      <c r="AM300">
        <f>COUNTIF(Y300:AJ300,"&gt;1")</f>
        <v>3</v>
      </c>
    </row>
    <row r="301" spans="1:39" ht="15.75" x14ac:dyDescent="0.25">
      <c r="A301" s="21" t="s">
        <v>2618</v>
      </c>
      <c r="B301" s="21" t="s">
        <v>1519</v>
      </c>
      <c r="C301" s="21">
        <v>1982131</v>
      </c>
      <c r="D301" s="25" t="s">
        <v>2927</v>
      </c>
      <c r="E301" s="21" t="s">
        <v>1798</v>
      </c>
      <c r="F301" s="21" t="s">
        <v>367</v>
      </c>
      <c r="G301" s="21" t="s">
        <v>200</v>
      </c>
      <c r="H301" s="25" t="s">
        <v>201</v>
      </c>
      <c r="I301" s="21" t="s">
        <v>27</v>
      </c>
      <c r="J301" s="21" t="s">
        <v>74</v>
      </c>
      <c r="K301" s="38">
        <v>46241</v>
      </c>
      <c r="L301" s="38">
        <v>46232</v>
      </c>
      <c r="M301" s="39" t="s">
        <v>18</v>
      </c>
      <c r="N301" s="18">
        <v>0</v>
      </c>
      <c r="O301" s="18">
        <v>0</v>
      </c>
      <c r="P301" s="15" t="str">
        <f>IFERROR((O301-N301)/N301,"")</f>
        <v/>
      </c>
      <c r="Q301" s="19">
        <v>0</v>
      </c>
      <c r="R301" s="19">
        <v>122</v>
      </c>
      <c r="S301" s="15" t="str">
        <f>IFERROR((R301-Q301)/Q301,"")</f>
        <v/>
      </c>
      <c r="T301" s="19" t="s">
        <v>1610</v>
      </c>
      <c r="U301" s="15" t="str">
        <f>IFERROR(R301/T301,"")</f>
        <v/>
      </c>
      <c r="V301" s="19">
        <v>49</v>
      </c>
      <c r="W301" s="19">
        <v>38</v>
      </c>
      <c r="X301" s="15">
        <f>IFERROR((W301-V301)/V301,"")</f>
        <v>-0.22448979591836735</v>
      </c>
      <c r="Y301" s="18">
        <v>0</v>
      </c>
      <c r="Z301" s="18">
        <v>12420</v>
      </c>
      <c r="AA301" s="18">
        <v>0</v>
      </c>
      <c r="AB301" s="18">
        <v>0</v>
      </c>
      <c r="AC301" s="18">
        <v>0</v>
      </c>
      <c r="AD301" s="18">
        <v>0</v>
      </c>
      <c r="AE301" s="18">
        <v>0</v>
      </c>
      <c r="AF301" s="18">
        <v>10440</v>
      </c>
      <c r="AG301" s="18">
        <v>0</v>
      </c>
      <c r="AH301" s="18">
        <v>0</v>
      </c>
      <c r="AI301" s="18">
        <v>0</v>
      </c>
      <c r="AJ301" s="18">
        <v>0</v>
      </c>
      <c r="AK301" s="23">
        <f>SUM(Y301:AJ301)</f>
        <v>22860</v>
      </c>
      <c r="AL301" s="23">
        <f>MAX(Y301:AJ301)</f>
        <v>12420</v>
      </c>
      <c r="AM301">
        <f>COUNTIF(Y301:AJ301,"&gt;1")</f>
        <v>2</v>
      </c>
    </row>
    <row r="302" spans="1:39" ht="15.75" x14ac:dyDescent="0.25">
      <c r="A302" s="21"/>
      <c r="B302" s="21" t="s">
        <v>1519</v>
      </c>
      <c r="C302" s="21">
        <v>1982131</v>
      </c>
      <c r="D302" s="25">
        <v>193629</v>
      </c>
      <c r="E302" s="21" t="s">
        <v>1798</v>
      </c>
      <c r="F302" s="21" t="s">
        <v>367</v>
      </c>
      <c r="G302" s="21" t="s">
        <v>926</v>
      </c>
      <c r="H302" s="25" t="s">
        <v>145</v>
      </c>
      <c r="I302" s="21" t="s">
        <v>27</v>
      </c>
      <c r="J302" s="21" t="s">
        <v>74</v>
      </c>
      <c r="K302" s="38">
        <v>46178</v>
      </c>
      <c r="L302" s="38">
        <v>46227</v>
      </c>
      <c r="M302" s="39" t="s">
        <v>18</v>
      </c>
      <c r="N302" s="18">
        <v>0</v>
      </c>
      <c r="O302" s="18">
        <v>12380</v>
      </c>
      <c r="P302" s="15" t="str">
        <f>IFERROR((O302-N302)/N302,"")</f>
        <v/>
      </c>
      <c r="Q302" s="19">
        <v>50</v>
      </c>
      <c r="R302" s="19">
        <v>137</v>
      </c>
      <c r="S302" s="15">
        <f>IFERROR((R302-Q302)/Q302,"")</f>
        <v>1.74</v>
      </c>
      <c r="T302" s="19">
        <v>563</v>
      </c>
      <c r="U302" s="15">
        <f>IFERROR(R302/T302,"")</f>
        <v>0.2433392539964476</v>
      </c>
      <c r="V302" s="19">
        <v>71</v>
      </c>
      <c r="W302" s="19">
        <v>45</v>
      </c>
      <c r="X302" s="15">
        <f>IFERROR((W302-V302)/V302,"")</f>
        <v>-0.36619718309859156</v>
      </c>
      <c r="Y302" s="18">
        <v>7560</v>
      </c>
      <c r="Z302" s="18">
        <v>0</v>
      </c>
      <c r="AA302" s="18">
        <v>0</v>
      </c>
      <c r="AB302" s="18">
        <v>0</v>
      </c>
      <c r="AC302" s="18">
        <v>3780</v>
      </c>
      <c r="AD302" s="18">
        <v>3780</v>
      </c>
      <c r="AE302" s="18">
        <v>0</v>
      </c>
      <c r="AF302" s="18">
        <v>0</v>
      </c>
      <c r="AG302" s="18">
        <v>4820</v>
      </c>
      <c r="AH302" s="18">
        <v>0</v>
      </c>
      <c r="AI302" s="18">
        <v>7560</v>
      </c>
      <c r="AJ302" s="18">
        <v>0</v>
      </c>
      <c r="AK302" s="23">
        <f>SUM(Y302:AJ302)</f>
        <v>27500</v>
      </c>
      <c r="AL302" s="23">
        <f>MAX(Y302:AJ302)</f>
        <v>7560</v>
      </c>
      <c r="AM302">
        <f>COUNTIF(Y302:AJ302,"&gt;1")</f>
        <v>5</v>
      </c>
    </row>
    <row r="303" spans="1:39" ht="15.75" x14ac:dyDescent="0.25">
      <c r="A303" s="21"/>
      <c r="B303" s="21" t="s">
        <v>1519</v>
      </c>
      <c r="C303" s="21">
        <v>1982131</v>
      </c>
      <c r="D303" s="25">
        <v>101484</v>
      </c>
      <c r="E303" s="21" t="s">
        <v>1798</v>
      </c>
      <c r="F303" s="21" t="s">
        <v>367</v>
      </c>
      <c r="G303" s="21" t="s">
        <v>239</v>
      </c>
      <c r="H303" s="25" t="s">
        <v>145</v>
      </c>
      <c r="I303" s="21" t="s">
        <v>27</v>
      </c>
      <c r="J303" s="21" t="s">
        <v>74</v>
      </c>
      <c r="K303" s="38">
        <v>46185</v>
      </c>
      <c r="L303" s="38">
        <v>46223</v>
      </c>
      <c r="M303" s="39" t="s">
        <v>18</v>
      </c>
      <c r="N303" s="18">
        <v>7560</v>
      </c>
      <c r="O303" s="18">
        <v>7560</v>
      </c>
      <c r="P303" s="15">
        <f>IFERROR((O303-N303)/N303,"")</f>
        <v>0</v>
      </c>
      <c r="Q303" s="19">
        <v>33</v>
      </c>
      <c r="R303" s="19">
        <v>94</v>
      </c>
      <c r="S303" s="15">
        <f>IFERROR((R303-Q303)/Q303,"")</f>
        <v>1.8484848484848484</v>
      </c>
      <c r="T303" s="19">
        <v>198</v>
      </c>
      <c r="U303" s="15">
        <f>IFERROR(R303/T303,"")</f>
        <v>0.47474747474747475</v>
      </c>
      <c r="V303" s="19">
        <v>35</v>
      </c>
      <c r="W303" s="19">
        <v>22</v>
      </c>
      <c r="X303" s="15">
        <f>IFERROR((W303-V303)/V303,"")</f>
        <v>-0.37142857142857144</v>
      </c>
      <c r="Y303" s="18">
        <v>0</v>
      </c>
      <c r="Z303" s="18">
        <v>1040</v>
      </c>
      <c r="AA303" s="18">
        <v>0</v>
      </c>
      <c r="AB303" s="18">
        <v>0</v>
      </c>
      <c r="AC303" s="18">
        <v>0</v>
      </c>
      <c r="AD303" s="18">
        <v>9072</v>
      </c>
      <c r="AE303" s="18">
        <v>0</v>
      </c>
      <c r="AF303" s="18">
        <v>1560</v>
      </c>
      <c r="AG303" s="18">
        <v>0</v>
      </c>
      <c r="AH303" s="18">
        <v>0</v>
      </c>
      <c r="AI303" s="18">
        <v>7560</v>
      </c>
      <c r="AJ303" s="18">
        <v>0</v>
      </c>
      <c r="AK303" s="23">
        <f>SUM(Y303:AJ303)</f>
        <v>19232</v>
      </c>
      <c r="AL303" s="23">
        <f>MAX(Y303:AJ303)</f>
        <v>9072</v>
      </c>
      <c r="AM303">
        <f>COUNTIF(Y303:AJ303,"&gt;1")</f>
        <v>4</v>
      </c>
    </row>
    <row r="304" spans="1:39" ht="15.75" x14ac:dyDescent="0.25">
      <c r="A304" s="21"/>
      <c r="B304" s="21" t="s">
        <v>1519</v>
      </c>
      <c r="C304" s="21">
        <v>1982131</v>
      </c>
      <c r="D304" s="25">
        <v>193630</v>
      </c>
      <c r="E304" s="21" t="s">
        <v>1798</v>
      </c>
      <c r="F304" s="21" t="s">
        <v>367</v>
      </c>
      <c r="G304" s="21" t="s">
        <v>811</v>
      </c>
      <c r="H304" s="25" t="s">
        <v>145</v>
      </c>
      <c r="I304" s="21" t="s">
        <v>27</v>
      </c>
      <c r="J304" s="21" t="s">
        <v>74</v>
      </c>
      <c r="K304" s="38">
        <v>46195</v>
      </c>
      <c r="L304" s="38">
        <v>46217</v>
      </c>
      <c r="M304" s="39" t="s">
        <v>18</v>
      </c>
      <c r="N304" s="18">
        <v>8558</v>
      </c>
      <c r="O304" s="18">
        <v>16680</v>
      </c>
      <c r="P304" s="15">
        <f>IFERROR((O304-N304)/N304,"")</f>
        <v>0.94905351717691044</v>
      </c>
      <c r="Q304" s="19">
        <v>93</v>
      </c>
      <c r="R304" s="19">
        <v>177</v>
      </c>
      <c r="S304" s="15">
        <f>IFERROR((R304-Q304)/Q304,"")</f>
        <v>0.90322580645161288</v>
      </c>
      <c r="T304" s="19">
        <v>236</v>
      </c>
      <c r="U304" s="15">
        <f>IFERROR(R304/T304,"")</f>
        <v>0.75</v>
      </c>
      <c r="V304" s="19">
        <v>79</v>
      </c>
      <c r="W304" s="19">
        <v>64</v>
      </c>
      <c r="X304" s="15">
        <f>IFERROR((W304-V304)/V304,"")</f>
        <v>-0.189873417721519</v>
      </c>
      <c r="Y304" s="18">
        <v>0</v>
      </c>
      <c r="Z304" s="18">
        <v>0</v>
      </c>
      <c r="AA304" s="18">
        <v>7560</v>
      </c>
      <c r="AB304" s="18">
        <v>7560</v>
      </c>
      <c r="AC304" s="18">
        <v>0</v>
      </c>
      <c r="AD304" s="18">
        <v>0</v>
      </c>
      <c r="AE304" s="18">
        <v>0</v>
      </c>
      <c r="AF304" s="18">
        <v>7560</v>
      </c>
      <c r="AG304" s="18">
        <v>0</v>
      </c>
      <c r="AH304" s="18">
        <v>1560</v>
      </c>
      <c r="AI304" s="18">
        <v>15120</v>
      </c>
      <c r="AJ304" s="18">
        <v>0</v>
      </c>
      <c r="AK304" s="23">
        <f>SUM(Y304:AJ304)</f>
        <v>39360</v>
      </c>
      <c r="AL304" s="23">
        <f>MAX(Y304:AJ304)</f>
        <v>15120</v>
      </c>
      <c r="AM304">
        <f>COUNTIF(Y304:AJ304,"&gt;1")</f>
        <v>5</v>
      </c>
    </row>
    <row r="305" spans="1:39" ht="15.75" x14ac:dyDescent="0.25">
      <c r="A305" s="21"/>
      <c r="B305" s="21" t="s">
        <v>1519</v>
      </c>
      <c r="C305" s="21">
        <v>1982131</v>
      </c>
      <c r="D305" s="25">
        <v>101485</v>
      </c>
      <c r="E305" s="21" t="s">
        <v>1798</v>
      </c>
      <c r="F305" s="21" t="s">
        <v>367</v>
      </c>
      <c r="G305" s="21" t="s">
        <v>368</v>
      </c>
      <c r="H305" s="25" t="s">
        <v>285</v>
      </c>
      <c r="I305" s="21" t="s">
        <v>27</v>
      </c>
      <c r="J305" s="21" t="s">
        <v>74</v>
      </c>
      <c r="K305" s="38">
        <v>45358</v>
      </c>
      <c r="L305" s="38">
        <v>45659</v>
      </c>
      <c r="M305" s="39" t="s">
        <v>53</v>
      </c>
      <c r="N305" s="18" t="s">
        <v>1610</v>
      </c>
      <c r="O305" s="18" t="s">
        <v>1610</v>
      </c>
      <c r="P305" s="15" t="str">
        <f>IFERROR((O305-N305)/N305,"")</f>
        <v/>
      </c>
      <c r="Q305" s="19" t="s">
        <v>1610</v>
      </c>
      <c r="R305" s="19" t="s">
        <v>1610</v>
      </c>
      <c r="S305" s="15" t="str">
        <f>IFERROR((R305-Q305)/Q305,"")</f>
        <v/>
      </c>
      <c r="T305" s="19">
        <v>212</v>
      </c>
      <c r="U305" s="15" t="str">
        <f>IFERROR(R305/T305,"")</f>
        <v/>
      </c>
      <c r="V305" s="19" t="s">
        <v>1610</v>
      </c>
      <c r="W305" s="19" t="s">
        <v>1610</v>
      </c>
      <c r="X305" s="15" t="str">
        <f>IFERROR((W305-V305)/V305,"")</f>
        <v/>
      </c>
      <c r="Y305" s="18" t="s">
        <v>1610</v>
      </c>
      <c r="Z305" s="18" t="s">
        <v>1610</v>
      </c>
      <c r="AA305" s="18" t="s">
        <v>1610</v>
      </c>
      <c r="AB305" s="18" t="s">
        <v>1610</v>
      </c>
      <c r="AC305" s="18" t="s">
        <v>1610</v>
      </c>
      <c r="AD305" s="18" t="s">
        <v>1610</v>
      </c>
      <c r="AE305" s="18" t="s">
        <v>1610</v>
      </c>
      <c r="AF305" s="18" t="s">
        <v>1610</v>
      </c>
      <c r="AG305" s="18" t="s">
        <v>1610</v>
      </c>
      <c r="AH305" s="18" t="s">
        <v>1610</v>
      </c>
      <c r="AI305" s="18" t="s">
        <v>1610</v>
      </c>
      <c r="AJ305" s="18" t="s">
        <v>1610</v>
      </c>
      <c r="AK305" s="23">
        <f>SUM(Y305:AJ305)</f>
        <v>0</v>
      </c>
      <c r="AL305" s="23">
        <f>MAX(Y305:AJ305)</f>
        <v>0</v>
      </c>
      <c r="AM305">
        <f>COUNTIF(Y305:AJ305,"&gt;1")</f>
        <v>0</v>
      </c>
    </row>
    <row r="306" spans="1:39" ht="15.75" x14ac:dyDescent="0.25">
      <c r="A306" s="21"/>
      <c r="B306" s="21" t="s">
        <v>1519</v>
      </c>
      <c r="C306" s="21">
        <v>2003402</v>
      </c>
      <c r="D306" s="25">
        <v>193726</v>
      </c>
      <c r="E306" s="21" t="s">
        <v>1180</v>
      </c>
      <c r="F306" s="21" t="s">
        <v>1321</v>
      </c>
      <c r="G306" s="21" t="s">
        <v>1465</v>
      </c>
      <c r="H306" s="25" t="s">
        <v>201</v>
      </c>
      <c r="I306" s="21" t="s">
        <v>27</v>
      </c>
      <c r="J306" s="21" t="s">
        <v>28</v>
      </c>
      <c r="K306" s="38">
        <v>46213</v>
      </c>
      <c r="L306" s="38">
        <v>46211</v>
      </c>
      <c r="M306" s="39" t="s">
        <v>18</v>
      </c>
      <c r="N306" s="18">
        <v>7971.12</v>
      </c>
      <c r="O306" s="18">
        <v>2804</v>
      </c>
      <c r="P306" s="15">
        <f>IFERROR((O306-N306)/N306,"")</f>
        <v>-0.64823011069962566</v>
      </c>
      <c r="Q306" s="19">
        <v>56</v>
      </c>
      <c r="R306" s="19">
        <v>89</v>
      </c>
      <c r="S306" s="15">
        <f>IFERROR((R306-Q306)/Q306,"")</f>
        <v>0.5892857142857143</v>
      </c>
      <c r="T306" s="19">
        <v>205</v>
      </c>
      <c r="U306" s="15">
        <f>IFERROR(R306/T306,"")</f>
        <v>0.43414634146341463</v>
      </c>
      <c r="V306" s="19">
        <v>65</v>
      </c>
      <c r="W306" s="19">
        <v>60</v>
      </c>
      <c r="X306" s="15">
        <f>IFERROR((W306-V306)/V306,"")</f>
        <v>-7.6923076923076927E-2</v>
      </c>
      <c r="Y306" s="18">
        <v>0</v>
      </c>
      <c r="Z306" s="18">
        <v>0</v>
      </c>
      <c r="AA306" s="18">
        <v>2522</v>
      </c>
      <c r="AB306" s="18">
        <v>0</v>
      </c>
      <c r="AC306" s="18">
        <v>0</v>
      </c>
      <c r="AD306" s="18">
        <v>2522</v>
      </c>
      <c r="AE306" s="18">
        <v>4936</v>
      </c>
      <c r="AF306" s="18">
        <v>7893</v>
      </c>
      <c r="AG306" s="18">
        <v>0</v>
      </c>
      <c r="AH306" s="18">
        <v>0</v>
      </c>
      <c r="AI306" s="18">
        <v>0</v>
      </c>
      <c r="AJ306" s="18">
        <v>2804</v>
      </c>
      <c r="AK306" s="23">
        <f>SUM(Y306:AJ306)</f>
        <v>20677</v>
      </c>
      <c r="AL306" s="23">
        <f>MAX(Y306:AJ306)</f>
        <v>7893</v>
      </c>
      <c r="AM306">
        <f>COUNTIF(Y306:AJ306,"&gt;1")</f>
        <v>5</v>
      </c>
    </row>
    <row r="307" spans="1:39" ht="15.75" x14ac:dyDescent="0.25">
      <c r="A307" s="21"/>
      <c r="B307" s="21" t="s">
        <v>1519</v>
      </c>
      <c r="C307" s="21">
        <v>2003402</v>
      </c>
      <c r="D307" s="25">
        <v>191522</v>
      </c>
      <c r="E307" s="21" t="s">
        <v>1798</v>
      </c>
      <c r="F307" s="21" t="s">
        <v>1321</v>
      </c>
      <c r="G307" s="21" t="s">
        <v>334</v>
      </c>
      <c r="H307" s="25" t="s">
        <v>145</v>
      </c>
      <c r="I307" s="21" t="s">
        <v>27</v>
      </c>
      <c r="J307" s="21" t="s">
        <v>74</v>
      </c>
      <c r="K307" s="38">
        <v>46118</v>
      </c>
      <c r="L307" s="38">
        <v>46126</v>
      </c>
      <c r="M307" s="39" t="s">
        <v>22</v>
      </c>
      <c r="N307" s="18">
        <v>0</v>
      </c>
      <c r="O307" s="18">
        <v>0</v>
      </c>
      <c r="P307" s="15" t="str">
        <f>IFERROR((O307-N307)/N307,"")</f>
        <v/>
      </c>
      <c r="Q307" s="19">
        <v>139</v>
      </c>
      <c r="R307" s="19">
        <v>199</v>
      </c>
      <c r="S307" s="15">
        <f>IFERROR((R307-Q307)/Q307,"")</f>
        <v>0.43165467625899279</v>
      </c>
      <c r="T307" s="19">
        <v>898</v>
      </c>
      <c r="U307" s="15">
        <f>IFERROR(R307/T307,"")</f>
        <v>0.22160356347438753</v>
      </c>
      <c r="V307" s="19">
        <v>205</v>
      </c>
      <c r="W307" s="19">
        <v>188</v>
      </c>
      <c r="X307" s="15">
        <f>IFERROR((W307-V307)/V307,"")</f>
        <v>-8.2926829268292687E-2</v>
      </c>
      <c r="Y307" s="18">
        <v>0</v>
      </c>
      <c r="Z307" s="18">
        <v>0</v>
      </c>
      <c r="AA307" s="18">
        <v>0</v>
      </c>
      <c r="AB307" s="18">
        <v>0</v>
      </c>
      <c r="AC307" s="18">
        <v>0</v>
      </c>
      <c r="AD307" s="18">
        <v>43500</v>
      </c>
      <c r="AE307" s="18">
        <v>0</v>
      </c>
      <c r="AF307" s="18">
        <v>0</v>
      </c>
      <c r="AG307" s="18">
        <v>0</v>
      </c>
      <c r="AH307" s="18">
        <v>0</v>
      </c>
      <c r="AI307" s="18">
        <v>0</v>
      </c>
      <c r="AJ307" s="18">
        <v>0</v>
      </c>
      <c r="AK307" s="23">
        <f>SUM(Y307:AJ307)</f>
        <v>43500</v>
      </c>
      <c r="AL307" s="23">
        <f>MAX(Y307:AJ307)</f>
        <v>43500</v>
      </c>
      <c r="AM307">
        <f>COUNTIF(Y307:AJ307,"&gt;1")</f>
        <v>1</v>
      </c>
    </row>
    <row r="308" spans="1:39" ht="15.75" x14ac:dyDescent="0.25">
      <c r="A308" s="21"/>
      <c r="B308" s="21" t="s">
        <v>1519</v>
      </c>
      <c r="C308" s="21">
        <v>2108965</v>
      </c>
      <c r="D308" s="25">
        <v>502569</v>
      </c>
      <c r="E308" s="21" t="s">
        <v>1575</v>
      </c>
      <c r="F308" s="21" t="s">
        <v>1108</v>
      </c>
      <c r="G308" s="21" t="s">
        <v>151</v>
      </c>
      <c r="H308" s="25" t="s">
        <v>77</v>
      </c>
      <c r="I308" s="21" t="s">
        <v>21</v>
      </c>
      <c r="J308" s="21" t="s">
        <v>21</v>
      </c>
      <c r="K308" s="38">
        <v>43977</v>
      </c>
      <c r="L308" s="38">
        <v>45350</v>
      </c>
      <c r="M308" s="39" t="s">
        <v>53</v>
      </c>
      <c r="N308" s="18" t="s">
        <v>1610</v>
      </c>
      <c r="O308" s="18" t="s">
        <v>1610</v>
      </c>
      <c r="P308" s="15" t="str">
        <f>IFERROR((O308-N308)/N308,"")</f>
        <v/>
      </c>
      <c r="Q308" s="19" t="s">
        <v>1610</v>
      </c>
      <c r="R308" s="19" t="s">
        <v>1610</v>
      </c>
      <c r="S308" s="15" t="str">
        <f>IFERROR((R308-Q308)/Q308,"")</f>
        <v/>
      </c>
      <c r="T308" s="19" t="s">
        <v>1610</v>
      </c>
      <c r="U308" s="15" t="str">
        <f>IFERROR(R308/T308,"")</f>
        <v/>
      </c>
      <c r="V308" s="19" t="s">
        <v>1610</v>
      </c>
      <c r="W308" s="19" t="s">
        <v>1610</v>
      </c>
      <c r="X308" s="15" t="str">
        <f>IFERROR((W308-V308)/V308,"")</f>
        <v/>
      </c>
      <c r="Y308" s="18" t="s">
        <v>1610</v>
      </c>
      <c r="Z308" s="18" t="s">
        <v>1610</v>
      </c>
      <c r="AA308" s="18" t="s">
        <v>1610</v>
      </c>
      <c r="AB308" s="18" t="s">
        <v>1610</v>
      </c>
      <c r="AC308" s="18" t="s">
        <v>1610</v>
      </c>
      <c r="AD308" s="18" t="s">
        <v>1610</v>
      </c>
      <c r="AE308" s="18" t="s">
        <v>1610</v>
      </c>
      <c r="AF308" s="18" t="s">
        <v>1610</v>
      </c>
      <c r="AG308" s="18" t="s">
        <v>1610</v>
      </c>
      <c r="AH308" s="18" t="s">
        <v>1610</v>
      </c>
      <c r="AI308" s="18" t="s">
        <v>1610</v>
      </c>
      <c r="AJ308" s="18" t="s">
        <v>1610</v>
      </c>
      <c r="AK308" s="23">
        <f>SUM(Y308:AJ308)</f>
        <v>0</v>
      </c>
      <c r="AL308" s="23">
        <f>MAX(Y308:AJ308)</f>
        <v>0</v>
      </c>
      <c r="AM308">
        <f>COUNTIF(Y308:AJ308,"&gt;1")</f>
        <v>0</v>
      </c>
    </row>
    <row r="309" spans="1:39" ht="15.75" x14ac:dyDescent="0.25">
      <c r="A309" s="21"/>
      <c r="B309" s="21" t="s">
        <v>1520</v>
      </c>
      <c r="C309" s="21">
        <v>2118881</v>
      </c>
      <c r="D309" s="25" t="s">
        <v>2503</v>
      </c>
      <c r="E309" s="21" t="s">
        <v>2933</v>
      </c>
      <c r="F309" s="21" t="s">
        <v>2555</v>
      </c>
      <c r="G309" s="21" t="s">
        <v>1850</v>
      </c>
      <c r="H309" s="25" t="s">
        <v>15</v>
      </c>
      <c r="I309" s="21" t="s">
        <v>300</v>
      </c>
      <c r="J309" s="21" t="s">
        <v>300</v>
      </c>
      <c r="K309" s="38">
        <v>45972</v>
      </c>
      <c r="L309" s="38">
        <v>46240</v>
      </c>
      <c r="M309" s="39" t="s">
        <v>18</v>
      </c>
      <c r="N309" s="18">
        <v>3989.9</v>
      </c>
      <c r="O309" s="18">
        <v>0</v>
      </c>
      <c r="P309" s="15">
        <f>IFERROR((O309-N309)/N309,"")</f>
        <v>-1</v>
      </c>
      <c r="Q309" s="19">
        <v>0</v>
      </c>
      <c r="R309" s="19">
        <v>13</v>
      </c>
      <c r="S309" s="15" t="str">
        <f>IFERROR((R309-Q309)/Q309,"")</f>
        <v/>
      </c>
      <c r="T309" s="19" t="s">
        <v>1610</v>
      </c>
      <c r="U309" s="15" t="str">
        <f>IFERROR(R309/T309,"")</f>
        <v/>
      </c>
      <c r="V309" s="19">
        <v>22</v>
      </c>
      <c r="W309" s="19">
        <v>6</v>
      </c>
      <c r="X309" s="15">
        <f>IFERROR((W309-V309)/V309,"")</f>
        <v>-0.72727272727272729</v>
      </c>
      <c r="Y309" s="18">
        <v>0</v>
      </c>
      <c r="Z309" s="18">
        <v>12171</v>
      </c>
      <c r="AA309" s="18">
        <v>0</v>
      </c>
      <c r="AB309" s="18">
        <v>708</v>
      </c>
      <c r="AC309" s="18">
        <v>0</v>
      </c>
      <c r="AD309" s="18">
        <v>0</v>
      </c>
      <c r="AE309" s="18">
        <v>0</v>
      </c>
      <c r="AF309" s="18">
        <v>0</v>
      </c>
      <c r="AG309" s="18">
        <v>0</v>
      </c>
      <c r="AH309" s="18">
        <v>0</v>
      </c>
      <c r="AI309" s="18">
        <v>0</v>
      </c>
      <c r="AJ309" s="18">
        <v>0</v>
      </c>
      <c r="AK309" s="23">
        <f>SUM(Y309:AJ309)</f>
        <v>12879</v>
      </c>
      <c r="AL309" s="23">
        <f>MAX(Y309:AJ309)</f>
        <v>12171</v>
      </c>
      <c r="AM309">
        <f>COUNTIF(Y309:AJ309,"&gt;1")</f>
        <v>2</v>
      </c>
    </row>
    <row r="310" spans="1:39" ht="15.75" x14ac:dyDescent="0.25">
      <c r="A310" s="21" t="s">
        <v>2618</v>
      </c>
      <c r="B310" s="21" t="s">
        <v>1519</v>
      </c>
      <c r="C310" s="49">
        <v>2131490</v>
      </c>
      <c r="D310" s="25" t="s">
        <v>3496</v>
      </c>
      <c r="E310" s="21" t="s">
        <v>2453</v>
      </c>
      <c r="F310" s="21" t="s">
        <v>3497</v>
      </c>
      <c r="G310" s="21" t="s">
        <v>3570</v>
      </c>
      <c r="H310" s="25" t="s">
        <v>45</v>
      </c>
      <c r="I310" s="21" t="s">
        <v>21</v>
      </c>
      <c r="J310" s="21" t="s">
        <v>21</v>
      </c>
      <c r="K310" s="38">
        <v>46227</v>
      </c>
      <c r="L310" s="38">
        <v>46220</v>
      </c>
      <c r="M310" s="39" t="s">
        <v>18</v>
      </c>
      <c r="N310" s="18">
        <v>0</v>
      </c>
      <c r="O310" s="18">
        <v>376</v>
      </c>
      <c r="P310" s="15" t="str">
        <f>IFERROR((O310-N310)/N310,"")</f>
        <v/>
      </c>
      <c r="Q310" s="19">
        <v>0</v>
      </c>
      <c r="R310" s="19">
        <v>2</v>
      </c>
      <c r="S310" s="15" t="str">
        <f>IFERROR((R310-Q310)/Q310,"")</f>
        <v/>
      </c>
      <c r="T310" s="19" t="s">
        <v>1610</v>
      </c>
      <c r="U310" s="15" t="str">
        <f>IFERROR(R310/T310,"")</f>
        <v/>
      </c>
      <c r="V310" s="19">
        <v>0</v>
      </c>
      <c r="W310" s="19">
        <v>1</v>
      </c>
      <c r="X310" s="15" t="str">
        <f>IFERROR((W310-V310)/V310,"")</f>
        <v/>
      </c>
      <c r="Y310" s="18">
        <v>0</v>
      </c>
      <c r="Z310" s="18">
        <v>0</v>
      </c>
      <c r="AA310" s="18">
        <v>0</v>
      </c>
      <c r="AB310" s="18">
        <v>0</v>
      </c>
      <c r="AC310" s="18">
        <v>0</v>
      </c>
      <c r="AD310" s="18">
        <v>0</v>
      </c>
      <c r="AE310" s="18">
        <v>0</v>
      </c>
      <c r="AF310" s="18">
        <v>0</v>
      </c>
      <c r="AG310" s="18">
        <v>0</v>
      </c>
      <c r="AH310" s="18">
        <v>0</v>
      </c>
      <c r="AI310" s="18">
        <v>0</v>
      </c>
      <c r="AJ310" s="18">
        <v>376</v>
      </c>
      <c r="AK310" s="23">
        <f>SUM(Y310:AJ310)</f>
        <v>376</v>
      </c>
      <c r="AL310" s="23">
        <f>MAX(Y310:AJ310)</f>
        <v>376</v>
      </c>
      <c r="AM310">
        <f>COUNTIF(Y310:AJ310,"&gt;1")</f>
        <v>1</v>
      </c>
    </row>
    <row r="311" spans="1:39" ht="15.75" x14ac:dyDescent="0.25">
      <c r="A311" s="21" t="s">
        <v>2618</v>
      </c>
      <c r="B311" s="21" t="s">
        <v>1520</v>
      </c>
      <c r="C311" s="21">
        <v>2172568</v>
      </c>
      <c r="D311" s="25" t="s">
        <v>3316</v>
      </c>
      <c r="E311" s="21" t="s">
        <v>24</v>
      </c>
      <c r="F311" s="21" t="s">
        <v>3317</v>
      </c>
      <c r="G311" s="21" t="s">
        <v>109</v>
      </c>
      <c r="H311" s="25" t="s">
        <v>20</v>
      </c>
      <c r="I311" s="21" t="s">
        <v>107</v>
      </c>
      <c r="J311" s="21" t="s">
        <v>3184</v>
      </c>
      <c r="K311" s="38">
        <v>46153</v>
      </c>
      <c r="L311" s="38">
        <v>46240</v>
      </c>
      <c r="M311" s="39" t="s">
        <v>18</v>
      </c>
      <c r="N311" s="18">
        <v>0</v>
      </c>
      <c r="O311" s="18">
        <v>30600</v>
      </c>
      <c r="P311" s="15" t="str">
        <f>IFERROR((O311-N311)/N311,"")</f>
        <v/>
      </c>
      <c r="Q311" s="19">
        <v>0</v>
      </c>
      <c r="R311" s="19">
        <v>83</v>
      </c>
      <c r="S311" s="15"/>
      <c r="T311" s="19" t="s">
        <v>1610</v>
      </c>
      <c r="U311" s="15"/>
      <c r="V311" s="19">
        <v>2</v>
      </c>
      <c r="W311" s="19">
        <v>108</v>
      </c>
      <c r="X311" s="15">
        <f>IFERROR((W311-V311)/V311,"")</f>
        <v>53</v>
      </c>
      <c r="Y311" s="18">
        <v>0</v>
      </c>
      <c r="Z311" s="18">
        <v>0</v>
      </c>
      <c r="AA311" s="18">
        <v>0</v>
      </c>
      <c r="AB311" s="18">
        <v>0</v>
      </c>
      <c r="AC311" s="18">
        <v>0</v>
      </c>
      <c r="AD311" s="18">
        <v>0</v>
      </c>
      <c r="AE311" s="18">
        <v>0</v>
      </c>
      <c r="AF311" s="18">
        <v>0</v>
      </c>
      <c r="AG311" s="18">
        <v>0</v>
      </c>
      <c r="AH311" s="18">
        <v>30600</v>
      </c>
      <c r="AI311" s="18">
        <v>0</v>
      </c>
      <c r="AJ311" s="18">
        <v>0</v>
      </c>
      <c r="AK311" s="23">
        <f>SUM(Y311:AJ311)</f>
        <v>30600</v>
      </c>
      <c r="AL311" s="23">
        <f>MAX(Y311:AJ311)</f>
        <v>30600</v>
      </c>
      <c r="AM311">
        <f>COUNTIF(Y311:AJ311,"&gt;1")</f>
        <v>1</v>
      </c>
    </row>
    <row r="312" spans="1:39" ht="15.75" x14ac:dyDescent="0.25">
      <c r="A312" s="21" t="s">
        <v>3279</v>
      </c>
      <c r="B312" s="21" t="s">
        <v>1519</v>
      </c>
      <c r="C312" s="21">
        <v>2210106</v>
      </c>
      <c r="D312" s="25">
        <v>193620</v>
      </c>
      <c r="E312" s="21" t="s">
        <v>2453</v>
      </c>
      <c r="F312" s="21" t="s">
        <v>291</v>
      </c>
      <c r="G312" s="21" t="s">
        <v>924</v>
      </c>
      <c r="H312" s="25" t="s">
        <v>15</v>
      </c>
      <c r="I312" s="21" t="s">
        <v>27</v>
      </c>
      <c r="J312" s="21" t="s">
        <v>210</v>
      </c>
      <c r="K312" s="38">
        <v>45083</v>
      </c>
      <c r="L312" s="38">
        <v>46239</v>
      </c>
      <c r="M312" s="39" t="s">
        <v>18</v>
      </c>
      <c r="N312" s="18">
        <v>0</v>
      </c>
      <c r="O312" s="18">
        <v>0</v>
      </c>
      <c r="P312" s="15" t="str">
        <f>IFERROR((O312-N312)/N312,"")</f>
        <v/>
      </c>
      <c r="Q312" s="19">
        <v>3</v>
      </c>
      <c r="R312" s="19">
        <v>0</v>
      </c>
      <c r="S312" s="15">
        <f>IFERROR((R312-Q312)/Q312,"")</f>
        <v>-1</v>
      </c>
      <c r="T312" s="19">
        <v>3</v>
      </c>
      <c r="U312" s="15">
        <f>IFERROR(R312/T312,"")</f>
        <v>0</v>
      </c>
      <c r="V312" s="19">
        <v>4</v>
      </c>
      <c r="W312" s="19">
        <v>1</v>
      </c>
      <c r="X312" s="15">
        <f>IFERROR((W312-V312)/V312,"")</f>
        <v>-0.75</v>
      </c>
      <c r="Y312" s="18" t="s">
        <v>1610</v>
      </c>
      <c r="Z312" s="18" t="s">
        <v>1610</v>
      </c>
      <c r="AA312" s="18" t="s">
        <v>1610</v>
      </c>
      <c r="AB312" s="18" t="s">
        <v>1610</v>
      </c>
      <c r="AC312" s="18" t="s">
        <v>1610</v>
      </c>
      <c r="AD312" s="18" t="s">
        <v>1610</v>
      </c>
      <c r="AE312" s="18" t="s">
        <v>1610</v>
      </c>
      <c r="AF312" s="18" t="s">
        <v>1610</v>
      </c>
      <c r="AG312" s="18" t="s">
        <v>1610</v>
      </c>
      <c r="AH312" s="18" t="s">
        <v>1610</v>
      </c>
      <c r="AI312" s="18" t="s">
        <v>1610</v>
      </c>
      <c r="AJ312" s="18" t="s">
        <v>1610</v>
      </c>
      <c r="AK312" s="23">
        <f>SUM(Y312:AJ312)</f>
        <v>0</v>
      </c>
      <c r="AL312" s="23">
        <f>MAX(Y312:AJ312)</f>
        <v>0</v>
      </c>
      <c r="AM312">
        <f>COUNTIF(Y312:AJ312,"&gt;1")</f>
        <v>0</v>
      </c>
    </row>
    <row r="313" spans="1:39" ht="15.75" x14ac:dyDescent="0.25">
      <c r="A313" s="21" t="s">
        <v>3279</v>
      </c>
      <c r="B313" s="21" t="s">
        <v>1519</v>
      </c>
      <c r="C313" s="21">
        <v>2210106</v>
      </c>
      <c r="D313" s="25">
        <v>101303</v>
      </c>
      <c r="E313" s="21" t="s">
        <v>1642</v>
      </c>
      <c r="F313" s="21" t="s">
        <v>291</v>
      </c>
      <c r="G313" s="21" t="s">
        <v>194</v>
      </c>
      <c r="H313" s="25" t="s">
        <v>15</v>
      </c>
      <c r="I313" s="21" t="s">
        <v>27</v>
      </c>
      <c r="J313" s="21" t="s">
        <v>28</v>
      </c>
      <c r="K313" s="38">
        <v>43914</v>
      </c>
      <c r="L313" s="38">
        <v>46174</v>
      </c>
      <c r="M313" s="39" t="s">
        <v>53</v>
      </c>
      <c r="N313" s="18">
        <v>0</v>
      </c>
      <c r="O313" s="18">
        <v>0</v>
      </c>
      <c r="P313" s="15" t="str">
        <f>IFERROR((O313-N313)/N313,"")</f>
        <v/>
      </c>
      <c r="Q313" s="19">
        <v>0</v>
      </c>
      <c r="R313" s="19">
        <v>2</v>
      </c>
      <c r="S313" s="15" t="str">
        <f>IFERROR((R313-Q313)/Q313,"")</f>
        <v/>
      </c>
      <c r="T313" s="19">
        <v>6</v>
      </c>
      <c r="U313" s="15">
        <f>IFERROR(R313/T313,"")</f>
        <v>0.33333333333333331</v>
      </c>
      <c r="V313" s="19">
        <v>0</v>
      </c>
      <c r="W313" s="19">
        <v>2</v>
      </c>
      <c r="X313" s="15" t="str">
        <f>IFERROR((W313-V313)/V313,"")</f>
        <v/>
      </c>
      <c r="Y313" s="18" t="s">
        <v>1610</v>
      </c>
      <c r="Z313" s="18" t="s">
        <v>1610</v>
      </c>
      <c r="AA313" s="18" t="s">
        <v>1610</v>
      </c>
      <c r="AB313" s="18" t="s">
        <v>1610</v>
      </c>
      <c r="AC313" s="18" t="s">
        <v>1610</v>
      </c>
      <c r="AD313" s="18" t="s">
        <v>1610</v>
      </c>
      <c r="AE313" s="18" t="s">
        <v>1610</v>
      </c>
      <c r="AF313" s="18" t="s">
        <v>1610</v>
      </c>
      <c r="AG313" s="18" t="s">
        <v>1610</v>
      </c>
      <c r="AH313" s="18" t="s">
        <v>1610</v>
      </c>
      <c r="AI313" s="18" t="s">
        <v>1610</v>
      </c>
      <c r="AJ313" s="18" t="s">
        <v>1610</v>
      </c>
      <c r="AK313" s="23">
        <f>SUM(Y313:AJ313)</f>
        <v>0</v>
      </c>
      <c r="AL313" s="23">
        <f>MAX(Y313:AJ313)</f>
        <v>0</v>
      </c>
      <c r="AM313">
        <f>COUNTIF(Y313:AJ313,"&gt;1")</f>
        <v>0</v>
      </c>
    </row>
    <row r="314" spans="1:39" ht="15.75" x14ac:dyDescent="0.25">
      <c r="A314" s="21" t="s">
        <v>3279</v>
      </c>
      <c r="B314" s="21" t="s">
        <v>1519</v>
      </c>
      <c r="C314" s="21">
        <v>2210106</v>
      </c>
      <c r="D314" s="25">
        <v>101302</v>
      </c>
      <c r="E314" s="21" t="s">
        <v>1642</v>
      </c>
      <c r="F314" s="21" t="s">
        <v>291</v>
      </c>
      <c r="G314" s="21" t="s">
        <v>348</v>
      </c>
      <c r="H314" s="25" t="s">
        <v>15</v>
      </c>
      <c r="I314" s="21" t="s">
        <v>27</v>
      </c>
      <c r="J314" s="21" t="s">
        <v>210</v>
      </c>
      <c r="K314" s="38">
        <v>43742</v>
      </c>
      <c r="L314" s="38">
        <v>45792</v>
      </c>
      <c r="M314" s="39" t="s">
        <v>53</v>
      </c>
      <c r="N314" s="18">
        <v>0</v>
      </c>
      <c r="O314" s="18">
        <v>0</v>
      </c>
      <c r="P314" s="15" t="str">
        <f>IFERROR((O314-N314)/N314,"")</f>
        <v/>
      </c>
      <c r="Q314" s="19">
        <v>4</v>
      </c>
      <c r="R314" s="19">
        <v>0</v>
      </c>
      <c r="S314" s="15">
        <f>IFERROR((R314-Q314)/Q314,"")</f>
        <v>-1</v>
      </c>
      <c r="T314" s="19">
        <v>67</v>
      </c>
      <c r="U314" s="15">
        <f>IFERROR(R314/T314,"")</f>
        <v>0</v>
      </c>
      <c r="V314" s="19">
        <v>4</v>
      </c>
      <c r="W314" s="19">
        <v>0</v>
      </c>
      <c r="X314" s="15">
        <f>IFERROR((W314-V314)/V314,"")</f>
        <v>-1</v>
      </c>
      <c r="Y314" s="18" t="s">
        <v>1610</v>
      </c>
      <c r="Z314" s="18" t="s">
        <v>1610</v>
      </c>
      <c r="AA314" s="18" t="s">
        <v>1610</v>
      </c>
      <c r="AB314" s="18" t="s">
        <v>1610</v>
      </c>
      <c r="AC314" s="18" t="s">
        <v>1610</v>
      </c>
      <c r="AD314" s="18" t="s">
        <v>1610</v>
      </c>
      <c r="AE314" s="18" t="s">
        <v>1610</v>
      </c>
      <c r="AF314" s="18" t="s">
        <v>1610</v>
      </c>
      <c r="AG314" s="18" t="s">
        <v>1610</v>
      </c>
      <c r="AH314" s="18" t="s">
        <v>1610</v>
      </c>
      <c r="AI314" s="18" t="s">
        <v>1610</v>
      </c>
      <c r="AJ314" s="18" t="s">
        <v>1610</v>
      </c>
      <c r="AK314" s="23">
        <f>SUM(Y314:AJ314)</f>
        <v>0</v>
      </c>
      <c r="AL314" s="23">
        <f>MAX(Y314:AJ314)</f>
        <v>0</v>
      </c>
      <c r="AM314">
        <f>COUNTIF(Y314:AJ314,"&gt;1")</f>
        <v>0</v>
      </c>
    </row>
    <row r="315" spans="1:39" ht="15.75" x14ac:dyDescent="0.25">
      <c r="A315" s="21" t="s">
        <v>3194</v>
      </c>
      <c r="B315" s="21" t="s">
        <v>1520</v>
      </c>
      <c r="C315" s="21">
        <v>2213491</v>
      </c>
      <c r="D315" s="25">
        <v>100186</v>
      </c>
      <c r="E315" s="21" t="s">
        <v>33</v>
      </c>
      <c r="F315" s="21" t="s">
        <v>119</v>
      </c>
      <c r="G315" s="21" t="s">
        <v>120</v>
      </c>
      <c r="H315" s="25" t="s">
        <v>121</v>
      </c>
      <c r="I315" s="21" t="s">
        <v>27</v>
      </c>
      <c r="J315" s="21" t="s">
        <v>28</v>
      </c>
      <c r="K315" s="38">
        <v>46059</v>
      </c>
      <c r="L315" s="38">
        <v>46240</v>
      </c>
      <c r="M315" s="39" t="s">
        <v>18</v>
      </c>
      <c r="N315" s="18">
        <v>0</v>
      </c>
      <c r="O315" s="18">
        <v>0</v>
      </c>
      <c r="P315" s="15" t="str">
        <f>IFERROR((O315-N315)/N315,"")</f>
        <v/>
      </c>
      <c r="Q315" s="19">
        <v>7</v>
      </c>
      <c r="R315" s="19">
        <v>25</v>
      </c>
      <c r="S315" s="15">
        <f>IFERROR((R315-Q315)/Q315,"")</f>
        <v>2.5714285714285716</v>
      </c>
      <c r="T315" s="19">
        <v>666</v>
      </c>
      <c r="U315" s="15">
        <f>IFERROR(R315/T315,"")</f>
        <v>3.7537537537537538E-2</v>
      </c>
      <c r="V315" s="19">
        <v>13</v>
      </c>
      <c r="W315" s="19">
        <v>18</v>
      </c>
      <c r="X315" s="15">
        <f>IFERROR((W315-V315)/V315,"")</f>
        <v>0.38461538461538464</v>
      </c>
      <c r="Y315" s="18">
        <v>13442</v>
      </c>
      <c r="Z315" s="18">
        <v>0</v>
      </c>
      <c r="AA315" s="18">
        <v>0</v>
      </c>
      <c r="AB315" s="18">
        <v>31020</v>
      </c>
      <c r="AC315" s="18">
        <v>0</v>
      </c>
      <c r="AD315" s="18">
        <v>0</v>
      </c>
      <c r="AE315" s="18">
        <v>15510</v>
      </c>
      <c r="AF315" s="18">
        <v>0</v>
      </c>
      <c r="AG315" s="18">
        <v>0</v>
      </c>
      <c r="AH315" s="18">
        <v>0</v>
      </c>
      <c r="AI315" s="18">
        <v>0</v>
      </c>
      <c r="AJ315" s="18">
        <v>0</v>
      </c>
      <c r="AK315" s="23">
        <f>SUM(Y315:AJ315)</f>
        <v>59972</v>
      </c>
      <c r="AL315" s="23">
        <f>MAX(Y315:AJ315)</f>
        <v>31020</v>
      </c>
      <c r="AM315">
        <f>COUNTIF(Y315:AJ315,"&gt;1")</f>
        <v>3</v>
      </c>
    </row>
    <row r="316" spans="1:39" ht="15.75" x14ac:dyDescent="0.25">
      <c r="A316" s="21" t="s">
        <v>3194</v>
      </c>
      <c r="B316" s="21" t="s">
        <v>1519</v>
      </c>
      <c r="C316" s="21">
        <v>2213491</v>
      </c>
      <c r="D316" s="25">
        <v>191930</v>
      </c>
      <c r="E316" s="21" t="s">
        <v>33</v>
      </c>
      <c r="F316" s="21" t="s">
        <v>119</v>
      </c>
      <c r="G316" s="21" t="s">
        <v>572</v>
      </c>
      <c r="H316" s="25" t="s">
        <v>121</v>
      </c>
      <c r="I316" s="21" t="s">
        <v>27</v>
      </c>
      <c r="J316" s="21" t="s">
        <v>28</v>
      </c>
      <c r="K316" s="38">
        <v>44291</v>
      </c>
      <c r="L316" s="38">
        <v>46239</v>
      </c>
      <c r="M316" s="39" t="s">
        <v>18</v>
      </c>
      <c r="N316" s="18">
        <v>0</v>
      </c>
      <c r="O316" s="18">
        <v>0</v>
      </c>
      <c r="P316" s="15" t="str">
        <f>IFERROR((O316-N316)/N316,"")</f>
        <v/>
      </c>
      <c r="Q316" s="19">
        <v>8</v>
      </c>
      <c r="R316" s="19">
        <v>61</v>
      </c>
      <c r="S316" s="15">
        <f>IFERROR((R316-Q316)/Q316,"")</f>
        <v>6.625</v>
      </c>
      <c r="T316" s="19">
        <v>1074</v>
      </c>
      <c r="U316" s="15">
        <f>IFERROR(R316/T316,"")</f>
        <v>5.6797020484171325E-2</v>
      </c>
      <c r="V316" s="19">
        <v>12</v>
      </c>
      <c r="W316" s="19">
        <v>43</v>
      </c>
      <c r="X316" s="15">
        <f>IFERROR((W316-V316)/V316,"")</f>
        <v>2.5833333333333335</v>
      </c>
      <c r="Y316" s="18" t="s">
        <v>1610</v>
      </c>
      <c r="Z316" s="18" t="s">
        <v>1610</v>
      </c>
      <c r="AA316" s="18" t="s">
        <v>1610</v>
      </c>
      <c r="AB316" s="18" t="s">
        <v>1610</v>
      </c>
      <c r="AC316" s="18" t="s">
        <v>1610</v>
      </c>
      <c r="AD316" s="18" t="s">
        <v>1610</v>
      </c>
      <c r="AE316" s="18" t="s">
        <v>1610</v>
      </c>
      <c r="AF316" s="18" t="s">
        <v>1610</v>
      </c>
      <c r="AG316" s="18" t="s">
        <v>1610</v>
      </c>
      <c r="AH316" s="18" t="s">
        <v>1610</v>
      </c>
      <c r="AI316" s="18" t="s">
        <v>1610</v>
      </c>
      <c r="AJ316" s="18" t="s">
        <v>1610</v>
      </c>
      <c r="AK316" s="23">
        <f>SUM(Y316:AJ316)</f>
        <v>0</v>
      </c>
      <c r="AL316" s="23">
        <f>MAX(Y316:AJ316)</f>
        <v>0</v>
      </c>
      <c r="AM316">
        <f>COUNTIF(Y316:AJ316,"&gt;1")</f>
        <v>0</v>
      </c>
    </row>
    <row r="317" spans="1:39" ht="15.75" x14ac:dyDescent="0.25">
      <c r="A317" s="21" t="s">
        <v>3194</v>
      </c>
      <c r="B317" s="21" t="s">
        <v>1519</v>
      </c>
      <c r="C317" s="21">
        <v>2213491</v>
      </c>
      <c r="D317" s="25">
        <v>192625</v>
      </c>
      <c r="E317" s="21" t="s">
        <v>33</v>
      </c>
      <c r="F317" s="21" t="s">
        <v>119</v>
      </c>
      <c r="G317" s="21" t="s">
        <v>791</v>
      </c>
      <c r="H317" s="25" t="s">
        <v>121</v>
      </c>
      <c r="I317" s="21" t="s">
        <v>27</v>
      </c>
      <c r="J317" s="21" t="s">
        <v>74</v>
      </c>
      <c r="K317" s="38">
        <v>44292</v>
      </c>
      <c r="L317" s="38">
        <v>46239</v>
      </c>
      <c r="M317" s="39" t="s">
        <v>18</v>
      </c>
      <c r="N317" s="18">
        <v>0</v>
      </c>
      <c r="O317" s="18">
        <v>0</v>
      </c>
      <c r="P317" s="15" t="str">
        <f>IFERROR((O317-N317)/N317,"")</f>
        <v/>
      </c>
      <c r="Q317" s="19">
        <v>60</v>
      </c>
      <c r="R317" s="19">
        <v>56</v>
      </c>
      <c r="S317" s="15">
        <f>IFERROR((R317-Q317)/Q317,"")</f>
        <v>-6.6666666666666666E-2</v>
      </c>
      <c r="T317" s="19">
        <v>258</v>
      </c>
      <c r="U317" s="15">
        <f>IFERROR(R317/T317,"")</f>
        <v>0.21705426356589147</v>
      </c>
      <c r="V317" s="19">
        <v>18</v>
      </c>
      <c r="W317" s="19">
        <v>21</v>
      </c>
      <c r="X317" s="15">
        <f>IFERROR((W317-V317)/V317,"")</f>
        <v>0.16666666666666666</v>
      </c>
      <c r="Y317" s="18" t="s">
        <v>1610</v>
      </c>
      <c r="Z317" s="18" t="s">
        <v>1610</v>
      </c>
      <c r="AA317" s="18" t="s">
        <v>1610</v>
      </c>
      <c r="AB317" s="18" t="s">
        <v>1610</v>
      </c>
      <c r="AC317" s="18" t="s">
        <v>1610</v>
      </c>
      <c r="AD317" s="18" t="s">
        <v>1610</v>
      </c>
      <c r="AE317" s="18" t="s">
        <v>1610</v>
      </c>
      <c r="AF317" s="18" t="s">
        <v>1610</v>
      </c>
      <c r="AG317" s="18" t="s">
        <v>1610</v>
      </c>
      <c r="AH317" s="18" t="s">
        <v>1610</v>
      </c>
      <c r="AI317" s="18" t="s">
        <v>1610</v>
      </c>
      <c r="AJ317" s="18" t="s">
        <v>1610</v>
      </c>
      <c r="AK317" s="23">
        <f>SUM(Y317:AJ317)</f>
        <v>0</v>
      </c>
      <c r="AL317" s="23">
        <f>MAX(Y317:AJ317)</f>
        <v>0</v>
      </c>
      <c r="AM317">
        <f>COUNTIF(Y317:AJ317,"&gt;1")</f>
        <v>0</v>
      </c>
    </row>
    <row r="318" spans="1:39" ht="15.75" x14ac:dyDescent="0.25">
      <c r="A318" s="21" t="s">
        <v>3194</v>
      </c>
      <c r="B318" s="21" t="s">
        <v>1519</v>
      </c>
      <c r="C318" s="21">
        <v>2213491</v>
      </c>
      <c r="D318" s="25">
        <v>101006</v>
      </c>
      <c r="E318" s="21" t="s">
        <v>33</v>
      </c>
      <c r="F318" s="21" t="s">
        <v>119</v>
      </c>
      <c r="G318" s="21" t="s">
        <v>296</v>
      </c>
      <c r="H318" s="25" t="s">
        <v>121</v>
      </c>
      <c r="I318" s="21" t="s">
        <v>27</v>
      </c>
      <c r="J318" s="21" t="s">
        <v>28</v>
      </c>
      <c r="K318" s="38">
        <v>44292</v>
      </c>
      <c r="L318" s="38">
        <v>46237</v>
      </c>
      <c r="M318" s="39" t="s">
        <v>18</v>
      </c>
      <c r="N318" s="18">
        <v>0</v>
      </c>
      <c r="O318" s="18">
        <v>0</v>
      </c>
      <c r="P318" s="15" t="str">
        <f>IFERROR((O318-N318)/N318,"")</f>
        <v/>
      </c>
      <c r="Q318" s="19">
        <v>39</v>
      </c>
      <c r="R318" s="19">
        <v>27</v>
      </c>
      <c r="S318" s="15">
        <f>IFERROR((R318-Q318)/Q318,"")</f>
        <v>-0.30769230769230771</v>
      </c>
      <c r="T318" s="19">
        <v>1024</v>
      </c>
      <c r="U318" s="15">
        <f>IFERROR(R318/T318,"")</f>
        <v>2.63671875E-2</v>
      </c>
      <c r="V318" s="19">
        <v>18</v>
      </c>
      <c r="W318" s="19">
        <v>19</v>
      </c>
      <c r="X318" s="15">
        <f>IFERROR((W318-V318)/V318,"")</f>
        <v>5.5555555555555552E-2</v>
      </c>
      <c r="Y318" s="18" t="s">
        <v>1610</v>
      </c>
      <c r="Z318" s="18" t="s">
        <v>1610</v>
      </c>
      <c r="AA318" s="18" t="s">
        <v>1610</v>
      </c>
      <c r="AB318" s="18" t="s">
        <v>1610</v>
      </c>
      <c r="AC318" s="18" t="s">
        <v>1610</v>
      </c>
      <c r="AD318" s="18" t="s">
        <v>1610</v>
      </c>
      <c r="AE318" s="18" t="s">
        <v>1610</v>
      </c>
      <c r="AF318" s="18" t="s">
        <v>1610</v>
      </c>
      <c r="AG318" s="18" t="s">
        <v>1610</v>
      </c>
      <c r="AH318" s="18" t="s">
        <v>1610</v>
      </c>
      <c r="AI318" s="18" t="s">
        <v>1610</v>
      </c>
      <c r="AJ318" s="18" t="s">
        <v>1610</v>
      </c>
      <c r="AK318" s="23">
        <f>SUM(Y318:AJ318)</f>
        <v>0</v>
      </c>
      <c r="AL318" s="23">
        <f>MAX(Y318:AJ318)</f>
        <v>0</v>
      </c>
      <c r="AM318">
        <f>COUNTIF(Y318:AJ318,"&gt;1")</f>
        <v>0</v>
      </c>
    </row>
    <row r="319" spans="1:39" ht="15.75" x14ac:dyDescent="0.25">
      <c r="A319" s="21" t="s">
        <v>3194</v>
      </c>
      <c r="B319" s="21" t="s">
        <v>1519</v>
      </c>
      <c r="C319" s="21">
        <v>2213491</v>
      </c>
      <c r="D319" s="25">
        <v>191988</v>
      </c>
      <c r="E319" s="21" t="s">
        <v>33</v>
      </c>
      <c r="F319" s="21" t="s">
        <v>119</v>
      </c>
      <c r="G319" s="21" t="s">
        <v>681</v>
      </c>
      <c r="H319" s="25" t="s">
        <v>121</v>
      </c>
      <c r="I319" s="21" t="s">
        <v>27</v>
      </c>
      <c r="J319" s="21" t="s">
        <v>74</v>
      </c>
      <c r="K319" s="38">
        <v>44291</v>
      </c>
      <c r="L319" s="38">
        <v>45813</v>
      </c>
      <c r="M319" s="39" t="s">
        <v>53</v>
      </c>
      <c r="N319" s="18">
        <v>0</v>
      </c>
      <c r="O319" s="18">
        <v>0</v>
      </c>
      <c r="P319" s="15" t="str">
        <f>IFERROR((O319-N319)/N319,"")</f>
        <v/>
      </c>
      <c r="Q319" s="19">
        <v>1</v>
      </c>
      <c r="R319" s="19">
        <v>0</v>
      </c>
      <c r="S319" s="15"/>
      <c r="T319" s="19">
        <v>6</v>
      </c>
      <c r="U319" s="15"/>
      <c r="V319" s="19">
        <v>1</v>
      </c>
      <c r="W319" s="19">
        <v>0</v>
      </c>
      <c r="X319" s="15">
        <f>IFERROR((W319-V319)/V319,"")</f>
        <v>-1</v>
      </c>
      <c r="Y319" s="18" t="s">
        <v>1610</v>
      </c>
      <c r="Z319" s="18" t="s">
        <v>1610</v>
      </c>
      <c r="AA319" s="18" t="s">
        <v>1610</v>
      </c>
      <c r="AB319" s="18" t="s">
        <v>1610</v>
      </c>
      <c r="AC319" s="18" t="s">
        <v>1610</v>
      </c>
      <c r="AD319" s="18" t="s">
        <v>1610</v>
      </c>
      <c r="AE319" s="18" t="s">
        <v>1610</v>
      </c>
      <c r="AF319" s="18" t="s">
        <v>1610</v>
      </c>
      <c r="AG319" s="18" t="s">
        <v>1610</v>
      </c>
      <c r="AH319" s="18" t="s">
        <v>1610</v>
      </c>
      <c r="AI319" s="18" t="s">
        <v>1610</v>
      </c>
      <c r="AJ319" s="18" t="s">
        <v>1610</v>
      </c>
      <c r="AK319" s="23">
        <f>SUM(Y319:AJ319)</f>
        <v>0</v>
      </c>
      <c r="AL319" s="23">
        <f>MAX(Y319:AJ319)</f>
        <v>0</v>
      </c>
      <c r="AM319">
        <f>COUNTIF(Y319:AJ319,"&gt;1")</f>
        <v>0</v>
      </c>
    </row>
    <row r="320" spans="1:39" ht="15.75" x14ac:dyDescent="0.25">
      <c r="A320" s="21" t="s">
        <v>3194</v>
      </c>
      <c r="B320" s="21" t="s">
        <v>1519</v>
      </c>
      <c r="C320" s="21">
        <v>2213491</v>
      </c>
      <c r="D320" s="25">
        <v>191985</v>
      </c>
      <c r="E320" s="21" t="s">
        <v>33</v>
      </c>
      <c r="F320" s="21" t="s">
        <v>119</v>
      </c>
      <c r="G320" s="21" t="s">
        <v>680</v>
      </c>
      <c r="H320" s="25" t="s">
        <v>121</v>
      </c>
      <c r="I320" s="21" t="s">
        <v>27</v>
      </c>
      <c r="J320" s="21" t="s">
        <v>28</v>
      </c>
      <c r="K320" s="38">
        <v>44292</v>
      </c>
      <c r="L320" s="38">
        <v>45763</v>
      </c>
      <c r="M320" s="39" t="s">
        <v>53</v>
      </c>
      <c r="N320" s="18">
        <v>0</v>
      </c>
      <c r="O320" s="18">
        <v>0</v>
      </c>
      <c r="P320" s="15" t="str">
        <f>IFERROR((O320-N320)/N320,"")</f>
        <v/>
      </c>
      <c r="Q320" s="19">
        <v>1</v>
      </c>
      <c r="R320" s="19">
        <v>0</v>
      </c>
      <c r="S320" s="15">
        <f>IFERROR((R320-Q320)/Q320,"")</f>
        <v>-1</v>
      </c>
      <c r="T320" s="19">
        <v>39</v>
      </c>
      <c r="U320" s="15">
        <f>IFERROR(R320/T320,"")</f>
        <v>0</v>
      </c>
      <c r="V320" s="19">
        <v>1</v>
      </c>
      <c r="W320" s="19">
        <v>0</v>
      </c>
      <c r="X320" s="15">
        <f>IFERROR((W320-V320)/V320,"")</f>
        <v>-1</v>
      </c>
      <c r="Y320" s="18" t="s">
        <v>1610</v>
      </c>
      <c r="Z320" s="18" t="s">
        <v>1610</v>
      </c>
      <c r="AA320" s="18" t="s">
        <v>1610</v>
      </c>
      <c r="AB320" s="18" t="s">
        <v>1610</v>
      </c>
      <c r="AC320" s="18" t="s">
        <v>1610</v>
      </c>
      <c r="AD320" s="18" t="s">
        <v>1610</v>
      </c>
      <c r="AE320" s="18" t="s">
        <v>1610</v>
      </c>
      <c r="AF320" s="18" t="s">
        <v>1610</v>
      </c>
      <c r="AG320" s="18" t="s">
        <v>1610</v>
      </c>
      <c r="AH320" s="18" t="s">
        <v>1610</v>
      </c>
      <c r="AI320" s="18" t="s">
        <v>1610</v>
      </c>
      <c r="AJ320" s="18" t="s">
        <v>1610</v>
      </c>
      <c r="AK320" s="23">
        <f>SUM(Y320:AJ320)</f>
        <v>0</v>
      </c>
      <c r="AL320" s="23">
        <f>MAX(Y320:AJ320)</f>
        <v>0</v>
      </c>
      <c r="AM320">
        <f>COUNTIF(Y320:AJ320,"&gt;1")</f>
        <v>0</v>
      </c>
    </row>
    <row r="321" spans="1:39" ht="15.75" x14ac:dyDescent="0.25">
      <c r="A321" s="21"/>
      <c r="B321" s="21" t="s">
        <v>1519</v>
      </c>
      <c r="C321" s="21">
        <v>2215239</v>
      </c>
      <c r="D321" s="25">
        <v>192630</v>
      </c>
      <c r="E321" s="21" t="s">
        <v>24</v>
      </c>
      <c r="F321" s="21" t="s">
        <v>1571</v>
      </c>
      <c r="G321" s="21" t="s">
        <v>1572</v>
      </c>
      <c r="H321" s="25" t="s">
        <v>84</v>
      </c>
      <c r="I321" s="21" t="s">
        <v>107</v>
      </c>
      <c r="J321" s="21" t="s">
        <v>3201</v>
      </c>
      <c r="K321" s="38">
        <v>45187</v>
      </c>
      <c r="L321" s="38">
        <v>45309</v>
      </c>
      <c r="M321" s="39" t="s">
        <v>53</v>
      </c>
      <c r="N321" s="18" t="s">
        <v>1610</v>
      </c>
      <c r="O321" s="18" t="s">
        <v>1610</v>
      </c>
      <c r="P321" s="15" t="str">
        <f>IFERROR((O321-N321)/N321,"")</f>
        <v/>
      </c>
      <c r="Q321" s="19" t="s">
        <v>1610</v>
      </c>
      <c r="R321" s="19" t="s">
        <v>1610</v>
      </c>
      <c r="S321" s="15" t="str">
        <f>IFERROR((R321-Q321)/Q321,"")</f>
        <v/>
      </c>
      <c r="T321" s="19" t="s">
        <v>1610</v>
      </c>
      <c r="U321" s="15" t="str">
        <f>IFERROR(R321/T321,"")</f>
        <v/>
      </c>
      <c r="V321" s="19" t="s">
        <v>1610</v>
      </c>
      <c r="W321" s="19" t="s">
        <v>1610</v>
      </c>
      <c r="X321" s="15" t="str">
        <f>IFERROR((W321-V321)/V321,"")</f>
        <v/>
      </c>
      <c r="Y321" s="18" t="s">
        <v>1610</v>
      </c>
      <c r="Z321" s="18" t="s">
        <v>1610</v>
      </c>
      <c r="AA321" s="18" t="s">
        <v>1610</v>
      </c>
      <c r="AB321" s="18" t="s">
        <v>1610</v>
      </c>
      <c r="AC321" s="18" t="s">
        <v>1610</v>
      </c>
      <c r="AD321" s="18" t="s">
        <v>1610</v>
      </c>
      <c r="AE321" s="18" t="s">
        <v>1610</v>
      </c>
      <c r="AF321" s="18" t="s">
        <v>1610</v>
      </c>
      <c r="AG321" s="18" t="s">
        <v>1610</v>
      </c>
      <c r="AH321" s="18" t="s">
        <v>1610</v>
      </c>
      <c r="AI321" s="18" t="s">
        <v>1610</v>
      </c>
      <c r="AJ321" s="18" t="s">
        <v>1610</v>
      </c>
      <c r="AK321" s="23">
        <f>SUM(Y321:AJ321)</f>
        <v>0</v>
      </c>
      <c r="AL321" s="23">
        <f>MAX(Y321:AJ321)</f>
        <v>0</v>
      </c>
      <c r="AM321">
        <f>COUNTIF(Y321:AJ321,"&gt;1")</f>
        <v>0</v>
      </c>
    </row>
    <row r="322" spans="1:39" ht="15.75" x14ac:dyDescent="0.25">
      <c r="A322" s="21" t="s">
        <v>2618</v>
      </c>
      <c r="B322" s="21" t="s">
        <v>1519</v>
      </c>
      <c r="C322" s="21">
        <v>2219378</v>
      </c>
      <c r="D322" s="25">
        <v>192107</v>
      </c>
      <c r="E322" s="21" t="s">
        <v>2489</v>
      </c>
      <c r="F322" s="21" t="s">
        <v>3282</v>
      </c>
      <c r="G322" s="21" t="s">
        <v>310</v>
      </c>
      <c r="H322" s="25" t="s">
        <v>132</v>
      </c>
      <c r="I322" s="21" t="s">
        <v>27</v>
      </c>
      <c r="J322" s="21" t="s">
        <v>74</v>
      </c>
      <c r="K322" s="38">
        <v>46170</v>
      </c>
      <c r="L322" s="38"/>
      <c r="M322" s="39" t="s">
        <v>18</v>
      </c>
      <c r="N322" s="18">
        <v>0</v>
      </c>
      <c r="O322" s="18">
        <v>5100</v>
      </c>
      <c r="P322" s="15" t="str">
        <f>IFERROR((O322-N322)/N322,"")</f>
        <v/>
      </c>
      <c r="Q322" s="19">
        <v>0</v>
      </c>
      <c r="R322" s="19">
        <v>0</v>
      </c>
      <c r="S322" s="15" t="str">
        <f>IFERROR((R322-Q322)/Q322,"")</f>
        <v/>
      </c>
      <c r="T322" s="19" t="s">
        <v>1610</v>
      </c>
      <c r="U322" s="15" t="str">
        <f>IFERROR(R322/T322,"")</f>
        <v/>
      </c>
      <c r="V322" s="19" t="s">
        <v>1610</v>
      </c>
      <c r="W322" s="19" t="s">
        <v>1610</v>
      </c>
      <c r="X322" s="15" t="str">
        <f>IFERROR((W322-V322)/V322,"")</f>
        <v/>
      </c>
      <c r="Y322" s="18">
        <v>0</v>
      </c>
      <c r="Z322" s="18">
        <v>0</v>
      </c>
      <c r="AA322" s="18">
        <v>0</v>
      </c>
      <c r="AB322" s="18">
        <v>0</v>
      </c>
      <c r="AC322" s="18">
        <v>0</v>
      </c>
      <c r="AD322" s="18">
        <v>0</v>
      </c>
      <c r="AE322" s="18">
        <v>0</v>
      </c>
      <c r="AF322" s="18">
        <v>0</v>
      </c>
      <c r="AG322" s="18">
        <v>0</v>
      </c>
      <c r="AH322" s="18">
        <v>5100</v>
      </c>
      <c r="AI322" s="18">
        <v>0</v>
      </c>
      <c r="AJ322" s="18">
        <v>0</v>
      </c>
      <c r="AK322" s="23">
        <f>SUM(Y322:AJ322)</f>
        <v>5100</v>
      </c>
      <c r="AL322" s="23">
        <f>MAX(Y322:AJ322)</f>
        <v>5100</v>
      </c>
      <c r="AM322">
        <f>COUNTIF(Y322:AJ322,"&gt;1")</f>
        <v>1</v>
      </c>
    </row>
    <row r="323" spans="1:39" ht="15.75" x14ac:dyDescent="0.25">
      <c r="A323" s="21" t="s">
        <v>2618</v>
      </c>
      <c r="B323" s="21" t="s">
        <v>1519</v>
      </c>
      <c r="C323" s="21">
        <v>2219378</v>
      </c>
      <c r="D323" s="25" t="s">
        <v>3283</v>
      </c>
      <c r="E323" s="21" t="s">
        <v>2489</v>
      </c>
      <c r="F323" s="21" t="s">
        <v>3282</v>
      </c>
      <c r="G323" s="21" t="s">
        <v>3284</v>
      </c>
      <c r="H323" s="25" t="s">
        <v>132</v>
      </c>
      <c r="I323" s="21" t="s">
        <v>27</v>
      </c>
      <c r="J323" s="21" t="s">
        <v>74</v>
      </c>
      <c r="K323" s="38">
        <v>46170</v>
      </c>
      <c r="L323" s="38"/>
      <c r="M323" s="39" t="s">
        <v>18</v>
      </c>
      <c r="N323" s="18">
        <v>0</v>
      </c>
      <c r="O323" s="18">
        <v>5100</v>
      </c>
      <c r="P323" s="15" t="str">
        <f>IFERROR((O323-N323)/N323,"")</f>
        <v/>
      </c>
      <c r="Q323" s="19">
        <v>0</v>
      </c>
      <c r="R323" s="19">
        <v>0</v>
      </c>
      <c r="S323" s="15" t="str">
        <f>IFERROR((R323-Q323)/Q323,"")</f>
        <v/>
      </c>
      <c r="T323" s="19" t="s">
        <v>1610</v>
      </c>
      <c r="U323" s="15" t="str">
        <f>IFERROR(R323/T323,"")</f>
        <v/>
      </c>
      <c r="V323" s="19" t="s">
        <v>1610</v>
      </c>
      <c r="W323" s="19" t="s">
        <v>1610</v>
      </c>
      <c r="X323" s="15" t="str">
        <f>IFERROR((W323-V323)/V323,"")</f>
        <v/>
      </c>
      <c r="Y323" s="18">
        <v>0</v>
      </c>
      <c r="Z323" s="18">
        <v>0</v>
      </c>
      <c r="AA323" s="18">
        <v>0</v>
      </c>
      <c r="AB323" s="18">
        <v>0</v>
      </c>
      <c r="AC323" s="18">
        <v>0</v>
      </c>
      <c r="AD323" s="18">
        <v>0</v>
      </c>
      <c r="AE323" s="18">
        <v>0</v>
      </c>
      <c r="AF323" s="18">
        <v>0</v>
      </c>
      <c r="AG323" s="18">
        <v>0</v>
      </c>
      <c r="AH323" s="18">
        <v>5100</v>
      </c>
      <c r="AI323" s="18">
        <v>0</v>
      </c>
      <c r="AJ323" s="18">
        <v>0</v>
      </c>
      <c r="AK323" s="23">
        <f>SUM(Y323:AJ323)</f>
        <v>5100</v>
      </c>
      <c r="AL323" s="23">
        <f>MAX(Y323:AJ323)</f>
        <v>5100</v>
      </c>
      <c r="AM323">
        <f>COUNTIF(Y323:AJ323,"&gt;1")</f>
        <v>1</v>
      </c>
    </row>
    <row r="324" spans="1:39" ht="15.75" x14ac:dyDescent="0.25">
      <c r="A324" s="21" t="s">
        <v>3203</v>
      </c>
      <c r="B324" s="21" t="s">
        <v>1519</v>
      </c>
      <c r="C324" s="21">
        <v>2227267</v>
      </c>
      <c r="D324" s="25">
        <v>101280</v>
      </c>
      <c r="E324" s="21" t="s">
        <v>12</v>
      </c>
      <c r="F324" s="21" t="s">
        <v>345</v>
      </c>
      <c r="G324" s="21" t="s">
        <v>258</v>
      </c>
      <c r="H324" s="25" t="s">
        <v>77</v>
      </c>
      <c r="I324" s="21" t="s">
        <v>27</v>
      </c>
      <c r="J324" s="21" t="s">
        <v>74</v>
      </c>
      <c r="K324" s="38">
        <v>46127</v>
      </c>
      <c r="L324" s="38">
        <v>46220</v>
      </c>
      <c r="M324" s="39" t="s">
        <v>18</v>
      </c>
      <c r="N324" s="18">
        <v>8790</v>
      </c>
      <c r="O324" s="18">
        <v>7440</v>
      </c>
      <c r="P324" s="15">
        <f>IFERROR((O324-N324)/N324,"")</f>
        <v>-0.15358361774744028</v>
      </c>
      <c r="Q324" s="19">
        <v>100</v>
      </c>
      <c r="R324" s="19">
        <v>81</v>
      </c>
      <c r="S324" s="15"/>
      <c r="T324" s="19">
        <v>314</v>
      </c>
      <c r="U324" s="15"/>
      <c r="V324" s="19">
        <v>34</v>
      </c>
      <c r="W324" s="19">
        <v>17</v>
      </c>
      <c r="X324" s="15">
        <f>IFERROR((W324-V324)/V324,"")</f>
        <v>-0.5</v>
      </c>
      <c r="Y324" s="18">
        <v>0</v>
      </c>
      <c r="Z324" s="18">
        <v>0</v>
      </c>
      <c r="AA324" s="18">
        <v>0</v>
      </c>
      <c r="AB324" s="18">
        <v>0</v>
      </c>
      <c r="AC324" s="18">
        <v>0</v>
      </c>
      <c r="AD324" s="18">
        <v>0</v>
      </c>
      <c r="AE324" s="18">
        <v>0</v>
      </c>
      <c r="AF324" s="18">
        <v>0</v>
      </c>
      <c r="AG324" s="18">
        <v>7440</v>
      </c>
      <c r="AH324" s="18">
        <v>0</v>
      </c>
      <c r="AI324" s="18">
        <v>0</v>
      </c>
      <c r="AJ324" s="18">
        <v>0</v>
      </c>
      <c r="AK324" s="23">
        <f>SUM(Y324:AJ324)</f>
        <v>7440</v>
      </c>
      <c r="AL324" s="23">
        <f>MAX(Y324:AJ324)</f>
        <v>7440</v>
      </c>
      <c r="AM324">
        <f>COUNTIF(Y324:AJ324,"&gt;1")</f>
        <v>1</v>
      </c>
    </row>
    <row r="325" spans="1:39" ht="15.75" x14ac:dyDescent="0.25">
      <c r="A325" s="21" t="s">
        <v>91</v>
      </c>
      <c r="B325" s="21" t="s">
        <v>1520</v>
      </c>
      <c r="C325" s="21">
        <v>2230611</v>
      </c>
      <c r="D325" s="25">
        <v>194316</v>
      </c>
      <c r="E325" s="21" t="s">
        <v>1642</v>
      </c>
      <c r="F325" s="21" t="s">
        <v>1541</v>
      </c>
      <c r="G325" s="21" t="s">
        <v>35</v>
      </c>
      <c r="H325" s="25" t="s">
        <v>15</v>
      </c>
      <c r="I325" s="21" t="s">
        <v>16</v>
      </c>
      <c r="J325" s="21" t="s">
        <v>17</v>
      </c>
      <c r="K325" s="38">
        <v>45251</v>
      </c>
      <c r="L325" s="38">
        <v>45559</v>
      </c>
      <c r="M325" s="39" t="s">
        <v>53</v>
      </c>
      <c r="N325" s="18" t="s">
        <v>1610</v>
      </c>
      <c r="O325" s="18" t="s">
        <v>1610</v>
      </c>
      <c r="P325" s="15" t="str">
        <f>IFERROR((O325-N325)/N325,"")</f>
        <v/>
      </c>
      <c r="Q325" s="19" t="s">
        <v>1610</v>
      </c>
      <c r="R325" s="19" t="s">
        <v>1610</v>
      </c>
      <c r="S325" s="15" t="str">
        <f>IFERROR((R325-Q325)/Q325,"")</f>
        <v/>
      </c>
      <c r="T325" s="19">
        <v>49</v>
      </c>
      <c r="U325" s="15" t="str">
        <f>IFERROR(R325/T325,"")</f>
        <v/>
      </c>
      <c r="V325" s="19" t="s">
        <v>1610</v>
      </c>
      <c r="W325" s="19" t="s">
        <v>1610</v>
      </c>
      <c r="X325" s="15" t="str">
        <f>IFERROR((W325-V325)/V325,"")</f>
        <v/>
      </c>
      <c r="Y325" s="18" t="s">
        <v>1610</v>
      </c>
      <c r="Z325" s="18" t="s">
        <v>1610</v>
      </c>
      <c r="AA325" s="18" t="s">
        <v>1610</v>
      </c>
      <c r="AB325" s="18" t="s">
        <v>1610</v>
      </c>
      <c r="AC325" s="18" t="s">
        <v>1610</v>
      </c>
      <c r="AD325" s="18" t="s">
        <v>1610</v>
      </c>
      <c r="AE325" s="18" t="s">
        <v>1610</v>
      </c>
      <c r="AF325" s="18" t="s">
        <v>1610</v>
      </c>
      <c r="AG325" s="18" t="s">
        <v>1610</v>
      </c>
      <c r="AH325" s="18" t="s">
        <v>1610</v>
      </c>
      <c r="AI325" s="18" t="s">
        <v>1610</v>
      </c>
      <c r="AJ325" s="18" t="s">
        <v>1610</v>
      </c>
      <c r="AK325" s="23">
        <f>SUM(Y325:AJ325)</f>
        <v>0</v>
      </c>
      <c r="AL325" s="23">
        <f>MAX(Y325:AJ325)</f>
        <v>0</v>
      </c>
      <c r="AM325">
        <f>COUNTIF(Y325:AJ325,"&gt;1")</f>
        <v>0</v>
      </c>
    </row>
    <row r="326" spans="1:39" ht="15.75" x14ac:dyDescent="0.25">
      <c r="A326" s="21" t="s">
        <v>3204</v>
      </c>
      <c r="B326" s="21" t="s">
        <v>1520</v>
      </c>
      <c r="C326" s="21">
        <v>2233622</v>
      </c>
      <c r="D326" s="25" t="s">
        <v>2550</v>
      </c>
      <c r="E326" s="21" t="s">
        <v>1575</v>
      </c>
      <c r="F326" s="21" t="s">
        <v>2551</v>
      </c>
      <c r="G326" s="21" t="s">
        <v>453</v>
      </c>
      <c r="H326" s="25" t="s">
        <v>77</v>
      </c>
      <c r="I326" s="21" t="s">
        <v>16</v>
      </c>
      <c r="J326" s="21" t="s">
        <v>17</v>
      </c>
      <c r="K326" s="38">
        <v>46021</v>
      </c>
      <c r="L326" s="38">
        <v>46238</v>
      </c>
      <c r="M326" s="39" t="s">
        <v>18</v>
      </c>
      <c r="N326" s="18">
        <v>11220.2</v>
      </c>
      <c r="O326" s="18">
        <v>0</v>
      </c>
      <c r="P326" s="15">
        <f>IFERROR((O326-N326)/N326,"")</f>
        <v>-1</v>
      </c>
      <c r="Q326" s="19">
        <v>0</v>
      </c>
      <c r="R326" s="19">
        <v>254</v>
      </c>
      <c r="S326" s="15" t="str">
        <f>IFERROR((R326-Q326)/Q326,"")</f>
        <v/>
      </c>
      <c r="T326" s="19" t="s">
        <v>1610</v>
      </c>
      <c r="U326" s="15" t="str">
        <f>IFERROR(R326/T326,"")</f>
        <v/>
      </c>
      <c r="V326" s="19">
        <v>52</v>
      </c>
      <c r="W326" s="19">
        <v>57</v>
      </c>
      <c r="X326" s="15">
        <f>IFERROR((W326-V326)/V326,"")</f>
        <v>9.6153846153846159E-2</v>
      </c>
      <c r="Y326" s="18">
        <v>0</v>
      </c>
      <c r="Z326" s="18">
        <v>0</v>
      </c>
      <c r="AA326" s="18">
        <v>7333</v>
      </c>
      <c r="AB326" s="18">
        <v>0</v>
      </c>
      <c r="AC326" s="18">
        <v>21466</v>
      </c>
      <c r="AD326" s="18">
        <v>0</v>
      </c>
      <c r="AE326" s="18">
        <v>0</v>
      </c>
      <c r="AF326" s="18">
        <v>0</v>
      </c>
      <c r="AG326" s="18">
        <v>0</v>
      </c>
      <c r="AH326" s="18">
        <v>0</v>
      </c>
      <c r="AI326" s="18">
        <v>0</v>
      </c>
      <c r="AJ326" s="18">
        <v>0</v>
      </c>
      <c r="AK326" s="23">
        <f>SUM(Y326:AJ326)</f>
        <v>28799</v>
      </c>
      <c r="AL326" s="23">
        <f>MAX(Y326:AJ326)</f>
        <v>21466</v>
      </c>
      <c r="AM326">
        <f>COUNTIF(Y326:AJ326,"&gt;1")</f>
        <v>2</v>
      </c>
    </row>
    <row r="327" spans="1:39" ht="15.75" x14ac:dyDescent="0.25">
      <c r="A327" s="21" t="s">
        <v>3204</v>
      </c>
      <c r="B327" s="21" t="s">
        <v>1520</v>
      </c>
      <c r="C327" s="21">
        <v>2233622</v>
      </c>
      <c r="D327" s="25" t="s">
        <v>2552</v>
      </c>
      <c r="E327" s="25" t="s">
        <v>1575</v>
      </c>
      <c r="F327" s="21" t="s">
        <v>2551</v>
      </c>
      <c r="G327" s="21" t="s">
        <v>1188</v>
      </c>
      <c r="H327" s="25" t="s">
        <v>170</v>
      </c>
      <c r="I327" s="21" t="s">
        <v>16</v>
      </c>
      <c r="J327" s="21" t="s">
        <v>17</v>
      </c>
      <c r="K327" s="38">
        <v>46021</v>
      </c>
      <c r="L327" s="38">
        <v>46233</v>
      </c>
      <c r="M327" s="39" t="s">
        <v>18</v>
      </c>
      <c r="N327" s="18">
        <v>2093</v>
      </c>
      <c r="O327" s="18">
        <v>0</v>
      </c>
      <c r="P327" s="15">
        <f>IFERROR((O327-N327)/N327,"")</f>
        <v>-1</v>
      </c>
      <c r="Q327" s="19">
        <v>0</v>
      </c>
      <c r="R327" s="19">
        <v>87</v>
      </c>
      <c r="S327" s="15" t="str">
        <f>IFERROR((R327-Q327)/Q327,"")</f>
        <v/>
      </c>
      <c r="T327" s="19" t="s">
        <v>1610</v>
      </c>
      <c r="U327" s="15" t="str">
        <f>IFERROR(R327/T327,"")</f>
        <v/>
      </c>
      <c r="V327" s="19">
        <v>8</v>
      </c>
      <c r="W327" s="19">
        <v>17</v>
      </c>
      <c r="X327" s="15">
        <f>IFERROR((W327-V327)/V327,"")</f>
        <v>1.125</v>
      </c>
      <c r="Y327" s="18">
        <v>14666</v>
      </c>
      <c r="Z327" s="18">
        <v>0</v>
      </c>
      <c r="AA327" s="18">
        <v>0</v>
      </c>
      <c r="AB327" s="18">
        <v>3667</v>
      </c>
      <c r="AC327" s="18">
        <v>12266</v>
      </c>
      <c r="AD327" s="18">
        <v>0</v>
      </c>
      <c r="AE327" s="18">
        <v>0</v>
      </c>
      <c r="AF327" s="18">
        <v>0</v>
      </c>
      <c r="AG327" s="18">
        <v>0</v>
      </c>
      <c r="AH327" s="18">
        <v>0</v>
      </c>
      <c r="AI327" s="18">
        <v>0</v>
      </c>
      <c r="AJ327" s="18">
        <v>0</v>
      </c>
      <c r="AK327" s="23">
        <f>SUM(Y327:AJ327)</f>
        <v>30599</v>
      </c>
      <c r="AL327" s="23">
        <f>MAX(Y327:AJ327)</f>
        <v>14666</v>
      </c>
      <c r="AM327">
        <f>COUNTIF(Y327:AJ327,"&gt;1")</f>
        <v>3</v>
      </c>
    </row>
    <row r="328" spans="1:39" ht="15.75" x14ac:dyDescent="0.25">
      <c r="A328" s="21"/>
      <c r="B328" s="21" t="s">
        <v>1519</v>
      </c>
      <c r="C328" s="21">
        <v>2234080</v>
      </c>
      <c r="D328" s="25">
        <v>191012</v>
      </c>
      <c r="E328" s="21" t="s">
        <v>1209</v>
      </c>
      <c r="F328" s="21" t="s">
        <v>1764</v>
      </c>
      <c r="G328" s="21" t="s">
        <v>156</v>
      </c>
      <c r="H328" s="25" t="s">
        <v>121</v>
      </c>
      <c r="I328" s="21" t="s">
        <v>88</v>
      </c>
      <c r="J328" s="21" t="s">
        <v>89</v>
      </c>
      <c r="K328" s="38">
        <v>45952</v>
      </c>
      <c r="L328" s="38">
        <v>46234</v>
      </c>
      <c r="M328" s="39" t="s">
        <v>18</v>
      </c>
      <c r="N328" s="18">
        <v>2453.8000000000002</v>
      </c>
      <c r="O328" s="18">
        <v>0</v>
      </c>
      <c r="P328" s="15">
        <f>IFERROR((O328-N328)/N328,"")</f>
        <v>-1</v>
      </c>
      <c r="Q328" s="19">
        <v>3</v>
      </c>
      <c r="R328" s="19">
        <v>4</v>
      </c>
      <c r="S328" s="15">
        <f>IFERROR((R328-Q328)/Q328,"")</f>
        <v>0.33333333333333331</v>
      </c>
      <c r="T328" s="19">
        <v>21</v>
      </c>
      <c r="U328" s="15">
        <f>IFERROR(R328/T328,"")</f>
        <v>0.19047619047619047</v>
      </c>
      <c r="V328" s="19">
        <v>6</v>
      </c>
      <c r="W328" s="19">
        <v>2</v>
      </c>
      <c r="X328" s="15">
        <f>IFERROR((W328-V328)/V328,"")</f>
        <v>-0.66666666666666663</v>
      </c>
      <c r="Y328" s="18">
        <v>0</v>
      </c>
      <c r="Z328" s="18">
        <v>0</v>
      </c>
      <c r="AA328" s="18">
        <v>2616</v>
      </c>
      <c r="AB328" s="18">
        <v>0</v>
      </c>
      <c r="AC328" s="18">
        <v>0</v>
      </c>
      <c r="AD328" s="18">
        <v>0</v>
      </c>
      <c r="AE328" s="18">
        <v>0</v>
      </c>
      <c r="AF328" s="18">
        <v>0</v>
      </c>
      <c r="AG328" s="18">
        <v>0</v>
      </c>
      <c r="AH328" s="18">
        <v>0</v>
      </c>
      <c r="AI328" s="18">
        <v>0</v>
      </c>
      <c r="AJ328" s="18">
        <v>0</v>
      </c>
      <c r="AK328" s="23">
        <f>SUM(Y328:AJ328)</f>
        <v>2616</v>
      </c>
      <c r="AL328" s="23">
        <f>MAX(Y328:AJ328)</f>
        <v>2616</v>
      </c>
      <c r="AM328">
        <f>COUNTIF(Y328:AJ328,"&gt;1")</f>
        <v>1</v>
      </c>
    </row>
    <row r="329" spans="1:39" ht="15.75" x14ac:dyDescent="0.25">
      <c r="A329" s="21"/>
      <c r="B329" s="21"/>
      <c r="C329" s="21">
        <v>2234080</v>
      </c>
      <c r="D329" s="25">
        <v>194520</v>
      </c>
      <c r="E329" s="21" t="s">
        <v>1209</v>
      </c>
      <c r="F329" s="21" t="s">
        <v>1764</v>
      </c>
      <c r="G329" s="21" t="s">
        <v>156</v>
      </c>
      <c r="H329" s="25" t="s">
        <v>121</v>
      </c>
      <c r="I329" s="21"/>
      <c r="J329" s="21"/>
      <c r="K329" s="38">
        <v>45364</v>
      </c>
      <c r="L329" s="38"/>
      <c r="M329" s="39" t="s">
        <v>53</v>
      </c>
      <c r="N329" s="18" t="s">
        <v>1610</v>
      </c>
      <c r="O329" s="18" t="s">
        <v>1610</v>
      </c>
      <c r="P329" s="15" t="str">
        <f>IFERROR((O329-N329)/N329,"")</f>
        <v/>
      </c>
      <c r="Q329" s="19" t="s">
        <v>1610</v>
      </c>
      <c r="R329" s="19" t="s">
        <v>1610</v>
      </c>
      <c r="S329" s="15" t="str">
        <f>IFERROR((R329-Q329)/Q329,"")</f>
        <v/>
      </c>
      <c r="T329" s="19" t="s">
        <v>1610</v>
      </c>
      <c r="U329" s="15" t="str">
        <f>IFERROR(R329/T329,"")</f>
        <v/>
      </c>
      <c r="V329" s="19" t="s">
        <v>1610</v>
      </c>
      <c r="W329" s="19" t="s">
        <v>1610</v>
      </c>
      <c r="X329" s="15" t="str">
        <f>IFERROR((W329-V329)/V329,"")</f>
        <v/>
      </c>
      <c r="Y329" s="18" t="s">
        <v>1610</v>
      </c>
      <c r="Z329" s="18" t="s">
        <v>1610</v>
      </c>
      <c r="AA329" s="18" t="s">
        <v>1610</v>
      </c>
      <c r="AB329" s="18" t="s">
        <v>1610</v>
      </c>
      <c r="AC329" s="18" t="s">
        <v>1610</v>
      </c>
      <c r="AD329" s="18" t="s">
        <v>1610</v>
      </c>
      <c r="AE329" s="18" t="s">
        <v>1610</v>
      </c>
      <c r="AF329" s="18" t="s">
        <v>1610</v>
      </c>
      <c r="AG329" s="18" t="s">
        <v>1610</v>
      </c>
      <c r="AH329" s="18" t="s">
        <v>1610</v>
      </c>
      <c r="AI329" s="18" t="s">
        <v>1610</v>
      </c>
      <c r="AJ329" s="18" t="s">
        <v>1610</v>
      </c>
      <c r="AK329" s="23">
        <f>SUM(Y329:AJ329)</f>
        <v>0</v>
      </c>
      <c r="AL329" s="23">
        <f>MAX(Y329:AJ329)</f>
        <v>0</v>
      </c>
      <c r="AM329">
        <f>COUNTIF(Y329:AJ329,"&gt;1")</f>
        <v>0</v>
      </c>
    </row>
    <row r="330" spans="1:39" ht="15.75" x14ac:dyDescent="0.25">
      <c r="A330" s="21"/>
      <c r="B330" s="21" t="s">
        <v>1519</v>
      </c>
      <c r="C330" s="21">
        <v>2281836</v>
      </c>
      <c r="D330" s="25">
        <v>100057</v>
      </c>
      <c r="E330" s="21" t="s">
        <v>2489</v>
      </c>
      <c r="F330" s="21" t="s">
        <v>59</v>
      </c>
      <c r="G330" s="21" t="s">
        <v>54</v>
      </c>
      <c r="H330" s="25" t="s">
        <v>55</v>
      </c>
      <c r="I330" s="21" t="s">
        <v>85</v>
      </c>
      <c r="J330" s="21" t="s">
        <v>530</v>
      </c>
      <c r="K330" s="38"/>
      <c r="L330" s="38">
        <v>46240</v>
      </c>
      <c r="M330" s="39" t="s">
        <v>18</v>
      </c>
      <c r="N330" s="18">
        <v>0</v>
      </c>
      <c r="O330" s="18">
        <v>0</v>
      </c>
      <c r="P330" s="15" t="str">
        <f>IFERROR((O330-N330)/N330,"")</f>
        <v/>
      </c>
      <c r="Q330" s="19">
        <v>10</v>
      </c>
      <c r="R330" s="19">
        <v>61</v>
      </c>
      <c r="S330" s="15">
        <f>IFERROR((R330-Q330)/Q330,"")</f>
        <v>5.0999999999999996</v>
      </c>
      <c r="T330" s="19">
        <v>156</v>
      </c>
      <c r="U330" s="15">
        <f>IFERROR(R330/T330,"")</f>
        <v>0.39102564102564102</v>
      </c>
      <c r="V330" s="19">
        <v>20</v>
      </c>
      <c r="W330" s="19">
        <v>18</v>
      </c>
      <c r="X330" s="15">
        <f>IFERROR((W330-V330)/V330,"")</f>
        <v>-0.1</v>
      </c>
      <c r="Y330" s="18" t="s">
        <v>1610</v>
      </c>
      <c r="Z330" s="18" t="s">
        <v>1610</v>
      </c>
      <c r="AA330" s="18" t="s">
        <v>1610</v>
      </c>
      <c r="AB330" s="18" t="s">
        <v>1610</v>
      </c>
      <c r="AC330" s="18" t="s">
        <v>1610</v>
      </c>
      <c r="AD330" s="18" t="s">
        <v>1610</v>
      </c>
      <c r="AE330" s="18" t="s">
        <v>1610</v>
      </c>
      <c r="AF330" s="18" t="s">
        <v>1610</v>
      </c>
      <c r="AG330" s="18" t="s">
        <v>1610</v>
      </c>
      <c r="AH330" s="18" t="s">
        <v>1610</v>
      </c>
      <c r="AI330" s="18" t="s">
        <v>1610</v>
      </c>
      <c r="AJ330" s="18" t="s">
        <v>1610</v>
      </c>
      <c r="AK330" s="23">
        <f>SUM(Y330:AJ330)</f>
        <v>0</v>
      </c>
      <c r="AL330" s="23">
        <f>MAX(Y330:AJ330)</f>
        <v>0</v>
      </c>
      <c r="AM330">
        <f>COUNTIF(Y330:AJ330,"&gt;1")</f>
        <v>0</v>
      </c>
    </row>
    <row r="331" spans="1:39" ht="15.75" x14ac:dyDescent="0.25">
      <c r="A331" s="21"/>
      <c r="B331" s="21"/>
      <c r="C331" s="21">
        <v>2281836</v>
      </c>
      <c r="D331" s="25">
        <v>193831</v>
      </c>
      <c r="E331" s="21" t="s">
        <v>2489</v>
      </c>
      <c r="F331" s="21" t="s">
        <v>59</v>
      </c>
      <c r="G331" s="21" t="s">
        <v>169</v>
      </c>
      <c r="H331" s="25" t="s">
        <v>170</v>
      </c>
      <c r="I331" s="21" t="s">
        <v>85</v>
      </c>
      <c r="J331" s="21" t="s">
        <v>530</v>
      </c>
      <c r="K331" s="38">
        <v>46238</v>
      </c>
      <c r="L331" s="38">
        <v>46233</v>
      </c>
      <c r="M331" s="39" t="s">
        <v>18</v>
      </c>
      <c r="N331" s="18">
        <v>4929</v>
      </c>
      <c r="O331" s="18">
        <v>5487</v>
      </c>
      <c r="P331" s="15">
        <f>IFERROR((O331-N331)/N331,"")</f>
        <v>0.11320754716981132</v>
      </c>
      <c r="Q331" s="19">
        <v>41</v>
      </c>
      <c r="R331" s="19">
        <v>22</v>
      </c>
      <c r="S331" s="15"/>
      <c r="T331" s="19">
        <v>363</v>
      </c>
      <c r="U331" s="15"/>
      <c r="V331" s="19">
        <v>13</v>
      </c>
      <c r="W331" s="19">
        <v>5</v>
      </c>
      <c r="X331" s="15">
        <f>IFERROR((W331-V331)/V331,"")</f>
        <v>-0.61538461538461542</v>
      </c>
      <c r="Y331" s="18">
        <v>1534</v>
      </c>
      <c r="Z331" s="18">
        <v>590</v>
      </c>
      <c r="AA331" s="18">
        <v>1121</v>
      </c>
      <c r="AB331" s="18">
        <v>2242</v>
      </c>
      <c r="AC331" s="18">
        <v>0</v>
      </c>
      <c r="AD331" s="18">
        <v>1003</v>
      </c>
      <c r="AE331" s="18">
        <v>6667</v>
      </c>
      <c r="AF331" s="18">
        <v>2065</v>
      </c>
      <c r="AG331" s="18">
        <v>649</v>
      </c>
      <c r="AH331" s="18">
        <v>59</v>
      </c>
      <c r="AI331" s="18">
        <v>1357</v>
      </c>
      <c r="AJ331" s="18">
        <v>3422</v>
      </c>
      <c r="AK331" s="23">
        <f>SUM(Y331:AJ331)</f>
        <v>20709</v>
      </c>
      <c r="AL331" s="23">
        <f>MAX(Y331:AJ331)</f>
        <v>6667</v>
      </c>
      <c r="AM331">
        <f>COUNTIF(Y331:AJ331,"&gt;1")</f>
        <v>11</v>
      </c>
    </row>
    <row r="332" spans="1:39" ht="15.75" x14ac:dyDescent="0.25">
      <c r="A332" s="21"/>
      <c r="B332" s="21"/>
      <c r="C332" s="21">
        <v>2283886</v>
      </c>
      <c r="D332" s="25">
        <v>101801</v>
      </c>
      <c r="E332" s="21" t="s">
        <v>12</v>
      </c>
      <c r="F332" s="21" t="s">
        <v>399</v>
      </c>
      <c r="G332" s="21" t="s">
        <v>189</v>
      </c>
      <c r="H332" s="25" t="s">
        <v>190</v>
      </c>
      <c r="I332" s="21" t="s">
        <v>67</v>
      </c>
      <c r="J332" s="21" t="s">
        <v>68</v>
      </c>
      <c r="K332" s="38">
        <v>46244</v>
      </c>
      <c r="L332" s="38">
        <v>46240</v>
      </c>
      <c r="M332" s="39" t="s">
        <v>18</v>
      </c>
      <c r="N332" s="18">
        <v>116928</v>
      </c>
      <c r="O332" s="18">
        <v>71688</v>
      </c>
      <c r="P332" s="15">
        <f>IFERROR((O332-N332)/N332,"")</f>
        <v>-0.38690476190476192</v>
      </c>
      <c r="Q332" s="19">
        <v>1990</v>
      </c>
      <c r="R332" s="19">
        <v>2086</v>
      </c>
      <c r="S332" s="15">
        <f>IFERROR((R332-Q332)/Q332,"")</f>
        <v>4.8241206030150752E-2</v>
      </c>
      <c r="T332" s="19">
        <v>5618</v>
      </c>
      <c r="U332" s="15">
        <f>IFERROR(R332/T332,"")</f>
        <v>0.37130651477394089</v>
      </c>
      <c r="V332" s="19">
        <v>663</v>
      </c>
      <c r="W332" s="19">
        <v>461</v>
      </c>
      <c r="X332" s="15">
        <f>IFERROR((W332-V332)/V332,"")</f>
        <v>-0.3046757164404223</v>
      </c>
      <c r="Y332" s="18">
        <v>0</v>
      </c>
      <c r="Z332" s="18">
        <v>0</v>
      </c>
      <c r="AA332" s="18">
        <v>65424</v>
      </c>
      <c r="AB332" s="18">
        <v>0</v>
      </c>
      <c r="AC332" s="18">
        <v>54984</v>
      </c>
      <c r="AD332" s="18">
        <v>0</v>
      </c>
      <c r="AE332" s="18">
        <v>56376</v>
      </c>
      <c r="AF332" s="18">
        <v>0</v>
      </c>
      <c r="AG332" s="18">
        <v>0</v>
      </c>
      <c r="AH332" s="18">
        <v>0</v>
      </c>
      <c r="AI332" s="18">
        <v>0</v>
      </c>
      <c r="AJ332" s="18">
        <v>71688</v>
      </c>
      <c r="AK332" s="23">
        <f>SUM(Y332:AJ332)</f>
        <v>248472</v>
      </c>
      <c r="AL332" s="23">
        <f>MAX(Y332:AJ332)</f>
        <v>71688</v>
      </c>
      <c r="AM332">
        <f>COUNTIF(Y332:AJ332,"&gt;1")</f>
        <v>4</v>
      </c>
    </row>
    <row r="333" spans="1:39" ht="15.75" x14ac:dyDescent="0.25">
      <c r="A333" s="21" t="s">
        <v>91</v>
      </c>
      <c r="B333" s="21" t="s">
        <v>1520</v>
      </c>
      <c r="C333" s="21">
        <v>2283886</v>
      </c>
      <c r="D333" s="25">
        <v>502291</v>
      </c>
      <c r="E333" s="21" t="s">
        <v>12</v>
      </c>
      <c r="F333" s="21" t="s">
        <v>399</v>
      </c>
      <c r="G333" s="21" t="s">
        <v>1101</v>
      </c>
      <c r="H333" s="25" t="s">
        <v>20</v>
      </c>
      <c r="I333" s="21" t="s">
        <v>67</v>
      </c>
      <c r="J333" s="21" t="s">
        <v>68</v>
      </c>
      <c r="K333" s="38">
        <v>46211</v>
      </c>
      <c r="L333" s="38"/>
      <c r="M333" s="39" t="s">
        <v>18</v>
      </c>
      <c r="N333" s="18">
        <v>13224</v>
      </c>
      <c r="O333" s="18">
        <v>54984</v>
      </c>
      <c r="P333" s="15">
        <f>IFERROR((O333-N333)/N333,"")</f>
        <v>3.1578947368421053</v>
      </c>
      <c r="Q333" s="19">
        <v>0</v>
      </c>
      <c r="R333" s="19">
        <v>0</v>
      </c>
      <c r="S333" s="15" t="str">
        <f>IFERROR((R333-Q333)/Q333,"")</f>
        <v/>
      </c>
      <c r="T333" s="19" t="s">
        <v>1610</v>
      </c>
      <c r="U333" s="15" t="str">
        <f>IFERROR(R333/T333,"")</f>
        <v/>
      </c>
      <c r="V333" s="19" t="s">
        <v>1610</v>
      </c>
      <c r="W333" s="19" t="s">
        <v>1610</v>
      </c>
      <c r="X333" s="15" t="str">
        <f>IFERROR((W333-V333)/V333,"")</f>
        <v/>
      </c>
      <c r="Y333" s="18">
        <v>0</v>
      </c>
      <c r="Z333" s="18">
        <v>0</v>
      </c>
      <c r="AA333" s="18">
        <v>44544</v>
      </c>
      <c r="AB333" s="18">
        <v>0</v>
      </c>
      <c r="AC333" s="18">
        <v>0</v>
      </c>
      <c r="AD333" s="18">
        <v>25056</v>
      </c>
      <c r="AE333" s="18">
        <v>0</v>
      </c>
      <c r="AF333" s="18">
        <v>0</v>
      </c>
      <c r="AG333" s="18">
        <v>0</v>
      </c>
      <c r="AH333" s="18">
        <v>0</v>
      </c>
      <c r="AI333" s="18">
        <v>29232</v>
      </c>
      <c r="AJ333" s="18">
        <v>25752</v>
      </c>
      <c r="AK333" s="23">
        <f>SUM(Y333:AJ333)</f>
        <v>124584</v>
      </c>
      <c r="AL333" s="23">
        <f>MAX(Y333:AJ333)</f>
        <v>44544</v>
      </c>
      <c r="AM333">
        <f>COUNTIF(Y333:AJ333,"&gt;1")</f>
        <v>4</v>
      </c>
    </row>
    <row r="334" spans="1:39" ht="15.75" x14ac:dyDescent="0.25">
      <c r="A334" s="21" t="s">
        <v>3205</v>
      </c>
      <c r="B334" s="21" t="s">
        <v>1520</v>
      </c>
      <c r="C334" s="21">
        <v>2336124</v>
      </c>
      <c r="D334" s="25" t="s">
        <v>2763</v>
      </c>
      <c r="E334" s="21" t="s">
        <v>2489</v>
      </c>
      <c r="F334" s="21" t="s">
        <v>2764</v>
      </c>
      <c r="G334" s="21" t="s">
        <v>698</v>
      </c>
      <c r="H334" s="25" t="s">
        <v>132</v>
      </c>
      <c r="I334" s="21" t="s">
        <v>41</v>
      </c>
      <c r="J334" s="21" t="s">
        <v>100</v>
      </c>
      <c r="K334" s="38">
        <v>46244</v>
      </c>
      <c r="L334" s="38">
        <v>46240</v>
      </c>
      <c r="M334" s="39" t="s">
        <v>18</v>
      </c>
      <c r="N334" s="18">
        <v>0</v>
      </c>
      <c r="O334" s="18">
        <v>17280</v>
      </c>
      <c r="P334" s="15" t="str">
        <f>IFERROR((O334-N334)/N334,"")</f>
        <v/>
      </c>
      <c r="Q334" s="19">
        <v>0</v>
      </c>
      <c r="R334" s="19">
        <v>192</v>
      </c>
      <c r="S334" s="15" t="str">
        <f>IFERROR((R334-Q334)/Q334,"")</f>
        <v/>
      </c>
      <c r="T334" s="19" t="s">
        <v>1610</v>
      </c>
      <c r="U334" s="15" t="str">
        <f>IFERROR(R334/T334,"")</f>
        <v/>
      </c>
      <c r="V334" s="19">
        <v>23</v>
      </c>
      <c r="W334" s="19">
        <v>20</v>
      </c>
      <c r="X334" s="15">
        <f>IFERROR((W334-V334)/V334,"")</f>
        <v>-0.13043478260869565</v>
      </c>
      <c r="Y334" s="18">
        <v>0</v>
      </c>
      <c r="Z334" s="18">
        <v>3578</v>
      </c>
      <c r="AA334" s="18">
        <v>6685</v>
      </c>
      <c r="AB334" s="18">
        <v>1728</v>
      </c>
      <c r="AC334" s="18">
        <v>6912</v>
      </c>
      <c r="AD334" s="18">
        <v>4608</v>
      </c>
      <c r="AE334" s="18">
        <v>0</v>
      </c>
      <c r="AF334" s="18">
        <v>0</v>
      </c>
      <c r="AG334" s="18">
        <v>0</v>
      </c>
      <c r="AH334" s="18">
        <v>10944</v>
      </c>
      <c r="AI334" s="18">
        <v>0</v>
      </c>
      <c r="AJ334" s="18">
        <v>6336</v>
      </c>
      <c r="AK334" s="23">
        <f>SUM(Y334:AJ334)</f>
        <v>40791</v>
      </c>
      <c r="AL334" s="23">
        <f>MAX(Y334:AJ334)</f>
        <v>10944</v>
      </c>
      <c r="AM334">
        <f>COUNTIF(Y334:AJ334,"&gt;1")</f>
        <v>7</v>
      </c>
    </row>
    <row r="335" spans="1:39" ht="15.75" x14ac:dyDescent="0.25">
      <c r="A335" s="21"/>
      <c r="B335" s="21" t="s">
        <v>1520</v>
      </c>
      <c r="C335" s="21">
        <v>2359572</v>
      </c>
      <c r="D335" s="25">
        <v>100925</v>
      </c>
      <c r="E335" s="21" t="s">
        <v>104</v>
      </c>
      <c r="F335" s="21" t="s">
        <v>275</v>
      </c>
      <c r="G335" s="21" t="s">
        <v>276</v>
      </c>
      <c r="H335" s="25" t="s">
        <v>15</v>
      </c>
      <c r="I335" s="21" t="s">
        <v>41</v>
      </c>
      <c r="J335" s="21" t="s">
        <v>42</v>
      </c>
      <c r="K335" s="38">
        <v>46225</v>
      </c>
      <c r="L335" s="38">
        <v>46240</v>
      </c>
      <c r="M335" s="39" t="s">
        <v>18</v>
      </c>
      <c r="N335" s="18">
        <v>168493.76</v>
      </c>
      <c r="O335" s="18">
        <v>81423</v>
      </c>
      <c r="P335" s="15">
        <f>IFERROR((O335-N335)/N335,"")</f>
        <v>-0.51675955240122839</v>
      </c>
      <c r="Q335" s="19">
        <v>3373</v>
      </c>
      <c r="R335" s="19">
        <v>984</v>
      </c>
      <c r="S335" s="15">
        <f>IFERROR((R335-Q335)/Q335,"")</f>
        <v>-0.70827156833679217</v>
      </c>
      <c r="T335" s="19">
        <v>6623</v>
      </c>
      <c r="U335" s="15">
        <f>IFERROR(R335/T335,"")</f>
        <v>0.14857315415974634</v>
      </c>
      <c r="V335" s="19">
        <v>423</v>
      </c>
      <c r="W335" s="19">
        <v>228</v>
      </c>
      <c r="X335" s="15">
        <f>IFERROR((W335-V335)/V335,"")</f>
        <v>-0.46099290780141844</v>
      </c>
      <c r="Y335" s="18">
        <v>0</v>
      </c>
      <c r="Z335" s="18">
        <v>43678</v>
      </c>
      <c r="AA335" s="18">
        <v>0</v>
      </c>
      <c r="AB335" s="18">
        <v>50511</v>
      </c>
      <c r="AC335" s="18">
        <v>20100</v>
      </c>
      <c r="AD335" s="18">
        <v>18486</v>
      </c>
      <c r="AE335" s="18">
        <v>20651</v>
      </c>
      <c r="AF335" s="18">
        <v>27927</v>
      </c>
      <c r="AG335" s="18">
        <v>11986</v>
      </c>
      <c r="AH335" s="18">
        <v>32112</v>
      </c>
      <c r="AI335" s="18">
        <v>0</v>
      </c>
      <c r="AJ335" s="18">
        <v>37325</v>
      </c>
      <c r="AK335" s="23">
        <f>SUM(Y335:AJ335)</f>
        <v>262776</v>
      </c>
      <c r="AL335" s="23">
        <f>MAX(Y335:AJ335)</f>
        <v>50511</v>
      </c>
      <c r="AM335">
        <f>COUNTIF(Y335:AJ335,"&gt;1")</f>
        <v>9</v>
      </c>
    </row>
    <row r="336" spans="1:39" ht="15.75" x14ac:dyDescent="0.25">
      <c r="A336" s="21"/>
      <c r="B336" s="21" t="s">
        <v>1519</v>
      </c>
      <c r="C336" s="21">
        <v>2359572</v>
      </c>
      <c r="D336" s="25">
        <v>201226</v>
      </c>
      <c r="E336" s="21" t="s">
        <v>104</v>
      </c>
      <c r="F336" s="21" t="s">
        <v>275</v>
      </c>
      <c r="G336" s="21" t="s">
        <v>1045</v>
      </c>
      <c r="H336" s="25" t="s">
        <v>15</v>
      </c>
      <c r="I336" s="21" t="s">
        <v>41</v>
      </c>
      <c r="J336" s="21" t="s">
        <v>42</v>
      </c>
      <c r="K336" s="38">
        <v>46223</v>
      </c>
      <c r="L336" s="38">
        <v>46132</v>
      </c>
      <c r="M336" s="39" t="s">
        <v>18</v>
      </c>
      <c r="N336" s="18">
        <v>1440</v>
      </c>
      <c r="O336" s="18">
        <v>3024</v>
      </c>
      <c r="P336" s="15">
        <f>IFERROR((O336-N336)/N336,"")</f>
        <v>1.1000000000000001</v>
      </c>
      <c r="Q336" s="19">
        <v>0</v>
      </c>
      <c r="R336" s="19">
        <v>1</v>
      </c>
      <c r="S336" s="15" t="str">
        <f>IFERROR((R336-Q336)/Q336,"")</f>
        <v/>
      </c>
      <c r="T336" s="19" t="s">
        <v>1610</v>
      </c>
      <c r="U336" s="15" t="str">
        <f>IFERROR(R336/T336,"")</f>
        <v/>
      </c>
      <c r="V336" s="19">
        <v>0</v>
      </c>
      <c r="W336" s="19">
        <v>1</v>
      </c>
      <c r="X336" s="15" t="str">
        <f>IFERROR((W336-V336)/V336,"")</f>
        <v/>
      </c>
      <c r="Y336" s="18">
        <v>1056</v>
      </c>
      <c r="Z336" s="18">
        <v>0</v>
      </c>
      <c r="AA336" s="18">
        <v>0</v>
      </c>
      <c r="AB336" s="18">
        <v>768</v>
      </c>
      <c r="AC336" s="18">
        <v>0</v>
      </c>
      <c r="AD336" s="18">
        <v>540</v>
      </c>
      <c r="AE336" s="18">
        <v>0</v>
      </c>
      <c r="AF336" s="18">
        <v>9435</v>
      </c>
      <c r="AG336" s="18">
        <v>1296</v>
      </c>
      <c r="AH336" s="18">
        <v>0</v>
      </c>
      <c r="AI336" s="18">
        <v>0</v>
      </c>
      <c r="AJ336" s="18">
        <v>1728</v>
      </c>
      <c r="AK336" s="23">
        <f>SUM(Y336:AJ336)</f>
        <v>14823</v>
      </c>
      <c r="AL336" s="23">
        <f>MAX(Y336:AJ336)</f>
        <v>9435</v>
      </c>
      <c r="AM336">
        <f>COUNTIF(Y336:AJ336,"&gt;1")</f>
        <v>6</v>
      </c>
    </row>
    <row r="337" spans="1:39" ht="15.75" x14ac:dyDescent="0.25">
      <c r="A337" s="21"/>
      <c r="B337" s="21" t="s">
        <v>1520</v>
      </c>
      <c r="C337" s="21">
        <v>2359572</v>
      </c>
      <c r="D337" s="25">
        <v>201122</v>
      </c>
      <c r="E337" s="21" t="s">
        <v>104</v>
      </c>
      <c r="F337" s="21" t="s">
        <v>275</v>
      </c>
      <c r="G337" s="21" t="s">
        <v>533</v>
      </c>
      <c r="H337" s="25" t="s">
        <v>79</v>
      </c>
      <c r="I337" s="21" t="s">
        <v>41</v>
      </c>
      <c r="J337" s="21" t="s">
        <v>42</v>
      </c>
      <c r="K337" s="38">
        <v>45989</v>
      </c>
      <c r="L337" s="38"/>
      <c r="M337" s="39" t="s">
        <v>53</v>
      </c>
      <c r="N337" s="18" t="s">
        <v>1610</v>
      </c>
      <c r="O337" s="18" t="s">
        <v>1610</v>
      </c>
      <c r="P337" s="15" t="str">
        <f>IFERROR((O337-N337)/N337,"")</f>
        <v/>
      </c>
      <c r="Q337" s="19" t="s">
        <v>1610</v>
      </c>
      <c r="R337" s="19" t="s">
        <v>1610</v>
      </c>
      <c r="S337" s="15" t="str">
        <f>IFERROR((R337-Q337)/Q337,"")</f>
        <v/>
      </c>
      <c r="T337" s="19" t="s">
        <v>1610</v>
      </c>
      <c r="U337" s="15" t="str">
        <f>IFERROR(R337/T337,"")</f>
        <v/>
      </c>
      <c r="V337" s="19" t="s">
        <v>1610</v>
      </c>
      <c r="W337" s="19" t="s">
        <v>1610</v>
      </c>
      <c r="X337" s="15" t="str">
        <f>IFERROR((W337-V337)/V337,"")</f>
        <v/>
      </c>
      <c r="Y337" s="18">
        <v>2400</v>
      </c>
      <c r="Z337" s="18">
        <v>0</v>
      </c>
      <c r="AA337" s="18">
        <v>0</v>
      </c>
      <c r="AB337" s="18">
        <v>4800</v>
      </c>
      <c r="AC337" s="18">
        <v>0</v>
      </c>
      <c r="AD337" s="18">
        <v>0</v>
      </c>
      <c r="AE337" s="18">
        <v>0</v>
      </c>
      <c r="AF337" s="18">
        <v>0</v>
      </c>
      <c r="AG337" s="18">
        <v>0</v>
      </c>
      <c r="AH337" s="18">
        <v>0</v>
      </c>
      <c r="AI337" s="18">
        <v>0</v>
      </c>
      <c r="AJ337" s="18">
        <v>0</v>
      </c>
      <c r="AK337" s="23">
        <f>SUM(Y337:AJ337)</f>
        <v>7200</v>
      </c>
      <c r="AL337" s="23">
        <f>MAX(Y337:AJ337)</f>
        <v>4800</v>
      </c>
      <c r="AM337">
        <f>COUNTIF(Y337:AJ337,"&gt;1")</f>
        <v>2</v>
      </c>
    </row>
    <row r="338" spans="1:39" ht="15.75" x14ac:dyDescent="0.25">
      <c r="A338" s="21"/>
      <c r="B338" s="21" t="s">
        <v>1519</v>
      </c>
      <c r="C338" s="21">
        <v>2392762</v>
      </c>
      <c r="D338" s="25">
        <v>193501</v>
      </c>
      <c r="E338" s="21" t="s">
        <v>2933</v>
      </c>
      <c r="F338" s="21" t="s">
        <v>907</v>
      </c>
      <c r="G338" s="21" t="s">
        <v>35</v>
      </c>
      <c r="H338" s="25" t="s">
        <v>15</v>
      </c>
      <c r="I338" s="21" t="s">
        <v>85</v>
      </c>
      <c r="J338" s="21" t="s">
        <v>386</v>
      </c>
      <c r="K338" s="38">
        <v>46119</v>
      </c>
      <c r="L338" s="38">
        <v>46126</v>
      </c>
      <c r="M338" s="39" t="s">
        <v>22</v>
      </c>
      <c r="N338" s="18">
        <v>5040</v>
      </c>
      <c r="O338" s="18">
        <v>1230</v>
      </c>
      <c r="P338" s="15">
        <f>IFERROR((O338-N338)/N338,"")</f>
        <v>-0.75595238095238093</v>
      </c>
      <c r="Q338" s="19">
        <v>145</v>
      </c>
      <c r="R338" s="19">
        <v>12</v>
      </c>
      <c r="S338" s="15">
        <f>IFERROR((R338-Q338)/Q338,"")</f>
        <v>-0.91724137931034477</v>
      </c>
      <c r="T338" s="19">
        <v>1575</v>
      </c>
      <c r="U338" s="15">
        <f>IFERROR(R338/T338,"")</f>
        <v>7.619047619047619E-3</v>
      </c>
      <c r="V338" s="19">
        <v>53</v>
      </c>
      <c r="W338" s="19">
        <v>3</v>
      </c>
      <c r="X338" s="15">
        <f>IFERROR((W338-V338)/V338,"")</f>
        <v>-0.94339622641509435</v>
      </c>
      <c r="Y338" s="18">
        <v>5040</v>
      </c>
      <c r="Z338" s="18">
        <v>0</v>
      </c>
      <c r="AA338" s="18">
        <v>0</v>
      </c>
      <c r="AB338" s="18">
        <v>0</v>
      </c>
      <c r="AC338" s="18">
        <v>0</v>
      </c>
      <c r="AD338" s="18">
        <v>5040</v>
      </c>
      <c r="AE338" s="18">
        <v>0</v>
      </c>
      <c r="AF338" s="18">
        <v>0</v>
      </c>
      <c r="AG338" s="18">
        <v>1230</v>
      </c>
      <c r="AH338" s="18">
        <v>0</v>
      </c>
      <c r="AI338" s="18">
        <v>0</v>
      </c>
      <c r="AJ338" s="18">
        <v>0</v>
      </c>
      <c r="AK338" s="23">
        <f>SUM(Y338:AJ338)</f>
        <v>11310</v>
      </c>
      <c r="AL338" s="23">
        <f>MAX(Y338:AJ338)</f>
        <v>5040</v>
      </c>
      <c r="AM338">
        <f>COUNTIF(Y338:AJ338,"&gt;1")</f>
        <v>3</v>
      </c>
    </row>
    <row r="339" spans="1:39" ht="15.75" x14ac:dyDescent="0.25">
      <c r="A339" s="21"/>
      <c r="B339" s="21" t="s">
        <v>1519</v>
      </c>
      <c r="C339" s="21">
        <v>2406278</v>
      </c>
      <c r="D339" s="25">
        <v>191060</v>
      </c>
      <c r="E339" s="21" t="s">
        <v>1798</v>
      </c>
      <c r="F339" s="21" t="s">
        <v>2559</v>
      </c>
      <c r="G339" s="21" t="s">
        <v>128</v>
      </c>
      <c r="H339" s="25" t="s">
        <v>20</v>
      </c>
      <c r="I339" s="21" t="s">
        <v>21</v>
      </c>
      <c r="J339" s="21" t="s">
        <v>21</v>
      </c>
      <c r="K339" s="38">
        <v>45790</v>
      </c>
      <c r="L339" s="38">
        <v>45812</v>
      </c>
      <c r="M339" s="39" t="s">
        <v>53</v>
      </c>
      <c r="N339" s="18">
        <v>1554</v>
      </c>
      <c r="O339" s="18">
        <v>0</v>
      </c>
      <c r="P339" s="15">
        <f>IFERROR((O339-N339)/N339,"")</f>
        <v>-1</v>
      </c>
      <c r="Q339" s="19">
        <v>5</v>
      </c>
      <c r="R339" s="19">
        <v>0</v>
      </c>
      <c r="S339" s="15"/>
      <c r="T339" s="19" t="s">
        <v>1610</v>
      </c>
      <c r="U339" s="15"/>
      <c r="V339" s="19">
        <v>5</v>
      </c>
      <c r="W339" s="19">
        <v>0</v>
      </c>
      <c r="X339" s="15">
        <f>IFERROR((W339-V339)/V339,"")</f>
        <v>-1</v>
      </c>
      <c r="Y339" s="18" t="s">
        <v>1610</v>
      </c>
      <c r="Z339" s="18" t="s">
        <v>1610</v>
      </c>
      <c r="AA339" s="18" t="s">
        <v>1610</v>
      </c>
      <c r="AB339" s="18" t="s">
        <v>1610</v>
      </c>
      <c r="AC339" s="18" t="s">
        <v>1610</v>
      </c>
      <c r="AD339" s="18" t="s">
        <v>1610</v>
      </c>
      <c r="AE339" s="18" t="s">
        <v>1610</v>
      </c>
      <c r="AF339" s="18" t="s">
        <v>1610</v>
      </c>
      <c r="AG339" s="18" t="s">
        <v>1610</v>
      </c>
      <c r="AH339" s="18" t="s">
        <v>1610</v>
      </c>
      <c r="AI339" s="18" t="s">
        <v>1610</v>
      </c>
      <c r="AJ339" s="18" t="s">
        <v>1610</v>
      </c>
      <c r="AK339" s="23">
        <f>SUM(Y339:AJ339)</f>
        <v>0</v>
      </c>
      <c r="AL339" s="23">
        <f>MAX(Y339:AJ339)</f>
        <v>0</v>
      </c>
      <c r="AM339">
        <f>COUNTIF(Y339:AJ339,"&gt;1")</f>
        <v>0</v>
      </c>
    </row>
    <row r="340" spans="1:39" ht="15.75" x14ac:dyDescent="0.25">
      <c r="A340" s="21" t="s">
        <v>2618</v>
      </c>
      <c r="B340" s="21" t="s">
        <v>1520</v>
      </c>
      <c r="C340" s="21">
        <v>2429732</v>
      </c>
      <c r="D340" s="25" t="s">
        <v>2947</v>
      </c>
      <c r="E340" s="21" t="s">
        <v>2489</v>
      </c>
      <c r="F340" s="21" t="s">
        <v>2948</v>
      </c>
      <c r="G340" s="21" t="s">
        <v>1208</v>
      </c>
      <c r="H340" s="25" t="s">
        <v>170</v>
      </c>
      <c r="I340" s="21" t="s">
        <v>107</v>
      </c>
      <c r="J340" s="21" t="s">
        <v>2541</v>
      </c>
      <c r="K340" s="38">
        <v>46013</v>
      </c>
      <c r="L340" s="38">
        <v>46101</v>
      </c>
      <c r="M340" s="39" t="s">
        <v>53</v>
      </c>
      <c r="N340" s="18" t="s">
        <v>1610</v>
      </c>
      <c r="O340" s="18" t="s">
        <v>1610</v>
      </c>
      <c r="P340" s="15" t="str">
        <f>IFERROR((O340-N340)/N340,"")</f>
        <v/>
      </c>
      <c r="Q340" s="19" t="s">
        <v>1610</v>
      </c>
      <c r="R340" s="19" t="s">
        <v>1610</v>
      </c>
      <c r="S340" s="15" t="str">
        <f>IFERROR((R340-Q340)/Q340,"")</f>
        <v/>
      </c>
      <c r="T340" s="19" t="s">
        <v>1610</v>
      </c>
      <c r="U340" s="15" t="str">
        <f>IFERROR(R340/T340,"")</f>
        <v/>
      </c>
      <c r="V340" s="19">
        <v>28</v>
      </c>
      <c r="W340" s="19">
        <v>0</v>
      </c>
      <c r="X340" s="15">
        <f>IFERROR((W340-V340)/V340,"")</f>
        <v>-1</v>
      </c>
      <c r="Y340" s="18">
        <v>0</v>
      </c>
      <c r="Z340" s="18">
        <v>0</v>
      </c>
      <c r="AA340" s="18">
        <v>0</v>
      </c>
      <c r="AB340" s="18">
        <v>0</v>
      </c>
      <c r="AC340" s="18">
        <v>4789</v>
      </c>
      <c r="AD340" s="18">
        <v>0</v>
      </c>
      <c r="AE340" s="18">
        <v>0</v>
      </c>
      <c r="AF340" s="18">
        <v>0</v>
      </c>
      <c r="AG340" s="18">
        <v>0</v>
      </c>
      <c r="AH340" s="18">
        <v>0</v>
      </c>
      <c r="AI340" s="18">
        <v>0</v>
      </c>
      <c r="AJ340" s="18">
        <v>0</v>
      </c>
      <c r="AK340" s="23">
        <f>SUM(Y340:AJ340)</f>
        <v>4789</v>
      </c>
      <c r="AL340" s="23">
        <f>MAX(Y340:AJ340)</f>
        <v>4789</v>
      </c>
      <c r="AM340">
        <f>COUNTIF(Y340:AJ340,"&gt;1")</f>
        <v>1</v>
      </c>
    </row>
    <row r="341" spans="1:39" ht="15.75" x14ac:dyDescent="0.25">
      <c r="A341" s="21"/>
      <c r="B341" s="21" t="s">
        <v>1520</v>
      </c>
      <c r="C341" s="21">
        <v>2430238</v>
      </c>
      <c r="D341" s="25">
        <v>192507</v>
      </c>
      <c r="E341" s="21" t="s">
        <v>1180</v>
      </c>
      <c r="F341" s="21" t="s">
        <v>1393</v>
      </c>
      <c r="G341" s="21" t="s">
        <v>109</v>
      </c>
      <c r="H341" s="25" t="s">
        <v>20</v>
      </c>
      <c r="I341" s="21" t="s">
        <v>85</v>
      </c>
      <c r="J341" s="21" t="s">
        <v>530</v>
      </c>
      <c r="K341" s="38">
        <v>46183</v>
      </c>
      <c r="L341" s="38">
        <v>46240</v>
      </c>
      <c r="M341" s="39" t="s">
        <v>18</v>
      </c>
      <c r="N341" s="18">
        <v>11275.2</v>
      </c>
      <c r="O341" s="18">
        <v>13056</v>
      </c>
      <c r="P341" s="15">
        <f>IFERROR((O341-N341)/N341,"")</f>
        <v>0.15793954874414637</v>
      </c>
      <c r="Q341" s="19">
        <v>152</v>
      </c>
      <c r="R341" s="19">
        <v>78</v>
      </c>
      <c r="S341" s="15">
        <f>IFERROR((R341-Q341)/Q341,"")</f>
        <v>-0.48684210526315791</v>
      </c>
      <c r="T341" s="19">
        <v>435</v>
      </c>
      <c r="U341" s="15">
        <f>IFERROR(R341/T341,"")</f>
        <v>0.1793103448275862</v>
      </c>
      <c r="V341" s="19">
        <v>312</v>
      </c>
      <c r="W341" s="19">
        <v>180</v>
      </c>
      <c r="X341" s="15">
        <f>IFERROR((W341-V341)/V341,"")</f>
        <v>-0.42307692307692307</v>
      </c>
      <c r="Y341" s="18">
        <v>432</v>
      </c>
      <c r="Z341" s="18">
        <v>2892</v>
      </c>
      <c r="AA341" s="18">
        <v>0</v>
      </c>
      <c r="AB341" s="18">
        <v>1368</v>
      </c>
      <c r="AC341" s="18">
        <v>648</v>
      </c>
      <c r="AD341" s="18">
        <v>7920</v>
      </c>
      <c r="AE341" s="18">
        <v>0</v>
      </c>
      <c r="AF341" s="18">
        <v>1921</v>
      </c>
      <c r="AG341" s="18">
        <v>2760</v>
      </c>
      <c r="AH341" s="18">
        <v>2736</v>
      </c>
      <c r="AI341" s="18">
        <v>7560</v>
      </c>
      <c r="AJ341" s="18">
        <v>0</v>
      </c>
      <c r="AK341" s="23">
        <f>SUM(Y341:AJ341)</f>
        <v>28237</v>
      </c>
      <c r="AL341" s="23">
        <f>MAX(Y341:AJ341)</f>
        <v>7920</v>
      </c>
      <c r="AM341">
        <f>COUNTIF(Y341:AJ341,"&gt;1")</f>
        <v>9</v>
      </c>
    </row>
    <row r="342" spans="1:39" ht="15.75" x14ac:dyDescent="0.25">
      <c r="A342" s="21"/>
      <c r="B342" s="21" t="s">
        <v>1520</v>
      </c>
      <c r="C342" s="21">
        <v>2430238</v>
      </c>
      <c r="D342" s="25">
        <v>193720</v>
      </c>
      <c r="E342" s="21" t="s">
        <v>1180</v>
      </c>
      <c r="F342" s="21" t="s">
        <v>1393</v>
      </c>
      <c r="G342" s="21" t="s">
        <v>1188</v>
      </c>
      <c r="H342" s="25" t="s">
        <v>20</v>
      </c>
      <c r="I342" s="21" t="s">
        <v>85</v>
      </c>
      <c r="J342" s="21" t="s">
        <v>530</v>
      </c>
      <c r="K342" s="38">
        <v>44854</v>
      </c>
      <c r="L342" s="38">
        <v>44854</v>
      </c>
      <c r="M342" s="39" t="s">
        <v>53</v>
      </c>
      <c r="N342" s="18" t="s">
        <v>1610</v>
      </c>
      <c r="O342" s="18" t="s">
        <v>1610</v>
      </c>
      <c r="P342" s="15" t="str">
        <f>IFERROR((O342-N342)/N342,"")</f>
        <v/>
      </c>
      <c r="Q342" s="19" t="s">
        <v>1610</v>
      </c>
      <c r="R342" s="19" t="s">
        <v>1610</v>
      </c>
      <c r="S342" s="15" t="str">
        <f>IFERROR((R342-Q342)/Q342,"")</f>
        <v/>
      </c>
      <c r="T342" s="19" t="s">
        <v>1610</v>
      </c>
      <c r="U342" s="15" t="str">
        <f>IFERROR(R342/T342,"")</f>
        <v/>
      </c>
      <c r="V342" s="19" t="s">
        <v>1610</v>
      </c>
      <c r="W342" s="19" t="s">
        <v>1610</v>
      </c>
      <c r="X342" s="15" t="str">
        <f>IFERROR((W342-V342)/V342,"")</f>
        <v/>
      </c>
      <c r="Y342" s="18" t="s">
        <v>1610</v>
      </c>
      <c r="Z342" s="18" t="s">
        <v>1610</v>
      </c>
      <c r="AA342" s="18" t="s">
        <v>1610</v>
      </c>
      <c r="AB342" s="18" t="s">
        <v>1610</v>
      </c>
      <c r="AC342" s="18" t="s">
        <v>1610</v>
      </c>
      <c r="AD342" s="18" t="s">
        <v>1610</v>
      </c>
      <c r="AE342" s="18" t="s">
        <v>1610</v>
      </c>
      <c r="AF342" s="18" t="s">
        <v>1610</v>
      </c>
      <c r="AG342" s="18" t="s">
        <v>1610</v>
      </c>
      <c r="AH342" s="18" t="s">
        <v>1610</v>
      </c>
      <c r="AI342" s="18" t="s">
        <v>1610</v>
      </c>
      <c r="AJ342" s="18" t="s">
        <v>1610</v>
      </c>
      <c r="AK342" s="23">
        <f>SUM(Y342:AJ342)</f>
        <v>0</v>
      </c>
      <c r="AL342" s="23">
        <f>MAX(Y342:AJ342)</f>
        <v>0</v>
      </c>
      <c r="AM342">
        <f>COUNTIF(Y342:AJ342,"&gt;1")</f>
        <v>0</v>
      </c>
    </row>
    <row r="343" spans="1:39" ht="15.75" x14ac:dyDescent="0.25">
      <c r="A343" s="21" t="s">
        <v>2618</v>
      </c>
      <c r="B343" s="21" t="s">
        <v>1519</v>
      </c>
      <c r="C343" s="21">
        <v>2502844</v>
      </c>
      <c r="D343" s="25">
        <v>192936</v>
      </c>
      <c r="E343" s="21" t="s">
        <v>1642</v>
      </c>
      <c r="F343" s="21" t="s">
        <v>842</v>
      </c>
      <c r="G343" s="21" t="s">
        <v>109</v>
      </c>
      <c r="H343" s="25" t="s">
        <v>20</v>
      </c>
      <c r="I343" s="21" t="s">
        <v>85</v>
      </c>
      <c r="J343" s="21" t="s">
        <v>530</v>
      </c>
      <c r="K343" s="38">
        <v>46192</v>
      </c>
      <c r="L343" s="38">
        <v>46240</v>
      </c>
      <c r="M343" s="39" t="s">
        <v>18</v>
      </c>
      <c r="N343" s="18">
        <v>912000</v>
      </c>
      <c r="O343" s="18">
        <v>684000</v>
      </c>
      <c r="P343" s="15">
        <f>IFERROR((O343-N343)/N343,"")</f>
        <v>-0.25</v>
      </c>
      <c r="Q343" s="19">
        <v>7597</v>
      </c>
      <c r="R343" s="19">
        <v>7123</v>
      </c>
      <c r="S343" s="15">
        <f>IFERROR((R343-Q343)/Q343,"")</f>
        <v>-6.2393049888113727E-2</v>
      </c>
      <c r="T343" s="19">
        <v>1487</v>
      </c>
      <c r="U343" s="15">
        <f>IFERROR(R343/T343,"")</f>
        <v>4.7901815736381979</v>
      </c>
      <c r="V343" s="19">
        <v>540</v>
      </c>
      <c r="W343" s="19">
        <v>506</v>
      </c>
      <c r="X343" s="15">
        <f>IFERROR((W343-V343)/V343,"")</f>
        <v>-6.2962962962962957E-2</v>
      </c>
      <c r="Y343" s="18">
        <v>228000</v>
      </c>
      <c r="Z343" s="18">
        <v>0</v>
      </c>
      <c r="AA343" s="18">
        <v>228000</v>
      </c>
      <c r="AB343" s="18">
        <v>248424</v>
      </c>
      <c r="AC343" s="18">
        <v>0</v>
      </c>
      <c r="AD343" s="18">
        <v>228000</v>
      </c>
      <c r="AE343" s="18">
        <v>228000</v>
      </c>
      <c r="AF343" s="18">
        <v>0</v>
      </c>
      <c r="AG343" s="18">
        <v>228000</v>
      </c>
      <c r="AH343" s="18">
        <v>228000</v>
      </c>
      <c r="AI343" s="18">
        <v>228000</v>
      </c>
      <c r="AJ343" s="18">
        <v>0</v>
      </c>
      <c r="AK343" s="23">
        <f>SUM(Y343:AJ343)</f>
        <v>1844424</v>
      </c>
      <c r="AL343" s="23">
        <f>MAX(Y343:AJ343)</f>
        <v>248424</v>
      </c>
      <c r="AM343">
        <f>COUNTIF(Y343:AJ343,"&gt;1")</f>
        <v>8</v>
      </c>
    </row>
    <row r="344" spans="1:39" ht="15.75" x14ac:dyDescent="0.25">
      <c r="A344" s="21" t="s">
        <v>2618</v>
      </c>
      <c r="B344" s="21" t="s">
        <v>1519</v>
      </c>
      <c r="C344" s="21">
        <v>2525628</v>
      </c>
      <c r="D344" s="25" t="s">
        <v>3351</v>
      </c>
      <c r="E344" s="21" t="s">
        <v>2933</v>
      </c>
      <c r="F344" s="21" t="s">
        <v>3352</v>
      </c>
      <c r="G344" s="21" t="s">
        <v>177</v>
      </c>
      <c r="H344" s="25" t="s">
        <v>15</v>
      </c>
      <c r="I344" s="21" t="s">
        <v>85</v>
      </c>
      <c r="J344" s="21" t="s">
        <v>386</v>
      </c>
      <c r="K344" s="38">
        <v>46163</v>
      </c>
      <c r="L344" s="38">
        <v>46164</v>
      </c>
      <c r="M344" s="39" t="s">
        <v>18</v>
      </c>
      <c r="N344" s="18">
        <v>0</v>
      </c>
      <c r="O344" s="18">
        <v>780</v>
      </c>
      <c r="P344" s="15" t="str">
        <f>IFERROR((O344-N344)/N344,"")</f>
        <v/>
      </c>
      <c r="Q344" s="19">
        <v>0</v>
      </c>
      <c r="R344" s="19">
        <v>3</v>
      </c>
      <c r="S344" s="15" t="str">
        <f>IFERROR((R344-Q344)/Q344,"")</f>
        <v/>
      </c>
      <c r="T344" s="19" t="s">
        <v>1610</v>
      </c>
      <c r="U344" s="15" t="str">
        <f>IFERROR(R344/T344,"")</f>
        <v/>
      </c>
      <c r="V344" s="19">
        <v>0</v>
      </c>
      <c r="W344" s="19">
        <v>1</v>
      </c>
      <c r="X344" s="15" t="str">
        <f>IFERROR((W344-V344)/V344,"")</f>
        <v/>
      </c>
      <c r="Y344" s="18">
        <v>0</v>
      </c>
      <c r="Z344" s="18">
        <v>0</v>
      </c>
      <c r="AA344" s="18">
        <v>0</v>
      </c>
      <c r="AB344" s="18">
        <v>0</v>
      </c>
      <c r="AC344" s="18">
        <v>0</v>
      </c>
      <c r="AD344" s="18">
        <v>0</v>
      </c>
      <c r="AE344" s="18">
        <v>0</v>
      </c>
      <c r="AF344" s="18">
        <v>0</v>
      </c>
      <c r="AG344" s="18">
        <v>0</v>
      </c>
      <c r="AH344" s="18">
        <v>780</v>
      </c>
      <c r="AI344" s="18">
        <v>0</v>
      </c>
      <c r="AJ344" s="18">
        <v>0</v>
      </c>
      <c r="AK344" s="23">
        <f>SUM(Y344:AJ344)</f>
        <v>780</v>
      </c>
      <c r="AL344" s="23">
        <f>MAX(Y344:AJ344)</f>
        <v>780</v>
      </c>
      <c r="AM344">
        <f>COUNTIF(Y344:AJ344,"&gt;1")</f>
        <v>1</v>
      </c>
    </row>
    <row r="345" spans="1:39" ht="15.75" x14ac:dyDescent="0.25">
      <c r="A345" s="21"/>
      <c r="B345" s="21" t="s">
        <v>1519</v>
      </c>
      <c r="C345" s="21">
        <v>2536846</v>
      </c>
      <c r="D345" s="25">
        <v>100044</v>
      </c>
      <c r="E345" s="21" t="s">
        <v>33</v>
      </c>
      <c r="F345" s="21" t="s">
        <v>47</v>
      </c>
      <c r="G345" s="21" t="s">
        <v>48</v>
      </c>
      <c r="H345" s="25" t="s">
        <v>45</v>
      </c>
      <c r="I345" s="21" t="s">
        <v>41</v>
      </c>
      <c r="J345" s="21" t="s">
        <v>42</v>
      </c>
      <c r="K345" s="38">
        <v>45063</v>
      </c>
      <c r="L345" s="38">
        <v>46189</v>
      </c>
      <c r="M345" s="39" t="s">
        <v>18</v>
      </c>
      <c r="N345" s="18">
        <v>0</v>
      </c>
      <c r="O345" s="18">
        <v>0</v>
      </c>
      <c r="P345" s="15" t="str">
        <f>IFERROR((O345-N345)/N345,"")</f>
        <v/>
      </c>
      <c r="Q345" s="19">
        <v>28</v>
      </c>
      <c r="R345" s="19">
        <v>22</v>
      </c>
      <c r="S345" s="15"/>
      <c r="T345" s="19">
        <v>128</v>
      </c>
      <c r="U345" s="15"/>
      <c r="V345" s="19">
        <v>8</v>
      </c>
      <c r="W345" s="19">
        <v>6</v>
      </c>
      <c r="X345" s="15">
        <f>IFERROR((W345-V345)/V345,"")</f>
        <v>-0.25</v>
      </c>
      <c r="Y345" s="18" t="s">
        <v>1610</v>
      </c>
      <c r="Z345" s="18" t="s">
        <v>1610</v>
      </c>
      <c r="AA345" s="18" t="s">
        <v>1610</v>
      </c>
      <c r="AB345" s="18" t="s">
        <v>1610</v>
      </c>
      <c r="AC345" s="18" t="s">
        <v>1610</v>
      </c>
      <c r="AD345" s="18" t="s">
        <v>1610</v>
      </c>
      <c r="AE345" s="18" t="s">
        <v>1610</v>
      </c>
      <c r="AF345" s="18" t="s">
        <v>1610</v>
      </c>
      <c r="AG345" s="18" t="s">
        <v>1610</v>
      </c>
      <c r="AH345" s="18" t="s">
        <v>1610</v>
      </c>
      <c r="AI345" s="18" t="s">
        <v>1610</v>
      </c>
      <c r="AJ345" s="18" t="s">
        <v>1610</v>
      </c>
      <c r="AK345" s="23">
        <f>SUM(Y345:AJ345)</f>
        <v>0</v>
      </c>
      <c r="AL345" s="23">
        <f>MAX(Y345:AJ345)</f>
        <v>0</v>
      </c>
      <c r="AM345">
        <f>COUNTIF(Y345:AJ345,"&gt;1")</f>
        <v>0</v>
      </c>
    </row>
    <row r="346" spans="1:39" ht="15.75" x14ac:dyDescent="0.25">
      <c r="A346" s="21"/>
      <c r="B346" s="21" t="s">
        <v>1519</v>
      </c>
      <c r="C346" s="21">
        <v>2536846</v>
      </c>
      <c r="D346" s="25">
        <v>100046</v>
      </c>
      <c r="E346" s="21" t="s">
        <v>33</v>
      </c>
      <c r="F346" s="21" t="s">
        <v>47</v>
      </c>
      <c r="G346" s="21" t="s">
        <v>44</v>
      </c>
      <c r="H346" s="25" t="s">
        <v>45</v>
      </c>
      <c r="I346" s="21" t="s">
        <v>41</v>
      </c>
      <c r="J346" s="21" t="s">
        <v>42</v>
      </c>
      <c r="K346" s="38">
        <v>44365</v>
      </c>
      <c r="L346" s="38">
        <v>45315</v>
      </c>
      <c r="M346" s="39" t="s">
        <v>53</v>
      </c>
      <c r="N346" s="18" t="s">
        <v>1610</v>
      </c>
      <c r="O346" s="18" t="s">
        <v>1610</v>
      </c>
      <c r="P346" s="15" t="str">
        <f>IFERROR((O346-N346)/N346,"")</f>
        <v/>
      </c>
      <c r="Q346" s="19" t="s">
        <v>1610</v>
      </c>
      <c r="R346" s="19" t="s">
        <v>1610</v>
      </c>
      <c r="S346" s="15" t="str">
        <f>IFERROR((R346-Q346)/Q346,"")</f>
        <v/>
      </c>
      <c r="T346" s="19" t="s">
        <v>1610</v>
      </c>
      <c r="U346" s="15" t="str">
        <f>IFERROR(R346/T346,"")</f>
        <v/>
      </c>
      <c r="V346" s="19" t="s">
        <v>1610</v>
      </c>
      <c r="W346" s="19" t="s">
        <v>1610</v>
      </c>
      <c r="X346" s="15" t="str">
        <f>IFERROR((W346-V346)/V346,"")</f>
        <v/>
      </c>
      <c r="Y346" s="18" t="s">
        <v>1610</v>
      </c>
      <c r="Z346" s="18" t="s">
        <v>1610</v>
      </c>
      <c r="AA346" s="18" t="s">
        <v>1610</v>
      </c>
      <c r="AB346" s="18" t="s">
        <v>1610</v>
      </c>
      <c r="AC346" s="18" t="s">
        <v>1610</v>
      </c>
      <c r="AD346" s="18" t="s">
        <v>1610</v>
      </c>
      <c r="AE346" s="18" t="s">
        <v>1610</v>
      </c>
      <c r="AF346" s="18" t="s">
        <v>1610</v>
      </c>
      <c r="AG346" s="18" t="s">
        <v>1610</v>
      </c>
      <c r="AH346" s="18" t="s">
        <v>1610</v>
      </c>
      <c r="AI346" s="18" t="s">
        <v>1610</v>
      </c>
      <c r="AJ346" s="18" t="s">
        <v>1610</v>
      </c>
      <c r="AK346" s="23">
        <f>SUM(Y346:AJ346)</f>
        <v>0</v>
      </c>
      <c r="AL346" s="23">
        <f>MAX(Y346:AJ346)</f>
        <v>0</v>
      </c>
      <c r="AM346">
        <f>COUNTIF(Y346:AJ346,"&gt;1")</f>
        <v>0</v>
      </c>
    </row>
    <row r="347" spans="1:39" ht="15.75" x14ac:dyDescent="0.25">
      <c r="A347" s="21"/>
      <c r="B347" s="21" t="s">
        <v>1519</v>
      </c>
      <c r="C347" s="21">
        <v>2536846</v>
      </c>
      <c r="D347" s="25">
        <v>100045</v>
      </c>
      <c r="E347" s="21" t="s">
        <v>33</v>
      </c>
      <c r="F347" s="21" t="s">
        <v>47</v>
      </c>
      <c r="G347" s="21" t="s">
        <v>49</v>
      </c>
      <c r="H347" s="25" t="s">
        <v>45</v>
      </c>
      <c r="I347" s="21" t="s">
        <v>41</v>
      </c>
      <c r="J347" s="21" t="s">
        <v>42</v>
      </c>
      <c r="K347" s="38">
        <v>45117</v>
      </c>
      <c r="L347" s="38">
        <v>45268</v>
      </c>
      <c r="M347" s="39" t="s">
        <v>53</v>
      </c>
      <c r="N347" s="18" t="s">
        <v>1610</v>
      </c>
      <c r="O347" s="18" t="s">
        <v>1610</v>
      </c>
      <c r="P347" s="15" t="str">
        <f>IFERROR((O347-N347)/N347,"")</f>
        <v/>
      </c>
      <c r="Q347" s="19" t="s">
        <v>1610</v>
      </c>
      <c r="R347" s="19" t="s">
        <v>1610</v>
      </c>
      <c r="S347" s="15" t="str">
        <f>IFERROR((R347-Q347)/Q347,"")</f>
        <v/>
      </c>
      <c r="T347" s="19" t="s">
        <v>1610</v>
      </c>
      <c r="U347" s="15" t="str">
        <f>IFERROR(R347/T347,"")</f>
        <v/>
      </c>
      <c r="V347" s="19" t="s">
        <v>1610</v>
      </c>
      <c r="W347" s="19" t="s">
        <v>1610</v>
      </c>
      <c r="X347" s="15" t="str">
        <f>IFERROR((W347-V347)/V347,"")</f>
        <v/>
      </c>
      <c r="Y347" s="18" t="s">
        <v>1610</v>
      </c>
      <c r="Z347" s="18" t="s">
        <v>1610</v>
      </c>
      <c r="AA347" s="18" t="s">
        <v>1610</v>
      </c>
      <c r="AB347" s="18" t="s">
        <v>1610</v>
      </c>
      <c r="AC347" s="18" t="s">
        <v>1610</v>
      </c>
      <c r="AD347" s="18" t="s">
        <v>1610</v>
      </c>
      <c r="AE347" s="18" t="s">
        <v>1610</v>
      </c>
      <c r="AF347" s="18" t="s">
        <v>1610</v>
      </c>
      <c r="AG347" s="18" t="s">
        <v>1610</v>
      </c>
      <c r="AH347" s="18" t="s">
        <v>1610</v>
      </c>
      <c r="AI347" s="18" t="s">
        <v>1610</v>
      </c>
      <c r="AJ347" s="18" t="s">
        <v>1610</v>
      </c>
      <c r="AK347" s="23">
        <f>SUM(Y347:AJ347)</f>
        <v>0</v>
      </c>
      <c r="AL347" s="23">
        <f>MAX(Y347:AJ347)</f>
        <v>0</v>
      </c>
      <c r="AM347">
        <f>COUNTIF(Y347:AJ347,"&gt;1")</f>
        <v>0</v>
      </c>
    </row>
    <row r="348" spans="1:39" ht="15.75" x14ac:dyDescent="0.25">
      <c r="A348" s="21"/>
      <c r="B348" s="21"/>
      <c r="C348" s="21">
        <v>2541934</v>
      </c>
      <c r="D348" s="25">
        <v>100415</v>
      </c>
      <c r="E348" s="21" t="s">
        <v>33</v>
      </c>
      <c r="F348" s="21" t="s">
        <v>193</v>
      </c>
      <c r="G348" s="21" t="s">
        <v>194</v>
      </c>
      <c r="H348" s="25" t="s">
        <v>15</v>
      </c>
      <c r="I348" s="21" t="s">
        <v>27</v>
      </c>
      <c r="J348" s="21" t="s">
        <v>74</v>
      </c>
      <c r="K348" s="38">
        <v>46233</v>
      </c>
      <c r="L348" s="38">
        <v>46239</v>
      </c>
      <c r="M348" s="39" t="s">
        <v>18</v>
      </c>
      <c r="N348" s="18">
        <v>5698</v>
      </c>
      <c r="O348" s="18">
        <v>23040</v>
      </c>
      <c r="P348" s="15">
        <f>IFERROR((O348-N348)/N348,"")</f>
        <v>3.0435240435240436</v>
      </c>
      <c r="Q348" s="19">
        <v>105</v>
      </c>
      <c r="R348" s="19">
        <v>24</v>
      </c>
      <c r="S348" s="15">
        <f>IFERROR((R348-Q348)/Q348,"")</f>
        <v>-0.77142857142857146</v>
      </c>
      <c r="T348" s="19">
        <v>1253</v>
      </c>
      <c r="U348" s="15">
        <f>IFERROR(R348/T348,"")</f>
        <v>1.9154030327214685E-2</v>
      </c>
      <c r="V348" s="19">
        <v>58</v>
      </c>
      <c r="W348" s="19">
        <v>15</v>
      </c>
      <c r="X348" s="15">
        <f>IFERROR((W348-V348)/V348,"")</f>
        <v>-0.74137931034482762</v>
      </c>
      <c r="Y348" s="18">
        <v>6000</v>
      </c>
      <c r="Z348" s="18">
        <v>0</v>
      </c>
      <c r="AA348" s="18">
        <v>0</v>
      </c>
      <c r="AB348" s="18">
        <v>0</v>
      </c>
      <c r="AC348" s="18">
        <v>4000</v>
      </c>
      <c r="AD348" s="18">
        <v>0</v>
      </c>
      <c r="AE348" s="18">
        <v>0</v>
      </c>
      <c r="AF348" s="18">
        <v>4000</v>
      </c>
      <c r="AG348" s="18">
        <v>6000</v>
      </c>
      <c r="AH348" s="18">
        <v>0</v>
      </c>
      <c r="AI348" s="18">
        <v>5040</v>
      </c>
      <c r="AJ348" s="18">
        <v>12000</v>
      </c>
      <c r="AK348" s="23">
        <f>SUM(Y348:AJ348)</f>
        <v>37040</v>
      </c>
      <c r="AL348" s="23">
        <f>MAX(Y348:AJ348)</f>
        <v>12000</v>
      </c>
      <c r="AM348">
        <f>COUNTIF(Y348:AJ348,"&gt;1")</f>
        <v>6</v>
      </c>
    </row>
    <row r="349" spans="1:39" ht="15.75" x14ac:dyDescent="0.25">
      <c r="A349" s="21"/>
      <c r="B349" s="21"/>
      <c r="C349" s="21">
        <v>2541934</v>
      </c>
      <c r="D349" s="25">
        <v>100422</v>
      </c>
      <c r="E349" s="21" t="s">
        <v>33</v>
      </c>
      <c r="F349" s="21" t="s">
        <v>193</v>
      </c>
      <c r="G349" s="21" t="s">
        <v>198</v>
      </c>
      <c r="H349" s="25" t="s">
        <v>15</v>
      </c>
      <c r="I349" s="21" t="s">
        <v>27</v>
      </c>
      <c r="J349" s="21" t="s">
        <v>74</v>
      </c>
      <c r="K349" s="38">
        <v>44292</v>
      </c>
      <c r="L349" s="38">
        <v>46238</v>
      </c>
      <c r="M349" s="39" t="s">
        <v>18</v>
      </c>
      <c r="N349" s="18">
        <v>0</v>
      </c>
      <c r="O349" s="18">
        <v>0</v>
      </c>
      <c r="P349" s="15" t="str">
        <f>IFERROR((O349-N349)/N349,"")</f>
        <v/>
      </c>
      <c r="Q349" s="19">
        <v>0</v>
      </c>
      <c r="R349" s="19">
        <v>7</v>
      </c>
      <c r="S349" s="15" t="str">
        <f>IFERROR((R349-Q349)/Q349,"")</f>
        <v/>
      </c>
      <c r="T349" s="19">
        <v>6</v>
      </c>
      <c r="U349" s="15">
        <f>IFERROR(R349/T349,"")</f>
        <v>1.1666666666666667</v>
      </c>
      <c r="V349" s="19">
        <v>0</v>
      </c>
      <c r="W349" s="19">
        <v>5</v>
      </c>
      <c r="X349" s="15" t="str">
        <f>IFERROR((W349-V349)/V349,"")</f>
        <v/>
      </c>
      <c r="Y349" s="18" t="s">
        <v>1610</v>
      </c>
      <c r="Z349" s="18" t="s">
        <v>1610</v>
      </c>
      <c r="AA349" s="18" t="s">
        <v>1610</v>
      </c>
      <c r="AB349" s="18" t="s">
        <v>1610</v>
      </c>
      <c r="AC349" s="18" t="s">
        <v>1610</v>
      </c>
      <c r="AD349" s="18" t="s">
        <v>1610</v>
      </c>
      <c r="AE349" s="18" t="s">
        <v>1610</v>
      </c>
      <c r="AF349" s="18" t="s">
        <v>1610</v>
      </c>
      <c r="AG349" s="18" t="s">
        <v>1610</v>
      </c>
      <c r="AH349" s="18" t="s">
        <v>1610</v>
      </c>
      <c r="AI349" s="18" t="s">
        <v>1610</v>
      </c>
      <c r="AJ349" s="18" t="s">
        <v>1610</v>
      </c>
      <c r="AK349" s="23">
        <f>SUM(Y349:AJ349)</f>
        <v>0</v>
      </c>
      <c r="AL349" s="23">
        <f>MAX(Y349:AJ349)</f>
        <v>0</v>
      </c>
      <c r="AM349">
        <f>COUNTIF(Y349:AJ349,"&gt;1")</f>
        <v>0</v>
      </c>
    </row>
    <row r="350" spans="1:39" ht="15.75" x14ac:dyDescent="0.25">
      <c r="A350" s="21"/>
      <c r="B350" s="21"/>
      <c r="C350" s="21">
        <v>2541934</v>
      </c>
      <c r="D350" s="25">
        <v>101176</v>
      </c>
      <c r="E350" s="21" t="s">
        <v>33</v>
      </c>
      <c r="F350" s="21" t="s">
        <v>193</v>
      </c>
      <c r="G350" s="21" t="s">
        <v>316</v>
      </c>
      <c r="H350" s="25" t="s">
        <v>15</v>
      </c>
      <c r="I350" s="21" t="s">
        <v>27</v>
      </c>
      <c r="J350" s="21" t="s">
        <v>74</v>
      </c>
      <c r="K350" s="38">
        <v>44047</v>
      </c>
      <c r="L350" s="38">
        <v>46230</v>
      </c>
      <c r="M350" s="39" t="s">
        <v>18</v>
      </c>
      <c r="N350" s="18">
        <v>0</v>
      </c>
      <c r="O350" s="18">
        <v>0</v>
      </c>
      <c r="P350" s="15" t="str">
        <f>IFERROR((O350-N350)/N350,"")</f>
        <v/>
      </c>
      <c r="Q350" s="19">
        <v>3</v>
      </c>
      <c r="R350" s="19">
        <v>4</v>
      </c>
      <c r="S350" s="15">
        <f>IFERROR((R350-Q350)/Q350,"")</f>
        <v>0.33333333333333331</v>
      </c>
      <c r="T350" s="19">
        <v>57</v>
      </c>
      <c r="U350" s="15">
        <f>IFERROR(R350/T350,"")</f>
        <v>7.0175438596491224E-2</v>
      </c>
      <c r="V350" s="19">
        <v>11</v>
      </c>
      <c r="W350" s="19">
        <v>4</v>
      </c>
      <c r="X350" s="15">
        <f>IFERROR((W350-V350)/V350,"")</f>
        <v>-0.63636363636363635</v>
      </c>
      <c r="Y350" s="18" t="s">
        <v>1610</v>
      </c>
      <c r="Z350" s="18" t="s">
        <v>1610</v>
      </c>
      <c r="AA350" s="18" t="s">
        <v>1610</v>
      </c>
      <c r="AB350" s="18" t="s">
        <v>1610</v>
      </c>
      <c r="AC350" s="18" t="s">
        <v>1610</v>
      </c>
      <c r="AD350" s="18" t="s">
        <v>1610</v>
      </c>
      <c r="AE350" s="18" t="s">
        <v>1610</v>
      </c>
      <c r="AF350" s="18" t="s">
        <v>1610</v>
      </c>
      <c r="AG350" s="18" t="s">
        <v>1610</v>
      </c>
      <c r="AH350" s="18" t="s">
        <v>1610</v>
      </c>
      <c r="AI350" s="18" t="s">
        <v>1610</v>
      </c>
      <c r="AJ350" s="18" t="s">
        <v>1610</v>
      </c>
      <c r="AK350" s="23">
        <f>SUM(Y350:AJ350)</f>
        <v>0</v>
      </c>
      <c r="AL350" s="23">
        <f>MAX(Y350:AJ350)</f>
        <v>0</v>
      </c>
      <c r="AM350">
        <f>COUNTIF(Y350:AJ350,"&gt;1")</f>
        <v>0</v>
      </c>
    </row>
    <row r="351" spans="1:39" ht="15.75" x14ac:dyDescent="0.25">
      <c r="A351" s="21" t="s">
        <v>3194</v>
      </c>
      <c r="B351" s="21" t="s">
        <v>1520</v>
      </c>
      <c r="C351" s="21">
        <v>2541934</v>
      </c>
      <c r="D351" s="25">
        <v>100421</v>
      </c>
      <c r="E351" s="21" t="s">
        <v>33</v>
      </c>
      <c r="F351" s="21" t="s">
        <v>193</v>
      </c>
      <c r="G351" s="21" t="s">
        <v>197</v>
      </c>
      <c r="H351" s="25" t="s">
        <v>15</v>
      </c>
      <c r="I351" s="21" t="s">
        <v>27</v>
      </c>
      <c r="J351" s="21" t="s">
        <v>74</v>
      </c>
      <c r="K351" s="38">
        <v>46101</v>
      </c>
      <c r="L351" s="38">
        <v>46227</v>
      </c>
      <c r="M351" s="39" t="s">
        <v>18</v>
      </c>
      <c r="N351" s="18">
        <v>4000</v>
      </c>
      <c r="O351" s="18">
        <v>0</v>
      </c>
      <c r="P351" s="15">
        <f>IFERROR((O351-N351)/N351,"")</f>
        <v>-1</v>
      </c>
      <c r="Q351" s="19">
        <v>1</v>
      </c>
      <c r="R351" s="19">
        <v>5</v>
      </c>
      <c r="S351" s="15">
        <f>IFERROR((R351-Q351)/Q351,"")</f>
        <v>4</v>
      </c>
      <c r="T351" s="19">
        <v>105</v>
      </c>
      <c r="U351" s="15">
        <f>IFERROR(R351/T351,"")</f>
        <v>4.7619047619047616E-2</v>
      </c>
      <c r="V351" s="19">
        <v>11</v>
      </c>
      <c r="W351" s="19">
        <v>4</v>
      </c>
      <c r="X351" s="15">
        <f>IFERROR((W351-V351)/V351,"")</f>
        <v>-0.63636363636363635</v>
      </c>
      <c r="Y351" s="18">
        <v>0</v>
      </c>
      <c r="Z351" s="18">
        <v>0</v>
      </c>
      <c r="AA351" s="18">
        <v>10080</v>
      </c>
      <c r="AB351" s="18">
        <v>0</v>
      </c>
      <c r="AC351" s="18">
        <v>0</v>
      </c>
      <c r="AD351" s="18">
        <v>0</v>
      </c>
      <c r="AE351" s="18">
        <v>0</v>
      </c>
      <c r="AF351" s="18">
        <v>4000</v>
      </c>
      <c r="AG351" s="18">
        <v>0</v>
      </c>
      <c r="AH351" s="18">
        <v>0</v>
      </c>
      <c r="AI351" s="18">
        <v>0</v>
      </c>
      <c r="AJ351" s="18">
        <v>0</v>
      </c>
      <c r="AK351" s="23">
        <f>SUM(Y351:AJ351)</f>
        <v>14080</v>
      </c>
      <c r="AL351" s="23">
        <f>MAX(Y351:AJ351)</f>
        <v>10080</v>
      </c>
      <c r="AM351">
        <f>COUNTIF(Y351:AJ351,"&gt;1")</f>
        <v>2</v>
      </c>
    </row>
    <row r="352" spans="1:39" ht="15.75" x14ac:dyDescent="0.25">
      <c r="A352" s="21"/>
      <c r="B352" s="21"/>
      <c r="C352" s="21">
        <v>2541934</v>
      </c>
      <c r="D352" s="25">
        <v>100420</v>
      </c>
      <c r="E352" s="21" t="s">
        <v>33</v>
      </c>
      <c r="F352" s="21" t="s">
        <v>193</v>
      </c>
      <c r="G352" s="21" t="s">
        <v>196</v>
      </c>
      <c r="H352" s="25" t="s">
        <v>15</v>
      </c>
      <c r="I352" s="21" t="s">
        <v>27</v>
      </c>
      <c r="J352" s="21" t="s">
        <v>74</v>
      </c>
      <c r="K352" s="38">
        <v>45343</v>
      </c>
      <c r="L352" s="38">
        <v>46210</v>
      </c>
      <c r="M352" s="39" t="s">
        <v>18</v>
      </c>
      <c r="N352" s="18">
        <v>0</v>
      </c>
      <c r="O352" s="18">
        <v>0</v>
      </c>
      <c r="P352" s="15" t="str">
        <f>IFERROR((O352-N352)/N352,"")</f>
        <v/>
      </c>
      <c r="Q352" s="19">
        <v>1</v>
      </c>
      <c r="R352" s="19">
        <v>23</v>
      </c>
      <c r="S352" s="15">
        <f>IFERROR((R352-Q352)/Q352,"")</f>
        <v>22</v>
      </c>
      <c r="T352" s="19">
        <v>363</v>
      </c>
      <c r="U352" s="15">
        <f>IFERROR(R352/T352,"")</f>
        <v>6.3360881542699726E-2</v>
      </c>
      <c r="V352" s="19">
        <v>12</v>
      </c>
      <c r="W352" s="19">
        <v>11</v>
      </c>
      <c r="X352" s="15">
        <f>IFERROR((W352-V352)/V352,"")</f>
        <v>-8.3333333333333329E-2</v>
      </c>
      <c r="Y352" s="18" t="s">
        <v>1610</v>
      </c>
      <c r="Z352" s="18" t="s">
        <v>1610</v>
      </c>
      <c r="AA352" s="18" t="s">
        <v>1610</v>
      </c>
      <c r="AB352" s="18" t="s">
        <v>1610</v>
      </c>
      <c r="AC352" s="18" t="s">
        <v>1610</v>
      </c>
      <c r="AD352" s="18" t="s">
        <v>1610</v>
      </c>
      <c r="AE352" s="18" t="s">
        <v>1610</v>
      </c>
      <c r="AF352" s="18" t="s">
        <v>1610</v>
      </c>
      <c r="AG352" s="18" t="s">
        <v>1610</v>
      </c>
      <c r="AH352" s="18" t="s">
        <v>1610</v>
      </c>
      <c r="AI352" s="18" t="s">
        <v>1610</v>
      </c>
      <c r="AJ352" s="18" t="s">
        <v>1610</v>
      </c>
      <c r="AK352" s="23">
        <f>SUM(Y352:AJ352)</f>
        <v>0</v>
      </c>
      <c r="AL352" s="23">
        <f>MAX(Y352:AJ352)</f>
        <v>0</v>
      </c>
      <c r="AM352">
        <f>COUNTIF(Y352:AJ352,"&gt;1")</f>
        <v>0</v>
      </c>
    </row>
    <row r="353" spans="1:39" ht="15.75" x14ac:dyDescent="0.25">
      <c r="A353" s="21"/>
      <c r="B353" s="21"/>
      <c r="C353" s="21">
        <v>2541934</v>
      </c>
      <c r="D353" s="25">
        <v>800214</v>
      </c>
      <c r="E353" s="21" t="s">
        <v>33</v>
      </c>
      <c r="F353" s="21" t="s">
        <v>193</v>
      </c>
      <c r="G353" s="21" t="s">
        <v>348</v>
      </c>
      <c r="H353" s="25" t="s">
        <v>15</v>
      </c>
      <c r="I353" s="21" t="s">
        <v>27</v>
      </c>
      <c r="J353" s="21" t="s">
        <v>74</v>
      </c>
      <c r="K353" s="38">
        <v>44634</v>
      </c>
      <c r="L353" s="38">
        <v>46204</v>
      </c>
      <c r="M353" s="39" t="s">
        <v>18</v>
      </c>
      <c r="N353" s="18">
        <v>0</v>
      </c>
      <c r="O353" s="18">
        <v>0</v>
      </c>
      <c r="P353" s="15" t="str">
        <f>IFERROR((O353-N353)/N353,"")</f>
        <v/>
      </c>
      <c r="Q353" s="19">
        <v>10</v>
      </c>
      <c r="R353" s="19">
        <v>3</v>
      </c>
      <c r="S353" s="15">
        <f>IFERROR((R353-Q353)/Q353,"")</f>
        <v>-0.7</v>
      </c>
      <c r="T353" s="19">
        <v>144</v>
      </c>
      <c r="U353" s="15">
        <f>IFERROR(R353/T353,"")</f>
        <v>2.0833333333333332E-2</v>
      </c>
      <c r="V353" s="19">
        <v>14</v>
      </c>
      <c r="W353" s="19">
        <v>3</v>
      </c>
      <c r="X353" s="15">
        <f>IFERROR((W353-V353)/V353,"")</f>
        <v>-0.7857142857142857</v>
      </c>
      <c r="Y353" s="18" t="s">
        <v>1610</v>
      </c>
      <c r="Z353" s="18" t="s">
        <v>1610</v>
      </c>
      <c r="AA353" s="18" t="s">
        <v>1610</v>
      </c>
      <c r="AB353" s="18" t="s">
        <v>1610</v>
      </c>
      <c r="AC353" s="18" t="s">
        <v>1610</v>
      </c>
      <c r="AD353" s="18" t="s">
        <v>1610</v>
      </c>
      <c r="AE353" s="18" t="s">
        <v>1610</v>
      </c>
      <c r="AF353" s="18" t="s">
        <v>1610</v>
      </c>
      <c r="AG353" s="18" t="s">
        <v>1610</v>
      </c>
      <c r="AH353" s="18" t="s">
        <v>1610</v>
      </c>
      <c r="AI353" s="18" t="s">
        <v>1610</v>
      </c>
      <c r="AJ353" s="18" t="s">
        <v>1610</v>
      </c>
      <c r="AK353" s="23">
        <f>SUM(Y353:AJ353)</f>
        <v>0</v>
      </c>
      <c r="AL353" s="23">
        <f>MAX(Y353:AJ353)</f>
        <v>0</v>
      </c>
      <c r="AM353">
        <f>COUNTIF(Y353:AJ353,"&gt;1")</f>
        <v>0</v>
      </c>
    </row>
    <row r="354" spans="1:39" ht="15.75" x14ac:dyDescent="0.25">
      <c r="A354" s="21"/>
      <c r="B354" s="21"/>
      <c r="C354" s="21">
        <v>2541934</v>
      </c>
      <c r="D354" s="25">
        <v>201231</v>
      </c>
      <c r="E354" s="21" t="s">
        <v>33</v>
      </c>
      <c r="F354" s="21" t="s">
        <v>193</v>
      </c>
      <c r="G354" s="21" t="s">
        <v>786</v>
      </c>
      <c r="H354" s="25" t="s">
        <v>15</v>
      </c>
      <c r="I354" s="21" t="s">
        <v>27</v>
      </c>
      <c r="J354" s="21" t="s">
        <v>74</v>
      </c>
      <c r="K354" s="38">
        <v>44734</v>
      </c>
      <c r="L354" s="38">
        <v>46161</v>
      </c>
      <c r="M354" s="39" t="s">
        <v>53</v>
      </c>
      <c r="N354" s="18">
        <v>0</v>
      </c>
      <c r="O354" s="18">
        <v>0</v>
      </c>
      <c r="P354" s="15" t="str">
        <f>IFERROR((O354-N354)/N354,"")</f>
        <v/>
      </c>
      <c r="Q354" s="19">
        <v>2</v>
      </c>
      <c r="R354" s="19">
        <v>3</v>
      </c>
      <c r="S354" s="15">
        <f>IFERROR((R354-Q354)/Q354,"")</f>
        <v>0.5</v>
      </c>
      <c r="T354" s="19">
        <v>106</v>
      </c>
      <c r="U354" s="15">
        <f>IFERROR(R354/T354,"")</f>
        <v>2.8301886792452831E-2</v>
      </c>
      <c r="V354" s="19">
        <v>13</v>
      </c>
      <c r="W354" s="19">
        <v>2</v>
      </c>
      <c r="X354" s="15">
        <f>IFERROR((W354-V354)/V354,"")</f>
        <v>-0.84615384615384615</v>
      </c>
      <c r="Y354" s="18" t="s">
        <v>1610</v>
      </c>
      <c r="Z354" s="18" t="s">
        <v>1610</v>
      </c>
      <c r="AA354" s="18" t="s">
        <v>1610</v>
      </c>
      <c r="AB354" s="18" t="s">
        <v>1610</v>
      </c>
      <c r="AC354" s="18" t="s">
        <v>1610</v>
      </c>
      <c r="AD354" s="18" t="s">
        <v>1610</v>
      </c>
      <c r="AE354" s="18" t="s">
        <v>1610</v>
      </c>
      <c r="AF354" s="18" t="s">
        <v>1610</v>
      </c>
      <c r="AG354" s="18" t="s">
        <v>1610</v>
      </c>
      <c r="AH354" s="18" t="s">
        <v>1610</v>
      </c>
      <c r="AI354" s="18" t="s">
        <v>1610</v>
      </c>
      <c r="AJ354" s="18" t="s">
        <v>1610</v>
      </c>
      <c r="AK354" s="23">
        <f>SUM(Y354:AJ354)</f>
        <v>0</v>
      </c>
      <c r="AL354" s="23">
        <f>MAX(Y354:AJ354)</f>
        <v>0</v>
      </c>
      <c r="AM354">
        <f>COUNTIF(Y354:AJ354,"&gt;1")</f>
        <v>0</v>
      </c>
    </row>
    <row r="355" spans="1:39" ht="15.75" x14ac:dyDescent="0.25">
      <c r="A355" s="21"/>
      <c r="B355" s="21"/>
      <c r="C355" s="21">
        <v>2541934</v>
      </c>
      <c r="D355" s="25">
        <v>100419</v>
      </c>
      <c r="E355" s="21" t="s">
        <v>33</v>
      </c>
      <c r="F355" s="21" t="s">
        <v>193</v>
      </c>
      <c r="G355" s="21" t="s">
        <v>195</v>
      </c>
      <c r="H355" s="25" t="s">
        <v>15</v>
      </c>
      <c r="I355" s="21" t="s">
        <v>27</v>
      </c>
      <c r="J355" s="21" t="s">
        <v>74</v>
      </c>
      <c r="K355" s="38">
        <v>43685</v>
      </c>
      <c r="L355" s="38">
        <v>46148</v>
      </c>
      <c r="M355" s="39" t="s">
        <v>53</v>
      </c>
      <c r="N355" s="18">
        <v>0</v>
      </c>
      <c r="O355" s="18">
        <v>0</v>
      </c>
      <c r="P355" s="15" t="str">
        <f>IFERROR((O355-N355)/N355,"")</f>
        <v/>
      </c>
      <c r="Q355" s="19">
        <v>1</v>
      </c>
      <c r="R355" s="19">
        <v>1</v>
      </c>
      <c r="S355" s="15">
        <f>IFERROR((R355-Q355)/Q355,"")</f>
        <v>0</v>
      </c>
      <c r="T355" s="19">
        <v>71</v>
      </c>
      <c r="U355" s="15">
        <f>IFERROR(R355/T355,"")</f>
        <v>1.4084507042253521E-2</v>
      </c>
      <c r="V355" s="19">
        <v>2</v>
      </c>
      <c r="W355" s="19">
        <v>1</v>
      </c>
      <c r="X355" s="15">
        <f>IFERROR((W355-V355)/V355,"")</f>
        <v>-0.5</v>
      </c>
      <c r="Y355" s="18" t="s">
        <v>1610</v>
      </c>
      <c r="Z355" s="18" t="s">
        <v>1610</v>
      </c>
      <c r="AA355" s="18" t="s">
        <v>1610</v>
      </c>
      <c r="AB355" s="18" t="s">
        <v>1610</v>
      </c>
      <c r="AC355" s="18" t="s">
        <v>1610</v>
      </c>
      <c r="AD355" s="18" t="s">
        <v>1610</v>
      </c>
      <c r="AE355" s="18" t="s">
        <v>1610</v>
      </c>
      <c r="AF355" s="18" t="s">
        <v>1610</v>
      </c>
      <c r="AG355" s="18" t="s">
        <v>1610</v>
      </c>
      <c r="AH355" s="18" t="s">
        <v>1610</v>
      </c>
      <c r="AI355" s="18" t="s">
        <v>1610</v>
      </c>
      <c r="AJ355" s="18" t="s">
        <v>1610</v>
      </c>
      <c r="AK355" s="23">
        <f>SUM(Y355:AJ355)</f>
        <v>0</v>
      </c>
      <c r="AL355" s="23">
        <f>MAX(Y355:AJ355)</f>
        <v>0</v>
      </c>
      <c r="AM355">
        <f>COUNTIF(Y355:AJ355,"&gt;1")</f>
        <v>0</v>
      </c>
    </row>
    <row r="356" spans="1:39" ht="15.75" x14ac:dyDescent="0.25">
      <c r="A356" s="21"/>
      <c r="B356" s="21"/>
      <c r="C356" s="21">
        <v>2541934</v>
      </c>
      <c r="D356" s="25">
        <v>192337</v>
      </c>
      <c r="E356" s="21" t="s">
        <v>33</v>
      </c>
      <c r="F356" s="21" t="s">
        <v>193</v>
      </c>
      <c r="G356" s="21" t="s">
        <v>755</v>
      </c>
      <c r="H356" s="25" t="s">
        <v>15</v>
      </c>
      <c r="I356" s="21" t="s">
        <v>27</v>
      </c>
      <c r="J356" s="21" t="s">
        <v>74</v>
      </c>
      <c r="K356" s="38">
        <v>44102</v>
      </c>
      <c r="L356" s="38">
        <v>46106</v>
      </c>
      <c r="M356" s="39" t="s">
        <v>53</v>
      </c>
      <c r="N356" s="18">
        <v>0</v>
      </c>
      <c r="O356" s="18">
        <v>0</v>
      </c>
      <c r="P356" s="15" t="str">
        <f>IFERROR((O356-N356)/N356,"")</f>
        <v/>
      </c>
      <c r="Q356" s="19">
        <v>1</v>
      </c>
      <c r="R356" s="19">
        <v>0</v>
      </c>
      <c r="S356" s="15">
        <f>IFERROR((R356-Q356)/Q356,"")</f>
        <v>-1</v>
      </c>
      <c r="T356" s="19">
        <v>6</v>
      </c>
      <c r="U356" s="15">
        <f>IFERROR(R356/T356,"")</f>
        <v>0</v>
      </c>
      <c r="V356" s="19">
        <v>3</v>
      </c>
      <c r="W356" s="19">
        <v>0</v>
      </c>
      <c r="X356" s="15">
        <f>IFERROR((W356-V356)/V356,"")</f>
        <v>-1</v>
      </c>
      <c r="Y356" s="18" t="s">
        <v>1610</v>
      </c>
      <c r="Z356" s="18" t="s">
        <v>1610</v>
      </c>
      <c r="AA356" s="18" t="s">
        <v>1610</v>
      </c>
      <c r="AB356" s="18" t="s">
        <v>1610</v>
      </c>
      <c r="AC356" s="18" t="s">
        <v>1610</v>
      </c>
      <c r="AD356" s="18" t="s">
        <v>1610</v>
      </c>
      <c r="AE356" s="18" t="s">
        <v>1610</v>
      </c>
      <c r="AF356" s="18" t="s">
        <v>1610</v>
      </c>
      <c r="AG356" s="18" t="s">
        <v>1610</v>
      </c>
      <c r="AH356" s="18" t="s">
        <v>1610</v>
      </c>
      <c r="AI356" s="18" t="s">
        <v>1610</v>
      </c>
      <c r="AJ356" s="18" t="s">
        <v>1610</v>
      </c>
      <c r="AK356" s="23">
        <f>SUM(Y356:AJ356)</f>
        <v>0</v>
      </c>
      <c r="AL356" s="23">
        <f>MAX(Y356:AJ356)</f>
        <v>0</v>
      </c>
      <c r="AM356">
        <f>COUNTIF(Y356:AJ356,"&gt;1")</f>
        <v>0</v>
      </c>
    </row>
    <row r="357" spans="1:39" ht="15.75" x14ac:dyDescent="0.25">
      <c r="A357" s="21"/>
      <c r="B357" s="21" t="s">
        <v>1519</v>
      </c>
      <c r="C357" s="21">
        <v>2554135</v>
      </c>
      <c r="D357" s="25">
        <v>192858</v>
      </c>
      <c r="E357" s="21" t="s">
        <v>1209</v>
      </c>
      <c r="F357" s="21" t="s">
        <v>1416</v>
      </c>
      <c r="G357" s="21" t="s">
        <v>835</v>
      </c>
      <c r="H357" s="25" t="s">
        <v>121</v>
      </c>
      <c r="I357" s="21" t="s">
        <v>107</v>
      </c>
      <c r="J357" s="21" t="s">
        <v>3201</v>
      </c>
      <c r="K357" s="38">
        <v>44991</v>
      </c>
      <c r="L357" s="38">
        <v>45477</v>
      </c>
      <c r="M357" s="39" t="s">
        <v>53</v>
      </c>
      <c r="N357" s="18" t="s">
        <v>1610</v>
      </c>
      <c r="O357" s="18" t="s">
        <v>1610</v>
      </c>
      <c r="P357" s="15" t="str">
        <f>IFERROR((O357-N357)/N357,"")</f>
        <v/>
      </c>
      <c r="Q357" s="19" t="s">
        <v>1610</v>
      </c>
      <c r="R357" s="19" t="s">
        <v>1610</v>
      </c>
      <c r="S357" s="15" t="str">
        <f>IFERROR((R357-Q357)/Q357,"")</f>
        <v/>
      </c>
      <c r="T357" s="19">
        <v>2</v>
      </c>
      <c r="U357" s="15" t="str">
        <f>IFERROR(R357/T357,"")</f>
        <v/>
      </c>
      <c r="V357" s="19" t="s">
        <v>1610</v>
      </c>
      <c r="W357" s="19" t="s">
        <v>1610</v>
      </c>
      <c r="X357" s="15" t="str">
        <f>IFERROR((W357-V357)/V357,"")</f>
        <v/>
      </c>
      <c r="Y357" s="18" t="s">
        <v>1610</v>
      </c>
      <c r="Z357" s="18" t="s">
        <v>1610</v>
      </c>
      <c r="AA357" s="18" t="s">
        <v>1610</v>
      </c>
      <c r="AB357" s="18" t="s">
        <v>1610</v>
      </c>
      <c r="AC357" s="18" t="s">
        <v>1610</v>
      </c>
      <c r="AD357" s="18" t="s">
        <v>1610</v>
      </c>
      <c r="AE357" s="18" t="s">
        <v>1610</v>
      </c>
      <c r="AF357" s="18" t="s">
        <v>1610</v>
      </c>
      <c r="AG357" s="18" t="s">
        <v>1610</v>
      </c>
      <c r="AH357" s="18" t="s">
        <v>1610</v>
      </c>
      <c r="AI357" s="18" t="s">
        <v>1610</v>
      </c>
      <c r="AJ357" s="18" t="s">
        <v>1610</v>
      </c>
      <c r="AK357" s="23">
        <f>SUM(Y357:AJ357)</f>
        <v>0</v>
      </c>
      <c r="AL357" s="23">
        <f>MAX(Y357:AJ357)</f>
        <v>0</v>
      </c>
      <c r="AM357">
        <f>COUNTIF(Y357:AJ357,"&gt;1")</f>
        <v>0</v>
      </c>
    </row>
    <row r="358" spans="1:39" ht="15.75" x14ac:dyDescent="0.25">
      <c r="A358" s="21"/>
      <c r="B358" s="21" t="s">
        <v>1519</v>
      </c>
      <c r="C358" s="21">
        <v>2587355</v>
      </c>
      <c r="D358" s="25">
        <v>191336</v>
      </c>
      <c r="E358" s="21" t="s">
        <v>1180</v>
      </c>
      <c r="F358" s="21" t="s">
        <v>1310</v>
      </c>
      <c r="G358" s="21" t="s">
        <v>109</v>
      </c>
      <c r="H358" s="25" t="s">
        <v>20</v>
      </c>
      <c r="I358" s="21" t="s">
        <v>85</v>
      </c>
      <c r="J358" s="21" t="s">
        <v>530</v>
      </c>
      <c r="K358" s="38">
        <v>45315</v>
      </c>
      <c r="L358" s="38">
        <v>45497</v>
      </c>
      <c r="M358" s="39" t="s">
        <v>53</v>
      </c>
      <c r="N358" s="18" t="s">
        <v>1610</v>
      </c>
      <c r="O358" s="18" t="s">
        <v>1610</v>
      </c>
      <c r="P358" s="15" t="str">
        <f>IFERROR((O358-N358)/N358,"")</f>
        <v/>
      </c>
      <c r="Q358" s="19" t="s">
        <v>1610</v>
      </c>
      <c r="R358" s="19" t="s">
        <v>1610</v>
      </c>
      <c r="S358" s="15" t="str">
        <f>IFERROR((R358-Q358)/Q358,"")</f>
        <v/>
      </c>
      <c r="T358" s="19">
        <v>2714</v>
      </c>
      <c r="U358" s="15" t="str">
        <f>IFERROR(R358/T358,"")</f>
        <v/>
      </c>
      <c r="V358" s="19" t="s">
        <v>1610</v>
      </c>
      <c r="W358" s="19" t="s">
        <v>1610</v>
      </c>
      <c r="X358" s="15" t="str">
        <f>IFERROR((W358-V358)/V358,"")</f>
        <v/>
      </c>
      <c r="Y358" s="18" t="s">
        <v>1610</v>
      </c>
      <c r="Z358" s="18" t="s">
        <v>1610</v>
      </c>
      <c r="AA358" s="18" t="s">
        <v>1610</v>
      </c>
      <c r="AB358" s="18" t="s">
        <v>1610</v>
      </c>
      <c r="AC358" s="18" t="s">
        <v>1610</v>
      </c>
      <c r="AD358" s="18" t="s">
        <v>1610</v>
      </c>
      <c r="AE358" s="18" t="s">
        <v>1610</v>
      </c>
      <c r="AF358" s="18" t="s">
        <v>1610</v>
      </c>
      <c r="AG358" s="18" t="s">
        <v>1610</v>
      </c>
      <c r="AH358" s="18" t="s">
        <v>1610</v>
      </c>
      <c r="AI358" s="18" t="s">
        <v>1610</v>
      </c>
      <c r="AJ358" s="18" t="s">
        <v>1610</v>
      </c>
      <c r="AK358" s="23">
        <f>SUM(Y358:AJ358)</f>
        <v>0</v>
      </c>
      <c r="AL358" s="23">
        <f>MAX(Y358:AJ358)</f>
        <v>0</v>
      </c>
      <c r="AM358">
        <f>COUNTIF(Y358:AJ358,"&gt;1")</f>
        <v>0</v>
      </c>
    </row>
    <row r="359" spans="1:39" ht="15.75" x14ac:dyDescent="0.25">
      <c r="A359" s="21"/>
      <c r="B359" s="21" t="s">
        <v>1520</v>
      </c>
      <c r="C359" s="21">
        <v>2605266</v>
      </c>
      <c r="D359" s="25">
        <v>191656</v>
      </c>
      <c r="E359" s="21" t="s">
        <v>1180</v>
      </c>
      <c r="F359" s="21" t="s">
        <v>1252</v>
      </c>
      <c r="G359" s="21" t="s">
        <v>403</v>
      </c>
      <c r="H359" s="25" t="s">
        <v>20</v>
      </c>
      <c r="I359" s="21" t="s">
        <v>88</v>
      </c>
      <c r="J359" s="21" t="s">
        <v>89</v>
      </c>
      <c r="K359" s="38">
        <v>46162</v>
      </c>
      <c r="L359" s="38">
        <v>46227</v>
      </c>
      <c r="M359" s="39" t="s">
        <v>18</v>
      </c>
      <c r="N359" s="18">
        <v>1785</v>
      </c>
      <c r="O359" s="18">
        <v>2464</v>
      </c>
      <c r="P359" s="15">
        <f>IFERROR((O359-N359)/N359,"")</f>
        <v>0.38039215686274508</v>
      </c>
      <c r="Q359" s="19">
        <v>7</v>
      </c>
      <c r="R359" s="19">
        <v>15</v>
      </c>
      <c r="S359" s="15">
        <f>IFERROR((R359-Q359)/Q359,"")</f>
        <v>1.1428571428571428</v>
      </c>
      <c r="T359" s="19">
        <v>8</v>
      </c>
      <c r="U359" s="15">
        <f>IFERROR(R359/T359,"")</f>
        <v>1.875</v>
      </c>
      <c r="V359" s="19">
        <v>6</v>
      </c>
      <c r="W359" s="19">
        <v>7</v>
      </c>
      <c r="X359" s="15">
        <f>IFERROR((W359-V359)/V359,"")</f>
        <v>0.16666666666666666</v>
      </c>
      <c r="Y359" s="18">
        <v>0</v>
      </c>
      <c r="Z359" s="18">
        <v>0</v>
      </c>
      <c r="AA359" s="18">
        <v>0</v>
      </c>
      <c r="AB359" s="18">
        <v>0</v>
      </c>
      <c r="AC359" s="18">
        <v>0</v>
      </c>
      <c r="AD359" s="18">
        <v>0</v>
      </c>
      <c r="AE359" s="18">
        <v>0</v>
      </c>
      <c r="AF359" s="18">
        <v>0</v>
      </c>
      <c r="AG359" s="18">
        <v>880</v>
      </c>
      <c r="AH359" s="18">
        <v>1584</v>
      </c>
      <c r="AI359" s="18">
        <v>0</v>
      </c>
      <c r="AJ359" s="18">
        <v>0</v>
      </c>
      <c r="AK359" s="23">
        <f>SUM(Y359:AJ359)</f>
        <v>2464</v>
      </c>
      <c r="AL359" s="23">
        <f>MAX(Y359:AJ359)</f>
        <v>1584</v>
      </c>
      <c r="AM359">
        <f>COUNTIF(Y359:AJ359,"&gt;1")</f>
        <v>2</v>
      </c>
    </row>
    <row r="360" spans="1:39" ht="15.75" x14ac:dyDescent="0.25">
      <c r="A360" s="21"/>
      <c r="B360" s="21" t="s">
        <v>1520</v>
      </c>
      <c r="C360" s="21">
        <v>2605266</v>
      </c>
      <c r="D360" s="25">
        <v>190158</v>
      </c>
      <c r="E360" s="21" t="s">
        <v>1180</v>
      </c>
      <c r="F360" s="21" t="s">
        <v>1252</v>
      </c>
      <c r="G360" s="21" t="s">
        <v>158</v>
      </c>
      <c r="H360" s="25" t="s">
        <v>51</v>
      </c>
      <c r="I360" s="21" t="s">
        <v>88</v>
      </c>
      <c r="J360" s="21" t="s">
        <v>89</v>
      </c>
      <c r="K360" s="38">
        <v>46188</v>
      </c>
      <c r="L360" s="38">
        <v>46156</v>
      </c>
      <c r="M360" s="39" t="s">
        <v>18</v>
      </c>
      <c r="N360" s="18">
        <v>1081</v>
      </c>
      <c r="O360" s="18">
        <v>814</v>
      </c>
      <c r="P360" s="15">
        <f>IFERROR((O360-N360)/N360,"")</f>
        <v>-0.24699352451433856</v>
      </c>
      <c r="Q360" s="19">
        <v>4</v>
      </c>
      <c r="R360" s="19">
        <v>2</v>
      </c>
      <c r="S360" s="15">
        <f>IFERROR((R360-Q360)/Q360,"")</f>
        <v>-0.5</v>
      </c>
      <c r="T360" s="19">
        <v>17</v>
      </c>
      <c r="U360" s="15">
        <f>IFERROR(R360/T360,"")</f>
        <v>0.11764705882352941</v>
      </c>
      <c r="V360" s="19">
        <v>3</v>
      </c>
      <c r="W360" s="19">
        <v>2</v>
      </c>
      <c r="X360" s="15">
        <f>IFERROR((W360-V360)/V360,"")</f>
        <v>-0.33333333333333331</v>
      </c>
      <c r="Y360" s="18">
        <v>352</v>
      </c>
      <c r="Z360" s="18">
        <v>0</v>
      </c>
      <c r="AA360" s="18">
        <v>462</v>
      </c>
      <c r="AB360" s="18">
        <v>352</v>
      </c>
      <c r="AC360" s="18">
        <v>0</v>
      </c>
      <c r="AD360" s="18">
        <v>0</v>
      </c>
      <c r="AE360" s="18">
        <v>0</v>
      </c>
      <c r="AF360" s="18">
        <v>0</v>
      </c>
      <c r="AG360" s="18">
        <v>462</v>
      </c>
      <c r="AH360" s="18">
        <v>0</v>
      </c>
      <c r="AI360" s="18">
        <v>352</v>
      </c>
      <c r="AJ360" s="18">
        <v>0</v>
      </c>
      <c r="AK360" s="23">
        <f>SUM(Y360:AJ360)</f>
        <v>1980</v>
      </c>
      <c r="AL360" s="23">
        <f>MAX(Y360:AJ360)</f>
        <v>462</v>
      </c>
      <c r="AM360">
        <f>COUNTIF(Y360:AJ360,"&gt;1")</f>
        <v>5</v>
      </c>
    </row>
    <row r="361" spans="1:39" ht="15.75" x14ac:dyDescent="0.25">
      <c r="A361" s="21"/>
      <c r="B361" s="21" t="s">
        <v>1520</v>
      </c>
      <c r="C361" s="21">
        <v>2633258</v>
      </c>
      <c r="D361" s="25">
        <v>190157</v>
      </c>
      <c r="E361" s="21" t="s">
        <v>24</v>
      </c>
      <c r="F361" s="21" t="s">
        <v>525</v>
      </c>
      <c r="G361" s="21" t="s">
        <v>203</v>
      </c>
      <c r="H361" s="25" t="s">
        <v>20</v>
      </c>
      <c r="I361" s="21" t="s">
        <v>21</v>
      </c>
      <c r="J361" s="21" t="s">
        <v>21</v>
      </c>
      <c r="K361" s="38">
        <v>46178</v>
      </c>
      <c r="L361" s="38">
        <v>46218</v>
      </c>
      <c r="M361" s="39" t="s">
        <v>18</v>
      </c>
      <c r="N361" s="18">
        <v>3000</v>
      </c>
      <c r="O361" s="18">
        <v>3144</v>
      </c>
      <c r="P361" s="15">
        <f>IFERROR((O361-N361)/N361,"")</f>
        <v>4.8000000000000001E-2</v>
      </c>
      <c r="Q361" s="19">
        <v>25</v>
      </c>
      <c r="R361" s="19">
        <v>21</v>
      </c>
      <c r="S361" s="15">
        <f>IFERROR((R361-Q361)/Q361,"")</f>
        <v>-0.16</v>
      </c>
      <c r="T361" s="19">
        <v>43</v>
      </c>
      <c r="U361" s="15">
        <f>IFERROR(R361/T361,"")</f>
        <v>0.48837209302325579</v>
      </c>
      <c r="V361" s="19">
        <v>25</v>
      </c>
      <c r="W361" s="19">
        <v>18</v>
      </c>
      <c r="X361" s="15">
        <f>IFERROR((W361-V361)/V361,"")</f>
        <v>-0.28000000000000003</v>
      </c>
      <c r="Y361" s="18">
        <v>1578</v>
      </c>
      <c r="Z361" s="18">
        <v>0</v>
      </c>
      <c r="AA361" s="18">
        <v>0</v>
      </c>
      <c r="AB361" s="18">
        <v>0</v>
      </c>
      <c r="AC361" s="18">
        <v>1578</v>
      </c>
      <c r="AD361" s="18">
        <v>0</v>
      </c>
      <c r="AE361" s="18">
        <v>0</v>
      </c>
      <c r="AF361" s="18">
        <v>0</v>
      </c>
      <c r="AG361" s="18">
        <v>0</v>
      </c>
      <c r="AH361" s="18">
        <v>0</v>
      </c>
      <c r="AI361" s="18">
        <v>3144</v>
      </c>
      <c r="AJ361" s="18">
        <v>0</v>
      </c>
      <c r="AK361" s="23">
        <f>SUM(Y361:AJ361)</f>
        <v>6300</v>
      </c>
      <c r="AL361" s="23">
        <f>MAX(Y361:AJ361)</f>
        <v>3144</v>
      </c>
      <c r="AM361">
        <f>COUNTIF(Y361:AJ361,"&gt;1")</f>
        <v>3</v>
      </c>
    </row>
    <row r="362" spans="1:39" ht="15.75" x14ac:dyDescent="0.25">
      <c r="A362" s="21"/>
      <c r="B362" s="21" t="s">
        <v>1520</v>
      </c>
      <c r="C362" s="21">
        <v>2635522</v>
      </c>
      <c r="D362" s="25" t="s">
        <v>2275</v>
      </c>
      <c r="E362" s="21" t="s">
        <v>69</v>
      </c>
      <c r="F362" s="21" t="s">
        <v>2276</v>
      </c>
      <c r="G362" s="21" t="s">
        <v>2274</v>
      </c>
      <c r="H362" s="25" t="s">
        <v>63</v>
      </c>
      <c r="I362" s="21" t="s">
        <v>27</v>
      </c>
      <c r="J362" s="21" t="s">
        <v>28</v>
      </c>
      <c r="K362" s="38">
        <v>45789</v>
      </c>
      <c r="L362" s="38">
        <v>45895</v>
      </c>
      <c r="M362" s="39" t="s">
        <v>53</v>
      </c>
      <c r="N362" s="18">
        <v>19307.599999999999</v>
      </c>
      <c r="O362" s="18">
        <v>0</v>
      </c>
      <c r="P362" s="15">
        <f>IFERROR((O362-N362)/N362,"")</f>
        <v>-1</v>
      </c>
      <c r="Q362" s="19">
        <v>0</v>
      </c>
      <c r="R362" s="19">
        <v>0</v>
      </c>
      <c r="S362" s="15" t="str">
        <f>IFERROR((R362-Q362)/Q362,"")</f>
        <v/>
      </c>
      <c r="T362" s="19" t="s">
        <v>1610</v>
      </c>
      <c r="U362" s="15" t="str">
        <f>IFERROR(R362/T362,"")</f>
        <v/>
      </c>
      <c r="V362" s="19">
        <v>7</v>
      </c>
      <c r="W362" s="19">
        <v>0</v>
      </c>
      <c r="X362" s="15">
        <f>IFERROR((W362-V362)/V362,"")</f>
        <v>-1</v>
      </c>
      <c r="Y362" s="18" t="s">
        <v>1610</v>
      </c>
      <c r="Z362" s="18" t="s">
        <v>1610</v>
      </c>
      <c r="AA362" s="18" t="s">
        <v>1610</v>
      </c>
      <c r="AB362" s="18" t="s">
        <v>1610</v>
      </c>
      <c r="AC362" s="18" t="s">
        <v>1610</v>
      </c>
      <c r="AD362" s="18" t="s">
        <v>1610</v>
      </c>
      <c r="AE362" s="18" t="s">
        <v>1610</v>
      </c>
      <c r="AF362" s="18" t="s">
        <v>1610</v>
      </c>
      <c r="AG362" s="18" t="s">
        <v>1610</v>
      </c>
      <c r="AH362" s="18" t="s">
        <v>1610</v>
      </c>
      <c r="AI362" s="18" t="s">
        <v>1610</v>
      </c>
      <c r="AJ362" s="18" t="s">
        <v>1610</v>
      </c>
      <c r="AK362" s="23">
        <f>SUM(Y362:AJ362)</f>
        <v>0</v>
      </c>
      <c r="AL362" s="23">
        <f>MAX(Y362:AJ362)</f>
        <v>0</v>
      </c>
      <c r="AM362">
        <f>COUNTIF(Y362:AJ362,"&gt;1")</f>
        <v>0</v>
      </c>
    </row>
    <row r="363" spans="1:39" ht="15.75" x14ac:dyDescent="0.25">
      <c r="A363" s="21"/>
      <c r="B363" s="21" t="s">
        <v>1519</v>
      </c>
      <c r="C363" s="21">
        <v>2635522</v>
      </c>
      <c r="D363" s="25">
        <v>500943</v>
      </c>
      <c r="E363" s="21" t="s">
        <v>69</v>
      </c>
      <c r="F363" s="21" t="s">
        <v>2273</v>
      </c>
      <c r="G363" s="21" t="s">
        <v>2274</v>
      </c>
      <c r="H363" s="25" t="s">
        <v>63</v>
      </c>
      <c r="I363" s="21" t="s">
        <v>27</v>
      </c>
      <c r="J363" s="21" t="s">
        <v>28</v>
      </c>
      <c r="K363" s="38">
        <v>45789</v>
      </c>
      <c r="L363" s="38"/>
      <c r="M363" s="39" t="s">
        <v>53</v>
      </c>
      <c r="N363" s="18">
        <v>15331.6</v>
      </c>
      <c r="O363" s="18">
        <v>0</v>
      </c>
      <c r="P363" s="15">
        <f>IFERROR((O363-N363)/N363,"")</f>
        <v>-1</v>
      </c>
      <c r="Q363" s="19">
        <v>0</v>
      </c>
      <c r="R363" s="19">
        <v>0</v>
      </c>
      <c r="S363" s="15" t="str">
        <f>IFERROR((R363-Q363)/Q363,"")</f>
        <v/>
      </c>
      <c r="T363" s="19" t="s">
        <v>1610</v>
      </c>
      <c r="U363" s="15" t="str">
        <f>IFERROR(R363/T363,"")</f>
        <v/>
      </c>
      <c r="V363" s="19" t="s">
        <v>1610</v>
      </c>
      <c r="W363" s="19" t="s">
        <v>1610</v>
      </c>
      <c r="X363" s="15" t="str">
        <f>IFERROR((W363-V363)/V363,"")</f>
        <v/>
      </c>
      <c r="Y363" s="18" t="s">
        <v>1610</v>
      </c>
      <c r="Z363" s="18" t="s">
        <v>1610</v>
      </c>
      <c r="AA363" s="18" t="s">
        <v>1610</v>
      </c>
      <c r="AB363" s="18" t="s">
        <v>1610</v>
      </c>
      <c r="AC363" s="18" t="s">
        <v>1610</v>
      </c>
      <c r="AD363" s="18" t="s">
        <v>1610</v>
      </c>
      <c r="AE363" s="18" t="s">
        <v>1610</v>
      </c>
      <c r="AF363" s="18" t="s">
        <v>1610</v>
      </c>
      <c r="AG363" s="18" t="s">
        <v>1610</v>
      </c>
      <c r="AH363" s="18" t="s">
        <v>1610</v>
      </c>
      <c r="AI363" s="18" t="s">
        <v>1610</v>
      </c>
      <c r="AJ363" s="18" t="s">
        <v>1610</v>
      </c>
      <c r="AK363" s="23">
        <f>SUM(Y363:AJ363)</f>
        <v>0</v>
      </c>
      <c r="AL363" s="23">
        <f>MAX(Y363:AJ363)</f>
        <v>0</v>
      </c>
      <c r="AM363">
        <f>COUNTIF(Y363:AJ363,"&gt;1")</f>
        <v>0</v>
      </c>
    </row>
    <row r="364" spans="1:39" ht="15.75" x14ac:dyDescent="0.25">
      <c r="A364" s="21" t="s">
        <v>2618</v>
      </c>
      <c r="B364" s="21" t="s">
        <v>1519</v>
      </c>
      <c r="C364" s="21">
        <v>2649005</v>
      </c>
      <c r="D364" s="25" t="s">
        <v>2725</v>
      </c>
      <c r="E364" s="21" t="s">
        <v>1798</v>
      </c>
      <c r="F364" s="21" t="s">
        <v>1075</v>
      </c>
      <c r="G364" s="21"/>
      <c r="H364" s="25"/>
      <c r="I364" s="21" t="s">
        <v>41</v>
      </c>
      <c r="J364" s="21" t="s">
        <v>42</v>
      </c>
      <c r="K364" s="38">
        <v>46241</v>
      </c>
      <c r="L364" s="38">
        <v>46239</v>
      </c>
      <c r="M364" s="39" t="s">
        <v>18</v>
      </c>
      <c r="N364" s="18">
        <v>0</v>
      </c>
      <c r="O364" s="18">
        <v>0</v>
      </c>
      <c r="P364" s="15" t="str">
        <f>IFERROR((O364-N364)/N364,"")</f>
        <v/>
      </c>
      <c r="Q364" s="19">
        <v>0</v>
      </c>
      <c r="R364" s="19">
        <v>43</v>
      </c>
      <c r="S364" s="15" t="str">
        <f>IFERROR((R364-Q364)/Q364,"")</f>
        <v/>
      </c>
      <c r="T364" s="19" t="s">
        <v>1610</v>
      </c>
      <c r="U364" s="15" t="str">
        <f>IFERROR(R364/T364,"")</f>
        <v/>
      </c>
      <c r="V364" s="19">
        <v>3</v>
      </c>
      <c r="W364" s="19">
        <v>17</v>
      </c>
      <c r="X364" s="15">
        <f>IFERROR((W364-V364)/V364,"")</f>
        <v>4.666666666666667</v>
      </c>
      <c r="Y364" s="18">
        <v>3600</v>
      </c>
      <c r="Z364" s="18">
        <v>0</v>
      </c>
      <c r="AA364" s="18">
        <v>0</v>
      </c>
      <c r="AB364" s="18">
        <v>0</v>
      </c>
      <c r="AC364" s="18">
        <v>0</v>
      </c>
      <c r="AD364" s="18">
        <v>3600</v>
      </c>
      <c r="AE364" s="18">
        <v>0</v>
      </c>
      <c r="AF364" s="18">
        <v>0</v>
      </c>
      <c r="AG364" s="18">
        <v>0</v>
      </c>
      <c r="AH364" s="18">
        <v>0</v>
      </c>
      <c r="AI364" s="18">
        <v>0</v>
      </c>
      <c r="AJ364" s="18">
        <v>0</v>
      </c>
      <c r="AK364" s="23">
        <f>SUM(Y364:AJ364)</f>
        <v>7200</v>
      </c>
      <c r="AL364" s="23">
        <f>MAX(Y364:AJ364)</f>
        <v>3600</v>
      </c>
      <c r="AM364">
        <f>COUNTIF(Y364:AJ364,"&gt;1")</f>
        <v>2</v>
      </c>
    </row>
    <row r="365" spans="1:39" ht="15.75" x14ac:dyDescent="0.25">
      <c r="A365" s="21"/>
      <c r="B365" s="21" t="s">
        <v>1519</v>
      </c>
      <c r="C365" s="21">
        <v>2649005</v>
      </c>
      <c r="D365" s="25">
        <v>501013</v>
      </c>
      <c r="E365" s="21" t="s">
        <v>1798</v>
      </c>
      <c r="F365" s="21" t="s">
        <v>1075</v>
      </c>
      <c r="G365" s="21" t="s">
        <v>445</v>
      </c>
      <c r="H365" s="25" t="s">
        <v>285</v>
      </c>
      <c r="I365" s="21" t="s">
        <v>41</v>
      </c>
      <c r="J365" s="21" t="s">
        <v>42</v>
      </c>
      <c r="K365" s="38">
        <v>46167</v>
      </c>
      <c r="L365" s="38">
        <v>46192</v>
      </c>
      <c r="M365" s="39" t="s">
        <v>18</v>
      </c>
      <c r="N365" s="18">
        <v>0</v>
      </c>
      <c r="O365" s="18">
        <v>17400</v>
      </c>
      <c r="P365" s="15" t="str">
        <f>IFERROR((O365-N365)/N365,"")</f>
        <v/>
      </c>
      <c r="Q365" s="19">
        <v>83</v>
      </c>
      <c r="R365" s="19">
        <v>44</v>
      </c>
      <c r="S365" s="15">
        <f>IFERROR((R365-Q365)/Q365,"")</f>
        <v>-0.46987951807228917</v>
      </c>
      <c r="T365" s="19">
        <v>41</v>
      </c>
      <c r="U365" s="15">
        <f>IFERROR(R365/T365,"")</f>
        <v>1.0731707317073171</v>
      </c>
      <c r="V365" s="19">
        <v>24</v>
      </c>
      <c r="W365" s="19">
        <v>11</v>
      </c>
      <c r="X365" s="15">
        <f>IFERROR((W365-V365)/V365,"")</f>
        <v>-0.54166666666666663</v>
      </c>
      <c r="Y365" s="18">
        <v>0</v>
      </c>
      <c r="Z365" s="18">
        <v>0</v>
      </c>
      <c r="AA365" s="18">
        <v>0</v>
      </c>
      <c r="AB365" s="18">
        <v>0</v>
      </c>
      <c r="AC365" s="18">
        <v>0</v>
      </c>
      <c r="AD365" s="18">
        <v>0</v>
      </c>
      <c r="AE365" s="18">
        <v>0</v>
      </c>
      <c r="AF365" s="18">
        <v>0</v>
      </c>
      <c r="AG365" s="18">
        <v>0</v>
      </c>
      <c r="AH365" s="18">
        <v>17400</v>
      </c>
      <c r="AI365" s="18">
        <v>0</v>
      </c>
      <c r="AJ365" s="18">
        <v>0</v>
      </c>
      <c r="AK365" s="23">
        <f>SUM(Y365:AJ365)</f>
        <v>17400</v>
      </c>
      <c r="AL365" s="23">
        <f>MAX(Y365:AJ365)</f>
        <v>17400</v>
      </c>
      <c r="AM365">
        <f>COUNTIF(Y365:AJ365,"&gt;1")</f>
        <v>1</v>
      </c>
    </row>
    <row r="366" spans="1:39" ht="15.75" x14ac:dyDescent="0.25">
      <c r="A366" s="21" t="s">
        <v>3197</v>
      </c>
      <c r="B366" s="21" t="s">
        <v>1520</v>
      </c>
      <c r="C366" s="21">
        <v>2745179</v>
      </c>
      <c r="D366" s="25" t="s">
        <v>3206</v>
      </c>
      <c r="E366" s="21" t="s">
        <v>1575</v>
      </c>
      <c r="F366" s="21" t="s">
        <v>3207</v>
      </c>
      <c r="G366" s="21" t="s">
        <v>3183</v>
      </c>
      <c r="H366" s="25" t="s">
        <v>77</v>
      </c>
      <c r="I366" s="21" t="s">
        <v>16</v>
      </c>
      <c r="J366" s="21" t="s">
        <v>17</v>
      </c>
      <c r="K366" s="38">
        <v>46141</v>
      </c>
      <c r="L366" s="38">
        <v>46171</v>
      </c>
      <c r="M366" s="39" t="s">
        <v>18</v>
      </c>
      <c r="N366" s="18">
        <v>0</v>
      </c>
      <c r="O366" s="18">
        <v>3720</v>
      </c>
      <c r="P366" s="15" t="str">
        <f>IFERROR((O366-N366)/N366,"")</f>
        <v/>
      </c>
      <c r="Q366" s="19">
        <v>0</v>
      </c>
      <c r="R366" s="19">
        <v>4</v>
      </c>
      <c r="S366" s="15" t="str">
        <f>IFERROR((R366-Q366)/Q366,"")</f>
        <v/>
      </c>
      <c r="T366" s="19" t="s">
        <v>1610</v>
      </c>
      <c r="U366" s="15" t="str">
        <f>IFERROR(R366/T366,"")</f>
        <v/>
      </c>
      <c r="V366" s="19">
        <v>2</v>
      </c>
      <c r="W366" s="19">
        <v>2</v>
      </c>
      <c r="X366" s="15">
        <f>IFERROR((W366-V366)/V366,"")</f>
        <v>0</v>
      </c>
      <c r="Y366" s="18">
        <v>0</v>
      </c>
      <c r="Z366" s="18">
        <v>0</v>
      </c>
      <c r="AA366" s="18">
        <v>0</v>
      </c>
      <c r="AB366" s="18">
        <v>0</v>
      </c>
      <c r="AC366" s="18">
        <v>0</v>
      </c>
      <c r="AD366" s="18">
        <v>0</v>
      </c>
      <c r="AE366" s="18">
        <v>0</v>
      </c>
      <c r="AF366" s="18">
        <v>0</v>
      </c>
      <c r="AG366" s="18">
        <v>3720</v>
      </c>
      <c r="AH366" s="18">
        <v>0</v>
      </c>
      <c r="AI366" s="18">
        <v>0</v>
      </c>
      <c r="AJ366" s="18">
        <v>0</v>
      </c>
      <c r="AK366" s="23">
        <f>SUM(Y366:AJ366)</f>
        <v>3720</v>
      </c>
      <c r="AL366" s="23">
        <f>MAX(Y366:AJ366)</f>
        <v>3720</v>
      </c>
      <c r="AM366">
        <f>COUNTIF(Y366:AJ366,"&gt;1")</f>
        <v>1</v>
      </c>
    </row>
    <row r="367" spans="1:39" ht="15.75" x14ac:dyDescent="0.25">
      <c r="A367" s="21" t="s">
        <v>3197</v>
      </c>
      <c r="B367" s="21" t="s">
        <v>1519</v>
      </c>
      <c r="C367" s="21">
        <v>2745179</v>
      </c>
      <c r="D367" s="25">
        <v>100707</v>
      </c>
      <c r="E367" s="21" t="s">
        <v>1575</v>
      </c>
      <c r="F367" s="21" t="s">
        <v>1711</v>
      </c>
      <c r="G367" s="21" t="s">
        <v>151</v>
      </c>
      <c r="H367" s="25" t="s">
        <v>77</v>
      </c>
      <c r="I367" s="21" t="s">
        <v>27</v>
      </c>
      <c r="J367" s="21" t="s">
        <v>74</v>
      </c>
      <c r="K367" s="38">
        <v>45383</v>
      </c>
      <c r="L367" s="38">
        <v>46107</v>
      </c>
      <c r="M367" s="39" t="s">
        <v>53</v>
      </c>
      <c r="N367" s="18">
        <v>0</v>
      </c>
      <c r="O367" s="18">
        <v>0</v>
      </c>
      <c r="P367" s="15" t="str">
        <f>IFERROR((O367-N367)/N367,"")</f>
        <v/>
      </c>
      <c r="Q367" s="19">
        <v>11</v>
      </c>
      <c r="R367" s="19">
        <v>0</v>
      </c>
      <c r="S367" s="15">
        <f>IFERROR((R367-Q367)/Q367,"")</f>
        <v>-1</v>
      </c>
      <c r="T367" s="19">
        <v>81</v>
      </c>
      <c r="U367" s="15">
        <f>IFERROR(R367/T367,"")</f>
        <v>0</v>
      </c>
      <c r="V367" s="19">
        <v>16</v>
      </c>
      <c r="W367" s="19">
        <v>0</v>
      </c>
      <c r="X367" s="15">
        <f>IFERROR((W367-V367)/V367,"")</f>
        <v>-1</v>
      </c>
      <c r="Y367" s="18" t="s">
        <v>1610</v>
      </c>
      <c r="Z367" s="18" t="s">
        <v>1610</v>
      </c>
      <c r="AA367" s="18" t="s">
        <v>1610</v>
      </c>
      <c r="AB367" s="18" t="s">
        <v>1610</v>
      </c>
      <c r="AC367" s="18" t="s">
        <v>1610</v>
      </c>
      <c r="AD367" s="18" t="s">
        <v>1610</v>
      </c>
      <c r="AE367" s="18" t="s">
        <v>1610</v>
      </c>
      <c r="AF367" s="18" t="s">
        <v>1610</v>
      </c>
      <c r="AG367" s="18" t="s">
        <v>1610</v>
      </c>
      <c r="AH367" s="18" t="s">
        <v>1610</v>
      </c>
      <c r="AI367" s="18" t="s">
        <v>1610</v>
      </c>
      <c r="AJ367" s="18" t="s">
        <v>1610</v>
      </c>
      <c r="AK367" s="23">
        <f>SUM(Y367:AJ367)</f>
        <v>0</v>
      </c>
      <c r="AL367" s="23">
        <f>MAX(Y367:AJ367)</f>
        <v>0</v>
      </c>
      <c r="AM367">
        <f>COUNTIF(Y367:AJ367,"&gt;1")</f>
        <v>0</v>
      </c>
    </row>
    <row r="368" spans="1:39" ht="15.75" x14ac:dyDescent="0.25">
      <c r="A368" s="21" t="s">
        <v>2618</v>
      </c>
      <c r="B368" s="21" t="s">
        <v>1519</v>
      </c>
      <c r="C368" s="21">
        <v>2762121</v>
      </c>
      <c r="D368" s="25" t="s">
        <v>3542</v>
      </c>
      <c r="E368" s="21" t="s">
        <v>24</v>
      </c>
      <c r="F368" s="21" t="s">
        <v>3543</v>
      </c>
      <c r="G368" s="21" t="s">
        <v>3544</v>
      </c>
      <c r="H368" s="25" t="s">
        <v>20</v>
      </c>
      <c r="I368" s="21" t="s">
        <v>85</v>
      </c>
      <c r="J368" s="21" t="s">
        <v>86</v>
      </c>
      <c r="K368" s="38">
        <v>46238</v>
      </c>
      <c r="L368" s="38"/>
      <c r="M368" s="39" t="s">
        <v>18</v>
      </c>
      <c r="N368" s="18" t="s">
        <v>1610</v>
      </c>
      <c r="O368" s="18" t="s">
        <v>1610</v>
      </c>
      <c r="P368" s="15" t="str">
        <f>IFERROR((O368-N368)/N368,"")</f>
        <v/>
      </c>
      <c r="Q368" s="19" t="s">
        <v>1610</v>
      </c>
      <c r="R368" s="19" t="s">
        <v>1610</v>
      </c>
      <c r="S368" s="15" t="str">
        <f>IFERROR((R368-Q368)/Q368,"")</f>
        <v/>
      </c>
      <c r="T368" s="19" t="s">
        <v>1610</v>
      </c>
      <c r="U368" s="15" t="str">
        <f>IFERROR(R368/T368,"")</f>
        <v/>
      </c>
      <c r="V368" s="19" t="s">
        <v>1610</v>
      </c>
      <c r="W368" s="19" t="s">
        <v>1610</v>
      </c>
      <c r="X368" s="15" t="str">
        <f>IFERROR((W368-V368)/V368,"")</f>
        <v/>
      </c>
      <c r="Y368" s="18" t="s">
        <v>1610</v>
      </c>
      <c r="Z368" s="18" t="s">
        <v>1610</v>
      </c>
      <c r="AA368" s="18" t="s">
        <v>1610</v>
      </c>
      <c r="AB368" s="18" t="s">
        <v>1610</v>
      </c>
      <c r="AC368" s="18" t="s">
        <v>1610</v>
      </c>
      <c r="AD368" s="18" t="s">
        <v>1610</v>
      </c>
      <c r="AE368" s="18" t="s">
        <v>1610</v>
      </c>
      <c r="AF368" s="18" t="s">
        <v>1610</v>
      </c>
      <c r="AG368" s="18" t="s">
        <v>1610</v>
      </c>
      <c r="AH368" s="18" t="s">
        <v>1610</v>
      </c>
      <c r="AI368" s="18" t="s">
        <v>1610</v>
      </c>
      <c r="AJ368" s="18" t="s">
        <v>1610</v>
      </c>
      <c r="AK368" s="23">
        <f>SUM(Y368:AJ368)</f>
        <v>0</v>
      </c>
      <c r="AL368" s="23">
        <f>MAX(Y368:AJ368)</f>
        <v>0</v>
      </c>
      <c r="AM368">
        <f>COUNTIF(Y368:AJ368,"&gt;1")</f>
        <v>0</v>
      </c>
    </row>
    <row r="369" spans="1:39" ht="15.75" x14ac:dyDescent="0.25">
      <c r="A369" s="21" t="s">
        <v>2618</v>
      </c>
      <c r="B369" s="21" t="s">
        <v>1520</v>
      </c>
      <c r="C369" s="21">
        <v>2773950</v>
      </c>
      <c r="D369" s="25">
        <v>100580</v>
      </c>
      <c r="E369" s="21" t="s">
        <v>12</v>
      </c>
      <c r="F369" s="21" t="s">
        <v>227</v>
      </c>
      <c r="G369" s="21" t="s">
        <v>187</v>
      </c>
      <c r="H369" s="25" t="s">
        <v>63</v>
      </c>
      <c r="I369" s="21" t="s">
        <v>27</v>
      </c>
      <c r="J369" s="21" t="s">
        <v>28</v>
      </c>
      <c r="K369" s="38">
        <v>46007</v>
      </c>
      <c r="L369" s="38">
        <v>46097</v>
      </c>
      <c r="M369" s="39" t="s">
        <v>53</v>
      </c>
      <c r="N369" s="18">
        <v>5952</v>
      </c>
      <c r="O369" s="18">
        <v>0</v>
      </c>
      <c r="P369" s="15">
        <f>IFERROR((O369-N369)/N369,"")</f>
        <v>-1</v>
      </c>
      <c r="Q369" s="19">
        <v>0</v>
      </c>
      <c r="R369" s="19">
        <v>0</v>
      </c>
      <c r="S369" s="15" t="str">
        <f>IFERROR((R369-Q369)/Q369,"")</f>
        <v/>
      </c>
      <c r="T369" s="19" t="s">
        <v>1610</v>
      </c>
      <c r="U369" s="15" t="str">
        <f>IFERROR(R369/T369,"")</f>
        <v/>
      </c>
      <c r="V369" s="19">
        <v>107</v>
      </c>
      <c r="W369" s="19">
        <v>0</v>
      </c>
      <c r="X369" s="15">
        <f>IFERROR((W369-V369)/V369,"")</f>
        <v>-1</v>
      </c>
      <c r="Y369" s="18">
        <v>0</v>
      </c>
      <c r="Z369" s="18">
        <v>0</v>
      </c>
      <c r="AA369" s="18">
        <v>0</v>
      </c>
      <c r="AB369" s="18">
        <v>0</v>
      </c>
      <c r="AC369" s="18">
        <v>2832</v>
      </c>
      <c r="AD369" s="18">
        <v>0</v>
      </c>
      <c r="AE369" s="18">
        <v>0</v>
      </c>
      <c r="AF369" s="18">
        <v>0</v>
      </c>
      <c r="AG369" s="18">
        <v>0</v>
      </c>
      <c r="AH369" s="18">
        <v>0</v>
      </c>
      <c r="AI369" s="18">
        <v>0</v>
      </c>
      <c r="AJ369" s="18">
        <v>0</v>
      </c>
      <c r="AK369" s="23">
        <f>SUM(Y369:AJ369)</f>
        <v>2832</v>
      </c>
      <c r="AL369" s="23">
        <f>MAX(Y369:AJ369)</f>
        <v>2832</v>
      </c>
      <c r="AM369">
        <f>COUNTIF(Y369:AJ369,"&gt;1")</f>
        <v>1</v>
      </c>
    </row>
    <row r="370" spans="1:39" ht="15.75" x14ac:dyDescent="0.25">
      <c r="A370" s="21"/>
      <c r="B370" s="21" t="s">
        <v>1519</v>
      </c>
      <c r="C370" s="21">
        <v>2790028</v>
      </c>
      <c r="D370" s="25">
        <v>190204</v>
      </c>
      <c r="E370" s="21" t="s">
        <v>1180</v>
      </c>
      <c r="F370" s="21" t="s">
        <v>534</v>
      </c>
      <c r="G370" s="21" t="s">
        <v>78</v>
      </c>
      <c r="H370" s="25" t="s">
        <v>79</v>
      </c>
      <c r="I370" s="21" t="s">
        <v>21</v>
      </c>
      <c r="J370" s="21" t="s">
        <v>21</v>
      </c>
      <c r="K370" s="38">
        <v>46219</v>
      </c>
      <c r="L370" s="38">
        <v>46237</v>
      </c>
      <c r="M370" s="39" t="s">
        <v>18</v>
      </c>
      <c r="N370" s="18">
        <v>6660</v>
      </c>
      <c r="O370" s="18">
        <v>7230</v>
      </c>
      <c r="P370" s="15">
        <f>IFERROR((O370-N370)/N370,"")</f>
        <v>8.5585585585585586E-2</v>
      </c>
      <c r="Q370" s="19">
        <v>78</v>
      </c>
      <c r="R370" s="19">
        <v>150</v>
      </c>
      <c r="S370" s="15">
        <f>IFERROR((R370-Q370)/Q370,"")</f>
        <v>0.92307692307692313</v>
      </c>
      <c r="T370" s="19">
        <v>269</v>
      </c>
      <c r="U370" s="15">
        <f>IFERROR(R370/T370,"")</f>
        <v>0.55762081784386619</v>
      </c>
      <c r="V370" s="19">
        <v>84</v>
      </c>
      <c r="W370" s="19">
        <v>129</v>
      </c>
      <c r="X370" s="15">
        <f>IFERROR((W370-V370)/V370,"")</f>
        <v>0.5357142857142857</v>
      </c>
      <c r="Y370" s="18">
        <v>1440</v>
      </c>
      <c r="Z370" s="18">
        <v>120</v>
      </c>
      <c r="AA370" s="18">
        <v>1700</v>
      </c>
      <c r="AB370" s="18">
        <v>180</v>
      </c>
      <c r="AC370" s="18">
        <v>540</v>
      </c>
      <c r="AD370" s="18">
        <v>0</v>
      </c>
      <c r="AE370" s="18">
        <v>780</v>
      </c>
      <c r="AF370" s="18">
        <v>0</v>
      </c>
      <c r="AG370" s="18">
        <v>2760</v>
      </c>
      <c r="AH370" s="18">
        <v>1410</v>
      </c>
      <c r="AI370" s="18">
        <v>1980</v>
      </c>
      <c r="AJ370" s="18">
        <v>1080</v>
      </c>
      <c r="AK370" s="23">
        <f>SUM(Y370:AJ370)</f>
        <v>11990</v>
      </c>
      <c r="AL370" s="23">
        <f>MAX(Y370:AJ370)</f>
        <v>2760</v>
      </c>
      <c r="AM370">
        <f>COUNTIF(Y370:AJ370,"&gt;1")</f>
        <v>10</v>
      </c>
    </row>
    <row r="371" spans="1:39" ht="15.75" x14ac:dyDescent="0.25">
      <c r="A371" s="21" t="s">
        <v>117</v>
      </c>
      <c r="B371" s="21" t="s">
        <v>1519</v>
      </c>
      <c r="C371" s="21">
        <v>2833372</v>
      </c>
      <c r="D371" s="25">
        <v>900204</v>
      </c>
      <c r="E371" s="21" t="s">
        <v>1642</v>
      </c>
      <c r="F371" s="21" t="s">
        <v>1750</v>
      </c>
      <c r="G371" s="21" t="s">
        <v>237</v>
      </c>
      <c r="H371" s="25" t="s">
        <v>20</v>
      </c>
      <c r="I371" s="21" t="s">
        <v>21</v>
      </c>
      <c r="J371" s="21" t="s">
        <v>21</v>
      </c>
      <c r="K371" s="38">
        <v>45383</v>
      </c>
      <c r="L371" s="38">
        <v>44573</v>
      </c>
      <c r="M371" s="39" t="s">
        <v>53</v>
      </c>
      <c r="N371" s="18" t="s">
        <v>1610</v>
      </c>
      <c r="O371" s="18" t="s">
        <v>1610</v>
      </c>
      <c r="P371" s="15" t="str">
        <f>IFERROR((O371-N371)/N371,"")</f>
        <v/>
      </c>
      <c r="Q371" s="19" t="s">
        <v>1610</v>
      </c>
      <c r="R371" s="19" t="s">
        <v>1610</v>
      </c>
      <c r="S371" s="15" t="str">
        <f>IFERROR((R371-Q371)/Q371,"")</f>
        <v/>
      </c>
      <c r="T371" s="19" t="s">
        <v>1610</v>
      </c>
      <c r="U371" s="15" t="str">
        <f>IFERROR(R371/T371,"")</f>
        <v/>
      </c>
      <c r="V371" s="19" t="s">
        <v>1610</v>
      </c>
      <c r="W371" s="19" t="s">
        <v>1610</v>
      </c>
      <c r="X371" s="15" t="str">
        <f>IFERROR((W371-V371)/V371,"")</f>
        <v/>
      </c>
      <c r="Y371" s="18" t="s">
        <v>1610</v>
      </c>
      <c r="Z371" s="18" t="s">
        <v>1610</v>
      </c>
      <c r="AA371" s="18" t="s">
        <v>1610</v>
      </c>
      <c r="AB371" s="18" t="s">
        <v>1610</v>
      </c>
      <c r="AC371" s="18" t="s">
        <v>1610</v>
      </c>
      <c r="AD371" s="18" t="s">
        <v>1610</v>
      </c>
      <c r="AE371" s="18" t="s">
        <v>1610</v>
      </c>
      <c r="AF371" s="18" t="s">
        <v>1610</v>
      </c>
      <c r="AG371" s="18" t="s">
        <v>1610</v>
      </c>
      <c r="AH371" s="18" t="s">
        <v>1610</v>
      </c>
      <c r="AI371" s="18" t="s">
        <v>1610</v>
      </c>
      <c r="AJ371" s="18" t="s">
        <v>1610</v>
      </c>
      <c r="AK371" s="23">
        <f>SUM(Y371:AJ371)</f>
        <v>0</v>
      </c>
      <c r="AL371" s="23">
        <f>MAX(Y371:AJ371)</f>
        <v>0</v>
      </c>
      <c r="AM371">
        <f>COUNTIF(Y371:AJ371,"&gt;1")</f>
        <v>0</v>
      </c>
    </row>
    <row r="372" spans="1:39" ht="15.75" x14ac:dyDescent="0.25">
      <c r="A372" s="21"/>
      <c r="B372" s="21" t="s">
        <v>1519</v>
      </c>
      <c r="C372" s="21">
        <v>2833409</v>
      </c>
      <c r="D372" s="25">
        <v>194695</v>
      </c>
      <c r="E372" s="21" t="s">
        <v>12</v>
      </c>
      <c r="F372" s="21" t="s">
        <v>1705</v>
      </c>
      <c r="G372" s="21" t="s">
        <v>78</v>
      </c>
      <c r="H372" s="25" t="s">
        <v>79</v>
      </c>
      <c r="I372" s="21" t="s">
        <v>21</v>
      </c>
      <c r="J372" s="21" t="s">
        <v>21</v>
      </c>
      <c r="K372" s="38"/>
      <c r="L372" s="38">
        <v>46223</v>
      </c>
      <c r="M372" s="39" t="s">
        <v>18</v>
      </c>
      <c r="N372" s="18">
        <v>0</v>
      </c>
      <c r="O372" s="18">
        <v>0</v>
      </c>
      <c r="P372" s="15" t="str">
        <f>IFERROR((O372-N372)/N372,"")</f>
        <v/>
      </c>
      <c r="Q372" s="19">
        <v>8</v>
      </c>
      <c r="R372" s="19">
        <v>14</v>
      </c>
      <c r="S372" s="15">
        <f>IFERROR((R372-Q372)/Q372,"")</f>
        <v>0.75</v>
      </c>
      <c r="T372" s="19">
        <v>56</v>
      </c>
      <c r="U372" s="15">
        <f>IFERROR(R372/T372,"")</f>
        <v>0.25</v>
      </c>
      <c r="V372" s="19">
        <v>13</v>
      </c>
      <c r="W372" s="19">
        <v>5</v>
      </c>
      <c r="X372" s="15">
        <f>IFERROR((W372-V372)/V372,"")</f>
        <v>-0.61538461538461542</v>
      </c>
      <c r="Y372" s="18" t="s">
        <v>1610</v>
      </c>
      <c r="Z372" s="18" t="s">
        <v>1610</v>
      </c>
      <c r="AA372" s="18" t="s">
        <v>1610</v>
      </c>
      <c r="AB372" s="18" t="s">
        <v>1610</v>
      </c>
      <c r="AC372" s="18" t="s">
        <v>1610</v>
      </c>
      <c r="AD372" s="18" t="s">
        <v>1610</v>
      </c>
      <c r="AE372" s="18" t="s">
        <v>1610</v>
      </c>
      <c r="AF372" s="18" t="s">
        <v>1610</v>
      </c>
      <c r="AG372" s="18" t="s">
        <v>1610</v>
      </c>
      <c r="AH372" s="18" t="s">
        <v>1610</v>
      </c>
      <c r="AI372" s="18" t="s">
        <v>1610</v>
      </c>
      <c r="AJ372" s="18" t="s">
        <v>1610</v>
      </c>
      <c r="AK372" s="23">
        <f>SUM(Y372:AJ372)</f>
        <v>0</v>
      </c>
      <c r="AL372" s="23">
        <f>MAX(Y372:AJ372)</f>
        <v>0</v>
      </c>
      <c r="AM372">
        <f>COUNTIF(Y372:AJ372,"&gt;1")</f>
        <v>0</v>
      </c>
    </row>
    <row r="373" spans="1:39" ht="15.75" x14ac:dyDescent="0.25">
      <c r="A373" s="21"/>
      <c r="B373" s="21" t="s">
        <v>1520</v>
      </c>
      <c r="C373" s="21">
        <v>2833409</v>
      </c>
      <c r="D373" s="25">
        <v>101389</v>
      </c>
      <c r="E373" s="21" t="s">
        <v>1575</v>
      </c>
      <c r="F373" s="21" t="s">
        <v>1705</v>
      </c>
      <c r="G373" s="21" t="s">
        <v>78</v>
      </c>
      <c r="H373" s="25" t="s">
        <v>79</v>
      </c>
      <c r="I373" s="21" t="s">
        <v>21</v>
      </c>
      <c r="J373" s="21" t="s">
        <v>21</v>
      </c>
      <c r="K373" s="38">
        <v>46044</v>
      </c>
      <c r="L373" s="38"/>
      <c r="M373" s="39" t="s">
        <v>53</v>
      </c>
      <c r="N373" s="18" t="s">
        <v>1610</v>
      </c>
      <c r="O373" s="18" t="s">
        <v>1610</v>
      </c>
      <c r="P373" s="15" t="str">
        <f>IFERROR((O373-N373)/N373,"")</f>
        <v/>
      </c>
      <c r="Q373" s="19" t="s">
        <v>1610</v>
      </c>
      <c r="R373" s="19" t="s">
        <v>1610</v>
      </c>
      <c r="S373" s="15" t="str">
        <f>IFERROR((R373-Q373)/Q373,"")</f>
        <v/>
      </c>
      <c r="T373" s="19" t="s">
        <v>1610</v>
      </c>
      <c r="U373" s="15" t="str">
        <f>IFERROR(R373/T373,"")</f>
        <v/>
      </c>
      <c r="V373" s="19" t="s">
        <v>1610</v>
      </c>
      <c r="W373" s="19" t="s">
        <v>1610</v>
      </c>
      <c r="X373" s="15" t="str">
        <f>IFERROR((W373-V373)/V373,"")</f>
        <v/>
      </c>
      <c r="Y373" s="18">
        <v>0</v>
      </c>
      <c r="Z373" s="18">
        <v>0</v>
      </c>
      <c r="AA373" s="18">
        <v>0</v>
      </c>
      <c r="AB373" s="18">
        <v>0</v>
      </c>
      <c r="AC373" s="18">
        <v>0</v>
      </c>
      <c r="AD373" s="18">
        <v>7200</v>
      </c>
      <c r="AE373" s="18">
        <v>0</v>
      </c>
      <c r="AF373" s="18">
        <v>0</v>
      </c>
      <c r="AG373" s="18">
        <v>0</v>
      </c>
      <c r="AH373" s="18">
        <v>0</v>
      </c>
      <c r="AI373" s="18">
        <v>0</v>
      </c>
      <c r="AJ373" s="18">
        <v>0</v>
      </c>
      <c r="AK373" s="23">
        <f>SUM(Y373:AJ373)</f>
        <v>7200</v>
      </c>
      <c r="AL373" s="23">
        <f>MAX(Y373:AJ373)</f>
        <v>7200</v>
      </c>
      <c r="AM373">
        <f>COUNTIF(Y373:AJ373,"&gt;1")</f>
        <v>1</v>
      </c>
    </row>
    <row r="374" spans="1:39" ht="15.75" x14ac:dyDescent="0.25">
      <c r="A374" s="21"/>
      <c r="B374" s="21" t="s">
        <v>1519</v>
      </c>
      <c r="C374" s="21">
        <v>2859452</v>
      </c>
      <c r="D374" s="25">
        <v>193941</v>
      </c>
      <c r="E374" s="21" t="s">
        <v>24</v>
      </c>
      <c r="F374" s="21" t="s">
        <v>1952</v>
      </c>
      <c r="G374" s="21" t="s">
        <v>1475</v>
      </c>
      <c r="H374" s="25" t="s">
        <v>63</v>
      </c>
      <c r="I374" s="21" t="s">
        <v>27</v>
      </c>
      <c r="J374" s="21" t="s">
        <v>28</v>
      </c>
      <c r="K374" s="38">
        <v>46210</v>
      </c>
      <c r="L374" s="38">
        <v>46240</v>
      </c>
      <c r="M374" s="39" t="s">
        <v>18</v>
      </c>
      <c r="N374" s="18">
        <v>27072</v>
      </c>
      <c r="O374" s="18">
        <v>35964</v>
      </c>
      <c r="P374" s="15">
        <f>IFERROR((O374-N374)/N374,"")</f>
        <v>0.32845744680851063</v>
      </c>
      <c r="Q374" s="19">
        <v>603</v>
      </c>
      <c r="R374" s="19">
        <v>784</v>
      </c>
      <c r="S374" s="15">
        <f>IFERROR((R374-Q374)/Q374,"")</f>
        <v>0.30016583747927034</v>
      </c>
      <c r="T374" s="19">
        <v>527</v>
      </c>
      <c r="U374" s="15">
        <f>IFERROR(R374/T374,"")</f>
        <v>1.4876660341555976</v>
      </c>
      <c r="V374" s="19">
        <v>452</v>
      </c>
      <c r="W374" s="19">
        <v>339</v>
      </c>
      <c r="X374" s="15">
        <f>IFERROR((W374-V374)/V374,"")</f>
        <v>-0.25</v>
      </c>
      <c r="Y374" s="18">
        <v>44614</v>
      </c>
      <c r="Z374" s="18">
        <v>449</v>
      </c>
      <c r="AA374" s="18">
        <v>0</v>
      </c>
      <c r="AB374" s="18">
        <v>0</v>
      </c>
      <c r="AC374" s="18">
        <v>0</v>
      </c>
      <c r="AD374" s="18">
        <v>24108</v>
      </c>
      <c r="AE374" s="18">
        <v>0</v>
      </c>
      <c r="AF374" s="18">
        <v>1470</v>
      </c>
      <c r="AG374" s="18">
        <v>0</v>
      </c>
      <c r="AH374" s="18">
        <v>7920</v>
      </c>
      <c r="AI374" s="18">
        <v>0</v>
      </c>
      <c r="AJ374" s="18">
        <v>28044</v>
      </c>
      <c r="AK374" s="23">
        <f>SUM(Y374:AJ374)</f>
        <v>106605</v>
      </c>
      <c r="AL374" s="23">
        <f>MAX(Y374:AJ374)</f>
        <v>44614</v>
      </c>
      <c r="AM374">
        <f>COUNTIF(Y374:AJ374,"&gt;1")</f>
        <v>6</v>
      </c>
    </row>
    <row r="375" spans="1:39" ht="15.75" x14ac:dyDescent="0.25">
      <c r="A375" s="21"/>
      <c r="B375" s="21" t="s">
        <v>1520</v>
      </c>
      <c r="C375" s="21">
        <v>2898246</v>
      </c>
      <c r="D375" s="25">
        <v>193230</v>
      </c>
      <c r="E375" s="21" t="s">
        <v>24</v>
      </c>
      <c r="F375" s="21" t="s">
        <v>885</v>
      </c>
      <c r="G375" s="21" t="s">
        <v>156</v>
      </c>
      <c r="H375" s="25" t="s">
        <v>121</v>
      </c>
      <c r="I375" s="21" t="s">
        <v>85</v>
      </c>
      <c r="J375" s="21" t="s">
        <v>306</v>
      </c>
      <c r="K375" s="38">
        <v>45994</v>
      </c>
      <c r="L375" s="38">
        <v>46205</v>
      </c>
      <c r="M375" s="39" t="s">
        <v>18</v>
      </c>
      <c r="N375" s="18">
        <v>0</v>
      </c>
      <c r="O375" s="18">
        <v>0</v>
      </c>
      <c r="P375" s="15" t="str">
        <f>IFERROR((O375-N375)/N375,"")</f>
        <v/>
      </c>
      <c r="Q375" s="19">
        <v>6</v>
      </c>
      <c r="R375" s="19">
        <v>12</v>
      </c>
      <c r="S375" s="15">
        <f>IFERROR((R375-Q375)/Q375,"")</f>
        <v>1</v>
      </c>
      <c r="T375" s="19">
        <v>62</v>
      </c>
      <c r="U375" s="15">
        <f>IFERROR(R375/T375,"")</f>
        <v>0.19354838709677419</v>
      </c>
      <c r="V375" s="19">
        <v>14</v>
      </c>
      <c r="W375" s="19">
        <v>11</v>
      </c>
      <c r="X375" s="15">
        <f>IFERROR((W375-V375)/V375,"")</f>
        <v>-0.21428571428571427</v>
      </c>
      <c r="Y375" s="18">
        <v>0</v>
      </c>
      <c r="Z375" s="18">
        <v>0</v>
      </c>
      <c r="AA375" s="18">
        <v>0</v>
      </c>
      <c r="AB375" s="18">
        <v>0</v>
      </c>
      <c r="AC375" s="18">
        <v>5950</v>
      </c>
      <c r="AD375" s="18">
        <v>0</v>
      </c>
      <c r="AE375" s="18">
        <v>0</v>
      </c>
      <c r="AF375" s="18">
        <v>0</v>
      </c>
      <c r="AG375" s="18">
        <v>0</v>
      </c>
      <c r="AH375" s="18">
        <v>0</v>
      </c>
      <c r="AI375" s="18">
        <v>0</v>
      </c>
      <c r="AJ375" s="18">
        <v>0</v>
      </c>
      <c r="AK375" s="23">
        <f>SUM(Y375:AJ375)</f>
        <v>5950</v>
      </c>
      <c r="AL375" s="23">
        <f>MAX(Y375:AJ375)</f>
        <v>5950</v>
      </c>
      <c r="AM375">
        <f>COUNTIF(Y375:AJ375,"&gt;1")</f>
        <v>1</v>
      </c>
    </row>
    <row r="376" spans="1:39" ht="15.75" x14ac:dyDescent="0.25">
      <c r="A376" s="21"/>
      <c r="B376" s="21" t="s">
        <v>1520</v>
      </c>
      <c r="C376" s="21">
        <v>2914460</v>
      </c>
      <c r="D376" s="25" t="s">
        <v>3161</v>
      </c>
      <c r="E376" s="21" t="s">
        <v>1180</v>
      </c>
      <c r="F376" s="21" t="s">
        <v>515</v>
      </c>
      <c r="G376" s="21" t="s">
        <v>153</v>
      </c>
      <c r="H376" s="25" t="s">
        <v>15</v>
      </c>
      <c r="I376" s="21" t="s">
        <v>107</v>
      </c>
      <c r="J376" s="21" t="s">
        <v>389</v>
      </c>
      <c r="K376" s="38">
        <v>46077</v>
      </c>
      <c r="L376" s="38">
        <v>46108</v>
      </c>
      <c r="M376" s="39" t="s">
        <v>22</v>
      </c>
      <c r="N376" s="18" t="s">
        <v>1610</v>
      </c>
      <c r="O376" s="18" t="s">
        <v>1610</v>
      </c>
      <c r="P376" s="15" t="str">
        <f>IFERROR((O376-N376)/N376,"")</f>
        <v/>
      </c>
      <c r="Q376" s="19" t="s">
        <v>1610</v>
      </c>
      <c r="R376" s="19" t="s">
        <v>1610</v>
      </c>
      <c r="S376" s="15" t="str">
        <f>IFERROR((R376-Q376)/Q376,"")</f>
        <v/>
      </c>
      <c r="T376" s="19" t="s">
        <v>1610</v>
      </c>
      <c r="U376" s="15" t="str">
        <f>IFERROR(R376/T376,"")</f>
        <v/>
      </c>
      <c r="V376" s="19">
        <v>37</v>
      </c>
      <c r="W376" s="19">
        <v>0</v>
      </c>
      <c r="X376" s="15">
        <f>IFERROR((W376-V376)/V376,"")</f>
        <v>-1</v>
      </c>
      <c r="Y376" s="18">
        <v>0</v>
      </c>
      <c r="Z376" s="18">
        <v>0</v>
      </c>
      <c r="AA376" s="18">
        <v>0</v>
      </c>
      <c r="AB376" s="18">
        <v>0</v>
      </c>
      <c r="AC376" s="18">
        <v>0</v>
      </c>
      <c r="AD376" s="18">
        <v>0</v>
      </c>
      <c r="AE376" s="18">
        <v>4992</v>
      </c>
      <c r="AF376" s="18">
        <v>0</v>
      </c>
      <c r="AG376" s="18">
        <v>0</v>
      </c>
      <c r="AH376" s="18">
        <v>0</v>
      </c>
      <c r="AI376" s="18">
        <v>0</v>
      </c>
      <c r="AJ376" s="18">
        <v>0</v>
      </c>
      <c r="AK376" s="23">
        <f>SUM(Y376:AJ376)</f>
        <v>4992</v>
      </c>
      <c r="AL376" s="23">
        <f>MAX(Y376:AJ376)</f>
        <v>4992</v>
      </c>
      <c r="AM376">
        <f>COUNTIF(Y376:AJ376,"&gt;1")</f>
        <v>1</v>
      </c>
    </row>
    <row r="377" spans="1:39" ht="15.75" x14ac:dyDescent="0.25">
      <c r="A377" s="21"/>
      <c r="B377" s="21" t="s">
        <v>1520</v>
      </c>
      <c r="C377" s="21">
        <v>2914460</v>
      </c>
      <c r="D377" s="25">
        <v>190218</v>
      </c>
      <c r="E377" s="21" t="s">
        <v>1180</v>
      </c>
      <c r="F377" s="21" t="s">
        <v>515</v>
      </c>
      <c r="G377" s="21" t="s">
        <v>341</v>
      </c>
      <c r="H377" s="25" t="s">
        <v>72</v>
      </c>
      <c r="I377" s="21" t="s">
        <v>107</v>
      </c>
      <c r="J377" s="21" t="s">
        <v>389</v>
      </c>
      <c r="K377" s="38">
        <v>46031</v>
      </c>
      <c r="L377" s="38">
        <v>46085</v>
      </c>
      <c r="M377" s="39" t="s">
        <v>53</v>
      </c>
      <c r="N377" s="18">
        <v>3744</v>
      </c>
      <c r="O377" s="18">
        <v>0</v>
      </c>
      <c r="P377" s="15">
        <f>IFERROR((O377-N377)/N377,"")</f>
        <v>-1</v>
      </c>
      <c r="Q377" s="19">
        <v>23</v>
      </c>
      <c r="R377" s="19">
        <v>0</v>
      </c>
      <c r="S377" s="15">
        <f>IFERROR((R377-Q377)/Q377,"")</f>
        <v>-1</v>
      </c>
      <c r="T377" s="19">
        <v>26</v>
      </c>
      <c r="U377" s="15">
        <f>IFERROR(R377/T377,"")</f>
        <v>0</v>
      </c>
      <c r="V377" s="19">
        <v>31</v>
      </c>
      <c r="W377" s="19">
        <v>0</v>
      </c>
      <c r="X377" s="15">
        <f>IFERROR((W377-V377)/V377,"")</f>
        <v>-1</v>
      </c>
      <c r="Y377" s="18">
        <v>0</v>
      </c>
      <c r="Z377" s="18">
        <v>0</v>
      </c>
      <c r="AA377" s="18">
        <v>0</v>
      </c>
      <c r="AB377" s="18">
        <v>0</v>
      </c>
      <c r="AC377" s="18">
        <v>0</v>
      </c>
      <c r="AD377" s="18">
        <v>3744</v>
      </c>
      <c r="AE377" s="18">
        <v>0</v>
      </c>
      <c r="AF377" s="18">
        <v>0</v>
      </c>
      <c r="AG377" s="18">
        <v>0</v>
      </c>
      <c r="AH377" s="18">
        <v>0</v>
      </c>
      <c r="AI377" s="18">
        <v>0</v>
      </c>
      <c r="AJ377" s="18">
        <v>0</v>
      </c>
      <c r="AK377" s="23">
        <f>SUM(Y377:AJ377)</f>
        <v>3744</v>
      </c>
      <c r="AL377" s="23">
        <f>MAX(Y377:AJ377)</f>
        <v>3744</v>
      </c>
      <c r="AM377">
        <f>COUNTIF(Y377:AJ377,"&gt;1")</f>
        <v>1</v>
      </c>
    </row>
    <row r="378" spans="1:39" ht="15.75" x14ac:dyDescent="0.25">
      <c r="A378" s="21"/>
      <c r="B378" s="21" t="s">
        <v>1519</v>
      </c>
      <c r="C378" s="21">
        <v>2914460</v>
      </c>
      <c r="D378" s="25">
        <v>190217</v>
      </c>
      <c r="E378" s="21" t="s">
        <v>1180</v>
      </c>
      <c r="F378" s="21" t="s">
        <v>515</v>
      </c>
      <c r="G378" s="21" t="s">
        <v>536</v>
      </c>
      <c r="H378" s="25" t="s">
        <v>84</v>
      </c>
      <c r="I378" s="21" t="s">
        <v>107</v>
      </c>
      <c r="J378" s="21" t="s">
        <v>389</v>
      </c>
      <c r="K378" s="38">
        <v>45072</v>
      </c>
      <c r="L378" s="38">
        <v>45449</v>
      </c>
      <c r="M378" s="39" t="s">
        <v>53</v>
      </c>
      <c r="N378" s="18" t="s">
        <v>1610</v>
      </c>
      <c r="O378" s="18" t="s">
        <v>1610</v>
      </c>
      <c r="P378" s="15" t="str">
        <f>IFERROR((O378-N378)/N378,"")</f>
        <v/>
      </c>
      <c r="Q378" s="19" t="s">
        <v>1610</v>
      </c>
      <c r="R378" s="19" t="s">
        <v>1610</v>
      </c>
      <c r="S378" s="15" t="str">
        <f>IFERROR((R378-Q378)/Q378,"")</f>
        <v/>
      </c>
      <c r="T378" s="19">
        <v>24</v>
      </c>
      <c r="U378" s="15" t="str">
        <f>IFERROR(R378/T378,"")</f>
        <v/>
      </c>
      <c r="V378" s="19" t="s">
        <v>1610</v>
      </c>
      <c r="W378" s="19" t="s">
        <v>1610</v>
      </c>
      <c r="X378" s="15" t="str">
        <f>IFERROR((W378-V378)/V378,"")</f>
        <v/>
      </c>
      <c r="Y378" s="18" t="s">
        <v>1610</v>
      </c>
      <c r="Z378" s="18" t="s">
        <v>1610</v>
      </c>
      <c r="AA378" s="18" t="s">
        <v>1610</v>
      </c>
      <c r="AB378" s="18" t="s">
        <v>1610</v>
      </c>
      <c r="AC378" s="18" t="s">
        <v>1610</v>
      </c>
      <c r="AD378" s="18" t="s">
        <v>1610</v>
      </c>
      <c r="AE378" s="18" t="s">
        <v>1610</v>
      </c>
      <c r="AF378" s="18" t="s">
        <v>1610</v>
      </c>
      <c r="AG378" s="18" t="s">
        <v>1610</v>
      </c>
      <c r="AH378" s="18" t="s">
        <v>1610</v>
      </c>
      <c r="AI378" s="18" t="s">
        <v>1610</v>
      </c>
      <c r="AJ378" s="18" t="s">
        <v>1610</v>
      </c>
      <c r="AK378" s="23">
        <f>SUM(Y378:AJ378)</f>
        <v>0</v>
      </c>
      <c r="AL378" s="23">
        <f>MAX(Y378:AJ378)</f>
        <v>0</v>
      </c>
      <c r="AM378">
        <f>COUNTIF(Y378:AJ378,"&gt;1")</f>
        <v>0</v>
      </c>
    </row>
    <row r="379" spans="1:39" ht="15.75" x14ac:dyDescent="0.25">
      <c r="A379" s="21"/>
      <c r="B379" s="21" t="s">
        <v>1519</v>
      </c>
      <c r="C379" s="21">
        <v>2914460</v>
      </c>
      <c r="D379" s="25">
        <v>190215</v>
      </c>
      <c r="E379" s="21" t="s">
        <v>1180</v>
      </c>
      <c r="F379" s="21" t="s">
        <v>515</v>
      </c>
      <c r="G379" s="21" t="s">
        <v>1256</v>
      </c>
      <c r="H379" s="25" t="s">
        <v>84</v>
      </c>
      <c r="I379" s="21" t="s">
        <v>107</v>
      </c>
      <c r="J379" s="21" t="s">
        <v>389</v>
      </c>
      <c r="K379" s="38">
        <v>44729</v>
      </c>
      <c r="L379" s="38">
        <v>45170</v>
      </c>
      <c r="M379" s="39" t="s">
        <v>53</v>
      </c>
      <c r="N379" s="18" t="s">
        <v>1610</v>
      </c>
      <c r="O379" s="18" t="s">
        <v>1610</v>
      </c>
      <c r="P379" s="15" t="str">
        <f>IFERROR((O379-N379)/N379,"")</f>
        <v/>
      </c>
      <c r="Q379" s="19" t="s">
        <v>1610</v>
      </c>
      <c r="R379" s="19" t="s">
        <v>1610</v>
      </c>
      <c r="S379" s="15" t="str">
        <f>IFERROR((R379-Q379)/Q379,"")</f>
        <v/>
      </c>
      <c r="T379" s="19" t="s">
        <v>1610</v>
      </c>
      <c r="U379" s="15" t="str">
        <f>IFERROR(R379/T379,"")</f>
        <v/>
      </c>
      <c r="V379" s="19" t="s">
        <v>1610</v>
      </c>
      <c r="W379" s="19" t="s">
        <v>1610</v>
      </c>
      <c r="X379" s="15" t="str">
        <f>IFERROR((W379-V379)/V379,"")</f>
        <v/>
      </c>
      <c r="Y379" s="18" t="s">
        <v>1610</v>
      </c>
      <c r="Z379" s="18" t="s">
        <v>1610</v>
      </c>
      <c r="AA379" s="18" t="s">
        <v>1610</v>
      </c>
      <c r="AB379" s="18" t="s">
        <v>1610</v>
      </c>
      <c r="AC379" s="18" t="s">
        <v>1610</v>
      </c>
      <c r="AD379" s="18" t="s">
        <v>1610</v>
      </c>
      <c r="AE379" s="18" t="s">
        <v>1610</v>
      </c>
      <c r="AF379" s="18" t="s">
        <v>1610</v>
      </c>
      <c r="AG379" s="18" t="s">
        <v>1610</v>
      </c>
      <c r="AH379" s="18" t="s">
        <v>1610</v>
      </c>
      <c r="AI379" s="18" t="s">
        <v>1610</v>
      </c>
      <c r="AJ379" s="18" t="s">
        <v>1610</v>
      </c>
      <c r="AK379" s="23">
        <f>SUM(Y379:AJ379)</f>
        <v>0</v>
      </c>
      <c r="AL379" s="23">
        <f>MAX(Y379:AJ379)</f>
        <v>0</v>
      </c>
      <c r="AM379">
        <f>COUNTIF(Y379:AJ379,"&gt;1")</f>
        <v>0</v>
      </c>
    </row>
    <row r="380" spans="1:39" ht="15.75" x14ac:dyDescent="0.25">
      <c r="A380" s="21"/>
      <c r="B380" s="21" t="s">
        <v>1519</v>
      </c>
      <c r="C380" s="21">
        <v>2914460</v>
      </c>
      <c r="D380" s="25">
        <v>190003</v>
      </c>
      <c r="E380" s="21" t="s">
        <v>1180</v>
      </c>
      <c r="F380" s="21" t="s">
        <v>515</v>
      </c>
      <c r="G380" s="21" t="s">
        <v>30</v>
      </c>
      <c r="H380" s="25" t="s">
        <v>31</v>
      </c>
      <c r="I380" s="21" t="s">
        <v>107</v>
      </c>
      <c r="J380" s="21" t="s">
        <v>389</v>
      </c>
      <c r="K380" s="38">
        <v>44756</v>
      </c>
      <c r="L380" s="38">
        <v>44784</v>
      </c>
      <c r="M380" s="39" t="s">
        <v>53</v>
      </c>
      <c r="N380" s="18" t="s">
        <v>1610</v>
      </c>
      <c r="O380" s="18" t="s">
        <v>1610</v>
      </c>
      <c r="P380" s="15" t="str">
        <f>IFERROR((O380-N380)/N380,"")</f>
        <v/>
      </c>
      <c r="Q380" s="19" t="s">
        <v>1610</v>
      </c>
      <c r="R380" s="19" t="s">
        <v>1610</v>
      </c>
      <c r="S380" s="15" t="str">
        <f>IFERROR((R380-Q380)/Q380,"")</f>
        <v/>
      </c>
      <c r="T380" s="19" t="s">
        <v>1610</v>
      </c>
      <c r="U380" s="15" t="str">
        <f>IFERROR(R380/T380,"")</f>
        <v/>
      </c>
      <c r="V380" s="19" t="s">
        <v>1610</v>
      </c>
      <c r="W380" s="19" t="s">
        <v>1610</v>
      </c>
      <c r="X380" s="15" t="str">
        <f>IFERROR((W380-V380)/V380,"")</f>
        <v/>
      </c>
      <c r="Y380" s="18" t="s">
        <v>1610</v>
      </c>
      <c r="Z380" s="18" t="s">
        <v>1610</v>
      </c>
      <c r="AA380" s="18" t="s">
        <v>1610</v>
      </c>
      <c r="AB380" s="18" t="s">
        <v>1610</v>
      </c>
      <c r="AC380" s="18" t="s">
        <v>1610</v>
      </c>
      <c r="AD380" s="18" t="s">
        <v>1610</v>
      </c>
      <c r="AE380" s="18" t="s">
        <v>1610</v>
      </c>
      <c r="AF380" s="18" t="s">
        <v>1610</v>
      </c>
      <c r="AG380" s="18" t="s">
        <v>1610</v>
      </c>
      <c r="AH380" s="18" t="s">
        <v>1610</v>
      </c>
      <c r="AI380" s="18" t="s">
        <v>1610</v>
      </c>
      <c r="AJ380" s="18" t="s">
        <v>1610</v>
      </c>
      <c r="AK380" s="23">
        <f>SUM(Y380:AJ380)</f>
        <v>0</v>
      </c>
      <c r="AL380" s="23">
        <f>MAX(Y380:AJ380)</f>
        <v>0</v>
      </c>
      <c r="AM380">
        <f>COUNTIF(Y380:AJ380,"&gt;1")</f>
        <v>0</v>
      </c>
    </row>
    <row r="381" spans="1:39" ht="15.75" x14ac:dyDescent="0.25">
      <c r="A381" s="21"/>
      <c r="B381" s="21" t="s">
        <v>1520</v>
      </c>
      <c r="C381" s="21">
        <v>2949160</v>
      </c>
      <c r="D381" s="25">
        <v>101979</v>
      </c>
      <c r="E381" s="21" t="s">
        <v>2453</v>
      </c>
      <c r="F381" s="21" t="s">
        <v>211</v>
      </c>
      <c r="G381" s="21" t="s">
        <v>234</v>
      </c>
      <c r="H381" s="25" t="s">
        <v>15</v>
      </c>
      <c r="I381" s="21" t="s">
        <v>27</v>
      </c>
      <c r="J381" s="21" t="s">
        <v>28</v>
      </c>
      <c r="K381" s="38">
        <v>46038</v>
      </c>
      <c r="L381" s="38"/>
      <c r="M381" s="39" t="s">
        <v>53</v>
      </c>
      <c r="N381" s="18" t="s">
        <v>1610</v>
      </c>
      <c r="O381" s="18" t="s">
        <v>1610</v>
      </c>
      <c r="P381" s="15" t="str">
        <f>IFERROR((O381-N381)/N381,"")</f>
        <v/>
      </c>
      <c r="Q381" s="19" t="s">
        <v>1610</v>
      </c>
      <c r="R381" s="19" t="s">
        <v>1610</v>
      </c>
      <c r="S381" s="15" t="str">
        <f>IFERROR((R381-Q381)/Q381,"")</f>
        <v/>
      </c>
      <c r="T381" s="19" t="s">
        <v>1610</v>
      </c>
      <c r="U381" s="15" t="str">
        <f>IFERROR(R381/T381,"")</f>
        <v/>
      </c>
      <c r="V381" s="19" t="s">
        <v>1610</v>
      </c>
      <c r="W381" s="19" t="s">
        <v>1610</v>
      </c>
      <c r="X381" s="15" t="str">
        <f>IFERROR((W381-V381)/V381,"")</f>
        <v/>
      </c>
      <c r="Y381" s="18">
        <v>0</v>
      </c>
      <c r="Z381" s="18">
        <v>0</v>
      </c>
      <c r="AA381" s="18">
        <v>0</v>
      </c>
      <c r="AB381" s="18">
        <v>0</v>
      </c>
      <c r="AC381" s="18">
        <v>517</v>
      </c>
      <c r="AD381" s="18">
        <v>4500</v>
      </c>
      <c r="AE381" s="18">
        <v>0</v>
      </c>
      <c r="AF381" s="18">
        <v>0</v>
      </c>
      <c r="AG381" s="18">
        <v>0</v>
      </c>
      <c r="AH381" s="18">
        <v>0</v>
      </c>
      <c r="AI381" s="18">
        <v>0</v>
      </c>
      <c r="AJ381" s="18">
        <v>0</v>
      </c>
      <c r="AK381" s="23">
        <f>SUM(Y381:AJ381)</f>
        <v>5017</v>
      </c>
      <c r="AL381" s="23">
        <f>MAX(Y381:AJ381)</f>
        <v>4500</v>
      </c>
      <c r="AM381">
        <f>COUNTIF(Y381:AJ381,"&gt;1")</f>
        <v>2</v>
      </c>
    </row>
    <row r="382" spans="1:39" ht="15.75" x14ac:dyDescent="0.25">
      <c r="A382" s="21" t="s">
        <v>2618</v>
      </c>
      <c r="B382" s="21" t="s">
        <v>1519</v>
      </c>
      <c r="C382" s="21">
        <v>2952466</v>
      </c>
      <c r="D382" s="25" t="s">
        <v>3364</v>
      </c>
      <c r="E382" s="21" t="s">
        <v>1798</v>
      </c>
      <c r="F382" s="21" t="s">
        <v>3365</v>
      </c>
      <c r="G382" s="21" t="s">
        <v>337</v>
      </c>
      <c r="H382" s="25" t="s">
        <v>145</v>
      </c>
      <c r="I382" s="21" t="s">
        <v>27</v>
      </c>
      <c r="J382" s="21" t="s">
        <v>74</v>
      </c>
      <c r="K382" s="38">
        <v>46184</v>
      </c>
      <c r="L382" s="38">
        <v>46232</v>
      </c>
      <c r="M382" s="39" t="s">
        <v>18</v>
      </c>
      <c r="N382" s="18">
        <v>0</v>
      </c>
      <c r="O382" s="18">
        <v>2880</v>
      </c>
      <c r="P382" s="15" t="str">
        <f>IFERROR((O382-N382)/N382,"")</f>
        <v/>
      </c>
      <c r="Q382" s="19">
        <v>0</v>
      </c>
      <c r="R382" s="19">
        <v>20</v>
      </c>
      <c r="S382" s="15" t="str">
        <f>IFERROR((R382-Q382)/Q382,"")</f>
        <v/>
      </c>
      <c r="T382" s="19" t="s">
        <v>1610</v>
      </c>
      <c r="U382" s="15" t="str">
        <f>IFERROR(R382/T382,"")</f>
        <v/>
      </c>
      <c r="V382" s="19">
        <v>0</v>
      </c>
      <c r="W382" s="19">
        <v>20</v>
      </c>
      <c r="X382" s="15" t="str">
        <f>IFERROR((W382-V382)/V382,"")</f>
        <v/>
      </c>
      <c r="Y382" s="18">
        <v>0</v>
      </c>
      <c r="Z382" s="18">
        <v>0</v>
      </c>
      <c r="AA382" s="18">
        <v>0</v>
      </c>
      <c r="AB382" s="18">
        <v>0</v>
      </c>
      <c r="AC382" s="18">
        <v>0</v>
      </c>
      <c r="AD382" s="18">
        <v>0</v>
      </c>
      <c r="AE382" s="18">
        <v>0</v>
      </c>
      <c r="AF382" s="18">
        <v>0</v>
      </c>
      <c r="AG382" s="18">
        <v>0</v>
      </c>
      <c r="AH382" s="18">
        <v>0</v>
      </c>
      <c r="AI382" s="18">
        <v>2880</v>
      </c>
      <c r="AJ382" s="18">
        <v>0</v>
      </c>
      <c r="AK382" s="23">
        <f>SUM(Y382:AJ382)</f>
        <v>2880</v>
      </c>
      <c r="AL382" s="23">
        <f>MAX(Y382:AJ382)</f>
        <v>2880</v>
      </c>
      <c r="AM382">
        <f>COUNTIF(Y382:AJ382,"&gt;1")</f>
        <v>1</v>
      </c>
    </row>
    <row r="383" spans="1:39" ht="15.75" x14ac:dyDescent="0.25">
      <c r="A383" s="21"/>
      <c r="B383" s="21" t="s">
        <v>1520</v>
      </c>
      <c r="C383" s="21">
        <v>2955426</v>
      </c>
      <c r="D383" s="25" t="s">
        <v>2175</v>
      </c>
      <c r="E383" s="21" t="s">
        <v>12</v>
      </c>
      <c r="F383" s="21" t="s">
        <v>2176</v>
      </c>
      <c r="G383" s="21" t="s">
        <v>2177</v>
      </c>
      <c r="H383" s="25" t="s">
        <v>121</v>
      </c>
      <c r="I383" s="21" t="s">
        <v>16</v>
      </c>
      <c r="J383" s="21" t="s">
        <v>17</v>
      </c>
      <c r="K383" s="38">
        <v>46199</v>
      </c>
      <c r="L383" s="38">
        <v>46239</v>
      </c>
      <c r="M383" s="39" t="s">
        <v>18</v>
      </c>
      <c r="N383" s="18">
        <v>44280</v>
      </c>
      <c r="O383" s="18">
        <v>41410</v>
      </c>
      <c r="P383" s="15">
        <f>IFERROR((O383-N383)/N383,"")</f>
        <v>-6.4814814814814811E-2</v>
      </c>
      <c r="Q383" s="19">
        <v>164</v>
      </c>
      <c r="R383" s="19">
        <v>392</v>
      </c>
      <c r="S383" s="15">
        <f>IFERROR((R383-Q383)/Q383,"")</f>
        <v>1.3902439024390243</v>
      </c>
      <c r="T383" s="19" t="s">
        <v>1610</v>
      </c>
      <c r="U383" s="15" t="str">
        <f>IFERROR(R383/T383,"")</f>
        <v/>
      </c>
      <c r="V383" s="19">
        <v>133</v>
      </c>
      <c r="W383" s="19">
        <v>128</v>
      </c>
      <c r="X383" s="15">
        <f>IFERROR((W383-V383)/V383,"")</f>
        <v>-3.7593984962406013E-2</v>
      </c>
      <c r="Y383" s="18">
        <v>2400</v>
      </c>
      <c r="Z383" s="18">
        <v>0</v>
      </c>
      <c r="AA383" s="18">
        <v>16200</v>
      </c>
      <c r="AB383" s="18">
        <v>0</v>
      </c>
      <c r="AC383" s="18">
        <v>16200</v>
      </c>
      <c r="AD383" s="18">
        <v>0</v>
      </c>
      <c r="AE383" s="18">
        <v>29820</v>
      </c>
      <c r="AF383" s="18">
        <v>0</v>
      </c>
      <c r="AG383" s="18">
        <v>0</v>
      </c>
      <c r="AH383" s="18">
        <v>5830</v>
      </c>
      <c r="AI383" s="18">
        <v>35580</v>
      </c>
      <c r="AJ383" s="18">
        <v>0</v>
      </c>
      <c r="AK383" s="23">
        <f>SUM(Y383:AJ383)</f>
        <v>106030</v>
      </c>
      <c r="AL383" s="23">
        <f>MAX(Y383:AJ383)</f>
        <v>35580</v>
      </c>
      <c r="AM383">
        <f>COUNTIF(Y383:AJ383,"&gt;1")</f>
        <v>6</v>
      </c>
    </row>
    <row r="384" spans="1:39" ht="15.75" x14ac:dyDescent="0.25">
      <c r="A384" s="21"/>
      <c r="B384" s="21" t="s">
        <v>1520</v>
      </c>
      <c r="C384" s="21">
        <v>3096738</v>
      </c>
      <c r="D384" s="25" t="s">
        <v>1954</v>
      </c>
      <c r="E384" s="21" t="s">
        <v>1575</v>
      </c>
      <c r="F384" s="21" t="s">
        <v>1955</v>
      </c>
      <c r="G384" s="21" t="s">
        <v>1850</v>
      </c>
      <c r="H384" s="25" t="s">
        <v>15</v>
      </c>
      <c r="I384" s="21" t="s">
        <v>41</v>
      </c>
      <c r="J384" s="21" t="s">
        <v>42</v>
      </c>
      <c r="K384" s="38">
        <v>46171</v>
      </c>
      <c r="L384" s="38">
        <v>46182</v>
      </c>
      <c r="M384" s="39" t="s">
        <v>18</v>
      </c>
      <c r="N384" s="18">
        <v>24780</v>
      </c>
      <c r="O384" s="18">
        <v>15000</v>
      </c>
      <c r="P384" s="15">
        <f>IFERROR((O384-N384)/N384,"")</f>
        <v>-0.39467312348668282</v>
      </c>
      <c r="Q384" s="19">
        <v>12</v>
      </c>
      <c r="R384" s="19">
        <v>69</v>
      </c>
      <c r="S384" s="15">
        <f>IFERROR((R384-Q384)/Q384,"")</f>
        <v>4.75</v>
      </c>
      <c r="T384" s="19">
        <v>272</v>
      </c>
      <c r="U384" s="15">
        <f>IFERROR(R384/T384,"")</f>
        <v>0.25367647058823528</v>
      </c>
      <c r="V384" s="19">
        <v>45</v>
      </c>
      <c r="W384" s="19">
        <v>26</v>
      </c>
      <c r="X384" s="15">
        <f>IFERROR((W384-V384)/V384,"")</f>
        <v>-0.42222222222222222</v>
      </c>
      <c r="Y384" s="18">
        <v>0</v>
      </c>
      <c r="Z384" s="18">
        <v>0</v>
      </c>
      <c r="AA384" s="18">
        <v>0</v>
      </c>
      <c r="AB384" s="18">
        <v>0</v>
      </c>
      <c r="AC384" s="18">
        <v>0</v>
      </c>
      <c r="AD384" s="18">
        <v>0</v>
      </c>
      <c r="AE384" s="18">
        <v>0</v>
      </c>
      <c r="AF384" s="18">
        <v>0</v>
      </c>
      <c r="AG384" s="18">
        <v>0</v>
      </c>
      <c r="AH384" s="18">
        <v>15000</v>
      </c>
      <c r="AI384" s="18">
        <v>0</v>
      </c>
      <c r="AJ384" s="18">
        <v>0</v>
      </c>
      <c r="AK384" s="23">
        <f>SUM(Y384:AJ384)</f>
        <v>15000</v>
      </c>
      <c r="AL384" s="23">
        <f>MAX(Y384:AJ384)</f>
        <v>15000</v>
      </c>
      <c r="AM384">
        <f>COUNTIF(Y384:AJ384,"&gt;1")</f>
        <v>1</v>
      </c>
    </row>
    <row r="385" spans="1:39" ht="15.75" x14ac:dyDescent="0.25">
      <c r="A385" s="21"/>
      <c r="B385" s="21" t="s">
        <v>1519</v>
      </c>
      <c r="C385" s="21">
        <v>3102205</v>
      </c>
      <c r="D385" s="25">
        <v>190680</v>
      </c>
      <c r="E385" s="21" t="s">
        <v>24</v>
      </c>
      <c r="F385" s="21" t="s">
        <v>2344</v>
      </c>
      <c r="G385" s="21" t="s">
        <v>538</v>
      </c>
      <c r="H385" s="25" t="s">
        <v>20</v>
      </c>
      <c r="I385" s="21" t="s">
        <v>88</v>
      </c>
      <c r="J385" s="21" t="s">
        <v>89</v>
      </c>
      <c r="K385" s="38">
        <v>45758</v>
      </c>
      <c r="L385" s="38">
        <v>45751</v>
      </c>
      <c r="M385" s="39" t="s">
        <v>53</v>
      </c>
      <c r="N385" s="18">
        <v>1108</v>
      </c>
      <c r="O385" s="18">
        <v>0</v>
      </c>
      <c r="P385" s="15">
        <f>IFERROR((O385-N385)/N385,"")</f>
        <v>-1</v>
      </c>
      <c r="Q385" s="19">
        <v>2</v>
      </c>
      <c r="R385" s="19">
        <v>0</v>
      </c>
      <c r="S385" s="15">
        <f>IFERROR((R385-Q385)/Q385,"")</f>
        <v>-1</v>
      </c>
      <c r="T385" s="19" t="s">
        <v>1610</v>
      </c>
      <c r="U385" s="15" t="str">
        <f>IFERROR(R385/T385,"")</f>
        <v/>
      </c>
      <c r="V385" s="19">
        <v>1</v>
      </c>
      <c r="W385" s="19">
        <v>0</v>
      </c>
      <c r="X385" s="15">
        <f>IFERROR((W385-V385)/V385,"")</f>
        <v>-1</v>
      </c>
      <c r="Y385" s="18" t="s">
        <v>1610</v>
      </c>
      <c r="Z385" s="18" t="s">
        <v>1610</v>
      </c>
      <c r="AA385" s="18" t="s">
        <v>1610</v>
      </c>
      <c r="AB385" s="18" t="s">
        <v>1610</v>
      </c>
      <c r="AC385" s="18" t="s">
        <v>1610</v>
      </c>
      <c r="AD385" s="18" t="s">
        <v>1610</v>
      </c>
      <c r="AE385" s="18" t="s">
        <v>1610</v>
      </c>
      <c r="AF385" s="18" t="s">
        <v>1610</v>
      </c>
      <c r="AG385" s="18" t="s">
        <v>1610</v>
      </c>
      <c r="AH385" s="18" t="s">
        <v>1610</v>
      </c>
      <c r="AI385" s="18" t="s">
        <v>1610</v>
      </c>
      <c r="AJ385" s="18" t="s">
        <v>1610</v>
      </c>
      <c r="AK385" s="23">
        <f>SUM(Y385:AJ385)</f>
        <v>0</v>
      </c>
      <c r="AL385" s="23">
        <f>MAX(Y385:AJ385)</f>
        <v>0</v>
      </c>
      <c r="AM385">
        <f>COUNTIF(Y385:AJ385,"&gt;1")</f>
        <v>0</v>
      </c>
    </row>
    <row r="386" spans="1:39" ht="15.75" x14ac:dyDescent="0.25">
      <c r="A386" s="21"/>
      <c r="B386" s="21" t="s">
        <v>1519</v>
      </c>
      <c r="C386" s="21">
        <v>3104012</v>
      </c>
      <c r="D386" s="25">
        <v>190980</v>
      </c>
      <c r="E386" s="21" t="s">
        <v>1180</v>
      </c>
      <c r="F386" s="21" t="s">
        <v>1295</v>
      </c>
      <c r="G386" s="21" t="s">
        <v>526</v>
      </c>
      <c r="H386" s="25" t="s">
        <v>20</v>
      </c>
      <c r="I386" s="21" t="s">
        <v>21</v>
      </c>
      <c r="J386" s="21" t="s">
        <v>21</v>
      </c>
      <c r="K386" s="38">
        <v>46132</v>
      </c>
      <c r="L386" s="38">
        <v>46238</v>
      </c>
      <c r="M386" s="39" t="s">
        <v>18</v>
      </c>
      <c r="N386" s="18">
        <v>18000</v>
      </c>
      <c r="O386" s="18">
        <v>18000</v>
      </c>
      <c r="P386" s="15">
        <f>IFERROR((O386-N386)/N386,"")</f>
        <v>0</v>
      </c>
      <c r="Q386" s="19">
        <v>3</v>
      </c>
      <c r="R386" s="19">
        <v>152</v>
      </c>
      <c r="S386" s="15">
        <f>IFERROR((R386-Q386)/Q386,"")</f>
        <v>49.666666666666664</v>
      </c>
      <c r="T386" s="19">
        <v>161</v>
      </c>
      <c r="U386" s="15">
        <f>IFERROR(R386/T386,"")</f>
        <v>0.94409937888198758</v>
      </c>
      <c r="V386" s="19">
        <v>120</v>
      </c>
      <c r="W386" s="19">
        <v>102</v>
      </c>
      <c r="X386" s="15">
        <f>IFERROR((W386-V386)/V386,"")</f>
        <v>-0.15</v>
      </c>
      <c r="Y386" s="18">
        <v>0</v>
      </c>
      <c r="Z386" s="18">
        <v>0</v>
      </c>
      <c r="AA386" s="18">
        <v>0</v>
      </c>
      <c r="AB386" s="18">
        <v>0</v>
      </c>
      <c r="AC386" s="18">
        <v>0</v>
      </c>
      <c r="AD386" s="18">
        <v>0</v>
      </c>
      <c r="AE386" s="18">
        <v>0</v>
      </c>
      <c r="AF386" s="18">
        <v>0</v>
      </c>
      <c r="AG386" s="18">
        <v>18000</v>
      </c>
      <c r="AH386" s="18">
        <v>0</v>
      </c>
      <c r="AI386" s="18">
        <v>0</v>
      </c>
      <c r="AJ386" s="18">
        <v>0</v>
      </c>
      <c r="AK386" s="23">
        <f>SUM(Y386:AJ386)</f>
        <v>18000</v>
      </c>
      <c r="AL386" s="23">
        <f>MAX(Y386:AJ386)</f>
        <v>18000</v>
      </c>
      <c r="AM386">
        <f>COUNTIF(Y386:AJ386,"&gt;1")</f>
        <v>1</v>
      </c>
    </row>
    <row r="387" spans="1:39" ht="15.75" x14ac:dyDescent="0.25">
      <c r="A387" s="21"/>
      <c r="B387" s="21" t="s">
        <v>1519</v>
      </c>
      <c r="C387" s="21">
        <v>3107256</v>
      </c>
      <c r="D387" s="25">
        <v>193700</v>
      </c>
      <c r="E387" s="21" t="s">
        <v>1180</v>
      </c>
      <c r="F387" s="21" t="s">
        <v>1407</v>
      </c>
      <c r="G387" s="21" t="s">
        <v>230</v>
      </c>
      <c r="H387" s="25" t="s">
        <v>20</v>
      </c>
      <c r="I387" s="21" t="s">
        <v>85</v>
      </c>
      <c r="J387" s="21" t="s">
        <v>386</v>
      </c>
      <c r="K387" s="38">
        <v>45359</v>
      </c>
      <c r="L387" s="38">
        <v>46226</v>
      </c>
      <c r="M387" s="39" t="s">
        <v>18</v>
      </c>
      <c r="N387" s="18">
        <v>0</v>
      </c>
      <c r="O387" s="18">
        <v>0</v>
      </c>
      <c r="P387" s="15" t="str">
        <f>IFERROR((O387-N387)/N387,"")</f>
        <v/>
      </c>
      <c r="Q387" s="19">
        <v>0</v>
      </c>
      <c r="R387" s="19">
        <v>20</v>
      </c>
      <c r="S387" s="15" t="str">
        <f>IFERROR((R387-Q387)/Q387,"")</f>
        <v/>
      </c>
      <c r="T387" s="19">
        <v>9</v>
      </c>
      <c r="U387" s="15">
        <f>IFERROR(R387/T387,"")</f>
        <v>2.2222222222222223</v>
      </c>
      <c r="V387" s="19">
        <v>23</v>
      </c>
      <c r="W387" s="19">
        <v>18</v>
      </c>
      <c r="X387" s="15">
        <f>IFERROR((W387-V387)/V387,"")</f>
        <v>-0.21739130434782608</v>
      </c>
      <c r="Y387" s="18" t="s">
        <v>1610</v>
      </c>
      <c r="Z387" s="18" t="s">
        <v>1610</v>
      </c>
      <c r="AA387" s="18" t="s">
        <v>1610</v>
      </c>
      <c r="AB387" s="18" t="s">
        <v>1610</v>
      </c>
      <c r="AC387" s="18" t="s">
        <v>1610</v>
      </c>
      <c r="AD387" s="18" t="s">
        <v>1610</v>
      </c>
      <c r="AE387" s="18" t="s">
        <v>1610</v>
      </c>
      <c r="AF387" s="18" t="s">
        <v>1610</v>
      </c>
      <c r="AG387" s="18" t="s">
        <v>1610</v>
      </c>
      <c r="AH387" s="18" t="s">
        <v>1610</v>
      </c>
      <c r="AI387" s="18" t="s">
        <v>1610</v>
      </c>
      <c r="AJ387" s="18" t="s">
        <v>1610</v>
      </c>
      <c r="AK387" s="23">
        <f>SUM(Y387:AJ387)</f>
        <v>0</v>
      </c>
      <c r="AL387" s="23">
        <f>MAX(Y387:AJ387)</f>
        <v>0</v>
      </c>
      <c r="AM387">
        <f>COUNTIF(Y387:AJ387,"&gt;1")</f>
        <v>0</v>
      </c>
    </row>
    <row r="388" spans="1:39" ht="15.75" x14ac:dyDescent="0.25">
      <c r="A388" s="21"/>
      <c r="B388" s="21" t="s">
        <v>1519</v>
      </c>
      <c r="C388" s="21">
        <v>3107256</v>
      </c>
      <c r="D388" s="25">
        <v>202963</v>
      </c>
      <c r="E388" s="21" t="s">
        <v>1180</v>
      </c>
      <c r="F388" s="21" t="s">
        <v>1407</v>
      </c>
      <c r="G388" s="21" t="s">
        <v>281</v>
      </c>
      <c r="H388" s="25" t="s">
        <v>20</v>
      </c>
      <c r="I388" s="21" t="s">
        <v>85</v>
      </c>
      <c r="J388" s="21" t="s">
        <v>306</v>
      </c>
      <c r="K388" s="38">
        <v>45994</v>
      </c>
      <c r="L388" s="38">
        <v>46175</v>
      </c>
      <c r="M388" s="39" t="s">
        <v>53</v>
      </c>
      <c r="N388" s="18">
        <v>2664</v>
      </c>
      <c r="O388" s="18">
        <v>0</v>
      </c>
      <c r="P388" s="15">
        <f>IFERROR((O388-N388)/N388,"")</f>
        <v>-1</v>
      </c>
      <c r="Q388" s="19">
        <v>61</v>
      </c>
      <c r="R388" s="19">
        <v>7</v>
      </c>
      <c r="S388" s="15">
        <f>IFERROR((R388-Q388)/Q388,"")</f>
        <v>-0.88524590163934425</v>
      </c>
      <c r="T388" s="19">
        <v>29</v>
      </c>
      <c r="U388" s="15">
        <f>IFERROR(R388/T388,"")</f>
        <v>0.2413793103448276</v>
      </c>
      <c r="V388" s="19">
        <v>86</v>
      </c>
      <c r="W388" s="19">
        <v>7</v>
      </c>
      <c r="X388" s="15">
        <f>IFERROR((W388-V388)/V388,"")</f>
        <v>-0.91860465116279066</v>
      </c>
      <c r="Y388" s="18">
        <v>2664</v>
      </c>
      <c r="Z388" s="18">
        <v>0</v>
      </c>
      <c r="AA388" s="18">
        <v>0</v>
      </c>
      <c r="AB388" s="18">
        <v>0</v>
      </c>
      <c r="AC388" s="18">
        <v>2664</v>
      </c>
      <c r="AD388" s="18">
        <v>0</v>
      </c>
      <c r="AE388" s="18">
        <v>0</v>
      </c>
      <c r="AF388" s="18">
        <v>0</v>
      </c>
      <c r="AG388" s="18">
        <v>0</v>
      </c>
      <c r="AH388" s="18">
        <v>0</v>
      </c>
      <c r="AI388" s="18">
        <v>0</v>
      </c>
      <c r="AJ388" s="18">
        <v>0</v>
      </c>
      <c r="AK388" s="23">
        <f>SUM(Y388:AJ388)</f>
        <v>5328</v>
      </c>
      <c r="AL388" s="23">
        <f>MAX(Y388:AJ388)</f>
        <v>2664</v>
      </c>
      <c r="AM388">
        <f>COUNTIF(Y388:AJ388,"&gt;1")</f>
        <v>2</v>
      </c>
    </row>
    <row r="389" spans="1:39" ht="15.75" x14ac:dyDescent="0.25">
      <c r="A389" s="21"/>
      <c r="B389" s="21" t="s">
        <v>1519</v>
      </c>
      <c r="C389" s="21">
        <v>3107256</v>
      </c>
      <c r="D389" s="25">
        <v>193091</v>
      </c>
      <c r="E389" s="21" t="s">
        <v>1180</v>
      </c>
      <c r="F389" s="21" t="s">
        <v>1407</v>
      </c>
      <c r="G389" s="21" t="s">
        <v>1441</v>
      </c>
      <c r="H389" s="25" t="s">
        <v>20</v>
      </c>
      <c r="I389" s="21" t="s">
        <v>85</v>
      </c>
      <c r="J389" s="21" t="s">
        <v>386</v>
      </c>
      <c r="K389" s="38">
        <v>46092</v>
      </c>
      <c r="L389" s="38">
        <v>45944</v>
      </c>
      <c r="M389" s="39" t="s">
        <v>22</v>
      </c>
      <c r="N389" s="18">
        <v>1998</v>
      </c>
      <c r="O389" s="18">
        <v>0</v>
      </c>
      <c r="P389" s="15">
        <f>IFERROR((O389-N389)/N389,"")</f>
        <v>-1</v>
      </c>
      <c r="Q389" s="19">
        <v>38</v>
      </c>
      <c r="R389" s="19">
        <v>0</v>
      </c>
      <c r="S389" s="15">
        <f>IFERROR((R389-Q389)/Q389,"")</f>
        <v>-1</v>
      </c>
      <c r="T389" s="19">
        <v>84</v>
      </c>
      <c r="U389" s="15">
        <f>IFERROR(R389/T389,"")</f>
        <v>0</v>
      </c>
      <c r="V389" s="19">
        <v>34</v>
      </c>
      <c r="W389" s="19">
        <v>0</v>
      </c>
      <c r="X389" s="15">
        <f>IFERROR((W389-V389)/V389,"")</f>
        <v>-1</v>
      </c>
      <c r="Y389" s="18">
        <v>2664</v>
      </c>
      <c r="Z389" s="18">
        <v>0</v>
      </c>
      <c r="AA389" s="18">
        <v>0</v>
      </c>
      <c r="AB389" s="18">
        <v>0</v>
      </c>
      <c r="AC389" s="18">
        <v>0</v>
      </c>
      <c r="AD389" s="18">
        <v>0</v>
      </c>
      <c r="AE389" s="18">
        <v>0</v>
      </c>
      <c r="AF389" s="18">
        <v>2088</v>
      </c>
      <c r="AG389" s="18">
        <v>0</v>
      </c>
      <c r="AH389" s="18">
        <v>0</v>
      </c>
      <c r="AI389" s="18">
        <v>0</v>
      </c>
      <c r="AJ389" s="18">
        <v>0</v>
      </c>
      <c r="AK389" s="23">
        <f>SUM(Y389:AJ389)</f>
        <v>4752</v>
      </c>
      <c r="AL389" s="23">
        <f>MAX(Y389:AJ389)</f>
        <v>2664</v>
      </c>
      <c r="AM389">
        <f>COUNTIF(Y389:AJ389,"&gt;1")</f>
        <v>2</v>
      </c>
    </row>
    <row r="390" spans="1:39" ht="15.75" x14ac:dyDescent="0.25">
      <c r="A390" s="21"/>
      <c r="B390" s="21" t="s">
        <v>1520</v>
      </c>
      <c r="C390" s="21">
        <v>3107256</v>
      </c>
      <c r="D390" s="25">
        <v>193701</v>
      </c>
      <c r="E390" s="21" t="s">
        <v>1180</v>
      </c>
      <c r="F390" s="21" t="s">
        <v>1407</v>
      </c>
      <c r="G390" s="21" t="s">
        <v>294</v>
      </c>
      <c r="H390" s="25" t="s">
        <v>20</v>
      </c>
      <c r="I390" s="21" t="s">
        <v>85</v>
      </c>
      <c r="J390" s="21" t="s">
        <v>386</v>
      </c>
      <c r="K390" s="38">
        <v>45666</v>
      </c>
      <c r="L390" s="38">
        <v>45810</v>
      </c>
      <c r="M390" s="39" t="s">
        <v>53</v>
      </c>
      <c r="N390" s="18">
        <v>0</v>
      </c>
      <c r="O390" s="18">
        <v>0</v>
      </c>
      <c r="P390" s="15" t="str">
        <f>IFERROR((O390-N390)/N390,"")</f>
        <v/>
      </c>
      <c r="Q390" s="19">
        <v>36</v>
      </c>
      <c r="R390" s="19">
        <v>0</v>
      </c>
      <c r="S390" s="15"/>
      <c r="T390" s="19">
        <v>64</v>
      </c>
      <c r="U390" s="15"/>
      <c r="V390" s="19">
        <v>27</v>
      </c>
      <c r="W390" s="19">
        <v>0</v>
      </c>
      <c r="X390" s="15">
        <f>IFERROR((W390-V390)/V390,"")</f>
        <v>-1</v>
      </c>
      <c r="Y390" s="18" t="s">
        <v>1610</v>
      </c>
      <c r="Z390" s="18" t="s">
        <v>1610</v>
      </c>
      <c r="AA390" s="18" t="s">
        <v>1610</v>
      </c>
      <c r="AB390" s="18" t="s">
        <v>1610</v>
      </c>
      <c r="AC390" s="18" t="s">
        <v>1610</v>
      </c>
      <c r="AD390" s="18" t="s">
        <v>1610</v>
      </c>
      <c r="AE390" s="18" t="s">
        <v>1610</v>
      </c>
      <c r="AF390" s="18" t="s">
        <v>1610</v>
      </c>
      <c r="AG390" s="18" t="s">
        <v>1610</v>
      </c>
      <c r="AH390" s="18" t="s">
        <v>1610</v>
      </c>
      <c r="AI390" s="18" t="s">
        <v>1610</v>
      </c>
      <c r="AJ390" s="18" t="s">
        <v>1610</v>
      </c>
      <c r="AK390" s="23">
        <f>SUM(Y390:AJ390)</f>
        <v>0</v>
      </c>
      <c r="AL390" s="23">
        <f>MAX(Y390:AJ390)</f>
        <v>0</v>
      </c>
      <c r="AM390">
        <f>COUNTIF(Y390:AJ390,"&gt;1")</f>
        <v>0</v>
      </c>
    </row>
    <row r="391" spans="1:39" ht="15.75" x14ac:dyDescent="0.25">
      <c r="A391" s="21"/>
      <c r="B391" s="21" t="s">
        <v>1519</v>
      </c>
      <c r="C391" s="21">
        <v>3107256</v>
      </c>
      <c r="D391" s="25">
        <v>192602</v>
      </c>
      <c r="E391" s="21" t="s">
        <v>1180</v>
      </c>
      <c r="F391" s="21" t="s">
        <v>1407</v>
      </c>
      <c r="G391" s="21" t="s">
        <v>287</v>
      </c>
      <c r="H391" s="25" t="s">
        <v>20</v>
      </c>
      <c r="I391" s="21" t="s">
        <v>85</v>
      </c>
      <c r="J391" s="21" t="s">
        <v>306</v>
      </c>
      <c r="K391" s="38">
        <v>44757</v>
      </c>
      <c r="L391" s="38">
        <v>45092</v>
      </c>
      <c r="M391" s="39" t="s">
        <v>53</v>
      </c>
      <c r="N391" s="18" t="s">
        <v>1610</v>
      </c>
      <c r="O391" s="18" t="s">
        <v>1610</v>
      </c>
      <c r="P391" s="15" t="str">
        <f>IFERROR((O391-N391)/N391,"")</f>
        <v/>
      </c>
      <c r="Q391" s="19" t="s">
        <v>1610</v>
      </c>
      <c r="R391" s="19" t="s">
        <v>1610</v>
      </c>
      <c r="S391" s="15" t="str">
        <f>IFERROR((R391-Q391)/Q391,"")</f>
        <v/>
      </c>
      <c r="T391" s="19" t="s">
        <v>1610</v>
      </c>
      <c r="U391" s="15" t="str">
        <f>IFERROR(R391/T391,"")</f>
        <v/>
      </c>
      <c r="V391" s="19" t="s">
        <v>1610</v>
      </c>
      <c r="W391" s="19" t="s">
        <v>1610</v>
      </c>
      <c r="X391" s="15" t="str">
        <f>IFERROR((W391-V391)/V391,"")</f>
        <v/>
      </c>
      <c r="Y391" s="18" t="s">
        <v>1610</v>
      </c>
      <c r="Z391" s="18" t="s">
        <v>1610</v>
      </c>
      <c r="AA391" s="18" t="s">
        <v>1610</v>
      </c>
      <c r="AB391" s="18" t="s">
        <v>1610</v>
      </c>
      <c r="AC391" s="18" t="s">
        <v>1610</v>
      </c>
      <c r="AD391" s="18" t="s">
        <v>1610</v>
      </c>
      <c r="AE391" s="18" t="s">
        <v>1610</v>
      </c>
      <c r="AF391" s="18" t="s">
        <v>1610</v>
      </c>
      <c r="AG391" s="18" t="s">
        <v>1610</v>
      </c>
      <c r="AH391" s="18" t="s">
        <v>1610</v>
      </c>
      <c r="AI391" s="18" t="s">
        <v>1610</v>
      </c>
      <c r="AJ391" s="18" t="s">
        <v>1610</v>
      </c>
      <c r="AK391" s="23">
        <f>SUM(Y391:AJ391)</f>
        <v>0</v>
      </c>
      <c r="AL391" s="23">
        <f>MAX(Y391:AJ391)</f>
        <v>0</v>
      </c>
      <c r="AM391">
        <f>COUNTIF(Y391:AJ391,"&gt;1")</f>
        <v>0</v>
      </c>
    </row>
    <row r="392" spans="1:39" ht="15.75" x14ac:dyDescent="0.25">
      <c r="A392" s="21"/>
      <c r="B392" s="21" t="s">
        <v>1519</v>
      </c>
      <c r="C392" s="21">
        <v>3144060</v>
      </c>
      <c r="D392" s="25">
        <v>501758</v>
      </c>
      <c r="E392" s="21" t="s">
        <v>1798</v>
      </c>
      <c r="F392" s="21" t="s">
        <v>1087</v>
      </c>
      <c r="G392" s="21" t="s">
        <v>363</v>
      </c>
      <c r="H392" s="25" t="s">
        <v>145</v>
      </c>
      <c r="I392" s="21" t="s">
        <v>27</v>
      </c>
      <c r="J392" s="21" t="s">
        <v>74</v>
      </c>
      <c r="K392" s="38">
        <v>46079</v>
      </c>
      <c r="L392" s="38">
        <v>46161</v>
      </c>
      <c r="M392" s="39" t="s">
        <v>22</v>
      </c>
      <c r="N392" s="18">
        <v>12357.6</v>
      </c>
      <c r="O392" s="18">
        <v>0</v>
      </c>
      <c r="P392" s="15">
        <f>IFERROR((O392-N392)/N392,"")</f>
        <v>-1</v>
      </c>
      <c r="Q392" s="19">
        <v>138</v>
      </c>
      <c r="R392" s="19">
        <v>24</v>
      </c>
      <c r="S392" s="15">
        <f>IFERROR((R392-Q392)/Q392,"")</f>
        <v>-0.82608695652173914</v>
      </c>
      <c r="T392" s="19">
        <v>563</v>
      </c>
      <c r="U392" s="15">
        <f>IFERROR(R392/T392,"")</f>
        <v>4.2628774422735348E-2</v>
      </c>
      <c r="V392" s="19">
        <v>125</v>
      </c>
      <c r="W392" s="19">
        <v>18</v>
      </c>
      <c r="X392" s="15">
        <f>IFERROR((W392-V392)/V392,"")</f>
        <v>-0.85599999999999998</v>
      </c>
      <c r="Y392" s="18">
        <v>0</v>
      </c>
      <c r="Z392" s="18">
        <v>9268</v>
      </c>
      <c r="AA392" s="18">
        <v>520</v>
      </c>
      <c r="AB392" s="18">
        <v>6179</v>
      </c>
      <c r="AC392" s="18">
        <v>0</v>
      </c>
      <c r="AD392" s="18">
        <v>0</v>
      </c>
      <c r="AE392" s="18">
        <v>6480</v>
      </c>
      <c r="AF392" s="18">
        <v>0</v>
      </c>
      <c r="AG392" s="18">
        <v>0</v>
      </c>
      <c r="AH392" s="18">
        <v>0</v>
      </c>
      <c r="AI392" s="18">
        <v>0</v>
      </c>
      <c r="AJ392" s="18">
        <v>0</v>
      </c>
      <c r="AK392" s="23">
        <f>SUM(Y392:AJ392)</f>
        <v>22447</v>
      </c>
      <c r="AL392" s="23">
        <f>MAX(Y392:AJ392)</f>
        <v>9268</v>
      </c>
      <c r="AM392">
        <f>COUNTIF(Y392:AJ392,"&gt;1")</f>
        <v>4</v>
      </c>
    </row>
    <row r="393" spans="1:39" ht="15.75" x14ac:dyDescent="0.25">
      <c r="A393" s="21" t="s">
        <v>2618</v>
      </c>
      <c r="B393" s="21" t="s">
        <v>1520</v>
      </c>
      <c r="C393" s="21">
        <v>3151790</v>
      </c>
      <c r="D393" s="25" t="s">
        <v>2865</v>
      </c>
      <c r="E393" s="21" t="s">
        <v>2453</v>
      </c>
      <c r="F393" s="21" t="s">
        <v>2866</v>
      </c>
      <c r="G393" s="21" t="s">
        <v>602</v>
      </c>
      <c r="H393" s="25" t="s">
        <v>20</v>
      </c>
      <c r="I393" s="21" t="s">
        <v>27</v>
      </c>
      <c r="J393" s="21" t="s">
        <v>210</v>
      </c>
      <c r="K393" s="38">
        <v>45939</v>
      </c>
      <c r="L393" s="38"/>
      <c r="M393" s="39" t="s">
        <v>53</v>
      </c>
      <c r="N393" s="18" t="s">
        <v>1610</v>
      </c>
      <c r="O393" s="18" t="s">
        <v>1610</v>
      </c>
      <c r="P393" s="15" t="str">
        <f>IFERROR((O393-N393)/N393,"")</f>
        <v/>
      </c>
      <c r="Q393" s="19" t="s">
        <v>1610</v>
      </c>
      <c r="R393" s="19" t="s">
        <v>1610</v>
      </c>
      <c r="S393" s="15" t="str">
        <f>IFERROR((R393-Q393)/Q393,"")</f>
        <v/>
      </c>
      <c r="T393" s="19" t="s">
        <v>1610</v>
      </c>
      <c r="U393" s="15" t="str">
        <f>IFERROR(R393/T393,"")</f>
        <v/>
      </c>
      <c r="V393" s="19" t="s">
        <v>1610</v>
      </c>
      <c r="W393" s="19" t="s">
        <v>1610</v>
      </c>
      <c r="X393" s="15" t="str">
        <f>IFERROR((W393-V393)/V393,"")</f>
        <v/>
      </c>
      <c r="Y393" s="18">
        <v>0</v>
      </c>
      <c r="Z393" s="18">
        <v>0</v>
      </c>
      <c r="AA393" s="18">
        <v>1034</v>
      </c>
      <c r="AB393" s="18">
        <v>0</v>
      </c>
      <c r="AC393" s="18">
        <v>0</v>
      </c>
      <c r="AD393" s="18">
        <v>0</v>
      </c>
      <c r="AE393" s="18">
        <v>0</v>
      </c>
      <c r="AF393" s="18">
        <v>0</v>
      </c>
      <c r="AG393" s="18">
        <v>0</v>
      </c>
      <c r="AH393" s="18">
        <v>0</v>
      </c>
      <c r="AI393" s="18">
        <v>0</v>
      </c>
      <c r="AJ393" s="18">
        <v>0</v>
      </c>
      <c r="AK393" s="23">
        <f>SUM(Y393:AJ393)</f>
        <v>1034</v>
      </c>
      <c r="AL393" s="23">
        <f>MAX(Y393:AJ393)</f>
        <v>1034</v>
      </c>
      <c r="AM393">
        <f>COUNTIF(Y393:AJ393,"&gt;1")</f>
        <v>1</v>
      </c>
    </row>
    <row r="394" spans="1:39" ht="15.75" x14ac:dyDescent="0.25">
      <c r="A394" s="21"/>
      <c r="B394" s="21" t="s">
        <v>1520</v>
      </c>
      <c r="C394" s="21">
        <v>3168430</v>
      </c>
      <c r="D394" s="25">
        <v>100020</v>
      </c>
      <c r="E394" s="21" t="s">
        <v>24</v>
      </c>
      <c r="F394" s="21" t="s">
        <v>2202</v>
      </c>
      <c r="G394" s="21" t="s">
        <v>19</v>
      </c>
      <c r="H394" s="25" t="s">
        <v>20</v>
      </c>
      <c r="I394" s="21" t="s">
        <v>21</v>
      </c>
      <c r="J394" s="21" t="s">
        <v>21</v>
      </c>
      <c r="K394" s="38">
        <v>45705</v>
      </c>
      <c r="L394" s="38">
        <v>45707</v>
      </c>
      <c r="M394" s="39" t="s">
        <v>53</v>
      </c>
      <c r="N394" s="18" t="s">
        <v>1610</v>
      </c>
      <c r="O394" s="18" t="s">
        <v>1610</v>
      </c>
      <c r="P394" s="15" t="str">
        <f>IFERROR((O394-N394)/N394,"")</f>
        <v/>
      </c>
      <c r="Q394" s="19" t="s">
        <v>1610</v>
      </c>
      <c r="R394" s="19" t="s">
        <v>1610</v>
      </c>
      <c r="S394" s="15" t="str">
        <f>IFERROR((R394-Q394)/Q394,"")</f>
        <v/>
      </c>
      <c r="T394" s="19">
        <v>95</v>
      </c>
      <c r="U394" s="15" t="str">
        <f>IFERROR(R394/T394,"")</f>
        <v/>
      </c>
      <c r="V394" s="19" t="s">
        <v>1610</v>
      </c>
      <c r="W394" s="19" t="s">
        <v>1610</v>
      </c>
      <c r="X394" s="15" t="str">
        <f>IFERROR((W394-V394)/V394,"")</f>
        <v/>
      </c>
      <c r="Y394" s="18" t="s">
        <v>1610</v>
      </c>
      <c r="Z394" s="18" t="s">
        <v>1610</v>
      </c>
      <c r="AA394" s="18" t="s">
        <v>1610</v>
      </c>
      <c r="AB394" s="18" t="s">
        <v>1610</v>
      </c>
      <c r="AC394" s="18" t="s">
        <v>1610</v>
      </c>
      <c r="AD394" s="18" t="s">
        <v>1610</v>
      </c>
      <c r="AE394" s="18" t="s">
        <v>1610</v>
      </c>
      <c r="AF394" s="18" t="s">
        <v>1610</v>
      </c>
      <c r="AG394" s="18" t="s">
        <v>1610</v>
      </c>
      <c r="AH394" s="18" t="s">
        <v>1610</v>
      </c>
      <c r="AI394" s="18" t="s">
        <v>1610</v>
      </c>
      <c r="AJ394" s="18" t="s">
        <v>1610</v>
      </c>
      <c r="AK394" s="23">
        <f>SUM(Y394:AJ394)</f>
        <v>0</v>
      </c>
      <c r="AL394" s="23">
        <f>MAX(Y394:AJ394)</f>
        <v>0</v>
      </c>
      <c r="AM394">
        <f>COUNTIF(Y394:AJ394,"&gt;1")</f>
        <v>0</v>
      </c>
    </row>
    <row r="395" spans="1:39" ht="15.75" x14ac:dyDescent="0.25">
      <c r="A395" s="21"/>
      <c r="B395" s="21" t="s">
        <v>1519</v>
      </c>
      <c r="C395" s="21">
        <v>3193191</v>
      </c>
      <c r="D395" s="25">
        <v>501322</v>
      </c>
      <c r="E395" s="21" t="s">
        <v>1180</v>
      </c>
      <c r="F395" s="21" t="s">
        <v>1501</v>
      </c>
      <c r="G395" s="21" t="s">
        <v>109</v>
      </c>
      <c r="H395" s="25" t="s">
        <v>20</v>
      </c>
      <c r="I395" s="21" t="s">
        <v>21</v>
      </c>
      <c r="J395" s="21" t="s">
        <v>21</v>
      </c>
      <c r="K395" s="38"/>
      <c r="L395" s="38">
        <v>45649</v>
      </c>
      <c r="M395" s="39" t="s">
        <v>53</v>
      </c>
      <c r="N395" s="18" t="s">
        <v>1610</v>
      </c>
      <c r="O395" s="18" t="s">
        <v>1610</v>
      </c>
      <c r="P395" s="15" t="str">
        <f>IFERROR((O395-N395)/N395,"")</f>
        <v/>
      </c>
      <c r="Q395" s="19" t="s">
        <v>1610</v>
      </c>
      <c r="R395" s="19" t="s">
        <v>1610</v>
      </c>
      <c r="S395" s="15" t="str">
        <f>IFERROR((R395-Q395)/Q395,"")</f>
        <v/>
      </c>
      <c r="T395" s="19">
        <v>4</v>
      </c>
      <c r="U395" s="15" t="str">
        <f>IFERROR(R395/T395,"")</f>
        <v/>
      </c>
      <c r="V395" s="19" t="s">
        <v>1610</v>
      </c>
      <c r="W395" s="19" t="s">
        <v>1610</v>
      </c>
      <c r="X395" s="15" t="str">
        <f>IFERROR((W395-V395)/V395,"")</f>
        <v/>
      </c>
      <c r="Y395" s="18" t="s">
        <v>1610</v>
      </c>
      <c r="Z395" s="18" t="s">
        <v>1610</v>
      </c>
      <c r="AA395" s="18" t="s">
        <v>1610</v>
      </c>
      <c r="AB395" s="18" t="s">
        <v>1610</v>
      </c>
      <c r="AC395" s="18" t="s">
        <v>1610</v>
      </c>
      <c r="AD395" s="18" t="s">
        <v>1610</v>
      </c>
      <c r="AE395" s="18" t="s">
        <v>1610</v>
      </c>
      <c r="AF395" s="18" t="s">
        <v>1610</v>
      </c>
      <c r="AG395" s="18" t="s">
        <v>1610</v>
      </c>
      <c r="AH395" s="18" t="s">
        <v>1610</v>
      </c>
      <c r="AI395" s="18" t="s">
        <v>1610</v>
      </c>
      <c r="AJ395" s="18" t="s">
        <v>1610</v>
      </c>
      <c r="AK395" s="23">
        <f>SUM(Y395:AJ395)</f>
        <v>0</v>
      </c>
      <c r="AL395" s="23">
        <f>MAX(Y395:AJ395)</f>
        <v>0</v>
      </c>
      <c r="AM395">
        <f>COUNTIF(Y395:AJ395,"&gt;1")</f>
        <v>0</v>
      </c>
    </row>
    <row r="396" spans="1:39" ht="15.75" x14ac:dyDescent="0.25">
      <c r="A396" s="21" t="s">
        <v>3208</v>
      </c>
      <c r="B396" s="21" t="s">
        <v>1520</v>
      </c>
      <c r="C396" s="21">
        <v>3205916</v>
      </c>
      <c r="D396" s="25" t="s">
        <v>2961</v>
      </c>
      <c r="E396" s="21" t="s">
        <v>1642</v>
      </c>
      <c r="F396" s="21" t="s">
        <v>2962</v>
      </c>
      <c r="G396" s="21" t="s">
        <v>1422</v>
      </c>
      <c r="H396" s="25" t="s">
        <v>79</v>
      </c>
      <c r="I396" s="21" t="s">
        <v>85</v>
      </c>
      <c r="J396" s="21" t="s">
        <v>86</v>
      </c>
      <c r="K396" s="38">
        <v>46197</v>
      </c>
      <c r="L396" s="38">
        <v>46240</v>
      </c>
      <c r="M396" s="39" t="s">
        <v>18</v>
      </c>
      <c r="N396" s="18">
        <v>0</v>
      </c>
      <c r="O396" s="18">
        <v>7333</v>
      </c>
      <c r="P396" s="15" t="str">
        <f>IFERROR((O396-N396)/N396,"")</f>
        <v/>
      </c>
      <c r="Q396" s="19">
        <v>0</v>
      </c>
      <c r="R396" s="19">
        <v>100</v>
      </c>
      <c r="S396" s="15" t="str">
        <f>IFERROR((R396-Q396)/Q396,"")</f>
        <v/>
      </c>
      <c r="T396" s="19" t="s">
        <v>1610</v>
      </c>
      <c r="U396" s="15" t="str">
        <f>IFERROR(R396/T396,"")</f>
        <v/>
      </c>
      <c r="V396" s="19">
        <v>44</v>
      </c>
      <c r="W396" s="19">
        <v>99</v>
      </c>
      <c r="X396" s="15">
        <f>IFERROR((W396-V396)/V396,"")</f>
        <v>1.25</v>
      </c>
      <c r="Y396" s="18">
        <v>0</v>
      </c>
      <c r="Z396" s="18">
        <v>0</v>
      </c>
      <c r="AA396" s="18">
        <v>0</v>
      </c>
      <c r="AB396" s="18">
        <v>0</v>
      </c>
      <c r="AC396" s="18">
        <v>3667</v>
      </c>
      <c r="AD396" s="18">
        <v>0</v>
      </c>
      <c r="AE396" s="18">
        <v>3667</v>
      </c>
      <c r="AF396" s="18">
        <v>0</v>
      </c>
      <c r="AG396" s="18">
        <v>0</v>
      </c>
      <c r="AH396" s="18">
        <v>3667</v>
      </c>
      <c r="AI396" s="18">
        <v>3667</v>
      </c>
      <c r="AJ396" s="18">
        <v>0</v>
      </c>
      <c r="AK396" s="23">
        <f>SUM(Y396:AJ396)</f>
        <v>14668</v>
      </c>
      <c r="AL396" s="23">
        <f>MAX(Y396:AJ396)</f>
        <v>3667</v>
      </c>
      <c r="AM396">
        <f>COUNTIF(Y396:AJ396,"&gt;1")</f>
        <v>4</v>
      </c>
    </row>
    <row r="397" spans="1:39" ht="15.75" x14ac:dyDescent="0.25">
      <c r="A397" s="21" t="s">
        <v>2618</v>
      </c>
      <c r="B397" s="21" t="s">
        <v>1519</v>
      </c>
      <c r="C397" s="21">
        <v>3206039</v>
      </c>
      <c r="D397" s="25">
        <v>190241</v>
      </c>
      <c r="E397" s="21" t="s">
        <v>1180</v>
      </c>
      <c r="F397" s="21" t="s">
        <v>1257</v>
      </c>
      <c r="G397" s="21" t="s">
        <v>1259</v>
      </c>
      <c r="H397" s="25" t="s">
        <v>20</v>
      </c>
      <c r="I397" s="21" t="s">
        <v>107</v>
      </c>
      <c r="J397" s="21" t="s">
        <v>3201</v>
      </c>
      <c r="K397" s="38">
        <v>46238</v>
      </c>
      <c r="L397" s="38">
        <v>46237</v>
      </c>
      <c r="M397" s="39" t="s">
        <v>18</v>
      </c>
      <c r="N397" s="18">
        <v>2220</v>
      </c>
      <c r="O397" s="18">
        <v>0</v>
      </c>
      <c r="P397" s="15">
        <f>IFERROR((O397-N397)/N397,"")</f>
        <v>-1</v>
      </c>
      <c r="Q397" s="19">
        <v>13</v>
      </c>
      <c r="R397" s="19">
        <v>0</v>
      </c>
      <c r="S397" s="15">
        <f>IFERROR((R397-Q397)/Q397,"")</f>
        <v>-1</v>
      </c>
      <c r="T397" s="19" t="s">
        <v>1610</v>
      </c>
      <c r="U397" s="15" t="str">
        <f>IFERROR(R397/T397,"")</f>
        <v/>
      </c>
      <c r="V397" s="19">
        <v>1</v>
      </c>
      <c r="W397" s="19">
        <v>4</v>
      </c>
      <c r="X397" s="15">
        <f>IFERROR((W397-V397)/V397,"")</f>
        <v>3</v>
      </c>
      <c r="Y397" s="18">
        <v>240</v>
      </c>
      <c r="Z397" s="18">
        <v>1560</v>
      </c>
      <c r="AA397" s="18">
        <v>0</v>
      </c>
      <c r="AB397" s="18">
        <v>0</v>
      </c>
      <c r="AC397" s="18">
        <v>0</v>
      </c>
      <c r="AD397" s="18">
        <v>0</v>
      </c>
      <c r="AE397" s="18">
        <v>0</v>
      </c>
      <c r="AF397" s="18">
        <v>0</v>
      </c>
      <c r="AG397" s="18">
        <v>0</v>
      </c>
      <c r="AH397" s="18">
        <v>0</v>
      </c>
      <c r="AI397" s="18">
        <v>0</v>
      </c>
      <c r="AJ397" s="18">
        <v>0</v>
      </c>
      <c r="AK397" s="23">
        <f>SUM(Y397:AJ397)</f>
        <v>1800</v>
      </c>
      <c r="AL397" s="23">
        <f>MAX(Y397:AJ397)</f>
        <v>1560</v>
      </c>
      <c r="AM397">
        <f>COUNTIF(Y397:AJ397,"&gt;1")</f>
        <v>2</v>
      </c>
    </row>
    <row r="398" spans="1:39" ht="15.75" x14ac:dyDescent="0.25">
      <c r="A398" s="21" t="s">
        <v>2618</v>
      </c>
      <c r="B398" s="21" t="s">
        <v>1520</v>
      </c>
      <c r="C398" s="21">
        <v>3206039</v>
      </c>
      <c r="D398" s="25">
        <v>190235</v>
      </c>
      <c r="E398" s="21" t="s">
        <v>1180</v>
      </c>
      <c r="F398" s="21" t="s">
        <v>1257</v>
      </c>
      <c r="G398" s="21" t="s">
        <v>1258</v>
      </c>
      <c r="H398" s="25" t="s">
        <v>20</v>
      </c>
      <c r="I398" s="21" t="s">
        <v>107</v>
      </c>
      <c r="J398" s="21" t="s">
        <v>3201</v>
      </c>
      <c r="K398" s="38">
        <v>46192</v>
      </c>
      <c r="L398" s="38"/>
      <c r="M398" s="39" t="s">
        <v>18</v>
      </c>
      <c r="N398" s="18">
        <v>0</v>
      </c>
      <c r="O398" s="18">
        <v>3060</v>
      </c>
      <c r="P398" s="15" t="str">
        <f>IFERROR((O398-N398)/N398,"")</f>
        <v/>
      </c>
      <c r="Q398" s="19">
        <v>0</v>
      </c>
      <c r="R398" s="19">
        <v>0</v>
      </c>
      <c r="S398" s="15" t="str">
        <f>IFERROR((R398-Q398)/Q398,"")</f>
        <v/>
      </c>
      <c r="T398" s="19" t="s">
        <v>1610</v>
      </c>
      <c r="U398" s="15" t="str">
        <f>IFERROR(R398/T398,"")</f>
        <v/>
      </c>
      <c r="V398" s="19" t="s">
        <v>1610</v>
      </c>
      <c r="W398" s="19" t="s">
        <v>1610</v>
      </c>
      <c r="X398" s="15" t="str">
        <f>IFERROR((W398-V398)/V398,"")</f>
        <v/>
      </c>
      <c r="Y398" s="18">
        <v>0</v>
      </c>
      <c r="Z398" s="18">
        <v>0</v>
      </c>
      <c r="AA398" s="18">
        <v>0</v>
      </c>
      <c r="AB398" s="18">
        <v>0</v>
      </c>
      <c r="AC398" s="18">
        <v>0</v>
      </c>
      <c r="AD398" s="18">
        <v>0</v>
      </c>
      <c r="AE398" s="18">
        <v>0</v>
      </c>
      <c r="AF398" s="18">
        <v>0</v>
      </c>
      <c r="AG398" s="18">
        <v>0</v>
      </c>
      <c r="AH398" s="18">
        <v>0</v>
      </c>
      <c r="AI398" s="18">
        <v>3060</v>
      </c>
      <c r="AJ398" s="18">
        <v>0</v>
      </c>
      <c r="AK398" s="23">
        <f>SUM(Y398:AJ398)</f>
        <v>3060</v>
      </c>
      <c r="AL398" s="23">
        <f>MAX(Y398:AJ398)</f>
        <v>3060</v>
      </c>
      <c r="AM398">
        <f>COUNTIF(Y398:AJ398,"&gt;1")</f>
        <v>1</v>
      </c>
    </row>
    <row r="399" spans="1:39" ht="15.75" x14ac:dyDescent="0.25">
      <c r="A399" s="21" t="s">
        <v>2618</v>
      </c>
      <c r="B399" s="21" t="s">
        <v>1520</v>
      </c>
      <c r="C399" s="21">
        <v>3257777</v>
      </c>
      <c r="D399" s="25" t="s">
        <v>3143</v>
      </c>
      <c r="E399" s="21" t="s">
        <v>2453</v>
      </c>
      <c r="F399" s="21" t="s">
        <v>3144</v>
      </c>
      <c r="G399" s="21" t="s">
        <v>3145</v>
      </c>
      <c r="H399" s="25" t="s">
        <v>84</v>
      </c>
      <c r="I399" s="21" t="s">
        <v>16</v>
      </c>
      <c r="J399" s="21" t="s">
        <v>17</v>
      </c>
      <c r="K399" s="38">
        <v>46080</v>
      </c>
      <c r="L399" s="38">
        <v>46105</v>
      </c>
      <c r="M399" s="39" t="s">
        <v>22</v>
      </c>
      <c r="N399" s="18" t="s">
        <v>1610</v>
      </c>
      <c r="O399" s="18" t="s">
        <v>1610</v>
      </c>
      <c r="P399" s="15" t="str">
        <f>IFERROR((O399-N399)/N399,"")</f>
        <v/>
      </c>
      <c r="Q399" s="19" t="s">
        <v>1610</v>
      </c>
      <c r="R399" s="19" t="s">
        <v>1610</v>
      </c>
      <c r="S399" s="15" t="str">
        <f>IFERROR((R399-Q399)/Q399,"")</f>
        <v/>
      </c>
      <c r="T399" s="19" t="s">
        <v>1610</v>
      </c>
      <c r="U399" s="15" t="str">
        <f>IFERROR(R399/T399,"")</f>
        <v/>
      </c>
      <c r="V399" s="19">
        <v>2</v>
      </c>
      <c r="W399" s="19">
        <v>0</v>
      </c>
      <c r="X399" s="15">
        <f>IFERROR((W399-V399)/V399,"")</f>
        <v>-1</v>
      </c>
      <c r="Y399" s="18">
        <v>0</v>
      </c>
      <c r="Z399" s="18">
        <v>0</v>
      </c>
      <c r="AA399" s="18">
        <v>0</v>
      </c>
      <c r="AB399" s="18">
        <v>0</v>
      </c>
      <c r="AC399" s="18">
        <v>0</v>
      </c>
      <c r="AD399" s="18">
        <v>0</v>
      </c>
      <c r="AE399" s="18">
        <v>1560</v>
      </c>
      <c r="AF399" s="18">
        <v>0</v>
      </c>
      <c r="AG399" s="18">
        <v>0</v>
      </c>
      <c r="AH399" s="18">
        <v>0</v>
      </c>
      <c r="AI399" s="18">
        <v>0</v>
      </c>
      <c r="AJ399" s="18">
        <v>0</v>
      </c>
      <c r="AK399" s="23">
        <f>SUM(Y399:AJ399)</f>
        <v>1560</v>
      </c>
      <c r="AL399" s="23">
        <f>MAX(Y399:AJ399)</f>
        <v>1560</v>
      </c>
      <c r="AM399">
        <f>COUNTIF(Y399:AJ399,"&gt;1")</f>
        <v>1</v>
      </c>
    </row>
    <row r="400" spans="1:39" ht="15.75" x14ac:dyDescent="0.25">
      <c r="A400" s="21"/>
      <c r="B400" s="21" t="s">
        <v>1519</v>
      </c>
      <c r="C400" s="21">
        <v>3258870</v>
      </c>
      <c r="D400" s="25">
        <v>193530</v>
      </c>
      <c r="E400" s="21" t="s">
        <v>24</v>
      </c>
      <c r="F400" s="21" t="s">
        <v>136</v>
      </c>
      <c r="G400" s="21" t="s">
        <v>908</v>
      </c>
      <c r="H400" s="25" t="s">
        <v>20</v>
      </c>
      <c r="I400" s="21" t="s">
        <v>27</v>
      </c>
      <c r="J400" s="21" t="s">
        <v>28</v>
      </c>
      <c r="K400" s="38">
        <v>45953</v>
      </c>
      <c r="L400" s="38">
        <v>46240</v>
      </c>
      <c r="M400" s="39" t="s">
        <v>18</v>
      </c>
      <c r="N400" s="18">
        <v>0</v>
      </c>
      <c r="O400" s="18">
        <v>0</v>
      </c>
      <c r="P400" s="15" t="str">
        <f>IFERROR((O400-N400)/N400,"")</f>
        <v/>
      </c>
      <c r="Q400" s="19">
        <v>214</v>
      </c>
      <c r="R400" s="19">
        <v>48</v>
      </c>
      <c r="S400" s="15">
        <f>IFERROR((R400-Q400)/Q400,"")</f>
        <v>-0.77570093457943923</v>
      </c>
      <c r="T400" s="19" t="s">
        <v>1610</v>
      </c>
      <c r="U400" s="15" t="str">
        <f>IFERROR(R400/T400,"")</f>
        <v/>
      </c>
      <c r="V400" s="19">
        <v>17</v>
      </c>
      <c r="W400" s="19">
        <v>5</v>
      </c>
      <c r="X400" s="15">
        <f>IFERROR((W400-V400)/V400,"")</f>
        <v>-0.70588235294117652</v>
      </c>
      <c r="Y400" s="18">
        <v>0</v>
      </c>
      <c r="Z400" s="18">
        <v>4000</v>
      </c>
      <c r="AA400" s="18">
        <v>4000</v>
      </c>
      <c r="AB400" s="18">
        <v>0</v>
      </c>
      <c r="AC400" s="18">
        <v>0</v>
      </c>
      <c r="AD400" s="18">
        <v>0</v>
      </c>
      <c r="AE400" s="18">
        <v>0</v>
      </c>
      <c r="AF400" s="18">
        <v>0</v>
      </c>
      <c r="AG400" s="18">
        <v>0</v>
      </c>
      <c r="AH400" s="18">
        <v>0</v>
      </c>
      <c r="AI400" s="18">
        <v>0</v>
      </c>
      <c r="AJ400" s="18">
        <v>0</v>
      </c>
      <c r="AK400" s="23">
        <f>SUM(Y400:AJ400)</f>
        <v>8000</v>
      </c>
      <c r="AL400" s="23">
        <f>MAX(Y400:AJ400)</f>
        <v>4000</v>
      </c>
      <c r="AM400">
        <f>COUNTIF(Y400:AJ400,"&gt;1")</f>
        <v>2</v>
      </c>
    </row>
    <row r="401" spans="1:39" ht="15.75" x14ac:dyDescent="0.25">
      <c r="A401" s="21" t="s">
        <v>3194</v>
      </c>
      <c r="B401" s="21" t="s">
        <v>1520</v>
      </c>
      <c r="C401" s="21">
        <v>3258870</v>
      </c>
      <c r="D401" s="25" t="s">
        <v>2670</v>
      </c>
      <c r="E401" s="21" t="s">
        <v>24</v>
      </c>
      <c r="F401" s="21" t="s">
        <v>2659</v>
      </c>
      <c r="G401" s="21" t="s">
        <v>129</v>
      </c>
      <c r="H401" s="25" t="s">
        <v>20</v>
      </c>
      <c r="I401" s="21" t="s">
        <v>27</v>
      </c>
      <c r="J401" s="21" t="s">
        <v>28</v>
      </c>
      <c r="K401" s="38">
        <v>46234</v>
      </c>
      <c r="L401" s="38">
        <v>46240</v>
      </c>
      <c r="M401" s="39" t="s">
        <v>18</v>
      </c>
      <c r="N401" s="18">
        <v>0</v>
      </c>
      <c r="O401" s="18">
        <v>17034</v>
      </c>
      <c r="P401" s="15" t="str">
        <f>IFERROR((O401-N401)/N401,"")</f>
        <v/>
      </c>
      <c r="Q401" s="19">
        <v>0</v>
      </c>
      <c r="R401" s="19">
        <v>1007</v>
      </c>
      <c r="S401" s="15" t="str">
        <f>IFERROR((R401-Q401)/Q401,"")</f>
        <v/>
      </c>
      <c r="T401" s="19" t="s">
        <v>1610</v>
      </c>
      <c r="U401" s="15" t="str">
        <f>IFERROR(R401/T401,"")</f>
        <v/>
      </c>
      <c r="V401" s="19">
        <v>119</v>
      </c>
      <c r="W401" s="19">
        <v>114</v>
      </c>
      <c r="X401" s="15">
        <f>IFERROR((W401-V401)/V401,"")</f>
        <v>-4.2016806722689079E-2</v>
      </c>
      <c r="Y401" s="18">
        <v>0</v>
      </c>
      <c r="Z401" s="18">
        <v>12000</v>
      </c>
      <c r="AA401" s="18">
        <v>0</v>
      </c>
      <c r="AB401" s="18">
        <v>0</v>
      </c>
      <c r="AC401" s="18">
        <v>0</v>
      </c>
      <c r="AD401" s="18">
        <v>1006</v>
      </c>
      <c r="AE401" s="18">
        <v>0</v>
      </c>
      <c r="AF401" s="18">
        <v>0</v>
      </c>
      <c r="AG401" s="18">
        <v>0</v>
      </c>
      <c r="AH401" s="18">
        <v>0</v>
      </c>
      <c r="AI401" s="18">
        <v>0</v>
      </c>
      <c r="AJ401" s="18">
        <v>17034</v>
      </c>
      <c r="AK401" s="23">
        <f>SUM(Y401:AJ401)</f>
        <v>30040</v>
      </c>
      <c r="AL401" s="23">
        <f>MAX(Y401:AJ401)</f>
        <v>17034</v>
      </c>
      <c r="AM401">
        <f>COUNTIF(Y401:AJ401,"&gt;1")</f>
        <v>3</v>
      </c>
    </row>
    <row r="402" spans="1:39" ht="15.75" x14ac:dyDescent="0.25">
      <c r="A402" s="21" t="s">
        <v>3194</v>
      </c>
      <c r="B402" s="21" t="s">
        <v>1519</v>
      </c>
      <c r="C402" s="21">
        <v>3258870</v>
      </c>
      <c r="D402" s="25">
        <v>100216</v>
      </c>
      <c r="E402" s="21" t="s">
        <v>24</v>
      </c>
      <c r="F402" s="21" t="s">
        <v>136</v>
      </c>
      <c r="G402" s="21" t="s">
        <v>38</v>
      </c>
      <c r="H402" s="25" t="s">
        <v>20</v>
      </c>
      <c r="I402" s="21" t="s">
        <v>27</v>
      </c>
      <c r="J402" s="21" t="s">
        <v>28</v>
      </c>
      <c r="K402" s="38">
        <v>46206</v>
      </c>
      <c r="L402" s="38">
        <v>46240</v>
      </c>
      <c r="M402" s="39" t="s">
        <v>18</v>
      </c>
      <c r="N402" s="18">
        <v>108000</v>
      </c>
      <c r="O402" s="18">
        <v>40072</v>
      </c>
      <c r="P402" s="15">
        <f>IFERROR((O402-N402)/N402,"")</f>
        <v>-0.62896296296296295</v>
      </c>
      <c r="Q402" s="19">
        <v>524</v>
      </c>
      <c r="R402" s="19">
        <v>248</v>
      </c>
      <c r="S402" s="15">
        <f>IFERROR((R402-Q402)/Q402,"")</f>
        <v>-0.52671755725190839</v>
      </c>
      <c r="T402" s="19">
        <v>4006</v>
      </c>
      <c r="U402" s="15">
        <f>IFERROR(R402/T402,"")</f>
        <v>6.1907139291063402E-2</v>
      </c>
      <c r="V402" s="19">
        <v>107</v>
      </c>
      <c r="W402" s="19">
        <v>27</v>
      </c>
      <c r="X402" s="15">
        <f>IFERROR((W402-V402)/V402,"")</f>
        <v>-0.74766355140186913</v>
      </c>
      <c r="Y402" s="18">
        <v>40000</v>
      </c>
      <c r="Z402" s="18">
        <v>58000</v>
      </c>
      <c r="AA402" s="18">
        <v>0</v>
      </c>
      <c r="AB402" s="18">
        <v>0</v>
      </c>
      <c r="AC402" s="18">
        <v>0</v>
      </c>
      <c r="AD402" s="18">
        <v>0</v>
      </c>
      <c r="AE402" s="18">
        <v>0</v>
      </c>
      <c r="AF402" s="18">
        <v>0</v>
      </c>
      <c r="AG402" s="18">
        <v>0</v>
      </c>
      <c r="AH402" s="18">
        <v>0</v>
      </c>
      <c r="AI402" s="18">
        <v>0</v>
      </c>
      <c r="AJ402" s="18">
        <v>40072</v>
      </c>
      <c r="AK402" s="23">
        <f>SUM(Y402:AJ402)</f>
        <v>138072</v>
      </c>
      <c r="AL402" s="23">
        <f>MAX(Y402:AJ402)</f>
        <v>58000</v>
      </c>
      <c r="AM402">
        <f>COUNTIF(Y402:AJ402,"&gt;1")</f>
        <v>3</v>
      </c>
    </row>
    <row r="403" spans="1:39" ht="15.75" x14ac:dyDescent="0.25">
      <c r="A403" s="21" t="s">
        <v>3194</v>
      </c>
      <c r="B403" s="21" t="s">
        <v>1519</v>
      </c>
      <c r="C403" s="21">
        <v>3258870</v>
      </c>
      <c r="D403" s="25">
        <v>500547</v>
      </c>
      <c r="E403" s="21" t="s">
        <v>24</v>
      </c>
      <c r="F403" s="21" t="s">
        <v>136</v>
      </c>
      <c r="G403" s="21" t="s">
        <v>908</v>
      </c>
      <c r="H403" s="25" t="s">
        <v>20</v>
      </c>
      <c r="I403" s="21" t="s">
        <v>27</v>
      </c>
      <c r="J403" s="21" t="s">
        <v>28</v>
      </c>
      <c r="K403" s="38">
        <v>45952</v>
      </c>
      <c r="L403" s="38">
        <v>46240</v>
      </c>
      <c r="M403" s="39" t="s">
        <v>18</v>
      </c>
      <c r="N403" s="18">
        <v>0</v>
      </c>
      <c r="O403" s="18">
        <v>0</v>
      </c>
      <c r="P403" s="15" t="str">
        <f>IFERROR((O403-N403)/N403,"")</f>
        <v/>
      </c>
      <c r="Q403" s="19">
        <v>145</v>
      </c>
      <c r="R403" s="19">
        <v>18</v>
      </c>
      <c r="S403" s="15">
        <f>IFERROR((R403-Q403)/Q403,"")</f>
        <v>-0.87586206896551722</v>
      </c>
      <c r="T403" s="19">
        <v>1076</v>
      </c>
      <c r="U403" s="15">
        <f>IFERROR(R403/T403,"")</f>
        <v>1.6728624535315983E-2</v>
      </c>
      <c r="V403" s="19">
        <v>57</v>
      </c>
      <c r="W403" s="19">
        <v>9</v>
      </c>
      <c r="X403" s="15">
        <f>IFERROR((W403-V403)/V403,"")</f>
        <v>-0.84210526315789469</v>
      </c>
      <c r="Y403" s="18">
        <v>0</v>
      </c>
      <c r="Z403" s="18">
        <v>6000</v>
      </c>
      <c r="AA403" s="18">
        <v>6000</v>
      </c>
      <c r="AB403" s="18">
        <v>0</v>
      </c>
      <c r="AC403" s="18">
        <v>0</v>
      </c>
      <c r="AD403" s="18">
        <v>0</v>
      </c>
      <c r="AE403" s="18">
        <v>0</v>
      </c>
      <c r="AF403" s="18">
        <v>0</v>
      </c>
      <c r="AG403" s="18">
        <v>0</v>
      </c>
      <c r="AH403" s="18">
        <v>0</v>
      </c>
      <c r="AI403" s="18">
        <v>0</v>
      </c>
      <c r="AJ403" s="18">
        <v>0</v>
      </c>
      <c r="AK403" s="23">
        <f>SUM(Y403:AJ403)</f>
        <v>12000</v>
      </c>
      <c r="AL403" s="23">
        <f>MAX(Y403:AJ403)</f>
        <v>6000</v>
      </c>
      <c r="AM403">
        <f>COUNTIF(Y403:AJ403,"&gt;1")</f>
        <v>2</v>
      </c>
    </row>
    <row r="404" spans="1:39" ht="15.75" x14ac:dyDescent="0.25">
      <c r="A404" s="21"/>
      <c r="B404" s="21" t="s">
        <v>1520</v>
      </c>
      <c r="C404" s="21">
        <v>3258870</v>
      </c>
      <c r="D404" s="25">
        <v>100793</v>
      </c>
      <c r="E404" s="21" t="s">
        <v>24</v>
      </c>
      <c r="F404" s="21" t="s">
        <v>136</v>
      </c>
      <c r="G404" s="21" t="s">
        <v>266</v>
      </c>
      <c r="H404" s="25" t="s">
        <v>20</v>
      </c>
      <c r="I404" s="21" t="s">
        <v>27</v>
      </c>
      <c r="J404" s="21" t="s">
        <v>28</v>
      </c>
      <c r="K404" s="38">
        <v>45930</v>
      </c>
      <c r="L404" s="38">
        <v>46239</v>
      </c>
      <c r="M404" s="39" t="s">
        <v>18</v>
      </c>
      <c r="N404" s="18">
        <v>0</v>
      </c>
      <c r="O404" s="18">
        <v>0</v>
      </c>
      <c r="P404" s="15" t="str">
        <f>IFERROR((O404-N404)/N404,"")</f>
        <v/>
      </c>
      <c r="Q404" s="19">
        <v>240</v>
      </c>
      <c r="R404" s="19">
        <v>1</v>
      </c>
      <c r="S404" s="15">
        <f>IFERROR((R404-Q404)/Q404,"")</f>
        <v>-0.99583333333333335</v>
      </c>
      <c r="T404" s="19">
        <v>1746</v>
      </c>
      <c r="U404" s="15">
        <f>IFERROR(R404/T404,"")</f>
        <v>5.7273768613974802E-4</v>
      </c>
      <c r="V404" s="19">
        <v>37</v>
      </c>
      <c r="W404" s="19">
        <v>4</v>
      </c>
      <c r="X404" s="15">
        <f>IFERROR((W404-V404)/V404,"")</f>
        <v>-0.89189189189189189</v>
      </c>
      <c r="Y404" s="18">
        <v>0</v>
      </c>
      <c r="Z404" s="18">
        <v>4000</v>
      </c>
      <c r="AA404" s="18">
        <v>0</v>
      </c>
      <c r="AB404" s="18">
        <v>0</v>
      </c>
      <c r="AC404" s="18">
        <v>0</v>
      </c>
      <c r="AD404" s="18">
        <v>0</v>
      </c>
      <c r="AE404" s="18">
        <v>0</v>
      </c>
      <c r="AF404" s="18">
        <v>0</v>
      </c>
      <c r="AG404" s="18">
        <v>0</v>
      </c>
      <c r="AH404" s="18">
        <v>0</v>
      </c>
      <c r="AI404" s="18">
        <v>0</v>
      </c>
      <c r="AJ404" s="18">
        <v>0</v>
      </c>
      <c r="AK404" s="23">
        <f>SUM(Y404:AJ404)</f>
        <v>4000</v>
      </c>
      <c r="AL404" s="23">
        <f>MAX(Y404:AJ404)</f>
        <v>4000</v>
      </c>
      <c r="AM404">
        <f>COUNTIF(Y404:AJ404,"&gt;1")</f>
        <v>1</v>
      </c>
    </row>
    <row r="405" spans="1:39" ht="15.75" x14ac:dyDescent="0.25">
      <c r="A405" s="21" t="s">
        <v>3194</v>
      </c>
      <c r="B405" s="21" t="s">
        <v>1520</v>
      </c>
      <c r="C405" s="21">
        <v>3258870</v>
      </c>
      <c r="D405" s="25" t="s">
        <v>2663</v>
      </c>
      <c r="E405" s="21" t="s">
        <v>24</v>
      </c>
      <c r="F405" s="21" t="s">
        <v>2659</v>
      </c>
      <c r="G405" s="21" t="s">
        <v>238</v>
      </c>
      <c r="H405" s="25" t="s">
        <v>20</v>
      </c>
      <c r="I405" s="21" t="s">
        <v>27</v>
      </c>
      <c r="J405" s="21" t="s">
        <v>28</v>
      </c>
      <c r="K405" s="38">
        <v>46231</v>
      </c>
      <c r="L405" s="38">
        <v>46239</v>
      </c>
      <c r="M405" s="39" t="s">
        <v>18</v>
      </c>
      <c r="N405" s="18">
        <v>0</v>
      </c>
      <c r="O405" s="18">
        <v>117000</v>
      </c>
      <c r="P405" s="15" t="str">
        <f>IFERROR((O405-N405)/N405,"")</f>
        <v/>
      </c>
      <c r="Q405" s="19">
        <v>0</v>
      </c>
      <c r="R405" s="19">
        <v>794</v>
      </c>
      <c r="S405" s="15" t="str">
        <f>IFERROR((R405-Q405)/Q405,"")</f>
        <v/>
      </c>
      <c r="T405" s="19" t="s">
        <v>1610</v>
      </c>
      <c r="U405" s="15" t="str">
        <f>IFERROR(R405/T405,"")</f>
        <v/>
      </c>
      <c r="V405" s="19">
        <v>115</v>
      </c>
      <c r="W405" s="19">
        <v>92</v>
      </c>
      <c r="X405" s="15">
        <f>IFERROR((W405-V405)/V405,"")</f>
        <v>-0.2</v>
      </c>
      <c r="Y405" s="18">
        <v>0</v>
      </c>
      <c r="Z405" s="18">
        <v>12539</v>
      </c>
      <c r="AA405" s="18">
        <v>12000</v>
      </c>
      <c r="AB405" s="18">
        <v>12000</v>
      </c>
      <c r="AC405" s="18">
        <v>0</v>
      </c>
      <c r="AD405" s="18">
        <v>0</v>
      </c>
      <c r="AE405" s="18">
        <v>0</v>
      </c>
      <c r="AF405" s="18">
        <v>0</v>
      </c>
      <c r="AG405" s="18">
        <v>105000</v>
      </c>
      <c r="AH405" s="18">
        <v>0</v>
      </c>
      <c r="AI405" s="18">
        <v>0</v>
      </c>
      <c r="AJ405" s="18">
        <v>12000</v>
      </c>
      <c r="AK405" s="23">
        <f>SUM(Y405:AJ405)</f>
        <v>153539</v>
      </c>
      <c r="AL405" s="23">
        <f>MAX(Y405:AJ405)</f>
        <v>105000</v>
      </c>
      <c r="AM405">
        <f>COUNTIF(Y405:AJ405,"&gt;1")</f>
        <v>5</v>
      </c>
    </row>
    <row r="406" spans="1:39" ht="15.75" x14ac:dyDescent="0.25">
      <c r="A406" s="21" t="s">
        <v>3194</v>
      </c>
      <c r="B406" s="21" t="s">
        <v>1520</v>
      </c>
      <c r="C406" s="21">
        <v>3258870</v>
      </c>
      <c r="D406" s="25" t="s">
        <v>2658</v>
      </c>
      <c r="E406" s="21" t="s">
        <v>24</v>
      </c>
      <c r="F406" s="21" t="s">
        <v>2659</v>
      </c>
      <c r="G406" s="21" t="s">
        <v>135</v>
      </c>
      <c r="H406" s="25" t="s">
        <v>20</v>
      </c>
      <c r="I406" s="21" t="s">
        <v>27</v>
      </c>
      <c r="J406" s="21" t="s">
        <v>28</v>
      </c>
      <c r="K406" s="38">
        <v>46234</v>
      </c>
      <c r="L406" s="38">
        <v>46239</v>
      </c>
      <c r="M406" s="39" t="s">
        <v>18</v>
      </c>
      <c r="N406" s="18">
        <v>0</v>
      </c>
      <c r="O406" s="18">
        <v>8000</v>
      </c>
      <c r="P406" s="15" t="str">
        <f>IFERROR((O406-N406)/N406,"")</f>
        <v/>
      </c>
      <c r="Q406" s="19">
        <v>0</v>
      </c>
      <c r="R406" s="19">
        <v>784</v>
      </c>
      <c r="S406" s="15" t="str">
        <f>IFERROR((R406-Q406)/Q406,"")</f>
        <v/>
      </c>
      <c r="T406" s="19" t="s">
        <v>1610</v>
      </c>
      <c r="U406" s="15" t="str">
        <f>IFERROR(R406/T406,"")</f>
        <v/>
      </c>
      <c r="V406" s="19">
        <v>133</v>
      </c>
      <c r="W406" s="19">
        <v>87</v>
      </c>
      <c r="X406" s="15">
        <f>IFERROR((W406-V406)/V406,"")</f>
        <v>-0.34586466165413532</v>
      </c>
      <c r="Y406" s="18">
        <v>0</v>
      </c>
      <c r="Z406" s="18">
        <v>6000</v>
      </c>
      <c r="AA406" s="18">
        <v>0</v>
      </c>
      <c r="AB406" s="18">
        <v>10000</v>
      </c>
      <c r="AC406" s="18">
        <v>0</v>
      </c>
      <c r="AD406" s="18">
        <v>0</v>
      </c>
      <c r="AE406" s="18">
        <v>0</v>
      </c>
      <c r="AF406" s="18">
        <v>0</v>
      </c>
      <c r="AG406" s="18">
        <v>0</v>
      </c>
      <c r="AH406" s="18">
        <v>0</v>
      </c>
      <c r="AI406" s="18">
        <v>0</v>
      </c>
      <c r="AJ406" s="18">
        <v>8000</v>
      </c>
      <c r="AK406" s="23">
        <f>SUM(Y406:AJ406)</f>
        <v>24000</v>
      </c>
      <c r="AL406" s="23">
        <f>MAX(Y406:AJ406)</f>
        <v>10000</v>
      </c>
      <c r="AM406">
        <f>COUNTIF(Y406:AJ406,"&gt;1")</f>
        <v>3</v>
      </c>
    </row>
    <row r="407" spans="1:39" ht="15.75" x14ac:dyDescent="0.25">
      <c r="A407" s="21" t="s">
        <v>3194</v>
      </c>
      <c r="B407" s="21" t="s">
        <v>1520</v>
      </c>
      <c r="C407" s="21">
        <v>3258870</v>
      </c>
      <c r="D407" s="25" t="s">
        <v>2831</v>
      </c>
      <c r="E407" s="21" t="s">
        <v>24</v>
      </c>
      <c r="F407" s="21" t="s">
        <v>2659</v>
      </c>
      <c r="G407" s="21" t="s">
        <v>1043</v>
      </c>
      <c r="H407" s="25" t="s">
        <v>20</v>
      </c>
      <c r="I407" s="21" t="s">
        <v>27</v>
      </c>
      <c r="J407" s="21" t="s">
        <v>28</v>
      </c>
      <c r="K407" s="38">
        <v>45952</v>
      </c>
      <c r="L407" s="38">
        <v>46238</v>
      </c>
      <c r="M407" s="39" t="s">
        <v>18</v>
      </c>
      <c r="N407" s="18">
        <v>0</v>
      </c>
      <c r="O407" s="18">
        <v>0</v>
      </c>
      <c r="P407" s="15" t="str">
        <f>IFERROR((O407-N407)/N407,"")</f>
        <v/>
      </c>
      <c r="Q407" s="19">
        <v>0</v>
      </c>
      <c r="R407" s="19">
        <v>76</v>
      </c>
      <c r="S407" s="15" t="str">
        <f>IFERROR((R407-Q407)/Q407,"")</f>
        <v/>
      </c>
      <c r="T407" s="19" t="s">
        <v>1610</v>
      </c>
      <c r="U407" s="15" t="str">
        <f>IFERROR(R407/T407,"")</f>
        <v/>
      </c>
      <c r="V407" s="19">
        <v>33</v>
      </c>
      <c r="W407" s="19">
        <v>16</v>
      </c>
      <c r="X407" s="15">
        <f>IFERROR((W407-V407)/V407,"")</f>
        <v>-0.51515151515151514</v>
      </c>
      <c r="Y407" s="18">
        <v>0</v>
      </c>
      <c r="Z407" s="18">
        <v>10000</v>
      </c>
      <c r="AA407" s="18">
        <v>10000</v>
      </c>
      <c r="AB407" s="18">
        <v>0</v>
      </c>
      <c r="AC407" s="18">
        <v>0</v>
      </c>
      <c r="AD407" s="18">
        <v>0</v>
      </c>
      <c r="AE407" s="18">
        <v>0</v>
      </c>
      <c r="AF407" s="18">
        <v>0</v>
      </c>
      <c r="AG407" s="18">
        <v>0</v>
      </c>
      <c r="AH407" s="18">
        <v>0</v>
      </c>
      <c r="AI407" s="18">
        <v>0</v>
      </c>
      <c r="AJ407" s="18">
        <v>0</v>
      </c>
      <c r="AK407" s="23">
        <f>SUM(Y407:AJ407)</f>
        <v>20000</v>
      </c>
      <c r="AL407" s="23">
        <f>MAX(Y407:AJ407)</f>
        <v>10000</v>
      </c>
      <c r="AM407">
        <f>COUNTIF(Y407:AJ407,"&gt;1")</f>
        <v>2</v>
      </c>
    </row>
    <row r="408" spans="1:39" ht="15.75" x14ac:dyDescent="0.25">
      <c r="A408" s="21" t="s">
        <v>3194</v>
      </c>
      <c r="B408" s="21" t="s">
        <v>1520</v>
      </c>
      <c r="C408" s="21">
        <v>3258870</v>
      </c>
      <c r="D408" s="25" t="s">
        <v>2756</v>
      </c>
      <c r="E408" s="21" t="s">
        <v>24</v>
      </c>
      <c r="F408" s="21" t="s">
        <v>2757</v>
      </c>
      <c r="G408" s="21" t="s">
        <v>773</v>
      </c>
      <c r="H408" s="25" t="s">
        <v>20</v>
      </c>
      <c r="I408" s="21" t="s">
        <v>27</v>
      </c>
      <c r="J408" s="21" t="s">
        <v>28</v>
      </c>
      <c r="K408" s="38">
        <v>45989</v>
      </c>
      <c r="L408" s="38">
        <v>46232</v>
      </c>
      <c r="M408" s="39" t="s">
        <v>18</v>
      </c>
      <c r="N408" s="18">
        <v>0</v>
      </c>
      <c r="O408" s="18">
        <v>0</v>
      </c>
      <c r="P408" s="15" t="str">
        <f>IFERROR((O408-N408)/N408,"")</f>
        <v/>
      </c>
      <c r="Q408" s="19">
        <v>0</v>
      </c>
      <c r="R408" s="19">
        <v>129</v>
      </c>
      <c r="S408" s="15" t="str">
        <f>IFERROR((R408-Q408)/Q408,"")</f>
        <v/>
      </c>
      <c r="T408" s="19" t="s">
        <v>1610</v>
      </c>
      <c r="U408" s="15" t="str">
        <f>IFERROR(R408/T408,"")</f>
        <v/>
      </c>
      <c r="V408" s="19">
        <v>7</v>
      </c>
      <c r="W408" s="19">
        <v>25</v>
      </c>
      <c r="X408" s="15">
        <f>IFERROR((W408-V408)/V408,"")</f>
        <v>2.5714285714285716</v>
      </c>
      <c r="Y408" s="18">
        <v>0</v>
      </c>
      <c r="Z408" s="18">
        <v>6000</v>
      </c>
      <c r="AA408" s="18">
        <v>4000</v>
      </c>
      <c r="AB408" s="18">
        <v>10000</v>
      </c>
      <c r="AC408" s="18">
        <v>0</v>
      </c>
      <c r="AD408" s="18">
        <v>0</v>
      </c>
      <c r="AE408" s="18">
        <v>0</v>
      </c>
      <c r="AF408" s="18">
        <v>0</v>
      </c>
      <c r="AG408" s="18">
        <v>0</v>
      </c>
      <c r="AH408" s="18">
        <v>0</v>
      </c>
      <c r="AI408" s="18">
        <v>0</v>
      </c>
      <c r="AJ408" s="18">
        <v>0</v>
      </c>
      <c r="AK408" s="23">
        <f>SUM(Y408:AJ408)</f>
        <v>20000</v>
      </c>
      <c r="AL408" s="23">
        <f>MAX(Y408:AJ408)</f>
        <v>10000</v>
      </c>
      <c r="AM408">
        <f>COUNTIF(Y408:AJ408,"&gt;1")</f>
        <v>3</v>
      </c>
    </row>
    <row r="409" spans="1:39" ht="15.75" x14ac:dyDescent="0.25">
      <c r="A409" s="21" t="s">
        <v>3194</v>
      </c>
      <c r="B409" s="21" t="s">
        <v>1520</v>
      </c>
      <c r="C409" s="21">
        <v>3258870</v>
      </c>
      <c r="D409" s="25" t="s">
        <v>2674</v>
      </c>
      <c r="E409" s="21" t="s">
        <v>24</v>
      </c>
      <c r="F409" s="21" t="s">
        <v>2659</v>
      </c>
      <c r="G409" s="21" t="s">
        <v>287</v>
      </c>
      <c r="H409" s="25" t="s">
        <v>20</v>
      </c>
      <c r="I409" s="21" t="s">
        <v>27</v>
      </c>
      <c r="J409" s="21" t="s">
        <v>28</v>
      </c>
      <c r="K409" s="38">
        <v>45952</v>
      </c>
      <c r="L409" s="38">
        <v>46227</v>
      </c>
      <c r="M409" s="39" t="s">
        <v>18</v>
      </c>
      <c r="N409" s="18">
        <v>0</v>
      </c>
      <c r="O409" s="18">
        <v>0</v>
      </c>
      <c r="P409" s="15" t="str">
        <f>IFERROR((O409-N409)/N409,"")</f>
        <v/>
      </c>
      <c r="Q409" s="19">
        <v>0</v>
      </c>
      <c r="R409" s="19">
        <v>76</v>
      </c>
      <c r="S409" s="15" t="str">
        <f>IFERROR((R409-Q409)/Q409,"")</f>
        <v/>
      </c>
      <c r="T409" s="19" t="s">
        <v>1610</v>
      </c>
      <c r="U409" s="15" t="str">
        <f>IFERROR(R409/T409,"")</f>
        <v/>
      </c>
      <c r="V409" s="19">
        <v>43</v>
      </c>
      <c r="W409" s="19">
        <v>9</v>
      </c>
      <c r="X409" s="15">
        <f>IFERROR((W409-V409)/V409,"")</f>
        <v>-0.79069767441860461</v>
      </c>
      <c r="Y409" s="18">
        <v>0</v>
      </c>
      <c r="Z409" s="18">
        <v>6515</v>
      </c>
      <c r="AA409" s="18">
        <v>4000</v>
      </c>
      <c r="AB409" s="18">
        <v>0</v>
      </c>
      <c r="AC409" s="18">
        <v>0</v>
      </c>
      <c r="AD409" s="18">
        <v>0</v>
      </c>
      <c r="AE409" s="18">
        <v>0</v>
      </c>
      <c r="AF409" s="18">
        <v>0</v>
      </c>
      <c r="AG409" s="18">
        <v>0</v>
      </c>
      <c r="AH409" s="18">
        <v>0</v>
      </c>
      <c r="AI409" s="18">
        <v>0</v>
      </c>
      <c r="AJ409" s="18">
        <v>0</v>
      </c>
      <c r="AK409" s="23">
        <f>SUM(Y409:AJ409)</f>
        <v>10515</v>
      </c>
      <c r="AL409" s="23">
        <f>MAX(Y409:AJ409)</f>
        <v>6515</v>
      </c>
      <c r="AM409">
        <f>COUNTIF(Y409:AJ409,"&gt;1")</f>
        <v>2</v>
      </c>
    </row>
    <row r="410" spans="1:39" ht="15.75" x14ac:dyDescent="0.25">
      <c r="A410" s="21" t="s">
        <v>3194</v>
      </c>
      <c r="B410" s="21" t="s">
        <v>1520</v>
      </c>
      <c r="C410" s="21">
        <v>3258870</v>
      </c>
      <c r="D410" s="25" t="s">
        <v>2832</v>
      </c>
      <c r="E410" s="21" t="s">
        <v>24</v>
      </c>
      <c r="F410" s="21" t="s">
        <v>2659</v>
      </c>
      <c r="G410" s="21" t="s">
        <v>401</v>
      </c>
      <c r="H410" s="25" t="s">
        <v>20</v>
      </c>
      <c r="I410" s="21" t="s">
        <v>27</v>
      </c>
      <c r="J410" s="21" t="s">
        <v>28</v>
      </c>
      <c r="K410" s="38">
        <v>45952</v>
      </c>
      <c r="L410" s="38">
        <v>46224</v>
      </c>
      <c r="M410" s="39" t="s">
        <v>18</v>
      </c>
      <c r="N410" s="18">
        <v>0</v>
      </c>
      <c r="O410" s="18">
        <v>0</v>
      </c>
      <c r="P410" s="15" t="str">
        <f>IFERROR((O410-N410)/N410,"")</f>
        <v/>
      </c>
      <c r="Q410" s="19">
        <v>0</v>
      </c>
      <c r="R410" s="19">
        <v>18</v>
      </c>
      <c r="S410" s="15" t="str">
        <f>IFERROR((R410-Q410)/Q410,"")</f>
        <v/>
      </c>
      <c r="T410" s="19" t="s">
        <v>1610</v>
      </c>
      <c r="U410" s="15" t="str">
        <f>IFERROR(R410/T410,"")</f>
        <v/>
      </c>
      <c r="V410" s="19">
        <v>6</v>
      </c>
      <c r="W410" s="19">
        <v>10</v>
      </c>
      <c r="X410" s="15">
        <f>IFERROR((W410-V410)/V410,"")</f>
        <v>0.66666666666666663</v>
      </c>
      <c r="Y410" s="18">
        <v>0</v>
      </c>
      <c r="Z410" s="18">
        <v>4000</v>
      </c>
      <c r="AA410" s="18">
        <v>4000</v>
      </c>
      <c r="AB410" s="18">
        <v>0</v>
      </c>
      <c r="AC410" s="18">
        <v>0</v>
      </c>
      <c r="AD410" s="18">
        <v>0</v>
      </c>
      <c r="AE410" s="18">
        <v>0</v>
      </c>
      <c r="AF410" s="18">
        <v>0</v>
      </c>
      <c r="AG410" s="18">
        <v>0</v>
      </c>
      <c r="AH410" s="18">
        <v>0</v>
      </c>
      <c r="AI410" s="18">
        <v>0</v>
      </c>
      <c r="AJ410" s="18">
        <v>0</v>
      </c>
      <c r="AK410" s="23">
        <f>SUM(Y410:AJ410)</f>
        <v>8000</v>
      </c>
      <c r="AL410" s="23">
        <f>MAX(Y410:AJ410)</f>
        <v>4000</v>
      </c>
      <c r="AM410">
        <f>COUNTIF(Y410:AJ410,"&gt;1")</f>
        <v>2</v>
      </c>
    </row>
    <row r="411" spans="1:39" ht="15.75" x14ac:dyDescent="0.25">
      <c r="A411" s="21" t="s">
        <v>3194</v>
      </c>
      <c r="B411" s="21" t="s">
        <v>1519</v>
      </c>
      <c r="C411" s="21">
        <v>3258870</v>
      </c>
      <c r="D411" s="25">
        <v>193013</v>
      </c>
      <c r="E411" s="21" t="s">
        <v>24</v>
      </c>
      <c r="F411" s="21" t="s">
        <v>136</v>
      </c>
      <c r="G411" s="21" t="s">
        <v>860</v>
      </c>
      <c r="H411" s="25" t="s">
        <v>20</v>
      </c>
      <c r="I411" s="21" t="s">
        <v>27</v>
      </c>
      <c r="J411" s="21" t="s">
        <v>28</v>
      </c>
      <c r="K411" s="38">
        <v>45812</v>
      </c>
      <c r="L411" s="38">
        <v>45384</v>
      </c>
      <c r="M411" s="39" t="s">
        <v>53</v>
      </c>
      <c r="N411" s="18">
        <v>3192</v>
      </c>
      <c r="O411" s="18">
        <v>0</v>
      </c>
      <c r="P411" s="15">
        <f>IFERROR((O411-N411)/N411,"")</f>
        <v>-1</v>
      </c>
      <c r="Q411" s="19">
        <v>0</v>
      </c>
      <c r="R411" s="19">
        <v>0</v>
      </c>
      <c r="S411" s="15" t="str">
        <f>IFERROR((R411-Q411)/Q411,"")</f>
        <v/>
      </c>
      <c r="T411" s="19">
        <v>78</v>
      </c>
      <c r="U411" s="15">
        <f>IFERROR(R411/T411,"")</f>
        <v>0</v>
      </c>
      <c r="V411" s="19" t="s">
        <v>1610</v>
      </c>
      <c r="W411" s="19" t="s">
        <v>1610</v>
      </c>
      <c r="X411" s="15" t="str">
        <f>IFERROR((W411-V411)/V411,"")</f>
        <v/>
      </c>
      <c r="Y411" s="18" t="s">
        <v>1610</v>
      </c>
      <c r="Z411" s="18" t="s">
        <v>1610</v>
      </c>
      <c r="AA411" s="18" t="s">
        <v>1610</v>
      </c>
      <c r="AB411" s="18" t="s">
        <v>1610</v>
      </c>
      <c r="AC411" s="18" t="s">
        <v>1610</v>
      </c>
      <c r="AD411" s="18" t="s">
        <v>1610</v>
      </c>
      <c r="AE411" s="18" t="s">
        <v>1610</v>
      </c>
      <c r="AF411" s="18" t="s">
        <v>1610</v>
      </c>
      <c r="AG411" s="18" t="s">
        <v>1610</v>
      </c>
      <c r="AH411" s="18" t="s">
        <v>1610</v>
      </c>
      <c r="AI411" s="18" t="s">
        <v>1610</v>
      </c>
      <c r="AJ411" s="18" t="s">
        <v>1610</v>
      </c>
      <c r="AK411" s="23">
        <f>SUM(Y411:AJ411)</f>
        <v>0</v>
      </c>
      <c r="AL411" s="23">
        <f>MAX(Y411:AJ411)</f>
        <v>0</v>
      </c>
      <c r="AM411">
        <f>COUNTIF(Y411:AJ411,"&gt;1")</f>
        <v>0</v>
      </c>
    </row>
    <row r="412" spans="1:39" ht="15.75" x14ac:dyDescent="0.25">
      <c r="A412" s="21"/>
      <c r="B412" s="21" t="s">
        <v>1519</v>
      </c>
      <c r="C412" s="21">
        <v>3299819</v>
      </c>
      <c r="D412" s="25">
        <v>191017</v>
      </c>
      <c r="E412" s="21" t="s">
        <v>1798</v>
      </c>
      <c r="F412" s="21" t="s">
        <v>583</v>
      </c>
      <c r="G412" s="21" t="s">
        <v>584</v>
      </c>
      <c r="H412" s="25" t="s">
        <v>145</v>
      </c>
      <c r="I412" s="21" t="s">
        <v>67</v>
      </c>
      <c r="J412" s="21" t="s">
        <v>416</v>
      </c>
      <c r="K412" s="38">
        <v>46209</v>
      </c>
      <c r="L412" s="38">
        <v>45933</v>
      </c>
      <c r="M412" s="39" t="s">
        <v>18</v>
      </c>
      <c r="N412" s="18">
        <v>1440</v>
      </c>
      <c r="O412" s="18">
        <v>1440</v>
      </c>
      <c r="P412" s="15">
        <f>IFERROR((O412-N412)/N412,"")</f>
        <v>0</v>
      </c>
      <c r="Q412" s="19">
        <v>0</v>
      </c>
      <c r="R412" s="19">
        <v>0</v>
      </c>
      <c r="S412" s="15" t="str">
        <f>IFERROR((R412-Q412)/Q412,"")</f>
        <v/>
      </c>
      <c r="T412" s="19">
        <v>18</v>
      </c>
      <c r="U412" s="15">
        <f>IFERROR(R412/T412,"")</f>
        <v>0</v>
      </c>
      <c r="V412" s="19">
        <v>9</v>
      </c>
      <c r="W412" s="19">
        <v>0</v>
      </c>
      <c r="X412" s="15">
        <f>IFERROR((W412-V412)/V412,"")</f>
        <v>-1</v>
      </c>
      <c r="Y412" s="18">
        <v>0</v>
      </c>
      <c r="Z412" s="18">
        <v>0</v>
      </c>
      <c r="AA412" s="18">
        <v>0</v>
      </c>
      <c r="AB412" s="18">
        <v>0</v>
      </c>
      <c r="AC412" s="18">
        <v>0</v>
      </c>
      <c r="AD412" s="18">
        <v>0</v>
      </c>
      <c r="AE412" s="18">
        <v>0</v>
      </c>
      <c r="AF412" s="18">
        <v>0</v>
      </c>
      <c r="AG412" s="18">
        <v>0</v>
      </c>
      <c r="AH412" s="18">
        <v>0</v>
      </c>
      <c r="AI412" s="18">
        <v>0</v>
      </c>
      <c r="AJ412" s="18">
        <v>1440</v>
      </c>
      <c r="AK412" s="23">
        <f>SUM(Y412:AJ412)</f>
        <v>1440</v>
      </c>
      <c r="AL412" s="23">
        <f>MAX(Y412:AJ412)</f>
        <v>1440</v>
      </c>
      <c r="AM412">
        <f>COUNTIF(Y412:AJ412,"&gt;1")</f>
        <v>1</v>
      </c>
    </row>
    <row r="413" spans="1:39" ht="15.75" x14ac:dyDescent="0.25">
      <c r="A413" s="21"/>
      <c r="B413" s="21" t="s">
        <v>1519</v>
      </c>
      <c r="C413" s="21">
        <v>3301053</v>
      </c>
      <c r="D413" s="25">
        <v>194341</v>
      </c>
      <c r="E413" s="21" t="s">
        <v>1798</v>
      </c>
      <c r="F413" s="21" t="s">
        <v>1560</v>
      </c>
      <c r="G413" s="21" t="s">
        <v>808</v>
      </c>
      <c r="H413" s="25" t="s">
        <v>72</v>
      </c>
      <c r="I413" s="21" t="s">
        <v>300</v>
      </c>
      <c r="J413" s="21" t="s">
        <v>300</v>
      </c>
      <c r="K413" s="38">
        <v>45930</v>
      </c>
      <c r="L413" s="38">
        <v>46232</v>
      </c>
      <c r="M413" s="39" t="s">
        <v>18</v>
      </c>
      <c r="N413" s="18">
        <v>0</v>
      </c>
      <c r="O413" s="18">
        <v>0</v>
      </c>
      <c r="P413" s="15" t="str">
        <f>IFERROR((O413-N413)/N413,"")</f>
        <v/>
      </c>
      <c r="Q413" s="19">
        <v>109</v>
      </c>
      <c r="R413" s="19">
        <v>111</v>
      </c>
      <c r="S413" s="15">
        <f>IFERROR((R413-Q413)/Q413,"")</f>
        <v>1.834862385321101E-2</v>
      </c>
      <c r="T413" s="19">
        <v>431</v>
      </c>
      <c r="U413" s="15">
        <f>IFERROR(R413/T413,"")</f>
        <v>0.25754060324825984</v>
      </c>
      <c r="V413" s="19">
        <v>16</v>
      </c>
      <c r="W413" s="19">
        <v>10</v>
      </c>
      <c r="X413" s="15">
        <f>IFERROR((W413-V413)/V413,"")</f>
        <v>-0.375</v>
      </c>
      <c r="Y413" s="18">
        <v>0</v>
      </c>
      <c r="Z413" s="18">
        <v>10710</v>
      </c>
      <c r="AA413" s="18">
        <v>0</v>
      </c>
      <c r="AB413" s="18">
        <v>0</v>
      </c>
      <c r="AC413" s="18">
        <v>0</v>
      </c>
      <c r="AD413" s="18">
        <v>0</v>
      </c>
      <c r="AE413" s="18">
        <v>0</v>
      </c>
      <c r="AF413" s="18">
        <v>0</v>
      </c>
      <c r="AG413" s="18">
        <v>0</v>
      </c>
      <c r="AH413" s="18">
        <v>0</v>
      </c>
      <c r="AI413" s="18">
        <v>0</v>
      </c>
      <c r="AJ413" s="18">
        <v>0</v>
      </c>
      <c r="AK413" s="23">
        <f>SUM(Y413:AJ413)</f>
        <v>10710</v>
      </c>
      <c r="AL413" s="23">
        <f>MAX(Y413:AJ413)</f>
        <v>10710</v>
      </c>
      <c r="AM413">
        <f>COUNTIF(Y413:AJ413,"&gt;1")</f>
        <v>1</v>
      </c>
    </row>
    <row r="414" spans="1:39" ht="15.75" x14ac:dyDescent="0.25">
      <c r="A414" s="21"/>
      <c r="B414" s="21" t="s">
        <v>1519</v>
      </c>
      <c r="C414" s="21">
        <v>3306629</v>
      </c>
      <c r="D414" s="25">
        <v>191726</v>
      </c>
      <c r="E414" s="21" t="s">
        <v>1180</v>
      </c>
      <c r="F414" s="21" t="s">
        <v>1334</v>
      </c>
      <c r="G414" s="21" t="s">
        <v>447</v>
      </c>
      <c r="H414" s="25" t="s">
        <v>20</v>
      </c>
      <c r="I414" s="21" t="s">
        <v>67</v>
      </c>
      <c r="J414" s="21" t="s">
        <v>416</v>
      </c>
      <c r="K414" s="38">
        <v>45341</v>
      </c>
      <c r="L414" s="38">
        <v>45414</v>
      </c>
      <c r="M414" s="39" t="s">
        <v>53</v>
      </c>
      <c r="N414" s="18" t="s">
        <v>1610</v>
      </c>
      <c r="O414" s="18" t="s">
        <v>1610</v>
      </c>
      <c r="P414" s="15" t="str">
        <f>IFERROR((O414-N414)/N414,"")</f>
        <v/>
      </c>
      <c r="Q414" s="19" t="s">
        <v>1610</v>
      </c>
      <c r="R414" s="19" t="s">
        <v>1610</v>
      </c>
      <c r="S414" s="15" t="str">
        <f>IFERROR((R414-Q414)/Q414,"")</f>
        <v/>
      </c>
      <c r="T414" s="19">
        <v>235</v>
      </c>
      <c r="U414" s="15" t="str">
        <f>IFERROR(R414/T414,"")</f>
        <v/>
      </c>
      <c r="V414" s="19" t="s">
        <v>1610</v>
      </c>
      <c r="W414" s="19" t="s">
        <v>1610</v>
      </c>
      <c r="X414" s="15" t="str">
        <f>IFERROR((W414-V414)/V414,"")</f>
        <v/>
      </c>
      <c r="Y414" s="18" t="s">
        <v>1610</v>
      </c>
      <c r="Z414" s="18" t="s">
        <v>1610</v>
      </c>
      <c r="AA414" s="18" t="s">
        <v>1610</v>
      </c>
      <c r="AB414" s="18" t="s">
        <v>1610</v>
      </c>
      <c r="AC414" s="18" t="s">
        <v>1610</v>
      </c>
      <c r="AD414" s="18" t="s">
        <v>1610</v>
      </c>
      <c r="AE414" s="18" t="s">
        <v>1610</v>
      </c>
      <c r="AF414" s="18" t="s">
        <v>1610</v>
      </c>
      <c r="AG414" s="18" t="s">
        <v>1610</v>
      </c>
      <c r="AH414" s="18" t="s">
        <v>1610</v>
      </c>
      <c r="AI414" s="18" t="s">
        <v>1610</v>
      </c>
      <c r="AJ414" s="18" t="s">
        <v>1610</v>
      </c>
      <c r="AK414" s="23">
        <f>SUM(Y414:AJ414)</f>
        <v>0</v>
      </c>
      <c r="AL414" s="23">
        <f>MAX(Y414:AJ414)</f>
        <v>0</v>
      </c>
      <c r="AM414">
        <f>COUNTIF(Y414:AJ414,"&gt;1")</f>
        <v>0</v>
      </c>
    </row>
    <row r="415" spans="1:39" ht="15.75" x14ac:dyDescent="0.25">
      <c r="A415" s="21"/>
      <c r="B415" s="21" t="s">
        <v>1520</v>
      </c>
      <c r="C415" s="21">
        <v>3308030</v>
      </c>
      <c r="D415" s="25">
        <v>191319</v>
      </c>
      <c r="E415" s="21" t="s">
        <v>24</v>
      </c>
      <c r="F415" s="21" t="s">
        <v>605</v>
      </c>
      <c r="G415" s="21" t="s">
        <v>606</v>
      </c>
      <c r="H415" s="25" t="s">
        <v>20</v>
      </c>
      <c r="I415" s="21" t="s">
        <v>16</v>
      </c>
      <c r="J415" s="21" t="s">
        <v>17</v>
      </c>
      <c r="K415" s="38">
        <v>46226</v>
      </c>
      <c r="L415" s="38">
        <v>46239</v>
      </c>
      <c r="M415" s="39" t="s">
        <v>18</v>
      </c>
      <c r="N415" s="18">
        <v>0</v>
      </c>
      <c r="O415" s="18">
        <v>23865</v>
      </c>
      <c r="P415" s="15" t="str">
        <f>IFERROR((O415-N415)/N415,"")</f>
        <v/>
      </c>
      <c r="Q415" s="19">
        <v>27</v>
      </c>
      <c r="R415" s="19">
        <v>64</v>
      </c>
      <c r="S415" s="15">
        <f>IFERROR((R415-Q415)/Q415,"")</f>
        <v>1.3703703703703705</v>
      </c>
      <c r="T415" s="19">
        <v>132</v>
      </c>
      <c r="U415" s="15">
        <f>IFERROR(R415/T415,"")</f>
        <v>0.48484848484848486</v>
      </c>
      <c r="V415" s="19">
        <v>44</v>
      </c>
      <c r="W415" s="19">
        <v>26</v>
      </c>
      <c r="X415" s="15">
        <f>IFERROR((W415-V415)/V415,"")</f>
        <v>-0.40909090909090912</v>
      </c>
      <c r="Y415" s="18">
        <v>0</v>
      </c>
      <c r="Z415" s="18">
        <v>4496</v>
      </c>
      <c r="AA415" s="18">
        <v>0</v>
      </c>
      <c r="AB415" s="18">
        <v>0</v>
      </c>
      <c r="AC415" s="18">
        <v>0</v>
      </c>
      <c r="AD415" s="18">
        <v>5285</v>
      </c>
      <c r="AE415" s="18">
        <v>0</v>
      </c>
      <c r="AF415" s="18">
        <v>0</v>
      </c>
      <c r="AG415" s="18">
        <v>3462</v>
      </c>
      <c r="AH415" s="18">
        <v>8632</v>
      </c>
      <c r="AI415" s="18">
        <v>5539</v>
      </c>
      <c r="AJ415" s="18">
        <v>6232</v>
      </c>
      <c r="AK415" s="23">
        <f>SUM(Y415:AJ415)</f>
        <v>33646</v>
      </c>
      <c r="AL415" s="23">
        <f>MAX(Y415:AJ415)</f>
        <v>8632</v>
      </c>
      <c r="AM415">
        <f>COUNTIF(Y415:AJ415,"&gt;1")</f>
        <v>6</v>
      </c>
    </row>
    <row r="416" spans="1:39" ht="15.75" x14ac:dyDescent="0.25">
      <c r="A416" s="21"/>
      <c r="B416" s="21" t="s">
        <v>1519</v>
      </c>
      <c r="C416" s="21">
        <v>3321110</v>
      </c>
      <c r="D416" s="25">
        <v>194718</v>
      </c>
      <c r="E416" s="21" t="s">
        <v>33</v>
      </c>
      <c r="F416" s="21" t="s">
        <v>2515</v>
      </c>
      <c r="G416" s="21" t="s">
        <v>35</v>
      </c>
      <c r="H416" s="25" t="s">
        <v>15</v>
      </c>
      <c r="I416" s="21" t="s">
        <v>16</v>
      </c>
      <c r="J416" s="21" t="s">
        <v>17</v>
      </c>
      <c r="K416" s="38">
        <v>46044</v>
      </c>
      <c r="L416" s="38">
        <v>46169</v>
      </c>
      <c r="M416" s="39" t="s">
        <v>53</v>
      </c>
      <c r="N416" s="18">
        <v>939</v>
      </c>
      <c r="O416" s="18">
        <v>0</v>
      </c>
      <c r="P416" s="15">
        <f>IFERROR((O416-N416)/N416,"")</f>
        <v>-1</v>
      </c>
      <c r="Q416" s="19">
        <v>7</v>
      </c>
      <c r="R416" s="19">
        <v>5</v>
      </c>
      <c r="S416" s="15">
        <f>IFERROR((R416-Q416)/Q416,"")</f>
        <v>-0.2857142857142857</v>
      </c>
      <c r="T416" s="19" t="s">
        <v>1610</v>
      </c>
      <c r="U416" s="15" t="str">
        <f>IFERROR(R416/T416,"")</f>
        <v/>
      </c>
      <c r="V416" s="19">
        <v>7</v>
      </c>
      <c r="W416" s="19">
        <v>2</v>
      </c>
      <c r="X416" s="15">
        <f>IFERROR((W416-V416)/V416,"")</f>
        <v>-0.7142857142857143</v>
      </c>
      <c r="Y416" s="18">
        <v>0</v>
      </c>
      <c r="Z416" s="18">
        <v>0</v>
      </c>
      <c r="AA416" s="18">
        <v>0</v>
      </c>
      <c r="AB416" s="18">
        <v>540</v>
      </c>
      <c r="AC416" s="18">
        <v>0</v>
      </c>
      <c r="AD416" s="18">
        <v>540</v>
      </c>
      <c r="AE416" s="18">
        <v>0</v>
      </c>
      <c r="AF416" s="18">
        <v>0</v>
      </c>
      <c r="AG416" s="18">
        <v>0</v>
      </c>
      <c r="AH416" s="18">
        <v>0</v>
      </c>
      <c r="AI416" s="18">
        <v>0</v>
      </c>
      <c r="AJ416" s="18">
        <v>0</v>
      </c>
      <c r="AK416" s="23">
        <f>SUM(Y416:AJ416)</f>
        <v>1080</v>
      </c>
      <c r="AL416" s="23">
        <f>MAX(Y416:AJ416)</f>
        <v>540</v>
      </c>
      <c r="AM416">
        <f>COUNTIF(Y416:AJ416,"&gt;1")</f>
        <v>2</v>
      </c>
    </row>
    <row r="417" spans="1:39" ht="15.75" x14ac:dyDescent="0.25">
      <c r="A417" s="21"/>
      <c r="B417" s="21" t="s">
        <v>1520</v>
      </c>
      <c r="C417" s="21">
        <v>3342704</v>
      </c>
      <c r="D417" s="25" t="s">
        <v>1956</v>
      </c>
      <c r="E417" s="21" t="s">
        <v>12</v>
      </c>
      <c r="F417" s="21" t="s">
        <v>1573</v>
      </c>
      <c r="G417" s="21" t="s">
        <v>999</v>
      </c>
      <c r="H417" s="25" t="s">
        <v>65</v>
      </c>
      <c r="I417" s="21" t="s">
        <v>253</v>
      </c>
      <c r="J417" s="21" t="s">
        <v>3209</v>
      </c>
      <c r="K417" s="38">
        <v>46225</v>
      </c>
      <c r="L417" s="38">
        <v>46148</v>
      </c>
      <c r="M417" s="39" t="s">
        <v>18</v>
      </c>
      <c r="N417" s="18">
        <v>5688</v>
      </c>
      <c r="O417" s="18">
        <v>17038</v>
      </c>
      <c r="P417" s="15">
        <f>IFERROR((O417-N417)/N417,"")</f>
        <v>1.9954289732770745</v>
      </c>
      <c r="Q417" s="19">
        <v>14</v>
      </c>
      <c r="R417" s="19">
        <v>6</v>
      </c>
      <c r="S417" s="15">
        <f>IFERROR((R417-Q417)/Q417,"")</f>
        <v>-0.5714285714285714</v>
      </c>
      <c r="T417" s="19">
        <v>32</v>
      </c>
      <c r="U417" s="15">
        <f>IFERROR(R417/T417,"")</f>
        <v>0.1875</v>
      </c>
      <c r="V417" s="19">
        <v>34</v>
      </c>
      <c r="W417" s="19">
        <v>1</v>
      </c>
      <c r="X417" s="15">
        <f>IFERROR((W417-V417)/V417,"")</f>
        <v>-0.97058823529411764</v>
      </c>
      <c r="Y417" s="18">
        <v>0</v>
      </c>
      <c r="Z417" s="18">
        <v>0</v>
      </c>
      <c r="AA417" s="18">
        <v>5688</v>
      </c>
      <c r="AB417" s="18">
        <v>0</v>
      </c>
      <c r="AC417" s="18">
        <v>0</v>
      </c>
      <c r="AD417" s="18">
        <v>0</v>
      </c>
      <c r="AE417" s="18">
        <v>0</v>
      </c>
      <c r="AF417" s="18">
        <v>0</v>
      </c>
      <c r="AG417" s="18">
        <v>0</v>
      </c>
      <c r="AH417" s="18">
        <v>0</v>
      </c>
      <c r="AI417" s="18">
        <v>15168</v>
      </c>
      <c r="AJ417" s="18">
        <v>1870</v>
      </c>
      <c r="AK417" s="23">
        <f>SUM(Y417:AJ417)</f>
        <v>22726</v>
      </c>
      <c r="AL417" s="23">
        <f>MAX(Y417:AJ417)</f>
        <v>15168</v>
      </c>
      <c r="AM417">
        <f>COUNTIF(Y417:AJ417,"&gt;1")</f>
        <v>3</v>
      </c>
    </row>
    <row r="418" spans="1:39" ht="15.75" x14ac:dyDescent="0.25">
      <c r="A418" s="21"/>
      <c r="B418" s="21" t="s">
        <v>1519</v>
      </c>
      <c r="C418" s="21">
        <v>3342704</v>
      </c>
      <c r="D418" s="25">
        <v>194199</v>
      </c>
      <c r="E418" s="21" t="s">
        <v>1575</v>
      </c>
      <c r="F418" s="21" t="s">
        <v>1573</v>
      </c>
      <c r="G418" s="21" t="s">
        <v>1574</v>
      </c>
      <c r="H418" s="25" t="s">
        <v>77</v>
      </c>
      <c r="I418" s="21" t="s">
        <v>253</v>
      </c>
      <c r="J418" s="21" t="s">
        <v>3209</v>
      </c>
      <c r="K418" s="38">
        <v>45938</v>
      </c>
      <c r="L418" s="38">
        <v>46233</v>
      </c>
      <c r="M418" s="39" t="s">
        <v>18</v>
      </c>
      <c r="N418" s="18">
        <v>11160</v>
      </c>
      <c r="O418" s="18">
        <v>0</v>
      </c>
      <c r="P418" s="15">
        <f>IFERROR((O418-N418)/N418,"")</f>
        <v>-1</v>
      </c>
      <c r="Q418" s="19">
        <v>30</v>
      </c>
      <c r="R418" s="19">
        <v>59</v>
      </c>
      <c r="S418" s="15">
        <f>IFERROR((R418-Q418)/Q418,"")</f>
        <v>0.96666666666666667</v>
      </c>
      <c r="T418" s="19">
        <v>156</v>
      </c>
      <c r="U418" s="15">
        <f>IFERROR(R418/T418,"")</f>
        <v>0.37820512820512819</v>
      </c>
      <c r="V418" s="19">
        <v>51</v>
      </c>
      <c r="W418" s="19">
        <v>37</v>
      </c>
      <c r="X418" s="15">
        <f>IFERROR((W418-V418)/V418,"")</f>
        <v>-0.27450980392156865</v>
      </c>
      <c r="Y418" s="18">
        <v>0</v>
      </c>
      <c r="Z418" s="18">
        <v>0</v>
      </c>
      <c r="AA418" s="18">
        <v>824</v>
      </c>
      <c r="AB418" s="18">
        <v>0</v>
      </c>
      <c r="AC418" s="18">
        <v>0</v>
      </c>
      <c r="AD418" s="18">
        <v>0</v>
      </c>
      <c r="AE418" s="18">
        <v>0</v>
      </c>
      <c r="AF418" s="18">
        <v>0</v>
      </c>
      <c r="AG418" s="18">
        <v>0</v>
      </c>
      <c r="AH418" s="18">
        <v>0</v>
      </c>
      <c r="AI418" s="18">
        <v>0</v>
      </c>
      <c r="AJ418" s="18">
        <v>0</v>
      </c>
      <c r="AK418" s="23">
        <f>SUM(Y418:AJ418)</f>
        <v>824</v>
      </c>
      <c r="AL418" s="23">
        <f>MAX(Y418:AJ418)</f>
        <v>824</v>
      </c>
      <c r="AM418">
        <f>COUNTIF(Y418:AJ418,"&gt;1")</f>
        <v>1</v>
      </c>
    </row>
    <row r="419" spans="1:39" ht="15.75" x14ac:dyDescent="0.25">
      <c r="A419" s="21"/>
      <c r="B419" s="21" t="s">
        <v>1520</v>
      </c>
      <c r="C419" s="21">
        <v>3344543</v>
      </c>
      <c r="D419" s="25">
        <v>192130</v>
      </c>
      <c r="E419" s="21" t="s">
        <v>1575</v>
      </c>
      <c r="F419" s="21" t="s">
        <v>1576</v>
      </c>
      <c r="G419" s="21" t="s">
        <v>706</v>
      </c>
      <c r="H419" s="25" t="s">
        <v>15</v>
      </c>
      <c r="I419" s="21" t="s">
        <v>85</v>
      </c>
      <c r="J419" s="21" t="s">
        <v>386</v>
      </c>
      <c r="K419" s="38">
        <v>46105</v>
      </c>
      <c r="L419" s="38">
        <v>46008</v>
      </c>
      <c r="M419" s="39" t="s">
        <v>22</v>
      </c>
      <c r="N419" s="18">
        <v>8787</v>
      </c>
      <c r="O419" s="18">
        <v>0</v>
      </c>
      <c r="P419" s="15">
        <f>IFERROR((O419-N419)/N419,"")</f>
        <v>-1</v>
      </c>
      <c r="Q419" s="19">
        <v>5</v>
      </c>
      <c r="R419" s="19">
        <v>0</v>
      </c>
      <c r="S419" s="15">
        <f>IFERROR((R419-Q419)/Q419,"")</f>
        <v>-1</v>
      </c>
      <c r="T419" s="19">
        <v>1934</v>
      </c>
      <c r="U419" s="15">
        <f>IFERROR(R419/T419,"")</f>
        <v>0</v>
      </c>
      <c r="V419" s="19">
        <v>7</v>
      </c>
      <c r="W419" s="19">
        <v>0</v>
      </c>
      <c r="X419" s="15">
        <f>IFERROR((W419-V419)/V419,"")</f>
        <v>-1</v>
      </c>
      <c r="Y419" s="18">
        <v>0</v>
      </c>
      <c r="Z419" s="18">
        <v>0</v>
      </c>
      <c r="AA419" s="18">
        <v>13392</v>
      </c>
      <c r="AB419" s="18">
        <v>0</v>
      </c>
      <c r="AC419" s="18">
        <v>0</v>
      </c>
      <c r="AD419" s="18">
        <v>0</v>
      </c>
      <c r="AE419" s="18">
        <v>0</v>
      </c>
      <c r="AF419" s="18">
        <v>12000</v>
      </c>
      <c r="AG419" s="18">
        <v>0</v>
      </c>
      <c r="AH419" s="18">
        <v>0</v>
      </c>
      <c r="AI419" s="18">
        <v>0</v>
      </c>
      <c r="AJ419" s="18">
        <v>0</v>
      </c>
      <c r="AK419" s="23">
        <f>SUM(Y419:AJ419)</f>
        <v>25392</v>
      </c>
      <c r="AL419" s="23">
        <f>MAX(Y419:AJ419)</f>
        <v>13392</v>
      </c>
      <c r="AM419">
        <f>COUNTIF(Y419:AJ419,"&gt;1")</f>
        <v>2</v>
      </c>
    </row>
    <row r="420" spans="1:39" ht="15.75" x14ac:dyDescent="0.25">
      <c r="A420" s="21"/>
      <c r="B420" s="21" t="s">
        <v>1519</v>
      </c>
      <c r="C420" s="21">
        <v>3347747</v>
      </c>
      <c r="D420" s="25">
        <v>194037</v>
      </c>
      <c r="E420" s="21" t="s">
        <v>69</v>
      </c>
      <c r="F420" s="21" t="s">
        <v>1005</v>
      </c>
      <c r="G420" s="21" t="s">
        <v>1006</v>
      </c>
      <c r="H420" s="25" t="s">
        <v>63</v>
      </c>
      <c r="I420" s="21" t="s">
        <v>27</v>
      </c>
      <c r="J420" s="21" t="s">
        <v>28</v>
      </c>
      <c r="K420" s="38">
        <v>46134</v>
      </c>
      <c r="L420" s="38">
        <v>46226</v>
      </c>
      <c r="M420" s="39" t="s">
        <v>18</v>
      </c>
      <c r="N420" s="18">
        <v>92354</v>
      </c>
      <c r="O420" s="18">
        <v>4080</v>
      </c>
      <c r="P420" s="15">
        <f>IFERROR((O420-N420)/N420,"")</f>
        <v>-0.95582216254845487</v>
      </c>
      <c r="Q420" s="19">
        <v>23</v>
      </c>
      <c r="R420" s="19">
        <v>43</v>
      </c>
      <c r="S420" s="15">
        <f>IFERROR((R420-Q420)/Q420,"")</f>
        <v>0.86956521739130432</v>
      </c>
      <c r="T420" s="19">
        <v>4</v>
      </c>
      <c r="U420" s="15">
        <f>IFERROR(R420/T420,"")</f>
        <v>10.75</v>
      </c>
      <c r="V420" s="19">
        <v>25</v>
      </c>
      <c r="W420" s="19">
        <v>23</v>
      </c>
      <c r="X420" s="15">
        <f>IFERROR((W420-V420)/V420,"")</f>
        <v>-0.08</v>
      </c>
      <c r="Y420" s="18">
        <v>24948</v>
      </c>
      <c r="Z420" s="18">
        <v>26988</v>
      </c>
      <c r="AA420" s="18">
        <v>26988</v>
      </c>
      <c r="AB420" s="18">
        <v>24948</v>
      </c>
      <c r="AC420" s="18">
        <v>0</v>
      </c>
      <c r="AD420" s="18">
        <v>0</v>
      </c>
      <c r="AE420" s="18">
        <v>0</v>
      </c>
      <c r="AF420" s="18">
        <v>0</v>
      </c>
      <c r="AG420" s="18">
        <v>4080</v>
      </c>
      <c r="AH420" s="18">
        <v>0</v>
      </c>
      <c r="AI420" s="18">
        <v>0</v>
      </c>
      <c r="AJ420" s="18">
        <v>0</v>
      </c>
      <c r="AK420" s="23">
        <f>SUM(Y420:AJ420)</f>
        <v>107952</v>
      </c>
      <c r="AL420" s="23">
        <f>MAX(Y420:AJ420)</f>
        <v>26988</v>
      </c>
      <c r="AM420">
        <f>COUNTIF(Y420:AJ420,"&gt;1")</f>
        <v>5</v>
      </c>
    </row>
    <row r="421" spans="1:39" ht="15.75" x14ac:dyDescent="0.25">
      <c r="A421" s="21"/>
      <c r="B421" s="21" t="s">
        <v>1520</v>
      </c>
      <c r="C421" s="21">
        <v>3347747</v>
      </c>
      <c r="D421" s="25" t="s">
        <v>2300</v>
      </c>
      <c r="E421" s="21" t="s">
        <v>69</v>
      </c>
      <c r="F421" s="21" t="s">
        <v>1005</v>
      </c>
      <c r="G421" s="21" t="s">
        <v>182</v>
      </c>
      <c r="H421" s="25" t="s">
        <v>63</v>
      </c>
      <c r="I421" s="21" t="s">
        <v>27</v>
      </c>
      <c r="J421" s="21" t="s">
        <v>28</v>
      </c>
      <c r="K421" s="38">
        <v>45996</v>
      </c>
      <c r="L421" s="38">
        <v>46034</v>
      </c>
      <c r="M421" s="39" t="s">
        <v>53</v>
      </c>
      <c r="N421" s="18">
        <v>45360</v>
      </c>
      <c r="O421" s="18">
        <v>0</v>
      </c>
      <c r="P421" s="15">
        <f>IFERROR((O421-N421)/N421,"")</f>
        <v>-1</v>
      </c>
      <c r="Q421" s="19">
        <v>0</v>
      </c>
      <c r="R421" s="19">
        <v>0</v>
      </c>
      <c r="S421" s="15" t="str">
        <f>IFERROR((R421-Q421)/Q421,"")</f>
        <v/>
      </c>
      <c r="T421" s="19" t="s">
        <v>1610</v>
      </c>
      <c r="U421" s="15" t="str">
        <f>IFERROR(R421/T421,"")</f>
        <v/>
      </c>
      <c r="V421" s="19">
        <v>198</v>
      </c>
      <c r="W421" s="19">
        <v>0</v>
      </c>
      <c r="X421" s="15">
        <f>IFERROR((W421-V421)/V421,"")</f>
        <v>-1</v>
      </c>
      <c r="Y421" s="18">
        <v>30240</v>
      </c>
      <c r="Z421" s="18">
        <v>0</v>
      </c>
      <c r="AA421" s="18">
        <v>30240</v>
      </c>
      <c r="AB421" s="18">
        <v>0</v>
      </c>
      <c r="AC421" s="18">
        <v>15120</v>
      </c>
      <c r="AD421" s="18">
        <v>0</v>
      </c>
      <c r="AE421" s="18">
        <v>0</v>
      </c>
      <c r="AF421" s="18">
        <v>0</v>
      </c>
      <c r="AG421" s="18">
        <v>0</v>
      </c>
      <c r="AH421" s="18">
        <v>0</v>
      </c>
      <c r="AI421" s="18">
        <v>0</v>
      </c>
      <c r="AJ421" s="18">
        <v>0</v>
      </c>
      <c r="AK421" s="23">
        <f>SUM(Y421:AJ421)</f>
        <v>75600</v>
      </c>
      <c r="AL421" s="23">
        <f>MAX(Y421:AJ421)</f>
        <v>30240</v>
      </c>
      <c r="AM421">
        <f>COUNTIF(Y421:AJ421,"&gt;1")</f>
        <v>3</v>
      </c>
    </row>
    <row r="422" spans="1:39" ht="15.75" x14ac:dyDescent="0.25">
      <c r="A422" s="21" t="s">
        <v>2618</v>
      </c>
      <c r="B422" s="21" t="s">
        <v>1519</v>
      </c>
      <c r="C422" s="21">
        <v>3387396</v>
      </c>
      <c r="D422" s="25">
        <v>193998</v>
      </c>
      <c r="E422" s="21" t="s">
        <v>1798</v>
      </c>
      <c r="F422" s="21" t="s">
        <v>2924</v>
      </c>
      <c r="G422" s="21" t="s">
        <v>2925</v>
      </c>
      <c r="H422" s="25" t="s">
        <v>63</v>
      </c>
      <c r="I422" s="21" t="s">
        <v>107</v>
      </c>
      <c r="J422" s="21" t="s">
        <v>389</v>
      </c>
      <c r="K422" s="38">
        <v>45915</v>
      </c>
      <c r="L422" s="38">
        <v>46234</v>
      </c>
      <c r="M422" s="39" t="s">
        <v>18</v>
      </c>
      <c r="N422" s="18">
        <v>0</v>
      </c>
      <c r="O422" s="18">
        <v>0</v>
      </c>
      <c r="P422" s="15" t="str">
        <f>IFERROR((O422-N422)/N422,"")</f>
        <v/>
      </c>
      <c r="Q422" s="19">
        <v>0</v>
      </c>
      <c r="R422" s="19">
        <v>2</v>
      </c>
      <c r="S422" s="15" t="str">
        <f>IFERROR((R422-Q422)/Q422,"")</f>
        <v/>
      </c>
      <c r="T422" s="19" t="s">
        <v>1610</v>
      </c>
      <c r="U422" s="15" t="str">
        <f>IFERROR(R422/T422,"")</f>
        <v/>
      </c>
      <c r="V422" s="19">
        <v>2</v>
      </c>
      <c r="W422" s="19">
        <v>1</v>
      </c>
      <c r="X422" s="15">
        <f>IFERROR((W422-V422)/V422,"")</f>
        <v>-0.5</v>
      </c>
      <c r="Y422" s="18">
        <v>0</v>
      </c>
      <c r="Z422" s="18">
        <v>3140</v>
      </c>
      <c r="AA422" s="18">
        <v>0</v>
      </c>
      <c r="AB422" s="18">
        <v>0</v>
      </c>
      <c r="AC422" s="18">
        <v>0</v>
      </c>
      <c r="AD422" s="18">
        <v>0</v>
      </c>
      <c r="AE422" s="18">
        <v>0</v>
      </c>
      <c r="AF422" s="18">
        <v>0</v>
      </c>
      <c r="AG422" s="18">
        <v>0</v>
      </c>
      <c r="AH422" s="18">
        <v>0</v>
      </c>
      <c r="AI422" s="18">
        <v>0</v>
      </c>
      <c r="AJ422" s="18">
        <v>0</v>
      </c>
      <c r="AK422" s="23">
        <f>SUM(Y422:AJ422)</f>
        <v>3140</v>
      </c>
      <c r="AL422" s="23">
        <f>MAX(Y422:AJ422)</f>
        <v>3140</v>
      </c>
      <c r="AM422">
        <f>COUNTIF(Y422:AJ422,"&gt;1")</f>
        <v>1</v>
      </c>
    </row>
    <row r="423" spans="1:39" ht="15.75" x14ac:dyDescent="0.25">
      <c r="A423" s="21" t="s">
        <v>3210</v>
      </c>
      <c r="B423" s="21" t="s">
        <v>1520</v>
      </c>
      <c r="C423" s="21">
        <v>3403794</v>
      </c>
      <c r="D423" s="25">
        <v>193459</v>
      </c>
      <c r="E423" s="21" t="s">
        <v>1180</v>
      </c>
      <c r="F423" s="21" t="s">
        <v>1453</v>
      </c>
      <c r="G423" s="21" t="s">
        <v>1454</v>
      </c>
      <c r="H423" s="25" t="s">
        <v>415</v>
      </c>
      <c r="I423" s="21" t="s">
        <v>107</v>
      </c>
      <c r="J423" s="21" t="s">
        <v>3201</v>
      </c>
      <c r="K423" s="38"/>
      <c r="L423" s="38">
        <v>45552</v>
      </c>
      <c r="M423" s="39" t="s">
        <v>53</v>
      </c>
      <c r="N423" s="18" t="s">
        <v>1610</v>
      </c>
      <c r="O423" s="18" t="s">
        <v>1610</v>
      </c>
      <c r="P423" s="15" t="str">
        <f>IFERROR((O423-N423)/N423,"")</f>
        <v/>
      </c>
      <c r="Q423" s="19" t="s">
        <v>1610</v>
      </c>
      <c r="R423" s="19" t="s">
        <v>1610</v>
      </c>
      <c r="S423" s="15" t="str">
        <f>IFERROR((R423-Q423)/Q423,"")</f>
        <v/>
      </c>
      <c r="T423" s="19">
        <v>157</v>
      </c>
      <c r="U423" s="15" t="str">
        <f>IFERROR(R423/T423,"")</f>
        <v/>
      </c>
      <c r="V423" s="19" t="s">
        <v>1610</v>
      </c>
      <c r="W423" s="19" t="s">
        <v>1610</v>
      </c>
      <c r="X423" s="15" t="str">
        <f>IFERROR((W423-V423)/V423,"")</f>
        <v/>
      </c>
      <c r="Y423" s="18" t="s">
        <v>1610</v>
      </c>
      <c r="Z423" s="18" t="s">
        <v>1610</v>
      </c>
      <c r="AA423" s="18" t="s">
        <v>1610</v>
      </c>
      <c r="AB423" s="18" t="s">
        <v>1610</v>
      </c>
      <c r="AC423" s="18" t="s">
        <v>1610</v>
      </c>
      <c r="AD423" s="18" t="s">
        <v>1610</v>
      </c>
      <c r="AE423" s="18" t="s">
        <v>1610</v>
      </c>
      <c r="AF423" s="18" t="s">
        <v>1610</v>
      </c>
      <c r="AG423" s="18" t="s">
        <v>1610</v>
      </c>
      <c r="AH423" s="18" t="s">
        <v>1610</v>
      </c>
      <c r="AI423" s="18" t="s">
        <v>1610</v>
      </c>
      <c r="AJ423" s="18" t="s">
        <v>1610</v>
      </c>
      <c r="AK423" s="23">
        <f>SUM(Y423:AJ423)</f>
        <v>0</v>
      </c>
      <c r="AL423" s="23">
        <f>MAX(Y423:AJ423)</f>
        <v>0</v>
      </c>
      <c r="AM423">
        <f>COUNTIF(Y423:AJ423,"&gt;1")</f>
        <v>0</v>
      </c>
    </row>
    <row r="424" spans="1:39" ht="15.75" x14ac:dyDescent="0.25">
      <c r="A424" s="21"/>
      <c r="B424" s="21" t="s">
        <v>1519</v>
      </c>
      <c r="C424" s="21">
        <v>3439153</v>
      </c>
      <c r="D424" s="25">
        <v>194108</v>
      </c>
      <c r="E424" s="21" t="s">
        <v>1180</v>
      </c>
      <c r="F424" s="21" t="s">
        <v>1484</v>
      </c>
      <c r="G424" s="21" t="s">
        <v>237</v>
      </c>
      <c r="H424" s="25" t="s">
        <v>20</v>
      </c>
      <c r="I424" s="21" t="s">
        <v>21</v>
      </c>
      <c r="J424" s="21" t="s">
        <v>21</v>
      </c>
      <c r="K424" s="38">
        <v>45362</v>
      </c>
      <c r="L424" s="38">
        <v>45370</v>
      </c>
      <c r="M424" s="39" t="s">
        <v>53</v>
      </c>
      <c r="N424" s="18" t="s">
        <v>1610</v>
      </c>
      <c r="O424" s="18" t="s">
        <v>1610</v>
      </c>
      <c r="P424" s="15" t="str">
        <f>IFERROR((O424-N424)/N424,"")</f>
        <v/>
      </c>
      <c r="Q424" s="19" t="s">
        <v>1610</v>
      </c>
      <c r="R424" s="19" t="s">
        <v>1610</v>
      </c>
      <c r="S424" s="15"/>
      <c r="T424" s="19" t="s">
        <v>1610</v>
      </c>
      <c r="U424" s="15"/>
      <c r="V424" s="19" t="s">
        <v>1610</v>
      </c>
      <c r="W424" s="19" t="s">
        <v>1610</v>
      </c>
      <c r="X424" s="15" t="str">
        <f>IFERROR((W424-V424)/V424,"")</f>
        <v/>
      </c>
      <c r="Y424" s="18" t="s">
        <v>1610</v>
      </c>
      <c r="Z424" s="18" t="s">
        <v>1610</v>
      </c>
      <c r="AA424" s="18" t="s">
        <v>1610</v>
      </c>
      <c r="AB424" s="18" t="s">
        <v>1610</v>
      </c>
      <c r="AC424" s="18" t="s">
        <v>1610</v>
      </c>
      <c r="AD424" s="18" t="s">
        <v>1610</v>
      </c>
      <c r="AE424" s="18" t="s">
        <v>1610</v>
      </c>
      <c r="AF424" s="18" t="s">
        <v>1610</v>
      </c>
      <c r="AG424" s="18" t="s">
        <v>1610</v>
      </c>
      <c r="AH424" s="18" t="s">
        <v>1610</v>
      </c>
      <c r="AI424" s="18" t="s">
        <v>1610</v>
      </c>
      <c r="AJ424" s="18" t="s">
        <v>1610</v>
      </c>
      <c r="AK424" s="23">
        <f>SUM(Y424:AJ424)</f>
        <v>0</v>
      </c>
      <c r="AL424" s="23">
        <f>MAX(Y424:AJ424)</f>
        <v>0</v>
      </c>
      <c r="AM424">
        <f>COUNTIF(Y424:AJ424,"&gt;1")</f>
        <v>0</v>
      </c>
    </row>
    <row r="425" spans="1:39" ht="15.75" x14ac:dyDescent="0.25">
      <c r="A425" s="21"/>
      <c r="B425" s="21" t="s">
        <v>1520</v>
      </c>
      <c r="C425" s="21">
        <v>3445208</v>
      </c>
      <c r="D425" s="25">
        <v>191850</v>
      </c>
      <c r="E425" s="21" t="s">
        <v>24</v>
      </c>
      <c r="F425" s="21" t="s">
        <v>662</v>
      </c>
      <c r="G425" s="21" t="s">
        <v>663</v>
      </c>
      <c r="H425" s="25" t="s">
        <v>20</v>
      </c>
      <c r="I425" s="21" t="s">
        <v>27</v>
      </c>
      <c r="J425" s="21" t="s">
        <v>28</v>
      </c>
      <c r="K425" s="38">
        <v>46080</v>
      </c>
      <c r="L425" s="38">
        <v>46240</v>
      </c>
      <c r="M425" s="39" t="s">
        <v>18</v>
      </c>
      <c r="N425" s="18">
        <v>43353.7</v>
      </c>
      <c r="O425" s="18">
        <v>0</v>
      </c>
      <c r="P425" s="15">
        <f>IFERROR((O425-N425)/N425,"")</f>
        <v>-1</v>
      </c>
      <c r="Q425" s="19">
        <v>484</v>
      </c>
      <c r="R425" s="19">
        <v>432</v>
      </c>
      <c r="S425" s="15">
        <f>IFERROR((R425-Q425)/Q425,"")</f>
        <v>-0.10743801652892562</v>
      </c>
      <c r="T425" s="19">
        <v>57</v>
      </c>
      <c r="U425" s="15">
        <f>IFERROR(R425/T425,"")</f>
        <v>7.5789473684210522</v>
      </c>
      <c r="V425" s="19">
        <v>204</v>
      </c>
      <c r="W425" s="19">
        <v>160</v>
      </c>
      <c r="X425" s="15">
        <f>IFERROR((W425-V425)/V425,"")</f>
        <v>-0.21568627450980393</v>
      </c>
      <c r="Y425" s="18">
        <v>0</v>
      </c>
      <c r="Z425" s="18">
        <v>0</v>
      </c>
      <c r="AA425" s="18">
        <v>0</v>
      </c>
      <c r="AB425" s="18">
        <v>0</v>
      </c>
      <c r="AC425" s="18">
        <v>42828</v>
      </c>
      <c r="AD425" s="18">
        <v>0</v>
      </c>
      <c r="AE425" s="18">
        <v>2994</v>
      </c>
      <c r="AF425" s="18">
        <v>0</v>
      </c>
      <c r="AG425" s="18">
        <v>0</v>
      </c>
      <c r="AH425" s="18">
        <v>0</v>
      </c>
      <c r="AI425" s="18">
        <v>0</v>
      </c>
      <c r="AJ425" s="18">
        <v>0</v>
      </c>
      <c r="AK425" s="23">
        <f>SUM(Y425:AJ425)</f>
        <v>45822</v>
      </c>
      <c r="AL425" s="23">
        <f>MAX(Y425:AJ425)</f>
        <v>42828</v>
      </c>
      <c r="AM425">
        <f>COUNTIF(Y425:AJ425,"&gt;1")</f>
        <v>2</v>
      </c>
    </row>
    <row r="426" spans="1:39" ht="15.75" x14ac:dyDescent="0.25">
      <c r="A426" s="21" t="s">
        <v>2618</v>
      </c>
      <c r="B426" s="21" t="s">
        <v>1519</v>
      </c>
      <c r="C426" s="21">
        <v>3463809</v>
      </c>
      <c r="D426" s="25" t="s">
        <v>3211</v>
      </c>
      <c r="E426" s="21" t="s">
        <v>1798</v>
      </c>
      <c r="F426" s="21" t="s">
        <v>3212</v>
      </c>
      <c r="G426" s="21" t="s">
        <v>532</v>
      </c>
      <c r="H426" s="25" t="s">
        <v>145</v>
      </c>
      <c r="I426" s="21" t="s">
        <v>41</v>
      </c>
      <c r="J426" s="21" t="s">
        <v>42</v>
      </c>
      <c r="K426" s="38">
        <v>46120</v>
      </c>
      <c r="L426" s="38">
        <v>46118</v>
      </c>
      <c r="M426" s="39" t="s">
        <v>22</v>
      </c>
      <c r="N426" s="18">
        <v>0</v>
      </c>
      <c r="O426" s="18">
        <v>4120</v>
      </c>
      <c r="P426" s="15" t="str">
        <f>IFERROR((O426-N426)/N426,"")</f>
        <v/>
      </c>
      <c r="Q426" s="19">
        <v>0</v>
      </c>
      <c r="R426" s="19">
        <v>1</v>
      </c>
      <c r="S426" s="15" t="str">
        <f>IFERROR((R426-Q426)/Q426,"")</f>
        <v/>
      </c>
      <c r="T426" s="19" t="s">
        <v>1610</v>
      </c>
      <c r="U426" s="15" t="str">
        <f>IFERROR(R426/T426,"")</f>
        <v/>
      </c>
      <c r="V426" s="19">
        <v>0</v>
      </c>
      <c r="W426" s="19">
        <v>1</v>
      </c>
      <c r="X426" s="15" t="str">
        <f>IFERROR((W426-V426)/V426,"")</f>
        <v/>
      </c>
      <c r="Y426" s="18">
        <v>0</v>
      </c>
      <c r="Z426" s="18">
        <v>0</v>
      </c>
      <c r="AA426" s="18">
        <v>0</v>
      </c>
      <c r="AB426" s="18">
        <v>0</v>
      </c>
      <c r="AC426" s="18">
        <v>0</v>
      </c>
      <c r="AD426" s="18">
        <v>0</v>
      </c>
      <c r="AE426" s="18">
        <v>0</v>
      </c>
      <c r="AF426" s="18">
        <v>0</v>
      </c>
      <c r="AG426" s="18">
        <v>4120</v>
      </c>
      <c r="AH426" s="18">
        <v>0</v>
      </c>
      <c r="AI426" s="18">
        <v>0</v>
      </c>
      <c r="AJ426" s="18">
        <v>0</v>
      </c>
      <c r="AK426" s="23">
        <f>SUM(Y426:AJ426)</f>
        <v>4120</v>
      </c>
      <c r="AL426" s="23">
        <f>MAX(Y426:AJ426)</f>
        <v>4120</v>
      </c>
      <c r="AM426">
        <f>COUNTIF(Y426:AJ426,"&gt;1")</f>
        <v>1</v>
      </c>
    </row>
    <row r="427" spans="1:39" ht="15.75" x14ac:dyDescent="0.25">
      <c r="A427" s="21"/>
      <c r="B427" s="21" t="s">
        <v>1519</v>
      </c>
      <c r="C427" s="21">
        <v>3471344</v>
      </c>
      <c r="D427" s="25">
        <v>501806</v>
      </c>
      <c r="E427" s="21" t="s">
        <v>1642</v>
      </c>
      <c r="F427" s="21" t="s">
        <v>1505</v>
      </c>
      <c r="G427" s="21" t="s">
        <v>535</v>
      </c>
      <c r="H427" s="25" t="s">
        <v>63</v>
      </c>
      <c r="I427" s="21" t="s">
        <v>107</v>
      </c>
      <c r="J427" s="21" t="s">
        <v>2541</v>
      </c>
      <c r="K427" s="38">
        <v>45755</v>
      </c>
      <c r="L427" s="38">
        <v>46101</v>
      </c>
      <c r="M427" s="39" t="s">
        <v>53</v>
      </c>
      <c r="N427" s="18">
        <v>16752</v>
      </c>
      <c r="O427" s="18">
        <v>0</v>
      </c>
      <c r="P427" s="15">
        <f>IFERROR((O427-N427)/N427,"")</f>
        <v>-1</v>
      </c>
      <c r="Q427" s="19">
        <v>9</v>
      </c>
      <c r="R427" s="19">
        <v>0</v>
      </c>
      <c r="S427" s="15">
        <f>IFERROR((R427-Q427)/Q427,"")</f>
        <v>-1</v>
      </c>
      <c r="T427" s="19">
        <v>81</v>
      </c>
      <c r="U427" s="15">
        <f>IFERROR(R427/T427,"")</f>
        <v>0</v>
      </c>
      <c r="V427" s="19">
        <v>11</v>
      </c>
      <c r="W427" s="19">
        <v>0</v>
      </c>
      <c r="X427" s="15">
        <f>IFERROR((W427-V427)/V427,"")</f>
        <v>-1</v>
      </c>
      <c r="Y427" s="18" t="s">
        <v>1610</v>
      </c>
      <c r="Z427" s="18" t="s">
        <v>1610</v>
      </c>
      <c r="AA427" s="18" t="s">
        <v>1610</v>
      </c>
      <c r="AB427" s="18" t="s">
        <v>1610</v>
      </c>
      <c r="AC427" s="18" t="s">
        <v>1610</v>
      </c>
      <c r="AD427" s="18" t="s">
        <v>1610</v>
      </c>
      <c r="AE427" s="18" t="s">
        <v>1610</v>
      </c>
      <c r="AF427" s="18" t="s">
        <v>1610</v>
      </c>
      <c r="AG427" s="18" t="s">
        <v>1610</v>
      </c>
      <c r="AH427" s="18" t="s">
        <v>1610</v>
      </c>
      <c r="AI427" s="18" t="s">
        <v>1610</v>
      </c>
      <c r="AJ427" s="18" t="s">
        <v>1610</v>
      </c>
      <c r="AK427" s="23">
        <f>SUM(Y427:AJ427)</f>
        <v>0</v>
      </c>
      <c r="AL427" s="23">
        <f>MAX(Y427:AJ427)</f>
        <v>0</v>
      </c>
      <c r="AM427">
        <f>COUNTIF(Y427:AJ427,"&gt;1")</f>
        <v>0</v>
      </c>
    </row>
    <row r="428" spans="1:39" ht="15.75" x14ac:dyDescent="0.25">
      <c r="A428" s="21"/>
      <c r="B428" s="21" t="s">
        <v>1520</v>
      </c>
      <c r="C428" s="21">
        <v>3496338</v>
      </c>
      <c r="D428" s="25" t="s">
        <v>2242</v>
      </c>
      <c r="E428" s="21" t="s">
        <v>1180</v>
      </c>
      <c r="F428" s="21" t="s">
        <v>2243</v>
      </c>
      <c r="G428" s="21" t="s">
        <v>30</v>
      </c>
      <c r="H428" s="25" t="s">
        <v>31</v>
      </c>
      <c r="I428" s="21" t="s">
        <v>21</v>
      </c>
      <c r="J428" s="21" t="s">
        <v>21</v>
      </c>
      <c r="K428" s="38">
        <v>45874</v>
      </c>
      <c r="L428" s="38">
        <v>46223</v>
      </c>
      <c r="M428" s="39" t="s">
        <v>18</v>
      </c>
      <c r="N428" s="18">
        <v>0</v>
      </c>
      <c r="O428" s="18">
        <v>0</v>
      </c>
      <c r="P428" s="15" t="str">
        <f>IFERROR((O428-N428)/N428,"")</f>
        <v/>
      </c>
      <c r="Q428" s="19">
        <v>8</v>
      </c>
      <c r="R428" s="19">
        <v>4</v>
      </c>
      <c r="S428" s="15">
        <f>IFERROR((R428-Q428)/Q428,"")</f>
        <v>-0.5</v>
      </c>
      <c r="T428" s="19">
        <v>2</v>
      </c>
      <c r="U428" s="15">
        <f>IFERROR(R428/T428,"")</f>
        <v>2</v>
      </c>
      <c r="V428" s="19">
        <v>4</v>
      </c>
      <c r="W428" s="19">
        <v>1</v>
      </c>
      <c r="X428" s="15">
        <f>IFERROR((W428-V428)/V428,"")</f>
        <v>-0.75</v>
      </c>
      <c r="Y428" s="18">
        <v>1920</v>
      </c>
      <c r="Z428" s="18">
        <v>0</v>
      </c>
      <c r="AA428" s="18">
        <v>0</v>
      </c>
      <c r="AB428" s="18">
        <v>0</v>
      </c>
      <c r="AC428" s="18">
        <v>0</v>
      </c>
      <c r="AD428" s="18">
        <v>0</v>
      </c>
      <c r="AE428" s="18">
        <v>0</v>
      </c>
      <c r="AF428" s="18">
        <v>0</v>
      </c>
      <c r="AG428" s="18">
        <v>0</v>
      </c>
      <c r="AH428" s="18">
        <v>0</v>
      </c>
      <c r="AI428" s="18">
        <v>0</v>
      </c>
      <c r="AJ428" s="18">
        <v>0</v>
      </c>
      <c r="AK428" s="23">
        <f>SUM(Y428:AJ428)</f>
        <v>1920</v>
      </c>
      <c r="AL428" s="23">
        <f>MAX(Y428:AJ428)</f>
        <v>1920</v>
      </c>
      <c r="AM428">
        <f>COUNTIF(Y428:AJ428,"&gt;1")</f>
        <v>1</v>
      </c>
    </row>
    <row r="429" spans="1:39" ht="15.75" x14ac:dyDescent="0.25">
      <c r="A429" s="21"/>
      <c r="B429" s="21" t="s">
        <v>1520</v>
      </c>
      <c r="C429" s="21">
        <v>3503152</v>
      </c>
      <c r="D429" s="25">
        <v>192594</v>
      </c>
      <c r="E429" s="21" t="s">
        <v>24</v>
      </c>
      <c r="F429" s="21" t="s">
        <v>788</v>
      </c>
      <c r="G429" s="21" t="s">
        <v>109</v>
      </c>
      <c r="H429" s="25" t="s">
        <v>20</v>
      </c>
      <c r="I429" s="21" t="s">
        <v>16</v>
      </c>
      <c r="J429" s="21" t="s">
        <v>17</v>
      </c>
      <c r="K429" s="38">
        <v>45813</v>
      </c>
      <c r="L429" s="38">
        <v>46226</v>
      </c>
      <c r="M429" s="39" t="s">
        <v>18</v>
      </c>
      <c r="N429" s="18">
        <v>40658.400000000001</v>
      </c>
      <c r="O429" s="18">
        <v>0</v>
      </c>
      <c r="P429" s="15">
        <f>IFERROR((O429-N429)/N429,"")</f>
        <v>-1</v>
      </c>
      <c r="Q429" s="19">
        <v>361</v>
      </c>
      <c r="R429" s="19">
        <v>67</v>
      </c>
      <c r="S429" s="15">
        <f>IFERROR((R429-Q429)/Q429,"")</f>
        <v>-0.81440443213296398</v>
      </c>
      <c r="T429" s="19">
        <v>2672</v>
      </c>
      <c r="U429" s="15">
        <f>IFERROR(R429/T429,"")</f>
        <v>2.5074850299401198E-2</v>
      </c>
      <c r="V429" s="19">
        <v>77</v>
      </c>
      <c r="W429" s="19">
        <v>18</v>
      </c>
      <c r="X429" s="15">
        <f>IFERROR((W429-V429)/V429,"")</f>
        <v>-0.76623376623376627</v>
      </c>
      <c r="Y429" s="18" t="s">
        <v>1610</v>
      </c>
      <c r="Z429" s="18" t="s">
        <v>1610</v>
      </c>
      <c r="AA429" s="18" t="s">
        <v>1610</v>
      </c>
      <c r="AB429" s="18" t="s">
        <v>1610</v>
      </c>
      <c r="AC429" s="18" t="s">
        <v>1610</v>
      </c>
      <c r="AD429" s="18" t="s">
        <v>1610</v>
      </c>
      <c r="AE429" s="18" t="s">
        <v>1610</v>
      </c>
      <c r="AF429" s="18" t="s">
        <v>1610</v>
      </c>
      <c r="AG429" s="18" t="s">
        <v>1610</v>
      </c>
      <c r="AH429" s="18" t="s">
        <v>1610</v>
      </c>
      <c r="AI429" s="18" t="s">
        <v>1610</v>
      </c>
      <c r="AJ429" s="18" t="s">
        <v>1610</v>
      </c>
      <c r="AK429" s="23">
        <f>SUM(Y429:AJ429)</f>
        <v>0</v>
      </c>
      <c r="AL429" s="23">
        <f>MAX(Y429:AJ429)</f>
        <v>0</v>
      </c>
      <c r="AM429">
        <f>COUNTIF(Y429:AJ429,"&gt;1")</f>
        <v>0</v>
      </c>
    </row>
    <row r="430" spans="1:39" ht="15.75" x14ac:dyDescent="0.25">
      <c r="A430" s="21"/>
      <c r="B430" s="21" t="s">
        <v>1519</v>
      </c>
      <c r="C430" s="21">
        <v>3521758</v>
      </c>
      <c r="D430" s="25">
        <v>193929</v>
      </c>
      <c r="E430" s="21" t="s">
        <v>1180</v>
      </c>
      <c r="F430" s="21" t="s">
        <v>1474</v>
      </c>
      <c r="G430" s="21" t="s">
        <v>235</v>
      </c>
      <c r="H430" s="25" t="s">
        <v>20</v>
      </c>
      <c r="I430" s="21" t="s">
        <v>21</v>
      </c>
      <c r="J430" s="21" t="s">
        <v>21</v>
      </c>
      <c r="K430" s="38">
        <v>46209</v>
      </c>
      <c r="L430" s="38">
        <v>46233</v>
      </c>
      <c r="M430" s="39" t="s">
        <v>18</v>
      </c>
      <c r="N430" s="18">
        <v>0</v>
      </c>
      <c r="O430" s="18">
        <v>19493</v>
      </c>
      <c r="P430" s="15" t="str">
        <f>IFERROR((O430-N430)/N430,"")</f>
        <v/>
      </c>
      <c r="Q430" s="19">
        <v>1</v>
      </c>
      <c r="R430" s="19">
        <v>21</v>
      </c>
      <c r="S430" s="15">
        <f>IFERROR((R430-Q430)/Q430,"")</f>
        <v>20</v>
      </c>
      <c r="T430" s="19">
        <v>15</v>
      </c>
      <c r="U430" s="15">
        <f>IFERROR(R430/T430,"")</f>
        <v>1.4</v>
      </c>
      <c r="V430" s="19">
        <v>11</v>
      </c>
      <c r="W430" s="19">
        <v>13</v>
      </c>
      <c r="X430" s="15">
        <f>IFERROR((W430-V430)/V430,"")</f>
        <v>0.18181818181818182</v>
      </c>
      <c r="Y430" s="18">
        <v>300</v>
      </c>
      <c r="Z430" s="18">
        <v>90</v>
      </c>
      <c r="AA430" s="18">
        <v>2396</v>
      </c>
      <c r="AB430" s="18">
        <v>1759</v>
      </c>
      <c r="AC430" s="18">
        <v>480</v>
      </c>
      <c r="AD430" s="18">
        <v>0</v>
      </c>
      <c r="AE430" s="18">
        <v>4303</v>
      </c>
      <c r="AF430" s="18">
        <v>4723</v>
      </c>
      <c r="AG430" s="18">
        <v>5124</v>
      </c>
      <c r="AH430" s="18">
        <v>4903</v>
      </c>
      <c r="AI430" s="18">
        <v>6454</v>
      </c>
      <c r="AJ430" s="18">
        <v>3013</v>
      </c>
      <c r="AK430" s="23">
        <f>SUM(Y430:AJ430)</f>
        <v>33545</v>
      </c>
      <c r="AL430" s="23">
        <f>MAX(Y430:AJ430)</f>
        <v>6454</v>
      </c>
      <c r="AM430">
        <f>COUNTIF(Y430:AJ430,"&gt;1")</f>
        <v>11</v>
      </c>
    </row>
    <row r="431" spans="1:39" ht="15.75" x14ac:dyDescent="0.25">
      <c r="A431" s="21" t="s">
        <v>2618</v>
      </c>
      <c r="B431" s="21" t="s">
        <v>1520</v>
      </c>
      <c r="C431" s="21">
        <v>3562124</v>
      </c>
      <c r="D431" s="25" t="s">
        <v>2995</v>
      </c>
      <c r="E431" s="21" t="s">
        <v>1575</v>
      </c>
      <c r="F431" s="21" t="s">
        <v>1637</v>
      </c>
      <c r="G431" s="21" t="s">
        <v>673</v>
      </c>
      <c r="H431" s="25" t="s">
        <v>79</v>
      </c>
      <c r="I431" s="21" t="s">
        <v>85</v>
      </c>
      <c r="J431" s="21" t="s">
        <v>86</v>
      </c>
      <c r="K431" s="38">
        <v>46223</v>
      </c>
      <c r="L431" s="38">
        <v>46239</v>
      </c>
      <c r="M431" s="39" t="s">
        <v>18</v>
      </c>
      <c r="N431" s="18">
        <v>0</v>
      </c>
      <c r="O431" s="18">
        <v>4530</v>
      </c>
      <c r="P431" s="15" t="str">
        <f>IFERROR((O431-N431)/N431,"")</f>
        <v/>
      </c>
      <c r="Q431" s="19">
        <v>0</v>
      </c>
      <c r="R431" s="19">
        <v>11</v>
      </c>
      <c r="S431" s="15" t="str">
        <f>IFERROR((R431-Q431)/Q431,"")</f>
        <v/>
      </c>
      <c r="T431" s="19" t="s">
        <v>1610</v>
      </c>
      <c r="U431" s="15" t="str">
        <f>IFERROR(R431/T431,"")</f>
        <v/>
      </c>
      <c r="V431" s="19">
        <v>0</v>
      </c>
      <c r="W431" s="19">
        <v>7</v>
      </c>
      <c r="X431" s="15" t="str">
        <f>IFERROR((W431-V431)/V431,"")</f>
        <v/>
      </c>
      <c r="Y431" s="18">
        <v>0</v>
      </c>
      <c r="Z431" s="18">
        <v>0</v>
      </c>
      <c r="AA431" s="18">
        <v>0</v>
      </c>
      <c r="AB431" s="18">
        <v>0</v>
      </c>
      <c r="AC431" s="18">
        <v>0</v>
      </c>
      <c r="AD431" s="18">
        <v>0</v>
      </c>
      <c r="AE431" s="18">
        <v>1288</v>
      </c>
      <c r="AF431" s="18">
        <v>0</v>
      </c>
      <c r="AG431" s="18">
        <v>0</v>
      </c>
      <c r="AH431" s="18">
        <v>0</v>
      </c>
      <c r="AI431" s="18">
        <v>0</v>
      </c>
      <c r="AJ431" s="18">
        <v>4530</v>
      </c>
      <c r="AK431" s="23">
        <f>SUM(Y431:AJ431)</f>
        <v>5818</v>
      </c>
      <c r="AL431" s="23">
        <f>MAX(Y431:AJ431)</f>
        <v>4530</v>
      </c>
      <c r="AM431">
        <f>COUNTIF(Y431:AJ431,"&gt;1")</f>
        <v>2</v>
      </c>
    </row>
    <row r="432" spans="1:39" ht="15.75" x14ac:dyDescent="0.25">
      <c r="A432" s="21"/>
      <c r="B432" s="21" t="s">
        <v>1519</v>
      </c>
      <c r="C432" s="21">
        <v>3562124</v>
      </c>
      <c r="D432" s="25">
        <v>194416</v>
      </c>
      <c r="E432" s="21" t="s">
        <v>1575</v>
      </c>
      <c r="F432" s="21" t="s">
        <v>1637</v>
      </c>
      <c r="G432" s="21" t="s">
        <v>673</v>
      </c>
      <c r="H432" s="25" t="s">
        <v>79</v>
      </c>
      <c r="I432" s="21" t="s">
        <v>85</v>
      </c>
      <c r="J432" s="21" t="s">
        <v>86</v>
      </c>
      <c r="K432" s="38">
        <v>45337</v>
      </c>
      <c r="L432" s="38">
        <v>46195</v>
      </c>
      <c r="M432" s="39" t="s">
        <v>18</v>
      </c>
      <c r="N432" s="18">
        <v>0</v>
      </c>
      <c r="O432" s="18">
        <v>0</v>
      </c>
      <c r="P432" s="15" t="str">
        <f>IFERROR((O432-N432)/N432,"")</f>
        <v/>
      </c>
      <c r="Q432" s="19">
        <v>0</v>
      </c>
      <c r="R432" s="19">
        <v>22</v>
      </c>
      <c r="S432" s="15" t="str">
        <f>IFERROR((R432-Q432)/Q432,"")</f>
        <v/>
      </c>
      <c r="T432" s="19" t="s">
        <v>1610</v>
      </c>
      <c r="U432" s="15" t="str">
        <f>IFERROR(R432/T432,"")</f>
        <v/>
      </c>
      <c r="V432" s="19">
        <v>0</v>
      </c>
      <c r="W432" s="19">
        <v>8</v>
      </c>
      <c r="X432" s="15" t="str">
        <f>IFERROR((W432-V432)/V432,"")</f>
        <v/>
      </c>
      <c r="Y432" s="18" t="s">
        <v>1610</v>
      </c>
      <c r="Z432" s="18" t="s">
        <v>1610</v>
      </c>
      <c r="AA432" s="18" t="s">
        <v>1610</v>
      </c>
      <c r="AB432" s="18" t="s">
        <v>1610</v>
      </c>
      <c r="AC432" s="18" t="s">
        <v>1610</v>
      </c>
      <c r="AD432" s="18" t="s">
        <v>1610</v>
      </c>
      <c r="AE432" s="18" t="s">
        <v>1610</v>
      </c>
      <c r="AF432" s="18" t="s">
        <v>1610</v>
      </c>
      <c r="AG432" s="18" t="s">
        <v>1610</v>
      </c>
      <c r="AH432" s="18" t="s">
        <v>1610</v>
      </c>
      <c r="AI432" s="18" t="s">
        <v>1610</v>
      </c>
      <c r="AJ432" s="18" t="s">
        <v>1610</v>
      </c>
      <c r="AK432" s="23">
        <f>SUM(Y432:AJ432)</f>
        <v>0</v>
      </c>
      <c r="AL432" s="23">
        <f>MAX(Y432:AJ432)</f>
        <v>0</v>
      </c>
      <c r="AM432">
        <f>COUNTIF(Y432:AJ432,"&gt;1")</f>
        <v>0</v>
      </c>
    </row>
    <row r="433" spans="1:39" ht="15.75" x14ac:dyDescent="0.25">
      <c r="A433" s="21"/>
      <c r="B433" s="21" t="s">
        <v>1520</v>
      </c>
      <c r="C433" s="21">
        <v>3613421</v>
      </c>
      <c r="D433" s="25">
        <v>102166</v>
      </c>
      <c r="E433" s="21" t="s">
        <v>1575</v>
      </c>
      <c r="F433" s="21" t="s">
        <v>1753</v>
      </c>
      <c r="G433" s="21" t="s">
        <v>58</v>
      </c>
      <c r="H433" s="25" t="s">
        <v>15</v>
      </c>
      <c r="I433" s="21" t="s">
        <v>88</v>
      </c>
      <c r="J433" s="21" t="s">
        <v>93</v>
      </c>
      <c r="K433" s="38">
        <v>45700</v>
      </c>
      <c r="L433" s="38">
        <v>45707</v>
      </c>
      <c r="M433" s="39" t="s">
        <v>53</v>
      </c>
      <c r="N433" s="18" t="s">
        <v>1610</v>
      </c>
      <c r="O433" s="18" t="s">
        <v>1610</v>
      </c>
      <c r="P433" s="15" t="str">
        <f>IFERROR((O433-N433)/N433,"")</f>
        <v/>
      </c>
      <c r="Q433" s="19" t="s">
        <v>1610</v>
      </c>
      <c r="R433" s="19" t="s">
        <v>1610</v>
      </c>
      <c r="S433" s="15" t="str">
        <f>IFERROR((R433-Q433)/Q433,"")</f>
        <v/>
      </c>
      <c r="T433" s="19" t="s">
        <v>1610</v>
      </c>
      <c r="U433" s="15" t="str">
        <f>IFERROR(R433/T433,"")</f>
        <v/>
      </c>
      <c r="V433" s="19" t="s">
        <v>1610</v>
      </c>
      <c r="W433" s="19" t="s">
        <v>1610</v>
      </c>
      <c r="X433" s="15" t="str">
        <f>IFERROR((W433-V433)/V433,"")</f>
        <v/>
      </c>
      <c r="Y433" s="18" t="s">
        <v>1610</v>
      </c>
      <c r="Z433" s="18" t="s">
        <v>1610</v>
      </c>
      <c r="AA433" s="18" t="s">
        <v>1610</v>
      </c>
      <c r="AB433" s="18" t="s">
        <v>1610</v>
      </c>
      <c r="AC433" s="18" t="s">
        <v>1610</v>
      </c>
      <c r="AD433" s="18" t="s">
        <v>1610</v>
      </c>
      <c r="AE433" s="18" t="s">
        <v>1610</v>
      </c>
      <c r="AF433" s="18" t="s">
        <v>1610</v>
      </c>
      <c r="AG433" s="18" t="s">
        <v>1610</v>
      </c>
      <c r="AH433" s="18" t="s">
        <v>1610</v>
      </c>
      <c r="AI433" s="18" t="s">
        <v>1610</v>
      </c>
      <c r="AJ433" s="18" t="s">
        <v>1610</v>
      </c>
      <c r="AK433" s="23">
        <f>SUM(Y433:AJ433)</f>
        <v>0</v>
      </c>
      <c r="AL433" s="23">
        <f>MAX(Y433:AJ433)</f>
        <v>0</v>
      </c>
      <c r="AM433">
        <f>COUNTIF(Y433:AJ433,"&gt;1")</f>
        <v>0</v>
      </c>
    </row>
    <row r="434" spans="1:39" ht="15.75" x14ac:dyDescent="0.25">
      <c r="A434" s="21"/>
      <c r="B434" s="21" t="s">
        <v>1520</v>
      </c>
      <c r="C434" s="21">
        <v>3642342</v>
      </c>
      <c r="D434" s="25">
        <v>192221</v>
      </c>
      <c r="E434" s="21" t="s">
        <v>1575</v>
      </c>
      <c r="F434" s="21" t="s">
        <v>733</v>
      </c>
      <c r="G434" s="21" t="s">
        <v>151</v>
      </c>
      <c r="H434" s="25" t="s">
        <v>77</v>
      </c>
      <c r="I434" s="21" t="s">
        <v>21</v>
      </c>
      <c r="J434" s="21" t="s">
        <v>21</v>
      </c>
      <c r="K434" s="38">
        <v>46034</v>
      </c>
      <c r="L434" s="38">
        <v>46227</v>
      </c>
      <c r="M434" s="39" t="s">
        <v>18</v>
      </c>
      <c r="N434" s="18">
        <v>0</v>
      </c>
      <c r="O434" s="18">
        <v>0</v>
      </c>
      <c r="P434" s="15" t="str">
        <f>IFERROR((O434-N434)/N434,"")</f>
        <v/>
      </c>
      <c r="Q434" s="19">
        <v>4</v>
      </c>
      <c r="R434" s="19">
        <v>117</v>
      </c>
      <c r="S434" s="15">
        <f>IFERROR((R434-Q434)/Q434,"")</f>
        <v>28.25</v>
      </c>
      <c r="T434" s="19">
        <v>6</v>
      </c>
      <c r="U434" s="15">
        <f>IFERROR(R434/T434,"")</f>
        <v>19.5</v>
      </c>
      <c r="V434" s="19">
        <v>81</v>
      </c>
      <c r="W434" s="19">
        <v>32</v>
      </c>
      <c r="X434" s="15">
        <f>IFERROR((W434-V434)/V434,"")</f>
        <v>-0.60493827160493829</v>
      </c>
      <c r="Y434" s="18">
        <v>13872</v>
      </c>
      <c r="Z434" s="18">
        <v>0</v>
      </c>
      <c r="AA434" s="18">
        <v>0</v>
      </c>
      <c r="AB434" s="18">
        <v>0</v>
      </c>
      <c r="AC434" s="18">
        <v>0</v>
      </c>
      <c r="AD434" s="18">
        <v>16320</v>
      </c>
      <c r="AE434" s="18">
        <v>0</v>
      </c>
      <c r="AF434" s="18">
        <v>0</v>
      </c>
      <c r="AG434" s="18">
        <v>0</v>
      </c>
      <c r="AH434" s="18">
        <v>0</v>
      </c>
      <c r="AI434" s="18">
        <v>0</v>
      </c>
      <c r="AJ434" s="18">
        <v>0</v>
      </c>
      <c r="AK434" s="23">
        <f>SUM(Y434:AJ434)</f>
        <v>30192</v>
      </c>
      <c r="AL434" s="23">
        <f>MAX(Y434:AJ434)</f>
        <v>16320</v>
      </c>
      <c r="AM434">
        <f>COUNTIF(Y434:AJ434,"&gt;1")</f>
        <v>2</v>
      </c>
    </row>
    <row r="435" spans="1:39" ht="15.75" x14ac:dyDescent="0.25">
      <c r="A435" s="21"/>
      <c r="B435" s="21" t="s">
        <v>1519</v>
      </c>
      <c r="C435" s="21">
        <v>3672254</v>
      </c>
      <c r="D435" s="25">
        <v>193594</v>
      </c>
      <c r="E435" s="21" t="s">
        <v>1180</v>
      </c>
      <c r="F435" s="21" t="s">
        <v>1459</v>
      </c>
      <c r="G435" s="21" t="s">
        <v>109</v>
      </c>
      <c r="H435" s="25" t="s">
        <v>20</v>
      </c>
      <c r="I435" s="21" t="s">
        <v>21</v>
      </c>
      <c r="J435" s="21" t="s">
        <v>21</v>
      </c>
      <c r="K435" s="38">
        <v>46210</v>
      </c>
      <c r="L435" s="38">
        <v>46218</v>
      </c>
      <c r="M435" s="39" t="s">
        <v>18</v>
      </c>
      <c r="N435" s="18">
        <v>0</v>
      </c>
      <c r="O435" s="18">
        <v>0</v>
      </c>
      <c r="P435" s="15" t="str">
        <f>IFERROR((O435-N435)/N435,"")</f>
        <v/>
      </c>
      <c r="Q435" s="19">
        <v>0</v>
      </c>
      <c r="R435" s="19">
        <v>2</v>
      </c>
      <c r="S435" s="15" t="str">
        <f>IFERROR((R435-Q435)/Q435,"")</f>
        <v/>
      </c>
      <c r="T435" s="19">
        <v>12</v>
      </c>
      <c r="U435" s="15">
        <f>IFERROR(R435/T435,"")</f>
        <v>0.16666666666666666</v>
      </c>
      <c r="V435" s="19">
        <v>7</v>
      </c>
      <c r="W435" s="19">
        <v>1</v>
      </c>
      <c r="X435" s="15">
        <f>IFERROR((W435-V435)/V435,"")</f>
        <v>-0.8571428571428571</v>
      </c>
      <c r="Y435" s="18">
        <v>0</v>
      </c>
      <c r="Z435" s="18">
        <v>0</v>
      </c>
      <c r="AA435" s="18">
        <v>0</v>
      </c>
      <c r="AB435" s="18">
        <v>0</v>
      </c>
      <c r="AC435" s="18">
        <v>0</v>
      </c>
      <c r="AD435" s="18">
        <v>0</v>
      </c>
      <c r="AE435" s="18">
        <v>0</v>
      </c>
      <c r="AF435" s="18">
        <v>0</v>
      </c>
      <c r="AG435" s="18">
        <v>0</v>
      </c>
      <c r="AH435" s="18">
        <v>0</v>
      </c>
      <c r="AI435" s="18">
        <v>0</v>
      </c>
      <c r="AJ435" s="18">
        <v>0</v>
      </c>
      <c r="AK435" s="23">
        <f>SUM(Y435:AJ435)</f>
        <v>0</v>
      </c>
      <c r="AL435" s="23">
        <f>MAX(Y435:AJ435)</f>
        <v>0</v>
      </c>
      <c r="AM435">
        <f>COUNTIF(Y435:AJ435,"&gt;1")</f>
        <v>0</v>
      </c>
    </row>
    <row r="436" spans="1:39" ht="15.75" x14ac:dyDescent="0.25">
      <c r="A436" s="21"/>
      <c r="B436" s="21" t="s">
        <v>1519</v>
      </c>
      <c r="C436" s="21">
        <v>3672254</v>
      </c>
      <c r="D436" s="25">
        <v>193612</v>
      </c>
      <c r="E436" s="21" t="s">
        <v>1180</v>
      </c>
      <c r="F436" s="21" t="s">
        <v>1459</v>
      </c>
      <c r="G436" s="21" t="s">
        <v>922</v>
      </c>
      <c r="H436" s="25" t="s">
        <v>20</v>
      </c>
      <c r="I436" s="21" t="s">
        <v>21</v>
      </c>
      <c r="J436" s="21" t="s">
        <v>21</v>
      </c>
      <c r="K436" s="38">
        <v>45852</v>
      </c>
      <c r="L436" s="38">
        <v>46182</v>
      </c>
      <c r="M436" s="39" t="s">
        <v>53</v>
      </c>
      <c r="N436" s="18">
        <v>9216</v>
      </c>
      <c r="O436" s="18">
        <v>0</v>
      </c>
      <c r="P436" s="15">
        <f>IFERROR((O436-N436)/N436,"")</f>
        <v>-1</v>
      </c>
      <c r="Q436" s="19">
        <v>7</v>
      </c>
      <c r="R436" s="19">
        <v>6</v>
      </c>
      <c r="S436" s="15">
        <f>IFERROR((R436-Q436)/Q436,"")</f>
        <v>-0.14285714285714285</v>
      </c>
      <c r="T436" s="19">
        <v>17</v>
      </c>
      <c r="U436" s="15">
        <f>IFERROR(R436/T436,"")</f>
        <v>0.35294117647058826</v>
      </c>
      <c r="V436" s="19">
        <v>16</v>
      </c>
      <c r="W436" s="19">
        <v>6</v>
      </c>
      <c r="X436" s="15">
        <f>IFERROR((W436-V436)/V436,"")</f>
        <v>-0.625</v>
      </c>
      <c r="Y436" s="18" t="s">
        <v>1610</v>
      </c>
      <c r="Z436" s="18" t="s">
        <v>1610</v>
      </c>
      <c r="AA436" s="18" t="s">
        <v>1610</v>
      </c>
      <c r="AB436" s="18" t="s">
        <v>1610</v>
      </c>
      <c r="AC436" s="18" t="s">
        <v>1610</v>
      </c>
      <c r="AD436" s="18" t="s">
        <v>1610</v>
      </c>
      <c r="AE436" s="18" t="s">
        <v>1610</v>
      </c>
      <c r="AF436" s="18" t="s">
        <v>1610</v>
      </c>
      <c r="AG436" s="18" t="s">
        <v>1610</v>
      </c>
      <c r="AH436" s="18" t="s">
        <v>1610</v>
      </c>
      <c r="AI436" s="18" t="s">
        <v>1610</v>
      </c>
      <c r="AJ436" s="18" t="s">
        <v>1610</v>
      </c>
      <c r="AK436" s="23">
        <f>SUM(Y436:AJ436)</f>
        <v>0</v>
      </c>
      <c r="AL436" s="23">
        <f>MAX(Y436:AJ436)</f>
        <v>0</v>
      </c>
      <c r="AM436">
        <f>COUNTIF(Y436:AJ436,"&gt;1")</f>
        <v>0</v>
      </c>
    </row>
    <row r="437" spans="1:39" ht="15.75" x14ac:dyDescent="0.25">
      <c r="A437" s="21"/>
      <c r="B437" s="21" t="s">
        <v>1519</v>
      </c>
      <c r="C437" s="21">
        <v>3672254</v>
      </c>
      <c r="D437" s="25" t="s">
        <v>2500</v>
      </c>
      <c r="E437" s="21" t="s">
        <v>1180</v>
      </c>
      <c r="F437" s="21" t="s">
        <v>2539</v>
      </c>
      <c r="G437" s="21" t="s">
        <v>2540</v>
      </c>
      <c r="H437" s="25" t="s">
        <v>79</v>
      </c>
      <c r="I437" s="21" t="s">
        <v>21</v>
      </c>
      <c r="J437" s="21" t="s">
        <v>21</v>
      </c>
      <c r="K437" s="38">
        <v>46002</v>
      </c>
      <c r="L437" s="38">
        <v>46149</v>
      </c>
      <c r="M437" s="39" t="s">
        <v>53</v>
      </c>
      <c r="N437" s="18">
        <v>3471</v>
      </c>
      <c r="O437" s="18">
        <v>0</v>
      </c>
      <c r="P437" s="15">
        <f>IFERROR((O437-N437)/N437,"")</f>
        <v>-1</v>
      </c>
      <c r="Q437" s="19">
        <v>0</v>
      </c>
      <c r="R437" s="19">
        <v>3</v>
      </c>
      <c r="S437" s="15" t="str">
        <f>IFERROR((R437-Q437)/Q437,"")</f>
        <v/>
      </c>
      <c r="T437" s="19" t="s">
        <v>1610</v>
      </c>
      <c r="U437" s="15" t="str">
        <f>IFERROR(R437/T437,"")</f>
        <v/>
      </c>
      <c r="V437" s="19">
        <v>5</v>
      </c>
      <c r="W437" s="19">
        <v>3</v>
      </c>
      <c r="X437" s="15">
        <f>IFERROR((W437-V437)/V437,"")</f>
        <v>-0.4</v>
      </c>
      <c r="Y437" s="18">
        <v>0</v>
      </c>
      <c r="Z437" s="18">
        <v>0</v>
      </c>
      <c r="AA437" s="18">
        <v>0</v>
      </c>
      <c r="AB437" s="18">
        <v>0</v>
      </c>
      <c r="AC437" s="18">
        <v>1536</v>
      </c>
      <c r="AD437" s="18">
        <v>0</v>
      </c>
      <c r="AE437" s="18">
        <v>0</v>
      </c>
      <c r="AF437" s="18">
        <v>0</v>
      </c>
      <c r="AG437" s="18">
        <v>0</v>
      </c>
      <c r="AH437" s="18">
        <v>0</v>
      </c>
      <c r="AI437" s="18">
        <v>0</v>
      </c>
      <c r="AJ437" s="18">
        <v>0</v>
      </c>
      <c r="AK437" s="23">
        <f>SUM(Y437:AJ437)</f>
        <v>1536</v>
      </c>
      <c r="AL437" s="23">
        <f>MAX(Y437:AJ437)</f>
        <v>1536</v>
      </c>
      <c r="AM437">
        <f>COUNTIF(Y437:AJ437,"&gt;1")</f>
        <v>1</v>
      </c>
    </row>
    <row r="438" spans="1:39" ht="15.75" x14ac:dyDescent="0.25">
      <c r="A438" s="21"/>
      <c r="B438" s="21" t="s">
        <v>1520</v>
      </c>
      <c r="C438" s="21">
        <v>3672254</v>
      </c>
      <c r="D438" s="25">
        <v>193600</v>
      </c>
      <c r="E438" s="21" t="s">
        <v>1180</v>
      </c>
      <c r="F438" s="21" t="s">
        <v>1459</v>
      </c>
      <c r="G438" s="21" t="s">
        <v>128</v>
      </c>
      <c r="H438" s="25" t="s">
        <v>20</v>
      </c>
      <c r="I438" s="21" t="s">
        <v>21</v>
      </c>
      <c r="J438" s="21" t="s">
        <v>21</v>
      </c>
      <c r="K438" s="38">
        <v>46092</v>
      </c>
      <c r="L438" s="38">
        <v>46121</v>
      </c>
      <c r="M438" s="39" t="s">
        <v>22</v>
      </c>
      <c r="N438" s="18">
        <v>0</v>
      </c>
      <c r="O438" s="18">
        <v>0</v>
      </c>
      <c r="P438" s="15" t="str">
        <f>IFERROR((O438-N438)/N438,"")</f>
        <v/>
      </c>
      <c r="Q438" s="19">
        <v>0</v>
      </c>
      <c r="R438" s="19">
        <v>3</v>
      </c>
      <c r="S438" s="15" t="str">
        <f>IFERROR((R438-Q438)/Q438,"")</f>
        <v/>
      </c>
      <c r="T438" s="19">
        <v>101</v>
      </c>
      <c r="U438" s="15">
        <f>IFERROR(R438/T438,"")</f>
        <v>2.9702970297029702E-2</v>
      </c>
      <c r="V438" s="19">
        <v>25</v>
      </c>
      <c r="W438" s="19">
        <v>3</v>
      </c>
      <c r="X438" s="15">
        <f>IFERROR((W438-V438)/V438,"")</f>
        <v>-0.88</v>
      </c>
      <c r="Y438" s="18">
        <v>0</v>
      </c>
      <c r="Z438" s="18">
        <v>6144</v>
      </c>
      <c r="AA438" s="18">
        <v>0</v>
      </c>
      <c r="AB438" s="18">
        <v>0</v>
      </c>
      <c r="AC438" s="18">
        <v>0</v>
      </c>
      <c r="AD438" s="18">
        <v>0</v>
      </c>
      <c r="AE438" s="18">
        <v>0</v>
      </c>
      <c r="AF438" s="18">
        <v>3072</v>
      </c>
      <c r="AG438" s="18">
        <v>0</v>
      </c>
      <c r="AH438" s="18">
        <v>0</v>
      </c>
      <c r="AI438" s="18">
        <v>0</v>
      </c>
      <c r="AJ438" s="18">
        <v>0</v>
      </c>
      <c r="AK438" s="23">
        <f>SUM(Y438:AJ438)</f>
        <v>9216</v>
      </c>
      <c r="AL438" s="23">
        <f>MAX(Y438:AJ438)</f>
        <v>6144</v>
      </c>
      <c r="AM438">
        <f>COUNTIF(Y438:AJ438,"&gt;1")</f>
        <v>2</v>
      </c>
    </row>
    <row r="439" spans="1:39" ht="15.75" x14ac:dyDescent="0.25">
      <c r="A439" s="21"/>
      <c r="B439" s="21" t="s">
        <v>1519</v>
      </c>
      <c r="C439" s="21">
        <v>3672254</v>
      </c>
      <c r="D439" s="25">
        <v>193581</v>
      </c>
      <c r="E439" s="21" t="s">
        <v>1180</v>
      </c>
      <c r="F439" s="21" t="s">
        <v>1459</v>
      </c>
      <c r="G439" s="21" t="s">
        <v>78</v>
      </c>
      <c r="H439" s="25" t="s">
        <v>79</v>
      </c>
      <c r="I439" s="21" t="s">
        <v>21</v>
      </c>
      <c r="J439" s="21" t="s">
        <v>21</v>
      </c>
      <c r="K439" s="38">
        <v>45811</v>
      </c>
      <c r="L439" s="38">
        <v>45880</v>
      </c>
      <c r="M439" s="39" t="s">
        <v>53</v>
      </c>
      <c r="N439" s="18">
        <v>1536</v>
      </c>
      <c r="O439" s="18">
        <v>0</v>
      </c>
      <c r="P439" s="15">
        <f>IFERROR((O439-N439)/N439,"")</f>
        <v>-1</v>
      </c>
      <c r="Q439" s="19">
        <v>0</v>
      </c>
      <c r="R439" s="19">
        <v>0</v>
      </c>
      <c r="S439" s="15" t="str">
        <f>IFERROR((R439-Q439)/Q439,"")</f>
        <v/>
      </c>
      <c r="T439" s="19">
        <v>33</v>
      </c>
      <c r="U439" s="15">
        <f>IFERROR(R439/T439,"")</f>
        <v>0</v>
      </c>
      <c r="V439" s="19">
        <v>18</v>
      </c>
      <c r="W439" s="19">
        <v>0</v>
      </c>
      <c r="X439" s="15">
        <f>IFERROR((W439-V439)/V439,"")</f>
        <v>-1</v>
      </c>
      <c r="Y439" s="18" t="s">
        <v>1610</v>
      </c>
      <c r="Z439" s="18" t="s">
        <v>1610</v>
      </c>
      <c r="AA439" s="18" t="s">
        <v>1610</v>
      </c>
      <c r="AB439" s="18" t="s">
        <v>1610</v>
      </c>
      <c r="AC439" s="18" t="s">
        <v>1610</v>
      </c>
      <c r="AD439" s="18" t="s">
        <v>1610</v>
      </c>
      <c r="AE439" s="18" t="s">
        <v>1610</v>
      </c>
      <c r="AF439" s="18" t="s">
        <v>1610</v>
      </c>
      <c r="AG439" s="18" t="s">
        <v>1610</v>
      </c>
      <c r="AH439" s="18" t="s">
        <v>1610</v>
      </c>
      <c r="AI439" s="18" t="s">
        <v>1610</v>
      </c>
      <c r="AJ439" s="18" t="s">
        <v>1610</v>
      </c>
      <c r="AK439" s="23">
        <f>SUM(Y439:AJ439)</f>
        <v>0</v>
      </c>
      <c r="AL439" s="23">
        <f>MAX(Y439:AJ439)</f>
        <v>0</v>
      </c>
      <c r="AM439">
        <f>COUNTIF(Y439:AJ439,"&gt;1")</f>
        <v>0</v>
      </c>
    </row>
    <row r="440" spans="1:39" ht="15.75" x14ac:dyDescent="0.25">
      <c r="A440" s="21"/>
      <c r="B440" s="21" t="s">
        <v>1519</v>
      </c>
      <c r="C440" s="21">
        <v>3672254</v>
      </c>
      <c r="D440" s="25">
        <v>193601</v>
      </c>
      <c r="E440" s="21" t="s">
        <v>1180</v>
      </c>
      <c r="F440" s="21" t="s">
        <v>1459</v>
      </c>
      <c r="G440" s="21" t="s">
        <v>78</v>
      </c>
      <c r="H440" s="25" t="s">
        <v>79</v>
      </c>
      <c r="I440" s="21" t="s">
        <v>21</v>
      </c>
      <c r="J440" s="21" t="s">
        <v>21</v>
      </c>
      <c r="K440" s="38">
        <v>45811</v>
      </c>
      <c r="L440" s="38">
        <v>45876</v>
      </c>
      <c r="M440" s="39" t="s">
        <v>53</v>
      </c>
      <c r="N440" s="18">
        <v>3072</v>
      </c>
      <c r="O440" s="18">
        <v>0</v>
      </c>
      <c r="P440" s="15">
        <f>IFERROR((O440-N440)/N440,"")</f>
        <v>-1</v>
      </c>
      <c r="Q440" s="19">
        <v>0</v>
      </c>
      <c r="R440" s="19">
        <v>0</v>
      </c>
      <c r="S440" s="15" t="str">
        <f>IFERROR((R440-Q440)/Q440,"")</f>
        <v/>
      </c>
      <c r="T440" s="19" t="s">
        <v>1610</v>
      </c>
      <c r="U440" s="15" t="str">
        <f>IFERROR(R440/T440,"")</f>
        <v/>
      </c>
      <c r="V440" s="19">
        <v>6</v>
      </c>
      <c r="W440" s="19">
        <v>0</v>
      </c>
      <c r="X440" s="15">
        <f>IFERROR((W440-V440)/V440,"")</f>
        <v>-1</v>
      </c>
      <c r="Y440" s="18" t="s">
        <v>1610</v>
      </c>
      <c r="Z440" s="18" t="s">
        <v>1610</v>
      </c>
      <c r="AA440" s="18" t="s">
        <v>1610</v>
      </c>
      <c r="AB440" s="18" t="s">
        <v>1610</v>
      </c>
      <c r="AC440" s="18" t="s">
        <v>1610</v>
      </c>
      <c r="AD440" s="18" t="s">
        <v>1610</v>
      </c>
      <c r="AE440" s="18" t="s">
        <v>1610</v>
      </c>
      <c r="AF440" s="18" t="s">
        <v>1610</v>
      </c>
      <c r="AG440" s="18" t="s">
        <v>1610</v>
      </c>
      <c r="AH440" s="18" t="s">
        <v>1610</v>
      </c>
      <c r="AI440" s="18" t="s">
        <v>1610</v>
      </c>
      <c r="AJ440" s="18" t="s">
        <v>1610</v>
      </c>
      <c r="AK440" s="23">
        <f>SUM(Y440:AJ440)</f>
        <v>0</v>
      </c>
      <c r="AL440" s="23">
        <f>MAX(Y440:AJ440)</f>
        <v>0</v>
      </c>
      <c r="AM440">
        <f>COUNTIF(Y440:AJ440,"&gt;1")</f>
        <v>0</v>
      </c>
    </row>
    <row r="441" spans="1:39" ht="15.75" x14ac:dyDescent="0.25">
      <c r="A441" s="21"/>
      <c r="B441" s="21" t="s">
        <v>1519</v>
      </c>
      <c r="C441" s="21">
        <v>3672254</v>
      </c>
      <c r="D441" s="25">
        <v>193602</v>
      </c>
      <c r="E441" s="21" t="s">
        <v>1180</v>
      </c>
      <c r="F441" s="21" t="s">
        <v>1459</v>
      </c>
      <c r="G441" s="21" t="s">
        <v>128</v>
      </c>
      <c r="H441" s="25" t="s">
        <v>20</v>
      </c>
      <c r="I441" s="21" t="s">
        <v>21</v>
      </c>
      <c r="J441" s="21" t="s">
        <v>21</v>
      </c>
      <c r="K441" s="38">
        <v>45492</v>
      </c>
      <c r="L441" s="38">
        <v>45609</v>
      </c>
      <c r="M441" s="39" t="s">
        <v>53</v>
      </c>
      <c r="N441" s="18" t="s">
        <v>1610</v>
      </c>
      <c r="O441" s="18" t="s">
        <v>1610</v>
      </c>
      <c r="P441" s="15" t="str">
        <f>IFERROR((O441-N441)/N441,"")</f>
        <v/>
      </c>
      <c r="Q441" s="19" t="s">
        <v>1610</v>
      </c>
      <c r="R441" s="19" t="s">
        <v>1610</v>
      </c>
      <c r="S441" s="15" t="str">
        <f>IFERROR((R441-Q441)/Q441,"")</f>
        <v/>
      </c>
      <c r="T441" s="19">
        <v>25</v>
      </c>
      <c r="U441" s="15" t="str">
        <f>IFERROR(R441/T441,"")</f>
        <v/>
      </c>
      <c r="V441" s="19" t="s">
        <v>1610</v>
      </c>
      <c r="W441" s="19" t="s">
        <v>1610</v>
      </c>
      <c r="X441" s="15" t="str">
        <f>IFERROR((W441-V441)/V441,"")</f>
        <v/>
      </c>
      <c r="Y441" s="18" t="s">
        <v>1610</v>
      </c>
      <c r="Z441" s="18" t="s">
        <v>1610</v>
      </c>
      <c r="AA441" s="18" t="s">
        <v>1610</v>
      </c>
      <c r="AB441" s="18" t="s">
        <v>1610</v>
      </c>
      <c r="AC441" s="18" t="s">
        <v>1610</v>
      </c>
      <c r="AD441" s="18" t="s">
        <v>1610</v>
      </c>
      <c r="AE441" s="18" t="s">
        <v>1610</v>
      </c>
      <c r="AF441" s="18" t="s">
        <v>1610</v>
      </c>
      <c r="AG441" s="18" t="s">
        <v>1610</v>
      </c>
      <c r="AH441" s="18" t="s">
        <v>1610</v>
      </c>
      <c r="AI441" s="18" t="s">
        <v>1610</v>
      </c>
      <c r="AJ441" s="18" t="s">
        <v>1610</v>
      </c>
      <c r="AK441" s="23">
        <f>SUM(Y441:AJ441)</f>
        <v>0</v>
      </c>
      <c r="AL441" s="23">
        <f>MAX(Y441:AJ441)</f>
        <v>0</v>
      </c>
      <c r="AM441">
        <f>COUNTIF(Y441:AJ441,"&gt;1")</f>
        <v>0</v>
      </c>
    </row>
    <row r="442" spans="1:39" ht="15.75" x14ac:dyDescent="0.25">
      <c r="A442" s="21" t="s">
        <v>3191</v>
      </c>
      <c r="B442" s="21" t="s">
        <v>1519</v>
      </c>
      <c r="C442" s="21">
        <v>3682747</v>
      </c>
      <c r="D442" s="25" t="s">
        <v>3436</v>
      </c>
      <c r="E442" s="21" t="s">
        <v>1798</v>
      </c>
      <c r="F442" s="21" t="s">
        <v>3437</v>
      </c>
      <c r="G442" s="21" t="s">
        <v>259</v>
      </c>
      <c r="H442" s="25" t="s">
        <v>72</v>
      </c>
      <c r="I442" s="21" t="s">
        <v>27</v>
      </c>
      <c r="J442" s="21" t="s">
        <v>74</v>
      </c>
      <c r="K442" s="38">
        <v>46203</v>
      </c>
      <c r="L442" s="38"/>
      <c r="M442" s="39" t="s">
        <v>18</v>
      </c>
      <c r="N442" s="18">
        <v>0</v>
      </c>
      <c r="O442" s="18">
        <v>4120</v>
      </c>
      <c r="P442" s="15" t="str">
        <f>IFERROR((O442-N442)/N442,"")</f>
        <v/>
      </c>
      <c r="Q442" s="19">
        <v>0</v>
      </c>
      <c r="R442" s="19">
        <v>0</v>
      </c>
      <c r="S442" s="15" t="str">
        <f>IFERROR((R442-Q442)/Q442,"")</f>
        <v/>
      </c>
      <c r="T442" s="19" t="s">
        <v>1610</v>
      </c>
      <c r="U442" s="15" t="str">
        <f>IFERROR(R442/T442,"")</f>
        <v/>
      </c>
      <c r="V442" s="19" t="s">
        <v>1610</v>
      </c>
      <c r="W442" s="19" t="s">
        <v>1610</v>
      </c>
      <c r="X442" s="15" t="str">
        <f>IFERROR((W442-V442)/V442,"")</f>
        <v/>
      </c>
      <c r="Y442" s="18">
        <v>0</v>
      </c>
      <c r="Z442" s="18">
        <v>0</v>
      </c>
      <c r="AA442" s="18">
        <v>0</v>
      </c>
      <c r="AB442" s="18">
        <v>0</v>
      </c>
      <c r="AC442" s="18">
        <v>0</v>
      </c>
      <c r="AD442" s="18">
        <v>0</v>
      </c>
      <c r="AE442" s="18">
        <v>0</v>
      </c>
      <c r="AF442" s="18">
        <v>0</v>
      </c>
      <c r="AG442" s="18">
        <v>0</v>
      </c>
      <c r="AH442" s="18">
        <v>0</v>
      </c>
      <c r="AI442" s="18">
        <v>4120</v>
      </c>
      <c r="AJ442" s="18">
        <v>0</v>
      </c>
      <c r="AK442" s="23">
        <f>SUM(Y442:AJ442)</f>
        <v>4120</v>
      </c>
      <c r="AL442" s="23">
        <f>MAX(Y442:AJ442)</f>
        <v>4120</v>
      </c>
      <c r="AM442">
        <f>COUNTIF(Y442:AJ442,"&gt;1")</f>
        <v>1</v>
      </c>
    </row>
    <row r="443" spans="1:39" ht="15.75" x14ac:dyDescent="0.25">
      <c r="A443" s="21" t="s">
        <v>2618</v>
      </c>
      <c r="B443" s="21" t="s">
        <v>1520</v>
      </c>
      <c r="C443" s="21">
        <v>3725445</v>
      </c>
      <c r="D443" s="25">
        <v>194378</v>
      </c>
      <c r="E443" s="21" t="s">
        <v>24</v>
      </c>
      <c r="F443" s="21" t="s">
        <v>2748</v>
      </c>
      <c r="G443" s="21" t="s">
        <v>158</v>
      </c>
      <c r="H443" s="25" t="s">
        <v>51</v>
      </c>
      <c r="I443" s="21" t="s">
        <v>21</v>
      </c>
      <c r="J443" s="21" t="s">
        <v>21</v>
      </c>
      <c r="K443" s="38">
        <v>46237</v>
      </c>
      <c r="L443" s="38">
        <v>46240</v>
      </c>
      <c r="M443" s="39" t="s">
        <v>18</v>
      </c>
      <c r="N443" s="18">
        <v>0</v>
      </c>
      <c r="O443" s="18">
        <v>1593</v>
      </c>
      <c r="P443" s="15" t="str">
        <f>IFERROR((O443-N443)/N443,"")</f>
        <v/>
      </c>
      <c r="Q443" s="19">
        <v>0</v>
      </c>
      <c r="R443" s="19">
        <v>42</v>
      </c>
      <c r="S443" s="15" t="str">
        <f>IFERROR((R443-Q443)/Q443,"")</f>
        <v/>
      </c>
      <c r="T443" s="19" t="s">
        <v>1610</v>
      </c>
      <c r="U443" s="15" t="str">
        <f>IFERROR(R443/T443,"")</f>
        <v/>
      </c>
      <c r="V443" s="19">
        <v>184</v>
      </c>
      <c r="W443" s="19">
        <v>45</v>
      </c>
      <c r="X443" s="15">
        <f>IFERROR((W443-V443)/V443,"")</f>
        <v>-0.75543478260869568</v>
      </c>
      <c r="Y443" s="18">
        <v>0</v>
      </c>
      <c r="Z443" s="18">
        <v>5254</v>
      </c>
      <c r="AA443" s="18">
        <v>1534</v>
      </c>
      <c r="AB443" s="18">
        <v>4136</v>
      </c>
      <c r="AC443" s="18">
        <v>531</v>
      </c>
      <c r="AD443" s="18">
        <v>0</v>
      </c>
      <c r="AE443" s="18">
        <v>708</v>
      </c>
      <c r="AF443" s="18">
        <v>4457</v>
      </c>
      <c r="AG443" s="18">
        <v>0</v>
      </c>
      <c r="AH443" s="18">
        <v>708</v>
      </c>
      <c r="AI443" s="18">
        <v>708</v>
      </c>
      <c r="AJ443" s="18">
        <v>177</v>
      </c>
      <c r="AK443" s="23">
        <f>SUM(Y443:AJ443)</f>
        <v>18213</v>
      </c>
      <c r="AL443" s="23">
        <f>MAX(Y443:AJ443)</f>
        <v>5254</v>
      </c>
      <c r="AM443">
        <f>COUNTIF(Y443:AJ443,"&gt;1")</f>
        <v>9</v>
      </c>
    </row>
    <row r="444" spans="1:39" ht="15.75" x14ac:dyDescent="0.25">
      <c r="A444" s="21"/>
      <c r="B444" s="21" t="s">
        <v>1520</v>
      </c>
      <c r="C444" s="21">
        <v>3755926</v>
      </c>
      <c r="D444" s="25" t="s">
        <v>2158</v>
      </c>
      <c r="E444" s="21" t="s">
        <v>1209</v>
      </c>
      <c r="F444" s="21" t="s">
        <v>2159</v>
      </c>
      <c r="G444" s="21" t="s">
        <v>494</v>
      </c>
      <c r="H444" s="25" t="s">
        <v>121</v>
      </c>
      <c r="I444" s="21" t="s">
        <v>21</v>
      </c>
      <c r="J444" s="21" t="s">
        <v>21</v>
      </c>
      <c r="K444" s="38">
        <v>45672</v>
      </c>
      <c r="L444" s="38">
        <v>45715</v>
      </c>
      <c r="M444" s="39" t="s">
        <v>53</v>
      </c>
      <c r="N444" s="18" t="s">
        <v>1610</v>
      </c>
      <c r="O444" s="18" t="s">
        <v>1610</v>
      </c>
      <c r="P444" s="15" t="str">
        <f>IFERROR((O444-N444)/N444,"")</f>
        <v/>
      </c>
      <c r="Q444" s="19" t="s">
        <v>1610</v>
      </c>
      <c r="R444" s="19" t="s">
        <v>1610</v>
      </c>
      <c r="S444" s="15" t="str">
        <f>IFERROR((R444-Q444)/Q444,"")</f>
        <v/>
      </c>
      <c r="T444" s="19" t="s">
        <v>1610</v>
      </c>
      <c r="U444" s="15" t="str">
        <f>IFERROR(R444/T444,"")</f>
        <v/>
      </c>
      <c r="V444" s="19" t="s">
        <v>1610</v>
      </c>
      <c r="W444" s="19" t="s">
        <v>1610</v>
      </c>
      <c r="X444" s="15" t="str">
        <f>IFERROR((W444-V444)/V444,"")</f>
        <v/>
      </c>
      <c r="Y444" s="18" t="s">
        <v>1610</v>
      </c>
      <c r="Z444" s="18" t="s">
        <v>1610</v>
      </c>
      <c r="AA444" s="18" t="s">
        <v>1610</v>
      </c>
      <c r="AB444" s="18" t="s">
        <v>1610</v>
      </c>
      <c r="AC444" s="18" t="s">
        <v>1610</v>
      </c>
      <c r="AD444" s="18" t="s">
        <v>1610</v>
      </c>
      <c r="AE444" s="18" t="s">
        <v>1610</v>
      </c>
      <c r="AF444" s="18" t="s">
        <v>1610</v>
      </c>
      <c r="AG444" s="18" t="s">
        <v>1610</v>
      </c>
      <c r="AH444" s="18" t="s">
        <v>1610</v>
      </c>
      <c r="AI444" s="18" t="s">
        <v>1610</v>
      </c>
      <c r="AJ444" s="18" t="s">
        <v>1610</v>
      </c>
      <c r="AK444" s="23">
        <f>SUM(Y444:AJ444)</f>
        <v>0</v>
      </c>
      <c r="AL444" s="23">
        <f>MAX(Y444:AJ444)</f>
        <v>0</v>
      </c>
      <c r="AM444">
        <f>COUNTIF(Y444:AJ444,"&gt;1")</f>
        <v>0</v>
      </c>
    </row>
    <row r="445" spans="1:39" ht="15.75" x14ac:dyDescent="0.25">
      <c r="A445" s="21"/>
      <c r="B445" s="21" t="s">
        <v>1519</v>
      </c>
      <c r="C445" s="21">
        <v>3790841</v>
      </c>
      <c r="D445" s="25">
        <v>191231</v>
      </c>
      <c r="E445" s="21" t="s">
        <v>1798</v>
      </c>
      <c r="F445" s="21" t="s">
        <v>595</v>
      </c>
      <c r="G445" s="21" t="s">
        <v>596</v>
      </c>
      <c r="H445" s="25" t="s">
        <v>145</v>
      </c>
      <c r="I445" s="21" t="s">
        <v>67</v>
      </c>
      <c r="J445" s="21" t="s">
        <v>68</v>
      </c>
      <c r="K445" s="38">
        <v>46203</v>
      </c>
      <c r="L445" s="38">
        <v>45869</v>
      </c>
      <c r="M445" s="39" t="s">
        <v>18</v>
      </c>
      <c r="N445" s="18">
        <v>4520</v>
      </c>
      <c r="O445" s="18">
        <v>4720</v>
      </c>
      <c r="P445" s="15">
        <f>IFERROR((O445-N445)/N445,"")</f>
        <v>4.4247787610619468E-2</v>
      </c>
      <c r="Q445" s="19">
        <v>21</v>
      </c>
      <c r="R445" s="19">
        <v>0</v>
      </c>
      <c r="S445" s="15">
        <f>IFERROR((R445-Q445)/Q445,"")</f>
        <v>-1</v>
      </c>
      <c r="T445" s="19">
        <v>5</v>
      </c>
      <c r="U445" s="15">
        <f>IFERROR(R445/T445,"")</f>
        <v>0</v>
      </c>
      <c r="V445" s="19">
        <v>12</v>
      </c>
      <c r="W445" s="19">
        <v>0</v>
      </c>
      <c r="X445" s="15">
        <f>IFERROR((W445-V445)/V445,"")</f>
        <v>-1</v>
      </c>
      <c r="Y445" s="18">
        <v>0</v>
      </c>
      <c r="Z445" s="18">
        <v>0</v>
      </c>
      <c r="AA445" s="18">
        <v>0</v>
      </c>
      <c r="AB445" s="18">
        <v>0</v>
      </c>
      <c r="AC445" s="18">
        <v>0</v>
      </c>
      <c r="AD445" s="18">
        <v>0</v>
      </c>
      <c r="AE445" s="18">
        <v>0</v>
      </c>
      <c r="AF445" s="18">
        <v>0</v>
      </c>
      <c r="AG445" s="18">
        <v>0</v>
      </c>
      <c r="AH445" s="18">
        <v>0</v>
      </c>
      <c r="AI445" s="18">
        <v>4720</v>
      </c>
      <c r="AJ445" s="18">
        <v>0</v>
      </c>
      <c r="AK445" s="23">
        <f>SUM(Y445:AJ445)</f>
        <v>4720</v>
      </c>
      <c r="AL445" s="23">
        <f>MAX(Y445:AJ445)</f>
        <v>4720</v>
      </c>
      <c r="AM445">
        <f>COUNTIF(Y445:AJ445,"&gt;1")</f>
        <v>1</v>
      </c>
    </row>
    <row r="446" spans="1:39" ht="15.75" x14ac:dyDescent="0.25">
      <c r="A446" s="21" t="s">
        <v>2618</v>
      </c>
      <c r="B446" s="21" t="s">
        <v>1519</v>
      </c>
      <c r="C446" s="21">
        <v>3801905</v>
      </c>
      <c r="D446" s="25">
        <v>191088</v>
      </c>
      <c r="E446" s="21" t="s">
        <v>1798</v>
      </c>
      <c r="F446" s="21" t="s">
        <v>2960</v>
      </c>
      <c r="G446" s="21" t="s">
        <v>1487</v>
      </c>
      <c r="H446" s="25" t="s">
        <v>72</v>
      </c>
      <c r="I446" s="21" t="s">
        <v>300</v>
      </c>
      <c r="J446" s="21" t="s">
        <v>300</v>
      </c>
      <c r="K446" s="38">
        <v>46007</v>
      </c>
      <c r="L446" s="38">
        <v>46139</v>
      </c>
      <c r="M446" s="39" t="s">
        <v>53</v>
      </c>
      <c r="N446" s="18">
        <v>0</v>
      </c>
      <c r="O446" s="18">
        <v>0</v>
      </c>
      <c r="P446" s="15" t="str">
        <f>IFERROR((O446-N446)/N446,"")</f>
        <v/>
      </c>
      <c r="Q446" s="19">
        <v>0</v>
      </c>
      <c r="R446" s="19">
        <v>3</v>
      </c>
      <c r="S446" s="15" t="str">
        <f>IFERROR((R446-Q446)/Q446,"")</f>
        <v/>
      </c>
      <c r="T446" s="19" t="s">
        <v>1610</v>
      </c>
      <c r="U446" s="15" t="str">
        <f>IFERROR(R446/T446,"")</f>
        <v/>
      </c>
      <c r="V446" s="19">
        <v>6</v>
      </c>
      <c r="W446" s="19">
        <v>3</v>
      </c>
      <c r="X446" s="15">
        <f>IFERROR((W446-V446)/V446,"")</f>
        <v>-0.5</v>
      </c>
      <c r="Y446" s="18">
        <v>0</v>
      </c>
      <c r="Z446" s="18">
        <v>0</v>
      </c>
      <c r="AA446" s="18">
        <v>0</v>
      </c>
      <c r="AB446" s="18">
        <v>0</v>
      </c>
      <c r="AC446" s="18">
        <v>4420</v>
      </c>
      <c r="AD446" s="18">
        <v>0</v>
      </c>
      <c r="AE446" s="18">
        <v>0</v>
      </c>
      <c r="AF446" s="18">
        <v>0</v>
      </c>
      <c r="AG446" s="18">
        <v>0</v>
      </c>
      <c r="AH446" s="18">
        <v>0</v>
      </c>
      <c r="AI446" s="18">
        <v>0</v>
      </c>
      <c r="AJ446" s="18">
        <v>0</v>
      </c>
      <c r="AK446" s="23">
        <f>SUM(Y446:AJ446)</f>
        <v>4420</v>
      </c>
      <c r="AL446" s="23">
        <f>MAX(Y446:AJ446)</f>
        <v>4420</v>
      </c>
      <c r="AM446">
        <f>COUNTIF(Y446:AJ446,"&gt;1")</f>
        <v>1</v>
      </c>
    </row>
    <row r="447" spans="1:39" ht="15.75" x14ac:dyDescent="0.25">
      <c r="A447" s="21"/>
      <c r="B447" s="21" t="s">
        <v>1519</v>
      </c>
      <c r="C447" s="21">
        <v>3868954</v>
      </c>
      <c r="D447" s="25">
        <v>194114</v>
      </c>
      <c r="E447" s="21" t="s">
        <v>24</v>
      </c>
      <c r="F447" s="21" t="s">
        <v>1023</v>
      </c>
      <c r="G447" s="21" t="s">
        <v>586</v>
      </c>
      <c r="H447" s="25" t="s">
        <v>20</v>
      </c>
      <c r="I447" s="21" t="s">
        <v>67</v>
      </c>
      <c r="J447" s="21" t="s">
        <v>68</v>
      </c>
      <c r="K447" s="38">
        <v>46080</v>
      </c>
      <c r="L447" s="38">
        <v>46238</v>
      </c>
      <c r="M447" s="39" t="s">
        <v>18</v>
      </c>
      <c r="N447" s="18">
        <v>4500</v>
      </c>
      <c r="O447" s="18">
        <v>0</v>
      </c>
      <c r="P447" s="15">
        <f>IFERROR((O447-N447)/N447,"")</f>
        <v>-1</v>
      </c>
      <c r="Q447" s="19">
        <v>9</v>
      </c>
      <c r="R447" s="19">
        <v>14</v>
      </c>
      <c r="S447" s="15"/>
      <c r="T447" s="19">
        <v>195</v>
      </c>
      <c r="U447" s="15"/>
      <c r="V447" s="19">
        <v>21</v>
      </c>
      <c r="W447" s="19">
        <v>14</v>
      </c>
      <c r="X447" s="15">
        <f>IFERROR((W447-V447)/V447,"")</f>
        <v>-0.33333333333333331</v>
      </c>
      <c r="Y447" s="18">
        <v>0</v>
      </c>
      <c r="Z447" s="18">
        <v>0</v>
      </c>
      <c r="AA447" s="18">
        <v>0</v>
      </c>
      <c r="AB447" s="18">
        <v>0</v>
      </c>
      <c r="AC447" s="18">
        <v>0</v>
      </c>
      <c r="AD447" s="18">
        <v>0</v>
      </c>
      <c r="AE447" s="18">
        <v>4200</v>
      </c>
      <c r="AF447" s="18">
        <v>0</v>
      </c>
      <c r="AG447" s="18">
        <v>0</v>
      </c>
      <c r="AH447" s="18">
        <v>0</v>
      </c>
      <c r="AI447" s="18">
        <v>0</v>
      </c>
      <c r="AJ447" s="18">
        <v>0</v>
      </c>
      <c r="AK447" s="23">
        <f>SUM(Y447:AJ447)</f>
        <v>4200</v>
      </c>
      <c r="AL447" s="23">
        <f>MAX(Y447:AJ447)</f>
        <v>4200</v>
      </c>
      <c r="AM447">
        <f>COUNTIF(Y447:AJ447,"&gt;1")</f>
        <v>1</v>
      </c>
    </row>
    <row r="448" spans="1:39" ht="15.75" x14ac:dyDescent="0.25">
      <c r="A448" s="21"/>
      <c r="B448" s="21" t="s">
        <v>1519</v>
      </c>
      <c r="C448" s="21">
        <v>3888247</v>
      </c>
      <c r="D448" s="25">
        <v>194428</v>
      </c>
      <c r="E448" s="21" t="s">
        <v>1180</v>
      </c>
      <c r="F448" s="21" t="s">
        <v>1623</v>
      </c>
      <c r="G448" s="21" t="s">
        <v>128</v>
      </c>
      <c r="H448" s="25" t="s">
        <v>20</v>
      </c>
      <c r="I448" s="21" t="s">
        <v>21</v>
      </c>
      <c r="J448" s="21" t="s">
        <v>21</v>
      </c>
      <c r="K448" s="38">
        <v>45811</v>
      </c>
      <c r="L448" s="38">
        <v>46097</v>
      </c>
      <c r="M448" s="39" t="s">
        <v>53</v>
      </c>
      <c r="N448" s="18">
        <v>2112</v>
      </c>
      <c r="O448" s="18">
        <v>0</v>
      </c>
      <c r="P448" s="15">
        <f>IFERROR((O448-N448)/N448,"")</f>
        <v>-1</v>
      </c>
      <c r="Q448" s="19">
        <v>7</v>
      </c>
      <c r="R448" s="19">
        <v>0</v>
      </c>
      <c r="S448" s="15">
        <f>IFERROR((R448-Q448)/Q448,"")</f>
        <v>-1</v>
      </c>
      <c r="T448" s="19">
        <v>13</v>
      </c>
      <c r="U448" s="15">
        <f>IFERROR(R448/T448,"")</f>
        <v>0</v>
      </c>
      <c r="V448" s="19">
        <v>11</v>
      </c>
      <c r="W448" s="19">
        <v>0</v>
      </c>
      <c r="X448" s="15">
        <f>IFERROR((W448-V448)/V448,"")</f>
        <v>-1</v>
      </c>
      <c r="Y448" s="18" t="s">
        <v>1610</v>
      </c>
      <c r="Z448" s="18" t="s">
        <v>1610</v>
      </c>
      <c r="AA448" s="18" t="s">
        <v>1610</v>
      </c>
      <c r="AB448" s="18" t="s">
        <v>1610</v>
      </c>
      <c r="AC448" s="18" t="s">
        <v>1610</v>
      </c>
      <c r="AD448" s="18" t="s">
        <v>1610</v>
      </c>
      <c r="AE448" s="18" t="s">
        <v>1610</v>
      </c>
      <c r="AF448" s="18" t="s">
        <v>1610</v>
      </c>
      <c r="AG448" s="18" t="s">
        <v>1610</v>
      </c>
      <c r="AH448" s="18" t="s">
        <v>1610</v>
      </c>
      <c r="AI448" s="18" t="s">
        <v>1610</v>
      </c>
      <c r="AJ448" s="18" t="s">
        <v>1610</v>
      </c>
      <c r="AK448" s="23">
        <f>SUM(Y448:AJ448)</f>
        <v>0</v>
      </c>
      <c r="AL448" s="23">
        <f>MAX(Y448:AJ448)</f>
        <v>0</v>
      </c>
      <c r="AM448">
        <f>COUNTIF(Y448:AJ448,"&gt;1")</f>
        <v>0</v>
      </c>
    </row>
    <row r="449" spans="1:39" ht="15.75" x14ac:dyDescent="0.25">
      <c r="A449" s="21" t="s">
        <v>2618</v>
      </c>
      <c r="B449" s="21" t="s">
        <v>1520</v>
      </c>
      <c r="C449" s="21">
        <v>3889255</v>
      </c>
      <c r="D449" s="25">
        <v>502981</v>
      </c>
      <c r="E449" s="21" t="s">
        <v>12</v>
      </c>
      <c r="F449" s="21" t="s">
        <v>2949</v>
      </c>
      <c r="G449" s="21" t="s">
        <v>1004</v>
      </c>
      <c r="H449" s="25" t="s">
        <v>15</v>
      </c>
      <c r="I449" s="21" t="s">
        <v>85</v>
      </c>
      <c r="J449" s="21" t="s">
        <v>386</v>
      </c>
      <c r="K449" s="38">
        <v>46010</v>
      </c>
      <c r="L449" s="38">
        <v>46055</v>
      </c>
      <c r="M449" s="39" t="s">
        <v>53</v>
      </c>
      <c r="N449" s="18" t="s">
        <v>1610</v>
      </c>
      <c r="O449" s="18" t="s">
        <v>1610</v>
      </c>
      <c r="P449" s="15" t="str">
        <f>IFERROR((O449-N449)/N449,"")</f>
        <v/>
      </c>
      <c r="Q449" s="19" t="s">
        <v>1610</v>
      </c>
      <c r="R449" s="19" t="s">
        <v>1610</v>
      </c>
      <c r="S449" s="15" t="str">
        <f>IFERROR((R449-Q449)/Q449,"")</f>
        <v/>
      </c>
      <c r="T449" s="19" t="s">
        <v>1610</v>
      </c>
      <c r="U449" s="15" t="str">
        <f>IFERROR(R449/T449,"")</f>
        <v/>
      </c>
      <c r="V449" s="19">
        <v>6</v>
      </c>
      <c r="W449" s="19">
        <v>0</v>
      </c>
      <c r="X449" s="15">
        <f>IFERROR((W449-V449)/V449,"")</f>
        <v>-1</v>
      </c>
      <c r="Y449" s="18">
        <v>0</v>
      </c>
      <c r="Z449" s="18">
        <v>0</v>
      </c>
      <c r="AA449" s="18">
        <v>0</v>
      </c>
      <c r="AB449" s="18">
        <v>0</v>
      </c>
      <c r="AC449" s="18">
        <v>3720</v>
      </c>
      <c r="AD449" s="18">
        <v>0</v>
      </c>
      <c r="AE449" s="18">
        <v>0</v>
      </c>
      <c r="AF449" s="18">
        <v>0</v>
      </c>
      <c r="AG449" s="18">
        <v>0</v>
      </c>
      <c r="AH449" s="18">
        <v>0</v>
      </c>
      <c r="AI449" s="18">
        <v>0</v>
      </c>
      <c r="AJ449" s="18">
        <v>0</v>
      </c>
      <c r="AK449" s="23">
        <f>SUM(Y449:AJ449)</f>
        <v>3720</v>
      </c>
      <c r="AL449" s="23">
        <f>MAX(Y449:AJ449)</f>
        <v>3720</v>
      </c>
      <c r="AM449">
        <f>COUNTIF(Y449:AJ449,"&gt;1")</f>
        <v>1</v>
      </c>
    </row>
    <row r="450" spans="1:39" ht="15.75" x14ac:dyDescent="0.25">
      <c r="A450" s="21"/>
      <c r="B450" s="21" t="s">
        <v>1519</v>
      </c>
      <c r="C450" s="21">
        <v>3908754</v>
      </c>
      <c r="D450" s="25">
        <v>193987</v>
      </c>
      <c r="E450" s="21" t="s">
        <v>1798</v>
      </c>
      <c r="F450" s="21" t="s">
        <v>995</v>
      </c>
      <c r="G450" s="21" t="s">
        <v>239</v>
      </c>
      <c r="H450" s="25" t="s">
        <v>145</v>
      </c>
      <c r="I450" s="21" t="s">
        <v>67</v>
      </c>
      <c r="J450" s="21" t="s">
        <v>68</v>
      </c>
      <c r="K450" s="38">
        <v>45373</v>
      </c>
      <c r="L450" s="38">
        <v>45964</v>
      </c>
      <c r="M450" s="39" t="s">
        <v>53</v>
      </c>
      <c r="N450" s="18" t="s">
        <v>1610</v>
      </c>
      <c r="O450" s="18" t="s">
        <v>1610</v>
      </c>
      <c r="P450" s="15" t="str">
        <f>IFERROR((O450-N450)/N450,"")</f>
        <v/>
      </c>
      <c r="Q450" s="19" t="s">
        <v>1610</v>
      </c>
      <c r="R450" s="19" t="s">
        <v>1610</v>
      </c>
      <c r="S450" s="15" t="str">
        <f>IFERROR((R450-Q450)/Q450,"")</f>
        <v/>
      </c>
      <c r="T450" s="19">
        <v>713</v>
      </c>
      <c r="U450" s="15" t="str">
        <f>IFERROR(R450/T450,"")</f>
        <v/>
      </c>
      <c r="V450" s="19">
        <v>24</v>
      </c>
      <c r="W450" s="19">
        <v>0</v>
      </c>
      <c r="X450" s="15">
        <f>IFERROR((W450-V450)/V450,"")</f>
        <v>-1</v>
      </c>
      <c r="Y450" s="18" t="s">
        <v>1610</v>
      </c>
      <c r="Z450" s="18" t="s">
        <v>1610</v>
      </c>
      <c r="AA450" s="18" t="s">
        <v>1610</v>
      </c>
      <c r="AB450" s="18" t="s">
        <v>1610</v>
      </c>
      <c r="AC450" s="18" t="s">
        <v>1610</v>
      </c>
      <c r="AD450" s="18" t="s">
        <v>1610</v>
      </c>
      <c r="AE450" s="18" t="s">
        <v>1610</v>
      </c>
      <c r="AF450" s="18" t="s">
        <v>1610</v>
      </c>
      <c r="AG450" s="18" t="s">
        <v>1610</v>
      </c>
      <c r="AH450" s="18" t="s">
        <v>1610</v>
      </c>
      <c r="AI450" s="18" t="s">
        <v>1610</v>
      </c>
      <c r="AJ450" s="18" t="s">
        <v>1610</v>
      </c>
      <c r="AK450" s="23">
        <f>SUM(Y450:AJ450)</f>
        <v>0</v>
      </c>
      <c r="AL450" s="23">
        <f>MAX(Y450:AJ450)</f>
        <v>0</v>
      </c>
      <c r="AM450">
        <f>COUNTIF(Y450:AJ450,"&gt;1")</f>
        <v>0</v>
      </c>
    </row>
    <row r="451" spans="1:39" ht="15.75" x14ac:dyDescent="0.25">
      <c r="A451" s="21"/>
      <c r="B451" s="21"/>
      <c r="C451" s="21">
        <v>3937452</v>
      </c>
      <c r="D451" s="25">
        <v>500925</v>
      </c>
      <c r="E451" s="21" t="s">
        <v>69</v>
      </c>
      <c r="F451" s="21" t="s">
        <v>837</v>
      </c>
      <c r="G451" s="21" t="s">
        <v>1072</v>
      </c>
      <c r="H451" s="25" t="s">
        <v>63</v>
      </c>
      <c r="I451" s="21" t="s">
        <v>27</v>
      </c>
      <c r="J451" s="21" t="s">
        <v>28</v>
      </c>
      <c r="K451" s="38">
        <v>46134</v>
      </c>
      <c r="L451" s="38">
        <v>46238</v>
      </c>
      <c r="M451" s="39" t="s">
        <v>18</v>
      </c>
      <c r="N451" s="18">
        <v>39048</v>
      </c>
      <c r="O451" s="18">
        <v>9420</v>
      </c>
      <c r="P451" s="15">
        <f>IFERROR((O451-N451)/N451,"")</f>
        <v>-0.75875845113706208</v>
      </c>
      <c r="Q451" s="19">
        <v>490</v>
      </c>
      <c r="R451" s="19">
        <v>52</v>
      </c>
      <c r="S451" s="15">
        <f>IFERROR((R451-Q451)/Q451,"")</f>
        <v>-0.89387755102040811</v>
      </c>
      <c r="T451" s="19">
        <v>4236</v>
      </c>
      <c r="U451" s="15">
        <f>IFERROR(R451/T451,"")</f>
        <v>1.2275731822474031E-2</v>
      </c>
      <c r="V451" s="19">
        <v>249</v>
      </c>
      <c r="W451" s="19">
        <v>25</v>
      </c>
      <c r="X451" s="15">
        <f>IFERROR((W451-V451)/V451,"")</f>
        <v>-0.89959839357429716</v>
      </c>
      <c r="Y451" s="18">
        <v>0</v>
      </c>
      <c r="Z451" s="18">
        <v>2585</v>
      </c>
      <c r="AA451" s="18">
        <v>0</v>
      </c>
      <c r="AB451" s="18">
        <v>15120</v>
      </c>
      <c r="AC451" s="18">
        <v>0</v>
      </c>
      <c r="AD451" s="18">
        <v>0</v>
      </c>
      <c r="AE451" s="18">
        <v>0</v>
      </c>
      <c r="AF451" s="18">
        <v>0</v>
      </c>
      <c r="AG451" s="18">
        <v>9420</v>
      </c>
      <c r="AH451" s="18">
        <v>0</v>
      </c>
      <c r="AI451" s="18">
        <v>0</v>
      </c>
      <c r="AJ451" s="18">
        <v>0</v>
      </c>
      <c r="AK451" s="23">
        <f>SUM(Y451:AJ451)</f>
        <v>27125</v>
      </c>
      <c r="AL451" s="23">
        <f>MAX(Y451:AJ451)</f>
        <v>15120</v>
      </c>
      <c r="AM451">
        <f>COUNTIF(Y451:AJ451,"&gt;1")</f>
        <v>3</v>
      </c>
    </row>
    <row r="452" spans="1:39" ht="15.75" x14ac:dyDescent="0.25">
      <c r="A452" s="21" t="s">
        <v>3196</v>
      </c>
      <c r="B452" s="21" t="s">
        <v>1519</v>
      </c>
      <c r="C452" s="21">
        <v>3937452</v>
      </c>
      <c r="D452" s="25">
        <v>192891</v>
      </c>
      <c r="E452" s="21" t="s">
        <v>69</v>
      </c>
      <c r="F452" s="21" t="s">
        <v>837</v>
      </c>
      <c r="G452" s="21" t="s">
        <v>838</v>
      </c>
      <c r="H452" s="25" t="s">
        <v>15</v>
      </c>
      <c r="I452" s="21" t="s">
        <v>88</v>
      </c>
      <c r="J452" s="21"/>
      <c r="K452" s="38">
        <v>46198</v>
      </c>
      <c r="L452" s="38">
        <v>46238</v>
      </c>
      <c r="M452" s="39" t="s">
        <v>18</v>
      </c>
      <c r="N452" s="18">
        <v>30444</v>
      </c>
      <c r="O452" s="18">
        <v>20317</v>
      </c>
      <c r="P452" s="15">
        <f>IFERROR((O452-N452)/N452,"")</f>
        <v>-0.33264354224149256</v>
      </c>
      <c r="Q452" s="19">
        <v>202</v>
      </c>
      <c r="R452" s="19">
        <v>200</v>
      </c>
      <c r="S452" s="15">
        <f>IFERROR((R452-Q452)/Q452,"")</f>
        <v>-9.9009900990099011E-3</v>
      </c>
      <c r="T452" s="19">
        <v>1781</v>
      </c>
      <c r="U452" s="15">
        <f>IFERROR(R452/T452,"")</f>
        <v>0.11229646266142616</v>
      </c>
      <c r="V452" s="19">
        <v>249</v>
      </c>
      <c r="W452" s="19">
        <v>123</v>
      </c>
      <c r="X452" s="15">
        <f>IFERROR((W452-V452)/V452,"")</f>
        <v>-0.50602409638554213</v>
      </c>
      <c r="Y452" s="18">
        <v>12240</v>
      </c>
      <c r="Z452" s="18">
        <v>13680</v>
      </c>
      <c r="AA452" s="18">
        <v>0</v>
      </c>
      <c r="AB452" s="18">
        <v>0</v>
      </c>
      <c r="AC452" s="18">
        <v>0</v>
      </c>
      <c r="AD452" s="18">
        <v>8820</v>
      </c>
      <c r="AE452" s="18">
        <v>0</v>
      </c>
      <c r="AF452" s="18">
        <v>0</v>
      </c>
      <c r="AG452" s="18">
        <v>12240</v>
      </c>
      <c r="AH452" s="18">
        <v>0</v>
      </c>
      <c r="AI452" s="18">
        <v>8077</v>
      </c>
      <c r="AJ452" s="18">
        <v>0</v>
      </c>
      <c r="AK452" s="23">
        <f>SUM(Y452:AJ452)</f>
        <v>55057</v>
      </c>
      <c r="AL452" s="23">
        <f>MAX(Y452:AJ452)</f>
        <v>13680</v>
      </c>
      <c r="AM452">
        <f>COUNTIF(Y452:AJ452,"&gt;1")</f>
        <v>5</v>
      </c>
    </row>
    <row r="453" spans="1:39" ht="15.75" x14ac:dyDescent="0.25">
      <c r="A453" s="21" t="s">
        <v>3194</v>
      </c>
      <c r="B453" s="21" t="s">
        <v>1519</v>
      </c>
      <c r="C453" s="21">
        <v>3961400</v>
      </c>
      <c r="D453" s="25">
        <v>100529</v>
      </c>
      <c r="E453" s="21" t="s">
        <v>33</v>
      </c>
      <c r="F453" s="21" t="s">
        <v>212</v>
      </c>
      <c r="G453" s="21" t="s">
        <v>213</v>
      </c>
      <c r="H453" s="25" t="s">
        <v>121</v>
      </c>
      <c r="I453" s="21" t="s">
        <v>27</v>
      </c>
      <c r="J453" s="21" t="s">
        <v>74</v>
      </c>
      <c r="K453" s="38">
        <v>44056</v>
      </c>
      <c r="L453" s="38">
        <v>45680</v>
      </c>
      <c r="M453" s="39" t="s">
        <v>53</v>
      </c>
      <c r="N453" s="18" t="s">
        <v>1610</v>
      </c>
      <c r="O453" s="18" t="s">
        <v>1610</v>
      </c>
      <c r="P453" s="15" t="str">
        <f>IFERROR((O453-N453)/N453,"")</f>
        <v/>
      </c>
      <c r="Q453" s="19" t="s">
        <v>1610</v>
      </c>
      <c r="R453" s="19" t="s">
        <v>1610</v>
      </c>
      <c r="S453" s="15" t="str">
        <f>IFERROR((R453-Q453)/Q453,"")</f>
        <v/>
      </c>
      <c r="T453" s="19">
        <v>67</v>
      </c>
      <c r="U453" s="15" t="str">
        <f>IFERROR(R453/T453,"")</f>
        <v/>
      </c>
      <c r="V453" s="19" t="s">
        <v>1610</v>
      </c>
      <c r="W453" s="19" t="s">
        <v>1610</v>
      </c>
      <c r="X453" s="15" t="str">
        <f>IFERROR((W453-V453)/V453,"")</f>
        <v/>
      </c>
      <c r="Y453" s="18" t="s">
        <v>1610</v>
      </c>
      <c r="Z453" s="18" t="s">
        <v>1610</v>
      </c>
      <c r="AA453" s="18" t="s">
        <v>1610</v>
      </c>
      <c r="AB453" s="18" t="s">
        <v>1610</v>
      </c>
      <c r="AC453" s="18" t="s">
        <v>1610</v>
      </c>
      <c r="AD453" s="18" t="s">
        <v>1610</v>
      </c>
      <c r="AE453" s="18" t="s">
        <v>1610</v>
      </c>
      <c r="AF453" s="18" t="s">
        <v>1610</v>
      </c>
      <c r="AG453" s="18" t="s">
        <v>1610</v>
      </c>
      <c r="AH453" s="18" t="s">
        <v>1610</v>
      </c>
      <c r="AI453" s="18" t="s">
        <v>1610</v>
      </c>
      <c r="AJ453" s="18" t="s">
        <v>1610</v>
      </c>
      <c r="AK453" s="23">
        <f>SUM(Y453:AJ453)</f>
        <v>0</v>
      </c>
      <c r="AL453" s="23">
        <f>MAX(Y453:AJ453)</f>
        <v>0</v>
      </c>
      <c r="AM453">
        <f>COUNTIF(Y453:AJ453,"&gt;1")</f>
        <v>0</v>
      </c>
    </row>
    <row r="454" spans="1:39" ht="15.75" x14ac:dyDescent="0.25">
      <c r="A454" s="21" t="s">
        <v>2618</v>
      </c>
      <c r="B454" s="21" t="s">
        <v>1520</v>
      </c>
      <c r="C454" s="21">
        <v>3962655</v>
      </c>
      <c r="D454" s="25" t="s">
        <v>2921</v>
      </c>
      <c r="E454" s="21" t="s">
        <v>2453</v>
      </c>
      <c r="F454" s="21" t="s">
        <v>2922</v>
      </c>
      <c r="G454" s="21" t="s">
        <v>271</v>
      </c>
      <c r="H454" s="25" t="s">
        <v>121</v>
      </c>
      <c r="I454" s="21" t="s">
        <v>21</v>
      </c>
      <c r="J454" s="21" t="s">
        <v>21</v>
      </c>
      <c r="K454" s="38">
        <v>45916</v>
      </c>
      <c r="L454" s="38">
        <v>46170</v>
      </c>
      <c r="M454" s="39" t="s">
        <v>53</v>
      </c>
      <c r="N454" s="18">
        <v>0</v>
      </c>
      <c r="O454" s="18">
        <v>0</v>
      </c>
      <c r="P454" s="15" t="str">
        <f>IFERROR((O454-N454)/N454,"")</f>
        <v/>
      </c>
      <c r="Q454" s="19">
        <v>0</v>
      </c>
      <c r="R454" s="19">
        <v>9</v>
      </c>
      <c r="S454" s="15" t="str">
        <f>IFERROR((R454-Q454)/Q454,"")</f>
        <v/>
      </c>
      <c r="T454" s="19" t="s">
        <v>1610</v>
      </c>
      <c r="U454" s="15" t="str">
        <f>IFERROR(R454/T454,"")</f>
        <v/>
      </c>
      <c r="V454" s="19">
        <v>3</v>
      </c>
      <c r="W454" s="19">
        <v>8</v>
      </c>
      <c r="X454" s="15">
        <f>IFERROR((W454-V454)/V454,"")</f>
        <v>1.6666666666666667</v>
      </c>
      <c r="Y454" s="18">
        <v>0</v>
      </c>
      <c r="Z454" s="18">
        <v>11520</v>
      </c>
      <c r="AA454" s="18">
        <v>0</v>
      </c>
      <c r="AB454" s="18">
        <v>0</v>
      </c>
      <c r="AC454" s="18">
        <v>0</v>
      </c>
      <c r="AD454" s="18">
        <v>0</v>
      </c>
      <c r="AE454" s="18">
        <v>0</v>
      </c>
      <c r="AF454" s="18">
        <v>0</v>
      </c>
      <c r="AG454" s="18">
        <v>0</v>
      </c>
      <c r="AH454" s="18">
        <v>0</v>
      </c>
      <c r="AI454" s="18">
        <v>0</v>
      </c>
      <c r="AJ454" s="18">
        <v>0</v>
      </c>
      <c r="AK454" s="23">
        <f>SUM(Y454:AJ454)</f>
        <v>11520</v>
      </c>
      <c r="AL454" s="23">
        <f>MAX(Y454:AJ454)</f>
        <v>11520</v>
      </c>
      <c r="AM454">
        <f>COUNTIF(Y454:AJ454,"&gt;1")</f>
        <v>1</v>
      </c>
    </row>
    <row r="455" spans="1:39" ht="15.75" x14ac:dyDescent="0.25">
      <c r="A455" s="21"/>
      <c r="B455" s="21" t="s">
        <v>1520</v>
      </c>
      <c r="C455" s="21">
        <v>4028583</v>
      </c>
      <c r="D455" s="25">
        <v>190203</v>
      </c>
      <c r="E455" s="21" t="s">
        <v>1180</v>
      </c>
      <c r="F455" s="21" t="s">
        <v>1255</v>
      </c>
      <c r="G455" s="21" t="s">
        <v>533</v>
      </c>
      <c r="H455" s="25" t="s">
        <v>79</v>
      </c>
      <c r="I455" s="21" t="s">
        <v>253</v>
      </c>
      <c r="J455" s="21"/>
      <c r="K455" s="38">
        <v>45790</v>
      </c>
      <c r="L455" s="38">
        <v>45869</v>
      </c>
      <c r="M455" s="39" t="s">
        <v>53</v>
      </c>
      <c r="N455" s="18">
        <v>270.02</v>
      </c>
      <c r="O455" s="18">
        <v>0</v>
      </c>
      <c r="P455" s="15">
        <f>IFERROR((O455-N455)/N455,"")</f>
        <v>-1</v>
      </c>
      <c r="Q455" s="19">
        <v>8</v>
      </c>
      <c r="R455" s="19">
        <v>0</v>
      </c>
      <c r="S455" s="15">
        <f>IFERROR((R455-Q455)/Q455,"")</f>
        <v>-1</v>
      </c>
      <c r="T455" s="19">
        <v>6</v>
      </c>
      <c r="U455" s="15">
        <f>IFERROR(R455/T455,"")</f>
        <v>0</v>
      </c>
      <c r="V455" s="19">
        <v>6</v>
      </c>
      <c r="W455" s="19">
        <v>0</v>
      </c>
      <c r="X455" s="15">
        <f>IFERROR((W455-V455)/V455,"")</f>
        <v>-1</v>
      </c>
      <c r="Y455" s="18" t="s">
        <v>1610</v>
      </c>
      <c r="Z455" s="18" t="s">
        <v>1610</v>
      </c>
      <c r="AA455" s="18" t="s">
        <v>1610</v>
      </c>
      <c r="AB455" s="18" t="s">
        <v>1610</v>
      </c>
      <c r="AC455" s="18" t="s">
        <v>1610</v>
      </c>
      <c r="AD455" s="18" t="s">
        <v>1610</v>
      </c>
      <c r="AE455" s="18" t="s">
        <v>1610</v>
      </c>
      <c r="AF455" s="18" t="s">
        <v>1610</v>
      </c>
      <c r="AG455" s="18" t="s">
        <v>1610</v>
      </c>
      <c r="AH455" s="18" t="s">
        <v>1610</v>
      </c>
      <c r="AI455" s="18" t="s">
        <v>1610</v>
      </c>
      <c r="AJ455" s="18" t="s">
        <v>1610</v>
      </c>
      <c r="AK455" s="23">
        <f>SUM(Y455:AJ455)</f>
        <v>0</v>
      </c>
      <c r="AL455" s="23">
        <f>MAX(Y455:AJ455)</f>
        <v>0</v>
      </c>
      <c r="AM455">
        <f>COUNTIF(Y455:AJ455,"&gt;1")</f>
        <v>0</v>
      </c>
    </row>
    <row r="456" spans="1:39" ht="15.75" x14ac:dyDescent="0.25">
      <c r="A456" s="21"/>
      <c r="B456" s="21" t="s">
        <v>1520</v>
      </c>
      <c r="C456" s="21">
        <v>4050400</v>
      </c>
      <c r="D456" s="25" t="s">
        <v>2521</v>
      </c>
      <c r="E456" s="21" t="s">
        <v>12</v>
      </c>
      <c r="F456" s="21" t="s">
        <v>2522</v>
      </c>
      <c r="G456" s="21" t="s">
        <v>377</v>
      </c>
      <c r="H456" s="25" t="s">
        <v>79</v>
      </c>
      <c r="I456" s="21" t="s">
        <v>85</v>
      </c>
      <c r="J456" s="21" t="s">
        <v>86</v>
      </c>
      <c r="K456" s="38">
        <v>46192</v>
      </c>
      <c r="L456" s="38">
        <v>46226</v>
      </c>
      <c r="M456" s="39" t="s">
        <v>18</v>
      </c>
      <c r="N456" s="18">
        <v>5184</v>
      </c>
      <c r="O456" s="18">
        <v>3456</v>
      </c>
      <c r="P456" s="15">
        <f>IFERROR((O456-N456)/N456,"")</f>
        <v>-0.33333333333333331</v>
      </c>
      <c r="Q456" s="19">
        <v>36</v>
      </c>
      <c r="R456" s="19">
        <v>24</v>
      </c>
      <c r="S456" s="15">
        <f>IFERROR((R456-Q456)/Q456,"")</f>
        <v>-0.33333333333333331</v>
      </c>
      <c r="T456" s="19" t="s">
        <v>1610</v>
      </c>
      <c r="U456" s="15" t="str">
        <f>IFERROR(R456/T456,"")</f>
        <v/>
      </c>
      <c r="V456" s="19">
        <v>36</v>
      </c>
      <c r="W456" s="19">
        <v>23</v>
      </c>
      <c r="X456" s="15">
        <f>IFERROR((W456-V456)/V456,"")</f>
        <v>-0.3611111111111111</v>
      </c>
      <c r="Y456" s="18">
        <v>0</v>
      </c>
      <c r="Z456" s="18">
        <v>0</v>
      </c>
      <c r="AA456" s="18">
        <v>0</v>
      </c>
      <c r="AB456" s="18">
        <v>0</v>
      </c>
      <c r="AC456" s="18">
        <v>0</v>
      </c>
      <c r="AD456" s="18">
        <v>0</v>
      </c>
      <c r="AE456" s="18">
        <v>0</v>
      </c>
      <c r="AF456" s="18">
        <v>0</v>
      </c>
      <c r="AG456" s="18">
        <v>0</v>
      </c>
      <c r="AH456" s="18">
        <v>0</v>
      </c>
      <c r="AI456" s="18">
        <v>3456</v>
      </c>
      <c r="AJ456" s="18">
        <v>0</v>
      </c>
      <c r="AK456" s="23">
        <f>SUM(Y456:AJ456)</f>
        <v>3456</v>
      </c>
      <c r="AL456" s="23">
        <f>MAX(Y456:AJ456)</f>
        <v>3456</v>
      </c>
      <c r="AM456">
        <f>COUNTIF(Y456:AJ456,"&gt;1")</f>
        <v>1</v>
      </c>
    </row>
    <row r="457" spans="1:39" ht="15.75" x14ac:dyDescent="0.25">
      <c r="A457" s="21" t="s">
        <v>2618</v>
      </c>
      <c r="B457" s="21" t="s">
        <v>1520</v>
      </c>
      <c r="C457" s="21">
        <v>4050400</v>
      </c>
      <c r="D457" s="25" t="s">
        <v>2641</v>
      </c>
      <c r="E457" s="21" t="s">
        <v>12</v>
      </c>
      <c r="F457" s="21" t="s">
        <v>2522</v>
      </c>
      <c r="G457" s="21" t="s">
        <v>359</v>
      </c>
      <c r="H457" s="25" t="s">
        <v>79</v>
      </c>
      <c r="I457" s="21" t="s">
        <v>85</v>
      </c>
      <c r="J457" s="21" t="s">
        <v>86</v>
      </c>
      <c r="K457" s="38">
        <v>46168</v>
      </c>
      <c r="L457" s="38">
        <v>45909</v>
      </c>
      <c r="M457" s="39" t="s">
        <v>18</v>
      </c>
      <c r="N457" s="18">
        <v>5184</v>
      </c>
      <c r="O457" s="18">
        <v>5184</v>
      </c>
      <c r="P457" s="15">
        <f>IFERROR((O457-N457)/N457,"")</f>
        <v>0</v>
      </c>
      <c r="Q457" s="19">
        <v>0</v>
      </c>
      <c r="R457" s="19">
        <v>0</v>
      </c>
      <c r="S457" s="15" t="str">
        <f>IFERROR((R457-Q457)/Q457,"")</f>
        <v/>
      </c>
      <c r="T457" s="19" t="s">
        <v>1610</v>
      </c>
      <c r="U457" s="15" t="str">
        <f>IFERROR(R457/T457,"")</f>
        <v/>
      </c>
      <c r="V457" s="19">
        <v>29</v>
      </c>
      <c r="W457" s="19">
        <v>0</v>
      </c>
      <c r="X457" s="15">
        <f>IFERROR((W457-V457)/V457,"")</f>
        <v>-1</v>
      </c>
      <c r="Y457" s="18">
        <v>0</v>
      </c>
      <c r="Z457" s="18">
        <v>0</v>
      </c>
      <c r="AA457" s="18">
        <v>0</v>
      </c>
      <c r="AB457" s="18">
        <v>0</v>
      </c>
      <c r="AC457" s="18">
        <v>0</v>
      </c>
      <c r="AD457" s="18">
        <v>0</v>
      </c>
      <c r="AE457" s="18">
        <v>0</v>
      </c>
      <c r="AF457" s="18">
        <v>0</v>
      </c>
      <c r="AG457" s="18">
        <v>0</v>
      </c>
      <c r="AH457" s="18">
        <v>5184</v>
      </c>
      <c r="AI457" s="18">
        <v>0</v>
      </c>
      <c r="AJ457" s="18">
        <v>0</v>
      </c>
      <c r="AK457" s="23">
        <f>SUM(Y457:AJ457)</f>
        <v>5184</v>
      </c>
      <c r="AL457" s="23">
        <f>MAX(Y457:AJ457)</f>
        <v>5184</v>
      </c>
      <c r="AM457">
        <f>COUNTIF(Y457:AJ457,"&gt;1")</f>
        <v>1</v>
      </c>
    </row>
    <row r="458" spans="1:39" ht="15.75" x14ac:dyDescent="0.25">
      <c r="A458" s="21" t="s">
        <v>2618</v>
      </c>
      <c r="B458" s="21" t="s">
        <v>1520</v>
      </c>
      <c r="C458" s="21">
        <v>4105851</v>
      </c>
      <c r="D458" s="25">
        <v>100556</v>
      </c>
      <c r="E458" s="21" t="s">
        <v>12</v>
      </c>
      <c r="F458" s="21" t="s">
        <v>216</v>
      </c>
      <c r="G458" s="21" t="s">
        <v>35</v>
      </c>
      <c r="H458" s="25" t="s">
        <v>15</v>
      </c>
      <c r="I458" s="21" t="s">
        <v>21</v>
      </c>
      <c r="J458" s="21" t="s">
        <v>21</v>
      </c>
      <c r="K458" s="38">
        <v>46211</v>
      </c>
      <c r="L458" s="38">
        <v>46240</v>
      </c>
      <c r="M458" s="39" t="s">
        <v>18</v>
      </c>
      <c r="N458" s="18">
        <v>0</v>
      </c>
      <c r="O458" s="18">
        <v>3720</v>
      </c>
      <c r="P458" s="15" t="str">
        <f>IFERROR((O458-N458)/N458,"")</f>
        <v/>
      </c>
      <c r="Q458" s="19">
        <v>0</v>
      </c>
      <c r="R458" s="19">
        <v>36</v>
      </c>
      <c r="S458" s="15" t="str">
        <f>IFERROR((R458-Q458)/Q458,"")</f>
        <v/>
      </c>
      <c r="T458" s="19">
        <v>11</v>
      </c>
      <c r="U458" s="15">
        <f>IFERROR(R458/T458,"")</f>
        <v>3.2727272727272729</v>
      </c>
      <c r="V458" s="19">
        <v>11</v>
      </c>
      <c r="W458" s="19">
        <v>16</v>
      </c>
      <c r="X458" s="15">
        <f>IFERROR((W458-V458)/V458,"")</f>
        <v>0.45454545454545453</v>
      </c>
      <c r="Y458" s="18">
        <v>0</v>
      </c>
      <c r="Z458" s="18">
        <v>0</v>
      </c>
      <c r="AA458" s="18">
        <v>0</v>
      </c>
      <c r="AB458" s="18">
        <v>3720</v>
      </c>
      <c r="AC458" s="18">
        <v>0</v>
      </c>
      <c r="AD458" s="18">
        <v>1110</v>
      </c>
      <c r="AE458" s="18">
        <v>0</v>
      </c>
      <c r="AF458" s="18">
        <v>0</v>
      </c>
      <c r="AG458" s="18">
        <v>0</v>
      </c>
      <c r="AH458" s="18">
        <v>0</v>
      </c>
      <c r="AI458" s="18">
        <v>0</v>
      </c>
      <c r="AJ458" s="18">
        <v>3720</v>
      </c>
      <c r="AK458" s="23">
        <f>SUM(Y458:AJ458)</f>
        <v>8550</v>
      </c>
      <c r="AL458" s="23">
        <f>MAX(Y458:AJ458)</f>
        <v>3720</v>
      </c>
      <c r="AM458">
        <f>COUNTIF(Y458:AJ458,"&gt;1")</f>
        <v>3</v>
      </c>
    </row>
    <row r="459" spans="1:39" ht="15.75" x14ac:dyDescent="0.25">
      <c r="A459" s="21"/>
      <c r="B459" s="21" t="s">
        <v>1519</v>
      </c>
      <c r="C459" s="21">
        <v>4207303</v>
      </c>
      <c r="D459" s="25">
        <v>501628</v>
      </c>
      <c r="E459" s="25" t="s">
        <v>2489</v>
      </c>
      <c r="F459" s="21" t="s">
        <v>1081</v>
      </c>
      <c r="G459" s="21" t="s">
        <v>593</v>
      </c>
      <c r="H459" s="25" t="s">
        <v>132</v>
      </c>
      <c r="I459" s="21" t="s">
        <v>41</v>
      </c>
      <c r="J459" s="21" t="s">
        <v>42</v>
      </c>
      <c r="K459" s="38">
        <v>46175</v>
      </c>
      <c r="L459" s="38">
        <v>46239</v>
      </c>
      <c r="M459" s="39" t="s">
        <v>18</v>
      </c>
      <c r="N459" s="18">
        <v>3540</v>
      </c>
      <c r="O459" s="18">
        <v>8160</v>
      </c>
      <c r="P459" s="15">
        <f>IFERROR((O459-N459)/N459,"")</f>
        <v>1.3050847457627119</v>
      </c>
      <c r="Q459" s="19">
        <v>68</v>
      </c>
      <c r="R459" s="19">
        <v>189</v>
      </c>
      <c r="S459" s="15">
        <f>IFERROR((R459-Q459)/Q459,"")</f>
        <v>1.7794117647058822</v>
      </c>
      <c r="T459" s="19">
        <v>566</v>
      </c>
      <c r="U459" s="15">
        <f>IFERROR(R459/T459,"")</f>
        <v>0.33392226148409893</v>
      </c>
      <c r="V459" s="19">
        <v>49</v>
      </c>
      <c r="W459" s="19">
        <v>50</v>
      </c>
      <c r="X459" s="15">
        <f>IFERROR((W459-V459)/V459,"")</f>
        <v>2.0408163265306121E-2</v>
      </c>
      <c r="Y459" s="18">
        <v>4956</v>
      </c>
      <c r="Z459" s="18">
        <v>17700</v>
      </c>
      <c r="AA459" s="18">
        <v>0</v>
      </c>
      <c r="AB459" s="18">
        <v>0</v>
      </c>
      <c r="AC459" s="18">
        <v>0</v>
      </c>
      <c r="AD459" s="18">
        <v>0</v>
      </c>
      <c r="AE459" s="18">
        <v>0</v>
      </c>
      <c r="AF459" s="18">
        <v>0</v>
      </c>
      <c r="AG459" s="18">
        <v>0</v>
      </c>
      <c r="AH459" s="18">
        <v>0</v>
      </c>
      <c r="AI459" s="18">
        <v>8160</v>
      </c>
      <c r="AJ459" s="18">
        <v>0</v>
      </c>
      <c r="AK459" s="23">
        <f>SUM(Y459:AJ459)</f>
        <v>30816</v>
      </c>
      <c r="AL459" s="23">
        <f>MAX(Y459:AJ459)</f>
        <v>17700</v>
      </c>
      <c r="AM459">
        <f>COUNTIF(Y459:AJ459,"&gt;1")</f>
        <v>3</v>
      </c>
    </row>
    <row r="460" spans="1:39" ht="15.75" x14ac:dyDescent="0.25">
      <c r="A460" s="21" t="s">
        <v>3202</v>
      </c>
      <c r="B460" s="21" t="s">
        <v>1519</v>
      </c>
      <c r="C460" s="21">
        <v>4208093</v>
      </c>
      <c r="D460" s="25">
        <v>194714</v>
      </c>
      <c r="E460" s="21" t="s">
        <v>12</v>
      </c>
      <c r="F460" s="21" t="s">
        <v>1958</v>
      </c>
      <c r="G460" s="21" t="s">
        <v>453</v>
      </c>
      <c r="H460" s="25" t="s">
        <v>77</v>
      </c>
      <c r="I460" s="21" t="s">
        <v>88</v>
      </c>
      <c r="J460" s="21" t="s">
        <v>93</v>
      </c>
      <c r="K460" s="38"/>
      <c r="L460" s="38">
        <v>46233</v>
      </c>
      <c r="M460" s="39" t="s">
        <v>18</v>
      </c>
      <c r="N460" s="18">
        <v>0</v>
      </c>
      <c r="O460" s="18">
        <v>0</v>
      </c>
      <c r="P460" s="15" t="str">
        <f>IFERROR((O460-N460)/N460,"")</f>
        <v/>
      </c>
      <c r="Q460" s="19">
        <v>1</v>
      </c>
      <c r="R460" s="19">
        <v>40</v>
      </c>
      <c r="S460" s="15">
        <f>IFERROR((R460-Q460)/Q460,"")</f>
        <v>39</v>
      </c>
      <c r="T460" s="19">
        <v>5</v>
      </c>
      <c r="U460" s="15">
        <f>IFERROR(R460/T460,"")</f>
        <v>8</v>
      </c>
      <c r="V460" s="19">
        <v>23</v>
      </c>
      <c r="W460" s="19">
        <v>35</v>
      </c>
      <c r="X460" s="15">
        <f>IFERROR((W460-V460)/V460,"")</f>
        <v>0.52173913043478259</v>
      </c>
      <c r="Y460" s="18" t="s">
        <v>1610</v>
      </c>
      <c r="Z460" s="18" t="s">
        <v>1610</v>
      </c>
      <c r="AA460" s="18" t="s">
        <v>1610</v>
      </c>
      <c r="AB460" s="18" t="s">
        <v>1610</v>
      </c>
      <c r="AC460" s="18" t="s">
        <v>1610</v>
      </c>
      <c r="AD460" s="18" t="s">
        <v>1610</v>
      </c>
      <c r="AE460" s="18" t="s">
        <v>1610</v>
      </c>
      <c r="AF460" s="18" t="s">
        <v>1610</v>
      </c>
      <c r="AG460" s="18" t="s">
        <v>1610</v>
      </c>
      <c r="AH460" s="18" t="s">
        <v>1610</v>
      </c>
      <c r="AI460" s="18" t="s">
        <v>1610</v>
      </c>
      <c r="AJ460" s="18" t="s">
        <v>1610</v>
      </c>
      <c r="AK460" s="23">
        <f>SUM(Y460:AJ460)</f>
        <v>0</v>
      </c>
      <c r="AL460" s="23">
        <f>MAX(Y460:AJ460)</f>
        <v>0</v>
      </c>
      <c r="AM460">
        <f>COUNTIF(Y460:AJ460,"&gt;1")</f>
        <v>0</v>
      </c>
    </row>
    <row r="461" spans="1:39" ht="15.75" x14ac:dyDescent="0.25">
      <c r="A461" s="21"/>
      <c r="B461" s="21"/>
      <c r="C461" s="21">
        <v>4308019</v>
      </c>
      <c r="D461" s="25">
        <v>500493</v>
      </c>
      <c r="E461" s="21" t="s">
        <v>33</v>
      </c>
      <c r="F461" s="21" t="s">
        <v>396</v>
      </c>
      <c r="G461" s="21" t="s">
        <v>1056</v>
      </c>
      <c r="H461" s="25" t="s">
        <v>84</v>
      </c>
      <c r="I461" s="21" t="s">
        <v>27</v>
      </c>
      <c r="J461" s="21" t="s">
        <v>74</v>
      </c>
      <c r="K461" s="38">
        <v>46072</v>
      </c>
      <c r="L461" s="38">
        <v>46231</v>
      </c>
      <c r="M461" s="39" t="s">
        <v>18</v>
      </c>
      <c r="N461" s="18">
        <v>0</v>
      </c>
      <c r="O461" s="18">
        <v>0</v>
      </c>
      <c r="P461" s="15" t="str">
        <f>IFERROR((O461-N461)/N461,"")</f>
        <v/>
      </c>
      <c r="Q461" s="19">
        <v>70</v>
      </c>
      <c r="R461" s="19">
        <v>54</v>
      </c>
      <c r="S461" s="15">
        <f>IFERROR((R461-Q461)/Q461,"")</f>
        <v>-0.22857142857142856</v>
      </c>
      <c r="T461" s="19">
        <v>474</v>
      </c>
      <c r="U461" s="15">
        <f>IFERROR(R461/T461,"")</f>
        <v>0.11392405063291139</v>
      </c>
      <c r="V461" s="19">
        <v>79</v>
      </c>
      <c r="W461" s="19">
        <v>28</v>
      </c>
      <c r="X461" s="15">
        <f>IFERROR((W461-V461)/V461,"")</f>
        <v>-0.64556962025316456</v>
      </c>
      <c r="Y461" s="18">
        <v>0</v>
      </c>
      <c r="Z461" s="18">
        <v>0</v>
      </c>
      <c r="AA461" s="18">
        <v>0</v>
      </c>
      <c r="AB461" s="18">
        <v>0</v>
      </c>
      <c r="AC461" s="18">
        <v>0</v>
      </c>
      <c r="AD461" s="18">
        <v>0</v>
      </c>
      <c r="AE461" s="18">
        <v>12000</v>
      </c>
      <c r="AF461" s="18">
        <v>0</v>
      </c>
      <c r="AG461" s="18">
        <v>0</v>
      </c>
      <c r="AH461" s="18">
        <v>0</v>
      </c>
      <c r="AI461" s="18">
        <v>0</v>
      </c>
      <c r="AJ461" s="18">
        <v>0</v>
      </c>
      <c r="AK461" s="23">
        <f>SUM(Y461:AJ461)</f>
        <v>12000</v>
      </c>
      <c r="AL461" s="23">
        <f>MAX(Y461:AJ461)</f>
        <v>12000</v>
      </c>
      <c r="AM461">
        <f>COUNTIF(Y461:AJ461,"&gt;1")</f>
        <v>1</v>
      </c>
    </row>
    <row r="462" spans="1:39" ht="15.75" x14ac:dyDescent="0.25">
      <c r="A462" s="21" t="s">
        <v>3194</v>
      </c>
      <c r="B462" s="21" t="s">
        <v>1519</v>
      </c>
      <c r="C462" s="21">
        <v>4308019</v>
      </c>
      <c r="D462" s="25">
        <v>102279</v>
      </c>
      <c r="E462" s="21" t="s">
        <v>33</v>
      </c>
      <c r="F462" s="21" t="s">
        <v>396</v>
      </c>
      <c r="G462" s="21" t="s">
        <v>466</v>
      </c>
      <c r="H462" s="25" t="s">
        <v>84</v>
      </c>
      <c r="I462" s="21" t="s">
        <v>27</v>
      </c>
      <c r="J462" s="21" t="s">
        <v>74</v>
      </c>
      <c r="K462" s="38">
        <v>44834</v>
      </c>
      <c r="L462" s="38">
        <v>46195</v>
      </c>
      <c r="M462" s="39" t="s">
        <v>18</v>
      </c>
      <c r="N462" s="18">
        <v>0</v>
      </c>
      <c r="O462" s="18">
        <v>0</v>
      </c>
      <c r="P462" s="15" t="str">
        <f>IFERROR((O462-N462)/N462,"")</f>
        <v/>
      </c>
      <c r="Q462" s="19">
        <v>36</v>
      </c>
      <c r="R462" s="19">
        <v>22</v>
      </c>
      <c r="S462" s="15">
        <f>IFERROR((R462-Q462)/Q462,"")</f>
        <v>-0.3888888888888889</v>
      </c>
      <c r="T462" s="19">
        <v>12</v>
      </c>
      <c r="U462" s="15">
        <f>IFERROR(R462/T462,"")</f>
        <v>1.8333333333333333</v>
      </c>
      <c r="V462" s="19">
        <v>43</v>
      </c>
      <c r="W462" s="19">
        <v>11</v>
      </c>
      <c r="X462" s="15">
        <f>IFERROR((W462-V462)/V462,"")</f>
        <v>-0.7441860465116279</v>
      </c>
      <c r="Y462" s="18" t="s">
        <v>1610</v>
      </c>
      <c r="Z462" s="18" t="s">
        <v>1610</v>
      </c>
      <c r="AA462" s="18" t="s">
        <v>1610</v>
      </c>
      <c r="AB462" s="18" t="s">
        <v>1610</v>
      </c>
      <c r="AC462" s="18" t="s">
        <v>1610</v>
      </c>
      <c r="AD462" s="18" t="s">
        <v>1610</v>
      </c>
      <c r="AE462" s="18" t="s">
        <v>1610</v>
      </c>
      <c r="AF462" s="18" t="s">
        <v>1610</v>
      </c>
      <c r="AG462" s="18" t="s">
        <v>1610</v>
      </c>
      <c r="AH462" s="18" t="s">
        <v>1610</v>
      </c>
      <c r="AI462" s="18" t="s">
        <v>1610</v>
      </c>
      <c r="AJ462" s="18" t="s">
        <v>1610</v>
      </c>
      <c r="AK462" s="23">
        <f>SUM(Y462:AJ462)</f>
        <v>0</v>
      </c>
      <c r="AL462" s="23">
        <f>MAX(Y462:AJ462)</f>
        <v>0</v>
      </c>
      <c r="AM462">
        <f>COUNTIF(Y462:AJ462,"&gt;1")</f>
        <v>0</v>
      </c>
    </row>
    <row r="463" spans="1:39" ht="15.75" x14ac:dyDescent="0.25">
      <c r="A463" s="21" t="s">
        <v>3194</v>
      </c>
      <c r="B463" s="21" t="s">
        <v>1519</v>
      </c>
      <c r="C463" s="21">
        <v>4308019</v>
      </c>
      <c r="D463" s="25">
        <v>101794</v>
      </c>
      <c r="E463" s="21" t="s">
        <v>33</v>
      </c>
      <c r="F463" s="21" t="s">
        <v>396</v>
      </c>
      <c r="G463" s="21" t="s">
        <v>397</v>
      </c>
      <c r="H463" s="25" t="s">
        <v>84</v>
      </c>
      <c r="I463" s="21" t="s">
        <v>27</v>
      </c>
      <c r="J463" s="21" t="s">
        <v>74</v>
      </c>
      <c r="K463" s="38">
        <v>44834</v>
      </c>
      <c r="L463" s="38">
        <v>46141</v>
      </c>
      <c r="M463" s="39" t="s">
        <v>53</v>
      </c>
      <c r="N463" s="18">
        <v>0</v>
      </c>
      <c r="O463" s="18">
        <v>0</v>
      </c>
      <c r="P463" s="15" t="str">
        <f>IFERROR((O463-N463)/N463,"")</f>
        <v/>
      </c>
      <c r="Q463" s="19">
        <v>33</v>
      </c>
      <c r="R463" s="19">
        <v>47</v>
      </c>
      <c r="S463" s="15">
        <f>IFERROR((R463-Q463)/Q463,"")</f>
        <v>0.42424242424242425</v>
      </c>
      <c r="T463" s="19">
        <v>27</v>
      </c>
      <c r="U463" s="15">
        <f>IFERROR(R463/T463,"")</f>
        <v>1.7407407407407407</v>
      </c>
      <c r="V463" s="19">
        <v>103</v>
      </c>
      <c r="W463" s="19">
        <v>22</v>
      </c>
      <c r="X463" s="15">
        <f>IFERROR((W463-V463)/V463,"")</f>
        <v>-0.78640776699029125</v>
      </c>
      <c r="Y463" s="18" t="s">
        <v>1610</v>
      </c>
      <c r="Z463" s="18" t="s">
        <v>1610</v>
      </c>
      <c r="AA463" s="18" t="s">
        <v>1610</v>
      </c>
      <c r="AB463" s="18" t="s">
        <v>1610</v>
      </c>
      <c r="AC463" s="18" t="s">
        <v>1610</v>
      </c>
      <c r="AD463" s="18" t="s">
        <v>1610</v>
      </c>
      <c r="AE463" s="18" t="s">
        <v>1610</v>
      </c>
      <c r="AF463" s="18" t="s">
        <v>1610</v>
      </c>
      <c r="AG463" s="18" t="s">
        <v>1610</v>
      </c>
      <c r="AH463" s="18" t="s">
        <v>1610</v>
      </c>
      <c r="AI463" s="18" t="s">
        <v>1610</v>
      </c>
      <c r="AJ463" s="18" t="s">
        <v>1610</v>
      </c>
      <c r="AK463" s="23">
        <f>SUM(Y463:AJ463)</f>
        <v>0</v>
      </c>
      <c r="AL463" s="23">
        <f>MAX(Y463:AJ463)</f>
        <v>0</v>
      </c>
      <c r="AM463">
        <f>COUNTIF(Y463:AJ463,"&gt;1")</f>
        <v>0</v>
      </c>
    </row>
    <row r="464" spans="1:39" ht="15.75" x14ac:dyDescent="0.25">
      <c r="A464" s="21"/>
      <c r="B464" s="21" t="s">
        <v>1520</v>
      </c>
      <c r="C464" s="21">
        <v>4311533</v>
      </c>
      <c r="D464" s="25" t="s">
        <v>2115</v>
      </c>
      <c r="E464" s="21" t="s">
        <v>33</v>
      </c>
      <c r="F464" s="21" t="s">
        <v>2054</v>
      </c>
      <c r="G464" s="21" t="s">
        <v>35</v>
      </c>
      <c r="H464" s="25" t="s">
        <v>15</v>
      </c>
      <c r="I464" s="21" t="s">
        <v>16</v>
      </c>
      <c r="J464" s="21" t="s">
        <v>17</v>
      </c>
      <c r="K464" s="38">
        <v>45966</v>
      </c>
      <c r="L464" s="38">
        <v>46240</v>
      </c>
      <c r="M464" s="39" t="s">
        <v>18</v>
      </c>
      <c r="N464" s="18">
        <v>0</v>
      </c>
      <c r="O464" s="18">
        <v>0</v>
      </c>
      <c r="P464" s="15" t="str">
        <f>IFERROR((O464-N464)/N464,"")</f>
        <v/>
      </c>
      <c r="Q464" s="19">
        <v>62</v>
      </c>
      <c r="R464" s="19">
        <v>237</v>
      </c>
      <c r="S464" s="15">
        <f>IFERROR((R464-Q464)/Q464,"")</f>
        <v>2.8225806451612905</v>
      </c>
      <c r="T464" s="19" t="s">
        <v>1610</v>
      </c>
      <c r="U464" s="15" t="str">
        <f>IFERROR(R464/T464,"")</f>
        <v/>
      </c>
      <c r="V464" s="19">
        <v>83</v>
      </c>
      <c r="W464" s="19">
        <v>59</v>
      </c>
      <c r="X464" s="15">
        <f>IFERROR((W464-V464)/V464,"")</f>
        <v>-0.28915662650602408</v>
      </c>
      <c r="Y464" s="18">
        <v>11760</v>
      </c>
      <c r="Z464" s="18">
        <v>0</v>
      </c>
      <c r="AA464" s="18">
        <v>44960</v>
      </c>
      <c r="AB464" s="18">
        <v>36200</v>
      </c>
      <c r="AC464" s="18">
        <v>0</v>
      </c>
      <c r="AD464" s="18">
        <v>0</v>
      </c>
      <c r="AE464" s="18">
        <v>0</v>
      </c>
      <c r="AF464" s="18">
        <v>0</v>
      </c>
      <c r="AG464" s="18">
        <v>0</v>
      </c>
      <c r="AH464" s="18">
        <v>0</v>
      </c>
      <c r="AI464" s="18">
        <v>0</v>
      </c>
      <c r="AJ464" s="18">
        <v>0</v>
      </c>
      <c r="AK464" s="23">
        <f>SUM(Y464:AJ464)</f>
        <v>92920</v>
      </c>
      <c r="AL464" s="23">
        <f>MAX(Y464:AJ464)</f>
        <v>44960</v>
      </c>
      <c r="AM464">
        <f>COUNTIF(Y464:AJ464,"&gt;1")</f>
        <v>3</v>
      </c>
    </row>
    <row r="465" spans="1:39" ht="15.75" x14ac:dyDescent="0.25">
      <c r="A465" s="21" t="s">
        <v>2618</v>
      </c>
      <c r="B465" s="21" t="s">
        <v>1520</v>
      </c>
      <c r="C465" s="21">
        <v>4311533</v>
      </c>
      <c r="D465" s="25">
        <v>193833</v>
      </c>
      <c r="E465" s="21" t="s">
        <v>33</v>
      </c>
      <c r="F465" s="21" t="s">
        <v>2054</v>
      </c>
      <c r="G465" s="21" t="s">
        <v>128</v>
      </c>
      <c r="H465" s="25" t="s">
        <v>20</v>
      </c>
      <c r="I465" s="21" t="s">
        <v>21</v>
      </c>
      <c r="J465" s="21" t="s">
        <v>21</v>
      </c>
      <c r="K465" s="38">
        <v>46232</v>
      </c>
      <c r="L465" s="38">
        <v>46013</v>
      </c>
      <c r="M465" s="39" t="s">
        <v>18</v>
      </c>
      <c r="N465" s="18">
        <v>0</v>
      </c>
      <c r="O465" s="18">
        <v>10800</v>
      </c>
      <c r="P465" s="15" t="str">
        <f>IFERROR((O465-N465)/N465,"")</f>
        <v/>
      </c>
      <c r="Q465" s="19">
        <v>42</v>
      </c>
      <c r="R465" s="19">
        <v>0</v>
      </c>
      <c r="S465" s="15">
        <f>IFERROR((R465-Q465)/Q465,"")</f>
        <v>-1</v>
      </c>
      <c r="T465" s="19">
        <v>58</v>
      </c>
      <c r="U465" s="15">
        <f>IFERROR(R465/T465,"")</f>
        <v>0</v>
      </c>
      <c r="V465" s="19">
        <v>11</v>
      </c>
      <c r="W465" s="19">
        <v>0</v>
      </c>
      <c r="X465" s="15">
        <f>IFERROR((W465-V465)/V465,"")</f>
        <v>-1</v>
      </c>
      <c r="Y465" s="18">
        <v>0</v>
      </c>
      <c r="Z465" s="18">
        <v>0</v>
      </c>
      <c r="AA465" s="18">
        <v>0</v>
      </c>
      <c r="AB465" s="18">
        <v>0</v>
      </c>
      <c r="AC465" s="18">
        <v>0</v>
      </c>
      <c r="AD465" s="18">
        <v>0</v>
      </c>
      <c r="AE465" s="18">
        <v>0</v>
      </c>
      <c r="AF465" s="18">
        <v>0</v>
      </c>
      <c r="AG465" s="18">
        <v>0</v>
      </c>
      <c r="AH465" s="18">
        <v>0</v>
      </c>
      <c r="AI465" s="18">
        <v>0</v>
      </c>
      <c r="AJ465" s="18">
        <v>10800</v>
      </c>
      <c r="AK465" s="23">
        <f>SUM(Y465:AJ465)</f>
        <v>10800</v>
      </c>
      <c r="AL465" s="23">
        <f>MAX(Y465:AJ465)</f>
        <v>10800</v>
      </c>
      <c r="AM465">
        <f>COUNTIF(Y465:AJ465,"&gt;1")</f>
        <v>1</v>
      </c>
    </row>
    <row r="466" spans="1:39" ht="15.75" x14ac:dyDescent="0.25">
      <c r="A466" s="21"/>
      <c r="B466" s="21" t="s">
        <v>1519</v>
      </c>
      <c r="C466" s="21">
        <v>4327690</v>
      </c>
      <c r="D466" s="25">
        <v>194608</v>
      </c>
      <c r="E466" s="21" t="s">
        <v>24</v>
      </c>
      <c r="F466" s="21" t="s">
        <v>1774</v>
      </c>
      <c r="G466" s="21" t="s">
        <v>238</v>
      </c>
      <c r="H466" s="25" t="s">
        <v>20</v>
      </c>
      <c r="I466" s="21" t="s">
        <v>16</v>
      </c>
      <c r="J466" s="21" t="s">
        <v>17</v>
      </c>
      <c r="K466" s="38">
        <v>45548</v>
      </c>
      <c r="L466" s="38">
        <v>45968</v>
      </c>
      <c r="M466" s="39" t="s">
        <v>53</v>
      </c>
      <c r="N466" s="18" t="s">
        <v>1610</v>
      </c>
      <c r="O466" s="18" t="s">
        <v>1610</v>
      </c>
      <c r="P466" s="15" t="str">
        <f>IFERROR((O466-N466)/N466,"")</f>
        <v/>
      </c>
      <c r="Q466" s="19" t="s">
        <v>1610</v>
      </c>
      <c r="R466" s="19" t="s">
        <v>1610</v>
      </c>
      <c r="S466" s="15" t="str">
        <f>IFERROR((R466-Q466)/Q466,"")</f>
        <v/>
      </c>
      <c r="T466" s="19">
        <v>8</v>
      </c>
      <c r="U466" s="15" t="str">
        <f>IFERROR(R466/T466,"")</f>
        <v/>
      </c>
      <c r="V466" s="19">
        <v>5</v>
      </c>
      <c r="W466" s="19">
        <v>0</v>
      </c>
      <c r="X466" s="15">
        <f>IFERROR((W466-V466)/V466,"")</f>
        <v>-1</v>
      </c>
      <c r="Y466" s="18" t="s">
        <v>1610</v>
      </c>
      <c r="Z466" s="18" t="s">
        <v>1610</v>
      </c>
      <c r="AA466" s="18" t="s">
        <v>1610</v>
      </c>
      <c r="AB466" s="18" t="s">
        <v>1610</v>
      </c>
      <c r="AC466" s="18" t="s">
        <v>1610</v>
      </c>
      <c r="AD466" s="18" t="s">
        <v>1610</v>
      </c>
      <c r="AE466" s="18" t="s">
        <v>1610</v>
      </c>
      <c r="AF466" s="18" t="s">
        <v>1610</v>
      </c>
      <c r="AG466" s="18" t="s">
        <v>1610</v>
      </c>
      <c r="AH466" s="18" t="s">
        <v>1610</v>
      </c>
      <c r="AI466" s="18" t="s">
        <v>1610</v>
      </c>
      <c r="AJ466" s="18" t="s">
        <v>1610</v>
      </c>
      <c r="AK466" s="23">
        <f>SUM(Y466:AJ466)</f>
        <v>0</v>
      </c>
      <c r="AL466" s="23">
        <f>MAX(Y466:AJ466)</f>
        <v>0</v>
      </c>
      <c r="AM466">
        <f>COUNTIF(Y466:AJ466,"&gt;1")</f>
        <v>0</v>
      </c>
    </row>
    <row r="467" spans="1:39" ht="15.75" x14ac:dyDescent="0.25">
      <c r="A467" s="21"/>
      <c r="B467" s="21" t="s">
        <v>1520</v>
      </c>
      <c r="C467" s="21">
        <v>4336088</v>
      </c>
      <c r="D467" s="25">
        <v>102488</v>
      </c>
      <c r="E467" s="21" t="s">
        <v>12</v>
      </c>
      <c r="F467" s="21" t="s">
        <v>493</v>
      </c>
      <c r="G467" s="21" t="s">
        <v>377</v>
      </c>
      <c r="H467" s="25" t="s">
        <v>79</v>
      </c>
      <c r="I467" s="21" t="s">
        <v>253</v>
      </c>
      <c r="J467" s="21" t="s">
        <v>3209</v>
      </c>
      <c r="K467" s="38">
        <v>46224</v>
      </c>
      <c r="L467" s="38">
        <v>46239</v>
      </c>
      <c r="M467" s="39" t="s">
        <v>18</v>
      </c>
      <c r="N467" s="18">
        <v>134028.4</v>
      </c>
      <c r="O467" s="18">
        <v>104467</v>
      </c>
      <c r="P467" s="15">
        <f>IFERROR((O467-N467)/N467,"")</f>
        <v>-0.22056071698237087</v>
      </c>
      <c r="Q467" s="19">
        <v>1002</v>
      </c>
      <c r="R467" s="19">
        <v>893</v>
      </c>
      <c r="S467" s="15">
        <f>IFERROR((R467-Q467)/Q467,"")</f>
        <v>-0.10878243512974052</v>
      </c>
      <c r="T467" s="19" t="s">
        <v>1610</v>
      </c>
      <c r="U467" s="15" t="str">
        <f>IFERROR(R467/T467,"")</f>
        <v/>
      </c>
      <c r="V467" s="19">
        <v>1</v>
      </c>
      <c r="W467" s="19">
        <v>1</v>
      </c>
      <c r="X467" s="15">
        <f>IFERROR((W467-V467)/V467,"")</f>
        <v>0</v>
      </c>
      <c r="Y467" s="18">
        <v>10977</v>
      </c>
      <c r="Z467" s="18">
        <v>31194</v>
      </c>
      <c r="AA467" s="18">
        <v>17453</v>
      </c>
      <c r="AB467" s="18">
        <v>9492</v>
      </c>
      <c r="AC467" s="18">
        <v>24044</v>
      </c>
      <c r="AD467" s="18">
        <v>34848</v>
      </c>
      <c r="AE467" s="18">
        <v>12610</v>
      </c>
      <c r="AF467" s="18">
        <v>13629</v>
      </c>
      <c r="AG467" s="18">
        <v>22712</v>
      </c>
      <c r="AH467" s="18">
        <v>19292</v>
      </c>
      <c r="AI467" s="18">
        <v>33688</v>
      </c>
      <c r="AJ467" s="18">
        <v>28775</v>
      </c>
      <c r="AK467" s="23">
        <f>SUM(Y467:AJ467)</f>
        <v>258714</v>
      </c>
      <c r="AL467" s="23">
        <f>MAX(Y467:AJ467)</f>
        <v>34848</v>
      </c>
      <c r="AM467">
        <f>COUNTIF(Y467:AJ467,"&gt;1")</f>
        <v>12</v>
      </c>
    </row>
    <row r="468" spans="1:39" ht="15.75" x14ac:dyDescent="0.25">
      <c r="A468" s="21" t="s">
        <v>3194</v>
      </c>
      <c r="B468" s="21" t="s">
        <v>1519</v>
      </c>
      <c r="C468" s="21">
        <v>4410878</v>
      </c>
      <c r="D468" s="25">
        <v>194595</v>
      </c>
      <c r="E468" s="21" t="s">
        <v>1798</v>
      </c>
      <c r="F468" s="21" t="s">
        <v>419</v>
      </c>
      <c r="G468" s="21" t="s">
        <v>418</v>
      </c>
      <c r="H468" s="25" t="s">
        <v>72</v>
      </c>
      <c r="I468" s="21" t="s">
        <v>27</v>
      </c>
      <c r="J468" s="21" t="s">
        <v>210</v>
      </c>
      <c r="K468" s="38">
        <v>45635</v>
      </c>
      <c r="L468" s="38">
        <v>46240</v>
      </c>
      <c r="M468" s="39" t="s">
        <v>18</v>
      </c>
      <c r="N468" s="18">
        <v>0</v>
      </c>
      <c r="O468" s="18">
        <v>0</v>
      </c>
      <c r="P468" s="15" t="str">
        <f>IFERROR((O468-N468)/N468,"")</f>
        <v/>
      </c>
      <c r="Q468" s="19">
        <v>527</v>
      </c>
      <c r="R468" s="19">
        <v>359</v>
      </c>
      <c r="S468" s="15">
        <f>IFERROR((R468-Q468)/Q468,"")</f>
        <v>-0.31878557874762808</v>
      </c>
      <c r="T468" s="19">
        <v>954</v>
      </c>
      <c r="U468" s="15">
        <f>IFERROR(R468/T468,"")</f>
        <v>0.37631027253668764</v>
      </c>
      <c r="V468" s="19">
        <v>124</v>
      </c>
      <c r="W468" s="19">
        <v>46</v>
      </c>
      <c r="X468" s="15">
        <f>IFERROR((W468-V468)/V468,"")</f>
        <v>-0.62903225806451613</v>
      </c>
      <c r="Y468" s="18" t="s">
        <v>1610</v>
      </c>
      <c r="Z468" s="18" t="s">
        <v>1610</v>
      </c>
      <c r="AA468" s="18" t="s">
        <v>1610</v>
      </c>
      <c r="AB468" s="18" t="s">
        <v>1610</v>
      </c>
      <c r="AC468" s="18" t="s">
        <v>1610</v>
      </c>
      <c r="AD468" s="18" t="s">
        <v>1610</v>
      </c>
      <c r="AE468" s="18" t="s">
        <v>1610</v>
      </c>
      <c r="AF468" s="18" t="s">
        <v>1610</v>
      </c>
      <c r="AG468" s="18" t="s">
        <v>1610</v>
      </c>
      <c r="AH468" s="18" t="s">
        <v>1610</v>
      </c>
      <c r="AI468" s="18" t="s">
        <v>1610</v>
      </c>
      <c r="AJ468" s="18" t="s">
        <v>1610</v>
      </c>
      <c r="AK468" s="23">
        <f>SUM(Y468:AJ468)</f>
        <v>0</v>
      </c>
      <c r="AL468" s="23">
        <f>MAX(Y468:AJ468)</f>
        <v>0</v>
      </c>
      <c r="AM468">
        <f>COUNTIF(Y468:AJ468,"&gt;1")</f>
        <v>0</v>
      </c>
    </row>
    <row r="469" spans="1:39" ht="15.75" x14ac:dyDescent="0.25">
      <c r="A469" s="21" t="s">
        <v>3194</v>
      </c>
      <c r="B469" s="21" t="s">
        <v>1519</v>
      </c>
      <c r="C469" s="21">
        <v>4410878</v>
      </c>
      <c r="D469" s="25">
        <v>194331</v>
      </c>
      <c r="E469" s="21" t="s">
        <v>1798</v>
      </c>
      <c r="F469" s="21" t="s">
        <v>419</v>
      </c>
      <c r="G469" s="21" t="s">
        <v>188</v>
      </c>
      <c r="H469" s="25" t="s">
        <v>72</v>
      </c>
      <c r="I469" s="21" t="s">
        <v>27</v>
      </c>
      <c r="J469" s="21" t="s">
        <v>210</v>
      </c>
      <c r="K469" s="38">
        <v>46234</v>
      </c>
      <c r="L469" s="38">
        <v>46239</v>
      </c>
      <c r="M469" s="39" t="s">
        <v>18</v>
      </c>
      <c r="N469" s="18">
        <v>40000</v>
      </c>
      <c r="O469" s="18">
        <v>38000</v>
      </c>
      <c r="P469" s="15">
        <f>IFERROR((O469-N469)/N469,"")</f>
        <v>-0.05</v>
      </c>
      <c r="Q469" s="19">
        <v>371</v>
      </c>
      <c r="R469" s="19">
        <v>689</v>
      </c>
      <c r="S469" s="15">
        <f>IFERROR((R469-Q469)/Q469,"")</f>
        <v>0.8571428571428571</v>
      </c>
      <c r="T469" s="19">
        <v>1594</v>
      </c>
      <c r="U469" s="15">
        <f>IFERROR(R469/T469,"")</f>
        <v>0.43224592220828106</v>
      </c>
      <c r="V469" s="19">
        <v>276</v>
      </c>
      <c r="W469" s="19">
        <v>106</v>
      </c>
      <c r="X469" s="15">
        <f>IFERROR((W469-V469)/V469,"")</f>
        <v>-0.61594202898550721</v>
      </c>
      <c r="Y469" s="18">
        <v>0</v>
      </c>
      <c r="Z469" s="18">
        <v>0</v>
      </c>
      <c r="AA469" s="18">
        <v>114000</v>
      </c>
      <c r="AB469" s="18">
        <v>80000</v>
      </c>
      <c r="AC469" s="18">
        <v>0</v>
      </c>
      <c r="AD469" s="18">
        <v>0</v>
      </c>
      <c r="AE469" s="18">
        <v>0</v>
      </c>
      <c r="AF469" s="18">
        <v>2250</v>
      </c>
      <c r="AG469" s="18">
        <v>0</v>
      </c>
      <c r="AH469" s="18">
        <v>0</v>
      </c>
      <c r="AI469" s="18">
        <v>0</v>
      </c>
      <c r="AJ469" s="18">
        <v>38000</v>
      </c>
      <c r="AK469" s="23">
        <f>SUM(Y469:AJ469)</f>
        <v>234250</v>
      </c>
      <c r="AL469" s="23">
        <f>MAX(Y469:AJ469)</f>
        <v>114000</v>
      </c>
      <c r="AM469">
        <f>COUNTIF(Y469:AJ469,"&gt;1")</f>
        <v>4</v>
      </c>
    </row>
    <row r="470" spans="1:39" ht="15.75" x14ac:dyDescent="0.25">
      <c r="A470" s="21" t="s">
        <v>3194</v>
      </c>
      <c r="B470" s="21" t="s">
        <v>1519</v>
      </c>
      <c r="C470" s="21">
        <v>4410878</v>
      </c>
      <c r="D470" s="25">
        <v>192785</v>
      </c>
      <c r="E470" s="21" t="s">
        <v>1798</v>
      </c>
      <c r="F470" s="21" t="s">
        <v>419</v>
      </c>
      <c r="G470" s="21" t="s">
        <v>818</v>
      </c>
      <c r="H470" s="25" t="s">
        <v>72</v>
      </c>
      <c r="I470" s="21" t="s">
        <v>27</v>
      </c>
      <c r="J470" s="21" t="s">
        <v>74</v>
      </c>
      <c r="K470" s="38">
        <v>45635</v>
      </c>
      <c r="L470" s="38">
        <v>46234</v>
      </c>
      <c r="M470" s="39" t="s">
        <v>18</v>
      </c>
      <c r="N470" s="18">
        <v>0</v>
      </c>
      <c r="O470" s="18">
        <v>0</v>
      </c>
      <c r="P470" s="15" t="str">
        <f>IFERROR((O470-N470)/N470,"")</f>
        <v/>
      </c>
      <c r="Q470" s="19">
        <v>41</v>
      </c>
      <c r="R470" s="19">
        <v>16</v>
      </c>
      <c r="S470" s="15">
        <f>IFERROR((R470-Q470)/Q470,"")</f>
        <v>-0.6097560975609756</v>
      </c>
      <c r="T470" s="19">
        <v>19</v>
      </c>
      <c r="U470" s="15">
        <f>IFERROR(R470/T470,"")</f>
        <v>0.84210526315789469</v>
      </c>
      <c r="V470" s="19">
        <v>14</v>
      </c>
      <c r="W470" s="19">
        <v>3</v>
      </c>
      <c r="X470" s="15">
        <f>IFERROR((W470-V470)/V470,"")</f>
        <v>-0.7857142857142857</v>
      </c>
      <c r="Y470" s="18" t="s">
        <v>1610</v>
      </c>
      <c r="Z470" s="18" t="s">
        <v>1610</v>
      </c>
      <c r="AA470" s="18" t="s">
        <v>1610</v>
      </c>
      <c r="AB470" s="18" t="s">
        <v>1610</v>
      </c>
      <c r="AC470" s="18" t="s">
        <v>1610</v>
      </c>
      <c r="AD470" s="18" t="s">
        <v>1610</v>
      </c>
      <c r="AE470" s="18" t="s">
        <v>1610</v>
      </c>
      <c r="AF470" s="18" t="s">
        <v>1610</v>
      </c>
      <c r="AG470" s="18" t="s">
        <v>1610</v>
      </c>
      <c r="AH470" s="18" t="s">
        <v>1610</v>
      </c>
      <c r="AI470" s="18" t="s">
        <v>1610</v>
      </c>
      <c r="AJ470" s="18" t="s">
        <v>1610</v>
      </c>
      <c r="AK470" s="23">
        <f>SUM(Y470:AJ470)</f>
        <v>0</v>
      </c>
      <c r="AL470" s="23">
        <f>MAX(Y470:AJ470)</f>
        <v>0</v>
      </c>
      <c r="AM470">
        <f>COUNTIF(Y470:AJ470,"&gt;1")</f>
        <v>0</v>
      </c>
    </row>
    <row r="471" spans="1:39" ht="15.75" x14ac:dyDescent="0.25">
      <c r="A471" s="21" t="s">
        <v>3194</v>
      </c>
      <c r="B471" s="21" t="s">
        <v>1519</v>
      </c>
      <c r="C471" s="21">
        <v>4410878</v>
      </c>
      <c r="D471" s="25">
        <v>502960</v>
      </c>
      <c r="E471" s="21" t="s">
        <v>1798</v>
      </c>
      <c r="F471" s="21" t="s">
        <v>419</v>
      </c>
      <c r="G471" s="21" t="s">
        <v>250</v>
      </c>
      <c r="H471" s="25" t="s">
        <v>72</v>
      </c>
      <c r="I471" s="21" t="s">
        <v>27</v>
      </c>
      <c r="J471" s="21" t="s">
        <v>74</v>
      </c>
      <c r="K471" s="38">
        <v>45471</v>
      </c>
      <c r="L471" s="38">
        <v>46234</v>
      </c>
      <c r="M471" s="39" t="s">
        <v>18</v>
      </c>
      <c r="N471" s="18">
        <v>0</v>
      </c>
      <c r="O471" s="18">
        <v>0</v>
      </c>
      <c r="P471" s="15" t="str">
        <f>IFERROR((O471-N471)/N471,"")</f>
        <v/>
      </c>
      <c r="Q471" s="19">
        <v>600</v>
      </c>
      <c r="R471" s="19">
        <v>139</v>
      </c>
      <c r="S471" s="15">
        <f>IFERROR((R471-Q471)/Q471,"")</f>
        <v>-0.76833333333333331</v>
      </c>
      <c r="T471" s="19">
        <v>2153</v>
      </c>
      <c r="U471" s="15">
        <f>IFERROR(R471/T471,"")</f>
        <v>6.4561077566186717E-2</v>
      </c>
      <c r="V471" s="19">
        <v>94</v>
      </c>
      <c r="W471" s="19">
        <v>28</v>
      </c>
      <c r="X471" s="15">
        <f>IFERROR((W471-V471)/V471,"")</f>
        <v>-0.7021276595744681</v>
      </c>
      <c r="Y471" s="18" t="s">
        <v>1610</v>
      </c>
      <c r="Z471" s="18" t="s">
        <v>1610</v>
      </c>
      <c r="AA471" s="18" t="s">
        <v>1610</v>
      </c>
      <c r="AB471" s="18" t="s">
        <v>1610</v>
      </c>
      <c r="AC471" s="18" t="s">
        <v>1610</v>
      </c>
      <c r="AD471" s="18" t="s">
        <v>1610</v>
      </c>
      <c r="AE471" s="18" t="s">
        <v>1610</v>
      </c>
      <c r="AF471" s="18" t="s">
        <v>1610</v>
      </c>
      <c r="AG471" s="18" t="s">
        <v>1610</v>
      </c>
      <c r="AH471" s="18" t="s">
        <v>1610</v>
      </c>
      <c r="AI471" s="18" t="s">
        <v>1610</v>
      </c>
      <c r="AJ471" s="18" t="s">
        <v>1610</v>
      </c>
      <c r="AK471" s="23">
        <f>SUM(Y471:AJ471)</f>
        <v>0</v>
      </c>
      <c r="AL471" s="23">
        <f>MAX(Y471:AJ471)</f>
        <v>0</v>
      </c>
      <c r="AM471">
        <f>COUNTIF(Y471:AJ471,"&gt;1")</f>
        <v>0</v>
      </c>
    </row>
    <row r="472" spans="1:39" ht="15.75" x14ac:dyDescent="0.25">
      <c r="A472" s="21" t="s">
        <v>3194</v>
      </c>
      <c r="B472" s="21" t="s">
        <v>1519</v>
      </c>
      <c r="C472" s="21">
        <v>4410878</v>
      </c>
      <c r="D472" s="25">
        <v>101911</v>
      </c>
      <c r="E472" s="21" t="s">
        <v>1798</v>
      </c>
      <c r="F472" s="21" t="s">
        <v>419</v>
      </c>
      <c r="G472" s="21" t="s">
        <v>420</v>
      </c>
      <c r="H472" s="25" t="s">
        <v>72</v>
      </c>
      <c r="I472" s="21" t="s">
        <v>27</v>
      </c>
      <c r="J472" s="21" t="s">
        <v>74</v>
      </c>
      <c r="K472" s="38">
        <v>45419</v>
      </c>
      <c r="L472" s="38">
        <v>46233</v>
      </c>
      <c r="M472" s="39" t="s">
        <v>18</v>
      </c>
      <c r="N472" s="18">
        <v>0</v>
      </c>
      <c r="O472" s="18">
        <v>0</v>
      </c>
      <c r="P472" s="15" t="str">
        <f>IFERROR((O472-N472)/N472,"")</f>
        <v/>
      </c>
      <c r="Q472" s="19">
        <v>274</v>
      </c>
      <c r="R472" s="19">
        <v>137</v>
      </c>
      <c r="S472" s="15">
        <f>IFERROR((R472-Q472)/Q472,"")</f>
        <v>-0.5</v>
      </c>
      <c r="T472" s="19">
        <v>1085</v>
      </c>
      <c r="U472" s="15">
        <f>IFERROR(R472/T472,"")</f>
        <v>0.12626728110599078</v>
      </c>
      <c r="V472" s="19">
        <v>168</v>
      </c>
      <c r="W472" s="19">
        <v>43</v>
      </c>
      <c r="X472" s="15">
        <f>IFERROR((W472-V472)/V472,"")</f>
        <v>-0.74404761904761907</v>
      </c>
      <c r="Y472" s="18" t="s">
        <v>1610</v>
      </c>
      <c r="Z472" s="18" t="s">
        <v>1610</v>
      </c>
      <c r="AA472" s="18" t="s">
        <v>1610</v>
      </c>
      <c r="AB472" s="18" t="s">
        <v>1610</v>
      </c>
      <c r="AC472" s="18" t="s">
        <v>1610</v>
      </c>
      <c r="AD472" s="18" t="s">
        <v>1610</v>
      </c>
      <c r="AE472" s="18" t="s">
        <v>1610</v>
      </c>
      <c r="AF472" s="18" t="s">
        <v>1610</v>
      </c>
      <c r="AG472" s="18" t="s">
        <v>1610</v>
      </c>
      <c r="AH472" s="18" t="s">
        <v>1610</v>
      </c>
      <c r="AI472" s="18" t="s">
        <v>1610</v>
      </c>
      <c r="AJ472" s="18" t="s">
        <v>1610</v>
      </c>
      <c r="AK472" s="23">
        <f>SUM(Y472:AJ472)</f>
        <v>0</v>
      </c>
      <c r="AL472" s="23">
        <f>MAX(Y472:AJ472)</f>
        <v>0</v>
      </c>
      <c r="AM472">
        <f>COUNTIF(Y472:AJ472,"&gt;1")</f>
        <v>0</v>
      </c>
    </row>
    <row r="473" spans="1:39" ht="15.75" x14ac:dyDescent="0.25">
      <c r="A473" s="21" t="s">
        <v>3194</v>
      </c>
      <c r="B473" s="21" t="s">
        <v>1519</v>
      </c>
      <c r="C473" s="21">
        <v>4410878</v>
      </c>
      <c r="D473" s="25">
        <v>800285</v>
      </c>
      <c r="E473" s="21" t="s">
        <v>1798</v>
      </c>
      <c r="F473" s="21" t="s">
        <v>419</v>
      </c>
      <c r="G473" s="21" t="s">
        <v>758</v>
      </c>
      <c r="H473" s="25" t="s">
        <v>72</v>
      </c>
      <c r="I473" s="21" t="s">
        <v>27</v>
      </c>
      <c r="J473" s="21" t="s">
        <v>74</v>
      </c>
      <c r="K473" s="38">
        <v>45419</v>
      </c>
      <c r="L473" s="38">
        <v>46232</v>
      </c>
      <c r="M473" s="39" t="s">
        <v>18</v>
      </c>
      <c r="N473" s="18">
        <v>0</v>
      </c>
      <c r="O473" s="18">
        <v>0</v>
      </c>
      <c r="P473" s="15" t="str">
        <f>IFERROR((O473-N473)/N473,"")</f>
        <v/>
      </c>
      <c r="Q473" s="19">
        <v>180</v>
      </c>
      <c r="R473" s="19">
        <v>50</v>
      </c>
      <c r="S473" s="15">
        <f>IFERROR((R473-Q473)/Q473,"")</f>
        <v>-0.72222222222222221</v>
      </c>
      <c r="T473" s="19">
        <v>157</v>
      </c>
      <c r="U473" s="15">
        <f>IFERROR(R473/T473,"")</f>
        <v>0.31847133757961782</v>
      </c>
      <c r="V473" s="19">
        <v>64</v>
      </c>
      <c r="W473" s="19">
        <v>21</v>
      </c>
      <c r="X473" s="15">
        <f>IFERROR((W473-V473)/V473,"")</f>
        <v>-0.671875</v>
      </c>
      <c r="Y473" s="18" t="s">
        <v>1610</v>
      </c>
      <c r="Z473" s="18" t="s">
        <v>1610</v>
      </c>
      <c r="AA473" s="18" t="s">
        <v>1610</v>
      </c>
      <c r="AB473" s="18" t="s">
        <v>1610</v>
      </c>
      <c r="AC473" s="18" t="s">
        <v>1610</v>
      </c>
      <c r="AD473" s="18" t="s">
        <v>1610</v>
      </c>
      <c r="AE473" s="18" t="s">
        <v>1610</v>
      </c>
      <c r="AF473" s="18" t="s">
        <v>1610</v>
      </c>
      <c r="AG473" s="18" t="s">
        <v>1610</v>
      </c>
      <c r="AH473" s="18" t="s">
        <v>1610</v>
      </c>
      <c r="AI473" s="18" t="s">
        <v>1610</v>
      </c>
      <c r="AJ473" s="18" t="s">
        <v>1610</v>
      </c>
      <c r="AK473" s="23">
        <f>SUM(Y473:AJ473)</f>
        <v>0</v>
      </c>
      <c r="AL473" s="23">
        <f>MAX(Y473:AJ473)</f>
        <v>0</v>
      </c>
      <c r="AM473">
        <f>COUNTIF(Y473:AJ473,"&gt;1")</f>
        <v>0</v>
      </c>
    </row>
    <row r="474" spans="1:39" ht="15.75" x14ac:dyDescent="0.25">
      <c r="A474" s="21" t="s">
        <v>3194</v>
      </c>
      <c r="B474" s="21" t="s">
        <v>1519</v>
      </c>
      <c r="C474" s="21">
        <v>4410878</v>
      </c>
      <c r="D474" s="25">
        <v>500538</v>
      </c>
      <c r="E474" s="21" t="s">
        <v>1798</v>
      </c>
      <c r="F474" s="21" t="s">
        <v>419</v>
      </c>
      <c r="G474" s="21" t="s">
        <v>326</v>
      </c>
      <c r="H474" s="25" t="s">
        <v>72</v>
      </c>
      <c r="I474" s="21" t="s">
        <v>27</v>
      </c>
      <c r="J474" s="21" t="s">
        <v>74</v>
      </c>
      <c r="K474" s="38">
        <v>45635</v>
      </c>
      <c r="L474" s="38">
        <v>46224</v>
      </c>
      <c r="M474" s="39" t="s">
        <v>18</v>
      </c>
      <c r="N474" s="18">
        <v>0</v>
      </c>
      <c r="O474" s="18">
        <v>0</v>
      </c>
      <c r="P474" s="15" t="str">
        <f>IFERROR((O474-N474)/N474,"")</f>
        <v/>
      </c>
      <c r="Q474" s="19">
        <v>389</v>
      </c>
      <c r="R474" s="19">
        <v>333</v>
      </c>
      <c r="S474" s="15">
        <f>IFERROR((R474-Q474)/Q474,"")</f>
        <v>-0.14395886889460155</v>
      </c>
      <c r="T474" s="19">
        <v>754</v>
      </c>
      <c r="U474" s="15">
        <f>IFERROR(R474/T474,"")</f>
        <v>0.44164456233421751</v>
      </c>
      <c r="V474" s="19">
        <v>208</v>
      </c>
      <c r="W474" s="19">
        <v>76</v>
      </c>
      <c r="X474" s="15">
        <f>IFERROR((W474-V474)/V474,"")</f>
        <v>-0.63461538461538458</v>
      </c>
      <c r="Y474" s="18" t="s">
        <v>1610</v>
      </c>
      <c r="Z474" s="18" t="s">
        <v>1610</v>
      </c>
      <c r="AA474" s="18" t="s">
        <v>1610</v>
      </c>
      <c r="AB474" s="18" t="s">
        <v>1610</v>
      </c>
      <c r="AC474" s="18" t="s">
        <v>1610</v>
      </c>
      <c r="AD474" s="18" t="s">
        <v>1610</v>
      </c>
      <c r="AE474" s="18" t="s">
        <v>1610</v>
      </c>
      <c r="AF474" s="18" t="s">
        <v>1610</v>
      </c>
      <c r="AG474" s="18" t="s">
        <v>1610</v>
      </c>
      <c r="AH474" s="18" t="s">
        <v>1610</v>
      </c>
      <c r="AI474" s="18" t="s">
        <v>1610</v>
      </c>
      <c r="AJ474" s="18" t="s">
        <v>1610</v>
      </c>
      <c r="AK474" s="23">
        <f>SUM(Y474:AJ474)</f>
        <v>0</v>
      </c>
      <c r="AL474" s="23">
        <f>MAX(Y474:AJ474)</f>
        <v>0</v>
      </c>
      <c r="AM474">
        <f>COUNTIF(Y474:AJ474,"&gt;1")</f>
        <v>0</v>
      </c>
    </row>
    <row r="475" spans="1:39" ht="15.75" x14ac:dyDescent="0.25">
      <c r="A475" s="21" t="s">
        <v>3194</v>
      </c>
      <c r="B475" s="21" t="s">
        <v>1519</v>
      </c>
      <c r="C475" s="21">
        <v>4410878</v>
      </c>
      <c r="D475" s="25">
        <v>500539</v>
      </c>
      <c r="E475" s="21" t="s">
        <v>1798</v>
      </c>
      <c r="F475" s="21" t="s">
        <v>419</v>
      </c>
      <c r="G475" s="21" t="s">
        <v>1057</v>
      </c>
      <c r="H475" s="25" t="s">
        <v>72</v>
      </c>
      <c r="I475" s="21" t="s">
        <v>27</v>
      </c>
      <c r="J475" s="21" t="s">
        <v>74</v>
      </c>
      <c r="K475" s="38">
        <v>45419</v>
      </c>
      <c r="L475" s="38">
        <v>46211</v>
      </c>
      <c r="M475" s="39" t="s">
        <v>18</v>
      </c>
      <c r="N475" s="18">
        <v>0</v>
      </c>
      <c r="O475" s="18">
        <v>0</v>
      </c>
      <c r="P475" s="15" t="str">
        <f>IFERROR((O475-N475)/N475,"")</f>
        <v/>
      </c>
      <c r="Q475" s="19">
        <v>11</v>
      </c>
      <c r="R475" s="19">
        <v>25</v>
      </c>
      <c r="S475" s="15">
        <f>IFERROR((R475-Q475)/Q475,"")</f>
        <v>1.2727272727272727</v>
      </c>
      <c r="T475" s="19">
        <v>13</v>
      </c>
      <c r="U475" s="15">
        <f>IFERROR(R475/T475,"")</f>
        <v>1.9230769230769231</v>
      </c>
      <c r="V475" s="19">
        <v>9</v>
      </c>
      <c r="W475" s="19">
        <v>10</v>
      </c>
      <c r="X475" s="15">
        <f>IFERROR((W475-V475)/V475,"")</f>
        <v>0.1111111111111111</v>
      </c>
      <c r="Y475" s="18" t="s">
        <v>1610</v>
      </c>
      <c r="Z475" s="18" t="s">
        <v>1610</v>
      </c>
      <c r="AA475" s="18" t="s">
        <v>1610</v>
      </c>
      <c r="AB475" s="18" t="s">
        <v>1610</v>
      </c>
      <c r="AC475" s="18" t="s">
        <v>1610</v>
      </c>
      <c r="AD475" s="18" t="s">
        <v>1610</v>
      </c>
      <c r="AE475" s="18" t="s">
        <v>1610</v>
      </c>
      <c r="AF475" s="18" t="s">
        <v>1610</v>
      </c>
      <c r="AG475" s="18" t="s">
        <v>1610</v>
      </c>
      <c r="AH475" s="18" t="s">
        <v>1610</v>
      </c>
      <c r="AI475" s="18" t="s">
        <v>1610</v>
      </c>
      <c r="AJ475" s="18" t="s">
        <v>1610</v>
      </c>
      <c r="AK475" s="23">
        <f>SUM(Y475:AJ475)</f>
        <v>0</v>
      </c>
      <c r="AL475" s="23">
        <f>MAX(Y475:AJ475)</f>
        <v>0</v>
      </c>
      <c r="AM475">
        <f>COUNTIF(Y475:AJ475,"&gt;1")</f>
        <v>0</v>
      </c>
    </row>
    <row r="476" spans="1:39" ht="15.75" x14ac:dyDescent="0.25">
      <c r="A476" s="21" t="s">
        <v>3194</v>
      </c>
      <c r="B476" s="21" t="s">
        <v>1519</v>
      </c>
      <c r="C476" s="21">
        <v>4410878</v>
      </c>
      <c r="D476" s="25">
        <v>191956</v>
      </c>
      <c r="E476" s="21" t="s">
        <v>1798</v>
      </c>
      <c r="F476" s="21" t="s">
        <v>419</v>
      </c>
      <c r="G476" s="21" t="s">
        <v>675</v>
      </c>
      <c r="H476" s="25" t="s">
        <v>72</v>
      </c>
      <c r="I476" s="21" t="s">
        <v>27</v>
      </c>
      <c r="J476" s="21" t="s">
        <v>74</v>
      </c>
      <c r="K476" s="38">
        <v>45419</v>
      </c>
      <c r="L476" s="38">
        <v>45387</v>
      </c>
      <c r="M476" s="39" t="s">
        <v>53</v>
      </c>
      <c r="N476" s="18" t="s">
        <v>1610</v>
      </c>
      <c r="O476" s="18" t="s">
        <v>1610</v>
      </c>
      <c r="P476" s="15" t="str">
        <f>IFERROR((O476-N476)/N476,"")</f>
        <v/>
      </c>
      <c r="Q476" s="19" t="s">
        <v>1610</v>
      </c>
      <c r="R476" s="19" t="s">
        <v>1610</v>
      </c>
      <c r="S476" s="15" t="str">
        <f>IFERROR((R476-Q476)/Q476,"")</f>
        <v/>
      </c>
      <c r="T476" s="19">
        <v>12</v>
      </c>
      <c r="U476" s="15" t="str">
        <f>IFERROR(R476/T476,"")</f>
        <v/>
      </c>
      <c r="V476" s="19" t="s">
        <v>1610</v>
      </c>
      <c r="W476" s="19" t="s">
        <v>1610</v>
      </c>
      <c r="X476" s="15" t="str">
        <f>IFERROR((W476-V476)/V476,"")</f>
        <v/>
      </c>
      <c r="Y476" s="18" t="s">
        <v>1610</v>
      </c>
      <c r="Z476" s="18" t="s">
        <v>1610</v>
      </c>
      <c r="AA476" s="18" t="s">
        <v>1610</v>
      </c>
      <c r="AB476" s="18" t="s">
        <v>1610</v>
      </c>
      <c r="AC476" s="18" t="s">
        <v>1610</v>
      </c>
      <c r="AD476" s="18" t="s">
        <v>1610</v>
      </c>
      <c r="AE476" s="18" t="s">
        <v>1610</v>
      </c>
      <c r="AF476" s="18" t="s">
        <v>1610</v>
      </c>
      <c r="AG476" s="18" t="s">
        <v>1610</v>
      </c>
      <c r="AH476" s="18" t="s">
        <v>1610</v>
      </c>
      <c r="AI476" s="18" t="s">
        <v>1610</v>
      </c>
      <c r="AJ476" s="18" t="s">
        <v>1610</v>
      </c>
      <c r="AK476" s="23">
        <f>SUM(Y476:AJ476)</f>
        <v>0</v>
      </c>
      <c r="AL476" s="23">
        <f>MAX(Y476:AJ476)</f>
        <v>0</v>
      </c>
      <c r="AM476">
        <f>COUNTIF(Y476:AJ476,"&gt;1")</f>
        <v>0</v>
      </c>
    </row>
    <row r="477" spans="1:39" ht="15.75" x14ac:dyDescent="0.25">
      <c r="A477" s="21"/>
      <c r="B477" s="21"/>
      <c r="C477" s="21">
        <v>4468980</v>
      </c>
      <c r="D477" s="25">
        <v>102034</v>
      </c>
      <c r="E477" s="21" t="s">
        <v>1180</v>
      </c>
      <c r="F477" s="21" t="s">
        <v>1224</v>
      </c>
      <c r="G477" s="21" t="s">
        <v>1225</v>
      </c>
      <c r="H477" s="25" t="s">
        <v>79</v>
      </c>
      <c r="I477" s="21" t="s">
        <v>67</v>
      </c>
      <c r="J477" s="21" t="s">
        <v>416</v>
      </c>
      <c r="K477" s="38">
        <v>46162</v>
      </c>
      <c r="L477" s="38">
        <v>46136</v>
      </c>
      <c r="M477" s="39" t="s">
        <v>18</v>
      </c>
      <c r="N477" s="18">
        <v>859.08</v>
      </c>
      <c r="O477" s="18">
        <v>1365</v>
      </c>
      <c r="P477" s="15">
        <f>IFERROR((O477-N477)/N477,"")</f>
        <v>0.58890906551194289</v>
      </c>
      <c r="Q477" s="19">
        <v>1</v>
      </c>
      <c r="R477" s="19">
        <v>1</v>
      </c>
      <c r="S477" s="15">
        <f>IFERROR((R477-Q477)/Q477,"")</f>
        <v>0</v>
      </c>
      <c r="T477" s="19">
        <v>9</v>
      </c>
      <c r="U477" s="15">
        <f>IFERROR(R477/T477,"")</f>
        <v>0.1111111111111111</v>
      </c>
      <c r="V477" s="19">
        <v>2</v>
      </c>
      <c r="W477" s="19">
        <v>1</v>
      </c>
      <c r="X477" s="15">
        <f>IFERROR((W477-V477)/V477,"")</f>
        <v>-0.5</v>
      </c>
      <c r="Y477" s="18">
        <v>0</v>
      </c>
      <c r="Z477" s="18">
        <v>0</v>
      </c>
      <c r="AA477" s="18">
        <v>0</v>
      </c>
      <c r="AB477" s="18">
        <v>0</v>
      </c>
      <c r="AC477" s="18">
        <v>0</v>
      </c>
      <c r="AD477" s="18">
        <v>0</v>
      </c>
      <c r="AE477" s="18">
        <v>0</v>
      </c>
      <c r="AF477" s="18">
        <v>0</v>
      </c>
      <c r="AG477" s="18">
        <v>0</v>
      </c>
      <c r="AH477" s="18">
        <v>1365</v>
      </c>
      <c r="AI477" s="18">
        <v>0</v>
      </c>
      <c r="AJ477" s="18">
        <v>0</v>
      </c>
      <c r="AK477" s="23">
        <f>SUM(Y477:AJ477)</f>
        <v>1365</v>
      </c>
      <c r="AL477" s="23">
        <f>MAX(Y477:AJ477)</f>
        <v>1365</v>
      </c>
      <c r="AM477">
        <f>COUNTIF(Y477:AJ477,"&gt;1")</f>
        <v>1</v>
      </c>
    </row>
    <row r="478" spans="1:39" ht="15.75" x14ac:dyDescent="0.25">
      <c r="A478" s="21" t="s">
        <v>2618</v>
      </c>
      <c r="B478" s="21" t="s">
        <v>1520</v>
      </c>
      <c r="C478" s="21">
        <v>4487080</v>
      </c>
      <c r="D478" s="25" t="s">
        <v>2885</v>
      </c>
      <c r="E478" s="21" t="s">
        <v>1206</v>
      </c>
      <c r="F478" s="21" t="s">
        <v>2886</v>
      </c>
      <c r="G478" s="21" t="s">
        <v>2887</v>
      </c>
      <c r="H478" s="25" t="s">
        <v>77</v>
      </c>
      <c r="I478" s="21" t="s">
        <v>67</v>
      </c>
      <c r="J478" s="21" t="s">
        <v>68</v>
      </c>
      <c r="K478" s="38">
        <v>45930</v>
      </c>
      <c r="L478" s="38">
        <v>46139</v>
      </c>
      <c r="M478" s="39" t="s">
        <v>53</v>
      </c>
      <c r="N478" s="18">
        <v>0</v>
      </c>
      <c r="O478" s="18">
        <v>0</v>
      </c>
      <c r="P478" s="15" t="str">
        <f>IFERROR((O478-N478)/N478,"")</f>
        <v/>
      </c>
      <c r="Q478" s="19">
        <v>0</v>
      </c>
      <c r="R478" s="19">
        <v>10</v>
      </c>
      <c r="S478" s="15" t="str">
        <f>IFERROR((R478-Q478)/Q478,"")</f>
        <v/>
      </c>
      <c r="T478" s="19" t="s">
        <v>1610</v>
      </c>
      <c r="U478" s="15" t="str">
        <f>IFERROR(R478/T478,"")</f>
        <v/>
      </c>
      <c r="V478" s="19">
        <v>5</v>
      </c>
      <c r="W478" s="19">
        <v>4</v>
      </c>
      <c r="X478" s="15">
        <f>IFERROR((W478-V478)/V478,"")</f>
        <v>-0.2</v>
      </c>
      <c r="Y478" s="18">
        <v>0</v>
      </c>
      <c r="Z478" s="18">
        <v>11400</v>
      </c>
      <c r="AA478" s="18">
        <v>0</v>
      </c>
      <c r="AB478" s="18">
        <v>0</v>
      </c>
      <c r="AC478" s="18">
        <v>0</v>
      </c>
      <c r="AD478" s="18">
        <v>0</v>
      </c>
      <c r="AE478" s="18">
        <v>0</v>
      </c>
      <c r="AF478" s="18">
        <v>0</v>
      </c>
      <c r="AG478" s="18">
        <v>0</v>
      </c>
      <c r="AH478" s="18">
        <v>0</v>
      </c>
      <c r="AI478" s="18">
        <v>0</v>
      </c>
      <c r="AJ478" s="18">
        <v>0</v>
      </c>
      <c r="AK478" s="23">
        <f>SUM(Y478:AJ478)</f>
        <v>11400</v>
      </c>
      <c r="AL478" s="23">
        <f>MAX(Y478:AJ478)</f>
        <v>11400</v>
      </c>
      <c r="AM478">
        <f>COUNTIF(Y478:AJ478,"&gt;1")</f>
        <v>1</v>
      </c>
    </row>
    <row r="479" spans="1:39" ht="15.75" x14ac:dyDescent="0.25">
      <c r="A479" s="21" t="s">
        <v>3217</v>
      </c>
      <c r="B479" s="21" t="s">
        <v>1520</v>
      </c>
      <c r="C479" s="21">
        <v>4550434</v>
      </c>
      <c r="D479" s="25">
        <v>100203</v>
      </c>
      <c r="E479" s="21" t="s">
        <v>2489</v>
      </c>
      <c r="F479" s="21" t="s">
        <v>130</v>
      </c>
      <c r="G479" s="21" t="s">
        <v>131</v>
      </c>
      <c r="H479" s="25" t="s">
        <v>132</v>
      </c>
      <c r="I479" s="21" t="s">
        <v>16</v>
      </c>
      <c r="J479" s="21" t="s">
        <v>17</v>
      </c>
      <c r="K479" s="38">
        <v>46238</v>
      </c>
      <c r="L479" s="38">
        <v>45868</v>
      </c>
      <c r="M479" s="39" t="s">
        <v>18</v>
      </c>
      <c r="N479" s="18">
        <v>8000</v>
      </c>
      <c r="O479" s="18">
        <v>1320</v>
      </c>
      <c r="P479" s="15">
        <f>IFERROR((O479-N479)/N479,"")</f>
        <v>-0.83499999999999996</v>
      </c>
      <c r="Q479" s="19">
        <v>433</v>
      </c>
      <c r="R479" s="19">
        <v>0</v>
      </c>
      <c r="S479" s="15">
        <f>IFERROR((R479-Q479)/Q479,"")</f>
        <v>-1</v>
      </c>
      <c r="T479" s="19">
        <v>1623</v>
      </c>
      <c r="U479" s="15">
        <f>IFERROR(R479/T479,"")</f>
        <v>0</v>
      </c>
      <c r="V479" s="19">
        <v>55</v>
      </c>
      <c r="W479" s="19">
        <v>0</v>
      </c>
      <c r="X479" s="15">
        <f>IFERROR((W479-V479)/V479,"")</f>
        <v>-1</v>
      </c>
      <c r="Y479" s="18">
        <v>8000</v>
      </c>
      <c r="Z479" s="18">
        <v>0</v>
      </c>
      <c r="AA479" s="18">
        <v>0</v>
      </c>
      <c r="AB479" s="18">
        <v>0</v>
      </c>
      <c r="AC479" s="18">
        <v>0</v>
      </c>
      <c r="AD479" s="18">
        <v>0</v>
      </c>
      <c r="AE479" s="18">
        <v>0</v>
      </c>
      <c r="AF479" s="18">
        <v>0</v>
      </c>
      <c r="AG479" s="18">
        <v>0</v>
      </c>
      <c r="AH479" s="18">
        <v>0</v>
      </c>
      <c r="AI479" s="18">
        <v>0</v>
      </c>
      <c r="AJ479" s="18">
        <v>1320</v>
      </c>
      <c r="AK479" s="23">
        <f>SUM(Y479:AJ479)</f>
        <v>9320</v>
      </c>
      <c r="AL479" s="23">
        <f>MAX(Y479:AJ479)</f>
        <v>8000</v>
      </c>
      <c r="AM479">
        <f>COUNTIF(Y479:AJ479,"&gt;1")</f>
        <v>2</v>
      </c>
    </row>
    <row r="480" spans="1:39" ht="15.75" x14ac:dyDescent="0.25">
      <c r="A480" s="21" t="s">
        <v>3194</v>
      </c>
      <c r="B480" s="21" t="s">
        <v>1519</v>
      </c>
      <c r="C480" s="21">
        <v>4610082</v>
      </c>
      <c r="D480" s="25">
        <v>101069</v>
      </c>
      <c r="E480" s="21" t="s">
        <v>2489</v>
      </c>
      <c r="F480" s="21" t="s">
        <v>309</v>
      </c>
      <c r="G480" s="21" t="s">
        <v>310</v>
      </c>
      <c r="H480" s="25" t="s">
        <v>132</v>
      </c>
      <c r="I480" s="21" t="s">
        <v>27</v>
      </c>
      <c r="J480" s="21" t="s">
        <v>74</v>
      </c>
      <c r="K480" s="38">
        <v>45224</v>
      </c>
      <c r="L480" s="38">
        <v>46231</v>
      </c>
      <c r="M480" s="39" t="s">
        <v>18</v>
      </c>
      <c r="N480" s="18">
        <v>0</v>
      </c>
      <c r="O480" s="18">
        <v>0</v>
      </c>
      <c r="P480" s="15" t="str">
        <f>IFERROR((O480-N480)/N480,"")</f>
        <v/>
      </c>
      <c r="Q480" s="19">
        <v>94</v>
      </c>
      <c r="R480" s="19">
        <v>73</v>
      </c>
      <c r="S480" s="15">
        <f>IFERROR((R480-Q480)/Q480,"")</f>
        <v>-0.22340425531914893</v>
      </c>
      <c r="T480" s="19">
        <v>442</v>
      </c>
      <c r="U480" s="15">
        <f>IFERROR(R480/T480,"")</f>
        <v>0.16515837104072398</v>
      </c>
      <c r="V480" s="19">
        <v>88</v>
      </c>
      <c r="W480" s="19">
        <v>36</v>
      </c>
      <c r="X480" s="15">
        <f>IFERROR((W480-V480)/V480,"")</f>
        <v>-0.59090909090909094</v>
      </c>
      <c r="Y480" s="18" t="s">
        <v>1610</v>
      </c>
      <c r="Z480" s="18" t="s">
        <v>1610</v>
      </c>
      <c r="AA480" s="18" t="s">
        <v>1610</v>
      </c>
      <c r="AB480" s="18" t="s">
        <v>1610</v>
      </c>
      <c r="AC480" s="18" t="s">
        <v>1610</v>
      </c>
      <c r="AD480" s="18" t="s">
        <v>1610</v>
      </c>
      <c r="AE480" s="18" t="s">
        <v>1610</v>
      </c>
      <c r="AF480" s="18" t="s">
        <v>1610</v>
      </c>
      <c r="AG480" s="18" t="s">
        <v>1610</v>
      </c>
      <c r="AH480" s="18" t="s">
        <v>1610</v>
      </c>
      <c r="AI480" s="18" t="s">
        <v>1610</v>
      </c>
      <c r="AJ480" s="18" t="s">
        <v>1610</v>
      </c>
      <c r="AK480" s="23">
        <f>SUM(Y480:AJ480)</f>
        <v>0</v>
      </c>
      <c r="AL480" s="23">
        <f>MAX(Y480:AJ480)</f>
        <v>0</v>
      </c>
      <c r="AM480">
        <f>COUNTIF(Y480:AJ480,"&gt;1")</f>
        <v>0</v>
      </c>
    </row>
    <row r="481" spans="1:39" ht="15.75" x14ac:dyDescent="0.25">
      <c r="A481" s="21" t="s">
        <v>3194</v>
      </c>
      <c r="B481" s="21" t="s">
        <v>1519</v>
      </c>
      <c r="C481" s="21">
        <v>4610082</v>
      </c>
      <c r="D481" s="25">
        <v>501109</v>
      </c>
      <c r="E481" s="21" t="s">
        <v>2489</v>
      </c>
      <c r="F481" s="21" t="s">
        <v>309</v>
      </c>
      <c r="G481" s="21" t="s">
        <v>451</v>
      </c>
      <c r="H481" s="25" t="s">
        <v>132</v>
      </c>
      <c r="I481" s="21" t="s">
        <v>27</v>
      </c>
      <c r="J481" s="21" t="s">
        <v>74</v>
      </c>
      <c r="K481" s="38">
        <v>44722</v>
      </c>
      <c r="L481" s="38">
        <v>46231</v>
      </c>
      <c r="M481" s="39" t="s">
        <v>18</v>
      </c>
      <c r="N481" s="18">
        <v>0</v>
      </c>
      <c r="O481" s="18">
        <v>0</v>
      </c>
      <c r="P481" s="15" t="str">
        <f>IFERROR((O481-N481)/N481,"")</f>
        <v/>
      </c>
      <c r="Q481" s="19">
        <v>13</v>
      </c>
      <c r="R481" s="19">
        <v>49</v>
      </c>
      <c r="S481" s="15">
        <f>IFERROR((R481-Q481)/Q481,"")</f>
        <v>2.7692307692307692</v>
      </c>
      <c r="T481" s="19">
        <v>111</v>
      </c>
      <c r="U481" s="15">
        <f>IFERROR(R481/T481,"")</f>
        <v>0.44144144144144143</v>
      </c>
      <c r="V481" s="19">
        <v>20</v>
      </c>
      <c r="W481" s="19">
        <v>15</v>
      </c>
      <c r="X481" s="15">
        <f>IFERROR((W481-V481)/V481,"")</f>
        <v>-0.25</v>
      </c>
      <c r="Y481" s="18" t="s">
        <v>1610</v>
      </c>
      <c r="Z481" s="18" t="s">
        <v>1610</v>
      </c>
      <c r="AA481" s="18" t="s">
        <v>1610</v>
      </c>
      <c r="AB481" s="18" t="s">
        <v>1610</v>
      </c>
      <c r="AC481" s="18" t="s">
        <v>1610</v>
      </c>
      <c r="AD481" s="18" t="s">
        <v>1610</v>
      </c>
      <c r="AE481" s="18" t="s">
        <v>1610</v>
      </c>
      <c r="AF481" s="18" t="s">
        <v>1610</v>
      </c>
      <c r="AG481" s="18" t="s">
        <v>1610</v>
      </c>
      <c r="AH481" s="18" t="s">
        <v>1610</v>
      </c>
      <c r="AI481" s="18" t="s">
        <v>1610</v>
      </c>
      <c r="AJ481" s="18" t="s">
        <v>1610</v>
      </c>
      <c r="AK481" s="23">
        <f>SUM(Y481:AJ481)</f>
        <v>0</v>
      </c>
      <c r="AL481" s="23">
        <f>MAX(Y481:AJ481)</f>
        <v>0</v>
      </c>
      <c r="AM481">
        <f>COUNTIF(Y481:AJ481,"&gt;1")</f>
        <v>0</v>
      </c>
    </row>
    <row r="482" spans="1:39" ht="15.75" x14ac:dyDescent="0.25">
      <c r="A482" s="21" t="s">
        <v>3194</v>
      </c>
      <c r="B482" s="21" t="s">
        <v>1519</v>
      </c>
      <c r="C482" s="21">
        <v>4610082</v>
      </c>
      <c r="D482" s="25">
        <v>102019</v>
      </c>
      <c r="E482" s="21" t="s">
        <v>2489</v>
      </c>
      <c r="F482" s="21" t="s">
        <v>309</v>
      </c>
      <c r="G482" s="21" t="s">
        <v>131</v>
      </c>
      <c r="H482" s="25" t="s">
        <v>132</v>
      </c>
      <c r="I482" s="21" t="s">
        <v>27</v>
      </c>
      <c r="J482" s="21" t="s">
        <v>74</v>
      </c>
      <c r="K482" s="38">
        <v>44722</v>
      </c>
      <c r="L482" s="38">
        <v>46213</v>
      </c>
      <c r="M482" s="39" t="s">
        <v>18</v>
      </c>
      <c r="N482" s="18">
        <v>0</v>
      </c>
      <c r="O482" s="18">
        <v>0</v>
      </c>
      <c r="P482" s="15" t="str">
        <f>IFERROR((O482-N482)/N482,"")</f>
        <v/>
      </c>
      <c r="Q482" s="19">
        <v>0</v>
      </c>
      <c r="R482" s="19">
        <v>98</v>
      </c>
      <c r="S482" s="15" t="str">
        <f>IFERROR((R482-Q482)/Q482,"")</f>
        <v/>
      </c>
      <c r="T482" s="19">
        <v>18</v>
      </c>
      <c r="U482" s="15">
        <f>IFERROR(R482/T482,"")</f>
        <v>5.4444444444444446</v>
      </c>
      <c r="V482" s="19">
        <v>14</v>
      </c>
      <c r="W482" s="19">
        <v>33</v>
      </c>
      <c r="X482" s="15">
        <f>IFERROR((W482-V482)/V482,"")</f>
        <v>1.3571428571428572</v>
      </c>
      <c r="Y482" s="18" t="s">
        <v>1610</v>
      </c>
      <c r="Z482" s="18" t="s">
        <v>1610</v>
      </c>
      <c r="AA482" s="18" t="s">
        <v>1610</v>
      </c>
      <c r="AB482" s="18" t="s">
        <v>1610</v>
      </c>
      <c r="AC482" s="18" t="s">
        <v>1610</v>
      </c>
      <c r="AD482" s="18" t="s">
        <v>1610</v>
      </c>
      <c r="AE482" s="18" t="s">
        <v>1610</v>
      </c>
      <c r="AF482" s="18" t="s">
        <v>1610</v>
      </c>
      <c r="AG482" s="18" t="s">
        <v>1610</v>
      </c>
      <c r="AH482" s="18" t="s">
        <v>1610</v>
      </c>
      <c r="AI482" s="18" t="s">
        <v>1610</v>
      </c>
      <c r="AJ482" s="18" t="s">
        <v>1610</v>
      </c>
      <c r="AK482" s="23">
        <f>SUM(Y482:AJ482)</f>
        <v>0</v>
      </c>
      <c r="AL482" s="23">
        <f>MAX(Y482:AJ482)</f>
        <v>0</v>
      </c>
      <c r="AM482">
        <f>COUNTIF(Y482:AJ482,"&gt;1")</f>
        <v>0</v>
      </c>
    </row>
    <row r="483" spans="1:39" ht="15.75" x14ac:dyDescent="0.25">
      <c r="A483" s="21" t="s">
        <v>3194</v>
      </c>
      <c r="B483" s="21" t="s">
        <v>1519</v>
      </c>
      <c r="C483" s="21">
        <v>4610082</v>
      </c>
      <c r="D483" s="25">
        <v>102499</v>
      </c>
      <c r="E483" s="21" t="s">
        <v>2489</v>
      </c>
      <c r="F483" s="21" t="s">
        <v>309</v>
      </c>
      <c r="G483" s="21" t="s">
        <v>496</v>
      </c>
      <c r="H483" s="25" t="s">
        <v>132</v>
      </c>
      <c r="I483" s="21" t="s">
        <v>27</v>
      </c>
      <c r="J483" s="21" t="s">
        <v>74</v>
      </c>
      <c r="K483" s="38">
        <v>44722</v>
      </c>
      <c r="L483" s="38">
        <v>46191</v>
      </c>
      <c r="M483" s="39" t="s">
        <v>18</v>
      </c>
      <c r="N483" s="18">
        <v>0</v>
      </c>
      <c r="O483" s="18">
        <v>0</v>
      </c>
      <c r="P483" s="15" t="str">
        <f>IFERROR((O483-N483)/N483,"")</f>
        <v/>
      </c>
      <c r="Q483" s="19">
        <v>1</v>
      </c>
      <c r="R483" s="19">
        <v>7</v>
      </c>
      <c r="S483" s="15">
        <f>IFERROR((R483-Q483)/Q483,"")</f>
        <v>6</v>
      </c>
      <c r="T483" s="19">
        <v>54</v>
      </c>
      <c r="U483" s="15">
        <f>IFERROR(R483/T483,"")</f>
        <v>0.12962962962962962</v>
      </c>
      <c r="V483" s="19">
        <v>15</v>
      </c>
      <c r="W483" s="19">
        <v>5</v>
      </c>
      <c r="X483" s="15">
        <f>IFERROR((W483-V483)/V483,"")</f>
        <v>-0.66666666666666663</v>
      </c>
      <c r="Y483" s="18" t="s">
        <v>1610</v>
      </c>
      <c r="Z483" s="18" t="s">
        <v>1610</v>
      </c>
      <c r="AA483" s="18" t="s">
        <v>1610</v>
      </c>
      <c r="AB483" s="18" t="s">
        <v>1610</v>
      </c>
      <c r="AC483" s="18" t="s">
        <v>1610</v>
      </c>
      <c r="AD483" s="18" t="s">
        <v>1610</v>
      </c>
      <c r="AE483" s="18" t="s">
        <v>1610</v>
      </c>
      <c r="AF483" s="18" t="s">
        <v>1610</v>
      </c>
      <c r="AG483" s="18" t="s">
        <v>1610</v>
      </c>
      <c r="AH483" s="18" t="s">
        <v>1610</v>
      </c>
      <c r="AI483" s="18" t="s">
        <v>1610</v>
      </c>
      <c r="AJ483" s="18" t="s">
        <v>1610</v>
      </c>
      <c r="AK483" s="23">
        <f>SUM(Y483:AJ483)</f>
        <v>0</v>
      </c>
      <c r="AL483" s="23">
        <f>MAX(Y483:AJ483)</f>
        <v>0</v>
      </c>
      <c r="AM483">
        <f>COUNTIF(Y483:AJ483,"&gt;1")</f>
        <v>0</v>
      </c>
    </row>
    <row r="484" spans="1:39" ht="15.75" x14ac:dyDescent="0.25">
      <c r="A484" s="21" t="s">
        <v>3194</v>
      </c>
      <c r="B484" s="21" t="s">
        <v>1519</v>
      </c>
      <c r="C484" s="21">
        <v>4610082</v>
      </c>
      <c r="D484" s="25">
        <v>192897</v>
      </c>
      <c r="E484" s="21" t="s">
        <v>2489</v>
      </c>
      <c r="F484" s="21" t="s">
        <v>309</v>
      </c>
      <c r="G484" s="21" t="s">
        <v>839</v>
      </c>
      <c r="H484" s="25" t="s">
        <v>132</v>
      </c>
      <c r="I484" s="21" t="s">
        <v>27</v>
      </c>
      <c r="J484" s="21" t="s">
        <v>74</v>
      </c>
      <c r="K484" s="38">
        <v>44722</v>
      </c>
      <c r="L484" s="38">
        <v>46153</v>
      </c>
      <c r="M484" s="39" t="s">
        <v>53</v>
      </c>
      <c r="N484" s="18">
        <v>0</v>
      </c>
      <c r="O484" s="18">
        <v>0</v>
      </c>
      <c r="P484" s="15" t="str">
        <f>IFERROR((O484-N484)/N484,"")</f>
        <v/>
      </c>
      <c r="Q484" s="19">
        <v>0</v>
      </c>
      <c r="R484" s="19">
        <v>5</v>
      </c>
      <c r="S484" s="15" t="str">
        <f>IFERROR((R484-Q484)/Q484,"")</f>
        <v/>
      </c>
      <c r="T484" s="19" t="s">
        <v>1610</v>
      </c>
      <c r="U484" s="15" t="str">
        <f>IFERROR(R484/T484,"")</f>
        <v/>
      </c>
      <c r="V484" s="19">
        <v>0</v>
      </c>
      <c r="W484" s="19">
        <v>2</v>
      </c>
      <c r="X484" s="15" t="str">
        <f>IFERROR((W484-V484)/V484,"")</f>
        <v/>
      </c>
      <c r="Y484" s="18" t="s">
        <v>1610</v>
      </c>
      <c r="Z484" s="18" t="s">
        <v>1610</v>
      </c>
      <c r="AA484" s="18" t="s">
        <v>1610</v>
      </c>
      <c r="AB484" s="18" t="s">
        <v>1610</v>
      </c>
      <c r="AC484" s="18" t="s">
        <v>1610</v>
      </c>
      <c r="AD484" s="18" t="s">
        <v>1610</v>
      </c>
      <c r="AE484" s="18" t="s">
        <v>1610</v>
      </c>
      <c r="AF484" s="18" t="s">
        <v>1610</v>
      </c>
      <c r="AG484" s="18" t="s">
        <v>1610</v>
      </c>
      <c r="AH484" s="18" t="s">
        <v>1610</v>
      </c>
      <c r="AI484" s="18" t="s">
        <v>1610</v>
      </c>
      <c r="AJ484" s="18" t="s">
        <v>1610</v>
      </c>
      <c r="AK484" s="23">
        <f>SUM(Y484:AJ484)</f>
        <v>0</v>
      </c>
      <c r="AL484" s="23">
        <f>MAX(Y484:AJ484)</f>
        <v>0</v>
      </c>
      <c r="AM484">
        <f>COUNTIF(Y484:AJ484,"&gt;1")</f>
        <v>0</v>
      </c>
    </row>
    <row r="485" spans="1:39" ht="15.75" x14ac:dyDescent="0.25">
      <c r="A485" s="21"/>
      <c r="B485" s="21" t="s">
        <v>1520</v>
      </c>
      <c r="C485" s="21">
        <v>4612844</v>
      </c>
      <c r="D485" s="25">
        <v>100402</v>
      </c>
      <c r="E485" s="21" t="s">
        <v>104</v>
      </c>
      <c r="F485" s="21" t="s">
        <v>191</v>
      </c>
      <c r="G485" s="21" t="s">
        <v>192</v>
      </c>
      <c r="H485" s="25" t="s">
        <v>15</v>
      </c>
      <c r="I485" s="21" t="s">
        <v>41</v>
      </c>
      <c r="J485" s="21" t="s">
        <v>100</v>
      </c>
      <c r="K485" s="38">
        <v>46188</v>
      </c>
      <c r="L485" s="38">
        <v>46240</v>
      </c>
      <c r="M485" s="39" t="s">
        <v>18</v>
      </c>
      <c r="N485" s="18">
        <v>11227.2</v>
      </c>
      <c r="O485" s="18">
        <v>17700</v>
      </c>
      <c r="P485" s="15">
        <f>IFERROR((O485-N485)/N485,"")</f>
        <v>0.57652843095339878</v>
      </c>
      <c r="Q485" s="19">
        <v>210</v>
      </c>
      <c r="R485" s="19">
        <v>211</v>
      </c>
      <c r="S485" s="15">
        <f>IFERROR((R485-Q485)/Q485,"")</f>
        <v>4.7619047619047623E-3</v>
      </c>
      <c r="T485" s="19">
        <v>565</v>
      </c>
      <c r="U485" s="15">
        <f>IFERROR(R485/T485,"")</f>
        <v>0.3734513274336283</v>
      </c>
      <c r="V485" s="19">
        <v>43</v>
      </c>
      <c r="W485" s="19">
        <v>27</v>
      </c>
      <c r="X485" s="15">
        <f>IFERROR((W485-V485)/V485,"")</f>
        <v>-0.37209302325581395</v>
      </c>
      <c r="Y485" s="18">
        <v>0</v>
      </c>
      <c r="Z485" s="18">
        <v>11227</v>
      </c>
      <c r="AA485" s="18">
        <v>0</v>
      </c>
      <c r="AB485" s="18">
        <v>0</v>
      </c>
      <c r="AC485" s="18">
        <v>0</v>
      </c>
      <c r="AD485" s="18">
        <v>12480</v>
      </c>
      <c r="AE485" s="18">
        <v>0</v>
      </c>
      <c r="AF485" s="18">
        <v>0</v>
      </c>
      <c r="AG485" s="18">
        <v>0</v>
      </c>
      <c r="AH485" s="18">
        <v>0</v>
      </c>
      <c r="AI485" s="18">
        <v>17700</v>
      </c>
      <c r="AJ485" s="18">
        <v>0</v>
      </c>
      <c r="AK485" s="23">
        <f>SUM(Y485:AJ485)</f>
        <v>41407</v>
      </c>
      <c r="AL485" s="23">
        <f>MAX(Y485:AJ485)</f>
        <v>17700</v>
      </c>
      <c r="AM485">
        <f>COUNTIF(Y485:AJ485,"&gt;1")</f>
        <v>3</v>
      </c>
    </row>
    <row r="486" spans="1:39" ht="15.75" x14ac:dyDescent="0.25">
      <c r="A486" s="21"/>
      <c r="B486" s="21" t="s">
        <v>1520</v>
      </c>
      <c r="C486" s="21">
        <v>4613520</v>
      </c>
      <c r="D486" s="25" t="s">
        <v>2310</v>
      </c>
      <c r="E486" s="21" t="s">
        <v>1180</v>
      </c>
      <c r="F486" s="21" t="s">
        <v>2311</v>
      </c>
      <c r="G486" s="21" t="s">
        <v>1324</v>
      </c>
      <c r="H486" s="25" t="s">
        <v>20</v>
      </c>
      <c r="I486" s="21" t="s">
        <v>107</v>
      </c>
      <c r="J486" s="21" t="s">
        <v>3201</v>
      </c>
      <c r="K486" s="38">
        <v>46044</v>
      </c>
      <c r="L486" s="38">
        <v>46154</v>
      </c>
      <c r="M486" s="39" t="s">
        <v>53</v>
      </c>
      <c r="N486" s="18">
        <v>2880</v>
      </c>
      <c r="O486" s="18">
        <v>0</v>
      </c>
      <c r="P486" s="15">
        <f>IFERROR((O486-N486)/N486,"")</f>
        <v>-1</v>
      </c>
      <c r="Q486" s="19">
        <v>16</v>
      </c>
      <c r="R486" s="19">
        <v>20</v>
      </c>
      <c r="S486" s="15">
        <f>IFERROR((R486-Q486)/Q486,"")</f>
        <v>0.25</v>
      </c>
      <c r="T486" s="19" t="s">
        <v>1610</v>
      </c>
      <c r="U486" s="15" t="str">
        <f>IFERROR(R486/T486,"")</f>
        <v/>
      </c>
      <c r="V486" s="19">
        <v>17</v>
      </c>
      <c r="W486" s="19">
        <v>20</v>
      </c>
      <c r="X486" s="15">
        <f>IFERROR((W486-V486)/V486,"")</f>
        <v>0.17647058823529413</v>
      </c>
      <c r="Y486" s="18">
        <v>2775</v>
      </c>
      <c r="Z486" s="18">
        <v>0</v>
      </c>
      <c r="AA486" s="18">
        <v>0</v>
      </c>
      <c r="AB486" s="18">
        <v>0</v>
      </c>
      <c r="AC486" s="18">
        <v>0</v>
      </c>
      <c r="AD486" s="18">
        <v>4608</v>
      </c>
      <c r="AE486" s="18">
        <v>0</v>
      </c>
      <c r="AF486" s="18">
        <v>0</v>
      </c>
      <c r="AG486" s="18">
        <v>0</v>
      </c>
      <c r="AH486" s="18">
        <v>0</v>
      </c>
      <c r="AI486" s="18">
        <v>0</v>
      </c>
      <c r="AJ486" s="18">
        <v>0</v>
      </c>
      <c r="AK486" s="23">
        <f>SUM(Y486:AJ486)</f>
        <v>7383</v>
      </c>
      <c r="AL486" s="23">
        <f>MAX(Y486:AJ486)</f>
        <v>4608</v>
      </c>
      <c r="AM486">
        <f>COUNTIF(Y486:AJ486,"&gt;1")</f>
        <v>2</v>
      </c>
    </row>
    <row r="487" spans="1:39" ht="15.75" x14ac:dyDescent="0.25">
      <c r="A487" s="21" t="s">
        <v>2618</v>
      </c>
      <c r="B487" s="21" t="s">
        <v>1519</v>
      </c>
      <c r="C487" s="21">
        <v>4628052</v>
      </c>
      <c r="D487" s="25" t="s">
        <v>2928</v>
      </c>
      <c r="E487" s="21" t="s">
        <v>1798</v>
      </c>
      <c r="F487" s="21" t="s">
        <v>2929</v>
      </c>
      <c r="G487" s="21" t="s">
        <v>258</v>
      </c>
      <c r="H487" s="25" t="s">
        <v>77</v>
      </c>
      <c r="I487" s="21" t="s">
        <v>88</v>
      </c>
      <c r="J487" s="21" t="s">
        <v>93</v>
      </c>
      <c r="K487" s="38">
        <v>46142</v>
      </c>
      <c r="L487" s="38">
        <v>46239</v>
      </c>
      <c r="M487" s="39" t="s">
        <v>18</v>
      </c>
      <c r="N487" s="18">
        <v>0</v>
      </c>
      <c r="O487" s="18">
        <v>8535</v>
      </c>
      <c r="P487" s="15" t="str">
        <f>IFERROR((O487-N487)/N487,"")</f>
        <v/>
      </c>
      <c r="Q487" s="19">
        <v>0</v>
      </c>
      <c r="R487" s="19">
        <v>94</v>
      </c>
      <c r="S487" s="15" t="str">
        <f>IFERROR((R487-Q487)/Q487,"")</f>
        <v/>
      </c>
      <c r="T487" s="19" t="s">
        <v>1610</v>
      </c>
      <c r="U487" s="15" t="str">
        <f>IFERROR(R487/T487,"")</f>
        <v/>
      </c>
      <c r="V487" s="19">
        <v>8</v>
      </c>
      <c r="W487" s="19">
        <v>76</v>
      </c>
      <c r="X487" s="15">
        <f>IFERROR((W487-V487)/V487,"")</f>
        <v>8.5</v>
      </c>
      <c r="Y487" s="18">
        <v>0</v>
      </c>
      <c r="Z487" s="18">
        <v>3660</v>
      </c>
      <c r="AA487" s="18">
        <v>0</v>
      </c>
      <c r="AB487" s="18">
        <v>0</v>
      </c>
      <c r="AC487" s="18">
        <v>0</v>
      </c>
      <c r="AD487" s="18">
        <v>0</v>
      </c>
      <c r="AE487" s="18">
        <v>0</v>
      </c>
      <c r="AF487" s="18">
        <v>0</v>
      </c>
      <c r="AG487" s="18">
        <v>8535</v>
      </c>
      <c r="AH487" s="18">
        <v>0</v>
      </c>
      <c r="AI487" s="18">
        <v>0</v>
      </c>
      <c r="AJ487" s="18">
        <v>0</v>
      </c>
      <c r="AK487" s="23">
        <f>SUM(Y487:AJ487)</f>
        <v>12195</v>
      </c>
      <c r="AL487" s="23">
        <f>MAX(Y487:AJ487)</f>
        <v>8535</v>
      </c>
      <c r="AM487">
        <f>COUNTIF(Y487:AJ487,"&gt;1")</f>
        <v>2</v>
      </c>
    </row>
    <row r="488" spans="1:39" ht="15.75" x14ac:dyDescent="0.25">
      <c r="A488" s="21" t="s">
        <v>2618</v>
      </c>
      <c r="B488" s="21" t="s">
        <v>1519</v>
      </c>
      <c r="C488" s="21">
        <v>4628052</v>
      </c>
      <c r="D488" s="25">
        <v>192832</v>
      </c>
      <c r="E488" s="21" t="s">
        <v>1798</v>
      </c>
      <c r="F488" s="21" t="s">
        <v>2055</v>
      </c>
      <c r="G488" s="21" t="s">
        <v>334</v>
      </c>
      <c r="H488" s="25" t="s">
        <v>145</v>
      </c>
      <c r="I488" s="21" t="s">
        <v>88</v>
      </c>
      <c r="J488" s="21" t="s">
        <v>93</v>
      </c>
      <c r="K488" s="38">
        <v>46142</v>
      </c>
      <c r="L488" s="38">
        <v>46238</v>
      </c>
      <c r="M488" s="39" t="s">
        <v>18</v>
      </c>
      <c r="N488" s="18">
        <v>0</v>
      </c>
      <c r="O488" s="18">
        <v>6720</v>
      </c>
      <c r="P488" s="15" t="str">
        <f>IFERROR((O488-N488)/N488,"")</f>
        <v/>
      </c>
      <c r="Q488" s="19">
        <v>48</v>
      </c>
      <c r="R488" s="19">
        <v>266</v>
      </c>
      <c r="S488" s="15">
        <f>IFERROR((R488-Q488)/Q488,"")</f>
        <v>4.541666666666667</v>
      </c>
      <c r="T488" s="19">
        <v>226</v>
      </c>
      <c r="U488" s="15">
        <f>IFERROR(R488/T488,"")</f>
        <v>1.1769911504424779</v>
      </c>
      <c r="V488" s="19">
        <v>233</v>
      </c>
      <c r="W488" s="19">
        <v>150</v>
      </c>
      <c r="X488" s="15">
        <f>IFERROR((W488-V488)/V488,"")</f>
        <v>-0.35622317596566522</v>
      </c>
      <c r="Y488" s="18">
        <v>0</v>
      </c>
      <c r="Z488" s="18">
        <v>3660</v>
      </c>
      <c r="AA488" s="18">
        <v>7320</v>
      </c>
      <c r="AB488" s="18">
        <v>0</v>
      </c>
      <c r="AC488" s="18">
        <v>0</v>
      </c>
      <c r="AD488" s="18">
        <v>7320</v>
      </c>
      <c r="AE488" s="18">
        <v>0</v>
      </c>
      <c r="AF488" s="18">
        <v>9516</v>
      </c>
      <c r="AG488" s="18">
        <v>6720</v>
      </c>
      <c r="AH488" s="18">
        <v>0</v>
      </c>
      <c r="AI488" s="18">
        <v>0</v>
      </c>
      <c r="AJ488" s="18">
        <v>0</v>
      </c>
      <c r="AK488" s="23">
        <f>SUM(Y488:AJ488)</f>
        <v>34536</v>
      </c>
      <c r="AL488" s="23">
        <f>MAX(Y488:AJ488)</f>
        <v>9516</v>
      </c>
      <c r="AM488">
        <f>COUNTIF(Y488:AJ488,"&gt;1")</f>
        <v>5</v>
      </c>
    </row>
    <row r="489" spans="1:39" ht="15.75" x14ac:dyDescent="0.25">
      <c r="A489" s="21" t="s">
        <v>3194</v>
      </c>
      <c r="B489" s="21" t="s">
        <v>1520</v>
      </c>
      <c r="C489" s="21">
        <v>4658834</v>
      </c>
      <c r="D489" s="25">
        <v>102039</v>
      </c>
      <c r="E489" s="21" t="s">
        <v>69</v>
      </c>
      <c r="F489" s="21" t="s">
        <v>435</v>
      </c>
      <c r="G489" s="21" t="s">
        <v>436</v>
      </c>
      <c r="H489" s="25" t="s">
        <v>84</v>
      </c>
      <c r="I489" s="21" t="s">
        <v>27</v>
      </c>
      <c r="J489" s="21" t="s">
        <v>74</v>
      </c>
      <c r="K489" s="38">
        <v>46056</v>
      </c>
      <c r="L489" s="38">
        <v>46231</v>
      </c>
      <c r="M489" s="39" t="s">
        <v>18</v>
      </c>
      <c r="N489" s="18">
        <v>0</v>
      </c>
      <c r="O489" s="18">
        <v>0</v>
      </c>
      <c r="P489" s="15" t="str">
        <f>IFERROR((O489-N489)/N489,"")</f>
        <v/>
      </c>
      <c r="Q489" s="19">
        <v>48</v>
      </c>
      <c r="R489" s="19">
        <v>62</v>
      </c>
      <c r="S489" s="15">
        <f>IFERROR((R489-Q489)/Q489,"")</f>
        <v>0.29166666666666669</v>
      </c>
      <c r="T489" s="19">
        <v>306</v>
      </c>
      <c r="U489" s="15">
        <f>IFERROR(R489/T489,"")</f>
        <v>0.20261437908496732</v>
      </c>
      <c r="V489" s="19">
        <v>56</v>
      </c>
      <c r="W489" s="19">
        <v>25</v>
      </c>
      <c r="X489" s="15">
        <f>IFERROR((W489-V489)/V489,"")</f>
        <v>-0.5535714285714286</v>
      </c>
      <c r="Y489" s="18">
        <v>0</v>
      </c>
      <c r="Z489" s="18">
        <v>0</v>
      </c>
      <c r="AA489" s="18">
        <v>0</v>
      </c>
      <c r="AB489" s="18">
        <v>0</v>
      </c>
      <c r="AC489" s="18">
        <v>0</v>
      </c>
      <c r="AD489" s="18">
        <v>0</v>
      </c>
      <c r="AE489" s="18">
        <v>4000</v>
      </c>
      <c r="AF489" s="18">
        <v>0</v>
      </c>
      <c r="AG489" s="18">
        <v>0</v>
      </c>
      <c r="AH489" s="18">
        <v>0</v>
      </c>
      <c r="AI489" s="18">
        <v>0</v>
      </c>
      <c r="AJ489" s="18">
        <v>0</v>
      </c>
      <c r="AK489" s="23">
        <f>SUM(Y489:AJ489)</f>
        <v>4000</v>
      </c>
      <c r="AL489" s="23">
        <f>MAX(Y489:AJ489)</f>
        <v>4000</v>
      </c>
      <c r="AM489">
        <f>COUNTIF(Y489:AJ489,"&gt;1")</f>
        <v>1</v>
      </c>
    </row>
    <row r="490" spans="1:39" ht="15.75" x14ac:dyDescent="0.25">
      <c r="A490" s="21" t="s">
        <v>3194</v>
      </c>
      <c r="B490" s="21" t="s">
        <v>1519</v>
      </c>
      <c r="C490" s="21">
        <v>4658834</v>
      </c>
      <c r="D490" s="25">
        <v>500802</v>
      </c>
      <c r="E490" s="21" t="s">
        <v>69</v>
      </c>
      <c r="F490" s="21" t="s">
        <v>435</v>
      </c>
      <c r="G490" s="21" t="s">
        <v>1065</v>
      </c>
      <c r="H490" s="25" t="s">
        <v>84</v>
      </c>
      <c r="I490" s="21" t="s">
        <v>27</v>
      </c>
      <c r="J490" s="21" t="s">
        <v>74</v>
      </c>
      <c r="K490" s="38">
        <v>46205</v>
      </c>
      <c r="L490" s="38">
        <v>46230</v>
      </c>
      <c r="M490" s="39" t="s">
        <v>18</v>
      </c>
      <c r="N490" s="18">
        <v>12399</v>
      </c>
      <c r="O490" s="18">
        <v>4000</v>
      </c>
      <c r="P490" s="15">
        <f>IFERROR((O490-N490)/N490,"")</f>
        <v>-0.6773933381724333</v>
      </c>
      <c r="Q490" s="19">
        <v>132</v>
      </c>
      <c r="R490" s="19">
        <v>76</v>
      </c>
      <c r="S490" s="15">
        <f>IFERROR((R490-Q490)/Q490,"")</f>
        <v>-0.42424242424242425</v>
      </c>
      <c r="T490" s="19">
        <v>45</v>
      </c>
      <c r="U490" s="15">
        <f>IFERROR(R490/T490,"")</f>
        <v>1.6888888888888889</v>
      </c>
      <c r="V490" s="19">
        <v>79</v>
      </c>
      <c r="W490" s="19">
        <v>23</v>
      </c>
      <c r="X490" s="15">
        <f>IFERROR((W490-V490)/V490,"")</f>
        <v>-0.70886075949367089</v>
      </c>
      <c r="Y490" s="18">
        <v>0</v>
      </c>
      <c r="Z490" s="18">
        <v>0</v>
      </c>
      <c r="AA490" s="18">
        <v>0</v>
      </c>
      <c r="AB490" s="18">
        <v>0</v>
      </c>
      <c r="AC490" s="18">
        <v>0</v>
      </c>
      <c r="AD490" s="18">
        <v>0</v>
      </c>
      <c r="AE490" s="18">
        <v>8000</v>
      </c>
      <c r="AF490" s="18">
        <v>0</v>
      </c>
      <c r="AG490" s="18">
        <v>0</v>
      </c>
      <c r="AH490" s="18">
        <v>0</v>
      </c>
      <c r="AI490" s="18">
        <v>0</v>
      </c>
      <c r="AJ490" s="18">
        <v>4000</v>
      </c>
      <c r="AK490" s="23">
        <f>SUM(Y490:AJ490)</f>
        <v>12000</v>
      </c>
      <c r="AL490" s="23">
        <f>MAX(Y490:AJ490)</f>
        <v>8000</v>
      </c>
      <c r="AM490">
        <f>COUNTIF(Y490:AJ490,"&gt;1")</f>
        <v>2</v>
      </c>
    </row>
    <row r="491" spans="1:39" ht="15.75" x14ac:dyDescent="0.25">
      <c r="A491" s="21" t="s">
        <v>2618</v>
      </c>
      <c r="B491" s="21" t="s">
        <v>1520</v>
      </c>
      <c r="C491" s="21">
        <v>4663317</v>
      </c>
      <c r="D491" s="25" t="s">
        <v>2800</v>
      </c>
      <c r="E491" s="21" t="s">
        <v>1180</v>
      </c>
      <c r="F491" s="21" t="s">
        <v>2801</v>
      </c>
      <c r="G491" s="21" t="s">
        <v>606</v>
      </c>
      <c r="H491" s="25" t="s">
        <v>20</v>
      </c>
      <c r="I491" s="21" t="s">
        <v>88</v>
      </c>
      <c r="J491" s="21" t="s">
        <v>89</v>
      </c>
      <c r="K491" s="38">
        <v>45972</v>
      </c>
      <c r="L491" s="38"/>
      <c r="M491" s="39" t="s">
        <v>53</v>
      </c>
      <c r="N491" s="18" t="s">
        <v>1610</v>
      </c>
      <c r="O491" s="18" t="s">
        <v>1610</v>
      </c>
      <c r="P491" s="15" t="str">
        <f>IFERROR((O491-N491)/N491,"")</f>
        <v/>
      </c>
      <c r="Q491" s="19" t="s">
        <v>1610</v>
      </c>
      <c r="R491" s="19" t="s">
        <v>1610</v>
      </c>
      <c r="S491" s="15" t="str">
        <f>IFERROR((R491-Q491)/Q491,"")</f>
        <v/>
      </c>
      <c r="T491" s="19" t="s">
        <v>1610</v>
      </c>
      <c r="U491" s="15" t="str">
        <f>IFERROR(R491/T491,"")</f>
        <v/>
      </c>
      <c r="V491" s="19" t="s">
        <v>1610</v>
      </c>
      <c r="W491" s="19" t="s">
        <v>1610</v>
      </c>
      <c r="X491" s="15" t="str">
        <f>IFERROR((W491-V491)/V491,"")</f>
        <v/>
      </c>
      <c r="Y491" s="18">
        <v>0</v>
      </c>
      <c r="Z491" s="18">
        <v>0</v>
      </c>
      <c r="AA491" s="18">
        <v>0</v>
      </c>
      <c r="AB491" s="18">
        <v>2160</v>
      </c>
      <c r="AC491" s="18">
        <v>0</v>
      </c>
      <c r="AD491" s="18">
        <v>0</v>
      </c>
      <c r="AE491" s="18">
        <v>0</v>
      </c>
      <c r="AF491" s="18">
        <v>0</v>
      </c>
      <c r="AG491" s="18">
        <v>0</v>
      </c>
      <c r="AH491" s="18">
        <v>0</v>
      </c>
      <c r="AI491" s="18">
        <v>0</v>
      </c>
      <c r="AJ491" s="18">
        <v>0</v>
      </c>
      <c r="AK491" s="23">
        <f>SUM(Y491:AJ491)</f>
        <v>2160</v>
      </c>
      <c r="AL491" s="23">
        <f>MAX(Y491:AJ491)</f>
        <v>2160</v>
      </c>
      <c r="AM491">
        <f>COUNTIF(Y491:AJ491,"&gt;1")</f>
        <v>1</v>
      </c>
    </row>
    <row r="492" spans="1:39" ht="15.75" x14ac:dyDescent="0.25">
      <c r="A492" s="21" t="s">
        <v>2618</v>
      </c>
      <c r="B492" s="21" t="s">
        <v>1519</v>
      </c>
      <c r="C492" s="21">
        <v>4706416</v>
      </c>
      <c r="D492" s="25">
        <v>193100</v>
      </c>
      <c r="E492" s="21" t="s">
        <v>12</v>
      </c>
      <c r="F492" s="21" t="s">
        <v>3055</v>
      </c>
      <c r="G492" s="21" t="s">
        <v>569</v>
      </c>
      <c r="H492" s="25" t="s">
        <v>55</v>
      </c>
      <c r="I492" s="21" t="s">
        <v>21</v>
      </c>
      <c r="J492" s="21" t="s">
        <v>21</v>
      </c>
      <c r="K492" s="38">
        <v>46108</v>
      </c>
      <c r="L492" s="38">
        <v>44809</v>
      </c>
      <c r="M492" s="39" t="s">
        <v>22</v>
      </c>
      <c r="N492" s="18" t="s">
        <v>1610</v>
      </c>
      <c r="O492" s="18" t="s">
        <v>1610</v>
      </c>
      <c r="P492" s="15" t="str">
        <f>IFERROR((O492-N492)/N492,"")</f>
        <v/>
      </c>
      <c r="Q492" s="19" t="s">
        <v>1610</v>
      </c>
      <c r="R492" s="19" t="s">
        <v>1610</v>
      </c>
      <c r="S492" s="15" t="str">
        <f>IFERROR((R492-Q492)/Q492,"")</f>
        <v/>
      </c>
      <c r="T492" s="19" t="s">
        <v>1610</v>
      </c>
      <c r="U492" s="15" t="str">
        <f>IFERROR(R492/T492,"")</f>
        <v/>
      </c>
      <c r="V492" s="19" t="s">
        <v>1610</v>
      </c>
      <c r="W492" s="19" t="s">
        <v>1610</v>
      </c>
      <c r="X492" s="15" t="str">
        <f>IFERROR((W492-V492)/V492,"")</f>
        <v/>
      </c>
      <c r="Y492" s="18">
        <v>0</v>
      </c>
      <c r="Z492" s="18">
        <v>0</v>
      </c>
      <c r="AA492" s="18">
        <v>0</v>
      </c>
      <c r="AB492" s="18">
        <v>0</v>
      </c>
      <c r="AC492" s="18">
        <v>0</v>
      </c>
      <c r="AD492" s="18">
        <v>0</v>
      </c>
      <c r="AE492" s="18">
        <v>0</v>
      </c>
      <c r="AF492" s="18">
        <v>4272</v>
      </c>
      <c r="AG492" s="18">
        <v>0</v>
      </c>
      <c r="AH492" s="18">
        <v>0</v>
      </c>
      <c r="AI492" s="18">
        <v>0</v>
      </c>
      <c r="AJ492" s="18">
        <v>0</v>
      </c>
      <c r="AK492" s="23">
        <f>SUM(Y492:AJ492)</f>
        <v>4272</v>
      </c>
      <c r="AL492" s="23">
        <f>MAX(Y492:AJ492)</f>
        <v>4272</v>
      </c>
      <c r="AM492">
        <f>COUNTIF(Y492:AJ492,"&gt;1")</f>
        <v>1</v>
      </c>
    </row>
    <row r="493" spans="1:39" ht="15.75" x14ac:dyDescent="0.25">
      <c r="A493" s="21"/>
      <c r="B493" s="21" t="s">
        <v>1519</v>
      </c>
      <c r="C493" s="21">
        <v>4721073</v>
      </c>
      <c r="D493" s="25">
        <v>102268</v>
      </c>
      <c r="E493" s="21" t="s">
        <v>33</v>
      </c>
      <c r="F493" s="21" t="s">
        <v>1828</v>
      </c>
      <c r="G493" s="21" t="s">
        <v>177</v>
      </c>
      <c r="H493" s="25" t="s">
        <v>15</v>
      </c>
      <c r="I493" s="21" t="s">
        <v>107</v>
      </c>
      <c r="J493" s="21" t="s">
        <v>540</v>
      </c>
      <c r="K493" s="38">
        <v>46240</v>
      </c>
      <c r="L493" s="38">
        <v>46239</v>
      </c>
      <c r="M493" s="39" t="s">
        <v>18</v>
      </c>
      <c r="N493" s="18">
        <v>14280</v>
      </c>
      <c r="O493" s="18">
        <v>16320</v>
      </c>
      <c r="P493" s="15">
        <f>IFERROR((O493-N493)/N493,"")</f>
        <v>0.14285714285714285</v>
      </c>
      <c r="Q493" s="19">
        <v>149</v>
      </c>
      <c r="R493" s="19">
        <v>186</v>
      </c>
      <c r="S493" s="15">
        <f>IFERROR((R493-Q493)/Q493,"")</f>
        <v>0.24832214765100671</v>
      </c>
      <c r="T493" s="19">
        <v>65</v>
      </c>
      <c r="U493" s="15">
        <f>IFERROR(R493/T493,"")</f>
        <v>2.8615384615384616</v>
      </c>
      <c r="V493" s="19">
        <v>132</v>
      </c>
      <c r="W493" s="19">
        <v>82</v>
      </c>
      <c r="X493" s="15">
        <f>IFERROR((W493-V493)/V493,"")</f>
        <v>-0.37878787878787878</v>
      </c>
      <c r="Y493" s="18">
        <v>3060</v>
      </c>
      <c r="Z493" s="18">
        <v>4080</v>
      </c>
      <c r="AA493" s="18">
        <v>3060</v>
      </c>
      <c r="AB493" s="18">
        <v>4080</v>
      </c>
      <c r="AC493" s="18">
        <v>4080</v>
      </c>
      <c r="AD493" s="18">
        <v>4080</v>
      </c>
      <c r="AE493" s="18">
        <v>4080</v>
      </c>
      <c r="AF493" s="18">
        <v>4080</v>
      </c>
      <c r="AG493" s="18">
        <v>4080</v>
      </c>
      <c r="AH493" s="18">
        <v>4080</v>
      </c>
      <c r="AI493" s="18">
        <v>4080</v>
      </c>
      <c r="AJ493" s="18">
        <v>4080</v>
      </c>
      <c r="AK493" s="23">
        <f>SUM(Y493:AJ493)</f>
        <v>46920</v>
      </c>
      <c r="AL493" s="23">
        <f>MAX(Y493:AJ493)</f>
        <v>4080</v>
      </c>
      <c r="AM493">
        <f>COUNTIF(Y493:AJ493,"&gt;1")</f>
        <v>12</v>
      </c>
    </row>
    <row r="494" spans="1:39" ht="15.75" x14ac:dyDescent="0.25">
      <c r="A494" s="21"/>
      <c r="B494" s="21" t="s">
        <v>1520</v>
      </c>
      <c r="C494" s="21">
        <v>4733767</v>
      </c>
      <c r="D494" s="25" t="s">
        <v>2358</v>
      </c>
      <c r="E494" s="21" t="s">
        <v>2489</v>
      </c>
      <c r="F494" s="21" t="s">
        <v>2359</v>
      </c>
      <c r="G494" s="21" t="s">
        <v>2360</v>
      </c>
      <c r="H494" s="25" t="s">
        <v>201</v>
      </c>
      <c r="I494" s="21" t="s">
        <v>27</v>
      </c>
      <c r="J494" s="21" t="s">
        <v>74</v>
      </c>
      <c r="K494" s="38">
        <v>45747</v>
      </c>
      <c r="L494" s="38">
        <v>46190</v>
      </c>
      <c r="M494" s="39" t="s">
        <v>18</v>
      </c>
      <c r="N494" s="18">
        <v>0</v>
      </c>
      <c r="O494" s="18">
        <v>0</v>
      </c>
      <c r="P494" s="15" t="str">
        <f>IFERROR((O494-N494)/N494,"")</f>
        <v/>
      </c>
      <c r="Q494" s="19">
        <v>0</v>
      </c>
      <c r="R494" s="19">
        <v>108</v>
      </c>
      <c r="S494" s="15" t="str">
        <f>IFERROR((R494-Q494)/Q494,"")</f>
        <v/>
      </c>
      <c r="T494" s="19" t="s">
        <v>1610</v>
      </c>
      <c r="U494" s="15" t="str">
        <f>IFERROR(R494/T494,"")</f>
        <v/>
      </c>
      <c r="V494" s="19">
        <v>15</v>
      </c>
      <c r="W494" s="19">
        <v>22</v>
      </c>
      <c r="X494" s="15">
        <f>IFERROR((W494-V494)/V494,"")</f>
        <v>0.46666666666666667</v>
      </c>
      <c r="Y494" s="18" t="s">
        <v>1610</v>
      </c>
      <c r="Z494" s="18" t="s">
        <v>1610</v>
      </c>
      <c r="AA494" s="18" t="s">
        <v>1610</v>
      </c>
      <c r="AB494" s="18" t="s">
        <v>1610</v>
      </c>
      <c r="AC494" s="18" t="s">
        <v>1610</v>
      </c>
      <c r="AD494" s="18" t="s">
        <v>1610</v>
      </c>
      <c r="AE494" s="18" t="s">
        <v>1610</v>
      </c>
      <c r="AF494" s="18" t="s">
        <v>1610</v>
      </c>
      <c r="AG494" s="18" t="s">
        <v>1610</v>
      </c>
      <c r="AH494" s="18" t="s">
        <v>1610</v>
      </c>
      <c r="AI494" s="18" t="s">
        <v>1610</v>
      </c>
      <c r="AJ494" s="18" t="s">
        <v>1610</v>
      </c>
      <c r="AK494" s="23">
        <f>SUM(Y494:AJ494)</f>
        <v>0</v>
      </c>
      <c r="AL494" s="23">
        <f>MAX(Y494:AJ494)</f>
        <v>0</v>
      </c>
      <c r="AM494">
        <f>COUNTIF(Y494:AJ494,"&gt;1")</f>
        <v>0</v>
      </c>
    </row>
    <row r="495" spans="1:39" ht="15.75" x14ac:dyDescent="0.25">
      <c r="A495" s="21" t="s">
        <v>2618</v>
      </c>
      <c r="B495" s="21" t="s">
        <v>1519</v>
      </c>
      <c r="C495" s="21">
        <v>4733767</v>
      </c>
      <c r="D495" s="25">
        <v>192557</v>
      </c>
      <c r="E495" s="21" t="s">
        <v>1798</v>
      </c>
      <c r="F495" s="21" t="s">
        <v>782</v>
      </c>
      <c r="G495" s="21" t="s">
        <v>239</v>
      </c>
      <c r="H495" s="25" t="s">
        <v>145</v>
      </c>
      <c r="I495" s="21" t="s">
        <v>27</v>
      </c>
      <c r="J495" s="21" t="s">
        <v>74</v>
      </c>
      <c r="K495" s="38">
        <v>46112</v>
      </c>
      <c r="L495" s="38">
        <v>46240</v>
      </c>
      <c r="M495" s="39" t="s">
        <v>18</v>
      </c>
      <c r="N495" s="18">
        <v>4900</v>
      </c>
      <c r="O495" s="18">
        <v>0</v>
      </c>
      <c r="P495" s="15">
        <f>IFERROR((O495-N495)/N495,"")</f>
        <v>-1</v>
      </c>
      <c r="Q495" s="19">
        <v>365</v>
      </c>
      <c r="R495" s="19">
        <v>894</v>
      </c>
      <c r="S495" s="15">
        <f>IFERROR((R495-Q495)/Q495,"")</f>
        <v>1.4493150684931506</v>
      </c>
      <c r="T495" s="19">
        <v>749</v>
      </c>
      <c r="U495" s="15">
        <f>IFERROR(R495/T495,"")</f>
        <v>1.1935914552736984</v>
      </c>
      <c r="V495" s="19">
        <v>494</v>
      </c>
      <c r="W495" s="19">
        <v>258</v>
      </c>
      <c r="X495" s="15">
        <f>IFERROR((W495-V495)/V495,"")</f>
        <v>-0.47773279352226722</v>
      </c>
      <c r="Y495" s="18">
        <v>0</v>
      </c>
      <c r="Z495" s="18">
        <v>0</v>
      </c>
      <c r="AA495" s="18">
        <v>31200</v>
      </c>
      <c r="AB495" s="18">
        <v>92736</v>
      </c>
      <c r="AC495" s="18">
        <v>0</v>
      </c>
      <c r="AD495" s="18">
        <v>0</v>
      </c>
      <c r="AE495" s="18">
        <v>0</v>
      </c>
      <c r="AF495" s="18">
        <v>99894</v>
      </c>
      <c r="AG495" s="18">
        <v>0</v>
      </c>
      <c r="AH495" s="18">
        <v>0</v>
      </c>
      <c r="AI495" s="18">
        <v>0</v>
      </c>
      <c r="AJ495" s="18">
        <v>0</v>
      </c>
      <c r="AK495" s="23">
        <f>SUM(Y495:AJ495)</f>
        <v>223830</v>
      </c>
      <c r="AL495" s="23">
        <f>MAX(Y495:AJ495)</f>
        <v>99894</v>
      </c>
      <c r="AM495">
        <f>COUNTIF(Y495:AJ495,"&gt;1")</f>
        <v>3</v>
      </c>
    </row>
    <row r="496" spans="1:39" ht="15.75" x14ac:dyDescent="0.25">
      <c r="A496" s="21"/>
      <c r="B496" s="21" t="s">
        <v>1519</v>
      </c>
      <c r="C496" s="21">
        <v>4733767</v>
      </c>
      <c r="D496" s="25" t="s">
        <v>2397</v>
      </c>
      <c r="E496" s="21" t="s">
        <v>1798</v>
      </c>
      <c r="F496" s="21" t="s">
        <v>2359</v>
      </c>
      <c r="G496" s="21" t="s">
        <v>239</v>
      </c>
      <c r="H496" s="25" t="s">
        <v>145</v>
      </c>
      <c r="I496" s="21" t="s">
        <v>27</v>
      </c>
      <c r="J496" s="21" t="s">
        <v>74</v>
      </c>
      <c r="K496" s="38">
        <v>45727</v>
      </c>
      <c r="L496" s="38"/>
      <c r="M496" s="39" t="s">
        <v>53</v>
      </c>
      <c r="N496" s="18" t="s">
        <v>1610</v>
      </c>
      <c r="O496" s="18" t="s">
        <v>1610</v>
      </c>
      <c r="P496" s="15" t="str">
        <f>IFERROR((O496-N496)/N496,"")</f>
        <v/>
      </c>
      <c r="Q496" s="19" t="s">
        <v>1610</v>
      </c>
      <c r="R496" s="19" t="s">
        <v>1610</v>
      </c>
      <c r="S496" s="15" t="str">
        <f>IFERROR((R496-Q496)/Q496,"")</f>
        <v/>
      </c>
      <c r="T496" s="19" t="s">
        <v>1610</v>
      </c>
      <c r="U496" s="15" t="str">
        <f>IFERROR(R496/T496,"")</f>
        <v/>
      </c>
      <c r="V496" s="19" t="s">
        <v>1610</v>
      </c>
      <c r="W496" s="19" t="s">
        <v>1610</v>
      </c>
      <c r="X496" s="15" t="str">
        <f>IFERROR((W496-V496)/V496,"")</f>
        <v/>
      </c>
      <c r="Y496" s="18" t="s">
        <v>1610</v>
      </c>
      <c r="Z496" s="18" t="s">
        <v>1610</v>
      </c>
      <c r="AA496" s="18" t="s">
        <v>1610</v>
      </c>
      <c r="AB496" s="18" t="s">
        <v>1610</v>
      </c>
      <c r="AC496" s="18" t="s">
        <v>1610</v>
      </c>
      <c r="AD496" s="18" t="s">
        <v>1610</v>
      </c>
      <c r="AE496" s="18" t="s">
        <v>1610</v>
      </c>
      <c r="AF496" s="18" t="s">
        <v>1610</v>
      </c>
      <c r="AG496" s="18" t="s">
        <v>1610</v>
      </c>
      <c r="AH496" s="18" t="s">
        <v>1610</v>
      </c>
      <c r="AI496" s="18" t="s">
        <v>1610</v>
      </c>
      <c r="AJ496" s="18" t="s">
        <v>1610</v>
      </c>
      <c r="AK496" s="23">
        <f>SUM(Y496:AJ496)</f>
        <v>0</v>
      </c>
      <c r="AL496" s="23">
        <f>MAX(Y496:AJ496)</f>
        <v>0</v>
      </c>
      <c r="AM496">
        <f>COUNTIF(Y496:AJ496,"&gt;1")</f>
        <v>0</v>
      </c>
    </row>
    <row r="497" spans="1:39" ht="15.75" x14ac:dyDescent="0.25">
      <c r="A497" s="21"/>
      <c r="B497" s="21" t="s">
        <v>1519</v>
      </c>
      <c r="C497" s="21">
        <v>4733767</v>
      </c>
      <c r="D497" s="25" t="s">
        <v>2398</v>
      </c>
      <c r="E497" s="21" t="s">
        <v>1798</v>
      </c>
      <c r="F497" s="21" t="s">
        <v>2359</v>
      </c>
      <c r="G497" s="21" t="s">
        <v>239</v>
      </c>
      <c r="H497" s="25" t="s">
        <v>145</v>
      </c>
      <c r="I497" s="21" t="s">
        <v>27</v>
      </c>
      <c r="J497" s="21" t="s">
        <v>74</v>
      </c>
      <c r="K497" s="38">
        <v>45727</v>
      </c>
      <c r="L497" s="38"/>
      <c r="M497" s="39" t="s">
        <v>53</v>
      </c>
      <c r="N497" s="18" t="s">
        <v>1610</v>
      </c>
      <c r="O497" s="18" t="s">
        <v>1610</v>
      </c>
      <c r="P497" s="15" t="str">
        <f>IFERROR((O497-N497)/N497,"")</f>
        <v/>
      </c>
      <c r="Q497" s="19" t="s">
        <v>1610</v>
      </c>
      <c r="R497" s="19" t="s">
        <v>1610</v>
      </c>
      <c r="S497" s="15" t="str">
        <f>IFERROR((R497-Q497)/Q497,"")</f>
        <v/>
      </c>
      <c r="T497" s="19" t="s">
        <v>1610</v>
      </c>
      <c r="U497" s="15" t="str">
        <f>IFERROR(R497/T497,"")</f>
        <v/>
      </c>
      <c r="V497" s="19" t="s">
        <v>1610</v>
      </c>
      <c r="W497" s="19" t="s">
        <v>1610</v>
      </c>
      <c r="X497" s="15" t="str">
        <f>IFERROR((W497-V497)/V497,"")</f>
        <v/>
      </c>
      <c r="Y497" s="18" t="s">
        <v>1610</v>
      </c>
      <c r="Z497" s="18" t="s">
        <v>1610</v>
      </c>
      <c r="AA497" s="18" t="s">
        <v>1610</v>
      </c>
      <c r="AB497" s="18" t="s">
        <v>1610</v>
      </c>
      <c r="AC497" s="18" t="s">
        <v>1610</v>
      </c>
      <c r="AD497" s="18" t="s">
        <v>1610</v>
      </c>
      <c r="AE497" s="18" t="s">
        <v>1610</v>
      </c>
      <c r="AF497" s="18" t="s">
        <v>1610</v>
      </c>
      <c r="AG497" s="18" t="s">
        <v>1610</v>
      </c>
      <c r="AH497" s="18" t="s">
        <v>1610</v>
      </c>
      <c r="AI497" s="18" t="s">
        <v>1610</v>
      </c>
      <c r="AJ497" s="18" t="s">
        <v>1610</v>
      </c>
      <c r="AK497" s="23">
        <f>SUM(Y497:AJ497)</f>
        <v>0</v>
      </c>
      <c r="AL497" s="23">
        <f>MAX(Y497:AJ497)</f>
        <v>0</v>
      </c>
      <c r="AM497">
        <f>COUNTIF(Y497:AJ497,"&gt;1")</f>
        <v>0</v>
      </c>
    </row>
    <row r="498" spans="1:39" ht="15.75" x14ac:dyDescent="0.25">
      <c r="A498" s="21"/>
      <c r="B498" s="21" t="s">
        <v>1519</v>
      </c>
      <c r="C498" s="21">
        <v>4733767</v>
      </c>
      <c r="D498" s="25" t="s">
        <v>2396</v>
      </c>
      <c r="E498" s="21" t="s">
        <v>1798</v>
      </c>
      <c r="F498" s="21" t="s">
        <v>2359</v>
      </c>
      <c r="G498" s="21" t="s">
        <v>1785</v>
      </c>
      <c r="H498" s="25" t="s">
        <v>145</v>
      </c>
      <c r="I498" s="21" t="s">
        <v>27</v>
      </c>
      <c r="J498" s="21" t="s">
        <v>74</v>
      </c>
      <c r="K498" s="38">
        <v>45959</v>
      </c>
      <c r="L498" s="38"/>
      <c r="M498" s="39" t="s">
        <v>53</v>
      </c>
      <c r="N498" s="18" t="s">
        <v>1610</v>
      </c>
      <c r="O498" s="18" t="s">
        <v>1610</v>
      </c>
      <c r="P498" s="15" t="str">
        <f>IFERROR((O498-N498)/N498,"")</f>
        <v/>
      </c>
      <c r="Q498" s="19" t="s">
        <v>1610</v>
      </c>
      <c r="R498" s="19" t="s">
        <v>1610</v>
      </c>
      <c r="S498" s="15" t="str">
        <f>IFERROR((R498-Q498)/Q498,"")</f>
        <v/>
      </c>
      <c r="T498" s="19" t="s">
        <v>1610</v>
      </c>
      <c r="U498" s="15" t="str">
        <f>IFERROR(R498/T498,"")</f>
        <v/>
      </c>
      <c r="V498" s="19" t="s">
        <v>1610</v>
      </c>
      <c r="W498" s="19" t="s">
        <v>1610</v>
      </c>
      <c r="X498" s="15" t="str">
        <f>IFERROR((W498-V498)/V498,"")</f>
        <v/>
      </c>
      <c r="Y498" s="18">
        <v>0</v>
      </c>
      <c r="Z498" s="18">
        <v>0</v>
      </c>
      <c r="AA498" s="18">
        <v>3120</v>
      </c>
      <c r="AB498" s="18">
        <v>0</v>
      </c>
      <c r="AC498" s="18">
        <v>0</v>
      </c>
      <c r="AD498" s="18">
        <v>0</v>
      </c>
      <c r="AE498" s="18">
        <v>0</v>
      </c>
      <c r="AF498" s="18">
        <v>0</v>
      </c>
      <c r="AG498" s="18">
        <v>0</v>
      </c>
      <c r="AH498" s="18">
        <v>0</v>
      </c>
      <c r="AI498" s="18">
        <v>0</v>
      </c>
      <c r="AJ498" s="18">
        <v>0</v>
      </c>
      <c r="AK498" s="23">
        <f>SUM(Y498:AJ498)</f>
        <v>3120</v>
      </c>
      <c r="AL498" s="23">
        <f>MAX(Y498:AJ498)</f>
        <v>3120</v>
      </c>
      <c r="AM498">
        <f>COUNTIF(Y498:AJ498,"&gt;1")</f>
        <v>1</v>
      </c>
    </row>
    <row r="499" spans="1:39" ht="15.75" x14ac:dyDescent="0.25">
      <c r="A499" s="21" t="s">
        <v>2618</v>
      </c>
      <c r="B499" s="21" t="s">
        <v>1519</v>
      </c>
      <c r="C499" s="21">
        <v>4733767</v>
      </c>
      <c r="D499" s="25" t="s">
        <v>2860</v>
      </c>
      <c r="E499" s="21" t="s">
        <v>1798</v>
      </c>
      <c r="F499" s="21" t="s">
        <v>2359</v>
      </c>
      <c r="G499" s="21" t="s">
        <v>239</v>
      </c>
      <c r="H499" s="25" t="s">
        <v>145</v>
      </c>
      <c r="I499" s="21" t="s">
        <v>27</v>
      </c>
      <c r="J499" s="21" t="s">
        <v>74</v>
      </c>
      <c r="K499" s="38">
        <v>45943</v>
      </c>
      <c r="L499" s="38"/>
      <c r="M499" s="39" t="s">
        <v>53</v>
      </c>
      <c r="N499" s="18" t="s">
        <v>1610</v>
      </c>
      <c r="O499" s="18" t="s">
        <v>1610</v>
      </c>
      <c r="P499" s="15" t="str">
        <f>IFERROR((O499-N499)/N499,"")</f>
        <v/>
      </c>
      <c r="Q499" s="19" t="s">
        <v>1610</v>
      </c>
      <c r="R499" s="19" t="s">
        <v>1610</v>
      </c>
      <c r="S499" s="15" t="str">
        <f>IFERROR((R499-Q499)/Q499,"")</f>
        <v/>
      </c>
      <c r="T499" s="19" t="s">
        <v>1610</v>
      </c>
      <c r="U499" s="15" t="str">
        <f>IFERROR(R499/T499,"")</f>
        <v/>
      </c>
      <c r="V499" s="19" t="s">
        <v>1610</v>
      </c>
      <c r="W499" s="19" t="s">
        <v>1610</v>
      </c>
      <c r="X499" s="15" t="str">
        <f>IFERROR((W499-V499)/V499,"")</f>
        <v/>
      </c>
      <c r="Y499" s="18">
        <v>0</v>
      </c>
      <c r="Z499" s="18">
        <v>0</v>
      </c>
      <c r="AA499" s="18">
        <v>12480</v>
      </c>
      <c r="AB499" s="18">
        <v>0</v>
      </c>
      <c r="AC499" s="18">
        <v>0</v>
      </c>
      <c r="AD499" s="18">
        <v>0</v>
      </c>
      <c r="AE499" s="18">
        <v>0</v>
      </c>
      <c r="AF499" s="18">
        <v>0</v>
      </c>
      <c r="AG499" s="18">
        <v>0</v>
      </c>
      <c r="AH499" s="18">
        <v>0</v>
      </c>
      <c r="AI499" s="18">
        <v>0</v>
      </c>
      <c r="AJ499" s="18">
        <v>0</v>
      </c>
      <c r="AK499" s="23">
        <f>SUM(Y499:AJ499)</f>
        <v>12480</v>
      </c>
      <c r="AL499" s="23">
        <f>MAX(Y499:AJ499)</f>
        <v>12480</v>
      </c>
      <c r="AM499">
        <f>COUNTIF(Y499:AJ499,"&gt;1")</f>
        <v>1</v>
      </c>
    </row>
    <row r="500" spans="1:39" ht="15.75" x14ac:dyDescent="0.25">
      <c r="A500" s="21" t="s">
        <v>2618</v>
      </c>
      <c r="B500" s="21" t="s">
        <v>1519</v>
      </c>
      <c r="C500" s="21">
        <v>4733767</v>
      </c>
      <c r="D500" s="25" t="s">
        <v>2842</v>
      </c>
      <c r="E500" s="21" t="s">
        <v>1798</v>
      </c>
      <c r="F500" s="21" t="s">
        <v>2359</v>
      </c>
      <c r="G500" s="21" t="s">
        <v>596</v>
      </c>
      <c r="H500" s="25" t="s">
        <v>145</v>
      </c>
      <c r="I500" s="21" t="s">
        <v>27</v>
      </c>
      <c r="J500" s="21" t="s">
        <v>74</v>
      </c>
      <c r="K500" s="38">
        <v>45950</v>
      </c>
      <c r="L500" s="38"/>
      <c r="M500" s="39" t="s">
        <v>53</v>
      </c>
      <c r="N500" s="18" t="s">
        <v>1610</v>
      </c>
      <c r="O500" s="18" t="s">
        <v>1610</v>
      </c>
      <c r="P500" s="15" t="str">
        <f>IFERROR((O500-N500)/N500,"")</f>
        <v/>
      </c>
      <c r="Q500" s="19" t="s">
        <v>1610</v>
      </c>
      <c r="R500" s="19" t="s">
        <v>1610</v>
      </c>
      <c r="S500" s="15" t="str">
        <f>IFERROR((R500-Q500)/Q500,"")</f>
        <v/>
      </c>
      <c r="T500" s="19" t="s">
        <v>1610</v>
      </c>
      <c r="U500" s="15" t="str">
        <f>IFERROR(R500/T500,"")</f>
        <v/>
      </c>
      <c r="V500" s="19" t="s">
        <v>1610</v>
      </c>
      <c r="W500" s="19" t="s">
        <v>1610</v>
      </c>
      <c r="X500" s="15" t="str">
        <f>IFERROR((W500-V500)/V500,"")</f>
        <v/>
      </c>
      <c r="Y500" s="18">
        <v>0</v>
      </c>
      <c r="Z500" s="18">
        <v>0</v>
      </c>
      <c r="AA500" s="18">
        <v>6240</v>
      </c>
      <c r="AB500" s="18">
        <v>0</v>
      </c>
      <c r="AC500" s="18">
        <v>0</v>
      </c>
      <c r="AD500" s="18">
        <v>0</v>
      </c>
      <c r="AE500" s="18">
        <v>0</v>
      </c>
      <c r="AF500" s="18">
        <v>0</v>
      </c>
      <c r="AG500" s="18">
        <v>0</v>
      </c>
      <c r="AH500" s="18">
        <v>0</v>
      </c>
      <c r="AI500" s="18">
        <v>0</v>
      </c>
      <c r="AJ500" s="18">
        <v>0</v>
      </c>
      <c r="AK500" s="23">
        <f>SUM(Y500:AJ500)</f>
        <v>6240</v>
      </c>
      <c r="AL500" s="23">
        <f>MAX(Y500:AJ500)</f>
        <v>6240</v>
      </c>
      <c r="AM500">
        <f>COUNTIF(Y500:AJ500,"&gt;1")</f>
        <v>1</v>
      </c>
    </row>
    <row r="501" spans="1:39" ht="15.75" x14ac:dyDescent="0.25">
      <c r="A501" s="21"/>
      <c r="B501" s="21" t="s">
        <v>1519</v>
      </c>
      <c r="C501" s="21">
        <v>4772464</v>
      </c>
      <c r="D501" s="25">
        <v>800093</v>
      </c>
      <c r="E501" s="21" t="s">
        <v>12</v>
      </c>
      <c r="F501" s="21" t="s">
        <v>1143</v>
      </c>
      <c r="G501" s="21" t="s">
        <v>35</v>
      </c>
      <c r="H501" s="25" t="s">
        <v>15</v>
      </c>
      <c r="I501" s="21" t="s">
        <v>16</v>
      </c>
      <c r="J501" s="21" t="s">
        <v>17</v>
      </c>
      <c r="K501" s="38">
        <v>43552</v>
      </c>
      <c r="L501" s="38">
        <v>46233</v>
      </c>
      <c r="M501" s="39" t="s">
        <v>18</v>
      </c>
      <c r="N501" s="18">
        <v>0</v>
      </c>
      <c r="O501" s="18">
        <v>0</v>
      </c>
      <c r="P501" s="15" t="str">
        <f>IFERROR((O501-N501)/N501,"")</f>
        <v/>
      </c>
      <c r="Q501" s="19">
        <v>183</v>
      </c>
      <c r="R501" s="19">
        <v>130</v>
      </c>
      <c r="S501" s="15">
        <f>IFERROR((R501-Q501)/Q501,"")</f>
        <v>-0.2896174863387978</v>
      </c>
      <c r="T501" s="19">
        <v>407</v>
      </c>
      <c r="U501" s="15">
        <f>IFERROR(R501/T501,"")</f>
        <v>0.31941031941031939</v>
      </c>
      <c r="V501" s="19">
        <v>239</v>
      </c>
      <c r="W501" s="19">
        <v>69</v>
      </c>
      <c r="X501" s="15">
        <f>IFERROR((W501-V501)/V501,"")</f>
        <v>-0.71129707112970708</v>
      </c>
      <c r="Y501" s="18" t="s">
        <v>1610</v>
      </c>
      <c r="Z501" s="18" t="s">
        <v>1610</v>
      </c>
      <c r="AA501" s="18" t="s">
        <v>1610</v>
      </c>
      <c r="AB501" s="18" t="s">
        <v>1610</v>
      </c>
      <c r="AC501" s="18" t="s">
        <v>1610</v>
      </c>
      <c r="AD501" s="18" t="s">
        <v>1610</v>
      </c>
      <c r="AE501" s="18" t="s">
        <v>1610</v>
      </c>
      <c r="AF501" s="18" t="s">
        <v>1610</v>
      </c>
      <c r="AG501" s="18" t="s">
        <v>1610</v>
      </c>
      <c r="AH501" s="18" t="s">
        <v>1610</v>
      </c>
      <c r="AI501" s="18" t="s">
        <v>1610</v>
      </c>
      <c r="AJ501" s="18" t="s">
        <v>1610</v>
      </c>
      <c r="AK501" s="23">
        <f>SUM(Y501:AJ501)</f>
        <v>0</v>
      </c>
      <c r="AL501" s="23">
        <f>MAX(Y501:AJ501)</f>
        <v>0</v>
      </c>
      <c r="AM501">
        <f>COUNTIF(Y501:AJ501,"&gt;1")</f>
        <v>0</v>
      </c>
    </row>
    <row r="502" spans="1:39" ht="15.75" x14ac:dyDescent="0.25">
      <c r="A502" s="21"/>
      <c r="B502" s="21" t="s">
        <v>1520</v>
      </c>
      <c r="C502" s="21">
        <v>4772464</v>
      </c>
      <c r="D502" s="25">
        <v>501732</v>
      </c>
      <c r="E502" s="21" t="s">
        <v>12</v>
      </c>
      <c r="F502" s="21" t="s">
        <v>1086</v>
      </c>
      <c r="G502" s="21" t="s">
        <v>35</v>
      </c>
      <c r="H502" s="25" t="s">
        <v>15</v>
      </c>
      <c r="I502" s="21" t="s">
        <v>16</v>
      </c>
      <c r="J502" s="21" t="s">
        <v>17</v>
      </c>
      <c r="K502" s="38">
        <v>46162</v>
      </c>
      <c r="L502" s="38"/>
      <c r="M502" s="39" t="s">
        <v>18</v>
      </c>
      <c r="N502" s="18">
        <v>8640</v>
      </c>
      <c r="O502" s="18">
        <v>15120</v>
      </c>
      <c r="P502" s="15">
        <f>IFERROR((O502-N502)/N502,"")</f>
        <v>0.75</v>
      </c>
      <c r="Q502" s="19">
        <v>0</v>
      </c>
      <c r="R502" s="19">
        <v>0</v>
      </c>
      <c r="S502" s="15" t="str">
        <f>IFERROR((R502-Q502)/Q502,"")</f>
        <v/>
      </c>
      <c r="T502" s="19" t="s">
        <v>1610</v>
      </c>
      <c r="U502" s="15" t="str">
        <f>IFERROR(R502/T502,"")</f>
        <v/>
      </c>
      <c r="V502" s="19" t="s">
        <v>1610</v>
      </c>
      <c r="W502" s="19" t="s">
        <v>1610</v>
      </c>
      <c r="X502" s="15" t="str">
        <f>IFERROR((W502-V502)/V502,"")</f>
        <v/>
      </c>
      <c r="Y502" s="18">
        <v>3600</v>
      </c>
      <c r="Z502" s="18">
        <v>0</v>
      </c>
      <c r="AA502" s="18">
        <v>5040</v>
      </c>
      <c r="AB502" s="18">
        <v>10800</v>
      </c>
      <c r="AC502" s="18">
        <v>0</v>
      </c>
      <c r="AD502" s="18">
        <v>3600</v>
      </c>
      <c r="AE502" s="18">
        <v>0</v>
      </c>
      <c r="AF502" s="18">
        <v>3600</v>
      </c>
      <c r="AG502" s="18">
        <v>7560</v>
      </c>
      <c r="AH502" s="18">
        <v>7560</v>
      </c>
      <c r="AI502" s="18">
        <v>0</v>
      </c>
      <c r="AJ502" s="18">
        <v>0</v>
      </c>
      <c r="AK502" s="23">
        <f>SUM(Y502:AJ502)</f>
        <v>41760</v>
      </c>
      <c r="AL502" s="23">
        <f>MAX(Y502:AJ502)</f>
        <v>10800</v>
      </c>
      <c r="AM502">
        <f>COUNTIF(Y502:AJ502,"&gt;1")</f>
        <v>7</v>
      </c>
    </row>
    <row r="503" spans="1:39" ht="15.75" x14ac:dyDescent="0.25">
      <c r="A503" s="21"/>
      <c r="B503" s="21" t="s">
        <v>1520</v>
      </c>
      <c r="C503" s="21">
        <v>4787941</v>
      </c>
      <c r="D503" s="25" t="s">
        <v>2884</v>
      </c>
      <c r="E503" s="21" t="s">
        <v>12</v>
      </c>
      <c r="F503" s="21" t="s">
        <v>2669</v>
      </c>
      <c r="G503" s="21" t="s">
        <v>1239</v>
      </c>
      <c r="H503" s="25" t="s">
        <v>132</v>
      </c>
      <c r="I503" s="21" t="s">
        <v>88</v>
      </c>
      <c r="J503" s="21" t="s">
        <v>89</v>
      </c>
      <c r="K503" s="38">
        <v>46225</v>
      </c>
      <c r="L503" s="38">
        <v>46234</v>
      </c>
      <c r="M503" s="39" t="s">
        <v>18</v>
      </c>
      <c r="N503" s="18">
        <v>0</v>
      </c>
      <c r="O503" s="18">
        <v>17160</v>
      </c>
      <c r="P503" s="15" t="str">
        <f>IFERROR((O503-N503)/N503,"")</f>
        <v/>
      </c>
      <c r="Q503" s="19">
        <v>0</v>
      </c>
      <c r="R503" s="19">
        <v>1</v>
      </c>
      <c r="S503" s="15" t="str">
        <f>IFERROR((R503-Q503)/Q503,"")</f>
        <v/>
      </c>
      <c r="T503" s="19">
        <v>82</v>
      </c>
      <c r="U503" s="15">
        <f>IFERROR(R503/T503,"")</f>
        <v>1.2195121951219513E-2</v>
      </c>
      <c r="V503" s="19">
        <v>0</v>
      </c>
      <c r="W503" s="19">
        <v>1</v>
      </c>
      <c r="X503" s="15" t="str">
        <f>IFERROR((W503-V503)/V503,"")</f>
        <v/>
      </c>
      <c r="Y503" s="18">
        <v>0</v>
      </c>
      <c r="Z503" s="18">
        <v>2982</v>
      </c>
      <c r="AA503" s="18">
        <v>0</v>
      </c>
      <c r="AB503" s="18">
        <v>0</v>
      </c>
      <c r="AC503" s="18">
        <v>0</v>
      </c>
      <c r="AD503" s="18">
        <v>0</v>
      </c>
      <c r="AE503" s="18">
        <v>0</v>
      </c>
      <c r="AF503" s="18">
        <v>0</v>
      </c>
      <c r="AG503" s="18">
        <v>0</v>
      </c>
      <c r="AH503" s="18">
        <v>0</v>
      </c>
      <c r="AI503" s="18">
        <v>0</v>
      </c>
      <c r="AJ503" s="18">
        <v>17160</v>
      </c>
      <c r="AK503" s="23">
        <f>SUM(Y503:AJ503)</f>
        <v>20142</v>
      </c>
      <c r="AL503" s="23">
        <f>MAX(Y503:AJ503)</f>
        <v>17160</v>
      </c>
      <c r="AM503">
        <f>COUNTIF(Y503:AJ503,"&gt;1")</f>
        <v>2</v>
      </c>
    </row>
    <row r="504" spans="1:39" ht="15.75" x14ac:dyDescent="0.25">
      <c r="A504" s="21"/>
      <c r="B504" s="21" t="s">
        <v>1520</v>
      </c>
      <c r="C504" s="21">
        <v>4787941</v>
      </c>
      <c r="D504" s="25" t="s">
        <v>2668</v>
      </c>
      <c r="E504" s="21" t="s">
        <v>12</v>
      </c>
      <c r="F504" s="21" t="s">
        <v>2669</v>
      </c>
      <c r="G504" s="21" t="s">
        <v>1239</v>
      </c>
      <c r="H504" s="25" t="s">
        <v>132</v>
      </c>
      <c r="I504" s="21" t="s">
        <v>88</v>
      </c>
      <c r="J504" s="21" t="s">
        <v>93</v>
      </c>
      <c r="K504" s="38">
        <v>46181</v>
      </c>
      <c r="L504" s="38">
        <v>46232</v>
      </c>
      <c r="M504" s="39" t="s">
        <v>18</v>
      </c>
      <c r="N504" s="18">
        <v>0</v>
      </c>
      <c r="O504" s="18">
        <v>780</v>
      </c>
      <c r="P504" s="15" t="str">
        <f>IFERROR((O504-N504)/N504,"")</f>
        <v/>
      </c>
      <c r="Q504" s="19">
        <v>37</v>
      </c>
      <c r="R504" s="19">
        <v>11</v>
      </c>
      <c r="S504" s="15">
        <f>IFERROR((R504-Q504)/Q504,"")</f>
        <v>-0.70270270270270274</v>
      </c>
      <c r="T504" s="19">
        <v>24</v>
      </c>
      <c r="U504" s="15">
        <f>IFERROR(R504/T504,"")</f>
        <v>0.45833333333333331</v>
      </c>
      <c r="V504" s="19">
        <v>11</v>
      </c>
      <c r="W504" s="19">
        <v>9</v>
      </c>
      <c r="X504" s="15">
        <f>IFERROR((W504-V504)/V504,"")</f>
        <v>-0.18181818181818182</v>
      </c>
      <c r="Y504" s="18">
        <v>0</v>
      </c>
      <c r="Z504" s="18">
        <v>0</v>
      </c>
      <c r="AA504" s="18">
        <v>0</v>
      </c>
      <c r="AB504" s="18">
        <v>0</v>
      </c>
      <c r="AC504" s="18">
        <v>0</v>
      </c>
      <c r="AD504" s="18">
        <v>0</v>
      </c>
      <c r="AE504" s="18">
        <v>0</v>
      </c>
      <c r="AF504" s="18">
        <v>0</v>
      </c>
      <c r="AG504" s="18">
        <v>0</v>
      </c>
      <c r="AH504" s="18">
        <v>0</v>
      </c>
      <c r="AI504" s="18">
        <v>780</v>
      </c>
      <c r="AJ504" s="18">
        <v>0</v>
      </c>
      <c r="AK504" s="23">
        <f>SUM(Y504:AJ504)</f>
        <v>780</v>
      </c>
      <c r="AL504" s="23">
        <f>MAX(Y504:AJ504)</f>
        <v>780</v>
      </c>
      <c r="AM504">
        <f>COUNTIF(Y504:AJ504,"&gt;1")</f>
        <v>1</v>
      </c>
    </row>
    <row r="505" spans="1:39" ht="15.75" x14ac:dyDescent="0.25">
      <c r="A505" s="21"/>
      <c r="B505" s="21" t="s">
        <v>1519</v>
      </c>
      <c r="C505" s="21">
        <v>4801859</v>
      </c>
      <c r="D505" s="25">
        <v>101447</v>
      </c>
      <c r="E505" s="21" t="s">
        <v>1180</v>
      </c>
      <c r="F505" s="21" t="s">
        <v>1198</v>
      </c>
      <c r="G505" s="21" t="s">
        <v>1199</v>
      </c>
      <c r="H505" s="25" t="s">
        <v>20</v>
      </c>
      <c r="I505" s="21" t="s">
        <v>21</v>
      </c>
      <c r="J505" s="21" t="s">
        <v>21</v>
      </c>
      <c r="K505" s="38">
        <v>46141</v>
      </c>
      <c r="L505" s="38"/>
      <c r="M505" s="39" t="s">
        <v>18</v>
      </c>
      <c r="N505" s="18">
        <v>1721</v>
      </c>
      <c r="O505" s="18">
        <v>2201</v>
      </c>
      <c r="P505" s="15">
        <f>IFERROR((O505-N505)/N505,"")</f>
        <v>0.27890761185357349</v>
      </c>
      <c r="Q505" s="19">
        <v>0</v>
      </c>
      <c r="R505" s="19">
        <v>0</v>
      </c>
      <c r="S505" s="15" t="str">
        <f>IFERROR((R505-Q505)/Q505,"")</f>
        <v/>
      </c>
      <c r="T505" s="19" t="s">
        <v>1610</v>
      </c>
      <c r="U505" s="15" t="str">
        <f>IFERROR(R505/T505,"")</f>
        <v/>
      </c>
      <c r="V505" s="19" t="s">
        <v>1610</v>
      </c>
      <c r="W505" s="19" t="s">
        <v>1610</v>
      </c>
      <c r="X505" s="15" t="str">
        <f>IFERROR((W505-V505)/V505,"")</f>
        <v/>
      </c>
      <c r="Y505" s="18">
        <v>0</v>
      </c>
      <c r="Z505" s="18">
        <v>0</v>
      </c>
      <c r="AA505" s="18">
        <v>2195</v>
      </c>
      <c r="AB505" s="18">
        <v>0</v>
      </c>
      <c r="AC505" s="18">
        <v>0</v>
      </c>
      <c r="AD505" s="18">
        <v>0</v>
      </c>
      <c r="AE505" s="18">
        <v>0</v>
      </c>
      <c r="AF505" s="18">
        <v>0</v>
      </c>
      <c r="AG505" s="18">
        <v>2201</v>
      </c>
      <c r="AH505" s="18">
        <v>0</v>
      </c>
      <c r="AI505" s="18">
        <v>0</v>
      </c>
      <c r="AJ505" s="18">
        <v>0</v>
      </c>
      <c r="AK505" s="23">
        <f>SUM(Y505:AJ505)</f>
        <v>4396</v>
      </c>
      <c r="AL505" s="23">
        <f>MAX(Y505:AJ505)</f>
        <v>2201</v>
      </c>
      <c r="AM505">
        <f>COUNTIF(Y505:AJ505,"&gt;1")</f>
        <v>2</v>
      </c>
    </row>
    <row r="506" spans="1:39" ht="15.75" x14ac:dyDescent="0.25">
      <c r="A506" s="21"/>
      <c r="B506" s="21" t="s">
        <v>1520</v>
      </c>
      <c r="C506" s="21">
        <v>4820730</v>
      </c>
      <c r="D506" s="25">
        <v>191766</v>
      </c>
      <c r="E506" s="21" t="s">
        <v>2933</v>
      </c>
      <c r="F506" s="21" t="s">
        <v>650</v>
      </c>
      <c r="G506" s="21" t="s">
        <v>35</v>
      </c>
      <c r="H506" s="25" t="s">
        <v>15</v>
      </c>
      <c r="I506" s="21" t="s">
        <v>85</v>
      </c>
      <c r="J506" s="21" t="s">
        <v>306</v>
      </c>
      <c r="K506" s="38">
        <v>46142</v>
      </c>
      <c r="L506" s="38">
        <v>45653</v>
      </c>
      <c r="M506" s="39" t="s">
        <v>18</v>
      </c>
      <c r="N506" s="18">
        <v>15698</v>
      </c>
      <c r="O506" s="18">
        <v>11349</v>
      </c>
      <c r="P506" s="15">
        <f>IFERROR((O506-N506)/N506,"")</f>
        <v>-0.27704166135813479</v>
      </c>
      <c r="Q506" s="19">
        <v>0</v>
      </c>
      <c r="R506" s="19">
        <v>0</v>
      </c>
      <c r="S506" s="15" t="str">
        <f>IFERROR((R506-Q506)/Q506,"")</f>
        <v/>
      </c>
      <c r="T506" s="19">
        <v>786</v>
      </c>
      <c r="U506" s="15">
        <f>IFERROR(R506/T506,"")</f>
        <v>0</v>
      </c>
      <c r="V506" s="19" t="s">
        <v>1610</v>
      </c>
      <c r="W506" s="19" t="s">
        <v>1610</v>
      </c>
      <c r="X506" s="15" t="str">
        <f>IFERROR((W506-V506)/V506,"")</f>
        <v/>
      </c>
      <c r="Y506" s="18">
        <v>7440</v>
      </c>
      <c r="Z506" s="18">
        <v>9030</v>
      </c>
      <c r="AA506" s="18">
        <v>0</v>
      </c>
      <c r="AB506" s="18">
        <v>7440</v>
      </c>
      <c r="AC506" s="18">
        <v>0</v>
      </c>
      <c r="AD506" s="18">
        <v>0</v>
      </c>
      <c r="AE506" s="18">
        <v>7440</v>
      </c>
      <c r="AF506" s="18">
        <v>0</v>
      </c>
      <c r="AG506" s="18">
        <v>11349</v>
      </c>
      <c r="AH506" s="18">
        <v>0</v>
      </c>
      <c r="AI506" s="18">
        <v>0</v>
      </c>
      <c r="AJ506" s="18">
        <v>0</v>
      </c>
      <c r="AK506" s="23">
        <f>SUM(Y506:AJ506)</f>
        <v>42699</v>
      </c>
      <c r="AL506" s="23">
        <f>MAX(Y506:AJ506)</f>
        <v>11349</v>
      </c>
      <c r="AM506">
        <f>COUNTIF(Y506:AJ506,"&gt;1")</f>
        <v>5</v>
      </c>
    </row>
    <row r="507" spans="1:39" ht="15.75" x14ac:dyDescent="0.25">
      <c r="A507" s="21"/>
      <c r="B507" s="21" t="s">
        <v>1520</v>
      </c>
      <c r="C507" s="21">
        <v>4849715</v>
      </c>
      <c r="D507" s="25">
        <v>193471</v>
      </c>
      <c r="E507" s="21" t="s">
        <v>12</v>
      </c>
      <c r="F507" s="21" t="s">
        <v>901</v>
      </c>
      <c r="G507" s="21" t="s">
        <v>902</v>
      </c>
      <c r="H507" s="25" t="s">
        <v>15</v>
      </c>
      <c r="I507" s="21" t="s">
        <v>85</v>
      </c>
      <c r="J507" s="21" t="s">
        <v>386</v>
      </c>
      <c r="K507" s="38">
        <v>46218</v>
      </c>
      <c r="L507" s="38">
        <v>46232</v>
      </c>
      <c r="M507" s="39" t="s">
        <v>18</v>
      </c>
      <c r="N507" s="18">
        <v>16912</v>
      </c>
      <c r="O507" s="18">
        <v>14136</v>
      </c>
      <c r="P507" s="15">
        <f>IFERROR((O507-N507)/N507,"")</f>
        <v>-0.1641438032166509</v>
      </c>
      <c r="Q507" s="19">
        <v>171</v>
      </c>
      <c r="R507" s="19">
        <v>125</v>
      </c>
      <c r="S507" s="15">
        <f>IFERROR((R507-Q507)/Q507,"")</f>
        <v>-0.26900584795321636</v>
      </c>
      <c r="T507" s="19">
        <v>1292</v>
      </c>
      <c r="U507" s="15">
        <f>IFERROR(R507/T507,"")</f>
        <v>9.6749226006191957E-2</v>
      </c>
      <c r="V507" s="19">
        <v>32</v>
      </c>
      <c r="W507" s="19">
        <v>25</v>
      </c>
      <c r="X507" s="15">
        <f>IFERROR((W507-V507)/V507,"")</f>
        <v>-0.21875</v>
      </c>
      <c r="Y507" s="18">
        <v>0</v>
      </c>
      <c r="Z507" s="18">
        <v>6696</v>
      </c>
      <c r="AA507" s="18">
        <v>0</v>
      </c>
      <c r="AB507" s="18">
        <v>0</v>
      </c>
      <c r="AC507" s="18">
        <v>0</v>
      </c>
      <c r="AD507" s="18">
        <v>0</v>
      </c>
      <c r="AE507" s="18">
        <v>6696</v>
      </c>
      <c r="AF507" s="18">
        <v>1590</v>
      </c>
      <c r="AG507" s="18">
        <v>6696</v>
      </c>
      <c r="AH507" s="18">
        <v>0</v>
      </c>
      <c r="AI507" s="18">
        <v>0</v>
      </c>
      <c r="AJ507" s="18">
        <v>7440</v>
      </c>
      <c r="AK507" s="23">
        <f>SUM(Y507:AJ507)</f>
        <v>29118</v>
      </c>
      <c r="AL507" s="23">
        <f>MAX(Y507:AJ507)</f>
        <v>7440</v>
      </c>
      <c r="AM507">
        <f>COUNTIF(Y507:AJ507,"&gt;1")</f>
        <v>5</v>
      </c>
    </row>
    <row r="508" spans="1:39" ht="15.75" x14ac:dyDescent="0.25">
      <c r="A508" s="21"/>
      <c r="B508" s="21" t="s">
        <v>1520</v>
      </c>
      <c r="C508" s="21">
        <v>4849715</v>
      </c>
      <c r="D508" s="25">
        <v>193723</v>
      </c>
      <c r="E508" s="21" t="s">
        <v>1575</v>
      </c>
      <c r="F508" s="21" t="s">
        <v>901</v>
      </c>
      <c r="G508" s="21" t="s">
        <v>657</v>
      </c>
      <c r="H508" s="25" t="s">
        <v>77</v>
      </c>
      <c r="I508" s="21" t="s">
        <v>85</v>
      </c>
      <c r="J508" s="21" t="s">
        <v>386</v>
      </c>
      <c r="K508" s="38">
        <v>46241</v>
      </c>
      <c r="L508" s="38">
        <v>46225</v>
      </c>
      <c r="M508" s="39" t="s">
        <v>18</v>
      </c>
      <c r="N508" s="18">
        <v>11160</v>
      </c>
      <c r="O508" s="18">
        <v>13392</v>
      </c>
      <c r="P508" s="15">
        <f>IFERROR((O508-N508)/N508,"")</f>
        <v>0.2</v>
      </c>
      <c r="Q508" s="19">
        <v>141</v>
      </c>
      <c r="R508" s="19">
        <v>115</v>
      </c>
      <c r="S508" s="15">
        <f>IFERROR((R508-Q508)/Q508,"")</f>
        <v>-0.18439716312056736</v>
      </c>
      <c r="T508" s="19">
        <v>4544</v>
      </c>
      <c r="U508" s="15">
        <f>IFERROR(R508/T508,"")</f>
        <v>2.5308098591549297E-2</v>
      </c>
      <c r="V508" s="19">
        <v>142</v>
      </c>
      <c r="W508" s="19">
        <v>59</v>
      </c>
      <c r="X508" s="15">
        <f>IFERROR((W508-V508)/V508,"")</f>
        <v>-0.58450704225352113</v>
      </c>
      <c r="Y508" s="18">
        <v>22320</v>
      </c>
      <c r="Z508" s="18">
        <v>0</v>
      </c>
      <c r="AA508" s="18">
        <v>0</v>
      </c>
      <c r="AB508" s="18">
        <v>0</v>
      </c>
      <c r="AC508" s="18">
        <v>0</v>
      </c>
      <c r="AD508" s="18">
        <v>0</v>
      </c>
      <c r="AE508" s="18">
        <v>0</v>
      </c>
      <c r="AF508" s="18">
        <v>0</v>
      </c>
      <c r="AG508" s="18">
        <v>13392</v>
      </c>
      <c r="AH508" s="18">
        <v>0</v>
      </c>
      <c r="AI508" s="18">
        <v>0</v>
      </c>
      <c r="AJ508" s="18">
        <v>0</v>
      </c>
      <c r="AK508" s="23">
        <f>SUM(Y508:AJ508)</f>
        <v>35712</v>
      </c>
      <c r="AL508" s="23">
        <f>MAX(Y508:AJ508)</f>
        <v>22320</v>
      </c>
      <c r="AM508">
        <f>COUNTIF(Y508:AJ508,"&gt;1")</f>
        <v>2</v>
      </c>
    </row>
    <row r="509" spans="1:39" ht="15.75" x14ac:dyDescent="0.25">
      <c r="A509" s="21"/>
      <c r="B509" s="21" t="s">
        <v>1519</v>
      </c>
      <c r="C509" s="21">
        <v>4900868</v>
      </c>
      <c r="D509" s="25">
        <v>194304</v>
      </c>
      <c r="E509" s="21" t="s">
        <v>2933</v>
      </c>
      <c r="F509" s="21" t="s">
        <v>1538</v>
      </c>
      <c r="G509" s="21" t="s">
        <v>35</v>
      </c>
      <c r="H509" s="25" t="s">
        <v>15</v>
      </c>
      <c r="I509" s="21" t="s">
        <v>85</v>
      </c>
      <c r="J509" s="21" t="s">
        <v>386</v>
      </c>
      <c r="K509" s="38">
        <v>45250</v>
      </c>
      <c r="L509" s="38">
        <v>45324</v>
      </c>
      <c r="M509" s="39" t="s">
        <v>53</v>
      </c>
      <c r="N509" s="18" t="s">
        <v>1610</v>
      </c>
      <c r="O509" s="18" t="s">
        <v>1610</v>
      </c>
      <c r="P509" s="15" t="str">
        <f>IFERROR((O509-N509)/N509,"")</f>
        <v/>
      </c>
      <c r="Q509" s="19" t="s">
        <v>1610</v>
      </c>
      <c r="R509" s="19" t="s">
        <v>1610</v>
      </c>
      <c r="S509" s="15" t="str">
        <f>IFERROR((R509-Q509)/Q509,"")</f>
        <v/>
      </c>
      <c r="T509" s="19" t="s">
        <v>1610</v>
      </c>
      <c r="U509" s="15" t="str">
        <f>IFERROR(R509/T509,"")</f>
        <v/>
      </c>
      <c r="V509" s="19" t="s">
        <v>1610</v>
      </c>
      <c r="W509" s="19" t="s">
        <v>1610</v>
      </c>
      <c r="X509" s="15" t="str">
        <f>IFERROR((W509-V509)/V509,"")</f>
        <v/>
      </c>
      <c r="Y509" s="18" t="s">
        <v>1610</v>
      </c>
      <c r="Z509" s="18" t="s">
        <v>1610</v>
      </c>
      <c r="AA509" s="18" t="s">
        <v>1610</v>
      </c>
      <c r="AB509" s="18" t="s">
        <v>1610</v>
      </c>
      <c r="AC509" s="18" t="s">
        <v>1610</v>
      </c>
      <c r="AD509" s="18" t="s">
        <v>1610</v>
      </c>
      <c r="AE509" s="18" t="s">
        <v>1610</v>
      </c>
      <c r="AF509" s="18" t="s">
        <v>1610</v>
      </c>
      <c r="AG509" s="18" t="s">
        <v>1610</v>
      </c>
      <c r="AH509" s="18" t="s">
        <v>1610</v>
      </c>
      <c r="AI509" s="18" t="s">
        <v>1610</v>
      </c>
      <c r="AJ509" s="18" t="s">
        <v>1610</v>
      </c>
      <c r="AK509" s="23">
        <f>SUM(Y509:AJ509)</f>
        <v>0</v>
      </c>
      <c r="AL509" s="23">
        <f>MAX(Y509:AJ509)</f>
        <v>0</v>
      </c>
      <c r="AM509">
        <f>COUNTIF(Y509:AJ509,"&gt;1")</f>
        <v>0</v>
      </c>
    </row>
    <row r="510" spans="1:39" ht="15.75" x14ac:dyDescent="0.25">
      <c r="A510" s="21" t="s">
        <v>3202</v>
      </c>
      <c r="B510" s="21" t="s">
        <v>1519</v>
      </c>
      <c r="C510" s="21">
        <v>4958554</v>
      </c>
      <c r="D510" s="25" t="s">
        <v>2435</v>
      </c>
      <c r="E510" s="21" t="s">
        <v>12</v>
      </c>
      <c r="F510" s="21" t="s">
        <v>2436</v>
      </c>
      <c r="G510" s="21" t="s">
        <v>78</v>
      </c>
      <c r="H510" s="25" t="s">
        <v>79</v>
      </c>
      <c r="I510" s="21" t="s">
        <v>253</v>
      </c>
      <c r="J510" s="21" t="s">
        <v>3213</v>
      </c>
      <c r="K510" s="38">
        <v>46244</v>
      </c>
      <c r="L510" s="38">
        <v>46108</v>
      </c>
      <c r="M510" s="39" t="s">
        <v>18</v>
      </c>
      <c r="N510" s="18">
        <v>255164.44</v>
      </c>
      <c r="O510" s="18">
        <v>652338</v>
      </c>
      <c r="P510" s="15">
        <f>IFERROR((O510-N510)/N510,"")</f>
        <v>1.5565396181380133</v>
      </c>
      <c r="Q510" s="19">
        <v>0</v>
      </c>
      <c r="R510" s="19">
        <v>0</v>
      </c>
      <c r="S510" s="15" t="str">
        <f>IFERROR((R510-Q510)/Q510,"")</f>
        <v/>
      </c>
      <c r="T510" s="19" t="s">
        <v>1610</v>
      </c>
      <c r="U510" s="15" t="str">
        <f>IFERROR(R510/T510,"")</f>
        <v/>
      </c>
      <c r="V510" s="19">
        <v>12</v>
      </c>
      <c r="W510" s="19">
        <v>0</v>
      </c>
      <c r="X510" s="15">
        <f>IFERROR((W510-V510)/V510,"")</f>
        <v>-1</v>
      </c>
      <c r="Y510" s="18">
        <v>51704</v>
      </c>
      <c r="Z510" s="18">
        <v>110068</v>
      </c>
      <c r="AA510" s="18">
        <v>67344</v>
      </c>
      <c r="AB510" s="18">
        <v>76015</v>
      </c>
      <c r="AC510" s="18">
        <v>69049</v>
      </c>
      <c r="AD510" s="18">
        <v>66963</v>
      </c>
      <c r="AE510" s="18">
        <v>67067</v>
      </c>
      <c r="AF510" s="18">
        <v>160582</v>
      </c>
      <c r="AG510" s="18">
        <v>290387</v>
      </c>
      <c r="AH510" s="18">
        <v>143151</v>
      </c>
      <c r="AI510" s="18">
        <v>122900</v>
      </c>
      <c r="AJ510" s="18">
        <v>95900</v>
      </c>
      <c r="AK510" s="23">
        <f>SUM(Y510:AJ510)</f>
        <v>1321130</v>
      </c>
      <c r="AL510" s="23">
        <f>MAX(Y510:AJ510)</f>
        <v>290387</v>
      </c>
      <c r="AM510">
        <f>COUNTIF(Y510:AJ510,"&gt;1")</f>
        <v>12</v>
      </c>
    </row>
    <row r="511" spans="1:39" ht="15.75" x14ac:dyDescent="0.25">
      <c r="A511" s="21"/>
      <c r="B511" s="21" t="s">
        <v>1520</v>
      </c>
      <c r="C511" s="21">
        <v>4992714</v>
      </c>
      <c r="D511" s="25">
        <v>192503</v>
      </c>
      <c r="E511" s="21" t="s">
        <v>1180</v>
      </c>
      <c r="F511" s="21" t="s">
        <v>1391</v>
      </c>
      <c r="G511" s="21" t="s">
        <v>78</v>
      </c>
      <c r="H511" s="25" t="s">
        <v>79</v>
      </c>
      <c r="I511" s="21" t="s">
        <v>88</v>
      </c>
      <c r="J511" s="21" t="s">
        <v>89</v>
      </c>
      <c r="K511" s="38"/>
      <c r="L511" s="38">
        <v>45870</v>
      </c>
      <c r="M511" s="39" t="s">
        <v>53</v>
      </c>
      <c r="N511" s="18">
        <v>0</v>
      </c>
      <c r="O511" s="18">
        <v>0</v>
      </c>
      <c r="P511" s="15" t="str">
        <f>IFERROR((O511-N511)/N511,"")</f>
        <v/>
      </c>
      <c r="Q511" s="19">
        <v>56</v>
      </c>
      <c r="R511" s="19">
        <v>0</v>
      </c>
      <c r="S511" s="15">
        <f>IFERROR((R511-Q511)/Q511,"")</f>
        <v>-1</v>
      </c>
      <c r="T511" s="19">
        <v>303</v>
      </c>
      <c r="U511" s="15">
        <f>IFERROR(R511/T511,"")</f>
        <v>0</v>
      </c>
      <c r="V511" s="19">
        <v>34</v>
      </c>
      <c r="W511" s="19">
        <v>0</v>
      </c>
      <c r="X511" s="15">
        <f>IFERROR((W511-V511)/V511,"")</f>
        <v>-1</v>
      </c>
      <c r="Y511" s="18" t="s">
        <v>1610</v>
      </c>
      <c r="Z511" s="18" t="s">
        <v>1610</v>
      </c>
      <c r="AA511" s="18" t="s">
        <v>1610</v>
      </c>
      <c r="AB511" s="18" t="s">
        <v>1610</v>
      </c>
      <c r="AC511" s="18" t="s">
        <v>1610</v>
      </c>
      <c r="AD511" s="18" t="s">
        <v>1610</v>
      </c>
      <c r="AE511" s="18" t="s">
        <v>1610</v>
      </c>
      <c r="AF511" s="18" t="s">
        <v>1610</v>
      </c>
      <c r="AG511" s="18" t="s">
        <v>1610</v>
      </c>
      <c r="AH511" s="18" t="s">
        <v>1610</v>
      </c>
      <c r="AI511" s="18" t="s">
        <v>1610</v>
      </c>
      <c r="AJ511" s="18" t="s">
        <v>1610</v>
      </c>
      <c r="AK511" s="23">
        <f>SUM(Y511:AJ511)</f>
        <v>0</v>
      </c>
      <c r="AL511" s="23">
        <f>MAX(Y511:AJ511)</f>
        <v>0</v>
      </c>
      <c r="AM511">
        <f>COUNTIF(Y511:AJ511,"&gt;1")</f>
        <v>0</v>
      </c>
    </row>
    <row r="512" spans="1:39" ht="15.75" x14ac:dyDescent="0.25">
      <c r="A512" s="21"/>
      <c r="B512" s="21" t="s">
        <v>1520</v>
      </c>
      <c r="C512" s="21">
        <v>4992714</v>
      </c>
      <c r="D512" s="25">
        <v>192813</v>
      </c>
      <c r="E512" s="21" t="s">
        <v>1180</v>
      </c>
      <c r="F512" s="21" t="s">
        <v>1391</v>
      </c>
      <c r="G512" s="21" t="s">
        <v>304</v>
      </c>
      <c r="H512" s="25" t="s">
        <v>20</v>
      </c>
      <c r="I512" s="21" t="s">
        <v>88</v>
      </c>
      <c r="J512" s="21" t="s">
        <v>89</v>
      </c>
      <c r="K512" s="38">
        <v>45965</v>
      </c>
      <c r="L512" s="38"/>
      <c r="M512" s="39" t="s">
        <v>53</v>
      </c>
      <c r="N512" s="18" t="s">
        <v>1610</v>
      </c>
      <c r="O512" s="18" t="s">
        <v>1610</v>
      </c>
      <c r="P512" s="15" t="str">
        <f>IFERROR((O512-N512)/N512,"")</f>
        <v/>
      </c>
      <c r="Q512" s="19" t="s">
        <v>1610</v>
      </c>
      <c r="R512" s="19" t="s">
        <v>1610</v>
      </c>
      <c r="S512" s="15" t="str">
        <f>IFERROR((R512-Q512)/Q512,"")</f>
        <v/>
      </c>
      <c r="T512" s="19" t="s">
        <v>1610</v>
      </c>
      <c r="U512" s="15" t="str">
        <f>IFERROR(R512/T512,"")</f>
        <v/>
      </c>
      <c r="V512" s="19" t="s">
        <v>1610</v>
      </c>
      <c r="W512" s="19" t="s">
        <v>1610</v>
      </c>
      <c r="X512" s="15" t="str">
        <f>IFERROR((W512-V512)/V512,"")</f>
        <v/>
      </c>
      <c r="Y512" s="18">
        <v>0</v>
      </c>
      <c r="Z512" s="18">
        <v>0</v>
      </c>
      <c r="AA512" s="18">
        <v>0</v>
      </c>
      <c r="AB512" s="18">
        <v>252</v>
      </c>
      <c r="AC512" s="18">
        <v>0</v>
      </c>
      <c r="AD512" s="18">
        <v>0</v>
      </c>
      <c r="AE512" s="18">
        <v>0</v>
      </c>
      <c r="AF512" s="18">
        <v>0</v>
      </c>
      <c r="AG512" s="18">
        <v>0</v>
      </c>
      <c r="AH512" s="18">
        <v>0</v>
      </c>
      <c r="AI512" s="18">
        <v>0</v>
      </c>
      <c r="AJ512" s="18">
        <v>0</v>
      </c>
      <c r="AK512" s="23">
        <f>SUM(Y512:AJ512)</f>
        <v>252</v>
      </c>
      <c r="AL512" s="23">
        <f>MAX(Y512:AJ512)</f>
        <v>252</v>
      </c>
      <c r="AM512">
        <f>COUNTIF(Y512:AJ512,"&gt;1")</f>
        <v>1</v>
      </c>
    </row>
    <row r="513" spans="1:39" ht="15.75" x14ac:dyDescent="0.25">
      <c r="A513" s="21"/>
      <c r="B513" s="21" t="s">
        <v>1520</v>
      </c>
      <c r="C513" s="21">
        <v>4992714</v>
      </c>
      <c r="D513" s="25">
        <v>193869</v>
      </c>
      <c r="E513" s="21" t="s">
        <v>1180</v>
      </c>
      <c r="F513" s="21" t="s">
        <v>1391</v>
      </c>
      <c r="G513" s="21" t="s">
        <v>304</v>
      </c>
      <c r="H513" s="25" t="s">
        <v>20</v>
      </c>
      <c r="I513" s="21" t="s">
        <v>88</v>
      </c>
      <c r="J513" s="21" t="s">
        <v>89</v>
      </c>
      <c r="K513" s="38">
        <v>45600</v>
      </c>
      <c r="L513" s="38"/>
      <c r="M513" s="39" t="s">
        <v>53</v>
      </c>
      <c r="N513" s="18" t="s">
        <v>1610</v>
      </c>
      <c r="O513" s="18" t="s">
        <v>1610</v>
      </c>
      <c r="P513" s="15" t="str">
        <f>IFERROR((O513-N513)/N513,"")</f>
        <v/>
      </c>
      <c r="Q513" s="19" t="s">
        <v>1610</v>
      </c>
      <c r="R513" s="19" t="s">
        <v>1610</v>
      </c>
      <c r="S513" s="15" t="str">
        <f>IFERROR((R513-Q513)/Q513,"")</f>
        <v/>
      </c>
      <c r="T513" s="19" t="s">
        <v>1610</v>
      </c>
      <c r="U513" s="15" t="str">
        <f>IFERROR(R513/T513,"")</f>
        <v/>
      </c>
      <c r="V513" s="19" t="s">
        <v>1610</v>
      </c>
      <c r="W513" s="19" t="s">
        <v>1610</v>
      </c>
      <c r="X513" s="15" t="str">
        <f>IFERROR((W513-V513)/V513,"")</f>
        <v/>
      </c>
      <c r="Y513" s="18" t="s">
        <v>1610</v>
      </c>
      <c r="Z513" s="18" t="s">
        <v>1610</v>
      </c>
      <c r="AA513" s="18" t="s">
        <v>1610</v>
      </c>
      <c r="AB513" s="18" t="s">
        <v>1610</v>
      </c>
      <c r="AC513" s="18" t="s">
        <v>1610</v>
      </c>
      <c r="AD513" s="18" t="s">
        <v>1610</v>
      </c>
      <c r="AE513" s="18" t="s">
        <v>1610</v>
      </c>
      <c r="AF513" s="18" t="s">
        <v>1610</v>
      </c>
      <c r="AG513" s="18" t="s">
        <v>1610</v>
      </c>
      <c r="AH513" s="18" t="s">
        <v>1610</v>
      </c>
      <c r="AI513" s="18" t="s">
        <v>1610</v>
      </c>
      <c r="AJ513" s="18" t="s">
        <v>1610</v>
      </c>
      <c r="AK513" s="23">
        <f>SUM(Y513:AJ513)</f>
        <v>0</v>
      </c>
      <c r="AL513" s="23">
        <f>MAX(Y513:AJ513)</f>
        <v>0</v>
      </c>
      <c r="AM513">
        <f>COUNTIF(Y513:AJ513,"&gt;1")</f>
        <v>0</v>
      </c>
    </row>
    <row r="514" spans="1:39" ht="15.75" x14ac:dyDescent="0.25">
      <c r="A514" s="21"/>
      <c r="B514" s="21" t="s">
        <v>1520</v>
      </c>
      <c r="C514" s="21">
        <v>4992714</v>
      </c>
      <c r="D514" s="25">
        <v>193916</v>
      </c>
      <c r="E514" s="21" t="s">
        <v>1180</v>
      </c>
      <c r="F514" s="21" t="s">
        <v>1391</v>
      </c>
      <c r="G514" s="21" t="s">
        <v>1471</v>
      </c>
      <c r="H514" s="25" t="s">
        <v>20</v>
      </c>
      <c r="I514" s="21" t="s">
        <v>88</v>
      </c>
      <c r="J514" s="21" t="s">
        <v>89</v>
      </c>
      <c r="K514" s="38">
        <v>45637</v>
      </c>
      <c r="L514" s="38"/>
      <c r="M514" s="39" t="s">
        <v>53</v>
      </c>
      <c r="N514" s="18" t="s">
        <v>1610</v>
      </c>
      <c r="O514" s="18" t="s">
        <v>1610</v>
      </c>
      <c r="P514" s="15" t="str">
        <f>IFERROR((O514-N514)/N514,"")</f>
        <v/>
      </c>
      <c r="Q514" s="19" t="s">
        <v>1610</v>
      </c>
      <c r="R514" s="19" t="s">
        <v>1610</v>
      </c>
      <c r="S514" s="15" t="str">
        <f>IFERROR((R514-Q514)/Q514,"")</f>
        <v/>
      </c>
      <c r="T514" s="19" t="s">
        <v>1610</v>
      </c>
      <c r="U514" s="15" t="str">
        <f>IFERROR(R514/T514,"")</f>
        <v/>
      </c>
      <c r="V514" s="19" t="s">
        <v>1610</v>
      </c>
      <c r="W514" s="19" t="s">
        <v>1610</v>
      </c>
      <c r="X514" s="15" t="str">
        <f>IFERROR((W514-V514)/V514,"")</f>
        <v/>
      </c>
      <c r="Y514" s="18" t="s">
        <v>1610</v>
      </c>
      <c r="Z514" s="18" t="s">
        <v>1610</v>
      </c>
      <c r="AA514" s="18" t="s">
        <v>1610</v>
      </c>
      <c r="AB514" s="18" t="s">
        <v>1610</v>
      </c>
      <c r="AC514" s="18" t="s">
        <v>1610</v>
      </c>
      <c r="AD514" s="18" t="s">
        <v>1610</v>
      </c>
      <c r="AE514" s="18" t="s">
        <v>1610</v>
      </c>
      <c r="AF514" s="18" t="s">
        <v>1610</v>
      </c>
      <c r="AG514" s="18" t="s">
        <v>1610</v>
      </c>
      <c r="AH514" s="18" t="s">
        <v>1610</v>
      </c>
      <c r="AI514" s="18" t="s">
        <v>1610</v>
      </c>
      <c r="AJ514" s="18" t="s">
        <v>1610</v>
      </c>
      <c r="AK514" s="23">
        <f>SUM(Y514:AJ514)</f>
        <v>0</v>
      </c>
      <c r="AL514" s="23">
        <f>MAX(Y514:AJ514)</f>
        <v>0</v>
      </c>
      <c r="AM514">
        <f>COUNTIF(Y514:AJ514,"&gt;1")</f>
        <v>0</v>
      </c>
    </row>
    <row r="515" spans="1:39" ht="15.75" x14ac:dyDescent="0.25">
      <c r="A515" s="21"/>
      <c r="B515" s="21" t="s">
        <v>1520</v>
      </c>
      <c r="C515" s="21">
        <v>4992714</v>
      </c>
      <c r="D515" s="25">
        <v>193917</v>
      </c>
      <c r="E515" s="21" t="s">
        <v>1180</v>
      </c>
      <c r="F515" s="21" t="s">
        <v>1391</v>
      </c>
      <c r="G515" s="21" t="s">
        <v>1472</v>
      </c>
      <c r="H515" s="25" t="s">
        <v>20</v>
      </c>
      <c r="I515" s="21" t="s">
        <v>88</v>
      </c>
      <c r="J515" s="21" t="s">
        <v>89</v>
      </c>
      <c r="K515" s="38">
        <v>45896</v>
      </c>
      <c r="L515" s="38"/>
      <c r="M515" s="39" t="s">
        <v>53</v>
      </c>
      <c r="N515" s="18">
        <v>2934.8</v>
      </c>
      <c r="O515" s="18">
        <v>0</v>
      </c>
      <c r="P515" s="15">
        <f>IFERROR((O515-N515)/N515,"")</f>
        <v>-1</v>
      </c>
      <c r="Q515" s="19">
        <v>0</v>
      </c>
      <c r="R515" s="19">
        <v>0</v>
      </c>
      <c r="S515" s="15" t="str">
        <f>IFERROR((R515-Q515)/Q515,"")</f>
        <v/>
      </c>
      <c r="T515" s="19" t="s">
        <v>1610</v>
      </c>
      <c r="U515" s="15" t="str">
        <f>IFERROR(R515/T515,"")</f>
        <v/>
      </c>
      <c r="V515" s="19" t="s">
        <v>1610</v>
      </c>
      <c r="W515" s="19" t="s">
        <v>1610</v>
      </c>
      <c r="X515" s="15" t="str">
        <f>IFERROR((W515-V515)/V515,"")</f>
        <v/>
      </c>
      <c r="Y515" s="18">
        <v>2732</v>
      </c>
      <c r="Z515" s="18">
        <v>0</v>
      </c>
      <c r="AA515" s="18">
        <v>0</v>
      </c>
      <c r="AB515" s="18">
        <v>0</v>
      </c>
      <c r="AC515" s="18">
        <v>0</v>
      </c>
      <c r="AD515" s="18">
        <v>0</v>
      </c>
      <c r="AE515" s="18">
        <v>0</v>
      </c>
      <c r="AF515" s="18">
        <v>0</v>
      </c>
      <c r="AG515" s="18">
        <v>0</v>
      </c>
      <c r="AH515" s="18">
        <v>0</v>
      </c>
      <c r="AI515" s="18">
        <v>0</v>
      </c>
      <c r="AJ515" s="18">
        <v>0</v>
      </c>
      <c r="AK515" s="23">
        <f>SUM(Y515:AJ515)</f>
        <v>2732</v>
      </c>
      <c r="AL515" s="23">
        <f>MAX(Y515:AJ515)</f>
        <v>2732</v>
      </c>
      <c r="AM515">
        <f>COUNTIF(Y515:AJ515,"&gt;1")</f>
        <v>1</v>
      </c>
    </row>
    <row r="516" spans="1:39" ht="15.75" x14ac:dyDescent="0.25">
      <c r="A516" s="21"/>
      <c r="B516" s="21" t="s">
        <v>1520</v>
      </c>
      <c r="C516" s="21">
        <v>4992714</v>
      </c>
      <c r="D516" s="25">
        <v>193918</v>
      </c>
      <c r="E516" s="21" t="s">
        <v>1180</v>
      </c>
      <c r="F516" s="21" t="s">
        <v>1391</v>
      </c>
      <c r="G516" s="21" t="s">
        <v>359</v>
      </c>
      <c r="H516" s="25" t="s">
        <v>79</v>
      </c>
      <c r="I516" s="21" t="s">
        <v>88</v>
      </c>
      <c r="J516" s="21" t="s">
        <v>89</v>
      </c>
      <c r="K516" s="38">
        <v>45637</v>
      </c>
      <c r="L516" s="38"/>
      <c r="M516" s="39" t="s">
        <v>53</v>
      </c>
      <c r="N516" s="18" t="s">
        <v>1610</v>
      </c>
      <c r="O516" s="18" t="s">
        <v>1610</v>
      </c>
      <c r="P516" s="15" t="str">
        <f>IFERROR((O516-N516)/N516,"")</f>
        <v/>
      </c>
      <c r="Q516" s="19" t="s">
        <v>1610</v>
      </c>
      <c r="R516" s="19" t="s">
        <v>1610</v>
      </c>
      <c r="S516" s="15" t="str">
        <f>IFERROR((R516-Q516)/Q516,"")</f>
        <v/>
      </c>
      <c r="T516" s="19" t="s">
        <v>1610</v>
      </c>
      <c r="U516" s="15" t="str">
        <f>IFERROR(R516/T516,"")</f>
        <v/>
      </c>
      <c r="V516" s="19" t="s">
        <v>1610</v>
      </c>
      <c r="W516" s="19" t="s">
        <v>1610</v>
      </c>
      <c r="X516" s="15" t="str">
        <f>IFERROR((W516-V516)/V516,"")</f>
        <v/>
      </c>
      <c r="Y516" s="18" t="s">
        <v>1610</v>
      </c>
      <c r="Z516" s="18" t="s">
        <v>1610</v>
      </c>
      <c r="AA516" s="18" t="s">
        <v>1610</v>
      </c>
      <c r="AB516" s="18" t="s">
        <v>1610</v>
      </c>
      <c r="AC516" s="18" t="s">
        <v>1610</v>
      </c>
      <c r="AD516" s="18" t="s">
        <v>1610</v>
      </c>
      <c r="AE516" s="18" t="s">
        <v>1610</v>
      </c>
      <c r="AF516" s="18" t="s">
        <v>1610</v>
      </c>
      <c r="AG516" s="18" t="s">
        <v>1610</v>
      </c>
      <c r="AH516" s="18" t="s">
        <v>1610</v>
      </c>
      <c r="AI516" s="18" t="s">
        <v>1610</v>
      </c>
      <c r="AJ516" s="18" t="s">
        <v>1610</v>
      </c>
      <c r="AK516" s="23">
        <f>SUM(Y516:AJ516)</f>
        <v>0</v>
      </c>
      <c r="AL516" s="23">
        <f>MAX(Y516:AJ516)</f>
        <v>0</v>
      </c>
      <c r="AM516">
        <f>COUNTIF(Y516:AJ516,"&gt;1")</f>
        <v>0</v>
      </c>
    </row>
    <row r="517" spans="1:39" ht="15.75" x14ac:dyDescent="0.25">
      <c r="A517" s="21" t="s">
        <v>2618</v>
      </c>
      <c r="B517" s="21" t="s">
        <v>1519</v>
      </c>
      <c r="C517" s="21">
        <v>5059907</v>
      </c>
      <c r="D517" s="25" t="s">
        <v>3322</v>
      </c>
      <c r="E517" s="21" t="s">
        <v>12</v>
      </c>
      <c r="F517" s="21" t="s">
        <v>3323</v>
      </c>
      <c r="G517" s="21" t="s">
        <v>3324</v>
      </c>
      <c r="H517" s="25" t="s">
        <v>15</v>
      </c>
      <c r="I517" s="21" t="s">
        <v>41</v>
      </c>
      <c r="J517" s="21" t="s">
        <v>42</v>
      </c>
      <c r="K517" s="38">
        <v>46169</v>
      </c>
      <c r="L517" s="38">
        <v>46204</v>
      </c>
      <c r="M517" s="39" t="s">
        <v>18</v>
      </c>
      <c r="N517" s="18">
        <v>0</v>
      </c>
      <c r="O517" s="18">
        <v>1310</v>
      </c>
      <c r="P517" s="15" t="str">
        <f>IFERROR((O517-N517)/N517,"")</f>
        <v/>
      </c>
      <c r="Q517" s="19">
        <v>0</v>
      </c>
      <c r="R517" s="19">
        <v>9</v>
      </c>
      <c r="S517" s="15" t="str">
        <f>IFERROR((R517-Q517)/Q517,"")</f>
        <v/>
      </c>
      <c r="T517" s="19" t="s">
        <v>1610</v>
      </c>
      <c r="U517" s="15" t="str">
        <f>IFERROR(R517/T517,"")</f>
        <v/>
      </c>
      <c r="V517" s="19">
        <v>0</v>
      </c>
      <c r="W517" s="19">
        <v>5</v>
      </c>
      <c r="X517" s="15" t="str">
        <f>IFERROR((W517-V517)/V517,"")</f>
        <v/>
      </c>
      <c r="Y517" s="18">
        <v>0</v>
      </c>
      <c r="Z517" s="18">
        <v>0</v>
      </c>
      <c r="AA517" s="18">
        <v>0</v>
      </c>
      <c r="AB517" s="18">
        <v>0</v>
      </c>
      <c r="AC517" s="18">
        <v>0</v>
      </c>
      <c r="AD517" s="18">
        <v>0</v>
      </c>
      <c r="AE517" s="18">
        <v>0</v>
      </c>
      <c r="AF517" s="18">
        <v>0</v>
      </c>
      <c r="AG517" s="18">
        <v>0</v>
      </c>
      <c r="AH517" s="18">
        <v>1310</v>
      </c>
      <c r="AI517" s="18">
        <v>0</v>
      </c>
      <c r="AJ517" s="18">
        <v>0</v>
      </c>
      <c r="AK517" s="23">
        <f>SUM(Y517:AJ517)</f>
        <v>1310</v>
      </c>
      <c r="AL517" s="23">
        <f>MAX(Y517:AJ517)</f>
        <v>1310</v>
      </c>
      <c r="AM517">
        <f>COUNTIF(Y517:AJ517,"&gt;1")</f>
        <v>1</v>
      </c>
    </row>
    <row r="518" spans="1:39" ht="15.75" x14ac:dyDescent="0.25">
      <c r="A518" s="21" t="s">
        <v>2618</v>
      </c>
      <c r="B518" s="21" t="s">
        <v>1520</v>
      </c>
      <c r="C518" s="21">
        <v>5134355</v>
      </c>
      <c r="D518" s="25" t="s">
        <v>2774</v>
      </c>
      <c r="E518" s="21" t="s">
        <v>33</v>
      </c>
      <c r="F518" s="21" t="s">
        <v>2775</v>
      </c>
      <c r="G518" s="21" t="s">
        <v>1512</v>
      </c>
      <c r="H518" s="25" t="s">
        <v>20</v>
      </c>
      <c r="I518" s="21" t="s">
        <v>85</v>
      </c>
      <c r="J518" s="21" t="s">
        <v>386</v>
      </c>
      <c r="K518" s="38">
        <v>45980</v>
      </c>
      <c r="L518" s="38">
        <v>46212</v>
      </c>
      <c r="M518" s="39" t="s">
        <v>18</v>
      </c>
      <c r="N518" s="18">
        <v>0</v>
      </c>
      <c r="O518" s="18">
        <v>0</v>
      </c>
      <c r="P518" s="15" t="str">
        <f>IFERROR((O518-N518)/N518,"")</f>
        <v/>
      </c>
      <c r="Q518" s="19">
        <v>0</v>
      </c>
      <c r="R518" s="19">
        <v>10</v>
      </c>
      <c r="S518" s="15" t="str">
        <f>IFERROR((R518-Q518)/Q518,"")</f>
        <v/>
      </c>
      <c r="T518" s="19" t="s">
        <v>1610</v>
      </c>
      <c r="U518" s="15" t="str">
        <f>IFERROR(R518/T518,"")</f>
        <v/>
      </c>
      <c r="V518" s="19">
        <v>6</v>
      </c>
      <c r="W518" s="19">
        <v>10</v>
      </c>
      <c r="X518" s="15">
        <f>IFERROR((W518-V518)/V518,"")</f>
        <v>0.66666666666666663</v>
      </c>
      <c r="Y518" s="18">
        <v>0</v>
      </c>
      <c r="Z518" s="18">
        <v>0</v>
      </c>
      <c r="AA518" s="18">
        <v>3820</v>
      </c>
      <c r="AB518" s="18">
        <v>520</v>
      </c>
      <c r="AC518" s="18">
        <v>0</v>
      </c>
      <c r="AD518" s="18">
        <v>0</v>
      </c>
      <c r="AE518" s="18">
        <v>0</v>
      </c>
      <c r="AF518" s="18">
        <v>0</v>
      </c>
      <c r="AG518" s="18">
        <v>0</v>
      </c>
      <c r="AH518" s="18">
        <v>0</v>
      </c>
      <c r="AI518" s="18">
        <v>0</v>
      </c>
      <c r="AJ518" s="18">
        <v>0</v>
      </c>
      <c r="AK518" s="23">
        <f>SUM(Y518:AJ518)</f>
        <v>4340</v>
      </c>
      <c r="AL518" s="23">
        <f>MAX(Y518:AJ518)</f>
        <v>3820</v>
      </c>
      <c r="AM518">
        <f>COUNTIF(Y518:AJ518,"&gt;1")</f>
        <v>2</v>
      </c>
    </row>
    <row r="519" spans="1:39" ht="15.75" x14ac:dyDescent="0.25">
      <c r="A519" s="21"/>
      <c r="B519" s="21" t="s">
        <v>1519</v>
      </c>
      <c r="C519" s="21">
        <v>5136917</v>
      </c>
      <c r="D519" s="25">
        <v>194441</v>
      </c>
      <c r="E519" s="21" t="s">
        <v>1206</v>
      </c>
      <c r="F519" s="21" t="s">
        <v>1630</v>
      </c>
      <c r="G519" s="21" t="s">
        <v>54</v>
      </c>
      <c r="H519" s="25" t="s">
        <v>55</v>
      </c>
      <c r="I519" s="21" t="s">
        <v>21</v>
      </c>
      <c r="J519" s="21" t="s">
        <v>21</v>
      </c>
      <c r="K519" s="38">
        <v>46111</v>
      </c>
      <c r="L519" s="38">
        <v>46135</v>
      </c>
      <c r="M519" s="39" t="s">
        <v>22</v>
      </c>
      <c r="N519" s="18">
        <v>0</v>
      </c>
      <c r="O519" s="18">
        <v>0</v>
      </c>
      <c r="P519" s="15" t="str">
        <f>IFERROR((O519-N519)/N519,"")</f>
        <v/>
      </c>
      <c r="Q519" s="19">
        <v>21</v>
      </c>
      <c r="R519" s="19">
        <v>12</v>
      </c>
      <c r="S519" s="15">
        <f>IFERROR((R519-Q519)/Q519,"")</f>
        <v>-0.42857142857142855</v>
      </c>
      <c r="T519" s="19">
        <v>18</v>
      </c>
      <c r="U519" s="15">
        <f>IFERROR(R519/T519,"")</f>
        <v>0.66666666666666663</v>
      </c>
      <c r="V519" s="19">
        <v>23</v>
      </c>
      <c r="W519" s="19">
        <v>11</v>
      </c>
      <c r="X519" s="15">
        <f>IFERROR((W519-V519)/V519,"")</f>
        <v>-0.52173913043478259</v>
      </c>
      <c r="Y519" s="18">
        <v>0</v>
      </c>
      <c r="Z519" s="18">
        <v>0</v>
      </c>
      <c r="AA519" s="18">
        <v>0</v>
      </c>
      <c r="AB519" s="18">
        <v>0</v>
      </c>
      <c r="AC519" s="18">
        <v>0</v>
      </c>
      <c r="AD519" s="18">
        <v>0</v>
      </c>
      <c r="AE519" s="18">
        <v>0</v>
      </c>
      <c r="AF519" s="18">
        <v>6132</v>
      </c>
      <c r="AG519" s="18">
        <v>0</v>
      </c>
      <c r="AH519" s="18">
        <v>0</v>
      </c>
      <c r="AI519" s="18">
        <v>0</v>
      </c>
      <c r="AJ519" s="18">
        <v>0</v>
      </c>
      <c r="AK519" s="23">
        <f>SUM(Y519:AJ519)</f>
        <v>6132</v>
      </c>
      <c r="AL519" s="23">
        <f>MAX(Y519:AJ519)</f>
        <v>6132</v>
      </c>
      <c r="AM519">
        <f>COUNTIF(Y519:AJ519,"&gt;1")</f>
        <v>1</v>
      </c>
    </row>
    <row r="520" spans="1:39" ht="15.75" x14ac:dyDescent="0.25">
      <c r="A520" s="21" t="s">
        <v>2618</v>
      </c>
      <c r="B520" s="21" t="s">
        <v>1520</v>
      </c>
      <c r="C520" s="21">
        <v>5139535</v>
      </c>
      <c r="D520" s="25" t="s">
        <v>2596</v>
      </c>
      <c r="E520" s="21" t="s">
        <v>1575</v>
      </c>
      <c r="F520" s="21" t="s">
        <v>2597</v>
      </c>
      <c r="G520" s="21" t="s">
        <v>78</v>
      </c>
      <c r="H520" s="25" t="s">
        <v>79</v>
      </c>
      <c r="I520" s="21" t="s">
        <v>21</v>
      </c>
      <c r="J520" s="21" t="s">
        <v>21</v>
      </c>
      <c r="K520" s="38">
        <v>45873</v>
      </c>
      <c r="L520" s="38">
        <v>45903</v>
      </c>
      <c r="M520" s="39" t="s">
        <v>53</v>
      </c>
      <c r="N520" s="18" t="s">
        <v>1610</v>
      </c>
      <c r="O520" s="18" t="s">
        <v>1610</v>
      </c>
      <c r="P520" s="15" t="str">
        <f>IFERROR((O520-N520)/N520,"")</f>
        <v/>
      </c>
      <c r="Q520" s="19" t="s">
        <v>1610</v>
      </c>
      <c r="R520" s="19" t="s">
        <v>1610</v>
      </c>
      <c r="S520" s="15" t="str">
        <f>IFERROR((R520-Q520)/Q520,"")</f>
        <v/>
      </c>
      <c r="T520" s="19" t="s">
        <v>1610</v>
      </c>
      <c r="U520" s="15" t="str">
        <f>IFERROR(R520/T520,"")</f>
        <v/>
      </c>
      <c r="V520" s="19">
        <v>32</v>
      </c>
      <c r="W520" s="19">
        <v>0</v>
      </c>
      <c r="X520" s="15">
        <f>IFERROR((W520-V520)/V520,"")</f>
        <v>-1</v>
      </c>
      <c r="Y520" s="18">
        <v>8098</v>
      </c>
      <c r="Z520" s="18">
        <v>0</v>
      </c>
      <c r="AA520" s="18">
        <v>0</v>
      </c>
      <c r="AB520" s="18">
        <v>0</v>
      </c>
      <c r="AC520" s="18">
        <v>0</v>
      </c>
      <c r="AD520" s="18">
        <v>0</v>
      </c>
      <c r="AE520" s="18">
        <v>0</v>
      </c>
      <c r="AF520" s="18">
        <v>0</v>
      </c>
      <c r="AG520" s="18">
        <v>0</v>
      </c>
      <c r="AH520" s="18">
        <v>0</v>
      </c>
      <c r="AI520" s="18">
        <v>0</v>
      </c>
      <c r="AJ520" s="18">
        <v>0</v>
      </c>
      <c r="AK520" s="23">
        <f>SUM(Y520:AJ520)</f>
        <v>8098</v>
      </c>
      <c r="AL520" s="23">
        <f>MAX(Y520:AJ520)</f>
        <v>8098</v>
      </c>
      <c r="AM520">
        <f>COUNTIF(Y520:AJ520,"&gt;1")</f>
        <v>1</v>
      </c>
    </row>
    <row r="521" spans="1:39" ht="15.75" x14ac:dyDescent="0.25">
      <c r="A521" s="21"/>
      <c r="B521" s="21" t="s">
        <v>1520</v>
      </c>
      <c r="C521" s="21">
        <v>5195728</v>
      </c>
      <c r="D521" s="25">
        <v>500144</v>
      </c>
      <c r="E521" s="21" t="s">
        <v>69</v>
      </c>
      <c r="F521" s="21" t="s">
        <v>1049</v>
      </c>
      <c r="G521" s="21" t="s">
        <v>1050</v>
      </c>
      <c r="H521" s="25" t="s">
        <v>77</v>
      </c>
      <c r="I521" s="21" t="s">
        <v>41</v>
      </c>
      <c r="J521" s="21" t="s">
        <v>100</v>
      </c>
      <c r="K521" s="38">
        <v>46211</v>
      </c>
      <c r="L521" s="38">
        <v>46213</v>
      </c>
      <c r="M521" s="39" t="s">
        <v>18</v>
      </c>
      <c r="N521" s="18">
        <v>6804</v>
      </c>
      <c r="O521" s="18">
        <v>6804</v>
      </c>
      <c r="P521" s="15">
        <f>IFERROR((O521-N521)/N521,"")</f>
        <v>0</v>
      </c>
      <c r="Q521" s="19">
        <v>96</v>
      </c>
      <c r="R521" s="19">
        <v>68</v>
      </c>
      <c r="S521" s="15">
        <f>IFERROR((R521-Q521)/Q521,"")</f>
        <v>-0.29166666666666669</v>
      </c>
      <c r="T521" s="19">
        <v>41</v>
      </c>
      <c r="U521" s="15">
        <f>IFERROR(R521/T521,"")</f>
        <v>1.6585365853658536</v>
      </c>
      <c r="V521" s="19">
        <v>64</v>
      </c>
      <c r="W521" s="19">
        <v>31</v>
      </c>
      <c r="X521" s="15">
        <f>IFERROR((W521-V521)/V521,"")</f>
        <v>-0.515625</v>
      </c>
      <c r="Y521" s="18">
        <v>3402</v>
      </c>
      <c r="Z521" s="18">
        <v>3402</v>
      </c>
      <c r="AA521" s="18">
        <v>0</v>
      </c>
      <c r="AB521" s="18">
        <v>0</v>
      </c>
      <c r="AC521" s="18">
        <v>3402</v>
      </c>
      <c r="AD521" s="18">
        <v>0</v>
      </c>
      <c r="AE521" s="18">
        <v>3402</v>
      </c>
      <c r="AF521" s="18">
        <v>0</v>
      </c>
      <c r="AG521" s="18">
        <v>0</v>
      </c>
      <c r="AH521" s="18">
        <v>3402</v>
      </c>
      <c r="AI521" s="18">
        <v>0</v>
      </c>
      <c r="AJ521" s="18">
        <v>3402</v>
      </c>
      <c r="AK521" s="23">
        <f>SUM(Y521:AJ521)</f>
        <v>20412</v>
      </c>
      <c r="AL521" s="23">
        <f>MAX(Y521:AJ521)</f>
        <v>3402</v>
      </c>
      <c r="AM521">
        <f>COUNTIF(Y521:AJ521,"&gt;1")</f>
        <v>6</v>
      </c>
    </row>
    <row r="522" spans="1:39" ht="15.75" x14ac:dyDescent="0.25">
      <c r="A522" s="21" t="s">
        <v>2618</v>
      </c>
      <c r="B522" s="21" t="s">
        <v>1519</v>
      </c>
      <c r="C522" s="21">
        <v>5219549</v>
      </c>
      <c r="D522" s="25" t="s">
        <v>2879</v>
      </c>
      <c r="E522" s="21" t="s">
        <v>1798</v>
      </c>
      <c r="F522" s="21" t="s">
        <v>2880</v>
      </c>
      <c r="G522" s="21" t="s">
        <v>2881</v>
      </c>
      <c r="H522" s="25" t="s">
        <v>72</v>
      </c>
      <c r="I522" s="21" t="s">
        <v>41</v>
      </c>
      <c r="J522" s="21" t="s">
        <v>100</v>
      </c>
      <c r="K522" s="38">
        <v>45932</v>
      </c>
      <c r="L522" s="38"/>
      <c r="M522" s="39" t="s">
        <v>53</v>
      </c>
      <c r="N522" s="18" t="s">
        <v>1610</v>
      </c>
      <c r="O522" s="18" t="s">
        <v>1610</v>
      </c>
      <c r="P522" s="15" t="str">
        <f>IFERROR((O522-N522)/N522,"")</f>
        <v/>
      </c>
      <c r="Q522" s="19" t="s">
        <v>1610</v>
      </c>
      <c r="R522" s="19" t="s">
        <v>1610</v>
      </c>
      <c r="S522" s="15" t="str">
        <f>IFERROR((R522-Q522)/Q522,"")</f>
        <v/>
      </c>
      <c r="T522" s="19" t="s">
        <v>1610</v>
      </c>
      <c r="U522" s="15" t="str">
        <f>IFERROR(R522/T522,"")</f>
        <v/>
      </c>
      <c r="V522" s="19" t="s">
        <v>1610</v>
      </c>
      <c r="W522" s="19" t="s">
        <v>1610</v>
      </c>
      <c r="X522" s="15" t="str">
        <f>IFERROR((W522-V522)/V522,"")</f>
        <v/>
      </c>
      <c r="Y522" s="18">
        <v>0</v>
      </c>
      <c r="Z522" s="18">
        <v>0</v>
      </c>
      <c r="AA522" s="18">
        <v>1035</v>
      </c>
      <c r="AB522" s="18">
        <v>0</v>
      </c>
      <c r="AC522" s="18">
        <v>0</v>
      </c>
      <c r="AD522" s="18">
        <v>0</v>
      </c>
      <c r="AE522" s="18">
        <v>0</v>
      </c>
      <c r="AF522" s="18">
        <v>0</v>
      </c>
      <c r="AG522" s="18">
        <v>0</v>
      </c>
      <c r="AH522" s="18">
        <v>0</v>
      </c>
      <c r="AI522" s="18">
        <v>0</v>
      </c>
      <c r="AJ522" s="18">
        <v>0</v>
      </c>
      <c r="AK522" s="23">
        <f>SUM(Y522:AJ522)</f>
        <v>1035</v>
      </c>
      <c r="AL522" s="23">
        <f>MAX(Y522:AJ522)</f>
        <v>1035</v>
      </c>
      <c r="AM522">
        <f>COUNTIF(Y522:AJ522,"&gt;1")</f>
        <v>1</v>
      </c>
    </row>
    <row r="523" spans="1:39" ht="15.75" x14ac:dyDescent="0.25">
      <c r="A523" s="21"/>
      <c r="B523" s="21" t="s">
        <v>1519</v>
      </c>
      <c r="C523" s="21">
        <v>5242560</v>
      </c>
      <c r="D523" s="25">
        <v>102351</v>
      </c>
      <c r="E523" s="21" t="s">
        <v>1180</v>
      </c>
      <c r="F523" s="21" t="s">
        <v>474</v>
      </c>
      <c r="G523" s="21" t="s">
        <v>475</v>
      </c>
      <c r="H523" s="25" t="s">
        <v>20</v>
      </c>
      <c r="I523" s="21" t="s">
        <v>27</v>
      </c>
      <c r="J523" s="21" t="s">
        <v>28</v>
      </c>
      <c r="K523" s="38">
        <v>46141</v>
      </c>
      <c r="L523" s="38">
        <v>45972</v>
      </c>
      <c r="M523" s="39" t="s">
        <v>18</v>
      </c>
      <c r="N523" s="18">
        <v>2500</v>
      </c>
      <c r="O523" s="18">
        <v>2200</v>
      </c>
      <c r="P523" s="15">
        <f>IFERROR((O523-N523)/N523,"")</f>
        <v>-0.12</v>
      </c>
      <c r="Q523" s="19">
        <v>0</v>
      </c>
      <c r="R523" s="19">
        <v>0</v>
      </c>
      <c r="S523" s="15" t="str">
        <f>IFERROR((R523-Q523)/Q523,"")</f>
        <v/>
      </c>
      <c r="T523" s="19">
        <v>276</v>
      </c>
      <c r="U523" s="15">
        <f>IFERROR(R523/T523,"")</f>
        <v>0</v>
      </c>
      <c r="V523" s="19">
        <v>1</v>
      </c>
      <c r="W523" s="19">
        <v>0</v>
      </c>
      <c r="X523" s="15">
        <f>IFERROR((W523-V523)/V523,"")</f>
        <v>-1</v>
      </c>
      <c r="Y523" s="18">
        <v>0</v>
      </c>
      <c r="Z523" s="18">
        <v>0</v>
      </c>
      <c r="AA523" s="18">
        <v>0</v>
      </c>
      <c r="AB523" s="18">
        <v>120</v>
      </c>
      <c r="AC523" s="18">
        <v>0</v>
      </c>
      <c r="AD523" s="18">
        <v>0</v>
      </c>
      <c r="AE523" s="18">
        <v>0</v>
      </c>
      <c r="AF523" s="18">
        <v>0</v>
      </c>
      <c r="AG523" s="18">
        <v>2200</v>
      </c>
      <c r="AH523" s="18">
        <v>0</v>
      </c>
      <c r="AI523" s="18">
        <v>0</v>
      </c>
      <c r="AJ523" s="18">
        <v>0</v>
      </c>
      <c r="AK523" s="23">
        <f>SUM(Y523:AJ523)</f>
        <v>2320</v>
      </c>
      <c r="AL523" s="23">
        <f>MAX(Y523:AJ523)</f>
        <v>2200</v>
      </c>
      <c r="AM523">
        <f>COUNTIF(Y523:AJ523,"&gt;1")</f>
        <v>2</v>
      </c>
    </row>
    <row r="524" spans="1:39" ht="15.75" x14ac:dyDescent="0.25">
      <c r="A524" s="21"/>
      <c r="B524" s="21" t="s">
        <v>1519</v>
      </c>
      <c r="C524" s="21">
        <v>5252462</v>
      </c>
      <c r="D524" s="25">
        <v>100201</v>
      </c>
      <c r="E524" s="21" t="s">
        <v>24</v>
      </c>
      <c r="F524" s="21" t="s">
        <v>127</v>
      </c>
      <c r="G524" s="21" t="s">
        <v>128</v>
      </c>
      <c r="H524" s="25" t="s">
        <v>20</v>
      </c>
      <c r="I524" s="21" t="s">
        <v>16</v>
      </c>
      <c r="J524" s="21" t="s">
        <v>17</v>
      </c>
      <c r="K524" s="38">
        <v>44985</v>
      </c>
      <c r="L524" s="38">
        <v>45350</v>
      </c>
      <c r="M524" s="39" t="s">
        <v>53</v>
      </c>
      <c r="N524" s="18" t="s">
        <v>1610</v>
      </c>
      <c r="O524" s="18" t="s">
        <v>1610</v>
      </c>
      <c r="P524" s="15" t="str">
        <f>IFERROR((O524-N524)/N524,"")</f>
        <v/>
      </c>
      <c r="Q524" s="19" t="s">
        <v>1610</v>
      </c>
      <c r="R524" s="19" t="s">
        <v>1610</v>
      </c>
      <c r="S524" s="15" t="str">
        <f>IFERROR((R524-Q524)/Q524,"")</f>
        <v/>
      </c>
      <c r="T524" s="19" t="s">
        <v>1610</v>
      </c>
      <c r="U524" s="15" t="str">
        <f>IFERROR(R524/T524,"")</f>
        <v/>
      </c>
      <c r="V524" s="19" t="s">
        <v>1610</v>
      </c>
      <c r="W524" s="19" t="s">
        <v>1610</v>
      </c>
      <c r="X524" s="15" t="str">
        <f>IFERROR((W524-V524)/V524,"")</f>
        <v/>
      </c>
      <c r="Y524" s="18" t="s">
        <v>1610</v>
      </c>
      <c r="Z524" s="18" t="s">
        <v>1610</v>
      </c>
      <c r="AA524" s="18" t="s">
        <v>1610</v>
      </c>
      <c r="AB524" s="18" t="s">
        <v>1610</v>
      </c>
      <c r="AC524" s="18" t="s">
        <v>1610</v>
      </c>
      <c r="AD524" s="18" t="s">
        <v>1610</v>
      </c>
      <c r="AE524" s="18" t="s">
        <v>1610</v>
      </c>
      <c r="AF524" s="18" t="s">
        <v>1610</v>
      </c>
      <c r="AG524" s="18" t="s">
        <v>1610</v>
      </c>
      <c r="AH524" s="18" t="s">
        <v>1610</v>
      </c>
      <c r="AI524" s="18" t="s">
        <v>1610</v>
      </c>
      <c r="AJ524" s="18" t="s">
        <v>1610</v>
      </c>
      <c r="AK524" s="23">
        <f>SUM(Y524:AJ524)</f>
        <v>0</v>
      </c>
      <c r="AL524" s="23">
        <f>MAX(Y524:AJ524)</f>
        <v>0</v>
      </c>
      <c r="AM524">
        <f>COUNTIF(Y524:AJ524,"&gt;1")</f>
        <v>0</v>
      </c>
    </row>
    <row r="525" spans="1:39" ht="15.75" x14ac:dyDescent="0.25">
      <c r="A525" s="21"/>
      <c r="B525" s="21"/>
      <c r="C525" s="21">
        <v>5283031</v>
      </c>
      <c r="D525" s="25">
        <v>500094</v>
      </c>
      <c r="E525" s="21" t="s">
        <v>2489</v>
      </c>
      <c r="F525" s="21" t="s">
        <v>199</v>
      </c>
      <c r="G525" s="21" t="s">
        <v>528</v>
      </c>
      <c r="H525" s="25" t="s">
        <v>201</v>
      </c>
      <c r="I525" s="21" t="s">
        <v>27</v>
      </c>
      <c r="J525" s="21" t="s">
        <v>74</v>
      </c>
      <c r="K525" s="38">
        <v>45833</v>
      </c>
      <c r="L525" s="38">
        <v>46227</v>
      </c>
      <c r="M525" s="39" t="s">
        <v>18</v>
      </c>
      <c r="N525" s="18">
        <v>899.8</v>
      </c>
      <c r="O525" s="18">
        <v>0</v>
      </c>
      <c r="P525" s="15">
        <f>IFERROR((O525-N525)/N525,"")</f>
        <v>-1</v>
      </c>
      <c r="Q525" s="19">
        <v>12</v>
      </c>
      <c r="R525" s="19">
        <v>146</v>
      </c>
      <c r="S525" s="15">
        <f>IFERROR((R525-Q525)/Q525,"")</f>
        <v>11.166666666666666</v>
      </c>
      <c r="T525" s="19">
        <v>336</v>
      </c>
      <c r="U525" s="15">
        <f>IFERROR(R525/T525,"")</f>
        <v>0.43452380952380953</v>
      </c>
      <c r="V525" s="19">
        <v>33</v>
      </c>
      <c r="W525" s="19">
        <v>39</v>
      </c>
      <c r="X525" s="15">
        <f>IFERROR((W525-V525)/V525,"")</f>
        <v>0.18181818181818182</v>
      </c>
      <c r="Y525" s="18" t="s">
        <v>1610</v>
      </c>
      <c r="Z525" s="18" t="s">
        <v>1610</v>
      </c>
      <c r="AA525" s="18" t="s">
        <v>1610</v>
      </c>
      <c r="AB525" s="18" t="s">
        <v>1610</v>
      </c>
      <c r="AC525" s="18" t="s">
        <v>1610</v>
      </c>
      <c r="AD525" s="18" t="s">
        <v>1610</v>
      </c>
      <c r="AE525" s="18" t="s">
        <v>1610</v>
      </c>
      <c r="AF525" s="18" t="s">
        <v>1610</v>
      </c>
      <c r="AG525" s="18" t="s">
        <v>1610</v>
      </c>
      <c r="AH525" s="18" t="s">
        <v>1610</v>
      </c>
      <c r="AI525" s="18" t="s">
        <v>1610</v>
      </c>
      <c r="AJ525" s="18" t="s">
        <v>1610</v>
      </c>
      <c r="AK525" s="23">
        <f>SUM(Y525:AJ525)</f>
        <v>0</v>
      </c>
      <c r="AL525" s="23">
        <f>MAX(Y525:AJ525)</f>
        <v>0</v>
      </c>
      <c r="AM525">
        <f>COUNTIF(Y525:AJ525,"&gt;1")</f>
        <v>0</v>
      </c>
    </row>
    <row r="526" spans="1:39" ht="15.75" x14ac:dyDescent="0.25">
      <c r="A526" s="21" t="s">
        <v>3194</v>
      </c>
      <c r="B526" s="21" t="s">
        <v>1520</v>
      </c>
      <c r="C526" s="21">
        <v>5283031</v>
      </c>
      <c r="D526" s="25" t="s">
        <v>2525</v>
      </c>
      <c r="E526" s="21" t="s">
        <v>2489</v>
      </c>
      <c r="F526" s="21" t="s">
        <v>199</v>
      </c>
      <c r="G526" s="21" t="s">
        <v>2526</v>
      </c>
      <c r="H526" s="25" t="s">
        <v>201</v>
      </c>
      <c r="I526" s="21" t="s">
        <v>253</v>
      </c>
      <c r="J526" s="21" t="s">
        <v>3184</v>
      </c>
      <c r="K526" s="38">
        <v>45833</v>
      </c>
      <c r="L526" s="38">
        <v>46226</v>
      </c>
      <c r="M526" s="39" t="s">
        <v>18</v>
      </c>
      <c r="N526" s="18">
        <v>449.9</v>
      </c>
      <c r="O526" s="18">
        <v>0</v>
      </c>
      <c r="P526" s="15">
        <f>IFERROR((O526-N526)/N526,"")</f>
        <v>-1</v>
      </c>
      <c r="Q526" s="19">
        <v>0</v>
      </c>
      <c r="R526" s="19">
        <v>2</v>
      </c>
      <c r="S526" s="15" t="str">
        <f>IFERROR((R526-Q526)/Q526,"")</f>
        <v/>
      </c>
      <c r="T526" s="19" t="s">
        <v>1610</v>
      </c>
      <c r="U526" s="15" t="str">
        <f>IFERROR(R526/T526,"")</f>
        <v/>
      </c>
      <c r="V526" s="19">
        <v>0</v>
      </c>
      <c r="W526" s="19">
        <v>2</v>
      </c>
      <c r="X526" s="15" t="str">
        <f>IFERROR((W526-V526)/V526,"")</f>
        <v/>
      </c>
      <c r="Y526" s="18" t="s">
        <v>1610</v>
      </c>
      <c r="Z526" s="18" t="s">
        <v>1610</v>
      </c>
      <c r="AA526" s="18" t="s">
        <v>1610</v>
      </c>
      <c r="AB526" s="18" t="s">
        <v>1610</v>
      </c>
      <c r="AC526" s="18" t="s">
        <v>1610</v>
      </c>
      <c r="AD526" s="18" t="s">
        <v>1610</v>
      </c>
      <c r="AE526" s="18" t="s">
        <v>1610</v>
      </c>
      <c r="AF526" s="18" t="s">
        <v>1610</v>
      </c>
      <c r="AG526" s="18" t="s">
        <v>1610</v>
      </c>
      <c r="AH526" s="18" t="s">
        <v>1610</v>
      </c>
      <c r="AI526" s="18" t="s">
        <v>1610</v>
      </c>
      <c r="AJ526" s="18" t="s">
        <v>1610</v>
      </c>
      <c r="AK526" s="23">
        <f>SUM(Y526:AJ526)</f>
        <v>0</v>
      </c>
      <c r="AL526" s="23">
        <f>MAX(Y526:AJ526)</f>
        <v>0</v>
      </c>
      <c r="AM526">
        <f>COUNTIF(Y526:AJ526,"&gt;1")</f>
        <v>0</v>
      </c>
    </row>
    <row r="527" spans="1:39" ht="15.75" x14ac:dyDescent="0.25">
      <c r="A527" s="21" t="s">
        <v>3194</v>
      </c>
      <c r="B527" s="21" t="s">
        <v>1520</v>
      </c>
      <c r="C527" s="21">
        <v>5283031</v>
      </c>
      <c r="D527" s="25">
        <v>100476</v>
      </c>
      <c r="E527" s="21" t="s">
        <v>2489</v>
      </c>
      <c r="F527" s="21" t="s">
        <v>199</v>
      </c>
      <c r="G527" s="21" t="s">
        <v>200</v>
      </c>
      <c r="H527" s="25" t="s">
        <v>201</v>
      </c>
      <c r="I527" s="21" t="s">
        <v>27</v>
      </c>
      <c r="J527" s="21" t="s">
        <v>74</v>
      </c>
      <c r="K527" s="38">
        <v>46021</v>
      </c>
      <c r="L527" s="38">
        <v>46206</v>
      </c>
      <c r="M527" s="39" t="s">
        <v>18</v>
      </c>
      <c r="N527" s="18">
        <v>37799.599999999999</v>
      </c>
      <c r="O527" s="18">
        <v>0</v>
      </c>
      <c r="P527" s="15">
        <f>IFERROR((O527-N527)/N527,"")</f>
        <v>-1</v>
      </c>
      <c r="Q527" s="19">
        <v>26</v>
      </c>
      <c r="R527" s="19">
        <v>169</v>
      </c>
      <c r="S527" s="15">
        <f>IFERROR((R527-Q527)/Q527,"")</f>
        <v>5.5</v>
      </c>
      <c r="T527" s="19">
        <v>1231</v>
      </c>
      <c r="U527" s="15">
        <f>IFERROR(R527/T527,"")</f>
        <v>0.1372867587327376</v>
      </c>
      <c r="V527" s="19">
        <v>91</v>
      </c>
      <c r="W527" s="19">
        <v>65</v>
      </c>
      <c r="X527" s="15">
        <f>IFERROR((W527-V527)/V527,"")</f>
        <v>-0.2857142857142857</v>
      </c>
      <c r="Y527" s="18">
        <v>0</v>
      </c>
      <c r="Z527" s="18">
        <v>0</v>
      </c>
      <c r="AA527" s="18">
        <v>0</v>
      </c>
      <c r="AB527" s="18">
        <v>0</v>
      </c>
      <c r="AC527" s="18">
        <v>34551</v>
      </c>
      <c r="AD527" s="18">
        <v>0</v>
      </c>
      <c r="AE527" s="18">
        <v>0</v>
      </c>
      <c r="AF527" s="18">
        <v>0</v>
      </c>
      <c r="AG527" s="18">
        <v>0</v>
      </c>
      <c r="AH527" s="18">
        <v>0</v>
      </c>
      <c r="AI527" s="18">
        <v>0</v>
      </c>
      <c r="AJ527" s="18">
        <v>0</v>
      </c>
      <c r="AK527" s="23">
        <f>SUM(Y527:AJ527)</f>
        <v>34551</v>
      </c>
      <c r="AL527" s="23">
        <f>MAX(Y527:AJ527)</f>
        <v>34551</v>
      </c>
      <c r="AM527">
        <f>COUNTIF(Y527:AJ527,"&gt;1")</f>
        <v>1</v>
      </c>
    </row>
    <row r="528" spans="1:39" ht="15.75" x14ac:dyDescent="0.25">
      <c r="A528" s="21" t="s">
        <v>3194</v>
      </c>
      <c r="B528" s="21" t="s">
        <v>1520</v>
      </c>
      <c r="C528" s="21">
        <v>5283031</v>
      </c>
      <c r="D528" s="25" t="s">
        <v>2523</v>
      </c>
      <c r="E528" s="21" t="s">
        <v>2489</v>
      </c>
      <c r="F528" s="21" t="s">
        <v>199</v>
      </c>
      <c r="G528" s="21" t="s">
        <v>2524</v>
      </c>
      <c r="H528" s="25" t="s">
        <v>201</v>
      </c>
      <c r="I528" s="21" t="s">
        <v>253</v>
      </c>
      <c r="J528" s="21" t="s">
        <v>3184</v>
      </c>
      <c r="K528" s="38">
        <v>45833</v>
      </c>
      <c r="L528" s="38">
        <v>46038</v>
      </c>
      <c r="M528" s="39" t="s">
        <v>53</v>
      </c>
      <c r="N528" s="18">
        <v>899.8</v>
      </c>
      <c r="O528" s="18">
        <v>0</v>
      </c>
      <c r="P528" s="15">
        <f>IFERROR((O528-N528)/N528,"")</f>
        <v>-1</v>
      </c>
      <c r="Q528" s="19">
        <v>0</v>
      </c>
      <c r="R528" s="19">
        <v>0</v>
      </c>
      <c r="S528" s="15" t="str">
        <f>IFERROR((R528-Q528)/Q528,"")</f>
        <v/>
      </c>
      <c r="T528" s="19" t="s">
        <v>1610</v>
      </c>
      <c r="U528" s="15" t="str">
        <f>IFERROR(R528/T528,"")</f>
        <v/>
      </c>
      <c r="V528" s="19">
        <v>1</v>
      </c>
      <c r="W528" s="19">
        <v>0</v>
      </c>
      <c r="X528" s="15">
        <f>IFERROR((W528-V528)/V528,"")</f>
        <v>-1</v>
      </c>
      <c r="Y528" s="18" t="s">
        <v>1610</v>
      </c>
      <c r="Z528" s="18" t="s">
        <v>1610</v>
      </c>
      <c r="AA528" s="18" t="s">
        <v>1610</v>
      </c>
      <c r="AB528" s="18" t="s">
        <v>1610</v>
      </c>
      <c r="AC528" s="18" t="s">
        <v>1610</v>
      </c>
      <c r="AD528" s="18" t="s">
        <v>1610</v>
      </c>
      <c r="AE528" s="18" t="s">
        <v>1610</v>
      </c>
      <c r="AF528" s="18" t="s">
        <v>1610</v>
      </c>
      <c r="AG528" s="18" t="s">
        <v>1610</v>
      </c>
      <c r="AH528" s="18" t="s">
        <v>1610</v>
      </c>
      <c r="AI528" s="18" t="s">
        <v>1610</v>
      </c>
      <c r="AJ528" s="18" t="s">
        <v>1610</v>
      </c>
      <c r="AK528" s="23">
        <f>SUM(Y528:AJ528)</f>
        <v>0</v>
      </c>
      <c r="AL528" s="23">
        <f>MAX(Y528:AJ528)</f>
        <v>0</v>
      </c>
      <c r="AM528">
        <f>COUNTIF(Y528:AJ528,"&gt;1")</f>
        <v>0</v>
      </c>
    </row>
    <row r="529" spans="1:39" ht="15.75" x14ac:dyDescent="0.25">
      <c r="A529" s="21" t="s">
        <v>3194</v>
      </c>
      <c r="B529" s="21" t="s">
        <v>1520</v>
      </c>
      <c r="C529" s="21">
        <v>5283031</v>
      </c>
      <c r="D529" s="25" t="s">
        <v>2527</v>
      </c>
      <c r="E529" s="21" t="s">
        <v>2489</v>
      </c>
      <c r="F529" s="21" t="s">
        <v>199</v>
      </c>
      <c r="G529" s="21" t="s">
        <v>2528</v>
      </c>
      <c r="H529" s="25" t="s">
        <v>285</v>
      </c>
      <c r="I529" s="21" t="s">
        <v>253</v>
      </c>
      <c r="J529" s="21" t="s">
        <v>3184</v>
      </c>
      <c r="K529" s="38">
        <v>45833</v>
      </c>
      <c r="L529" s="38"/>
      <c r="M529" s="39" t="s">
        <v>53</v>
      </c>
      <c r="N529" s="18">
        <v>449.9</v>
      </c>
      <c r="O529" s="18">
        <v>0</v>
      </c>
      <c r="P529" s="15">
        <f>IFERROR((O529-N529)/N529,"")</f>
        <v>-1</v>
      </c>
      <c r="Q529" s="19">
        <v>0</v>
      </c>
      <c r="R529" s="19">
        <v>0</v>
      </c>
      <c r="S529" s="15" t="str">
        <f>IFERROR((R529-Q529)/Q529,"")</f>
        <v/>
      </c>
      <c r="T529" s="19" t="s">
        <v>1610</v>
      </c>
      <c r="U529" s="15" t="str">
        <f>IFERROR(R529/T529,"")</f>
        <v/>
      </c>
      <c r="V529" s="19" t="s">
        <v>1610</v>
      </c>
      <c r="W529" s="19" t="s">
        <v>1610</v>
      </c>
      <c r="X529" s="15" t="str">
        <f>IFERROR((W529-V529)/V529,"")</f>
        <v/>
      </c>
      <c r="Y529" s="18" t="s">
        <v>1610</v>
      </c>
      <c r="Z529" s="18" t="s">
        <v>1610</v>
      </c>
      <c r="AA529" s="18" t="s">
        <v>1610</v>
      </c>
      <c r="AB529" s="18" t="s">
        <v>1610</v>
      </c>
      <c r="AC529" s="18" t="s">
        <v>1610</v>
      </c>
      <c r="AD529" s="18" t="s">
        <v>1610</v>
      </c>
      <c r="AE529" s="18" t="s">
        <v>1610</v>
      </c>
      <c r="AF529" s="18" t="s">
        <v>1610</v>
      </c>
      <c r="AG529" s="18" t="s">
        <v>1610</v>
      </c>
      <c r="AH529" s="18" t="s">
        <v>1610</v>
      </c>
      <c r="AI529" s="18" t="s">
        <v>1610</v>
      </c>
      <c r="AJ529" s="18" t="s">
        <v>1610</v>
      </c>
      <c r="AK529" s="23">
        <f>SUM(Y529:AJ529)</f>
        <v>0</v>
      </c>
      <c r="AL529" s="23">
        <f>MAX(Y529:AJ529)</f>
        <v>0</v>
      </c>
      <c r="AM529">
        <f>COUNTIF(Y529:AJ529,"&gt;1")</f>
        <v>0</v>
      </c>
    </row>
    <row r="530" spans="1:39" ht="15.75" x14ac:dyDescent="0.25">
      <c r="A530" s="21" t="s">
        <v>3279</v>
      </c>
      <c r="B530" s="21" t="s">
        <v>1519</v>
      </c>
      <c r="C530" s="21">
        <v>5380321</v>
      </c>
      <c r="D530" s="25">
        <v>100974</v>
      </c>
      <c r="E530" s="21" t="s">
        <v>1798</v>
      </c>
      <c r="F530" s="21" t="s">
        <v>288</v>
      </c>
      <c r="G530" s="21" t="s">
        <v>289</v>
      </c>
      <c r="H530" s="25" t="s">
        <v>145</v>
      </c>
      <c r="I530" s="21" t="s">
        <v>27</v>
      </c>
      <c r="J530" s="21" t="s">
        <v>74</v>
      </c>
      <c r="K530" s="38">
        <v>46122</v>
      </c>
      <c r="L530" s="38">
        <v>46232</v>
      </c>
      <c r="M530" s="39" t="s">
        <v>18</v>
      </c>
      <c r="N530" s="18">
        <v>0</v>
      </c>
      <c r="O530" s="18">
        <v>12450</v>
      </c>
      <c r="P530" s="15" t="str">
        <f>IFERROR((O530-N530)/N530,"")</f>
        <v/>
      </c>
      <c r="Q530" s="19">
        <v>247</v>
      </c>
      <c r="R530" s="19">
        <v>72</v>
      </c>
      <c r="S530" s="15">
        <f>IFERROR((R530-Q530)/Q530,"")</f>
        <v>-0.708502024291498</v>
      </c>
      <c r="T530" s="19">
        <v>702</v>
      </c>
      <c r="U530" s="15">
        <f>IFERROR(R530/T530,"")</f>
        <v>0.10256410256410256</v>
      </c>
      <c r="V530" s="19">
        <v>42</v>
      </c>
      <c r="W530" s="19">
        <v>11</v>
      </c>
      <c r="X530" s="15">
        <f>IFERROR((W530-V530)/V530,"")</f>
        <v>-0.73809523809523814</v>
      </c>
      <c r="Y530" s="18">
        <v>0</v>
      </c>
      <c r="Z530" s="18">
        <v>11700</v>
      </c>
      <c r="AA530" s="18">
        <v>0</v>
      </c>
      <c r="AB530" s="18">
        <v>11700</v>
      </c>
      <c r="AC530" s="18">
        <v>0</v>
      </c>
      <c r="AD530" s="18">
        <v>0</v>
      </c>
      <c r="AE530" s="18">
        <v>0</v>
      </c>
      <c r="AF530" s="18">
        <v>0</v>
      </c>
      <c r="AG530" s="18">
        <v>12450</v>
      </c>
      <c r="AH530" s="18">
        <v>0</v>
      </c>
      <c r="AI530" s="18">
        <v>0</v>
      </c>
      <c r="AJ530" s="18">
        <v>0</v>
      </c>
      <c r="AK530" s="23">
        <f>SUM(Y530:AJ530)</f>
        <v>35850</v>
      </c>
      <c r="AL530" s="23">
        <f>MAX(Y530:AJ530)</f>
        <v>12450</v>
      </c>
      <c r="AM530">
        <f>COUNTIF(Y530:AJ530,"&gt;1")</f>
        <v>3</v>
      </c>
    </row>
    <row r="531" spans="1:39" ht="15.75" x14ac:dyDescent="0.25">
      <c r="A531" s="21"/>
      <c r="B531" s="21" t="s">
        <v>1520</v>
      </c>
      <c r="C531" s="21">
        <v>5388226</v>
      </c>
      <c r="D531" s="25">
        <v>193712</v>
      </c>
      <c r="E531" s="21" t="s">
        <v>33</v>
      </c>
      <c r="F531" s="21" t="s">
        <v>937</v>
      </c>
      <c r="G531" s="21" t="s">
        <v>544</v>
      </c>
      <c r="H531" s="25" t="s">
        <v>55</v>
      </c>
      <c r="I531" s="21" t="s">
        <v>85</v>
      </c>
      <c r="J531" s="21" t="s">
        <v>86</v>
      </c>
      <c r="K531" s="38">
        <v>46192</v>
      </c>
      <c r="L531" s="38">
        <v>46233</v>
      </c>
      <c r="M531" s="39" t="s">
        <v>18</v>
      </c>
      <c r="N531" s="18">
        <v>10800</v>
      </c>
      <c r="O531" s="18">
        <v>21600</v>
      </c>
      <c r="P531" s="15">
        <f>IFERROR((O531-N531)/N531,"")</f>
        <v>1</v>
      </c>
      <c r="Q531" s="19">
        <v>241</v>
      </c>
      <c r="R531" s="19">
        <v>458</v>
      </c>
      <c r="S531" s="15">
        <f>IFERROR((R531-Q531)/Q531,"")</f>
        <v>0.90041493775933612</v>
      </c>
      <c r="T531" s="19">
        <v>6</v>
      </c>
      <c r="U531" s="15">
        <f>IFERROR(R531/T531,"")</f>
        <v>76.333333333333329</v>
      </c>
      <c r="V531" s="19">
        <v>159</v>
      </c>
      <c r="W531" s="19">
        <v>139</v>
      </c>
      <c r="X531" s="15">
        <f>IFERROR((W531-V531)/V531,"")</f>
        <v>-0.12578616352201258</v>
      </c>
      <c r="Y531" s="18">
        <v>0</v>
      </c>
      <c r="Z531" s="18">
        <v>5400</v>
      </c>
      <c r="AA531" s="18">
        <v>5400</v>
      </c>
      <c r="AB531" s="18">
        <v>5400</v>
      </c>
      <c r="AC531" s="18">
        <v>0</v>
      </c>
      <c r="AD531" s="18">
        <v>0</v>
      </c>
      <c r="AE531" s="18">
        <v>5400</v>
      </c>
      <c r="AF531" s="18">
        <v>10800</v>
      </c>
      <c r="AG531" s="18">
        <v>10800</v>
      </c>
      <c r="AH531" s="18">
        <v>0</v>
      </c>
      <c r="AI531" s="18">
        <v>10800</v>
      </c>
      <c r="AJ531" s="18">
        <v>0</v>
      </c>
      <c r="AK531" s="23">
        <f>SUM(Y531:AJ531)</f>
        <v>54000</v>
      </c>
      <c r="AL531" s="23">
        <f>MAX(Y531:AJ531)</f>
        <v>10800</v>
      </c>
      <c r="AM531">
        <f>COUNTIF(Y531:AJ531,"&gt;1")</f>
        <v>7</v>
      </c>
    </row>
    <row r="532" spans="1:39" ht="15.75" x14ac:dyDescent="0.25">
      <c r="A532" s="21" t="s">
        <v>2618</v>
      </c>
      <c r="B532" s="21" t="s">
        <v>1520</v>
      </c>
      <c r="C532" s="21">
        <v>5400864</v>
      </c>
      <c r="D532" s="25">
        <v>192341</v>
      </c>
      <c r="E532" s="21" t="s">
        <v>1642</v>
      </c>
      <c r="F532" s="21" t="s">
        <v>757</v>
      </c>
      <c r="G532" s="21" t="s">
        <v>277</v>
      </c>
      <c r="H532" s="25" t="s">
        <v>63</v>
      </c>
      <c r="I532" s="21" t="s">
        <v>21</v>
      </c>
      <c r="J532" s="21" t="s">
        <v>21</v>
      </c>
      <c r="K532" s="38">
        <v>46202</v>
      </c>
      <c r="L532" s="38">
        <v>46238</v>
      </c>
      <c r="M532" s="39" t="s">
        <v>18</v>
      </c>
      <c r="N532" s="18">
        <v>0</v>
      </c>
      <c r="O532" s="18">
        <v>1752</v>
      </c>
      <c r="P532" s="15" t="str">
        <f>IFERROR((O532-N532)/N532,"")</f>
        <v/>
      </c>
      <c r="Q532" s="19">
        <v>24</v>
      </c>
      <c r="R532" s="19">
        <v>10</v>
      </c>
      <c r="S532" s="15">
        <f>IFERROR((R532-Q532)/Q532,"")</f>
        <v>-0.58333333333333337</v>
      </c>
      <c r="T532" s="19">
        <v>67</v>
      </c>
      <c r="U532" s="15">
        <f>IFERROR(R532/T532,"")</f>
        <v>0.14925373134328357</v>
      </c>
      <c r="V532" s="19">
        <v>11</v>
      </c>
      <c r="W532" s="19">
        <v>11</v>
      </c>
      <c r="X532" s="15">
        <f>IFERROR((W532-V532)/V532,"")</f>
        <v>0</v>
      </c>
      <c r="Y532" s="18">
        <v>828</v>
      </c>
      <c r="Z532" s="18">
        <v>0</v>
      </c>
      <c r="AA532" s="18">
        <v>828</v>
      </c>
      <c r="AB532" s="18">
        <v>828</v>
      </c>
      <c r="AC532" s="18">
        <v>0</v>
      </c>
      <c r="AD532" s="18">
        <v>0</v>
      </c>
      <c r="AE532" s="18">
        <v>828</v>
      </c>
      <c r="AF532" s="18">
        <v>0</v>
      </c>
      <c r="AG532" s="18">
        <v>876</v>
      </c>
      <c r="AH532" s="18">
        <v>0</v>
      </c>
      <c r="AI532" s="18">
        <v>876</v>
      </c>
      <c r="AJ532" s="18">
        <v>0</v>
      </c>
      <c r="AK532" s="23">
        <f>SUM(Y532:AJ532)</f>
        <v>5064</v>
      </c>
      <c r="AL532" s="23">
        <f>MAX(Y532:AJ532)</f>
        <v>876</v>
      </c>
      <c r="AM532">
        <f>COUNTIF(Y532:AJ532,"&gt;1")</f>
        <v>6</v>
      </c>
    </row>
    <row r="533" spans="1:39" ht="15.75" x14ac:dyDescent="0.25">
      <c r="A533" s="21"/>
      <c r="B533" s="21" t="s">
        <v>1519</v>
      </c>
      <c r="C533" s="21">
        <v>5432051</v>
      </c>
      <c r="D533" s="25" t="s">
        <v>1813</v>
      </c>
      <c r="E533" s="21" t="s">
        <v>104</v>
      </c>
      <c r="F533" s="21" t="s">
        <v>1814</v>
      </c>
      <c r="G533" s="21" t="s">
        <v>1815</v>
      </c>
      <c r="H533" s="25" t="s">
        <v>15</v>
      </c>
      <c r="I533" s="21" t="s">
        <v>88</v>
      </c>
      <c r="J533" s="21" t="s">
        <v>93</v>
      </c>
      <c r="K533" s="38">
        <v>45561</v>
      </c>
      <c r="L533" s="38">
        <v>45923</v>
      </c>
      <c r="M533" s="39" t="s">
        <v>53</v>
      </c>
      <c r="N533" s="18">
        <v>0</v>
      </c>
      <c r="O533" s="18">
        <v>0</v>
      </c>
      <c r="P533" s="15" t="str">
        <f>IFERROR((O533-N533)/N533,"")</f>
        <v/>
      </c>
      <c r="Q533" s="19">
        <v>9</v>
      </c>
      <c r="R533" s="19">
        <v>0</v>
      </c>
      <c r="S533" s="15"/>
      <c r="T533" s="19" t="s">
        <v>1610</v>
      </c>
      <c r="U533" s="15"/>
      <c r="V533" s="19">
        <v>1</v>
      </c>
      <c r="W533" s="19">
        <v>0</v>
      </c>
      <c r="X533" s="15">
        <f>IFERROR((W533-V533)/V533,"")</f>
        <v>-1</v>
      </c>
      <c r="Y533" s="18" t="s">
        <v>1610</v>
      </c>
      <c r="Z533" s="18" t="s">
        <v>1610</v>
      </c>
      <c r="AA533" s="18" t="s">
        <v>1610</v>
      </c>
      <c r="AB533" s="18" t="s">
        <v>1610</v>
      </c>
      <c r="AC533" s="18" t="s">
        <v>1610</v>
      </c>
      <c r="AD533" s="18" t="s">
        <v>1610</v>
      </c>
      <c r="AE533" s="18" t="s">
        <v>1610</v>
      </c>
      <c r="AF533" s="18" t="s">
        <v>1610</v>
      </c>
      <c r="AG533" s="18" t="s">
        <v>1610</v>
      </c>
      <c r="AH533" s="18" t="s">
        <v>1610</v>
      </c>
      <c r="AI533" s="18" t="s">
        <v>1610</v>
      </c>
      <c r="AJ533" s="18" t="s">
        <v>1610</v>
      </c>
      <c r="AK533" s="23">
        <f>SUM(Y533:AJ533)</f>
        <v>0</v>
      </c>
      <c r="AL533" s="23">
        <f>MAX(Y533:AJ533)</f>
        <v>0</v>
      </c>
      <c r="AM533">
        <f>COUNTIF(Y533:AJ533,"&gt;1")</f>
        <v>0</v>
      </c>
    </row>
    <row r="534" spans="1:39" ht="15.75" x14ac:dyDescent="0.25">
      <c r="A534" s="21"/>
      <c r="B534" s="21" t="s">
        <v>1519</v>
      </c>
      <c r="C534" s="21">
        <v>5436047</v>
      </c>
      <c r="D534" s="25">
        <v>502648</v>
      </c>
      <c r="E534" s="21" t="s">
        <v>12</v>
      </c>
      <c r="F534" s="21" t="s">
        <v>1233</v>
      </c>
      <c r="G534" s="21" t="s">
        <v>78</v>
      </c>
      <c r="H534" s="25" t="s">
        <v>79</v>
      </c>
      <c r="I534" s="21" t="s">
        <v>85</v>
      </c>
      <c r="J534" s="21" t="s">
        <v>86</v>
      </c>
      <c r="K534" s="38">
        <v>46055</v>
      </c>
      <c r="L534" s="38">
        <v>46240</v>
      </c>
      <c r="M534" s="39" t="s">
        <v>18</v>
      </c>
      <c r="N534" s="18">
        <v>0</v>
      </c>
      <c r="O534" s="18">
        <v>0</v>
      </c>
      <c r="P534" s="15" t="str">
        <f>IFERROR((O534-N534)/N534,"")</f>
        <v/>
      </c>
      <c r="Q534" s="19">
        <v>34</v>
      </c>
      <c r="R534" s="19">
        <v>489</v>
      </c>
      <c r="S534" s="15">
        <f>IFERROR((R534-Q534)/Q534,"")</f>
        <v>13.382352941176471</v>
      </c>
      <c r="T534" s="19">
        <v>7</v>
      </c>
      <c r="U534" s="15">
        <f>IFERROR(R534/T534,"")</f>
        <v>69.857142857142861</v>
      </c>
      <c r="V534" s="19">
        <v>147</v>
      </c>
      <c r="W534" s="19">
        <v>55</v>
      </c>
      <c r="X534" s="15">
        <f>IFERROR((W534-V534)/V534,"")</f>
        <v>-0.62585034013605445</v>
      </c>
      <c r="Y534" s="18">
        <v>0</v>
      </c>
      <c r="Z534" s="18">
        <v>0</v>
      </c>
      <c r="AA534" s="18">
        <v>0</v>
      </c>
      <c r="AB534" s="18">
        <v>0</v>
      </c>
      <c r="AC534" s="18">
        <v>0</v>
      </c>
      <c r="AD534" s="18">
        <v>0</v>
      </c>
      <c r="AE534" s="18">
        <v>0</v>
      </c>
      <c r="AF534" s="18">
        <v>0</v>
      </c>
      <c r="AG534" s="18">
        <v>0</v>
      </c>
      <c r="AH534" s="18">
        <v>0</v>
      </c>
      <c r="AI534" s="18">
        <v>0</v>
      </c>
      <c r="AJ534" s="18">
        <v>0</v>
      </c>
      <c r="AK534" s="23">
        <f>SUM(Y534:AJ534)</f>
        <v>0</v>
      </c>
      <c r="AL534" s="23">
        <f>MAX(Y534:AJ534)</f>
        <v>0</v>
      </c>
      <c r="AM534">
        <f>COUNTIF(Y534:AJ534,"&gt;1")</f>
        <v>0</v>
      </c>
    </row>
    <row r="535" spans="1:39" ht="15.75" x14ac:dyDescent="0.25">
      <c r="A535" s="21"/>
      <c r="B535" s="21" t="s">
        <v>1519</v>
      </c>
      <c r="C535" s="21">
        <v>5436047</v>
      </c>
      <c r="D535" s="25">
        <v>192355</v>
      </c>
      <c r="E535" s="21" t="s">
        <v>12</v>
      </c>
      <c r="F535" s="21" t="s">
        <v>1233</v>
      </c>
      <c r="G535" s="21" t="s">
        <v>544</v>
      </c>
      <c r="H535" s="25" t="s">
        <v>55</v>
      </c>
      <c r="I535" s="21" t="s">
        <v>85</v>
      </c>
      <c r="J535" s="21" t="s">
        <v>86</v>
      </c>
      <c r="K535" s="38">
        <v>46132</v>
      </c>
      <c r="L535" s="38">
        <v>45954</v>
      </c>
      <c r="M535" s="39" t="s">
        <v>18</v>
      </c>
      <c r="N535" s="18">
        <v>0</v>
      </c>
      <c r="O535" s="18">
        <v>5664</v>
      </c>
      <c r="P535" s="15" t="str">
        <f>IFERROR((O535-N535)/N535,"")</f>
        <v/>
      </c>
      <c r="Q535" s="19">
        <v>64</v>
      </c>
      <c r="R535" s="19">
        <v>0</v>
      </c>
      <c r="S535" s="15">
        <f>IFERROR((R535-Q535)/Q535,"")</f>
        <v>-1</v>
      </c>
      <c r="T535" s="19" t="s">
        <v>1610</v>
      </c>
      <c r="U535" s="15" t="str">
        <f>IFERROR(R535/T535,"")</f>
        <v/>
      </c>
      <c r="V535" s="19">
        <v>42</v>
      </c>
      <c r="W535" s="19">
        <v>0</v>
      </c>
      <c r="X535" s="15">
        <f>IFERROR((W535-V535)/V535,"")</f>
        <v>-1</v>
      </c>
      <c r="Y535" s="18">
        <v>0</v>
      </c>
      <c r="Z535" s="18">
        <v>0</v>
      </c>
      <c r="AA535" s="18">
        <v>0</v>
      </c>
      <c r="AB535" s="18">
        <v>0</v>
      </c>
      <c r="AC535" s="18">
        <v>0</v>
      </c>
      <c r="AD535" s="18">
        <v>0</v>
      </c>
      <c r="AE535" s="18">
        <v>0</v>
      </c>
      <c r="AF535" s="18">
        <v>0</v>
      </c>
      <c r="AG535" s="18">
        <v>5664</v>
      </c>
      <c r="AH535" s="18">
        <v>0</v>
      </c>
      <c r="AI535" s="18">
        <v>0</v>
      </c>
      <c r="AJ535" s="18">
        <v>0</v>
      </c>
      <c r="AK535" s="23">
        <f>SUM(Y535:AJ535)</f>
        <v>5664</v>
      </c>
      <c r="AL535" s="23">
        <f>MAX(Y535:AJ535)</f>
        <v>5664</v>
      </c>
      <c r="AM535">
        <f>COUNTIF(Y535:AJ535,"&gt;1")</f>
        <v>1</v>
      </c>
    </row>
    <row r="536" spans="1:39" ht="15.75" x14ac:dyDescent="0.25">
      <c r="A536" s="21" t="s">
        <v>2618</v>
      </c>
      <c r="B536" s="21" t="s">
        <v>1519</v>
      </c>
      <c r="C536" s="21">
        <v>5436047</v>
      </c>
      <c r="D536" s="25" t="s">
        <v>2708</v>
      </c>
      <c r="E536" s="21" t="s">
        <v>12</v>
      </c>
      <c r="F536" s="21" t="s">
        <v>2985</v>
      </c>
      <c r="G536" s="21" t="s">
        <v>2057</v>
      </c>
      <c r="H536" s="25" t="s">
        <v>84</v>
      </c>
      <c r="I536" s="21" t="s">
        <v>85</v>
      </c>
      <c r="J536" s="21" t="s">
        <v>86</v>
      </c>
      <c r="K536" s="38">
        <v>45965</v>
      </c>
      <c r="L536" s="38">
        <v>45940</v>
      </c>
      <c r="M536" s="39" t="s">
        <v>53</v>
      </c>
      <c r="N536" s="18">
        <v>0</v>
      </c>
      <c r="O536" s="18">
        <v>0</v>
      </c>
      <c r="P536" s="15" t="str">
        <f>IFERROR((O536-N536)/N536,"")</f>
        <v/>
      </c>
      <c r="Q536" s="19">
        <v>4</v>
      </c>
      <c r="R536" s="19">
        <v>0</v>
      </c>
      <c r="S536" s="15">
        <f>IFERROR((R536-Q536)/Q536,"")</f>
        <v>-1</v>
      </c>
      <c r="T536" s="19" t="s">
        <v>1610</v>
      </c>
      <c r="U536" s="15" t="str">
        <f>IFERROR(R536/T536,"")</f>
        <v/>
      </c>
      <c r="V536" s="19">
        <v>10</v>
      </c>
      <c r="W536" s="19">
        <v>0</v>
      </c>
      <c r="X536" s="15">
        <f>IFERROR((W536-V536)/V536,"")</f>
        <v>-1</v>
      </c>
      <c r="Y536" s="18">
        <v>0</v>
      </c>
      <c r="Z536" s="18">
        <v>0</v>
      </c>
      <c r="AA536" s="18">
        <v>0</v>
      </c>
      <c r="AB536" s="18">
        <v>3300</v>
      </c>
      <c r="AC536" s="18">
        <v>0</v>
      </c>
      <c r="AD536" s="18">
        <v>0</v>
      </c>
      <c r="AE536" s="18">
        <v>0</v>
      </c>
      <c r="AF536" s="18">
        <v>0</v>
      </c>
      <c r="AG536" s="18">
        <v>0</v>
      </c>
      <c r="AH536" s="18">
        <v>0</v>
      </c>
      <c r="AI536" s="18">
        <v>0</v>
      </c>
      <c r="AJ536" s="18">
        <v>0</v>
      </c>
      <c r="AK536" s="23">
        <f>SUM(Y536:AJ536)</f>
        <v>3300</v>
      </c>
      <c r="AL536" s="23">
        <f>MAX(Y536:AJ536)</f>
        <v>3300</v>
      </c>
      <c r="AM536">
        <f>COUNTIF(Y536:AJ536,"&gt;1")</f>
        <v>1</v>
      </c>
    </row>
    <row r="537" spans="1:39" ht="15.75" x14ac:dyDescent="0.25">
      <c r="A537" s="21"/>
      <c r="B537" s="21" t="s">
        <v>1519</v>
      </c>
      <c r="C537" s="21">
        <v>5436047</v>
      </c>
      <c r="D537" s="25">
        <v>192838</v>
      </c>
      <c r="E537" s="21" t="s">
        <v>12</v>
      </c>
      <c r="F537" s="21" t="s">
        <v>1233</v>
      </c>
      <c r="G537" s="21" t="s">
        <v>829</v>
      </c>
      <c r="H537" s="25" t="s">
        <v>79</v>
      </c>
      <c r="I537" s="21" t="s">
        <v>85</v>
      </c>
      <c r="J537" s="21" t="s">
        <v>86</v>
      </c>
      <c r="K537" s="38">
        <v>46127</v>
      </c>
      <c r="L537" s="38">
        <v>45939</v>
      </c>
      <c r="M537" s="39" t="s">
        <v>18</v>
      </c>
      <c r="N537" s="18">
        <v>0</v>
      </c>
      <c r="O537" s="18">
        <v>1756</v>
      </c>
      <c r="P537" s="15" t="str">
        <f>IFERROR((O537-N537)/N537,"")</f>
        <v/>
      </c>
      <c r="Q537" s="19">
        <v>0</v>
      </c>
      <c r="R537" s="19">
        <v>0</v>
      </c>
      <c r="S537" s="15" t="str">
        <f>IFERROR((R537-Q537)/Q537,"")</f>
        <v/>
      </c>
      <c r="T537" s="19" t="s">
        <v>1610</v>
      </c>
      <c r="U537" s="15" t="str">
        <f>IFERROR(R537/T537,"")</f>
        <v/>
      </c>
      <c r="V537" s="19">
        <v>9</v>
      </c>
      <c r="W537" s="19">
        <v>0</v>
      </c>
      <c r="X537" s="15">
        <f>IFERROR((W537-V537)/V537,"")</f>
        <v>-1</v>
      </c>
      <c r="Y537" s="18">
        <v>0</v>
      </c>
      <c r="Z537" s="18">
        <v>0</v>
      </c>
      <c r="AA537" s="18">
        <v>0</v>
      </c>
      <c r="AB537" s="18">
        <v>0</v>
      </c>
      <c r="AC537" s="18">
        <v>0</v>
      </c>
      <c r="AD537" s="18">
        <v>0</v>
      </c>
      <c r="AE537" s="18">
        <v>0</v>
      </c>
      <c r="AF537" s="18">
        <v>0</v>
      </c>
      <c r="AG537" s="18">
        <v>1756</v>
      </c>
      <c r="AH537" s="18">
        <v>0</v>
      </c>
      <c r="AI537" s="18">
        <v>0</v>
      </c>
      <c r="AJ537" s="18">
        <v>0</v>
      </c>
      <c r="AK537" s="23">
        <f>SUM(Y537:AJ537)</f>
        <v>1756</v>
      </c>
      <c r="AL537" s="23">
        <f>MAX(Y537:AJ537)</f>
        <v>1756</v>
      </c>
      <c r="AM537">
        <f>COUNTIF(Y537:AJ537,"&gt;1")</f>
        <v>1</v>
      </c>
    </row>
    <row r="538" spans="1:39" ht="15.75" x14ac:dyDescent="0.25">
      <c r="A538" s="21"/>
      <c r="B538" s="21" t="s">
        <v>1519</v>
      </c>
      <c r="C538" s="21">
        <v>5436047</v>
      </c>
      <c r="D538" s="25">
        <v>194290</v>
      </c>
      <c r="E538" s="21" t="s">
        <v>12</v>
      </c>
      <c r="F538" s="21" t="s">
        <v>1233</v>
      </c>
      <c r="G538" s="21" t="s">
        <v>169</v>
      </c>
      <c r="H538" s="25" t="s">
        <v>170</v>
      </c>
      <c r="I538" s="21" t="s">
        <v>85</v>
      </c>
      <c r="J538" s="21" t="s">
        <v>86</v>
      </c>
      <c r="K538" s="38">
        <v>45407</v>
      </c>
      <c r="L538" s="38">
        <v>45930</v>
      </c>
      <c r="M538" s="39" t="s">
        <v>53</v>
      </c>
      <c r="N538" s="18">
        <v>0</v>
      </c>
      <c r="O538" s="18">
        <v>0</v>
      </c>
      <c r="P538" s="15" t="str">
        <f>IFERROR((O538-N538)/N538,"")</f>
        <v/>
      </c>
      <c r="Q538" s="19">
        <v>28</v>
      </c>
      <c r="R538" s="19">
        <v>0</v>
      </c>
      <c r="S538" s="15">
        <f>IFERROR((R538-Q538)/Q538,"")</f>
        <v>-1</v>
      </c>
      <c r="T538" s="19" t="s">
        <v>1610</v>
      </c>
      <c r="U538" s="15" t="str">
        <f>IFERROR(R538/T538,"")</f>
        <v/>
      </c>
      <c r="V538" s="19">
        <v>29</v>
      </c>
      <c r="W538" s="19">
        <v>0</v>
      </c>
      <c r="X538" s="15">
        <f>IFERROR((W538-V538)/V538,"")</f>
        <v>-1</v>
      </c>
      <c r="Y538" s="18" t="s">
        <v>1610</v>
      </c>
      <c r="Z538" s="18" t="s">
        <v>1610</v>
      </c>
      <c r="AA538" s="18" t="s">
        <v>1610</v>
      </c>
      <c r="AB538" s="18" t="s">
        <v>1610</v>
      </c>
      <c r="AC538" s="18" t="s">
        <v>1610</v>
      </c>
      <c r="AD538" s="18" t="s">
        <v>1610</v>
      </c>
      <c r="AE538" s="18" t="s">
        <v>1610</v>
      </c>
      <c r="AF538" s="18" t="s">
        <v>1610</v>
      </c>
      <c r="AG538" s="18" t="s">
        <v>1610</v>
      </c>
      <c r="AH538" s="18" t="s">
        <v>1610</v>
      </c>
      <c r="AI538" s="18" t="s">
        <v>1610</v>
      </c>
      <c r="AJ538" s="18" t="s">
        <v>1610</v>
      </c>
      <c r="AK538" s="23">
        <f>SUM(Y538:AJ538)</f>
        <v>0</v>
      </c>
      <c r="AL538" s="23">
        <f>MAX(Y538:AJ538)</f>
        <v>0</v>
      </c>
      <c r="AM538">
        <f>COUNTIF(Y538:AJ538,"&gt;1")</f>
        <v>0</v>
      </c>
    </row>
    <row r="539" spans="1:39" ht="15.75" x14ac:dyDescent="0.25">
      <c r="A539" s="21"/>
      <c r="B539" s="21" t="s">
        <v>1519</v>
      </c>
      <c r="C539" s="21">
        <v>5436047</v>
      </c>
      <c r="D539" s="25" t="s">
        <v>2689</v>
      </c>
      <c r="E539" s="21" t="s">
        <v>12</v>
      </c>
      <c r="F539" s="21" t="s">
        <v>2985</v>
      </c>
      <c r="G539" s="21" t="s">
        <v>468</v>
      </c>
      <c r="H539" s="25" t="s">
        <v>201</v>
      </c>
      <c r="I539" s="21" t="s">
        <v>88</v>
      </c>
      <c r="J539" s="21" t="s">
        <v>89</v>
      </c>
      <c r="K539" s="38"/>
      <c r="L539" s="38">
        <v>45922</v>
      </c>
      <c r="M539" s="39" t="s">
        <v>53</v>
      </c>
      <c r="N539" s="18">
        <v>0</v>
      </c>
      <c r="O539" s="18">
        <v>0</v>
      </c>
      <c r="P539" s="15" t="str">
        <f>IFERROR((O539-N539)/N539,"")</f>
        <v/>
      </c>
      <c r="Q539" s="19">
        <v>7</v>
      </c>
      <c r="R539" s="19">
        <v>0</v>
      </c>
      <c r="S539" s="15">
        <f>IFERROR((R539-Q539)/Q539,"")</f>
        <v>-1</v>
      </c>
      <c r="T539" s="19" t="s">
        <v>1610</v>
      </c>
      <c r="U539" s="15" t="str">
        <f>IFERROR(R539/T539,"")</f>
        <v/>
      </c>
      <c r="V539" s="19">
        <v>17</v>
      </c>
      <c r="W539" s="19">
        <v>0</v>
      </c>
      <c r="X539" s="15">
        <f>IFERROR((W539-V539)/V539,"")</f>
        <v>-1</v>
      </c>
      <c r="Y539" s="18" t="s">
        <v>1610</v>
      </c>
      <c r="Z539" s="18" t="s">
        <v>1610</v>
      </c>
      <c r="AA539" s="18" t="s">
        <v>1610</v>
      </c>
      <c r="AB539" s="18" t="s">
        <v>1610</v>
      </c>
      <c r="AC539" s="18" t="s">
        <v>1610</v>
      </c>
      <c r="AD539" s="18" t="s">
        <v>1610</v>
      </c>
      <c r="AE539" s="18" t="s">
        <v>1610</v>
      </c>
      <c r="AF539" s="18" t="s">
        <v>1610</v>
      </c>
      <c r="AG539" s="18" t="s">
        <v>1610</v>
      </c>
      <c r="AH539" s="18" t="s">
        <v>1610</v>
      </c>
      <c r="AI539" s="18" t="s">
        <v>1610</v>
      </c>
      <c r="AJ539" s="18" t="s">
        <v>1610</v>
      </c>
      <c r="AK539" s="23">
        <f>SUM(Y539:AJ539)</f>
        <v>0</v>
      </c>
      <c r="AL539" s="23">
        <f>MAX(Y539:AJ539)</f>
        <v>0</v>
      </c>
      <c r="AM539">
        <f>COUNTIF(Y539:AJ539,"&gt;1")</f>
        <v>0</v>
      </c>
    </row>
    <row r="540" spans="1:39" ht="15.75" x14ac:dyDescent="0.25">
      <c r="A540" s="21"/>
      <c r="B540" s="21" t="s">
        <v>1520</v>
      </c>
      <c r="C540" s="21">
        <v>5436047</v>
      </c>
      <c r="D540" s="25" t="s">
        <v>2679</v>
      </c>
      <c r="E540" s="21" t="s">
        <v>12</v>
      </c>
      <c r="F540" s="21" t="s">
        <v>2985</v>
      </c>
      <c r="G540" s="21" t="s">
        <v>553</v>
      </c>
      <c r="H540" s="25" t="s">
        <v>132</v>
      </c>
      <c r="I540" s="21" t="s">
        <v>85</v>
      </c>
      <c r="J540" s="21" t="s">
        <v>86</v>
      </c>
      <c r="K540" s="38"/>
      <c r="L540" s="38">
        <v>45918</v>
      </c>
      <c r="M540" s="39" t="s">
        <v>53</v>
      </c>
      <c r="N540" s="18" t="s">
        <v>1610</v>
      </c>
      <c r="O540" s="18" t="s">
        <v>1610</v>
      </c>
      <c r="P540" s="15" t="str">
        <f>IFERROR((O540-N540)/N540,"")</f>
        <v/>
      </c>
      <c r="Q540" s="19" t="s">
        <v>1610</v>
      </c>
      <c r="R540" s="19" t="s">
        <v>1610</v>
      </c>
      <c r="S540" s="15"/>
      <c r="T540" s="19" t="s">
        <v>1610</v>
      </c>
      <c r="U540" s="15"/>
      <c r="V540" s="19">
        <v>11</v>
      </c>
      <c r="W540" s="19">
        <v>0</v>
      </c>
      <c r="X540" s="15">
        <f>IFERROR((W540-V540)/V540,"")</f>
        <v>-1</v>
      </c>
      <c r="Y540" s="18" t="s">
        <v>1610</v>
      </c>
      <c r="Z540" s="18" t="s">
        <v>1610</v>
      </c>
      <c r="AA540" s="18" t="s">
        <v>1610</v>
      </c>
      <c r="AB540" s="18" t="s">
        <v>1610</v>
      </c>
      <c r="AC540" s="18" t="s">
        <v>1610</v>
      </c>
      <c r="AD540" s="18" t="s">
        <v>1610</v>
      </c>
      <c r="AE540" s="18" t="s">
        <v>1610</v>
      </c>
      <c r="AF540" s="18" t="s">
        <v>1610</v>
      </c>
      <c r="AG540" s="18" t="s">
        <v>1610</v>
      </c>
      <c r="AH540" s="18" t="s">
        <v>1610</v>
      </c>
      <c r="AI540" s="18" t="s">
        <v>1610</v>
      </c>
      <c r="AJ540" s="18" t="s">
        <v>1610</v>
      </c>
      <c r="AK540" s="23">
        <f>SUM(Y540:AJ540)</f>
        <v>0</v>
      </c>
      <c r="AL540" s="23">
        <f>MAX(Y540:AJ540)</f>
        <v>0</v>
      </c>
      <c r="AM540">
        <f>COUNTIF(Y540:AJ540,"&gt;1")</f>
        <v>0</v>
      </c>
    </row>
    <row r="541" spans="1:39" ht="15.75" x14ac:dyDescent="0.25">
      <c r="A541" s="21" t="s">
        <v>91</v>
      </c>
      <c r="B541" s="21" t="s">
        <v>1519</v>
      </c>
      <c r="C541" s="21">
        <v>5436047</v>
      </c>
      <c r="D541" s="25">
        <v>102189</v>
      </c>
      <c r="E541" s="21" t="s">
        <v>12</v>
      </c>
      <c r="F541" s="21" t="s">
        <v>1233</v>
      </c>
      <c r="G541" s="21" t="s">
        <v>83</v>
      </c>
      <c r="H541" s="25" t="s">
        <v>84</v>
      </c>
      <c r="I541" s="21" t="s">
        <v>85</v>
      </c>
      <c r="J541" s="21" t="s">
        <v>86</v>
      </c>
      <c r="K541" s="38">
        <v>45468</v>
      </c>
      <c r="L541" s="38">
        <v>45905</v>
      </c>
      <c r="M541" s="39" t="s">
        <v>53</v>
      </c>
      <c r="N541" s="18">
        <v>0</v>
      </c>
      <c r="O541" s="18">
        <v>0</v>
      </c>
      <c r="P541" s="15" t="str">
        <f>IFERROR((O541-N541)/N541,"")</f>
        <v/>
      </c>
      <c r="Q541" s="19">
        <v>36</v>
      </c>
      <c r="R541" s="19">
        <v>0</v>
      </c>
      <c r="S541" s="15">
        <f>IFERROR((R541-Q541)/Q541,"")</f>
        <v>-1</v>
      </c>
      <c r="T541" s="19" t="s">
        <v>1610</v>
      </c>
      <c r="U541" s="15" t="str">
        <f>IFERROR(R541/T541,"")</f>
        <v/>
      </c>
      <c r="V541" s="19">
        <v>47</v>
      </c>
      <c r="W541" s="19">
        <v>0</v>
      </c>
      <c r="X541" s="15">
        <f>IFERROR((W541-V541)/V541,"")</f>
        <v>-1</v>
      </c>
      <c r="Y541" s="18" t="s">
        <v>1610</v>
      </c>
      <c r="Z541" s="18" t="s">
        <v>1610</v>
      </c>
      <c r="AA541" s="18" t="s">
        <v>1610</v>
      </c>
      <c r="AB541" s="18" t="s">
        <v>1610</v>
      </c>
      <c r="AC541" s="18" t="s">
        <v>1610</v>
      </c>
      <c r="AD541" s="18" t="s">
        <v>1610</v>
      </c>
      <c r="AE541" s="18" t="s">
        <v>1610</v>
      </c>
      <c r="AF541" s="18" t="s">
        <v>1610</v>
      </c>
      <c r="AG541" s="18" t="s">
        <v>1610</v>
      </c>
      <c r="AH541" s="18" t="s">
        <v>1610</v>
      </c>
      <c r="AI541" s="18" t="s">
        <v>1610</v>
      </c>
      <c r="AJ541" s="18" t="s">
        <v>1610</v>
      </c>
      <c r="AK541" s="23">
        <f>SUM(Y541:AJ541)</f>
        <v>0</v>
      </c>
      <c r="AL541" s="23">
        <f>MAX(Y541:AJ541)</f>
        <v>0</v>
      </c>
      <c r="AM541">
        <f>COUNTIF(Y541:AJ541,"&gt;1")</f>
        <v>0</v>
      </c>
    </row>
    <row r="542" spans="1:39" ht="15.75" x14ac:dyDescent="0.25">
      <c r="A542" s="21"/>
      <c r="B542" s="21" t="s">
        <v>1519</v>
      </c>
      <c r="C542" s="21">
        <v>5436047</v>
      </c>
      <c r="D542" s="25" t="s">
        <v>2662</v>
      </c>
      <c r="E542" s="21" t="s">
        <v>12</v>
      </c>
      <c r="F542" s="21" t="s">
        <v>1233</v>
      </c>
      <c r="G542" s="21" t="s">
        <v>1422</v>
      </c>
      <c r="H542" s="25" t="s">
        <v>79</v>
      </c>
      <c r="I542" s="21" t="s">
        <v>85</v>
      </c>
      <c r="J542" s="21" t="s">
        <v>86</v>
      </c>
      <c r="K542" s="38"/>
      <c r="L542" s="38">
        <v>45896</v>
      </c>
      <c r="M542" s="39" t="s">
        <v>53</v>
      </c>
      <c r="N542" s="18">
        <v>0</v>
      </c>
      <c r="O542" s="18">
        <v>0</v>
      </c>
      <c r="P542" s="15" t="str">
        <f>IFERROR((O542-N542)/N542,"")</f>
        <v/>
      </c>
      <c r="Q542" s="19">
        <v>40</v>
      </c>
      <c r="R542" s="19">
        <v>0</v>
      </c>
      <c r="S542" s="15">
        <f>IFERROR((R542-Q542)/Q542,"")</f>
        <v>-1</v>
      </c>
      <c r="T542" s="19" t="s">
        <v>1610</v>
      </c>
      <c r="U542" s="15" t="str">
        <f>IFERROR(R542/T542,"")</f>
        <v/>
      </c>
      <c r="V542" s="19">
        <v>10</v>
      </c>
      <c r="W542" s="19">
        <v>0</v>
      </c>
      <c r="X542" s="15">
        <f>IFERROR((W542-V542)/V542,"")</f>
        <v>-1</v>
      </c>
      <c r="Y542" s="18" t="s">
        <v>1610</v>
      </c>
      <c r="Z542" s="18" t="s">
        <v>1610</v>
      </c>
      <c r="AA542" s="18" t="s">
        <v>1610</v>
      </c>
      <c r="AB542" s="18" t="s">
        <v>1610</v>
      </c>
      <c r="AC542" s="18" t="s">
        <v>1610</v>
      </c>
      <c r="AD542" s="18" t="s">
        <v>1610</v>
      </c>
      <c r="AE542" s="18" t="s">
        <v>1610</v>
      </c>
      <c r="AF542" s="18" t="s">
        <v>1610</v>
      </c>
      <c r="AG542" s="18" t="s">
        <v>1610</v>
      </c>
      <c r="AH542" s="18" t="s">
        <v>1610</v>
      </c>
      <c r="AI542" s="18" t="s">
        <v>1610</v>
      </c>
      <c r="AJ542" s="18" t="s">
        <v>1610</v>
      </c>
      <c r="AK542" s="23">
        <f>SUM(Y542:AJ542)</f>
        <v>0</v>
      </c>
      <c r="AL542" s="23">
        <f>MAX(Y542:AJ542)</f>
        <v>0</v>
      </c>
      <c r="AM542">
        <f>COUNTIF(Y542:AJ542,"&gt;1")</f>
        <v>0</v>
      </c>
    </row>
    <row r="543" spans="1:39" ht="15.75" x14ac:dyDescent="0.25">
      <c r="A543" s="21"/>
      <c r="B543" s="21" t="s">
        <v>1519</v>
      </c>
      <c r="C543" s="21">
        <v>5436047</v>
      </c>
      <c r="D543" s="25" t="s">
        <v>2686</v>
      </c>
      <c r="E543" s="21" t="s">
        <v>12</v>
      </c>
      <c r="F543" s="21" t="s">
        <v>2985</v>
      </c>
      <c r="G543" s="21" t="s">
        <v>563</v>
      </c>
      <c r="H543" s="25" t="s">
        <v>121</v>
      </c>
      <c r="I543" s="21" t="s">
        <v>88</v>
      </c>
      <c r="J543" s="21" t="s">
        <v>89</v>
      </c>
      <c r="K543" s="38"/>
      <c r="L543" s="38">
        <v>45860</v>
      </c>
      <c r="M543" s="39" t="s">
        <v>53</v>
      </c>
      <c r="N543" s="18">
        <v>0</v>
      </c>
      <c r="O543" s="18">
        <v>0</v>
      </c>
      <c r="P543" s="15" t="str">
        <f>IFERROR((O543-N543)/N543,"")</f>
        <v/>
      </c>
      <c r="Q543" s="19">
        <v>24</v>
      </c>
      <c r="R543" s="19">
        <v>0</v>
      </c>
      <c r="S543" s="15">
        <f>IFERROR((R543-Q543)/Q543,"")</f>
        <v>-1</v>
      </c>
      <c r="T543" s="19" t="s">
        <v>1610</v>
      </c>
      <c r="U543" s="15" t="str">
        <f>IFERROR(R543/T543,"")</f>
        <v/>
      </c>
      <c r="V543" s="19">
        <v>22</v>
      </c>
      <c r="W543" s="19">
        <v>0</v>
      </c>
      <c r="X543" s="15">
        <f>IFERROR((W543-V543)/V543,"")</f>
        <v>-1</v>
      </c>
      <c r="Y543" s="18" t="s">
        <v>1610</v>
      </c>
      <c r="Z543" s="18" t="s">
        <v>1610</v>
      </c>
      <c r="AA543" s="18" t="s">
        <v>1610</v>
      </c>
      <c r="AB543" s="18" t="s">
        <v>1610</v>
      </c>
      <c r="AC543" s="18" t="s">
        <v>1610</v>
      </c>
      <c r="AD543" s="18" t="s">
        <v>1610</v>
      </c>
      <c r="AE543" s="18" t="s">
        <v>1610</v>
      </c>
      <c r="AF543" s="18" t="s">
        <v>1610</v>
      </c>
      <c r="AG543" s="18" t="s">
        <v>1610</v>
      </c>
      <c r="AH543" s="18" t="s">
        <v>1610</v>
      </c>
      <c r="AI543" s="18" t="s">
        <v>1610</v>
      </c>
      <c r="AJ543" s="18" t="s">
        <v>1610</v>
      </c>
      <c r="AK543" s="23">
        <f>SUM(Y543:AJ543)</f>
        <v>0</v>
      </c>
      <c r="AL543" s="23">
        <f>MAX(Y543:AJ543)</f>
        <v>0</v>
      </c>
      <c r="AM543">
        <f>COUNTIF(Y543:AJ543,"&gt;1")</f>
        <v>0</v>
      </c>
    </row>
    <row r="544" spans="1:39" ht="15.75" x14ac:dyDescent="0.25">
      <c r="A544" s="21"/>
      <c r="B544" s="21" t="s">
        <v>1519</v>
      </c>
      <c r="C544" s="21">
        <v>5436047</v>
      </c>
      <c r="D544" s="25">
        <v>191310</v>
      </c>
      <c r="E544" s="21" t="s">
        <v>12</v>
      </c>
      <c r="F544" s="21" t="s">
        <v>1233</v>
      </c>
      <c r="G544" s="21" t="s">
        <v>458</v>
      </c>
      <c r="H544" s="25" t="s">
        <v>20</v>
      </c>
      <c r="I544" s="21" t="s">
        <v>85</v>
      </c>
      <c r="J544" s="21" t="s">
        <v>86</v>
      </c>
      <c r="K544" s="38">
        <v>46157</v>
      </c>
      <c r="L544" s="38">
        <v>45784</v>
      </c>
      <c r="M544" s="39" t="s">
        <v>18</v>
      </c>
      <c r="N544" s="18">
        <v>0</v>
      </c>
      <c r="O544" s="18">
        <v>5952</v>
      </c>
      <c r="P544" s="15" t="str">
        <f>IFERROR((O544-N544)/N544,"")</f>
        <v/>
      </c>
      <c r="Q544" s="19">
        <v>21</v>
      </c>
      <c r="R544" s="19">
        <v>0</v>
      </c>
      <c r="S544" s="15">
        <f>IFERROR((R544-Q544)/Q544,"")</f>
        <v>-1</v>
      </c>
      <c r="T544" s="19" t="s">
        <v>1610</v>
      </c>
      <c r="U544" s="15" t="str">
        <f>IFERROR(R544/T544,"")</f>
        <v/>
      </c>
      <c r="V544" s="19">
        <v>16</v>
      </c>
      <c r="W544" s="19">
        <v>0</v>
      </c>
      <c r="X544" s="15">
        <f>IFERROR((W544-V544)/V544,"")</f>
        <v>-1</v>
      </c>
      <c r="Y544" s="18">
        <v>0</v>
      </c>
      <c r="Z544" s="18">
        <v>0</v>
      </c>
      <c r="AA544" s="18">
        <v>0</v>
      </c>
      <c r="AB544" s="18">
        <v>0</v>
      </c>
      <c r="AC544" s="18">
        <v>0</v>
      </c>
      <c r="AD544" s="18">
        <v>0</v>
      </c>
      <c r="AE544" s="18">
        <v>0</v>
      </c>
      <c r="AF544" s="18">
        <v>0</v>
      </c>
      <c r="AG544" s="18">
        <v>0</v>
      </c>
      <c r="AH544" s="18">
        <v>5952</v>
      </c>
      <c r="AI544" s="18">
        <v>0</v>
      </c>
      <c r="AJ544" s="18">
        <v>0</v>
      </c>
      <c r="AK544" s="23">
        <f>SUM(Y544:AJ544)</f>
        <v>5952</v>
      </c>
      <c r="AL544" s="23">
        <f>MAX(Y544:AJ544)</f>
        <v>5952</v>
      </c>
      <c r="AM544">
        <f>COUNTIF(Y544:AJ544,"&gt;1")</f>
        <v>1</v>
      </c>
    </row>
    <row r="545" spans="1:39" ht="15.75" x14ac:dyDescent="0.25">
      <c r="A545" s="21"/>
      <c r="B545" s="21" t="s">
        <v>1519</v>
      </c>
      <c r="C545" s="21">
        <v>5436047</v>
      </c>
      <c r="D545" s="25" t="s">
        <v>2706</v>
      </c>
      <c r="E545" s="21" t="s">
        <v>12</v>
      </c>
      <c r="F545" s="21" t="s">
        <v>2992</v>
      </c>
      <c r="G545" s="21" t="s">
        <v>1450</v>
      </c>
      <c r="H545" s="25" t="s">
        <v>84</v>
      </c>
      <c r="I545" s="21" t="s">
        <v>88</v>
      </c>
      <c r="J545" s="21" t="s">
        <v>89</v>
      </c>
      <c r="K545" s="38"/>
      <c r="L545" s="38">
        <v>45763</v>
      </c>
      <c r="M545" s="39" t="s">
        <v>53</v>
      </c>
      <c r="N545" s="18">
        <v>0</v>
      </c>
      <c r="O545" s="18">
        <v>0</v>
      </c>
      <c r="P545" s="15" t="str">
        <f>IFERROR((O545-N545)/N545,"")</f>
        <v/>
      </c>
      <c r="Q545" s="19">
        <v>3</v>
      </c>
      <c r="R545" s="19">
        <v>0</v>
      </c>
      <c r="S545" s="15">
        <f>IFERROR((R545-Q545)/Q545,"")</f>
        <v>-1</v>
      </c>
      <c r="T545" s="19" t="s">
        <v>1610</v>
      </c>
      <c r="U545" s="15" t="str">
        <f>IFERROR(R545/T545,"")</f>
        <v/>
      </c>
      <c r="V545" s="19">
        <v>1</v>
      </c>
      <c r="W545" s="19">
        <v>0</v>
      </c>
      <c r="X545" s="15">
        <f>IFERROR((W545-V545)/V545,"")</f>
        <v>-1</v>
      </c>
      <c r="Y545" s="18" t="s">
        <v>1610</v>
      </c>
      <c r="Z545" s="18" t="s">
        <v>1610</v>
      </c>
      <c r="AA545" s="18" t="s">
        <v>1610</v>
      </c>
      <c r="AB545" s="18" t="s">
        <v>1610</v>
      </c>
      <c r="AC545" s="18" t="s">
        <v>1610</v>
      </c>
      <c r="AD545" s="18" t="s">
        <v>1610</v>
      </c>
      <c r="AE545" s="18" t="s">
        <v>1610</v>
      </c>
      <c r="AF545" s="18" t="s">
        <v>1610</v>
      </c>
      <c r="AG545" s="18" t="s">
        <v>1610</v>
      </c>
      <c r="AH545" s="18" t="s">
        <v>1610</v>
      </c>
      <c r="AI545" s="18" t="s">
        <v>1610</v>
      </c>
      <c r="AJ545" s="18" t="s">
        <v>1610</v>
      </c>
      <c r="AK545" s="23">
        <f>SUM(Y545:AJ545)</f>
        <v>0</v>
      </c>
      <c r="AL545" s="23">
        <f>MAX(Y545:AJ545)</f>
        <v>0</v>
      </c>
      <c r="AM545">
        <f>COUNTIF(Y545:AJ545,"&gt;1")</f>
        <v>0</v>
      </c>
    </row>
    <row r="546" spans="1:39" ht="15.75" x14ac:dyDescent="0.25">
      <c r="A546" s="21"/>
      <c r="B546" s="21" t="s">
        <v>1519</v>
      </c>
      <c r="C546" s="21">
        <v>5436047</v>
      </c>
      <c r="D546" s="25" t="s">
        <v>2712</v>
      </c>
      <c r="E546" s="21" t="s">
        <v>12</v>
      </c>
      <c r="F546" s="21" t="s">
        <v>2985</v>
      </c>
      <c r="G546" s="21" t="s">
        <v>869</v>
      </c>
      <c r="H546" s="25" t="s">
        <v>870</v>
      </c>
      <c r="I546" s="21" t="s">
        <v>85</v>
      </c>
      <c r="J546" s="21" t="s">
        <v>86</v>
      </c>
      <c r="K546" s="38"/>
      <c r="L546" s="38">
        <v>45727</v>
      </c>
      <c r="M546" s="39" t="s">
        <v>53</v>
      </c>
      <c r="N546" s="18" t="s">
        <v>1610</v>
      </c>
      <c r="O546" s="18" t="s">
        <v>1610</v>
      </c>
      <c r="P546" s="15" t="str">
        <f>IFERROR((O546-N546)/N546,"")</f>
        <v/>
      </c>
      <c r="Q546" s="19" t="s">
        <v>1610</v>
      </c>
      <c r="R546" s="19" t="s">
        <v>1610</v>
      </c>
      <c r="S546" s="15" t="str">
        <f>IFERROR((R546-Q546)/Q546,"")</f>
        <v/>
      </c>
      <c r="T546" s="19" t="s">
        <v>1610</v>
      </c>
      <c r="U546" s="15" t="str">
        <f>IFERROR(R546/T546,"")</f>
        <v/>
      </c>
      <c r="V546" s="19" t="s">
        <v>1610</v>
      </c>
      <c r="W546" s="19" t="s">
        <v>1610</v>
      </c>
      <c r="X546" s="15" t="str">
        <f>IFERROR((W546-V546)/V546,"")</f>
        <v/>
      </c>
      <c r="Y546" s="18" t="s">
        <v>1610</v>
      </c>
      <c r="Z546" s="18" t="s">
        <v>1610</v>
      </c>
      <c r="AA546" s="18" t="s">
        <v>1610</v>
      </c>
      <c r="AB546" s="18" t="s">
        <v>1610</v>
      </c>
      <c r="AC546" s="18" t="s">
        <v>1610</v>
      </c>
      <c r="AD546" s="18" t="s">
        <v>1610</v>
      </c>
      <c r="AE546" s="18" t="s">
        <v>1610</v>
      </c>
      <c r="AF546" s="18" t="s">
        <v>1610</v>
      </c>
      <c r="AG546" s="18" t="s">
        <v>1610</v>
      </c>
      <c r="AH546" s="18" t="s">
        <v>1610</v>
      </c>
      <c r="AI546" s="18" t="s">
        <v>1610</v>
      </c>
      <c r="AJ546" s="18" t="s">
        <v>1610</v>
      </c>
      <c r="AK546" s="23">
        <f>SUM(Y546:AJ546)</f>
        <v>0</v>
      </c>
      <c r="AL546" s="23">
        <f>MAX(Y546:AJ546)</f>
        <v>0</v>
      </c>
      <c r="AM546">
        <f>COUNTIF(Y546:AJ546,"&gt;1")</f>
        <v>0</v>
      </c>
    </row>
    <row r="547" spans="1:39" ht="15.75" x14ac:dyDescent="0.25">
      <c r="A547" s="21"/>
      <c r="B547" s="21" t="s">
        <v>1519</v>
      </c>
      <c r="C547" s="21">
        <v>5436047</v>
      </c>
      <c r="D547" s="25">
        <v>102190</v>
      </c>
      <c r="E547" s="21" t="s">
        <v>12</v>
      </c>
      <c r="F547" s="21" t="s">
        <v>1233</v>
      </c>
      <c r="G547" s="21" t="s">
        <v>1024</v>
      </c>
      <c r="H547" s="25" t="s">
        <v>45</v>
      </c>
      <c r="I547" s="21" t="s">
        <v>85</v>
      </c>
      <c r="J547" s="21" t="s">
        <v>86</v>
      </c>
      <c r="K547" s="38">
        <v>45344</v>
      </c>
      <c r="L547" s="38">
        <v>44565</v>
      </c>
      <c r="M547" s="39" t="s">
        <v>53</v>
      </c>
      <c r="N547" s="18" t="s">
        <v>1610</v>
      </c>
      <c r="O547" s="18" t="s">
        <v>1610</v>
      </c>
      <c r="P547" s="15" t="str">
        <f>IFERROR((O547-N547)/N547,"")</f>
        <v/>
      </c>
      <c r="Q547" s="19" t="s">
        <v>1610</v>
      </c>
      <c r="R547" s="19" t="s">
        <v>1610</v>
      </c>
      <c r="S547" s="15" t="str">
        <f>IFERROR((R547-Q547)/Q547,"")</f>
        <v/>
      </c>
      <c r="T547" s="19" t="s">
        <v>1610</v>
      </c>
      <c r="U547" s="15" t="str">
        <f>IFERROR(R547/T547,"")</f>
        <v/>
      </c>
      <c r="V547" s="19" t="s">
        <v>1610</v>
      </c>
      <c r="W547" s="19" t="s">
        <v>1610</v>
      </c>
      <c r="X547" s="15" t="str">
        <f>IFERROR((W547-V547)/V547,"")</f>
        <v/>
      </c>
      <c r="Y547" s="18" t="s">
        <v>1610</v>
      </c>
      <c r="Z547" s="18" t="s">
        <v>1610</v>
      </c>
      <c r="AA547" s="18" t="s">
        <v>1610</v>
      </c>
      <c r="AB547" s="18" t="s">
        <v>1610</v>
      </c>
      <c r="AC547" s="18" t="s">
        <v>1610</v>
      </c>
      <c r="AD547" s="18" t="s">
        <v>1610</v>
      </c>
      <c r="AE547" s="18" t="s">
        <v>1610</v>
      </c>
      <c r="AF547" s="18" t="s">
        <v>1610</v>
      </c>
      <c r="AG547" s="18" t="s">
        <v>1610</v>
      </c>
      <c r="AH547" s="18" t="s">
        <v>1610</v>
      </c>
      <c r="AI547" s="18" t="s">
        <v>1610</v>
      </c>
      <c r="AJ547" s="18" t="s">
        <v>1610</v>
      </c>
      <c r="AK547" s="23">
        <f>SUM(Y547:AJ547)</f>
        <v>0</v>
      </c>
      <c r="AL547" s="23">
        <f>MAX(Y547:AJ547)</f>
        <v>0</v>
      </c>
      <c r="AM547">
        <f>COUNTIF(Y547:AJ547,"&gt;1")</f>
        <v>0</v>
      </c>
    </row>
    <row r="548" spans="1:39" ht="15.75" x14ac:dyDescent="0.25">
      <c r="A548" s="21"/>
      <c r="B548" s="21" t="s">
        <v>1519</v>
      </c>
      <c r="C548" s="21">
        <v>5436047</v>
      </c>
      <c r="D548" s="25">
        <v>192901</v>
      </c>
      <c r="E548" s="21" t="s">
        <v>12</v>
      </c>
      <c r="F548" s="21" t="s">
        <v>1233</v>
      </c>
      <c r="G548" s="21" t="s">
        <v>151</v>
      </c>
      <c r="H548" s="25" t="s">
        <v>77</v>
      </c>
      <c r="I548" s="21" t="s">
        <v>85</v>
      </c>
      <c r="J548" s="21" t="s">
        <v>86</v>
      </c>
      <c r="K548" s="38">
        <v>46227</v>
      </c>
      <c r="L548" s="38"/>
      <c r="M548" s="39" t="s">
        <v>18</v>
      </c>
      <c r="N548" s="18">
        <v>0</v>
      </c>
      <c r="O548" s="18">
        <v>4464</v>
      </c>
      <c r="P548" s="15" t="str">
        <f>IFERROR((O548-N548)/N548,"")</f>
        <v/>
      </c>
      <c r="Q548" s="19">
        <v>0</v>
      </c>
      <c r="R548" s="19">
        <v>0</v>
      </c>
      <c r="S548" s="15" t="str">
        <f>IFERROR((R548-Q548)/Q548,"")</f>
        <v/>
      </c>
      <c r="T548" s="19" t="s">
        <v>1610</v>
      </c>
      <c r="U548" s="15" t="str">
        <f>IFERROR(R548/T548,"")</f>
        <v/>
      </c>
      <c r="V548" s="19" t="s">
        <v>1610</v>
      </c>
      <c r="W548" s="19" t="s">
        <v>1610</v>
      </c>
      <c r="X548" s="15" t="str">
        <f>IFERROR((W548-V548)/V548,"")</f>
        <v/>
      </c>
      <c r="Y548" s="18">
        <v>0</v>
      </c>
      <c r="Z548" s="18">
        <v>0</v>
      </c>
      <c r="AA548" s="18">
        <v>0</v>
      </c>
      <c r="AB548" s="18">
        <v>0</v>
      </c>
      <c r="AC548" s="18">
        <v>0</v>
      </c>
      <c r="AD548" s="18">
        <v>0</v>
      </c>
      <c r="AE548" s="18">
        <v>3720</v>
      </c>
      <c r="AF548" s="18">
        <v>0</v>
      </c>
      <c r="AG548" s="18">
        <v>0</v>
      </c>
      <c r="AH548" s="18">
        <v>2232</v>
      </c>
      <c r="AI548" s="18">
        <v>0</v>
      </c>
      <c r="AJ548" s="18">
        <v>2232</v>
      </c>
      <c r="AK548" s="23">
        <f>SUM(Y548:AJ548)</f>
        <v>8184</v>
      </c>
      <c r="AL548" s="23">
        <f>MAX(Y548:AJ548)</f>
        <v>3720</v>
      </c>
      <c r="AM548">
        <f>COUNTIF(Y548:AJ548,"&gt;1")</f>
        <v>3</v>
      </c>
    </row>
    <row r="549" spans="1:39" ht="15.75" x14ac:dyDescent="0.25">
      <c r="A549" s="21" t="s">
        <v>91</v>
      </c>
      <c r="B549" s="21" t="s">
        <v>1519</v>
      </c>
      <c r="C549" s="21">
        <v>5436047</v>
      </c>
      <c r="D549" s="25">
        <v>192956</v>
      </c>
      <c r="E549" s="21" t="s">
        <v>12</v>
      </c>
      <c r="F549" s="21" t="s">
        <v>1233</v>
      </c>
      <c r="G549" s="21" t="s">
        <v>1422</v>
      </c>
      <c r="H549" s="25" t="s">
        <v>79</v>
      </c>
      <c r="I549" s="21" t="s">
        <v>85</v>
      </c>
      <c r="J549" s="21" t="s">
        <v>86</v>
      </c>
      <c r="K549" s="38">
        <v>46148</v>
      </c>
      <c r="L549" s="38"/>
      <c r="M549" s="39" t="s">
        <v>18</v>
      </c>
      <c r="N549" s="18">
        <v>0</v>
      </c>
      <c r="O549" s="18">
        <v>16284</v>
      </c>
      <c r="P549" s="15" t="str">
        <f>IFERROR((O549-N549)/N549,"")</f>
        <v/>
      </c>
      <c r="Q549" s="19">
        <v>0</v>
      </c>
      <c r="R549" s="19">
        <v>0</v>
      </c>
      <c r="S549" s="15" t="str">
        <f>IFERROR((R549-Q549)/Q549,"")</f>
        <v/>
      </c>
      <c r="T549" s="19" t="s">
        <v>1610</v>
      </c>
      <c r="U549" s="15" t="str">
        <f>IFERROR(R549/T549,"")</f>
        <v/>
      </c>
      <c r="V549" s="19" t="s">
        <v>1610</v>
      </c>
      <c r="W549" s="19" t="s">
        <v>1610</v>
      </c>
      <c r="X549" s="15" t="str">
        <f>IFERROR((W549-V549)/V549,"")</f>
        <v/>
      </c>
      <c r="Y549" s="18">
        <v>46697</v>
      </c>
      <c r="Z549" s="18">
        <v>0</v>
      </c>
      <c r="AA549" s="18">
        <v>0</v>
      </c>
      <c r="AB549" s="18">
        <v>0</v>
      </c>
      <c r="AC549" s="18">
        <v>0</v>
      </c>
      <c r="AD549" s="18">
        <v>0</v>
      </c>
      <c r="AE549" s="18">
        <v>0</v>
      </c>
      <c r="AF549" s="18">
        <v>0</v>
      </c>
      <c r="AG549" s="18">
        <v>0</v>
      </c>
      <c r="AH549" s="18">
        <v>16284</v>
      </c>
      <c r="AI549" s="18">
        <v>0</v>
      </c>
      <c r="AJ549" s="18">
        <v>0</v>
      </c>
      <c r="AK549" s="23">
        <f>SUM(Y549:AJ549)</f>
        <v>62981</v>
      </c>
      <c r="AL549" s="23">
        <f>MAX(Y549:AJ549)</f>
        <v>46697</v>
      </c>
      <c r="AM549">
        <f>COUNTIF(Y549:AJ549,"&gt;1")</f>
        <v>2</v>
      </c>
    </row>
    <row r="550" spans="1:39" ht="15.75" x14ac:dyDescent="0.25">
      <c r="A550" s="21" t="s">
        <v>91</v>
      </c>
      <c r="B550" s="21" t="s">
        <v>1519</v>
      </c>
      <c r="C550" s="21">
        <v>5436047</v>
      </c>
      <c r="D550" s="25">
        <v>192290</v>
      </c>
      <c r="E550" s="21" t="s">
        <v>2489</v>
      </c>
      <c r="F550" s="21" t="s">
        <v>1233</v>
      </c>
      <c r="G550" s="21" t="s">
        <v>553</v>
      </c>
      <c r="H550" s="25" t="s">
        <v>132</v>
      </c>
      <c r="I550" s="21" t="s">
        <v>85</v>
      </c>
      <c r="J550" s="21" t="s">
        <v>86</v>
      </c>
      <c r="K550" s="38">
        <v>45366</v>
      </c>
      <c r="L550" s="38"/>
      <c r="M550" s="39" t="s">
        <v>53</v>
      </c>
      <c r="N550" s="18" t="s">
        <v>1610</v>
      </c>
      <c r="O550" s="18" t="s">
        <v>1610</v>
      </c>
      <c r="P550" s="15" t="str">
        <f>IFERROR((O550-N550)/N550,"")</f>
        <v/>
      </c>
      <c r="Q550" s="19" t="s">
        <v>1610</v>
      </c>
      <c r="R550" s="19" t="s">
        <v>1610</v>
      </c>
      <c r="S550" s="15" t="str">
        <f>IFERROR((R550-Q550)/Q550,"")</f>
        <v/>
      </c>
      <c r="T550" s="19" t="s">
        <v>1610</v>
      </c>
      <c r="U550" s="15" t="str">
        <f>IFERROR(R550/T550,"")</f>
        <v/>
      </c>
      <c r="V550" s="19" t="s">
        <v>1610</v>
      </c>
      <c r="W550" s="19" t="s">
        <v>1610</v>
      </c>
      <c r="X550" s="15" t="str">
        <f>IFERROR((W550-V550)/V550,"")</f>
        <v/>
      </c>
      <c r="Y550" s="18" t="s">
        <v>1610</v>
      </c>
      <c r="Z550" s="18" t="s">
        <v>1610</v>
      </c>
      <c r="AA550" s="18" t="s">
        <v>1610</v>
      </c>
      <c r="AB550" s="18" t="s">
        <v>1610</v>
      </c>
      <c r="AC550" s="18" t="s">
        <v>1610</v>
      </c>
      <c r="AD550" s="18" t="s">
        <v>1610</v>
      </c>
      <c r="AE550" s="18" t="s">
        <v>1610</v>
      </c>
      <c r="AF550" s="18" t="s">
        <v>1610</v>
      </c>
      <c r="AG550" s="18" t="s">
        <v>1610</v>
      </c>
      <c r="AH550" s="18" t="s">
        <v>1610</v>
      </c>
      <c r="AI550" s="18" t="s">
        <v>1610</v>
      </c>
      <c r="AJ550" s="18" t="s">
        <v>1610</v>
      </c>
      <c r="AK550" s="23">
        <f>SUM(Y550:AJ550)</f>
        <v>0</v>
      </c>
      <c r="AL550" s="23">
        <f>MAX(Y550:AJ550)</f>
        <v>0</v>
      </c>
      <c r="AM550">
        <f>COUNTIF(Y550:AJ550,"&gt;1")</f>
        <v>0</v>
      </c>
    </row>
    <row r="551" spans="1:39" ht="15.75" x14ac:dyDescent="0.25">
      <c r="A551" s="21" t="s">
        <v>3279</v>
      </c>
      <c r="B551" s="21" t="s">
        <v>1520</v>
      </c>
      <c r="C551" s="21">
        <v>5444853</v>
      </c>
      <c r="D551" s="25">
        <v>101231</v>
      </c>
      <c r="E551" s="21" t="s">
        <v>24</v>
      </c>
      <c r="F551" s="21" t="s">
        <v>290</v>
      </c>
      <c r="G551" s="21" t="s">
        <v>331</v>
      </c>
      <c r="H551" s="25" t="s">
        <v>121</v>
      </c>
      <c r="I551" s="21" t="s">
        <v>85</v>
      </c>
      <c r="J551" s="21" t="s">
        <v>3184</v>
      </c>
      <c r="K551" s="38">
        <v>45800</v>
      </c>
      <c r="L551" s="38">
        <v>46240</v>
      </c>
      <c r="M551" s="39" t="s">
        <v>18</v>
      </c>
      <c r="N551" s="18">
        <v>1396.5</v>
      </c>
      <c r="O551" s="18">
        <v>0</v>
      </c>
      <c r="P551" s="15">
        <f>IFERROR((O551-N551)/N551,"")</f>
        <v>-1</v>
      </c>
      <c r="Q551" s="19">
        <v>11</v>
      </c>
      <c r="R551" s="19">
        <v>39</v>
      </c>
      <c r="S551" s="15">
        <f>IFERROR((R551-Q551)/Q551,"")</f>
        <v>2.5454545454545454</v>
      </c>
      <c r="T551" s="19">
        <v>77</v>
      </c>
      <c r="U551" s="15">
        <f>IFERROR(R551/T551,"")</f>
        <v>0.50649350649350644</v>
      </c>
      <c r="V551" s="19">
        <v>28</v>
      </c>
      <c r="W551" s="19">
        <v>20</v>
      </c>
      <c r="X551" s="15">
        <f>IFERROR((W551-V551)/V551,"")</f>
        <v>-0.2857142857142857</v>
      </c>
      <c r="Y551" s="18" t="s">
        <v>1610</v>
      </c>
      <c r="Z551" s="18" t="s">
        <v>1610</v>
      </c>
      <c r="AA551" s="18" t="s">
        <v>1610</v>
      </c>
      <c r="AB551" s="18" t="s">
        <v>1610</v>
      </c>
      <c r="AC551" s="18" t="s">
        <v>1610</v>
      </c>
      <c r="AD551" s="18" t="s">
        <v>1610</v>
      </c>
      <c r="AE551" s="18" t="s">
        <v>1610</v>
      </c>
      <c r="AF551" s="18" t="s">
        <v>1610</v>
      </c>
      <c r="AG551" s="18" t="s">
        <v>1610</v>
      </c>
      <c r="AH551" s="18" t="s">
        <v>1610</v>
      </c>
      <c r="AI551" s="18" t="s">
        <v>1610</v>
      </c>
      <c r="AJ551" s="18" t="s">
        <v>1610</v>
      </c>
      <c r="AK551" s="23">
        <f>SUM(Y551:AJ551)</f>
        <v>0</v>
      </c>
      <c r="AL551" s="23">
        <f>MAX(Y551:AJ551)</f>
        <v>0</v>
      </c>
      <c r="AM551">
        <f>COUNTIF(Y551:AJ551,"&gt;1")</f>
        <v>0</v>
      </c>
    </row>
    <row r="552" spans="1:39" ht="15.75" x14ac:dyDescent="0.25">
      <c r="A552" s="21" t="s">
        <v>3279</v>
      </c>
      <c r="B552" s="21" t="s">
        <v>1520</v>
      </c>
      <c r="C552" s="21">
        <v>5444853</v>
      </c>
      <c r="D552" s="25">
        <v>101227</v>
      </c>
      <c r="E552" s="21" t="s">
        <v>24</v>
      </c>
      <c r="F552" s="21" t="s">
        <v>290</v>
      </c>
      <c r="G552" s="21" t="s">
        <v>327</v>
      </c>
      <c r="H552" s="25" t="s">
        <v>121</v>
      </c>
      <c r="I552" s="21" t="s">
        <v>27</v>
      </c>
      <c r="J552" s="21" t="s">
        <v>74</v>
      </c>
      <c r="K552" s="38">
        <v>45799</v>
      </c>
      <c r="L552" s="38">
        <v>46239</v>
      </c>
      <c r="M552" s="39" t="s">
        <v>18</v>
      </c>
      <c r="N552" s="18">
        <v>837.9</v>
      </c>
      <c r="O552" s="18">
        <v>0</v>
      </c>
      <c r="P552" s="15">
        <f>IFERROR((O552-N552)/N552,"")</f>
        <v>-1</v>
      </c>
      <c r="Q552" s="19">
        <v>14</v>
      </c>
      <c r="R552" s="19">
        <v>0</v>
      </c>
      <c r="S552" s="15">
        <f>IFERROR((R552-Q552)/Q552,"")</f>
        <v>-1</v>
      </c>
      <c r="T552" s="19">
        <v>9</v>
      </c>
      <c r="U552" s="15">
        <f>IFERROR(R552/T552,"")</f>
        <v>0</v>
      </c>
      <c r="V552" s="19">
        <v>12</v>
      </c>
      <c r="W552" s="19">
        <v>2</v>
      </c>
      <c r="X552" s="15">
        <f>IFERROR((W552-V552)/V552,"")</f>
        <v>-0.83333333333333337</v>
      </c>
      <c r="Y552" s="18" t="s">
        <v>1610</v>
      </c>
      <c r="Z552" s="18" t="s">
        <v>1610</v>
      </c>
      <c r="AA552" s="18" t="s">
        <v>1610</v>
      </c>
      <c r="AB552" s="18" t="s">
        <v>1610</v>
      </c>
      <c r="AC552" s="18" t="s">
        <v>1610</v>
      </c>
      <c r="AD552" s="18" t="s">
        <v>1610</v>
      </c>
      <c r="AE552" s="18" t="s">
        <v>1610</v>
      </c>
      <c r="AF552" s="18" t="s">
        <v>1610</v>
      </c>
      <c r="AG552" s="18" t="s">
        <v>1610</v>
      </c>
      <c r="AH552" s="18" t="s">
        <v>1610</v>
      </c>
      <c r="AI552" s="18" t="s">
        <v>1610</v>
      </c>
      <c r="AJ552" s="18" t="s">
        <v>1610</v>
      </c>
      <c r="AK552" s="23">
        <f>SUM(Y552:AJ552)</f>
        <v>0</v>
      </c>
      <c r="AL552" s="23">
        <f>MAX(Y552:AJ552)</f>
        <v>0</v>
      </c>
      <c r="AM552">
        <f>COUNTIF(Y552:AJ552,"&gt;1")</f>
        <v>0</v>
      </c>
    </row>
    <row r="553" spans="1:39" ht="15.75" x14ac:dyDescent="0.25">
      <c r="A553" s="21" t="s">
        <v>3279</v>
      </c>
      <c r="B553" s="21" t="s">
        <v>1520</v>
      </c>
      <c r="C553" s="21">
        <v>5444853</v>
      </c>
      <c r="D553" s="25">
        <v>100976</v>
      </c>
      <c r="E553" s="21" t="s">
        <v>24</v>
      </c>
      <c r="F553" s="21" t="s">
        <v>290</v>
      </c>
      <c r="G553" s="21" t="s">
        <v>188</v>
      </c>
      <c r="H553" s="25" t="s">
        <v>72</v>
      </c>
      <c r="I553" s="21" t="s">
        <v>27</v>
      </c>
      <c r="J553" s="21" t="s">
        <v>28</v>
      </c>
      <c r="K553" s="38">
        <v>45954</v>
      </c>
      <c r="L553" s="38">
        <v>46225</v>
      </c>
      <c r="M553" s="39" t="s">
        <v>18</v>
      </c>
      <c r="N553" s="18">
        <v>27738</v>
      </c>
      <c r="O553" s="18">
        <v>0</v>
      </c>
      <c r="P553" s="15">
        <f>IFERROR((O553-N553)/N553,"")</f>
        <v>-1</v>
      </c>
      <c r="Q553" s="19">
        <v>1</v>
      </c>
      <c r="R553" s="19">
        <v>4</v>
      </c>
      <c r="S553" s="15">
        <f>IFERROR((R553-Q553)/Q553,"")</f>
        <v>3</v>
      </c>
      <c r="T553" s="19">
        <v>1177</v>
      </c>
      <c r="U553" s="15">
        <f>IFERROR(R553/T553,"")</f>
        <v>3.3984706881903144E-3</v>
      </c>
      <c r="V553" s="19">
        <v>8</v>
      </c>
      <c r="W553" s="19">
        <v>1</v>
      </c>
      <c r="X553" s="15">
        <f>IFERROR((W553-V553)/V553,"")</f>
        <v>-0.875</v>
      </c>
      <c r="Y553" s="18">
        <v>0</v>
      </c>
      <c r="Z553" s="18">
        <v>0</v>
      </c>
      <c r="AA553" s="18">
        <v>23200</v>
      </c>
      <c r="AB553" s="18">
        <v>0</v>
      </c>
      <c r="AC553" s="18">
        <v>0</v>
      </c>
      <c r="AD553" s="18">
        <v>0</v>
      </c>
      <c r="AE553" s="18">
        <v>0</v>
      </c>
      <c r="AF553" s="18">
        <v>0</v>
      </c>
      <c r="AG553" s="18">
        <v>0</v>
      </c>
      <c r="AH553" s="18">
        <v>0</v>
      </c>
      <c r="AI553" s="18">
        <v>0</v>
      </c>
      <c r="AJ553" s="18">
        <v>0</v>
      </c>
      <c r="AK553" s="23">
        <f>SUM(Y553:AJ553)</f>
        <v>23200</v>
      </c>
      <c r="AL553" s="23">
        <f>MAX(Y553:AJ553)</f>
        <v>23200</v>
      </c>
      <c r="AM553">
        <f>COUNTIF(Y553:AJ553,"&gt;1")</f>
        <v>1</v>
      </c>
    </row>
    <row r="554" spans="1:39" ht="15.75" x14ac:dyDescent="0.25">
      <c r="A554" s="21" t="s">
        <v>3279</v>
      </c>
      <c r="B554" s="21" t="s">
        <v>1520</v>
      </c>
      <c r="C554" s="21">
        <v>5444853</v>
      </c>
      <c r="D554" s="25">
        <v>192396</v>
      </c>
      <c r="E554" s="21" t="s">
        <v>24</v>
      </c>
      <c r="F554" s="21" t="s">
        <v>290</v>
      </c>
      <c r="G554" s="21" t="s">
        <v>418</v>
      </c>
      <c r="H554" s="25" t="s">
        <v>72</v>
      </c>
      <c r="I554" s="21" t="s">
        <v>27</v>
      </c>
      <c r="J554" s="21" t="s">
        <v>210</v>
      </c>
      <c r="K554" s="38">
        <v>45432</v>
      </c>
      <c r="L554" s="38">
        <v>46219</v>
      </c>
      <c r="M554" s="39" t="s">
        <v>18</v>
      </c>
      <c r="N554" s="18">
        <v>0</v>
      </c>
      <c r="O554" s="18">
        <v>0</v>
      </c>
      <c r="P554" s="15" t="str">
        <f>IFERROR((O554-N554)/N554,"")</f>
        <v/>
      </c>
      <c r="Q554" s="19">
        <v>52</v>
      </c>
      <c r="R554" s="19">
        <v>85</v>
      </c>
      <c r="S554" s="15">
        <f>IFERROR((R554-Q554)/Q554,"")</f>
        <v>0.63461538461538458</v>
      </c>
      <c r="T554" s="19">
        <v>95</v>
      </c>
      <c r="U554" s="15">
        <f>IFERROR(R554/T554,"")</f>
        <v>0.89473684210526316</v>
      </c>
      <c r="V554" s="19">
        <v>35</v>
      </c>
      <c r="W554" s="19">
        <v>14</v>
      </c>
      <c r="X554" s="15">
        <f>IFERROR((W554-V554)/V554,"")</f>
        <v>-0.6</v>
      </c>
      <c r="Y554" s="18" t="s">
        <v>1610</v>
      </c>
      <c r="Z554" s="18" t="s">
        <v>1610</v>
      </c>
      <c r="AA554" s="18" t="s">
        <v>1610</v>
      </c>
      <c r="AB554" s="18" t="s">
        <v>1610</v>
      </c>
      <c r="AC554" s="18" t="s">
        <v>1610</v>
      </c>
      <c r="AD554" s="18" t="s">
        <v>1610</v>
      </c>
      <c r="AE554" s="18" t="s">
        <v>1610</v>
      </c>
      <c r="AF554" s="18" t="s">
        <v>1610</v>
      </c>
      <c r="AG554" s="18" t="s">
        <v>1610</v>
      </c>
      <c r="AH554" s="18" t="s">
        <v>1610</v>
      </c>
      <c r="AI554" s="18" t="s">
        <v>1610</v>
      </c>
      <c r="AJ554" s="18" t="s">
        <v>1610</v>
      </c>
      <c r="AK554" s="23">
        <f>SUM(Y554:AJ554)</f>
        <v>0</v>
      </c>
      <c r="AL554" s="23">
        <f>MAX(Y554:AJ554)</f>
        <v>0</v>
      </c>
      <c r="AM554">
        <f>COUNTIF(Y554:AJ554,"&gt;1")</f>
        <v>0</v>
      </c>
    </row>
    <row r="555" spans="1:39" ht="15.75" x14ac:dyDescent="0.25">
      <c r="A555" s="21" t="s">
        <v>3279</v>
      </c>
      <c r="B555" s="21" t="s">
        <v>1519</v>
      </c>
      <c r="C555" s="21">
        <v>5444853</v>
      </c>
      <c r="D555" s="25">
        <v>100997</v>
      </c>
      <c r="E555" s="21" t="s">
        <v>24</v>
      </c>
      <c r="F555" s="21" t="s">
        <v>290</v>
      </c>
      <c r="G555" s="21" t="s">
        <v>141</v>
      </c>
      <c r="H555" s="25" t="s">
        <v>72</v>
      </c>
      <c r="I555" s="21" t="s">
        <v>27</v>
      </c>
      <c r="J555" s="21" t="s">
        <v>28</v>
      </c>
      <c r="K555" s="38">
        <v>45210</v>
      </c>
      <c r="L555" s="38">
        <v>46216</v>
      </c>
      <c r="M555" s="39" t="s">
        <v>18</v>
      </c>
      <c r="N555" s="18">
        <v>0</v>
      </c>
      <c r="O555" s="18">
        <v>0</v>
      </c>
      <c r="P555" s="15" t="str">
        <f>IFERROR((O555-N555)/N555,"")</f>
        <v/>
      </c>
      <c r="Q555" s="19">
        <v>23</v>
      </c>
      <c r="R555" s="19">
        <v>3</v>
      </c>
      <c r="S555" s="15">
        <f>IFERROR((R555-Q555)/Q555,"")</f>
        <v>-0.86956521739130432</v>
      </c>
      <c r="T555" s="19">
        <v>29</v>
      </c>
      <c r="U555" s="15">
        <f>IFERROR(R555/T555,"")</f>
        <v>0.10344827586206896</v>
      </c>
      <c r="V555" s="19">
        <v>12</v>
      </c>
      <c r="W555" s="19">
        <v>3</v>
      </c>
      <c r="X555" s="15">
        <f>IFERROR((W555-V555)/V555,"")</f>
        <v>-0.75</v>
      </c>
      <c r="Y555" s="18" t="s">
        <v>1610</v>
      </c>
      <c r="Z555" s="18" t="s">
        <v>1610</v>
      </c>
      <c r="AA555" s="18" t="s">
        <v>1610</v>
      </c>
      <c r="AB555" s="18" t="s">
        <v>1610</v>
      </c>
      <c r="AC555" s="18" t="s">
        <v>1610</v>
      </c>
      <c r="AD555" s="18" t="s">
        <v>1610</v>
      </c>
      <c r="AE555" s="18" t="s">
        <v>1610</v>
      </c>
      <c r="AF555" s="18" t="s">
        <v>1610</v>
      </c>
      <c r="AG555" s="18" t="s">
        <v>1610</v>
      </c>
      <c r="AH555" s="18" t="s">
        <v>1610</v>
      </c>
      <c r="AI555" s="18" t="s">
        <v>1610</v>
      </c>
      <c r="AJ555" s="18" t="s">
        <v>1610</v>
      </c>
      <c r="AK555" s="23">
        <f>SUM(Y555:AJ555)</f>
        <v>0</v>
      </c>
      <c r="AL555" s="23">
        <f>MAX(Y555:AJ555)</f>
        <v>0</v>
      </c>
      <c r="AM555">
        <f>COUNTIF(Y555:AJ555,"&gt;1")</f>
        <v>0</v>
      </c>
    </row>
    <row r="556" spans="1:39" ht="15.75" x14ac:dyDescent="0.25">
      <c r="A556" s="21" t="s">
        <v>3279</v>
      </c>
      <c r="B556" s="21" t="s">
        <v>1520</v>
      </c>
      <c r="C556" s="21">
        <v>5444853</v>
      </c>
      <c r="D556" s="25">
        <v>194281</v>
      </c>
      <c r="E556" s="21" t="s">
        <v>24</v>
      </c>
      <c r="F556" s="21" t="s">
        <v>290</v>
      </c>
      <c r="G556" s="21" t="s">
        <v>296</v>
      </c>
      <c r="H556" s="25" t="s">
        <v>121</v>
      </c>
      <c r="I556" s="21" t="s">
        <v>27</v>
      </c>
      <c r="J556" s="21" t="s">
        <v>74</v>
      </c>
      <c r="K556" s="38">
        <v>45812</v>
      </c>
      <c r="L556" s="38">
        <v>46197</v>
      </c>
      <c r="M556" s="39" t="s">
        <v>18</v>
      </c>
      <c r="N556" s="18">
        <v>279.3</v>
      </c>
      <c r="O556" s="18">
        <v>0</v>
      </c>
      <c r="P556" s="15">
        <f>IFERROR((O556-N556)/N556,"")</f>
        <v>-1</v>
      </c>
      <c r="Q556" s="19">
        <v>63</v>
      </c>
      <c r="R556" s="19">
        <v>48</v>
      </c>
      <c r="S556" s="15">
        <f>IFERROR((R556-Q556)/Q556,"")</f>
        <v>-0.23809523809523808</v>
      </c>
      <c r="T556" s="19">
        <v>516</v>
      </c>
      <c r="U556" s="15">
        <f>IFERROR(R556/T556,"")</f>
        <v>9.3023255813953487E-2</v>
      </c>
      <c r="V556" s="19">
        <v>37</v>
      </c>
      <c r="W556" s="19">
        <v>21</v>
      </c>
      <c r="X556" s="15">
        <f>IFERROR((W556-V556)/V556,"")</f>
        <v>-0.43243243243243246</v>
      </c>
      <c r="Y556" s="18" t="s">
        <v>1610</v>
      </c>
      <c r="Z556" s="18" t="s">
        <v>1610</v>
      </c>
      <c r="AA556" s="18" t="s">
        <v>1610</v>
      </c>
      <c r="AB556" s="18" t="s">
        <v>1610</v>
      </c>
      <c r="AC556" s="18" t="s">
        <v>1610</v>
      </c>
      <c r="AD556" s="18" t="s">
        <v>1610</v>
      </c>
      <c r="AE556" s="18" t="s">
        <v>1610</v>
      </c>
      <c r="AF556" s="18" t="s">
        <v>1610</v>
      </c>
      <c r="AG556" s="18" t="s">
        <v>1610</v>
      </c>
      <c r="AH556" s="18" t="s">
        <v>1610</v>
      </c>
      <c r="AI556" s="18" t="s">
        <v>1610</v>
      </c>
      <c r="AJ556" s="18" t="s">
        <v>1610</v>
      </c>
      <c r="AK556" s="23">
        <f>SUM(Y556:AJ556)</f>
        <v>0</v>
      </c>
      <c r="AL556" s="23">
        <f>MAX(Y556:AJ556)</f>
        <v>0</v>
      </c>
      <c r="AM556">
        <f>COUNTIF(Y556:AJ556,"&gt;1")</f>
        <v>0</v>
      </c>
    </row>
    <row r="557" spans="1:39" ht="15.75" x14ac:dyDescent="0.25">
      <c r="A557" s="21" t="s">
        <v>3279</v>
      </c>
      <c r="B557" s="21" t="s">
        <v>1520</v>
      </c>
      <c r="C557" s="21">
        <v>5444853</v>
      </c>
      <c r="D557" s="25">
        <v>192011</v>
      </c>
      <c r="E557" s="21" t="s">
        <v>24</v>
      </c>
      <c r="F557" s="21" t="s">
        <v>290</v>
      </c>
      <c r="G557" s="21" t="s">
        <v>472</v>
      </c>
      <c r="H557" s="25" t="s">
        <v>121</v>
      </c>
      <c r="I557" s="21" t="s">
        <v>27</v>
      </c>
      <c r="J557" s="21" t="s">
        <v>74</v>
      </c>
      <c r="K557" s="38">
        <v>45793</v>
      </c>
      <c r="L557" s="38">
        <v>46189</v>
      </c>
      <c r="M557" s="39" t="s">
        <v>18</v>
      </c>
      <c r="N557" s="18">
        <v>279.3</v>
      </c>
      <c r="O557" s="18">
        <v>0</v>
      </c>
      <c r="P557" s="15">
        <f>IFERROR((O557-N557)/N557,"")</f>
        <v>-1</v>
      </c>
      <c r="Q557" s="19">
        <v>0</v>
      </c>
      <c r="R557" s="19">
        <v>4</v>
      </c>
      <c r="S557" s="15" t="str">
        <f>IFERROR((R557-Q557)/Q557,"")</f>
        <v/>
      </c>
      <c r="T557" s="19">
        <v>6</v>
      </c>
      <c r="U557" s="15">
        <f>IFERROR(R557/T557,"")</f>
        <v>0.66666666666666663</v>
      </c>
      <c r="V557" s="19">
        <v>3</v>
      </c>
      <c r="W557" s="19">
        <v>3</v>
      </c>
      <c r="X557" s="15">
        <f>IFERROR((W557-V557)/V557,"")</f>
        <v>0</v>
      </c>
      <c r="Y557" s="18" t="s">
        <v>1610</v>
      </c>
      <c r="Z557" s="18" t="s">
        <v>1610</v>
      </c>
      <c r="AA557" s="18" t="s">
        <v>1610</v>
      </c>
      <c r="AB557" s="18" t="s">
        <v>1610</v>
      </c>
      <c r="AC557" s="18" t="s">
        <v>1610</v>
      </c>
      <c r="AD557" s="18" t="s">
        <v>1610</v>
      </c>
      <c r="AE557" s="18" t="s">
        <v>1610</v>
      </c>
      <c r="AF557" s="18" t="s">
        <v>1610</v>
      </c>
      <c r="AG557" s="18" t="s">
        <v>1610</v>
      </c>
      <c r="AH557" s="18" t="s">
        <v>1610</v>
      </c>
      <c r="AI557" s="18" t="s">
        <v>1610</v>
      </c>
      <c r="AJ557" s="18" t="s">
        <v>1610</v>
      </c>
      <c r="AK557" s="23">
        <f>SUM(Y557:AJ557)</f>
        <v>0</v>
      </c>
      <c r="AL557" s="23">
        <f>MAX(Y557:AJ557)</f>
        <v>0</v>
      </c>
      <c r="AM557">
        <f>COUNTIF(Y557:AJ557,"&gt;1")</f>
        <v>0</v>
      </c>
    </row>
    <row r="558" spans="1:39" ht="15.75" x14ac:dyDescent="0.25">
      <c r="A558" s="21" t="s">
        <v>3279</v>
      </c>
      <c r="B558" s="21" t="s">
        <v>1520</v>
      </c>
      <c r="C558" s="21">
        <v>5444853</v>
      </c>
      <c r="D558" s="25">
        <v>101232</v>
      </c>
      <c r="E558" s="21" t="s">
        <v>24</v>
      </c>
      <c r="F558" s="21" t="s">
        <v>290</v>
      </c>
      <c r="G558" s="21" t="s">
        <v>120</v>
      </c>
      <c r="H558" s="25" t="s">
        <v>121</v>
      </c>
      <c r="I558" s="21" t="s">
        <v>27</v>
      </c>
      <c r="J558" s="21" t="s">
        <v>74</v>
      </c>
      <c r="K558" s="38">
        <v>46063</v>
      </c>
      <c r="L558" s="38">
        <v>46185</v>
      </c>
      <c r="M558" s="39" t="s">
        <v>18</v>
      </c>
      <c r="N558" s="18">
        <v>26147.200000000001</v>
      </c>
      <c r="O558" s="18">
        <v>0</v>
      </c>
      <c r="P558" s="15">
        <f>IFERROR((O558-N558)/N558,"")</f>
        <v>-1</v>
      </c>
      <c r="Q558" s="19">
        <v>48</v>
      </c>
      <c r="R558" s="19">
        <v>11</v>
      </c>
      <c r="S558" s="15">
        <f>IFERROR((R558-Q558)/Q558,"")</f>
        <v>-0.77083333333333337</v>
      </c>
      <c r="T558" s="19">
        <v>38</v>
      </c>
      <c r="U558" s="15">
        <f>IFERROR(R558/T558,"")</f>
        <v>0.28947368421052633</v>
      </c>
      <c r="V558" s="19">
        <v>13</v>
      </c>
      <c r="W558" s="19">
        <v>5</v>
      </c>
      <c r="X558" s="15">
        <f>IFERROR((W558-V558)/V558,"")</f>
        <v>-0.61538461538461542</v>
      </c>
      <c r="Y558" s="18">
        <v>0</v>
      </c>
      <c r="Z558" s="18">
        <v>0</v>
      </c>
      <c r="AA558" s="18">
        <v>0</v>
      </c>
      <c r="AB558" s="18">
        <v>0</v>
      </c>
      <c r="AC558" s="18">
        <v>0</v>
      </c>
      <c r="AD558" s="18">
        <v>0</v>
      </c>
      <c r="AE558" s="18">
        <v>22500</v>
      </c>
      <c r="AF558" s="18">
        <v>0</v>
      </c>
      <c r="AG558" s="18">
        <v>0</v>
      </c>
      <c r="AH558" s="18">
        <v>0</v>
      </c>
      <c r="AI558" s="18">
        <v>0</v>
      </c>
      <c r="AJ558" s="18">
        <v>0</v>
      </c>
      <c r="AK558" s="23">
        <f>SUM(Y558:AJ558)</f>
        <v>22500</v>
      </c>
      <c r="AL558" s="23">
        <f>MAX(Y558:AJ558)</f>
        <v>22500</v>
      </c>
      <c r="AM558">
        <f>COUNTIF(Y558:AJ558,"&gt;1")</f>
        <v>1</v>
      </c>
    </row>
    <row r="559" spans="1:39" ht="15.75" x14ac:dyDescent="0.25">
      <c r="A559" s="21" t="s">
        <v>3279</v>
      </c>
      <c r="B559" s="21" t="s">
        <v>1520</v>
      </c>
      <c r="C559" s="21">
        <v>5444853</v>
      </c>
      <c r="D559" s="25">
        <v>101229</v>
      </c>
      <c r="E559" s="21" t="s">
        <v>24</v>
      </c>
      <c r="F559" s="21" t="s">
        <v>290</v>
      </c>
      <c r="G559" s="21" t="s">
        <v>329</v>
      </c>
      <c r="H559" s="25" t="s">
        <v>121</v>
      </c>
      <c r="I559" s="21" t="s">
        <v>27</v>
      </c>
      <c r="J559" s="21" t="s">
        <v>74</v>
      </c>
      <c r="K559" s="38">
        <v>45812</v>
      </c>
      <c r="L559" s="38">
        <v>46169</v>
      </c>
      <c r="M559" s="39" t="s">
        <v>53</v>
      </c>
      <c r="N559" s="18">
        <v>1396.5</v>
      </c>
      <c r="O559" s="18">
        <v>0</v>
      </c>
      <c r="P559" s="15">
        <f>IFERROR((O559-N559)/N559,"")</f>
        <v>-1</v>
      </c>
      <c r="Q559" s="19">
        <v>4</v>
      </c>
      <c r="R559" s="19">
        <v>1</v>
      </c>
      <c r="S559" s="15">
        <f>IFERROR((R559-Q559)/Q559,"")</f>
        <v>-0.75</v>
      </c>
      <c r="T559" s="19">
        <v>302</v>
      </c>
      <c r="U559" s="15">
        <f>IFERROR(R559/T559,"")</f>
        <v>3.3112582781456954E-3</v>
      </c>
      <c r="V559" s="19">
        <v>11</v>
      </c>
      <c r="W559" s="19">
        <v>1</v>
      </c>
      <c r="X559" s="15">
        <f>IFERROR((W559-V559)/V559,"")</f>
        <v>-0.90909090909090906</v>
      </c>
      <c r="Y559" s="18" t="s">
        <v>1610</v>
      </c>
      <c r="Z559" s="18" t="s">
        <v>1610</v>
      </c>
      <c r="AA559" s="18" t="s">
        <v>1610</v>
      </c>
      <c r="AB559" s="18" t="s">
        <v>1610</v>
      </c>
      <c r="AC559" s="18" t="s">
        <v>1610</v>
      </c>
      <c r="AD559" s="18" t="s">
        <v>1610</v>
      </c>
      <c r="AE559" s="18" t="s">
        <v>1610</v>
      </c>
      <c r="AF559" s="18" t="s">
        <v>1610</v>
      </c>
      <c r="AG559" s="18" t="s">
        <v>1610</v>
      </c>
      <c r="AH559" s="18" t="s">
        <v>1610</v>
      </c>
      <c r="AI559" s="18" t="s">
        <v>1610</v>
      </c>
      <c r="AJ559" s="18" t="s">
        <v>1610</v>
      </c>
      <c r="AK559" s="23">
        <f>SUM(Y559:AJ559)</f>
        <v>0</v>
      </c>
      <c r="AL559" s="23">
        <f>MAX(Y559:AJ559)</f>
        <v>0</v>
      </c>
      <c r="AM559">
        <f>COUNTIF(Y559:AJ559,"&gt;1")</f>
        <v>0</v>
      </c>
    </row>
    <row r="560" spans="1:39" ht="15.75" x14ac:dyDescent="0.25">
      <c r="A560" s="21" t="s">
        <v>3279</v>
      </c>
      <c r="B560" s="21" t="s">
        <v>1520</v>
      </c>
      <c r="C560" s="21">
        <v>5444853</v>
      </c>
      <c r="D560" s="25">
        <v>101234</v>
      </c>
      <c r="E560" s="21" t="s">
        <v>24</v>
      </c>
      <c r="F560" s="21" t="s">
        <v>290</v>
      </c>
      <c r="G560" s="21" t="s">
        <v>246</v>
      </c>
      <c r="H560" s="25" t="s">
        <v>121</v>
      </c>
      <c r="I560" s="21" t="s">
        <v>27</v>
      </c>
      <c r="J560" s="21" t="s">
        <v>28</v>
      </c>
      <c r="K560" s="38">
        <v>45840</v>
      </c>
      <c r="L560" s="38">
        <v>46167</v>
      </c>
      <c r="M560" s="39" t="s">
        <v>53</v>
      </c>
      <c r="N560" s="18">
        <v>837.9</v>
      </c>
      <c r="O560" s="18">
        <v>0</v>
      </c>
      <c r="P560" s="15">
        <f>IFERROR((O560-N560)/N560,"")</f>
        <v>-1</v>
      </c>
      <c r="Q560" s="19">
        <v>31</v>
      </c>
      <c r="R560" s="19">
        <v>2</v>
      </c>
      <c r="S560" s="15">
        <f>IFERROR((R560-Q560)/Q560,"")</f>
        <v>-0.93548387096774188</v>
      </c>
      <c r="T560" s="19">
        <v>273</v>
      </c>
      <c r="U560" s="15">
        <f>IFERROR(R560/T560,"")</f>
        <v>7.326007326007326E-3</v>
      </c>
      <c r="V560" s="19">
        <v>44</v>
      </c>
      <c r="W560" s="19">
        <v>2</v>
      </c>
      <c r="X560" s="15">
        <f>IFERROR((W560-V560)/V560,"")</f>
        <v>-0.95454545454545459</v>
      </c>
      <c r="Y560" s="18" t="s">
        <v>1610</v>
      </c>
      <c r="Z560" s="18" t="s">
        <v>1610</v>
      </c>
      <c r="AA560" s="18" t="s">
        <v>1610</v>
      </c>
      <c r="AB560" s="18" t="s">
        <v>1610</v>
      </c>
      <c r="AC560" s="18" t="s">
        <v>1610</v>
      </c>
      <c r="AD560" s="18" t="s">
        <v>1610</v>
      </c>
      <c r="AE560" s="18" t="s">
        <v>1610</v>
      </c>
      <c r="AF560" s="18" t="s">
        <v>1610</v>
      </c>
      <c r="AG560" s="18" t="s">
        <v>1610</v>
      </c>
      <c r="AH560" s="18" t="s">
        <v>1610</v>
      </c>
      <c r="AI560" s="18" t="s">
        <v>1610</v>
      </c>
      <c r="AJ560" s="18" t="s">
        <v>1610</v>
      </c>
      <c r="AK560" s="23">
        <f>SUM(Y560:AJ560)</f>
        <v>0</v>
      </c>
      <c r="AL560" s="23">
        <f>MAX(Y560:AJ560)</f>
        <v>0</v>
      </c>
      <c r="AM560">
        <f>COUNTIF(Y560:AJ560,"&gt;1")</f>
        <v>0</v>
      </c>
    </row>
    <row r="561" spans="1:39" ht="15.75" x14ac:dyDescent="0.25">
      <c r="A561" s="21" t="s">
        <v>3279</v>
      </c>
      <c r="B561" s="21" t="s">
        <v>1519</v>
      </c>
      <c r="C561" s="21">
        <v>5444853</v>
      </c>
      <c r="D561" s="25">
        <v>101226</v>
      </c>
      <c r="E561" s="21" t="s">
        <v>24</v>
      </c>
      <c r="F561" s="21" t="s">
        <v>290</v>
      </c>
      <c r="G561" s="21" t="s">
        <v>326</v>
      </c>
      <c r="H561" s="25" t="s">
        <v>72</v>
      </c>
      <c r="I561" s="21" t="s">
        <v>27</v>
      </c>
      <c r="J561" s="21" t="s">
        <v>28</v>
      </c>
      <c r="K561" s="38">
        <v>45498</v>
      </c>
      <c r="L561" s="38">
        <v>46157</v>
      </c>
      <c r="M561" s="39" t="s">
        <v>53</v>
      </c>
      <c r="N561" s="18">
        <v>0</v>
      </c>
      <c r="O561" s="18">
        <v>0</v>
      </c>
      <c r="P561" s="15" t="str">
        <f>IFERROR((O561-N561)/N561,"")</f>
        <v/>
      </c>
      <c r="Q561" s="19">
        <v>161</v>
      </c>
      <c r="R561" s="19">
        <v>36</v>
      </c>
      <c r="S561" s="15">
        <f>IFERROR((R561-Q561)/Q561,"")</f>
        <v>-0.77639751552795033</v>
      </c>
      <c r="T561" s="19">
        <v>798</v>
      </c>
      <c r="U561" s="15">
        <f>IFERROR(R561/T561,"")</f>
        <v>4.5112781954887216E-2</v>
      </c>
      <c r="V561" s="19">
        <v>32</v>
      </c>
      <c r="W561" s="19">
        <v>3</v>
      </c>
      <c r="X561" s="15">
        <f>IFERROR((W561-V561)/V561,"")</f>
        <v>-0.90625</v>
      </c>
      <c r="Y561" s="18" t="s">
        <v>1610</v>
      </c>
      <c r="Z561" s="18" t="s">
        <v>1610</v>
      </c>
      <c r="AA561" s="18" t="s">
        <v>1610</v>
      </c>
      <c r="AB561" s="18" t="s">
        <v>1610</v>
      </c>
      <c r="AC561" s="18" t="s">
        <v>1610</v>
      </c>
      <c r="AD561" s="18" t="s">
        <v>1610</v>
      </c>
      <c r="AE561" s="18" t="s">
        <v>1610</v>
      </c>
      <c r="AF561" s="18" t="s">
        <v>1610</v>
      </c>
      <c r="AG561" s="18" t="s">
        <v>1610</v>
      </c>
      <c r="AH561" s="18" t="s">
        <v>1610</v>
      </c>
      <c r="AI561" s="18" t="s">
        <v>1610</v>
      </c>
      <c r="AJ561" s="18" t="s">
        <v>1610</v>
      </c>
      <c r="AK561" s="23">
        <f>SUM(Y561:AJ561)</f>
        <v>0</v>
      </c>
      <c r="AL561" s="23">
        <f>MAX(Y561:AJ561)</f>
        <v>0</v>
      </c>
      <c r="AM561">
        <f>COUNTIF(Y561:AJ561,"&gt;1")</f>
        <v>0</v>
      </c>
    </row>
    <row r="562" spans="1:39" ht="15.75" x14ac:dyDescent="0.25">
      <c r="A562" s="21" t="s">
        <v>3279</v>
      </c>
      <c r="B562" s="21" t="s">
        <v>1519</v>
      </c>
      <c r="C562" s="21">
        <v>5444853</v>
      </c>
      <c r="D562" s="25">
        <v>100996</v>
      </c>
      <c r="E562" s="21" t="s">
        <v>24</v>
      </c>
      <c r="F562" s="21" t="s">
        <v>290</v>
      </c>
      <c r="G562" s="21" t="s">
        <v>293</v>
      </c>
      <c r="H562" s="25" t="s">
        <v>72</v>
      </c>
      <c r="I562" s="21" t="s">
        <v>27</v>
      </c>
      <c r="J562" s="21" t="s">
        <v>74</v>
      </c>
      <c r="K562" s="38">
        <v>44092</v>
      </c>
      <c r="L562" s="38">
        <v>46086</v>
      </c>
      <c r="M562" s="39" t="s">
        <v>53</v>
      </c>
      <c r="N562" s="18">
        <v>0</v>
      </c>
      <c r="O562" s="18">
        <v>0</v>
      </c>
      <c r="P562" s="15" t="str">
        <f>IFERROR((O562-N562)/N562,"")</f>
        <v/>
      </c>
      <c r="Q562" s="19">
        <v>4</v>
      </c>
      <c r="R562" s="19">
        <v>0</v>
      </c>
      <c r="S562" s="15">
        <f>IFERROR((R562-Q562)/Q562,"")</f>
        <v>-1</v>
      </c>
      <c r="T562" s="19">
        <v>18</v>
      </c>
      <c r="U562" s="15">
        <f>IFERROR(R562/T562,"")</f>
        <v>0</v>
      </c>
      <c r="V562" s="19">
        <v>16</v>
      </c>
      <c r="W562" s="19">
        <v>0</v>
      </c>
      <c r="X562" s="15">
        <f>IFERROR((W562-V562)/V562,"")</f>
        <v>-1</v>
      </c>
      <c r="Y562" s="18" t="s">
        <v>1610</v>
      </c>
      <c r="Z562" s="18" t="s">
        <v>1610</v>
      </c>
      <c r="AA562" s="18" t="s">
        <v>1610</v>
      </c>
      <c r="AB562" s="18" t="s">
        <v>1610</v>
      </c>
      <c r="AC562" s="18" t="s">
        <v>1610</v>
      </c>
      <c r="AD562" s="18" t="s">
        <v>1610</v>
      </c>
      <c r="AE562" s="18" t="s">
        <v>1610</v>
      </c>
      <c r="AF562" s="18" t="s">
        <v>1610</v>
      </c>
      <c r="AG562" s="18" t="s">
        <v>1610</v>
      </c>
      <c r="AH562" s="18" t="s">
        <v>1610</v>
      </c>
      <c r="AI562" s="18" t="s">
        <v>1610</v>
      </c>
      <c r="AJ562" s="18" t="s">
        <v>1610</v>
      </c>
      <c r="AK562" s="23">
        <f>SUM(Y562:AJ562)</f>
        <v>0</v>
      </c>
      <c r="AL562" s="23">
        <f>MAX(Y562:AJ562)</f>
        <v>0</v>
      </c>
      <c r="AM562">
        <f>COUNTIF(Y562:AJ562,"&gt;1")</f>
        <v>0</v>
      </c>
    </row>
    <row r="563" spans="1:39" ht="15.75" x14ac:dyDescent="0.25">
      <c r="A563" s="21" t="s">
        <v>3279</v>
      </c>
      <c r="B563" s="21" t="s">
        <v>1519</v>
      </c>
      <c r="C563" s="21">
        <v>5444853</v>
      </c>
      <c r="D563" s="25">
        <v>101235</v>
      </c>
      <c r="E563" s="21" t="s">
        <v>24</v>
      </c>
      <c r="F563" s="21" t="s">
        <v>290</v>
      </c>
      <c r="G563" s="21" t="s">
        <v>332</v>
      </c>
      <c r="H563" s="25" t="s">
        <v>121</v>
      </c>
      <c r="I563" s="21" t="s">
        <v>27</v>
      </c>
      <c r="J563" s="21" t="s">
        <v>74</v>
      </c>
      <c r="K563" s="38">
        <v>45840</v>
      </c>
      <c r="L563" s="38">
        <v>45982</v>
      </c>
      <c r="M563" s="39" t="s">
        <v>53</v>
      </c>
      <c r="N563" s="18">
        <v>558.6</v>
      </c>
      <c r="O563" s="18">
        <v>0</v>
      </c>
      <c r="P563" s="15">
        <f>IFERROR((O563-N563)/N563,"")</f>
        <v>-1</v>
      </c>
      <c r="Q563" s="19">
        <v>10</v>
      </c>
      <c r="R563" s="19">
        <v>0</v>
      </c>
      <c r="S563" s="15">
        <f>IFERROR((R563-Q563)/Q563,"")</f>
        <v>-1</v>
      </c>
      <c r="T563" s="19">
        <v>88</v>
      </c>
      <c r="U563" s="15">
        <f>IFERROR(R563/T563,"")</f>
        <v>0</v>
      </c>
      <c r="V563" s="19">
        <v>9</v>
      </c>
      <c r="W563" s="19">
        <v>0</v>
      </c>
      <c r="X563" s="15">
        <f>IFERROR((W563-V563)/V563,"")</f>
        <v>-1</v>
      </c>
      <c r="Y563" s="18" t="s">
        <v>1610</v>
      </c>
      <c r="Z563" s="18" t="s">
        <v>1610</v>
      </c>
      <c r="AA563" s="18" t="s">
        <v>1610</v>
      </c>
      <c r="AB563" s="18" t="s">
        <v>1610</v>
      </c>
      <c r="AC563" s="18" t="s">
        <v>1610</v>
      </c>
      <c r="AD563" s="18" t="s">
        <v>1610</v>
      </c>
      <c r="AE563" s="18" t="s">
        <v>1610</v>
      </c>
      <c r="AF563" s="18" t="s">
        <v>1610</v>
      </c>
      <c r="AG563" s="18" t="s">
        <v>1610</v>
      </c>
      <c r="AH563" s="18" t="s">
        <v>1610</v>
      </c>
      <c r="AI563" s="18" t="s">
        <v>1610</v>
      </c>
      <c r="AJ563" s="18" t="s">
        <v>1610</v>
      </c>
      <c r="AK563" s="23">
        <f>SUM(Y563:AJ563)</f>
        <v>0</v>
      </c>
      <c r="AL563" s="23">
        <f>MAX(Y563:AJ563)</f>
        <v>0</v>
      </c>
      <c r="AM563">
        <f>COUNTIF(Y563:AJ563,"&gt;1")</f>
        <v>0</v>
      </c>
    </row>
    <row r="564" spans="1:39" ht="15.75" x14ac:dyDescent="0.25">
      <c r="A564" s="21" t="s">
        <v>3279</v>
      </c>
      <c r="B564" s="21" t="s">
        <v>1520</v>
      </c>
      <c r="C564" s="21">
        <v>5444853</v>
      </c>
      <c r="D564" s="25">
        <v>101228</v>
      </c>
      <c r="E564" s="21" t="s">
        <v>24</v>
      </c>
      <c r="F564" s="21" t="s">
        <v>290</v>
      </c>
      <c r="G564" s="21" t="s">
        <v>328</v>
      </c>
      <c r="H564" s="25" t="s">
        <v>121</v>
      </c>
      <c r="I564" s="21" t="s">
        <v>27</v>
      </c>
      <c r="J564" s="21" t="s">
        <v>74</v>
      </c>
      <c r="K564" s="38">
        <v>45812</v>
      </c>
      <c r="L564" s="38">
        <v>45966</v>
      </c>
      <c r="M564" s="39" t="s">
        <v>53</v>
      </c>
      <c r="N564" s="18">
        <v>837.9</v>
      </c>
      <c r="O564" s="18">
        <v>0</v>
      </c>
      <c r="P564" s="15">
        <f>IFERROR((O564-N564)/N564,"")</f>
        <v>-1</v>
      </c>
      <c r="Q564" s="19">
        <v>20</v>
      </c>
      <c r="R564" s="19">
        <v>0</v>
      </c>
      <c r="S564" s="15">
        <f>IFERROR((R564-Q564)/Q564,"")</f>
        <v>-1</v>
      </c>
      <c r="T564" s="19">
        <v>79</v>
      </c>
      <c r="U564" s="15">
        <f>IFERROR(R564/T564,"")</f>
        <v>0</v>
      </c>
      <c r="V564" s="19">
        <v>21</v>
      </c>
      <c r="W564" s="19">
        <v>0</v>
      </c>
      <c r="X564" s="15">
        <f>IFERROR((W564-V564)/V564,"")</f>
        <v>-1</v>
      </c>
      <c r="Y564" s="18" t="s">
        <v>1610</v>
      </c>
      <c r="Z564" s="18" t="s">
        <v>1610</v>
      </c>
      <c r="AA564" s="18" t="s">
        <v>1610</v>
      </c>
      <c r="AB564" s="18" t="s">
        <v>1610</v>
      </c>
      <c r="AC564" s="18" t="s">
        <v>1610</v>
      </c>
      <c r="AD564" s="18" t="s">
        <v>1610</v>
      </c>
      <c r="AE564" s="18" t="s">
        <v>1610</v>
      </c>
      <c r="AF564" s="18" t="s">
        <v>1610</v>
      </c>
      <c r="AG564" s="18" t="s">
        <v>1610</v>
      </c>
      <c r="AH564" s="18" t="s">
        <v>1610</v>
      </c>
      <c r="AI564" s="18" t="s">
        <v>1610</v>
      </c>
      <c r="AJ564" s="18" t="s">
        <v>1610</v>
      </c>
      <c r="AK564" s="23">
        <f>SUM(Y564:AJ564)</f>
        <v>0</v>
      </c>
      <c r="AL564" s="23">
        <f>MAX(Y564:AJ564)</f>
        <v>0</v>
      </c>
      <c r="AM564">
        <f>COUNTIF(Y564:AJ564,"&gt;1")</f>
        <v>0</v>
      </c>
    </row>
    <row r="565" spans="1:39" ht="15.75" x14ac:dyDescent="0.25">
      <c r="A565" s="21" t="s">
        <v>3279</v>
      </c>
      <c r="B565" s="21" t="s">
        <v>1520</v>
      </c>
      <c r="C565" s="21">
        <v>5444853</v>
      </c>
      <c r="D565" s="25">
        <v>101230</v>
      </c>
      <c r="E565" s="21" t="s">
        <v>24</v>
      </c>
      <c r="F565" s="21" t="s">
        <v>290</v>
      </c>
      <c r="G565" s="21" t="s">
        <v>330</v>
      </c>
      <c r="H565" s="25" t="s">
        <v>121</v>
      </c>
      <c r="I565" s="21" t="s">
        <v>27</v>
      </c>
      <c r="J565" s="21" t="s">
        <v>74</v>
      </c>
      <c r="K565" s="38">
        <v>45800</v>
      </c>
      <c r="L565" s="38">
        <v>45929</v>
      </c>
      <c r="M565" s="39" t="s">
        <v>53</v>
      </c>
      <c r="N565" s="18">
        <v>558.6</v>
      </c>
      <c r="O565" s="18">
        <v>0</v>
      </c>
      <c r="P565" s="15">
        <f>IFERROR((O565-N565)/N565,"")</f>
        <v>-1</v>
      </c>
      <c r="Q565" s="19">
        <v>4</v>
      </c>
      <c r="R565" s="19">
        <v>0</v>
      </c>
      <c r="S565" s="15"/>
      <c r="T565" s="19">
        <v>54</v>
      </c>
      <c r="U565" s="15"/>
      <c r="V565" s="19">
        <v>8</v>
      </c>
      <c r="W565" s="19">
        <v>0</v>
      </c>
      <c r="X565" s="15">
        <f>IFERROR((W565-V565)/V565,"")</f>
        <v>-1</v>
      </c>
      <c r="Y565" s="18" t="s">
        <v>1610</v>
      </c>
      <c r="Z565" s="18" t="s">
        <v>1610</v>
      </c>
      <c r="AA565" s="18" t="s">
        <v>1610</v>
      </c>
      <c r="AB565" s="18" t="s">
        <v>1610</v>
      </c>
      <c r="AC565" s="18" t="s">
        <v>1610</v>
      </c>
      <c r="AD565" s="18" t="s">
        <v>1610</v>
      </c>
      <c r="AE565" s="18" t="s">
        <v>1610</v>
      </c>
      <c r="AF565" s="18" t="s">
        <v>1610</v>
      </c>
      <c r="AG565" s="18" t="s">
        <v>1610</v>
      </c>
      <c r="AH565" s="18" t="s">
        <v>1610</v>
      </c>
      <c r="AI565" s="18" t="s">
        <v>1610</v>
      </c>
      <c r="AJ565" s="18" t="s">
        <v>1610</v>
      </c>
      <c r="AK565" s="23">
        <f>SUM(Y565:AJ565)</f>
        <v>0</v>
      </c>
      <c r="AL565" s="23">
        <f>MAX(Y565:AJ565)</f>
        <v>0</v>
      </c>
      <c r="AM565">
        <f>COUNTIF(Y565:AJ565,"&gt;1")</f>
        <v>0</v>
      </c>
    </row>
    <row r="566" spans="1:39" ht="15.75" x14ac:dyDescent="0.25">
      <c r="A566" s="21" t="s">
        <v>3279</v>
      </c>
      <c r="B566" s="21" t="s">
        <v>1519</v>
      </c>
      <c r="C566" s="21">
        <v>5444853</v>
      </c>
      <c r="D566" s="25">
        <v>192370</v>
      </c>
      <c r="E566" s="21" t="s">
        <v>24</v>
      </c>
      <c r="F566" s="21" t="s">
        <v>290</v>
      </c>
      <c r="G566" s="21" t="s">
        <v>758</v>
      </c>
      <c r="H566" s="25" t="s">
        <v>72</v>
      </c>
      <c r="I566" s="21" t="s">
        <v>27</v>
      </c>
      <c r="J566" s="21" t="s">
        <v>28</v>
      </c>
      <c r="K566" s="38">
        <v>45770</v>
      </c>
      <c r="L566" s="38">
        <v>45859</v>
      </c>
      <c r="M566" s="39" t="s">
        <v>53</v>
      </c>
      <c r="N566" s="18">
        <v>4900</v>
      </c>
      <c r="O566" s="18">
        <v>0</v>
      </c>
      <c r="P566" s="15">
        <f>IFERROR((O566-N566)/N566,"")</f>
        <v>-1</v>
      </c>
      <c r="Q566" s="19">
        <v>127</v>
      </c>
      <c r="R566" s="19">
        <v>0</v>
      </c>
      <c r="S566" s="15">
        <f>IFERROR((R566-Q566)/Q566,"")</f>
        <v>-1</v>
      </c>
      <c r="T566" s="19">
        <v>747</v>
      </c>
      <c r="U566" s="15">
        <f>IFERROR(R566/T566,"")</f>
        <v>0</v>
      </c>
      <c r="V566" s="19">
        <v>21</v>
      </c>
      <c r="W566" s="19">
        <v>0</v>
      </c>
      <c r="X566" s="15">
        <f>IFERROR((W566-V566)/V566,"")</f>
        <v>-1</v>
      </c>
      <c r="Y566" s="18" t="s">
        <v>1610</v>
      </c>
      <c r="Z566" s="18" t="s">
        <v>1610</v>
      </c>
      <c r="AA566" s="18" t="s">
        <v>1610</v>
      </c>
      <c r="AB566" s="18" t="s">
        <v>1610</v>
      </c>
      <c r="AC566" s="18" t="s">
        <v>1610</v>
      </c>
      <c r="AD566" s="18" t="s">
        <v>1610</v>
      </c>
      <c r="AE566" s="18" t="s">
        <v>1610</v>
      </c>
      <c r="AF566" s="18" t="s">
        <v>1610</v>
      </c>
      <c r="AG566" s="18" t="s">
        <v>1610</v>
      </c>
      <c r="AH566" s="18" t="s">
        <v>1610</v>
      </c>
      <c r="AI566" s="18" t="s">
        <v>1610</v>
      </c>
      <c r="AJ566" s="18" t="s">
        <v>1610</v>
      </c>
      <c r="AK566" s="23">
        <f>SUM(Y566:AJ566)</f>
        <v>0</v>
      </c>
      <c r="AL566" s="23">
        <f>MAX(Y566:AJ566)</f>
        <v>0</v>
      </c>
      <c r="AM566">
        <f>COUNTIF(Y566:AJ566,"&gt;1")</f>
        <v>0</v>
      </c>
    </row>
    <row r="567" spans="1:39" ht="15.75" x14ac:dyDescent="0.25">
      <c r="A567" s="21"/>
      <c r="B567" s="21" t="s">
        <v>1520</v>
      </c>
      <c r="C567" s="21">
        <v>5459177</v>
      </c>
      <c r="D567" s="25">
        <v>193398</v>
      </c>
      <c r="E567" s="21" t="s">
        <v>2489</v>
      </c>
      <c r="F567" s="21" t="s">
        <v>2139</v>
      </c>
      <c r="G567" s="21" t="s">
        <v>2140</v>
      </c>
      <c r="H567" s="25" t="s">
        <v>132</v>
      </c>
      <c r="I567" s="21" t="s">
        <v>27</v>
      </c>
      <c r="J567" s="21" t="s">
        <v>28</v>
      </c>
      <c r="K567" s="38">
        <v>46233</v>
      </c>
      <c r="L567" s="38">
        <v>46240</v>
      </c>
      <c r="M567" s="39" t="s">
        <v>18</v>
      </c>
      <c r="N567" s="18">
        <v>20299.8</v>
      </c>
      <c r="O567" s="18">
        <v>47340</v>
      </c>
      <c r="P567" s="15">
        <f>IFERROR((O567-N567)/N567,"")</f>
        <v>1.3320426802234506</v>
      </c>
      <c r="Q567" s="19">
        <v>173</v>
      </c>
      <c r="R567" s="19">
        <v>448</v>
      </c>
      <c r="S567" s="15">
        <f>IFERROR((R567-Q567)/Q567,"")</f>
        <v>1.5895953757225434</v>
      </c>
      <c r="T567" s="19" t="s">
        <v>1610</v>
      </c>
      <c r="U567" s="15" t="str">
        <f>IFERROR(R567/T567,"")</f>
        <v/>
      </c>
      <c r="V567" s="19">
        <v>236</v>
      </c>
      <c r="W567" s="19">
        <v>130</v>
      </c>
      <c r="X567" s="15">
        <f>IFERROR((W567-V567)/V567,"")</f>
        <v>-0.44915254237288138</v>
      </c>
      <c r="Y567" s="18">
        <v>3100</v>
      </c>
      <c r="Z567" s="18">
        <v>25296</v>
      </c>
      <c r="AA567" s="18">
        <v>46200</v>
      </c>
      <c r="AB567" s="18">
        <v>0</v>
      </c>
      <c r="AC567" s="18">
        <v>2307</v>
      </c>
      <c r="AD567" s="18">
        <v>32321</v>
      </c>
      <c r="AE567" s="18">
        <v>0</v>
      </c>
      <c r="AF567" s="18">
        <v>0</v>
      </c>
      <c r="AG567" s="18">
        <v>4140</v>
      </c>
      <c r="AH567" s="18">
        <v>0</v>
      </c>
      <c r="AI567" s="18">
        <v>21600</v>
      </c>
      <c r="AJ567" s="18">
        <v>21600</v>
      </c>
      <c r="AK567" s="23">
        <f>SUM(Y567:AJ567)</f>
        <v>156564</v>
      </c>
      <c r="AL567" s="23">
        <f>MAX(Y567:AJ567)</f>
        <v>46200</v>
      </c>
      <c r="AM567">
        <f>COUNTIF(Y567:AJ567,"&gt;1")</f>
        <v>8</v>
      </c>
    </row>
    <row r="568" spans="1:39" ht="15.75" x14ac:dyDescent="0.25">
      <c r="A568" s="21" t="s">
        <v>2618</v>
      </c>
      <c r="B568" s="21" t="s">
        <v>1520</v>
      </c>
      <c r="C568" s="21">
        <v>5476154</v>
      </c>
      <c r="D568" s="25">
        <v>191557</v>
      </c>
      <c r="E568" s="21" t="s">
        <v>1180</v>
      </c>
      <c r="F568" s="21" t="s">
        <v>1323</v>
      </c>
      <c r="G568" s="21" t="s">
        <v>1324</v>
      </c>
      <c r="H568" s="25" t="s">
        <v>20</v>
      </c>
      <c r="I568" s="21" t="s">
        <v>107</v>
      </c>
      <c r="J568" s="21" t="s">
        <v>540</v>
      </c>
      <c r="K568" s="38">
        <v>45947</v>
      </c>
      <c r="L568" s="38">
        <v>45958</v>
      </c>
      <c r="M568" s="39" t="s">
        <v>53</v>
      </c>
      <c r="N568" s="18" t="s">
        <v>1610</v>
      </c>
      <c r="O568" s="18" t="s">
        <v>1610</v>
      </c>
      <c r="P568" s="15" t="str">
        <f>IFERROR((O568-N568)/N568,"")</f>
        <v/>
      </c>
      <c r="Q568" s="19" t="s">
        <v>1610</v>
      </c>
      <c r="R568" s="19" t="s">
        <v>1610</v>
      </c>
      <c r="S568" s="15" t="str">
        <f>IFERROR((R568-Q568)/Q568,"")</f>
        <v/>
      </c>
      <c r="T568" s="19" t="s">
        <v>1610</v>
      </c>
      <c r="U568" s="15" t="str">
        <f>IFERROR(R568/T568,"")</f>
        <v/>
      </c>
      <c r="V568" s="19">
        <v>26</v>
      </c>
      <c r="W568" s="19">
        <v>0</v>
      </c>
      <c r="X568" s="15">
        <f>IFERROR((W568-V568)/V568,"")</f>
        <v>-1</v>
      </c>
      <c r="Y568" s="18">
        <v>0</v>
      </c>
      <c r="Z568" s="18">
        <v>4800</v>
      </c>
      <c r="AA568" s="18">
        <v>592</v>
      </c>
      <c r="AB568" s="18">
        <v>0</v>
      </c>
      <c r="AC568" s="18">
        <v>0</v>
      </c>
      <c r="AD568" s="18">
        <v>0</v>
      </c>
      <c r="AE568" s="18">
        <v>0</v>
      </c>
      <c r="AF568" s="18">
        <v>0</v>
      </c>
      <c r="AG568" s="18">
        <v>0</v>
      </c>
      <c r="AH568" s="18">
        <v>0</v>
      </c>
      <c r="AI568" s="18">
        <v>0</v>
      </c>
      <c r="AJ568" s="18">
        <v>0</v>
      </c>
      <c r="AK568" s="23">
        <f>SUM(Y568:AJ568)</f>
        <v>5392</v>
      </c>
      <c r="AL568" s="23">
        <f>MAX(Y568:AJ568)</f>
        <v>4800</v>
      </c>
      <c r="AM568">
        <f>COUNTIF(Y568:AJ568,"&gt;1")</f>
        <v>2</v>
      </c>
    </row>
    <row r="569" spans="1:39" ht="15.75" x14ac:dyDescent="0.25">
      <c r="A569" s="21" t="s">
        <v>3279</v>
      </c>
      <c r="B569" s="21" t="s">
        <v>1519</v>
      </c>
      <c r="C569" s="21">
        <v>5480746</v>
      </c>
      <c r="D569" s="25">
        <v>501945</v>
      </c>
      <c r="E569" s="21" t="s">
        <v>1798</v>
      </c>
      <c r="F569" s="21" t="s">
        <v>333</v>
      </c>
      <c r="G569" s="21" t="s">
        <v>863</v>
      </c>
      <c r="H569" s="25" t="s">
        <v>145</v>
      </c>
      <c r="I569" s="21" t="s">
        <v>27</v>
      </c>
      <c r="J569" s="21" t="s">
        <v>74</v>
      </c>
      <c r="K569" s="38">
        <v>45036</v>
      </c>
      <c r="L569" s="38">
        <v>45786</v>
      </c>
      <c r="M569" s="39" t="s">
        <v>53</v>
      </c>
      <c r="N569" s="18">
        <v>0</v>
      </c>
      <c r="O569" s="18">
        <v>0</v>
      </c>
      <c r="P569" s="15" t="str">
        <f>IFERROR((O569-N569)/N569,"")</f>
        <v/>
      </c>
      <c r="Q569" s="19">
        <v>17</v>
      </c>
      <c r="R569" s="19">
        <v>0</v>
      </c>
      <c r="S569" s="15">
        <f>IFERROR((R569-Q569)/Q569,"")</f>
        <v>-1</v>
      </c>
      <c r="T569" s="19">
        <v>12</v>
      </c>
      <c r="U569" s="15">
        <f>IFERROR(R569/T569,"")</f>
        <v>0</v>
      </c>
      <c r="V569" s="19">
        <v>5</v>
      </c>
      <c r="W569" s="19">
        <v>0</v>
      </c>
      <c r="X569" s="15">
        <f>IFERROR((W569-V569)/V569,"")</f>
        <v>-1</v>
      </c>
      <c r="Y569" s="18" t="s">
        <v>1610</v>
      </c>
      <c r="Z569" s="18" t="s">
        <v>1610</v>
      </c>
      <c r="AA569" s="18" t="s">
        <v>1610</v>
      </c>
      <c r="AB569" s="18" t="s">
        <v>1610</v>
      </c>
      <c r="AC569" s="18" t="s">
        <v>1610</v>
      </c>
      <c r="AD569" s="18" t="s">
        <v>1610</v>
      </c>
      <c r="AE569" s="18" t="s">
        <v>1610</v>
      </c>
      <c r="AF569" s="18" t="s">
        <v>1610</v>
      </c>
      <c r="AG569" s="18" t="s">
        <v>1610</v>
      </c>
      <c r="AH569" s="18" t="s">
        <v>1610</v>
      </c>
      <c r="AI569" s="18" t="s">
        <v>1610</v>
      </c>
      <c r="AJ569" s="18" t="s">
        <v>1610</v>
      </c>
      <c r="AK569" s="23">
        <f>SUM(Y569:AJ569)</f>
        <v>0</v>
      </c>
      <c r="AL569" s="23">
        <f>MAX(Y569:AJ569)</f>
        <v>0</v>
      </c>
      <c r="AM569">
        <f>COUNTIF(Y569:AJ569,"&gt;1")</f>
        <v>0</v>
      </c>
    </row>
    <row r="570" spans="1:39" ht="15.75" x14ac:dyDescent="0.25">
      <c r="A570" s="21" t="s">
        <v>3279</v>
      </c>
      <c r="B570" s="21" t="s">
        <v>1519</v>
      </c>
      <c r="C570" s="21">
        <v>5480746</v>
      </c>
      <c r="D570" s="25">
        <v>101240</v>
      </c>
      <c r="E570" s="21" t="s">
        <v>1798</v>
      </c>
      <c r="F570" s="21" t="s">
        <v>333</v>
      </c>
      <c r="G570" s="21" t="s">
        <v>249</v>
      </c>
      <c r="H570" s="25" t="s">
        <v>145</v>
      </c>
      <c r="I570" s="21" t="s">
        <v>27</v>
      </c>
      <c r="J570" s="21" t="s">
        <v>210</v>
      </c>
      <c r="K570" s="38">
        <v>45036</v>
      </c>
      <c r="L570" s="38">
        <v>45236</v>
      </c>
      <c r="M570" s="39" t="s">
        <v>53</v>
      </c>
      <c r="N570" s="18" t="s">
        <v>1610</v>
      </c>
      <c r="O570" s="18" t="s">
        <v>1610</v>
      </c>
      <c r="P570" s="15" t="str">
        <f>IFERROR((O570-N570)/N570,"")</f>
        <v/>
      </c>
      <c r="Q570" s="19" t="s">
        <v>1610</v>
      </c>
      <c r="R570" s="19" t="s">
        <v>1610</v>
      </c>
      <c r="S570" s="15" t="str">
        <f>IFERROR((R570-Q570)/Q570,"")</f>
        <v/>
      </c>
      <c r="T570" s="19" t="s">
        <v>1610</v>
      </c>
      <c r="U570" s="15" t="str">
        <f>IFERROR(R570/T570,"")</f>
        <v/>
      </c>
      <c r="V570" s="19" t="s">
        <v>1610</v>
      </c>
      <c r="W570" s="19" t="s">
        <v>1610</v>
      </c>
      <c r="X570" s="15" t="str">
        <f>IFERROR((W570-V570)/V570,"")</f>
        <v/>
      </c>
      <c r="Y570" s="18" t="s">
        <v>1610</v>
      </c>
      <c r="Z570" s="18" t="s">
        <v>1610</v>
      </c>
      <c r="AA570" s="18" t="s">
        <v>1610</v>
      </c>
      <c r="AB570" s="18" t="s">
        <v>1610</v>
      </c>
      <c r="AC570" s="18" t="s">
        <v>1610</v>
      </c>
      <c r="AD570" s="18" t="s">
        <v>1610</v>
      </c>
      <c r="AE570" s="18" t="s">
        <v>1610</v>
      </c>
      <c r="AF570" s="18" t="s">
        <v>1610</v>
      </c>
      <c r="AG570" s="18" t="s">
        <v>1610</v>
      </c>
      <c r="AH570" s="18" t="s">
        <v>1610</v>
      </c>
      <c r="AI570" s="18" t="s">
        <v>1610</v>
      </c>
      <c r="AJ570" s="18" t="s">
        <v>1610</v>
      </c>
      <c r="AK570" s="23">
        <f>SUM(Y570:AJ570)</f>
        <v>0</v>
      </c>
      <c r="AL570" s="23">
        <f>MAX(Y570:AJ570)</f>
        <v>0</v>
      </c>
      <c r="AM570">
        <f>COUNTIF(Y570:AJ570,"&gt;1")</f>
        <v>0</v>
      </c>
    </row>
    <row r="571" spans="1:39" ht="15.75" x14ac:dyDescent="0.25">
      <c r="A571" s="21" t="s">
        <v>2618</v>
      </c>
      <c r="B571" s="21" t="s">
        <v>1520</v>
      </c>
      <c r="C571" s="21">
        <v>5492968</v>
      </c>
      <c r="D571" s="25" t="s">
        <v>3504</v>
      </c>
      <c r="E571" s="21" t="s">
        <v>3376</v>
      </c>
      <c r="F571" s="21" t="s">
        <v>3505</v>
      </c>
      <c r="G571" s="21" t="s">
        <v>3506</v>
      </c>
      <c r="H571" s="25" t="s">
        <v>145</v>
      </c>
      <c r="I571" s="21" t="s">
        <v>21</v>
      </c>
      <c r="J571" s="21" t="s">
        <v>21</v>
      </c>
      <c r="K571" s="38">
        <v>46238</v>
      </c>
      <c r="L571" s="38"/>
      <c r="M571" s="39" t="s">
        <v>18</v>
      </c>
      <c r="N571" s="18" t="s">
        <v>1610</v>
      </c>
      <c r="O571" s="18" t="s">
        <v>1610</v>
      </c>
      <c r="P571" s="15" t="str">
        <f>IFERROR((O571-N571)/N571,"")</f>
        <v/>
      </c>
      <c r="Q571" s="19" t="s">
        <v>1610</v>
      </c>
      <c r="R571" s="19" t="s">
        <v>1610</v>
      </c>
      <c r="S571" s="15" t="str">
        <f>IFERROR((R571-Q571)/Q571,"")</f>
        <v/>
      </c>
      <c r="T571" s="19" t="s">
        <v>1610</v>
      </c>
      <c r="U571" s="15" t="str">
        <f>IFERROR(R571/T571,"")</f>
        <v/>
      </c>
      <c r="V571" s="19" t="s">
        <v>1610</v>
      </c>
      <c r="W571" s="19" t="s">
        <v>1610</v>
      </c>
      <c r="X571" s="15" t="str">
        <f>IFERROR((W571-V571)/V571,"")</f>
        <v/>
      </c>
      <c r="Y571" s="18" t="s">
        <v>1610</v>
      </c>
      <c r="Z571" s="18" t="s">
        <v>1610</v>
      </c>
      <c r="AA571" s="18" t="s">
        <v>1610</v>
      </c>
      <c r="AB571" s="18" t="s">
        <v>1610</v>
      </c>
      <c r="AC571" s="18" t="s">
        <v>1610</v>
      </c>
      <c r="AD571" s="18" t="s">
        <v>1610</v>
      </c>
      <c r="AE571" s="18" t="s">
        <v>1610</v>
      </c>
      <c r="AF571" s="18" t="s">
        <v>1610</v>
      </c>
      <c r="AG571" s="18" t="s">
        <v>1610</v>
      </c>
      <c r="AH571" s="18" t="s">
        <v>1610</v>
      </c>
      <c r="AI571" s="18" t="s">
        <v>1610</v>
      </c>
      <c r="AJ571" s="18" t="s">
        <v>1610</v>
      </c>
      <c r="AK571" s="23">
        <f>SUM(Y571:AJ571)</f>
        <v>0</v>
      </c>
      <c r="AL571" s="23">
        <f>MAX(Y571:AJ571)</f>
        <v>0</v>
      </c>
      <c r="AM571">
        <f>COUNTIF(Y571:AJ571,"&gt;1")</f>
        <v>0</v>
      </c>
    </row>
    <row r="572" spans="1:39" ht="15.75" x14ac:dyDescent="0.25">
      <c r="A572" s="21" t="s">
        <v>2618</v>
      </c>
      <c r="B572" s="21" t="s">
        <v>1520</v>
      </c>
      <c r="C572" s="21">
        <v>5492968</v>
      </c>
      <c r="D572" s="25" t="s">
        <v>3507</v>
      </c>
      <c r="E572" s="21" t="s">
        <v>3376</v>
      </c>
      <c r="F572" s="21" t="s">
        <v>3505</v>
      </c>
      <c r="G572" s="21" t="s">
        <v>3508</v>
      </c>
      <c r="H572" s="25" t="s">
        <v>201</v>
      </c>
      <c r="I572" s="21" t="s">
        <v>21</v>
      </c>
      <c r="J572" s="21" t="s">
        <v>21</v>
      </c>
      <c r="K572" s="38">
        <v>46238</v>
      </c>
      <c r="L572" s="38"/>
      <c r="M572" s="39" t="s">
        <v>18</v>
      </c>
      <c r="N572" s="18" t="s">
        <v>1610</v>
      </c>
      <c r="O572" s="18" t="s">
        <v>1610</v>
      </c>
      <c r="P572" s="15" t="str">
        <f>IFERROR((O572-N572)/N572,"")</f>
        <v/>
      </c>
      <c r="Q572" s="19" t="s">
        <v>1610</v>
      </c>
      <c r="R572" s="19" t="s">
        <v>1610</v>
      </c>
      <c r="S572" s="15" t="str">
        <f>IFERROR((R572-Q572)/Q572,"")</f>
        <v/>
      </c>
      <c r="T572" s="19" t="s">
        <v>1610</v>
      </c>
      <c r="U572" s="15" t="str">
        <f>IFERROR(R572/T572,"")</f>
        <v/>
      </c>
      <c r="V572" s="19" t="s">
        <v>1610</v>
      </c>
      <c r="W572" s="19" t="s">
        <v>1610</v>
      </c>
      <c r="X572" s="15" t="str">
        <f>IFERROR((W572-V572)/V572,"")</f>
        <v/>
      </c>
      <c r="Y572" s="18" t="s">
        <v>1610</v>
      </c>
      <c r="Z572" s="18" t="s">
        <v>1610</v>
      </c>
      <c r="AA572" s="18" t="s">
        <v>1610</v>
      </c>
      <c r="AB572" s="18" t="s">
        <v>1610</v>
      </c>
      <c r="AC572" s="18" t="s">
        <v>1610</v>
      </c>
      <c r="AD572" s="18" t="s">
        <v>1610</v>
      </c>
      <c r="AE572" s="18" t="s">
        <v>1610</v>
      </c>
      <c r="AF572" s="18" t="s">
        <v>1610</v>
      </c>
      <c r="AG572" s="18" t="s">
        <v>1610</v>
      </c>
      <c r="AH572" s="18" t="s">
        <v>1610</v>
      </c>
      <c r="AI572" s="18" t="s">
        <v>1610</v>
      </c>
      <c r="AJ572" s="18" t="s">
        <v>1610</v>
      </c>
      <c r="AK572" s="23">
        <f>SUM(Y572:AJ572)</f>
        <v>0</v>
      </c>
      <c r="AL572" s="23">
        <f>MAX(Y572:AJ572)</f>
        <v>0</v>
      </c>
      <c r="AM572">
        <f>COUNTIF(Y572:AJ572,"&gt;1")</f>
        <v>0</v>
      </c>
    </row>
    <row r="573" spans="1:39" ht="15.75" x14ac:dyDescent="0.25">
      <c r="A573" s="21" t="s">
        <v>2618</v>
      </c>
      <c r="B573" s="21" t="s">
        <v>1520</v>
      </c>
      <c r="C573" s="21">
        <v>5492968</v>
      </c>
      <c r="D573" s="25" t="s">
        <v>3509</v>
      </c>
      <c r="E573" s="21" t="s">
        <v>3376</v>
      </c>
      <c r="F573" s="21" t="s">
        <v>3505</v>
      </c>
      <c r="G573" s="21" t="s">
        <v>1044</v>
      </c>
      <c r="H573" s="25" t="s">
        <v>95</v>
      </c>
      <c r="I573" s="21" t="s">
        <v>21</v>
      </c>
      <c r="J573" s="21" t="s">
        <v>21</v>
      </c>
      <c r="K573" s="38">
        <v>46238</v>
      </c>
      <c r="L573" s="38"/>
      <c r="M573" s="39" t="s">
        <v>18</v>
      </c>
      <c r="N573" s="18" t="s">
        <v>1610</v>
      </c>
      <c r="O573" s="18" t="s">
        <v>1610</v>
      </c>
      <c r="P573" s="15" t="str">
        <f>IFERROR((O573-N573)/N573,"")</f>
        <v/>
      </c>
      <c r="Q573" s="19" t="s">
        <v>1610</v>
      </c>
      <c r="R573" s="19" t="s">
        <v>1610</v>
      </c>
      <c r="S573" s="15" t="str">
        <f>IFERROR((R573-Q573)/Q573,"")</f>
        <v/>
      </c>
      <c r="T573" s="19" t="s">
        <v>1610</v>
      </c>
      <c r="U573" s="15" t="str">
        <f>IFERROR(R573/T573,"")</f>
        <v/>
      </c>
      <c r="V573" s="19" t="s">
        <v>1610</v>
      </c>
      <c r="W573" s="19" t="s">
        <v>1610</v>
      </c>
      <c r="X573" s="15" t="str">
        <f>IFERROR((W573-V573)/V573,"")</f>
        <v/>
      </c>
      <c r="Y573" s="18" t="s">
        <v>1610</v>
      </c>
      <c r="Z573" s="18" t="s">
        <v>1610</v>
      </c>
      <c r="AA573" s="18" t="s">
        <v>1610</v>
      </c>
      <c r="AB573" s="18" t="s">
        <v>1610</v>
      </c>
      <c r="AC573" s="18" t="s">
        <v>1610</v>
      </c>
      <c r="AD573" s="18" t="s">
        <v>1610</v>
      </c>
      <c r="AE573" s="18" t="s">
        <v>1610</v>
      </c>
      <c r="AF573" s="18" t="s">
        <v>1610</v>
      </c>
      <c r="AG573" s="18" t="s">
        <v>1610</v>
      </c>
      <c r="AH573" s="18" t="s">
        <v>1610</v>
      </c>
      <c r="AI573" s="18" t="s">
        <v>1610</v>
      </c>
      <c r="AJ573" s="18" t="s">
        <v>1610</v>
      </c>
      <c r="AK573" s="23">
        <f>SUM(Y573:AJ573)</f>
        <v>0</v>
      </c>
      <c r="AL573" s="23">
        <f>MAX(Y573:AJ573)</f>
        <v>0</v>
      </c>
      <c r="AM573">
        <f>COUNTIF(Y573:AJ573,"&gt;1")</f>
        <v>0</v>
      </c>
    </row>
    <row r="574" spans="1:39" ht="15.75" x14ac:dyDescent="0.25">
      <c r="A574" s="21" t="s">
        <v>2618</v>
      </c>
      <c r="B574" s="21" t="s">
        <v>1520</v>
      </c>
      <c r="C574" s="21">
        <v>5492968</v>
      </c>
      <c r="D574" s="25" t="s">
        <v>3510</v>
      </c>
      <c r="E574" s="21" t="s">
        <v>3376</v>
      </c>
      <c r="F574" s="21" t="s">
        <v>3505</v>
      </c>
      <c r="G574" s="21" t="s">
        <v>144</v>
      </c>
      <c r="H574" s="25" t="s">
        <v>145</v>
      </c>
      <c r="I574" s="21" t="s">
        <v>21</v>
      </c>
      <c r="J574" s="21" t="s">
        <v>21</v>
      </c>
      <c r="K574" s="38">
        <v>46238</v>
      </c>
      <c r="L574" s="38"/>
      <c r="M574" s="39" t="s">
        <v>18</v>
      </c>
      <c r="N574" s="18" t="s">
        <v>1610</v>
      </c>
      <c r="O574" s="18" t="s">
        <v>1610</v>
      </c>
      <c r="P574" s="15" t="str">
        <f>IFERROR((O574-N574)/N574,"")</f>
        <v/>
      </c>
      <c r="Q574" s="19" t="s">
        <v>1610</v>
      </c>
      <c r="R574" s="19" t="s">
        <v>1610</v>
      </c>
      <c r="S574" s="15" t="str">
        <f>IFERROR((R574-Q574)/Q574,"")</f>
        <v/>
      </c>
      <c r="T574" s="19" t="s">
        <v>1610</v>
      </c>
      <c r="U574" s="15" t="str">
        <f>IFERROR(R574/T574,"")</f>
        <v/>
      </c>
      <c r="V574" s="19" t="s">
        <v>1610</v>
      </c>
      <c r="W574" s="19" t="s">
        <v>1610</v>
      </c>
      <c r="X574" s="15" t="str">
        <f>IFERROR((W574-V574)/V574,"")</f>
        <v/>
      </c>
      <c r="Y574" s="18" t="s">
        <v>1610</v>
      </c>
      <c r="Z574" s="18" t="s">
        <v>1610</v>
      </c>
      <c r="AA574" s="18" t="s">
        <v>1610</v>
      </c>
      <c r="AB574" s="18" t="s">
        <v>1610</v>
      </c>
      <c r="AC574" s="18" t="s">
        <v>1610</v>
      </c>
      <c r="AD574" s="18" t="s">
        <v>1610</v>
      </c>
      <c r="AE574" s="18" t="s">
        <v>1610</v>
      </c>
      <c r="AF574" s="18" t="s">
        <v>1610</v>
      </c>
      <c r="AG574" s="18" t="s">
        <v>1610</v>
      </c>
      <c r="AH574" s="18" t="s">
        <v>1610</v>
      </c>
      <c r="AI574" s="18" t="s">
        <v>1610</v>
      </c>
      <c r="AJ574" s="18" t="s">
        <v>1610</v>
      </c>
      <c r="AK574" s="23">
        <f>SUM(Y574:AJ574)</f>
        <v>0</v>
      </c>
      <c r="AL574" s="23">
        <f>MAX(Y574:AJ574)</f>
        <v>0</v>
      </c>
      <c r="AM574">
        <f>COUNTIF(Y574:AJ574,"&gt;1")</f>
        <v>0</v>
      </c>
    </row>
    <row r="575" spans="1:39" ht="15.75" x14ac:dyDescent="0.25">
      <c r="A575" s="21" t="s">
        <v>2618</v>
      </c>
      <c r="B575" s="21" t="s">
        <v>1519</v>
      </c>
      <c r="C575" s="21">
        <v>5492968</v>
      </c>
      <c r="D575" s="25" t="s">
        <v>3547</v>
      </c>
      <c r="E575" s="21" t="s">
        <v>3376</v>
      </c>
      <c r="F575" s="21" t="s">
        <v>3505</v>
      </c>
      <c r="G575" s="21" t="s">
        <v>2120</v>
      </c>
      <c r="H575" s="25" t="s">
        <v>121</v>
      </c>
      <c r="I575" s="21" t="s">
        <v>27</v>
      </c>
      <c r="J575" s="21" t="s">
        <v>74</v>
      </c>
      <c r="K575" s="38">
        <v>46238</v>
      </c>
      <c r="L575" s="38"/>
      <c r="M575" s="39" t="s">
        <v>18</v>
      </c>
      <c r="N575" s="18" t="s">
        <v>1610</v>
      </c>
      <c r="O575" s="18" t="s">
        <v>1610</v>
      </c>
      <c r="P575" s="15" t="str">
        <f>IFERROR((O575-N575)/N575,"")</f>
        <v/>
      </c>
      <c r="Q575" s="19" t="s">
        <v>1610</v>
      </c>
      <c r="R575" s="19" t="s">
        <v>1610</v>
      </c>
      <c r="S575" s="15" t="str">
        <f>IFERROR((R575-Q575)/Q575,"")</f>
        <v/>
      </c>
      <c r="T575" s="19" t="s">
        <v>1610</v>
      </c>
      <c r="U575" s="15" t="str">
        <f>IFERROR(R575/T575,"")</f>
        <v/>
      </c>
      <c r="V575" s="19" t="s">
        <v>1610</v>
      </c>
      <c r="W575" s="19" t="s">
        <v>1610</v>
      </c>
      <c r="X575" s="15" t="str">
        <f>IFERROR((W575-V575)/V575,"")</f>
        <v/>
      </c>
      <c r="Y575" s="18" t="s">
        <v>1610</v>
      </c>
      <c r="Z575" s="18" t="s">
        <v>1610</v>
      </c>
      <c r="AA575" s="18" t="s">
        <v>1610</v>
      </c>
      <c r="AB575" s="18" t="s">
        <v>1610</v>
      </c>
      <c r="AC575" s="18" t="s">
        <v>1610</v>
      </c>
      <c r="AD575" s="18" t="s">
        <v>1610</v>
      </c>
      <c r="AE575" s="18" t="s">
        <v>1610</v>
      </c>
      <c r="AF575" s="18" t="s">
        <v>1610</v>
      </c>
      <c r="AG575" s="18" t="s">
        <v>1610</v>
      </c>
      <c r="AH575" s="18" t="s">
        <v>1610</v>
      </c>
      <c r="AI575" s="18" t="s">
        <v>1610</v>
      </c>
      <c r="AJ575" s="18" t="s">
        <v>1610</v>
      </c>
      <c r="AK575" s="23">
        <f>SUM(Y575:AJ575)</f>
        <v>0</v>
      </c>
      <c r="AL575" s="23">
        <f>MAX(Y575:AJ575)</f>
        <v>0</v>
      </c>
      <c r="AM575">
        <f>COUNTIF(Y575:AJ575,"&gt;1")</f>
        <v>0</v>
      </c>
    </row>
    <row r="576" spans="1:39" ht="15.75" x14ac:dyDescent="0.25">
      <c r="A576" s="21" t="s">
        <v>2618</v>
      </c>
      <c r="B576" s="21" t="s">
        <v>1519</v>
      </c>
      <c r="C576" s="21">
        <v>5492968</v>
      </c>
      <c r="D576" s="25" t="s">
        <v>3548</v>
      </c>
      <c r="E576" s="21" t="s">
        <v>3376</v>
      </c>
      <c r="F576" s="21" t="s">
        <v>3505</v>
      </c>
      <c r="G576" s="21" t="s">
        <v>3549</v>
      </c>
      <c r="H576" s="25" t="s">
        <v>285</v>
      </c>
      <c r="I576" s="21" t="s">
        <v>27</v>
      </c>
      <c r="J576" s="21" t="s">
        <v>74</v>
      </c>
      <c r="K576" s="38">
        <v>46238</v>
      </c>
      <c r="L576" s="38"/>
      <c r="M576" s="39" t="s">
        <v>18</v>
      </c>
      <c r="N576" s="18" t="s">
        <v>1610</v>
      </c>
      <c r="O576" s="18" t="s">
        <v>1610</v>
      </c>
      <c r="P576" s="15" t="str">
        <f>IFERROR((O576-N576)/N576,"")</f>
        <v/>
      </c>
      <c r="Q576" s="19" t="s">
        <v>1610</v>
      </c>
      <c r="R576" s="19" t="s">
        <v>1610</v>
      </c>
      <c r="S576" s="15" t="str">
        <f>IFERROR((R576-Q576)/Q576,"")</f>
        <v/>
      </c>
      <c r="T576" s="19" t="s">
        <v>1610</v>
      </c>
      <c r="U576" s="15" t="str">
        <f>IFERROR(R576/T576,"")</f>
        <v/>
      </c>
      <c r="V576" s="19" t="s">
        <v>1610</v>
      </c>
      <c r="W576" s="19" t="s">
        <v>1610</v>
      </c>
      <c r="X576" s="15" t="str">
        <f>IFERROR((W576-V576)/V576,"")</f>
        <v/>
      </c>
      <c r="Y576" s="18" t="s">
        <v>1610</v>
      </c>
      <c r="Z576" s="18" t="s">
        <v>1610</v>
      </c>
      <c r="AA576" s="18" t="s">
        <v>1610</v>
      </c>
      <c r="AB576" s="18" t="s">
        <v>1610</v>
      </c>
      <c r="AC576" s="18" t="s">
        <v>1610</v>
      </c>
      <c r="AD576" s="18" t="s">
        <v>1610</v>
      </c>
      <c r="AE576" s="18" t="s">
        <v>1610</v>
      </c>
      <c r="AF576" s="18" t="s">
        <v>1610</v>
      </c>
      <c r="AG576" s="18" t="s">
        <v>1610</v>
      </c>
      <c r="AH576" s="18" t="s">
        <v>1610</v>
      </c>
      <c r="AI576" s="18" t="s">
        <v>1610</v>
      </c>
      <c r="AJ576" s="18" t="s">
        <v>1610</v>
      </c>
      <c r="AK576" s="23">
        <f>SUM(Y576:AJ576)</f>
        <v>0</v>
      </c>
      <c r="AL576" s="23">
        <f>MAX(Y576:AJ576)</f>
        <v>0</v>
      </c>
      <c r="AM576">
        <f>COUNTIF(Y576:AJ576,"&gt;1")</f>
        <v>0</v>
      </c>
    </row>
    <row r="577" spans="1:39" ht="15.75" x14ac:dyDescent="0.25">
      <c r="A577" s="21"/>
      <c r="B577" s="21" t="s">
        <v>1519</v>
      </c>
      <c r="C577" s="21">
        <v>5497195</v>
      </c>
      <c r="D577" s="25">
        <v>194693</v>
      </c>
      <c r="E577" s="21" t="s">
        <v>1575</v>
      </c>
      <c r="F577" s="21" t="s">
        <v>1792</v>
      </c>
      <c r="G577" s="21" t="s">
        <v>735</v>
      </c>
      <c r="H577" s="25" t="s">
        <v>15</v>
      </c>
      <c r="I577" s="21" t="s">
        <v>41</v>
      </c>
      <c r="J577" s="21" t="s">
        <v>100</v>
      </c>
      <c r="K577" s="38">
        <v>46171</v>
      </c>
      <c r="L577" s="38">
        <v>46223</v>
      </c>
      <c r="M577" s="39" t="s">
        <v>18</v>
      </c>
      <c r="N577" s="18">
        <v>3900</v>
      </c>
      <c r="O577" s="18">
        <v>3900</v>
      </c>
      <c r="P577" s="15">
        <f>IFERROR((O577-N577)/N577,"")</f>
        <v>0</v>
      </c>
      <c r="Q577" s="19">
        <v>38</v>
      </c>
      <c r="R577" s="19">
        <v>33</v>
      </c>
      <c r="S577" s="15">
        <f>IFERROR((R577-Q577)/Q577,"")</f>
        <v>-0.13157894736842105</v>
      </c>
      <c r="T577" s="19">
        <v>171</v>
      </c>
      <c r="U577" s="15">
        <f>IFERROR(R577/T577,"")</f>
        <v>0.19298245614035087</v>
      </c>
      <c r="V577" s="19">
        <v>28</v>
      </c>
      <c r="W577" s="19">
        <v>13</v>
      </c>
      <c r="X577" s="15">
        <f>IFERROR((W577-V577)/V577,"")</f>
        <v>-0.5357142857142857</v>
      </c>
      <c r="Y577" s="18">
        <v>0</v>
      </c>
      <c r="Z577" s="18">
        <v>0</v>
      </c>
      <c r="AA577" s="18">
        <v>3900</v>
      </c>
      <c r="AB577" s="18">
        <v>0</v>
      </c>
      <c r="AC577" s="18">
        <v>3900</v>
      </c>
      <c r="AD577" s="18">
        <v>0</v>
      </c>
      <c r="AE577" s="18">
        <v>0</v>
      </c>
      <c r="AF577" s="18">
        <v>0</v>
      </c>
      <c r="AG577" s="18">
        <v>0</v>
      </c>
      <c r="AH577" s="18">
        <v>3900</v>
      </c>
      <c r="AI577" s="18">
        <v>0</v>
      </c>
      <c r="AJ577" s="18">
        <v>0</v>
      </c>
      <c r="AK577" s="23">
        <f>SUM(Y577:AJ577)</f>
        <v>11700</v>
      </c>
      <c r="AL577" s="23">
        <f>MAX(Y577:AJ577)</f>
        <v>3900</v>
      </c>
      <c r="AM577">
        <f>COUNTIF(Y577:AJ577,"&gt;1")</f>
        <v>3</v>
      </c>
    </row>
    <row r="578" spans="1:39" ht="15.75" x14ac:dyDescent="0.25">
      <c r="A578" s="21"/>
      <c r="B578" s="21" t="s">
        <v>1520</v>
      </c>
      <c r="C578" s="21">
        <v>5535739</v>
      </c>
      <c r="D578" s="25">
        <v>193003</v>
      </c>
      <c r="E578" s="21" t="s">
        <v>2489</v>
      </c>
      <c r="F578" s="21" t="s">
        <v>1891</v>
      </c>
      <c r="G578" s="21" t="s">
        <v>468</v>
      </c>
      <c r="H578" s="25" t="s">
        <v>201</v>
      </c>
      <c r="I578" s="21" t="s">
        <v>21</v>
      </c>
      <c r="J578" s="21" t="s">
        <v>21</v>
      </c>
      <c r="K578" s="38">
        <v>46134</v>
      </c>
      <c r="L578" s="38"/>
      <c r="M578" s="39" t="s">
        <v>18</v>
      </c>
      <c r="N578" s="18">
        <v>0</v>
      </c>
      <c r="O578" s="18">
        <v>5184</v>
      </c>
      <c r="P578" s="15" t="str">
        <f>IFERROR((O578-N578)/N578,"")</f>
        <v/>
      </c>
      <c r="Q578" s="19">
        <v>0</v>
      </c>
      <c r="R578" s="19">
        <v>0</v>
      </c>
      <c r="S578" s="15" t="str">
        <f>IFERROR((R578-Q578)/Q578,"")</f>
        <v/>
      </c>
      <c r="T578" s="19" t="s">
        <v>1610</v>
      </c>
      <c r="U578" s="15" t="str">
        <f>IFERROR(R578/T578,"")</f>
        <v/>
      </c>
      <c r="V578" s="19" t="s">
        <v>1610</v>
      </c>
      <c r="W578" s="19" t="s">
        <v>1610</v>
      </c>
      <c r="X578" s="15" t="str">
        <f>IFERROR((W578-V578)/V578,"")</f>
        <v/>
      </c>
      <c r="Y578" s="18">
        <v>0</v>
      </c>
      <c r="Z578" s="18">
        <v>0</v>
      </c>
      <c r="AA578" s="18">
        <v>0</v>
      </c>
      <c r="AB578" s="18">
        <v>0</v>
      </c>
      <c r="AC578" s="18">
        <v>0</v>
      </c>
      <c r="AD578" s="18">
        <v>0</v>
      </c>
      <c r="AE578" s="18">
        <v>0</v>
      </c>
      <c r="AF578" s="18">
        <v>0</v>
      </c>
      <c r="AG578" s="18">
        <v>5184</v>
      </c>
      <c r="AH578" s="18">
        <v>0</v>
      </c>
      <c r="AI578" s="18">
        <v>0</v>
      </c>
      <c r="AJ578" s="18">
        <v>0</v>
      </c>
      <c r="AK578" s="23">
        <f>SUM(Y578:AJ578)</f>
        <v>5184</v>
      </c>
      <c r="AL578" s="23">
        <f>MAX(Y578:AJ578)</f>
        <v>5184</v>
      </c>
      <c r="AM578">
        <f>COUNTIF(Y578:AJ578,"&gt;1")</f>
        <v>1</v>
      </c>
    </row>
    <row r="579" spans="1:39" ht="15.75" x14ac:dyDescent="0.25">
      <c r="A579" s="21"/>
      <c r="B579" s="21"/>
      <c r="C579" s="21">
        <v>5553456</v>
      </c>
      <c r="D579" s="25">
        <v>101217</v>
      </c>
      <c r="E579" s="21" t="s">
        <v>24</v>
      </c>
      <c r="F579" s="21" t="s">
        <v>317</v>
      </c>
      <c r="G579" s="21" t="s">
        <v>318</v>
      </c>
      <c r="H579" s="25" t="s">
        <v>20</v>
      </c>
      <c r="I579" s="21" t="s">
        <v>27</v>
      </c>
      <c r="J579" s="21" t="s">
        <v>28</v>
      </c>
      <c r="K579" s="38">
        <v>46239</v>
      </c>
      <c r="L579" s="38">
        <v>46240</v>
      </c>
      <c r="M579" s="39" t="s">
        <v>18</v>
      </c>
      <c r="N579" s="18">
        <v>26035.200000000001</v>
      </c>
      <c r="O579" s="18">
        <v>25830</v>
      </c>
      <c r="P579" s="15">
        <f>IFERROR((O579-N579)/N579,"")</f>
        <v>-7.8816371681416208E-3</v>
      </c>
      <c r="Q579" s="19">
        <v>656</v>
      </c>
      <c r="R579" s="19">
        <v>632</v>
      </c>
      <c r="S579" s="15">
        <f>IFERROR((R579-Q579)/Q579,"")</f>
        <v>-3.6585365853658534E-2</v>
      </c>
      <c r="T579" s="19">
        <v>3425</v>
      </c>
      <c r="U579" s="15">
        <f>IFERROR(R579/T579,"")</f>
        <v>0.18452554744525548</v>
      </c>
      <c r="V579" s="19">
        <v>124</v>
      </c>
      <c r="W579" s="19">
        <v>120</v>
      </c>
      <c r="X579" s="15">
        <f>IFERROR((W579-V579)/V579,"")</f>
        <v>-3.2258064516129031E-2</v>
      </c>
      <c r="Y579" s="18">
        <v>5285</v>
      </c>
      <c r="Z579" s="18">
        <v>1361</v>
      </c>
      <c r="AA579" s="18">
        <v>22500</v>
      </c>
      <c r="AB579" s="18">
        <v>14688</v>
      </c>
      <c r="AC579" s="18">
        <v>5010</v>
      </c>
      <c r="AD579" s="18">
        <v>3384</v>
      </c>
      <c r="AE579" s="18">
        <v>3578</v>
      </c>
      <c r="AF579" s="18">
        <v>4925</v>
      </c>
      <c r="AG579" s="18">
        <v>6178</v>
      </c>
      <c r="AH579" s="18">
        <v>6991</v>
      </c>
      <c r="AI579" s="18">
        <v>6865</v>
      </c>
      <c r="AJ579" s="18">
        <v>5796</v>
      </c>
      <c r="AK579" s="23">
        <f>SUM(Y579:AJ579)</f>
        <v>86561</v>
      </c>
      <c r="AL579" s="23">
        <f>MAX(Y579:AJ579)</f>
        <v>22500</v>
      </c>
      <c r="AM579">
        <f>COUNTIF(Y579:AJ579,"&gt;1")</f>
        <v>12</v>
      </c>
    </row>
    <row r="580" spans="1:39" ht="15.75" x14ac:dyDescent="0.25">
      <c r="A580" s="21"/>
      <c r="B580" s="21" t="s">
        <v>1519</v>
      </c>
      <c r="C580" s="21">
        <v>5553456</v>
      </c>
      <c r="D580" s="25">
        <v>500573</v>
      </c>
      <c r="E580" s="21" t="s">
        <v>1180</v>
      </c>
      <c r="F580" s="21" t="s">
        <v>317</v>
      </c>
      <c r="G580" s="21" t="s">
        <v>318</v>
      </c>
      <c r="H580" s="25" t="s">
        <v>20</v>
      </c>
      <c r="I580" s="21" t="s">
        <v>27</v>
      </c>
      <c r="J580" s="21" t="s">
        <v>28</v>
      </c>
      <c r="K580" s="38">
        <v>44512</v>
      </c>
      <c r="L580" s="38">
        <v>45680</v>
      </c>
      <c r="M580" s="39" t="s">
        <v>53</v>
      </c>
      <c r="N580" s="18" t="s">
        <v>1610</v>
      </c>
      <c r="O580" s="18" t="s">
        <v>1610</v>
      </c>
      <c r="P580" s="15" t="str">
        <f>IFERROR((O580-N580)/N580,"")</f>
        <v/>
      </c>
      <c r="Q580" s="19" t="s">
        <v>1610</v>
      </c>
      <c r="R580" s="19" t="s">
        <v>1610</v>
      </c>
      <c r="S580" s="15" t="str">
        <f>IFERROR((R580-Q580)/Q580,"")</f>
        <v/>
      </c>
      <c r="T580" s="19">
        <v>1</v>
      </c>
      <c r="U580" s="15" t="str">
        <f>IFERROR(R580/T580,"")</f>
        <v/>
      </c>
      <c r="V580" s="19" t="s">
        <v>1610</v>
      </c>
      <c r="W580" s="19" t="s">
        <v>1610</v>
      </c>
      <c r="X580" s="15" t="str">
        <f>IFERROR((W580-V580)/V580,"")</f>
        <v/>
      </c>
      <c r="Y580" s="18" t="s">
        <v>1610</v>
      </c>
      <c r="Z580" s="18" t="s">
        <v>1610</v>
      </c>
      <c r="AA580" s="18" t="s">
        <v>1610</v>
      </c>
      <c r="AB580" s="18" t="s">
        <v>1610</v>
      </c>
      <c r="AC580" s="18" t="s">
        <v>1610</v>
      </c>
      <c r="AD580" s="18" t="s">
        <v>1610</v>
      </c>
      <c r="AE580" s="18" t="s">
        <v>1610</v>
      </c>
      <c r="AF580" s="18" t="s">
        <v>1610</v>
      </c>
      <c r="AG580" s="18" t="s">
        <v>1610</v>
      </c>
      <c r="AH580" s="18" t="s">
        <v>1610</v>
      </c>
      <c r="AI580" s="18" t="s">
        <v>1610</v>
      </c>
      <c r="AJ580" s="18" t="s">
        <v>1610</v>
      </c>
      <c r="AK580" s="23">
        <f>SUM(Y580:AJ580)</f>
        <v>0</v>
      </c>
      <c r="AL580" s="23">
        <f>MAX(Y580:AJ580)</f>
        <v>0</v>
      </c>
      <c r="AM580">
        <f>COUNTIF(Y580:AJ580,"&gt;1")</f>
        <v>0</v>
      </c>
    </row>
    <row r="581" spans="1:39" ht="15.75" x14ac:dyDescent="0.25">
      <c r="A581" s="21" t="s">
        <v>2618</v>
      </c>
      <c r="B581" s="21" t="s">
        <v>1520</v>
      </c>
      <c r="C581" s="21">
        <v>5559838</v>
      </c>
      <c r="D581" s="25" t="s">
        <v>3136</v>
      </c>
      <c r="E581" s="21" t="s">
        <v>24</v>
      </c>
      <c r="F581" s="21" t="s">
        <v>3137</v>
      </c>
      <c r="G581" s="21" t="s">
        <v>1188</v>
      </c>
      <c r="H581" s="25" t="s">
        <v>170</v>
      </c>
      <c r="I581" s="21" t="s">
        <v>107</v>
      </c>
      <c r="J581" s="21" t="s">
        <v>2541</v>
      </c>
      <c r="K581" s="38">
        <v>46134</v>
      </c>
      <c r="L581" s="38">
        <v>46188</v>
      </c>
      <c r="M581" s="39" t="s">
        <v>18</v>
      </c>
      <c r="N581" s="18">
        <v>0</v>
      </c>
      <c r="O581" s="18">
        <v>615</v>
      </c>
      <c r="P581" s="15" t="str">
        <f>IFERROR((O581-N581)/N581,"")</f>
        <v/>
      </c>
      <c r="Q581" s="19">
        <v>0</v>
      </c>
      <c r="R581" s="19">
        <v>23</v>
      </c>
      <c r="S581" s="15" t="str">
        <f>IFERROR((R581-Q581)/Q581,"")</f>
        <v/>
      </c>
      <c r="T581" s="19" t="s">
        <v>1610</v>
      </c>
      <c r="U581" s="15" t="str">
        <f>IFERROR(R581/T581,"")</f>
        <v/>
      </c>
      <c r="V581" s="19">
        <v>0</v>
      </c>
      <c r="W581" s="19">
        <v>23</v>
      </c>
      <c r="X581" s="15" t="str">
        <f>IFERROR((W581-V581)/V581,"")</f>
        <v/>
      </c>
      <c r="Y581" s="18">
        <v>0</v>
      </c>
      <c r="Z581" s="18">
        <v>0</v>
      </c>
      <c r="AA581" s="18">
        <v>0</v>
      </c>
      <c r="AB581" s="18">
        <v>0</v>
      </c>
      <c r="AC581" s="18">
        <v>0</v>
      </c>
      <c r="AD581" s="18">
        <v>0</v>
      </c>
      <c r="AE581" s="18">
        <v>2880</v>
      </c>
      <c r="AF581" s="18">
        <v>0</v>
      </c>
      <c r="AG581" s="18">
        <v>615</v>
      </c>
      <c r="AH581" s="18">
        <v>0</v>
      </c>
      <c r="AI581" s="18">
        <v>0</v>
      </c>
      <c r="AJ581" s="18">
        <v>0</v>
      </c>
      <c r="AK581" s="23">
        <f>SUM(Y581:AJ581)</f>
        <v>3495</v>
      </c>
      <c r="AL581" s="23">
        <f>MAX(Y581:AJ581)</f>
        <v>2880</v>
      </c>
      <c r="AM581">
        <f>COUNTIF(Y581:AJ581,"&gt;1")</f>
        <v>2</v>
      </c>
    </row>
    <row r="582" spans="1:39" ht="15.75" x14ac:dyDescent="0.25">
      <c r="A582" s="21"/>
      <c r="B582" s="21" t="s">
        <v>1519</v>
      </c>
      <c r="C582" s="21">
        <v>5587143</v>
      </c>
      <c r="D582" s="25">
        <v>193755</v>
      </c>
      <c r="E582" s="21" t="s">
        <v>1206</v>
      </c>
      <c r="F582" s="21" t="s">
        <v>1466</v>
      </c>
      <c r="G582" s="21" t="s">
        <v>1467</v>
      </c>
      <c r="H582" s="25" t="s">
        <v>65</v>
      </c>
      <c r="I582" s="21" t="s">
        <v>16</v>
      </c>
      <c r="J582" s="21" t="s">
        <v>32</v>
      </c>
      <c r="K582" s="38">
        <v>46167</v>
      </c>
      <c r="L582" s="38">
        <v>46227</v>
      </c>
      <c r="M582" s="39" t="s">
        <v>18</v>
      </c>
      <c r="N582" s="18">
        <v>0</v>
      </c>
      <c r="O582" s="18">
        <v>5160</v>
      </c>
      <c r="P582" s="15" t="str">
        <f>IFERROR((O582-N582)/N582,"")</f>
        <v/>
      </c>
      <c r="Q582" s="19">
        <v>10</v>
      </c>
      <c r="R582" s="19">
        <v>10</v>
      </c>
      <c r="S582" s="15">
        <f>IFERROR((R582-Q582)/Q582,"")</f>
        <v>0</v>
      </c>
      <c r="T582" s="19" t="s">
        <v>1610</v>
      </c>
      <c r="U582" s="15" t="str">
        <f>IFERROR(R582/T582,"")</f>
        <v/>
      </c>
      <c r="V582" s="19">
        <v>9</v>
      </c>
      <c r="W582" s="19">
        <v>9</v>
      </c>
      <c r="X582" s="15">
        <f>IFERROR((W582-V582)/V582,"")</f>
        <v>0</v>
      </c>
      <c r="Y582" s="18">
        <v>0</v>
      </c>
      <c r="Z582" s="18">
        <v>0</v>
      </c>
      <c r="AA582" s="18">
        <v>0</v>
      </c>
      <c r="AB582" s="18">
        <v>0</v>
      </c>
      <c r="AC582" s="18">
        <v>0</v>
      </c>
      <c r="AD582" s="18">
        <v>0</v>
      </c>
      <c r="AE582" s="18">
        <v>0</v>
      </c>
      <c r="AF582" s="18">
        <v>0</v>
      </c>
      <c r="AG582" s="18">
        <v>0</v>
      </c>
      <c r="AH582" s="18">
        <v>5160</v>
      </c>
      <c r="AI582" s="18">
        <v>0</v>
      </c>
      <c r="AJ582" s="18">
        <v>0</v>
      </c>
      <c r="AK582" s="23">
        <f>SUM(Y582:AJ582)</f>
        <v>5160</v>
      </c>
      <c r="AL582" s="23">
        <f>MAX(Y582:AJ582)</f>
        <v>5160</v>
      </c>
      <c r="AM582">
        <f>COUNTIF(Y582:AJ582,"&gt;1")</f>
        <v>1</v>
      </c>
    </row>
    <row r="583" spans="1:39" ht="15.75" x14ac:dyDescent="0.25">
      <c r="A583" s="21"/>
      <c r="B583" s="21"/>
      <c r="C583" s="21">
        <v>5587143</v>
      </c>
      <c r="D583" s="25">
        <v>191074</v>
      </c>
      <c r="E583" s="21" t="s">
        <v>1206</v>
      </c>
      <c r="F583" s="21" t="s">
        <v>1466</v>
      </c>
      <c r="G583" s="21" t="s">
        <v>1467</v>
      </c>
      <c r="H583" s="25" t="s">
        <v>65</v>
      </c>
      <c r="I583" s="21"/>
      <c r="J583" s="21"/>
      <c r="K583" s="38">
        <v>43738</v>
      </c>
      <c r="L583" s="38"/>
      <c r="M583" s="39" t="s">
        <v>53</v>
      </c>
      <c r="N583" s="18" t="s">
        <v>1610</v>
      </c>
      <c r="O583" s="18" t="s">
        <v>1610</v>
      </c>
      <c r="P583" s="15" t="str">
        <f>IFERROR((O583-N583)/N583,"")</f>
        <v/>
      </c>
      <c r="Q583" s="19" t="s">
        <v>1610</v>
      </c>
      <c r="R583" s="19" t="s">
        <v>1610</v>
      </c>
      <c r="S583" s="15" t="str">
        <f>IFERROR((R583-Q583)/Q583,"")</f>
        <v/>
      </c>
      <c r="T583" s="19" t="s">
        <v>1610</v>
      </c>
      <c r="U583" s="15" t="str">
        <f>IFERROR(R583/T583,"")</f>
        <v/>
      </c>
      <c r="V583" s="19" t="s">
        <v>1610</v>
      </c>
      <c r="W583" s="19" t="s">
        <v>1610</v>
      </c>
      <c r="X583" s="15" t="str">
        <f>IFERROR((W583-V583)/V583,"")</f>
        <v/>
      </c>
      <c r="Y583" s="18" t="s">
        <v>1610</v>
      </c>
      <c r="Z583" s="18" t="s">
        <v>1610</v>
      </c>
      <c r="AA583" s="18" t="s">
        <v>1610</v>
      </c>
      <c r="AB583" s="18" t="s">
        <v>1610</v>
      </c>
      <c r="AC583" s="18" t="s">
        <v>1610</v>
      </c>
      <c r="AD583" s="18" t="s">
        <v>1610</v>
      </c>
      <c r="AE583" s="18" t="s">
        <v>1610</v>
      </c>
      <c r="AF583" s="18" t="s">
        <v>1610</v>
      </c>
      <c r="AG583" s="18" t="s">
        <v>1610</v>
      </c>
      <c r="AH583" s="18" t="s">
        <v>1610</v>
      </c>
      <c r="AI583" s="18" t="s">
        <v>1610</v>
      </c>
      <c r="AJ583" s="18" t="s">
        <v>1610</v>
      </c>
      <c r="AK583" s="23">
        <f>SUM(Y583:AJ583)</f>
        <v>0</v>
      </c>
      <c r="AL583" s="23">
        <f>MAX(Y583:AJ583)</f>
        <v>0</v>
      </c>
      <c r="AM583">
        <f>COUNTIF(Y583:AJ583,"&gt;1")</f>
        <v>0</v>
      </c>
    </row>
    <row r="584" spans="1:39" ht="15.75" x14ac:dyDescent="0.25">
      <c r="A584" s="21"/>
      <c r="B584" s="21" t="s">
        <v>1519</v>
      </c>
      <c r="C584" s="21">
        <v>5602158</v>
      </c>
      <c r="D584" s="25">
        <v>191515</v>
      </c>
      <c r="E584" s="21" t="s">
        <v>1206</v>
      </c>
      <c r="F584" s="21" t="s">
        <v>1227</v>
      </c>
      <c r="G584" s="21" t="s">
        <v>544</v>
      </c>
      <c r="H584" s="25" t="s">
        <v>55</v>
      </c>
      <c r="I584" s="21" t="s">
        <v>21</v>
      </c>
      <c r="J584" s="21" t="s">
        <v>21</v>
      </c>
      <c r="K584" s="38">
        <v>44092</v>
      </c>
      <c r="L584" s="38">
        <v>45089</v>
      </c>
      <c r="M584" s="39" t="s">
        <v>53</v>
      </c>
      <c r="N584" s="18" t="s">
        <v>1610</v>
      </c>
      <c r="O584" s="18" t="s">
        <v>1610</v>
      </c>
      <c r="P584" s="15" t="str">
        <f>IFERROR((O584-N584)/N584,"")</f>
        <v/>
      </c>
      <c r="Q584" s="19" t="s">
        <v>1610</v>
      </c>
      <c r="R584" s="19" t="s">
        <v>1610</v>
      </c>
      <c r="S584" s="15" t="str">
        <f>IFERROR((R584-Q584)/Q584,"")</f>
        <v/>
      </c>
      <c r="T584" s="19" t="s">
        <v>1610</v>
      </c>
      <c r="U584" s="15" t="str">
        <f>IFERROR(R584/T584,"")</f>
        <v/>
      </c>
      <c r="V584" s="19" t="s">
        <v>1610</v>
      </c>
      <c r="W584" s="19" t="s">
        <v>1610</v>
      </c>
      <c r="X584" s="15" t="str">
        <f>IFERROR((W584-V584)/V584,"")</f>
        <v/>
      </c>
      <c r="Y584" s="18" t="s">
        <v>1610</v>
      </c>
      <c r="Z584" s="18" t="s">
        <v>1610</v>
      </c>
      <c r="AA584" s="18" t="s">
        <v>1610</v>
      </c>
      <c r="AB584" s="18" t="s">
        <v>1610</v>
      </c>
      <c r="AC584" s="18" t="s">
        <v>1610</v>
      </c>
      <c r="AD584" s="18" t="s">
        <v>1610</v>
      </c>
      <c r="AE584" s="18" t="s">
        <v>1610</v>
      </c>
      <c r="AF584" s="18" t="s">
        <v>1610</v>
      </c>
      <c r="AG584" s="18" t="s">
        <v>1610</v>
      </c>
      <c r="AH584" s="18" t="s">
        <v>1610</v>
      </c>
      <c r="AI584" s="18" t="s">
        <v>1610</v>
      </c>
      <c r="AJ584" s="18" t="s">
        <v>1610</v>
      </c>
      <c r="AK584" s="23">
        <f>SUM(Y584:AJ584)</f>
        <v>0</v>
      </c>
      <c r="AL584" s="23">
        <f>MAX(Y584:AJ584)</f>
        <v>0</v>
      </c>
      <c r="AM584">
        <f>COUNTIF(Y584:AJ584,"&gt;1")</f>
        <v>0</v>
      </c>
    </row>
    <row r="585" spans="1:39" ht="15.75" x14ac:dyDescent="0.25">
      <c r="A585" s="21"/>
      <c r="B585" s="21" t="s">
        <v>1519</v>
      </c>
      <c r="C585" s="21">
        <v>5602158</v>
      </c>
      <c r="D585" s="25">
        <v>102086</v>
      </c>
      <c r="E585" s="21" t="s">
        <v>1206</v>
      </c>
      <c r="F585" s="21" t="s">
        <v>1227</v>
      </c>
      <c r="G585" s="21" t="s">
        <v>1228</v>
      </c>
      <c r="H585" s="25" t="s">
        <v>20</v>
      </c>
      <c r="I585" s="21" t="s">
        <v>21</v>
      </c>
      <c r="J585" s="21" t="s">
        <v>21</v>
      </c>
      <c r="K585" s="38">
        <v>43355</v>
      </c>
      <c r="L585" s="38"/>
      <c r="M585" s="39" t="s">
        <v>53</v>
      </c>
      <c r="N585" s="18" t="s">
        <v>1610</v>
      </c>
      <c r="O585" s="18" t="s">
        <v>1610</v>
      </c>
      <c r="P585" s="15" t="str">
        <f>IFERROR((O585-N585)/N585,"")</f>
        <v/>
      </c>
      <c r="Q585" s="19" t="s">
        <v>1610</v>
      </c>
      <c r="R585" s="19" t="s">
        <v>1610</v>
      </c>
      <c r="S585" s="15" t="str">
        <f>IFERROR((R585-Q585)/Q585,"")</f>
        <v/>
      </c>
      <c r="T585" s="19" t="s">
        <v>1610</v>
      </c>
      <c r="U585" s="15" t="str">
        <f>IFERROR(R585/T585,"")</f>
        <v/>
      </c>
      <c r="V585" s="19" t="s">
        <v>1610</v>
      </c>
      <c r="W585" s="19" t="s">
        <v>1610</v>
      </c>
      <c r="X585" s="15" t="str">
        <f>IFERROR((W585-V585)/V585,"")</f>
        <v/>
      </c>
      <c r="Y585" s="18" t="s">
        <v>1610</v>
      </c>
      <c r="Z585" s="18" t="s">
        <v>1610</v>
      </c>
      <c r="AA585" s="18" t="s">
        <v>1610</v>
      </c>
      <c r="AB585" s="18" t="s">
        <v>1610</v>
      </c>
      <c r="AC585" s="18" t="s">
        <v>1610</v>
      </c>
      <c r="AD585" s="18" t="s">
        <v>1610</v>
      </c>
      <c r="AE585" s="18" t="s">
        <v>1610</v>
      </c>
      <c r="AF585" s="18" t="s">
        <v>1610</v>
      </c>
      <c r="AG585" s="18" t="s">
        <v>1610</v>
      </c>
      <c r="AH585" s="18" t="s">
        <v>1610</v>
      </c>
      <c r="AI585" s="18" t="s">
        <v>1610</v>
      </c>
      <c r="AJ585" s="18" t="s">
        <v>1610</v>
      </c>
      <c r="AK585" s="23">
        <f>SUM(Y585:AJ585)</f>
        <v>0</v>
      </c>
      <c r="AL585" s="23">
        <f>MAX(Y585:AJ585)</f>
        <v>0</v>
      </c>
      <c r="AM585">
        <f>COUNTIF(Y585:AJ585,"&gt;1")</f>
        <v>0</v>
      </c>
    </row>
    <row r="586" spans="1:39" ht="15.75" x14ac:dyDescent="0.25">
      <c r="A586" s="21"/>
      <c r="B586" s="21" t="s">
        <v>1520</v>
      </c>
      <c r="C586" s="21">
        <v>5620523</v>
      </c>
      <c r="D586" s="25">
        <v>502083</v>
      </c>
      <c r="E586" s="21" t="s">
        <v>1180</v>
      </c>
      <c r="F586" s="21" t="s">
        <v>1960</v>
      </c>
      <c r="G586" s="21" t="s">
        <v>418</v>
      </c>
      <c r="H586" s="25" t="s">
        <v>72</v>
      </c>
      <c r="I586" s="21" t="s">
        <v>27</v>
      </c>
      <c r="J586" s="21" t="s">
        <v>28</v>
      </c>
      <c r="K586" s="38">
        <v>46237</v>
      </c>
      <c r="L586" s="38">
        <v>46213</v>
      </c>
      <c r="M586" s="39" t="s">
        <v>18</v>
      </c>
      <c r="N586" s="18">
        <v>0</v>
      </c>
      <c r="O586" s="18">
        <v>0</v>
      </c>
      <c r="P586" s="15" t="str">
        <f>IFERROR((O586-N586)/N586,"")</f>
        <v/>
      </c>
      <c r="Q586" s="19">
        <v>51</v>
      </c>
      <c r="R586" s="19">
        <v>173</v>
      </c>
      <c r="S586" s="15">
        <f>IFERROR((R586-Q586)/Q586,"")</f>
        <v>2.392156862745098</v>
      </c>
      <c r="T586" s="19">
        <v>602</v>
      </c>
      <c r="U586" s="15">
        <f>IFERROR(R586/T586,"")</f>
        <v>0.28737541528239202</v>
      </c>
      <c r="V586" s="19">
        <v>159</v>
      </c>
      <c r="W586" s="19">
        <v>121</v>
      </c>
      <c r="X586" s="15">
        <f>IFERROR((W586-V586)/V586,"")</f>
        <v>-0.2389937106918239</v>
      </c>
      <c r="Y586" s="18">
        <v>0</v>
      </c>
      <c r="Z586" s="18">
        <v>0</v>
      </c>
      <c r="AA586" s="18">
        <v>7331</v>
      </c>
      <c r="AB586" s="18">
        <v>15885</v>
      </c>
      <c r="AC586" s="18">
        <v>0</v>
      </c>
      <c r="AD586" s="18">
        <v>0</v>
      </c>
      <c r="AE586" s="18">
        <v>0</v>
      </c>
      <c r="AF586" s="18">
        <v>3653</v>
      </c>
      <c r="AG586" s="18">
        <v>0</v>
      </c>
      <c r="AH586" s="18">
        <v>0</v>
      </c>
      <c r="AI586" s="18">
        <v>0</v>
      </c>
      <c r="AJ586" s="18">
        <v>0</v>
      </c>
      <c r="AK586" s="23">
        <f>SUM(Y586:AJ586)</f>
        <v>26869</v>
      </c>
      <c r="AL586" s="23">
        <f>MAX(Y586:AJ586)</f>
        <v>15885</v>
      </c>
      <c r="AM586">
        <f>COUNTIF(Y586:AJ586,"&gt;1")</f>
        <v>3</v>
      </c>
    </row>
    <row r="587" spans="1:39" ht="15.75" x14ac:dyDescent="0.25">
      <c r="A587" s="21"/>
      <c r="B587" s="21" t="s">
        <v>1519</v>
      </c>
      <c r="C587" s="21">
        <v>5683277</v>
      </c>
      <c r="D587" s="25" t="s">
        <v>1961</v>
      </c>
      <c r="E587" s="21" t="s">
        <v>1798</v>
      </c>
      <c r="F587" s="21" t="s">
        <v>809</v>
      </c>
      <c r="G587" s="21" t="s">
        <v>361</v>
      </c>
      <c r="H587" s="25" t="s">
        <v>145</v>
      </c>
      <c r="I587" s="21" t="s">
        <v>27</v>
      </c>
      <c r="J587" s="21" t="s">
        <v>74</v>
      </c>
      <c r="K587" s="38">
        <v>46121</v>
      </c>
      <c r="L587" s="38">
        <v>46240</v>
      </c>
      <c r="M587" s="39" t="s">
        <v>18</v>
      </c>
      <c r="N587" s="18">
        <v>16500</v>
      </c>
      <c r="O587" s="18">
        <v>13500</v>
      </c>
      <c r="P587" s="15">
        <f>IFERROR((O587-N587)/N587,"")</f>
        <v>-0.18181818181818182</v>
      </c>
      <c r="Q587" s="19">
        <v>763</v>
      </c>
      <c r="R587" s="19">
        <v>253</v>
      </c>
      <c r="S587" s="15">
        <f>IFERROR((R587-Q587)/Q587,"")</f>
        <v>-0.66841415465268672</v>
      </c>
      <c r="T587" s="19">
        <v>1114</v>
      </c>
      <c r="U587" s="15">
        <f>IFERROR(R587/T587,"")</f>
        <v>0.22710951526032316</v>
      </c>
      <c r="V587" s="19">
        <v>251</v>
      </c>
      <c r="W587" s="19">
        <v>120</v>
      </c>
      <c r="X587" s="15">
        <f>IFERROR((W587-V587)/V587,"")</f>
        <v>-0.52191235059760954</v>
      </c>
      <c r="Y587" s="18">
        <v>0</v>
      </c>
      <c r="Z587" s="18">
        <v>13500</v>
      </c>
      <c r="AA587" s="18">
        <v>13500</v>
      </c>
      <c r="AB587" s="18">
        <v>0</v>
      </c>
      <c r="AC587" s="18">
        <v>0</v>
      </c>
      <c r="AD587" s="18">
        <v>13500</v>
      </c>
      <c r="AE587" s="18">
        <v>0</v>
      </c>
      <c r="AF587" s="18">
        <v>0</v>
      </c>
      <c r="AG587" s="18">
        <v>13500</v>
      </c>
      <c r="AH587" s="18">
        <v>0</v>
      </c>
      <c r="AI587" s="18">
        <v>0</v>
      </c>
      <c r="AJ587" s="18">
        <v>0</v>
      </c>
      <c r="AK587" s="23">
        <f>SUM(Y587:AJ587)</f>
        <v>54000</v>
      </c>
      <c r="AL587" s="23">
        <f>MAX(Y587:AJ587)</f>
        <v>13500</v>
      </c>
      <c r="AM587">
        <f>COUNTIF(Y587:AJ587,"&gt;1")</f>
        <v>4</v>
      </c>
    </row>
    <row r="588" spans="1:39" ht="15.75" x14ac:dyDescent="0.25">
      <c r="A588" s="21"/>
      <c r="B588" s="21" t="s">
        <v>1519</v>
      </c>
      <c r="C588" s="21">
        <v>5683277</v>
      </c>
      <c r="D588" s="25">
        <v>192742</v>
      </c>
      <c r="E588" s="21" t="s">
        <v>1798</v>
      </c>
      <c r="F588" s="21" t="s">
        <v>809</v>
      </c>
      <c r="G588" s="21" t="s">
        <v>810</v>
      </c>
      <c r="H588" s="25" t="s">
        <v>145</v>
      </c>
      <c r="I588" s="21" t="s">
        <v>27</v>
      </c>
      <c r="J588" s="21" t="s">
        <v>74</v>
      </c>
      <c r="K588" s="38">
        <v>46234</v>
      </c>
      <c r="L588" s="38">
        <v>46238</v>
      </c>
      <c r="M588" s="39" t="s">
        <v>18</v>
      </c>
      <c r="N588" s="18">
        <v>0</v>
      </c>
      <c r="O588" s="18">
        <v>1377</v>
      </c>
      <c r="P588" s="15" t="str">
        <f>IFERROR((O588-N588)/N588,"")</f>
        <v/>
      </c>
      <c r="Q588" s="19">
        <v>148</v>
      </c>
      <c r="R588" s="19">
        <v>89</v>
      </c>
      <c r="S588" s="15">
        <f>IFERROR((R588-Q588)/Q588,"")</f>
        <v>-0.39864864864864863</v>
      </c>
      <c r="T588" s="19">
        <v>407</v>
      </c>
      <c r="U588" s="15">
        <f>IFERROR(R588/T588,"")</f>
        <v>0.21867321867321868</v>
      </c>
      <c r="V588" s="19">
        <v>87</v>
      </c>
      <c r="W588" s="19">
        <v>39</v>
      </c>
      <c r="X588" s="15">
        <f>IFERROR((W588-V588)/V588,"")</f>
        <v>-0.55172413793103448</v>
      </c>
      <c r="Y588" s="18">
        <v>1836</v>
      </c>
      <c r="Z588" s="18">
        <v>0</v>
      </c>
      <c r="AA588" s="18">
        <v>0</v>
      </c>
      <c r="AB588" s="18">
        <v>0</v>
      </c>
      <c r="AC588" s="18">
        <v>10800</v>
      </c>
      <c r="AD588" s="18">
        <v>0</v>
      </c>
      <c r="AE588" s="18">
        <v>11880</v>
      </c>
      <c r="AF588" s="18">
        <v>11880</v>
      </c>
      <c r="AG588" s="18">
        <v>0</v>
      </c>
      <c r="AH588" s="18">
        <v>0</v>
      </c>
      <c r="AI588" s="18">
        <v>0</v>
      </c>
      <c r="AJ588" s="18">
        <v>1377</v>
      </c>
      <c r="AK588" s="23">
        <f>SUM(Y588:AJ588)</f>
        <v>37773</v>
      </c>
      <c r="AL588" s="23">
        <f>MAX(Y588:AJ588)</f>
        <v>11880</v>
      </c>
      <c r="AM588">
        <f>COUNTIF(Y588:AJ588,"&gt;1")</f>
        <v>5</v>
      </c>
    </row>
    <row r="589" spans="1:39" ht="15.75" x14ac:dyDescent="0.25">
      <c r="A589" s="21" t="s">
        <v>2618</v>
      </c>
      <c r="B589" s="21" t="s">
        <v>1519</v>
      </c>
      <c r="C589" s="21">
        <v>5683277</v>
      </c>
      <c r="D589" s="25">
        <v>192801</v>
      </c>
      <c r="E589" s="21" t="s">
        <v>1798</v>
      </c>
      <c r="F589" s="21" t="s">
        <v>809</v>
      </c>
      <c r="G589" s="21" t="s">
        <v>685</v>
      </c>
      <c r="H589" s="25" t="s">
        <v>145</v>
      </c>
      <c r="I589" s="21" t="s">
        <v>27</v>
      </c>
      <c r="J589" s="21"/>
      <c r="K589" s="38">
        <v>46185</v>
      </c>
      <c r="L589" s="38">
        <v>46238</v>
      </c>
      <c r="M589" s="39" t="s">
        <v>18</v>
      </c>
      <c r="N589" s="18">
        <v>13118</v>
      </c>
      <c r="O589" s="18">
        <v>5400</v>
      </c>
      <c r="P589" s="15">
        <f>IFERROR((O589-N589)/N589,"")</f>
        <v>-0.58835188290898</v>
      </c>
      <c r="Q589" s="19">
        <v>125</v>
      </c>
      <c r="R589" s="19">
        <v>64</v>
      </c>
      <c r="S589" s="15">
        <f>IFERROR((R589-Q589)/Q589,"")</f>
        <v>-0.48799999999999999</v>
      </c>
      <c r="T589" s="19">
        <v>419</v>
      </c>
      <c r="U589" s="15">
        <f>IFERROR(R589/T589,"")</f>
        <v>0.15274463007159905</v>
      </c>
      <c r="V589" s="19">
        <v>95</v>
      </c>
      <c r="W589" s="19">
        <v>17</v>
      </c>
      <c r="X589" s="15">
        <f>IFERROR((W589-V589)/V589,"")</f>
        <v>-0.82105263157894737</v>
      </c>
      <c r="Y589" s="18">
        <v>0</v>
      </c>
      <c r="Z589" s="18">
        <v>6777</v>
      </c>
      <c r="AA589" s="18">
        <v>2700</v>
      </c>
      <c r="AB589" s="18">
        <v>0</v>
      </c>
      <c r="AC589" s="18">
        <v>2700</v>
      </c>
      <c r="AD589" s="18">
        <v>3780</v>
      </c>
      <c r="AE589" s="18">
        <v>2700</v>
      </c>
      <c r="AF589" s="18">
        <v>0</v>
      </c>
      <c r="AG589" s="18">
        <v>2700</v>
      </c>
      <c r="AH589" s="18">
        <v>0</v>
      </c>
      <c r="AI589" s="18">
        <v>2700</v>
      </c>
      <c r="AJ589" s="18">
        <v>0</v>
      </c>
      <c r="AK589" s="23">
        <f>SUM(Y589:AJ589)</f>
        <v>24057</v>
      </c>
      <c r="AL589" s="23">
        <f>MAX(Y589:AJ589)</f>
        <v>6777</v>
      </c>
      <c r="AM589">
        <f>COUNTIF(Y589:AJ589,"&gt;1")</f>
        <v>7</v>
      </c>
    </row>
    <row r="590" spans="1:39" ht="15.75" x14ac:dyDescent="0.25">
      <c r="A590" s="21"/>
      <c r="B590" s="21" t="s">
        <v>1519</v>
      </c>
      <c r="C590" s="21">
        <v>5683277</v>
      </c>
      <c r="D590" s="25">
        <v>192800</v>
      </c>
      <c r="E590" s="21" t="s">
        <v>1798</v>
      </c>
      <c r="F590" s="21" t="s">
        <v>809</v>
      </c>
      <c r="G590" s="21" t="s">
        <v>821</v>
      </c>
      <c r="H590" s="25" t="s">
        <v>145</v>
      </c>
      <c r="I590" s="21" t="s">
        <v>27</v>
      </c>
      <c r="J590" s="21" t="s">
        <v>74</v>
      </c>
      <c r="K590" s="38">
        <v>45964</v>
      </c>
      <c r="L590" s="38">
        <v>46234</v>
      </c>
      <c r="M590" s="39" t="s">
        <v>18</v>
      </c>
      <c r="N590" s="18">
        <v>2040</v>
      </c>
      <c r="O590" s="18">
        <v>0</v>
      </c>
      <c r="P590" s="15">
        <f>IFERROR((O590-N590)/N590,"")</f>
        <v>-1</v>
      </c>
      <c r="Q590" s="19">
        <v>40</v>
      </c>
      <c r="R590" s="19">
        <v>21</v>
      </c>
      <c r="S590" s="15">
        <f>IFERROR((R590-Q590)/Q590,"")</f>
        <v>-0.47499999999999998</v>
      </c>
      <c r="T590" s="19">
        <v>101</v>
      </c>
      <c r="U590" s="15">
        <f>IFERROR(R590/T590,"")</f>
        <v>0.20792079207920791</v>
      </c>
      <c r="V590" s="19">
        <v>21</v>
      </c>
      <c r="W590" s="19">
        <v>9</v>
      </c>
      <c r="X590" s="15">
        <f>IFERROR((W590-V590)/V590,"")</f>
        <v>-0.5714285714285714</v>
      </c>
      <c r="Y590" s="18">
        <v>0</v>
      </c>
      <c r="Z590" s="18">
        <v>23765</v>
      </c>
      <c r="AA590" s="18">
        <v>4900</v>
      </c>
      <c r="AB590" s="18">
        <v>0</v>
      </c>
      <c r="AC590" s="18">
        <v>0</v>
      </c>
      <c r="AD590" s="18">
        <v>0</v>
      </c>
      <c r="AE590" s="18">
        <v>0</v>
      </c>
      <c r="AF590" s="18">
        <v>0</v>
      </c>
      <c r="AG590" s="18">
        <v>0</v>
      </c>
      <c r="AH590" s="18">
        <v>0</v>
      </c>
      <c r="AI590" s="18">
        <v>0</v>
      </c>
      <c r="AJ590" s="18">
        <v>0</v>
      </c>
      <c r="AK590" s="23">
        <f>SUM(Y590:AJ590)</f>
        <v>28665</v>
      </c>
      <c r="AL590" s="23">
        <f>MAX(Y590:AJ590)</f>
        <v>23765</v>
      </c>
      <c r="AM590">
        <f>COUNTIF(Y590:AJ590,"&gt;1")</f>
        <v>2</v>
      </c>
    </row>
    <row r="591" spans="1:39" ht="15.75" x14ac:dyDescent="0.25">
      <c r="A591" s="21"/>
      <c r="B591" s="21" t="s">
        <v>1519</v>
      </c>
      <c r="C591" s="21">
        <v>5683277</v>
      </c>
      <c r="D591" s="25">
        <v>192802</v>
      </c>
      <c r="E591" s="21" t="s">
        <v>1798</v>
      </c>
      <c r="F591" s="21" t="s">
        <v>809</v>
      </c>
      <c r="G591" s="21" t="s">
        <v>810</v>
      </c>
      <c r="H591" s="25" t="s">
        <v>145</v>
      </c>
      <c r="I591" s="21" t="s">
        <v>27</v>
      </c>
      <c r="J591" s="21" t="s">
        <v>74</v>
      </c>
      <c r="K591" s="38">
        <v>46198</v>
      </c>
      <c r="L591" s="38">
        <v>46234</v>
      </c>
      <c r="M591" s="39" t="s">
        <v>18</v>
      </c>
      <c r="N591" s="18">
        <v>21600</v>
      </c>
      <c r="O591" s="18">
        <v>8640</v>
      </c>
      <c r="P591" s="15">
        <f>IFERROR((O591-N591)/N591,"")</f>
        <v>-0.6</v>
      </c>
      <c r="Q591" s="19">
        <v>234</v>
      </c>
      <c r="R591" s="19">
        <v>150</v>
      </c>
      <c r="S591" s="15"/>
      <c r="T591" s="19">
        <v>545</v>
      </c>
      <c r="U591" s="15"/>
      <c r="V591" s="19">
        <v>74</v>
      </c>
      <c r="W591" s="19">
        <v>38</v>
      </c>
      <c r="X591" s="15">
        <f>IFERROR((W591-V591)/V591,"")</f>
        <v>-0.48648648648648651</v>
      </c>
      <c r="Y591" s="18">
        <v>0</v>
      </c>
      <c r="Z591" s="18">
        <v>0</v>
      </c>
      <c r="AA591" s="18">
        <v>10800</v>
      </c>
      <c r="AB591" s="18">
        <v>0</v>
      </c>
      <c r="AC591" s="18">
        <v>0</v>
      </c>
      <c r="AD591" s="18">
        <v>0</v>
      </c>
      <c r="AE591" s="18">
        <v>0</v>
      </c>
      <c r="AF591" s="18">
        <v>12636</v>
      </c>
      <c r="AG591" s="18">
        <v>0</v>
      </c>
      <c r="AH591" s="18">
        <v>0</v>
      </c>
      <c r="AI591" s="18">
        <v>8640</v>
      </c>
      <c r="AJ591" s="18">
        <v>0</v>
      </c>
      <c r="AK591" s="23">
        <f>SUM(Y591:AJ591)</f>
        <v>32076</v>
      </c>
      <c r="AL591" s="23">
        <f>MAX(Y591:AJ591)</f>
        <v>12636</v>
      </c>
      <c r="AM591">
        <f>COUNTIF(Y591:AJ591,"&gt;1")</f>
        <v>3</v>
      </c>
    </row>
    <row r="592" spans="1:39" ht="15.75" x14ac:dyDescent="0.25">
      <c r="A592" s="21"/>
      <c r="B592" s="21" t="s">
        <v>1519</v>
      </c>
      <c r="C592" s="21">
        <v>5683277</v>
      </c>
      <c r="D592" s="25">
        <v>192799</v>
      </c>
      <c r="E592" s="21" t="s">
        <v>1798</v>
      </c>
      <c r="F592" s="21" t="s">
        <v>809</v>
      </c>
      <c r="G592" s="21" t="s">
        <v>820</v>
      </c>
      <c r="H592" s="25" t="s">
        <v>145</v>
      </c>
      <c r="I592" s="21" t="s">
        <v>27</v>
      </c>
      <c r="J592" s="21" t="s">
        <v>74</v>
      </c>
      <c r="K592" s="38">
        <v>45986</v>
      </c>
      <c r="L592" s="38">
        <v>46231</v>
      </c>
      <c r="M592" s="39" t="s">
        <v>18</v>
      </c>
      <c r="N592" s="18">
        <v>0</v>
      </c>
      <c r="O592" s="18">
        <v>0</v>
      </c>
      <c r="P592" s="15" t="str">
        <f>IFERROR((O592-N592)/N592,"")</f>
        <v/>
      </c>
      <c r="Q592" s="19">
        <v>15</v>
      </c>
      <c r="R592" s="19">
        <v>5</v>
      </c>
      <c r="S592" s="15">
        <f>IFERROR((R592-Q592)/Q592,"")</f>
        <v>-0.66666666666666663</v>
      </c>
      <c r="T592" s="19">
        <v>135</v>
      </c>
      <c r="U592" s="15">
        <f>IFERROR(R592/T592,"")</f>
        <v>3.7037037037037035E-2</v>
      </c>
      <c r="V592" s="19">
        <v>18</v>
      </c>
      <c r="W592" s="19">
        <v>5</v>
      </c>
      <c r="X592" s="15">
        <f>IFERROR((W592-V592)/V592,"")</f>
        <v>-0.72222222222222221</v>
      </c>
      <c r="Y592" s="18">
        <v>0</v>
      </c>
      <c r="Z592" s="18">
        <v>0</v>
      </c>
      <c r="AA592" s="18">
        <v>0</v>
      </c>
      <c r="AB592" s="18">
        <v>5859</v>
      </c>
      <c r="AC592" s="18">
        <v>0</v>
      </c>
      <c r="AD592" s="18">
        <v>0</v>
      </c>
      <c r="AE592" s="18">
        <v>0</v>
      </c>
      <c r="AF592" s="18">
        <v>0</v>
      </c>
      <c r="AG592" s="18">
        <v>0</v>
      </c>
      <c r="AH592" s="18">
        <v>0</v>
      </c>
      <c r="AI592" s="18">
        <v>0</v>
      </c>
      <c r="AJ592" s="18">
        <v>0</v>
      </c>
      <c r="AK592" s="23">
        <f>SUM(Y592:AJ592)</f>
        <v>5859</v>
      </c>
      <c r="AL592" s="23">
        <f>MAX(Y592:AJ592)</f>
        <v>5859</v>
      </c>
      <c r="AM592">
        <f>COUNTIF(Y592:AJ592,"&gt;1")</f>
        <v>1</v>
      </c>
    </row>
    <row r="593" spans="1:39" ht="15.75" x14ac:dyDescent="0.25">
      <c r="A593" s="21"/>
      <c r="B593" s="21"/>
      <c r="C593" s="21">
        <v>5683277</v>
      </c>
      <c r="D593" s="25">
        <v>193958</v>
      </c>
      <c r="E593" s="21" t="s">
        <v>1798</v>
      </c>
      <c r="F593" s="21" t="s">
        <v>809</v>
      </c>
      <c r="G593" s="21" t="s">
        <v>863</v>
      </c>
      <c r="H593" s="25" t="s">
        <v>145</v>
      </c>
      <c r="I593" s="21"/>
      <c r="J593" s="21"/>
      <c r="K593" s="38">
        <v>46203</v>
      </c>
      <c r="L593" s="38">
        <v>46226</v>
      </c>
      <c r="M593" s="39" t="s">
        <v>18</v>
      </c>
      <c r="N593" s="18">
        <v>13800</v>
      </c>
      <c r="O593" s="18">
        <v>8100</v>
      </c>
      <c r="P593" s="15">
        <f>IFERROR((O593-N593)/N593,"")</f>
        <v>-0.41304347826086957</v>
      </c>
      <c r="Q593" s="19">
        <v>316</v>
      </c>
      <c r="R593" s="19">
        <v>113</v>
      </c>
      <c r="S593" s="15">
        <f>IFERROR((R593-Q593)/Q593,"")</f>
        <v>-0.64240506329113922</v>
      </c>
      <c r="T593" s="19">
        <v>695</v>
      </c>
      <c r="U593" s="15">
        <f>IFERROR(R593/T593,"")</f>
        <v>0.16258992805755396</v>
      </c>
      <c r="V593" s="19">
        <v>103</v>
      </c>
      <c r="W593" s="19">
        <v>27</v>
      </c>
      <c r="X593" s="15">
        <f>IFERROR((W593-V593)/V593,"")</f>
        <v>-0.73786407766990292</v>
      </c>
      <c r="Y593" s="18">
        <v>0</v>
      </c>
      <c r="Z593" s="18">
        <v>9720</v>
      </c>
      <c r="AA593" s="18">
        <v>5400</v>
      </c>
      <c r="AB593" s="18">
        <v>0</v>
      </c>
      <c r="AC593" s="18">
        <v>5400</v>
      </c>
      <c r="AD593" s="18">
        <v>0</v>
      </c>
      <c r="AE593" s="18">
        <v>10800</v>
      </c>
      <c r="AF593" s="18">
        <v>0</v>
      </c>
      <c r="AG593" s="18">
        <v>0</v>
      </c>
      <c r="AH593" s="18">
        <v>0</v>
      </c>
      <c r="AI593" s="18">
        <v>8100</v>
      </c>
      <c r="AJ593" s="18">
        <v>0</v>
      </c>
      <c r="AK593" s="23">
        <f>SUM(Y593:AJ593)</f>
        <v>39420</v>
      </c>
      <c r="AL593" s="23">
        <f>MAX(Y593:AJ593)</f>
        <v>10800</v>
      </c>
      <c r="AM593">
        <f>COUNTIF(Y593:AJ593,"&gt;1")</f>
        <v>5</v>
      </c>
    </row>
    <row r="594" spans="1:39" ht="15.75" x14ac:dyDescent="0.25">
      <c r="A594" s="21" t="s">
        <v>2618</v>
      </c>
      <c r="B594" s="21" t="s">
        <v>1519</v>
      </c>
      <c r="C594" s="21">
        <v>5683277</v>
      </c>
      <c r="D594" s="25">
        <v>192743</v>
      </c>
      <c r="E594" s="21" t="s">
        <v>1798</v>
      </c>
      <c r="F594" s="21" t="s">
        <v>809</v>
      </c>
      <c r="G594" s="21" t="s">
        <v>811</v>
      </c>
      <c r="H594" s="25" t="s">
        <v>145</v>
      </c>
      <c r="I594" s="21" t="s">
        <v>27</v>
      </c>
      <c r="J594" s="21"/>
      <c r="K594" s="38">
        <v>46225</v>
      </c>
      <c r="L594" s="38">
        <v>46183</v>
      </c>
      <c r="M594" s="39" t="s">
        <v>18</v>
      </c>
      <c r="N594" s="18">
        <v>12724</v>
      </c>
      <c r="O594" s="18">
        <v>27000</v>
      </c>
      <c r="P594" s="15">
        <f>IFERROR((O594-N594)/N594,"")</f>
        <v>1.1219742219427853</v>
      </c>
      <c r="Q594" s="19">
        <v>141</v>
      </c>
      <c r="R594" s="19">
        <v>82</v>
      </c>
      <c r="S594" s="15">
        <f>IFERROR((R594-Q594)/Q594,"")</f>
        <v>-0.41843971631205673</v>
      </c>
      <c r="T594" s="19">
        <v>351</v>
      </c>
      <c r="U594" s="15">
        <f>IFERROR(R594/T594,"")</f>
        <v>0.23361823361823361</v>
      </c>
      <c r="V594" s="19">
        <v>59</v>
      </c>
      <c r="W594" s="19">
        <v>18</v>
      </c>
      <c r="X594" s="15">
        <f>IFERROR((W594-V594)/V594,"")</f>
        <v>-0.69491525423728817</v>
      </c>
      <c r="Y594" s="18">
        <v>816</v>
      </c>
      <c r="Z594" s="18">
        <v>578</v>
      </c>
      <c r="AA594" s="18">
        <v>1326</v>
      </c>
      <c r="AB594" s="18">
        <v>1700</v>
      </c>
      <c r="AC594" s="18">
        <v>12024</v>
      </c>
      <c r="AD594" s="18">
        <v>952</v>
      </c>
      <c r="AE594" s="18">
        <v>0</v>
      </c>
      <c r="AF594" s="18">
        <v>0</v>
      </c>
      <c r="AG594" s="18">
        <v>0</v>
      </c>
      <c r="AH594" s="18">
        <v>0</v>
      </c>
      <c r="AI594" s="18">
        <v>13500</v>
      </c>
      <c r="AJ594" s="18">
        <v>13500</v>
      </c>
      <c r="AK594" s="23">
        <f>SUM(Y594:AJ594)</f>
        <v>44396</v>
      </c>
      <c r="AL594" s="23">
        <f>MAX(Y594:AJ594)</f>
        <v>13500</v>
      </c>
      <c r="AM594">
        <f>COUNTIF(Y594:AJ594,"&gt;1")</f>
        <v>8</v>
      </c>
    </row>
    <row r="595" spans="1:39" ht="15.75" x14ac:dyDescent="0.25">
      <c r="A595" s="21"/>
      <c r="B595" s="21" t="s">
        <v>1520</v>
      </c>
      <c r="C595" s="21">
        <v>5683638</v>
      </c>
      <c r="D595" s="25">
        <v>191864</v>
      </c>
      <c r="E595" s="21" t="s">
        <v>12</v>
      </c>
      <c r="F595" s="21" t="s">
        <v>665</v>
      </c>
      <c r="G595" s="21" t="s">
        <v>666</v>
      </c>
      <c r="H595" s="25" t="s">
        <v>285</v>
      </c>
      <c r="I595" s="21" t="s">
        <v>41</v>
      </c>
      <c r="J595" s="21" t="s">
        <v>42</v>
      </c>
      <c r="K595" s="38">
        <v>46210</v>
      </c>
      <c r="L595" s="38">
        <v>46185</v>
      </c>
      <c r="M595" s="39" t="s">
        <v>18</v>
      </c>
      <c r="N595" s="18">
        <v>12000</v>
      </c>
      <c r="O595" s="18">
        <v>7200</v>
      </c>
      <c r="P595" s="15">
        <f>IFERROR((O595-N595)/N595,"")</f>
        <v>-0.4</v>
      </c>
      <c r="Q595" s="19">
        <v>113</v>
      </c>
      <c r="R595" s="19">
        <v>50</v>
      </c>
      <c r="S595" s="15">
        <f>IFERROR((R595-Q595)/Q595,"")</f>
        <v>-0.55752212389380529</v>
      </c>
      <c r="T595" s="19">
        <v>233</v>
      </c>
      <c r="U595" s="15">
        <f>IFERROR(R595/T595,"")</f>
        <v>0.21459227467811159</v>
      </c>
      <c r="V595" s="19">
        <v>18</v>
      </c>
      <c r="W595" s="19">
        <v>8</v>
      </c>
      <c r="X595" s="15">
        <f>IFERROR((W595-V595)/V595,"")</f>
        <v>-0.55555555555555558</v>
      </c>
      <c r="Y595" s="18">
        <v>0</v>
      </c>
      <c r="Z595" s="18">
        <v>0</v>
      </c>
      <c r="AA595" s="18">
        <v>0</v>
      </c>
      <c r="AB595" s="18">
        <v>0</v>
      </c>
      <c r="AC595" s="18">
        <v>8460</v>
      </c>
      <c r="AD595" s="18">
        <v>0</v>
      </c>
      <c r="AE595" s="18">
        <v>0</v>
      </c>
      <c r="AF595" s="18">
        <v>0</v>
      </c>
      <c r="AG595" s="18">
        <v>0</v>
      </c>
      <c r="AH595" s="18">
        <v>0</v>
      </c>
      <c r="AI595" s="18">
        <v>0</v>
      </c>
      <c r="AJ595" s="18">
        <v>7200</v>
      </c>
      <c r="AK595" s="23">
        <f>SUM(Y595:AJ595)</f>
        <v>15660</v>
      </c>
      <c r="AL595" s="23">
        <f>MAX(Y595:AJ595)</f>
        <v>8460</v>
      </c>
      <c r="AM595">
        <f>COUNTIF(Y595:AJ595,"&gt;1")</f>
        <v>2</v>
      </c>
    </row>
    <row r="596" spans="1:39" ht="15.75" x14ac:dyDescent="0.25">
      <c r="A596" s="21" t="s">
        <v>2618</v>
      </c>
      <c r="B596" s="21" t="s">
        <v>1519</v>
      </c>
      <c r="C596" s="49">
        <v>5799312</v>
      </c>
      <c r="D596" s="25" t="s">
        <v>3397</v>
      </c>
      <c r="E596" s="21" t="s">
        <v>1798</v>
      </c>
      <c r="F596" s="21" t="s">
        <v>2336</v>
      </c>
      <c r="G596" s="21" t="s">
        <v>200</v>
      </c>
      <c r="H596" s="25" t="s">
        <v>201</v>
      </c>
      <c r="I596" s="21" t="s">
        <v>27</v>
      </c>
      <c r="J596" s="21" t="s">
        <v>74</v>
      </c>
      <c r="K596" s="38">
        <v>46209</v>
      </c>
      <c r="L596" s="38">
        <v>46240</v>
      </c>
      <c r="M596" s="39" t="s">
        <v>18</v>
      </c>
      <c r="N596" s="18">
        <v>0</v>
      </c>
      <c r="O596" s="18">
        <v>0</v>
      </c>
      <c r="P596" s="15" t="str">
        <f>IFERROR((O596-N596)/N596,"")</f>
        <v/>
      </c>
      <c r="Q596" s="19">
        <v>0</v>
      </c>
      <c r="R596" s="19">
        <v>34</v>
      </c>
      <c r="S596" s="15" t="str">
        <f>IFERROR((R596-Q596)/Q596,"")</f>
        <v/>
      </c>
      <c r="T596" s="19" t="s">
        <v>1610</v>
      </c>
      <c r="U596" s="15" t="str">
        <f>IFERROR(R596/T596,"")</f>
        <v/>
      </c>
      <c r="V596" s="19">
        <v>0</v>
      </c>
      <c r="W596" s="19">
        <v>13</v>
      </c>
      <c r="X596" s="15" t="str">
        <f>IFERROR((W596-V596)/V596,"")</f>
        <v/>
      </c>
      <c r="Y596" s="18">
        <v>0</v>
      </c>
      <c r="Z596" s="18">
        <v>0</v>
      </c>
      <c r="AA596" s="18">
        <v>0</v>
      </c>
      <c r="AB596" s="18">
        <v>0</v>
      </c>
      <c r="AC596" s="18">
        <v>0</v>
      </c>
      <c r="AD596" s="18">
        <v>0</v>
      </c>
      <c r="AE596" s="18">
        <v>0</v>
      </c>
      <c r="AF596" s="18">
        <v>0</v>
      </c>
      <c r="AG596" s="18">
        <v>0</v>
      </c>
      <c r="AH596" s="18">
        <v>0</v>
      </c>
      <c r="AI596" s="18">
        <v>0</v>
      </c>
      <c r="AJ596" s="18">
        <v>0</v>
      </c>
      <c r="AK596" s="23">
        <f>SUM(Y596:AJ596)</f>
        <v>0</v>
      </c>
      <c r="AL596" s="23">
        <f>MAX(Y596:AJ596)</f>
        <v>0</v>
      </c>
      <c r="AM596">
        <f>COUNTIF(Y596:AJ596,"&gt;1")</f>
        <v>0</v>
      </c>
    </row>
    <row r="597" spans="1:39" ht="15.75" x14ac:dyDescent="0.25">
      <c r="A597" s="21"/>
      <c r="B597" s="21" t="s">
        <v>1519</v>
      </c>
      <c r="C597" s="21">
        <v>5799312</v>
      </c>
      <c r="D597" s="25" t="s">
        <v>2507</v>
      </c>
      <c r="E597" s="21" t="s">
        <v>1798</v>
      </c>
      <c r="F597" s="21" t="s">
        <v>2336</v>
      </c>
      <c r="G597" s="21" t="s">
        <v>2514</v>
      </c>
      <c r="H597" s="25" t="s">
        <v>145</v>
      </c>
      <c r="I597" s="21" t="s">
        <v>27</v>
      </c>
      <c r="J597" s="21" t="s">
        <v>74</v>
      </c>
      <c r="K597" s="38">
        <v>46209</v>
      </c>
      <c r="L597" s="38">
        <v>46238</v>
      </c>
      <c r="M597" s="39" t="s">
        <v>18</v>
      </c>
      <c r="N597" s="18">
        <v>900</v>
      </c>
      <c r="O597" s="18">
        <v>0</v>
      </c>
      <c r="P597" s="15">
        <f>IFERROR((O597-N597)/N597,"")</f>
        <v>-1</v>
      </c>
      <c r="Q597" s="19">
        <v>4</v>
      </c>
      <c r="R597" s="19">
        <v>60</v>
      </c>
      <c r="S597" s="15">
        <f>IFERROR((R597-Q597)/Q597,"")</f>
        <v>14</v>
      </c>
      <c r="T597" s="19" t="s">
        <v>1610</v>
      </c>
      <c r="U597" s="15" t="str">
        <f>IFERROR(R597/T597,"")</f>
        <v/>
      </c>
      <c r="V597" s="19">
        <v>19</v>
      </c>
      <c r="W597" s="19">
        <v>17</v>
      </c>
      <c r="X597" s="15">
        <f>IFERROR((W597-V597)/V597,"")</f>
        <v>-0.10526315789473684</v>
      </c>
      <c r="Y597" s="18">
        <v>0</v>
      </c>
      <c r="Z597" s="18">
        <v>0</v>
      </c>
      <c r="AA597" s="18">
        <v>0</v>
      </c>
      <c r="AB597" s="18">
        <v>2494</v>
      </c>
      <c r="AC597" s="18">
        <v>0</v>
      </c>
      <c r="AD597" s="18">
        <v>0</v>
      </c>
      <c r="AE597" s="18">
        <v>0</v>
      </c>
      <c r="AF597" s="18">
        <v>0</v>
      </c>
      <c r="AG597" s="18">
        <v>0</v>
      </c>
      <c r="AH597" s="18">
        <v>0</v>
      </c>
      <c r="AI597" s="18">
        <v>0</v>
      </c>
      <c r="AJ597" s="18">
        <v>0</v>
      </c>
      <c r="AK597" s="23">
        <f>SUM(Y597:AJ597)</f>
        <v>2494</v>
      </c>
      <c r="AL597" s="23">
        <f>MAX(Y597:AJ597)</f>
        <v>2494</v>
      </c>
      <c r="AM597">
        <f>COUNTIF(Y597:AJ597,"&gt;1")</f>
        <v>1</v>
      </c>
    </row>
    <row r="598" spans="1:39" ht="15.75" x14ac:dyDescent="0.25">
      <c r="A598" s="21"/>
      <c r="B598" s="21" t="s">
        <v>1519</v>
      </c>
      <c r="C598" s="21">
        <v>5799312</v>
      </c>
      <c r="D598" s="25" t="s">
        <v>2581</v>
      </c>
      <c r="E598" s="21" t="s">
        <v>1798</v>
      </c>
      <c r="F598" s="21" t="s">
        <v>2336</v>
      </c>
      <c r="G598" s="21" t="s">
        <v>2582</v>
      </c>
      <c r="H598" s="25" t="s">
        <v>145</v>
      </c>
      <c r="I598" s="21" t="s">
        <v>27</v>
      </c>
      <c r="J598" s="21" t="s">
        <v>74</v>
      </c>
      <c r="K598" s="38">
        <v>46209</v>
      </c>
      <c r="L598" s="38">
        <v>46233</v>
      </c>
      <c r="M598" s="39" t="s">
        <v>18</v>
      </c>
      <c r="N598" s="18">
        <v>900</v>
      </c>
      <c r="O598" s="18">
        <v>0</v>
      </c>
      <c r="P598" s="15">
        <f>IFERROR((O598-N598)/N598,"")</f>
        <v>-1</v>
      </c>
      <c r="Q598" s="19">
        <v>0</v>
      </c>
      <c r="R598" s="19">
        <v>164</v>
      </c>
      <c r="S598" s="15" t="str">
        <f>IFERROR((R598-Q598)/Q598,"")</f>
        <v/>
      </c>
      <c r="T598" s="19" t="s">
        <v>1610</v>
      </c>
      <c r="U598" s="15" t="str">
        <f>IFERROR(R598/T598,"")</f>
        <v/>
      </c>
      <c r="V598" s="19">
        <v>29</v>
      </c>
      <c r="W598" s="19">
        <v>38</v>
      </c>
      <c r="X598" s="15">
        <f>IFERROR((W598-V598)/V598,"")</f>
        <v>0.31034482758620691</v>
      </c>
      <c r="Y598" s="18">
        <v>0</v>
      </c>
      <c r="Z598" s="18">
        <v>0</v>
      </c>
      <c r="AA598" s="18">
        <v>0</v>
      </c>
      <c r="AB598" s="18">
        <v>841</v>
      </c>
      <c r="AC598" s="18">
        <v>0</v>
      </c>
      <c r="AD598" s="18">
        <v>0</v>
      </c>
      <c r="AE598" s="18">
        <v>0</v>
      </c>
      <c r="AF598" s="18">
        <v>0</v>
      </c>
      <c r="AG598" s="18">
        <v>0</v>
      </c>
      <c r="AH598" s="18">
        <v>0</v>
      </c>
      <c r="AI598" s="18">
        <v>0</v>
      </c>
      <c r="AJ598" s="18">
        <v>0</v>
      </c>
      <c r="AK598" s="23">
        <f>SUM(Y598:AJ598)</f>
        <v>841</v>
      </c>
      <c r="AL598" s="23">
        <f>MAX(Y598:AJ598)</f>
        <v>841</v>
      </c>
      <c r="AM598">
        <f>COUNTIF(Y598:AJ598,"&gt;1")</f>
        <v>1</v>
      </c>
    </row>
    <row r="599" spans="1:39" ht="15.75" x14ac:dyDescent="0.25">
      <c r="A599" s="21"/>
      <c r="B599" s="21" t="s">
        <v>1519</v>
      </c>
      <c r="C599" s="21">
        <v>5799312</v>
      </c>
      <c r="D599" s="25" t="s">
        <v>2335</v>
      </c>
      <c r="E599" s="21" t="s">
        <v>1798</v>
      </c>
      <c r="F599" s="21" t="s">
        <v>2336</v>
      </c>
      <c r="G599" s="21" t="s">
        <v>361</v>
      </c>
      <c r="H599" s="25" t="s">
        <v>145</v>
      </c>
      <c r="I599" s="21" t="s">
        <v>27</v>
      </c>
      <c r="J599" s="21" t="s">
        <v>185</v>
      </c>
      <c r="K599" s="38">
        <v>46209</v>
      </c>
      <c r="L599" s="38">
        <v>46219</v>
      </c>
      <c r="M599" s="39" t="s">
        <v>18</v>
      </c>
      <c r="N599" s="18">
        <v>117000</v>
      </c>
      <c r="O599" s="18">
        <v>0</v>
      </c>
      <c r="P599" s="15">
        <f>IFERROR((O599-N599)/N599,"")</f>
        <v>-1</v>
      </c>
      <c r="Q599" s="19">
        <v>0</v>
      </c>
      <c r="R599" s="19">
        <v>161</v>
      </c>
      <c r="S599" s="15" t="str">
        <f>IFERROR((R599-Q599)/Q599,"")</f>
        <v/>
      </c>
      <c r="T599" s="19" t="s">
        <v>1610</v>
      </c>
      <c r="U599" s="15" t="str">
        <f>IFERROR(R599/T599,"")</f>
        <v/>
      </c>
      <c r="V599" s="19">
        <v>16</v>
      </c>
      <c r="W599" s="19">
        <v>31</v>
      </c>
      <c r="X599" s="15">
        <f>IFERROR((W599-V599)/V599,"")</f>
        <v>0.9375</v>
      </c>
      <c r="Y599" s="18">
        <v>0</v>
      </c>
      <c r="Z599" s="18">
        <v>0</v>
      </c>
      <c r="AA599" s="18">
        <v>0</v>
      </c>
      <c r="AB599" s="18">
        <v>841</v>
      </c>
      <c r="AC599" s="18">
        <v>0</v>
      </c>
      <c r="AD599" s="18">
        <v>0</v>
      </c>
      <c r="AE599" s="18">
        <v>0</v>
      </c>
      <c r="AF599" s="18">
        <v>0</v>
      </c>
      <c r="AG599" s="18">
        <v>0</v>
      </c>
      <c r="AH599" s="18">
        <v>0</v>
      </c>
      <c r="AI599" s="18">
        <v>0</v>
      </c>
      <c r="AJ599" s="18">
        <v>0</v>
      </c>
      <c r="AK599" s="23">
        <f>SUM(Y599:AJ599)</f>
        <v>841</v>
      </c>
      <c r="AL599" s="23">
        <f>MAX(Y599:AJ599)</f>
        <v>841</v>
      </c>
      <c r="AM599">
        <f>COUNTIF(Y599:AJ599,"&gt;1")</f>
        <v>1</v>
      </c>
    </row>
    <row r="600" spans="1:39" ht="15.75" x14ac:dyDescent="0.25">
      <c r="A600" s="21"/>
      <c r="B600" s="21" t="s">
        <v>1519</v>
      </c>
      <c r="C600" s="21">
        <v>5799312</v>
      </c>
      <c r="D600" s="25" t="s">
        <v>2506</v>
      </c>
      <c r="E600" s="21" t="s">
        <v>1798</v>
      </c>
      <c r="F600" s="21" t="s">
        <v>2336</v>
      </c>
      <c r="G600" s="21" t="s">
        <v>337</v>
      </c>
      <c r="H600" s="25" t="s">
        <v>145</v>
      </c>
      <c r="I600" s="21" t="s">
        <v>27</v>
      </c>
      <c r="J600" s="21" t="s">
        <v>74</v>
      </c>
      <c r="K600" s="38">
        <v>46209</v>
      </c>
      <c r="L600" s="38">
        <v>46176</v>
      </c>
      <c r="M600" s="39" t="s">
        <v>18</v>
      </c>
      <c r="N600" s="18">
        <v>900</v>
      </c>
      <c r="O600" s="18">
        <v>0</v>
      </c>
      <c r="P600" s="15">
        <f>IFERROR((O600-N600)/N600,"")</f>
        <v>-1</v>
      </c>
      <c r="Q600" s="19">
        <v>7</v>
      </c>
      <c r="R600" s="19">
        <v>87</v>
      </c>
      <c r="S600" s="15">
        <f>IFERROR((R600-Q600)/Q600,"")</f>
        <v>11.428571428571429</v>
      </c>
      <c r="T600" s="19" t="s">
        <v>1610</v>
      </c>
      <c r="U600" s="15" t="str">
        <f>IFERROR(R600/T600,"")</f>
        <v/>
      </c>
      <c r="V600" s="19">
        <v>10</v>
      </c>
      <c r="W600" s="19">
        <v>17</v>
      </c>
      <c r="X600" s="15">
        <f>IFERROR((W600-V600)/V600,"")</f>
        <v>0.7</v>
      </c>
      <c r="Y600" s="18">
        <v>0</v>
      </c>
      <c r="Z600" s="18">
        <v>0</v>
      </c>
      <c r="AA600" s="18">
        <v>0</v>
      </c>
      <c r="AB600" s="18">
        <v>2494</v>
      </c>
      <c r="AC600" s="18">
        <v>0</v>
      </c>
      <c r="AD600" s="18">
        <v>0</v>
      </c>
      <c r="AE600" s="18">
        <v>0</v>
      </c>
      <c r="AF600" s="18">
        <v>0</v>
      </c>
      <c r="AG600" s="18">
        <v>0</v>
      </c>
      <c r="AH600" s="18">
        <v>0</v>
      </c>
      <c r="AI600" s="18">
        <v>0</v>
      </c>
      <c r="AJ600" s="18">
        <v>0</v>
      </c>
      <c r="AK600" s="23">
        <f>SUM(Y600:AJ600)</f>
        <v>2494</v>
      </c>
      <c r="AL600" s="23">
        <f>MAX(Y600:AJ600)</f>
        <v>2494</v>
      </c>
      <c r="AM600">
        <f>COUNTIF(Y600:AJ600,"&gt;1")</f>
        <v>1</v>
      </c>
    </row>
    <row r="601" spans="1:39" ht="15.75" x14ac:dyDescent="0.25">
      <c r="A601" s="21"/>
      <c r="B601" s="21" t="s">
        <v>1520</v>
      </c>
      <c r="C601" s="21">
        <v>5827977</v>
      </c>
      <c r="D601" s="25">
        <v>700065</v>
      </c>
      <c r="E601" s="21" t="s">
        <v>2489</v>
      </c>
      <c r="F601" s="21" t="s">
        <v>1138</v>
      </c>
      <c r="G601" s="21" t="s">
        <v>1139</v>
      </c>
      <c r="H601" s="25" t="s">
        <v>190</v>
      </c>
      <c r="I601" s="21" t="s">
        <v>27</v>
      </c>
      <c r="J601" s="21" t="s">
        <v>28</v>
      </c>
      <c r="K601" s="38">
        <v>46171</v>
      </c>
      <c r="L601" s="38">
        <v>46231</v>
      </c>
      <c r="M601" s="39" t="s">
        <v>18</v>
      </c>
      <c r="N601" s="18">
        <v>0</v>
      </c>
      <c r="O601" s="18">
        <v>840</v>
      </c>
      <c r="P601" s="15" t="str">
        <f>IFERROR((O601-N601)/N601,"")</f>
        <v/>
      </c>
      <c r="Q601" s="19">
        <v>0</v>
      </c>
      <c r="R601" s="19">
        <v>12</v>
      </c>
      <c r="S601" s="15" t="str">
        <f>IFERROR((R601-Q601)/Q601,"")</f>
        <v/>
      </c>
      <c r="T601" s="19">
        <v>1748</v>
      </c>
      <c r="U601" s="15">
        <f>IFERROR(R601/T601,"")</f>
        <v>6.8649885583524023E-3</v>
      </c>
      <c r="V601" s="19">
        <v>55</v>
      </c>
      <c r="W601" s="19">
        <v>12</v>
      </c>
      <c r="X601" s="15">
        <f>IFERROR((W601-V601)/V601,"")</f>
        <v>-0.78181818181818186</v>
      </c>
      <c r="Y601" s="18">
        <v>0</v>
      </c>
      <c r="Z601" s="18">
        <v>0</v>
      </c>
      <c r="AA601" s="18">
        <v>0</v>
      </c>
      <c r="AB601" s="18">
        <v>0</v>
      </c>
      <c r="AC601" s="18">
        <v>11137</v>
      </c>
      <c r="AD601" s="18">
        <v>0</v>
      </c>
      <c r="AE601" s="18">
        <v>0</v>
      </c>
      <c r="AF601" s="18">
        <v>0</v>
      </c>
      <c r="AG601" s="18">
        <v>0</v>
      </c>
      <c r="AH601" s="18">
        <v>840</v>
      </c>
      <c r="AI601" s="18">
        <v>0</v>
      </c>
      <c r="AJ601" s="18">
        <v>0</v>
      </c>
      <c r="AK601" s="23">
        <f>SUM(Y601:AJ601)</f>
        <v>11977</v>
      </c>
      <c r="AL601" s="23">
        <f>MAX(Y601:AJ601)</f>
        <v>11137</v>
      </c>
      <c r="AM601">
        <f>COUNTIF(Y601:AJ601,"&gt;1")</f>
        <v>2</v>
      </c>
    </row>
    <row r="602" spans="1:39" ht="15.75" x14ac:dyDescent="0.25">
      <c r="A602" s="21" t="s">
        <v>2618</v>
      </c>
      <c r="B602" s="21" t="s">
        <v>1519</v>
      </c>
      <c r="C602" s="21">
        <v>5850408</v>
      </c>
      <c r="D602" s="25" t="s">
        <v>3293</v>
      </c>
      <c r="E602" s="21" t="s">
        <v>1798</v>
      </c>
      <c r="F602" s="21" t="s">
        <v>3294</v>
      </c>
      <c r="G602" s="21" t="s">
        <v>361</v>
      </c>
      <c r="H602" s="25" t="s">
        <v>145</v>
      </c>
      <c r="I602" s="21" t="s">
        <v>27</v>
      </c>
      <c r="J602" s="21" t="s">
        <v>185</v>
      </c>
      <c r="K602" s="38">
        <v>46170</v>
      </c>
      <c r="L602" s="38"/>
      <c r="M602" s="39" t="s">
        <v>18</v>
      </c>
      <c r="N602" s="18">
        <v>0</v>
      </c>
      <c r="O602" s="18">
        <v>3420</v>
      </c>
      <c r="P602" s="15" t="str">
        <f>IFERROR((O602-N602)/N602,"")</f>
        <v/>
      </c>
      <c r="Q602" s="19">
        <v>0</v>
      </c>
      <c r="R602" s="19">
        <v>0</v>
      </c>
      <c r="S602" s="15" t="str">
        <f>IFERROR((R602-Q602)/Q602,"")</f>
        <v/>
      </c>
      <c r="T602" s="19" t="s">
        <v>1610</v>
      </c>
      <c r="U602" s="15" t="str">
        <f>IFERROR(R602/T602,"")</f>
        <v/>
      </c>
      <c r="V602" s="19" t="s">
        <v>1610</v>
      </c>
      <c r="W602" s="19" t="s">
        <v>1610</v>
      </c>
      <c r="X602" s="15" t="str">
        <f>IFERROR((W602-V602)/V602,"")</f>
        <v/>
      </c>
      <c r="Y602" s="18">
        <v>0</v>
      </c>
      <c r="Z602" s="18">
        <v>0</v>
      </c>
      <c r="AA602" s="18">
        <v>0</v>
      </c>
      <c r="AB602" s="18">
        <v>0</v>
      </c>
      <c r="AC602" s="18">
        <v>0</v>
      </c>
      <c r="AD602" s="18">
        <v>0</v>
      </c>
      <c r="AE602" s="18">
        <v>0</v>
      </c>
      <c r="AF602" s="18">
        <v>0</v>
      </c>
      <c r="AG602" s="18">
        <v>0</v>
      </c>
      <c r="AH602" s="18">
        <v>3420</v>
      </c>
      <c r="AI602" s="18">
        <v>0</v>
      </c>
      <c r="AJ602" s="18">
        <v>0</v>
      </c>
      <c r="AK602" s="23">
        <f>SUM(Y602:AJ602)</f>
        <v>3420</v>
      </c>
      <c r="AL602" s="23">
        <f>MAX(Y602:AJ602)</f>
        <v>3420</v>
      </c>
      <c r="AM602">
        <f>COUNTIF(Y602:AJ602,"&gt;1")</f>
        <v>1</v>
      </c>
    </row>
    <row r="603" spans="1:39" ht="15.75" x14ac:dyDescent="0.25">
      <c r="A603" s="21" t="s">
        <v>3214</v>
      </c>
      <c r="B603" s="21" t="s">
        <v>1520</v>
      </c>
      <c r="C603" s="21">
        <v>5869791</v>
      </c>
      <c r="D603" s="25">
        <v>192344</v>
      </c>
      <c r="E603" s="21" t="s">
        <v>1209</v>
      </c>
      <c r="F603" s="21" t="s">
        <v>1654</v>
      </c>
      <c r="G603" s="21" t="s">
        <v>172</v>
      </c>
      <c r="H603" s="25" t="s">
        <v>20</v>
      </c>
      <c r="I603" s="21" t="s">
        <v>88</v>
      </c>
      <c r="J603" s="21" t="s">
        <v>89</v>
      </c>
      <c r="K603" s="38">
        <v>46241</v>
      </c>
      <c r="L603" s="38">
        <v>46240</v>
      </c>
      <c r="M603" s="39" t="s">
        <v>18</v>
      </c>
      <c r="N603" s="18">
        <v>0</v>
      </c>
      <c r="O603" s="18">
        <v>7200</v>
      </c>
      <c r="P603" s="15" t="str">
        <f>IFERROR((O603-N603)/N603,"")</f>
        <v/>
      </c>
      <c r="Q603" s="19">
        <v>24</v>
      </c>
      <c r="R603" s="19">
        <v>104</v>
      </c>
      <c r="S603" s="15">
        <f>IFERROR((R603-Q603)/Q603,"")</f>
        <v>3.3333333333333335</v>
      </c>
      <c r="T603" s="19">
        <v>196</v>
      </c>
      <c r="U603" s="15">
        <f>IFERROR(R603/T603,"")</f>
        <v>0.53061224489795922</v>
      </c>
      <c r="V603" s="19">
        <v>141</v>
      </c>
      <c r="W603" s="19">
        <v>107</v>
      </c>
      <c r="X603" s="15">
        <f>IFERROR((W603-V603)/V603,"")</f>
        <v>-0.24113475177304963</v>
      </c>
      <c r="Y603" s="18">
        <v>0</v>
      </c>
      <c r="Z603" s="18">
        <v>512</v>
      </c>
      <c r="AA603" s="18">
        <v>0</v>
      </c>
      <c r="AB603" s="18">
        <v>0</v>
      </c>
      <c r="AC603" s="18">
        <v>0</v>
      </c>
      <c r="AD603" s="18">
        <v>0</v>
      </c>
      <c r="AE603" s="18">
        <v>0</v>
      </c>
      <c r="AF603" s="18">
        <v>512</v>
      </c>
      <c r="AG603" s="18">
        <v>7200</v>
      </c>
      <c r="AH603" s="18">
        <v>0</v>
      </c>
      <c r="AI603" s="18">
        <v>0</v>
      </c>
      <c r="AJ603" s="18">
        <v>0</v>
      </c>
      <c r="AK603" s="23">
        <f>SUM(Y603:AJ603)</f>
        <v>8224</v>
      </c>
      <c r="AL603" s="23">
        <f>MAX(Y603:AJ603)</f>
        <v>7200</v>
      </c>
      <c r="AM603">
        <f>COUNTIF(Y603:AJ603,"&gt;1")</f>
        <v>3</v>
      </c>
    </row>
    <row r="604" spans="1:39" ht="15.75" x14ac:dyDescent="0.25">
      <c r="A604" s="21" t="s">
        <v>2618</v>
      </c>
      <c r="B604" s="21" t="s">
        <v>1519</v>
      </c>
      <c r="C604" s="49">
        <v>5872758</v>
      </c>
      <c r="D604" s="25" t="s">
        <v>3540</v>
      </c>
      <c r="E604" s="21" t="s">
        <v>3468</v>
      </c>
      <c r="F604" s="21" t="s">
        <v>3541</v>
      </c>
      <c r="G604" s="21" t="s">
        <v>284</v>
      </c>
      <c r="H604" s="25" t="s">
        <v>285</v>
      </c>
      <c r="I604" s="21" t="s">
        <v>16</v>
      </c>
      <c r="J604" s="21" t="s">
        <v>17</v>
      </c>
      <c r="K604" s="38">
        <v>46234</v>
      </c>
      <c r="L604" s="38"/>
      <c r="M604" s="39" t="s">
        <v>18</v>
      </c>
      <c r="N604" s="18">
        <v>0</v>
      </c>
      <c r="O604" s="18">
        <v>1345</v>
      </c>
      <c r="P604" s="15" t="str">
        <f>IFERROR((O604-N604)/N604,"")</f>
        <v/>
      </c>
      <c r="Q604" s="19">
        <v>0</v>
      </c>
      <c r="R604" s="19">
        <v>0</v>
      </c>
      <c r="S604" s="15" t="str">
        <f>IFERROR((R604-Q604)/Q604,"")</f>
        <v/>
      </c>
      <c r="T604" s="19" t="s">
        <v>1610</v>
      </c>
      <c r="U604" s="15" t="str">
        <f>IFERROR(R604/T604,"")</f>
        <v/>
      </c>
      <c r="V604" s="19" t="s">
        <v>1610</v>
      </c>
      <c r="W604" s="19" t="s">
        <v>1610</v>
      </c>
      <c r="X604" s="15" t="str">
        <f>IFERROR((W604-V604)/V604,"")</f>
        <v/>
      </c>
      <c r="Y604" s="18">
        <v>0</v>
      </c>
      <c r="Z604" s="18">
        <v>0</v>
      </c>
      <c r="AA604" s="18">
        <v>0</v>
      </c>
      <c r="AB604" s="18">
        <v>0</v>
      </c>
      <c r="AC604" s="18">
        <v>0</v>
      </c>
      <c r="AD604" s="18">
        <v>0</v>
      </c>
      <c r="AE604" s="18">
        <v>0</v>
      </c>
      <c r="AF604" s="18">
        <v>0</v>
      </c>
      <c r="AG604" s="18">
        <v>0</v>
      </c>
      <c r="AH604" s="18">
        <v>0</v>
      </c>
      <c r="AI604" s="18">
        <v>0</v>
      </c>
      <c r="AJ604" s="18">
        <v>1345</v>
      </c>
      <c r="AK604" s="23">
        <f>SUM(Y604:AJ604)</f>
        <v>1345</v>
      </c>
      <c r="AL604" s="23">
        <f>MAX(Y604:AJ604)</f>
        <v>1345</v>
      </c>
      <c r="AM604">
        <f>COUNTIF(Y604:AJ604,"&gt;1")</f>
        <v>1</v>
      </c>
    </row>
    <row r="605" spans="1:39" ht="15.75" x14ac:dyDescent="0.25">
      <c r="A605" s="21" t="s">
        <v>2618</v>
      </c>
      <c r="B605" s="21" t="s">
        <v>1520</v>
      </c>
      <c r="C605" s="21">
        <v>5889170</v>
      </c>
      <c r="D605" s="25" t="s">
        <v>2778</v>
      </c>
      <c r="E605" s="21" t="s">
        <v>1180</v>
      </c>
      <c r="F605" s="21" t="s">
        <v>2779</v>
      </c>
      <c r="G605" s="21" t="s">
        <v>2780</v>
      </c>
      <c r="H605" s="25" t="s">
        <v>79</v>
      </c>
      <c r="I605" s="21" t="s">
        <v>21</v>
      </c>
      <c r="J605" s="21" t="s">
        <v>21</v>
      </c>
      <c r="K605" s="38">
        <v>45980</v>
      </c>
      <c r="L605" s="38">
        <v>46006</v>
      </c>
      <c r="M605" s="39" t="s">
        <v>53</v>
      </c>
      <c r="N605" s="18" t="s">
        <v>1610</v>
      </c>
      <c r="O605" s="18" t="s">
        <v>1610</v>
      </c>
      <c r="P605" s="15" t="str">
        <f>IFERROR((O605-N605)/N605,"")</f>
        <v/>
      </c>
      <c r="Q605" s="19" t="s">
        <v>1610</v>
      </c>
      <c r="R605" s="19" t="s">
        <v>1610</v>
      </c>
      <c r="S605" s="15" t="str">
        <f>IFERROR((R605-Q605)/Q605,"")</f>
        <v/>
      </c>
      <c r="T605" s="19" t="s">
        <v>1610</v>
      </c>
      <c r="U605" s="15" t="str">
        <f>IFERROR(R605/T605,"")</f>
        <v/>
      </c>
      <c r="V605" s="19">
        <v>1</v>
      </c>
      <c r="W605" s="19">
        <v>0</v>
      </c>
      <c r="X605" s="15">
        <f>IFERROR((W605-V605)/V605,"")</f>
        <v>-1</v>
      </c>
      <c r="Y605" s="18">
        <v>0</v>
      </c>
      <c r="Z605" s="18">
        <v>0</v>
      </c>
      <c r="AA605" s="18">
        <v>0</v>
      </c>
      <c r="AB605" s="18">
        <v>440</v>
      </c>
      <c r="AC605" s="18">
        <v>0</v>
      </c>
      <c r="AD605" s="18">
        <v>0</v>
      </c>
      <c r="AE605" s="18">
        <v>0</v>
      </c>
      <c r="AF605" s="18">
        <v>0</v>
      </c>
      <c r="AG605" s="18">
        <v>0</v>
      </c>
      <c r="AH605" s="18">
        <v>0</v>
      </c>
      <c r="AI605" s="18">
        <v>0</v>
      </c>
      <c r="AJ605" s="18">
        <v>0</v>
      </c>
      <c r="AK605" s="23">
        <f>SUM(Y605:AJ605)</f>
        <v>440</v>
      </c>
      <c r="AL605" s="23">
        <f>MAX(Y605:AJ605)</f>
        <v>440</v>
      </c>
      <c r="AM605">
        <f>COUNTIF(Y605:AJ605,"&gt;1")</f>
        <v>1</v>
      </c>
    </row>
    <row r="606" spans="1:39" ht="15.75" x14ac:dyDescent="0.25">
      <c r="A606" s="21" t="s">
        <v>3202</v>
      </c>
      <c r="B606" s="21" t="s">
        <v>1520</v>
      </c>
      <c r="C606" s="21">
        <v>5943917</v>
      </c>
      <c r="D606" s="25" t="s">
        <v>2704</v>
      </c>
      <c r="E606" s="21" t="s">
        <v>2489</v>
      </c>
      <c r="F606" s="21" t="s">
        <v>2705</v>
      </c>
      <c r="G606" s="21" t="s">
        <v>593</v>
      </c>
      <c r="H606" s="25" t="s">
        <v>132</v>
      </c>
      <c r="I606" s="21" t="s">
        <v>85</v>
      </c>
      <c r="J606" s="21" t="s">
        <v>386</v>
      </c>
      <c r="K606" s="38"/>
      <c r="L606" s="38">
        <v>46233</v>
      </c>
      <c r="M606" s="39" t="s">
        <v>18</v>
      </c>
      <c r="N606" s="18">
        <v>0</v>
      </c>
      <c r="O606" s="18">
        <v>0</v>
      </c>
      <c r="P606" s="15" t="str">
        <f>IFERROR((O606-N606)/N606,"")</f>
        <v/>
      </c>
      <c r="Q606" s="19">
        <v>1</v>
      </c>
      <c r="R606" s="19">
        <v>130</v>
      </c>
      <c r="S606" s="15"/>
      <c r="T606" s="19" t="s">
        <v>1610</v>
      </c>
      <c r="U606" s="15"/>
      <c r="V606" s="19">
        <v>54</v>
      </c>
      <c r="W606" s="19">
        <v>41</v>
      </c>
      <c r="X606" s="15">
        <f>IFERROR((W606-V606)/V606,"")</f>
        <v>-0.24074074074074073</v>
      </c>
      <c r="Y606" s="18" t="s">
        <v>1610</v>
      </c>
      <c r="Z606" s="18" t="s">
        <v>1610</v>
      </c>
      <c r="AA606" s="18" t="s">
        <v>1610</v>
      </c>
      <c r="AB606" s="18" t="s">
        <v>1610</v>
      </c>
      <c r="AC606" s="18" t="s">
        <v>1610</v>
      </c>
      <c r="AD606" s="18" t="s">
        <v>1610</v>
      </c>
      <c r="AE606" s="18" t="s">
        <v>1610</v>
      </c>
      <c r="AF606" s="18" t="s">
        <v>1610</v>
      </c>
      <c r="AG606" s="18" t="s">
        <v>1610</v>
      </c>
      <c r="AH606" s="18" t="s">
        <v>1610</v>
      </c>
      <c r="AI606" s="18" t="s">
        <v>1610</v>
      </c>
      <c r="AJ606" s="18" t="s">
        <v>1610</v>
      </c>
      <c r="AK606" s="23">
        <f>SUM(Y606:AJ606)</f>
        <v>0</v>
      </c>
      <c r="AL606" s="23">
        <f>MAX(Y606:AJ606)</f>
        <v>0</v>
      </c>
      <c r="AM606">
        <f>COUNTIF(Y606:AJ606,"&gt;1")</f>
        <v>0</v>
      </c>
    </row>
    <row r="607" spans="1:39" ht="15.75" x14ac:dyDescent="0.25">
      <c r="A607" s="21" t="s">
        <v>2618</v>
      </c>
      <c r="B607" s="21" t="s">
        <v>1520</v>
      </c>
      <c r="C607" s="21">
        <v>5943917</v>
      </c>
      <c r="D607" s="25" t="s">
        <v>2877</v>
      </c>
      <c r="E607" s="21" t="s">
        <v>2489</v>
      </c>
      <c r="F607" s="21" t="s">
        <v>2878</v>
      </c>
      <c r="G607" s="21" t="s">
        <v>593</v>
      </c>
      <c r="H607" s="25" t="s">
        <v>132</v>
      </c>
      <c r="I607" s="21" t="s">
        <v>41</v>
      </c>
      <c r="J607" s="21" t="s">
        <v>100</v>
      </c>
      <c r="K607" s="38">
        <v>46062</v>
      </c>
      <c r="L607" s="38"/>
      <c r="M607" s="39" t="s">
        <v>53</v>
      </c>
      <c r="N607" s="18" t="s">
        <v>1610</v>
      </c>
      <c r="O607" s="18" t="s">
        <v>1610</v>
      </c>
      <c r="P607" s="15" t="str">
        <f>IFERROR((O607-N607)/N607,"")</f>
        <v/>
      </c>
      <c r="Q607" s="19" t="s">
        <v>1610</v>
      </c>
      <c r="R607" s="19" t="s">
        <v>1610</v>
      </c>
      <c r="S607" s="15" t="str">
        <f>IFERROR((R607-Q607)/Q607,"")</f>
        <v/>
      </c>
      <c r="T607" s="19" t="s">
        <v>1610</v>
      </c>
      <c r="U607" s="15" t="str">
        <f>IFERROR(R607/T607,"")</f>
        <v/>
      </c>
      <c r="V607" s="19" t="s">
        <v>1610</v>
      </c>
      <c r="W607" s="19" t="s">
        <v>1610</v>
      </c>
      <c r="X607" s="15" t="str">
        <f>IFERROR((W607-V607)/V607,"")</f>
        <v/>
      </c>
      <c r="Y607" s="18">
        <v>0</v>
      </c>
      <c r="Z607" s="18">
        <v>0</v>
      </c>
      <c r="AA607" s="18">
        <v>59040</v>
      </c>
      <c r="AB607" s="18">
        <v>0</v>
      </c>
      <c r="AC607" s="18">
        <v>0</v>
      </c>
      <c r="AD607" s="18">
        <v>0</v>
      </c>
      <c r="AE607" s="18">
        <v>46920</v>
      </c>
      <c r="AF607" s="18">
        <v>0</v>
      </c>
      <c r="AG607" s="18">
        <v>0</v>
      </c>
      <c r="AH607" s="18">
        <v>0</v>
      </c>
      <c r="AI607" s="18">
        <v>0</v>
      </c>
      <c r="AJ607" s="18">
        <v>0</v>
      </c>
      <c r="AK607" s="23">
        <f>SUM(Y607:AJ607)</f>
        <v>105960</v>
      </c>
      <c r="AL607" s="23">
        <f>MAX(Y607:AJ607)</f>
        <v>59040</v>
      </c>
      <c r="AM607">
        <f>COUNTIF(Y607:AJ607,"&gt;1")</f>
        <v>2</v>
      </c>
    </row>
    <row r="608" spans="1:39" ht="15.75" x14ac:dyDescent="0.25">
      <c r="A608" s="21" t="s">
        <v>2618</v>
      </c>
      <c r="B608" s="21" t="s">
        <v>1520</v>
      </c>
      <c r="C608" s="21">
        <v>5969945</v>
      </c>
      <c r="D608" s="25" t="s">
        <v>3173</v>
      </c>
      <c r="E608" s="21" t="s">
        <v>12</v>
      </c>
      <c r="F608" s="21" t="s">
        <v>3174</v>
      </c>
      <c r="G608" s="21" t="s">
        <v>766</v>
      </c>
      <c r="H608" s="25" t="s">
        <v>51</v>
      </c>
      <c r="I608" s="21" t="s">
        <v>41</v>
      </c>
      <c r="J608" s="21" t="s">
        <v>42</v>
      </c>
      <c r="K608" s="38">
        <v>46063</v>
      </c>
      <c r="L608" s="38">
        <v>46129</v>
      </c>
      <c r="M608" s="39" t="s">
        <v>53</v>
      </c>
      <c r="N608" s="18">
        <v>0</v>
      </c>
      <c r="O608" s="18">
        <v>0</v>
      </c>
      <c r="P608" s="15" t="str">
        <f>IFERROR((O608-N608)/N608,"")</f>
        <v/>
      </c>
      <c r="Q608" s="19">
        <v>0</v>
      </c>
      <c r="R608" s="19">
        <v>3</v>
      </c>
      <c r="S608" s="15" t="str">
        <f>IFERROR((R608-Q608)/Q608,"")</f>
        <v/>
      </c>
      <c r="T608" s="19" t="s">
        <v>1610</v>
      </c>
      <c r="U608" s="15" t="str">
        <f>IFERROR(R608/T608,"")</f>
        <v/>
      </c>
      <c r="V608" s="19">
        <v>0</v>
      </c>
      <c r="W608" s="19">
        <v>1</v>
      </c>
      <c r="X608" s="15" t="str">
        <f>IFERROR((W608-V608)/V608,"")</f>
        <v/>
      </c>
      <c r="Y608" s="18">
        <v>0</v>
      </c>
      <c r="Z608" s="18">
        <v>0</v>
      </c>
      <c r="AA608" s="18">
        <v>0</v>
      </c>
      <c r="AB608" s="18">
        <v>0</v>
      </c>
      <c r="AC608" s="18">
        <v>0</v>
      </c>
      <c r="AD608" s="18">
        <v>0</v>
      </c>
      <c r="AE608" s="18">
        <v>8870</v>
      </c>
      <c r="AF608" s="18">
        <v>0</v>
      </c>
      <c r="AG608" s="18">
        <v>0</v>
      </c>
      <c r="AH608" s="18">
        <v>0</v>
      </c>
      <c r="AI608" s="18">
        <v>0</v>
      </c>
      <c r="AJ608" s="18">
        <v>0</v>
      </c>
      <c r="AK608" s="23">
        <f>SUM(Y608:AJ608)</f>
        <v>8870</v>
      </c>
      <c r="AL608" s="23">
        <f>MAX(Y608:AJ608)</f>
        <v>8870</v>
      </c>
      <c r="AM608">
        <f>COUNTIF(Y608:AJ608,"&gt;1")</f>
        <v>1</v>
      </c>
    </row>
    <row r="609" spans="1:39" ht="15.75" x14ac:dyDescent="0.25">
      <c r="A609" s="21"/>
      <c r="B609" s="21" t="s">
        <v>1519</v>
      </c>
      <c r="C609" s="21">
        <v>5969945</v>
      </c>
      <c r="D609" s="25">
        <v>102052</v>
      </c>
      <c r="E609" s="21" t="s">
        <v>1180</v>
      </c>
      <c r="F609" s="21" t="s">
        <v>1226</v>
      </c>
      <c r="G609" s="21" t="s">
        <v>241</v>
      </c>
      <c r="H609" s="25" t="s">
        <v>121</v>
      </c>
      <c r="I609" s="21" t="s">
        <v>41</v>
      </c>
      <c r="J609" s="21" t="s">
        <v>100</v>
      </c>
      <c r="K609" s="38">
        <v>46056</v>
      </c>
      <c r="L609" s="38">
        <v>46233</v>
      </c>
      <c r="M609" s="39" t="s">
        <v>18</v>
      </c>
      <c r="N609" s="18">
        <v>0</v>
      </c>
      <c r="O609" s="18">
        <v>0</v>
      </c>
      <c r="P609" s="15" t="str">
        <f>IFERROR((O609-N609)/N609,"")</f>
        <v/>
      </c>
      <c r="Q609" s="19">
        <v>0</v>
      </c>
      <c r="R609" s="19">
        <v>46</v>
      </c>
      <c r="S609" s="15" t="str">
        <f>IFERROR((R609-Q609)/Q609,"")</f>
        <v/>
      </c>
      <c r="T609" s="19">
        <v>122</v>
      </c>
      <c r="U609" s="15">
        <f>IFERROR(R609/T609,"")</f>
        <v>0.37704918032786883</v>
      </c>
      <c r="V609" s="19">
        <v>26</v>
      </c>
      <c r="W609" s="19">
        <v>27</v>
      </c>
      <c r="X609" s="15">
        <f>IFERROR((W609-V609)/V609,"")</f>
        <v>3.8461538461538464E-2</v>
      </c>
      <c r="Y609" s="18">
        <v>0</v>
      </c>
      <c r="Z609" s="18">
        <v>0</v>
      </c>
      <c r="AA609" s="18">
        <v>0</v>
      </c>
      <c r="AB609" s="18">
        <v>0</v>
      </c>
      <c r="AC609" s="18">
        <v>0</v>
      </c>
      <c r="AD609" s="18">
        <v>0</v>
      </c>
      <c r="AE609" s="18">
        <v>15012</v>
      </c>
      <c r="AF609" s="18">
        <v>0</v>
      </c>
      <c r="AG609" s="18">
        <v>0</v>
      </c>
      <c r="AH609" s="18">
        <v>0</v>
      </c>
      <c r="AI609" s="18">
        <v>0</v>
      </c>
      <c r="AJ609" s="18">
        <v>0</v>
      </c>
      <c r="AK609" s="23">
        <f>SUM(Y609:AJ609)</f>
        <v>15012</v>
      </c>
      <c r="AL609" s="23">
        <f>MAX(Y609:AJ609)</f>
        <v>15012</v>
      </c>
      <c r="AM609">
        <f>COUNTIF(Y609:AJ609,"&gt;1")</f>
        <v>1</v>
      </c>
    </row>
    <row r="610" spans="1:39" ht="15.75" x14ac:dyDescent="0.25">
      <c r="A610" s="21"/>
      <c r="B610" s="21" t="s">
        <v>1519</v>
      </c>
      <c r="C610" s="21">
        <v>5969945</v>
      </c>
      <c r="D610" s="25">
        <v>192612</v>
      </c>
      <c r="E610" s="21" t="s">
        <v>1180</v>
      </c>
      <c r="F610" s="21" t="s">
        <v>1226</v>
      </c>
      <c r="G610" s="21" t="s">
        <v>413</v>
      </c>
      <c r="H610" s="25" t="s">
        <v>72</v>
      </c>
      <c r="I610" s="21" t="s">
        <v>41</v>
      </c>
      <c r="J610" s="21" t="s">
        <v>100</v>
      </c>
      <c r="K610" s="38">
        <v>45306</v>
      </c>
      <c r="L610" s="38">
        <v>46076</v>
      </c>
      <c r="M610" s="39" t="s">
        <v>53</v>
      </c>
      <c r="N610" s="18">
        <v>0</v>
      </c>
      <c r="O610" s="18">
        <v>0</v>
      </c>
      <c r="P610" s="15" t="str">
        <f>IFERROR((O610-N610)/N610,"")</f>
        <v/>
      </c>
      <c r="Q610" s="19">
        <v>16</v>
      </c>
      <c r="R610" s="19">
        <v>0</v>
      </c>
      <c r="S610" s="15">
        <f>IFERROR((R610-Q610)/Q610,"")</f>
        <v>-1</v>
      </c>
      <c r="T610" s="19">
        <v>68</v>
      </c>
      <c r="U610" s="15">
        <f>IFERROR(R610/T610,"")</f>
        <v>0</v>
      </c>
      <c r="V610" s="19">
        <v>17</v>
      </c>
      <c r="W610" s="19">
        <v>0</v>
      </c>
      <c r="X610" s="15">
        <f>IFERROR((W610-V610)/V610,"")</f>
        <v>-1</v>
      </c>
      <c r="Y610" s="18" t="s">
        <v>1610</v>
      </c>
      <c r="Z610" s="18" t="s">
        <v>1610</v>
      </c>
      <c r="AA610" s="18" t="s">
        <v>1610</v>
      </c>
      <c r="AB610" s="18" t="s">
        <v>1610</v>
      </c>
      <c r="AC610" s="18" t="s">
        <v>1610</v>
      </c>
      <c r="AD610" s="18" t="s">
        <v>1610</v>
      </c>
      <c r="AE610" s="18" t="s">
        <v>1610</v>
      </c>
      <c r="AF610" s="18" t="s">
        <v>1610</v>
      </c>
      <c r="AG610" s="18" t="s">
        <v>1610</v>
      </c>
      <c r="AH610" s="18" t="s">
        <v>1610</v>
      </c>
      <c r="AI610" s="18" t="s">
        <v>1610</v>
      </c>
      <c r="AJ610" s="18" t="s">
        <v>1610</v>
      </c>
      <c r="AK610" s="23">
        <f>SUM(Y610:AJ610)</f>
        <v>0</v>
      </c>
      <c r="AL610" s="23">
        <f>MAX(Y610:AJ610)</f>
        <v>0</v>
      </c>
      <c r="AM610">
        <f>COUNTIF(Y610:AJ610,"&gt;1")</f>
        <v>0</v>
      </c>
    </row>
    <row r="611" spans="1:39" ht="15.75" x14ac:dyDescent="0.25">
      <c r="A611" s="21"/>
      <c r="B611" s="21"/>
      <c r="C611" s="21">
        <v>5980986</v>
      </c>
      <c r="D611" s="25">
        <v>900333</v>
      </c>
      <c r="E611" s="21" t="s">
        <v>24</v>
      </c>
      <c r="F611" s="21" t="s">
        <v>1652</v>
      </c>
      <c r="G611" s="21" t="s">
        <v>1061</v>
      </c>
      <c r="H611" s="25" t="s">
        <v>15</v>
      </c>
      <c r="I611" s="21" t="s">
        <v>27</v>
      </c>
      <c r="J611" s="21" t="s">
        <v>28</v>
      </c>
      <c r="K611" s="38">
        <v>46233</v>
      </c>
      <c r="L611" s="38">
        <v>46239</v>
      </c>
      <c r="M611" s="39" t="s">
        <v>18</v>
      </c>
      <c r="N611" s="18">
        <v>30580.400000000001</v>
      </c>
      <c r="O611" s="18">
        <v>33797</v>
      </c>
      <c r="P611" s="15">
        <f>IFERROR((O611-N611)/N611,"")</f>
        <v>0.10518502047062819</v>
      </c>
      <c r="Q611" s="19">
        <v>697</v>
      </c>
      <c r="R611" s="19">
        <v>897</v>
      </c>
      <c r="S611" s="15">
        <f>IFERROR((R611-Q611)/Q611,"")</f>
        <v>0.28694404591104733</v>
      </c>
      <c r="T611" s="19">
        <v>5205</v>
      </c>
      <c r="U611" s="15">
        <f>IFERROR(R611/T611,"")</f>
        <v>0.1723342939481268</v>
      </c>
      <c r="V611" s="19">
        <v>177</v>
      </c>
      <c r="W611" s="19">
        <v>142</v>
      </c>
      <c r="X611" s="15">
        <f>IFERROR((W611-V611)/V611,"")</f>
        <v>-0.19774011299435029</v>
      </c>
      <c r="Y611" s="18">
        <v>3326</v>
      </c>
      <c r="Z611" s="18">
        <v>18756</v>
      </c>
      <c r="AA611" s="18">
        <v>0</v>
      </c>
      <c r="AB611" s="18">
        <v>12528</v>
      </c>
      <c r="AC611" s="18">
        <v>0</v>
      </c>
      <c r="AD611" s="18">
        <v>7416</v>
      </c>
      <c r="AE611" s="18">
        <v>576</v>
      </c>
      <c r="AF611" s="18">
        <v>2527</v>
      </c>
      <c r="AG611" s="18">
        <v>9108</v>
      </c>
      <c r="AH611" s="18">
        <v>6516</v>
      </c>
      <c r="AI611" s="18">
        <v>6408</v>
      </c>
      <c r="AJ611" s="18">
        <v>11765</v>
      </c>
      <c r="AK611" s="23">
        <f>SUM(Y611:AJ611)</f>
        <v>78926</v>
      </c>
      <c r="AL611" s="23">
        <f>MAX(Y611:AJ611)</f>
        <v>18756</v>
      </c>
      <c r="AM611">
        <f>COUNTIF(Y611:AJ611,"&gt;1")</f>
        <v>10</v>
      </c>
    </row>
    <row r="612" spans="1:39" ht="15.75" x14ac:dyDescent="0.25">
      <c r="A612" s="21"/>
      <c r="B612" s="21" t="s">
        <v>1520</v>
      </c>
      <c r="C612" s="21">
        <v>5980986</v>
      </c>
      <c r="D612" s="25">
        <v>500746</v>
      </c>
      <c r="E612" s="21" t="s">
        <v>1180</v>
      </c>
      <c r="F612" s="21" t="s">
        <v>1652</v>
      </c>
      <c r="G612" s="21" t="s">
        <v>1061</v>
      </c>
      <c r="H612" s="25" t="s">
        <v>15</v>
      </c>
      <c r="I612" s="21" t="s">
        <v>27</v>
      </c>
      <c r="J612" s="21" t="s">
        <v>28</v>
      </c>
      <c r="K612" s="38">
        <v>44582</v>
      </c>
      <c r="L612" s="38"/>
      <c r="M612" s="39" t="s">
        <v>53</v>
      </c>
      <c r="N612" s="18" t="s">
        <v>1610</v>
      </c>
      <c r="O612" s="18" t="s">
        <v>1610</v>
      </c>
      <c r="P612" s="15" t="str">
        <f>IFERROR((O612-N612)/N612,"")</f>
        <v/>
      </c>
      <c r="Q612" s="19" t="s">
        <v>1610</v>
      </c>
      <c r="R612" s="19" t="s">
        <v>1610</v>
      </c>
      <c r="S612" s="15" t="str">
        <f>IFERROR((R612-Q612)/Q612,"")</f>
        <v/>
      </c>
      <c r="T612" s="19" t="s">
        <v>1610</v>
      </c>
      <c r="U612" s="15" t="str">
        <f>IFERROR(R612/T612,"")</f>
        <v/>
      </c>
      <c r="V612" s="19" t="s">
        <v>1610</v>
      </c>
      <c r="W612" s="19" t="s">
        <v>1610</v>
      </c>
      <c r="X612" s="15" t="str">
        <f>IFERROR((W612-V612)/V612,"")</f>
        <v/>
      </c>
      <c r="Y612" s="18" t="s">
        <v>1610</v>
      </c>
      <c r="Z612" s="18" t="s">
        <v>1610</v>
      </c>
      <c r="AA612" s="18" t="s">
        <v>1610</v>
      </c>
      <c r="AB612" s="18" t="s">
        <v>1610</v>
      </c>
      <c r="AC612" s="18" t="s">
        <v>1610</v>
      </c>
      <c r="AD612" s="18" t="s">
        <v>1610</v>
      </c>
      <c r="AE612" s="18" t="s">
        <v>1610</v>
      </c>
      <c r="AF612" s="18" t="s">
        <v>1610</v>
      </c>
      <c r="AG612" s="18" t="s">
        <v>1610</v>
      </c>
      <c r="AH612" s="18" t="s">
        <v>1610</v>
      </c>
      <c r="AI612" s="18" t="s">
        <v>1610</v>
      </c>
      <c r="AJ612" s="18" t="s">
        <v>1610</v>
      </c>
      <c r="AK612" s="23">
        <f>SUM(Y612:AJ612)</f>
        <v>0</v>
      </c>
      <c r="AL612" s="23">
        <f>MAX(Y612:AJ612)</f>
        <v>0</v>
      </c>
      <c r="AM612">
        <f>COUNTIF(Y612:AJ612,"&gt;1")</f>
        <v>0</v>
      </c>
    </row>
    <row r="613" spans="1:39" ht="15.75" x14ac:dyDescent="0.25">
      <c r="A613" s="21" t="s">
        <v>91</v>
      </c>
      <c r="B613" s="21" t="s">
        <v>1519</v>
      </c>
      <c r="C613" s="21">
        <v>6020318</v>
      </c>
      <c r="D613" s="25">
        <v>102617</v>
      </c>
      <c r="E613" s="21" t="s">
        <v>1642</v>
      </c>
      <c r="F613" s="21" t="s">
        <v>1577</v>
      </c>
      <c r="G613" s="21" t="s">
        <v>454</v>
      </c>
      <c r="H613" s="25" t="s">
        <v>79</v>
      </c>
      <c r="I613" s="21" t="s">
        <v>107</v>
      </c>
      <c r="J613" s="21" t="s">
        <v>3201</v>
      </c>
      <c r="K613" s="38">
        <v>46142</v>
      </c>
      <c r="L613" s="38">
        <v>46240</v>
      </c>
      <c r="M613" s="39" t="s">
        <v>18</v>
      </c>
      <c r="N613" s="18">
        <v>0</v>
      </c>
      <c r="O613" s="18">
        <v>7253</v>
      </c>
      <c r="P613" s="15" t="str">
        <f>IFERROR((O613-N613)/N613,"")</f>
        <v/>
      </c>
      <c r="Q613" s="19">
        <v>127</v>
      </c>
      <c r="R613" s="19">
        <v>240</v>
      </c>
      <c r="S613" s="15">
        <f>IFERROR((R613-Q613)/Q613,"")</f>
        <v>0.88976377952755903</v>
      </c>
      <c r="T613" s="19">
        <v>269</v>
      </c>
      <c r="U613" s="15">
        <f>IFERROR(R613/T613,"")</f>
        <v>0.89219330855018586</v>
      </c>
      <c r="V613" s="19">
        <v>78</v>
      </c>
      <c r="W613" s="19">
        <v>95</v>
      </c>
      <c r="X613" s="15">
        <f>IFERROR((W613-V613)/V613,"")</f>
        <v>0.21794871794871795</v>
      </c>
      <c r="Y613" s="18">
        <v>0</v>
      </c>
      <c r="Z613" s="18">
        <v>0</v>
      </c>
      <c r="AA613" s="18">
        <v>7253</v>
      </c>
      <c r="AB613" s="18">
        <v>0</v>
      </c>
      <c r="AC613" s="18">
        <v>0</v>
      </c>
      <c r="AD613" s="18">
        <v>0</v>
      </c>
      <c r="AE613" s="18">
        <v>0</v>
      </c>
      <c r="AF613" s="18">
        <v>0</v>
      </c>
      <c r="AG613" s="18">
        <v>7253</v>
      </c>
      <c r="AH613" s="18">
        <v>0</v>
      </c>
      <c r="AI613" s="18">
        <v>0</v>
      </c>
      <c r="AJ613" s="18">
        <v>0</v>
      </c>
      <c r="AK613" s="23">
        <f>SUM(Y613:AJ613)</f>
        <v>14506</v>
      </c>
      <c r="AL613" s="23">
        <f>MAX(Y613:AJ613)</f>
        <v>7253</v>
      </c>
      <c r="AM613">
        <f>COUNTIF(Y613:AJ613,"&gt;1")</f>
        <v>2</v>
      </c>
    </row>
    <row r="614" spans="1:39" ht="15.75" x14ac:dyDescent="0.25">
      <c r="A614" s="21" t="s">
        <v>1104</v>
      </c>
      <c r="B614" s="21" t="s">
        <v>1519</v>
      </c>
      <c r="C614" s="21">
        <v>6020318</v>
      </c>
      <c r="D614" s="25">
        <v>502452</v>
      </c>
      <c r="E614" s="21" t="s">
        <v>1642</v>
      </c>
      <c r="F614" s="21" t="s">
        <v>1577</v>
      </c>
      <c r="G614" s="21" t="s">
        <v>454</v>
      </c>
      <c r="H614" s="25" t="s">
        <v>79</v>
      </c>
      <c r="I614" s="21" t="s">
        <v>85</v>
      </c>
      <c r="J614" s="21" t="s">
        <v>386</v>
      </c>
      <c r="K614" s="38">
        <v>45154</v>
      </c>
      <c r="L614" s="38"/>
      <c r="M614" s="39" t="s">
        <v>53</v>
      </c>
      <c r="N614" s="18" t="s">
        <v>1610</v>
      </c>
      <c r="O614" s="18" t="s">
        <v>1610</v>
      </c>
      <c r="P614" s="15" t="str">
        <f>IFERROR((O614-N614)/N614,"")</f>
        <v/>
      </c>
      <c r="Q614" s="19" t="s">
        <v>1610</v>
      </c>
      <c r="R614" s="19" t="s">
        <v>1610</v>
      </c>
      <c r="S614" s="15" t="str">
        <f>IFERROR((R614-Q614)/Q614,"")</f>
        <v/>
      </c>
      <c r="T614" s="19" t="s">
        <v>1610</v>
      </c>
      <c r="U614" s="15" t="str">
        <f>IFERROR(R614/T614,"")</f>
        <v/>
      </c>
      <c r="V614" s="19" t="s">
        <v>1610</v>
      </c>
      <c r="W614" s="19" t="s">
        <v>1610</v>
      </c>
      <c r="X614" s="15" t="str">
        <f>IFERROR((W614-V614)/V614,"")</f>
        <v/>
      </c>
      <c r="Y614" s="18" t="s">
        <v>1610</v>
      </c>
      <c r="Z614" s="18" t="s">
        <v>1610</v>
      </c>
      <c r="AA614" s="18" t="s">
        <v>1610</v>
      </c>
      <c r="AB614" s="18" t="s">
        <v>1610</v>
      </c>
      <c r="AC614" s="18" t="s">
        <v>1610</v>
      </c>
      <c r="AD614" s="18" t="s">
        <v>1610</v>
      </c>
      <c r="AE614" s="18" t="s">
        <v>1610</v>
      </c>
      <c r="AF614" s="18" t="s">
        <v>1610</v>
      </c>
      <c r="AG614" s="18" t="s">
        <v>1610</v>
      </c>
      <c r="AH614" s="18" t="s">
        <v>1610</v>
      </c>
      <c r="AI614" s="18" t="s">
        <v>1610</v>
      </c>
      <c r="AJ614" s="18" t="s">
        <v>1610</v>
      </c>
      <c r="AK614" s="23">
        <f>SUM(Y614:AJ614)</f>
        <v>0</v>
      </c>
      <c r="AL614" s="23">
        <f>MAX(Y614:AJ614)</f>
        <v>0</v>
      </c>
      <c r="AM614">
        <f>COUNTIF(Y614:AJ614,"&gt;1")</f>
        <v>0</v>
      </c>
    </row>
    <row r="615" spans="1:39" ht="15.75" x14ac:dyDescent="0.25">
      <c r="A615" s="21"/>
      <c r="B615" s="21"/>
      <c r="C615" s="21">
        <v>6059962</v>
      </c>
      <c r="D615" s="25">
        <v>800069</v>
      </c>
      <c r="E615" s="21" t="s">
        <v>24</v>
      </c>
      <c r="F615" s="21" t="s">
        <v>323</v>
      </c>
      <c r="G615" s="21" t="s">
        <v>324</v>
      </c>
      <c r="H615" s="25" t="s">
        <v>15</v>
      </c>
      <c r="I615" s="21" t="s">
        <v>27</v>
      </c>
      <c r="J615" s="21" t="s">
        <v>28</v>
      </c>
      <c r="K615" s="38">
        <v>45488</v>
      </c>
      <c r="L615" s="38">
        <v>46238</v>
      </c>
      <c r="M615" s="39" t="s">
        <v>18</v>
      </c>
      <c r="N615" s="18">
        <v>0</v>
      </c>
      <c r="O615" s="18">
        <v>0</v>
      </c>
      <c r="P615" s="15" t="str">
        <f>IFERROR((O615-N615)/N615,"")</f>
        <v/>
      </c>
      <c r="Q615" s="19">
        <v>326</v>
      </c>
      <c r="R615" s="19">
        <v>572</v>
      </c>
      <c r="S615" s="15">
        <f>IFERROR((R615-Q615)/Q615,"")</f>
        <v>0.754601226993865</v>
      </c>
      <c r="T615" s="19">
        <v>269</v>
      </c>
      <c r="U615" s="15">
        <f>IFERROR(R615/T615,"")</f>
        <v>2.1263940520446099</v>
      </c>
      <c r="V615" s="19">
        <v>104</v>
      </c>
      <c r="W615" s="19">
        <v>89</v>
      </c>
      <c r="X615" s="15">
        <f>IFERROR((W615-V615)/V615,"")</f>
        <v>-0.14423076923076922</v>
      </c>
      <c r="Y615" s="18" t="s">
        <v>1610</v>
      </c>
      <c r="Z615" s="18" t="s">
        <v>1610</v>
      </c>
      <c r="AA615" s="18" t="s">
        <v>1610</v>
      </c>
      <c r="AB615" s="18" t="s">
        <v>1610</v>
      </c>
      <c r="AC615" s="18" t="s">
        <v>1610</v>
      </c>
      <c r="AD615" s="18" t="s">
        <v>1610</v>
      </c>
      <c r="AE615" s="18" t="s">
        <v>1610</v>
      </c>
      <c r="AF615" s="18" t="s">
        <v>1610</v>
      </c>
      <c r="AG615" s="18" t="s">
        <v>1610</v>
      </c>
      <c r="AH615" s="18" t="s">
        <v>1610</v>
      </c>
      <c r="AI615" s="18" t="s">
        <v>1610</v>
      </c>
      <c r="AJ615" s="18" t="s">
        <v>1610</v>
      </c>
      <c r="AK615" s="23">
        <f>SUM(Y615:AJ615)</f>
        <v>0</v>
      </c>
      <c r="AL615" s="23">
        <f>MAX(Y615:AJ615)</f>
        <v>0</v>
      </c>
      <c r="AM615">
        <f>COUNTIF(Y615:AJ615,"&gt;1")</f>
        <v>0</v>
      </c>
    </row>
    <row r="616" spans="1:39" ht="15.75" x14ac:dyDescent="0.25">
      <c r="A616" s="21"/>
      <c r="B616" s="21" t="s">
        <v>1520</v>
      </c>
      <c r="C616" s="21">
        <v>6059962</v>
      </c>
      <c r="D616" s="25">
        <v>101221</v>
      </c>
      <c r="E616" s="21" t="s">
        <v>1180</v>
      </c>
      <c r="F616" s="21" t="s">
        <v>323</v>
      </c>
      <c r="G616" s="21" t="s">
        <v>324</v>
      </c>
      <c r="H616" s="25" t="s">
        <v>15</v>
      </c>
      <c r="I616" s="21" t="s">
        <v>27</v>
      </c>
      <c r="J616" s="21" t="s">
        <v>28</v>
      </c>
      <c r="K616" s="38">
        <v>46238</v>
      </c>
      <c r="L616" s="38"/>
      <c r="M616" s="39" t="s">
        <v>18</v>
      </c>
      <c r="N616" s="18">
        <v>11268</v>
      </c>
      <c r="O616" s="18">
        <v>21665</v>
      </c>
      <c r="P616" s="15">
        <f>IFERROR((O616-N616)/N616,"")</f>
        <v>0.92270145544905924</v>
      </c>
      <c r="Q616" s="19">
        <v>0</v>
      </c>
      <c r="R616" s="19">
        <v>0</v>
      </c>
      <c r="S616" s="15" t="str">
        <f>IFERROR((R616-Q616)/Q616,"")</f>
        <v/>
      </c>
      <c r="T616" s="19" t="s">
        <v>1610</v>
      </c>
      <c r="U616" s="15" t="str">
        <f>IFERROR(R616/T616,"")</f>
        <v/>
      </c>
      <c r="V616" s="19" t="s">
        <v>1610</v>
      </c>
      <c r="W616" s="19" t="s">
        <v>1610</v>
      </c>
      <c r="X616" s="15" t="str">
        <f>IFERROR((W616-V616)/V616,"")</f>
        <v/>
      </c>
      <c r="Y616" s="18">
        <v>3960</v>
      </c>
      <c r="Z616" s="18">
        <v>5738</v>
      </c>
      <c r="AA616" s="18">
        <v>8784</v>
      </c>
      <c r="AB616" s="18">
        <v>3564</v>
      </c>
      <c r="AC616" s="18">
        <v>1764</v>
      </c>
      <c r="AD616" s="18">
        <v>2304</v>
      </c>
      <c r="AE616" s="18">
        <v>202</v>
      </c>
      <c r="AF616" s="18">
        <v>4522</v>
      </c>
      <c r="AG616" s="18">
        <v>3874</v>
      </c>
      <c r="AH616" s="18">
        <v>5285</v>
      </c>
      <c r="AI616" s="18">
        <v>6682</v>
      </c>
      <c r="AJ616" s="18">
        <v>5825</v>
      </c>
      <c r="AK616" s="23">
        <f>SUM(Y616:AJ616)</f>
        <v>52504</v>
      </c>
      <c r="AL616" s="23">
        <f>MAX(Y616:AJ616)</f>
        <v>8784</v>
      </c>
      <c r="AM616">
        <f>COUNTIF(Y616:AJ616,"&gt;1")</f>
        <v>12</v>
      </c>
    </row>
    <row r="617" spans="1:39" ht="15.75" x14ac:dyDescent="0.25">
      <c r="A617" s="21" t="s">
        <v>2618</v>
      </c>
      <c r="B617" s="21" t="s">
        <v>1520</v>
      </c>
      <c r="C617" s="21">
        <v>6069703</v>
      </c>
      <c r="D617" s="25">
        <v>191364</v>
      </c>
      <c r="E617" s="21" t="s">
        <v>1180</v>
      </c>
      <c r="F617" s="21" t="s">
        <v>1578</v>
      </c>
      <c r="G617" s="21" t="s">
        <v>610</v>
      </c>
      <c r="H617" s="25" t="s">
        <v>15</v>
      </c>
      <c r="I617" s="21" t="s">
        <v>107</v>
      </c>
      <c r="J617" s="21" t="s">
        <v>540</v>
      </c>
      <c r="K617" s="38">
        <v>46091</v>
      </c>
      <c r="L617" s="38">
        <v>46112</v>
      </c>
      <c r="M617" s="39" t="s">
        <v>22</v>
      </c>
      <c r="N617" s="18">
        <v>0</v>
      </c>
      <c r="O617" s="18">
        <v>0</v>
      </c>
      <c r="P617" s="15" t="str">
        <f>IFERROR((O617-N617)/N617,"")</f>
        <v/>
      </c>
      <c r="Q617" s="19">
        <v>11</v>
      </c>
      <c r="R617" s="19">
        <v>0</v>
      </c>
      <c r="S617" s="15">
        <f>IFERROR((R617-Q617)/Q617,"")</f>
        <v>-1</v>
      </c>
      <c r="T617" s="19">
        <v>43</v>
      </c>
      <c r="U617" s="15">
        <f>IFERROR(R617/T617,"")</f>
        <v>0</v>
      </c>
      <c r="V617" s="19">
        <v>13</v>
      </c>
      <c r="W617" s="19">
        <v>0</v>
      </c>
      <c r="X617" s="15">
        <f>IFERROR((W617-V617)/V617,"")</f>
        <v>-1</v>
      </c>
      <c r="Y617" s="18">
        <v>0</v>
      </c>
      <c r="Z617" s="18">
        <v>0</v>
      </c>
      <c r="AA617" s="18">
        <v>0</v>
      </c>
      <c r="AB617" s="18">
        <v>0</v>
      </c>
      <c r="AC617" s="18">
        <v>0</v>
      </c>
      <c r="AD617" s="18">
        <v>0</v>
      </c>
      <c r="AE617" s="18">
        <v>0</v>
      </c>
      <c r="AF617" s="18">
        <v>9600</v>
      </c>
      <c r="AG617" s="18">
        <v>0</v>
      </c>
      <c r="AH617" s="18">
        <v>0</v>
      </c>
      <c r="AI617" s="18">
        <v>0</v>
      </c>
      <c r="AJ617" s="18">
        <v>0</v>
      </c>
      <c r="AK617" s="23">
        <f>SUM(Y617:AJ617)</f>
        <v>9600</v>
      </c>
      <c r="AL617" s="23">
        <f>MAX(Y617:AJ617)</f>
        <v>9600</v>
      </c>
      <c r="AM617">
        <f>COUNTIF(Y617:AJ617,"&gt;1")</f>
        <v>1</v>
      </c>
    </row>
    <row r="618" spans="1:39" ht="15.75" x14ac:dyDescent="0.25">
      <c r="A618" s="21"/>
      <c r="B618" s="21"/>
      <c r="C618" s="21">
        <v>6091966</v>
      </c>
      <c r="D618" s="25">
        <v>101568</v>
      </c>
      <c r="E618" s="21" t="s">
        <v>1180</v>
      </c>
      <c r="F618" s="21" t="s">
        <v>1732</v>
      </c>
      <c r="G618" s="21" t="s">
        <v>1733</v>
      </c>
      <c r="H618" s="25" t="s">
        <v>285</v>
      </c>
      <c r="I618" s="21"/>
      <c r="J618" s="21"/>
      <c r="K618" s="38">
        <v>44859</v>
      </c>
      <c r="L618" s="38">
        <v>45406</v>
      </c>
      <c r="M618" s="39" t="s">
        <v>53</v>
      </c>
      <c r="N618" s="18" t="s">
        <v>1610</v>
      </c>
      <c r="O618" s="18" t="s">
        <v>1610</v>
      </c>
      <c r="P618" s="15" t="str">
        <f>IFERROR((O618-N618)/N618,"")</f>
        <v/>
      </c>
      <c r="Q618" s="19" t="s">
        <v>1610</v>
      </c>
      <c r="R618" s="19" t="s">
        <v>1610</v>
      </c>
      <c r="S618" s="15" t="str">
        <f>IFERROR((R618-Q618)/Q618,"")</f>
        <v/>
      </c>
      <c r="T618" s="19">
        <v>12</v>
      </c>
      <c r="U618" s="15" t="str">
        <f>IFERROR(R618/T618,"")</f>
        <v/>
      </c>
      <c r="V618" s="19" t="s">
        <v>1610</v>
      </c>
      <c r="W618" s="19" t="s">
        <v>1610</v>
      </c>
      <c r="X618" s="15" t="str">
        <f>IFERROR((W618-V618)/V618,"")</f>
        <v/>
      </c>
      <c r="Y618" s="18" t="s">
        <v>1610</v>
      </c>
      <c r="Z618" s="18" t="s">
        <v>1610</v>
      </c>
      <c r="AA618" s="18" t="s">
        <v>1610</v>
      </c>
      <c r="AB618" s="18" t="s">
        <v>1610</v>
      </c>
      <c r="AC618" s="18" t="s">
        <v>1610</v>
      </c>
      <c r="AD618" s="18" t="s">
        <v>1610</v>
      </c>
      <c r="AE618" s="18" t="s">
        <v>1610</v>
      </c>
      <c r="AF618" s="18" t="s">
        <v>1610</v>
      </c>
      <c r="AG618" s="18" t="s">
        <v>1610</v>
      </c>
      <c r="AH618" s="18" t="s">
        <v>1610</v>
      </c>
      <c r="AI618" s="18" t="s">
        <v>1610</v>
      </c>
      <c r="AJ618" s="18" t="s">
        <v>1610</v>
      </c>
      <c r="AK618" s="23">
        <f>SUM(Y618:AJ618)</f>
        <v>0</v>
      </c>
      <c r="AL618" s="23">
        <f>MAX(Y618:AJ618)</f>
        <v>0</v>
      </c>
      <c r="AM618">
        <f>COUNTIF(Y618:AJ618,"&gt;1")</f>
        <v>0</v>
      </c>
    </row>
    <row r="619" spans="1:39" ht="15.75" x14ac:dyDescent="0.25">
      <c r="A619" s="21" t="s">
        <v>3279</v>
      </c>
      <c r="B619" s="21" t="s">
        <v>1519</v>
      </c>
      <c r="C619" s="21">
        <v>6098802</v>
      </c>
      <c r="D619" s="25">
        <v>501910</v>
      </c>
      <c r="E619" s="25" t="s">
        <v>1798</v>
      </c>
      <c r="F619" s="21" t="s">
        <v>1564</v>
      </c>
      <c r="G619" s="21" t="s">
        <v>470</v>
      </c>
      <c r="H619" s="25" t="s">
        <v>145</v>
      </c>
      <c r="I619" s="21" t="s">
        <v>27</v>
      </c>
      <c r="J619" s="21"/>
      <c r="K619" s="38"/>
      <c r="L619" s="38">
        <v>46234</v>
      </c>
      <c r="M619" s="39" t="s">
        <v>18</v>
      </c>
      <c r="N619" s="18">
        <v>0</v>
      </c>
      <c r="O619" s="18">
        <v>0</v>
      </c>
      <c r="P619" s="15" t="str">
        <f>IFERROR((O619-N619)/N619,"")</f>
        <v/>
      </c>
      <c r="Q619" s="19">
        <v>0</v>
      </c>
      <c r="R619" s="19">
        <v>3</v>
      </c>
      <c r="S619" s="15" t="str">
        <f>IFERROR((R619-Q619)/Q619,"")</f>
        <v/>
      </c>
      <c r="T619" s="19">
        <v>18</v>
      </c>
      <c r="U619" s="15">
        <f>IFERROR(R619/T619,"")</f>
        <v>0.16666666666666666</v>
      </c>
      <c r="V619" s="19">
        <v>0</v>
      </c>
      <c r="W619" s="19">
        <v>1</v>
      </c>
      <c r="X619" s="15" t="str">
        <f>IFERROR((W619-V619)/V619,"")</f>
        <v/>
      </c>
      <c r="Y619" s="18" t="s">
        <v>1610</v>
      </c>
      <c r="Z619" s="18" t="s">
        <v>1610</v>
      </c>
      <c r="AA619" s="18" t="s">
        <v>1610</v>
      </c>
      <c r="AB619" s="18" t="s">
        <v>1610</v>
      </c>
      <c r="AC619" s="18" t="s">
        <v>1610</v>
      </c>
      <c r="AD619" s="18" t="s">
        <v>1610</v>
      </c>
      <c r="AE619" s="18" t="s">
        <v>1610</v>
      </c>
      <c r="AF619" s="18" t="s">
        <v>1610</v>
      </c>
      <c r="AG619" s="18" t="s">
        <v>1610</v>
      </c>
      <c r="AH619" s="18" t="s">
        <v>1610</v>
      </c>
      <c r="AI619" s="18" t="s">
        <v>1610</v>
      </c>
      <c r="AJ619" s="18" t="s">
        <v>1610</v>
      </c>
      <c r="AK619" s="23">
        <f>SUM(Y619:AJ619)</f>
        <v>0</v>
      </c>
      <c r="AL619" s="23">
        <f>MAX(Y619:AJ619)</f>
        <v>0</v>
      </c>
      <c r="AM619">
        <f>COUNTIF(Y619:AJ619,"&gt;1")</f>
        <v>0</v>
      </c>
    </row>
    <row r="620" spans="1:39" ht="15.75" x14ac:dyDescent="0.25">
      <c r="A620" s="21" t="s">
        <v>3279</v>
      </c>
      <c r="B620" s="21" t="s">
        <v>1519</v>
      </c>
      <c r="C620" s="21">
        <v>6098802</v>
      </c>
      <c r="D620" s="25">
        <v>101239</v>
      </c>
      <c r="E620" s="21" t="s">
        <v>1798</v>
      </c>
      <c r="F620" s="21" t="s">
        <v>1564</v>
      </c>
      <c r="G620" s="21" t="s">
        <v>761</v>
      </c>
      <c r="H620" s="25" t="s">
        <v>145</v>
      </c>
      <c r="I620" s="21" t="s">
        <v>27</v>
      </c>
      <c r="J620" s="21"/>
      <c r="K620" s="38">
        <v>45916</v>
      </c>
      <c r="L620" s="38">
        <v>46163</v>
      </c>
      <c r="M620" s="39" t="s">
        <v>53</v>
      </c>
      <c r="N620" s="18">
        <v>0</v>
      </c>
      <c r="O620" s="18">
        <v>0</v>
      </c>
      <c r="P620" s="15" t="str">
        <f>IFERROR((O620-N620)/N620,"")</f>
        <v/>
      </c>
      <c r="Q620" s="19">
        <v>0</v>
      </c>
      <c r="R620" s="19">
        <v>10</v>
      </c>
      <c r="S620" s="15" t="str">
        <f>IFERROR((R620-Q620)/Q620,"")</f>
        <v/>
      </c>
      <c r="T620" s="19" t="s">
        <v>1610</v>
      </c>
      <c r="U620" s="15" t="str">
        <f>IFERROR(R620/T620,"")</f>
        <v/>
      </c>
      <c r="V620" s="19">
        <v>2</v>
      </c>
      <c r="W620" s="19">
        <v>2</v>
      </c>
      <c r="X620" s="15">
        <f>IFERROR((W620-V620)/V620,"")</f>
        <v>0</v>
      </c>
      <c r="Y620" s="18">
        <v>0</v>
      </c>
      <c r="Z620" s="18">
        <v>4120</v>
      </c>
      <c r="AA620" s="18">
        <v>0</v>
      </c>
      <c r="AB620" s="18">
        <v>0</v>
      </c>
      <c r="AC620" s="18">
        <v>0</v>
      </c>
      <c r="AD620" s="18">
        <v>0</v>
      </c>
      <c r="AE620" s="18">
        <v>0</v>
      </c>
      <c r="AF620" s="18">
        <v>0</v>
      </c>
      <c r="AG620" s="18">
        <v>0</v>
      </c>
      <c r="AH620" s="18">
        <v>0</v>
      </c>
      <c r="AI620" s="18">
        <v>0</v>
      </c>
      <c r="AJ620" s="18">
        <v>0</v>
      </c>
      <c r="AK620" s="23">
        <f>SUM(Y620:AJ620)</f>
        <v>4120</v>
      </c>
      <c r="AL620" s="23">
        <f>MAX(Y620:AJ620)</f>
        <v>4120</v>
      </c>
      <c r="AM620">
        <f>COUNTIF(Y620:AJ620,"&gt;1")</f>
        <v>1</v>
      </c>
    </row>
    <row r="621" spans="1:39" ht="15.75" x14ac:dyDescent="0.25">
      <c r="A621" s="21" t="s">
        <v>2618</v>
      </c>
      <c r="B621" s="21" t="s">
        <v>1519</v>
      </c>
      <c r="C621" s="21">
        <v>6098802</v>
      </c>
      <c r="D621" s="25">
        <v>194352</v>
      </c>
      <c r="E621" s="21" t="s">
        <v>1798</v>
      </c>
      <c r="F621" s="21" t="s">
        <v>1564</v>
      </c>
      <c r="G621" s="21" t="s">
        <v>144</v>
      </c>
      <c r="H621" s="25" t="s">
        <v>145</v>
      </c>
      <c r="I621" s="21" t="s">
        <v>27</v>
      </c>
      <c r="J621" s="21"/>
      <c r="K621" s="38">
        <v>45281</v>
      </c>
      <c r="L621" s="38">
        <v>46058</v>
      </c>
      <c r="M621" s="39" t="s">
        <v>53</v>
      </c>
      <c r="N621" s="18" t="s">
        <v>1610</v>
      </c>
      <c r="O621" s="18" t="s">
        <v>1610</v>
      </c>
      <c r="P621" s="15" t="str">
        <f>IFERROR((O621-N621)/N621,"")</f>
        <v/>
      </c>
      <c r="Q621" s="19" t="s">
        <v>1610</v>
      </c>
      <c r="R621" s="19" t="s">
        <v>1610</v>
      </c>
      <c r="S621" s="15" t="str">
        <f>IFERROR((R621-Q621)/Q621,"")</f>
        <v/>
      </c>
      <c r="T621" s="19">
        <v>77</v>
      </c>
      <c r="U621" s="15" t="str">
        <f>IFERROR(R621/T621,"")</f>
        <v/>
      </c>
      <c r="V621" s="19">
        <v>1</v>
      </c>
      <c r="W621" s="19">
        <v>0</v>
      </c>
      <c r="X621" s="15">
        <f>IFERROR((W621-V621)/V621,"")</f>
        <v>-1</v>
      </c>
      <c r="Y621" s="18" t="s">
        <v>1610</v>
      </c>
      <c r="Z621" s="18" t="s">
        <v>1610</v>
      </c>
      <c r="AA621" s="18" t="s">
        <v>1610</v>
      </c>
      <c r="AB621" s="18" t="s">
        <v>1610</v>
      </c>
      <c r="AC621" s="18" t="s">
        <v>1610</v>
      </c>
      <c r="AD621" s="18" t="s">
        <v>1610</v>
      </c>
      <c r="AE621" s="18" t="s">
        <v>1610</v>
      </c>
      <c r="AF621" s="18" t="s">
        <v>1610</v>
      </c>
      <c r="AG621" s="18" t="s">
        <v>1610</v>
      </c>
      <c r="AH621" s="18" t="s">
        <v>1610</v>
      </c>
      <c r="AI621" s="18" t="s">
        <v>1610</v>
      </c>
      <c r="AJ621" s="18" t="s">
        <v>1610</v>
      </c>
      <c r="AK621" s="23">
        <f>SUM(Y621:AJ621)</f>
        <v>0</v>
      </c>
      <c r="AL621" s="23">
        <f>MAX(Y621:AJ621)</f>
        <v>0</v>
      </c>
      <c r="AM621">
        <f>COUNTIF(Y621:AJ621,"&gt;1")</f>
        <v>0</v>
      </c>
    </row>
    <row r="622" spans="1:39" ht="15.75" x14ac:dyDescent="0.25">
      <c r="A622" s="21" t="s">
        <v>2618</v>
      </c>
      <c r="B622" s="21" t="s">
        <v>1519</v>
      </c>
      <c r="C622" s="21">
        <v>6098802</v>
      </c>
      <c r="D622" s="25">
        <v>501908</v>
      </c>
      <c r="E622" s="21" t="s">
        <v>1798</v>
      </c>
      <c r="F622" s="21" t="s">
        <v>1564</v>
      </c>
      <c r="G622" s="21" t="s">
        <v>363</v>
      </c>
      <c r="H622" s="25" t="s">
        <v>145</v>
      </c>
      <c r="I622" s="21" t="s">
        <v>27</v>
      </c>
      <c r="J622" s="21"/>
      <c r="K622" s="38">
        <v>45691</v>
      </c>
      <c r="L622" s="38">
        <v>45876</v>
      </c>
      <c r="M622" s="39" t="s">
        <v>53</v>
      </c>
      <c r="N622" s="18" t="s">
        <v>1610</v>
      </c>
      <c r="O622" s="18" t="s">
        <v>1610</v>
      </c>
      <c r="P622" s="15" t="str">
        <f>IFERROR((O622-N622)/N622,"")</f>
        <v/>
      </c>
      <c r="Q622" s="19" t="s">
        <v>1610</v>
      </c>
      <c r="R622" s="19" t="s">
        <v>1610</v>
      </c>
      <c r="S622" s="15" t="str">
        <f>IFERROR((R622-Q622)/Q622,"")</f>
        <v/>
      </c>
      <c r="T622" s="19" t="s">
        <v>1610</v>
      </c>
      <c r="U622" s="15" t="str">
        <f>IFERROR(R622/T622,"")</f>
        <v/>
      </c>
      <c r="V622" s="19">
        <v>2</v>
      </c>
      <c r="W622" s="19">
        <v>0</v>
      </c>
      <c r="X622" s="15">
        <f>IFERROR((W622-V622)/V622,"")</f>
        <v>-1</v>
      </c>
      <c r="Y622" s="18" t="s">
        <v>1610</v>
      </c>
      <c r="Z622" s="18" t="s">
        <v>1610</v>
      </c>
      <c r="AA622" s="18" t="s">
        <v>1610</v>
      </c>
      <c r="AB622" s="18" t="s">
        <v>1610</v>
      </c>
      <c r="AC622" s="18" t="s">
        <v>1610</v>
      </c>
      <c r="AD622" s="18" t="s">
        <v>1610</v>
      </c>
      <c r="AE622" s="18" t="s">
        <v>1610</v>
      </c>
      <c r="AF622" s="18" t="s">
        <v>1610</v>
      </c>
      <c r="AG622" s="18" t="s">
        <v>1610</v>
      </c>
      <c r="AH622" s="18" t="s">
        <v>1610</v>
      </c>
      <c r="AI622" s="18" t="s">
        <v>1610</v>
      </c>
      <c r="AJ622" s="18" t="s">
        <v>1610</v>
      </c>
      <c r="AK622" s="23">
        <f>SUM(Y622:AJ622)</f>
        <v>0</v>
      </c>
      <c r="AL622" s="23">
        <f>MAX(Y622:AJ622)</f>
        <v>0</v>
      </c>
      <c r="AM622">
        <f>COUNTIF(Y622:AJ622,"&gt;1")</f>
        <v>0</v>
      </c>
    </row>
    <row r="623" spans="1:39" ht="15.75" x14ac:dyDescent="0.25">
      <c r="A623" s="21"/>
      <c r="B623" s="21" t="s">
        <v>1520</v>
      </c>
      <c r="C623" s="21">
        <v>6167730</v>
      </c>
      <c r="D623" s="25">
        <v>190258</v>
      </c>
      <c r="E623" s="21" t="s">
        <v>1206</v>
      </c>
      <c r="F623" s="21" t="s">
        <v>1260</v>
      </c>
      <c r="G623" s="21" t="s">
        <v>537</v>
      </c>
      <c r="H623" s="25" t="s">
        <v>132</v>
      </c>
      <c r="I623" s="21" t="s">
        <v>41</v>
      </c>
      <c r="J623" s="21" t="s">
        <v>100</v>
      </c>
      <c r="K623" s="38">
        <v>45797</v>
      </c>
      <c r="L623" s="38">
        <v>45751</v>
      </c>
      <c r="M623" s="39" t="s">
        <v>53</v>
      </c>
      <c r="N623" s="18">
        <v>6840</v>
      </c>
      <c r="O623" s="18">
        <v>0</v>
      </c>
      <c r="P623" s="15">
        <f>IFERROR((O623-N623)/N623,"")</f>
        <v>-1</v>
      </c>
      <c r="Q623" s="19">
        <v>8</v>
      </c>
      <c r="R623" s="19">
        <v>0</v>
      </c>
      <c r="S623" s="15">
        <f>IFERROR((R623-Q623)/Q623,"")</f>
        <v>-1</v>
      </c>
      <c r="T623" s="19">
        <v>386</v>
      </c>
      <c r="U623" s="15">
        <f>IFERROR(R623/T623,"")</f>
        <v>0</v>
      </c>
      <c r="V623" s="19">
        <v>7</v>
      </c>
      <c r="W623" s="19">
        <v>0</v>
      </c>
      <c r="X623" s="15">
        <f>IFERROR((W623-V623)/V623,"")</f>
        <v>-1</v>
      </c>
      <c r="Y623" s="18" t="s">
        <v>1610</v>
      </c>
      <c r="Z623" s="18" t="s">
        <v>1610</v>
      </c>
      <c r="AA623" s="18" t="s">
        <v>1610</v>
      </c>
      <c r="AB623" s="18" t="s">
        <v>1610</v>
      </c>
      <c r="AC623" s="18" t="s">
        <v>1610</v>
      </c>
      <c r="AD623" s="18" t="s">
        <v>1610</v>
      </c>
      <c r="AE623" s="18" t="s">
        <v>1610</v>
      </c>
      <c r="AF623" s="18" t="s">
        <v>1610</v>
      </c>
      <c r="AG623" s="18" t="s">
        <v>1610</v>
      </c>
      <c r="AH623" s="18" t="s">
        <v>1610</v>
      </c>
      <c r="AI623" s="18" t="s">
        <v>1610</v>
      </c>
      <c r="AJ623" s="18" t="s">
        <v>1610</v>
      </c>
      <c r="AK623" s="23">
        <f>SUM(Y623:AJ623)</f>
        <v>0</v>
      </c>
      <c r="AL623" s="23">
        <f>MAX(Y623:AJ623)</f>
        <v>0</v>
      </c>
      <c r="AM623">
        <f>COUNTIF(Y623:AJ623,"&gt;1")</f>
        <v>0</v>
      </c>
    </row>
    <row r="624" spans="1:39" ht="15.75" x14ac:dyDescent="0.25">
      <c r="A624" s="21"/>
      <c r="B624" s="21" t="s">
        <v>1519</v>
      </c>
      <c r="C624" s="21">
        <v>6220403</v>
      </c>
      <c r="D624" s="25">
        <v>101449</v>
      </c>
      <c r="E624" s="21" t="s">
        <v>1798</v>
      </c>
      <c r="F624" s="21" t="s">
        <v>140</v>
      </c>
      <c r="G624" s="21" t="s">
        <v>366</v>
      </c>
      <c r="H624" s="25" t="s">
        <v>145</v>
      </c>
      <c r="I624" s="21" t="s">
        <v>27</v>
      </c>
      <c r="J624" s="21" t="s">
        <v>74</v>
      </c>
      <c r="K624" s="38">
        <v>45747</v>
      </c>
      <c r="L624" s="38">
        <v>46238</v>
      </c>
      <c r="M624" s="39" t="s">
        <v>18</v>
      </c>
      <c r="N624" s="18">
        <v>0</v>
      </c>
      <c r="O624" s="18">
        <v>0</v>
      </c>
      <c r="P624" s="15" t="str">
        <f>IFERROR((O624-N624)/N624,"")</f>
        <v/>
      </c>
      <c r="Q624" s="19">
        <v>24</v>
      </c>
      <c r="R624" s="19">
        <v>87</v>
      </c>
      <c r="S624" s="15">
        <f>IFERROR((R624-Q624)/Q624,"")</f>
        <v>2.625</v>
      </c>
      <c r="T624" s="19">
        <v>755</v>
      </c>
      <c r="U624" s="15">
        <f>IFERROR(R624/T624,"")</f>
        <v>0.1152317880794702</v>
      </c>
      <c r="V624" s="19">
        <v>26</v>
      </c>
      <c r="W624" s="19">
        <v>28</v>
      </c>
      <c r="X624" s="15">
        <f>IFERROR((W624-V624)/V624,"")</f>
        <v>7.6923076923076927E-2</v>
      </c>
      <c r="Y624" s="18" t="s">
        <v>1610</v>
      </c>
      <c r="Z624" s="18" t="s">
        <v>1610</v>
      </c>
      <c r="AA624" s="18" t="s">
        <v>1610</v>
      </c>
      <c r="AB624" s="18" t="s">
        <v>1610</v>
      </c>
      <c r="AC624" s="18" t="s">
        <v>1610</v>
      </c>
      <c r="AD624" s="18" t="s">
        <v>1610</v>
      </c>
      <c r="AE624" s="18" t="s">
        <v>1610</v>
      </c>
      <c r="AF624" s="18" t="s">
        <v>1610</v>
      </c>
      <c r="AG624" s="18" t="s">
        <v>1610</v>
      </c>
      <c r="AH624" s="18" t="s">
        <v>1610</v>
      </c>
      <c r="AI624" s="18" t="s">
        <v>1610</v>
      </c>
      <c r="AJ624" s="18" t="s">
        <v>1610</v>
      </c>
      <c r="AK624" s="23">
        <f>SUM(Y624:AJ624)</f>
        <v>0</v>
      </c>
      <c r="AL624" s="23">
        <f>MAX(Y624:AJ624)</f>
        <v>0</v>
      </c>
      <c r="AM624">
        <f>COUNTIF(Y624:AJ624,"&gt;1")</f>
        <v>0</v>
      </c>
    </row>
    <row r="625" spans="1:39" ht="15.75" x14ac:dyDescent="0.25">
      <c r="A625" s="21"/>
      <c r="B625" s="21" t="s">
        <v>1519</v>
      </c>
      <c r="C625" s="21">
        <v>6220403</v>
      </c>
      <c r="D625" s="25">
        <v>503075</v>
      </c>
      <c r="E625" s="21" t="s">
        <v>1798</v>
      </c>
      <c r="F625" s="21" t="s">
        <v>140</v>
      </c>
      <c r="G625" s="21" t="s">
        <v>341</v>
      </c>
      <c r="H625" s="25" t="s">
        <v>72</v>
      </c>
      <c r="I625" s="21" t="s">
        <v>27</v>
      </c>
      <c r="J625" s="21" t="s">
        <v>74</v>
      </c>
      <c r="K625" s="38">
        <v>46120</v>
      </c>
      <c r="L625" s="38">
        <v>46238</v>
      </c>
      <c r="M625" s="39" t="s">
        <v>18</v>
      </c>
      <c r="N625" s="18">
        <v>0</v>
      </c>
      <c r="O625" s="18">
        <v>16798</v>
      </c>
      <c r="P625" s="15" t="str">
        <f>IFERROR((O625-N625)/N625,"")</f>
        <v/>
      </c>
      <c r="Q625" s="19">
        <v>255</v>
      </c>
      <c r="R625" s="19">
        <v>25</v>
      </c>
      <c r="S625" s="15">
        <f>IFERROR((R625-Q625)/Q625,"")</f>
        <v>-0.90196078431372551</v>
      </c>
      <c r="T625" s="19">
        <v>457</v>
      </c>
      <c r="U625" s="15">
        <f>IFERROR(R625/T625,"")</f>
        <v>5.4704595185995623E-2</v>
      </c>
      <c r="V625" s="19">
        <v>88</v>
      </c>
      <c r="W625" s="19">
        <v>11</v>
      </c>
      <c r="X625" s="15">
        <f>IFERROR((W625-V625)/V625,"")</f>
        <v>-0.875</v>
      </c>
      <c r="Y625" s="18">
        <v>0</v>
      </c>
      <c r="Z625" s="18">
        <v>0</v>
      </c>
      <c r="AA625" s="18">
        <v>0</v>
      </c>
      <c r="AB625" s="18">
        <v>16798</v>
      </c>
      <c r="AC625" s="18">
        <v>0</v>
      </c>
      <c r="AD625" s="18">
        <v>0</v>
      </c>
      <c r="AE625" s="18">
        <v>0</v>
      </c>
      <c r="AF625" s="18">
        <v>0</v>
      </c>
      <c r="AG625" s="18">
        <v>16798</v>
      </c>
      <c r="AH625" s="18">
        <v>0</v>
      </c>
      <c r="AI625" s="18">
        <v>0</v>
      </c>
      <c r="AJ625" s="18">
        <v>0</v>
      </c>
      <c r="AK625" s="23">
        <f>SUM(Y625:AJ625)</f>
        <v>33596</v>
      </c>
      <c r="AL625" s="23">
        <f>MAX(Y625:AJ625)</f>
        <v>16798</v>
      </c>
      <c r="AM625">
        <f>COUNTIF(Y625:AJ625,"&gt;1")</f>
        <v>2</v>
      </c>
    </row>
    <row r="626" spans="1:39" ht="15.75" x14ac:dyDescent="0.25">
      <c r="A626" s="21" t="s">
        <v>3194</v>
      </c>
      <c r="B626" s="21" t="s">
        <v>1519</v>
      </c>
      <c r="C626" s="21">
        <v>6220403</v>
      </c>
      <c r="D626" s="25">
        <v>500512</v>
      </c>
      <c r="E626" s="21" t="s">
        <v>1798</v>
      </c>
      <c r="F626" s="21" t="s">
        <v>140</v>
      </c>
      <c r="G626" s="21" t="s">
        <v>289</v>
      </c>
      <c r="H626" s="25" t="s">
        <v>145</v>
      </c>
      <c r="I626" s="21" t="s">
        <v>27</v>
      </c>
      <c r="J626" s="21" t="s">
        <v>74</v>
      </c>
      <c r="K626" s="38">
        <v>45989</v>
      </c>
      <c r="L626" s="38">
        <v>46233</v>
      </c>
      <c r="M626" s="39" t="s">
        <v>18</v>
      </c>
      <c r="N626" s="18">
        <v>0</v>
      </c>
      <c r="O626" s="18">
        <v>0</v>
      </c>
      <c r="P626" s="15" t="str">
        <f>IFERROR((O626-N626)/N626,"")</f>
        <v/>
      </c>
      <c r="Q626" s="19">
        <v>251</v>
      </c>
      <c r="R626" s="19">
        <v>45</v>
      </c>
      <c r="S626" s="15"/>
      <c r="T626" s="19">
        <v>426</v>
      </c>
      <c r="U626" s="15"/>
      <c r="V626" s="19">
        <v>75</v>
      </c>
      <c r="W626" s="19">
        <v>34</v>
      </c>
      <c r="X626" s="15">
        <f>IFERROR((W626-V626)/V626,"")</f>
        <v>-0.54666666666666663</v>
      </c>
      <c r="Y626" s="18">
        <v>0</v>
      </c>
      <c r="Z626" s="18">
        <v>0</v>
      </c>
      <c r="AA626" s="18">
        <v>0</v>
      </c>
      <c r="AB626" s="18">
        <v>24793</v>
      </c>
      <c r="AC626" s="18">
        <v>0</v>
      </c>
      <c r="AD626" s="18">
        <v>0</v>
      </c>
      <c r="AE626" s="18">
        <v>0</v>
      </c>
      <c r="AF626" s="18">
        <v>0</v>
      </c>
      <c r="AG626" s="18">
        <v>0</v>
      </c>
      <c r="AH626" s="18">
        <v>0</v>
      </c>
      <c r="AI626" s="18">
        <v>0</v>
      </c>
      <c r="AJ626" s="18">
        <v>0</v>
      </c>
      <c r="AK626" s="23">
        <f>SUM(Y626:AJ626)</f>
        <v>24793</v>
      </c>
      <c r="AL626" s="23">
        <f>MAX(Y626:AJ626)</f>
        <v>24793</v>
      </c>
      <c r="AM626">
        <f>COUNTIF(Y626:AJ626,"&gt;1")</f>
        <v>1</v>
      </c>
    </row>
    <row r="627" spans="1:39" ht="15.75" x14ac:dyDescent="0.25">
      <c r="A627" s="21" t="s">
        <v>3194</v>
      </c>
      <c r="B627" s="21" t="s">
        <v>1519</v>
      </c>
      <c r="C627" s="21">
        <v>6220403</v>
      </c>
      <c r="D627" s="25">
        <v>500522</v>
      </c>
      <c r="E627" s="21" t="s">
        <v>1798</v>
      </c>
      <c r="F627" s="21" t="s">
        <v>140</v>
      </c>
      <c r="G627" s="21" t="s">
        <v>379</v>
      </c>
      <c r="H627" s="25" t="s">
        <v>72</v>
      </c>
      <c r="I627" s="21" t="s">
        <v>27</v>
      </c>
      <c r="J627" s="21" t="s">
        <v>74</v>
      </c>
      <c r="K627" s="38">
        <v>45989</v>
      </c>
      <c r="L627" s="38">
        <v>46230</v>
      </c>
      <c r="M627" s="39" t="s">
        <v>18</v>
      </c>
      <c r="N627" s="18">
        <v>0</v>
      </c>
      <c r="O627" s="18">
        <v>0</v>
      </c>
      <c r="P627" s="15" t="str">
        <f>IFERROR((O627-N627)/N627,"")</f>
        <v/>
      </c>
      <c r="Q627" s="19">
        <v>413</v>
      </c>
      <c r="R627" s="19">
        <v>123</v>
      </c>
      <c r="S627" s="15">
        <f>IFERROR((R627-Q627)/Q627,"")</f>
        <v>-0.70217917675544794</v>
      </c>
      <c r="T627" s="19">
        <v>707</v>
      </c>
      <c r="U627" s="15">
        <f>IFERROR(R627/T627,"")</f>
        <v>0.17397454031117399</v>
      </c>
      <c r="V627" s="19">
        <v>121</v>
      </c>
      <c r="W627" s="19">
        <v>27</v>
      </c>
      <c r="X627" s="15">
        <f>IFERROR((W627-V627)/V627,"")</f>
        <v>-0.77685950413223137</v>
      </c>
      <c r="Y627" s="18">
        <v>0</v>
      </c>
      <c r="Z627" s="18">
        <v>0</v>
      </c>
      <c r="AA627" s="18">
        <v>10000</v>
      </c>
      <c r="AB627" s="18">
        <v>17596</v>
      </c>
      <c r="AC627" s="18">
        <v>0</v>
      </c>
      <c r="AD627" s="18">
        <v>0</v>
      </c>
      <c r="AE627" s="18">
        <v>0</v>
      </c>
      <c r="AF627" s="18">
        <v>0</v>
      </c>
      <c r="AG627" s="18">
        <v>0</v>
      </c>
      <c r="AH627" s="18">
        <v>0</v>
      </c>
      <c r="AI627" s="18">
        <v>0</v>
      </c>
      <c r="AJ627" s="18">
        <v>0</v>
      </c>
      <c r="AK627" s="23">
        <f>SUM(Y627:AJ627)</f>
        <v>27596</v>
      </c>
      <c r="AL627" s="23">
        <f>MAX(Y627:AJ627)</f>
        <v>17596</v>
      </c>
      <c r="AM627">
        <f>COUNTIF(Y627:AJ627,"&gt;1")</f>
        <v>2</v>
      </c>
    </row>
    <row r="628" spans="1:39" ht="15.75" x14ac:dyDescent="0.25">
      <c r="A628" s="21"/>
      <c r="B628" s="21" t="s">
        <v>1519</v>
      </c>
      <c r="C628" s="21">
        <v>6220403</v>
      </c>
      <c r="D628" s="25">
        <v>502885</v>
      </c>
      <c r="E628" s="21" t="s">
        <v>1798</v>
      </c>
      <c r="F628" s="21" t="s">
        <v>140</v>
      </c>
      <c r="G628" s="21" t="s">
        <v>361</v>
      </c>
      <c r="H628" s="25" t="s">
        <v>145</v>
      </c>
      <c r="I628" s="21" t="s">
        <v>27</v>
      </c>
      <c r="J628" s="21" t="s">
        <v>74</v>
      </c>
      <c r="K628" s="38">
        <v>46234</v>
      </c>
      <c r="L628" s="38">
        <v>46227</v>
      </c>
      <c r="M628" s="39" t="s">
        <v>18</v>
      </c>
      <c r="N628" s="18">
        <v>0</v>
      </c>
      <c r="O628" s="18">
        <v>9500</v>
      </c>
      <c r="P628" s="15" t="str">
        <f>IFERROR((O628-N628)/N628,"")</f>
        <v/>
      </c>
      <c r="Q628" s="19">
        <v>87</v>
      </c>
      <c r="R628" s="19">
        <v>184</v>
      </c>
      <c r="S628" s="15">
        <f>IFERROR((R628-Q628)/Q628,"")</f>
        <v>1.1149425287356323</v>
      </c>
      <c r="T628" s="19">
        <v>288</v>
      </c>
      <c r="U628" s="15">
        <f>IFERROR(R628/T628,"")</f>
        <v>0.63888888888888884</v>
      </c>
      <c r="V628" s="19">
        <v>155</v>
      </c>
      <c r="W628" s="19">
        <v>47</v>
      </c>
      <c r="X628" s="15">
        <f>IFERROR((W628-V628)/V628,"")</f>
        <v>-0.6967741935483871</v>
      </c>
      <c r="Y628" s="18">
        <v>0</v>
      </c>
      <c r="Z628" s="18">
        <v>9000</v>
      </c>
      <c r="AA628" s="18">
        <v>0</v>
      </c>
      <c r="AB628" s="18">
        <v>10000</v>
      </c>
      <c r="AC628" s="18">
        <v>0</v>
      </c>
      <c r="AD628" s="18">
        <v>0</v>
      </c>
      <c r="AE628" s="18">
        <v>0</v>
      </c>
      <c r="AF628" s="18">
        <v>0</v>
      </c>
      <c r="AG628" s="18">
        <v>0</v>
      </c>
      <c r="AH628" s="18">
        <v>0</v>
      </c>
      <c r="AI628" s="18">
        <v>0</v>
      </c>
      <c r="AJ628" s="18">
        <v>9500</v>
      </c>
      <c r="AK628" s="23">
        <f>SUM(Y628:AJ628)</f>
        <v>28500</v>
      </c>
      <c r="AL628" s="23">
        <f>MAX(Y628:AJ628)</f>
        <v>10000</v>
      </c>
      <c r="AM628">
        <f>COUNTIF(Y628:AJ628,"&gt;1")</f>
        <v>3</v>
      </c>
    </row>
    <row r="629" spans="1:39" ht="15.75" x14ac:dyDescent="0.25">
      <c r="A629" s="21"/>
      <c r="B629" s="21" t="s">
        <v>1519</v>
      </c>
      <c r="C629" s="21">
        <v>6220403</v>
      </c>
      <c r="D629" s="25">
        <v>502725</v>
      </c>
      <c r="E629" s="21" t="s">
        <v>1798</v>
      </c>
      <c r="F629" s="21" t="s">
        <v>140</v>
      </c>
      <c r="G629" s="21" t="s">
        <v>769</v>
      </c>
      <c r="H629" s="25" t="s">
        <v>145</v>
      </c>
      <c r="I629" s="21" t="s">
        <v>27</v>
      </c>
      <c r="J629" s="21" t="s">
        <v>74</v>
      </c>
      <c r="K629" s="38">
        <v>45989</v>
      </c>
      <c r="L629" s="38">
        <v>46226</v>
      </c>
      <c r="M629" s="39" t="s">
        <v>18</v>
      </c>
      <c r="N629" s="18">
        <v>0</v>
      </c>
      <c r="O629" s="18">
        <v>0</v>
      </c>
      <c r="P629" s="15" t="str">
        <f>IFERROR((O629-N629)/N629,"")</f>
        <v/>
      </c>
      <c r="Q629" s="19">
        <v>546</v>
      </c>
      <c r="R629" s="19">
        <v>167</v>
      </c>
      <c r="S629" s="15">
        <f>IFERROR((R629-Q629)/Q629,"")</f>
        <v>-0.69413919413919412</v>
      </c>
      <c r="T629" s="19">
        <v>373</v>
      </c>
      <c r="U629" s="15">
        <f>IFERROR(R629/T629,"")</f>
        <v>0.4477211796246649</v>
      </c>
      <c r="V629" s="19">
        <v>145</v>
      </c>
      <c r="W629" s="19">
        <v>27</v>
      </c>
      <c r="X629" s="15">
        <f>IFERROR((W629-V629)/V629,"")</f>
        <v>-0.81379310344827582</v>
      </c>
      <c r="Y629" s="18">
        <v>0</v>
      </c>
      <c r="Z629" s="18">
        <v>0</v>
      </c>
      <c r="AA629" s="18">
        <v>0</v>
      </c>
      <c r="AB629" s="18">
        <v>16000</v>
      </c>
      <c r="AC629" s="18">
        <v>0</v>
      </c>
      <c r="AD629" s="18">
        <v>0</v>
      </c>
      <c r="AE629" s="18">
        <v>0</v>
      </c>
      <c r="AF629" s="18">
        <v>0</v>
      </c>
      <c r="AG629" s="18">
        <v>0</v>
      </c>
      <c r="AH629" s="18">
        <v>0</v>
      </c>
      <c r="AI629" s="18">
        <v>0</v>
      </c>
      <c r="AJ629" s="18">
        <v>0</v>
      </c>
      <c r="AK629" s="23">
        <f>SUM(Y629:AJ629)</f>
        <v>16000</v>
      </c>
      <c r="AL629" s="23">
        <f>MAX(Y629:AJ629)</f>
        <v>16000</v>
      </c>
      <c r="AM629">
        <f>COUNTIF(Y629:AJ629,"&gt;1")</f>
        <v>1</v>
      </c>
    </row>
    <row r="630" spans="1:39" ht="15.75" x14ac:dyDescent="0.25">
      <c r="A630" s="21"/>
      <c r="B630" s="21" t="s">
        <v>1519</v>
      </c>
      <c r="C630" s="21">
        <v>6220403</v>
      </c>
      <c r="D630" s="25">
        <v>100281</v>
      </c>
      <c r="E630" s="21" t="s">
        <v>1798</v>
      </c>
      <c r="F630" s="21" t="s">
        <v>140</v>
      </c>
      <c r="G630" s="21" t="s">
        <v>162</v>
      </c>
      <c r="H630" s="25" t="s">
        <v>72</v>
      </c>
      <c r="I630" s="21" t="s">
        <v>27</v>
      </c>
      <c r="J630" s="21" t="s">
        <v>74</v>
      </c>
      <c r="K630" s="38">
        <v>45989</v>
      </c>
      <c r="L630" s="38">
        <v>46204</v>
      </c>
      <c r="M630" s="39" t="s">
        <v>18</v>
      </c>
      <c r="N630" s="18">
        <v>0</v>
      </c>
      <c r="O630" s="18">
        <v>0</v>
      </c>
      <c r="P630" s="15" t="str">
        <f>IFERROR((O630-N630)/N630,"")</f>
        <v/>
      </c>
      <c r="Q630" s="19">
        <v>100</v>
      </c>
      <c r="R630" s="19">
        <v>21</v>
      </c>
      <c r="S630" s="15">
        <f>IFERROR((R630-Q630)/Q630,"")</f>
        <v>-0.79</v>
      </c>
      <c r="T630" s="19">
        <v>285</v>
      </c>
      <c r="U630" s="15">
        <f>IFERROR(R630/T630,"")</f>
        <v>7.3684210526315783E-2</v>
      </c>
      <c r="V630" s="19">
        <v>66</v>
      </c>
      <c r="W630" s="19">
        <v>11</v>
      </c>
      <c r="X630" s="15">
        <f>IFERROR((W630-V630)/V630,"")</f>
        <v>-0.83333333333333337</v>
      </c>
      <c r="Y630" s="18">
        <v>0</v>
      </c>
      <c r="Z630" s="18">
        <v>0</v>
      </c>
      <c r="AA630" s="18">
        <v>0</v>
      </c>
      <c r="AB630" s="18">
        <v>9596</v>
      </c>
      <c r="AC630" s="18">
        <v>0</v>
      </c>
      <c r="AD630" s="18">
        <v>0</v>
      </c>
      <c r="AE630" s="18">
        <v>0</v>
      </c>
      <c r="AF630" s="18">
        <v>0</v>
      </c>
      <c r="AG630" s="18">
        <v>0</v>
      </c>
      <c r="AH630" s="18">
        <v>0</v>
      </c>
      <c r="AI630" s="18">
        <v>0</v>
      </c>
      <c r="AJ630" s="18">
        <v>0</v>
      </c>
      <c r="AK630" s="23">
        <f>SUM(Y630:AJ630)</f>
        <v>9596</v>
      </c>
      <c r="AL630" s="23">
        <f>MAX(Y630:AJ630)</f>
        <v>9596</v>
      </c>
      <c r="AM630">
        <f>COUNTIF(Y630:AJ630,"&gt;1")</f>
        <v>1</v>
      </c>
    </row>
    <row r="631" spans="1:39" ht="15.75" x14ac:dyDescent="0.25">
      <c r="A631" s="21"/>
      <c r="B631" s="21" t="s">
        <v>1519</v>
      </c>
      <c r="C631" s="21">
        <v>6220403</v>
      </c>
      <c r="D631" s="25">
        <v>100635</v>
      </c>
      <c r="E631" s="21" t="s">
        <v>1798</v>
      </c>
      <c r="F631" s="21" t="s">
        <v>140</v>
      </c>
      <c r="G631" s="21" t="s">
        <v>239</v>
      </c>
      <c r="H631" s="25" t="s">
        <v>145</v>
      </c>
      <c r="I631" s="21" t="s">
        <v>27</v>
      </c>
      <c r="J631" s="21" t="s">
        <v>74</v>
      </c>
      <c r="K631" s="38">
        <v>45989</v>
      </c>
      <c r="L631" s="38">
        <v>46198</v>
      </c>
      <c r="M631" s="39" t="s">
        <v>18</v>
      </c>
      <c r="N631" s="18">
        <v>0</v>
      </c>
      <c r="O631" s="18">
        <v>0</v>
      </c>
      <c r="P631" s="15" t="str">
        <f>IFERROR((O631-N631)/N631,"")</f>
        <v/>
      </c>
      <c r="Q631" s="19">
        <v>245</v>
      </c>
      <c r="R631" s="19">
        <v>59</v>
      </c>
      <c r="S631" s="15">
        <f>IFERROR((R631-Q631)/Q631,"")</f>
        <v>-0.75918367346938775</v>
      </c>
      <c r="T631" s="19">
        <v>624</v>
      </c>
      <c r="U631" s="15">
        <f>IFERROR(R631/T631,"")</f>
        <v>9.4551282051282048E-2</v>
      </c>
      <c r="V631" s="19">
        <v>163</v>
      </c>
      <c r="W631" s="19">
        <v>16</v>
      </c>
      <c r="X631" s="15">
        <f>IFERROR((W631-V631)/V631,"")</f>
        <v>-0.90184049079754602</v>
      </c>
      <c r="Y631" s="18">
        <v>0</v>
      </c>
      <c r="Z631" s="18">
        <v>0</v>
      </c>
      <c r="AA631" s="18">
        <v>0</v>
      </c>
      <c r="AB631" s="18">
        <v>1995</v>
      </c>
      <c r="AC631" s="18">
        <v>0</v>
      </c>
      <c r="AD631" s="18">
        <v>0</v>
      </c>
      <c r="AE631" s="18">
        <v>0</v>
      </c>
      <c r="AF631" s="18">
        <v>0</v>
      </c>
      <c r="AG631" s="18">
        <v>0</v>
      </c>
      <c r="AH631" s="18">
        <v>0</v>
      </c>
      <c r="AI631" s="18">
        <v>0</v>
      </c>
      <c r="AJ631" s="18">
        <v>0</v>
      </c>
      <c r="AK631" s="23">
        <f>SUM(Y631:AJ631)</f>
        <v>1995</v>
      </c>
      <c r="AL631" s="23">
        <f>MAX(Y631:AJ631)</f>
        <v>1995</v>
      </c>
      <c r="AM631">
        <f>COUNTIF(Y631:AJ631,"&gt;1")</f>
        <v>1</v>
      </c>
    </row>
    <row r="632" spans="1:39" ht="15.75" x14ac:dyDescent="0.25">
      <c r="A632" s="21"/>
      <c r="B632" s="21" t="s">
        <v>1519</v>
      </c>
      <c r="C632" s="21">
        <v>6220403</v>
      </c>
      <c r="D632" s="25">
        <v>500523</v>
      </c>
      <c r="E632" s="21" t="s">
        <v>1798</v>
      </c>
      <c r="F632" s="21" t="s">
        <v>140</v>
      </c>
      <c r="G632" s="21" t="s">
        <v>821</v>
      </c>
      <c r="H632" s="25" t="s">
        <v>145</v>
      </c>
      <c r="I632" s="21" t="s">
        <v>27</v>
      </c>
      <c r="J632" s="21" t="s">
        <v>74</v>
      </c>
      <c r="K632" s="38">
        <v>45989</v>
      </c>
      <c r="L632" s="38">
        <v>46183</v>
      </c>
      <c r="M632" s="39" t="s">
        <v>53</v>
      </c>
      <c r="N632" s="18">
        <v>0</v>
      </c>
      <c r="O632" s="18">
        <v>0</v>
      </c>
      <c r="P632" s="15" t="str">
        <f>IFERROR((O632-N632)/N632,"")</f>
        <v/>
      </c>
      <c r="Q632" s="19">
        <v>205</v>
      </c>
      <c r="R632" s="19">
        <v>5</v>
      </c>
      <c r="S632" s="15">
        <f>IFERROR((R632-Q632)/Q632,"")</f>
        <v>-0.97560975609756095</v>
      </c>
      <c r="T632" s="19">
        <v>354</v>
      </c>
      <c r="U632" s="15">
        <f>IFERROR(R632/T632,"")</f>
        <v>1.4124293785310734E-2</v>
      </c>
      <c r="V632" s="19">
        <v>130</v>
      </c>
      <c r="W632" s="19">
        <v>4</v>
      </c>
      <c r="X632" s="15">
        <f>IFERROR((W632-V632)/V632,"")</f>
        <v>-0.96923076923076923</v>
      </c>
      <c r="Y632" s="18">
        <v>0</v>
      </c>
      <c r="Z632" s="18">
        <v>0</v>
      </c>
      <c r="AA632" s="18">
        <v>0</v>
      </c>
      <c r="AB632" s="18">
        <v>13591</v>
      </c>
      <c r="AC632" s="18">
        <v>0</v>
      </c>
      <c r="AD632" s="18">
        <v>0</v>
      </c>
      <c r="AE632" s="18">
        <v>0</v>
      </c>
      <c r="AF632" s="18">
        <v>0</v>
      </c>
      <c r="AG632" s="18">
        <v>0</v>
      </c>
      <c r="AH632" s="18">
        <v>0</v>
      </c>
      <c r="AI632" s="18">
        <v>0</v>
      </c>
      <c r="AJ632" s="18">
        <v>0</v>
      </c>
      <c r="AK632" s="23">
        <f>SUM(Y632:AJ632)</f>
        <v>13591</v>
      </c>
      <c r="AL632" s="23">
        <f>MAX(Y632:AJ632)</f>
        <v>13591</v>
      </c>
      <c r="AM632">
        <f>COUNTIF(Y632:AJ632,"&gt;1")</f>
        <v>1</v>
      </c>
    </row>
    <row r="633" spans="1:39" ht="15.75" x14ac:dyDescent="0.25">
      <c r="A633" s="21" t="s">
        <v>3194</v>
      </c>
      <c r="B633" s="21" t="s">
        <v>1519</v>
      </c>
      <c r="C633" s="21">
        <v>6220403</v>
      </c>
      <c r="D633" s="25">
        <v>100220</v>
      </c>
      <c r="E633" s="21" t="s">
        <v>1798</v>
      </c>
      <c r="F633" s="21" t="s">
        <v>140</v>
      </c>
      <c r="G633" s="21" t="s">
        <v>141</v>
      </c>
      <c r="H633" s="25" t="s">
        <v>72</v>
      </c>
      <c r="I633" s="21" t="s">
        <v>27</v>
      </c>
      <c r="J633" s="21" t="s">
        <v>74</v>
      </c>
      <c r="K633" s="38">
        <v>45989</v>
      </c>
      <c r="L633" s="38">
        <v>46181</v>
      </c>
      <c r="M633" s="39" t="s">
        <v>53</v>
      </c>
      <c r="N633" s="18">
        <v>0</v>
      </c>
      <c r="O633" s="18">
        <v>0</v>
      </c>
      <c r="P633" s="15" t="str">
        <f>IFERROR((O633-N633)/N633,"")</f>
        <v/>
      </c>
      <c r="Q633" s="19">
        <v>114</v>
      </c>
      <c r="R633" s="19">
        <v>98</v>
      </c>
      <c r="S633" s="15">
        <f>IFERROR((R633-Q633)/Q633,"")</f>
        <v>-0.14035087719298245</v>
      </c>
      <c r="T633" s="19">
        <v>224</v>
      </c>
      <c r="U633" s="15">
        <f>IFERROR(R633/T633,"")</f>
        <v>0.4375</v>
      </c>
      <c r="V633" s="19">
        <v>83</v>
      </c>
      <c r="W633" s="19">
        <v>24</v>
      </c>
      <c r="X633" s="15">
        <f>IFERROR((W633-V633)/V633,"")</f>
        <v>-0.71084337349397586</v>
      </c>
      <c r="Y633" s="18">
        <v>0</v>
      </c>
      <c r="Z633" s="18">
        <v>0</v>
      </c>
      <c r="AA633" s="18">
        <v>0</v>
      </c>
      <c r="AB633" s="18">
        <v>798</v>
      </c>
      <c r="AC633" s="18">
        <v>0</v>
      </c>
      <c r="AD633" s="18">
        <v>0</v>
      </c>
      <c r="AE633" s="18">
        <v>0</v>
      </c>
      <c r="AF633" s="18">
        <v>0</v>
      </c>
      <c r="AG633" s="18">
        <v>0</v>
      </c>
      <c r="AH633" s="18">
        <v>0</v>
      </c>
      <c r="AI633" s="18">
        <v>0</v>
      </c>
      <c r="AJ633" s="18">
        <v>0</v>
      </c>
      <c r="AK633" s="23">
        <f>SUM(Y633:AJ633)</f>
        <v>798</v>
      </c>
      <c r="AL633" s="23">
        <f>MAX(Y633:AJ633)</f>
        <v>798</v>
      </c>
      <c r="AM633">
        <f>COUNTIF(Y633:AJ633,"&gt;1")</f>
        <v>1</v>
      </c>
    </row>
    <row r="634" spans="1:39" ht="15.75" x14ac:dyDescent="0.25">
      <c r="A634" s="21" t="s">
        <v>3215</v>
      </c>
      <c r="B634" s="21" t="s">
        <v>1520</v>
      </c>
      <c r="C634" s="21">
        <v>6224121</v>
      </c>
      <c r="D634" s="25">
        <v>194085</v>
      </c>
      <c r="E634" s="21" t="s">
        <v>24</v>
      </c>
      <c r="F634" s="21" t="s">
        <v>133</v>
      </c>
      <c r="G634" s="21" t="s">
        <v>379</v>
      </c>
      <c r="H634" s="25" t="s">
        <v>72</v>
      </c>
      <c r="I634" s="21" t="s">
        <v>16</v>
      </c>
      <c r="J634" s="21" t="s">
        <v>17</v>
      </c>
      <c r="K634" s="38">
        <v>46226</v>
      </c>
      <c r="L634" s="38">
        <v>46240</v>
      </c>
      <c r="M634" s="39" t="s">
        <v>18</v>
      </c>
      <c r="N634" s="18">
        <v>14952</v>
      </c>
      <c r="O634" s="18">
        <v>13601</v>
      </c>
      <c r="P634" s="15">
        <f>IFERROR((O634-N634)/N634,"")</f>
        <v>-9.0355805243445692E-2</v>
      </c>
      <c r="Q634" s="19">
        <v>293</v>
      </c>
      <c r="R634" s="19">
        <v>381</v>
      </c>
      <c r="S634" s="15">
        <f>IFERROR((R634-Q634)/Q634,"")</f>
        <v>0.30034129692832767</v>
      </c>
      <c r="T634" s="19">
        <v>186</v>
      </c>
      <c r="U634" s="15">
        <f>IFERROR(R634/T634,"")</f>
        <v>2.0483870967741935</v>
      </c>
      <c r="V634" s="19">
        <v>92</v>
      </c>
      <c r="W634" s="19">
        <v>85</v>
      </c>
      <c r="X634" s="15">
        <f>IFERROR((W634-V634)/V634,"")</f>
        <v>-7.6086956521739135E-2</v>
      </c>
      <c r="Y634" s="18">
        <v>9608</v>
      </c>
      <c r="Z634" s="18">
        <v>0</v>
      </c>
      <c r="AA634" s="18">
        <v>0</v>
      </c>
      <c r="AB634" s="18">
        <v>0</v>
      </c>
      <c r="AC634" s="18">
        <v>0</v>
      </c>
      <c r="AD634" s="18">
        <v>0</v>
      </c>
      <c r="AE634" s="18">
        <v>8834</v>
      </c>
      <c r="AF634" s="18">
        <v>0</v>
      </c>
      <c r="AG634" s="18">
        <v>0</v>
      </c>
      <c r="AH634" s="18">
        <v>4476</v>
      </c>
      <c r="AI634" s="18">
        <v>4650</v>
      </c>
      <c r="AJ634" s="18">
        <v>4475</v>
      </c>
      <c r="AK634" s="23">
        <f>SUM(Y634:AJ634)</f>
        <v>32043</v>
      </c>
      <c r="AL634" s="23">
        <f>MAX(Y634:AJ634)</f>
        <v>9608</v>
      </c>
      <c r="AM634">
        <f>COUNTIF(Y634:AJ634,"&gt;1")</f>
        <v>5</v>
      </c>
    </row>
    <row r="635" spans="1:39" ht="15.75" x14ac:dyDescent="0.25">
      <c r="A635" s="21" t="s">
        <v>3215</v>
      </c>
      <c r="B635" s="21" t="s">
        <v>1520</v>
      </c>
      <c r="C635" s="21">
        <v>6224121</v>
      </c>
      <c r="D635" s="25">
        <v>502576</v>
      </c>
      <c r="E635" s="21" t="s">
        <v>24</v>
      </c>
      <c r="F635" s="21" t="s">
        <v>133</v>
      </c>
      <c r="G635" s="21" t="s">
        <v>172</v>
      </c>
      <c r="H635" s="25" t="s">
        <v>20</v>
      </c>
      <c r="I635" s="21" t="s">
        <v>16</v>
      </c>
      <c r="J635" s="21" t="s">
        <v>17</v>
      </c>
      <c r="K635" s="38">
        <v>46244</v>
      </c>
      <c r="L635" s="38">
        <v>46240</v>
      </c>
      <c r="M635" s="39" t="s">
        <v>18</v>
      </c>
      <c r="N635" s="18">
        <v>47777.279999999999</v>
      </c>
      <c r="O635" s="18">
        <v>22122</v>
      </c>
      <c r="P635" s="15">
        <f>IFERROR((O635-N635)/N635,"")</f>
        <v>-0.53697657129078924</v>
      </c>
      <c r="Q635" s="19">
        <v>326</v>
      </c>
      <c r="R635" s="19">
        <v>145</v>
      </c>
      <c r="S635" s="15">
        <f>IFERROR((R635-Q635)/Q635,"")</f>
        <v>-0.55521472392638038</v>
      </c>
      <c r="T635" s="19">
        <v>301</v>
      </c>
      <c r="U635" s="15">
        <f>IFERROR(R635/T635,"")</f>
        <v>0.48172757475083056</v>
      </c>
      <c r="V635" s="19">
        <v>129</v>
      </c>
      <c r="W635" s="19">
        <v>22</v>
      </c>
      <c r="X635" s="15">
        <f>IFERROR((W635-V635)/V635,"")</f>
        <v>-0.8294573643410853</v>
      </c>
      <c r="Y635" s="18">
        <v>0</v>
      </c>
      <c r="Z635" s="18">
        <v>4821</v>
      </c>
      <c r="AA635" s="18">
        <v>17664</v>
      </c>
      <c r="AB635" s="18">
        <v>4476</v>
      </c>
      <c r="AC635" s="18">
        <v>0</v>
      </c>
      <c r="AD635" s="18">
        <v>4517</v>
      </c>
      <c r="AE635" s="18">
        <v>8817</v>
      </c>
      <c r="AF635" s="18">
        <v>0</v>
      </c>
      <c r="AG635" s="18">
        <v>8828</v>
      </c>
      <c r="AH635" s="18">
        <v>8830</v>
      </c>
      <c r="AI635" s="18">
        <v>4464</v>
      </c>
      <c r="AJ635" s="18">
        <v>0</v>
      </c>
      <c r="AK635" s="23">
        <f>SUM(Y635:AJ635)</f>
        <v>62417</v>
      </c>
      <c r="AL635" s="23">
        <f>MAX(Y635:AJ635)</f>
        <v>17664</v>
      </c>
      <c r="AM635">
        <f>COUNTIF(Y635:AJ635,"&gt;1")</f>
        <v>8</v>
      </c>
    </row>
    <row r="636" spans="1:39" ht="15.75" x14ac:dyDescent="0.25">
      <c r="A636" s="21" t="s">
        <v>3215</v>
      </c>
      <c r="B636" s="21" t="s">
        <v>1520</v>
      </c>
      <c r="C636" s="21">
        <v>6224121</v>
      </c>
      <c r="D636" s="25">
        <v>100212</v>
      </c>
      <c r="E636" s="21" t="s">
        <v>24</v>
      </c>
      <c r="F636" s="21" t="s">
        <v>133</v>
      </c>
      <c r="G636" s="21" t="s">
        <v>44</v>
      </c>
      <c r="H636" s="25" t="s">
        <v>45</v>
      </c>
      <c r="I636" s="21" t="s">
        <v>16</v>
      </c>
      <c r="J636" s="21" t="s">
        <v>17</v>
      </c>
      <c r="K636" s="38">
        <v>46175</v>
      </c>
      <c r="L636" s="38">
        <v>46239</v>
      </c>
      <c r="M636" s="39" t="s">
        <v>18</v>
      </c>
      <c r="N636" s="18">
        <v>9701.76</v>
      </c>
      <c r="O636" s="18">
        <v>17794</v>
      </c>
      <c r="P636" s="15">
        <f>IFERROR((O636-N636)/N636,"")</f>
        <v>0.83410020449897748</v>
      </c>
      <c r="Q636" s="19">
        <v>176</v>
      </c>
      <c r="R636" s="19">
        <v>200</v>
      </c>
      <c r="S636" s="15">
        <f>IFERROR((R636-Q636)/Q636,"")</f>
        <v>0.13636363636363635</v>
      </c>
      <c r="T636" s="19">
        <v>247</v>
      </c>
      <c r="U636" s="15">
        <f>IFERROR(R636/T636,"")</f>
        <v>0.80971659919028338</v>
      </c>
      <c r="V636" s="19">
        <v>47</v>
      </c>
      <c r="W636" s="19">
        <v>37</v>
      </c>
      <c r="X636" s="15">
        <f>IFERROR((W636-V636)/V636,"")</f>
        <v>-0.21276595744680851</v>
      </c>
      <c r="Y636" s="18">
        <v>9133</v>
      </c>
      <c r="Z636" s="18">
        <v>0</v>
      </c>
      <c r="AA636" s="18">
        <v>8834</v>
      </c>
      <c r="AB636" s="18">
        <v>0</v>
      </c>
      <c r="AC636" s="18">
        <v>0</v>
      </c>
      <c r="AD636" s="18">
        <v>0</v>
      </c>
      <c r="AE636" s="18">
        <v>4464</v>
      </c>
      <c r="AF636" s="18">
        <v>0</v>
      </c>
      <c r="AG636" s="18">
        <v>4471</v>
      </c>
      <c r="AH636" s="18">
        <v>4472</v>
      </c>
      <c r="AI636" s="18">
        <v>8851</v>
      </c>
      <c r="AJ636" s="18">
        <v>0</v>
      </c>
      <c r="AK636" s="23">
        <f>SUM(Y636:AJ636)</f>
        <v>40225</v>
      </c>
      <c r="AL636" s="23">
        <f>MAX(Y636:AJ636)</f>
        <v>9133</v>
      </c>
      <c r="AM636">
        <f>COUNTIF(Y636:AJ636,"&gt;1")</f>
        <v>6</v>
      </c>
    </row>
    <row r="637" spans="1:39" ht="15.75" x14ac:dyDescent="0.25">
      <c r="A637" s="21" t="s">
        <v>3215</v>
      </c>
      <c r="B637" s="21" t="s">
        <v>1520</v>
      </c>
      <c r="C637" s="21">
        <v>6224121</v>
      </c>
      <c r="D637" s="25">
        <v>100268</v>
      </c>
      <c r="E637" s="21" t="s">
        <v>24</v>
      </c>
      <c r="F637" s="21" t="s">
        <v>133</v>
      </c>
      <c r="G637" s="21" t="s">
        <v>156</v>
      </c>
      <c r="H637" s="25" t="s">
        <v>121</v>
      </c>
      <c r="I637" s="21" t="s">
        <v>16</v>
      </c>
      <c r="J637" s="21" t="s">
        <v>17</v>
      </c>
      <c r="K637" s="38">
        <v>46244</v>
      </c>
      <c r="L637" s="38">
        <v>46232</v>
      </c>
      <c r="M637" s="39" t="s">
        <v>18</v>
      </c>
      <c r="N637" s="18">
        <v>0</v>
      </c>
      <c r="O637" s="18">
        <v>8928</v>
      </c>
      <c r="P637" s="15" t="str">
        <f>IFERROR((O637-N637)/N637,"")</f>
        <v/>
      </c>
      <c r="Q637" s="19">
        <v>60</v>
      </c>
      <c r="R637" s="19">
        <v>48</v>
      </c>
      <c r="S637" s="15"/>
      <c r="T637" s="19">
        <v>34</v>
      </c>
      <c r="U637" s="15"/>
      <c r="V637" s="19">
        <v>76</v>
      </c>
      <c r="W637" s="19">
        <v>17</v>
      </c>
      <c r="X637" s="15">
        <f>IFERROR((W637-V637)/V637,"")</f>
        <v>-0.77631578947368418</v>
      </c>
      <c r="Y637" s="18">
        <v>0</v>
      </c>
      <c r="Z637" s="18">
        <v>0</v>
      </c>
      <c r="AA637" s="18">
        <v>4458</v>
      </c>
      <c r="AB637" s="18">
        <v>3365</v>
      </c>
      <c r="AC637" s="18">
        <v>0</v>
      </c>
      <c r="AD637" s="18">
        <v>0</v>
      </c>
      <c r="AE637" s="18">
        <v>8820</v>
      </c>
      <c r="AF637" s="18">
        <v>0</v>
      </c>
      <c r="AG637" s="18">
        <v>0</v>
      </c>
      <c r="AH637" s="18">
        <v>0</v>
      </c>
      <c r="AI637" s="18">
        <v>4464</v>
      </c>
      <c r="AJ637" s="18">
        <v>4464</v>
      </c>
      <c r="AK637" s="23">
        <f>SUM(Y637:AJ637)</f>
        <v>25571</v>
      </c>
      <c r="AL637" s="23">
        <f>MAX(Y637:AJ637)</f>
        <v>8820</v>
      </c>
      <c r="AM637">
        <f>COUNTIF(Y637:AJ637,"&gt;1")</f>
        <v>5</v>
      </c>
    </row>
    <row r="638" spans="1:39" ht="15.75" x14ac:dyDescent="0.25">
      <c r="A638" s="21" t="s">
        <v>3215</v>
      </c>
      <c r="B638" s="21" t="s">
        <v>1520</v>
      </c>
      <c r="C638" s="21">
        <v>6224121</v>
      </c>
      <c r="D638" s="25">
        <v>100270</v>
      </c>
      <c r="E638" s="21" t="s">
        <v>24</v>
      </c>
      <c r="F638" s="21" t="s">
        <v>133</v>
      </c>
      <c r="G638" s="21" t="s">
        <v>271</v>
      </c>
      <c r="H638" s="25" t="s">
        <v>121</v>
      </c>
      <c r="I638" s="21" t="s">
        <v>16</v>
      </c>
      <c r="J638" s="21" t="s">
        <v>17</v>
      </c>
      <c r="K638" s="38">
        <v>46202</v>
      </c>
      <c r="L638" s="38">
        <v>46211</v>
      </c>
      <c r="M638" s="39" t="s">
        <v>18</v>
      </c>
      <c r="N638" s="18">
        <v>0</v>
      </c>
      <c r="O638" s="18">
        <v>13316</v>
      </c>
      <c r="P638" s="15" t="str">
        <f>IFERROR((O638-N638)/N638,"")</f>
        <v/>
      </c>
      <c r="Q638" s="19">
        <v>0</v>
      </c>
      <c r="R638" s="19">
        <v>12</v>
      </c>
      <c r="S638" s="15" t="str">
        <f>IFERROR((R638-Q638)/Q638,"")</f>
        <v/>
      </c>
      <c r="T638" s="19" t="s">
        <v>1610</v>
      </c>
      <c r="U638" s="15" t="str">
        <f>IFERROR(R638/T638,"")</f>
        <v/>
      </c>
      <c r="V638" s="19">
        <v>0</v>
      </c>
      <c r="W638" s="19">
        <v>6</v>
      </c>
      <c r="X638" s="15" t="str">
        <f>IFERROR((W638-V638)/V638,"")</f>
        <v/>
      </c>
      <c r="Y638" s="18">
        <v>0</v>
      </c>
      <c r="Z638" s="18">
        <v>0</v>
      </c>
      <c r="AA638" s="18">
        <v>0</v>
      </c>
      <c r="AB638" s="18">
        <v>1745</v>
      </c>
      <c r="AC638" s="18">
        <v>0</v>
      </c>
      <c r="AD638" s="18">
        <v>0</v>
      </c>
      <c r="AE638" s="18">
        <v>0</v>
      </c>
      <c r="AF638" s="18">
        <v>0</v>
      </c>
      <c r="AG638" s="18">
        <v>4473</v>
      </c>
      <c r="AH638" s="18">
        <v>0</v>
      </c>
      <c r="AI638" s="18">
        <v>8844</v>
      </c>
      <c r="AJ638" s="18">
        <v>0</v>
      </c>
      <c r="AK638" s="23">
        <f>SUM(Y638:AJ638)</f>
        <v>15062</v>
      </c>
      <c r="AL638" s="23">
        <f>MAX(Y638:AJ638)</f>
        <v>8844</v>
      </c>
      <c r="AM638">
        <f>COUNTIF(Y638:AJ638,"&gt;1")</f>
        <v>3</v>
      </c>
    </row>
    <row r="639" spans="1:39" ht="15.75" x14ac:dyDescent="0.25">
      <c r="A639" s="21" t="s">
        <v>3215</v>
      </c>
      <c r="B639" s="21" t="s">
        <v>1520</v>
      </c>
      <c r="C639" s="21">
        <v>6224121</v>
      </c>
      <c r="D639" s="25" t="s">
        <v>2090</v>
      </c>
      <c r="E639" s="21" t="s">
        <v>24</v>
      </c>
      <c r="F639" s="21" t="s">
        <v>133</v>
      </c>
      <c r="G639" s="21" t="s">
        <v>188</v>
      </c>
      <c r="H639" s="25" t="s">
        <v>72</v>
      </c>
      <c r="I639" s="21" t="s">
        <v>16</v>
      </c>
      <c r="J639" s="21" t="s">
        <v>17</v>
      </c>
      <c r="K639" s="38">
        <v>46244</v>
      </c>
      <c r="L639" s="38">
        <v>46169</v>
      </c>
      <c r="M639" s="39" t="s">
        <v>18</v>
      </c>
      <c r="N639" s="18">
        <v>14586.24</v>
      </c>
      <c r="O639" s="18">
        <v>9222</v>
      </c>
      <c r="P639" s="15">
        <f>IFERROR((O639-N639)/N639,"")</f>
        <v>-0.36776030011846783</v>
      </c>
      <c r="Q639" s="19">
        <v>0</v>
      </c>
      <c r="R639" s="19">
        <v>1</v>
      </c>
      <c r="S639" s="15" t="str">
        <f>IFERROR((R639-Q639)/Q639,"")</f>
        <v/>
      </c>
      <c r="T639" s="19" t="s">
        <v>1610</v>
      </c>
      <c r="U639" s="15" t="str">
        <f>IFERROR(R639/T639,"")</f>
        <v/>
      </c>
      <c r="V639" s="19">
        <v>7</v>
      </c>
      <c r="W639" s="19">
        <v>1</v>
      </c>
      <c r="X639" s="15">
        <f>IFERROR((W639-V639)/V639,"")</f>
        <v>-0.8571428571428571</v>
      </c>
      <c r="Y639" s="18">
        <v>0</v>
      </c>
      <c r="Z639" s="18">
        <v>0</v>
      </c>
      <c r="AA639" s="18">
        <v>0</v>
      </c>
      <c r="AB639" s="18">
        <v>3443</v>
      </c>
      <c r="AC639" s="18">
        <v>0</v>
      </c>
      <c r="AD639" s="18">
        <v>4589</v>
      </c>
      <c r="AE639" s="18">
        <v>4561</v>
      </c>
      <c r="AF639" s="18">
        <v>0</v>
      </c>
      <c r="AG639" s="18">
        <v>0</v>
      </c>
      <c r="AH639" s="18">
        <v>4611</v>
      </c>
      <c r="AI639" s="18">
        <v>4611</v>
      </c>
      <c r="AJ639" s="18">
        <v>0</v>
      </c>
      <c r="AK639" s="23">
        <f>SUM(Y639:AJ639)</f>
        <v>21815</v>
      </c>
      <c r="AL639" s="23">
        <f>MAX(Y639:AJ639)</f>
        <v>4611</v>
      </c>
      <c r="AM639">
        <f>COUNTIF(Y639:AJ639,"&gt;1")</f>
        <v>5</v>
      </c>
    </row>
    <row r="640" spans="1:39" ht="15.75" x14ac:dyDescent="0.25">
      <c r="A640" s="21" t="s">
        <v>3215</v>
      </c>
      <c r="B640" s="21" t="s">
        <v>1519</v>
      </c>
      <c r="C640" s="21">
        <v>6224121</v>
      </c>
      <c r="D640" s="25">
        <v>191489</v>
      </c>
      <c r="E640" s="21" t="s">
        <v>24</v>
      </c>
      <c r="F640" s="21" t="s">
        <v>133</v>
      </c>
      <c r="G640" s="21" t="s">
        <v>659</v>
      </c>
      <c r="H640" s="25" t="s">
        <v>84</v>
      </c>
      <c r="I640" s="21" t="s">
        <v>16</v>
      </c>
      <c r="J640" s="21" t="s">
        <v>17</v>
      </c>
      <c r="K640" s="38">
        <v>46226</v>
      </c>
      <c r="L640" s="38">
        <v>46141</v>
      </c>
      <c r="M640" s="39" t="s">
        <v>18</v>
      </c>
      <c r="N640" s="18">
        <v>4903.68</v>
      </c>
      <c r="O640" s="18">
        <v>13392</v>
      </c>
      <c r="P640" s="15">
        <f>IFERROR((O640-N640)/N640,"")</f>
        <v>1.7310101801096318</v>
      </c>
      <c r="Q640" s="19">
        <v>10</v>
      </c>
      <c r="R640" s="19">
        <v>7</v>
      </c>
      <c r="S640" s="15">
        <f>IFERROR((R640-Q640)/Q640,"")</f>
        <v>-0.3</v>
      </c>
      <c r="T640" s="19" t="s">
        <v>1610</v>
      </c>
      <c r="U640" s="15" t="str">
        <f>IFERROR(R640/T640,"")</f>
        <v/>
      </c>
      <c r="V640" s="19">
        <v>8</v>
      </c>
      <c r="W640" s="19">
        <v>1</v>
      </c>
      <c r="X640" s="15">
        <f>IFERROR((W640-V640)/V640,"")</f>
        <v>-0.875</v>
      </c>
      <c r="Y640" s="18">
        <v>0</v>
      </c>
      <c r="Z640" s="18">
        <v>0</v>
      </c>
      <c r="AA640" s="18">
        <v>3365</v>
      </c>
      <c r="AB640" s="18">
        <v>0</v>
      </c>
      <c r="AC640" s="18">
        <v>0</v>
      </c>
      <c r="AD640" s="18">
        <v>0</v>
      </c>
      <c r="AE640" s="18">
        <v>0</v>
      </c>
      <c r="AF640" s="18">
        <v>0</v>
      </c>
      <c r="AG640" s="18">
        <v>0</v>
      </c>
      <c r="AH640" s="18">
        <v>4464</v>
      </c>
      <c r="AI640" s="18">
        <v>4464</v>
      </c>
      <c r="AJ640" s="18">
        <v>4464</v>
      </c>
      <c r="AK640" s="23">
        <f>SUM(Y640:AJ640)</f>
        <v>16757</v>
      </c>
      <c r="AL640" s="23">
        <f>MAX(Y640:AJ640)</f>
        <v>4464</v>
      </c>
      <c r="AM640">
        <f>COUNTIF(Y640:AJ640,"&gt;1")</f>
        <v>4</v>
      </c>
    </row>
    <row r="641" spans="1:39" ht="15.75" x14ac:dyDescent="0.25">
      <c r="A641" s="21" t="s">
        <v>3215</v>
      </c>
      <c r="B641" s="21" t="s">
        <v>1520</v>
      </c>
      <c r="C641" s="21">
        <v>6224121</v>
      </c>
      <c r="D641" s="25">
        <v>100276</v>
      </c>
      <c r="E641" s="21" t="s">
        <v>24</v>
      </c>
      <c r="F641" s="21" t="s">
        <v>133</v>
      </c>
      <c r="G641" s="21" t="s">
        <v>160</v>
      </c>
      <c r="H641" s="25" t="s">
        <v>45</v>
      </c>
      <c r="I641" s="21" t="s">
        <v>16</v>
      </c>
      <c r="J641" s="21" t="s">
        <v>17</v>
      </c>
      <c r="K641" s="38">
        <v>46202</v>
      </c>
      <c r="L641" s="38">
        <v>46044</v>
      </c>
      <c r="M641" s="39" t="s">
        <v>18</v>
      </c>
      <c r="N641" s="18">
        <v>14498.88</v>
      </c>
      <c r="O641" s="18">
        <v>8990</v>
      </c>
      <c r="P641" s="15">
        <f>IFERROR((O641-N641)/N641,"")</f>
        <v>-0.37995210664547879</v>
      </c>
      <c r="Q641" s="19">
        <v>48</v>
      </c>
      <c r="R641" s="19">
        <v>0</v>
      </c>
      <c r="S641" s="15">
        <f>IFERROR((R641-Q641)/Q641,"")</f>
        <v>-1</v>
      </c>
      <c r="T641" s="19" t="s">
        <v>1610</v>
      </c>
      <c r="U641" s="15" t="str">
        <f>IFERROR(R641/T641,"")</f>
        <v/>
      </c>
      <c r="V641" s="19">
        <v>9</v>
      </c>
      <c r="W641" s="19">
        <v>0</v>
      </c>
      <c r="X641" s="15">
        <f>IFERROR((W641-V641)/V641,"")</f>
        <v>-1</v>
      </c>
      <c r="Y641" s="18">
        <v>0</v>
      </c>
      <c r="Z641" s="18">
        <v>4870</v>
      </c>
      <c r="AA641" s="18">
        <v>4487</v>
      </c>
      <c r="AB641" s="18">
        <v>0</v>
      </c>
      <c r="AC641" s="18">
        <v>0</v>
      </c>
      <c r="AD641" s="18">
        <v>4483</v>
      </c>
      <c r="AE641" s="18">
        <v>4483</v>
      </c>
      <c r="AF641" s="18">
        <v>0</v>
      </c>
      <c r="AG641" s="18">
        <v>4495</v>
      </c>
      <c r="AH641" s="18">
        <v>0</v>
      </c>
      <c r="AI641" s="18">
        <v>4496</v>
      </c>
      <c r="AJ641" s="18">
        <v>0</v>
      </c>
      <c r="AK641" s="23">
        <f>SUM(Y641:AJ641)</f>
        <v>27314</v>
      </c>
      <c r="AL641" s="23">
        <f>MAX(Y641:AJ641)</f>
        <v>4870</v>
      </c>
      <c r="AM641">
        <f>COUNTIF(Y641:AJ641,"&gt;1")</f>
        <v>6</v>
      </c>
    </row>
    <row r="642" spans="1:39" ht="15.75" x14ac:dyDescent="0.25">
      <c r="A642" s="21" t="s">
        <v>3215</v>
      </c>
      <c r="B642" s="21" t="s">
        <v>1520</v>
      </c>
      <c r="C642" s="21">
        <v>6224121</v>
      </c>
      <c r="D642" s="25">
        <v>100983</v>
      </c>
      <c r="E642" s="21" t="s">
        <v>24</v>
      </c>
      <c r="F642" s="21" t="s">
        <v>133</v>
      </c>
      <c r="G642" s="21" t="s">
        <v>109</v>
      </c>
      <c r="H642" s="25" t="s">
        <v>20</v>
      </c>
      <c r="I642" s="21" t="s">
        <v>16</v>
      </c>
      <c r="J642" s="21" t="s">
        <v>17</v>
      </c>
      <c r="K642" s="38">
        <v>46244</v>
      </c>
      <c r="L642" s="38">
        <v>45972</v>
      </c>
      <c r="M642" s="39" t="s">
        <v>18</v>
      </c>
      <c r="N642" s="18">
        <v>9721.92</v>
      </c>
      <c r="O642" s="18">
        <v>13487</v>
      </c>
      <c r="P642" s="15">
        <f>IFERROR((O642-N642)/N642,"")</f>
        <v>0.38727741022349493</v>
      </c>
      <c r="Q642" s="19">
        <v>2</v>
      </c>
      <c r="R642" s="19">
        <v>0</v>
      </c>
      <c r="S642" s="15">
        <f>IFERROR((R642-Q642)/Q642,"")</f>
        <v>-1</v>
      </c>
      <c r="T642" s="19" t="s">
        <v>1610</v>
      </c>
      <c r="U642" s="15" t="str">
        <f>IFERROR(R642/T642,"")</f>
        <v/>
      </c>
      <c r="V642" s="19">
        <v>2</v>
      </c>
      <c r="W642" s="19">
        <v>0</v>
      </c>
      <c r="X642" s="15">
        <f>IFERROR((W642-V642)/V642,"")</f>
        <v>-1</v>
      </c>
      <c r="Y642" s="18">
        <v>4860</v>
      </c>
      <c r="Z642" s="18">
        <v>3663</v>
      </c>
      <c r="AA642" s="18">
        <v>8966</v>
      </c>
      <c r="AB642" s="18">
        <v>3378</v>
      </c>
      <c r="AC642" s="18">
        <v>0</v>
      </c>
      <c r="AD642" s="18">
        <v>0</v>
      </c>
      <c r="AE642" s="18">
        <v>4481</v>
      </c>
      <c r="AF642" s="18">
        <v>0</v>
      </c>
      <c r="AG642" s="18">
        <v>8991</v>
      </c>
      <c r="AH642" s="18">
        <v>0</v>
      </c>
      <c r="AI642" s="18">
        <v>0</v>
      </c>
      <c r="AJ642" s="18">
        <v>4496</v>
      </c>
      <c r="AK642" s="23">
        <f>SUM(Y642:AJ642)</f>
        <v>38835</v>
      </c>
      <c r="AL642" s="23">
        <f>MAX(Y642:AJ642)</f>
        <v>8991</v>
      </c>
      <c r="AM642">
        <f>COUNTIF(Y642:AJ642,"&gt;1")</f>
        <v>7</v>
      </c>
    </row>
    <row r="643" spans="1:39" ht="15.75" x14ac:dyDescent="0.25">
      <c r="A643" s="21" t="s">
        <v>3215</v>
      </c>
      <c r="B643" s="21" t="s">
        <v>1520</v>
      </c>
      <c r="C643" s="21">
        <v>6224121</v>
      </c>
      <c r="D643" s="25">
        <v>100273</v>
      </c>
      <c r="E643" s="21" t="s">
        <v>24</v>
      </c>
      <c r="F643" s="21" t="s">
        <v>133</v>
      </c>
      <c r="G643" s="21" t="s">
        <v>331</v>
      </c>
      <c r="H643" s="25" t="s">
        <v>121</v>
      </c>
      <c r="I643" s="21" t="s">
        <v>16</v>
      </c>
      <c r="J643" s="21" t="s">
        <v>17</v>
      </c>
      <c r="K643" s="38">
        <v>46231</v>
      </c>
      <c r="L643" s="38"/>
      <c r="M643" s="39" t="s">
        <v>18</v>
      </c>
      <c r="N643" s="18">
        <v>0</v>
      </c>
      <c r="O643" s="18">
        <v>4464</v>
      </c>
      <c r="P643" s="15" t="str">
        <f>IFERROR((O643-N643)/N643,"")</f>
        <v/>
      </c>
      <c r="Q643" s="19">
        <v>0</v>
      </c>
      <c r="R643" s="19">
        <v>0</v>
      </c>
      <c r="S643" s="15" t="str">
        <f>IFERROR((R643-Q643)/Q643,"")</f>
        <v/>
      </c>
      <c r="T643" s="19" t="s">
        <v>1610</v>
      </c>
      <c r="U643" s="15" t="str">
        <f>IFERROR(R643/T643,"")</f>
        <v/>
      </c>
      <c r="V643" s="19" t="s">
        <v>1610</v>
      </c>
      <c r="W643" s="19" t="s">
        <v>1610</v>
      </c>
      <c r="X643" s="15" t="str">
        <f>IFERROR((W643-V643)/V643,"")</f>
        <v/>
      </c>
      <c r="Y643" s="18">
        <v>0</v>
      </c>
      <c r="Z643" s="18">
        <v>0</v>
      </c>
      <c r="AA643" s="18">
        <v>0</v>
      </c>
      <c r="AB643" s="18">
        <v>0</v>
      </c>
      <c r="AC643" s="18">
        <v>0</v>
      </c>
      <c r="AD643" s="18">
        <v>0</v>
      </c>
      <c r="AE643" s="18">
        <v>0</v>
      </c>
      <c r="AF643" s="18">
        <v>0</v>
      </c>
      <c r="AG643" s="18">
        <v>0</v>
      </c>
      <c r="AH643" s="18">
        <v>0</v>
      </c>
      <c r="AI643" s="18">
        <v>0</v>
      </c>
      <c r="AJ643" s="18">
        <v>4464</v>
      </c>
      <c r="AK643" s="23">
        <f>SUM(Y643:AJ643)</f>
        <v>4464</v>
      </c>
      <c r="AL643" s="23">
        <f>MAX(Y643:AJ643)</f>
        <v>4464</v>
      </c>
      <c r="AM643">
        <f>COUNTIF(Y643:AJ643,"&gt;1")</f>
        <v>1</v>
      </c>
    </row>
    <row r="644" spans="1:39" ht="15.75" x14ac:dyDescent="0.25">
      <c r="A644" s="21" t="s">
        <v>3215</v>
      </c>
      <c r="B644" s="21" t="s">
        <v>1520</v>
      </c>
      <c r="C644" s="21">
        <v>6224121</v>
      </c>
      <c r="D644" s="25" t="s">
        <v>2913</v>
      </c>
      <c r="E644" s="21" t="s">
        <v>24</v>
      </c>
      <c r="F644" s="21" t="s">
        <v>133</v>
      </c>
      <c r="G644" s="21" t="s">
        <v>965</v>
      </c>
      <c r="H644" s="25" t="s">
        <v>45</v>
      </c>
      <c r="I644" s="21" t="s">
        <v>16</v>
      </c>
      <c r="J644" s="21" t="s">
        <v>17</v>
      </c>
      <c r="K644" s="38">
        <v>46140</v>
      </c>
      <c r="L644" s="38"/>
      <c r="M644" s="39" t="s">
        <v>18</v>
      </c>
      <c r="N644" s="18">
        <v>0</v>
      </c>
      <c r="O644" s="18">
        <v>3384</v>
      </c>
      <c r="P644" s="15" t="str">
        <f>IFERROR((O644-N644)/N644,"")</f>
        <v/>
      </c>
      <c r="Q644" s="19">
        <v>0</v>
      </c>
      <c r="R644" s="19">
        <v>0</v>
      </c>
      <c r="S644" s="15" t="str">
        <f>IFERROR((R644-Q644)/Q644,"")</f>
        <v/>
      </c>
      <c r="T644" s="19" t="s">
        <v>1610</v>
      </c>
      <c r="U644" s="15" t="str">
        <f>IFERROR(R644/T644,"")</f>
        <v/>
      </c>
      <c r="V644" s="19" t="s">
        <v>1610</v>
      </c>
      <c r="W644" s="19" t="s">
        <v>1610</v>
      </c>
      <c r="X644" s="15" t="str">
        <f>IFERROR((W644-V644)/V644,"")</f>
        <v/>
      </c>
      <c r="Y644" s="18">
        <v>0</v>
      </c>
      <c r="Z644" s="18">
        <v>3665</v>
      </c>
      <c r="AA644" s="18">
        <v>0</v>
      </c>
      <c r="AB644" s="18">
        <v>0</v>
      </c>
      <c r="AC644" s="18">
        <v>0</v>
      </c>
      <c r="AD644" s="18">
        <v>0</v>
      </c>
      <c r="AE644" s="18">
        <v>0</v>
      </c>
      <c r="AF644" s="18">
        <v>0</v>
      </c>
      <c r="AG644" s="18">
        <v>3384</v>
      </c>
      <c r="AH644" s="18">
        <v>0</v>
      </c>
      <c r="AI644" s="18">
        <v>0</v>
      </c>
      <c r="AJ644" s="18">
        <v>0</v>
      </c>
      <c r="AK644" s="23">
        <f>SUM(Y644:AJ644)</f>
        <v>7049</v>
      </c>
      <c r="AL644" s="23">
        <f>MAX(Y644:AJ644)</f>
        <v>3665</v>
      </c>
      <c r="AM644">
        <f>COUNTIF(Y644:AJ644,"&gt;1")</f>
        <v>2</v>
      </c>
    </row>
    <row r="645" spans="1:39" ht="15.75" x14ac:dyDescent="0.25">
      <c r="A645" s="21" t="s">
        <v>3215</v>
      </c>
      <c r="B645" s="21" t="s">
        <v>1520</v>
      </c>
      <c r="C645" s="21">
        <v>6224121</v>
      </c>
      <c r="D645" s="25" t="s">
        <v>3160</v>
      </c>
      <c r="E645" s="21" t="s">
        <v>24</v>
      </c>
      <c r="F645" s="21" t="s">
        <v>133</v>
      </c>
      <c r="G645" s="21" t="s">
        <v>2120</v>
      </c>
      <c r="H645" s="25" t="s">
        <v>121</v>
      </c>
      <c r="I645" s="21" t="s">
        <v>16</v>
      </c>
      <c r="J645" s="21" t="s">
        <v>17</v>
      </c>
      <c r="K645" s="38">
        <v>46077</v>
      </c>
      <c r="L645" s="38"/>
      <c r="M645" s="39" t="s">
        <v>22</v>
      </c>
      <c r="N645" s="18" t="s">
        <v>1610</v>
      </c>
      <c r="O645" s="18" t="s">
        <v>1610</v>
      </c>
      <c r="P645" s="15" t="str">
        <f>IFERROR((O645-N645)/N645,"")</f>
        <v/>
      </c>
      <c r="Q645" s="19" t="s">
        <v>1610</v>
      </c>
      <c r="R645" s="19" t="s">
        <v>1610</v>
      </c>
      <c r="S645" s="15" t="str">
        <f>IFERROR((R645-Q645)/Q645,"")</f>
        <v/>
      </c>
      <c r="T645" s="19" t="s">
        <v>1610</v>
      </c>
      <c r="U645" s="15" t="str">
        <f>IFERROR(R645/T645,"")</f>
        <v/>
      </c>
      <c r="V645" s="19" t="s">
        <v>1610</v>
      </c>
      <c r="W645" s="19" t="s">
        <v>1610</v>
      </c>
      <c r="X645" s="15" t="str">
        <f>IFERROR((W645-V645)/V645,"")</f>
        <v/>
      </c>
      <c r="Y645" s="18">
        <v>0</v>
      </c>
      <c r="Z645" s="18">
        <v>0</v>
      </c>
      <c r="AA645" s="18">
        <v>0</v>
      </c>
      <c r="AB645" s="18">
        <v>0</v>
      </c>
      <c r="AC645" s="18">
        <v>0</v>
      </c>
      <c r="AD645" s="18">
        <v>0</v>
      </c>
      <c r="AE645" s="18">
        <v>4458</v>
      </c>
      <c r="AF645" s="18">
        <v>0</v>
      </c>
      <c r="AG645" s="18">
        <v>0</v>
      </c>
      <c r="AH645" s="18">
        <v>0</v>
      </c>
      <c r="AI645" s="18">
        <v>0</v>
      </c>
      <c r="AJ645" s="18">
        <v>0</v>
      </c>
      <c r="AK645" s="23">
        <f>SUM(Y645:AJ645)</f>
        <v>4458</v>
      </c>
      <c r="AL645" s="23">
        <f>MAX(Y645:AJ645)</f>
        <v>4458</v>
      </c>
      <c r="AM645">
        <f>COUNTIF(Y645:AJ645,"&gt;1")</f>
        <v>1</v>
      </c>
    </row>
    <row r="646" spans="1:39" ht="15.75" x14ac:dyDescent="0.25">
      <c r="A646" s="21"/>
      <c r="B646" s="21" t="s">
        <v>1519</v>
      </c>
      <c r="C646" s="21">
        <v>6232484</v>
      </c>
      <c r="D646" s="25">
        <v>194578</v>
      </c>
      <c r="E646" s="21" t="s">
        <v>1798</v>
      </c>
      <c r="F646" s="21" t="s">
        <v>1656</v>
      </c>
      <c r="G646" s="21" t="s">
        <v>532</v>
      </c>
      <c r="H646" s="25" t="s">
        <v>145</v>
      </c>
      <c r="I646" s="21" t="s">
        <v>16</v>
      </c>
      <c r="J646" s="21" t="s">
        <v>17</v>
      </c>
      <c r="K646" s="38">
        <v>46209</v>
      </c>
      <c r="L646" s="38">
        <v>46209</v>
      </c>
      <c r="M646" s="39" t="s">
        <v>18</v>
      </c>
      <c r="N646" s="18">
        <v>22140</v>
      </c>
      <c r="O646" s="18">
        <v>22140</v>
      </c>
      <c r="P646" s="15">
        <f>IFERROR((O646-N646)/N646,"")</f>
        <v>0</v>
      </c>
      <c r="Q646" s="19">
        <v>358</v>
      </c>
      <c r="R646" s="19">
        <v>155</v>
      </c>
      <c r="S646" s="15">
        <f>IFERROR((R646-Q646)/Q646,"")</f>
        <v>-0.56703910614525144</v>
      </c>
      <c r="T646" s="19">
        <v>3704</v>
      </c>
      <c r="U646" s="15">
        <f>IFERROR(R646/T646,"")</f>
        <v>4.1846652267818578E-2</v>
      </c>
      <c r="V646" s="19">
        <v>291</v>
      </c>
      <c r="W646" s="19">
        <v>81</v>
      </c>
      <c r="X646" s="15">
        <f>IFERROR((W646-V646)/V646,"")</f>
        <v>-0.72164948453608246</v>
      </c>
      <c r="Y646" s="18">
        <v>7380</v>
      </c>
      <c r="Z646" s="18">
        <v>7380</v>
      </c>
      <c r="AA646" s="18">
        <v>11070</v>
      </c>
      <c r="AB646" s="18">
        <v>3690</v>
      </c>
      <c r="AC646" s="18">
        <v>3690</v>
      </c>
      <c r="AD646" s="18">
        <v>0</v>
      </c>
      <c r="AE646" s="18">
        <v>0</v>
      </c>
      <c r="AF646" s="18">
        <v>3690</v>
      </c>
      <c r="AG646" s="18">
        <v>7380</v>
      </c>
      <c r="AH646" s="18">
        <v>0</v>
      </c>
      <c r="AI646" s="18">
        <v>7380</v>
      </c>
      <c r="AJ646" s="18">
        <v>7380</v>
      </c>
      <c r="AK646" s="23">
        <f>SUM(Y646:AJ646)</f>
        <v>59040</v>
      </c>
      <c r="AL646" s="23">
        <f>MAX(Y646:AJ646)</f>
        <v>11070</v>
      </c>
      <c r="AM646">
        <f>COUNTIF(Y646:AJ646,"&gt;1")</f>
        <v>9</v>
      </c>
    </row>
    <row r="647" spans="1:39" ht="15.75" x14ac:dyDescent="0.25">
      <c r="A647" s="21"/>
      <c r="B647" s="21" t="s">
        <v>1520</v>
      </c>
      <c r="C647" s="21">
        <v>6242748</v>
      </c>
      <c r="D647" s="25">
        <v>194592</v>
      </c>
      <c r="E647" s="21" t="s">
        <v>1209</v>
      </c>
      <c r="F647" s="21" t="s">
        <v>3001</v>
      </c>
      <c r="G647" s="21" t="s">
        <v>3002</v>
      </c>
      <c r="H647" s="25" t="s">
        <v>84</v>
      </c>
      <c r="I647" s="21" t="s">
        <v>88</v>
      </c>
      <c r="J647" s="21" t="s">
        <v>93</v>
      </c>
      <c r="K647" s="38">
        <v>46052</v>
      </c>
      <c r="L647" s="38"/>
      <c r="M647" s="39" t="s">
        <v>53</v>
      </c>
      <c r="N647" s="18" t="s">
        <v>1610</v>
      </c>
      <c r="O647" s="18" t="s">
        <v>1610</v>
      </c>
      <c r="P647" s="15" t="str">
        <f>IFERROR((O647-N647)/N647,"")</f>
        <v/>
      </c>
      <c r="Q647" s="19" t="s">
        <v>1610</v>
      </c>
      <c r="R647" s="19" t="s">
        <v>1610</v>
      </c>
      <c r="S647" s="15" t="str">
        <f>IFERROR((R647-Q647)/Q647,"")</f>
        <v/>
      </c>
      <c r="T647" s="19" t="s">
        <v>1610</v>
      </c>
      <c r="U647" s="15" t="str">
        <f>IFERROR(R647/T647,"")</f>
        <v/>
      </c>
      <c r="V647" s="19" t="s">
        <v>1610</v>
      </c>
      <c r="W647" s="19" t="s">
        <v>1610</v>
      </c>
      <c r="X647" s="15" t="str">
        <f>IFERROR((W647-V647)/V647,"")</f>
        <v/>
      </c>
      <c r="Y647" s="18">
        <v>0</v>
      </c>
      <c r="Z647" s="18">
        <v>0</v>
      </c>
      <c r="AA647" s="18">
        <v>0</v>
      </c>
      <c r="AB647" s="18">
        <v>0</v>
      </c>
      <c r="AC647" s="18">
        <v>0</v>
      </c>
      <c r="AD647" s="18">
        <v>110</v>
      </c>
      <c r="AE647" s="18">
        <v>0</v>
      </c>
      <c r="AF647" s="18">
        <v>0</v>
      </c>
      <c r="AG647" s="18">
        <v>0</v>
      </c>
      <c r="AH647" s="18">
        <v>0</v>
      </c>
      <c r="AI647" s="18">
        <v>0</v>
      </c>
      <c r="AJ647" s="18">
        <v>0</v>
      </c>
      <c r="AK647" s="23">
        <f>SUM(Y647:AJ647)</f>
        <v>110</v>
      </c>
      <c r="AL647" s="23">
        <f>MAX(Y647:AJ647)</f>
        <v>110</v>
      </c>
      <c r="AM647">
        <f>COUNTIF(Y647:AJ647,"&gt;1")</f>
        <v>1</v>
      </c>
    </row>
    <row r="648" spans="1:39" ht="15.75" x14ac:dyDescent="0.25">
      <c r="A648" s="21" t="s">
        <v>3194</v>
      </c>
      <c r="B648" s="21" t="s">
        <v>1519</v>
      </c>
      <c r="C648" s="49">
        <v>6303670</v>
      </c>
      <c r="D648" s="25" t="s">
        <v>3555</v>
      </c>
      <c r="E648" s="21" t="s">
        <v>1642</v>
      </c>
      <c r="F648" s="21" t="s">
        <v>3556</v>
      </c>
      <c r="G648" s="21" t="s">
        <v>431</v>
      </c>
      <c r="H648" s="25" t="s">
        <v>45</v>
      </c>
      <c r="I648" s="21" t="s">
        <v>27</v>
      </c>
      <c r="J648" s="21" t="s">
        <v>74</v>
      </c>
      <c r="K648" s="38">
        <v>46219</v>
      </c>
      <c r="L648" s="38"/>
      <c r="M648" s="39" t="s">
        <v>18</v>
      </c>
      <c r="N648" s="18">
        <v>0</v>
      </c>
      <c r="O648" s="18">
        <v>400</v>
      </c>
      <c r="P648" s="15" t="str">
        <f>IFERROR((O648-N648)/N648,"")</f>
        <v/>
      </c>
      <c r="Q648" s="19">
        <v>0</v>
      </c>
      <c r="R648" s="19">
        <v>0</v>
      </c>
      <c r="S648" s="15" t="str">
        <f>IFERROR((R648-Q648)/Q648,"")</f>
        <v/>
      </c>
      <c r="T648" s="19" t="s">
        <v>1610</v>
      </c>
      <c r="U648" s="15" t="str">
        <f>IFERROR(R648/T648,"")</f>
        <v/>
      </c>
      <c r="V648" s="19" t="s">
        <v>1610</v>
      </c>
      <c r="W648" s="19" t="s">
        <v>1610</v>
      </c>
      <c r="X648" s="15" t="str">
        <f>IFERROR((W648-V648)/V648,"")</f>
        <v/>
      </c>
      <c r="Y648" s="18">
        <v>0</v>
      </c>
      <c r="Z648" s="18">
        <v>0</v>
      </c>
      <c r="AA648" s="18">
        <v>0</v>
      </c>
      <c r="AB648" s="18">
        <v>0</v>
      </c>
      <c r="AC648" s="18">
        <v>0</v>
      </c>
      <c r="AD648" s="18">
        <v>0</v>
      </c>
      <c r="AE648" s="18">
        <v>0</v>
      </c>
      <c r="AF648" s="18">
        <v>0</v>
      </c>
      <c r="AG648" s="18">
        <v>0</v>
      </c>
      <c r="AH648" s="18">
        <v>0</v>
      </c>
      <c r="AI648" s="18">
        <v>0</v>
      </c>
      <c r="AJ648" s="18">
        <v>400</v>
      </c>
      <c r="AK648" s="23">
        <f>SUM(Y648:AJ648)</f>
        <v>400</v>
      </c>
      <c r="AL648" s="23">
        <f>MAX(Y648:AJ648)</f>
        <v>400</v>
      </c>
      <c r="AM648">
        <f>COUNTIF(Y648:AJ648,"&gt;1")</f>
        <v>1</v>
      </c>
    </row>
    <row r="649" spans="1:39" ht="15.75" x14ac:dyDescent="0.25">
      <c r="A649" s="21"/>
      <c r="B649" s="21" t="s">
        <v>1520</v>
      </c>
      <c r="C649" s="21">
        <v>6376734</v>
      </c>
      <c r="D649" s="25">
        <v>191733</v>
      </c>
      <c r="E649" s="21" t="s">
        <v>1180</v>
      </c>
      <c r="F649" s="21" t="s">
        <v>1338</v>
      </c>
      <c r="G649" s="21" t="s">
        <v>169</v>
      </c>
      <c r="H649" s="25" t="s">
        <v>170</v>
      </c>
      <c r="I649" s="21" t="s">
        <v>88</v>
      </c>
      <c r="J649" s="21" t="s">
        <v>93</v>
      </c>
      <c r="K649" s="38">
        <v>46052</v>
      </c>
      <c r="L649" s="38">
        <v>45883</v>
      </c>
      <c r="M649" s="39" t="s">
        <v>53</v>
      </c>
      <c r="N649" s="18">
        <v>224</v>
      </c>
      <c r="O649" s="18">
        <v>0</v>
      </c>
      <c r="P649" s="15">
        <f>IFERROR((O649-N649)/N649,"")</f>
        <v>-1</v>
      </c>
      <c r="Q649" s="19">
        <v>2</v>
      </c>
      <c r="R649" s="19">
        <v>0</v>
      </c>
      <c r="S649" s="15">
        <f>IFERROR((R649-Q649)/Q649,"")</f>
        <v>-1</v>
      </c>
      <c r="T649" s="19" t="s">
        <v>1610</v>
      </c>
      <c r="U649" s="15" t="str">
        <f>IFERROR(R649/T649,"")</f>
        <v/>
      </c>
      <c r="V649" s="19">
        <v>1</v>
      </c>
      <c r="W649" s="19">
        <v>0</v>
      </c>
      <c r="X649" s="15">
        <f>IFERROR((W649-V649)/V649,"")</f>
        <v>-1</v>
      </c>
      <c r="Y649" s="18">
        <v>224</v>
      </c>
      <c r="Z649" s="18">
        <v>0</v>
      </c>
      <c r="AA649" s="18">
        <v>0</v>
      </c>
      <c r="AB649" s="18">
        <v>0</v>
      </c>
      <c r="AC649" s="18">
        <v>0</v>
      </c>
      <c r="AD649" s="18">
        <v>187</v>
      </c>
      <c r="AE649" s="18">
        <v>0</v>
      </c>
      <c r="AF649" s="18">
        <v>0</v>
      </c>
      <c r="AG649" s="18">
        <v>0</v>
      </c>
      <c r="AH649" s="18">
        <v>0</v>
      </c>
      <c r="AI649" s="18">
        <v>0</v>
      </c>
      <c r="AJ649" s="18">
        <v>0</v>
      </c>
      <c r="AK649" s="23">
        <f>SUM(Y649:AJ649)</f>
        <v>411</v>
      </c>
      <c r="AL649" s="23">
        <f>MAX(Y649:AJ649)</f>
        <v>224</v>
      </c>
      <c r="AM649">
        <f>COUNTIF(Y649:AJ649,"&gt;1")</f>
        <v>2</v>
      </c>
    </row>
    <row r="650" spans="1:39" ht="15.75" x14ac:dyDescent="0.25">
      <c r="A650" s="21"/>
      <c r="B650" s="21"/>
      <c r="C650" s="21">
        <v>6824439</v>
      </c>
      <c r="D650" s="25">
        <v>101063</v>
      </c>
      <c r="E650" s="21" t="s">
        <v>69</v>
      </c>
      <c r="F650" s="21" t="s">
        <v>168</v>
      </c>
      <c r="G650" s="21" t="s">
        <v>307</v>
      </c>
      <c r="H650" s="25" t="s">
        <v>308</v>
      </c>
      <c r="I650" s="21" t="s">
        <v>27</v>
      </c>
      <c r="J650" s="21" t="s">
        <v>74</v>
      </c>
      <c r="K650" s="38">
        <v>46135</v>
      </c>
      <c r="L650" s="38">
        <v>46185</v>
      </c>
      <c r="M650" s="39" t="s">
        <v>18</v>
      </c>
      <c r="N650" s="18">
        <v>2000</v>
      </c>
      <c r="O650" s="18">
        <v>8000</v>
      </c>
      <c r="P650" s="15">
        <f>IFERROR((O650-N650)/N650,"")</f>
        <v>3</v>
      </c>
      <c r="Q650" s="19">
        <v>8</v>
      </c>
      <c r="R650" s="19">
        <v>71</v>
      </c>
      <c r="S650" s="15">
        <f>IFERROR((R650-Q650)/Q650,"")</f>
        <v>7.875</v>
      </c>
      <c r="T650" s="19">
        <v>12</v>
      </c>
      <c r="U650" s="15">
        <f>IFERROR(R650/T650,"")</f>
        <v>5.916666666666667</v>
      </c>
      <c r="V650" s="19">
        <v>47</v>
      </c>
      <c r="W650" s="19">
        <v>17</v>
      </c>
      <c r="X650" s="15">
        <f>IFERROR((W650-V650)/V650,"")</f>
        <v>-0.63829787234042556</v>
      </c>
      <c r="Y650" s="18">
        <v>0</v>
      </c>
      <c r="Z650" s="18">
        <v>0</v>
      </c>
      <c r="AA650" s="18">
        <v>0</v>
      </c>
      <c r="AB650" s="18">
        <v>0</v>
      </c>
      <c r="AC650" s="18">
        <v>0</v>
      </c>
      <c r="AD650" s="18">
        <v>2000</v>
      </c>
      <c r="AE650" s="18">
        <v>3900</v>
      </c>
      <c r="AF650" s="18">
        <v>0</v>
      </c>
      <c r="AG650" s="18">
        <v>8000</v>
      </c>
      <c r="AH650" s="18">
        <v>0</v>
      </c>
      <c r="AI650" s="18">
        <v>0</v>
      </c>
      <c r="AJ650" s="18">
        <v>0</v>
      </c>
      <c r="AK650" s="23">
        <f>SUM(Y650:AJ650)</f>
        <v>13900</v>
      </c>
      <c r="AL650" s="23">
        <f>MAX(Y650:AJ650)</f>
        <v>8000</v>
      </c>
      <c r="AM650">
        <f>COUNTIF(Y650:AJ650,"&gt;1")</f>
        <v>3</v>
      </c>
    </row>
    <row r="651" spans="1:39" ht="15.75" x14ac:dyDescent="0.25">
      <c r="A651" s="21"/>
      <c r="B651" s="21"/>
      <c r="C651" s="21">
        <v>6824439</v>
      </c>
      <c r="D651" s="25">
        <v>191218</v>
      </c>
      <c r="E651" s="21" t="s">
        <v>69</v>
      </c>
      <c r="F651" s="21" t="s">
        <v>168</v>
      </c>
      <c r="G651" s="21" t="s">
        <v>279</v>
      </c>
      <c r="H651" s="25" t="s">
        <v>170</v>
      </c>
      <c r="I651" s="21" t="s">
        <v>27</v>
      </c>
      <c r="J651" s="21" t="s">
        <v>74</v>
      </c>
      <c r="K651" s="38">
        <v>45966</v>
      </c>
      <c r="L651" s="38">
        <v>45902</v>
      </c>
      <c r="M651" s="39" t="s">
        <v>53</v>
      </c>
      <c r="N651" s="18">
        <v>0</v>
      </c>
      <c r="O651" s="18">
        <v>0</v>
      </c>
      <c r="P651" s="15" t="str">
        <f>IFERROR((O651-N651)/N651,"")</f>
        <v/>
      </c>
      <c r="Q651" s="19">
        <v>26</v>
      </c>
      <c r="R651" s="19">
        <v>0</v>
      </c>
      <c r="S651" s="15">
        <f>IFERROR((R651-Q651)/Q651,"")</f>
        <v>-1</v>
      </c>
      <c r="T651" s="19">
        <v>246</v>
      </c>
      <c r="U651" s="15">
        <f>IFERROR(R651/T651,"")</f>
        <v>0</v>
      </c>
      <c r="V651" s="19">
        <v>9</v>
      </c>
      <c r="W651" s="19">
        <v>0</v>
      </c>
      <c r="X651" s="15">
        <f>IFERROR((W651-V651)/V651,"")</f>
        <v>-1</v>
      </c>
      <c r="Y651" s="18">
        <v>0</v>
      </c>
      <c r="Z651" s="18">
        <v>0</v>
      </c>
      <c r="AA651" s="18">
        <v>0</v>
      </c>
      <c r="AB651" s="18">
        <v>2000</v>
      </c>
      <c r="AC651" s="18">
        <v>0</v>
      </c>
      <c r="AD651" s="18">
        <v>0</v>
      </c>
      <c r="AE651" s="18">
        <v>0</v>
      </c>
      <c r="AF651" s="18">
        <v>0</v>
      </c>
      <c r="AG651" s="18">
        <v>0</v>
      </c>
      <c r="AH651" s="18">
        <v>0</v>
      </c>
      <c r="AI651" s="18">
        <v>0</v>
      </c>
      <c r="AJ651" s="18">
        <v>0</v>
      </c>
      <c r="AK651" s="23">
        <f>SUM(Y651:AJ651)</f>
        <v>2000</v>
      </c>
      <c r="AL651" s="23">
        <f>MAX(Y651:AJ651)</f>
        <v>2000</v>
      </c>
      <c r="AM651">
        <f>COUNTIF(Y651:AJ651,"&gt;1")</f>
        <v>1</v>
      </c>
    </row>
    <row r="652" spans="1:39" ht="15.75" x14ac:dyDescent="0.25">
      <c r="A652" s="21" t="s">
        <v>3194</v>
      </c>
      <c r="B652" s="21" t="s">
        <v>1520</v>
      </c>
      <c r="C652" s="21">
        <v>6824439</v>
      </c>
      <c r="D652" s="25">
        <v>193732</v>
      </c>
      <c r="E652" s="21" t="s">
        <v>69</v>
      </c>
      <c r="F652" s="21" t="s">
        <v>168</v>
      </c>
      <c r="G652" s="21" t="s">
        <v>939</v>
      </c>
      <c r="H652" s="25" t="s">
        <v>77</v>
      </c>
      <c r="I652" s="21" t="s">
        <v>27</v>
      </c>
      <c r="J652" s="21" t="s">
        <v>74</v>
      </c>
      <c r="K652" s="38">
        <v>46135</v>
      </c>
      <c r="L652" s="38">
        <v>45741</v>
      </c>
      <c r="M652" s="39" t="s">
        <v>18</v>
      </c>
      <c r="N652" s="18">
        <v>0</v>
      </c>
      <c r="O652" s="18">
        <v>8000</v>
      </c>
      <c r="P652" s="15" t="str">
        <f>IFERROR((O652-N652)/N652,"")</f>
        <v/>
      </c>
      <c r="Q652" s="19">
        <v>0</v>
      </c>
      <c r="R652" s="19">
        <v>0</v>
      </c>
      <c r="S652" s="15" t="str">
        <f>IFERROR((R652-Q652)/Q652,"")</f>
        <v/>
      </c>
      <c r="T652" s="19">
        <v>102</v>
      </c>
      <c r="U652" s="15">
        <f>IFERROR(R652/T652,"")</f>
        <v>0</v>
      </c>
      <c r="V652" s="19" t="s">
        <v>1610</v>
      </c>
      <c r="W652" s="19" t="s">
        <v>1610</v>
      </c>
      <c r="X652" s="15" t="str">
        <f>IFERROR((W652-V652)/V652,"")</f>
        <v/>
      </c>
      <c r="Y652" s="18">
        <v>0</v>
      </c>
      <c r="Z652" s="18">
        <v>0</v>
      </c>
      <c r="AA652" s="18">
        <v>0</v>
      </c>
      <c r="AB652" s="18">
        <v>2000</v>
      </c>
      <c r="AC652" s="18">
        <v>0</v>
      </c>
      <c r="AD652" s="18">
        <v>2000</v>
      </c>
      <c r="AE652" s="18">
        <v>1900</v>
      </c>
      <c r="AF652" s="18">
        <v>0</v>
      </c>
      <c r="AG652" s="18">
        <v>8000</v>
      </c>
      <c r="AH652" s="18">
        <v>0</v>
      </c>
      <c r="AI652" s="18">
        <v>0</v>
      </c>
      <c r="AJ652" s="18">
        <v>0</v>
      </c>
      <c r="AK652" s="23">
        <f>SUM(Y652:AJ652)</f>
        <v>13900</v>
      </c>
      <c r="AL652" s="23">
        <f>MAX(Y652:AJ652)</f>
        <v>8000</v>
      </c>
      <c r="AM652">
        <f>COUNTIF(Y652:AJ652,"&gt;1")</f>
        <v>4</v>
      </c>
    </row>
    <row r="653" spans="1:39" ht="15.75" x14ac:dyDescent="0.25">
      <c r="A653" s="21"/>
      <c r="B653" s="21"/>
      <c r="C653" s="21">
        <v>6824439</v>
      </c>
      <c r="D653" s="25">
        <v>100313</v>
      </c>
      <c r="E653" s="21" t="s">
        <v>69</v>
      </c>
      <c r="F653" s="21" t="s">
        <v>168</v>
      </c>
      <c r="G653" s="21" t="s">
        <v>169</v>
      </c>
      <c r="H653" s="25" t="s">
        <v>170</v>
      </c>
      <c r="I653" s="21" t="s">
        <v>27</v>
      </c>
      <c r="J653" s="21" t="s">
        <v>74</v>
      </c>
      <c r="K653" s="38">
        <v>46135</v>
      </c>
      <c r="L653" s="38">
        <v>45488</v>
      </c>
      <c r="M653" s="39" t="s">
        <v>18</v>
      </c>
      <c r="N653" s="18">
        <v>0</v>
      </c>
      <c r="O653" s="18">
        <v>8000</v>
      </c>
      <c r="P653" s="15" t="str">
        <f>IFERROR((O653-N653)/N653,"")</f>
        <v/>
      </c>
      <c r="Q653" s="19">
        <v>0</v>
      </c>
      <c r="R653" s="19">
        <v>0</v>
      </c>
      <c r="S653" s="15" t="str">
        <f>IFERROR((R653-Q653)/Q653,"")</f>
        <v/>
      </c>
      <c r="T653" s="19">
        <v>6</v>
      </c>
      <c r="U653" s="15">
        <f>IFERROR(R653/T653,"")</f>
        <v>0</v>
      </c>
      <c r="V653" s="19" t="s">
        <v>1610</v>
      </c>
      <c r="W653" s="19" t="s">
        <v>1610</v>
      </c>
      <c r="X653" s="15" t="str">
        <f>IFERROR((W653-V653)/V653,"")</f>
        <v/>
      </c>
      <c r="Y653" s="18">
        <v>0</v>
      </c>
      <c r="Z653" s="18">
        <v>0</v>
      </c>
      <c r="AA653" s="18">
        <v>0</v>
      </c>
      <c r="AB653" s="18">
        <v>2000</v>
      </c>
      <c r="AC653" s="18">
        <v>0</v>
      </c>
      <c r="AD653" s="18">
        <v>3900</v>
      </c>
      <c r="AE653" s="18">
        <v>0</v>
      </c>
      <c r="AF653" s="18">
        <v>8000</v>
      </c>
      <c r="AG653" s="18">
        <v>8000</v>
      </c>
      <c r="AH653" s="18">
        <v>0</v>
      </c>
      <c r="AI653" s="18">
        <v>0</v>
      </c>
      <c r="AJ653" s="18">
        <v>0</v>
      </c>
      <c r="AK653" s="23">
        <f>SUM(Y653:AJ653)</f>
        <v>21900</v>
      </c>
      <c r="AL653" s="23">
        <f>MAX(Y653:AJ653)</f>
        <v>8000</v>
      </c>
      <c r="AM653">
        <f>COUNTIF(Y653:AJ653,"&gt;1")</f>
        <v>4</v>
      </c>
    </row>
    <row r="654" spans="1:39" ht="15.75" x14ac:dyDescent="0.25">
      <c r="A654" s="21"/>
      <c r="B654" s="21"/>
      <c r="C654" s="21">
        <v>6824439</v>
      </c>
      <c r="D654" s="25">
        <v>500690</v>
      </c>
      <c r="E654" s="21" t="s">
        <v>69</v>
      </c>
      <c r="F654" s="21" t="s">
        <v>168</v>
      </c>
      <c r="G654" s="21" t="s">
        <v>54</v>
      </c>
      <c r="H654" s="25" t="s">
        <v>55</v>
      </c>
      <c r="I654" s="21" t="s">
        <v>27</v>
      </c>
      <c r="J654" s="21" t="s">
        <v>74</v>
      </c>
      <c r="K654" s="38">
        <v>46135</v>
      </c>
      <c r="L654" s="38">
        <v>44575</v>
      </c>
      <c r="M654" s="39" t="s">
        <v>18</v>
      </c>
      <c r="N654" s="18">
        <v>2000</v>
      </c>
      <c r="O654" s="18">
        <v>8000</v>
      </c>
      <c r="P654" s="15">
        <f>IFERROR((O654-N654)/N654,"")</f>
        <v>3</v>
      </c>
      <c r="Q654" s="19">
        <v>0</v>
      </c>
      <c r="R654" s="19">
        <v>0</v>
      </c>
      <c r="S654" s="15" t="str">
        <f>IFERROR((R654-Q654)/Q654,"")</f>
        <v/>
      </c>
      <c r="T654" s="19" t="s">
        <v>1610</v>
      </c>
      <c r="U654" s="15" t="str">
        <f>IFERROR(R654/T654,"")</f>
        <v/>
      </c>
      <c r="V654" s="19" t="s">
        <v>1610</v>
      </c>
      <c r="W654" s="19" t="s">
        <v>1610</v>
      </c>
      <c r="X654" s="15" t="str">
        <f>IFERROR((W654-V654)/V654,"")</f>
        <v/>
      </c>
      <c r="Y654" s="18">
        <v>0</v>
      </c>
      <c r="Z654" s="18">
        <v>0</v>
      </c>
      <c r="AA654" s="18">
        <v>0</v>
      </c>
      <c r="AB654" s="18">
        <v>8000</v>
      </c>
      <c r="AC654" s="18">
        <v>0</v>
      </c>
      <c r="AD654" s="18">
        <v>23850</v>
      </c>
      <c r="AE654" s="18">
        <v>1900</v>
      </c>
      <c r="AF654" s="18">
        <v>0</v>
      </c>
      <c r="AG654" s="18">
        <v>8000</v>
      </c>
      <c r="AH654" s="18">
        <v>0</v>
      </c>
      <c r="AI654" s="18">
        <v>0</v>
      </c>
      <c r="AJ654" s="18">
        <v>0</v>
      </c>
      <c r="AK654" s="23">
        <f>SUM(Y654:AJ654)</f>
        <v>41750</v>
      </c>
      <c r="AL654" s="23">
        <f>MAX(Y654:AJ654)</f>
        <v>23850</v>
      </c>
      <c r="AM654">
        <f>COUNTIF(Y654:AJ654,"&gt;1")</f>
        <v>4</v>
      </c>
    </row>
    <row r="655" spans="1:39" ht="15.75" x14ac:dyDescent="0.25">
      <c r="A655" s="21" t="s">
        <v>3194</v>
      </c>
      <c r="B655" s="21" t="s">
        <v>1520</v>
      </c>
      <c r="C655" s="21">
        <v>6824439</v>
      </c>
      <c r="D655" s="25" t="s">
        <v>3013</v>
      </c>
      <c r="E655" s="21" t="s">
        <v>24</v>
      </c>
      <c r="F655" s="21" t="s">
        <v>168</v>
      </c>
      <c r="G655" s="21" t="s">
        <v>999</v>
      </c>
      <c r="H655" s="25" t="s">
        <v>65</v>
      </c>
      <c r="I655" s="21" t="s">
        <v>16</v>
      </c>
      <c r="J655" s="21" t="s">
        <v>3184</v>
      </c>
      <c r="K655" s="38">
        <v>46135</v>
      </c>
      <c r="L655" s="38"/>
      <c r="M655" s="39" t="s">
        <v>18</v>
      </c>
      <c r="N655" s="18">
        <v>0</v>
      </c>
      <c r="O655" s="18">
        <v>12000</v>
      </c>
      <c r="P655" s="15" t="str">
        <f>IFERROR((O655-N655)/N655,"")</f>
        <v/>
      </c>
      <c r="Q655" s="19">
        <v>0</v>
      </c>
      <c r="R655" s="19">
        <v>0</v>
      </c>
      <c r="S655" s="15" t="str">
        <f>IFERROR((R655-Q655)/Q655,"")</f>
        <v/>
      </c>
      <c r="T655" s="19" t="s">
        <v>1610</v>
      </c>
      <c r="U655" s="15" t="str">
        <f>IFERROR(R655/T655,"")</f>
        <v/>
      </c>
      <c r="V655" s="19" t="s">
        <v>1610</v>
      </c>
      <c r="W655" s="19" t="s">
        <v>1610</v>
      </c>
      <c r="X655" s="15" t="str">
        <f>IFERROR((W655-V655)/V655,"")</f>
        <v/>
      </c>
      <c r="Y655" s="18">
        <v>0</v>
      </c>
      <c r="Z655" s="18">
        <v>0</v>
      </c>
      <c r="AA655" s="18">
        <v>0</v>
      </c>
      <c r="AB655" s="18">
        <v>0</v>
      </c>
      <c r="AC655" s="18">
        <v>0</v>
      </c>
      <c r="AD655" s="18">
        <v>5850</v>
      </c>
      <c r="AE655" s="18">
        <v>1900</v>
      </c>
      <c r="AF655" s="18">
        <v>0</v>
      </c>
      <c r="AG655" s="18">
        <v>12000</v>
      </c>
      <c r="AH655" s="18">
        <v>0</v>
      </c>
      <c r="AI655" s="18">
        <v>0</v>
      </c>
      <c r="AJ655" s="18">
        <v>0</v>
      </c>
      <c r="AK655" s="23">
        <f>SUM(Y655:AJ655)</f>
        <v>19750</v>
      </c>
      <c r="AL655" s="23">
        <f>MAX(Y655:AJ655)</f>
        <v>12000</v>
      </c>
      <c r="AM655">
        <f>COUNTIF(Y655:AJ655,"&gt;1")</f>
        <v>3</v>
      </c>
    </row>
    <row r="656" spans="1:39" ht="15.75" x14ac:dyDescent="0.25">
      <c r="A656" s="21"/>
      <c r="B656" s="21" t="s">
        <v>1520</v>
      </c>
      <c r="C656" s="21">
        <v>6867144</v>
      </c>
      <c r="D656" s="25">
        <v>191906</v>
      </c>
      <c r="E656" s="21" t="s">
        <v>33</v>
      </c>
      <c r="F656" s="21" t="s">
        <v>670</v>
      </c>
      <c r="G656" s="21" t="s">
        <v>671</v>
      </c>
      <c r="H656" s="25" t="s">
        <v>51</v>
      </c>
      <c r="I656" s="21" t="s">
        <v>41</v>
      </c>
      <c r="J656" s="21" t="s">
        <v>42</v>
      </c>
      <c r="K656" s="38">
        <v>46154</v>
      </c>
      <c r="L656" s="38">
        <v>46211</v>
      </c>
      <c r="M656" s="39" t="s">
        <v>18</v>
      </c>
      <c r="N656" s="18">
        <v>6000</v>
      </c>
      <c r="O656" s="18">
        <v>6000</v>
      </c>
      <c r="P656" s="15">
        <f>IFERROR((O656-N656)/N656,"")</f>
        <v>0</v>
      </c>
      <c r="Q656" s="19">
        <v>0</v>
      </c>
      <c r="R656" s="19">
        <v>8</v>
      </c>
      <c r="S656" s="15" t="str">
        <f>IFERROR((R656-Q656)/Q656,"")</f>
        <v/>
      </c>
      <c r="T656" s="19">
        <v>293</v>
      </c>
      <c r="U656" s="15">
        <f>IFERROR(R656/T656,"")</f>
        <v>2.7303754266211604E-2</v>
      </c>
      <c r="V656" s="19">
        <v>5</v>
      </c>
      <c r="W656" s="19">
        <v>5</v>
      </c>
      <c r="X656" s="15">
        <f>IFERROR((W656-V656)/V656,"")</f>
        <v>0</v>
      </c>
      <c r="Y656" s="18">
        <v>0</v>
      </c>
      <c r="Z656" s="18">
        <v>0</v>
      </c>
      <c r="AA656" s="18">
        <v>6000</v>
      </c>
      <c r="AB656" s="18">
        <v>0</v>
      </c>
      <c r="AC656" s="18">
        <v>0</v>
      </c>
      <c r="AD656" s="18">
        <v>0</v>
      </c>
      <c r="AE656" s="18">
        <v>0</v>
      </c>
      <c r="AF656" s="18">
        <v>0</v>
      </c>
      <c r="AG656" s="18">
        <v>0</v>
      </c>
      <c r="AH656" s="18">
        <v>6000</v>
      </c>
      <c r="AI656" s="18">
        <v>0</v>
      </c>
      <c r="AJ656" s="18">
        <v>0</v>
      </c>
      <c r="AK656" s="23">
        <f>SUM(Y656:AJ656)</f>
        <v>12000</v>
      </c>
      <c r="AL656" s="23">
        <f>MAX(Y656:AJ656)</f>
        <v>6000</v>
      </c>
      <c r="AM656">
        <f>COUNTIF(Y656:AJ656,"&gt;1")</f>
        <v>2</v>
      </c>
    </row>
    <row r="657" spans="1:39" ht="15.75" x14ac:dyDescent="0.25">
      <c r="A657" s="21"/>
      <c r="B657" s="21" t="s">
        <v>1519</v>
      </c>
      <c r="C657" s="21">
        <v>6900697</v>
      </c>
      <c r="D657" s="25">
        <v>190932</v>
      </c>
      <c r="E657" s="21" t="s">
        <v>24</v>
      </c>
      <c r="F657" s="21" t="s">
        <v>573</v>
      </c>
      <c r="G657" s="21" t="s">
        <v>574</v>
      </c>
      <c r="H657" s="25" t="s">
        <v>344</v>
      </c>
      <c r="I657" s="21" t="s">
        <v>67</v>
      </c>
      <c r="J657" s="21" t="s">
        <v>416</v>
      </c>
      <c r="K657" s="38">
        <v>45691</v>
      </c>
      <c r="L657" s="38">
        <v>45741</v>
      </c>
      <c r="M657" s="39" t="s">
        <v>53</v>
      </c>
      <c r="N657" s="18" t="s">
        <v>1610</v>
      </c>
      <c r="O657" s="18" t="s">
        <v>1610</v>
      </c>
      <c r="P657" s="15" t="str">
        <f>IFERROR((O657-N657)/N657,"")</f>
        <v/>
      </c>
      <c r="Q657" s="19" t="s">
        <v>1610</v>
      </c>
      <c r="R657" s="19" t="s">
        <v>1610</v>
      </c>
      <c r="S657" s="15" t="str">
        <f>IFERROR((R657-Q657)/Q657,"")</f>
        <v/>
      </c>
      <c r="T657" s="19">
        <v>1</v>
      </c>
      <c r="U657" s="15" t="str">
        <f>IFERROR(R657/T657,"")</f>
        <v/>
      </c>
      <c r="V657" s="19" t="s">
        <v>1610</v>
      </c>
      <c r="W657" s="19" t="s">
        <v>1610</v>
      </c>
      <c r="X657" s="15" t="str">
        <f>IFERROR((W657-V657)/V657,"")</f>
        <v/>
      </c>
      <c r="Y657" s="18" t="s">
        <v>1610</v>
      </c>
      <c r="Z657" s="18" t="s">
        <v>1610</v>
      </c>
      <c r="AA657" s="18" t="s">
        <v>1610</v>
      </c>
      <c r="AB657" s="18" t="s">
        <v>1610</v>
      </c>
      <c r="AC657" s="18" t="s">
        <v>1610</v>
      </c>
      <c r="AD657" s="18" t="s">
        <v>1610</v>
      </c>
      <c r="AE657" s="18" t="s">
        <v>1610</v>
      </c>
      <c r="AF657" s="18" t="s">
        <v>1610</v>
      </c>
      <c r="AG657" s="18" t="s">
        <v>1610</v>
      </c>
      <c r="AH657" s="18" t="s">
        <v>1610</v>
      </c>
      <c r="AI657" s="18" t="s">
        <v>1610</v>
      </c>
      <c r="AJ657" s="18" t="s">
        <v>1610</v>
      </c>
      <c r="AK657" s="23">
        <f>SUM(Y657:AJ657)</f>
        <v>0</v>
      </c>
      <c r="AL657" s="23">
        <f>MAX(Y657:AJ657)</f>
        <v>0</v>
      </c>
      <c r="AM657">
        <f>COUNTIF(Y657:AJ657,"&gt;1")</f>
        <v>0</v>
      </c>
    </row>
    <row r="658" spans="1:39" ht="15.75" x14ac:dyDescent="0.25">
      <c r="A658" s="21"/>
      <c r="B658" s="21" t="s">
        <v>1519</v>
      </c>
      <c r="C658" s="21">
        <v>6900697</v>
      </c>
      <c r="D658" s="25">
        <v>190933</v>
      </c>
      <c r="E658" s="21" t="s">
        <v>24</v>
      </c>
      <c r="F658" s="21" t="s">
        <v>573</v>
      </c>
      <c r="G658" s="21" t="s">
        <v>575</v>
      </c>
      <c r="H658" s="25" t="s">
        <v>344</v>
      </c>
      <c r="I658" s="21" t="s">
        <v>67</v>
      </c>
      <c r="J658" s="21" t="s">
        <v>416</v>
      </c>
      <c r="K658" s="38">
        <v>45691</v>
      </c>
      <c r="L658" s="38">
        <v>45736</v>
      </c>
      <c r="M658" s="39" t="s">
        <v>53</v>
      </c>
      <c r="N658" s="18" t="s">
        <v>1610</v>
      </c>
      <c r="O658" s="18" t="s">
        <v>1610</v>
      </c>
      <c r="P658" s="15" t="str">
        <f>IFERROR((O658-N658)/N658,"")</f>
        <v/>
      </c>
      <c r="Q658" s="19" t="s">
        <v>1610</v>
      </c>
      <c r="R658" s="19" t="s">
        <v>1610</v>
      </c>
      <c r="S658" s="15" t="str">
        <f>IFERROR((R658-Q658)/Q658,"")</f>
        <v/>
      </c>
      <c r="T658" s="19">
        <v>1</v>
      </c>
      <c r="U658" s="15" t="str">
        <f>IFERROR(R658/T658,"")</f>
        <v/>
      </c>
      <c r="V658" s="19" t="s">
        <v>1610</v>
      </c>
      <c r="W658" s="19" t="s">
        <v>1610</v>
      </c>
      <c r="X658" s="15" t="str">
        <f>IFERROR((W658-V658)/V658,"")</f>
        <v/>
      </c>
      <c r="Y658" s="18" t="s">
        <v>1610</v>
      </c>
      <c r="Z658" s="18" t="s">
        <v>1610</v>
      </c>
      <c r="AA658" s="18" t="s">
        <v>1610</v>
      </c>
      <c r="AB658" s="18" t="s">
        <v>1610</v>
      </c>
      <c r="AC658" s="18" t="s">
        <v>1610</v>
      </c>
      <c r="AD658" s="18" t="s">
        <v>1610</v>
      </c>
      <c r="AE658" s="18" t="s">
        <v>1610</v>
      </c>
      <c r="AF658" s="18" t="s">
        <v>1610</v>
      </c>
      <c r="AG658" s="18" t="s">
        <v>1610</v>
      </c>
      <c r="AH658" s="18" t="s">
        <v>1610</v>
      </c>
      <c r="AI658" s="18" t="s">
        <v>1610</v>
      </c>
      <c r="AJ658" s="18" t="s">
        <v>1610</v>
      </c>
      <c r="AK658" s="23">
        <f>SUM(Y658:AJ658)</f>
        <v>0</v>
      </c>
      <c r="AL658" s="23">
        <f>MAX(Y658:AJ658)</f>
        <v>0</v>
      </c>
      <c r="AM658">
        <f>COUNTIF(Y658:AJ658,"&gt;1")</f>
        <v>0</v>
      </c>
    </row>
    <row r="659" spans="1:39" ht="15.75" x14ac:dyDescent="0.25">
      <c r="A659" s="21" t="s">
        <v>3210</v>
      </c>
      <c r="B659" s="21" t="s">
        <v>1520</v>
      </c>
      <c r="C659" s="21">
        <v>6966612</v>
      </c>
      <c r="D659" s="25">
        <v>191206</v>
      </c>
      <c r="E659" s="21" t="s">
        <v>1180</v>
      </c>
      <c r="F659" s="21" t="s">
        <v>1306</v>
      </c>
      <c r="G659" s="21" t="s">
        <v>109</v>
      </c>
      <c r="H659" s="25" t="s">
        <v>20</v>
      </c>
      <c r="I659" s="21" t="s">
        <v>21</v>
      </c>
      <c r="J659" s="21" t="s">
        <v>21</v>
      </c>
      <c r="K659" s="38">
        <v>43738</v>
      </c>
      <c r="L659" s="38">
        <v>45995</v>
      </c>
      <c r="M659" s="39" t="s">
        <v>53</v>
      </c>
      <c r="N659" s="18" t="s">
        <v>1610</v>
      </c>
      <c r="O659" s="18" t="s">
        <v>1610</v>
      </c>
      <c r="P659" s="15" t="str">
        <f>IFERROR((O659-N659)/N659,"")</f>
        <v/>
      </c>
      <c r="Q659" s="19" t="s">
        <v>1610</v>
      </c>
      <c r="R659" s="19" t="s">
        <v>1610</v>
      </c>
      <c r="S659" s="15" t="str">
        <f>IFERROR((R659-Q659)/Q659,"")</f>
        <v/>
      </c>
      <c r="T659" s="19">
        <v>4</v>
      </c>
      <c r="U659" s="15" t="str">
        <f>IFERROR(R659/T659,"")</f>
        <v/>
      </c>
      <c r="V659" s="19">
        <v>3</v>
      </c>
      <c r="W659" s="19">
        <v>0</v>
      </c>
      <c r="X659" s="15">
        <f>IFERROR((W659-V659)/V659,"")</f>
        <v>-1</v>
      </c>
      <c r="Y659" s="18" t="s">
        <v>1610</v>
      </c>
      <c r="Z659" s="18" t="s">
        <v>1610</v>
      </c>
      <c r="AA659" s="18" t="s">
        <v>1610</v>
      </c>
      <c r="AB659" s="18" t="s">
        <v>1610</v>
      </c>
      <c r="AC659" s="18" t="s">
        <v>1610</v>
      </c>
      <c r="AD659" s="18" t="s">
        <v>1610</v>
      </c>
      <c r="AE659" s="18" t="s">
        <v>1610</v>
      </c>
      <c r="AF659" s="18" t="s">
        <v>1610</v>
      </c>
      <c r="AG659" s="18" t="s">
        <v>1610</v>
      </c>
      <c r="AH659" s="18" t="s">
        <v>1610</v>
      </c>
      <c r="AI659" s="18" t="s">
        <v>1610</v>
      </c>
      <c r="AJ659" s="18" t="s">
        <v>1610</v>
      </c>
      <c r="AK659" s="23">
        <f>SUM(Y659:AJ659)</f>
        <v>0</v>
      </c>
      <c r="AL659" s="23">
        <f>MAX(Y659:AJ659)</f>
        <v>0</v>
      </c>
      <c r="AM659">
        <f>COUNTIF(Y659:AJ659,"&gt;1")</f>
        <v>0</v>
      </c>
    </row>
    <row r="660" spans="1:39" ht="15.75" x14ac:dyDescent="0.25">
      <c r="A660" s="21"/>
      <c r="B660" s="21" t="s">
        <v>1520</v>
      </c>
      <c r="C660" s="21">
        <v>7005330</v>
      </c>
      <c r="D660" s="25">
        <v>502914</v>
      </c>
      <c r="E660" s="21" t="s">
        <v>1180</v>
      </c>
      <c r="F660" s="21" t="s">
        <v>1510</v>
      </c>
      <c r="G660" s="21" t="s">
        <v>78</v>
      </c>
      <c r="H660" s="25" t="s">
        <v>79</v>
      </c>
      <c r="I660" s="21" t="s">
        <v>107</v>
      </c>
      <c r="J660" s="21" t="s">
        <v>3201</v>
      </c>
      <c r="K660" s="38">
        <v>46164</v>
      </c>
      <c r="L660" s="38"/>
      <c r="M660" s="39" t="s">
        <v>18</v>
      </c>
      <c r="N660" s="18">
        <v>798</v>
      </c>
      <c r="O660" s="18">
        <v>1995</v>
      </c>
      <c r="P660" s="15">
        <f>IFERROR((O660-N660)/N660,"")</f>
        <v>1.5</v>
      </c>
      <c r="Q660" s="19">
        <v>0</v>
      </c>
      <c r="R660" s="19">
        <v>0</v>
      </c>
      <c r="S660" s="15" t="str">
        <f>IFERROR((R660-Q660)/Q660,"")</f>
        <v/>
      </c>
      <c r="T660" s="19" t="s">
        <v>1610</v>
      </c>
      <c r="U660" s="15" t="str">
        <f>IFERROR(R660/T660,"")</f>
        <v/>
      </c>
      <c r="V660" s="19" t="s">
        <v>1610</v>
      </c>
      <c r="W660" s="19" t="s">
        <v>1610</v>
      </c>
      <c r="X660" s="15" t="str">
        <f>IFERROR((W660-V660)/V660,"")</f>
        <v/>
      </c>
      <c r="Y660" s="18">
        <v>0</v>
      </c>
      <c r="Z660" s="18">
        <v>0</v>
      </c>
      <c r="AA660" s="18">
        <v>0</v>
      </c>
      <c r="AB660" s="18">
        <v>0</v>
      </c>
      <c r="AC660" s="18">
        <v>2394</v>
      </c>
      <c r="AD660" s="18">
        <v>0</v>
      </c>
      <c r="AE660" s="18">
        <v>0</v>
      </c>
      <c r="AF660" s="18">
        <v>798</v>
      </c>
      <c r="AG660" s="18">
        <v>0</v>
      </c>
      <c r="AH660" s="18">
        <v>1995</v>
      </c>
      <c r="AI660" s="18">
        <v>0</v>
      </c>
      <c r="AJ660" s="18">
        <v>0</v>
      </c>
      <c r="AK660" s="23">
        <f>SUM(Y660:AJ660)</f>
        <v>5187</v>
      </c>
      <c r="AL660" s="23">
        <f>MAX(Y660:AJ660)</f>
        <v>2394</v>
      </c>
      <c r="AM660">
        <f>COUNTIF(Y660:AJ660,"&gt;1")</f>
        <v>3</v>
      </c>
    </row>
    <row r="661" spans="1:39" ht="15.75" x14ac:dyDescent="0.25">
      <c r="A661" s="21"/>
      <c r="B661" s="21" t="s">
        <v>1519</v>
      </c>
      <c r="C661" s="21">
        <v>7015776</v>
      </c>
      <c r="D661" s="25">
        <v>194021</v>
      </c>
      <c r="E661" s="21" t="s">
        <v>24</v>
      </c>
      <c r="F661" s="21" t="s">
        <v>2716</v>
      </c>
      <c r="G661" s="21" t="s">
        <v>490</v>
      </c>
      <c r="H661" s="25" t="s">
        <v>20</v>
      </c>
      <c r="I661" s="21" t="s">
        <v>21</v>
      </c>
      <c r="J661" s="21" t="s">
        <v>21</v>
      </c>
      <c r="K661" s="38">
        <v>45959</v>
      </c>
      <c r="L661" s="38">
        <v>45586</v>
      </c>
      <c r="M661" s="39" t="s">
        <v>53</v>
      </c>
      <c r="N661" s="18" t="s">
        <v>1610</v>
      </c>
      <c r="O661" s="18" t="s">
        <v>1610</v>
      </c>
      <c r="P661" s="15" t="str">
        <f>IFERROR((O661-N661)/N661,"")</f>
        <v/>
      </c>
      <c r="Q661" s="19" t="s">
        <v>1610</v>
      </c>
      <c r="R661" s="19" t="s">
        <v>1610</v>
      </c>
      <c r="S661" s="15" t="str">
        <f>IFERROR((R661-Q661)/Q661,"")</f>
        <v/>
      </c>
      <c r="T661" s="19" t="s">
        <v>1610</v>
      </c>
      <c r="U661" s="15" t="str">
        <f>IFERROR(R661/T661,"")</f>
        <v/>
      </c>
      <c r="V661" s="19" t="s">
        <v>1610</v>
      </c>
      <c r="W661" s="19" t="s">
        <v>1610</v>
      </c>
      <c r="X661" s="15" t="str">
        <f>IFERROR((W661-V661)/V661,"")</f>
        <v/>
      </c>
      <c r="Y661" s="18">
        <v>828</v>
      </c>
      <c r="Z661" s="18">
        <v>0</v>
      </c>
      <c r="AA661" s="18">
        <v>6556</v>
      </c>
      <c r="AB661" s="18">
        <v>0</v>
      </c>
      <c r="AC661" s="18">
        <v>0</v>
      </c>
      <c r="AD661" s="18">
        <v>0</v>
      </c>
      <c r="AE661" s="18">
        <v>0</v>
      </c>
      <c r="AF661" s="18">
        <v>0</v>
      </c>
      <c r="AG661" s="18">
        <v>0</v>
      </c>
      <c r="AH661" s="18">
        <v>0</v>
      </c>
      <c r="AI661" s="18">
        <v>0</v>
      </c>
      <c r="AJ661" s="18">
        <v>0</v>
      </c>
      <c r="AK661" s="23">
        <f>SUM(Y661:AJ661)</f>
        <v>7384</v>
      </c>
      <c r="AL661" s="23">
        <f>MAX(Y661:AJ661)</f>
        <v>6556</v>
      </c>
      <c r="AM661">
        <f>COUNTIF(Y661:AJ661,"&gt;1")</f>
        <v>2</v>
      </c>
    </row>
    <row r="662" spans="1:39" ht="15.75" x14ac:dyDescent="0.25">
      <c r="A662" s="21"/>
      <c r="B662" s="21" t="s">
        <v>1520</v>
      </c>
      <c r="C662" s="21">
        <v>7026299</v>
      </c>
      <c r="D662" s="25">
        <v>800109</v>
      </c>
      <c r="E662" s="21" t="s">
        <v>33</v>
      </c>
      <c r="F662" s="21" t="s">
        <v>2560</v>
      </c>
      <c r="G662" s="21" t="s">
        <v>30</v>
      </c>
      <c r="H662" s="25" t="s">
        <v>31</v>
      </c>
      <c r="I662" s="21" t="s">
        <v>21</v>
      </c>
      <c r="J662" s="21" t="s">
        <v>21</v>
      </c>
      <c r="K662" s="38">
        <v>45789</v>
      </c>
      <c r="L662" s="38">
        <v>46002</v>
      </c>
      <c r="M662" s="39" t="s">
        <v>53</v>
      </c>
      <c r="N662" s="18">
        <v>3660</v>
      </c>
      <c r="O662" s="18">
        <v>0</v>
      </c>
      <c r="P662" s="15">
        <f>IFERROR((O662-N662)/N662,"")</f>
        <v>-1</v>
      </c>
      <c r="Q662" s="19">
        <v>0</v>
      </c>
      <c r="R662" s="19">
        <v>0</v>
      </c>
      <c r="S662" s="15" t="str">
        <f>IFERROR((R662-Q662)/Q662,"")</f>
        <v/>
      </c>
      <c r="T662" s="19" t="s">
        <v>1610</v>
      </c>
      <c r="U662" s="15" t="str">
        <f>IFERROR(R662/T662,"")</f>
        <v/>
      </c>
      <c r="V662" s="19">
        <v>1</v>
      </c>
      <c r="W662" s="19">
        <v>0</v>
      </c>
      <c r="X662" s="15">
        <f>IFERROR((W662-V662)/V662,"")</f>
        <v>-1</v>
      </c>
      <c r="Y662" s="18" t="s">
        <v>1610</v>
      </c>
      <c r="Z662" s="18" t="s">
        <v>1610</v>
      </c>
      <c r="AA662" s="18" t="s">
        <v>1610</v>
      </c>
      <c r="AB662" s="18" t="s">
        <v>1610</v>
      </c>
      <c r="AC662" s="18" t="s">
        <v>1610</v>
      </c>
      <c r="AD662" s="18" t="s">
        <v>1610</v>
      </c>
      <c r="AE662" s="18" t="s">
        <v>1610</v>
      </c>
      <c r="AF662" s="18" t="s">
        <v>1610</v>
      </c>
      <c r="AG662" s="18" t="s">
        <v>1610</v>
      </c>
      <c r="AH662" s="18" t="s">
        <v>1610</v>
      </c>
      <c r="AI662" s="18" t="s">
        <v>1610</v>
      </c>
      <c r="AJ662" s="18" t="s">
        <v>1610</v>
      </c>
      <c r="AK662" s="23">
        <f>SUM(Y662:AJ662)</f>
        <v>0</v>
      </c>
      <c r="AL662" s="23">
        <f>MAX(Y662:AJ662)</f>
        <v>0</v>
      </c>
      <c r="AM662">
        <f>COUNTIF(Y662:AJ662,"&gt;1")</f>
        <v>0</v>
      </c>
    </row>
    <row r="663" spans="1:39" ht="15.75" x14ac:dyDescent="0.25">
      <c r="A663" s="21" t="s">
        <v>3208</v>
      </c>
      <c r="B663" s="21" t="s">
        <v>1520</v>
      </c>
      <c r="C663" s="21">
        <v>7039932</v>
      </c>
      <c r="D663" s="25" t="s">
        <v>3392</v>
      </c>
      <c r="E663" s="21" t="s">
        <v>2489</v>
      </c>
      <c r="F663" s="21" t="s">
        <v>2792</v>
      </c>
      <c r="G663" s="21" t="s">
        <v>1239</v>
      </c>
      <c r="H663" s="25" t="s">
        <v>132</v>
      </c>
      <c r="I663" s="21" t="s">
        <v>85</v>
      </c>
      <c r="J663" s="21" t="s">
        <v>86</v>
      </c>
      <c r="K663" s="38">
        <v>46175</v>
      </c>
      <c r="L663" s="38"/>
      <c r="M663" s="39" t="s">
        <v>18</v>
      </c>
      <c r="N663" s="18">
        <v>0</v>
      </c>
      <c r="O663" s="18">
        <v>4184</v>
      </c>
      <c r="P663" s="15" t="str">
        <f>IFERROR((O663-N663)/N663,"")</f>
        <v/>
      </c>
      <c r="Q663" s="19">
        <v>0</v>
      </c>
      <c r="R663" s="19">
        <v>0</v>
      </c>
      <c r="S663" s="15" t="str">
        <f>IFERROR((R663-Q663)/Q663,"")</f>
        <v/>
      </c>
      <c r="T663" s="19" t="s">
        <v>1610</v>
      </c>
      <c r="U663" s="15" t="str">
        <f>IFERROR(R663/T663,"")</f>
        <v/>
      </c>
      <c r="V663" s="19" t="s">
        <v>1610</v>
      </c>
      <c r="W663" s="19" t="s">
        <v>1610</v>
      </c>
      <c r="X663" s="15" t="str">
        <f>IFERROR((W663-V663)/V663,"")</f>
        <v/>
      </c>
      <c r="Y663" s="18">
        <v>0</v>
      </c>
      <c r="Z663" s="18">
        <v>0</v>
      </c>
      <c r="AA663" s="18">
        <v>0</v>
      </c>
      <c r="AB663" s="18">
        <v>0</v>
      </c>
      <c r="AC663" s="18">
        <v>0</v>
      </c>
      <c r="AD663" s="18">
        <v>0</v>
      </c>
      <c r="AE663" s="18">
        <v>0</v>
      </c>
      <c r="AF663" s="18">
        <v>0</v>
      </c>
      <c r="AG663" s="18">
        <v>0</v>
      </c>
      <c r="AH663" s="18">
        <v>0</v>
      </c>
      <c r="AI663" s="18">
        <v>4184</v>
      </c>
      <c r="AJ663" s="18">
        <v>0</v>
      </c>
      <c r="AK663" s="23">
        <f>SUM(Y663:AJ663)</f>
        <v>4184</v>
      </c>
      <c r="AL663" s="23">
        <f>MAX(Y663:AJ663)</f>
        <v>4184</v>
      </c>
      <c r="AM663">
        <f>COUNTIF(Y663:AJ663,"&gt;1")</f>
        <v>1</v>
      </c>
    </row>
    <row r="664" spans="1:39" ht="15.75" x14ac:dyDescent="0.25">
      <c r="A664" s="21" t="s">
        <v>3208</v>
      </c>
      <c r="B664" s="21" t="s">
        <v>1520</v>
      </c>
      <c r="C664" s="21">
        <v>7039932</v>
      </c>
      <c r="D664" s="25" t="s">
        <v>2791</v>
      </c>
      <c r="E664" s="21" t="s">
        <v>1642</v>
      </c>
      <c r="F664" s="21" t="s">
        <v>2792</v>
      </c>
      <c r="G664" s="21" t="s">
        <v>169</v>
      </c>
      <c r="H664" s="25" t="s">
        <v>170</v>
      </c>
      <c r="I664" s="21" t="s">
        <v>85</v>
      </c>
      <c r="J664" s="21" t="s">
        <v>86</v>
      </c>
      <c r="K664" s="38">
        <v>46226</v>
      </c>
      <c r="L664" s="38">
        <v>46238</v>
      </c>
      <c r="M664" s="39" t="s">
        <v>18</v>
      </c>
      <c r="N664" s="18">
        <v>0</v>
      </c>
      <c r="O664" s="18">
        <v>22000</v>
      </c>
      <c r="P664" s="15" t="str">
        <f>IFERROR((O664-N664)/N664,"")</f>
        <v/>
      </c>
      <c r="Q664" s="19">
        <v>0</v>
      </c>
      <c r="R664" s="19">
        <v>172</v>
      </c>
      <c r="S664" s="15" t="str">
        <f>IFERROR((R664-Q664)/Q664,"")</f>
        <v/>
      </c>
      <c r="T664" s="19" t="s">
        <v>1610</v>
      </c>
      <c r="U664" s="15" t="str">
        <f>IFERROR(R664/T664,"")</f>
        <v/>
      </c>
      <c r="V664" s="19">
        <v>0</v>
      </c>
      <c r="W664" s="19">
        <v>162</v>
      </c>
      <c r="X664" s="15" t="str">
        <f>IFERROR((W664-V664)/V664,"")</f>
        <v/>
      </c>
      <c r="Y664" s="18">
        <v>0</v>
      </c>
      <c r="Z664" s="18">
        <v>9169</v>
      </c>
      <c r="AA664" s="18">
        <v>0</v>
      </c>
      <c r="AB664" s="18">
        <v>9200</v>
      </c>
      <c r="AC664" s="18">
        <v>0</v>
      </c>
      <c r="AD664" s="18">
        <v>0</v>
      </c>
      <c r="AE664" s="18">
        <v>0</v>
      </c>
      <c r="AF664" s="18">
        <v>0</v>
      </c>
      <c r="AG664" s="18">
        <v>7333</v>
      </c>
      <c r="AH664" s="18">
        <v>7333</v>
      </c>
      <c r="AI664" s="18">
        <v>0</v>
      </c>
      <c r="AJ664" s="18">
        <v>7333</v>
      </c>
      <c r="AK664" s="23">
        <f>SUM(Y664:AJ664)</f>
        <v>40368</v>
      </c>
      <c r="AL664" s="23">
        <f>MAX(Y664:AJ664)</f>
        <v>9200</v>
      </c>
      <c r="AM664">
        <f>COUNTIF(Y664:AJ664,"&gt;1")</f>
        <v>5</v>
      </c>
    </row>
    <row r="665" spans="1:39" ht="15.75" x14ac:dyDescent="0.25">
      <c r="A665" s="21"/>
      <c r="B665" s="21" t="s">
        <v>1520</v>
      </c>
      <c r="C665" s="21">
        <v>7057278</v>
      </c>
      <c r="D665" s="25">
        <v>192953</v>
      </c>
      <c r="E665" s="21" t="s">
        <v>69</v>
      </c>
      <c r="F665" s="21" t="s">
        <v>2056</v>
      </c>
      <c r="G665" s="21" t="s">
        <v>2057</v>
      </c>
      <c r="H665" s="25" t="s">
        <v>84</v>
      </c>
      <c r="I665" s="21" t="s">
        <v>85</v>
      </c>
      <c r="J665" s="21" t="s">
        <v>86</v>
      </c>
      <c r="K665" s="38">
        <v>45996</v>
      </c>
      <c r="L665" s="38">
        <v>45869</v>
      </c>
      <c r="M665" s="39" t="s">
        <v>53</v>
      </c>
      <c r="N665" s="18">
        <v>0</v>
      </c>
      <c r="O665" s="18">
        <v>0</v>
      </c>
      <c r="P665" s="15" t="str">
        <f>IFERROR((O665-N665)/N665,"")</f>
        <v/>
      </c>
      <c r="Q665" s="19">
        <v>53</v>
      </c>
      <c r="R665" s="19">
        <v>0</v>
      </c>
      <c r="S665" s="15">
        <f>IFERROR((R665-Q665)/Q665,"")</f>
        <v>-1</v>
      </c>
      <c r="T665" s="19">
        <v>88</v>
      </c>
      <c r="U665" s="15">
        <f>IFERROR(R665/T665,"")</f>
        <v>0</v>
      </c>
      <c r="V665" s="19">
        <v>15</v>
      </c>
      <c r="W665" s="19">
        <v>0</v>
      </c>
      <c r="X665" s="15">
        <f>IFERROR((W665-V665)/V665,"")</f>
        <v>-1</v>
      </c>
      <c r="Y665" s="18">
        <v>0</v>
      </c>
      <c r="Z665" s="18">
        <v>10206</v>
      </c>
      <c r="AA665" s="18">
        <v>0</v>
      </c>
      <c r="AB665" s="18">
        <v>0</v>
      </c>
      <c r="AC665" s="18">
        <v>517</v>
      </c>
      <c r="AD665" s="18">
        <v>0</v>
      </c>
      <c r="AE665" s="18">
        <v>0</v>
      </c>
      <c r="AF665" s="18">
        <v>0</v>
      </c>
      <c r="AG665" s="18">
        <v>0</v>
      </c>
      <c r="AH665" s="18">
        <v>0</v>
      </c>
      <c r="AI665" s="18">
        <v>0</v>
      </c>
      <c r="AJ665" s="18">
        <v>0</v>
      </c>
      <c r="AK665" s="23">
        <f>SUM(Y665:AJ665)</f>
        <v>10723</v>
      </c>
      <c r="AL665" s="23">
        <f>MAX(Y665:AJ665)</f>
        <v>10206</v>
      </c>
      <c r="AM665">
        <f>COUNTIF(Y665:AJ665,"&gt;1")</f>
        <v>2</v>
      </c>
    </row>
    <row r="666" spans="1:39" ht="15.75" x14ac:dyDescent="0.25">
      <c r="A666" s="21" t="s">
        <v>3210</v>
      </c>
      <c r="B666" s="21" t="s">
        <v>1520</v>
      </c>
      <c r="C666" s="21">
        <v>7063819</v>
      </c>
      <c r="D666" s="25">
        <v>191109</v>
      </c>
      <c r="E666" s="21" t="s">
        <v>1180</v>
      </c>
      <c r="F666" s="21" t="s">
        <v>1304</v>
      </c>
      <c r="G666" s="21" t="s">
        <v>78</v>
      </c>
      <c r="H666" s="25" t="s">
        <v>79</v>
      </c>
      <c r="I666" s="21" t="s">
        <v>21</v>
      </c>
      <c r="J666" s="21" t="s">
        <v>21</v>
      </c>
      <c r="K666" s="38">
        <v>44407</v>
      </c>
      <c r="L666" s="38">
        <v>46220</v>
      </c>
      <c r="M666" s="39" t="s">
        <v>18</v>
      </c>
      <c r="N666" s="18">
        <v>0</v>
      </c>
      <c r="O666" s="18">
        <v>0</v>
      </c>
      <c r="P666" s="15" t="str">
        <f>IFERROR((O666-N666)/N666,"")</f>
        <v/>
      </c>
      <c r="Q666" s="19">
        <v>407</v>
      </c>
      <c r="R666" s="19">
        <v>132</v>
      </c>
      <c r="S666" s="15">
        <f>IFERROR((R666-Q666)/Q666,"")</f>
        <v>-0.67567567567567566</v>
      </c>
      <c r="T666" s="19">
        <v>1178</v>
      </c>
      <c r="U666" s="15">
        <f>IFERROR(R666/T666,"")</f>
        <v>0.11205432937181664</v>
      </c>
      <c r="V666" s="19">
        <v>304</v>
      </c>
      <c r="W666" s="19">
        <v>81</v>
      </c>
      <c r="X666" s="15">
        <f>IFERROR((W666-V666)/V666,"")</f>
        <v>-0.73355263157894735</v>
      </c>
      <c r="Y666" s="18" t="s">
        <v>1610</v>
      </c>
      <c r="Z666" s="18" t="s">
        <v>1610</v>
      </c>
      <c r="AA666" s="18" t="s">
        <v>1610</v>
      </c>
      <c r="AB666" s="18" t="s">
        <v>1610</v>
      </c>
      <c r="AC666" s="18" t="s">
        <v>1610</v>
      </c>
      <c r="AD666" s="18" t="s">
        <v>1610</v>
      </c>
      <c r="AE666" s="18" t="s">
        <v>1610</v>
      </c>
      <c r="AF666" s="18" t="s">
        <v>1610</v>
      </c>
      <c r="AG666" s="18" t="s">
        <v>1610</v>
      </c>
      <c r="AH666" s="18" t="s">
        <v>1610</v>
      </c>
      <c r="AI666" s="18" t="s">
        <v>1610</v>
      </c>
      <c r="AJ666" s="18" t="s">
        <v>1610</v>
      </c>
      <c r="AK666" s="23">
        <f>SUM(Y666:AJ666)</f>
        <v>0</v>
      </c>
      <c r="AL666" s="23">
        <f>MAX(Y666:AJ666)</f>
        <v>0</v>
      </c>
      <c r="AM666">
        <f>COUNTIF(Y666:AJ666,"&gt;1")</f>
        <v>0</v>
      </c>
    </row>
    <row r="667" spans="1:39" ht="15.75" x14ac:dyDescent="0.25">
      <c r="A667" s="21" t="s">
        <v>3210</v>
      </c>
      <c r="B667" s="21" t="s">
        <v>1520</v>
      </c>
      <c r="C667" s="21">
        <v>7063842</v>
      </c>
      <c r="D667" s="25">
        <v>101702</v>
      </c>
      <c r="E667" s="21" t="s">
        <v>1180</v>
      </c>
      <c r="F667" s="21" t="s">
        <v>1210</v>
      </c>
      <c r="G667" s="21" t="s">
        <v>109</v>
      </c>
      <c r="H667" s="25" t="s">
        <v>20</v>
      </c>
      <c r="I667" s="21" t="s">
        <v>21</v>
      </c>
      <c r="J667" s="21" t="s">
        <v>21</v>
      </c>
      <c r="K667" s="38">
        <v>46238</v>
      </c>
      <c r="L667" s="38"/>
      <c r="M667" s="39" t="s">
        <v>18</v>
      </c>
      <c r="N667" s="18">
        <v>108425.87</v>
      </c>
      <c r="O667" s="18">
        <v>96929</v>
      </c>
      <c r="P667" s="15">
        <f>IFERROR((O667-N667)/N667,"")</f>
        <v>-0.10603438090927927</v>
      </c>
      <c r="Q667" s="19">
        <v>0</v>
      </c>
      <c r="R667" s="19">
        <v>0</v>
      </c>
      <c r="S667" s="15" t="str">
        <f>IFERROR((R667-Q667)/Q667,"")</f>
        <v/>
      </c>
      <c r="T667" s="19" t="s">
        <v>1610</v>
      </c>
      <c r="U667" s="15" t="str">
        <f>IFERROR(R667/T667,"")</f>
        <v/>
      </c>
      <c r="V667" s="19" t="s">
        <v>1610</v>
      </c>
      <c r="W667" s="19" t="s">
        <v>1610</v>
      </c>
      <c r="X667" s="15" t="str">
        <f>IFERROR((W667-V667)/V667,"")</f>
        <v/>
      </c>
      <c r="Y667" s="18">
        <v>33804</v>
      </c>
      <c r="Z667" s="18">
        <v>0</v>
      </c>
      <c r="AA667" s="18">
        <v>27539</v>
      </c>
      <c r="AB667" s="18">
        <v>25974</v>
      </c>
      <c r="AC667" s="18">
        <v>24287</v>
      </c>
      <c r="AD667" s="18">
        <v>16324</v>
      </c>
      <c r="AE667" s="18">
        <v>16614</v>
      </c>
      <c r="AF667" s="18">
        <v>23883</v>
      </c>
      <c r="AG667" s="18">
        <v>35499</v>
      </c>
      <c r="AH667" s="18">
        <v>23236</v>
      </c>
      <c r="AI667" s="18">
        <v>19162</v>
      </c>
      <c r="AJ667" s="18">
        <v>19032</v>
      </c>
      <c r="AK667" s="23">
        <f>SUM(Y667:AJ667)</f>
        <v>265354</v>
      </c>
      <c r="AL667" s="23">
        <f>MAX(Y667:AJ667)</f>
        <v>35499</v>
      </c>
      <c r="AM667">
        <f>COUNTIF(Y667:AJ667,"&gt;1")</f>
        <v>11</v>
      </c>
    </row>
    <row r="668" spans="1:39" ht="15.75" x14ac:dyDescent="0.25">
      <c r="A668" s="21" t="s">
        <v>3210</v>
      </c>
      <c r="B668" s="21" t="s">
        <v>1520</v>
      </c>
      <c r="C668" s="21">
        <v>7063851</v>
      </c>
      <c r="D668" s="25">
        <v>101373</v>
      </c>
      <c r="E668" s="21" t="s">
        <v>1180</v>
      </c>
      <c r="F668" s="21" t="s">
        <v>1196</v>
      </c>
      <c r="G668" s="21" t="s">
        <v>128</v>
      </c>
      <c r="H668" s="25" t="s">
        <v>20</v>
      </c>
      <c r="I668" s="21" t="s">
        <v>21</v>
      </c>
      <c r="J668" s="21" t="s">
        <v>21</v>
      </c>
      <c r="K668" s="38">
        <v>46238</v>
      </c>
      <c r="L668" s="38">
        <v>46240</v>
      </c>
      <c r="M668" s="39" t="s">
        <v>18</v>
      </c>
      <c r="N668" s="18">
        <v>136521.4</v>
      </c>
      <c r="O668" s="18">
        <v>132074</v>
      </c>
      <c r="P668" s="15">
        <f>IFERROR((O668-N668)/N668,"")</f>
        <v>-3.2576577737995611E-2</v>
      </c>
      <c r="Q668" s="19">
        <v>2367</v>
      </c>
      <c r="R668" s="19">
        <v>2087</v>
      </c>
      <c r="S668" s="15">
        <f>IFERROR((R668-Q668)/Q668,"")</f>
        <v>-0.11829319814110689</v>
      </c>
      <c r="T668" s="19">
        <v>832</v>
      </c>
      <c r="U668" s="15">
        <f>IFERROR(R668/T668,"")</f>
        <v>2.5084134615384617</v>
      </c>
      <c r="V668" s="19">
        <v>3165</v>
      </c>
      <c r="W668" s="19">
        <v>1643</v>
      </c>
      <c r="X668" s="15">
        <f>IFERROR((W668-V668)/V668,"")</f>
        <v>-0.48088467614533964</v>
      </c>
      <c r="Y668" s="18">
        <v>45397</v>
      </c>
      <c r="Z668" s="18">
        <v>0</v>
      </c>
      <c r="AA668" s="18">
        <v>42676</v>
      </c>
      <c r="AB668" s="18">
        <v>29114</v>
      </c>
      <c r="AC668" s="18">
        <v>42269</v>
      </c>
      <c r="AD668" s="18">
        <v>29878</v>
      </c>
      <c r="AE668" s="18">
        <v>43514</v>
      </c>
      <c r="AF668" s="18">
        <v>19589</v>
      </c>
      <c r="AG668" s="18">
        <v>34362</v>
      </c>
      <c r="AH668" s="18">
        <v>37202</v>
      </c>
      <c r="AI668" s="18">
        <v>27769</v>
      </c>
      <c r="AJ668" s="18">
        <v>32741</v>
      </c>
      <c r="AK668" s="23">
        <f>SUM(Y668:AJ668)</f>
        <v>384511</v>
      </c>
      <c r="AL668" s="23">
        <f>MAX(Y668:AJ668)</f>
        <v>45397</v>
      </c>
      <c r="AM668">
        <f>COUNTIF(Y668:AJ668,"&gt;1")</f>
        <v>11</v>
      </c>
    </row>
    <row r="669" spans="1:39" ht="15.75" x14ac:dyDescent="0.25">
      <c r="A669" s="21" t="s">
        <v>2618</v>
      </c>
      <c r="B669" s="21" t="s">
        <v>1520</v>
      </c>
      <c r="C669" s="21">
        <v>7079511</v>
      </c>
      <c r="D669" s="25">
        <v>191846</v>
      </c>
      <c r="E669" s="21" t="s">
        <v>12</v>
      </c>
      <c r="F669" s="21" t="s">
        <v>660</v>
      </c>
      <c r="G669" s="21" t="s">
        <v>661</v>
      </c>
      <c r="H669" s="25" t="s">
        <v>170</v>
      </c>
      <c r="I669" s="21" t="s">
        <v>88</v>
      </c>
      <c r="J669" s="21" t="s">
        <v>89</v>
      </c>
      <c r="K669" s="38">
        <v>45936</v>
      </c>
      <c r="L669" s="38">
        <v>46118</v>
      </c>
      <c r="M669" s="39" t="s">
        <v>53</v>
      </c>
      <c r="N669" s="18">
        <v>0</v>
      </c>
      <c r="O669" s="18">
        <v>0</v>
      </c>
      <c r="P669" s="15" t="str">
        <f>IFERROR((O669-N669)/N669,"")</f>
        <v/>
      </c>
      <c r="Q669" s="19">
        <v>0</v>
      </c>
      <c r="R669" s="19">
        <v>2</v>
      </c>
      <c r="S669" s="15" t="str">
        <f>IFERROR((R669-Q669)/Q669,"")</f>
        <v/>
      </c>
      <c r="T669" s="19">
        <v>88</v>
      </c>
      <c r="U669" s="15">
        <f>IFERROR(R669/T669,"")</f>
        <v>2.2727272727272728E-2</v>
      </c>
      <c r="V669" s="19">
        <v>38</v>
      </c>
      <c r="W669" s="19">
        <v>1</v>
      </c>
      <c r="X669" s="15">
        <f>IFERROR((W669-V669)/V669,"")</f>
        <v>-0.97368421052631582</v>
      </c>
      <c r="Y669" s="18">
        <v>0</v>
      </c>
      <c r="Z669" s="18">
        <v>0</v>
      </c>
      <c r="AA669" s="18">
        <v>5904</v>
      </c>
      <c r="AB669" s="18">
        <v>0</v>
      </c>
      <c r="AC669" s="18">
        <v>0</v>
      </c>
      <c r="AD669" s="18">
        <v>0</v>
      </c>
      <c r="AE669" s="18">
        <v>0</v>
      </c>
      <c r="AF669" s="18">
        <v>0</v>
      </c>
      <c r="AG669" s="18">
        <v>0</v>
      </c>
      <c r="AH669" s="18">
        <v>0</v>
      </c>
      <c r="AI669" s="18">
        <v>0</v>
      </c>
      <c r="AJ669" s="18">
        <v>0</v>
      </c>
      <c r="AK669" s="23">
        <f>SUM(Y669:AJ669)</f>
        <v>5904</v>
      </c>
      <c r="AL669" s="23">
        <f>MAX(Y669:AJ669)</f>
        <v>5904</v>
      </c>
      <c r="AM669">
        <f>COUNTIF(Y669:AJ669,"&gt;1")</f>
        <v>1</v>
      </c>
    </row>
    <row r="670" spans="1:39" ht="15.75" x14ac:dyDescent="0.25">
      <c r="A670" s="21"/>
      <c r="B670" s="21" t="s">
        <v>1520</v>
      </c>
      <c r="C670" s="21">
        <v>7083656</v>
      </c>
      <c r="D670" s="25">
        <v>100160</v>
      </c>
      <c r="E670" s="21" t="s">
        <v>2933</v>
      </c>
      <c r="F670" s="21" t="s">
        <v>105</v>
      </c>
      <c r="G670" s="21" t="s">
        <v>106</v>
      </c>
      <c r="H670" s="25" t="s">
        <v>15</v>
      </c>
      <c r="I670" s="21" t="s">
        <v>107</v>
      </c>
      <c r="J670" s="21" t="s">
        <v>3201</v>
      </c>
      <c r="K670" s="38">
        <v>45674</v>
      </c>
      <c r="L670" s="38">
        <v>46240</v>
      </c>
      <c r="M670" s="39" t="s">
        <v>18</v>
      </c>
      <c r="N670" s="18">
        <v>0</v>
      </c>
      <c r="O670" s="18">
        <v>0</v>
      </c>
      <c r="P670" s="15" t="str">
        <f>IFERROR((O670-N670)/N670,"")</f>
        <v/>
      </c>
      <c r="Q670" s="19">
        <v>9</v>
      </c>
      <c r="R670" s="19">
        <v>9</v>
      </c>
      <c r="S670" s="15">
        <f>IFERROR((R670-Q670)/Q670,"")</f>
        <v>0</v>
      </c>
      <c r="T670" s="19">
        <v>27</v>
      </c>
      <c r="U670" s="15">
        <f>IFERROR(R670/T670,"")</f>
        <v>0.33333333333333331</v>
      </c>
      <c r="V670" s="19">
        <v>8</v>
      </c>
      <c r="W670" s="19">
        <v>5</v>
      </c>
      <c r="X670" s="15">
        <f>IFERROR((W670-V670)/V670,"")</f>
        <v>-0.375</v>
      </c>
      <c r="Y670" s="18" t="s">
        <v>1610</v>
      </c>
      <c r="Z670" s="18" t="s">
        <v>1610</v>
      </c>
      <c r="AA670" s="18" t="s">
        <v>1610</v>
      </c>
      <c r="AB670" s="18" t="s">
        <v>1610</v>
      </c>
      <c r="AC670" s="18" t="s">
        <v>1610</v>
      </c>
      <c r="AD670" s="18" t="s">
        <v>1610</v>
      </c>
      <c r="AE670" s="18" t="s">
        <v>1610</v>
      </c>
      <c r="AF670" s="18" t="s">
        <v>1610</v>
      </c>
      <c r="AG670" s="18" t="s">
        <v>1610</v>
      </c>
      <c r="AH670" s="18" t="s">
        <v>1610</v>
      </c>
      <c r="AI670" s="18" t="s">
        <v>1610</v>
      </c>
      <c r="AJ670" s="18" t="s">
        <v>1610</v>
      </c>
      <c r="AK670" s="23">
        <f>SUM(Y670:AJ670)</f>
        <v>0</v>
      </c>
      <c r="AL670" s="23">
        <f>MAX(Y670:AJ670)</f>
        <v>0</v>
      </c>
      <c r="AM670">
        <f>COUNTIF(Y670:AJ670,"&gt;1")</f>
        <v>0</v>
      </c>
    </row>
    <row r="671" spans="1:39" ht="15.75" x14ac:dyDescent="0.25">
      <c r="A671" s="21"/>
      <c r="B671" s="21" t="s">
        <v>1520</v>
      </c>
      <c r="C671" s="21">
        <v>7085630</v>
      </c>
      <c r="D671" s="25" t="s">
        <v>2414</v>
      </c>
      <c r="E671" s="21" t="s">
        <v>1575</v>
      </c>
      <c r="F671" s="21" t="s">
        <v>2415</v>
      </c>
      <c r="G671" s="21" t="s">
        <v>1917</v>
      </c>
      <c r="H671" s="25" t="s">
        <v>15</v>
      </c>
      <c r="I671" s="21" t="s">
        <v>67</v>
      </c>
      <c r="J671" s="21" t="s">
        <v>416</v>
      </c>
      <c r="K671" s="38">
        <v>45793</v>
      </c>
      <c r="L671" s="38">
        <v>45838</v>
      </c>
      <c r="M671" s="39" t="s">
        <v>53</v>
      </c>
      <c r="N671" s="18">
        <v>1440</v>
      </c>
      <c r="O671" s="18">
        <v>0</v>
      </c>
      <c r="P671" s="15">
        <f>IFERROR((O671-N671)/N671,"")</f>
        <v>-1</v>
      </c>
      <c r="Q671" s="19">
        <v>12</v>
      </c>
      <c r="R671" s="19">
        <v>0</v>
      </c>
      <c r="S671" s="15">
        <f>IFERROR((R671-Q671)/Q671,"")</f>
        <v>-1</v>
      </c>
      <c r="T671" s="19" t="s">
        <v>1610</v>
      </c>
      <c r="U671" s="15" t="str">
        <f>IFERROR(R671/T671,"")</f>
        <v/>
      </c>
      <c r="V671" s="19">
        <v>12</v>
      </c>
      <c r="W671" s="19">
        <v>0</v>
      </c>
      <c r="X671" s="15">
        <f>IFERROR((W671-V671)/V671,"")</f>
        <v>-1</v>
      </c>
      <c r="Y671" s="18" t="s">
        <v>1610</v>
      </c>
      <c r="Z671" s="18" t="s">
        <v>1610</v>
      </c>
      <c r="AA671" s="18" t="s">
        <v>1610</v>
      </c>
      <c r="AB671" s="18" t="s">
        <v>1610</v>
      </c>
      <c r="AC671" s="18" t="s">
        <v>1610</v>
      </c>
      <c r="AD671" s="18" t="s">
        <v>1610</v>
      </c>
      <c r="AE671" s="18" t="s">
        <v>1610</v>
      </c>
      <c r="AF671" s="18" t="s">
        <v>1610</v>
      </c>
      <c r="AG671" s="18" t="s">
        <v>1610</v>
      </c>
      <c r="AH671" s="18" t="s">
        <v>1610</v>
      </c>
      <c r="AI671" s="18" t="s">
        <v>1610</v>
      </c>
      <c r="AJ671" s="18" t="s">
        <v>1610</v>
      </c>
      <c r="AK671" s="23">
        <f>SUM(Y671:AJ671)</f>
        <v>0</v>
      </c>
      <c r="AL671" s="23">
        <f>MAX(Y671:AJ671)</f>
        <v>0</v>
      </c>
      <c r="AM671">
        <f>COUNTIF(Y671:AJ671,"&gt;1")</f>
        <v>0</v>
      </c>
    </row>
    <row r="672" spans="1:39" ht="15.75" x14ac:dyDescent="0.25">
      <c r="A672" s="21"/>
      <c r="B672" s="21" t="s">
        <v>1520</v>
      </c>
      <c r="C672" s="21">
        <v>7137359</v>
      </c>
      <c r="D672" s="25" t="s">
        <v>2277</v>
      </c>
      <c r="E672" s="21" t="s">
        <v>1206</v>
      </c>
      <c r="F672" s="21" t="s">
        <v>2278</v>
      </c>
      <c r="G672" s="21" t="s">
        <v>570</v>
      </c>
      <c r="H672" s="25" t="s">
        <v>55</v>
      </c>
      <c r="I672" s="21" t="s">
        <v>85</v>
      </c>
      <c r="J672" s="21" t="s">
        <v>386</v>
      </c>
      <c r="K672" s="38">
        <v>46206</v>
      </c>
      <c r="L672" s="38">
        <v>46233</v>
      </c>
      <c r="M672" s="39" t="s">
        <v>18</v>
      </c>
      <c r="N672" s="18">
        <v>3120</v>
      </c>
      <c r="O672" s="18">
        <v>3120</v>
      </c>
      <c r="P672" s="15">
        <f>IFERROR((O672-N672)/N672,"")</f>
        <v>0</v>
      </c>
      <c r="Q672" s="19">
        <v>30</v>
      </c>
      <c r="R672" s="19">
        <v>54</v>
      </c>
      <c r="S672" s="15">
        <f>IFERROR((R672-Q672)/Q672,"")</f>
        <v>0.8</v>
      </c>
      <c r="T672" s="19" t="s">
        <v>1610</v>
      </c>
      <c r="U672" s="15" t="str">
        <f>IFERROR(R672/T672,"")</f>
        <v/>
      </c>
      <c r="V672" s="19">
        <v>65</v>
      </c>
      <c r="W672" s="19">
        <v>42</v>
      </c>
      <c r="X672" s="15">
        <f>IFERROR((W672-V672)/V672,"")</f>
        <v>-0.35384615384615387</v>
      </c>
      <c r="Y672" s="18">
        <v>1560</v>
      </c>
      <c r="Z672" s="18">
        <v>0</v>
      </c>
      <c r="AA672" s="18">
        <v>1560</v>
      </c>
      <c r="AB672" s="18">
        <v>0</v>
      </c>
      <c r="AC672" s="18">
        <v>1560</v>
      </c>
      <c r="AD672" s="18">
        <v>0</v>
      </c>
      <c r="AE672" s="18">
        <v>1560</v>
      </c>
      <c r="AF672" s="18">
        <v>1560</v>
      </c>
      <c r="AG672" s="18">
        <v>1560</v>
      </c>
      <c r="AH672" s="18">
        <v>0</v>
      </c>
      <c r="AI672" s="18">
        <v>0</v>
      </c>
      <c r="AJ672" s="18">
        <v>1560</v>
      </c>
      <c r="AK672" s="23">
        <f>SUM(Y672:AJ672)</f>
        <v>10920</v>
      </c>
      <c r="AL672" s="23">
        <f>MAX(Y672:AJ672)</f>
        <v>1560</v>
      </c>
      <c r="AM672">
        <f>COUNTIF(Y672:AJ672,"&gt;1")</f>
        <v>7</v>
      </c>
    </row>
    <row r="673" spans="1:39" ht="15.75" x14ac:dyDescent="0.25">
      <c r="A673" s="21"/>
      <c r="B673" s="21" t="s">
        <v>1520</v>
      </c>
      <c r="C673" s="21">
        <v>7175725</v>
      </c>
      <c r="D673" s="25">
        <v>193227</v>
      </c>
      <c r="E673" s="21" t="s">
        <v>1180</v>
      </c>
      <c r="F673" s="21" t="s">
        <v>1315</v>
      </c>
      <c r="G673" s="21" t="s">
        <v>1444</v>
      </c>
      <c r="H673" s="25" t="s">
        <v>55</v>
      </c>
      <c r="I673" s="21" t="s">
        <v>67</v>
      </c>
      <c r="J673" s="21" t="s">
        <v>68</v>
      </c>
      <c r="K673" s="38">
        <v>46104</v>
      </c>
      <c r="L673" s="38">
        <v>46234</v>
      </c>
      <c r="M673" s="39" t="s">
        <v>18</v>
      </c>
      <c r="N673" s="18">
        <v>254856</v>
      </c>
      <c r="O673" s="18">
        <v>0</v>
      </c>
      <c r="P673" s="15">
        <f>IFERROR((O673-N673)/N673,"")</f>
        <v>-1</v>
      </c>
      <c r="Q673" s="19">
        <v>771</v>
      </c>
      <c r="R673" s="19">
        <v>359</v>
      </c>
      <c r="S673" s="15">
        <f>IFERROR((R673-Q673)/Q673,"")</f>
        <v>-0.53437094682230868</v>
      </c>
      <c r="T673" s="19">
        <v>2719</v>
      </c>
      <c r="U673" s="15">
        <f>IFERROR(R673/T673,"")</f>
        <v>0.13203383596910628</v>
      </c>
      <c r="V673" s="19">
        <v>519</v>
      </c>
      <c r="W673" s="19">
        <v>45</v>
      </c>
      <c r="X673" s="15">
        <f>IFERROR((W673-V673)/V673,"")</f>
        <v>-0.91329479768786126</v>
      </c>
      <c r="Y673" s="18">
        <v>0</v>
      </c>
      <c r="Z673" s="18">
        <v>0</v>
      </c>
      <c r="AA673" s="18">
        <v>0</v>
      </c>
      <c r="AB673" s="18">
        <v>0</v>
      </c>
      <c r="AC673" s="18">
        <v>0</v>
      </c>
      <c r="AD673" s="18">
        <v>0</v>
      </c>
      <c r="AE673" s="18">
        <v>0</v>
      </c>
      <c r="AF673" s="18">
        <v>289723</v>
      </c>
      <c r="AG673" s="18">
        <v>0</v>
      </c>
      <c r="AH673" s="18">
        <v>0</v>
      </c>
      <c r="AI673" s="18">
        <v>0</v>
      </c>
      <c r="AJ673" s="18">
        <v>0</v>
      </c>
      <c r="AK673" s="23">
        <f>SUM(Y673:AJ673)</f>
        <v>289723</v>
      </c>
      <c r="AL673" s="23">
        <f>MAX(Y673:AJ673)</f>
        <v>289723</v>
      </c>
      <c r="AM673">
        <f>COUNTIF(Y673:AJ673,"&gt;1")</f>
        <v>1</v>
      </c>
    </row>
    <row r="674" spans="1:39" ht="15.75" x14ac:dyDescent="0.25">
      <c r="A674" s="21"/>
      <c r="B674" s="21" t="s">
        <v>1520</v>
      </c>
      <c r="C674" s="21">
        <v>7175725</v>
      </c>
      <c r="D674" s="25">
        <v>191360</v>
      </c>
      <c r="E674" s="21" t="s">
        <v>1180</v>
      </c>
      <c r="F674" s="21" t="s">
        <v>1315</v>
      </c>
      <c r="G674" s="21" t="s">
        <v>429</v>
      </c>
      <c r="H674" s="25" t="s">
        <v>84</v>
      </c>
      <c r="I674" s="21" t="s">
        <v>67</v>
      </c>
      <c r="J674" s="21" t="s">
        <v>68</v>
      </c>
      <c r="K674" s="38">
        <v>45764</v>
      </c>
      <c r="L674" s="38">
        <v>46230</v>
      </c>
      <c r="M674" s="39" t="s">
        <v>18</v>
      </c>
      <c r="N674" s="18">
        <v>72816</v>
      </c>
      <c r="O674" s="18">
        <v>0</v>
      </c>
      <c r="P674" s="15">
        <f>IFERROR((O674-N674)/N674,"")</f>
        <v>-1</v>
      </c>
      <c r="Q674" s="19">
        <v>137</v>
      </c>
      <c r="R674" s="19">
        <v>457</v>
      </c>
      <c r="S674" s="15">
        <f>IFERROR((R674-Q674)/Q674,"")</f>
        <v>2.335766423357664</v>
      </c>
      <c r="T674" s="19">
        <v>511</v>
      </c>
      <c r="U674" s="15">
        <f>IFERROR(R674/T674,"")</f>
        <v>0.89432485322896282</v>
      </c>
      <c r="V674" s="19">
        <v>124</v>
      </c>
      <c r="W674" s="19">
        <v>73</v>
      </c>
      <c r="X674" s="15">
        <f>IFERROR((W674-V674)/V674,"")</f>
        <v>-0.41129032258064518</v>
      </c>
      <c r="Y674" s="18" t="s">
        <v>1610</v>
      </c>
      <c r="Z674" s="18" t="s">
        <v>1610</v>
      </c>
      <c r="AA674" s="18" t="s">
        <v>1610</v>
      </c>
      <c r="AB674" s="18" t="s">
        <v>1610</v>
      </c>
      <c r="AC674" s="18" t="s">
        <v>1610</v>
      </c>
      <c r="AD674" s="18" t="s">
        <v>1610</v>
      </c>
      <c r="AE674" s="18" t="s">
        <v>1610</v>
      </c>
      <c r="AF674" s="18" t="s">
        <v>1610</v>
      </c>
      <c r="AG674" s="18" t="s">
        <v>1610</v>
      </c>
      <c r="AH674" s="18" t="s">
        <v>1610</v>
      </c>
      <c r="AI674" s="18" t="s">
        <v>1610</v>
      </c>
      <c r="AJ674" s="18" t="s">
        <v>1610</v>
      </c>
      <c r="AK674" s="23">
        <f>SUM(Y674:AJ674)</f>
        <v>0</v>
      </c>
      <c r="AL674" s="23">
        <f>MAX(Y674:AJ674)</f>
        <v>0</v>
      </c>
      <c r="AM674">
        <f>COUNTIF(Y674:AJ674,"&gt;1")</f>
        <v>0</v>
      </c>
    </row>
    <row r="675" spans="1:39" ht="15.75" x14ac:dyDescent="0.25">
      <c r="A675" s="21" t="s">
        <v>2618</v>
      </c>
      <c r="B675" s="21" t="s">
        <v>1520</v>
      </c>
      <c r="C675" s="21">
        <v>7175725</v>
      </c>
      <c r="D675" s="25" t="s">
        <v>2911</v>
      </c>
      <c r="E675" s="21" t="s">
        <v>1180</v>
      </c>
      <c r="F675" s="21" t="s">
        <v>2987</v>
      </c>
      <c r="G675" s="21" t="s">
        <v>19</v>
      </c>
      <c r="H675" s="25" t="s">
        <v>20</v>
      </c>
      <c r="I675" s="21" t="s">
        <v>67</v>
      </c>
      <c r="J675" s="21" t="s">
        <v>68</v>
      </c>
      <c r="K675" s="38">
        <v>46122</v>
      </c>
      <c r="L675" s="38">
        <v>46052</v>
      </c>
      <c r="M675" s="39" t="s">
        <v>22</v>
      </c>
      <c r="N675" s="18">
        <v>0</v>
      </c>
      <c r="O675" s="18">
        <v>0</v>
      </c>
      <c r="P675" s="15" t="str">
        <f>IFERROR((O675-N675)/N675,"")</f>
        <v/>
      </c>
      <c r="Q675" s="19">
        <v>0</v>
      </c>
      <c r="R675" s="19">
        <v>0</v>
      </c>
      <c r="S675" s="15" t="str">
        <f>IFERROR((R675-Q675)/Q675,"")</f>
        <v/>
      </c>
      <c r="T675" s="19" t="s">
        <v>1610</v>
      </c>
      <c r="U675" s="15" t="str">
        <f>IFERROR(R675/T675,"")</f>
        <v/>
      </c>
      <c r="V675" s="19">
        <v>99</v>
      </c>
      <c r="W675" s="19">
        <v>0</v>
      </c>
      <c r="X675" s="15">
        <f>IFERROR((W675-V675)/V675,"")</f>
        <v>-1</v>
      </c>
      <c r="Y675" s="18">
        <v>0</v>
      </c>
      <c r="Z675" s="18">
        <v>9430</v>
      </c>
      <c r="AA675" s="18">
        <v>0</v>
      </c>
      <c r="AB675" s="18">
        <v>0</v>
      </c>
      <c r="AC675" s="18">
        <v>0</v>
      </c>
      <c r="AD675" s="18">
        <v>0</v>
      </c>
      <c r="AE675" s="18">
        <v>0</v>
      </c>
      <c r="AF675" s="18">
        <v>0</v>
      </c>
      <c r="AG675" s="18">
        <v>0</v>
      </c>
      <c r="AH675" s="18">
        <v>0</v>
      </c>
      <c r="AI675" s="18">
        <v>0</v>
      </c>
      <c r="AJ675" s="18">
        <v>0</v>
      </c>
      <c r="AK675" s="23">
        <f>SUM(Y675:AJ675)</f>
        <v>9430</v>
      </c>
      <c r="AL675" s="23">
        <f>MAX(Y675:AJ675)</f>
        <v>9430</v>
      </c>
      <c r="AM675">
        <f>COUNTIF(Y675:AJ675,"&gt;1")</f>
        <v>1</v>
      </c>
    </row>
    <row r="676" spans="1:39" ht="15.75" x14ac:dyDescent="0.25">
      <c r="A676" s="21"/>
      <c r="B676" s="21" t="s">
        <v>1520</v>
      </c>
      <c r="C676" s="21">
        <v>7175725</v>
      </c>
      <c r="D676" s="25">
        <v>191815</v>
      </c>
      <c r="E676" s="21" t="s">
        <v>1180</v>
      </c>
      <c r="F676" s="21" t="s">
        <v>1315</v>
      </c>
      <c r="G676" s="21" t="s">
        <v>429</v>
      </c>
      <c r="H676" s="25" t="s">
        <v>84</v>
      </c>
      <c r="I676" s="21" t="s">
        <v>67</v>
      </c>
      <c r="J676" s="21" t="s">
        <v>68</v>
      </c>
      <c r="K676" s="38">
        <v>44980</v>
      </c>
      <c r="L676" s="38">
        <v>45663</v>
      </c>
      <c r="M676" s="39" t="s">
        <v>53</v>
      </c>
      <c r="N676" s="18" t="s">
        <v>1610</v>
      </c>
      <c r="O676" s="18" t="s">
        <v>1610</v>
      </c>
      <c r="P676" s="15" t="str">
        <f>IFERROR((O676-N676)/N676,"")</f>
        <v/>
      </c>
      <c r="Q676" s="19" t="s">
        <v>1610</v>
      </c>
      <c r="R676" s="19" t="s">
        <v>1610</v>
      </c>
      <c r="S676" s="15" t="str">
        <f>IFERROR((R676-Q676)/Q676,"")</f>
        <v/>
      </c>
      <c r="T676" s="19" t="s">
        <v>1610</v>
      </c>
      <c r="U676" s="15" t="str">
        <f>IFERROR(R676/T676,"")</f>
        <v/>
      </c>
      <c r="V676" s="19" t="s">
        <v>1610</v>
      </c>
      <c r="W676" s="19" t="s">
        <v>1610</v>
      </c>
      <c r="X676" s="15" t="str">
        <f>IFERROR((W676-V676)/V676,"")</f>
        <v/>
      </c>
      <c r="Y676" s="18" t="s">
        <v>1610</v>
      </c>
      <c r="Z676" s="18" t="s">
        <v>1610</v>
      </c>
      <c r="AA676" s="18" t="s">
        <v>1610</v>
      </c>
      <c r="AB676" s="18" t="s">
        <v>1610</v>
      </c>
      <c r="AC676" s="18" t="s">
        <v>1610</v>
      </c>
      <c r="AD676" s="18" t="s">
        <v>1610</v>
      </c>
      <c r="AE676" s="18" t="s">
        <v>1610</v>
      </c>
      <c r="AF676" s="18" t="s">
        <v>1610</v>
      </c>
      <c r="AG676" s="18" t="s">
        <v>1610</v>
      </c>
      <c r="AH676" s="18" t="s">
        <v>1610</v>
      </c>
      <c r="AI676" s="18" t="s">
        <v>1610</v>
      </c>
      <c r="AJ676" s="18" t="s">
        <v>1610</v>
      </c>
      <c r="AK676" s="23">
        <f>SUM(Y676:AJ676)</f>
        <v>0</v>
      </c>
      <c r="AL676" s="23">
        <f>MAX(Y676:AJ676)</f>
        <v>0</v>
      </c>
      <c r="AM676">
        <f>COUNTIF(Y676:AJ676,"&gt;1")</f>
        <v>0</v>
      </c>
    </row>
    <row r="677" spans="1:39" ht="15.75" x14ac:dyDescent="0.25">
      <c r="A677" s="21" t="s">
        <v>2618</v>
      </c>
      <c r="B677" s="21" t="s">
        <v>1519</v>
      </c>
      <c r="C677" s="21">
        <v>7175725</v>
      </c>
      <c r="D677" s="25" t="s">
        <v>3071</v>
      </c>
      <c r="E677" s="21" t="s">
        <v>1180</v>
      </c>
      <c r="F677" s="21" t="s">
        <v>2987</v>
      </c>
      <c r="G677" s="21" t="s">
        <v>3072</v>
      </c>
      <c r="H677" s="25" t="s">
        <v>45</v>
      </c>
      <c r="I677" s="21" t="s">
        <v>21</v>
      </c>
      <c r="J677" s="21" t="s">
        <v>21</v>
      </c>
      <c r="K677" s="38">
        <v>46104</v>
      </c>
      <c r="L677" s="38"/>
      <c r="M677" s="39" t="s">
        <v>22</v>
      </c>
      <c r="N677" s="18" t="s">
        <v>1610</v>
      </c>
      <c r="O677" s="18" t="s">
        <v>1610</v>
      </c>
      <c r="P677" s="15" t="str">
        <f>IFERROR((O677-N677)/N677,"")</f>
        <v/>
      </c>
      <c r="Q677" s="19" t="s">
        <v>1610</v>
      </c>
      <c r="R677" s="19" t="s">
        <v>1610</v>
      </c>
      <c r="S677" s="15" t="str">
        <f>IFERROR((R677-Q677)/Q677,"")</f>
        <v/>
      </c>
      <c r="T677" s="19" t="s">
        <v>1610</v>
      </c>
      <c r="U677" s="15" t="str">
        <f>IFERROR(R677/T677,"")</f>
        <v/>
      </c>
      <c r="V677" s="19" t="s">
        <v>1610</v>
      </c>
      <c r="W677" s="19" t="s">
        <v>1610</v>
      </c>
      <c r="X677" s="15" t="str">
        <f>IFERROR((W677-V677)/V677,"")</f>
        <v/>
      </c>
      <c r="Y677" s="18">
        <v>0</v>
      </c>
      <c r="Z677" s="18">
        <v>0</v>
      </c>
      <c r="AA677" s="18">
        <v>0</v>
      </c>
      <c r="AB677" s="18">
        <v>0</v>
      </c>
      <c r="AC677" s="18">
        <v>0</v>
      </c>
      <c r="AD677" s="18">
        <v>0</v>
      </c>
      <c r="AE677" s="18">
        <v>0</v>
      </c>
      <c r="AF677" s="18">
        <v>71405</v>
      </c>
      <c r="AG677" s="18">
        <v>0</v>
      </c>
      <c r="AH677" s="18">
        <v>0</v>
      </c>
      <c r="AI677" s="18">
        <v>0</v>
      </c>
      <c r="AJ677" s="18">
        <v>0</v>
      </c>
      <c r="AK677" s="23">
        <f>SUM(Y677:AJ677)</f>
        <v>71405</v>
      </c>
      <c r="AL677" s="23">
        <f>MAX(Y677:AJ677)</f>
        <v>71405</v>
      </c>
      <c r="AM677">
        <f>COUNTIF(Y677:AJ677,"&gt;1")</f>
        <v>1</v>
      </c>
    </row>
    <row r="678" spans="1:39" ht="15.75" x14ac:dyDescent="0.25">
      <c r="A678" s="21"/>
      <c r="B678" s="21" t="s">
        <v>1520</v>
      </c>
      <c r="C678" s="21">
        <v>7197718</v>
      </c>
      <c r="D678" s="25">
        <v>100052</v>
      </c>
      <c r="E678" s="21" t="s">
        <v>1206</v>
      </c>
      <c r="F678" s="21" t="s">
        <v>1181</v>
      </c>
      <c r="G678" s="21" t="s">
        <v>54</v>
      </c>
      <c r="H678" s="25" t="s">
        <v>55</v>
      </c>
      <c r="I678" s="21" t="s">
        <v>27</v>
      </c>
      <c r="J678" s="21" t="s">
        <v>17</v>
      </c>
      <c r="K678" s="38">
        <v>45842</v>
      </c>
      <c r="L678" s="38">
        <v>46232</v>
      </c>
      <c r="M678" s="39" t="s">
        <v>18</v>
      </c>
      <c r="N678" s="18">
        <v>5040</v>
      </c>
      <c r="O678" s="18">
        <v>0</v>
      </c>
      <c r="P678" s="15">
        <f>IFERROR((O678-N678)/N678,"")</f>
        <v>-1</v>
      </c>
      <c r="Q678" s="19">
        <v>5</v>
      </c>
      <c r="R678" s="19">
        <v>7</v>
      </c>
      <c r="S678" s="15">
        <f>IFERROR((R678-Q678)/Q678,"")</f>
        <v>0.4</v>
      </c>
      <c r="T678" s="19">
        <v>7</v>
      </c>
      <c r="U678" s="15">
        <f>IFERROR(R678/T678,"")</f>
        <v>1</v>
      </c>
      <c r="V678" s="19">
        <v>19</v>
      </c>
      <c r="W678" s="19">
        <v>6</v>
      </c>
      <c r="X678" s="15">
        <f>IFERROR((W678-V678)/V678,"")</f>
        <v>-0.68421052631578949</v>
      </c>
      <c r="Y678" s="18" t="s">
        <v>1610</v>
      </c>
      <c r="Z678" s="18" t="s">
        <v>1610</v>
      </c>
      <c r="AA678" s="18" t="s">
        <v>1610</v>
      </c>
      <c r="AB678" s="18" t="s">
        <v>1610</v>
      </c>
      <c r="AC678" s="18" t="s">
        <v>1610</v>
      </c>
      <c r="AD678" s="18" t="s">
        <v>1610</v>
      </c>
      <c r="AE678" s="18" t="s">
        <v>1610</v>
      </c>
      <c r="AF678" s="18" t="s">
        <v>1610</v>
      </c>
      <c r="AG678" s="18" t="s">
        <v>1610</v>
      </c>
      <c r="AH678" s="18" t="s">
        <v>1610</v>
      </c>
      <c r="AI678" s="18" t="s">
        <v>1610</v>
      </c>
      <c r="AJ678" s="18" t="s">
        <v>1610</v>
      </c>
      <c r="AK678" s="23">
        <f>SUM(Y678:AJ678)</f>
        <v>0</v>
      </c>
      <c r="AL678" s="23">
        <f>MAX(Y678:AJ678)</f>
        <v>0</v>
      </c>
      <c r="AM678">
        <f>COUNTIF(Y678:AJ678,"&gt;1")</f>
        <v>0</v>
      </c>
    </row>
    <row r="679" spans="1:39" ht="15.75" x14ac:dyDescent="0.25">
      <c r="A679" s="21"/>
      <c r="B679" s="21" t="s">
        <v>1519</v>
      </c>
      <c r="C679" s="21">
        <v>7197718</v>
      </c>
      <c r="D679" s="25">
        <v>100082</v>
      </c>
      <c r="E679" s="21" t="s">
        <v>1206</v>
      </c>
      <c r="F679" s="21" t="s">
        <v>1181</v>
      </c>
      <c r="G679" s="21" t="s">
        <v>1182</v>
      </c>
      <c r="H679" s="25" t="s">
        <v>65</v>
      </c>
      <c r="I679" s="21" t="s">
        <v>27</v>
      </c>
      <c r="J679" s="21"/>
      <c r="K679" s="38"/>
      <c r="L679" s="38">
        <v>44768</v>
      </c>
      <c r="M679" s="39" t="s">
        <v>53</v>
      </c>
      <c r="N679" s="18" t="s">
        <v>1610</v>
      </c>
      <c r="O679" s="18" t="s">
        <v>1610</v>
      </c>
      <c r="P679" s="15" t="str">
        <f>IFERROR((O679-N679)/N679,"")</f>
        <v/>
      </c>
      <c r="Q679" s="19" t="s">
        <v>1610</v>
      </c>
      <c r="R679" s="19" t="s">
        <v>1610</v>
      </c>
      <c r="S679" s="15" t="str">
        <f>IFERROR((R679-Q679)/Q679,"")</f>
        <v/>
      </c>
      <c r="T679" s="19" t="s">
        <v>1610</v>
      </c>
      <c r="U679" s="15" t="str">
        <f>IFERROR(R679/T679,"")</f>
        <v/>
      </c>
      <c r="V679" s="19" t="s">
        <v>1610</v>
      </c>
      <c r="W679" s="19" t="s">
        <v>1610</v>
      </c>
      <c r="X679" s="15" t="str">
        <f>IFERROR((W679-V679)/V679,"")</f>
        <v/>
      </c>
      <c r="Y679" s="18" t="s">
        <v>1610</v>
      </c>
      <c r="Z679" s="18" t="s">
        <v>1610</v>
      </c>
      <c r="AA679" s="18" t="s">
        <v>1610</v>
      </c>
      <c r="AB679" s="18" t="s">
        <v>1610</v>
      </c>
      <c r="AC679" s="18" t="s">
        <v>1610</v>
      </c>
      <c r="AD679" s="18" t="s">
        <v>1610</v>
      </c>
      <c r="AE679" s="18" t="s">
        <v>1610</v>
      </c>
      <c r="AF679" s="18" t="s">
        <v>1610</v>
      </c>
      <c r="AG679" s="18" t="s">
        <v>1610</v>
      </c>
      <c r="AH679" s="18" t="s">
        <v>1610</v>
      </c>
      <c r="AI679" s="18" t="s">
        <v>1610</v>
      </c>
      <c r="AJ679" s="18" t="s">
        <v>1610</v>
      </c>
      <c r="AK679" s="23">
        <f>SUM(Y679:AJ679)</f>
        <v>0</v>
      </c>
      <c r="AL679" s="23">
        <f>MAX(Y679:AJ679)</f>
        <v>0</v>
      </c>
      <c r="AM679">
        <f>COUNTIF(Y679:AJ679,"&gt;1")</f>
        <v>0</v>
      </c>
    </row>
    <row r="680" spans="1:39" ht="15.75" x14ac:dyDescent="0.25">
      <c r="A680" s="21" t="s">
        <v>2618</v>
      </c>
      <c r="B680" s="21" t="s">
        <v>1519</v>
      </c>
      <c r="C680" s="21">
        <v>7214419</v>
      </c>
      <c r="D680" s="25">
        <v>193008</v>
      </c>
      <c r="E680" s="21" t="s">
        <v>12</v>
      </c>
      <c r="F680" s="21" t="s">
        <v>1552</v>
      </c>
      <c r="G680" s="21" t="s">
        <v>284</v>
      </c>
      <c r="H680" s="25" t="s">
        <v>285</v>
      </c>
      <c r="I680" s="21" t="s">
        <v>21</v>
      </c>
      <c r="J680" s="21" t="s">
        <v>21</v>
      </c>
      <c r="K680" s="38">
        <v>46134</v>
      </c>
      <c r="L680" s="38">
        <v>46219</v>
      </c>
      <c r="M680" s="39" t="s">
        <v>18</v>
      </c>
      <c r="N680" s="18">
        <v>0</v>
      </c>
      <c r="O680" s="18">
        <v>5184</v>
      </c>
      <c r="P680" s="15" t="str">
        <f>IFERROR((O680-N680)/N680,"")</f>
        <v/>
      </c>
      <c r="Q680" s="19">
        <v>0</v>
      </c>
      <c r="R680" s="19">
        <v>2</v>
      </c>
      <c r="S680" s="15" t="str">
        <f>IFERROR((R680-Q680)/Q680,"")</f>
        <v/>
      </c>
      <c r="T680" s="19">
        <v>1</v>
      </c>
      <c r="U680" s="15">
        <f>IFERROR(R680/T680,"")</f>
        <v>2</v>
      </c>
      <c r="V680" s="19">
        <v>7</v>
      </c>
      <c r="W680" s="19">
        <v>1</v>
      </c>
      <c r="X680" s="15">
        <f>IFERROR((W680-V680)/V680,"")</f>
        <v>-0.8571428571428571</v>
      </c>
      <c r="Y680" s="18">
        <v>0</v>
      </c>
      <c r="Z680" s="18">
        <v>0</v>
      </c>
      <c r="AA680" s="18">
        <v>0</v>
      </c>
      <c r="AB680" s="18">
        <v>0</v>
      </c>
      <c r="AC680" s="18">
        <v>0</v>
      </c>
      <c r="AD680" s="18">
        <v>0</v>
      </c>
      <c r="AE680" s="18">
        <v>0</v>
      </c>
      <c r="AF680" s="18">
        <v>0</v>
      </c>
      <c r="AG680" s="18">
        <v>5184</v>
      </c>
      <c r="AH680" s="18">
        <v>0</v>
      </c>
      <c r="AI680" s="18">
        <v>0</v>
      </c>
      <c r="AJ680" s="18">
        <v>0</v>
      </c>
      <c r="AK680" s="23">
        <f>SUM(Y680:AJ680)</f>
        <v>5184</v>
      </c>
      <c r="AL680" s="23">
        <f>MAX(Y680:AJ680)</f>
        <v>5184</v>
      </c>
      <c r="AM680">
        <f>COUNTIF(Y680:AJ680,"&gt;1")</f>
        <v>1</v>
      </c>
    </row>
    <row r="681" spans="1:39" ht="15.75" x14ac:dyDescent="0.25">
      <c r="A681" s="21" t="s">
        <v>1203</v>
      </c>
      <c r="B681" s="21" t="s">
        <v>1519</v>
      </c>
      <c r="C681" s="21">
        <v>7221070</v>
      </c>
      <c r="D681" s="25">
        <v>191821</v>
      </c>
      <c r="E681" s="21" t="s">
        <v>1206</v>
      </c>
      <c r="F681" s="21" t="s">
        <v>1341</v>
      </c>
      <c r="G681" s="21" t="s">
        <v>54</v>
      </c>
      <c r="H681" s="25" t="s">
        <v>55</v>
      </c>
      <c r="I681" s="21" t="s">
        <v>21</v>
      </c>
      <c r="J681" s="21" t="s">
        <v>21</v>
      </c>
      <c r="K681" s="38">
        <v>45169</v>
      </c>
      <c r="L681" s="38">
        <v>45329</v>
      </c>
      <c r="M681" s="39" t="s">
        <v>53</v>
      </c>
      <c r="N681" s="18" t="s">
        <v>1610</v>
      </c>
      <c r="O681" s="18" t="s">
        <v>1610</v>
      </c>
      <c r="P681" s="15" t="str">
        <f>IFERROR((O681-N681)/N681,"")</f>
        <v/>
      </c>
      <c r="Q681" s="19" t="s">
        <v>1610</v>
      </c>
      <c r="R681" s="19" t="s">
        <v>1610</v>
      </c>
      <c r="S681" s="15" t="str">
        <f>IFERROR((R681-Q681)/Q681,"")</f>
        <v/>
      </c>
      <c r="T681" s="19" t="s">
        <v>1610</v>
      </c>
      <c r="U681" s="15" t="str">
        <f>IFERROR(R681/T681,"")</f>
        <v/>
      </c>
      <c r="V681" s="19" t="s">
        <v>1610</v>
      </c>
      <c r="W681" s="19" t="s">
        <v>1610</v>
      </c>
      <c r="X681" s="15" t="str">
        <f>IFERROR((W681-V681)/V681,"")</f>
        <v/>
      </c>
      <c r="Y681" s="18" t="s">
        <v>1610</v>
      </c>
      <c r="Z681" s="18" t="s">
        <v>1610</v>
      </c>
      <c r="AA681" s="18" t="s">
        <v>1610</v>
      </c>
      <c r="AB681" s="18" t="s">
        <v>1610</v>
      </c>
      <c r="AC681" s="18" t="s">
        <v>1610</v>
      </c>
      <c r="AD681" s="18" t="s">
        <v>1610</v>
      </c>
      <c r="AE681" s="18" t="s">
        <v>1610</v>
      </c>
      <c r="AF681" s="18" t="s">
        <v>1610</v>
      </c>
      <c r="AG681" s="18" t="s">
        <v>1610</v>
      </c>
      <c r="AH681" s="18" t="s">
        <v>1610</v>
      </c>
      <c r="AI681" s="18" t="s">
        <v>1610</v>
      </c>
      <c r="AJ681" s="18" t="s">
        <v>1610</v>
      </c>
      <c r="AK681" s="23">
        <f>SUM(Y681:AJ681)</f>
        <v>0</v>
      </c>
      <c r="AL681" s="23">
        <f>MAX(Y681:AJ681)</f>
        <v>0</v>
      </c>
      <c r="AM681">
        <f>COUNTIF(Y681:AJ681,"&gt;1")</f>
        <v>0</v>
      </c>
    </row>
    <row r="682" spans="1:39" ht="15.75" x14ac:dyDescent="0.25">
      <c r="A682" s="21"/>
      <c r="B682" s="21" t="s">
        <v>1520</v>
      </c>
      <c r="C682" s="21">
        <v>7264588</v>
      </c>
      <c r="D682" s="25">
        <v>101999</v>
      </c>
      <c r="E682" s="21" t="s">
        <v>1180</v>
      </c>
      <c r="F682" s="21" t="s">
        <v>1220</v>
      </c>
      <c r="G682" s="21" t="s">
        <v>1221</v>
      </c>
      <c r="H682" s="25" t="s">
        <v>45</v>
      </c>
      <c r="I682" s="21" t="s">
        <v>67</v>
      </c>
      <c r="J682" s="21" t="s">
        <v>416</v>
      </c>
      <c r="K682" s="38">
        <v>46118</v>
      </c>
      <c r="L682" s="38">
        <v>46093</v>
      </c>
      <c r="M682" s="39" t="s">
        <v>22</v>
      </c>
      <c r="N682" s="18">
        <v>3786.82</v>
      </c>
      <c r="O682" s="18">
        <v>1476</v>
      </c>
      <c r="P682" s="15">
        <f>IFERROR((O682-N682)/N682,"")</f>
        <v>-0.610227050665202</v>
      </c>
      <c r="Q682" s="19">
        <v>10</v>
      </c>
      <c r="R682" s="19">
        <v>0</v>
      </c>
      <c r="S682" s="15">
        <f>IFERROR((R682-Q682)/Q682,"")</f>
        <v>-1</v>
      </c>
      <c r="T682" s="19">
        <v>4</v>
      </c>
      <c r="U682" s="15">
        <f>IFERROR(R682/T682,"")</f>
        <v>0</v>
      </c>
      <c r="V682" s="19">
        <v>10</v>
      </c>
      <c r="W682" s="19">
        <v>0</v>
      </c>
      <c r="X682" s="15">
        <f>IFERROR((W682-V682)/V682,"")</f>
        <v>-1</v>
      </c>
      <c r="Y682" s="18">
        <v>0</v>
      </c>
      <c r="Z682" s="18">
        <v>0</v>
      </c>
      <c r="AA682" s="18">
        <v>0</v>
      </c>
      <c r="AB682" s="18">
        <v>0</v>
      </c>
      <c r="AC682" s="18">
        <v>0</v>
      </c>
      <c r="AD682" s="18">
        <v>0</v>
      </c>
      <c r="AE682" s="18">
        <v>0</v>
      </c>
      <c r="AF682" s="18">
        <v>0</v>
      </c>
      <c r="AG682" s="18">
        <v>1476</v>
      </c>
      <c r="AH682" s="18">
        <v>0</v>
      </c>
      <c r="AI682" s="18">
        <v>0</v>
      </c>
      <c r="AJ682" s="18">
        <v>0</v>
      </c>
      <c r="AK682" s="23">
        <f>SUM(Y682:AJ682)</f>
        <v>1476</v>
      </c>
      <c r="AL682" s="23">
        <f>MAX(Y682:AJ682)</f>
        <v>1476</v>
      </c>
      <c r="AM682">
        <f>COUNTIF(Y682:AJ682,"&gt;1")</f>
        <v>1</v>
      </c>
    </row>
    <row r="683" spans="1:39" ht="15.75" x14ac:dyDescent="0.25">
      <c r="A683" s="21"/>
      <c r="B683" s="21" t="s">
        <v>1520</v>
      </c>
      <c r="C683" s="21">
        <v>7277010</v>
      </c>
      <c r="D683" s="25">
        <v>194355</v>
      </c>
      <c r="E683" s="21" t="s">
        <v>12</v>
      </c>
      <c r="F683" s="21" t="s">
        <v>1673</v>
      </c>
      <c r="G683" s="21" t="s">
        <v>58</v>
      </c>
      <c r="H683" s="25" t="s">
        <v>15</v>
      </c>
      <c r="I683" s="21" t="s">
        <v>16</v>
      </c>
      <c r="J683" s="21" t="s">
        <v>17</v>
      </c>
      <c r="K683" s="38">
        <v>46199</v>
      </c>
      <c r="L683" s="38">
        <v>46232</v>
      </c>
      <c r="M683" s="39" t="s">
        <v>18</v>
      </c>
      <c r="N683" s="18">
        <v>8160</v>
      </c>
      <c r="O683" s="18">
        <v>5140</v>
      </c>
      <c r="P683" s="15">
        <f>IFERROR((O683-N683)/N683,"")</f>
        <v>-0.37009803921568629</v>
      </c>
      <c r="Q683" s="19">
        <v>111</v>
      </c>
      <c r="R683" s="19">
        <v>95</v>
      </c>
      <c r="S683" s="15">
        <f>IFERROR((R683-Q683)/Q683,"")</f>
        <v>-0.14414414414414414</v>
      </c>
      <c r="T683" s="19">
        <v>2599</v>
      </c>
      <c r="U683" s="15">
        <f>IFERROR(R683/T683,"")</f>
        <v>3.6552520200076953E-2</v>
      </c>
      <c r="V683" s="19">
        <v>38</v>
      </c>
      <c r="W683" s="19">
        <v>23</v>
      </c>
      <c r="X683" s="15">
        <f>IFERROR((W683-V683)/V683,"")</f>
        <v>-0.39473684210526316</v>
      </c>
      <c r="Y683" s="18">
        <v>0</v>
      </c>
      <c r="Z683" s="18">
        <v>0</v>
      </c>
      <c r="AA683" s="18">
        <v>0</v>
      </c>
      <c r="AB683" s="18">
        <v>0</v>
      </c>
      <c r="AC683" s="18">
        <v>4080</v>
      </c>
      <c r="AD683" s="18">
        <v>0</v>
      </c>
      <c r="AE683" s="18">
        <v>4080</v>
      </c>
      <c r="AF683" s="18">
        <v>0</v>
      </c>
      <c r="AG683" s="18">
        <v>0</v>
      </c>
      <c r="AH683" s="18">
        <v>4080</v>
      </c>
      <c r="AI683" s="18">
        <v>1060</v>
      </c>
      <c r="AJ683" s="18">
        <v>0</v>
      </c>
      <c r="AK683" s="23">
        <f>SUM(Y683:AJ683)</f>
        <v>13300</v>
      </c>
      <c r="AL683" s="23">
        <f>MAX(Y683:AJ683)</f>
        <v>4080</v>
      </c>
      <c r="AM683">
        <f>COUNTIF(Y683:AJ683,"&gt;1")</f>
        <v>4</v>
      </c>
    </row>
    <row r="684" spans="1:39" ht="15.75" x14ac:dyDescent="0.25">
      <c r="A684" s="21"/>
      <c r="B684" s="21" t="s">
        <v>1519</v>
      </c>
      <c r="C684" s="21">
        <v>7280328</v>
      </c>
      <c r="D684" s="25">
        <v>194677</v>
      </c>
      <c r="E684" s="21" t="s">
        <v>24</v>
      </c>
      <c r="F684" s="21" t="s">
        <v>1068</v>
      </c>
      <c r="G684" s="21" t="s">
        <v>1863</v>
      </c>
      <c r="H684" s="25" t="s">
        <v>20</v>
      </c>
      <c r="I684" s="21" t="s">
        <v>27</v>
      </c>
      <c r="J684" s="21" t="s">
        <v>28</v>
      </c>
      <c r="K684" s="38">
        <v>45818</v>
      </c>
      <c r="L684" s="38">
        <v>46240</v>
      </c>
      <c r="M684" s="39" t="s">
        <v>18</v>
      </c>
      <c r="N684" s="18">
        <v>12706.88</v>
      </c>
      <c r="O684" s="18">
        <v>0</v>
      </c>
      <c r="P684" s="15">
        <f>IFERROR((O684-N684)/N684,"")</f>
        <v>-1</v>
      </c>
      <c r="Q684" s="19">
        <v>124</v>
      </c>
      <c r="R684" s="19">
        <v>213</v>
      </c>
      <c r="S684" s="15">
        <f>IFERROR((R684-Q684)/Q684,"")</f>
        <v>0.717741935483871</v>
      </c>
      <c r="T684" s="19">
        <v>959</v>
      </c>
      <c r="U684" s="15">
        <f>IFERROR(R684/T684,"")</f>
        <v>0.22210636079249219</v>
      </c>
      <c r="V684" s="19">
        <v>116</v>
      </c>
      <c r="W684" s="19">
        <v>62</v>
      </c>
      <c r="X684" s="15">
        <f>IFERROR((W684-V684)/V684,"")</f>
        <v>-0.46551724137931033</v>
      </c>
      <c r="Y684" s="18" t="s">
        <v>1610</v>
      </c>
      <c r="Z684" s="18" t="s">
        <v>1610</v>
      </c>
      <c r="AA684" s="18" t="s">
        <v>1610</v>
      </c>
      <c r="AB684" s="18" t="s">
        <v>1610</v>
      </c>
      <c r="AC684" s="18" t="s">
        <v>1610</v>
      </c>
      <c r="AD684" s="18" t="s">
        <v>1610</v>
      </c>
      <c r="AE684" s="18" t="s">
        <v>1610</v>
      </c>
      <c r="AF684" s="18" t="s">
        <v>1610</v>
      </c>
      <c r="AG684" s="18" t="s">
        <v>1610</v>
      </c>
      <c r="AH684" s="18" t="s">
        <v>1610</v>
      </c>
      <c r="AI684" s="18" t="s">
        <v>1610</v>
      </c>
      <c r="AJ684" s="18" t="s">
        <v>1610</v>
      </c>
      <c r="AK684" s="23">
        <f>SUM(Y684:AJ684)</f>
        <v>0</v>
      </c>
      <c r="AL684" s="23">
        <f>MAX(Y684:AJ684)</f>
        <v>0</v>
      </c>
      <c r="AM684">
        <f>COUNTIF(Y684:AJ684,"&gt;1")</f>
        <v>0</v>
      </c>
    </row>
    <row r="685" spans="1:39" ht="15.75" x14ac:dyDescent="0.25">
      <c r="A685" s="21"/>
      <c r="B685" s="21" t="s">
        <v>1519</v>
      </c>
      <c r="C685" s="21">
        <v>7280328</v>
      </c>
      <c r="D685" s="25">
        <v>500841</v>
      </c>
      <c r="E685" s="21" t="s">
        <v>24</v>
      </c>
      <c r="F685" s="21" t="s">
        <v>1068</v>
      </c>
      <c r="G685" s="21" t="s">
        <v>730</v>
      </c>
      <c r="H685" s="25" t="s">
        <v>20</v>
      </c>
      <c r="I685" s="21" t="s">
        <v>27</v>
      </c>
      <c r="J685" s="21" t="s">
        <v>28</v>
      </c>
      <c r="K685" s="38">
        <v>46078</v>
      </c>
      <c r="L685" s="38">
        <v>46238</v>
      </c>
      <c r="M685" s="39" t="s">
        <v>18</v>
      </c>
      <c r="N685" s="18">
        <v>0</v>
      </c>
      <c r="O685" s="18">
        <v>0</v>
      </c>
      <c r="P685" s="15" t="str">
        <f>IFERROR((O685-N685)/N685,"")</f>
        <v/>
      </c>
      <c r="Q685" s="19">
        <v>0</v>
      </c>
      <c r="R685" s="19">
        <v>10</v>
      </c>
      <c r="S685" s="15" t="str">
        <f>IFERROR((R685-Q685)/Q685,"")</f>
        <v/>
      </c>
      <c r="T685" s="19">
        <v>632</v>
      </c>
      <c r="U685" s="15">
        <f>IFERROR(R685/T685,"")</f>
        <v>1.5822784810126583E-2</v>
      </c>
      <c r="V685" s="19">
        <v>0</v>
      </c>
      <c r="W685" s="19">
        <v>8</v>
      </c>
      <c r="X685" s="15" t="str">
        <f>IFERROR((W685-V685)/V685,"")</f>
        <v/>
      </c>
      <c r="Y685" s="18">
        <v>0</v>
      </c>
      <c r="Z685" s="18">
        <v>0</v>
      </c>
      <c r="AA685" s="18">
        <v>0</v>
      </c>
      <c r="AB685" s="18">
        <v>0</v>
      </c>
      <c r="AC685" s="18">
        <v>0</v>
      </c>
      <c r="AD685" s="18">
        <v>0</v>
      </c>
      <c r="AE685" s="18">
        <v>2515</v>
      </c>
      <c r="AF685" s="18">
        <v>0</v>
      </c>
      <c r="AG685" s="18">
        <v>0</v>
      </c>
      <c r="AH685" s="18">
        <v>0</v>
      </c>
      <c r="AI685" s="18">
        <v>0</v>
      </c>
      <c r="AJ685" s="18">
        <v>0</v>
      </c>
      <c r="AK685" s="23">
        <f>SUM(Y685:AJ685)</f>
        <v>2515</v>
      </c>
      <c r="AL685" s="23">
        <f>MAX(Y685:AJ685)</f>
        <v>2515</v>
      </c>
      <c r="AM685">
        <f>COUNTIF(Y685:AJ685,"&gt;1")</f>
        <v>1</v>
      </c>
    </row>
    <row r="686" spans="1:39" ht="15.75" x14ac:dyDescent="0.25">
      <c r="A686" s="21"/>
      <c r="B686" s="21" t="s">
        <v>1520</v>
      </c>
      <c r="C686" s="21">
        <v>7298800</v>
      </c>
      <c r="D686" s="25">
        <v>800101</v>
      </c>
      <c r="E686" s="21" t="s">
        <v>1180</v>
      </c>
      <c r="F686" s="21" t="s">
        <v>1513</v>
      </c>
      <c r="G686" s="21" t="s">
        <v>393</v>
      </c>
      <c r="H686" s="25" t="s">
        <v>20</v>
      </c>
      <c r="I686" s="21" t="s">
        <v>27</v>
      </c>
      <c r="J686" s="21" t="s">
        <v>28</v>
      </c>
      <c r="K686" s="38">
        <v>46209</v>
      </c>
      <c r="L686" s="38">
        <v>46237</v>
      </c>
      <c r="M686" s="39" t="s">
        <v>18</v>
      </c>
      <c r="N686" s="18">
        <v>0</v>
      </c>
      <c r="O686" s="18">
        <v>8294</v>
      </c>
      <c r="P686" s="15" t="str">
        <f>IFERROR((O686-N686)/N686,"")</f>
        <v/>
      </c>
      <c r="Q686" s="19">
        <v>88</v>
      </c>
      <c r="R686" s="19">
        <v>205</v>
      </c>
      <c r="S686" s="15">
        <f>IFERROR((R686-Q686)/Q686,"")</f>
        <v>1.3295454545454546</v>
      </c>
      <c r="T686" s="19">
        <v>315</v>
      </c>
      <c r="U686" s="15">
        <f>IFERROR(R686/T686,"")</f>
        <v>0.65079365079365081</v>
      </c>
      <c r="V686" s="19">
        <v>88</v>
      </c>
      <c r="W686" s="19">
        <v>88</v>
      </c>
      <c r="X686" s="15">
        <f>IFERROR((W686-V686)/V686,"")</f>
        <v>0</v>
      </c>
      <c r="Y686" s="18">
        <v>6149</v>
      </c>
      <c r="Z686" s="18">
        <v>0</v>
      </c>
      <c r="AA686" s="18">
        <v>2574</v>
      </c>
      <c r="AB686" s="18">
        <v>0</v>
      </c>
      <c r="AC686" s="18">
        <v>0</v>
      </c>
      <c r="AD686" s="18">
        <v>3510</v>
      </c>
      <c r="AE686" s="18">
        <v>0</v>
      </c>
      <c r="AF686" s="18">
        <v>0</v>
      </c>
      <c r="AG686" s="18">
        <v>0</v>
      </c>
      <c r="AH686" s="18">
        <v>0</v>
      </c>
      <c r="AI686" s="18">
        <v>6149</v>
      </c>
      <c r="AJ686" s="18">
        <v>2145</v>
      </c>
      <c r="AK686" s="23">
        <f>SUM(Y686:AJ686)</f>
        <v>20527</v>
      </c>
      <c r="AL686" s="23">
        <f>MAX(Y686:AJ686)</f>
        <v>6149</v>
      </c>
      <c r="AM686">
        <f>COUNTIF(Y686:AJ686,"&gt;1")</f>
        <v>5</v>
      </c>
    </row>
    <row r="687" spans="1:39" ht="15.75" x14ac:dyDescent="0.25">
      <c r="A687" s="21" t="s">
        <v>3192</v>
      </c>
      <c r="B687" s="21" t="s">
        <v>1519</v>
      </c>
      <c r="C687" s="21">
        <v>7301609</v>
      </c>
      <c r="D687" s="25" t="s">
        <v>3054</v>
      </c>
      <c r="E687" s="21" t="s">
        <v>1575</v>
      </c>
      <c r="F687" s="21" t="s">
        <v>1187</v>
      </c>
      <c r="G687" s="21" t="s">
        <v>54</v>
      </c>
      <c r="H687" s="25" t="s">
        <v>55</v>
      </c>
      <c r="I687" s="21" t="s">
        <v>67</v>
      </c>
      <c r="J687" s="21" t="s">
        <v>68</v>
      </c>
      <c r="K687" s="38">
        <v>46111</v>
      </c>
      <c r="L687" s="38"/>
      <c r="M687" s="39" t="s">
        <v>22</v>
      </c>
      <c r="N687" s="18" t="s">
        <v>1610</v>
      </c>
      <c r="O687" s="18" t="s">
        <v>1610</v>
      </c>
      <c r="P687" s="15" t="str">
        <f>IFERROR((O687-N687)/N687,"")</f>
        <v/>
      </c>
      <c r="Q687" s="19" t="s">
        <v>1610</v>
      </c>
      <c r="R687" s="19" t="s">
        <v>1610</v>
      </c>
      <c r="S687" s="15" t="str">
        <f>IFERROR((R687-Q687)/Q687,"")</f>
        <v/>
      </c>
      <c r="T687" s="19" t="s">
        <v>1610</v>
      </c>
      <c r="U687" s="15" t="str">
        <f>IFERROR(R687/T687,"")</f>
        <v/>
      </c>
      <c r="V687" s="19" t="s">
        <v>1610</v>
      </c>
      <c r="W687" s="19" t="s">
        <v>1610</v>
      </c>
      <c r="X687" s="15" t="str">
        <f>IFERROR((W687-V687)/V687,"")</f>
        <v/>
      </c>
      <c r="Y687" s="18">
        <v>0</v>
      </c>
      <c r="Z687" s="18">
        <v>0</v>
      </c>
      <c r="AA687" s="18">
        <v>0</v>
      </c>
      <c r="AB687" s="18">
        <v>0</v>
      </c>
      <c r="AC687" s="18">
        <v>0</v>
      </c>
      <c r="AD687" s="18">
        <v>0</v>
      </c>
      <c r="AE687" s="18">
        <v>0</v>
      </c>
      <c r="AF687" s="18">
        <v>7468</v>
      </c>
      <c r="AG687" s="18">
        <v>0</v>
      </c>
      <c r="AH687" s="18">
        <v>0</v>
      </c>
      <c r="AI687" s="18">
        <v>0</v>
      </c>
      <c r="AJ687" s="18">
        <v>0</v>
      </c>
      <c r="AK687" s="23">
        <f>SUM(Y687:AJ687)</f>
        <v>7468</v>
      </c>
      <c r="AL687" s="23">
        <f>MAX(Y687:AJ687)</f>
        <v>7468</v>
      </c>
      <c r="AM687">
        <f>COUNTIF(Y687:AJ687,"&gt;1")</f>
        <v>1</v>
      </c>
    </row>
    <row r="688" spans="1:39" ht="15.75" x14ac:dyDescent="0.25">
      <c r="A688" s="21" t="s">
        <v>204</v>
      </c>
      <c r="B688" s="21" t="s">
        <v>1519</v>
      </c>
      <c r="C688" s="21">
        <v>7301609</v>
      </c>
      <c r="D688" s="25">
        <v>100527</v>
      </c>
      <c r="E688" s="21" t="s">
        <v>1642</v>
      </c>
      <c r="F688" s="21" t="s">
        <v>1187</v>
      </c>
      <c r="G688" s="21" t="s">
        <v>1188</v>
      </c>
      <c r="H688" s="25" t="s">
        <v>170</v>
      </c>
      <c r="I688" s="21" t="s">
        <v>67</v>
      </c>
      <c r="J688" s="21" t="s">
        <v>68</v>
      </c>
      <c r="K688" s="38">
        <v>46106</v>
      </c>
      <c r="L688" s="38">
        <v>46148</v>
      </c>
      <c r="M688" s="39" t="s">
        <v>22</v>
      </c>
      <c r="N688" s="18">
        <v>0</v>
      </c>
      <c r="O688" s="18">
        <v>0</v>
      </c>
      <c r="P688" s="15" t="str">
        <f>IFERROR((O688-N688)/N688,"")</f>
        <v/>
      </c>
      <c r="Q688" s="19">
        <v>17</v>
      </c>
      <c r="R688" s="19">
        <v>1</v>
      </c>
      <c r="S688" s="15">
        <f>IFERROR((R688-Q688)/Q688,"")</f>
        <v>-0.94117647058823528</v>
      </c>
      <c r="T688" s="19" t="s">
        <v>1610</v>
      </c>
      <c r="U688" s="15" t="str">
        <f>IFERROR(R688/T688,"")</f>
        <v/>
      </c>
      <c r="V688" s="19">
        <v>25</v>
      </c>
      <c r="W688" s="19">
        <v>1</v>
      </c>
      <c r="X688" s="15">
        <f>IFERROR((W688-V688)/V688,"")</f>
        <v>-0.96</v>
      </c>
      <c r="Y688" s="18">
        <v>0</v>
      </c>
      <c r="Z688" s="18">
        <v>0</v>
      </c>
      <c r="AA688" s="18">
        <v>0</v>
      </c>
      <c r="AB688" s="18">
        <v>0</v>
      </c>
      <c r="AC688" s="18">
        <v>0</v>
      </c>
      <c r="AD688" s="18">
        <v>0</v>
      </c>
      <c r="AE688" s="18">
        <v>0</v>
      </c>
      <c r="AF688" s="18">
        <v>3540</v>
      </c>
      <c r="AG688" s="18">
        <v>0</v>
      </c>
      <c r="AH688" s="18">
        <v>0</v>
      </c>
      <c r="AI688" s="18">
        <v>0</v>
      </c>
      <c r="AJ688" s="18">
        <v>0</v>
      </c>
      <c r="AK688" s="23">
        <f>SUM(Y688:AJ688)</f>
        <v>3540</v>
      </c>
      <c r="AL688" s="23">
        <f>MAX(Y688:AJ688)</f>
        <v>3540</v>
      </c>
      <c r="AM688">
        <f>COUNTIF(Y688:AJ688,"&gt;1")</f>
        <v>1</v>
      </c>
    </row>
    <row r="689" spans="1:39" ht="15.75" x14ac:dyDescent="0.25">
      <c r="A689" s="21"/>
      <c r="B689" s="21"/>
      <c r="C689" s="21">
        <v>7328431</v>
      </c>
      <c r="D689" s="25">
        <v>190888</v>
      </c>
      <c r="E689" s="21" t="s">
        <v>1180</v>
      </c>
      <c r="F689" s="21" t="s">
        <v>1287</v>
      </c>
      <c r="G689" s="21" t="s">
        <v>1288</v>
      </c>
      <c r="H689" s="25" t="s">
        <v>84</v>
      </c>
      <c r="I689" s="21" t="s">
        <v>67</v>
      </c>
      <c r="J689" s="21" t="s">
        <v>416</v>
      </c>
      <c r="K689" s="38">
        <v>46210</v>
      </c>
      <c r="L689" s="38">
        <v>46188</v>
      </c>
      <c r="M689" s="39" t="s">
        <v>18</v>
      </c>
      <c r="N689" s="18">
        <v>572.72</v>
      </c>
      <c r="O689" s="18">
        <v>4096</v>
      </c>
      <c r="P689" s="15">
        <f>IFERROR((O689-N689)/N689,"")</f>
        <v>6.1518368487218877</v>
      </c>
      <c r="Q689" s="19">
        <v>4</v>
      </c>
      <c r="R689" s="19">
        <v>2</v>
      </c>
      <c r="S689" s="15">
        <f>IFERROR((R689-Q689)/Q689,"")</f>
        <v>-0.5</v>
      </c>
      <c r="T689" s="19">
        <v>8</v>
      </c>
      <c r="U689" s="15">
        <f>IFERROR(R689/T689,"")</f>
        <v>0.25</v>
      </c>
      <c r="V689" s="19">
        <v>9</v>
      </c>
      <c r="W689" s="19">
        <v>1</v>
      </c>
      <c r="X689" s="15">
        <f>IFERROR((W689-V689)/V689,"")</f>
        <v>-0.88888888888888884</v>
      </c>
      <c r="Y689" s="18">
        <v>0</v>
      </c>
      <c r="Z689" s="18">
        <v>1319</v>
      </c>
      <c r="AA689" s="18">
        <v>0</v>
      </c>
      <c r="AB689" s="18">
        <v>158</v>
      </c>
      <c r="AC689" s="18">
        <v>315</v>
      </c>
      <c r="AD689" s="18">
        <v>0</v>
      </c>
      <c r="AE689" s="18">
        <v>0</v>
      </c>
      <c r="AF689" s="18">
        <v>0</v>
      </c>
      <c r="AG689" s="18">
        <v>1365</v>
      </c>
      <c r="AH689" s="18">
        <v>0</v>
      </c>
      <c r="AI689" s="18">
        <v>1365</v>
      </c>
      <c r="AJ689" s="18">
        <v>1365</v>
      </c>
      <c r="AK689" s="23">
        <f>SUM(Y689:AJ689)</f>
        <v>5887</v>
      </c>
      <c r="AL689" s="23">
        <f>MAX(Y689:AJ689)</f>
        <v>1365</v>
      </c>
      <c r="AM689">
        <f>COUNTIF(Y689:AJ689,"&gt;1")</f>
        <v>6</v>
      </c>
    </row>
    <row r="690" spans="1:39" ht="15.75" x14ac:dyDescent="0.25">
      <c r="A690" s="21"/>
      <c r="B690" s="21" t="s">
        <v>1520</v>
      </c>
      <c r="C690" s="21">
        <v>7332190</v>
      </c>
      <c r="D690" s="25">
        <v>190280</v>
      </c>
      <c r="E690" s="21" t="s">
        <v>1206</v>
      </c>
      <c r="F690" s="21" t="s">
        <v>1263</v>
      </c>
      <c r="G690" s="21" t="s">
        <v>383</v>
      </c>
      <c r="H690" s="25" t="s">
        <v>65</v>
      </c>
      <c r="I690" s="21" t="s">
        <v>107</v>
      </c>
      <c r="J690" s="21" t="s">
        <v>2541</v>
      </c>
      <c r="K690" s="38">
        <v>45877</v>
      </c>
      <c r="L690" s="38">
        <v>45966</v>
      </c>
      <c r="M690" s="39" t="s">
        <v>53</v>
      </c>
      <c r="N690" s="18" t="s">
        <v>1610</v>
      </c>
      <c r="O690" s="18" t="s">
        <v>1610</v>
      </c>
      <c r="P690" s="15" t="str">
        <f>IFERROR((O690-N690)/N690,"")</f>
        <v/>
      </c>
      <c r="Q690" s="19" t="s">
        <v>1610</v>
      </c>
      <c r="R690" s="19" t="s">
        <v>1610</v>
      </c>
      <c r="S690" s="15" t="str">
        <f>IFERROR((R690-Q690)/Q690,"")</f>
        <v/>
      </c>
      <c r="T690" s="19" t="s">
        <v>1610</v>
      </c>
      <c r="U690" s="15" t="str">
        <f>IFERROR(R690/T690,"")</f>
        <v/>
      </c>
      <c r="V690" s="19">
        <v>7</v>
      </c>
      <c r="W690" s="19">
        <v>0</v>
      </c>
      <c r="X690" s="15">
        <f>IFERROR((W690-V690)/V690,"")</f>
        <v>-1</v>
      </c>
      <c r="Y690" s="18">
        <v>2220</v>
      </c>
      <c r="Z690" s="18">
        <v>0</v>
      </c>
      <c r="AA690" s="18">
        <v>0</v>
      </c>
      <c r="AB690" s="18">
        <v>0</v>
      </c>
      <c r="AC690" s="18">
        <v>0</v>
      </c>
      <c r="AD690" s="18">
        <v>0</v>
      </c>
      <c r="AE690" s="18">
        <v>0</v>
      </c>
      <c r="AF690" s="18">
        <v>0</v>
      </c>
      <c r="AG690" s="18">
        <v>0</v>
      </c>
      <c r="AH690" s="18">
        <v>0</v>
      </c>
      <c r="AI690" s="18">
        <v>0</v>
      </c>
      <c r="AJ690" s="18">
        <v>0</v>
      </c>
      <c r="AK690" s="23">
        <f>SUM(Y690:AJ690)</f>
        <v>2220</v>
      </c>
      <c r="AL690" s="23">
        <f>MAX(Y690:AJ690)</f>
        <v>2220</v>
      </c>
      <c r="AM690">
        <f>COUNTIF(Y690:AJ690,"&gt;1")</f>
        <v>1</v>
      </c>
    </row>
    <row r="691" spans="1:39" ht="15.75" x14ac:dyDescent="0.25">
      <c r="A691" s="21"/>
      <c r="B691" s="21" t="s">
        <v>1520</v>
      </c>
      <c r="C691" s="21">
        <v>7332190</v>
      </c>
      <c r="D691" s="25">
        <v>190753</v>
      </c>
      <c r="E691" s="21" t="s">
        <v>1206</v>
      </c>
      <c r="F691" s="21" t="s">
        <v>1263</v>
      </c>
      <c r="G691" s="21" t="s">
        <v>569</v>
      </c>
      <c r="H691" s="25" t="s">
        <v>55</v>
      </c>
      <c r="I691" s="21" t="s">
        <v>107</v>
      </c>
      <c r="J691" s="21" t="s">
        <v>2541</v>
      </c>
      <c r="K691" s="38">
        <v>45887</v>
      </c>
      <c r="L691" s="38">
        <v>45896</v>
      </c>
      <c r="M691" s="39" t="s">
        <v>53</v>
      </c>
      <c r="N691" s="18" t="s">
        <v>1610</v>
      </c>
      <c r="O691" s="18" t="s">
        <v>1610</v>
      </c>
      <c r="P691" s="15" t="str">
        <f>IFERROR((O691-N691)/N691,"")</f>
        <v/>
      </c>
      <c r="Q691" s="19" t="s">
        <v>1610</v>
      </c>
      <c r="R691" s="19" t="s">
        <v>1610</v>
      </c>
      <c r="S691" s="15" t="str">
        <f>IFERROR((R691-Q691)/Q691,"")</f>
        <v/>
      </c>
      <c r="T691" s="19">
        <v>18</v>
      </c>
      <c r="U691" s="15" t="str">
        <f>IFERROR(R691/T691,"")</f>
        <v/>
      </c>
      <c r="V691" s="19">
        <v>30</v>
      </c>
      <c r="W691" s="19">
        <v>0</v>
      </c>
      <c r="X691" s="15">
        <f>IFERROR((W691-V691)/V691,"")</f>
        <v>-1</v>
      </c>
      <c r="Y691" s="18">
        <v>8880</v>
      </c>
      <c r="Z691" s="18">
        <v>0</v>
      </c>
      <c r="AA691" s="18">
        <v>0</v>
      </c>
      <c r="AB691" s="18">
        <v>0</v>
      </c>
      <c r="AC691" s="18">
        <v>0</v>
      </c>
      <c r="AD691" s="18">
        <v>0</v>
      </c>
      <c r="AE691" s="18">
        <v>0</v>
      </c>
      <c r="AF691" s="18">
        <v>0</v>
      </c>
      <c r="AG691" s="18">
        <v>0</v>
      </c>
      <c r="AH691" s="18">
        <v>0</v>
      </c>
      <c r="AI691" s="18">
        <v>0</v>
      </c>
      <c r="AJ691" s="18">
        <v>0</v>
      </c>
      <c r="AK691" s="23">
        <f>SUM(Y691:AJ691)</f>
        <v>8880</v>
      </c>
      <c r="AL691" s="23">
        <f>MAX(Y691:AJ691)</f>
        <v>8880</v>
      </c>
      <c r="AM691">
        <f>COUNTIF(Y691:AJ691,"&gt;1")</f>
        <v>1</v>
      </c>
    </row>
    <row r="692" spans="1:39" ht="15.75" x14ac:dyDescent="0.25">
      <c r="A692" s="21"/>
      <c r="B692" s="21" t="s">
        <v>1520</v>
      </c>
      <c r="C692" s="21">
        <v>7332190</v>
      </c>
      <c r="D692" s="25">
        <v>191728</v>
      </c>
      <c r="E692" s="21" t="s">
        <v>1206</v>
      </c>
      <c r="F692" s="21" t="s">
        <v>1263</v>
      </c>
      <c r="G692" s="21" t="s">
        <v>1337</v>
      </c>
      <c r="H692" s="25" t="s">
        <v>55</v>
      </c>
      <c r="I692" s="21" t="s">
        <v>107</v>
      </c>
      <c r="J692" s="21" t="s">
        <v>2541</v>
      </c>
      <c r="K692" s="38">
        <v>45824</v>
      </c>
      <c r="L692" s="38">
        <v>45819</v>
      </c>
      <c r="M692" s="39" t="s">
        <v>53</v>
      </c>
      <c r="N692" s="18">
        <v>2220</v>
      </c>
      <c r="O692" s="18">
        <v>0</v>
      </c>
      <c r="P692" s="15">
        <f>IFERROR((O692-N692)/N692,"")</f>
        <v>-1</v>
      </c>
      <c r="Q692" s="19">
        <v>12</v>
      </c>
      <c r="R692" s="19">
        <v>0</v>
      </c>
      <c r="S692" s="15">
        <f>IFERROR((R692-Q692)/Q692,"")</f>
        <v>-1</v>
      </c>
      <c r="T692" s="19" t="s">
        <v>1610</v>
      </c>
      <c r="U692" s="15" t="str">
        <f>IFERROR(R692/T692,"")</f>
        <v/>
      </c>
      <c r="V692" s="19">
        <v>12</v>
      </c>
      <c r="W692" s="19">
        <v>0</v>
      </c>
      <c r="X692" s="15">
        <f>IFERROR((W692-V692)/V692,"")</f>
        <v>-1</v>
      </c>
      <c r="Y692" s="18" t="s">
        <v>1610</v>
      </c>
      <c r="Z692" s="18" t="s">
        <v>1610</v>
      </c>
      <c r="AA692" s="18" t="s">
        <v>1610</v>
      </c>
      <c r="AB692" s="18" t="s">
        <v>1610</v>
      </c>
      <c r="AC692" s="18" t="s">
        <v>1610</v>
      </c>
      <c r="AD692" s="18" t="s">
        <v>1610</v>
      </c>
      <c r="AE692" s="18" t="s">
        <v>1610</v>
      </c>
      <c r="AF692" s="18" t="s">
        <v>1610</v>
      </c>
      <c r="AG692" s="18" t="s">
        <v>1610</v>
      </c>
      <c r="AH692" s="18" t="s">
        <v>1610</v>
      </c>
      <c r="AI692" s="18" t="s">
        <v>1610</v>
      </c>
      <c r="AJ692" s="18" t="s">
        <v>1610</v>
      </c>
      <c r="AK692" s="23">
        <f>SUM(Y692:AJ692)</f>
        <v>0</v>
      </c>
      <c r="AL692" s="23">
        <f>MAX(Y692:AJ692)</f>
        <v>0</v>
      </c>
      <c r="AM692">
        <f>COUNTIF(Y692:AJ692,"&gt;1")</f>
        <v>0</v>
      </c>
    </row>
    <row r="693" spans="1:39" ht="15.75" x14ac:dyDescent="0.25">
      <c r="A693" s="21"/>
      <c r="B693" s="21"/>
      <c r="C693" s="21">
        <v>7358761</v>
      </c>
      <c r="D693" s="25">
        <v>190264</v>
      </c>
      <c r="E693" s="21" t="s">
        <v>1180</v>
      </c>
      <c r="F693" s="21" t="s">
        <v>539</v>
      </c>
      <c r="G693" s="21" t="s">
        <v>78</v>
      </c>
      <c r="H693" s="25" t="s">
        <v>79</v>
      </c>
      <c r="I693" s="21" t="s">
        <v>107</v>
      </c>
      <c r="J693" s="21" t="s">
        <v>540</v>
      </c>
      <c r="K693" s="38">
        <v>46209</v>
      </c>
      <c r="L693" s="38">
        <v>46240</v>
      </c>
      <c r="M693" s="39" t="s">
        <v>18</v>
      </c>
      <c r="N693" s="18">
        <v>43273</v>
      </c>
      <c r="O693" s="18">
        <v>27795</v>
      </c>
      <c r="P693" s="15">
        <f>IFERROR((O693-N693)/N693,"")</f>
        <v>-0.35768261964735515</v>
      </c>
      <c r="Q693" s="19">
        <v>241</v>
      </c>
      <c r="R693" s="19">
        <v>218</v>
      </c>
      <c r="S693" s="15">
        <f>IFERROR((R693-Q693)/Q693,"")</f>
        <v>-9.5435684647302899E-2</v>
      </c>
      <c r="T693" s="19">
        <v>817</v>
      </c>
      <c r="U693" s="15">
        <f>IFERROR(R693/T693,"")</f>
        <v>0.26682986536107711</v>
      </c>
      <c r="V693" s="19">
        <v>198</v>
      </c>
      <c r="W693" s="19">
        <v>138</v>
      </c>
      <c r="X693" s="15">
        <f>IFERROR((W693-V693)/V693,"")</f>
        <v>-0.30303030303030304</v>
      </c>
      <c r="Y693" s="18">
        <v>11663</v>
      </c>
      <c r="Z693" s="18">
        <v>6976</v>
      </c>
      <c r="AA693" s="18">
        <v>11990</v>
      </c>
      <c r="AB693" s="18">
        <v>5559</v>
      </c>
      <c r="AC693" s="18">
        <v>2616</v>
      </c>
      <c r="AD693" s="18">
        <v>3597</v>
      </c>
      <c r="AE693" s="18">
        <v>981</v>
      </c>
      <c r="AF693" s="18">
        <v>0</v>
      </c>
      <c r="AG693" s="18">
        <v>6976</v>
      </c>
      <c r="AH693" s="18">
        <v>5123</v>
      </c>
      <c r="AI693" s="18">
        <v>7630</v>
      </c>
      <c r="AJ693" s="18">
        <v>8066</v>
      </c>
      <c r="AK693" s="23">
        <f>SUM(Y693:AJ693)</f>
        <v>71177</v>
      </c>
      <c r="AL693" s="23">
        <f>MAX(Y693:AJ693)</f>
        <v>11990</v>
      </c>
      <c r="AM693">
        <f>COUNTIF(Y693:AJ693,"&gt;1")</f>
        <v>11</v>
      </c>
    </row>
    <row r="694" spans="1:39" ht="15.75" x14ac:dyDescent="0.25">
      <c r="A694" s="21"/>
      <c r="B694" s="21"/>
      <c r="C694" s="21">
        <v>7358761</v>
      </c>
      <c r="D694" s="25">
        <v>502947</v>
      </c>
      <c r="E694" s="21" t="s">
        <v>1180</v>
      </c>
      <c r="F694" s="21" t="s">
        <v>539</v>
      </c>
      <c r="G694" s="21" t="s">
        <v>169</v>
      </c>
      <c r="H694" s="25" t="s">
        <v>170</v>
      </c>
      <c r="I694" s="21" t="s">
        <v>107</v>
      </c>
      <c r="J694" s="21" t="s">
        <v>540</v>
      </c>
      <c r="K694" s="38">
        <v>46211</v>
      </c>
      <c r="L694" s="38">
        <v>46240</v>
      </c>
      <c r="M694" s="39" t="s">
        <v>18</v>
      </c>
      <c r="N694" s="18">
        <v>28667</v>
      </c>
      <c r="O694" s="18">
        <v>27503</v>
      </c>
      <c r="P694" s="15">
        <f>IFERROR((O694-N694)/N694,"")</f>
        <v>-4.0604179021174171E-2</v>
      </c>
      <c r="Q694" s="19">
        <v>260</v>
      </c>
      <c r="R694" s="19">
        <v>181</v>
      </c>
      <c r="S694" s="15">
        <f>IFERROR((R694-Q694)/Q694,"")</f>
        <v>-0.30384615384615382</v>
      </c>
      <c r="T694" s="19">
        <v>561</v>
      </c>
      <c r="U694" s="15">
        <f>IFERROR(R694/T694,"")</f>
        <v>0.32263814616755793</v>
      </c>
      <c r="V694" s="19">
        <v>135</v>
      </c>
      <c r="W694" s="19">
        <v>107</v>
      </c>
      <c r="X694" s="15">
        <f>IFERROR((W694-V694)/V694,"")</f>
        <v>-0.2074074074074074</v>
      </c>
      <c r="Y694" s="18">
        <v>5777</v>
      </c>
      <c r="Z694" s="18">
        <v>5668</v>
      </c>
      <c r="AA694" s="18">
        <v>654</v>
      </c>
      <c r="AB694" s="18">
        <v>10682</v>
      </c>
      <c r="AC694" s="18">
        <v>4578</v>
      </c>
      <c r="AD694" s="18">
        <v>7630</v>
      </c>
      <c r="AE694" s="18">
        <v>4142</v>
      </c>
      <c r="AF694" s="18">
        <v>1962</v>
      </c>
      <c r="AG694" s="18">
        <v>8319</v>
      </c>
      <c r="AH694" s="18">
        <v>3052</v>
      </c>
      <c r="AI694" s="18">
        <v>3924</v>
      </c>
      <c r="AJ694" s="18">
        <v>12208</v>
      </c>
      <c r="AK694" s="23">
        <f>SUM(Y694:AJ694)</f>
        <v>68596</v>
      </c>
      <c r="AL694" s="23">
        <f>MAX(Y694:AJ694)</f>
        <v>12208</v>
      </c>
      <c r="AM694">
        <f>COUNTIF(Y694:AJ694,"&gt;1")</f>
        <v>12</v>
      </c>
    </row>
    <row r="695" spans="1:39" ht="15.75" x14ac:dyDescent="0.25">
      <c r="A695" s="21"/>
      <c r="B695" s="21"/>
      <c r="C695" s="21">
        <v>7358761</v>
      </c>
      <c r="D695" s="25">
        <v>193721</v>
      </c>
      <c r="E695" s="21" t="s">
        <v>1180</v>
      </c>
      <c r="F695" s="21" t="s">
        <v>539</v>
      </c>
      <c r="G695" s="21" t="s">
        <v>570</v>
      </c>
      <c r="H695" s="25" t="s">
        <v>55</v>
      </c>
      <c r="I695" s="21" t="s">
        <v>107</v>
      </c>
      <c r="J695" s="21" t="s">
        <v>540</v>
      </c>
      <c r="K695" s="38">
        <v>46209</v>
      </c>
      <c r="L695" s="38">
        <v>46234</v>
      </c>
      <c r="M695" s="39" t="s">
        <v>18</v>
      </c>
      <c r="N695" s="18">
        <v>13734</v>
      </c>
      <c r="O695" s="18">
        <v>12317</v>
      </c>
      <c r="P695" s="15">
        <f>IFERROR((O695-N695)/N695,"")</f>
        <v>-0.10317460317460317</v>
      </c>
      <c r="Q695" s="19">
        <v>92</v>
      </c>
      <c r="R695" s="19">
        <v>133</v>
      </c>
      <c r="S695" s="15">
        <f>IFERROR((R695-Q695)/Q695,"")</f>
        <v>0.44565217391304346</v>
      </c>
      <c r="T695" s="19">
        <v>332</v>
      </c>
      <c r="U695" s="15">
        <f>IFERROR(R695/T695,"")</f>
        <v>0.4006024096385542</v>
      </c>
      <c r="V695" s="19">
        <v>51</v>
      </c>
      <c r="W695" s="19">
        <v>65</v>
      </c>
      <c r="X695" s="15">
        <f>IFERROR((W695-V695)/V695,"")</f>
        <v>0.27450980392156865</v>
      </c>
      <c r="Y695" s="18">
        <v>3706</v>
      </c>
      <c r="Z695" s="18">
        <v>0</v>
      </c>
      <c r="AA695" s="18">
        <v>0</v>
      </c>
      <c r="AB695" s="18">
        <v>0</v>
      </c>
      <c r="AC695" s="18">
        <v>0</v>
      </c>
      <c r="AD695" s="18">
        <v>0</v>
      </c>
      <c r="AE695" s="18">
        <v>6756</v>
      </c>
      <c r="AF695" s="18">
        <v>0</v>
      </c>
      <c r="AG695" s="18">
        <v>0</v>
      </c>
      <c r="AH695" s="18">
        <v>3161</v>
      </c>
      <c r="AI695" s="18">
        <v>3924</v>
      </c>
      <c r="AJ695" s="18">
        <v>5232</v>
      </c>
      <c r="AK695" s="23">
        <f>SUM(Y695:AJ695)</f>
        <v>22779</v>
      </c>
      <c r="AL695" s="23">
        <f>MAX(Y695:AJ695)</f>
        <v>6756</v>
      </c>
      <c r="AM695">
        <f>COUNTIF(Y695:AJ695,"&gt;1")</f>
        <v>5</v>
      </c>
    </row>
    <row r="696" spans="1:39" ht="15.75" x14ac:dyDescent="0.25">
      <c r="A696" s="21"/>
      <c r="B696" s="21"/>
      <c r="C696" s="21">
        <v>7358761</v>
      </c>
      <c r="D696" s="25">
        <v>193245</v>
      </c>
      <c r="E696" s="21" t="s">
        <v>1180</v>
      </c>
      <c r="F696" s="21" t="s">
        <v>539</v>
      </c>
      <c r="G696" s="21" t="s">
        <v>569</v>
      </c>
      <c r="H696" s="25" t="s">
        <v>55</v>
      </c>
      <c r="I696" s="21" t="s">
        <v>107</v>
      </c>
      <c r="J696" s="21" t="s">
        <v>540</v>
      </c>
      <c r="K696" s="38">
        <v>46064</v>
      </c>
      <c r="L696" s="38">
        <v>46203</v>
      </c>
      <c r="M696" s="39" t="s">
        <v>18</v>
      </c>
      <c r="N696" s="18">
        <v>0</v>
      </c>
      <c r="O696" s="18">
        <v>0</v>
      </c>
      <c r="P696" s="15" t="str">
        <f>IFERROR((O696-N696)/N696,"")</f>
        <v/>
      </c>
      <c r="Q696" s="19">
        <v>0</v>
      </c>
      <c r="R696" s="19">
        <v>17</v>
      </c>
      <c r="S696" s="15" t="str">
        <f>IFERROR((R696-Q696)/Q696,"")</f>
        <v/>
      </c>
      <c r="T696" s="19">
        <v>1</v>
      </c>
      <c r="U696" s="15">
        <f>IFERROR(R696/T696,"")</f>
        <v>17</v>
      </c>
      <c r="V696" s="19">
        <v>0</v>
      </c>
      <c r="W696" s="19">
        <v>12</v>
      </c>
      <c r="X696" s="15" t="str">
        <f>IFERROR((W696-V696)/V696,"")</f>
        <v/>
      </c>
      <c r="Y696" s="18">
        <v>0</v>
      </c>
      <c r="Z696" s="18">
        <v>0</v>
      </c>
      <c r="AA696" s="18">
        <v>0</v>
      </c>
      <c r="AB696" s="18">
        <v>0</v>
      </c>
      <c r="AC696" s="18">
        <v>0</v>
      </c>
      <c r="AD696" s="18">
        <v>0</v>
      </c>
      <c r="AE696" s="18">
        <v>1197</v>
      </c>
      <c r="AF696" s="18">
        <v>0</v>
      </c>
      <c r="AG696" s="18">
        <v>0</v>
      </c>
      <c r="AH696" s="18">
        <v>0</v>
      </c>
      <c r="AI696" s="18">
        <v>0</v>
      </c>
      <c r="AJ696" s="18">
        <v>0</v>
      </c>
      <c r="AK696" s="23">
        <f>SUM(Y696:AJ696)</f>
        <v>1197</v>
      </c>
      <c r="AL696" s="23">
        <f>MAX(Y696:AJ696)</f>
        <v>1197</v>
      </c>
      <c r="AM696">
        <f>COUNTIF(Y696:AJ696,"&gt;1")</f>
        <v>1</v>
      </c>
    </row>
    <row r="697" spans="1:39" ht="15.75" x14ac:dyDescent="0.25">
      <c r="A697" s="21"/>
      <c r="B697" s="21"/>
      <c r="C697" s="21">
        <v>7358761</v>
      </c>
      <c r="D697" s="25">
        <v>192280</v>
      </c>
      <c r="E697" s="21" t="s">
        <v>1180</v>
      </c>
      <c r="F697" s="21" t="s">
        <v>539</v>
      </c>
      <c r="G697" s="21" t="s">
        <v>747</v>
      </c>
      <c r="H697" s="25" t="s">
        <v>15</v>
      </c>
      <c r="I697" s="21" t="s">
        <v>107</v>
      </c>
      <c r="J697" s="21" t="s">
        <v>540</v>
      </c>
      <c r="K697" s="38">
        <v>45456</v>
      </c>
      <c r="L697" s="38">
        <v>46041</v>
      </c>
      <c r="M697" s="39" t="s">
        <v>53</v>
      </c>
      <c r="N697" s="18" t="s">
        <v>1610</v>
      </c>
      <c r="O697" s="18" t="s">
        <v>1610</v>
      </c>
      <c r="P697" s="15" t="str">
        <f>IFERROR((O697-N697)/N697,"")</f>
        <v/>
      </c>
      <c r="Q697" s="19" t="s">
        <v>1610</v>
      </c>
      <c r="R697" s="19" t="s">
        <v>1610</v>
      </c>
      <c r="S697" s="15" t="str">
        <f>IFERROR((R697-Q697)/Q697,"")</f>
        <v/>
      </c>
      <c r="T697" s="19">
        <v>149</v>
      </c>
      <c r="U697" s="15" t="str">
        <f>IFERROR(R697/T697,"")</f>
        <v/>
      </c>
      <c r="V697" s="19">
        <v>1</v>
      </c>
      <c r="W697" s="19">
        <v>0</v>
      </c>
      <c r="X697" s="15">
        <f>IFERROR((W697-V697)/V697,"")</f>
        <v>-1</v>
      </c>
      <c r="Y697" s="18" t="s">
        <v>1610</v>
      </c>
      <c r="Z697" s="18" t="s">
        <v>1610</v>
      </c>
      <c r="AA697" s="18" t="s">
        <v>1610</v>
      </c>
      <c r="AB697" s="18" t="s">
        <v>1610</v>
      </c>
      <c r="AC697" s="18" t="s">
        <v>1610</v>
      </c>
      <c r="AD697" s="18" t="s">
        <v>1610</v>
      </c>
      <c r="AE697" s="18" t="s">
        <v>1610</v>
      </c>
      <c r="AF697" s="18" t="s">
        <v>1610</v>
      </c>
      <c r="AG697" s="18" t="s">
        <v>1610</v>
      </c>
      <c r="AH697" s="18" t="s">
        <v>1610</v>
      </c>
      <c r="AI697" s="18" t="s">
        <v>1610</v>
      </c>
      <c r="AJ697" s="18" t="s">
        <v>1610</v>
      </c>
      <c r="AK697" s="23">
        <f>SUM(Y697:AJ697)</f>
        <v>0</v>
      </c>
      <c r="AL697" s="23">
        <f>MAX(Y697:AJ697)</f>
        <v>0</v>
      </c>
      <c r="AM697">
        <f>COUNTIF(Y697:AJ697,"&gt;1")</f>
        <v>0</v>
      </c>
    </row>
    <row r="698" spans="1:39" ht="15.75" x14ac:dyDescent="0.25">
      <c r="A698" s="21"/>
      <c r="B698" s="21"/>
      <c r="C698" s="21">
        <v>7358761</v>
      </c>
      <c r="D698" s="25">
        <v>191938</v>
      </c>
      <c r="E698" s="21" t="s">
        <v>1180</v>
      </c>
      <c r="F698" s="21" t="s">
        <v>539</v>
      </c>
      <c r="G698" s="21" t="s">
        <v>674</v>
      </c>
      <c r="H698" s="25" t="s">
        <v>15</v>
      </c>
      <c r="I698" s="21" t="s">
        <v>107</v>
      </c>
      <c r="J698" s="21" t="s">
        <v>540</v>
      </c>
      <c r="K698" s="38">
        <v>44026</v>
      </c>
      <c r="L698" s="38"/>
      <c r="M698" s="39" t="s">
        <v>53</v>
      </c>
      <c r="N698" s="18" t="s">
        <v>1610</v>
      </c>
      <c r="O698" s="18" t="s">
        <v>1610</v>
      </c>
      <c r="P698" s="15" t="str">
        <f>IFERROR((O698-N698)/N698,"")</f>
        <v/>
      </c>
      <c r="Q698" s="19" t="s">
        <v>1610</v>
      </c>
      <c r="R698" s="19" t="s">
        <v>1610</v>
      </c>
      <c r="S698" s="15" t="str">
        <f>IFERROR((R698-Q698)/Q698,"")</f>
        <v/>
      </c>
      <c r="T698" s="19" t="s">
        <v>1610</v>
      </c>
      <c r="U698" s="15" t="str">
        <f>IFERROR(R698/T698,"")</f>
        <v/>
      </c>
      <c r="V698" s="19" t="s">
        <v>1610</v>
      </c>
      <c r="W698" s="19" t="s">
        <v>1610</v>
      </c>
      <c r="X698" s="15" t="str">
        <f>IFERROR((W698-V698)/V698,"")</f>
        <v/>
      </c>
      <c r="Y698" s="18" t="s">
        <v>1610</v>
      </c>
      <c r="Z698" s="18" t="s">
        <v>1610</v>
      </c>
      <c r="AA698" s="18" t="s">
        <v>1610</v>
      </c>
      <c r="AB698" s="18" t="s">
        <v>1610</v>
      </c>
      <c r="AC698" s="18" t="s">
        <v>1610</v>
      </c>
      <c r="AD698" s="18" t="s">
        <v>1610</v>
      </c>
      <c r="AE698" s="18" t="s">
        <v>1610</v>
      </c>
      <c r="AF698" s="18" t="s">
        <v>1610</v>
      </c>
      <c r="AG698" s="18" t="s">
        <v>1610</v>
      </c>
      <c r="AH698" s="18" t="s">
        <v>1610</v>
      </c>
      <c r="AI698" s="18" t="s">
        <v>1610</v>
      </c>
      <c r="AJ698" s="18" t="s">
        <v>1610</v>
      </c>
      <c r="AK698" s="23">
        <f>SUM(Y698:AJ698)</f>
        <v>0</v>
      </c>
      <c r="AL698" s="23">
        <f>MAX(Y698:AJ698)</f>
        <v>0</v>
      </c>
      <c r="AM698">
        <f>COUNTIF(Y698:AJ698,"&gt;1")</f>
        <v>0</v>
      </c>
    </row>
    <row r="699" spans="1:39" ht="15.75" x14ac:dyDescent="0.25">
      <c r="A699" s="21"/>
      <c r="B699" s="21"/>
      <c r="C699" s="21">
        <v>7358761</v>
      </c>
      <c r="D699" s="25">
        <v>193985</v>
      </c>
      <c r="E699" s="21" t="s">
        <v>1180</v>
      </c>
      <c r="F699" s="21" t="s">
        <v>539</v>
      </c>
      <c r="G699" s="21" t="s">
        <v>606</v>
      </c>
      <c r="H699" s="25" t="s">
        <v>20</v>
      </c>
      <c r="I699" s="21" t="s">
        <v>107</v>
      </c>
      <c r="J699" s="21" t="s">
        <v>540</v>
      </c>
      <c r="K699" s="38">
        <v>45057</v>
      </c>
      <c r="L699" s="38"/>
      <c r="M699" s="39" t="s">
        <v>53</v>
      </c>
      <c r="N699" s="18" t="s">
        <v>1610</v>
      </c>
      <c r="O699" s="18" t="s">
        <v>1610</v>
      </c>
      <c r="P699" s="15" t="str">
        <f>IFERROR((O699-N699)/N699,"")</f>
        <v/>
      </c>
      <c r="Q699" s="19" t="s">
        <v>1610</v>
      </c>
      <c r="R699" s="19" t="s">
        <v>1610</v>
      </c>
      <c r="S699" s="15" t="str">
        <f>IFERROR((R699-Q699)/Q699,"")</f>
        <v/>
      </c>
      <c r="T699" s="19" t="s">
        <v>1610</v>
      </c>
      <c r="U699" s="15" t="str">
        <f>IFERROR(R699/T699,"")</f>
        <v/>
      </c>
      <c r="V699" s="19" t="s">
        <v>1610</v>
      </c>
      <c r="W699" s="19" t="s">
        <v>1610</v>
      </c>
      <c r="X699" s="15" t="str">
        <f>IFERROR((W699-V699)/V699,"")</f>
        <v/>
      </c>
      <c r="Y699" s="18" t="s">
        <v>1610</v>
      </c>
      <c r="Z699" s="18" t="s">
        <v>1610</v>
      </c>
      <c r="AA699" s="18" t="s">
        <v>1610</v>
      </c>
      <c r="AB699" s="18" t="s">
        <v>1610</v>
      </c>
      <c r="AC699" s="18" t="s">
        <v>1610</v>
      </c>
      <c r="AD699" s="18" t="s">
        <v>1610</v>
      </c>
      <c r="AE699" s="18" t="s">
        <v>1610</v>
      </c>
      <c r="AF699" s="18" t="s">
        <v>1610</v>
      </c>
      <c r="AG699" s="18" t="s">
        <v>1610</v>
      </c>
      <c r="AH699" s="18" t="s">
        <v>1610</v>
      </c>
      <c r="AI699" s="18" t="s">
        <v>1610</v>
      </c>
      <c r="AJ699" s="18" t="s">
        <v>1610</v>
      </c>
      <c r="AK699" s="23">
        <f>SUM(Y699:AJ699)</f>
        <v>0</v>
      </c>
      <c r="AL699" s="23">
        <f>MAX(Y699:AJ699)</f>
        <v>0</v>
      </c>
      <c r="AM699">
        <f>COUNTIF(Y699:AJ699,"&gt;1")</f>
        <v>0</v>
      </c>
    </row>
    <row r="700" spans="1:39" ht="15.75" x14ac:dyDescent="0.25">
      <c r="A700" s="21"/>
      <c r="B700" s="21"/>
      <c r="C700" s="21">
        <v>7358761</v>
      </c>
      <c r="D700" s="25">
        <v>194458</v>
      </c>
      <c r="E700" s="21" t="s">
        <v>1180</v>
      </c>
      <c r="F700" s="21" t="s">
        <v>539</v>
      </c>
      <c r="G700" s="21" t="s">
        <v>840</v>
      </c>
      <c r="H700" s="25" t="s">
        <v>20</v>
      </c>
      <c r="I700" s="21" t="s">
        <v>107</v>
      </c>
      <c r="J700" s="21" t="s">
        <v>540</v>
      </c>
      <c r="K700" s="38">
        <v>45343</v>
      </c>
      <c r="L700" s="38"/>
      <c r="M700" s="39" t="s">
        <v>53</v>
      </c>
      <c r="N700" s="18" t="s">
        <v>1610</v>
      </c>
      <c r="O700" s="18" t="s">
        <v>1610</v>
      </c>
      <c r="P700" s="15" t="str">
        <f>IFERROR((O700-N700)/N700,"")</f>
        <v/>
      </c>
      <c r="Q700" s="19" t="s">
        <v>1610</v>
      </c>
      <c r="R700" s="19" t="s">
        <v>1610</v>
      </c>
      <c r="S700" s="15" t="str">
        <f>IFERROR((R700-Q700)/Q700,"")</f>
        <v/>
      </c>
      <c r="T700" s="19" t="s">
        <v>1610</v>
      </c>
      <c r="U700" s="15" t="str">
        <f>IFERROR(R700/T700,"")</f>
        <v/>
      </c>
      <c r="V700" s="19" t="s">
        <v>1610</v>
      </c>
      <c r="W700" s="19" t="s">
        <v>1610</v>
      </c>
      <c r="X700" s="15" t="str">
        <f>IFERROR((W700-V700)/V700,"")</f>
        <v/>
      </c>
      <c r="Y700" s="18" t="s">
        <v>1610</v>
      </c>
      <c r="Z700" s="18" t="s">
        <v>1610</v>
      </c>
      <c r="AA700" s="18" t="s">
        <v>1610</v>
      </c>
      <c r="AB700" s="18" t="s">
        <v>1610</v>
      </c>
      <c r="AC700" s="18" t="s">
        <v>1610</v>
      </c>
      <c r="AD700" s="18" t="s">
        <v>1610</v>
      </c>
      <c r="AE700" s="18" t="s">
        <v>1610</v>
      </c>
      <c r="AF700" s="18" t="s">
        <v>1610</v>
      </c>
      <c r="AG700" s="18" t="s">
        <v>1610</v>
      </c>
      <c r="AH700" s="18" t="s">
        <v>1610</v>
      </c>
      <c r="AI700" s="18" t="s">
        <v>1610</v>
      </c>
      <c r="AJ700" s="18" t="s">
        <v>1610</v>
      </c>
      <c r="AK700" s="23">
        <f>SUM(Y700:AJ700)</f>
        <v>0</v>
      </c>
      <c r="AL700" s="23">
        <f>MAX(Y700:AJ700)</f>
        <v>0</v>
      </c>
      <c r="AM700">
        <f>COUNTIF(Y700:AJ700,"&gt;1")</f>
        <v>0</v>
      </c>
    </row>
    <row r="701" spans="1:39" ht="15.75" x14ac:dyDescent="0.25">
      <c r="A701" s="21" t="s">
        <v>2618</v>
      </c>
      <c r="B701" s="21" t="s">
        <v>1520</v>
      </c>
      <c r="C701" s="21">
        <v>7365875</v>
      </c>
      <c r="D701" s="25" t="s">
        <v>2264</v>
      </c>
      <c r="E701" s="21" t="s">
        <v>12</v>
      </c>
      <c r="F701" s="21" t="s">
        <v>430</v>
      </c>
      <c r="G701" s="21" t="s">
        <v>99</v>
      </c>
      <c r="H701" s="25" t="s">
        <v>45</v>
      </c>
      <c r="I701" s="21" t="s">
        <v>21</v>
      </c>
      <c r="J701" s="21" t="s">
        <v>21</v>
      </c>
      <c r="K701" s="38">
        <v>46223</v>
      </c>
      <c r="L701" s="38">
        <v>46239</v>
      </c>
      <c r="M701" s="39" t="s">
        <v>18</v>
      </c>
      <c r="N701" s="18">
        <v>0</v>
      </c>
      <c r="O701" s="18">
        <v>7948</v>
      </c>
      <c r="P701" s="15" t="str">
        <f>IFERROR((O701-N701)/N701,"")</f>
        <v/>
      </c>
      <c r="Q701" s="19">
        <v>10</v>
      </c>
      <c r="R701" s="19">
        <v>59</v>
      </c>
      <c r="S701" s="15">
        <f>IFERROR((R701-Q701)/Q701,"")</f>
        <v>4.9000000000000004</v>
      </c>
      <c r="T701" s="19" t="s">
        <v>1610</v>
      </c>
      <c r="U701" s="15" t="str">
        <f>IFERROR(R701/T701,"")</f>
        <v/>
      </c>
      <c r="V701" s="19">
        <v>33</v>
      </c>
      <c r="W701" s="19">
        <v>36</v>
      </c>
      <c r="X701" s="15">
        <f>IFERROR((W701-V701)/V701,"")</f>
        <v>9.0909090909090912E-2</v>
      </c>
      <c r="Y701" s="18">
        <v>0</v>
      </c>
      <c r="Z701" s="18">
        <v>0</v>
      </c>
      <c r="AA701" s="18">
        <v>0</v>
      </c>
      <c r="AB701" s="18">
        <v>650</v>
      </c>
      <c r="AC701" s="18">
        <v>0</v>
      </c>
      <c r="AD701" s="18">
        <v>0</v>
      </c>
      <c r="AE701" s="18">
        <v>0</v>
      </c>
      <c r="AF701" s="18">
        <v>3120</v>
      </c>
      <c r="AG701" s="18">
        <v>2730</v>
      </c>
      <c r="AH701" s="18">
        <v>0</v>
      </c>
      <c r="AI701" s="18">
        <v>4420</v>
      </c>
      <c r="AJ701" s="18">
        <v>798</v>
      </c>
      <c r="AK701" s="23">
        <f>SUM(Y701:AJ701)</f>
        <v>11718</v>
      </c>
      <c r="AL701" s="23">
        <f>MAX(Y701:AJ701)</f>
        <v>4420</v>
      </c>
      <c r="AM701">
        <f>COUNTIF(Y701:AJ701,"&gt;1")</f>
        <v>5</v>
      </c>
    </row>
    <row r="702" spans="1:39" ht="15.75" x14ac:dyDescent="0.25">
      <c r="A702" s="21"/>
      <c r="B702" s="21" t="s">
        <v>1520</v>
      </c>
      <c r="C702" s="21">
        <v>7365875</v>
      </c>
      <c r="D702" s="25">
        <v>101996</v>
      </c>
      <c r="E702" s="21" t="s">
        <v>12</v>
      </c>
      <c r="F702" s="21" t="s">
        <v>430</v>
      </c>
      <c r="G702" s="21" t="s">
        <v>431</v>
      </c>
      <c r="H702" s="25" t="s">
        <v>45</v>
      </c>
      <c r="I702" s="21" t="s">
        <v>107</v>
      </c>
      <c r="J702" s="21" t="s">
        <v>3201</v>
      </c>
      <c r="K702" s="38">
        <v>46101</v>
      </c>
      <c r="L702" s="38">
        <v>46230</v>
      </c>
      <c r="M702" s="39" t="s">
        <v>18</v>
      </c>
      <c r="N702" s="18">
        <v>960</v>
      </c>
      <c r="O702" s="18">
        <v>0</v>
      </c>
      <c r="P702" s="15">
        <f>IFERROR((O702-N702)/N702,"")</f>
        <v>-1</v>
      </c>
      <c r="Q702" s="19">
        <v>5</v>
      </c>
      <c r="R702" s="19">
        <v>7</v>
      </c>
      <c r="S702" s="15">
        <f>IFERROR((R702-Q702)/Q702,"")</f>
        <v>0.4</v>
      </c>
      <c r="T702" s="19">
        <v>59</v>
      </c>
      <c r="U702" s="15">
        <f>IFERROR(R702/T702,"")</f>
        <v>0.11864406779661017</v>
      </c>
      <c r="V702" s="19">
        <v>20</v>
      </c>
      <c r="W702" s="19">
        <v>7</v>
      </c>
      <c r="X702" s="15">
        <f>IFERROR((W702-V702)/V702,"")</f>
        <v>-0.65</v>
      </c>
      <c r="Y702" s="18">
        <v>0</v>
      </c>
      <c r="Z702" s="18">
        <v>0</v>
      </c>
      <c r="AA702" s="18">
        <v>0</v>
      </c>
      <c r="AB702" s="18">
        <v>0</v>
      </c>
      <c r="AC702" s="18">
        <v>0</v>
      </c>
      <c r="AD702" s="18">
        <v>0</v>
      </c>
      <c r="AE702" s="18">
        <v>1220</v>
      </c>
      <c r="AF702" s="18">
        <v>1040</v>
      </c>
      <c r="AG702" s="18">
        <v>0</v>
      </c>
      <c r="AH702" s="18">
        <v>0</v>
      </c>
      <c r="AI702" s="18">
        <v>0</v>
      </c>
      <c r="AJ702" s="18">
        <v>0</v>
      </c>
      <c r="AK702" s="23">
        <f>SUM(Y702:AJ702)</f>
        <v>2260</v>
      </c>
      <c r="AL702" s="23">
        <f>MAX(Y702:AJ702)</f>
        <v>1220</v>
      </c>
      <c r="AM702">
        <f>COUNTIF(Y702:AJ702,"&gt;1")</f>
        <v>2</v>
      </c>
    </row>
    <row r="703" spans="1:39" ht="15.75" x14ac:dyDescent="0.25">
      <c r="A703" s="21"/>
      <c r="B703" s="21" t="s">
        <v>1520</v>
      </c>
      <c r="C703" s="21">
        <v>7371304</v>
      </c>
      <c r="D703" s="25">
        <v>100189</v>
      </c>
      <c r="E703" s="21" t="s">
        <v>1180</v>
      </c>
      <c r="F703" s="21" t="s">
        <v>1183</v>
      </c>
      <c r="G703" s="21" t="s">
        <v>1184</v>
      </c>
      <c r="H703" s="25" t="s">
        <v>15</v>
      </c>
      <c r="I703" s="21" t="s">
        <v>21</v>
      </c>
      <c r="J703" s="21" t="s">
        <v>21</v>
      </c>
      <c r="K703" s="38">
        <v>46170</v>
      </c>
      <c r="L703" s="38">
        <v>46237</v>
      </c>
      <c r="M703" s="39" t="s">
        <v>18</v>
      </c>
      <c r="N703" s="18">
        <v>317.39999999999998</v>
      </c>
      <c r="O703" s="18">
        <v>5117</v>
      </c>
      <c r="P703" s="15">
        <f>IFERROR((O703-N703)/N703,"")</f>
        <v>15.121613106490235</v>
      </c>
      <c r="Q703" s="19">
        <v>35</v>
      </c>
      <c r="R703" s="19">
        <v>51</v>
      </c>
      <c r="S703" s="15">
        <f>IFERROR((R703-Q703)/Q703,"")</f>
        <v>0.45714285714285713</v>
      </c>
      <c r="T703" s="19" t="s">
        <v>1610</v>
      </c>
      <c r="U703" s="15" t="str">
        <f>IFERROR(R703/T703,"")</f>
        <v/>
      </c>
      <c r="V703" s="19">
        <v>1</v>
      </c>
      <c r="W703" s="19">
        <v>1</v>
      </c>
      <c r="X703" s="15">
        <f>IFERROR((W703-V703)/V703,"")</f>
        <v>0</v>
      </c>
      <c r="Y703" s="18">
        <v>1887</v>
      </c>
      <c r="Z703" s="18">
        <v>4320</v>
      </c>
      <c r="AA703" s="18">
        <v>0</v>
      </c>
      <c r="AB703" s="18">
        <v>3456</v>
      </c>
      <c r="AC703" s="18">
        <v>0</v>
      </c>
      <c r="AD703" s="18">
        <v>264</v>
      </c>
      <c r="AE703" s="18">
        <v>87</v>
      </c>
      <c r="AF703" s="18">
        <v>0</v>
      </c>
      <c r="AG703" s="18">
        <v>4800</v>
      </c>
      <c r="AH703" s="18">
        <v>317</v>
      </c>
      <c r="AI703" s="18">
        <v>0</v>
      </c>
      <c r="AJ703" s="18">
        <v>0</v>
      </c>
      <c r="AK703" s="23">
        <f>SUM(Y703:AJ703)</f>
        <v>15131</v>
      </c>
      <c r="AL703" s="23">
        <f>MAX(Y703:AJ703)</f>
        <v>4800</v>
      </c>
      <c r="AM703">
        <f>COUNTIF(Y703:AJ703,"&gt;1")</f>
        <v>7</v>
      </c>
    </row>
    <row r="704" spans="1:39" ht="15.75" x14ac:dyDescent="0.25">
      <c r="A704" s="21"/>
      <c r="B704" s="21" t="s">
        <v>1519</v>
      </c>
      <c r="C704" s="21">
        <v>7384404</v>
      </c>
      <c r="D704" s="25">
        <v>101660</v>
      </c>
      <c r="E704" s="21" t="s">
        <v>1180</v>
      </c>
      <c r="F704" s="21" t="s">
        <v>1205</v>
      </c>
      <c r="G704" s="21" t="s">
        <v>380</v>
      </c>
      <c r="H704" s="25" t="s">
        <v>84</v>
      </c>
      <c r="I704" s="21" t="s">
        <v>107</v>
      </c>
      <c r="J704" s="21" t="s">
        <v>2541</v>
      </c>
      <c r="K704" s="38">
        <v>46000</v>
      </c>
      <c r="L704" s="38">
        <v>46107</v>
      </c>
      <c r="M704" s="39" t="s">
        <v>53</v>
      </c>
      <c r="N704" s="18">
        <v>0</v>
      </c>
      <c r="O704" s="18">
        <v>0</v>
      </c>
      <c r="P704" s="15" t="str">
        <f>IFERROR((O704-N704)/N704,"")</f>
        <v/>
      </c>
      <c r="Q704" s="19">
        <v>4</v>
      </c>
      <c r="R704" s="19">
        <v>0</v>
      </c>
      <c r="S704" s="15">
        <f>IFERROR((R704-Q704)/Q704,"")</f>
        <v>-1</v>
      </c>
      <c r="T704" s="19">
        <v>29</v>
      </c>
      <c r="U704" s="15">
        <f>IFERROR(R704/T704,"")</f>
        <v>0</v>
      </c>
      <c r="V704" s="19">
        <v>41</v>
      </c>
      <c r="W704" s="19">
        <v>0</v>
      </c>
      <c r="X704" s="15">
        <f>IFERROR((W704-V704)/V704,"")</f>
        <v>-1</v>
      </c>
      <c r="Y704" s="18">
        <v>0</v>
      </c>
      <c r="Z704" s="18">
        <v>0</v>
      </c>
      <c r="AA704" s="18">
        <v>0</v>
      </c>
      <c r="AB704" s="18">
        <v>0</v>
      </c>
      <c r="AC704" s="18">
        <v>948</v>
      </c>
      <c r="AD704" s="18">
        <v>0</v>
      </c>
      <c r="AE704" s="18">
        <v>0</v>
      </c>
      <c r="AF704" s="18">
        <v>0</v>
      </c>
      <c r="AG704" s="18">
        <v>0</v>
      </c>
      <c r="AH704" s="18">
        <v>0</v>
      </c>
      <c r="AI704" s="18">
        <v>0</v>
      </c>
      <c r="AJ704" s="18">
        <v>0</v>
      </c>
      <c r="AK704" s="23">
        <f>SUM(Y704:AJ704)</f>
        <v>948</v>
      </c>
      <c r="AL704" s="23">
        <f>MAX(Y704:AJ704)</f>
        <v>948</v>
      </c>
      <c r="AM704">
        <f>COUNTIF(Y704:AJ704,"&gt;1")</f>
        <v>1</v>
      </c>
    </row>
    <row r="705" spans="1:39" ht="15.75" x14ac:dyDescent="0.25">
      <c r="A705" s="21"/>
      <c r="B705" s="21"/>
      <c r="C705" s="21">
        <v>7398533</v>
      </c>
      <c r="D705" s="25">
        <v>501616</v>
      </c>
      <c r="E705" s="21" t="s">
        <v>24</v>
      </c>
      <c r="F705" s="21" t="s">
        <v>321</v>
      </c>
      <c r="G705" s="21" t="s">
        <v>322</v>
      </c>
      <c r="H705" s="25" t="s">
        <v>20</v>
      </c>
      <c r="I705" s="21" t="s">
        <v>27</v>
      </c>
      <c r="J705" s="21" t="s">
        <v>28</v>
      </c>
      <c r="K705" s="38">
        <v>45498</v>
      </c>
      <c r="L705" s="38">
        <v>46239</v>
      </c>
      <c r="M705" s="39" t="s">
        <v>18</v>
      </c>
      <c r="N705" s="18">
        <v>0</v>
      </c>
      <c r="O705" s="18">
        <v>0</v>
      </c>
      <c r="P705" s="15" t="str">
        <f>IFERROR((O705-N705)/N705,"")</f>
        <v/>
      </c>
      <c r="Q705" s="19">
        <v>555</v>
      </c>
      <c r="R705" s="19">
        <v>930</v>
      </c>
      <c r="S705" s="15">
        <f>IFERROR((R705-Q705)/Q705,"")</f>
        <v>0.67567567567567566</v>
      </c>
      <c r="T705" s="19">
        <v>3703</v>
      </c>
      <c r="U705" s="15">
        <f>IFERROR(R705/T705,"")</f>
        <v>0.2511477180664326</v>
      </c>
      <c r="V705" s="19">
        <v>128</v>
      </c>
      <c r="W705" s="19">
        <v>123</v>
      </c>
      <c r="X705" s="15">
        <f>IFERROR((W705-V705)/V705,"")</f>
        <v>-3.90625E-2</v>
      </c>
      <c r="Y705" s="18" t="s">
        <v>1610</v>
      </c>
      <c r="Z705" s="18" t="s">
        <v>1610</v>
      </c>
      <c r="AA705" s="18" t="s">
        <v>1610</v>
      </c>
      <c r="AB705" s="18" t="s">
        <v>1610</v>
      </c>
      <c r="AC705" s="18" t="s">
        <v>1610</v>
      </c>
      <c r="AD705" s="18" t="s">
        <v>1610</v>
      </c>
      <c r="AE705" s="18" t="s">
        <v>1610</v>
      </c>
      <c r="AF705" s="18" t="s">
        <v>1610</v>
      </c>
      <c r="AG705" s="18" t="s">
        <v>1610</v>
      </c>
      <c r="AH705" s="18" t="s">
        <v>1610</v>
      </c>
      <c r="AI705" s="18" t="s">
        <v>1610</v>
      </c>
      <c r="AJ705" s="18" t="s">
        <v>1610</v>
      </c>
      <c r="AK705" s="23">
        <f>SUM(Y705:AJ705)</f>
        <v>0</v>
      </c>
      <c r="AL705" s="23">
        <f>MAX(Y705:AJ705)</f>
        <v>0</v>
      </c>
      <c r="AM705">
        <f>COUNTIF(Y705:AJ705,"&gt;1")</f>
        <v>0</v>
      </c>
    </row>
    <row r="706" spans="1:39" ht="15.75" x14ac:dyDescent="0.25">
      <c r="A706" s="21"/>
      <c r="B706" s="21" t="s">
        <v>1520</v>
      </c>
      <c r="C706" s="21">
        <v>7398533</v>
      </c>
      <c r="D706" s="25">
        <v>101219</v>
      </c>
      <c r="E706" s="21" t="s">
        <v>1180</v>
      </c>
      <c r="F706" s="21" t="s">
        <v>321</v>
      </c>
      <c r="G706" s="21" t="s">
        <v>322</v>
      </c>
      <c r="H706" s="25" t="s">
        <v>20</v>
      </c>
      <c r="I706" s="21" t="s">
        <v>27</v>
      </c>
      <c r="J706" s="21" t="s">
        <v>28</v>
      </c>
      <c r="K706" s="38">
        <v>46238</v>
      </c>
      <c r="L706" s="38">
        <v>46044</v>
      </c>
      <c r="M706" s="39" t="s">
        <v>18</v>
      </c>
      <c r="N706" s="18">
        <v>20282.400000000001</v>
      </c>
      <c r="O706" s="18">
        <v>39968</v>
      </c>
      <c r="P706" s="15">
        <f>IFERROR((O706-N706)/N706,"")</f>
        <v>0.97057547430284374</v>
      </c>
      <c r="Q706" s="19">
        <v>0</v>
      </c>
      <c r="R706" s="19">
        <v>0</v>
      </c>
      <c r="S706" s="15" t="str">
        <f>IFERROR((R706-Q706)/Q706,"")</f>
        <v/>
      </c>
      <c r="T706" s="19" t="s">
        <v>1610</v>
      </c>
      <c r="U706" s="15" t="str">
        <f>IFERROR(R706/T706,"")</f>
        <v/>
      </c>
      <c r="V706" s="19">
        <v>1</v>
      </c>
      <c r="W706" s="19">
        <v>0</v>
      </c>
      <c r="X706" s="15">
        <f>IFERROR((W706-V706)/V706,"")</f>
        <v>-1</v>
      </c>
      <c r="Y706" s="18">
        <v>7611</v>
      </c>
      <c r="Z706" s="18">
        <v>1310</v>
      </c>
      <c r="AA706" s="18">
        <v>6732</v>
      </c>
      <c r="AB706" s="18">
        <v>18497</v>
      </c>
      <c r="AC706" s="18">
        <v>3456</v>
      </c>
      <c r="AD706" s="18">
        <v>6559</v>
      </c>
      <c r="AE706" s="18">
        <v>4298</v>
      </c>
      <c r="AF706" s="18">
        <v>1361</v>
      </c>
      <c r="AG706" s="18">
        <v>4903</v>
      </c>
      <c r="AH706" s="18">
        <v>14868</v>
      </c>
      <c r="AI706" s="18">
        <v>7236</v>
      </c>
      <c r="AJ706" s="18">
        <v>12960</v>
      </c>
      <c r="AK706" s="23">
        <f>SUM(Y706:AJ706)</f>
        <v>89791</v>
      </c>
      <c r="AL706" s="23">
        <f>MAX(Y706:AJ706)</f>
        <v>18497</v>
      </c>
      <c r="AM706">
        <f>COUNTIF(Y706:AJ706,"&gt;1")</f>
        <v>12</v>
      </c>
    </row>
    <row r="707" spans="1:39" ht="15.75" x14ac:dyDescent="0.25">
      <c r="A707" s="21"/>
      <c r="B707" s="21"/>
      <c r="C707" s="21">
        <v>7401436</v>
      </c>
      <c r="D707" s="25">
        <v>191565</v>
      </c>
      <c r="E707" s="21" t="s">
        <v>104</v>
      </c>
      <c r="F707" s="21" t="s">
        <v>545</v>
      </c>
      <c r="G707" s="21" t="s">
        <v>413</v>
      </c>
      <c r="H707" s="25" t="s">
        <v>72</v>
      </c>
      <c r="I707" s="21" t="s">
        <v>300</v>
      </c>
      <c r="J707" s="21" t="s">
        <v>300</v>
      </c>
      <c r="K707" s="38">
        <v>46195</v>
      </c>
      <c r="L707" s="38">
        <v>46239</v>
      </c>
      <c r="M707" s="39" t="s">
        <v>18</v>
      </c>
      <c r="N707" s="18">
        <v>0</v>
      </c>
      <c r="O707" s="18">
        <v>22296</v>
      </c>
      <c r="P707" s="15" t="str">
        <f>IFERROR((O707-N707)/N707,"")</f>
        <v/>
      </c>
      <c r="Q707" s="19">
        <v>0</v>
      </c>
      <c r="R707" s="19">
        <v>1041</v>
      </c>
      <c r="S707" s="15" t="str">
        <f>IFERROR((R707-Q707)/Q707,"")</f>
        <v/>
      </c>
      <c r="T707" s="19">
        <v>5847</v>
      </c>
      <c r="U707" s="15">
        <f>IFERROR(R707/T707,"")</f>
        <v>0.1780400205233453</v>
      </c>
      <c r="V707" s="19">
        <v>0</v>
      </c>
      <c r="W707" s="19">
        <v>316</v>
      </c>
      <c r="X707" s="15" t="str">
        <f>IFERROR((W707-V707)/V707,"")</f>
        <v/>
      </c>
      <c r="Y707" s="18">
        <v>0</v>
      </c>
      <c r="Z707" s="18">
        <v>0</v>
      </c>
      <c r="AA707" s="18">
        <v>0</v>
      </c>
      <c r="AB707" s="18">
        <v>0</v>
      </c>
      <c r="AC707" s="18">
        <v>0</v>
      </c>
      <c r="AD707" s="18">
        <v>0</v>
      </c>
      <c r="AE707" s="18">
        <v>0</v>
      </c>
      <c r="AF707" s="18">
        <v>0</v>
      </c>
      <c r="AG707" s="18">
        <v>0</v>
      </c>
      <c r="AH707" s="18">
        <v>0</v>
      </c>
      <c r="AI707" s="18">
        <v>22296</v>
      </c>
      <c r="AJ707" s="18">
        <v>0</v>
      </c>
      <c r="AK707" s="23">
        <f>SUM(Y707:AJ707)</f>
        <v>22296</v>
      </c>
      <c r="AL707" s="23">
        <f>MAX(Y707:AJ707)</f>
        <v>22296</v>
      </c>
      <c r="AM707">
        <f>COUNTIF(Y707:AJ707,"&gt;1")</f>
        <v>1</v>
      </c>
    </row>
    <row r="708" spans="1:39" ht="15.75" x14ac:dyDescent="0.25">
      <c r="A708" s="21"/>
      <c r="B708" s="21" t="s">
        <v>1520</v>
      </c>
      <c r="C708" s="21">
        <v>7401436</v>
      </c>
      <c r="D708" s="25">
        <v>193968</v>
      </c>
      <c r="E708" s="21" t="s">
        <v>33</v>
      </c>
      <c r="F708" s="21" t="s">
        <v>545</v>
      </c>
      <c r="G708" s="21" t="s">
        <v>987</v>
      </c>
      <c r="H708" s="25" t="s">
        <v>72</v>
      </c>
      <c r="I708" s="21" t="s">
        <v>85</v>
      </c>
      <c r="J708" s="21" t="s">
        <v>530</v>
      </c>
      <c r="K708" s="38">
        <v>45224</v>
      </c>
      <c r="L708" s="38">
        <v>45161</v>
      </c>
      <c r="M708" s="39" t="s">
        <v>53</v>
      </c>
      <c r="N708" s="18" t="s">
        <v>1610</v>
      </c>
      <c r="O708" s="18" t="s">
        <v>1610</v>
      </c>
      <c r="P708" s="15" t="str">
        <f>IFERROR((O708-N708)/N708,"")</f>
        <v/>
      </c>
      <c r="Q708" s="19" t="s">
        <v>1610</v>
      </c>
      <c r="R708" s="19" t="s">
        <v>1610</v>
      </c>
      <c r="S708" s="15" t="str">
        <f>IFERROR((R708-Q708)/Q708,"")</f>
        <v/>
      </c>
      <c r="T708" s="19" t="s">
        <v>1610</v>
      </c>
      <c r="U708" s="15" t="str">
        <f>IFERROR(R708/T708,"")</f>
        <v/>
      </c>
      <c r="V708" s="19" t="s">
        <v>1610</v>
      </c>
      <c r="W708" s="19" t="s">
        <v>1610</v>
      </c>
      <c r="X708" s="15" t="str">
        <f>IFERROR((W708-V708)/V708,"")</f>
        <v/>
      </c>
      <c r="Y708" s="18" t="s">
        <v>1610</v>
      </c>
      <c r="Z708" s="18" t="s">
        <v>1610</v>
      </c>
      <c r="AA708" s="18" t="s">
        <v>1610</v>
      </c>
      <c r="AB708" s="18" t="s">
        <v>1610</v>
      </c>
      <c r="AC708" s="18" t="s">
        <v>1610</v>
      </c>
      <c r="AD708" s="18" t="s">
        <v>1610</v>
      </c>
      <c r="AE708" s="18" t="s">
        <v>1610</v>
      </c>
      <c r="AF708" s="18" t="s">
        <v>1610</v>
      </c>
      <c r="AG708" s="18" t="s">
        <v>1610</v>
      </c>
      <c r="AH708" s="18" t="s">
        <v>1610</v>
      </c>
      <c r="AI708" s="18" t="s">
        <v>1610</v>
      </c>
      <c r="AJ708" s="18" t="s">
        <v>1610</v>
      </c>
      <c r="AK708" s="23">
        <f>SUM(Y708:AJ708)</f>
        <v>0</v>
      </c>
      <c r="AL708" s="23">
        <f>MAX(Y708:AJ708)</f>
        <v>0</v>
      </c>
      <c r="AM708">
        <f>COUNTIF(Y708:AJ708,"&gt;1")</f>
        <v>0</v>
      </c>
    </row>
    <row r="709" spans="1:39" ht="15.75" x14ac:dyDescent="0.25">
      <c r="A709" s="21"/>
      <c r="B709" s="21" t="s">
        <v>1519</v>
      </c>
      <c r="C709" s="21">
        <v>7401436</v>
      </c>
      <c r="D709" s="25">
        <v>194218</v>
      </c>
      <c r="E709" s="21" t="s">
        <v>33</v>
      </c>
      <c r="F709" s="21" t="s">
        <v>545</v>
      </c>
      <c r="G709" s="21" t="s">
        <v>1487</v>
      </c>
      <c r="H709" s="25" t="s">
        <v>72</v>
      </c>
      <c r="I709" s="21" t="s">
        <v>300</v>
      </c>
      <c r="J709" s="21" t="s">
        <v>300</v>
      </c>
      <c r="K709" s="38">
        <v>45212</v>
      </c>
      <c r="L709" s="38"/>
      <c r="M709" s="39" t="s">
        <v>53</v>
      </c>
      <c r="N709" s="18" t="s">
        <v>1610</v>
      </c>
      <c r="O709" s="18" t="s">
        <v>1610</v>
      </c>
      <c r="P709" s="15" t="str">
        <f>IFERROR((O709-N709)/N709,"")</f>
        <v/>
      </c>
      <c r="Q709" s="19" t="s">
        <v>1610</v>
      </c>
      <c r="R709" s="19" t="s">
        <v>1610</v>
      </c>
      <c r="S709" s="15" t="str">
        <f>IFERROR((R709-Q709)/Q709,"")</f>
        <v/>
      </c>
      <c r="T709" s="19" t="s">
        <v>1610</v>
      </c>
      <c r="U709" s="15" t="str">
        <f>IFERROR(R709/T709,"")</f>
        <v/>
      </c>
      <c r="V709" s="19" t="s">
        <v>1610</v>
      </c>
      <c r="W709" s="19" t="s">
        <v>1610</v>
      </c>
      <c r="X709" s="15" t="str">
        <f>IFERROR((W709-V709)/V709,"")</f>
        <v/>
      </c>
      <c r="Y709" s="18" t="s">
        <v>1610</v>
      </c>
      <c r="Z709" s="18" t="s">
        <v>1610</v>
      </c>
      <c r="AA709" s="18" t="s">
        <v>1610</v>
      </c>
      <c r="AB709" s="18" t="s">
        <v>1610</v>
      </c>
      <c r="AC709" s="18" t="s">
        <v>1610</v>
      </c>
      <c r="AD709" s="18" t="s">
        <v>1610</v>
      </c>
      <c r="AE709" s="18" t="s">
        <v>1610</v>
      </c>
      <c r="AF709" s="18" t="s">
        <v>1610</v>
      </c>
      <c r="AG709" s="18" t="s">
        <v>1610</v>
      </c>
      <c r="AH709" s="18" t="s">
        <v>1610</v>
      </c>
      <c r="AI709" s="18" t="s">
        <v>1610</v>
      </c>
      <c r="AJ709" s="18" t="s">
        <v>1610</v>
      </c>
      <c r="AK709" s="23">
        <f>SUM(Y709:AJ709)</f>
        <v>0</v>
      </c>
      <c r="AL709" s="23">
        <f>MAX(Y709:AJ709)</f>
        <v>0</v>
      </c>
      <c r="AM709">
        <f>COUNTIF(Y709:AJ709,"&gt;1")</f>
        <v>0</v>
      </c>
    </row>
    <row r="710" spans="1:39" ht="15.75" x14ac:dyDescent="0.25">
      <c r="A710" s="21" t="s">
        <v>3210</v>
      </c>
      <c r="B710" s="21" t="s">
        <v>1520</v>
      </c>
      <c r="C710" s="21">
        <v>7414811</v>
      </c>
      <c r="D710" s="25">
        <v>101704</v>
      </c>
      <c r="E710" s="21" t="s">
        <v>1180</v>
      </c>
      <c r="F710" s="21" t="s">
        <v>1211</v>
      </c>
      <c r="G710" s="21" t="s">
        <v>109</v>
      </c>
      <c r="H710" s="25" t="s">
        <v>20</v>
      </c>
      <c r="I710" s="21" t="s">
        <v>21</v>
      </c>
      <c r="J710" s="21" t="s">
        <v>21</v>
      </c>
      <c r="K710" s="38">
        <v>46238</v>
      </c>
      <c r="L710" s="38"/>
      <c r="M710" s="39" t="s">
        <v>18</v>
      </c>
      <c r="N710" s="18">
        <v>7626.96</v>
      </c>
      <c r="O710" s="18">
        <v>14040</v>
      </c>
      <c r="P710" s="15">
        <f>IFERROR((O710-N710)/N710,"")</f>
        <v>0.84083828943642025</v>
      </c>
      <c r="Q710" s="19">
        <v>0</v>
      </c>
      <c r="R710" s="19">
        <v>0</v>
      </c>
      <c r="S710" s="15" t="str">
        <f>IFERROR((R710-Q710)/Q710,"")</f>
        <v/>
      </c>
      <c r="T710" s="19" t="s">
        <v>1610</v>
      </c>
      <c r="U710" s="15" t="str">
        <f>IFERROR(R710/T710,"")</f>
        <v/>
      </c>
      <c r="V710" s="19" t="s">
        <v>1610</v>
      </c>
      <c r="W710" s="19" t="s">
        <v>1610</v>
      </c>
      <c r="X710" s="15" t="str">
        <f>IFERROR((W710-V710)/V710,"")</f>
        <v/>
      </c>
      <c r="Y710" s="18">
        <v>1156</v>
      </c>
      <c r="Z710" s="18">
        <v>0</v>
      </c>
      <c r="AA710" s="18">
        <v>4612</v>
      </c>
      <c r="AB710" s="18">
        <v>4160</v>
      </c>
      <c r="AC710" s="18">
        <v>1445</v>
      </c>
      <c r="AD710" s="18">
        <v>1271</v>
      </c>
      <c r="AE710" s="18">
        <v>2369</v>
      </c>
      <c r="AF710" s="18">
        <v>2652</v>
      </c>
      <c r="AG710" s="18">
        <v>4560</v>
      </c>
      <c r="AH710" s="18">
        <v>4620</v>
      </c>
      <c r="AI710" s="18">
        <v>1680</v>
      </c>
      <c r="AJ710" s="18">
        <v>3180</v>
      </c>
      <c r="AK710" s="23">
        <f>SUM(Y710:AJ710)</f>
        <v>31705</v>
      </c>
      <c r="AL710" s="23">
        <f>MAX(Y710:AJ710)</f>
        <v>4620</v>
      </c>
      <c r="AM710">
        <f>COUNTIF(Y710:AJ710,"&gt;1")</f>
        <v>11</v>
      </c>
    </row>
    <row r="711" spans="1:39" ht="15.75" x14ac:dyDescent="0.25">
      <c r="A711" s="21" t="s">
        <v>3208</v>
      </c>
      <c r="B711" s="21" t="s">
        <v>1520</v>
      </c>
      <c r="C711" s="21">
        <v>7446546</v>
      </c>
      <c r="D711" s="25" t="s">
        <v>2867</v>
      </c>
      <c r="E711" s="21" t="s">
        <v>1642</v>
      </c>
      <c r="F711" s="21" t="s">
        <v>2868</v>
      </c>
      <c r="G711" s="21" t="s">
        <v>2859</v>
      </c>
      <c r="H711" s="25" t="s">
        <v>15</v>
      </c>
      <c r="I711" s="21" t="s">
        <v>21</v>
      </c>
      <c r="J711" s="21" t="s">
        <v>21</v>
      </c>
      <c r="K711" s="38">
        <v>46080</v>
      </c>
      <c r="L711" s="38">
        <v>46232</v>
      </c>
      <c r="M711" s="39" t="s">
        <v>18</v>
      </c>
      <c r="N711" s="18">
        <v>0</v>
      </c>
      <c r="O711" s="18">
        <v>0</v>
      </c>
      <c r="P711" s="15" t="str">
        <f>IFERROR((O711-N711)/N711,"")</f>
        <v/>
      </c>
      <c r="Q711" s="19">
        <v>0</v>
      </c>
      <c r="R711" s="19">
        <v>55</v>
      </c>
      <c r="S711" s="15"/>
      <c r="T711" s="19" t="s">
        <v>1610</v>
      </c>
      <c r="U711" s="15"/>
      <c r="V711" s="19">
        <v>1</v>
      </c>
      <c r="W711" s="19">
        <v>35</v>
      </c>
      <c r="X711" s="15">
        <f>IFERROR((W711-V711)/V711,"")</f>
        <v>34</v>
      </c>
      <c r="Y711" s="18">
        <v>0</v>
      </c>
      <c r="Z711" s="18">
        <v>0</v>
      </c>
      <c r="AA711" s="18">
        <v>3667</v>
      </c>
      <c r="AB711" s="18">
        <v>0</v>
      </c>
      <c r="AC711" s="18">
        <v>0</v>
      </c>
      <c r="AD711" s="18">
        <v>0</v>
      </c>
      <c r="AE711" s="18">
        <v>7333</v>
      </c>
      <c r="AF711" s="18">
        <v>0</v>
      </c>
      <c r="AG711" s="18">
        <v>0</v>
      </c>
      <c r="AH711" s="18">
        <v>0</v>
      </c>
      <c r="AI711" s="18">
        <v>0</v>
      </c>
      <c r="AJ711" s="18">
        <v>0</v>
      </c>
      <c r="AK711" s="23">
        <f>SUM(Y711:AJ711)</f>
        <v>11000</v>
      </c>
      <c r="AL711" s="23">
        <f>MAX(Y711:AJ711)</f>
        <v>7333</v>
      </c>
      <c r="AM711">
        <f>COUNTIF(Y711:AJ711,"&gt;1")</f>
        <v>2</v>
      </c>
    </row>
    <row r="712" spans="1:39" ht="15.75" x14ac:dyDescent="0.25">
      <c r="A712" s="21"/>
      <c r="B712" s="21" t="s">
        <v>1519</v>
      </c>
      <c r="C712" s="21">
        <v>7452894</v>
      </c>
      <c r="D712" s="25">
        <v>194123</v>
      </c>
      <c r="E712" s="21" t="s">
        <v>1180</v>
      </c>
      <c r="F712" s="21" t="s">
        <v>2683</v>
      </c>
      <c r="G712" s="21" t="s">
        <v>114</v>
      </c>
      <c r="H712" s="25" t="s">
        <v>15</v>
      </c>
      <c r="I712" s="21" t="s">
        <v>21</v>
      </c>
      <c r="J712" s="21" t="s">
        <v>21</v>
      </c>
      <c r="K712" s="38"/>
      <c r="L712" s="38">
        <v>46064</v>
      </c>
      <c r="M712" s="39" t="s">
        <v>53</v>
      </c>
      <c r="N712" s="18" t="s">
        <v>1610</v>
      </c>
      <c r="O712" s="18" t="s">
        <v>1610</v>
      </c>
      <c r="P712" s="15" t="str">
        <f>IFERROR((O712-N712)/N712,"")</f>
        <v/>
      </c>
      <c r="Q712" s="19" t="s">
        <v>1610</v>
      </c>
      <c r="R712" s="19" t="s">
        <v>1610</v>
      </c>
      <c r="S712" s="15" t="str">
        <f>IFERROR((R712-Q712)/Q712,"")</f>
        <v/>
      </c>
      <c r="T712" s="19" t="s">
        <v>1610</v>
      </c>
      <c r="U712" s="15" t="str">
        <f>IFERROR(R712/T712,"")</f>
        <v/>
      </c>
      <c r="V712" s="19">
        <v>6</v>
      </c>
      <c r="W712" s="19">
        <v>0</v>
      </c>
      <c r="X712" s="15">
        <f>IFERROR((W712-V712)/V712,"")</f>
        <v>-1</v>
      </c>
      <c r="Y712" s="18" t="s">
        <v>1610</v>
      </c>
      <c r="Z712" s="18" t="s">
        <v>1610</v>
      </c>
      <c r="AA712" s="18" t="s">
        <v>1610</v>
      </c>
      <c r="AB712" s="18" t="s">
        <v>1610</v>
      </c>
      <c r="AC712" s="18" t="s">
        <v>1610</v>
      </c>
      <c r="AD712" s="18" t="s">
        <v>1610</v>
      </c>
      <c r="AE712" s="18" t="s">
        <v>1610</v>
      </c>
      <c r="AF712" s="18" t="s">
        <v>1610</v>
      </c>
      <c r="AG712" s="18" t="s">
        <v>1610</v>
      </c>
      <c r="AH712" s="18" t="s">
        <v>1610</v>
      </c>
      <c r="AI712" s="18" t="s">
        <v>1610</v>
      </c>
      <c r="AJ712" s="18" t="s">
        <v>1610</v>
      </c>
      <c r="AK712" s="23">
        <f>SUM(Y712:AJ712)</f>
        <v>0</v>
      </c>
      <c r="AL712" s="23">
        <f>MAX(Y712:AJ712)</f>
        <v>0</v>
      </c>
      <c r="AM712">
        <f>COUNTIF(Y712:AJ712,"&gt;1")</f>
        <v>0</v>
      </c>
    </row>
    <row r="713" spans="1:39" ht="15.75" x14ac:dyDescent="0.25">
      <c r="A713" s="21"/>
      <c r="B713" s="21"/>
      <c r="C713" s="21">
        <v>7455944</v>
      </c>
      <c r="D713" s="25">
        <v>500743</v>
      </c>
      <c r="E713" s="21" t="s">
        <v>24</v>
      </c>
      <c r="F713" s="21" t="s">
        <v>1059</v>
      </c>
      <c r="G713" s="21" t="s">
        <v>152</v>
      </c>
      <c r="H713" s="25" t="s">
        <v>15</v>
      </c>
      <c r="I713" s="21" t="s">
        <v>27</v>
      </c>
      <c r="J713" s="21" t="s">
        <v>28</v>
      </c>
      <c r="K713" s="38">
        <v>46239</v>
      </c>
      <c r="L713" s="38">
        <v>46240</v>
      </c>
      <c r="M713" s="39" t="s">
        <v>18</v>
      </c>
      <c r="N713" s="18">
        <v>17431.2</v>
      </c>
      <c r="O713" s="18">
        <v>21427</v>
      </c>
      <c r="P713" s="15">
        <f>IFERROR((O713-N713)/N713,"")</f>
        <v>0.22923264032309876</v>
      </c>
      <c r="Q713" s="19">
        <v>586</v>
      </c>
      <c r="R713" s="19">
        <v>614</v>
      </c>
      <c r="S713" s="15">
        <f>IFERROR((R713-Q713)/Q713,"")</f>
        <v>4.778156996587031E-2</v>
      </c>
      <c r="T713" s="19">
        <v>3328</v>
      </c>
      <c r="U713" s="15">
        <f>IFERROR(R713/T713,"")</f>
        <v>0.18449519230769232</v>
      </c>
      <c r="V713" s="19">
        <v>130</v>
      </c>
      <c r="W713" s="19">
        <v>102</v>
      </c>
      <c r="X713" s="15">
        <f>IFERROR((W713-V713)/V713,"")</f>
        <v>-0.2153846153846154</v>
      </c>
      <c r="Y713" s="18">
        <v>8856</v>
      </c>
      <c r="Z713" s="18">
        <v>7603</v>
      </c>
      <c r="AA713" s="18">
        <v>8712</v>
      </c>
      <c r="AB713" s="18">
        <v>6912</v>
      </c>
      <c r="AC713" s="18">
        <v>2592</v>
      </c>
      <c r="AD713" s="18">
        <v>3060</v>
      </c>
      <c r="AE713" s="18">
        <v>0</v>
      </c>
      <c r="AF713" s="18">
        <v>6120</v>
      </c>
      <c r="AG713" s="18">
        <v>4795</v>
      </c>
      <c r="AH713" s="18">
        <v>5220</v>
      </c>
      <c r="AI713" s="18">
        <v>5702</v>
      </c>
      <c r="AJ713" s="18">
        <v>5710</v>
      </c>
      <c r="AK713" s="23">
        <f>SUM(Y713:AJ713)</f>
        <v>65282</v>
      </c>
      <c r="AL713" s="23">
        <f>MAX(Y713:AJ713)</f>
        <v>8856</v>
      </c>
      <c r="AM713">
        <f>COUNTIF(Y713:AJ713,"&gt;1")</f>
        <v>11</v>
      </c>
    </row>
    <row r="714" spans="1:39" ht="15.75" x14ac:dyDescent="0.25">
      <c r="A714" s="21"/>
      <c r="B714" s="21" t="s">
        <v>1520</v>
      </c>
      <c r="C714" s="21">
        <v>7455944</v>
      </c>
      <c r="D714" s="25">
        <v>500570</v>
      </c>
      <c r="E714" s="21" t="s">
        <v>1180</v>
      </c>
      <c r="F714" s="21" t="s">
        <v>1059</v>
      </c>
      <c r="G714" s="21" t="s">
        <v>152</v>
      </c>
      <c r="H714" s="25" t="s">
        <v>15</v>
      </c>
      <c r="I714" s="21" t="s">
        <v>27</v>
      </c>
      <c r="J714" s="21" t="s">
        <v>28</v>
      </c>
      <c r="K714" s="38">
        <v>44523</v>
      </c>
      <c r="L714" s="38">
        <v>46058</v>
      </c>
      <c r="M714" s="39" t="s">
        <v>53</v>
      </c>
      <c r="N714" s="18" t="s">
        <v>1610</v>
      </c>
      <c r="O714" s="18" t="s">
        <v>1610</v>
      </c>
      <c r="P714" s="15" t="str">
        <f>IFERROR((O714-N714)/N714,"")</f>
        <v/>
      </c>
      <c r="Q714" s="19" t="s">
        <v>1610</v>
      </c>
      <c r="R714" s="19" t="s">
        <v>1610</v>
      </c>
      <c r="S714" s="15" t="str">
        <f>IFERROR((R714-Q714)/Q714,"")</f>
        <v/>
      </c>
      <c r="T714" s="19" t="s">
        <v>1610</v>
      </c>
      <c r="U714" s="15" t="str">
        <f>IFERROR(R714/T714,"")</f>
        <v/>
      </c>
      <c r="V714" s="19">
        <v>1</v>
      </c>
      <c r="W714" s="19">
        <v>0</v>
      </c>
      <c r="X714" s="15">
        <f>IFERROR((W714-V714)/V714,"")</f>
        <v>-1</v>
      </c>
      <c r="Y714" s="18" t="s">
        <v>1610</v>
      </c>
      <c r="Z714" s="18" t="s">
        <v>1610</v>
      </c>
      <c r="AA714" s="18" t="s">
        <v>1610</v>
      </c>
      <c r="AB714" s="18" t="s">
        <v>1610</v>
      </c>
      <c r="AC714" s="18" t="s">
        <v>1610</v>
      </c>
      <c r="AD714" s="18" t="s">
        <v>1610</v>
      </c>
      <c r="AE714" s="18" t="s">
        <v>1610</v>
      </c>
      <c r="AF714" s="18" t="s">
        <v>1610</v>
      </c>
      <c r="AG714" s="18" t="s">
        <v>1610</v>
      </c>
      <c r="AH714" s="18" t="s">
        <v>1610</v>
      </c>
      <c r="AI714" s="18" t="s">
        <v>1610</v>
      </c>
      <c r="AJ714" s="18" t="s">
        <v>1610</v>
      </c>
      <c r="AK714" s="23">
        <f>SUM(Y714:AJ714)</f>
        <v>0</v>
      </c>
      <c r="AL714" s="23">
        <f>MAX(Y714:AJ714)</f>
        <v>0</v>
      </c>
      <c r="AM714">
        <f>COUNTIF(Y714:AJ714,"&gt;1")</f>
        <v>0</v>
      </c>
    </row>
    <row r="715" spans="1:39" ht="15.75" x14ac:dyDescent="0.25">
      <c r="A715" s="21" t="s">
        <v>2618</v>
      </c>
      <c r="B715" s="21" t="s">
        <v>1519</v>
      </c>
      <c r="C715" s="49">
        <v>7457961</v>
      </c>
      <c r="D715" s="25" t="s">
        <v>3511</v>
      </c>
      <c r="E715" s="21" t="s">
        <v>1575</v>
      </c>
      <c r="F715" s="21" t="s">
        <v>3512</v>
      </c>
      <c r="G715" s="21" t="s">
        <v>78</v>
      </c>
      <c r="H715" s="25" t="s">
        <v>79</v>
      </c>
      <c r="I715" s="21" t="s">
        <v>21</v>
      </c>
      <c r="J715" s="21" t="s">
        <v>21</v>
      </c>
      <c r="K715" s="38">
        <v>46234</v>
      </c>
      <c r="L715" s="38"/>
      <c r="M715" s="39" t="s">
        <v>18</v>
      </c>
      <c r="N715" s="18">
        <v>0</v>
      </c>
      <c r="O715" s="18">
        <v>3703</v>
      </c>
      <c r="P715" s="15" t="str">
        <f>IFERROR((O715-N715)/N715,"")</f>
        <v/>
      </c>
      <c r="Q715" s="19">
        <v>0</v>
      </c>
      <c r="R715" s="19">
        <v>0</v>
      </c>
      <c r="S715" s="15" t="str">
        <f>IFERROR((R715-Q715)/Q715,"")</f>
        <v/>
      </c>
      <c r="T715" s="19" t="s">
        <v>1610</v>
      </c>
      <c r="U715" s="15" t="str">
        <f>IFERROR(R715/T715,"")</f>
        <v/>
      </c>
      <c r="V715" s="19" t="s">
        <v>1610</v>
      </c>
      <c r="W715" s="19" t="s">
        <v>1610</v>
      </c>
      <c r="X715" s="15" t="str">
        <f>IFERROR((W715-V715)/V715,"")</f>
        <v/>
      </c>
      <c r="Y715" s="18">
        <v>0</v>
      </c>
      <c r="Z715" s="18">
        <v>0</v>
      </c>
      <c r="AA715" s="18">
        <v>0</v>
      </c>
      <c r="AB715" s="18">
        <v>0</v>
      </c>
      <c r="AC715" s="18">
        <v>0</v>
      </c>
      <c r="AD715" s="18">
        <v>0</v>
      </c>
      <c r="AE715" s="18">
        <v>0</v>
      </c>
      <c r="AF715" s="18">
        <v>0</v>
      </c>
      <c r="AG715" s="18">
        <v>0</v>
      </c>
      <c r="AH715" s="18">
        <v>0</v>
      </c>
      <c r="AI715" s="18">
        <v>0</v>
      </c>
      <c r="AJ715" s="18">
        <v>3703</v>
      </c>
      <c r="AK715" s="23">
        <f>SUM(Y715:AJ715)</f>
        <v>3703</v>
      </c>
      <c r="AL715" s="23">
        <f>MAX(Y715:AJ715)</f>
        <v>3703</v>
      </c>
      <c r="AM715">
        <f>COUNTIF(Y715:AJ715,"&gt;1")</f>
        <v>1</v>
      </c>
    </row>
    <row r="716" spans="1:39" ht="15.75" x14ac:dyDescent="0.25">
      <c r="A716" s="21"/>
      <c r="B716" s="21" t="s">
        <v>1519</v>
      </c>
      <c r="C716" s="21">
        <v>7459492</v>
      </c>
      <c r="D716" s="25">
        <v>800282</v>
      </c>
      <c r="E716" s="21" t="s">
        <v>12</v>
      </c>
      <c r="F716" s="21" t="s">
        <v>1154</v>
      </c>
      <c r="G716" s="21" t="s">
        <v>179</v>
      </c>
      <c r="H716" s="25" t="s">
        <v>15</v>
      </c>
      <c r="I716" s="21" t="s">
        <v>27</v>
      </c>
      <c r="J716" s="21" t="s">
        <v>28</v>
      </c>
      <c r="K716" s="38">
        <v>45757</v>
      </c>
      <c r="L716" s="38">
        <v>46189</v>
      </c>
      <c r="M716" s="39" t="s">
        <v>18</v>
      </c>
      <c r="N716" s="18">
        <v>24840</v>
      </c>
      <c r="O716" s="18">
        <v>0</v>
      </c>
      <c r="P716" s="15">
        <f>IFERROR((O716-N716)/N716,"")</f>
        <v>-1</v>
      </c>
      <c r="Q716" s="19">
        <v>0</v>
      </c>
      <c r="R716" s="19">
        <v>51</v>
      </c>
      <c r="S716" s="15" t="str">
        <f>IFERROR((R716-Q716)/Q716,"")</f>
        <v/>
      </c>
      <c r="T716" s="19">
        <v>77</v>
      </c>
      <c r="U716" s="15">
        <f>IFERROR(R716/T716,"")</f>
        <v>0.66233766233766234</v>
      </c>
      <c r="V716" s="19">
        <v>33</v>
      </c>
      <c r="W716" s="19">
        <v>50</v>
      </c>
      <c r="X716" s="15">
        <f>IFERROR((W716-V716)/V716,"")</f>
        <v>0.51515151515151514</v>
      </c>
      <c r="Y716" s="18" t="s">
        <v>1610</v>
      </c>
      <c r="Z716" s="18" t="s">
        <v>1610</v>
      </c>
      <c r="AA716" s="18" t="s">
        <v>1610</v>
      </c>
      <c r="AB716" s="18" t="s">
        <v>1610</v>
      </c>
      <c r="AC716" s="18" t="s">
        <v>1610</v>
      </c>
      <c r="AD716" s="18" t="s">
        <v>1610</v>
      </c>
      <c r="AE716" s="18" t="s">
        <v>1610</v>
      </c>
      <c r="AF716" s="18" t="s">
        <v>1610</v>
      </c>
      <c r="AG716" s="18" t="s">
        <v>1610</v>
      </c>
      <c r="AH716" s="18" t="s">
        <v>1610</v>
      </c>
      <c r="AI716" s="18" t="s">
        <v>1610</v>
      </c>
      <c r="AJ716" s="18" t="s">
        <v>1610</v>
      </c>
      <c r="AK716" s="23">
        <f>SUM(Y716:AJ716)</f>
        <v>0</v>
      </c>
      <c r="AL716" s="23">
        <f>MAX(Y716:AJ716)</f>
        <v>0</v>
      </c>
      <c r="AM716">
        <f>COUNTIF(Y716:AJ716,"&gt;1")</f>
        <v>0</v>
      </c>
    </row>
    <row r="717" spans="1:39" ht="15.75" x14ac:dyDescent="0.25">
      <c r="A717" s="21" t="s">
        <v>3194</v>
      </c>
      <c r="B717" s="21" t="s">
        <v>1520</v>
      </c>
      <c r="C717" s="21">
        <v>7462805</v>
      </c>
      <c r="D717" s="25">
        <v>501113</v>
      </c>
      <c r="E717" s="21" t="s">
        <v>2489</v>
      </c>
      <c r="F717" s="21" t="s">
        <v>2059</v>
      </c>
      <c r="G717" s="21" t="s">
        <v>1688</v>
      </c>
      <c r="H717" s="25" t="s">
        <v>1689</v>
      </c>
      <c r="I717" s="21" t="s">
        <v>27</v>
      </c>
      <c r="J717" s="21" t="s">
        <v>28</v>
      </c>
      <c r="K717" s="38">
        <v>46198</v>
      </c>
      <c r="L717" s="38">
        <v>46184</v>
      </c>
      <c r="M717" s="39" t="s">
        <v>18</v>
      </c>
      <c r="N717" s="18">
        <v>0</v>
      </c>
      <c r="O717" s="18">
        <v>2000</v>
      </c>
      <c r="P717" s="15" t="str">
        <f>IFERROR((O717-N717)/N717,"")</f>
        <v/>
      </c>
      <c r="Q717" s="19">
        <v>12</v>
      </c>
      <c r="R717" s="19">
        <v>8</v>
      </c>
      <c r="S717" s="15">
        <f>IFERROR((R717-Q717)/Q717,"")</f>
        <v>-0.33333333333333331</v>
      </c>
      <c r="T717" s="19">
        <v>507</v>
      </c>
      <c r="U717" s="15">
        <f>IFERROR(R717/T717,"")</f>
        <v>1.5779092702169626E-2</v>
      </c>
      <c r="V717" s="19">
        <v>8</v>
      </c>
      <c r="W717" s="19">
        <v>6</v>
      </c>
      <c r="X717" s="15">
        <f>IFERROR((W717-V717)/V717,"")</f>
        <v>-0.25</v>
      </c>
      <c r="Y717" s="18">
        <v>0</v>
      </c>
      <c r="Z717" s="18">
        <v>0</v>
      </c>
      <c r="AA717" s="18">
        <v>0</v>
      </c>
      <c r="AB717" s="18">
        <v>0</v>
      </c>
      <c r="AC717" s="18">
        <v>0</v>
      </c>
      <c r="AD717" s="18">
        <v>0</v>
      </c>
      <c r="AE717" s="18">
        <v>0</v>
      </c>
      <c r="AF717" s="18">
        <v>0</v>
      </c>
      <c r="AG717" s="18">
        <v>0</v>
      </c>
      <c r="AH717" s="18">
        <v>0</v>
      </c>
      <c r="AI717" s="18">
        <v>2000</v>
      </c>
      <c r="AJ717" s="18">
        <v>0</v>
      </c>
      <c r="AK717" s="23">
        <f>SUM(Y717:AJ717)</f>
        <v>2000</v>
      </c>
      <c r="AL717" s="23">
        <f>MAX(Y717:AJ717)</f>
        <v>2000</v>
      </c>
      <c r="AM717">
        <f>COUNTIF(Y717:AJ717,"&gt;1")</f>
        <v>1</v>
      </c>
    </row>
    <row r="718" spans="1:39" ht="15.75" x14ac:dyDescent="0.25">
      <c r="A718" s="21"/>
      <c r="B718" s="21" t="s">
        <v>1519</v>
      </c>
      <c r="C718" s="21">
        <v>7472091</v>
      </c>
      <c r="D718" s="25">
        <v>192951</v>
      </c>
      <c r="E718" s="21" t="s">
        <v>1575</v>
      </c>
      <c r="F718" s="21" t="s">
        <v>1890</v>
      </c>
      <c r="G718" s="21" t="s">
        <v>276</v>
      </c>
      <c r="H718" s="25" t="s">
        <v>15</v>
      </c>
      <c r="I718" s="21" t="s">
        <v>41</v>
      </c>
      <c r="J718" s="21" t="s">
        <v>42</v>
      </c>
      <c r="K718" s="38">
        <v>45926</v>
      </c>
      <c r="L718" s="38"/>
      <c r="M718" s="39" t="s">
        <v>53</v>
      </c>
      <c r="N718" s="18" t="s">
        <v>1610</v>
      </c>
      <c r="O718" s="18" t="s">
        <v>1610</v>
      </c>
      <c r="P718" s="15" t="str">
        <f>IFERROR((O718-N718)/N718,"")</f>
        <v/>
      </c>
      <c r="Q718" s="19" t="s">
        <v>1610</v>
      </c>
      <c r="R718" s="19" t="s">
        <v>1610</v>
      </c>
      <c r="S718" s="15" t="str">
        <f>IFERROR((R718-Q718)/Q718,"")</f>
        <v/>
      </c>
      <c r="T718" s="19" t="s">
        <v>1610</v>
      </c>
      <c r="U718" s="15" t="str">
        <f>IFERROR(R718/T718,"")</f>
        <v/>
      </c>
      <c r="V718" s="19" t="s">
        <v>1610</v>
      </c>
      <c r="W718" s="19" t="s">
        <v>1610</v>
      </c>
      <c r="X718" s="15" t="str">
        <f>IFERROR((W718-V718)/V718,"")</f>
        <v/>
      </c>
      <c r="Y718" s="18">
        <v>19488</v>
      </c>
      <c r="Z718" s="18">
        <v>19488</v>
      </c>
      <c r="AA718" s="18">
        <v>0</v>
      </c>
      <c r="AB718" s="18">
        <v>0</v>
      </c>
      <c r="AC718" s="18">
        <v>0</v>
      </c>
      <c r="AD718" s="18">
        <v>0</v>
      </c>
      <c r="AE718" s="18">
        <v>0</v>
      </c>
      <c r="AF718" s="18">
        <v>0</v>
      </c>
      <c r="AG718" s="18">
        <v>0</v>
      </c>
      <c r="AH718" s="18">
        <v>0</v>
      </c>
      <c r="AI718" s="18">
        <v>0</v>
      </c>
      <c r="AJ718" s="18">
        <v>0</v>
      </c>
      <c r="AK718" s="23">
        <f>SUM(Y718:AJ718)</f>
        <v>38976</v>
      </c>
      <c r="AL718" s="23">
        <f>MAX(Y718:AJ718)</f>
        <v>19488</v>
      </c>
      <c r="AM718">
        <f>COUNTIF(Y718:AJ718,"&gt;1")</f>
        <v>2</v>
      </c>
    </row>
    <row r="719" spans="1:39" ht="15.75" x14ac:dyDescent="0.25">
      <c r="A719" s="21" t="s">
        <v>3194</v>
      </c>
      <c r="B719" s="21" t="s">
        <v>1519</v>
      </c>
      <c r="C719" s="21">
        <v>7527707</v>
      </c>
      <c r="D719" s="25">
        <v>800103</v>
      </c>
      <c r="E719" s="21" t="s">
        <v>1798</v>
      </c>
      <c r="F719" s="21" t="s">
        <v>624</v>
      </c>
      <c r="G719" s="21" t="s">
        <v>1234</v>
      </c>
      <c r="H719" s="25" t="s">
        <v>145</v>
      </c>
      <c r="I719" s="21" t="s">
        <v>27</v>
      </c>
      <c r="J719" s="21" t="s">
        <v>74</v>
      </c>
      <c r="K719" s="38">
        <v>46217</v>
      </c>
      <c r="L719" s="38">
        <v>46227</v>
      </c>
      <c r="M719" s="39" t="s">
        <v>18</v>
      </c>
      <c r="N719" s="18">
        <v>0</v>
      </c>
      <c r="O719" s="18">
        <v>1071</v>
      </c>
      <c r="P719" s="15" t="str">
        <f>IFERROR((O719-N719)/N719,"")</f>
        <v/>
      </c>
      <c r="Q719" s="19">
        <v>1</v>
      </c>
      <c r="R719" s="19">
        <v>81</v>
      </c>
      <c r="S719" s="15">
        <f>IFERROR((R719-Q719)/Q719,"")</f>
        <v>80</v>
      </c>
      <c r="T719" s="19">
        <v>6</v>
      </c>
      <c r="U719" s="15">
        <f>IFERROR(R719/T719,"")</f>
        <v>13.5</v>
      </c>
      <c r="V719" s="19">
        <v>7</v>
      </c>
      <c r="W719" s="19">
        <v>15</v>
      </c>
      <c r="X719" s="15">
        <f>IFERROR((W719-V719)/V719,"")</f>
        <v>1.1428571428571428</v>
      </c>
      <c r="Y719" s="18">
        <v>0</v>
      </c>
      <c r="Z719" s="18">
        <v>0</v>
      </c>
      <c r="AA719" s="18">
        <v>0</v>
      </c>
      <c r="AB719" s="18">
        <v>0</v>
      </c>
      <c r="AC719" s="18">
        <v>0</v>
      </c>
      <c r="AD719" s="18">
        <v>1040</v>
      </c>
      <c r="AE719" s="18">
        <v>0</v>
      </c>
      <c r="AF719" s="18">
        <v>0</v>
      </c>
      <c r="AG719" s="18">
        <v>0</v>
      </c>
      <c r="AH719" s="18">
        <v>0</v>
      </c>
      <c r="AI719" s="18">
        <v>0</v>
      </c>
      <c r="AJ719" s="18">
        <v>1071</v>
      </c>
      <c r="AK719" s="23">
        <f>SUM(Y719:AJ719)</f>
        <v>2111</v>
      </c>
      <c r="AL719" s="23">
        <f>MAX(Y719:AJ719)</f>
        <v>1071</v>
      </c>
      <c r="AM719">
        <f>COUNTIF(Y719:AJ719,"&gt;1")</f>
        <v>2</v>
      </c>
    </row>
    <row r="720" spans="1:39" ht="15.75" x14ac:dyDescent="0.25">
      <c r="A720" s="21" t="s">
        <v>3194</v>
      </c>
      <c r="B720" s="21" t="s">
        <v>1519</v>
      </c>
      <c r="C720" s="21">
        <v>7527707</v>
      </c>
      <c r="D720" s="25">
        <v>502435</v>
      </c>
      <c r="E720" s="21" t="s">
        <v>1798</v>
      </c>
      <c r="F720" s="21" t="s">
        <v>624</v>
      </c>
      <c r="G720" s="21" t="s">
        <v>343</v>
      </c>
      <c r="H720" s="25" t="s">
        <v>344</v>
      </c>
      <c r="I720" s="21" t="s">
        <v>27</v>
      </c>
      <c r="J720" s="21" t="s">
        <v>74</v>
      </c>
      <c r="K720" s="38">
        <v>46178</v>
      </c>
      <c r="L720" s="38">
        <v>46211</v>
      </c>
      <c r="M720" s="39" t="s">
        <v>18</v>
      </c>
      <c r="N720" s="18">
        <v>0</v>
      </c>
      <c r="O720" s="18">
        <v>4870</v>
      </c>
      <c r="P720" s="15" t="str">
        <f>IFERROR((O720-N720)/N720,"")</f>
        <v/>
      </c>
      <c r="Q720" s="19">
        <v>13</v>
      </c>
      <c r="R720" s="19">
        <v>60</v>
      </c>
      <c r="S720" s="15">
        <f>IFERROR((R720-Q720)/Q720,"")</f>
        <v>3.6153846153846154</v>
      </c>
      <c r="T720" s="19">
        <v>134</v>
      </c>
      <c r="U720" s="15">
        <f>IFERROR(R720/T720,"")</f>
        <v>0.44776119402985076</v>
      </c>
      <c r="V720" s="19">
        <v>51</v>
      </c>
      <c r="W720" s="19">
        <v>33</v>
      </c>
      <c r="X720" s="15">
        <f>IFERROR((W720-V720)/V720,"")</f>
        <v>-0.35294117647058826</v>
      </c>
      <c r="Y720" s="18">
        <v>4500</v>
      </c>
      <c r="Z720" s="18">
        <v>0</v>
      </c>
      <c r="AA720" s="18">
        <v>0</v>
      </c>
      <c r="AB720" s="18">
        <v>0</v>
      </c>
      <c r="AC720" s="18">
        <v>0</v>
      </c>
      <c r="AD720" s="18">
        <v>0</v>
      </c>
      <c r="AE720" s="18">
        <v>0</v>
      </c>
      <c r="AF720" s="18">
        <v>0</v>
      </c>
      <c r="AG720" s="18">
        <v>0</v>
      </c>
      <c r="AH720" s="18">
        <v>0</v>
      </c>
      <c r="AI720" s="18">
        <v>4870</v>
      </c>
      <c r="AJ720" s="18">
        <v>0</v>
      </c>
      <c r="AK720" s="23">
        <f>SUM(Y720:AJ720)</f>
        <v>9370</v>
      </c>
      <c r="AL720" s="23">
        <f>MAX(Y720:AJ720)</f>
        <v>4870</v>
      </c>
      <c r="AM720">
        <f>COUNTIF(Y720:AJ720,"&gt;1")</f>
        <v>2</v>
      </c>
    </row>
    <row r="721" spans="1:39" ht="15.75" x14ac:dyDescent="0.25">
      <c r="A721" s="21" t="s">
        <v>3194</v>
      </c>
      <c r="B721" s="21" t="s">
        <v>1519</v>
      </c>
      <c r="C721" s="21">
        <v>7527707</v>
      </c>
      <c r="D721" s="25">
        <v>191460</v>
      </c>
      <c r="E721" s="21" t="s">
        <v>1798</v>
      </c>
      <c r="F721" s="21" t="s">
        <v>624</v>
      </c>
      <c r="G721" s="21" t="s">
        <v>625</v>
      </c>
      <c r="H721" s="25" t="s">
        <v>344</v>
      </c>
      <c r="I721" s="21" t="s">
        <v>27</v>
      </c>
      <c r="J721" s="21" t="s">
        <v>74</v>
      </c>
      <c r="K721" s="38">
        <v>43819</v>
      </c>
      <c r="L721" s="38">
        <v>46155</v>
      </c>
      <c r="M721" s="39" t="s">
        <v>53</v>
      </c>
      <c r="N721" s="18">
        <v>0</v>
      </c>
      <c r="O721" s="18">
        <v>0</v>
      </c>
      <c r="P721" s="15" t="str">
        <f>IFERROR((O721-N721)/N721,"")</f>
        <v/>
      </c>
      <c r="Q721" s="19">
        <v>0</v>
      </c>
      <c r="R721" s="19">
        <v>3</v>
      </c>
      <c r="S721" s="15" t="str">
        <f>IFERROR((R721-Q721)/Q721,"")</f>
        <v/>
      </c>
      <c r="T721" s="19">
        <v>18</v>
      </c>
      <c r="U721" s="15">
        <f>IFERROR(R721/T721,"")</f>
        <v>0.16666666666666666</v>
      </c>
      <c r="V721" s="19">
        <v>4</v>
      </c>
      <c r="W721" s="19">
        <v>2</v>
      </c>
      <c r="X721" s="15">
        <f>IFERROR((W721-V721)/V721,"")</f>
        <v>-0.5</v>
      </c>
      <c r="Y721" s="18" t="s">
        <v>1610</v>
      </c>
      <c r="Z721" s="18" t="s">
        <v>1610</v>
      </c>
      <c r="AA721" s="18" t="s">
        <v>1610</v>
      </c>
      <c r="AB721" s="18" t="s">
        <v>1610</v>
      </c>
      <c r="AC721" s="18" t="s">
        <v>1610</v>
      </c>
      <c r="AD721" s="18" t="s">
        <v>1610</v>
      </c>
      <c r="AE721" s="18" t="s">
        <v>1610</v>
      </c>
      <c r="AF721" s="18" t="s">
        <v>1610</v>
      </c>
      <c r="AG721" s="18" t="s">
        <v>1610</v>
      </c>
      <c r="AH721" s="18" t="s">
        <v>1610</v>
      </c>
      <c r="AI721" s="18" t="s">
        <v>1610</v>
      </c>
      <c r="AJ721" s="18" t="s">
        <v>1610</v>
      </c>
      <c r="AK721" s="23">
        <f>SUM(Y721:AJ721)</f>
        <v>0</v>
      </c>
      <c r="AL721" s="23">
        <f>MAX(Y721:AJ721)</f>
        <v>0</v>
      </c>
      <c r="AM721">
        <f>COUNTIF(Y721:AJ721,"&gt;1")</f>
        <v>0</v>
      </c>
    </row>
    <row r="722" spans="1:39" ht="15.75" x14ac:dyDescent="0.25">
      <c r="A722" s="21" t="s">
        <v>3194</v>
      </c>
      <c r="B722" s="21" t="s">
        <v>1519</v>
      </c>
      <c r="C722" s="21">
        <v>7527707</v>
      </c>
      <c r="D722" s="25">
        <v>191999</v>
      </c>
      <c r="E722" s="21" t="s">
        <v>1798</v>
      </c>
      <c r="F722" s="21" t="s">
        <v>624</v>
      </c>
      <c r="G722" s="21" t="s">
        <v>1862</v>
      </c>
      <c r="H722" s="25" t="s">
        <v>145</v>
      </c>
      <c r="I722" s="21" t="s">
        <v>27</v>
      </c>
      <c r="J722" s="21"/>
      <c r="K722" s="38"/>
      <c r="L722" s="38">
        <v>45883</v>
      </c>
      <c r="M722" s="39" t="s">
        <v>53</v>
      </c>
      <c r="N722" s="18">
        <v>0</v>
      </c>
      <c r="O722" s="18">
        <v>0</v>
      </c>
      <c r="P722" s="15" t="str">
        <f>IFERROR((O722-N722)/N722,"")</f>
        <v/>
      </c>
      <c r="Q722" s="19">
        <v>1</v>
      </c>
      <c r="R722" s="19">
        <v>0</v>
      </c>
      <c r="S722" s="15">
        <f>IFERROR((R722-Q722)/Q722,"")</f>
        <v>-1</v>
      </c>
      <c r="T722" s="19">
        <v>4</v>
      </c>
      <c r="U722" s="15">
        <f>IFERROR(R722/T722,"")</f>
        <v>0</v>
      </c>
      <c r="V722" s="19">
        <v>2</v>
      </c>
      <c r="W722" s="19">
        <v>0</v>
      </c>
      <c r="X722" s="15">
        <f>IFERROR((W722-V722)/V722,"")</f>
        <v>-1</v>
      </c>
      <c r="Y722" s="18" t="s">
        <v>1610</v>
      </c>
      <c r="Z722" s="18" t="s">
        <v>1610</v>
      </c>
      <c r="AA722" s="18" t="s">
        <v>1610</v>
      </c>
      <c r="AB722" s="18" t="s">
        <v>1610</v>
      </c>
      <c r="AC722" s="18" t="s">
        <v>1610</v>
      </c>
      <c r="AD722" s="18" t="s">
        <v>1610</v>
      </c>
      <c r="AE722" s="18" t="s">
        <v>1610</v>
      </c>
      <c r="AF722" s="18" t="s">
        <v>1610</v>
      </c>
      <c r="AG722" s="18" t="s">
        <v>1610</v>
      </c>
      <c r="AH722" s="18" t="s">
        <v>1610</v>
      </c>
      <c r="AI722" s="18" t="s">
        <v>1610</v>
      </c>
      <c r="AJ722" s="18" t="s">
        <v>1610</v>
      </c>
      <c r="AK722" s="23">
        <f>SUM(Y722:AJ722)</f>
        <v>0</v>
      </c>
      <c r="AL722" s="23">
        <f>MAX(Y722:AJ722)</f>
        <v>0</v>
      </c>
      <c r="AM722">
        <f>COUNTIF(Y722:AJ722,"&gt;1")</f>
        <v>0</v>
      </c>
    </row>
    <row r="723" spans="1:39" ht="15.75" x14ac:dyDescent="0.25">
      <c r="A723" s="21" t="s">
        <v>3217</v>
      </c>
      <c r="B723" s="21" t="s">
        <v>1520</v>
      </c>
      <c r="C723" s="21">
        <v>7527707</v>
      </c>
      <c r="D723" s="25" t="s">
        <v>3299</v>
      </c>
      <c r="E723" s="21" t="s">
        <v>1798</v>
      </c>
      <c r="F723" s="21" t="s">
        <v>624</v>
      </c>
      <c r="G723" s="21" t="s">
        <v>189</v>
      </c>
      <c r="H723" s="25" t="s">
        <v>190</v>
      </c>
      <c r="I723" s="21" t="s">
        <v>27</v>
      </c>
      <c r="J723" s="21" t="s">
        <v>210</v>
      </c>
      <c r="K723" s="38">
        <v>46168</v>
      </c>
      <c r="L723" s="38"/>
      <c r="M723" s="39" t="s">
        <v>18</v>
      </c>
      <c r="N723" s="18">
        <v>0</v>
      </c>
      <c r="O723" s="18">
        <v>27545</v>
      </c>
      <c r="P723" s="15" t="str">
        <f>IFERROR((O723-N723)/N723,"")</f>
        <v/>
      </c>
      <c r="Q723" s="19">
        <v>0</v>
      </c>
      <c r="R723" s="19">
        <v>0</v>
      </c>
      <c r="S723" s="15" t="str">
        <f>IFERROR((R723-Q723)/Q723,"")</f>
        <v/>
      </c>
      <c r="T723" s="19" t="s">
        <v>1610</v>
      </c>
      <c r="U723" s="15" t="str">
        <f>IFERROR(R723/T723,"")</f>
        <v/>
      </c>
      <c r="V723" s="19" t="s">
        <v>1610</v>
      </c>
      <c r="W723" s="19" t="s">
        <v>1610</v>
      </c>
      <c r="X723" s="15" t="str">
        <f>IFERROR((W723-V723)/V723,"")</f>
        <v/>
      </c>
      <c r="Y723" s="18">
        <v>0</v>
      </c>
      <c r="Z723" s="18">
        <v>0</v>
      </c>
      <c r="AA723" s="18">
        <v>0</v>
      </c>
      <c r="AB723" s="18">
        <v>0</v>
      </c>
      <c r="AC723" s="18">
        <v>0</v>
      </c>
      <c r="AD723" s="18">
        <v>0</v>
      </c>
      <c r="AE723" s="18">
        <v>0</v>
      </c>
      <c r="AF723" s="18">
        <v>0</v>
      </c>
      <c r="AG723" s="18">
        <v>0</v>
      </c>
      <c r="AH723" s="18">
        <v>27545</v>
      </c>
      <c r="AI723" s="18">
        <v>0</v>
      </c>
      <c r="AJ723" s="18">
        <v>0</v>
      </c>
      <c r="AK723" s="23">
        <f>SUM(Y723:AJ723)</f>
        <v>27545</v>
      </c>
      <c r="AL723" s="23">
        <f>MAX(Y723:AJ723)</f>
        <v>27545</v>
      </c>
      <c r="AM723">
        <f>COUNTIF(Y723:AJ723,"&gt;1")</f>
        <v>1</v>
      </c>
    </row>
    <row r="724" spans="1:39" ht="15.75" x14ac:dyDescent="0.25">
      <c r="A724" s="21" t="s">
        <v>3217</v>
      </c>
      <c r="B724" s="21" t="s">
        <v>1519</v>
      </c>
      <c r="C724" s="21">
        <v>7527707</v>
      </c>
      <c r="D724" s="25" t="s">
        <v>3446</v>
      </c>
      <c r="E724" s="21" t="s">
        <v>1798</v>
      </c>
      <c r="F724" s="21" t="s">
        <v>624</v>
      </c>
      <c r="G724" s="21" t="s">
        <v>574</v>
      </c>
      <c r="H724" s="25" t="s">
        <v>1689</v>
      </c>
      <c r="I724" s="21" t="s">
        <v>16</v>
      </c>
      <c r="J724" s="21" t="s">
        <v>17</v>
      </c>
      <c r="K724" s="38">
        <v>46189</v>
      </c>
      <c r="L724" s="38"/>
      <c r="M724" s="39" t="s">
        <v>18</v>
      </c>
      <c r="N724" s="18">
        <v>0</v>
      </c>
      <c r="O724" s="18">
        <v>12069</v>
      </c>
      <c r="P724" s="15" t="str">
        <f>IFERROR((O724-N724)/N724,"")</f>
        <v/>
      </c>
      <c r="Q724" s="19">
        <v>0</v>
      </c>
      <c r="R724" s="19">
        <v>0</v>
      </c>
      <c r="S724" s="15" t="str">
        <f>IFERROR((R724-Q724)/Q724,"")</f>
        <v/>
      </c>
      <c r="T724" s="19" t="s">
        <v>1610</v>
      </c>
      <c r="U724" s="15" t="str">
        <f>IFERROR(R724/T724,"")</f>
        <v/>
      </c>
      <c r="V724" s="19" t="s">
        <v>1610</v>
      </c>
      <c r="W724" s="19" t="s">
        <v>1610</v>
      </c>
      <c r="X724" s="15" t="str">
        <f>IFERROR((W724-V724)/V724,"")</f>
        <v/>
      </c>
      <c r="Y724" s="18">
        <v>0</v>
      </c>
      <c r="Z724" s="18">
        <v>0</v>
      </c>
      <c r="AA724" s="18">
        <v>0</v>
      </c>
      <c r="AB724" s="18">
        <v>0</v>
      </c>
      <c r="AC724" s="18">
        <v>0</v>
      </c>
      <c r="AD724" s="18">
        <v>0</v>
      </c>
      <c r="AE724" s="18">
        <v>0</v>
      </c>
      <c r="AF724" s="18">
        <v>0</v>
      </c>
      <c r="AG724" s="18">
        <v>0</v>
      </c>
      <c r="AH724" s="18">
        <v>0</v>
      </c>
      <c r="AI724" s="18">
        <v>12069</v>
      </c>
      <c r="AJ724" s="18">
        <v>0</v>
      </c>
      <c r="AK724" s="23">
        <f>SUM(Y724:AJ724)</f>
        <v>12069</v>
      </c>
      <c r="AL724" s="23">
        <f>MAX(Y724:AJ724)</f>
        <v>12069</v>
      </c>
      <c r="AM724">
        <f>COUNTIF(Y724:AJ724,"&gt;1")</f>
        <v>1</v>
      </c>
    </row>
    <row r="725" spans="1:39" ht="15.75" x14ac:dyDescent="0.25">
      <c r="A725" s="21" t="s">
        <v>3217</v>
      </c>
      <c r="B725" s="21" t="s">
        <v>1519</v>
      </c>
      <c r="C725" s="21">
        <v>7527707</v>
      </c>
      <c r="D725" s="25" t="s">
        <v>3447</v>
      </c>
      <c r="E725" s="21" t="s">
        <v>1798</v>
      </c>
      <c r="F725" s="21" t="s">
        <v>624</v>
      </c>
      <c r="G725" s="21" t="s">
        <v>1234</v>
      </c>
      <c r="H725" s="25" t="s">
        <v>145</v>
      </c>
      <c r="I725" s="21" t="s">
        <v>16</v>
      </c>
      <c r="J725" s="21" t="s">
        <v>17</v>
      </c>
      <c r="K725" s="38">
        <v>46189</v>
      </c>
      <c r="L725" s="38"/>
      <c r="M725" s="39" t="s">
        <v>18</v>
      </c>
      <c r="N725" s="18">
        <v>0</v>
      </c>
      <c r="O725" s="18">
        <v>10000</v>
      </c>
      <c r="P725" s="15" t="str">
        <f>IFERROR((O725-N725)/N725,"")</f>
        <v/>
      </c>
      <c r="Q725" s="19">
        <v>0</v>
      </c>
      <c r="R725" s="19">
        <v>0</v>
      </c>
      <c r="S725" s="15" t="str">
        <f>IFERROR((R725-Q725)/Q725,"")</f>
        <v/>
      </c>
      <c r="T725" s="19" t="s">
        <v>1610</v>
      </c>
      <c r="U725" s="15" t="str">
        <f>IFERROR(R725/T725,"")</f>
        <v/>
      </c>
      <c r="V725" s="19" t="s">
        <v>1610</v>
      </c>
      <c r="W725" s="19" t="s">
        <v>1610</v>
      </c>
      <c r="X725" s="15" t="str">
        <f>IFERROR((W725-V725)/V725,"")</f>
        <v/>
      </c>
      <c r="Y725" s="18">
        <v>0</v>
      </c>
      <c r="Z725" s="18">
        <v>0</v>
      </c>
      <c r="AA725" s="18">
        <v>0</v>
      </c>
      <c r="AB725" s="18">
        <v>0</v>
      </c>
      <c r="AC725" s="18">
        <v>0</v>
      </c>
      <c r="AD725" s="18">
        <v>0</v>
      </c>
      <c r="AE725" s="18">
        <v>0</v>
      </c>
      <c r="AF725" s="18">
        <v>0</v>
      </c>
      <c r="AG725" s="18">
        <v>0</v>
      </c>
      <c r="AH725" s="18">
        <v>0</v>
      </c>
      <c r="AI725" s="18">
        <v>10000</v>
      </c>
      <c r="AJ725" s="18">
        <v>0</v>
      </c>
      <c r="AK725" s="23">
        <f>SUM(Y725:AJ725)</f>
        <v>10000</v>
      </c>
      <c r="AL725" s="23">
        <f>MAX(Y725:AJ725)</f>
        <v>10000</v>
      </c>
      <c r="AM725">
        <f>COUNTIF(Y725:AJ725,"&gt;1")</f>
        <v>1</v>
      </c>
    </row>
    <row r="726" spans="1:39" ht="15.75" x14ac:dyDescent="0.25">
      <c r="A726" s="21"/>
      <c r="B726" s="21" t="s">
        <v>1519</v>
      </c>
      <c r="C726" s="21">
        <v>7534580</v>
      </c>
      <c r="D726" s="25">
        <v>193447</v>
      </c>
      <c r="E726" s="21" t="s">
        <v>12</v>
      </c>
      <c r="F726" s="21" t="s">
        <v>1964</v>
      </c>
      <c r="G726" s="21" t="s">
        <v>373</v>
      </c>
      <c r="H726" s="25" t="s">
        <v>170</v>
      </c>
      <c r="I726" s="21" t="s">
        <v>21</v>
      </c>
      <c r="J726" s="21" t="s">
        <v>21</v>
      </c>
      <c r="K726" s="38">
        <v>45898</v>
      </c>
      <c r="L726" s="38">
        <v>45958</v>
      </c>
      <c r="M726" s="39" t="s">
        <v>53</v>
      </c>
      <c r="N726" s="18">
        <v>0</v>
      </c>
      <c r="O726" s="18">
        <v>0</v>
      </c>
      <c r="P726" s="15" t="str">
        <f>IFERROR((O726-N726)/N726,"")</f>
        <v/>
      </c>
      <c r="Q726" s="19">
        <v>24</v>
      </c>
      <c r="R726" s="19">
        <v>0</v>
      </c>
      <c r="S726" s="15">
        <f>IFERROR((R726-Q726)/Q726,"")</f>
        <v>-1</v>
      </c>
      <c r="T726" s="19">
        <v>4</v>
      </c>
      <c r="U726" s="15">
        <f>IFERROR(R726/T726,"")</f>
        <v>0</v>
      </c>
      <c r="V726" s="19">
        <v>12</v>
      </c>
      <c r="W726" s="19">
        <v>0</v>
      </c>
      <c r="X726" s="15">
        <f>IFERROR((W726-V726)/V726,"")</f>
        <v>-1</v>
      </c>
      <c r="Y726" s="18">
        <v>2124</v>
      </c>
      <c r="Z726" s="18">
        <v>0</v>
      </c>
      <c r="AA726" s="18">
        <v>0</v>
      </c>
      <c r="AB726" s="18">
        <v>0</v>
      </c>
      <c r="AC726" s="18">
        <v>0</v>
      </c>
      <c r="AD726" s="18">
        <v>0</v>
      </c>
      <c r="AE726" s="18">
        <v>0</v>
      </c>
      <c r="AF726" s="18">
        <v>0</v>
      </c>
      <c r="AG726" s="18">
        <v>0</v>
      </c>
      <c r="AH726" s="18">
        <v>0</v>
      </c>
      <c r="AI726" s="18">
        <v>0</v>
      </c>
      <c r="AJ726" s="18">
        <v>0</v>
      </c>
      <c r="AK726" s="23">
        <f>SUM(Y726:AJ726)</f>
        <v>2124</v>
      </c>
      <c r="AL726" s="23">
        <f>MAX(Y726:AJ726)</f>
        <v>2124</v>
      </c>
      <c r="AM726">
        <f>COUNTIF(Y726:AJ726,"&gt;1")</f>
        <v>1</v>
      </c>
    </row>
    <row r="727" spans="1:39" ht="15.75" x14ac:dyDescent="0.25">
      <c r="A727" s="21"/>
      <c r="B727" s="21" t="s">
        <v>1520</v>
      </c>
      <c r="C727" s="21">
        <v>7556927</v>
      </c>
      <c r="D727" s="25">
        <v>900233</v>
      </c>
      <c r="E727" s="21" t="s">
        <v>1642</v>
      </c>
      <c r="F727" s="21" t="s">
        <v>298</v>
      </c>
      <c r="G727" s="21" t="s">
        <v>261</v>
      </c>
      <c r="H727" s="25" t="s">
        <v>15</v>
      </c>
      <c r="I727" s="21" t="s">
        <v>300</v>
      </c>
      <c r="J727" s="21" t="s">
        <v>300</v>
      </c>
      <c r="K727" s="38">
        <v>46104</v>
      </c>
      <c r="L727" s="38">
        <v>46162</v>
      </c>
      <c r="M727" s="39" t="s">
        <v>22</v>
      </c>
      <c r="N727" s="18">
        <v>21553.200000000001</v>
      </c>
      <c r="O727" s="18">
        <v>0</v>
      </c>
      <c r="P727" s="15">
        <f>IFERROR((O727-N727)/N727,"")</f>
        <v>-1</v>
      </c>
      <c r="Q727" s="19">
        <v>342</v>
      </c>
      <c r="R727" s="19">
        <v>75</v>
      </c>
      <c r="S727" s="15">
        <f>IFERROR((R727-Q727)/Q727,"")</f>
        <v>-0.7807017543859649</v>
      </c>
      <c r="T727" s="19">
        <v>1581</v>
      </c>
      <c r="U727" s="15">
        <f>IFERROR(R727/T727,"")</f>
        <v>4.743833017077799E-2</v>
      </c>
      <c r="V727" s="19">
        <v>25</v>
      </c>
      <c r="W727" s="19">
        <v>13</v>
      </c>
      <c r="X727" s="15">
        <f>IFERROR((W727-V727)/V727,"")</f>
        <v>-0.48</v>
      </c>
      <c r="Y727" s="18">
        <v>0</v>
      </c>
      <c r="Z727" s="18">
        <v>7279</v>
      </c>
      <c r="AA727" s="18">
        <v>0</v>
      </c>
      <c r="AB727" s="18">
        <v>7279</v>
      </c>
      <c r="AC727" s="18">
        <v>0</v>
      </c>
      <c r="AD727" s="18">
        <v>7279</v>
      </c>
      <c r="AE727" s="18">
        <v>0</v>
      </c>
      <c r="AF727" s="18">
        <v>3924</v>
      </c>
      <c r="AG727" s="18">
        <v>0</v>
      </c>
      <c r="AH727" s="18">
        <v>0</v>
      </c>
      <c r="AI727" s="18">
        <v>0</v>
      </c>
      <c r="AJ727" s="18">
        <v>0</v>
      </c>
      <c r="AK727" s="23">
        <f>SUM(Y727:AJ727)</f>
        <v>25761</v>
      </c>
      <c r="AL727" s="23">
        <f>MAX(Y727:AJ727)</f>
        <v>7279</v>
      </c>
      <c r="AM727">
        <f>COUNTIF(Y727:AJ727,"&gt;1")</f>
        <v>4</v>
      </c>
    </row>
    <row r="728" spans="1:39" ht="15.75" x14ac:dyDescent="0.25">
      <c r="A728" s="21"/>
      <c r="B728" s="21" t="s">
        <v>1520</v>
      </c>
      <c r="C728" s="21">
        <v>7556927</v>
      </c>
      <c r="D728" s="25" t="s">
        <v>2187</v>
      </c>
      <c r="E728" s="21" t="s">
        <v>1642</v>
      </c>
      <c r="F728" s="21" t="s">
        <v>298</v>
      </c>
      <c r="G728" s="21" t="s">
        <v>295</v>
      </c>
      <c r="H728" s="25" t="s">
        <v>20</v>
      </c>
      <c r="I728" s="21" t="s">
        <v>88</v>
      </c>
      <c r="J728" s="21" t="s">
        <v>89</v>
      </c>
      <c r="K728" s="38">
        <v>45985</v>
      </c>
      <c r="L728" s="38">
        <v>46063</v>
      </c>
      <c r="M728" s="39" t="s">
        <v>53</v>
      </c>
      <c r="N728" s="18">
        <v>29280</v>
      </c>
      <c r="O728" s="18">
        <v>0</v>
      </c>
      <c r="P728" s="15">
        <f>IFERROR((O728-N728)/N728,"")</f>
        <v>-1</v>
      </c>
      <c r="Q728" s="19">
        <v>724</v>
      </c>
      <c r="R728" s="19">
        <v>0</v>
      </c>
      <c r="S728" s="15">
        <f>IFERROR((R728-Q728)/Q728,"")</f>
        <v>-1</v>
      </c>
      <c r="T728" s="19">
        <v>514</v>
      </c>
      <c r="U728" s="15">
        <f>IFERROR(R728/T728,"")</f>
        <v>0</v>
      </c>
      <c r="V728" s="19">
        <v>112</v>
      </c>
      <c r="W728" s="19">
        <v>0</v>
      </c>
      <c r="X728" s="15">
        <f>IFERROR((W728-V728)/V728,"")</f>
        <v>-1</v>
      </c>
      <c r="Y728" s="18">
        <v>9600</v>
      </c>
      <c r="Z728" s="18">
        <v>0</v>
      </c>
      <c r="AA728" s="18">
        <v>9600</v>
      </c>
      <c r="AB728" s="18">
        <v>9600</v>
      </c>
      <c r="AC728" s="18">
        <v>0</v>
      </c>
      <c r="AD728" s="18">
        <v>0</v>
      </c>
      <c r="AE728" s="18">
        <v>0</v>
      </c>
      <c r="AF728" s="18">
        <v>0</v>
      </c>
      <c r="AG728" s="18">
        <v>0</v>
      </c>
      <c r="AH728" s="18">
        <v>0</v>
      </c>
      <c r="AI728" s="18">
        <v>0</v>
      </c>
      <c r="AJ728" s="18">
        <v>0</v>
      </c>
      <c r="AK728" s="23">
        <f>SUM(Y728:AJ728)</f>
        <v>28800</v>
      </c>
      <c r="AL728" s="23">
        <f>MAX(Y728:AJ728)</f>
        <v>9600</v>
      </c>
      <c r="AM728">
        <f>COUNTIF(Y728:AJ728,"&gt;1")</f>
        <v>3</v>
      </c>
    </row>
    <row r="729" spans="1:39" ht="15.75" x14ac:dyDescent="0.25">
      <c r="A729" s="21"/>
      <c r="B729" s="21"/>
      <c r="C729" s="21">
        <v>7556927</v>
      </c>
      <c r="D729" s="25">
        <v>101023</v>
      </c>
      <c r="E729" s="21" t="s">
        <v>33</v>
      </c>
      <c r="F729" s="21" t="s">
        <v>298</v>
      </c>
      <c r="G729" s="21" t="s">
        <v>299</v>
      </c>
      <c r="H729" s="25" t="s">
        <v>20</v>
      </c>
      <c r="I729" s="21" t="s">
        <v>300</v>
      </c>
      <c r="J729" s="21" t="s">
        <v>300</v>
      </c>
      <c r="K729" s="38">
        <v>45492</v>
      </c>
      <c r="L729" s="38">
        <v>45561</v>
      </c>
      <c r="M729" s="39" t="s">
        <v>53</v>
      </c>
      <c r="N729" s="18" t="s">
        <v>1610</v>
      </c>
      <c r="O729" s="18" t="s">
        <v>1610</v>
      </c>
      <c r="P729" s="15" t="str">
        <f>IFERROR((O729-N729)/N729,"")</f>
        <v/>
      </c>
      <c r="Q729" s="19" t="s">
        <v>1610</v>
      </c>
      <c r="R729" s="19" t="s">
        <v>1610</v>
      </c>
      <c r="S729" s="15" t="str">
        <f>IFERROR((R729-Q729)/Q729,"")</f>
        <v/>
      </c>
      <c r="T729" s="19">
        <v>7</v>
      </c>
      <c r="U729" s="15" t="str">
        <f>IFERROR(R729/T729,"")</f>
        <v/>
      </c>
      <c r="V729" s="19" t="s">
        <v>1610</v>
      </c>
      <c r="W729" s="19" t="s">
        <v>1610</v>
      </c>
      <c r="X729" s="15" t="str">
        <f>IFERROR((W729-V729)/V729,"")</f>
        <v/>
      </c>
      <c r="Y729" s="18" t="s">
        <v>1610</v>
      </c>
      <c r="Z729" s="18" t="s">
        <v>1610</v>
      </c>
      <c r="AA729" s="18" t="s">
        <v>1610</v>
      </c>
      <c r="AB729" s="18" t="s">
        <v>1610</v>
      </c>
      <c r="AC729" s="18" t="s">
        <v>1610</v>
      </c>
      <c r="AD729" s="18" t="s">
        <v>1610</v>
      </c>
      <c r="AE729" s="18" t="s">
        <v>1610</v>
      </c>
      <c r="AF729" s="18" t="s">
        <v>1610</v>
      </c>
      <c r="AG729" s="18" t="s">
        <v>1610</v>
      </c>
      <c r="AH729" s="18" t="s">
        <v>1610</v>
      </c>
      <c r="AI729" s="18" t="s">
        <v>1610</v>
      </c>
      <c r="AJ729" s="18" t="s">
        <v>1610</v>
      </c>
      <c r="AK729" s="23">
        <f>SUM(Y729:AJ729)</f>
        <v>0</v>
      </c>
      <c r="AL729" s="23">
        <f>MAX(Y729:AJ729)</f>
        <v>0</v>
      </c>
      <c r="AM729">
        <f>COUNTIF(Y729:AJ729,"&gt;1")</f>
        <v>0</v>
      </c>
    </row>
    <row r="730" spans="1:39" ht="15.75" x14ac:dyDescent="0.25">
      <c r="A730" s="21" t="s">
        <v>2618</v>
      </c>
      <c r="B730" s="21" t="s">
        <v>1520</v>
      </c>
      <c r="C730" s="21">
        <v>7560718</v>
      </c>
      <c r="D730" s="25" t="s">
        <v>3006</v>
      </c>
      <c r="E730" s="21" t="s">
        <v>12</v>
      </c>
      <c r="F730" s="21" t="s">
        <v>3007</v>
      </c>
      <c r="G730" s="21" t="s">
        <v>35</v>
      </c>
      <c r="H730" s="25" t="s">
        <v>15</v>
      </c>
      <c r="I730" s="21" t="s">
        <v>85</v>
      </c>
      <c r="J730" s="21" t="s">
        <v>306</v>
      </c>
      <c r="K730" s="38">
        <v>46052</v>
      </c>
      <c r="L730" s="38">
        <v>46057</v>
      </c>
      <c r="M730" s="39" t="s">
        <v>53</v>
      </c>
      <c r="N730" s="18" t="s">
        <v>1610</v>
      </c>
      <c r="O730" s="18" t="s">
        <v>1610</v>
      </c>
      <c r="P730" s="15" t="str">
        <f>IFERROR((O730-N730)/N730,"")</f>
        <v/>
      </c>
      <c r="Q730" s="19" t="s">
        <v>1610</v>
      </c>
      <c r="R730" s="19" t="s">
        <v>1610</v>
      </c>
      <c r="S730" s="15" t="str">
        <f>IFERROR((R730-Q730)/Q730,"")</f>
        <v/>
      </c>
      <c r="T730" s="19" t="s">
        <v>1610</v>
      </c>
      <c r="U730" s="15" t="str">
        <f>IFERROR(R730/T730,"")</f>
        <v/>
      </c>
      <c r="V730" s="19">
        <v>1</v>
      </c>
      <c r="W730" s="19">
        <v>0</v>
      </c>
      <c r="X730" s="15">
        <f>IFERROR((W730-V730)/V730,"")</f>
        <v>-1</v>
      </c>
      <c r="Y730" s="18">
        <v>0</v>
      </c>
      <c r="Z730" s="18">
        <v>0</v>
      </c>
      <c r="AA730" s="18">
        <v>0</v>
      </c>
      <c r="AB730" s="18">
        <v>0</v>
      </c>
      <c r="AC730" s="18">
        <v>0</v>
      </c>
      <c r="AD730" s="18">
        <v>1348</v>
      </c>
      <c r="AE730" s="18">
        <v>0</v>
      </c>
      <c r="AF730" s="18">
        <v>0</v>
      </c>
      <c r="AG730" s="18">
        <v>0</v>
      </c>
      <c r="AH730" s="18">
        <v>0</v>
      </c>
      <c r="AI730" s="18">
        <v>0</v>
      </c>
      <c r="AJ730" s="18">
        <v>0</v>
      </c>
      <c r="AK730" s="23">
        <f>SUM(Y730:AJ730)</f>
        <v>1348</v>
      </c>
      <c r="AL730" s="23">
        <f>MAX(Y730:AJ730)</f>
        <v>1348</v>
      </c>
      <c r="AM730">
        <f>COUNTIF(Y730:AJ730,"&gt;1")</f>
        <v>1</v>
      </c>
    </row>
    <row r="731" spans="1:39" ht="15.75" x14ac:dyDescent="0.25">
      <c r="A731" s="21"/>
      <c r="B731" s="21" t="s">
        <v>1520</v>
      </c>
      <c r="C731" s="21">
        <v>7605563</v>
      </c>
      <c r="D731" s="25">
        <v>192765</v>
      </c>
      <c r="E731" s="21" t="s">
        <v>2489</v>
      </c>
      <c r="F731" s="21" t="s">
        <v>814</v>
      </c>
      <c r="G731" s="21" t="s">
        <v>815</v>
      </c>
      <c r="H731" s="25" t="s">
        <v>132</v>
      </c>
      <c r="I731" s="21" t="s">
        <v>41</v>
      </c>
      <c r="J731" s="21" t="s">
        <v>42</v>
      </c>
      <c r="K731" s="38">
        <v>46220</v>
      </c>
      <c r="L731" s="38">
        <v>46181</v>
      </c>
      <c r="M731" s="39" t="s">
        <v>18</v>
      </c>
      <c r="N731" s="18">
        <v>1197</v>
      </c>
      <c r="O731" s="18">
        <v>29042</v>
      </c>
      <c r="P731" s="15">
        <f>IFERROR((O731-N731)/N731,"")</f>
        <v>23.262322472848787</v>
      </c>
      <c r="Q731" s="19">
        <v>0</v>
      </c>
      <c r="R731" s="19">
        <v>398</v>
      </c>
      <c r="S731" s="15" t="str">
        <f>IFERROR((R731-Q731)/Q731,"")</f>
        <v/>
      </c>
      <c r="T731" s="19">
        <v>125</v>
      </c>
      <c r="U731" s="15">
        <f>IFERROR(R731/T731,"")</f>
        <v>3.1840000000000002</v>
      </c>
      <c r="V731" s="19">
        <v>33</v>
      </c>
      <c r="W731" s="19">
        <v>32</v>
      </c>
      <c r="X731" s="15">
        <f>IFERROR((W731-V731)/V731,"")</f>
        <v>-3.0303030303030304E-2</v>
      </c>
      <c r="Y731" s="18">
        <v>0</v>
      </c>
      <c r="Z731" s="18">
        <v>798</v>
      </c>
      <c r="AA731" s="18">
        <v>0</v>
      </c>
      <c r="AB731" s="18">
        <v>0</v>
      </c>
      <c r="AC731" s="18">
        <v>0</v>
      </c>
      <c r="AD731" s="18">
        <v>10020</v>
      </c>
      <c r="AE731" s="18">
        <v>3024</v>
      </c>
      <c r="AF731" s="18">
        <v>1596</v>
      </c>
      <c r="AG731" s="18">
        <v>10626</v>
      </c>
      <c r="AH731" s="18">
        <v>7812</v>
      </c>
      <c r="AI731" s="18">
        <v>6468</v>
      </c>
      <c r="AJ731" s="18">
        <v>4136</v>
      </c>
      <c r="AK731" s="23">
        <f>SUM(Y731:AJ731)</f>
        <v>44480</v>
      </c>
      <c r="AL731" s="23">
        <f>MAX(Y731:AJ731)</f>
        <v>10626</v>
      </c>
      <c r="AM731">
        <f>COUNTIF(Y731:AJ731,"&gt;1")</f>
        <v>8</v>
      </c>
    </row>
    <row r="732" spans="1:39" ht="15.75" x14ac:dyDescent="0.25">
      <c r="A732" s="21"/>
      <c r="B732" s="21" t="s">
        <v>1519</v>
      </c>
      <c r="C732" s="21">
        <v>7605563</v>
      </c>
      <c r="D732" s="25">
        <v>192820</v>
      </c>
      <c r="E732" s="21" t="s">
        <v>2489</v>
      </c>
      <c r="F732" s="21" t="s">
        <v>814</v>
      </c>
      <c r="G732" s="21" t="s">
        <v>825</v>
      </c>
      <c r="H732" s="25" t="s">
        <v>132</v>
      </c>
      <c r="I732" s="21" t="s">
        <v>41</v>
      </c>
      <c r="J732" s="21" t="s">
        <v>42</v>
      </c>
      <c r="K732" s="38">
        <v>45495</v>
      </c>
      <c r="L732" s="38">
        <v>46141</v>
      </c>
      <c r="M732" s="39" t="s">
        <v>53</v>
      </c>
      <c r="N732" s="18">
        <v>0</v>
      </c>
      <c r="O732" s="18">
        <v>0</v>
      </c>
      <c r="P732" s="15" t="str">
        <f>IFERROR((O732-N732)/N732,"")</f>
        <v/>
      </c>
      <c r="Q732" s="19">
        <v>0</v>
      </c>
      <c r="R732" s="19">
        <v>9</v>
      </c>
      <c r="S732" s="10"/>
      <c r="T732" s="19">
        <v>92</v>
      </c>
      <c r="U732" s="15">
        <f>IFERROR(R732/T732,"")</f>
        <v>9.7826086956521743E-2</v>
      </c>
      <c r="V732" s="19">
        <v>0</v>
      </c>
      <c r="W732" s="19">
        <v>8</v>
      </c>
      <c r="X732" s="15" t="str">
        <f>IFERROR((W732-V732)/V732,"")</f>
        <v/>
      </c>
      <c r="Y732" s="18" t="s">
        <v>1610</v>
      </c>
      <c r="Z732" s="18" t="s">
        <v>1610</v>
      </c>
      <c r="AA732" s="18" t="s">
        <v>1610</v>
      </c>
      <c r="AB732" s="18" t="s">
        <v>1610</v>
      </c>
      <c r="AC732" s="18" t="s">
        <v>1610</v>
      </c>
      <c r="AD732" s="18" t="s">
        <v>1610</v>
      </c>
      <c r="AE732" s="18" t="s">
        <v>1610</v>
      </c>
      <c r="AF732" s="18" t="s">
        <v>1610</v>
      </c>
      <c r="AG732" s="18" t="s">
        <v>1610</v>
      </c>
      <c r="AH732" s="18" t="s">
        <v>1610</v>
      </c>
      <c r="AI732" s="18" t="s">
        <v>1610</v>
      </c>
      <c r="AJ732" s="18" t="s">
        <v>1610</v>
      </c>
      <c r="AK732" s="23">
        <f>SUM(Y732:AJ732)</f>
        <v>0</v>
      </c>
      <c r="AL732" s="23">
        <f>MAX(Y732:AJ732)</f>
        <v>0</v>
      </c>
      <c r="AM732">
        <f>COUNTIF(Y732:AJ732,"&gt;1")</f>
        <v>0</v>
      </c>
    </row>
    <row r="733" spans="1:39" ht="15.75" x14ac:dyDescent="0.25">
      <c r="A733" s="21" t="s">
        <v>3214</v>
      </c>
      <c r="B733" s="21" t="s">
        <v>1519</v>
      </c>
      <c r="C733" s="21">
        <v>7606538</v>
      </c>
      <c r="D733" s="25">
        <v>194412</v>
      </c>
      <c r="E733" s="21" t="s">
        <v>1798</v>
      </c>
      <c r="F733" s="21" t="s">
        <v>2676</v>
      </c>
      <c r="G733" s="21" t="s">
        <v>532</v>
      </c>
      <c r="H733" s="25" t="s">
        <v>145</v>
      </c>
      <c r="I733" s="21" t="s">
        <v>88</v>
      </c>
      <c r="J733" s="21" t="s">
        <v>93</v>
      </c>
      <c r="K733" s="38"/>
      <c r="L733" s="38">
        <v>46239</v>
      </c>
      <c r="M733" s="39" t="s">
        <v>18</v>
      </c>
      <c r="N733" s="18">
        <v>0</v>
      </c>
      <c r="O733" s="18">
        <v>0</v>
      </c>
      <c r="P733" s="15" t="str">
        <f>IFERROR((O733-N733)/N733,"")</f>
        <v/>
      </c>
      <c r="Q733" s="19">
        <v>0</v>
      </c>
      <c r="R733" s="19">
        <v>293</v>
      </c>
      <c r="S733" s="15" t="str">
        <f>IFERROR((R733-Q733)/Q733,"")</f>
        <v/>
      </c>
      <c r="T733" s="19" t="s">
        <v>1610</v>
      </c>
      <c r="U733" s="15" t="str">
        <f>IFERROR(R733/T733,"")</f>
        <v/>
      </c>
      <c r="V733" s="19">
        <v>195</v>
      </c>
      <c r="W733" s="19">
        <v>250</v>
      </c>
      <c r="X733" s="15">
        <f>IFERROR((W733-V733)/V733,"")</f>
        <v>0.28205128205128205</v>
      </c>
      <c r="Y733" s="18" t="s">
        <v>1610</v>
      </c>
      <c r="Z733" s="18" t="s">
        <v>1610</v>
      </c>
      <c r="AA733" s="18" t="s">
        <v>1610</v>
      </c>
      <c r="AB733" s="18" t="s">
        <v>1610</v>
      </c>
      <c r="AC733" s="18" t="s">
        <v>1610</v>
      </c>
      <c r="AD733" s="18" t="s">
        <v>1610</v>
      </c>
      <c r="AE733" s="18" t="s">
        <v>1610</v>
      </c>
      <c r="AF733" s="18" t="s">
        <v>1610</v>
      </c>
      <c r="AG733" s="18" t="s">
        <v>1610</v>
      </c>
      <c r="AH733" s="18" t="s">
        <v>1610</v>
      </c>
      <c r="AI733" s="18" t="s">
        <v>1610</v>
      </c>
      <c r="AJ733" s="18" t="s">
        <v>1610</v>
      </c>
      <c r="AK733" s="23">
        <f>SUM(Y733:AJ733)</f>
        <v>0</v>
      </c>
      <c r="AL733" s="23">
        <f>MAX(Y733:AJ733)</f>
        <v>0</v>
      </c>
      <c r="AM733">
        <f>COUNTIF(Y733:AJ733,"&gt;1")</f>
        <v>0</v>
      </c>
    </row>
    <row r="734" spans="1:39" ht="15.75" x14ac:dyDescent="0.25">
      <c r="A734" s="21"/>
      <c r="B734" s="21" t="s">
        <v>1519</v>
      </c>
      <c r="C734" s="21">
        <v>7609453</v>
      </c>
      <c r="D734" s="25">
        <v>192212</v>
      </c>
      <c r="E734" s="21" t="s">
        <v>33</v>
      </c>
      <c r="F734" s="21" t="s">
        <v>731</v>
      </c>
      <c r="G734" s="21" t="s">
        <v>351</v>
      </c>
      <c r="H734" s="25" t="s">
        <v>121</v>
      </c>
      <c r="I734" s="21" t="s">
        <v>300</v>
      </c>
      <c r="J734" s="21" t="s">
        <v>300</v>
      </c>
      <c r="K734" s="38">
        <v>45488</v>
      </c>
      <c r="L734" s="38">
        <v>46111</v>
      </c>
      <c r="M734" s="39" t="s">
        <v>53</v>
      </c>
      <c r="N734" s="18">
        <v>0</v>
      </c>
      <c r="O734" s="18">
        <v>0</v>
      </c>
      <c r="P734" s="15" t="str">
        <f>IFERROR((O734-N734)/N734,"")</f>
        <v/>
      </c>
      <c r="Q734" s="19">
        <v>121</v>
      </c>
      <c r="R734" s="19">
        <v>0</v>
      </c>
      <c r="S734" s="15">
        <f>IFERROR((R734-Q734)/Q734,"")</f>
        <v>-1</v>
      </c>
      <c r="T734" s="19">
        <v>112</v>
      </c>
      <c r="U734" s="15">
        <f>IFERROR(R734/T734,"")</f>
        <v>0</v>
      </c>
      <c r="V734" s="19">
        <v>25</v>
      </c>
      <c r="W734" s="19">
        <v>0</v>
      </c>
      <c r="X734" s="15">
        <f>IFERROR((W734-V734)/V734,"")</f>
        <v>-1</v>
      </c>
      <c r="Y734" s="18" t="s">
        <v>1610</v>
      </c>
      <c r="Z734" s="18" t="s">
        <v>1610</v>
      </c>
      <c r="AA734" s="18" t="s">
        <v>1610</v>
      </c>
      <c r="AB734" s="18" t="s">
        <v>1610</v>
      </c>
      <c r="AC734" s="18" t="s">
        <v>1610</v>
      </c>
      <c r="AD734" s="18" t="s">
        <v>1610</v>
      </c>
      <c r="AE734" s="18" t="s">
        <v>1610</v>
      </c>
      <c r="AF734" s="18" t="s">
        <v>1610</v>
      </c>
      <c r="AG734" s="18" t="s">
        <v>1610</v>
      </c>
      <c r="AH734" s="18" t="s">
        <v>1610</v>
      </c>
      <c r="AI734" s="18" t="s">
        <v>1610</v>
      </c>
      <c r="AJ734" s="18" t="s">
        <v>1610</v>
      </c>
      <c r="AK734" s="23">
        <f>SUM(Y734:AJ734)</f>
        <v>0</v>
      </c>
      <c r="AL734" s="23">
        <f>MAX(Y734:AJ734)</f>
        <v>0</v>
      </c>
      <c r="AM734">
        <f>COUNTIF(Y734:AJ734,"&gt;1")</f>
        <v>0</v>
      </c>
    </row>
    <row r="735" spans="1:39" ht="15.75" x14ac:dyDescent="0.25">
      <c r="A735" s="21"/>
      <c r="B735" s="21" t="s">
        <v>1520</v>
      </c>
      <c r="C735" s="21">
        <v>7632665</v>
      </c>
      <c r="D735" s="25">
        <v>194675</v>
      </c>
      <c r="E735" s="21" t="s">
        <v>33</v>
      </c>
      <c r="F735" s="21" t="s">
        <v>1788</v>
      </c>
      <c r="G735" s="21" t="s">
        <v>351</v>
      </c>
      <c r="H735" s="25" t="s">
        <v>121</v>
      </c>
      <c r="I735" s="21" t="s">
        <v>107</v>
      </c>
      <c r="J735" s="21" t="s">
        <v>262</v>
      </c>
      <c r="K735" s="38">
        <v>45967</v>
      </c>
      <c r="L735" s="38">
        <v>46233</v>
      </c>
      <c r="M735" s="39" t="s">
        <v>18</v>
      </c>
      <c r="N735" s="18">
        <v>15936</v>
      </c>
      <c r="O735" s="18">
        <v>0</v>
      </c>
      <c r="P735" s="15">
        <f>IFERROR((O735-N735)/N735,"")</f>
        <v>-1</v>
      </c>
      <c r="Q735" s="19">
        <v>0</v>
      </c>
      <c r="R735" s="19">
        <v>118</v>
      </c>
      <c r="S735" s="15" t="str">
        <f>IFERROR((R735-Q735)/Q735,"")</f>
        <v/>
      </c>
      <c r="T735" s="19">
        <v>49</v>
      </c>
      <c r="U735" s="15">
        <f>IFERROR(R735/T735,"")</f>
        <v>2.4081632653061225</v>
      </c>
      <c r="V735" s="19">
        <v>0</v>
      </c>
      <c r="W735" s="19">
        <v>86</v>
      </c>
      <c r="X735" s="15" t="str">
        <f>IFERROR((W735-V735)/V735,"")</f>
        <v/>
      </c>
      <c r="Y735" s="18">
        <v>0</v>
      </c>
      <c r="Z735" s="18">
        <v>0</v>
      </c>
      <c r="AA735" s="18">
        <v>0</v>
      </c>
      <c r="AB735" s="18">
        <v>1034</v>
      </c>
      <c r="AC735" s="18">
        <v>0</v>
      </c>
      <c r="AD735" s="18">
        <v>0</v>
      </c>
      <c r="AE735" s="18">
        <v>0</v>
      </c>
      <c r="AF735" s="18">
        <v>0</v>
      </c>
      <c r="AG735" s="18">
        <v>0</v>
      </c>
      <c r="AH735" s="18">
        <v>0</v>
      </c>
      <c r="AI735" s="18">
        <v>0</v>
      </c>
      <c r="AJ735" s="18">
        <v>0</v>
      </c>
      <c r="AK735" s="23">
        <f>SUM(Y735:AJ735)</f>
        <v>1034</v>
      </c>
      <c r="AL735" s="23">
        <f>MAX(Y735:AJ735)</f>
        <v>1034</v>
      </c>
      <c r="AM735">
        <f>COUNTIF(Y735:AJ735,"&gt;1")</f>
        <v>1</v>
      </c>
    </row>
    <row r="736" spans="1:39" ht="15.75" x14ac:dyDescent="0.25">
      <c r="A736" s="21"/>
      <c r="B736" s="21" t="s">
        <v>1519</v>
      </c>
      <c r="C736" s="21">
        <v>7638538</v>
      </c>
      <c r="D736" s="25">
        <v>194559</v>
      </c>
      <c r="E736" s="21" t="s">
        <v>104</v>
      </c>
      <c r="F736" s="21" t="s">
        <v>1692</v>
      </c>
      <c r="G736" s="21" t="s">
        <v>1729</v>
      </c>
      <c r="H736" s="25" t="s">
        <v>63</v>
      </c>
      <c r="I736" s="21" t="s">
        <v>41</v>
      </c>
      <c r="J736" s="21" t="s">
        <v>42</v>
      </c>
      <c r="K736" s="38">
        <v>46191</v>
      </c>
      <c r="L736" s="38">
        <v>46149</v>
      </c>
      <c r="M736" s="39" t="s">
        <v>18</v>
      </c>
      <c r="N736" s="18">
        <v>0</v>
      </c>
      <c r="O736" s="18">
        <v>3540</v>
      </c>
      <c r="P736" s="15" t="str">
        <f>IFERROR((O736-N736)/N736,"")</f>
        <v/>
      </c>
      <c r="Q736" s="19">
        <v>31</v>
      </c>
      <c r="R736" s="19">
        <v>6</v>
      </c>
      <c r="S736" s="15">
        <f>IFERROR((R736-Q736)/Q736,"")</f>
        <v>-0.80645161290322576</v>
      </c>
      <c r="T736" s="19">
        <v>119</v>
      </c>
      <c r="U736" s="15">
        <f>IFERROR(R736/T736,"")</f>
        <v>5.0420168067226892E-2</v>
      </c>
      <c r="V736" s="19">
        <v>5</v>
      </c>
      <c r="W736" s="19">
        <v>3</v>
      </c>
      <c r="X736" s="15">
        <f>IFERROR((W736-V736)/V736,"")</f>
        <v>-0.4</v>
      </c>
      <c r="Y736" s="18">
        <v>0</v>
      </c>
      <c r="Z736" s="18">
        <v>0</v>
      </c>
      <c r="AA736" s="18">
        <v>0</v>
      </c>
      <c r="AB736" s="18">
        <v>0</v>
      </c>
      <c r="AC736" s="18">
        <v>0</v>
      </c>
      <c r="AD736" s="18">
        <v>0</v>
      </c>
      <c r="AE736" s="18">
        <v>0</v>
      </c>
      <c r="AF736" s="18">
        <v>0</v>
      </c>
      <c r="AG736" s="18">
        <v>0</v>
      </c>
      <c r="AH736" s="18">
        <v>0</v>
      </c>
      <c r="AI736" s="18">
        <v>3540</v>
      </c>
      <c r="AJ736" s="18">
        <v>0</v>
      </c>
      <c r="AK736" s="23">
        <f>SUM(Y736:AJ736)</f>
        <v>3540</v>
      </c>
      <c r="AL736" s="23">
        <f>MAX(Y736:AJ736)</f>
        <v>3540</v>
      </c>
      <c r="AM736">
        <f>COUNTIF(Y736:AJ736,"&gt;1")</f>
        <v>1</v>
      </c>
    </row>
    <row r="737" spans="1:39" ht="15.75" x14ac:dyDescent="0.25">
      <c r="A737" s="21" t="s">
        <v>2618</v>
      </c>
      <c r="B737" s="21" t="s">
        <v>1520</v>
      </c>
      <c r="C737" s="21">
        <v>7660940</v>
      </c>
      <c r="D737" s="25" t="s">
        <v>3280</v>
      </c>
      <c r="E737" s="21" t="s">
        <v>1798</v>
      </c>
      <c r="F737" s="21" t="s">
        <v>3281</v>
      </c>
      <c r="G737" s="21" t="s">
        <v>596</v>
      </c>
      <c r="H737" s="25" t="s">
        <v>145</v>
      </c>
      <c r="I737" s="21" t="s">
        <v>27</v>
      </c>
      <c r="J737" s="21" t="s">
        <v>185</v>
      </c>
      <c r="K737" s="38">
        <v>46164</v>
      </c>
      <c r="L737" s="38">
        <v>46149</v>
      </c>
      <c r="M737" s="39" t="s">
        <v>18</v>
      </c>
      <c r="N737" s="18">
        <v>0</v>
      </c>
      <c r="O737" s="18">
        <v>1260</v>
      </c>
      <c r="P737" s="15" t="str">
        <f>IFERROR((O737-N737)/N737,"")</f>
        <v/>
      </c>
      <c r="Q737" s="19">
        <v>0</v>
      </c>
      <c r="R737" s="19">
        <v>3</v>
      </c>
      <c r="S737" s="15" t="str">
        <f>IFERROR((R737-Q737)/Q737,"")</f>
        <v/>
      </c>
      <c r="T737" s="19" t="s">
        <v>1610</v>
      </c>
      <c r="U737" s="15" t="str">
        <f>IFERROR(R737/T737,"")</f>
        <v/>
      </c>
      <c r="V737" s="19">
        <v>1</v>
      </c>
      <c r="W737" s="19">
        <v>1</v>
      </c>
      <c r="X737" s="15">
        <f>IFERROR((W737-V737)/V737,"")</f>
        <v>0</v>
      </c>
      <c r="Y737" s="18">
        <v>600</v>
      </c>
      <c r="Z737" s="18">
        <v>0</v>
      </c>
      <c r="AA737" s="18">
        <v>0</v>
      </c>
      <c r="AB737" s="18">
        <v>0</v>
      </c>
      <c r="AC737" s="18">
        <v>0</v>
      </c>
      <c r="AD737" s="18">
        <v>0</v>
      </c>
      <c r="AE737" s="18">
        <v>0</v>
      </c>
      <c r="AF737" s="18">
        <v>0</v>
      </c>
      <c r="AG737" s="18">
        <v>0</v>
      </c>
      <c r="AH737" s="18">
        <v>1260</v>
      </c>
      <c r="AI737" s="18">
        <v>0</v>
      </c>
      <c r="AJ737" s="18">
        <v>0</v>
      </c>
      <c r="AK737" s="23">
        <f>SUM(Y737:AJ737)</f>
        <v>1860</v>
      </c>
      <c r="AL737" s="23">
        <f>MAX(Y737:AJ737)</f>
        <v>1260</v>
      </c>
      <c r="AM737">
        <f>COUNTIF(Y737:AJ737,"&gt;1")</f>
        <v>2</v>
      </c>
    </row>
    <row r="738" spans="1:39" ht="15.75" x14ac:dyDescent="0.25">
      <c r="A738" s="21" t="s">
        <v>2618</v>
      </c>
      <c r="B738" s="21" t="s">
        <v>1519</v>
      </c>
      <c r="C738" s="49">
        <v>7674341</v>
      </c>
      <c r="D738" s="25" t="s">
        <v>3530</v>
      </c>
      <c r="E738" s="21" t="s">
        <v>2453</v>
      </c>
      <c r="F738" s="21" t="s">
        <v>3531</v>
      </c>
      <c r="G738" s="21" t="s">
        <v>153</v>
      </c>
      <c r="H738" s="25" t="s">
        <v>15</v>
      </c>
      <c r="I738" s="21" t="s">
        <v>27</v>
      </c>
      <c r="J738" s="21" t="s">
        <v>28</v>
      </c>
      <c r="K738" s="38">
        <v>46224</v>
      </c>
      <c r="L738" s="38"/>
      <c r="M738" s="39" t="s">
        <v>18</v>
      </c>
      <c r="N738" s="18">
        <v>0</v>
      </c>
      <c r="O738" s="18">
        <v>21600</v>
      </c>
      <c r="P738" s="15" t="str">
        <f>IFERROR((O738-N738)/N738,"")</f>
        <v/>
      </c>
      <c r="Q738" s="19">
        <v>0</v>
      </c>
      <c r="R738" s="19">
        <v>0</v>
      </c>
      <c r="S738" s="15" t="str">
        <f>IFERROR((R738-Q738)/Q738,"")</f>
        <v/>
      </c>
      <c r="T738" s="19" t="s">
        <v>1610</v>
      </c>
      <c r="U738" s="15" t="str">
        <f>IFERROR(R738/T738,"")</f>
        <v/>
      </c>
      <c r="V738" s="19" t="s">
        <v>1610</v>
      </c>
      <c r="W738" s="19" t="s">
        <v>1610</v>
      </c>
      <c r="X738" s="15" t="str">
        <f>IFERROR((W738-V738)/V738,"")</f>
        <v/>
      </c>
      <c r="Y738" s="18">
        <v>0</v>
      </c>
      <c r="Z738" s="18">
        <v>0</v>
      </c>
      <c r="AA738" s="18">
        <v>0</v>
      </c>
      <c r="AB738" s="18">
        <v>0</v>
      </c>
      <c r="AC738" s="18">
        <v>0</v>
      </c>
      <c r="AD738" s="18">
        <v>0</v>
      </c>
      <c r="AE738" s="18">
        <v>0</v>
      </c>
      <c r="AF738" s="18">
        <v>0</v>
      </c>
      <c r="AG738" s="18">
        <v>0</v>
      </c>
      <c r="AH738" s="18">
        <v>0</v>
      </c>
      <c r="AI738" s="18">
        <v>0</v>
      </c>
      <c r="AJ738" s="18">
        <v>21600</v>
      </c>
      <c r="AK738" s="23">
        <f>SUM(Y738:AJ738)</f>
        <v>21600</v>
      </c>
      <c r="AL738" s="23">
        <f>MAX(Y738:AJ738)</f>
        <v>21600</v>
      </c>
      <c r="AM738">
        <f>COUNTIF(Y738:AJ738,"&gt;1")</f>
        <v>1</v>
      </c>
    </row>
    <row r="739" spans="1:39" ht="15.75" x14ac:dyDescent="0.25">
      <c r="A739" s="21" t="s">
        <v>3194</v>
      </c>
      <c r="B739" s="21" t="s">
        <v>1519</v>
      </c>
      <c r="C739" s="21">
        <v>7685671</v>
      </c>
      <c r="D739" s="25">
        <v>100229</v>
      </c>
      <c r="E739" s="21" t="s">
        <v>1798</v>
      </c>
      <c r="F739" s="21" t="s">
        <v>2091</v>
      </c>
      <c r="G739" s="21" t="s">
        <v>144</v>
      </c>
      <c r="H739" s="25" t="s">
        <v>145</v>
      </c>
      <c r="I739" s="21" t="s">
        <v>27</v>
      </c>
      <c r="J739" s="21" t="s">
        <v>74</v>
      </c>
      <c r="K739" s="38">
        <v>45899</v>
      </c>
      <c r="L739" s="38">
        <v>46240</v>
      </c>
      <c r="M739" s="39" t="s">
        <v>18</v>
      </c>
      <c r="N739" s="18">
        <v>6000</v>
      </c>
      <c r="O739" s="18">
        <v>0</v>
      </c>
      <c r="P739" s="15">
        <f>IFERROR((O739-N739)/N739,"")</f>
        <v>-1</v>
      </c>
      <c r="Q739" s="19">
        <v>49</v>
      </c>
      <c r="R739" s="19">
        <v>104</v>
      </c>
      <c r="S739" s="15">
        <f>IFERROR((R739-Q739)/Q739,"")</f>
        <v>1.1224489795918366</v>
      </c>
      <c r="T739" s="19">
        <v>281</v>
      </c>
      <c r="U739" s="15">
        <f>IFERROR(R739/T739,"")</f>
        <v>0.37010676156583627</v>
      </c>
      <c r="V739" s="19">
        <v>25</v>
      </c>
      <c r="W739" s="19">
        <v>23</v>
      </c>
      <c r="X739" s="15">
        <f>IFERROR((W739-V739)/V739,"")</f>
        <v>-0.08</v>
      </c>
      <c r="Y739" s="18">
        <v>5400</v>
      </c>
      <c r="Z739" s="18">
        <v>0</v>
      </c>
      <c r="AA739" s="18">
        <v>0</v>
      </c>
      <c r="AB739" s="18">
        <v>0</v>
      </c>
      <c r="AC739" s="18">
        <v>0</v>
      </c>
      <c r="AD739" s="18">
        <v>0</v>
      </c>
      <c r="AE739" s="18">
        <v>0</v>
      </c>
      <c r="AF739" s="18">
        <v>0</v>
      </c>
      <c r="AG739" s="18">
        <v>0</v>
      </c>
      <c r="AH739" s="18">
        <v>0</v>
      </c>
      <c r="AI739" s="18">
        <v>0</v>
      </c>
      <c r="AJ739" s="18">
        <v>0</v>
      </c>
      <c r="AK739" s="23">
        <f>SUM(Y739:AJ739)</f>
        <v>5400</v>
      </c>
      <c r="AL739" s="23">
        <f>MAX(Y739:AJ739)</f>
        <v>5400</v>
      </c>
      <c r="AM739">
        <f>COUNTIF(Y739:AJ739,"&gt;1")</f>
        <v>1</v>
      </c>
    </row>
    <row r="740" spans="1:39" ht="15.75" x14ac:dyDescent="0.25">
      <c r="A740" s="21" t="s">
        <v>3194</v>
      </c>
      <c r="B740" s="21" t="s">
        <v>1519</v>
      </c>
      <c r="C740" s="21">
        <v>7685671</v>
      </c>
      <c r="D740" s="25" t="s">
        <v>2095</v>
      </c>
      <c r="E740" s="21" t="s">
        <v>1798</v>
      </c>
      <c r="F740" s="21" t="s">
        <v>2091</v>
      </c>
      <c r="G740" s="21" t="s">
        <v>2094</v>
      </c>
      <c r="H740" s="25" t="s">
        <v>63</v>
      </c>
      <c r="I740" s="21" t="s">
        <v>27</v>
      </c>
      <c r="J740" s="21" t="s">
        <v>74</v>
      </c>
      <c r="K740" s="38">
        <v>45915</v>
      </c>
      <c r="L740" s="38">
        <v>46233</v>
      </c>
      <c r="M740" s="39" t="s">
        <v>18</v>
      </c>
      <c r="N740" s="18">
        <v>0</v>
      </c>
      <c r="O740" s="18">
        <v>0</v>
      </c>
      <c r="P740" s="15" t="str">
        <f>IFERROR((O740-N740)/N740,"")</f>
        <v/>
      </c>
      <c r="Q740" s="19">
        <v>7</v>
      </c>
      <c r="R740" s="19">
        <v>4</v>
      </c>
      <c r="S740" s="15">
        <f>IFERROR((R740-Q740)/Q740,"")</f>
        <v>-0.42857142857142855</v>
      </c>
      <c r="T740" s="19">
        <v>6</v>
      </c>
      <c r="U740" s="15">
        <f>IFERROR(R740/T740,"")</f>
        <v>0.66666666666666663</v>
      </c>
      <c r="V740" s="19">
        <v>5</v>
      </c>
      <c r="W740" s="19">
        <v>3</v>
      </c>
      <c r="X740" s="15">
        <f>IFERROR((W740-V740)/V740,"")</f>
        <v>-0.4</v>
      </c>
      <c r="Y740" s="18">
        <v>6800</v>
      </c>
      <c r="Z740" s="18">
        <v>2250</v>
      </c>
      <c r="AA740" s="18">
        <v>0</v>
      </c>
      <c r="AB740" s="18">
        <v>0</v>
      </c>
      <c r="AC740" s="18">
        <v>0</v>
      </c>
      <c r="AD740" s="18">
        <v>0</v>
      </c>
      <c r="AE740" s="18">
        <v>0</v>
      </c>
      <c r="AF740" s="18">
        <v>0</v>
      </c>
      <c r="AG740" s="18">
        <v>0</v>
      </c>
      <c r="AH740" s="18">
        <v>0</v>
      </c>
      <c r="AI740" s="18">
        <v>0</v>
      </c>
      <c r="AJ740" s="18">
        <v>0</v>
      </c>
      <c r="AK740" s="23">
        <f>SUM(Y740:AJ740)</f>
        <v>9050</v>
      </c>
      <c r="AL740" s="23">
        <f>MAX(Y740:AJ740)</f>
        <v>6800</v>
      </c>
      <c r="AM740">
        <f>COUNTIF(Y740:AJ740,"&gt;1")</f>
        <v>2</v>
      </c>
    </row>
    <row r="741" spans="1:39" ht="15.75" x14ac:dyDescent="0.25">
      <c r="A741" s="21" t="s">
        <v>3194</v>
      </c>
      <c r="B741" s="21" t="s">
        <v>1519</v>
      </c>
      <c r="C741" s="21">
        <v>7685671</v>
      </c>
      <c r="D741" s="25" t="s">
        <v>2092</v>
      </c>
      <c r="E741" s="21" t="s">
        <v>1798</v>
      </c>
      <c r="F741" s="21" t="s">
        <v>2091</v>
      </c>
      <c r="G741" s="21" t="s">
        <v>1058</v>
      </c>
      <c r="H741" s="25" t="s">
        <v>145</v>
      </c>
      <c r="I741" s="21" t="s">
        <v>27</v>
      </c>
      <c r="J741" s="21" t="s">
        <v>74</v>
      </c>
      <c r="K741" s="38">
        <v>45915</v>
      </c>
      <c r="L741" s="38">
        <v>46232</v>
      </c>
      <c r="M741" s="39" t="s">
        <v>18</v>
      </c>
      <c r="N741" s="18">
        <v>0</v>
      </c>
      <c r="O741" s="18">
        <v>0</v>
      </c>
      <c r="P741" s="15" t="str">
        <f>IFERROR((O741-N741)/N741,"")</f>
        <v/>
      </c>
      <c r="Q741" s="19">
        <v>69</v>
      </c>
      <c r="R741" s="19">
        <v>85</v>
      </c>
      <c r="S741" s="15">
        <f>IFERROR((R741-Q741)/Q741,"")</f>
        <v>0.2318840579710145</v>
      </c>
      <c r="T741" s="19">
        <v>346</v>
      </c>
      <c r="U741" s="15">
        <f>IFERROR(R741/T741,"")</f>
        <v>0.24566473988439305</v>
      </c>
      <c r="V741" s="19">
        <v>38</v>
      </c>
      <c r="W741" s="19">
        <v>15</v>
      </c>
      <c r="X741" s="15">
        <f>IFERROR((W741-V741)/V741,"")</f>
        <v>-0.60526315789473684</v>
      </c>
      <c r="Y741" s="18">
        <v>17000</v>
      </c>
      <c r="Z741" s="18">
        <v>2250</v>
      </c>
      <c r="AA741" s="18">
        <v>0</v>
      </c>
      <c r="AB741" s="18">
        <v>0</v>
      </c>
      <c r="AC741" s="18">
        <v>0</v>
      </c>
      <c r="AD741" s="18">
        <v>0</v>
      </c>
      <c r="AE741" s="18">
        <v>0</v>
      </c>
      <c r="AF741" s="18">
        <v>0</v>
      </c>
      <c r="AG741" s="18">
        <v>0</v>
      </c>
      <c r="AH741" s="18">
        <v>0</v>
      </c>
      <c r="AI741" s="18">
        <v>0</v>
      </c>
      <c r="AJ741" s="18">
        <v>0</v>
      </c>
      <c r="AK741" s="23">
        <f>SUM(Y741:AJ741)</f>
        <v>19250</v>
      </c>
      <c r="AL741" s="23">
        <f>MAX(Y741:AJ741)</f>
        <v>17000</v>
      </c>
      <c r="AM741">
        <f>COUNTIF(Y741:AJ741,"&gt;1")</f>
        <v>2</v>
      </c>
    </row>
    <row r="742" spans="1:39" ht="15.75" x14ac:dyDescent="0.25">
      <c r="A742" s="21" t="s">
        <v>3194</v>
      </c>
      <c r="B742" s="21" t="s">
        <v>1519</v>
      </c>
      <c r="C742" s="21">
        <v>7685671</v>
      </c>
      <c r="D742" s="25">
        <v>100670</v>
      </c>
      <c r="E742" s="21" t="s">
        <v>1798</v>
      </c>
      <c r="F742" s="21" t="s">
        <v>2091</v>
      </c>
      <c r="G742" s="21" t="s">
        <v>247</v>
      </c>
      <c r="H742" s="25" t="s">
        <v>145</v>
      </c>
      <c r="I742" s="21" t="s">
        <v>27</v>
      </c>
      <c r="J742" s="21" t="s">
        <v>74</v>
      </c>
      <c r="K742" s="38">
        <v>45915</v>
      </c>
      <c r="L742" s="38">
        <v>46226</v>
      </c>
      <c r="M742" s="39" t="s">
        <v>18</v>
      </c>
      <c r="N742" s="18">
        <v>0</v>
      </c>
      <c r="O742" s="18">
        <v>0</v>
      </c>
      <c r="P742" s="15" t="str">
        <f>IFERROR((O742-N742)/N742,"")</f>
        <v/>
      </c>
      <c r="Q742" s="19">
        <v>3</v>
      </c>
      <c r="R742" s="19">
        <v>53</v>
      </c>
      <c r="S742" s="15">
        <f>IFERROR((R742-Q742)/Q742,"")</f>
        <v>16.666666666666668</v>
      </c>
      <c r="T742" s="19">
        <v>18</v>
      </c>
      <c r="U742" s="15">
        <f>IFERROR(R742/T742,"")</f>
        <v>2.9444444444444446</v>
      </c>
      <c r="V742" s="19">
        <v>16</v>
      </c>
      <c r="W742" s="19">
        <v>23</v>
      </c>
      <c r="X742" s="15">
        <f>IFERROR((W742-V742)/V742,"")</f>
        <v>0.4375</v>
      </c>
      <c r="Y742" s="18">
        <v>6800</v>
      </c>
      <c r="Z742" s="18">
        <v>2250</v>
      </c>
      <c r="AA742" s="18">
        <v>0</v>
      </c>
      <c r="AB742" s="18">
        <v>0</v>
      </c>
      <c r="AC742" s="18">
        <v>0</v>
      </c>
      <c r="AD742" s="18">
        <v>0</v>
      </c>
      <c r="AE742" s="18">
        <v>0</v>
      </c>
      <c r="AF742" s="18">
        <v>0</v>
      </c>
      <c r="AG742" s="18">
        <v>0</v>
      </c>
      <c r="AH742" s="18">
        <v>0</v>
      </c>
      <c r="AI742" s="18">
        <v>0</v>
      </c>
      <c r="AJ742" s="18">
        <v>0</v>
      </c>
      <c r="AK742" s="23">
        <f>SUM(Y742:AJ742)</f>
        <v>9050</v>
      </c>
      <c r="AL742" s="23">
        <f>MAX(Y742:AJ742)</f>
        <v>6800</v>
      </c>
      <c r="AM742">
        <f>COUNTIF(Y742:AJ742,"&gt;1")</f>
        <v>2</v>
      </c>
    </row>
    <row r="743" spans="1:39" ht="15.75" x14ac:dyDescent="0.25">
      <c r="A743" s="21" t="s">
        <v>3194</v>
      </c>
      <c r="B743" s="21" t="s">
        <v>1519</v>
      </c>
      <c r="C743" s="21">
        <v>7685671</v>
      </c>
      <c r="D743" s="25">
        <v>900014</v>
      </c>
      <c r="E743" s="21" t="s">
        <v>1798</v>
      </c>
      <c r="F743" s="21" t="s">
        <v>2091</v>
      </c>
      <c r="G743" s="21" t="s">
        <v>363</v>
      </c>
      <c r="H743" s="25" t="s">
        <v>145</v>
      </c>
      <c r="I743" s="21" t="s">
        <v>27</v>
      </c>
      <c r="J743" s="21" t="s">
        <v>74</v>
      </c>
      <c r="K743" s="38">
        <v>45899</v>
      </c>
      <c r="L743" s="38">
        <v>46225</v>
      </c>
      <c r="M743" s="39" t="s">
        <v>18</v>
      </c>
      <c r="N743" s="18">
        <v>10000</v>
      </c>
      <c r="O743" s="18">
        <v>0</v>
      </c>
      <c r="P743" s="15">
        <f>IFERROR((O743-N743)/N743,"")</f>
        <v>-1</v>
      </c>
      <c r="Q743" s="19">
        <v>2</v>
      </c>
      <c r="R743" s="19">
        <v>36</v>
      </c>
      <c r="S743" s="15">
        <f>IFERROR((R743-Q743)/Q743,"")</f>
        <v>17</v>
      </c>
      <c r="T743" s="19">
        <v>475</v>
      </c>
      <c r="U743" s="15">
        <f>IFERROR(R743/T743,"")</f>
        <v>7.5789473684210532E-2</v>
      </c>
      <c r="V743" s="19">
        <v>103</v>
      </c>
      <c r="W743" s="19">
        <v>24</v>
      </c>
      <c r="X743" s="15">
        <f>IFERROR((W743-V743)/V743,"")</f>
        <v>-0.76699029126213591</v>
      </c>
      <c r="Y743" s="18">
        <v>14200</v>
      </c>
      <c r="Z743" s="18">
        <v>0</v>
      </c>
      <c r="AA743" s="18">
        <v>0</v>
      </c>
      <c r="AB743" s="18">
        <v>0</v>
      </c>
      <c r="AC743" s="18">
        <v>0</v>
      </c>
      <c r="AD743" s="18">
        <v>0</v>
      </c>
      <c r="AE743" s="18">
        <v>0</v>
      </c>
      <c r="AF743" s="18">
        <v>0</v>
      </c>
      <c r="AG743" s="18">
        <v>0</v>
      </c>
      <c r="AH743" s="18">
        <v>0</v>
      </c>
      <c r="AI743" s="18">
        <v>0</v>
      </c>
      <c r="AJ743" s="18">
        <v>0</v>
      </c>
      <c r="AK743" s="23">
        <f>SUM(Y743:AJ743)</f>
        <v>14200</v>
      </c>
      <c r="AL743" s="23">
        <f>MAX(Y743:AJ743)</f>
        <v>14200</v>
      </c>
      <c r="AM743">
        <f>COUNTIF(Y743:AJ743,"&gt;1")</f>
        <v>1</v>
      </c>
    </row>
    <row r="744" spans="1:39" ht="15.75" x14ac:dyDescent="0.25">
      <c r="A744" s="21" t="s">
        <v>3194</v>
      </c>
      <c r="B744" s="21" t="s">
        <v>1519</v>
      </c>
      <c r="C744" s="21">
        <v>7685671</v>
      </c>
      <c r="D744" s="25">
        <v>192390</v>
      </c>
      <c r="E744" s="21" t="s">
        <v>1798</v>
      </c>
      <c r="F744" s="21" t="s">
        <v>2091</v>
      </c>
      <c r="G744" s="21" t="s">
        <v>761</v>
      </c>
      <c r="H744" s="25" t="s">
        <v>145</v>
      </c>
      <c r="I744" s="21" t="s">
        <v>27</v>
      </c>
      <c r="J744" s="21" t="s">
        <v>74</v>
      </c>
      <c r="K744" s="38">
        <v>46234</v>
      </c>
      <c r="L744" s="38">
        <v>46217</v>
      </c>
      <c r="M744" s="39" t="s">
        <v>18</v>
      </c>
      <c r="N744" s="18">
        <v>8000</v>
      </c>
      <c r="O744" s="18">
        <v>6600</v>
      </c>
      <c r="P744" s="15">
        <f>IFERROR((O744-N744)/N744,"")</f>
        <v>-0.17499999999999999</v>
      </c>
      <c r="Q744" s="19">
        <v>38</v>
      </c>
      <c r="R744" s="19">
        <v>305</v>
      </c>
      <c r="S744" s="15">
        <f>IFERROR((R744-Q744)/Q744,"")</f>
        <v>7.0263157894736841</v>
      </c>
      <c r="T744" s="19">
        <v>12</v>
      </c>
      <c r="U744" s="15">
        <f>IFERROR(R744/T744,"")</f>
        <v>25.416666666666668</v>
      </c>
      <c r="V744" s="19">
        <v>48</v>
      </c>
      <c r="W744" s="19">
        <v>55</v>
      </c>
      <c r="X744" s="15">
        <f>IFERROR((W744-V744)/V744,"")</f>
        <v>0.14583333333333334</v>
      </c>
      <c r="Y744" s="18">
        <v>1700</v>
      </c>
      <c r="Z744" s="18">
        <v>0</v>
      </c>
      <c r="AA744" s="18">
        <v>0</v>
      </c>
      <c r="AB744" s="18">
        <v>0</v>
      </c>
      <c r="AC744" s="18">
        <v>0</v>
      </c>
      <c r="AD744" s="18">
        <v>0</v>
      </c>
      <c r="AE744" s="18">
        <v>0</v>
      </c>
      <c r="AF744" s="18">
        <v>0</v>
      </c>
      <c r="AG744" s="18">
        <v>0</v>
      </c>
      <c r="AH744" s="18">
        <v>0</v>
      </c>
      <c r="AI744" s="18">
        <v>0</v>
      </c>
      <c r="AJ744" s="18">
        <v>6600</v>
      </c>
      <c r="AK744" s="23">
        <f>SUM(Y744:AJ744)</f>
        <v>8300</v>
      </c>
      <c r="AL744" s="23">
        <f>MAX(Y744:AJ744)</f>
        <v>6600</v>
      </c>
      <c r="AM744">
        <f>COUNTIF(Y744:AJ744,"&gt;1")</f>
        <v>2</v>
      </c>
    </row>
    <row r="745" spans="1:39" ht="15.75" x14ac:dyDescent="0.25">
      <c r="A745" s="21" t="s">
        <v>3194</v>
      </c>
      <c r="B745" s="21" t="s">
        <v>1519</v>
      </c>
      <c r="C745" s="21">
        <v>7685671</v>
      </c>
      <c r="D745" s="25">
        <v>102342</v>
      </c>
      <c r="E745" s="21" t="s">
        <v>1798</v>
      </c>
      <c r="F745" s="21" t="s">
        <v>2091</v>
      </c>
      <c r="G745" s="21" t="s">
        <v>471</v>
      </c>
      <c r="H745" s="25" t="s">
        <v>145</v>
      </c>
      <c r="I745" s="21" t="s">
        <v>27</v>
      </c>
      <c r="J745" s="21" t="s">
        <v>74</v>
      </c>
      <c r="K745" s="38">
        <v>46234</v>
      </c>
      <c r="L745" s="38">
        <v>46216</v>
      </c>
      <c r="M745" s="39" t="s">
        <v>18</v>
      </c>
      <c r="N745" s="18">
        <v>6000</v>
      </c>
      <c r="O745" s="18">
        <v>4400</v>
      </c>
      <c r="P745" s="15">
        <f>IFERROR((O745-N745)/N745,"")</f>
        <v>-0.26666666666666666</v>
      </c>
      <c r="Q745" s="19">
        <v>96</v>
      </c>
      <c r="R745" s="19">
        <v>69</v>
      </c>
      <c r="S745" s="15">
        <f>IFERROR((R745-Q745)/Q745,"")</f>
        <v>-0.28125</v>
      </c>
      <c r="T745" s="19">
        <v>52</v>
      </c>
      <c r="U745" s="15">
        <f>IFERROR(R745/T745,"")</f>
        <v>1.3269230769230769</v>
      </c>
      <c r="V745" s="19">
        <v>69</v>
      </c>
      <c r="W745" s="19">
        <v>27</v>
      </c>
      <c r="X745" s="15">
        <f>IFERROR((W745-V745)/V745,"")</f>
        <v>-0.60869565217391308</v>
      </c>
      <c r="Y745" s="18">
        <v>8800</v>
      </c>
      <c r="Z745" s="18">
        <v>0</v>
      </c>
      <c r="AA745" s="18">
        <v>0</v>
      </c>
      <c r="AB745" s="18">
        <v>0</v>
      </c>
      <c r="AC745" s="18">
        <v>0</v>
      </c>
      <c r="AD745" s="18">
        <v>0</v>
      </c>
      <c r="AE745" s="18">
        <v>0</v>
      </c>
      <c r="AF745" s="18">
        <v>0</v>
      </c>
      <c r="AG745" s="18">
        <v>0</v>
      </c>
      <c r="AH745" s="18">
        <v>0</v>
      </c>
      <c r="AI745" s="18">
        <v>0</v>
      </c>
      <c r="AJ745" s="18">
        <v>4400</v>
      </c>
      <c r="AK745" s="23">
        <f>SUM(Y745:AJ745)</f>
        <v>13200</v>
      </c>
      <c r="AL745" s="23">
        <f>MAX(Y745:AJ745)</f>
        <v>8800</v>
      </c>
      <c r="AM745">
        <f>COUNTIF(Y745:AJ745,"&gt;1")</f>
        <v>2</v>
      </c>
    </row>
    <row r="746" spans="1:39" ht="15.75" x14ac:dyDescent="0.25">
      <c r="A746" s="21" t="s">
        <v>3194</v>
      </c>
      <c r="B746" s="21" t="s">
        <v>1519</v>
      </c>
      <c r="C746" s="21">
        <v>7685671</v>
      </c>
      <c r="D746" s="25">
        <v>102340</v>
      </c>
      <c r="E746" s="21" t="s">
        <v>1798</v>
      </c>
      <c r="F746" s="21" t="s">
        <v>2091</v>
      </c>
      <c r="G746" s="21" t="s">
        <v>470</v>
      </c>
      <c r="H746" s="25" t="s">
        <v>145</v>
      </c>
      <c r="I746" s="21" t="s">
        <v>27</v>
      </c>
      <c r="J746" s="21" t="s">
        <v>74</v>
      </c>
      <c r="K746" s="38">
        <v>45899</v>
      </c>
      <c r="L746" s="38">
        <v>46213</v>
      </c>
      <c r="M746" s="39" t="s">
        <v>18</v>
      </c>
      <c r="N746" s="18">
        <v>4000</v>
      </c>
      <c r="O746" s="18">
        <v>0</v>
      </c>
      <c r="P746" s="15">
        <f>IFERROR((O746-N746)/N746,"")</f>
        <v>-1</v>
      </c>
      <c r="Q746" s="19">
        <v>53</v>
      </c>
      <c r="R746" s="19">
        <v>18</v>
      </c>
      <c r="S746" s="15">
        <f>IFERROR((R746-Q746)/Q746,"")</f>
        <v>-0.660377358490566</v>
      </c>
      <c r="T746" s="19">
        <v>42</v>
      </c>
      <c r="U746" s="15">
        <f>IFERROR(R746/T746,"")</f>
        <v>0.42857142857142855</v>
      </c>
      <c r="V746" s="19">
        <v>48</v>
      </c>
      <c r="W746" s="19">
        <v>7</v>
      </c>
      <c r="X746" s="15">
        <f>IFERROR((W746-V746)/V746,"")</f>
        <v>-0.85416666666666663</v>
      </c>
      <c r="Y746" s="18">
        <v>6800</v>
      </c>
      <c r="Z746" s="18">
        <v>0</v>
      </c>
      <c r="AA746" s="18">
        <v>0</v>
      </c>
      <c r="AB746" s="18">
        <v>0</v>
      </c>
      <c r="AC746" s="18">
        <v>0</v>
      </c>
      <c r="AD746" s="18">
        <v>0</v>
      </c>
      <c r="AE746" s="18">
        <v>0</v>
      </c>
      <c r="AF746" s="18">
        <v>0</v>
      </c>
      <c r="AG746" s="18">
        <v>0</v>
      </c>
      <c r="AH746" s="18">
        <v>0</v>
      </c>
      <c r="AI746" s="18">
        <v>0</v>
      </c>
      <c r="AJ746" s="18">
        <v>0</v>
      </c>
      <c r="AK746" s="23">
        <f>SUM(Y746:AJ746)</f>
        <v>6800</v>
      </c>
      <c r="AL746" s="23">
        <f>MAX(Y746:AJ746)</f>
        <v>6800</v>
      </c>
      <c r="AM746">
        <f>COUNTIF(Y746:AJ746,"&gt;1")</f>
        <v>1</v>
      </c>
    </row>
    <row r="747" spans="1:39" ht="15.75" x14ac:dyDescent="0.25">
      <c r="A747" s="21" t="s">
        <v>3194</v>
      </c>
      <c r="B747" s="21" t="s">
        <v>1519</v>
      </c>
      <c r="C747" s="21">
        <v>7685671</v>
      </c>
      <c r="D747" s="25" t="s">
        <v>1841</v>
      </c>
      <c r="E747" s="21" t="s">
        <v>1798</v>
      </c>
      <c r="F747" s="21" t="s">
        <v>2091</v>
      </c>
      <c r="G747" s="21" t="s">
        <v>139</v>
      </c>
      <c r="H747" s="25" t="s">
        <v>63</v>
      </c>
      <c r="I747" s="21" t="s">
        <v>27</v>
      </c>
      <c r="J747" s="21" t="s">
        <v>74</v>
      </c>
      <c r="K747" s="38">
        <v>45915</v>
      </c>
      <c r="L747" s="38">
        <v>46213</v>
      </c>
      <c r="M747" s="39" t="s">
        <v>18</v>
      </c>
      <c r="N747" s="18">
        <v>0</v>
      </c>
      <c r="O747" s="18">
        <v>0</v>
      </c>
      <c r="P747" s="15" t="str">
        <f>IFERROR((O747-N747)/N747,"")</f>
        <v/>
      </c>
      <c r="Q747" s="19">
        <v>129</v>
      </c>
      <c r="R747" s="19">
        <v>500</v>
      </c>
      <c r="S747" s="15">
        <f>IFERROR((R747-Q747)/Q747,"")</f>
        <v>2.8759689922480618</v>
      </c>
      <c r="T747" s="19">
        <v>95</v>
      </c>
      <c r="U747" s="15">
        <f>IFERROR(R747/T747,"")</f>
        <v>5.2631578947368425</v>
      </c>
      <c r="V747" s="19">
        <v>71</v>
      </c>
      <c r="W747" s="19">
        <v>77</v>
      </c>
      <c r="X747" s="15">
        <f>IFERROR((W747-V747)/V747,"")</f>
        <v>8.4507042253521125E-2</v>
      </c>
      <c r="Y747" s="18">
        <v>17000</v>
      </c>
      <c r="Z747" s="18">
        <v>4500</v>
      </c>
      <c r="AA747" s="18">
        <v>0</v>
      </c>
      <c r="AB747" s="18">
        <v>0</v>
      </c>
      <c r="AC747" s="18">
        <v>0</v>
      </c>
      <c r="AD747" s="18">
        <v>0</v>
      </c>
      <c r="AE747" s="18">
        <v>0</v>
      </c>
      <c r="AF747" s="18">
        <v>0</v>
      </c>
      <c r="AG747" s="18">
        <v>0</v>
      </c>
      <c r="AH747" s="18">
        <v>0</v>
      </c>
      <c r="AI747" s="18">
        <v>0</v>
      </c>
      <c r="AJ747" s="18">
        <v>0</v>
      </c>
      <c r="AK747" s="23">
        <f>SUM(Y747:AJ747)</f>
        <v>21500</v>
      </c>
      <c r="AL747" s="23">
        <f>MAX(Y747:AJ747)</f>
        <v>17000</v>
      </c>
      <c r="AM747">
        <f>COUNTIF(Y747:AJ747,"&gt;1")</f>
        <v>2</v>
      </c>
    </row>
    <row r="748" spans="1:39" ht="15.75" x14ac:dyDescent="0.25">
      <c r="A748" s="21" t="s">
        <v>3194</v>
      </c>
      <c r="B748" s="21" t="s">
        <v>1519</v>
      </c>
      <c r="C748" s="21">
        <v>7685671</v>
      </c>
      <c r="D748" s="25">
        <v>191395</v>
      </c>
      <c r="E748" s="21" t="s">
        <v>1798</v>
      </c>
      <c r="F748" s="21" t="s">
        <v>2091</v>
      </c>
      <c r="G748" s="21" t="s">
        <v>619</v>
      </c>
      <c r="H748" s="25" t="s">
        <v>145</v>
      </c>
      <c r="I748" s="21" t="s">
        <v>27</v>
      </c>
      <c r="J748" s="21" t="s">
        <v>74</v>
      </c>
      <c r="K748" s="38">
        <v>45899</v>
      </c>
      <c r="L748" s="38">
        <v>46212</v>
      </c>
      <c r="M748" s="39" t="s">
        <v>18</v>
      </c>
      <c r="N748" s="18">
        <v>0</v>
      </c>
      <c r="O748" s="18">
        <v>0</v>
      </c>
      <c r="P748" s="15" t="str">
        <f>IFERROR((O748-N748)/N748,"")</f>
        <v/>
      </c>
      <c r="Q748" s="19">
        <v>77</v>
      </c>
      <c r="R748" s="19">
        <v>3</v>
      </c>
      <c r="S748" s="15">
        <f>IFERROR((R748-Q748)/Q748,"")</f>
        <v>-0.96103896103896103</v>
      </c>
      <c r="T748" s="19">
        <v>12</v>
      </c>
      <c r="U748" s="15">
        <f>IFERROR(R748/T748,"")</f>
        <v>0.25</v>
      </c>
      <c r="V748" s="19">
        <v>29</v>
      </c>
      <c r="W748" s="19">
        <v>3</v>
      </c>
      <c r="X748" s="15">
        <f>IFERROR((W748-V748)/V748,"")</f>
        <v>-0.89655172413793105</v>
      </c>
      <c r="Y748" s="18">
        <v>3400</v>
      </c>
      <c r="Z748" s="18">
        <v>0</v>
      </c>
      <c r="AA748" s="18">
        <v>0</v>
      </c>
      <c r="AB748" s="18">
        <v>0</v>
      </c>
      <c r="AC748" s="18">
        <v>0</v>
      </c>
      <c r="AD748" s="18">
        <v>0</v>
      </c>
      <c r="AE748" s="18">
        <v>0</v>
      </c>
      <c r="AF748" s="18">
        <v>0</v>
      </c>
      <c r="AG748" s="18">
        <v>0</v>
      </c>
      <c r="AH748" s="18">
        <v>0</v>
      </c>
      <c r="AI748" s="18">
        <v>0</v>
      </c>
      <c r="AJ748" s="18">
        <v>0</v>
      </c>
      <c r="AK748" s="23">
        <f>SUM(Y748:AJ748)</f>
        <v>3400</v>
      </c>
      <c r="AL748" s="23">
        <f>MAX(Y748:AJ748)</f>
        <v>3400</v>
      </c>
      <c r="AM748">
        <f>COUNTIF(Y748:AJ748,"&gt;1")</f>
        <v>1</v>
      </c>
    </row>
    <row r="749" spans="1:39" ht="15.75" x14ac:dyDescent="0.25">
      <c r="A749" s="21" t="s">
        <v>3194</v>
      </c>
      <c r="B749" s="21" t="s">
        <v>1519</v>
      </c>
      <c r="C749" s="21">
        <v>7685671</v>
      </c>
      <c r="D749" s="25" t="s">
        <v>2093</v>
      </c>
      <c r="E749" s="21" t="s">
        <v>1798</v>
      </c>
      <c r="F749" s="21" t="s">
        <v>2091</v>
      </c>
      <c r="G749" s="21" t="s">
        <v>2094</v>
      </c>
      <c r="H749" s="25" t="s">
        <v>63</v>
      </c>
      <c r="I749" s="21" t="s">
        <v>27</v>
      </c>
      <c r="J749" s="21" t="s">
        <v>74</v>
      </c>
      <c r="K749" s="38">
        <v>45915</v>
      </c>
      <c r="L749" s="38">
        <v>46191</v>
      </c>
      <c r="M749" s="39" t="s">
        <v>18</v>
      </c>
      <c r="N749" s="18">
        <v>0</v>
      </c>
      <c r="O749" s="18">
        <v>0</v>
      </c>
      <c r="P749" s="15" t="str">
        <f>IFERROR((O749-N749)/N749,"")</f>
        <v/>
      </c>
      <c r="Q749" s="19">
        <v>4</v>
      </c>
      <c r="R749" s="19">
        <v>41</v>
      </c>
      <c r="S749" s="15">
        <f>IFERROR((R749-Q749)/Q749,"")</f>
        <v>9.25</v>
      </c>
      <c r="T749" s="19" t="s">
        <v>1610</v>
      </c>
      <c r="U749" s="15" t="str">
        <f>IFERROR(R749/T749,"")</f>
        <v/>
      </c>
      <c r="V749" s="19">
        <v>11</v>
      </c>
      <c r="W749" s="19">
        <v>10</v>
      </c>
      <c r="X749" s="15">
        <f>IFERROR((W749-V749)/V749,"")</f>
        <v>-9.0909090909090912E-2</v>
      </c>
      <c r="Y749" s="18">
        <v>5100</v>
      </c>
      <c r="Z749" s="18">
        <v>2250</v>
      </c>
      <c r="AA749" s="18">
        <v>0</v>
      </c>
      <c r="AB749" s="18">
        <v>0</v>
      </c>
      <c r="AC749" s="18">
        <v>0</v>
      </c>
      <c r="AD749" s="18">
        <v>0</v>
      </c>
      <c r="AE749" s="18">
        <v>0</v>
      </c>
      <c r="AF749" s="18">
        <v>0</v>
      </c>
      <c r="AG749" s="18">
        <v>0</v>
      </c>
      <c r="AH749" s="18">
        <v>0</v>
      </c>
      <c r="AI749" s="18">
        <v>0</v>
      </c>
      <c r="AJ749" s="18">
        <v>0</v>
      </c>
      <c r="AK749" s="23">
        <f>SUM(Y749:AJ749)</f>
        <v>7350</v>
      </c>
      <c r="AL749" s="23">
        <f>MAX(Y749:AJ749)</f>
        <v>5100</v>
      </c>
      <c r="AM749">
        <f>COUNTIF(Y749:AJ749,"&gt;1")</f>
        <v>2</v>
      </c>
    </row>
    <row r="750" spans="1:39" ht="15.75" x14ac:dyDescent="0.25">
      <c r="A750" s="21" t="s">
        <v>3194</v>
      </c>
      <c r="B750" s="21" t="s">
        <v>1519</v>
      </c>
      <c r="C750" s="21">
        <v>7685671</v>
      </c>
      <c r="D750" s="25" t="s">
        <v>2574</v>
      </c>
      <c r="E750" s="21" t="s">
        <v>1798</v>
      </c>
      <c r="F750" s="21" t="s">
        <v>2091</v>
      </c>
      <c r="G750" s="21" t="s">
        <v>2727</v>
      </c>
      <c r="H750" s="25" t="s">
        <v>145</v>
      </c>
      <c r="I750" s="21" t="s">
        <v>27</v>
      </c>
      <c r="J750" s="21" t="s">
        <v>74</v>
      </c>
      <c r="K750" s="38">
        <v>45899</v>
      </c>
      <c r="L750" s="38">
        <v>46182</v>
      </c>
      <c r="M750" s="39" t="s">
        <v>53</v>
      </c>
      <c r="N750" s="18">
        <v>0</v>
      </c>
      <c r="O750" s="18">
        <v>0</v>
      </c>
      <c r="P750" s="15" t="str">
        <f>IFERROR((O750-N750)/N750,"")</f>
        <v/>
      </c>
      <c r="Q750" s="19">
        <v>0</v>
      </c>
      <c r="R750" s="19">
        <v>12</v>
      </c>
      <c r="S750" s="15" t="str">
        <f>IFERROR((R750-Q750)/Q750,"")</f>
        <v/>
      </c>
      <c r="T750" s="19" t="s">
        <v>1610</v>
      </c>
      <c r="U750" s="15" t="str">
        <f>IFERROR(R750/T750,"")</f>
        <v/>
      </c>
      <c r="V750" s="19">
        <v>4</v>
      </c>
      <c r="W750" s="19">
        <v>8</v>
      </c>
      <c r="X750" s="15">
        <f>IFERROR((W750-V750)/V750,"")</f>
        <v>1</v>
      </c>
      <c r="Y750" s="18">
        <v>9100</v>
      </c>
      <c r="Z750" s="18">
        <v>0</v>
      </c>
      <c r="AA750" s="18">
        <v>0</v>
      </c>
      <c r="AB750" s="18">
        <v>0</v>
      </c>
      <c r="AC750" s="18">
        <v>0</v>
      </c>
      <c r="AD750" s="18">
        <v>0</v>
      </c>
      <c r="AE750" s="18">
        <v>0</v>
      </c>
      <c r="AF750" s="18">
        <v>0</v>
      </c>
      <c r="AG750" s="18">
        <v>0</v>
      </c>
      <c r="AH750" s="18">
        <v>0</v>
      </c>
      <c r="AI750" s="18">
        <v>0</v>
      </c>
      <c r="AJ750" s="18">
        <v>0</v>
      </c>
      <c r="AK750" s="23">
        <f>SUM(Y750:AJ750)</f>
        <v>9100</v>
      </c>
      <c r="AL750" s="23">
        <f>MAX(Y750:AJ750)</f>
        <v>9100</v>
      </c>
      <c r="AM750">
        <f>COUNTIF(Y750:AJ750,"&gt;1")</f>
        <v>1</v>
      </c>
    </row>
    <row r="751" spans="1:39" ht="15.75" x14ac:dyDescent="0.25">
      <c r="A751" s="21"/>
      <c r="B751" s="21" t="s">
        <v>1519</v>
      </c>
      <c r="C751" s="21">
        <v>7685671</v>
      </c>
      <c r="D751" s="25" t="s">
        <v>2504</v>
      </c>
      <c r="E751" s="21" t="s">
        <v>1798</v>
      </c>
      <c r="F751" s="21" t="s">
        <v>2091</v>
      </c>
      <c r="G751" s="21" t="s">
        <v>2554</v>
      </c>
      <c r="H751" s="25" t="s">
        <v>145</v>
      </c>
      <c r="I751" s="21" t="s">
        <v>27</v>
      </c>
      <c r="J751" s="21" t="s">
        <v>74</v>
      </c>
      <c r="K751" s="38">
        <v>45899</v>
      </c>
      <c r="L751" s="38">
        <v>46136</v>
      </c>
      <c r="M751" s="39" t="s">
        <v>53</v>
      </c>
      <c r="N751" s="18">
        <v>2000</v>
      </c>
      <c r="O751" s="18">
        <v>0</v>
      </c>
      <c r="P751" s="15">
        <f>IFERROR((O751-N751)/N751,"")</f>
        <v>-1</v>
      </c>
      <c r="Q751" s="19">
        <v>0</v>
      </c>
      <c r="R751" s="19">
        <v>10</v>
      </c>
      <c r="S751" s="15" t="str">
        <f>IFERROR((R751-Q751)/Q751,"")</f>
        <v/>
      </c>
      <c r="T751" s="19" t="s">
        <v>1610</v>
      </c>
      <c r="U751" s="15" t="str">
        <f>IFERROR(R751/T751,"")</f>
        <v/>
      </c>
      <c r="V751" s="19">
        <v>9</v>
      </c>
      <c r="W751" s="19">
        <v>9</v>
      </c>
      <c r="X751" s="15">
        <f>IFERROR((W751-V751)/V751,"")</f>
        <v>0</v>
      </c>
      <c r="Y751" s="18">
        <v>9100</v>
      </c>
      <c r="Z751" s="18">
        <v>0</v>
      </c>
      <c r="AA751" s="18">
        <v>0</v>
      </c>
      <c r="AB751" s="18">
        <v>0</v>
      </c>
      <c r="AC751" s="18">
        <v>0</v>
      </c>
      <c r="AD751" s="18">
        <v>0</v>
      </c>
      <c r="AE751" s="18">
        <v>0</v>
      </c>
      <c r="AF751" s="18">
        <v>0</v>
      </c>
      <c r="AG751" s="18">
        <v>0</v>
      </c>
      <c r="AH751" s="18">
        <v>0</v>
      </c>
      <c r="AI751" s="18">
        <v>0</v>
      </c>
      <c r="AJ751" s="18">
        <v>0</v>
      </c>
      <c r="AK751" s="23">
        <f>SUM(Y751:AJ751)</f>
        <v>9100</v>
      </c>
      <c r="AL751" s="23">
        <f>MAX(Y751:AJ751)</f>
        <v>9100</v>
      </c>
      <c r="AM751">
        <f>COUNTIF(Y751:AJ751,"&gt;1")</f>
        <v>1</v>
      </c>
    </row>
    <row r="752" spans="1:39" ht="15.75" x14ac:dyDescent="0.25">
      <c r="A752" s="21"/>
      <c r="B752" s="21" t="s">
        <v>1520</v>
      </c>
      <c r="C752" s="21">
        <v>7689002</v>
      </c>
      <c r="D752" s="25">
        <v>102355</v>
      </c>
      <c r="E752" s="21" t="s">
        <v>1180</v>
      </c>
      <c r="F752" s="21" t="s">
        <v>1235</v>
      </c>
      <c r="G752" s="21" t="s">
        <v>1236</v>
      </c>
      <c r="H752" s="25" t="s">
        <v>20</v>
      </c>
      <c r="I752" s="21" t="s">
        <v>85</v>
      </c>
      <c r="J752" s="21" t="s">
        <v>1237</v>
      </c>
      <c r="K752" s="38">
        <v>46091</v>
      </c>
      <c r="L752" s="38">
        <v>46056</v>
      </c>
      <c r="M752" s="39" t="s">
        <v>22</v>
      </c>
      <c r="N752" s="18">
        <v>2835</v>
      </c>
      <c r="O752" s="18">
        <v>0</v>
      </c>
      <c r="P752" s="15">
        <f>IFERROR((O752-N752)/N752,"")</f>
        <v>-1</v>
      </c>
      <c r="Q752" s="19">
        <v>33</v>
      </c>
      <c r="R752" s="19">
        <v>0</v>
      </c>
      <c r="S752" s="15">
        <f>IFERROR((R752-Q752)/Q752,"")</f>
        <v>-1</v>
      </c>
      <c r="T752" s="19">
        <v>108</v>
      </c>
      <c r="U752" s="15">
        <f>IFERROR(R752/T752,"")</f>
        <v>0</v>
      </c>
      <c r="V752" s="19">
        <v>9</v>
      </c>
      <c r="W752" s="19">
        <v>0</v>
      </c>
      <c r="X752" s="15">
        <f>IFERROR((W752-V752)/V752,"")</f>
        <v>-1</v>
      </c>
      <c r="Y752" s="18">
        <v>530</v>
      </c>
      <c r="Z752" s="18">
        <v>0</v>
      </c>
      <c r="AA752" s="18">
        <v>0</v>
      </c>
      <c r="AB752" s="18">
        <v>640</v>
      </c>
      <c r="AC752" s="18">
        <v>0</v>
      </c>
      <c r="AD752" s="18">
        <v>0</v>
      </c>
      <c r="AE752" s="18">
        <v>0</v>
      </c>
      <c r="AF752" s="18">
        <v>220</v>
      </c>
      <c r="AG752" s="18">
        <v>0</v>
      </c>
      <c r="AH752" s="18">
        <v>0</v>
      </c>
      <c r="AI752" s="18">
        <v>0</v>
      </c>
      <c r="AJ752" s="18">
        <v>0</v>
      </c>
      <c r="AK752" s="23">
        <f>SUM(Y752:AJ752)</f>
        <v>1390</v>
      </c>
      <c r="AL752" s="23">
        <f>MAX(Y752:AJ752)</f>
        <v>640</v>
      </c>
      <c r="AM752">
        <f>COUNTIF(Y752:AJ752,"&gt;1")</f>
        <v>3</v>
      </c>
    </row>
    <row r="753" spans="1:39" ht="15.75" x14ac:dyDescent="0.25">
      <c r="A753" s="21"/>
      <c r="B753" s="21" t="s">
        <v>1520</v>
      </c>
      <c r="C753" s="21">
        <v>7711109</v>
      </c>
      <c r="D753" s="25">
        <v>102125</v>
      </c>
      <c r="E753" s="21" t="s">
        <v>12</v>
      </c>
      <c r="F753" s="21" t="s">
        <v>448</v>
      </c>
      <c r="G753" s="21" t="s">
        <v>449</v>
      </c>
      <c r="H753" s="25" t="s">
        <v>15</v>
      </c>
      <c r="I753" s="21" t="s">
        <v>21</v>
      </c>
      <c r="J753" s="21" t="s">
        <v>21</v>
      </c>
      <c r="K753" s="38">
        <v>46210</v>
      </c>
      <c r="L753" s="38">
        <v>46239</v>
      </c>
      <c r="M753" s="39" t="s">
        <v>18</v>
      </c>
      <c r="N753" s="18">
        <v>4231.2</v>
      </c>
      <c r="O753" s="18">
        <v>4358</v>
      </c>
      <c r="P753" s="15">
        <f>IFERROR((O753-N753)/N753,"")</f>
        <v>2.9967857818113109E-2</v>
      </c>
      <c r="Q753" s="19">
        <v>106</v>
      </c>
      <c r="R753" s="19">
        <v>35</v>
      </c>
      <c r="S753" s="15">
        <f>IFERROR((R753-Q753)/Q753,"")</f>
        <v>-0.66981132075471694</v>
      </c>
      <c r="T753" s="19">
        <v>365</v>
      </c>
      <c r="U753" s="15">
        <f>IFERROR(R753/T753,"")</f>
        <v>9.5890410958904104E-2</v>
      </c>
      <c r="V753" s="19">
        <v>49</v>
      </c>
      <c r="W753" s="19">
        <v>10</v>
      </c>
      <c r="X753" s="15">
        <f>IFERROR((W753-V753)/V753,"")</f>
        <v>-0.79591836734693877</v>
      </c>
      <c r="Y753" s="18">
        <v>0</v>
      </c>
      <c r="Z753" s="18">
        <v>4704</v>
      </c>
      <c r="AA753" s="18">
        <v>4231</v>
      </c>
      <c r="AB753" s="18">
        <v>0</v>
      </c>
      <c r="AC753" s="18">
        <v>4231</v>
      </c>
      <c r="AD753" s="18">
        <v>0</v>
      </c>
      <c r="AE753" s="18">
        <v>0</v>
      </c>
      <c r="AF753" s="18">
        <v>0</v>
      </c>
      <c r="AG753" s="18">
        <v>0</v>
      </c>
      <c r="AH753" s="18">
        <v>0</v>
      </c>
      <c r="AI753" s="18">
        <v>0</v>
      </c>
      <c r="AJ753" s="18">
        <v>4358</v>
      </c>
      <c r="AK753" s="23">
        <f>SUM(Y753:AJ753)</f>
        <v>17524</v>
      </c>
      <c r="AL753" s="23">
        <f>MAX(Y753:AJ753)</f>
        <v>4704</v>
      </c>
      <c r="AM753">
        <f>COUNTIF(Y753:AJ753,"&gt;1")</f>
        <v>4</v>
      </c>
    </row>
    <row r="754" spans="1:39" ht="15.75" x14ac:dyDescent="0.25">
      <c r="A754" s="21"/>
      <c r="B754" s="21" t="s">
        <v>1519</v>
      </c>
      <c r="C754" s="21">
        <v>7770268</v>
      </c>
      <c r="D754" s="25" t="s">
        <v>2402</v>
      </c>
      <c r="E754" s="21" t="s">
        <v>69</v>
      </c>
      <c r="F754" s="21" t="s">
        <v>2403</v>
      </c>
      <c r="G754" s="21" t="s">
        <v>44</v>
      </c>
      <c r="H754" s="25" t="s">
        <v>45</v>
      </c>
      <c r="I754" s="21" t="s">
        <v>85</v>
      </c>
      <c r="J754" s="21" t="s">
        <v>86</v>
      </c>
      <c r="K754" s="38">
        <v>45996</v>
      </c>
      <c r="L754" s="38">
        <v>46058</v>
      </c>
      <c r="M754" s="39" t="s">
        <v>53</v>
      </c>
      <c r="N754" s="18">
        <v>1701</v>
      </c>
      <c r="O754" s="18">
        <v>0</v>
      </c>
      <c r="P754" s="15">
        <f>IFERROR((O754-N754)/N754,"")</f>
        <v>-1</v>
      </c>
      <c r="Q754" s="19">
        <v>1</v>
      </c>
      <c r="R754" s="19">
        <v>0</v>
      </c>
      <c r="S754" s="15">
        <f>IFERROR((R754-Q754)/Q754,"")</f>
        <v>-1</v>
      </c>
      <c r="T754" s="19" t="s">
        <v>1610</v>
      </c>
      <c r="U754" s="15" t="str">
        <f>IFERROR(R754/T754,"")</f>
        <v/>
      </c>
      <c r="V754" s="19">
        <v>3</v>
      </c>
      <c r="W754" s="19">
        <v>0</v>
      </c>
      <c r="X754" s="15">
        <f>IFERROR((W754-V754)/V754,"")</f>
        <v>-1</v>
      </c>
      <c r="Y754" s="18">
        <v>0</v>
      </c>
      <c r="Z754" s="18">
        <v>0</v>
      </c>
      <c r="AA754" s="18">
        <v>0</v>
      </c>
      <c r="AB754" s="18">
        <v>0</v>
      </c>
      <c r="AC754" s="18">
        <v>5103</v>
      </c>
      <c r="AD754" s="18">
        <v>0</v>
      </c>
      <c r="AE754" s="18">
        <v>0</v>
      </c>
      <c r="AF754" s="18">
        <v>0</v>
      </c>
      <c r="AG754" s="18">
        <v>0</v>
      </c>
      <c r="AH754" s="18">
        <v>0</v>
      </c>
      <c r="AI754" s="18">
        <v>0</v>
      </c>
      <c r="AJ754" s="18">
        <v>0</v>
      </c>
      <c r="AK754" s="23">
        <f>SUM(Y754:AJ754)</f>
        <v>5103</v>
      </c>
      <c r="AL754" s="23">
        <f>MAX(Y754:AJ754)</f>
        <v>5103</v>
      </c>
      <c r="AM754">
        <f>COUNTIF(Y754:AJ754,"&gt;1")</f>
        <v>1</v>
      </c>
    </row>
    <row r="755" spans="1:39" ht="15.75" x14ac:dyDescent="0.25">
      <c r="A755" s="21"/>
      <c r="B755" s="21" t="s">
        <v>1519</v>
      </c>
      <c r="C755" s="21">
        <v>7779869</v>
      </c>
      <c r="D755" s="25" t="s">
        <v>2150</v>
      </c>
      <c r="E755" s="21" t="s">
        <v>1180</v>
      </c>
      <c r="F755" s="21" t="s">
        <v>2151</v>
      </c>
      <c r="G755" s="21" t="s">
        <v>188</v>
      </c>
      <c r="H755" s="25" t="s">
        <v>72</v>
      </c>
      <c r="I755" s="21" t="s">
        <v>27</v>
      </c>
      <c r="J755" s="21" t="s">
        <v>74</v>
      </c>
      <c r="K755" s="38">
        <v>45834</v>
      </c>
      <c r="L755" s="38">
        <v>46126</v>
      </c>
      <c r="M755" s="39" t="s">
        <v>53</v>
      </c>
      <c r="N755" s="18">
        <v>360</v>
      </c>
      <c r="O755" s="18">
        <v>0</v>
      </c>
      <c r="P755" s="15">
        <f>IFERROR((O755-N755)/N755,"")</f>
        <v>-1</v>
      </c>
      <c r="Q755" s="19">
        <v>3</v>
      </c>
      <c r="R755" s="19">
        <v>2</v>
      </c>
      <c r="S755" s="15">
        <f>IFERROR((R755-Q755)/Q755,"")</f>
        <v>-0.33333333333333331</v>
      </c>
      <c r="T755" s="19">
        <v>1</v>
      </c>
      <c r="U755" s="15">
        <f>IFERROR(R755/T755,"")</f>
        <v>2</v>
      </c>
      <c r="V755" s="19">
        <v>2</v>
      </c>
      <c r="W755" s="19">
        <v>1</v>
      </c>
      <c r="X755" s="15">
        <f>IFERROR((W755-V755)/V755,"")</f>
        <v>-0.5</v>
      </c>
      <c r="Y755" s="18" t="s">
        <v>1610</v>
      </c>
      <c r="Z755" s="18" t="s">
        <v>1610</v>
      </c>
      <c r="AA755" s="18" t="s">
        <v>1610</v>
      </c>
      <c r="AB755" s="18" t="s">
        <v>1610</v>
      </c>
      <c r="AC755" s="18" t="s">
        <v>1610</v>
      </c>
      <c r="AD755" s="18" t="s">
        <v>1610</v>
      </c>
      <c r="AE755" s="18" t="s">
        <v>1610</v>
      </c>
      <c r="AF755" s="18" t="s">
        <v>1610</v>
      </c>
      <c r="AG755" s="18" t="s">
        <v>1610</v>
      </c>
      <c r="AH755" s="18" t="s">
        <v>1610</v>
      </c>
      <c r="AI755" s="18" t="s">
        <v>1610</v>
      </c>
      <c r="AJ755" s="18" t="s">
        <v>1610</v>
      </c>
      <c r="AK755" s="23">
        <f>SUM(Y755:AJ755)</f>
        <v>0</v>
      </c>
      <c r="AL755" s="23">
        <f>MAX(Y755:AJ755)</f>
        <v>0</v>
      </c>
      <c r="AM755">
        <f>COUNTIF(Y755:AJ755,"&gt;1")</f>
        <v>0</v>
      </c>
    </row>
    <row r="756" spans="1:39" ht="15.75" x14ac:dyDescent="0.25">
      <c r="A756" s="21" t="s">
        <v>3194</v>
      </c>
      <c r="B756" s="21" t="s">
        <v>1519</v>
      </c>
      <c r="C756" s="21">
        <v>7791111</v>
      </c>
      <c r="D756" s="25">
        <v>100213</v>
      </c>
      <c r="E756" s="21" t="s">
        <v>69</v>
      </c>
      <c r="F756" s="21" t="s">
        <v>103</v>
      </c>
      <c r="G756" s="21" t="s">
        <v>134</v>
      </c>
      <c r="H756" s="25" t="s">
        <v>15</v>
      </c>
      <c r="I756" s="21" t="s">
        <v>27</v>
      </c>
      <c r="J756" s="21" t="s">
        <v>74</v>
      </c>
      <c r="K756" s="38">
        <v>43215</v>
      </c>
      <c r="L756" s="38">
        <v>46240</v>
      </c>
      <c r="M756" s="39" t="s">
        <v>18</v>
      </c>
      <c r="N756" s="18">
        <v>0</v>
      </c>
      <c r="O756" s="18">
        <v>0</v>
      </c>
      <c r="P756" s="15" t="str">
        <f>IFERROR((O756-N756)/N756,"")</f>
        <v/>
      </c>
      <c r="Q756" s="19">
        <v>112</v>
      </c>
      <c r="R756" s="19">
        <v>94</v>
      </c>
      <c r="S756" s="15">
        <f>IFERROR((R756-Q756)/Q756,"")</f>
        <v>-0.16071428571428573</v>
      </c>
      <c r="T756" s="19">
        <v>46</v>
      </c>
      <c r="U756" s="15">
        <f>IFERROR(R756/T756,"")</f>
        <v>2.0434782608695654</v>
      </c>
      <c r="V756" s="19">
        <v>86</v>
      </c>
      <c r="W756" s="19">
        <v>37</v>
      </c>
      <c r="X756" s="15">
        <f>IFERROR((W756-V756)/V756,"")</f>
        <v>-0.56976744186046513</v>
      </c>
      <c r="Y756" s="18" t="s">
        <v>1610</v>
      </c>
      <c r="Z756" s="18" t="s">
        <v>1610</v>
      </c>
      <c r="AA756" s="18" t="s">
        <v>1610</v>
      </c>
      <c r="AB756" s="18" t="s">
        <v>1610</v>
      </c>
      <c r="AC756" s="18" t="s">
        <v>1610</v>
      </c>
      <c r="AD756" s="18" t="s">
        <v>1610</v>
      </c>
      <c r="AE756" s="18" t="s">
        <v>1610</v>
      </c>
      <c r="AF756" s="18" t="s">
        <v>1610</v>
      </c>
      <c r="AG756" s="18" t="s">
        <v>1610</v>
      </c>
      <c r="AH756" s="18" t="s">
        <v>1610</v>
      </c>
      <c r="AI756" s="18" t="s">
        <v>1610</v>
      </c>
      <c r="AJ756" s="18" t="s">
        <v>1610</v>
      </c>
      <c r="AK756" s="23">
        <f>SUM(Y756:AJ756)</f>
        <v>0</v>
      </c>
      <c r="AL756" s="23">
        <f>MAX(Y756:AJ756)</f>
        <v>0</v>
      </c>
      <c r="AM756">
        <f>COUNTIF(Y756:AJ756,"&gt;1")</f>
        <v>0</v>
      </c>
    </row>
    <row r="757" spans="1:39" ht="15.75" x14ac:dyDescent="0.25">
      <c r="A757" s="21" t="s">
        <v>3194</v>
      </c>
      <c r="B757" s="21" t="s">
        <v>1519</v>
      </c>
      <c r="C757" s="21">
        <v>7791111</v>
      </c>
      <c r="D757" s="25">
        <v>100259</v>
      </c>
      <c r="E757" s="21" t="s">
        <v>69</v>
      </c>
      <c r="F757" s="21" t="s">
        <v>103</v>
      </c>
      <c r="G757" s="21" t="s">
        <v>153</v>
      </c>
      <c r="H757" s="25" t="s">
        <v>15</v>
      </c>
      <c r="I757" s="21" t="s">
        <v>27</v>
      </c>
      <c r="J757" s="21" t="s">
        <v>28</v>
      </c>
      <c r="K757" s="38">
        <v>45475</v>
      </c>
      <c r="L757" s="38">
        <v>46240</v>
      </c>
      <c r="M757" s="39" t="s">
        <v>18</v>
      </c>
      <c r="N757" s="18">
        <v>0</v>
      </c>
      <c r="O757" s="18">
        <v>0</v>
      </c>
      <c r="P757" s="15" t="str">
        <f>IFERROR((O757-N757)/N757,"")</f>
        <v/>
      </c>
      <c r="Q757" s="19">
        <v>818</v>
      </c>
      <c r="R757" s="19">
        <v>1148</v>
      </c>
      <c r="S757" s="15">
        <f>IFERROR((R757-Q757)/Q757,"")</f>
        <v>0.4034229828850856</v>
      </c>
      <c r="T757" s="19">
        <v>5594</v>
      </c>
      <c r="U757" s="15">
        <f>IFERROR(R757/T757,"")</f>
        <v>0.205219878441187</v>
      </c>
      <c r="V757" s="19">
        <v>323</v>
      </c>
      <c r="W757" s="19">
        <v>181</v>
      </c>
      <c r="X757" s="15">
        <f>IFERROR((W757-V757)/V757,"")</f>
        <v>-0.43962848297213625</v>
      </c>
      <c r="Y757" s="18" t="s">
        <v>1610</v>
      </c>
      <c r="Z757" s="18" t="s">
        <v>1610</v>
      </c>
      <c r="AA757" s="18" t="s">
        <v>1610</v>
      </c>
      <c r="AB757" s="18" t="s">
        <v>1610</v>
      </c>
      <c r="AC757" s="18" t="s">
        <v>1610</v>
      </c>
      <c r="AD757" s="18" t="s">
        <v>1610</v>
      </c>
      <c r="AE757" s="18" t="s">
        <v>1610</v>
      </c>
      <c r="AF757" s="18" t="s">
        <v>1610</v>
      </c>
      <c r="AG757" s="18" t="s">
        <v>1610</v>
      </c>
      <c r="AH757" s="18" t="s">
        <v>1610</v>
      </c>
      <c r="AI757" s="18" t="s">
        <v>1610</v>
      </c>
      <c r="AJ757" s="18" t="s">
        <v>1610</v>
      </c>
      <c r="AK757" s="23">
        <f>SUM(Y757:AJ757)</f>
        <v>0</v>
      </c>
      <c r="AL757" s="23">
        <f>MAX(Y757:AJ757)</f>
        <v>0</v>
      </c>
      <c r="AM757">
        <f>COUNTIF(Y757:AJ757,"&gt;1")</f>
        <v>0</v>
      </c>
    </row>
    <row r="758" spans="1:39" ht="15.75" x14ac:dyDescent="0.25">
      <c r="A758" s="21" t="s">
        <v>3194</v>
      </c>
      <c r="B758" s="21" t="s">
        <v>1519</v>
      </c>
      <c r="C758" s="21">
        <v>7791111</v>
      </c>
      <c r="D758" s="25">
        <v>500014</v>
      </c>
      <c r="E758" s="21" t="s">
        <v>69</v>
      </c>
      <c r="F758" s="21" t="s">
        <v>103</v>
      </c>
      <c r="G758" s="21" t="s">
        <v>277</v>
      </c>
      <c r="H758" s="25" t="s">
        <v>63</v>
      </c>
      <c r="I758" s="21" t="s">
        <v>27</v>
      </c>
      <c r="J758" s="21" t="s">
        <v>74</v>
      </c>
      <c r="K758" s="38">
        <v>46052</v>
      </c>
      <c r="L758" s="38">
        <v>46240</v>
      </c>
      <c r="M758" s="39" t="s">
        <v>18</v>
      </c>
      <c r="N758" s="18">
        <v>0</v>
      </c>
      <c r="O758" s="18">
        <v>0</v>
      </c>
      <c r="P758" s="15" t="str">
        <f>IFERROR((O758-N758)/N758,"")</f>
        <v/>
      </c>
      <c r="Q758" s="19">
        <v>31</v>
      </c>
      <c r="R758" s="19">
        <v>120</v>
      </c>
      <c r="S758" s="15">
        <f>IFERROR((R758-Q758)/Q758,"")</f>
        <v>2.870967741935484</v>
      </c>
      <c r="T758" s="19">
        <v>1876</v>
      </c>
      <c r="U758" s="15">
        <f>IFERROR(R758/T758,"")</f>
        <v>6.3965884861407252E-2</v>
      </c>
      <c r="V758" s="19">
        <v>51</v>
      </c>
      <c r="W758" s="19">
        <v>32</v>
      </c>
      <c r="X758" s="15">
        <f>IFERROR((W758-V758)/V758,"")</f>
        <v>-0.37254901960784315</v>
      </c>
      <c r="Y758" s="18">
        <v>0</v>
      </c>
      <c r="Z758" s="18">
        <v>0</v>
      </c>
      <c r="AA758" s="18">
        <v>0</v>
      </c>
      <c r="AB758" s="18">
        <v>0</v>
      </c>
      <c r="AC758" s="18">
        <v>0</v>
      </c>
      <c r="AD758" s="18">
        <v>33000</v>
      </c>
      <c r="AE758" s="18">
        <v>0</v>
      </c>
      <c r="AF758" s="18">
        <v>0</v>
      </c>
      <c r="AG758" s="18">
        <v>0</v>
      </c>
      <c r="AH758" s="18">
        <v>0</v>
      </c>
      <c r="AI758" s="18">
        <v>0</v>
      </c>
      <c r="AJ758" s="18">
        <v>0</v>
      </c>
      <c r="AK758" s="23">
        <f>SUM(Y758:AJ758)</f>
        <v>33000</v>
      </c>
      <c r="AL758" s="23">
        <f>MAX(Y758:AJ758)</f>
        <v>33000</v>
      </c>
      <c r="AM758">
        <f>COUNTIF(Y758:AJ758,"&gt;1")</f>
        <v>1</v>
      </c>
    </row>
    <row r="759" spans="1:39" ht="15.75" x14ac:dyDescent="0.25">
      <c r="A759" s="21" t="s">
        <v>3194</v>
      </c>
      <c r="B759" s="21" t="s">
        <v>1519</v>
      </c>
      <c r="C759" s="21">
        <v>7791111</v>
      </c>
      <c r="D759" s="25">
        <v>100180</v>
      </c>
      <c r="E759" s="21" t="s">
        <v>69</v>
      </c>
      <c r="F759" s="21" t="s">
        <v>103</v>
      </c>
      <c r="G759" s="21" t="s">
        <v>116</v>
      </c>
      <c r="H759" s="25" t="s">
        <v>15</v>
      </c>
      <c r="I759" s="21" t="s">
        <v>27</v>
      </c>
      <c r="J759" s="21" t="s">
        <v>28</v>
      </c>
      <c r="K759" s="38">
        <v>43605</v>
      </c>
      <c r="L759" s="38">
        <v>46239</v>
      </c>
      <c r="M759" s="39" t="s">
        <v>18</v>
      </c>
      <c r="N759" s="18">
        <v>0</v>
      </c>
      <c r="O759" s="18">
        <v>0</v>
      </c>
      <c r="P759" s="15" t="str">
        <f>IFERROR((O759-N759)/N759,"")</f>
        <v/>
      </c>
      <c r="Q759" s="19">
        <v>379</v>
      </c>
      <c r="R759" s="19">
        <v>114</v>
      </c>
      <c r="S759" s="15">
        <f>IFERROR((R759-Q759)/Q759,"")</f>
        <v>-0.69920844327176779</v>
      </c>
      <c r="T759" s="19">
        <v>5683</v>
      </c>
      <c r="U759" s="15">
        <f>IFERROR(R759/T759,"")</f>
        <v>2.0059827555868378E-2</v>
      </c>
      <c r="V759" s="19">
        <v>148</v>
      </c>
      <c r="W759" s="19">
        <v>43</v>
      </c>
      <c r="X759" s="15">
        <f>IFERROR((W759-V759)/V759,"")</f>
        <v>-0.70945945945945943</v>
      </c>
      <c r="Y759" s="18" t="s">
        <v>1610</v>
      </c>
      <c r="Z759" s="18" t="s">
        <v>1610</v>
      </c>
      <c r="AA759" s="18" t="s">
        <v>1610</v>
      </c>
      <c r="AB759" s="18" t="s">
        <v>1610</v>
      </c>
      <c r="AC759" s="18" t="s">
        <v>1610</v>
      </c>
      <c r="AD759" s="18" t="s">
        <v>1610</v>
      </c>
      <c r="AE759" s="18" t="s">
        <v>1610</v>
      </c>
      <c r="AF759" s="18" t="s">
        <v>1610</v>
      </c>
      <c r="AG759" s="18" t="s">
        <v>1610</v>
      </c>
      <c r="AH759" s="18" t="s">
        <v>1610</v>
      </c>
      <c r="AI759" s="18" t="s">
        <v>1610</v>
      </c>
      <c r="AJ759" s="18" t="s">
        <v>1610</v>
      </c>
      <c r="AK759" s="23">
        <f>SUM(Y759:AJ759)</f>
        <v>0</v>
      </c>
      <c r="AL759" s="23">
        <f>MAX(Y759:AJ759)</f>
        <v>0</v>
      </c>
      <c r="AM759">
        <f>COUNTIF(Y759:AJ759,"&gt;1")</f>
        <v>0</v>
      </c>
    </row>
    <row r="760" spans="1:39" ht="15.75" x14ac:dyDescent="0.25">
      <c r="A760" s="21" t="s">
        <v>3194</v>
      </c>
      <c r="B760" s="21" t="s">
        <v>1519</v>
      </c>
      <c r="C760" s="21">
        <v>7791111</v>
      </c>
      <c r="D760" s="25">
        <v>100501</v>
      </c>
      <c r="E760" s="21" t="s">
        <v>69</v>
      </c>
      <c r="F760" s="21" t="s">
        <v>103</v>
      </c>
      <c r="G760" s="21" t="s">
        <v>62</v>
      </c>
      <c r="H760" s="25" t="s">
        <v>63</v>
      </c>
      <c r="I760" s="21" t="s">
        <v>27</v>
      </c>
      <c r="J760" s="21" t="s">
        <v>28</v>
      </c>
      <c r="K760" s="38">
        <v>44602</v>
      </c>
      <c r="L760" s="38">
        <v>46239</v>
      </c>
      <c r="M760" s="39" t="s">
        <v>18</v>
      </c>
      <c r="N760" s="18">
        <v>0</v>
      </c>
      <c r="O760" s="18">
        <v>0</v>
      </c>
      <c r="P760" s="15" t="str">
        <f>IFERROR((O760-N760)/N760,"")</f>
        <v/>
      </c>
      <c r="Q760" s="19">
        <v>85</v>
      </c>
      <c r="R760" s="19">
        <v>80</v>
      </c>
      <c r="S760" s="15">
        <f>IFERROR((R760-Q760)/Q760,"")</f>
        <v>-5.8823529411764705E-2</v>
      </c>
      <c r="T760" s="19">
        <v>1451</v>
      </c>
      <c r="U760" s="15">
        <f>IFERROR(R760/T760,"")</f>
        <v>5.5134390075809787E-2</v>
      </c>
      <c r="V760" s="19">
        <v>74</v>
      </c>
      <c r="W760" s="19">
        <v>19</v>
      </c>
      <c r="X760" s="15">
        <f>IFERROR((W760-V760)/V760,"")</f>
        <v>-0.7432432432432432</v>
      </c>
      <c r="Y760" s="18" t="s">
        <v>1610</v>
      </c>
      <c r="Z760" s="18" t="s">
        <v>1610</v>
      </c>
      <c r="AA760" s="18" t="s">
        <v>1610</v>
      </c>
      <c r="AB760" s="18" t="s">
        <v>1610</v>
      </c>
      <c r="AC760" s="18" t="s">
        <v>1610</v>
      </c>
      <c r="AD760" s="18" t="s">
        <v>1610</v>
      </c>
      <c r="AE760" s="18" t="s">
        <v>1610</v>
      </c>
      <c r="AF760" s="18" t="s">
        <v>1610</v>
      </c>
      <c r="AG760" s="18" t="s">
        <v>1610</v>
      </c>
      <c r="AH760" s="18" t="s">
        <v>1610</v>
      </c>
      <c r="AI760" s="18" t="s">
        <v>1610</v>
      </c>
      <c r="AJ760" s="18" t="s">
        <v>1610</v>
      </c>
      <c r="AK760" s="23">
        <f>SUM(Y760:AJ760)</f>
        <v>0</v>
      </c>
      <c r="AL760" s="23">
        <f>MAX(Y760:AJ760)</f>
        <v>0</v>
      </c>
      <c r="AM760">
        <f>COUNTIF(Y760:AJ760,"&gt;1")</f>
        <v>0</v>
      </c>
    </row>
    <row r="761" spans="1:39" ht="15.75" x14ac:dyDescent="0.25">
      <c r="A761" s="21" t="s">
        <v>3194</v>
      </c>
      <c r="B761" s="21" t="s">
        <v>1519</v>
      </c>
      <c r="C761" s="21">
        <v>7791111</v>
      </c>
      <c r="D761" s="25">
        <v>800028</v>
      </c>
      <c r="E761" s="21" t="s">
        <v>69</v>
      </c>
      <c r="F761" s="21" t="s">
        <v>103</v>
      </c>
      <c r="G761" s="21" t="s">
        <v>1002</v>
      </c>
      <c r="H761" s="25" t="s">
        <v>15</v>
      </c>
      <c r="I761" s="21" t="s">
        <v>27</v>
      </c>
      <c r="J761" s="21" t="s">
        <v>28</v>
      </c>
      <c r="K761" s="38">
        <v>43994</v>
      </c>
      <c r="L761" s="38">
        <v>46239</v>
      </c>
      <c r="M761" s="39" t="s">
        <v>18</v>
      </c>
      <c r="N761" s="18">
        <v>0</v>
      </c>
      <c r="O761" s="18">
        <v>0</v>
      </c>
      <c r="P761" s="15" t="str">
        <f>IFERROR((O761-N761)/N761,"")</f>
        <v/>
      </c>
      <c r="Q761" s="19">
        <v>114</v>
      </c>
      <c r="R761" s="19">
        <v>170</v>
      </c>
      <c r="S761" s="15">
        <f>IFERROR((R761-Q761)/Q761,"")</f>
        <v>0.49122807017543857</v>
      </c>
      <c r="T761" s="19">
        <v>294</v>
      </c>
      <c r="U761" s="15">
        <f>IFERROR(R761/T761,"")</f>
        <v>0.57823129251700678</v>
      </c>
      <c r="V761" s="19">
        <v>99</v>
      </c>
      <c r="W761" s="19">
        <v>63</v>
      </c>
      <c r="X761" s="15">
        <f>IFERROR((W761-V761)/V761,"")</f>
        <v>-0.36363636363636365</v>
      </c>
      <c r="Y761" s="18" t="s">
        <v>1610</v>
      </c>
      <c r="Z761" s="18" t="s">
        <v>1610</v>
      </c>
      <c r="AA761" s="18" t="s">
        <v>1610</v>
      </c>
      <c r="AB761" s="18" t="s">
        <v>1610</v>
      </c>
      <c r="AC761" s="18" t="s">
        <v>1610</v>
      </c>
      <c r="AD761" s="18" t="s">
        <v>1610</v>
      </c>
      <c r="AE761" s="18" t="s">
        <v>1610</v>
      </c>
      <c r="AF761" s="18" t="s">
        <v>1610</v>
      </c>
      <c r="AG761" s="18" t="s">
        <v>1610</v>
      </c>
      <c r="AH761" s="18" t="s">
        <v>1610</v>
      </c>
      <c r="AI761" s="18" t="s">
        <v>1610</v>
      </c>
      <c r="AJ761" s="18" t="s">
        <v>1610</v>
      </c>
      <c r="AK761" s="23">
        <f>SUM(Y761:AJ761)</f>
        <v>0</v>
      </c>
      <c r="AL761" s="23">
        <f>MAX(Y761:AJ761)</f>
        <v>0</v>
      </c>
      <c r="AM761">
        <f>COUNTIF(Y761:AJ761,"&gt;1")</f>
        <v>0</v>
      </c>
    </row>
    <row r="762" spans="1:39" ht="15.75" x14ac:dyDescent="0.25">
      <c r="A762" s="21" t="s">
        <v>3194</v>
      </c>
      <c r="B762" s="21" t="s">
        <v>1519</v>
      </c>
      <c r="C762" s="21">
        <v>7791111</v>
      </c>
      <c r="D762" s="25">
        <v>100254</v>
      </c>
      <c r="E762" s="21" t="s">
        <v>69</v>
      </c>
      <c r="F762" s="21" t="s">
        <v>103</v>
      </c>
      <c r="G762" s="21" t="s">
        <v>152</v>
      </c>
      <c r="H762" s="25" t="s">
        <v>15</v>
      </c>
      <c r="I762" s="21" t="s">
        <v>27</v>
      </c>
      <c r="J762" s="21" t="s">
        <v>28</v>
      </c>
      <c r="K762" s="38">
        <v>45194</v>
      </c>
      <c r="L762" s="38">
        <v>46237</v>
      </c>
      <c r="M762" s="39" t="s">
        <v>18</v>
      </c>
      <c r="N762" s="18">
        <v>0</v>
      </c>
      <c r="O762" s="18">
        <v>0</v>
      </c>
      <c r="P762" s="15" t="str">
        <f>IFERROR((O762-N762)/N762,"")</f>
        <v/>
      </c>
      <c r="Q762" s="19">
        <v>244</v>
      </c>
      <c r="R762" s="19">
        <v>247</v>
      </c>
      <c r="S762" s="15">
        <f>IFERROR((R762-Q762)/Q762,"")</f>
        <v>1.2295081967213115E-2</v>
      </c>
      <c r="T762" s="19">
        <v>7433</v>
      </c>
      <c r="U762" s="15">
        <f>IFERROR(R762/T762,"")</f>
        <v>3.3230189694605138E-2</v>
      </c>
      <c r="V762" s="19">
        <v>183</v>
      </c>
      <c r="W762" s="19">
        <v>68</v>
      </c>
      <c r="X762" s="15">
        <f>IFERROR((W762-V762)/V762,"")</f>
        <v>-0.62841530054644812</v>
      </c>
      <c r="Y762" s="18" t="s">
        <v>1610</v>
      </c>
      <c r="Z762" s="18" t="s">
        <v>1610</v>
      </c>
      <c r="AA762" s="18" t="s">
        <v>1610</v>
      </c>
      <c r="AB762" s="18" t="s">
        <v>1610</v>
      </c>
      <c r="AC762" s="18" t="s">
        <v>1610</v>
      </c>
      <c r="AD762" s="18" t="s">
        <v>1610</v>
      </c>
      <c r="AE762" s="18" t="s">
        <v>1610</v>
      </c>
      <c r="AF762" s="18" t="s">
        <v>1610</v>
      </c>
      <c r="AG762" s="18" t="s">
        <v>1610</v>
      </c>
      <c r="AH762" s="18" t="s">
        <v>1610</v>
      </c>
      <c r="AI762" s="18" t="s">
        <v>1610</v>
      </c>
      <c r="AJ762" s="18" t="s">
        <v>1610</v>
      </c>
      <c r="AK762" s="23">
        <f>SUM(Y762:AJ762)</f>
        <v>0</v>
      </c>
      <c r="AL762" s="23">
        <f>MAX(Y762:AJ762)</f>
        <v>0</v>
      </c>
      <c r="AM762">
        <f>COUNTIF(Y762:AJ762,"&gt;1")</f>
        <v>0</v>
      </c>
    </row>
    <row r="763" spans="1:39" ht="15.75" x14ac:dyDescent="0.25">
      <c r="A763" s="21" t="s">
        <v>3194</v>
      </c>
      <c r="B763" s="21" t="s">
        <v>1519</v>
      </c>
      <c r="C763" s="21">
        <v>7791111</v>
      </c>
      <c r="D763" s="25">
        <v>100374</v>
      </c>
      <c r="E763" s="21" t="s">
        <v>69</v>
      </c>
      <c r="F763" s="21" t="s">
        <v>103</v>
      </c>
      <c r="G763" s="21" t="s">
        <v>187</v>
      </c>
      <c r="H763" s="25" t="s">
        <v>63</v>
      </c>
      <c r="I763" s="21" t="s">
        <v>27</v>
      </c>
      <c r="J763" s="21" t="s">
        <v>74</v>
      </c>
      <c r="K763" s="38">
        <v>43746</v>
      </c>
      <c r="L763" s="38">
        <v>46237</v>
      </c>
      <c r="M763" s="39" t="s">
        <v>18</v>
      </c>
      <c r="N763" s="18">
        <v>0</v>
      </c>
      <c r="O763" s="18">
        <v>0</v>
      </c>
      <c r="P763" s="15" t="str">
        <f>IFERROR((O763-N763)/N763,"")</f>
        <v/>
      </c>
      <c r="Q763" s="19">
        <v>46</v>
      </c>
      <c r="R763" s="19">
        <v>203</v>
      </c>
      <c r="S763" s="15">
        <f>IFERROR((R763-Q763)/Q763,"")</f>
        <v>3.4130434782608696</v>
      </c>
      <c r="T763" s="19">
        <v>531</v>
      </c>
      <c r="U763" s="15">
        <f>IFERROR(R763/T763,"")</f>
        <v>0.38229755178907721</v>
      </c>
      <c r="V763" s="19">
        <v>34</v>
      </c>
      <c r="W763" s="19">
        <v>50</v>
      </c>
      <c r="X763" s="15">
        <f>IFERROR((W763-V763)/V763,"")</f>
        <v>0.47058823529411764</v>
      </c>
      <c r="Y763" s="18" t="s">
        <v>1610</v>
      </c>
      <c r="Z763" s="18" t="s">
        <v>1610</v>
      </c>
      <c r="AA763" s="18" t="s">
        <v>1610</v>
      </c>
      <c r="AB763" s="18" t="s">
        <v>1610</v>
      </c>
      <c r="AC763" s="18" t="s">
        <v>1610</v>
      </c>
      <c r="AD763" s="18" t="s">
        <v>1610</v>
      </c>
      <c r="AE763" s="18" t="s">
        <v>1610</v>
      </c>
      <c r="AF763" s="18" t="s">
        <v>1610</v>
      </c>
      <c r="AG763" s="18" t="s">
        <v>1610</v>
      </c>
      <c r="AH763" s="18" t="s">
        <v>1610</v>
      </c>
      <c r="AI763" s="18" t="s">
        <v>1610</v>
      </c>
      <c r="AJ763" s="18" t="s">
        <v>1610</v>
      </c>
      <c r="AK763" s="23">
        <f>SUM(Y763:AJ763)</f>
        <v>0</v>
      </c>
      <c r="AL763" s="23">
        <f>MAX(Y763:AJ763)</f>
        <v>0</v>
      </c>
      <c r="AM763">
        <f>COUNTIF(Y763:AJ763,"&gt;1")</f>
        <v>0</v>
      </c>
    </row>
    <row r="764" spans="1:39" ht="15.75" x14ac:dyDescent="0.25">
      <c r="A764" s="21" t="s">
        <v>3194</v>
      </c>
      <c r="B764" s="21" t="s">
        <v>1519</v>
      </c>
      <c r="C764" s="21">
        <v>7791111</v>
      </c>
      <c r="D764" s="25">
        <v>100280</v>
      </c>
      <c r="E764" s="21" t="s">
        <v>69</v>
      </c>
      <c r="F764" s="21" t="s">
        <v>103</v>
      </c>
      <c r="G764" s="21" t="s">
        <v>161</v>
      </c>
      <c r="H764" s="25" t="s">
        <v>63</v>
      </c>
      <c r="I764" s="21" t="s">
        <v>27</v>
      </c>
      <c r="J764" s="21" t="s">
        <v>74</v>
      </c>
      <c r="K764" s="38">
        <v>44510</v>
      </c>
      <c r="L764" s="38">
        <v>46233</v>
      </c>
      <c r="M764" s="39" t="s">
        <v>18</v>
      </c>
      <c r="N764" s="18">
        <v>0</v>
      </c>
      <c r="O764" s="18">
        <v>0</v>
      </c>
      <c r="P764" s="15" t="str">
        <f>IFERROR((O764-N764)/N764,"")</f>
        <v/>
      </c>
      <c r="Q764" s="19">
        <v>56</v>
      </c>
      <c r="R764" s="19">
        <v>184</v>
      </c>
      <c r="S764" s="15">
        <f>IFERROR((R764-Q764)/Q764,"")</f>
        <v>2.2857142857142856</v>
      </c>
      <c r="T764" s="19">
        <v>408</v>
      </c>
      <c r="U764" s="15">
        <f>IFERROR(R764/T764,"")</f>
        <v>0.45098039215686275</v>
      </c>
      <c r="V764" s="19">
        <v>52</v>
      </c>
      <c r="W764" s="19">
        <v>26</v>
      </c>
      <c r="X764" s="15">
        <f>IFERROR((W764-V764)/V764,"")</f>
        <v>-0.5</v>
      </c>
      <c r="Y764" s="18" t="s">
        <v>1610</v>
      </c>
      <c r="Z764" s="18" t="s">
        <v>1610</v>
      </c>
      <c r="AA764" s="18" t="s">
        <v>1610</v>
      </c>
      <c r="AB764" s="18" t="s">
        <v>1610</v>
      </c>
      <c r="AC764" s="18" t="s">
        <v>1610</v>
      </c>
      <c r="AD764" s="18" t="s">
        <v>1610</v>
      </c>
      <c r="AE764" s="18" t="s">
        <v>1610</v>
      </c>
      <c r="AF764" s="18" t="s">
        <v>1610</v>
      </c>
      <c r="AG764" s="18" t="s">
        <v>1610</v>
      </c>
      <c r="AH764" s="18" t="s">
        <v>1610</v>
      </c>
      <c r="AI764" s="18" t="s">
        <v>1610</v>
      </c>
      <c r="AJ764" s="18" t="s">
        <v>1610</v>
      </c>
      <c r="AK764" s="23">
        <f>SUM(Y764:AJ764)</f>
        <v>0</v>
      </c>
      <c r="AL764" s="23">
        <f>MAX(Y764:AJ764)</f>
        <v>0</v>
      </c>
      <c r="AM764">
        <f>COUNTIF(Y764:AJ764,"&gt;1")</f>
        <v>0</v>
      </c>
    </row>
    <row r="765" spans="1:39" ht="15.75" x14ac:dyDescent="0.25">
      <c r="A765" s="21" t="s">
        <v>3194</v>
      </c>
      <c r="B765" s="21" t="s">
        <v>1519</v>
      </c>
      <c r="C765" s="21">
        <v>7791111</v>
      </c>
      <c r="D765" s="25">
        <v>800030</v>
      </c>
      <c r="E765" s="21" t="s">
        <v>69</v>
      </c>
      <c r="F765" s="21" t="s">
        <v>103</v>
      </c>
      <c r="G765" s="21" t="s">
        <v>390</v>
      </c>
      <c r="H765" s="25" t="s">
        <v>15</v>
      </c>
      <c r="I765" s="21" t="s">
        <v>27</v>
      </c>
      <c r="J765" s="21" t="s">
        <v>28</v>
      </c>
      <c r="K765" s="38">
        <v>43605</v>
      </c>
      <c r="L765" s="38">
        <v>46233</v>
      </c>
      <c r="M765" s="39" t="s">
        <v>18</v>
      </c>
      <c r="N765" s="18">
        <v>0</v>
      </c>
      <c r="O765" s="18">
        <v>0</v>
      </c>
      <c r="P765" s="15" t="str">
        <f>IFERROR((O765-N765)/N765,"")</f>
        <v/>
      </c>
      <c r="Q765" s="19">
        <v>376</v>
      </c>
      <c r="R765" s="19">
        <v>371</v>
      </c>
      <c r="S765" s="15">
        <f>IFERROR((R765-Q765)/Q765,"")</f>
        <v>-1.3297872340425532E-2</v>
      </c>
      <c r="T765" s="19">
        <v>8506</v>
      </c>
      <c r="U765" s="15">
        <f>IFERROR(R765/T765,"")</f>
        <v>4.3616270867622854E-2</v>
      </c>
      <c r="V765" s="19">
        <v>261</v>
      </c>
      <c r="W765" s="19">
        <v>112</v>
      </c>
      <c r="X765" s="15">
        <f>IFERROR((W765-V765)/V765,"")</f>
        <v>-0.57088122605363989</v>
      </c>
      <c r="Y765" s="18" t="s">
        <v>1610</v>
      </c>
      <c r="Z765" s="18" t="s">
        <v>1610</v>
      </c>
      <c r="AA765" s="18" t="s">
        <v>1610</v>
      </c>
      <c r="AB765" s="18" t="s">
        <v>1610</v>
      </c>
      <c r="AC765" s="18" t="s">
        <v>1610</v>
      </c>
      <c r="AD765" s="18" t="s">
        <v>1610</v>
      </c>
      <c r="AE765" s="18" t="s">
        <v>1610</v>
      </c>
      <c r="AF765" s="18" t="s">
        <v>1610</v>
      </c>
      <c r="AG765" s="18" t="s">
        <v>1610</v>
      </c>
      <c r="AH765" s="18" t="s">
        <v>1610</v>
      </c>
      <c r="AI765" s="18" t="s">
        <v>1610</v>
      </c>
      <c r="AJ765" s="18" t="s">
        <v>1610</v>
      </c>
      <c r="AK765" s="23">
        <f>SUM(Y765:AJ765)</f>
        <v>0</v>
      </c>
      <c r="AL765" s="23">
        <f>MAX(Y765:AJ765)</f>
        <v>0</v>
      </c>
      <c r="AM765">
        <f>COUNTIF(Y765:AJ765,"&gt;1")</f>
        <v>0</v>
      </c>
    </row>
    <row r="766" spans="1:39" ht="15.75" x14ac:dyDescent="0.25">
      <c r="A766" s="21" t="s">
        <v>3194</v>
      </c>
      <c r="B766" s="21" t="s">
        <v>1519</v>
      </c>
      <c r="C766" s="21">
        <v>7791111</v>
      </c>
      <c r="D766" s="25">
        <v>100157</v>
      </c>
      <c r="E766" s="21" t="s">
        <v>69</v>
      </c>
      <c r="F766" s="21" t="s">
        <v>103</v>
      </c>
      <c r="G766" s="21" t="s">
        <v>14</v>
      </c>
      <c r="H766" s="25" t="s">
        <v>15</v>
      </c>
      <c r="I766" s="21" t="s">
        <v>27</v>
      </c>
      <c r="J766" s="21" t="s">
        <v>28</v>
      </c>
      <c r="K766" s="38">
        <v>46112</v>
      </c>
      <c r="L766" s="38">
        <v>46232</v>
      </c>
      <c r="M766" s="39" t="s">
        <v>18</v>
      </c>
      <c r="N766" s="18">
        <v>70000</v>
      </c>
      <c r="O766" s="18">
        <v>0</v>
      </c>
      <c r="P766" s="15">
        <f>IFERROR((O766-N766)/N766,"")</f>
        <v>-1</v>
      </c>
      <c r="Q766" s="19">
        <v>256</v>
      </c>
      <c r="R766" s="19">
        <v>134</v>
      </c>
      <c r="S766" s="15">
        <f>IFERROR((R766-Q766)/Q766,"")</f>
        <v>-0.4765625</v>
      </c>
      <c r="T766" s="19">
        <v>5445</v>
      </c>
      <c r="U766" s="15">
        <f>IFERROR(R766/T766,"")</f>
        <v>2.4609733700642792E-2</v>
      </c>
      <c r="V766" s="19">
        <v>149</v>
      </c>
      <c r="W766" s="19">
        <v>43</v>
      </c>
      <c r="X766" s="15">
        <f>IFERROR((W766-V766)/V766,"")</f>
        <v>-0.71140939597315433</v>
      </c>
      <c r="Y766" s="18">
        <v>68000</v>
      </c>
      <c r="Z766" s="18">
        <v>0</v>
      </c>
      <c r="AA766" s="18">
        <v>0</v>
      </c>
      <c r="AB766" s="18">
        <v>80000</v>
      </c>
      <c r="AC766" s="18">
        <v>0</v>
      </c>
      <c r="AD766" s="18">
        <v>36018</v>
      </c>
      <c r="AE766" s="18">
        <v>0</v>
      </c>
      <c r="AF766" s="18">
        <v>69018</v>
      </c>
      <c r="AG766" s="18">
        <v>0</v>
      </c>
      <c r="AH766" s="18">
        <v>0</v>
      </c>
      <c r="AI766" s="18">
        <v>0</v>
      </c>
      <c r="AJ766" s="18">
        <v>0</v>
      </c>
      <c r="AK766" s="23">
        <f>SUM(Y766:AJ766)</f>
        <v>253036</v>
      </c>
      <c r="AL766" s="23">
        <f>MAX(Y766:AJ766)</f>
        <v>80000</v>
      </c>
      <c r="AM766">
        <f>COUNTIF(Y766:AJ766,"&gt;1")</f>
        <v>4</v>
      </c>
    </row>
    <row r="767" spans="1:39" ht="15.75" x14ac:dyDescent="0.25">
      <c r="A767" s="21" t="s">
        <v>3194</v>
      </c>
      <c r="B767" s="21" t="s">
        <v>1519</v>
      </c>
      <c r="C767" s="21">
        <v>7791111</v>
      </c>
      <c r="D767" s="25">
        <v>100607</v>
      </c>
      <c r="E767" s="21" t="s">
        <v>69</v>
      </c>
      <c r="F767" s="21" t="s">
        <v>103</v>
      </c>
      <c r="G767" s="21" t="s">
        <v>234</v>
      </c>
      <c r="H767" s="25" t="s">
        <v>15</v>
      </c>
      <c r="I767" s="21" t="s">
        <v>27</v>
      </c>
      <c r="J767" s="21" t="s">
        <v>28</v>
      </c>
      <c r="K767" s="38">
        <v>43397</v>
      </c>
      <c r="L767" s="38">
        <v>46230</v>
      </c>
      <c r="M767" s="39" t="s">
        <v>18</v>
      </c>
      <c r="N767" s="18">
        <v>0</v>
      </c>
      <c r="O767" s="18">
        <v>0</v>
      </c>
      <c r="P767" s="15" t="str">
        <f>IFERROR((O767-N767)/N767,"")</f>
        <v/>
      </c>
      <c r="Q767" s="19">
        <v>239</v>
      </c>
      <c r="R767" s="19">
        <v>102</v>
      </c>
      <c r="S767" s="15"/>
      <c r="T767" s="19">
        <v>2976</v>
      </c>
      <c r="U767" s="15"/>
      <c r="V767" s="19">
        <v>101</v>
      </c>
      <c r="W767" s="19">
        <v>35</v>
      </c>
      <c r="X767" s="15">
        <f>IFERROR((W767-V767)/V767,"")</f>
        <v>-0.65346534653465349</v>
      </c>
      <c r="Y767" s="18" t="s">
        <v>1610</v>
      </c>
      <c r="Z767" s="18" t="s">
        <v>1610</v>
      </c>
      <c r="AA767" s="18" t="s">
        <v>1610</v>
      </c>
      <c r="AB767" s="18" t="s">
        <v>1610</v>
      </c>
      <c r="AC767" s="18" t="s">
        <v>1610</v>
      </c>
      <c r="AD767" s="18" t="s">
        <v>1610</v>
      </c>
      <c r="AE767" s="18" t="s">
        <v>1610</v>
      </c>
      <c r="AF767" s="18" t="s">
        <v>1610</v>
      </c>
      <c r="AG767" s="18" t="s">
        <v>1610</v>
      </c>
      <c r="AH767" s="18" t="s">
        <v>1610</v>
      </c>
      <c r="AI767" s="18" t="s">
        <v>1610</v>
      </c>
      <c r="AJ767" s="18" t="s">
        <v>1610</v>
      </c>
      <c r="AK767" s="23">
        <f>SUM(Y767:AJ767)</f>
        <v>0</v>
      </c>
      <c r="AL767" s="23">
        <f>MAX(Y767:AJ767)</f>
        <v>0</v>
      </c>
      <c r="AM767">
        <f>COUNTIF(Y767:AJ767,"&gt;1")</f>
        <v>0</v>
      </c>
    </row>
    <row r="768" spans="1:39" ht="15.75" x14ac:dyDescent="0.25">
      <c r="A768" s="21" t="s">
        <v>2618</v>
      </c>
      <c r="B768" s="21" t="s">
        <v>1519</v>
      </c>
      <c r="C768" s="21">
        <v>7811058</v>
      </c>
      <c r="D768" s="25" t="s">
        <v>2835</v>
      </c>
      <c r="E768" s="21" t="s">
        <v>1798</v>
      </c>
      <c r="F768" s="21" t="s">
        <v>2836</v>
      </c>
      <c r="G768" s="21" t="s">
        <v>532</v>
      </c>
      <c r="H768" s="25" t="s">
        <v>145</v>
      </c>
      <c r="I768" s="21" t="s">
        <v>85</v>
      </c>
      <c r="J768" s="21" t="s">
        <v>386</v>
      </c>
      <c r="K768" s="38">
        <v>45950</v>
      </c>
      <c r="L768" s="38">
        <v>46233</v>
      </c>
      <c r="M768" s="39" t="s">
        <v>18</v>
      </c>
      <c r="N768" s="18">
        <v>0</v>
      </c>
      <c r="O768" s="18">
        <v>0</v>
      </c>
      <c r="P768" s="15" t="str">
        <f>IFERROR((O768-N768)/N768,"")</f>
        <v/>
      </c>
      <c r="Q768" s="19">
        <v>0</v>
      </c>
      <c r="R768" s="19">
        <v>4</v>
      </c>
      <c r="S768" s="15" t="str">
        <f>IFERROR((R768-Q768)/Q768,"")</f>
        <v/>
      </c>
      <c r="T768" s="19" t="s">
        <v>1610</v>
      </c>
      <c r="U768" s="15" t="str">
        <f>IFERROR(R768/T768,"")</f>
        <v/>
      </c>
      <c r="V768" s="19">
        <v>4</v>
      </c>
      <c r="W768" s="19">
        <v>4</v>
      </c>
      <c r="X768" s="15">
        <f>IFERROR((W768-V768)/V768,"")</f>
        <v>0</v>
      </c>
      <c r="Y768" s="18">
        <v>0</v>
      </c>
      <c r="Z768" s="18">
        <v>0</v>
      </c>
      <c r="AA768" s="18">
        <v>5680</v>
      </c>
      <c r="AB768" s="18">
        <v>0</v>
      </c>
      <c r="AC768" s="18">
        <v>0</v>
      </c>
      <c r="AD768" s="18">
        <v>0</v>
      </c>
      <c r="AE768" s="18">
        <v>0</v>
      </c>
      <c r="AF768" s="18">
        <v>0</v>
      </c>
      <c r="AG768" s="18">
        <v>0</v>
      </c>
      <c r="AH768" s="18">
        <v>0</v>
      </c>
      <c r="AI768" s="18">
        <v>0</v>
      </c>
      <c r="AJ768" s="18">
        <v>0</v>
      </c>
      <c r="AK768" s="23">
        <f>SUM(Y768:AJ768)</f>
        <v>5680</v>
      </c>
      <c r="AL768" s="23">
        <f>MAX(Y768:AJ768)</f>
        <v>5680</v>
      </c>
      <c r="AM768">
        <f>COUNTIF(Y768:AJ768,"&gt;1")</f>
        <v>1</v>
      </c>
    </row>
    <row r="769" spans="1:39" ht="15.75" x14ac:dyDescent="0.25">
      <c r="A769" s="21" t="s">
        <v>2618</v>
      </c>
      <c r="B769" s="21" t="s">
        <v>1520</v>
      </c>
      <c r="C769" s="21">
        <v>7818165</v>
      </c>
      <c r="D769" s="25">
        <v>502434</v>
      </c>
      <c r="E769" s="21" t="s">
        <v>33</v>
      </c>
      <c r="F769" s="21" t="s">
        <v>1668</v>
      </c>
      <c r="G769" s="21" t="s">
        <v>58</v>
      </c>
      <c r="H769" s="25" t="s">
        <v>15</v>
      </c>
      <c r="I769" s="21" t="s">
        <v>27</v>
      </c>
      <c r="J769" s="21" t="s">
        <v>3184</v>
      </c>
      <c r="K769" s="38">
        <v>45776</v>
      </c>
      <c r="L769" s="38">
        <v>46008</v>
      </c>
      <c r="M769" s="39" t="s">
        <v>53</v>
      </c>
      <c r="N769" s="18">
        <v>5314.2</v>
      </c>
      <c r="O769" s="18">
        <v>0</v>
      </c>
      <c r="P769" s="15">
        <f>IFERROR((O769-N769)/N769,"")</f>
        <v>-1</v>
      </c>
      <c r="Q769" s="19">
        <v>19</v>
      </c>
      <c r="R769" s="19">
        <v>0</v>
      </c>
      <c r="S769" s="15">
        <f>IFERROR((R769-Q769)/Q769,"")</f>
        <v>-1</v>
      </c>
      <c r="T769" s="19">
        <v>151</v>
      </c>
      <c r="U769" s="15">
        <f>IFERROR(R769/T769,"")</f>
        <v>0</v>
      </c>
      <c r="V769" s="19">
        <v>25</v>
      </c>
      <c r="W769" s="19">
        <v>0</v>
      </c>
      <c r="X769" s="15">
        <f>IFERROR((W769-V769)/V769,"")</f>
        <v>-1</v>
      </c>
      <c r="Y769" s="18" t="s">
        <v>1610</v>
      </c>
      <c r="Z769" s="18" t="s">
        <v>1610</v>
      </c>
      <c r="AA769" s="18" t="s">
        <v>1610</v>
      </c>
      <c r="AB769" s="18" t="s">
        <v>1610</v>
      </c>
      <c r="AC769" s="18" t="s">
        <v>1610</v>
      </c>
      <c r="AD769" s="18" t="s">
        <v>1610</v>
      </c>
      <c r="AE769" s="18" t="s">
        <v>1610</v>
      </c>
      <c r="AF769" s="18" t="s">
        <v>1610</v>
      </c>
      <c r="AG769" s="18" t="s">
        <v>1610</v>
      </c>
      <c r="AH769" s="18" t="s">
        <v>1610</v>
      </c>
      <c r="AI769" s="18" t="s">
        <v>1610</v>
      </c>
      <c r="AJ769" s="18" t="s">
        <v>1610</v>
      </c>
      <c r="AK769" s="23">
        <f>SUM(Y769:AJ769)</f>
        <v>0</v>
      </c>
      <c r="AL769" s="23">
        <f>MAX(Y769:AJ769)</f>
        <v>0</v>
      </c>
      <c r="AM769">
        <f>COUNTIF(Y769:AJ769,"&gt;1")</f>
        <v>0</v>
      </c>
    </row>
    <row r="770" spans="1:39" ht="15.75" x14ac:dyDescent="0.25">
      <c r="A770" s="21"/>
      <c r="B770" s="21" t="s">
        <v>1519</v>
      </c>
      <c r="C770" s="21">
        <v>7852914</v>
      </c>
      <c r="D770" s="25">
        <v>192784</v>
      </c>
      <c r="E770" s="21" t="s">
        <v>24</v>
      </c>
      <c r="F770" s="21" t="s">
        <v>1877</v>
      </c>
      <c r="G770" s="21" t="s">
        <v>1878</v>
      </c>
      <c r="H770" s="25" t="s">
        <v>121</v>
      </c>
      <c r="I770" s="21" t="s">
        <v>67</v>
      </c>
      <c r="J770" s="21" t="s">
        <v>760</v>
      </c>
      <c r="K770" s="38">
        <v>45945</v>
      </c>
      <c r="L770" s="38">
        <v>46051</v>
      </c>
      <c r="M770" s="39" t="s">
        <v>53</v>
      </c>
      <c r="N770" s="18" t="s">
        <v>1610</v>
      </c>
      <c r="O770" s="18" t="s">
        <v>1610</v>
      </c>
      <c r="P770" s="15" t="str">
        <f>IFERROR((O770-N770)/N770,"")</f>
        <v/>
      </c>
      <c r="Q770" s="19" t="s">
        <v>1610</v>
      </c>
      <c r="R770" s="19" t="s">
        <v>1610</v>
      </c>
      <c r="S770" s="15" t="str">
        <f>IFERROR((R770-Q770)/Q770,"")</f>
        <v/>
      </c>
      <c r="T770" s="19">
        <v>7</v>
      </c>
      <c r="U770" s="15" t="str">
        <f>IFERROR(R770/T770,"")</f>
        <v/>
      </c>
      <c r="V770" s="19">
        <v>5</v>
      </c>
      <c r="W770" s="19">
        <v>0</v>
      </c>
      <c r="X770" s="15">
        <f>IFERROR((W770-V770)/V770,"")</f>
        <v>-1</v>
      </c>
      <c r="Y770" s="18">
        <v>0</v>
      </c>
      <c r="Z770" s="18">
        <v>0</v>
      </c>
      <c r="AA770" s="18">
        <v>4480</v>
      </c>
      <c r="AB770" s="18">
        <v>0</v>
      </c>
      <c r="AC770" s="18">
        <v>0</v>
      </c>
      <c r="AD770" s="18">
        <v>0</v>
      </c>
      <c r="AE770" s="18">
        <v>0</v>
      </c>
      <c r="AF770" s="18">
        <v>0</v>
      </c>
      <c r="AG770" s="18">
        <v>0</v>
      </c>
      <c r="AH770" s="18">
        <v>0</v>
      </c>
      <c r="AI770" s="18">
        <v>0</v>
      </c>
      <c r="AJ770" s="18">
        <v>0</v>
      </c>
      <c r="AK770" s="23">
        <f>SUM(Y770:AJ770)</f>
        <v>4480</v>
      </c>
      <c r="AL770" s="23">
        <f>MAX(Y770:AJ770)</f>
        <v>4480</v>
      </c>
      <c r="AM770">
        <f>COUNTIF(Y770:AJ770,"&gt;1")</f>
        <v>1</v>
      </c>
    </row>
    <row r="771" spans="1:39" ht="15.75" x14ac:dyDescent="0.25">
      <c r="A771" s="21" t="s">
        <v>2618</v>
      </c>
      <c r="B771" s="21" t="s">
        <v>1520</v>
      </c>
      <c r="C771" s="21">
        <v>7901335</v>
      </c>
      <c r="D771" s="25" t="s">
        <v>3171</v>
      </c>
      <c r="E771" s="21" t="s">
        <v>2453</v>
      </c>
      <c r="F771" s="21" t="s">
        <v>3172</v>
      </c>
      <c r="G771" s="21" t="s">
        <v>19</v>
      </c>
      <c r="H771" s="25" t="s">
        <v>20</v>
      </c>
      <c r="I771" s="21" t="s">
        <v>67</v>
      </c>
      <c r="J771" s="21" t="s">
        <v>68</v>
      </c>
      <c r="K771" s="38">
        <v>46063</v>
      </c>
      <c r="L771" s="38">
        <v>46230</v>
      </c>
      <c r="M771" s="39" t="s">
        <v>18</v>
      </c>
      <c r="N771" s="18">
        <v>0</v>
      </c>
      <c r="O771" s="18">
        <v>0</v>
      </c>
      <c r="P771" s="15" t="str">
        <f>IFERROR((O771-N771)/N771,"")</f>
        <v/>
      </c>
      <c r="Q771" s="19">
        <v>0</v>
      </c>
      <c r="R771" s="19">
        <v>42</v>
      </c>
      <c r="S771" s="15" t="str">
        <f>IFERROR((R771-Q771)/Q771,"")</f>
        <v/>
      </c>
      <c r="T771" s="19" t="s">
        <v>1610</v>
      </c>
      <c r="U771" s="15" t="str">
        <f>IFERROR(R771/T771,"")</f>
        <v/>
      </c>
      <c r="V771" s="19">
        <v>1</v>
      </c>
      <c r="W771" s="19">
        <v>36</v>
      </c>
      <c r="X771" s="15">
        <f>IFERROR((W771-V771)/V771,"")</f>
        <v>35</v>
      </c>
      <c r="Y771" s="18">
        <v>0</v>
      </c>
      <c r="Z771" s="18">
        <v>0</v>
      </c>
      <c r="AA771" s="18">
        <v>0</v>
      </c>
      <c r="AB771" s="18">
        <v>0</v>
      </c>
      <c r="AC771" s="18">
        <v>0</v>
      </c>
      <c r="AD771" s="18">
        <v>0</v>
      </c>
      <c r="AE771" s="18">
        <v>4457</v>
      </c>
      <c r="AF771" s="18">
        <v>0</v>
      </c>
      <c r="AG771" s="18">
        <v>0</v>
      </c>
      <c r="AH771" s="18">
        <v>0</v>
      </c>
      <c r="AI771" s="18">
        <v>0</v>
      </c>
      <c r="AJ771" s="18">
        <v>0</v>
      </c>
      <c r="AK771" s="23">
        <f>SUM(Y771:AJ771)</f>
        <v>4457</v>
      </c>
      <c r="AL771" s="23">
        <f>MAX(Y771:AJ771)</f>
        <v>4457</v>
      </c>
      <c r="AM771">
        <f>COUNTIF(Y771:AJ771,"&gt;1")</f>
        <v>1</v>
      </c>
    </row>
    <row r="772" spans="1:39" ht="15.75" x14ac:dyDescent="0.25">
      <c r="A772" s="21"/>
      <c r="B772" s="21"/>
      <c r="C772" s="21">
        <v>7903169</v>
      </c>
      <c r="D772" s="25">
        <v>101140</v>
      </c>
      <c r="E772" s="21" t="s">
        <v>2453</v>
      </c>
      <c r="F772" s="21" t="s">
        <v>314</v>
      </c>
      <c r="G772" s="21" t="s">
        <v>315</v>
      </c>
      <c r="H772" s="25" t="s">
        <v>72</v>
      </c>
      <c r="I772" s="21" t="s">
        <v>27</v>
      </c>
      <c r="J772" s="21" t="s">
        <v>28</v>
      </c>
      <c r="K772" s="38">
        <v>45079</v>
      </c>
      <c r="L772" s="38">
        <v>45954</v>
      </c>
      <c r="M772" s="39" t="s">
        <v>53</v>
      </c>
      <c r="N772" s="18">
        <v>0</v>
      </c>
      <c r="O772" s="18">
        <v>0</v>
      </c>
      <c r="P772" s="15" t="str">
        <f>IFERROR((O772-N772)/N772,"")</f>
        <v/>
      </c>
      <c r="Q772" s="19">
        <v>6</v>
      </c>
      <c r="R772" s="19">
        <v>0</v>
      </c>
      <c r="S772" s="15">
        <f>IFERROR((R772-Q772)/Q772,"")</f>
        <v>-1</v>
      </c>
      <c r="T772" s="19">
        <v>363</v>
      </c>
      <c r="U772" s="15">
        <f>IFERROR(R772/T772,"")</f>
        <v>0</v>
      </c>
      <c r="V772" s="19">
        <v>7</v>
      </c>
      <c r="W772" s="19">
        <v>0</v>
      </c>
      <c r="X772" s="15">
        <f>IFERROR((W772-V772)/V772,"")</f>
        <v>-1</v>
      </c>
      <c r="Y772" s="18" t="s">
        <v>1610</v>
      </c>
      <c r="Z772" s="18" t="s">
        <v>1610</v>
      </c>
      <c r="AA772" s="18" t="s">
        <v>1610</v>
      </c>
      <c r="AB772" s="18" t="s">
        <v>1610</v>
      </c>
      <c r="AC772" s="18" t="s">
        <v>1610</v>
      </c>
      <c r="AD772" s="18" t="s">
        <v>1610</v>
      </c>
      <c r="AE772" s="18" t="s">
        <v>1610</v>
      </c>
      <c r="AF772" s="18" t="s">
        <v>1610</v>
      </c>
      <c r="AG772" s="18" t="s">
        <v>1610</v>
      </c>
      <c r="AH772" s="18" t="s">
        <v>1610</v>
      </c>
      <c r="AI772" s="18" t="s">
        <v>1610</v>
      </c>
      <c r="AJ772" s="18" t="s">
        <v>1610</v>
      </c>
      <c r="AK772" s="23">
        <f>SUM(Y772:AJ772)</f>
        <v>0</v>
      </c>
      <c r="AL772" s="23">
        <f>MAX(Y772:AJ772)</f>
        <v>0</v>
      </c>
      <c r="AM772">
        <f>COUNTIF(Y772:AJ772,"&gt;1")</f>
        <v>0</v>
      </c>
    </row>
    <row r="773" spans="1:39" ht="15.75" x14ac:dyDescent="0.25">
      <c r="A773" s="21" t="s">
        <v>2618</v>
      </c>
      <c r="B773" s="21" t="s">
        <v>1519</v>
      </c>
      <c r="C773" s="21">
        <v>7908458</v>
      </c>
      <c r="D773" s="25" t="s">
        <v>2979</v>
      </c>
      <c r="E773" s="21" t="s">
        <v>1798</v>
      </c>
      <c r="F773" s="21" t="s">
        <v>2980</v>
      </c>
      <c r="G773" s="21" t="s">
        <v>2981</v>
      </c>
      <c r="H773" s="25" t="s">
        <v>201</v>
      </c>
      <c r="I773" s="21" t="s">
        <v>27</v>
      </c>
      <c r="J773" s="21" t="s">
        <v>28</v>
      </c>
      <c r="K773" s="38">
        <v>46000</v>
      </c>
      <c r="L773" s="38"/>
      <c r="M773" s="39" t="s">
        <v>53</v>
      </c>
      <c r="N773" s="18" t="s">
        <v>1610</v>
      </c>
      <c r="O773" s="18" t="s">
        <v>1610</v>
      </c>
      <c r="P773" s="15" t="str">
        <f>IFERROR((O773-N773)/N773,"")</f>
        <v/>
      </c>
      <c r="Q773" s="19" t="s">
        <v>1610</v>
      </c>
      <c r="R773" s="19" t="s">
        <v>1610</v>
      </c>
      <c r="S773" s="15" t="str">
        <f>IFERROR((R773-Q773)/Q773,"")</f>
        <v/>
      </c>
      <c r="T773" s="19" t="s">
        <v>1610</v>
      </c>
      <c r="U773" s="15" t="str">
        <f>IFERROR(R773/T773,"")</f>
        <v/>
      </c>
      <c r="V773" s="19" t="s">
        <v>1610</v>
      </c>
      <c r="W773" s="19" t="s">
        <v>1610</v>
      </c>
      <c r="X773" s="15" t="str">
        <f>IFERROR((W773-V773)/V773,"")</f>
        <v/>
      </c>
      <c r="Y773" s="18">
        <v>0</v>
      </c>
      <c r="Z773" s="18">
        <v>0</v>
      </c>
      <c r="AA773" s="18">
        <v>0</v>
      </c>
      <c r="AB773" s="18">
        <v>0</v>
      </c>
      <c r="AC773" s="18">
        <v>3940</v>
      </c>
      <c r="AD773" s="18">
        <v>0</v>
      </c>
      <c r="AE773" s="18">
        <v>0</v>
      </c>
      <c r="AF773" s="18">
        <v>0</v>
      </c>
      <c r="AG773" s="18">
        <v>0</v>
      </c>
      <c r="AH773" s="18">
        <v>0</v>
      </c>
      <c r="AI773" s="18">
        <v>0</v>
      </c>
      <c r="AJ773" s="18">
        <v>0</v>
      </c>
      <c r="AK773" s="23">
        <f>SUM(Y773:AJ773)</f>
        <v>3940</v>
      </c>
      <c r="AL773" s="23">
        <f>MAX(Y773:AJ773)</f>
        <v>3940</v>
      </c>
      <c r="AM773">
        <f>COUNTIF(Y773:AJ773,"&gt;1")</f>
        <v>1</v>
      </c>
    </row>
    <row r="774" spans="1:39" ht="15.75" x14ac:dyDescent="0.25">
      <c r="A774" s="21"/>
      <c r="B774" s="21" t="s">
        <v>1520</v>
      </c>
      <c r="C774" s="21">
        <v>7912062</v>
      </c>
      <c r="D774" s="25">
        <v>190284</v>
      </c>
      <c r="E774" s="21" t="s">
        <v>69</v>
      </c>
      <c r="F774" s="21" t="s">
        <v>1965</v>
      </c>
      <c r="G774" s="21" t="s">
        <v>541</v>
      </c>
      <c r="H774" s="25" t="s">
        <v>72</v>
      </c>
      <c r="I774" s="21" t="s">
        <v>27</v>
      </c>
      <c r="J774" s="21" t="s">
        <v>28</v>
      </c>
      <c r="K774" s="38">
        <v>46234</v>
      </c>
      <c r="L774" s="38">
        <v>46199</v>
      </c>
      <c r="M774" s="39" t="s">
        <v>18</v>
      </c>
      <c r="N774" s="18">
        <v>0</v>
      </c>
      <c r="O774" s="18">
        <v>9840</v>
      </c>
      <c r="P774" s="15" t="str">
        <f>IFERROR((O774-N774)/N774,"")</f>
        <v/>
      </c>
      <c r="Q774" s="19">
        <v>4</v>
      </c>
      <c r="R774" s="19">
        <v>10</v>
      </c>
      <c r="S774" s="15">
        <f>IFERROR((R774-Q774)/Q774,"")</f>
        <v>1.5</v>
      </c>
      <c r="T774" s="19">
        <v>5455</v>
      </c>
      <c r="U774" s="15">
        <f>IFERROR(R774/T774,"")</f>
        <v>1.8331805682859762E-3</v>
      </c>
      <c r="V774" s="19">
        <v>107</v>
      </c>
      <c r="W774" s="19">
        <v>10</v>
      </c>
      <c r="X774" s="15">
        <f>IFERROR((W774-V774)/V774,"")</f>
        <v>-0.90654205607476634</v>
      </c>
      <c r="Y774" s="18">
        <v>0</v>
      </c>
      <c r="Z774" s="18">
        <v>11090</v>
      </c>
      <c r="AA774" s="18">
        <v>0</v>
      </c>
      <c r="AB774" s="18">
        <v>0</v>
      </c>
      <c r="AC774" s="18">
        <v>0</v>
      </c>
      <c r="AD774" s="18">
        <v>0</v>
      </c>
      <c r="AE774" s="18">
        <v>3873</v>
      </c>
      <c r="AF774" s="18">
        <v>0</v>
      </c>
      <c r="AG774" s="18">
        <v>0</v>
      </c>
      <c r="AH774" s="18">
        <v>0</v>
      </c>
      <c r="AI774" s="18">
        <v>0</v>
      </c>
      <c r="AJ774" s="18">
        <v>9840</v>
      </c>
      <c r="AK774" s="23">
        <f>SUM(Y774:AJ774)</f>
        <v>24803</v>
      </c>
      <c r="AL774" s="23">
        <f>MAX(Y774:AJ774)</f>
        <v>11090</v>
      </c>
      <c r="AM774">
        <f>COUNTIF(Y774:AJ774,"&gt;1")</f>
        <v>3</v>
      </c>
    </row>
    <row r="775" spans="1:39" ht="15.75" x14ac:dyDescent="0.25">
      <c r="A775" s="21"/>
      <c r="B775" s="21" t="s">
        <v>1520</v>
      </c>
      <c r="C775" s="21">
        <v>7915414</v>
      </c>
      <c r="D775" s="25">
        <v>192197</v>
      </c>
      <c r="E775" s="21" t="s">
        <v>1180</v>
      </c>
      <c r="F775" s="21" t="s">
        <v>1361</v>
      </c>
      <c r="G775" s="21" t="s">
        <v>721</v>
      </c>
      <c r="H775" s="25" t="s">
        <v>20</v>
      </c>
      <c r="I775" s="21" t="s">
        <v>27</v>
      </c>
      <c r="J775" s="21" t="s">
        <v>28</v>
      </c>
      <c r="K775" s="38">
        <v>45608</v>
      </c>
      <c r="L775" s="38">
        <v>45790</v>
      </c>
      <c r="M775" s="39" t="s">
        <v>53</v>
      </c>
      <c r="N775" s="18">
        <v>0</v>
      </c>
      <c r="O775" s="18">
        <v>0</v>
      </c>
      <c r="P775" s="15" t="str">
        <f>IFERROR((O775-N775)/N775,"")</f>
        <v/>
      </c>
      <c r="Q775" s="19">
        <v>4</v>
      </c>
      <c r="R775" s="19">
        <v>0</v>
      </c>
      <c r="S775" s="15">
        <f>IFERROR((R775-Q775)/Q775,"")</f>
        <v>-1</v>
      </c>
      <c r="T775" s="19">
        <v>171</v>
      </c>
      <c r="U775" s="15">
        <f>IFERROR(R775/T775,"")</f>
        <v>0</v>
      </c>
      <c r="V775" s="19">
        <v>4</v>
      </c>
      <c r="W775" s="19">
        <v>0</v>
      </c>
      <c r="X775" s="15">
        <f>IFERROR((W775-V775)/V775,"")</f>
        <v>-1</v>
      </c>
      <c r="Y775" s="18" t="s">
        <v>1610</v>
      </c>
      <c r="Z775" s="18" t="s">
        <v>1610</v>
      </c>
      <c r="AA775" s="18" t="s">
        <v>1610</v>
      </c>
      <c r="AB775" s="18" t="s">
        <v>1610</v>
      </c>
      <c r="AC775" s="18" t="s">
        <v>1610</v>
      </c>
      <c r="AD775" s="18" t="s">
        <v>1610</v>
      </c>
      <c r="AE775" s="18" t="s">
        <v>1610</v>
      </c>
      <c r="AF775" s="18" t="s">
        <v>1610</v>
      </c>
      <c r="AG775" s="18" t="s">
        <v>1610</v>
      </c>
      <c r="AH775" s="18" t="s">
        <v>1610</v>
      </c>
      <c r="AI775" s="18" t="s">
        <v>1610</v>
      </c>
      <c r="AJ775" s="18" t="s">
        <v>1610</v>
      </c>
      <c r="AK775" s="23">
        <f>SUM(Y775:AJ775)</f>
        <v>0</v>
      </c>
      <c r="AL775" s="23">
        <f>MAX(Y775:AJ775)</f>
        <v>0</v>
      </c>
      <c r="AM775">
        <f>COUNTIF(Y775:AJ775,"&gt;1")</f>
        <v>0</v>
      </c>
    </row>
    <row r="776" spans="1:39" ht="15.75" x14ac:dyDescent="0.25">
      <c r="A776" s="21"/>
      <c r="B776" s="21" t="s">
        <v>1519</v>
      </c>
      <c r="C776" s="21">
        <v>7915414</v>
      </c>
      <c r="D776" s="25">
        <v>193671</v>
      </c>
      <c r="E776" s="21" t="s">
        <v>1180</v>
      </c>
      <c r="F776" s="21" t="s">
        <v>1361</v>
      </c>
      <c r="G776" s="21" t="s">
        <v>701</v>
      </c>
      <c r="H776" s="25" t="s">
        <v>20</v>
      </c>
      <c r="I776" s="21" t="s">
        <v>27</v>
      </c>
      <c r="J776" s="21" t="s">
        <v>74</v>
      </c>
      <c r="K776" s="38">
        <v>45699</v>
      </c>
      <c r="L776" s="38"/>
      <c r="M776" s="39" t="s">
        <v>53</v>
      </c>
      <c r="N776" s="18" t="s">
        <v>1610</v>
      </c>
      <c r="O776" s="18" t="s">
        <v>1610</v>
      </c>
      <c r="P776" s="15" t="str">
        <f>IFERROR((O776-N776)/N776,"")</f>
        <v/>
      </c>
      <c r="Q776" s="19" t="s">
        <v>1610</v>
      </c>
      <c r="R776" s="19" t="s">
        <v>1610</v>
      </c>
      <c r="S776" s="15" t="str">
        <f>IFERROR((R776-Q776)/Q776,"")</f>
        <v/>
      </c>
      <c r="T776" s="19" t="s">
        <v>1610</v>
      </c>
      <c r="U776" s="15" t="str">
        <f>IFERROR(R776/T776,"")</f>
        <v/>
      </c>
      <c r="V776" s="19" t="s">
        <v>1610</v>
      </c>
      <c r="W776" s="19" t="s">
        <v>1610</v>
      </c>
      <c r="X776" s="15" t="str">
        <f>IFERROR((W776-V776)/V776,"")</f>
        <v/>
      </c>
      <c r="Y776" s="18" t="s">
        <v>1610</v>
      </c>
      <c r="Z776" s="18" t="s">
        <v>1610</v>
      </c>
      <c r="AA776" s="18" t="s">
        <v>1610</v>
      </c>
      <c r="AB776" s="18" t="s">
        <v>1610</v>
      </c>
      <c r="AC776" s="18" t="s">
        <v>1610</v>
      </c>
      <c r="AD776" s="18" t="s">
        <v>1610</v>
      </c>
      <c r="AE776" s="18" t="s">
        <v>1610</v>
      </c>
      <c r="AF776" s="18" t="s">
        <v>1610</v>
      </c>
      <c r="AG776" s="18" t="s">
        <v>1610</v>
      </c>
      <c r="AH776" s="18" t="s">
        <v>1610</v>
      </c>
      <c r="AI776" s="18" t="s">
        <v>1610</v>
      </c>
      <c r="AJ776" s="18" t="s">
        <v>1610</v>
      </c>
      <c r="AK776" s="23">
        <f>SUM(Y776:AJ776)</f>
        <v>0</v>
      </c>
      <c r="AL776" s="23">
        <f>MAX(Y776:AJ776)</f>
        <v>0</v>
      </c>
      <c r="AM776">
        <f>COUNTIF(Y776:AJ776,"&gt;1")</f>
        <v>0</v>
      </c>
    </row>
    <row r="777" spans="1:39" ht="15.75" x14ac:dyDescent="0.25">
      <c r="A777" s="21"/>
      <c r="B777" s="21" t="s">
        <v>1520</v>
      </c>
      <c r="C777" s="21">
        <v>7922976</v>
      </c>
      <c r="D777" s="25" t="s">
        <v>2370</v>
      </c>
      <c r="E777" s="21" t="s">
        <v>1180</v>
      </c>
      <c r="F777" s="21" t="s">
        <v>2371</v>
      </c>
      <c r="G777" s="21" t="s">
        <v>578</v>
      </c>
      <c r="H777" s="25" t="s">
        <v>20</v>
      </c>
      <c r="I777" s="21" t="s">
        <v>27</v>
      </c>
      <c r="J777" s="21" t="s">
        <v>74</v>
      </c>
      <c r="K777" s="38">
        <v>45742</v>
      </c>
      <c r="L777" s="38"/>
      <c r="M777" s="39" t="s">
        <v>53</v>
      </c>
      <c r="N777" s="18" t="s">
        <v>1610</v>
      </c>
      <c r="O777" s="18" t="s">
        <v>1610</v>
      </c>
      <c r="P777" s="15" t="str">
        <f>IFERROR((O777-N777)/N777,"")</f>
        <v/>
      </c>
      <c r="Q777" s="19" t="s">
        <v>1610</v>
      </c>
      <c r="R777" s="19" t="s">
        <v>1610</v>
      </c>
      <c r="S777" s="15" t="str">
        <f>IFERROR((R777-Q777)/Q777,"")</f>
        <v/>
      </c>
      <c r="T777" s="19" t="s">
        <v>1610</v>
      </c>
      <c r="U777" s="15" t="str">
        <f>IFERROR(R777/T777,"")</f>
        <v/>
      </c>
      <c r="V777" s="19" t="s">
        <v>1610</v>
      </c>
      <c r="W777" s="19" t="s">
        <v>1610</v>
      </c>
      <c r="X777" s="15" t="str">
        <f>IFERROR((W777-V777)/V777,"")</f>
        <v/>
      </c>
      <c r="Y777" s="18" t="s">
        <v>1610</v>
      </c>
      <c r="Z777" s="18" t="s">
        <v>1610</v>
      </c>
      <c r="AA777" s="18" t="s">
        <v>1610</v>
      </c>
      <c r="AB777" s="18" t="s">
        <v>1610</v>
      </c>
      <c r="AC777" s="18" t="s">
        <v>1610</v>
      </c>
      <c r="AD777" s="18" t="s">
        <v>1610</v>
      </c>
      <c r="AE777" s="18" t="s">
        <v>1610</v>
      </c>
      <c r="AF777" s="18" t="s">
        <v>1610</v>
      </c>
      <c r="AG777" s="18" t="s">
        <v>1610</v>
      </c>
      <c r="AH777" s="18" t="s">
        <v>1610</v>
      </c>
      <c r="AI777" s="18" t="s">
        <v>1610</v>
      </c>
      <c r="AJ777" s="18" t="s">
        <v>1610</v>
      </c>
      <c r="AK777" s="23">
        <f>SUM(Y777:AJ777)</f>
        <v>0</v>
      </c>
      <c r="AL777" s="23">
        <f>MAX(Y777:AJ777)</f>
        <v>0</v>
      </c>
      <c r="AM777">
        <f>COUNTIF(Y777:AJ777,"&gt;1")</f>
        <v>0</v>
      </c>
    </row>
    <row r="778" spans="1:39" ht="15.75" x14ac:dyDescent="0.25">
      <c r="A778" s="21"/>
      <c r="B778" s="21" t="s">
        <v>1520</v>
      </c>
      <c r="C778" s="21">
        <v>7922976</v>
      </c>
      <c r="D778" s="25" t="s">
        <v>2372</v>
      </c>
      <c r="E778" s="21" t="s">
        <v>1180</v>
      </c>
      <c r="F778" s="21" t="s">
        <v>2371</v>
      </c>
      <c r="G778" s="21" t="s">
        <v>1370</v>
      </c>
      <c r="H778" s="25" t="s">
        <v>20</v>
      </c>
      <c r="I778" s="21" t="s">
        <v>27</v>
      </c>
      <c r="J778" s="21" t="s">
        <v>74</v>
      </c>
      <c r="K778" s="38">
        <v>45742</v>
      </c>
      <c r="L778" s="38"/>
      <c r="M778" s="39" t="s">
        <v>53</v>
      </c>
      <c r="N778" s="18" t="s">
        <v>1610</v>
      </c>
      <c r="O778" s="18" t="s">
        <v>1610</v>
      </c>
      <c r="P778" s="15" t="str">
        <f>IFERROR((O778-N778)/N778,"")</f>
        <v/>
      </c>
      <c r="Q778" s="19" t="s">
        <v>1610</v>
      </c>
      <c r="R778" s="19" t="s">
        <v>1610</v>
      </c>
      <c r="S778" s="15" t="str">
        <f>IFERROR((R778-Q778)/Q778,"")</f>
        <v/>
      </c>
      <c r="T778" s="19" t="s">
        <v>1610</v>
      </c>
      <c r="U778" s="15" t="str">
        <f>IFERROR(R778/T778,"")</f>
        <v/>
      </c>
      <c r="V778" s="19" t="s">
        <v>1610</v>
      </c>
      <c r="W778" s="19" t="s">
        <v>1610</v>
      </c>
      <c r="X778" s="15" t="str">
        <f>IFERROR((W778-V778)/V778,"")</f>
        <v/>
      </c>
      <c r="Y778" s="18" t="s">
        <v>1610</v>
      </c>
      <c r="Z778" s="18" t="s">
        <v>1610</v>
      </c>
      <c r="AA778" s="18" t="s">
        <v>1610</v>
      </c>
      <c r="AB778" s="18" t="s">
        <v>1610</v>
      </c>
      <c r="AC778" s="18" t="s">
        <v>1610</v>
      </c>
      <c r="AD778" s="18" t="s">
        <v>1610</v>
      </c>
      <c r="AE778" s="18" t="s">
        <v>1610</v>
      </c>
      <c r="AF778" s="18" t="s">
        <v>1610</v>
      </c>
      <c r="AG778" s="18" t="s">
        <v>1610</v>
      </c>
      <c r="AH778" s="18" t="s">
        <v>1610</v>
      </c>
      <c r="AI778" s="18" t="s">
        <v>1610</v>
      </c>
      <c r="AJ778" s="18" t="s">
        <v>1610</v>
      </c>
      <c r="AK778" s="23">
        <f>SUM(Y778:AJ778)</f>
        <v>0</v>
      </c>
      <c r="AL778" s="23">
        <f>MAX(Y778:AJ778)</f>
        <v>0</v>
      </c>
      <c r="AM778">
        <f>COUNTIF(Y778:AJ778,"&gt;1")</f>
        <v>0</v>
      </c>
    </row>
    <row r="779" spans="1:39" ht="15.75" x14ac:dyDescent="0.25">
      <c r="A779" s="21"/>
      <c r="B779" s="21" t="s">
        <v>1520</v>
      </c>
      <c r="C779" s="21">
        <v>7922976</v>
      </c>
      <c r="D779" s="25" t="s">
        <v>2373</v>
      </c>
      <c r="E779" s="21" t="s">
        <v>1180</v>
      </c>
      <c r="F779" s="21" t="s">
        <v>2371</v>
      </c>
      <c r="G779" s="21" t="s">
        <v>578</v>
      </c>
      <c r="H779" s="25" t="s">
        <v>20</v>
      </c>
      <c r="I779" s="21" t="s">
        <v>27</v>
      </c>
      <c r="J779" s="21" t="s">
        <v>74</v>
      </c>
      <c r="K779" s="38">
        <v>45742</v>
      </c>
      <c r="L779" s="38"/>
      <c r="M779" s="39" t="s">
        <v>53</v>
      </c>
      <c r="N779" s="18" t="s">
        <v>1610</v>
      </c>
      <c r="O779" s="18" t="s">
        <v>1610</v>
      </c>
      <c r="P779" s="15" t="str">
        <f>IFERROR((O779-N779)/N779,"")</f>
        <v/>
      </c>
      <c r="Q779" s="19" t="s">
        <v>1610</v>
      </c>
      <c r="R779" s="19" t="s">
        <v>1610</v>
      </c>
      <c r="S779" s="15" t="str">
        <f>IFERROR((R779-Q779)/Q779,"")</f>
        <v/>
      </c>
      <c r="T779" s="19" t="s">
        <v>1610</v>
      </c>
      <c r="U779" s="15" t="str">
        <f>IFERROR(R779/T779,"")</f>
        <v/>
      </c>
      <c r="V779" s="19" t="s">
        <v>1610</v>
      </c>
      <c r="W779" s="19" t="s">
        <v>1610</v>
      </c>
      <c r="X779" s="15" t="str">
        <f>IFERROR((W779-V779)/V779,"")</f>
        <v/>
      </c>
      <c r="Y779" s="18" t="s">
        <v>1610</v>
      </c>
      <c r="Z779" s="18" t="s">
        <v>1610</v>
      </c>
      <c r="AA779" s="18" t="s">
        <v>1610</v>
      </c>
      <c r="AB779" s="18" t="s">
        <v>1610</v>
      </c>
      <c r="AC779" s="18" t="s">
        <v>1610</v>
      </c>
      <c r="AD779" s="18" t="s">
        <v>1610</v>
      </c>
      <c r="AE779" s="18" t="s">
        <v>1610</v>
      </c>
      <c r="AF779" s="18" t="s">
        <v>1610</v>
      </c>
      <c r="AG779" s="18" t="s">
        <v>1610</v>
      </c>
      <c r="AH779" s="18" t="s">
        <v>1610</v>
      </c>
      <c r="AI779" s="18" t="s">
        <v>1610</v>
      </c>
      <c r="AJ779" s="18" t="s">
        <v>1610</v>
      </c>
      <c r="AK779" s="23">
        <f>SUM(Y779:AJ779)</f>
        <v>0</v>
      </c>
      <c r="AL779" s="23">
        <f>MAX(Y779:AJ779)</f>
        <v>0</v>
      </c>
      <c r="AM779">
        <f>COUNTIF(Y779:AJ779,"&gt;1")</f>
        <v>0</v>
      </c>
    </row>
    <row r="780" spans="1:39" ht="15.75" x14ac:dyDescent="0.25">
      <c r="A780" s="21"/>
      <c r="B780" s="21" t="s">
        <v>1520</v>
      </c>
      <c r="C780" s="21">
        <v>7922976</v>
      </c>
      <c r="D780" s="25" t="s">
        <v>2374</v>
      </c>
      <c r="E780" s="21" t="s">
        <v>1180</v>
      </c>
      <c r="F780" s="21" t="s">
        <v>2371</v>
      </c>
      <c r="G780" s="21" t="s">
        <v>2375</v>
      </c>
      <c r="H780" s="25" t="s">
        <v>20</v>
      </c>
      <c r="I780" s="21" t="s">
        <v>27</v>
      </c>
      <c r="J780" s="21" t="s">
        <v>74</v>
      </c>
      <c r="K780" s="38">
        <v>45742</v>
      </c>
      <c r="L780" s="38"/>
      <c r="M780" s="39" t="s">
        <v>53</v>
      </c>
      <c r="N780" s="18" t="s">
        <v>1610</v>
      </c>
      <c r="O780" s="18" t="s">
        <v>1610</v>
      </c>
      <c r="P780" s="15" t="str">
        <f>IFERROR((O780-N780)/N780,"")</f>
        <v/>
      </c>
      <c r="Q780" s="19" t="s">
        <v>1610</v>
      </c>
      <c r="R780" s="19" t="s">
        <v>1610</v>
      </c>
      <c r="S780" s="15" t="str">
        <f>IFERROR((R780-Q780)/Q780,"")</f>
        <v/>
      </c>
      <c r="T780" s="19" t="s">
        <v>1610</v>
      </c>
      <c r="U780" s="15" t="str">
        <f>IFERROR(R780/T780,"")</f>
        <v/>
      </c>
      <c r="V780" s="19" t="s">
        <v>1610</v>
      </c>
      <c r="W780" s="19" t="s">
        <v>1610</v>
      </c>
      <c r="X780" s="15" t="str">
        <f>IFERROR((W780-V780)/V780,"")</f>
        <v/>
      </c>
      <c r="Y780" s="18" t="s">
        <v>1610</v>
      </c>
      <c r="Z780" s="18" t="s">
        <v>1610</v>
      </c>
      <c r="AA780" s="18" t="s">
        <v>1610</v>
      </c>
      <c r="AB780" s="18" t="s">
        <v>1610</v>
      </c>
      <c r="AC780" s="18" t="s">
        <v>1610</v>
      </c>
      <c r="AD780" s="18" t="s">
        <v>1610</v>
      </c>
      <c r="AE780" s="18" t="s">
        <v>1610</v>
      </c>
      <c r="AF780" s="18" t="s">
        <v>1610</v>
      </c>
      <c r="AG780" s="18" t="s">
        <v>1610</v>
      </c>
      <c r="AH780" s="18" t="s">
        <v>1610</v>
      </c>
      <c r="AI780" s="18" t="s">
        <v>1610</v>
      </c>
      <c r="AJ780" s="18" t="s">
        <v>1610</v>
      </c>
      <c r="AK780" s="23">
        <f>SUM(Y780:AJ780)</f>
        <v>0</v>
      </c>
      <c r="AL780" s="23">
        <f>MAX(Y780:AJ780)</f>
        <v>0</v>
      </c>
      <c r="AM780">
        <f>COUNTIF(Y780:AJ780,"&gt;1")</f>
        <v>0</v>
      </c>
    </row>
    <row r="781" spans="1:39" ht="15.75" x14ac:dyDescent="0.25">
      <c r="A781" s="21"/>
      <c r="B781" s="21" t="s">
        <v>1519</v>
      </c>
      <c r="C781" s="21">
        <v>7930999</v>
      </c>
      <c r="D781" s="25">
        <v>191573</v>
      </c>
      <c r="E781" s="21" t="s">
        <v>104</v>
      </c>
      <c r="F781" s="21" t="s">
        <v>1887</v>
      </c>
      <c r="G781" s="21" t="s">
        <v>1888</v>
      </c>
      <c r="H781" s="25" t="s">
        <v>15</v>
      </c>
      <c r="I781" s="21" t="s">
        <v>27</v>
      </c>
      <c r="J781" s="21" t="s">
        <v>28</v>
      </c>
      <c r="K781" s="38">
        <v>46160</v>
      </c>
      <c r="L781" s="38">
        <v>46240</v>
      </c>
      <c r="M781" s="39" t="s">
        <v>18</v>
      </c>
      <c r="N781" s="18">
        <v>18690</v>
      </c>
      <c r="O781" s="18">
        <v>17700</v>
      </c>
      <c r="P781" s="15">
        <f>IFERROR((O781-N781)/N781,"")</f>
        <v>-5.2969502407704656E-2</v>
      </c>
      <c r="Q781" s="19">
        <v>70</v>
      </c>
      <c r="R781" s="19">
        <v>141</v>
      </c>
      <c r="S781" s="15">
        <f>IFERROR((R781-Q781)/Q781,"")</f>
        <v>1.0142857142857142</v>
      </c>
      <c r="T781" s="19">
        <v>831</v>
      </c>
      <c r="U781" s="15">
        <f>IFERROR(R781/T781,"")</f>
        <v>0.16967509025270758</v>
      </c>
      <c r="V781" s="19">
        <v>73</v>
      </c>
      <c r="W781" s="19">
        <v>78</v>
      </c>
      <c r="X781" s="15">
        <f>IFERROR((W781-V781)/V781,"")</f>
        <v>6.8493150684931503E-2</v>
      </c>
      <c r="Y781" s="18">
        <v>0</v>
      </c>
      <c r="Z781" s="18">
        <v>0</v>
      </c>
      <c r="AA781" s="18">
        <v>0</v>
      </c>
      <c r="AB781" s="18">
        <v>0</v>
      </c>
      <c r="AC781" s="18">
        <v>0</v>
      </c>
      <c r="AD781" s="18">
        <v>0</v>
      </c>
      <c r="AE781" s="18">
        <v>0</v>
      </c>
      <c r="AF781" s="18">
        <v>0</v>
      </c>
      <c r="AG781" s="18">
        <v>0</v>
      </c>
      <c r="AH781" s="18">
        <v>17700</v>
      </c>
      <c r="AI781" s="18">
        <v>0</v>
      </c>
      <c r="AJ781" s="18">
        <v>0</v>
      </c>
      <c r="AK781" s="23">
        <f>SUM(Y781:AJ781)</f>
        <v>17700</v>
      </c>
      <c r="AL781" s="23">
        <f>MAX(Y781:AJ781)</f>
        <v>17700</v>
      </c>
      <c r="AM781">
        <f>COUNTIF(Y781:AJ781,"&gt;1")</f>
        <v>1</v>
      </c>
    </row>
    <row r="782" spans="1:39" ht="15.75" x14ac:dyDescent="0.25">
      <c r="A782" s="21"/>
      <c r="B782" s="21" t="s">
        <v>1519</v>
      </c>
      <c r="C782" s="21">
        <v>7981751</v>
      </c>
      <c r="D782" s="25">
        <v>192537</v>
      </c>
      <c r="E782" s="21" t="s">
        <v>69</v>
      </c>
      <c r="F782" s="21" t="s">
        <v>2496</v>
      </c>
      <c r="G782" s="21" t="s">
        <v>2498</v>
      </c>
      <c r="H782" s="25" t="s">
        <v>15</v>
      </c>
      <c r="I782" s="21" t="s">
        <v>27</v>
      </c>
      <c r="J782" s="21" t="s">
        <v>28</v>
      </c>
      <c r="K782" s="38">
        <v>45845</v>
      </c>
      <c r="L782" s="38"/>
      <c r="M782" s="39" t="s">
        <v>53</v>
      </c>
      <c r="N782" s="18">
        <v>65145.599999999999</v>
      </c>
      <c r="O782" s="18">
        <v>0</v>
      </c>
      <c r="P782" s="15">
        <f>IFERROR((O782-N782)/N782,"")</f>
        <v>-1</v>
      </c>
      <c r="Q782" s="19">
        <v>0</v>
      </c>
      <c r="R782" s="19">
        <v>0</v>
      </c>
      <c r="S782" s="15" t="str">
        <f>IFERROR((R782-Q782)/Q782,"")</f>
        <v/>
      </c>
      <c r="T782" s="19" t="s">
        <v>1610</v>
      </c>
      <c r="U782" s="15" t="str">
        <f>IFERROR(R782/T782,"")</f>
        <v/>
      </c>
      <c r="V782" s="19" t="s">
        <v>1610</v>
      </c>
      <c r="W782" s="19" t="s">
        <v>1610</v>
      </c>
      <c r="X782" s="15" t="str">
        <f>IFERROR((W782-V782)/V782,"")</f>
        <v/>
      </c>
      <c r="Y782" s="18" t="s">
        <v>1610</v>
      </c>
      <c r="Z782" s="18" t="s">
        <v>1610</v>
      </c>
      <c r="AA782" s="18" t="s">
        <v>1610</v>
      </c>
      <c r="AB782" s="18" t="s">
        <v>1610</v>
      </c>
      <c r="AC782" s="18" t="s">
        <v>1610</v>
      </c>
      <c r="AD782" s="18" t="s">
        <v>1610</v>
      </c>
      <c r="AE782" s="18" t="s">
        <v>1610</v>
      </c>
      <c r="AF782" s="18" t="s">
        <v>1610</v>
      </c>
      <c r="AG782" s="18" t="s">
        <v>1610</v>
      </c>
      <c r="AH782" s="18" t="s">
        <v>1610</v>
      </c>
      <c r="AI782" s="18" t="s">
        <v>1610</v>
      </c>
      <c r="AJ782" s="18" t="s">
        <v>1610</v>
      </c>
      <c r="AK782" s="23">
        <f>SUM(Y782:AJ782)</f>
        <v>0</v>
      </c>
      <c r="AL782" s="23">
        <f>MAX(Y782:AJ782)</f>
        <v>0</v>
      </c>
      <c r="AM782">
        <f>COUNTIF(Y782:AJ782,"&gt;1")</f>
        <v>0</v>
      </c>
    </row>
    <row r="783" spans="1:39" ht="15.75" x14ac:dyDescent="0.25">
      <c r="A783" s="21"/>
      <c r="B783" s="21" t="s">
        <v>1519</v>
      </c>
      <c r="C783" s="21">
        <v>8006300</v>
      </c>
      <c r="D783" s="25">
        <v>102075</v>
      </c>
      <c r="E783" s="21" t="s">
        <v>2453</v>
      </c>
      <c r="F783" s="21" t="s">
        <v>439</v>
      </c>
      <c r="G783" s="21" t="s">
        <v>440</v>
      </c>
      <c r="H783" s="25" t="s">
        <v>20</v>
      </c>
      <c r="I783" s="21" t="s">
        <v>27</v>
      </c>
      <c r="J783" s="21" t="s">
        <v>28</v>
      </c>
      <c r="K783" s="38">
        <v>45622</v>
      </c>
      <c r="L783" s="38">
        <v>46237</v>
      </c>
      <c r="M783" s="39" t="s">
        <v>18</v>
      </c>
      <c r="N783" s="18">
        <v>0</v>
      </c>
      <c r="O783" s="18">
        <v>0</v>
      </c>
      <c r="P783" s="15" t="str">
        <f>IFERROR((O783-N783)/N783,"")</f>
        <v/>
      </c>
      <c r="Q783" s="19">
        <v>135</v>
      </c>
      <c r="R783" s="19">
        <v>1</v>
      </c>
      <c r="S783" s="15">
        <f>IFERROR((R783-Q783)/Q783,"")</f>
        <v>-0.99259259259259258</v>
      </c>
      <c r="T783" s="19">
        <v>166</v>
      </c>
      <c r="U783" s="15">
        <f>IFERROR(R783/T783,"")</f>
        <v>6.024096385542169E-3</v>
      </c>
      <c r="V783" s="19">
        <v>28</v>
      </c>
      <c r="W783" s="19">
        <v>2</v>
      </c>
      <c r="X783" s="15">
        <f>IFERROR((W783-V783)/V783,"")</f>
        <v>-0.9285714285714286</v>
      </c>
      <c r="Y783" s="18" t="s">
        <v>1610</v>
      </c>
      <c r="Z783" s="18" t="s">
        <v>1610</v>
      </c>
      <c r="AA783" s="18" t="s">
        <v>1610</v>
      </c>
      <c r="AB783" s="18" t="s">
        <v>1610</v>
      </c>
      <c r="AC783" s="18" t="s">
        <v>1610</v>
      </c>
      <c r="AD783" s="18" t="s">
        <v>1610</v>
      </c>
      <c r="AE783" s="18" t="s">
        <v>1610</v>
      </c>
      <c r="AF783" s="18" t="s">
        <v>1610</v>
      </c>
      <c r="AG783" s="18" t="s">
        <v>1610</v>
      </c>
      <c r="AH783" s="18" t="s">
        <v>1610</v>
      </c>
      <c r="AI783" s="18" t="s">
        <v>1610</v>
      </c>
      <c r="AJ783" s="18" t="s">
        <v>1610</v>
      </c>
      <c r="AK783" s="23">
        <f>SUM(Y783:AJ783)</f>
        <v>0</v>
      </c>
      <c r="AL783" s="23">
        <f>MAX(Y783:AJ783)</f>
        <v>0</v>
      </c>
      <c r="AM783">
        <f>COUNTIF(Y783:AJ783,"&gt;1")</f>
        <v>0</v>
      </c>
    </row>
    <row r="784" spans="1:39" ht="15.75" x14ac:dyDescent="0.25">
      <c r="A784" s="21"/>
      <c r="B784" s="21" t="s">
        <v>1519</v>
      </c>
      <c r="C784" s="21">
        <v>8048772</v>
      </c>
      <c r="D784" s="25">
        <v>193944</v>
      </c>
      <c r="E784" s="21" t="s">
        <v>24</v>
      </c>
      <c r="F784" s="21" t="s">
        <v>1478</v>
      </c>
      <c r="G784" s="21" t="s">
        <v>1479</v>
      </c>
      <c r="H784" s="25" t="s">
        <v>63</v>
      </c>
      <c r="I784" s="21" t="s">
        <v>27</v>
      </c>
      <c r="J784" s="21" t="s">
        <v>28</v>
      </c>
      <c r="K784" s="38">
        <v>46239</v>
      </c>
      <c r="L784" s="38">
        <v>46240</v>
      </c>
      <c r="M784" s="39" t="s">
        <v>18</v>
      </c>
      <c r="N784" s="18">
        <v>13536</v>
      </c>
      <c r="O784" s="18">
        <v>4428</v>
      </c>
      <c r="P784" s="15">
        <f>IFERROR((O784-N784)/N784,"")</f>
        <v>-0.6728723404255319</v>
      </c>
      <c r="Q784" s="19">
        <v>189</v>
      </c>
      <c r="R784" s="19">
        <v>275</v>
      </c>
      <c r="S784" s="15">
        <f>IFERROR((R784-Q784)/Q784,"")</f>
        <v>0.455026455026455</v>
      </c>
      <c r="T784" s="19">
        <v>1857</v>
      </c>
      <c r="U784" s="15">
        <f>IFERROR(R784/T784,"")</f>
        <v>0.14808831448572968</v>
      </c>
      <c r="V784" s="19">
        <v>154</v>
      </c>
      <c r="W784" s="19">
        <v>110</v>
      </c>
      <c r="X784" s="15">
        <f>IFERROR((W784-V784)/V784,"")</f>
        <v>-0.2857142857142857</v>
      </c>
      <c r="Y784" s="18">
        <v>29028</v>
      </c>
      <c r="Z784" s="18">
        <v>0</v>
      </c>
      <c r="AA784" s="18">
        <v>0</v>
      </c>
      <c r="AB784" s="18">
        <v>0</v>
      </c>
      <c r="AC784" s="18">
        <v>0</v>
      </c>
      <c r="AD784" s="18">
        <v>12300</v>
      </c>
      <c r="AE784" s="18">
        <v>0</v>
      </c>
      <c r="AF784" s="18">
        <v>0</v>
      </c>
      <c r="AG784" s="18">
        <v>0</v>
      </c>
      <c r="AH784" s="18">
        <v>0</v>
      </c>
      <c r="AI784" s="18">
        <v>0</v>
      </c>
      <c r="AJ784" s="18">
        <v>4428</v>
      </c>
      <c r="AK784" s="23">
        <f>SUM(Y784:AJ784)</f>
        <v>45756</v>
      </c>
      <c r="AL784" s="23">
        <f>MAX(Y784:AJ784)</f>
        <v>29028</v>
      </c>
      <c r="AM784">
        <f>COUNTIF(Y784:AJ784,"&gt;1")</f>
        <v>3</v>
      </c>
    </row>
    <row r="785" spans="1:39" ht="15.75" x14ac:dyDescent="0.25">
      <c r="A785" s="21"/>
      <c r="B785" s="21" t="s">
        <v>1520</v>
      </c>
      <c r="C785" s="21">
        <v>8056257</v>
      </c>
      <c r="D785" s="25">
        <v>502078</v>
      </c>
      <c r="E785" s="21" t="s">
        <v>104</v>
      </c>
      <c r="F785" s="21" t="s">
        <v>1095</v>
      </c>
      <c r="G785" s="21" t="s">
        <v>152</v>
      </c>
      <c r="H785" s="25" t="s">
        <v>15</v>
      </c>
      <c r="I785" s="21" t="s">
        <v>27</v>
      </c>
      <c r="J785" s="21" t="s">
        <v>28</v>
      </c>
      <c r="K785" s="38">
        <v>46238</v>
      </c>
      <c r="L785" s="38">
        <v>46240</v>
      </c>
      <c r="M785" s="39" t="s">
        <v>18</v>
      </c>
      <c r="N785" s="18">
        <v>119194</v>
      </c>
      <c r="O785" s="18">
        <v>53352</v>
      </c>
      <c r="P785" s="15">
        <f>IFERROR((O785-N785)/N785,"")</f>
        <v>-0.55239357685789559</v>
      </c>
      <c r="Q785" s="19">
        <v>1266</v>
      </c>
      <c r="R785" s="19">
        <v>1759</v>
      </c>
      <c r="S785" s="15">
        <f>IFERROR((R785-Q785)/Q785,"")</f>
        <v>0.38941548183254343</v>
      </c>
      <c r="T785" s="19">
        <v>6283</v>
      </c>
      <c r="U785" s="15">
        <f>IFERROR(R785/T785,"")</f>
        <v>0.27996180168709217</v>
      </c>
      <c r="V785" s="19">
        <v>565</v>
      </c>
      <c r="W785" s="19">
        <v>537</v>
      </c>
      <c r="X785" s="15">
        <f>IFERROR((W785-V785)/V785,"")</f>
        <v>-4.9557522123893805E-2</v>
      </c>
      <c r="Y785" s="18">
        <v>0</v>
      </c>
      <c r="Z785" s="18">
        <v>24072</v>
      </c>
      <c r="AA785" s="18">
        <v>48144</v>
      </c>
      <c r="AB785" s="18">
        <v>24072</v>
      </c>
      <c r="AC785" s="18">
        <v>0</v>
      </c>
      <c r="AD785" s="18">
        <v>0</v>
      </c>
      <c r="AE785" s="18">
        <v>58426</v>
      </c>
      <c r="AF785" s="18">
        <v>48144</v>
      </c>
      <c r="AG785" s="18">
        <v>0</v>
      </c>
      <c r="AH785" s="18">
        <v>0</v>
      </c>
      <c r="AI785" s="18">
        <v>27612</v>
      </c>
      <c r="AJ785" s="18">
        <v>25740</v>
      </c>
      <c r="AK785" s="23">
        <f>SUM(Y785:AJ785)</f>
        <v>256210</v>
      </c>
      <c r="AL785" s="23">
        <f>MAX(Y785:AJ785)</f>
        <v>58426</v>
      </c>
      <c r="AM785">
        <f>COUNTIF(Y785:AJ785,"&gt;1")</f>
        <v>7</v>
      </c>
    </row>
    <row r="786" spans="1:39" ht="15.75" x14ac:dyDescent="0.25">
      <c r="A786" s="21" t="s">
        <v>3216</v>
      </c>
      <c r="B786" s="21" t="s">
        <v>1519</v>
      </c>
      <c r="C786" s="49">
        <v>8070508</v>
      </c>
      <c r="D786" s="25" t="s">
        <v>3557</v>
      </c>
      <c r="E786" s="21" t="s">
        <v>2453</v>
      </c>
      <c r="F786" s="21" t="s">
        <v>498</v>
      </c>
      <c r="G786" s="21" t="s">
        <v>953</v>
      </c>
      <c r="H786" s="25" t="s">
        <v>20</v>
      </c>
      <c r="I786" s="21" t="s">
        <v>27</v>
      </c>
      <c r="J786" s="21" t="s">
        <v>28</v>
      </c>
      <c r="K786" s="38">
        <v>46218</v>
      </c>
      <c r="L786" s="38"/>
      <c r="M786" s="39" t="s">
        <v>18</v>
      </c>
      <c r="N786" s="18">
        <v>0</v>
      </c>
      <c r="O786" s="18">
        <v>6392</v>
      </c>
      <c r="P786" s="15" t="str">
        <f>IFERROR((O786-N786)/N786,"")</f>
        <v/>
      </c>
      <c r="Q786" s="19">
        <v>0</v>
      </c>
      <c r="R786" s="19">
        <v>0</v>
      </c>
      <c r="S786" s="15" t="str">
        <f>IFERROR((R786-Q786)/Q786,"")</f>
        <v/>
      </c>
      <c r="T786" s="19" t="s">
        <v>1610</v>
      </c>
      <c r="U786" s="15" t="str">
        <f>IFERROR(R786/T786,"")</f>
        <v/>
      </c>
      <c r="V786" s="19" t="s">
        <v>1610</v>
      </c>
      <c r="W786" s="19" t="s">
        <v>1610</v>
      </c>
      <c r="X786" s="15" t="str">
        <f>IFERROR((W786-V786)/V786,"")</f>
        <v/>
      </c>
      <c r="Y786" s="18">
        <v>0</v>
      </c>
      <c r="Z786" s="18">
        <v>0</v>
      </c>
      <c r="AA786" s="18">
        <v>0</v>
      </c>
      <c r="AB786" s="18">
        <v>0</v>
      </c>
      <c r="AC786" s="18">
        <v>0</v>
      </c>
      <c r="AD786" s="18">
        <v>0</v>
      </c>
      <c r="AE786" s="18">
        <v>0</v>
      </c>
      <c r="AF786" s="18">
        <v>0</v>
      </c>
      <c r="AG786" s="18">
        <v>0</v>
      </c>
      <c r="AH786" s="18">
        <v>0</v>
      </c>
      <c r="AI786" s="18">
        <v>0</v>
      </c>
      <c r="AJ786" s="18">
        <v>6392</v>
      </c>
      <c r="AK786" s="23">
        <f>SUM(Y786:AJ786)</f>
        <v>6392</v>
      </c>
      <c r="AL786" s="23">
        <f>MAX(Y786:AJ786)</f>
        <v>6392</v>
      </c>
      <c r="AM786">
        <f>COUNTIF(Y786:AJ786,"&gt;1")</f>
        <v>1</v>
      </c>
    </row>
    <row r="787" spans="1:39" ht="15.75" x14ac:dyDescent="0.25">
      <c r="A787" s="21" t="s">
        <v>3216</v>
      </c>
      <c r="B787" s="21" t="s">
        <v>1519</v>
      </c>
      <c r="C787" s="49">
        <v>8070508</v>
      </c>
      <c r="D787" s="25" t="s">
        <v>3558</v>
      </c>
      <c r="E787" s="21" t="s">
        <v>2453</v>
      </c>
      <c r="F787" s="21" t="s">
        <v>498</v>
      </c>
      <c r="G787" s="21" t="s">
        <v>524</v>
      </c>
      <c r="H787" s="25" t="s">
        <v>20</v>
      </c>
      <c r="I787" s="21" t="s">
        <v>27</v>
      </c>
      <c r="J787" s="21" t="s">
        <v>28</v>
      </c>
      <c r="K787" s="38">
        <v>46218</v>
      </c>
      <c r="L787" s="38"/>
      <c r="M787" s="39" t="s">
        <v>18</v>
      </c>
      <c r="N787" s="18">
        <v>0</v>
      </c>
      <c r="O787" s="18">
        <v>9588</v>
      </c>
      <c r="P787" s="15" t="str">
        <f>IFERROR((O787-N787)/N787,"")</f>
        <v/>
      </c>
      <c r="Q787" s="19">
        <v>0</v>
      </c>
      <c r="R787" s="19">
        <v>0</v>
      </c>
      <c r="S787" s="15" t="str">
        <f>IFERROR((R787-Q787)/Q787,"")</f>
        <v/>
      </c>
      <c r="T787" s="19" t="s">
        <v>1610</v>
      </c>
      <c r="U787" s="15" t="str">
        <f>IFERROR(R787/T787,"")</f>
        <v/>
      </c>
      <c r="V787" s="19" t="s">
        <v>1610</v>
      </c>
      <c r="W787" s="19" t="s">
        <v>1610</v>
      </c>
      <c r="X787" s="15" t="str">
        <f>IFERROR((W787-V787)/V787,"")</f>
        <v/>
      </c>
      <c r="Y787" s="18">
        <v>0</v>
      </c>
      <c r="Z787" s="18">
        <v>0</v>
      </c>
      <c r="AA787" s="18">
        <v>0</v>
      </c>
      <c r="AB787" s="18">
        <v>0</v>
      </c>
      <c r="AC787" s="18">
        <v>0</v>
      </c>
      <c r="AD787" s="18">
        <v>0</v>
      </c>
      <c r="AE787" s="18">
        <v>0</v>
      </c>
      <c r="AF787" s="18">
        <v>0</v>
      </c>
      <c r="AG787" s="18">
        <v>0</v>
      </c>
      <c r="AH787" s="18">
        <v>0</v>
      </c>
      <c r="AI787" s="18">
        <v>0</v>
      </c>
      <c r="AJ787" s="18">
        <v>9588</v>
      </c>
      <c r="AK787" s="23">
        <f>SUM(Y787:AJ787)</f>
        <v>9588</v>
      </c>
      <c r="AL787" s="23">
        <f>MAX(Y787:AJ787)</f>
        <v>9588</v>
      </c>
      <c r="AM787">
        <f>COUNTIF(Y787:AJ787,"&gt;1")</f>
        <v>1</v>
      </c>
    </row>
    <row r="788" spans="1:39" ht="15.75" x14ac:dyDescent="0.25">
      <c r="A788" s="21" t="s">
        <v>3216</v>
      </c>
      <c r="B788" s="21" t="s">
        <v>1520</v>
      </c>
      <c r="C788" s="21">
        <v>8070508</v>
      </c>
      <c r="D788" s="25">
        <v>190017</v>
      </c>
      <c r="E788" s="21" t="s">
        <v>2453</v>
      </c>
      <c r="F788" s="21" t="s">
        <v>498</v>
      </c>
      <c r="G788" s="21" t="s">
        <v>138</v>
      </c>
      <c r="H788" s="25" t="s">
        <v>20</v>
      </c>
      <c r="I788" s="21" t="s">
        <v>27</v>
      </c>
      <c r="J788" s="21" t="s">
        <v>28</v>
      </c>
      <c r="K788" s="38">
        <v>46126</v>
      </c>
      <c r="L788" s="38">
        <v>46240</v>
      </c>
      <c r="M788" s="39" t="s">
        <v>18</v>
      </c>
      <c r="N788" s="18">
        <v>41183.199999999997</v>
      </c>
      <c r="O788" s="18">
        <v>41548</v>
      </c>
      <c r="P788" s="15">
        <f>IFERROR((O788-N788)/N788,"")</f>
        <v>8.8579809242604491E-3</v>
      </c>
      <c r="Q788" s="19">
        <v>1267</v>
      </c>
      <c r="R788" s="19">
        <v>614</v>
      </c>
      <c r="S788" s="15">
        <f>IFERROR((R788-Q788)/Q788,"")</f>
        <v>-0.51539068666140486</v>
      </c>
      <c r="T788" s="19">
        <v>3835</v>
      </c>
      <c r="U788" s="15">
        <f>IFERROR(R788/T788,"")</f>
        <v>0.16010430247718382</v>
      </c>
      <c r="V788" s="19">
        <v>127</v>
      </c>
      <c r="W788" s="19">
        <v>116</v>
      </c>
      <c r="X788" s="15">
        <f>IFERROR((W788-V788)/V788,"")</f>
        <v>-8.6614173228346455E-2</v>
      </c>
      <c r="Y788" s="18">
        <v>6392</v>
      </c>
      <c r="Z788" s="18">
        <v>0</v>
      </c>
      <c r="AA788" s="18">
        <v>0</v>
      </c>
      <c r="AB788" s="18">
        <v>6392</v>
      </c>
      <c r="AC788" s="18">
        <v>0</v>
      </c>
      <c r="AD788" s="18">
        <v>0</v>
      </c>
      <c r="AE788" s="18">
        <v>0</v>
      </c>
      <c r="AF788" s="18">
        <v>0</v>
      </c>
      <c r="AG788" s="18">
        <v>41548</v>
      </c>
      <c r="AH788" s="18">
        <v>0</v>
      </c>
      <c r="AI788" s="18">
        <v>0</v>
      </c>
      <c r="AJ788" s="18">
        <v>0</v>
      </c>
      <c r="AK788" s="23">
        <f>SUM(Y788:AJ788)</f>
        <v>54332</v>
      </c>
      <c r="AL788" s="23">
        <f>MAX(Y788:AJ788)</f>
        <v>41548</v>
      </c>
      <c r="AM788">
        <f>COUNTIF(Y788:AJ788,"&gt;1")</f>
        <v>3</v>
      </c>
    </row>
    <row r="789" spans="1:39" ht="15.75" x14ac:dyDescent="0.25">
      <c r="A789" s="21" t="s">
        <v>3216</v>
      </c>
      <c r="B789" s="21" t="s">
        <v>1520</v>
      </c>
      <c r="C789" s="21">
        <v>8070508</v>
      </c>
      <c r="D789" s="25">
        <v>190033</v>
      </c>
      <c r="E789" s="21" t="s">
        <v>2453</v>
      </c>
      <c r="F789" s="21" t="s">
        <v>498</v>
      </c>
      <c r="G789" s="21" t="s">
        <v>517</v>
      </c>
      <c r="H789" s="25" t="s">
        <v>20</v>
      </c>
      <c r="I789" s="21" t="s">
        <v>27</v>
      </c>
      <c r="J789" s="21" t="s">
        <v>28</v>
      </c>
      <c r="K789" s="38">
        <v>46211</v>
      </c>
      <c r="L789" s="38">
        <v>46240</v>
      </c>
      <c r="M789" s="39" t="s">
        <v>18</v>
      </c>
      <c r="N789" s="18">
        <v>100945.85</v>
      </c>
      <c r="O789" s="18">
        <v>64559</v>
      </c>
      <c r="P789" s="15">
        <f>IFERROR((O789-N789)/N789,"")</f>
        <v>-0.36045909762511291</v>
      </c>
      <c r="Q789" s="19">
        <v>2801</v>
      </c>
      <c r="R789" s="19">
        <v>1070</v>
      </c>
      <c r="S789" s="15">
        <f>IFERROR((R789-Q789)/Q789,"")</f>
        <v>-0.61799357372367014</v>
      </c>
      <c r="T789" s="19">
        <v>8644</v>
      </c>
      <c r="U789" s="15">
        <f>IFERROR(R789/T789,"")</f>
        <v>0.12378528459046738</v>
      </c>
      <c r="V789" s="19">
        <v>392</v>
      </c>
      <c r="W789" s="19">
        <v>300</v>
      </c>
      <c r="X789" s="15">
        <f>IFERROR((W789-V789)/V789,"")</f>
        <v>-0.23469387755102042</v>
      </c>
      <c r="Y789" s="18">
        <v>22372</v>
      </c>
      <c r="Z789" s="18">
        <v>3587</v>
      </c>
      <c r="AA789" s="18">
        <v>0</v>
      </c>
      <c r="AB789" s="18">
        <v>5753</v>
      </c>
      <c r="AC789" s="18">
        <v>0</v>
      </c>
      <c r="AD789" s="18">
        <v>524</v>
      </c>
      <c r="AE789" s="18">
        <v>6392</v>
      </c>
      <c r="AF789" s="18">
        <v>0</v>
      </c>
      <c r="AG789" s="18">
        <v>9588</v>
      </c>
      <c r="AH789" s="18">
        <v>35795</v>
      </c>
      <c r="AI789" s="18">
        <v>0</v>
      </c>
      <c r="AJ789" s="18">
        <v>19176</v>
      </c>
      <c r="AK789" s="23">
        <f>SUM(Y789:AJ789)</f>
        <v>103187</v>
      </c>
      <c r="AL789" s="23">
        <f>MAX(Y789:AJ789)</f>
        <v>35795</v>
      </c>
      <c r="AM789">
        <f>COUNTIF(Y789:AJ789,"&gt;1")</f>
        <v>8</v>
      </c>
    </row>
    <row r="790" spans="1:39" ht="15.75" x14ac:dyDescent="0.25">
      <c r="A790" s="21" t="s">
        <v>3216</v>
      </c>
      <c r="B790" s="21" t="s">
        <v>1520</v>
      </c>
      <c r="C790" s="21">
        <v>8070508</v>
      </c>
      <c r="D790" s="25">
        <v>190036</v>
      </c>
      <c r="E790" s="21" t="s">
        <v>2453</v>
      </c>
      <c r="F790" s="21" t="s">
        <v>498</v>
      </c>
      <c r="G790" s="21" t="s">
        <v>518</v>
      </c>
      <c r="H790" s="25" t="s">
        <v>20</v>
      </c>
      <c r="I790" s="21" t="s">
        <v>27</v>
      </c>
      <c r="J790" s="21" t="s">
        <v>28</v>
      </c>
      <c r="K790" s="38">
        <v>46234</v>
      </c>
      <c r="L790" s="38">
        <v>46240</v>
      </c>
      <c r="M790" s="39" t="s">
        <v>18</v>
      </c>
      <c r="N790" s="18">
        <v>22627.68</v>
      </c>
      <c r="O790" s="18">
        <v>15980</v>
      </c>
      <c r="P790" s="15">
        <f>IFERROR((O790-N790)/N790,"")</f>
        <v>-0.29378531073446329</v>
      </c>
      <c r="Q790" s="19">
        <v>538</v>
      </c>
      <c r="R790" s="19">
        <v>276</v>
      </c>
      <c r="S790" s="15">
        <f>IFERROR((R790-Q790)/Q790,"")</f>
        <v>-0.48698884758364314</v>
      </c>
      <c r="T790" s="19">
        <v>968</v>
      </c>
      <c r="U790" s="15">
        <f>IFERROR(R790/T790,"")</f>
        <v>0.28512396694214875</v>
      </c>
      <c r="V790" s="19">
        <v>83</v>
      </c>
      <c r="W790" s="19">
        <v>81</v>
      </c>
      <c r="X790" s="15">
        <f>IFERROR((W790-V790)/V790,"")</f>
        <v>-2.4096385542168676E-2</v>
      </c>
      <c r="Y790" s="18">
        <v>0</v>
      </c>
      <c r="Z790" s="18">
        <v>5753</v>
      </c>
      <c r="AA790" s="18">
        <v>0</v>
      </c>
      <c r="AB790" s="18">
        <v>0</v>
      </c>
      <c r="AC790" s="18">
        <v>0</v>
      </c>
      <c r="AD790" s="18">
        <v>0</v>
      </c>
      <c r="AE790" s="18">
        <v>0</v>
      </c>
      <c r="AF790" s="18">
        <v>0</v>
      </c>
      <c r="AG790" s="18">
        <v>0</v>
      </c>
      <c r="AH790" s="18">
        <v>0</v>
      </c>
      <c r="AI790" s="18">
        <v>0</v>
      </c>
      <c r="AJ790" s="18">
        <v>15980</v>
      </c>
      <c r="AK790" s="23">
        <f>SUM(Y790:AJ790)</f>
        <v>21733</v>
      </c>
      <c r="AL790" s="23">
        <f>MAX(Y790:AJ790)</f>
        <v>15980</v>
      </c>
      <c r="AM790">
        <f>COUNTIF(Y790:AJ790,"&gt;1")</f>
        <v>2</v>
      </c>
    </row>
    <row r="791" spans="1:39" ht="15.75" x14ac:dyDescent="0.25">
      <c r="A791" s="21" t="s">
        <v>3216</v>
      </c>
      <c r="B791" s="21" t="s">
        <v>1520</v>
      </c>
      <c r="C791" s="21">
        <v>8070508</v>
      </c>
      <c r="D791" s="25">
        <v>190037</v>
      </c>
      <c r="E791" s="21" t="s">
        <v>2453</v>
      </c>
      <c r="F791" s="21" t="s">
        <v>498</v>
      </c>
      <c r="G791" s="21" t="s">
        <v>519</v>
      </c>
      <c r="H791" s="25" t="s">
        <v>20</v>
      </c>
      <c r="I791" s="21" t="s">
        <v>27</v>
      </c>
      <c r="J791" s="21" t="s">
        <v>28</v>
      </c>
      <c r="K791" s="38">
        <v>46233</v>
      </c>
      <c r="L791" s="38">
        <v>46240</v>
      </c>
      <c r="M791" s="39" t="s">
        <v>18</v>
      </c>
      <c r="N791" s="18">
        <v>52734</v>
      </c>
      <c r="O791" s="18">
        <v>35823</v>
      </c>
      <c r="P791" s="15">
        <f>IFERROR((O791-N791)/N791,"")</f>
        <v>-0.32068494709295708</v>
      </c>
      <c r="Q791" s="19">
        <v>1501</v>
      </c>
      <c r="R791" s="19">
        <v>657</v>
      </c>
      <c r="S791" s="15">
        <f>IFERROR((R791-Q791)/Q791,"")</f>
        <v>-0.5622918054630246</v>
      </c>
      <c r="T791" s="19">
        <v>5944</v>
      </c>
      <c r="U791" s="15">
        <f>IFERROR(R791/T791,"")</f>
        <v>0.11053162853297442</v>
      </c>
      <c r="V791" s="19">
        <v>219</v>
      </c>
      <c r="W791" s="19">
        <v>189</v>
      </c>
      <c r="X791" s="15">
        <f>IFERROR((W791-V791)/V791,"")</f>
        <v>-0.13698630136986301</v>
      </c>
      <c r="Y791" s="18">
        <v>0</v>
      </c>
      <c r="Z791" s="18">
        <v>0</v>
      </c>
      <c r="AA791" s="18">
        <v>7319</v>
      </c>
      <c r="AB791" s="18">
        <v>0</v>
      </c>
      <c r="AC791" s="18">
        <v>0</v>
      </c>
      <c r="AD791" s="18">
        <v>0</v>
      </c>
      <c r="AE791" s="18">
        <v>0</v>
      </c>
      <c r="AF791" s="18">
        <v>0</v>
      </c>
      <c r="AG791" s="18">
        <v>0</v>
      </c>
      <c r="AH791" s="18">
        <v>7191</v>
      </c>
      <c r="AI791" s="18">
        <v>4632</v>
      </c>
      <c r="AJ791" s="18">
        <v>24000</v>
      </c>
      <c r="AK791" s="23">
        <f>SUM(Y791:AJ791)</f>
        <v>43142</v>
      </c>
      <c r="AL791" s="23">
        <f>MAX(Y791:AJ791)</f>
        <v>24000</v>
      </c>
      <c r="AM791">
        <f>COUNTIF(Y791:AJ791,"&gt;1")</f>
        <v>4</v>
      </c>
    </row>
    <row r="792" spans="1:39" ht="15.75" x14ac:dyDescent="0.25">
      <c r="A792" s="21" t="s">
        <v>3216</v>
      </c>
      <c r="B792" s="21" t="s">
        <v>1520</v>
      </c>
      <c r="C792" s="21">
        <v>8070508</v>
      </c>
      <c r="D792" s="25">
        <v>190054</v>
      </c>
      <c r="E792" s="21" t="s">
        <v>2453</v>
      </c>
      <c r="F792" s="21" t="s">
        <v>498</v>
      </c>
      <c r="G792" s="21" t="s">
        <v>521</v>
      </c>
      <c r="H792" s="25" t="s">
        <v>20</v>
      </c>
      <c r="I792" s="21" t="s">
        <v>27</v>
      </c>
      <c r="J792" s="21" t="s">
        <v>28</v>
      </c>
      <c r="K792" s="38">
        <v>46203</v>
      </c>
      <c r="L792" s="38">
        <v>46240</v>
      </c>
      <c r="M792" s="39" t="s">
        <v>18</v>
      </c>
      <c r="N792" s="18">
        <v>20774</v>
      </c>
      <c r="O792" s="18">
        <v>12464</v>
      </c>
      <c r="P792" s="15">
        <f>IFERROR((O792-N792)/N792,"")</f>
        <v>-0.400019254837778</v>
      </c>
      <c r="Q792" s="19">
        <v>1003</v>
      </c>
      <c r="R792" s="19">
        <v>394</v>
      </c>
      <c r="S792" s="15">
        <f>IFERROR((R792-Q792)/Q792,"")</f>
        <v>-0.60717846460618141</v>
      </c>
      <c r="T792" s="19">
        <v>346</v>
      </c>
      <c r="U792" s="15">
        <f>IFERROR(R792/T792,"")</f>
        <v>1.1387283236994219</v>
      </c>
      <c r="V792" s="19">
        <v>105</v>
      </c>
      <c r="W792" s="19">
        <v>79</v>
      </c>
      <c r="X792" s="15">
        <f>IFERROR((W792-V792)/V792,"")</f>
        <v>-0.24761904761904763</v>
      </c>
      <c r="Y792" s="18">
        <v>0</v>
      </c>
      <c r="Z792" s="18">
        <v>7990</v>
      </c>
      <c r="AA792" s="18">
        <v>0</v>
      </c>
      <c r="AB792" s="18">
        <v>7990</v>
      </c>
      <c r="AC792" s="18">
        <v>0</v>
      </c>
      <c r="AD792" s="18">
        <v>0</v>
      </c>
      <c r="AE792" s="18">
        <v>0</v>
      </c>
      <c r="AF792" s="18">
        <v>0</v>
      </c>
      <c r="AG792" s="18">
        <v>0</v>
      </c>
      <c r="AH792" s="18">
        <v>0</v>
      </c>
      <c r="AI792" s="18">
        <v>12464</v>
      </c>
      <c r="AJ792" s="18">
        <v>0</v>
      </c>
      <c r="AK792" s="23">
        <f>SUM(Y792:AJ792)</f>
        <v>28444</v>
      </c>
      <c r="AL792" s="23">
        <f>MAX(Y792:AJ792)</f>
        <v>12464</v>
      </c>
      <c r="AM792">
        <f>COUNTIF(Y792:AJ792,"&gt;1")</f>
        <v>3</v>
      </c>
    </row>
    <row r="793" spans="1:39" ht="15.75" x14ac:dyDescent="0.25">
      <c r="A793" s="21" t="s">
        <v>3216</v>
      </c>
      <c r="B793" s="21" t="s">
        <v>1520</v>
      </c>
      <c r="C793" s="21">
        <v>8070508</v>
      </c>
      <c r="D793" s="25">
        <v>190058</v>
      </c>
      <c r="E793" s="21" t="s">
        <v>2453</v>
      </c>
      <c r="F793" s="21" t="s">
        <v>498</v>
      </c>
      <c r="G793" s="21" t="s">
        <v>215</v>
      </c>
      <c r="H793" s="25" t="s">
        <v>20</v>
      </c>
      <c r="I793" s="21" t="s">
        <v>27</v>
      </c>
      <c r="J793" s="21" t="s">
        <v>28</v>
      </c>
      <c r="K793" s="38">
        <v>46231</v>
      </c>
      <c r="L793" s="38">
        <v>46240</v>
      </c>
      <c r="M793" s="39" t="s">
        <v>18</v>
      </c>
      <c r="N793" s="18">
        <v>95880</v>
      </c>
      <c r="O793" s="18">
        <v>71940</v>
      </c>
      <c r="P793" s="15">
        <f>IFERROR((O793-N793)/N793,"")</f>
        <v>-0.24968710888610762</v>
      </c>
      <c r="Q793" s="19">
        <v>3195</v>
      </c>
      <c r="R793" s="19">
        <v>1538</v>
      </c>
      <c r="S793" s="15">
        <f>IFERROR((R793-Q793)/Q793,"")</f>
        <v>-0.51862284820031301</v>
      </c>
      <c r="T793" s="19">
        <v>8882</v>
      </c>
      <c r="U793" s="15">
        <f>IFERROR(R793/T793,"")</f>
        <v>0.17315919837874352</v>
      </c>
      <c r="V793" s="19">
        <v>328</v>
      </c>
      <c r="W793" s="19">
        <v>304</v>
      </c>
      <c r="X793" s="15">
        <f>IFERROR((W793-V793)/V793,"")</f>
        <v>-7.3170731707317069E-2</v>
      </c>
      <c r="Y793" s="18">
        <v>28828</v>
      </c>
      <c r="Z793" s="18">
        <v>19339</v>
      </c>
      <c r="AA793" s="18">
        <v>0</v>
      </c>
      <c r="AB793" s="18">
        <v>12784</v>
      </c>
      <c r="AC793" s="18">
        <v>9987</v>
      </c>
      <c r="AD793" s="18">
        <v>0</v>
      </c>
      <c r="AE793" s="18">
        <v>12784</v>
      </c>
      <c r="AF793" s="18">
        <v>0</v>
      </c>
      <c r="AG793" s="18">
        <v>12784</v>
      </c>
      <c r="AH793" s="18">
        <v>22372</v>
      </c>
      <c r="AI793" s="18">
        <v>12784</v>
      </c>
      <c r="AJ793" s="18">
        <v>24000</v>
      </c>
      <c r="AK793" s="23">
        <f>SUM(Y793:AJ793)</f>
        <v>155662</v>
      </c>
      <c r="AL793" s="23">
        <f>MAX(Y793:AJ793)</f>
        <v>28828</v>
      </c>
      <c r="AM793">
        <f>COUNTIF(Y793:AJ793,"&gt;1")</f>
        <v>9</v>
      </c>
    </row>
    <row r="794" spans="1:39" ht="15.75" x14ac:dyDescent="0.25">
      <c r="A794" s="21" t="s">
        <v>3216</v>
      </c>
      <c r="B794" s="21" t="s">
        <v>1520</v>
      </c>
      <c r="C794" s="21">
        <v>8070508</v>
      </c>
      <c r="D794" s="25">
        <v>190061</v>
      </c>
      <c r="E794" s="21" t="s">
        <v>2453</v>
      </c>
      <c r="F794" s="21" t="s">
        <v>498</v>
      </c>
      <c r="G794" s="21" t="s">
        <v>501</v>
      </c>
      <c r="H794" s="25" t="s">
        <v>20</v>
      </c>
      <c r="I794" s="21" t="s">
        <v>27</v>
      </c>
      <c r="J794" s="21" t="s">
        <v>28</v>
      </c>
      <c r="K794" s="38">
        <v>46224</v>
      </c>
      <c r="L794" s="38">
        <v>46240</v>
      </c>
      <c r="M794" s="39" t="s">
        <v>18</v>
      </c>
      <c r="N794" s="18">
        <v>116650.4</v>
      </c>
      <c r="O794" s="18">
        <v>70948</v>
      </c>
      <c r="P794" s="15">
        <f>IFERROR((O794-N794)/N794,"")</f>
        <v>-0.3917894837908828</v>
      </c>
      <c r="Q794" s="19">
        <v>725</v>
      </c>
      <c r="R794" s="19">
        <v>870</v>
      </c>
      <c r="S794" s="15">
        <f>IFERROR((R794-Q794)/Q794,"")</f>
        <v>0.2</v>
      </c>
      <c r="T794" s="19">
        <v>2004</v>
      </c>
      <c r="U794" s="15">
        <f>IFERROR(R794/T794,"")</f>
        <v>0.43413173652694609</v>
      </c>
      <c r="V794" s="19">
        <v>300</v>
      </c>
      <c r="W794" s="19">
        <v>280</v>
      </c>
      <c r="X794" s="15">
        <f>IFERROR((W794-V794)/V794,"")</f>
        <v>-6.6666666666666666E-2</v>
      </c>
      <c r="Y794" s="18">
        <v>16664</v>
      </c>
      <c r="Z794" s="18">
        <v>5593</v>
      </c>
      <c r="AA794" s="18">
        <v>6392</v>
      </c>
      <c r="AB794" s="18">
        <v>15980</v>
      </c>
      <c r="AC794" s="18">
        <v>6392</v>
      </c>
      <c r="AD794" s="18">
        <v>0</v>
      </c>
      <c r="AE794" s="18">
        <v>9588</v>
      </c>
      <c r="AF794" s="18">
        <v>6392</v>
      </c>
      <c r="AG794" s="18">
        <v>22372</v>
      </c>
      <c r="AH794" s="18">
        <v>18214</v>
      </c>
      <c r="AI794" s="18">
        <v>19176</v>
      </c>
      <c r="AJ794" s="18">
        <v>11186</v>
      </c>
      <c r="AK794" s="23">
        <f>SUM(Y794:AJ794)</f>
        <v>137949</v>
      </c>
      <c r="AL794" s="23">
        <f>MAX(Y794:AJ794)</f>
        <v>22372</v>
      </c>
      <c r="AM794">
        <f>COUNTIF(Y794:AJ794,"&gt;1")</f>
        <v>11</v>
      </c>
    </row>
    <row r="795" spans="1:39" ht="15.75" x14ac:dyDescent="0.25">
      <c r="A795" s="21" t="s">
        <v>3216</v>
      </c>
      <c r="B795" s="21" t="s">
        <v>1520</v>
      </c>
      <c r="C795" s="21">
        <v>8070508</v>
      </c>
      <c r="D795" s="25">
        <v>190064</v>
      </c>
      <c r="E795" s="21" t="s">
        <v>2453</v>
      </c>
      <c r="F795" s="21" t="s">
        <v>498</v>
      </c>
      <c r="G795" s="21" t="s">
        <v>523</v>
      </c>
      <c r="H795" s="25" t="s">
        <v>20</v>
      </c>
      <c r="I795" s="21" t="s">
        <v>27</v>
      </c>
      <c r="J795" s="21" t="s">
        <v>28</v>
      </c>
      <c r="K795" s="38">
        <v>46192</v>
      </c>
      <c r="L795" s="38">
        <v>46240</v>
      </c>
      <c r="M795" s="39" t="s">
        <v>18</v>
      </c>
      <c r="N795" s="18">
        <v>70951.199999999997</v>
      </c>
      <c r="O795" s="18">
        <v>17258</v>
      </c>
      <c r="P795" s="15">
        <f>IFERROR((O795-N795)/N795,"")</f>
        <v>-0.75676239443448456</v>
      </c>
      <c r="Q795" s="19">
        <v>1635</v>
      </c>
      <c r="R795" s="19">
        <v>785</v>
      </c>
      <c r="S795" s="15">
        <f>IFERROR((R795-Q795)/Q795,"")</f>
        <v>-0.51987767584097855</v>
      </c>
      <c r="T795" s="19">
        <v>4976</v>
      </c>
      <c r="U795" s="15">
        <f>IFERROR(R795/T795,"")</f>
        <v>0.15775723472668809</v>
      </c>
      <c r="V795" s="19">
        <v>159</v>
      </c>
      <c r="W795" s="19">
        <v>151</v>
      </c>
      <c r="X795" s="15">
        <f>IFERROR((W795-V795)/V795,"")</f>
        <v>-5.0314465408805034E-2</v>
      </c>
      <c r="Y795" s="18">
        <v>0</v>
      </c>
      <c r="Z795" s="18">
        <v>0</v>
      </c>
      <c r="AA795" s="18">
        <v>11506</v>
      </c>
      <c r="AB795" s="18">
        <v>26079</v>
      </c>
      <c r="AC795" s="18">
        <v>0</v>
      </c>
      <c r="AD795" s="18">
        <v>0</v>
      </c>
      <c r="AE795" s="18">
        <v>0</v>
      </c>
      <c r="AF795" s="18">
        <v>0</v>
      </c>
      <c r="AG795" s="18">
        <v>13423</v>
      </c>
      <c r="AH795" s="18">
        <v>0</v>
      </c>
      <c r="AI795" s="18">
        <v>3835</v>
      </c>
      <c r="AJ795" s="18">
        <v>0</v>
      </c>
      <c r="AK795" s="23">
        <f>SUM(Y795:AJ795)</f>
        <v>54843</v>
      </c>
      <c r="AL795" s="23">
        <f>MAX(Y795:AJ795)</f>
        <v>26079</v>
      </c>
      <c r="AM795">
        <f>COUNTIF(Y795:AJ795,"&gt;1")</f>
        <v>4</v>
      </c>
    </row>
    <row r="796" spans="1:39" ht="15.75" x14ac:dyDescent="0.25">
      <c r="A796" s="21" t="s">
        <v>3216</v>
      </c>
      <c r="B796" s="21" t="s">
        <v>1520</v>
      </c>
      <c r="C796" s="21">
        <v>8070508</v>
      </c>
      <c r="D796" s="25">
        <v>193463</v>
      </c>
      <c r="E796" s="21" t="s">
        <v>2453</v>
      </c>
      <c r="F796" s="21" t="s">
        <v>498</v>
      </c>
      <c r="G796" s="21" t="s">
        <v>266</v>
      </c>
      <c r="H796" s="25" t="s">
        <v>20</v>
      </c>
      <c r="I796" s="21" t="s">
        <v>27</v>
      </c>
      <c r="J796" s="21" t="s">
        <v>28</v>
      </c>
      <c r="K796" s="38">
        <v>46223</v>
      </c>
      <c r="L796" s="38">
        <v>46240</v>
      </c>
      <c r="M796" s="39" t="s">
        <v>18</v>
      </c>
      <c r="N796" s="18">
        <v>47940</v>
      </c>
      <c r="O796" s="18">
        <v>76065</v>
      </c>
      <c r="P796" s="15">
        <f>IFERROR((O796-N796)/N796,"")</f>
        <v>0.58667083854818525</v>
      </c>
      <c r="Q796" s="19">
        <v>1278</v>
      </c>
      <c r="R796" s="19">
        <v>985</v>
      </c>
      <c r="S796" s="15">
        <f>IFERROR((R796-Q796)/Q796,"")</f>
        <v>-0.22926447574334899</v>
      </c>
      <c r="T796" s="19">
        <v>7036</v>
      </c>
      <c r="U796" s="15">
        <f>IFERROR(R796/T796,"")</f>
        <v>0.13999431495167708</v>
      </c>
      <c r="V796" s="19">
        <v>190</v>
      </c>
      <c r="W796" s="19">
        <v>175</v>
      </c>
      <c r="X796" s="15">
        <f>IFERROR((W796-V796)/V796,"")</f>
        <v>-7.8947368421052627E-2</v>
      </c>
      <c r="Y796" s="18">
        <v>19176</v>
      </c>
      <c r="Z796" s="18">
        <v>0</v>
      </c>
      <c r="AA796" s="18">
        <v>0</v>
      </c>
      <c r="AB796" s="18">
        <v>0</v>
      </c>
      <c r="AC796" s="18">
        <v>0</v>
      </c>
      <c r="AD796" s="18">
        <v>0</v>
      </c>
      <c r="AE796" s="18">
        <v>0</v>
      </c>
      <c r="AF796" s="18">
        <v>0</v>
      </c>
      <c r="AG796" s="18">
        <v>17258</v>
      </c>
      <c r="AH796" s="18">
        <v>19176</v>
      </c>
      <c r="AI796" s="18">
        <v>0</v>
      </c>
      <c r="AJ796" s="18">
        <v>39630</v>
      </c>
      <c r="AK796" s="23">
        <f>SUM(Y796:AJ796)</f>
        <v>95240</v>
      </c>
      <c r="AL796" s="23">
        <f>MAX(Y796:AJ796)</f>
        <v>39630</v>
      </c>
      <c r="AM796">
        <f>COUNTIF(Y796:AJ796,"&gt;1")</f>
        <v>4</v>
      </c>
    </row>
    <row r="797" spans="1:39" ht="15.75" x14ac:dyDescent="0.25">
      <c r="A797" s="21" t="s">
        <v>3216</v>
      </c>
      <c r="B797" s="21" t="s">
        <v>1519</v>
      </c>
      <c r="C797" s="21">
        <v>8070508</v>
      </c>
      <c r="D797" s="25">
        <v>102616</v>
      </c>
      <c r="E797" s="21" t="s">
        <v>2453</v>
      </c>
      <c r="F797" s="21" t="s">
        <v>498</v>
      </c>
      <c r="G797" s="21" t="s">
        <v>512</v>
      </c>
      <c r="H797" s="25" t="s">
        <v>63</v>
      </c>
      <c r="I797" s="21" t="s">
        <v>27</v>
      </c>
      <c r="J797" s="21" t="s">
        <v>28</v>
      </c>
      <c r="K797" s="38">
        <v>46234</v>
      </c>
      <c r="L797" s="38">
        <v>46240</v>
      </c>
      <c r="M797" s="39" t="s">
        <v>18</v>
      </c>
      <c r="N797" s="18">
        <v>44235.7</v>
      </c>
      <c r="O797" s="18">
        <v>38979</v>
      </c>
      <c r="P797" s="15">
        <f>IFERROR((O797-N797)/N797,"")</f>
        <v>-0.11883388304016886</v>
      </c>
      <c r="Q797" s="19">
        <v>1628</v>
      </c>
      <c r="R797" s="19">
        <v>483</v>
      </c>
      <c r="S797" s="15">
        <f>IFERROR((R797-Q797)/Q797,"")</f>
        <v>-0.70331695331695332</v>
      </c>
      <c r="T797" s="19">
        <v>6576</v>
      </c>
      <c r="U797" s="15">
        <f>IFERROR(R797/T797,"")</f>
        <v>7.3448905109489052E-2</v>
      </c>
      <c r="V797" s="19">
        <v>123</v>
      </c>
      <c r="W797" s="19">
        <v>96</v>
      </c>
      <c r="X797" s="15">
        <f>IFERROR((W797-V797)/V797,"")</f>
        <v>-0.21951219512195122</v>
      </c>
      <c r="Y797" s="18">
        <v>4032</v>
      </c>
      <c r="Z797" s="18">
        <v>0</v>
      </c>
      <c r="AA797" s="18">
        <v>3196</v>
      </c>
      <c r="AB797" s="18">
        <v>0</v>
      </c>
      <c r="AC797" s="18">
        <v>0</v>
      </c>
      <c r="AD797" s="18">
        <v>0</v>
      </c>
      <c r="AE797" s="18">
        <v>7031</v>
      </c>
      <c r="AF797" s="18">
        <v>9588</v>
      </c>
      <c r="AG797" s="18">
        <v>0</v>
      </c>
      <c r="AH797" s="18">
        <v>7670</v>
      </c>
      <c r="AI797" s="18">
        <v>13822</v>
      </c>
      <c r="AJ797" s="18">
        <v>17487</v>
      </c>
      <c r="AK797" s="23">
        <f>SUM(Y797:AJ797)</f>
        <v>62826</v>
      </c>
      <c r="AL797" s="23">
        <f>MAX(Y797:AJ797)</f>
        <v>17487</v>
      </c>
      <c r="AM797">
        <f>COUNTIF(Y797:AJ797,"&gt;1")</f>
        <v>7</v>
      </c>
    </row>
    <row r="798" spans="1:39" ht="15.75" x14ac:dyDescent="0.25">
      <c r="A798" s="21" t="s">
        <v>3216</v>
      </c>
      <c r="B798" s="21" t="s">
        <v>1519</v>
      </c>
      <c r="C798" s="21">
        <v>8070508</v>
      </c>
      <c r="D798" s="25">
        <v>190059</v>
      </c>
      <c r="E798" s="21" t="s">
        <v>2453</v>
      </c>
      <c r="F798" s="21" t="s">
        <v>498</v>
      </c>
      <c r="G798" s="21" t="s">
        <v>522</v>
      </c>
      <c r="H798" s="25" t="s">
        <v>20</v>
      </c>
      <c r="I798" s="21" t="s">
        <v>27</v>
      </c>
      <c r="J798" s="21" t="s">
        <v>28</v>
      </c>
      <c r="K798" s="38">
        <v>46231</v>
      </c>
      <c r="L798" s="38">
        <v>46240</v>
      </c>
      <c r="M798" s="39" t="s">
        <v>18</v>
      </c>
      <c r="N798" s="18">
        <v>211046.96</v>
      </c>
      <c r="O798" s="18">
        <v>103106</v>
      </c>
      <c r="P798" s="15">
        <f>IFERROR((O798-N798)/N798,"")</f>
        <v>-0.51145470183507968</v>
      </c>
      <c r="Q798" s="19">
        <v>4393</v>
      </c>
      <c r="R798" s="19">
        <v>2584</v>
      </c>
      <c r="S798" s="15">
        <f>IFERROR((R798-Q798)/Q798,"")</f>
        <v>-0.411791486455725</v>
      </c>
      <c r="T798" s="19">
        <v>17631</v>
      </c>
      <c r="U798" s="15">
        <f>IFERROR(R798/T798,"")</f>
        <v>0.14656003629969938</v>
      </c>
      <c r="V798" s="19">
        <v>824</v>
      </c>
      <c r="W798" s="19">
        <v>570</v>
      </c>
      <c r="X798" s="15">
        <f>IFERROR((W798-V798)/V798,"")</f>
        <v>-0.30825242718446599</v>
      </c>
      <c r="Y798" s="18">
        <v>0</v>
      </c>
      <c r="Z798" s="18">
        <v>0</v>
      </c>
      <c r="AA798" s="18">
        <v>63920</v>
      </c>
      <c r="AB798" s="18">
        <v>7670</v>
      </c>
      <c r="AC798" s="18">
        <v>0</v>
      </c>
      <c r="AD798" s="18">
        <v>9588</v>
      </c>
      <c r="AE798" s="18">
        <v>0</v>
      </c>
      <c r="AF798" s="18">
        <v>0</v>
      </c>
      <c r="AG798" s="18">
        <v>0</v>
      </c>
      <c r="AH798" s="18">
        <v>75106</v>
      </c>
      <c r="AI798" s="18">
        <v>0</v>
      </c>
      <c r="AJ798" s="18">
        <v>28000</v>
      </c>
      <c r="AK798" s="23">
        <f>SUM(Y798:AJ798)</f>
        <v>184284</v>
      </c>
      <c r="AL798" s="23">
        <f>MAX(Y798:AJ798)</f>
        <v>75106</v>
      </c>
      <c r="AM798">
        <f>COUNTIF(Y798:AJ798,"&gt;1")</f>
        <v>5</v>
      </c>
    </row>
    <row r="799" spans="1:39" ht="15.75" x14ac:dyDescent="0.25">
      <c r="A799" s="21" t="s">
        <v>3216</v>
      </c>
      <c r="B799" s="21" t="s">
        <v>1520</v>
      </c>
      <c r="C799" s="21">
        <v>8070508</v>
      </c>
      <c r="D799" s="25">
        <v>190053</v>
      </c>
      <c r="E799" s="21" t="s">
        <v>2453</v>
      </c>
      <c r="F799" s="21" t="s">
        <v>498</v>
      </c>
      <c r="G799" s="21" t="s">
        <v>520</v>
      </c>
      <c r="H799" s="25" t="s">
        <v>20</v>
      </c>
      <c r="I799" s="21" t="s">
        <v>27</v>
      </c>
      <c r="J799" s="21" t="s">
        <v>28</v>
      </c>
      <c r="K799" s="38">
        <v>46217</v>
      </c>
      <c r="L799" s="38">
        <v>46239</v>
      </c>
      <c r="M799" s="39" t="s">
        <v>18</v>
      </c>
      <c r="N799" s="18">
        <v>14318.08</v>
      </c>
      <c r="O799" s="18">
        <v>35092</v>
      </c>
      <c r="P799" s="15">
        <f>IFERROR((O799-N799)/N799,"")</f>
        <v>1.4508872698015376</v>
      </c>
      <c r="Q799" s="19">
        <v>1079</v>
      </c>
      <c r="R799" s="19">
        <v>464</v>
      </c>
      <c r="S799" s="15">
        <f>IFERROR((R799-Q799)/Q799,"")</f>
        <v>-0.56997219647822062</v>
      </c>
      <c r="T799" s="19">
        <v>3662</v>
      </c>
      <c r="U799" s="15">
        <f>IFERROR(R799/T799,"")</f>
        <v>0.12670671764063354</v>
      </c>
      <c r="V799" s="19">
        <v>147</v>
      </c>
      <c r="W799" s="19">
        <v>118</v>
      </c>
      <c r="X799" s="15">
        <f>IFERROR((W799-V799)/V799,"")</f>
        <v>-0.19727891156462585</v>
      </c>
      <c r="Y799" s="18">
        <v>5753</v>
      </c>
      <c r="Z799" s="18">
        <v>10259</v>
      </c>
      <c r="AA799" s="18">
        <v>0</v>
      </c>
      <c r="AB799" s="18">
        <v>0</v>
      </c>
      <c r="AC799" s="18">
        <v>0</v>
      </c>
      <c r="AD799" s="18">
        <v>0</v>
      </c>
      <c r="AE799" s="18">
        <v>0</v>
      </c>
      <c r="AF799" s="18">
        <v>0</v>
      </c>
      <c r="AG799" s="18">
        <v>18665</v>
      </c>
      <c r="AH799" s="18">
        <v>0</v>
      </c>
      <c r="AI799" s="18">
        <v>0</v>
      </c>
      <c r="AJ799" s="18">
        <v>16427</v>
      </c>
      <c r="AK799" s="23">
        <f>SUM(Y799:AJ799)</f>
        <v>51104</v>
      </c>
      <c r="AL799" s="23">
        <f>MAX(Y799:AJ799)</f>
        <v>18665</v>
      </c>
      <c r="AM799">
        <f>COUNTIF(Y799:AJ799,"&gt;1")</f>
        <v>4</v>
      </c>
    </row>
    <row r="800" spans="1:39" ht="15.75" x14ac:dyDescent="0.25">
      <c r="A800" s="21" t="s">
        <v>3216</v>
      </c>
      <c r="B800" s="21" t="s">
        <v>1519</v>
      </c>
      <c r="C800" s="21">
        <v>8070508</v>
      </c>
      <c r="D800" s="25">
        <v>102550</v>
      </c>
      <c r="E800" s="21" t="s">
        <v>2453</v>
      </c>
      <c r="F800" s="21" t="s">
        <v>498</v>
      </c>
      <c r="G800" s="21" t="s">
        <v>510</v>
      </c>
      <c r="H800" s="25" t="s">
        <v>20</v>
      </c>
      <c r="I800" s="21" t="s">
        <v>27</v>
      </c>
      <c r="J800" s="21" t="s">
        <v>28</v>
      </c>
      <c r="K800" s="38">
        <v>46218</v>
      </c>
      <c r="L800" s="38">
        <v>46239</v>
      </c>
      <c r="M800" s="39" t="s">
        <v>18</v>
      </c>
      <c r="N800" s="18">
        <v>48898.8</v>
      </c>
      <c r="O800" s="18">
        <v>27486</v>
      </c>
      <c r="P800" s="15">
        <f>IFERROR((O800-N800)/N800,"")</f>
        <v>-0.43790031657218587</v>
      </c>
      <c r="Q800" s="19">
        <v>1222</v>
      </c>
      <c r="R800" s="19">
        <v>549</v>
      </c>
      <c r="S800" s="15">
        <f>IFERROR((R800-Q800)/Q800,"")</f>
        <v>-0.5507364975450082</v>
      </c>
      <c r="T800" s="19">
        <v>5002</v>
      </c>
      <c r="U800" s="15">
        <f>IFERROR(R800/T800,"")</f>
        <v>0.10975609756097561</v>
      </c>
      <c r="V800" s="19">
        <v>116</v>
      </c>
      <c r="W800" s="19">
        <v>82</v>
      </c>
      <c r="X800" s="15">
        <f>IFERROR((W800-V800)/V800,"")</f>
        <v>-0.29310344827586204</v>
      </c>
      <c r="Y800" s="18">
        <v>9588</v>
      </c>
      <c r="Z800" s="18">
        <v>0</v>
      </c>
      <c r="AA800" s="18">
        <v>6392</v>
      </c>
      <c r="AB800" s="18">
        <v>0</v>
      </c>
      <c r="AC800" s="18">
        <v>0</v>
      </c>
      <c r="AD800" s="18">
        <v>0</v>
      </c>
      <c r="AE800" s="18">
        <v>0</v>
      </c>
      <c r="AF800" s="18">
        <v>0</v>
      </c>
      <c r="AG800" s="18">
        <v>5753</v>
      </c>
      <c r="AH800" s="18">
        <v>4794</v>
      </c>
      <c r="AI800" s="18">
        <v>10547</v>
      </c>
      <c r="AJ800" s="18">
        <v>6392</v>
      </c>
      <c r="AK800" s="23">
        <f>SUM(Y800:AJ800)</f>
        <v>43466</v>
      </c>
      <c r="AL800" s="23">
        <f>MAX(Y800:AJ800)</f>
        <v>10547</v>
      </c>
      <c r="AM800">
        <f>COUNTIF(Y800:AJ800,"&gt;1")</f>
        <v>6</v>
      </c>
    </row>
    <row r="801" spans="1:39" ht="15.75" x14ac:dyDescent="0.25">
      <c r="A801" s="21" t="s">
        <v>3216</v>
      </c>
      <c r="B801" s="21" t="s">
        <v>1519</v>
      </c>
      <c r="C801" s="21">
        <v>8070508</v>
      </c>
      <c r="D801" s="25">
        <v>190029</v>
      </c>
      <c r="E801" s="21" t="s">
        <v>2453</v>
      </c>
      <c r="F801" s="21" t="s">
        <v>498</v>
      </c>
      <c r="G801" s="21" t="s">
        <v>172</v>
      </c>
      <c r="H801" s="25" t="s">
        <v>20</v>
      </c>
      <c r="I801" s="21" t="s">
        <v>27</v>
      </c>
      <c r="J801" s="21" t="s">
        <v>28</v>
      </c>
      <c r="K801" s="38">
        <v>46234</v>
      </c>
      <c r="L801" s="38">
        <v>46239</v>
      </c>
      <c r="M801" s="39" t="s">
        <v>18</v>
      </c>
      <c r="N801" s="18">
        <v>34885.339999999997</v>
      </c>
      <c r="O801" s="18">
        <v>24354</v>
      </c>
      <c r="P801" s="15">
        <f>IFERROR((O801-N801)/N801,"")</f>
        <v>-0.30188440187196103</v>
      </c>
      <c r="Q801" s="19">
        <v>1346</v>
      </c>
      <c r="R801" s="19">
        <v>707</v>
      </c>
      <c r="S801" s="15">
        <f>IFERROR((R801-Q801)/Q801,"")</f>
        <v>-0.47473997028231796</v>
      </c>
      <c r="T801" s="19">
        <v>4849</v>
      </c>
      <c r="U801" s="15">
        <f>IFERROR(R801/T801,"")</f>
        <v>0.1458032584037946</v>
      </c>
      <c r="V801" s="19">
        <v>222</v>
      </c>
      <c r="W801" s="19">
        <v>150</v>
      </c>
      <c r="X801" s="15">
        <f>IFERROR((W801-V801)/V801,"")</f>
        <v>-0.32432432432432434</v>
      </c>
      <c r="Y801" s="18">
        <v>15341</v>
      </c>
      <c r="Z801" s="18">
        <v>22596</v>
      </c>
      <c r="AA801" s="18">
        <v>0</v>
      </c>
      <c r="AB801" s="18">
        <v>447</v>
      </c>
      <c r="AC801" s="18">
        <v>0</v>
      </c>
      <c r="AD801" s="18">
        <v>0</v>
      </c>
      <c r="AE801" s="18">
        <v>0</v>
      </c>
      <c r="AF801" s="18">
        <v>0</v>
      </c>
      <c r="AG801" s="18">
        <v>3068</v>
      </c>
      <c r="AH801" s="18">
        <v>0</v>
      </c>
      <c r="AI801" s="18">
        <v>0</v>
      </c>
      <c r="AJ801" s="18">
        <v>21285</v>
      </c>
      <c r="AK801" s="23">
        <f>SUM(Y801:AJ801)</f>
        <v>62737</v>
      </c>
      <c r="AL801" s="23">
        <f>MAX(Y801:AJ801)</f>
        <v>22596</v>
      </c>
      <c r="AM801">
        <f>COUNTIF(Y801:AJ801,"&gt;1")</f>
        <v>5</v>
      </c>
    </row>
    <row r="802" spans="1:39" ht="15.75" x14ac:dyDescent="0.25">
      <c r="A802" s="21" t="s">
        <v>3216</v>
      </c>
      <c r="B802" s="21" t="s">
        <v>1520</v>
      </c>
      <c r="C802" s="21">
        <v>8070508</v>
      </c>
      <c r="D802" s="25">
        <v>191127</v>
      </c>
      <c r="E802" s="21" t="s">
        <v>2453</v>
      </c>
      <c r="F802" s="21" t="s">
        <v>498</v>
      </c>
      <c r="G802" s="21" t="s">
        <v>588</v>
      </c>
      <c r="H802" s="25" t="s">
        <v>20</v>
      </c>
      <c r="I802" s="21" t="s">
        <v>27</v>
      </c>
      <c r="J802" s="21" t="s">
        <v>28</v>
      </c>
      <c r="K802" s="38">
        <v>46192</v>
      </c>
      <c r="L802" s="38">
        <v>46238</v>
      </c>
      <c r="M802" s="39" t="s">
        <v>18</v>
      </c>
      <c r="N802" s="18">
        <v>62002.400000000001</v>
      </c>
      <c r="O802" s="18">
        <v>30682</v>
      </c>
      <c r="P802" s="15">
        <f>IFERROR((O802-N802)/N802,"")</f>
        <v>-0.5051481878120847</v>
      </c>
      <c r="Q802" s="19">
        <v>2122</v>
      </c>
      <c r="R802" s="19">
        <v>916</v>
      </c>
      <c r="S802" s="15">
        <f>IFERROR((R802-Q802)/Q802,"")</f>
        <v>-0.56833176248821871</v>
      </c>
      <c r="T802" s="19">
        <v>9179</v>
      </c>
      <c r="U802" s="15">
        <f>IFERROR(R802/T802,"")</f>
        <v>9.9793005774049467E-2</v>
      </c>
      <c r="V802" s="19">
        <v>222</v>
      </c>
      <c r="W802" s="19">
        <v>172</v>
      </c>
      <c r="X802" s="15">
        <f>IFERROR((W802-V802)/V802,"")</f>
        <v>-0.22522522522522523</v>
      </c>
      <c r="Y802" s="18">
        <v>25568</v>
      </c>
      <c r="Z802" s="18">
        <v>0</v>
      </c>
      <c r="AA802" s="18">
        <v>0</v>
      </c>
      <c r="AB802" s="18">
        <v>15980</v>
      </c>
      <c r="AC802" s="18">
        <v>0</v>
      </c>
      <c r="AD802" s="18">
        <v>0</v>
      </c>
      <c r="AE802" s="18">
        <v>0</v>
      </c>
      <c r="AF802" s="18">
        <v>0</v>
      </c>
      <c r="AG802" s="18">
        <v>0</v>
      </c>
      <c r="AH802" s="18">
        <v>19176</v>
      </c>
      <c r="AI802" s="18">
        <v>11506</v>
      </c>
      <c r="AJ802" s="18">
        <v>0</v>
      </c>
      <c r="AK802" s="23">
        <f>SUM(Y802:AJ802)</f>
        <v>72230</v>
      </c>
      <c r="AL802" s="23">
        <f>MAX(Y802:AJ802)</f>
        <v>25568</v>
      </c>
      <c r="AM802">
        <f>COUNTIF(Y802:AJ802,"&gt;1")</f>
        <v>4</v>
      </c>
    </row>
    <row r="803" spans="1:39" ht="15.75" x14ac:dyDescent="0.25">
      <c r="A803" s="21" t="s">
        <v>3216</v>
      </c>
      <c r="B803" s="21" t="s">
        <v>1519</v>
      </c>
      <c r="C803" s="21">
        <v>8070508</v>
      </c>
      <c r="D803" s="25">
        <v>190027</v>
      </c>
      <c r="E803" s="21" t="s">
        <v>2453</v>
      </c>
      <c r="F803" s="21" t="s">
        <v>498</v>
      </c>
      <c r="G803" s="21" t="s">
        <v>499</v>
      </c>
      <c r="H803" s="25" t="s">
        <v>20</v>
      </c>
      <c r="I803" s="21" t="s">
        <v>27</v>
      </c>
      <c r="J803" s="21" t="s">
        <v>28</v>
      </c>
      <c r="K803" s="38">
        <v>46203</v>
      </c>
      <c r="L803" s="38">
        <v>46234</v>
      </c>
      <c r="M803" s="39" t="s">
        <v>18</v>
      </c>
      <c r="N803" s="18">
        <v>57114</v>
      </c>
      <c r="O803" s="18">
        <v>9588</v>
      </c>
      <c r="P803" s="15">
        <f>IFERROR((O803-N803)/N803,"")</f>
        <v>-0.83212522323773508</v>
      </c>
      <c r="Q803" s="19">
        <v>243</v>
      </c>
      <c r="R803" s="19">
        <v>271</v>
      </c>
      <c r="S803" s="15">
        <f>IFERROR((R803-Q803)/Q803,"")</f>
        <v>0.11522633744855967</v>
      </c>
      <c r="T803" s="19">
        <v>494</v>
      </c>
      <c r="U803" s="15">
        <f>IFERROR(R803/T803,"")</f>
        <v>0.54858299595141702</v>
      </c>
      <c r="V803" s="19">
        <v>70</v>
      </c>
      <c r="W803" s="19">
        <v>72</v>
      </c>
      <c r="X803" s="15">
        <f>IFERROR((W803-V803)/V803,"")</f>
        <v>2.8571428571428571E-2</v>
      </c>
      <c r="Y803" s="18">
        <v>14702</v>
      </c>
      <c r="Z803" s="18">
        <v>0</v>
      </c>
      <c r="AA803" s="18">
        <v>0</v>
      </c>
      <c r="AB803" s="18">
        <v>0</v>
      </c>
      <c r="AC803" s="18">
        <v>0</v>
      </c>
      <c r="AD803" s="18">
        <v>0</v>
      </c>
      <c r="AE803" s="18">
        <v>0</v>
      </c>
      <c r="AF803" s="18">
        <v>9588</v>
      </c>
      <c r="AG803" s="18">
        <v>3196</v>
      </c>
      <c r="AH803" s="18">
        <v>3196</v>
      </c>
      <c r="AI803" s="18">
        <v>3196</v>
      </c>
      <c r="AJ803" s="18">
        <v>0</v>
      </c>
      <c r="AK803" s="23">
        <f>SUM(Y803:AJ803)</f>
        <v>33878</v>
      </c>
      <c r="AL803" s="23">
        <f>MAX(Y803:AJ803)</f>
        <v>14702</v>
      </c>
      <c r="AM803">
        <f>COUNTIF(Y803:AJ803,"&gt;1")</f>
        <v>5</v>
      </c>
    </row>
    <row r="804" spans="1:39" ht="15.75" x14ac:dyDescent="0.25">
      <c r="A804" s="21" t="s">
        <v>3216</v>
      </c>
      <c r="B804" s="21" t="s">
        <v>1519</v>
      </c>
      <c r="C804" s="21">
        <v>8070508</v>
      </c>
      <c r="D804" s="25">
        <v>190057</v>
      </c>
      <c r="E804" s="21" t="s">
        <v>2453</v>
      </c>
      <c r="F804" s="21" t="s">
        <v>498</v>
      </c>
      <c r="G804" s="21" t="s">
        <v>500</v>
      </c>
      <c r="H804" s="25" t="s">
        <v>20</v>
      </c>
      <c r="I804" s="21" t="s">
        <v>27</v>
      </c>
      <c r="J804" s="21" t="s">
        <v>28</v>
      </c>
      <c r="K804" s="38">
        <v>45960</v>
      </c>
      <c r="L804" s="38">
        <v>46225</v>
      </c>
      <c r="M804" s="39" t="s">
        <v>18</v>
      </c>
      <c r="N804" s="18">
        <v>149572.79999999999</v>
      </c>
      <c r="O804" s="18">
        <v>0</v>
      </c>
      <c r="P804" s="15">
        <f>IFERROR((O804-N804)/N804,"")</f>
        <v>-1</v>
      </c>
      <c r="Q804" s="19">
        <v>343</v>
      </c>
      <c r="R804" s="19">
        <v>266</v>
      </c>
      <c r="S804" s="15">
        <f>IFERROR((R804-Q804)/Q804,"")</f>
        <v>-0.22448979591836735</v>
      </c>
      <c r="T804" s="19">
        <v>726</v>
      </c>
      <c r="U804" s="15">
        <f>IFERROR(R804/T804,"")</f>
        <v>0.36639118457300274</v>
      </c>
      <c r="V804" s="19">
        <v>89</v>
      </c>
      <c r="W804" s="19">
        <v>91</v>
      </c>
      <c r="X804" s="15">
        <f>IFERROR((W804-V804)/V804,"")</f>
        <v>2.247191011235955E-2</v>
      </c>
      <c r="Y804" s="18">
        <v>6550</v>
      </c>
      <c r="Z804" s="18">
        <v>0</v>
      </c>
      <c r="AA804" s="18">
        <v>17578</v>
      </c>
      <c r="AB804" s="18">
        <v>0</v>
      </c>
      <c r="AC804" s="18">
        <v>0</v>
      </c>
      <c r="AD804" s="18">
        <v>0</v>
      </c>
      <c r="AE804" s="18">
        <v>0</v>
      </c>
      <c r="AF804" s="18">
        <v>0</v>
      </c>
      <c r="AG804" s="18">
        <v>0</v>
      </c>
      <c r="AH804" s="18">
        <v>0</v>
      </c>
      <c r="AI804" s="18">
        <v>0</v>
      </c>
      <c r="AJ804" s="18">
        <v>0</v>
      </c>
      <c r="AK804" s="23">
        <f>SUM(Y804:AJ804)</f>
        <v>24128</v>
      </c>
      <c r="AL804" s="23">
        <f>MAX(Y804:AJ804)</f>
        <v>17578</v>
      </c>
      <c r="AM804">
        <f>COUNTIF(Y804:AJ804,"&gt;1")</f>
        <v>2</v>
      </c>
    </row>
    <row r="805" spans="1:39" ht="15.75" x14ac:dyDescent="0.25">
      <c r="A805" s="21" t="s">
        <v>3216</v>
      </c>
      <c r="B805" s="21" t="s">
        <v>1519</v>
      </c>
      <c r="C805" s="21">
        <v>8070508</v>
      </c>
      <c r="D805" s="25">
        <v>190063</v>
      </c>
      <c r="E805" s="21" t="s">
        <v>2453</v>
      </c>
      <c r="F805" s="21" t="s">
        <v>498</v>
      </c>
      <c r="G805" s="21" t="s">
        <v>26</v>
      </c>
      <c r="H805" s="25" t="s">
        <v>20</v>
      </c>
      <c r="I805" s="21" t="s">
        <v>27</v>
      </c>
      <c r="J805" s="21" t="s">
        <v>28</v>
      </c>
      <c r="K805" s="38">
        <v>46203</v>
      </c>
      <c r="L805" s="38">
        <v>46225</v>
      </c>
      <c r="M805" s="39" t="s">
        <v>18</v>
      </c>
      <c r="N805" s="18">
        <v>10625.82</v>
      </c>
      <c r="O805" s="18">
        <v>9588</v>
      </c>
      <c r="P805" s="15">
        <f>IFERROR((O805-N805)/N805,"")</f>
        <v>-9.7669638672591833E-2</v>
      </c>
      <c r="Q805" s="19">
        <v>841</v>
      </c>
      <c r="R805" s="19">
        <v>257</v>
      </c>
      <c r="S805" s="15">
        <f>IFERROR((R805-Q805)/Q805,"")</f>
        <v>-0.69441141498216408</v>
      </c>
      <c r="T805" s="19">
        <v>3698</v>
      </c>
      <c r="U805" s="15">
        <f>IFERROR(R805/T805,"")</f>
        <v>6.9497025419145486E-2</v>
      </c>
      <c r="V805" s="19">
        <v>128</v>
      </c>
      <c r="W805" s="19">
        <v>81</v>
      </c>
      <c r="X805" s="15">
        <f>IFERROR((W805-V805)/V805,"")</f>
        <v>-0.3671875</v>
      </c>
      <c r="Y805" s="18">
        <v>5753</v>
      </c>
      <c r="Z805" s="18">
        <v>0</v>
      </c>
      <c r="AA805" s="18">
        <v>0</v>
      </c>
      <c r="AB805" s="18">
        <v>0</v>
      </c>
      <c r="AC805" s="18">
        <v>0</v>
      </c>
      <c r="AD805" s="18">
        <v>0</v>
      </c>
      <c r="AE805" s="18">
        <v>0</v>
      </c>
      <c r="AF805" s="18">
        <v>0</v>
      </c>
      <c r="AG805" s="18">
        <v>4794</v>
      </c>
      <c r="AH805" s="18">
        <v>0</v>
      </c>
      <c r="AI805" s="18">
        <v>4794</v>
      </c>
      <c r="AJ805" s="18">
        <v>0</v>
      </c>
      <c r="AK805" s="23">
        <f>SUM(Y805:AJ805)</f>
        <v>15341</v>
      </c>
      <c r="AL805" s="23">
        <f>MAX(Y805:AJ805)</f>
        <v>5753</v>
      </c>
      <c r="AM805">
        <f>COUNTIF(Y805:AJ805,"&gt;1")</f>
        <v>3</v>
      </c>
    </row>
    <row r="806" spans="1:39" ht="15.75" x14ac:dyDescent="0.25">
      <c r="A806" s="21" t="s">
        <v>3216</v>
      </c>
      <c r="B806" s="21" t="s">
        <v>1519</v>
      </c>
      <c r="C806" s="21">
        <v>8070508</v>
      </c>
      <c r="D806" s="25">
        <v>191119</v>
      </c>
      <c r="E806" s="21" t="s">
        <v>2453</v>
      </c>
      <c r="F806" s="21" t="s">
        <v>498</v>
      </c>
      <c r="G806" s="21" t="s">
        <v>510</v>
      </c>
      <c r="H806" s="25" t="s">
        <v>20</v>
      </c>
      <c r="I806" s="21" t="s">
        <v>27</v>
      </c>
      <c r="J806" s="21" t="s">
        <v>28</v>
      </c>
      <c r="K806" s="38">
        <v>45502</v>
      </c>
      <c r="L806" s="38">
        <v>46225</v>
      </c>
      <c r="M806" s="39" t="s">
        <v>18</v>
      </c>
      <c r="N806" s="18">
        <v>0</v>
      </c>
      <c r="O806" s="18">
        <v>0</v>
      </c>
      <c r="P806" s="15" t="str">
        <f>IFERROR((O806-N806)/N806,"")</f>
        <v/>
      </c>
      <c r="Q806" s="19">
        <v>276</v>
      </c>
      <c r="R806" s="19">
        <v>275</v>
      </c>
      <c r="S806" s="15">
        <f>IFERROR((R806-Q806)/Q806,"")</f>
        <v>-3.6231884057971015E-3</v>
      </c>
      <c r="T806" s="19">
        <v>415</v>
      </c>
      <c r="U806" s="15">
        <f>IFERROR(R806/T806,"")</f>
        <v>0.66265060240963858</v>
      </c>
      <c r="V806" s="19">
        <v>84</v>
      </c>
      <c r="W806" s="19">
        <v>86</v>
      </c>
      <c r="X806" s="15">
        <f>IFERROR((W806-V806)/V806,"")</f>
        <v>2.3809523809523808E-2</v>
      </c>
      <c r="Y806" s="18" t="s">
        <v>1610</v>
      </c>
      <c r="Z806" s="18" t="s">
        <v>1610</v>
      </c>
      <c r="AA806" s="18" t="s">
        <v>1610</v>
      </c>
      <c r="AB806" s="18" t="s">
        <v>1610</v>
      </c>
      <c r="AC806" s="18" t="s">
        <v>1610</v>
      </c>
      <c r="AD806" s="18" t="s">
        <v>1610</v>
      </c>
      <c r="AE806" s="18" t="s">
        <v>1610</v>
      </c>
      <c r="AF806" s="18" t="s">
        <v>1610</v>
      </c>
      <c r="AG806" s="18" t="s">
        <v>1610</v>
      </c>
      <c r="AH806" s="18" t="s">
        <v>1610</v>
      </c>
      <c r="AI806" s="18" t="s">
        <v>1610</v>
      </c>
      <c r="AJ806" s="18" t="s">
        <v>1610</v>
      </c>
      <c r="AK806" s="23">
        <f>SUM(Y806:AJ806)</f>
        <v>0</v>
      </c>
      <c r="AL806" s="23">
        <f>MAX(Y806:AJ806)</f>
        <v>0</v>
      </c>
      <c r="AM806">
        <f>COUNTIF(Y806:AJ806,"&gt;1")</f>
        <v>0</v>
      </c>
    </row>
    <row r="807" spans="1:39" ht="15.75" x14ac:dyDescent="0.25">
      <c r="A807" s="21"/>
      <c r="B807" s="21" t="s">
        <v>1520</v>
      </c>
      <c r="C807" s="21">
        <v>8070566</v>
      </c>
      <c r="D807" s="25">
        <v>502265</v>
      </c>
      <c r="E807" s="21" t="s">
        <v>1180</v>
      </c>
      <c r="F807" s="21" t="s">
        <v>1190</v>
      </c>
      <c r="G807" s="21" t="s">
        <v>1507</v>
      </c>
      <c r="H807" s="25" t="s">
        <v>72</v>
      </c>
      <c r="I807" s="21" t="s">
        <v>27</v>
      </c>
      <c r="J807" s="21" t="s">
        <v>28</v>
      </c>
      <c r="K807" s="38">
        <v>46237</v>
      </c>
      <c r="L807" s="38">
        <v>46237</v>
      </c>
      <c r="M807" s="39" t="s">
        <v>18</v>
      </c>
      <c r="N807" s="18">
        <v>9689.84</v>
      </c>
      <c r="O807" s="18">
        <v>4989</v>
      </c>
      <c r="P807" s="15">
        <f>IFERROR((O807-N807)/N807,"")</f>
        <v>-0.48513081743351799</v>
      </c>
      <c r="Q807" s="19">
        <v>149</v>
      </c>
      <c r="R807" s="19">
        <v>266</v>
      </c>
      <c r="S807" s="15">
        <f>IFERROR((R807-Q807)/Q807,"")</f>
        <v>0.78523489932885904</v>
      </c>
      <c r="T807" s="19">
        <v>385</v>
      </c>
      <c r="U807" s="15">
        <f>IFERROR(R807/T807,"")</f>
        <v>0.69090909090909092</v>
      </c>
      <c r="V807" s="19">
        <v>78</v>
      </c>
      <c r="W807" s="19">
        <v>75</v>
      </c>
      <c r="X807" s="15">
        <f>IFERROR((W807-V807)/V807,"")</f>
        <v>-3.8461538461538464E-2</v>
      </c>
      <c r="Y807" s="18">
        <v>4440</v>
      </c>
      <c r="Z807" s="18">
        <v>5071</v>
      </c>
      <c r="AA807" s="18">
        <v>0</v>
      </c>
      <c r="AB807" s="18">
        <v>9511</v>
      </c>
      <c r="AC807" s="18">
        <v>0</v>
      </c>
      <c r="AD807" s="18">
        <v>0</v>
      </c>
      <c r="AE807" s="18">
        <v>4786</v>
      </c>
      <c r="AF807" s="18">
        <v>0</v>
      </c>
      <c r="AG807" s="18">
        <v>0</v>
      </c>
      <c r="AH807" s="18">
        <v>4989</v>
      </c>
      <c r="AI807" s="18">
        <v>0</v>
      </c>
      <c r="AJ807" s="18">
        <v>0</v>
      </c>
      <c r="AK807" s="23">
        <f>SUM(Y807:AJ807)</f>
        <v>28797</v>
      </c>
      <c r="AL807" s="23">
        <f>MAX(Y807:AJ807)</f>
        <v>9511</v>
      </c>
      <c r="AM807">
        <f>COUNTIF(Y807:AJ807,"&gt;1")</f>
        <v>5</v>
      </c>
    </row>
    <row r="808" spans="1:39" ht="15.75" x14ac:dyDescent="0.25">
      <c r="A808" s="21"/>
      <c r="B808" s="21" t="s">
        <v>1520</v>
      </c>
      <c r="C808" s="21">
        <v>8070566</v>
      </c>
      <c r="D808" s="25">
        <v>501103</v>
      </c>
      <c r="E808" s="21" t="s">
        <v>1180</v>
      </c>
      <c r="F808" s="21" t="s">
        <v>1190</v>
      </c>
      <c r="G808" s="21" t="s">
        <v>139</v>
      </c>
      <c r="H808" s="25" t="s">
        <v>63</v>
      </c>
      <c r="I808" s="21" t="s">
        <v>27</v>
      </c>
      <c r="J808" s="21" t="s">
        <v>28</v>
      </c>
      <c r="K808" s="38">
        <v>46216</v>
      </c>
      <c r="L808" s="38">
        <v>46234</v>
      </c>
      <c r="M808" s="39" t="s">
        <v>18</v>
      </c>
      <c r="N808" s="18">
        <v>3632.85</v>
      </c>
      <c r="O808" s="18">
        <v>9112</v>
      </c>
      <c r="P808" s="15">
        <f>IFERROR((O808-N808)/N808,"")</f>
        <v>1.5082235710255034</v>
      </c>
      <c r="Q808" s="19">
        <v>68</v>
      </c>
      <c r="R808" s="19">
        <v>171</v>
      </c>
      <c r="S808" s="15">
        <f>IFERROR((R808-Q808)/Q808,"")</f>
        <v>1.5147058823529411</v>
      </c>
      <c r="T808" s="19">
        <v>236</v>
      </c>
      <c r="U808" s="15">
        <f>IFERROR(R808/T808,"")</f>
        <v>0.72457627118644063</v>
      </c>
      <c r="V808" s="19">
        <v>51</v>
      </c>
      <c r="W808" s="19">
        <v>49</v>
      </c>
      <c r="X808" s="15">
        <f>IFERROR((W808-V808)/V808,"")</f>
        <v>-3.9215686274509803E-2</v>
      </c>
      <c r="Y808" s="18">
        <v>0</v>
      </c>
      <c r="Z808" s="18">
        <v>1521</v>
      </c>
      <c r="AA808" s="18">
        <v>1651</v>
      </c>
      <c r="AB808" s="18">
        <v>0</v>
      </c>
      <c r="AC808" s="18">
        <v>6041</v>
      </c>
      <c r="AD808" s="18">
        <v>4264</v>
      </c>
      <c r="AE808" s="18">
        <v>0</v>
      </c>
      <c r="AF808" s="18">
        <v>0</v>
      </c>
      <c r="AG808" s="18">
        <v>0</v>
      </c>
      <c r="AH808" s="18">
        <v>3146</v>
      </c>
      <c r="AI808" s="18">
        <v>3171</v>
      </c>
      <c r="AJ808" s="18">
        <v>2795</v>
      </c>
      <c r="AK808" s="23">
        <f>SUM(Y808:AJ808)</f>
        <v>22589</v>
      </c>
      <c r="AL808" s="23">
        <f>MAX(Y808:AJ808)</f>
        <v>6041</v>
      </c>
      <c r="AM808">
        <f>COUNTIF(Y808:AJ808,"&gt;1")</f>
        <v>7</v>
      </c>
    </row>
    <row r="809" spans="1:39" ht="15.75" x14ac:dyDescent="0.25">
      <c r="A809" s="21"/>
      <c r="B809" s="21" t="s">
        <v>1520</v>
      </c>
      <c r="C809" s="21">
        <v>8070566</v>
      </c>
      <c r="D809" s="25">
        <v>500834</v>
      </c>
      <c r="E809" s="21" t="s">
        <v>1180</v>
      </c>
      <c r="F809" s="21" t="s">
        <v>1190</v>
      </c>
      <c r="G809" s="21" t="s">
        <v>1058</v>
      </c>
      <c r="H809" s="25" t="s">
        <v>145</v>
      </c>
      <c r="I809" s="21" t="s">
        <v>27</v>
      </c>
      <c r="J809" s="21" t="s">
        <v>28</v>
      </c>
      <c r="K809" s="38">
        <v>46219</v>
      </c>
      <c r="L809" s="38">
        <v>46220</v>
      </c>
      <c r="M809" s="39" t="s">
        <v>18</v>
      </c>
      <c r="N809" s="18">
        <v>3017.1</v>
      </c>
      <c r="O809" s="18">
        <v>2423</v>
      </c>
      <c r="P809" s="15">
        <f>IFERROR((O809-N809)/N809,"")</f>
        <v>-0.19691094096980541</v>
      </c>
      <c r="Q809" s="19">
        <v>64</v>
      </c>
      <c r="R809" s="19">
        <v>76</v>
      </c>
      <c r="S809" s="15">
        <f>IFERROR((R809-Q809)/Q809,"")</f>
        <v>0.1875</v>
      </c>
      <c r="T809" s="19">
        <v>241</v>
      </c>
      <c r="U809" s="15">
        <f>IFERROR(R809/T809,"")</f>
        <v>0.31535269709543567</v>
      </c>
      <c r="V809" s="19">
        <v>40</v>
      </c>
      <c r="W809" s="19">
        <v>49</v>
      </c>
      <c r="X809" s="15">
        <f>IFERROR((W809-V809)/V809,"")</f>
        <v>0.22500000000000001</v>
      </c>
      <c r="Y809" s="18">
        <v>2040</v>
      </c>
      <c r="Z809" s="18">
        <v>1920</v>
      </c>
      <c r="AA809" s="18">
        <v>2971</v>
      </c>
      <c r="AB809" s="18">
        <v>2040</v>
      </c>
      <c r="AC809" s="18">
        <v>2400</v>
      </c>
      <c r="AD809" s="18">
        <v>0</v>
      </c>
      <c r="AE809" s="18">
        <v>0</v>
      </c>
      <c r="AF809" s="18">
        <v>0</v>
      </c>
      <c r="AG809" s="18">
        <v>0</v>
      </c>
      <c r="AH809" s="18">
        <v>0</v>
      </c>
      <c r="AI809" s="18">
        <v>0</v>
      </c>
      <c r="AJ809" s="18">
        <v>2423</v>
      </c>
      <c r="AK809" s="23">
        <f>SUM(Y809:AJ809)</f>
        <v>13794</v>
      </c>
      <c r="AL809" s="23">
        <f>MAX(Y809:AJ809)</f>
        <v>2971</v>
      </c>
      <c r="AM809">
        <f>COUNTIF(Y809:AJ809,"&gt;1")</f>
        <v>6</v>
      </c>
    </row>
    <row r="810" spans="1:39" ht="15.75" x14ac:dyDescent="0.25">
      <c r="A810" s="21"/>
      <c r="B810" s="21" t="s">
        <v>1520</v>
      </c>
      <c r="C810" s="21">
        <v>8070566</v>
      </c>
      <c r="D810" s="25">
        <v>100661</v>
      </c>
      <c r="E810" s="21" t="s">
        <v>1180</v>
      </c>
      <c r="F810" s="21" t="s">
        <v>1190</v>
      </c>
      <c r="G810" s="21" t="s">
        <v>1191</v>
      </c>
      <c r="H810" s="25" t="s">
        <v>63</v>
      </c>
      <c r="I810" s="21" t="s">
        <v>27</v>
      </c>
      <c r="J810" s="21" t="s">
        <v>28</v>
      </c>
      <c r="K810" s="38">
        <v>46216</v>
      </c>
      <c r="L810" s="38">
        <v>46217</v>
      </c>
      <c r="M810" s="39" t="s">
        <v>18</v>
      </c>
      <c r="N810" s="18">
        <v>0</v>
      </c>
      <c r="O810" s="18">
        <v>5148</v>
      </c>
      <c r="P810" s="15" t="str">
        <f>IFERROR((O810-N810)/N810,"")</f>
        <v/>
      </c>
      <c r="Q810" s="19">
        <v>77</v>
      </c>
      <c r="R810" s="19">
        <v>127</v>
      </c>
      <c r="S810" s="15">
        <f>IFERROR((R810-Q810)/Q810,"")</f>
        <v>0.64935064935064934</v>
      </c>
      <c r="T810" s="19">
        <v>274</v>
      </c>
      <c r="U810" s="15">
        <f>IFERROR(R810/T810,"")</f>
        <v>0.46350364963503649</v>
      </c>
      <c r="V810" s="19">
        <v>101</v>
      </c>
      <c r="W810" s="19">
        <v>68</v>
      </c>
      <c r="X810" s="15">
        <f>IFERROR((W810-V810)/V810,"")</f>
        <v>-0.32673267326732675</v>
      </c>
      <c r="Y810" s="18">
        <v>5034</v>
      </c>
      <c r="Z810" s="18">
        <v>0</v>
      </c>
      <c r="AA810" s="18">
        <v>2600</v>
      </c>
      <c r="AB810" s="18">
        <v>3211</v>
      </c>
      <c r="AC810" s="18">
        <v>0</v>
      </c>
      <c r="AD810" s="18">
        <v>0</v>
      </c>
      <c r="AE810" s="18">
        <v>4953</v>
      </c>
      <c r="AF810" s="18">
        <v>0</v>
      </c>
      <c r="AG810" s="18">
        <v>0</v>
      </c>
      <c r="AH810" s="18">
        <v>0</v>
      </c>
      <c r="AI810" s="18">
        <v>2743</v>
      </c>
      <c r="AJ810" s="18">
        <v>2405</v>
      </c>
      <c r="AK810" s="23">
        <f>SUM(Y810:AJ810)</f>
        <v>20946</v>
      </c>
      <c r="AL810" s="23">
        <f>MAX(Y810:AJ810)</f>
        <v>5034</v>
      </c>
      <c r="AM810">
        <f>COUNTIF(Y810:AJ810,"&gt;1")</f>
        <v>6</v>
      </c>
    </row>
    <row r="811" spans="1:39" ht="15.75" x14ac:dyDescent="0.25">
      <c r="A811" s="21" t="s">
        <v>2618</v>
      </c>
      <c r="B811" s="21" t="s">
        <v>1520</v>
      </c>
      <c r="C811" s="21">
        <v>8091024</v>
      </c>
      <c r="D811" s="25" t="s">
        <v>3042</v>
      </c>
      <c r="E811" s="21" t="s">
        <v>2453</v>
      </c>
      <c r="F811" s="21" t="s">
        <v>3043</v>
      </c>
      <c r="G811" s="21" t="s">
        <v>602</v>
      </c>
      <c r="H811" s="25" t="s">
        <v>20</v>
      </c>
      <c r="I811" s="21" t="s">
        <v>27</v>
      </c>
      <c r="J811" s="21" t="s">
        <v>210</v>
      </c>
      <c r="K811" s="38">
        <v>46031</v>
      </c>
      <c r="L811" s="38">
        <v>46238</v>
      </c>
      <c r="M811" s="39" t="s">
        <v>18</v>
      </c>
      <c r="N811" s="18">
        <v>0</v>
      </c>
      <c r="O811" s="18">
        <v>0</v>
      </c>
      <c r="P811" s="15" t="str">
        <f>IFERROR((O811-N811)/N811,"")</f>
        <v/>
      </c>
      <c r="Q811" s="19">
        <v>0</v>
      </c>
      <c r="R811" s="19">
        <v>27</v>
      </c>
      <c r="S811" s="15" t="str">
        <f>IFERROR((R811-Q811)/Q811,"")</f>
        <v/>
      </c>
      <c r="T811" s="19" t="s">
        <v>1610</v>
      </c>
      <c r="U811" s="15" t="str">
        <f>IFERROR(R811/T811,"")</f>
        <v/>
      </c>
      <c r="V811" s="19">
        <v>5</v>
      </c>
      <c r="W811" s="19">
        <v>19</v>
      </c>
      <c r="X811" s="15">
        <f>IFERROR((W811-V811)/V811,"")</f>
        <v>2.8</v>
      </c>
      <c r="Y811" s="18">
        <v>0</v>
      </c>
      <c r="Z811" s="18">
        <v>0</v>
      </c>
      <c r="AA811" s="18">
        <v>0</v>
      </c>
      <c r="AB811" s="18">
        <v>0</v>
      </c>
      <c r="AC811" s="18">
        <v>0</v>
      </c>
      <c r="AD811" s="18">
        <v>3017</v>
      </c>
      <c r="AE811" s="18">
        <v>0</v>
      </c>
      <c r="AF811" s="18">
        <v>0</v>
      </c>
      <c r="AG811" s="18">
        <v>0</v>
      </c>
      <c r="AH811" s="18">
        <v>0</v>
      </c>
      <c r="AI811" s="18">
        <v>0</v>
      </c>
      <c r="AJ811" s="18">
        <v>0</v>
      </c>
      <c r="AK811" s="23">
        <f>SUM(Y811:AJ811)</f>
        <v>3017</v>
      </c>
      <c r="AL811" s="23">
        <f>MAX(Y811:AJ811)</f>
        <v>3017</v>
      </c>
      <c r="AM811">
        <f>COUNTIF(Y811:AJ811,"&gt;1")</f>
        <v>1</v>
      </c>
    </row>
    <row r="812" spans="1:39" ht="15.75" x14ac:dyDescent="0.25">
      <c r="A812" s="21"/>
      <c r="B812" s="21" t="s">
        <v>1520</v>
      </c>
      <c r="C812" s="21">
        <v>8100057</v>
      </c>
      <c r="D812" s="25">
        <v>502035</v>
      </c>
      <c r="E812" s="21" t="s">
        <v>1180</v>
      </c>
      <c r="F812" s="21" t="s">
        <v>1966</v>
      </c>
      <c r="G812" s="21" t="s">
        <v>19</v>
      </c>
      <c r="H812" s="25" t="s">
        <v>20</v>
      </c>
      <c r="I812" s="21" t="s">
        <v>67</v>
      </c>
      <c r="J812" s="21" t="s">
        <v>3184</v>
      </c>
      <c r="K812" s="38">
        <v>45994</v>
      </c>
      <c r="L812" s="38">
        <v>46058</v>
      </c>
      <c r="M812" s="39" t="s">
        <v>53</v>
      </c>
      <c r="N812" s="18">
        <v>374</v>
      </c>
      <c r="O812" s="18">
        <v>0</v>
      </c>
      <c r="P812" s="15">
        <f>IFERROR((O812-N812)/N812,"")</f>
        <v>-1</v>
      </c>
      <c r="Q812" s="19">
        <v>6</v>
      </c>
      <c r="R812" s="19">
        <v>0</v>
      </c>
      <c r="S812" s="15">
        <f>IFERROR((R812-Q812)/Q812,"")</f>
        <v>-1</v>
      </c>
      <c r="T812" s="19">
        <v>36</v>
      </c>
      <c r="U812" s="15">
        <f>IFERROR(R812/T812,"")</f>
        <v>0</v>
      </c>
      <c r="V812" s="19">
        <v>30</v>
      </c>
      <c r="W812" s="19">
        <v>0</v>
      </c>
      <c r="X812" s="15">
        <f>IFERROR((W812-V812)/V812,"")</f>
        <v>-1</v>
      </c>
      <c r="Y812" s="18">
        <v>0</v>
      </c>
      <c r="Z812" s="18">
        <v>360</v>
      </c>
      <c r="AA812" s="18">
        <v>0</v>
      </c>
      <c r="AB812" s="18">
        <v>0</v>
      </c>
      <c r="AC812" s="18">
        <v>60</v>
      </c>
      <c r="AD812" s="18">
        <v>0</v>
      </c>
      <c r="AE812" s="18">
        <v>0</v>
      </c>
      <c r="AF812" s="18">
        <v>0</v>
      </c>
      <c r="AG812" s="18">
        <v>0</v>
      </c>
      <c r="AH812" s="18">
        <v>0</v>
      </c>
      <c r="AI812" s="18">
        <v>0</v>
      </c>
      <c r="AJ812" s="18">
        <v>0</v>
      </c>
      <c r="AK812" s="23">
        <f>SUM(Y812:AJ812)</f>
        <v>420</v>
      </c>
      <c r="AL812" s="23">
        <f>MAX(Y812:AJ812)</f>
        <v>360</v>
      </c>
      <c r="AM812">
        <f>COUNTIF(Y812:AJ812,"&gt;1")</f>
        <v>2</v>
      </c>
    </row>
    <row r="813" spans="1:39" ht="15.75" x14ac:dyDescent="0.25">
      <c r="A813" s="21"/>
      <c r="B813" s="21" t="s">
        <v>1520</v>
      </c>
      <c r="C813" s="21">
        <v>8100057</v>
      </c>
      <c r="D813" s="25">
        <v>193427</v>
      </c>
      <c r="E813" s="21" t="s">
        <v>1180</v>
      </c>
      <c r="F813" s="21" t="s">
        <v>1966</v>
      </c>
      <c r="G813" s="21" t="s">
        <v>58</v>
      </c>
      <c r="H813" s="25" t="s">
        <v>15</v>
      </c>
      <c r="I813" s="21" t="s">
        <v>67</v>
      </c>
      <c r="J813" s="21" t="s">
        <v>68</v>
      </c>
      <c r="K813" s="38">
        <v>45986</v>
      </c>
      <c r="L813" s="38">
        <v>46010</v>
      </c>
      <c r="M813" s="39" t="s">
        <v>53</v>
      </c>
      <c r="N813" s="18">
        <v>0</v>
      </c>
      <c r="O813" s="18">
        <v>0</v>
      </c>
      <c r="P813" s="15" t="str">
        <f>IFERROR((O813-N813)/N813,"")</f>
        <v/>
      </c>
      <c r="Q813" s="19">
        <v>2</v>
      </c>
      <c r="R813" s="19">
        <v>0</v>
      </c>
      <c r="S813" s="15">
        <f>IFERROR((R813-Q813)/Q813,"")</f>
        <v>-1</v>
      </c>
      <c r="T813" s="19" t="s">
        <v>1610</v>
      </c>
      <c r="U813" s="15" t="str">
        <f>IFERROR(R813/T813,"")</f>
        <v/>
      </c>
      <c r="V813" s="19">
        <v>14</v>
      </c>
      <c r="W813" s="19">
        <v>0</v>
      </c>
      <c r="X813" s="15">
        <f>IFERROR((W813-V813)/V813,"")</f>
        <v>-1</v>
      </c>
      <c r="Y813" s="18">
        <v>0</v>
      </c>
      <c r="Z813" s="18">
        <v>180</v>
      </c>
      <c r="AA813" s="18">
        <v>0</v>
      </c>
      <c r="AB813" s="18">
        <v>1020</v>
      </c>
      <c r="AC813" s="18">
        <v>0</v>
      </c>
      <c r="AD813" s="18">
        <v>0</v>
      </c>
      <c r="AE813" s="18">
        <v>0</v>
      </c>
      <c r="AF813" s="18">
        <v>0</v>
      </c>
      <c r="AG813" s="18">
        <v>0</v>
      </c>
      <c r="AH813" s="18">
        <v>0</v>
      </c>
      <c r="AI813" s="18">
        <v>0</v>
      </c>
      <c r="AJ813" s="18">
        <v>0</v>
      </c>
      <c r="AK813" s="23">
        <f>SUM(Y813:AJ813)</f>
        <v>1200</v>
      </c>
      <c r="AL813" s="23">
        <f>MAX(Y813:AJ813)</f>
        <v>1020</v>
      </c>
      <c r="AM813">
        <f>COUNTIF(Y813:AJ813,"&gt;1")</f>
        <v>2</v>
      </c>
    </row>
    <row r="814" spans="1:39" ht="15.75" x14ac:dyDescent="0.25">
      <c r="A814" s="21" t="s">
        <v>2618</v>
      </c>
      <c r="B814" s="21" t="s">
        <v>1520</v>
      </c>
      <c r="C814" s="21">
        <v>8100057</v>
      </c>
      <c r="D814" s="25" t="s">
        <v>2512</v>
      </c>
      <c r="E814" s="21" t="s">
        <v>1180</v>
      </c>
      <c r="F814" s="21" t="s">
        <v>2513</v>
      </c>
      <c r="G814" s="21" t="s">
        <v>156</v>
      </c>
      <c r="H814" s="25" t="s">
        <v>121</v>
      </c>
      <c r="I814" s="21" t="s">
        <v>67</v>
      </c>
      <c r="J814" s="21" t="s">
        <v>68</v>
      </c>
      <c r="K814" s="38">
        <v>45988</v>
      </c>
      <c r="L814" s="38">
        <v>46007</v>
      </c>
      <c r="M814" s="39" t="s">
        <v>53</v>
      </c>
      <c r="N814" s="18">
        <v>120</v>
      </c>
      <c r="O814" s="18">
        <v>0</v>
      </c>
      <c r="P814" s="15">
        <f>IFERROR((O814-N814)/N814,"")</f>
        <v>-1</v>
      </c>
      <c r="Q814" s="19">
        <v>1</v>
      </c>
      <c r="R814" s="19">
        <v>0</v>
      </c>
      <c r="S814" s="15">
        <f>IFERROR((R814-Q814)/Q814,"")</f>
        <v>-1</v>
      </c>
      <c r="T814" s="19" t="s">
        <v>1610</v>
      </c>
      <c r="U814" s="15" t="str">
        <f>IFERROR(R814/T814,"")</f>
        <v/>
      </c>
      <c r="V814" s="19">
        <v>3</v>
      </c>
      <c r="W814" s="19">
        <v>0</v>
      </c>
      <c r="X814" s="15">
        <f>IFERROR((W814-V814)/V814,"")</f>
        <v>-1</v>
      </c>
      <c r="Y814" s="18">
        <v>0</v>
      </c>
      <c r="Z814" s="18">
        <v>0</v>
      </c>
      <c r="AA814" s="18">
        <v>0</v>
      </c>
      <c r="AB814" s="18">
        <v>60</v>
      </c>
      <c r="AC814" s="18">
        <v>0</v>
      </c>
      <c r="AD814" s="18">
        <v>0</v>
      </c>
      <c r="AE814" s="18">
        <v>0</v>
      </c>
      <c r="AF814" s="18">
        <v>0</v>
      </c>
      <c r="AG814" s="18">
        <v>0</v>
      </c>
      <c r="AH814" s="18">
        <v>0</v>
      </c>
      <c r="AI814" s="18">
        <v>0</v>
      </c>
      <c r="AJ814" s="18">
        <v>0</v>
      </c>
      <c r="AK814" s="23">
        <f>SUM(Y814:AJ814)</f>
        <v>60</v>
      </c>
      <c r="AL814" s="23">
        <f>MAX(Y814:AJ814)</f>
        <v>60</v>
      </c>
      <c r="AM814">
        <f>COUNTIF(Y814:AJ814,"&gt;1")</f>
        <v>1</v>
      </c>
    </row>
    <row r="815" spans="1:39" ht="15.75" x14ac:dyDescent="0.25">
      <c r="A815" s="21" t="s">
        <v>2618</v>
      </c>
      <c r="B815" s="21" t="s">
        <v>1520</v>
      </c>
      <c r="C815" s="21">
        <v>8100057</v>
      </c>
      <c r="D815" s="25" t="s">
        <v>2693</v>
      </c>
      <c r="E815" s="21" t="s">
        <v>1180</v>
      </c>
      <c r="F815" s="21" t="s">
        <v>2513</v>
      </c>
      <c r="G815" s="21" t="s">
        <v>1660</v>
      </c>
      <c r="H815" s="25" t="s">
        <v>84</v>
      </c>
      <c r="I815" s="21" t="s">
        <v>67</v>
      </c>
      <c r="J815" s="21" t="s">
        <v>68</v>
      </c>
      <c r="K815" s="38">
        <v>46031</v>
      </c>
      <c r="L815" s="38">
        <v>45841</v>
      </c>
      <c r="M815" s="39" t="s">
        <v>53</v>
      </c>
      <c r="N815" s="18">
        <v>0</v>
      </c>
      <c r="O815" s="18">
        <v>0</v>
      </c>
      <c r="P815" s="15" t="str">
        <f>IFERROR((O815-N815)/N815,"")</f>
        <v/>
      </c>
      <c r="Q815" s="19">
        <v>1</v>
      </c>
      <c r="R815" s="19">
        <v>0</v>
      </c>
      <c r="S815" s="15">
        <f>IFERROR((R815-Q815)/Q815,"")</f>
        <v>-1</v>
      </c>
      <c r="T815" s="19" t="s">
        <v>1610</v>
      </c>
      <c r="U815" s="15" t="str">
        <f>IFERROR(R815/T815,"")</f>
        <v/>
      </c>
      <c r="V815" s="19">
        <v>1</v>
      </c>
      <c r="W815" s="19">
        <v>0</v>
      </c>
      <c r="X815" s="15">
        <f>IFERROR((W815-V815)/V815,"")</f>
        <v>-1</v>
      </c>
      <c r="Y815" s="18">
        <v>0</v>
      </c>
      <c r="Z815" s="18">
        <v>0</v>
      </c>
      <c r="AA815" s="18">
        <v>0</v>
      </c>
      <c r="AB815" s="18">
        <v>0</v>
      </c>
      <c r="AC815" s="18">
        <v>0</v>
      </c>
      <c r="AD815" s="18">
        <v>60</v>
      </c>
      <c r="AE815" s="18">
        <v>0</v>
      </c>
      <c r="AF815" s="18">
        <v>0</v>
      </c>
      <c r="AG815" s="18">
        <v>0</v>
      </c>
      <c r="AH815" s="18">
        <v>0</v>
      </c>
      <c r="AI815" s="18">
        <v>0</v>
      </c>
      <c r="AJ815" s="18">
        <v>0</v>
      </c>
      <c r="AK815" s="23">
        <f>SUM(Y815:AJ815)</f>
        <v>60</v>
      </c>
      <c r="AL815" s="23">
        <f>MAX(Y815:AJ815)</f>
        <v>60</v>
      </c>
      <c r="AM815">
        <f>COUNTIF(Y815:AJ815,"&gt;1")</f>
        <v>1</v>
      </c>
    </row>
    <row r="816" spans="1:39" ht="15.75" x14ac:dyDescent="0.25">
      <c r="A816" s="21"/>
      <c r="B816" s="21" t="s">
        <v>1519</v>
      </c>
      <c r="C816" s="21">
        <v>8100057</v>
      </c>
      <c r="D816" s="25" t="s">
        <v>2715</v>
      </c>
      <c r="E816" s="21" t="s">
        <v>1180</v>
      </c>
      <c r="F816" s="21" t="s">
        <v>2513</v>
      </c>
      <c r="G816" s="21" t="s">
        <v>377</v>
      </c>
      <c r="H816" s="25" t="s">
        <v>79</v>
      </c>
      <c r="I816" s="21" t="s">
        <v>67</v>
      </c>
      <c r="J816" s="21" t="s">
        <v>760</v>
      </c>
      <c r="K816" s="38"/>
      <c r="L816" s="38">
        <v>45673</v>
      </c>
      <c r="M816" s="39" t="s">
        <v>53</v>
      </c>
      <c r="N816" s="18" t="s">
        <v>1610</v>
      </c>
      <c r="O816" s="18" t="s">
        <v>1610</v>
      </c>
      <c r="P816" s="15" t="str">
        <f>IFERROR((O816-N816)/N816,"")</f>
        <v/>
      </c>
      <c r="Q816" s="19" t="s">
        <v>1610</v>
      </c>
      <c r="R816" s="19" t="s">
        <v>1610</v>
      </c>
      <c r="S816" s="15" t="str">
        <f>IFERROR((R816-Q816)/Q816,"")</f>
        <v/>
      </c>
      <c r="T816" s="19">
        <v>7</v>
      </c>
      <c r="U816" s="15" t="str">
        <f>IFERROR(R816/T816,"")</f>
        <v/>
      </c>
      <c r="V816" s="19" t="s">
        <v>1610</v>
      </c>
      <c r="W816" s="19" t="s">
        <v>1610</v>
      </c>
      <c r="X816" s="15" t="str">
        <f>IFERROR((W816-V816)/V816,"")</f>
        <v/>
      </c>
      <c r="Y816" s="18" t="s">
        <v>1610</v>
      </c>
      <c r="Z816" s="18" t="s">
        <v>1610</v>
      </c>
      <c r="AA816" s="18" t="s">
        <v>1610</v>
      </c>
      <c r="AB816" s="18" t="s">
        <v>1610</v>
      </c>
      <c r="AC816" s="18" t="s">
        <v>1610</v>
      </c>
      <c r="AD816" s="18" t="s">
        <v>1610</v>
      </c>
      <c r="AE816" s="18" t="s">
        <v>1610</v>
      </c>
      <c r="AF816" s="18" t="s">
        <v>1610</v>
      </c>
      <c r="AG816" s="18" t="s">
        <v>1610</v>
      </c>
      <c r="AH816" s="18" t="s">
        <v>1610</v>
      </c>
      <c r="AI816" s="18" t="s">
        <v>1610</v>
      </c>
      <c r="AJ816" s="18" t="s">
        <v>1610</v>
      </c>
      <c r="AK816" s="23">
        <f>SUM(Y816:AJ816)</f>
        <v>0</v>
      </c>
      <c r="AL816" s="23">
        <f>MAX(Y816:AJ816)</f>
        <v>0</v>
      </c>
      <c r="AM816">
        <f>COUNTIF(Y816:AJ816,"&gt;1")</f>
        <v>0</v>
      </c>
    </row>
    <row r="817" spans="1:39" ht="15.75" x14ac:dyDescent="0.25">
      <c r="A817" s="21"/>
      <c r="B817" s="21" t="s">
        <v>1519</v>
      </c>
      <c r="C817" s="21">
        <v>8100057</v>
      </c>
      <c r="D817" s="25">
        <v>192811</v>
      </c>
      <c r="E817" s="21" t="s">
        <v>1180</v>
      </c>
      <c r="F817" s="21" t="s">
        <v>1966</v>
      </c>
      <c r="G817" s="21" t="s">
        <v>453</v>
      </c>
      <c r="H817" s="25" t="s">
        <v>77</v>
      </c>
      <c r="I817" s="21" t="s">
        <v>67</v>
      </c>
      <c r="J817" s="21" t="s">
        <v>760</v>
      </c>
      <c r="K817" s="38">
        <v>44595</v>
      </c>
      <c r="L817" s="38">
        <v>44663</v>
      </c>
      <c r="M817" s="39" t="s">
        <v>53</v>
      </c>
      <c r="N817" s="18" t="s">
        <v>1610</v>
      </c>
      <c r="O817" s="18" t="s">
        <v>1610</v>
      </c>
      <c r="P817" s="15" t="str">
        <f>IFERROR((O817-N817)/N817,"")</f>
        <v/>
      </c>
      <c r="Q817" s="19" t="s">
        <v>1610</v>
      </c>
      <c r="R817" s="19" t="s">
        <v>1610</v>
      </c>
      <c r="S817" s="15" t="str">
        <f>IFERROR((R817-Q817)/Q817,"")</f>
        <v/>
      </c>
      <c r="T817" s="19" t="s">
        <v>1610</v>
      </c>
      <c r="U817" s="15" t="str">
        <f>IFERROR(R817/T817,"")</f>
        <v/>
      </c>
      <c r="V817" s="19" t="s">
        <v>1610</v>
      </c>
      <c r="W817" s="19" t="s">
        <v>1610</v>
      </c>
      <c r="X817" s="15" t="str">
        <f>IFERROR((W817-V817)/V817,"")</f>
        <v/>
      </c>
      <c r="Y817" s="18" t="s">
        <v>1610</v>
      </c>
      <c r="Z817" s="18" t="s">
        <v>1610</v>
      </c>
      <c r="AA817" s="18" t="s">
        <v>1610</v>
      </c>
      <c r="AB817" s="18" t="s">
        <v>1610</v>
      </c>
      <c r="AC817" s="18" t="s">
        <v>1610</v>
      </c>
      <c r="AD817" s="18" t="s">
        <v>1610</v>
      </c>
      <c r="AE817" s="18" t="s">
        <v>1610</v>
      </c>
      <c r="AF817" s="18" t="s">
        <v>1610</v>
      </c>
      <c r="AG817" s="18" t="s">
        <v>1610</v>
      </c>
      <c r="AH817" s="18" t="s">
        <v>1610</v>
      </c>
      <c r="AI817" s="18" t="s">
        <v>1610</v>
      </c>
      <c r="AJ817" s="18" t="s">
        <v>1610</v>
      </c>
      <c r="AK817" s="23">
        <f>SUM(Y817:AJ817)</f>
        <v>0</v>
      </c>
      <c r="AL817" s="23">
        <f>MAX(Y817:AJ817)</f>
        <v>0</v>
      </c>
      <c r="AM817">
        <f>COUNTIF(Y817:AJ817,"&gt;1")</f>
        <v>0</v>
      </c>
    </row>
    <row r="818" spans="1:39" ht="15.75" x14ac:dyDescent="0.25">
      <c r="A818" s="21"/>
      <c r="B818" s="21" t="s">
        <v>1520</v>
      </c>
      <c r="C818" s="21">
        <v>8106658</v>
      </c>
      <c r="D818" s="25">
        <v>193770</v>
      </c>
      <c r="E818" s="21" t="s">
        <v>2489</v>
      </c>
      <c r="F818" s="21" t="s">
        <v>948</v>
      </c>
      <c r="G818" s="21" t="s">
        <v>949</v>
      </c>
      <c r="H818" s="25" t="s">
        <v>132</v>
      </c>
      <c r="I818" s="21" t="s">
        <v>41</v>
      </c>
      <c r="J818" s="21" t="s">
        <v>42</v>
      </c>
      <c r="K818" s="38">
        <v>46216</v>
      </c>
      <c r="L818" s="38">
        <v>46210</v>
      </c>
      <c r="M818" s="39" t="s">
        <v>18</v>
      </c>
      <c r="N818" s="18">
        <v>0</v>
      </c>
      <c r="O818" s="18">
        <v>12240</v>
      </c>
      <c r="P818" s="15" t="str">
        <f>IFERROR((O818-N818)/N818,"")</f>
        <v/>
      </c>
      <c r="Q818" s="19">
        <v>65</v>
      </c>
      <c r="R818" s="19">
        <v>25</v>
      </c>
      <c r="S818" s="15">
        <f>IFERROR((R818-Q818)/Q818,"")</f>
        <v>-0.61538461538461542</v>
      </c>
      <c r="T818" s="19">
        <v>2</v>
      </c>
      <c r="U818" s="15">
        <f>IFERROR(R818/T818,"")</f>
        <v>12.5</v>
      </c>
      <c r="V818" s="19">
        <v>22</v>
      </c>
      <c r="W818" s="19">
        <v>9</v>
      </c>
      <c r="X818" s="15">
        <f>IFERROR((W818-V818)/V818,"")</f>
        <v>-0.59090909090909094</v>
      </c>
      <c r="Y818" s="18">
        <v>0</v>
      </c>
      <c r="Z818" s="18">
        <v>0</v>
      </c>
      <c r="AA818" s="18">
        <v>0</v>
      </c>
      <c r="AB818" s="18">
        <v>0</v>
      </c>
      <c r="AC818" s="18">
        <v>0</v>
      </c>
      <c r="AD818" s="18">
        <v>0</v>
      </c>
      <c r="AE818" s="18">
        <v>0</v>
      </c>
      <c r="AF818" s="18">
        <v>0</v>
      </c>
      <c r="AG818" s="18">
        <v>4080</v>
      </c>
      <c r="AH818" s="18">
        <v>0</v>
      </c>
      <c r="AI818" s="18">
        <v>0</v>
      </c>
      <c r="AJ818" s="18">
        <v>8160</v>
      </c>
      <c r="AK818" s="23">
        <f>SUM(Y818:AJ818)</f>
        <v>12240</v>
      </c>
      <c r="AL818" s="23">
        <f>MAX(Y818:AJ818)</f>
        <v>8160</v>
      </c>
      <c r="AM818">
        <f>COUNTIF(Y818:AJ818,"&gt;1")</f>
        <v>2</v>
      </c>
    </row>
    <row r="819" spans="1:39" ht="15.75" x14ac:dyDescent="0.25">
      <c r="A819" s="21" t="s">
        <v>3202</v>
      </c>
      <c r="B819" s="21" t="s">
        <v>1519</v>
      </c>
      <c r="C819" s="21">
        <v>8110543</v>
      </c>
      <c r="D819" s="25">
        <v>194712</v>
      </c>
      <c r="E819" s="21" t="s">
        <v>2453</v>
      </c>
      <c r="F819" s="21" t="s">
        <v>2699</v>
      </c>
      <c r="G819" s="21" t="s">
        <v>517</v>
      </c>
      <c r="H819" s="25" t="s">
        <v>20</v>
      </c>
      <c r="I819" s="21" t="s">
        <v>27</v>
      </c>
      <c r="J819" s="21" t="s">
        <v>28</v>
      </c>
      <c r="K819" s="38"/>
      <c r="L819" s="38">
        <v>46234</v>
      </c>
      <c r="M819" s="39" t="s">
        <v>18</v>
      </c>
      <c r="N819" s="18">
        <v>0</v>
      </c>
      <c r="O819" s="18">
        <v>0</v>
      </c>
      <c r="P819" s="15" t="str">
        <f>IFERROR((O819-N819)/N819,"")</f>
        <v/>
      </c>
      <c r="Q819" s="19">
        <v>206</v>
      </c>
      <c r="R819" s="19">
        <v>102</v>
      </c>
      <c r="S819" s="15">
        <f>IFERROR((R819-Q819)/Q819,"")</f>
        <v>-0.50485436893203883</v>
      </c>
      <c r="T819" s="19">
        <v>3442</v>
      </c>
      <c r="U819" s="15">
        <f>IFERROR(R819/T819,"")</f>
        <v>2.9633933759442184E-2</v>
      </c>
      <c r="V819" s="19">
        <v>96</v>
      </c>
      <c r="W819" s="19">
        <v>62</v>
      </c>
      <c r="X819" s="15">
        <f>IFERROR((W819-V819)/V819,"")</f>
        <v>-0.35416666666666669</v>
      </c>
      <c r="Y819" s="18" t="s">
        <v>1610</v>
      </c>
      <c r="Z819" s="18" t="s">
        <v>1610</v>
      </c>
      <c r="AA819" s="18" t="s">
        <v>1610</v>
      </c>
      <c r="AB819" s="18" t="s">
        <v>1610</v>
      </c>
      <c r="AC819" s="18" t="s">
        <v>1610</v>
      </c>
      <c r="AD819" s="18" t="s">
        <v>1610</v>
      </c>
      <c r="AE819" s="18" t="s">
        <v>1610</v>
      </c>
      <c r="AF819" s="18" t="s">
        <v>1610</v>
      </c>
      <c r="AG819" s="18" t="s">
        <v>1610</v>
      </c>
      <c r="AH819" s="18" t="s">
        <v>1610</v>
      </c>
      <c r="AI819" s="18" t="s">
        <v>1610</v>
      </c>
      <c r="AJ819" s="18" t="s">
        <v>1610</v>
      </c>
      <c r="AK819" s="23">
        <f>SUM(Y819:AJ819)</f>
        <v>0</v>
      </c>
      <c r="AL819" s="23">
        <f>MAX(Y819:AJ819)</f>
        <v>0</v>
      </c>
      <c r="AM819">
        <f>COUNTIF(Y819:AJ819,"&gt;1")</f>
        <v>0</v>
      </c>
    </row>
    <row r="820" spans="1:39" ht="15.75" x14ac:dyDescent="0.25">
      <c r="A820" s="21" t="s">
        <v>91</v>
      </c>
      <c r="B820" s="21" t="s">
        <v>1520</v>
      </c>
      <c r="C820" s="21">
        <v>8110543</v>
      </c>
      <c r="D820" s="25">
        <v>193989</v>
      </c>
      <c r="E820" s="21" t="s">
        <v>2453</v>
      </c>
      <c r="F820" s="21" t="s">
        <v>2971</v>
      </c>
      <c r="G820" s="21" t="s">
        <v>517</v>
      </c>
      <c r="H820" s="25" t="s">
        <v>20</v>
      </c>
      <c r="I820" s="21" t="s">
        <v>27</v>
      </c>
      <c r="J820" s="21" t="s">
        <v>28</v>
      </c>
      <c r="K820" s="38">
        <v>46002</v>
      </c>
      <c r="L820" s="38">
        <v>45406</v>
      </c>
      <c r="M820" s="39" t="s">
        <v>53</v>
      </c>
      <c r="N820" s="18" t="s">
        <v>1610</v>
      </c>
      <c r="O820" s="18" t="s">
        <v>1610</v>
      </c>
      <c r="P820" s="15" t="str">
        <f>IFERROR((O820-N820)/N820,"")</f>
        <v/>
      </c>
      <c r="Q820" s="19" t="s">
        <v>1610</v>
      </c>
      <c r="R820" s="19" t="s">
        <v>1610</v>
      </c>
      <c r="S820" s="15" t="str">
        <f>IFERROR((R820-Q820)/Q820,"")</f>
        <v/>
      </c>
      <c r="T820" s="19">
        <v>6</v>
      </c>
      <c r="U820" s="15" t="str">
        <f>IFERROR(R820/T820,"")</f>
        <v/>
      </c>
      <c r="V820" s="19" t="s">
        <v>1610</v>
      </c>
      <c r="W820" s="19" t="s">
        <v>1610</v>
      </c>
      <c r="X820" s="15" t="str">
        <f>IFERROR((W820-V820)/V820,"")</f>
        <v/>
      </c>
      <c r="Y820" s="18">
        <v>0</v>
      </c>
      <c r="Z820" s="18">
        <v>0</v>
      </c>
      <c r="AA820" s="18">
        <v>0</v>
      </c>
      <c r="AB820" s="18">
        <v>0</v>
      </c>
      <c r="AC820" s="18">
        <v>7800</v>
      </c>
      <c r="AD820" s="18">
        <v>0</v>
      </c>
      <c r="AE820" s="18">
        <v>0</v>
      </c>
      <c r="AF820" s="18">
        <v>0</v>
      </c>
      <c r="AG820" s="18">
        <v>0</v>
      </c>
      <c r="AH820" s="18">
        <v>0</v>
      </c>
      <c r="AI820" s="18">
        <v>0</v>
      </c>
      <c r="AJ820" s="18">
        <v>0</v>
      </c>
      <c r="AK820" s="23">
        <f>SUM(Y820:AJ820)</f>
        <v>7800</v>
      </c>
      <c r="AL820" s="23">
        <f>MAX(Y820:AJ820)</f>
        <v>7800</v>
      </c>
      <c r="AM820">
        <f>COUNTIF(Y820:AJ820,"&gt;1")</f>
        <v>1</v>
      </c>
    </row>
    <row r="821" spans="1:39" ht="15.75" x14ac:dyDescent="0.25">
      <c r="A821" s="21" t="s">
        <v>2618</v>
      </c>
      <c r="B821" s="21" t="s">
        <v>1519</v>
      </c>
      <c r="C821" s="21">
        <v>8144338</v>
      </c>
      <c r="D821" s="25" t="s">
        <v>3475</v>
      </c>
      <c r="E821" s="21" t="s">
        <v>1180</v>
      </c>
      <c r="F821" s="21" t="s">
        <v>3476</v>
      </c>
      <c r="G821" s="21" t="s">
        <v>1583</v>
      </c>
      <c r="H821" s="25" t="s">
        <v>84</v>
      </c>
      <c r="I821" s="21" t="s">
        <v>21</v>
      </c>
      <c r="J821" s="21" t="s">
        <v>21</v>
      </c>
      <c r="K821" s="38">
        <v>46198</v>
      </c>
      <c r="L821" s="38">
        <v>46218</v>
      </c>
      <c r="M821" s="39" t="s">
        <v>18</v>
      </c>
      <c r="N821" s="18">
        <v>0</v>
      </c>
      <c r="O821" s="18">
        <v>1669</v>
      </c>
      <c r="P821" s="15" t="str">
        <f>IFERROR((O821-N821)/N821,"")</f>
        <v/>
      </c>
      <c r="Q821" s="19">
        <v>0</v>
      </c>
      <c r="R821" s="19">
        <v>2</v>
      </c>
      <c r="S821" s="15" t="str">
        <f>IFERROR((R821-Q821)/Q821,"")</f>
        <v/>
      </c>
      <c r="T821" s="19" t="s">
        <v>1610</v>
      </c>
      <c r="U821" s="15" t="str">
        <f>IFERROR(R821/T821,"")</f>
        <v/>
      </c>
      <c r="V821" s="19">
        <v>0</v>
      </c>
      <c r="W821" s="19">
        <v>2</v>
      </c>
      <c r="X821" s="15" t="str">
        <f>IFERROR((W821-V821)/V821,"")</f>
        <v/>
      </c>
      <c r="Y821" s="18">
        <v>0</v>
      </c>
      <c r="Z821" s="18">
        <v>0</v>
      </c>
      <c r="AA821" s="18">
        <v>0</v>
      </c>
      <c r="AB821" s="18">
        <v>0</v>
      </c>
      <c r="AC821" s="18">
        <v>0</v>
      </c>
      <c r="AD821" s="18">
        <v>0</v>
      </c>
      <c r="AE821" s="18">
        <v>0</v>
      </c>
      <c r="AF821" s="18">
        <v>0</v>
      </c>
      <c r="AG821" s="18">
        <v>0</v>
      </c>
      <c r="AH821" s="18">
        <v>0</v>
      </c>
      <c r="AI821" s="18">
        <v>1669</v>
      </c>
      <c r="AJ821" s="18">
        <v>0</v>
      </c>
      <c r="AK821" s="23">
        <f>SUM(Y821:AJ821)</f>
        <v>1669</v>
      </c>
      <c r="AL821" s="23">
        <f>MAX(Y821:AJ821)</f>
        <v>1669</v>
      </c>
      <c r="AM821">
        <f>COUNTIF(Y821:AJ821,"&gt;1")</f>
        <v>1</v>
      </c>
    </row>
    <row r="822" spans="1:39" ht="15.75" x14ac:dyDescent="0.25">
      <c r="A822" s="21" t="s">
        <v>3208</v>
      </c>
      <c r="B822" s="21" t="s">
        <v>1520</v>
      </c>
      <c r="C822" s="21">
        <v>8147160</v>
      </c>
      <c r="D822" s="25" t="s">
        <v>2871</v>
      </c>
      <c r="E822" s="21" t="s">
        <v>1642</v>
      </c>
      <c r="F822" s="21" t="s">
        <v>2872</v>
      </c>
      <c r="G822" s="21" t="s">
        <v>151</v>
      </c>
      <c r="H822" s="25" t="s">
        <v>77</v>
      </c>
      <c r="I822" s="21" t="s">
        <v>85</v>
      </c>
      <c r="J822" s="21" t="s">
        <v>86</v>
      </c>
      <c r="K822" s="38">
        <v>46168</v>
      </c>
      <c r="L822" s="38">
        <v>46238</v>
      </c>
      <c r="M822" s="39" t="s">
        <v>18</v>
      </c>
      <c r="N822" s="18">
        <v>0</v>
      </c>
      <c r="O822" s="18">
        <v>7333</v>
      </c>
      <c r="P822" s="15" t="str">
        <f>IFERROR((O822-N822)/N822,"")</f>
        <v/>
      </c>
      <c r="Q822" s="19">
        <v>0</v>
      </c>
      <c r="R822" s="19">
        <v>62</v>
      </c>
      <c r="S822" s="15" t="str">
        <f>IFERROR((R822-Q822)/Q822,"")</f>
        <v/>
      </c>
      <c r="T822" s="19" t="s">
        <v>1610</v>
      </c>
      <c r="U822" s="15" t="str">
        <f>IFERROR(R822/T822,"")</f>
        <v/>
      </c>
      <c r="V822" s="19">
        <v>34</v>
      </c>
      <c r="W822" s="19">
        <v>59</v>
      </c>
      <c r="X822" s="15">
        <f>IFERROR((W822-V822)/V822,"")</f>
        <v>0.73529411764705888</v>
      </c>
      <c r="Y822" s="18">
        <v>0</v>
      </c>
      <c r="Z822" s="18">
        <v>0</v>
      </c>
      <c r="AA822" s="18">
        <v>4664</v>
      </c>
      <c r="AB822" s="18">
        <v>0</v>
      </c>
      <c r="AC822" s="18">
        <v>0</v>
      </c>
      <c r="AD822" s="18">
        <v>0</v>
      </c>
      <c r="AE822" s="18">
        <v>3667</v>
      </c>
      <c r="AF822" s="18">
        <v>0</v>
      </c>
      <c r="AG822" s="18">
        <v>0</v>
      </c>
      <c r="AH822" s="18">
        <v>7333</v>
      </c>
      <c r="AI822" s="18">
        <v>0</v>
      </c>
      <c r="AJ822" s="18">
        <v>0</v>
      </c>
      <c r="AK822" s="23">
        <f>SUM(Y822:AJ822)</f>
        <v>15664</v>
      </c>
      <c r="AL822" s="23">
        <f>MAX(Y822:AJ822)</f>
        <v>7333</v>
      </c>
      <c r="AM822">
        <f>COUNTIF(Y822:AJ822,"&gt;1")</f>
        <v>3</v>
      </c>
    </row>
    <row r="823" spans="1:39" ht="15.75" x14ac:dyDescent="0.25">
      <c r="A823" s="21"/>
      <c r="B823" s="21" t="s">
        <v>1520</v>
      </c>
      <c r="C823" s="21">
        <v>8164344</v>
      </c>
      <c r="D823" s="25">
        <v>100596</v>
      </c>
      <c r="E823" s="21" t="s">
        <v>24</v>
      </c>
      <c r="F823" s="21" t="s">
        <v>233</v>
      </c>
      <c r="G823" s="21" t="s">
        <v>234</v>
      </c>
      <c r="H823" s="25" t="s">
        <v>15</v>
      </c>
      <c r="I823" s="21" t="s">
        <v>27</v>
      </c>
      <c r="J823" s="21" t="s">
        <v>28</v>
      </c>
      <c r="K823" s="38">
        <v>46244</v>
      </c>
      <c r="L823" s="38">
        <v>46239</v>
      </c>
      <c r="M823" s="39" t="s">
        <v>18</v>
      </c>
      <c r="N823" s="18">
        <v>27482.400000000001</v>
      </c>
      <c r="O823" s="18">
        <v>35224</v>
      </c>
      <c r="P823" s="15">
        <f>IFERROR((O823-N823)/N823,"")</f>
        <v>0.28169301079963899</v>
      </c>
      <c r="Q823" s="19">
        <v>870</v>
      </c>
      <c r="R823" s="19">
        <v>813</v>
      </c>
      <c r="S823" s="15">
        <f>IFERROR((R823-Q823)/Q823,"")</f>
        <v>-6.5517241379310351E-2</v>
      </c>
      <c r="T823" s="19">
        <v>4131</v>
      </c>
      <c r="U823" s="15">
        <f>IFERROR(R823/T823,"")</f>
        <v>0.19680464778503995</v>
      </c>
      <c r="V823" s="19">
        <v>185</v>
      </c>
      <c r="W823" s="19">
        <v>135</v>
      </c>
      <c r="X823" s="15">
        <f>IFERROR((W823-V823)/V823,"")</f>
        <v>-0.27027027027027029</v>
      </c>
      <c r="Y823" s="18">
        <v>13558</v>
      </c>
      <c r="Z823" s="18">
        <v>12017</v>
      </c>
      <c r="AA823" s="18">
        <v>10476</v>
      </c>
      <c r="AB823" s="18">
        <v>706</v>
      </c>
      <c r="AC823" s="18">
        <v>15214</v>
      </c>
      <c r="AD823" s="18">
        <v>2952</v>
      </c>
      <c r="AE823" s="18">
        <v>4219</v>
      </c>
      <c r="AF823" s="18">
        <v>2520</v>
      </c>
      <c r="AG823" s="18">
        <v>10023</v>
      </c>
      <c r="AH823" s="18">
        <v>4392</v>
      </c>
      <c r="AI823" s="18">
        <v>11319</v>
      </c>
      <c r="AJ823" s="18">
        <v>9490</v>
      </c>
      <c r="AK823" s="23">
        <f>SUM(Y823:AJ823)</f>
        <v>96886</v>
      </c>
      <c r="AL823" s="23">
        <f>MAX(Y823:AJ823)</f>
        <v>15214</v>
      </c>
      <c r="AM823">
        <f>COUNTIF(Y823:AJ823,"&gt;1")</f>
        <v>12</v>
      </c>
    </row>
    <row r="824" spans="1:39" ht="15.75" x14ac:dyDescent="0.25">
      <c r="A824" s="21"/>
      <c r="B824" s="21" t="s">
        <v>1520</v>
      </c>
      <c r="C824" s="21">
        <v>8183516</v>
      </c>
      <c r="D824" s="25">
        <v>191965</v>
      </c>
      <c r="E824" s="21" t="s">
        <v>69</v>
      </c>
      <c r="F824" s="21" t="s">
        <v>676</v>
      </c>
      <c r="G824" s="21" t="s">
        <v>526</v>
      </c>
      <c r="H824" s="25" t="s">
        <v>20</v>
      </c>
      <c r="I824" s="21" t="s">
        <v>21</v>
      </c>
      <c r="J824" s="21" t="s">
        <v>21</v>
      </c>
      <c r="K824" s="38">
        <v>46205</v>
      </c>
      <c r="L824" s="38">
        <v>46240</v>
      </c>
      <c r="M824" s="39" t="s">
        <v>18</v>
      </c>
      <c r="N824" s="18">
        <v>48763.199999999997</v>
      </c>
      <c r="O824" s="18">
        <v>88397</v>
      </c>
      <c r="P824" s="15">
        <f>IFERROR((O824-N824)/N824,"")</f>
        <v>0.8127809495685272</v>
      </c>
      <c r="Q824" s="19">
        <v>1098</v>
      </c>
      <c r="R824" s="19">
        <v>1578</v>
      </c>
      <c r="S824" s="15">
        <f>IFERROR((R824-Q824)/Q824,"")</f>
        <v>0.43715846994535518</v>
      </c>
      <c r="T824" s="19">
        <v>3259</v>
      </c>
      <c r="U824" s="15">
        <f>IFERROR(R824/T824,"")</f>
        <v>0.48419760662779993</v>
      </c>
      <c r="V824" s="19">
        <v>577</v>
      </c>
      <c r="W824" s="19">
        <v>479</v>
      </c>
      <c r="X824" s="15">
        <f>IFERROR((W824-V824)/V824,"")</f>
        <v>-0.16984402079722705</v>
      </c>
      <c r="Y824" s="18">
        <v>0</v>
      </c>
      <c r="Z824" s="18">
        <v>18313</v>
      </c>
      <c r="AA824" s="18">
        <v>0</v>
      </c>
      <c r="AB824" s="18">
        <v>18328</v>
      </c>
      <c r="AC824" s="18">
        <v>30546</v>
      </c>
      <c r="AD824" s="18">
        <v>0</v>
      </c>
      <c r="AE824" s="18">
        <v>24846</v>
      </c>
      <c r="AF824" s="18">
        <v>24984</v>
      </c>
      <c r="AG824" s="18">
        <v>0</v>
      </c>
      <c r="AH824" s="18">
        <v>57917</v>
      </c>
      <c r="AI824" s="18">
        <v>0</v>
      </c>
      <c r="AJ824" s="18">
        <v>30480</v>
      </c>
      <c r="AK824" s="23">
        <f>SUM(Y824:AJ824)</f>
        <v>205414</v>
      </c>
      <c r="AL824" s="23">
        <f>MAX(Y824:AJ824)</f>
        <v>57917</v>
      </c>
      <c r="AM824">
        <f>COUNTIF(Y824:AJ824,"&gt;1")</f>
        <v>7</v>
      </c>
    </row>
    <row r="825" spans="1:39" ht="15.75" x14ac:dyDescent="0.25">
      <c r="A825" s="21"/>
      <c r="B825" s="21"/>
      <c r="C825" s="21">
        <v>8195806</v>
      </c>
      <c r="D825" s="25">
        <v>500949</v>
      </c>
      <c r="E825" s="21" t="s">
        <v>24</v>
      </c>
      <c r="F825" s="21" t="s">
        <v>1074</v>
      </c>
      <c r="G825" s="21" t="s">
        <v>644</v>
      </c>
      <c r="H825" s="25" t="s">
        <v>63</v>
      </c>
      <c r="I825" s="21" t="s">
        <v>27</v>
      </c>
      <c r="J825" s="21" t="s">
        <v>28</v>
      </c>
      <c r="K825" s="38">
        <v>46241</v>
      </c>
      <c r="L825" s="38">
        <v>46233</v>
      </c>
      <c r="M825" s="39" t="s">
        <v>18</v>
      </c>
      <c r="N825" s="18">
        <v>26280</v>
      </c>
      <c r="O825" s="18">
        <v>38833</v>
      </c>
      <c r="P825" s="15">
        <f>IFERROR((O825-N825)/N825,"")</f>
        <v>0.47766362252663624</v>
      </c>
      <c r="Q825" s="19">
        <v>751</v>
      </c>
      <c r="R825" s="19">
        <v>1002</v>
      </c>
      <c r="S825" s="15">
        <f>IFERROR((R825-Q825)/Q825,"")</f>
        <v>0.33422103861517977</v>
      </c>
      <c r="T825" s="19">
        <v>4487</v>
      </c>
      <c r="U825" s="15">
        <f>IFERROR(R825/T825,"")</f>
        <v>0.22331178961444173</v>
      </c>
      <c r="V825" s="19">
        <v>160</v>
      </c>
      <c r="W825" s="19">
        <v>151</v>
      </c>
      <c r="X825" s="15">
        <f>IFERROR((W825-V825)/V825,"")</f>
        <v>-5.6250000000000001E-2</v>
      </c>
      <c r="Y825" s="18">
        <v>12110</v>
      </c>
      <c r="Z825" s="18">
        <v>324</v>
      </c>
      <c r="AA825" s="18">
        <v>10289</v>
      </c>
      <c r="AB825" s="18">
        <v>10944</v>
      </c>
      <c r="AC825" s="18">
        <v>5724</v>
      </c>
      <c r="AD825" s="18">
        <v>2016</v>
      </c>
      <c r="AE825" s="18">
        <v>2232</v>
      </c>
      <c r="AF825" s="18">
        <v>5746</v>
      </c>
      <c r="AG825" s="18">
        <v>7520</v>
      </c>
      <c r="AH825" s="18">
        <v>10368</v>
      </c>
      <c r="AI825" s="18">
        <v>8244</v>
      </c>
      <c r="AJ825" s="18">
        <v>12701</v>
      </c>
      <c r="AK825" s="23">
        <f>SUM(Y825:AJ825)</f>
        <v>88218</v>
      </c>
      <c r="AL825" s="23">
        <f>MAX(Y825:AJ825)</f>
        <v>12701</v>
      </c>
      <c r="AM825">
        <f>COUNTIF(Y825:AJ825,"&gt;1")</f>
        <v>12</v>
      </c>
    </row>
    <row r="826" spans="1:39" ht="15.75" x14ac:dyDescent="0.25">
      <c r="A826" s="21"/>
      <c r="B826" s="21" t="s">
        <v>1519</v>
      </c>
      <c r="C826" s="21">
        <v>8199996</v>
      </c>
      <c r="D826" s="25">
        <v>190289</v>
      </c>
      <c r="E826" s="21" t="s">
        <v>1180</v>
      </c>
      <c r="F826" s="21" t="s">
        <v>1264</v>
      </c>
      <c r="G826" s="21" t="s">
        <v>73</v>
      </c>
      <c r="H826" s="25" t="s">
        <v>45</v>
      </c>
      <c r="I826" s="21" t="s">
        <v>107</v>
      </c>
      <c r="J826" s="21" t="s">
        <v>389</v>
      </c>
      <c r="K826" s="38">
        <v>46128</v>
      </c>
      <c r="L826" s="38">
        <v>46171</v>
      </c>
      <c r="M826" s="39" t="s">
        <v>18</v>
      </c>
      <c r="N826" s="18">
        <v>0</v>
      </c>
      <c r="O826" s="18">
        <v>2536</v>
      </c>
      <c r="P826" s="15" t="str">
        <f>IFERROR((O826-N826)/N826,"")</f>
        <v/>
      </c>
      <c r="Q826" s="19">
        <v>1</v>
      </c>
      <c r="R826" s="19">
        <v>15</v>
      </c>
      <c r="S826" s="15">
        <f>IFERROR((R826-Q826)/Q826,"")</f>
        <v>14</v>
      </c>
      <c r="T826" s="19">
        <v>48</v>
      </c>
      <c r="U826" s="15">
        <f>IFERROR(R826/T826,"")</f>
        <v>0.3125</v>
      </c>
      <c r="V826" s="19">
        <v>24</v>
      </c>
      <c r="W826" s="19">
        <v>15</v>
      </c>
      <c r="X826" s="15">
        <f>IFERROR((W826-V826)/V826,"")</f>
        <v>-0.375</v>
      </c>
      <c r="Y826" s="18">
        <v>0</v>
      </c>
      <c r="Z826" s="18">
        <v>0</v>
      </c>
      <c r="AA826" s="18">
        <v>0</v>
      </c>
      <c r="AB826" s="18">
        <v>0</v>
      </c>
      <c r="AC826" s="18">
        <v>0</v>
      </c>
      <c r="AD826" s="18">
        <v>0</v>
      </c>
      <c r="AE826" s="18">
        <v>0</v>
      </c>
      <c r="AF826" s="18">
        <v>0</v>
      </c>
      <c r="AG826" s="18">
        <v>2536</v>
      </c>
      <c r="AH826" s="18">
        <v>0</v>
      </c>
      <c r="AI826" s="18">
        <v>0</v>
      </c>
      <c r="AJ826" s="18">
        <v>0</v>
      </c>
      <c r="AK826" s="23">
        <f>SUM(Y826:AJ826)</f>
        <v>2536</v>
      </c>
      <c r="AL826" s="23">
        <f>MAX(Y826:AJ826)</f>
        <v>2536</v>
      </c>
      <c r="AM826">
        <f>COUNTIF(Y826:AJ826,"&gt;1")</f>
        <v>1</v>
      </c>
    </row>
    <row r="827" spans="1:39" ht="15.75" x14ac:dyDescent="0.25">
      <c r="A827" s="21"/>
      <c r="B827" s="21"/>
      <c r="C827" s="21">
        <v>8207876</v>
      </c>
      <c r="D827" s="25">
        <v>101897</v>
      </c>
      <c r="E827" s="21" t="s">
        <v>1180</v>
      </c>
      <c r="F827" s="21" t="s">
        <v>1218</v>
      </c>
      <c r="G827" s="21" t="s">
        <v>1219</v>
      </c>
      <c r="H827" s="25" t="s">
        <v>415</v>
      </c>
      <c r="I827" s="21" t="s">
        <v>67</v>
      </c>
      <c r="J827" s="21" t="s">
        <v>416</v>
      </c>
      <c r="K827" s="38">
        <v>46219</v>
      </c>
      <c r="L827" s="38">
        <v>46192</v>
      </c>
      <c r="M827" s="39" t="s">
        <v>18</v>
      </c>
      <c r="N827" s="18">
        <v>3293.14</v>
      </c>
      <c r="O827" s="18">
        <v>6512</v>
      </c>
      <c r="P827" s="15">
        <f>IFERROR((O827-N827)/N827,"")</f>
        <v>0.97744401999307662</v>
      </c>
      <c r="Q827" s="19">
        <v>2</v>
      </c>
      <c r="R827" s="19">
        <v>3</v>
      </c>
      <c r="S827" s="15">
        <f>IFERROR((R827-Q827)/Q827,"")</f>
        <v>0.5</v>
      </c>
      <c r="T827" s="19">
        <v>92</v>
      </c>
      <c r="U827" s="15">
        <f>IFERROR(R827/T827,"")</f>
        <v>3.2608695652173912E-2</v>
      </c>
      <c r="V827" s="19">
        <v>25</v>
      </c>
      <c r="W827" s="19">
        <v>3</v>
      </c>
      <c r="X827" s="15">
        <f>IFERROR((W827-V827)/V827,"")</f>
        <v>-0.88</v>
      </c>
      <c r="Y827" s="18">
        <v>0</v>
      </c>
      <c r="Z827" s="18">
        <v>0</v>
      </c>
      <c r="AA827" s="18">
        <v>0</v>
      </c>
      <c r="AB827" s="18">
        <v>0</v>
      </c>
      <c r="AC827" s="18">
        <v>0</v>
      </c>
      <c r="AD827" s="18">
        <v>0</v>
      </c>
      <c r="AE827" s="18">
        <v>0</v>
      </c>
      <c r="AF827" s="18">
        <v>3624</v>
      </c>
      <c r="AG827" s="18">
        <v>0</v>
      </c>
      <c r="AH827" s="18">
        <v>0</v>
      </c>
      <c r="AI827" s="18">
        <v>3781</v>
      </c>
      <c r="AJ827" s="18">
        <v>2731</v>
      </c>
      <c r="AK827" s="23">
        <f>SUM(Y827:AJ827)</f>
        <v>10136</v>
      </c>
      <c r="AL827" s="23">
        <f>MAX(Y827:AJ827)</f>
        <v>3781</v>
      </c>
      <c r="AM827">
        <f>COUNTIF(Y827:AJ827,"&gt;1")</f>
        <v>3</v>
      </c>
    </row>
    <row r="828" spans="1:39" ht="15.75" x14ac:dyDescent="0.25">
      <c r="A828" s="21"/>
      <c r="B828" s="21" t="s">
        <v>1520</v>
      </c>
      <c r="C828" s="21">
        <v>8220952</v>
      </c>
      <c r="D828" s="25">
        <v>502347</v>
      </c>
      <c r="E828" s="21" t="s">
        <v>1180</v>
      </c>
      <c r="F828" s="21" t="s">
        <v>1445</v>
      </c>
      <c r="G828" s="21" t="s">
        <v>30</v>
      </c>
      <c r="H828" s="25" t="s">
        <v>31</v>
      </c>
      <c r="I828" s="21" t="s">
        <v>21</v>
      </c>
      <c r="J828" s="21" t="s">
        <v>21</v>
      </c>
      <c r="K828" s="38">
        <v>45988</v>
      </c>
      <c r="L828" s="38">
        <v>46147</v>
      </c>
      <c r="M828" s="39" t="s">
        <v>53</v>
      </c>
      <c r="N828" s="18">
        <v>0</v>
      </c>
      <c r="O828" s="18">
        <v>0</v>
      </c>
      <c r="P828" s="15" t="str">
        <f>IFERROR((O828-N828)/N828,"")</f>
        <v/>
      </c>
      <c r="Q828" s="19">
        <v>0</v>
      </c>
      <c r="R828" s="19">
        <v>4</v>
      </c>
      <c r="S828" s="15" t="str">
        <f>IFERROR((R828-Q828)/Q828,"")</f>
        <v/>
      </c>
      <c r="T828" s="19">
        <v>32</v>
      </c>
      <c r="U828" s="15">
        <f>IFERROR(R828/T828,"")</f>
        <v>0.125</v>
      </c>
      <c r="V828" s="19">
        <v>15</v>
      </c>
      <c r="W828" s="19">
        <v>1</v>
      </c>
      <c r="X828" s="15">
        <f>IFERROR((W828-V828)/V828,"")</f>
        <v>-0.93333333333333335</v>
      </c>
      <c r="Y828" s="18">
        <v>1392</v>
      </c>
      <c r="Z828" s="18">
        <v>0</v>
      </c>
      <c r="AA828" s="18">
        <v>864</v>
      </c>
      <c r="AB828" s="18">
        <v>1728</v>
      </c>
      <c r="AC828" s="18">
        <v>0</v>
      </c>
      <c r="AD828" s="18">
        <v>0</v>
      </c>
      <c r="AE828" s="18">
        <v>0</v>
      </c>
      <c r="AF828" s="18">
        <v>0</v>
      </c>
      <c r="AG828" s="18">
        <v>0</v>
      </c>
      <c r="AH828" s="18">
        <v>0</v>
      </c>
      <c r="AI828" s="18">
        <v>0</v>
      </c>
      <c r="AJ828" s="18">
        <v>0</v>
      </c>
      <c r="AK828" s="23">
        <f>SUM(Y828:AJ828)</f>
        <v>3984</v>
      </c>
      <c r="AL828" s="23">
        <f>MAX(Y828:AJ828)</f>
        <v>1728</v>
      </c>
      <c r="AM828">
        <f>COUNTIF(Y828:AJ828,"&gt;1")</f>
        <v>3</v>
      </c>
    </row>
    <row r="829" spans="1:39" ht="15.75" x14ac:dyDescent="0.25">
      <c r="A829" s="21"/>
      <c r="B829" s="21" t="s">
        <v>1520</v>
      </c>
      <c r="C829" s="21">
        <v>8220952</v>
      </c>
      <c r="D829" s="25">
        <v>193233</v>
      </c>
      <c r="E829" s="21" t="s">
        <v>1180</v>
      </c>
      <c r="F829" s="21" t="s">
        <v>1445</v>
      </c>
      <c r="G829" s="21" t="s">
        <v>78</v>
      </c>
      <c r="H829" s="25" t="s">
        <v>79</v>
      </c>
      <c r="I829" s="21" t="s">
        <v>21</v>
      </c>
      <c r="J829" s="21" t="s">
        <v>21</v>
      </c>
      <c r="K829" s="38">
        <v>45161</v>
      </c>
      <c r="L829" s="38">
        <v>45944</v>
      </c>
      <c r="M829" s="39" t="s">
        <v>53</v>
      </c>
      <c r="N829" s="18" t="s">
        <v>1610</v>
      </c>
      <c r="O829" s="18" t="s">
        <v>1610</v>
      </c>
      <c r="P829" s="15" t="str">
        <f>IFERROR((O829-N829)/N829,"")</f>
        <v/>
      </c>
      <c r="Q829" s="19" t="s">
        <v>1610</v>
      </c>
      <c r="R829" s="19" t="s">
        <v>1610</v>
      </c>
      <c r="S829" s="15" t="str">
        <f>IFERROR((R829-Q829)/Q829,"")</f>
        <v/>
      </c>
      <c r="T829" s="19" t="s">
        <v>1610</v>
      </c>
      <c r="U829" s="15" t="str">
        <f>IFERROR(R829/T829,"")</f>
        <v/>
      </c>
      <c r="V829" s="19">
        <v>2</v>
      </c>
      <c r="W829" s="19">
        <v>0</v>
      </c>
      <c r="X829" s="15">
        <f>IFERROR((W829-V829)/V829,"")</f>
        <v>-1</v>
      </c>
      <c r="Y829" s="18" t="s">
        <v>1610</v>
      </c>
      <c r="Z829" s="18" t="s">
        <v>1610</v>
      </c>
      <c r="AA829" s="18" t="s">
        <v>1610</v>
      </c>
      <c r="AB829" s="18" t="s">
        <v>1610</v>
      </c>
      <c r="AC829" s="18" t="s">
        <v>1610</v>
      </c>
      <c r="AD829" s="18" t="s">
        <v>1610</v>
      </c>
      <c r="AE829" s="18" t="s">
        <v>1610</v>
      </c>
      <c r="AF829" s="18" t="s">
        <v>1610</v>
      </c>
      <c r="AG829" s="18" t="s">
        <v>1610</v>
      </c>
      <c r="AH829" s="18" t="s">
        <v>1610</v>
      </c>
      <c r="AI829" s="18" t="s">
        <v>1610</v>
      </c>
      <c r="AJ829" s="18" t="s">
        <v>1610</v>
      </c>
      <c r="AK829" s="23">
        <f>SUM(Y829:AJ829)</f>
        <v>0</v>
      </c>
      <c r="AL829" s="23">
        <f>MAX(Y829:AJ829)</f>
        <v>0</v>
      </c>
      <c r="AM829">
        <f>COUNTIF(Y829:AJ829,"&gt;1")</f>
        <v>0</v>
      </c>
    </row>
    <row r="830" spans="1:39" ht="15.75" x14ac:dyDescent="0.25">
      <c r="A830" s="21" t="s">
        <v>2618</v>
      </c>
      <c r="B830" s="21" t="s">
        <v>1520</v>
      </c>
      <c r="C830" s="21">
        <v>8228146</v>
      </c>
      <c r="D830" s="25" t="s">
        <v>2037</v>
      </c>
      <c r="E830" s="21" t="s">
        <v>1575</v>
      </c>
      <c r="F830" s="21" t="s">
        <v>2038</v>
      </c>
      <c r="G830" s="21" t="s">
        <v>81</v>
      </c>
      <c r="H830" s="25" t="s">
        <v>15</v>
      </c>
      <c r="I830" s="21" t="s">
        <v>85</v>
      </c>
      <c r="J830" s="21" t="s">
        <v>386</v>
      </c>
      <c r="K830" s="38">
        <v>45946</v>
      </c>
      <c r="L830" s="38">
        <v>45978</v>
      </c>
      <c r="M830" s="39" t="s">
        <v>53</v>
      </c>
      <c r="N830" s="18" t="s">
        <v>1610</v>
      </c>
      <c r="O830" s="18" t="s">
        <v>1610</v>
      </c>
      <c r="P830" s="15" t="str">
        <f>IFERROR((O830-N830)/N830,"")</f>
        <v/>
      </c>
      <c r="Q830" s="19" t="s">
        <v>1610</v>
      </c>
      <c r="R830" s="19" t="s">
        <v>1610</v>
      </c>
      <c r="S830" s="15" t="str">
        <f>IFERROR((R830-Q830)/Q830,"")</f>
        <v/>
      </c>
      <c r="T830" s="19">
        <v>38</v>
      </c>
      <c r="U830" s="15" t="str">
        <f>IFERROR(R830/T830,"")</f>
        <v/>
      </c>
      <c r="V830" s="19">
        <v>9</v>
      </c>
      <c r="W830" s="19">
        <v>0</v>
      </c>
      <c r="X830" s="15">
        <f>IFERROR((W830-V830)/V830,"")</f>
        <v>-1</v>
      </c>
      <c r="Y830" s="18">
        <v>0</v>
      </c>
      <c r="Z830" s="18">
        <v>0</v>
      </c>
      <c r="AA830" s="18">
        <v>5340</v>
      </c>
      <c r="AB830" s="18">
        <v>0</v>
      </c>
      <c r="AC830" s="18">
        <v>0</v>
      </c>
      <c r="AD830" s="18">
        <v>0</v>
      </c>
      <c r="AE830" s="18">
        <v>0</v>
      </c>
      <c r="AF830" s="18">
        <v>0</v>
      </c>
      <c r="AG830" s="18">
        <v>0</v>
      </c>
      <c r="AH830" s="18">
        <v>0</v>
      </c>
      <c r="AI830" s="18">
        <v>0</v>
      </c>
      <c r="AJ830" s="18">
        <v>0</v>
      </c>
      <c r="AK830" s="23">
        <f>SUM(Y830:AJ830)</f>
        <v>5340</v>
      </c>
      <c r="AL830" s="23">
        <f>MAX(Y830:AJ830)</f>
        <v>5340</v>
      </c>
      <c r="AM830">
        <f>COUNTIF(Y830:AJ830,"&gt;1")</f>
        <v>1</v>
      </c>
    </row>
    <row r="831" spans="1:39" ht="15.75" x14ac:dyDescent="0.25">
      <c r="A831" s="21"/>
      <c r="B831" s="21" t="s">
        <v>1519</v>
      </c>
      <c r="C831" s="21">
        <v>8249021</v>
      </c>
      <c r="D831" s="25">
        <v>193550</v>
      </c>
      <c r="E831" s="21" t="s">
        <v>24</v>
      </c>
      <c r="F831" s="21" t="s">
        <v>1530</v>
      </c>
      <c r="G831" s="21" t="s">
        <v>1302</v>
      </c>
      <c r="H831" s="25" t="s">
        <v>65</v>
      </c>
      <c r="I831" s="21" t="s">
        <v>107</v>
      </c>
      <c r="J831" s="21" t="s">
        <v>389</v>
      </c>
      <c r="K831" s="38">
        <v>45565</v>
      </c>
      <c r="L831" s="38">
        <v>46028</v>
      </c>
      <c r="M831" s="39" t="s">
        <v>53</v>
      </c>
      <c r="N831" s="18">
        <v>0</v>
      </c>
      <c r="O831" s="18">
        <v>0</v>
      </c>
      <c r="P831" s="15" t="str">
        <f>IFERROR((O831-N831)/N831,"")</f>
        <v/>
      </c>
      <c r="Q831" s="19">
        <v>12</v>
      </c>
      <c r="R831" s="19">
        <v>0</v>
      </c>
      <c r="S831" s="15">
        <f>IFERROR((R831-Q831)/Q831,"")</f>
        <v>-1</v>
      </c>
      <c r="T831" s="19">
        <v>105</v>
      </c>
      <c r="U831" s="15">
        <f>IFERROR(R831/T831,"")</f>
        <v>0</v>
      </c>
      <c r="V831" s="19">
        <v>13</v>
      </c>
      <c r="W831" s="19">
        <v>0</v>
      </c>
      <c r="X831" s="15">
        <f>IFERROR((W831-V831)/V831,"")</f>
        <v>-1</v>
      </c>
      <c r="Y831" s="18" t="s">
        <v>1610</v>
      </c>
      <c r="Z831" s="18" t="s">
        <v>1610</v>
      </c>
      <c r="AA831" s="18" t="s">
        <v>1610</v>
      </c>
      <c r="AB831" s="18" t="s">
        <v>1610</v>
      </c>
      <c r="AC831" s="18" t="s">
        <v>1610</v>
      </c>
      <c r="AD831" s="18" t="s">
        <v>1610</v>
      </c>
      <c r="AE831" s="18" t="s">
        <v>1610</v>
      </c>
      <c r="AF831" s="18" t="s">
        <v>1610</v>
      </c>
      <c r="AG831" s="18" t="s">
        <v>1610</v>
      </c>
      <c r="AH831" s="18" t="s">
        <v>1610</v>
      </c>
      <c r="AI831" s="18" t="s">
        <v>1610</v>
      </c>
      <c r="AJ831" s="18" t="s">
        <v>1610</v>
      </c>
      <c r="AK831" s="23">
        <f>SUM(Y831:AJ831)</f>
        <v>0</v>
      </c>
      <c r="AL831" s="23">
        <f>MAX(Y831:AJ831)</f>
        <v>0</v>
      </c>
      <c r="AM831">
        <f>COUNTIF(Y831:AJ831,"&gt;1")</f>
        <v>0</v>
      </c>
    </row>
    <row r="832" spans="1:39" ht="15.75" x14ac:dyDescent="0.25">
      <c r="A832" s="21" t="s">
        <v>3197</v>
      </c>
      <c r="B832" s="21" t="s">
        <v>1519</v>
      </c>
      <c r="C832" s="21">
        <v>8250241</v>
      </c>
      <c r="D832" s="25">
        <v>191702</v>
      </c>
      <c r="E832" s="21" t="s">
        <v>1575</v>
      </c>
      <c r="F832" s="21" t="s">
        <v>118</v>
      </c>
      <c r="G832" s="21" t="s">
        <v>50</v>
      </c>
      <c r="H832" s="25" t="s">
        <v>51</v>
      </c>
      <c r="I832" s="21" t="s">
        <v>16</v>
      </c>
      <c r="J832" s="21" t="s">
        <v>17</v>
      </c>
      <c r="K832" s="38">
        <v>46090</v>
      </c>
      <c r="L832" s="38">
        <v>46232</v>
      </c>
      <c r="M832" s="39" t="s">
        <v>18</v>
      </c>
      <c r="N832" s="18">
        <v>7818</v>
      </c>
      <c r="O832" s="18">
        <v>0</v>
      </c>
      <c r="P832" s="15">
        <f>IFERROR((O832-N832)/N832,"")</f>
        <v>-1</v>
      </c>
      <c r="Q832" s="19">
        <v>140</v>
      </c>
      <c r="R832" s="19">
        <v>239</v>
      </c>
      <c r="S832" s="15">
        <f>IFERROR((R832-Q832)/Q832,"")</f>
        <v>0.70714285714285718</v>
      </c>
      <c r="T832" s="19">
        <v>465</v>
      </c>
      <c r="U832" s="15">
        <f>IFERROR(R832/T832,"")</f>
        <v>0.51397849462365597</v>
      </c>
      <c r="V832" s="19">
        <v>79</v>
      </c>
      <c r="W832" s="19">
        <v>44</v>
      </c>
      <c r="X832" s="15">
        <f>IFERROR((W832-V832)/V832,"")</f>
        <v>-0.44303797468354428</v>
      </c>
      <c r="Y832" s="18">
        <v>0</v>
      </c>
      <c r="Z832" s="18">
        <v>0</v>
      </c>
      <c r="AA832" s="18">
        <v>9180</v>
      </c>
      <c r="AB832" s="18">
        <v>0</v>
      </c>
      <c r="AC832" s="18">
        <v>0</v>
      </c>
      <c r="AD832" s="18">
        <v>0</v>
      </c>
      <c r="AE832" s="18">
        <v>0</v>
      </c>
      <c r="AF832" s="18">
        <v>19008</v>
      </c>
      <c r="AG832" s="18">
        <v>0</v>
      </c>
      <c r="AH832" s="18">
        <v>0</v>
      </c>
      <c r="AI832" s="18">
        <v>0</v>
      </c>
      <c r="AJ832" s="18">
        <v>0</v>
      </c>
      <c r="AK832" s="23">
        <f>SUM(Y832:AJ832)</f>
        <v>28188</v>
      </c>
      <c r="AL832" s="23">
        <f>MAX(Y832:AJ832)</f>
        <v>19008</v>
      </c>
      <c r="AM832">
        <f>COUNTIF(Y832:AJ832,"&gt;1")</f>
        <v>2</v>
      </c>
    </row>
    <row r="833" spans="1:39" ht="15.75" x14ac:dyDescent="0.25">
      <c r="A833" s="21" t="s">
        <v>3197</v>
      </c>
      <c r="B833" s="21" t="s">
        <v>1519</v>
      </c>
      <c r="C833" s="21">
        <v>8250241</v>
      </c>
      <c r="D833" s="25">
        <v>100181</v>
      </c>
      <c r="E833" s="21" t="s">
        <v>33</v>
      </c>
      <c r="F833" s="21" t="s">
        <v>118</v>
      </c>
      <c r="G833" s="21" t="s">
        <v>35</v>
      </c>
      <c r="H833" s="25" t="s">
        <v>15</v>
      </c>
      <c r="I833" s="21" t="s">
        <v>16</v>
      </c>
      <c r="J833" s="21" t="s">
        <v>17</v>
      </c>
      <c r="K833" s="38">
        <v>46213</v>
      </c>
      <c r="L833" s="38">
        <v>46240</v>
      </c>
      <c r="M833" s="39" t="s">
        <v>18</v>
      </c>
      <c r="N833" s="18">
        <v>51300</v>
      </c>
      <c r="O833" s="18">
        <v>27000</v>
      </c>
      <c r="P833" s="15">
        <f>IFERROR((O833-N833)/N833,"")</f>
        <v>-0.47368421052631576</v>
      </c>
      <c r="Q833" s="19">
        <v>658</v>
      </c>
      <c r="R833" s="19">
        <v>351</v>
      </c>
      <c r="S833" s="15">
        <f>IFERROR((R833-Q833)/Q833,"")</f>
        <v>-0.46656534954407297</v>
      </c>
      <c r="T833" s="19">
        <v>2545</v>
      </c>
      <c r="U833" s="15">
        <f>IFERROR(R833/T833,"")</f>
        <v>0.13791748526522593</v>
      </c>
      <c r="V833" s="19">
        <v>207</v>
      </c>
      <c r="W833" s="19">
        <v>61</v>
      </c>
      <c r="X833" s="15">
        <f>IFERROR((W833-V833)/V833,"")</f>
        <v>-0.70531400966183577</v>
      </c>
      <c r="Y833" s="18">
        <v>0</v>
      </c>
      <c r="Z833" s="18">
        <v>13500</v>
      </c>
      <c r="AA833" s="18">
        <v>13500</v>
      </c>
      <c r="AB833" s="18">
        <v>0</v>
      </c>
      <c r="AC833" s="18">
        <v>0</v>
      </c>
      <c r="AD833" s="18">
        <v>19320</v>
      </c>
      <c r="AE833" s="18">
        <v>0</v>
      </c>
      <c r="AF833" s="18">
        <v>13500</v>
      </c>
      <c r="AG833" s="18">
        <v>0</v>
      </c>
      <c r="AH833" s="18">
        <v>13500</v>
      </c>
      <c r="AI833" s="18">
        <v>0</v>
      </c>
      <c r="AJ833" s="18">
        <v>13500</v>
      </c>
      <c r="AK833" s="23">
        <f>SUM(Y833:AJ833)</f>
        <v>86820</v>
      </c>
      <c r="AL833" s="23">
        <f>MAX(Y833:AJ833)</f>
        <v>19320</v>
      </c>
      <c r="AM833">
        <f>COUNTIF(Y833:AJ833,"&gt;1")</f>
        <v>6</v>
      </c>
    </row>
    <row r="834" spans="1:39" ht="15.75" x14ac:dyDescent="0.25">
      <c r="A834" s="21" t="s">
        <v>3197</v>
      </c>
      <c r="B834" s="21" t="s">
        <v>1519</v>
      </c>
      <c r="C834" s="21">
        <v>8250241</v>
      </c>
      <c r="D834" s="25">
        <v>503011</v>
      </c>
      <c r="E834" s="21" t="s">
        <v>33</v>
      </c>
      <c r="F834" s="21" t="s">
        <v>118</v>
      </c>
      <c r="G834" s="21" t="s">
        <v>94</v>
      </c>
      <c r="H834" s="25" t="s">
        <v>63</v>
      </c>
      <c r="I834" s="21" t="s">
        <v>16</v>
      </c>
      <c r="J834" s="21" t="s">
        <v>17</v>
      </c>
      <c r="K834" s="38">
        <v>46184</v>
      </c>
      <c r="L834" s="38">
        <v>46240</v>
      </c>
      <c r="M834" s="39" t="s">
        <v>18</v>
      </c>
      <c r="N834" s="18">
        <v>10800</v>
      </c>
      <c r="O834" s="18">
        <v>21600</v>
      </c>
      <c r="P834" s="15">
        <f>IFERROR((O834-N834)/N834,"")</f>
        <v>1</v>
      </c>
      <c r="Q834" s="19">
        <v>218</v>
      </c>
      <c r="R834" s="19">
        <v>188</v>
      </c>
      <c r="S834" s="15">
        <f>IFERROR((R834-Q834)/Q834,"")</f>
        <v>-0.13761467889908258</v>
      </c>
      <c r="T834" s="19">
        <v>97</v>
      </c>
      <c r="U834" s="15">
        <f>IFERROR(R834/T834,"")</f>
        <v>1.9381443298969072</v>
      </c>
      <c r="V834" s="19">
        <v>126</v>
      </c>
      <c r="W834" s="19">
        <v>40</v>
      </c>
      <c r="X834" s="15">
        <f>IFERROR((W834-V834)/V834,"")</f>
        <v>-0.68253968253968256</v>
      </c>
      <c r="Y834" s="18">
        <v>10800</v>
      </c>
      <c r="Z834" s="18">
        <v>0</v>
      </c>
      <c r="AA834" s="18">
        <v>0</v>
      </c>
      <c r="AB834" s="18">
        <v>10800</v>
      </c>
      <c r="AC834" s="18">
        <v>5400</v>
      </c>
      <c r="AD834" s="18">
        <v>0</v>
      </c>
      <c r="AE834" s="18">
        <v>5400</v>
      </c>
      <c r="AF834" s="18">
        <v>0</v>
      </c>
      <c r="AG834" s="18">
        <v>10800</v>
      </c>
      <c r="AH834" s="18">
        <v>0</v>
      </c>
      <c r="AI834" s="18">
        <v>10800</v>
      </c>
      <c r="AJ834" s="18">
        <v>0</v>
      </c>
      <c r="AK834" s="23">
        <f>SUM(Y834:AJ834)</f>
        <v>54000</v>
      </c>
      <c r="AL834" s="23">
        <f>MAX(Y834:AJ834)</f>
        <v>10800</v>
      </c>
      <c r="AM834">
        <f>COUNTIF(Y834:AJ834,"&gt;1")</f>
        <v>6</v>
      </c>
    </row>
    <row r="835" spans="1:39" ht="15.75" x14ac:dyDescent="0.25">
      <c r="A835" s="21"/>
      <c r="B835" s="21"/>
      <c r="C835" s="21">
        <v>8250241</v>
      </c>
      <c r="D835" s="25">
        <v>192484</v>
      </c>
      <c r="E835" s="21" t="s">
        <v>33</v>
      </c>
      <c r="F835" s="21" t="s">
        <v>118</v>
      </c>
      <c r="G835" s="21" t="s">
        <v>614</v>
      </c>
      <c r="H835" s="25" t="s">
        <v>15</v>
      </c>
      <c r="I835" s="21" t="s">
        <v>16</v>
      </c>
      <c r="J835" s="21" t="s">
        <v>17</v>
      </c>
      <c r="K835" s="38">
        <v>44908</v>
      </c>
      <c r="L835" s="38">
        <v>46233</v>
      </c>
      <c r="M835" s="39" t="s">
        <v>18</v>
      </c>
      <c r="N835" s="18">
        <v>0</v>
      </c>
      <c r="O835" s="18">
        <v>0</v>
      </c>
      <c r="P835" s="15" t="str">
        <f>IFERROR((O835-N835)/N835,"")</f>
        <v/>
      </c>
      <c r="Q835" s="19">
        <v>109</v>
      </c>
      <c r="R835" s="19">
        <v>7</v>
      </c>
      <c r="S835" s="15">
        <f>IFERROR((R835-Q835)/Q835,"")</f>
        <v>-0.93577981651376152</v>
      </c>
      <c r="T835" s="19">
        <v>469</v>
      </c>
      <c r="U835" s="15">
        <f>IFERROR(R835/T835,"")</f>
        <v>1.4925373134328358E-2</v>
      </c>
      <c r="V835" s="19">
        <v>83</v>
      </c>
      <c r="W835" s="19">
        <v>2</v>
      </c>
      <c r="X835" s="15">
        <f>IFERROR((W835-V835)/V835,"")</f>
        <v>-0.97590361445783136</v>
      </c>
      <c r="Y835" s="18" t="s">
        <v>1610</v>
      </c>
      <c r="Z835" s="18" t="s">
        <v>1610</v>
      </c>
      <c r="AA835" s="18" t="s">
        <v>1610</v>
      </c>
      <c r="AB835" s="18" t="s">
        <v>1610</v>
      </c>
      <c r="AC835" s="18" t="s">
        <v>1610</v>
      </c>
      <c r="AD835" s="18" t="s">
        <v>1610</v>
      </c>
      <c r="AE835" s="18" t="s">
        <v>1610</v>
      </c>
      <c r="AF835" s="18" t="s">
        <v>1610</v>
      </c>
      <c r="AG835" s="18" t="s">
        <v>1610</v>
      </c>
      <c r="AH835" s="18" t="s">
        <v>1610</v>
      </c>
      <c r="AI835" s="18" t="s">
        <v>1610</v>
      </c>
      <c r="AJ835" s="18" t="s">
        <v>1610</v>
      </c>
      <c r="AK835" s="23">
        <f>SUM(Y835:AJ835)</f>
        <v>0</v>
      </c>
      <c r="AL835" s="23">
        <f>MAX(Y835:AJ835)</f>
        <v>0</v>
      </c>
      <c r="AM835">
        <f>COUNTIF(Y835:AJ835,"&gt;1")</f>
        <v>0</v>
      </c>
    </row>
    <row r="836" spans="1:39" ht="15.75" x14ac:dyDescent="0.25">
      <c r="A836" s="21" t="s">
        <v>3197</v>
      </c>
      <c r="B836" s="21" t="s">
        <v>1520</v>
      </c>
      <c r="C836" s="21">
        <v>8250241</v>
      </c>
      <c r="D836" s="25">
        <v>100486</v>
      </c>
      <c r="E836" s="21" t="s">
        <v>33</v>
      </c>
      <c r="F836" s="21" t="s">
        <v>118</v>
      </c>
      <c r="G836" s="21" t="s">
        <v>78</v>
      </c>
      <c r="H836" s="25" t="s">
        <v>79</v>
      </c>
      <c r="I836" s="21" t="s">
        <v>16</v>
      </c>
      <c r="J836" s="21" t="s">
        <v>17</v>
      </c>
      <c r="K836" s="38">
        <v>45644</v>
      </c>
      <c r="L836" s="38">
        <v>46176</v>
      </c>
      <c r="M836" s="39" t="s">
        <v>53</v>
      </c>
      <c r="N836" s="18">
        <v>0</v>
      </c>
      <c r="O836" s="18">
        <v>0</v>
      </c>
      <c r="P836" s="15" t="str">
        <f>IFERROR((O836-N836)/N836,"")</f>
        <v/>
      </c>
      <c r="Q836" s="19">
        <v>0</v>
      </c>
      <c r="R836" s="19">
        <v>12</v>
      </c>
      <c r="S836" s="15" t="str">
        <f>IFERROR((R836-Q836)/Q836,"")</f>
        <v/>
      </c>
      <c r="T836" s="19">
        <v>76</v>
      </c>
      <c r="U836" s="15">
        <f>IFERROR(R836/T836,"")</f>
        <v>0.15789473684210525</v>
      </c>
      <c r="V836" s="19">
        <v>1</v>
      </c>
      <c r="W836" s="19">
        <v>2</v>
      </c>
      <c r="X836" s="15">
        <f>IFERROR((W836-V836)/V836,"")</f>
        <v>1</v>
      </c>
      <c r="Y836" s="18" t="s">
        <v>1610</v>
      </c>
      <c r="Z836" s="18" t="s">
        <v>1610</v>
      </c>
      <c r="AA836" s="18" t="s">
        <v>1610</v>
      </c>
      <c r="AB836" s="18" t="s">
        <v>1610</v>
      </c>
      <c r="AC836" s="18" t="s">
        <v>1610</v>
      </c>
      <c r="AD836" s="18" t="s">
        <v>1610</v>
      </c>
      <c r="AE836" s="18" t="s">
        <v>1610</v>
      </c>
      <c r="AF836" s="18" t="s">
        <v>1610</v>
      </c>
      <c r="AG836" s="18" t="s">
        <v>1610</v>
      </c>
      <c r="AH836" s="18" t="s">
        <v>1610</v>
      </c>
      <c r="AI836" s="18" t="s">
        <v>1610</v>
      </c>
      <c r="AJ836" s="18" t="s">
        <v>1610</v>
      </c>
      <c r="AK836" s="23">
        <f>SUM(Y836:AJ836)</f>
        <v>0</v>
      </c>
      <c r="AL836" s="23">
        <f>MAX(Y836:AJ836)</f>
        <v>0</v>
      </c>
      <c r="AM836">
        <f>COUNTIF(Y836:AJ836,"&gt;1")</f>
        <v>0</v>
      </c>
    </row>
    <row r="837" spans="1:39" ht="15.75" x14ac:dyDescent="0.25">
      <c r="A837" s="21" t="s">
        <v>3197</v>
      </c>
      <c r="B837" s="21" t="s">
        <v>1519</v>
      </c>
      <c r="C837" s="21">
        <v>8250241</v>
      </c>
      <c r="D837" s="25">
        <v>192391</v>
      </c>
      <c r="E837" s="21" t="s">
        <v>33</v>
      </c>
      <c r="F837" s="21" t="s">
        <v>118</v>
      </c>
      <c r="G837" s="21" t="s">
        <v>14</v>
      </c>
      <c r="H837" s="25" t="s">
        <v>15</v>
      </c>
      <c r="I837" s="21" t="s">
        <v>16</v>
      </c>
      <c r="J837" s="21" t="s">
        <v>17</v>
      </c>
      <c r="K837" s="38">
        <v>46027</v>
      </c>
      <c r="L837" s="38">
        <v>46029</v>
      </c>
      <c r="M837" s="39" t="s">
        <v>53</v>
      </c>
      <c r="N837" s="18">
        <v>9180</v>
      </c>
      <c r="O837" s="18">
        <v>0</v>
      </c>
      <c r="P837" s="15">
        <f>IFERROR((O837-N837)/N837,"")</f>
        <v>-1</v>
      </c>
      <c r="Q837" s="19">
        <v>12</v>
      </c>
      <c r="R837" s="19">
        <v>0</v>
      </c>
      <c r="S837" s="15">
        <f>IFERROR((R837-Q837)/Q837,"")</f>
        <v>-1</v>
      </c>
      <c r="T837" s="19">
        <v>138</v>
      </c>
      <c r="U837" s="15">
        <f>IFERROR(R837/T837,"")</f>
        <v>0</v>
      </c>
      <c r="V837" s="19">
        <v>14</v>
      </c>
      <c r="W837" s="19">
        <v>0</v>
      </c>
      <c r="X837" s="15">
        <f>IFERROR((W837-V837)/V837,"")</f>
        <v>-1</v>
      </c>
      <c r="Y837" s="18">
        <v>0</v>
      </c>
      <c r="Z837" s="18">
        <v>8100</v>
      </c>
      <c r="AA837" s="18">
        <v>0</v>
      </c>
      <c r="AB837" s="18">
        <v>0</v>
      </c>
      <c r="AC837" s="18">
        <v>0</v>
      </c>
      <c r="AD837" s="18">
        <v>5400</v>
      </c>
      <c r="AE837" s="18">
        <v>0</v>
      </c>
      <c r="AF837" s="18">
        <v>0</v>
      </c>
      <c r="AG837" s="18">
        <v>0</v>
      </c>
      <c r="AH837" s="18">
        <v>0</v>
      </c>
      <c r="AI837" s="18">
        <v>0</v>
      </c>
      <c r="AJ837" s="18">
        <v>0</v>
      </c>
      <c r="AK837" s="23">
        <f>SUM(Y837:AJ837)</f>
        <v>13500</v>
      </c>
      <c r="AL837" s="23">
        <f>MAX(Y837:AJ837)</f>
        <v>8100</v>
      </c>
      <c r="AM837">
        <f>COUNTIF(Y837:AJ837,"&gt;1")</f>
        <v>2</v>
      </c>
    </row>
    <row r="838" spans="1:39" ht="15.75" x14ac:dyDescent="0.25">
      <c r="A838" s="21" t="s">
        <v>2618</v>
      </c>
      <c r="B838" s="21" t="s">
        <v>1519</v>
      </c>
      <c r="C838" s="21">
        <v>8262121</v>
      </c>
      <c r="D838" s="25">
        <v>500362</v>
      </c>
      <c r="E838" s="21" t="s">
        <v>104</v>
      </c>
      <c r="F838" s="21" t="s">
        <v>1495</v>
      </c>
      <c r="G838" s="21" t="s">
        <v>553</v>
      </c>
      <c r="H838" s="25" t="s">
        <v>132</v>
      </c>
      <c r="I838" s="21" t="s">
        <v>107</v>
      </c>
      <c r="J838" s="21" t="s">
        <v>3201</v>
      </c>
      <c r="K838" s="38">
        <v>46238</v>
      </c>
      <c r="L838" s="38">
        <v>46238</v>
      </c>
      <c r="M838" s="39" t="s">
        <v>18</v>
      </c>
      <c r="N838" s="18">
        <v>0</v>
      </c>
      <c r="O838" s="18">
        <v>12036</v>
      </c>
      <c r="P838" s="15" t="str">
        <f>IFERROR((O838-N838)/N838,"")</f>
        <v/>
      </c>
      <c r="Q838" s="19">
        <v>4</v>
      </c>
      <c r="R838" s="19">
        <v>255</v>
      </c>
      <c r="S838" s="15">
        <f>IFERROR((R838-Q838)/Q838,"")</f>
        <v>62.75</v>
      </c>
      <c r="T838" s="19" t="s">
        <v>1610</v>
      </c>
      <c r="U838" s="15" t="str">
        <f>IFERROR(R838/T838,"")</f>
        <v/>
      </c>
      <c r="V838" s="19">
        <v>13</v>
      </c>
      <c r="W838" s="19">
        <v>35</v>
      </c>
      <c r="X838" s="15">
        <f>IFERROR((W838-V838)/V838,"")</f>
        <v>1.6923076923076923</v>
      </c>
      <c r="Y838" s="18">
        <v>0</v>
      </c>
      <c r="Z838" s="18">
        <v>0</v>
      </c>
      <c r="AA838" s="18">
        <v>0</v>
      </c>
      <c r="AB838" s="18">
        <v>0</v>
      </c>
      <c r="AC838" s="18">
        <v>0</v>
      </c>
      <c r="AD838" s="18">
        <v>0</v>
      </c>
      <c r="AE838" s="18">
        <v>0</v>
      </c>
      <c r="AF838" s="18">
        <v>0</v>
      </c>
      <c r="AG838" s="18">
        <v>0</v>
      </c>
      <c r="AH838" s="18">
        <v>12036</v>
      </c>
      <c r="AI838" s="18">
        <v>0</v>
      </c>
      <c r="AJ838" s="18">
        <v>0</v>
      </c>
      <c r="AK838" s="23">
        <f>SUM(Y838:AJ838)</f>
        <v>12036</v>
      </c>
      <c r="AL838" s="23">
        <f>MAX(Y838:AJ838)</f>
        <v>12036</v>
      </c>
      <c r="AM838">
        <f>COUNTIF(Y838:AJ838,"&gt;1")</f>
        <v>1</v>
      </c>
    </row>
    <row r="839" spans="1:39" ht="15.75" x14ac:dyDescent="0.25">
      <c r="A839" s="21"/>
      <c r="B839" s="21" t="s">
        <v>1519</v>
      </c>
      <c r="C839" s="21">
        <v>8312527</v>
      </c>
      <c r="D839" s="25">
        <v>193604</v>
      </c>
      <c r="E839" s="21" t="s">
        <v>12</v>
      </c>
      <c r="F839" s="21" t="s">
        <v>919</v>
      </c>
      <c r="G839" s="21" t="s">
        <v>277</v>
      </c>
      <c r="H839" s="25" t="s">
        <v>63</v>
      </c>
      <c r="I839" s="21" t="s">
        <v>27</v>
      </c>
      <c r="J839" s="21" t="s">
        <v>28</v>
      </c>
      <c r="K839" s="38">
        <v>45888</v>
      </c>
      <c r="L839" s="38">
        <v>46185</v>
      </c>
      <c r="M839" s="39" t="s">
        <v>18</v>
      </c>
      <c r="N839" s="18">
        <v>0</v>
      </c>
      <c r="O839" s="18">
        <v>0</v>
      </c>
      <c r="P839" s="15" t="str">
        <f>IFERROR((O839-N839)/N839,"")</f>
        <v/>
      </c>
      <c r="Q839" s="19">
        <v>14</v>
      </c>
      <c r="R839" s="19">
        <v>6</v>
      </c>
      <c r="S839" s="15">
        <f>IFERROR((R839-Q839)/Q839,"")</f>
        <v>-0.5714285714285714</v>
      </c>
      <c r="T839" s="19">
        <v>11</v>
      </c>
      <c r="U839" s="15">
        <f>IFERROR(R839/T839,"")</f>
        <v>0.54545454545454541</v>
      </c>
      <c r="V839" s="19">
        <v>11</v>
      </c>
      <c r="W839" s="19">
        <v>6</v>
      </c>
      <c r="X839" s="15">
        <f>IFERROR((W839-V839)/V839,"")</f>
        <v>-0.45454545454545453</v>
      </c>
      <c r="Y839" s="18">
        <v>3072</v>
      </c>
      <c r="Z839" s="18">
        <v>0</v>
      </c>
      <c r="AA839" s="18">
        <v>0</v>
      </c>
      <c r="AB839" s="18">
        <v>0</v>
      </c>
      <c r="AC839" s="18">
        <v>0</v>
      </c>
      <c r="AD839" s="18">
        <v>0</v>
      </c>
      <c r="AE839" s="18">
        <v>0</v>
      </c>
      <c r="AF839" s="18">
        <v>0</v>
      </c>
      <c r="AG839" s="18">
        <v>0</v>
      </c>
      <c r="AH839" s="18">
        <v>0</v>
      </c>
      <c r="AI839" s="18">
        <v>0</v>
      </c>
      <c r="AJ839" s="18">
        <v>0</v>
      </c>
      <c r="AK839" s="23">
        <f>SUM(Y839:AJ839)</f>
        <v>3072</v>
      </c>
      <c r="AL839" s="23">
        <f>MAX(Y839:AJ839)</f>
        <v>3072</v>
      </c>
      <c r="AM839">
        <f>COUNTIF(Y839:AJ839,"&gt;1")</f>
        <v>1</v>
      </c>
    </row>
    <row r="840" spans="1:39" ht="15.75" x14ac:dyDescent="0.25">
      <c r="A840" s="21"/>
      <c r="B840" s="21" t="s">
        <v>1520</v>
      </c>
      <c r="C840" s="21">
        <v>8344427</v>
      </c>
      <c r="D840" s="25">
        <v>192815</v>
      </c>
      <c r="E840" s="21" t="s">
        <v>33</v>
      </c>
      <c r="F840" s="21" t="s">
        <v>824</v>
      </c>
      <c r="G840" s="21" t="s">
        <v>789</v>
      </c>
      <c r="H840" s="25" t="s">
        <v>20</v>
      </c>
      <c r="I840" s="21" t="s">
        <v>27</v>
      </c>
      <c r="J840" s="21" t="s">
        <v>28</v>
      </c>
      <c r="K840" s="38">
        <v>45869</v>
      </c>
      <c r="L840" s="38">
        <v>45968</v>
      </c>
      <c r="M840" s="39" t="s">
        <v>53</v>
      </c>
      <c r="N840" s="18">
        <v>7352.4</v>
      </c>
      <c r="O840" s="18">
        <v>0</v>
      </c>
      <c r="P840" s="15">
        <f>IFERROR((O840-N840)/N840,"")</f>
        <v>-1</v>
      </c>
      <c r="Q840" s="19">
        <v>162</v>
      </c>
      <c r="R840" s="19">
        <v>0</v>
      </c>
      <c r="S840" s="15"/>
      <c r="T840" s="19">
        <v>1794</v>
      </c>
      <c r="U840" s="15"/>
      <c r="V840" s="19">
        <v>61</v>
      </c>
      <c r="W840" s="19">
        <v>0</v>
      </c>
      <c r="X840" s="15">
        <f>IFERROR((W840-V840)/V840,"")</f>
        <v>-1</v>
      </c>
      <c r="Y840" s="18" t="s">
        <v>1610</v>
      </c>
      <c r="Z840" s="18" t="s">
        <v>1610</v>
      </c>
      <c r="AA840" s="18" t="s">
        <v>1610</v>
      </c>
      <c r="AB840" s="18" t="s">
        <v>1610</v>
      </c>
      <c r="AC840" s="18" t="s">
        <v>1610</v>
      </c>
      <c r="AD840" s="18" t="s">
        <v>1610</v>
      </c>
      <c r="AE840" s="18" t="s">
        <v>1610</v>
      </c>
      <c r="AF840" s="18" t="s">
        <v>1610</v>
      </c>
      <c r="AG840" s="18" t="s">
        <v>1610</v>
      </c>
      <c r="AH840" s="18" t="s">
        <v>1610</v>
      </c>
      <c r="AI840" s="18" t="s">
        <v>1610</v>
      </c>
      <c r="AJ840" s="18" t="s">
        <v>1610</v>
      </c>
      <c r="AK840" s="23">
        <f>SUM(Y840:AJ840)</f>
        <v>0</v>
      </c>
      <c r="AL840" s="23">
        <f>MAX(Y840:AJ840)</f>
        <v>0</v>
      </c>
      <c r="AM840">
        <f>COUNTIF(Y840:AJ840,"&gt;1")</f>
        <v>0</v>
      </c>
    </row>
    <row r="841" spans="1:39" ht="15.75" x14ac:dyDescent="0.25">
      <c r="A841" s="21" t="s">
        <v>2618</v>
      </c>
      <c r="B841" s="21" t="s">
        <v>1520</v>
      </c>
      <c r="C841" s="21">
        <v>8355201</v>
      </c>
      <c r="D841" s="25">
        <v>100848</v>
      </c>
      <c r="E841" s="21" t="s">
        <v>1180</v>
      </c>
      <c r="F841" s="21" t="s">
        <v>2782</v>
      </c>
      <c r="G841" s="21" t="s">
        <v>2783</v>
      </c>
      <c r="H841" s="25" t="s">
        <v>15</v>
      </c>
      <c r="I841" s="21" t="s">
        <v>27</v>
      </c>
      <c r="J841" s="21" t="s">
        <v>28</v>
      </c>
      <c r="K841" s="38">
        <v>46217</v>
      </c>
      <c r="L841" s="38">
        <v>46220</v>
      </c>
      <c r="M841" s="39" t="s">
        <v>18</v>
      </c>
      <c r="N841" s="18">
        <v>0</v>
      </c>
      <c r="O841" s="18">
        <v>20888</v>
      </c>
      <c r="P841" s="15" t="str">
        <f>IFERROR((O841-N841)/N841,"")</f>
        <v/>
      </c>
      <c r="Q841" s="19">
        <v>0</v>
      </c>
      <c r="R841" s="19">
        <v>242</v>
      </c>
      <c r="S841" s="15" t="str">
        <f>IFERROR((R841-Q841)/Q841,"")</f>
        <v/>
      </c>
      <c r="T841" s="19">
        <v>6</v>
      </c>
      <c r="U841" s="15">
        <f>IFERROR(R841/T841,"")</f>
        <v>40.333333333333336</v>
      </c>
      <c r="V841" s="19">
        <v>46</v>
      </c>
      <c r="W841" s="19">
        <v>63</v>
      </c>
      <c r="X841" s="15">
        <f>IFERROR((W841-V841)/V841,"")</f>
        <v>0.36956521739130432</v>
      </c>
      <c r="Y841" s="18">
        <v>0</v>
      </c>
      <c r="Z841" s="18">
        <v>0</v>
      </c>
      <c r="AA841" s="18">
        <v>0</v>
      </c>
      <c r="AB841" s="18">
        <v>3680</v>
      </c>
      <c r="AC841" s="18">
        <v>0</v>
      </c>
      <c r="AD841" s="18">
        <v>0</v>
      </c>
      <c r="AE841" s="18">
        <v>0</v>
      </c>
      <c r="AF841" s="18">
        <v>0</v>
      </c>
      <c r="AG841" s="18">
        <v>4956</v>
      </c>
      <c r="AH841" s="18">
        <v>5040</v>
      </c>
      <c r="AI841" s="18">
        <v>5936</v>
      </c>
      <c r="AJ841" s="18">
        <v>4956</v>
      </c>
      <c r="AK841" s="23">
        <f>SUM(Y841:AJ841)</f>
        <v>24568</v>
      </c>
      <c r="AL841" s="23">
        <f>MAX(Y841:AJ841)</f>
        <v>5936</v>
      </c>
      <c r="AM841">
        <f>COUNTIF(Y841:AJ841,"&gt;1")</f>
        <v>5</v>
      </c>
    </row>
    <row r="842" spans="1:39" ht="15.75" x14ac:dyDescent="0.25">
      <c r="A842" s="21"/>
      <c r="B842" s="21" t="s">
        <v>1520</v>
      </c>
      <c r="C842" s="21">
        <v>8360986</v>
      </c>
      <c r="D842" s="25">
        <v>194301</v>
      </c>
      <c r="E842" s="21" t="s">
        <v>33</v>
      </c>
      <c r="F842" s="21" t="s">
        <v>1558</v>
      </c>
      <c r="G842" s="21" t="s">
        <v>1078</v>
      </c>
      <c r="H842" s="25" t="s">
        <v>20</v>
      </c>
      <c r="I842" s="21" t="s">
        <v>27</v>
      </c>
      <c r="J842" s="21" t="s">
        <v>28</v>
      </c>
      <c r="K842" s="38">
        <v>46097</v>
      </c>
      <c r="L842" s="38">
        <v>46176</v>
      </c>
      <c r="M842" s="39" t="s">
        <v>22</v>
      </c>
      <c r="N842" s="18">
        <v>4187.8999999999996</v>
      </c>
      <c r="O842" s="18">
        <v>0</v>
      </c>
      <c r="P842" s="15">
        <f>IFERROR((O842-N842)/N842,"")</f>
        <v>-1</v>
      </c>
      <c r="Q842" s="19">
        <v>16</v>
      </c>
      <c r="R842" s="19">
        <v>11</v>
      </c>
      <c r="S842" s="15">
        <f>IFERROR((R842-Q842)/Q842,"")</f>
        <v>-0.3125</v>
      </c>
      <c r="T842" s="19">
        <v>379</v>
      </c>
      <c r="U842" s="15">
        <f>IFERROR(R842/T842,"")</f>
        <v>2.9023746701846966E-2</v>
      </c>
      <c r="V842" s="19">
        <v>11</v>
      </c>
      <c r="W842" s="19">
        <v>8</v>
      </c>
      <c r="X842" s="15">
        <f>IFERROR((W842-V842)/V842,"")</f>
        <v>-0.27272727272727271</v>
      </c>
      <c r="Y842" s="18">
        <v>0</v>
      </c>
      <c r="Z842" s="18">
        <v>3738</v>
      </c>
      <c r="AA842" s="18">
        <v>0</v>
      </c>
      <c r="AB842" s="18">
        <v>0</v>
      </c>
      <c r="AC842" s="18">
        <v>0</v>
      </c>
      <c r="AD842" s="18">
        <v>0</v>
      </c>
      <c r="AE842" s="18">
        <v>0</v>
      </c>
      <c r="AF842" s="18">
        <v>2340</v>
      </c>
      <c r="AG842" s="18">
        <v>0</v>
      </c>
      <c r="AH842" s="18">
        <v>0</v>
      </c>
      <c r="AI842" s="18">
        <v>0</v>
      </c>
      <c r="AJ842" s="18">
        <v>0</v>
      </c>
      <c r="AK842" s="23">
        <f>SUM(Y842:AJ842)</f>
        <v>6078</v>
      </c>
      <c r="AL842" s="23">
        <f>MAX(Y842:AJ842)</f>
        <v>3738</v>
      </c>
      <c r="AM842">
        <f>COUNTIF(Y842:AJ842,"&gt;1")</f>
        <v>2</v>
      </c>
    </row>
    <row r="843" spans="1:39" ht="15.75" x14ac:dyDescent="0.25">
      <c r="A843" s="21"/>
      <c r="B843" s="21" t="s">
        <v>1520</v>
      </c>
      <c r="C843" s="21">
        <v>8376900</v>
      </c>
      <c r="D843" s="25" t="s">
        <v>2698</v>
      </c>
      <c r="E843" s="21" t="s">
        <v>1575</v>
      </c>
      <c r="F843" s="21" t="s">
        <v>2993</v>
      </c>
      <c r="G843" s="21" t="s">
        <v>78</v>
      </c>
      <c r="H843" s="25" t="s">
        <v>79</v>
      </c>
      <c r="I843" s="21" t="s">
        <v>21</v>
      </c>
      <c r="J843" s="21" t="s">
        <v>21</v>
      </c>
      <c r="K843" s="38"/>
      <c r="L843" s="38">
        <v>45817</v>
      </c>
      <c r="M843" s="39" t="s">
        <v>53</v>
      </c>
      <c r="N843" s="18">
        <v>0</v>
      </c>
      <c r="O843" s="18">
        <v>0</v>
      </c>
      <c r="P843" s="15" t="str">
        <f>IFERROR((O843-N843)/N843,"")</f>
        <v/>
      </c>
      <c r="Q843" s="19">
        <v>2</v>
      </c>
      <c r="R843" s="19">
        <v>0</v>
      </c>
      <c r="S843" s="15">
        <f>IFERROR((R843-Q843)/Q843,"")</f>
        <v>-1</v>
      </c>
      <c r="T843" s="19" t="s">
        <v>1610</v>
      </c>
      <c r="U843" s="15" t="str">
        <f>IFERROR(R843/T843,"")</f>
        <v/>
      </c>
      <c r="V843" s="19">
        <v>1</v>
      </c>
      <c r="W843" s="19">
        <v>0</v>
      </c>
      <c r="X843" s="15">
        <f>IFERROR((W843-V843)/V843,"")</f>
        <v>-1</v>
      </c>
      <c r="Y843" s="18" t="s">
        <v>1610</v>
      </c>
      <c r="Z843" s="18" t="s">
        <v>1610</v>
      </c>
      <c r="AA843" s="18" t="s">
        <v>1610</v>
      </c>
      <c r="AB843" s="18" t="s">
        <v>1610</v>
      </c>
      <c r="AC843" s="18" t="s">
        <v>1610</v>
      </c>
      <c r="AD843" s="18" t="s">
        <v>1610</v>
      </c>
      <c r="AE843" s="18" t="s">
        <v>1610</v>
      </c>
      <c r="AF843" s="18" t="s">
        <v>1610</v>
      </c>
      <c r="AG843" s="18" t="s">
        <v>1610</v>
      </c>
      <c r="AH843" s="18" t="s">
        <v>1610</v>
      </c>
      <c r="AI843" s="18" t="s">
        <v>1610</v>
      </c>
      <c r="AJ843" s="18" t="s">
        <v>1610</v>
      </c>
      <c r="AK843" s="23">
        <f>SUM(Y843:AJ843)</f>
        <v>0</v>
      </c>
      <c r="AL843" s="23">
        <f>MAX(Y843:AJ843)</f>
        <v>0</v>
      </c>
      <c r="AM843">
        <f>COUNTIF(Y843:AJ843,"&gt;1")</f>
        <v>0</v>
      </c>
    </row>
    <row r="844" spans="1:39" ht="15.75" x14ac:dyDescent="0.25">
      <c r="A844" s="21"/>
      <c r="B844" s="21" t="s">
        <v>1520</v>
      </c>
      <c r="C844" s="21">
        <v>8391345</v>
      </c>
      <c r="D844" s="25">
        <v>192797</v>
      </c>
      <c r="E844" s="21" t="s">
        <v>69</v>
      </c>
      <c r="F844" s="21" t="s">
        <v>812</v>
      </c>
      <c r="G844" s="21" t="s">
        <v>819</v>
      </c>
      <c r="H844" s="25" t="s">
        <v>20</v>
      </c>
      <c r="I844" s="21" t="s">
        <v>27</v>
      </c>
      <c r="J844" s="21" t="s">
        <v>28</v>
      </c>
      <c r="K844" s="38">
        <v>46232</v>
      </c>
      <c r="L844" s="38">
        <v>46240</v>
      </c>
      <c r="M844" s="39" t="s">
        <v>18</v>
      </c>
      <c r="N844" s="18">
        <v>5520</v>
      </c>
      <c r="O844" s="18">
        <v>37933</v>
      </c>
      <c r="P844" s="15">
        <f>IFERROR((O844-N844)/N844,"")</f>
        <v>5.8719202898550726</v>
      </c>
      <c r="Q844" s="19">
        <v>231</v>
      </c>
      <c r="R844" s="19">
        <v>987</v>
      </c>
      <c r="S844" s="15">
        <f>IFERROR((R844-Q844)/Q844,"")</f>
        <v>3.2727272727272729</v>
      </c>
      <c r="T844" s="19">
        <v>7343</v>
      </c>
      <c r="U844" s="15">
        <f>IFERROR(R844/T844,"")</f>
        <v>0.13441372735938989</v>
      </c>
      <c r="V844" s="19">
        <v>368</v>
      </c>
      <c r="W844" s="19">
        <v>375</v>
      </c>
      <c r="X844" s="15">
        <f>IFERROR((W844-V844)/V844,"")</f>
        <v>1.9021739130434784E-2</v>
      </c>
      <c r="Y844" s="18">
        <v>33120</v>
      </c>
      <c r="Z844" s="18">
        <v>13800</v>
      </c>
      <c r="AA844" s="18">
        <v>16560</v>
      </c>
      <c r="AB844" s="18">
        <v>0</v>
      </c>
      <c r="AC844" s="18">
        <v>0</v>
      </c>
      <c r="AD844" s="18">
        <v>0</v>
      </c>
      <c r="AE844" s="18">
        <v>0</v>
      </c>
      <c r="AF844" s="18">
        <v>0</v>
      </c>
      <c r="AG844" s="18">
        <v>8280</v>
      </c>
      <c r="AH844" s="18">
        <v>8280</v>
      </c>
      <c r="AI844" s="18">
        <v>0</v>
      </c>
      <c r="AJ844" s="18">
        <v>21373</v>
      </c>
      <c r="AK844" s="23">
        <f>SUM(Y844:AJ844)</f>
        <v>101413</v>
      </c>
      <c r="AL844" s="23">
        <f>MAX(Y844:AJ844)</f>
        <v>33120</v>
      </c>
      <c r="AM844">
        <f>COUNTIF(Y844:AJ844,"&gt;1")</f>
        <v>6</v>
      </c>
    </row>
    <row r="845" spans="1:39" ht="15.75" x14ac:dyDescent="0.25">
      <c r="A845" s="21"/>
      <c r="B845" s="21" t="s">
        <v>1519</v>
      </c>
      <c r="C845" s="21">
        <v>8391345</v>
      </c>
      <c r="D845" s="25">
        <v>192748</v>
      </c>
      <c r="E845" s="21" t="s">
        <v>69</v>
      </c>
      <c r="F845" s="21" t="s">
        <v>812</v>
      </c>
      <c r="G845" s="21" t="s">
        <v>138</v>
      </c>
      <c r="H845" s="25" t="s">
        <v>20</v>
      </c>
      <c r="I845" s="21" t="s">
        <v>27</v>
      </c>
      <c r="J845" s="21" t="s">
        <v>28</v>
      </c>
      <c r="K845" s="38">
        <v>45131</v>
      </c>
      <c r="L845" s="38">
        <v>46240</v>
      </c>
      <c r="M845" s="39" t="s">
        <v>18</v>
      </c>
      <c r="N845" s="18">
        <v>0</v>
      </c>
      <c r="O845" s="18">
        <v>0</v>
      </c>
      <c r="P845" s="15" t="str">
        <f>IFERROR((O845-N845)/N845,"")</f>
        <v/>
      </c>
      <c r="Q845" s="19">
        <v>6</v>
      </c>
      <c r="R845" s="19">
        <v>55</v>
      </c>
      <c r="S845" s="15">
        <f>IFERROR((R845-Q845)/Q845,"")</f>
        <v>8.1666666666666661</v>
      </c>
      <c r="T845" s="19">
        <v>539</v>
      </c>
      <c r="U845" s="15">
        <f>IFERROR(R845/T845,"")</f>
        <v>0.10204081632653061</v>
      </c>
      <c r="V845" s="19">
        <v>11</v>
      </c>
      <c r="W845" s="19">
        <v>34</v>
      </c>
      <c r="X845" s="15">
        <f>IFERROR((W845-V845)/V845,"")</f>
        <v>2.0909090909090908</v>
      </c>
      <c r="Y845" s="18" t="s">
        <v>1610</v>
      </c>
      <c r="Z845" s="18" t="s">
        <v>1610</v>
      </c>
      <c r="AA845" s="18" t="s">
        <v>1610</v>
      </c>
      <c r="AB845" s="18" t="s">
        <v>1610</v>
      </c>
      <c r="AC845" s="18" t="s">
        <v>1610</v>
      </c>
      <c r="AD845" s="18" t="s">
        <v>1610</v>
      </c>
      <c r="AE845" s="18" t="s">
        <v>1610</v>
      </c>
      <c r="AF845" s="18" t="s">
        <v>1610</v>
      </c>
      <c r="AG845" s="18" t="s">
        <v>1610</v>
      </c>
      <c r="AH845" s="18" t="s">
        <v>1610</v>
      </c>
      <c r="AI845" s="18" t="s">
        <v>1610</v>
      </c>
      <c r="AJ845" s="18" t="s">
        <v>1610</v>
      </c>
      <c r="AK845" s="23">
        <f>SUM(Y845:AJ845)</f>
        <v>0</v>
      </c>
      <c r="AL845" s="23">
        <f>MAX(Y845:AJ845)</f>
        <v>0</v>
      </c>
      <c r="AM845">
        <f>COUNTIF(Y845:AJ845,"&gt;1")</f>
        <v>0</v>
      </c>
    </row>
    <row r="846" spans="1:39" ht="15.75" x14ac:dyDescent="0.25">
      <c r="A846" s="21"/>
      <c r="B846" s="21" t="s">
        <v>1519</v>
      </c>
      <c r="C846" s="21">
        <v>8415791</v>
      </c>
      <c r="D846" s="25">
        <v>191692</v>
      </c>
      <c r="E846" s="21" t="s">
        <v>1180</v>
      </c>
      <c r="F846" s="21" t="s">
        <v>1332</v>
      </c>
      <c r="G846" s="21" t="s">
        <v>1333</v>
      </c>
      <c r="H846" s="25" t="s">
        <v>45</v>
      </c>
      <c r="I846" s="21" t="s">
        <v>107</v>
      </c>
      <c r="J846" s="21" t="s">
        <v>389</v>
      </c>
      <c r="K846" s="38">
        <v>45358</v>
      </c>
      <c r="L846" s="38">
        <v>45394</v>
      </c>
      <c r="M846" s="39" t="s">
        <v>53</v>
      </c>
      <c r="N846" s="18" t="s">
        <v>1610</v>
      </c>
      <c r="O846" s="18" t="s">
        <v>1610</v>
      </c>
      <c r="P846" s="15" t="str">
        <f>IFERROR((O846-N846)/N846,"")</f>
        <v/>
      </c>
      <c r="Q846" s="19" t="s">
        <v>1610</v>
      </c>
      <c r="R846" s="19" t="s">
        <v>1610</v>
      </c>
      <c r="S846" s="15" t="str">
        <f>IFERROR((R846-Q846)/Q846,"")</f>
        <v/>
      </c>
      <c r="T846" s="19">
        <v>1</v>
      </c>
      <c r="U846" s="15" t="str">
        <f>IFERROR(R846/T846,"")</f>
        <v/>
      </c>
      <c r="V846" s="19" t="s">
        <v>1610</v>
      </c>
      <c r="W846" s="19" t="s">
        <v>1610</v>
      </c>
      <c r="X846" s="15" t="str">
        <f>IFERROR((W846-V846)/V846,"")</f>
        <v/>
      </c>
      <c r="Y846" s="18" t="s">
        <v>1610</v>
      </c>
      <c r="Z846" s="18" t="s">
        <v>1610</v>
      </c>
      <c r="AA846" s="18" t="s">
        <v>1610</v>
      </c>
      <c r="AB846" s="18" t="s">
        <v>1610</v>
      </c>
      <c r="AC846" s="18" t="s">
        <v>1610</v>
      </c>
      <c r="AD846" s="18" t="s">
        <v>1610</v>
      </c>
      <c r="AE846" s="18" t="s">
        <v>1610</v>
      </c>
      <c r="AF846" s="18" t="s">
        <v>1610</v>
      </c>
      <c r="AG846" s="18" t="s">
        <v>1610</v>
      </c>
      <c r="AH846" s="18" t="s">
        <v>1610</v>
      </c>
      <c r="AI846" s="18" t="s">
        <v>1610</v>
      </c>
      <c r="AJ846" s="18" t="s">
        <v>1610</v>
      </c>
      <c r="AK846" s="23">
        <f>SUM(Y846:AJ846)</f>
        <v>0</v>
      </c>
      <c r="AL846" s="23">
        <f>MAX(Y846:AJ846)</f>
        <v>0</v>
      </c>
      <c r="AM846">
        <f>COUNTIF(Y846:AJ846,"&gt;1")</f>
        <v>0</v>
      </c>
    </row>
    <row r="847" spans="1:39" ht="15.75" x14ac:dyDescent="0.25">
      <c r="A847" s="21"/>
      <c r="B847" s="21" t="s">
        <v>1520</v>
      </c>
      <c r="C847" s="21">
        <v>8417866</v>
      </c>
      <c r="D847" s="25" t="s">
        <v>2543</v>
      </c>
      <c r="E847" s="21" t="s">
        <v>24</v>
      </c>
      <c r="F847" s="21" t="s">
        <v>2544</v>
      </c>
      <c r="G847" s="21" t="s">
        <v>230</v>
      </c>
      <c r="H847" s="25" t="s">
        <v>20</v>
      </c>
      <c r="I847" s="21" t="s">
        <v>27</v>
      </c>
      <c r="J847" s="21" t="s">
        <v>28</v>
      </c>
      <c r="K847" s="38">
        <v>45940</v>
      </c>
      <c r="L847" s="38">
        <v>46205</v>
      </c>
      <c r="M847" s="39" t="s">
        <v>18</v>
      </c>
      <c r="N847" s="18">
        <v>1107</v>
      </c>
      <c r="O847" s="18">
        <v>0</v>
      </c>
      <c r="P847" s="15">
        <f>IFERROR((O847-N847)/N847,"")</f>
        <v>-1</v>
      </c>
      <c r="Q847" s="19">
        <v>10</v>
      </c>
      <c r="R847" s="19">
        <v>1</v>
      </c>
      <c r="S847" s="15">
        <f>IFERROR((R847-Q847)/Q847,"")</f>
        <v>-0.9</v>
      </c>
      <c r="T847" s="19" t="s">
        <v>1610</v>
      </c>
      <c r="U847" s="15" t="str">
        <f>IFERROR(R847/T847,"")</f>
        <v/>
      </c>
      <c r="V847" s="19">
        <v>12</v>
      </c>
      <c r="W847" s="19">
        <v>1</v>
      </c>
      <c r="X847" s="15">
        <f>IFERROR((W847-V847)/V847,"")</f>
        <v>-0.91666666666666663</v>
      </c>
      <c r="Y847" s="18">
        <v>0</v>
      </c>
      <c r="Z847" s="18">
        <v>0</v>
      </c>
      <c r="AA847" s="18">
        <v>708</v>
      </c>
      <c r="AB847" s="18">
        <v>0</v>
      </c>
      <c r="AC847" s="18">
        <v>0</v>
      </c>
      <c r="AD847" s="18">
        <v>0</v>
      </c>
      <c r="AE847" s="18">
        <v>0</v>
      </c>
      <c r="AF847" s="18">
        <v>0</v>
      </c>
      <c r="AG847" s="18">
        <v>0</v>
      </c>
      <c r="AH847" s="18">
        <v>0</v>
      </c>
      <c r="AI847" s="18">
        <v>0</v>
      </c>
      <c r="AJ847" s="18">
        <v>0</v>
      </c>
      <c r="AK847" s="23">
        <f>SUM(Y847:AJ847)</f>
        <v>708</v>
      </c>
      <c r="AL847" s="23">
        <f>MAX(Y847:AJ847)</f>
        <v>708</v>
      </c>
      <c r="AM847">
        <f>COUNTIF(Y847:AJ847,"&gt;1")</f>
        <v>1</v>
      </c>
    </row>
    <row r="848" spans="1:39" ht="15.75" x14ac:dyDescent="0.25">
      <c r="A848" s="21"/>
      <c r="B848" s="21" t="s">
        <v>1520</v>
      </c>
      <c r="C848" s="21">
        <v>8469280</v>
      </c>
      <c r="D848" s="25">
        <v>192705</v>
      </c>
      <c r="E848" s="21" t="s">
        <v>69</v>
      </c>
      <c r="F848" s="21" t="s">
        <v>805</v>
      </c>
      <c r="G848" s="21" t="s">
        <v>383</v>
      </c>
      <c r="H848" s="25" t="s">
        <v>65</v>
      </c>
      <c r="I848" s="21" t="s">
        <v>21</v>
      </c>
      <c r="J848" s="21" t="s">
        <v>21</v>
      </c>
      <c r="K848" s="38">
        <v>46149</v>
      </c>
      <c r="L848" s="38">
        <v>46240</v>
      </c>
      <c r="M848" s="39" t="s">
        <v>18</v>
      </c>
      <c r="N848" s="18">
        <v>53040</v>
      </c>
      <c r="O848" s="18">
        <v>31200</v>
      </c>
      <c r="P848" s="15">
        <f>IFERROR((O848-N848)/N848,"")</f>
        <v>-0.41176470588235292</v>
      </c>
      <c r="Q848" s="19">
        <v>214</v>
      </c>
      <c r="R848" s="19">
        <v>281</v>
      </c>
      <c r="S848" s="15">
        <f>IFERROR((R848-Q848)/Q848,"")</f>
        <v>0.31308411214953269</v>
      </c>
      <c r="T848" s="19">
        <v>3374</v>
      </c>
      <c r="U848" s="15">
        <f>IFERROR(R848/T848,"")</f>
        <v>8.3283935981031412E-2</v>
      </c>
      <c r="V848" s="19">
        <v>449</v>
      </c>
      <c r="W848" s="19">
        <v>208</v>
      </c>
      <c r="X848" s="15">
        <f>IFERROR((W848-V848)/V848,"")</f>
        <v>-0.53674832962138086</v>
      </c>
      <c r="Y848" s="18">
        <v>0</v>
      </c>
      <c r="Z848" s="18">
        <v>31200</v>
      </c>
      <c r="AA848" s="18">
        <v>0</v>
      </c>
      <c r="AB848" s="18">
        <v>0</v>
      </c>
      <c r="AC848" s="18">
        <v>31200</v>
      </c>
      <c r="AD848" s="18">
        <v>0</v>
      </c>
      <c r="AE848" s="18">
        <v>0</v>
      </c>
      <c r="AF848" s="18">
        <v>0</v>
      </c>
      <c r="AG848" s="18">
        <v>0</v>
      </c>
      <c r="AH848" s="18">
        <v>31200</v>
      </c>
      <c r="AI848" s="18">
        <v>0</v>
      </c>
      <c r="AJ848" s="18">
        <v>0</v>
      </c>
      <c r="AK848" s="23">
        <f>SUM(Y848:AJ848)</f>
        <v>93600</v>
      </c>
      <c r="AL848" s="23">
        <f>MAX(Y848:AJ848)</f>
        <v>31200</v>
      </c>
      <c r="AM848">
        <f>COUNTIF(Y848:AJ848,"&gt;1")</f>
        <v>3</v>
      </c>
    </row>
    <row r="849" spans="1:39" ht="15.75" x14ac:dyDescent="0.25">
      <c r="A849" s="21" t="s">
        <v>3203</v>
      </c>
      <c r="B849" s="21" t="s">
        <v>1519</v>
      </c>
      <c r="C849" s="49">
        <v>8479089</v>
      </c>
      <c r="D849" s="25" t="s">
        <v>3494</v>
      </c>
      <c r="E849" s="21" t="s">
        <v>1798</v>
      </c>
      <c r="F849" s="21" t="s">
        <v>3495</v>
      </c>
      <c r="G849" s="21" t="s">
        <v>334</v>
      </c>
      <c r="H849" s="25" t="s">
        <v>145</v>
      </c>
      <c r="I849" s="21" t="s">
        <v>27</v>
      </c>
      <c r="J849" s="21" t="s">
        <v>74</v>
      </c>
      <c r="K849" s="38">
        <v>46225</v>
      </c>
      <c r="L849" s="38">
        <v>46225</v>
      </c>
      <c r="M849" s="39" t="s">
        <v>18</v>
      </c>
      <c r="N849" s="18">
        <v>0</v>
      </c>
      <c r="O849" s="18">
        <v>1040</v>
      </c>
      <c r="P849" s="15" t="str">
        <f>IFERROR((O849-N849)/N849,"")</f>
        <v/>
      </c>
      <c r="Q849" s="19">
        <v>0</v>
      </c>
      <c r="R849" s="19">
        <v>14</v>
      </c>
      <c r="S849" s="15" t="str">
        <f>IFERROR((R849-Q849)/Q849,"")</f>
        <v/>
      </c>
      <c r="T849" s="19" t="s">
        <v>1610</v>
      </c>
      <c r="U849" s="15" t="str">
        <f>IFERROR(R849/T849,"")</f>
        <v/>
      </c>
      <c r="V849" s="19">
        <v>0</v>
      </c>
      <c r="W849" s="19">
        <v>7</v>
      </c>
      <c r="X849" s="15" t="str">
        <f>IFERROR((W849-V849)/V849,"")</f>
        <v/>
      </c>
      <c r="Y849" s="18">
        <v>0</v>
      </c>
      <c r="Z849" s="18">
        <v>0</v>
      </c>
      <c r="AA849" s="18">
        <v>0</v>
      </c>
      <c r="AB849" s="18">
        <v>0</v>
      </c>
      <c r="AC849" s="18">
        <v>0</v>
      </c>
      <c r="AD849" s="18">
        <v>0</v>
      </c>
      <c r="AE849" s="18">
        <v>0</v>
      </c>
      <c r="AF849" s="18">
        <v>0</v>
      </c>
      <c r="AG849" s="18">
        <v>0</v>
      </c>
      <c r="AH849" s="18">
        <v>0</v>
      </c>
      <c r="AI849" s="18">
        <v>0</v>
      </c>
      <c r="AJ849" s="18">
        <v>1040</v>
      </c>
      <c r="AK849" s="23">
        <f>SUM(Y849:AJ849)</f>
        <v>1040</v>
      </c>
      <c r="AL849" s="23">
        <f>MAX(Y849:AJ849)</f>
        <v>1040</v>
      </c>
      <c r="AM849">
        <f>COUNTIF(Y849:AJ849,"&gt;1")</f>
        <v>1</v>
      </c>
    </row>
    <row r="850" spans="1:39" ht="15.75" x14ac:dyDescent="0.25">
      <c r="A850" s="21"/>
      <c r="B850" s="21" t="s">
        <v>1520</v>
      </c>
      <c r="C850" s="21">
        <v>8493354</v>
      </c>
      <c r="D850" s="25">
        <v>500848</v>
      </c>
      <c r="E850" s="21" t="s">
        <v>24</v>
      </c>
      <c r="F850" s="21" t="s">
        <v>1497</v>
      </c>
      <c r="G850" s="21" t="s">
        <v>153</v>
      </c>
      <c r="H850" s="25" t="s">
        <v>15</v>
      </c>
      <c r="I850" s="21" t="s">
        <v>27</v>
      </c>
      <c r="J850" s="21" t="s">
        <v>28</v>
      </c>
      <c r="K850" s="38">
        <v>46055</v>
      </c>
      <c r="L850" s="38">
        <v>46059</v>
      </c>
      <c r="M850" s="39" t="s">
        <v>53</v>
      </c>
      <c r="N850" s="18" t="s">
        <v>1610</v>
      </c>
      <c r="O850" s="18" t="s">
        <v>1610</v>
      </c>
      <c r="P850" s="15" t="str">
        <f>IFERROR((O850-N850)/N850,"")</f>
        <v/>
      </c>
      <c r="Q850" s="19" t="s">
        <v>1610</v>
      </c>
      <c r="R850" s="19" t="s">
        <v>1610</v>
      </c>
      <c r="S850" s="15" t="str">
        <f>IFERROR((R850-Q850)/Q850,"")</f>
        <v/>
      </c>
      <c r="T850" s="19" t="s">
        <v>1610</v>
      </c>
      <c r="U850" s="15" t="str">
        <f>IFERROR(R850/T850,"")</f>
        <v/>
      </c>
      <c r="V850" s="19">
        <v>1</v>
      </c>
      <c r="W850" s="19">
        <v>0</v>
      </c>
      <c r="X850" s="15">
        <f>IFERROR((W850-V850)/V850,"")</f>
        <v>-1</v>
      </c>
      <c r="Y850" s="18">
        <v>0</v>
      </c>
      <c r="Z850" s="18">
        <v>0</v>
      </c>
      <c r="AA850" s="18">
        <v>0</v>
      </c>
      <c r="AB850" s="18">
        <v>0</v>
      </c>
      <c r="AC850" s="18">
        <v>0</v>
      </c>
      <c r="AD850" s="18">
        <v>0</v>
      </c>
      <c r="AE850" s="18">
        <v>948</v>
      </c>
      <c r="AF850" s="18">
        <v>0</v>
      </c>
      <c r="AG850" s="18">
        <v>0</v>
      </c>
      <c r="AH850" s="18">
        <v>0</v>
      </c>
      <c r="AI850" s="18">
        <v>0</v>
      </c>
      <c r="AJ850" s="18">
        <v>0</v>
      </c>
      <c r="AK850" s="23">
        <f>SUM(Y850:AJ850)</f>
        <v>948</v>
      </c>
      <c r="AL850" s="23">
        <f>MAX(Y850:AJ850)</f>
        <v>948</v>
      </c>
      <c r="AM850">
        <f>COUNTIF(Y850:AJ850,"&gt;1")</f>
        <v>1</v>
      </c>
    </row>
    <row r="851" spans="1:39" ht="15.75" x14ac:dyDescent="0.25">
      <c r="A851" s="21"/>
      <c r="B851" s="21"/>
      <c r="C851" s="21">
        <v>8517600</v>
      </c>
      <c r="D851" s="25">
        <v>500928</v>
      </c>
      <c r="E851" s="21" t="s">
        <v>24</v>
      </c>
      <c r="F851" s="21" t="s">
        <v>1073</v>
      </c>
      <c r="G851" s="21" t="s">
        <v>277</v>
      </c>
      <c r="H851" s="25" t="s">
        <v>63</v>
      </c>
      <c r="I851" s="21" t="s">
        <v>27</v>
      </c>
      <c r="J851" s="21" t="s">
        <v>28</v>
      </c>
      <c r="K851" s="38">
        <v>46209</v>
      </c>
      <c r="L851" s="38">
        <v>46240</v>
      </c>
      <c r="M851" s="39" t="s">
        <v>18</v>
      </c>
      <c r="N851" s="18">
        <v>21405.599999999999</v>
      </c>
      <c r="O851" s="18">
        <v>29218</v>
      </c>
      <c r="P851" s="15">
        <f>IFERROR((O851-N851)/N851,"")</f>
        <v>0.36496991441491955</v>
      </c>
      <c r="Q851" s="19">
        <v>596</v>
      </c>
      <c r="R851" s="19">
        <v>667</v>
      </c>
      <c r="S851" s="15">
        <f>IFERROR((R851-Q851)/Q851,"")</f>
        <v>0.11912751677852348</v>
      </c>
      <c r="T851" s="19">
        <v>2896</v>
      </c>
      <c r="U851" s="15">
        <f>IFERROR(R851/T851,"")</f>
        <v>0.23031767955801105</v>
      </c>
      <c r="V851" s="19">
        <v>115</v>
      </c>
      <c r="W851" s="19">
        <v>114</v>
      </c>
      <c r="X851" s="15">
        <f>IFERROR((W851-V851)/V851,"")</f>
        <v>-8.6956521739130436E-3</v>
      </c>
      <c r="Y851" s="18">
        <v>4925</v>
      </c>
      <c r="Z851" s="18">
        <v>11621</v>
      </c>
      <c r="AA851" s="18">
        <v>72</v>
      </c>
      <c r="AB851" s="18">
        <v>14940</v>
      </c>
      <c r="AC851" s="18">
        <v>3492</v>
      </c>
      <c r="AD851" s="18">
        <v>1296</v>
      </c>
      <c r="AE851" s="18">
        <v>4097</v>
      </c>
      <c r="AF851" s="18">
        <v>5796</v>
      </c>
      <c r="AG851" s="18">
        <v>6026</v>
      </c>
      <c r="AH851" s="18">
        <v>2988</v>
      </c>
      <c r="AI851" s="18">
        <v>10015</v>
      </c>
      <c r="AJ851" s="18">
        <v>10188</v>
      </c>
      <c r="AK851" s="23">
        <f>SUM(Y851:AJ851)</f>
        <v>75456</v>
      </c>
      <c r="AL851" s="23">
        <f>MAX(Y851:AJ851)</f>
        <v>14940</v>
      </c>
      <c r="AM851">
        <f>COUNTIF(Y851:AJ851,"&gt;1")</f>
        <v>12</v>
      </c>
    </row>
    <row r="852" spans="1:39" ht="15.75" x14ac:dyDescent="0.25">
      <c r="A852" s="21"/>
      <c r="B852" s="21"/>
      <c r="C852" s="21">
        <v>8542325</v>
      </c>
      <c r="D852" s="25">
        <v>190937</v>
      </c>
      <c r="E852" s="21" t="s">
        <v>1180</v>
      </c>
      <c r="F852" s="21" t="s">
        <v>1289</v>
      </c>
      <c r="G852" s="21" t="s">
        <v>1290</v>
      </c>
      <c r="H852" s="25" t="s">
        <v>84</v>
      </c>
      <c r="I852" s="21" t="s">
        <v>67</v>
      </c>
      <c r="J852" s="21" t="s">
        <v>416</v>
      </c>
      <c r="K852" s="38">
        <v>46118</v>
      </c>
      <c r="L852" s="38">
        <v>46093</v>
      </c>
      <c r="M852" s="39" t="s">
        <v>22</v>
      </c>
      <c r="N852" s="18">
        <v>1319.39</v>
      </c>
      <c r="O852" s="18">
        <v>1365</v>
      </c>
      <c r="P852" s="15">
        <f>IFERROR((O852-N852)/N852,"")</f>
        <v>3.4569005373695338E-2</v>
      </c>
      <c r="Q852" s="19">
        <v>5</v>
      </c>
      <c r="R852" s="19">
        <v>0</v>
      </c>
      <c r="S852" s="15">
        <f>IFERROR((R852-Q852)/Q852,"")</f>
        <v>-1</v>
      </c>
      <c r="T852" s="19">
        <v>9</v>
      </c>
      <c r="U852" s="15">
        <f>IFERROR(R852/T852,"")</f>
        <v>0</v>
      </c>
      <c r="V852" s="19">
        <v>5</v>
      </c>
      <c r="W852" s="19">
        <v>0</v>
      </c>
      <c r="X852" s="15">
        <f>IFERROR((W852-V852)/V852,"")</f>
        <v>-1</v>
      </c>
      <c r="Y852" s="18">
        <v>573</v>
      </c>
      <c r="Z852" s="18">
        <v>0</v>
      </c>
      <c r="AA852" s="18">
        <v>0</v>
      </c>
      <c r="AB852" s="18">
        <v>0</v>
      </c>
      <c r="AC852" s="18">
        <v>0</v>
      </c>
      <c r="AD852" s="18">
        <v>315</v>
      </c>
      <c r="AE852" s="18">
        <v>0</v>
      </c>
      <c r="AF852" s="18">
        <v>0</v>
      </c>
      <c r="AG852" s="18">
        <v>1365</v>
      </c>
      <c r="AH852" s="18">
        <v>0</v>
      </c>
      <c r="AI852" s="18">
        <v>0</v>
      </c>
      <c r="AJ852" s="18">
        <v>0</v>
      </c>
      <c r="AK852" s="23">
        <f>SUM(Y852:AJ852)</f>
        <v>2253</v>
      </c>
      <c r="AL852" s="23">
        <f>MAX(Y852:AJ852)</f>
        <v>1365</v>
      </c>
      <c r="AM852">
        <f>COUNTIF(Y852:AJ852,"&gt;1")</f>
        <v>3</v>
      </c>
    </row>
    <row r="853" spans="1:39" ht="15.75" x14ac:dyDescent="0.25">
      <c r="A853" s="21"/>
      <c r="B853" s="21" t="s">
        <v>1520</v>
      </c>
      <c r="C853" s="21">
        <v>8579947</v>
      </c>
      <c r="D853" s="25">
        <v>500139</v>
      </c>
      <c r="E853" s="21" t="s">
        <v>104</v>
      </c>
      <c r="F853" s="21" t="s">
        <v>1968</v>
      </c>
      <c r="G853" s="21" t="s">
        <v>1048</v>
      </c>
      <c r="H853" s="25" t="s">
        <v>15</v>
      </c>
      <c r="I853" s="21" t="s">
        <v>41</v>
      </c>
      <c r="J853" s="21" t="s">
        <v>42</v>
      </c>
      <c r="K853" s="38">
        <v>46211</v>
      </c>
      <c r="L853" s="38">
        <v>46238</v>
      </c>
      <c r="M853" s="39" t="s">
        <v>18</v>
      </c>
      <c r="N853" s="18">
        <v>16284</v>
      </c>
      <c r="O853" s="18">
        <v>31860</v>
      </c>
      <c r="P853" s="15">
        <f>IFERROR((O853-N853)/N853,"")</f>
        <v>0.95652173913043481</v>
      </c>
      <c r="Q853" s="19">
        <v>196</v>
      </c>
      <c r="R853" s="19">
        <v>265</v>
      </c>
      <c r="S853" s="15">
        <f>IFERROR((R853-Q853)/Q853,"")</f>
        <v>0.35204081632653061</v>
      </c>
      <c r="T853" s="19">
        <v>658</v>
      </c>
      <c r="U853" s="15">
        <f>IFERROR(R853/T853,"")</f>
        <v>0.40273556231003038</v>
      </c>
      <c r="V853" s="19">
        <v>76</v>
      </c>
      <c r="W853" s="19">
        <v>71</v>
      </c>
      <c r="X853" s="15">
        <f>IFERROR((W853-V853)/V853,"")</f>
        <v>-6.5789473684210523E-2</v>
      </c>
      <c r="Y853" s="18">
        <v>0</v>
      </c>
      <c r="Z853" s="18">
        <v>13452</v>
      </c>
      <c r="AA853" s="18">
        <v>0</v>
      </c>
      <c r="AB853" s="18">
        <v>13452</v>
      </c>
      <c r="AC853" s="18">
        <v>0</v>
      </c>
      <c r="AD853" s="18">
        <v>0</v>
      </c>
      <c r="AE853" s="18">
        <v>0</v>
      </c>
      <c r="AF853" s="18">
        <v>0</v>
      </c>
      <c r="AG853" s="18">
        <v>0</v>
      </c>
      <c r="AH853" s="18">
        <v>10620</v>
      </c>
      <c r="AI853" s="18">
        <v>0</v>
      </c>
      <c r="AJ853" s="18">
        <v>21240</v>
      </c>
      <c r="AK853" s="23">
        <f>SUM(Y853:AJ853)</f>
        <v>58764</v>
      </c>
      <c r="AL853" s="23">
        <f>MAX(Y853:AJ853)</f>
        <v>21240</v>
      </c>
      <c r="AM853">
        <f>COUNTIF(Y853:AJ853,"&gt;1")</f>
        <v>4</v>
      </c>
    </row>
    <row r="854" spans="1:39" ht="15.75" x14ac:dyDescent="0.25">
      <c r="A854" s="21" t="s">
        <v>3192</v>
      </c>
      <c r="B854" s="21" t="s">
        <v>1519</v>
      </c>
      <c r="C854" s="21">
        <v>8596557</v>
      </c>
      <c r="D854" s="25" t="s">
        <v>2735</v>
      </c>
      <c r="E854" s="21" t="s">
        <v>1798</v>
      </c>
      <c r="F854" s="21" t="s">
        <v>2736</v>
      </c>
      <c r="G854" s="21" t="s">
        <v>532</v>
      </c>
      <c r="H854" s="25" t="s">
        <v>145</v>
      </c>
      <c r="I854" s="21" t="s">
        <v>16</v>
      </c>
      <c r="J854" s="21" t="s">
        <v>17</v>
      </c>
      <c r="K854" s="38">
        <v>46234</v>
      </c>
      <c r="L854" s="38">
        <v>46239</v>
      </c>
      <c r="M854" s="39" t="s">
        <v>18</v>
      </c>
      <c r="N854" s="18">
        <v>0</v>
      </c>
      <c r="O854" s="18">
        <v>49710</v>
      </c>
      <c r="P854" s="15" t="str">
        <f>IFERROR((O854-N854)/N854,"")</f>
        <v/>
      </c>
      <c r="Q854" s="19">
        <v>0</v>
      </c>
      <c r="R854" s="19">
        <v>708</v>
      </c>
      <c r="S854" s="15" t="str">
        <f>IFERROR((R854-Q854)/Q854,"")</f>
        <v/>
      </c>
      <c r="T854" s="19" t="s">
        <v>1610</v>
      </c>
      <c r="U854" s="15" t="str">
        <f>IFERROR(R854/T854,"")</f>
        <v/>
      </c>
      <c r="V854" s="19">
        <v>197</v>
      </c>
      <c r="W854" s="19">
        <v>134</v>
      </c>
      <c r="X854" s="15">
        <f>IFERROR((W854-V854)/V854,"")</f>
        <v>-0.31979695431472083</v>
      </c>
      <c r="Y854" s="18">
        <v>2080</v>
      </c>
      <c r="Z854" s="18">
        <v>20160</v>
      </c>
      <c r="AA854" s="18">
        <v>20160</v>
      </c>
      <c r="AB854" s="18">
        <v>20160</v>
      </c>
      <c r="AC854" s="18">
        <v>0</v>
      </c>
      <c r="AD854" s="18">
        <v>29760</v>
      </c>
      <c r="AE854" s="18">
        <v>0</v>
      </c>
      <c r="AF854" s="18">
        <v>28800</v>
      </c>
      <c r="AG854" s="18">
        <v>0</v>
      </c>
      <c r="AH854" s="18">
        <v>29050</v>
      </c>
      <c r="AI854" s="18">
        <v>0</v>
      </c>
      <c r="AJ854" s="18">
        <v>20660</v>
      </c>
      <c r="AK854" s="23">
        <f>SUM(Y854:AJ854)</f>
        <v>170830</v>
      </c>
      <c r="AL854" s="23">
        <f>MAX(Y854:AJ854)</f>
        <v>29760</v>
      </c>
      <c r="AM854">
        <f>COUNTIF(Y854:AJ854,"&gt;1")</f>
        <v>8</v>
      </c>
    </row>
    <row r="855" spans="1:39" ht="15.75" x14ac:dyDescent="0.25">
      <c r="A855" s="21" t="s">
        <v>3192</v>
      </c>
      <c r="B855" s="21" t="s">
        <v>1519</v>
      </c>
      <c r="C855" s="21">
        <v>8596557</v>
      </c>
      <c r="D855" s="25" t="s">
        <v>2934</v>
      </c>
      <c r="E855" s="21" t="s">
        <v>1798</v>
      </c>
      <c r="F855" s="21" t="s">
        <v>2736</v>
      </c>
      <c r="G855" s="21" t="s">
        <v>379</v>
      </c>
      <c r="H855" s="25" t="s">
        <v>72</v>
      </c>
      <c r="I855" s="21" t="s">
        <v>16</v>
      </c>
      <c r="J855" s="21" t="s">
        <v>17</v>
      </c>
      <c r="K855" s="38">
        <v>46164</v>
      </c>
      <c r="L855" s="38">
        <v>46197</v>
      </c>
      <c r="M855" s="39" t="s">
        <v>18</v>
      </c>
      <c r="N855" s="18">
        <v>0</v>
      </c>
      <c r="O855" s="18">
        <v>20097</v>
      </c>
      <c r="P855" s="15" t="str">
        <f>IFERROR((O855-N855)/N855,"")</f>
        <v/>
      </c>
      <c r="Q855" s="19">
        <v>0</v>
      </c>
      <c r="R855" s="19">
        <v>345</v>
      </c>
      <c r="S855" s="15" t="str">
        <f>IFERROR((R855-Q855)/Q855,"")</f>
        <v/>
      </c>
      <c r="T855" s="19" t="s">
        <v>1610</v>
      </c>
      <c r="U855" s="15" t="str">
        <f>IFERROR(R855/T855,"")</f>
        <v/>
      </c>
      <c r="V855" s="19">
        <v>13</v>
      </c>
      <c r="W855" s="19">
        <v>69</v>
      </c>
      <c r="X855" s="15">
        <f>IFERROR((W855-V855)/V855,"")</f>
        <v>4.3076923076923075</v>
      </c>
      <c r="Y855" s="18">
        <v>0</v>
      </c>
      <c r="Z855" s="18">
        <v>0</v>
      </c>
      <c r="AA855" s="18">
        <v>0</v>
      </c>
      <c r="AB855" s="18">
        <v>0</v>
      </c>
      <c r="AC855" s="18">
        <v>11520</v>
      </c>
      <c r="AD855" s="18">
        <v>9600</v>
      </c>
      <c r="AE855" s="18">
        <v>0</v>
      </c>
      <c r="AF855" s="18">
        <v>0</v>
      </c>
      <c r="AG855" s="18">
        <v>0</v>
      </c>
      <c r="AH855" s="18">
        <v>20097</v>
      </c>
      <c r="AI855" s="18">
        <v>0</v>
      </c>
      <c r="AJ855" s="18">
        <v>0</v>
      </c>
      <c r="AK855" s="23">
        <f>SUM(Y855:AJ855)</f>
        <v>41217</v>
      </c>
      <c r="AL855" s="23">
        <f>MAX(Y855:AJ855)</f>
        <v>20097</v>
      </c>
      <c r="AM855">
        <f>COUNTIF(Y855:AJ855,"&gt;1")</f>
        <v>3</v>
      </c>
    </row>
    <row r="856" spans="1:39" ht="15.75" x14ac:dyDescent="0.25">
      <c r="A856" s="21"/>
      <c r="B856" s="21" t="s">
        <v>1520</v>
      </c>
      <c r="C856" s="21">
        <v>8598391</v>
      </c>
      <c r="D856" s="25">
        <v>100431</v>
      </c>
      <c r="E856" s="21" t="s">
        <v>1180</v>
      </c>
      <c r="F856" s="21" t="s">
        <v>1185</v>
      </c>
      <c r="G856" s="21" t="s">
        <v>1186</v>
      </c>
      <c r="H856" s="25" t="s">
        <v>63</v>
      </c>
      <c r="I856" s="21" t="s">
        <v>27</v>
      </c>
      <c r="J856" s="21" t="s">
        <v>28</v>
      </c>
      <c r="K856" s="38">
        <v>46209</v>
      </c>
      <c r="L856" s="38">
        <v>46196</v>
      </c>
      <c r="M856" s="39" t="s">
        <v>18</v>
      </c>
      <c r="N856" s="18">
        <v>2430</v>
      </c>
      <c r="O856" s="18">
        <v>5330</v>
      </c>
      <c r="P856" s="15">
        <f>IFERROR((O856-N856)/N856,"")</f>
        <v>1.1934156378600822</v>
      </c>
      <c r="Q856" s="19">
        <v>109</v>
      </c>
      <c r="R856" s="19">
        <v>79</v>
      </c>
      <c r="S856" s="15">
        <f>IFERROR((R856-Q856)/Q856,"")</f>
        <v>-0.27522935779816515</v>
      </c>
      <c r="T856" s="19">
        <v>173</v>
      </c>
      <c r="U856" s="15">
        <f>IFERROR(R856/T856,"")</f>
        <v>0.45664739884393063</v>
      </c>
      <c r="V856" s="19">
        <v>61</v>
      </c>
      <c r="W856" s="19">
        <v>54</v>
      </c>
      <c r="X856" s="15">
        <f>IFERROR((W856-V856)/V856,"")</f>
        <v>-0.11475409836065574</v>
      </c>
      <c r="Y856" s="18">
        <v>0</v>
      </c>
      <c r="Z856" s="18">
        <v>7995</v>
      </c>
      <c r="AA856" s="18">
        <v>0</v>
      </c>
      <c r="AB856" s="18">
        <v>4134</v>
      </c>
      <c r="AC856" s="18">
        <v>0</v>
      </c>
      <c r="AD856" s="18">
        <v>0</v>
      </c>
      <c r="AE856" s="18">
        <v>0</v>
      </c>
      <c r="AF856" s="18">
        <v>975</v>
      </c>
      <c r="AG856" s="18">
        <v>0</v>
      </c>
      <c r="AH856" s="18">
        <v>0</v>
      </c>
      <c r="AI856" s="18">
        <v>1820</v>
      </c>
      <c r="AJ856" s="18">
        <v>3510</v>
      </c>
      <c r="AK856" s="23">
        <f>SUM(Y856:AJ856)</f>
        <v>18434</v>
      </c>
      <c r="AL856" s="23">
        <f>MAX(Y856:AJ856)</f>
        <v>7995</v>
      </c>
      <c r="AM856">
        <f>COUNTIF(Y856:AJ856,"&gt;1")</f>
        <v>5</v>
      </c>
    </row>
    <row r="857" spans="1:39" ht="15.75" x14ac:dyDescent="0.25">
      <c r="A857" s="21" t="s">
        <v>3279</v>
      </c>
      <c r="B857" s="21" t="s">
        <v>1520</v>
      </c>
      <c r="C857" s="21">
        <v>8641686</v>
      </c>
      <c r="D857" s="25">
        <v>101334</v>
      </c>
      <c r="E857" s="21" t="s">
        <v>12</v>
      </c>
      <c r="F857" s="21" t="s">
        <v>350</v>
      </c>
      <c r="G857" s="21" t="s">
        <v>241</v>
      </c>
      <c r="H857" s="25" t="s">
        <v>121</v>
      </c>
      <c r="I857" s="21" t="s">
        <v>27</v>
      </c>
      <c r="J857" s="21" t="s">
        <v>74</v>
      </c>
      <c r="K857" s="38">
        <v>46156</v>
      </c>
      <c r="L857" s="38">
        <v>46112</v>
      </c>
      <c r="M857" s="39" t="s">
        <v>18</v>
      </c>
      <c r="N857" s="18">
        <v>0</v>
      </c>
      <c r="O857" s="18">
        <v>7440</v>
      </c>
      <c r="P857" s="15" t="str">
        <f>IFERROR((O857-N857)/N857,"")</f>
        <v/>
      </c>
      <c r="Q857" s="19">
        <v>12</v>
      </c>
      <c r="R857" s="19">
        <v>0</v>
      </c>
      <c r="S857" s="15">
        <f>IFERROR((R857-Q857)/Q857,"")</f>
        <v>-1</v>
      </c>
      <c r="T857" s="19">
        <v>18</v>
      </c>
      <c r="U857" s="15">
        <f>IFERROR(R857/T857,"")</f>
        <v>0</v>
      </c>
      <c r="V857" s="19">
        <v>8</v>
      </c>
      <c r="W857" s="19">
        <v>0</v>
      </c>
      <c r="X857" s="15">
        <f>IFERROR((W857-V857)/V857,"")</f>
        <v>-1</v>
      </c>
      <c r="Y857" s="18">
        <v>0</v>
      </c>
      <c r="Z857" s="18">
        <v>0</v>
      </c>
      <c r="AA857" s="18">
        <v>0</v>
      </c>
      <c r="AB857" s="18">
        <v>7943</v>
      </c>
      <c r="AC857" s="18">
        <v>0</v>
      </c>
      <c r="AD857" s="18">
        <v>0</v>
      </c>
      <c r="AE857" s="18">
        <v>0</v>
      </c>
      <c r="AF857" s="18">
        <v>0</v>
      </c>
      <c r="AG857" s="18">
        <v>0</v>
      </c>
      <c r="AH857" s="18">
        <v>7440</v>
      </c>
      <c r="AI857" s="18">
        <v>0</v>
      </c>
      <c r="AJ857" s="18">
        <v>0</v>
      </c>
      <c r="AK857" s="23">
        <f>SUM(Y857:AJ857)</f>
        <v>15383</v>
      </c>
      <c r="AL857" s="23">
        <f>MAX(Y857:AJ857)</f>
        <v>7943</v>
      </c>
      <c r="AM857">
        <f>COUNTIF(Y857:AJ857,"&gt;1")</f>
        <v>2</v>
      </c>
    </row>
    <row r="858" spans="1:39" ht="15.75" x14ac:dyDescent="0.25">
      <c r="A858" s="21"/>
      <c r="B858" s="21" t="s">
        <v>1520</v>
      </c>
      <c r="C858" s="21">
        <v>8650571</v>
      </c>
      <c r="D858" s="25">
        <v>192763</v>
      </c>
      <c r="E858" s="21" t="s">
        <v>2489</v>
      </c>
      <c r="F858" s="21" t="s">
        <v>813</v>
      </c>
      <c r="G858" s="21" t="s">
        <v>752</v>
      </c>
      <c r="H858" s="25" t="s">
        <v>616</v>
      </c>
      <c r="I858" s="21" t="s">
        <v>41</v>
      </c>
      <c r="J858" s="21" t="s">
        <v>100</v>
      </c>
      <c r="K858" s="38">
        <v>46220</v>
      </c>
      <c r="L858" s="38">
        <v>46240</v>
      </c>
      <c r="M858" s="39" t="s">
        <v>18</v>
      </c>
      <c r="N858" s="18">
        <v>0</v>
      </c>
      <c r="O858" s="18">
        <v>2316</v>
      </c>
      <c r="P858" s="15" t="str">
        <f>IFERROR((O858-N858)/N858,"")</f>
        <v/>
      </c>
      <c r="Q858" s="19">
        <v>27</v>
      </c>
      <c r="R858" s="19">
        <v>45</v>
      </c>
      <c r="S858" s="15">
        <f>IFERROR((R858-Q858)/Q858,"")</f>
        <v>0.66666666666666663</v>
      </c>
      <c r="T858" s="19">
        <v>13</v>
      </c>
      <c r="U858" s="15">
        <f>IFERROR(R858/T858,"")</f>
        <v>3.4615384615384617</v>
      </c>
      <c r="V858" s="19">
        <v>42</v>
      </c>
      <c r="W858" s="19">
        <v>37</v>
      </c>
      <c r="X858" s="15">
        <f>IFERROR((W858-V858)/V858,"")</f>
        <v>-0.11904761904761904</v>
      </c>
      <c r="Y858" s="18">
        <v>0</v>
      </c>
      <c r="Z858" s="18">
        <v>2142</v>
      </c>
      <c r="AA858" s="18">
        <v>0</v>
      </c>
      <c r="AB858" s="18">
        <v>0</v>
      </c>
      <c r="AC858" s="18">
        <v>0</v>
      </c>
      <c r="AD858" s="18">
        <v>0</v>
      </c>
      <c r="AE858" s="18">
        <v>0</v>
      </c>
      <c r="AF858" s="18">
        <v>2494</v>
      </c>
      <c r="AG858" s="18">
        <v>0</v>
      </c>
      <c r="AH858" s="18">
        <v>148</v>
      </c>
      <c r="AI858" s="18">
        <v>222</v>
      </c>
      <c r="AJ858" s="18">
        <v>1946</v>
      </c>
      <c r="AK858" s="23">
        <f>SUM(Y858:AJ858)</f>
        <v>6952</v>
      </c>
      <c r="AL858" s="23">
        <f>MAX(Y858:AJ858)</f>
        <v>2494</v>
      </c>
      <c r="AM858">
        <f>COUNTIF(Y858:AJ858,"&gt;1")</f>
        <v>5</v>
      </c>
    </row>
    <row r="859" spans="1:39" ht="15.75" x14ac:dyDescent="0.25">
      <c r="A859" s="21"/>
      <c r="B859" s="21" t="s">
        <v>1520</v>
      </c>
      <c r="C859" s="21">
        <v>8673321</v>
      </c>
      <c r="D859" s="25">
        <v>193378</v>
      </c>
      <c r="E859" s="21" t="s">
        <v>12</v>
      </c>
      <c r="F859" s="21" t="s">
        <v>225</v>
      </c>
      <c r="G859" s="21" t="s">
        <v>159</v>
      </c>
      <c r="H859" s="25" t="s">
        <v>79</v>
      </c>
      <c r="I859" s="21" t="s">
        <v>27</v>
      </c>
      <c r="J859" s="21" t="s">
        <v>3184</v>
      </c>
      <c r="K859" s="38">
        <v>45260</v>
      </c>
      <c r="L859" s="38">
        <v>46240</v>
      </c>
      <c r="M859" s="39" t="s">
        <v>18</v>
      </c>
      <c r="N859" s="18">
        <v>0</v>
      </c>
      <c r="O859" s="18">
        <v>0</v>
      </c>
      <c r="P859" s="15" t="str">
        <f>IFERROR((O859-N859)/N859,"")</f>
        <v/>
      </c>
      <c r="Q859" s="19">
        <v>0</v>
      </c>
      <c r="R859" s="19">
        <v>12</v>
      </c>
      <c r="S859" s="15" t="str">
        <f>IFERROR((R859-Q859)/Q859,"")</f>
        <v/>
      </c>
      <c r="T859" s="19">
        <v>62</v>
      </c>
      <c r="U859" s="15">
        <f>IFERROR(R859/T859,"")</f>
        <v>0.19354838709677419</v>
      </c>
      <c r="V859" s="19">
        <v>8</v>
      </c>
      <c r="W859" s="19">
        <v>8</v>
      </c>
      <c r="X859" s="15">
        <f>IFERROR((W859-V859)/V859,"")</f>
        <v>0</v>
      </c>
      <c r="Y859" s="18" t="s">
        <v>1610</v>
      </c>
      <c r="Z859" s="18" t="s">
        <v>1610</v>
      </c>
      <c r="AA859" s="18" t="s">
        <v>1610</v>
      </c>
      <c r="AB859" s="18" t="s">
        <v>1610</v>
      </c>
      <c r="AC859" s="18" t="s">
        <v>1610</v>
      </c>
      <c r="AD859" s="18" t="s">
        <v>1610</v>
      </c>
      <c r="AE859" s="18" t="s">
        <v>1610</v>
      </c>
      <c r="AF859" s="18" t="s">
        <v>1610</v>
      </c>
      <c r="AG859" s="18" t="s">
        <v>1610</v>
      </c>
      <c r="AH859" s="18" t="s">
        <v>1610</v>
      </c>
      <c r="AI859" s="18" t="s">
        <v>1610</v>
      </c>
      <c r="AJ859" s="18" t="s">
        <v>1610</v>
      </c>
      <c r="AK859" s="23">
        <f>SUM(Y859:AJ859)</f>
        <v>0</v>
      </c>
      <c r="AL859" s="23">
        <f>MAX(Y859:AJ859)</f>
        <v>0</v>
      </c>
      <c r="AM859">
        <f>COUNTIF(Y859:AJ859,"&gt;1")</f>
        <v>0</v>
      </c>
    </row>
    <row r="860" spans="1:39" ht="15.75" x14ac:dyDescent="0.25">
      <c r="A860" s="21" t="s">
        <v>3217</v>
      </c>
      <c r="B860" s="21" t="s">
        <v>1520</v>
      </c>
      <c r="C860" s="21">
        <v>8673321</v>
      </c>
      <c r="D860" s="25">
        <v>101016</v>
      </c>
      <c r="E860" s="21" t="s">
        <v>12</v>
      </c>
      <c r="F860" s="21" t="s">
        <v>225</v>
      </c>
      <c r="G860" s="21" t="s">
        <v>58</v>
      </c>
      <c r="H860" s="25" t="s">
        <v>15</v>
      </c>
      <c r="I860" s="21" t="s">
        <v>27</v>
      </c>
      <c r="J860" s="21" t="s">
        <v>74</v>
      </c>
      <c r="K860" s="38">
        <v>46078</v>
      </c>
      <c r="L860" s="38">
        <v>46240</v>
      </c>
      <c r="M860" s="39" t="s">
        <v>18</v>
      </c>
      <c r="N860" s="18">
        <v>20000</v>
      </c>
      <c r="O860" s="18">
        <v>0</v>
      </c>
      <c r="P860" s="15">
        <f>IFERROR((O860-N860)/N860,"")</f>
        <v>-1</v>
      </c>
      <c r="Q860" s="19">
        <v>64</v>
      </c>
      <c r="R860" s="19">
        <v>117</v>
      </c>
      <c r="S860" s="15">
        <f>IFERROR((R860-Q860)/Q860,"")</f>
        <v>0.828125</v>
      </c>
      <c r="T860" s="19">
        <v>429</v>
      </c>
      <c r="U860" s="15">
        <f>IFERROR(R860/T860,"")</f>
        <v>0.27272727272727271</v>
      </c>
      <c r="V860" s="19">
        <v>46</v>
      </c>
      <c r="W860" s="19">
        <v>30</v>
      </c>
      <c r="X860" s="15">
        <f>IFERROR((W860-V860)/V860,"")</f>
        <v>-0.34782608695652173</v>
      </c>
      <c r="Y860" s="18">
        <v>0</v>
      </c>
      <c r="Z860" s="18">
        <v>0</v>
      </c>
      <c r="AA860" s="18">
        <v>0</v>
      </c>
      <c r="AB860" s="18">
        <v>0</v>
      </c>
      <c r="AC860" s="18">
        <v>36000</v>
      </c>
      <c r="AD860" s="18">
        <v>0</v>
      </c>
      <c r="AE860" s="18">
        <v>54000</v>
      </c>
      <c r="AF860" s="18">
        <v>0</v>
      </c>
      <c r="AG860" s="18">
        <v>0</v>
      </c>
      <c r="AH860" s="18">
        <v>0</v>
      </c>
      <c r="AI860" s="18">
        <v>0</v>
      </c>
      <c r="AJ860" s="18">
        <v>0</v>
      </c>
      <c r="AK860" s="23">
        <f>SUM(Y860:AJ860)</f>
        <v>90000</v>
      </c>
      <c r="AL860" s="23">
        <f>MAX(Y860:AJ860)</f>
        <v>54000</v>
      </c>
      <c r="AM860">
        <f>COUNTIF(Y860:AJ860,"&gt;1")</f>
        <v>2</v>
      </c>
    </row>
    <row r="861" spans="1:39" ht="15.75" x14ac:dyDescent="0.25">
      <c r="A861" s="21" t="s">
        <v>3217</v>
      </c>
      <c r="B861" s="21" t="s">
        <v>1519</v>
      </c>
      <c r="C861" s="21">
        <v>8673321</v>
      </c>
      <c r="D861" s="25">
        <v>192958</v>
      </c>
      <c r="E861" s="21" t="s">
        <v>12</v>
      </c>
      <c r="F861" s="21" t="s">
        <v>225</v>
      </c>
      <c r="G861" s="21" t="s">
        <v>853</v>
      </c>
      <c r="H861" s="25" t="s">
        <v>15</v>
      </c>
      <c r="I861" s="21" t="s">
        <v>27</v>
      </c>
      <c r="J861" s="21" t="s">
        <v>74</v>
      </c>
      <c r="K861" s="38">
        <v>45230</v>
      </c>
      <c r="L861" s="38">
        <v>46240</v>
      </c>
      <c r="M861" s="39" t="s">
        <v>18</v>
      </c>
      <c r="N861" s="18">
        <v>0</v>
      </c>
      <c r="O861" s="18">
        <v>0</v>
      </c>
      <c r="P861" s="15" t="str">
        <f>IFERROR((O861-N861)/N861,"")</f>
        <v/>
      </c>
      <c r="Q861" s="19">
        <v>22</v>
      </c>
      <c r="R861" s="19">
        <v>29</v>
      </c>
      <c r="S861" s="15">
        <f>IFERROR((R861-Q861)/Q861,"")</f>
        <v>0.31818181818181818</v>
      </c>
      <c r="T861" s="19">
        <v>234</v>
      </c>
      <c r="U861" s="15">
        <f>IFERROR(R861/T861,"")</f>
        <v>0.12393162393162394</v>
      </c>
      <c r="V861" s="19">
        <v>42</v>
      </c>
      <c r="W861" s="19">
        <v>21</v>
      </c>
      <c r="X861" s="15">
        <f>IFERROR((W861-V861)/V861,"")</f>
        <v>-0.5</v>
      </c>
      <c r="Y861" s="18" t="s">
        <v>1610</v>
      </c>
      <c r="Z861" s="18" t="s">
        <v>1610</v>
      </c>
      <c r="AA861" s="18" t="s">
        <v>1610</v>
      </c>
      <c r="AB861" s="18" t="s">
        <v>1610</v>
      </c>
      <c r="AC861" s="18" t="s">
        <v>1610</v>
      </c>
      <c r="AD861" s="18" t="s">
        <v>1610</v>
      </c>
      <c r="AE861" s="18" t="s">
        <v>1610</v>
      </c>
      <c r="AF861" s="18" t="s">
        <v>1610</v>
      </c>
      <c r="AG861" s="18" t="s">
        <v>1610</v>
      </c>
      <c r="AH861" s="18" t="s">
        <v>1610</v>
      </c>
      <c r="AI861" s="18" t="s">
        <v>1610</v>
      </c>
      <c r="AJ861" s="18" t="s">
        <v>1610</v>
      </c>
      <c r="AK861" s="23">
        <f>SUM(Y861:AJ861)</f>
        <v>0</v>
      </c>
      <c r="AL861" s="23">
        <f>MAX(Y861:AJ861)</f>
        <v>0</v>
      </c>
      <c r="AM861">
        <f>COUNTIF(Y861:AJ861,"&gt;1")</f>
        <v>0</v>
      </c>
    </row>
    <row r="862" spans="1:39" ht="15.75" x14ac:dyDescent="0.25">
      <c r="A862" s="21" t="s">
        <v>3217</v>
      </c>
      <c r="B862" s="21" t="s">
        <v>1519</v>
      </c>
      <c r="C862" s="21">
        <v>8673321</v>
      </c>
      <c r="D862" s="25">
        <v>100579</v>
      </c>
      <c r="E862" s="21" t="s">
        <v>12</v>
      </c>
      <c r="F862" s="21" t="s">
        <v>225</v>
      </c>
      <c r="G862" s="21" t="s">
        <v>226</v>
      </c>
      <c r="H862" s="25" t="s">
        <v>15</v>
      </c>
      <c r="I862" s="21" t="s">
        <v>27</v>
      </c>
      <c r="J862" s="21" t="s">
        <v>74</v>
      </c>
      <c r="K862" s="38">
        <v>45230</v>
      </c>
      <c r="L862" s="38">
        <v>46238</v>
      </c>
      <c r="M862" s="39" t="s">
        <v>18</v>
      </c>
      <c r="N862" s="18">
        <v>0</v>
      </c>
      <c r="O862" s="18">
        <v>0</v>
      </c>
      <c r="P862" s="15" t="str">
        <f>IFERROR((O862-N862)/N862,"")</f>
        <v/>
      </c>
      <c r="Q862" s="19">
        <v>106</v>
      </c>
      <c r="R862" s="19">
        <v>92</v>
      </c>
      <c r="S862" s="15">
        <f>IFERROR((R862-Q862)/Q862,"")</f>
        <v>-0.13207547169811321</v>
      </c>
      <c r="T862" s="19">
        <v>642</v>
      </c>
      <c r="U862" s="15">
        <f>IFERROR(R862/T862,"")</f>
        <v>0.14330218068535824</v>
      </c>
      <c r="V862" s="19">
        <v>91</v>
      </c>
      <c r="W862" s="19">
        <v>42</v>
      </c>
      <c r="X862" s="15">
        <f>IFERROR((W862-V862)/V862,"")</f>
        <v>-0.53846153846153844</v>
      </c>
      <c r="Y862" s="18" t="s">
        <v>1610</v>
      </c>
      <c r="Z862" s="18" t="s">
        <v>1610</v>
      </c>
      <c r="AA862" s="18" t="s">
        <v>1610</v>
      </c>
      <c r="AB862" s="18" t="s">
        <v>1610</v>
      </c>
      <c r="AC862" s="18" t="s">
        <v>1610</v>
      </c>
      <c r="AD862" s="18" t="s">
        <v>1610</v>
      </c>
      <c r="AE862" s="18" t="s">
        <v>1610</v>
      </c>
      <c r="AF862" s="18" t="s">
        <v>1610</v>
      </c>
      <c r="AG862" s="18" t="s">
        <v>1610</v>
      </c>
      <c r="AH862" s="18" t="s">
        <v>1610</v>
      </c>
      <c r="AI862" s="18" t="s">
        <v>1610</v>
      </c>
      <c r="AJ862" s="18" t="s">
        <v>1610</v>
      </c>
      <c r="AK862" s="23">
        <f>SUM(Y862:AJ862)</f>
        <v>0</v>
      </c>
      <c r="AL862" s="23">
        <f>MAX(Y862:AJ862)</f>
        <v>0</v>
      </c>
      <c r="AM862">
        <f>COUNTIF(Y862:AJ862,"&gt;1")</f>
        <v>0</v>
      </c>
    </row>
    <row r="863" spans="1:39" ht="15.75" x14ac:dyDescent="0.25">
      <c r="A863" s="21" t="s">
        <v>3217</v>
      </c>
      <c r="B863" s="21" t="s">
        <v>1519</v>
      </c>
      <c r="C863" s="21">
        <v>8673321</v>
      </c>
      <c r="D863" s="25">
        <v>800035</v>
      </c>
      <c r="E863" s="21" t="s">
        <v>12</v>
      </c>
      <c r="F863" s="21" t="s">
        <v>225</v>
      </c>
      <c r="G863" s="21" t="s">
        <v>372</v>
      </c>
      <c r="H863" s="25" t="s">
        <v>15</v>
      </c>
      <c r="I863" s="21" t="s">
        <v>27</v>
      </c>
      <c r="J863" s="21" t="s">
        <v>74</v>
      </c>
      <c r="K863" s="38">
        <v>45230</v>
      </c>
      <c r="L863" s="38">
        <v>46231</v>
      </c>
      <c r="M863" s="39" t="s">
        <v>18</v>
      </c>
      <c r="N863" s="18">
        <v>0</v>
      </c>
      <c r="O863" s="18">
        <v>0</v>
      </c>
      <c r="P863" s="15" t="str">
        <f>IFERROR((O863-N863)/N863,"")</f>
        <v/>
      </c>
      <c r="Q863" s="19">
        <v>4</v>
      </c>
      <c r="R863" s="19">
        <v>26</v>
      </c>
      <c r="S863" s="15">
        <f>IFERROR((R863-Q863)/Q863,"")</f>
        <v>5.5</v>
      </c>
      <c r="T863" s="19">
        <v>312</v>
      </c>
      <c r="U863" s="15">
        <f>IFERROR(R863/T863,"")</f>
        <v>8.3333333333333329E-2</v>
      </c>
      <c r="V863" s="19">
        <v>15</v>
      </c>
      <c r="W863" s="19">
        <v>9</v>
      </c>
      <c r="X863" s="15">
        <f>IFERROR((W863-V863)/V863,"")</f>
        <v>-0.4</v>
      </c>
      <c r="Y863" s="18" t="s">
        <v>1610</v>
      </c>
      <c r="Z863" s="18" t="s">
        <v>1610</v>
      </c>
      <c r="AA863" s="18" t="s">
        <v>1610</v>
      </c>
      <c r="AB863" s="18" t="s">
        <v>1610</v>
      </c>
      <c r="AC863" s="18" t="s">
        <v>1610</v>
      </c>
      <c r="AD863" s="18" t="s">
        <v>1610</v>
      </c>
      <c r="AE863" s="18" t="s">
        <v>1610</v>
      </c>
      <c r="AF863" s="18" t="s">
        <v>1610</v>
      </c>
      <c r="AG863" s="18" t="s">
        <v>1610</v>
      </c>
      <c r="AH863" s="18" t="s">
        <v>1610</v>
      </c>
      <c r="AI863" s="18" t="s">
        <v>1610</v>
      </c>
      <c r="AJ863" s="18" t="s">
        <v>1610</v>
      </c>
      <c r="AK863" s="23">
        <f>SUM(Y863:AJ863)</f>
        <v>0</v>
      </c>
      <c r="AL863" s="23">
        <f>MAX(Y863:AJ863)</f>
        <v>0</v>
      </c>
      <c r="AM863">
        <f>COUNTIF(Y863:AJ863,"&gt;1")</f>
        <v>0</v>
      </c>
    </row>
    <row r="864" spans="1:39" ht="15.75" x14ac:dyDescent="0.25">
      <c r="A864" s="21"/>
      <c r="B864" s="21" t="s">
        <v>1519</v>
      </c>
      <c r="C864" s="21">
        <v>8680888</v>
      </c>
      <c r="D864" s="25">
        <v>193759</v>
      </c>
      <c r="E864" s="21" t="s">
        <v>69</v>
      </c>
      <c r="F864" s="21" t="s">
        <v>942</v>
      </c>
      <c r="G864" s="21" t="s">
        <v>943</v>
      </c>
      <c r="H864" s="25" t="s">
        <v>84</v>
      </c>
      <c r="I864" s="21" t="s">
        <v>85</v>
      </c>
      <c r="J864" s="21" t="s">
        <v>386</v>
      </c>
      <c r="K864" s="38">
        <v>45496</v>
      </c>
      <c r="L864" s="38">
        <v>46226</v>
      </c>
      <c r="M864" s="39" t="s">
        <v>18</v>
      </c>
      <c r="N864" s="18">
        <v>0</v>
      </c>
      <c r="O864" s="18">
        <v>0</v>
      </c>
      <c r="P864" s="15" t="str">
        <f>IFERROR((O864-N864)/N864,"")</f>
        <v/>
      </c>
      <c r="Q864" s="19">
        <v>10</v>
      </c>
      <c r="R864" s="19">
        <v>2</v>
      </c>
      <c r="S864" s="15">
        <f>IFERROR((R864-Q864)/Q864,"")</f>
        <v>-0.8</v>
      </c>
      <c r="T864" s="19">
        <v>27</v>
      </c>
      <c r="U864" s="15">
        <f>IFERROR(R864/T864,"")</f>
        <v>7.407407407407407E-2</v>
      </c>
      <c r="V864" s="19">
        <v>8</v>
      </c>
      <c r="W864" s="19">
        <v>1</v>
      </c>
      <c r="X864" s="15">
        <f>IFERROR((W864-V864)/V864,"")</f>
        <v>-0.875</v>
      </c>
      <c r="Y864" s="18" t="s">
        <v>1610</v>
      </c>
      <c r="Z864" s="18" t="s">
        <v>1610</v>
      </c>
      <c r="AA864" s="18" t="s">
        <v>1610</v>
      </c>
      <c r="AB864" s="18" t="s">
        <v>1610</v>
      </c>
      <c r="AC864" s="18" t="s">
        <v>1610</v>
      </c>
      <c r="AD864" s="18" t="s">
        <v>1610</v>
      </c>
      <c r="AE864" s="18" t="s">
        <v>1610</v>
      </c>
      <c r="AF864" s="18" t="s">
        <v>1610</v>
      </c>
      <c r="AG864" s="18" t="s">
        <v>1610</v>
      </c>
      <c r="AH864" s="18" t="s">
        <v>1610</v>
      </c>
      <c r="AI864" s="18" t="s">
        <v>1610</v>
      </c>
      <c r="AJ864" s="18" t="s">
        <v>1610</v>
      </c>
      <c r="AK864" s="23">
        <f>SUM(Y864:AJ864)</f>
        <v>0</v>
      </c>
      <c r="AL864" s="23">
        <f>MAX(Y864:AJ864)</f>
        <v>0</v>
      </c>
      <c r="AM864">
        <f>COUNTIF(Y864:AJ864,"&gt;1")</f>
        <v>0</v>
      </c>
    </row>
    <row r="865" spans="1:39" ht="15.75" x14ac:dyDescent="0.25">
      <c r="A865" s="21"/>
      <c r="B865" s="21" t="s">
        <v>1519</v>
      </c>
      <c r="C865" s="21">
        <v>8680888</v>
      </c>
      <c r="D865" s="25">
        <v>194107</v>
      </c>
      <c r="E865" s="21" t="s">
        <v>69</v>
      </c>
      <c r="F865" s="21" t="s">
        <v>942</v>
      </c>
      <c r="G865" s="21" t="s">
        <v>458</v>
      </c>
      <c r="H865" s="25" t="s">
        <v>20</v>
      </c>
      <c r="I865" s="21" t="s">
        <v>85</v>
      </c>
      <c r="J865" s="21" t="s">
        <v>386</v>
      </c>
      <c r="K865" s="38">
        <v>45344</v>
      </c>
      <c r="L865" s="38">
        <v>46226</v>
      </c>
      <c r="M865" s="39" t="s">
        <v>18</v>
      </c>
      <c r="N865" s="18">
        <v>0</v>
      </c>
      <c r="O865" s="18">
        <v>0</v>
      </c>
      <c r="P865" s="15" t="str">
        <f>IFERROR((O865-N865)/N865,"")</f>
        <v/>
      </c>
      <c r="Q865" s="19">
        <v>6</v>
      </c>
      <c r="R865" s="19">
        <v>14</v>
      </c>
      <c r="S865" s="15">
        <f>IFERROR((R865-Q865)/Q865,"")</f>
        <v>1.3333333333333333</v>
      </c>
      <c r="T865" s="19" t="s">
        <v>1610</v>
      </c>
      <c r="U865" s="15" t="str">
        <f>IFERROR(R865/T865,"")</f>
        <v/>
      </c>
      <c r="V865" s="19">
        <v>3</v>
      </c>
      <c r="W865" s="19">
        <v>6</v>
      </c>
      <c r="X865" s="15">
        <f>IFERROR((W865-V865)/V865,"")</f>
        <v>1</v>
      </c>
      <c r="Y865" s="18" t="s">
        <v>1610</v>
      </c>
      <c r="Z865" s="18" t="s">
        <v>1610</v>
      </c>
      <c r="AA865" s="18" t="s">
        <v>1610</v>
      </c>
      <c r="AB865" s="18" t="s">
        <v>1610</v>
      </c>
      <c r="AC865" s="18" t="s">
        <v>1610</v>
      </c>
      <c r="AD865" s="18" t="s">
        <v>1610</v>
      </c>
      <c r="AE865" s="18" t="s">
        <v>1610</v>
      </c>
      <c r="AF865" s="18" t="s">
        <v>1610</v>
      </c>
      <c r="AG865" s="18" t="s">
        <v>1610</v>
      </c>
      <c r="AH865" s="18" t="s">
        <v>1610</v>
      </c>
      <c r="AI865" s="18" t="s">
        <v>1610</v>
      </c>
      <c r="AJ865" s="18" t="s">
        <v>1610</v>
      </c>
      <c r="AK865" s="23">
        <f>SUM(Y865:AJ865)</f>
        <v>0</v>
      </c>
      <c r="AL865" s="23">
        <f>MAX(Y865:AJ865)</f>
        <v>0</v>
      </c>
      <c r="AM865">
        <f>COUNTIF(Y865:AJ865,"&gt;1")</f>
        <v>0</v>
      </c>
    </row>
    <row r="866" spans="1:39" ht="15.75" x14ac:dyDescent="0.25">
      <c r="A866" s="21"/>
      <c r="B866" s="21" t="s">
        <v>1519</v>
      </c>
      <c r="C866" s="21">
        <v>8680888</v>
      </c>
      <c r="D866" s="25">
        <v>193757</v>
      </c>
      <c r="E866" s="21" t="s">
        <v>69</v>
      </c>
      <c r="F866" s="21" t="s">
        <v>942</v>
      </c>
      <c r="G866" s="21" t="s">
        <v>790</v>
      </c>
      <c r="H866" s="25" t="s">
        <v>51</v>
      </c>
      <c r="I866" s="21" t="s">
        <v>85</v>
      </c>
      <c r="J866" s="21" t="s">
        <v>86</v>
      </c>
      <c r="K866" s="38">
        <v>46106</v>
      </c>
      <c r="L866" s="38">
        <v>46225</v>
      </c>
      <c r="M866" s="39" t="s">
        <v>18</v>
      </c>
      <c r="N866" s="18">
        <v>0</v>
      </c>
      <c r="O866" s="18">
        <v>0</v>
      </c>
      <c r="P866" s="15" t="str">
        <f>IFERROR((O866-N866)/N866,"")</f>
        <v/>
      </c>
      <c r="Q866" s="19">
        <v>1</v>
      </c>
      <c r="R866" s="19">
        <v>15</v>
      </c>
      <c r="S866" s="15">
        <f>IFERROR((R866-Q866)/Q866,"")</f>
        <v>14</v>
      </c>
      <c r="T866" s="19">
        <v>39</v>
      </c>
      <c r="U866" s="15">
        <f>IFERROR(R866/T866,"")</f>
        <v>0.38461538461538464</v>
      </c>
      <c r="V866" s="19">
        <v>3</v>
      </c>
      <c r="W866" s="19">
        <v>2</v>
      </c>
      <c r="X866" s="15">
        <f>IFERROR((W866-V866)/V866,"")</f>
        <v>-0.33333333333333331</v>
      </c>
      <c r="Y866" s="18">
        <v>0</v>
      </c>
      <c r="Z866" s="18">
        <v>0</v>
      </c>
      <c r="AA866" s="18">
        <v>0</v>
      </c>
      <c r="AB866" s="18">
        <v>0</v>
      </c>
      <c r="AC866" s="18">
        <v>0</v>
      </c>
      <c r="AD866" s="18">
        <v>0</v>
      </c>
      <c r="AE866" s="18">
        <v>0</v>
      </c>
      <c r="AF866" s="18">
        <v>3210</v>
      </c>
      <c r="AG866" s="18">
        <v>0</v>
      </c>
      <c r="AH866" s="18">
        <v>0</v>
      </c>
      <c r="AI866" s="18">
        <v>0</v>
      </c>
      <c r="AJ866" s="18">
        <v>0</v>
      </c>
      <c r="AK866" s="23">
        <f>SUM(Y866:AJ866)</f>
        <v>3210</v>
      </c>
      <c r="AL866" s="23">
        <f>MAX(Y866:AJ866)</f>
        <v>3210</v>
      </c>
      <c r="AM866">
        <f>COUNTIF(Y866:AJ866,"&gt;1")</f>
        <v>1</v>
      </c>
    </row>
    <row r="867" spans="1:39" ht="15.75" x14ac:dyDescent="0.25">
      <c r="A867" s="21"/>
      <c r="B867" s="21" t="s">
        <v>1519</v>
      </c>
      <c r="C867" s="21">
        <v>8680888</v>
      </c>
      <c r="D867" s="25">
        <v>193758</v>
      </c>
      <c r="E867" s="21" t="s">
        <v>69</v>
      </c>
      <c r="F867" s="21" t="s">
        <v>942</v>
      </c>
      <c r="G867" s="21" t="s">
        <v>78</v>
      </c>
      <c r="H867" s="25" t="s">
        <v>79</v>
      </c>
      <c r="I867" s="21" t="s">
        <v>85</v>
      </c>
      <c r="J867" s="21" t="s">
        <v>86</v>
      </c>
      <c r="K867" s="38">
        <v>45632</v>
      </c>
      <c r="L867" s="38">
        <v>46220</v>
      </c>
      <c r="M867" s="39" t="s">
        <v>18</v>
      </c>
      <c r="N867" s="18">
        <v>0</v>
      </c>
      <c r="O867" s="18">
        <v>0</v>
      </c>
      <c r="P867" s="15" t="str">
        <f>IFERROR((O867-N867)/N867,"")</f>
        <v/>
      </c>
      <c r="Q867" s="19">
        <v>0</v>
      </c>
      <c r="R867" s="19">
        <v>12</v>
      </c>
      <c r="S867" s="15" t="str">
        <f>IFERROR((R867-Q867)/Q867,"")</f>
        <v/>
      </c>
      <c r="T867" s="19">
        <v>31</v>
      </c>
      <c r="U867" s="15">
        <f>IFERROR(R867/T867,"")</f>
        <v>0.38709677419354838</v>
      </c>
      <c r="V867" s="19">
        <v>2</v>
      </c>
      <c r="W867" s="19">
        <v>3</v>
      </c>
      <c r="X867" s="15">
        <f>IFERROR((W867-V867)/V867,"")</f>
        <v>0.5</v>
      </c>
      <c r="Y867" s="18" t="s">
        <v>1610</v>
      </c>
      <c r="Z867" s="18" t="s">
        <v>1610</v>
      </c>
      <c r="AA867" s="18" t="s">
        <v>1610</v>
      </c>
      <c r="AB867" s="18" t="s">
        <v>1610</v>
      </c>
      <c r="AC867" s="18" t="s">
        <v>1610</v>
      </c>
      <c r="AD867" s="18" t="s">
        <v>1610</v>
      </c>
      <c r="AE867" s="18" t="s">
        <v>1610</v>
      </c>
      <c r="AF867" s="18" t="s">
        <v>1610</v>
      </c>
      <c r="AG867" s="18" t="s">
        <v>1610</v>
      </c>
      <c r="AH867" s="18" t="s">
        <v>1610</v>
      </c>
      <c r="AI867" s="18" t="s">
        <v>1610</v>
      </c>
      <c r="AJ867" s="18" t="s">
        <v>1610</v>
      </c>
      <c r="AK867" s="23">
        <f>SUM(Y867:AJ867)</f>
        <v>0</v>
      </c>
      <c r="AL867" s="23">
        <f>MAX(Y867:AJ867)</f>
        <v>0</v>
      </c>
      <c r="AM867">
        <f>COUNTIF(Y867:AJ867,"&gt;1")</f>
        <v>0</v>
      </c>
    </row>
    <row r="868" spans="1:39" ht="15.75" x14ac:dyDescent="0.25">
      <c r="A868" s="21"/>
      <c r="B868" s="21" t="s">
        <v>1519</v>
      </c>
      <c r="C868" s="21">
        <v>8680888</v>
      </c>
      <c r="D868" s="25">
        <v>193819</v>
      </c>
      <c r="E868" s="21" t="s">
        <v>69</v>
      </c>
      <c r="F868" s="21" t="s">
        <v>942</v>
      </c>
      <c r="G868" s="21" t="s">
        <v>458</v>
      </c>
      <c r="H868" s="25" t="s">
        <v>20</v>
      </c>
      <c r="I868" s="21" t="s">
        <v>85</v>
      </c>
      <c r="J868" s="21" t="s">
        <v>386</v>
      </c>
      <c r="K868" s="38">
        <v>45498</v>
      </c>
      <c r="L868" s="38">
        <v>46167</v>
      </c>
      <c r="M868" s="39" t="s">
        <v>53</v>
      </c>
      <c r="N868" s="18">
        <v>0</v>
      </c>
      <c r="O868" s="18">
        <v>0</v>
      </c>
      <c r="P868" s="15" t="str">
        <f>IFERROR((O868-N868)/N868,"")</f>
        <v/>
      </c>
      <c r="Q868" s="19">
        <v>10</v>
      </c>
      <c r="R868" s="19">
        <v>2</v>
      </c>
      <c r="S868" s="15">
        <f>IFERROR((R868-Q868)/Q868,"")</f>
        <v>-0.8</v>
      </c>
      <c r="T868" s="19">
        <v>35</v>
      </c>
      <c r="U868" s="15">
        <f>IFERROR(R868/T868,"")</f>
        <v>5.7142857142857141E-2</v>
      </c>
      <c r="V868" s="19">
        <v>3</v>
      </c>
      <c r="W868" s="19">
        <v>1</v>
      </c>
      <c r="X868" s="15">
        <f>IFERROR((W868-V868)/V868,"")</f>
        <v>-0.66666666666666663</v>
      </c>
      <c r="Y868" s="18" t="s">
        <v>1610</v>
      </c>
      <c r="Z868" s="18" t="s">
        <v>1610</v>
      </c>
      <c r="AA868" s="18" t="s">
        <v>1610</v>
      </c>
      <c r="AB868" s="18" t="s">
        <v>1610</v>
      </c>
      <c r="AC868" s="18" t="s">
        <v>1610</v>
      </c>
      <c r="AD868" s="18" t="s">
        <v>1610</v>
      </c>
      <c r="AE868" s="18" t="s">
        <v>1610</v>
      </c>
      <c r="AF868" s="18" t="s">
        <v>1610</v>
      </c>
      <c r="AG868" s="18" t="s">
        <v>1610</v>
      </c>
      <c r="AH868" s="18" t="s">
        <v>1610</v>
      </c>
      <c r="AI868" s="18" t="s">
        <v>1610</v>
      </c>
      <c r="AJ868" s="18" t="s">
        <v>1610</v>
      </c>
      <c r="AK868" s="23">
        <f>SUM(Y868:AJ868)</f>
        <v>0</v>
      </c>
      <c r="AL868" s="23">
        <f>MAX(Y868:AJ868)</f>
        <v>0</v>
      </c>
      <c r="AM868">
        <f>COUNTIF(Y868:AJ868,"&gt;1")</f>
        <v>0</v>
      </c>
    </row>
    <row r="869" spans="1:39" ht="15.75" x14ac:dyDescent="0.25">
      <c r="A869" s="21"/>
      <c r="B869" s="21" t="s">
        <v>1519</v>
      </c>
      <c r="C869" s="21">
        <v>8680888</v>
      </c>
      <c r="D869" s="25">
        <v>194121</v>
      </c>
      <c r="E869" s="21" t="s">
        <v>69</v>
      </c>
      <c r="F869" s="21" t="s">
        <v>942</v>
      </c>
      <c r="G869" s="21" t="s">
        <v>1024</v>
      </c>
      <c r="H869" s="25" t="s">
        <v>45</v>
      </c>
      <c r="I869" s="21" t="s">
        <v>85</v>
      </c>
      <c r="J869" s="21" t="s">
        <v>86</v>
      </c>
      <c r="K869" s="38">
        <v>45394</v>
      </c>
      <c r="L869" s="38">
        <v>45512</v>
      </c>
      <c r="M869" s="39" t="s">
        <v>53</v>
      </c>
      <c r="N869" s="18" t="s">
        <v>1610</v>
      </c>
      <c r="O869" s="18" t="s">
        <v>1610</v>
      </c>
      <c r="P869" s="15" t="str">
        <f>IFERROR((O869-N869)/N869,"")</f>
        <v/>
      </c>
      <c r="Q869" s="19" t="s">
        <v>1610</v>
      </c>
      <c r="R869" s="19" t="s">
        <v>1610</v>
      </c>
      <c r="S869" s="15" t="str">
        <f>IFERROR((R869-Q869)/Q869,"")</f>
        <v/>
      </c>
      <c r="T869" s="19">
        <v>72</v>
      </c>
      <c r="U869" s="15" t="str">
        <f>IFERROR(R869/T869,"")</f>
        <v/>
      </c>
      <c r="V869" s="19" t="s">
        <v>1610</v>
      </c>
      <c r="W869" s="19" t="s">
        <v>1610</v>
      </c>
      <c r="X869" s="15" t="str">
        <f>IFERROR((W869-V869)/V869,"")</f>
        <v/>
      </c>
      <c r="Y869" s="18" t="s">
        <v>1610</v>
      </c>
      <c r="Z869" s="18" t="s">
        <v>1610</v>
      </c>
      <c r="AA869" s="18" t="s">
        <v>1610</v>
      </c>
      <c r="AB869" s="18" t="s">
        <v>1610</v>
      </c>
      <c r="AC869" s="18" t="s">
        <v>1610</v>
      </c>
      <c r="AD869" s="18" t="s">
        <v>1610</v>
      </c>
      <c r="AE869" s="18" t="s">
        <v>1610</v>
      </c>
      <c r="AF869" s="18" t="s">
        <v>1610</v>
      </c>
      <c r="AG869" s="18" t="s">
        <v>1610</v>
      </c>
      <c r="AH869" s="18" t="s">
        <v>1610</v>
      </c>
      <c r="AI869" s="18" t="s">
        <v>1610</v>
      </c>
      <c r="AJ869" s="18" t="s">
        <v>1610</v>
      </c>
      <c r="AK869" s="23">
        <f>SUM(Y869:AJ869)</f>
        <v>0</v>
      </c>
      <c r="AL869" s="23">
        <f>MAX(Y869:AJ869)</f>
        <v>0</v>
      </c>
      <c r="AM869">
        <f>COUNTIF(Y869:AJ869,"&gt;1")</f>
        <v>0</v>
      </c>
    </row>
    <row r="870" spans="1:39" ht="15.75" x14ac:dyDescent="0.25">
      <c r="A870" s="21"/>
      <c r="B870" s="21" t="s">
        <v>1519</v>
      </c>
      <c r="C870" s="21">
        <v>8704527</v>
      </c>
      <c r="D870" s="25">
        <v>193945</v>
      </c>
      <c r="E870" s="21" t="s">
        <v>24</v>
      </c>
      <c r="F870" s="21" t="s">
        <v>1480</v>
      </c>
      <c r="G870" s="21" t="s">
        <v>277</v>
      </c>
      <c r="H870" s="25" t="s">
        <v>63</v>
      </c>
      <c r="I870" s="21" t="s">
        <v>27</v>
      </c>
      <c r="J870" s="21" t="s">
        <v>28</v>
      </c>
      <c r="K870" s="38">
        <v>46210</v>
      </c>
      <c r="L870" s="38">
        <v>46240</v>
      </c>
      <c r="M870" s="39" t="s">
        <v>18</v>
      </c>
      <c r="N870" s="18">
        <v>13536</v>
      </c>
      <c r="O870" s="18">
        <v>20621</v>
      </c>
      <c r="P870" s="15">
        <f>IFERROR((O870-N870)/N870,"")</f>
        <v>0.52341903073286056</v>
      </c>
      <c r="Q870" s="19">
        <v>248</v>
      </c>
      <c r="R870" s="19">
        <v>419</v>
      </c>
      <c r="S870" s="15">
        <f>IFERROR((R870-Q870)/Q870,"")</f>
        <v>0.68951612903225812</v>
      </c>
      <c r="T870" s="19">
        <v>2583</v>
      </c>
      <c r="U870" s="15">
        <f>IFERROR(R870/T870,"")</f>
        <v>0.16221447928765001</v>
      </c>
      <c r="V870" s="19">
        <v>231</v>
      </c>
      <c r="W870" s="19">
        <v>224</v>
      </c>
      <c r="X870" s="15">
        <f>IFERROR((W870-V870)/V870,"")</f>
        <v>-3.0303030303030304E-2</v>
      </c>
      <c r="Y870" s="18">
        <v>29028</v>
      </c>
      <c r="Z870" s="18">
        <v>0</v>
      </c>
      <c r="AA870" s="18">
        <v>0</v>
      </c>
      <c r="AB870" s="18">
        <v>0</v>
      </c>
      <c r="AC870" s="18">
        <v>0</v>
      </c>
      <c r="AD870" s="18">
        <v>13284</v>
      </c>
      <c r="AE870" s="18">
        <v>0</v>
      </c>
      <c r="AF870" s="18">
        <v>0</v>
      </c>
      <c r="AG870" s="18">
        <v>0</v>
      </c>
      <c r="AH870" s="18">
        <v>9305</v>
      </c>
      <c r="AI870" s="18">
        <v>0</v>
      </c>
      <c r="AJ870" s="18">
        <v>11316</v>
      </c>
      <c r="AK870" s="23">
        <f>SUM(Y870:AJ870)</f>
        <v>62933</v>
      </c>
      <c r="AL870" s="23">
        <f>MAX(Y870:AJ870)</f>
        <v>29028</v>
      </c>
      <c r="AM870">
        <f>COUNTIF(Y870:AJ870,"&gt;1")</f>
        <v>4</v>
      </c>
    </row>
    <row r="871" spans="1:39" ht="15.75" x14ac:dyDescent="0.25">
      <c r="A871" s="21" t="s">
        <v>3194</v>
      </c>
      <c r="B871" s="21" t="s">
        <v>1519</v>
      </c>
      <c r="C871" s="21">
        <v>8753605</v>
      </c>
      <c r="D871" s="25">
        <v>102040</v>
      </c>
      <c r="E871" s="21" t="s">
        <v>33</v>
      </c>
      <c r="F871" s="21" t="s">
        <v>244</v>
      </c>
      <c r="G871" s="21" t="s">
        <v>437</v>
      </c>
      <c r="H871" s="25" t="s">
        <v>84</v>
      </c>
      <c r="I871" s="21" t="s">
        <v>27</v>
      </c>
      <c r="J871" s="21" t="s">
        <v>74</v>
      </c>
      <c r="K871" s="38">
        <v>45838</v>
      </c>
      <c r="L871" s="38">
        <v>46205</v>
      </c>
      <c r="M871" s="39" t="s">
        <v>18</v>
      </c>
      <c r="N871" s="18">
        <v>3600</v>
      </c>
      <c r="O871" s="18">
        <v>0</v>
      </c>
      <c r="P871" s="15">
        <f>IFERROR((O871-N871)/N871,"")</f>
        <v>-1</v>
      </c>
      <c r="Q871" s="19">
        <v>58</v>
      </c>
      <c r="R871" s="19">
        <v>31</v>
      </c>
      <c r="S871" s="15">
        <f>IFERROR((R871-Q871)/Q871,"")</f>
        <v>-0.46551724137931033</v>
      </c>
      <c r="T871" s="19">
        <v>543</v>
      </c>
      <c r="U871" s="15">
        <f>IFERROR(R871/T871,"")</f>
        <v>5.70902394106814E-2</v>
      </c>
      <c r="V871" s="19">
        <v>65</v>
      </c>
      <c r="W871" s="19">
        <v>12</v>
      </c>
      <c r="X871" s="15">
        <f>IFERROR((W871-V871)/V871,"")</f>
        <v>-0.81538461538461537</v>
      </c>
      <c r="Y871" s="18" t="s">
        <v>1610</v>
      </c>
      <c r="Z871" s="18" t="s">
        <v>1610</v>
      </c>
      <c r="AA871" s="18" t="s">
        <v>1610</v>
      </c>
      <c r="AB871" s="18" t="s">
        <v>1610</v>
      </c>
      <c r="AC871" s="18" t="s">
        <v>1610</v>
      </c>
      <c r="AD871" s="18" t="s">
        <v>1610</v>
      </c>
      <c r="AE871" s="18" t="s">
        <v>1610</v>
      </c>
      <c r="AF871" s="18" t="s">
        <v>1610</v>
      </c>
      <c r="AG871" s="18" t="s">
        <v>1610</v>
      </c>
      <c r="AH871" s="18" t="s">
        <v>1610</v>
      </c>
      <c r="AI871" s="18" t="s">
        <v>1610</v>
      </c>
      <c r="AJ871" s="18" t="s">
        <v>1610</v>
      </c>
      <c r="AK871" s="23">
        <f>SUM(Y871:AJ871)</f>
        <v>0</v>
      </c>
      <c r="AL871" s="23">
        <f>MAX(Y871:AJ871)</f>
        <v>0</v>
      </c>
      <c r="AM871">
        <f>COUNTIF(Y871:AJ871,"&gt;1")</f>
        <v>0</v>
      </c>
    </row>
    <row r="872" spans="1:39" ht="15.75" x14ac:dyDescent="0.25">
      <c r="A872" s="21" t="s">
        <v>3194</v>
      </c>
      <c r="B872" s="21" t="s">
        <v>1519</v>
      </c>
      <c r="C872" s="21">
        <v>8753605</v>
      </c>
      <c r="D872" s="25">
        <v>900003</v>
      </c>
      <c r="E872" s="21" t="s">
        <v>33</v>
      </c>
      <c r="F872" s="21" t="s">
        <v>244</v>
      </c>
      <c r="G872" s="21" t="s">
        <v>1155</v>
      </c>
      <c r="H872" s="25" t="s">
        <v>84</v>
      </c>
      <c r="I872" s="21" t="s">
        <v>27</v>
      </c>
      <c r="J872" s="21" t="s">
        <v>74</v>
      </c>
      <c r="K872" s="38">
        <v>45762</v>
      </c>
      <c r="L872" s="38">
        <v>46147</v>
      </c>
      <c r="M872" s="39" t="s">
        <v>53</v>
      </c>
      <c r="N872" s="18">
        <v>3600</v>
      </c>
      <c r="O872" s="18">
        <v>0</v>
      </c>
      <c r="P872" s="15">
        <f>IFERROR((O872-N872)/N872,"")</f>
        <v>-1</v>
      </c>
      <c r="Q872" s="19">
        <v>15</v>
      </c>
      <c r="R872" s="19">
        <v>5</v>
      </c>
      <c r="S872" s="15">
        <f>IFERROR((R872-Q872)/Q872,"")</f>
        <v>-0.66666666666666663</v>
      </c>
      <c r="T872" s="19">
        <v>7</v>
      </c>
      <c r="U872" s="15">
        <f>IFERROR(R872/T872,"")</f>
        <v>0.7142857142857143</v>
      </c>
      <c r="V872" s="19">
        <v>24</v>
      </c>
      <c r="W872" s="19">
        <v>5</v>
      </c>
      <c r="X872" s="15">
        <f>IFERROR((W872-V872)/V872,"")</f>
        <v>-0.79166666666666663</v>
      </c>
      <c r="Y872" s="18" t="s">
        <v>1610</v>
      </c>
      <c r="Z872" s="18" t="s">
        <v>1610</v>
      </c>
      <c r="AA872" s="18" t="s">
        <v>1610</v>
      </c>
      <c r="AB872" s="18" t="s">
        <v>1610</v>
      </c>
      <c r="AC872" s="18" t="s">
        <v>1610</v>
      </c>
      <c r="AD872" s="18" t="s">
        <v>1610</v>
      </c>
      <c r="AE872" s="18" t="s">
        <v>1610</v>
      </c>
      <c r="AF872" s="18" t="s">
        <v>1610</v>
      </c>
      <c r="AG872" s="18" t="s">
        <v>1610</v>
      </c>
      <c r="AH872" s="18" t="s">
        <v>1610</v>
      </c>
      <c r="AI872" s="18" t="s">
        <v>1610</v>
      </c>
      <c r="AJ872" s="18" t="s">
        <v>1610</v>
      </c>
      <c r="AK872" s="23">
        <f>SUM(Y872:AJ872)</f>
        <v>0</v>
      </c>
      <c r="AL872" s="23">
        <f>MAX(Y872:AJ872)</f>
        <v>0</v>
      </c>
      <c r="AM872">
        <f>COUNTIF(Y872:AJ872,"&gt;1")</f>
        <v>0</v>
      </c>
    </row>
    <row r="873" spans="1:39" ht="15.75" x14ac:dyDescent="0.25">
      <c r="A873" s="21" t="s">
        <v>3194</v>
      </c>
      <c r="B873" s="21" t="s">
        <v>1519</v>
      </c>
      <c r="C873" s="21">
        <v>8753605</v>
      </c>
      <c r="D873" s="25">
        <v>100646</v>
      </c>
      <c r="E873" s="21" t="s">
        <v>33</v>
      </c>
      <c r="F873" s="21" t="s">
        <v>244</v>
      </c>
      <c r="G873" s="21" t="s">
        <v>245</v>
      </c>
      <c r="H873" s="25" t="s">
        <v>84</v>
      </c>
      <c r="I873" s="21" t="s">
        <v>27</v>
      </c>
      <c r="J873" s="21" t="s">
        <v>74</v>
      </c>
      <c r="K873" s="38">
        <v>45783</v>
      </c>
      <c r="L873" s="38">
        <v>46114</v>
      </c>
      <c r="M873" s="39" t="s">
        <v>53</v>
      </c>
      <c r="N873" s="18">
        <v>3600</v>
      </c>
      <c r="O873" s="18">
        <v>0</v>
      </c>
      <c r="P873" s="15">
        <f>IFERROR((O873-N873)/N873,"")</f>
        <v>-1</v>
      </c>
      <c r="Q873" s="19">
        <v>13</v>
      </c>
      <c r="R873" s="19">
        <v>2</v>
      </c>
      <c r="S873" s="15">
        <f>IFERROR((R873-Q873)/Q873,"")</f>
        <v>-0.84615384615384615</v>
      </c>
      <c r="T873" s="19">
        <v>133</v>
      </c>
      <c r="U873" s="15">
        <f>IFERROR(R873/T873,"")</f>
        <v>1.5037593984962405E-2</v>
      </c>
      <c r="V873" s="19">
        <v>17</v>
      </c>
      <c r="W873" s="19">
        <v>2</v>
      </c>
      <c r="X873" s="15">
        <f>IFERROR((W873-V873)/V873,"")</f>
        <v>-0.88235294117647056</v>
      </c>
      <c r="Y873" s="18" t="s">
        <v>1610</v>
      </c>
      <c r="Z873" s="18" t="s">
        <v>1610</v>
      </c>
      <c r="AA873" s="18" t="s">
        <v>1610</v>
      </c>
      <c r="AB873" s="18" t="s">
        <v>1610</v>
      </c>
      <c r="AC873" s="18" t="s">
        <v>1610</v>
      </c>
      <c r="AD873" s="18" t="s">
        <v>1610</v>
      </c>
      <c r="AE873" s="18" t="s">
        <v>1610</v>
      </c>
      <c r="AF873" s="18" t="s">
        <v>1610</v>
      </c>
      <c r="AG873" s="18" t="s">
        <v>1610</v>
      </c>
      <c r="AH873" s="18" t="s">
        <v>1610</v>
      </c>
      <c r="AI873" s="18" t="s">
        <v>1610</v>
      </c>
      <c r="AJ873" s="18" t="s">
        <v>1610</v>
      </c>
      <c r="AK873" s="23">
        <f>SUM(Y873:AJ873)</f>
        <v>0</v>
      </c>
      <c r="AL873" s="23">
        <f>MAX(Y873:AJ873)</f>
        <v>0</v>
      </c>
      <c r="AM873">
        <f>COUNTIF(Y873:AJ873,"&gt;1")</f>
        <v>0</v>
      </c>
    </row>
    <row r="874" spans="1:39" ht="15.75" x14ac:dyDescent="0.25">
      <c r="A874" s="21" t="s">
        <v>3194</v>
      </c>
      <c r="B874" s="21" t="s">
        <v>1519</v>
      </c>
      <c r="C874" s="21">
        <v>8753605</v>
      </c>
      <c r="D874" s="25">
        <v>194704</v>
      </c>
      <c r="E874" s="21" t="s">
        <v>33</v>
      </c>
      <c r="F874" s="21" t="s">
        <v>244</v>
      </c>
      <c r="G874" s="21" t="s">
        <v>1535</v>
      </c>
      <c r="H874" s="25" t="s">
        <v>84</v>
      </c>
      <c r="I874" s="21" t="s">
        <v>27</v>
      </c>
      <c r="J874" s="21" t="s">
        <v>74</v>
      </c>
      <c r="K874" s="38"/>
      <c r="L874" s="38">
        <v>45726</v>
      </c>
      <c r="M874" s="39" t="s">
        <v>53</v>
      </c>
      <c r="N874" s="18" t="s">
        <v>1610</v>
      </c>
      <c r="O874" s="18" t="s">
        <v>1610</v>
      </c>
      <c r="P874" s="15" t="str">
        <f>IFERROR((O874-N874)/N874,"")</f>
        <v/>
      </c>
      <c r="Q874" s="19" t="s">
        <v>1610</v>
      </c>
      <c r="R874" s="19" t="s">
        <v>1610</v>
      </c>
      <c r="S874" s="15" t="str">
        <f>IFERROR((R874-Q874)/Q874,"")</f>
        <v/>
      </c>
      <c r="T874" s="19">
        <v>12</v>
      </c>
      <c r="U874" s="15" t="str">
        <f>IFERROR(R874/T874,"")</f>
        <v/>
      </c>
      <c r="V874" s="19" t="s">
        <v>1610</v>
      </c>
      <c r="W874" s="19" t="s">
        <v>1610</v>
      </c>
      <c r="X874" s="15" t="str">
        <f>IFERROR((W874-V874)/V874,"")</f>
        <v/>
      </c>
      <c r="Y874" s="18" t="s">
        <v>1610</v>
      </c>
      <c r="Z874" s="18" t="s">
        <v>1610</v>
      </c>
      <c r="AA874" s="18" t="s">
        <v>1610</v>
      </c>
      <c r="AB874" s="18" t="s">
        <v>1610</v>
      </c>
      <c r="AC874" s="18" t="s">
        <v>1610</v>
      </c>
      <c r="AD874" s="18" t="s">
        <v>1610</v>
      </c>
      <c r="AE874" s="18" t="s">
        <v>1610</v>
      </c>
      <c r="AF874" s="18" t="s">
        <v>1610</v>
      </c>
      <c r="AG874" s="18" t="s">
        <v>1610</v>
      </c>
      <c r="AH874" s="18" t="s">
        <v>1610</v>
      </c>
      <c r="AI874" s="18" t="s">
        <v>1610</v>
      </c>
      <c r="AJ874" s="18" t="s">
        <v>1610</v>
      </c>
      <c r="AK874" s="23">
        <f>SUM(Y874:AJ874)</f>
        <v>0</v>
      </c>
      <c r="AL874" s="23">
        <f>MAX(Y874:AJ874)</f>
        <v>0</v>
      </c>
      <c r="AM874">
        <f>COUNTIF(Y874:AJ874,"&gt;1")</f>
        <v>0</v>
      </c>
    </row>
    <row r="875" spans="1:39" ht="15.75" x14ac:dyDescent="0.25">
      <c r="A875" s="21" t="s">
        <v>3279</v>
      </c>
      <c r="B875" s="21" t="s">
        <v>1520</v>
      </c>
      <c r="C875" s="21">
        <v>8760908</v>
      </c>
      <c r="D875" s="25">
        <v>502630</v>
      </c>
      <c r="E875" s="21" t="s">
        <v>2453</v>
      </c>
      <c r="F875" s="21" t="s">
        <v>1970</v>
      </c>
      <c r="G875" s="21" t="s">
        <v>277</v>
      </c>
      <c r="H875" s="25" t="s">
        <v>63</v>
      </c>
      <c r="I875" s="21" t="s">
        <v>27</v>
      </c>
      <c r="J875" s="21" t="s">
        <v>28</v>
      </c>
      <c r="K875" s="38">
        <v>44441</v>
      </c>
      <c r="L875" s="38">
        <v>46083</v>
      </c>
      <c r="M875" s="39" t="s">
        <v>53</v>
      </c>
      <c r="N875" s="18" t="s">
        <v>1610</v>
      </c>
      <c r="O875" s="18" t="s">
        <v>1610</v>
      </c>
      <c r="P875" s="15" t="str">
        <f>IFERROR((O875-N875)/N875,"")</f>
        <v/>
      </c>
      <c r="Q875" s="19" t="s">
        <v>1610</v>
      </c>
      <c r="R875" s="19" t="s">
        <v>1610</v>
      </c>
      <c r="S875" s="15" t="str">
        <f>IFERROR((R875-Q875)/Q875,"")</f>
        <v/>
      </c>
      <c r="T875" s="19" t="s">
        <v>1610</v>
      </c>
      <c r="U875" s="15" t="str">
        <f>IFERROR(R875/T875,"")</f>
        <v/>
      </c>
      <c r="V875" s="19">
        <v>2</v>
      </c>
      <c r="W875" s="19">
        <v>0</v>
      </c>
      <c r="X875" s="15">
        <f>IFERROR((W875-V875)/V875,"")</f>
        <v>-1</v>
      </c>
      <c r="Y875" s="18" t="s">
        <v>1610</v>
      </c>
      <c r="Z875" s="18" t="s">
        <v>1610</v>
      </c>
      <c r="AA875" s="18" t="s">
        <v>1610</v>
      </c>
      <c r="AB875" s="18" t="s">
        <v>1610</v>
      </c>
      <c r="AC875" s="18" t="s">
        <v>1610</v>
      </c>
      <c r="AD875" s="18" t="s">
        <v>1610</v>
      </c>
      <c r="AE875" s="18" t="s">
        <v>1610</v>
      </c>
      <c r="AF875" s="18" t="s">
        <v>1610</v>
      </c>
      <c r="AG875" s="18" t="s">
        <v>1610</v>
      </c>
      <c r="AH875" s="18" t="s">
        <v>1610</v>
      </c>
      <c r="AI875" s="18" t="s">
        <v>1610</v>
      </c>
      <c r="AJ875" s="18" t="s">
        <v>1610</v>
      </c>
      <c r="AK875" s="23">
        <f>SUM(Y875:AJ875)</f>
        <v>0</v>
      </c>
      <c r="AL875" s="23">
        <f>MAX(Y875:AJ875)</f>
        <v>0</v>
      </c>
      <c r="AM875">
        <f>COUNTIF(Y875:AJ875,"&gt;1")</f>
        <v>0</v>
      </c>
    </row>
    <row r="876" spans="1:39" ht="15.75" x14ac:dyDescent="0.25">
      <c r="A876" s="21" t="s">
        <v>3279</v>
      </c>
      <c r="B876" s="21" t="s">
        <v>1519</v>
      </c>
      <c r="C876" s="21">
        <v>8760908</v>
      </c>
      <c r="D876" s="25">
        <v>193457</v>
      </c>
      <c r="E876" s="21" t="s">
        <v>2453</v>
      </c>
      <c r="F876" s="21" t="s">
        <v>1970</v>
      </c>
      <c r="G876" s="21" t="s">
        <v>644</v>
      </c>
      <c r="H876" s="25" t="s">
        <v>63</v>
      </c>
      <c r="I876" s="21" t="s">
        <v>27</v>
      </c>
      <c r="J876" s="21" t="s">
        <v>74</v>
      </c>
      <c r="K876" s="38">
        <v>44732</v>
      </c>
      <c r="L876" s="38">
        <v>45863</v>
      </c>
      <c r="M876" s="39" t="s">
        <v>53</v>
      </c>
      <c r="N876" s="18">
        <v>0</v>
      </c>
      <c r="O876" s="18">
        <v>0</v>
      </c>
      <c r="P876" s="15" t="str">
        <f>IFERROR((O876-N876)/N876,"")</f>
        <v/>
      </c>
      <c r="Q876" s="19">
        <v>1</v>
      </c>
      <c r="R876" s="19">
        <v>0</v>
      </c>
      <c r="S876" s="15">
        <f>IFERROR((R876-Q876)/Q876,"")</f>
        <v>-1</v>
      </c>
      <c r="T876" s="19">
        <v>6</v>
      </c>
      <c r="U876" s="15">
        <f>IFERROR(R876/T876,"")</f>
        <v>0</v>
      </c>
      <c r="V876" s="19">
        <v>1</v>
      </c>
      <c r="W876" s="19">
        <v>0</v>
      </c>
      <c r="X876" s="15">
        <f>IFERROR((W876-V876)/V876,"")</f>
        <v>-1</v>
      </c>
      <c r="Y876" s="18" t="s">
        <v>1610</v>
      </c>
      <c r="Z876" s="18" t="s">
        <v>1610</v>
      </c>
      <c r="AA876" s="18" t="s">
        <v>1610</v>
      </c>
      <c r="AB876" s="18" t="s">
        <v>1610</v>
      </c>
      <c r="AC876" s="18" t="s">
        <v>1610</v>
      </c>
      <c r="AD876" s="18" t="s">
        <v>1610</v>
      </c>
      <c r="AE876" s="18" t="s">
        <v>1610</v>
      </c>
      <c r="AF876" s="18" t="s">
        <v>1610</v>
      </c>
      <c r="AG876" s="18" t="s">
        <v>1610</v>
      </c>
      <c r="AH876" s="18" t="s">
        <v>1610</v>
      </c>
      <c r="AI876" s="18" t="s">
        <v>1610</v>
      </c>
      <c r="AJ876" s="18" t="s">
        <v>1610</v>
      </c>
      <c r="AK876" s="23">
        <f>SUM(Y876:AJ876)</f>
        <v>0</v>
      </c>
      <c r="AL876" s="23">
        <f>MAX(Y876:AJ876)</f>
        <v>0</v>
      </c>
      <c r="AM876">
        <f>COUNTIF(Y876:AJ876,"&gt;1")</f>
        <v>0</v>
      </c>
    </row>
    <row r="877" spans="1:39" ht="15.75" x14ac:dyDescent="0.25">
      <c r="A877" s="21" t="s">
        <v>3279</v>
      </c>
      <c r="B877" s="21" t="s">
        <v>1519</v>
      </c>
      <c r="C877" s="21">
        <v>8760908</v>
      </c>
      <c r="D877" s="25">
        <v>101270</v>
      </c>
      <c r="E877" s="21" t="s">
        <v>2453</v>
      </c>
      <c r="F877" s="21" t="s">
        <v>1970</v>
      </c>
      <c r="G877" s="21" t="s">
        <v>161</v>
      </c>
      <c r="H877" s="25" t="s">
        <v>63</v>
      </c>
      <c r="I877" s="21" t="s">
        <v>27</v>
      </c>
      <c r="J877" s="21" t="s">
        <v>28</v>
      </c>
      <c r="K877" s="38">
        <v>45306</v>
      </c>
      <c r="L877" s="38">
        <v>45862</v>
      </c>
      <c r="M877" s="39" t="s">
        <v>53</v>
      </c>
      <c r="N877" s="18">
        <v>0</v>
      </c>
      <c r="O877" s="18">
        <v>0</v>
      </c>
      <c r="P877" s="15" t="str">
        <f>IFERROR((O877-N877)/N877,"")</f>
        <v/>
      </c>
      <c r="Q877" s="19">
        <v>1</v>
      </c>
      <c r="R877" s="19">
        <v>0</v>
      </c>
      <c r="S877" s="15">
        <f>IFERROR((R877-Q877)/Q877,"")</f>
        <v>-1</v>
      </c>
      <c r="T877" s="19" t="s">
        <v>1610</v>
      </c>
      <c r="U877" s="15" t="str">
        <f>IFERROR(R877/T877,"")</f>
        <v/>
      </c>
      <c r="V877" s="19">
        <v>1</v>
      </c>
      <c r="W877" s="19">
        <v>0</v>
      </c>
      <c r="X877" s="15">
        <f>IFERROR((W877-V877)/V877,"")</f>
        <v>-1</v>
      </c>
      <c r="Y877" s="18" t="s">
        <v>1610</v>
      </c>
      <c r="Z877" s="18" t="s">
        <v>1610</v>
      </c>
      <c r="AA877" s="18" t="s">
        <v>1610</v>
      </c>
      <c r="AB877" s="18" t="s">
        <v>1610</v>
      </c>
      <c r="AC877" s="18" t="s">
        <v>1610</v>
      </c>
      <c r="AD877" s="18" t="s">
        <v>1610</v>
      </c>
      <c r="AE877" s="18" t="s">
        <v>1610</v>
      </c>
      <c r="AF877" s="18" t="s">
        <v>1610</v>
      </c>
      <c r="AG877" s="18" t="s">
        <v>1610</v>
      </c>
      <c r="AH877" s="18" t="s">
        <v>1610</v>
      </c>
      <c r="AI877" s="18" t="s">
        <v>1610</v>
      </c>
      <c r="AJ877" s="18" t="s">
        <v>1610</v>
      </c>
      <c r="AK877" s="23">
        <f>SUM(Y877:AJ877)</f>
        <v>0</v>
      </c>
      <c r="AL877" s="23">
        <f>MAX(Y877:AJ877)</f>
        <v>0</v>
      </c>
      <c r="AM877">
        <f>COUNTIF(Y877:AJ877,"&gt;1")</f>
        <v>0</v>
      </c>
    </row>
    <row r="878" spans="1:39" ht="15.75" x14ac:dyDescent="0.25">
      <c r="A878" s="21"/>
      <c r="B878" s="21" t="s">
        <v>1520</v>
      </c>
      <c r="C878" s="21">
        <v>8775385</v>
      </c>
      <c r="D878" s="25">
        <v>194551</v>
      </c>
      <c r="E878" s="21" t="s">
        <v>24</v>
      </c>
      <c r="F878" s="21" t="s">
        <v>1648</v>
      </c>
      <c r="G878" s="21" t="s">
        <v>742</v>
      </c>
      <c r="H878" s="25" t="s">
        <v>20</v>
      </c>
      <c r="I878" s="21" t="s">
        <v>27</v>
      </c>
      <c r="J878" s="21" t="s">
        <v>74</v>
      </c>
      <c r="K878" s="38">
        <v>45832</v>
      </c>
      <c r="L878" s="38">
        <v>46240</v>
      </c>
      <c r="M878" s="39" t="s">
        <v>18</v>
      </c>
      <c r="N878" s="18">
        <v>39449.99</v>
      </c>
      <c r="O878" s="18">
        <v>0</v>
      </c>
      <c r="P878" s="15">
        <f>IFERROR((O878-N878)/N878,"")</f>
        <v>-1</v>
      </c>
      <c r="Q878" s="19">
        <v>212</v>
      </c>
      <c r="R878" s="19">
        <v>186</v>
      </c>
      <c r="S878" s="15">
        <f>IFERROR((R878-Q878)/Q878,"")</f>
        <v>-0.12264150943396226</v>
      </c>
      <c r="T878" s="19">
        <v>679</v>
      </c>
      <c r="U878" s="15">
        <f>IFERROR(R878/T878,"")</f>
        <v>0.27393225331369664</v>
      </c>
      <c r="V878" s="19">
        <v>50</v>
      </c>
      <c r="W878" s="19">
        <v>36</v>
      </c>
      <c r="X878" s="15">
        <f>IFERROR((W878-V878)/V878,"")</f>
        <v>-0.28000000000000003</v>
      </c>
      <c r="Y878" s="18" t="s">
        <v>1610</v>
      </c>
      <c r="Z878" s="18" t="s">
        <v>1610</v>
      </c>
      <c r="AA878" s="18" t="s">
        <v>1610</v>
      </c>
      <c r="AB878" s="18" t="s">
        <v>1610</v>
      </c>
      <c r="AC878" s="18" t="s">
        <v>1610</v>
      </c>
      <c r="AD878" s="18" t="s">
        <v>1610</v>
      </c>
      <c r="AE878" s="18" t="s">
        <v>1610</v>
      </c>
      <c r="AF878" s="18" t="s">
        <v>1610</v>
      </c>
      <c r="AG878" s="18" t="s">
        <v>1610</v>
      </c>
      <c r="AH878" s="18" t="s">
        <v>1610</v>
      </c>
      <c r="AI878" s="18" t="s">
        <v>1610</v>
      </c>
      <c r="AJ878" s="18" t="s">
        <v>1610</v>
      </c>
      <c r="AK878" s="23">
        <f>SUM(Y878:AJ878)</f>
        <v>0</v>
      </c>
      <c r="AL878" s="23">
        <f>MAX(Y878:AJ878)</f>
        <v>0</v>
      </c>
      <c r="AM878">
        <f>COUNTIF(Y878:AJ878,"&gt;1")</f>
        <v>0</v>
      </c>
    </row>
    <row r="879" spans="1:39" ht="15.75" x14ac:dyDescent="0.25">
      <c r="A879" s="21"/>
      <c r="B879" s="21" t="s">
        <v>1520</v>
      </c>
      <c r="C879" s="21">
        <v>8793343</v>
      </c>
      <c r="D879" s="25">
        <v>191690</v>
      </c>
      <c r="E879" s="21" t="s">
        <v>33</v>
      </c>
      <c r="F879" s="21" t="s">
        <v>2474</v>
      </c>
      <c r="G879" s="21" t="s">
        <v>1071</v>
      </c>
      <c r="H879" s="25" t="s">
        <v>15</v>
      </c>
      <c r="I879" s="21" t="s">
        <v>27</v>
      </c>
      <c r="J879" s="21" t="s">
        <v>28</v>
      </c>
      <c r="K879" s="38">
        <v>46141</v>
      </c>
      <c r="L879" s="38">
        <v>46240</v>
      </c>
      <c r="M879" s="39" t="s">
        <v>18</v>
      </c>
      <c r="N879" s="18">
        <v>20398.8</v>
      </c>
      <c r="O879" s="18">
        <v>7440</v>
      </c>
      <c r="P879" s="15">
        <f>IFERROR((O879-N879)/N879,"")</f>
        <v>-0.63527266309782926</v>
      </c>
      <c r="Q879" s="19">
        <v>100</v>
      </c>
      <c r="R879" s="19">
        <v>64</v>
      </c>
      <c r="S879" s="15">
        <f>IFERROR((R879-Q879)/Q879,"")</f>
        <v>-0.36</v>
      </c>
      <c r="T879" s="19">
        <v>227</v>
      </c>
      <c r="U879" s="15">
        <f>IFERROR(R879/T879,"")</f>
        <v>0.28193832599118945</v>
      </c>
      <c r="V879" s="19">
        <v>144</v>
      </c>
      <c r="W879" s="19">
        <v>63</v>
      </c>
      <c r="X879" s="15">
        <f>IFERROR((W879-V879)/V879,"")</f>
        <v>-0.5625</v>
      </c>
      <c r="Y879" s="18">
        <v>0</v>
      </c>
      <c r="Z879" s="18">
        <v>0</v>
      </c>
      <c r="AA879" s="18">
        <v>7440</v>
      </c>
      <c r="AB879" s="18">
        <v>20877</v>
      </c>
      <c r="AC879" s="18">
        <v>0</v>
      </c>
      <c r="AD879" s="18">
        <v>0</v>
      </c>
      <c r="AE879" s="18">
        <v>0</v>
      </c>
      <c r="AF879" s="18">
        <v>0</v>
      </c>
      <c r="AG879" s="18">
        <v>7440</v>
      </c>
      <c r="AH879" s="18">
        <v>0</v>
      </c>
      <c r="AI879" s="18">
        <v>0</v>
      </c>
      <c r="AJ879" s="18">
        <v>0</v>
      </c>
      <c r="AK879" s="23">
        <f>SUM(Y879:AJ879)</f>
        <v>35757</v>
      </c>
      <c r="AL879" s="23">
        <f>MAX(Y879:AJ879)</f>
        <v>20877</v>
      </c>
      <c r="AM879">
        <f>COUNTIF(Y879:AJ879,"&gt;1")</f>
        <v>3</v>
      </c>
    </row>
    <row r="880" spans="1:39" ht="15.75" x14ac:dyDescent="0.25">
      <c r="A880" s="21" t="s">
        <v>2618</v>
      </c>
      <c r="B880" s="21" t="s">
        <v>1520</v>
      </c>
      <c r="C880" s="21">
        <v>8803452</v>
      </c>
      <c r="D880" s="25">
        <v>190999</v>
      </c>
      <c r="E880" s="21" t="s">
        <v>12</v>
      </c>
      <c r="F880" s="21" t="s">
        <v>580</v>
      </c>
      <c r="G880" s="21" t="s">
        <v>581</v>
      </c>
      <c r="H880" s="25" t="s">
        <v>84</v>
      </c>
      <c r="I880" s="21" t="s">
        <v>21</v>
      </c>
      <c r="J880" s="21" t="s">
        <v>21</v>
      </c>
      <c r="K880" s="38">
        <v>45978</v>
      </c>
      <c r="L880" s="38">
        <v>46226</v>
      </c>
      <c r="M880" s="39" t="s">
        <v>18</v>
      </c>
      <c r="N880" s="18">
        <v>0</v>
      </c>
      <c r="O880" s="18">
        <v>0</v>
      </c>
      <c r="P880" s="15" t="str">
        <f>IFERROR((O880-N880)/N880,"")</f>
        <v/>
      </c>
      <c r="Q880" s="19">
        <v>8</v>
      </c>
      <c r="R880" s="19">
        <v>36</v>
      </c>
      <c r="S880" s="15">
        <f>IFERROR((R880-Q880)/Q880,"")</f>
        <v>3.5</v>
      </c>
      <c r="T880" s="19">
        <v>23</v>
      </c>
      <c r="U880" s="15">
        <f>IFERROR(R880/T880,"")</f>
        <v>1.5652173913043479</v>
      </c>
      <c r="V880" s="19">
        <v>17</v>
      </c>
      <c r="W880" s="19">
        <v>21</v>
      </c>
      <c r="X880" s="15">
        <f>IFERROR((W880-V880)/V880,"")</f>
        <v>0.23529411764705882</v>
      </c>
      <c r="Y880" s="18">
        <v>0</v>
      </c>
      <c r="Z880" s="18">
        <v>0</v>
      </c>
      <c r="AA880" s="18">
        <v>0</v>
      </c>
      <c r="AB880" s="18">
        <v>10080</v>
      </c>
      <c r="AC880" s="18">
        <v>0</v>
      </c>
      <c r="AD880" s="18">
        <v>0</v>
      </c>
      <c r="AE880" s="18">
        <v>0</v>
      </c>
      <c r="AF880" s="18">
        <v>0</v>
      </c>
      <c r="AG880" s="18">
        <v>0</v>
      </c>
      <c r="AH880" s="18">
        <v>0</v>
      </c>
      <c r="AI880" s="18">
        <v>0</v>
      </c>
      <c r="AJ880" s="18">
        <v>0</v>
      </c>
      <c r="AK880" s="23">
        <f>SUM(Y880:AJ880)</f>
        <v>10080</v>
      </c>
      <c r="AL880" s="23">
        <f>MAX(Y880:AJ880)</f>
        <v>10080</v>
      </c>
      <c r="AM880">
        <f>COUNTIF(Y880:AJ880,"&gt;1")</f>
        <v>1</v>
      </c>
    </row>
    <row r="881" spans="1:39" ht="15.75" x14ac:dyDescent="0.25">
      <c r="A881" s="21"/>
      <c r="B881" s="21" t="s">
        <v>1520</v>
      </c>
      <c r="C881" s="21">
        <v>8810422</v>
      </c>
      <c r="D881" s="25">
        <v>101606</v>
      </c>
      <c r="E881" s="21" t="s">
        <v>1180</v>
      </c>
      <c r="F881" s="21" t="s">
        <v>1201</v>
      </c>
      <c r="G881" s="21" t="s">
        <v>1202</v>
      </c>
      <c r="H881" s="25" t="s">
        <v>84</v>
      </c>
      <c r="I881" s="21" t="s">
        <v>107</v>
      </c>
      <c r="J881" s="21" t="s">
        <v>262</v>
      </c>
      <c r="K881" s="38">
        <v>46198</v>
      </c>
      <c r="L881" s="38">
        <v>46216</v>
      </c>
      <c r="M881" s="39" t="s">
        <v>18</v>
      </c>
      <c r="N881" s="18">
        <v>0</v>
      </c>
      <c r="O881" s="18">
        <v>4608</v>
      </c>
      <c r="P881" s="15" t="str">
        <f>IFERROR((O881-N881)/N881,"")</f>
        <v/>
      </c>
      <c r="Q881" s="19">
        <v>119</v>
      </c>
      <c r="R881" s="19">
        <v>47</v>
      </c>
      <c r="S881" s="15">
        <f>IFERROR((R881-Q881)/Q881,"")</f>
        <v>-0.60504201680672265</v>
      </c>
      <c r="T881" s="19">
        <v>631</v>
      </c>
      <c r="U881" s="15">
        <f>IFERROR(R881/T881,"")</f>
        <v>7.448494453248812E-2</v>
      </c>
      <c r="V881" s="19">
        <v>131</v>
      </c>
      <c r="W881" s="19">
        <v>44</v>
      </c>
      <c r="X881" s="15">
        <f>IFERROR((W881-V881)/V881,"")</f>
        <v>-0.66412213740458015</v>
      </c>
      <c r="Y881" s="18">
        <v>0</v>
      </c>
      <c r="Z881" s="18">
        <v>3840</v>
      </c>
      <c r="AA881" s="18">
        <v>8448</v>
      </c>
      <c r="AB881" s="18">
        <v>4224</v>
      </c>
      <c r="AC881" s="18">
        <v>0</v>
      </c>
      <c r="AD881" s="18">
        <v>0</v>
      </c>
      <c r="AE881" s="18">
        <v>0</v>
      </c>
      <c r="AF881" s="18">
        <v>0</v>
      </c>
      <c r="AG881" s="18">
        <v>0</v>
      </c>
      <c r="AH881" s="18">
        <v>0</v>
      </c>
      <c r="AI881" s="18">
        <v>4608</v>
      </c>
      <c r="AJ881" s="18">
        <v>0</v>
      </c>
      <c r="AK881" s="23">
        <f>SUM(Y881:AJ881)</f>
        <v>21120</v>
      </c>
      <c r="AL881" s="23">
        <f>MAX(Y881:AJ881)</f>
        <v>8448</v>
      </c>
      <c r="AM881">
        <f>COUNTIF(Y881:AJ881,"&gt;1")</f>
        <v>4</v>
      </c>
    </row>
    <row r="882" spans="1:39" ht="15.75" x14ac:dyDescent="0.25">
      <c r="A882" s="21" t="s">
        <v>3202</v>
      </c>
      <c r="B882" s="21" t="s">
        <v>1519</v>
      </c>
      <c r="C882" s="21">
        <v>8810422</v>
      </c>
      <c r="D882" s="25">
        <v>193765</v>
      </c>
      <c r="E882" s="21" t="s">
        <v>1180</v>
      </c>
      <c r="F882" s="21" t="s">
        <v>1201</v>
      </c>
      <c r="G882" s="21" t="s">
        <v>1202</v>
      </c>
      <c r="H882" s="25" t="s">
        <v>84</v>
      </c>
      <c r="I882" s="21" t="s">
        <v>21</v>
      </c>
      <c r="J882" s="21" t="s">
        <v>21</v>
      </c>
      <c r="K882" s="38"/>
      <c r="L882" s="38">
        <v>44960</v>
      </c>
      <c r="M882" s="39" t="s">
        <v>53</v>
      </c>
      <c r="N882" s="18" t="s">
        <v>1610</v>
      </c>
      <c r="O882" s="18" t="s">
        <v>1610</v>
      </c>
      <c r="P882" s="15" t="str">
        <f>IFERROR((O882-N882)/N882,"")</f>
        <v/>
      </c>
      <c r="Q882" s="19" t="s">
        <v>1610</v>
      </c>
      <c r="R882" s="19" t="s">
        <v>1610</v>
      </c>
      <c r="S882" s="15" t="str">
        <f>IFERROR((R882-Q882)/Q882,"")</f>
        <v/>
      </c>
      <c r="T882" s="19" t="s">
        <v>1610</v>
      </c>
      <c r="U882" s="15" t="str">
        <f>IFERROR(R882/T882,"")</f>
        <v/>
      </c>
      <c r="V882" s="19" t="s">
        <v>1610</v>
      </c>
      <c r="W882" s="19" t="s">
        <v>1610</v>
      </c>
      <c r="X882" s="15" t="str">
        <f>IFERROR((W882-V882)/V882,"")</f>
        <v/>
      </c>
      <c r="Y882" s="18" t="s">
        <v>1610</v>
      </c>
      <c r="Z882" s="18" t="s">
        <v>1610</v>
      </c>
      <c r="AA882" s="18" t="s">
        <v>1610</v>
      </c>
      <c r="AB882" s="18" t="s">
        <v>1610</v>
      </c>
      <c r="AC882" s="18" t="s">
        <v>1610</v>
      </c>
      <c r="AD882" s="18" t="s">
        <v>1610</v>
      </c>
      <c r="AE882" s="18" t="s">
        <v>1610</v>
      </c>
      <c r="AF882" s="18" t="s">
        <v>1610</v>
      </c>
      <c r="AG882" s="18" t="s">
        <v>1610</v>
      </c>
      <c r="AH882" s="18" t="s">
        <v>1610</v>
      </c>
      <c r="AI882" s="18" t="s">
        <v>1610</v>
      </c>
      <c r="AJ882" s="18" t="s">
        <v>1610</v>
      </c>
      <c r="AK882" s="23">
        <f>SUM(Y882:AJ882)</f>
        <v>0</v>
      </c>
      <c r="AL882" s="23">
        <f>MAX(Y882:AJ882)</f>
        <v>0</v>
      </c>
      <c r="AM882">
        <f>COUNTIF(Y882:AJ882,"&gt;1")</f>
        <v>0</v>
      </c>
    </row>
    <row r="883" spans="1:39" ht="15.75" x14ac:dyDescent="0.25">
      <c r="A883" s="21" t="s">
        <v>3208</v>
      </c>
      <c r="B883" s="21" t="s">
        <v>1520</v>
      </c>
      <c r="C883" s="21">
        <v>8812183</v>
      </c>
      <c r="D883" s="25" t="s">
        <v>2808</v>
      </c>
      <c r="E883" s="21" t="s">
        <v>1642</v>
      </c>
      <c r="F883" s="21" t="s">
        <v>2809</v>
      </c>
      <c r="G883" s="21" t="s">
        <v>189</v>
      </c>
      <c r="H883" s="25" t="s">
        <v>190</v>
      </c>
      <c r="I883" s="21" t="s">
        <v>85</v>
      </c>
      <c r="J883" s="21" t="s">
        <v>86</v>
      </c>
      <c r="K883" s="38">
        <v>46226</v>
      </c>
      <c r="L883" s="38">
        <v>46209</v>
      </c>
      <c r="M883" s="39" t="s">
        <v>18</v>
      </c>
      <c r="N883" s="18">
        <v>0</v>
      </c>
      <c r="O883" s="18">
        <v>3667</v>
      </c>
      <c r="P883" s="15" t="str">
        <f>IFERROR((O883-N883)/N883,"")</f>
        <v/>
      </c>
      <c r="Q883" s="19">
        <v>0</v>
      </c>
      <c r="R883" s="19">
        <v>22</v>
      </c>
      <c r="S883" s="15" t="str">
        <f>IFERROR((R883-Q883)/Q883,"")</f>
        <v/>
      </c>
      <c r="T883" s="19" t="s">
        <v>1610</v>
      </c>
      <c r="U883" s="15" t="str">
        <f>IFERROR(R883/T883,"")</f>
        <v/>
      </c>
      <c r="V883" s="19">
        <v>0</v>
      </c>
      <c r="W883" s="19">
        <v>22</v>
      </c>
      <c r="X883" s="15" t="str">
        <f>IFERROR((W883-V883)/V883,"")</f>
        <v/>
      </c>
      <c r="Y883" s="18">
        <v>0</v>
      </c>
      <c r="Z883" s="18">
        <v>0</v>
      </c>
      <c r="AA883" s="18">
        <v>0</v>
      </c>
      <c r="AB883" s="18">
        <v>517</v>
      </c>
      <c r="AC883" s="18">
        <v>0</v>
      </c>
      <c r="AD883" s="18">
        <v>3667</v>
      </c>
      <c r="AE883" s="18">
        <v>0</v>
      </c>
      <c r="AF883" s="18">
        <v>0</v>
      </c>
      <c r="AG883" s="18">
        <v>0</v>
      </c>
      <c r="AH883" s="18">
        <v>0</v>
      </c>
      <c r="AI883" s="18">
        <v>0</v>
      </c>
      <c r="AJ883" s="18">
        <v>3667</v>
      </c>
      <c r="AK883" s="23">
        <f>SUM(Y883:AJ883)</f>
        <v>7851</v>
      </c>
      <c r="AL883" s="23">
        <f>MAX(Y883:AJ883)</f>
        <v>3667</v>
      </c>
      <c r="AM883">
        <f>COUNTIF(Y883:AJ883,"&gt;1")</f>
        <v>3</v>
      </c>
    </row>
    <row r="884" spans="1:39" ht="15.75" x14ac:dyDescent="0.25">
      <c r="A884" s="21" t="s">
        <v>2618</v>
      </c>
      <c r="B884" s="21" t="s">
        <v>1520</v>
      </c>
      <c r="C884" s="21">
        <v>8832667</v>
      </c>
      <c r="D884" s="25">
        <v>900223</v>
      </c>
      <c r="E884" s="21" t="s">
        <v>1575</v>
      </c>
      <c r="F884" s="21" t="s">
        <v>2946</v>
      </c>
      <c r="G884" s="21" t="s">
        <v>1641</v>
      </c>
      <c r="H884" s="25" t="s">
        <v>15</v>
      </c>
      <c r="I884" s="21" t="s">
        <v>41</v>
      </c>
      <c r="J884" s="21" t="s">
        <v>3184</v>
      </c>
      <c r="K884" s="38">
        <v>46013</v>
      </c>
      <c r="L884" s="38"/>
      <c r="M884" s="39" t="s">
        <v>53</v>
      </c>
      <c r="N884" s="18" t="s">
        <v>1610</v>
      </c>
      <c r="O884" s="18" t="s">
        <v>1610</v>
      </c>
      <c r="P884" s="15" t="str">
        <f>IFERROR((O884-N884)/N884,"")</f>
        <v/>
      </c>
      <c r="Q884" s="19" t="s">
        <v>1610</v>
      </c>
      <c r="R884" s="19" t="s">
        <v>1610</v>
      </c>
      <c r="S884" s="15" t="str">
        <f>IFERROR((R884-Q884)/Q884,"")</f>
        <v/>
      </c>
      <c r="T884" s="19" t="s">
        <v>1610</v>
      </c>
      <c r="U884" s="15" t="str">
        <f>IFERROR(R884/T884,"")</f>
        <v/>
      </c>
      <c r="V884" s="19" t="s">
        <v>1610</v>
      </c>
      <c r="W884" s="19" t="s">
        <v>1610</v>
      </c>
      <c r="X884" s="15" t="str">
        <f>IFERROR((W884-V884)/V884,"")</f>
        <v/>
      </c>
      <c r="Y884" s="18">
        <v>0</v>
      </c>
      <c r="Z884" s="18">
        <v>0</v>
      </c>
      <c r="AA884" s="18">
        <v>0</v>
      </c>
      <c r="AB884" s="18">
        <v>0</v>
      </c>
      <c r="AC884" s="18">
        <v>2592</v>
      </c>
      <c r="AD884" s="18">
        <v>0</v>
      </c>
      <c r="AE884" s="18">
        <v>0</v>
      </c>
      <c r="AF884" s="18">
        <v>0</v>
      </c>
      <c r="AG884" s="18">
        <v>0</v>
      </c>
      <c r="AH884" s="18">
        <v>0</v>
      </c>
      <c r="AI884" s="18">
        <v>0</v>
      </c>
      <c r="AJ884" s="18">
        <v>0</v>
      </c>
      <c r="AK884" s="23">
        <f>SUM(Y884:AJ884)</f>
        <v>2592</v>
      </c>
      <c r="AL884" s="23">
        <f>MAX(Y884:AJ884)</f>
        <v>2592</v>
      </c>
      <c r="AM884">
        <f>COUNTIF(Y884:AJ884,"&gt;1")</f>
        <v>1</v>
      </c>
    </row>
    <row r="885" spans="1:39" ht="15.75" x14ac:dyDescent="0.25">
      <c r="A885" s="21"/>
      <c r="B885" s="21" t="s">
        <v>1519</v>
      </c>
      <c r="C885" s="21">
        <v>8838403</v>
      </c>
      <c r="D885" s="25">
        <v>101664</v>
      </c>
      <c r="E885" s="21" t="s">
        <v>1180</v>
      </c>
      <c r="F885" s="21" t="s">
        <v>1971</v>
      </c>
      <c r="G885" s="21" t="s">
        <v>381</v>
      </c>
      <c r="H885" s="25" t="s">
        <v>20</v>
      </c>
      <c r="I885" s="21" t="s">
        <v>21</v>
      </c>
      <c r="J885" s="21" t="s">
        <v>21</v>
      </c>
      <c r="K885" s="38">
        <v>46234</v>
      </c>
      <c r="L885" s="38">
        <v>46205</v>
      </c>
      <c r="M885" s="39" t="s">
        <v>18</v>
      </c>
      <c r="N885" s="18">
        <v>3840</v>
      </c>
      <c r="O885" s="18">
        <v>6336</v>
      </c>
      <c r="P885" s="15">
        <f>IFERROR((O885-N885)/N885,"")</f>
        <v>0.65</v>
      </c>
      <c r="Q885" s="19">
        <v>67</v>
      </c>
      <c r="R885" s="19">
        <v>45</v>
      </c>
      <c r="S885" s="15">
        <f>IFERROR((R885-Q885)/Q885,"")</f>
        <v>-0.32835820895522388</v>
      </c>
      <c r="T885" s="19">
        <v>329</v>
      </c>
      <c r="U885" s="15">
        <f>IFERROR(R885/T885,"")</f>
        <v>0.13677811550151975</v>
      </c>
      <c r="V885" s="19">
        <v>148</v>
      </c>
      <c r="W885" s="19">
        <v>35</v>
      </c>
      <c r="X885" s="15">
        <f>IFERROR((W885-V885)/V885,"")</f>
        <v>-0.76351351351351349</v>
      </c>
      <c r="Y885" s="18">
        <v>2963</v>
      </c>
      <c r="Z885" s="18">
        <v>0</v>
      </c>
      <c r="AA885" s="18">
        <v>960</v>
      </c>
      <c r="AB885" s="18">
        <v>6720</v>
      </c>
      <c r="AC885" s="18">
        <v>0</v>
      </c>
      <c r="AD885" s="18">
        <v>2880</v>
      </c>
      <c r="AE885" s="18">
        <v>0</v>
      </c>
      <c r="AF885" s="18">
        <v>480</v>
      </c>
      <c r="AG885" s="18">
        <v>2112</v>
      </c>
      <c r="AH885" s="18">
        <v>2112</v>
      </c>
      <c r="AI885" s="18">
        <v>0</v>
      </c>
      <c r="AJ885" s="18">
        <v>2112</v>
      </c>
      <c r="AK885" s="23">
        <f>SUM(Y885:AJ885)</f>
        <v>20339</v>
      </c>
      <c r="AL885" s="23">
        <f>MAX(Y885:AJ885)</f>
        <v>6720</v>
      </c>
      <c r="AM885">
        <f>COUNTIF(Y885:AJ885,"&gt;1")</f>
        <v>8</v>
      </c>
    </row>
    <row r="886" spans="1:39" ht="15.75" x14ac:dyDescent="0.25">
      <c r="A886" s="21"/>
      <c r="B886" s="21" t="s">
        <v>1520</v>
      </c>
      <c r="C886" s="21">
        <v>8870769</v>
      </c>
      <c r="D886" s="25">
        <v>192386</v>
      </c>
      <c r="E886" s="21" t="s">
        <v>2933</v>
      </c>
      <c r="F886" s="21" t="s">
        <v>1744</v>
      </c>
      <c r="G886" s="21" t="s">
        <v>58</v>
      </c>
      <c r="H886" s="25" t="s">
        <v>15</v>
      </c>
      <c r="I886" s="21" t="s">
        <v>67</v>
      </c>
      <c r="J886" s="21" t="s">
        <v>760</v>
      </c>
      <c r="K886" s="38">
        <v>46139</v>
      </c>
      <c r="L886" s="38">
        <v>46211</v>
      </c>
      <c r="M886" s="39" t="s">
        <v>18</v>
      </c>
      <c r="N886" s="18">
        <v>0</v>
      </c>
      <c r="O886" s="18">
        <v>5760</v>
      </c>
      <c r="P886" s="15" t="str">
        <f>IFERROR((O886-N886)/N886,"")</f>
        <v/>
      </c>
      <c r="Q886" s="19">
        <v>47</v>
      </c>
      <c r="R886" s="19">
        <v>40</v>
      </c>
      <c r="S886" s="15">
        <f>IFERROR((R886-Q886)/Q886,"")</f>
        <v>-0.14893617021276595</v>
      </c>
      <c r="T886" s="19" t="s">
        <v>1610</v>
      </c>
      <c r="U886" s="15" t="str">
        <f>IFERROR(R886/T886,"")</f>
        <v/>
      </c>
      <c r="V886" s="19">
        <v>48</v>
      </c>
      <c r="W886" s="19">
        <v>39</v>
      </c>
      <c r="X886" s="15">
        <f>IFERROR((W886-V886)/V886,"")</f>
        <v>-0.1875</v>
      </c>
      <c r="Y886" s="18">
        <v>4320</v>
      </c>
      <c r="Z886" s="18">
        <v>0</v>
      </c>
      <c r="AA886" s="18">
        <v>0</v>
      </c>
      <c r="AB886" s="18">
        <v>0</v>
      </c>
      <c r="AC886" s="18">
        <v>0</v>
      </c>
      <c r="AD886" s="18">
        <v>0</v>
      </c>
      <c r="AE886" s="18">
        <v>0</v>
      </c>
      <c r="AF886" s="18">
        <v>0</v>
      </c>
      <c r="AG886" s="18">
        <v>5760</v>
      </c>
      <c r="AH886" s="18">
        <v>0</v>
      </c>
      <c r="AI886" s="18">
        <v>0</v>
      </c>
      <c r="AJ886" s="18">
        <v>0</v>
      </c>
      <c r="AK886" s="23">
        <f>SUM(Y886:AJ886)</f>
        <v>10080</v>
      </c>
      <c r="AL886" s="23">
        <f>MAX(Y886:AJ886)</f>
        <v>5760</v>
      </c>
      <c r="AM886">
        <f>COUNTIF(Y886:AJ886,"&gt;1")</f>
        <v>2</v>
      </c>
    </row>
    <row r="887" spans="1:39" ht="15.75" x14ac:dyDescent="0.25">
      <c r="A887" s="21"/>
      <c r="B887" s="21"/>
      <c r="C887" s="21">
        <v>8886407</v>
      </c>
      <c r="D887" s="25">
        <v>192013</v>
      </c>
      <c r="E887" s="21" t="s">
        <v>2489</v>
      </c>
      <c r="F887" s="21" t="s">
        <v>686</v>
      </c>
      <c r="G887" s="21" t="s">
        <v>687</v>
      </c>
      <c r="H887" s="25" t="s">
        <v>285</v>
      </c>
      <c r="I887" s="21" t="s">
        <v>41</v>
      </c>
      <c r="J887" s="21" t="s">
        <v>100</v>
      </c>
      <c r="K887" s="38">
        <v>46226</v>
      </c>
      <c r="L887" s="38">
        <v>46233</v>
      </c>
      <c r="M887" s="39" t="s">
        <v>18</v>
      </c>
      <c r="N887" s="18">
        <v>3300</v>
      </c>
      <c r="O887" s="18">
        <v>4640</v>
      </c>
      <c r="P887" s="15">
        <f>IFERROR((O887-N887)/N887,"")</f>
        <v>0.40606060606060607</v>
      </c>
      <c r="Q887" s="19">
        <v>0</v>
      </c>
      <c r="R887" s="19">
        <v>71</v>
      </c>
      <c r="S887" s="15" t="str">
        <f>IFERROR((R887-Q887)/Q887,"")</f>
        <v/>
      </c>
      <c r="T887" s="19">
        <v>47</v>
      </c>
      <c r="U887" s="15">
        <f>IFERROR(R887/T887,"")</f>
        <v>1.5106382978723405</v>
      </c>
      <c r="V887" s="19">
        <v>11</v>
      </c>
      <c r="W887" s="19">
        <v>14</v>
      </c>
      <c r="X887" s="15">
        <f>IFERROR((W887-V887)/V887,"")</f>
        <v>0.27272727272727271</v>
      </c>
      <c r="Y887" s="18">
        <v>1430</v>
      </c>
      <c r="Z887" s="18">
        <v>0</v>
      </c>
      <c r="AA887" s="18">
        <v>0</v>
      </c>
      <c r="AB887" s="18">
        <v>0</v>
      </c>
      <c r="AC887" s="18">
        <v>0</v>
      </c>
      <c r="AD887" s="18">
        <v>3300</v>
      </c>
      <c r="AE887" s="18">
        <v>0</v>
      </c>
      <c r="AF887" s="18">
        <v>0</v>
      </c>
      <c r="AG887" s="18">
        <v>0</v>
      </c>
      <c r="AH887" s="18">
        <v>0</v>
      </c>
      <c r="AI887" s="18">
        <v>0</v>
      </c>
      <c r="AJ887" s="18">
        <v>4640</v>
      </c>
      <c r="AK887" s="23">
        <f>SUM(Y887:AJ887)</f>
        <v>9370</v>
      </c>
      <c r="AL887" s="23">
        <f>MAX(Y887:AJ887)</f>
        <v>4640</v>
      </c>
      <c r="AM887">
        <f>COUNTIF(Y887:AJ887,"&gt;1")</f>
        <v>3</v>
      </c>
    </row>
    <row r="888" spans="1:39" ht="15.75" x14ac:dyDescent="0.25">
      <c r="A888" s="21"/>
      <c r="B888" s="21" t="s">
        <v>1519</v>
      </c>
      <c r="C888" s="21">
        <v>8895796</v>
      </c>
      <c r="D888" s="25">
        <v>194694</v>
      </c>
      <c r="E888" s="21" t="s">
        <v>1798</v>
      </c>
      <c r="F888" s="21" t="s">
        <v>1776</v>
      </c>
      <c r="G888" s="21" t="s">
        <v>334</v>
      </c>
      <c r="H888" s="25" t="s">
        <v>145</v>
      </c>
      <c r="I888" s="21" t="s">
        <v>27</v>
      </c>
      <c r="J888" s="21" t="s">
        <v>74</v>
      </c>
      <c r="K888" s="38">
        <v>45919</v>
      </c>
      <c r="L888" s="38">
        <v>46240</v>
      </c>
      <c r="M888" s="39" t="s">
        <v>18</v>
      </c>
      <c r="N888" s="18">
        <v>0</v>
      </c>
      <c r="O888" s="18">
        <v>0</v>
      </c>
      <c r="P888" s="15" t="str">
        <f>IFERROR((O888-N888)/N888,"")</f>
        <v/>
      </c>
      <c r="Q888" s="19">
        <v>3425</v>
      </c>
      <c r="R888" s="19">
        <v>4476</v>
      </c>
      <c r="S888" s="15">
        <f>IFERROR((R888-Q888)/Q888,"")</f>
        <v>0.30686131386861315</v>
      </c>
      <c r="T888" s="19">
        <v>3154</v>
      </c>
      <c r="U888" s="15">
        <f>IFERROR(R888/T888,"")</f>
        <v>1.419150285351934</v>
      </c>
      <c r="V888" s="19">
        <v>2097</v>
      </c>
      <c r="W888" s="19">
        <v>1306</v>
      </c>
      <c r="X888" s="15">
        <f>IFERROR((W888-V888)/V888,"")</f>
        <v>-0.37720553171196947</v>
      </c>
      <c r="Y888" s="18">
        <v>0</v>
      </c>
      <c r="Z888" s="18">
        <v>367500</v>
      </c>
      <c r="AA888" s="18">
        <v>0</v>
      </c>
      <c r="AB888" s="18">
        <v>0</v>
      </c>
      <c r="AC888" s="18">
        <v>0</v>
      </c>
      <c r="AD888" s="18">
        <v>0</v>
      </c>
      <c r="AE888" s="18">
        <v>0</v>
      </c>
      <c r="AF888" s="18">
        <v>0</v>
      </c>
      <c r="AG888" s="18">
        <v>0</v>
      </c>
      <c r="AH888" s="18">
        <v>0</v>
      </c>
      <c r="AI888" s="18">
        <v>0</v>
      </c>
      <c r="AJ888" s="18">
        <v>0</v>
      </c>
      <c r="AK888" s="23">
        <f>SUM(Y888:AJ888)</f>
        <v>367500</v>
      </c>
      <c r="AL888" s="23">
        <f>MAX(Y888:AJ888)</f>
        <v>367500</v>
      </c>
      <c r="AM888">
        <f>COUNTIF(Y888:AJ888,"&gt;1")</f>
        <v>1</v>
      </c>
    </row>
    <row r="889" spans="1:39" ht="15.75" x14ac:dyDescent="0.25">
      <c r="A889" s="21"/>
      <c r="B889" s="21" t="s">
        <v>1519</v>
      </c>
      <c r="C889" s="21">
        <v>8895796</v>
      </c>
      <c r="D889" s="25">
        <v>194045</v>
      </c>
      <c r="E889" s="21" t="s">
        <v>1798</v>
      </c>
      <c r="F889" s="21" t="s">
        <v>1776</v>
      </c>
      <c r="G889" s="21" t="s">
        <v>470</v>
      </c>
      <c r="H889" s="25" t="s">
        <v>145</v>
      </c>
      <c r="I889" s="21" t="s">
        <v>27</v>
      </c>
      <c r="J889" s="21" t="s">
        <v>74</v>
      </c>
      <c r="K889" s="38">
        <v>46199</v>
      </c>
      <c r="L889" s="38">
        <v>45901</v>
      </c>
      <c r="M889" s="39" t="s">
        <v>18</v>
      </c>
      <c r="N889" s="18">
        <v>4127.67</v>
      </c>
      <c r="O889" s="18">
        <v>1800</v>
      </c>
      <c r="P889" s="15">
        <f>IFERROR((O889-N889)/N889,"")</f>
        <v>-0.56391862721583852</v>
      </c>
      <c r="Q889" s="19">
        <v>42</v>
      </c>
      <c r="R889" s="19">
        <v>0</v>
      </c>
      <c r="S889" s="15">
        <f>IFERROR((R889-Q889)/Q889,"")</f>
        <v>-1</v>
      </c>
      <c r="T889" s="19">
        <v>162</v>
      </c>
      <c r="U889" s="15">
        <f>IFERROR(R889/T889,"")</f>
        <v>0</v>
      </c>
      <c r="V889" s="19">
        <v>10</v>
      </c>
      <c r="W889" s="19">
        <v>0</v>
      </c>
      <c r="X889" s="15">
        <f>IFERROR((W889-V889)/V889,"")</f>
        <v>-1</v>
      </c>
      <c r="Y889" s="18">
        <v>0</v>
      </c>
      <c r="Z889" s="18">
        <v>0</v>
      </c>
      <c r="AA889" s="18">
        <v>0</v>
      </c>
      <c r="AB889" s="18">
        <v>0</v>
      </c>
      <c r="AC889" s="18">
        <v>0</v>
      </c>
      <c r="AD889" s="18">
        <v>0</v>
      </c>
      <c r="AE889" s="18">
        <v>0</v>
      </c>
      <c r="AF889" s="18">
        <v>0</v>
      </c>
      <c r="AG889" s="18">
        <v>0</v>
      </c>
      <c r="AH889" s="18">
        <v>0</v>
      </c>
      <c r="AI889" s="18">
        <v>1800</v>
      </c>
      <c r="AJ889" s="18">
        <v>0</v>
      </c>
      <c r="AK889" s="23">
        <f>SUM(Y889:AJ889)</f>
        <v>1800</v>
      </c>
      <c r="AL889" s="23">
        <f>MAX(Y889:AJ889)</f>
        <v>1800</v>
      </c>
      <c r="AM889">
        <f>COUNTIF(Y889:AJ889,"&gt;1")</f>
        <v>1</v>
      </c>
    </row>
    <row r="890" spans="1:39" ht="15.75" x14ac:dyDescent="0.25">
      <c r="A890" s="21"/>
      <c r="B890" s="21" t="s">
        <v>1519</v>
      </c>
      <c r="C890" s="21">
        <v>8895796</v>
      </c>
      <c r="D890" s="25">
        <v>193884</v>
      </c>
      <c r="E890" s="21" t="s">
        <v>1798</v>
      </c>
      <c r="F890" s="21" t="s">
        <v>1776</v>
      </c>
      <c r="G890" s="21" t="s">
        <v>820</v>
      </c>
      <c r="H890" s="25" t="s">
        <v>145</v>
      </c>
      <c r="I890" s="21" t="s">
        <v>27</v>
      </c>
      <c r="J890" s="21" t="s">
        <v>74</v>
      </c>
      <c r="K890" s="38">
        <v>46195</v>
      </c>
      <c r="L890" s="38">
        <v>45716</v>
      </c>
      <c r="M890" s="39" t="s">
        <v>18</v>
      </c>
      <c r="N890" s="18">
        <v>399</v>
      </c>
      <c r="O890" s="18">
        <v>900</v>
      </c>
      <c r="P890" s="15">
        <f>IFERROR((O890-N890)/N890,"")</f>
        <v>1.255639097744361</v>
      </c>
      <c r="Q890" s="19">
        <v>0</v>
      </c>
      <c r="R890" s="19">
        <v>0</v>
      </c>
      <c r="S890" s="15" t="str">
        <f>IFERROR((R890-Q890)/Q890,"")</f>
        <v/>
      </c>
      <c r="T890" s="19">
        <v>53</v>
      </c>
      <c r="U890" s="15">
        <f>IFERROR(R890/T890,"")</f>
        <v>0</v>
      </c>
      <c r="V890" s="19" t="s">
        <v>1610</v>
      </c>
      <c r="W890" s="19" t="s">
        <v>1610</v>
      </c>
      <c r="X890" s="15" t="str">
        <f>IFERROR((W890-V890)/V890,"")</f>
        <v/>
      </c>
      <c r="Y890" s="18">
        <v>0</v>
      </c>
      <c r="Z890" s="18">
        <v>0</v>
      </c>
      <c r="AA890" s="18">
        <v>0</v>
      </c>
      <c r="AB890" s="18">
        <v>0</v>
      </c>
      <c r="AC890" s="18">
        <v>0</v>
      </c>
      <c r="AD890" s="18">
        <v>0</v>
      </c>
      <c r="AE890" s="18">
        <v>0</v>
      </c>
      <c r="AF890" s="18">
        <v>0</v>
      </c>
      <c r="AG890" s="18">
        <v>0</v>
      </c>
      <c r="AH890" s="18">
        <v>0</v>
      </c>
      <c r="AI890" s="18">
        <v>900</v>
      </c>
      <c r="AJ890" s="18">
        <v>0</v>
      </c>
      <c r="AK890" s="23">
        <f>SUM(Y890:AJ890)</f>
        <v>900</v>
      </c>
      <c r="AL890" s="23">
        <f>MAX(Y890:AJ890)</f>
        <v>900</v>
      </c>
      <c r="AM890">
        <f>COUNTIF(Y890:AJ890,"&gt;1")</f>
        <v>1</v>
      </c>
    </row>
    <row r="891" spans="1:39" ht="15.75" x14ac:dyDescent="0.25">
      <c r="A891" s="21"/>
      <c r="B891" s="21" t="s">
        <v>1519</v>
      </c>
      <c r="C891" s="21">
        <v>8895796</v>
      </c>
      <c r="D891" s="25">
        <v>502817</v>
      </c>
      <c r="E891" s="21" t="s">
        <v>1798</v>
      </c>
      <c r="F891" s="21" t="s">
        <v>1776</v>
      </c>
      <c r="G891" s="21" t="s">
        <v>334</v>
      </c>
      <c r="H891" s="25" t="s">
        <v>145</v>
      </c>
      <c r="I891" s="21" t="s">
        <v>27</v>
      </c>
      <c r="J891" s="21" t="s">
        <v>74</v>
      </c>
      <c r="K891" s="38">
        <v>46199</v>
      </c>
      <c r="L891" s="38">
        <v>45551</v>
      </c>
      <c r="M891" s="39" t="s">
        <v>18</v>
      </c>
      <c r="N891" s="18">
        <v>96753</v>
      </c>
      <c r="O891" s="18">
        <v>900</v>
      </c>
      <c r="P891" s="15">
        <f>IFERROR((O891-N891)/N891,"")</f>
        <v>-0.99069796285386502</v>
      </c>
      <c r="Q891" s="19">
        <v>0</v>
      </c>
      <c r="R891" s="19">
        <v>0</v>
      </c>
      <c r="S891" s="15" t="str">
        <f>IFERROR((R891-Q891)/Q891,"")</f>
        <v/>
      </c>
      <c r="T891" s="19">
        <v>96</v>
      </c>
      <c r="U891" s="15">
        <f>IFERROR(R891/T891,"")</f>
        <v>0</v>
      </c>
      <c r="V891" s="19" t="s">
        <v>1610</v>
      </c>
      <c r="W891" s="19" t="s">
        <v>1610</v>
      </c>
      <c r="X891" s="15" t="str">
        <f>IFERROR((W891-V891)/V891,"")</f>
        <v/>
      </c>
      <c r="Y891" s="18">
        <v>0</v>
      </c>
      <c r="Z891" s="18">
        <v>0</v>
      </c>
      <c r="AA891" s="18">
        <v>0</v>
      </c>
      <c r="AB891" s="18">
        <v>0</v>
      </c>
      <c r="AC891" s="18">
        <v>0</v>
      </c>
      <c r="AD891" s="18">
        <v>0</v>
      </c>
      <c r="AE891" s="18">
        <v>0</v>
      </c>
      <c r="AF891" s="18">
        <v>0</v>
      </c>
      <c r="AG891" s="18">
        <v>0</v>
      </c>
      <c r="AH891" s="18">
        <v>0</v>
      </c>
      <c r="AI891" s="18">
        <v>900</v>
      </c>
      <c r="AJ891" s="18">
        <v>0</v>
      </c>
      <c r="AK891" s="23">
        <f>SUM(Y891:AJ891)</f>
        <v>900</v>
      </c>
      <c r="AL891" s="23">
        <f>MAX(Y891:AJ891)</f>
        <v>900</v>
      </c>
      <c r="AM891">
        <f>COUNTIF(Y891:AJ891,"&gt;1")</f>
        <v>1</v>
      </c>
    </row>
    <row r="892" spans="1:39" ht="15.75" x14ac:dyDescent="0.25">
      <c r="A892" s="21" t="s">
        <v>2618</v>
      </c>
      <c r="B892" s="21" t="s">
        <v>1519</v>
      </c>
      <c r="C892" s="21">
        <v>8895796</v>
      </c>
      <c r="D892" s="25">
        <v>194579</v>
      </c>
      <c r="E892" s="21" t="s">
        <v>1798</v>
      </c>
      <c r="F892" s="21" t="s">
        <v>1776</v>
      </c>
      <c r="G892" s="21" t="s">
        <v>685</v>
      </c>
      <c r="H892" s="25" t="s">
        <v>145</v>
      </c>
      <c r="I892" s="21" t="s">
        <v>27</v>
      </c>
      <c r="J892" s="21" t="s">
        <v>74</v>
      </c>
      <c r="K892" s="38">
        <v>46199</v>
      </c>
      <c r="L892" s="38">
        <v>45510</v>
      </c>
      <c r="M892" s="39" t="s">
        <v>18</v>
      </c>
      <c r="N892" s="18">
        <v>3728.67</v>
      </c>
      <c r="O892" s="18">
        <v>900</v>
      </c>
      <c r="P892" s="15">
        <f>IFERROR((O892-N892)/N892,"")</f>
        <v>-0.7586270707785886</v>
      </c>
      <c r="Q892" s="19">
        <v>0</v>
      </c>
      <c r="R892" s="19">
        <v>0</v>
      </c>
      <c r="S892" s="15" t="str">
        <f>IFERROR((R892-Q892)/Q892,"")</f>
        <v/>
      </c>
      <c r="T892" s="19" t="s">
        <v>1610</v>
      </c>
      <c r="U892" s="15" t="str">
        <f>IFERROR(R892/T892,"")</f>
        <v/>
      </c>
      <c r="V892" s="19" t="s">
        <v>1610</v>
      </c>
      <c r="W892" s="19" t="s">
        <v>1610</v>
      </c>
      <c r="X892" s="15" t="str">
        <f>IFERROR((W892-V892)/V892,"")</f>
        <v/>
      </c>
      <c r="Y892" s="18">
        <v>0</v>
      </c>
      <c r="Z892" s="18">
        <v>0</v>
      </c>
      <c r="AA892" s="18">
        <v>1350</v>
      </c>
      <c r="AB892" s="18">
        <v>0</v>
      </c>
      <c r="AC892" s="18">
        <v>0</v>
      </c>
      <c r="AD892" s="18">
        <v>0</v>
      </c>
      <c r="AE892" s="18">
        <v>0</v>
      </c>
      <c r="AF892" s="18">
        <v>0</v>
      </c>
      <c r="AG892" s="18">
        <v>0</v>
      </c>
      <c r="AH892" s="18">
        <v>0</v>
      </c>
      <c r="AI892" s="18">
        <v>900</v>
      </c>
      <c r="AJ892" s="18">
        <v>0</v>
      </c>
      <c r="AK892" s="23">
        <f>SUM(Y892:AJ892)</f>
        <v>2250</v>
      </c>
      <c r="AL892" s="23">
        <f>MAX(Y892:AJ892)</f>
        <v>1350</v>
      </c>
      <c r="AM892">
        <f>COUNTIF(Y892:AJ892,"&gt;1")</f>
        <v>2</v>
      </c>
    </row>
    <row r="893" spans="1:39" ht="15.75" x14ac:dyDescent="0.25">
      <c r="A893" s="21"/>
      <c r="B893" s="21" t="s">
        <v>1519</v>
      </c>
      <c r="C893" s="21">
        <v>8895796</v>
      </c>
      <c r="D893" s="25">
        <v>191538</v>
      </c>
      <c r="E893" s="21" t="s">
        <v>1798</v>
      </c>
      <c r="F893" s="21" t="s">
        <v>1776</v>
      </c>
      <c r="G893" s="21" t="s">
        <v>2557</v>
      </c>
      <c r="H893" s="25" t="s">
        <v>145</v>
      </c>
      <c r="I893" s="21" t="s">
        <v>27</v>
      </c>
      <c r="J893" s="21" t="s">
        <v>74</v>
      </c>
      <c r="K893" s="38">
        <v>46199</v>
      </c>
      <c r="L893" s="38"/>
      <c r="M893" s="39" t="s">
        <v>18</v>
      </c>
      <c r="N893" s="18">
        <v>2930.67</v>
      </c>
      <c r="O893" s="18">
        <v>1800</v>
      </c>
      <c r="P893" s="15">
        <f>IFERROR((O893-N893)/N893,"")</f>
        <v>-0.3858059761078525</v>
      </c>
      <c r="Q893" s="19">
        <v>0</v>
      </c>
      <c r="R893" s="19">
        <v>0</v>
      </c>
      <c r="S893" s="15" t="str">
        <f>IFERROR((R893-Q893)/Q893,"")</f>
        <v/>
      </c>
      <c r="T893" s="19" t="s">
        <v>1610</v>
      </c>
      <c r="U893" s="15" t="str">
        <f>IFERROR(R893/T893,"")</f>
        <v/>
      </c>
      <c r="V893" s="19" t="s">
        <v>1610</v>
      </c>
      <c r="W893" s="19" t="s">
        <v>1610</v>
      </c>
      <c r="X893" s="15" t="str">
        <f>IFERROR((W893-V893)/V893,"")</f>
        <v/>
      </c>
      <c r="Y893" s="18">
        <v>0</v>
      </c>
      <c r="Z893" s="18">
        <v>0</v>
      </c>
      <c r="AA893" s="18">
        <v>0</v>
      </c>
      <c r="AB893" s="18">
        <v>0</v>
      </c>
      <c r="AC893" s="18">
        <v>0</v>
      </c>
      <c r="AD893" s="18">
        <v>0</v>
      </c>
      <c r="AE893" s="18">
        <v>0</v>
      </c>
      <c r="AF893" s="18">
        <v>0</v>
      </c>
      <c r="AG893" s="18">
        <v>0</v>
      </c>
      <c r="AH893" s="18">
        <v>900</v>
      </c>
      <c r="AI893" s="18">
        <v>900</v>
      </c>
      <c r="AJ893" s="18">
        <v>0</v>
      </c>
      <c r="AK893" s="23">
        <f>SUM(Y893:AJ893)</f>
        <v>1800</v>
      </c>
      <c r="AL893" s="23">
        <f>MAX(Y893:AJ893)</f>
        <v>900</v>
      </c>
      <c r="AM893">
        <f>COUNTIF(Y893:AJ893,"&gt;1")</f>
        <v>2</v>
      </c>
    </row>
    <row r="894" spans="1:39" ht="15.75" x14ac:dyDescent="0.25">
      <c r="A894" s="21"/>
      <c r="B894" s="21" t="s">
        <v>1519</v>
      </c>
      <c r="C894" s="21">
        <v>8895796</v>
      </c>
      <c r="D894" s="25">
        <v>191748</v>
      </c>
      <c r="E894" s="21" t="s">
        <v>1798</v>
      </c>
      <c r="F894" s="21" t="s">
        <v>1776</v>
      </c>
      <c r="G894" s="21" t="s">
        <v>2514</v>
      </c>
      <c r="H894" s="25" t="s">
        <v>145</v>
      </c>
      <c r="I894" s="21" t="s">
        <v>27</v>
      </c>
      <c r="J894" s="21" t="s">
        <v>74</v>
      </c>
      <c r="K894" s="38">
        <v>46195</v>
      </c>
      <c r="L894" s="38"/>
      <c r="M894" s="39" t="s">
        <v>18</v>
      </c>
      <c r="N894" s="18">
        <v>2531.67</v>
      </c>
      <c r="O894" s="18">
        <v>900</v>
      </c>
      <c r="P894" s="15">
        <f>IFERROR((O894-N894)/N894,"")</f>
        <v>-0.64450343054189529</v>
      </c>
      <c r="Q894" s="19">
        <v>0</v>
      </c>
      <c r="R894" s="19">
        <v>0</v>
      </c>
      <c r="S894" s="15" t="str">
        <f>IFERROR((R894-Q894)/Q894,"")</f>
        <v/>
      </c>
      <c r="T894" s="19" t="s">
        <v>1610</v>
      </c>
      <c r="U894" s="15" t="str">
        <f>IFERROR(R894/T894,"")</f>
        <v/>
      </c>
      <c r="V894" s="19" t="s">
        <v>1610</v>
      </c>
      <c r="W894" s="19" t="s">
        <v>1610</v>
      </c>
      <c r="X894" s="15" t="str">
        <f>IFERROR((W894-V894)/V894,"")</f>
        <v/>
      </c>
      <c r="Y894" s="18">
        <v>0</v>
      </c>
      <c r="Z894" s="18">
        <v>0</v>
      </c>
      <c r="AA894" s="18">
        <v>0</v>
      </c>
      <c r="AB894" s="18">
        <v>0</v>
      </c>
      <c r="AC894" s="18">
        <v>0</v>
      </c>
      <c r="AD894" s="18">
        <v>0</v>
      </c>
      <c r="AE894" s="18">
        <v>0</v>
      </c>
      <c r="AF894" s="18">
        <v>0</v>
      </c>
      <c r="AG894" s="18">
        <v>0</v>
      </c>
      <c r="AH894" s="18">
        <v>0</v>
      </c>
      <c r="AI894" s="18">
        <v>900</v>
      </c>
      <c r="AJ894" s="18">
        <v>0</v>
      </c>
      <c r="AK894" s="23">
        <f>SUM(Y894:AJ894)</f>
        <v>900</v>
      </c>
      <c r="AL894" s="23">
        <f>MAX(Y894:AJ894)</f>
        <v>900</v>
      </c>
      <c r="AM894">
        <f>COUNTIF(Y894:AJ894,"&gt;1")</f>
        <v>1</v>
      </c>
    </row>
    <row r="895" spans="1:39" ht="15.75" x14ac:dyDescent="0.25">
      <c r="A895" s="21"/>
      <c r="B895" s="21" t="s">
        <v>1519</v>
      </c>
      <c r="C895" s="21">
        <v>8895796</v>
      </c>
      <c r="D895" s="25">
        <v>191856</v>
      </c>
      <c r="E895" s="21" t="s">
        <v>1798</v>
      </c>
      <c r="F895" s="21" t="s">
        <v>1776</v>
      </c>
      <c r="G895" s="21" t="s">
        <v>337</v>
      </c>
      <c r="H895" s="25" t="s">
        <v>145</v>
      </c>
      <c r="I895" s="21" t="s">
        <v>27</v>
      </c>
      <c r="J895" s="21" t="s">
        <v>74</v>
      </c>
      <c r="K895" s="38">
        <v>45800</v>
      </c>
      <c r="L895" s="38"/>
      <c r="M895" s="39" t="s">
        <v>53</v>
      </c>
      <c r="N895" s="18">
        <v>2531.67</v>
      </c>
      <c r="O895" s="18">
        <v>0</v>
      </c>
      <c r="P895" s="15">
        <f>IFERROR((O895-N895)/N895,"")</f>
        <v>-1</v>
      </c>
      <c r="Q895" s="19">
        <v>0</v>
      </c>
      <c r="R895" s="19">
        <v>0</v>
      </c>
      <c r="S895" s="15" t="str">
        <f>IFERROR((R895-Q895)/Q895,"")</f>
        <v/>
      </c>
      <c r="T895" s="19" t="s">
        <v>1610</v>
      </c>
      <c r="U895" s="15" t="str">
        <f>IFERROR(R895/T895,"")</f>
        <v/>
      </c>
      <c r="V895" s="19" t="s">
        <v>1610</v>
      </c>
      <c r="W895" s="19" t="s">
        <v>1610</v>
      </c>
      <c r="X895" s="15" t="str">
        <f>IFERROR((W895-V895)/V895,"")</f>
        <v/>
      </c>
      <c r="Y895" s="18" t="s">
        <v>1610</v>
      </c>
      <c r="Z895" s="18" t="s">
        <v>1610</v>
      </c>
      <c r="AA895" s="18" t="s">
        <v>1610</v>
      </c>
      <c r="AB895" s="18" t="s">
        <v>1610</v>
      </c>
      <c r="AC895" s="18" t="s">
        <v>1610</v>
      </c>
      <c r="AD895" s="18" t="s">
        <v>1610</v>
      </c>
      <c r="AE895" s="18" t="s">
        <v>1610</v>
      </c>
      <c r="AF895" s="18" t="s">
        <v>1610</v>
      </c>
      <c r="AG895" s="18" t="s">
        <v>1610</v>
      </c>
      <c r="AH895" s="18" t="s">
        <v>1610</v>
      </c>
      <c r="AI895" s="18" t="s">
        <v>1610</v>
      </c>
      <c r="AJ895" s="18" t="s">
        <v>1610</v>
      </c>
      <c r="AK895" s="23">
        <f>SUM(Y895:AJ895)</f>
        <v>0</v>
      </c>
      <c r="AL895" s="23">
        <f>MAX(Y895:AJ895)</f>
        <v>0</v>
      </c>
      <c r="AM895">
        <f>COUNTIF(Y895:AJ895,"&gt;1")</f>
        <v>0</v>
      </c>
    </row>
    <row r="896" spans="1:39" ht="15.75" x14ac:dyDescent="0.25">
      <c r="A896" s="21"/>
      <c r="B896" s="21" t="s">
        <v>1519</v>
      </c>
      <c r="C896" s="21">
        <v>8895796</v>
      </c>
      <c r="D896" s="25">
        <v>191867</v>
      </c>
      <c r="E896" s="21" t="s">
        <v>1798</v>
      </c>
      <c r="F896" s="21" t="s">
        <v>1776</v>
      </c>
      <c r="G896" s="21" t="s">
        <v>811</v>
      </c>
      <c r="H896" s="25" t="s">
        <v>145</v>
      </c>
      <c r="I896" s="21" t="s">
        <v>27</v>
      </c>
      <c r="J896" s="21" t="s">
        <v>74</v>
      </c>
      <c r="K896" s="38">
        <v>45792</v>
      </c>
      <c r="L896" s="38"/>
      <c r="M896" s="39" t="s">
        <v>53</v>
      </c>
      <c r="N896" s="18">
        <v>399</v>
      </c>
      <c r="O896" s="18">
        <v>0</v>
      </c>
      <c r="P896" s="15">
        <f>IFERROR((O896-N896)/N896,"")</f>
        <v>-1</v>
      </c>
      <c r="Q896" s="19">
        <v>0</v>
      </c>
      <c r="R896" s="19">
        <v>0</v>
      </c>
      <c r="S896" s="15" t="str">
        <f>IFERROR((R896-Q896)/Q896,"")</f>
        <v/>
      </c>
      <c r="T896" s="19" t="s">
        <v>1610</v>
      </c>
      <c r="U896" s="15" t="str">
        <f>IFERROR(R896/T896,"")</f>
        <v/>
      </c>
      <c r="V896" s="19" t="s">
        <v>1610</v>
      </c>
      <c r="W896" s="19" t="s">
        <v>1610</v>
      </c>
      <c r="X896" s="15" t="str">
        <f>IFERROR((W896-V896)/V896,"")</f>
        <v/>
      </c>
      <c r="Y896" s="18" t="s">
        <v>1610</v>
      </c>
      <c r="Z896" s="18" t="s">
        <v>1610</v>
      </c>
      <c r="AA896" s="18" t="s">
        <v>1610</v>
      </c>
      <c r="AB896" s="18" t="s">
        <v>1610</v>
      </c>
      <c r="AC896" s="18" t="s">
        <v>1610</v>
      </c>
      <c r="AD896" s="18" t="s">
        <v>1610</v>
      </c>
      <c r="AE896" s="18" t="s">
        <v>1610</v>
      </c>
      <c r="AF896" s="18" t="s">
        <v>1610</v>
      </c>
      <c r="AG896" s="18" t="s">
        <v>1610</v>
      </c>
      <c r="AH896" s="18" t="s">
        <v>1610</v>
      </c>
      <c r="AI896" s="18" t="s">
        <v>1610</v>
      </c>
      <c r="AJ896" s="18" t="s">
        <v>1610</v>
      </c>
      <c r="AK896" s="23">
        <f>SUM(Y896:AJ896)</f>
        <v>0</v>
      </c>
      <c r="AL896" s="23">
        <f>MAX(Y896:AJ896)</f>
        <v>0</v>
      </c>
      <c r="AM896">
        <f>COUNTIF(Y896:AJ896,"&gt;1")</f>
        <v>0</v>
      </c>
    </row>
    <row r="897" spans="1:39" ht="15.75" x14ac:dyDescent="0.25">
      <c r="A897" s="21"/>
      <c r="B897" s="21" t="s">
        <v>1519</v>
      </c>
      <c r="C897" s="21">
        <v>8895796</v>
      </c>
      <c r="D897" s="25">
        <v>191868</v>
      </c>
      <c r="E897" s="21" t="s">
        <v>1798</v>
      </c>
      <c r="F897" s="21" t="s">
        <v>1776</v>
      </c>
      <c r="G897" s="21" t="s">
        <v>821</v>
      </c>
      <c r="H897" s="25" t="s">
        <v>145</v>
      </c>
      <c r="I897" s="21" t="s">
        <v>27</v>
      </c>
      <c r="J897" s="21" t="s">
        <v>74</v>
      </c>
      <c r="K897" s="38">
        <v>45853</v>
      </c>
      <c r="L897" s="38"/>
      <c r="M897" s="39" t="s">
        <v>53</v>
      </c>
      <c r="N897" s="18">
        <v>2930.67</v>
      </c>
      <c r="O897" s="18">
        <v>0</v>
      </c>
      <c r="P897" s="15">
        <f>IFERROR((O897-N897)/N897,"")</f>
        <v>-1</v>
      </c>
      <c r="Q897" s="19">
        <v>0</v>
      </c>
      <c r="R897" s="19">
        <v>0</v>
      </c>
      <c r="S897" s="15" t="str">
        <f>IFERROR((R897-Q897)/Q897,"")</f>
        <v/>
      </c>
      <c r="T897" s="19" t="s">
        <v>1610</v>
      </c>
      <c r="U897" s="15" t="str">
        <f>IFERROR(R897/T897,"")</f>
        <v/>
      </c>
      <c r="V897" s="19" t="s">
        <v>1610</v>
      </c>
      <c r="W897" s="19" t="s">
        <v>1610</v>
      </c>
      <c r="X897" s="15" t="str">
        <f>IFERROR((W897-V897)/V897,"")</f>
        <v/>
      </c>
      <c r="Y897" s="18" t="s">
        <v>1610</v>
      </c>
      <c r="Z897" s="18" t="s">
        <v>1610</v>
      </c>
      <c r="AA897" s="18" t="s">
        <v>1610</v>
      </c>
      <c r="AB897" s="18" t="s">
        <v>1610</v>
      </c>
      <c r="AC897" s="18" t="s">
        <v>1610</v>
      </c>
      <c r="AD897" s="18" t="s">
        <v>1610</v>
      </c>
      <c r="AE897" s="18" t="s">
        <v>1610</v>
      </c>
      <c r="AF897" s="18" t="s">
        <v>1610</v>
      </c>
      <c r="AG897" s="18" t="s">
        <v>1610</v>
      </c>
      <c r="AH897" s="18" t="s">
        <v>1610</v>
      </c>
      <c r="AI897" s="18" t="s">
        <v>1610</v>
      </c>
      <c r="AJ897" s="18" t="s">
        <v>1610</v>
      </c>
      <c r="AK897" s="23">
        <f>SUM(Y897:AJ897)</f>
        <v>0</v>
      </c>
      <c r="AL897" s="23">
        <f>MAX(Y897:AJ897)</f>
        <v>0</v>
      </c>
      <c r="AM897">
        <f>COUNTIF(Y897:AJ897,"&gt;1")</f>
        <v>0</v>
      </c>
    </row>
    <row r="898" spans="1:39" ht="15.75" x14ac:dyDescent="0.25">
      <c r="A898" s="21"/>
      <c r="B898" s="21" t="s">
        <v>1519</v>
      </c>
      <c r="C898" s="21">
        <v>8895796</v>
      </c>
      <c r="D898" s="25">
        <v>194626</v>
      </c>
      <c r="E898" s="21" t="s">
        <v>1798</v>
      </c>
      <c r="F898" s="21" t="s">
        <v>1776</v>
      </c>
      <c r="G898" s="21" t="s">
        <v>685</v>
      </c>
      <c r="H898" s="25" t="s">
        <v>145</v>
      </c>
      <c r="I898" s="21" t="s">
        <v>27</v>
      </c>
      <c r="J898" s="21" t="s">
        <v>74</v>
      </c>
      <c r="K898" s="38">
        <v>45499</v>
      </c>
      <c r="L898" s="38"/>
      <c r="M898" s="39" t="s">
        <v>53</v>
      </c>
      <c r="N898" s="18" t="s">
        <v>1610</v>
      </c>
      <c r="O898" s="18" t="s">
        <v>1610</v>
      </c>
      <c r="P898" s="15" t="str">
        <f>IFERROR((O898-N898)/N898,"")</f>
        <v/>
      </c>
      <c r="Q898" s="19" t="s">
        <v>1610</v>
      </c>
      <c r="R898" s="19" t="s">
        <v>1610</v>
      </c>
      <c r="S898" s="15" t="str">
        <f>IFERROR((R898-Q898)/Q898,"")</f>
        <v/>
      </c>
      <c r="T898" s="19" t="s">
        <v>1610</v>
      </c>
      <c r="U898" s="15" t="str">
        <f>IFERROR(R898/T898,"")</f>
        <v/>
      </c>
      <c r="V898" s="19" t="s">
        <v>1610</v>
      </c>
      <c r="W898" s="19" t="s">
        <v>1610</v>
      </c>
      <c r="X898" s="15" t="str">
        <f>IFERROR((W898-V898)/V898,"")</f>
        <v/>
      </c>
      <c r="Y898" s="18" t="s">
        <v>1610</v>
      </c>
      <c r="Z898" s="18" t="s">
        <v>1610</v>
      </c>
      <c r="AA898" s="18" t="s">
        <v>1610</v>
      </c>
      <c r="AB898" s="18" t="s">
        <v>1610</v>
      </c>
      <c r="AC898" s="18" t="s">
        <v>1610</v>
      </c>
      <c r="AD898" s="18" t="s">
        <v>1610</v>
      </c>
      <c r="AE898" s="18" t="s">
        <v>1610</v>
      </c>
      <c r="AF898" s="18" t="s">
        <v>1610</v>
      </c>
      <c r="AG898" s="18" t="s">
        <v>1610</v>
      </c>
      <c r="AH898" s="18" t="s">
        <v>1610</v>
      </c>
      <c r="AI898" s="18" t="s">
        <v>1610</v>
      </c>
      <c r="AJ898" s="18" t="s">
        <v>1610</v>
      </c>
      <c r="AK898" s="23">
        <f>SUM(Y898:AJ898)</f>
        <v>0</v>
      </c>
      <c r="AL898" s="23">
        <f>MAX(Y898:AJ898)</f>
        <v>0</v>
      </c>
      <c r="AM898">
        <f>COUNTIF(Y898:AJ898,"&gt;1")</f>
        <v>0</v>
      </c>
    </row>
    <row r="899" spans="1:39" ht="15.75" x14ac:dyDescent="0.25">
      <c r="A899" s="21"/>
      <c r="B899" s="21" t="s">
        <v>1519</v>
      </c>
      <c r="C899" s="21">
        <v>8895796</v>
      </c>
      <c r="D899" s="25" t="s">
        <v>2427</v>
      </c>
      <c r="E899" s="21" t="s">
        <v>1798</v>
      </c>
      <c r="F899" s="21" t="s">
        <v>1776</v>
      </c>
      <c r="G899" s="21" t="s">
        <v>2428</v>
      </c>
      <c r="H899" s="25" t="s">
        <v>145</v>
      </c>
      <c r="I899" s="21" t="s">
        <v>27</v>
      </c>
      <c r="J899" s="21" t="s">
        <v>74</v>
      </c>
      <c r="K899" s="38">
        <v>46000</v>
      </c>
      <c r="L899" s="38"/>
      <c r="M899" s="39" t="s">
        <v>53</v>
      </c>
      <c r="N899" s="18">
        <v>399</v>
      </c>
      <c r="O899" s="18">
        <v>0</v>
      </c>
      <c r="P899" s="15">
        <f>IFERROR((O899-N899)/N899,"")</f>
        <v>-1</v>
      </c>
      <c r="Q899" s="19">
        <v>0</v>
      </c>
      <c r="R899" s="19">
        <v>0</v>
      </c>
      <c r="S899" s="15" t="str">
        <f>IFERROR((R899-Q899)/Q899,"")</f>
        <v/>
      </c>
      <c r="T899" s="19" t="s">
        <v>1610</v>
      </c>
      <c r="U899" s="15" t="str">
        <f>IFERROR(R899/T899,"")</f>
        <v/>
      </c>
      <c r="V899" s="19" t="s">
        <v>1610</v>
      </c>
      <c r="W899" s="19" t="s">
        <v>1610</v>
      </c>
      <c r="X899" s="15" t="str">
        <f>IFERROR((W899-V899)/V899,"")</f>
        <v/>
      </c>
      <c r="Y899" s="18">
        <v>0</v>
      </c>
      <c r="Z899" s="18">
        <v>0</v>
      </c>
      <c r="AA899" s="18">
        <v>0</v>
      </c>
      <c r="AB899" s="18">
        <v>0</v>
      </c>
      <c r="AC899" s="18">
        <v>798</v>
      </c>
      <c r="AD899" s="18">
        <v>0</v>
      </c>
      <c r="AE899" s="18">
        <v>0</v>
      </c>
      <c r="AF899" s="18">
        <v>0</v>
      </c>
      <c r="AG899" s="18">
        <v>0</v>
      </c>
      <c r="AH899" s="18">
        <v>0</v>
      </c>
      <c r="AI899" s="18">
        <v>0</v>
      </c>
      <c r="AJ899" s="18">
        <v>0</v>
      </c>
      <c r="AK899" s="23">
        <f>SUM(Y899:AJ899)</f>
        <v>798</v>
      </c>
      <c r="AL899" s="23">
        <f>MAX(Y899:AJ899)</f>
        <v>798</v>
      </c>
      <c r="AM899">
        <f>COUNTIF(Y899:AJ899,"&gt;1")</f>
        <v>1</v>
      </c>
    </row>
    <row r="900" spans="1:39" ht="15.75" x14ac:dyDescent="0.25">
      <c r="A900" s="21"/>
      <c r="B900" s="21" t="s">
        <v>1519</v>
      </c>
      <c r="C900" s="21">
        <v>8895796</v>
      </c>
      <c r="D900" s="25" t="s">
        <v>2429</v>
      </c>
      <c r="E900" s="21" t="s">
        <v>1798</v>
      </c>
      <c r="F900" s="21" t="s">
        <v>1776</v>
      </c>
      <c r="G900" s="21" t="s">
        <v>337</v>
      </c>
      <c r="H900" s="25" t="s">
        <v>145</v>
      </c>
      <c r="I900" s="21" t="s">
        <v>27</v>
      </c>
      <c r="J900" s="21" t="s">
        <v>185</v>
      </c>
      <c r="K900" s="38">
        <v>46217</v>
      </c>
      <c r="L900" s="38"/>
      <c r="M900" s="39" t="s">
        <v>18</v>
      </c>
      <c r="N900" s="18">
        <v>399</v>
      </c>
      <c r="O900" s="18">
        <v>450</v>
      </c>
      <c r="P900" s="15">
        <f>IFERROR((O900-N900)/N900,"")</f>
        <v>0.12781954887218044</v>
      </c>
      <c r="Q900" s="19">
        <v>0</v>
      </c>
      <c r="R900" s="19">
        <v>0</v>
      </c>
      <c r="S900" s="15" t="str">
        <f>IFERROR((R900-Q900)/Q900,"")</f>
        <v/>
      </c>
      <c r="T900" s="19" t="s">
        <v>1610</v>
      </c>
      <c r="U900" s="15" t="str">
        <f>IFERROR(R900/T900,"")</f>
        <v/>
      </c>
      <c r="V900" s="19" t="s">
        <v>1610</v>
      </c>
      <c r="W900" s="19" t="s">
        <v>1610</v>
      </c>
      <c r="X900" s="15" t="str">
        <f>IFERROR((W900-V900)/V900,"")</f>
        <v/>
      </c>
      <c r="Y900" s="18">
        <v>0</v>
      </c>
      <c r="Z900" s="18">
        <v>0</v>
      </c>
      <c r="AA900" s="18">
        <v>0</v>
      </c>
      <c r="AB900" s="18">
        <v>0</v>
      </c>
      <c r="AC900" s="18">
        <v>0</v>
      </c>
      <c r="AD900" s="18">
        <v>0</v>
      </c>
      <c r="AE900" s="18">
        <v>0</v>
      </c>
      <c r="AF900" s="18">
        <v>0</v>
      </c>
      <c r="AG900" s="18">
        <v>0</v>
      </c>
      <c r="AH900" s="18">
        <v>0</v>
      </c>
      <c r="AI900" s="18">
        <v>0</v>
      </c>
      <c r="AJ900" s="18">
        <v>450</v>
      </c>
      <c r="AK900" s="23">
        <f>SUM(Y900:AJ900)</f>
        <v>450</v>
      </c>
      <c r="AL900" s="23">
        <f>MAX(Y900:AJ900)</f>
        <v>450</v>
      </c>
      <c r="AM900">
        <f>COUNTIF(Y900:AJ900,"&gt;1")</f>
        <v>1</v>
      </c>
    </row>
    <row r="901" spans="1:39" ht="15.75" x14ac:dyDescent="0.25">
      <c r="A901" s="21"/>
      <c r="B901" s="21" t="s">
        <v>1519</v>
      </c>
      <c r="C901" s="21">
        <v>8895796</v>
      </c>
      <c r="D901" s="25" t="s">
        <v>2430</v>
      </c>
      <c r="E901" s="21" t="s">
        <v>1798</v>
      </c>
      <c r="F901" s="21" t="s">
        <v>1776</v>
      </c>
      <c r="G901" s="21" t="s">
        <v>337</v>
      </c>
      <c r="H901" s="25" t="s">
        <v>145</v>
      </c>
      <c r="I901" s="21" t="s">
        <v>27</v>
      </c>
      <c r="J901" s="21" t="s">
        <v>74</v>
      </c>
      <c r="K901" s="38">
        <v>45796</v>
      </c>
      <c r="L901" s="38"/>
      <c r="M901" s="39" t="s">
        <v>53</v>
      </c>
      <c r="N901" s="18">
        <v>399</v>
      </c>
      <c r="O901" s="18">
        <v>0</v>
      </c>
      <c r="P901" s="15">
        <f>IFERROR((O901-N901)/N901,"")</f>
        <v>-1</v>
      </c>
      <c r="Q901" s="19">
        <v>0</v>
      </c>
      <c r="R901" s="19">
        <v>0</v>
      </c>
      <c r="S901" s="15" t="str">
        <f>IFERROR((R901-Q901)/Q901,"")</f>
        <v/>
      </c>
      <c r="T901" s="19" t="s">
        <v>1610</v>
      </c>
      <c r="U901" s="15" t="str">
        <f>IFERROR(R901/T901,"")</f>
        <v/>
      </c>
      <c r="V901" s="19" t="s">
        <v>1610</v>
      </c>
      <c r="W901" s="19" t="s">
        <v>1610</v>
      </c>
      <c r="X901" s="15" t="str">
        <f>IFERROR((W901-V901)/V901,"")</f>
        <v/>
      </c>
      <c r="Y901" s="18" t="s">
        <v>1610</v>
      </c>
      <c r="Z901" s="18" t="s">
        <v>1610</v>
      </c>
      <c r="AA901" s="18" t="s">
        <v>1610</v>
      </c>
      <c r="AB901" s="18" t="s">
        <v>1610</v>
      </c>
      <c r="AC901" s="18" t="s">
        <v>1610</v>
      </c>
      <c r="AD901" s="18" t="s">
        <v>1610</v>
      </c>
      <c r="AE901" s="18" t="s">
        <v>1610</v>
      </c>
      <c r="AF901" s="18" t="s">
        <v>1610</v>
      </c>
      <c r="AG901" s="18" t="s">
        <v>1610</v>
      </c>
      <c r="AH901" s="18" t="s">
        <v>1610</v>
      </c>
      <c r="AI901" s="18" t="s">
        <v>1610</v>
      </c>
      <c r="AJ901" s="18" t="s">
        <v>1610</v>
      </c>
      <c r="AK901" s="23">
        <f>SUM(Y901:AJ901)</f>
        <v>0</v>
      </c>
      <c r="AL901" s="23">
        <f>MAX(Y901:AJ901)</f>
        <v>0</v>
      </c>
      <c r="AM901">
        <f>COUNTIF(Y901:AJ901,"&gt;1")</f>
        <v>0</v>
      </c>
    </row>
    <row r="902" spans="1:39" ht="15.75" x14ac:dyDescent="0.25">
      <c r="A902" s="21"/>
      <c r="B902" s="21" t="s">
        <v>1519</v>
      </c>
      <c r="C902" s="21">
        <v>8895796</v>
      </c>
      <c r="D902" s="25" t="s">
        <v>2433</v>
      </c>
      <c r="E902" s="21" t="s">
        <v>1798</v>
      </c>
      <c r="F902" s="21" t="s">
        <v>1776</v>
      </c>
      <c r="G902" s="21" t="s">
        <v>619</v>
      </c>
      <c r="H902" s="25" t="s">
        <v>145</v>
      </c>
      <c r="I902" s="21" t="s">
        <v>27</v>
      </c>
      <c r="J902" s="21" t="s">
        <v>74</v>
      </c>
      <c r="K902" s="38">
        <v>46223</v>
      </c>
      <c r="L902" s="38"/>
      <c r="M902" s="39" t="s">
        <v>18</v>
      </c>
      <c r="N902" s="18">
        <v>798</v>
      </c>
      <c r="O902" s="18">
        <v>1800</v>
      </c>
      <c r="P902" s="15">
        <f>IFERROR((O902-N902)/N902,"")</f>
        <v>1.255639097744361</v>
      </c>
      <c r="Q902" s="19">
        <v>0</v>
      </c>
      <c r="R902" s="19">
        <v>0</v>
      </c>
      <c r="S902" s="15" t="str">
        <f>IFERROR((R902-Q902)/Q902,"")</f>
        <v/>
      </c>
      <c r="T902" s="19" t="s">
        <v>1610</v>
      </c>
      <c r="U902" s="15" t="str">
        <f>IFERROR(R902/T902,"")</f>
        <v/>
      </c>
      <c r="V902" s="19" t="s">
        <v>1610</v>
      </c>
      <c r="W902" s="19" t="s">
        <v>1610</v>
      </c>
      <c r="X902" s="15" t="str">
        <f>IFERROR((W902-V902)/V902,"")</f>
        <v/>
      </c>
      <c r="Y902" s="18">
        <v>0</v>
      </c>
      <c r="Z902" s="18">
        <v>0</v>
      </c>
      <c r="AA902" s="18">
        <v>0</v>
      </c>
      <c r="AB902" s="18">
        <v>0</v>
      </c>
      <c r="AC902" s="18">
        <v>0</v>
      </c>
      <c r="AD902" s="18">
        <v>0</v>
      </c>
      <c r="AE902" s="18">
        <v>0</v>
      </c>
      <c r="AF902" s="18">
        <v>0</v>
      </c>
      <c r="AG902" s="18">
        <v>0</v>
      </c>
      <c r="AH902" s="18">
        <v>0</v>
      </c>
      <c r="AI902" s="18">
        <v>900</v>
      </c>
      <c r="AJ902" s="18">
        <v>900</v>
      </c>
      <c r="AK902" s="23">
        <f>SUM(Y902:AJ902)</f>
        <v>1800</v>
      </c>
      <c r="AL902" s="23">
        <f>MAX(Y902:AJ902)</f>
        <v>900</v>
      </c>
      <c r="AM902">
        <f>COUNTIF(Y902:AJ902,"&gt;1")</f>
        <v>2</v>
      </c>
    </row>
    <row r="903" spans="1:39" ht="15.75" x14ac:dyDescent="0.25">
      <c r="A903" s="21"/>
      <c r="B903" s="21" t="s">
        <v>1519</v>
      </c>
      <c r="C903" s="21">
        <v>8895796</v>
      </c>
      <c r="D903" s="25" t="s">
        <v>2434</v>
      </c>
      <c r="E903" s="21" t="s">
        <v>1798</v>
      </c>
      <c r="F903" s="21" t="s">
        <v>1776</v>
      </c>
      <c r="G903" s="21" t="s">
        <v>1110</v>
      </c>
      <c r="H903" s="25" t="s">
        <v>145</v>
      </c>
      <c r="I903" s="21" t="s">
        <v>27</v>
      </c>
      <c r="J903" s="21" t="s">
        <v>74</v>
      </c>
      <c r="K903" s="38">
        <v>45796</v>
      </c>
      <c r="L903" s="38"/>
      <c r="M903" s="39" t="s">
        <v>53</v>
      </c>
      <c r="N903" s="18">
        <v>399</v>
      </c>
      <c r="O903" s="18">
        <v>0</v>
      </c>
      <c r="P903" s="15">
        <f>IFERROR((O903-N903)/N903,"")</f>
        <v>-1</v>
      </c>
      <c r="Q903" s="19">
        <v>0</v>
      </c>
      <c r="R903" s="19">
        <v>0</v>
      </c>
      <c r="S903" s="15" t="str">
        <f>IFERROR((R903-Q903)/Q903,"")</f>
        <v/>
      </c>
      <c r="T903" s="19" t="s">
        <v>1610</v>
      </c>
      <c r="U903" s="15" t="str">
        <f>IFERROR(R903/T903,"")</f>
        <v/>
      </c>
      <c r="V903" s="19" t="s">
        <v>1610</v>
      </c>
      <c r="W903" s="19" t="s">
        <v>1610</v>
      </c>
      <c r="X903" s="15" t="str">
        <f>IFERROR((W903-V903)/V903,"")</f>
        <v/>
      </c>
      <c r="Y903" s="18" t="s">
        <v>1610</v>
      </c>
      <c r="Z903" s="18" t="s">
        <v>1610</v>
      </c>
      <c r="AA903" s="18" t="s">
        <v>1610</v>
      </c>
      <c r="AB903" s="18" t="s">
        <v>1610</v>
      </c>
      <c r="AC903" s="18" t="s">
        <v>1610</v>
      </c>
      <c r="AD903" s="18" t="s">
        <v>1610</v>
      </c>
      <c r="AE903" s="18" t="s">
        <v>1610</v>
      </c>
      <c r="AF903" s="18" t="s">
        <v>1610</v>
      </c>
      <c r="AG903" s="18" t="s">
        <v>1610</v>
      </c>
      <c r="AH903" s="18" t="s">
        <v>1610</v>
      </c>
      <c r="AI903" s="18" t="s">
        <v>1610</v>
      </c>
      <c r="AJ903" s="18" t="s">
        <v>1610</v>
      </c>
      <c r="AK903" s="23">
        <f>SUM(Y903:AJ903)</f>
        <v>0</v>
      </c>
      <c r="AL903" s="23">
        <f>MAX(Y903:AJ903)</f>
        <v>0</v>
      </c>
      <c r="AM903">
        <f>COUNTIF(Y903:AJ903,"&gt;1")</f>
        <v>0</v>
      </c>
    </row>
    <row r="904" spans="1:39" ht="15.75" x14ac:dyDescent="0.25">
      <c r="A904" s="21"/>
      <c r="B904" s="21" t="s">
        <v>1519</v>
      </c>
      <c r="C904" s="21">
        <v>8895796</v>
      </c>
      <c r="D904" s="25" t="s">
        <v>2547</v>
      </c>
      <c r="E904" s="21" t="s">
        <v>1798</v>
      </c>
      <c r="F904" s="21" t="s">
        <v>1776</v>
      </c>
      <c r="G904" s="21" t="s">
        <v>1012</v>
      </c>
      <c r="H904" s="25" t="s">
        <v>145</v>
      </c>
      <c r="I904" s="21" t="s">
        <v>27</v>
      </c>
      <c r="J904" s="21" t="s">
        <v>74</v>
      </c>
      <c r="K904" s="38">
        <v>45820</v>
      </c>
      <c r="L904" s="38"/>
      <c r="M904" s="39" t="s">
        <v>53</v>
      </c>
      <c r="N904" s="18">
        <v>399</v>
      </c>
      <c r="O904" s="18">
        <v>0</v>
      </c>
      <c r="P904" s="15">
        <f>IFERROR((O904-N904)/N904,"")</f>
        <v>-1</v>
      </c>
      <c r="Q904" s="19">
        <v>0</v>
      </c>
      <c r="R904" s="19">
        <v>0</v>
      </c>
      <c r="S904" s="15" t="str">
        <f>IFERROR((R904-Q904)/Q904,"")</f>
        <v/>
      </c>
      <c r="T904" s="19" t="s">
        <v>1610</v>
      </c>
      <c r="U904" s="15" t="str">
        <f>IFERROR(R904/T904,"")</f>
        <v/>
      </c>
      <c r="V904" s="19" t="s">
        <v>1610</v>
      </c>
      <c r="W904" s="19" t="s">
        <v>1610</v>
      </c>
      <c r="X904" s="15" t="str">
        <f>IFERROR((W904-V904)/V904,"")</f>
        <v/>
      </c>
      <c r="Y904" s="18" t="s">
        <v>1610</v>
      </c>
      <c r="Z904" s="18" t="s">
        <v>1610</v>
      </c>
      <c r="AA904" s="18" t="s">
        <v>1610</v>
      </c>
      <c r="AB904" s="18" t="s">
        <v>1610</v>
      </c>
      <c r="AC904" s="18" t="s">
        <v>1610</v>
      </c>
      <c r="AD904" s="18" t="s">
        <v>1610</v>
      </c>
      <c r="AE904" s="18" t="s">
        <v>1610</v>
      </c>
      <c r="AF904" s="18" t="s">
        <v>1610</v>
      </c>
      <c r="AG904" s="18" t="s">
        <v>1610</v>
      </c>
      <c r="AH904" s="18" t="s">
        <v>1610</v>
      </c>
      <c r="AI904" s="18" t="s">
        <v>1610</v>
      </c>
      <c r="AJ904" s="18" t="s">
        <v>1610</v>
      </c>
      <c r="AK904" s="23">
        <f>SUM(Y904:AJ904)</f>
        <v>0</v>
      </c>
      <c r="AL904" s="23">
        <f>MAX(Y904:AJ904)</f>
        <v>0</v>
      </c>
      <c r="AM904">
        <f>COUNTIF(Y904:AJ904,"&gt;1")</f>
        <v>0</v>
      </c>
    </row>
    <row r="905" spans="1:39" ht="15.75" x14ac:dyDescent="0.25">
      <c r="A905" s="21" t="s">
        <v>2618</v>
      </c>
      <c r="B905" s="21" t="s">
        <v>1519</v>
      </c>
      <c r="C905" s="21">
        <v>8895796</v>
      </c>
      <c r="D905" s="25" t="s">
        <v>3416</v>
      </c>
      <c r="E905" s="21" t="s">
        <v>1798</v>
      </c>
      <c r="F905" s="21" t="s">
        <v>1776</v>
      </c>
      <c r="G905" s="21" t="s">
        <v>470</v>
      </c>
      <c r="H905" s="25" t="s">
        <v>145</v>
      </c>
      <c r="I905" s="21" t="s">
        <v>27</v>
      </c>
      <c r="J905" s="21" t="s">
        <v>74</v>
      </c>
      <c r="K905" s="38">
        <v>46195</v>
      </c>
      <c r="L905" s="38"/>
      <c r="M905" s="39" t="s">
        <v>18</v>
      </c>
      <c r="N905" s="18">
        <v>0</v>
      </c>
      <c r="O905" s="18">
        <v>450</v>
      </c>
      <c r="P905" s="15" t="str">
        <f>IFERROR((O905-N905)/N905,"")</f>
        <v/>
      </c>
      <c r="Q905" s="19">
        <v>0</v>
      </c>
      <c r="R905" s="19">
        <v>0</v>
      </c>
      <c r="S905" s="15" t="str">
        <f>IFERROR((R905-Q905)/Q905,"")</f>
        <v/>
      </c>
      <c r="T905" s="19" t="s">
        <v>1610</v>
      </c>
      <c r="U905" s="15" t="str">
        <f>IFERROR(R905/T905,"")</f>
        <v/>
      </c>
      <c r="V905" s="19" t="s">
        <v>1610</v>
      </c>
      <c r="W905" s="19" t="s">
        <v>1610</v>
      </c>
      <c r="X905" s="15" t="str">
        <f>IFERROR((W905-V905)/V905,"")</f>
        <v/>
      </c>
      <c r="Y905" s="18">
        <v>0</v>
      </c>
      <c r="Z905" s="18">
        <v>0</v>
      </c>
      <c r="AA905" s="18">
        <v>0</v>
      </c>
      <c r="AB905" s="18">
        <v>0</v>
      </c>
      <c r="AC905" s="18">
        <v>0</v>
      </c>
      <c r="AD905" s="18">
        <v>0</v>
      </c>
      <c r="AE905" s="18">
        <v>0</v>
      </c>
      <c r="AF905" s="18">
        <v>0</v>
      </c>
      <c r="AG905" s="18">
        <v>0</v>
      </c>
      <c r="AH905" s="18">
        <v>0</v>
      </c>
      <c r="AI905" s="18">
        <v>450</v>
      </c>
      <c r="AJ905" s="18">
        <v>0</v>
      </c>
      <c r="AK905" s="23">
        <f>SUM(Y905:AJ905)</f>
        <v>450</v>
      </c>
      <c r="AL905" s="23">
        <f>MAX(Y905:AJ905)</f>
        <v>450</v>
      </c>
      <c r="AM905">
        <f>COUNTIF(Y905:AJ905,"&gt;1")</f>
        <v>1</v>
      </c>
    </row>
    <row r="906" spans="1:39" ht="15.75" x14ac:dyDescent="0.25">
      <c r="A906" s="21" t="s">
        <v>2618</v>
      </c>
      <c r="B906" s="21" t="s">
        <v>1519</v>
      </c>
      <c r="C906" s="21">
        <v>8895796</v>
      </c>
      <c r="D906" s="25" t="s">
        <v>3417</v>
      </c>
      <c r="E906" s="21" t="s">
        <v>1798</v>
      </c>
      <c r="F906" s="21" t="s">
        <v>1776</v>
      </c>
      <c r="G906" s="21" t="s">
        <v>247</v>
      </c>
      <c r="H906" s="25" t="s">
        <v>145</v>
      </c>
      <c r="I906" s="21" t="s">
        <v>27</v>
      </c>
      <c r="J906" s="21" t="s">
        <v>74</v>
      </c>
      <c r="K906" s="38">
        <v>46195</v>
      </c>
      <c r="L906" s="38"/>
      <c r="M906" s="39" t="s">
        <v>18</v>
      </c>
      <c r="N906" s="18">
        <v>0</v>
      </c>
      <c r="O906" s="18">
        <v>450</v>
      </c>
      <c r="P906" s="15" t="str">
        <f>IFERROR((O906-N906)/N906,"")</f>
        <v/>
      </c>
      <c r="Q906" s="19">
        <v>0</v>
      </c>
      <c r="R906" s="19">
        <v>0</v>
      </c>
      <c r="S906" s="15" t="str">
        <f>IFERROR((R906-Q906)/Q906,"")</f>
        <v/>
      </c>
      <c r="T906" s="19" t="s">
        <v>1610</v>
      </c>
      <c r="U906" s="15" t="str">
        <f>IFERROR(R906/T906,"")</f>
        <v/>
      </c>
      <c r="V906" s="19" t="s">
        <v>1610</v>
      </c>
      <c r="W906" s="19" t="s">
        <v>1610</v>
      </c>
      <c r="X906" s="15" t="str">
        <f>IFERROR((W906-V906)/V906,"")</f>
        <v/>
      </c>
      <c r="Y906" s="18">
        <v>0</v>
      </c>
      <c r="Z906" s="18">
        <v>0</v>
      </c>
      <c r="AA906" s="18">
        <v>0</v>
      </c>
      <c r="AB906" s="18">
        <v>0</v>
      </c>
      <c r="AC906" s="18">
        <v>0</v>
      </c>
      <c r="AD906" s="18">
        <v>0</v>
      </c>
      <c r="AE906" s="18">
        <v>0</v>
      </c>
      <c r="AF906" s="18">
        <v>0</v>
      </c>
      <c r="AG906" s="18">
        <v>0</v>
      </c>
      <c r="AH906" s="18">
        <v>0</v>
      </c>
      <c r="AI906" s="18">
        <v>450</v>
      </c>
      <c r="AJ906" s="18">
        <v>0</v>
      </c>
      <c r="AK906" s="23">
        <f>SUM(Y906:AJ906)</f>
        <v>450</v>
      </c>
      <c r="AL906" s="23">
        <f>MAX(Y906:AJ906)</f>
        <v>450</v>
      </c>
      <c r="AM906">
        <f>COUNTIF(Y906:AJ906,"&gt;1")</f>
        <v>1</v>
      </c>
    </row>
    <row r="907" spans="1:39" ht="15.75" x14ac:dyDescent="0.25">
      <c r="A907" s="21" t="s">
        <v>2618</v>
      </c>
      <c r="B907" s="21" t="s">
        <v>1519</v>
      </c>
      <c r="C907" s="21">
        <v>8895796</v>
      </c>
      <c r="D907" s="25">
        <v>101671</v>
      </c>
      <c r="E907" s="21" t="s">
        <v>1798</v>
      </c>
      <c r="F907" s="21" t="s">
        <v>1776</v>
      </c>
      <c r="G907" s="21" t="s">
        <v>337</v>
      </c>
      <c r="H907" s="25" t="s">
        <v>145</v>
      </c>
      <c r="I907" s="21" t="s">
        <v>27</v>
      </c>
      <c r="J907" s="21" t="s">
        <v>74</v>
      </c>
      <c r="K907" s="38">
        <v>46202</v>
      </c>
      <c r="L907" s="38"/>
      <c r="M907" s="39" t="s">
        <v>18</v>
      </c>
      <c r="N907" s="18">
        <v>0</v>
      </c>
      <c r="O907" s="18">
        <v>900</v>
      </c>
      <c r="P907" s="15" t="str">
        <f>IFERROR((O907-N907)/N907,"")</f>
        <v/>
      </c>
      <c r="Q907" s="19">
        <v>0</v>
      </c>
      <c r="R907" s="19">
        <v>0</v>
      </c>
      <c r="S907" s="15" t="str">
        <f>IFERROR((R907-Q907)/Q907,"")</f>
        <v/>
      </c>
      <c r="T907" s="19" t="s">
        <v>1610</v>
      </c>
      <c r="U907" s="15" t="str">
        <f>IFERROR(R907/T907,"")</f>
        <v/>
      </c>
      <c r="V907" s="19" t="s">
        <v>1610</v>
      </c>
      <c r="W907" s="19" t="s">
        <v>1610</v>
      </c>
      <c r="X907" s="15" t="str">
        <f>IFERROR((W907-V907)/V907,"")</f>
        <v/>
      </c>
      <c r="Y907" s="18">
        <v>0</v>
      </c>
      <c r="Z907" s="18">
        <v>0</v>
      </c>
      <c r="AA907" s="18">
        <v>0</v>
      </c>
      <c r="AB907" s="18">
        <v>0</v>
      </c>
      <c r="AC907" s="18">
        <v>0</v>
      </c>
      <c r="AD907" s="18">
        <v>0</v>
      </c>
      <c r="AE907" s="18">
        <v>0</v>
      </c>
      <c r="AF907" s="18">
        <v>0</v>
      </c>
      <c r="AG907" s="18">
        <v>0</v>
      </c>
      <c r="AH907" s="18">
        <v>0</v>
      </c>
      <c r="AI907" s="18">
        <v>900</v>
      </c>
      <c r="AJ907" s="18">
        <v>0</v>
      </c>
      <c r="AK907" s="23">
        <f>SUM(Y907:AJ907)</f>
        <v>900</v>
      </c>
      <c r="AL907" s="23">
        <f>MAX(Y907:AJ907)</f>
        <v>900</v>
      </c>
      <c r="AM907">
        <f>COUNTIF(Y907:AJ907,"&gt;1")</f>
        <v>1</v>
      </c>
    </row>
    <row r="908" spans="1:39" ht="15.75" x14ac:dyDescent="0.25">
      <c r="A908" s="21" t="s">
        <v>2618</v>
      </c>
      <c r="B908" s="21" t="s">
        <v>1519</v>
      </c>
      <c r="C908" s="21">
        <v>8895796</v>
      </c>
      <c r="D908" s="25" t="s">
        <v>2431</v>
      </c>
      <c r="E908" s="21" t="s">
        <v>1798</v>
      </c>
      <c r="F908" s="21" t="s">
        <v>1776</v>
      </c>
      <c r="G908" s="21" t="s">
        <v>2432</v>
      </c>
      <c r="H908" s="25" t="s">
        <v>145</v>
      </c>
      <c r="I908" s="21" t="s">
        <v>27</v>
      </c>
      <c r="J908" s="21"/>
      <c r="K908" s="38">
        <v>46079</v>
      </c>
      <c r="L908" s="38"/>
      <c r="M908" s="39" t="s">
        <v>22</v>
      </c>
      <c r="N908" s="18">
        <v>399</v>
      </c>
      <c r="O908" s="18">
        <v>0</v>
      </c>
      <c r="P908" s="15">
        <f>IFERROR((O908-N908)/N908,"")</f>
        <v>-1</v>
      </c>
      <c r="Q908" s="19">
        <v>0</v>
      </c>
      <c r="R908" s="19">
        <v>0</v>
      </c>
      <c r="S908" s="15" t="str">
        <f>IFERROR((R908-Q908)/Q908,"")</f>
        <v/>
      </c>
      <c r="T908" s="19" t="s">
        <v>1610</v>
      </c>
      <c r="U908" s="15" t="str">
        <f>IFERROR(R908/T908,"")</f>
        <v/>
      </c>
      <c r="V908" s="19" t="s">
        <v>1610</v>
      </c>
      <c r="W908" s="19" t="s">
        <v>1610</v>
      </c>
      <c r="X908" s="15" t="str">
        <f>IFERROR((W908-V908)/V908,"")</f>
        <v/>
      </c>
      <c r="Y908" s="18">
        <v>798</v>
      </c>
      <c r="Z908" s="18">
        <v>0</v>
      </c>
      <c r="AA908" s="18">
        <v>0</v>
      </c>
      <c r="AB908" s="18">
        <v>0</v>
      </c>
      <c r="AC908" s="18">
        <v>0</v>
      </c>
      <c r="AD908" s="18">
        <v>0</v>
      </c>
      <c r="AE908" s="18">
        <v>900</v>
      </c>
      <c r="AF908" s="18">
        <v>0</v>
      </c>
      <c r="AG908" s="18">
        <v>0</v>
      </c>
      <c r="AH908" s="18">
        <v>0</v>
      </c>
      <c r="AI908" s="18">
        <v>0</v>
      </c>
      <c r="AJ908" s="18">
        <v>0</v>
      </c>
      <c r="AK908" s="23">
        <f>SUM(Y908:AJ908)</f>
        <v>1698</v>
      </c>
      <c r="AL908" s="23">
        <f>MAX(Y908:AJ908)</f>
        <v>900</v>
      </c>
      <c r="AM908">
        <f>COUNTIF(Y908:AJ908,"&gt;1")</f>
        <v>2</v>
      </c>
    </row>
    <row r="909" spans="1:39" ht="15.75" x14ac:dyDescent="0.25">
      <c r="A909" s="21" t="s">
        <v>2618</v>
      </c>
      <c r="B909" s="21" t="s">
        <v>1519</v>
      </c>
      <c r="C909" s="21">
        <v>8895796</v>
      </c>
      <c r="D909" s="25" t="s">
        <v>2575</v>
      </c>
      <c r="E909" s="21" t="s">
        <v>1798</v>
      </c>
      <c r="F909" s="21" t="s">
        <v>1776</v>
      </c>
      <c r="G909" s="21" t="s">
        <v>596</v>
      </c>
      <c r="H909" s="25" t="s">
        <v>145</v>
      </c>
      <c r="I909" s="21" t="s">
        <v>27</v>
      </c>
      <c r="J909" s="21" t="s">
        <v>74</v>
      </c>
      <c r="K909" s="38">
        <v>46197</v>
      </c>
      <c r="L909" s="38"/>
      <c r="M909" s="39" t="s">
        <v>18</v>
      </c>
      <c r="N909" s="18">
        <v>0</v>
      </c>
      <c r="O909" s="18">
        <v>900</v>
      </c>
      <c r="P909" s="15" t="str">
        <f>IFERROR((O909-N909)/N909,"")</f>
        <v/>
      </c>
      <c r="Q909" s="19">
        <v>0</v>
      </c>
      <c r="R909" s="19">
        <v>0</v>
      </c>
      <c r="S909" s="15" t="str">
        <f>IFERROR((R909-Q909)/Q909,"")</f>
        <v/>
      </c>
      <c r="T909" s="19" t="s">
        <v>1610</v>
      </c>
      <c r="U909" s="15" t="str">
        <f>IFERROR(R909/T909,"")</f>
        <v/>
      </c>
      <c r="V909" s="19" t="s">
        <v>1610</v>
      </c>
      <c r="W909" s="19" t="s">
        <v>1610</v>
      </c>
      <c r="X909" s="15" t="str">
        <f>IFERROR((W909-V909)/V909,"")</f>
        <v/>
      </c>
      <c r="Y909" s="18">
        <v>399</v>
      </c>
      <c r="Z909" s="18">
        <v>0</v>
      </c>
      <c r="AA909" s="18">
        <v>0</v>
      </c>
      <c r="AB909" s="18">
        <v>0</v>
      </c>
      <c r="AC909" s="18">
        <v>0</v>
      </c>
      <c r="AD909" s="18">
        <v>0</v>
      </c>
      <c r="AE909" s="18">
        <v>0</v>
      </c>
      <c r="AF909" s="18">
        <v>0</v>
      </c>
      <c r="AG909" s="18">
        <v>0</v>
      </c>
      <c r="AH909" s="18">
        <v>0</v>
      </c>
      <c r="AI909" s="18">
        <v>900</v>
      </c>
      <c r="AJ909" s="18">
        <v>0</v>
      </c>
      <c r="AK909" s="23">
        <f>SUM(Y909:AJ909)</f>
        <v>1299</v>
      </c>
      <c r="AL909" s="23">
        <f>MAX(Y909:AJ909)</f>
        <v>900</v>
      </c>
      <c r="AM909">
        <f>COUNTIF(Y909:AJ909,"&gt;1")</f>
        <v>2</v>
      </c>
    </row>
    <row r="910" spans="1:39" ht="15.75" x14ac:dyDescent="0.25">
      <c r="A910" s="21" t="s">
        <v>2618</v>
      </c>
      <c r="B910" s="21" t="s">
        <v>1519</v>
      </c>
      <c r="C910" s="21">
        <v>8895796</v>
      </c>
      <c r="D910" s="25" t="s">
        <v>3429</v>
      </c>
      <c r="E910" s="21" t="s">
        <v>1798</v>
      </c>
      <c r="F910" s="21" t="s">
        <v>1776</v>
      </c>
      <c r="G910" s="21" t="s">
        <v>3430</v>
      </c>
      <c r="H910" s="25" t="s">
        <v>145</v>
      </c>
      <c r="I910" s="21" t="s">
        <v>27</v>
      </c>
      <c r="J910" s="21" t="s">
        <v>74</v>
      </c>
      <c r="K910" s="38">
        <v>46203</v>
      </c>
      <c r="L910" s="38"/>
      <c r="M910" s="39" t="s">
        <v>18</v>
      </c>
      <c r="N910" s="18">
        <v>0</v>
      </c>
      <c r="O910" s="18">
        <v>450</v>
      </c>
      <c r="P910" s="15" t="str">
        <f>IFERROR((O910-N910)/N910,"")</f>
        <v/>
      </c>
      <c r="Q910" s="19">
        <v>0</v>
      </c>
      <c r="R910" s="19">
        <v>0</v>
      </c>
      <c r="S910" s="15" t="str">
        <f>IFERROR((R910-Q910)/Q910,"")</f>
        <v/>
      </c>
      <c r="T910" s="19" t="s">
        <v>1610</v>
      </c>
      <c r="U910" s="15" t="str">
        <f>IFERROR(R910/T910,"")</f>
        <v/>
      </c>
      <c r="V910" s="19" t="s">
        <v>1610</v>
      </c>
      <c r="W910" s="19" t="s">
        <v>1610</v>
      </c>
      <c r="X910" s="15" t="str">
        <f>IFERROR((W910-V910)/V910,"")</f>
        <v/>
      </c>
      <c r="Y910" s="18">
        <v>0</v>
      </c>
      <c r="Z910" s="18">
        <v>0</v>
      </c>
      <c r="AA910" s="18">
        <v>0</v>
      </c>
      <c r="AB910" s="18">
        <v>0</v>
      </c>
      <c r="AC910" s="18">
        <v>0</v>
      </c>
      <c r="AD910" s="18">
        <v>0</v>
      </c>
      <c r="AE910" s="18">
        <v>0</v>
      </c>
      <c r="AF910" s="18">
        <v>0</v>
      </c>
      <c r="AG910" s="18">
        <v>0</v>
      </c>
      <c r="AH910" s="18">
        <v>0</v>
      </c>
      <c r="AI910" s="18">
        <v>450</v>
      </c>
      <c r="AJ910" s="18">
        <v>0</v>
      </c>
      <c r="AK910" s="23">
        <f>SUM(Y910:AJ910)</f>
        <v>450</v>
      </c>
      <c r="AL910" s="23">
        <f>MAX(Y910:AJ910)</f>
        <v>450</v>
      </c>
      <c r="AM910">
        <f>COUNTIF(Y910:AJ910,"&gt;1")</f>
        <v>1</v>
      </c>
    </row>
    <row r="911" spans="1:39" ht="15.75" x14ac:dyDescent="0.25">
      <c r="A911" s="21"/>
      <c r="B911" s="21" t="s">
        <v>1520</v>
      </c>
      <c r="C911" s="21">
        <v>8896056</v>
      </c>
      <c r="D911" s="25">
        <v>192699</v>
      </c>
      <c r="E911" s="21" t="s">
        <v>12</v>
      </c>
      <c r="F911" s="21" t="s">
        <v>804</v>
      </c>
      <c r="G911" s="21" t="s">
        <v>149</v>
      </c>
      <c r="H911" s="25" t="s">
        <v>15</v>
      </c>
      <c r="I911" s="21" t="s">
        <v>85</v>
      </c>
      <c r="J911" s="21" t="s">
        <v>386</v>
      </c>
      <c r="K911" s="38">
        <v>45952</v>
      </c>
      <c r="L911" s="38">
        <v>46008</v>
      </c>
      <c r="M911" s="39" t="s">
        <v>53</v>
      </c>
      <c r="N911" s="18">
        <v>0</v>
      </c>
      <c r="O911" s="18">
        <v>0</v>
      </c>
      <c r="P911" s="15" t="str">
        <f>IFERROR((O911-N911)/N911,"")</f>
        <v/>
      </c>
      <c r="Q911" s="19">
        <v>23</v>
      </c>
      <c r="R911" s="19">
        <v>0</v>
      </c>
      <c r="S911" s="15">
        <f>IFERROR((R911-Q911)/Q911,"")</f>
        <v>-1</v>
      </c>
      <c r="T911" s="19">
        <v>994</v>
      </c>
      <c r="U911" s="15">
        <f>IFERROR(R911/T911,"")</f>
        <v>0</v>
      </c>
      <c r="V911" s="19">
        <v>33</v>
      </c>
      <c r="W911" s="19">
        <v>0</v>
      </c>
      <c r="X911" s="15">
        <f>IFERROR((W911-V911)/V911,"")</f>
        <v>-1</v>
      </c>
      <c r="Y911" s="18">
        <v>0</v>
      </c>
      <c r="Z911" s="18">
        <v>11904</v>
      </c>
      <c r="AA911" s="18">
        <v>1040</v>
      </c>
      <c r="AB911" s="18">
        <v>0</v>
      </c>
      <c r="AC911" s="18">
        <v>0</v>
      </c>
      <c r="AD911" s="18">
        <v>0</v>
      </c>
      <c r="AE911" s="18">
        <v>0</v>
      </c>
      <c r="AF911" s="18">
        <v>0</v>
      </c>
      <c r="AG911" s="18">
        <v>0</v>
      </c>
      <c r="AH911" s="18">
        <v>0</v>
      </c>
      <c r="AI911" s="18">
        <v>0</v>
      </c>
      <c r="AJ911" s="18">
        <v>0</v>
      </c>
      <c r="AK911" s="23">
        <f>SUM(Y911:AJ911)</f>
        <v>12944</v>
      </c>
      <c r="AL911" s="23">
        <f>MAX(Y911:AJ911)</f>
        <v>11904</v>
      </c>
      <c r="AM911">
        <f>COUNTIF(Y911:AJ911,"&gt;1")</f>
        <v>2</v>
      </c>
    </row>
    <row r="912" spans="1:39" ht="15.75" x14ac:dyDescent="0.25">
      <c r="A912" s="21"/>
      <c r="B912" s="21" t="s">
        <v>1520</v>
      </c>
      <c r="C912" s="21">
        <v>8900669</v>
      </c>
      <c r="D912" s="25">
        <v>192783</v>
      </c>
      <c r="E912" s="21" t="s">
        <v>2489</v>
      </c>
      <c r="F912" s="21" t="s">
        <v>2260</v>
      </c>
      <c r="G912" s="21" t="s">
        <v>839</v>
      </c>
      <c r="H912" s="25" t="s">
        <v>132</v>
      </c>
      <c r="I912" s="21" t="s">
        <v>21</v>
      </c>
      <c r="J912" s="21" t="s">
        <v>21</v>
      </c>
      <c r="K912" s="38">
        <v>46134</v>
      </c>
      <c r="L912" s="38">
        <v>45859</v>
      </c>
      <c r="M912" s="39" t="s">
        <v>18</v>
      </c>
      <c r="N912" s="18">
        <v>0</v>
      </c>
      <c r="O912" s="18">
        <v>2592</v>
      </c>
      <c r="P912" s="15" t="str">
        <f>IFERROR((O912-N912)/N912,"")</f>
        <v/>
      </c>
      <c r="Q912" s="19">
        <v>5</v>
      </c>
      <c r="R912" s="19">
        <v>0</v>
      </c>
      <c r="S912" s="15">
        <f>IFERROR((R912-Q912)/Q912,"")</f>
        <v>-1</v>
      </c>
      <c r="T912" s="19" t="s">
        <v>1610</v>
      </c>
      <c r="U912" s="15" t="str">
        <f>IFERROR(R912/T912,"")</f>
        <v/>
      </c>
      <c r="V912" s="19">
        <v>1</v>
      </c>
      <c r="W912" s="19">
        <v>0</v>
      </c>
      <c r="X912" s="15">
        <f>IFERROR((W912-V912)/V912,"")</f>
        <v>-1</v>
      </c>
      <c r="Y912" s="18">
        <v>0</v>
      </c>
      <c r="Z912" s="18">
        <v>0</v>
      </c>
      <c r="AA912" s="18">
        <v>0</v>
      </c>
      <c r="AB912" s="18">
        <v>0</v>
      </c>
      <c r="AC912" s="18">
        <v>0</v>
      </c>
      <c r="AD912" s="18">
        <v>0</v>
      </c>
      <c r="AE912" s="18">
        <v>0</v>
      </c>
      <c r="AF912" s="18">
        <v>0</v>
      </c>
      <c r="AG912" s="18">
        <v>2592</v>
      </c>
      <c r="AH912" s="18">
        <v>0</v>
      </c>
      <c r="AI912" s="18">
        <v>0</v>
      </c>
      <c r="AJ912" s="18">
        <v>0</v>
      </c>
      <c r="AK912" s="23">
        <f>SUM(Y912:AJ912)</f>
        <v>2592</v>
      </c>
      <c r="AL912" s="23">
        <f>MAX(Y912:AJ912)</f>
        <v>2592</v>
      </c>
      <c r="AM912">
        <f>COUNTIF(Y912:AJ912,"&gt;1")</f>
        <v>1</v>
      </c>
    </row>
    <row r="913" spans="1:39" ht="15.75" x14ac:dyDescent="0.25">
      <c r="A913" s="21"/>
      <c r="B913" s="21" t="s">
        <v>1520</v>
      </c>
      <c r="C913" s="21">
        <v>8902291</v>
      </c>
      <c r="D913" s="25">
        <v>194673</v>
      </c>
      <c r="E913" s="21" t="s">
        <v>1575</v>
      </c>
      <c r="F913" s="21" t="s">
        <v>2144</v>
      </c>
      <c r="G913" s="21" t="s">
        <v>829</v>
      </c>
      <c r="H913" s="25" t="s">
        <v>79</v>
      </c>
      <c r="I913" s="21" t="s">
        <v>85</v>
      </c>
      <c r="J913" s="21" t="s">
        <v>86</v>
      </c>
      <c r="K913" s="38">
        <v>46171</v>
      </c>
      <c r="L913" s="38">
        <v>46212</v>
      </c>
      <c r="M913" s="39" t="s">
        <v>18</v>
      </c>
      <c r="N913" s="18">
        <v>4702.5</v>
      </c>
      <c r="O913" s="18">
        <v>11468</v>
      </c>
      <c r="P913" s="15">
        <f>IFERROR((O913-N913)/N913,"")</f>
        <v>1.4387028176501861</v>
      </c>
      <c r="Q913" s="19">
        <v>151</v>
      </c>
      <c r="R913" s="19">
        <v>160</v>
      </c>
      <c r="S913" s="15">
        <f>IFERROR((R913-Q913)/Q913,"")</f>
        <v>5.9602649006622516E-2</v>
      </c>
      <c r="T913" s="19">
        <v>954</v>
      </c>
      <c r="U913" s="15">
        <f>IFERROR(R913/T913,"")</f>
        <v>0.16771488469601678</v>
      </c>
      <c r="V913" s="19">
        <v>166</v>
      </c>
      <c r="W913" s="19">
        <v>134</v>
      </c>
      <c r="X913" s="15">
        <f>IFERROR((W913-V913)/V913,"")</f>
        <v>-0.19277108433734941</v>
      </c>
      <c r="Y913" s="18">
        <v>7755</v>
      </c>
      <c r="Z913" s="18">
        <v>0</v>
      </c>
      <c r="AA913" s="18">
        <v>6765</v>
      </c>
      <c r="AB913" s="18">
        <v>0</v>
      </c>
      <c r="AC913" s="18">
        <v>8168</v>
      </c>
      <c r="AD913" s="18">
        <v>3878</v>
      </c>
      <c r="AE913" s="18">
        <v>0</v>
      </c>
      <c r="AF913" s="18">
        <v>4620</v>
      </c>
      <c r="AG913" s="18">
        <v>0</v>
      </c>
      <c r="AH913" s="18">
        <v>11468</v>
      </c>
      <c r="AI913" s="18">
        <v>0</v>
      </c>
      <c r="AJ913" s="18">
        <v>0</v>
      </c>
      <c r="AK913" s="23">
        <f>SUM(Y913:AJ913)</f>
        <v>42654</v>
      </c>
      <c r="AL913" s="23">
        <f>MAX(Y913:AJ913)</f>
        <v>11468</v>
      </c>
      <c r="AM913">
        <f>COUNTIF(Y913:AJ913,"&gt;1")</f>
        <v>6</v>
      </c>
    </row>
    <row r="914" spans="1:39" ht="15.75" x14ac:dyDescent="0.25">
      <c r="A914" s="21"/>
      <c r="B914" s="21" t="s">
        <v>1520</v>
      </c>
      <c r="C914" s="21">
        <v>8904391</v>
      </c>
      <c r="D914" s="25">
        <v>192471</v>
      </c>
      <c r="E914" s="21" t="s">
        <v>33</v>
      </c>
      <c r="F914" s="21" t="s">
        <v>770</v>
      </c>
      <c r="G914" s="21" t="s">
        <v>469</v>
      </c>
      <c r="H914" s="25" t="s">
        <v>15</v>
      </c>
      <c r="I914" s="21" t="s">
        <v>107</v>
      </c>
      <c r="J914" s="21" t="s">
        <v>540</v>
      </c>
      <c r="K914" s="38">
        <v>45854</v>
      </c>
      <c r="L914" s="38">
        <v>46188</v>
      </c>
      <c r="M914" s="39" t="s">
        <v>18</v>
      </c>
      <c r="N914" s="18">
        <v>3900</v>
      </c>
      <c r="O914" s="18">
        <v>0</v>
      </c>
      <c r="P914" s="15">
        <f>IFERROR((O914-N914)/N914,"")</f>
        <v>-1</v>
      </c>
      <c r="Q914" s="19">
        <v>12</v>
      </c>
      <c r="R914" s="19">
        <v>12</v>
      </c>
      <c r="S914" s="15">
        <f>IFERROR((R914-Q914)/Q914,"")</f>
        <v>0</v>
      </c>
      <c r="T914" s="19">
        <v>8</v>
      </c>
      <c r="U914" s="15">
        <f>IFERROR(R914/T914,"")</f>
        <v>1.5</v>
      </c>
      <c r="V914" s="19">
        <v>15</v>
      </c>
      <c r="W914" s="19">
        <v>7</v>
      </c>
      <c r="X914" s="15">
        <f>IFERROR((W914-V914)/V914,"")</f>
        <v>-0.53333333333333333</v>
      </c>
      <c r="Y914" s="18" t="s">
        <v>1610</v>
      </c>
      <c r="Z914" s="18" t="s">
        <v>1610</v>
      </c>
      <c r="AA914" s="18" t="s">
        <v>1610</v>
      </c>
      <c r="AB914" s="18" t="s">
        <v>1610</v>
      </c>
      <c r="AC914" s="18" t="s">
        <v>1610</v>
      </c>
      <c r="AD914" s="18" t="s">
        <v>1610</v>
      </c>
      <c r="AE914" s="18" t="s">
        <v>1610</v>
      </c>
      <c r="AF914" s="18" t="s">
        <v>1610</v>
      </c>
      <c r="AG914" s="18" t="s">
        <v>1610</v>
      </c>
      <c r="AH914" s="18" t="s">
        <v>1610</v>
      </c>
      <c r="AI914" s="18" t="s">
        <v>1610</v>
      </c>
      <c r="AJ914" s="18" t="s">
        <v>1610</v>
      </c>
      <c r="AK914" s="23">
        <f>SUM(Y914:AJ914)</f>
        <v>0</v>
      </c>
      <c r="AL914" s="23">
        <f>MAX(Y914:AJ914)</f>
        <v>0</v>
      </c>
      <c r="AM914">
        <f>COUNTIF(Y914:AJ914,"&gt;1")</f>
        <v>0</v>
      </c>
    </row>
    <row r="915" spans="1:39" ht="15.75" x14ac:dyDescent="0.25">
      <c r="A915" s="21"/>
      <c r="B915" s="21" t="s">
        <v>1520</v>
      </c>
      <c r="C915" s="21">
        <v>8906558</v>
      </c>
      <c r="D915" s="25">
        <v>102451</v>
      </c>
      <c r="E915" s="21" t="s">
        <v>1180</v>
      </c>
      <c r="F915" s="21" t="s">
        <v>1241</v>
      </c>
      <c r="G915" s="21" t="s">
        <v>417</v>
      </c>
      <c r="H915" s="25" t="s">
        <v>72</v>
      </c>
      <c r="I915" s="21" t="s">
        <v>27</v>
      </c>
      <c r="J915" s="21" t="s">
        <v>28</v>
      </c>
      <c r="K915" s="38">
        <v>46209</v>
      </c>
      <c r="L915" s="38">
        <v>46233</v>
      </c>
      <c r="M915" s="39" t="s">
        <v>18</v>
      </c>
      <c r="N915" s="18">
        <v>4028.55</v>
      </c>
      <c r="O915" s="18">
        <v>21318</v>
      </c>
      <c r="P915" s="15">
        <f>IFERROR((O915-N915)/N915,"")</f>
        <v>4.2917302751610382</v>
      </c>
      <c r="Q915" s="19">
        <v>109</v>
      </c>
      <c r="R915" s="19">
        <v>247</v>
      </c>
      <c r="S915" s="15">
        <f>IFERROR((R915-Q915)/Q915,"")</f>
        <v>1.2660550458715596</v>
      </c>
      <c r="T915" s="19">
        <v>428</v>
      </c>
      <c r="U915" s="15">
        <f>IFERROR(R915/T915,"")</f>
        <v>0.57710280373831779</v>
      </c>
      <c r="V915" s="19">
        <v>57</v>
      </c>
      <c r="W915" s="19">
        <v>57</v>
      </c>
      <c r="X915" s="15">
        <f>IFERROR((W915-V915)/V915,"")</f>
        <v>0</v>
      </c>
      <c r="Y915" s="18">
        <v>0</v>
      </c>
      <c r="Z915" s="18">
        <v>0</v>
      </c>
      <c r="AA915" s="18">
        <v>0</v>
      </c>
      <c r="AB915" s="18">
        <v>0</v>
      </c>
      <c r="AC915" s="18">
        <v>15608</v>
      </c>
      <c r="AD915" s="18">
        <v>4264</v>
      </c>
      <c r="AE915" s="18">
        <v>4264</v>
      </c>
      <c r="AF915" s="18">
        <v>0</v>
      </c>
      <c r="AG915" s="18">
        <v>0</v>
      </c>
      <c r="AH915" s="18">
        <v>12791</v>
      </c>
      <c r="AI915" s="18">
        <v>4264</v>
      </c>
      <c r="AJ915" s="18">
        <v>4264</v>
      </c>
      <c r="AK915" s="23">
        <f>SUM(Y915:AJ915)</f>
        <v>45455</v>
      </c>
      <c r="AL915" s="23">
        <f>MAX(Y915:AJ915)</f>
        <v>15608</v>
      </c>
      <c r="AM915">
        <f>COUNTIF(Y915:AJ915,"&gt;1")</f>
        <v>6</v>
      </c>
    </row>
    <row r="916" spans="1:39" ht="15.75" x14ac:dyDescent="0.25">
      <c r="A916" s="21"/>
      <c r="B916" s="21" t="s">
        <v>1519</v>
      </c>
      <c r="C916" s="21">
        <v>8918031</v>
      </c>
      <c r="D916" s="25">
        <v>194472</v>
      </c>
      <c r="E916" s="21" t="s">
        <v>1798</v>
      </c>
      <c r="F916" s="21" t="s">
        <v>1625</v>
      </c>
      <c r="G916" s="21" t="s">
        <v>239</v>
      </c>
      <c r="H916" s="25" t="s">
        <v>145</v>
      </c>
      <c r="I916" s="21" t="s">
        <v>67</v>
      </c>
      <c r="J916" s="21" t="s">
        <v>68</v>
      </c>
      <c r="K916" s="38">
        <v>45357</v>
      </c>
      <c r="L916" s="38">
        <v>46164</v>
      </c>
      <c r="M916" s="39" t="s">
        <v>53</v>
      </c>
      <c r="N916" s="18">
        <v>0</v>
      </c>
      <c r="O916" s="18">
        <v>0</v>
      </c>
      <c r="P916" s="15" t="str">
        <f>IFERROR((O916-N916)/N916,"")</f>
        <v/>
      </c>
      <c r="Q916" s="19">
        <v>0</v>
      </c>
      <c r="R916" s="19">
        <v>8</v>
      </c>
      <c r="S916" s="15" t="str">
        <f>IFERROR((R916-Q916)/Q916,"")</f>
        <v/>
      </c>
      <c r="T916" s="19">
        <v>157</v>
      </c>
      <c r="U916" s="15">
        <f>IFERROR(R916/T916,"")</f>
        <v>5.0955414012738856E-2</v>
      </c>
      <c r="V916" s="19">
        <v>10</v>
      </c>
      <c r="W916" s="19">
        <v>4</v>
      </c>
      <c r="X916" s="15">
        <f>IFERROR((W916-V916)/V916,"")</f>
        <v>-0.6</v>
      </c>
      <c r="Y916" s="18" t="s">
        <v>1610</v>
      </c>
      <c r="Z916" s="18" t="s">
        <v>1610</v>
      </c>
      <c r="AA916" s="18" t="s">
        <v>1610</v>
      </c>
      <c r="AB916" s="18" t="s">
        <v>1610</v>
      </c>
      <c r="AC916" s="18" t="s">
        <v>1610</v>
      </c>
      <c r="AD916" s="18" t="s">
        <v>1610</v>
      </c>
      <c r="AE916" s="18" t="s">
        <v>1610</v>
      </c>
      <c r="AF916" s="18" t="s">
        <v>1610</v>
      </c>
      <c r="AG916" s="18" t="s">
        <v>1610</v>
      </c>
      <c r="AH916" s="18" t="s">
        <v>1610</v>
      </c>
      <c r="AI916" s="18" t="s">
        <v>1610</v>
      </c>
      <c r="AJ916" s="18" t="s">
        <v>1610</v>
      </c>
      <c r="AK916" s="23">
        <f>SUM(Y916:AJ916)</f>
        <v>0</v>
      </c>
      <c r="AL916" s="23">
        <f>MAX(Y916:AJ916)</f>
        <v>0</v>
      </c>
      <c r="AM916">
        <f>COUNTIF(Y916:AJ916,"&gt;1")</f>
        <v>0</v>
      </c>
    </row>
    <row r="917" spans="1:39" ht="15.75" x14ac:dyDescent="0.25">
      <c r="A917" s="21"/>
      <c r="B917" s="21" t="s">
        <v>1519</v>
      </c>
      <c r="C917" s="21">
        <v>8936794</v>
      </c>
      <c r="D917" s="25">
        <v>194074</v>
      </c>
      <c r="E917" s="21" t="s">
        <v>1798</v>
      </c>
      <c r="F917" s="21" t="s">
        <v>1013</v>
      </c>
      <c r="G917" s="21" t="s">
        <v>239</v>
      </c>
      <c r="H917" s="25" t="s">
        <v>145</v>
      </c>
      <c r="I917" s="21" t="s">
        <v>67</v>
      </c>
      <c r="J917" s="21" t="s">
        <v>68</v>
      </c>
      <c r="K917" s="38">
        <v>45699</v>
      </c>
      <c r="L917" s="38">
        <v>45961</v>
      </c>
      <c r="M917" s="39" t="s">
        <v>53</v>
      </c>
      <c r="N917" s="18" t="s">
        <v>1610</v>
      </c>
      <c r="O917" s="18" t="s">
        <v>1610</v>
      </c>
      <c r="P917" s="15" t="str">
        <f>IFERROR((O917-N917)/N917,"")</f>
        <v/>
      </c>
      <c r="Q917" s="19" t="s">
        <v>1610</v>
      </c>
      <c r="R917" s="19" t="s">
        <v>1610</v>
      </c>
      <c r="S917" s="15" t="str">
        <f>IFERROR((R917-Q917)/Q917,"")</f>
        <v/>
      </c>
      <c r="T917" s="19">
        <v>432</v>
      </c>
      <c r="U917" s="15" t="str">
        <f>IFERROR(R917/T917,"")</f>
        <v/>
      </c>
      <c r="V917" s="19">
        <v>11</v>
      </c>
      <c r="W917" s="19">
        <v>0</v>
      </c>
      <c r="X917" s="15">
        <f>IFERROR((W917-V917)/V917,"")</f>
        <v>-1</v>
      </c>
      <c r="Y917" s="18" t="s">
        <v>1610</v>
      </c>
      <c r="Z917" s="18" t="s">
        <v>1610</v>
      </c>
      <c r="AA917" s="18" t="s">
        <v>1610</v>
      </c>
      <c r="AB917" s="18" t="s">
        <v>1610</v>
      </c>
      <c r="AC917" s="18" t="s">
        <v>1610</v>
      </c>
      <c r="AD917" s="18" t="s">
        <v>1610</v>
      </c>
      <c r="AE917" s="18" t="s">
        <v>1610</v>
      </c>
      <c r="AF917" s="18" t="s">
        <v>1610</v>
      </c>
      <c r="AG917" s="18" t="s">
        <v>1610</v>
      </c>
      <c r="AH917" s="18" t="s">
        <v>1610</v>
      </c>
      <c r="AI917" s="18" t="s">
        <v>1610</v>
      </c>
      <c r="AJ917" s="18" t="s">
        <v>1610</v>
      </c>
      <c r="AK917" s="23">
        <f>SUM(Y917:AJ917)</f>
        <v>0</v>
      </c>
      <c r="AL917" s="23">
        <f>MAX(Y917:AJ917)</f>
        <v>0</v>
      </c>
      <c r="AM917">
        <f>COUNTIF(Y917:AJ917,"&gt;1")</f>
        <v>0</v>
      </c>
    </row>
    <row r="918" spans="1:39" ht="15.75" x14ac:dyDescent="0.25">
      <c r="A918" s="21"/>
      <c r="B918" s="21" t="s">
        <v>1519</v>
      </c>
      <c r="C918" s="21">
        <v>8936816</v>
      </c>
      <c r="D918" s="25">
        <v>194075</v>
      </c>
      <c r="E918" s="21" t="s">
        <v>1798</v>
      </c>
      <c r="F918" s="21" t="s">
        <v>1014</v>
      </c>
      <c r="G918" s="21" t="s">
        <v>239</v>
      </c>
      <c r="H918" s="25" t="s">
        <v>145</v>
      </c>
      <c r="I918" s="21" t="s">
        <v>67</v>
      </c>
      <c r="J918" s="21" t="s">
        <v>68</v>
      </c>
      <c r="K918" s="38">
        <v>45698</v>
      </c>
      <c r="L918" s="38">
        <v>45961</v>
      </c>
      <c r="M918" s="39" t="s">
        <v>53</v>
      </c>
      <c r="N918" s="18" t="s">
        <v>1610</v>
      </c>
      <c r="O918" s="18" t="s">
        <v>1610</v>
      </c>
      <c r="P918" s="15" t="str">
        <f>IFERROR((O918-N918)/N918,"")</f>
        <v/>
      </c>
      <c r="Q918" s="19" t="s">
        <v>1610</v>
      </c>
      <c r="R918" s="19" t="s">
        <v>1610</v>
      </c>
      <c r="S918" s="15" t="str">
        <f>IFERROR((R918-Q918)/Q918,"")</f>
        <v/>
      </c>
      <c r="T918" s="19" t="s">
        <v>1610</v>
      </c>
      <c r="U918" s="15" t="str">
        <f>IFERROR(R918/T918,"")</f>
        <v/>
      </c>
      <c r="V918" s="19">
        <v>11</v>
      </c>
      <c r="W918" s="19">
        <v>0</v>
      </c>
      <c r="X918" s="15">
        <f>IFERROR((W918-V918)/V918,"")</f>
        <v>-1</v>
      </c>
      <c r="Y918" s="18" t="s">
        <v>1610</v>
      </c>
      <c r="Z918" s="18" t="s">
        <v>1610</v>
      </c>
      <c r="AA918" s="18" t="s">
        <v>1610</v>
      </c>
      <c r="AB918" s="18" t="s">
        <v>1610</v>
      </c>
      <c r="AC918" s="18" t="s">
        <v>1610</v>
      </c>
      <c r="AD918" s="18" t="s">
        <v>1610</v>
      </c>
      <c r="AE918" s="18" t="s">
        <v>1610</v>
      </c>
      <c r="AF918" s="18" t="s">
        <v>1610</v>
      </c>
      <c r="AG918" s="18" t="s">
        <v>1610</v>
      </c>
      <c r="AH918" s="18" t="s">
        <v>1610</v>
      </c>
      <c r="AI918" s="18" t="s">
        <v>1610</v>
      </c>
      <c r="AJ918" s="18" t="s">
        <v>1610</v>
      </c>
      <c r="AK918" s="23">
        <f>SUM(Y918:AJ918)</f>
        <v>0</v>
      </c>
      <c r="AL918" s="23">
        <f>MAX(Y918:AJ918)</f>
        <v>0</v>
      </c>
      <c r="AM918">
        <f>COUNTIF(Y918:AJ918,"&gt;1")</f>
        <v>0</v>
      </c>
    </row>
    <row r="919" spans="1:39" ht="15.75" x14ac:dyDescent="0.25">
      <c r="A919" s="21"/>
      <c r="B919" s="21" t="s">
        <v>1520</v>
      </c>
      <c r="C919" s="21">
        <v>8944243</v>
      </c>
      <c r="D919" s="25">
        <v>192572</v>
      </c>
      <c r="E919" s="21" t="s">
        <v>1180</v>
      </c>
      <c r="F919" s="21" t="s">
        <v>1398</v>
      </c>
      <c r="G919" s="21" t="s">
        <v>1388</v>
      </c>
      <c r="H919" s="25" t="s">
        <v>51</v>
      </c>
      <c r="I919" s="21" t="s">
        <v>67</v>
      </c>
      <c r="J919" s="21" t="s">
        <v>416</v>
      </c>
      <c r="K919" s="38">
        <v>46164</v>
      </c>
      <c r="L919" s="38">
        <v>46136</v>
      </c>
      <c r="M919" s="39" t="s">
        <v>18</v>
      </c>
      <c r="N919" s="18">
        <v>0</v>
      </c>
      <c r="O919" s="18">
        <v>2154</v>
      </c>
      <c r="P919" s="15" t="str">
        <f>IFERROR((O919-N919)/N919,"")</f>
        <v/>
      </c>
      <c r="Q919" s="19">
        <v>2</v>
      </c>
      <c r="R919" s="19">
        <v>6</v>
      </c>
      <c r="S919" s="15">
        <f>IFERROR((R919-Q919)/Q919,"")</f>
        <v>2</v>
      </c>
      <c r="T919" s="19">
        <v>2</v>
      </c>
      <c r="U919" s="15">
        <f>IFERROR(R919/T919,"")</f>
        <v>3</v>
      </c>
      <c r="V919" s="19">
        <v>7</v>
      </c>
      <c r="W919" s="19">
        <v>6</v>
      </c>
      <c r="X919" s="15">
        <f>IFERROR((W919-V919)/V919,"")</f>
        <v>-0.14285714285714285</v>
      </c>
      <c r="Y919" s="18">
        <v>0</v>
      </c>
      <c r="Z919" s="18">
        <v>0</v>
      </c>
      <c r="AA919" s="18">
        <v>2641</v>
      </c>
      <c r="AB919" s="18">
        <v>0</v>
      </c>
      <c r="AC919" s="18">
        <v>0</v>
      </c>
      <c r="AD919" s="18">
        <v>0</v>
      </c>
      <c r="AE919" s="18">
        <v>0</v>
      </c>
      <c r="AF919" s="18">
        <v>0</v>
      </c>
      <c r="AG919" s="18">
        <v>0</v>
      </c>
      <c r="AH919" s="18">
        <v>2154</v>
      </c>
      <c r="AI919" s="18">
        <v>0</v>
      </c>
      <c r="AJ919" s="18">
        <v>0</v>
      </c>
      <c r="AK919" s="23">
        <f>SUM(Y919:AJ919)</f>
        <v>4795</v>
      </c>
      <c r="AL919" s="23">
        <f>MAX(Y919:AJ919)</f>
        <v>2641</v>
      </c>
      <c r="AM919">
        <f>COUNTIF(Y919:AJ919,"&gt;1")</f>
        <v>2</v>
      </c>
    </row>
    <row r="920" spans="1:39" ht="15.75" x14ac:dyDescent="0.25">
      <c r="A920" s="21"/>
      <c r="B920" s="21" t="s">
        <v>1520</v>
      </c>
      <c r="C920" s="21">
        <v>8976495</v>
      </c>
      <c r="D920" s="25">
        <v>800283</v>
      </c>
      <c r="E920" s="21" t="s">
        <v>1206</v>
      </c>
      <c r="F920" s="21" t="s">
        <v>1514</v>
      </c>
      <c r="G920" s="21" t="s">
        <v>544</v>
      </c>
      <c r="H920" s="25" t="s">
        <v>55</v>
      </c>
      <c r="I920" s="21" t="s">
        <v>67</v>
      </c>
      <c r="J920" s="21" t="s">
        <v>416</v>
      </c>
      <c r="K920" s="38">
        <v>46218</v>
      </c>
      <c r="L920" s="38">
        <v>46146</v>
      </c>
      <c r="M920" s="39" t="s">
        <v>18</v>
      </c>
      <c r="N920" s="18">
        <v>5090.53</v>
      </c>
      <c r="O920" s="18">
        <v>5950</v>
      </c>
      <c r="P920" s="15">
        <f>IFERROR((O920-N920)/N920,"")</f>
        <v>0.16883703661504801</v>
      </c>
      <c r="Q920" s="19">
        <v>17</v>
      </c>
      <c r="R920" s="19">
        <v>16</v>
      </c>
      <c r="S920" s="15">
        <f>IFERROR((R920-Q920)/Q920,"")</f>
        <v>-5.8823529411764705E-2</v>
      </c>
      <c r="T920" s="19">
        <v>324</v>
      </c>
      <c r="U920" s="15">
        <f>IFERROR(R920/T920,"")</f>
        <v>4.9382716049382713E-2</v>
      </c>
      <c r="V920" s="19">
        <v>14</v>
      </c>
      <c r="W920" s="19">
        <v>11</v>
      </c>
      <c r="X920" s="15">
        <f>IFERROR((W920-V920)/V920,"")</f>
        <v>-0.21428571428571427</v>
      </c>
      <c r="Y920" s="18">
        <v>0</v>
      </c>
      <c r="Z920" s="18">
        <v>367</v>
      </c>
      <c r="AA920" s="18">
        <v>0</v>
      </c>
      <c r="AB920" s="18">
        <v>2040</v>
      </c>
      <c r="AC920" s="18">
        <v>0</v>
      </c>
      <c r="AD920" s="18">
        <v>0</v>
      </c>
      <c r="AE920" s="18">
        <v>0</v>
      </c>
      <c r="AF920" s="18">
        <v>0</v>
      </c>
      <c r="AG920" s="18">
        <v>0</v>
      </c>
      <c r="AH920" s="18">
        <v>5398</v>
      </c>
      <c r="AI920" s="18">
        <v>0</v>
      </c>
      <c r="AJ920" s="18">
        <v>552</v>
      </c>
      <c r="AK920" s="23">
        <f>SUM(Y920:AJ920)</f>
        <v>8357</v>
      </c>
      <c r="AL920" s="23">
        <f>MAX(Y920:AJ920)</f>
        <v>5398</v>
      </c>
      <c r="AM920">
        <f>COUNTIF(Y920:AJ920,"&gt;1")</f>
        <v>4</v>
      </c>
    </row>
    <row r="921" spans="1:39" ht="15.75" x14ac:dyDescent="0.25">
      <c r="A921" s="21" t="s">
        <v>2618</v>
      </c>
      <c r="B921" s="21" t="s">
        <v>1519</v>
      </c>
      <c r="C921" s="21">
        <v>8981172</v>
      </c>
      <c r="D921" s="25" t="s">
        <v>3098</v>
      </c>
      <c r="E921" s="21" t="s">
        <v>2453</v>
      </c>
      <c r="F921" s="21" t="s">
        <v>3099</v>
      </c>
      <c r="G921" s="21" t="s">
        <v>109</v>
      </c>
      <c r="H921" s="25" t="s">
        <v>20</v>
      </c>
      <c r="I921" s="21" t="s">
        <v>21</v>
      </c>
      <c r="J921" s="21" t="s">
        <v>21</v>
      </c>
      <c r="K921" s="38">
        <v>46094</v>
      </c>
      <c r="L921" s="38">
        <v>46093</v>
      </c>
      <c r="M921" s="39" t="s">
        <v>22</v>
      </c>
      <c r="N921" s="18" t="s">
        <v>1610</v>
      </c>
      <c r="O921" s="18" t="s">
        <v>1610</v>
      </c>
      <c r="P921" s="15" t="str">
        <f>IFERROR((O921-N921)/N921,"")</f>
        <v/>
      </c>
      <c r="Q921" s="19" t="s">
        <v>1610</v>
      </c>
      <c r="R921" s="19" t="s">
        <v>1610</v>
      </c>
      <c r="S921" s="15" t="str">
        <f>IFERROR((R921-Q921)/Q921,"")</f>
        <v/>
      </c>
      <c r="T921" s="19" t="s">
        <v>1610</v>
      </c>
      <c r="U921" s="15" t="str">
        <f>IFERROR(R921/T921,"")</f>
        <v/>
      </c>
      <c r="V921" s="19">
        <v>1</v>
      </c>
      <c r="W921" s="19">
        <v>0</v>
      </c>
      <c r="X921" s="15">
        <f>IFERROR((W921-V921)/V921,"")</f>
        <v>-1</v>
      </c>
      <c r="Y921" s="18">
        <v>0</v>
      </c>
      <c r="Z921" s="18">
        <v>0</v>
      </c>
      <c r="AA921" s="18">
        <v>0</v>
      </c>
      <c r="AB921" s="18">
        <v>0</v>
      </c>
      <c r="AC921" s="18">
        <v>0</v>
      </c>
      <c r="AD921" s="18">
        <v>0</v>
      </c>
      <c r="AE921" s="18">
        <v>0</v>
      </c>
      <c r="AF921" s="18">
        <v>667</v>
      </c>
      <c r="AG921" s="18">
        <v>0</v>
      </c>
      <c r="AH921" s="18">
        <v>0</v>
      </c>
      <c r="AI921" s="18">
        <v>0</v>
      </c>
      <c r="AJ921" s="18">
        <v>0</v>
      </c>
      <c r="AK921" s="23">
        <f>SUM(Y921:AJ921)</f>
        <v>667</v>
      </c>
      <c r="AL921" s="23">
        <f>MAX(Y921:AJ921)</f>
        <v>667</v>
      </c>
      <c r="AM921">
        <f>COUNTIF(Y921:AJ921,"&gt;1")</f>
        <v>1</v>
      </c>
    </row>
    <row r="922" spans="1:39" ht="15.75" x14ac:dyDescent="0.25">
      <c r="A922" s="21"/>
      <c r="B922" s="21" t="s">
        <v>1519</v>
      </c>
      <c r="C922" s="21">
        <v>9022388</v>
      </c>
      <c r="D922" s="25">
        <v>193942</v>
      </c>
      <c r="E922" s="21" t="s">
        <v>24</v>
      </c>
      <c r="F922" s="21" t="s">
        <v>1476</v>
      </c>
      <c r="G922" s="21" t="s">
        <v>1477</v>
      </c>
      <c r="H922" s="25" t="s">
        <v>63</v>
      </c>
      <c r="I922" s="21" t="s">
        <v>27</v>
      </c>
      <c r="J922" s="21" t="s">
        <v>28</v>
      </c>
      <c r="K922" s="38">
        <v>46210</v>
      </c>
      <c r="L922" s="38">
        <v>46240</v>
      </c>
      <c r="M922" s="39" t="s">
        <v>18</v>
      </c>
      <c r="N922" s="18">
        <v>15531</v>
      </c>
      <c r="O922" s="18">
        <v>10164</v>
      </c>
      <c r="P922" s="15">
        <f>IFERROR((O922-N922)/N922,"")</f>
        <v>-0.34556693065481942</v>
      </c>
      <c r="Q922" s="19">
        <v>420</v>
      </c>
      <c r="R922" s="19">
        <v>245</v>
      </c>
      <c r="S922" s="15">
        <f>IFERROR((R922-Q922)/Q922,"")</f>
        <v>-0.41666666666666669</v>
      </c>
      <c r="T922" s="19">
        <v>2778</v>
      </c>
      <c r="U922" s="15">
        <f>IFERROR(R922/T922,"")</f>
        <v>8.8192944564434841E-2</v>
      </c>
      <c r="V922" s="19">
        <v>180</v>
      </c>
      <c r="W922" s="19">
        <v>140</v>
      </c>
      <c r="X922" s="15">
        <f>IFERROR((W922-V922)/V922,"")</f>
        <v>-0.22222222222222221</v>
      </c>
      <c r="Y922" s="18">
        <v>29028</v>
      </c>
      <c r="Z922" s="18">
        <v>0</v>
      </c>
      <c r="AA922" s="18">
        <v>0</v>
      </c>
      <c r="AB922" s="18">
        <v>0</v>
      </c>
      <c r="AC922" s="18">
        <v>0</v>
      </c>
      <c r="AD922" s="18">
        <v>10738</v>
      </c>
      <c r="AE922" s="18">
        <v>0</v>
      </c>
      <c r="AF922" s="18">
        <v>0</v>
      </c>
      <c r="AG922" s="18">
        <v>0</v>
      </c>
      <c r="AH922" s="18">
        <v>4752</v>
      </c>
      <c r="AI922" s="18">
        <v>0</v>
      </c>
      <c r="AJ922" s="18">
        <v>5412</v>
      </c>
      <c r="AK922" s="23">
        <f>SUM(Y922:AJ922)</f>
        <v>49930</v>
      </c>
      <c r="AL922" s="23">
        <f>MAX(Y922:AJ922)</f>
        <v>29028</v>
      </c>
      <c r="AM922">
        <f>COUNTIF(Y922:AJ922,"&gt;1")</f>
        <v>4</v>
      </c>
    </row>
    <row r="923" spans="1:39" ht="15.75" x14ac:dyDescent="0.25">
      <c r="A923" s="21"/>
      <c r="B923" s="21" t="s">
        <v>1520</v>
      </c>
      <c r="C923" s="21">
        <v>9027401</v>
      </c>
      <c r="D923" s="25" t="s">
        <v>1972</v>
      </c>
      <c r="E923" s="21" t="s">
        <v>24</v>
      </c>
      <c r="F923" s="21" t="s">
        <v>1973</v>
      </c>
      <c r="G923" s="21" t="s">
        <v>1974</v>
      </c>
      <c r="H923" s="25" t="s">
        <v>20</v>
      </c>
      <c r="I923" s="21" t="s">
        <v>27</v>
      </c>
      <c r="J923" s="21" t="s">
        <v>28</v>
      </c>
      <c r="K923" s="38">
        <v>45852</v>
      </c>
      <c r="L923" s="38">
        <v>45972</v>
      </c>
      <c r="M923" s="39" t="s">
        <v>53</v>
      </c>
      <c r="N923" s="18">
        <v>1042.5</v>
      </c>
      <c r="O923" s="18">
        <v>0</v>
      </c>
      <c r="P923" s="15">
        <f>IFERROR((O923-N923)/N923,"")</f>
        <v>-1</v>
      </c>
      <c r="Q923" s="19">
        <v>11</v>
      </c>
      <c r="R923" s="19">
        <v>0</v>
      </c>
      <c r="S923" s="15">
        <f>IFERROR((R923-Q923)/Q923,"")</f>
        <v>-1</v>
      </c>
      <c r="T923" s="19">
        <v>26</v>
      </c>
      <c r="U923" s="15">
        <f>IFERROR(R923/T923,"")</f>
        <v>0</v>
      </c>
      <c r="V923" s="19">
        <v>5</v>
      </c>
      <c r="W923" s="19">
        <v>0</v>
      </c>
      <c r="X923" s="15">
        <f>IFERROR((W923-V923)/V923,"")</f>
        <v>-1</v>
      </c>
      <c r="Y923" s="18" t="s">
        <v>1610</v>
      </c>
      <c r="Z923" s="18" t="s">
        <v>1610</v>
      </c>
      <c r="AA923" s="18" t="s">
        <v>1610</v>
      </c>
      <c r="AB923" s="18" t="s">
        <v>1610</v>
      </c>
      <c r="AC923" s="18" t="s">
        <v>1610</v>
      </c>
      <c r="AD923" s="18" t="s">
        <v>1610</v>
      </c>
      <c r="AE923" s="18" t="s">
        <v>1610</v>
      </c>
      <c r="AF923" s="18" t="s">
        <v>1610</v>
      </c>
      <c r="AG923" s="18" t="s">
        <v>1610</v>
      </c>
      <c r="AH923" s="18" t="s">
        <v>1610</v>
      </c>
      <c r="AI923" s="18" t="s">
        <v>1610</v>
      </c>
      <c r="AJ923" s="18" t="s">
        <v>1610</v>
      </c>
      <c r="AK923" s="23">
        <f>SUM(Y923:AJ923)</f>
        <v>0</v>
      </c>
      <c r="AL923" s="23">
        <f>MAX(Y923:AJ923)</f>
        <v>0</v>
      </c>
      <c r="AM923">
        <f>COUNTIF(Y923:AJ923,"&gt;1")</f>
        <v>0</v>
      </c>
    </row>
    <row r="924" spans="1:39" ht="15.75" x14ac:dyDescent="0.25">
      <c r="A924" s="21" t="s">
        <v>3279</v>
      </c>
      <c r="B924" s="21" t="s">
        <v>1519</v>
      </c>
      <c r="C924" s="21">
        <v>9048051</v>
      </c>
      <c r="D924" s="25">
        <v>101304</v>
      </c>
      <c r="E924" s="21" t="s">
        <v>2489</v>
      </c>
      <c r="F924" s="21" t="s">
        <v>1751</v>
      </c>
      <c r="G924" s="21" t="s">
        <v>496</v>
      </c>
      <c r="H924" s="25" t="s">
        <v>132</v>
      </c>
      <c r="I924" s="21" t="s">
        <v>27</v>
      </c>
      <c r="J924" s="21" t="s">
        <v>210</v>
      </c>
      <c r="K924" s="38">
        <v>45966</v>
      </c>
      <c r="L924" s="38">
        <v>46153</v>
      </c>
      <c r="M924" s="39" t="s">
        <v>53</v>
      </c>
      <c r="N924" s="18">
        <v>0</v>
      </c>
      <c r="O924" s="18">
        <v>0</v>
      </c>
      <c r="P924" s="15" t="str">
        <f>IFERROR((O924-N924)/N924,"")</f>
        <v/>
      </c>
      <c r="Q924" s="19">
        <v>0</v>
      </c>
      <c r="R924" s="19">
        <v>3</v>
      </c>
      <c r="S924" s="15" t="str">
        <f>IFERROR((R924-Q924)/Q924,"")</f>
        <v/>
      </c>
      <c r="T924" s="19">
        <v>3</v>
      </c>
      <c r="U924" s="15">
        <f>IFERROR(R924/T924,"")</f>
        <v>1</v>
      </c>
      <c r="V924" s="19">
        <v>3</v>
      </c>
      <c r="W924" s="19">
        <v>1</v>
      </c>
      <c r="X924" s="15">
        <f>IFERROR((W924-V924)/V924,"")</f>
        <v>-0.66666666666666663</v>
      </c>
      <c r="Y924" s="18">
        <v>0</v>
      </c>
      <c r="Z924" s="18">
        <v>0</v>
      </c>
      <c r="AA924" s="18">
        <v>0</v>
      </c>
      <c r="AB924" s="18">
        <v>3720</v>
      </c>
      <c r="AC924" s="18">
        <v>0</v>
      </c>
      <c r="AD924" s="18">
        <v>0</v>
      </c>
      <c r="AE924" s="18">
        <v>0</v>
      </c>
      <c r="AF924" s="18">
        <v>0</v>
      </c>
      <c r="AG924" s="18">
        <v>0</v>
      </c>
      <c r="AH924" s="18">
        <v>0</v>
      </c>
      <c r="AI924" s="18">
        <v>0</v>
      </c>
      <c r="AJ924" s="18">
        <v>0</v>
      </c>
      <c r="AK924" s="23">
        <f>SUM(Y924:AJ924)</f>
        <v>3720</v>
      </c>
      <c r="AL924" s="23">
        <f>MAX(Y924:AJ924)</f>
        <v>3720</v>
      </c>
      <c r="AM924">
        <f>COUNTIF(Y924:AJ924,"&gt;1")</f>
        <v>1</v>
      </c>
    </row>
    <row r="925" spans="1:39" ht="15.75" x14ac:dyDescent="0.25">
      <c r="A925" s="21" t="s">
        <v>2618</v>
      </c>
      <c r="B925" s="21" t="s">
        <v>1520</v>
      </c>
      <c r="C925" s="21">
        <v>9066194</v>
      </c>
      <c r="D925" s="25" t="s">
        <v>2576</v>
      </c>
      <c r="E925" s="21" t="s">
        <v>1642</v>
      </c>
      <c r="F925" s="21" t="s">
        <v>2577</v>
      </c>
      <c r="G925" s="21" t="s">
        <v>790</v>
      </c>
      <c r="H925" s="25" t="s">
        <v>51</v>
      </c>
      <c r="I925" s="21" t="s">
        <v>107</v>
      </c>
      <c r="J925" s="21" t="s">
        <v>3201</v>
      </c>
      <c r="K925" s="38">
        <v>45883</v>
      </c>
      <c r="L925" s="38">
        <v>45896</v>
      </c>
      <c r="M925" s="39" t="s">
        <v>53</v>
      </c>
      <c r="N925" s="18" t="s">
        <v>1610</v>
      </c>
      <c r="O925" s="18" t="s">
        <v>1610</v>
      </c>
      <c r="P925" s="15" t="str">
        <f>IFERROR((O925-N925)/N925,"")</f>
        <v/>
      </c>
      <c r="Q925" s="19" t="s">
        <v>1610</v>
      </c>
      <c r="R925" s="19" t="s">
        <v>1610</v>
      </c>
      <c r="S925" s="15" t="str">
        <f>IFERROR((R925-Q925)/Q925,"")</f>
        <v/>
      </c>
      <c r="T925" s="19" t="s">
        <v>1610</v>
      </c>
      <c r="U925" s="15" t="str">
        <f>IFERROR(R925/T925,"")</f>
        <v/>
      </c>
      <c r="V925" s="19">
        <v>1</v>
      </c>
      <c r="W925" s="19">
        <v>0</v>
      </c>
      <c r="X925" s="15">
        <f>IFERROR((W925-V925)/V925,"")</f>
        <v>-1</v>
      </c>
      <c r="Y925" s="18">
        <v>200</v>
      </c>
      <c r="Z925" s="18">
        <v>0</v>
      </c>
      <c r="AA925" s="18">
        <v>0</v>
      </c>
      <c r="AB925" s="18">
        <v>0</v>
      </c>
      <c r="AC925" s="18">
        <v>0</v>
      </c>
      <c r="AD925" s="18">
        <v>0</v>
      </c>
      <c r="AE925" s="18">
        <v>0</v>
      </c>
      <c r="AF925" s="18">
        <v>0</v>
      </c>
      <c r="AG925" s="18">
        <v>0</v>
      </c>
      <c r="AH925" s="18">
        <v>0</v>
      </c>
      <c r="AI925" s="18">
        <v>0</v>
      </c>
      <c r="AJ925" s="18">
        <v>0</v>
      </c>
      <c r="AK925" s="23">
        <f>SUM(Y925:AJ925)</f>
        <v>200</v>
      </c>
      <c r="AL925" s="23">
        <f>MAX(Y925:AJ925)</f>
        <v>200</v>
      </c>
      <c r="AM925">
        <f>COUNTIF(Y925:AJ925,"&gt;1")</f>
        <v>1</v>
      </c>
    </row>
    <row r="926" spans="1:39" ht="15.75" x14ac:dyDescent="0.25">
      <c r="A926" s="21"/>
      <c r="B926" s="21"/>
      <c r="C926" s="21">
        <v>9067572</v>
      </c>
      <c r="D926" s="25">
        <v>900039</v>
      </c>
      <c r="E926" s="21" t="s">
        <v>24</v>
      </c>
      <c r="F926" s="21" t="s">
        <v>1151</v>
      </c>
      <c r="G926" s="21" t="s">
        <v>1152</v>
      </c>
      <c r="H926" s="25" t="s">
        <v>285</v>
      </c>
      <c r="I926" s="21" t="s">
        <v>27</v>
      </c>
      <c r="J926" s="21" t="s">
        <v>28</v>
      </c>
      <c r="K926" s="38">
        <v>46244</v>
      </c>
      <c r="L926" s="38">
        <v>46240</v>
      </c>
      <c r="M926" s="39" t="s">
        <v>18</v>
      </c>
      <c r="N926" s="18">
        <v>21002</v>
      </c>
      <c r="O926" s="18">
        <v>30127</v>
      </c>
      <c r="P926" s="15">
        <f>IFERROR((O926-N926)/N926,"")</f>
        <v>0.43448243024473859</v>
      </c>
      <c r="Q926" s="19">
        <v>762</v>
      </c>
      <c r="R926" s="19">
        <v>857</v>
      </c>
      <c r="S926" s="15">
        <f>IFERROR((R926-Q926)/Q926,"")</f>
        <v>0.12467191601049869</v>
      </c>
      <c r="T926" s="19">
        <v>4218</v>
      </c>
      <c r="U926" s="15">
        <f>IFERROR(R926/T926,"")</f>
        <v>0.20317686107159791</v>
      </c>
      <c r="V926" s="19">
        <v>159</v>
      </c>
      <c r="W926" s="19">
        <v>161</v>
      </c>
      <c r="X926" s="15">
        <f>IFERROR((W926-V926)/V926,"")</f>
        <v>1.2578616352201259E-2</v>
      </c>
      <c r="Y926" s="18">
        <v>1260</v>
      </c>
      <c r="Z926" s="18">
        <v>20052</v>
      </c>
      <c r="AA926" s="18">
        <v>8640</v>
      </c>
      <c r="AB926" s="18">
        <v>15696</v>
      </c>
      <c r="AC926" s="18">
        <v>4766</v>
      </c>
      <c r="AD926" s="18">
        <v>4421</v>
      </c>
      <c r="AE926" s="18">
        <v>605</v>
      </c>
      <c r="AF926" s="18">
        <v>13514</v>
      </c>
      <c r="AG926" s="18">
        <v>140</v>
      </c>
      <c r="AH926" s="18">
        <v>5112</v>
      </c>
      <c r="AI926" s="18">
        <v>15307</v>
      </c>
      <c r="AJ926" s="18">
        <v>9569</v>
      </c>
      <c r="AK926" s="23">
        <f>SUM(Y926:AJ926)</f>
        <v>99082</v>
      </c>
      <c r="AL926" s="23">
        <f>MAX(Y926:AJ926)</f>
        <v>20052</v>
      </c>
      <c r="AM926">
        <f>COUNTIF(Y926:AJ926,"&gt;1")</f>
        <v>12</v>
      </c>
    </row>
    <row r="927" spans="1:39" ht="15.75" x14ac:dyDescent="0.25">
      <c r="A927" s="21"/>
      <c r="B927" s="21" t="s">
        <v>1519</v>
      </c>
      <c r="C927" s="21">
        <v>9067572</v>
      </c>
      <c r="D927" s="25">
        <v>800275</v>
      </c>
      <c r="E927" s="21" t="s">
        <v>1180</v>
      </c>
      <c r="F927" s="21" t="s">
        <v>1151</v>
      </c>
      <c r="G927" s="21" t="s">
        <v>1152</v>
      </c>
      <c r="H927" s="25" t="s">
        <v>285</v>
      </c>
      <c r="I927" s="21" t="s">
        <v>27</v>
      </c>
      <c r="J927" s="21" t="s">
        <v>28</v>
      </c>
      <c r="K927" s="38">
        <v>44637</v>
      </c>
      <c r="L927" s="38"/>
      <c r="M927" s="39" t="s">
        <v>53</v>
      </c>
      <c r="N927" s="18" t="s">
        <v>1610</v>
      </c>
      <c r="O927" s="18" t="s">
        <v>1610</v>
      </c>
      <c r="P927" s="15" t="str">
        <f>IFERROR((O927-N927)/N927,"")</f>
        <v/>
      </c>
      <c r="Q927" s="19" t="s">
        <v>1610</v>
      </c>
      <c r="R927" s="19" t="s">
        <v>1610</v>
      </c>
      <c r="S927" s="15" t="str">
        <f>IFERROR((R927-Q927)/Q927,"")</f>
        <v/>
      </c>
      <c r="T927" s="19" t="s">
        <v>1610</v>
      </c>
      <c r="U927" s="15" t="str">
        <f>IFERROR(R927/T927,"")</f>
        <v/>
      </c>
      <c r="V927" s="19" t="s">
        <v>1610</v>
      </c>
      <c r="W927" s="19" t="s">
        <v>1610</v>
      </c>
      <c r="X927" s="15" t="str">
        <f>IFERROR((W927-V927)/V927,"")</f>
        <v/>
      </c>
      <c r="Y927" s="18" t="s">
        <v>1610</v>
      </c>
      <c r="Z927" s="18" t="s">
        <v>1610</v>
      </c>
      <c r="AA927" s="18" t="s">
        <v>1610</v>
      </c>
      <c r="AB927" s="18" t="s">
        <v>1610</v>
      </c>
      <c r="AC927" s="18" t="s">
        <v>1610</v>
      </c>
      <c r="AD927" s="18" t="s">
        <v>1610</v>
      </c>
      <c r="AE927" s="18" t="s">
        <v>1610</v>
      </c>
      <c r="AF927" s="18" t="s">
        <v>1610</v>
      </c>
      <c r="AG927" s="18" t="s">
        <v>1610</v>
      </c>
      <c r="AH927" s="18" t="s">
        <v>1610</v>
      </c>
      <c r="AI927" s="18" t="s">
        <v>1610</v>
      </c>
      <c r="AJ927" s="18" t="s">
        <v>1610</v>
      </c>
      <c r="AK927" s="23">
        <f>SUM(Y927:AJ927)</f>
        <v>0</v>
      </c>
      <c r="AL927" s="23">
        <f>MAX(Y927:AJ927)</f>
        <v>0</v>
      </c>
      <c r="AM927">
        <f>COUNTIF(Y927:AJ927,"&gt;1")</f>
        <v>0</v>
      </c>
    </row>
    <row r="928" spans="1:39" ht="15.75" x14ac:dyDescent="0.25">
      <c r="A928" s="21" t="s">
        <v>3202</v>
      </c>
      <c r="B928" s="21" t="s">
        <v>1520</v>
      </c>
      <c r="C928" s="21">
        <v>9094632</v>
      </c>
      <c r="D928" s="25" t="s">
        <v>2695</v>
      </c>
      <c r="E928" s="21" t="s">
        <v>2489</v>
      </c>
      <c r="F928" s="21" t="s">
        <v>2696</v>
      </c>
      <c r="G928" s="21" t="s">
        <v>2697</v>
      </c>
      <c r="H928" s="25" t="s">
        <v>308</v>
      </c>
      <c r="I928" s="21" t="s">
        <v>27</v>
      </c>
      <c r="J928" s="21" t="s">
        <v>28</v>
      </c>
      <c r="K928" s="38"/>
      <c r="L928" s="38">
        <v>46233</v>
      </c>
      <c r="M928" s="39" t="s">
        <v>18</v>
      </c>
      <c r="N928" s="18">
        <v>0</v>
      </c>
      <c r="O928" s="18">
        <v>0</v>
      </c>
      <c r="P928" s="15" t="str">
        <f>IFERROR((O928-N928)/N928,"")</f>
        <v/>
      </c>
      <c r="Q928" s="19">
        <v>60</v>
      </c>
      <c r="R928" s="19">
        <v>93</v>
      </c>
      <c r="S928" s="10"/>
      <c r="T928" s="19" t="s">
        <v>1610</v>
      </c>
      <c r="U928" s="15" t="str">
        <f>IFERROR(R928/T928,"")</f>
        <v/>
      </c>
      <c r="V928" s="19">
        <v>121</v>
      </c>
      <c r="W928" s="19">
        <v>75</v>
      </c>
      <c r="X928" s="15">
        <f>IFERROR((W928-V928)/V928,"")</f>
        <v>-0.38016528925619836</v>
      </c>
      <c r="Y928" s="18" t="s">
        <v>1610</v>
      </c>
      <c r="Z928" s="18" t="s">
        <v>1610</v>
      </c>
      <c r="AA928" s="18" t="s">
        <v>1610</v>
      </c>
      <c r="AB928" s="18" t="s">
        <v>1610</v>
      </c>
      <c r="AC928" s="18" t="s">
        <v>1610</v>
      </c>
      <c r="AD928" s="18" t="s">
        <v>1610</v>
      </c>
      <c r="AE928" s="18" t="s">
        <v>1610</v>
      </c>
      <c r="AF928" s="18" t="s">
        <v>1610</v>
      </c>
      <c r="AG928" s="18" t="s">
        <v>1610</v>
      </c>
      <c r="AH928" s="18" t="s">
        <v>1610</v>
      </c>
      <c r="AI928" s="18" t="s">
        <v>1610</v>
      </c>
      <c r="AJ928" s="18" t="s">
        <v>1610</v>
      </c>
      <c r="AK928" s="23">
        <f>SUM(Y928:AJ928)</f>
        <v>0</v>
      </c>
      <c r="AL928" s="23">
        <f>MAX(Y928:AJ928)</f>
        <v>0</v>
      </c>
      <c r="AM928">
        <f>COUNTIF(Y928:AJ928,"&gt;1")</f>
        <v>0</v>
      </c>
    </row>
    <row r="929" spans="1:39" ht="15.75" x14ac:dyDescent="0.25">
      <c r="A929" s="21"/>
      <c r="B929" s="21" t="s">
        <v>1519</v>
      </c>
      <c r="C929" s="21">
        <v>9110880</v>
      </c>
      <c r="D929" s="25">
        <v>191399</v>
      </c>
      <c r="E929" s="21" t="s">
        <v>1206</v>
      </c>
      <c r="F929" s="21" t="s">
        <v>1975</v>
      </c>
      <c r="G929" s="21" t="s">
        <v>1873</v>
      </c>
      <c r="H929" s="25" t="s">
        <v>201</v>
      </c>
      <c r="I929" s="21" t="s">
        <v>67</v>
      </c>
      <c r="J929" s="21" t="s">
        <v>416</v>
      </c>
      <c r="K929" s="38">
        <v>45559</v>
      </c>
      <c r="L929" s="38">
        <v>45667</v>
      </c>
      <c r="M929" s="39" t="s">
        <v>53</v>
      </c>
      <c r="N929" s="18" t="s">
        <v>1610</v>
      </c>
      <c r="O929" s="18" t="s">
        <v>1610</v>
      </c>
      <c r="P929" s="15" t="str">
        <f>IFERROR((O929-N929)/N929,"")</f>
        <v/>
      </c>
      <c r="Q929" s="19" t="s">
        <v>1610</v>
      </c>
      <c r="R929" s="19" t="s">
        <v>1610</v>
      </c>
      <c r="S929" s="15" t="str">
        <f>IFERROR((R929-Q929)/Q929,"")</f>
        <v/>
      </c>
      <c r="T929" s="19">
        <v>222</v>
      </c>
      <c r="U929" s="15" t="str">
        <f>IFERROR(R929/T929,"")</f>
        <v/>
      </c>
      <c r="V929" s="19" t="s">
        <v>1610</v>
      </c>
      <c r="W929" s="19" t="s">
        <v>1610</v>
      </c>
      <c r="X929" s="15" t="str">
        <f>IFERROR((W929-V929)/V929,"")</f>
        <v/>
      </c>
      <c r="Y929" s="18" t="s">
        <v>1610</v>
      </c>
      <c r="Z929" s="18" t="s">
        <v>1610</v>
      </c>
      <c r="AA929" s="18" t="s">
        <v>1610</v>
      </c>
      <c r="AB929" s="18" t="s">
        <v>1610</v>
      </c>
      <c r="AC929" s="18" t="s">
        <v>1610</v>
      </c>
      <c r="AD929" s="18" t="s">
        <v>1610</v>
      </c>
      <c r="AE929" s="18" t="s">
        <v>1610</v>
      </c>
      <c r="AF929" s="18" t="s">
        <v>1610</v>
      </c>
      <c r="AG929" s="18" t="s">
        <v>1610</v>
      </c>
      <c r="AH929" s="18" t="s">
        <v>1610</v>
      </c>
      <c r="AI929" s="18" t="s">
        <v>1610</v>
      </c>
      <c r="AJ929" s="18" t="s">
        <v>1610</v>
      </c>
      <c r="AK929" s="23">
        <f>SUM(Y929:AJ929)</f>
        <v>0</v>
      </c>
      <c r="AL929" s="23">
        <f>MAX(Y929:AJ929)</f>
        <v>0</v>
      </c>
      <c r="AM929">
        <f>COUNTIF(Y929:AJ929,"&gt;1")</f>
        <v>0</v>
      </c>
    </row>
    <row r="930" spans="1:39" ht="15.75" x14ac:dyDescent="0.25">
      <c r="A930" s="21"/>
      <c r="B930" s="21"/>
      <c r="C930" s="21">
        <v>9194393</v>
      </c>
      <c r="D930" s="25">
        <v>192512</v>
      </c>
      <c r="E930" s="21" t="s">
        <v>1180</v>
      </c>
      <c r="F930" s="21" t="s">
        <v>1394</v>
      </c>
      <c r="G930" s="21" t="s">
        <v>1395</v>
      </c>
      <c r="H930" s="25" t="s">
        <v>77</v>
      </c>
      <c r="I930" s="21" t="s">
        <v>67</v>
      </c>
      <c r="J930" s="21" t="s">
        <v>416</v>
      </c>
      <c r="K930" s="38">
        <v>46120</v>
      </c>
      <c r="L930" s="38">
        <v>46224</v>
      </c>
      <c r="M930" s="39" t="s">
        <v>18</v>
      </c>
      <c r="N930" s="18">
        <v>0</v>
      </c>
      <c r="O930" s="18">
        <v>2795</v>
      </c>
      <c r="P930" s="15" t="str">
        <f>IFERROR((O930-N930)/N930,"")</f>
        <v/>
      </c>
      <c r="Q930" s="19">
        <v>49</v>
      </c>
      <c r="R930" s="19">
        <v>31</v>
      </c>
      <c r="S930" s="15">
        <f>IFERROR((R930-Q930)/Q930,"")</f>
        <v>-0.36734693877551022</v>
      </c>
      <c r="T930" s="19">
        <v>397</v>
      </c>
      <c r="U930" s="15">
        <f>IFERROR(R930/T930,"")</f>
        <v>7.8085642317380355E-2</v>
      </c>
      <c r="V930" s="19">
        <v>84</v>
      </c>
      <c r="W930" s="19">
        <v>31</v>
      </c>
      <c r="X930" s="15">
        <f>IFERROR((W930-V930)/V930,"")</f>
        <v>-0.63095238095238093</v>
      </c>
      <c r="Y930" s="18">
        <v>0</v>
      </c>
      <c r="Z930" s="18">
        <v>0</v>
      </c>
      <c r="AA930" s="18">
        <v>5548</v>
      </c>
      <c r="AB930" s="18">
        <v>0</v>
      </c>
      <c r="AC930" s="18">
        <v>0</v>
      </c>
      <c r="AD930" s="18">
        <v>0</v>
      </c>
      <c r="AE930" s="18">
        <v>0</v>
      </c>
      <c r="AF930" s="18">
        <v>0</v>
      </c>
      <c r="AG930" s="18">
        <v>2795</v>
      </c>
      <c r="AH930" s="18">
        <v>0</v>
      </c>
      <c r="AI930" s="18">
        <v>0</v>
      </c>
      <c r="AJ930" s="18">
        <v>0</v>
      </c>
      <c r="AK930" s="23">
        <f>SUM(Y930:AJ930)</f>
        <v>8343</v>
      </c>
      <c r="AL930" s="23">
        <f>MAX(Y930:AJ930)</f>
        <v>5548</v>
      </c>
      <c r="AM930">
        <f>COUNTIF(Y930:AJ930,"&gt;1")</f>
        <v>2</v>
      </c>
    </row>
    <row r="931" spans="1:39" ht="15.75" x14ac:dyDescent="0.25">
      <c r="A931" s="21"/>
      <c r="B931" s="21" t="s">
        <v>1520</v>
      </c>
      <c r="C931" s="21">
        <v>9196223</v>
      </c>
      <c r="D931" s="25">
        <v>102029</v>
      </c>
      <c r="E931" s="21" t="s">
        <v>1180</v>
      </c>
      <c r="F931" s="21" t="s">
        <v>1222</v>
      </c>
      <c r="G931" s="21" t="s">
        <v>1223</v>
      </c>
      <c r="H931" s="25" t="s">
        <v>45</v>
      </c>
      <c r="I931" s="21" t="s">
        <v>67</v>
      </c>
      <c r="J931" s="21" t="s">
        <v>416</v>
      </c>
      <c r="K931" s="38">
        <v>46118</v>
      </c>
      <c r="L931" s="38">
        <v>46092</v>
      </c>
      <c r="M931" s="39" t="s">
        <v>22</v>
      </c>
      <c r="N931" s="18">
        <v>1147.48</v>
      </c>
      <c r="O931" s="18">
        <v>1365</v>
      </c>
      <c r="P931" s="15">
        <f>IFERROR((O931-N931)/N931,"")</f>
        <v>0.18956321678809215</v>
      </c>
      <c r="Q931" s="19">
        <v>1</v>
      </c>
      <c r="R931" s="19">
        <v>0</v>
      </c>
      <c r="S931" s="15">
        <f>IFERROR((R931-Q931)/Q931,"")</f>
        <v>-1</v>
      </c>
      <c r="T931" s="19">
        <v>7</v>
      </c>
      <c r="U931" s="15">
        <f>IFERROR(R931/T931,"")</f>
        <v>0</v>
      </c>
      <c r="V931" s="19">
        <v>1</v>
      </c>
      <c r="W931" s="19">
        <v>0</v>
      </c>
      <c r="X931" s="15">
        <f>IFERROR((W931-V931)/V931,"")</f>
        <v>-1</v>
      </c>
      <c r="Y931" s="18">
        <v>0</v>
      </c>
      <c r="Z931" s="18">
        <v>0</v>
      </c>
      <c r="AA931" s="18">
        <v>0</v>
      </c>
      <c r="AB931" s="18">
        <v>0</v>
      </c>
      <c r="AC931" s="18">
        <v>0</v>
      </c>
      <c r="AD931" s="18">
        <v>0</v>
      </c>
      <c r="AE931" s="18">
        <v>0</v>
      </c>
      <c r="AF931" s="18">
        <v>0</v>
      </c>
      <c r="AG931" s="18">
        <v>1365</v>
      </c>
      <c r="AH931" s="18">
        <v>0</v>
      </c>
      <c r="AI931" s="18">
        <v>0</v>
      </c>
      <c r="AJ931" s="18">
        <v>0</v>
      </c>
      <c r="AK931" s="23">
        <f>SUM(Y931:AJ931)</f>
        <v>1365</v>
      </c>
      <c r="AL931" s="23">
        <f>MAX(Y931:AJ931)</f>
        <v>1365</v>
      </c>
      <c r="AM931">
        <f>COUNTIF(Y931:AJ931,"&gt;1")</f>
        <v>1</v>
      </c>
    </row>
    <row r="932" spans="1:39" ht="15.75" x14ac:dyDescent="0.25">
      <c r="A932" s="21"/>
      <c r="B932" s="21"/>
      <c r="C932" s="21">
        <v>9196341</v>
      </c>
      <c r="D932" s="25">
        <v>192596</v>
      </c>
      <c r="E932" s="21" t="s">
        <v>1180</v>
      </c>
      <c r="F932" s="21" t="s">
        <v>1405</v>
      </c>
      <c r="G932" s="21" t="s">
        <v>1395</v>
      </c>
      <c r="H932" s="25" t="s">
        <v>77</v>
      </c>
      <c r="I932" s="21" t="s">
        <v>67</v>
      </c>
      <c r="J932" s="21" t="s">
        <v>416</v>
      </c>
      <c r="K932" s="38">
        <v>46120</v>
      </c>
      <c r="L932" s="38">
        <v>46223</v>
      </c>
      <c r="M932" s="39" t="s">
        <v>18</v>
      </c>
      <c r="N932" s="18">
        <v>0</v>
      </c>
      <c r="O932" s="18">
        <v>130</v>
      </c>
      <c r="P932" s="15" t="str">
        <f>IFERROR((O932-N932)/N932,"")</f>
        <v/>
      </c>
      <c r="Q932" s="19">
        <v>17</v>
      </c>
      <c r="R932" s="19">
        <v>24</v>
      </c>
      <c r="S932" s="15">
        <f>IFERROR((R932-Q932)/Q932,"")</f>
        <v>0.41176470588235292</v>
      </c>
      <c r="T932" s="19">
        <v>325</v>
      </c>
      <c r="U932" s="15">
        <f>IFERROR(R932/T932,"")</f>
        <v>7.3846153846153853E-2</v>
      </c>
      <c r="V932" s="19">
        <v>75</v>
      </c>
      <c r="W932" s="19">
        <v>24</v>
      </c>
      <c r="X932" s="15">
        <f>IFERROR((W932-V932)/V932,"")</f>
        <v>-0.68</v>
      </c>
      <c r="Y932" s="18">
        <v>0</v>
      </c>
      <c r="Z932" s="18">
        <v>0</v>
      </c>
      <c r="AA932" s="18">
        <v>5996</v>
      </c>
      <c r="AB932" s="18">
        <v>0</v>
      </c>
      <c r="AC932" s="18">
        <v>0</v>
      </c>
      <c r="AD932" s="18">
        <v>0</v>
      </c>
      <c r="AE932" s="18">
        <v>0</v>
      </c>
      <c r="AF932" s="18">
        <v>0</v>
      </c>
      <c r="AG932" s="18">
        <v>130</v>
      </c>
      <c r="AH932" s="18">
        <v>0</v>
      </c>
      <c r="AI932" s="18">
        <v>0</v>
      </c>
      <c r="AJ932" s="18">
        <v>0</v>
      </c>
      <c r="AK932" s="23">
        <f>SUM(Y932:AJ932)</f>
        <v>6126</v>
      </c>
      <c r="AL932" s="23">
        <f>MAX(Y932:AJ932)</f>
        <v>5996</v>
      </c>
      <c r="AM932">
        <f>COUNTIF(Y932:AJ932,"&gt;1")</f>
        <v>2</v>
      </c>
    </row>
    <row r="933" spans="1:39" ht="15.75" x14ac:dyDescent="0.25">
      <c r="A933" s="21" t="s">
        <v>2618</v>
      </c>
      <c r="B933" s="21" t="s">
        <v>1519</v>
      </c>
      <c r="C933" s="21">
        <v>9203491</v>
      </c>
      <c r="D933" s="25" t="s">
        <v>2823</v>
      </c>
      <c r="E933" s="21" t="s">
        <v>1798</v>
      </c>
      <c r="F933" s="21" t="s">
        <v>2824</v>
      </c>
      <c r="G933" s="21" t="s">
        <v>239</v>
      </c>
      <c r="H933" s="25" t="s">
        <v>145</v>
      </c>
      <c r="I933" s="21" t="s">
        <v>27</v>
      </c>
      <c r="J933" s="21" t="s">
        <v>185</v>
      </c>
      <c r="K933" s="38">
        <v>45954</v>
      </c>
      <c r="L933" s="38">
        <v>45985</v>
      </c>
      <c r="M933" s="39" t="s">
        <v>53</v>
      </c>
      <c r="N933" s="18" t="s">
        <v>1610</v>
      </c>
      <c r="O933" s="18" t="s">
        <v>1610</v>
      </c>
      <c r="P933" s="15" t="str">
        <f>IFERROR((O933-N933)/N933,"")</f>
        <v/>
      </c>
      <c r="Q933" s="19" t="s">
        <v>1610</v>
      </c>
      <c r="R933" s="19" t="s">
        <v>1610</v>
      </c>
      <c r="S933" s="15" t="str">
        <f>IFERROR((R933-Q933)/Q933,"")</f>
        <v/>
      </c>
      <c r="T933" s="19" t="s">
        <v>1610</v>
      </c>
      <c r="U933" s="15" t="str">
        <f>IFERROR(R933/T933,"")</f>
        <v/>
      </c>
      <c r="V933" s="19">
        <v>13</v>
      </c>
      <c r="W933" s="19">
        <v>0</v>
      </c>
      <c r="X933" s="15">
        <f>IFERROR((W933-V933)/V933,"")</f>
        <v>-1</v>
      </c>
      <c r="Y933" s="18">
        <v>0</v>
      </c>
      <c r="Z933" s="18">
        <v>0</v>
      </c>
      <c r="AA933" s="18">
        <v>4120</v>
      </c>
      <c r="AB933" s="18">
        <v>0</v>
      </c>
      <c r="AC933" s="18">
        <v>0</v>
      </c>
      <c r="AD933" s="18">
        <v>0</v>
      </c>
      <c r="AE933" s="18">
        <v>0</v>
      </c>
      <c r="AF933" s="18">
        <v>0</v>
      </c>
      <c r="AG933" s="18">
        <v>0</v>
      </c>
      <c r="AH933" s="18">
        <v>0</v>
      </c>
      <c r="AI933" s="18">
        <v>0</v>
      </c>
      <c r="AJ933" s="18">
        <v>0</v>
      </c>
      <c r="AK933" s="23">
        <f>SUM(Y933:AJ933)</f>
        <v>4120</v>
      </c>
      <c r="AL933" s="23">
        <f>MAX(Y933:AJ933)</f>
        <v>4120</v>
      </c>
      <c r="AM933">
        <f>COUNTIF(Y933:AJ933,"&gt;1")</f>
        <v>1</v>
      </c>
    </row>
    <row r="934" spans="1:39" ht="15.75" x14ac:dyDescent="0.25">
      <c r="A934" s="21"/>
      <c r="B934" s="21" t="s">
        <v>1520</v>
      </c>
      <c r="C934" s="21">
        <v>9214349</v>
      </c>
      <c r="D934" s="25">
        <v>192595</v>
      </c>
      <c r="E934" s="21" t="s">
        <v>1180</v>
      </c>
      <c r="F934" s="21" t="s">
        <v>1404</v>
      </c>
      <c r="G934" s="21" t="s">
        <v>1395</v>
      </c>
      <c r="H934" s="25" t="s">
        <v>77</v>
      </c>
      <c r="I934" s="21" t="s">
        <v>67</v>
      </c>
      <c r="J934" s="21" t="s">
        <v>416</v>
      </c>
      <c r="K934" s="38">
        <v>46059</v>
      </c>
      <c r="L934" s="38">
        <v>46223</v>
      </c>
      <c r="M934" s="39" t="s">
        <v>18</v>
      </c>
      <c r="N934" s="18">
        <v>5941.28</v>
      </c>
      <c r="O934" s="18">
        <v>0</v>
      </c>
      <c r="P934" s="15">
        <f>IFERROR((O934-N934)/N934,"")</f>
        <v>-1</v>
      </c>
      <c r="Q934" s="19">
        <v>63</v>
      </c>
      <c r="R934" s="19">
        <v>25</v>
      </c>
      <c r="S934" s="15">
        <f>IFERROR((R934-Q934)/Q934,"")</f>
        <v>-0.60317460317460314</v>
      </c>
      <c r="T934" s="19">
        <v>333</v>
      </c>
      <c r="U934" s="15">
        <f>IFERROR(R934/T934,"")</f>
        <v>7.5075075075075076E-2</v>
      </c>
      <c r="V934" s="19">
        <v>91</v>
      </c>
      <c r="W934" s="19">
        <v>22</v>
      </c>
      <c r="X934" s="15">
        <f>IFERROR((W934-V934)/V934,"")</f>
        <v>-0.75824175824175821</v>
      </c>
      <c r="Y934" s="18">
        <v>0</v>
      </c>
      <c r="Z934" s="18">
        <v>1573</v>
      </c>
      <c r="AA934" s="18">
        <v>0</v>
      </c>
      <c r="AB934" s="18">
        <v>0</v>
      </c>
      <c r="AC934" s="18">
        <v>0</v>
      </c>
      <c r="AD934" s="18">
        <v>0</v>
      </c>
      <c r="AE934" s="18">
        <v>2210</v>
      </c>
      <c r="AF934" s="18">
        <v>0</v>
      </c>
      <c r="AG934" s="18">
        <v>0</v>
      </c>
      <c r="AH934" s="18">
        <v>0</v>
      </c>
      <c r="AI934" s="18">
        <v>0</v>
      </c>
      <c r="AJ934" s="18">
        <v>0</v>
      </c>
      <c r="AK934" s="23">
        <f>SUM(Y934:AJ934)</f>
        <v>3783</v>
      </c>
      <c r="AL934" s="23">
        <f>MAX(Y934:AJ934)</f>
        <v>2210</v>
      </c>
      <c r="AM934">
        <f>COUNTIF(Y934:AJ934,"&gt;1")</f>
        <v>2</v>
      </c>
    </row>
    <row r="935" spans="1:39" ht="15.75" x14ac:dyDescent="0.25">
      <c r="A935" s="21"/>
      <c r="B935" s="21" t="s">
        <v>1520</v>
      </c>
      <c r="C935" s="21">
        <v>9220404</v>
      </c>
      <c r="D935" s="25">
        <v>191967</v>
      </c>
      <c r="E935" s="21" t="s">
        <v>69</v>
      </c>
      <c r="F935" s="21" t="s">
        <v>1976</v>
      </c>
      <c r="G935" s="21" t="s">
        <v>273</v>
      </c>
      <c r="H935" s="25" t="s">
        <v>15</v>
      </c>
      <c r="I935" s="21" t="s">
        <v>27</v>
      </c>
      <c r="J935" s="21" t="s">
        <v>28</v>
      </c>
      <c r="K935" s="38">
        <v>45869</v>
      </c>
      <c r="L935" s="38">
        <v>46220</v>
      </c>
      <c r="M935" s="39" t="s">
        <v>18</v>
      </c>
      <c r="N935" s="18">
        <v>28350</v>
      </c>
      <c r="O935" s="18">
        <v>0</v>
      </c>
      <c r="P935" s="15">
        <f>IFERROR((O935-N935)/N935,"")</f>
        <v>-1</v>
      </c>
      <c r="Q935" s="19">
        <v>282</v>
      </c>
      <c r="R935" s="19">
        <v>164</v>
      </c>
      <c r="S935" s="15">
        <f>IFERROR((R935-Q935)/Q935,"")</f>
        <v>-0.41843971631205673</v>
      </c>
      <c r="T935" s="19">
        <v>1688</v>
      </c>
      <c r="U935" s="15">
        <f>IFERROR(R935/T935,"")</f>
        <v>9.7156398104265407E-2</v>
      </c>
      <c r="V935" s="19">
        <v>92</v>
      </c>
      <c r="W935" s="19">
        <v>71</v>
      </c>
      <c r="X935" s="15">
        <f>IFERROR((W935-V935)/V935,"")</f>
        <v>-0.22826086956521738</v>
      </c>
      <c r="Y935" s="18" t="s">
        <v>1610</v>
      </c>
      <c r="Z935" s="18" t="s">
        <v>1610</v>
      </c>
      <c r="AA935" s="18" t="s">
        <v>1610</v>
      </c>
      <c r="AB935" s="18" t="s">
        <v>1610</v>
      </c>
      <c r="AC935" s="18" t="s">
        <v>1610</v>
      </c>
      <c r="AD935" s="18" t="s">
        <v>1610</v>
      </c>
      <c r="AE935" s="18" t="s">
        <v>1610</v>
      </c>
      <c r="AF935" s="18" t="s">
        <v>1610</v>
      </c>
      <c r="AG935" s="18" t="s">
        <v>1610</v>
      </c>
      <c r="AH935" s="18" t="s">
        <v>1610</v>
      </c>
      <c r="AI935" s="18" t="s">
        <v>1610</v>
      </c>
      <c r="AJ935" s="18" t="s">
        <v>1610</v>
      </c>
      <c r="AK935" s="23">
        <f>SUM(Y935:AJ935)</f>
        <v>0</v>
      </c>
      <c r="AL935" s="23">
        <f>MAX(Y935:AJ935)</f>
        <v>0</v>
      </c>
      <c r="AM935">
        <f>COUNTIF(Y935:AJ935,"&gt;1")</f>
        <v>0</v>
      </c>
    </row>
    <row r="936" spans="1:39" ht="15.75" x14ac:dyDescent="0.25">
      <c r="A936" s="21" t="s">
        <v>2618</v>
      </c>
      <c r="B936" s="21" t="s">
        <v>1519</v>
      </c>
      <c r="C936" s="21">
        <v>9240627</v>
      </c>
      <c r="D936" s="25">
        <v>501613</v>
      </c>
      <c r="E936" s="21" t="s">
        <v>2933</v>
      </c>
      <c r="F936" s="21" t="s">
        <v>1582</v>
      </c>
      <c r="G936" s="21" t="s">
        <v>729</v>
      </c>
      <c r="H936" s="25" t="s">
        <v>20</v>
      </c>
      <c r="I936" s="21" t="s">
        <v>21</v>
      </c>
      <c r="J936" s="21" t="s">
        <v>21</v>
      </c>
      <c r="K936" s="38">
        <v>46184</v>
      </c>
      <c r="L936" s="38">
        <v>45397</v>
      </c>
      <c r="M936" s="39" t="s">
        <v>18</v>
      </c>
      <c r="N936" s="18">
        <v>720</v>
      </c>
      <c r="O936" s="18">
        <v>780</v>
      </c>
      <c r="P936" s="15">
        <f>IFERROR((O936-N936)/N936,"")</f>
        <v>8.3333333333333329E-2</v>
      </c>
      <c r="Q936" s="19">
        <v>0</v>
      </c>
      <c r="R936" s="19">
        <v>0</v>
      </c>
      <c r="S936" s="15" t="str">
        <f>IFERROR((R936-Q936)/Q936,"")</f>
        <v/>
      </c>
      <c r="T936" s="19">
        <v>1</v>
      </c>
      <c r="U936" s="15">
        <f>IFERROR(R936/T936,"")</f>
        <v>0</v>
      </c>
      <c r="V936" s="19" t="s">
        <v>1610</v>
      </c>
      <c r="W936" s="19" t="s">
        <v>1610</v>
      </c>
      <c r="X936" s="15" t="str">
        <f>IFERROR((W936-V936)/V936,"")</f>
        <v/>
      </c>
      <c r="Y936" s="18">
        <v>0</v>
      </c>
      <c r="Z936" s="18">
        <v>0</v>
      </c>
      <c r="AA936" s="18">
        <v>0</v>
      </c>
      <c r="AB936" s="18">
        <v>0</v>
      </c>
      <c r="AC936" s="18">
        <v>0</v>
      </c>
      <c r="AD936" s="18">
        <v>0</v>
      </c>
      <c r="AE936" s="18">
        <v>0</v>
      </c>
      <c r="AF936" s="18">
        <v>0</v>
      </c>
      <c r="AG936" s="18">
        <v>0</v>
      </c>
      <c r="AH936" s="18">
        <v>0</v>
      </c>
      <c r="AI936" s="18">
        <v>780</v>
      </c>
      <c r="AJ936" s="18">
        <v>0</v>
      </c>
      <c r="AK936" s="23">
        <f>SUM(Y936:AJ936)</f>
        <v>780</v>
      </c>
      <c r="AL936" s="23">
        <f>MAX(Y936:AJ936)</f>
        <v>780</v>
      </c>
      <c r="AM936">
        <f>COUNTIF(Y936:AJ936,"&gt;1")</f>
        <v>1</v>
      </c>
    </row>
    <row r="937" spans="1:39" ht="15.75" x14ac:dyDescent="0.25">
      <c r="A937" s="21"/>
      <c r="B937" s="21" t="s">
        <v>1520</v>
      </c>
      <c r="C937" s="21">
        <v>9255540</v>
      </c>
      <c r="D937" s="25" t="s">
        <v>2502</v>
      </c>
      <c r="E937" s="21" t="s">
        <v>12</v>
      </c>
      <c r="F937" s="21" t="s">
        <v>2553</v>
      </c>
      <c r="G937" s="21" t="s">
        <v>78</v>
      </c>
      <c r="H937" s="25" t="s">
        <v>79</v>
      </c>
      <c r="I937" s="21" t="s">
        <v>16</v>
      </c>
      <c r="J937" s="21" t="s">
        <v>17</v>
      </c>
      <c r="K937" s="38">
        <v>45818</v>
      </c>
      <c r="L937" s="38"/>
      <c r="M937" s="39" t="s">
        <v>53</v>
      </c>
      <c r="N937" s="18">
        <v>4170</v>
      </c>
      <c r="O937" s="18">
        <v>0</v>
      </c>
      <c r="P937" s="15">
        <f>IFERROR((O937-N937)/N937,"")</f>
        <v>-1</v>
      </c>
      <c r="Q937" s="19">
        <v>0</v>
      </c>
      <c r="R937" s="19">
        <v>0</v>
      </c>
      <c r="S937" s="15" t="str">
        <f>IFERROR((R937-Q937)/Q937,"")</f>
        <v/>
      </c>
      <c r="T937" s="19" t="s">
        <v>1610</v>
      </c>
      <c r="U937" s="15" t="str">
        <f>IFERROR(R937/T937,"")</f>
        <v/>
      </c>
      <c r="V937" s="19" t="s">
        <v>1610</v>
      </c>
      <c r="W937" s="19" t="s">
        <v>1610</v>
      </c>
      <c r="X937" s="15" t="str">
        <f>IFERROR((W937-V937)/V937,"")</f>
        <v/>
      </c>
      <c r="Y937" s="18" t="s">
        <v>1610</v>
      </c>
      <c r="Z937" s="18" t="s">
        <v>1610</v>
      </c>
      <c r="AA937" s="18" t="s">
        <v>1610</v>
      </c>
      <c r="AB937" s="18" t="s">
        <v>1610</v>
      </c>
      <c r="AC937" s="18" t="s">
        <v>1610</v>
      </c>
      <c r="AD937" s="18" t="s">
        <v>1610</v>
      </c>
      <c r="AE937" s="18" t="s">
        <v>1610</v>
      </c>
      <c r="AF937" s="18" t="s">
        <v>1610</v>
      </c>
      <c r="AG937" s="18" t="s">
        <v>1610</v>
      </c>
      <c r="AH937" s="18" t="s">
        <v>1610</v>
      </c>
      <c r="AI937" s="18" t="s">
        <v>1610</v>
      </c>
      <c r="AJ937" s="18" t="s">
        <v>1610</v>
      </c>
      <c r="AK937" s="23">
        <f>SUM(Y937:AJ937)</f>
        <v>0</v>
      </c>
      <c r="AL937" s="23">
        <f>MAX(Y937:AJ937)</f>
        <v>0</v>
      </c>
      <c r="AM937">
        <f>COUNTIF(Y937:AJ937,"&gt;1")</f>
        <v>0</v>
      </c>
    </row>
    <row r="938" spans="1:39" ht="15.75" x14ac:dyDescent="0.25">
      <c r="A938" s="21"/>
      <c r="B938" s="21" t="s">
        <v>1520</v>
      </c>
      <c r="C938" s="21">
        <v>9274188</v>
      </c>
      <c r="D938" s="25" t="s">
        <v>2419</v>
      </c>
      <c r="E938" s="21" t="s">
        <v>1180</v>
      </c>
      <c r="F938" s="21" t="s">
        <v>2420</v>
      </c>
      <c r="G938" s="21" t="s">
        <v>447</v>
      </c>
      <c r="H938" s="25" t="s">
        <v>20</v>
      </c>
      <c r="I938" s="21" t="s">
        <v>21</v>
      </c>
      <c r="J938" s="21" t="s">
        <v>21</v>
      </c>
      <c r="K938" s="38">
        <v>45797</v>
      </c>
      <c r="L938" s="38">
        <v>46129</v>
      </c>
      <c r="M938" s="39" t="s">
        <v>53</v>
      </c>
      <c r="N938" s="18">
        <v>2112</v>
      </c>
      <c r="O938" s="18">
        <v>0</v>
      </c>
      <c r="P938" s="15">
        <f>IFERROR((O938-N938)/N938,"")</f>
        <v>-1</v>
      </c>
      <c r="Q938" s="19">
        <v>12</v>
      </c>
      <c r="R938" s="19">
        <v>3</v>
      </c>
      <c r="S938" s="15">
        <f>IFERROR((R938-Q938)/Q938,"")</f>
        <v>-0.75</v>
      </c>
      <c r="T938" s="19" t="s">
        <v>1610</v>
      </c>
      <c r="U938" s="15" t="str">
        <f>IFERROR(R938/T938,"")</f>
        <v/>
      </c>
      <c r="V938" s="19">
        <v>2</v>
      </c>
      <c r="W938" s="19">
        <v>2</v>
      </c>
      <c r="X938" s="15">
        <f>IFERROR((W938-V938)/V938,"")</f>
        <v>0</v>
      </c>
      <c r="Y938" s="18" t="s">
        <v>1610</v>
      </c>
      <c r="Z938" s="18" t="s">
        <v>1610</v>
      </c>
      <c r="AA938" s="18" t="s">
        <v>1610</v>
      </c>
      <c r="AB938" s="18" t="s">
        <v>1610</v>
      </c>
      <c r="AC938" s="18" t="s">
        <v>1610</v>
      </c>
      <c r="AD938" s="18" t="s">
        <v>1610</v>
      </c>
      <c r="AE938" s="18" t="s">
        <v>1610</v>
      </c>
      <c r="AF938" s="18" t="s">
        <v>1610</v>
      </c>
      <c r="AG938" s="18" t="s">
        <v>1610</v>
      </c>
      <c r="AH938" s="18" t="s">
        <v>1610</v>
      </c>
      <c r="AI938" s="18" t="s">
        <v>1610</v>
      </c>
      <c r="AJ938" s="18" t="s">
        <v>1610</v>
      </c>
      <c r="AK938" s="23">
        <f>SUM(Y938:AJ938)</f>
        <v>0</v>
      </c>
      <c r="AL938" s="23">
        <f>MAX(Y938:AJ938)</f>
        <v>0</v>
      </c>
      <c r="AM938">
        <f>COUNTIF(Y938:AJ938,"&gt;1")</f>
        <v>0</v>
      </c>
    </row>
    <row r="939" spans="1:39" ht="15.75" x14ac:dyDescent="0.25">
      <c r="A939" s="21"/>
      <c r="B939" s="21"/>
      <c r="C939" s="21">
        <v>9282594</v>
      </c>
      <c r="D939" s="25">
        <v>100025</v>
      </c>
      <c r="E939" s="21" t="s">
        <v>24</v>
      </c>
      <c r="F939" s="21" t="s">
        <v>25</v>
      </c>
      <c r="G939" s="21" t="s">
        <v>26</v>
      </c>
      <c r="H939" s="25" t="s">
        <v>20</v>
      </c>
      <c r="I939" s="21" t="s">
        <v>27</v>
      </c>
      <c r="J939" s="21" t="s">
        <v>28</v>
      </c>
      <c r="K939" s="38">
        <v>45833</v>
      </c>
      <c r="L939" s="38">
        <v>46240</v>
      </c>
      <c r="M939" s="39" t="s">
        <v>18</v>
      </c>
      <c r="N939" s="18">
        <v>4788</v>
      </c>
      <c r="O939" s="18">
        <v>0</v>
      </c>
      <c r="P939" s="15">
        <f>IFERROR((O939-N939)/N939,"")</f>
        <v>-1</v>
      </c>
      <c r="Q939" s="19">
        <v>981</v>
      </c>
      <c r="R939" s="19">
        <v>488</v>
      </c>
      <c r="S939" s="15">
        <f>IFERROR((R939-Q939)/Q939,"")</f>
        <v>-0.50254841997961264</v>
      </c>
      <c r="T939" s="19">
        <v>565</v>
      </c>
      <c r="U939" s="15">
        <f>IFERROR(R939/T939,"")</f>
        <v>0.86371681415929202</v>
      </c>
      <c r="V939" s="19">
        <v>164</v>
      </c>
      <c r="W939" s="19">
        <v>105</v>
      </c>
      <c r="X939" s="15">
        <f>IFERROR((W939-V939)/V939,"")</f>
        <v>-0.3597560975609756</v>
      </c>
      <c r="Y939" s="18" t="s">
        <v>1610</v>
      </c>
      <c r="Z939" s="18" t="s">
        <v>1610</v>
      </c>
      <c r="AA939" s="18" t="s">
        <v>1610</v>
      </c>
      <c r="AB939" s="18" t="s">
        <v>1610</v>
      </c>
      <c r="AC939" s="18" t="s">
        <v>1610</v>
      </c>
      <c r="AD939" s="18" t="s">
        <v>1610</v>
      </c>
      <c r="AE939" s="18" t="s">
        <v>1610</v>
      </c>
      <c r="AF939" s="18" t="s">
        <v>1610</v>
      </c>
      <c r="AG939" s="18" t="s">
        <v>1610</v>
      </c>
      <c r="AH939" s="18" t="s">
        <v>1610</v>
      </c>
      <c r="AI939" s="18" t="s">
        <v>1610</v>
      </c>
      <c r="AJ939" s="18" t="s">
        <v>1610</v>
      </c>
      <c r="AK939" s="23">
        <f>SUM(Y939:AJ939)</f>
        <v>0</v>
      </c>
      <c r="AL939" s="23">
        <f>MAX(Y939:AJ939)</f>
        <v>0</v>
      </c>
      <c r="AM939">
        <f>COUNTIF(Y939:AJ939,"&gt;1")</f>
        <v>0</v>
      </c>
    </row>
    <row r="940" spans="1:39" ht="15.75" x14ac:dyDescent="0.25">
      <c r="A940" s="21" t="s">
        <v>3194</v>
      </c>
      <c r="B940" s="21" t="s">
        <v>1520</v>
      </c>
      <c r="C940" s="21">
        <v>9282594</v>
      </c>
      <c r="D940" s="25">
        <v>100342</v>
      </c>
      <c r="E940" s="21" t="s">
        <v>24</v>
      </c>
      <c r="F940" s="21" t="s">
        <v>25</v>
      </c>
      <c r="G940" s="21" t="s">
        <v>175</v>
      </c>
      <c r="H940" s="25" t="s">
        <v>20</v>
      </c>
      <c r="I940" s="21" t="s">
        <v>27</v>
      </c>
      <c r="J940" s="21" t="s">
        <v>28</v>
      </c>
      <c r="K940" s="38">
        <v>45824</v>
      </c>
      <c r="L940" s="38">
        <v>46240</v>
      </c>
      <c r="M940" s="39" t="s">
        <v>18</v>
      </c>
      <c r="N940" s="18">
        <v>11970</v>
      </c>
      <c r="O940" s="18">
        <v>0</v>
      </c>
      <c r="P940" s="15">
        <f>IFERROR((O940-N940)/N940,"")</f>
        <v>-1</v>
      </c>
      <c r="Q940" s="19">
        <v>1474</v>
      </c>
      <c r="R940" s="19">
        <v>1829</v>
      </c>
      <c r="S940" s="15">
        <f>IFERROR((R940-Q940)/Q940,"")</f>
        <v>0.24084124830393486</v>
      </c>
      <c r="T940" s="19">
        <v>15676</v>
      </c>
      <c r="U940" s="15">
        <f>IFERROR(R940/T940,"")</f>
        <v>0.11667517223781577</v>
      </c>
      <c r="V940" s="19">
        <v>441</v>
      </c>
      <c r="W940" s="19">
        <v>343</v>
      </c>
      <c r="X940" s="15">
        <f>IFERROR((W940-V940)/V940,"")</f>
        <v>-0.22222222222222221</v>
      </c>
      <c r="Y940" s="18" t="s">
        <v>1610</v>
      </c>
      <c r="Z940" s="18" t="s">
        <v>1610</v>
      </c>
      <c r="AA940" s="18" t="s">
        <v>1610</v>
      </c>
      <c r="AB940" s="18" t="s">
        <v>1610</v>
      </c>
      <c r="AC940" s="18" t="s">
        <v>1610</v>
      </c>
      <c r="AD940" s="18" t="s">
        <v>1610</v>
      </c>
      <c r="AE940" s="18" t="s">
        <v>1610</v>
      </c>
      <c r="AF940" s="18" t="s">
        <v>1610</v>
      </c>
      <c r="AG940" s="18" t="s">
        <v>1610</v>
      </c>
      <c r="AH940" s="18" t="s">
        <v>1610</v>
      </c>
      <c r="AI940" s="18" t="s">
        <v>1610</v>
      </c>
      <c r="AJ940" s="18" t="s">
        <v>1610</v>
      </c>
      <c r="AK940" s="23">
        <f>SUM(Y940:AJ940)</f>
        <v>0</v>
      </c>
      <c r="AL940" s="23">
        <f>MAX(Y940:AJ940)</f>
        <v>0</v>
      </c>
      <c r="AM940">
        <f>COUNTIF(Y940:AJ940,"&gt;1")</f>
        <v>0</v>
      </c>
    </row>
    <row r="941" spans="1:39" ht="15.75" x14ac:dyDescent="0.25">
      <c r="A941" s="21"/>
      <c r="B941" s="21"/>
      <c r="C941" s="21">
        <v>9282594</v>
      </c>
      <c r="D941" s="25">
        <v>102477</v>
      </c>
      <c r="E941" s="21" t="s">
        <v>24</v>
      </c>
      <c r="F941" s="21" t="s">
        <v>25</v>
      </c>
      <c r="G941" s="21" t="s">
        <v>172</v>
      </c>
      <c r="H941" s="25" t="s">
        <v>20</v>
      </c>
      <c r="I941" s="21" t="s">
        <v>27</v>
      </c>
      <c r="J941" s="21" t="s">
        <v>28</v>
      </c>
      <c r="K941" s="38">
        <v>46203</v>
      </c>
      <c r="L941" s="38">
        <v>46238</v>
      </c>
      <c r="M941" s="39" t="s">
        <v>18</v>
      </c>
      <c r="N941" s="18">
        <v>1596</v>
      </c>
      <c r="O941" s="18">
        <v>247480</v>
      </c>
      <c r="P941" s="15">
        <f>IFERROR((O941-N941)/N941,"")</f>
        <v>154.06265664160401</v>
      </c>
      <c r="Q941" s="19">
        <v>738</v>
      </c>
      <c r="R941" s="19">
        <v>259</v>
      </c>
      <c r="S941" s="15">
        <f>IFERROR((R941-Q941)/Q941,"")</f>
        <v>-0.64905149051490518</v>
      </c>
      <c r="T941" s="19">
        <v>6285</v>
      </c>
      <c r="U941" s="15">
        <f>IFERROR(R941/T941,"")</f>
        <v>4.1209228321400157E-2</v>
      </c>
      <c r="V941" s="19">
        <v>214</v>
      </c>
      <c r="W941" s="19">
        <v>58</v>
      </c>
      <c r="X941" s="15">
        <f>IFERROR((W941-V941)/V941,"")</f>
        <v>-0.7289719626168224</v>
      </c>
      <c r="Y941" s="18">
        <v>100500</v>
      </c>
      <c r="Z941" s="18">
        <v>90000</v>
      </c>
      <c r="AA941" s="18">
        <v>0</v>
      </c>
      <c r="AB941" s="18">
        <v>108000</v>
      </c>
      <c r="AC941" s="18">
        <v>0</v>
      </c>
      <c r="AD941" s="18">
        <v>115480</v>
      </c>
      <c r="AE941" s="18">
        <v>0</v>
      </c>
      <c r="AF941" s="18">
        <v>0</v>
      </c>
      <c r="AG941" s="18">
        <v>127480</v>
      </c>
      <c r="AH941" s="18">
        <v>0</v>
      </c>
      <c r="AI941" s="18">
        <v>120000</v>
      </c>
      <c r="AJ941" s="18">
        <v>0</v>
      </c>
      <c r="AK941" s="23">
        <f>SUM(Y941:AJ941)</f>
        <v>661460</v>
      </c>
      <c r="AL941" s="23">
        <f>MAX(Y941:AJ941)</f>
        <v>127480</v>
      </c>
      <c r="AM941">
        <f>COUNTIF(Y941:AJ941,"&gt;1")</f>
        <v>6</v>
      </c>
    </row>
    <row r="942" spans="1:39" ht="15.75" x14ac:dyDescent="0.25">
      <c r="A942" s="21"/>
      <c r="B942" s="21"/>
      <c r="C942" s="21">
        <v>9282594</v>
      </c>
      <c r="D942" s="25">
        <v>101003</v>
      </c>
      <c r="E942" s="21" t="s">
        <v>24</v>
      </c>
      <c r="F942" s="21" t="s">
        <v>25</v>
      </c>
      <c r="G942" s="21" t="s">
        <v>295</v>
      </c>
      <c r="H942" s="25" t="s">
        <v>20</v>
      </c>
      <c r="I942" s="21" t="s">
        <v>27</v>
      </c>
      <c r="J942" s="21" t="s">
        <v>28</v>
      </c>
      <c r="K942" s="38">
        <v>45236</v>
      </c>
      <c r="L942" s="38">
        <v>46234</v>
      </c>
      <c r="M942" s="39" t="s">
        <v>18</v>
      </c>
      <c r="N942" s="18">
        <v>0</v>
      </c>
      <c r="O942" s="18">
        <v>0</v>
      </c>
      <c r="P942" s="15" t="str">
        <f>IFERROR((O942-N942)/N942,"")</f>
        <v/>
      </c>
      <c r="Q942" s="19">
        <v>308</v>
      </c>
      <c r="R942" s="19">
        <v>84</v>
      </c>
      <c r="S942" s="15">
        <f>IFERROR((R942-Q942)/Q942,"")</f>
        <v>-0.72727272727272729</v>
      </c>
      <c r="T942" s="19">
        <v>5353</v>
      </c>
      <c r="U942" s="15">
        <f>IFERROR(R942/T942,"")</f>
        <v>1.5692135251260977E-2</v>
      </c>
      <c r="V942" s="19">
        <v>126</v>
      </c>
      <c r="W942" s="19">
        <v>26</v>
      </c>
      <c r="X942" s="15">
        <f>IFERROR((W942-V942)/V942,"")</f>
        <v>-0.79365079365079361</v>
      </c>
      <c r="Y942" s="18" t="s">
        <v>1610</v>
      </c>
      <c r="Z942" s="18" t="s">
        <v>1610</v>
      </c>
      <c r="AA942" s="18" t="s">
        <v>1610</v>
      </c>
      <c r="AB942" s="18" t="s">
        <v>1610</v>
      </c>
      <c r="AC942" s="18" t="s">
        <v>1610</v>
      </c>
      <c r="AD942" s="18" t="s">
        <v>1610</v>
      </c>
      <c r="AE942" s="18" t="s">
        <v>1610</v>
      </c>
      <c r="AF942" s="18" t="s">
        <v>1610</v>
      </c>
      <c r="AG942" s="18" t="s">
        <v>1610</v>
      </c>
      <c r="AH942" s="18" t="s">
        <v>1610</v>
      </c>
      <c r="AI942" s="18" t="s">
        <v>1610</v>
      </c>
      <c r="AJ942" s="18" t="s">
        <v>1610</v>
      </c>
      <c r="AK942" s="23">
        <f>SUM(Y942:AJ942)</f>
        <v>0</v>
      </c>
      <c r="AL942" s="23">
        <f>MAX(Y942:AJ942)</f>
        <v>0</v>
      </c>
      <c r="AM942">
        <f>COUNTIF(Y942:AJ942,"&gt;1")</f>
        <v>0</v>
      </c>
    </row>
    <row r="943" spans="1:39" ht="15.75" x14ac:dyDescent="0.25">
      <c r="A943" s="21"/>
      <c r="B943" s="21"/>
      <c r="C943" s="21">
        <v>9282594</v>
      </c>
      <c r="D943" s="25">
        <v>100513</v>
      </c>
      <c r="E943" s="21" t="s">
        <v>24</v>
      </c>
      <c r="F943" s="21" t="s">
        <v>25</v>
      </c>
      <c r="G943" s="21" t="s">
        <v>208</v>
      </c>
      <c r="H943" s="25" t="s">
        <v>20</v>
      </c>
      <c r="I943" s="21" t="s">
        <v>27</v>
      </c>
      <c r="J943" s="21" t="s">
        <v>28</v>
      </c>
      <c r="K943" s="38">
        <v>45534</v>
      </c>
      <c r="L943" s="38">
        <v>46231</v>
      </c>
      <c r="M943" s="39" t="s">
        <v>18</v>
      </c>
      <c r="N943" s="18">
        <v>0</v>
      </c>
      <c r="O943" s="18">
        <v>0</v>
      </c>
      <c r="P943" s="15" t="str">
        <f>IFERROR((O943-N943)/N943,"")</f>
        <v/>
      </c>
      <c r="Q943" s="19">
        <v>46</v>
      </c>
      <c r="R943" s="19">
        <v>63</v>
      </c>
      <c r="S943" s="15">
        <f>IFERROR((R943-Q943)/Q943,"")</f>
        <v>0.36956521739130432</v>
      </c>
      <c r="T943" s="19">
        <v>2297</v>
      </c>
      <c r="U943" s="15">
        <f>IFERROR(R943/T943,"")</f>
        <v>2.7427078798432737E-2</v>
      </c>
      <c r="V943" s="19">
        <v>47</v>
      </c>
      <c r="W943" s="19">
        <v>14</v>
      </c>
      <c r="X943" s="15">
        <f>IFERROR((W943-V943)/V943,"")</f>
        <v>-0.7021276595744681</v>
      </c>
      <c r="Y943" s="18" t="s">
        <v>1610</v>
      </c>
      <c r="Z943" s="18" t="s">
        <v>1610</v>
      </c>
      <c r="AA943" s="18" t="s">
        <v>1610</v>
      </c>
      <c r="AB943" s="18" t="s">
        <v>1610</v>
      </c>
      <c r="AC943" s="18" t="s">
        <v>1610</v>
      </c>
      <c r="AD943" s="18" t="s">
        <v>1610</v>
      </c>
      <c r="AE943" s="18" t="s">
        <v>1610</v>
      </c>
      <c r="AF943" s="18" t="s">
        <v>1610</v>
      </c>
      <c r="AG943" s="18" t="s">
        <v>1610</v>
      </c>
      <c r="AH943" s="18" t="s">
        <v>1610</v>
      </c>
      <c r="AI943" s="18" t="s">
        <v>1610</v>
      </c>
      <c r="AJ943" s="18" t="s">
        <v>1610</v>
      </c>
      <c r="AK943" s="23">
        <f>SUM(Y943:AJ943)</f>
        <v>0</v>
      </c>
      <c r="AL943" s="23">
        <f>MAX(Y943:AJ943)</f>
        <v>0</v>
      </c>
      <c r="AM943">
        <f>COUNTIF(Y943:AJ943,"&gt;1")</f>
        <v>0</v>
      </c>
    </row>
    <row r="944" spans="1:39" ht="15.75" x14ac:dyDescent="0.25">
      <c r="A944" s="21" t="s">
        <v>3194</v>
      </c>
      <c r="B944" s="21" t="s">
        <v>1519</v>
      </c>
      <c r="C944" s="21">
        <v>9282594</v>
      </c>
      <c r="D944" s="25">
        <v>192136</v>
      </c>
      <c r="E944" s="21" t="s">
        <v>24</v>
      </c>
      <c r="F944" s="21" t="s">
        <v>25</v>
      </c>
      <c r="G944" s="21" t="s">
        <v>668</v>
      </c>
      <c r="H944" s="25" t="s">
        <v>20</v>
      </c>
      <c r="I944" s="21" t="s">
        <v>27</v>
      </c>
      <c r="J944" s="21" t="s">
        <v>28</v>
      </c>
      <c r="K944" s="38">
        <v>45210</v>
      </c>
      <c r="L944" s="38">
        <v>46216</v>
      </c>
      <c r="M944" s="39" t="s">
        <v>18</v>
      </c>
      <c r="N944" s="18">
        <v>0</v>
      </c>
      <c r="O944" s="18">
        <v>0</v>
      </c>
      <c r="P944" s="15" t="str">
        <f>IFERROR((O944-N944)/N944,"")</f>
        <v/>
      </c>
      <c r="Q944" s="19">
        <v>101</v>
      </c>
      <c r="R944" s="19">
        <v>38</v>
      </c>
      <c r="S944" s="15">
        <f>IFERROR((R944-Q944)/Q944,"")</f>
        <v>-0.62376237623762376</v>
      </c>
      <c r="T944" s="19">
        <v>3048</v>
      </c>
      <c r="U944" s="15">
        <f>IFERROR(R944/T944,"")</f>
        <v>1.2467191601049869E-2</v>
      </c>
      <c r="V944" s="19">
        <v>92</v>
      </c>
      <c r="W944" s="19">
        <v>18</v>
      </c>
      <c r="X944" s="15">
        <f>IFERROR((W944-V944)/V944,"")</f>
        <v>-0.80434782608695654</v>
      </c>
      <c r="Y944" s="18" t="s">
        <v>1610</v>
      </c>
      <c r="Z944" s="18" t="s">
        <v>1610</v>
      </c>
      <c r="AA944" s="18" t="s">
        <v>1610</v>
      </c>
      <c r="AB944" s="18" t="s">
        <v>1610</v>
      </c>
      <c r="AC944" s="18" t="s">
        <v>1610</v>
      </c>
      <c r="AD944" s="18" t="s">
        <v>1610</v>
      </c>
      <c r="AE944" s="18" t="s">
        <v>1610</v>
      </c>
      <c r="AF944" s="18" t="s">
        <v>1610</v>
      </c>
      <c r="AG944" s="18" t="s">
        <v>1610</v>
      </c>
      <c r="AH944" s="18" t="s">
        <v>1610</v>
      </c>
      <c r="AI944" s="18" t="s">
        <v>1610</v>
      </c>
      <c r="AJ944" s="18" t="s">
        <v>1610</v>
      </c>
      <c r="AK944" s="23">
        <f>SUM(Y944:AJ944)</f>
        <v>0</v>
      </c>
      <c r="AL944" s="23">
        <f>MAX(Y944:AJ944)</f>
        <v>0</v>
      </c>
      <c r="AM944">
        <f>COUNTIF(Y944:AJ944,"&gt;1")</f>
        <v>0</v>
      </c>
    </row>
    <row r="945" spans="1:39" ht="15.75" x14ac:dyDescent="0.25">
      <c r="A945" s="21" t="s">
        <v>3194</v>
      </c>
      <c r="B945" s="21" t="s">
        <v>1519</v>
      </c>
      <c r="C945" s="21">
        <v>9282594</v>
      </c>
      <c r="D945" s="25">
        <v>192911</v>
      </c>
      <c r="E945" s="21" t="s">
        <v>24</v>
      </c>
      <c r="F945" s="21" t="s">
        <v>25</v>
      </c>
      <c r="G945" s="21" t="s">
        <v>538</v>
      </c>
      <c r="H945" s="25" t="s">
        <v>20</v>
      </c>
      <c r="I945" s="21" t="s">
        <v>27</v>
      </c>
      <c r="J945" s="21" t="s">
        <v>28</v>
      </c>
      <c r="K945" s="38">
        <v>45572</v>
      </c>
      <c r="L945" s="38">
        <v>46203</v>
      </c>
      <c r="M945" s="39" t="s">
        <v>18</v>
      </c>
      <c r="N945" s="18">
        <v>0</v>
      </c>
      <c r="O945" s="18">
        <v>0</v>
      </c>
      <c r="P945" s="15" t="str">
        <f>IFERROR((O945-N945)/N945,"")</f>
        <v/>
      </c>
      <c r="Q945" s="19">
        <v>342</v>
      </c>
      <c r="R945" s="19">
        <v>95</v>
      </c>
      <c r="S945" s="15">
        <f>IFERROR((R945-Q945)/Q945,"")</f>
        <v>-0.72222222222222221</v>
      </c>
      <c r="T945" s="19">
        <v>5098</v>
      </c>
      <c r="U945" s="15">
        <f>IFERROR(R945/T945,"")</f>
        <v>1.8634758728913299E-2</v>
      </c>
      <c r="V945" s="19">
        <v>148</v>
      </c>
      <c r="W945" s="19">
        <v>30</v>
      </c>
      <c r="X945" s="15">
        <f>IFERROR((W945-V945)/V945,"")</f>
        <v>-0.79729729729729726</v>
      </c>
      <c r="Y945" s="18" t="s">
        <v>1610</v>
      </c>
      <c r="Z945" s="18" t="s">
        <v>1610</v>
      </c>
      <c r="AA945" s="18" t="s">
        <v>1610</v>
      </c>
      <c r="AB945" s="18" t="s">
        <v>1610</v>
      </c>
      <c r="AC945" s="18" t="s">
        <v>1610</v>
      </c>
      <c r="AD945" s="18" t="s">
        <v>1610</v>
      </c>
      <c r="AE945" s="18" t="s">
        <v>1610</v>
      </c>
      <c r="AF945" s="18" t="s">
        <v>1610</v>
      </c>
      <c r="AG945" s="18" t="s">
        <v>1610</v>
      </c>
      <c r="AH945" s="18" t="s">
        <v>1610</v>
      </c>
      <c r="AI945" s="18" t="s">
        <v>1610</v>
      </c>
      <c r="AJ945" s="18" t="s">
        <v>1610</v>
      </c>
      <c r="AK945" s="23">
        <f>SUM(Y945:AJ945)</f>
        <v>0</v>
      </c>
      <c r="AL945" s="23">
        <f>MAX(Y945:AJ945)</f>
        <v>0</v>
      </c>
      <c r="AM945">
        <f>COUNTIF(Y945:AJ945,"&gt;1")</f>
        <v>0</v>
      </c>
    </row>
    <row r="946" spans="1:39" ht="15.75" x14ac:dyDescent="0.25">
      <c r="A946" s="21"/>
      <c r="B946" s="21"/>
      <c r="C946" s="21">
        <v>9282594</v>
      </c>
      <c r="D946" s="25">
        <v>101774</v>
      </c>
      <c r="E946" s="21" t="s">
        <v>24</v>
      </c>
      <c r="F946" s="21" t="s">
        <v>25</v>
      </c>
      <c r="G946" s="21" t="s">
        <v>304</v>
      </c>
      <c r="H946" s="25" t="s">
        <v>20</v>
      </c>
      <c r="I946" s="21" t="s">
        <v>27</v>
      </c>
      <c r="J946" s="21" t="s">
        <v>28</v>
      </c>
      <c r="K946" s="38">
        <v>45315</v>
      </c>
      <c r="L946" s="38">
        <v>46202</v>
      </c>
      <c r="M946" s="39" t="s">
        <v>18</v>
      </c>
      <c r="N946" s="18">
        <v>0</v>
      </c>
      <c r="O946" s="18">
        <v>0</v>
      </c>
      <c r="P946" s="15" t="str">
        <f>IFERROR((O946-N946)/N946,"")</f>
        <v/>
      </c>
      <c r="Q946" s="19">
        <v>28</v>
      </c>
      <c r="R946" s="19">
        <v>1</v>
      </c>
      <c r="S946" s="15">
        <f>IFERROR((R946-Q946)/Q946,"")</f>
        <v>-0.9642857142857143</v>
      </c>
      <c r="T946" s="19">
        <v>1872</v>
      </c>
      <c r="U946" s="15">
        <f>IFERROR(R946/T946,"")</f>
        <v>5.3418803418803424E-4</v>
      </c>
      <c r="V946" s="19">
        <v>25</v>
      </c>
      <c r="W946" s="19">
        <v>1</v>
      </c>
      <c r="X946" s="15">
        <f>IFERROR((W946-V946)/V946,"")</f>
        <v>-0.96</v>
      </c>
      <c r="Y946" s="18" t="s">
        <v>1610</v>
      </c>
      <c r="Z946" s="18" t="s">
        <v>1610</v>
      </c>
      <c r="AA946" s="18" t="s">
        <v>1610</v>
      </c>
      <c r="AB946" s="18" t="s">
        <v>1610</v>
      </c>
      <c r="AC946" s="18" t="s">
        <v>1610</v>
      </c>
      <c r="AD946" s="18" t="s">
        <v>1610</v>
      </c>
      <c r="AE946" s="18" t="s">
        <v>1610</v>
      </c>
      <c r="AF946" s="18" t="s">
        <v>1610</v>
      </c>
      <c r="AG946" s="18" t="s">
        <v>1610</v>
      </c>
      <c r="AH946" s="18" t="s">
        <v>1610</v>
      </c>
      <c r="AI946" s="18" t="s">
        <v>1610</v>
      </c>
      <c r="AJ946" s="18" t="s">
        <v>1610</v>
      </c>
      <c r="AK946" s="23">
        <f>SUM(Y946:AJ946)</f>
        <v>0</v>
      </c>
      <c r="AL946" s="23">
        <f>MAX(Y946:AJ946)</f>
        <v>0</v>
      </c>
      <c r="AM946">
        <f>COUNTIF(Y946:AJ946,"&gt;1")</f>
        <v>0</v>
      </c>
    </row>
    <row r="947" spans="1:39" ht="15.75" x14ac:dyDescent="0.25">
      <c r="A947" s="21"/>
      <c r="B947" s="21"/>
      <c r="C947" s="21">
        <v>9282594</v>
      </c>
      <c r="D947" s="25">
        <v>194058</v>
      </c>
      <c r="E947" s="21" t="s">
        <v>24</v>
      </c>
      <c r="F947" s="21" t="s">
        <v>25</v>
      </c>
      <c r="G947" s="21" t="s">
        <v>283</v>
      </c>
      <c r="H947" s="25" t="s">
        <v>20</v>
      </c>
      <c r="I947" s="21" t="s">
        <v>27</v>
      </c>
      <c r="J947" s="21" t="s">
        <v>28</v>
      </c>
      <c r="K947" s="38">
        <v>45205</v>
      </c>
      <c r="L947" s="38"/>
      <c r="M947" s="39" t="s">
        <v>53</v>
      </c>
      <c r="N947" s="18" t="s">
        <v>1610</v>
      </c>
      <c r="O947" s="18" t="s">
        <v>1610</v>
      </c>
      <c r="P947" s="15" t="str">
        <f>IFERROR((O947-N947)/N947,"")</f>
        <v/>
      </c>
      <c r="Q947" s="19" t="s">
        <v>1610</v>
      </c>
      <c r="R947" s="19" t="s">
        <v>1610</v>
      </c>
      <c r="S947" s="15" t="str">
        <f>IFERROR((R947-Q947)/Q947,"")</f>
        <v/>
      </c>
      <c r="T947" s="19" t="s">
        <v>1610</v>
      </c>
      <c r="U947" s="15" t="str">
        <f>IFERROR(R947/T947,"")</f>
        <v/>
      </c>
      <c r="V947" s="19" t="s">
        <v>1610</v>
      </c>
      <c r="W947" s="19" t="s">
        <v>1610</v>
      </c>
      <c r="X947" s="15" t="str">
        <f>IFERROR((W947-V947)/V947,"")</f>
        <v/>
      </c>
      <c r="Y947" s="18" t="s">
        <v>1610</v>
      </c>
      <c r="Z947" s="18" t="s">
        <v>1610</v>
      </c>
      <c r="AA947" s="18" t="s">
        <v>1610</v>
      </c>
      <c r="AB947" s="18" t="s">
        <v>1610</v>
      </c>
      <c r="AC947" s="18" t="s">
        <v>1610</v>
      </c>
      <c r="AD947" s="18" t="s">
        <v>1610</v>
      </c>
      <c r="AE947" s="18" t="s">
        <v>1610</v>
      </c>
      <c r="AF947" s="18" t="s">
        <v>1610</v>
      </c>
      <c r="AG947" s="18" t="s">
        <v>1610</v>
      </c>
      <c r="AH947" s="18" t="s">
        <v>1610</v>
      </c>
      <c r="AI947" s="18" t="s">
        <v>1610</v>
      </c>
      <c r="AJ947" s="18" t="s">
        <v>1610</v>
      </c>
      <c r="AK947" s="23">
        <f>SUM(Y947:AJ947)</f>
        <v>0</v>
      </c>
      <c r="AL947" s="23">
        <f>MAX(Y947:AJ947)</f>
        <v>0</v>
      </c>
      <c r="AM947">
        <f>COUNTIF(Y947:AJ947,"&gt;1")</f>
        <v>0</v>
      </c>
    </row>
    <row r="948" spans="1:39" ht="15.75" x14ac:dyDescent="0.25">
      <c r="A948" s="21"/>
      <c r="B948" s="21" t="s">
        <v>1520</v>
      </c>
      <c r="C948" s="21">
        <v>9321838</v>
      </c>
      <c r="D948" s="25">
        <v>190705</v>
      </c>
      <c r="E948" s="21" t="s">
        <v>60</v>
      </c>
      <c r="F948" s="21" t="s">
        <v>1977</v>
      </c>
      <c r="G948" s="21" t="s">
        <v>172</v>
      </c>
      <c r="H948" s="25" t="s">
        <v>20</v>
      </c>
      <c r="I948" s="21" t="s">
        <v>21</v>
      </c>
      <c r="J948" s="21" t="s">
        <v>21</v>
      </c>
      <c r="K948" s="38">
        <v>43921</v>
      </c>
      <c r="L948" s="38">
        <v>46240</v>
      </c>
      <c r="M948" s="39" t="s">
        <v>18</v>
      </c>
      <c r="N948" s="18">
        <v>0</v>
      </c>
      <c r="O948" s="18">
        <v>0</v>
      </c>
      <c r="P948" s="15" t="str">
        <f>IFERROR((O948-N948)/N948,"")</f>
        <v/>
      </c>
      <c r="Q948" s="19">
        <v>1649</v>
      </c>
      <c r="R948" s="19">
        <v>2057</v>
      </c>
      <c r="S948" s="15">
        <f>IFERROR((R948-Q948)/Q948,"")</f>
        <v>0.24742268041237114</v>
      </c>
      <c r="T948" s="19">
        <v>4673</v>
      </c>
      <c r="U948" s="15">
        <f>IFERROR(R948/T948,"")</f>
        <v>0.44018831585705115</v>
      </c>
      <c r="V948" s="19">
        <v>1272</v>
      </c>
      <c r="W948" s="19">
        <v>1248</v>
      </c>
      <c r="X948" s="15">
        <f>IFERROR((W948-V948)/V948,"")</f>
        <v>-1.8867924528301886E-2</v>
      </c>
      <c r="Y948" s="18" t="s">
        <v>1610</v>
      </c>
      <c r="Z948" s="18" t="s">
        <v>1610</v>
      </c>
      <c r="AA948" s="18" t="s">
        <v>1610</v>
      </c>
      <c r="AB948" s="18" t="s">
        <v>1610</v>
      </c>
      <c r="AC948" s="18" t="s">
        <v>1610</v>
      </c>
      <c r="AD948" s="18" t="s">
        <v>1610</v>
      </c>
      <c r="AE948" s="18" t="s">
        <v>1610</v>
      </c>
      <c r="AF948" s="18" t="s">
        <v>1610</v>
      </c>
      <c r="AG948" s="18" t="s">
        <v>1610</v>
      </c>
      <c r="AH948" s="18" t="s">
        <v>1610</v>
      </c>
      <c r="AI948" s="18" t="s">
        <v>1610</v>
      </c>
      <c r="AJ948" s="18" t="s">
        <v>1610</v>
      </c>
      <c r="AK948" s="23">
        <f>SUM(Y948:AJ948)</f>
        <v>0</v>
      </c>
      <c r="AL948" s="23">
        <f>MAX(Y948:AJ948)</f>
        <v>0</v>
      </c>
      <c r="AM948">
        <f>COUNTIF(Y948:AJ948,"&gt;1")</f>
        <v>0</v>
      </c>
    </row>
    <row r="949" spans="1:39" ht="15.75" x14ac:dyDescent="0.25">
      <c r="A949" s="21"/>
      <c r="B949" s="21" t="s">
        <v>1520</v>
      </c>
      <c r="C949" s="21">
        <v>9325670</v>
      </c>
      <c r="D949" s="25" t="s">
        <v>2505</v>
      </c>
      <c r="E949" s="21" t="s">
        <v>33</v>
      </c>
      <c r="F949" s="21" t="s">
        <v>2516</v>
      </c>
      <c r="G949" s="21" t="s">
        <v>243</v>
      </c>
      <c r="H949" s="25" t="s">
        <v>15</v>
      </c>
      <c r="I949" s="21" t="s">
        <v>41</v>
      </c>
      <c r="J949" s="21" t="s">
        <v>100</v>
      </c>
      <c r="K949" s="38">
        <v>46090</v>
      </c>
      <c r="L949" s="38"/>
      <c r="M949" s="39" t="s">
        <v>22</v>
      </c>
      <c r="N949" s="18">
        <v>4140</v>
      </c>
      <c r="O949" s="18">
        <v>0</v>
      </c>
      <c r="P949" s="15">
        <f>IFERROR((O949-N949)/N949,"")</f>
        <v>-1</v>
      </c>
      <c r="Q949" s="19">
        <v>0</v>
      </c>
      <c r="R949" s="19">
        <v>0</v>
      </c>
      <c r="S949" s="15" t="str">
        <f>IFERROR((R949-Q949)/Q949,"")</f>
        <v/>
      </c>
      <c r="T949" s="19" t="s">
        <v>1610</v>
      </c>
      <c r="U949" s="15" t="str">
        <f>IFERROR(R949/T949,"")</f>
        <v/>
      </c>
      <c r="V949" s="19" t="s">
        <v>1610</v>
      </c>
      <c r="W949" s="19" t="s">
        <v>1610</v>
      </c>
      <c r="X949" s="15" t="str">
        <f>IFERROR((W949-V949)/V949,"")</f>
        <v/>
      </c>
      <c r="Y949" s="18">
        <v>0</v>
      </c>
      <c r="Z949" s="18">
        <v>0</v>
      </c>
      <c r="AA949" s="18">
        <v>0</v>
      </c>
      <c r="AB949" s="18">
        <v>0</v>
      </c>
      <c r="AC949" s="18">
        <v>0</v>
      </c>
      <c r="AD949" s="18">
        <v>0</v>
      </c>
      <c r="AE949" s="18">
        <v>0</v>
      </c>
      <c r="AF949" s="18">
        <v>0</v>
      </c>
      <c r="AG949" s="18">
        <v>0</v>
      </c>
      <c r="AH949" s="18">
        <v>0</v>
      </c>
      <c r="AI949" s="18">
        <v>0</v>
      </c>
      <c r="AJ949" s="18">
        <v>0</v>
      </c>
      <c r="AK949" s="23">
        <f>SUM(Y949:AJ949)</f>
        <v>0</v>
      </c>
      <c r="AL949" s="23">
        <f>MAX(Y949:AJ949)</f>
        <v>0</v>
      </c>
      <c r="AM949">
        <f>COUNTIF(Y949:AJ949,"&gt;1")</f>
        <v>0</v>
      </c>
    </row>
    <row r="950" spans="1:39" ht="15.75" x14ac:dyDescent="0.25">
      <c r="A950" s="21"/>
      <c r="B950" s="21" t="s">
        <v>1520</v>
      </c>
      <c r="C950" s="21">
        <v>9334429</v>
      </c>
      <c r="D950" s="25">
        <v>190268</v>
      </c>
      <c r="E950" s="21" t="s">
        <v>1180</v>
      </c>
      <c r="F950" s="21" t="s">
        <v>1978</v>
      </c>
      <c r="G950" s="21" t="s">
        <v>109</v>
      </c>
      <c r="H950" s="25" t="s">
        <v>20</v>
      </c>
      <c r="I950" s="21" t="s">
        <v>21</v>
      </c>
      <c r="J950" s="21" t="s">
        <v>21</v>
      </c>
      <c r="K950" s="38">
        <v>45846</v>
      </c>
      <c r="L950" s="38">
        <v>45855</v>
      </c>
      <c r="M950" s="39" t="s">
        <v>53</v>
      </c>
      <c r="N950" s="18">
        <v>128</v>
      </c>
      <c r="O950" s="18">
        <v>0</v>
      </c>
      <c r="P950" s="15">
        <f>IFERROR((O950-N950)/N950,"")</f>
        <v>-1</v>
      </c>
      <c r="Q950" s="19">
        <v>1</v>
      </c>
      <c r="R950" s="19">
        <v>0</v>
      </c>
      <c r="S950" s="15">
        <f>IFERROR((R950-Q950)/Q950,"")</f>
        <v>-1</v>
      </c>
      <c r="T950" s="19">
        <v>1</v>
      </c>
      <c r="U950" s="15">
        <f>IFERROR(R950/T950,"")</f>
        <v>0</v>
      </c>
      <c r="V950" s="19">
        <v>1</v>
      </c>
      <c r="W950" s="19">
        <v>0</v>
      </c>
      <c r="X950" s="15">
        <f>IFERROR((W950-V950)/V950,"")</f>
        <v>-1</v>
      </c>
      <c r="Y950" s="18" t="s">
        <v>1610</v>
      </c>
      <c r="Z950" s="18" t="s">
        <v>1610</v>
      </c>
      <c r="AA950" s="18" t="s">
        <v>1610</v>
      </c>
      <c r="AB950" s="18" t="s">
        <v>1610</v>
      </c>
      <c r="AC950" s="18" t="s">
        <v>1610</v>
      </c>
      <c r="AD950" s="18" t="s">
        <v>1610</v>
      </c>
      <c r="AE950" s="18" t="s">
        <v>1610</v>
      </c>
      <c r="AF950" s="18" t="s">
        <v>1610</v>
      </c>
      <c r="AG950" s="18" t="s">
        <v>1610</v>
      </c>
      <c r="AH950" s="18" t="s">
        <v>1610</v>
      </c>
      <c r="AI950" s="18" t="s">
        <v>1610</v>
      </c>
      <c r="AJ950" s="18" t="s">
        <v>1610</v>
      </c>
      <c r="AK950" s="23">
        <f>SUM(Y950:AJ950)</f>
        <v>0</v>
      </c>
      <c r="AL950" s="23">
        <f>MAX(Y950:AJ950)</f>
        <v>0</v>
      </c>
      <c r="AM950">
        <f>COUNTIF(Y950:AJ950,"&gt;1")</f>
        <v>0</v>
      </c>
    </row>
    <row r="951" spans="1:39" ht="15.75" x14ac:dyDescent="0.25">
      <c r="A951" s="21" t="s">
        <v>3197</v>
      </c>
      <c r="B951" s="21" t="s">
        <v>1519</v>
      </c>
      <c r="C951" s="21">
        <v>9348706</v>
      </c>
      <c r="D951" s="25">
        <v>501677</v>
      </c>
      <c r="E951" s="21" t="s">
        <v>24</v>
      </c>
      <c r="F951" s="21" t="s">
        <v>231</v>
      </c>
      <c r="G951" s="21" t="s">
        <v>381</v>
      </c>
      <c r="H951" s="25" t="s">
        <v>20</v>
      </c>
      <c r="I951" s="21" t="s">
        <v>67</v>
      </c>
      <c r="J951" s="21" t="s">
        <v>68</v>
      </c>
      <c r="K951" s="38">
        <v>45369</v>
      </c>
      <c r="L951" s="38">
        <v>45954</v>
      </c>
      <c r="M951" s="39" t="s">
        <v>53</v>
      </c>
      <c r="N951" s="18" t="s">
        <v>1610</v>
      </c>
      <c r="O951" s="18" t="s">
        <v>1610</v>
      </c>
      <c r="P951" s="15" t="str">
        <f>IFERROR((O951-N951)/N951,"")</f>
        <v/>
      </c>
      <c r="Q951" s="19" t="s">
        <v>1610</v>
      </c>
      <c r="R951" s="19" t="s">
        <v>1610</v>
      </c>
      <c r="S951" s="15" t="str">
        <f>IFERROR((R951-Q951)/Q951,"")</f>
        <v/>
      </c>
      <c r="T951" s="19">
        <v>68</v>
      </c>
      <c r="U951" s="15" t="str">
        <f>IFERROR(R951/T951,"")</f>
        <v/>
      </c>
      <c r="V951" s="19">
        <v>11</v>
      </c>
      <c r="W951" s="19">
        <v>0</v>
      </c>
      <c r="X951" s="15">
        <f>IFERROR((W951-V951)/V951,"")</f>
        <v>-1</v>
      </c>
      <c r="Y951" s="18" t="s">
        <v>1610</v>
      </c>
      <c r="Z951" s="18" t="s">
        <v>1610</v>
      </c>
      <c r="AA951" s="18" t="s">
        <v>1610</v>
      </c>
      <c r="AB951" s="18" t="s">
        <v>1610</v>
      </c>
      <c r="AC951" s="18" t="s">
        <v>1610</v>
      </c>
      <c r="AD951" s="18" t="s">
        <v>1610</v>
      </c>
      <c r="AE951" s="18" t="s">
        <v>1610</v>
      </c>
      <c r="AF951" s="18" t="s">
        <v>1610</v>
      </c>
      <c r="AG951" s="18" t="s">
        <v>1610</v>
      </c>
      <c r="AH951" s="18" t="s">
        <v>1610</v>
      </c>
      <c r="AI951" s="18" t="s">
        <v>1610</v>
      </c>
      <c r="AJ951" s="18" t="s">
        <v>1610</v>
      </c>
      <c r="AK951" s="23">
        <f>SUM(Y951:AJ951)</f>
        <v>0</v>
      </c>
      <c r="AL951" s="23">
        <f>MAX(Y951:AJ951)</f>
        <v>0</v>
      </c>
      <c r="AM951">
        <f>COUNTIF(Y951:AJ951,"&gt;1")</f>
        <v>0</v>
      </c>
    </row>
    <row r="952" spans="1:39" ht="15.75" x14ac:dyDescent="0.25">
      <c r="A952" s="21" t="s">
        <v>3197</v>
      </c>
      <c r="B952" s="21" t="s">
        <v>1519</v>
      </c>
      <c r="C952" s="21">
        <v>9348706</v>
      </c>
      <c r="D952" s="25">
        <v>500327</v>
      </c>
      <c r="E952" s="21" t="s">
        <v>24</v>
      </c>
      <c r="F952" s="21" t="s">
        <v>231</v>
      </c>
      <c r="G952" s="21" t="s">
        <v>206</v>
      </c>
      <c r="H952" s="25" t="s">
        <v>84</v>
      </c>
      <c r="I952" s="21" t="s">
        <v>67</v>
      </c>
      <c r="J952" s="21" t="s">
        <v>68</v>
      </c>
      <c r="K952" s="38">
        <v>45300</v>
      </c>
      <c r="L952" s="38">
        <v>45919</v>
      </c>
      <c r="M952" s="39" t="s">
        <v>53</v>
      </c>
      <c r="N952" s="18">
        <v>0</v>
      </c>
      <c r="O952" s="18">
        <v>0</v>
      </c>
      <c r="P952" s="15" t="str">
        <f>IFERROR((O952-N952)/N952,"")</f>
        <v/>
      </c>
      <c r="Q952" s="19">
        <v>1</v>
      </c>
      <c r="R952" s="19">
        <v>0</v>
      </c>
      <c r="S952" s="15">
        <f>IFERROR((R952-Q952)/Q952,"")</f>
        <v>-1</v>
      </c>
      <c r="T952" s="19">
        <v>31</v>
      </c>
      <c r="U952" s="15">
        <f>IFERROR(R952/T952,"")</f>
        <v>0</v>
      </c>
      <c r="V952" s="19">
        <v>2</v>
      </c>
      <c r="W952" s="19">
        <v>0</v>
      </c>
      <c r="X952" s="15">
        <f>IFERROR((W952-V952)/V952,"")</f>
        <v>-1</v>
      </c>
      <c r="Y952" s="18" t="s">
        <v>1610</v>
      </c>
      <c r="Z952" s="18" t="s">
        <v>1610</v>
      </c>
      <c r="AA952" s="18" t="s">
        <v>1610</v>
      </c>
      <c r="AB952" s="18" t="s">
        <v>1610</v>
      </c>
      <c r="AC952" s="18" t="s">
        <v>1610</v>
      </c>
      <c r="AD952" s="18" t="s">
        <v>1610</v>
      </c>
      <c r="AE952" s="18" t="s">
        <v>1610</v>
      </c>
      <c r="AF952" s="18" t="s">
        <v>1610</v>
      </c>
      <c r="AG952" s="18" t="s">
        <v>1610</v>
      </c>
      <c r="AH952" s="18" t="s">
        <v>1610</v>
      </c>
      <c r="AI952" s="18" t="s">
        <v>1610</v>
      </c>
      <c r="AJ952" s="18" t="s">
        <v>1610</v>
      </c>
      <c r="AK952" s="23">
        <f>SUM(Y952:AJ952)</f>
        <v>0</v>
      </c>
      <c r="AL952" s="23">
        <f>MAX(Y952:AJ952)</f>
        <v>0</v>
      </c>
      <c r="AM952">
        <f>COUNTIF(Y952:AJ952,"&gt;1")</f>
        <v>0</v>
      </c>
    </row>
    <row r="953" spans="1:39" ht="15.75" x14ac:dyDescent="0.25">
      <c r="A953" s="21" t="s">
        <v>3197</v>
      </c>
      <c r="B953" s="21" t="s">
        <v>1519</v>
      </c>
      <c r="C953" s="21">
        <v>9348706</v>
      </c>
      <c r="D953" s="25">
        <v>100709</v>
      </c>
      <c r="E953" s="21" t="s">
        <v>24</v>
      </c>
      <c r="F953" s="21" t="s">
        <v>231</v>
      </c>
      <c r="G953" s="21" t="s">
        <v>251</v>
      </c>
      <c r="H953" s="25" t="s">
        <v>121</v>
      </c>
      <c r="I953" s="21" t="s">
        <v>67</v>
      </c>
      <c r="J953" s="21" t="s">
        <v>68</v>
      </c>
      <c r="K953" s="38">
        <v>45365</v>
      </c>
      <c r="L953" s="38">
        <v>45525</v>
      </c>
      <c r="M953" s="39" t="s">
        <v>53</v>
      </c>
      <c r="N953" s="18" t="s">
        <v>1610</v>
      </c>
      <c r="O953" s="18" t="s">
        <v>1610</v>
      </c>
      <c r="P953" s="15" t="str">
        <f>IFERROR((O953-N953)/N953,"")</f>
        <v/>
      </c>
      <c r="Q953" s="19" t="s">
        <v>1610</v>
      </c>
      <c r="R953" s="19" t="s">
        <v>1610</v>
      </c>
      <c r="S953" s="15" t="str">
        <f>IFERROR((R953-Q953)/Q953,"")</f>
        <v/>
      </c>
      <c r="T953" s="19">
        <v>29</v>
      </c>
      <c r="U953" s="15" t="str">
        <f>IFERROR(R953/T953,"")</f>
        <v/>
      </c>
      <c r="V953" s="19" t="s">
        <v>1610</v>
      </c>
      <c r="W953" s="19" t="s">
        <v>1610</v>
      </c>
      <c r="X953" s="15" t="str">
        <f>IFERROR((W953-V953)/V953,"")</f>
        <v/>
      </c>
      <c r="Y953" s="18" t="s">
        <v>1610</v>
      </c>
      <c r="Z953" s="18" t="s">
        <v>1610</v>
      </c>
      <c r="AA953" s="18" t="s">
        <v>1610</v>
      </c>
      <c r="AB953" s="18" t="s">
        <v>1610</v>
      </c>
      <c r="AC953" s="18" t="s">
        <v>1610</v>
      </c>
      <c r="AD953" s="18" t="s">
        <v>1610</v>
      </c>
      <c r="AE953" s="18" t="s">
        <v>1610</v>
      </c>
      <c r="AF953" s="18" t="s">
        <v>1610</v>
      </c>
      <c r="AG953" s="18" t="s">
        <v>1610</v>
      </c>
      <c r="AH953" s="18" t="s">
        <v>1610</v>
      </c>
      <c r="AI953" s="18" t="s">
        <v>1610</v>
      </c>
      <c r="AJ953" s="18" t="s">
        <v>1610</v>
      </c>
      <c r="AK953" s="23">
        <f>SUM(Y953:AJ953)</f>
        <v>0</v>
      </c>
      <c r="AL953" s="23">
        <f>MAX(Y953:AJ953)</f>
        <v>0</v>
      </c>
      <c r="AM953">
        <f>COUNTIF(Y953:AJ953,"&gt;1")</f>
        <v>0</v>
      </c>
    </row>
    <row r="954" spans="1:39" ht="15.75" x14ac:dyDescent="0.25">
      <c r="A954" s="21" t="s">
        <v>3197</v>
      </c>
      <c r="B954" s="21" t="s">
        <v>1519</v>
      </c>
      <c r="C954" s="21">
        <v>9348706</v>
      </c>
      <c r="D954" s="25">
        <v>501678</v>
      </c>
      <c r="E954" s="21" t="s">
        <v>24</v>
      </c>
      <c r="F954" s="21" t="s">
        <v>231</v>
      </c>
      <c r="G954" s="21" t="s">
        <v>1024</v>
      </c>
      <c r="H954" s="25" t="s">
        <v>45</v>
      </c>
      <c r="I954" s="21" t="s">
        <v>67</v>
      </c>
      <c r="J954" s="21" t="s">
        <v>68</v>
      </c>
      <c r="K954" s="38">
        <v>44722</v>
      </c>
      <c r="L954" s="38">
        <v>45419</v>
      </c>
      <c r="M954" s="39" t="s">
        <v>53</v>
      </c>
      <c r="N954" s="18" t="s">
        <v>1610</v>
      </c>
      <c r="O954" s="18" t="s">
        <v>1610</v>
      </c>
      <c r="P954" s="15" t="str">
        <f>IFERROR((O954-N954)/N954,"")</f>
        <v/>
      </c>
      <c r="Q954" s="19" t="s">
        <v>1610</v>
      </c>
      <c r="R954" s="19" t="s">
        <v>1610</v>
      </c>
      <c r="S954" s="15" t="str">
        <f>IFERROR((R954-Q954)/Q954,"")</f>
        <v/>
      </c>
      <c r="T954" s="19">
        <v>5</v>
      </c>
      <c r="U954" s="15" t="str">
        <f>IFERROR(R954/T954,"")</f>
        <v/>
      </c>
      <c r="V954" s="19" t="s">
        <v>1610</v>
      </c>
      <c r="W954" s="19" t="s">
        <v>1610</v>
      </c>
      <c r="X954" s="15" t="str">
        <f>IFERROR((W954-V954)/V954,"")</f>
        <v/>
      </c>
      <c r="Y954" s="18" t="s">
        <v>1610</v>
      </c>
      <c r="Z954" s="18" t="s">
        <v>1610</v>
      </c>
      <c r="AA954" s="18" t="s">
        <v>1610</v>
      </c>
      <c r="AB954" s="18" t="s">
        <v>1610</v>
      </c>
      <c r="AC954" s="18" t="s">
        <v>1610</v>
      </c>
      <c r="AD954" s="18" t="s">
        <v>1610</v>
      </c>
      <c r="AE954" s="18" t="s">
        <v>1610</v>
      </c>
      <c r="AF954" s="18" t="s">
        <v>1610</v>
      </c>
      <c r="AG954" s="18" t="s">
        <v>1610</v>
      </c>
      <c r="AH954" s="18" t="s">
        <v>1610</v>
      </c>
      <c r="AI954" s="18" t="s">
        <v>1610</v>
      </c>
      <c r="AJ954" s="18" t="s">
        <v>1610</v>
      </c>
      <c r="AK954" s="23">
        <f>SUM(Y954:AJ954)</f>
        <v>0</v>
      </c>
      <c r="AL954" s="23">
        <f>MAX(Y954:AJ954)</f>
        <v>0</v>
      </c>
      <c r="AM954">
        <f>COUNTIF(Y954:AJ954,"&gt;1")</f>
        <v>0</v>
      </c>
    </row>
    <row r="955" spans="1:39" ht="15.75" x14ac:dyDescent="0.25">
      <c r="A955" s="21" t="s">
        <v>3197</v>
      </c>
      <c r="B955" s="21" t="s">
        <v>1519</v>
      </c>
      <c r="C955" s="21">
        <v>9348706</v>
      </c>
      <c r="D955" s="25">
        <v>100589</v>
      </c>
      <c r="E955" s="21" t="s">
        <v>24</v>
      </c>
      <c r="F955" s="21" t="s">
        <v>231</v>
      </c>
      <c r="G955" s="21" t="s">
        <v>44</v>
      </c>
      <c r="H955" s="25" t="s">
        <v>45</v>
      </c>
      <c r="I955" s="21" t="s">
        <v>67</v>
      </c>
      <c r="J955" s="21" t="s">
        <v>68</v>
      </c>
      <c r="K955" s="38">
        <v>45356</v>
      </c>
      <c r="L955" s="38">
        <v>45399</v>
      </c>
      <c r="M955" s="39" t="s">
        <v>53</v>
      </c>
      <c r="N955" s="18" t="s">
        <v>1610</v>
      </c>
      <c r="O955" s="18" t="s">
        <v>1610</v>
      </c>
      <c r="P955" s="15" t="str">
        <f>IFERROR((O955-N955)/N955,"")</f>
        <v/>
      </c>
      <c r="Q955" s="19" t="s">
        <v>1610</v>
      </c>
      <c r="R955" s="19" t="s">
        <v>1610</v>
      </c>
      <c r="S955" s="15" t="str">
        <f>IFERROR((R955-Q955)/Q955,"")</f>
        <v/>
      </c>
      <c r="T955" s="19">
        <v>5</v>
      </c>
      <c r="U955" s="15" t="str">
        <f>IFERROR(R955/T955,"")</f>
        <v/>
      </c>
      <c r="V955" s="19" t="s">
        <v>1610</v>
      </c>
      <c r="W955" s="19" t="s">
        <v>1610</v>
      </c>
      <c r="X955" s="15" t="str">
        <f>IFERROR((W955-V955)/V955,"")</f>
        <v/>
      </c>
      <c r="Y955" s="18" t="s">
        <v>1610</v>
      </c>
      <c r="Z955" s="18" t="s">
        <v>1610</v>
      </c>
      <c r="AA955" s="18" t="s">
        <v>1610</v>
      </c>
      <c r="AB955" s="18" t="s">
        <v>1610</v>
      </c>
      <c r="AC955" s="18" t="s">
        <v>1610</v>
      </c>
      <c r="AD955" s="18" t="s">
        <v>1610</v>
      </c>
      <c r="AE955" s="18" t="s">
        <v>1610</v>
      </c>
      <c r="AF955" s="18" t="s">
        <v>1610</v>
      </c>
      <c r="AG955" s="18" t="s">
        <v>1610</v>
      </c>
      <c r="AH955" s="18" t="s">
        <v>1610</v>
      </c>
      <c r="AI955" s="18" t="s">
        <v>1610</v>
      </c>
      <c r="AJ955" s="18" t="s">
        <v>1610</v>
      </c>
      <c r="AK955" s="23">
        <f>SUM(Y955:AJ955)</f>
        <v>0</v>
      </c>
      <c r="AL955" s="23">
        <f>MAX(Y955:AJ955)</f>
        <v>0</v>
      </c>
      <c r="AM955">
        <f>COUNTIF(Y955:AJ955,"&gt;1")</f>
        <v>0</v>
      </c>
    </row>
    <row r="956" spans="1:39" ht="15.75" x14ac:dyDescent="0.25">
      <c r="A956" s="21" t="s">
        <v>3197</v>
      </c>
      <c r="B956" s="21" t="s">
        <v>1519</v>
      </c>
      <c r="C956" s="21">
        <v>9348706</v>
      </c>
      <c r="D956" s="25">
        <v>101865</v>
      </c>
      <c r="E956" s="21" t="s">
        <v>24</v>
      </c>
      <c r="F956" s="21" t="s">
        <v>231</v>
      </c>
      <c r="G956" s="21" t="s">
        <v>413</v>
      </c>
      <c r="H956" s="25" t="s">
        <v>72</v>
      </c>
      <c r="I956" s="21" t="s">
        <v>67</v>
      </c>
      <c r="J956" s="21" t="s">
        <v>68</v>
      </c>
      <c r="K956" s="38">
        <v>45300</v>
      </c>
      <c r="L956" s="38">
        <v>45383</v>
      </c>
      <c r="M956" s="39" t="s">
        <v>53</v>
      </c>
      <c r="N956" s="18" t="s">
        <v>1610</v>
      </c>
      <c r="O956" s="18" t="s">
        <v>1610</v>
      </c>
      <c r="P956" s="15" t="str">
        <f>IFERROR((O956-N956)/N956,"")</f>
        <v/>
      </c>
      <c r="Q956" s="19" t="s">
        <v>1610</v>
      </c>
      <c r="R956" s="19" t="s">
        <v>1610</v>
      </c>
      <c r="S956" s="15" t="str">
        <f>IFERROR((R956-Q956)/Q956,"")</f>
        <v/>
      </c>
      <c r="T956" s="19">
        <v>2</v>
      </c>
      <c r="U956" s="15" t="str">
        <f>IFERROR(R956/T956,"")</f>
        <v/>
      </c>
      <c r="V956" s="19" t="s">
        <v>1610</v>
      </c>
      <c r="W956" s="19" t="s">
        <v>1610</v>
      </c>
      <c r="X956" s="15" t="str">
        <f>IFERROR((W956-V956)/V956,"")</f>
        <v/>
      </c>
      <c r="Y956" s="18" t="s">
        <v>1610</v>
      </c>
      <c r="Z956" s="18" t="s">
        <v>1610</v>
      </c>
      <c r="AA956" s="18" t="s">
        <v>1610</v>
      </c>
      <c r="AB956" s="18" t="s">
        <v>1610</v>
      </c>
      <c r="AC956" s="18" t="s">
        <v>1610</v>
      </c>
      <c r="AD956" s="18" t="s">
        <v>1610</v>
      </c>
      <c r="AE956" s="18" t="s">
        <v>1610</v>
      </c>
      <c r="AF956" s="18" t="s">
        <v>1610</v>
      </c>
      <c r="AG956" s="18" t="s">
        <v>1610</v>
      </c>
      <c r="AH956" s="18" t="s">
        <v>1610</v>
      </c>
      <c r="AI956" s="18" t="s">
        <v>1610</v>
      </c>
      <c r="AJ956" s="18" t="s">
        <v>1610</v>
      </c>
      <c r="AK956" s="23">
        <f>SUM(Y956:AJ956)</f>
        <v>0</v>
      </c>
      <c r="AL956" s="23">
        <f>MAX(Y956:AJ956)</f>
        <v>0</v>
      </c>
      <c r="AM956">
        <f>COUNTIF(Y956:AJ956,"&gt;1")</f>
        <v>0</v>
      </c>
    </row>
    <row r="957" spans="1:39" ht="15.75" x14ac:dyDescent="0.25">
      <c r="A957" s="21" t="s">
        <v>3197</v>
      </c>
      <c r="B957" s="21"/>
      <c r="C957" s="21">
        <v>9348706</v>
      </c>
      <c r="D957" s="25">
        <v>191839</v>
      </c>
      <c r="E957" s="21" t="s">
        <v>24</v>
      </c>
      <c r="F957" s="21" t="s">
        <v>231</v>
      </c>
      <c r="G957" s="21" t="s">
        <v>1583</v>
      </c>
      <c r="H957" s="25" t="s">
        <v>84</v>
      </c>
      <c r="I957" s="21" t="s">
        <v>67</v>
      </c>
      <c r="J957" s="21" t="s">
        <v>68</v>
      </c>
      <c r="K957" s="38">
        <v>45300</v>
      </c>
      <c r="L957" s="38"/>
      <c r="M957" s="39" t="s">
        <v>53</v>
      </c>
      <c r="N957" s="18" t="s">
        <v>1610</v>
      </c>
      <c r="O957" s="18" t="s">
        <v>1610</v>
      </c>
      <c r="P957" s="15" t="str">
        <f>IFERROR((O957-N957)/N957,"")</f>
        <v/>
      </c>
      <c r="Q957" s="19" t="s">
        <v>1610</v>
      </c>
      <c r="R957" s="19" t="s">
        <v>1610</v>
      </c>
      <c r="S957" s="15" t="str">
        <f>IFERROR((R957-Q957)/Q957,"")</f>
        <v/>
      </c>
      <c r="T957" s="19" t="s">
        <v>1610</v>
      </c>
      <c r="U957" s="15" t="str">
        <f>IFERROR(R957/T957,"")</f>
        <v/>
      </c>
      <c r="V957" s="19" t="s">
        <v>1610</v>
      </c>
      <c r="W957" s="19" t="s">
        <v>1610</v>
      </c>
      <c r="X957" s="15" t="str">
        <f>IFERROR((W957-V957)/V957,"")</f>
        <v/>
      </c>
      <c r="Y957" s="18" t="s">
        <v>1610</v>
      </c>
      <c r="Z957" s="18" t="s">
        <v>1610</v>
      </c>
      <c r="AA957" s="18" t="s">
        <v>1610</v>
      </c>
      <c r="AB957" s="18" t="s">
        <v>1610</v>
      </c>
      <c r="AC957" s="18" t="s">
        <v>1610</v>
      </c>
      <c r="AD957" s="18" t="s">
        <v>1610</v>
      </c>
      <c r="AE957" s="18" t="s">
        <v>1610</v>
      </c>
      <c r="AF957" s="18" t="s">
        <v>1610</v>
      </c>
      <c r="AG957" s="18" t="s">
        <v>1610</v>
      </c>
      <c r="AH957" s="18" t="s">
        <v>1610</v>
      </c>
      <c r="AI957" s="18" t="s">
        <v>1610</v>
      </c>
      <c r="AJ957" s="18" t="s">
        <v>1610</v>
      </c>
      <c r="AK957" s="23">
        <f>SUM(Y957:AJ957)</f>
        <v>0</v>
      </c>
      <c r="AL957" s="23">
        <f>MAX(Y957:AJ957)</f>
        <v>0</v>
      </c>
      <c r="AM957">
        <f>COUNTIF(Y957:AJ957,"&gt;1")</f>
        <v>0</v>
      </c>
    </row>
    <row r="958" spans="1:39" ht="15.75" x14ac:dyDescent="0.25">
      <c r="A958" s="21"/>
      <c r="B958" s="21" t="s">
        <v>1519</v>
      </c>
      <c r="C958" s="21">
        <v>9357997</v>
      </c>
      <c r="D958" s="25">
        <v>502635</v>
      </c>
      <c r="E958" s="21" t="s">
        <v>12</v>
      </c>
      <c r="F958" s="21" t="s">
        <v>1112</v>
      </c>
      <c r="G958" s="21" t="s">
        <v>1113</v>
      </c>
      <c r="H958" s="25" t="s">
        <v>308</v>
      </c>
      <c r="I958" s="21" t="s">
        <v>27</v>
      </c>
      <c r="J958" s="21" t="s">
        <v>28</v>
      </c>
      <c r="K958" s="38">
        <v>46206</v>
      </c>
      <c r="L958" s="38">
        <v>46230</v>
      </c>
      <c r="M958" s="39" t="s">
        <v>18</v>
      </c>
      <c r="N958" s="18">
        <v>0</v>
      </c>
      <c r="O958" s="18">
        <v>12960</v>
      </c>
      <c r="P958" s="15" t="str">
        <f>IFERROR((O958-N958)/N958,"")</f>
        <v/>
      </c>
      <c r="Q958" s="19">
        <v>80</v>
      </c>
      <c r="R958" s="19">
        <v>143</v>
      </c>
      <c r="S958" s="15">
        <f>IFERROR((R958-Q958)/Q958,"")</f>
        <v>0.78749999999999998</v>
      </c>
      <c r="T958" s="19">
        <v>3329</v>
      </c>
      <c r="U958" s="15">
        <f>IFERROR(R958/T958,"")</f>
        <v>4.2955842595373987E-2</v>
      </c>
      <c r="V958" s="19">
        <v>123</v>
      </c>
      <c r="W958" s="19">
        <v>68</v>
      </c>
      <c r="X958" s="15">
        <f>IFERROR((W958-V958)/V958,"")</f>
        <v>-0.44715447154471544</v>
      </c>
      <c r="Y958" s="18">
        <v>0</v>
      </c>
      <c r="Z958" s="18">
        <v>18720</v>
      </c>
      <c r="AA958" s="18">
        <v>0</v>
      </c>
      <c r="AB958" s="18">
        <v>0</v>
      </c>
      <c r="AC958" s="18">
        <v>0</v>
      </c>
      <c r="AD958" s="18">
        <v>0</v>
      </c>
      <c r="AE958" s="18">
        <v>0</v>
      </c>
      <c r="AF958" s="18">
        <v>0</v>
      </c>
      <c r="AG958" s="18">
        <v>0</v>
      </c>
      <c r="AH958" s="18">
        <v>0</v>
      </c>
      <c r="AI958" s="18">
        <v>0</v>
      </c>
      <c r="AJ958" s="18">
        <v>12960</v>
      </c>
      <c r="AK958" s="23">
        <f>SUM(Y958:AJ958)</f>
        <v>31680</v>
      </c>
      <c r="AL958" s="23">
        <f>MAX(Y958:AJ958)</f>
        <v>18720</v>
      </c>
      <c r="AM958">
        <f>COUNTIF(Y958:AJ958,"&gt;1")</f>
        <v>2</v>
      </c>
    </row>
    <row r="959" spans="1:39" ht="15.75" x14ac:dyDescent="0.25">
      <c r="A959" s="21"/>
      <c r="B959" s="21" t="s">
        <v>1519</v>
      </c>
      <c r="C959" s="21">
        <v>9394498</v>
      </c>
      <c r="D959" s="25">
        <v>100296</v>
      </c>
      <c r="E959" s="21" t="s">
        <v>69</v>
      </c>
      <c r="F959" s="21" t="s">
        <v>163</v>
      </c>
      <c r="G959" s="21" t="s">
        <v>164</v>
      </c>
      <c r="H959" s="25" t="s">
        <v>20</v>
      </c>
      <c r="I959" s="21" t="s">
        <v>16</v>
      </c>
      <c r="J959" s="21" t="s">
        <v>17</v>
      </c>
      <c r="K959" s="38">
        <v>46202</v>
      </c>
      <c r="L959" s="38">
        <v>46212</v>
      </c>
      <c r="M959" s="39" t="s">
        <v>18</v>
      </c>
      <c r="N959" s="18">
        <v>3421.8</v>
      </c>
      <c r="O959" s="18">
        <v>3422</v>
      </c>
      <c r="P959" s="15">
        <f>IFERROR((O959-N959)/N959,"")</f>
        <v>5.8448769653345634E-5</v>
      </c>
      <c r="Q959" s="19">
        <v>33</v>
      </c>
      <c r="R959" s="19">
        <v>45</v>
      </c>
      <c r="S959" s="15"/>
      <c r="T959" s="19">
        <v>191</v>
      </c>
      <c r="U959" s="15"/>
      <c r="V959" s="19">
        <v>110</v>
      </c>
      <c r="W959" s="19">
        <v>45</v>
      </c>
      <c r="X959" s="15">
        <f>IFERROR((W959-V959)/V959,"")</f>
        <v>-0.59090909090909094</v>
      </c>
      <c r="Y959" s="18">
        <v>0</v>
      </c>
      <c r="Z959" s="18">
        <v>0</v>
      </c>
      <c r="AA959" s="18">
        <v>0</v>
      </c>
      <c r="AB959" s="18">
        <v>0</v>
      </c>
      <c r="AC959" s="18">
        <v>0</v>
      </c>
      <c r="AD959" s="18">
        <v>3422</v>
      </c>
      <c r="AE959" s="18">
        <v>0</v>
      </c>
      <c r="AF959" s="18">
        <v>0</v>
      </c>
      <c r="AG959" s="18">
        <v>0</v>
      </c>
      <c r="AH959" s="18">
        <v>0</v>
      </c>
      <c r="AI959" s="18">
        <v>3422</v>
      </c>
      <c r="AJ959" s="18">
        <v>0</v>
      </c>
      <c r="AK959" s="23">
        <f>SUM(Y959:AJ959)</f>
        <v>6844</v>
      </c>
      <c r="AL959" s="23">
        <f>MAX(Y959:AJ959)</f>
        <v>3422</v>
      </c>
      <c r="AM959">
        <f>COUNTIF(Y959:AJ959,"&gt;1")</f>
        <v>2</v>
      </c>
    </row>
    <row r="960" spans="1:39" ht="15.75" x14ac:dyDescent="0.25">
      <c r="A960" s="21"/>
      <c r="B960" s="21" t="s">
        <v>1520</v>
      </c>
      <c r="C960" s="21">
        <v>9408913</v>
      </c>
      <c r="D960" s="25">
        <v>190269</v>
      </c>
      <c r="E960" s="21" t="s">
        <v>1180</v>
      </c>
      <c r="F960" s="21" t="s">
        <v>1262</v>
      </c>
      <c r="G960" s="21" t="s">
        <v>241</v>
      </c>
      <c r="H960" s="25" t="s">
        <v>121</v>
      </c>
      <c r="I960" s="21" t="s">
        <v>107</v>
      </c>
      <c r="J960" s="21" t="s">
        <v>262</v>
      </c>
      <c r="K960" s="38">
        <v>46156</v>
      </c>
      <c r="L960" s="38">
        <v>46226</v>
      </c>
      <c r="M960" s="39" t="s">
        <v>18</v>
      </c>
      <c r="N960" s="18">
        <v>8763</v>
      </c>
      <c r="O960" s="18">
        <v>6372</v>
      </c>
      <c r="P960" s="15">
        <f>IFERROR((O960-N960)/N960,"")</f>
        <v>-0.27285176309483056</v>
      </c>
      <c r="Q960" s="19">
        <v>71</v>
      </c>
      <c r="R960" s="19">
        <v>47</v>
      </c>
      <c r="S960" s="15">
        <f>IFERROR((R960-Q960)/Q960,"")</f>
        <v>-0.3380281690140845</v>
      </c>
      <c r="T960" s="19">
        <v>398</v>
      </c>
      <c r="U960" s="15">
        <f>IFERROR(R960/T960,"")</f>
        <v>0.11809045226130653</v>
      </c>
      <c r="V960" s="19">
        <v>83</v>
      </c>
      <c r="W960" s="19">
        <v>41</v>
      </c>
      <c r="X960" s="15">
        <f>IFERROR((W960-V960)/V960,"")</f>
        <v>-0.50602409638554213</v>
      </c>
      <c r="Y960" s="18">
        <v>0</v>
      </c>
      <c r="Z960" s="18">
        <v>0</v>
      </c>
      <c r="AA960" s="18">
        <v>5045</v>
      </c>
      <c r="AB960" s="18">
        <v>0</v>
      </c>
      <c r="AC960" s="18">
        <v>4922</v>
      </c>
      <c r="AD960" s="18">
        <v>0</v>
      </c>
      <c r="AE960" s="18">
        <v>0</v>
      </c>
      <c r="AF960" s="18">
        <v>5454</v>
      </c>
      <c r="AG960" s="18">
        <v>0</v>
      </c>
      <c r="AH960" s="18">
        <v>6372</v>
      </c>
      <c r="AI960" s="18">
        <v>0</v>
      </c>
      <c r="AJ960" s="18">
        <v>0</v>
      </c>
      <c r="AK960" s="23">
        <f>SUM(Y960:AJ960)</f>
        <v>21793</v>
      </c>
      <c r="AL960" s="23">
        <f>MAX(Y960:AJ960)</f>
        <v>6372</v>
      </c>
      <c r="AM960">
        <f>COUNTIF(Y960:AJ960,"&gt;1")</f>
        <v>4</v>
      </c>
    </row>
    <row r="961" spans="1:39" ht="15.75" x14ac:dyDescent="0.25">
      <c r="A961" s="21"/>
      <c r="B961" s="21" t="s">
        <v>1520</v>
      </c>
      <c r="C961" s="21">
        <v>9439128</v>
      </c>
      <c r="D961" s="25">
        <v>502047</v>
      </c>
      <c r="E961" s="21" t="s">
        <v>24</v>
      </c>
      <c r="F961" s="21" t="s">
        <v>1093</v>
      </c>
      <c r="G961" s="21" t="s">
        <v>727</v>
      </c>
      <c r="H961" s="25" t="s">
        <v>65</v>
      </c>
      <c r="I961" s="21" t="s">
        <v>67</v>
      </c>
      <c r="J961" s="21" t="s">
        <v>416</v>
      </c>
      <c r="K961" s="38">
        <v>46205</v>
      </c>
      <c r="L961" s="38">
        <v>46237</v>
      </c>
      <c r="M961" s="39" t="s">
        <v>18</v>
      </c>
      <c r="N961" s="18">
        <v>0</v>
      </c>
      <c r="O961" s="18">
        <v>8580</v>
      </c>
      <c r="P961" s="15" t="str">
        <f>IFERROR((O961-N961)/N961,"")</f>
        <v/>
      </c>
      <c r="Q961" s="19">
        <v>94</v>
      </c>
      <c r="R961" s="19">
        <v>105</v>
      </c>
      <c r="S961" s="15">
        <f>IFERROR((R961-Q961)/Q961,"")</f>
        <v>0.11702127659574468</v>
      </c>
      <c r="T961" s="19">
        <v>676</v>
      </c>
      <c r="U961" s="15">
        <f>IFERROR(R961/T961,"")</f>
        <v>0.15532544378698224</v>
      </c>
      <c r="V961" s="19">
        <v>139</v>
      </c>
      <c r="W961" s="19">
        <v>52</v>
      </c>
      <c r="X961" s="15">
        <f>IFERROR((W961-V961)/V961,"")</f>
        <v>-0.62589928057553956</v>
      </c>
      <c r="Y961" s="18">
        <v>0</v>
      </c>
      <c r="Z961" s="18">
        <v>5940</v>
      </c>
      <c r="AA961" s="18">
        <v>7260</v>
      </c>
      <c r="AB961" s="18">
        <v>0</v>
      </c>
      <c r="AC961" s="18">
        <v>0</v>
      </c>
      <c r="AD961" s="18">
        <v>0</v>
      </c>
      <c r="AE961" s="18">
        <v>0</v>
      </c>
      <c r="AF961" s="18">
        <v>0</v>
      </c>
      <c r="AG961" s="18">
        <v>0</v>
      </c>
      <c r="AH961" s="18">
        <v>0</v>
      </c>
      <c r="AI961" s="18">
        <v>0</v>
      </c>
      <c r="AJ961" s="18">
        <v>8580</v>
      </c>
      <c r="AK961" s="23">
        <f>SUM(Y961:AJ961)</f>
        <v>21780</v>
      </c>
      <c r="AL961" s="23">
        <f>MAX(Y961:AJ961)</f>
        <v>8580</v>
      </c>
      <c r="AM961">
        <f>COUNTIF(Y961:AJ961,"&gt;1")</f>
        <v>3</v>
      </c>
    </row>
    <row r="962" spans="1:39" ht="15.75" x14ac:dyDescent="0.25">
      <c r="A962" s="21"/>
      <c r="B962" s="21"/>
      <c r="C962" s="21">
        <v>9452900</v>
      </c>
      <c r="D962" s="25">
        <v>191422</v>
      </c>
      <c r="E962" s="21" t="s">
        <v>33</v>
      </c>
      <c r="F962" s="21" t="s">
        <v>402</v>
      </c>
      <c r="G962" s="21" t="s">
        <v>482</v>
      </c>
      <c r="H962" s="25" t="s">
        <v>15</v>
      </c>
      <c r="I962" s="21" t="s">
        <v>41</v>
      </c>
      <c r="J962" s="21" t="s">
        <v>42</v>
      </c>
      <c r="K962" s="38">
        <v>45635</v>
      </c>
      <c r="L962" s="38">
        <v>46084</v>
      </c>
      <c r="M962" s="39" t="s">
        <v>53</v>
      </c>
      <c r="N962" s="18">
        <v>0</v>
      </c>
      <c r="O962" s="18">
        <v>0</v>
      </c>
      <c r="P962" s="15" t="str">
        <f>IFERROR((O962-N962)/N962,"")</f>
        <v/>
      </c>
      <c r="Q962" s="19">
        <v>68</v>
      </c>
      <c r="R962" s="19">
        <v>0</v>
      </c>
      <c r="S962" s="15">
        <f>IFERROR((R962-Q962)/Q962,"")</f>
        <v>-1</v>
      </c>
      <c r="T962" s="19">
        <v>1656</v>
      </c>
      <c r="U962" s="15">
        <f>IFERROR(R962/T962,"")</f>
        <v>0</v>
      </c>
      <c r="V962" s="19">
        <v>38</v>
      </c>
      <c r="W962" s="19">
        <v>0</v>
      </c>
      <c r="X962" s="15">
        <f>IFERROR((W962-V962)/V962,"")</f>
        <v>-1</v>
      </c>
      <c r="Y962" s="18" t="s">
        <v>1610</v>
      </c>
      <c r="Z962" s="18" t="s">
        <v>1610</v>
      </c>
      <c r="AA962" s="18" t="s">
        <v>1610</v>
      </c>
      <c r="AB962" s="18" t="s">
        <v>1610</v>
      </c>
      <c r="AC962" s="18" t="s">
        <v>1610</v>
      </c>
      <c r="AD962" s="18" t="s">
        <v>1610</v>
      </c>
      <c r="AE962" s="18" t="s">
        <v>1610</v>
      </c>
      <c r="AF962" s="18" t="s">
        <v>1610</v>
      </c>
      <c r="AG962" s="18" t="s">
        <v>1610</v>
      </c>
      <c r="AH962" s="18" t="s">
        <v>1610</v>
      </c>
      <c r="AI962" s="18" t="s">
        <v>1610</v>
      </c>
      <c r="AJ962" s="18" t="s">
        <v>1610</v>
      </c>
      <c r="AK962" s="23">
        <f>SUM(Y962:AJ962)</f>
        <v>0</v>
      </c>
      <c r="AL962" s="23">
        <f>MAX(Y962:AJ962)</f>
        <v>0</v>
      </c>
      <c r="AM962">
        <f>COUNTIF(Y962:AJ962,"&gt;1")</f>
        <v>0</v>
      </c>
    </row>
    <row r="963" spans="1:39" ht="15.75" x14ac:dyDescent="0.25">
      <c r="A963" s="21"/>
      <c r="B963" s="21" t="s">
        <v>1519</v>
      </c>
      <c r="C963" s="21">
        <v>9452900</v>
      </c>
      <c r="D963" s="25">
        <v>101839</v>
      </c>
      <c r="E963" s="21" t="s">
        <v>33</v>
      </c>
      <c r="F963" s="21" t="s">
        <v>402</v>
      </c>
      <c r="G963" s="21" t="s">
        <v>403</v>
      </c>
      <c r="H963" s="25" t="s">
        <v>20</v>
      </c>
      <c r="I963" s="21" t="s">
        <v>41</v>
      </c>
      <c r="J963" s="21" t="s">
        <v>42</v>
      </c>
      <c r="K963" s="38">
        <v>45582</v>
      </c>
      <c r="L963" s="38">
        <v>45666</v>
      </c>
      <c r="M963" s="39" t="s">
        <v>53</v>
      </c>
      <c r="N963" s="18" t="s">
        <v>1610</v>
      </c>
      <c r="O963" s="18" t="s">
        <v>1610</v>
      </c>
      <c r="P963" s="15" t="str">
        <f>IFERROR((O963-N963)/N963,"")</f>
        <v/>
      </c>
      <c r="Q963" s="19" t="s">
        <v>1610</v>
      </c>
      <c r="R963" s="19" t="s">
        <v>1610</v>
      </c>
      <c r="S963" s="15" t="str">
        <f>IFERROR((R963-Q963)/Q963,"")</f>
        <v/>
      </c>
      <c r="T963" s="19">
        <v>497</v>
      </c>
      <c r="U963" s="15" t="str">
        <f>IFERROR(R963/T963,"")</f>
        <v/>
      </c>
      <c r="V963" s="19" t="s">
        <v>1610</v>
      </c>
      <c r="W963" s="19" t="s">
        <v>1610</v>
      </c>
      <c r="X963" s="15" t="str">
        <f>IFERROR((W963-V963)/V963,"")</f>
        <v/>
      </c>
      <c r="Y963" s="18" t="s">
        <v>1610</v>
      </c>
      <c r="Z963" s="18" t="s">
        <v>1610</v>
      </c>
      <c r="AA963" s="18" t="s">
        <v>1610</v>
      </c>
      <c r="AB963" s="18" t="s">
        <v>1610</v>
      </c>
      <c r="AC963" s="18" t="s">
        <v>1610</v>
      </c>
      <c r="AD963" s="18" t="s">
        <v>1610</v>
      </c>
      <c r="AE963" s="18" t="s">
        <v>1610</v>
      </c>
      <c r="AF963" s="18" t="s">
        <v>1610</v>
      </c>
      <c r="AG963" s="18" t="s">
        <v>1610</v>
      </c>
      <c r="AH963" s="18" t="s">
        <v>1610</v>
      </c>
      <c r="AI963" s="18" t="s">
        <v>1610</v>
      </c>
      <c r="AJ963" s="18" t="s">
        <v>1610</v>
      </c>
      <c r="AK963" s="23">
        <f>SUM(Y963:AJ963)</f>
        <v>0</v>
      </c>
      <c r="AL963" s="23">
        <f>MAX(Y963:AJ963)</f>
        <v>0</v>
      </c>
      <c r="AM963">
        <f>COUNTIF(Y963:AJ963,"&gt;1")</f>
        <v>0</v>
      </c>
    </row>
    <row r="964" spans="1:39" ht="15.75" x14ac:dyDescent="0.25">
      <c r="A964" s="21"/>
      <c r="B964" s="21" t="s">
        <v>1519</v>
      </c>
      <c r="C964" s="21">
        <v>9452900</v>
      </c>
      <c r="D964" s="25">
        <v>191288</v>
      </c>
      <c r="E964" s="21" t="s">
        <v>33</v>
      </c>
      <c r="F964" s="21" t="s">
        <v>402</v>
      </c>
      <c r="G964" s="21" t="s">
        <v>234</v>
      </c>
      <c r="H964" s="25" t="s">
        <v>15</v>
      </c>
      <c r="I964" s="21" t="s">
        <v>41</v>
      </c>
      <c r="J964" s="21" t="s">
        <v>42</v>
      </c>
      <c r="K964" s="38">
        <v>43691</v>
      </c>
      <c r="L964" s="38">
        <v>45005</v>
      </c>
      <c r="M964" s="39" t="s">
        <v>53</v>
      </c>
      <c r="N964" s="18" t="s">
        <v>1610</v>
      </c>
      <c r="O964" s="18" t="s">
        <v>1610</v>
      </c>
      <c r="P964" s="15" t="str">
        <f>IFERROR((O964-N964)/N964,"")</f>
        <v/>
      </c>
      <c r="Q964" s="19" t="s">
        <v>1610</v>
      </c>
      <c r="R964" s="19" t="s">
        <v>1610</v>
      </c>
      <c r="S964" s="15" t="str">
        <f>IFERROR((R964-Q964)/Q964,"")</f>
        <v/>
      </c>
      <c r="T964" s="19" t="s">
        <v>1610</v>
      </c>
      <c r="U964" s="15" t="str">
        <f>IFERROR(R964/T964,"")</f>
        <v/>
      </c>
      <c r="V964" s="19" t="s">
        <v>1610</v>
      </c>
      <c r="W964" s="19" t="s">
        <v>1610</v>
      </c>
      <c r="X964" s="15" t="str">
        <f>IFERROR((W964-V964)/V964,"")</f>
        <v/>
      </c>
      <c r="Y964" s="18" t="s">
        <v>1610</v>
      </c>
      <c r="Z964" s="18" t="s">
        <v>1610</v>
      </c>
      <c r="AA964" s="18" t="s">
        <v>1610</v>
      </c>
      <c r="AB964" s="18" t="s">
        <v>1610</v>
      </c>
      <c r="AC964" s="18" t="s">
        <v>1610</v>
      </c>
      <c r="AD964" s="18" t="s">
        <v>1610</v>
      </c>
      <c r="AE964" s="18" t="s">
        <v>1610</v>
      </c>
      <c r="AF964" s="18" t="s">
        <v>1610</v>
      </c>
      <c r="AG964" s="18" t="s">
        <v>1610</v>
      </c>
      <c r="AH964" s="18" t="s">
        <v>1610</v>
      </c>
      <c r="AI964" s="18" t="s">
        <v>1610</v>
      </c>
      <c r="AJ964" s="18" t="s">
        <v>1610</v>
      </c>
      <c r="AK964" s="23">
        <f>SUM(Y964:AJ964)</f>
        <v>0</v>
      </c>
      <c r="AL964" s="23">
        <f>MAX(Y964:AJ964)</f>
        <v>0</v>
      </c>
      <c r="AM964">
        <f>COUNTIF(Y964:AJ964,"&gt;1")</f>
        <v>0</v>
      </c>
    </row>
    <row r="965" spans="1:39" ht="15.75" x14ac:dyDescent="0.25">
      <c r="A965" s="21"/>
      <c r="B965" s="21" t="s">
        <v>1519</v>
      </c>
      <c r="C965" s="21">
        <v>9452900</v>
      </c>
      <c r="D965" s="25">
        <v>191503</v>
      </c>
      <c r="E965" s="21" t="s">
        <v>33</v>
      </c>
      <c r="F965" s="21" t="s">
        <v>402</v>
      </c>
      <c r="G965" s="21" t="s">
        <v>627</v>
      </c>
      <c r="H965" s="25" t="s">
        <v>63</v>
      </c>
      <c r="I965" s="21" t="s">
        <v>41</v>
      </c>
      <c r="J965" s="21" t="s">
        <v>42</v>
      </c>
      <c r="K965" s="38">
        <v>43665</v>
      </c>
      <c r="L965" s="38"/>
      <c r="M965" s="39" t="s">
        <v>53</v>
      </c>
      <c r="N965" s="18" t="s">
        <v>1610</v>
      </c>
      <c r="O965" s="18" t="s">
        <v>1610</v>
      </c>
      <c r="P965" s="15" t="str">
        <f>IFERROR((O965-N965)/N965,"")</f>
        <v/>
      </c>
      <c r="Q965" s="19" t="s">
        <v>1610</v>
      </c>
      <c r="R965" s="19" t="s">
        <v>1610</v>
      </c>
      <c r="S965" s="15" t="str">
        <f>IFERROR((R965-Q965)/Q965,"")</f>
        <v/>
      </c>
      <c r="T965" s="19" t="s">
        <v>1610</v>
      </c>
      <c r="U965" s="15" t="str">
        <f>IFERROR(R965/T965,"")</f>
        <v/>
      </c>
      <c r="V965" s="19" t="s">
        <v>1610</v>
      </c>
      <c r="W965" s="19" t="s">
        <v>1610</v>
      </c>
      <c r="X965" s="15" t="str">
        <f>IFERROR((W965-V965)/V965,"")</f>
        <v/>
      </c>
      <c r="Y965" s="18" t="s">
        <v>1610</v>
      </c>
      <c r="Z965" s="18" t="s">
        <v>1610</v>
      </c>
      <c r="AA965" s="18" t="s">
        <v>1610</v>
      </c>
      <c r="AB965" s="18" t="s">
        <v>1610</v>
      </c>
      <c r="AC965" s="18" t="s">
        <v>1610</v>
      </c>
      <c r="AD965" s="18" t="s">
        <v>1610</v>
      </c>
      <c r="AE965" s="18" t="s">
        <v>1610</v>
      </c>
      <c r="AF965" s="18" t="s">
        <v>1610</v>
      </c>
      <c r="AG965" s="18" t="s">
        <v>1610</v>
      </c>
      <c r="AH965" s="18" t="s">
        <v>1610</v>
      </c>
      <c r="AI965" s="18" t="s">
        <v>1610</v>
      </c>
      <c r="AJ965" s="18" t="s">
        <v>1610</v>
      </c>
      <c r="AK965" s="23">
        <f>SUM(Y965:AJ965)</f>
        <v>0</v>
      </c>
      <c r="AL965" s="23">
        <f>MAX(Y965:AJ965)</f>
        <v>0</v>
      </c>
      <c r="AM965">
        <f>COUNTIF(Y965:AJ965,"&gt;1")</f>
        <v>0</v>
      </c>
    </row>
    <row r="966" spans="1:39" ht="15.75" x14ac:dyDescent="0.25">
      <c r="A966" s="21"/>
      <c r="B966" s="21" t="s">
        <v>1519</v>
      </c>
      <c r="C966" s="21">
        <v>9452900</v>
      </c>
      <c r="D966" s="25">
        <v>193626</v>
      </c>
      <c r="E966" s="21" t="s">
        <v>33</v>
      </c>
      <c r="F966" s="21" t="s">
        <v>402</v>
      </c>
      <c r="G966" s="21" t="s">
        <v>1531</v>
      </c>
      <c r="H966" s="25" t="s">
        <v>51</v>
      </c>
      <c r="I966" s="21" t="s">
        <v>41</v>
      </c>
      <c r="J966" s="21" t="s">
        <v>42</v>
      </c>
      <c r="K966" s="38">
        <v>45240</v>
      </c>
      <c r="L966" s="38"/>
      <c r="M966" s="39" t="s">
        <v>53</v>
      </c>
      <c r="N966" s="18" t="s">
        <v>1610</v>
      </c>
      <c r="O966" s="18" t="s">
        <v>1610</v>
      </c>
      <c r="P966" s="15" t="str">
        <f>IFERROR((O966-N966)/N966,"")</f>
        <v/>
      </c>
      <c r="Q966" s="19" t="s">
        <v>1610</v>
      </c>
      <c r="R966" s="19" t="s">
        <v>1610</v>
      </c>
      <c r="S966" s="15" t="str">
        <f>IFERROR((R966-Q966)/Q966,"")</f>
        <v/>
      </c>
      <c r="T966" s="19" t="s">
        <v>1610</v>
      </c>
      <c r="U966" s="15" t="str">
        <f>IFERROR(R966/T966,"")</f>
        <v/>
      </c>
      <c r="V966" s="19" t="s">
        <v>1610</v>
      </c>
      <c r="W966" s="19" t="s">
        <v>1610</v>
      </c>
      <c r="X966" s="15" t="str">
        <f>IFERROR((W966-V966)/V966,"")</f>
        <v/>
      </c>
      <c r="Y966" s="18" t="s">
        <v>1610</v>
      </c>
      <c r="Z966" s="18" t="s">
        <v>1610</v>
      </c>
      <c r="AA966" s="18" t="s">
        <v>1610</v>
      </c>
      <c r="AB966" s="18" t="s">
        <v>1610</v>
      </c>
      <c r="AC966" s="18" t="s">
        <v>1610</v>
      </c>
      <c r="AD966" s="18" t="s">
        <v>1610</v>
      </c>
      <c r="AE966" s="18" t="s">
        <v>1610</v>
      </c>
      <c r="AF966" s="18" t="s">
        <v>1610</v>
      </c>
      <c r="AG966" s="18" t="s">
        <v>1610</v>
      </c>
      <c r="AH966" s="18" t="s">
        <v>1610</v>
      </c>
      <c r="AI966" s="18" t="s">
        <v>1610</v>
      </c>
      <c r="AJ966" s="18" t="s">
        <v>1610</v>
      </c>
      <c r="AK966" s="23">
        <f>SUM(Y966:AJ966)</f>
        <v>0</v>
      </c>
      <c r="AL966" s="23">
        <f>MAX(Y966:AJ966)</f>
        <v>0</v>
      </c>
      <c r="AM966">
        <f>COUNTIF(Y966:AJ966,"&gt;1")</f>
        <v>0</v>
      </c>
    </row>
    <row r="967" spans="1:39" ht="15.75" x14ac:dyDescent="0.25">
      <c r="A967" s="21"/>
      <c r="B967" s="21" t="s">
        <v>1519</v>
      </c>
      <c r="C967" s="21">
        <v>9467474</v>
      </c>
      <c r="D967" s="25">
        <v>191347</v>
      </c>
      <c r="E967" s="21" t="s">
        <v>33</v>
      </c>
      <c r="F967" s="21" t="s">
        <v>609</v>
      </c>
      <c r="G967" s="21" t="s">
        <v>179</v>
      </c>
      <c r="H967" s="25" t="s">
        <v>15</v>
      </c>
      <c r="I967" s="21" t="s">
        <v>85</v>
      </c>
      <c r="J967" s="21"/>
      <c r="K967" s="38">
        <v>45063</v>
      </c>
      <c r="L967" s="38">
        <v>46216</v>
      </c>
      <c r="M967" s="39" t="s">
        <v>18</v>
      </c>
      <c r="N967" s="18">
        <v>0</v>
      </c>
      <c r="O967" s="18">
        <v>0</v>
      </c>
      <c r="P967" s="15" t="str">
        <f>IFERROR((O967-N967)/N967,"")</f>
        <v/>
      </c>
      <c r="Q967" s="19">
        <v>8</v>
      </c>
      <c r="R967" s="19">
        <v>14</v>
      </c>
      <c r="S967" s="15">
        <f>IFERROR((R967-Q967)/Q967,"")</f>
        <v>0.75</v>
      </c>
      <c r="T967" s="19">
        <v>131</v>
      </c>
      <c r="U967" s="15">
        <f>IFERROR(R967/T967,"")</f>
        <v>0.10687022900763359</v>
      </c>
      <c r="V967" s="19">
        <v>9</v>
      </c>
      <c r="W967" s="19">
        <v>13</v>
      </c>
      <c r="X967" s="15">
        <f>IFERROR((W967-V967)/V967,"")</f>
        <v>0.44444444444444442</v>
      </c>
      <c r="Y967" s="18" t="s">
        <v>1610</v>
      </c>
      <c r="Z967" s="18" t="s">
        <v>1610</v>
      </c>
      <c r="AA967" s="18" t="s">
        <v>1610</v>
      </c>
      <c r="AB967" s="18" t="s">
        <v>1610</v>
      </c>
      <c r="AC967" s="18" t="s">
        <v>1610</v>
      </c>
      <c r="AD967" s="18" t="s">
        <v>1610</v>
      </c>
      <c r="AE967" s="18" t="s">
        <v>1610</v>
      </c>
      <c r="AF967" s="18" t="s">
        <v>1610</v>
      </c>
      <c r="AG967" s="18" t="s">
        <v>1610</v>
      </c>
      <c r="AH967" s="18" t="s">
        <v>1610</v>
      </c>
      <c r="AI967" s="18" t="s">
        <v>1610</v>
      </c>
      <c r="AJ967" s="18" t="s">
        <v>1610</v>
      </c>
      <c r="AK967" s="23">
        <f>SUM(Y967:AJ967)</f>
        <v>0</v>
      </c>
      <c r="AL967" s="23">
        <f>MAX(Y967:AJ967)</f>
        <v>0</v>
      </c>
      <c r="AM967">
        <f>COUNTIF(Y967:AJ967,"&gt;1")</f>
        <v>0</v>
      </c>
    </row>
    <row r="968" spans="1:39" ht="15.75" x14ac:dyDescent="0.25">
      <c r="A968" s="21" t="s">
        <v>2618</v>
      </c>
      <c r="B968" s="21" t="s">
        <v>1520</v>
      </c>
      <c r="C968" s="21">
        <v>9467474</v>
      </c>
      <c r="D968" s="25" t="s">
        <v>3081</v>
      </c>
      <c r="E968" s="21" t="s">
        <v>2933</v>
      </c>
      <c r="F968" s="21" t="s">
        <v>3082</v>
      </c>
      <c r="G968" s="21" t="s">
        <v>179</v>
      </c>
      <c r="H968" s="25" t="s">
        <v>15</v>
      </c>
      <c r="I968" s="21" t="s">
        <v>21</v>
      </c>
      <c r="J968" s="21" t="s">
        <v>21</v>
      </c>
      <c r="K968" s="38">
        <v>46170</v>
      </c>
      <c r="L968" s="38"/>
      <c r="M968" s="39" t="s">
        <v>18</v>
      </c>
      <c r="N968" s="18">
        <v>0</v>
      </c>
      <c r="O968" s="18">
        <v>816</v>
      </c>
      <c r="P968" s="15" t="str">
        <f>IFERROR((O968-N968)/N968,"")</f>
        <v/>
      </c>
      <c r="Q968" s="19">
        <v>0</v>
      </c>
      <c r="R968" s="19">
        <v>0</v>
      </c>
      <c r="S968" s="15" t="str">
        <f>IFERROR((R968-Q968)/Q968,"")</f>
        <v/>
      </c>
      <c r="T968" s="19" t="s">
        <v>1610</v>
      </c>
      <c r="U968" s="15" t="str">
        <f>IFERROR(R968/T968,"")</f>
        <v/>
      </c>
      <c r="V968" s="19" t="s">
        <v>1610</v>
      </c>
      <c r="W968" s="19" t="s">
        <v>1610</v>
      </c>
      <c r="X968" s="15" t="str">
        <f>IFERROR((W968-V968)/V968,"")</f>
        <v/>
      </c>
      <c r="Y968" s="18">
        <v>0</v>
      </c>
      <c r="Z968" s="18">
        <v>0</v>
      </c>
      <c r="AA968" s="18">
        <v>0</v>
      </c>
      <c r="AB968" s="18">
        <v>0</v>
      </c>
      <c r="AC968" s="18">
        <v>0</v>
      </c>
      <c r="AD968" s="18">
        <v>0</v>
      </c>
      <c r="AE968" s="18">
        <v>0</v>
      </c>
      <c r="AF968" s="18">
        <v>708</v>
      </c>
      <c r="AG968" s="18">
        <v>0</v>
      </c>
      <c r="AH968" s="18">
        <v>816</v>
      </c>
      <c r="AI968" s="18">
        <v>0</v>
      </c>
      <c r="AJ968" s="18">
        <v>0</v>
      </c>
      <c r="AK968" s="23">
        <f>SUM(Y968:AJ968)</f>
        <v>1524</v>
      </c>
      <c r="AL968" s="23">
        <f>MAX(Y968:AJ968)</f>
        <v>816</v>
      </c>
      <c r="AM968">
        <f>COUNTIF(Y968:AJ968,"&gt;1")</f>
        <v>2</v>
      </c>
    </row>
    <row r="969" spans="1:39" ht="15.75" x14ac:dyDescent="0.25">
      <c r="A969" s="21"/>
      <c r="B969" s="21" t="s">
        <v>1520</v>
      </c>
      <c r="C969" s="21">
        <v>9470556</v>
      </c>
      <c r="D969" s="25">
        <v>191650</v>
      </c>
      <c r="E969" s="21" t="s">
        <v>104</v>
      </c>
      <c r="F969" s="21" t="s">
        <v>642</v>
      </c>
      <c r="G969" s="21" t="s">
        <v>109</v>
      </c>
      <c r="H969" s="25" t="s">
        <v>20</v>
      </c>
      <c r="I969" s="21" t="s">
        <v>21</v>
      </c>
      <c r="J969" s="21" t="s">
        <v>21</v>
      </c>
      <c r="K969" s="38">
        <v>46234</v>
      </c>
      <c r="L969" s="38">
        <v>46239</v>
      </c>
      <c r="M969" s="39" t="s">
        <v>18</v>
      </c>
      <c r="N969" s="18">
        <v>242045.54</v>
      </c>
      <c r="O969" s="18">
        <v>211927</v>
      </c>
      <c r="P969" s="15">
        <f>IFERROR((O969-N969)/N969,"")</f>
        <v>-0.12443336076343323</v>
      </c>
      <c r="Q969" s="19">
        <v>849</v>
      </c>
      <c r="R969" s="19">
        <v>613</v>
      </c>
      <c r="S969" s="15">
        <f>IFERROR((R969-Q969)/Q969,"")</f>
        <v>-0.27797408716136629</v>
      </c>
      <c r="T969" s="19">
        <v>321</v>
      </c>
      <c r="U969" s="15">
        <f>IFERROR(R969/T969,"")</f>
        <v>1.9096573208722742</v>
      </c>
      <c r="V969" s="19">
        <v>704</v>
      </c>
      <c r="W969" s="19">
        <v>453</v>
      </c>
      <c r="X969" s="15">
        <f>IFERROR((W969-V969)/V969,"")</f>
        <v>-0.35653409090909088</v>
      </c>
      <c r="Y969" s="18">
        <v>8092</v>
      </c>
      <c r="Z969" s="18">
        <v>180200</v>
      </c>
      <c r="AA969" s="18">
        <v>42119</v>
      </c>
      <c r="AB969" s="18">
        <v>199804</v>
      </c>
      <c r="AC969" s="18">
        <v>31815</v>
      </c>
      <c r="AD969" s="18">
        <v>18034</v>
      </c>
      <c r="AE969" s="18">
        <v>23289</v>
      </c>
      <c r="AF969" s="18">
        <v>110677</v>
      </c>
      <c r="AG969" s="18">
        <v>9068</v>
      </c>
      <c r="AH969" s="18">
        <v>70876</v>
      </c>
      <c r="AI969" s="18">
        <v>78908</v>
      </c>
      <c r="AJ969" s="18">
        <v>53076</v>
      </c>
      <c r="AK969" s="23">
        <f>SUM(Y969:AJ969)</f>
        <v>825958</v>
      </c>
      <c r="AL969" s="23">
        <f>MAX(Y969:AJ969)</f>
        <v>199804</v>
      </c>
      <c r="AM969">
        <f>COUNTIF(Y969:AJ969,"&gt;1")</f>
        <v>12</v>
      </c>
    </row>
    <row r="970" spans="1:39" ht="15.75" x14ac:dyDescent="0.25">
      <c r="A970" s="21" t="s">
        <v>2618</v>
      </c>
      <c r="B970" s="21" t="s">
        <v>1519</v>
      </c>
      <c r="C970" s="21">
        <v>9496544</v>
      </c>
      <c r="D970" s="25" t="s">
        <v>3366</v>
      </c>
      <c r="E970" s="21" t="s">
        <v>69</v>
      </c>
      <c r="F970" s="21" t="s">
        <v>3367</v>
      </c>
      <c r="G970" s="21" t="s">
        <v>1085</v>
      </c>
      <c r="H970" s="25" t="s">
        <v>20</v>
      </c>
      <c r="I970" s="21" t="s">
        <v>27</v>
      </c>
      <c r="J970" s="21" t="s">
        <v>28</v>
      </c>
      <c r="K970" s="38">
        <v>46183</v>
      </c>
      <c r="L970" s="38"/>
      <c r="M970" s="39" t="s">
        <v>18</v>
      </c>
      <c r="N970" s="18">
        <v>0</v>
      </c>
      <c r="O970" s="18">
        <v>1276</v>
      </c>
      <c r="P970" s="15" t="str">
        <f>IFERROR((O970-N970)/N970,"")</f>
        <v/>
      </c>
      <c r="Q970" s="19">
        <v>0</v>
      </c>
      <c r="R970" s="19">
        <v>0</v>
      </c>
      <c r="S970" s="15" t="str">
        <f>IFERROR((R970-Q970)/Q970,"")</f>
        <v/>
      </c>
      <c r="T970" s="19" t="s">
        <v>1610</v>
      </c>
      <c r="U970" s="15" t="str">
        <f>IFERROR(R970/T970,"")</f>
        <v/>
      </c>
      <c r="V970" s="19" t="s">
        <v>1610</v>
      </c>
      <c r="W970" s="19" t="s">
        <v>1610</v>
      </c>
      <c r="X970" s="15" t="str">
        <f>IFERROR((W970-V970)/V970,"")</f>
        <v/>
      </c>
      <c r="Y970" s="18">
        <v>0</v>
      </c>
      <c r="Z970" s="18">
        <v>0</v>
      </c>
      <c r="AA970" s="18">
        <v>0</v>
      </c>
      <c r="AB970" s="18">
        <v>0</v>
      </c>
      <c r="AC970" s="18">
        <v>0</v>
      </c>
      <c r="AD970" s="18">
        <v>0</v>
      </c>
      <c r="AE970" s="18">
        <v>0</v>
      </c>
      <c r="AF970" s="18">
        <v>0</v>
      </c>
      <c r="AG970" s="18">
        <v>0</v>
      </c>
      <c r="AH970" s="18">
        <v>0</v>
      </c>
      <c r="AI970" s="18">
        <v>1276</v>
      </c>
      <c r="AJ970" s="18">
        <v>0</v>
      </c>
      <c r="AK970" s="23">
        <f>SUM(Y970:AJ970)</f>
        <v>1276</v>
      </c>
      <c r="AL970" s="23">
        <f>MAX(Y970:AJ970)</f>
        <v>1276</v>
      </c>
      <c r="AM970">
        <f>COUNTIF(Y970:AJ970,"&gt;1")</f>
        <v>1</v>
      </c>
    </row>
    <row r="971" spans="1:39" ht="15.75" x14ac:dyDescent="0.25">
      <c r="A971" s="21" t="s">
        <v>2618</v>
      </c>
      <c r="B971" s="21" t="s">
        <v>1520</v>
      </c>
      <c r="C971" s="21">
        <v>9499908</v>
      </c>
      <c r="D971" s="25" t="s">
        <v>3022</v>
      </c>
      <c r="E971" s="21" t="s">
        <v>2489</v>
      </c>
      <c r="F971" s="21" t="s">
        <v>3023</v>
      </c>
      <c r="G971" s="21" t="s">
        <v>284</v>
      </c>
      <c r="H971" s="25" t="s">
        <v>285</v>
      </c>
      <c r="I971" s="21" t="s">
        <v>16</v>
      </c>
      <c r="J971" s="21" t="s">
        <v>17</v>
      </c>
      <c r="K971" s="38">
        <v>46224</v>
      </c>
      <c r="L971" s="38">
        <v>46045</v>
      </c>
      <c r="M971" s="39" t="s">
        <v>18</v>
      </c>
      <c r="N971" s="18">
        <v>0</v>
      </c>
      <c r="O971" s="18">
        <v>4120</v>
      </c>
      <c r="P971" s="15" t="str">
        <f>IFERROR((O971-N971)/N971,"")</f>
        <v/>
      </c>
      <c r="Q971" s="19">
        <v>0</v>
      </c>
      <c r="R971" s="19">
        <v>0</v>
      </c>
      <c r="S971" s="15" t="str">
        <f>IFERROR((R971-Q971)/Q971,"")</f>
        <v/>
      </c>
      <c r="T971" s="19" t="s">
        <v>1610</v>
      </c>
      <c r="U971" s="15" t="str">
        <f>IFERROR(R971/T971,"")</f>
        <v/>
      </c>
      <c r="V971" s="19">
        <v>2</v>
      </c>
      <c r="W971" s="19">
        <v>0</v>
      </c>
      <c r="X971" s="15">
        <f>IFERROR((W971-V971)/V971,"")</f>
        <v>-1</v>
      </c>
      <c r="Y971" s="18">
        <v>0</v>
      </c>
      <c r="Z971" s="18">
        <v>0</v>
      </c>
      <c r="AA971" s="18">
        <v>0</v>
      </c>
      <c r="AB971" s="18">
        <v>0</v>
      </c>
      <c r="AC971" s="18">
        <v>0</v>
      </c>
      <c r="AD971" s="18">
        <v>400</v>
      </c>
      <c r="AE971" s="18">
        <v>0</v>
      </c>
      <c r="AF971" s="18">
        <v>0</v>
      </c>
      <c r="AG971" s="18">
        <v>0</v>
      </c>
      <c r="AH971" s="18">
        <v>0</v>
      </c>
      <c r="AI971" s="18">
        <v>0</v>
      </c>
      <c r="AJ971" s="18">
        <v>4120</v>
      </c>
      <c r="AK971" s="23">
        <f>SUM(Y971:AJ971)</f>
        <v>4520</v>
      </c>
      <c r="AL971" s="23">
        <f>MAX(Y971:AJ971)</f>
        <v>4120</v>
      </c>
      <c r="AM971">
        <f>COUNTIF(Y971:AJ971,"&gt;1")</f>
        <v>2</v>
      </c>
    </row>
    <row r="972" spans="1:39" ht="15.75" x14ac:dyDescent="0.25">
      <c r="A972" s="21"/>
      <c r="B972" s="21" t="s">
        <v>1519</v>
      </c>
      <c r="C972" s="21">
        <v>9509017</v>
      </c>
      <c r="D972" s="25">
        <v>192397</v>
      </c>
      <c r="E972" s="21" t="s">
        <v>1798</v>
      </c>
      <c r="F972" s="21" t="s">
        <v>2301</v>
      </c>
      <c r="G972" s="21" t="s">
        <v>1110</v>
      </c>
      <c r="H972" s="25" t="s">
        <v>145</v>
      </c>
      <c r="I972" s="21" t="s">
        <v>27</v>
      </c>
      <c r="J972" s="21" t="s">
        <v>74</v>
      </c>
      <c r="K972" s="38">
        <v>45989</v>
      </c>
      <c r="L972" s="38">
        <v>46227</v>
      </c>
      <c r="M972" s="39" t="s">
        <v>18</v>
      </c>
      <c r="N972" s="18">
        <v>20640.72</v>
      </c>
      <c r="O972" s="18">
        <v>0</v>
      </c>
      <c r="P972" s="15">
        <f>IFERROR((O972-N972)/N972,"")</f>
        <v>-1</v>
      </c>
      <c r="Q972" s="19">
        <v>0</v>
      </c>
      <c r="R972" s="19">
        <v>5</v>
      </c>
      <c r="S972" s="15" t="str">
        <f>IFERROR((R972-Q972)/Q972,"")</f>
        <v/>
      </c>
      <c r="T972" s="19" t="s">
        <v>1610</v>
      </c>
      <c r="U972" s="15" t="str">
        <f>IFERROR(R972/T972,"")</f>
        <v/>
      </c>
      <c r="V972" s="19">
        <v>3</v>
      </c>
      <c r="W972" s="19">
        <v>1</v>
      </c>
      <c r="X972" s="15">
        <f>IFERROR((W972-V972)/V972,"")</f>
        <v>-0.66666666666666663</v>
      </c>
      <c r="Y972" s="18">
        <v>0</v>
      </c>
      <c r="Z972" s="18">
        <v>6071</v>
      </c>
      <c r="AA972" s="18">
        <v>0</v>
      </c>
      <c r="AB972" s="18">
        <v>52816</v>
      </c>
      <c r="AC972" s="18">
        <v>0</v>
      </c>
      <c r="AD972" s="18">
        <v>0</v>
      </c>
      <c r="AE972" s="18">
        <v>0</v>
      </c>
      <c r="AF972" s="18">
        <v>0</v>
      </c>
      <c r="AG972" s="18">
        <v>0</v>
      </c>
      <c r="AH972" s="18">
        <v>0</v>
      </c>
      <c r="AI972" s="18">
        <v>0</v>
      </c>
      <c r="AJ972" s="18">
        <v>0</v>
      </c>
      <c r="AK972" s="23">
        <f>SUM(Y972:AJ972)</f>
        <v>58887</v>
      </c>
      <c r="AL972" s="23">
        <f>MAX(Y972:AJ972)</f>
        <v>52816</v>
      </c>
      <c r="AM972">
        <f>COUNTIF(Y972:AJ972,"&gt;1")</f>
        <v>2</v>
      </c>
    </row>
    <row r="973" spans="1:39" ht="15.75" x14ac:dyDescent="0.25">
      <c r="A973" s="21"/>
      <c r="B973" s="21" t="s">
        <v>1520</v>
      </c>
      <c r="C973" s="21">
        <v>9509535</v>
      </c>
      <c r="D973" s="25">
        <v>502048</v>
      </c>
      <c r="E973" s="21" t="s">
        <v>1206</v>
      </c>
      <c r="F973" s="21" t="s">
        <v>1506</v>
      </c>
      <c r="G973" s="21" t="s">
        <v>544</v>
      </c>
      <c r="H973" s="25" t="s">
        <v>55</v>
      </c>
      <c r="I973" s="21" t="s">
        <v>107</v>
      </c>
      <c r="J973" s="21" t="s">
        <v>540</v>
      </c>
      <c r="K973" s="38">
        <v>46185</v>
      </c>
      <c r="L973" s="38">
        <v>46227</v>
      </c>
      <c r="M973" s="39" t="s">
        <v>18</v>
      </c>
      <c r="N973" s="18">
        <v>24867.439999999999</v>
      </c>
      <c r="O973" s="18">
        <v>297</v>
      </c>
      <c r="P973" s="15">
        <f>IFERROR((O973-N973)/N973,"")</f>
        <v>-0.98805667169600087</v>
      </c>
      <c r="Q973" s="19">
        <v>11</v>
      </c>
      <c r="R973" s="19">
        <v>6</v>
      </c>
      <c r="S973" s="15">
        <f>IFERROR((R973-Q973)/Q973,"")</f>
        <v>-0.45454545454545453</v>
      </c>
      <c r="T973" s="19">
        <v>417</v>
      </c>
      <c r="U973" s="15">
        <f>IFERROR(R973/T973,"")</f>
        <v>1.4388489208633094E-2</v>
      </c>
      <c r="V973" s="19">
        <v>8</v>
      </c>
      <c r="W973" s="19">
        <v>4</v>
      </c>
      <c r="X973" s="15">
        <f>IFERROR((W973-V973)/V973,"")</f>
        <v>-0.5</v>
      </c>
      <c r="Y973" s="18">
        <v>0</v>
      </c>
      <c r="Z973" s="18">
        <v>0</v>
      </c>
      <c r="AA973" s="18">
        <v>0</v>
      </c>
      <c r="AB973" s="18">
        <v>0</v>
      </c>
      <c r="AC973" s="18">
        <v>149</v>
      </c>
      <c r="AD973" s="18">
        <v>12480</v>
      </c>
      <c r="AE973" s="18">
        <v>0</v>
      </c>
      <c r="AF973" s="18">
        <v>372</v>
      </c>
      <c r="AG973" s="18">
        <v>0</v>
      </c>
      <c r="AH973" s="18">
        <v>223</v>
      </c>
      <c r="AI973" s="18">
        <v>74</v>
      </c>
      <c r="AJ973" s="18">
        <v>0</v>
      </c>
      <c r="AK973" s="23">
        <f>SUM(Y973:AJ973)</f>
        <v>13298</v>
      </c>
      <c r="AL973" s="23">
        <f>MAX(Y973:AJ973)</f>
        <v>12480</v>
      </c>
      <c r="AM973">
        <f>COUNTIF(Y973:AJ973,"&gt;1")</f>
        <v>5</v>
      </c>
    </row>
    <row r="974" spans="1:39" ht="15.75" x14ac:dyDescent="0.25">
      <c r="A974" s="21" t="s">
        <v>2618</v>
      </c>
      <c r="B974" s="21" t="s">
        <v>1520</v>
      </c>
      <c r="C974" s="21">
        <v>9535153</v>
      </c>
      <c r="D974" s="25" t="s">
        <v>2955</v>
      </c>
      <c r="E974" s="21" t="s">
        <v>12</v>
      </c>
      <c r="F974" s="21" t="s">
        <v>2426</v>
      </c>
      <c r="G974" s="21" t="s">
        <v>1467</v>
      </c>
      <c r="H974" s="25" t="s">
        <v>65</v>
      </c>
      <c r="I974" s="21" t="s">
        <v>16</v>
      </c>
      <c r="J974" s="21" t="s">
        <v>17</v>
      </c>
      <c r="K974" s="38">
        <v>46231</v>
      </c>
      <c r="L974" s="38">
        <v>46219</v>
      </c>
      <c r="M974" s="39" t="s">
        <v>18</v>
      </c>
      <c r="N974" s="18">
        <v>0</v>
      </c>
      <c r="O974" s="18">
        <v>22320</v>
      </c>
      <c r="P974" s="15" t="str">
        <f>IFERROR((O974-N974)/N974,"")</f>
        <v/>
      </c>
      <c r="Q974" s="19">
        <v>0</v>
      </c>
      <c r="R974" s="19">
        <v>46</v>
      </c>
      <c r="S974" s="15" t="str">
        <f>IFERROR((R974-Q974)/Q974,"")</f>
        <v/>
      </c>
      <c r="T974" s="19" t="s">
        <v>1610</v>
      </c>
      <c r="U974" s="15" t="str">
        <f>IFERROR(R974/T974,"")</f>
        <v/>
      </c>
      <c r="V974" s="19">
        <v>41</v>
      </c>
      <c r="W974" s="19">
        <v>17</v>
      </c>
      <c r="X974" s="15">
        <f>IFERROR((W974-V974)/V974,"")</f>
        <v>-0.58536585365853655</v>
      </c>
      <c r="Y974" s="18">
        <v>0</v>
      </c>
      <c r="Z974" s="18">
        <v>0</v>
      </c>
      <c r="AA974" s="18">
        <v>0</v>
      </c>
      <c r="AB974" s="18">
        <v>0</v>
      </c>
      <c r="AC974" s="18">
        <v>23594</v>
      </c>
      <c r="AD974" s="18">
        <v>0</v>
      </c>
      <c r="AE974" s="18">
        <v>0</v>
      </c>
      <c r="AF974" s="18">
        <v>0</v>
      </c>
      <c r="AG974" s="18">
        <v>0</v>
      </c>
      <c r="AH974" s="18">
        <v>0</v>
      </c>
      <c r="AI974" s="18">
        <v>0</v>
      </c>
      <c r="AJ974" s="18">
        <v>22320</v>
      </c>
      <c r="AK974" s="23">
        <f>SUM(Y974:AJ974)</f>
        <v>45914</v>
      </c>
      <c r="AL974" s="23">
        <f>MAX(Y974:AJ974)</f>
        <v>23594</v>
      </c>
      <c r="AM974">
        <f>COUNTIF(Y974:AJ974,"&gt;1")</f>
        <v>2</v>
      </c>
    </row>
    <row r="975" spans="1:39" ht="15.75" x14ac:dyDescent="0.25">
      <c r="A975" s="21"/>
      <c r="B975" s="21" t="s">
        <v>1519</v>
      </c>
      <c r="C975" s="21">
        <v>9535153</v>
      </c>
      <c r="D975" s="25" t="s">
        <v>2425</v>
      </c>
      <c r="E975" s="21" t="s">
        <v>1798</v>
      </c>
      <c r="F975" s="21" t="s">
        <v>2426</v>
      </c>
      <c r="G975" s="21" t="s">
        <v>1234</v>
      </c>
      <c r="H975" s="25" t="s">
        <v>145</v>
      </c>
      <c r="I975" s="21" t="s">
        <v>16</v>
      </c>
      <c r="J975" s="21" t="s">
        <v>17</v>
      </c>
      <c r="K975" s="38">
        <v>45881</v>
      </c>
      <c r="L975" s="38">
        <v>46087</v>
      </c>
      <c r="M975" s="39" t="s">
        <v>53</v>
      </c>
      <c r="N975" s="18">
        <v>5505.7</v>
      </c>
      <c r="O975" s="18">
        <v>0</v>
      </c>
      <c r="P975" s="15">
        <f>IFERROR((O975-N975)/N975,"")</f>
        <v>-1</v>
      </c>
      <c r="Q975" s="19">
        <v>14</v>
      </c>
      <c r="R975" s="19">
        <v>0</v>
      </c>
      <c r="S975" s="15">
        <f>IFERROR((R975-Q975)/Q975,"")</f>
        <v>-1</v>
      </c>
      <c r="T975" s="19" t="s">
        <v>1610</v>
      </c>
      <c r="U975" s="15" t="str">
        <f>IFERROR(R975/T975,"")</f>
        <v/>
      </c>
      <c r="V975" s="19">
        <v>20</v>
      </c>
      <c r="W975" s="19">
        <v>0</v>
      </c>
      <c r="X975" s="15">
        <f>IFERROR((W975-V975)/V975,"")</f>
        <v>-1</v>
      </c>
      <c r="Y975" s="18">
        <v>3720</v>
      </c>
      <c r="Z975" s="18">
        <v>0</v>
      </c>
      <c r="AA975" s="18">
        <v>0</v>
      </c>
      <c r="AB975" s="18">
        <v>0</v>
      </c>
      <c r="AC975" s="18">
        <v>0</v>
      </c>
      <c r="AD975" s="18">
        <v>0</v>
      </c>
      <c r="AE975" s="18">
        <v>0</v>
      </c>
      <c r="AF975" s="18">
        <v>0</v>
      </c>
      <c r="AG975" s="18">
        <v>0</v>
      </c>
      <c r="AH975" s="18">
        <v>0</v>
      </c>
      <c r="AI975" s="18">
        <v>0</v>
      </c>
      <c r="AJ975" s="18">
        <v>0</v>
      </c>
      <c r="AK975" s="23">
        <f>SUM(Y975:AJ975)</f>
        <v>3720</v>
      </c>
      <c r="AL975" s="23">
        <f>MAX(Y975:AJ975)</f>
        <v>3720</v>
      </c>
      <c r="AM975">
        <f>COUNTIF(Y975:AJ975,"&gt;1")</f>
        <v>1</v>
      </c>
    </row>
    <row r="976" spans="1:39" ht="15.75" x14ac:dyDescent="0.25">
      <c r="A976" s="21" t="s">
        <v>2618</v>
      </c>
      <c r="B976" s="21" t="s">
        <v>1519</v>
      </c>
      <c r="C976" s="21">
        <v>9535153</v>
      </c>
      <c r="D976" s="25" t="s">
        <v>2619</v>
      </c>
      <c r="E976" s="21" t="s">
        <v>1798</v>
      </c>
      <c r="F976" s="21" t="s">
        <v>2426</v>
      </c>
      <c r="G976" s="21" t="s">
        <v>2620</v>
      </c>
      <c r="H976" s="25" t="s">
        <v>285</v>
      </c>
      <c r="I976" s="21" t="s">
        <v>16</v>
      </c>
      <c r="J976" s="21" t="s">
        <v>17</v>
      </c>
      <c r="K976" s="38">
        <v>45860</v>
      </c>
      <c r="L976" s="38">
        <v>46065</v>
      </c>
      <c r="M976" s="39" t="s">
        <v>53</v>
      </c>
      <c r="N976" s="18">
        <v>8960</v>
      </c>
      <c r="O976" s="18">
        <v>0</v>
      </c>
      <c r="P976" s="15">
        <f>IFERROR((O976-N976)/N976,"")</f>
        <v>-1</v>
      </c>
      <c r="Q976" s="19">
        <v>3</v>
      </c>
      <c r="R976" s="19">
        <v>0</v>
      </c>
      <c r="S976" s="15">
        <f>IFERROR((R976-Q976)/Q976,"")</f>
        <v>-1</v>
      </c>
      <c r="T976" s="19" t="s">
        <v>1610</v>
      </c>
      <c r="U976" s="15" t="str">
        <f>IFERROR(R976/T976,"")</f>
        <v/>
      </c>
      <c r="V976" s="19">
        <v>16</v>
      </c>
      <c r="W976" s="19">
        <v>0</v>
      </c>
      <c r="X976" s="15">
        <f>IFERROR((W976-V976)/V976,"")</f>
        <v>-1</v>
      </c>
      <c r="Y976" s="18" t="s">
        <v>1610</v>
      </c>
      <c r="Z976" s="18" t="s">
        <v>1610</v>
      </c>
      <c r="AA976" s="18" t="s">
        <v>1610</v>
      </c>
      <c r="AB976" s="18" t="s">
        <v>1610</v>
      </c>
      <c r="AC976" s="18" t="s">
        <v>1610</v>
      </c>
      <c r="AD976" s="18" t="s">
        <v>1610</v>
      </c>
      <c r="AE976" s="18" t="s">
        <v>1610</v>
      </c>
      <c r="AF976" s="18" t="s">
        <v>1610</v>
      </c>
      <c r="AG976" s="18" t="s">
        <v>1610</v>
      </c>
      <c r="AH976" s="18" t="s">
        <v>1610</v>
      </c>
      <c r="AI976" s="18" t="s">
        <v>1610</v>
      </c>
      <c r="AJ976" s="18" t="s">
        <v>1610</v>
      </c>
      <c r="AK976" s="23">
        <f>SUM(Y976:AJ976)</f>
        <v>0</v>
      </c>
      <c r="AL976" s="23">
        <f>MAX(Y976:AJ976)</f>
        <v>0</v>
      </c>
      <c r="AM976">
        <f>COUNTIF(Y976:AJ976,"&gt;1")</f>
        <v>0</v>
      </c>
    </row>
    <row r="977" spans="1:39" ht="15.75" x14ac:dyDescent="0.25">
      <c r="A977" s="21"/>
      <c r="B977" s="21" t="s">
        <v>1520</v>
      </c>
      <c r="C977" s="21">
        <v>9537442</v>
      </c>
      <c r="D977" s="25" t="s">
        <v>2438</v>
      </c>
      <c r="E977" s="21" t="s">
        <v>1575</v>
      </c>
      <c r="F977" s="21" t="s">
        <v>2439</v>
      </c>
      <c r="G977" s="21" t="s">
        <v>554</v>
      </c>
      <c r="H977" s="25" t="s">
        <v>15</v>
      </c>
      <c r="I977" s="21" t="s">
        <v>16</v>
      </c>
      <c r="J977" s="21" t="s">
        <v>17</v>
      </c>
      <c r="K977" s="38">
        <v>46234</v>
      </c>
      <c r="L977" s="38">
        <v>46240</v>
      </c>
      <c r="M977" s="39" t="s">
        <v>18</v>
      </c>
      <c r="N977" s="18">
        <v>574.65</v>
      </c>
      <c r="O977" s="18">
        <v>5640</v>
      </c>
      <c r="P977" s="15">
        <f>IFERROR((O977-N977)/N977,"")</f>
        <v>8.814669799008092</v>
      </c>
      <c r="Q977" s="19">
        <v>12</v>
      </c>
      <c r="R977" s="19">
        <v>54</v>
      </c>
      <c r="S977" s="15">
        <f>IFERROR((R977-Q977)/Q977,"")</f>
        <v>3.5</v>
      </c>
      <c r="T977" s="19" t="s">
        <v>1610</v>
      </c>
      <c r="U977" s="15" t="str">
        <f>IFERROR(R977/T977,"")</f>
        <v/>
      </c>
      <c r="V977" s="19">
        <v>24</v>
      </c>
      <c r="W977" s="19">
        <v>27</v>
      </c>
      <c r="X977" s="15">
        <f>IFERROR((W977-V977)/V977,"")</f>
        <v>0.125</v>
      </c>
      <c r="Y977" s="18">
        <v>1656</v>
      </c>
      <c r="Z977" s="18">
        <v>0</v>
      </c>
      <c r="AA977" s="18">
        <v>0</v>
      </c>
      <c r="AB977" s="18">
        <v>0</v>
      </c>
      <c r="AC977" s="18">
        <v>0</v>
      </c>
      <c r="AD977" s="18">
        <v>2484</v>
      </c>
      <c r="AE977" s="18">
        <v>0</v>
      </c>
      <c r="AF977" s="18">
        <v>9000</v>
      </c>
      <c r="AG977" s="18">
        <v>0</v>
      </c>
      <c r="AH977" s="18">
        <v>0</v>
      </c>
      <c r="AI977" s="18">
        <v>0</v>
      </c>
      <c r="AJ977" s="18">
        <v>5640</v>
      </c>
      <c r="AK977" s="23">
        <f>SUM(Y977:AJ977)</f>
        <v>18780</v>
      </c>
      <c r="AL977" s="23">
        <f>MAX(Y977:AJ977)</f>
        <v>9000</v>
      </c>
      <c r="AM977">
        <f>COUNTIF(Y977:AJ977,"&gt;1")</f>
        <v>4</v>
      </c>
    </row>
    <row r="978" spans="1:39" ht="15.75" x14ac:dyDescent="0.25">
      <c r="A978" s="21" t="s">
        <v>3216</v>
      </c>
      <c r="B978" s="21" t="s">
        <v>1520</v>
      </c>
      <c r="C978" s="21">
        <v>9538958</v>
      </c>
      <c r="D978" s="25">
        <v>502204</v>
      </c>
      <c r="E978" s="21" t="s">
        <v>2453</v>
      </c>
      <c r="F978" s="21" t="s">
        <v>1097</v>
      </c>
      <c r="G978" s="21" t="s">
        <v>269</v>
      </c>
      <c r="H978" s="25" t="s">
        <v>72</v>
      </c>
      <c r="I978" s="21" t="s">
        <v>27</v>
      </c>
      <c r="J978" s="21" t="s">
        <v>28</v>
      </c>
      <c r="K978" s="38">
        <v>46231</v>
      </c>
      <c r="L978" s="38">
        <v>46240</v>
      </c>
      <c r="M978" s="39" t="s">
        <v>18</v>
      </c>
      <c r="N978" s="18">
        <v>95880</v>
      </c>
      <c r="O978" s="18">
        <v>55960</v>
      </c>
      <c r="P978" s="15">
        <f>IFERROR((O978-N978)/N978,"")</f>
        <v>-0.41635377555277431</v>
      </c>
      <c r="Q978" s="19">
        <v>2783</v>
      </c>
      <c r="R978" s="19">
        <v>1182</v>
      </c>
      <c r="S978" s="15"/>
      <c r="T978" s="19">
        <v>12461</v>
      </c>
      <c r="U978" s="15"/>
      <c r="V978" s="19">
        <v>199</v>
      </c>
      <c r="W978" s="19">
        <v>179</v>
      </c>
      <c r="X978" s="15">
        <f>IFERROR((W978-V978)/V978,"")</f>
        <v>-0.10050251256281408</v>
      </c>
      <c r="Y978" s="18">
        <v>15980</v>
      </c>
      <c r="Z978" s="18">
        <v>0</v>
      </c>
      <c r="AA978" s="18">
        <v>22372</v>
      </c>
      <c r="AB978" s="18">
        <v>15980</v>
      </c>
      <c r="AC978" s="18">
        <v>0</v>
      </c>
      <c r="AD978" s="18">
        <v>7990</v>
      </c>
      <c r="AE978" s="18">
        <v>0</v>
      </c>
      <c r="AF978" s="18">
        <v>4794</v>
      </c>
      <c r="AG978" s="18">
        <v>0</v>
      </c>
      <c r="AH978" s="18">
        <v>23970</v>
      </c>
      <c r="AI978" s="18">
        <v>7990</v>
      </c>
      <c r="AJ978" s="18">
        <v>24000</v>
      </c>
      <c r="AK978" s="23">
        <f>SUM(Y978:AJ978)</f>
        <v>123076</v>
      </c>
      <c r="AL978" s="23">
        <f>MAX(Y978:AJ978)</f>
        <v>24000</v>
      </c>
      <c r="AM978">
        <f>COUNTIF(Y978:AJ978,"&gt;1")</f>
        <v>8</v>
      </c>
    </row>
    <row r="979" spans="1:39" ht="15.75" x14ac:dyDescent="0.25">
      <c r="A979" s="21" t="s">
        <v>3216</v>
      </c>
      <c r="B979" s="21" t="s">
        <v>1519</v>
      </c>
      <c r="C979" s="21">
        <v>9538989</v>
      </c>
      <c r="D979" s="25">
        <v>100838</v>
      </c>
      <c r="E979" s="21" t="s">
        <v>2453</v>
      </c>
      <c r="F979" s="21" t="s">
        <v>268</v>
      </c>
      <c r="G979" s="21" t="s">
        <v>269</v>
      </c>
      <c r="H979" s="25" t="s">
        <v>72</v>
      </c>
      <c r="I979" s="21" t="s">
        <v>27</v>
      </c>
      <c r="J979" s="21" t="s">
        <v>28</v>
      </c>
      <c r="K979" s="38">
        <v>46203</v>
      </c>
      <c r="L979" s="38">
        <v>46240</v>
      </c>
      <c r="M979" s="39" t="s">
        <v>18</v>
      </c>
      <c r="N979" s="18">
        <v>8063.1</v>
      </c>
      <c r="O979" s="18">
        <v>11506</v>
      </c>
      <c r="P979" s="15">
        <f>IFERROR((O979-N979)/N979,"")</f>
        <v>0.42699458024829151</v>
      </c>
      <c r="Q979" s="19">
        <v>143</v>
      </c>
      <c r="R979" s="19">
        <v>257</v>
      </c>
      <c r="S979" s="15">
        <f>IFERROR((R979-Q979)/Q979,"")</f>
        <v>0.79720279720279719</v>
      </c>
      <c r="T979" s="19">
        <v>461</v>
      </c>
      <c r="U979" s="15">
        <f>IFERROR(R979/T979,"")</f>
        <v>0.55748373101952275</v>
      </c>
      <c r="V979" s="19">
        <v>127</v>
      </c>
      <c r="W979" s="19">
        <v>104</v>
      </c>
      <c r="X979" s="15">
        <f>IFERROR((W979-V979)/V979,"")</f>
        <v>-0.18110236220472442</v>
      </c>
      <c r="Y979" s="18">
        <v>5753</v>
      </c>
      <c r="Z979" s="18">
        <v>5753</v>
      </c>
      <c r="AA979" s="18">
        <v>0</v>
      </c>
      <c r="AB979" s="18">
        <v>0</v>
      </c>
      <c r="AC979" s="18">
        <v>193</v>
      </c>
      <c r="AD979" s="18">
        <v>0</v>
      </c>
      <c r="AE979" s="18">
        <v>0</v>
      </c>
      <c r="AF979" s="18">
        <v>0</v>
      </c>
      <c r="AG979" s="18">
        <v>5753</v>
      </c>
      <c r="AH979" s="18">
        <v>0</v>
      </c>
      <c r="AI979" s="18">
        <v>5753</v>
      </c>
      <c r="AJ979" s="18">
        <v>0</v>
      </c>
      <c r="AK979" s="23">
        <f>SUM(Y979:AJ979)</f>
        <v>23205</v>
      </c>
      <c r="AL979" s="23">
        <f>MAX(Y979:AJ979)</f>
        <v>5753</v>
      </c>
      <c r="AM979">
        <f>COUNTIF(Y979:AJ979,"&gt;1")</f>
        <v>5</v>
      </c>
    </row>
    <row r="980" spans="1:39" ht="15.75" x14ac:dyDescent="0.25">
      <c r="A980" s="21"/>
      <c r="B980" s="21" t="s">
        <v>1520</v>
      </c>
      <c r="C980" s="21">
        <v>9616188</v>
      </c>
      <c r="D980" s="25">
        <v>100253</v>
      </c>
      <c r="E980" s="21" t="s">
        <v>1575</v>
      </c>
      <c r="F980" s="21" t="s">
        <v>150</v>
      </c>
      <c r="G980" s="21" t="s">
        <v>151</v>
      </c>
      <c r="H980" s="25" t="s">
        <v>77</v>
      </c>
      <c r="I980" s="21" t="s">
        <v>21</v>
      </c>
      <c r="J980" s="21" t="s">
        <v>21</v>
      </c>
      <c r="K980" s="38">
        <v>45280</v>
      </c>
      <c r="L980" s="38">
        <v>46036</v>
      </c>
      <c r="M980" s="39" t="s">
        <v>53</v>
      </c>
      <c r="N980" s="18">
        <v>0</v>
      </c>
      <c r="O980" s="18">
        <v>0</v>
      </c>
      <c r="P980" s="15" t="str">
        <f>IFERROR((O980-N980)/N980,"")</f>
        <v/>
      </c>
      <c r="Q980" s="19">
        <v>9</v>
      </c>
      <c r="R980" s="19">
        <v>0</v>
      </c>
      <c r="S980" s="15">
        <f>IFERROR((R980-Q980)/Q980,"")</f>
        <v>-1</v>
      </c>
      <c r="T980" s="19">
        <v>9</v>
      </c>
      <c r="U980" s="15">
        <f>IFERROR(R980/T980,"")</f>
        <v>0</v>
      </c>
      <c r="V980" s="19">
        <v>9</v>
      </c>
      <c r="W980" s="19">
        <v>0</v>
      </c>
      <c r="X980" s="15">
        <f>IFERROR((W980-V980)/V980,"")</f>
        <v>-1</v>
      </c>
      <c r="Y980" s="18" t="s">
        <v>1610</v>
      </c>
      <c r="Z980" s="18" t="s">
        <v>1610</v>
      </c>
      <c r="AA980" s="18" t="s">
        <v>1610</v>
      </c>
      <c r="AB980" s="18" t="s">
        <v>1610</v>
      </c>
      <c r="AC980" s="18" t="s">
        <v>1610</v>
      </c>
      <c r="AD980" s="18" t="s">
        <v>1610</v>
      </c>
      <c r="AE980" s="18" t="s">
        <v>1610</v>
      </c>
      <c r="AF980" s="18" t="s">
        <v>1610</v>
      </c>
      <c r="AG980" s="18" t="s">
        <v>1610</v>
      </c>
      <c r="AH980" s="18" t="s">
        <v>1610</v>
      </c>
      <c r="AI980" s="18" t="s">
        <v>1610</v>
      </c>
      <c r="AJ980" s="18" t="s">
        <v>1610</v>
      </c>
      <c r="AK980" s="23">
        <f>SUM(Y980:AJ980)</f>
        <v>0</v>
      </c>
      <c r="AL980" s="23">
        <f>MAX(Y980:AJ980)</f>
        <v>0</v>
      </c>
      <c r="AM980">
        <f>COUNTIF(Y980:AJ980,"&gt;1")</f>
        <v>0</v>
      </c>
    </row>
    <row r="981" spans="1:39" ht="15.75" x14ac:dyDescent="0.25">
      <c r="A981" s="21"/>
      <c r="B981" s="21" t="s">
        <v>1519</v>
      </c>
      <c r="C981" s="21">
        <v>9675237</v>
      </c>
      <c r="D981" s="25">
        <v>193992</v>
      </c>
      <c r="E981" s="21" t="s">
        <v>1798</v>
      </c>
      <c r="F981" s="21" t="s">
        <v>996</v>
      </c>
      <c r="G981" s="21" t="s">
        <v>338</v>
      </c>
      <c r="H981" s="25" t="s">
        <v>145</v>
      </c>
      <c r="I981" s="21" t="s">
        <v>21</v>
      </c>
      <c r="J981" s="21" t="s">
        <v>21</v>
      </c>
      <c r="K981" s="38">
        <v>45924</v>
      </c>
      <c r="L981" s="38">
        <v>45988</v>
      </c>
      <c r="M981" s="39" t="s">
        <v>53</v>
      </c>
      <c r="N981" s="18" t="s">
        <v>1610</v>
      </c>
      <c r="O981" s="18" t="s">
        <v>1610</v>
      </c>
      <c r="P981" s="15" t="str">
        <f>IFERROR((O981-N981)/N981,"")</f>
        <v/>
      </c>
      <c r="Q981" s="19" t="s">
        <v>1610</v>
      </c>
      <c r="R981" s="19" t="s">
        <v>1610</v>
      </c>
      <c r="S981" s="15" t="str">
        <f>IFERROR((R981-Q981)/Q981,"")</f>
        <v/>
      </c>
      <c r="T981" s="19" t="s">
        <v>1610</v>
      </c>
      <c r="U981" s="15" t="str">
        <f>IFERROR(R981/T981,"")</f>
        <v/>
      </c>
      <c r="V981" s="19">
        <v>4</v>
      </c>
      <c r="W981" s="19">
        <v>0</v>
      </c>
      <c r="X981" s="15">
        <f>IFERROR((W981-V981)/V981,"")</f>
        <v>-1</v>
      </c>
      <c r="Y981" s="18">
        <v>0</v>
      </c>
      <c r="Z981" s="18">
        <v>1960</v>
      </c>
      <c r="AA981" s="18">
        <v>0</v>
      </c>
      <c r="AB981" s="18">
        <v>0</v>
      </c>
      <c r="AC981" s="18">
        <v>0</v>
      </c>
      <c r="AD981" s="18">
        <v>0</v>
      </c>
      <c r="AE981" s="18">
        <v>0</v>
      </c>
      <c r="AF981" s="18">
        <v>0</v>
      </c>
      <c r="AG981" s="18">
        <v>0</v>
      </c>
      <c r="AH981" s="18">
        <v>0</v>
      </c>
      <c r="AI981" s="18">
        <v>0</v>
      </c>
      <c r="AJ981" s="18">
        <v>0</v>
      </c>
      <c r="AK981" s="23">
        <f>SUM(Y981:AJ981)</f>
        <v>1960</v>
      </c>
      <c r="AL981" s="23">
        <f>MAX(Y981:AJ981)</f>
        <v>1960</v>
      </c>
      <c r="AM981">
        <f>COUNTIF(Y981:AJ981,"&gt;1")</f>
        <v>1</v>
      </c>
    </row>
    <row r="982" spans="1:39" ht="15.75" x14ac:dyDescent="0.25">
      <c r="A982" s="21" t="s">
        <v>3208</v>
      </c>
      <c r="B982" s="21" t="s">
        <v>1520</v>
      </c>
      <c r="C982" s="21">
        <v>10205047</v>
      </c>
      <c r="D982" s="25" t="s">
        <v>2852</v>
      </c>
      <c r="E982" s="21" t="s">
        <v>1642</v>
      </c>
      <c r="F982" s="21" t="s">
        <v>2849</v>
      </c>
      <c r="G982" s="21" t="s">
        <v>915</v>
      </c>
      <c r="H982" s="25" t="s">
        <v>79</v>
      </c>
      <c r="I982" s="21" t="s">
        <v>107</v>
      </c>
      <c r="J982" s="21" t="s">
        <v>2541</v>
      </c>
      <c r="K982" s="38">
        <v>46079</v>
      </c>
      <c r="L982" s="38">
        <v>46230</v>
      </c>
      <c r="M982" s="39" t="s">
        <v>18</v>
      </c>
      <c r="N982" s="18">
        <v>0</v>
      </c>
      <c r="O982" s="18">
        <v>0</v>
      </c>
      <c r="P982" s="15" t="str">
        <f>IFERROR((O982-N982)/N982,"")</f>
        <v/>
      </c>
      <c r="Q982" s="19">
        <v>0</v>
      </c>
      <c r="R982" s="19">
        <v>14</v>
      </c>
      <c r="S982" s="15" t="str">
        <f>IFERROR((R982-Q982)/Q982,"")</f>
        <v/>
      </c>
      <c r="T982" s="19" t="s">
        <v>1610</v>
      </c>
      <c r="U982" s="15" t="str">
        <f>IFERROR(R982/T982,"")</f>
        <v/>
      </c>
      <c r="V982" s="19">
        <v>0</v>
      </c>
      <c r="W982" s="19">
        <v>11</v>
      </c>
      <c r="X982" s="15" t="str">
        <f>IFERROR((W982-V982)/V982,"")</f>
        <v/>
      </c>
      <c r="Y982" s="18">
        <v>0</v>
      </c>
      <c r="Z982" s="18">
        <v>0</v>
      </c>
      <c r="AA982" s="18">
        <v>3667</v>
      </c>
      <c r="AB982" s="18">
        <v>0</v>
      </c>
      <c r="AC982" s="18">
        <v>0</v>
      </c>
      <c r="AD982" s="18">
        <v>0</v>
      </c>
      <c r="AE982" s="18">
        <v>449</v>
      </c>
      <c r="AF982" s="18">
        <v>0</v>
      </c>
      <c r="AG982" s="18">
        <v>0</v>
      </c>
      <c r="AH982" s="18">
        <v>0</v>
      </c>
      <c r="AI982" s="18">
        <v>0</v>
      </c>
      <c r="AJ982" s="18">
        <v>0</v>
      </c>
      <c r="AK982" s="23">
        <f>SUM(Y982:AJ982)</f>
        <v>4116</v>
      </c>
      <c r="AL982" s="23">
        <f>MAX(Y982:AJ982)</f>
        <v>3667</v>
      </c>
      <c r="AM982">
        <f>COUNTIF(Y982:AJ982,"&gt;1")</f>
        <v>2</v>
      </c>
    </row>
    <row r="983" spans="1:39" ht="15.75" x14ac:dyDescent="0.25">
      <c r="A983" s="21" t="s">
        <v>3208</v>
      </c>
      <c r="B983" s="21" t="s">
        <v>1520</v>
      </c>
      <c r="C983" s="21">
        <v>10205047</v>
      </c>
      <c r="D983" s="25" t="s">
        <v>2848</v>
      </c>
      <c r="E983" s="21" t="s">
        <v>1642</v>
      </c>
      <c r="F983" s="21" t="s">
        <v>2849</v>
      </c>
      <c r="G983" s="21" t="s">
        <v>109</v>
      </c>
      <c r="H983" s="25" t="s">
        <v>20</v>
      </c>
      <c r="I983" s="21" t="s">
        <v>85</v>
      </c>
      <c r="J983" s="21" t="s">
        <v>86</v>
      </c>
      <c r="K983" s="38">
        <v>46079</v>
      </c>
      <c r="L983" s="38">
        <v>45947</v>
      </c>
      <c r="M983" s="39" t="s">
        <v>22</v>
      </c>
      <c r="N983" s="18" t="s">
        <v>1610</v>
      </c>
      <c r="O983" s="18" t="s">
        <v>1610</v>
      </c>
      <c r="P983" s="15" t="str">
        <f>IFERROR((O983-N983)/N983,"")</f>
        <v/>
      </c>
      <c r="Q983" s="19" t="s">
        <v>1610</v>
      </c>
      <c r="R983" s="19" t="s">
        <v>1610</v>
      </c>
      <c r="S983" s="15" t="str">
        <f>IFERROR((R983-Q983)/Q983,"")</f>
        <v/>
      </c>
      <c r="T983" s="19" t="s">
        <v>1610</v>
      </c>
      <c r="U983" s="15" t="str">
        <f>IFERROR(R983/T983,"")</f>
        <v/>
      </c>
      <c r="V983" s="19">
        <v>1</v>
      </c>
      <c r="W983" s="19">
        <v>0</v>
      </c>
      <c r="X983" s="15">
        <f>IFERROR((W983-V983)/V983,"")</f>
        <v>-1</v>
      </c>
      <c r="Y983" s="18">
        <v>0</v>
      </c>
      <c r="Z983" s="18">
        <v>0</v>
      </c>
      <c r="AA983" s="18">
        <v>3667</v>
      </c>
      <c r="AB983" s="18">
        <v>0</v>
      </c>
      <c r="AC983" s="18">
        <v>0</v>
      </c>
      <c r="AD983" s="18">
        <v>0</v>
      </c>
      <c r="AE983" s="18">
        <v>449</v>
      </c>
      <c r="AF983" s="18">
        <v>0</v>
      </c>
      <c r="AG983" s="18">
        <v>0</v>
      </c>
      <c r="AH983" s="18">
        <v>0</v>
      </c>
      <c r="AI983" s="18">
        <v>0</v>
      </c>
      <c r="AJ983" s="18">
        <v>0</v>
      </c>
      <c r="AK983" s="23">
        <f>SUM(Y983:AJ983)</f>
        <v>4116</v>
      </c>
      <c r="AL983" s="23">
        <f>MAX(Y983:AJ983)</f>
        <v>3667</v>
      </c>
      <c r="AM983">
        <f>COUNTIF(Y983:AJ983,"&gt;1")</f>
        <v>2</v>
      </c>
    </row>
    <row r="984" spans="1:39" ht="15.75" x14ac:dyDescent="0.25">
      <c r="A984" s="21" t="s">
        <v>2618</v>
      </c>
      <c r="B984" s="21" t="s">
        <v>1520</v>
      </c>
      <c r="C984" s="21">
        <v>10283108</v>
      </c>
      <c r="D984" s="25" t="s">
        <v>3218</v>
      </c>
      <c r="E984" s="21" t="s">
        <v>1180</v>
      </c>
      <c r="F984" s="21" t="s">
        <v>3112</v>
      </c>
      <c r="G984" s="21" t="s">
        <v>177</v>
      </c>
      <c r="H984" s="25" t="s">
        <v>15</v>
      </c>
      <c r="I984" s="21" t="s">
        <v>21</v>
      </c>
      <c r="J984" s="21" t="s">
        <v>21</v>
      </c>
      <c r="K984" s="38">
        <v>46197</v>
      </c>
      <c r="L984" s="38">
        <v>46238</v>
      </c>
      <c r="M984" s="39" t="s">
        <v>18</v>
      </c>
      <c r="N984" s="18">
        <v>0</v>
      </c>
      <c r="O984" s="18">
        <v>20080</v>
      </c>
      <c r="P984" s="15" t="str">
        <f>IFERROR((O984-N984)/N984,"")</f>
        <v/>
      </c>
      <c r="Q984" s="19">
        <v>0</v>
      </c>
      <c r="R984" s="19">
        <v>324</v>
      </c>
      <c r="S984" s="15" t="str">
        <f>IFERROR((R984-Q984)/Q984,"")</f>
        <v/>
      </c>
      <c r="T984" s="19" t="s">
        <v>1610</v>
      </c>
      <c r="U984" s="15" t="str">
        <f>IFERROR(R984/T984,"")</f>
        <v/>
      </c>
      <c r="V984" s="19">
        <v>2</v>
      </c>
      <c r="W984" s="19">
        <v>171</v>
      </c>
      <c r="X984" s="15">
        <f>IFERROR((W984-V984)/V984,"")</f>
        <v>84.5</v>
      </c>
      <c r="Y984" s="18">
        <v>0</v>
      </c>
      <c r="Z984" s="18">
        <v>0</v>
      </c>
      <c r="AA984" s="18">
        <v>0</v>
      </c>
      <c r="AB984" s="18">
        <v>0</v>
      </c>
      <c r="AC984" s="18">
        <v>0</v>
      </c>
      <c r="AD984" s="18">
        <v>0</v>
      </c>
      <c r="AE984" s="18">
        <v>0</v>
      </c>
      <c r="AF984" s="18">
        <v>0</v>
      </c>
      <c r="AG984" s="18">
        <v>4440</v>
      </c>
      <c r="AH984" s="18">
        <v>13920</v>
      </c>
      <c r="AI984" s="18">
        <v>1720</v>
      </c>
      <c r="AJ984" s="18">
        <v>0</v>
      </c>
      <c r="AK984" s="23">
        <f>SUM(Y984:AJ984)</f>
        <v>20080</v>
      </c>
      <c r="AL984" s="23">
        <f>MAX(Y984:AJ984)</f>
        <v>13920</v>
      </c>
      <c r="AM984">
        <f>COUNTIF(Y984:AJ984,"&gt;1")</f>
        <v>3</v>
      </c>
    </row>
    <row r="985" spans="1:39" ht="15.75" x14ac:dyDescent="0.25">
      <c r="A985" s="21" t="s">
        <v>2618</v>
      </c>
      <c r="B985" s="21" t="s">
        <v>1520</v>
      </c>
      <c r="C985" s="21">
        <v>10283108</v>
      </c>
      <c r="D985" s="25" t="s">
        <v>3111</v>
      </c>
      <c r="E985" s="21" t="s">
        <v>1180</v>
      </c>
      <c r="F985" s="21" t="s">
        <v>3112</v>
      </c>
      <c r="G985" s="21" t="s">
        <v>431</v>
      </c>
      <c r="H985" s="25" t="s">
        <v>45</v>
      </c>
      <c r="I985" s="21" t="s">
        <v>21</v>
      </c>
      <c r="J985" s="21" t="s">
        <v>21</v>
      </c>
      <c r="K985" s="38">
        <v>46211</v>
      </c>
      <c r="L985" s="38">
        <v>46225</v>
      </c>
      <c r="M985" s="39" t="s">
        <v>18</v>
      </c>
      <c r="N985" s="18">
        <v>0</v>
      </c>
      <c r="O985" s="18">
        <v>25440</v>
      </c>
      <c r="P985" s="15" t="str">
        <f>IFERROR((O985-N985)/N985,"")</f>
        <v/>
      </c>
      <c r="Q985" s="19">
        <v>0</v>
      </c>
      <c r="R985" s="19">
        <v>65</v>
      </c>
      <c r="S985" s="15" t="str">
        <f>IFERROR((R985-Q985)/Q985,"")</f>
        <v/>
      </c>
      <c r="T985" s="19" t="s">
        <v>1610</v>
      </c>
      <c r="U985" s="15" t="str">
        <f>IFERROR(R985/T985,"")</f>
        <v/>
      </c>
      <c r="V985" s="19">
        <v>36</v>
      </c>
      <c r="W985" s="19">
        <v>38</v>
      </c>
      <c r="X985" s="15">
        <f>IFERROR((W985-V985)/V985,"")</f>
        <v>5.5555555555555552E-2</v>
      </c>
      <c r="Y985" s="18">
        <v>0</v>
      </c>
      <c r="Z985" s="18">
        <v>0</v>
      </c>
      <c r="AA985" s="18">
        <v>0</v>
      </c>
      <c r="AB985" s="18">
        <v>0</v>
      </c>
      <c r="AC985" s="18">
        <v>0</v>
      </c>
      <c r="AD985" s="18">
        <v>0</v>
      </c>
      <c r="AE985" s="18">
        <v>5560</v>
      </c>
      <c r="AF985" s="18">
        <v>9306</v>
      </c>
      <c r="AG985" s="18">
        <v>5499</v>
      </c>
      <c r="AH985" s="18">
        <v>7191</v>
      </c>
      <c r="AI985" s="18">
        <v>4653</v>
      </c>
      <c r="AJ985" s="18">
        <v>8097</v>
      </c>
      <c r="AK985" s="23">
        <f>SUM(Y985:AJ985)</f>
        <v>40306</v>
      </c>
      <c r="AL985" s="23">
        <f>MAX(Y985:AJ985)</f>
        <v>9306</v>
      </c>
      <c r="AM985">
        <f>COUNTIF(Y985:AJ985,"&gt;1")</f>
        <v>6</v>
      </c>
    </row>
    <row r="986" spans="1:39" ht="15.75" x14ac:dyDescent="0.25">
      <c r="A986" s="21" t="s">
        <v>2618</v>
      </c>
      <c r="B986" s="21" t="s">
        <v>1519</v>
      </c>
      <c r="C986" s="21">
        <v>10302599</v>
      </c>
      <c r="D986" s="25" t="s">
        <v>2606</v>
      </c>
      <c r="E986" s="21" t="s">
        <v>1798</v>
      </c>
      <c r="F986" s="21" t="s">
        <v>2607</v>
      </c>
      <c r="G986" s="21" t="s">
        <v>1234</v>
      </c>
      <c r="H986" s="25" t="s">
        <v>145</v>
      </c>
      <c r="I986" s="21" t="s">
        <v>41</v>
      </c>
      <c r="J986" s="21" t="s">
        <v>100</v>
      </c>
      <c r="K986" s="38">
        <v>46122</v>
      </c>
      <c r="L986" s="38">
        <v>46171</v>
      </c>
      <c r="M986" s="39" t="s">
        <v>22</v>
      </c>
      <c r="N986" s="18">
        <v>7800</v>
      </c>
      <c r="O986" s="18">
        <v>7200</v>
      </c>
      <c r="P986" s="15">
        <f>IFERROR((O986-N986)/N986,"")</f>
        <v>-7.6923076923076927E-2</v>
      </c>
      <c r="Q986" s="19">
        <v>0</v>
      </c>
      <c r="R986" s="19">
        <v>19</v>
      </c>
      <c r="S986" s="15" t="str">
        <f>IFERROR((R986-Q986)/Q986,"")</f>
        <v/>
      </c>
      <c r="T986" s="19" t="s">
        <v>1610</v>
      </c>
      <c r="U986" s="15" t="str">
        <f>IFERROR(R986/T986,"")</f>
        <v/>
      </c>
      <c r="V986" s="19">
        <v>1</v>
      </c>
      <c r="W986" s="19">
        <v>5</v>
      </c>
      <c r="X986" s="15">
        <f>IFERROR((W986-V986)/V986,"")</f>
        <v>4</v>
      </c>
      <c r="Y986" s="18">
        <v>0</v>
      </c>
      <c r="Z986" s="18">
        <v>0</v>
      </c>
      <c r="AA986" s="18">
        <v>0</v>
      </c>
      <c r="AB986" s="18">
        <v>0</v>
      </c>
      <c r="AC986" s="18">
        <v>0</v>
      </c>
      <c r="AD986" s="18">
        <v>0</v>
      </c>
      <c r="AE986" s="18">
        <v>0</v>
      </c>
      <c r="AF986" s="18">
        <v>0</v>
      </c>
      <c r="AG986" s="18">
        <v>7200</v>
      </c>
      <c r="AH986" s="18">
        <v>0</v>
      </c>
      <c r="AI986" s="18">
        <v>0</v>
      </c>
      <c r="AJ986" s="18">
        <v>0</v>
      </c>
      <c r="AK986" s="23">
        <f>SUM(Y986:AJ986)</f>
        <v>7200</v>
      </c>
      <c r="AL986" s="23">
        <f>MAX(Y986:AJ986)</f>
        <v>7200</v>
      </c>
      <c r="AM986">
        <f>COUNTIF(Y986:AJ986,"&gt;1")</f>
        <v>1</v>
      </c>
    </row>
    <row r="987" spans="1:39" ht="15.75" x14ac:dyDescent="0.25">
      <c r="A987" s="21" t="s">
        <v>2618</v>
      </c>
      <c r="B987" s="21" t="s">
        <v>1520</v>
      </c>
      <c r="C987" s="21">
        <v>10313205</v>
      </c>
      <c r="D987" s="25" t="s">
        <v>2750</v>
      </c>
      <c r="E987" s="21" t="s">
        <v>24</v>
      </c>
      <c r="F987" s="21" t="s">
        <v>2751</v>
      </c>
      <c r="G987" s="21" t="s">
        <v>2984</v>
      </c>
      <c r="H987" s="25" t="s">
        <v>20</v>
      </c>
      <c r="I987" s="21" t="s">
        <v>107</v>
      </c>
      <c r="J987" s="21" t="s">
        <v>2541</v>
      </c>
      <c r="K987" s="38">
        <v>46063</v>
      </c>
      <c r="L987" s="38"/>
      <c r="M987" s="39" t="s">
        <v>53</v>
      </c>
      <c r="N987" s="18" t="s">
        <v>1610</v>
      </c>
      <c r="O987" s="18" t="s">
        <v>1610</v>
      </c>
      <c r="P987" s="15" t="str">
        <f>IFERROR((O987-N987)/N987,"")</f>
        <v/>
      </c>
      <c r="Q987" s="19" t="s">
        <v>1610</v>
      </c>
      <c r="R987" s="19" t="s">
        <v>1610</v>
      </c>
      <c r="S987" s="15" t="str">
        <f>IFERROR((R987-Q987)/Q987,"")</f>
        <v/>
      </c>
      <c r="T987" s="19" t="s">
        <v>1610</v>
      </c>
      <c r="U987" s="15" t="str">
        <f>IFERROR(R987/T987,"")</f>
        <v/>
      </c>
      <c r="V987" s="19" t="s">
        <v>1610</v>
      </c>
      <c r="W987" s="19" t="s">
        <v>1610</v>
      </c>
      <c r="X987" s="15" t="str">
        <f>IFERROR((W987-V987)/V987,"")</f>
        <v/>
      </c>
      <c r="Y987" s="18">
        <v>0</v>
      </c>
      <c r="Z987" s="18">
        <v>0</v>
      </c>
      <c r="AA987" s="18">
        <v>0</v>
      </c>
      <c r="AB987" s="18">
        <v>0</v>
      </c>
      <c r="AC987" s="18">
        <v>5257</v>
      </c>
      <c r="AD987" s="18">
        <v>0</v>
      </c>
      <c r="AE987" s="18">
        <v>2460</v>
      </c>
      <c r="AF987" s="18">
        <v>0</v>
      </c>
      <c r="AG987" s="18">
        <v>0</v>
      </c>
      <c r="AH987" s="18">
        <v>0</v>
      </c>
      <c r="AI987" s="18">
        <v>0</v>
      </c>
      <c r="AJ987" s="18">
        <v>0</v>
      </c>
      <c r="AK987" s="23">
        <f>SUM(Y987:AJ987)</f>
        <v>7717</v>
      </c>
      <c r="AL987" s="23">
        <f>MAX(Y987:AJ987)</f>
        <v>5257</v>
      </c>
      <c r="AM987">
        <f>COUNTIF(Y987:AJ987,"&gt;1")</f>
        <v>2</v>
      </c>
    </row>
    <row r="988" spans="1:39" ht="15.75" x14ac:dyDescent="0.25">
      <c r="A988" s="21" t="s">
        <v>2618</v>
      </c>
      <c r="B988" s="21" t="s">
        <v>1520</v>
      </c>
      <c r="C988" s="21">
        <v>10317935</v>
      </c>
      <c r="D988" s="25" t="s">
        <v>2803</v>
      </c>
      <c r="E988" s="21" t="s">
        <v>2453</v>
      </c>
      <c r="F988" s="21" t="s">
        <v>2804</v>
      </c>
      <c r="G988" s="21" t="s">
        <v>2562</v>
      </c>
      <c r="H988" s="25" t="s">
        <v>20</v>
      </c>
      <c r="I988" s="21" t="s">
        <v>21</v>
      </c>
      <c r="J988" s="21" t="s">
        <v>21</v>
      </c>
      <c r="K988" s="38">
        <v>46119</v>
      </c>
      <c r="L988" s="38">
        <v>46240</v>
      </c>
      <c r="M988" s="39" t="s">
        <v>18</v>
      </c>
      <c r="N988" s="18">
        <v>0</v>
      </c>
      <c r="O988" s="18">
        <v>3660</v>
      </c>
      <c r="P988" s="15" t="str">
        <f>IFERROR((O988-N988)/N988,"")</f>
        <v/>
      </c>
      <c r="Q988" s="19">
        <v>0</v>
      </c>
      <c r="R988" s="19">
        <v>21</v>
      </c>
      <c r="S988" s="15" t="str">
        <f>IFERROR((R988-Q988)/Q988,"")</f>
        <v/>
      </c>
      <c r="T988" s="19" t="s">
        <v>1610</v>
      </c>
      <c r="U988" s="15" t="str">
        <f>IFERROR(R988/T988,"")</f>
        <v/>
      </c>
      <c r="V988" s="19">
        <v>18</v>
      </c>
      <c r="W988" s="19">
        <v>13</v>
      </c>
      <c r="X988" s="15">
        <f>IFERROR((W988-V988)/V988,"")</f>
        <v>-0.27777777777777779</v>
      </c>
      <c r="Y988" s="18">
        <v>0</v>
      </c>
      <c r="Z988" s="18">
        <v>3600</v>
      </c>
      <c r="AA988" s="18">
        <v>122</v>
      </c>
      <c r="AB988" s="18">
        <v>0</v>
      </c>
      <c r="AC988" s="18">
        <v>0</v>
      </c>
      <c r="AD988" s="18">
        <v>0</v>
      </c>
      <c r="AE988" s="18">
        <v>0</v>
      </c>
      <c r="AF988" s="18">
        <v>0</v>
      </c>
      <c r="AG988" s="18">
        <v>3660</v>
      </c>
      <c r="AH988" s="18">
        <v>0</v>
      </c>
      <c r="AI988" s="18">
        <v>0</v>
      </c>
      <c r="AJ988" s="18">
        <v>0</v>
      </c>
      <c r="AK988" s="23">
        <f>SUM(Y988:AJ988)</f>
        <v>7382</v>
      </c>
      <c r="AL988" s="23">
        <f>MAX(Y988:AJ988)</f>
        <v>3660</v>
      </c>
      <c r="AM988">
        <f>COUNTIF(Y988:AJ988,"&gt;1")</f>
        <v>3</v>
      </c>
    </row>
    <row r="989" spans="1:39" ht="15.75" x14ac:dyDescent="0.25">
      <c r="A989" s="21"/>
      <c r="B989" s="21" t="s">
        <v>1519</v>
      </c>
      <c r="C989" s="21">
        <v>10319371</v>
      </c>
      <c r="D989" s="25">
        <v>194637</v>
      </c>
      <c r="E989" s="21" t="s">
        <v>1180</v>
      </c>
      <c r="F989" s="21" t="s">
        <v>1713</v>
      </c>
      <c r="G989" s="21" t="s">
        <v>109</v>
      </c>
      <c r="H989" s="25" t="s">
        <v>20</v>
      </c>
      <c r="I989" s="21" t="s">
        <v>67</v>
      </c>
      <c r="J989" s="21" t="s">
        <v>416</v>
      </c>
      <c r="K989" s="38">
        <v>45468</v>
      </c>
      <c r="L989" s="38">
        <v>45456</v>
      </c>
      <c r="M989" s="39" t="s">
        <v>53</v>
      </c>
      <c r="N989" s="18" t="s">
        <v>1610</v>
      </c>
      <c r="O989" s="18" t="s">
        <v>1610</v>
      </c>
      <c r="P989" s="15" t="str">
        <f>IFERROR((O989-N989)/N989,"")</f>
        <v/>
      </c>
      <c r="Q989" s="19" t="s">
        <v>1610</v>
      </c>
      <c r="R989" s="19" t="s">
        <v>1610</v>
      </c>
      <c r="S989" s="15" t="str">
        <f>IFERROR((R989-Q989)/Q989,"")</f>
        <v/>
      </c>
      <c r="T989" s="19" t="s">
        <v>1610</v>
      </c>
      <c r="U989" s="15" t="str">
        <f>IFERROR(R989/T989,"")</f>
        <v/>
      </c>
      <c r="V989" s="19" t="s">
        <v>1610</v>
      </c>
      <c r="W989" s="19" t="s">
        <v>1610</v>
      </c>
      <c r="X989" s="15" t="str">
        <f>IFERROR((W989-V989)/V989,"")</f>
        <v/>
      </c>
      <c r="Y989" s="18" t="s">
        <v>1610</v>
      </c>
      <c r="Z989" s="18" t="s">
        <v>1610</v>
      </c>
      <c r="AA989" s="18" t="s">
        <v>1610</v>
      </c>
      <c r="AB989" s="18" t="s">
        <v>1610</v>
      </c>
      <c r="AC989" s="18" t="s">
        <v>1610</v>
      </c>
      <c r="AD989" s="18" t="s">
        <v>1610</v>
      </c>
      <c r="AE989" s="18" t="s">
        <v>1610</v>
      </c>
      <c r="AF989" s="18" t="s">
        <v>1610</v>
      </c>
      <c r="AG989" s="18" t="s">
        <v>1610</v>
      </c>
      <c r="AH989" s="18" t="s">
        <v>1610</v>
      </c>
      <c r="AI989" s="18" t="s">
        <v>1610</v>
      </c>
      <c r="AJ989" s="18" t="s">
        <v>1610</v>
      </c>
      <c r="AK989" s="23">
        <f>SUM(Y989:AJ989)</f>
        <v>0</v>
      </c>
      <c r="AL989" s="23">
        <f>MAX(Y989:AJ989)</f>
        <v>0</v>
      </c>
      <c r="AM989">
        <f>COUNTIF(Y989:AJ989,"&gt;1")</f>
        <v>0</v>
      </c>
    </row>
    <row r="990" spans="1:39" ht="15.75" x14ac:dyDescent="0.25">
      <c r="A990" s="21" t="s">
        <v>3279</v>
      </c>
      <c r="B990" s="21" t="s">
        <v>1520</v>
      </c>
      <c r="C990" s="21">
        <v>10322268</v>
      </c>
      <c r="D990" s="25">
        <v>101928</v>
      </c>
      <c r="E990" s="21" t="s">
        <v>2489</v>
      </c>
      <c r="F990" s="21" t="s">
        <v>1752</v>
      </c>
      <c r="G990" s="21" t="s">
        <v>310</v>
      </c>
      <c r="H990" s="25" t="s">
        <v>132</v>
      </c>
      <c r="I990" s="21" t="s">
        <v>27</v>
      </c>
      <c r="J990" s="21" t="s">
        <v>74</v>
      </c>
      <c r="K990" s="38">
        <v>45471</v>
      </c>
      <c r="L990" s="38">
        <v>45594</v>
      </c>
      <c r="M990" s="39" t="s">
        <v>53</v>
      </c>
      <c r="N990" s="18" t="s">
        <v>1610</v>
      </c>
      <c r="O990" s="18" t="s">
        <v>1610</v>
      </c>
      <c r="P990" s="15" t="str">
        <f>IFERROR((O990-N990)/N990,"")</f>
        <v/>
      </c>
      <c r="Q990" s="19" t="s">
        <v>1610</v>
      </c>
      <c r="R990" s="19" t="s">
        <v>1610</v>
      </c>
      <c r="S990" s="15" t="str">
        <f>IFERROR((R990-Q990)/Q990,"")</f>
        <v/>
      </c>
      <c r="T990" s="19">
        <v>6</v>
      </c>
      <c r="U990" s="15" t="str">
        <f>IFERROR(R990/T990,"")</f>
        <v/>
      </c>
      <c r="V990" s="19" t="s">
        <v>1610</v>
      </c>
      <c r="W990" s="19" t="s">
        <v>1610</v>
      </c>
      <c r="X990" s="15" t="str">
        <f>IFERROR((W990-V990)/V990,"")</f>
        <v/>
      </c>
      <c r="Y990" s="18" t="s">
        <v>1610</v>
      </c>
      <c r="Z990" s="18" t="s">
        <v>1610</v>
      </c>
      <c r="AA990" s="18" t="s">
        <v>1610</v>
      </c>
      <c r="AB990" s="18" t="s">
        <v>1610</v>
      </c>
      <c r="AC990" s="18" t="s">
        <v>1610</v>
      </c>
      <c r="AD990" s="18" t="s">
        <v>1610</v>
      </c>
      <c r="AE990" s="18" t="s">
        <v>1610</v>
      </c>
      <c r="AF990" s="18" t="s">
        <v>1610</v>
      </c>
      <c r="AG990" s="18" t="s">
        <v>1610</v>
      </c>
      <c r="AH990" s="18" t="s">
        <v>1610</v>
      </c>
      <c r="AI990" s="18" t="s">
        <v>1610</v>
      </c>
      <c r="AJ990" s="18" t="s">
        <v>1610</v>
      </c>
      <c r="AK990" s="23">
        <f>SUM(Y990:AJ990)</f>
        <v>0</v>
      </c>
      <c r="AL990" s="23">
        <f>MAX(Y990:AJ990)</f>
        <v>0</v>
      </c>
      <c r="AM990">
        <f>COUNTIF(Y990:AJ990,"&gt;1")</f>
        <v>0</v>
      </c>
    </row>
    <row r="991" spans="1:39" ht="15.75" x14ac:dyDescent="0.25">
      <c r="A991" s="21"/>
      <c r="B991" s="21" t="s">
        <v>1519</v>
      </c>
      <c r="C991" s="21">
        <v>10362820</v>
      </c>
      <c r="D991" s="25">
        <v>101529</v>
      </c>
      <c r="E991" s="21" t="s">
        <v>1180</v>
      </c>
      <c r="F991" s="21" t="s">
        <v>1200</v>
      </c>
      <c r="G991" s="21" t="s">
        <v>373</v>
      </c>
      <c r="H991" s="25" t="s">
        <v>170</v>
      </c>
      <c r="I991" s="21" t="s">
        <v>27</v>
      </c>
      <c r="J991" s="21" t="s">
        <v>28</v>
      </c>
      <c r="K991" s="38">
        <v>46232</v>
      </c>
      <c r="L991" s="38">
        <v>46202</v>
      </c>
      <c r="M991" s="39" t="s">
        <v>18</v>
      </c>
      <c r="N991" s="18">
        <v>3990</v>
      </c>
      <c r="O991" s="18">
        <v>8400</v>
      </c>
      <c r="P991" s="15">
        <f>IFERROR((O991-N991)/N991,"")</f>
        <v>1.1052631578947369</v>
      </c>
      <c r="Q991" s="19">
        <v>128</v>
      </c>
      <c r="R991" s="19">
        <v>124</v>
      </c>
      <c r="S991" s="15">
        <f>IFERROR((R991-Q991)/Q991,"")</f>
        <v>-3.125E-2</v>
      </c>
      <c r="T991" s="19">
        <v>2823</v>
      </c>
      <c r="U991" s="15">
        <f>IFERROR(R991/T991,"")</f>
        <v>4.3924902585901524E-2</v>
      </c>
      <c r="V991" s="19">
        <v>176</v>
      </c>
      <c r="W991" s="19">
        <v>103</v>
      </c>
      <c r="X991" s="15">
        <f>IFERROR((W991-V991)/V991,"")</f>
        <v>-0.41477272727272729</v>
      </c>
      <c r="Y991" s="18">
        <v>11790</v>
      </c>
      <c r="Z991" s="18">
        <v>0</v>
      </c>
      <c r="AA991" s="18">
        <v>0</v>
      </c>
      <c r="AB991" s="18">
        <v>0</v>
      </c>
      <c r="AC991" s="18">
        <v>19500</v>
      </c>
      <c r="AD991" s="18">
        <v>0</v>
      </c>
      <c r="AE991" s="18">
        <v>0</v>
      </c>
      <c r="AF991" s="18">
        <v>0</v>
      </c>
      <c r="AG991" s="18">
        <v>0</v>
      </c>
      <c r="AH991" s="18">
        <v>0</v>
      </c>
      <c r="AI991" s="18">
        <v>0</v>
      </c>
      <c r="AJ991" s="18">
        <v>8400</v>
      </c>
      <c r="AK991" s="23">
        <f>SUM(Y991:AJ991)</f>
        <v>39690</v>
      </c>
      <c r="AL991" s="23">
        <f>MAX(Y991:AJ991)</f>
        <v>19500</v>
      </c>
      <c r="AM991">
        <f>COUNTIF(Y991:AJ991,"&gt;1")</f>
        <v>3</v>
      </c>
    </row>
    <row r="992" spans="1:39" ht="15.75" x14ac:dyDescent="0.25">
      <c r="A992" s="21"/>
      <c r="B992" s="21" t="s">
        <v>1519</v>
      </c>
      <c r="C992" s="21">
        <v>10394422</v>
      </c>
      <c r="D992" s="25">
        <v>190971</v>
      </c>
      <c r="E992" s="21" t="s">
        <v>1180</v>
      </c>
      <c r="F992" s="21" t="s">
        <v>1294</v>
      </c>
      <c r="G992" s="21" t="s">
        <v>172</v>
      </c>
      <c r="H992" s="25" t="s">
        <v>20</v>
      </c>
      <c r="I992" s="21" t="s">
        <v>107</v>
      </c>
      <c r="J992" s="21" t="s">
        <v>3184</v>
      </c>
      <c r="K992" s="38">
        <v>45517</v>
      </c>
      <c r="L992" s="38">
        <v>46230</v>
      </c>
      <c r="M992" s="39" t="s">
        <v>18</v>
      </c>
      <c r="N992" s="18">
        <v>0</v>
      </c>
      <c r="O992" s="18">
        <v>0</v>
      </c>
      <c r="P992" s="15" t="str">
        <f>IFERROR((O992-N992)/N992,"")</f>
        <v/>
      </c>
      <c r="Q992" s="19">
        <v>6</v>
      </c>
      <c r="R992" s="19">
        <v>1</v>
      </c>
      <c r="S992" s="15">
        <f>IFERROR((R992-Q992)/Q992,"")</f>
        <v>-0.83333333333333337</v>
      </c>
      <c r="T992" s="19">
        <v>1</v>
      </c>
      <c r="U992" s="15">
        <f>IFERROR(R992/T992,"")</f>
        <v>1</v>
      </c>
      <c r="V992" s="19">
        <v>1</v>
      </c>
      <c r="W992" s="19">
        <v>1</v>
      </c>
      <c r="X992" s="15">
        <f>IFERROR((W992-V992)/V992,"")</f>
        <v>0</v>
      </c>
      <c r="Y992" s="18" t="s">
        <v>1610</v>
      </c>
      <c r="Z992" s="18" t="s">
        <v>1610</v>
      </c>
      <c r="AA992" s="18" t="s">
        <v>1610</v>
      </c>
      <c r="AB992" s="18" t="s">
        <v>1610</v>
      </c>
      <c r="AC992" s="18" t="s">
        <v>1610</v>
      </c>
      <c r="AD992" s="18" t="s">
        <v>1610</v>
      </c>
      <c r="AE992" s="18" t="s">
        <v>1610</v>
      </c>
      <c r="AF992" s="18" t="s">
        <v>1610</v>
      </c>
      <c r="AG992" s="18" t="s">
        <v>1610</v>
      </c>
      <c r="AH992" s="18" t="s">
        <v>1610</v>
      </c>
      <c r="AI992" s="18" t="s">
        <v>1610</v>
      </c>
      <c r="AJ992" s="18" t="s">
        <v>1610</v>
      </c>
      <c r="AK992" s="23">
        <f>SUM(Y992:AJ992)</f>
        <v>0</v>
      </c>
      <c r="AL992" s="23">
        <f>MAX(Y992:AJ992)</f>
        <v>0</v>
      </c>
      <c r="AM992">
        <f>COUNTIF(Y992:AJ992,"&gt;1")</f>
        <v>0</v>
      </c>
    </row>
    <row r="993" spans="1:39" ht="15.75" x14ac:dyDescent="0.25">
      <c r="A993" s="21"/>
      <c r="B993" s="21" t="s">
        <v>1520</v>
      </c>
      <c r="C993" s="21">
        <v>10408112</v>
      </c>
      <c r="D993" s="25">
        <v>194494</v>
      </c>
      <c r="E993" s="21" t="s">
        <v>1206</v>
      </c>
      <c r="F993" s="21" t="s">
        <v>2211</v>
      </c>
      <c r="G993" s="21" t="s">
        <v>1738</v>
      </c>
      <c r="H993" s="25" t="s">
        <v>55</v>
      </c>
      <c r="I993" s="21" t="s">
        <v>67</v>
      </c>
      <c r="J993" s="21" t="s">
        <v>416</v>
      </c>
      <c r="K993" s="38">
        <v>46154</v>
      </c>
      <c r="L993" s="38"/>
      <c r="M993" s="39" t="s">
        <v>18</v>
      </c>
      <c r="N993" s="18">
        <v>636.1</v>
      </c>
      <c r="O993" s="18">
        <v>1061</v>
      </c>
      <c r="P993" s="15">
        <f>IFERROR((O993-N993)/N993,"")</f>
        <v>0.6679767332180474</v>
      </c>
      <c r="Q993" s="19">
        <v>0</v>
      </c>
      <c r="R993" s="19">
        <v>0</v>
      </c>
      <c r="S993" s="15" t="str">
        <f>IFERROR((R993-Q993)/Q993,"")</f>
        <v/>
      </c>
      <c r="T993" s="19" t="s">
        <v>1610</v>
      </c>
      <c r="U993" s="15" t="str">
        <f>IFERROR(R993/T993,"")</f>
        <v/>
      </c>
      <c r="V993" s="19" t="s">
        <v>1610</v>
      </c>
      <c r="W993" s="19" t="s">
        <v>1610</v>
      </c>
      <c r="X993" s="15" t="str">
        <f>IFERROR((W993-V993)/V993,"")</f>
        <v/>
      </c>
      <c r="Y993" s="18">
        <v>0</v>
      </c>
      <c r="Z993" s="18">
        <v>0</v>
      </c>
      <c r="AA993" s="18">
        <v>509</v>
      </c>
      <c r="AB993" s="18">
        <v>0</v>
      </c>
      <c r="AC993" s="18">
        <v>0</v>
      </c>
      <c r="AD993" s="18">
        <v>0</v>
      </c>
      <c r="AE993" s="18">
        <v>0</v>
      </c>
      <c r="AF993" s="18">
        <v>0</v>
      </c>
      <c r="AG993" s="18">
        <v>0</v>
      </c>
      <c r="AH993" s="18">
        <v>1061</v>
      </c>
      <c r="AI993" s="18">
        <v>0</v>
      </c>
      <c r="AJ993" s="18">
        <v>0</v>
      </c>
      <c r="AK993" s="23">
        <f>SUM(Y993:AJ993)</f>
        <v>1570</v>
      </c>
      <c r="AL993" s="23">
        <f>MAX(Y993:AJ993)</f>
        <v>1061</v>
      </c>
      <c r="AM993">
        <f>COUNTIF(Y993:AJ993,"&gt;1")</f>
        <v>2</v>
      </c>
    </row>
    <row r="994" spans="1:39" ht="15.75" x14ac:dyDescent="0.25">
      <c r="A994" s="21" t="s">
        <v>2618</v>
      </c>
      <c r="B994" s="21" t="s">
        <v>1519</v>
      </c>
      <c r="C994" s="49">
        <v>10425282</v>
      </c>
      <c r="D994" s="25" t="s">
        <v>3398</v>
      </c>
      <c r="E994" s="21" t="s">
        <v>1798</v>
      </c>
      <c r="F994" s="21" t="s">
        <v>3399</v>
      </c>
      <c r="G994" s="21" t="s">
        <v>239</v>
      </c>
      <c r="H994" s="25" t="s">
        <v>145</v>
      </c>
      <c r="I994" s="21" t="s">
        <v>27</v>
      </c>
      <c r="J994" s="21" t="s">
        <v>185</v>
      </c>
      <c r="K994" s="38">
        <v>46210</v>
      </c>
      <c r="L994" s="38"/>
      <c r="M994" s="39" t="s">
        <v>18</v>
      </c>
      <c r="N994" s="18">
        <v>0</v>
      </c>
      <c r="O994" s="18">
        <v>3280</v>
      </c>
      <c r="P994" s="15" t="str">
        <f>IFERROR((O994-N994)/N994,"")</f>
        <v/>
      </c>
      <c r="Q994" s="19">
        <v>0</v>
      </c>
      <c r="R994" s="19">
        <v>0</v>
      </c>
      <c r="S994" s="15" t="str">
        <f>IFERROR((R994-Q994)/Q994,"")</f>
        <v/>
      </c>
      <c r="T994" s="19" t="s">
        <v>1610</v>
      </c>
      <c r="U994" s="15" t="str">
        <f>IFERROR(R994/T994,"")</f>
        <v/>
      </c>
      <c r="V994" s="19" t="s">
        <v>1610</v>
      </c>
      <c r="W994" s="19" t="s">
        <v>1610</v>
      </c>
      <c r="X994" s="15" t="str">
        <f>IFERROR((W994-V994)/V994,"")</f>
        <v/>
      </c>
      <c r="Y994" s="18">
        <v>0</v>
      </c>
      <c r="Z994" s="18">
        <v>0</v>
      </c>
      <c r="AA994" s="18">
        <v>0</v>
      </c>
      <c r="AB994" s="18">
        <v>0</v>
      </c>
      <c r="AC994" s="18">
        <v>0</v>
      </c>
      <c r="AD994" s="18">
        <v>0</v>
      </c>
      <c r="AE994" s="18">
        <v>0</v>
      </c>
      <c r="AF994" s="18">
        <v>0</v>
      </c>
      <c r="AG994" s="18">
        <v>0</v>
      </c>
      <c r="AH994" s="18">
        <v>0</v>
      </c>
      <c r="AI994" s="18">
        <v>0</v>
      </c>
      <c r="AJ994" s="18">
        <v>3280</v>
      </c>
      <c r="AK994" s="23">
        <f>SUM(Y994:AJ994)</f>
        <v>3280</v>
      </c>
      <c r="AL994" s="23">
        <f>MAX(Y994:AJ994)</f>
        <v>3280</v>
      </c>
      <c r="AM994">
        <f>COUNTIF(Y994:AJ994,"&gt;1")</f>
        <v>1</v>
      </c>
    </row>
    <row r="995" spans="1:39" ht="15.75" x14ac:dyDescent="0.25">
      <c r="A995" s="21" t="s">
        <v>2618</v>
      </c>
      <c r="B995" s="21" t="s">
        <v>1519</v>
      </c>
      <c r="C995" s="49">
        <v>10425282</v>
      </c>
      <c r="D995" s="25" t="s">
        <v>3400</v>
      </c>
      <c r="E995" s="21" t="s">
        <v>1798</v>
      </c>
      <c r="F995" s="21" t="s">
        <v>3399</v>
      </c>
      <c r="G995" s="21" t="s">
        <v>249</v>
      </c>
      <c r="H995" s="25" t="s">
        <v>145</v>
      </c>
      <c r="I995" s="21" t="s">
        <v>27</v>
      </c>
      <c r="J995" s="21" t="s">
        <v>185</v>
      </c>
      <c r="K995" s="38">
        <v>46210</v>
      </c>
      <c r="L995" s="38"/>
      <c r="M995" s="39" t="s">
        <v>18</v>
      </c>
      <c r="N995" s="18">
        <v>0</v>
      </c>
      <c r="O995" s="18">
        <v>1640</v>
      </c>
      <c r="P995" s="15" t="str">
        <f>IFERROR((O995-N995)/N995,"")</f>
        <v/>
      </c>
      <c r="Q995" s="19">
        <v>0</v>
      </c>
      <c r="R995" s="19">
        <v>0</v>
      </c>
      <c r="S995" s="15" t="str">
        <f>IFERROR((R995-Q995)/Q995,"")</f>
        <v/>
      </c>
      <c r="T995" s="19" t="s">
        <v>1610</v>
      </c>
      <c r="U995" s="15" t="str">
        <f>IFERROR(R995/T995,"")</f>
        <v/>
      </c>
      <c r="V995" s="19" t="s">
        <v>1610</v>
      </c>
      <c r="W995" s="19" t="s">
        <v>1610</v>
      </c>
      <c r="X995" s="15" t="str">
        <f>IFERROR((W995-V995)/V995,"")</f>
        <v/>
      </c>
      <c r="Y995" s="18">
        <v>0</v>
      </c>
      <c r="Z995" s="18">
        <v>0</v>
      </c>
      <c r="AA995" s="18">
        <v>0</v>
      </c>
      <c r="AB995" s="18">
        <v>0</v>
      </c>
      <c r="AC995" s="18">
        <v>0</v>
      </c>
      <c r="AD995" s="18">
        <v>0</v>
      </c>
      <c r="AE995" s="18">
        <v>0</v>
      </c>
      <c r="AF995" s="18">
        <v>0</v>
      </c>
      <c r="AG995" s="18">
        <v>0</v>
      </c>
      <c r="AH995" s="18">
        <v>0</v>
      </c>
      <c r="AI995" s="18">
        <v>0</v>
      </c>
      <c r="AJ995" s="18">
        <v>1640</v>
      </c>
      <c r="AK995" s="23">
        <f>SUM(Y995:AJ995)</f>
        <v>1640</v>
      </c>
      <c r="AL995" s="23">
        <f>MAX(Y995:AJ995)</f>
        <v>1640</v>
      </c>
      <c r="AM995">
        <f>COUNTIF(Y995:AJ995,"&gt;1")</f>
        <v>1</v>
      </c>
    </row>
    <row r="996" spans="1:39" ht="15.75" x14ac:dyDescent="0.25">
      <c r="A996" s="21" t="s">
        <v>2618</v>
      </c>
      <c r="B996" s="21" t="s">
        <v>1519</v>
      </c>
      <c r="C996" s="49">
        <v>10425282</v>
      </c>
      <c r="D996" s="25" t="s">
        <v>3401</v>
      </c>
      <c r="E996" s="21" t="s">
        <v>1798</v>
      </c>
      <c r="F996" s="21" t="s">
        <v>3399</v>
      </c>
      <c r="G996" s="21" t="s">
        <v>239</v>
      </c>
      <c r="H996" s="25" t="s">
        <v>145</v>
      </c>
      <c r="I996" s="21" t="s">
        <v>27</v>
      </c>
      <c r="J996" s="21" t="s">
        <v>185</v>
      </c>
      <c r="K996" s="38">
        <v>46210</v>
      </c>
      <c r="L996" s="38"/>
      <c r="M996" s="39" t="s">
        <v>18</v>
      </c>
      <c r="N996" s="18">
        <v>0</v>
      </c>
      <c r="O996" s="18">
        <v>3280</v>
      </c>
      <c r="P996" s="15" t="str">
        <f>IFERROR((O996-N996)/N996,"")</f>
        <v/>
      </c>
      <c r="Q996" s="19">
        <v>0</v>
      </c>
      <c r="R996" s="19">
        <v>0</v>
      </c>
      <c r="S996" s="15" t="str">
        <f>IFERROR((R996-Q996)/Q996,"")</f>
        <v/>
      </c>
      <c r="T996" s="19" t="s">
        <v>1610</v>
      </c>
      <c r="U996" s="15" t="str">
        <f>IFERROR(R996/T996,"")</f>
        <v/>
      </c>
      <c r="V996" s="19" t="s">
        <v>1610</v>
      </c>
      <c r="W996" s="19" t="s">
        <v>1610</v>
      </c>
      <c r="X996" s="15" t="str">
        <f>IFERROR((W996-V996)/V996,"")</f>
        <v/>
      </c>
      <c r="Y996" s="18">
        <v>0</v>
      </c>
      <c r="Z996" s="18">
        <v>0</v>
      </c>
      <c r="AA996" s="18">
        <v>0</v>
      </c>
      <c r="AB996" s="18">
        <v>0</v>
      </c>
      <c r="AC996" s="18">
        <v>0</v>
      </c>
      <c r="AD996" s="18">
        <v>0</v>
      </c>
      <c r="AE996" s="18">
        <v>0</v>
      </c>
      <c r="AF996" s="18">
        <v>0</v>
      </c>
      <c r="AG996" s="18">
        <v>0</v>
      </c>
      <c r="AH996" s="18">
        <v>0</v>
      </c>
      <c r="AI996" s="18">
        <v>0</v>
      </c>
      <c r="AJ996" s="18">
        <v>3280</v>
      </c>
      <c r="AK996" s="23">
        <f>SUM(Y996:AJ996)</f>
        <v>3280</v>
      </c>
      <c r="AL996" s="23">
        <f>MAX(Y996:AJ996)</f>
        <v>3280</v>
      </c>
      <c r="AM996">
        <f>COUNTIF(Y996:AJ996,"&gt;1")</f>
        <v>1</v>
      </c>
    </row>
    <row r="997" spans="1:39" ht="15.75" x14ac:dyDescent="0.25">
      <c r="A997" s="21" t="s">
        <v>2618</v>
      </c>
      <c r="B997" s="21" t="s">
        <v>1519</v>
      </c>
      <c r="C997" s="49">
        <v>10425282</v>
      </c>
      <c r="D997" s="25" t="s">
        <v>3402</v>
      </c>
      <c r="E997" s="21" t="s">
        <v>1798</v>
      </c>
      <c r="F997" s="21" t="s">
        <v>3399</v>
      </c>
      <c r="G997" s="21" t="s">
        <v>821</v>
      </c>
      <c r="H997" s="25" t="s">
        <v>145</v>
      </c>
      <c r="I997" s="21" t="s">
        <v>27</v>
      </c>
      <c r="J997" s="21" t="s">
        <v>185</v>
      </c>
      <c r="K997" s="38">
        <v>46210</v>
      </c>
      <c r="L997" s="38"/>
      <c r="M997" s="39" t="s">
        <v>18</v>
      </c>
      <c r="N997" s="18">
        <v>0</v>
      </c>
      <c r="O997" s="18">
        <v>4920</v>
      </c>
      <c r="P997" s="15" t="str">
        <f>IFERROR((O997-N997)/N997,"")</f>
        <v/>
      </c>
      <c r="Q997" s="19">
        <v>0</v>
      </c>
      <c r="R997" s="19">
        <v>0</v>
      </c>
      <c r="S997" s="15" t="str">
        <f>IFERROR((R997-Q997)/Q997,"")</f>
        <v/>
      </c>
      <c r="T997" s="19" t="s">
        <v>1610</v>
      </c>
      <c r="U997" s="15" t="str">
        <f>IFERROR(R997/T997,"")</f>
        <v/>
      </c>
      <c r="V997" s="19" t="s">
        <v>1610</v>
      </c>
      <c r="W997" s="19" t="s">
        <v>1610</v>
      </c>
      <c r="X997" s="15" t="str">
        <f>IFERROR((W997-V997)/V997,"")</f>
        <v/>
      </c>
      <c r="Y997" s="18">
        <v>0</v>
      </c>
      <c r="Z997" s="18">
        <v>0</v>
      </c>
      <c r="AA997" s="18">
        <v>0</v>
      </c>
      <c r="AB997" s="18">
        <v>0</v>
      </c>
      <c r="AC997" s="18">
        <v>0</v>
      </c>
      <c r="AD997" s="18">
        <v>0</v>
      </c>
      <c r="AE997" s="18">
        <v>0</v>
      </c>
      <c r="AF997" s="18">
        <v>0</v>
      </c>
      <c r="AG997" s="18">
        <v>0</v>
      </c>
      <c r="AH997" s="18">
        <v>0</v>
      </c>
      <c r="AI997" s="18">
        <v>0</v>
      </c>
      <c r="AJ997" s="18">
        <v>4920</v>
      </c>
      <c r="AK997" s="23">
        <f>SUM(Y997:AJ997)</f>
        <v>4920</v>
      </c>
      <c r="AL997" s="23">
        <f>MAX(Y997:AJ997)</f>
        <v>4920</v>
      </c>
      <c r="AM997">
        <f>COUNTIF(Y997:AJ997,"&gt;1")</f>
        <v>1</v>
      </c>
    </row>
    <row r="998" spans="1:39" ht="15.75" x14ac:dyDescent="0.25">
      <c r="A998" s="21" t="s">
        <v>2618</v>
      </c>
      <c r="B998" s="21" t="s">
        <v>1519</v>
      </c>
      <c r="C998" s="49">
        <v>10425282</v>
      </c>
      <c r="D998" s="25" t="s">
        <v>3403</v>
      </c>
      <c r="E998" s="21" t="s">
        <v>1798</v>
      </c>
      <c r="F998" s="21" t="s">
        <v>3399</v>
      </c>
      <c r="G998" s="21" t="s">
        <v>3575</v>
      </c>
      <c r="H998" s="25" t="s">
        <v>145</v>
      </c>
      <c r="I998" s="21" t="s">
        <v>27</v>
      </c>
      <c r="J998" s="21" t="s">
        <v>185</v>
      </c>
      <c r="K998" s="38">
        <v>46210</v>
      </c>
      <c r="L998" s="38"/>
      <c r="M998" s="39" t="s">
        <v>18</v>
      </c>
      <c r="N998" s="18">
        <v>0</v>
      </c>
      <c r="O998" s="18">
        <v>1640</v>
      </c>
      <c r="P998" s="15" t="str">
        <f>IFERROR((O998-N998)/N998,"")</f>
        <v/>
      </c>
      <c r="Q998" s="19">
        <v>0</v>
      </c>
      <c r="R998" s="19">
        <v>0</v>
      </c>
      <c r="S998" s="10"/>
      <c r="T998" s="19" t="s">
        <v>1610</v>
      </c>
      <c r="U998" s="15" t="str">
        <f>IFERROR(R998/T998,"")</f>
        <v/>
      </c>
      <c r="V998" s="19" t="s">
        <v>1610</v>
      </c>
      <c r="W998" s="19" t="s">
        <v>1610</v>
      </c>
      <c r="X998" s="15" t="str">
        <f>IFERROR((W998-V998)/V998,"")</f>
        <v/>
      </c>
      <c r="Y998" s="18">
        <v>0</v>
      </c>
      <c r="Z998" s="18">
        <v>0</v>
      </c>
      <c r="AA998" s="18">
        <v>0</v>
      </c>
      <c r="AB998" s="18">
        <v>0</v>
      </c>
      <c r="AC998" s="18">
        <v>0</v>
      </c>
      <c r="AD998" s="18">
        <v>0</v>
      </c>
      <c r="AE998" s="18">
        <v>0</v>
      </c>
      <c r="AF998" s="18">
        <v>0</v>
      </c>
      <c r="AG998" s="18">
        <v>0</v>
      </c>
      <c r="AH998" s="18">
        <v>0</v>
      </c>
      <c r="AI998" s="18">
        <v>0</v>
      </c>
      <c r="AJ998" s="18">
        <v>1640</v>
      </c>
      <c r="AK998" s="23">
        <f>SUM(Y998:AJ998)</f>
        <v>1640</v>
      </c>
      <c r="AL998" s="23">
        <f>MAX(Y998:AJ998)</f>
        <v>1640</v>
      </c>
      <c r="AM998">
        <f>COUNTIF(Y998:AJ998,"&gt;1")</f>
        <v>1</v>
      </c>
    </row>
    <row r="999" spans="1:39" ht="15.75" x14ac:dyDescent="0.25">
      <c r="A999" s="21" t="s">
        <v>2618</v>
      </c>
      <c r="B999" s="21" t="s">
        <v>1519</v>
      </c>
      <c r="C999" s="49">
        <v>10425282</v>
      </c>
      <c r="D999" s="25" t="s">
        <v>3404</v>
      </c>
      <c r="E999" s="21" t="s">
        <v>1798</v>
      </c>
      <c r="F999" s="21" t="s">
        <v>3399</v>
      </c>
      <c r="G999" s="21" t="s">
        <v>1542</v>
      </c>
      <c r="H999" s="25" t="s">
        <v>145</v>
      </c>
      <c r="I999" s="21" t="s">
        <v>27</v>
      </c>
      <c r="J999" s="21" t="s">
        <v>185</v>
      </c>
      <c r="K999" s="38">
        <v>46210</v>
      </c>
      <c r="L999" s="38"/>
      <c r="M999" s="39" t="s">
        <v>18</v>
      </c>
      <c r="N999" s="18">
        <v>0</v>
      </c>
      <c r="O999" s="18">
        <v>4920</v>
      </c>
      <c r="P999" s="15" t="str">
        <f>IFERROR((O999-N999)/N999,"")</f>
        <v/>
      </c>
      <c r="Q999" s="19">
        <v>0</v>
      </c>
      <c r="R999" s="19">
        <v>0</v>
      </c>
      <c r="S999" s="15" t="str">
        <f>IFERROR((R999-Q999)/Q999,"")</f>
        <v/>
      </c>
      <c r="T999" s="19" t="s">
        <v>1610</v>
      </c>
      <c r="U999" s="15" t="str">
        <f>IFERROR(R999/T999,"")</f>
        <v/>
      </c>
      <c r="V999" s="19" t="s">
        <v>1610</v>
      </c>
      <c r="W999" s="19" t="s">
        <v>1610</v>
      </c>
      <c r="X999" s="15" t="str">
        <f>IFERROR((W999-V999)/V999,"")</f>
        <v/>
      </c>
      <c r="Y999" s="18">
        <v>0</v>
      </c>
      <c r="Z999" s="18">
        <v>0</v>
      </c>
      <c r="AA999" s="18">
        <v>0</v>
      </c>
      <c r="AB999" s="18">
        <v>0</v>
      </c>
      <c r="AC999" s="18">
        <v>0</v>
      </c>
      <c r="AD999" s="18">
        <v>0</v>
      </c>
      <c r="AE999" s="18">
        <v>0</v>
      </c>
      <c r="AF999" s="18">
        <v>0</v>
      </c>
      <c r="AG999" s="18">
        <v>0</v>
      </c>
      <c r="AH999" s="18">
        <v>0</v>
      </c>
      <c r="AI999" s="18">
        <v>0</v>
      </c>
      <c r="AJ999" s="18">
        <v>4920</v>
      </c>
      <c r="AK999" s="23">
        <f>SUM(Y999:AJ999)</f>
        <v>4920</v>
      </c>
      <c r="AL999" s="23">
        <f>MAX(Y999:AJ999)</f>
        <v>4920</v>
      </c>
      <c r="AM999">
        <f>COUNTIF(Y999:AJ999,"&gt;1")</f>
        <v>1</v>
      </c>
    </row>
    <row r="1000" spans="1:39" ht="15.75" x14ac:dyDescent="0.25">
      <c r="A1000" s="21" t="s">
        <v>2618</v>
      </c>
      <c r="B1000" s="21" t="s">
        <v>1519</v>
      </c>
      <c r="C1000" s="49">
        <v>10425282</v>
      </c>
      <c r="D1000" s="25" t="s">
        <v>3405</v>
      </c>
      <c r="E1000" s="21" t="s">
        <v>1798</v>
      </c>
      <c r="F1000" s="21" t="s">
        <v>3399</v>
      </c>
      <c r="G1000" s="21" t="s">
        <v>249</v>
      </c>
      <c r="H1000" s="25" t="s">
        <v>145</v>
      </c>
      <c r="I1000" s="21" t="s">
        <v>27</v>
      </c>
      <c r="J1000" s="21" t="s">
        <v>185</v>
      </c>
      <c r="K1000" s="38">
        <v>46210</v>
      </c>
      <c r="L1000" s="38"/>
      <c r="M1000" s="39" t="s">
        <v>18</v>
      </c>
      <c r="N1000" s="18">
        <v>0</v>
      </c>
      <c r="O1000" s="18">
        <v>1640</v>
      </c>
      <c r="P1000" s="15" t="str">
        <f>IFERROR((O1000-N1000)/N1000,"")</f>
        <v/>
      </c>
      <c r="Q1000" s="19">
        <v>0</v>
      </c>
      <c r="R1000" s="19">
        <v>0</v>
      </c>
      <c r="S1000" s="15" t="str">
        <f>IFERROR((R1000-Q1000)/Q1000,"")</f>
        <v/>
      </c>
      <c r="T1000" s="19" t="s">
        <v>1610</v>
      </c>
      <c r="U1000" s="15" t="str">
        <f>IFERROR(R1000/T1000,"")</f>
        <v/>
      </c>
      <c r="V1000" s="19" t="s">
        <v>1610</v>
      </c>
      <c r="W1000" s="19" t="s">
        <v>1610</v>
      </c>
      <c r="X1000" s="15" t="str">
        <f>IFERROR((W1000-V1000)/V1000,"")</f>
        <v/>
      </c>
      <c r="Y1000" s="18">
        <v>0</v>
      </c>
      <c r="Z1000" s="18">
        <v>0</v>
      </c>
      <c r="AA1000" s="18">
        <v>0</v>
      </c>
      <c r="AB1000" s="18">
        <v>0</v>
      </c>
      <c r="AC1000" s="18">
        <v>0</v>
      </c>
      <c r="AD1000" s="18">
        <v>0</v>
      </c>
      <c r="AE1000" s="18">
        <v>0</v>
      </c>
      <c r="AF1000" s="18">
        <v>0</v>
      </c>
      <c r="AG1000" s="18">
        <v>0</v>
      </c>
      <c r="AH1000" s="18">
        <v>0</v>
      </c>
      <c r="AI1000" s="18">
        <v>0</v>
      </c>
      <c r="AJ1000" s="18">
        <v>1640</v>
      </c>
      <c r="AK1000" s="23">
        <f>SUM(Y1000:AJ1000)</f>
        <v>1640</v>
      </c>
      <c r="AL1000" s="23">
        <f>MAX(Y1000:AJ1000)</f>
        <v>1640</v>
      </c>
      <c r="AM1000">
        <f>COUNTIF(Y1000:AJ1000,"&gt;1")</f>
        <v>1</v>
      </c>
    </row>
    <row r="1001" spans="1:39" ht="15.75" x14ac:dyDescent="0.25">
      <c r="A1001" s="21" t="s">
        <v>2618</v>
      </c>
      <c r="B1001" s="21" t="s">
        <v>1519</v>
      </c>
      <c r="C1001" s="49">
        <v>10425282</v>
      </c>
      <c r="D1001" s="25" t="s">
        <v>3406</v>
      </c>
      <c r="E1001" s="21" t="s">
        <v>1798</v>
      </c>
      <c r="F1001" s="21" t="s">
        <v>3399</v>
      </c>
      <c r="G1001" s="21" t="s">
        <v>144</v>
      </c>
      <c r="H1001" s="25" t="s">
        <v>145</v>
      </c>
      <c r="I1001" s="21" t="s">
        <v>27</v>
      </c>
      <c r="J1001" s="21" t="s">
        <v>185</v>
      </c>
      <c r="K1001" s="38">
        <v>46210</v>
      </c>
      <c r="L1001" s="38"/>
      <c r="M1001" s="39" t="s">
        <v>18</v>
      </c>
      <c r="N1001" s="18">
        <v>0</v>
      </c>
      <c r="O1001" s="18">
        <v>1640</v>
      </c>
      <c r="P1001" s="15" t="str">
        <f>IFERROR((O1001-N1001)/N1001,"")</f>
        <v/>
      </c>
      <c r="Q1001" s="19">
        <v>0</v>
      </c>
      <c r="R1001" s="19">
        <v>0</v>
      </c>
      <c r="S1001" s="15" t="str">
        <f>IFERROR((R1001-Q1001)/Q1001,"")</f>
        <v/>
      </c>
      <c r="T1001" s="19" t="s">
        <v>1610</v>
      </c>
      <c r="U1001" s="15" t="str">
        <f>IFERROR(R1001/T1001,"")</f>
        <v/>
      </c>
      <c r="V1001" s="19" t="s">
        <v>1610</v>
      </c>
      <c r="W1001" s="19" t="s">
        <v>1610</v>
      </c>
      <c r="X1001" s="15" t="str">
        <f>IFERROR((W1001-V1001)/V1001,"")</f>
        <v/>
      </c>
      <c r="Y1001" s="18">
        <v>0</v>
      </c>
      <c r="Z1001" s="18">
        <v>0</v>
      </c>
      <c r="AA1001" s="18">
        <v>0</v>
      </c>
      <c r="AB1001" s="18">
        <v>0</v>
      </c>
      <c r="AC1001" s="18">
        <v>0</v>
      </c>
      <c r="AD1001" s="18">
        <v>0</v>
      </c>
      <c r="AE1001" s="18">
        <v>0</v>
      </c>
      <c r="AF1001" s="18">
        <v>0</v>
      </c>
      <c r="AG1001" s="18">
        <v>0</v>
      </c>
      <c r="AH1001" s="18">
        <v>0</v>
      </c>
      <c r="AI1001" s="18">
        <v>0</v>
      </c>
      <c r="AJ1001" s="18">
        <v>1640</v>
      </c>
      <c r="AK1001" s="23">
        <f>SUM(Y1001:AJ1001)</f>
        <v>1640</v>
      </c>
      <c r="AL1001" s="23">
        <f>MAX(Y1001:AJ1001)</f>
        <v>1640</v>
      </c>
      <c r="AM1001">
        <f>COUNTIF(Y1001:AJ1001,"&gt;1")</f>
        <v>1</v>
      </c>
    </row>
    <row r="1002" spans="1:39" ht="15.75" x14ac:dyDescent="0.25">
      <c r="A1002" s="21" t="s">
        <v>2618</v>
      </c>
      <c r="B1002" s="21" t="s">
        <v>1519</v>
      </c>
      <c r="C1002" s="49">
        <v>10425282</v>
      </c>
      <c r="D1002" s="25" t="s">
        <v>3407</v>
      </c>
      <c r="E1002" s="21" t="s">
        <v>1798</v>
      </c>
      <c r="F1002" s="21" t="s">
        <v>3399</v>
      </c>
      <c r="G1002" s="21" t="s">
        <v>3576</v>
      </c>
      <c r="H1002" s="25" t="s">
        <v>145</v>
      </c>
      <c r="I1002" s="21" t="s">
        <v>27</v>
      </c>
      <c r="J1002" s="21" t="s">
        <v>185</v>
      </c>
      <c r="K1002" s="38">
        <v>46210</v>
      </c>
      <c r="L1002" s="38"/>
      <c r="M1002" s="39" t="s">
        <v>18</v>
      </c>
      <c r="N1002" s="18">
        <v>0</v>
      </c>
      <c r="O1002" s="18">
        <v>1640</v>
      </c>
      <c r="P1002" s="15" t="str">
        <f>IFERROR((O1002-N1002)/N1002,"")</f>
        <v/>
      </c>
      <c r="Q1002" s="19">
        <v>0</v>
      </c>
      <c r="R1002" s="19">
        <v>0</v>
      </c>
      <c r="S1002" s="15" t="str">
        <f>IFERROR((R1002-Q1002)/Q1002,"")</f>
        <v/>
      </c>
      <c r="T1002" s="19" t="s">
        <v>1610</v>
      </c>
      <c r="U1002" s="15" t="str">
        <f>IFERROR(R1002/T1002,"")</f>
        <v/>
      </c>
      <c r="V1002" s="19" t="s">
        <v>1610</v>
      </c>
      <c r="W1002" s="19" t="s">
        <v>1610</v>
      </c>
      <c r="X1002" s="15" t="str">
        <f>IFERROR((W1002-V1002)/V1002,"")</f>
        <v/>
      </c>
      <c r="Y1002" s="18">
        <v>0</v>
      </c>
      <c r="Z1002" s="18">
        <v>0</v>
      </c>
      <c r="AA1002" s="18">
        <v>0</v>
      </c>
      <c r="AB1002" s="18">
        <v>0</v>
      </c>
      <c r="AC1002" s="18">
        <v>0</v>
      </c>
      <c r="AD1002" s="18">
        <v>0</v>
      </c>
      <c r="AE1002" s="18">
        <v>0</v>
      </c>
      <c r="AF1002" s="18">
        <v>0</v>
      </c>
      <c r="AG1002" s="18">
        <v>0</v>
      </c>
      <c r="AH1002" s="18">
        <v>0</v>
      </c>
      <c r="AI1002" s="18">
        <v>0</v>
      </c>
      <c r="AJ1002" s="18">
        <v>1640</v>
      </c>
      <c r="AK1002" s="23">
        <f>SUM(Y1002:AJ1002)</f>
        <v>1640</v>
      </c>
      <c r="AL1002" s="23">
        <f>MAX(Y1002:AJ1002)</f>
        <v>1640</v>
      </c>
      <c r="AM1002">
        <f>COUNTIF(Y1002:AJ1002,"&gt;1")</f>
        <v>1</v>
      </c>
    </row>
    <row r="1003" spans="1:39" ht="15.75" x14ac:dyDescent="0.25">
      <c r="A1003" s="21" t="s">
        <v>2618</v>
      </c>
      <c r="B1003" s="21" t="s">
        <v>1519</v>
      </c>
      <c r="C1003" s="49">
        <v>10425282</v>
      </c>
      <c r="D1003" s="25" t="s">
        <v>3408</v>
      </c>
      <c r="E1003" s="21" t="s">
        <v>1798</v>
      </c>
      <c r="F1003" s="21" t="s">
        <v>3399</v>
      </c>
      <c r="G1003" s="21" t="s">
        <v>337</v>
      </c>
      <c r="H1003" s="25" t="s">
        <v>145</v>
      </c>
      <c r="I1003" s="21" t="s">
        <v>27</v>
      </c>
      <c r="J1003" s="21" t="s">
        <v>185</v>
      </c>
      <c r="K1003" s="38">
        <v>46210</v>
      </c>
      <c r="L1003" s="38"/>
      <c r="M1003" s="39" t="s">
        <v>18</v>
      </c>
      <c r="N1003" s="18">
        <v>0</v>
      </c>
      <c r="O1003" s="18">
        <v>1640</v>
      </c>
      <c r="P1003" s="15" t="str">
        <f>IFERROR((O1003-N1003)/N1003,"")</f>
        <v/>
      </c>
      <c r="Q1003" s="19">
        <v>0</v>
      </c>
      <c r="R1003" s="19">
        <v>0</v>
      </c>
      <c r="S1003" s="15" t="str">
        <f>IFERROR((R1003-Q1003)/Q1003,"")</f>
        <v/>
      </c>
      <c r="T1003" s="19" t="s">
        <v>1610</v>
      </c>
      <c r="U1003" s="15" t="str">
        <f>IFERROR(R1003/T1003,"")</f>
        <v/>
      </c>
      <c r="V1003" s="19" t="s">
        <v>1610</v>
      </c>
      <c r="W1003" s="19" t="s">
        <v>1610</v>
      </c>
      <c r="X1003" s="15" t="str">
        <f>IFERROR((W1003-V1003)/V1003,"")</f>
        <v/>
      </c>
      <c r="Y1003" s="18">
        <v>0</v>
      </c>
      <c r="Z1003" s="18">
        <v>0</v>
      </c>
      <c r="AA1003" s="18">
        <v>0</v>
      </c>
      <c r="AB1003" s="18">
        <v>0</v>
      </c>
      <c r="AC1003" s="18">
        <v>0</v>
      </c>
      <c r="AD1003" s="18">
        <v>0</v>
      </c>
      <c r="AE1003" s="18">
        <v>0</v>
      </c>
      <c r="AF1003" s="18">
        <v>0</v>
      </c>
      <c r="AG1003" s="18">
        <v>0</v>
      </c>
      <c r="AH1003" s="18">
        <v>0</v>
      </c>
      <c r="AI1003" s="18">
        <v>0</v>
      </c>
      <c r="AJ1003" s="18">
        <v>1640</v>
      </c>
      <c r="AK1003" s="23">
        <f>SUM(Y1003:AJ1003)</f>
        <v>1640</v>
      </c>
      <c r="AL1003" s="23">
        <f>MAX(Y1003:AJ1003)</f>
        <v>1640</v>
      </c>
      <c r="AM1003">
        <f>COUNTIF(Y1003:AJ1003,"&gt;1")</f>
        <v>1</v>
      </c>
    </row>
    <row r="1004" spans="1:39" ht="15.75" x14ac:dyDescent="0.25">
      <c r="A1004" s="21" t="s">
        <v>91</v>
      </c>
      <c r="B1004" s="21" t="s">
        <v>1519</v>
      </c>
      <c r="C1004" s="21">
        <v>10456016</v>
      </c>
      <c r="D1004" s="25">
        <v>101680</v>
      </c>
      <c r="E1004" s="21" t="s">
        <v>1642</v>
      </c>
      <c r="F1004" s="21" t="s">
        <v>92</v>
      </c>
      <c r="G1004" s="21" t="s">
        <v>78</v>
      </c>
      <c r="H1004" s="25" t="s">
        <v>79</v>
      </c>
      <c r="I1004" s="21" t="s">
        <v>88</v>
      </c>
      <c r="J1004" s="21" t="s">
        <v>93</v>
      </c>
      <c r="K1004" s="38">
        <v>44678</v>
      </c>
      <c r="L1004" s="38">
        <v>46240</v>
      </c>
      <c r="M1004" s="39" t="s">
        <v>18</v>
      </c>
      <c r="N1004" s="18">
        <v>0</v>
      </c>
      <c r="O1004" s="18">
        <v>0</v>
      </c>
      <c r="P1004" s="15" t="str">
        <f>IFERROR((O1004-N1004)/N1004,"")</f>
        <v/>
      </c>
      <c r="Q1004" s="19">
        <v>199</v>
      </c>
      <c r="R1004" s="19">
        <v>585</v>
      </c>
      <c r="S1004" s="15"/>
      <c r="T1004" s="19">
        <v>4566</v>
      </c>
      <c r="U1004" s="15"/>
      <c r="V1004" s="19">
        <v>190</v>
      </c>
      <c r="W1004" s="19">
        <v>267</v>
      </c>
      <c r="X1004" s="15">
        <f>IFERROR((W1004-V1004)/V1004,"")</f>
        <v>0.40526315789473683</v>
      </c>
      <c r="Y1004" s="18" t="s">
        <v>1610</v>
      </c>
      <c r="Z1004" s="18" t="s">
        <v>1610</v>
      </c>
      <c r="AA1004" s="18" t="s">
        <v>1610</v>
      </c>
      <c r="AB1004" s="18" t="s">
        <v>1610</v>
      </c>
      <c r="AC1004" s="18" t="s">
        <v>1610</v>
      </c>
      <c r="AD1004" s="18" t="s">
        <v>1610</v>
      </c>
      <c r="AE1004" s="18" t="s">
        <v>1610</v>
      </c>
      <c r="AF1004" s="18" t="s">
        <v>1610</v>
      </c>
      <c r="AG1004" s="18" t="s">
        <v>1610</v>
      </c>
      <c r="AH1004" s="18" t="s">
        <v>1610</v>
      </c>
      <c r="AI1004" s="18" t="s">
        <v>1610</v>
      </c>
      <c r="AJ1004" s="18" t="s">
        <v>1610</v>
      </c>
      <c r="AK1004" s="23">
        <f>SUM(Y1004:AJ1004)</f>
        <v>0</v>
      </c>
      <c r="AL1004" s="23">
        <f>MAX(Y1004:AJ1004)</f>
        <v>0</v>
      </c>
      <c r="AM1004">
        <f>COUNTIF(Y1004:AJ1004,"&gt;1")</f>
        <v>0</v>
      </c>
    </row>
    <row r="1005" spans="1:39" ht="15.75" x14ac:dyDescent="0.25">
      <c r="A1005" s="21" t="s">
        <v>3279</v>
      </c>
      <c r="B1005" s="21" t="s">
        <v>1519</v>
      </c>
      <c r="C1005" s="21">
        <v>10456016</v>
      </c>
      <c r="D1005" s="25">
        <v>100129</v>
      </c>
      <c r="E1005" s="21" t="s">
        <v>1642</v>
      </c>
      <c r="F1005" s="21" t="s">
        <v>92</v>
      </c>
      <c r="G1005" s="21" t="s">
        <v>78</v>
      </c>
      <c r="H1005" s="25" t="s">
        <v>79</v>
      </c>
      <c r="I1005" s="21" t="s">
        <v>88</v>
      </c>
      <c r="J1005" s="21" t="s">
        <v>93</v>
      </c>
      <c r="K1005" s="38">
        <v>44679</v>
      </c>
      <c r="L1005" s="38">
        <v>46009</v>
      </c>
      <c r="M1005" s="39" t="s">
        <v>53</v>
      </c>
      <c r="N1005" s="18" t="s">
        <v>1610</v>
      </c>
      <c r="O1005" s="18" t="s">
        <v>1610</v>
      </c>
      <c r="P1005" s="15" t="str">
        <f>IFERROR((O1005-N1005)/N1005,"")</f>
        <v/>
      </c>
      <c r="Q1005" s="19" t="s">
        <v>1610</v>
      </c>
      <c r="R1005" s="19" t="s">
        <v>1610</v>
      </c>
      <c r="S1005" s="15" t="str">
        <f>IFERROR((R1005-Q1005)/Q1005,"")</f>
        <v/>
      </c>
      <c r="T1005" s="19" t="s">
        <v>1610</v>
      </c>
      <c r="U1005" s="15" t="str">
        <f>IFERROR(R1005/T1005,"")</f>
        <v/>
      </c>
      <c r="V1005" s="19">
        <v>2</v>
      </c>
      <c r="W1005" s="19">
        <v>0</v>
      </c>
      <c r="X1005" s="15">
        <f>IFERROR((W1005-V1005)/V1005,"")</f>
        <v>-1</v>
      </c>
      <c r="Y1005" s="18" t="s">
        <v>1610</v>
      </c>
      <c r="Z1005" s="18" t="s">
        <v>1610</v>
      </c>
      <c r="AA1005" s="18" t="s">
        <v>1610</v>
      </c>
      <c r="AB1005" s="18" t="s">
        <v>1610</v>
      </c>
      <c r="AC1005" s="18" t="s">
        <v>1610</v>
      </c>
      <c r="AD1005" s="18" t="s">
        <v>1610</v>
      </c>
      <c r="AE1005" s="18" t="s">
        <v>1610</v>
      </c>
      <c r="AF1005" s="18" t="s">
        <v>1610</v>
      </c>
      <c r="AG1005" s="18" t="s">
        <v>1610</v>
      </c>
      <c r="AH1005" s="18" t="s">
        <v>1610</v>
      </c>
      <c r="AI1005" s="18" t="s">
        <v>1610</v>
      </c>
      <c r="AJ1005" s="18" t="s">
        <v>1610</v>
      </c>
      <c r="AK1005" s="23">
        <f>SUM(Y1005:AJ1005)</f>
        <v>0</v>
      </c>
      <c r="AL1005" s="23">
        <f>MAX(Y1005:AJ1005)</f>
        <v>0</v>
      </c>
      <c r="AM1005">
        <f>COUNTIF(Y1005:AJ1005,"&gt;1")</f>
        <v>0</v>
      </c>
    </row>
    <row r="1006" spans="1:39" ht="15.75" x14ac:dyDescent="0.25">
      <c r="A1006" s="21" t="s">
        <v>91</v>
      </c>
      <c r="B1006" s="21" t="s">
        <v>1519</v>
      </c>
      <c r="C1006" s="21">
        <v>10456016</v>
      </c>
      <c r="D1006" s="25">
        <v>102066</v>
      </c>
      <c r="E1006" s="21" t="s">
        <v>1642</v>
      </c>
      <c r="F1006" s="21" t="s">
        <v>92</v>
      </c>
      <c r="G1006" s="21" t="s">
        <v>78</v>
      </c>
      <c r="H1006" s="25" t="s">
        <v>79</v>
      </c>
      <c r="I1006" s="21" t="s">
        <v>88</v>
      </c>
      <c r="J1006" s="21" t="s">
        <v>93</v>
      </c>
      <c r="K1006" s="38">
        <v>43726</v>
      </c>
      <c r="L1006" s="38">
        <v>44959</v>
      </c>
      <c r="M1006" s="39" t="s">
        <v>53</v>
      </c>
      <c r="N1006" s="18" t="s">
        <v>1610</v>
      </c>
      <c r="O1006" s="18" t="s">
        <v>1610</v>
      </c>
      <c r="P1006" s="15" t="str">
        <f>IFERROR((O1006-N1006)/N1006,"")</f>
        <v/>
      </c>
      <c r="Q1006" s="19" t="s">
        <v>1610</v>
      </c>
      <c r="R1006" s="19" t="s">
        <v>1610</v>
      </c>
      <c r="S1006" s="15" t="str">
        <f>IFERROR((R1006-Q1006)/Q1006,"")</f>
        <v/>
      </c>
      <c r="T1006" s="19" t="s">
        <v>1610</v>
      </c>
      <c r="U1006" s="15" t="str">
        <f>IFERROR(R1006/T1006,"")</f>
        <v/>
      </c>
      <c r="V1006" s="19" t="s">
        <v>1610</v>
      </c>
      <c r="W1006" s="19" t="s">
        <v>1610</v>
      </c>
      <c r="X1006" s="15" t="str">
        <f>IFERROR((W1006-V1006)/V1006,"")</f>
        <v/>
      </c>
      <c r="Y1006" s="18" t="s">
        <v>1610</v>
      </c>
      <c r="Z1006" s="18" t="s">
        <v>1610</v>
      </c>
      <c r="AA1006" s="18" t="s">
        <v>1610</v>
      </c>
      <c r="AB1006" s="18" t="s">
        <v>1610</v>
      </c>
      <c r="AC1006" s="18" t="s">
        <v>1610</v>
      </c>
      <c r="AD1006" s="18" t="s">
        <v>1610</v>
      </c>
      <c r="AE1006" s="18" t="s">
        <v>1610</v>
      </c>
      <c r="AF1006" s="18" t="s">
        <v>1610</v>
      </c>
      <c r="AG1006" s="18" t="s">
        <v>1610</v>
      </c>
      <c r="AH1006" s="18" t="s">
        <v>1610</v>
      </c>
      <c r="AI1006" s="18" t="s">
        <v>1610</v>
      </c>
      <c r="AJ1006" s="18" t="s">
        <v>1610</v>
      </c>
      <c r="AK1006" s="23">
        <f>SUM(Y1006:AJ1006)</f>
        <v>0</v>
      </c>
      <c r="AL1006" s="23">
        <f>MAX(Y1006:AJ1006)</f>
        <v>0</v>
      </c>
      <c r="AM1006">
        <f>COUNTIF(Y1006:AJ1006,"&gt;1")</f>
        <v>0</v>
      </c>
    </row>
    <row r="1007" spans="1:39" ht="15.75" x14ac:dyDescent="0.25">
      <c r="A1007" s="21"/>
      <c r="B1007" s="21" t="s">
        <v>1520</v>
      </c>
      <c r="C1007" s="21">
        <v>10471487</v>
      </c>
      <c r="D1007" s="25">
        <v>190342</v>
      </c>
      <c r="E1007" s="21" t="s">
        <v>1206</v>
      </c>
      <c r="F1007" s="21" t="s">
        <v>1266</v>
      </c>
      <c r="G1007" s="21" t="s">
        <v>544</v>
      </c>
      <c r="H1007" s="25" t="s">
        <v>55</v>
      </c>
      <c r="I1007" s="21" t="s">
        <v>67</v>
      </c>
      <c r="J1007" s="21" t="s">
        <v>416</v>
      </c>
      <c r="K1007" s="38">
        <v>46192</v>
      </c>
      <c r="L1007" s="38">
        <v>46226</v>
      </c>
      <c r="M1007" s="39" t="s">
        <v>18</v>
      </c>
      <c r="N1007" s="18">
        <v>5312.68</v>
      </c>
      <c r="O1007" s="18">
        <v>7813</v>
      </c>
      <c r="P1007" s="15">
        <f>IFERROR((O1007-N1007)/N1007,"")</f>
        <v>0.47063252445093617</v>
      </c>
      <c r="Q1007" s="19">
        <v>12</v>
      </c>
      <c r="R1007" s="19">
        <v>22</v>
      </c>
      <c r="S1007" s="15">
        <f>IFERROR((R1007-Q1007)/Q1007,"")</f>
        <v>0.83333333333333337</v>
      </c>
      <c r="T1007" s="19">
        <v>24</v>
      </c>
      <c r="U1007" s="15">
        <f>IFERROR(R1007/T1007,"")</f>
        <v>0.91666666666666663</v>
      </c>
      <c r="V1007" s="19">
        <v>29</v>
      </c>
      <c r="W1007" s="19">
        <v>19</v>
      </c>
      <c r="X1007" s="15">
        <f>IFERROR((W1007-V1007)/V1007,"")</f>
        <v>-0.34482758620689657</v>
      </c>
      <c r="Y1007" s="18">
        <v>0</v>
      </c>
      <c r="Z1007" s="18">
        <v>585</v>
      </c>
      <c r="AA1007" s="18">
        <v>0</v>
      </c>
      <c r="AB1007" s="18">
        <v>4393</v>
      </c>
      <c r="AC1007" s="18">
        <v>0</v>
      </c>
      <c r="AD1007" s="18">
        <v>3287</v>
      </c>
      <c r="AE1007" s="18">
        <v>0</v>
      </c>
      <c r="AF1007" s="18">
        <v>11190</v>
      </c>
      <c r="AG1007" s="18">
        <v>3679</v>
      </c>
      <c r="AH1007" s="18">
        <v>0</v>
      </c>
      <c r="AI1007" s="18">
        <v>4134</v>
      </c>
      <c r="AJ1007" s="18">
        <v>0</v>
      </c>
      <c r="AK1007" s="23">
        <f>SUM(Y1007:AJ1007)</f>
        <v>27268</v>
      </c>
      <c r="AL1007" s="23">
        <f>MAX(Y1007:AJ1007)</f>
        <v>11190</v>
      </c>
      <c r="AM1007">
        <f>COUNTIF(Y1007:AJ1007,"&gt;1")</f>
        <v>6</v>
      </c>
    </row>
    <row r="1008" spans="1:39" ht="15.75" x14ac:dyDescent="0.25">
      <c r="A1008" s="21"/>
      <c r="B1008" s="21" t="s">
        <v>1519</v>
      </c>
      <c r="C1008" s="21">
        <v>10483444</v>
      </c>
      <c r="D1008" s="25">
        <v>194617</v>
      </c>
      <c r="E1008" s="21" t="s">
        <v>1180</v>
      </c>
      <c r="F1008" s="21" t="s">
        <v>1419</v>
      </c>
      <c r="G1008" s="21" t="s">
        <v>1775</v>
      </c>
      <c r="H1008" s="25" t="s">
        <v>55</v>
      </c>
      <c r="I1008" s="21" t="s">
        <v>107</v>
      </c>
      <c r="J1008" s="21" t="s">
        <v>389</v>
      </c>
      <c r="K1008" s="38">
        <v>45441</v>
      </c>
      <c r="L1008" s="38">
        <v>45638</v>
      </c>
      <c r="M1008" s="39" t="s">
        <v>53</v>
      </c>
      <c r="N1008" s="18" t="s">
        <v>1610</v>
      </c>
      <c r="O1008" s="18" t="s">
        <v>1610</v>
      </c>
      <c r="P1008" s="15" t="str">
        <f>IFERROR((O1008-N1008)/N1008,"")</f>
        <v/>
      </c>
      <c r="Q1008" s="19" t="s">
        <v>1610</v>
      </c>
      <c r="R1008" s="19" t="s">
        <v>1610</v>
      </c>
      <c r="S1008" s="15" t="str">
        <f>IFERROR((R1008-Q1008)/Q1008,"")</f>
        <v/>
      </c>
      <c r="T1008" s="19">
        <v>8</v>
      </c>
      <c r="U1008" s="15" t="str">
        <f>IFERROR(R1008/T1008,"")</f>
        <v/>
      </c>
      <c r="V1008" s="19" t="s">
        <v>1610</v>
      </c>
      <c r="W1008" s="19" t="s">
        <v>1610</v>
      </c>
      <c r="X1008" s="15" t="str">
        <f>IFERROR((W1008-V1008)/V1008,"")</f>
        <v/>
      </c>
      <c r="Y1008" s="18" t="s">
        <v>1610</v>
      </c>
      <c r="Z1008" s="18" t="s">
        <v>1610</v>
      </c>
      <c r="AA1008" s="18" t="s">
        <v>1610</v>
      </c>
      <c r="AB1008" s="18" t="s">
        <v>1610</v>
      </c>
      <c r="AC1008" s="18" t="s">
        <v>1610</v>
      </c>
      <c r="AD1008" s="18" t="s">
        <v>1610</v>
      </c>
      <c r="AE1008" s="18" t="s">
        <v>1610</v>
      </c>
      <c r="AF1008" s="18" t="s">
        <v>1610</v>
      </c>
      <c r="AG1008" s="18" t="s">
        <v>1610</v>
      </c>
      <c r="AH1008" s="18" t="s">
        <v>1610</v>
      </c>
      <c r="AI1008" s="18" t="s">
        <v>1610</v>
      </c>
      <c r="AJ1008" s="18" t="s">
        <v>1610</v>
      </c>
      <c r="AK1008" s="23">
        <f>SUM(Y1008:AJ1008)</f>
        <v>0</v>
      </c>
      <c r="AL1008" s="23">
        <f>MAX(Y1008:AJ1008)</f>
        <v>0</v>
      </c>
      <c r="AM1008">
        <f>COUNTIF(Y1008:AJ1008,"&gt;1")</f>
        <v>0</v>
      </c>
    </row>
    <row r="1009" spans="1:39" ht="15.75" x14ac:dyDescent="0.25">
      <c r="A1009" s="21"/>
      <c r="B1009" s="21" t="s">
        <v>1520</v>
      </c>
      <c r="C1009" s="21">
        <v>10483444</v>
      </c>
      <c r="D1009" s="25">
        <v>192904</v>
      </c>
      <c r="E1009" s="21" t="s">
        <v>1180</v>
      </c>
      <c r="F1009" s="21" t="s">
        <v>1419</v>
      </c>
      <c r="G1009" s="21" t="s">
        <v>1420</v>
      </c>
      <c r="H1009" s="25" t="s">
        <v>77</v>
      </c>
      <c r="I1009" s="21" t="s">
        <v>107</v>
      </c>
      <c r="J1009" s="21" t="s">
        <v>389</v>
      </c>
      <c r="K1009" s="38">
        <v>46128</v>
      </c>
      <c r="L1009" s="38">
        <v>45391</v>
      </c>
      <c r="M1009" s="39" t="s">
        <v>18</v>
      </c>
      <c r="N1009" s="18">
        <v>0</v>
      </c>
      <c r="O1009" s="18">
        <v>1560</v>
      </c>
      <c r="P1009" s="15" t="str">
        <f>IFERROR((O1009-N1009)/N1009,"")</f>
        <v/>
      </c>
      <c r="Q1009" s="19">
        <v>0</v>
      </c>
      <c r="R1009" s="19">
        <v>0</v>
      </c>
      <c r="S1009" s="15" t="str">
        <f>IFERROR((R1009-Q1009)/Q1009,"")</f>
        <v/>
      </c>
      <c r="T1009" s="19">
        <v>46</v>
      </c>
      <c r="U1009" s="15">
        <f>IFERROR(R1009/T1009,"")</f>
        <v>0</v>
      </c>
      <c r="V1009" s="19" t="s">
        <v>1610</v>
      </c>
      <c r="W1009" s="19" t="s">
        <v>1610</v>
      </c>
      <c r="X1009" s="15" t="str">
        <f>IFERROR((W1009-V1009)/V1009,"")</f>
        <v/>
      </c>
      <c r="Y1009" s="18">
        <v>0</v>
      </c>
      <c r="Z1009" s="18">
        <v>0</v>
      </c>
      <c r="AA1009" s="18">
        <v>0</v>
      </c>
      <c r="AB1009" s="18">
        <v>0</v>
      </c>
      <c r="AC1009" s="18">
        <v>0</v>
      </c>
      <c r="AD1009" s="18">
        <v>0</v>
      </c>
      <c r="AE1009" s="18">
        <v>0</v>
      </c>
      <c r="AF1009" s="18">
        <v>0</v>
      </c>
      <c r="AG1009" s="18">
        <v>1560</v>
      </c>
      <c r="AH1009" s="18">
        <v>0</v>
      </c>
      <c r="AI1009" s="18">
        <v>0</v>
      </c>
      <c r="AJ1009" s="18">
        <v>0</v>
      </c>
      <c r="AK1009" s="23">
        <f>SUM(Y1009:AJ1009)</f>
        <v>1560</v>
      </c>
      <c r="AL1009" s="23">
        <f>MAX(Y1009:AJ1009)</f>
        <v>1560</v>
      </c>
      <c r="AM1009">
        <f>COUNTIF(Y1009:AJ1009,"&gt;1")</f>
        <v>1</v>
      </c>
    </row>
    <row r="1010" spans="1:39" ht="15.75" x14ac:dyDescent="0.25">
      <c r="A1010" s="21"/>
      <c r="B1010" s="21" t="s">
        <v>1520</v>
      </c>
      <c r="C1010" s="21">
        <v>10508162</v>
      </c>
      <c r="D1010" s="25" t="s">
        <v>2289</v>
      </c>
      <c r="E1010" s="21" t="s">
        <v>24</v>
      </c>
      <c r="F1010" s="21" t="s">
        <v>2290</v>
      </c>
      <c r="G1010" s="21" t="s">
        <v>527</v>
      </c>
      <c r="H1010" s="25" t="s">
        <v>77</v>
      </c>
      <c r="I1010" s="21" t="s">
        <v>67</v>
      </c>
      <c r="J1010" s="21" t="s">
        <v>416</v>
      </c>
      <c r="K1010" s="38">
        <v>46225</v>
      </c>
      <c r="L1010" s="38">
        <v>46199</v>
      </c>
      <c r="M1010" s="39" t="s">
        <v>18</v>
      </c>
      <c r="N1010" s="18">
        <v>20460</v>
      </c>
      <c r="O1010" s="18">
        <v>13200</v>
      </c>
      <c r="P1010" s="15">
        <f>IFERROR((O1010-N1010)/N1010,"")</f>
        <v>-0.35483870967741937</v>
      </c>
      <c r="Q1010" s="19">
        <v>78</v>
      </c>
      <c r="R1010" s="19">
        <v>184</v>
      </c>
      <c r="S1010" s="15">
        <f>IFERROR((R1010-Q1010)/Q1010,"")</f>
        <v>1.358974358974359</v>
      </c>
      <c r="T1010" s="19" t="s">
        <v>1610</v>
      </c>
      <c r="U1010" s="15" t="str">
        <f>IFERROR(R1010/T1010,"")</f>
        <v/>
      </c>
      <c r="V1010" s="19">
        <v>132</v>
      </c>
      <c r="W1010" s="19">
        <v>124</v>
      </c>
      <c r="X1010" s="15">
        <f>IFERROR((W1010-V1010)/V1010,"")</f>
        <v>-6.0606060606060608E-2</v>
      </c>
      <c r="Y1010" s="18">
        <v>0</v>
      </c>
      <c r="Z1010" s="18">
        <v>0</v>
      </c>
      <c r="AA1010" s="18">
        <v>0</v>
      </c>
      <c r="AB1010" s="18">
        <v>13200</v>
      </c>
      <c r="AC1010" s="18">
        <v>0</v>
      </c>
      <c r="AD1010" s="18">
        <v>0</v>
      </c>
      <c r="AE1010" s="18">
        <v>12751</v>
      </c>
      <c r="AF1010" s="18">
        <v>0</v>
      </c>
      <c r="AG1010" s="18">
        <v>0</v>
      </c>
      <c r="AH1010" s="18">
        <v>0</v>
      </c>
      <c r="AI1010" s="18">
        <v>0</v>
      </c>
      <c r="AJ1010" s="18">
        <v>13200</v>
      </c>
      <c r="AK1010" s="23">
        <f>SUM(Y1010:AJ1010)</f>
        <v>39151</v>
      </c>
      <c r="AL1010" s="23">
        <f>MAX(Y1010:AJ1010)</f>
        <v>13200</v>
      </c>
      <c r="AM1010">
        <f>COUNTIF(Y1010:AJ1010,"&gt;1")</f>
        <v>3</v>
      </c>
    </row>
    <row r="1011" spans="1:39" ht="15.75" x14ac:dyDescent="0.25">
      <c r="A1011" s="21" t="s">
        <v>3191</v>
      </c>
      <c r="B1011" s="21" t="s">
        <v>1520</v>
      </c>
      <c r="C1011" s="21">
        <v>10627815</v>
      </c>
      <c r="D1011" s="25">
        <v>193689</v>
      </c>
      <c r="E1011" s="21" t="s">
        <v>2489</v>
      </c>
      <c r="F1011" s="21" t="s">
        <v>2882</v>
      </c>
      <c r="G1011" s="21" t="s">
        <v>131</v>
      </c>
      <c r="H1011" s="25" t="s">
        <v>132</v>
      </c>
      <c r="I1011" s="21" t="s">
        <v>27</v>
      </c>
      <c r="J1011" s="21" t="s">
        <v>210</v>
      </c>
      <c r="K1011" s="38">
        <v>45930</v>
      </c>
      <c r="L1011" s="38">
        <v>46195</v>
      </c>
      <c r="M1011" s="39" t="s">
        <v>18</v>
      </c>
      <c r="N1011" s="18">
        <v>0</v>
      </c>
      <c r="O1011" s="18">
        <v>0</v>
      </c>
      <c r="P1011" s="15" t="str">
        <f>IFERROR((O1011-N1011)/N1011,"")</f>
        <v/>
      </c>
      <c r="Q1011" s="19">
        <v>0</v>
      </c>
      <c r="R1011" s="19">
        <v>3</v>
      </c>
      <c r="S1011" s="15" t="str">
        <f>IFERROR((R1011-Q1011)/Q1011,"")</f>
        <v/>
      </c>
      <c r="T1011" s="19" t="s">
        <v>1610</v>
      </c>
      <c r="U1011" s="15" t="str">
        <f>IFERROR(R1011/T1011,"")</f>
        <v/>
      </c>
      <c r="V1011" s="19">
        <v>0</v>
      </c>
      <c r="W1011" s="19">
        <v>3</v>
      </c>
      <c r="X1011" s="15" t="str">
        <f>IFERROR((W1011-V1011)/V1011,"")</f>
        <v/>
      </c>
      <c r="Y1011" s="18">
        <v>0</v>
      </c>
      <c r="Z1011" s="18">
        <v>3217</v>
      </c>
      <c r="AA1011" s="18">
        <v>0</v>
      </c>
      <c r="AB1011" s="18">
        <v>0</v>
      </c>
      <c r="AC1011" s="18">
        <v>0</v>
      </c>
      <c r="AD1011" s="18">
        <v>0</v>
      </c>
      <c r="AE1011" s="18">
        <v>0</v>
      </c>
      <c r="AF1011" s="18">
        <v>0</v>
      </c>
      <c r="AG1011" s="18">
        <v>0</v>
      </c>
      <c r="AH1011" s="18">
        <v>0</v>
      </c>
      <c r="AI1011" s="18">
        <v>0</v>
      </c>
      <c r="AJ1011" s="18">
        <v>0</v>
      </c>
      <c r="AK1011" s="23">
        <f>SUM(Y1011:AJ1011)</f>
        <v>3217</v>
      </c>
      <c r="AL1011" s="23">
        <f>MAX(Y1011:AJ1011)</f>
        <v>3217</v>
      </c>
      <c r="AM1011">
        <f>COUNTIF(Y1011:AJ1011,"&gt;1")</f>
        <v>1</v>
      </c>
    </row>
    <row r="1012" spans="1:39" ht="15.75" x14ac:dyDescent="0.25">
      <c r="A1012" s="21"/>
      <c r="B1012" s="21" t="s">
        <v>1520</v>
      </c>
      <c r="C1012" s="21">
        <v>10630328</v>
      </c>
      <c r="D1012" s="25">
        <v>100718</v>
      </c>
      <c r="E1012" s="21" t="s">
        <v>1575</v>
      </c>
      <c r="F1012" s="21" t="s">
        <v>1633</v>
      </c>
      <c r="G1012" s="21" t="s">
        <v>35</v>
      </c>
      <c r="H1012" s="25" t="s">
        <v>15</v>
      </c>
      <c r="I1012" s="21" t="s">
        <v>16</v>
      </c>
      <c r="J1012" s="21" t="s">
        <v>17</v>
      </c>
      <c r="K1012" s="38">
        <v>46234</v>
      </c>
      <c r="L1012" s="38">
        <v>46234</v>
      </c>
      <c r="M1012" s="39" t="s">
        <v>18</v>
      </c>
      <c r="N1012" s="18">
        <v>0</v>
      </c>
      <c r="O1012" s="18">
        <v>9000</v>
      </c>
      <c r="P1012" s="15" t="str">
        <f>IFERROR((O1012-N1012)/N1012,"")</f>
        <v/>
      </c>
      <c r="Q1012" s="19">
        <v>60</v>
      </c>
      <c r="R1012" s="19">
        <v>287</v>
      </c>
      <c r="S1012" s="15">
        <f>IFERROR((R1012-Q1012)/Q1012,"")</f>
        <v>3.7833333333333332</v>
      </c>
      <c r="T1012" s="19">
        <v>111</v>
      </c>
      <c r="U1012" s="15">
        <f>IFERROR(R1012/T1012,"")</f>
        <v>2.5855855855855854</v>
      </c>
      <c r="V1012" s="19">
        <v>105</v>
      </c>
      <c r="W1012" s="19">
        <v>85</v>
      </c>
      <c r="X1012" s="15">
        <f>IFERROR((W1012-V1012)/V1012,"")</f>
        <v>-0.19047619047619047</v>
      </c>
      <c r="Y1012" s="18">
        <v>0</v>
      </c>
      <c r="Z1012" s="18">
        <v>0</v>
      </c>
      <c r="AA1012" s="18">
        <v>0</v>
      </c>
      <c r="AB1012" s="18">
        <v>14400</v>
      </c>
      <c r="AC1012" s="18">
        <v>8640</v>
      </c>
      <c r="AD1012" s="18">
        <v>0</v>
      </c>
      <c r="AE1012" s="18">
        <v>9854</v>
      </c>
      <c r="AF1012" s="18">
        <v>0</v>
      </c>
      <c r="AG1012" s="18">
        <v>0</v>
      </c>
      <c r="AH1012" s="18">
        <v>0</v>
      </c>
      <c r="AI1012" s="18">
        <v>6000</v>
      </c>
      <c r="AJ1012" s="18">
        <v>3000</v>
      </c>
      <c r="AK1012" s="23">
        <f>SUM(Y1012:AJ1012)</f>
        <v>41894</v>
      </c>
      <c r="AL1012" s="23">
        <f>MAX(Y1012:AJ1012)</f>
        <v>14400</v>
      </c>
      <c r="AM1012">
        <f>COUNTIF(Y1012:AJ1012,"&gt;1")</f>
        <v>5</v>
      </c>
    </row>
    <row r="1013" spans="1:39" ht="15.75" x14ac:dyDescent="0.25">
      <c r="A1013" s="21"/>
      <c r="B1013" s="21" t="s">
        <v>1520</v>
      </c>
      <c r="C1013" s="21">
        <v>10645075</v>
      </c>
      <c r="D1013" s="25" t="s">
        <v>1801</v>
      </c>
      <c r="E1013" s="21" t="s">
        <v>69</v>
      </c>
      <c r="F1013" s="21" t="s">
        <v>1802</v>
      </c>
      <c r="G1013" s="21" t="s">
        <v>1803</v>
      </c>
      <c r="H1013" s="25" t="s">
        <v>170</v>
      </c>
      <c r="I1013" s="21" t="s">
        <v>27</v>
      </c>
      <c r="J1013" s="21" t="s">
        <v>28</v>
      </c>
      <c r="K1013" s="38">
        <v>45898</v>
      </c>
      <c r="L1013" s="38">
        <v>46204</v>
      </c>
      <c r="M1013" s="39" t="s">
        <v>18</v>
      </c>
      <c r="N1013" s="18">
        <v>0</v>
      </c>
      <c r="O1013" s="18">
        <v>0</v>
      </c>
      <c r="P1013" s="15" t="str">
        <f>IFERROR((O1013-N1013)/N1013,"")</f>
        <v/>
      </c>
      <c r="Q1013" s="19">
        <v>93</v>
      </c>
      <c r="R1013" s="19">
        <v>79</v>
      </c>
      <c r="S1013" s="15">
        <f>IFERROR((R1013-Q1013)/Q1013,"")</f>
        <v>-0.15053763440860216</v>
      </c>
      <c r="T1013" s="19">
        <v>1528</v>
      </c>
      <c r="U1013" s="15">
        <f>IFERROR(R1013/T1013,"")</f>
        <v>5.1701570680628271E-2</v>
      </c>
      <c r="V1013" s="19">
        <v>129</v>
      </c>
      <c r="W1013" s="19">
        <v>43</v>
      </c>
      <c r="X1013" s="15">
        <f>IFERROR((W1013-V1013)/V1013,"")</f>
        <v>-0.66666666666666663</v>
      </c>
      <c r="Y1013" s="18">
        <v>46200</v>
      </c>
      <c r="Z1013" s="18">
        <v>0</v>
      </c>
      <c r="AA1013" s="18">
        <v>0</v>
      </c>
      <c r="AB1013" s="18">
        <v>0</v>
      </c>
      <c r="AC1013" s="18">
        <v>0</v>
      </c>
      <c r="AD1013" s="18">
        <v>0</v>
      </c>
      <c r="AE1013" s="18">
        <v>0</v>
      </c>
      <c r="AF1013" s="18">
        <v>0</v>
      </c>
      <c r="AG1013" s="18">
        <v>0</v>
      </c>
      <c r="AH1013" s="18">
        <v>0</v>
      </c>
      <c r="AI1013" s="18">
        <v>0</v>
      </c>
      <c r="AJ1013" s="18">
        <v>0</v>
      </c>
      <c r="AK1013" s="23">
        <f>SUM(Y1013:AJ1013)</f>
        <v>46200</v>
      </c>
      <c r="AL1013" s="23">
        <f>MAX(Y1013:AJ1013)</f>
        <v>46200</v>
      </c>
      <c r="AM1013">
        <f>COUNTIF(Y1013:AJ1013,"&gt;1")</f>
        <v>1</v>
      </c>
    </row>
    <row r="1014" spans="1:39" ht="15.75" x14ac:dyDescent="0.25">
      <c r="A1014" s="21" t="s">
        <v>2618</v>
      </c>
      <c r="B1014" s="21" t="s">
        <v>1520</v>
      </c>
      <c r="C1014" s="21">
        <v>10656606</v>
      </c>
      <c r="D1014" s="25" t="s">
        <v>2837</v>
      </c>
      <c r="E1014" s="21" t="s">
        <v>12</v>
      </c>
      <c r="F1014" s="21" t="s">
        <v>2838</v>
      </c>
      <c r="G1014" s="21" t="s">
        <v>2839</v>
      </c>
      <c r="H1014" s="25" t="s">
        <v>95</v>
      </c>
      <c r="I1014" s="21" t="s">
        <v>67</v>
      </c>
      <c r="J1014" s="21" t="s">
        <v>416</v>
      </c>
      <c r="K1014" s="38">
        <v>45950</v>
      </c>
      <c r="L1014" s="38"/>
      <c r="M1014" s="39" t="s">
        <v>53</v>
      </c>
      <c r="N1014" s="18" t="s">
        <v>1610</v>
      </c>
      <c r="O1014" s="18" t="s">
        <v>1610</v>
      </c>
      <c r="P1014" s="15" t="str">
        <f>IFERROR((O1014-N1014)/N1014,"")</f>
        <v/>
      </c>
      <c r="Q1014" s="19" t="s">
        <v>1610</v>
      </c>
      <c r="R1014" s="19" t="s">
        <v>1610</v>
      </c>
      <c r="S1014" s="15" t="str">
        <f>IFERROR((R1014-Q1014)/Q1014,"")</f>
        <v/>
      </c>
      <c r="T1014" s="19" t="s">
        <v>1610</v>
      </c>
      <c r="U1014" s="15" t="str">
        <f>IFERROR(R1014/T1014,"")</f>
        <v/>
      </c>
      <c r="V1014" s="19" t="s">
        <v>1610</v>
      </c>
      <c r="W1014" s="19" t="s">
        <v>1610</v>
      </c>
      <c r="X1014" s="15" t="str">
        <f>IFERROR((W1014-V1014)/V1014,"")</f>
        <v/>
      </c>
      <c r="Y1014" s="18">
        <v>0</v>
      </c>
      <c r="Z1014" s="18">
        <v>0</v>
      </c>
      <c r="AA1014" s="18">
        <v>26413</v>
      </c>
      <c r="AB1014" s="18">
        <v>0</v>
      </c>
      <c r="AC1014" s="18">
        <v>0</v>
      </c>
      <c r="AD1014" s="18">
        <v>0</v>
      </c>
      <c r="AE1014" s="18">
        <v>0</v>
      </c>
      <c r="AF1014" s="18">
        <v>0</v>
      </c>
      <c r="AG1014" s="18">
        <v>0</v>
      </c>
      <c r="AH1014" s="18">
        <v>0</v>
      </c>
      <c r="AI1014" s="18">
        <v>0</v>
      </c>
      <c r="AJ1014" s="18">
        <v>0</v>
      </c>
      <c r="AK1014" s="23">
        <f>SUM(Y1014:AJ1014)</f>
        <v>26413</v>
      </c>
      <c r="AL1014" s="23">
        <f>MAX(Y1014:AJ1014)</f>
        <v>26413</v>
      </c>
      <c r="AM1014">
        <f>COUNTIF(Y1014:AJ1014,"&gt;1")</f>
        <v>1</v>
      </c>
    </row>
    <row r="1015" spans="1:39" ht="15.75" x14ac:dyDescent="0.25">
      <c r="A1015" s="21"/>
      <c r="B1015" s="21" t="s">
        <v>1519</v>
      </c>
      <c r="C1015" s="21">
        <v>10657159</v>
      </c>
      <c r="D1015" s="25">
        <v>193547</v>
      </c>
      <c r="E1015" s="21" t="s">
        <v>24</v>
      </c>
      <c r="F1015" s="21" t="s">
        <v>910</v>
      </c>
      <c r="G1015" s="21" t="s">
        <v>911</v>
      </c>
      <c r="H1015" s="25" t="s">
        <v>20</v>
      </c>
      <c r="I1015" s="21" t="s">
        <v>16</v>
      </c>
      <c r="J1015" s="21" t="s">
        <v>17</v>
      </c>
      <c r="K1015" s="38">
        <v>45961</v>
      </c>
      <c r="L1015" s="38">
        <v>46160</v>
      </c>
      <c r="M1015" s="39" t="s">
        <v>53</v>
      </c>
      <c r="N1015" s="18">
        <v>25704</v>
      </c>
      <c r="O1015" s="18">
        <v>0</v>
      </c>
      <c r="P1015" s="15">
        <f>IFERROR((O1015-N1015)/N1015,"")</f>
        <v>-1</v>
      </c>
      <c r="Q1015" s="19">
        <v>253</v>
      </c>
      <c r="R1015" s="19">
        <v>44</v>
      </c>
      <c r="S1015" s="15">
        <f>IFERROR((R1015-Q1015)/Q1015,"")</f>
        <v>-0.82608695652173914</v>
      </c>
      <c r="T1015" s="19">
        <v>2115</v>
      </c>
      <c r="U1015" s="15">
        <f>IFERROR(R1015/T1015,"")</f>
        <v>2.0803782505910164E-2</v>
      </c>
      <c r="V1015" s="19">
        <v>172</v>
      </c>
      <c r="W1015" s="19">
        <v>21</v>
      </c>
      <c r="X1015" s="15">
        <f>IFERROR((W1015-V1015)/V1015,"")</f>
        <v>-0.87790697674418605</v>
      </c>
      <c r="Y1015" s="18">
        <v>0</v>
      </c>
      <c r="Z1015" s="18">
        <v>0</v>
      </c>
      <c r="AA1015" s="18">
        <v>51408</v>
      </c>
      <c r="AB1015" s="18">
        <v>0</v>
      </c>
      <c r="AC1015" s="18">
        <v>0</v>
      </c>
      <c r="AD1015" s="18">
        <v>0</v>
      </c>
      <c r="AE1015" s="18">
        <v>0</v>
      </c>
      <c r="AF1015" s="18">
        <v>0</v>
      </c>
      <c r="AG1015" s="18">
        <v>0</v>
      </c>
      <c r="AH1015" s="18">
        <v>0</v>
      </c>
      <c r="AI1015" s="18">
        <v>0</v>
      </c>
      <c r="AJ1015" s="18">
        <v>0</v>
      </c>
      <c r="AK1015" s="23">
        <f>SUM(Y1015:AJ1015)</f>
        <v>51408</v>
      </c>
      <c r="AL1015" s="23">
        <f>MAX(Y1015:AJ1015)</f>
        <v>51408</v>
      </c>
      <c r="AM1015">
        <f>COUNTIF(Y1015:AJ1015,"&gt;1")</f>
        <v>1</v>
      </c>
    </row>
    <row r="1016" spans="1:39" ht="15.75" x14ac:dyDescent="0.25">
      <c r="A1016" s="21"/>
      <c r="B1016" s="21" t="s">
        <v>1520</v>
      </c>
      <c r="C1016" s="21">
        <v>10661303</v>
      </c>
      <c r="D1016" s="25">
        <v>190854</v>
      </c>
      <c r="E1016" s="21" t="s">
        <v>1206</v>
      </c>
      <c r="F1016" s="21" t="s">
        <v>1286</v>
      </c>
      <c r="G1016" s="21" t="s">
        <v>544</v>
      </c>
      <c r="H1016" s="25" t="s">
        <v>55</v>
      </c>
      <c r="I1016" s="21" t="s">
        <v>85</v>
      </c>
      <c r="J1016" s="21" t="s">
        <v>86</v>
      </c>
      <c r="K1016" s="38">
        <v>46097</v>
      </c>
      <c r="L1016" s="38">
        <v>46093</v>
      </c>
      <c r="M1016" s="39" t="s">
        <v>22</v>
      </c>
      <c r="N1016" s="18" t="s">
        <v>1610</v>
      </c>
      <c r="O1016" s="18" t="s">
        <v>1610</v>
      </c>
      <c r="P1016" s="15" t="str">
        <f>IFERROR((O1016-N1016)/N1016,"")</f>
        <v/>
      </c>
      <c r="Q1016" s="19" t="s">
        <v>1610</v>
      </c>
      <c r="R1016" s="19" t="s">
        <v>1610</v>
      </c>
      <c r="S1016" s="15" t="str">
        <f>IFERROR((R1016-Q1016)/Q1016,"")</f>
        <v/>
      </c>
      <c r="T1016" s="19">
        <v>61</v>
      </c>
      <c r="U1016" s="15" t="str">
        <f>IFERROR(R1016/T1016,"")</f>
        <v/>
      </c>
      <c r="V1016" s="19">
        <v>22</v>
      </c>
      <c r="W1016" s="19">
        <v>0</v>
      </c>
      <c r="X1016" s="15">
        <f>IFERROR((W1016-V1016)/V1016,"")</f>
        <v>-1</v>
      </c>
      <c r="Y1016" s="18">
        <v>0</v>
      </c>
      <c r="Z1016" s="18">
        <v>2629</v>
      </c>
      <c r="AA1016" s="18">
        <v>0</v>
      </c>
      <c r="AB1016" s="18">
        <v>1320</v>
      </c>
      <c r="AC1016" s="18">
        <v>0</v>
      </c>
      <c r="AD1016" s="18">
        <v>0</v>
      </c>
      <c r="AE1016" s="18">
        <v>0</v>
      </c>
      <c r="AF1016" s="18">
        <v>2509</v>
      </c>
      <c r="AG1016" s="18">
        <v>0</v>
      </c>
      <c r="AH1016" s="18">
        <v>0</v>
      </c>
      <c r="AI1016" s="18">
        <v>0</v>
      </c>
      <c r="AJ1016" s="18">
        <v>0</v>
      </c>
      <c r="AK1016" s="23">
        <f>SUM(Y1016:AJ1016)</f>
        <v>6458</v>
      </c>
      <c r="AL1016" s="23">
        <f>MAX(Y1016:AJ1016)</f>
        <v>2629</v>
      </c>
      <c r="AM1016">
        <f>COUNTIF(Y1016:AJ1016,"&gt;1")</f>
        <v>3</v>
      </c>
    </row>
    <row r="1017" spans="1:39" ht="15.75" x14ac:dyDescent="0.25">
      <c r="A1017" s="21" t="s">
        <v>2618</v>
      </c>
      <c r="B1017" s="21" t="s">
        <v>1519</v>
      </c>
      <c r="C1017" s="21">
        <v>10687226</v>
      </c>
      <c r="D1017" s="25">
        <v>101674</v>
      </c>
      <c r="E1017" s="21" t="s">
        <v>2933</v>
      </c>
      <c r="F1017" s="21" t="s">
        <v>3347</v>
      </c>
      <c r="G1017" s="21" t="s">
        <v>3348</v>
      </c>
      <c r="H1017" s="25" t="s">
        <v>170</v>
      </c>
      <c r="I1017" s="21" t="s">
        <v>85</v>
      </c>
      <c r="J1017" s="21" t="s">
        <v>386</v>
      </c>
      <c r="K1017" s="38">
        <v>46147</v>
      </c>
      <c r="L1017" s="38">
        <v>46213</v>
      </c>
      <c r="M1017" s="39" t="s">
        <v>18</v>
      </c>
      <c r="N1017" s="18">
        <v>0</v>
      </c>
      <c r="O1017" s="18">
        <v>3900</v>
      </c>
      <c r="P1017" s="15" t="str">
        <f>IFERROR((O1017-N1017)/N1017,"")</f>
        <v/>
      </c>
      <c r="Q1017" s="19">
        <v>0</v>
      </c>
      <c r="R1017" s="19">
        <v>6</v>
      </c>
      <c r="S1017" s="15" t="str">
        <f>IFERROR((R1017-Q1017)/Q1017,"")</f>
        <v/>
      </c>
      <c r="T1017" s="19">
        <v>5</v>
      </c>
      <c r="U1017" s="15">
        <f>IFERROR(R1017/T1017,"")</f>
        <v>1.2</v>
      </c>
      <c r="V1017" s="19">
        <v>0</v>
      </c>
      <c r="W1017" s="19">
        <v>5</v>
      </c>
      <c r="X1017" s="15" t="str">
        <f>IFERROR((W1017-V1017)/V1017,"")</f>
        <v/>
      </c>
      <c r="Y1017" s="18">
        <v>0</v>
      </c>
      <c r="Z1017" s="18">
        <v>0</v>
      </c>
      <c r="AA1017" s="18">
        <v>0</v>
      </c>
      <c r="AB1017" s="18">
        <v>0</v>
      </c>
      <c r="AC1017" s="18">
        <v>0</v>
      </c>
      <c r="AD1017" s="18">
        <v>0</v>
      </c>
      <c r="AE1017" s="18">
        <v>0</v>
      </c>
      <c r="AF1017" s="18">
        <v>0</v>
      </c>
      <c r="AG1017" s="18">
        <v>0</v>
      </c>
      <c r="AH1017" s="18">
        <v>3900</v>
      </c>
      <c r="AI1017" s="18">
        <v>0</v>
      </c>
      <c r="AJ1017" s="18">
        <v>0</v>
      </c>
      <c r="AK1017" s="23">
        <f>SUM(Y1017:AJ1017)</f>
        <v>3900</v>
      </c>
      <c r="AL1017" s="23">
        <f>MAX(Y1017:AJ1017)</f>
        <v>3900</v>
      </c>
      <c r="AM1017">
        <f>COUNTIF(Y1017:AJ1017,"&gt;1")</f>
        <v>1</v>
      </c>
    </row>
    <row r="1018" spans="1:39" ht="15.75" x14ac:dyDescent="0.25">
      <c r="A1018" s="21" t="s">
        <v>3197</v>
      </c>
      <c r="B1018" s="21" t="s">
        <v>1519</v>
      </c>
      <c r="C1018" s="21">
        <v>10722472</v>
      </c>
      <c r="D1018" s="25">
        <v>193017</v>
      </c>
      <c r="E1018" s="21" t="s">
        <v>1798</v>
      </c>
      <c r="F1018" s="21" t="s">
        <v>1979</v>
      </c>
      <c r="G1018" s="21" t="s">
        <v>338</v>
      </c>
      <c r="H1018" s="25" t="s">
        <v>145</v>
      </c>
      <c r="I1018" s="21" t="s">
        <v>27</v>
      </c>
      <c r="J1018" s="21" t="s">
        <v>74</v>
      </c>
      <c r="K1018" s="38">
        <v>45412</v>
      </c>
      <c r="L1018" s="38">
        <v>46146</v>
      </c>
      <c r="M1018" s="39" t="s">
        <v>53</v>
      </c>
      <c r="N1018" s="18">
        <v>0</v>
      </c>
      <c r="O1018" s="18">
        <v>0</v>
      </c>
      <c r="P1018" s="15" t="str">
        <f>IFERROR((O1018-N1018)/N1018,"")</f>
        <v/>
      </c>
      <c r="Q1018" s="19">
        <v>0</v>
      </c>
      <c r="R1018" s="19">
        <v>3</v>
      </c>
      <c r="S1018" s="15" t="str">
        <f>IFERROR((R1018-Q1018)/Q1018,"")</f>
        <v/>
      </c>
      <c r="T1018" s="19" t="s">
        <v>1610</v>
      </c>
      <c r="U1018" s="15" t="str">
        <f>IFERROR(R1018/T1018,"")</f>
        <v/>
      </c>
      <c r="V1018" s="19">
        <v>0</v>
      </c>
      <c r="W1018" s="19">
        <v>3</v>
      </c>
      <c r="X1018" s="15" t="str">
        <f>IFERROR((W1018-V1018)/V1018,"")</f>
        <v/>
      </c>
      <c r="Y1018" s="18" t="s">
        <v>1610</v>
      </c>
      <c r="Z1018" s="18" t="s">
        <v>1610</v>
      </c>
      <c r="AA1018" s="18" t="s">
        <v>1610</v>
      </c>
      <c r="AB1018" s="18" t="s">
        <v>1610</v>
      </c>
      <c r="AC1018" s="18" t="s">
        <v>1610</v>
      </c>
      <c r="AD1018" s="18" t="s">
        <v>1610</v>
      </c>
      <c r="AE1018" s="18" t="s">
        <v>1610</v>
      </c>
      <c r="AF1018" s="18" t="s">
        <v>1610</v>
      </c>
      <c r="AG1018" s="18" t="s">
        <v>1610</v>
      </c>
      <c r="AH1018" s="18" t="s">
        <v>1610</v>
      </c>
      <c r="AI1018" s="18" t="s">
        <v>1610</v>
      </c>
      <c r="AJ1018" s="18" t="s">
        <v>1610</v>
      </c>
      <c r="AK1018" s="23">
        <f>SUM(Y1018:AJ1018)</f>
        <v>0</v>
      </c>
      <c r="AL1018" s="23">
        <f>MAX(Y1018:AJ1018)</f>
        <v>0</v>
      </c>
      <c r="AM1018">
        <f>COUNTIF(Y1018:AJ1018,"&gt;1")</f>
        <v>0</v>
      </c>
    </row>
    <row r="1019" spans="1:39" ht="15.75" x14ac:dyDescent="0.25">
      <c r="A1019" s="21"/>
      <c r="B1019" s="21" t="s">
        <v>1519</v>
      </c>
      <c r="C1019" s="21">
        <v>10732633</v>
      </c>
      <c r="D1019" s="25">
        <v>193078</v>
      </c>
      <c r="E1019" s="21" t="s">
        <v>1798</v>
      </c>
      <c r="F1019" s="21" t="s">
        <v>862</v>
      </c>
      <c r="G1019" s="21" t="s">
        <v>249</v>
      </c>
      <c r="H1019" s="25" t="s">
        <v>145</v>
      </c>
      <c r="I1019" s="21" t="s">
        <v>27</v>
      </c>
      <c r="J1019" s="21" t="s">
        <v>74</v>
      </c>
      <c r="K1019" s="38">
        <v>45412</v>
      </c>
      <c r="L1019" s="38">
        <v>46224</v>
      </c>
      <c r="M1019" s="39" t="s">
        <v>18</v>
      </c>
      <c r="N1019" s="18">
        <v>0</v>
      </c>
      <c r="O1019" s="18">
        <v>0</v>
      </c>
      <c r="P1019" s="15" t="str">
        <f>IFERROR((O1019-N1019)/N1019,"")</f>
        <v/>
      </c>
      <c r="Q1019" s="19">
        <v>0</v>
      </c>
      <c r="R1019" s="19">
        <v>3</v>
      </c>
      <c r="S1019" s="15" t="str">
        <f>IFERROR((R1019-Q1019)/Q1019,"")</f>
        <v/>
      </c>
      <c r="T1019" s="19">
        <v>3</v>
      </c>
      <c r="U1019" s="15">
        <f>IFERROR(R1019/T1019,"")</f>
        <v>1</v>
      </c>
      <c r="V1019" s="19">
        <v>0</v>
      </c>
      <c r="W1019" s="19">
        <v>1</v>
      </c>
      <c r="X1019" s="15" t="str">
        <f>IFERROR((W1019-V1019)/V1019,"")</f>
        <v/>
      </c>
      <c r="Y1019" s="18" t="s">
        <v>1610</v>
      </c>
      <c r="Z1019" s="18" t="s">
        <v>1610</v>
      </c>
      <c r="AA1019" s="18" t="s">
        <v>1610</v>
      </c>
      <c r="AB1019" s="18" t="s">
        <v>1610</v>
      </c>
      <c r="AC1019" s="18" t="s">
        <v>1610</v>
      </c>
      <c r="AD1019" s="18" t="s">
        <v>1610</v>
      </c>
      <c r="AE1019" s="18" t="s">
        <v>1610</v>
      </c>
      <c r="AF1019" s="18" t="s">
        <v>1610</v>
      </c>
      <c r="AG1019" s="18" t="s">
        <v>1610</v>
      </c>
      <c r="AH1019" s="18" t="s">
        <v>1610</v>
      </c>
      <c r="AI1019" s="18" t="s">
        <v>1610</v>
      </c>
      <c r="AJ1019" s="18" t="s">
        <v>1610</v>
      </c>
      <c r="AK1019" s="23">
        <f>SUM(Y1019:AJ1019)</f>
        <v>0</v>
      </c>
      <c r="AL1019" s="23">
        <f>MAX(Y1019:AJ1019)</f>
        <v>0</v>
      </c>
      <c r="AM1019">
        <f>COUNTIF(Y1019:AJ1019,"&gt;1")</f>
        <v>0</v>
      </c>
    </row>
    <row r="1020" spans="1:39" ht="15.75" x14ac:dyDescent="0.25">
      <c r="A1020" s="21"/>
      <c r="B1020" s="21" t="s">
        <v>1519</v>
      </c>
      <c r="C1020" s="21">
        <v>10732633</v>
      </c>
      <c r="D1020" s="25">
        <v>193018</v>
      </c>
      <c r="E1020" s="21" t="s">
        <v>1798</v>
      </c>
      <c r="F1020" s="21" t="s">
        <v>862</v>
      </c>
      <c r="G1020" s="21" t="s">
        <v>863</v>
      </c>
      <c r="H1020" s="25" t="s">
        <v>145</v>
      </c>
      <c r="I1020" s="21" t="s">
        <v>27</v>
      </c>
      <c r="J1020" s="21" t="s">
        <v>74</v>
      </c>
      <c r="K1020" s="38">
        <v>45538</v>
      </c>
      <c r="L1020" s="38">
        <v>45700</v>
      </c>
      <c r="M1020" s="39" t="s">
        <v>53</v>
      </c>
      <c r="N1020" s="18" t="s">
        <v>1610</v>
      </c>
      <c r="O1020" s="18" t="s">
        <v>1610</v>
      </c>
      <c r="P1020" s="15" t="str">
        <f>IFERROR((O1020-N1020)/N1020,"")</f>
        <v/>
      </c>
      <c r="Q1020" s="19" t="s">
        <v>1610</v>
      </c>
      <c r="R1020" s="19" t="s">
        <v>1610</v>
      </c>
      <c r="S1020" s="15" t="str">
        <f>IFERROR((R1020-Q1020)/Q1020,"")</f>
        <v/>
      </c>
      <c r="T1020" s="19" t="s">
        <v>1610</v>
      </c>
      <c r="U1020" s="15" t="str">
        <f>IFERROR(R1020/T1020,"")</f>
        <v/>
      </c>
      <c r="V1020" s="19" t="s">
        <v>1610</v>
      </c>
      <c r="W1020" s="19" t="s">
        <v>1610</v>
      </c>
      <c r="X1020" s="15" t="str">
        <f>IFERROR((W1020-V1020)/V1020,"")</f>
        <v/>
      </c>
      <c r="Y1020" s="18" t="s">
        <v>1610</v>
      </c>
      <c r="Z1020" s="18" t="s">
        <v>1610</v>
      </c>
      <c r="AA1020" s="18" t="s">
        <v>1610</v>
      </c>
      <c r="AB1020" s="18" t="s">
        <v>1610</v>
      </c>
      <c r="AC1020" s="18" t="s">
        <v>1610</v>
      </c>
      <c r="AD1020" s="18" t="s">
        <v>1610</v>
      </c>
      <c r="AE1020" s="18" t="s">
        <v>1610</v>
      </c>
      <c r="AF1020" s="18" t="s">
        <v>1610</v>
      </c>
      <c r="AG1020" s="18" t="s">
        <v>1610</v>
      </c>
      <c r="AH1020" s="18" t="s">
        <v>1610</v>
      </c>
      <c r="AI1020" s="18" t="s">
        <v>1610</v>
      </c>
      <c r="AJ1020" s="18" t="s">
        <v>1610</v>
      </c>
      <c r="AK1020" s="23">
        <f>SUM(Y1020:AJ1020)</f>
        <v>0</v>
      </c>
      <c r="AL1020" s="23">
        <f>MAX(Y1020:AJ1020)</f>
        <v>0</v>
      </c>
      <c r="AM1020">
        <f>COUNTIF(Y1020:AJ1020,"&gt;1")</f>
        <v>0</v>
      </c>
    </row>
    <row r="1021" spans="1:39" ht="15.75" x14ac:dyDescent="0.25">
      <c r="A1021" s="21" t="s">
        <v>117</v>
      </c>
      <c r="B1021" s="21" t="s">
        <v>1519</v>
      </c>
      <c r="C1021" s="21">
        <v>10732764</v>
      </c>
      <c r="D1021" s="25">
        <v>192988</v>
      </c>
      <c r="E1021" s="21" t="s">
        <v>1798</v>
      </c>
      <c r="F1021" s="21" t="s">
        <v>1436</v>
      </c>
      <c r="G1021" s="21" t="s">
        <v>336</v>
      </c>
      <c r="H1021" s="25" t="s">
        <v>145</v>
      </c>
      <c r="I1021" s="21" t="s">
        <v>27</v>
      </c>
      <c r="J1021" s="21" t="s">
        <v>74</v>
      </c>
      <c r="K1021" s="38">
        <v>45902</v>
      </c>
      <c r="L1021" s="38">
        <v>46136</v>
      </c>
      <c r="M1021" s="39" t="s">
        <v>53</v>
      </c>
      <c r="N1021" s="18">
        <v>2970</v>
      </c>
      <c r="O1021" s="18">
        <v>0</v>
      </c>
      <c r="P1021" s="15">
        <f>IFERROR((O1021-N1021)/N1021,"")</f>
        <v>-1</v>
      </c>
      <c r="Q1021" s="19">
        <v>47</v>
      </c>
      <c r="R1021" s="19">
        <v>9</v>
      </c>
      <c r="S1021" s="15">
        <f>IFERROR((R1021-Q1021)/Q1021,"")</f>
        <v>-0.80851063829787229</v>
      </c>
      <c r="T1021" s="19">
        <v>37</v>
      </c>
      <c r="U1021" s="15">
        <f>IFERROR(R1021/T1021,"")</f>
        <v>0.24324324324324326</v>
      </c>
      <c r="V1021" s="19">
        <v>4</v>
      </c>
      <c r="W1021" s="19">
        <v>1</v>
      </c>
      <c r="X1021" s="15">
        <f>IFERROR((W1021-V1021)/V1021,"")</f>
        <v>-0.75</v>
      </c>
      <c r="Y1021" s="18">
        <v>0</v>
      </c>
      <c r="Z1021" s="18">
        <v>2970</v>
      </c>
      <c r="AA1021" s="18">
        <v>0</v>
      </c>
      <c r="AB1021" s="18">
        <v>0</v>
      </c>
      <c r="AC1021" s="18">
        <v>0</v>
      </c>
      <c r="AD1021" s="18">
        <v>0</v>
      </c>
      <c r="AE1021" s="18">
        <v>0</v>
      </c>
      <c r="AF1021" s="18">
        <v>0</v>
      </c>
      <c r="AG1021" s="18">
        <v>0</v>
      </c>
      <c r="AH1021" s="18">
        <v>0</v>
      </c>
      <c r="AI1021" s="18">
        <v>0</v>
      </c>
      <c r="AJ1021" s="18">
        <v>0</v>
      </c>
      <c r="AK1021" s="23">
        <f>SUM(Y1021:AJ1021)</f>
        <v>2970</v>
      </c>
      <c r="AL1021" s="23">
        <f>MAX(Y1021:AJ1021)</f>
        <v>2970</v>
      </c>
      <c r="AM1021">
        <f>COUNTIF(Y1021:AJ1021,"&gt;1")</f>
        <v>1</v>
      </c>
    </row>
    <row r="1022" spans="1:39" ht="15.75" x14ac:dyDescent="0.25">
      <c r="A1022" s="21" t="s">
        <v>2618</v>
      </c>
      <c r="B1022" s="21" t="s">
        <v>1519</v>
      </c>
      <c r="C1022" s="21">
        <v>10746559</v>
      </c>
      <c r="D1022" s="25" t="s">
        <v>3371</v>
      </c>
      <c r="E1022" s="21" t="s">
        <v>69</v>
      </c>
      <c r="F1022" s="21" t="s">
        <v>3372</v>
      </c>
      <c r="G1022" s="21" t="s">
        <v>1067</v>
      </c>
      <c r="H1022" s="25" t="s">
        <v>20</v>
      </c>
      <c r="I1022" s="21" t="s">
        <v>67</v>
      </c>
      <c r="J1022" s="21" t="s">
        <v>416</v>
      </c>
      <c r="K1022" s="38">
        <v>46178</v>
      </c>
      <c r="L1022" s="38"/>
      <c r="M1022" s="39" t="s">
        <v>18</v>
      </c>
      <c r="N1022" s="18">
        <v>0</v>
      </c>
      <c r="O1022" s="18">
        <v>187</v>
      </c>
      <c r="P1022" s="15" t="str">
        <f>IFERROR((O1022-N1022)/N1022,"")</f>
        <v/>
      </c>
      <c r="Q1022" s="19">
        <v>0</v>
      </c>
      <c r="R1022" s="19">
        <v>0</v>
      </c>
      <c r="S1022" s="15" t="str">
        <f>IFERROR((R1022-Q1022)/Q1022,"")</f>
        <v/>
      </c>
      <c r="T1022" s="19" t="s">
        <v>1610</v>
      </c>
      <c r="U1022" s="15" t="str">
        <f>IFERROR(R1022/T1022,"")</f>
        <v/>
      </c>
      <c r="V1022" s="19" t="s">
        <v>1610</v>
      </c>
      <c r="W1022" s="19" t="s">
        <v>1610</v>
      </c>
      <c r="X1022" s="15" t="str">
        <f>IFERROR((W1022-V1022)/V1022,"")</f>
        <v/>
      </c>
      <c r="Y1022" s="18">
        <v>0</v>
      </c>
      <c r="Z1022" s="18">
        <v>0</v>
      </c>
      <c r="AA1022" s="18">
        <v>0</v>
      </c>
      <c r="AB1022" s="18">
        <v>0</v>
      </c>
      <c r="AC1022" s="18">
        <v>0</v>
      </c>
      <c r="AD1022" s="18">
        <v>0</v>
      </c>
      <c r="AE1022" s="18">
        <v>0</v>
      </c>
      <c r="AF1022" s="18">
        <v>0</v>
      </c>
      <c r="AG1022" s="18">
        <v>0</v>
      </c>
      <c r="AH1022" s="18">
        <v>0</v>
      </c>
      <c r="AI1022" s="18">
        <v>187</v>
      </c>
      <c r="AJ1022" s="18">
        <v>0</v>
      </c>
      <c r="AK1022" s="23">
        <f>SUM(Y1022:AJ1022)</f>
        <v>187</v>
      </c>
      <c r="AL1022" s="23">
        <f>MAX(Y1022:AJ1022)</f>
        <v>187</v>
      </c>
      <c r="AM1022">
        <f>COUNTIF(Y1022:AJ1022,"&gt;1")</f>
        <v>1</v>
      </c>
    </row>
    <row r="1023" spans="1:39" ht="15.75" x14ac:dyDescent="0.25">
      <c r="A1023" s="21"/>
      <c r="B1023" s="21" t="s">
        <v>1520</v>
      </c>
      <c r="C1023" s="21">
        <v>10763773</v>
      </c>
      <c r="D1023" s="25">
        <v>101931</v>
      </c>
      <c r="E1023" s="21" t="s">
        <v>1575</v>
      </c>
      <c r="F1023" s="21" t="s">
        <v>2990</v>
      </c>
      <c r="G1023" s="21" t="s">
        <v>35</v>
      </c>
      <c r="H1023" s="25" t="s">
        <v>15</v>
      </c>
      <c r="I1023" s="21" t="s">
        <v>21</v>
      </c>
      <c r="J1023" s="21" t="s">
        <v>21</v>
      </c>
      <c r="K1023" s="38">
        <v>45910</v>
      </c>
      <c r="L1023" s="38">
        <v>45915</v>
      </c>
      <c r="M1023" s="39" t="s">
        <v>53</v>
      </c>
      <c r="N1023" s="18">
        <v>1920</v>
      </c>
      <c r="O1023" s="18">
        <v>0</v>
      </c>
      <c r="P1023" s="15">
        <f>IFERROR((O1023-N1023)/N1023,"")</f>
        <v>-1</v>
      </c>
      <c r="Q1023" s="19">
        <v>4</v>
      </c>
      <c r="R1023" s="19">
        <v>0</v>
      </c>
      <c r="S1023" s="15">
        <f>IFERROR((R1023-Q1023)/Q1023,"")</f>
        <v>-1</v>
      </c>
      <c r="T1023" s="19" t="s">
        <v>1610</v>
      </c>
      <c r="U1023" s="15" t="str">
        <f>IFERROR(R1023/T1023,"")</f>
        <v/>
      </c>
      <c r="V1023" s="19">
        <v>7</v>
      </c>
      <c r="W1023" s="19">
        <v>0</v>
      </c>
      <c r="X1023" s="15">
        <f>IFERROR((W1023-V1023)/V1023,"")</f>
        <v>-1</v>
      </c>
      <c r="Y1023" s="18">
        <v>0</v>
      </c>
      <c r="Z1023" s="18">
        <v>3240</v>
      </c>
      <c r="AA1023" s="18">
        <v>0</v>
      </c>
      <c r="AB1023" s="18">
        <v>0</v>
      </c>
      <c r="AC1023" s="18">
        <v>0</v>
      </c>
      <c r="AD1023" s="18">
        <v>0</v>
      </c>
      <c r="AE1023" s="18">
        <v>0</v>
      </c>
      <c r="AF1023" s="18">
        <v>0</v>
      </c>
      <c r="AG1023" s="18">
        <v>0</v>
      </c>
      <c r="AH1023" s="18">
        <v>0</v>
      </c>
      <c r="AI1023" s="18">
        <v>0</v>
      </c>
      <c r="AJ1023" s="18">
        <v>0</v>
      </c>
      <c r="AK1023" s="23">
        <f>SUM(Y1023:AJ1023)</f>
        <v>3240</v>
      </c>
      <c r="AL1023" s="23">
        <f>MAX(Y1023:AJ1023)</f>
        <v>3240</v>
      </c>
      <c r="AM1023">
        <f>COUNTIF(Y1023:AJ1023,"&gt;1")</f>
        <v>1</v>
      </c>
    </row>
    <row r="1024" spans="1:39" ht="15.75" x14ac:dyDescent="0.25">
      <c r="A1024" s="21" t="s">
        <v>2618</v>
      </c>
      <c r="B1024" s="21" t="s">
        <v>1520</v>
      </c>
      <c r="C1024" s="21">
        <v>10763773</v>
      </c>
      <c r="D1024" s="25" t="s">
        <v>3126</v>
      </c>
      <c r="E1024" s="21" t="s">
        <v>1575</v>
      </c>
      <c r="F1024" s="21" t="s">
        <v>3127</v>
      </c>
      <c r="G1024" s="21" t="s">
        <v>614</v>
      </c>
      <c r="H1024" s="25" t="s">
        <v>15</v>
      </c>
      <c r="I1024" s="21" t="s">
        <v>107</v>
      </c>
      <c r="J1024" s="21" t="s">
        <v>540</v>
      </c>
      <c r="K1024" s="38">
        <v>46092</v>
      </c>
      <c r="L1024" s="38"/>
      <c r="M1024" s="39" t="s">
        <v>22</v>
      </c>
      <c r="N1024" s="18" t="s">
        <v>1610</v>
      </c>
      <c r="O1024" s="18" t="s">
        <v>1610</v>
      </c>
      <c r="P1024" s="15" t="str">
        <f>IFERROR((O1024-N1024)/N1024,"")</f>
        <v/>
      </c>
      <c r="Q1024" s="19" t="s">
        <v>1610</v>
      </c>
      <c r="R1024" s="19" t="s">
        <v>1610</v>
      </c>
      <c r="S1024" s="15" t="str">
        <f>IFERROR((R1024-Q1024)/Q1024,"")</f>
        <v/>
      </c>
      <c r="T1024" s="19" t="s">
        <v>1610</v>
      </c>
      <c r="U1024" s="15" t="str">
        <f>IFERROR(R1024/T1024,"")</f>
        <v/>
      </c>
      <c r="V1024" s="19" t="s">
        <v>1610</v>
      </c>
      <c r="W1024" s="19" t="s">
        <v>1610</v>
      </c>
      <c r="X1024" s="15" t="str">
        <f>IFERROR((W1024-V1024)/V1024,"")</f>
        <v/>
      </c>
      <c r="Y1024" s="18">
        <v>0</v>
      </c>
      <c r="Z1024" s="18">
        <v>0</v>
      </c>
      <c r="AA1024" s="18">
        <v>0</v>
      </c>
      <c r="AB1024" s="18">
        <v>0</v>
      </c>
      <c r="AC1024" s="18">
        <v>0</v>
      </c>
      <c r="AD1024" s="18">
        <v>0</v>
      </c>
      <c r="AE1024" s="18">
        <v>0</v>
      </c>
      <c r="AF1024" s="18">
        <v>7200</v>
      </c>
      <c r="AG1024" s="18">
        <v>0</v>
      </c>
      <c r="AH1024" s="18">
        <v>0</v>
      </c>
      <c r="AI1024" s="18">
        <v>0</v>
      </c>
      <c r="AJ1024" s="18">
        <v>0</v>
      </c>
      <c r="AK1024" s="23">
        <f>SUM(Y1024:AJ1024)</f>
        <v>7200</v>
      </c>
      <c r="AL1024" s="23">
        <f>MAX(Y1024:AJ1024)</f>
        <v>7200</v>
      </c>
      <c r="AM1024">
        <f>COUNTIF(Y1024:AJ1024,"&gt;1")</f>
        <v>1</v>
      </c>
    </row>
    <row r="1025" spans="1:39" ht="15.75" x14ac:dyDescent="0.25">
      <c r="A1025" s="21"/>
      <c r="B1025" s="21" t="s">
        <v>1520</v>
      </c>
      <c r="C1025" s="21">
        <v>10794185</v>
      </c>
      <c r="D1025" s="25">
        <v>101599</v>
      </c>
      <c r="E1025" s="21" t="s">
        <v>1575</v>
      </c>
      <c r="F1025" s="21" t="s">
        <v>376</v>
      </c>
      <c r="G1025" s="21" t="s">
        <v>377</v>
      </c>
      <c r="H1025" s="25" t="s">
        <v>79</v>
      </c>
      <c r="I1025" s="21" t="s">
        <v>85</v>
      </c>
      <c r="J1025" s="21" t="s">
        <v>86</v>
      </c>
      <c r="K1025" s="38">
        <v>46142</v>
      </c>
      <c r="L1025" s="38">
        <v>46239</v>
      </c>
      <c r="M1025" s="39" t="s">
        <v>18</v>
      </c>
      <c r="N1025" s="18">
        <v>6671.82</v>
      </c>
      <c r="O1025" s="18">
        <v>1509</v>
      </c>
      <c r="P1025" s="15">
        <f>IFERROR((O1025-N1025)/N1025,"")</f>
        <v>-0.77382483340377883</v>
      </c>
      <c r="Q1025" s="19">
        <v>77</v>
      </c>
      <c r="R1025" s="19">
        <v>39</v>
      </c>
      <c r="S1025" s="15">
        <f>IFERROR((R1025-Q1025)/Q1025,"")</f>
        <v>-0.4935064935064935</v>
      </c>
      <c r="T1025" s="19">
        <v>319</v>
      </c>
      <c r="U1025" s="15">
        <f>IFERROR(R1025/T1025,"")</f>
        <v>0.12225705329153605</v>
      </c>
      <c r="V1025" s="19">
        <v>89</v>
      </c>
      <c r="W1025" s="19">
        <v>24</v>
      </c>
      <c r="X1025" s="15">
        <f>IFERROR((W1025-V1025)/V1025,"")</f>
        <v>-0.7303370786516854</v>
      </c>
      <c r="Y1025" s="18">
        <v>10440</v>
      </c>
      <c r="Z1025" s="18">
        <v>0</v>
      </c>
      <c r="AA1025" s="18">
        <v>0</v>
      </c>
      <c r="AB1025" s="18">
        <v>0</v>
      </c>
      <c r="AC1025" s="18">
        <v>0</v>
      </c>
      <c r="AD1025" s="18">
        <v>0</v>
      </c>
      <c r="AE1025" s="18">
        <v>0</v>
      </c>
      <c r="AF1025" s="18">
        <v>0</v>
      </c>
      <c r="AG1025" s="18">
        <v>1509</v>
      </c>
      <c r="AH1025" s="18">
        <v>0</v>
      </c>
      <c r="AI1025" s="18">
        <v>0</v>
      </c>
      <c r="AJ1025" s="18">
        <v>0</v>
      </c>
      <c r="AK1025" s="23">
        <f>SUM(Y1025:AJ1025)</f>
        <v>11949</v>
      </c>
      <c r="AL1025" s="23">
        <f>MAX(Y1025:AJ1025)</f>
        <v>10440</v>
      </c>
      <c r="AM1025">
        <f>COUNTIF(Y1025:AJ1025,"&gt;1")</f>
        <v>2</v>
      </c>
    </row>
    <row r="1026" spans="1:39" ht="15.75" x14ac:dyDescent="0.25">
      <c r="A1026" s="21"/>
      <c r="B1026" s="21"/>
      <c r="C1026" s="21">
        <v>10871723</v>
      </c>
      <c r="D1026" s="25">
        <v>191539</v>
      </c>
      <c r="E1026" s="21" t="s">
        <v>60</v>
      </c>
      <c r="F1026" s="21" t="s">
        <v>630</v>
      </c>
      <c r="G1026" s="21" t="s">
        <v>172</v>
      </c>
      <c r="H1026" s="25" t="s">
        <v>20</v>
      </c>
      <c r="I1026" s="21" t="s">
        <v>21</v>
      </c>
      <c r="J1026" s="21" t="s">
        <v>21</v>
      </c>
      <c r="K1026" s="38">
        <v>46238</v>
      </c>
      <c r="L1026" s="38"/>
      <c r="M1026" s="39" t="s">
        <v>18</v>
      </c>
      <c r="N1026" s="18">
        <v>109373.24</v>
      </c>
      <c r="O1026" s="18">
        <v>124735</v>
      </c>
      <c r="P1026" s="15">
        <f>IFERROR((O1026-N1026)/N1026,"")</f>
        <v>0.14045263722643669</v>
      </c>
      <c r="Q1026" s="19">
        <v>0</v>
      </c>
      <c r="R1026" s="19">
        <v>0</v>
      </c>
      <c r="S1026" s="15" t="str">
        <f>IFERROR((R1026-Q1026)/Q1026,"")</f>
        <v/>
      </c>
      <c r="T1026" s="19" t="s">
        <v>1610</v>
      </c>
      <c r="U1026" s="15" t="str">
        <f>IFERROR(R1026/T1026,"")</f>
        <v/>
      </c>
      <c r="V1026" s="19" t="s">
        <v>1610</v>
      </c>
      <c r="W1026" s="19" t="s">
        <v>1610</v>
      </c>
      <c r="X1026" s="15" t="str">
        <f>IFERROR((W1026-V1026)/V1026,"")</f>
        <v/>
      </c>
      <c r="Y1026" s="18">
        <v>32089</v>
      </c>
      <c r="Z1026" s="18">
        <v>1034</v>
      </c>
      <c r="AA1026" s="18">
        <v>0</v>
      </c>
      <c r="AB1026" s="18">
        <v>0</v>
      </c>
      <c r="AC1026" s="18">
        <v>0</v>
      </c>
      <c r="AD1026" s="18">
        <v>0</v>
      </c>
      <c r="AE1026" s="18">
        <v>50839</v>
      </c>
      <c r="AF1026" s="18">
        <v>108945</v>
      </c>
      <c r="AG1026" s="18">
        <v>23387</v>
      </c>
      <c r="AH1026" s="18">
        <v>0</v>
      </c>
      <c r="AI1026" s="18">
        <v>0</v>
      </c>
      <c r="AJ1026" s="18">
        <v>101349</v>
      </c>
      <c r="AK1026" s="23">
        <f>SUM(Y1026:AJ1026)</f>
        <v>317643</v>
      </c>
      <c r="AL1026" s="23">
        <f>MAX(Y1026:AJ1026)</f>
        <v>108945</v>
      </c>
      <c r="AM1026">
        <f>COUNTIF(Y1026:AJ1026,"&gt;1")</f>
        <v>6</v>
      </c>
    </row>
    <row r="1027" spans="1:39" ht="15.75" x14ac:dyDescent="0.25">
      <c r="A1027" s="21"/>
      <c r="B1027" s="21" t="s">
        <v>1519</v>
      </c>
      <c r="C1027" s="21">
        <v>10885321</v>
      </c>
      <c r="D1027" s="25">
        <v>502360</v>
      </c>
      <c r="E1027" s="21" t="s">
        <v>1180</v>
      </c>
      <c r="F1027" s="21" t="s">
        <v>1584</v>
      </c>
      <c r="G1027" s="21" t="s">
        <v>207</v>
      </c>
      <c r="H1027" s="25" t="s">
        <v>51</v>
      </c>
      <c r="I1027" s="21" t="s">
        <v>67</v>
      </c>
      <c r="J1027" s="21" t="s">
        <v>68</v>
      </c>
      <c r="K1027" s="38">
        <v>44257</v>
      </c>
      <c r="L1027" s="38">
        <v>45716</v>
      </c>
      <c r="M1027" s="39" t="s">
        <v>53</v>
      </c>
      <c r="N1027" s="18" t="s">
        <v>1610</v>
      </c>
      <c r="O1027" s="18" t="s">
        <v>1610</v>
      </c>
      <c r="P1027" s="15" t="str">
        <f>IFERROR((O1027-N1027)/N1027,"")</f>
        <v/>
      </c>
      <c r="Q1027" s="19" t="s">
        <v>1610</v>
      </c>
      <c r="R1027" s="19" t="s">
        <v>1610</v>
      </c>
      <c r="S1027" s="15" t="str">
        <f>IFERROR((R1027-Q1027)/Q1027,"")</f>
        <v/>
      </c>
      <c r="T1027" s="19" t="s">
        <v>1610</v>
      </c>
      <c r="U1027" s="15" t="str">
        <f>IFERROR(R1027/T1027,"")</f>
        <v/>
      </c>
      <c r="V1027" s="19" t="s">
        <v>1610</v>
      </c>
      <c r="W1027" s="19" t="s">
        <v>1610</v>
      </c>
      <c r="X1027" s="15" t="str">
        <f>IFERROR((W1027-V1027)/V1027,"")</f>
        <v/>
      </c>
      <c r="Y1027" s="18" t="s">
        <v>1610</v>
      </c>
      <c r="Z1027" s="18" t="s">
        <v>1610</v>
      </c>
      <c r="AA1027" s="18" t="s">
        <v>1610</v>
      </c>
      <c r="AB1027" s="18" t="s">
        <v>1610</v>
      </c>
      <c r="AC1027" s="18" t="s">
        <v>1610</v>
      </c>
      <c r="AD1027" s="18" t="s">
        <v>1610</v>
      </c>
      <c r="AE1027" s="18" t="s">
        <v>1610</v>
      </c>
      <c r="AF1027" s="18" t="s">
        <v>1610</v>
      </c>
      <c r="AG1027" s="18" t="s">
        <v>1610</v>
      </c>
      <c r="AH1027" s="18" t="s">
        <v>1610</v>
      </c>
      <c r="AI1027" s="18" t="s">
        <v>1610</v>
      </c>
      <c r="AJ1027" s="18" t="s">
        <v>1610</v>
      </c>
      <c r="AK1027" s="23">
        <f>SUM(Y1027:AJ1027)</f>
        <v>0</v>
      </c>
      <c r="AL1027" s="23">
        <f>MAX(Y1027:AJ1027)</f>
        <v>0</v>
      </c>
      <c r="AM1027">
        <f>COUNTIF(Y1027:AJ1027,"&gt;1")</f>
        <v>0</v>
      </c>
    </row>
    <row r="1028" spans="1:39" ht="15.75" x14ac:dyDescent="0.25">
      <c r="A1028" s="21" t="s">
        <v>3197</v>
      </c>
      <c r="B1028" s="21" t="s">
        <v>1519</v>
      </c>
      <c r="C1028" s="21">
        <v>10893377</v>
      </c>
      <c r="D1028" s="25">
        <v>193026</v>
      </c>
      <c r="E1028" s="21" t="s">
        <v>24</v>
      </c>
      <c r="F1028" s="21" t="s">
        <v>1629</v>
      </c>
      <c r="G1028" s="21" t="s">
        <v>54</v>
      </c>
      <c r="H1028" s="25" t="s">
        <v>55</v>
      </c>
      <c r="I1028" s="21" t="s">
        <v>27</v>
      </c>
      <c r="J1028" s="21" t="s">
        <v>28</v>
      </c>
      <c r="K1028" s="38">
        <v>46182</v>
      </c>
      <c r="L1028" s="38">
        <v>46206</v>
      </c>
      <c r="M1028" s="39" t="s">
        <v>18</v>
      </c>
      <c r="N1028" s="18">
        <v>0</v>
      </c>
      <c r="O1028" s="18">
        <v>3258</v>
      </c>
      <c r="P1028" s="15" t="str">
        <f>IFERROR((O1028-N1028)/N1028,"")</f>
        <v/>
      </c>
      <c r="Q1028" s="19">
        <v>23</v>
      </c>
      <c r="R1028" s="19">
        <v>178</v>
      </c>
      <c r="S1028" s="15">
        <f>IFERROR((R1028-Q1028)/Q1028,"")</f>
        <v>6.7391304347826084</v>
      </c>
      <c r="T1028" s="19">
        <v>7</v>
      </c>
      <c r="U1028" s="15">
        <f>IFERROR(R1028/T1028,"")</f>
        <v>25.428571428571427</v>
      </c>
      <c r="V1028" s="19">
        <v>20</v>
      </c>
      <c r="W1028" s="19">
        <v>40</v>
      </c>
      <c r="X1028" s="15">
        <f>IFERROR((W1028-V1028)/V1028,"")</f>
        <v>1</v>
      </c>
      <c r="Y1028" s="18">
        <v>0</v>
      </c>
      <c r="Z1028" s="18">
        <v>0</v>
      </c>
      <c r="AA1028" s="18">
        <v>0</v>
      </c>
      <c r="AB1028" s="18">
        <v>7644</v>
      </c>
      <c r="AC1028" s="18">
        <v>0</v>
      </c>
      <c r="AD1028" s="18">
        <v>0</v>
      </c>
      <c r="AE1028" s="18">
        <v>9741</v>
      </c>
      <c r="AF1028" s="18">
        <v>0</v>
      </c>
      <c r="AG1028" s="18">
        <v>0</v>
      </c>
      <c r="AH1028" s="18">
        <v>0</v>
      </c>
      <c r="AI1028" s="18">
        <v>3258</v>
      </c>
      <c r="AJ1028" s="18">
        <v>0</v>
      </c>
      <c r="AK1028" s="23">
        <f>SUM(Y1028:AJ1028)</f>
        <v>20643</v>
      </c>
      <c r="AL1028" s="23">
        <f>MAX(Y1028:AJ1028)</f>
        <v>9741</v>
      </c>
      <c r="AM1028">
        <f>COUNTIF(Y1028:AJ1028,"&gt;1")</f>
        <v>3</v>
      </c>
    </row>
    <row r="1029" spans="1:39" ht="15.75" x14ac:dyDescent="0.25">
      <c r="A1029" s="21" t="s">
        <v>3197</v>
      </c>
      <c r="B1029" s="21" t="s">
        <v>1519</v>
      </c>
      <c r="C1029" s="21">
        <v>10893377</v>
      </c>
      <c r="D1029" s="25">
        <v>100573</v>
      </c>
      <c r="E1029" s="21" t="s">
        <v>24</v>
      </c>
      <c r="F1029" s="21" t="s">
        <v>1629</v>
      </c>
      <c r="G1029" s="21" t="s">
        <v>169</v>
      </c>
      <c r="H1029" s="25" t="s">
        <v>170</v>
      </c>
      <c r="I1029" s="21" t="s">
        <v>21</v>
      </c>
      <c r="J1029" s="21" t="s">
        <v>21</v>
      </c>
      <c r="K1029" s="38">
        <v>46182</v>
      </c>
      <c r="L1029" s="38">
        <v>46195</v>
      </c>
      <c r="M1029" s="39" t="s">
        <v>18</v>
      </c>
      <c r="N1029" s="18">
        <v>21210</v>
      </c>
      <c r="O1029" s="18">
        <v>8313</v>
      </c>
      <c r="P1029" s="15">
        <f>IFERROR((O1029-N1029)/N1029,"")</f>
        <v>-0.60806223479490806</v>
      </c>
      <c r="Q1029" s="19">
        <v>207</v>
      </c>
      <c r="R1029" s="19">
        <v>98</v>
      </c>
      <c r="S1029" s="15">
        <f>IFERROR((R1029-Q1029)/Q1029,"")</f>
        <v>-0.52657004830917875</v>
      </c>
      <c r="T1029" s="19">
        <v>5</v>
      </c>
      <c r="U1029" s="15">
        <f>IFERROR(R1029/T1029,"")</f>
        <v>19.600000000000001</v>
      </c>
      <c r="V1029" s="19">
        <v>104</v>
      </c>
      <c r="W1029" s="19">
        <v>23</v>
      </c>
      <c r="X1029" s="15">
        <f>IFERROR((W1029-V1029)/V1029,"")</f>
        <v>-0.77884615384615385</v>
      </c>
      <c r="Y1029" s="18">
        <v>0</v>
      </c>
      <c r="Z1029" s="18">
        <v>0</v>
      </c>
      <c r="AA1029" s="18">
        <v>0</v>
      </c>
      <c r="AB1029" s="18">
        <v>11172</v>
      </c>
      <c r="AC1029" s="18">
        <v>0</v>
      </c>
      <c r="AD1029" s="18">
        <v>0</v>
      </c>
      <c r="AE1029" s="18">
        <v>10584</v>
      </c>
      <c r="AF1029" s="18">
        <v>0</v>
      </c>
      <c r="AG1029" s="18">
        <v>0</v>
      </c>
      <c r="AH1029" s="18">
        <v>0</v>
      </c>
      <c r="AI1029" s="18">
        <v>8313</v>
      </c>
      <c r="AJ1029" s="18">
        <v>0</v>
      </c>
      <c r="AK1029" s="23">
        <f>SUM(Y1029:AJ1029)</f>
        <v>30069</v>
      </c>
      <c r="AL1029" s="23">
        <f>MAX(Y1029:AJ1029)</f>
        <v>11172</v>
      </c>
      <c r="AM1029">
        <f>COUNTIF(Y1029:AJ1029,"&gt;1")</f>
        <v>3</v>
      </c>
    </row>
    <row r="1030" spans="1:39" ht="15.75" x14ac:dyDescent="0.25">
      <c r="A1030" s="21" t="s">
        <v>3197</v>
      </c>
      <c r="B1030" s="21" t="s">
        <v>1519</v>
      </c>
      <c r="C1030" s="21">
        <v>10893377</v>
      </c>
      <c r="D1030" s="25">
        <v>194434</v>
      </c>
      <c r="E1030" s="21" t="s">
        <v>24</v>
      </c>
      <c r="F1030" s="21" t="s">
        <v>1629</v>
      </c>
      <c r="G1030" s="21" t="s">
        <v>279</v>
      </c>
      <c r="H1030" s="25" t="s">
        <v>170</v>
      </c>
      <c r="I1030" s="21" t="s">
        <v>16</v>
      </c>
      <c r="J1030" s="21" t="s">
        <v>17</v>
      </c>
      <c r="K1030" s="38">
        <v>45351</v>
      </c>
      <c r="L1030" s="38"/>
      <c r="M1030" s="39" t="s">
        <v>53</v>
      </c>
      <c r="N1030" s="18" t="s">
        <v>1610</v>
      </c>
      <c r="O1030" s="18" t="s">
        <v>1610</v>
      </c>
      <c r="P1030" s="15" t="str">
        <f>IFERROR((O1030-N1030)/N1030,"")</f>
        <v/>
      </c>
      <c r="Q1030" s="19" t="s">
        <v>1610</v>
      </c>
      <c r="R1030" s="19" t="s">
        <v>1610</v>
      </c>
      <c r="S1030" s="15" t="str">
        <f>IFERROR((R1030-Q1030)/Q1030,"")</f>
        <v/>
      </c>
      <c r="T1030" s="19" t="s">
        <v>1610</v>
      </c>
      <c r="U1030" s="15" t="str">
        <f>IFERROR(R1030/T1030,"")</f>
        <v/>
      </c>
      <c r="V1030" s="19" t="s">
        <v>1610</v>
      </c>
      <c r="W1030" s="19" t="s">
        <v>1610</v>
      </c>
      <c r="X1030" s="15" t="str">
        <f>IFERROR((W1030-V1030)/V1030,"")</f>
        <v/>
      </c>
      <c r="Y1030" s="18" t="s">
        <v>1610</v>
      </c>
      <c r="Z1030" s="18" t="s">
        <v>1610</v>
      </c>
      <c r="AA1030" s="18" t="s">
        <v>1610</v>
      </c>
      <c r="AB1030" s="18" t="s">
        <v>1610</v>
      </c>
      <c r="AC1030" s="18" t="s">
        <v>1610</v>
      </c>
      <c r="AD1030" s="18" t="s">
        <v>1610</v>
      </c>
      <c r="AE1030" s="18" t="s">
        <v>1610</v>
      </c>
      <c r="AF1030" s="18" t="s">
        <v>1610</v>
      </c>
      <c r="AG1030" s="18" t="s">
        <v>1610</v>
      </c>
      <c r="AH1030" s="18" t="s">
        <v>1610</v>
      </c>
      <c r="AI1030" s="18" t="s">
        <v>1610</v>
      </c>
      <c r="AJ1030" s="18" t="s">
        <v>1610</v>
      </c>
      <c r="AK1030" s="23">
        <f>SUM(Y1030:AJ1030)</f>
        <v>0</v>
      </c>
      <c r="AL1030" s="23">
        <f>MAX(Y1030:AJ1030)</f>
        <v>0</v>
      </c>
      <c r="AM1030">
        <f>COUNTIF(Y1030:AJ1030,"&gt;1")</f>
        <v>0</v>
      </c>
    </row>
    <row r="1031" spans="1:39" ht="15.75" x14ac:dyDescent="0.25">
      <c r="A1031" s="21"/>
      <c r="B1031" s="21" t="s">
        <v>1519</v>
      </c>
      <c r="C1031" s="21">
        <v>10932674</v>
      </c>
      <c r="D1031" s="25">
        <v>100016</v>
      </c>
      <c r="E1031" s="21" t="s">
        <v>33</v>
      </c>
      <c r="F1031" s="21" t="s">
        <v>13</v>
      </c>
      <c r="G1031" s="21" t="s">
        <v>14</v>
      </c>
      <c r="H1031" s="25" t="s">
        <v>15</v>
      </c>
      <c r="I1031" s="21" t="s">
        <v>16</v>
      </c>
      <c r="J1031" s="21" t="s">
        <v>17</v>
      </c>
      <c r="K1031" s="38">
        <v>46072</v>
      </c>
      <c r="L1031" s="38">
        <v>46232</v>
      </c>
      <c r="M1031" s="39" t="s">
        <v>18</v>
      </c>
      <c r="N1031" s="18">
        <v>3852</v>
      </c>
      <c r="O1031" s="18">
        <v>0</v>
      </c>
      <c r="P1031" s="15">
        <f>IFERROR((O1031-N1031)/N1031,"")</f>
        <v>-1</v>
      </c>
      <c r="Q1031" s="19">
        <v>24</v>
      </c>
      <c r="R1031" s="19">
        <v>26</v>
      </c>
      <c r="S1031" s="15">
        <f>IFERROR((R1031-Q1031)/Q1031,"")</f>
        <v>8.3333333333333329E-2</v>
      </c>
      <c r="T1031" s="19">
        <v>109</v>
      </c>
      <c r="U1031" s="15">
        <f>IFERROR(R1031/T1031,"")</f>
        <v>0.23853211009174313</v>
      </c>
      <c r="V1031" s="19">
        <v>10</v>
      </c>
      <c r="W1031" s="19">
        <v>6</v>
      </c>
      <c r="X1031" s="15">
        <f>IFERROR((W1031-V1031)/V1031,"")</f>
        <v>-0.4</v>
      </c>
      <c r="Y1031" s="18">
        <v>0</v>
      </c>
      <c r="Z1031" s="18">
        <v>0</v>
      </c>
      <c r="AA1031" s="18">
        <v>0</v>
      </c>
      <c r="AB1031" s="18">
        <v>0</v>
      </c>
      <c r="AC1031" s="18">
        <v>0</v>
      </c>
      <c r="AD1031" s="18">
        <v>0</v>
      </c>
      <c r="AE1031" s="18">
        <v>4032</v>
      </c>
      <c r="AF1031" s="18">
        <v>0</v>
      </c>
      <c r="AG1031" s="18">
        <v>0</v>
      </c>
      <c r="AH1031" s="18">
        <v>0</v>
      </c>
      <c r="AI1031" s="18">
        <v>0</v>
      </c>
      <c r="AJ1031" s="18">
        <v>0</v>
      </c>
      <c r="AK1031" s="23">
        <f>SUM(Y1031:AJ1031)</f>
        <v>4032</v>
      </c>
      <c r="AL1031" s="23">
        <f>MAX(Y1031:AJ1031)</f>
        <v>4032</v>
      </c>
      <c r="AM1031">
        <f>COUNTIF(Y1031:AJ1031,"&gt;1")</f>
        <v>1</v>
      </c>
    </row>
    <row r="1032" spans="1:39" ht="15.75" x14ac:dyDescent="0.25">
      <c r="A1032" s="21" t="s">
        <v>2618</v>
      </c>
      <c r="B1032" s="21" t="s">
        <v>1519</v>
      </c>
      <c r="C1032" s="21">
        <v>10947474</v>
      </c>
      <c r="D1032" s="25" t="s">
        <v>3096</v>
      </c>
      <c r="E1032" s="21" t="s">
        <v>1642</v>
      </c>
      <c r="F1032" s="21" t="s">
        <v>3097</v>
      </c>
      <c r="G1032" s="21" t="s">
        <v>172</v>
      </c>
      <c r="H1032" s="25" t="s">
        <v>20</v>
      </c>
      <c r="I1032" s="21" t="s">
        <v>88</v>
      </c>
      <c r="J1032" s="21" t="s">
        <v>93</v>
      </c>
      <c r="K1032" s="38">
        <v>46099</v>
      </c>
      <c r="L1032" s="38">
        <v>46114</v>
      </c>
      <c r="M1032" s="39" t="s">
        <v>22</v>
      </c>
      <c r="N1032" s="18">
        <v>0</v>
      </c>
      <c r="O1032" s="18">
        <v>0</v>
      </c>
      <c r="P1032" s="15" t="str">
        <f>IFERROR((O1032-N1032)/N1032,"")</f>
        <v/>
      </c>
      <c r="Q1032" s="19">
        <v>0</v>
      </c>
      <c r="R1032" s="19">
        <v>1</v>
      </c>
      <c r="S1032" s="15" t="str">
        <f>IFERROR((R1032-Q1032)/Q1032,"")</f>
        <v/>
      </c>
      <c r="T1032" s="19" t="s">
        <v>1610</v>
      </c>
      <c r="U1032" s="15" t="str">
        <f>IFERROR(R1032/T1032,"")</f>
        <v/>
      </c>
      <c r="V1032" s="19">
        <v>3</v>
      </c>
      <c r="W1032" s="19">
        <v>1</v>
      </c>
      <c r="X1032" s="15">
        <f>IFERROR((W1032-V1032)/V1032,"")</f>
        <v>-0.66666666666666663</v>
      </c>
      <c r="Y1032" s="18">
        <v>0</v>
      </c>
      <c r="Z1032" s="18">
        <v>0</v>
      </c>
      <c r="AA1032" s="18">
        <v>0</v>
      </c>
      <c r="AB1032" s="18">
        <v>0</v>
      </c>
      <c r="AC1032" s="18">
        <v>0</v>
      </c>
      <c r="AD1032" s="18">
        <v>0</v>
      </c>
      <c r="AE1032" s="18">
        <v>0</v>
      </c>
      <c r="AF1032" s="18">
        <v>900</v>
      </c>
      <c r="AG1032" s="18">
        <v>0</v>
      </c>
      <c r="AH1032" s="18">
        <v>0</v>
      </c>
      <c r="AI1032" s="18">
        <v>0</v>
      </c>
      <c r="AJ1032" s="18">
        <v>0</v>
      </c>
      <c r="AK1032" s="23">
        <f>SUM(Y1032:AJ1032)</f>
        <v>900</v>
      </c>
      <c r="AL1032" s="23">
        <f>MAX(Y1032:AJ1032)</f>
        <v>900</v>
      </c>
      <c r="AM1032">
        <f>COUNTIF(Y1032:AJ1032,"&gt;1")</f>
        <v>1</v>
      </c>
    </row>
    <row r="1033" spans="1:39" ht="15.75" x14ac:dyDescent="0.25">
      <c r="A1033" s="21"/>
      <c r="B1033" s="21" t="s">
        <v>1519</v>
      </c>
      <c r="C1033" s="21">
        <v>10952622</v>
      </c>
      <c r="D1033" s="25">
        <v>193860</v>
      </c>
      <c r="E1033" s="21" t="s">
        <v>1575</v>
      </c>
      <c r="F1033" s="21" t="s">
        <v>966</v>
      </c>
      <c r="G1033" s="21" t="s">
        <v>258</v>
      </c>
      <c r="H1033" s="25" t="s">
        <v>77</v>
      </c>
      <c r="I1033" s="21" t="s">
        <v>21</v>
      </c>
      <c r="J1033" s="21" t="s">
        <v>21</v>
      </c>
      <c r="K1033" s="38">
        <v>45685</v>
      </c>
      <c r="L1033" s="38">
        <v>45785</v>
      </c>
      <c r="M1033" s="39" t="s">
        <v>53</v>
      </c>
      <c r="N1033" s="18">
        <v>0</v>
      </c>
      <c r="O1033" s="18">
        <v>0</v>
      </c>
      <c r="P1033" s="15" t="str">
        <f>IFERROR((O1033-N1033)/N1033,"")</f>
        <v/>
      </c>
      <c r="Q1033" s="19">
        <v>15</v>
      </c>
      <c r="R1033" s="19">
        <v>0</v>
      </c>
      <c r="S1033" s="15">
        <f>IFERROR((R1033-Q1033)/Q1033,"")</f>
        <v>-1</v>
      </c>
      <c r="T1033" s="19">
        <v>2</v>
      </c>
      <c r="U1033" s="15">
        <f>IFERROR(R1033/T1033,"")</f>
        <v>0</v>
      </c>
      <c r="V1033" s="19">
        <v>1</v>
      </c>
      <c r="W1033" s="19">
        <v>0</v>
      </c>
      <c r="X1033" s="15">
        <f>IFERROR((W1033-V1033)/V1033,"")</f>
        <v>-1</v>
      </c>
      <c r="Y1033" s="18" t="s">
        <v>1610</v>
      </c>
      <c r="Z1033" s="18" t="s">
        <v>1610</v>
      </c>
      <c r="AA1033" s="18" t="s">
        <v>1610</v>
      </c>
      <c r="AB1033" s="18" t="s">
        <v>1610</v>
      </c>
      <c r="AC1033" s="18" t="s">
        <v>1610</v>
      </c>
      <c r="AD1033" s="18" t="s">
        <v>1610</v>
      </c>
      <c r="AE1033" s="18" t="s">
        <v>1610</v>
      </c>
      <c r="AF1033" s="18" t="s">
        <v>1610</v>
      </c>
      <c r="AG1033" s="18" t="s">
        <v>1610</v>
      </c>
      <c r="AH1033" s="18" t="s">
        <v>1610</v>
      </c>
      <c r="AI1033" s="18" t="s">
        <v>1610</v>
      </c>
      <c r="AJ1033" s="18" t="s">
        <v>1610</v>
      </c>
      <c r="AK1033" s="23">
        <f>SUM(Y1033:AJ1033)</f>
        <v>0</v>
      </c>
      <c r="AL1033" s="23">
        <f>MAX(Y1033:AJ1033)</f>
        <v>0</v>
      </c>
      <c r="AM1033">
        <f>COUNTIF(Y1033:AJ1033,"&gt;1")</f>
        <v>0</v>
      </c>
    </row>
    <row r="1034" spans="1:39" ht="15.75" x14ac:dyDescent="0.25">
      <c r="A1034" s="21"/>
      <c r="B1034" s="21" t="s">
        <v>1519</v>
      </c>
      <c r="C1034" s="21">
        <v>10992603</v>
      </c>
      <c r="D1034" s="25">
        <v>191549</v>
      </c>
      <c r="E1034" s="21" t="s">
        <v>1180</v>
      </c>
      <c r="F1034" s="21" t="s">
        <v>1322</v>
      </c>
      <c r="G1034" s="21" t="s">
        <v>169</v>
      </c>
      <c r="H1034" s="25" t="s">
        <v>170</v>
      </c>
      <c r="I1034" s="21" t="s">
        <v>21</v>
      </c>
      <c r="J1034" s="21" t="s">
        <v>21</v>
      </c>
      <c r="K1034" s="38">
        <v>46156</v>
      </c>
      <c r="L1034" s="38">
        <v>45952</v>
      </c>
      <c r="M1034" s="39" t="s">
        <v>18</v>
      </c>
      <c r="N1034" s="18">
        <v>4224</v>
      </c>
      <c r="O1034" s="18">
        <v>5760</v>
      </c>
      <c r="P1034" s="15">
        <f>IFERROR((O1034-N1034)/N1034,"")</f>
        <v>0.36363636363636365</v>
      </c>
      <c r="Q1034" s="19">
        <v>1</v>
      </c>
      <c r="R1034" s="19">
        <v>0</v>
      </c>
      <c r="S1034" s="15">
        <f>IFERROR((R1034-Q1034)/Q1034,"")</f>
        <v>-1</v>
      </c>
      <c r="T1034" s="19">
        <v>22</v>
      </c>
      <c r="U1034" s="15">
        <f>IFERROR(R1034/T1034,"")</f>
        <v>0</v>
      </c>
      <c r="V1034" s="19">
        <v>5</v>
      </c>
      <c r="W1034" s="19">
        <v>0</v>
      </c>
      <c r="X1034" s="15">
        <f>IFERROR((W1034-V1034)/V1034,"")</f>
        <v>-1</v>
      </c>
      <c r="Y1034" s="18">
        <v>0</v>
      </c>
      <c r="Z1034" s="18">
        <v>4224</v>
      </c>
      <c r="AA1034" s="18">
        <v>0</v>
      </c>
      <c r="AB1034" s="18">
        <v>0</v>
      </c>
      <c r="AC1034" s="18">
        <v>0</v>
      </c>
      <c r="AD1034" s="18">
        <v>0</v>
      </c>
      <c r="AE1034" s="18">
        <v>0</v>
      </c>
      <c r="AF1034" s="18">
        <v>0</v>
      </c>
      <c r="AG1034" s="18">
        <v>0</v>
      </c>
      <c r="AH1034" s="18">
        <v>5760</v>
      </c>
      <c r="AI1034" s="18">
        <v>0</v>
      </c>
      <c r="AJ1034" s="18">
        <v>0</v>
      </c>
      <c r="AK1034" s="23">
        <f>SUM(Y1034:AJ1034)</f>
        <v>9984</v>
      </c>
      <c r="AL1034" s="23">
        <f>MAX(Y1034:AJ1034)</f>
        <v>5760</v>
      </c>
      <c r="AM1034">
        <f>COUNTIF(Y1034:AJ1034,"&gt;1")</f>
        <v>2</v>
      </c>
    </row>
    <row r="1035" spans="1:39" ht="15.75" x14ac:dyDescent="0.25">
      <c r="A1035" s="21" t="s">
        <v>91</v>
      </c>
      <c r="B1035" s="21" t="s">
        <v>1519</v>
      </c>
      <c r="C1035" s="21">
        <v>11022104</v>
      </c>
      <c r="D1035" s="25">
        <v>191920</v>
      </c>
      <c r="E1035" s="21" t="s">
        <v>1575</v>
      </c>
      <c r="F1035" s="21" t="s">
        <v>672</v>
      </c>
      <c r="G1035" s="21" t="s">
        <v>673</v>
      </c>
      <c r="H1035" s="25" t="s">
        <v>79</v>
      </c>
      <c r="I1035" s="21" t="s">
        <v>253</v>
      </c>
      <c r="J1035" s="21" t="s">
        <v>3209</v>
      </c>
      <c r="K1035" s="38"/>
      <c r="L1035" s="38">
        <v>46240</v>
      </c>
      <c r="M1035" s="39" t="s">
        <v>18</v>
      </c>
      <c r="N1035" s="18">
        <v>0</v>
      </c>
      <c r="O1035" s="18">
        <v>0</v>
      </c>
      <c r="P1035" s="15" t="str">
        <f>IFERROR((O1035-N1035)/N1035,"")</f>
        <v/>
      </c>
      <c r="Q1035" s="19">
        <v>357</v>
      </c>
      <c r="R1035" s="19">
        <v>343</v>
      </c>
      <c r="S1035" s="15">
        <f>IFERROR((R1035-Q1035)/Q1035,"")</f>
        <v>-3.9215686274509803E-2</v>
      </c>
      <c r="T1035" s="19">
        <v>1267</v>
      </c>
      <c r="U1035" s="15">
        <f>IFERROR(R1035/T1035,"")</f>
        <v>0.27071823204419887</v>
      </c>
      <c r="V1035" s="19">
        <v>202</v>
      </c>
      <c r="W1035" s="19">
        <v>143</v>
      </c>
      <c r="X1035" s="15">
        <f>IFERROR((W1035-V1035)/V1035,"")</f>
        <v>-0.29207920792079206</v>
      </c>
      <c r="Y1035" s="18" t="s">
        <v>1610</v>
      </c>
      <c r="Z1035" s="18" t="s">
        <v>1610</v>
      </c>
      <c r="AA1035" s="18" t="s">
        <v>1610</v>
      </c>
      <c r="AB1035" s="18" t="s">
        <v>1610</v>
      </c>
      <c r="AC1035" s="18" t="s">
        <v>1610</v>
      </c>
      <c r="AD1035" s="18" t="s">
        <v>1610</v>
      </c>
      <c r="AE1035" s="18" t="s">
        <v>1610</v>
      </c>
      <c r="AF1035" s="18" t="s">
        <v>1610</v>
      </c>
      <c r="AG1035" s="18" t="s">
        <v>1610</v>
      </c>
      <c r="AH1035" s="18" t="s">
        <v>1610</v>
      </c>
      <c r="AI1035" s="18" t="s">
        <v>1610</v>
      </c>
      <c r="AJ1035" s="18" t="s">
        <v>1610</v>
      </c>
      <c r="AK1035" s="23">
        <f>SUM(Y1035:AJ1035)</f>
        <v>0</v>
      </c>
      <c r="AL1035" s="23">
        <f>MAX(Y1035:AJ1035)</f>
        <v>0</v>
      </c>
      <c r="AM1035">
        <f>COUNTIF(Y1035:AJ1035,"&gt;1")</f>
        <v>0</v>
      </c>
    </row>
    <row r="1036" spans="1:39" ht="15.75" x14ac:dyDescent="0.25">
      <c r="A1036" s="21" t="s">
        <v>2618</v>
      </c>
      <c r="B1036" s="21" t="s">
        <v>1520</v>
      </c>
      <c r="C1036" s="21">
        <v>11035672</v>
      </c>
      <c r="D1036" s="25" t="s">
        <v>2588</v>
      </c>
      <c r="E1036" s="21" t="s">
        <v>2489</v>
      </c>
      <c r="F1036" s="21" t="s">
        <v>2589</v>
      </c>
      <c r="G1036" s="21" t="s">
        <v>2726</v>
      </c>
      <c r="H1036" s="25" t="s">
        <v>201</v>
      </c>
      <c r="I1036" s="21" t="s">
        <v>27</v>
      </c>
      <c r="J1036" s="21" t="s">
        <v>28</v>
      </c>
      <c r="K1036" s="38">
        <v>46238</v>
      </c>
      <c r="L1036" s="38">
        <v>46240</v>
      </c>
      <c r="M1036" s="39" t="s">
        <v>18</v>
      </c>
      <c r="N1036" s="18">
        <v>0</v>
      </c>
      <c r="O1036" s="18">
        <v>2232</v>
      </c>
      <c r="P1036" s="15" t="str">
        <f>IFERROR((O1036-N1036)/N1036,"")</f>
        <v/>
      </c>
      <c r="Q1036" s="19">
        <v>0</v>
      </c>
      <c r="R1036" s="19">
        <v>3</v>
      </c>
      <c r="S1036" s="15" t="str">
        <f>IFERROR((R1036-Q1036)/Q1036,"")</f>
        <v/>
      </c>
      <c r="T1036" s="19" t="s">
        <v>1610</v>
      </c>
      <c r="U1036" s="15" t="str">
        <f>IFERROR(R1036/T1036,"")</f>
        <v/>
      </c>
      <c r="V1036" s="19">
        <v>31</v>
      </c>
      <c r="W1036" s="19">
        <v>13</v>
      </c>
      <c r="X1036" s="15">
        <f>IFERROR((W1036-V1036)/V1036,"")</f>
        <v>-0.58064516129032262</v>
      </c>
      <c r="Y1036" s="18">
        <v>7107</v>
      </c>
      <c r="Z1036" s="18">
        <v>0</v>
      </c>
      <c r="AA1036" s="18">
        <v>9310</v>
      </c>
      <c r="AB1036" s="18">
        <v>0</v>
      </c>
      <c r="AC1036" s="18">
        <v>0</v>
      </c>
      <c r="AD1036" s="18">
        <v>0</v>
      </c>
      <c r="AE1036" s="18">
        <v>0</v>
      </c>
      <c r="AF1036" s="18">
        <v>0</v>
      </c>
      <c r="AG1036" s="18">
        <v>0</v>
      </c>
      <c r="AH1036" s="18">
        <v>0</v>
      </c>
      <c r="AI1036" s="18">
        <v>2232</v>
      </c>
      <c r="AJ1036" s="18">
        <v>0</v>
      </c>
      <c r="AK1036" s="23">
        <f>SUM(Y1036:AJ1036)</f>
        <v>18649</v>
      </c>
      <c r="AL1036" s="23">
        <f>MAX(Y1036:AJ1036)</f>
        <v>9310</v>
      </c>
      <c r="AM1036">
        <f>COUNTIF(Y1036:AJ1036,"&gt;1")</f>
        <v>3</v>
      </c>
    </row>
    <row r="1037" spans="1:39" ht="15.75" x14ac:dyDescent="0.25">
      <c r="A1037" s="21"/>
      <c r="B1037" s="21" t="s">
        <v>1520</v>
      </c>
      <c r="C1037" s="21">
        <v>11053976</v>
      </c>
      <c r="D1037" s="25">
        <v>191826</v>
      </c>
      <c r="E1037" s="21" t="s">
        <v>12</v>
      </c>
      <c r="F1037" s="21" t="s">
        <v>1707</v>
      </c>
      <c r="G1037" s="21" t="s">
        <v>35</v>
      </c>
      <c r="H1037" s="25" t="s">
        <v>15</v>
      </c>
      <c r="I1037" s="21" t="s">
        <v>21</v>
      </c>
      <c r="J1037" s="21" t="s">
        <v>21</v>
      </c>
      <c r="K1037" s="38">
        <v>45888</v>
      </c>
      <c r="L1037" s="38">
        <v>45890</v>
      </c>
      <c r="M1037" s="39" t="s">
        <v>53</v>
      </c>
      <c r="N1037" s="18" t="s">
        <v>1610</v>
      </c>
      <c r="O1037" s="18" t="s">
        <v>1610</v>
      </c>
      <c r="P1037" s="15" t="str">
        <f>IFERROR((O1037-N1037)/N1037,"")</f>
        <v/>
      </c>
      <c r="Q1037" s="19" t="s">
        <v>1610</v>
      </c>
      <c r="R1037" s="19" t="s">
        <v>1610</v>
      </c>
      <c r="S1037" s="15" t="str">
        <f>IFERROR((R1037-Q1037)/Q1037,"")</f>
        <v/>
      </c>
      <c r="T1037" s="19">
        <v>9</v>
      </c>
      <c r="U1037" s="15" t="str">
        <f>IFERROR(R1037/T1037,"")</f>
        <v/>
      </c>
      <c r="V1037" s="19">
        <v>2</v>
      </c>
      <c r="W1037" s="19">
        <v>0</v>
      </c>
      <c r="X1037" s="15">
        <f>IFERROR((W1037-V1037)/V1037,"")</f>
        <v>-1</v>
      </c>
      <c r="Y1037" s="18">
        <v>3266</v>
      </c>
      <c r="Z1037" s="18">
        <v>0</v>
      </c>
      <c r="AA1037" s="18">
        <v>0</v>
      </c>
      <c r="AB1037" s="18">
        <v>0</v>
      </c>
      <c r="AC1037" s="18">
        <v>0</v>
      </c>
      <c r="AD1037" s="18">
        <v>0</v>
      </c>
      <c r="AE1037" s="18">
        <v>0</v>
      </c>
      <c r="AF1037" s="18">
        <v>0</v>
      </c>
      <c r="AG1037" s="18">
        <v>0</v>
      </c>
      <c r="AH1037" s="18">
        <v>0</v>
      </c>
      <c r="AI1037" s="18">
        <v>0</v>
      </c>
      <c r="AJ1037" s="18">
        <v>0</v>
      </c>
      <c r="AK1037" s="23">
        <f>SUM(Y1037:AJ1037)</f>
        <v>3266</v>
      </c>
      <c r="AL1037" s="23">
        <f>MAX(Y1037:AJ1037)</f>
        <v>3266</v>
      </c>
      <c r="AM1037">
        <f>COUNTIF(Y1037:AJ1037,"&gt;1")</f>
        <v>1</v>
      </c>
    </row>
    <row r="1038" spans="1:39" ht="15.75" x14ac:dyDescent="0.25">
      <c r="A1038" s="21"/>
      <c r="B1038" s="21"/>
      <c r="C1038" s="21">
        <v>11069897</v>
      </c>
      <c r="D1038" s="25">
        <v>191917</v>
      </c>
      <c r="E1038" s="21" t="s">
        <v>24</v>
      </c>
      <c r="F1038" s="21" t="s">
        <v>1980</v>
      </c>
      <c r="G1038" s="21" t="s">
        <v>96</v>
      </c>
      <c r="H1038" s="25" t="s">
        <v>15</v>
      </c>
      <c r="I1038" s="21" t="s">
        <v>27</v>
      </c>
      <c r="J1038" s="21" t="s">
        <v>28</v>
      </c>
      <c r="K1038" s="38">
        <v>45401</v>
      </c>
      <c r="L1038" s="38">
        <v>45889</v>
      </c>
      <c r="M1038" s="39" t="s">
        <v>53</v>
      </c>
      <c r="N1038" s="18">
        <v>0</v>
      </c>
      <c r="O1038" s="18">
        <v>0</v>
      </c>
      <c r="P1038" s="15" t="str">
        <f>IFERROR((O1038-N1038)/N1038,"")</f>
        <v/>
      </c>
      <c r="Q1038" s="19">
        <v>50</v>
      </c>
      <c r="R1038" s="19">
        <v>0</v>
      </c>
      <c r="S1038" s="15">
        <f>IFERROR((R1038-Q1038)/Q1038,"")</f>
        <v>-1</v>
      </c>
      <c r="T1038" s="19">
        <v>1172</v>
      </c>
      <c r="U1038" s="15">
        <f>IFERROR(R1038/T1038,"")</f>
        <v>0</v>
      </c>
      <c r="V1038" s="19">
        <v>17</v>
      </c>
      <c r="W1038" s="19">
        <v>0</v>
      </c>
      <c r="X1038" s="15">
        <f>IFERROR((W1038-V1038)/V1038,"")</f>
        <v>-1</v>
      </c>
      <c r="Y1038" s="18" t="s">
        <v>1610</v>
      </c>
      <c r="Z1038" s="18" t="s">
        <v>1610</v>
      </c>
      <c r="AA1038" s="18" t="s">
        <v>1610</v>
      </c>
      <c r="AB1038" s="18" t="s">
        <v>1610</v>
      </c>
      <c r="AC1038" s="18" t="s">
        <v>1610</v>
      </c>
      <c r="AD1038" s="18" t="s">
        <v>1610</v>
      </c>
      <c r="AE1038" s="18" t="s">
        <v>1610</v>
      </c>
      <c r="AF1038" s="18" t="s">
        <v>1610</v>
      </c>
      <c r="AG1038" s="18" t="s">
        <v>1610</v>
      </c>
      <c r="AH1038" s="18" t="s">
        <v>1610</v>
      </c>
      <c r="AI1038" s="18" t="s">
        <v>1610</v>
      </c>
      <c r="AJ1038" s="18" t="s">
        <v>1610</v>
      </c>
      <c r="AK1038" s="23">
        <f>SUM(Y1038:AJ1038)</f>
        <v>0</v>
      </c>
      <c r="AL1038" s="23">
        <f>MAX(Y1038:AJ1038)</f>
        <v>0</v>
      </c>
      <c r="AM1038">
        <f>COUNTIF(Y1038:AJ1038,"&gt;1")</f>
        <v>0</v>
      </c>
    </row>
    <row r="1039" spans="1:39" ht="15.75" x14ac:dyDescent="0.25">
      <c r="A1039" s="21"/>
      <c r="B1039" s="21"/>
      <c r="C1039" s="21">
        <v>11069897</v>
      </c>
      <c r="D1039" s="25">
        <v>191914</v>
      </c>
      <c r="E1039" s="21" t="s">
        <v>24</v>
      </c>
      <c r="F1039" s="21" t="s">
        <v>1980</v>
      </c>
      <c r="G1039" s="21" t="s">
        <v>14</v>
      </c>
      <c r="H1039" s="25" t="s">
        <v>15</v>
      </c>
      <c r="I1039" s="21" t="s">
        <v>27</v>
      </c>
      <c r="J1039" s="21" t="s">
        <v>28</v>
      </c>
      <c r="K1039" s="38">
        <v>43984</v>
      </c>
      <c r="L1039" s="38">
        <v>45847</v>
      </c>
      <c r="M1039" s="39" t="s">
        <v>53</v>
      </c>
      <c r="N1039" s="18">
        <v>0</v>
      </c>
      <c r="O1039" s="18">
        <v>0</v>
      </c>
      <c r="P1039" s="15" t="str">
        <f>IFERROR((O1039-N1039)/N1039,"")</f>
        <v/>
      </c>
      <c r="Q1039" s="19">
        <v>12</v>
      </c>
      <c r="R1039" s="19">
        <v>0</v>
      </c>
      <c r="S1039" s="15">
        <f>IFERROR((R1039-Q1039)/Q1039,"")</f>
        <v>-1</v>
      </c>
      <c r="T1039" s="19">
        <v>936</v>
      </c>
      <c r="U1039" s="15">
        <f>IFERROR(R1039/T1039,"")</f>
        <v>0</v>
      </c>
      <c r="V1039" s="19">
        <v>4</v>
      </c>
      <c r="W1039" s="19">
        <v>0</v>
      </c>
      <c r="X1039" s="15">
        <f>IFERROR((W1039-V1039)/V1039,"")</f>
        <v>-1</v>
      </c>
      <c r="Y1039" s="18" t="s">
        <v>1610</v>
      </c>
      <c r="Z1039" s="18" t="s">
        <v>1610</v>
      </c>
      <c r="AA1039" s="18" t="s">
        <v>1610</v>
      </c>
      <c r="AB1039" s="18" t="s">
        <v>1610</v>
      </c>
      <c r="AC1039" s="18" t="s">
        <v>1610</v>
      </c>
      <c r="AD1039" s="18" t="s">
        <v>1610</v>
      </c>
      <c r="AE1039" s="18" t="s">
        <v>1610</v>
      </c>
      <c r="AF1039" s="18" t="s">
        <v>1610</v>
      </c>
      <c r="AG1039" s="18" t="s">
        <v>1610</v>
      </c>
      <c r="AH1039" s="18" t="s">
        <v>1610</v>
      </c>
      <c r="AI1039" s="18" t="s">
        <v>1610</v>
      </c>
      <c r="AJ1039" s="18" t="s">
        <v>1610</v>
      </c>
      <c r="AK1039" s="23">
        <f>SUM(Y1039:AJ1039)</f>
        <v>0</v>
      </c>
      <c r="AL1039" s="23">
        <f>MAX(Y1039:AJ1039)</f>
        <v>0</v>
      </c>
      <c r="AM1039">
        <f>COUNTIF(Y1039:AJ1039,"&gt;1")</f>
        <v>0</v>
      </c>
    </row>
    <row r="1040" spans="1:39" ht="15.75" x14ac:dyDescent="0.25">
      <c r="A1040" s="21"/>
      <c r="B1040" s="21"/>
      <c r="C1040" s="21">
        <v>11069897</v>
      </c>
      <c r="D1040" s="25">
        <v>191915</v>
      </c>
      <c r="E1040" s="21" t="s">
        <v>24</v>
      </c>
      <c r="F1040" s="21" t="s">
        <v>1980</v>
      </c>
      <c r="G1040" s="21" t="s">
        <v>234</v>
      </c>
      <c r="H1040" s="25" t="s">
        <v>15</v>
      </c>
      <c r="I1040" s="21" t="s">
        <v>27</v>
      </c>
      <c r="J1040" s="21" t="s">
        <v>28</v>
      </c>
      <c r="K1040" s="38">
        <v>45754</v>
      </c>
      <c r="L1040" s="38">
        <v>45835</v>
      </c>
      <c r="M1040" s="39" t="s">
        <v>53</v>
      </c>
      <c r="N1040" s="18">
        <v>3339</v>
      </c>
      <c r="O1040" s="18">
        <v>0</v>
      </c>
      <c r="P1040" s="15">
        <f>IFERROR((O1040-N1040)/N1040,"")</f>
        <v>-1</v>
      </c>
      <c r="Q1040" s="19">
        <v>72</v>
      </c>
      <c r="R1040" s="19">
        <v>0</v>
      </c>
      <c r="S1040" s="15">
        <f>IFERROR((R1040-Q1040)/Q1040,"")</f>
        <v>-1</v>
      </c>
      <c r="T1040" s="19">
        <v>2669</v>
      </c>
      <c r="U1040" s="15">
        <f>IFERROR(R1040/T1040,"")</f>
        <v>0</v>
      </c>
      <c r="V1040" s="19">
        <v>20</v>
      </c>
      <c r="W1040" s="19">
        <v>0</v>
      </c>
      <c r="X1040" s="15">
        <f>IFERROR((W1040-V1040)/V1040,"")</f>
        <v>-1</v>
      </c>
      <c r="Y1040" s="18" t="s">
        <v>1610</v>
      </c>
      <c r="Z1040" s="18" t="s">
        <v>1610</v>
      </c>
      <c r="AA1040" s="18" t="s">
        <v>1610</v>
      </c>
      <c r="AB1040" s="18" t="s">
        <v>1610</v>
      </c>
      <c r="AC1040" s="18" t="s">
        <v>1610</v>
      </c>
      <c r="AD1040" s="18" t="s">
        <v>1610</v>
      </c>
      <c r="AE1040" s="18" t="s">
        <v>1610</v>
      </c>
      <c r="AF1040" s="18" t="s">
        <v>1610</v>
      </c>
      <c r="AG1040" s="18" t="s">
        <v>1610</v>
      </c>
      <c r="AH1040" s="18" t="s">
        <v>1610</v>
      </c>
      <c r="AI1040" s="18" t="s">
        <v>1610</v>
      </c>
      <c r="AJ1040" s="18" t="s">
        <v>1610</v>
      </c>
      <c r="AK1040" s="23">
        <f>SUM(Y1040:AJ1040)</f>
        <v>0</v>
      </c>
      <c r="AL1040" s="23">
        <f>MAX(Y1040:AJ1040)</f>
        <v>0</v>
      </c>
      <c r="AM1040">
        <f>COUNTIF(Y1040:AJ1040,"&gt;1")</f>
        <v>0</v>
      </c>
    </row>
    <row r="1041" spans="1:39" ht="15.75" x14ac:dyDescent="0.25">
      <c r="A1041" s="21"/>
      <c r="B1041" s="21"/>
      <c r="C1041" s="21">
        <v>11069897</v>
      </c>
      <c r="D1041" s="25">
        <v>191916</v>
      </c>
      <c r="E1041" s="21" t="s">
        <v>24</v>
      </c>
      <c r="F1041" s="21" t="s">
        <v>1980</v>
      </c>
      <c r="G1041" s="21" t="s">
        <v>195</v>
      </c>
      <c r="H1041" s="25" t="s">
        <v>15</v>
      </c>
      <c r="I1041" s="21" t="s">
        <v>27</v>
      </c>
      <c r="J1041" s="21" t="s">
        <v>28</v>
      </c>
      <c r="K1041" s="38">
        <v>45428</v>
      </c>
      <c r="L1041" s="38">
        <v>45763</v>
      </c>
      <c r="M1041" s="39" t="s">
        <v>53</v>
      </c>
      <c r="N1041" s="18">
        <v>0</v>
      </c>
      <c r="O1041" s="18">
        <v>0</v>
      </c>
      <c r="P1041" s="15" t="str">
        <f>IFERROR((O1041-N1041)/N1041,"")</f>
        <v/>
      </c>
      <c r="Q1041" s="19">
        <v>9</v>
      </c>
      <c r="R1041" s="19">
        <v>0</v>
      </c>
      <c r="S1041" s="15">
        <f>IFERROR((R1041-Q1041)/Q1041,"")</f>
        <v>-1</v>
      </c>
      <c r="T1041" s="19">
        <v>2184</v>
      </c>
      <c r="U1041" s="15">
        <f>IFERROR(R1041/T1041,"")</f>
        <v>0</v>
      </c>
      <c r="V1041" s="19">
        <v>3</v>
      </c>
      <c r="W1041" s="19">
        <v>0</v>
      </c>
      <c r="X1041" s="15">
        <f>IFERROR((W1041-V1041)/V1041,"")</f>
        <v>-1</v>
      </c>
      <c r="Y1041" s="18" t="s">
        <v>1610</v>
      </c>
      <c r="Z1041" s="18" t="s">
        <v>1610</v>
      </c>
      <c r="AA1041" s="18" t="s">
        <v>1610</v>
      </c>
      <c r="AB1041" s="18" t="s">
        <v>1610</v>
      </c>
      <c r="AC1041" s="18" t="s">
        <v>1610</v>
      </c>
      <c r="AD1041" s="18" t="s">
        <v>1610</v>
      </c>
      <c r="AE1041" s="18" t="s">
        <v>1610</v>
      </c>
      <c r="AF1041" s="18" t="s">
        <v>1610</v>
      </c>
      <c r="AG1041" s="18" t="s">
        <v>1610</v>
      </c>
      <c r="AH1041" s="18" t="s">
        <v>1610</v>
      </c>
      <c r="AI1041" s="18" t="s">
        <v>1610</v>
      </c>
      <c r="AJ1041" s="18" t="s">
        <v>1610</v>
      </c>
      <c r="AK1041" s="23">
        <f>SUM(Y1041:AJ1041)</f>
        <v>0</v>
      </c>
      <c r="AL1041" s="23">
        <f>MAX(Y1041:AJ1041)</f>
        <v>0</v>
      </c>
      <c r="AM1041">
        <f>COUNTIF(Y1041:AJ1041,"&gt;1")</f>
        <v>0</v>
      </c>
    </row>
    <row r="1042" spans="1:39" ht="15.75" x14ac:dyDescent="0.25">
      <c r="A1042" s="21" t="s">
        <v>3191</v>
      </c>
      <c r="B1042" s="21" t="s">
        <v>1519</v>
      </c>
      <c r="C1042" s="21">
        <v>11069897</v>
      </c>
      <c r="D1042" s="25">
        <v>194288</v>
      </c>
      <c r="E1042" s="21" t="s">
        <v>24</v>
      </c>
      <c r="F1042" s="21" t="s">
        <v>1980</v>
      </c>
      <c r="G1042" s="21" t="s">
        <v>124</v>
      </c>
      <c r="H1042" s="25" t="s">
        <v>20</v>
      </c>
      <c r="I1042" s="21" t="s">
        <v>27</v>
      </c>
      <c r="J1042" s="21" t="s">
        <v>28</v>
      </c>
      <c r="K1042" s="38">
        <v>45476</v>
      </c>
      <c r="L1042" s="38">
        <v>45723</v>
      </c>
      <c r="M1042" s="39" t="s">
        <v>53</v>
      </c>
      <c r="N1042" s="18" t="s">
        <v>1610</v>
      </c>
      <c r="O1042" s="18" t="s">
        <v>1610</v>
      </c>
      <c r="P1042" s="15" t="str">
        <f>IFERROR((O1042-N1042)/N1042,"")</f>
        <v/>
      </c>
      <c r="Q1042" s="19" t="s">
        <v>1610</v>
      </c>
      <c r="R1042" s="19" t="s">
        <v>1610</v>
      </c>
      <c r="S1042" s="15" t="str">
        <f>IFERROR((R1042-Q1042)/Q1042,"")</f>
        <v/>
      </c>
      <c r="T1042" s="19">
        <v>605</v>
      </c>
      <c r="U1042" s="15" t="str">
        <f>IFERROR(R1042/T1042,"")</f>
        <v/>
      </c>
      <c r="V1042" s="19" t="s">
        <v>1610</v>
      </c>
      <c r="W1042" s="19" t="s">
        <v>1610</v>
      </c>
      <c r="X1042" s="15" t="str">
        <f>IFERROR((W1042-V1042)/V1042,"")</f>
        <v/>
      </c>
      <c r="Y1042" s="18" t="s">
        <v>1610</v>
      </c>
      <c r="Z1042" s="18" t="s">
        <v>1610</v>
      </c>
      <c r="AA1042" s="18" t="s">
        <v>1610</v>
      </c>
      <c r="AB1042" s="18" t="s">
        <v>1610</v>
      </c>
      <c r="AC1042" s="18" t="s">
        <v>1610</v>
      </c>
      <c r="AD1042" s="18" t="s">
        <v>1610</v>
      </c>
      <c r="AE1042" s="18" t="s">
        <v>1610</v>
      </c>
      <c r="AF1042" s="18" t="s">
        <v>1610</v>
      </c>
      <c r="AG1042" s="18" t="s">
        <v>1610</v>
      </c>
      <c r="AH1042" s="18" t="s">
        <v>1610</v>
      </c>
      <c r="AI1042" s="18" t="s">
        <v>1610</v>
      </c>
      <c r="AJ1042" s="18" t="s">
        <v>1610</v>
      </c>
      <c r="AK1042" s="23">
        <f>SUM(Y1042:AJ1042)</f>
        <v>0</v>
      </c>
      <c r="AL1042" s="23">
        <f>MAX(Y1042:AJ1042)</f>
        <v>0</v>
      </c>
      <c r="AM1042">
        <f>COUNTIF(Y1042:AJ1042,"&gt;1")</f>
        <v>0</v>
      </c>
    </row>
    <row r="1043" spans="1:39" ht="15.75" x14ac:dyDescent="0.25">
      <c r="A1043" s="21" t="s">
        <v>3191</v>
      </c>
      <c r="B1043" s="21" t="s">
        <v>1519</v>
      </c>
      <c r="C1043" s="21">
        <v>11069897</v>
      </c>
      <c r="D1043" s="25">
        <v>191508</v>
      </c>
      <c r="E1043" s="21" t="s">
        <v>24</v>
      </c>
      <c r="F1043" s="21" t="s">
        <v>1980</v>
      </c>
      <c r="G1043" s="21" t="s">
        <v>153</v>
      </c>
      <c r="H1043" s="25" t="s">
        <v>15</v>
      </c>
      <c r="I1043" s="21" t="s">
        <v>27</v>
      </c>
      <c r="J1043" s="21" t="s">
        <v>210</v>
      </c>
      <c r="K1043" s="38">
        <v>46230</v>
      </c>
      <c r="L1043" s="38">
        <v>45691</v>
      </c>
      <c r="M1043" s="39" t="s">
        <v>18</v>
      </c>
      <c r="N1043" s="18">
        <v>0</v>
      </c>
      <c r="O1043" s="18">
        <v>7153</v>
      </c>
      <c r="P1043" s="15" t="str">
        <f>IFERROR((O1043-N1043)/N1043,"")</f>
        <v/>
      </c>
      <c r="Q1043" s="19">
        <v>0</v>
      </c>
      <c r="R1043" s="19">
        <v>0</v>
      </c>
      <c r="S1043" s="15" t="str">
        <f>IFERROR((R1043-Q1043)/Q1043,"")</f>
        <v/>
      </c>
      <c r="T1043" s="19">
        <v>104</v>
      </c>
      <c r="U1043" s="15">
        <f>IFERROR(R1043/T1043,"")</f>
        <v>0</v>
      </c>
      <c r="V1043" s="19" t="s">
        <v>1610</v>
      </c>
      <c r="W1043" s="19" t="s">
        <v>1610</v>
      </c>
      <c r="X1043" s="15" t="str">
        <f>IFERROR((W1043-V1043)/V1043,"")</f>
        <v/>
      </c>
      <c r="Y1043" s="18">
        <v>0</v>
      </c>
      <c r="Z1043" s="18">
        <v>0</v>
      </c>
      <c r="AA1043" s="18">
        <v>0</v>
      </c>
      <c r="AB1043" s="18">
        <v>0</v>
      </c>
      <c r="AC1043" s="18">
        <v>0</v>
      </c>
      <c r="AD1043" s="18">
        <v>0</v>
      </c>
      <c r="AE1043" s="18">
        <v>0</v>
      </c>
      <c r="AF1043" s="18">
        <v>0</v>
      </c>
      <c r="AG1043" s="18">
        <v>0</v>
      </c>
      <c r="AH1043" s="18">
        <v>0</v>
      </c>
      <c r="AI1043" s="18">
        <v>0</v>
      </c>
      <c r="AJ1043" s="18">
        <v>7153</v>
      </c>
      <c r="AK1043" s="23">
        <f>SUM(Y1043:AJ1043)</f>
        <v>7153</v>
      </c>
      <c r="AL1043" s="23">
        <f>MAX(Y1043:AJ1043)</f>
        <v>7153</v>
      </c>
      <c r="AM1043">
        <f>COUNTIF(Y1043:AJ1043,"&gt;1")</f>
        <v>1</v>
      </c>
    </row>
    <row r="1044" spans="1:39" ht="15.75" x14ac:dyDescent="0.25">
      <c r="A1044" s="21"/>
      <c r="B1044" s="21" t="s">
        <v>1519</v>
      </c>
      <c r="C1044" s="21">
        <v>11091558</v>
      </c>
      <c r="D1044" s="25">
        <v>192098</v>
      </c>
      <c r="E1044" s="21" t="s">
        <v>1798</v>
      </c>
      <c r="F1044" s="21" t="s">
        <v>702</v>
      </c>
      <c r="G1044" s="21" t="s">
        <v>338</v>
      </c>
      <c r="H1044" s="25" t="s">
        <v>145</v>
      </c>
      <c r="I1044" s="21" t="s">
        <v>21</v>
      </c>
      <c r="J1044" s="21" t="s">
        <v>21</v>
      </c>
      <c r="K1044" s="38">
        <v>45863</v>
      </c>
      <c r="L1044" s="38">
        <v>46202</v>
      </c>
      <c r="M1044" s="39" t="s">
        <v>18</v>
      </c>
      <c r="N1044" s="18">
        <v>7485</v>
      </c>
      <c r="O1044" s="18">
        <v>0</v>
      </c>
      <c r="P1044" s="15">
        <f>IFERROR((O1044-N1044)/N1044,"")</f>
        <v>-1</v>
      </c>
      <c r="Q1044" s="19">
        <v>47</v>
      </c>
      <c r="R1044" s="19">
        <v>294</v>
      </c>
      <c r="S1044" s="15">
        <f>IFERROR((R1044-Q1044)/Q1044,"")</f>
        <v>5.2553191489361701</v>
      </c>
      <c r="T1044" s="19">
        <v>26</v>
      </c>
      <c r="U1044" s="15">
        <f>IFERROR(R1044/T1044,"")</f>
        <v>11.307692307692308</v>
      </c>
      <c r="V1044" s="19">
        <v>108</v>
      </c>
      <c r="W1044" s="19">
        <v>49</v>
      </c>
      <c r="X1044" s="15">
        <f>IFERROR((W1044-V1044)/V1044,"")</f>
        <v>-0.54629629629629628</v>
      </c>
      <c r="Y1044" s="18" t="s">
        <v>1610</v>
      </c>
      <c r="Z1044" s="18" t="s">
        <v>1610</v>
      </c>
      <c r="AA1044" s="18" t="s">
        <v>1610</v>
      </c>
      <c r="AB1044" s="18" t="s">
        <v>1610</v>
      </c>
      <c r="AC1044" s="18" t="s">
        <v>1610</v>
      </c>
      <c r="AD1044" s="18" t="s">
        <v>1610</v>
      </c>
      <c r="AE1044" s="18" t="s">
        <v>1610</v>
      </c>
      <c r="AF1044" s="18" t="s">
        <v>1610</v>
      </c>
      <c r="AG1044" s="18" t="s">
        <v>1610</v>
      </c>
      <c r="AH1044" s="18" t="s">
        <v>1610</v>
      </c>
      <c r="AI1044" s="18" t="s">
        <v>1610</v>
      </c>
      <c r="AJ1044" s="18" t="s">
        <v>1610</v>
      </c>
      <c r="AK1044" s="23">
        <f>SUM(Y1044:AJ1044)</f>
        <v>0</v>
      </c>
      <c r="AL1044" s="23">
        <f>MAX(Y1044:AJ1044)</f>
        <v>0</v>
      </c>
      <c r="AM1044">
        <f>COUNTIF(Y1044:AJ1044,"&gt;1")</f>
        <v>0</v>
      </c>
    </row>
    <row r="1045" spans="1:39" ht="15.75" x14ac:dyDescent="0.25">
      <c r="A1045" s="21"/>
      <c r="B1045" s="21" t="s">
        <v>1519</v>
      </c>
      <c r="C1045" s="21">
        <v>11092881</v>
      </c>
      <c r="D1045" s="25">
        <v>191388</v>
      </c>
      <c r="E1045" s="21" t="s">
        <v>69</v>
      </c>
      <c r="F1045" s="21" t="s">
        <v>2825</v>
      </c>
      <c r="G1045" s="21" t="s">
        <v>187</v>
      </c>
      <c r="H1045" s="25" t="s">
        <v>63</v>
      </c>
      <c r="I1045" s="21" t="s">
        <v>27</v>
      </c>
      <c r="J1045" s="21" t="s">
        <v>28</v>
      </c>
      <c r="K1045" s="38">
        <v>45953</v>
      </c>
      <c r="L1045" s="38">
        <v>45952</v>
      </c>
      <c r="M1045" s="39" t="s">
        <v>53</v>
      </c>
      <c r="N1045" s="18" t="s">
        <v>1610</v>
      </c>
      <c r="O1045" s="18" t="s">
        <v>1610</v>
      </c>
      <c r="P1045" s="15" t="str">
        <f>IFERROR((O1045-N1045)/N1045,"")</f>
        <v/>
      </c>
      <c r="Q1045" s="19" t="s">
        <v>1610</v>
      </c>
      <c r="R1045" s="19" t="s">
        <v>1610</v>
      </c>
      <c r="S1045" s="15"/>
      <c r="T1045" s="19" t="s">
        <v>1610</v>
      </c>
      <c r="U1045" s="15"/>
      <c r="V1045" s="19">
        <v>12</v>
      </c>
      <c r="W1045" s="19">
        <v>0</v>
      </c>
      <c r="X1045" s="15">
        <f>IFERROR((W1045-V1045)/V1045,"")</f>
        <v>-1</v>
      </c>
      <c r="Y1045" s="18">
        <v>0</v>
      </c>
      <c r="Z1045" s="18">
        <v>0</v>
      </c>
      <c r="AA1045" s="18">
        <v>1008</v>
      </c>
      <c r="AB1045" s="18">
        <v>0</v>
      </c>
      <c r="AC1045" s="18">
        <v>0</v>
      </c>
      <c r="AD1045" s="18">
        <v>0</v>
      </c>
      <c r="AE1045" s="18">
        <v>0</v>
      </c>
      <c r="AF1045" s="18">
        <v>0</v>
      </c>
      <c r="AG1045" s="18">
        <v>0</v>
      </c>
      <c r="AH1045" s="18">
        <v>0</v>
      </c>
      <c r="AI1045" s="18">
        <v>0</v>
      </c>
      <c r="AJ1045" s="18">
        <v>0</v>
      </c>
      <c r="AK1045" s="23">
        <f>SUM(Y1045:AJ1045)</f>
        <v>1008</v>
      </c>
      <c r="AL1045" s="23">
        <f>MAX(Y1045:AJ1045)</f>
        <v>1008</v>
      </c>
      <c r="AM1045">
        <f>COUNTIF(Y1045:AJ1045,"&gt;1")</f>
        <v>1</v>
      </c>
    </row>
    <row r="1046" spans="1:39" ht="15.75" x14ac:dyDescent="0.25">
      <c r="A1046" s="21" t="s">
        <v>3191</v>
      </c>
      <c r="B1046" s="21" t="s">
        <v>1520</v>
      </c>
      <c r="C1046" s="21">
        <v>11130959</v>
      </c>
      <c r="D1046" s="25" t="s">
        <v>3300</v>
      </c>
      <c r="E1046" s="21" t="s">
        <v>1798</v>
      </c>
      <c r="F1046" s="21" t="s">
        <v>2292</v>
      </c>
      <c r="G1046" s="21" t="s">
        <v>3301</v>
      </c>
      <c r="H1046" s="25" t="s">
        <v>145</v>
      </c>
      <c r="I1046" s="21" t="s">
        <v>27</v>
      </c>
      <c r="J1046" s="21" t="s">
        <v>74</v>
      </c>
      <c r="K1046" s="38">
        <v>46178</v>
      </c>
      <c r="L1046" s="38">
        <v>46197</v>
      </c>
      <c r="M1046" s="39" t="s">
        <v>18</v>
      </c>
      <c r="N1046" s="18">
        <v>0</v>
      </c>
      <c r="O1046" s="18">
        <v>505</v>
      </c>
      <c r="P1046" s="15" t="str">
        <f>IFERROR((O1046-N1046)/N1046,"")</f>
        <v/>
      </c>
      <c r="Q1046" s="19">
        <v>0</v>
      </c>
      <c r="R1046" s="19">
        <v>5</v>
      </c>
      <c r="S1046" s="15" t="str">
        <f>IFERROR((R1046-Q1046)/Q1046,"")</f>
        <v/>
      </c>
      <c r="T1046" s="19" t="s">
        <v>1610</v>
      </c>
      <c r="U1046" s="15" t="str">
        <f>IFERROR(R1046/T1046,"")</f>
        <v/>
      </c>
      <c r="V1046" s="19">
        <v>3</v>
      </c>
      <c r="W1046" s="19">
        <v>1</v>
      </c>
      <c r="X1046" s="15">
        <f>IFERROR((W1046-V1046)/V1046,"")</f>
        <v>-0.66666666666666663</v>
      </c>
      <c r="Y1046" s="18">
        <v>0</v>
      </c>
      <c r="Z1046" s="18">
        <v>0</v>
      </c>
      <c r="AA1046" s="18">
        <v>0</v>
      </c>
      <c r="AB1046" s="18">
        <v>0</v>
      </c>
      <c r="AC1046" s="18">
        <v>0</v>
      </c>
      <c r="AD1046" s="18">
        <v>0</v>
      </c>
      <c r="AE1046" s="18">
        <v>0</v>
      </c>
      <c r="AF1046" s="18">
        <v>0</v>
      </c>
      <c r="AG1046" s="18">
        <v>0</v>
      </c>
      <c r="AH1046" s="18">
        <v>0</v>
      </c>
      <c r="AI1046" s="18">
        <v>505</v>
      </c>
      <c r="AJ1046" s="18">
        <v>0</v>
      </c>
      <c r="AK1046" s="23">
        <f>SUM(Y1046:AJ1046)</f>
        <v>505</v>
      </c>
      <c r="AL1046" s="23">
        <f>MAX(Y1046:AJ1046)</f>
        <v>505</v>
      </c>
      <c r="AM1046">
        <f>COUNTIF(Y1046:AJ1046,"&gt;1")</f>
        <v>1</v>
      </c>
    </row>
    <row r="1047" spans="1:39" ht="15.75" x14ac:dyDescent="0.25">
      <c r="A1047" s="21"/>
      <c r="B1047" s="21" t="s">
        <v>1519</v>
      </c>
      <c r="C1047" s="21">
        <v>11130959</v>
      </c>
      <c r="D1047" s="25" t="s">
        <v>2291</v>
      </c>
      <c r="E1047" s="21" t="s">
        <v>1798</v>
      </c>
      <c r="F1047" s="21" t="s">
        <v>2292</v>
      </c>
      <c r="G1047" s="21" t="s">
        <v>289</v>
      </c>
      <c r="H1047" s="25" t="s">
        <v>145</v>
      </c>
      <c r="I1047" s="21" t="s">
        <v>27</v>
      </c>
      <c r="J1047" s="21" t="s">
        <v>74</v>
      </c>
      <c r="K1047" s="38">
        <v>46178</v>
      </c>
      <c r="L1047" s="38">
        <v>46066</v>
      </c>
      <c r="M1047" s="39" t="s">
        <v>18</v>
      </c>
      <c r="N1047" s="18">
        <v>9810</v>
      </c>
      <c r="O1047" s="18">
        <v>9360</v>
      </c>
      <c r="P1047" s="15">
        <f>IFERROR((O1047-N1047)/N1047,"")</f>
        <v>-4.5871559633027525E-2</v>
      </c>
      <c r="Q1047" s="19">
        <v>10</v>
      </c>
      <c r="R1047" s="19">
        <v>0</v>
      </c>
      <c r="S1047" s="15">
        <f>IFERROR((R1047-Q1047)/Q1047,"")</f>
        <v>-1</v>
      </c>
      <c r="T1047" s="19" t="s">
        <v>1610</v>
      </c>
      <c r="U1047" s="15" t="str">
        <f>IFERROR(R1047/T1047,"")</f>
        <v/>
      </c>
      <c r="V1047" s="19">
        <v>10</v>
      </c>
      <c r="W1047" s="19">
        <v>0</v>
      </c>
      <c r="X1047" s="15">
        <f>IFERROR((W1047-V1047)/V1047,"")</f>
        <v>-1</v>
      </c>
      <c r="Y1047" s="18">
        <v>0</v>
      </c>
      <c r="Z1047" s="18">
        <v>0</v>
      </c>
      <c r="AA1047" s="18">
        <v>0</v>
      </c>
      <c r="AB1047" s="18">
        <v>0</v>
      </c>
      <c r="AC1047" s="18">
        <v>0</v>
      </c>
      <c r="AD1047" s="18">
        <v>0</v>
      </c>
      <c r="AE1047" s="18">
        <v>0</v>
      </c>
      <c r="AF1047" s="18">
        <v>0</v>
      </c>
      <c r="AG1047" s="18">
        <v>0</v>
      </c>
      <c r="AH1047" s="18">
        <v>0</v>
      </c>
      <c r="AI1047" s="18">
        <v>9360</v>
      </c>
      <c r="AJ1047" s="18">
        <v>0</v>
      </c>
      <c r="AK1047" s="23">
        <f>SUM(Y1047:AJ1047)</f>
        <v>9360</v>
      </c>
      <c r="AL1047" s="23">
        <f>MAX(Y1047:AJ1047)</f>
        <v>9360</v>
      </c>
      <c r="AM1047">
        <f>COUNTIF(Y1047:AJ1047,"&gt;1")</f>
        <v>1</v>
      </c>
    </row>
    <row r="1048" spans="1:39" ht="15.75" x14ac:dyDescent="0.25">
      <c r="A1048" s="21" t="s">
        <v>3191</v>
      </c>
      <c r="B1048" s="21" t="s">
        <v>1519</v>
      </c>
      <c r="C1048" s="21">
        <v>11130959</v>
      </c>
      <c r="D1048" s="25">
        <v>193579</v>
      </c>
      <c r="E1048" s="21" t="s">
        <v>1798</v>
      </c>
      <c r="F1048" s="21" t="s">
        <v>2292</v>
      </c>
      <c r="G1048" s="21" t="s">
        <v>239</v>
      </c>
      <c r="H1048" s="25" t="s">
        <v>145</v>
      </c>
      <c r="I1048" s="21" t="s">
        <v>27</v>
      </c>
      <c r="J1048" s="21" t="s">
        <v>74</v>
      </c>
      <c r="K1048" s="38">
        <v>46178</v>
      </c>
      <c r="L1048" s="38"/>
      <c r="M1048" s="39" t="s">
        <v>18</v>
      </c>
      <c r="N1048" s="18">
        <v>0</v>
      </c>
      <c r="O1048" s="18">
        <v>505</v>
      </c>
      <c r="P1048" s="15" t="str">
        <f>IFERROR((O1048-N1048)/N1048,"")</f>
        <v/>
      </c>
      <c r="Q1048" s="19">
        <v>0</v>
      </c>
      <c r="R1048" s="19">
        <v>0</v>
      </c>
      <c r="S1048" s="15" t="str">
        <f>IFERROR((R1048-Q1048)/Q1048,"")</f>
        <v/>
      </c>
      <c r="T1048" s="19" t="s">
        <v>1610</v>
      </c>
      <c r="U1048" s="15" t="str">
        <f>IFERROR(R1048/T1048,"")</f>
        <v/>
      </c>
      <c r="V1048" s="19" t="s">
        <v>1610</v>
      </c>
      <c r="W1048" s="19" t="s">
        <v>1610</v>
      </c>
      <c r="X1048" s="15" t="str">
        <f>IFERROR((W1048-V1048)/V1048,"")</f>
        <v/>
      </c>
      <c r="Y1048" s="18">
        <v>0</v>
      </c>
      <c r="Z1048" s="18">
        <v>0</v>
      </c>
      <c r="AA1048" s="18">
        <v>0</v>
      </c>
      <c r="AB1048" s="18">
        <v>0</v>
      </c>
      <c r="AC1048" s="18">
        <v>0</v>
      </c>
      <c r="AD1048" s="18">
        <v>0</v>
      </c>
      <c r="AE1048" s="18">
        <v>0</v>
      </c>
      <c r="AF1048" s="18">
        <v>0</v>
      </c>
      <c r="AG1048" s="18">
        <v>0</v>
      </c>
      <c r="AH1048" s="18">
        <v>0</v>
      </c>
      <c r="AI1048" s="18">
        <v>505</v>
      </c>
      <c r="AJ1048" s="18">
        <v>0</v>
      </c>
      <c r="AK1048" s="23">
        <f>SUM(Y1048:AJ1048)</f>
        <v>505</v>
      </c>
      <c r="AL1048" s="23">
        <f>MAX(Y1048:AJ1048)</f>
        <v>505</v>
      </c>
      <c r="AM1048">
        <f>COUNTIF(Y1048:AJ1048,"&gt;1")</f>
        <v>1</v>
      </c>
    </row>
    <row r="1049" spans="1:39" ht="15.75" x14ac:dyDescent="0.25">
      <c r="A1049" s="21"/>
      <c r="B1049" s="21" t="s">
        <v>1519</v>
      </c>
      <c r="C1049" s="21">
        <v>11165697</v>
      </c>
      <c r="D1049" s="25">
        <v>192139</v>
      </c>
      <c r="E1049" s="21" t="s">
        <v>1180</v>
      </c>
      <c r="F1049" s="21" t="s">
        <v>1357</v>
      </c>
      <c r="G1049" s="21" t="s">
        <v>156</v>
      </c>
      <c r="H1049" s="25" t="s">
        <v>121</v>
      </c>
      <c r="I1049" s="21" t="s">
        <v>88</v>
      </c>
      <c r="J1049" s="21" t="s">
        <v>93</v>
      </c>
      <c r="K1049" s="38">
        <v>46106</v>
      </c>
      <c r="L1049" s="38">
        <v>46239</v>
      </c>
      <c r="M1049" s="39" t="s">
        <v>18</v>
      </c>
      <c r="N1049" s="18">
        <v>0</v>
      </c>
      <c r="O1049" s="18">
        <v>0</v>
      </c>
      <c r="P1049" s="15" t="str">
        <f>IFERROR((O1049-N1049)/N1049,"")</f>
        <v/>
      </c>
      <c r="Q1049" s="19">
        <v>5</v>
      </c>
      <c r="R1049" s="19">
        <v>2</v>
      </c>
      <c r="S1049" s="15">
        <f>IFERROR((R1049-Q1049)/Q1049,"")</f>
        <v>-0.6</v>
      </c>
      <c r="T1049" s="19">
        <v>111</v>
      </c>
      <c r="U1049" s="15">
        <f>IFERROR(R1049/T1049,"")</f>
        <v>1.8018018018018018E-2</v>
      </c>
      <c r="V1049" s="19">
        <v>7</v>
      </c>
      <c r="W1049" s="19">
        <v>1</v>
      </c>
      <c r="X1049" s="15">
        <f>IFERROR((W1049-V1049)/V1049,"")</f>
        <v>-0.8571428571428571</v>
      </c>
      <c r="Y1049" s="18">
        <v>0</v>
      </c>
      <c r="Z1049" s="18">
        <v>0</v>
      </c>
      <c r="AA1049" s="18">
        <v>0</v>
      </c>
      <c r="AB1049" s="18">
        <v>0</v>
      </c>
      <c r="AC1049" s="18">
        <v>0</v>
      </c>
      <c r="AD1049" s="18">
        <v>0</v>
      </c>
      <c r="AE1049" s="18">
        <v>0</v>
      </c>
      <c r="AF1049" s="18">
        <v>467</v>
      </c>
      <c r="AG1049" s="18">
        <v>0</v>
      </c>
      <c r="AH1049" s="18">
        <v>0</v>
      </c>
      <c r="AI1049" s="18">
        <v>0</v>
      </c>
      <c r="AJ1049" s="18">
        <v>0</v>
      </c>
      <c r="AK1049" s="23">
        <f>SUM(Y1049:AJ1049)</f>
        <v>467</v>
      </c>
      <c r="AL1049" s="23">
        <f>MAX(Y1049:AJ1049)</f>
        <v>467</v>
      </c>
      <c r="AM1049">
        <f>COUNTIF(Y1049:AJ1049,"&gt;1")</f>
        <v>1</v>
      </c>
    </row>
    <row r="1050" spans="1:39" ht="15.75" x14ac:dyDescent="0.25">
      <c r="A1050" s="21" t="s">
        <v>2618</v>
      </c>
      <c r="B1050" s="21" t="s">
        <v>1520</v>
      </c>
      <c r="C1050" s="21">
        <v>11252642</v>
      </c>
      <c r="D1050" s="25" t="s">
        <v>2863</v>
      </c>
      <c r="E1050" s="21" t="s">
        <v>12</v>
      </c>
      <c r="F1050" s="21" t="s">
        <v>2864</v>
      </c>
      <c r="G1050" s="21" t="s">
        <v>442</v>
      </c>
      <c r="H1050" s="25" t="s">
        <v>84</v>
      </c>
      <c r="I1050" s="21" t="s">
        <v>107</v>
      </c>
      <c r="J1050" s="21" t="s">
        <v>2541</v>
      </c>
      <c r="K1050" s="38">
        <v>45940</v>
      </c>
      <c r="L1050" s="38"/>
      <c r="M1050" s="39" t="s">
        <v>53</v>
      </c>
      <c r="N1050" s="18" t="s">
        <v>1610</v>
      </c>
      <c r="O1050" s="18" t="s">
        <v>1610</v>
      </c>
      <c r="P1050" s="15" t="str">
        <f>IFERROR((O1050-N1050)/N1050,"")</f>
        <v/>
      </c>
      <c r="Q1050" s="19" t="s">
        <v>1610</v>
      </c>
      <c r="R1050" s="19" t="s">
        <v>1610</v>
      </c>
      <c r="S1050" s="15" t="str">
        <f>IFERROR((R1050-Q1050)/Q1050,"")</f>
        <v/>
      </c>
      <c r="T1050" s="19" t="s">
        <v>1610</v>
      </c>
      <c r="U1050" s="15" t="str">
        <f>IFERROR(R1050/T1050,"")</f>
        <v/>
      </c>
      <c r="V1050" s="19" t="s">
        <v>1610</v>
      </c>
      <c r="W1050" s="19" t="s">
        <v>1610</v>
      </c>
      <c r="X1050" s="15" t="str">
        <f>IFERROR((W1050-V1050)/V1050,"")</f>
        <v/>
      </c>
      <c r="Y1050" s="18">
        <v>0</v>
      </c>
      <c r="Z1050" s="18">
        <v>0</v>
      </c>
      <c r="AA1050" s="18">
        <v>7790</v>
      </c>
      <c r="AB1050" s="18">
        <v>0</v>
      </c>
      <c r="AC1050" s="18">
        <v>0</v>
      </c>
      <c r="AD1050" s="18">
        <v>0</v>
      </c>
      <c r="AE1050" s="18">
        <v>0</v>
      </c>
      <c r="AF1050" s="18">
        <v>0</v>
      </c>
      <c r="AG1050" s="18">
        <v>0</v>
      </c>
      <c r="AH1050" s="18">
        <v>0</v>
      </c>
      <c r="AI1050" s="18">
        <v>0</v>
      </c>
      <c r="AJ1050" s="18">
        <v>0</v>
      </c>
      <c r="AK1050" s="23">
        <f>SUM(Y1050:AJ1050)</f>
        <v>7790</v>
      </c>
      <c r="AL1050" s="23">
        <f>MAX(Y1050:AJ1050)</f>
        <v>7790</v>
      </c>
      <c r="AM1050">
        <f>COUNTIF(Y1050:AJ1050,"&gt;1")</f>
        <v>1</v>
      </c>
    </row>
    <row r="1051" spans="1:39" ht="15.75" x14ac:dyDescent="0.25">
      <c r="A1051" s="21" t="s">
        <v>2618</v>
      </c>
      <c r="B1051" s="21" t="s">
        <v>1520</v>
      </c>
      <c r="C1051" s="21">
        <v>11319686</v>
      </c>
      <c r="D1051" s="25" t="s">
        <v>2626</v>
      </c>
      <c r="E1051" s="21" t="s">
        <v>33</v>
      </c>
      <c r="F1051" s="21" t="s">
        <v>2627</v>
      </c>
      <c r="G1051" s="21" t="s">
        <v>35</v>
      </c>
      <c r="H1051" s="25" t="s">
        <v>15</v>
      </c>
      <c r="I1051" s="21" t="s">
        <v>16</v>
      </c>
      <c r="J1051" s="21" t="s">
        <v>17</v>
      </c>
      <c r="K1051" s="38">
        <v>45933</v>
      </c>
      <c r="L1051" s="38">
        <v>46079</v>
      </c>
      <c r="M1051" s="39" t="s">
        <v>53</v>
      </c>
      <c r="N1051" s="18">
        <v>2976</v>
      </c>
      <c r="O1051" s="18">
        <v>0</v>
      </c>
      <c r="P1051" s="15">
        <f>IFERROR((O1051-N1051)/N1051,"")</f>
        <v>-1</v>
      </c>
      <c r="Q1051" s="19">
        <v>34</v>
      </c>
      <c r="R1051" s="19">
        <v>0</v>
      </c>
      <c r="S1051" s="15">
        <f>IFERROR((R1051-Q1051)/Q1051,"")</f>
        <v>-1</v>
      </c>
      <c r="T1051" s="19" t="s">
        <v>1610</v>
      </c>
      <c r="U1051" s="15" t="str">
        <f>IFERROR(R1051/T1051,"")</f>
        <v/>
      </c>
      <c r="V1051" s="19">
        <v>7</v>
      </c>
      <c r="W1051" s="19">
        <v>0</v>
      </c>
      <c r="X1051" s="15">
        <f>IFERROR((W1051-V1051)/V1051,"")</f>
        <v>-1</v>
      </c>
      <c r="Y1051" s="18">
        <v>0</v>
      </c>
      <c r="Z1051" s="18">
        <v>0</v>
      </c>
      <c r="AA1051" s="18">
        <v>6696</v>
      </c>
      <c r="AB1051" s="18">
        <v>0</v>
      </c>
      <c r="AC1051" s="18">
        <v>0</v>
      </c>
      <c r="AD1051" s="18">
        <v>0</v>
      </c>
      <c r="AE1051" s="18">
        <v>0</v>
      </c>
      <c r="AF1051" s="18">
        <v>0</v>
      </c>
      <c r="AG1051" s="18">
        <v>0</v>
      </c>
      <c r="AH1051" s="18">
        <v>0</v>
      </c>
      <c r="AI1051" s="18">
        <v>0</v>
      </c>
      <c r="AJ1051" s="18">
        <v>0</v>
      </c>
      <c r="AK1051" s="23">
        <f>SUM(Y1051:AJ1051)</f>
        <v>6696</v>
      </c>
      <c r="AL1051" s="23">
        <f>MAX(Y1051:AJ1051)</f>
        <v>6696</v>
      </c>
      <c r="AM1051">
        <f>COUNTIF(Y1051:AJ1051,"&gt;1")</f>
        <v>1</v>
      </c>
    </row>
    <row r="1052" spans="1:39" ht="15.75" x14ac:dyDescent="0.25">
      <c r="A1052" s="21" t="s">
        <v>2618</v>
      </c>
      <c r="B1052" s="21" t="s">
        <v>1520</v>
      </c>
      <c r="C1052" s="21">
        <v>11331727</v>
      </c>
      <c r="D1052" s="25" t="s">
        <v>2785</v>
      </c>
      <c r="E1052" s="21" t="s">
        <v>2453</v>
      </c>
      <c r="F1052" s="21" t="s">
        <v>2786</v>
      </c>
      <c r="G1052" s="21" t="s">
        <v>499</v>
      </c>
      <c r="H1052" s="25" t="s">
        <v>20</v>
      </c>
      <c r="I1052" s="21" t="s">
        <v>27</v>
      </c>
      <c r="J1052" s="21" t="s">
        <v>28</v>
      </c>
      <c r="K1052" s="38">
        <v>46104</v>
      </c>
      <c r="L1052" s="38">
        <v>46084</v>
      </c>
      <c r="M1052" s="39" t="s">
        <v>22</v>
      </c>
      <c r="N1052" s="18" t="s">
        <v>1610</v>
      </c>
      <c r="O1052" s="18" t="s">
        <v>1610</v>
      </c>
      <c r="P1052" s="15" t="str">
        <f>IFERROR((O1052-N1052)/N1052,"")</f>
        <v/>
      </c>
      <c r="Q1052" s="19" t="s">
        <v>1610</v>
      </c>
      <c r="R1052" s="19" t="s">
        <v>1610</v>
      </c>
      <c r="S1052" s="15" t="str">
        <f>IFERROR((R1052-Q1052)/Q1052,"")</f>
        <v/>
      </c>
      <c r="T1052" s="19" t="s">
        <v>1610</v>
      </c>
      <c r="U1052" s="15" t="str">
        <f>IFERROR(R1052/T1052,"")</f>
        <v/>
      </c>
      <c r="V1052" s="19">
        <v>1</v>
      </c>
      <c r="W1052" s="19">
        <v>0</v>
      </c>
      <c r="X1052" s="15">
        <f>IFERROR((W1052-V1052)/V1052,"")</f>
        <v>-1</v>
      </c>
      <c r="Y1052" s="18">
        <v>0</v>
      </c>
      <c r="Z1052" s="18">
        <v>0</v>
      </c>
      <c r="AA1052" s="18">
        <v>26640</v>
      </c>
      <c r="AB1052" s="18">
        <v>4499</v>
      </c>
      <c r="AC1052" s="18">
        <v>0</v>
      </c>
      <c r="AD1052" s="18">
        <v>0</v>
      </c>
      <c r="AE1052" s="18">
        <v>0</v>
      </c>
      <c r="AF1052" s="18">
        <v>5988</v>
      </c>
      <c r="AG1052" s="18">
        <v>0</v>
      </c>
      <c r="AH1052" s="18">
        <v>0</v>
      </c>
      <c r="AI1052" s="18">
        <v>0</v>
      </c>
      <c r="AJ1052" s="18">
        <v>0</v>
      </c>
      <c r="AK1052" s="23">
        <f>SUM(Y1052:AJ1052)</f>
        <v>37127</v>
      </c>
      <c r="AL1052" s="23">
        <f>MAX(Y1052:AJ1052)</f>
        <v>26640</v>
      </c>
      <c r="AM1052">
        <f>COUNTIF(Y1052:AJ1052,"&gt;1")</f>
        <v>3</v>
      </c>
    </row>
    <row r="1053" spans="1:39" ht="15.75" x14ac:dyDescent="0.25">
      <c r="A1053" s="21"/>
      <c r="B1053" s="21" t="s">
        <v>1520</v>
      </c>
      <c r="C1053" s="21">
        <v>11352186</v>
      </c>
      <c r="D1053" s="25">
        <v>501487</v>
      </c>
      <c r="E1053" s="21" t="s">
        <v>24</v>
      </c>
      <c r="F1053" s="21" t="s">
        <v>1728</v>
      </c>
      <c r="G1053" s="21" t="s">
        <v>271</v>
      </c>
      <c r="H1053" s="25" t="s">
        <v>121</v>
      </c>
      <c r="I1053" s="21" t="s">
        <v>21</v>
      </c>
      <c r="J1053" s="21" t="s">
        <v>21</v>
      </c>
      <c r="K1053" s="38">
        <v>46203</v>
      </c>
      <c r="L1053" s="38">
        <v>46205</v>
      </c>
      <c r="M1053" s="39" t="s">
        <v>18</v>
      </c>
      <c r="N1053" s="18">
        <v>13418</v>
      </c>
      <c r="O1053" s="18">
        <v>6612</v>
      </c>
      <c r="P1053" s="15">
        <f>IFERROR((O1053-N1053)/N1053,"")</f>
        <v>-0.507229095245193</v>
      </c>
      <c r="Q1053" s="19">
        <v>126</v>
      </c>
      <c r="R1053" s="19">
        <v>37</v>
      </c>
      <c r="S1053" s="15">
        <f>IFERROR((R1053-Q1053)/Q1053,"")</f>
        <v>-0.70634920634920639</v>
      </c>
      <c r="T1053" s="19">
        <v>11</v>
      </c>
      <c r="U1053" s="15">
        <f>IFERROR(R1053/T1053,"")</f>
        <v>3.3636363636363638</v>
      </c>
      <c r="V1053" s="19">
        <v>234</v>
      </c>
      <c r="W1053" s="19">
        <v>37</v>
      </c>
      <c r="X1053" s="15">
        <f>IFERROR((W1053-V1053)/V1053,"")</f>
        <v>-0.84188034188034189</v>
      </c>
      <c r="Y1053" s="18">
        <v>5520</v>
      </c>
      <c r="Z1053" s="18">
        <v>0</v>
      </c>
      <c r="AA1053" s="18">
        <v>0</v>
      </c>
      <c r="AB1053" s="18">
        <v>0</v>
      </c>
      <c r="AC1053" s="18">
        <v>0</v>
      </c>
      <c r="AD1053" s="18">
        <v>7127</v>
      </c>
      <c r="AE1053" s="18">
        <v>0</v>
      </c>
      <c r="AF1053" s="18">
        <v>0</v>
      </c>
      <c r="AG1053" s="18">
        <v>0</v>
      </c>
      <c r="AH1053" s="18">
        <v>0</v>
      </c>
      <c r="AI1053" s="18">
        <v>6612</v>
      </c>
      <c r="AJ1053" s="18">
        <v>0</v>
      </c>
      <c r="AK1053" s="23">
        <f>SUM(Y1053:AJ1053)</f>
        <v>19259</v>
      </c>
      <c r="AL1053" s="23">
        <f>MAX(Y1053:AJ1053)</f>
        <v>7127</v>
      </c>
      <c r="AM1053">
        <f>COUNTIF(Y1053:AJ1053,"&gt;1")</f>
        <v>3</v>
      </c>
    </row>
    <row r="1054" spans="1:39" ht="15.75" x14ac:dyDescent="0.25">
      <c r="A1054" s="21" t="s">
        <v>2618</v>
      </c>
      <c r="B1054" s="21" t="s">
        <v>1520</v>
      </c>
      <c r="C1054" s="21">
        <v>11371179</v>
      </c>
      <c r="D1054" s="25" t="s">
        <v>3058</v>
      </c>
      <c r="E1054" s="21" t="s">
        <v>69</v>
      </c>
      <c r="F1054" s="21" t="s">
        <v>3059</v>
      </c>
      <c r="G1054" s="21" t="s">
        <v>122</v>
      </c>
      <c r="H1054" s="25" t="s">
        <v>20</v>
      </c>
      <c r="I1054" s="21" t="s">
        <v>21</v>
      </c>
      <c r="J1054" s="21" t="s">
        <v>21</v>
      </c>
      <c r="K1054" s="38">
        <v>46233</v>
      </c>
      <c r="L1054" s="38">
        <v>46240</v>
      </c>
      <c r="M1054" s="39" t="s">
        <v>18</v>
      </c>
      <c r="N1054" s="18">
        <v>0</v>
      </c>
      <c r="O1054" s="18">
        <v>3600</v>
      </c>
      <c r="P1054" s="15" t="str">
        <f>IFERROR((O1054-N1054)/N1054,"")</f>
        <v/>
      </c>
      <c r="Q1054" s="19">
        <v>0</v>
      </c>
      <c r="R1054" s="19">
        <v>39</v>
      </c>
      <c r="S1054" s="15" t="str">
        <f>IFERROR((R1054-Q1054)/Q1054,"")</f>
        <v/>
      </c>
      <c r="T1054" s="19" t="s">
        <v>1610</v>
      </c>
      <c r="U1054" s="15" t="str">
        <f>IFERROR(R1054/T1054,"")</f>
        <v/>
      </c>
      <c r="V1054" s="19">
        <v>0</v>
      </c>
      <c r="W1054" s="19">
        <v>16</v>
      </c>
      <c r="X1054" s="15" t="str">
        <f>IFERROR((W1054-V1054)/V1054,"")</f>
        <v/>
      </c>
      <c r="Y1054" s="18">
        <v>0</v>
      </c>
      <c r="Z1054" s="18">
        <v>0</v>
      </c>
      <c r="AA1054" s="18">
        <v>0</v>
      </c>
      <c r="AB1054" s="18">
        <v>0</v>
      </c>
      <c r="AC1054" s="18">
        <v>0</v>
      </c>
      <c r="AD1054" s="18">
        <v>0</v>
      </c>
      <c r="AE1054" s="18">
        <v>0</v>
      </c>
      <c r="AF1054" s="18">
        <v>4117</v>
      </c>
      <c r="AG1054" s="18">
        <v>0</v>
      </c>
      <c r="AH1054" s="18">
        <v>0</v>
      </c>
      <c r="AI1054" s="18">
        <v>0</v>
      </c>
      <c r="AJ1054" s="18">
        <v>3600</v>
      </c>
      <c r="AK1054" s="23">
        <f>SUM(Y1054:AJ1054)</f>
        <v>7717</v>
      </c>
      <c r="AL1054" s="23">
        <f>MAX(Y1054:AJ1054)</f>
        <v>4117</v>
      </c>
      <c r="AM1054">
        <f>COUNTIF(Y1054:AJ1054,"&gt;1")</f>
        <v>2</v>
      </c>
    </row>
    <row r="1055" spans="1:39" ht="15.75" x14ac:dyDescent="0.25">
      <c r="A1055" s="21"/>
      <c r="B1055" s="21" t="s">
        <v>1519</v>
      </c>
      <c r="C1055" s="21">
        <v>11377665</v>
      </c>
      <c r="D1055" s="25">
        <v>502950</v>
      </c>
      <c r="E1055" s="25" t="s">
        <v>1180</v>
      </c>
      <c r="F1055" s="21" t="s">
        <v>1511</v>
      </c>
      <c r="G1055" s="21" t="s">
        <v>1217</v>
      </c>
      <c r="H1055" s="25" t="s">
        <v>20</v>
      </c>
      <c r="I1055" s="21" t="s">
        <v>21</v>
      </c>
      <c r="J1055" s="21" t="s">
        <v>21</v>
      </c>
      <c r="K1055" s="38">
        <v>44608</v>
      </c>
      <c r="L1055" s="38">
        <v>45307</v>
      </c>
      <c r="M1055" s="39" t="s">
        <v>53</v>
      </c>
      <c r="N1055" s="18" t="s">
        <v>1610</v>
      </c>
      <c r="O1055" s="18" t="s">
        <v>1610</v>
      </c>
      <c r="P1055" s="15" t="str">
        <f>IFERROR((O1055-N1055)/N1055,"")</f>
        <v/>
      </c>
      <c r="Q1055" s="19" t="s">
        <v>1610</v>
      </c>
      <c r="R1055" s="19" t="s">
        <v>1610</v>
      </c>
      <c r="S1055" s="15" t="str">
        <f>IFERROR((R1055-Q1055)/Q1055,"")</f>
        <v/>
      </c>
      <c r="T1055" s="19" t="s">
        <v>1610</v>
      </c>
      <c r="U1055" s="15" t="str">
        <f>IFERROR(R1055/T1055,"")</f>
        <v/>
      </c>
      <c r="V1055" s="19" t="s">
        <v>1610</v>
      </c>
      <c r="W1055" s="19" t="s">
        <v>1610</v>
      </c>
      <c r="X1055" s="15" t="str">
        <f>IFERROR((W1055-V1055)/V1055,"")</f>
        <v/>
      </c>
      <c r="Y1055" s="18" t="s">
        <v>1610</v>
      </c>
      <c r="Z1055" s="18" t="s">
        <v>1610</v>
      </c>
      <c r="AA1055" s="18" t="s">
        <v>1610</v>
      </c>
      <c r="AB1055" s="18" t="s">
        <v>1610</v>
      </c>
      <c r="AC1055" s="18" t="s">
        <v>1610</v>
      </c>
      <c r="AD1055" s="18" t="s">
        <v>1610</v>
      </c>
      <c r="AE1055" s="18" t="s">
        <v>1610</v>
      </c>
      <c r="AF1055" s="18" t="s">
        <v>1610</v>
      </c>
      <c r="AG1055" s="18" t="s">
        <v>1610</v>
      </c>
      <c r="AH1055" s="18" t="s">
        <v>1610</v>
      </c>
      <c r="AI1055" s="18" t="s">
        <v>1610</v>
      </c>
      <c r="AJ1055" s="18" t="s">
        <v>1610</v>
      </c>
      <c r="AK1055" s="23">
        <f>SUM(Y1055:AJ1055)</f>
        <v>0</v>
      </c>
      <c r="AL1055" s="23">
        <f>MAX(Y1055:AJ1055)</f>
        <v>0</v>
      </c>
      <c r="AM1055">
        <f>COUNTIF(Y1055:AJ1055,"&gt;1")</f>
        <v>0</v>
      </c>
    </row>
    <row r="1056" spans="1:39" ht="15.75" x14ac:dyDescent="0.25">
      <c r="A1056" s="21"/>
      <c r="B1056" s="21" t="s">
        <v>1520</v>
      </c>
      <c r="C1056" s="21">
        <v>11482565</v>
      </c>
      <c r="D1056" s="25">
        <v>100488</v>
      </c>
      <c r="E1056" s="21" t="s">
        <v>69</v>
      </c>
      <c r="F1056" s="21" t="s">
        <v>202</v>
      </c>
      <c r="G1056" s="21" t="s">
        <v>203</v>
      </c>
      <c r="H1056" s="25" t="s">
        <v>20</v>
      </c>
      <c r="I1056" s="21" t="s">
        <v>16</v>
      </c>
      <c r="J1056" s="21" t="s">
        <v>46</v>
      </c>
      <c r="K1056" s="38">
        <v>45813</v>
      </c>
      <c r="L1056" s="38">
        <v>46239</v>
      </c>
      <c r="M1056" s="39" t="s">
        <v>18</v>
      </c>
      <c r="N1056" s="18">
        <v>3720</v>
      </c>
      <c r="O1056" s="18">
        <v>0</v>
      </c>
      <c r="P1056" s="15">
        <f>IFERROR((O1056-N1056)/N1056,"")</f>
        <v>-1</v>
      </c>
      <c r="Q1056" s="19">
        <v>7</v>
      </c>
      <c r="R1056" s="19">
        <v>0</v>
      </c>
      <c r="S1056" s="15">
        <f>IFERROR((R1056-Q1056)/Q1056,"")</f>
        <v>-1</v>
      </c>
      <c r="T1056" s="19">
        <v>285</v>
      </c>
      <c r="U1056" s="15">
        <f>IFERROR(R1056/T1056,"")</f>
        <v>0</v>
      </c>
      <c r="V1056" s="19">
        <v>10</v>
      </c>
      <c r="W1056" s="19">
        <v>2</v>
      </c>
      <c r="X1056" s="15">
        <f>IFERROR((W1056-V1056)/V1056,"")</f>
        <v>-0.8</v>
      </c>
      <c r="Y1056" s="18" t="s">
        <v>1610</v>
      </c>
      <c r="Z1056" s="18" t="s">
        <v>1610</v>
      </c>
      <c r="AA1056" s="18" t="s">
        <v>1610</v>
      </c>
      <c r="AB1056" s="18" t="s">
        <v>1610</v>
      </c>
      <c r="AC1056" s="18" t="s">
        <v>1610</v>
      </c>
      <c r="AD1056" s="18" t="s">
        <v>1610</v>
      </c>
      <c r="AE1056" s="18" t="s">
        <v>1610</v>
      </c>
      <c r="AF1056" s="18" t="s">
        <v>1610</v>
      </c>
      <c r="AG1056" s="18" t="s">
        <v>1610</v>
      </c>
      <c r="AH1056" s="18" t="s">
        <v>1610</v>
      </c>
      <c r="AI1056" s="18" t="s">
        <v>1610</v>
      </c>
      <c r="AJ1056" s="18" t="s">
        <v>1610</v>
      </c>
      <c r="AK1056" s="23">
        <f>SUM(Y1056:AJ1056)</f>
        <v>0</v>
      </c>
      <c r="AL1056" s="23">
        <f>MAX(Y1056:AJ1056)</f>
        <v>0</v>
      </c>
      <c r="AM1056">
        <f>COUNTIF(Y1056:AJ1056,"&gt;1")</f>
        <v>0</v>
      </c>
    </row>
    <row r="1057" spans="1:39" ht="15.75" x14ac:dyDescent="0.25">
      <c r="A1057" s="21"/>
      <c r="B1057" s="21" t="s">
        <v>1520</v>
      </c>
      <c r="C1057" s="21">
        <v>11492141</v>
      </c>
      <c r="D1057" s="25">
        <v>193856</v>
      </c>
      <c r="E1057" s="21" t="s">
        <v>69</v>
      </c>
      <c r="F1057" s="21" t="s">
        <v>964</v>
      </c>
      <c r="G1057" s="21" t="s">
        <v>44</v>
      </c>
      <c r="H1057" s="25" t="s">
        <v>45</v>
      </c>
      <c r="I1057" s="21" t="s">
        <v>27</v>
      </c>
      <c r="J1057" s="21" t="s">
        <v>74</v>
      </c>
      <c r="K1057" s="38">
        <v>46149</v>
      </c>
      <c r="L1057" s="38">
        <v>46234</v>
      </c>
      <c r="M1057" s="39" t="s">
        <v>18</v>
      </c>
      <c r="N1057" s="18">
        <v>23532</v>
      </c>
      <c r="O1057" s="18">
        <v>8268</v>
      </c>
      <c r="P1057" s="15">
        <f>IFERROR((O1057-N1057)/N1057,"")</f>
        <v>-0.64864864864864868</v>
      </c>
      <c r="Q1057" s="19">
        <v>105</v>
      </c>
      <c r="R1057" s="19">
        <v>26</v>
      </c>
      <c r="S1057" s="15">
        <f>IFERROR((R1057-Q1057)/Q1057,"")</f>
        <v>-0.75238095238095237</v>
      </c>
      <c r="T1057" s="19">
        <v>346</v>
      </c>
      <c r="U1057" s="15">
        <f>IFERROR(R1057/T1057,"")</f>
        <v>7.5144508670520235E-2</v>
      </c>
      <c r="V1057" s="19">
        <v>64</v>
      </c>
      <c r="W1057" s="19">
        <v>14</v>
      </c>
      <c r="X1057" s="15">
        <f>IFERROR((W1057-V1057)/V1057,"")</f>
        <v>-0.78125</v>
      </c>
      <c r="Y1057" s="18">
        <v>0</v>
      </c>
      <c r="Z1057" s="18">
        <v>0</v>
      </c>
      <c r="AA1057" s="18">
        <v>0</v>
      </c>
      <c r="AB1057" s="18">
        <v>4452</v>
      </c>
      <c r="AC1057" s="18">
        <v>0</v>
      </c>
      <c r="AD1057" s="18">
        <v>0</v>
      </c>
      <c r="AE1057" s="18">
        <v>0</v>
      </c>
      <c r="AF1057" s="18">
        <v>0</v>
      </c>
      <c r="AG1057" s="18">
        <v>0</v>
      </c>
      <c r="AH1057" s="18">
        <v>8268</v>
      </c>
      <c r="AI1057" s="18">
        <v>0</v>
      </c>
      <c r="AJ1057" s="18">
        <v>0</v>
      </c>
      <c r="AK1057" s="23">
        <f>SUM(Y1057:AJ1057)</f>
        <v>12720</v>
      </c>
      <c r="AL1057" s="23">
        <f>MAX(Y1057:AJ1057)</f>
        <v>8268</v>
      </c>
      <c r="AM1057">
        <f>COUNTIF(Y1057:AJ1057,"&gt;1")</f>
        <v>2</v>
      </c>
    </row>
    <row r="1058" spans="1:39" ht="15.75" x14ac:dyDescent="0.25">
      <c r="A1058" s="21"/>
      <c r="B1058" s="21" t="s">
        <v>1519</v>
      </c>
      <c r="C1058" s="21">
        <v>11492141</v>
      </c>
      <c r="D1058" s="25">
        <v>193854</v>
      </c>
      <c r="E1058" s="21" t="s">
        <v>69</v>
      </c>
      <c r="F1058" s="21" t="s">
        <v>964</v>
      </c>
      <c r="G1058" s="21" t="s">
        <v>486</v>
      </c>
      <c r="H1058" s="25" t="s">
        <v>121</v>
      </c>
      <c r="I1058" s="21" t="s">
        <v>27</v>
      </c>
      <c r="J1058" s="21" t="s">
        <v>74</v>
      </c>
      <c r="K1058" s="38">
        <v>46203</v>
      </c>
      <c r="L1058" s="38">
        <v>46230</v>
      </c>
      <c r="M1058" s="39" t="s">
        <v>18</v>
      </c>
      <c r="N1058" s="18">
        <v>0</v>
      </c>
      <c r="O1058" s="18">
        <v>6360</v>
      </c>
      <c r="P1058" s="15" t="str">
        <f>IFERROR((O1058-N1058)/N1058,"")</f>
        <v/>
      </c>
      <c r="Q1058" s="19">
        <v>0</v>
      </c>
      <c r="R1058" s="19">
        <v>20</v>
      </c>
      <c r="S1058" s="15" t="str">
        <f>IFERROR((R1058-Q1058)/Q1058,"")</f>
        <v/>
      </c>
      <c r="T1058" s="19">
        <v>2</v>
      </c>
      <c r="U1058" s="15">
        <f>IFERROR(R1058/T1058,"")</f>
        <v>10</v>
      </c>
      <c r="V1058" s="19">
        <v>0</v>
      </c>
      <c r="W1058" s="19">
        <v>6</v>
      </c>
      <c r="X1058" s="15" t="str">
        <f>IFERROR((W1058-V1058)/V1058,"")</f>
        <v/>
      </c>
      <c r="Y1058" s="18">
        <v>0</v>
      </c>
      <c r="Z1058" s="18">
        <v>0</v>
      </c>
      <c r="AA1058" s="18">
        <v>0</v>
      </c>
      <c r="AB1058" s="18">
        <v>0</v>
      </c>
      <c r="AC1058" s="18">
        <v>0</v>
      </c>
      <c r="AD1058" s="18">
        <v>0</v>
      </c>
      <c r="AE1058" s="18">
        <v>0</v>
      </c>
      <c r="AF1058" s="18">
        <v>3180</v>
      </c>
      <c r="AG1058" s="18">
        <v>3180</v>
      </c>
      <c r="AH1058" s="18">
        <v>0</v>
      </c>
      <c r="AI1058" s="18">
        <v>3180</v>
      </c>
      <c r="AJ1058" s="18">
        <v>0</v>
      </c>
      <c r="AK1058" s="23">
        <f>SUM(Y1058:AJ1058)</f>
        <v>9540</v>
      </c>
      <c r="AL1058" s="23">
        <f>MAX(Y1058:AJ1058)</f>
        <v>3180</v>
      </c>
      <c r="AM1058">
        <f>COUNTIF(Y1058:AJ1058,"&gt;1")</f>
        <v>3</v>
      </c>
    </row>
    <row r="1059" spans="1:39" ht="15.75" x14ac:dyDescent="0.25">
      <c r="A1059" s="21"/>
      <c r="B1059" s="21" t="s">
        <v>1520</v>
      </c>
      <c r="C1059" s="21">
        <v>11492141</v>
      </c>
      <c r="D1059" s="25">
        <v>193858</v>
      </c>
      <c r="E1059" s="21" t="s">
        <v>69</v>
      </c>
      <c r="F1059" s="21" t="s">
        <v>964</v>
      </c>
      <c r="G1059" s="21" t="s">
        <v>156</v>
      </c>
      <c r="H1059" s="25" t="s">
        <v>121</v>
      </c>
      <c r="I1059" s="21" t="s">
        <v>27</v>
      </c>
      <c r="J1059" s="21" t="s">
        <v>74</v>
      </c>
      <c r="K1059" s="38">
        <v>46202</v>
      </c>
      <c r="L1059" s="38">
        <v>46147</v>
      </c>
      <c r="M1059" s="39" t="s">
        <v>18</v>
      </c>
      <c r="N1059" s="18">
        <v>0</v>
      </c>
      <c r="O1059" s="18">
        <v>3180</v>
      </c>
      <c r="P1059" s="15" t="str">
        <f>IFERROR((O1059-N1059)/N1059,"")</f>
        <v/>
      </c>
      <c r="Q1059" s="19">
        <v>103</v>
      </c>
      <c r="R1059" s="19">
        <v>25</v>
      </c>
      <c r="S1059" s="15">
        <f>IFERROR((R1059-Q1059)/Q1059,"")</f>
        <v>-0.75728155339805825</v>
      </c>
      <c r="T1059" s="19">
        <v>207</v>
      </c>
      <c r="U1059" s="15">
        <f>IFERROR(R1059/T1059,"")</f>
        <v>0.12077294685990338</v>
      </c>
      <c r="V1059" s="19">
        <v>34</v>
      </c>
      <c r="W1059" s="19">
        <v>6</v>
      </c>
      <c r="X1059" s="15">
        <f>IFERROR((W1059-V1059)/V1059,"")</f>
        <v>-0.82352941176470584</v>
      </c>
      <c r="Y1059" s="18">
        <v>0</v>
      </c>
      <c r="Z1059" s="18">
        <v>0</v>
      </c>
      <c r="AA1059" s="18">
        <v>0</v>
      </c>
      <c r="AB1059" s="18">
        <v>2544</v>
      </c>
      <c r="AC1059" s="18">
        <v>0</v>
      </c>
      <c r="AD1059" s="18">
        <v>0</v>
      </c>
      <c r="AE1059" s="18">
        <v>0</v>
      </c>
      <c r="AF1059" s="18">
        <v>0</v>
      </c>
      <c r="AG1059" s="18">
        <v>0</v>
      </c>
      <c r="AH1059" s="18">
        <v>0</v>
      </c>
      <c r="AI1059" s="18">
        <v>3180</v>
      </c>
      <c r="AJ1059" s="18">
        <v>0</v>
      </c>
      <c r="AK1059" s="23">
        <f>SUM(Y1059:AJ1059)</f>
        <v>5724</v>
      </c>
      <c r="AL1059" s="23">
        <f>MAX(Y1059:AJ1059)</f>
        <v>3180</v>
      </c>
      <c r="AM1059">
        <f>COUNTIF(Y1059:AJ1059,"&gt;1")</f>
        <v>2</v>
      </c>
    </row>
    <row r="1060" spans="1:39" ht="15.75" x14ac:dyDescent="0.25">
      <c r="A1060" s="21"/>
      <c r="B1060" s="21" t="s">
        <v>1519</v>
      </c>
      <c r="C1060" s="21">
        <v>11492141</v>
      </c>
      <c r="D1060" s="25">
        <v>193855</v>
      </c>
      <c r="E1060" s="21" t="s">
        <v>69</v>
      </c>
      <c r="F1060" s="21" t="s">
        <v>964</v>
      </c>
      <c r="G1060" s="21" t="s">
        <v>206</v>
      </c>
      <c r="H1060" s="25" t="s">
        <v>84</v>
      </c>
      <c r="I1060" s="21" t="s">
        <v>27</v>
      </c>
      <c r="J1060" s="21" t="s">
        <v>74</v>
      </c>
      <c r="K1060" s="38">
        <v>46203</v>
      </c>
      <c r="L1060" s="38">
        <v>46029</v>
      </c>
      <c r="M1060" s="39" t="s">
        <v>18</v>
      </c>
      <c r="N1060" s="18">
        <v>0</v>
      </c>
      <c r="O1060" s="18">
        <v>3180</v>
      </c>
      <c r="P1060" s="15" t="str">
        <f>IFERROR((O1060-N1060)/N1060,"")</f>
        <v/>
      </c>
      <c r="Q1060" s="19">
        <v>9</v>
      </c>
      <c r="R1060" s="19">
        <v>0</v>
      </c>
      <c r="S1060" s="15">
        <f>IFERROR((R1060-Q1060)/Q1060,"")</f>
        <v>-1</v>
      </c>
      <c r="T1060" s="19">
        <v>63</v>
      </c>
      <c r="U1060" s="15">
        <f>IFERROR(R1060/T1060,"")</f>
        <v>0</v>
      </c>
      <c r="V1060" s="19">
        <v>8</v>
      </c>
      <c r="W1060" s="19">
        <v>0</v>
      </c>
      <c r="X1060" s="15">
        <f>IFERROR((W1060-V1060)/V1060,"")</f>
        <v>-1</v>
      </c>
      <c r="Y1060" s="18">
        <v>0</v>
      </c>
      <c r="Z1060" s="18">
        <v>0</v>
      </c>
      <c r="AA1060" s="18">
        <v>0</v>
      </c>
      <c r="AB1060" s="18">
        <v>0</v>
      </c>
      <c r="AC1060" s="18">
        <v>0</v>
      </c>
      <c r="AD1060" s="18">
        <v>0</v>
      </c>
      <c r="AE1060" s="18">
        <v>0</v>
      </c>
      <c r="AF1060" s="18">
        <v>0</v>
      </c>
      <c r="AG1060" s="18">
        <v>0</v>
      </c>
      <c r="AH1060" s="18">
        <v>0</v>
      </c>
      <c r="AI1060" s="18">
        <v>3180</v>
      </c>
      <c r="AJ1060" s="18">
        <v>0</v>
      </c>
      <c r="AK1060" s="23">
        <f>SUM(Y1060:AJ1060)</f>
        <v>3180</v>
      </c>
      <c r="AL1060" s="23">
        <f>MAX(Y1060:AJ1060)</f>
        <v>3180</v>
      </c>
      <c r="AM1060">
        <f>COUNTIF(Y1060:AJ1060,"&gt;1")</f>
        <v>1</v>
      </c>
    </row>
    <row r="1061" spans="1:39" ht="15.75" x14ac:dyDescent="0.25">
      <c r="A1061" s="21" t="s">
        <v>3203</v>
      </c>
      <c r="B1061" s="21" t="s">
        <v>1519</v>
      </c>
      <c r="C1061" s="21">
        <v>11492141</v>
      </c>
      <c r="D1061" s="25" t="s">
        <v>3093</v>
      </c>
      <c r="E1061" s="21" t="s">
        <v>2453</v>
      </c>
      <c r="F1061" s="21" t="s">
        <v>964</v>
      </c>
      <c r="G1061" s="21" t="s">
        <v>604</v>
      </c>
      <c r="H1061" s="25" t="s">
        <v>45</v>
      </c>
      <c r="I1061" s="21" t="s">
        <v>27</v>
      </c>
      <c r="J1061" s="21" t="s">
        <v>74</v>
      </c>
      <c r="K1061" s="38">
        <v>46099</v>
      </c>
      <c r="L1061" s="38">
        <v>46238</v>
      </c>
      <c r="M1061" s="39" t="s">
        <v>18</v>
      </c>
      <c r="N1061" s="18">
        <v>0</v>
      </c>
      <c r="O1061" s="18">
        <v>0</v>
      </c>
      <c r="P1061" s="15" t="str">
        <f>IFERROR((O1061-N1061)/N1061,"")</f>
        <v/>
      </c>
      <c r="Q1061" s="19">
        <v>0</v>
      </c>
      <c r="R1061" s="19">
        <v>5</v>
      </c>
      <c r="S1061" s="15" t="str">
        <f>IFERROR((R1061-Q1061)/Q1061,"")</f>
        <v/>
      </c>
      <c r="T1061" s="19" t="s">
        <v>1610</v>
      </c>
      <c r="U1061" s="15" t="str">
        <f>IFERROR(R1061/T1061,"")</f>
        <v/>
      </c>
      <c r="V1061" s="19">
        <v>0</v>
      </c>
      <c r="W1061" s="19">
        <v>6</v>
      </c>
      <c r="X1061" s="15" t="str">
        <f>IFERROR((W1061-V1061)/V1061,"")</f>
        <v/>
      </c>
      <c r="Y1061" s="18">
        <v>0</v>
      </c>
      <c r="Z1061" s="18">
        <v>0</v>
      </c>
      <c r="AA1061" s="18">
        <v>0</v>
      </c>
      <c r="AB1061" s="18">
        <v>0</v>
      </c>
      <c r="AC1061" s="18">
        <v>0</v>
      </c>
      <c r="AD1061" s="18">
        <v>0</v>
      </c>
      <c r="AE1061" s="18">
        <v>0</v>
      </c>
      <c r="AF1061" s="18">
        <v>636</v>
      </c>
      <c r="AG1061" s="18">
        <v>0</v>
      </c>
      <c r="AH1061" s="18">
        <v>0</v>
      </c>
      <c r="AI1061" s="18">
        <v>0</v>
      </c>
      <c r="AJ1061" s="18">
        <v>0</v>
      </c>
      <c r="AK1061" s="23">
        <f>SUM(Y1061:AJ1061)</f>
        <v>636</v>
      </c>
      <c r="AL1061" s="23">
        <f>MAX(Y1061:AJ1061)</f>
        <v>636</v>
      </c>
      <c r="AM1061">
        <f>COUNTIF(Y1061:AJ1061,"&gt;1")</f>
        <v>1</v>
      </c>
    </row>
    <row r="1062" spans="1:39" ht="15.75" x14ac:dyDescent="0.25">
      <c r="A1062" s="21"/>
      <c r="B1062" s="21"/>
      <c r="C1062" s="21">
        <v>11606543</v>
      </c>
      <c r="D1062" s="25">
        <v>502066</v>
      </c>
      <c r="E1062" s="21" t="s">
        <v>12</v>
      </c>
      <c r="F1062" s="21" t="s">
        <v>311</v>
      </c>
      <c r="G1062" s="21" t="s">
        <v>1094</v>
      </c>
      <c r="H1062" s="25" t="s">
        <v>15</v>
      </c>
      <c r="I1062" s="21"/>
      <c r="J1062" s="21"/>
      <c r="K1062" s="38">
        <v>46188</v>
      </c>
      <c r="L1062" s="38">
        <v>45191</v>
      </c>
      <c r="M1062" s="39" t="s">
        <v>18</v>
      </c>
      <c r="N1062" s="18">
        <v>14976</v>
      </c>
      <c r="O1062" s="18">
        <v>12672</v>
      </c>
      <c r="P1062" s="15">
        <f>IFERROR((O1062-N1062)/N1062,"")</f>
        <v>-0.15384615384615385</v>
      </c>
      <c r="Q1062" s="19">
        <v>0</v>
      </c>
      <c r="R1062" s="19">
        <v>0</v>
      </c>
      <c r="S1062" s="15" t="str">
        <f>IFERROR((R1062-Q1062)/Q1062,"")</f>
        <v/>
      </c>
      <c r="T1062" s="19" t="s">
        <v>1610</v>
      </c>
      <c r="U1062" s="15" t="str">
        <f>IFERROR(R1062/T1062,"")</f>
        <v/>
      </c>
      <c r="V1062" s="19" t="s">
        <v>1610</v>
      </c>
      <c r="W1062" s="19" t="s">
        <v>1610</v>
      </c>
      <c r="X1062" s="15" t="str">
        <f>IFERROR((W1062-V1062)/V1062,"")</f>
        <v/>
      </c>
      <c r="Y1062" s="18">
        <v>0</v>
      </c>
      <c r="Z1062" s="18">
        <v>0</v>
      </c>
      <c r="AA1062" s="18">
        <v>0</v>
      </c>
      <c r="AB1062" s="18">
        <v>4992</v>
      </c>
      <c r="AC1062" s="18">
        <v>3744</v>
      </c>
      <c r="AD1062" s="18">
        <v>0</v>
      </c>
      <c r="AE1062" s="18">
        <v>0</v>
      </c>
      <c r="AF1062" s="18">
        <v>0</v>
      </c>
      <c r="AG1062" s="18">
        <v>4104</v>
      </c>
      <c r="AH1062" s="18">
        <v>4104</v>
      </c>
      <c r="AI1062" s="18">
        <v>4464</v>
      </c>
      <c r="AJ1062" s="18">
        <v>0</v>
      </c>
      <c r="AK1062" s="23">
        <f>SUM(Y1062:AJ1062)</f>
        <v>21408</v>
      </c>
      <c r="AL1062" s="23">
        <f>MAX(Y1062:AJ1062)</f>
        <v>4992</v>
      </c>
      <c r="AM1062">
        <f>COUNTIF(Y1062:AJ1062,"&gt;1")</f>
        <v>5</v>
      </c>
    </row>
    <row r="1063" spans="1:39" ht="15.75" x14ac:dyDescent="0.25">
      <c r="A1063" s="21" t="s">
        <v>2618</v>
      </c>
      <c r="B1063" s="21" t="s">
        <v>1519</v>
      </c>
      <c r="C1063" s="21">
        <v>11606543</v>
      </c>
      <c r="D1063" s="25">
        <v>101074</v>
      </c>
      <c r="E1063" s="21" t="s">
        <v>12</v>
      </c>
      <c r="F1063" s="21" t="s">
        <v>311</v>
      </c>
      <c r="G1063" s="21" t="s">
        <v>312</v>
      </c>
      <c r="H1063" s="25" t="s">
        <v>15</v>
      </c>
      <c r="I1063" s="21" t="s">
        <v>27</v>
      </c>
      <c r="J1063" s="21" t="s">
        <v>210</v>
      </c>
      <c r="K1063" s="38">
        <v>46238</v>
      </c>
      <c r="L1063" s="38"/>
      <c r="M1063" s="39" t="s">
        <v>18</v>
      </c>
      <c r="N1063" s="18">
        <v>7488</v>
      </c>
      <c r="O1063" s="18">
        <v>4464</v>
      </c>
      <c r="P1063" s="15">
        <f>IFERROR((O1063-N1063)/N1063,"")</f>
        <v>-0.40384615384615385</v>
      </c>
      <c r="Q1063" s="19">
        <v>0</v>
      </c>
      <c r="R1063" s="19">
        <v>0</v>
      </c>
      <c r="S1063" s="15" t="str">
        <f>IFERROR((R1063-Q1063)/Q1063,"")</f>
        <v/>
      </c>
      <c r="T1063" s="19" t="s">
        <v>1610</v>
      </c>
      <c r="U1063" s="15" t="str">
        <f>IFERROR(R1063/T1063,"")</f>
        <v/>
      </c>
      <c r="V1063" s="19" t="s">
        <v>1610</v>
      </c>
      <c r="W1063" s="19" t="s">
        <v>1610</v>
      </c>
      <c r="X1063" s="15" t="str">
        <f>IFERROR((W1063-V1063)/V1063,"")</f>
        <v/>
      </c>
      <c r="Y1063" s="18">
        <v>0</v>
      </c>
      <c r="Z1063" s="18">
        <v>0</v>
      </c>
      <c r="AA1063" s="18">
        <v>4992</v>
      </c>
      <c r="AB1063" s="18">
        <v>0</v>
      </c>
      <c r="AC1063" s="18">
        <v>0</v>
      </c>
      <c r="AD1063" s="18">
        <v>0</v>
      </c>
      <c r="AE1063" s="18">
        <v>0</v>
      </c>
      <c r="AF1063" s="18">
        <v>6156</v>
      </c>
      <c r="AG1063" s="18">
        <v>0</v>
      </c>
      <c r="AH1063" s="18">
        <v>0</v>
      </c>
      <c r="AI1063" s="18">
        <v>4464</v>
      </c>
      <c r="AJ1063" s="18">
        <v>0</v>
      </c>
      <c r="AK1063" s="23">
        <f>SUM(Y1063:AJ1063)</f>
        <v>15612</v>
      </c>
      <c r="AL1063" s="23">
        <f>MAX(Y1063:AJ1063)</f>
        <v>6156</v>
      </c>
      <c r="AM1063">
        <f>COUNTIF(Y1063:AJ1063,"&gt;1")</f>
        <v>3</v>
      </c>
    </row>
    <row r="1064" spans="1:39" ht="15.75" x14ac:dyDescent="0.25">
      <c r="A1064" s="21"/>
      <c r="B1064" s="21" t="s">
        <v>1520</v>
      </c>
      <c r="C1064" s="21">
        <v>11656505</v>
      </c>
      <c r="D1064" s="25">
        <v>191594</v>
      </c>
      <c r="E1064" s="21" t="s">
        <v>1180</v>
      </c>
      <c r="F1064" s="21" t="s">
        <v>1326</v>
      </c>
      <c r="G1064" s="21" t="s">
        <v>203</v>
      </c>
      <c r="H1064" s="25" t="s">
        <v>20</v>
      </c>
      <c r="I1064" s="21" t="s">
        <v>85</v>
      </c>
      <c r="J1064" s="21" t="s">
        <v>530</v>
      </c>
      <c r="K1064" s="38">
        <v>46239</v>
      </c>
      <c r="L1064" s="38">
        <v>46216</v>
      </c>
      <c r="M1064" s="39" t="s">
        <v>18</v>
      </c>
      <c r="N1064" s="18">
        <v>22701.919999999998</v>
      </c>
      <c r="O1064" s="18">
        <v>3520</v>
      </c>
      <c r="P1064" s="15">
        <f>IFERROR((O1064-N1064)/N1064,"")</f>
        <v>-0.84494703531683668</v>
      </c>
      <c r="Q1064" s="19">
        <v>252</v>
      </c>
      <c r="R1064" s="19">
        <v>20</v>
      </c>
      <c r="S1064" s="15">
        <f>IFERROR((R1064-Q1064)/Q1064,"")</f>
        <v>-0.92063492063492058</v>
      </c>
      <c r="T1064" s="19">
        <v>812</v>
      </c>
      <c r="U1064" s="15">
        <f>IFERROR(R1064/T1064,"")</f>
        <v>2.4630541871921183E-2</v>
      </c>
      <c r="V1064" s="19">
        <v>53</v>
      </c>
      <c r="W1064" s="19">
        <v>7</v>
      </c>
      <c r="X1064" s="15">
        <f>IFERROR((W1064-V1064)/V1064,"")</f>
        <v>-0.86792452830188682</v>
      </c>
      <c r="Y1064" s="18">
        <v>4940</v>
      </c>
      <c r="Z1064" s="18">
        <v>2145</v>
      </c>
      <c r="AA1064" s="18">
        <v>0</v>
      </c>
      <c r="AB1064" s="18">
        <v>1040</v>
      </c>
      <c r="AC1064" s="18">
        <v>2942</v>
      </c>
      <c r="AD1064" s="18">
        <v>260</v>
      </c>
      <c r="AE1064" s="18">
        <v>520</v>
      </c>
      <c r="AF1064" s="18">
        <v>4160</v>
      </c>
      <c r="AG1064" s="18">
        <v>0</v>
      </c>
      <c r="AH1064" s="18">
        <v>2080</v>
      </c>
      <c r="AI1064" s="18">
        <v>0</v>
      </c>
      <c r="AJ1064" s="18">
        <v>1440</v>
      </c>
      <c r="AK1064" s="23">
        <f>SUM(Y1064:AJ1064)</f>
        <v>19527</v>
      </c>
      <c r="AL1064" s="23">
        <f>MAX(Y1064:AJ1064)</f>
        <v>4940</v>
      </c>
      <c r="AM1064">
        <f>COUNTIF(Y1064:AJ1064,"&gt;1")</f>
        <v>9</v>
      </c>
    </row>
    <row r="1065" spans="1:39" ht="15.75" x14ac:dyDescent="0.25">
      <c r="A1065" s="21"/>
      <c r="B1065" s="21" t="s">
        <v>1520</v>
      </c>
      <c r="C1065" s="21">
        <v>11797222</v>
      </c>
      <c r="D1065" s="25">
        <v>101489</v>
      </c>
      <c r="E1065" s="21" t="s">
        <v>24</v>
      </c>
      <c r="F1065" s="21" t="s">
        <v>370</v>
      </c>
      <c r="G1065" s="21" t="s">
        <v>371</v>
      </c>
      <c r="H1065" s="25" t="s">
        <v>170</v>
      </c>
      <c r="I1065" s="21" t="s">
        <v>27</v>
      </c>
      <c r="J1065" s="21" t="s">
        <v>28</v>
      </c>
      <c r="K1065" s="38">
        <v>46009</v>
      </c>
      <c r="L1065" s="38">
        <v>46125</v>
      </c>
      <c r="M1065" s="39" t="s">
        <v>53</v>
      </c>
      <c r="N1065" s="18">
        <v>200</v>
      </c>
      <c r="O1065" s="18">
        <v>0</v>
      </c>
      <c r="P1065" s="15">
        <f>IFERROR((O1065-N1065)/N1065,"")</f>
        <v>-1</v>
      </c>
      <c r="Q1065" s="19">
        <v>32</v>
      </c>
      <c r="R1065" s="19">
        <v>12</v>
      </c>
      <c r="S1065" s="15">
        <f>IFERROR((R1065-Q1065)/Q1065,"")</f>
        <v>-0.625</v>
      </c>
      <c r="T1065" s="19">
        <v>93</v>
      </c>
      <c r="U1065" s="15">
        <f>IFERROR(R1065/T1065,"")</f>
        <v>0.12903225806451613</v>
      </c>
      <c r="V1065" s="19">
        <v>46</v>
      </c>
      <c r="W1065" s="19">
        <v>12</v>
      </c>
      <c r="X1065" s="15">
        <f>IFERROR((W1065-V1065)/V1065,"")</f>
        <v>-0.73913043478260865</v>
      </c>
      <c r="Y1065" s="18">
        <v>0</v>
      </c>
      <c r="Z1065" s="18">
        <v>0</v>
      </c>
      <c r="AA1065" s="18">
        <v>0</v>
      </c>
      <c r="AB1065" s="18">
        <v>0</v>
      </c>
      <c r="AC1065" s="18">
        <v>13992</v>
      </c>
      <c r="AD1065" s="18">
        <v>0</v>
      </c>
      <c r="AE1065" s="18">
        <v>0</v>
      </c>
      <c r="AF1065" s="18">
        <v>0</v>
      </c>
      <c r="AG1065" s="18">
        <v>0</v>
      </c>
      <c r="AH1065" s="18">
        <v>0</v>
      </c>
      <c r="AI1065" s="18">
        <v>0</v>
      </c>
      <c r="AJ1065" s="18">
        <v>0</v>
      </c>
      <c r="AK1065" s="23">
        <f>SUM(Y1065:AJ1065)</f>
        <v>13992</v>
      </c>
      <c r="AL1065" s="23">
        <f>MAX(Y1065:AJ1065)</f>
        <v>13992</v>
      </c>
      <c r="AM1065">
        <f>COUNTIF(Y1065:AJ1065,"&gt;1")</f>
        <v>1</v>
      </c>
    </row>
    <row r="1066" spans="1:39" ht="15.75" x14ac:dyDescent="0.25">
      <c r="A1066" s="21" t="s">
        <v>1203</v>
      </c>
      <c r="B1066" s="21" t="s">
        <v>1520</v>
      </c>
      <c r="C1066" s="21">
        <v>11934871</v>
      </c>
      <c r="D1066" s="25">
        <v>190419</v>
      </c>
      <c r="E1066" s="21" t="s">
        <v>1180</v>
      </c>
      <c r="F1066" s="21" t="s">
        <v>1272</v>
      </c>
      <c r="G1066" s="21" t="s">
        <v>109</v>
      </c>
      <c r="H1066" s="25" t="s">
        <v>20</v>
      </c>
      <c r="I1066" s="21" t="s">
        <v>21</v>
      </c>
      <c r="J1066" s="21" t="s">
        <v>21</v>
      </c>
      <c r="K1066" s="38">
        <v>46209</v>
      </c>
      <c r="L1066" s="38">
        <v>46237</v>
      </c>
      <c r="M1066" s="39" t="s">
        <v>18</v>
      </c>
      <c r="N1066" s="18">
        <v>12653.86</v>
      </c>
      <c r="O1066" s="18">
        <v>11702</v>
      </c>
      <c r="P1066" s="15">
        <f>IFERROR((O1066-N1066)/N1066,"")</f>
        <v>-7.5222896412636187E-2</v>
      </c>
      <c r="Q1066" s="19">
        <v>125</v>
      </c>
      <c r="R1066" s="19">
        <v>151</v>
      </c>
      <c r="S1066" s="15">
        <f>IFERROR((R1066-Q1066)/Q1066,"")</f>
        <v>0.20799999999999999</v>
      </c>
      <c r="T1066" s="19">
        <v>711</v>
      </c>
      <c r="U1066" s="15">
        <f>IFERROR(R1066/T1066,"")</f>
        <v>0.21237693389592124</v>
      </c>
      <c r="V1066" s="19">
        <v>248</v>
      </c>
      <c r="W1066" s="19">
        <v>143</v>
      </c>
      <c r="X1066" s="15">
        <f>IFERROR((W1066-V1066)/V1066,"")</f>
        <v>-0.42338709677419356</v>
      </c>
      <c r="Y1066" s="18">
        <v>2388</v>
      </c>
      <c r="Z1066" s="18">
        <v>6110</v>
      </c>
      <c r="AA1066" s="18">
        <v>3884</v>
      </c>
      <c r="AB1066" s="18">
        <v>2388</v>
      </c>
      <c r="AC1066" s="18">
        <v>5592</v>
      </c>
      <c r="AD1066" s="18">
        <v>3758</v>
      </c>
      <c r="AE1066" s="18">
        <v>4092</v>
      </c>
      <c r="AF1066" s="18">
        <v>5564</v>
      </c>
      <c r="AG1066" s="18">
        <v>2270</v>
      </c>
      <c r="AH1066" s="18">
        <v>0</v>
      </c>
      <c r="AI1066" s="18">
        <v>7578</v>
      </c>
      <c r="AJ1066" s="18">
        <v>1854</v>
      </c>
      <c r="AK1066" s="23">
        <f>SUM(Y1066:AJ1066)</f>
        <v>45478</v>
      </c>
      <c r="AL1066" s="23">
        <f>MAX(Y1066:AJ1066)</f>
        <v>7578</v>
      </c>
      <c r="AM1066">
        <f>COUNTIF(Y1066:AJ1066,"&gt;1")</f>
        <v>11</v>
      </c>
    </row>
    <row r="1067" spans="1:39" ht="15.75" x14ac:dyDescent="0.25">
      <c r="A1067" s="21"/>
      <c r="B1067" s="21" t="s">
        <v>1520</v>
      </c>
      <c r="C1067" s="21">
        <v>12009135</v>
      </c>
      <c r="D1067" s="25">
        <v>194170</v>
      </c>
      <c r="E1067" s="21" t="s">
        <v>1206</v>
      </c>
      <c r="F1067" s="21" t="s">
        <v>1556</v>
      </c>
      <c r="G1067" s="21" t="s">
        <v>2460</v>
      </c>
      <c r="H1067" s="25" t="s">
        <v>15</v>
      </c>
      <c r="I1067" s="21" t="s">
        <v>67</v>
      </c>
      <c r="J1067" s="21" t="s">
        <v>68</v>
      </c>
      <c r="K1067" s="38"/>
      <c r="L1067" s="38">
        <v>46227</v>
      </c>
      <c r="M1067" s="39" t="s">
        <v>18</v>
      </c>
      <c r="N1067" s="18">
        <v>0</v>
      </c>
      <c r="O1067" s="18">
        <v>0</v>
      </c>
      <c r="P1067" s="15" t="str">
        <f>IFERROR((O1067-N1067)/N1067,"")</f>
        <v/>
      </c>
      <c r="Q1067" s="19">
        <v>0</v>
      </c>
      <c r="R1067" s="19">
        <v>26</v>
      </c>
      <c r="S1067" s="15" t="str">
        <f>IFERROR((R1067-Q1067)/Q1067,"")</f>
        <v/>
      </c>
      <c r="T1067" s="19">
        <v>35</v>
      </c>
      <c r="U1067" s="15">
        <f>IFERROR(R1067/T1067,"")</f>
        <v>0.74285714285714288</v>
      </c>
      <c r="V1067" s="19">
        <v>25</v>
      </c>
      <c r="W1067" s="19">
        <v>26</v>
      </c>
      <c r="X1067" s="15">
        <f>IFERROR((W1067-V1067)/V1067,"")</f>
        <v>0.04</v>
      </c>
      <c r="Y1067" s="18" t="s">
        <v>1610</v>
      </c>
      <c r="Z1067" s="18" t="s">
        <v>1610</v>
      </c>
      <c r="AA1067" s="18" t="s">
        <v>1610</v>
      </c>
      <c r="AB1067" s="18" t="s">
        <v>1610</v>
      </c>
      <c r="AC1067" s="18" t="s">
        <v>1610</v>
      </c>
      <c r="AD1067" s="18" t="s">
        <v>1610</v>
      </c>
      <c r="AE1067" s="18" t="s">
        <v>1610</v>
      </c>
      <c r="AF1067" s="18" t="s">
        <v>1610</v>
      </c>
      <c r="AG1067" s="18" t="s">
        <v>1610</v>
      </c>
      <c r="AH1067" s="18" t="s">
        <v>1610</v>
      </c>
      <c r="AI1067" s="18" t="s">
        <v>1610</v>
      </c>
      <c r="AJ1067" s="18" t="s">
        <v>1610</v>
      </c>
      <c r="AK1067" s="23">
        <f>SUM(Y1067:AJ1067)</f>
        <v>0</v>
      </c>
      <c r="AL1067" s="23">
        <f>MAX(Y1067:AJ1067)</f>
        <v>0</v>
      </c>
      <c r="AM1067">
        <f>COUNTIF(Y1067:AJ1067,"&gt;1")</f>
        <v>0</v>
      </c>
    </row>
    <row r="1068" spans="1:39" ht="15.75" x14ac:dyDescent="0.25">
      <c r="A1068" s="21"/>
      <c r="B1068" s="21" t="s">
        <v>1520</v>
      </c>
      <c r="C1068" s="21">
        <v>12009135</v>
      </c>
      <c r="D1068" s="25">
        <v>194172</v>
      </c>
      <c r="E1068" s="21" t="s">
        <v>1206</v>
      </c>
      <c r="F1068" s="21" t="s">
        <v>1556</v>
      </c>
      <c r="G1068" s="21" t="s">
        <v>2468</v>
      </c>
      <c r="H1068" s="25" t="s">
        <v>15</v>
      </c>
      <c r="I1068" s="21" t="s">
        <v>67</v>
      </c>
      <c r="J1068" s="21" t="s">
        <v>68</v>
      </c>
      <c r="K1068" s="38"/>
      <c r="L1068" s="38">
        <v>46204</v>
      </c>
      <c r="M1068" s="39" t="s">
        <v>18</v>
      </c>
      <c r="N1068" s="18">
        <v>0</v>
      </c>
      <c r="O1068" s="18">
        <v>0</v>
      </c>
      <c r="P1068" s="15" t="str">
        <f>IFERROR((O1068-N1068)/N1068,"")</f>
        <v/>
      </c>
      <c r="Q1068" s="19">
        <v>18</v>
      </c>
      <c r="R1068" s="19">
        <v>25</v>
      </c>
      <c r="S1068" s="15">
        <f>IFERROR((R1068-Q1068)/Q1068,"")</f>
        <v>0.3888888888888889</v>
      </c>
      <c r="T1068" s="19" t="s">
        <v>1610</v>
      </c>
      <c r="U1068" s="15" t="str">
        <f>IFERROR(R1068/T1068,"")</f>
        <v/>
      </c>
      <c r="V1068" s="19">
        <v>18</v>
      </c>
      <c r="W1068" s="19">
        <v>22</v>
      </c>
      <c r="X1068" s="15">
        <f>IFERROR((W1068-V1068)/V1068,"")</f>
        <v>0.22222222222222221</v>
      </c>
      <c r="Y1068" s="18" t="s">
        <v>1610</v>
      </c>
      <c r="Z1068" s="18" t="s">
        <v>1610</v>
      </c>
      <c r="AA1068" s="18" t="s">
        <v>1610</v>
      </c>
      <c r="AB1068" s="18" t="s">
        <v>1610</v>
      </c>
      <c r="AC1068" s="18" t="s">
        <v>1610</v>
      </c>
      <c r="AD1068" s="18" t="s">
        <v>1610</v>
      </c>
      <c r="AE1068" s="18" t="s">
        <v>1610</v>
      </c>
      <c r="AF1068" s="18" t="s">
        <v>1610</v>
      </c>
      <c r="AG1068" s="18" t="s">
        <v>1610</v>
      </c>
      <c r="AH1068" s="18" t="s">
        <v>1610</v>
      </c>
      <c r="AI1068" s="18" t="s">
        <v>1610</v>
      </c>
      <c r="AJ1068" s="18" t="s">
        <v>1610</v>
      </c>
      <c r="AK1068" s="23">
        <f>SUM(Y1068:AJ1068)</f>
        <v>0</v>
      </c>
      <c r="AL1068" s="23">
        <f>MAX(Y1068:AJ1068)</f>
        <v>0</v>
      </c>
      <c r="AM1068">
        <f>COUNTIF(Y1068:AJ1068,"&gt;1")</f>
        <v>0</v>
      </c>
    </row>
    <row r="1069" spans="1:39" ht="15.75" x14ac:dyDescent="0.25">
      <c r="A1069" s="21"/>
      <c r="B1069" s="21" t="s">
        <v>1520</v>
      </c>
      <c r="C1069" s="21">
        <v>12009135</v>
      </c>
      <c r="D1069" s="25">
        <v>194166</v>
      </c>
      <c r="E1069" s="21" t="s">
        <v>1206</v>
      </c>
      <c r="F1069" s="21" t="s">
        <v>1556</v>
      </c>
      <c r="G1069" s="21" t="s">
        <v>35</v>
      </c>
      <c r="H1069" s="25" t="s">
        <v>15</v>
      </c>
      <c r="I1069" s="21" t="s">
        <v>67</v>
      </c>
      <c r="J1069" s="21" t="s">
        <v>68</v>
      </c>
      <c r="K1069" s="38">
        <v>46205</v>
      </c>
      <c r="L1069" s="38">
        <v>46147</v>
      </c>
      <c r="M1069" s="39" t="s">
        <v>18</v>
      </c>
      <c r="N1069" s="18">
        <v>9808.26</v>
      </c>
      <c r="O1069" s="18">
        <v>29488</v>
      </c>
      <c r="P1069" s="15">
        <f>IFERROR((O1069-N1069)/N1069,"")</f>
        <v>2.0064455876985314</v>
      </c>
      <c r="Q1069" s="19">
        <v>42</v>
      </c>
      <c r="R1069" s="19">
        <v>18</v>
      </c>
      <c r="S1069" s="15">
        <f>IFERROR((R1069-Q1069)/Q1069,"")</f>
        <v>-0.5714285714285714</v>
      </c>
      <c r="T1069" s="19">
        <v>62</v>
      </c>
      <c r="U1069" s="15">
        <f>IFERROR(R1069/T1069,"")</f>
        <v>0.29032258064516131</v>
      </c>
      <c r="V1069" s="19">
        <v>37</v>
      </c>
      <c r="W1069" s="19">
        <v>18</v>
      </c>
      <c r="X1069" s="15">
        <f>IFERROR((W1069-V1069)/V1069,"")</f>
        <v>-0.51351351351351349</v>
      </c>
      <c r="Y1069" s="18">
        <v>18215</v>
      </c>
      <c r="Z1069" s="18">
        <v>0</v>
      </c>
      <c r="AA1069" s="18">
        <v>0</v>
      </c>
      <c r="AB1069" s="18">
        <v>0</v>
      </c>
      <c r="AC1069" s="18">
        <v>11795</v>
      </c>
      <c r="AD1069" s="18">
        <v>0</v>
      </c>
      <c r="AE1069" s="18">
        <v>0</v>
      </c>
      <c r="AF1069" s="18">
        <v>12287</v>
      </c>
      <c r="AG1069" s="18">
        <v>9338</v>
      </c>
      <c r="AH1069" s="18">
        <v>0</v>
      </c>
      <c r="AI1069" s="18">
        <v>18184</v>
      </c>
      <c r="AJ1069" s="18">
        <v>1966</v>
      </c>
      <c r="AK1069" s="23">
        <f>SUM(Y1069:AJ1069)</f>
        <v>71785</v>
      </c>
      <c r="AL1069" s="23">
        <f>MAX(Y1069:AJ1069)</f>
        <v>18215</v>
      </c>
      <c r="AM1069">
        <f>COUNTIF(Y1069:AJ1069,"&gt;1")</f>
        <v>6</v>
      </c>
    </row>
    <row r="1070" spans="1:39" ht="15.75" x14ac:dyDescent="0.25">
      <c r="A1070" s="21"/>
      <c r="B1070" s="21" t="s">
        <v>1520</v>
      </c>
      <c r="C1070" s="21">
        <v>12009141</v>
      </c>
      <c r="D1070" s="25">
        <v>194062</v>
      </c>
      <c r="E1070" s="25" t="s">
        <v>1206</v>
      </c>
      <c r="F1070" s="21" t="s">
        <v>1833</v>
      </c>
      <c r="G1070" s="21" t="s">
        <v>1738</v>
      </c>
      <c r="H1070" s="25" t="s">
        <v>55</v>
      </c>
      <c r="I1070" s="21" t="s">
        <v>67</v>
      </c>
      <c r="J1070" s="21" t="s">
        <v>68</v>
      </c>
      <c r="K1070" s="38"/>
      <c r="L1070" s="38">
        <v>45560</v>
      </c>
      <c r="M1070" s="39" t="s">
        <v>53</v>
      </c>
      <c r="N1070" s="18" t="s">
        <v>1610</v>
      </c>
      <c r="O1070" s="18" t="s">
        <v>1610</v>
      </c>
      <c r="P1070" s="15" t="str">
        <f>IFERROR((O1070-N1070)/N1070,"")</f>
        <v/>
      </c>
      <c r="Q1070" s="19" t="s">
        <v>1610</v>
      </c>
      <c r="R1070" s="19" t="s">
        <v>1610</v>
      </c>
      <c r="S1070" s="15" t="str">
        <f>IFERROR((R1070-Q1070)/Q1070,"")</f>
        <v/>
      </c>
      <c r="T1070" s="19" t="s">
        <v>1610</v>
      </c>
      <c r="U1070" s="15" t="str">
        <f>IFERROR(R1070/T1070,"")</f>
        <v/>
      </c>
      <c r="V1070" s="19" t="s">
        <v>1610</v>
      </c>
      <c r="W1070" s="19" t="s">
        <v>1610</v>
      </c>
      <c r="X1070" s="15" t="str">
        <f>IFERROR((W1070-V1070)/V1070,"")</f>
        <v/>
      </c>
      <c r="Y1070" s="18" t="s">
        <v>1610</v>
      </c>
      <c r="Z1070" s="18" t="s">
        <v>1610</v>
      </c>
      <c r="AA1070" s="18" t="s">
        <v>1610</v>
      </c>
      <c r="AB1070" s="18" t="s">
        <v>1610</v>
      </c>
      <c r="AC1070" s="18" t="s">
        <v>1610</v>
      </c>
      <c r="AD1070" s="18" t="s">
        <v>1610</v>
      </c>
      <c r="AE1070" s="18" t="s">
        <v>1610</v>
      </c>
      <c r="AF1070" s="18" t="s">
        <v>1610</v>
      </c>
      <c r="AG1070" s="18" t="s">
        <v>1610</v>
      </c>
      <c r="AH1070" s="18" t="s">
        <v>1610</v>
      </c>
      <c r="AI1070" s="18" t="s">
        <v>1610</v>
      </c>
      <c r="AJ1070" s="18" t="s">
        <v>1610</v>
      </c>
      <c r="AK1070" s="23">
        <f>SUM(Y1070:AJ1070)</f>
        <v>0</v>
      </c>
      <c r="AL1070" s="23">
        <f>MAX(Y1070:AJ1070)</f>
        <v>0</v>
      </c>
      <c r="AM1070">
        <f>COUNTIF(Y1070:AJ1070,"&gt;1")</f>
        <v>0</v>
      </c>
    </row>
    <row r="1071" spans="1:39" ht="15.75" x14ac:dyDescent="0.25">
      <c r="A1071" s="21" t="s">
        <v>2618</v>
      </c>
      <c r="B1071" s="21" t="s">
        <v>1519</v>
      </c>
      <c r="C1071" s="21">
        <v>12053929</v>
      </c>
      <c r="D1071" s="25" t="s">
        <v>3448</v>
      </c>
      <c r="E1071" s="21" t="s">
        <v>1180</v>
      </c>
      <c r="F1071" s="21" t="s">
        <v>3449</v>
      </c>
      <c r="G1071" s="21" t="s">
        <v>897</v>
      </c>
      <c r="H1071" s="25" t="s">
        <v>20</v>
      </c>
      <c r="I1071" s="21" t="s">
        <v>67</v>
      </c>
      <c r="J1071" s="21" t="s">
        <v>416</v>
      </c>
      <c r="K1071" s="38">
        <v>46185</v>
      </c>
      <c r="L1071" s="38"/>
      <c r="M1071" s="39" t="s">
        <v>18</v>
      </c>
      <c r="N1071" s="18">
        <v>0</v>
      </c>
      <c r="O1071" s="18">
        <v>2112</v>
      </c>
      <c r="P1071" s="15" t="str">
        <f>IFERROR((O1071-N1071)/N1071,"")</f>
        <v/>
      </c>
      <c r="Q1071" s="19">
        <v>0</v>
      </c>
      <c r="R1071" s="19">
        <v>0</v>
      </c>
      <c r="S1071" s="15" t="str">
        <f>IFERROR((R1071-Q1071)/Q1071,"")</f>
        <v/>
      </c>
      <c r="T1071" s="19" t="s">
        <v>1610</v>
      </c>
      <c r="U1071" s="15" t="str">
        <f>IFERROR(R1071/T1071,"")</f>
        <v/>
      </c>
      <c r="V1071" s="19" t="s">
        <v>1610</v>
      </c>
      <c r="W1071" s="19" t="s">
        <v>1610</v>
      </c>
      <c r="X1071" s="15" t="str">
        <f>IFERROR((W1071-V1071)/V1071,"")</f>
        <v/>
      </c>
      <c r="Y1071" s="18">
        <v>0</v>
      </c>
      <c r="Z1071" s="18">
        <v>0</v>
      </c>
      <c r="AA1071" s="18">
        <v>0</v>
      </c>
      <c r="AB1071" s="18">
        <v>0</v>
      </c>
      <c r="AC1071" s="18">
        <v>0</v>
      </c>
      <c r="AD1071" s="18">
        <v>0</v>
      </c>
      <c r="AE1071" s="18">
        <v>0</v>
      </c>
      <c r="AF1071" s="18">
        <v>0</v>
      </c>
      <c r="AG1071" s="18">
        <v>0</v>
      </c>
      <c r="AH1071" s="18">
        <v>0</v>
      </c>
      <c r="AI1071" s="18">
        <v>2112</v>
      </c>
      <c r="AJ1071" s="18">
        <v>0</v>
      </c>
      <c r="AK1071" s="23">
        <f>SUM(Y1071:AJ1071)</f>
        <v>2112</v>
      </c>
      <c r="AL1071" s="23">
        <f>MAX(Y1071:AJ1071)</f>
        <v>2112</v>
      </c>
      <c r="AM1071">
        <f>COUNTIF(Y1071:AJ1071,"&gt;1")</f>
        <v>1</v>
      </c>
    </row>
    <row r="1072" spans="1:39" ht="15.75" x14ac:dyDescent="0.25">
      <c r="A1072" s="21"/>
      <c r="B1072" s="21" t="s">
        <v>1520</v>
      </c>
      <c r="C1072" s="21">
        <v>12056613</v>
      </c>
      <c r="D1072" s="25">
        <v>100036</v>
      </c>
      <c r="E1072" s="21" t="s">
        <v>104</v>
      </c>
      <c r="F1072" s="21" t="s">
        <v>39</v>
      </c>
      <c r="G1072" s="21" t="s">
        <v>40</v>
      </c>
      <c r="H1072" s="25" t="s">
        <v>15</v>
      </c>
      <c r="I1072" s="21" t="s">
        <v>41</v>
      </c>
      <c r="J1072" s="21" t="s">
        <v>42</v>
      </c>
      <c r="K1072" s="38">
        <v>46238</v>
      </c>
      <c r="L1072" s="38">
        <v>46238</v>
      </c>
      <c r="M1072" s="39" t="s">
        <v>18</v>
      </c>
      <c r="N1072" s="18">
        <v>27847</v>
      </c>
      <c r="O1072" s="18">
        <v>23763</v>
      </c>
      <c r="P1072" s="15">
        <f>IFERROR((O1072-N1072)/N1072,"")</f>
        <v>-0.1466585269508385</v>
      </c>
      <c r="Q1072" s="19">
        <v>670</v>
      </c>
      <c r="R1072" s="19">
        <v>635</v>
      </c>
      <c r="S1072" s="15">
        <f>IFERROR((R1072-Q1072)/Q1072,"")</f>
        <v>-5.2238805970149252E-2</v>
      </c>
      <c r="T1072" s="19">
        <v>2249</v>
      </c>
      <c r="U1072" s="15">
        <f>IFERROR(R1072/T1072,"")</f>
        <v>0.28234771009337484</v>
      </c>
      <c r="V1072" s="19">
        <v>178</v>
      </c>
      <c r="W1072" s="19">
        <v>140</v>
      </c>
      <c r="X1072" s="15">
        <f>IFERROR((W1072-V1072)/V1072,"")</f>
        <v>-0.21348314606741572</v>
      </c>
      <c r="Y1072" s="18">
        <v>4620</v>
      </c>
      <c r="Z1072" s="18">
        <v>9804</v>
      </c>
      <c r="AA1072" s="18">
        <v>5478</v>
      </c>
      <c r="AB1072" s="18">
        <v>5742</v>
      </c>
      <c r="AC1072" s="18">
        <v>8385</v>
      </c>
      <c r="AD1072" s="18">
        <v>6600</v>
      </c>
      <c r="AE1072" s="18">
        <v>2970</v>
      </c>
      <c r="AF1072" s="18">
        <v>6336</v>
      </c>
      <c r="AG1072" s="18">
        <v>5973</v>
      </c>
      <c r="AH1072" s="18">
        <v>8352</v>
      </c>
      <c r="AI1072" s="18">
        <v>4917</v>
      </c>
      <c r="AJ1072" s="18">
        <v>4521</v>
      </c>
      <c r="AK1072" s="23">
        <f>SUM(Y1072:AJ1072)</f>
        <v>73698</v>
      </c>
      <c r="AL1072" s="23">
        <f>MAX(Y1072:AJ1072)</f>
        <v>9804</v>
      </c>
      <c r="AM1072">
        <f>COUNTIF(Y1072:AJ1072,"&gt;1")</f>
        <v>12</v>
      </c>
    </row>
    <row r="1073" spans="1:39" ht="15.75" x14ac:dyDescent="0.25">
      <c r="A1073" s="21"/>
      <c r="B1073" s="21" t="s">
        <v>1519</v>
      </c>
      <c r="C1073" s="21">
        <v>12186529</v>
      </c>
      <c r="D1073" s="25">
        <v>192492</v>
      </c>
      <c r="E1073" s="21" t="s">
        <v>1575</v>
      </c>
      <c r="F1073" s="21" t="s">
        <v>772</v>
      </c>
      <c r="G1073" s="21" t="s">
        <v>259</v>
      </c>
      <c r="H1073" s="25" t="s">
        <v>77</v>
      </c>
      <c r="I1073" s="21" t="s">
        <v>27</v>
      </c>
      <c r="J1073" s="21" t="s">
        <v>74</v>
      </c>
      <c r="K1073" s="38">
        <v>46049</v>
      </c>
      <c r="L1073" s="38">
        <v>46217</v>
      </c>
      <c r="M1073" s="39" t="s">
        <v>18</v>
      </c>
      <c r="N1073" s="18">
        <v>0</v>
      </c>
      <c r="O1073" s="18">
        <v>0</v>
      </c>
      <c r="P1073" s="15" t="str">
        <f>IFERROR((O1073-N1073)/N1073,"")</f>
        <v/>
      </c>
      <c r="Q1073" s="19">
        <v>2</v>
      </c>
      <c r="R1073" s="19">
        <v>7</v>
      </c>
      <c r="S1073" s="15">
        <f>IFERROR((R1073-Q1073)/Q1073,"")</f>
        <v>2.5</v>
      </c>
      <c r="T1073" s="19" t="s">
        <v>1610</v>
      </c>
      <c r="U1073" s="15" t="str">
        <f>IFERROR(R1073/T1073,"")</f>
        <v/>
      </c>
      <c r="V1073" s="19">
        <v>1</v>
      </c>
      <c r="W1073" s="19">
        <v>1</v>
      </c>
      <c r="X1073" s="15">
        <f>IFERROR((W1073-V1073)/V1073,"")</f>
        <v>0</v>
      </c>
      <c r="Y1073" s="18">
        <v>0</v>
      </c>
      <c r="Z1073" s="18">
        <v>0</v>
      </c>
      <c r="AA1073" s="18">
        <v>0</v>
      </c>
      <c r="AB1073" s="18">
        <v>0</v>
      </c>
      <c r="AC1073" s="18">
        <v>0</v>
      </c>
      <c r="AD1073" s="18">
        <v>1560</v>
      </c>
      <c r="AE1073" s="18">
        <v>0</v>
      </c>
      <c r="AF1073" s="18">
        <v>0</v>
      </c>
      <c r="AG1073" s="18">
        <v>0</v>
      </c>
      <c r="AH1073" s="18">
        <v>0</v>
      </c>
      <c r="AI1073" s="18">
        <v>0</v>
      </c>
      <c r="AJ1073" s="18">
        <v>0</v>
      </c>
      <c r="AK1073" s="23">
        <f>SUM(Y1073:AJ1073)</f>
        <v>1560</v>
      </c>
      <c r="AL1073" s="23">
        <f>MAX(Y1073:AJ1073)</f>
        <v>1560</v>
      </c>
      <c r="AM1073">
        <f>COUNTIF(Y1073:AJ1073,"&gt;1")</f>
        <v>1</v>
      </c>
    </row>
    <row r="1074" spans="1:39" ht="15.75" x14ac:dyDescent="0.25">
      <c r="A1074" s="21"/>
      <c r="B1074" s="21" t="s">
        <v>1519</v>
      </c>
      <c r="C1074" s="21">
        <v>12186529</v>
      </c>
      <c r="D1074" s="25">
        <v>192924</v>
      </c>
      <c r="E1074" s="21" t="s">
        <v>1575</v>
      </c>
      <c r="F1074" s="21" t="s">
        <v>772</v>
      </c>
      <c r="G1074" s="21" t="s">
        <v>222</v>
      </c>
      <c r="H1074" s="25" t="s">
        <v>77</v>
      </c>
      <c r="I1074" s="21" t="s">
        <v>27</v>
      </c>
      <c r="J1074" s="21" t="s">
        <v>74</v>
      </c>
      <c r="K1074" s="38">
        <v>44498</v>
      </c>
      <c r="L1074" s="38">
        <v>46217</v>
      </c>
      <c r="M1074" s="39" t="s">
        <v>18</v>
      </c>
      <c r="N1074" s="18">
        <v>0</v>
      </c>
      <c r="O1074" s="18">
        <v>0</v>
      </c>
      <c r="P1074" s="15" t="str">
        <f>IFERROR((O1074-N1074)/N1074,"")</f>
        <v/>
      </c>
      <c r="Q1074" s="19">
        <v>0</v>
      </c>
      <c r="R1074" s="19">
        <v>4</v>
      </c>
      <c r="S1074" s="15" t="str">
        <f>IFERROR((R1074-Q1074)/Q1074,"")</f>
        <v/>
      </c>
      <c r="T1074" s="19" t="s">
        <v>1610</v>
      </c>
      <c r="U1074" s="15" t="str">
        <f>IFERROR(R1074/T1074,"")</f>
        <v/>
      </c>
      <c r="V1074" s="19">
        <v>0</v>
      </c>
      <c r="W1074" s="19">
        <v>1</v>
      </c>
      <c r="X1074" s="15" t="str">
        <f>IFERROR((W1074-V1074)/V1074,"")</f>
        <v/>
      </c>
      <c r="Y1074" s="18" t="s">
        <v>1610</v>
      </c>
      <c r="Z1074" s="18" t="s">
        <v>1610</v>
      </c>
      <c r="AA1074" s="18" t="s">
        <v>1610</v>
      </c>
      <c r="AB1074" s="18" t="s">
        <v>1610</v>
      </c>
      <c r="AC1074" s="18" t="s">
        <v>1610</v>
      </c>
      <c r="AD1074" s="18" t="s">
        <v>1610</v>
      </c>
      <c r="AE1074" s="18" t="s">
        <v>1610</v>
      </c>
      <c r="AF1074" s="18" t="s">
        <v>1610</v>
      </c>
      <c r="AG1074" s="18" t="s">
        <v>1610</v>
      </c>
      <c r="AH1074" s="18" t="s">
        <v>1610</v>
      </c>
      <c r="AI1074" s="18" t="s">
        <v>1610</v>
      </c>
      <c r="AJ1074" s="18" t="s">
        <v>1610</v>
      </c>
      <c r="AK1074" s="23">
        <f>SUM(Y1074:AJ1074)</f>
        <v>0</v>
      </c>
      <c r="AL1074" s="23">
        <f>MAX(Y1074:AJ1074)</f>
        <v>0</v>
      </c>
      <c r="AM1074">
        <f>COUNTIF(Y1074:AJ1074,"&gt;1")</f>
        <v>0</v>
      </c>
    </row>
    <row r="1075" spans="1:39" ht="15.75" x14ac:dyDescent="0.25">
      <c r="A1075" s="21"/>
      <c r="B1075" s="21" t="s">
        <v>1519</v>
      </c>
      <c r="C1075" s="21">
        <v>12186529</v>
      </c>
      <c r="D1075" s="25">
        <v>192922</v>
      </c>
      <c r="E1075" s="21" t="s">
        <v>1575</v>
      </c>
      <c r="F1075" s="21" t="s">
        <v>772</v>
      </c>
      <c r="G1075" s="21" t="s">
        <v>259</v>
      </c>
      <c r="H1075" s="25" t="s">
        <v>77</v>
      </c>
      <c r="I1075" s="21" t="s">
        <v>27</v>
      </c>
      <c r="J1075" s="21" t="s">
        <v>74</v>
      </c>
      <c r="K1075" s="38">
        <v>44804</v>
      </c>
      <c r="L1075" s="38">
        <v>44615</v>
      </c>
      <c r="M1075" s="39" t="s">
        <v>53</v>
      </c>
      <c r="N1075" s="18" t="s">
        <v>1610</v>
      </c>
      <c r="O1075" s="18" t="s">
        <v>1610</v>
      </c>
      <c r="P1075" s="15" t="str">
        <f>IFERROR((O1075-N1075)/N1075,"")</f>
        <v/>
      </c>
      <c r="Q1075" s="19" t="s">
        <v>1610</v>
      </c>
      <c r="R1075" s="19" t="s">
        <v>1610</v>
      </c>
      <c r="S1075" s="15" t="str">
        <f>IFERROR((R1075-Q1075)/Q1075,"")</f>
        <v/>
      </c>
      <c r="T1075" s="19" t="s">
        <v>1610</v>
      </c>
      <c r="U1075" s="15" t="str">
        <f>IFERROR(R1075/T1075,"")</f>
        <v/>
      </c>
      <c r="V1075" s="19" t="s">
        <v>1610</v>
      </c>
      <c r="W1075" s="19" t="s">
        <v>1610</v>
      </c>
      <c r="X1075" s="15" t="str">
        <f>IFERROR((W1075-V1075)/V1075,"")</f>
        <v/>
      </c>
      <c r="Y1075" s="18" t="s">
        <v>1610</v>
      </c>
      <c r="Z1075" s="18" t="s">
        <v>1610</v>
      </c>
      <c r="AA1075" s="18" t="s">
        <v>1610</v>
      </c>
      <c r="AB1075" s="18" t="s">
        <v>1610</v>
      </c>
      <c r="AC1075" s="18" t="s">
        <v>1610</v>
      </c>
      <c r="AD1075" s="18" t="s">
        <v>1610</v>
      </c>
      <c r="AE1075" s="18" t="s">
        <v>1610</v>
      </c>
      <c r="AF1075" s="18" t="s">
        <v>1610</v>
      </c>
      <c r="AG1075" s="18" t="s">
        <v>1610</v>
      </c>
      <c r="AH1075" s="18" t="s">
        <v>1610</v>
      </c>
      <c r="AI1075" s="18" t="s">
        <v>1610</v>
      </c>
      <c r="AJ1075" s="18" t="s">
        <v>1610</v>
      </c>
      <c r="AK1075" s="23">
        <f>SUM(Y1075:AJ1075)</f>
        <v>0</v>
      </c>
      <c r="AL1075" s="23">
        <f>MAX(Y1075:AJ1075)</f>
        <v>0</v>
      </c>
      <c r="AM1075">
        <f>COUNTIF(Y1075:AJ1075,"&gt;1")</f>
        <v>0</v>
      </c>
    </row>
    <row r="1076" spans="1:39" ht="15.75" x14ac:dyDescent="0.25">
      <c r="A1076" s="21"/>
      <c r="B1076" s="21" t="s">
        <v>1519</v>
      </c>
      <c r="C1076" s="21">
        <v>12186529</v>
      </c>
      <c r="D1076" s="25">
        <v>192920</v>
      </c>
      <c r="E1076" s="21" t="s">
        <v>1575</v>
      </c>
      <c r="F1076" s="21" t="s">
        <v>772</v>
      </c>
      <c r="G1076" s="21" t="s">
        <v>259</v>
      </c>
      <c r="H1076" s="25" t="s">
        <v>77</v>
      </c>
      <c r="I1076" s="21" t="s">
        <v>27</v>
      </c>
      <c r="J1076" s="21" t="s">
        <v>74</v>
      </c>
      <c r="K1076" s="38">
        <v>44498</v>
      </c>
      <c r="L1076" s="38"/>
      <c r="M1076" s="39" t="s">
        <v>53</v>
      </c>
      <c r="N1076" s="18" t="s">
        <v>1610</v>
      </c>
      <c r="O1076" s="18" t="s">
        <v>1610</v>
      </c>
      <c r="P1076" s="15" t="str">
        <f>IFERROR((O1076-N1076)/N1076,"")</f>
        <v/>
      </c>
      <c r="Q1076" s="19" t="s">
        <v>1610</v>
      </c>
      <c r="R1076" s="19" t="s">
        <v>1610</v>
      </c>
      <c r="S1076" s="15" t="str">
        <f>IFERROR((R1076-Q1076)/Q1076,"")</f>
        <v/>
      </c>
      <c r="T1076" s="19" t="s">
        <v>1610</v>
      </c>
      <c r="U1076" s="15" t="str">
        <f>IFERROR(R1076/T1076,"")</f>
        <v/>
      </c>
      <c r="V1076" s="19" t="s">
        <v>1610</v>
      </c>
      <c r="W1076" s="19" t="s">
        <v>1610</v>
      </c>
      <c r="X1076" s="15" t="str">
        <f>IFERROR((W1076-V1076)/V1076,"")</f>
        <v/>
      </c>
      <c r="Y1076" s="18" t="s">
        <v>1610</v>
      </c>
      <c r="Z1076" s="18" t="s">
        <v>1610</v>
      </c>
      <c r="AA1076" s="18" t="s">
        <v>1610</v>
      </c>
      <c r="AB1076" s="18" t="s">
        <v>1610</v>
      </c>
      <c r="AC1076" s="18" t="s">
        <v>1610</v>
      </c>
      <c r="AD1076" s="18" t="s">
        <v>1610</v>
      </c>
      <c r="AE1076" s="18" t="s">
        <v>1610</v>
      </c>
      <c r="AF1076" s="18" t="s">
        <v>1610</v>
      </c>
      <c r="AG1076" s="18" t="s">
        <v>1610</v>
      </c>
      <c r="AH1076" s="18" t="s">
        <v>1610</v>
      </c>
      <c r="AI1076" s="18" t="s">
        <v>1610</v>
      </c>
      <c r="AJ1076" s="18" t="s">
        <v>1610</v>
      </c>
      <c r="AK1076" s="23">
        <f>SUM(Y1076:AJ1076)</f>
        <v>0</v>
      </c>
      <c r="AL1076" s="23">
        <f>MAX(Y1076:AJ1076)</f>
        <v>0</v>
      </c>
      <c r="AM1076">
        <f>COUNTIF(Y1076:AJ1076,"&gt;1")</f>
        <v>0</v>
      </c>
    </row>
    <row r="1077" spans="1:39" ht="15.75" x14ac:dyDescent="0.25">
      <c r="A1077" s="21"/>
      <c r="B1077" s="21" t="s">
        <v>1519</v>
      </c>
      <c r="C1077" s="21">
        <v>12186529</v>
      </c>
      <c r="D1077" s="25">
        <v>192921</v>
      </c>
      <c r="E1077" s="21" t="s">
        <v>1575</v>
      </c>
      <c r="F1077" s="21" t="s">
        <v>772</v>
      </c>
      <c r="G1077" s="21" t="s">
        <v>841</v>
      </c>
      <c r="H1077" s="25" t="s">
        <v>77</v>
      </c>
      <c r="I1077" s="21" t="s">
        <v>27</v>
      </c>
      <c r="J1077" s="21" t="s">
        <v>74</v>
      </c>
      <c r="K1077" s="38">
        <v>44498</v>
      </c>
      <c r="L1077" s="38"/>
      <c r="M1077" s="39" t="s">
        <v>53</v>
      </c>
      <c r="N1077" s="18" t="s">
        <v>1610</v>
      </c>
      <c r="O1077" s="18" t="s">
        <v>1610</v>
      </c>
      <c r="P1077" s="15" t="str">
        <f>IFERROR((O1077-N1077)/N1077,"")</f>
        <v/>
      </c>
      <c r="Q1077" s="19" t="s">
        <v>1610</v>
      </c>
      <c r="R1077" s="19" t="s">
        <v>1610</v>
      </c>
      <c r="S1077" s="15" t="str">
        <f>IFERROR((R1077-Q1077)/Q1077,"")</f>
        <v/>
      </c>
      <c r="T1077" s="19" t="s">
        <v>1610</v>
      </c>
      <c r="U1077" s="15" t="str">
        <f>IFERROR(R1077/T1077,"")</f>
        <v/>
      </c>
      <c r="V1077" s="19" t="s">
        <v>1610</v>
      </c>
      <c r="W1077" s="19" t="s">
        <v>1610</v>
      </c>
      <c r="X1077" s="15" t="str">
        <f>IFERROR((W1077-V1077)/V1077,"")</f>
        <v/>
      </c>
      <c r="Y1077" s="18" t="s">
        <v>1610</v>
      </c>
      <c r="Z1077" s="18" t="s">
        <v>1610</v>
      </c>
      <c r="AA1077" s="18" t="s">
        <v>1610</v>
      </c>
      <c r="AB1077" s="18" t="s">
        <v>1610</v>
      </c>
      <c r="AC1077" s="18" t="s">
        <v>1610</v>
      </c>
      <c r="AD1077" s="18" t="s">
        <v>1610</v>
      </c>
      <c r="AE1077" s="18" t="s">
        <v>1610</v>
      </c>
      <c r="AF1077" s="18" t="s">
        <v>1610</v>
      </c>
      <c r="AG1077" s="18" t="s">
        <v>1610</v>
      </c>
      <c r="AH1077" s="18" t="s">
        <v>1610</v>
      </c>
      <c r="AI1077" s="18" t="s">
        <v>1610</v>
      </c>
      <c r="AJ1077" s="18" t="s">
        <v>1610</v>
      </c>
      <c r="AK1077" s="23">
        <f>SUM(Y1077:AJ1077)</f>
        <v>0</v>
      </c>
      <c r="AL1077" s="23">
        <f>MAX(Y1077:AJ1077)</f>
        <v>0</v>
      </c>
      <c r="AM1077">
        <f>COUNTIF(Y1077:AJ1077,"&gt;1")</f>
        <v>0</v>
      </c>
    </row>
    <row r="1078" spans="1:39" ht="15.75" x14ac:dyDescent="0.25">
      <c r="A1078" s="21"/>
      <c r="B1078" s="21" t="s">
        <v>1519</v>
      </c>
      <c r="C1078" s="21">
        <v>12186529</v>
      </c>
      <c r="D1078" s="25">
        <v>192923</v>
      </c>
      <c r="E1078" s="21" t="s">
        <v>1575</v>
      </c>
      <c r="F1078" s="21" t="s">
        <v>772</v>
      </c>
      <c r="G1078" s="21" t="s">
        <v>259</v>
      </c>
      <c r="H1078" s="25" t="s">
        <v>77</v>
      </c>
      <c r="I1078" s="21" t="s">
        <v>27</v>
      </c>
      <c r="J1078" s="21" t="s">
        <v>74</v>
      </c>
      <c r="K1078" s="38">
        <v>44498</v>
      </c>
      <c r="L1078" s="38"/>
      <c r="M1078" s="39" t="s">
        <v>53</v>
      </c>
      <c r="N1078" s="18" t="s">
        <v>1610</v>
      </c>
      <c r="O1078" s="18" t="s">
        <v>1610</v>
      </c>
      <c r="P1078" s="15" t="str">
        <f>IFERROR((O1078-N1078)/N1078,"")</f>
        <v/>
      </c>
      <c r="Q1078" s="19" t="s">
        <v>1610</v>
      </c>
      <c r="R1078" s="19" t="s">
        <v>1610</v>
      </c>
      <c r="S1078" s="15" t="str">
        <f>IFERROR((R1078-Q1078)/Q1078,"")</f>
        <v/>
      </c>
      <c r="T1078" s="19" t="s">
        <v>1610</v>
      </c>
      <c r="U1078" s="15" t="str">
        <f>IFERROR(R1078/T1078,"")</f>
        <v/>
      </c>
      <c r="V1078" s="19" t="s">
        <v>1610</v>
      </c>
      <c r="W1078" s="19" t="s">
        <v>1610</v>
      </c>
      <c r="X1078" s="15" t="str">
        <f>IFERROR((W1078-V1078)/V1078,"")</f>
        <v/>
      </c>
      <c r="Y1078" s="18" t="s">
        <v>1610</v>
      </c>
      <c r="Z1078" s="18" t="s">
        <v>1610</v>
      </c>
      <c r="AA1078" s="18" t="s">
        <v>1610</v>
      </c>
      <c r="AB1078" s="18" t="s">
        <v>1610</v>
      </c>
      <c r="AC1078" s="18" t="s">
        <v>1610</v>
      </c>
      <c r="AD1078" s="18" t="s">
        <v>1610</v>
      </c>
      <c r="AE1078" s="18" t="s">
        <v>1610</v>
      </c>
      <c r="AF1078" s="18" t="s">
        <v>1610</v>
      </c>
      <c r="AG1078" s="18" t="s">
        <v>1610</v>
      </c>
      <c r="AH1078" s="18" t="s">
        <v>1610</v>
      </c>
      <c r="AI1078" s="18" t="s">
        <v>1610</v>
      </c>
      <c r="AJ1078" s="18" t="s">
        <v>1610</v>
      </c>
      <c r="AK1078" s="23">
        <f>SUM(Y1078:AJ1078)</f>
        <v>0</v>
      </c>
      <c r="AL1078" s="23">
        <f>MAX(Y1078:AJ1078)</f>
        <v>0</v>
      </c>
      <c r="AM1078">
        <f>COUNTIF(Y1078:AJ1078,"&gt;1")</f>
        <v>0</v>
      </c>
    </row>
    <row r="1079" spans="1:39" ht="15.75" x14ac:dyDescent="0.25">
      <c r="A1079" s="21"/>
      <c r="B1079" s="21" t="s">
        <v>1519</v>
      </c>
      <c r="C1079" s="21">
        <v>12213317</v>
      </c>
      <c r="D1079" s="25">
        <v>193033</v>
      </c>
      <c r="E1079" s="21" t="s">
        <v>24</v>
      </c>
      <c r="F1079" s="21" t="s">
        <v>1701</v>
      </c>
      <c r="G1079" s="21" t="s">
        <v>1702</v>
      </c>
      <c r="H1079" s="25" t="s">
        <v>84</v>
      </c>
      <c r="I1079" s="21" t="s">
        <v>107</v>
      </c>
      <c r="J1079" s="21" t="s">
        <v>3201</v>
      </c>
      <c r="K1079" s="38">
        <v>45783</v>
      </c>
      <c r="L1079" s="38">
        <v>46225</v>
      </c>
      <c r="M1079" s="39" t="s">
        <v>18</v>
      </c>
      <c r="N1079" s="18">
        <v>2880</v>
      </c>
      <c r="O1079" s="18">
        <v>0</v>
      </c>
      <c r="P1079" s="15">
        <f>IFERROR((O1079-N1079)/N1079,"")</f>
        <v>-1</v>
      </c>
      <c r="Q1079" s="19">
        <v>0</v>
      </c>
      <c r="R1079" s="19">
        <v>4</v>
      </c>
      <c r="S1079" s="15" t="str">
        <f>IFERROR((R1079-Q1079)/Q1079,"")</f>
        <v/>
      </c>
      <c r="T1079" s="19">
        <v>1</v>
      </c>
      <c r="U1079" s="15">
        <f>IFERROR(R1079/T1079,"")</f>
        <v>4</v>
      </c>
      <c r="V1079" s="19">
        <v>3</v>
      </c>
      <c r="W1079" s="19">
        <v>2</v>
      </c>
      <c r="X1079" s="15">
        <f>IFERROR((W1079-V1079)/V1079,"")</f>
        <v>-0.33333333333333331</v>
      </c>
      <c r="Y1079" s="18" t="s">
        <v>1610</v>
      </c>
      <c r="Z1079" s="18" t="s">
        <v>1610</v>
      </c>
      <c r="AA1079" s="18" t="s">
        <v>1610</v>
      </c>
      <c r="AB1079" s="18" t="s">
        <v>1610</v>
      </c>
      <c r="AC1079" s="18" t="s">
        <v>1610</v>
      </c>
      <c r="AD1079" s="18" t="s">
        <v>1610</v>
      </c>
      <c r="AE1079" s="18" t="s">
        <v>1610</v>
      </c>
      <c r="AF1079" s="18" t="s">
        <v>1610</v>
      </c>
      <c r="AG1079" s="18" t="s">
        <v>1610</v>
      </c>
      <c r="AH1079" s="18" t="s">
        <v>1610</v>
      </c>
      <c r="AI1079" s="18" t="s">
        <v>1610</v>
      </c>
      <c r="AJ1079" s="18" t="s">
        <v>1610</v>
      </c>
      <c r="AK1079" s="23">
        <f>SUM(Y1079:AJ1079)</f>
        <v>0</v>
      </c>
      <c r="AL1079" s="23">
        <f>MAX(Y1079:AJ1079)</f>
        <v>0</v>
      </c>
      <c r="AM1079">
        <f>COUNTIF(Y1079:AJ1079,"&gt;1")</f>
        <v>0</v>
      </c>
    </row>
    <row r="1080" spans="1:39" ht="15.75" x14ac:dyDescent="0.25">
      <c r="A1080" s="21"/>
      <c r="B1080" s="21" t="s">
        <v>1520</v>
      </c>
      <c r="C1080" s="21">
        <v>12217832</v>
      </c>
      <c r="D1080" s="25">
        <v>193768</v>
      </c>
      <c r="E1080" s="21" t="s">
        <v>69</v>
      </c>
      <c r="F1080" s="21" t="s">
        <v>946</v>
      </c>
      <c r="G1080" s="21" t="s">
        <v>947</v>
      </c>
      <c r="H1080" s="25" t="s">
        <v>616</v>
      </c>
      <c r="I1080" s="21" t="s">
        <v>27</v>
      </c>
      <c r="J1080" s="21" t="s">
        <v>28</v>
      </c>
      <c r="K1080" s="38">
        <v>46064</v>
      </c>
      <c r="L1080" s="38">
        <v>46240</v>
      </c>
      <c r="M1080" s="39" t="s">
        <v>18</v>
      </c>
      <c r="N1080" s="18">
        <v>0</v>
      </c>
      <c r="O1080" s="18">
        <v>0</v>
      </c>
      <c r="P1080" s="15" t="str">
        <f>IFERROR((O1080-N1080)/N1080,"")</f>
        <v/>
      </c>
      <c r="Q1080" s="19">
        <v>47</v>
      </c>
      <c r="R1080" s="19">
        <v>104</v>
      </c>
      <c r="S1080" s="15">
        <f>IFERROR((R1080-Q1080)/Q1080,"")</f>
        <v>1.2127659574468086</v>
      </c>
      <c r="T1080" s="19">
        <v>9</v>
      </c>
      <c r="U1080" s="15">
        <f>IFERROR(R1080/T1080,"")</f>
        <v>11.555555555555555</v>
      </c>
      <c r="V1080" s="19">
        <v>57</v>
      </c>
      <c r="W1080" s="19">
        <v>39</v>
      </c>
      <c r="X1080" s="15">
        <f>IFERROR((W1080-V1080)/V1080,"")</f>
        <v>-0.31578947368421051</v>
      </c>
      <c r="Y1080" s="18">
        <v>0</v>
      </c>
      <c r="Z1080" s="18">
        <v>3717</v>
      </c>
      <c r="AA1080" s="18">
        <v>0</v>
      </c>
      <c r="AB1080" s="18">
        <v>22302</v>
      </c>
      <c r="AC1080" s="18">
        <v>0</v>
      </c>
      <c r="AD1080" s="18">
        <v>7434</v>
      </c>
      <c r="AE1080" s="18">
        <v>11151</v>
      </c>
      <c r="AF1080" s="18">
        <v>0</v>
      </c>
      <c r="AG1080" s="18">
        <v>0</v>
      </c>
      <c r="AH1080" s="18">
        <v>0</v>
      </c>
      <c r="AI1080" s="18">
        <v>0</v>
      </c>
      <c r="AJ1080" s="18">
        <v>0</v>
      </c>
      <c r="AK1080" s="23">
        <f>SUM(Y1080:AJ1080)</f>
        <v>44604</v>
      </c>
      <c r="AL1080" s="23">
        <f>MAX(Y1080:AJ1080)</f>
        <v>22302</v>
      </c>
      <c r="AM1080">
        <f>COUNTIF(Y1080:AJ1080,"&gt;1")</f>
        <v>4</v>
      </c>
    </row>
    <row r="1081" spans="1:39" ht="15.75" x14ac:dyDescent="0.25">
      <c r="A1081" s="21"/>
      <c r="B1081" s="21" t="s">
        <v>1520</v>
      </c>
      <c r="C1081" s="21">
        <v>12408582</v>
      </c>
      <c r="D1081" s="25" t="s">
        <v>2939</v>
      </c>
      <c r="E1081" s="21" t="s">
        <v>1206</v>
      </c>
      <c r="F1081" s="21" t="s">
        <v>1421</v>
      </c>
      <c r="G1081" s="21" t="s">
        <v>776</v>
      </c>
      <c r="H1081" s="25" t="s">
        <v>55</v>
      </c>
      <c r="I1081" s="21" t="s">
        <v>67</v>
      </c>
      <c r="J1081" s="21" t="s">
        <v>68</v>
      </c>
      <c r="K1081" s="38">
        <v>46184</v>
      </c>
      <c r="L1081" s="38"/>
      <c r="M1081" s="39" t="s">
        <v>18</v>
      </c>
      <c r="N1081" s="18">
        <v>0</v>
      </c>
      <c r="O1081" s="18">
        <v>1560</v>
      </c>
      <c r="P1081" s="15" t="str">
        <f>IFERROR((O1081-N1081)/N1081,"")</f>
        <v/>
      </c>
      <c r="Q1081" s="19">
        <v>0</v>
      </c>
      <c r="R1081" s="19">
        <v>0</v>
      </c>
      <c r="S1081" s="15" t="str">
        <f>IFERROR((R1081-Q1081)/Q1081,"")</f>
        <v/>
      </c>
      <c r="T1081" s="19" t="s">
        <v>1610</v>
      </c>
      <c r="U1081" s="15" t="str">
        <f>IFERROR(R1081/T1081,"")</f>
        <v/>
      </c>
      <c r="V1081" s="19" t="s">
        <v>1610</v>
      </c>
      <c r="W1081" s="19" t="s">
        <v>1610</v>
      </c>
      <c r="X1081" s="15" t="str">
        <f>IFERROR((W1081-V1081)/V1081,"")</f>
        <v/>
      </c>
      <c r="Y1081" s="18">
        <v>0</v>
      </c>
      <c r="Z1081" s="18">
        <v>0</v>
      </c>
      <c r="AA1081" s="18">
        <v>0</v>
      </c>
      <c r="AB1081" s="18">
        <v>0</v>
      </c>
      <c r="AC1081" s="18">
        <v>1960</v>
      </c>
      <c r="AD1081" s="18">
        <v>0</v>
      </c>
      <c r="AE1081" s="18">
        <v>0</v>
      </c>
      <c r="AF1081" s="18">
        <v>0</v>
      </c>
      <c r="AG1081" s="18">
        <v>0</v>
      </c>
      <c r="AH1081" s="18">
        <v>0</v>
      </c>
      <c r="AI1081" s="18">
        <v>1560</v>
      </c>
      <c r="AJ1081" s="18">
        <v>0</v>
      </c>
      <c r="AK1081" s="23">
        <f>SUM(Y1081:AJ1081)</f>
        <v>3520</v>
      </c>
      <c r="AL1081" s="23">
        <f>MAX(Y1081:AJ1081)</f>
        <v>1960</v>
      </c>
      <c r="AM1081">
        <f>COUNTIF(Y1081:AJ1081,"&gt;1")</f>
        <v>2</v>
      </c>
    </row>
    <row r="1082" spans="1:39" ht="15.75" x14ac:dyDescent="0.25">
      <c r="A1082" s="21" t="s">
        <v>2618</v>
      </c>
      <c r="B1082" s="21" t="s">
        <v>1519</v>
      </c>
      <c r="C1082" s="21">
        <v>12484626</v>
      </c>
      <c r="D1082" s="25" t="s">
        <v>2850</v>
      </c>
      <c r="E1082" s="21" t="s">
        <v>1798</v>
      </c>
      <c r="F1082" s="21" t="s">
        <v>2851</v>
      </c>
      <c r="G1082" s="21" t="s">
        <v>109</v>
      </c>
      <c r="H1082" s="25" t="s">
        <v>20</v>
      </c>
      <c r="I1082" s="21" t="s">
        <v>88</v>
      </c>
      <c r="J1082" s="21" t="s">
        <v>89</v>
      </c>
      <c r="K1082" s="38">
        <v>46150</v>
      </c>
      <c r="L1082" s="38">
        <v>46164</v>
      </c>
      <c r="M1082" s="39" t="s">
        <v>18</v>
      </c>
      <c r="N1082" s="18">
        <v>0</v>
      </c>
      <c r="O1082" s="18">
        <v>1046</v>
      </c>
      <c r="P1082" s="15" t="str">
        <f>IFERROR((O1082-N1082)/N1082,"")</f>
        <v/>
      </c>
      <c r="Q1082" s="19">
        <v>0</v>
      </c>
      <c r="R1082" s="19">
        <v>2</v>
      </c>
      <c r="S1082" s="15" t="str">
        <f>IFERROR((R1082-Q1082)/Q1082,"")</f>
        <v/>
      </c>
      <c r="T1082" s="19" t="s">
        <v>1610</v>
      </c>
      <c r="U1082" s="15" t="str">
        <f>IFERROR(R1082/T1082,"")</f>
        <v/>
      </c>
      <c r="V1082" s="19">
        <v>0</v>
      </c>
      <c r="W1082" s="19">
        <v>1</v>
      </c>
      <c r="X1082" s="15" t="str">
        <f>IFERROR((W1082-V1082)/V1082,"")</f>
        <v/>
      </c>
      <c r="Y1082" s="18">
        <v>0</v>
      </c>
      <c r="Z1082" s="18">
        <v>0</v>
      </c>
      <c r="AA1082" s="18">
        <v>1240</v>
      </c>
      <c r="AB1082" s="18">
        <v>0</v>
      </c>
      <c r="AC1082" s="18">
        <v>0</v>
      </c>
      <c r="AD1082" s="18">
        <v>0</v>
      </c>
      <c r="AE1082" s="18">
        <v>0</v>
      </c>
      <c r="AF1082" s="18">
        <v>0</v>
      </c>
      <c r="AG1082" s="18">
        <v>0</v>
      </c>
      <c r="AH1082" s="18">
        <v>1046</v>
      </c>
      <c r="AI1082" s="18">
        <v>0</v>
      </c>
      <c r="AJ1082" s="18">
        <v>0</v>
      </c>
      <c r="AK1082" s="23">
        <f>SUM(Y1082:AJ1082)</f>
        <v>2286</v>
      </c>
      <c r="AL1082" s="23">
        <f>MAX(Y1082:AJ1082)</f>
        <v>1240</v>
      </c>
      <c r="AM1082">
        <f>COUNTIF(Y1082:AJ1082,"&gt;1")</f>
        <v>2</v>
      </c>
    </row>
    <row r="1083" spans="1:39" ht="15.75" x14ac:dyDescent="0.25">
      <c r="A1083" s="21" t="s">
        <v>3192</v>
      </c>
      <c r="B1083" s="21" t="s">
        <v>1520</v>
      </c>
      <c r="C1083" s="21">
        <v>12538156</v>
      </c>
      <c r="D1083" s="25" t="s">
        <v>2192</v>
      </c>
      <c r="E1083" s="21" t="s">
        <v>1575</v>
      </c>
      <c r="F1083" s="21" t="s">
        <v>1695</v>
      </c>
      <c r="G1083" s="21" t="s">
        <v>14</v>
      </c>
      <c r="H1083" s="25" t="s">
        <v>15</v>
      </c>
      <c r="I1083" s="21" t="s">
        <v>16</v>
      </c>
      <c r="J1083" s="21" t="s">
        <v>210</v>
      </c>
      <c r="K1083" s="38">
        <v>46142</v>
      </c>
      <c r="L1083" s="38">
        <v>46239</v>
      </c>
      <c r="M1083" s="39" t="s">
        <v>18</v>
      </c>
      <c r="N1083" s="18">
        <v>20160</v>
      </c>
      <c r="O1083" s="18">
        <v>23040</v>
      </c>
      <c r="P1083" s="15">
        <f>IFERROR((O1083-N1083)/N1083,"")</f>
        <v>0.14285714285714285</v>
      </c>
      <c r="Q1083" s="19">
        <v>156</v>
      </c>
      <c r="R1083" s="19">
        <v>397</v>
      </c>
      <c r="S1083" s="15"/>
      <c r="T1083" s="19">
        <v>83</v>
      </c>
      <c r="U1083" s="15"/>
      <c r="V1083" s="19">
        <v>95</v>
      </c>
      <c r="W1083" s="19">
        <v>53</v>
      </c>
      <c r="X1083" s="15">
        <f>IFERROR((W1083-V1083)/V1083,"")</f>
        <v>-0.44210526315789472</v>
      </c>
      <c r="Y1083" s="18">
        <v>5760</v>
      </c>
      <c r="Z1083" s="18">
        <v>6277</v>
      </c>
      <c r="AA1083" s="18">
        <v>8640</v>
      </c>
      <c r="AB1083" s="18">
        <v>19865</v>
      </c>
      <c r="AC1083" s="18">
        <v>0</v>
      </c>
      <c r="AD1083" s="18">
        <v>0</v>
      </c>
      <c r="AE1083" s="18">
        <v>0</v>
      </c>
      <c r="AF1083" s="18">
        <v>0</v>
      </c>
      <c r="AG1083" s="18">
        <v>23040</v>
      </c>
      <c r="AH1083" s="18">
        <v>0</v>
      </c>
      <c r="AI1083" s="18">
        <v>0</v>
      </c>
      <c r="AJ1083" s="18">
        <v>0</v>
      </c>
      <c r="AK1083" s="23">
        <f>SUM(Y1083:AJ1083)</f>
        <v>63582</v>
      </c>
      <c r="AL1083" s="23">
        <f>MAX(Y1083:AJ1083)</f>
        <v>23040</v>
      </c>
      <c r="AM1083">
        <f>COUNTIF(Y1083:AJ1083,"&gt;1")</f>
        <v>5</v>
      </c>
    </row>
    <row r="1084" spans="1:39" ht="15.75" x14ac:dyDescent="0.25">
      <c r="A1084" s="21" t="s">
        <v>3192</v>
      </c>
      <c r="B1084" s="21" t="s">
        <v>1520</v>
      </c>
      <c r="C1084" s="21">
        <v>12538156</v>
      </c>
      <c r="D1084" s="25">
        <v>101788</v>
      </c>
      <c r="E1084" s="21" t="s">
        <v>1575</v>
      </c>
      <c r="F1084" s="21" t="s">
        <v>1695</v>
      </c>
      <c r="G1084" s="21" t="s">
        <v>58</v>
      </c>
      <c r="H1084" s="25" t="s">
        <v>15</v>
      </c>
      <c r="I1084" s="21" t="s">
        <v>16</v>
      </c>
      <c r="J1084" s="21" t="s">
        <v>3184</v>
      </c>
      <c r="K1084" s="38">
        <v>46234</v>
      </c>
      <c r="L1084" s="38">
        <v>46238</v>
      </c>
      <c r="M1084" s="39" t="s">
        <v>18</v>
      </c>
      <c r="N1084" s="18">
        <v>64512</v>
      </c>
      <c r="O1084" s="18">
        <v>57643</v>
      </c>
      <c r="P1084" s="15">
        <f>IFERROR((O1084-N1084)/N1084,"")</f>
        <v>-0.10647631448412699</v>
      </c>
      <c r="Q1084" s="19">
        <v>824</v>
      </c>
      <c r="R1084" s="19">
        <v>819</v>
      </c>
      <c r="S1084" s="15">
        <f>IFERROR((R1084-Q1084)/Q1084,"")</f>
        <v>-6.0679611650485436E-3</v>
      </c>
      <c r="T1084" s="19">
        <v>333</v>
      </c>
      <c r="U1084" s="15">
        <f>IFERROR(R1084/T1084,"")</f>
        <v>2.4594594594594597</v>
      </c>
      <c r="V1084" s="19">
        <v>224</v>
      </c>
      <c r="W1084" s="19">
        <v>144</v>
      </c>
      <c r="X1084" s="15">
        <f>IFERROR((W1084-V1084)/V1084,"")</f>
        <v>-0.35714285714285715</v>
      </c>
      <c r="Y1084" s="18">
        <v>0</v>
      </c>
      <c r="Z1084" s="18">
        <v>22745</v>
      </c>
      <c r="AA1084" s="18">
        <v>0</v>
      </c>
      <c r="AB1084" s="18">
        <v>57600</v>
      </c>
      <c r="AC1084" s="18">
        <v>5359</v>
      </c>
      <c r="AD1084" s="18">
        <v>0</v>
      </c>
      <c r="AE1084" s="18">
        <v>517</v>
      </c>
      <c r="AF1084" s="18">
        <v>1034</v>
      </c>
      <c r="AG1084" s="18">
        <v>49551</v>
      </c>
      <c r="AH1084" s="18">
        <v>0</v>
      </c>
      <c r="AI1084" s="18">
        <v>0</v>
      </c>
      <c r="AJ1084" s="18">
        <v>8092</v>
      </c>
      <c r="AK1084" s="23">
        <f>SUM(Y1084:AJ1084)</f>
        <v>144898</v>
      </c>
      <c r="AL1084" s="23">
        <f>MAX(Y1084:AJ1084)</f>
        <v>57600</v>
      </c>
      <c r="AM1084">
        <f>COUNTIF(Y1084:AJ1084,"&gt;1")</f>
        <v>7</v>
      </c>
    </row>
    <row r="1085" spans="1:39" ht="15.75" x14ac:dyDescent="0.25">
      <c r="A1085" s="21" t="s">
        <v>3192</v>
      </c>
      <c r="B1085" s="21" t="s">
        <v>1520</v>
      </c>
      <c r="C1085" s="21">
        <v>12538156</v>
      </c>
      <c r="D1085" s="25" t="s">
        <v>2755</v>
      </c>
      <c r="E1085" s="21" t="s">
        <v>2489</v>
      </c>
      <c r="F1085" s="21" t="s">
        <v>1695</v>
      </c>
      <c r="G1085" s="21" t="s">
        <v>468</v>
      </c>
      <c r="H1085" s="25" t="s">
        <v>201</v>
      </c>
      <c r="I1085" s="21" t="s">
        <v>41</v>
      </c>
      <c r="J1085" s="21" t="s">
        <v>100</v>
      </c>
      <c r="K1085" s="38">
        <v>45989</v>
      </c>
      <c r="L1085" s="38">
        <v>46232</v>
      </c>
      <c r="M1085" s="39" t="s">
        <v>18</v>
      </c>
      <c r="N1085" s="18">
        <v>0</v>
      </c>
      <c r="O1085" s="18">
        <v>0</v>
      </c>
      <c r="P1085" s="15" t="str">
        <f>IFERROR((O1085-N1085)/N1085,"")</f>
        <v/>
      </c>
      <c r="Q1085" s="19">
        <v>0</v>
      </c>
      <c r="R1085" s="19">
        <v>10</v>
      </c>
      <c r="S1085" s="15" t="str">
        <f>IFERROR((R1085-Q1085)/Q1085,"")</f>
        <v/>
      </c>
      <c r="T1085" s="19" t="s">
        <v>1610</v>
      </c>
      <c r="U1085" s="15" t="str">
        <f>IFERROR(R1085/T1085,"")</f>
        <v/>
      </c>
      <c r="V1085" s="19">
        <v>0</v>
      </c>
      <c r="W1085" s="19">
        <v>3</v>
      </c>
      <c r="X1085" s="15" t="str">
        <f>IFERROR((W1085-V1085)/V1085,"")</f>
        <v/>
      </c>
      <c r="Y1085" s="18">
        <v>0</v>
      </c>
      <c r="Z1085" s="18">
        <v>0</v>
      </c>
      <c r="AA1085" s="18">
        <v>0</v>
      </c>
      <c r="AB1085" s="18">
        <v>9411</v>
      </c>
      <c r="AC1085" s="18">
        <v>0</v>
      </c>
      <c r="AD1085" s="18">
        <v>0</v>
      </c>
      <c r="AE1085" s="18">
        <v>0</v>
      </c>
      <c r="AF1085" s="18">
        <v>0</v>
      </c>
      <c r="AG1085" s="18">
        <v>0</v>
      </c>
      <c r="AH1085" s="18">
        <v>0</v>
      </c>
      <c r="AI1085" s="18">
        <v>0</v>
      </c>
      <c r="AJ1085" s="18">
        <v>0</v>
      </c>
      <c r="AK1085" s="23">
        <f>SUM(Y1085:AJ1085)</f>
        <v>9411</v>
      </c>
      <c r="AL1085" s="23">
        <f>MAX(Y1085:AJ1085)</f>
        <v>9411</v>
      </c>
      <c r="AM1085">
        <f>COUNTIF(Y1085:AJ1085,"&gt;1")</f>
        <v>1</v>
      </c>
    </row>
    <row r="1086" spans="1:39" ht="15.75" x14ac:dyDescent="0.25">
      <c r="A1086" s="21" t="s">
        <v>3192</v>
      </c>
      <c r="B1086" s="21" t="s">
        <v>1520</v>
      </c>
      <c r="C1086" s="21">
        <v>12538156</v>
      </c>
      <c r="D1086" s="25" t="s">
        <v>2926</v>
      </c>
      <c r="E1086" s="21" t="s">
        <v>2489</v>
      </c>
      <c r="F1086" s="21" t="s">
        <v>1695</v>
      </c>
      <c r="G1086" s="21" t="s">
        <v>2305</v>
      </c>
      <c r="H1086" s="25" t="s">
        <v>132</v>
      </c>
      <c r="I1086" s="21" t="s">
        <v>27</v>
      </c>
      <c r="J1086" s="21" t="s">
        <v>74</v>
      </c>
      <c r="K1086" s="38">
        <v>45915</v>
      </c>
      <c r="L1086" s="38">
        <v>46230</v>
      </c>
      <c r="M1086" s="39" t="s">
        <v>18</v>
      </c>
      <c r="N1086" s="18">
        <v>0</v>
      </c>
      <c r="O1086" s="18">
        <v>0</v>
      </c>
      <c r="P1086" s="15" t="str">
        <f>IFERROR((O1086-N1086)/N1086,"")</f>
        <v/>
      </c>
      <c r="Q1086" s="19">
        <v>0</v>
      </c>
      <c r="R1086" s="19">
        <v>22</v>
      </c>
      <c r="S1086" s="15" t="str">
        <f>IFERROR((R1086-Q1086)/Q1086,"")</f>
        <v/>
      </c>
      <c r="T1086" s="19" t="s">
        <v>1610</v>
      </c>
      <c r="U1086" s="15" t="str">
        <f>IFERROR(R1086/T1086,"")</f>
        <v/>
      </c>
      <c r="V1086" s="19">
        <v>0</v>
      </c>
      <c r="W1086" s="19">
        <v>1</v>
      </c>
      <c r="X1086" s="15" t="str">
        <f>IFERROR((W1086-V1086)/V1086,"")</f>
        <v/>
      </c>
      <c r="Y1086" s="18">
        <v>0</v>
      </c>
      <c r="Z1086" s="18">
        <v>12235</v>
      </c>
      <c r="AA1086" s="18">
        <v>0</v>
      </c>
      <c r="AB1086" s="18">
        <v>0</v>
      </c>
      <c r="AC1086" s="18">
        <v>0</v>
      </c>
      <c r="AD1086" s="18">
        <v>0</v>
      </c>
      <c r="AE1086" s="18">
        <v>0</v>
      </c>
      <c r="AF1086" s="18">
        <v>0</v>
      </c>
      <c r="AG1086" s="18">
        <v>0</v>
      </c>
      <c r="AH1086" s="18">
        <v>0</v>
      </c>
      <c r="AI1086" s="18">
        <v>0</v>
      </c>
      <c r="AJ1086" s="18">
        <v>0</v>
      </c>
      <c r="AK1086" s="23">
        <f>SUM(Y1086:AJ1086)</f>
        <v>12235</v>
      </c>
      <c r="AL1086" s="23">
        <f>MAX(Y1086:AJ1086)</f>
        <v>12235</v>
      </c>
      <c r="AM1086">
        <f>COUNTIF(Y1086:AJ1086,"&gt;1")</f>
        <v>1</v>
      </c>
    </row>
    <row r="1087" spans="1:39" ht="15.75" x14ac:dyDescent="0.25">
      <c r="A1087" s="21" t="s">
        <v>3192</v>
      </c>
      <c r="B1087" s="21" t="s">
        <v>1520</v>
      </c>
      <c r="C1087" s="21">
        <v>12538156</v>
      </c>
      <c r="D1087" s="25" t="s">
        <v>2510</v>
      </c>
      <c r="E1087" s="21" t="s">
        <v>2489</v>
      </c>
      <c r="F1087" s="21" t="s">
        <v>1695</v>
      </c>
      <c r="G1087" s="21" t="s">
        <v>698</v>
      </c>
      <c r="H1087" s="25" t="s">
        <v>132</v>
      </c>
      <c r="I1087" s="21" t="s">
        <v>41</v>
      </c>
      <c r="J1087" s="21" t="s">
        <v>100</v>
      </c>
      <c r="K1087" s="38">
        <v>46042</v>
      </c>
      <c r="L1087" s="38">
        <v>46227</v>
      </c>
      <c r="M1087" s="39" t="s">
        <v>18</v>
      </c>
      <c r="N1087" s="18">
        <v>9914</v>
      </c>
      <c r="O1087" s="18">
        <v>0</v>
      </c>
      <c r="P1087" s="15">
        <f>IFERROR((O1087-N1087)/N1087,"")</f>
        <v>-1</v>
      </c>
      <c r="Q1087" s="19">
        <v>0</v>
      </c>
      <c r="R1087" s="19">
        <v>4</v>
      </c>
      <c r="S1087" s="15" t="str">
        <f>IFERROR((R1087-Q1087)/Q1087,"")</f>
        <v/>
      </c>
      <c r="T1087" s="19" t="s">
        <v>1610</v>
      </c>
      <c r="U1087" s="15" t="str">
        <f>IFERROR(R1087/T1087,"")</f>
        <v/>
      </c>
      <c r="V1087" s="19">
        <v>137</v>
      </c>
      <c r="W1087" s="19">
        <v>1</v>
      </c>
      <c r="X1087" s="15">
        <f>IFERROR((W1087-V1087)/V1087,"")</f>
        <v>-0.99270072992700731</v>
      </c>
      <c r="Y1087" s="18">
        <v>0</v>
      </c>
      <c r="Z1087" s="18">
        <v>0</v>
      </c>
      <c r="AA1087" s="18">
        <v>9794</v>
      </c>
      <c r="AB1087" s="18">
        <v>0</v>
      </c>
      <c r="AC1087" s="18">
        <v>0</v>
      </c>
      <c r="AD1087" s="18">
        <v>8640</v>
      </c>
      <c r="AE1087" s="18">
        <v>0</v>
      </c>
      <c r="AF1087" s="18">
        <v>0</v>
      </c>
      <c r="AG1087" s="18">
        <v>0</v>
      </c>
      <c r="AH1087" s="18">
        <v>0</v>
      </c>
      <c r="AI1087" s="18">
        <v>0</v>
      </c>
      <c r="AJ1087" s="18">
        <v>0</v>
      </c>
      <c r="AK1087" s="23">
        <f>SUM(Y1087:AJ1087)</f>
        <v>18434</v>
      </c>
      <c r="AL1087" s="23">
        <f>MAX(Y1087:AJ1087)</f>
        <v>9794</v>
      </c>
      <c r="AM1087">
        <f>COUNTIF(Y1087:AJ1087,"&gt;1")</f>
        <v>2</v>
      </c>
    </row>
    <row r="1088" spans="1:39" ht="15.75" x14ac:dyDescent="0.25">
      <c r="A1088" s="21" t="s">
        <v>3192</v>
      </c>
      <c r="B1088" s="21" t="s">
        <v>1520</v>
      </c>
      <c r="C1088" s="21">
        <v>12538156</v>
      </c>
      <c r="D1088" s="25" t="s">
        <v>2722</v>
      </c>
      <c r="E1088" s="21" t="s">
        <v>2489</v>
      </c>
      <c r="F1088" s="21" t="s">
        <v>1695</v>
      </c>
      <c r="G1088" s="21" t="s">
        <v>839</v>
      </c>
      <c r="H1088" s="25" t="s">
        <v>132</v>
      </c>
      <c r="I1088" s="21" t="s">
        <v>41</v>
      </c>
      <c r="J1088" s="21" t="s">
        <v>100</v>
      </c>
      <c r="K1088" s="38">
        <v>45888</v>
      </c>
      <c r="L1088" s="38"/>
      <c r="M1088" s="39" t="s">
        <v>53</v>
      </c>
      <c r="N1088" s="18" t="s">
        <v>1610</v>
      </c>
      <c r="O1088" s="18" t="s">
        <v>1610</v>
      </c>
      <c r="P1088" s="15" t="str">
        <f>IFERROR((O1088-N1088)/N1088,"")</f>
        <v/>
      </c>
      <c r="Q1088" s="19" t="s">
        <v>1610</v>
      </c>
      <c r="R1088" s="19" t="s">
        <v>1610</v>
      </c>
      <c r="S1088" s="15" t="str">
        <f>IFERROR((R1088-Q1088)/Q1088,"")</f>
        <v/>
      </c>
      <c r="T1088" s="19" t="s">
        <v>1610</v>
      </c>
      <c r="U1088" s="15" t="str">
        <f>IFERROR(R1088/T1088,"")</f>
        <v/>
      </c>
      <c r="V1088" s="19" t="s">
        <v>1610</v>
      </c>
      <c r="W1088" s="19" t="s">
        <v>1610</v>
      </c>
      <c r="X1088" s="15" t="str">
        <f>IFERROR((W1088-V1088)/V1088,"")</f>
        <v/>
      </c>
      <c r="Y1088" s="18">
        <v>5882</v>
      </c>
      <c r="Z1088" s="18">
        <v>0</v>
      </c>
      <c r="AA1088" s="18">
        <v>0</v>
      </c>
      <c r="AB1088" s="18">
        <v>0</v>
      </c>
      <c r="AC1088" s="18">
        <v>0</v>
      </c>
      <c r="AD1088" s="18">
        <v>0</v>
      </c>
      <c r="AE1088" s="18">
        <v>0</v>
      </c>
      <c r="AF1088" s="18">
        <v>0</v>
      </c>
      <c r="AG1088" s="18">
        <v>0</v>
      </c>
      <c r="AH1088" s="18">
        <v>0</v>
      </c>
      <c r="AI1088" s="18">
        <v>0</v>
      </c>
      <c r="AJ1088" s="18">
        <v>0</v>
      </c>
      <c r="AK1088" s="23">
        <f>SUM(Y1088:AJ1088)</f>
        <v>5882</v>
      </c>
      <c r="AL1088" s="23">
        <f>MAX(Y1088:AJ1088)</f>
        <v>5882</v>
      </c>
      <c r="AM1088">
        <f>COUNTIF(Y1088:AJ1088,"&gt;1")</f>
        <v>1</v>
      </c>
    </row>
    <row r="1089" spans="1:39" ht="15.75" x14ac:dyDescent="0.25">
      <c r="A1089" s="21" t="s">
        <v>3192</v>
      </c>
      <c r="B1089" s="21" t="s">
        <v>1520</v>
      </c>
      <c r="C1089" s="21">
        <v>12538156</v>
      </c>
      <c r="D1089" s="25" t="s">
        <v>2754</v>
      </c>
      <c r="E1089" s="21" t="s">
        <v>2489</v>
      </c>
      <c r="F1089" s="21" t="s">
        <v>1695</v>
      </c>
      <c r="G1089" s="21" t="s">
        <v>2209</v>
      </c>
      <c r="H1089" s="25" t="s">
        <v>95</v>
      </c>
      <c r="I1089" s="21" t="s">
        <v>41</v>
      </c>
      <c r="J1089" s="21" t="s">
        <v>42</v>
      </c>
      <c r="K1089" s="38">
        <v>45989</v>
      </c>
      <c r="L1089" s="38"/>
      <c r="M1089" s="39" t="s">
        <v>53</v>
      </c>
      <c r="N1089" s="18" t="s">
        <v>1610</v>
      </c>
      <c r="O1089" s="18" t="s">
        <v>1610</v>
      </c>
      <c r="P1089" s="15" t="str">
        <f>IFERROR((O1089-N1089)/N1089,"")</f>
        <v/>
      </c>
      <c r="Q1089" s="19" t="s">
        <v>1610</v>
      </c>
      <c r="R1089" s="19" t="s">
        <v>1610</v>
      </c>
      <c r="S1089" s="15" t="str">
        <f>IFERROR((R1089-Q1089)/Q1089,"")</f>
        <v/>
      </c>
      <c r="T1089" s="19" t="s">
        <v>1610</v>
      </c>
      <c r="U1089" s="15" t="str">
        <f>IFERROR(R1089/T1089,"")</f>
        <v/>
      </c>
      <c r="V1089" s="19" t="s">
        <v>1610</v>
      </c>
      <c r="W1089" s="19" t="s">
        <v>1610</v>
      </c>
      <c r="X1089" s="15" t="str">
        <f>IFERROR((W1089-V1089)/V1089,"")</f>
        <v/>
      </c>
      <c r="Y1089" s="18">
        <v>0</v>
      </c>
      <c r="Z1089" s="18">
        <v>0</v>
      </c>
      <c r="AA1089" s="18">
        <v>0</v>
      </c>
      <c r="AB1089" s="18">
        <v>9062</v>
      </c>
      <c r="AC1089" s="18">
        <v>0</v>
      </c>
      <c r="AD1089" s="18">
        <v>0</v>
      </c>
      <c r="AE1089" s="18">
        <v>0</v>
      </c>
      <c r="AF1089" s="18">
        <v>0</v>
      </c>
      <c r="AG1089" s="18">
        <v>0</v>
      </c>
      <c r="AH1089" s="18">
        <v>0</v>
      </c>
      <c r="AI1089" s="18">
        <v>0</v>
      </c>
      <c r="AJ1089" s="18">
        <v>0</v>
      </c>
      <c r="AK1089" s="23">
        <f>SUM(Y1089:AJ1089)</f>
        <v>9062</v>
      </c>
      <c r="AL1089" s="23">
        <f>MAX(Y1089:AJ1089)</f>
        <v>9062</v>
      </c>
      <c r="AM1089">
        <f>COUNTIF(Y1089:AJ1089,"&gt;1")</f>
        <v>1</v>
      </c>
    </row>
    <row r="1090" spans="1:39" ht="15.75" x14ac:dyDescent="0.25">
      <c r="A1090" s="21" t="s">
        <v>3192</v>
      </c>
      <c r="B1090" s="21" t="s">
        <v>1520</v>
      </c>
      <c r="C1090" s="21">
        <v>12538156</v>
      </c>
      <c r="D1090" s="25" t="s">
        <v>2977</v>
      </c>
      <c r="E1090" s="21" t="s">
        <v>2489</v>
      </c>
      <c r="F1090" s="21" t="s">
        <v>1695</v>
      </c>
      <c r="G1090" s="21" t="s">
        <v>2978</v>
      </c>
      <c r="H1090" s="25" t="s">
        <v>201</v>
      </c>
      <c r="I1090" s="21" t="s">
        <v>27</v>
      </c>
      <c r="J1090" s="21" t="s">
        <v>74</v>
      </c>
      <c r="K1090" s="38">
        <v>46043</v>
      </c>
      <c r="L1090" s="38"/>
      <c r="M1090" s="39" t="s">
        <v>53</v>
      </c>
      <c r="N1090" s="18" t="s">
        <v>1610</v>
      </c>
      <c r="O1090" s="18" t="s">
        <v>1610</v>
      </c>
      <c r="P1090" s="15" t="str">
        <f>IFERROR((O1090-N1090)/N1090,"")</f>
        <v/>
      </c>
      <c r="Q1090" s="19" t="s">
        <v>1610</v>
      </c>
      <c r="R1090" s="19" t="s">
        <v>1610</v>
      </c>
      <c r="S1090" s="15" t="str">
        <f>IFERROR((R1090-Q1090)/Q1090,"")</f>
        <v/>
      </c>
      <c r="T1090" s="19" t="s">
        <v>1610</v>
      </c>
      <c r="U1090" s="15" t="str">
        <f>IFERROR(R1090/T1090,"")</f>
        <v/>
      </c>
      <c r="V1090" s="19" t="s">
        <v>1610</v>
      </c>
      <c r="W1090" s="19" t="s">
        <v>1610</v>
      </c>
      <c r="X1090" s="15" t="str">
        <f>IFERROR((W1090-V1090)/V1090,"")</f>
        <v/>
      </c>
      <c r="Y1090" s="18">
        <v>0</v>
      </c>
      <c r="Z1090" s="18">
        <v>0</v>
      </c>
      <c r="AA1090" s="18">
        <v>0</v>
      </c>
      <c r="AB1090" s="18">
        <v>0</v>
      </c>
      <c r="AC1090" s="18">
        <v>6543</v>
      </c>
      <c r="AD1090" s="18">
        <v>6543</v>
      </c>
      <c r="AE1090" s="18">
        <v>0</v>
      </c>
      <c r="AF1090" s="18">
        <v>0</v>
      </c>
      <c r="AG1090" s="18">
        <v>0</v>
      </c>
      <c r="AH1090" s="18">
        <v>0</v>
      </c>
      <c r="AI1090" s="18">
        <v>0</v>
      </c>
      <c r="AJ1090" s="18">
        <v>0</v>
      </c>
      <c r="AK1090" s="23">
        <f>SUM(Y1090:AJ1090)</f>
        <v>13086</v>
      </c>
      <c r="AL1090" s="23">
        <f>MAX(Y1090:AJ1090)</f>
        <v>6543</v>
      </c>
      <c r="AM1090">
        <f>COUNTIF(Y1090:AJ1090,"&gt;1")</f>
        <v>2</v>
      </c>
    </row>
    <row r="1091" spans="1:39" ht="15.75" x14ac:dyDescent="0.25">
      <c r="A1091" s="21"/>
      <c r="B1091" s="21" t="s">
        <v>1519</v>
      </c>
      <c r="C1091" s="21">
        <v>12607842</v>
      </c>
      <c r="D1091" s="25">
        <v>193787</v>
      </c>
      <c r="E1091" s="21" t="s">
        <v>24</v>
      </c>
      <c r="F1091" s="21" t="s">
        <v>956</v>
      </c>
      <c r="G1091" s="21" t="s">
        <v>957</v>
      </c>
      <c r="H1091" s="25" t="s">
        <v>616</v>
      </c>
      <c r="I1091" s="21" t="s">
        <v>27</v>
      </c>
      <c r="J1091" s="21" t="s">
        <v>28</v>
      </c>
      <c r="K1091" s="38">
        <v>45923</v>
      </c>
      <c r="L1091" s="38">
        <v>46058</v>
      </c>
      <c r="M1091" s="39" t="s">
        <v>53</v>
      </c>
      <c r="N1091" s="18" t="s">
        <v>1610</v>
      </c>
      <c r="O1091" s="18" t="s">
        <v>1610</v>
      </c>
      <c r="P1091" s="15" t="str">
        <f>IFERROR((O1091-N1091)/N1091,"")</f>
        <v/>
      </c>
      <c r="Q1091" s="19" t="s">
        <v>1610</v>
      </c>
      <c r="R1091" s="19" t="s">
        <v>1610</v>
      </c>
      <c r="S1091" s="15" t="str">
        <f>IFERROR((R1091-Q1091)/Q1091,"")</f>
        <v/>
      </c>
      <c r="T1091" s="19">
        <v>2394</v>
      </c>
      <c r="U1091" s="15" t="str">
        <f>IFERROR(R1091/T1091,"")</f>
        <v/>
      </c>
      <c r="V1091" s="19">
        <v>140</v>
      </c>
      <c r="W1091" s="19">
        <v>0</v>
      </c>
      <c r="X1091" s="15">
        <f>IFERROR((W1091-V1091)/V1091,"")</f>
        <v>-1</v>
      </c>
      <c r="Y1091" s="18">
        <v>0</v>
      </c>
      <c r="Z1091" s="18">
        <v>12980</v>
      </c>
      <c r="AA1091" s="18">
        <v>0</v>
      </c>
      <c r="AB1091" s="18">
        <v>0</v>
      </c>
      <c r="AC1091" s="18">
        <v>0</v>
      </c>
      <c r="AD1091" s="18">
        <v>0</v>
      </c>
      <c r="AE1091" s="18">
        <v>0</v>
      </c>
      <c r="AF1091" s="18">
        <v>0</v>
      </c>
      <c r="AG1091" s="18">
        <v>0</v>
      </c>
      <c r="AH1091" s="18">
        <v>0</v>
      </c>
      <c r="AI1091" s="18">
        <v>0</v>
      </c>
      <c r="AJ1091" s="18">
        <v>0</v>
      </c>
      <c r="AK1091" s="23">
        <f>SUM(Y1091:AJ1091)</f>
        <v>12980</v>
      </c>
      <c r="AL1091" s="23">
        <f>MAX(Y1091:AJ1091)</f>
        <v>12980</v>
      </c>
      <c r="AM1091">
        <f>COUNTIF(Y1091:AJ1091,"&gt;1")</f>
        <v>1</v>
      </c>
    </row>
    <row r="1092" spans="1:39" ht="15.75" x14ac:dyDescent="0.25">
      <c r="A1092" s="21"/>
      <c r="B1092" s="21" t="s">
        <v>1519</v>
      </c>
      <c r="C1092" s="21">
        <v>12645814</v>
      </c>
      <c r="D1092" s="25">
        <v>191226</v>
      </c>
      <c r="E1092" s="21" t="s">
        <v>1180</v>
      </c>
      <c r="F1092" s="21" t="s">
        <v>1307</v>
      </c>
      <c r="G1092" s="21" t="s">
        <v>326</v>
      </c>
      <c r="H1092" s="25" t="s">
        <v>72</v>
      </c>
      <c r="I1092" s="21" t="s">
        <v>21</v>
      </c>
      <c r="J1092" s="21" t="s">
        <v>21</v>
      </c>
      <c r="K1092" s="38">
        <v>45798</v>
      </c>
      <c r="L1092" s="38">
        <v>46211</v>
      </c>
      <c r="M1092" s="39" t="s">
        <v>18</v>
      </c>
      <c r="N1092" s="18">
        <v>2491.4</v>
      </c>
      <c r="O1092" s="18">
        <v>0</v>
      </c>
      <c r="P1092" s="15">
        <f>IFERROR((O1092-N1092)/N1092,"")</f>
        <v>-1</v>
      </c>
      <c r="Q1092" s="19">
        <v>6</v>
      </c>
      <c r="R1092" s="19">
        <v>5</v>
      </c>
      <c r="S1092" s="15">
        <f>IFERROR((R1092-Q1092)/Q1092,"")</f>
        <v>-0.16666666666666666</v>
      </c>
      <c r="T1092" s="19">
        <v>11</v>
      </c>
      <c r="U1092" s="15">
        <f>IFERROR(R1092/T1092,"")</f>
        <v>0.45454545454545453</v>
      </c>
      <c r="V1092" s="19">
        <v>11</v>
      </c>
      <c r="W1092" s="19">
        <v>5</v>
      </c>
      <c r="X1092" s="15">
        <f>IFERROR((W1092-V1092)/V1092,"")</f>
        <v>-0.54545454545454541</v>
      </c>
      <c r="Y1092" s="18" t="s">
        <v>1610</v>
      </c>
      <c r="Z1092" s="18" t="s">
        <v>1610</v>
      </c>
      <c r="AA1092" s="18" t="s">
        <v>1610</v>
      </c>
      <c r="AB1092" s="18" t="s">
        <v>1610</v>
      </c>
      <c r="AC1092" s="18" t="s">
        <v>1610</v>
      </c>
      <c r="AD1092" s="18" t="s">
        <v>1610</v>
      </c>
      <c r="AE1092" s="18" t="s">
        <v>1610</v>
      </c>
      <c r="AF1092" s="18" t="s">
        <v>1610</v>
      </c>
      <c r="AG1092" s="18" t="s">
        <v>1610</v>
      </c>
      <c r="AH1092" s="18" t="s">
        <v>1610</v>
      </c>
      <c r="AI1092" s="18" t="s">
        <v>1610</v>
      </c>
      <c r="AJ1092" s="18" t="s">
        <v>1610</v>
      </c>
      <c r="AK1092" s="23">
        <f>SUM(Y1092:AJ1092)</f>
        <v>0</v>
      </c>
      <c r="AL1092" s="23">
        <f>MAX(Y1092:AJ1092)</f>
        <v>0</v>
      </c>
      <c r="AM1092">
        <f>COUNTIF(Y1092:AJ1092,"&gt;1")</f>
        <v>0</v>
      </c>
    </row>
    <row r="1093" spans="1:39" ht="15.75" x14ac:dyDescent="0.25">
      <c r="A1093" s="21"/>
      <c r="B1093" s="21" t="s">
        <v>1520</v>
      </c>
      <c r="C1093" s="21">
        <v>12656690</v>
      </c>
      <c r="D1093" s="25">
        <v>193027</v>
      </c>
      <c r="E1093" s="21" t="s">
        <v>12</v>
      </c>
      <c r="F1093" s="21" t="s">
        <v>866</v>
      </c>
      <c r="G1093" s="21" t="s">
        <v>279</v>
      </c>
      <c r="H1093" s="25" t="s">
        <v>170</v>
      </c>
      <c r="I1093" s="21" t="s">
        <v>21</v>
      </c>
      <c r="J1093" s="21" t="s">
        <v>21</v>
      </c>
      <c r="K1093" s="38">
        <v>46223</v>
      </c>
      <c r="L1093" s="38">
        <v>46232</v>
      </c>
      <c r="M1093" s="39" t="s">
        <v>18</v>
      </c>
      <c r="N1093" s="18">
        <v>4200</v>
      </c>
      <c r="O1093" s="18">
        <v>32792</v>
      </c>
      <c r="P1093" s="15">
        <f>IFERROR((O1093-N1093)/N1093,"")</f>
        <v>6.8076190476190472</v>
      </c>
      <c r="Q1093" s="19">
        <v>29</v>
      </c>
      <c r="R1093" s="19">
        <v>25</v>
      </c>
      <c r="S1093" s="15">
        <f>IFERROR((R1093-Q1093)/Q1093,"")</f>
        <v>-0.13793103448275862</v>
      </c>
      <c r="T1093" s="19">
        <v>127</v>
      </c>
      <c r="U1093" s="15">
        <f>IFERROR(R1093/T1093,"")</f>
        <v>0.19685039370078741</v>
      </c>
      <c r="V1093" s="19">
        <v>58</v>
      </c>
      <c r="W1093" s="19">
        <v>13</v>
      </c>
      <c r="X1093" s="15">
        <f>IFERROR((W1093-V1093)/V1093,"")</f>
        <v>-0.77586206896551724</v>
      </c>
      <c r="Y1093" s="18">
        <v>19941</v>
      </c>
      <c r="Z1093" s="18">
        <v>0</v>
      </c>
      <c r="AA1093" s="18">
        <v>0</v>
      </c>
      <c r="AB1093" s="18">
        <v>0</v>
      </c>
      <c r="AC1093" s="18">
        <v>0</v>
      </c>
      <c r="AD1093" s="18">
        <v>0</v>
      </c>
      <c r="AE1093" s="18">
        <v>0</v>
      </c>
      <c r="AF1093" s="18">
        <v>0</v>
      </c>
      <c r="AG1093" s="18">
        <v>4200</v>
      </c>
      <c r="AH1093" s="18">
        <v>0</v>
      </c>
      <c r="AI1093" s="18">
        <v>0</v>
      </c>
      <c r="AJ1093" s="18">
        <v>28592</v>
      </c>
      <c r="AK1093" s="23">
        <f>SUM(Y1093:AJ1093)</f>
        <v>52733</v>
      </c>
      <c r="AL1093" s="23">
        <f>MAX(Y1093:AJ1093)</f>
        <v>28592</v>
      </c>
      <c r="AM1093">
        <f>COUNTIF(Y1093:AJ1093,"&gt;1")</f>
        <v>3</v>
      </c>
    </row>
    <row r="1094" spans="1:39" ht="15.75" x14ac:dyDescent="0.25">
      <c r="A1094" s="21" t="s">
        <v>2618</v>
      </c>
      <c r="B1094" s="21" t="s">
        <v>1519</v>
      </c>
      <c r="C1094" s="21">
        <v>12663272</v>
      </c>
      <c r="D1094" s="25" t="s">
        <v>3381</v>
      </c>
      <c r="E1094" s="21" t="s">
        <v>2933</v>
      </c>
      <c r="F1094" s="21" t="s">
        <v>3382</v>
      </c>
      <c r="G1094" s="21" t="s">
        <v>94</v>
      </c>
      <c r="H1094" s="25" t="s">
        <v>63</v>
      </c>
      <c r="I1094" s="21" t="s">
        <v>85</v>
      </c>
      <c r="J1094" s="21" t="s">
        <v>386</v>
      </c>
      <c r="K1094" s="38">
        <v>46184</v>
      </c>
      <c r="L1094" s="38">
        <v>46196</v>
      </c>
      <c r="M1094" s="39" t="s">
        <v>18</v>
      </c>
      <c r="N1094" s="18">
        <v>0</v>
      </c>
      <c r="O1094" s="18">
        <v>780</v>
      </c>
      <c r="P1094" s="15" t="str">
        <f>IFERROR((O1094-N1094)/N1094,"")</f>
        <v/>
      </c>
      <c r="Q1094" s="19">
        <v>0</v>
      </c>
      <c r="R1094" s="19">
        <v>1</v>
      </c>
      <c r="S1094" s="15" t="str">
        <f>IFERROR((R1094-Q1094)/Q1094,"")</f>
        <v/>
      </c>
      <c r="T1094" s="19" t="s">
        <v>1610</v>
      </c>
      <c r="U1094" s="15" t="str">
        <f>IFERROR(R1094/T1094,"")</f>
        <v/>
      </c>
      <c r="V1094" s="19">
        <v>0</v>
      </c>
      <c r="W1094" s="19">
        <v>1</v>
      </c>
      <c r="X1094" s="15" t="str">
        <f>IFERROR((W1094-V1094)/V1094,"")</f>
        <v/>
      </c>
      <c r="Y1094" s="18">
        <v>0</v>
      </c>
      <c r="Z1094" s="18">
        <v>0</v>
      </c>
      <c r="AA1094" s="18">
        <v>0</v>
      </c>
      <c r="AB1094" s="18">
        <v>0</v>
      </c>
      <c r="AC1094" s="18">
        <v>0</v>
      </c>
      <c r="AD1094" s="18">
        <v>0</v>
      </c>
      <c r="AE1094" s="18">
        <v>0</v>
      </c>
      <c r="AF1094" s="18">
        <v>0</v>
      </c>
      <c r="AG1094" s="18">
        <v>0</v>
      </c>
      <c r="AH1094" s="18">
        <v>0</v>
      </c>
      <c r="AI1094" s="18">
        <v>780</v>
      </c>
      <c r="AJ1094" s="18">
        <v>0</v>
      </c>
      <c r="AK1094" s="23">
        <f>SUM(Y1094:AJ1094)</f>
        <v>780</v>
      </c>
      <c r="AL1094" s="23">
        <f>MAX(Y1094:AJ1094)</f>
        <v>780</v>
      </c>
      <c r="AM1094">
        <f>COUNTIF(Y1094:AJ1094,"&gt;1")</f>
        <v>1</v>
      </c>
    </row>
    <row r="1095" spans="1:39" ht="15.75" x14ac:dyDescent="0.25">
      <c r="A1095" s="21"/>
      <c r="B1095" s="21" t="s">
        <v>1520</v>
      </c>
      <c r="C1095" s="21">
        <v>12750616</v>
      </c>
      <c r="D1095" s="25">
        <v>192656</v>
      </c>
      <c r="E1095" s="21" t="s">
        <v>24</v>
      </c>
      <c r="F1095" s="21" t="s">
        <v>793</v>
      </c>
      <c r="G1095" s="21" t="s">
        <v>78</v>
      </c>
      <c r="H1095" s="25" t="s">
        <v>79</v>
      </c>
      <c r="I1095" s="21" t="s">
        <v>21</v>
      </c>
      <c r="J1095" s="21" t="s">
        <v>21</v>
      </c>
      <c r="K1095" s="38">
        <v>46139</v>
      </c>
      <c r="L1095" s="38">
        <v>46209</v>
      </c>
      <c r="M1095" s="39" t="s">
        <v>18</v>
      </c>
      <c r="N1095" s="18">
        <v>0</v>
      </c>
      <c r="O1095" s="18">
        <v>1416</v>
      </c>
      <c r="P1095" s="15" t="str">
        <f>IFERROR((O1095-N1095)/N1095,"")</f>
        <v/>
      </c>
      <c r="Q1095" s="19">
        <v>1</v>
      </c>
      <c r="R1095" s="19">
        <v>6</v>
      </c>
      <c r="S1095" s="15">
        <f>IFERROR((R1095-Q1095)/Q1095,"")</f>
        <v>5</v>
      </c>
      <c r="T1095" s="19">
        <v>81</v>
      </c>
      <c r="U1095" s="15">
        <f>IFERROR(R1095/T1095,"")</f>
        <v>7.407407407407407E-2</v>
      </c>
      <c r="V1095" s="19">
        <v>13</v>
      </c>
      <c r="W1095" s="19">
        <v>6</v>
      </c>
      <c r="X1095" s="15">
        <f>IFERROR((W1095-V1095)/V1095,"")</f>
        <v>-0.53846153846153844</v>
      </c>
      <c r="Y1095" s="18">
        <v>0</v>
      </c>
      <c r="Z1095" s="18">
        <v>0</v>
      </c>
      <c r="AA1095" s="18">
        <v>0</v>
      </c>
      <c r="AB1095" s="18">
        <v>0</v>
      </c>
      <c r="AC1095" s="18">
        <v>0</v>
      </c>
      <c r="AD1095" s="18">
        <v>0</v>
      </c>
      <c r="AE1095" s="18">
        <v>0</v>
      </c>
      <c r="AF1095" s="18">
        <v>0</v>
      </c>
      <c r="AG1095" s="18">
        <v>1416</v>
      </c>
      <c r="AH1095" s="18">
        <v>0</v>
      </c>
      <c r="AI1095" s="18">
        <v>0</v>
      </c>
      <c r="AJ1095" s="18">
        <v>0</v>
      </c>
      <c r="AK1095" s="23">
        <f>SUM(Y1095:AJ1095)</f>
        <v>1416</v>
      </c>
      <c r="AL1095" s="23">
        <f>MAX(Y1095:AJ1095)</f>
        <v>1416</v>
      </c>
      <c r="AM1095">
        <f>COUNTIF(Y1095:AJ1095,"&gt;1")</f>
        <v>1</v>
      </c>
    </row>
    <row r="1096" spans="1:39" ht="15.75" x14ac:dyDescent="0.25">
      <c r="A1096" s="21"/>
      <c r="B1096" s="21" t="s">
        <v>1519</v>
      </c>
      <c r="C1096" s="21">
        <v>12848401</v>
      </c>
      <c r="D1096" s="25">
        <v>192983</v>
      </c>
      <c r="E1096" s="21" t="s">
        <v>1180</v>
      </c>
      <c r="F1096" s="21" t="s">
        <v>1435</v>
      </c>
      <c r="G1096" s="21" t="s">
        <v>1426</v>
      </c>
      <c r="H1096" s="25" t="s">
        <v>65</v>
      </c>
      <c r="I1096" s="21" t="s">
        <v>67</v>
      </c>
      <c r="J1096" s="21" t="s">
        <v>416</v>
      </c>
      <c r="K1096" s="38">
        <v>46126</v>
      </c>
      <c r="L1096" s="38">
        <v>46156</v>
      </c>
      <c r="M1096" s="39" t="s">
        <v>18</v>
      </c>
      <c r="N1096" s="18">
        <v>0</v>
      </c>
      <c r="O1096" s="18">
        <v>6560</v>
      </c>
      <c r="P1096" s="15" t="str">
        <f>IFERROR((O1096-N1096)/N1096,"")</f>
        <v/>
      </c>
      <c r="Q1096" s="19">
        <v>3</v>
      </c>
      <c r="R1096" s="19">
        <v>4</v>
      </c>
      <c r="S1096" s="15">
        <f>IFERROR((R1096-Q1096)/Q1096,"")</f>
        <v>0.33333333333333331</v>
      </c>
      <c r="T1096" s="19">
        <v>106</v>
      </c>
      <c r="U1096" s="15">
        <f>IFERROR(R1096/T1096,"")</f>
        <v>3.7735849056603772E-2</v>
      </c>
      <c r="V1096" s="19">
        <v>9</v>
      </c>
      <c r="W1096" s="19">
        <v>1</v>
      </c>
      <c r="X1096" s="15">
        <f>IFERROR((W1096-V1096)/V1096,"")</f>
        <v>-0.88888888888888884</v>
      </c>
      <c r="Y1096" s="18">
        <v>0</v>
      </c>
      <c r="Z1096" s="18">
        <v>0</v>
      </c>
      <c r="AA1096" s="18">
        <v>0</v>
      </c>
      <c r="AB1096" s="18">
        <v>0</v>
      </c>
      <c r="AC1096" s="18">
        <v>0</v>
      </c>
      <c r="AD1096" s="18">
        <v>0</v>
      </c>
      <c r="AE1096" s="18">
        <v>0</v>
      </c>
      <c r="AF1096" s="18">
        <v>0</v>
      </c>
      <c r="AG1096" s="18">
        <v>6560</v>
      </c>
      <c r="AH1096" s="18">
        <v>0</v>
      </c>
      <c r="AI1096" s="18">
        <v>0</v>
      </c>
      <c r="AJ1096" s="18">
        <v>0</v>
      </c>
      <c r="AK1096" s="23">
        <f>SUM(Y1096:AJ1096)</f>
        <v>6560</v>
      </c>
      <c r="AL1096" s="23">
        <f>MAX(Y1096:AJ1096)</f>
        <v>6560</v>
      </c>
      <c r="AM1096">
        <f>COUNTIF(Y1096:AJ1096,"&gt;1")</f>
        <v>1</v>
      </c>
    </row>
    <row r="1097" spans="1:39" ht="15.75" x14ac:dyDescent="0.25">
      <c r="A1097" s="21"/>
      <c r="B1097" s="21" t="s">
        <v>1519</v>
      </c>
      <c r="C1097" s="21">
        <v>12848783</v>
      </c>
      <c r="D1097" s="25">
        <v>192981</v>
      </c>
      <c r="E1097" s="21" t="s">
        <v>1180</v>
      </c>
      <c r="F1097" s="21" t="s">
        <v>1434</v>
      </c>
      <c r="G1097" s="21" t="s">
        <v>1427</v>
      </c>
      <c r="H1097" s="25" t="s">
        <v>65</v>
      </c>
      <c r="I1097" s="21" t="s">
        <v>67</v>
      </c>
      <c r="J1097" s="21" t="s">
        <v>416</v>
      </c>
      <c r="K1097" s="38">
        <v>46126</v>
      </c>
      <c r="L1097" s="38">
        <v>46157</v>
      </c>
      <c r="M1097" s="39" t="s">
        <v>18</v>
      </c>
      <c r="N1097" s="18">
        <v>0</v>
      </c>
      <c r="O1097" s="18">
        <v>5920</v>
      </c>
      <c r="P1097" s="15" t="str">
        <f>IFERROR((O1097-N1097)/N1097,"")</f>
        <v/>
      </c>
      <c r="Q1097" s="19">
        <v>42</v>
      </c>
      <c r="R1097" s="19">
        <v>52</v>
      </c>
      <c r="S1097" s="15">
        <f>IFERROR((R1097-Q1097)/Q1097,"")</f>
        <v>0.23809523809523808</v>
      </c>
      <c r="T1097" s="19">
        <v>9</v>
      </c>
      <c r="U1097" s="15">
        <f>IFERROR(R1097/T1097,"")</f>
        <v>5.7777777777777777</v>
      </c>
      <c r="V1097" s="19">
        <v>7</v>
      </c>
      <c r="W1097" s="19">
        <v>9</v>
      </c>
      <c r="X1097" s="15">
        <f>IFERROR((W1097-V1097)/V1097,"")</f>
        <v>0.2857142857142857</v>
      </c>
      <c r="Y1097" s="18">
        <v>0</v>
      </c>
      <c r="Z1097" s="18">
        <v>0</v>
      </c>
      <c r="AA1097" s="18">
        <v>0</v>
      </c>
      <c r="AB1097" s="18">
        <v>0</v>
      </c>
      <c r="AC1097" s="18">
        <v>0</v>
      </c>
      <c r="AD1097" s="18">
        <v>0</v>
      </c>
      <c r="AE1097" s="18">
        <v>0</v>
      </c>
      <c r="AF1097" s="18">
        <v>0</v>
      </c>
      <c r="AG1097" s="18">
        <v>5920</v>
      </c>
      <c r="AH1097" s="18">
        <v>0</v>
      </c>
      <c r="AI1097" s="18">
        <v>0</v>
      </c>
      <c r="AJ1097" s="18">
        <v>0</v>
      </c>
      <c r="AK1097" s="23">
        <f>SUM(Y1097:AJ1097)</f>
        <v>5920</v>
      </c>
      <c r="AL1097" s="23">
        <f>MAX(Y1097:AJ1097)</f>
        <v>5920</v>
      </c>
      <c r="AM1097">
        <f>COUNTIF(Y1097:AJ1097,"&gt;1")</f>
        <v>1</v>
      </c>
    </row>
    <row r="1098" spans="1:39" ht="15.75" x14ac:dyDescent="0.25">
      <c r="A1098" s="21"/>
      <c r="B1098" s="21" t="s">
        <v>1519</v>
      </c>
      <c r="C1098" s="21">
        <v>12848783</v>
      </c>
      <c r="D1098" s="25">
        <v>192982</v>
      </c>
      <c r="E1098" s="21" t="s">
        <v>1180</v>
      </c>
      <c r="F1098" s="21" t="s">
        <v>1434</v>
      </c>
      <c r="G1098" s="21" t="s">
        <v>1433</v>
      </c>
      <c r="H1098" s="25" t="s">
        <v>65</v>
      </c>
      <c r="I1098" s="21" t="s">
        <v>67</v>
      </c>
      <c r="J1098" s="21" t="s">
        <v>416</v>
      </c>
      <c r="K1098" s="38">
        <v>46126</v>
      </c>
      <c r="L1098" s="38">
        <v>46157</v>
      </c>
      <c r="M1098" s="39" t="s">
        <v>18</v>
      </c>
      <c r="N1098" s="18">
        <v>0</v>
      </c>
      <c r="O1098" s="18">
        <v>3920</v>
      </c>
      <c r="P1098" s="15" t="str">
        <f>IFERROR((O1098-N1098)/N1098,"")</f>
        <v/>
      </c>
      <c r="Q1098" s="19">
        <v>29</v>
      </c>
      <c r="R1098" s="19">
        <v>37</v>
      </c>
      <c r="S1098" s="15">
        <f>IFERROR((R1098-Q1098)/Q1098,"")</f>
        <v>0.27586206896551724</v>
      </c>
      <c r="T1098" s="19">
        <v>62</v>
      </c>
      <c r="U1098" s="15">
        <f>IFERROR(R1098/T1098,"")</f>
        <v>0.59677419354838712</v>
      </c>
      <c r="V1098" s="19">
        <v>5</v>
      </c>
      <c r="W1098" s="19">
        <v>5</v>
      </c>
      <c r="X1098" s="15">
        <f>IFERROR((W1098-V1098)/V1098,"")</f>
        <v>0</v>
      </c>
      <c r="Y1098" s="18">
        <v>0</v>
      </c>
      <c r="Z1098" s="18">
        <v>0</v>
      </c>
      <c r="AA1098" s="18">
        <v>0</v>
      </c>
      <c r="AB1098" s="18">
        <v>0</v>
      </c>
      <c r="AC1098" s="18">
        <v>0</v>
      </c>
      <c r="AD1098" s="18">
        <v>0</v>
      </c>
      <c r="AE1098" s="18">
        <v>0</v>
      </c>
      <c r="AF1098" s="18">
        <v>0</v>
      </c>
      <c r="AG1098" s="18">
        <v>3920</v>
      </c>
      <c r="AH1098" s="18">
        <v>0</v>
      </c>
      <c r="AI1098" s="18">
        <v>0</v>
      </c>
      <c r="AJ1098" s="18">
        <v>0</v>
      </c>
      <c r="AK1098" s="23">
        <f>SUM(Y1098:AJ1098)</f>
        <v>3920</v>
      </c>
      <c r="AL1098" s="23">
        <f>MAX(Y1098:AJ1098)</f>
        <v>3920</v>
      </c>
      <c r="AM1098">
        <f>COUNTIF(Y1098:AJ1098,"&gt;1")</f>
        <v>1</v>
      </c>
    </row>
    <row r="1099" spans="1:39" ht="15.75" x14ac:dyDescent="0.25">
      <c r="A1099" s="21"/>
      <c r="B1099" s="21" t="s">
        <v>1519</v>
      </c>
      <c r="C1099" s="21">
        <v>12851098</v>
      </c>
      <c r="D1099" s="25">
        <v>192976</v>
      </c>
      <c r="E1099" s="21" t="s">
        <v>1180</v>
      </c>
      <c r="F1099" s="21" t="s">
        <v>1425</v>
      </c>
      <c r="G1099" s="21" t="s">
        <v>1427</v>
      </c>
      <c r="H1099" s="25" t="s">
        <v>65</v>
      </c>
      <c r="I1099" s="21" t="s">
        <v>67</v>
      </c>
      <c r="J1099" s="21" t="s">
        <v>416</v>
      </c>
      <c r="K1099" s="38">
        <v>46126</v>
      </c>
      <c r="L1099" s="38">
        <v>46157</v>
      </c>
      <c r="M1099" s="39" t="s">
        <v>18</v>
      </c>
      <c r="N1099" s="18">
        <v>0</v>
      </c>
      <c r="O1099" s="18">
        <v>7920</v>
      </c>
      <c r="P1099" s="15" t="str">
        <f>IFERROR((O1099-N1099)/N1099,"")</f>
        <v/>
      </c>
      <c r="Q1099" s="19">
        <v>72</v>
      </c>
      <c r="R1099" s="19">
        <v>56</v>
      </c>
      <c r="S1099" s="15">
        <f>IFERROR((R1099-Q1099)/Q1099,"")</f>
        <v>-0.22222222222222221</v>
      </c>
      <c r="T1099" s="19">
        <v>12</v>
      </c>
      <c r="U1099" s="15">
        <f>IFERROR(R1099/T1099,"")</f>
        <v>4.666666666666667</v>
      </c>
      <c r="V1099" s="19">
        <v>12</v>
      </c>
      <c r="W1099" s="19">
        <v>8</v>
      </c>
      <c r="X1099" s="15">
        <f>IFERROR((W1099-V1099)/V1099,"")</f>
        <v>-0.33333333333333331</v>
      </c>
      <c r="Y1099" s="18">
        <v>0</v>
      </c>
      <c r="Z1099" s="18">
        <v>0</v>
      </c>
      <c r="AA1099" s="18">
        <v>0</v>
      </c>
      <c r="AB1099" s="18">
        <v>0</v>
      </c>
      <c r="AC1099" s="18">
        <v>0</v>
      </c>
      <c r="AD1099" s="18">
        <v>0</v>
      </c>
      <c r="AE1099" s="18">
        <v>0</v>
      </c>
      <c r="AF1099" s="18">
        <v>0</v>
      </c>
      <c r="AG1099" s="18">
        <v>7920</v>
      </c>
      <c r="AH1099" s="18">
        <v>0</v>
      </c>
      <c r="AI1099" s="18">
        <v>0</v>
      </c>
      <c r="AJ1099" s="18">
        <v>0</v>
      </c>
      <c r="AK1099" s="23">
        <f>SUM(Y1099:AJ1099)</f>
        <v>7920</v>
      </c>
      <c r="AL1099" s="23">
        <f>MAX(Y1099:AJ1099)</f>
        <v>7920</v>
      </c>
      <c r="AM1099">
        <f>COUNTIF(Y1099:AJ1099,"&gt;1")</f>
        <v>1</v>
      </c>
    </row>
    <row r="1100" spans="1:39" ht="15.75" x14ac:dyDescent="0.25">
      <c r="A1100" s="21"/>
      <c r="B1100" s="21" t="s">
        <v>1519</v>
      </c>
      <c r="C1100" s="21">
        <v>12851098</v>
      </c>
      <c r="D1100" s="25">
        <v>192975</v>
      </c>
      <c r="E1100" s="21" t="s">
        <v>1180</v>
      </c>
      <c r="F1100" s="21" t="s">
        <v>1425</v>
      </c>
      <c r="G1100" s="21" t="s">
        <v>1426</v>
      </c>
      <c r="H1100" s="25" t="s">
        <v>65</v>
      </c>
      <c r="I1100" s="21" t="s">
        <v>67</v>
      </c>
      <c r="J1100" s="21" t="s">
        <v>416</v>
      </c>
      <c r="K1100" s="38">
        <v>46126</v>
      </c>
      <c r="L1100" s="38">
        <v>46105</v>
      </c>
      <c r="M1100" s="39" t="s">
        <v>18</v>
      </c>
      <c r="N1100" s="18">
        <v>0</v>
      </c>
      <c r="O1100" s="18">
        <v>1920</v>
      </c>
      <c r="P1100" s="15" t="str">
        <f>IFERROR((O1100-N1100)/N1100,"")</f>
        <v/>
      </c>
      <c r="Q1100" s="19">
        <v>16</v>
      </c>
      <c r="R1100" s="19">
        <v>0</v>
      </c>
      <c r="S1100" s="15">
        <f>IFERROR((R1100-Q1100)/Q1100,"")</f>
        <v>-1</v>
      </c>
      <c r="T1100" s="19">
        <v>3</v>
      </c>
      <c r="U1100" s="15">
        <f>IFERROR(R1100/T1100,"")</f>
        <v>0</v>
      </c>
      <c r="V1100" s="19">
        <v>3</v>
      </c>
      <c r="W1100" s="19">
        <v>0</v>
      </c>
      <c r="X1100" s="15">
        <f>IFERROR((W1100-V1100)/V1100,"")</f>
        <v>-1</v>
      </c>
      <c r="Y1100" s="18">
        <v>0</v>
      </c>
      <c r="Z1100" s="18">
        <v>0</v>
      </c>
      <c r="AA1100" s="18">
        <v>0</v>
      </c>
      <c r="AB1100" s="18">
        <v>0</v>
      </c>
      <c r="AC1100" s="18">
        <v>0</v>
      </c>
      <c r="AD1100" s="18">
        <v>0</v>
      </c>
      <c r="AE1100" s="18">
        <v>0</v>
      </c>
      <c r="AF1100" s="18">
        <v>0</v>
      </c>
      <c r="AG1100" s="18">
        <v>1920</v>
      </c>
      <c r="AH1100" s="18">
        <v>0</v>
      </c>
      <c r="AI1100" s="18">
        <v>0</v>
      </c>
      <c r="AJ1100" s="18">
        <v>0</v>
      </c>
      <c r="AK1100" s="23">
        <f>SUM(Y1100:AJ1100)</f>
        <v>1920</v>
      </c>
      <c r="AL1100" s="23">
        <f>MAX(Y1100:AJ1100)</f>
        <v>1920</v>
      </c>
      <c r="AM1100">
        <f>COUNTIF(Y1100:AJ1100,"&gt;1")</f>
        <v>1</v>
      </c>
    </row>
    <row r="1101" spans="1:39" ht="15.75" x14ac:dyDescent="0.25">
      <c r="A1101" s="21"/>
      <c r="B1101" s="21" t="s">
        <v>1519</v>
      </c>
      <c r="C1101" s="21">
        <v>12919786</v>
      </c>
      <c r="D1101" s="25">
        <v>502849</v>
      </c>
      <c r="E1101" s="21" t="s">
        <v>69</v>
      </c>
      <c r="F1101" s="21" t="s">
        <v>1124</v>
      </c>
      <c r="G1101" s="21" t="s">
        <v>563</v>
      </c>
      <c r="H1101" s="25" t="s">
        <v>121</v>
      </c>
      <c r="I1101" s="21" t="s">
        <v>85</v>
      </c>
      <c r="J1101" s="21" t="s">
        <v>86</v>
      </c>
      <c r="K1101" s="38">
        <v>46233</v>
      </c>
      <c r="L1101" s="38">
        <v>46226</v>
      </c>
      <c r="M1101" s="39" t="s">
        <v>18</v>
      </c>
      <c r="N1101" s="18">
        <v>20880</v>
      </c>
      <c r="O1101" s="18">
        <v>13920</v>
      </c>
      <c r="P1101" s="15">
        <f>IFERROR((O1101-N1101)/N1101,"")</f>
        <v>-0.33333333333333331</v>
      </c>
      <c r="Q1101" s="19">
        <v>137</v>
      </c>
      <c r="R1101" s="19">
        <v>88</v>
      </c>
      <c r="S1101" s="15">
        <f>IFERROR((R1101-Q1101)/Q1101,"")</f>
        <v>-0.35766423357664234</v>
      </c>
      <c r="T1101" s="19">
        <v>478</v>
      </c>
      <c r="U1101" s="15">
        <f>IFERROR(R1101/T1101,"")</f>
        <v>0.18410041841004185</v>
      </c>
      <c r="V1101" s="19">
        <v>54</v>
      </c>
      <c r="W1101" s="19">
        <v>42</v>
      </c>
      <c r="X1101" s="15">
        <f>IFERROR((W1101-V1101)/V1101,"")</f>
        <v>-0.22222222222222221</v>
      </c>
      <c r="Y1101" s="18">
        <v>6960</v>
      </c>
      <c r="Z1101" s="18">
        <v>6960</v>
      </c>
      <c r="AA1101" s="18">
        <v>0</v>
      </c>
      <c r="AB1101" s="18">
        <v>6960</v>
      </c>
      <c r="AC1101" s="18">
        <v>6960</v>
      </c>
      <c r="AD1101" s="18">
        <v>0</v>
      </c>
      <c r="AE1101" s="18">
        <v>0</v>
      </c>
      <c r="AF1101" s="18">
        <v>6257</v>
      </c>
      <c r="AG1101" s="18">
        <v>0</v>
      </c>
      <c r="AH1101" s="18">
        <v>6960</v>
      </c>
      <c r="AI1101" s="18">
        <v>0</v>
      </c>
      <c r="AJ1101" s="18">
        <v>6960</v>
      </c>
      <c r="AK1101" s="23">
        <f>SUM(Y1101:AJ1101)</f>
        <v>48017</v>
      </c>
      <c r="AL1101" s="23">
        <f>MAX(Y1101:AJ1101)</f>
        <v>6960</v>
      </c>
      <c r="AM1101">
        <f>COUNTIF(Y1101:AJ1101,"&gt;1")</f>
        <v>7</v>
      </c>
    </row>
    <row r="1102" spans="1:39" ht="15.75" x14ac:dyDescent="0.25">
      <c r="A1102" s="21"/>
      <c r="B1102" s="21" t="s">
        <v>1520</v>
      </c>
      <c r="C1102" s="21">
        <v>13140007</v>
      </c>
      <c r="D1102" s="25">
        <v>192892</v>
      </c>
      <c r="E1102" s="21" t="s">
        <v>12</v>
      </c>
      <c r="F1102" s="21" t="s">
        <v>1551</v>
      </c>
      <c r="G1102" s="21" t="s">
        <v>189</v>
      </c>
      <c r="H1102" s="25" t="s">
        <v>190</v>
      </c>
      <c r="I1102" s="21" t="s">
        <v>21</v>
      </c>
      <c r="J1102" s="21" t="s">
        <v>21</v>
      </c>
      <c r="K1102" s="38">
        <v>46128</v>
      </c>
      <c r="L1102" s="38">
        <v>46196</v>
      </c>
      <c r="M1102" s="39" t="s">
        <v>18</v>
      </c>
      <c r="N1102" s="18">
        <v>0</v>
      </c>
      <c r="O1102" s="18">
        <v>16200</v>
      </c>
      <c r="P1102" s="15" t="str">
        <f>IFERROR((O1102-N1102)/N1102,"")</f>
        <v/>
      </c>
      <c r="Q1102" s="19">
        <v>13</v>
      </c>
      <c r="R1102" s="19">
        <v>37</v>
      </c>
      <c r="S1102" s="15">
        <f>IFERROR((R1102-Q1102)/Q1102,"")</f>
        <v>1.8461538461538463</v>
      </c>
      <c r="T1102" s="19">
        <v>4</v>
      </c>
      <c r="U1102" s="15">
        <f>IFERROR(R1102/T1102,"")</f>
        <v>9.25</v>
      </c>
      <c r="V1102" s="19">
        <v>3</v>
      </c>
      <c r="W1102" s="19">
        <v>1</v>
      </c>
      <c r="X1102" s="15">
        <f>IFERROR((W1102-V1102)/V1102,"")</f>
        <v>-0.66666666666666663</v>
      </c>
      <c r="Y1102" s="18">
        <v>0</v>
      </c>
      <c r="Z1102" s="18">
        <v>0</v>
      </c>
      <c r="AA1102" s="18">
        <v>1034</v>
      </c>
      <c r="AB1102" s="18">
        <v>0</v>
      </c>
      <c r="AC1102" s="18">
        <v>0</v>
      </c>
      <c r="AD1102" s="18">
        <v>0</v>
      </c>
      <c r="AE1102" s="18">
        <v>0</v>
      </c>
      <c r="AF1102" s="18">
        <v>0</v>
      </c>
      <c r="AG1102" s="18">
        <v>16200</v>
      </c>
      <c r="AH1102" s="18">
        <v>0</v>
      </c>
      <c r="AI1102" s="18">
        <v>0</v>
      </c>
      <c r="AJ1102" s="18">
        <v>0</v>
      </c>
      <c r="AK1102" s="23">
        <f>SUM(Y1102:AJ1102)</f>
        <v>17234</v>
      </c>
      <c r="AL1102" s="23">
        <f>MAX(Y1102:AJ1102)</f>
        <v>16200</v>
      </c>
      <c r="AM1102">
        <f>COUNTIF(Y1102:AJ1102,"&gt;1")</f>
        <v>2</v>
      </c>
    </row>
    <row r="1103" spans="1:39" ht="15.75" x14ac:dyDescent="0.25">
      <c r="A1103" s="21"/>
      <c r="B1103" s="21" t="s">
        <v>1519</v>
      </c>
      <c r="C1103" s="21">
        <v>13171390</v>
      </c>
      <c r="D1103" s="25">
        <v>191261</v>
      </c>
      <c r="E1103" s="21" t="s">
        <v>1180</v>
      </c>
      <c r="F1103" s="21" t="s">
        <v>1983</v>
      </c>
      <c r="G1103" s="21" t="s">
        <v>602</v>
      </c>
      <c r="H1103" s="25" t="s">
        <v>20</v>
      </c>
      <c r="I1103" s="21" t="s">
        <v>107</v>
      </c>
      <c r="J1103" s="21" t="s">
        <v>2541</v>
      </c>
      <c r="K1103" s="38">
        <v>46204</v>
      </c>
      <c r="L1103" s="38">
        <v>46219</v>
      </c>
      <c r="M1103" s="39" t="s">
        <v>18</v>
      </c>
      <c r="N1103" s="18">
        <v>204</v>
      </c>
      <c r="O1103" s="18">
        <v>72</v>
      </c>
      <c r="P1103" s="15">
        <f>IFERROR((O1103-N1103)/N1103,"")</f>
        <v>-0.6470588235294118</v>
      </c>
      <c r="Q1103" s="19">
        <v>3</v>
      </c>
      <c r="R1103" s="19">
        <v>1</v>
      </c>
      <c r="S1103" s="15">
        <f>IFERROR((R1103-Q1103)/Q1103,"")</f>
        <v>-0.66666666666666663</v>
      </c>
      <c r="T1103" s="19">
        <v>19</v>
      </c>
      <c r="U1103" s="15">
        <f>IFERROR(R1103/T1103,"")</f>
        <v>5.2631578947368418E-2</v>
      </c>
      <c r="V1103" s="19">
        <v>20</v>
      </c>
      <c r="W1103" s="19">
        <v>1</v>
      </c>
      <c r="X1103" s="15">
        <f>IFERROR((W1103-V1103)/V1103,"")</f>
        <v>-0.95</v>
      </c>
      <c r="Y1103" s="18">
        <v>0</v>
      </c>
      <c r="Z1103" s="18">
        <v>1020</v>
      </c>
      <c r="AA1103" s="18">
        <v>204</v>
      </c>
      <c r="AB1103" s="18">
        <v>0</v>
      </c>
      <c r="AC1103" s="18">
        <v>0</v>
      </c>
      <c r="AD1103" s="18">
        <v>72</v>
      </c>
      <c r="AE1103" s="18">
        <v>0</v>
      </c>
      <c r="AF1103" s="18">
        <v>0</v>
      </c>
      <c r="AG1103" s="18">
        <v>0</v>
      </c>
      <c r="AH1103" s="18">
        <v>0</v>
      </c>
      <c r="AI1103" s="18">
        <v>0</v>
      </c>
      <c r="AJ1103" s="18">
        <v>72</v>
      </c>
      <c r="AK1103" s="23">
        <f>SUM(Y1103:AJ1103)</f>
        <v>1368</v>
      </c>
      <c r="AL1103" s="23">
        <f>MAX(Y1103:AJ1103)</f>
        <v>1020</v>
      </c>
      <c r="AM1103">
        <f>COUNTIF(Y1103:AJ1103,"&gt;1")</f>
        <v>4</v>
      </c>
    </row>
    <row r="1104" spans="1:39" ht="15.75" x14ac:dyDescent="0.25">
      <c r="A1104" s="21" t="s">
        <v>2618</v>
      </c>
      <c r="B1104" s="21" t="s">
        <v>1520</v>
      </c>
      <c r="C1104" s="21">
        <v>13196196</v>
      </c>
      <c r="D1104" s="25" t="s">
        <v>3219</v>
      </c>
      <c r="E1104" s="21" t="s">
        <v>24</v>
      </c>
      <c r="F1104" s="21" t="s">
        <v>3220</v>
      </c>
      <c r="G1104" s="21" t="s">
        <v>1208</v>
      </c>
      <c r="H1104" s="25" t="s">
        <v>170</v>
      </c>
      <c r="I1104" s="21" t="s">
        <v>16</v>
      </c>
      <c r="J1104" s="21" t="s">
        <v>3184</v>
      </c>
      <c r="K1104" s="38">
        <v>46114</v>
      </c>
      <c r="L1104" s="38"/>
      <c r="M1104" s="39" t="s">
        <v>22</v>
      </c>
      <c r="N1104" s="18">
        <v>0</v>
      </c>
      <c r="O1104" s="18">
        <v>6336</v>
      </c>
      <c r="P1104" s="15" t="str">
        <f>IFERROR((O1104-N1104)/N1104,"")</f>
        <v/>
      </c>
      <c r="Q1104" s="19">
        <v>0</v>
      </c>
      <c r="R1104" s="19">
        <v>0</v>
      </c>
      <c r="S1104" s="15" t="str">
        <f>IFERROR((R1104-Q1104)/Q1104,"")</f>
        <v/>
      </c>
      <c r="T1104" s="19" t="s">
        <v>1610</v>
      </c>
      <c r="U1104" s="15" t="str">
        <f>IFERROR(R1104/T1104,"")</f>
        <v/>
      </c>
      <c r="V1104" s="19" t="s">
        <v>1610</v>
      </c>
      <c r="W1104" s="19" t="s">
        <v>1610</v>
      </c>
      <c r="X1104" s="15" t="str">
        <f>IFERROR((W1104-V1104)/V1104,"")</f>
        <v/>
      </c>
      <c r="Y1104" s="18">
        <v>0</v>
      </c>
      <c r="Z1104" s="18">
        <v>0</v>
      </c>
      <c r="AA1104" s="18">
        <v>0</v>
      </c>
      <c r="AB1104" s="18">
        <v>0</v>
      </c>
      <c r="AC1104" s="18">
        <v>0</v>
      </c>
      <c r="AD1104" s="18">
        <v>0</v>
      </c>
      <c r="AE1104" s="18">
        <v>0</v>
      </c>
      <c r="AF1104" s="18">
        <v>0</v>
      </c>
      <c r="AG1104" s="18">
        <v>6336</v>
      </c>
      <c r="AH1104" s="18">
        <v>0</v>
      </c>
      <c r="AI1104" s="18">
        <v>0</v>
      </c>
      <c r="AJ1104" s="18">
        <v>0</v>
      </c>
      <c r="AK1104" s="23">
        <f>SUM(Y1104:AJ1104)</f>
        <v>6336</v>
      </c>
      <c r="AL1104" s="23">
        <f>MAX(Y1104:AJ1104)</f>
        <v>6336</v>
      </c>
      <c r="AM1104">
        <f>COUNTIF(Y1104:AJ1104,"&gt;1")</f>
        <v>1</v>
      </c>
    </row>
    <row r="1105" spans="1:39" ht="15.75" x14ac:dyDescent="0.25">
      <c r="A1105" s="21" t="s">
        <v>2618</v>
      </c>
      <c r="B1105" s="21" t="s">
        <v>1519</v>
      </c>
      <c r="C1105" s="21">
        <v>13270884</v>
      </c>
      <c r="D1105" s="25">
        <v>102225</v>
      </c>
      <c r="E1105" s="21" t="s">
        <v>1180</v>
      </c>
      <c r="F1105" s="21" t="s">
        <v>1885</v>
      </c>
      <c r="G1105" s="21" t="s">
        <v>38</v>
      </c>
      <c r="H1105" s="25" t="s">
        <v>20</v>
      </c>
      <c r="I1105" s="21" t="s">
        <v>21</v>
      </c>
      <c r="J1105" s="21" t="s">
        <v>21</v>
      </c>
      <c r="K1105" s="38">
        <v>45559</v>
      </c>
      <c r="L1105" s="38">
        <v>45582</v>
      </c>
      <c r="M1105" s="39" t="s">
        <v>53</v>
      </c>
      <c r="N1105" s="18" t="s">
        <v>1610</v>
      </c>
      <c r="O1105" s="18" t="s">
        <v>1610</v>
      </c>
      <c r="P1105" s="15" t="str">
        <f>IFERROR((O1105-N1105)/N1105,"")</f>
        <v/>
      </c>
      <c r="Q1105" s="19" t="s">
        <v>1610</v>
      </c>
      <c r="R1105" s="19" t="s">
        <v>1610</v>
      </c>
      <c r="S1105" s="15" t="str">
        <f>IFERROR((R1105-Q1105)/Q1105,"")</f>
        <v/>
      </c>
      <c r="T1105" s="19">
        <v>42</v>
      </c>
      <c r="U1105" s="15" t="str">
        <f>IFERROR(R1105/T1105,"")</f>
        <v/>
      </c>
      <c r="V1105" s="19" t="s">
        <v>1610</v>
      </c>
      <c r="W1105" s="19" t="s">
        <v>1610</v>
      </c>
      <c r="X1105" s="15" t="str">
        <f>IFERROR((W1105-V1105)/V1105,"")</f>
        <v/>
      </c>
      <c r="Y1105" s="18" t="s">
        <v>1610</v>
      </c>
      <c r="Z1105" s="18" t="s">
        <v>1610</v>
      </c>
      <c r="AA1105" s="18" t="s">
        <v>1610</v>
      </c>
      <c r="AB1105" s="18" t="s">
        <v>1610</v>
      </c>
      <c r="AC1105" s="18" t="s">
        <v>1610</v>
      </c>
      <c r="AD1105" s="18" t="s">
        <v>1610</v>
      </c>
      <c r="AE1105" s="18" t="s">
        <v>1610</v>
      </c>
      <c r="AF1105" s="18" t="s">
        <v>1610</v>
      </c>
      <c r="AG1105" s="18" t="s">
        <v>1610</v>
      </c>
      <c r="AH1105" s="18" t="s">
        <v>1610</v>
      </c>
      <c r="AI1105" s="18" t="s">
        <v>1610</v>
      </c>
      <c r="AJ1105" s="18" t="s">
        <v>1610</v>
      </c>
      <c r="AK1105" s="23">
        <f>SUM(Y1105:AJ1105)</f>
        <v>0</v>
      </c>
      <c r="AL1105" s="23">
        <f>MAX(Y1105:AJ1105)</f>
        <v>0</v>
      </c>
      <c r="AM1105">
        <f>COUNTIF(Y1105:AJ1105,"&gt;1")</f>
        <v>0</v>
      </c>
    </row>
    <row r="1106" spans="1:39" ht="15.75" x14ac:dyDescent="0.25">
      <c r="A1106" s="21"/>
      <c r="B1106" s="21" t="s">
        <v>1520</v>
      </c>
      <c r="C1106" s="21">
        <v>13272177</v>
      </c>
      <c r="D1106" s="25" t="s">
        <v>1984</v>
      </c>
      <c r="E1106" s="21" t="s">
        <v>1209</v>
      </c>
      <c r="F1106" s="21" t="s">
        <v>1985</v>
      </c>
      <c r="G1106" s="21" t="s">
        <v>172</v>
      </c>
      <c r="H1106" s="25" t="s">
        <v>20</v>
      </c>
      <c r="I1106" s="21" t="s">
        <v>85</v>
      </c>
      <c r="J1106" s="21" t="s">
        <v>386</v>
      </c>
      <c r="K1106" s="38">
        <v>45586</v>
      </c>
      <c r="L1106" s="38"/>
      <c r="M1106" s="39" t="s">
        <v>53</v>
      </c>
      <c r="N1106" s="18" t="s">
        <v>1610</v>
      </c>
      <c r="O1106" s="18" t="s">
        <v>1610</v>
      </c>
      <c r="P1106" s="15" t="str">
        <f>IFERROR((O1106-N1106)/N1106,"")</f>
        <v/>
      </c>
      <c r="Q1106" s="19" t="s">
        <v>1610</v>
      </c>
      <c r="R1106" s="19" t="s">
        <v>1610</v>
      </c>
      <c r="S1106" s="15" t="str">
        <f>IFERROR((R1106-Q1106)/Q1106,"")</f>
        <v/>
      </c>
      <c r="T1106" s="19" t="s">
        <v>1610</v>
      </c>
      <c r="U1106" s="15" t="str">
        <f>IFERROR(R1106/T1106,"")</f>
        <v/>
      </c>
      <c r="V1106" s="19" t="s">
        <v>1610</v>
      </c>
      <c r="W1106" s="19" t="s">
        <v>1610</v>
      </c>
      <c r="X1106" s="15" t="str">
        <f>IFERROR((W1106-V1106)/V1106,"")</f>
        <v/>
      </c>
      <c r="Y1106" s="18" t="s">
        <v>1610</v>
      </c>
      <c r="Z1106" s="18" t="s">
        <v>1610</v>
      </c>
      <c r="AA1106" s="18" t="s">
        <v>1610</v>
      </c>
      <c r="AB1106" s="18" t="s">
        <v>1610</v>
      </c>
      <c r="AC1106" s="18" t="s">
        <v>1610</v>
      </c>
      <c r="AD1106" s="18" t="s">
        <v>1610</v>
      </c>
      <c r="AE1106" s="18" t="s">
        <v>1610</v>
      </c>
      <c r="AF1106" s="18" t="s">
        <v>1610</v>
      </c>
      <c r="AG1106" s="18" t="s">
        <v>1610</v>
      </c>
      <c r="AH1106" s="18" t="s">
        <v>1610</v>
      </c>
      <c r="AI1106" s="18" t="s">
        <v>1610</v>
      </c>
      <c r="AJ1106" s="18" t="s">
        <v>1610</v>
      </c>
      <c r="AK1106" s="23">
        <f>SUM(Y1106:AJ1106)</f>
        <v>0</v>
      </c>
      <c r="AL1106" s="23">
        <f>MAX(Y1106:AJ1106)</f>
        <v>0</v>
      </c>
      <c r="AM1106">
        <f>COUNTIF(Y1106:AJ1106,"&gt;1")</f>
        <v>0</v>
      </c>
    </row>
    <row r="1107" spans="1:39" ht="15.75" x14ac:dyDescent="0.25">
      <c r="A1107" s="21"/>
      <c r="B1107" s="21" t="s">
        <v>1520</v>
      </c>
      <c r="C1107" s="21">
        <v>13305170</v>
      </c>
      <c r="D1107" s="25">
        <v>194468</v>
      </c>
      <c r="E1107" s="21" t="s">
        <v>69</v>
      </c>
      <c r="F1107" s="21" t="s">
        <v>1622</v>
      </c>
      <c r="G1107" s="21" t="s">
        <v>645</v>
      </c>
      <c r="H1107" s="25" t="s">
        <v>84</v>
      </c>
      <c r="I1107" s="21" t="s">
        <v>16</v>
      </c>
      <c r="J1107" s="21" t="s">
        <v>17</v>
      </c>
      <c r="K1107" s="38">
        <v>45813</v>
      </c>
      <c r="L1107" s="38">
        <v>46127</v>
      </c>
      <c r="M1107" s="39" t="s">
        <v>53</v>
      </c>
      <c r="N1107" s="18">
        <v>4080</v>
      </c>
      <c r="O1107" s="18">
        <v>0</v>
      </c>
      <c r="P1107" s="15">
        <f>IFERROR((O1107-N1107)/N1107,"")</f>
        <v>-1</v>
      </c>
      <c r="Q1107" s="19">
        <v>9</v>
      </c>
      <c r="R1107" s="19">
        <v>3</v>
      </c>
      <c r="S1107" s="15">
        <f>IFERROR((R1107-Q1107)/Q1107,"")</f>
        <v>-0.66666666666666663</v>
      </c>
      <c r="T1107" s="19">
        <v>58</v>
      </c>
      <c r="U1107" s="15">
        <f>IFERROR(R1107/T1107,"")</f>
        <v>5.1724137931034482E-2</v>
      </c>
      <c r="V1107" s="19">
        <v>6</v>
      </c>
      <c r="W1107" s="19">
        <v>1</v>
      </c>
      <c r="X1107" s="15">
        <f>IFERROR((W1107-V1107)/V1107,"")</f>
        <v>-0.83333333333333337</v>
      </c>
      <c r="Y1107" s="18" t="s">
        <v>1610</v>
      </c>
      <c r="Z1107" s="18" t="s">
        <v>1610</v>
      </c>
      <c r="AA1107" s="18" t="s">
        <v>1610</v>
      </c>
      <c r="AB1107" s="18" t="s">
        <v>1610</v>
      </c>
      <c r="AC1107" s="18" t="s">
        <v>1610</v>
      </c>
      <c r="AD1107" s="18" t="s">
        <v>1610</v>
      </c>
      <c r="AE1107" s="18" t="s">
        <v>1610</v>
      </c>
      <c r="AF1107" s="18" t="s">
        <v>1610</v>
      </c>
      <c r="AG1107" s="18" t="s">
        <v>1610</v>
      </c>
      <c r="AH1107" s="18" t="s">
        <v>1610</v>
      </c>
      <c r="AI1107" s="18" t="s">
        <v>1610</v>
      </c>
      <c r="AJ1107" s="18" t="s">
        <v>1610</v>
      </c>
      <c r="AK1107" s="23">
        <f>SUM(Y1107:AJ1107)</f>
        <v>0</v>
      </c>
      <c r="AL1107" s="23">
        <f>MAX(Y1107:AJ1107)</f>
        <v>0</v>
      </c>
      <c r="AM1107">
        <f>COUNTIF(Y1107:AJ1107,"&gt;1")</f>
        <v>0</v>
      </c>
    </row>
    <row r="1108" spans="1:39" ht="15.75" x14ac:dyDescent="0.25">
      <c r="A1108" s="21" t="s">
        <v>2618</v>
      </c>
      <c r="B1108" s="21" t="s">
        <v>1519</v>
      </c>
      <c r="C1108" s="21">
        <v>13312641</v>
      </c>
      <c r="D1108" s="25" t="s">
        <v>3091</v>
      </c>
      <c r="E1108" s="21" t="s">
        <v>1575</v>
      </c>
      <c r="F1108" s="21" t="s">
        <v>3092</v>
      </c>
      <c r="G1108" s="21" t="s">
        <v>30</v>
      </c>
      <c r="H1108" s="25" t="s">
        <v>31</v>
      </c>
      <c r="I1108" s="21" t="s">
        <v>21</v>
      </c>
      <c r="J1108" s="21" t="s">
        <v>21</v>
      </c>
      <c r="K1108" s="38">
        <v>46148</v>
      </c>
      <c r="L1108" s="38"/>
      <c r="M1108" s="39" t="s">
        <v>18</v>
      </c>
      <c r="N1108" s="18">
        <v>0</v>
      </c>
      <c r="O1108" s="18">
        <v>0</v>
      </c>
      <c r="P1108" s="15" t="str">
        <f>IFERROR((O1108-N1108)/N1108,"")</f>
        <v/>
      </c>
      <c r="Q1108" s="19">
        <v>0</v>
      </c>
      <c r="R1108" s="19">
        <v>0</v>
      </c>
      <c r="S1108" s="15" t="str">
        <f>IFERROR((R1108-Q1108)/Q1108,"")</f>
        <v/>
      </c>
      <c r="T1108" s="19" t="s">
        <v>1610</v>
      </c>
      <c r="U1108" s="15" t="str">
        <f>IFERROR(R1108/T1108,"")</f>
        <v/>
      </c>
      <c r="V1108" s="19" t="s">
        <v>1610</v>
      </c>
      <c r="W1108" s="19" t="s">
        <v>1610</v>
      </c>
      <c r="X1108" s="15" t="str">
        <f>IFERROR((W1108-V1108)/V1108,"")</f>
        <v/>
      </c>
      <c r="Y1108" s="18">
        <v>0</v>
      </c>
      <c r="Z1108" s="18">
        <v>0</v>
      </c>
      <c r="AA1108" s="18">
        <v>0</v>
      </c>
      <c r="AB1108" s="18">
        <v>0</v>
      </c>
      <c r="AC1108" s="18">
        <v>0</v>
      </c>
      <c r="AD1108" s="18">
        <v>0</v>
      </c>
      <c r="AE1108" s="18">
        <v>0</v>
      </c>
      <c r="AF1108" s="18">
        <v>1957</v>
      </c>
      <c r="AG1108" s="18">
        <v>0</v>
      </c>
      <c r="AH1108" s="18">
        <v>0</v>
      </c>
      <c r="AI1108" s="18">
        <v>0</v>
      </c>
      <c r="AJ1108" s="18">
        <v>0</v>
      </c>
      <c r="AK1108" s="23">
        <f>SUM(Y1108:AJ1108)</f>
        <v>1957</v>
      </c>
      <c r="AL1108" s="23">
        <f>MAX(Y1108:AJ1108)</f>
        <v>1957</v>
      </c>
      <c r="AM1108">
        <f>COUNTIF(Y1108:AJ1108,"&gt;1")</f>
        <v>1</v>
      </c>
    </row>
    <row r="1109" spans="1:39" ht="15.75" x14ac:dyDescent="0.25">
      <c r="A1109" s="21"/>
      <c r="B1109" s="21" t="s">
        <v>1519</v>
      </c>
      <c r="C1109" s="21">
        <v>13324215</v>
      </c>
      <c r="D1109" s="25" t="s">
        <v>2060</v>
      </c>
      <c r="E1109" s="21" t="s">
        <v>24</v>
      </c>
      <c r="F1109" s="21" t="s">
        <v>2061</v>
      </c>
      <c r="G1109" s="21" t="s">
        <v>1270</v>
      </c>
      <c r="H1109" s="25" t="s">
        <v>415</v>
      </c>
      <c r="I1109" s="21" t="s">
        <v>27</v>
      </c>
      <c r="J1109" s="21" t="s">
        <v>28</v>
      </c>
      <c r="K1109" s="38">
        <v>46206</v>
      </c>
      <c r="L1109" s="38">
        <v>46126</v>
      </c>
      <c r="M1109" s="39" t="s">
        <v>18</v>
      </c>
      <c r="N1109" s="18">
        <v>0</v>
      </c>
      <c r="O1109" s="18">
        <v>14122</v>
      </c>
      <c r="P1109" s="15" t="str">
        <f>IFERROR((O1109-N1109)/N1109,"")</f>
        <v/>
      </c>
      <c r="Q1109" s="19">
        <v>9</v>
      </c>
      <c r="R1109" s="19">
        <v>54</v>
      </c>
      <c r="S1109" s="15">
        <f>IFERROR((R1109-Q1109)/Q1109,"")</f>
        <v>5</v>
      </c>
      <c r="T1109" s="19">
        <v>150</v>
      </c>
      <c r="U1109" s="15">
        <f>IFERROR(R1109/T1109,"")</f>
        <v>0.36</v>
      </c>
      <c r="V1109" s="19">
        <v>22</v>
      </c>
      <c r="W1109" s="19">
        <v>8</v>
      </c>
      <c r="X1109" s="15">
        <f>IFERROR((W1109-V1109)/V1109,"")</f>
        <v>-0.63636363636363635</v>
      </c>
      <c r="Y1109" s="18">
        <v>0</v>
      </c>
      <c r="Z1109" s="18">
        <v>14160</v>
      </c>
      <c r="AA1109" s="18">
        <v>0</v>
      </c>
      <c r="AB1109" s="18">
        <v>0</v>
      </c>
      <c r="AC1109" s="18">
        <v>0</v>
      </c>
      <c r="AD1109" s="18">
        <v>0</v>
      </c>
      <c r="AE1109" s="18">
        <v>0</v>
      </c>
      <c r="AF1109" s="18">
        <v>0</v>
      </c>
      <c r="AG1109" s="18">
        <v>0</v>
      </c>
      <c r="AH1109" s="18">
        <v>0</v>
      </c>
      <c r="AI1109" s="18">
        <v>0</v>
      </c>
      <c r="AJ1109" s="18">
        <v>14122</v>
      </c>
      <c r="AK1109" s="23">
        <f>SUM(Y1109:AJ1109)</f>
        <v>28282</v>
      </c>
      <c r="AL1109" s="23">
        <f>MAX(Y1109:AJ1109)</f>
        <v>14160</v>
      </c>
      <c r="AM1109">
        <f>COUNTIF(Y1109:AJ1109,"&gt;1")</f>
        <v>2</v>
      </c>
    </row>
    <row r="1110" spans="1:39" ht="15.75" x14ac:dyDescent="0.25">
      <c r="A1110" s="21"/>
      <c r="B1110" s="21" t="s">
        <v>1520</v>
      </c>
      <c r="C1110" s="21">
        <v>13332930</v>
      </c>
      <c r="D1110" s="25">
        <v>503089</v>
      </c>
      <c r="E1110" s="21" t="s">
        <v>33</v>
      </c>
      <c r="F1110" s="21" t="s">
        <v>774</v>
      </c>
      <c r="G1110" s="21" t="s">
        <v>1651</v>
      </c>
      <c r="H1110" s="25" t="s">
        <v>77</v>
      </c>
      <c r="I1110" s="21" t="s">
        <v>67</v>
      </c>
      <c r="J1110" s="21" t="s">
        <v>416</v>
      </c>
      <c r="K1110" s="38">
        <v>46195</v>
      </c>
      <c r="L1110" s="38">
        <v>46238</v>
      </c>
      <c r="M1110" s="39" t="s">
        <v>18</v>
      </c>
      <c r="N1110" s="18">
        <v>0</v>
      </c>
      <c r="O1110" s="18">
        <v>3300</v>
      </c>
      <c r="P1110" s="15" t="str">
        <f>IFERROR((O1110-N1110)/N1110,"")</f>
        <v/>
      </c>
      <c r="Q1110" s="19">
        <v>36</v>
      </c>
      <c r="R1110" s="19">
        <v>126</v>
      </c>
      <c r="S1110" s="15">
        <f>IFERROR((R1110-Q1110)/Q1110,"")</f>
        <v>2.5</v>
      </c>
      <c r="T1110" s="19">
        <v>326</v>
      </c>
      <c r="U1110" s="15">
        <f>IFERROR(R1110/T1110,"")</f>
        <v>0.38650306748466257</v>
      </c>
      <c r="V1110" s="19">
        <v>70</v>
      </c>
      <c r="W1110" s="19">
        <v>50</v>
      </c>
      <c r="X1110" s="15">
        <f>IFERROR((W1110-V1110)/V1110,"")</f>
        <v>-0.2857142857142857</v>
      </c>
      <c r="Y1110" s="18">
        <v>0</v>
      </c>
      <c r="Z1110" s="18">
        <v>0</v>
      </c>
      <c r="AA1110" s="18">
        <v>0</v>
      </c>
      <c r="AB1110" s="18">
        <v>0</v>
      </c>
      <c r="AC1110" s="18">
        <v>0</v>
      </c>
      <c r="AD1110" s="18">
        <v>0</v>
      </c>
      <c r="AE1110" s="18">
        <v>0</v>
      </c>
      <c r="AF1110" s="18">
        <v>0</v>
      </c>
      <c r="AG1110" s="18">
        <v>0</v>
      </c>
      <c r="AH1110" s="18">
        <v>0</v>
      </c>
      <c r="AI1110" s="18">
        <v>3300</v>
      </c>
      <c r="AJ1110" s="18">
        <v>0</v>
      </c>
      <c r="AK1110" s="23">
        <f>SUM(Y1110:AJ1110)</f>
        <v>3300</v>
      </c>
      <c r="AL1110" s="23">
        <f>MAX(Y1110:AJ1110)</f>
        <v>3300</v>
      </c>
      <c r="AM1110">
        <f>COUNTIF(Y1110:AJ1110,"&gt;1")</f>
        <v>1</v>
      </c>
    </row>
    <row r="1111" spans="1:39" ht="15.75" x14ac:dyDescent="0.25">
      <c r="A1111" s="21"/>
      <c r="B1111" s="21" t="s">
        <v>1520</v>
      </c>
      <c r="C1111" s="21">
        <v>13332930</v>
      </c>
      <c r="D1111" s="25">
        <v>194289</v>
      </c>
      <c r="E1111" s="21" t="s">
        <v>33</v>
      </c>
      <c r="F1111" s="21" t="s">
        <v>774</v>
      </c>
      <c r="G1111" s="21" t="s">
        <v>78</v>
      </c>
      <c r="H1111" s="25" t="s">
        <v>79</v>
      </c>
      <c r="I1111" s="21" t="s">
        <v>67</v>
      </c>
      <c r="J1111" s="21" t="s">
        <v>68</v>
      </c>
      <c r="K1111" s="38">
        <v>46218</v>
      </c>
      <c r="L1111" s="38"/>
      <c r="M1111" s="39" t="s">
        <v>18</v>
      </c>
      <c r="N1111" s="18">
        <v>16560</v>
      </c>
      <c r="O1111" s="18">
        <v>11232</v>
      </c>
      <c r="P1111" s="15">
        <f>IFERROR((O1111-N1111)/N1111,"")</f>
        <v>-0.32173913043478258</v>
      </c>
      <c r="Q1111" s="19">
        <v>0</v>
      </c>
      <c r="R1111" s="19">
        <v>0</v>
      </c>
      <c r="S1111" s="15" t="str">
        <f>IFERROR((R1111-Q1111)/Q1111,"")</f>
        <v/>
      </c>
      <c r="T1111" s="19" t="s">
        <v>1610</v>
      </c>
      <c r="U1111" s="15" t="str">
        <f>IFERROR(R1111/T1111,"")</f>
        <v/>
      </c>
      <c r="V1111" s="19" t="s">
        <v>1610</v>
      </c>
      <c r="W1111" s="19" t="s">
        <v>1610</v>
      </c>
      <c r="X1111" s="15" t="str">
        <f>IFERROR((W1111-V1111)/V1111,"")</f>
        <v/>
      </c>
      <c r="Y1111" s="18">
        <v>4320</v>
      </c>
      <c r="Z1111" s="18">
        <v>8640</v>
      </c>
      <c r="AA1111" s="18">
        <v>4320</v>
      </c>
      <c r="AB1111" s="18">
        <v>0</v>
      </c>
      <c r="AC1111" s="18">
        <v>0</v>
      </c>
      <c r="AD1111" s="18">
        <v>0</v>
      </c>
      <c r="AE1111" s="18">
        <v>4320</v>
      </c>
      <c r="AF1111" s="18">
        <v>0</v>
      </c>
      <c r="AG1111" s="18">
        <v>0</v>
      </c>
      <c r="AH1111" s="18">
        <v>0</v>
      </c>
      <c r="AI1111" s="18">
        <v>0</v>
      </c>
      <c r="AJ1111" s="18">
        <v>11232</v>
      </c>
      <c r="AK1111" s="23">
        <f>SUM(Y1111:AJ1111)</f>
        <v>32832</v>
      </c>
      <c r="AL1111" s="23">
        <f>MAX(Y1111:AJ1111)</f>
        <v>11232</v>
      </c>
      <c r="AM1111">
        <f>COUNTIF(Y1111:AJ1111,"&gt;1")</f>
        <v>5</v>
      </c>
    </row>
    <row r="1112" spans="1:39" ht="15.75" x14ac:dyDescent="0.25">
      <c r="A1112" s="21"/>
      <c r="B1112" s="21" t="s">
        <v>1520</v>
      </c>
      <c r="C1112" s="21">
        <v>13344343</v>
      </c>
      <c r="D1112" s="25">
        <v>194237</v>
      </c>
      <c r="E1112" s="21" t="s">
        <v>12</v>
      </c>
      <c r="F1112" s="21" t="s">
        <v>1866</v>
      </c>
      <c r="G1112" s="21" t="s">
        <v>1596</v>
      </c>
      <c r="H1112" s="25" t="s">
        <v>77</v>
      </c>
      <c r="I1112" s="21" t="s">
        <v>67</v>
      </c>
      <c r="J1112" s="21" t="s">
        <v>416</v>
      </c>
      <c r="K1112" s="38">
        <v>46009</v>
      </c>
      <c r="L1112" s="38">
        <v>46230</v>
      </c>
      <c r="M1112" s="39" t="s">
        <v>18</v>
      </c>
      <c r="N1112" s="18">
        <v>0</v>
      </c>
      <c r="O1112" s="18">
        <v>0</v>
      </c>
      <c r="P1112" s="15" t="str">
        <f>IFERROR((O1112-N1112)/N1112,"")</f>
        <v/>
      </c>
      <c r="Q1112" s="19">
        <v>90</v>
      </c>
      <c r="R1112" s="19">
        <v>97</v>
      </c>
      <c r="S1112" s="15">
        <f>IFERROR((R1112-Q1112)/Q1112,"")</f>
        <v>7.7777777777777779E-2</v>
      </c>
      <c r="T1112" s="19">
        <v>14</v>
      </c>
      <c r="U1112" s="15">
        <f>IFERROR(R1112/T1112,"")</f>
        <v>6.9285714285714288</v>
      </c>
      <c r="V1112" s="19">
        <v>13</v>
      </c>
      <c r="W1112" s="19">
        <v>14</v>
      </c>
      <c r="X1112" s="15">
        <f>IFERROR((W1112-V1112)/V1112,"")</f>
        <v>7.6923076923076927E-2</v>
      </c>
      <c r="Y1112" s="18">
        <v>0</v>
      </c>
      <c r="Z1112" s="18">
        <v>0</v>
      </c>
      <c r="AA1112" s="18">
        <v>0</v>
      </c>
      <c r="AB1112" s="18">
        <v>0</v>
      </c>
      <c r="AC1112" s="18">
        <v>9330</v>
      </c>
      <c r="AD1112" s="18">
        <v>0</v>
      </c>
      <c r="AE1112" s="18">
        <v>0</v>
      </c>
      <c r="AF1112" s="18">
        <v>0</v>
      </c>
      <c r="AG1112" s="18">
        <v>0</v>
      </c>
      <c r="AH1112" s="18">
        <v>0</v>
      </c>
      <c r="AI1112" s="18">
        <v>0</v>
      </c>
      <c r="AJ1112" s="18">
        <v>0</v>
      </c>
      <c r="AK1112" s="23">
        <f>SUM(Y1112:AJ1112)</f>
        <v>9330</v>
      </c>
      <c r="AL1112" s="23">
        <f>MAX(Y1112:AJ1112)</f>
        <v>9330</v>
      </c>
      <c r="AM1112">
        <f>COUNTIF(Y1112:AJ1112,"&gt;1")</f>
        <v>1</v>
      </c>
    </row>
    <row r="1113" spans="1:39" ht="15.75" x14ac:dyDescent="0.25">
      <c r="A1113" s="21" t="s">
        <v>2618</v>
      </c>
      <c r="B1113" s="21" t="s">
        <v>1519</v>
      </c>
      <c r="C1113" s="49">
        <v>13346247</v>
      </c>
      <c r="D1113" s="25" t="s">
        <v>3515</v>
      </c>
      <c r="E1113" s="21" t="s">
        <v>1209</v>
      </c>
      <c r="F1113" s="21" t="s">
        <v>3516</v>
      </c>
      <c r="G1113" s="21" t="s">
        <v>213</v>
      </c>
      <c r="H1113" s="25" t="s">
        <v>121</v>
      </c>
      <c r="I1113" s="21" t="s">
        <v>21</v>
      </c>
      <c r="J1113" s="21" t="s">
        <v>21</v>
      </c>
      <c r="K1113" s="38">
        <v>46216</v>
      </c>
      <c r="L1113" s="38"/>
      <c r="M1113" s="39" t="s">
        <v>18</v>
      </c>
      <c r="N1113" s="18">
        <v>0</v>
      </c>
      <c r="O1113" s="18">
        <v>3845</v>
      </c>
      <c r="P1113" s="15" t="str">
        <f>IFERROR((O1113-N1113)/N1113,"")</f>
        <v/>
      </c>
      <c r="Q1113" s="19">
        <v>0</v>
      </c>
      <c r="R1113" s="19">
        <v>0</v>
      </c>
      <c r="S1113" s="15" t="str">
        <f>IFERROR((R1113-Q1113)/Q1113,"")</f>
        <v/>
      </c>
      <c r="T1113" s="19" t="s">
        <v>1610</v>
      </c>
      <c r="U1113" s="15" t="str">
        <f>IFERROR(R1113/T1113,"")</f>
        <v/>
      </c>
      <c r="V1113" s="19" t="s">
        <v>1610</v>
      </c>
      <c r="W1113" s="19" t="s">
        <v>1610</v>
      </c>
      <c r="X1113" s="15" t="str">
        <f>IFERROR((W1113-V1113)/V1113,"")</f>
        <v/>
      </c>
      <c r="Y1113" s="18">
        <v>0</v>
      </c>
      <c r="Z1113" s="18">
        <v>0</v>
      </c>
      <c r="AA1113" s="18">
        <v>0</v>
      </c>
      <c r="AB1113" s="18">
        <v>0</v>
      </c>
      <c r="AC1113" s="18">
        <v>0</v>
      </c>
      <c r="AD1113" s="18">
        <v>0</v>
      </c>
      <c r="AE1113" s="18">
        <v>0</v>
      </c>
      <c r="AF1113" s="18">
        <v>0</v>
      </c>
      <c r="AG1113" s="18">
        <v>0</v>
      </c>
      <c r="AH1113" s="18">
        <v>0</v>
      </c>
      <c r="AI1113" s="18">
        <v>0</v>
      </c>
      <c r="AJ1113" s="18">
        <v>3845</v>
      </c>
      <c r="AK1113" s="23">
        <f>SUM(Y1113:AJ1113)</f>
        <v>3845</v>
      </c>
      <c r="AL1113" s="23">
        <f>MAX(Y1113:AJ1113)</f>
        <v>3845</v>
      </c>
      <c r="AM1113">
        <f>COUNTIF(Y1113:AJ1113,"&gt;1")</f>
        <v>1</v>
      </c>
    </row>
    <row r="1114" spans="1:39" ht="15.75" x14ac:dyDescent="0.25">
      <c r="A1114" s="21"/>
      <c r="B1114" s="21" t="s">
        <v>1520</v>
      </c>
      <c r="C1114" s="21">
        <v>13348048</v>
      </c>
      <c r="D1114" s="25">
        <v>900218</v>
      </c>
      <c r="E1114" s="21" t="s">
        <v>33</v>
      </c>
      <c r="F1114" s="21" t="s">
        <v>1160</v>
      </c>
      <c r="G1114" s="21" t="s">
        <v>1161</v>
      </c>
      <c r="H1114" s="25" t="s">
        <v>63</v>
      </c>
      <c r="I1114" s="21" t="s">
        <v>67</v>
      </c>
      <c r="J1114" s="21" t="s">
        <v>3184</v>
      </c>
      <c r="K1114" s="38">
        <v>45174</v>
      </c>
      <c r="L1114" s="38">
        <v>46105</v>
      </c>
      <c r="M1114" s="39" t="s">
        <v>53</v>
      </c>
      <c r="N1114" s="18" t="s">
        <v>1610</v>
      </c>
      <c r="O1114" s="18" t="s">
        <v>1610</v>
      </c>
      <c r="P1114" s="15" t="str">
        <f>IFERROR((O1114-N1114)/N1114,"")</f>
        <v/>
      </c>
      <c r="Q1114" s="19" t="s">
        <v>1610</v>
      </c>
      <c r="R1114" s="19" t="s">
        <v>1610</v>
      </c>
      <c r="S1114" s="15" t="str">
        <f>IFERROR((R1114-Q1114)/Q1114,"")</f>
        <v/>
      </c>
      <c r="T1114" s="19">
        <v>23</v>
      </c>
      <c r="U1114" s="15" t="str">
        <f>IFERROR(R1114/T1114,"")</f>
        <v/>
      </c>
      <c r="V1114" s="19">
        <v>9</v>
      </c>
      <c r="W1114" s="19">
        <v>0</v>
      </c>
      <c r="X1114" s="15">
        <f>IFERROR((W1114-V1114)/V1114,"")</f>
        <v>-1</v>
      </c>
      <c r="Y1114" s="18" t="s">
        <v>1610</v>
      </c>
      <c r="Z1114" s="18" t="s">
        <v>1610</v>
      </c>
      <c r="AA1114" s="18" t="s">
        <v>1610</v>
      </c>
      <c r="AB1114" s="18" t="s">
        <v>1610</v>
      </c>
      <c r="AC1114" s="18" t="s">
        <v>1610</v>
      </c>
      <c r="AD1114" s="18" t="s">
        <v>1610</v>
      </c>
      <c r="AE1114" s="18" t="s">
        <v>1610</v>
      </c>
      <c r="AF1114" s="18" t="s">
        <v>1610</v>
      </c>
      <c r="AG1114" s="18" t="s">
        <v>1610</v>
      </c>
      <c r="AH1114" s="18" t="s">
        <v>1610</v>
      </c>
      <c r="AI1114" s="18" t="s">
        <v>1610</v>
      </c>
      <c r="AJ1114" s="18" t="s">
        <v>1610</v>
      </c>
      <c r="AK1114" s="23">
        <f>SUM(Y1114:AJ1114)</f>
        <v>0</v>
      </c>
      <c r="AL1114" s="23">
        <f>MAX(Y1114:AJ1114)</f>
        <v>0</v>
      </c>
      <c r="AM1114">
        <f>COUNTIF(Y1114:AJ1114,"&gt;1")</f>
        <v>0</v>
      </c>
    </row>
    <row r="1115" spans="1:39" ht="15.75" x14ac:dyDescent="0.25">
      <c r="A1115" s="21" t="s">
        <v>3221</v>
      </c>
      <c r="B1115" s="21" t="s">
        <v>1520</v>
      </c>
      <c r="C1115" s="21">
        <v>13359994</v>
      </c>
      <c r="D1115" s="25">
        <v>102059</v>
      </c>
      <c r="E1115" s="21" t="s">
        <v>24</v>
      </c>
      <c r="F1115" s="21" t="s">
        <v>1986</v>
      </c>
      <c r="G1115" s="21" t="s">
        <v>38</v>
      </c>
      <c r="H1115" s="25" t="s">
        <v>20</v>
      </c>
      <c r="I1115" s="21" t="s">
        <v>27</v>
      </c>
      <c r="J1115" s="21" t="s">
        <v>28</v>
      </c>
      <c r="K1115" s="38">
        <v>46220</v>
      </c>
      <c r="L1115" s="38">
        <v>46240</v>
      </c>
      <c r="M1115" s="39" t="s">
        <v>18</v>
      </c>
      <c r="N1115" s="18">
        <v>15600</v>
      </c>
      <c r="O1115" s="18">
        <v>20000</v>
      </c>
      <c r="P1115" s="15">
        <f>IFERROR((O1115-N1115)/N1115,"")</f>
        <v>0.28205128205128205</v>
      </c>
      <c r="Q1115" s="19">
        <v>318</v>
      </c>
      <c r="R1115" s="19">
        <v>434</v>
      </c>
      <c r="S1115" s="15">
        <f>IFERROR((R1115-Q1115)/Q1115,"")</f>
        <v>0.36477987421383645</v>
      </c>
      <c r="T1115" s="19">
        <v>115</v>
      </c>
      <c r="U1115" s="15">
        <f>IFERROR(R1115/T1115,"")</f>
        <v>3.7739130434782608</v>
      </c>
      <c r="V1115" s="19">
        <v>88</v>
      </c>
      <c r="W1115" s="19">
        <v>45</v>
      </c>
      <c r="X1115" s="15">
        <f>IFERROR((W1115-V1115)/V1115,"")</f>
        <v>-0.48863636363636365</v>
      </c>
      <c r="Y1115" s="18">
        <v>11400</v>
      </c>
      <c r="Z1115" s="18">
        <v>0</v>
      </c>
      <c r="AA1115" s="18">
        <v>8000</v>
      </c>
      <c r="AB1115" s="18">
        <v>0</v>
      </c>
      <c r="AC1115" s="18">
        <v>0</v>
      </c>
      <c r="AD1115" s="18">
        <v>0</v>
      </c>
      <c r="AE1115" s="18">
        <v>8000</v>
      </c>
      <c r="AF1115" s="18">
        <v>0</v>
      </c>
      <c r="AG1115" s="18">
        <v>10000</v>
      </c>
      <c r="AH1115" s="18">
        <v>0</v>
      </c>
      <c r="AI1115" s="18">
        <v>4000</v>
      </c>
      <c r="AJ1115" s="18">
        <v>6000</v>
      </c>
      <c r="AK1115" s="23">
        <f>SUM(Y1115:AJ1115)</f>
        <v>47400</v>
      </c>
      <c r="AL1115" s="23">
        <f>MAX(Y1115:AJ1115)</f>
        <v>11400</v>
      </c>
      <c r="AM1115">
        <f>COUNTIF(Y1115:AJ1115,"&gt;1")</f>
        <v>6</v>
      </c>
    </row>
    <row r="1116" spans="1:39" ht="15.75" x14ac:dyDescent="0.25">
      <c r="A1116" s="21"/>
      <c r="B1116" s="21" t="s">
        <v>1519</v>
      </c>
      <c r="C1116" s="21">
        <v>13370696</v>
      </c>
      <c r="D1116" s="25">
        <v>194392</v>
      </c>
      <c r="E1116" s="21" t="s">
        <v>12</v>
      </c>
      <c r="F1116" s="21" t="s">
        <v>1585</v>
      </c>
      <c r="G1116" s="21" t="s">
        <v>1586</v>
      </c>
      <c r="H1116" s="25" t="s">
        <v>15</v>
      </c>
      <c r="I1116" s="21" t="s">
        <v>41</v>
      </c>
      <c r="J1116" s="21" t="s">
        <v>100</v>
      </c>
      <c r="K1116" s="38">
        <v>46203</v>
      </c>
      <c r="L1116" s="38">
        <v>46216</v>
      </c>
      <c r="M1116" s="39" t="s">
        <v>18</v>
      </c>
      <c r="N1116" s="18">
        <v>14280</v>
      </c>
      <c r="O1116" s="18">
        <v>3720</v>
      </c>
      <c r="P1116" s="15">
        <f>IFERROR((O1116-N1116)/N1116,"")</f>
        <v>-0.73949579831932777</v>
      </c>
      <c r="Q1116" s="19">
        <v>209</v>
      </c>
      <c r="R1116" s="19">
        <v>158</v>
      </c>
      <c r="S1116" s="15">
        <f>IFERROR((R1116-Q1116)/Q1116,"")</f>
        <v>-0.24401913875598086</v>
      </c>
      <c r="T1116" s="19">
        <v>277</v>
      </c>
      <c r="U1116" s="15">
        <f>IFERROR(R1116/T1116,"")</f>
        <v>0.5703971119133574</v>
      </c>
      <c r="V1116" s="19">
        <v>43</v>
      </c>
      <c r="W1116" s="19">
        <v>33</v>
      </c>
      <c r="X1116" s="15">
        <f>IFERROR((W1116-V1116)/V1116,"")</f>
        <v>-0.23255813953488372</v>
      </c>
      <c r="Y1116" s="18">
        <v>0</v>
      </c>
      <c r="Z1116" s="18">
        <v>7200</v>
      </c>
      <c r="AA1116" s="18">
        <v>0</v>
      </c>
      <c r="AB1116" s="18">
        <v>0</v>
      </c>
      <c r="AC1116" s="18">
        <v>3600</v>
      </c>
      <c r="AD1116" s="18">
        <v>3600</v>
      </c>
      <c r="AE1116" s="18">
        <v>0</v>
      </c>
      <c r="AF1116" s="18">
        <v>10620</v>
      </c>
      <c r="AG1116" s="18">
        <v>0</v>
      </c>
      <c r="AH1116" s="18">
        <v>0</v>
      </c>
      <c r="AI1116" s="18">
        <v>3720</v>
      </c>
      <c r="AJ1116" s="18">
        <v>0</v>
      </c>
      <c r="AK1116" s="23">
        <f>SUM(Y1116:AJ1116)</f>
        <v>28740</v>
      </c>
      <c r="AL1116" s="23">
        <f>MAX(Y1116:AJ1116)</f>
        <v>10620</v>
      </c>
      <c r="AM1116">
        <f>COUNTIF(Y1116:AJ1116,"&gt;1")</f>
        <v>5</v>
      </c>
    </row>
    <row r="1117" spans="1:39" ht="15.75" x14ac:dyDescent="0.25">
      <c r="A1117" s="21" t="s">
        <v>3279</v>
      </c>
      <c r="B1117" s="21" t="s">
        <v>1519</v>
      </c>
      <c r="C1117" s="21">
        <v>13383768</v>
      </c>
      <c r="D1117" s="25">
        <v>101317</v>
      </c>
      <c r="E1117" s="21" t="s">
        <v>2453</v>
      </c>
      <c r="F1117" s="21" t="s">
        <v>2802</v>
      </c>
      <c r="G1117" s="21" t="s">
        <v>664</v>
      </c>
      <c r="H1117" s="25" t="s">
        <v>616</v>
      </c>
      <c r="I1117" s="21" t="s">
        <v>27</v>
      </c>
      <c r="J1117" s="21" t="s">
        <v>28</v>
      </c>
      <c r="K1117" s="38">
        <v>45968</v>
      </c>
      <c r="L1117" s="38">
        <v>46239</v>
      </c>
      <c r="M1117" s="39" t="s">
        <v>18</v>
      </c>
      <c r="N1117" s="18" t="s">
        <v>1610</v>
      </c>
      <c r="O1117" s="18" t="s">
        <v>1610</v>
      </c>
      <c r="P1117" s="15" t="str">
        <f>IFERROR((O1117-N1117)/N1117,"")</f>
        <v/>
      </c>
      <c r="Q1117" s="19" t="s">
        <v>1610</v>
      </c>
      <c r="R1117" s="19" t="s">
        <v>1610</v>
      </c>
      <c r="S1117" s="15" t="str">
        <f>IFERROR((R1117-Q1117)/Q1117,"")</f>
        <v/>
      </c>
      <c r="T1117" s="19" t="s">
        <v>1610</v>
      </c>
      <c r="U1117" s="15" t="str">
        <f>IFERROR(R1117/T1117,"")</f>
        <v/>
      </c>
      <c r="V1117" s="19">
        <v>11</v>
      </c>
      <c r="W1117" s="19">
        <v>1</v>
      </c>
      <c r="X1117" s="15">
        <f>IFERROR((W1117-V1117)/V1117,"")</f>
        <v>-0.90909090909090906</v>
      </c>
      <c r="Y1117" s="18">
        <v>0</v>
      </c>
      <c r="Z1117" s="18">
        <v>2797</v>
      </c>
      <c r="AA1117" s="18">
        <v>1647</v>
      </c>
      <c r="AB1117" s="18">
        <v>1440</v>
      </c>
      <c r="AC1117" s="18">
        <v>0</v>
      </c>
      <c r="AD1117" s="18">
        <v>0</v>
      </c>
      <c r="AE1117" s="18">
        <v>0</v>
      </c>
      <c r="AF1117" s="18">
        <v>0</v>
      </c>
      <c r="AG1117" s="18">
        <v>0</v>
      </c>
      <c r="AH1117" s="18">
        <v>0</v>
      </c>
      <c r="AI1117" s="18">
        <v>0</v>
      </c>
      <c r="AJ1117" s="18">
        <v>0</v>
      </c>
      <c r="AK1117" s="23">
        <f>SUM(Y1117:AJ1117)</f>
        <v>5884</v>
      </c>
      <c r="AL1117" s="23">
        <f>MAX(Y1117:AJ1117)</f>
        <v>2797</v>
      </c>
      <c r="AM1117">
        <f>COUNTIF(Y1117:AJ1117,"&gt;1")</f>
        <v>3</v>
      </c>
    </row>
    <row r="1118" spans="1:39" ht="15.75" x14ac:dyDescent="0.25">
      <c r="A1118" s="21"/>
      <c r="B1118" s="21" t="s">
        <v>1519</v>
      </c>
      <c r="C1118" s="21">
        <v>13535765</v>
      </c>
      <c r="D1118" s="25">
        <v>101845</v>
      </c>
      <c r="E1118" s="21" t="s">
        <v>1180</v>
      </c>
      <c r="F1118" s="21" t="s">
        <v>1216</v>
      </c>
      <c r="G1118" s="21" t="s">
        <v>1217</v>
      </c>
      <c r="H1118" s="25" t="s">
        <v>20</v>
      </c>
      <c r="I1118" s="21" t="s">
        <v>21</v>
      </c>
      <c r="J1118" s="21" t="s">
        <v>21</v>
      </c>
      <c r="K1118" s="38">
        <v>46211</v>
      </c>
      <c r="L1118" s="38">
        <v>46232</v>
      </c>
      <c r="M1118" s="39" t="s">
        <v>18</v>
      </c>
      <c r="N1118" s="18">
        <v>0</v>
      </c>
      <c r="O1118" s="18">
        <v>9504</v>
      </c>
      <c r="P1118" s="15" t="str">
        <f>IFERROR((O1118-N1118)/N1118,"")</f>
        <v/>
      </c>
      <c r="Q1118" s="19">
        <v>24</v>
      </c>
      <c r="R1118" s="19">
        <v>111</v>
      </c>
      <c r="S1118" s="15">
        <f>IFERROR((R1118-Q1118)/Q1118,"")</f>
        <v>3.625</v>
      </c>
      <c r="T1118" s="19">
        <v>192</v>
      </c>
      <c r="U1118" s="15">
        <f>IFERROR(R1118/T1118,"")</f>
        <v>0.578125</v>
      </c>
      <c r="V1118" s="19">
        <v>135</v>
      </c>
      <c r="W1118" s="19">
        <v>109</v>
      </c>
      <c r="X1118" s="15">
        <f>IFERROR((W1118-V1118)/V1118,"")</f>
        <v>-0.19259259259259259</v>
      </c>
      <c r="Y1118" s="18">
        <v>0</v>
      </c>
      <c r="Z1118" s="18">
        <v>3279</v>
      </c>
      <c r="AA1118" s="18">
        <v>0</v>
      </c>
      <c r="AB1118" s="18">
        <v>0</v>
      </c>
      <c r="AC1118" s="18">
        <v>0</v>
      </c>
      <c r="AD1118" s="18">
        <v>2880</v>
      </c>
      <c r="AE1118" s="18">
        <v>0</v>
      </c>
      <c r="AF1118" s="18">
        <v>8640</v>
      </c>
      <c r="AG1118" s="18">
        <v>0</v>
      </c>
      <c r="AH1118" s="18">
        <v>0</v>
      </c>
      <c r="AI1118" s="18">
        <v>0</v>
      </c>
      <c r="AJ1118" s="18">
        <v>9504</v>
      </c>
      <c r="AK1118" s="23">
        <f>SUM(Y1118:AJ1118)</f>
        <v>24303</v>
      </c>
      <c r="AL1118" s="23">
        <f>MAX(Y1118:AJ1118)</f>
        <v>9504</v>
      </c>
      <c r="AM1118">
        <f>COUNTIF(Y1118:AJ1118,"&gt;1")</f>
        <v>4</v>
      </c>
    </row>
    <row r="1119" spans="1:39" ht="15.75" x14ac:dyDescent="0.25">
      <c r="A1119" s="21"/>
      <c r="B1119" s="21" t="s">
        <v>1520</v>
      </c>
      <c r="C1119" s="21">
        <v>13536632</v>
      </c>
      <c r="D1119" s="25">
        <v>191093</v>
      </c>
      <c r="E1119" s="21" t="s">
        <v>1180</v>
      </c>
      <c r="F1119" s="21" t="s">
        <v>1987</v>
      </c>
      <c r="G1119" s="21" t="s">
        <v>1299</v>
      </c>
      <c r="H1119" s="25" t="s">
        <v>77</v>
      </c>
      <c r="I1119" s="21" t="s">
        <v>67</v>
      </c>
      <c r="J1119" s="21" t="s">
        <v>416</v>
      </c>
      <c r="K1119" s="38">
        <v>46132</v>
      </c>
      <c r="L1119" s="38">
        <v>46240</v>
      </c>
      <c r="M1119" s="39" t="s">
        <v>18</v>
      </c>
      <c r="N1119" s="18">
        <v>2092.8000000000002</v>
      </c>
      <c r="O1119" s="18">
        <v>8568</v>
      </c>
      <c r="P1119" s="15">
        <f>IFERROR((O1119-N1119)/N1119,"")</f>
        <v>3.0940366972477062</v>
      </c>
      <c r="Q1119" s="19">
        <v>44</v>
      </c>
      <c r="R1119" s="19">
        <v>0</v>
      </c>
      <c r="S1119" s="15">
        <f>IFERROR((R1119-Q1119)/Q1119,"")</f>
        <v>-1</v>
      </c>
      <c r="T1119" s="19" t="s">
        <v>1610</v>
      </c>
      <c r="U1119" s="15" t="str">
        <f>IFERROR(R1119/T1119,"")</f>
        <v/>
      </c>
      <c r="V1119" s="19">
        <v>22</v>
      </c>
      <c r="W1119" s="19">
        <v>23</v>
      </c>
      <c r="X1119" s="15">
        <f>IFERROR((W1119-V1119)/V1119,"")</f>
        <v>4.5454545454545456E-2</v>
      </c>
      <c r="Y1119" s="18">
        <v>3453</v>
      </c>
      <c r="Z1119" s="18">
        <v>0</v>
      </c>
      <c r="AA1119" s="18">
        <v>0</v>
      </c>
      <c r="AB1119" s="18">
        <v>0</v>
      </c>
      <c r="AC1119" s="18">
        <v>0</v>
      </c>
      <c r="AD1119" s="18">
        <v>0</v>
      </c>
      <c r="AE1119" s="18">
        <v>0</v>
      </c>
      <c r="AF1119" s="18">
        <v>0</v>
      </c>
      <c r="AG1119" s="18">
        <v>8568</v>
      </c>
      <c r="AH1119" s="18">
        <v>0</v>
      </c>
      <c r="AI1119" s="18">
        <v>0</v>
      </c>
      <c r="AJ1119" s="18">
        <v>0</v>
      </c>
      <c r="AK1119" s="23">
        <f>SUM(Y1119:AJ1119)</f>
        <v>12021</v>
      </c>
      <c r="AL1119" s="23">
        <f>MAX(Y1119:AJ1119)</f>
        <v>8568</v>
      </c>
      <c r="AM1119">
        <f>COUNTIF(Y1119:AJ1119,"&gt;1")</f>
        <v>2</v>
      </c>
    </row>
    <row r="1120" spans="1:39" ht="15.75" x14ac:dyDescent="0.25">
      <c r="A1120" s="21"/>
      <c r="B1120" s="21" t="s">
        <v>1520</v>
      </c>
      <c r="C1120" s="21">
        <v>13536632</v>
      </c>
      <c r="D1120" s="25">
        <v>193584</v>
      </c>
      <c r="E1120" s="21" t="s">
        <v>1180</v>
      </c>
      <c r="F1120" s="21" t="s">
        <v>1987</v>
      </c>
      <c r="G1120" s="21" t="s">
        <v>1460</v>
      </c>
      <c r="H1120" s="25" t="s">
        <v>65</v>
      </c>
      <c r="I1120" s="21" t="s">
        <v>67</v>
      </c>
      <c r="J1120" s="21" t="s">
        <v>416</v>
      </c>
      <c r="K1120" s="38">
        <v>46192</v>
      </c>
      <c r="L1120" s="38">
        <v>46237</v>
      </c>
      <c r="M1120" s="39" t="s">
        <v>18</v>
      </c>
      <c r="N1120" s="18">
        <v>6984.72</v>
      </c>
      <c r="O1120" s="18">
        <v>4342</v>
      </c>
      <c r="P1120" s="15">
        <f>IFERROR((O1120-N1120)/N1120,"")</f>
        <v>-0.37835732856864701</v>
      </c>
      <c r="Q1120" s="19">
        <v>112</v>
      </c>
      <c r="R1120" s="19">
        <v>76</v>
      </c>
      <c r="S1120" s="15">
        <f>IFERROR((R1120-Q1120)/Q1120,"")</f>
        <v>-0.32142857142857145</v>
      </c>
      <c r="T1120" s="19">
        <v>29</v>
      </c>
      <c r="U1120" s="15">
        <f>IFERROR(R1120/T1120,"")</f>
        <v>2.6206896551724137</v>
      </c>
      <c r="V1120" s="19">
        <v>124</v>
      </c>
      <c r="W1120" s="19">
        <v>71</v>
      </c>
      <c r="X1120" s="15">
        <f>IFERROR((W1120-V1120)/V1120,"")</f>
        <v>-0.42741935483870969</v>
      </c>
      <c r="Y1120" s="18">
        <v>1805</v>
      </c>
      <c r="Z1120" s="18">
        <v>1099</v>
      </c>
      <c r="AA1120" s="18">
        <v>0</v>
      </c>
      <c r="AB1120" s="18">
        <v>471</v>
      </c>
      <c r="AC1120" s="18">
        <v>392</v>
      </c>
      <c r="AD1120" s="18">
        <v>942</v>
      </c>
      <c r="AE1120" s="18">
        <v>1884</v>
      </c>
      <c r="AF1120" s="18">
        <v>0</v>
      </c>
      <c r="AG1120" s="18">
        <v>0</v>
      </c>
      <c r="AH1120" s="18">
        <v>1754</v>
      </c>
      <c r="AI1120" s="18">
        <v>2589</v>
      </c>
      <c r="AJ1120" s="18">
        <v>0</v>
      </c>
      <c r="AK1120" s="23">
        <f>SUM(Y1120:AJ1120)</f>
        <v>10936</v>
      </c>
      <c r="AL1120" s="23">
        <f>MAX(Y1120:AJ1120)</f>
        <v>2589</v>
      </c>
      <c r="AM1120">
        <f>COUNTIF(Y1120:AJ1120,"&gt;1")</f>
        <v>8</v>
      </c>
    </row>
    <row r="1121" spans="1:39" ht="15.75" x14ac:dyDescent="0.25">
      <c r="A1121" s="21"/>
      <c r="B1121" s="21" t="s">
        <v>1520</v>
      </c>
      <c r="C1121" s="21">
        <v>13536632</v>
      </c>
      <c r="D1121" s="25">
        <v>193401</v>
      </c>
      <c r="E1121" s="21" t="s">
        <v>1180</v>
      </c>
      <c r="F1121" s="21" t="s">
        <v>1987</v>
      </c>
      <c r="G1121" s="21" t="s">
        <v>1451</v>
      </c>
      <c r="H1121" s="25" t="s">
        <v>77</v>
      </c>
      <c r="I1121" s="21" t="s">
        <v>67</v>
      </c>
      <c r="J1121" s="21" t="s">
        <v>416</v>
      </c>
      <c r="K1121" s="38">
        <v>46223</v>
      </c>
      <c r="L1121" s="38">
        <v>46233</v>
      </c>
      <c r="M1121" s="39" t="s">
        <v>18</v>
      </c>
      <c r="N1121" s="18">
        <v>8685.1200000000008</v>
      </c>
      <c r="O1121" s="18">
        <v>32923</v>
      </c>
      <c r="P1121" s="15">
        <f>IFERROR((O1121-N1121)/N1121,"")</f>
        <v>2.7907363398548317</v>
      </c>
      <c r="Q1121" s="19">
        <v>19</v>
      </c>
      <c r="R1121" s="19">
        <v>65</v>
      </c>
      <c r="S1121" s="15">
        <f>IFERROR((R1121-Q1121)/Q1121,"")</f>
        <v>2.4210526315789473</v>
      </c>
      <c r="T1121" s="19">
        <v>1</v>
      </c>
      <c r="U1121" s="15">
        <f>IFERROR(R1121/T1121,"")</f>
        <v>65</v>
      </c>
      <c r="V1121" s="19">
        <v>156</v>
      </c>
      <c r="W1121" s="19">
        <v>64</v>
      </c>
      <c r="X1121" s="15">
        <f>IFERROR((W1121-V1121)/V1121,"")</f>
        <v>-0.58974358974358976</v>
      </c>
      <c r="Y1121" s="18">
        <v>2433</v>
      </c>
      <c r="Z1121" s="18">
        <v>2433</v>
      </c>
      <c r="AA1121" s="18">
        <v>1962</v>
      </c>
      <c r="AB1121" s="18">
        <v>1020</v>
      </c>
      <c r="AC1121" s="18">
        <v>0</v>
      </c>
      <c r="AD1121" s="18">
        <v>0</v>
      </c>
      <c r="AE1121" s="18">
        <v>0</v>
      </c>
      <c r="AF1121" s="18">
        <v>0</v>
      </c>
      <c r="AG1121" s="18">
        <v>4843</v>
      </c>
      <c r="AH1121" s="18">
        <v>919</v>
      </c>
      <c r="AI1121" s="18">
        <v>1587</v>
      </c>
      <c r="AJ1121" s="18">
        <v>25575</v>
      </c>
      <c r="AK1121" s="23">
        <f>SUM(Y1121:AJ1121)</f>
        <v>40772</v>
      </c>
      <c r="AL1121" s="23">
        <f>MAX(Y1121:AJ1121)</f>
        <v>25575</v>
      </c>
      <c r="AM1121">
        <f>COUNTIF(Y1121:AJ1121,"&gt;1")</f>
        <v>8</v>
      </c>
    </row>
    <row r="1122" spans="1:39" ht="15.75" x14ac:dyDescent="0.25">
      <c r="A1122" s="21"/>
      <c r="B1122" s="21" t="s">
        <v>1520</v>
      </c>
      <c r="C1122" s="21">
        <v>13536632</v>
      </c>
      <c r="D1122" s="25">
        <v>191092</v>
      </c>
      <c r="E1122" s="21" t="s">
        <v>1180</v>
      </c>
      <c r="F1122" s="21" t="s">
        <v>1987</v>
      </c>
      <c r="G1122" s="21" t="s">
        <v>1298</v>
      </c>
      <c r="H1122" s="25" t="s">
        <v>65</v>
      </c>
      <c r="I1122" s="21" t="s">
        <v>67</v>
      </c>
      <c r="J1122" s="21" t="s">
        <v>416</v>
      </c>
      <c r="K1122" s="38">
        <v>45366</v>
      </c>
      <c r="L1122" s="38">
        <v>46226</v>
      </c>
      <c r="M1122" s="39" t="s">
        <v>18</v>
      </c>
      <c r="N1122" s="18">
        <v>0</v>
      </c>
      <c r="O1122" s="18">
        <v>0</v>
      </c>
      <c r="P1122" s="15" t="str">
        <f>IFERROR((O1122-N1122)/N1122,"")</f>
        <v/>
      </c>
      <c r="Q1122" s="19">
        <v>0</v>
      </c>
      <c r="R1122" s="19">
        <v>26</v>
      </c>
      <c r="S1122" s="15" t="str">
        <f>IFERROR((R1122-Q1122)/Q1122,"")</f>
        <v/>
      </c>
      <c r="T1122" s="19">
        <v>624</v>
      </c>
      <c r="U1122" s="15">
        <f>IFERROR(R1122/T1122,"")</f>
        <v>4.1666666666666664E-2</v>
      </c>
      <c r="V1122" s="19">
        <v>61</v>
      </c>
      <c r="W1122" s="19">
        <v>26</v>
      </c>
      <c r="X1122" s="15">
        <f>IFERROR((W1122-V1122)/V1122,"")</f>
        <v>-0.57377049180327866</v>
      </c>
      <c r="Y1122" s="18" t="s">
        <v>1610</v>
      </c>
      <c r="Z1122" s="18" t="s">
        <v>1610</v>
      </c>
      <c r="AA1122" s="18" t="s">
        <v>1610</v>
      </c>
      <c r="AB1122" s="18" t="s">
        <v>1610</v>
      </c>
      <c r="AC1122" s="18" t="s">
        <v>1610</v>
      </c>
      <c r="AD1122" s="18" t="s">
        <v>1610</v>
      </c>
      <c r="AE1122" s="18" t="s">
        <v>1610</v>
      </c>
      <c r="AF1122" s="18" t="s">
        <v>1610</v>
      </c>
      <c r="AG1122" s="18" t="s">
        <v>1610</v>
      </c>
      <c r="AH1122" s="18" t="s">
        <v>1610</v>
      </c>
      <c r="AI1122" s="18" t="s">
        <v>1610</v>
      </c>
      <c r="AJ1122" s="18" t="s">
        <v>1610</v>
      </c>
      <c r="AK1122" s="23">
        <f>SUM(Y1122:AJ1122)</f>
        <v>0</v>
      </c>
      <c r="AL1122" s="23">
        <f>MAX(Y1122:AJ1122)</f>
        <v>0</v>
      </c>
      <c r="AM1122">
        <f>COUNTIF(Y1122:AJ1122,"&gt;1")</f>
        <v>0</v>
      </c>
    </row>
    <row r="1123" spans="1:39" ht="15.75" x14ac:dyDescent="0.25">
      <c r="A1123" s="21"/>
      <c r="B1123" s="21" t="s">
        <v>1520</v>
      </c>
      <c r="C1123" s="21">
        <v>13536632</v>
      </c>
      <c r="D1123" s="25">
        <v>194149</v>
      </c>
      <c r="E1123" s="21" t="s">
        <v>1180</v>
      </c>
      <c r="F1123" s="21" t="s">
        <v>1987</v>
      </c>
      <c r="G1123" s="21" t="s">
        <v>697</v>
      </c>
      <c r="H1123" s="25" t="s">
        <v>95</v>
      </c>
      <c r="I1123" s="21" t="s">
        <v>21</v>
      </c>
      <c r="J1123" s="21" t="s">
        <v>21</v>
      </c>
      <c r="K1123" s="38">
        <v>46192</v>
      </c>
      <c r="L1123" s="38">
        <v>46226</v>
      </c>
      <c r="M1123" s="39" t="s">
        <v>18</v>
      </c>
      <c r="N1123" s="18">
        <v>941.76</v>
      </c>
      <c r="O1123" s="18">
        <v>2338</v>
      </c>
      <c r="P1123" s="15">
        <f>IFERROR((O1123-N1123)/N1123,"")</f>
        <v>1.4825857968059803</v>
      </c>
      <c r="Q1123" s="19">
        <v>12</v>
      </c>
      <c r="R1123" s="19">
        <v>27</v>
      </c>
      <c r="S1123" s="15">
        <f>IFERROR((R1123-Q1123)/Q1123,"")</f>
        <v>1.25</v>
      </c>
      <c r="T1123" s="19">
        <v>84</v>
      </c>
      <c r="U1123" s="15">
        <f>IFERROR(R1123/T1123,"")</f>
        <v>0.32142857142857145</v>
      </c>
      <c r="V1123" s="19">
        <v>80</v>
      </c>
      <c r="W1123" s="19">
        <v>27</v>
      </c>
      <c r="X1123" s="15">
        <f>IFERROR((W1123-V1123)/V1123,"")</f>
        <v>-0.66249999999999998</v>
      </c>
      <c r="Y1123" s="18">
        <v>471</v>
      </c>
      <c r="Z1123" s="18">
        <v>706</v>
      </c>
      <c r="AA1123" s="18">
        <v>1099</v>
      </c>
      <c r="AB1123" s="18">
        <v>1884</v>
      </c>
      <c r="AC1123" s="18">
        <v>863</v>
      </c>
      <c r="AD1123" s="18">
        <v>1099</v>
      </c>
      <c r="AE1123" s="18">
        <v>0</v>
      </c>
      <c r="AF1123" s="18">
        <v>0</v>
      </c>
      <c r="AG1123" s="18">
        <v>668</v>
      </c>
      <c r="AH1123" s="18">
        <v>668</v>
      </c>
      <c r="AI1123" s="18">
        <v>1002</v>
      </c>
      <c r="AJ1123" s="18">
        <v>0</v>
      </c>
      <c r="AK1123" s="23">
        <f>SUM(Y1123:AJ1123)</f>
        <v>8460</v>
      </c>
      <c r="AL1123" s="23">
        <f>MAX(Y1123:AJ1123)</f>
        <v>1884</v>
      </c>
      <c r="AM1123">
        <f>COUNTIF(Y1123:AJ1123,"&gt;1")</f>
        <v>9</v>
      </c>
    </row>
    <row r="1124" spans="1:39" ht="15.75" x14ac:dyDescent="0.25">
      <c r="A1124" s="21"/>
      <c r="B1124" s="21" t="s">
        <v>1520</v>
      </c>
      <c r="C1124" s="21">
        <v>13536632</v>
      </c>
      <c r="D1124" s="25">
        <v>191094</v>
      </c>
      <c r="E1124" s="21" t="s">
        <v>1180</v>
      </c>
      <c r="F1124" s="21" t="s">
        <v>1987</v>
      </c>
      <c r="G1124" s="21" t="s">
        <v>485</v>
      </c>
      <c r="H1124" s="25" t="s">
        <v>45</v>
      </c>
      <c r="I1124" s="21" t="s">
        <v>67</v>
      </c>
      <c r="J1124" s="21" t="s">
        <v>416</v>
      </c>
      <c r="K1124" s="38">
        <v>46223</v>
      </c>
      <c r="L1124" s="38">
        <v>46223</v>
      </c>
      <c r="M1124" s="39" t="s">
        <v>18</v>
      </c>
      <c r="N1124" s="18">
        <v>9496.08</v>
      </c>
      <c r="O1124" s="18">
        <v>7098</v>
      </c>
      <c r="P1124" s="15">
        <f>IFERROR((O1124-N1124)/N1124,"")</f>
        <v>-0.25253367705411073</v>
      </c>
      <c r="Q1124" s="19">
        <v>121</v>
      </c>
      <c r="R1124" s="19">
        <v>87</v>
      </c>
      <c r="S1124" s="15">
        <f>IFERROR((R1124-Q1124)/Q1124,"")</f>
        <v>-0.28099173553719009</v>
      </c>
      <c r="T1124" s="19">
        <v>28</v>
      </c>
      <c r="U1124" s="15">
        <f>IFERROR(R1124/T1124,"")</f>
        <v>3.1071428571428572</v>
      </c>
      <c r="V1124" s="19">
        <v>70</v>
      </c>
      <c r="W1124" s="19">
        <v>46</v>
      </c>
      <c r="X1124" s="15">
        <f>IFERROR((W1124-V1124)/V1124,"")</f>
        <v>-0.34285714285714286</v>
      </c>
      <c r="Y1124" s="18">
        <v>6121</v>
      </c>
      <c r="Z1124" s="18">
        <v>0</v>
      </c>
      <c r="AA1124" s="18">
        <v>2825</v>
      </c>
      <c r="AB1124" s="18">
        <v>0</v>
      </c>
      <c r="AC1124" s="18">
        <v>3061</v>
      </c>
      <c r="AD1124" s="18">
        <v>0</v>
      </c>
      <c r="AE1124" s="18">
        <v>0</v>
      </c>
      <c r="AF1124" s="18">
        <v>0</v>
      </c>
      <c r="AG1124" s="18">
        <v>0</v>
      </c>
      <c r="AH1124" s="18">
        <v>0</v>
      </c>
      <c r="AI1124" s="18">
        <v>3424</v>
      </c>
      <c r="AJ1124" s="18">
        <v>3674</v>
      </c>
      <c r="AK1124" s="23">
        <f>SUM(Y1124:AJ1124)</f>
        <v>19105</v>
      </c>
      <c r="AL1124" s="23">
        <f>MAX(Y1124:AJ1124)</f>
        <v>6121</v>
      </c>
      <c r="AM1124">
        <f>COUNTIF(Y1124:AJ1124,"&gt;1")</f>
        <v>5</v>
      </c>
    </row>
    <row r="1125" spans="1:39" ht="15.75" x14ac:dyDescent="0.25">
      <c r="A1125" s="21"/>
      <c r="B1125" s="21" t="s">
        <v>1520</v>
      </c>
      <c r="C1125" s="21">
        <v>13536632</v>
      </c>
      <c r="D1125" s="25">
        <v>193500</v>
      </c>
      <c r="E1125" s="21" t="s">
        <v>1180</v>
      </c>
      <c r="F1125" s="21" t="s">
        <v>1987</v>
      </c>
      <c r="G1125" s="21" t="s">
        <v>1457</v>
      </c>
      <c r="H1125" s="25" t="s">
        <v>65</v>
      </c>
      <c r="I1125" s="21" t="s">
        <v>67</v>
      </c>
      <c r="J1125" s="21" t="s">
        <v>416</v>
      </c>
      <c r="K1125" s="38">
        <v>46223</v>
      </c>
      <c r="L1125" s="38">
        <v>46195</v>
      </c>
      <c r="M1125" s="39" t="s">
        <v>18</v>
      </c>
      <c r="N1125" s="18">
        <v>156.96</v>
      </c>
      <c r="O1125" s="18">
        <v>4342</v>
      </c>
      <c r="P1125" s="15">
        <f>IFERROR((O1125-N1125)/N1125,"")</f>
        <v>26.663098878695209</v>
      </c>
      <c r="Q1125" s="19">
        <v>1</v>
      </c>
      <c r="R1125" s="19">
        <v>52</v>
      </c>
      <c r="S1125" s="15">
        <f>IFERROR((R1125-Q1125)/Q1125,"")</f>
        <v>51</v>
      </c>
      <c r="T1125" s="19">
        <v>25</v>
      </c>
      <c r="U1125" s="15">
        <f>IFERROR(R1125/T1125,"")</f>
        <v>2.08</v>
      </c>
      <c r="V1125" s="19">
        <v>23</v>
      </c>
      <c r="W1125" s="19">
        <v>26</v>
      </c>
      <c r="X1125" s="15">
        <f>IFERROR((W1125-V1125)/V1125,"")</f>
        <v>0.13043478260869565</v>
      </c>
      <c r="Y1125" s="18">
        <v>0</v>
      </c>
      <c r="Z1125" s="18">
        <v>0</v>
      </c>
      <c r="AA1125" s="18">
        <v>3767</v>
      </c>
      <c r="AB1125" s="18">
        <v>0</v>
      </c>
      <c r="AC1125" s="18">
        <v>78</v>
      </c>
      <c r="AD1125" s="18">
        <v>0</v>
      </c>
      <c r="AE1125" s="18">
        <v>0</v>
      </c>
      <c r="AF1125" s="18">
        <v>0</v>
      </c>
      <c r="AG1125" s="18">
        <v>0</v>
      </c>
      <c r="AH1125" s="18">
        <v>0</v>
      </c>
      <c r="AI1125" s="18">
        <v>2589</v>
      </c>
      <c r="AJ1125" s="18">
        <v>1754</v>
      </c>
      <c r="AK1125" s="23">
        <f>SUM(Y1125:AJ1125)</f>
        <v>8188</v>
      </c>
      <c r="AL1125" s="23">
        <f>MAX(Y1125:AJ1125)</f>
        <v>3767</v>
      </c>
      <c r="AM1125">
        <f>COUNTIF(Y1125:AJ1125,"&gt;1")</f>
        <v>4</v>
      </c>
    </row>
    <row r="1126" spans="1:39" ht="15.75" x14ac:dyDescent="0.25">
      <c r="A1126" s="21"/>
      <c r="B1126" s="21" t="s">
        <v>1520</v>
      </c>
      <c r="C1126" s="21">
        <v>13536632</v>
      </c>
      <c r="D1126" s="25">
        <v>194148</v>
      </c>
      <c r="E1126" s="21" t="s">
        <v>1180</v>
      </c>
      <c r="F1126" s="21" t="s">
        <v>1987</v>
      </c>
      <c r="G1126" s="21" t="s">
        <v>1395</v>
      </c>
      <c r="H1126" s="25" t="s">
        <v>77</v>
      </c>
      <c r="I1126" s="21" t="s">
        <v>67</v>
      </c>
      <c r="J1126" s="21" t="s">
        <v>68</v>
      </c>
      <c r="K1126" s="38">
        <v>46132</v>
      </c>
      <c r="L1126" s="38">
        <v>46189</v>
      </c>
      <c r="M1126" s="39" t="s">
        <v>18</v>
      </c>
      <c r="N1126" s="18">
        <v>2092.8000000000002</v>
      </c>
      <c r="O1126" s="18">
        <v>9153</v>
      </c>
      <c r="P1126" s="15">
        <f>IFERROR((O1126-N1126)/N1126,"")</f>
        <v>3.3735665137614674</v>
      </c>
      <c r="Q1126" s="19">
        <v>0</v>
      </c>
      <c r="R1126" s="19">
        <v>8</v>
      </c>
      <c r="S1126" s="15" t="str">
        <f>IFERROR((R1126-Q1126)/Q1126,"")</f>
        <v/>
      </c>
      <c r="T1126" s="19">
        <v>19</v>
      </c>
      <c r="U1126" s="15">
        <f>IFERROR(R1126/T1126,"")</f>
        <v>0.42105263157894735</v>
      </c>
      <c r="V1126" s="19">
        <v>14</v>
      </c>
      <c r="W1126" s="19">
        <v>8</v>
      </c>
      <c r="X1126" s="15">
        <f>IFERROR((W1126-V1126)/V1126,"")</f>
        <v>-0.42857142857142855</v>
      </c>
      <c r="Y1126" s="18">
        <v>0</v>
      </c>
      <c r="Z1126" s="18">
        <v>0</v>
      </c>
      <c r="AA1126" s="18">
        <v>0</v>
      </c>
      <c r="AB1126" s="18">
        <v>0</v>
      </c>
      <c r="AC1126" s="18">
        <v>0</v>
      </c>
      <c r="AD1126" s="18">
        <v>549</v>
      </c>
      <c r="AE1126" s="18">
        <v>0</v>
      </c>
      <c r="AF1126" s="18">
        <v>0</v>
      </c>
      <c r="AG1126" s="18">
        <v>9153</v>
      </c>
      <c r="AH1126" s="18">
        <v>0</v>
      </c>
      <c r="AI1126" s="18">
        <v>0</v>
      </c>
      <c r="AJ1126" s="18">
        <v>0</v>
      </c>
      <c r="AK1126" s="23">
        <f>SUM(Y1126:AJ1126)</f>
        <v>9702</v>
      </c>
      <c r="AL1126" s="23">
        <f>MAX(Y1126:AJ1126)</f>
        <v>9153</v>
      </c>
      <c r="AM1126">
        <f>COUNTIF(Y1126:AJ1126,"&gt;1")</f>
        <v>2</v>
      </c>
    </row>
    <row r="1127" spans="1:39" ht="15.75" x14ac:dyDescent="0.25">
      <c r="A1127" s="21"/>
      <c r="B1127" s="21" t="s">
        <v>1520</v>
      </c>
      <c r="C1127" s="21">
        <v>13536632</v>
      </c>
      <c r="D1127" s="25">
        <v>191510</v>
      </c>
      <c r="E1127" s="21" t="s">
        <v>1180</v>
      </c>
      <c r="F1127" s="21" t="s">
        <v>1987</v>
      </c>
      <c r="G1127" s="21" t="s">
        <v>1320</v>
      </c>
      <c r="H1127" s="25" t="s">
        <v>95</v>
      </c>
      <c r="I1127" s="21" t="s">
        <v>67</v>
      </c>
      <c r="J1127" s="21" t="s">
        <v>416</v>
      </c>
      <c r="K1127" s="38">
        <v>46192</v>
      </c>
      <c r="L1127" s="38">
        <v>46185</v>
      </c>
      <c r="M1127" s="39" t="s">
        <v>18</v>
      </c>
      <c r="N1127" s="18">
        <v>58519.92</v>
      </c>
      <c r="O1127" s="18">
        <v>137784</v>
      </c>
      <c r="P1127" s="15">
        <f>IFERROR((O1127-N1127)/N1127,"")</f>
        <v>1.35448032054726</v>
      </c>
      <c r="Q1127" s="19">
        <v>264</v>
      </c>
      <c r="R1127" s="19">
        <v>143</v>
      </c>
      <c r="S1127" s="15">
        <f>IFERROR((R1127-Q1127)/Q1127,"")</f>
        <v>-0.45833333333333331</v>
      </c>
      <c r="T1127" s="19">
        <v>2401</v>
      </c>
      <c r="U1127" s="15">
        <f>IFERROR(R1127/T1127,"")</f>
        <v>5.9558517284464804E-2</v>
      </c>
      <c r="V1127" s="19">
        <v>363</v>
      </c>
      <c r="W1127" s="19">
        <v>74</v>
      </c>
      <c r="X1127" s="15">
        <f>IFERROR((W1127-V1127)/V1127,"")</f>
        <v>-0.79614325068870528</v>
      </c>
      <c r="Y1127" s="18">
        <v>9653</v>
      </c>
      <c r="Z1127" s="18">
        <v>6357</v>
      </c>
      <c r="AA1127" s="18">
        <v>3767</v>
      </c>
      <c r="AB1127" s="18">
        <v>10124</v>
      </c>
      <c r="AC1127" s="18">
        <v>0</v>
      </c>
      <c r="AD1127" s="18">
        <v>4944</v>
      </c>
      <c r="AE1127" s="18">
        <v>0</v>
      </c>
      <c r="AF1127" s="18">
        <v>0</v>
      </c>
      <c r="AG1127" s="18">
        <v>116993</v>
      </c>
      <c r="AH1127" s="18">
        <v>12943</v>
      </c>
      <c r="AI1127" s="18">
        <v>7849</v>
      </c>
      <c r="AJ1127" s="18">
        <v>0</v>
      </c>
      <c r="AK1127" s="23">
        <f>SUM(Y1127:AJ1127)</f>
        <v>172630</v>
      </c>
      <c r="AL1127" s="23">
        <f>MAX(Y1127:AJ1127)</f>
        <v>116993</v>
      </c>
      <c r="AM1127">
        <f>COUNTIF(Y1127:AJ1127,"&gt;1")</f>
        <v>8</v>
      </c>
    </row>
    <row r="1128" spans="1:39" ht="15.75" x14ac:dyDescent="0.25">
      <c r="A1128" s="21"/>
      <c r="B1128" s="21" t="s">
        <v>1520</v>
      </c>
      <c r="C1128" s="21">
        <v>13536632</v>
      </c>
      <c r="D1128" s="25">
        <v>194388</v>
      </c>
      <c r="E1128" s="21" t="s">
        <v>1180</v>
      </c>
      <c r="F1128" s="21" t="s">
        <v>1987</v>
      </c>
      <c r="G1128" s="21" t="s">
        <v>1426</v>
      </c>
      <c r="H1128" s="25" t="s">
        <v>65</v>
      </c>
      <c r="I1128" s="21" t="s">
        <v>67</v>
      </c>
      <c r="J1128" s="21" t="s">
        <v>416</v>
      </c>
      <c r="K1128" s="38">
        <v>45401</v>
      </c>
      <c r="L1128" s="38">
        <v>46155</v>
      </c>
      <c r="M1128" s="39" t="s">
        <v>53</v>
      </c>
      <c r="N1128" s="18">
        <v>0</v>
      </c>
      <c r="O1128" s="18">
        <v>0</v>
      </c>
      <c r="P1128" s="15" t="str">
        <f>IFERROR((O1128-N1128)/N1128,"")</f>
        <v/>
      </c>
      <c r="Q1128" s="19">
        <v>9</v>
      </c>
      <c r="R1128" s="19">
        <v>9</v>
      </c>
      <c r="S1128" s="15">
        <f>IFERROR((R1128-Q1128)/Q1128,"")</f>
        <v>0</v>
      </c>
      <c r="T1128" s="19">
        <v>96</v>
      </c>
      <c r="U1128" s="15">
        <f>IFERROR(R1128/T1128,"")</f>
        <v>9.375E-2</v>
      </c>
      <c r="V1128" s="19">
        <v>9</v>
      </c>
      <c r="W1128" s="19">
        <v>9</v>
      </c>
      <c r="X1128" s="15">
        <f>IFERROR((W1128-V1128)/V1128,"")</f>
        <v>0</v>
      </c>
      <c r="Y1128" s="18" t="s">
        <v>1610</v>
      </c>
      <c r="Z1128" s="18" t="s">
        <v>1610</v>
      </c>
      <c r="AA1128" s="18" t="s">
        <v>1610</v>
      </c>
      <c r="AB1128" s="18" t="s">
        <v>1610</v>
      </c>
      <c r="AC1128" s="18" t="s">
        <v>1610</v>
      </c>
      <c r="AD1128" s="18" t="s">
        <v>1610</v>
      </c>
      <c r="AE1128" s="18" t="s">
        <v>1610</v>
      </c>
      <c r="AF1128" s="18" t="s">
        <v>1610</v>
      </c>
      <c r="AG1128" s="18" t="s">
        <v>1610</v>
      </c>
      <c r="AH1128" s="18" t="s">
        <v>1610</v>
      </c>
      <c r="AI1128" s="18" t="s">
        <v>1610</v>
      </c>
      <c r="AJ1128" s="18" t="s">
        <v>1610</v>
      </c>
      <c r="AK1128" s="23">
        <f>SUM(Y1128:AJ1128)</f>
        <v>0</v>
      </c>
      <c r="AL1128" s="23">
        <f>MAX(Y1128:AJ1128)</f>
        <v>0</v>
      </c>
      <c r="AM1128">
        <f>COUNTIF(Y1128:AJ1128,"&gt;1")</f>
        <v>0</v>
      </c>
    </row>
    <row r="1129" spans="1:39" ht="15.75" x14ac:dyDescent="0.25">
      <c r="A1129" s="21"/>
      <c r="B1129" s="21" t="s">
        <v>1520</v>
      </c>
      <c r="C1129" s="21">
        <v>13536632</v>
      </c>
      <c r="D1129" s="25">
        <v>192677</v>
      </c>
      <c r="E1129" s="21" t="s">
        <v>1180</v>
      </c>
      <c r="F1129" s="21" t="s">
        <v>1987</v>
      </c>
      <c r="G1129" s="21" t="s">
        <v>1302</v>
      </c>
      <c r="H1129" s="25" t="s">
        <v>65</v>
      </c>
      <c r="I1129" s="21" t="s">
        <v>67</v>
      </c>
      <c r="J1129" s="21" t="s">
        <v>416</v>
      </c>
      <c r="K1129" s="38">
        <v>45432</v>
      </c>
      <c r="L1129" s="38">
        <v>46136</v>
      </c>
      <c r="M1129" s="39" t="s">
        <v>53</v>
      </c>
      <c r="N1129" s="18">
        <v>0</v>
      </c>
      <c r="O1129" s="18">
        <v>0</v>
      </c>
      <c r="P1129" s="15" t="str">
        <f>IFERROR((O1129-N1129)/N1129,"")</f>
        <v/>
      </c>
      <c r="Q1129" s="19">
        <v>209</v>
      </c>
      <c r="R1129" s="19">
        <v>84</v>
      </c>
      <c r="S1129" s="15">
        <f>IFERROR((R1129-Q1129)/Q1129,"")</f>
        <v>-0.59808612440191389</v>
      </c>
      <c r="T1129" s="19">
        <v>37</v>
      </c>
      <c r="U1129" s="15">
        <f>IFERROR(R1129/T1129,"")</f>
        <v>2.2702702702702702</v>
      </c>
      <c r="V1129" s="19">
        <v>39</v>
      </c>
      <c r="W1129" s="19">
        <v>17</v>
      </c>
      <c r="X1129" s="15">
        <f>IFERROR((W1129-V1129)/V1129,"")</f>
        <v>-0.5641025641025641</v>
      </c>
      <c r="Y1129" s="18" t="s">
        <v>1610</v>
      </c>
      <c r="Z1129" s="18" t="s">
        <v>1610</v>
      </c>
      <c r="AA1129" s="18" t="s">
        <v>1610</v>
      </c>
      <c r="AB1129" s="18" t="s">
        <v>1610</v>
      </c>
      <c r="AC1129" s="18" t="s">
        <v>1610</v>
      </c>
      <c r="AD1129" s="18" t="s">
        <v>1610</v>
      </c>
      <c r="AE1129" s="18" t="s">
        <v>1610</v>
      </c>
      <c r="AF1129" s="18" t="s">
        <v>1610</v>
      </c>
      <c r="AG1129" s="18" t="s">
        <v>1610</v>
      </c>
      <c r="AH1129" s="18" t="s">
        <v>1610</v>
      </c>
      <c r="AI1129" s="18" t="s">
        <v>1610</v>
      </c>
      <c r="AJ1129" s="18" t="s">
        <v>1610</v>
      </c>
      <c r="AK1129" s="23">
        <f>SUM(Y1129:AJ1129)</f>
        <v>0</v>
      </c>
      <c r="AL1129" s="23">
        <f>MAX(Y1129:AJ1129)</f>
        <v>0</v>
      </c>
      <c r="AM1129">
        <f>COUNTIF(Y1129:AJ1129,"&gt;1")</f>
        <v>0</v>
      </c>
    </row>
    <row r="1130" spans="1:39" ht="15.75" x14ac:dyDescent="0.25">
      <c r="A1130" s="21"/>
      <c r="B1130" s="21" t="s">
        <v>1520</v>
      </c>
      <c r="C1130" s="21">
        <v>13536632</v>
      </c>
      <c r="D1130" s="25">
        <v>191100</v>
      </c>
      <c r="E1130" s="21" t="s">
        <v>1180</v>
      </c>
      <c r="F1130" s="21" t="s">
        <v>1987</v>
      </c>
      <c r="G1130" s="21" t="s">
        <v>1303</v>
      </c>
      <c r="H1130" s="25" t="s">
        <v>65</v>
      </c>
      <c r="I1130" s="21" t="s">
        <v>67</v>
      </c>
      <c r="J1130" s="21" t="s">
        <v>416</v>
      </c>
      <c r="K1130" s="38">
        <v>46132</v>
      </c>
      <c r="L1130" s="38">
        <v>46101</v>
      </c>
      <c r="M1130" s="39" t="s">
        <v>18</v>
      </c>
      <c r="N1130" s="18">
        <v>0</v>
      </c>
      <c r="O1130" s="18">
        <v>3006</v>
      </c>
      <c r="P1130" s="15" t="str">
        <f>IFERROR((O1130-N1130)/N1130,"")</f>
        <v/>
      </c>
      <c r="Q1130" s="19">
        <v>0</v>
      </c>
      <c r="R1130" s="19">
        <v>0</v>
      </c>
      <c r="S1130" s="15" t="str">
        <f>IFERROR((R1130-Q1130)/Q1130,"")</f>
        <v/>
      </c>
      <c r="T1130" s="19">
        <v>34</v>
      </c>
      <c r="U1130" s="15">
        <f>IFERROR(R1130/T1130,"")</f>
        <v>0</v>
      </c>
      <c r="V1130" s="19">
        <v>25</v>
      </c>
      <c r="W1130" s="19">
        <v>0</v>
      </c>
      <c r="X1130" s="15">
        <f>IFERROR((W1130-V1130)/V1130,"")</f>
        <v>-1</v>
      </c>
      <c r="Y1130" s="18">
        <v>0</v>
      </c>
      <c r="Z1130" s="18">
        <v>0</v>
      </c>
      <c r="AA1130" s="18">
        <v>0</v>
      </c>
      <c r="AB1130" s="18">
        <v>0</v>
      </c>
      <c r="AC1130" s="18">
        <v>0</v>
      </c>
      <c r="AD1130" s="18">
        <v>0</v>
      </c>
      <c r="AE1130" s="18">
        <v>0</v>
      </c>
      <c r="AF1130" s="18">
        <v>0</v>
      </c>
      <c r="AG1130" s="18">
        <v>3006</v>
      </c>
      <c r="AH1130" s="18">
        <v>0</v>
      </c>
      <c r="AI1130" s="18">
        <v>0</v>
      </c>
      <c r="AJ1130" s="18">
        <v>0</v>
      </c>
      <c r="AK1130" s="23">
        <f>SUM(Y1130:AJ1130)</f>
        <v>3006</v>
      </c>
      <c r="AL1130" s="23">
        <f>MAX(Y1130:AJ1130)</f>
        <v>3006</v>
      </c>
      <c r="AM1130">
        <f>COUNTIF(Y1130:AJ1130,"&gt;1")</f>
        <v>1</v>
      </c>
    </row>
    <row r="1131" spans="1:39" ht="15.75" x14ac:dyDescent="0.25">
      <c r="A1131" s="21"/>
      <c r="B1131" s="21" t="s">
        <v>1520</v>
      </c>
      <c r="C1131" s="21">
        <v>13536632</v>
      </c>
      <c r="D1131" s="25">
        <v>191098</v>
      </c>
      <c r="E1131" s="21" t="s">
        <v>1180</v>
      </c>
      <c r="F1131" s="21" t="s">
        <v>1987</v>
      </c>
      <c r="G1131" s="21" t="s">
        <v>1302</v>
      </c>
      <c r="H1131" s="25" t="s">
        <v>65</v>
      </c>
      <c r="I1131" s="21" t="s">
        <v>67</v>
      </c>
      <c r="J1131" s="21" t="s">
        <v>416</v>
      </c>
      <c r="K1131" s="38">
        <v>46132</v>
      </c>
      <c r="L1131" s="38">
        <v>46100</v>
      </c>
      <c r="M1131" s="39" t="s">
        <v>18</v>
      </c>
      <c r="N1131" s="18">
        <v>11458.08</v>
      </c>
      <c r="O1131" s="18">
        <v>2839</v>
      </c>
      <c r="P1131" s="15">
        <f>IFERROR((O1131-N1131)/N1131,"")</f>
        <v>-0.75222724924245599</v>
      </c>
      <c r="Q1131" s="19">
        <v>37</v>
      </c>
      <c r="R1131" s="19">
        <v>0</v>
      </c>
      <c r="S1131" s="15">
        <f>IFERROR((R1131-Q1131)/Q1131,"")</f>
        <v>-1</v>
      </c>
      <c r="T1131" s="19">
        <v>17</v>
      </c>
      <c r="U1131" s="15">
        <f>IFERROR(R1131/T1131,"")</f>
        <v>0</v>
      </c>
      <c r="V1131" s="19">
        <v>17</v>
      </c>
      <c r="W1131" s="19">
        <v>0</v>
      </c>
      <c r="X1131" s="15">
        <f>IFERROR((W1131-V1131)/V1131,"")</f>
        <v>-1</v>
      </c>
      <c r="Y1131" s="18">
        <v>14927</v>
      </c>
      <c r="Z1131" s="18">
        <v>0</v>
      </c>
      <c r="AA1131" s="18">
        <v>0</v>
      </c>
      <c r="AB1131" s="18">
        <v>0</v>
      </c>
      <c r="AC1131" s="18">
        <v>9418</v>
      </c>
      <c r="AD1131" s="18">
        <v>0</v>
      </c>
      <c r="AE1131" s="18">
        <v>0</v>
      </c>
      <c r="AF1131" s="18">
        <v>0</v>
      </c>
      <c r="AG1131" s="18">
        <v>2839</v>
      </c>
      <c r="AH1131" s="18">
        <v>0</v>
      </c>
      <c r="AI1131" s="18">
        <v>0</v>
      </c>
      <c r="AJ1131" s="18">
        <v>0</v>
      </c>
      <c r="AK1131" s="23">
        <f>SUM(Y1131:AJ1131)</f>
        <v>27184</v>
      </c>
      <c r="AL1131" s="23">
        <f>MAX(Y1131:AJ1131)</f>
        <v>14927</v>
      </c>
      <c r="AM1131">
        <f>COUNTIF(Y1131:AJ1131,"&gt;1")</f>
        <v>3</v>
      </c>
    </row>
    <row r="1132" spans="1:39" ht="15.75" x14ac:dyDescent="0.25">
      <c r="A1132" s="21"/>
      <c r="B1132" s="21" t="s">
        <v>1520</v>
      </c>
      <c r="C1132" s="21">
        <v>13536632</v>
      </c>
      <c r="D1132" s="25" t="s">
        <v>1829</v>
      </c>
      <c r="E1132" s="21" t="s">
        <v>1180</v>
      </c>
      <c r="F1132" s="21" t="s">
        <v>1987</v>
      </c>
      <c r="G1132" s="21" t="s">
        <v>1830</v>
      </c>
      <c r="H1132" s="25" t="s">
        <v>65</v>
      </c>
      <c r="I1132" s="21" t="s">
        <v>67</v>
      </c>
      <c r="J1132" s="21" t="s">
        <v>416</v>
      </c>
      <c r="K1132" s="38">
        <v>46009</v>
      </c>
      <c r="L1132" s="38">
        <v>45986</v>
      </c>
      <c r="M1132" s="39" t="s">
        <v>53</v>
      </c>
      <c r="N1132" s="18">
        <v>0</v>
      </c>
      <c r="O1132" s="18">
        <v>0</v>
      </c>
      <c r="P1132" s="15" t="str">
        <f>IFERROR((O1132-N1132)/N1132,"")</f>
        <v/>
      </c>
      <c r="Q1132" s="19">
        <v>1</v>
      </c>
      <c r="R1132" s="19">
        <v>0</v>
      </c>
      <c r="S1132" s="15">
        <f>IFERROR((R1132-Q1132)/Q1132,"")</f>
        <v>-1</v>
      </c>
      <c r="T1132" s="19">
        <v>136</v>
      </c>
      <c r="U1132" s="15">
        <f>IFERROR(R1132/T1132,"")</f>
        <v>0</v>
      </c>
      <c r="V1132" s="19">
        <v>35</v>
      </c>
      <c r="W1132" s="19">
        <v>0</v>
      </c>
      <c r="X1132" s="15">
        <f>IFERROR((W1132-V1132)/V1132,"")</f>
        <v>-1</v>
      </c>
      <c r="Y1132" s="18">
        <v>0</v>
      </c>
      <c r="Z1132" s="18">
        <v>0</v>
      </c>
      <c r="AA1132" s="18">
        <v>0</v>
      </c>
      <c r="AB1132" s="18">
        <v>0</v>
      </c>
      <c r="AC1132" s="18">
        <v>2747</v>
      </c>
      <c r="AD1132" s="18">
        <v>0</v>
      </c>
      <c r="AE1132" s="18">
        <v>0</v>
      </c>
      <c r="AF1132" s="18">
        <v>0</v>
      </c>
      <c r="AG1132" s="18">
        <v>0</v>
      </c>
      <c r="AH1132" s="18">
        <v>0</v>
      </c>
      <c r="AI1132" s="18">
        <v>0</v>
      </c>
      <c r="AJ1132" s="18">
        <v>0</v>
      </c>
      <c r="AK1132" s="23">
        <f>SUM(Y1132:AJ1132)</f>
        <v>2747</v>
      </c>
      <c r="AL1132" s="23">
        <f>MAX(Y1132:AJ1132)</f>
        <v>2747</v>
      </c>
      <c r="AM1132">
        <f>COUNTIF(Y1132:AJ1132,"&gt;1")</f>
        <v>1</v>
      </c>
    </row>
    <row r="1133" spans="1:39" ht="15.75" x14ac:dyDescent="0.25">
      <c r="A1133" s="21"/>
      <c r="B1133" s="21" t="s">
        <v>1520</v>
      </c>
      <c r="C1133" s="21">
        <v>13536632</v>
      </c>
      <c r="D1133" s="25">
        <v>192504</v>
      </c>
      <c r="E1133" s="21" t="s">
        <v>1180</v>
      </c>
      <c r="F1133" s="21" t="s">
        <v>1987</v>
      </c>
      <c r="G1133" s="21" t="s">
        <v>1392</v>
      </c>
      <c r="H1133" s="25" t="s">
        <v>65</v>
      </c>
      <c r="I1133" s="21" t="s">
        <v>67</v>
      </c>
      <c r="J1133" s="21" t="s">
        <v>416</v>
      </c>
      <c r="K1133" s="38">
        <v>46009</v>
      </c>
      <c r="L1133" s="38">
        <v>45979</v>
      </c>
      <c r="M1133" s="39" t="s">
        <v>53</v>
      </c>
      <c r="N1133" s="18" t="s">
        <v>1610</v>
      </c>
      <c r="O1133" s="18" t="s">
        <v>1610</v>
      </c>
      <c r="P1133" s="15" t="str">
        <f>IFERROR((O1133-N1133)/N1133,"")</f>
        <v/>
      </c>
      <c r="Q1133" s="19" t="s">
        <v>1610</v>
      </c>
      <c r="R1133" s="19" t="s">
        <v>1610</v>
      </c>
      <c r="S1133" s="15" t="str">
        <f>IFERROR((R1133-Q1133)/Q1133,"")</f>
        <v/>
      </c>
      <c r="T1133" s="19">
        <v>725</v>
      </c>
      <c r="U1133" s="15" t="str">
        <f>IFERROR(R1133/T1133,"")</f>
        <v/>
      </c>
      <c r="V1133" s="19">
        <v>62</v>
      </c>
      <c r="W1133" s="19">
        <v>0</v>
      </c>
      <c r="X1133" s="15">
        <f>IFERROR((W1133-V1133)/V1133,"")</f>
        <v>-1</v>
      </c>
      <c r="Y1133" s="18">
        <v>0</v>
      </c>
      <c r="Z1133" s="18">
        <v>0</v>
      </c>
      <c r="AA1133" s="18">
        <v>0</v>
      </c>
      <c r="AB1133" s="18">
        <v>15304</v>
      </c>
      <c r="AC1133" s="18">
        <v>78</v>
      </c>
      <c r="AD1133" s="18">
        <v>0</v>
      </c>
      <c r="AE1133" s="18">
        <v>0</v>
      </c>
      <c r="AF1133" s="18">
        <v>0</v>
      </c>
      <c r="AG1133" s="18">
        <v>0</v>
      </c>
      <c r="AH1133" s="18">
        <v>0</v>
      </c>
      <c r="AI1133" s="18">
        <v>0</v>
      </c>
      <c r="AJ1133" s="18">
        <v>0</v>
      </c>
      <c r="AK1133" s="23">
        <f>SUM(Y1133:AJ1133)</f>
        <v>15382</v>
      </c>
      <c r="AL1133" s="23">
        <f>MAX(Y1133:AJ1133)</f>
        <v>15304</v>
      </c>
      <c r="AM1133">
        <f>COUNTIF(Y1133:AJ1133,"&gt;1")</f>
        <v>2</v>
      </c>
    </row>
    <row r="1134" spans="1:39" ht="15.75" x14ac:dyDescent="0.25">
      <c r="A1134" s="21"/>
      <c r="B1134" s="21" t="s">
        <v>1520</v>
      </c>
      <c r="C1134" s="21">
        <v>13536632</v>
      </c>
      <c r="D1134" s="25">
        <v>191095</v>
      </c>
      <c r="E1134" s="25" t="s">
        <v>1180</v>
      </c>
      <c r="F1134" s="21" t="s">
        <v>1987</v>
      </c>
      <c r="G1134" s="21" t="s">
        <v>1300</v>
      </c>
      <c r="H1134" s="25" t="s">
        <v>55</v>
      </c>
      <c r="I1134" s="21" t="s">
        <v>67</v>
      </c>
      <c r="J1134" s="21" t="s">
        <v>416</v>
      </c>
      <c r="K1134" s="38">
        <v>45397</v>
      </c>
      <c r="L1134" s="38">
        <v>45975</v>
      </c>
      <c r="M1134" s="39" t="s">
        <v>53</v>
      </c>
      <c r="N1134" s="18" t="s">
        <v>1610</v>
      </c>
      <c r="O1134" s="18" t="s">
        <v>1610</v>
      </c>
      <c r="P1134" s="15" t="str">
        <f>IFERROR((O1134-N1134)/N1134,"")</f>
        <v/>
      </c>
      <c r="Q1134" s="19" t="s">
        <v>1610</v>
      </c>
      <c r="R1134" s="19" t="s">
        <v>1610</v>
      </c>
      <c r="S1134" s="15" t="str">
        <f>IFERROR((R1134-Q1134)/Q1134,"")</f>
        <v/>
      </c>
      <c r="T1134" s="19" t="s">
        <v>1610</v>
      </c>
      <c r="U1134" s="15" t="str">
        <f>IFERROR(R1134/T1134,"")</f>
        <v/>
      </c>
      <c r="V1134" s="19">
        <v>59</v>
      </c>
      <c r="W1134" s="19">
        <v>0</v>
      </c>
      <c r="X1134" s="15">
        <f>IFERROR((W1134-V1134)/V1134,"")</f>
        <v>-1</v>
      </c>
      <c r="Y1134" s="18" t="s">
        <v>1610</v>
      </c>
      <c r="Z1134" s="18" t="s">
        <v>1610</v>
      </c>
      <c r="AA1134" s="18" t="s">
        <v>1610</v>
      </c>
      <c r="AB1134" s="18" t="s">
        <v>1610</v>
      </c>
      <c r="AC1134" s="18" t="s">
        <v>1610</v>
      </c>
      <c r="AD1134" s="18" t="s">
        <v>1610</v>
      </c>
      <c r="AE1134" s="18" t="s">
        <v>1610</v>
      </c>
      <c r="AF1134" s="18" t="s">
        <v>1610</v>
      </c>
      <c r="AG1134" s="18" t="s">
        <v>1610</v>
      </c>
      <c r="AH1134" s="18" t="s">
        <v>1610</v>
      </c>
      <c r="AI1134" s="18" t="s">
        <v>1610</v>
      </c>
      <c r="AJ1134" s="18" t="s">
        <v>1610</v>
      </c>
      <c r="AK1134" s="23">
        <f>SUM(Y1134:AJ1134)</f>
        <v>0</v>
      </c>
      <c r="AL1134" s="23">
        <f>MAX(Y1134:AJ1134)</f>
        <v>0</v>
      </c>
      <c r="AM1134">
        <f>COUNTIF(Y1134:AJ1134,"&gt;1")</f>
        <v>0</v>
      </c>
    </row>
    <row r="1135" spans="1:39" ht="15.75" x14ac:dyDescent="0.25">
      <c r="A1135" s="21"/>
      <c r="B1135" s="21" t="s">
        <v>1520</v>
      </c>
      <c r="C1135" s="21">
        <v>13536632</v>
      </c>
      <c r="D1135" s="25">
        <v>192222</v>
      </c>
      <c r="E1135" s="21" t="s">
        <v>1180</v>
      </c>
      <c r="F1135" s="21" t="s">
        <v>1987</v>
      </c>
      <c r="G1135" s="21" t="s">
        <v>1375</v>
      </c>
      <c r="H1135" s="25" t="s">
        <v>55</v>
      </c>
      <c r="I1135" s="21" t="s">
        <v>67</v>
      </c>
      <c r="J1135" s="21" t="s">
        <v>416</v>
      </c>
      <c r="K1135" s="38">
        <v>45980</v>
      </c>
      <c r="L1135" s="38">
        <v>45972</v>
      </c>
      <c r="M1135" s="39" t="s">
        <v>53</v>
      </c>
      <c r="N1135" s="18" t="s">
        <v>1610</v>
      </c>
      <c r="O1135" s="18" t="s">
        <v>1610</v>
      </c>
      <c r="P1135" s="15" t="str">
        <f>IFERROR((O1135-N1135)/N1135,"")</f>
        <v/>
      </c>
      <c r="Q1135" s="19" t="s">
        <v>1610</v>
      </c>
      <c r="R1135" s="19" t="s">
        <v>1610</v>
      </c>
      <c r="S1135" s="15" t="str">
        <f>IFERROR((R1135-Q1135)/Q1135,"")</f>
        <v/>
      </c>
      <c r="T1135" s="19">
        <v>4</v>
      </c>
      <c r="U1135" s="15" t="str">
        <f>IFERROR(R1135/T1135,"")</f>
        <v/>
      </c>
      <c r="V1135" s="19">
        <v>41</v>
      </c>
      <c r="W1135" s="19">
        <v>0</v>
      </c>
      <c r="X1135" s="15">
        <f>IFERROR((W1135-V1135)/V1135,"")</f>
        <v>-1</v>
      </c>
      <c r="Y1135" s="18">
        <v>0</v>
      </c>
      <c r="Z1135" s="18">
        <v>0</v>
      </c>
      <c r="AA1135" s="18">
        <v>0</v>
      </c>
      <c r="AB1135" s="18">
        <v>6435</v>
      </c>
      <c r="AC1135" s="18">
        <v>0</v>
      </c>
      <c r="AD1135" s="18">
        <v>0</v>
      </c>
      <c r="AE1135" s="18">
        <v>0</v>
      </c>
      <c r="AF1135" s="18">
        <v>0</v>
      </c>
      <c r="AG1135" s="18">
        <v>0</v>
      </c>
      <c r="AH1135" s="18">
        <v>0</v>
      </c>
      <c r="AI1135" s="18">
        <v>0</v>
      </c>
      <c r="AJ1135" s="18">
        <v>0</v>
      </c>
      <c r="AK1135" s="23">
        <f>SUM(Y1135:AJ1135)</f>
        <v>6435</v>
      </c>
      <c r="AL1135" s="23">
        <f>MAX(Y1135:AJ1135)</f>
        <v>6435</v>
      </c>
      <c r="AM1135">
        <f>COUNTIF(Y1135:AJ1135,"&gt;1")</f>
        <v>1</v>
      </c>
    </row>
    <row r="1136" spans="1:39" ht="15.75" x14ac:dyDescent="0.25">
      <c r="A1136" s="21"/>
      <c r="B1136" s="21" t="s">
        <v>1520</v>
      </c>
      <c r="C1136" s="21">
        <v>13536632</v>
      </c>
      <c r="D1136" s="25">
        <v>191097</v>
      </c>
      <c r="E1136" s="21" t="s">
        <v>1180</v>
      </c>
      <c r="F1136" s="21" t="s">
        <v>1987</v>
      </c>
      <c r="G1136" s="21" t="s">
        <v>1301</v>
      </c>
      <c r="H1136" s="25" t="s">
        <v>45</v>
      </c>
      <c r="I1136" s="21" t="s">
        <v>67</v>
      </c>
      <c r="J1136" s="21" t="s">
        <v>416</v>
      </c>
      <c r="K1136" s="38">
        <v>45432</v>
      </c>
      <c r="L1136" s="38">
        <v>45869</v>
      </c>
      <c r="M1136" s="39" t="s">
        <v>53</v>
      </c>
      <c r="N1136" s="18">
        <v>0</v>
      </c>
      <c r="O1136" s="18">
        <v>0</v>
      </c>
      <c r="P1136" s="15" t="str">
        <f>IFERROR((O1136-N1136)/N1136,"")</f>
        <v/>
      </c>
      <c r="Q1136" s="19">
        <v>126</v>
      </c>
      <c r="R1136" s="19">
        <v>0</v>
      </c>
      <c r="S1136" s="15"/>
      <c r="T1136" s="19">
        <v>4</v>
      </c>
      <c r="U1136" s="15"/>
      <c r="V1136" s="19">
        <v>27</v>
      </c>
      <c r="W1136" s="19">
        <v>0</v>
      </c>
      <c r="X1136" s="15">
        <f>IFERROR((W1136-V1136)/V1136,"")</f>
        <v>-1</v>
      </c>
      <c r="Y1136" s="18" t="s">
        <v>1610</v>
      </c>
      <c r="Z1136" s="18" t="s">
        <v>1610</v>
      </c>
      <c r="AA1136" s="18" t="s">
        <v>1610</v>
      </c>
      <c r="AB1136" s="18" t="s">
        <v>1610</v>
      </c>
      <c r="AC1136" s="18" t="s">
        <v>1610</v>
      </c>
      <c r="AD1136" s="18" t="s">
        <v>1610</v>
      </c>
      <c r="AE1136" s="18" t="s">
        <v>1610</v>
      </c>
      <c r="AF1136" s="18" t="s">
        <v>1610</v>
      </c>
      <c r="AG1136" s="18" t="s">
        <v>1610</v>
      </c>
      <c r="AH1136" s="18" t="s">
        <v>1610</v>
      </c>
      <c r="AI1136" s="18" t="s">
        <v>1610</v>
      </c>
      <c r="AJ1136" s="18" t="s">
        <v>1610</v>
      </c>
      <c r="AK1136" s="23">
        <f>SUM(Y1136:AJ1136)</f>
        <v>0</v>
      </c>
      <c r="AL1136" s="23">
        <f>MAX(Y1136:AJ1136)</f>
        <v>0</v>
      </c>
      <c r="AM1136">
        <f>COUNTIF(Y1136:AJ1136,"&gt;1")</f>
        <v>0</v>
      </c>
    </row>
    <row r="1137" spans="1:39" ht="15.75" x14ac:dyDescent="0.25">
      <c r="A1137" s="21"/>
      <c r="B1137" s="21" t="s">
        <v>1520</v>
      </c>
      <c r="C1137" s="21">
        <v>13536632</v>
      </c>
      <c r="D1137" s="25" t="s">
        <v>2353</v>
      </c>
      <c r="E1137" s="21" t="s">
        <v>1180</v>
      </c>
      <c r="F1137" s="21" t="s">
        <v>2354</v>
      </c>
      <c r="G1137" s="21" t="s">
        <v>2355</v>
      </c>
      <c r="H1137" s="25" t="s">
        <v>308</v>
      </c>
      <c r="I1137" s="21" t="s">
        <v>67</v>
      </c>
      <c r="J1137" s="21" t="s">
        <v>416</v>
      </c>
      <c r="K1137" s="38">
        <v>45749</v>
      </c>
      <c r="L1137" s="38">
        <v>45825</v>
      </c>
      <c r="M1137" s="39" t="s">
        <v>53</v>
      </c>
      <c r="N1137" s="18">
        <v>1883.52</v>
      </c>
      <c r="O1137" s="18">
        <v>0</v>
      </c>
      <c r="P1137" s="15">
        <f>IFERROR((O1137-N1137)/N1137,"")</f>
        <v>-1</v>
      </c>
      <c r="Q1137" s="19">
        <v>21</v>
      </c>
      <c r="R1137" s="19">
        <v>0</v>
      </c>
      <c r="S1137" s="15">
        <f>IFERROR((R1137-Q1137)/Q1137,"")</f>
        <v>-1</v>
      </c>
      <c r="T1137" s="19" t="s">
        <v>1610</v>
      </c>
      <c r="U1137" s="15" t="str">
        <f>IFERROR(R1137/T1137,"")</f>
        <v/>
      </c>
      <c r="V1137" s="19">
        <v>21</v>
      </c>
      <c r="W1137" s="19">
        <v>0</v>
      </c>
      <c r="X1137" s="15">
        <f>IFERROR((W1137-V1137)/V1137,"")</f>
        <v>-1</v>
      </c>
      <c r="Y1137" s="18" t="s">
        <v>1610</v>
      </c>
      <c r="Z1137" s="18" t="s">
        <v>1610</v>
      </c>
      <c r="AA1137" s="18" t="s">
        <v>1610</v>
      </c>
      <c r="AB1137" s="18" t="s">
        <v>1610</v>
      </c>
      <c r="AC1137" s="18" t="s">
        <v>1610</v>
      </c>
      <c r="AD1137" s="18" t="s">
        <v>1610</v>
      </c>
      <c r="AE1137" s="18" t="s">
        <v>1610</v>
      </c>
      <c r="AF1137" s="18" t="s">
        <v>1610</v>
      </c>
      <c r="AG1137" s="18" t="s">
        <v>1610</v>
      </c>
      <c r="AH1137" s="18" t="s">
        <v>1610</v>
      </c>
      <c r="AI1137" s="18" t="s">
        <v>1610</v>
      </c>
      <c r="AJ1137" s="18" t="s">
        <v>1610</v>
      </c>
      <c r="AK1137" s="23">
        <f>SUM(Y1137:AJ1137)</f>
        <v>0</v>
      </c>
      <c r="AL1137" s="23">
        <f>MAX(Y1137:AJ1137)</f>
        <v>0</v>
      </c>
      <c r="AM1137">
        <f>COUNTIF(Y1137:AJ1137,"&gt;1")</f>
        <v>0</v>
      </c>
    </row>
    <row r="1138" spans="1:39" ht="15.75" x14ac:dyDescent="0.25">
      <c r="A1138" s="21" t="s">
        <v>2618</v>
      </c>
      <c r="B1138" s="21" t="s">
        <v>1519</v>
      </c>
      <c r="C1138" s="21">
        <v>13552152</v>
      </c>
      <c r="D1138" s="25">
        <v>192775</v>
      </c>
      <c r="E1138" s="21" t="s">
        <v>1798</v>
      </c>
      <c r="F1138" s="21" t="s">
        <v>3222</v>
      </c>
      <c r="G1138" s="21" t="s">
        <v>532</v>
      </c>
      <c r="H1138" s="25" t="s">
        <v>145</v>
      </c>
      <c r="I1138" s="21" t="s">
        <v>16</v>
      </c>
      <c r="J1138" s="21" t="s">
        <v>17</v>
      </c>
      <c r="K1138" s="38">
        <v>46149</v>
      </c>
      <c r="L1138" s="38">
        <v>46170</v>
      </c>
      <c r="M1138" s="39" t="s">
        <v>18</v>
      </c>
      <c r="N1138" s="18">
        <v>0</v>
      </c>
      <c r="O1138" s="18">
        <v>17270</v>
      </c>
      <c r="P1138" s="15" t="str">
        <f>IFERROR((O1138-N1138)/N1138,"")</f>
        <v/>
      </c>
      <c r="Q1138" s="19">
        <v>0</v>
      </c>
      <c r="R1138" s="19">
        <v>6</v>
      </c>
      <c r="S1138" s="15" t="str">
        <f>IFERROR((R1138-Q1138)/Q1138,"")</f>
        <v/>
      </c>
      <c r="T1138" s="19" t="s">
        <v>1610</v>
      </c>
      <c r="U1138" s="15" t="str">
        <f>IFERROR(R1138/T1138,"")</f>
        <v/>
      </c>
      <c r="V1138" s="19">
        <v>1</v>
      </c>
      <c r="W1138" s="19">
        <v>6</v>
      </c>
      <c r="X1138" s="15">
        <f>IFERROR((W1138-V1138)/V1138,"")</f>
        <v>5</v>
      </c>
      <c r="Y1138" s="18">
        <v>0</v>
      </c>
      <c r="Z1138" s="18">
        <v>0</v>
      </c>
      <c r="AA1138" s="18">
        <v>0</v>
      </c>
      <c r="AB1138" s="18">
        <v>0</v>
      </c>
      <c r="AC1138" s="18">
        <v>0</v>
      </c>
      <c r="AD1138" s="18">
        <v>0</v>
      </c>
      <c r="AE1138" s="18">
        <v>0</v>
      </c>
      <c r="AF1138" s="18">
        <v>0</v>
      </c>
      <c r="AG1138" s="18">
        <v>6720</v>
      </c>
      <c r="AH1138" s="18">
        <v>10550</v>
      </c>
      <c r="AI1138" s="18">
        <v>0</v>
      </c>
      <c r="AJ1138" s="18">
        <v>0</v>
      </c>
      <c r="AK1138" s="23">
        <f>SUM(Y1138:AJ1138)</f>
        <v>17270</v>
      </c>
      <c r="AL1138" s="23">
        <f>MAX(Y1138:AJ1138)</f>
        <v>10550</v>
      </c>
      <c r="AM1138">
        <f>COUNTIF(Y1138:AJ1138,"&gt;1")</f>
        <v>2</v>
      </c>
    </row>
    <row r="1139" spans="1:39" ht="15.75" x14ac:dyDescent="0.25">
      <c r="A1139" s="21"/>
      <c r="B1139" s="21" t="s">
        <v>1519</v>
      </c>
      <c r="C1139" s="21">
        <v>13562900</v>
      </c>
      <c r="D1139" s="25">
        <v>191695</v>
      </c>
      <c r="E1139" s="25" t="s">
        <v>1180</v>
      </c>
      <c r="F1139" s="21" t="s">
        <v>1587</v>
      </c>
      <c r="G1139" s="21" t="s">
        <v>1588</v>
      </c>
      <c r="H1139" s="25" t="s">
        <v>45</v>
      </c>
      <c r="I1139" s="21" t="s">
        <v>67</v>
      </c>
      <c r="J1139" s="21" t="s">
        <v>416</v>
      </c>
      <c r="K1139" s="38">
        <v>45315</v>
      </c>
      <c r="L1139" s="38">
        <v>45372</v>
      </c>
      <c r="M1139" s="39" t="s">
        <v>53</v>
      </c>
      <c r="N1139" s="18" t="s">
        <v>1610</v>
      </c>
      <c r="O1139" s="18" t="s">
        <v>1610</v>
      </c>
      <c r="P1139" s="15" t="str">
        <f>IFERROR((O1139-N1139)/N1139,"")</f>
        <v/>
      </c>
      <c r="Q1139" s="19" t="s">
        <v>1610</v>
      </c>
      <c r="R1139" s="19" t="s">
        <v>1610</v>
      </c>
      <c r="S1139" s="15" t="str">
        <f>IFERROR((R1139-Q1139)/Q1139,"")</f>
        <v/>
      </c>
      <c r="T1139" s="19" t="s">
        <v>1610</v>
      </c>
      <c r="U1139" s="15" t="str">
        <f>IFERROR(R1139/T1139,"")</f>
        <v/>
      </c>
      <c r="V1139" s="19" t="s">
        <v>1610</v>
      </c>
      <c r="W1139" s="19" t="s">
        <v>1610</v>
      </c>
      <c r="X1139" s="15" t="str">
        <f>IFERROR((W1139-V1139)/V1139,"")</f>
        <v/>
      </c>
      <c r="Y1139" s="18" t="s">
        <v>1610</v>
      </c>
      <c r="Z1139" s="18" t="s">
        <v>1610</v>
      </c>
      <c r="AA1139" s="18" t="s">
        <v>1610</v>
      </c>
      <c r="AB1139" s="18" t="s">
        <v>1610</v>
      </c>
      <c r="AC1139" s="18" t="s">
        <v>1610</v>
      </c>
      <c r="AD1139" s="18" t="s">
        <v>1610</v>
      </c>
      <c r="AE1139" s="18" t="s">
        <v>1610</v>
      </c>
      <c r="AF1139" s="18" t="s">
        <v>1610</v>
      </c>
      <c r="AG1139" s="18" t="s">
        <v>1610</v>
      </c>
      <c r="AH1139" s="18" t="s">
        <v>1610</v>
      </c>
      <c r="AI1139" s="18" t="s">
        <v>1610</v>
      </c>
      <c r="AJ1139" s="18" t="s">
        <v>1610</v>
      </c>
      <c r="AK1139" s="23">
        <f>SUM(Y1139:AJ1139)</f>
        <v>0</v>
      </c>
      <c r="AL1139" s="23">
        <f>MAX(Y1139:AJ1139)</f>
        <v>0</v>
      </c>
      <c r="AM1139">
        <f>COUNTIF(Y1139:AJ1139,"&gt;1")</f>
        <v>0</v>
      </c>
    </row>
    <row r="1140" spans="1:39" ht="15.75" x14ac:dyDescent="0.25">
      <c r="A1140" s="21" t="s">
        <v>3210</v>
      </c>
      <c r="B1140" s="21" t="s">
        <v>1520</v>
      </c>
      <c r="C1140" s="21">
        <v>13827643</v>
      </c>
      <c r="D1140" s="25">
        <v>101705</v>
      </c>
      <c r="E1140" s="21" t="s">
        <v>1180</v>
      </c>
      <c r="F1140" s="21" t="s">
        <v>1212</v>
      </c>
      <c r="G1140" s="21" t="s">
        <v>109</v>
      </c>
      <c r="H1140" s="25" t="s">
        <v>20</v>
      </c>
      <c r="I1140" s="21" t="s">
        <v>21</v>
      </c>
      <c r="J1140" s="21" t="s">
        <v>21</v>
      </c>
      <c r="K1140" s="38">
        <v>46238</v>
      </c>
      <c r="L1140" s="38"/>
      <c r="M1140" s="39" t="s">
        <v>18</v>
      </c>
      <c r="N1140" s="18">
        <v>6586.92</v>
      </c>
      <c r="O1140" s="18">
        <v>7003</v>
      </c>
      <c r="P1140" s="15">
        <f>IFERROR((O1140-N1140)/N1140,"")</f>
        <v>6.3167610962331394E-2</v>
      </c>
      <c r="Q1140" s="19">
        <v>0</v>
      </c>
      <c r="R1140" s="19">
        <v>0</v>
      </c>
      <c r="S1140" s="15" t="str">
        <f>IFERROR((R1140-Q1140)/Q1140,"")</f>
        <v/>
      </c>
      <c r="T1140" s="19" t="s">
        <v>1610</v>
      </c>
      <c r="U1140" s="15" t="str">
        <f>IFERROR(R1140/T1140,"")</f>
        <v/>
      </c>
      <c r="V1140" s="19" t="s">
        <v>1610</v>
      </c>
      <c r="W1140" s="19" t="s">
        <v>1610</v>
      </c>
      <c r="X1140" s="15" t="str">
        <f>IFERROR((W1140-V1140)/V1140,"")</f>
        <v/>
      </c>
      <c r="Y1140" s="18">
        <v>1965</v>
      </c>
      <c r="Z1140" s="18">
        <v>1995</v>
      </c>
      <c r="AA1140" s="18">
        <v>3005</v>
      </c>
      <c r="AB1140" s="18">
        <v>1040</v>
      </c>
      <c r="AC1140" s="18">
        <v>2889</v>
      </c>
      <c r="AD1140" s="18">
        <v>4680</v>
      </c>
      <c r="AE1140" s="18">
        <v>609</v>
      </c>
      <c r="AF1140" s="18">
        <v>1733</v>
      </c>
      <c r="AG1140" s="18">
        <v>3110</v>
      </c>
      <c r="AH1140" s="18">
        <v>2520</v>
      </c>
      <c r="AI1140" s="18">
        <v>1373</v>
      </c>
      <c r="AJ1140" s="18">
        <v>0</v>
      </c>
      <c r="AK1140" s="23">
        <f>SUM(Y1140:AJ1140)</f>
        <v>24919</v>
      </c>
      <c r="AL1140" s="23">
        <f>MAX(Y1140:AJ1140)</f>
        <v>4680</v>
      </c>
      <c r="AM1140">
        <f>COUNTIF(Y1140:AJ1140,"&gt;1")</f>
        <v>11</v>
      </c>
    </row>
    <row r="1141" spans="1:39" ht="15.75" x14ac:dyDescent="0.25">
      <c r="A1141" s="21"/>
      <c r="B1141" s="21" t="s">
        <v>1520</v>
      </c>
      <c r="C1141" s="21">
        <v>13929361</v>
      </c>
      <c r="D1141" s="25">
        <v>100615</v>
      </c>
      <c r="E1141" s="21" t="s">
        <v>24</v>
      </c>
      <c r="F1141" s="21" t="s">
        <v>236</v>
      </c>
      <c r="G1141" s="21" t="s">
        <v>237</v>
      </c>
      <c r="H1141" s="25" t="s">
        <v>20</v>
      </c>
      <c r="I1141" s="21" t="s">
        <v>21</v>
      </c>
      <c r="J1141" s="21" t="s">
        <v>21</v>
      </c>
      <c r="K1141" s="38">
        <v>45961</v>
      </c>
      <c r="L1141" s="38">
        <v>46076</v>
      </c>
      <c r="M1141" s="39" t="s">
        <v>53</v>
      </c>
      <c r="N1141" s="18">
        <v>0</v>
      </c>
      <c r="O1141" s="18">
        <v>0</v>
      </c>
      <c r="P1141" s="15" t="str">
        <f>IFERROR((O1141-N1141)/N1141,"")</f>
        <v/>
      </c>
      <c r="Q1141" s="19">
        <v>4</v>
      </c>
      <c r="R1141" s="19">
        <v>0</v>
      </c>
      <c r="S1141" s="15">
        <f>IFERROR((R1141-Q1141)/Q1141,"")</f>
        <v>-1</v>
      </c>
      <c r="T1141" s="19">
        <v>4</v>
      </c>
      <c r="U1141" s="15">
        <f>IFERROR(R1141/T1141,"")</f>
        <v>0</v>
      </c>
      <c r="V1141" s="19">
        <v>8</v>
      </c>
      <c r="W1141" s="19">
        <v>0</v>
      </c>
      <c r="X1141" s="15">
        <f>IFERROR((W1141-V1141)/V1141,"")</f>
        <v>-1</v>
      </c>
      <c r="Y1141" s="18">
        <v>0</v>
      </c>
      <c r="Z1141" s="18">
        <v>0</v>
      </c>
      <c r="AA1141" s="18">
        <v>1551</v>
      </c>
      <c r="AB1141" s="18">
        <v>0</v>
      </c>
      <c r="AC1141" s="18">
        <v>0</v>
      </c>
      <c r="AD1141" s="18">
        <v>0</v>
      </c>
      <c r="AE1141" s="18">
        <v>0</v>
      </c>
      <c r="AF1141" s="18">
        <v>0</v>
      </c>
      <c r="AG1141" s="18">
        <v>0</v>
      </c>
      <c r="AH1141" s="18">
        <v>0</v>
      </c>
      <c r="AI1141" s="18">
        <v>0</v>
      </c>
      <c r="AJ1141" s="18">
        <v>0</v>
      </c>
      <c r="AK1141" s="23">
        <f>SUM(Y1141:AJ1141)</f>
        <v>1551</v>
      </c>
      <c r="AL1141" s="23">
        <f>MAX(Y1141:AJ1141)</f>
        <v>1551</v>
      </c>
      <c r="AM1141">
        <f>COUNTIF(Y1141:AJ1141,"&gt;1")</f>
        <v>1</v>
      </c>
    </row>
    <row r="1142" spans="1:39" ht="15.75" x14ac:dyDescent="0.25">
      <c r="A1142" s="21" t="s">
        <v>2618</v>
      </c>
      <c r="B1142" s="21" t="s">
        <v>1519</v>
      </c>
      <c r="C1142" s="21">
        <v>13963396</v>
      </c>
      <c r="D1142" s="25" t="s">
        <v>2890</v>
      </c>
      <c r="E1142" s="21" t="s">
        <v>1798</v>
      </c>
      <c r="F1142" s="21" t="s">
        <v>2891</v>
      </c>
      <c r="G1142" s="21" t="s">
        <v>863</v>
      </c>
      <c r="H1142" s="25" t="s">
        <v>145</v>
      </c>
      <c r="I1142" s="21" t="s">
        <v>27</v>
      </c>
      <c r="J1142" s="21" t="s">
        <v>74</v>
      </c>
      <c r="K1142" s="38">
        <v>45930</v>
      </c>
      <c r="L1142" s="38"/>
      <c r="M1142" s="39" t="s">
        <v>53</v>
      </c>
      <c r="N1142" s="18" t="s">
        <v>1610</v>
      </c>
      <c r="O1142" s="18" t="s">
        <v>1610</v>
      </c>
      <c r="P1142" s="15" t="str">
        <f>IFERROR((O1142-N1142)/N1142,"")</f>
        <v/>
      </c>
      <c r="Q1142" s="19" t="s">
        <v>1610</v>
      </c>
      <c r="R1142" s="19" t="s">
        <v>1610</v>
      </c>
      <c r="S1142" s="15" t="str">
        <f>IFERROR((R1142-Q1142)/Q1142,"")</f>
        <v/>
      </c>
      <c r="T1142" s="19" t="s">
        <v>1610</v>
      </c>
      <c r="U1142" s="15" t="str">
        <f>IFERROR(R1142/T1142,"")</f>
        <v/>
      </c>
      <c r="V1142" s="19" t="s">
        <v>1610</v>
      </c>
      <c r="W1142" s="19" t="s">
        <v>1610</v>
      </c>
      <c r="X1142" s="15" t="str">
        <f>IFERROR((W1142-V1142)/V1142,"")</f>
        <v/>
      </c>
      <c r="Y1142" s="18">
        <v>0</v>
      </c>
      <c r="Z1142" s="18">
        <v>1480</v>
      </c>
      <c r="AA1142" s="18">
        <v>0</v>
      </c>
      <c r="AB1142" s="18">
        <v>0</v>
      </c>
      <c r="AC1142" s="18">
        <v>0</v>
      </c>
      <c r="AD1142" s="18">
        <v>0</v>
      </c>
      <c r="AE1142" s="18">
        <v>0</v>
      </c>
      <c r="AF1142" s="18">
        <v>0</v>
      </c>
      <c r="AG1142" s="18">
        <v>0</v>
      </c>
      <c r="AH1142" s="18">
        <v>0</v>
      </c>
      <c r="AI1142" s="18">
        <v>0</v>
      </c>
      <c r="AJ1142" s="18">
        <v>0</v>
      </c>
      <c r="AK1142" s="23">
        <f>SUM(Y1142:AJ1142)</f>
        <v>1480</v>
      </c>
      <c r="AL1142" s="23">
        <f>MAX(Y1142:AJ1142)</f>
        <v>1480</v>
      </c>
      <c r="AM1142">
        <f>COUNTIF(Y1142:AJ1142,"&gt;1")</f>
        <v>1</v>
      </c>
    </row>
    <row r="1143" spans="1:39" ht="15.75" x14ac:dyDescent="0.25">
      <c r="A1143" s="21"/>
      <c r="B1143" s="21" t="s">
        <v>1520</v>
      </c>
      <c r="C1143" s="21">
        <v>14131317</v>
      </c>
      <c r="D1143" s="25">
        <v>193878</v>
      </c>
      <c r="E1143" s="21" t="s">
        <v>24</v>
      </c>
      <c r="F1143" s="21" t="s">
        <v>971</v>
      </c>
      <c r="G1143" s="21" t="s">
        <v>972</v>
      </c>
      <c r="H1143" s="25" t="s">
        <v>20</v>
      </c>
      <c r="I1143" s="21" t="s">
        <v>21</v>
      </c>
      <c r="J1143" s="21" t="s">
        <v>21</v>
      </c>
      <c r="K1143" s="38">
        <v>45800</v>
      </c>
      <c r="L1143" s="38">
        <v>46230</v>
      </c>
      <c r="M1143" s="39" t="s">
        <v>18</v>
      </c>
      <c r="N1143" s="18">
        <v>6372</v>
      </c>
      <c r="O1143" s="18">
        <v>0</v>
      </c>
      <c r="P1143" s="15">
        <f>IFERROR((O1143-N1143)/N1143,"")</f>
        <v>-1</v>
      </c>
      <c r="Q1143" s="19">
        <v>35</v>
      </c>
      <c r="R1143" s="19">
        <v>25</v>
      </c>
      <c r="S1143" s="15">
        <f>IFERROR((R1143-Q1143)/Q1143,"")</f>
        <v>-0.2857142857142857</v>
      </c>
      <c r="T1143" s="19">
        <v>115</v>
      </c>
      <c r="U1143" s="15">
        <f>IFERROR(R1143/T1143,"")</f>
        <v>0.21739130434782608</v>
      </c>
      <c r="V1143" s="19">
        <v>97</v>
      </c>
      <c r="W1143" s="19">
        <v>24</v>
      </c>
      <c r="X1143" s="15">
        <f>IFERROR((W1143-V1143)/V1143,"")</f>
        <v>-0.75257731958762886</v>
      </c>
      <c r="Y1143" s="18" t="s">
        <v>1610</v>
      </c>
      <c r="Z1143" s="18" t="s">
        <v>1610</v>
      </c>
      <c r="AA1143" s="18" t="s">
        <v>1610</v>
      </c>
      <c r="AB1143" s="18" t="s">
        <v>1610</v>
      </c>
      <c r="AC1143" s="18" t="s">
        <v>1610</v>
      </c>
      <c r="AD1143" s="18" t="s">
        <v>1610</v>
      </c>
      <c r="AE1143" s="18" t="s">
        <v>1610</v>
      </c>
      <c r="AF1143" s="18" t="s">
        <v>1610</v>
      </c>
      <c r="AG1143" s="18" t="s">
        <v>1610</v>
      </c>
      <c r="AH1143" s="18" t="s">
        <v>1610</v>
      </c>
      <c r="AI1143" s="18" t="s">
        <v>1610</v>
      </c>
      <c r="AJ1143" s="18" t="s">
        <v>1610</v>
      </c>
      <c r="AK1143" s="23">
        <f>SUM(Y1143:AJ1143)</f>
        <v>0</v>
      </c>
      <c r="AL1143" s="23">
        <f>MAX(Y1143:AJ1143)</f>
        <v>0</v>
      </c>
      <c r="AM1143">
        <f>COUNTIF(Y1143:AJ1143,"&gt;1")</f>
        <v>0</v>
      </c>
    </row>
    <row r="1144" spans="1:39" ht="15.75" x14ac:dyDescent="0.25">
      <c r="A1144" s="21"/>
      <c r="B1144" s="21" t="s">
        <v>1519</v>
      </c>
      <c r="C1144" s="21">
        <v>14152333</v>
      </c>
      <c r="D1144" s="25">
        <v>100717</v>
      </c>
      <c r="E1144" s="21" t="s">
        <v>2933</v>
      </c>
      <c r="F1144" s="21" t="s">
        <v>254</v>
      </c>
      <c r="G1144" s="21" t="s">
        <v>255</v>
      </c>
      <c r="H1144" s="25" t="s">
        <v>15</v>
      </c>
      <c r="I1144" s="21" t="s">
        <v>41</v>
      </c>
      <c r="J1144" s="21" t="s">
        <v>100</v>
      </c>
      <c r="K1144" s="38">
        <v>46210</v>
      </c>
      <c r="L1144" s="38">
        <v>46237</v>
      </c>
      <c r="M1144" s="39" t="s">
        <v>18</v>
      </c>
      <c r="N1144" s="18">
        <v>12396.2</v>
      </c>
      <c r="O1144" s="18">
        <v>11736</v>
      </c>
      <c r="P1144" s="15">
        <f>IFERROR((O1144-N1144)/N1144,"")</f>
        <v>-5.3258256562495013E-2</v>
      </c>
      <c r="Q1144" s="19">
        <v>177</v>
      </c>
      <c r="R1144" s="19">
        <v>156</v>
      </c>
      <c r="S1144" s="15">
        <f>IFERROR((R1144-Q1144)/Q1144,"")</f>
        <v>-0.11864406779661017</v>
      </c>
      <c r="T1144" s="19">
        <v>405</v>
      </c>
      <c r="U1144" s="15">
        <f>IFERROR(R1144/T1144,"")</f>
        <v>0.38518518518518519</v>
      </c>
      <c r="V1144" s="19">
        <v>47</v>
      </c>
      <c r="W1144" s="19">
        <v>26</v>
      </c>
      <c r="X1144" s="15">
        <f>IFERROR((W1144-V1144)/V1144,"")</f>
        <v>-0.44680851063829785</v>
      </c>
      <c r="Y1144" s="18">
        <v>0</v>
      </c>
      <c r="Z1144" s="18">
        <v>0</v>
      </c>
      <c r="AA1144" s="18">
        <v>0</v>
      </c>
      <c r="AB1144" s="18">
        <v>0</v>
      </c>
      <c r="AC1144" s="18">
        <v>0</v>
      </c>
      <c r="AD1144" s="18">
        <v>9809</v>
      </c>
      <c r="AE1144" s="18">
        <v>0</v>
      </c>
      <c r="AF1144" s="18">
        <v>0</v>
      </c>
      <c r="AG1144" s="18">
        <v>517</v>
      </c>
      <c r="AH1144" s="18">
        <v>0</v>
      </c>
      <c r="AI1144" s="18">
        <v>10620</v>
      </c>
      <c r="AJ1144" s="18">
        <v>599</v>
      </c>
      <c r="AK1144" s="23">
        <f>SUM(Y1144:AJ1144)</f>
        <v>21545</v>
      </c>
      <c r="AL1144" s="23">
        <f>MAX(Y1144:AJ1144)</f>
        <v>10620</v>
      </c>
      <c r="AM1144">
        <f>COUNTIF(Y1144:AJ1144,"&gt;1")</f>
        <v>4</v>
      </c>
    </row>
    <row r="1145" spans="1:39" ht="15.75" x14ac:dyDescent="0.25">
      <c r="A1145" s="21"/>
      <c r="B1145" s="21" t="s">
        <v>1520</v>
      </c>
      <c r="C1145" s="21">
        <v>14168536</v>
      </c>
      <c r="D1145" s="25">
        <v>502884</v>
      </c>
      <c r="E1145" s="21" t="s">
        <v>12</v>
      </c>
      <c r="F1145" s="21" t="s">
        <v>1589</v>
      </c>
      <c r="G1145" s="21" t="s">
        <v>206</v>
      </c>
      <c r="H1145" s="25" t="s">
        <v>84</v>
      </c>
      <c r="I1145" s="21" t="s">
        <v>16</v>
      </c>
      <c r="J1145" s="21" t="s">
        <v>17</v>
      </c>
      <c r="K1145" s="38">
        <v>45784</v>
      </c>
      <c r="L1145" s="38"/>
      <c r="M1145" s="39" t="s">
        <v>53</v>
      </c>
      <c r="N1145" s="18">
        <v>10422</v>
      </c>
      <c r="O1145" s="18">
        <v>0</v>
      </c>
      <c r="P1145" s="15">
        <f>IFERROR((O1145-N1145)/N1145,"")</f>
        <v>-1</v>
      </c>
      <c r="Q1145" s="19">
        <v>0</v>
      </c>
      <c r="R1145" s="19">
        <v>0</v>
      </c>
      <c r="S1145" s="15" t="str">
        <f>IFERROR((R1145-Q1145)/Q1145,"")</f>
        <v/>
      </c>
      <c r="T1145" s="19" t="s">
        <v>1610</v>
      </c>
      <c r="U1145" s="15" t="str">
        <f>IFERROR(R1145/T1145,"")</f>
        <v/>
      </c>
      <c r="V1145" s="19" t="s">
        <v>1610</v>
      </c>
      <c r="W1145" s="19" t="s">
        <v>1610</v>
      </c>
      <c r="X1145" s="15" t="str">
        <f>IFERROR((W1145-V1145)/V1145,"")</f>
        <v/>
      </c>
      <c r="Y1145" s="18" t="s">
        <v>1610</v>
      </c>
      <c r="Z1145" s="18" t="s">
        <v>1610</v>
      </c>
      <c r="AA1145" s="18" t="s">
        <v>1610</v>
      </c>
      <c r="AB1145" s="18" t="s">
        <v>1610</v>
      </c>
      <c r="AC1145" s="18" t="s">
        <v>1610</v>
      </c>
      <c r="AD1145" s="18" t="s">
        <v>1610</v>
      </c>
      <c r="AE1145" s="18" t="s">
        <v>1610</v>
      </c>
      <c r="AF1145" s="18" t="s">
        <v>1610</v>
      </c>
      <c r="AG1145" s="18" t="s">
        <v>1610</v>
      </c>
      <c r="AH1145" s="18" t="s">
        <v>1610</v>
      </c>
      <c r="AI1145" s="18" t="s">
        <v>1610</v>
      </c>
      <c r="AJ1145" s="18" t="s">
        <v>1610</v>
      </c>
      <c r="AK1145" s="23">
        <f>SUM(Y1145:AJ1145)</f>
        <v>0</v>
      </c>
      <c r="AL1145" s="23">
        <f>MAX(Y1145:AJ1145)</f>
        <v>0</v>
      </c>
      <c r="AM1145">
        <f>COUNTIF(Y1145:AJ1145,"&gt;1")</f>
        <v>0</v>
      </c>
    </row>
    <row r="1146" spans="1:39" ht="15.75" x14ac:dyDescent="0.25">
      <c r="A1146" s="21" t="s">
        <v>2964</v>
      </c>
      <c r="B1146" s="21" t="s">
        <v>1520</v>
      </c>
      <c r="C1146" s="21">
        <v>14168536</v>
      </c>
      <c r="D1146" s="25" t="s">
        <v>3167</v>
      </c>
      <c r="E1146" s="21" t="s">
        <v>12</v>
      </c>
      <c r="F1146" s="21" t="s">
        <v>1589</v>
      </c>
      <c r="G1146" s="21" t="s">
        <v>496</v>
      </c>
      <c r="H1146" s="25" t="s">
        <v>132</v>
      </c>
      <c r="I1146" s="21" t="s">
        <v>16</v>
      </c>
      <c r="J1146" s="21" t="s">
        <v>17</v>
      </c>
      <c r="K1146" s="38">
        <v>46205</v>
      </c>
      <c r="L1146" s="38"/>
      <c r="M1146" s="39" t="s">
        <v>18</v>
      </c>
      <c r="N1146" s="18">
        <v>0</v>
      </c>
      <c r="O1146" s="18">
        <v>810</v>
      </c>
      <c r="P1146" s="15" t="str">
        <f>IFERROR((O1146-N1146)/N1146,"")</f>
        <v/>
      </c>
      <c r="Q1146" s="19">
        <v>0</v>
      </c>
      <c r="R1146" s="19">
        <v>0</v>
      </c>
      <c r="S1146" s="15" t="str">
        <f>IFERROR((R1146-Q1146)/Q1146,"")</f>
        <v/>
      </c>
      <c r="T1146" s="19" t="s">
        <v>1610</v>
      </c>
      <c r="U1146" s="15" t="str">
        <f>IFERROR(R1146/T1146,"")</f>
        <v/>
      </c>
      <c r="V1146" s="19" t="s">
        <v>1610</v>
      </c>
      <c r="W1146" s="19" t="s">
        <v>1610</v>
      </c>
      <c r="X1146" s="15" t="str">
        <f>IFERROR((W1146-V1146)/V1146,"")</f>
        <v/>
      </c>
      <c r="Y1146" s="18">
        <v>0</v>
      </c>
      <c r="Z1146" s="18">
        <v>0</v>
      </c>
      <c r="AA1146" s="18">
        <v>0</v>
      </c>
      <c r="AB1146" s="18">
        <v>0</v>
      </c>
      <c r="AC1146" s="18">
        <v>0</v>
      </c>
      <c r="AD1146" s="18">
        <v>0</v>
      </c>
      <c r="AE1146" s="18">
        <v>405</v>
      </c>
      <c r="AF1146" s="18">
        <v>0</v>
      </c>
      <c r="AG1146" s="18">
        <v>0</v>
      </c>
      <c r="AH1146" s="18">
        <v>0</v>
      </c>
      <c r="AI1146" s="18">
        <v>405</v>
      </c>
      <c r="AJ1146" s="18">
        <v>405</v>
      </c>
      <c r="AK1146" s="23">
        <f>SUM(Y1146:AJ1146)</f>
        <v>1215</v>
      </c>
      <c r="AL1146" s="23">
        <f>MAX(Y1146:AJ1146)</f>
        <v>405</v>
      </c>
      <c r="AM1146">
        <f>COUNTIF(Y1146:AJ1146,"&gt;1")</f>
        <v>3</v>
      </c>
    </row>
    <row r="1147" spans="1:39" ht="15.75" x14ac:dyDescent="0.25">
      <c r="A1147" s="21" t="s">
        <v>147</v>
      </c>
      <c r="B1147" s="21" t="s">
        <v>1520</v>
      </c>
      <c r="C1147" s="21">
        <v>14168536</v>
      </c>
      <c r="D1147" s="25">
        <v>502969</v>
      </c>
      <c r="E1147" s="21" t="s">
        <v>1575</v>
      </c>
      <c r="F1147" s="21" t="s">
        <v>1589</v>
      </c>
      <c r="G1147" s="21" t="s">
        <v>58</v>
      </c>
      <c r="H1147" s="25" t="s">
        <v>15</v>
      </c>
      <c r="I1147" s="21" t="s">
        <v>16</v>
      </c>
      <c r="J1147" s="21" t="s">
        <v>17</v>
      </c>
      <c r="K1147" s="38">
        <v>46150</v>
      </c>
      <c r="L1147" s="38">
        <v>46224</v>
      </c>
      <c r="M1147" s="39" t="s">
        <v>18</v>
      </c>
      <c r="N1147" s="18">
        <v>1650</v>
      </c>
      <c r="O1147" s="18">
        <v>240</v>
      </c>
      <c r="P1147" s="15">
        <f>IFERROR((O1147-N1147)/N1147,"")</f>
        <v>-0.8545454545454545</v>
      </c>
      <c r="Q1147" s="19">
        <v>17</v>
      </c>
      <c r="R1147" s="19">
        <v>17</v>
      </c>
      <c r="S1147" s="15">
        <f>IFERROR((R1147-Q1147)/Q1147,"")</f>
        <v>0</v>
      </c>
      <c r="T1147" s="19" t="s">
        <v>1610</v>
      </c>
      <c r="U1147" s="15" t="str">
        <f>IFERROR(R1147/T1147,"")</f>
        <v/>
      </c>
      <c r="V1147" s="19">
        <v>10</v>
      </c>
      <c r="W1147" s="19">
        <v>4</v>
      </c>
      <c r="X1147" s="15">
        <f>IFERROR((W1147-V1147)/V1147,"")</f>
        <v>-0.6</v>
      </c>
      <c r="Y1147" s="18">
        <v>0</v>
      </c>
      <c r="Z1147" s="18">
        <v>750</v>
      </c>
      <c r="AA1147" s="18">
        <v>0</v>
      </c>
      <c r="AB1147" s="18">
        <v>1151</v>
      </c>
      <c r="AC1147" s="18">
        <v>0</v>
      </c>
      <c r="AD1147" s="18">
        <v>0</v>
      </c>
      <c r="AE1147" s="18">
        <v>0</v>
      </c>
      <c r="AF1147" s="18">
        <v>0</v>
      </c>
      <c r="AG1147" s="18">
        <v>0</v>
      </c>
      <c r="AH1147" s="18">
        <v>240</v>
      </c>
      <c r="AI1147" s="18">
        <v>0</v>
      </c>
      <c r="AJ1147" s="18">
        <v>0</v>
      </c>
      <c r="AK1147" s="23">
        <f>SUM(Y1147:AJ1147)</f>
        <v>2141</v>
      </c>
      <c r="AL1147" s="23">
        <f>MAX(Y1147:AJ1147)</f>
        <v>1151</v>
      </c>
      <c r="AM1147">
        <f>COUNTIF(Y1147:AJ1147,"&gt;1")</f>
        <v>3</v>
      </c>
    </row>
    <row r="1148" spans="1:39" ht="15.75" x14ac:dyDescent="0.25">
      <c r="A1148" s="21" t="s">
        <v>2618</v>
      </c>
      <c r="B1148" s="21" t="s">
        <v>1519</v>
      </c>
      <c r="C1148" s="21">
        <v>14168536</v>
      </c>
      <c r="D1148" s="25" t="s">
        <v>3331</v>
      </c>
      <c r="E1148" s="21" t="s">
        <v>1575</v>
      </c>
      <c r="F1148" s="21" t="s">
        <v>1589</v>
      </c>
      <c r="G1148" s="21" t="s">
        <v>50</v>
      </c>
      <c r="H1148" s="25" t="s">
        <v>51</v>
      </c>
      <c r="I1148" s="21" t="s">
        <v>21</v>
      </c>
      <c r="J1148" s="21" t="s">
        <v>21</v>
      </c>
      <c r="K1148" s="38">
        <v>46163</v>
      </c>
      <c r="L1148" s="38">
        <v>46198</v>
      </c>
      <c r="M1148" s="39" t="s">
        <v>18</v>
      </c>
      <c r="N1148" s="18">
        <v>0</v>
      </c>
      <c r="O1148" s="18">
        <v>1370</v>
      </c>
      <c r="P1148" s="15" t="str">
        <f>IFERROR((O1148-N1148)/N1148,"")</f>
        <v/>
      </c>
      <c r="Q1148" s="19">
        <v>0</v>
      </c>
      <c r="R1148" s="19">
        <v>4</v>
      </c>
      <c r="S1148" s="15" t="str">
        <f>IFERROR((R1148-Q1148)/Q1148,"")</f>
        <v/>
      </c>
      <c r="T1148" s="19" t="s">
        <v>1610</v>
      </c>
      <c r="U1148" s="15" t="str">
        <f>IFERROR(R1148/T1148,"")</f>
        <v/>
      </c>
      <c r="V1148" s="19">
        <v>0</v>
      </c>
      <c r="W1148" s="19">
        <v>1</v>
      </c>
      <c r="X1148" s="15" t="str">
        <f>IFERROR((W1148-V1148)/V1148,"")</f>
        <v/>
      </c>
      <c r="Y1148" s="18">
        <v>0</v>
      </c>
      <c r="Z1148" s="18">
        <v>0</v>
      </c>
      <c r="AA1148" s="18">
        <v>0</v>
      </c>
      <c r="AB1148" s="18">
        <v>0</v>
      </c>
      <c r="AC1148" s="18">
        <v>0</v>
      </c>
      <c r="AD1148" s="18">
        <v>0</v>
      </c>
      <c r="AE1148" s="18">
        <v>0</v>
      </c>
      <c r="AF1148" s="18">
        <v>0</v>
      </c>
      <c r="AG1148" s="18">
        <v>0</v>
      </c>
      <c r="AH1148" s="18">
        <v>1370</v>
      </c>
      <c r="AI1148" s="18">
        <v>0</v>
      </c>
      <c r="AJ1148" s="18">
        <v>0</v>
      </c>
      <c r="AK1148" s="23">
        <f>SUM(Y1148:AJ1148)</f>
        <v>1370</v>
      </c>
      <c r="AL1148" s="23">
        <f>MAX(Y1148:AJ1148)</f>
        <v>1370</v>
      </c>
      <c r="AM1148">
        <f>COUNTIF(Y1148:AJ1148,"&gt;1")</f>
        <v>1</v>
      </c>
    </row>
    <row r="1149" spans="1:39" ht="15.75" x14ac:dyDescent="0.25">
      <c r="A1149" s="21" t="s">
        <v>147</v>
      </c>
      <c r="B1149" s="21" t="s">
        <v>1520</v>
      </c>
      <c r="C1149" s="21">
        <v>14168536</v>
      </c>
      <c r="D1149" s="25">
        <v>100667</v>
      </c>
      <c r="E1149" s="21" t="s">
        <v>1575</v>
      </c>
      <c r="F1149" s="21" t="s">
        <v>1589</v>
      </c>
      <c r="G1149" s="21" t="s">
        <v>203</v>
      </c>
      <c r="H1149" s="25" t="s">
        <v>20</v>
      </c>
      <c r="I1149" s="21" t="s">
        <v>16</v>
      </c>
      <c r="J1149" s="21" t="s">
        <v>17</v>
      </c>
      <c r="K1149" s="38">
        <v>46241</v>
      </c>
      <c r="L1149" s="38">
        <v>45764</v>
      </c>
      <c r="M1149" s="39" t="s">
        <v>18</v>
      </c>
      <c r="N1149" s="18">
        <v>0</v>
      </c>
      <c r="O1149" s="18">
        <v>0</v>
      </c>
      <c r="P1149" s="15" t="str">
        <f>IFERROR((O1149-N1149)/N1149,"")</f>
        <v/>
      </c>
      <c r="Q1149" s="19">
        <v>6</v>
      </c>
      <c r="R1149" s="19">
        <v>0</v>
      </c>
      <c r="S1149" s="15">
        <f>IFERROR((R1149-Q1149)/Q1149,"")</f>
        <v>-1</v>
      </c>
      <c r="T1149" s="19">
        <v>33</v>
      </c>
      <c r="U1149" s="15">
        <f>IFERROR(R1149/T1149,"")</f>
        <v>0</v>
      </c>
      <c r="V1149" s="19">
        <v>1</v>
      </c>
      <c r="W1149" s="19">
        <v>0</v>
      </c>
      <c r="X1149" s="15">
        <f>IFERROR((W1149-V1149)/V1149,"")</f>
        <v>-1</v>
      </c>
      <c r="Y1149" s="18">
        <v>0</v>
      </c>
      <c r="Z1149" s="18">
        <v>0</v>
      </c>
      <c r="AA1149" s="18">
        <v>790</v>
      </c>
      <c r="AB1149" s="18">
        <v>0</v>
      </c>
      <c r="AC1149" s="18">
        <v>0</v>
      </c>
      <c r="AD1149" s="18">
        <v>0</v>
      </c>
      <c r="AE1149" s="18">
        <v>0</v>
      </c>
      <c r="AF1149" s="18">
        <v>0</v>
      </c>
      <c r="AG1149" s="18">
        <v>0</v>
      </c>
      <c r="AH1149" s="18">
        <v>0</v>
      </c>
      <c r="AI1149" s="18">
        <v>0</v>
      </c>
      <c r="AJ1149" s="18">
        <v>0</v>
      </c>
      <c r="AK1149" s="23">
        <f>SUM(Y1149:AJ1149)</f>
        <v>790</v>
      </c>
      <c r="AL1149" s="23">
        <f>MAX(Y1149:AJ1149)</f>
        <v>790</v>
      </c>
      <c r="AM1149">
        <f>COUNTIF(Y1149:AJ1149,"&gt;1")</f>
        <v>1</v>
      </c>
    </row>
    <row r="1150" spans="1:39" ht="15.75" x14ac:dyDescent="0.25">
      <c r="A1150" s="21" t="s">
        <v>2964</v>
      </c>
      <c r="B1150" s="21" t="s">
        <v>1520</v>
      </c>
      <c r="C1150" s="21">
        <v>14168536</v>
      </c>
      <c r="D1150" s="25" t="s">
        <v>2965</v>
      </c>
      <c r="E1150" s="21" t="s">
        <v>1575</v>
      </c>
      <c r="F1150" s="21" t="s">
        <v>1589</v>
      </c>
      <c r="G1150" s="21" t="s">
        <v>279</v>
      </c>
      <c r="H1150" s="25" t="s">
        <v>170</v>
      </c>
      <c r="I1150" s="21" t="s">
        <v>16</v>
      </c>
      <c r="J1150" s="21" t="s">
        <v>17</v>
      </c>
      <c r="K1150" s="38">
        <v>46041</v>
      </c>
      <c r="L1150" s="38"/>
      <c r="M1150" s="39" t="s">
        <v>53</v>
      </c>
      <c r="N1150" s="18" t="s">
        <v>1610</v>
      </c>
      <c r="O1150" s="18" t="s">
        <v>1610</v>
      </c>
      <c r="P1150" s="15" t="str">
        <f>IFERROR((O1150-N1150)/N1150,"")</f>
        <v/>
      </c>
      <c r="Q1150" s="19" t="s">
        <v>1610</v>
      </c>
      <c r="R1150" s="19" t="s">
        <v>1610</v>
      </c>
      <c r="S1150" s="15" t="str">
        <f>IFERROR((R1150-Q1150)/Q1150,"")</f>
        <v/>
      </c>
      <c r="T1150" s="19" t="s">
        <v>1610</v>
      </c>
      <c r="U1150" s="15" t="str">
        <f>IFERROR(R1150/T1150,"")</f>
        <v/>
      </c>
      <c r="V1150" s="19" t="s">
        <v>1610</v>
      </c>
      <c r="W1150" s="19" t="s">
        <v>1610</v>
      </c>
      <c r="X1150" s="15" t="str">
        <f>IFERROR((W1150-V1150)/V1150,"")</f>
        <v/>
      </c>
      <c r="Y1150" s="18">
        <v>0</v>
      </c>
      <c r="Z1150" s="18">
        <v>0</v>
      </c>
      <c r="AA1150" s="18">
        <v>0</v>
      </c>
      <c r="AB1150" s="18">
        <v>0</v>
      </c>
      <c r="AC1150" s="18">
        <v>1286</v>
      </c>
      <c r="AD1150" s="18">
        <v>0</v>
      </c>
      <c r="AE1150" s="18">
        <v>0</v>
      </c>
      <c r="AF1150" s="18">
        <v>0</v>
      </c>
      <c r="AG1150" s="18">
        <v>0</v>
      </c>
      <c r="AH1150" s="18">
        <v>0</v>
      </c>
      <c r="AI1150" s="18">
        <v>0</v>
      </c>
      <c r="AJ1150" s="18">
        <v>0</v>
      </c>
      <c r="AK1150" s="23">
        <f>SUM(Y1150:AJ1150)</f>
        <v>1286</v>
      </c>
      <c r="AL1150" s="23">
        <f>MAX(Y1150:AJ1150)</f>
        <v>1286</v>
      </c>
      <c r="AM1150">
        <f>COUNTIF(Y1150:AJ1150,"&gt;1")</f>
        <v>1</v>
      </c>
    </row>
    <row r="1151" spans="1:39" ht="15.75" x14ac:dyDescent="0.25">
      <c r="A1151" s="21" t="s">
        <v>2618</v>
      </c>
      <c r="B1151" s="21" t="s">
        <v>1519</v>
      </c>
      <c r="C1151" s="21">
        <v>14168536</v>
      </c>
      <c r="D1151" s="25">
        <v>503087</v>
      </c>
      <c r="E1151" s="25" t="s">
        <v>1798</v>
      </c>
      <c r="F1151" s="21" t="s">
        <v>1589</v>
      </c>
      <c r="G1151" s="21" t="s">
        <v>532</v>
      </c>
      <c r="H1151" s="25" t="s">
        <v>145</v>
      </c>
      <c r="I1151" s="21" t="s">
        <v>16</v>
      </c>
      <c r="J1151" s="21" t="s">
        <v>17</v>
      </c>
      <c r="K1151" s="38">
        <v>46092</v>
      </c>
      <c r="L1151" s="38"/>
      <c r="M1151" s="39" t="s">
        <v>22</v>
      </c>
      <c r="N1151" s="18" t="s">
        <v>1610</v>
      </c>
      <c r="O1151" s="18" t="s">
        <v>1610</v>
      </c>
      <c r="P1151" s="15" t="str">
        <f>IFERROR((O1151-N1151)/N1151,"")</f>
        <v/>
      </c>
      <c r="Q1151" s="19" t="s">
        <v>1610</v>
      </c>
      <c r="R1151" s="19" t="s">
        <v>1610</v>
      </c>
      <c r="S1151" s="15" t="str">
        <f>IFERROR((R1151-Q1151)/Q1151,"")</f>
        <v/>
      </c>
      <c r="T1151" s="19" t="s">
        <v>1610</v>
      </c>
      <c r="U1151" s="15" t="str">
        <f>IFERROR(R1151/T1151,"")</f>
        <v/>
      </c>
      <c r="V1151" s="19" t="s">
        <v>1610</v>
      </c>
      <c r="W1151" s="19" t="s">
        <v>1610</v>
      </c>
      <c r="X1151" s="15" t="str">
        <f>IFERROR((W1151-V1151)/V1151,"")</f>
        <v/>
      </c>
      <c r="Y1151" s="18">
        <v>0</v>
      </c>
      <c r="Z1151" s="18">
        <v>0</v>
      </c>
      <c r="AA1151" s="18">
        <v>0</v>
      </c>
      <c r="AB1151" s="18">
        <v>0</v>
      </c>
      <c r="AC1151" s="18">
        <v>0</v>
      </c>
      <c r="AD1151" s="18">
        <v>0</v>
      </c>
      <c r="AE1151" s="18">
        <v>0</v>
      </c>
      <c r="AF1151" s="18">
        <v>2042</v>
      </c>
      <c r="AG1151" s="18">
        <v>0</v>
      </c>
      <c r="AH1151" s="18">
        <v>0</v>
      </c>
      <c r="AI1151" s="18">
        <v>0</v>
      </c>
      <c r="AJ1151" s="18">
        <v>0</v>
      </c>
      <c r="AK1151" s="23">
        <f>SUM(Y1151:AJ1151)</f>
        <v>2042</v>
      </c>
      <c r="AL1151" s="23">
        <f>MAX(Y1151:AJ1151)</f>
        <v>2042</v>
      </c>
      <c r="AM1151">
        <f>COUNTIF(Y1151:AJ1151,"&gt;1")</f>
        <v>1</v>
      </c>
    </row>
    <row r="1152" spans="1:39" ht="15.75" x14ac:dyDescent="0.25">
      <c r="A1152" s="21"/>
      <c r="B1152" s="21" t="s">
        <v>1520</v>
      </c>
      <c r="C1152" s="21">
        <v>14197082</v>
      </c>
      <c r="D1152" s="25">
        <v>102349</v>
      </c>
      <c r="E1152" s="21" t="s">
        <v>2489</v>
      </c>
      <c r="F1152" s="21" t="s">
        <v>473</v>
      </c>
      <c r="G1152" s="21" t="s">
        <v>195</v>
      </c>
      <c r="H1152" s="25" t="s">
        <v>15</v>
      </c>
      <c r="I1152" s="21" t="s">
        <v>16</v>
      </c>
      <c r="J1152" s="21" t="s">
        <v>17</v>
      </c>
      <c r="K1152" s="38">
        <v>45965</v>
      </c>
      <c r="L1152" s="38">
        <v>45861</v>
      </c>
      <c r="M1152" s="39" t="s">
        <v>53</v>
      </c>
      <c r="N1152" s="18">
        <v>0</v>
      </c>
      <c r="O1152" s="18">
        <v>0</v>
      </c>
      <c r="P1152" s="15" t="str">
        <f>IFERROR((O1152-N1152)/N1152,"")</f>
        <v/>
      </c>
      <c r="Q1152" s="19">
        <v>11</v>
      </c>
      <c r="R1152" s="19">
        <v>0</v>
      </c>
      <c r="S1152" s="15">
        <f>IFERROR((R1152-Q1152)/Q1152,"")</f>
        <v>-1</v>
      </c>
      <c r="T1152" s="19">
        <v>69</v>
      </c>
      <c r="U1152" s="15">
        <f>IFERROR(R1152/T1152,"")</f>
        <v>0</v>
      </c>
      <c r="V1152" s="19">
        <v>10</v>
      </c>
      <c r="W1152" s="19">
        <v>0</v>
      </c>
      <c r="X1152" s="15">
        <f>IFERROR((W1152-V1152)/V1152,"")</f>
        <v>-1</v>
      </c>
      <c r="Y1152" s="18">
        <v>46200</v>
      </c>
      <c r="Z1152" s="18">
        <v>0</v>
      </c>
      <c r="AA1152" s="18">
        <v>0</v>
      </c>
      <c r="AB1152" s="18">
        <v>43982</v>
      </c>
      <c r="AC1152" s="18">
        <v>0</v>
      </c>
      <c r="AD1152" s="18">
        <v>0</v>
      </c>
      <c r="AE1152" s="18">
        <v>0</v>
      </c>
      <c r="AF1152" s="18">
        <v>0</v>
      </c>
      <c r="AG1152" s="18">
        <v>0</v>
      </c>
      <c r="AH1152" s="18">
        <v>0</v>
      </c>
      <c r="AI1152" s="18">
        <v>0</v>
      </c>
      <c r="AJ1152" s="18">
        <v>0</v>
      </c>
      <c r="AK1152" s="23">
        <f>SUM(Y1152:AJ1152)</f>
        <v>90182</v>
      </c>
      <c r="AL1152" s="23">
        <f>MAX(Y1152:AJ1152)</f>
        <v>46200</v>
      </c>
      <c r="AM1152">
        <f>COUNTIF(Y1152:AJ1152,"&gt;1")</f>
        <v>2</v>
      </c>
    </row>
    <row r="1153" spans="1:39" ht="15.75" x14ac:dyDescent="0.25">
      <c r="A1153" s="21"/>
      <c r="B1153" s="21" t="s">
        <v>1520</v>
      </c>
      <c r="C1153" s="21">
        <v>14238231</v>
      </c>
      <c r="D1153" s="25">
        <v>192634</v>
      </c>
      <c r="E1153" s="21" t="s">
        <v>12</v>
      </c>
      <c r="F1153" s="21" t="s">
        <v>792</v>
      </c>
      <c r="G1153" s="21" t="s">
        <v>78</v>
      </c>
      <c r="H1153" s="25" t="s">
        <v>79</v>
      </c>
      <c r="I1153" s="21" t="s">
        <v>67</v>
      </c>
      <c r="J1153" s="21" t="s">
        <v>68</v>
      </c>
      <c r="K1153" s="38">
        <v>46164</v>
      </c>
      <c r="L1153" s="38">
        <v>46176</v>
      </c>
      <c r="M1153" s="39" t="s">
        <v>18</v>
      </c>
      <c r="N1153" s="18">
        <v>0</v>
      </c>
      <c r="O1153" s="18">
        <v>1522</v>
      </c>
      <c r="P1153" s="15" t="str">
        <f>IFERROR((O1153-N1153)/N1153,"")</f>
        <v/>
      </c>
      <c r="Q1153" s="19">
        <v>11</v>
      </c>
      <c r="R1153" s="19">
        <v>4</v>
      </c>
      <c r="S1153" s="15"/>
      <c r="T1153" s="19">
        <v>93</v>
      </c>
      <c r="U1153" s="15"/>
      <c r="V1153" s="19">
        <v>6</v>
      </c>
      <c r="W1153" s="19">
        <v>2</v>
      </c>
      <c r="X1153" s="15">
        <f>IFERROR((W1153-V1153)/V1153,"")</f>
        <v>-0.66666666666666663</v>
      </c>
      <c r="Y1153" s="18">
        <v>0</v>
      </c>
      <c r="Z1153" s="18">
        <v>0</v>
      </c>
      <c r="AA1153" s="18">
        <v>0</v>
      </c>
      <c r="AB1153" s="18">
        <v>0</v>
      </c>
      <c r="AC1153" s="18">
        <v>0</v>
      </c>
      <c r="AD1153" s="18">
        <v>0</v>
      </c>
      <c r="AE1153" s="18">
        <v>0</v>
      </c>
      <c r="AF1153" s="18">
        <v>0</v>
      </c>
      <c r="AG1153" s="18">
        <v>0</v>
      </c>
      <c r="AH1153" s="18">
        <v>1522</v>
      </c>
      <c r="AI1153" s="18">
        <v>0</v>
      </c>
      <c r="AJ1153" s="18">
        <v>0</v>
      </c>
      <c r="AK1153" s="23">
        <f>SUM(Y1153:AJ1153)</f>
        <v>1522</v>
      </c>
      <c r="AL1153" s="23">
        <f>MAX(Y1153:AJ1153)</f>
        <v>1522</v>
      </c>
      <c r="AM1153">
        <f>COUNTIF(Y1153:AJ1153,"&gt;1")</f>
        <v>1</v>
      </c>
    </row>
    <row r="1154" spans="1:39" ht="15.75" x14ac:dyDescent="0.25">
      <c r="A1154" s="21"/>
      <c r="B1154" s="21" t="s">
        <v>1519</v>
      </c>
      <c r="C1154" s="21">
        <v>14427957</v>
      </c>
      <c r="D1154" s="25">
        <v>193913</v>
      </c>
      <c r="E1154" s="21" t="s">
        <v>33</v>
      </c>
      <c r="F1154" s="21" t="s">
        <v>980</v>
      </c>
      <c r="G1154" s="21" t="s">
        <v>303</v>
      </c>
      <c r="H1154" s="25" t="s">
        <v>15</v>
      </c>
      <c r="I1154" s="21" t="s">
        <v>41</v>
      </c>
      <c r="J1154" s="21" t="s">
        <v>42</v>
      </c>
      <c r="K1154" s="38">
        <v>45978</v>
      </c>
      <c r="L1154" s="38">
        <v>45985</v>
      </c>
      <c r="M1154" s="39" t="s">
        <v>53</v>
      </c>
      <c r="N1154" s="18" t="s">
        <v>1610</v>
      </c>
      <c r="O1154" s="18" t="s">
        <v>1610</v>
      </c>
      <c r="P1154" s="15" t="str">
        <f>IFERROR((O1154-N1154)/N1154,"")</f>
        <v/>
      </c>
      <c r="Q1154" s="19" t="s">
        <v>1610</v>
      </c>
      <c r="R1154" s="19" t="s">
        <v>1610</v>
      </c>
      <c r="S1154" s="15" t="str">
        <f>IFERROR((R1154-Q1154)/Q1154,"")</f>
        <v/>
      </c>
      <c r="T1154" s="19" t="s">
        <v>1610</v>
      </c>
      <c r="U1154" s="15" t="str">
        <f>IFERROR(R1154/T1154,"")</f>
        <v/>
      </c>
      <c r="V1154" s="19">
        <v>4</v>
      </c>
      <c r="W1154" s="19">
        <v>0</v>
      </c>
      <c r="X1154" s="15">
        <f>IFERROR((W1154-V1154)/V1154,"")</f>
        <v>-1</v>
      </c>
      <c r="Y1154" s="18">
        <v>1320</v>
      </c>
      <c r="Z1154" s="18">
        <v>0</v>
      </c>
      <c r="AA1154" s="18">
        <v>0</v>
      </c>
      <c r="AB1154" s="18">
        <v>600</v>
      </c>
      <c r="AC1154" s="18">
        <v>0</v>
      </c>
      <c r="AD1154" s="18">
        <v>0</v>
      </c>
      <c r="AE1154" s="18">
        <v>0</v>
      </c>
      <c r="AF1154" s="18">
        <v>0</v>
      </c>
      <c r="AG1154" s="18">
        <v>0</v>
      </c>
      <c r="AH1154" s="18">
        <v>0</v>
      </c>
      <c r="AI1154" s="18">
        <v>0</v>
      </c>
      <c r="AJ1154" s="18">
        <v>0</v>
      </c>
      <c r="AK1154" s="23">
        <f>SUM(Y1154:AJ1154)</f>
        <v>1920</v>
      </c>
      <c r="AL1154" s="23">
        <f>MAX(Y1154:AJ1154)</f>
        <v>1320</v>
      </c>
      <c r="AM1154">
        <f>COUNTIF(Y1154:AJ1154,"&gt;1")</f>
        <v>2</v>
      </c>
    </row>
    <row r="1155" spans="1:39" ht="15.75" x14ac:dyDescent="0.25">
      <c r="A1155" s="21"/>
      <c r="B1155" s="21" t="s">
        <v>1520</v>
      </c>
      <c r="C1155" s="21">
        <v>14570819</v>
      </c>
      <c r="D1155" s="25">
        <v>192848</v>
      </c>
      <c r="E1155" s="21" t="s">
        <v>1575</v>
      </c>
      <c r="F1155" s="21" t="s">
        <v>831</v>
      </c>
      <c r="G1155" s="21" t="s">
        <v>832</v>
      </c>
      <c r="H1155" s="25" t="s">
        <v>77</v>
      </c>
      <c r="I1155" s="21" t="s">
        <v>67</v>
      </c>
      <c r="J1155" s="21" t="s">
        <v>416</v>
      </c>
      <c r="K1155" s="38">
        <v>44907</v>
      </c>
      <c r="L1155" s="38">
        <v>46195</v>
      </c>
      <c r="M1155" s="39" t="s">
        <v>18</v>
      </c>
      <c r="N1155" s="18">
        <v>0</v>
      </c>
      <c r="O1155" s="18">
        <v>0</v>
      </c>
      <c r="P1155" s="15" t="str">
        <f>IFERROR((O1155-N1155)/N1155,"")</f>
        <v/>
      </c>
      <c r="Q1155" s="19">
        <v>36</v>
      </c>
      <c r="R1155" s="19">
        <v>28</v>
      </c>
      <c r="S1155" s="15">
        <f>IFERROR((R1155-Q1155)/Q1155,"")</f>
        <v>-0.22222222222222221</v>
      </c>
      <c r="T1155" s="19">
        <v>284</v>
      </c>
      <c r="U1155" s="15">
        <f>IFERROR(R1155/T1155,"")</f>
        <v>9.8591549295774641E-2</v>
      </c>
      <c r="V1155" s="19">
        <v>86</v>
      </c>
      <c r="W1155" s="19">
        <v>28</v>
      </c>
      <c r="X1155" s="15">
        <f>IFERROR((W1155-V1155)/V1155,"")</f>
        <v>-0.67441860465116277</v>
      </c>
      <c r="Y1155" s="18" t="s">
        <v>1610</v>
      </c>
      <c r="Z1155" s="18" t="s">
        <v>1610</v>
      </c>
      <c r="AA1155" s="18" t="s">
        <v>1610</v>
      </c>
      <c r="AB1155" s="18" t="s">
        <v>1610</v>
      </c>
      <c r="AC1155" s="18" t="s">
        <v>1610</v>
      </c>
      <c r="AD1155" s="18" t="s">
        <v>1610</v>
      </c>
      <c r="AE1155" s="18" t="s">
        <v>1610</v>
      </c>
      <c r="AF1155" s="18" t="s">
        <v>1610</v>
      </c>
      <c r="AG1155" s="18" t="s">
        <v>1610</v>
      </c>
      <c r="AH1155" s="18" t="s">
        <v>1610</v>
      </c>
      <c r="AI1155" s="18" t="s">
        <v>1610</v>
      </c>
      <c r="AJ1155" s="18" t="s">
        <v>1610</v>
      </c>
      <c r="AK1155" s="23">
        <f>SUM(Y1155:AJ1155)</f>
        <v>0</v>
      </c>
      <c r="AL1155" s="23">
        <f>MAX(Y1155:AJ1155)</f>
        <v>0</v>
      </c>
      <c r="AM1155">
        <f>COUNTIF(Y1155:AJ1155,"&gt;1")</f>
        <v>0</v>
      </c>
    </row>
    <row r="1156" spans="1:39" ht="15.75" x14ac:dyDescent="0.25">
      <c r="A1156" s="21"/>
      <c r="B1156" s="21" t="s">
        <v>1520</v>
      </c>
      <c r="C1156" s="21">
        <v>14572367</v>
      </c>
      <c r="D1156" s="25">
        <v>194106</v>
      </c>
      <c r="E1156" s="21" t="s">
        <v>12</v>
      </c>
      <c r="F1156" s="21" t="s">
        <v>2191</v>
      </c>
      <c r="G1156" s="21" t="s">
        <v>832</v>
      </c>
      <c r="H1156" s="25" t="s">
        <v>77</v>
      </c>
      <c r="I1156" s="21" t="s">
        <v>67</v>
      </c>
      <c r="J1156" s="21" t="s">
        <v>416</v>
      </c>
      <c r="K1156" s="38">
        <v>45961</v>
      </c>
      <c r="L1156" s="38"/>
      <c r="M1156" s="39" t="s">
        <v>53</v>
      </c>
      <c r="N1156" s="18" t="s">
        <v>1610</v>
      </c>
      <c r="O1156" s="18" t="s">
        <v>1610</v>
      </c>
      <c r="P1156" s="15" t="str">
        <f>IFERROR((O1156-N1156)/N1156,"")</f>
        <v/>
      </c>
      <c r="Q1156" s="19" t="s">
        <v>1610</v>
      </c>
      <c r="R1156" s="19" t="s">
        <v>1610</v>
      </c>
      <c r="S1156" s="15" t="str">
        <f>IFERROR((R1156-Q1156)/Q1156,"")</f>
        <v/>
      </c>
      <c r="T1156" s="19" t="s">
        <v>1610</v>
      </c>
      <c r="U1156" s="15" t="str">
        <f>IFERROR(R1156/T1156,"")</f>
        <v/>
      </c>
      <c r="V1156" s="19" t="s">
        <v>1610</v>
      </c>
      <c r="W1156" s="19" t="s">
        <v>1610</v>
      </c>
      <c r="X1156" s="15" t="str">
        <f>IFERROR((W1156-V1156)/V1156,"")</f>
        <v/>
      </c>
      <c r="Y1156" s="18">
        <v>0</v>
      </c>
      <c r="Z1156" s="18">
        <v>0</v>
      </c>
      <c r="AA1156" s="18">
        <v>53148</v>
      </c>
      <c r="AB1156" s="18">
        <v>0</v>
      </c>
      <c r="AC1156" s="18">
        <v>0</v>
      </c>
      <c r="AD1156" s="18">
        <v>0</v>
      </c>
      <c r="AE1156" s="18">
        <v>0</v>
      </c>
      <c r="AF1156" s="18">
        <v>0</v>
      </c>
      <c r="AG1156" s="18">
        <v>0</v>
      </c>
      <c r="AH1156" s="18">
        <v>0</v>
      </c>
      <c r="AI1156" s="18">
        <v>0</v>
      </c>
      <c r="AJ1156" s="18">
        <v>0</v>
      </c>
      <c r="AK1156" s="23">
        <f>SUM(Y1156:AJ1156)</f>
        <v>53148</v>
      </c>
      <c r="AL1156" s="23">
        <f>MAX(Y1156:AJ1156)</f>
        <v>53148</v>
      </c>
      <c r="AM1156">
        <f>COUNTIF(Y1156:AJ1156,"&gt;1")</f>
        <v>1</v>
      </c>
    </row>
    <row r="1157" spans="1:39" ht="15.75" x14ac:dyDescent="0.25">
      <c r="A1157" s="21"/>
      <c r="B1157" s="21" t="s">
        <v>1519</v>
      </c>
      <c r="C1157" s="21">
        <v>14603978</v>
      </c>
      <c r="D1157" s="25">
        <v>192978</v>
      </c>
      <c r="E1157" s="21" t="s">
        <v>1180</v>
      </c>
      <c r="F1157" s="21" t="s">
        <v>1428</v>
      </c>
      <c r="G1157" s="21" t="s">
        <v>1430</v>
      </c>
      <c r="H1157" s="25" t="s">
        <v>65</v>
      </c>
      <c r="I1157" s="21" t="s">
        <v>67</v>
      </c>
      <c r="J1157" s="21" t="s">
        <v>416</v>
      </c>
      <c r="K1157" s="38">
        <v>46126</v>
      </c>
      <c r="L1157" s="38">
        <v>46188</v>
      </c>
      <c r="M1157" s="39" t="s">
        <v>18</v>
      </c>
      <c r="N1157" s="18">
        <v>0</v>
      </c>
      <c r="O1157" s="18">
        <v>8560</v>
      </c>
      <c r="P1157" s="15" t="str">
        <f>IFERROR((O1157-N1157)/N1157,"")</f>
        <v/>
      </c>
      <c r="Q1157" s="19">
        <v>74</v>
      </c>
      <c r="R1157" s="19">
        <v>75</v>
      </c>
      <c r="S1157" s="15">
        <f>IFERROR((R1157-Q1157)/Q1157,"")</f>
        <v>1.3513513513513514E-2</v>
      </c>
      <c r="T1157" s="19">
        <v>13</v>
      </c>
      <c r="U1157" s="15">
        <f>IFERROR(R1157/T1157,"")</f>
        <v>5.7692307692307692</v>
      </c>
      <c r="V1157" s="19">
        <v>13</v>
      </c>
      <c r="W1157" s="19">
        <v>12</v>
      </c>
      <c r="X1157" s="15">
        <f>IFERROR((W1157-V1157)/V1157,"")</f>
        <v>-7.6923076923076927E-2</v>
      </c>
      <c r="Y1157" s="18">
        <v>0</v>
      </c>
      <c r="Z1157" s="18">
        <v>0</v>
      </c>
      <c r="AA1157" s="18">
        <v>0</v>
      </c>
      <c r="AB1157" s="18">
        <v>0</v>
      </c>
      <c r="AC1157" s="18">
        <v>0</v>
      </c>
      <c r="AD1157" s="18">
        <v>0</v>
      </c>
      <c r="AE1157" s="18">
        <v>0</v>
      </c>
      <c r="AF1157" s="18">
        <v>0</v>
      </c>
      <c r="AG1157" s="18">
        <v>8560</v>
      </c>
      <c r="AH1157" s="18">
        <v>0</v>
      </c>
      <c r="AI1157" s="18">
        <v>0</v>
      </c>
      <c r="AJ1157" s="18">
        <v>0</v>
      </c>
      <c r="AK1157" s="23">
        <f>SUM(Y1157:AJ1157)</f>
        <v>8560</v>
      </c>
      <c r="AL1157" s="23">
        <f>MAX(Y1157:AJ1157)</f>
        <v>8560</v>
      </c>
      <c r="AM1157">
        <f>COUNTIF(Y1157:AJ1157,"&gt;1")</f>
        <v>1</v>
      </c>
    </row>
    <row r="1158" spans="1:39" ht="15.75" x14ac:dyDescent="0.25">
      <c r="A1158" s="21"/>
      <c r="B1158" s="21" t="s">
        <v>1519</v>
      </c>
      <c r="C1158" s="21">
        <v>14603978</v>
      </c>
      <c r="D1158" s="25">
        <v>192977</v>
      </c>
      <c r="E1158" s="21" t="s">
        <v>1180</v>
      </c>
      <c r="F1158" s="21" t="s">
        <v>1428</v>
      </c>
      <c r="G1158" s="21" t="s">
        <v>1429</v>
      </c>
      <c r="H1158" s="25" t="s">
        <v>65</v>
      </c>
      <c r="I1158" s="21" t="s">
        <v>67</v>
      </c>
      <c r="J1158" s="21" t="s">
        <v>416</v>
      </c>
      <c r="K1158" s="38">
        <v>46126</v>
      </c>
      <c r="L1158" s="38">
        <v>46184</v>
      </c>
      <c r="M1158" s="39" t="s">
        <v>18</v>
      </c>
      <c r="N1158" s="18">
        <v>0</v>
      </c>
      <c r="O1158" s="18">
        <v>640</v>
      </c>
      <c r="P1158" s="15" t="str">
        <f>IFERROR((O1158-N1158)/N1158,"")</f>
        <v/>
      </c>
      <c r="Q1158" s="19">
        <v>6</v>
      </c>
      <c r="R1158" s="19">
        <v>7</v>
      </c>
      <c r="S1158" s="15">
        <f>IFERROR((R1158-Q1158)/Q1158,"")</f>
        <v>0.16666666666666666</v>
      </c>
      <c r="T1158" s="19">
        <v>13</v>
      </c>
      <c r="U1158" s="15">
        <f>IFERROR(R1158/T1158,"")</f>
        <v>0.53846153846153844</v>
      </c>
      <c r="V1158" s="19">
        <v>1</v>
      </c>
      <c r="W1158" s="19">
        <v>1</v>
      </c>
      <c r="X1158" s="15">
        <f>IFERROR((W1158-V1158)/V1158,"")</f>
        <v>0</v>
      </c>
      <c r="Y1158" s="18">
        <v>0</v>
      </c>
      <c r="Z1158" s="18">
        <v>0</v>
      </c>
      <c r="AA1158" s="18">
        <v>0</v>
      </c>
      <c r="AB1158" s="18">
        <v>0</v>
      </c>
      <c r="AC1158" s="18">
        <v>0</v>
      </c>
      <c r="AD1158" s="18">
        <v>0</v>
      </c>
      <c r="AE1158" s="18">
        <v>0</v>
      </c>
      <c r="AF1158" s="18">
        <v>0</v>
      </c>
      <c r="AG1158" s="18">
        <v>640</v>
      </c>
      <c r="AH1158" s="18">
        <v>0</v>
      </c>
      <c r="AI1158" s="18">
        <v>0</v>
      </c>
      <c r="AJ1158" s="18">
        <v>0</v>
      </c>
      <c r="AK1158" s="23">
        <f>SUM(Y1158:AJ1158)</f>
        <v>640</v>
      </c>
      <c r="AL1158" s="23">
        <f>MAX(Y1158:AJ1158)</f>
        <v>640</v>
      </c>
      <c r="AM1158">
        <f>COUNTIF(Y1158:AJ1158,"&gt;1")</f>
        <v>1</v>
      </c>
    </row>
    <row r="1159" spans="1:39" ht="15.75" x14ac:dyDescent="0.25">
      <c r="A1159" s="21"/>
      <c r="B1159" s="21" t="s">
        <v>1519</v>
      </c>
      <c r="C1159" s="21">
        <v>14604100</v>
      </c>
      <c r="D1159" s="25">
        <v>192980</v>
      </c>
      <c r="E1159" s="21" t="s">
        <v>1180</v>
      </c>
      <c r="F1159" s="21" t="s">
        <v>1431</v>
      </c>
      <c r="G1159" s="21" t="s">
        <v>1433</v>
      </c>
      <c r="H1159" s="25" t="s">
        <v>65</v>
      </c>
      <c r="I1159" s="21" t="s">
        <v>67</v>
      </c>
      <c r="J1159" s="21" t="s">
        <v>416</v>
      </c>
      <c r="K1159" s="38">
        <v>46126</v>
      </c>
      <c r="L1159" s="38">
        <v>46188</v>
      </c>
      <c r="M1159" s="39" t="s">
        <v>18</v>
      </c>
      <c r="N1159" s="18">
        <v>0</v>
      </c>
      <c r="O1159" s="18">
        <v>3280</v>
      </c>
      <c r="P1159" s="15" t="str">
        <f>IFERROR((O1159-N1159)/N1159,"")</f>
        <v/>
      </c>
      <c r="Q1159" s="19">
        <v>24</v>
      </c>
      <c r="R1159" s="19">
        <v>32</v>
      </c>
      <c r="S1159" s="15">
        <f>IFERROR((R1159-Q1159)/Q1159,"")</f>
        <v>0.33333333333333331</v>
      </c>
      <c r="T1159" s="19">
        <v>55</v>
      </c>
      <c r="U1159" s="15">
        <f>IFERROR(R1159/T1159,"")</f>
        <v>0.58181818181818179</v>
      </c>
      <c r="V1159" s="19">
        <v>4</v>
      </c>
      <c r="W1159" s="19">
        <v>5</v>
      </c>
      <c r="X1159" s="15">
        <f>IFERROR((W1159-V1159)/V1159,"")</f>
        <v>0.25</v>
      </c>
      <c r="Y1159" s="18">
        <v>0</v>
      </c>
      <c r="Z1159" s="18">
        <v>0</v>
      </c>
      <c r="AA1159" s="18">
        <v>0</v>
      </c>
      <c r="AB1159" s="18">
        <v>0</v>
      </c>
      <c r="AC1159" s="18">
        <v>0</v>
      </c>
      <c r="AD1159" s="18">
        <v>0</v>
      </c>
      <c r="AE1159" s="18">
        <v>0</v>
      </c>
      <c r="AF1159" s="18">
        <v>0</v>
      </c>
      <c r="AG1159" s="18">
        <v>3280</v>
      </c>
      <c r="AH1159" s="18">
        <v>0</v>
      </c>
      <c r="AI1159" s="18">
        <v>0</v>
      </c>
      <c r="AJ1159" s="18">
        <v>0</v>
      </c>
      <c r="AK1159" s="23">
        <f>SUM(Y1159:AJ1159)</f>
        <v>3280</v>
      </c>
      <c r="AL1159" s="23">
        <f>MAX(Y1159:AJ1159)</f>
        <v>3280</v>
      </c>
      <c r="AM1159">
        <f>COUNTIF(Y1159:AJ1159,"&gt;1")</f>
        <v>1</v>
      </c>
    </row>
    <row r="1160" spans="1:39" ht="15.75" x14ac:dyDescent="0.25">
      <c r="A1160" s="21"/>
      <c r="B1160" s="21" t="s">
        <v>1519</v>
      </c>
      <c r="C1160" s="21">
        <v>14604100</v>
      </c>
      <c r="D1160" s="25">
        <v>192979</v>
      </c>
      <c r="E1160" s="21" t="s">
        <v>1180</v>
      </c>
      <c r="F1160" s="21" t="s">
        <v>1431</v>
      </c>
      <c r="G1160" s="21" t="s">
        <v>1432</v>
      </c>
      <c r="H1160" s="25" t="s">
        <v>65</v>
      </c>
      <c r="I1160" s="21" t="s">
        <v>67</v>
      </c>
      <c r="J1160" s="21" t="s">
        <v>416</v>
      </c>
      <c r="K1160" s="38">
        <v>46126</v>
      </c>
      <c r="L1160" s="38">
        <v>46184</v>
      </c>
      <c r="M1160" s="39" t="s">
        <v>18</v>
      </c>
      <c r="N1160" s="18">
        <v>0</v>
      </c>
      <c r="O1160" s="18">
        <v>3280</v>
      </c>
      <c r="P1160" s="15" t="str">
        <f>IFERROR((O1160-N1160)/N1160,"")</f>
        <v/>
      </c>
      <c r="Q1160" s="19">
        <v>27</v>
      </c>
      <c r="R1160" s="19">
        <v>35</v>
      </c>
      <c r="S1160" s="15">
        <f>IFERROR((R1160-Q1160)/Q1160,"")</f>
        <v>0.29629629629629628</v>
      </c>
      <c r="T1160" s="19">
        <v>68</v>
      </c>
      <c r="U1160" s="15">
        <f>IFERROR(R1160/T1160,"")</f>
        <v>0.51470588235294112</v>
      </c>
      <c r="V1160" s="19">
        <v>5</v>
      </c>
      <c r="W1160" s="19">
        <v>5</v>
      </c>
      <c r="X1160" s="15">
        <f>IFERROR((W1160-V1160)/V1160,"")</f>
        <v>0</v>
      </c>
      <c r="Y1160" s="18">
        <v>0</v>
      </c>
      <c r="Z1160" s="18">
        <v>0</v>
      </c>
      <c r="AA1160" s="18">
        <v>0</v>
      </c>
      <c r="AB1160" s="18">
        <v>0</v>
      </c>
      <c r="AC1160" s="18">
        <v>0</v>
      </c>
      <c r="AD1160" s="18">
        <v>0</v>
      </c>
      <c r="AE1160" s="18">
        <v>0</v>
      </c>
      <c r="AF1160" s="18">
        <v>0</v>
      </c>
      <c r="AG1160" s="18">
        <v>3280</v>
      </c>
      <c r="AH1160" s="18">
        <v>0</v>
      </c>
      <c r="AI1160" s="18">
        <v>0</v>
      </c>
      <c r="AJ1160" s="18">
        <v>0</v>
      </c>
      <c r="AK1160" s="23">
        <f>SUM(Y1160:AJ1160)</f>
        <v>3280</v>
      </c>
      <c r="AL1160" s="23">
        <f>MAX(Y1160:AJ1160)</f>
        <v>3280</v>
      </c>
      <c r="AM1160">
        <f>COUNTIF(Y1160:AJ1160,"&gt;1")</f>
        <v>1</v>
      </c>
    </row>
    <row r="1161" spans="1:39" ht="15.75" x14ac:dyDescent="0.25">
      <c r="A1161" s="21" t="s">
        <v>2618</v>
      </c>
      <c r="B1161" s="21" t="s">
        <v>1519</v>
      </c>
      <c r="C1161" s="21">
        <v>14619741</v>
      </c>
      <c r="D1161" s="25" t="s">
        <v>3332</v>
      </c>
      <c r="E1161" s="21" t="s">
        <v>2933</v>
      </c>
      <c r="F1161" s="21" t="s">
        <v>3333</v>
      </c>
      <c r="G1161" s="21" t="s">
        <v>94</v>
      </c>
      <c r="H1161" s="25" t="s">
        <v>63</v>
      </c>
      <c r="I1161" s="21" t="s">
        <v>21</v>
      </c>
      <c r="J1161" s="21" t="s">
        <v>21</v>
      </c>
      <c r="K1161" s="38">
        <v>46168</v>
      </c>
      <c r="L1161" s="38">
        <v>46183</v>
      </c>
      <c r="M1161" s="39" t="s">
        <v>18</v>
      </c>
      <c r="N1161" s="18">
        <v>0</v>
      </c>
      <c r="O1161" s="18">
        <v>780</v>
      </c>
      <c r="P1161" s="15" t="str">
        <f>IFERROR((O1161-N1161)/N1161,"")</f>
        <v/>
      </c>
      <c r="Q1161" s="19">
        <v>0</v>
      </c>
      <c r="R1161" s="19">
        <v>1</v>
      </c>
      <c r="S1161" s="15" t="str">
        <f>IFERROR((R1161-Q1161)/Q1161,"")</f>
        <v/>
      </c>
      <c r="T1161" s="19" t="s">
        <v>1610</v>
      </c>
      <c r="U1161" s="15" t="str">
        <f>IFERROR(R1161/T1161,"")</f>
        <v/>
      </c>
      <c r="V1161" s="19">
        <v>0</v>
      </c>
      <c r="W1161" s="19">
        <v>1</v>
      </c>
      <c r="X1161" s="15" t="str">
        <f>IFERROR((W1161-V1161)/V1161,"")</f>
        <v/>
      </c>
      <c r="Y1161" s="18">
        <v>0</v>
      </c>
      <c r="Z1161" s="18">
        <v>0</v>
      </c>
      <c r="AA1161" s="18">
        <v>0</v>
      </c>
      <c r="AB1161" s="18">
        <v>0</v>
      </c>
      <c r="AC1161" s="18">
        <v>0</v>
      </c>
      <c r="AD1161" s="18">
        <v>0</v>
      </c>
      <c r="AE1161" s="18">
        <v>0</v>
      </c>
      <c r="AF1161" s="18">
        <v>0</v>
      </c>
      <c r="AG1161" s="18">
        <v>0</v>
      </c>
      <c r="AH1161" s="18">
        <v>780</v>
      </c>
      <c r="AI1161" s="18">
        <v>0</v>
      </c>
      <c r="AJ1161" s="18">
        <v>0</v>
      </c>
      <c r="AK1161" s="23">
        <f>SUM(Y1161:AJ1161)</f>
        <v>780</v>
      </c>
      <c r="AL1161" s="23">
        <f>MAX(Y1161:AJ1161)</f>
        <v>780</v>
      </c>
      <c r="AM1161">
        <f>COUNTIF(Y1161:AJ1161,"&gt;1")</f>
        <v>1</v>
      </c>
    </row>
    <row r="1162" spans="1:39" ht="15.75" x14ac:dyDescent="0.25">
      <c r="A1162" s="21" t="s">
        <v>2618</v>
      </c>
      <c r="B1162" s="21" t="s">
        <v>1519</v>
      </c>
      <c r="C1162" s="49">
        <v>14633821</v>
      </c>
      <c r="D1162" s="25" t="s">
        <v>3528</v>
      </c>
      <c r="E1162" s="21" t="s">
        <v>2453</v>
      </c>
      <c r="F1162" s="21" t="s">
        <v>3529</v>
      </c>
      <c r="G1162" s="21" t="s">
        <v>38</v>
      </c>
      <c r="H1162" s="25" t="s">
        <v>20</v>
      </c>
      <c r="I1162" s="21" t="s">
        <v>21</v>
      </c>
      <c r="J1162" s="21" t="s">
        <v>21</v>
      </c>
      <c r="K1162" s="38">
        <v>46234</v>
      </c>
      <c r="L1162" s="38"/>
      <c r="M1162" s="39" t="s">
        <v>18</v>
      </c>
      <c r="N1162" s="18">
        <v>0</v>
      </c>
      <c r="O1162" s="18">
        <v>367</v>
      </c>
      <c r="P1162" s="15" t="str">
        <f>IFERROR((O1162-N1162)/N1162,"")</f>
        <v/>
      </c>
      <c r="Q1162" s="19">
        <v>0</v>
      </c>
      <c r="R1162" s="19">
        <v>0</v>
      </c>
      <c r="S1162" s="15" t="str">
        <f>IFERROR((R1162-Q1162)/Q1162,"")</f>
        <v/>
      </c>
      <c r="T1162" s="19" t="s">
        <v>1610</v>
      </c>
      <c r="U1162" s="15" t="str">
        <f>IFERROR(R1162/T1162,"")</f>
        <v/>
      </c>
      <c r="V1162" s="19" t="s">
        <v>1610</v>
      </c>
      <c r="W1162" s="19" t="s">
        <v>1610</v>
      </c>
      <c r="X1162" s="15" t="str">
        <f>IFERROR((W1162-V1162)/V1162,"")</f>
        <v/>
      </c>
      <c r="Y1162" s="18">
        <v>0</v>
      </c>
      <c r="Z1162" s="18">
        <v>0</v>
      </c>
      <c r="AA1162" s="18">
        <v>0</v>
      </c>
      <c r="AB1162" s="18">
        <v>0</v>
      </c>
      <c r="AC1162" s="18">
        <v>0</v>
      </c>
      <c r="AD1162" s="18">
        <v>0</v>
      </c>
      <c r="AE1162" s="18">
        <v>0</v>
      </c>
      <c r="AF1162" s="18">
        <v>0</v>
      </c>
      <c r="AG1162" s="18">
        <v>0</v>
      </c>
      <c r="AH1162" s="18">
        <v>0</v>
      </c>
      <c r="AI1162" s="18">
        <v>0</v>
      </c>
      <c r="AJ1162" s="18">
        <v>367</v>
      </c>
      <c r="AK1162" s="23">
        <f>SUM(Y1162:AJ1162)</f>
        <v>367</v>
      </c>
      <c r="AL1162" s="23">
        <f>MAX(Y1162:AJ1162)</f>
        <v>367</v>
      </c>
      <c r="AM1162">
        <f>COUNTIF(Y1162:AJ1162,"&gt;1")</f>
        <v>1</v>
      </c>
    </row>
    <row r="1163" spans="1:39" ht="15.75" x14ac:dyDescent="0.25">
      <c r="A1163" s="21"/>
      <c r="B1163" s="21" t="s">
        <v>1519</v>
      </c>
      <c r="C1163" s="21">
        <v>14659499</v>
      </c>
      <c r="D1163" s="25">
        <v>191693</v>
      </c>
      <c r="E1163" s="21" t="s">
        <v>1180</v>
      </c>
      <c r="F1163" s="21" t="s">
        <v>1590</v>
      </c>
      <c r="G1163" s="21" t="s">
        <v>1591</v>
      </c>
      <c r="H1163" s="25" t="s">
        <v>63</v>
      </c>
      <c r="I1163" s="21" t="s">
        <v>67</v>
      </c>
      <c r="J1163" s="21" t="s">
        <v>416</v>
      </c>
      <c r="K1163" s="38">
        <v>45315</v>
      </c>
      <c r="L1163" s="38">
        <v>45372</v>
      </c>
      <c r="M1163" s="39" t="s">
        <v>53</v>
      </c>
      <c r="N1163" s="18" t="s">
        <v>1610</v>
      </c>
      <c r="O1163" s="18" t="s">
        <v>1610</v>
      </c>
      <c r="P1163" s="15" t="str">
        <f>IFERROR((O1163-N1163)/N1163,"")</f>
        <v/>
      </c>
      <c r="Q1163" s="19" t="s">
        <v>1610</v>
      </c>
      <c r="R1163" s="19" t="s">
        <v>1610</v>
      </c>
      <c r="S1163" s="15" t="str">
        <f>IFERROR((R1163-Q1163)/Q1163,"")</f>
        <v/>
      </c>
      <c r="T1163" s="19" t="s">
        <v>1610</v>
      </c>
      <c r="U1163" s="15" t="str">
        <f>IFERROR(R1163/T1163,"")</f>
        <v/>
      </c>
      <c r="V1163" s="19" t="s">
        <v>1610</v>
      </c>
      <c r="W1163" s="19" t="s">
        <v>1610</v>
      </c>
      <c r="X1163" s="15" t="str">
        <f>IFERROR((W1163-V1163)/V1163,"")</f>
        <v/>
      </c>
      <c r="Y1163" s="18" t="s">
        <v>1610</v>
      </c>
      <c r="Z1163" s="18" t="s">
        <v>1610</v>
      </c>
      <c r="AA1163" s="18" t="s">
        <v>1610</v>
      </c>
      <c r="AB1163" s="18" t="s">
        <v>1610</v>
      </c>
      <c r="AC1163" s="18" t="s">
        <v>1610</v>
      </c>
      <c r="AD1163" s="18" t="s">
        <v>1610</v>
      </c>
      <c r="AE1163" s="18" t="s">
        <v>1610</v>
      </c>
      <c r="AF1163" s="18" t="s">
        <v>1610</v>
      </c>
      <c r="AG1163" s="18" t="s">
        <v>1610</v>
      </c>
      <c r="AH1163" s="18" t="s">
        <v>1610</v>
      </c>
      <c r="AI1163" s="18" t="s">
        <v>1610</v>
      </c>
      <c r="AJ1163" s="18" t="s">
        <v>1610</v>
      </c>
      <c r="AK1163" s="23">
        <f>SUM(Y1163:AJ1163)</f>
        <v>0</v>
      </c>
      <c r="AL1163" s="23">
        <f>MAX(Y1163:AJ1163)</f>
        <v>0</v>
      </c>
      <c r="AM1163">
        <f>COUNTIF(Y1163:AJ1163,"&gt;1")</f>
        <v>0</v>
      </c>
    </row>
    <row r="1164" spans="1:39" ht="15.75" x14ac:dyDescent="0.25">
      <c r="A1164" s="21" t="s">
        <v>2618</v>
      </c>
      <c r="B1164" s="21" t="s">
        <v>1519</v>
      </c>
      <c r="C1164" s="21">
        <v>14684662</v>
      </c>
      <c r="D1164" s="25" t="s">
        <v>2919</v>
      </c>
      <c r="E1164" s="21" t="s">
        <v>1798</v>
      </c>
      <c r="F1164" s="21" t="s">
        <v>2920</v>
      </c>
      <c r="G1164" s="21" t="s">
        <v>532</v>
      </c>
      <c r="H1164" s="25" t="s">
        <v>145</v>
      </c>
      <c r="I1164" s="21" t="s">
        <v>41</v>
      </c>
      <c r="J1164" s="21" t="s">
        <v>100</v>
      </c>
      <c r="K1164" s="38">
        <v>45917</v>
      </c>
      <c r="L1164" s="38">
        <v>46198</v>
      </c>
      <c r="M1164" s="39" t="s">
        <v>18</v>
      </c>
      <c r="N1164" s="18">
        <v>0</v>
      </c>
      <c r="O1164" s="18">
        <v>0</v>
      </c>
      <c r="P1164" s="15" t="str">
        <f>IFERROR((O1164-N1164)/N1164,"")</f>
        <v/>
      </c>
      <c r="Q1164" s="19">
        <v>0</v>
      </c>
      <c r="R1164" s="19">
        <v>109</v>
      </c>
      <c r="S1164" s="15" t="str">
        <f>IFERROR((R1164-Q1164)/Q1164,"")</f>
        <v/>
      </c>
      <c r="T1164" s="19" t="s">
        <v>1610</v>
      </c>
      <c r="U1164" s="15" t="str">
        <f>IFERROR(R1164/T1164,"")</f>
        <v/>
      </c>
      <c r="V1164" s="19">
        <v>47</v>
      </c>
      <c r="W1164" s="19">
        <v>56</v>
      </c>
      <c r="X1164" s="15">
        <f>IFERROR((W1164-V1164)/V1164,"")</f>
        <v>0.19148936170212766</v>
      </c>
      <c r="Y1164" s="18">
        <v>0</v>
      </c>
      <c r="Z1164" s="18">
        <v>19560</v>
      </c>
      <c r="AA1164" s="18">
        <v>0</v>
      </c>
      <c r="AB1164" s="18">
        <v>0</v>
      </c>
      <c r="AC1164" s="18">
        <v>0</v>
      </c>
      <c r="AD1164" s="18">
        <v>0</v>
      </c>
      <c r="AE1164" s="18">
        <v>0</v>
      </c>
      <c r="AF1164" s="18">
        <v>0</v>
      </c>
      <c r="AG1164" s="18">
        <v>0</v>
      </c>
      <c r="AH1164" s="18">
        <v>0</v>
      </c>
      <c r="AI1164" s="18">
        <v>0</v>
      </c>
      <c r="AJ1164" s="18">
        <v>0</v>
      </c>
      <c r="AK1164" s="23">
        <f>SUM(Y1164:AJ1164)</f>
        <v>19560</v>
      </c>
      <c r="AL1164" s="23">
        <f>MAX(Y1164:AJ1164)</f>
        <v>19560</v>
      </c>
      <c r="AM1164">
        <f>COUNTIF(Y1164:AJ1164,"&gt;1")</f>
        <v>1</v>
      </c>
    </row>
    <row r="1165" spans="1:39" ht="15.75" x14ac:dyDescent="0.25">
      <c r="A1165" s="21"/>
      <c r="B1165" s="21" t="s">
        <v>1520</v>
      </c>
      <c r="C1165" s="21">
        <v>14707364</v>
      </c>
      <c r="D1165" s="25">
        <v>194658</v>
      </c>
      <c r="E1165" s="21" t="s">
        <v>2489</v>
      </c>
      <c r="F1165" s="21" t="s">
        <v>1786</v>
      </c>
      <c r="G1165" s="21" t="s">
        <v>1069</v>
      </c>
      <c r="H1165" s="25" t="s">
        <v>132</v>
      </c>
      <c r="I1165" s="21" t="s">
        <v>21</v>
      </c>
      <c r="J1165" s="21" t="s">
        <v>21</v>
      </c>
      <c r="K1165" s="38">
        <v>45588</v>
      </c>
      <c r="L1165" s="38">
        <v>46230</v>
      </c>
      <c r="M1165" s="39" t="s">
        <v>18</v>
      </c>
      <c r="N1165" s="18">
        <v>0</v>
      </c>
      <c r="O1165" s="18">
        <v>0</v>
      </c>
      <c r="P1165" s="15" t="str">
        <f>IFERROR((O1165-N1165)/N1165,"")</f>
        <v/>
      </c>
      <c r="Q1165" s="19">
        <v>151</v>
      </c>
      <c r="R1165" s="19">
        <v>296</v>
      </c>
      <c r="S1165" s="15">
        <f>IFERROR((R1165-Q1165)/Q1165,"")</f>
        <v>0.96026490066225167</v>
      </c>
      <c r="T1165" s="19">
        <v>385</v>
      </c>
      <c r="U1165" s="15">
        <f>IFERROR(R1165/T1165,"")</f>
        <v>0.76883116883116887</v>
      </c>
      <c r="V1165" s="19">
        <v>32</v>
      </c>
      <c r="W1165" s="19">
        <v>23</v>
      </c>
      <c r="X1165" s="15">
        <f>IFERROR((W1165-V1165)/V1165,"")</f>
        <v>-0.28125</v>
      </c>
      <c r="Y1165" s="18" t="s">
        <v>1610</v>
      </c>
      <c r="Z1165" s="18" t="s">
        <v>1610</v>
      </c>
      <c r="AA1165" s="18" t="s">
        <v>1610</v>
      </c>
      <c r="AB1165" s="18" t="s">
        <v>1610</v>
      </c>
      <c r="AC1165" s="18" t="s">
        <v>1610</v>
      </c>
      <c r="AD1165" s="18" t="s">
        <v>1610</v>
      </c>
      <c r="AE1165" s="18" t="s">
        <v>1610</v>
      </c>
      <c r="AF1165" s="18" t="s">
        <v>1610</v>
      </c>
      <c r="AG1165" s="18" t="s">
        <v>1610</v>
      </c>
      <c r="AH1165" s="18" t="s">
        <v>1610</v>
      </c>
      <c r="AI1165" s="18" t="s">
        <v>1610</v>
      </c>
      <c r="AJ1165" s="18" t="s">
        <v>1610</v>
      </c>
      <c r="AK1165" s="23">
        <f>SUM(Y1165:AJ1165)</f>
        <v>0</v>
      </c>
      <c r="AL1165" s="23">
        <f>MAX(Y1165:AJ1165)</f>
        <v>0</v>
      </c>
      <c r="AM1165">
        <f>COUNTIF(Y1165:AJ1165,"&gt;1")</f>
        <v>0</v>
      </c>
    </row>
    <row r="1166" spans="1:39" ht="15.75" x14ac:dyDescent="0.25">
      <c r="A1166" s="21" t="s">
        <v>3223</v>
      </c>
      <c r="B1166" s="21" t="s">
        <v>1519</v>
      </c>
      <c r="C1166" s="21">
        <v>14752633</v>
      </c>
      <c r="D1166" s="25">
        <v>500379</v>
      </c>
      <c r="E1166" s="21" t="s">
        <v>60</v>
      </c>
      <c r="F1166" s="21" t="s">
        <v>1052</v>
      </c>
      <c r="G1166" s="21" t="s">
        <v>245</v>
      </c>
      <c r="H1166" s="25" t="s">
        <v>84</v>
      </c>
      <c r="I1166" s="21" t="s">
        <v>27</v>
      </c>
      <c r="J1166" s="21" t="s">
        <v>28</v>
      </c>
      <c r="K1166" s="38">
        <v>45596</v>
      </c>
      <c r="L1166" s="38">
        <v>46239</v>
      </c>
      <c r="M1166" s="39" t="s">
        <v>18</v>
      </c>
      <c r="N1166" s="18">
        <v>0</v>
      </c>
      <c r="O1166" s="18">
        <v>0</v>
      </c>
      <c r="P1166" s="15" t="str">
        <f>IFERROR((O1166-N1166)/N1166,"")</f>
        <v/>
      </c>
      <c r="Q1166" s="19">
        <v>21</v>
      </c>
      <c r="R1166" s="19">
        <v>7</v>
      </c>
      <c r="S1166" s="15">
        <f>IFERROR((R1166-Q1166)/Q1166,"")</f>
        <v>-0.66666666666666663</v>
      </c>
      <c r="T1166" s="19">
        <v>143</v>
      </c>
      <c r="U1166" s="15">
        <f>IFERROR(R1166/T1166,"")</f>
        <v>4.8951048951048952E-2</v>
      </c>
      <c r="V1166" s="19">
        <v>26</v>
      </c>
      <c r="W1166" s="19">
        <v>6</v>
      </c>
      <c r="X1166" s="15">
        <f>IFERROR((W1166-V1166)/V1166,"")</f>
        <v>-0.76923076923076927</v>
      </c>
      <c r="Y1166" s="18" t="s">
        <v>1610</v>
      </c>
      <c r="Z1166" s="18" t="s">
        <v>1610</v>
      </c>
      <c r="AA1166" s="18" t="s">
        <v>1610</v>
      </c>
      <c r="AB1166" s="18" t="s">
        <v>1610</v>
      </c>
      <c r="AC1166" s="18" t="s">
        <v>1610</v>
      </c>
      <c r="AD1166" s="18" t="s">
        <v>1610</v>
      </c>
      <c r="AE1166" s="18" t="s">
        <v>1610</v>
      </c>
      <c r="AF1166" s="18" t="s">
        <v>1610</v>
      </c>
      <c r="AG1166" s="18" t="s">
        <v>1610</v>
      </c>
      <c r="AH1166" s="18" t="s">
        <v>1610</v>
      </c>
      <c r="AI1166" s="18" t="s">
        <v>1610</v>
      </c>
      <c r="AJ1166" s="18" t="s">
        <v>1610</v>
      </c>
      <c r="AK1166" s="23">
        <f>SUM(Y1166:AJ1166)</f>
        <v>0</v>
      </c>
      <c r="AL1166" s="23">
        <f>MAX(Y1166:AJ1166)</f>
        <v>0</v>
      </c>
      <c r="AM1166">
        <f>COUNTIF(Y1166:AJ1166,"&gt;1")</f>
        <v>0</v>
      </c>
    </row>
    <row r="1167" spans="1:39" ht="15.75" x14ac:dyDescent="0.25">
      <c r="A1167" s="21" t="s">
        <v>2618</v>
      </c>
      <c r="B1167" s="21" t="s">
        <v>1519</v>
      </c>
      <c r="C1167" s="21">
        <v>14789807</v>
      </c>
      <c r="D1167" s="25" t="s">
        <v>3383</v>
      </c>
      <c r="E1167" s="21" t="s">
        <v>2933</v>
      </c>
      <c r="F1167" s="21" t="s">
        <v>3384</v>
      </c>
      <c r="G1167" s="21" t="s">
        <v>3385</v>
      </c>
      <c r="H1167" s="25" t="s">
        <v>870</v>
      </c>
      <c r="I1167" s="21" t="s">
        <v>85</v>
      </c>
      <c r="J1167" s="21" t="s">
        <v>86</v>
      </c>
      <c r="K1167" s="38">
        <v>46183</v>
      </c>
      <c r="L1167" s="38">
        <v>46212</v>
      </c>
      <c r="M1167" s="39" t="s">
        <v>18</v>
      </c>
      <c r="N1167" s="18">
        <v>0</v>
      </c>
      <c r="O1167" s="18">
        <v>1395</v>
      </c>
      <c r="P1167" s="15" t="str">
        <f>IFERROR((O1167-N1167)/N1167,"")</f>
        <v/>
      </c>
      <c r="Q1167" s="19">
        <v>0</v>
      </c>
      <c r="R1167" s="19">
        <v>2</v>
      </c>
      <c r="S1167" s="15" t="str">
        <f>IFERROR((R1167-Q1167)/Q1167,"")</f>
        <v/>
      </c>
      <c r="T1167" s="19" t="s">
        <v>1610</v>
      </c>
      <c r="U1167" s="15" t="str">
        <f>IFERROR(R1167/T1167,"")</f>
        <v/>
      </c>
      <c r="V1167" s="19">
        <v>0</v>
      </c>
      <c r="W1167" s="19">
        <v>2</v>
      </c>
      <c r="X1167" s="15" t="str">
        <f>IFERROR((W1167-V1167)/V1167,"")</f>
        <v/>
      </c>
      <c r="Y1167" s="18">
        <v>0</v>
      </c>
      <c r="Z1167" s="18">
        <v>0</v>
      </c>
      <c r="AA1167" s="18">
        <v>0</v>
      </c>
      <c r="AB1167" s="18">
        <v>0</v>
      </c>
      <c r="AC1167" s="18">
        <v>0</v>
      </c>
      <c r="AD1167" s="18">
        <v>0</v>
      </c>
      <c r="AE1167" s="18">
        <v>0</v>
      </c>
      <c r="AF1167" s="18">
        <v>0</v>
      </c>
      <c r="AG1167" s="18">
        <v>0</v>
      </c>
      <c r="AH1167" s="18">
        <v>0</v>
      </c>
      <c r="AI1167" s="18">
        <v>1395</v>
      </c>
      <c r="AJ1167" s="18">
        <v>0</v>
      </c>
      <c r="AK1167" s="23">
        <f>SUM(Y1167:AJ1167)</f>
        <v>1395</v>
      </c>
      <c r="AL1167" s="23">
        <f>MAX(Y1167:AJ1167)</f>
        <v>1395</v>
      </c>
      <c r="AM1167">
        <f>COUNTIF(Y1167:AJ1167,"&gt;1")</f>
        <v>1</v>
      </c>
    </row>
    <row r="1168" spans="1:39" ht="15.75" x14ac:dyDescent="0.25">
      <c r="A1168" s="21" t="s">
        <v>2618</v>
      </c>
      <c r="B1168" s="21" t="s">
        <v>1520</v>
      </c>
      <c r="C1168" s="21">
        <v>14792934</v>
      </c>
      <c r="D1168" s="25" t="s">
        <v>2731</v>
      </c>
      <c r="E1168" s="21" t="s">
        <v>1575</v>
      </c>
      <c r="F1168" s="21" t="s">
        <v>2732</v>
      </c>
      <c r="G1168" s="21" t="s">
        <v>2733</v>
      </c>
      <c r="H1168" s="25" t="s">
        <v>51</v>
      </c>
      <c r="I1168" s="21" t="s">
        <v>27</v>
      </c>
      <c r="J1168" s="21" t="s">
        <v>210</v>
      </c>
      <c r="K1168" s="38">
        <v>45887</v>
      </c>
      <c r="L1168" s="38">
        <v>45912</v>
      </c>
      <c r="M1168" s="39" t="s">
        <v>53</v>
      </c>
      <c r="N1168" s="18" t="s">
        <v>1610</v>
      </c>
      <c r="O1168" s="18" t="s">
        <v>1610</v>
      </c>
      <c r="P1168" s="15" t="str">
        <f>IFERROR((O1168-N1168)/N1168,"")</f>
        <v/>
      </c>
      <c r="Q1168" s="19" t="s">
        <v>1610</v>
      </c>
      <c r="R1168" s="19" t="s">
        <v>1610</v>
      </c>
      <c r="S1168" s="15" t="str">
        <f>IFERROR((R1168-Q1168)/Q1168,"")</f>
        <v/>
      </c>
      <c r="T1168" s="19" t="s">
        <v>1610</v>
      </c>
      <c r="U1168" s="15" t="str">
        <f>IFERROR(R1168/T1168,"")</f>
        <v/>
      </c>
      <c r="V1168" s="19">
        <v>1</v>
      </c>
      <c r="W1168" s="19">
        <v>0</v>
      </c>
      <c r="X1168" s="15">
        <f>IFERROR((W1168-V1168)/V1168,"")</f>
        <v>-1</v>
      </c>
      <c r="Y1168" s="18">
        <v>2880</v>
      </c>
      <c r="Z1168" s="18">
        <v>0</v>
      </c>
      <c r="AA1168" s="18">
        <v>0</v>
      </c>
      <c r="AB1168" s="18">
        <v>0</v>
      </c>
      <c r="AC1168" s="18">
        <v>0</v>
      </c>
      <c r="AD1168" s="18">
        <v>0</v>
      </c>
      <c r="AE1168" s="18">
        <v>0</v>
      </c>
      <c r="AF1168" s="18">
        <v>0</v>
      </c>
      <c r="AG1168" s="18">
        <v>0</v>
      </c>
      <c r="AH1168" s="18">
        <v>0</v>
      </c>
      <c r="AI1168" s="18">
        <v>0</v>
      </c>
      <c r="AJ1168" s="18">
        <v>0</v>
      </c>
      <c r="AK1168" s="23">
        <f>SUM(Y1168:AJ1168)</f>
        <v>2880</v>
      </c>
      <c r="AL1168" s="23">
        <f>MAX(Y1168:AJ1168)</f>
        <v>2880</v>
      </c>
      <c r="AM1168">
        <f>COUNTIF(Y1168:AJ1168,"&gt;1")</f>
        <v>1</v>
      </c>
    </row>
    <row r="1169" spans="1:39" ht="15.75" x14ac:dyDescent="0.25">
      <c r="A1169" s="21"/>
      <c r="B1169" s="21"/>
      <c r="C1169" s="21">
        <v>14892124</v>
      </c>
      <c r="D1169" s="25">
        <v>101007</v>
      </c>
      <c r="E1169" s="21" t="s">
        <v>12</v>
      </c>
      <c r="F1169" s="21" t="s">
        <v>224</v>
      </c>
      <c r="G1169" s="21" t="s">
        <v>159</v>
      </c>
      <c r="H1169" s="25" t="s">
        <v>79</v>
      </c>
      <c r="I1169" s="21" t="s">
        <v>16</v>
      </c>
      <c r="J1169" s="21" t="s">
        <v>17</v>
      </c>
      <c r="K1169" s="38">
        <v>45260</v>
      </c>
      <c r="L1169" s="38">
        <v>46240</v>
      </c>
      <c r="M1169" s="39" t="s">
        <v>18</v>
      </c>
      <c r="N1169" s="18">
        <v>0</v>
      </c>
      <c r="O1169" s="18">
        <v>0</v>
      </c>
      <c r="P1169" s="15" t="str">
        <f>IFERROR((O1169-N1169)/N1169,"")</f>
        <v/>
      </c>
      <c r="Q1169" s="19">
        <v>208</v>
      </c>
      <c r="R1169" s="19">
        <v>203</v>
      </c>
      <c r="S1169" s="15">
        <f>IFERROR((R1169-Q1169)/Q1169,"")</f>
        <v>-2.403846153846154E-2</v>
      </c>
      <c r="T1169" s="19">
        <v>73</v>
      </c>
      <c r="U1169" s="15">
        <f>IFERROR(R1169/T1169,"")</f>
        <v>2.7808219178082192</v>
      </c>
      <c r="V1169" s="19">
        <v>94</v>
      </c>
      <c r="W1169" s="19">
        <v>62</v>
      </c>
      <c r="X1169" s="15">
        <f>IFERROR((W1169-V1169)/V1169,"")</f>
        <v>-0.34042553191489361</v>
      </c>
      <c r="Y1169" s="18" t="s">
        <v>1610</v>
      </c>
      <c r="Z1169" s="18" t="s">
        <v>1610</v>
      </c>
      <c r="AA1169" s="18" t="s">
        <v>1610</v>
      </c>
      <c r="AB1169" s="18" t="s">
        <v>1610</v>
      </c>
      <c r="AC1169" s="18" t="s">
        <v>1610</v>
      </c>
      <c r="AD1169" s="18" t="s">
        <v>1610</v>
      </c>
      <c r="AE1169" s="18" t="s">
        <v>1610</v>
      </c>
      <c r="AF1169" s="18" t="s">
        <v>1610</v>
      </c>
      <c r="AG1169" s="18" t="s">
        <v>1610</v>
      </c>
      <c r="AH1169" s="18" t="s">
        <v>1610</v>
      </c>
      <c r="AI1169" s="18" t="s">
        <v>1610</v>
      </c>
      <c r="AJ1169" s="18" t="s">
        <v>1610</v>
      </c>
      <c r="AK1169" s="23">
        <f>SUM(Y1169:AJ1169)</f>
        <v>0</v>
      </c>
      <c r="AL1169" s="23">
        <f>MAX(Y1169:AJ1169)</f>
        <v>0</v>
      </c>
      <c r="AM1169">
        <f>COUNTIF(Y1169:AJ1169,"&gt;1")</f>
        <v>0</v>
      </c>
    </row>
    <row r="1170" spans="1:39" ht="15.75" x14ac:dyDescent="0.25">
      <c r="A1170" s="21"/>
      <c r="B1170" s="21"/>
      <c r="C1170" s="21">
        <v>14892124</v>
      </c>
      <c r="D1170" s="25">
        <v>101032</v>
      </c>
      <c r="E1170" s="21" t="s">
        <v>12</v>
      </c>
      <c r="F1170" s="21" t="s">
        <v>224</v>
      </c>
      <c r="G1170" s="21" t="s">
        <v>50</v>
      </c>
      <c r="H1170" s="25" t="s">
        <v>51</v>
      </c>
      <c r="I1170" s="21" t="s">
        <v>16</v>
      </c>
      <c r="J1170" s="21" t="s">
        <v>17</v>
      </c>
      <c r="K1170" s="38">
        <v>44834</v>
      </c>
      <c r="L1170" s="38">
        <v>46240</v>
      </c>
      <c r="M1170" s="39" t="s">
        <v>18</v>
      </c>
      <c r="N1170" s="18">
        <v>0</v>
      </c>
      <c r="O1170" s="18">
        <v>0</v>
      </c>
      <c r="P1170" s="15" t="str">
        <f>IFERROR((O1170-N1170)/N1170,"")</f>
        <v/>
      </c>
      <c r="Q1170" s="19">
        <v>344</v>
      </c>
      <c r="R1170" s="19">
        <v>1981</v>
      </c>
      <c r="S1170" s="15">
        <f>IFERROR((R1170-Q1170)/Q1170,"")</f>
        <v>4.7587209302325579</v>
      </c>
      <c r="T1170" s="19">
        <v>711</v>
      </c>
      <c r="U1170" s="15">
        <f>IFERROR(R1170/T1170,"")</f>
        <v>2.7862165963431784</v>
      </c>
      <c r="V1170" s="19">
        <v>424</v>
      </c>
      <c r="W1170" s="19">
        <v>367</v>
      </c>
      <c r="X1170" s="15">
        <f>IFERROR((W1170-V1170)/V1170,"")</f>
        <v>-0.13443396226415094</v>
      </c>
      <c r="Y1170" s="18" t="s">
        <v>1610</v>
      </c>
      <c r="Z1170" s="18" t="s">
        <v>1610</v>
      </c>
      <c r="AA1170" s="18" t="s">
        <v>1610</v>
      </c>
      <c r="AB1170" s="18" t="s">
        <v>1610</v>
      </c>
      <c r="AC1170" s="18" t="s">
        <v>1610</v>
      </c>
      <c r="AD1170" s="18" t="s">
        <v>1610</v>
      </c>
      <c r="AE1170" s="18" t="s">
        <v>1610</v>
      </c>
      <c r="AF1170" s="18" t="s">
        <v>1610</v>
      </c>
      <c r="AG1170" s="18" t="s">
        <v>1610</v>
      </c>
      <c r="AH1170" s="18" t="s">
        <v>1610</v>
      </c>
      <c r="AI1170" s="18" t="s">
        <v>1610</v>
      </c>
      <c r="AJ1170" s="18" t="s">
        <v>1610</v>
      </c>
      <c r="AK1170" s="23">
        <f>SUM(Y1170:AJ1170)</f>
        <v>0</v>
      </c>
      <c r="AL1170" s="23">
        <f>MAX(Y1170:AJ1170)</f>
        <v>0</v>
      </c>
      <c r="AM1170">
        <f>COUNTIF(Y1170:AJ1170,"&gt;1")</f>
        <v>0</v>
      </c>
    </row>
    <row r="1171" spans="1:39" ht="15.75" x14ac:dyDescent="0.25">
      <c r="A1171" s="21"/>
      <c r="B1171" s="21"/>
      <c r="C1171" s="21">
        <v>14892124</v>
      </c>
      <c r="D1171" s="25">
        <v>193934</v>
      </c>
      <c r="E1171" s="21" t="s">
        <v>12</v>
      </c>
      <c r="F1171" s="21" t="s">
        <v>224</v>
      </c>
      <c r="G1171" s="21" t="s">
        <v>14</v>
      </c>
      <c r="H1171" s="25" t="s">
        <v>15</v>
      </c>
      <c r="I1171" s="21" t="s">
        <v>16</v>
      </c>
      <c r="J1171" s="21" t="s">
        <v>17</v>
      </c>
      <c r="K1171" s="38">
        <v>45443</v>
      </c>
      <c r="L1171" s="38">
        <v>46240</v>
      </c>
      <c r="M1171" s="39" t="s">
        <v>18</v>
      </c>
      <c r="N1171" s="18">
        <v>0</v>
      </c>
      <c r="O1171" s="18">
        <v>0</v>
      </c>
      <c r="P1171" s="15" t="str">
        <f>IFERROR((O1171-N1171)/N1171,"")</f>
        <v/>
      </c>
      <c r="Q1171" s="19">
        <v>193</v>
      </c>
      <c r="R1171" s="19">
        <v>437</v>
      </c>
      <c r="S1171" s="15">
        <f>IFERROR((R1171-Q1171)/Q1171,"")</f>
        <v>1.2642487046632125</v>
      </c>
      <c r="T1171" s="19">
        <v>672</v>
      </c>
      <c r="U1171" s="15">
        <f>IFERROR(R1171/T1171,"")</f>
        <v>0.65029761904761907</v>
      </c>
      <c r="V1171" s="19">
        <v>144</v>
      </c>
      <c r="W1171" s="19">
        <v>63</v>
      </c>
      <c r="X1171" s="15">
        <f>IFERROR((W1171-V1171)/V1171,"")</f>
        <v>-0.5625</v>
      </c>
      <c r="Y1171" s="18" t="s">
        <v>1610</v>
      </c>
      <c r="Z1171" s="18" t="s">
        <v>1610</v>
      </c>
      <c r="AA1171" s="18" t="s">
        <v>1610</v>
      </c>
      <c r="AB1171" s="18" t="s">
        <v>1610</v>
      </c>
      <c r="AC1171" s="18" t="s">
        <v>1610</v>
      </c>
      <c r="AD1171" s="18" t="s">
        <v>1610</v>
      </c>
      <c r="AE1171" s="18" t="s">
        <v>1610</v>
      </c>
      <c r="AF1171" s="18" t="s">
        <v>1610</v>
      </c>
      <c r="AG1171" s="18" t="s">
        <v>1610</v>
      </c>
      <c r="AH1171" s="18" t="s">
        <v>1610</v>
      </c>
      <c r="AI1171" s="18" t="s">
        <v>1610</v>
      </c>
      <c r="AJ1171" s="18" t="s">
        <v>1610</v>
      </c>
      <c r="AK1171" s="23">
        <f>SUM(Y1171:AJ1171)</f>
        <v>0</v>
      </c>
      <c r="AL1171" s="23">
        <f>MAX(Y1171:AJ1171)</f>
        <v>0</v>
      </c>
      <c r="AM1171">
        <f>COUNTIF(Y1171:AJ1171,"&gt;1")</f>
        <v>0</v>
      </c>
    </row>
    <row r="1172" spans="1:39" ht="15.75" x14ac:dyDescent="0.25">
      <c r="A1172" s="21" t="s">
        <v>3217</v>
      </c>
      <c r="B1172" s="21" t="s">
        <v>1520</v>
      </c>
      <c r="C1172" s="21">
        <v>14892124</v>
      </c>
      <c r="D1172" s="25">
        <v>100578</v>
      </c>
      <c r="E1172" s="21" t="s">
        <v>12</v>
      </c>
      <c r="F1172" s="21" t="s">
        <v>224</v>
      </c>
      <c r="G1172" s="21" t="s">
        <v>58</v>
      </c>
      <c r="H1172" s="25" t="s">
        <v>15</v>
      </c>
      <c r="I1172" s="21" t="s">
        <v>16</v>
      </c>
      <c r="J1172" s="21" t="s">
        <v>17</v>
      </c>
      <c r="K1172" s="38">
        <v>46234</v>
      </c>
      <c r="L1172" s="38">
        <v>46240</v>
      </c>
      <c r="M1172" s="39" t="s">
        <v>18</v>
      </c>
      <c r="N1172" s="18">
        <v>310890</v>
      </c>
      <c r="O1172" s="18">
        <v>613760</v>
      </c>
      <c r="P1172" s="15">
        <f>IFERROR((O1172-N1172)/N1172,"")</f>
        <v>0.97420309434205021</v>
      </c>
      <c r="Q1172" s="19">
        <v>4821</v>
      </c>
      <c r="R1172" s="19">
        <v>3505</v>
      </c>
      <c r="S1172" s="15">
        <f>IFERROR((R1172-Q1172)/Q1172,"")</f>
        <v>-0.27297241236258035</v>
      </c>
      <c r="T1172" s="19">
        <v>1248</v>
      </c>
      <c r="U1172" s="15">
        <f>IFERROR(R1172/T1172,"")</f>
        <v>2.8084935897435899</v>
      </c>
      <c r="V1172" s="19">
        <v>1174</v>
      </c>
      <c r="W1172" s="19">
        <v>472</v>
      </c>
      <c r="X1172" s="15">
        <f>IFERROR((W1172-V1172)/V1172,"")</f>
        <v>-0.59795570698466782</v>
      </c>
      <c r="Y1172" s="18">
        <v>3192</v>
      </c>
      <c r="Z1172" s="18">
        <v>600000</v>
      </c>
      <c r="AA1172" s="18">
        <v>2793</v>
      </c>
      <c r="AB1172" s="18">
        <v>3990</v>
      </c>
      <c r="AC1172" s="18">
        <v>0</v>
      </c>
      <c r="AD1172" s="18">
        <v>1197</v>
      </c>
      <c r="AE1172" s="18">
        <v>8606</v>
      </c>
      <c r="AF1172" s="18">
        <v>0</v>
      </c>
      <c r="AG1172" s="18">
        <v>4300</v>
      </c>
      <c r="AH1172" s="18">
        <v>4300</v>
      </c>
      <c r="AI1172" s="18">
        <v>0</v>
      </c>
      <c r="AJ1172" s="18">
        <v>605160</v>
      </c>
      <c r="AK1172" s="23">
        <f>SUM(Y1172:AJ1172)</f>
        <v>1233538</v>
      </c>
      <c r="AL1172" s="23">
        <f>MAX(Y1172:AJ1172)</f>
        <v>605160</v>
      </c>
      <c r="AM1172">
        <f>COUNTIF(Y1172:AJ1172,"&gt;1")</f>
        <v>9</v>
      </c>
    </row>
    <row r="1173" spans="1:39" ht="15.75" x14ac:dyDescent="0.25">
      <c r="A1173" s="21"/>
      <c r="B1173" s="21" t="s">
        <v>1519</v>
      </c>
      <c r="C1173" s="21">
        <v>14897684</v>
      </c>
      <c r="D1173" s="25">
        <v>191694</v>
      </c>
      <c r="E1173" s="21" t="s">
        <v>1180</v>
      </c>
      <c r="F1173" s="21" t="s">
        <v>1592</v>
      </c>
      <c r="G1173" s="21" t="s">
        <v>1593</v>
      </c>
      <c r="H1173" s="25" t="s">
        <v>63</v>
      </c>
      <c r="I1173" s="21" t="s">
        <v>67</v>
      </c>
      <c r="J1173" s="21" t="s">
        <v>416</v>
      </c>
      <c r="K1173" s="38">
        <v>45315</v>
      </c>
      <c r="L1173" s="38">
        <v>45372</v>
      </c>
      <c r="M1173" s="39" t="s">
        <v>53</v>
      </c>
      <c r="N1173" s="18" t="s">
        <v>1610</v>
      </c>
      <c r="O1173" s="18" t="s">
        <v>1610</v>
      </c>
      <c r="P1173" s="15" t="str">
        <f>IFERROR((O1173-N1173)/N1173,"")</f>
        <v/>
      </c>
      <c r="Q1173" s="19" t="s">
        <v>1610</v>
      </c>
      <c r="R1173" s="19" t="s">
        <v>1610</v>
      </c>
      <c r="S1173" s="15" t="str">
        <f>IFERROR((R1173-Q1173)/Q1173,"")</f>
        <v/>
      </c>
      <c r="T1173" s="19" t="s">
        <v>1610</v>
      </c>
      <c r="U1173" s="15" t="str">
        <f>IFERROR(R1173/T1173,"")</f>
        <v/>
      </c>
      <c r="V1173" s="19" t="s">
        <v>1610</v>
      </c>
      <c r="W1173" s="19" t="s">
        <v>1610</v>
      </c>
      <c r="X1173" s="15" t="str">
        <f>IFERROR((W1173-V1173)/V1173,"")</f>
        <v/>
      </c>
      <c r="Y1173" s="18" t="s">
        <v>1610</v>
      </c>
      <c r="Z1173" s="18" t="s">
        <v>1610</v>
      </c>
      <c r="AA1173" s="18" t="s">
        <v>1610</v>
      </c>
      <c r="AB1173" s="18" t="s">
        <v>1610</v>
      </c>
      <c r="AC1173" s="18" t="s">
        <v>1610</v>
      </c>
      <c r="AD1173" s="18" t="s">
        <v>1610</v>
      </c>
      <c r="AE1173" s="18" t="s">
        <v>1610</v>
      </c>
      <c r="AF1173" s="18" t="s">
        <v>1610</v>
      </c>
      <c r="AG1173" s="18" t="s">
        <v>1610</v>
      </c>
      <c r="AH1173" s="18" t="s">
        <v>1610</v>
      </c>
      <c r="AI1173" s="18" t="s">
        <v>1610</v>
      </c>
      <c r="AJ1173" s="18" t="s">
        <v>1610</v>
      </c>
      <c r="AK1173" s="23">
        <f>SUM(Y1173:AJ1173)</f>
        <v>0</v>
      </c>
      <c r="AL1173" s="23">
        <f>MAX(Y1173:AJ1173)</f>
        <v>0</v>
      </c>
      <c r="AM1173">
        <f>COUNTIF(Y1173:AJ1173,"&gt;1")</f>
        <v>0</v>
      </c>
    </row>
    <row r="1174" spans="1:39" ht="15.75" x14ac:dyDescent="0.25">
      <c r="A1174" s="21"/>
      <c r="B1174" s="21" t="s">
        <v>1520</v>
      </c>
      <c r="C1174" s="21">
        <v>14965637</v>
      </c>
      <c r="D1174" s="25">
        <v>191735</v>
      </c>
      <c r="E1174" s="21" t="s">
        <v>1180</v>
      </c>
      <c r="F1174" s="21" t="s">
        <v>647</v>
      </c>
      <c r="G1174" s="21" t="s">
        <v>48</v>
      </c>
      <c r="H1174" s="25" t="s">
        <v>45</v>
      </c>
      <c r="I1174" s="21" t="s">
        <v>21</v>
      </c>
      <c r="J1174" s="21" t="s">
        <v>21</v>
      </c>
      <c r="K1174" s="38">
        <v>46244</v>
      </c>
      <c r="L1174" s="38">
        <v>46220</v>
      </c>
      <c r="M1174" s="39" t="s">
        <v>18</v>
      </c>
      <c r="N1174" s="18">
        <v>6759</v>
      </c>
      <c r="O1174" s="18">
        <v>5088</v>
      </c>
      <c r="P1174" s="15">
        <f>IFERROR((O1174-N1174)/N1174,"")</f>
        <v>-0.24722592099422991</v>
      </c>
      <c r="Q1174" s="19">
        <v>5</v>
      </c>
      <c r="R1174" s="19">
        <v>50</v>
      </c>
      <c r="S1174" s="15">
        <f>IFERROR((R1174-Q1174)/Q1174,"")</f>
        <v>9</v>
      </c>
      <c r="T1174" s="19">
        <v>32</v>
      </c>
      <c r="U1174" s="15">
        <f>IFERROR(R1174/T1174,"")</f>
        <v>1.5625</v>
      </c>
      <c r="V1174" s="19">
        <v>72</v>
      </c>
      <c r="W1174" s="19">
        <v>49</v>
      </c>
      <c r="X1174" s="15">
        <f>IFERROR((W1174-V1174)/V1174,"")</f>
        <v>-0.31944444444444442</v>
      </c>
      <c r="Y1174" s="18">
        <v>0</v>
      </c>
      <c r="Z1174" s="18">
        <v>1272</v>
      </c>
      <c r="AA1174" s="18">
        <v>5088</v>
      </c>
      <c r="AB1174" s="18">
        <v>1272</v>
      </c>
      <c r="AC1174" s="18">
        <v>0</v>
      </c>
      <c r="AD1174" s="18">
        <v>2544</v>
      </c>
      <c r="AE1174" s="18">
        <v>0</v>
      </c>
      <c r="AF1174" s="18">
        <v>0</v>
      </c>
      <c r="AG1174" s="18">
        <v>0</v>
      </c>
      <c r="AH1174" s="18">
        <v>5088</v>
      </c>
      <c r="AI1174" s="18">
        <v>0</v>
      </c>
      <c r="AJ1174" s="18">
        <v>0</v>
      </c>
      <c r="AK1174" s="23">
        <f>SUM(Y1174:AJ1174)</f>
        <v>15264</v>
      </c>
      <c r="AL1174" s="23">
        <f>MAX(Y1174:AJ1174)</f>
        <v>5088</v>
      </c>
      <c r="AM1174">
        <f>COUNTIF(Y1174:AJ1174,"&gt;1")</f>
        <v>5</v>
      </c>
    </row>
    <row r="1175" spans="1:39" ht="15.75" x14ac:dyDescent="0.25">
      <c r="A1175" s="21" t="s">
        <v>2618</v>
      </c>
      <c r="B1175" s="21" t="s">
        <v>1520</v>
      </c>
      <c r="C1175" s="21">
        <v>14972350</v>
      </c>
      <c r="D1175" s="25">
        <v>190323</v>
      </c>
      <c r="E1175" s="21" t="s">
        <v>2453</v>
      </c>
      <c r="F1175" s="21" t="s">
        <v>542</v>
      </c>
      <c r="G1175" s="21" t="s">
        <v>543</v>
      </c>
      <c r="H1175" s="25" t="s">
        <v>72</v>
      </c>
      <c r="I1175" s="21" t="s">
        <v>27</v>
      </c>
      <c r="J1175" s="21" t="s">
        <v>28</v>
      </c>
      <c r="K1175" s="38">
        <v>46203</v>
      </c>
      <c r="L1175" s="38">
        <v>46238</v>
      </c>
      <c r="M1175" s="39" t="s">
        <v>18</v>
      </c>
      <c r="N1175" s="18">
        <v>0</v>
      </c>
      <c r="O1175" s="18">
        <v>47054</v>
      </c>
      <c r="P1175" s="15" t="str">
        <f>IFERROR((O1175-N1175)/N1175,"")</f>
        <v/>
      </c>
      <c r="Q1175" s="19">
        <v>0</v>
      </c>
      <c r="R1175" s="19">
        <v>675</v>
      </c>
      <c r="S1175" s="15" t="str">
        <f>IFERROR((R1175-Q1175)/Q1175,"")</f>
        <v/>
      </c>
      <c r="T1175" s="19">
        <v>3</v>
      </c>
      <c r="U1175" s="15">
        <f>IFERROR(R1175/T1175,"")</f>
        <v>225</v>
      </c>
      <c r="V1175" s="19">
        <v>29</v>
      </c>
      <c r="W1175" s="19">
        <v>245</v>
      </c>
      <c r="X1175" s="15">
        <f>IFERROR((W1175-V1175)/V1175,"")</f>
        <v>7.4482758620689653</v>
      </c>
      <c r="Y1175" s="18">
        <v>0</v>
      </c>
      <c r="Z1175" s="18">
        <v>0</v>
      </c>
      <c r="AA1175" s="18">
        <v>0</v>
      </c>
      <c r="AB1175" s="18">
        <v>0</v>
      </c>
      <c r="AC1175" s="18">
        <v>0</v>
      </c>
      <c r="AD1175" s="18">
        <v>0</v>
      </c>
      <c r="AE1175" s="18">
        <v>0</v>
      </c>
      <c r="AF1175" s="18">
        <v>0</v>
      </c>
      <c r="AG1175" s="18">
        <v>10334</v>
      </c>
      <c r="AH1175" s="18">
        <v>9180</v>
      </c>
      <c r="AI1175" s="18">
        <v>27540</v>
      </c>
      <c r="AJ1175" s="18">
        <v>0</v>
      </c>
      <c r="AK1175" s="23">
        <f>SUM(Y1175:AJ1175)</f>
        <v>47054</v>
      </c>
      <c r="AL1175" s="23">
        <f>MAX(Y1175:AJ1175)</f>
        <v>27540</v>
      </c>
      <c r="AM1175">
        <f>COUNTIF(Y1175:AJ1175,"&gt;1")</f>
        <v>3</v>
      </c>
    </row>
    <row r="1176" spans="1:39" ht="15.75" x14ac:dyDescent="0.25">
      <c r="A1176" s="21"/>
      <c r="B1176" s="21" t="s">
        <v>1519</v>
      </c>
      <c r="C1176" s="21">
        <v>14983418</v>
      </c>
      <c r="D1176" s="25">
        <v>192822</v>
      </c>
      <c r="E1176" s="21" t="s">
        <v>1798</v>
      </c>
      <c r="F1176" s="21" t="s">
        <v>826</v>
      </c>
      <c r="G1176" s="21" t="s">
        <v>827</v>
      </c>
      <c r="H1176" s="25" t="s">
        <v>145</v>
      </c>
      <c r="I1176" s="21" t="s">
        <v>41</v>
      </c>
      <c r="J1176" s="21" t="s">
        <v>42</v>
      </c>
      <c r="K1176" s="38">
        <v>46209</v>
      </c>
      <c r="L1176" s="38">
        <v>46233</v>
      </c>
      <c r="M1176" s="39" t="s">
        <v>18</v>
      </c>
      <c r="N1176" s="18">
        <v>7200</v>
      </c>
      <c r="O1176" s="18">
        <v>60467</v>
      </c>
      <c r="P1176" s="15">
        <f>IFERROR((O1176-N1176)/N1176,"")</f>
        <v>7.3981944444444441</v>
      </c>
      <c r="Q1176" s="19">
        <v>128</v>
      </c>
      <c r="R1176" s="19">
        <v>295</v>
      </c>
      <c r="S1176" s="15">
        <f>IFERROR((R1176-Q1176)/Q1176,"")</f>
        <v>1.3046875</v>
      </c>
      <c r="T1176" s="19">
        <v>332</v>
      </c>
      <c r="U1176" s="15">
        <f>IFERROR(R1176/T1176,"")</f>
        <v>0.88855421686746983</v>
      </c>
      <c r="V1176" s="19">
        <v>38</v>
      </c>
      <c r="W1176" s="19">
        <v>29</v>
      </c>
      <c r="X1176" s="15">
        <f>IFERROR((W1176-V1176)/V1176,"")</f>
        <v>-0.23684210526315788</v>
      </c>
      <c r="Y1176" s="18">
        <v>0</v>
      </c>
      <c r="Z1176" s="18">
        <v>0</v>
      </c>
      <c r="AA1176" s="18">
        <v>5899</v>
      </c>
      <c r="AB1176" s="18">
        <v>0</v>
      </c>
      <c r="AC1176" s="18">
        <v>0</v>
      </c>
      <c r="AD1176" s="18">
        <v>16308</v>
      </c>
      <c r="AE1176" s="18">
        <v>0</v>
      </c>
      <c r="AF1176" s="18">
        <v>0</v>
      </c>
      <c r="AG1176" s="18">
        <v>11061</v>
      </c>
      <c r="AH1176" s="18">
        <v>0</v>
      </c>
      <c r="AI1176" s="18">
        <v>0</v>
      </c>
      <c r="AJ1176" s="18">
        <v>49406</v>
      </c>
      <c r="AK1176" s="23">
        <f>SUM(Y1176:AJ1176)</f>
        <v>82674</v>
      </c>
      <c r="AL1176" s="23">
        <f>MAX(Y1176:AJ1176)</f>
        <v>49406</v>
      </c>
      <c r="AM1176">
        <f>COUNTIF(Y1176:AJ1176,"&gt;1")</f>
        <v>4</v>
      </c>
    </row>
    <row r="1177" spans="1:39" ht="15.75" x14ac:dyDescent="0.25">
      <c r="A1177" s="21" t="s">
        <v>2618</v>
      </c>
      <c r="B1177" s="21" t="s">
        <v>1520</v>
      </c>
      <c r="C1177" s="21">
        <v>15076273</v>
      </c>
      <c r="D1177" s="25" t="s">
        <v>3224</v>
      </c>
      <c r="E1177" s="21" t="s">
        <v>2489</v>
      </c>
      <c r="F1177" s="21" t="s">
        <v>3225</v>
      </c>
      <c r="G1177" s="21" t="s">
        <v>131</v>
      </c>
      <c r="H1177" s="25" t="s">
        <v>132</v>
      </c>
      <c r="I1177" s="21" t="s">
        <v>16</v>
      </c>
      <c r="J1177" s="21" t="s">
        <v>17</v>
      </c>
      <c r="K1177" s="38">
        <v>46141</v>
      </c>
      <c r="L1177" s="38">
        <v>46175</v>
      </c>
      <c r="M1177" s="39" t="s">
        <v>18</v>
      </c>
      <c r="N1177" s="18">
        <v>0</v>
      </c>
      <c r="O1177" s="18">
        <v>3203</v>
      </c>
      <c r="P1177" s="15" t="str">
        <f>IFERROR((O1177-N1177)/N1177,"")</f>
        <v/>
      </c>
      <c r="Q1177" s="19">
        <v>0</v>
      </c>
      <c r="R1177" s="19">
        <v>2</v>
      </c>
      <c r="S1177" s="15" t="str">
        <f>IFERROR((R1177-Q1177)/Q1177,"")</f>
        <v/>
      </c>
      <c r="T1177" s="19" t="s">
        <v>1610</v>
      </c>
      <c r="U1177" s="15" t="str">
        <f>IFERROR(R1177/T1177,"")</f>
        <v/>
      </c>
      <c r="V1177" s="19">
        <v>0</v>
      </c>
      <c r="W1177" s="19">
        <v>1</v>
      </c>
      <c r="X1177" s="15" t="str">
        <f>IFERROR((W1177-V1177)/V1177,"")</f>
        <v/>
      </c>
      <c r="Y1177" s="18">
        <v>0</v>
      </c>
      <c r="Z1177" s="18">
        <v>0</v>
      </c>
      <c r="AA1177" s="18">
        <v>0</v>
      </c>
      <c r="AB1177" s="18">
        <v>0</v>
      </c>
      <c r="AC1177" s="18">
        <v>0</v>
      </c>
      <c r="AD1177" s="18">
        <v>0</v>
      </c>
      <c r="AE1177" s="18">
        <v>0</v>
      </c>
      <c r="AF1177" s="18">
        <v>0</v>
      </c>
      <c r="AG1177" s="18">
        <v>3203</v>
      </c>
      <c r="AH1177" s="18">
        <v>0</v>
      </c>
      <c r="AI1177" s="18">
        <v>0</v>
      </c>
      <c r="AJ1177" s="18">
        <v>0</v>
      </c>
      <c r="AK1177" s="23">
        <f>SUM(Y1177:AJ1177)</f>
        <v>3203</v>
      </c>
      <c r="AL1177" s="23">
        <f>MAX(Y1177:AJ1177)</f>
        <v>3203</v>
      </c>
      <c r="AM1177">
        <f>COUNTIF(Y1177:AJ1177,"&gt;1")</f>
        <v>1</v>
      </c>
    </row>
    <row r="1178" spans="1:39" ht="15.75" x14ac:dyDescent="0.25">
      <c r="A1178" s="21"/>
      <c r="B1178" s="21" t="s">
        <v>1519</v>
      </c>
      <c r="C1178" s="21">
        <v>15102288</v>
      </c>
      <c r="D1178" s="25">
        <v>100169</v>
      </c>
      <c r="E1178" s="21" t="s">
        <v>33</v>
      </c>
      <c r="F1178" s="21" t="s">
        <v>1990</v>
      </c>
      <c r="G1178" s="21" t="s">
        <v>75</v>
      </c>
      <c r="H1178" s="25" t="s">
        <v>20</v>
      </c>
      <c r="I1178" s="21" t="s">
        <v>16</v>
      </c>
      <c r="J1178" s="21" t="s">
        <v>17</v>
      </c>
      <c r="K1178" s="38">
        <v>45663</v>
      </c>
      <c r="L1178" s="38">
        <v>45902</v>
      </c>
      <c r="M1178" s="39" t="s">
        <v>53</v>
      </c>
      <c r="N1178" s="18" t="s">
        <v>1610</v>
      </c>
      <c r="O1178" s="18" t="s">
        <v>1610</v>
      </c>
      <c r="P1178" s="15" t="str">
        <f>IFERROR((O1178-N1178)/N1178,"")</f>
        <v/>
      </c>
      <c r="Q1178" s="19" t="s">
        <v>1610</v>
      </c>
      <c r="R1178" s="19" t="s">
        <v>1610</v>
      </c>
      <c r="S1178" s="15" t="str">
        <f>IFERROR((R1178-Q1178)/Q1178,"")</f>
        <v/>
      </c>
      <c r="T1178" s="19">
        <v>616</v>
      </c>
      <c r="U1178" s="15" t="str">
        <f>IFERROR(R1178/T1178,"")</f>
        <v/>
      </c>
      <c r="V1178" s="19">
        <v>5</v>
      </c>
      <c r="W1178" s="19">
        <v>0</v>
      </c>
      <c r="X1178" s="15">
        <f>IFERROR((W1178-V1178)/V1178,"")</f>
        <v>-1</v>
      </c>
      <c r="Y1178" s="18" t="s">
        <v>1610</v>
      </c>
      <c r="Z1178" s="18" t="s">
        <v>1610</v>
      </c>
      <c r="AA1178" s="18" t="s">
        <v>1610</v>
      </c>
      <c r="AB1178" s="18" t="s">
        <v>1610</v>
      </c>
      <c r="AC1178" s="18" t="s">
        <v>1610</v>
      </c>
      <c r="AD1178" s="18" t="s">
        <v>1610</v>
      </c>
      <c r="AE1178" s="18" t="s">
        <v>1610</v>
      </c>
      <c r="AF1178" s="18" t="s">
        <v>1610</v>
      </c>
      <c r="AG1178" s="18" t="s">
        <v>1610</v>
      </c>
      <c r="AH1178" s="18" t="s">
        <v>1610</v>
      </c>
      <c r="AI1178" s="18" t="s">
        <v>1610</v>
      </c>
      <c r="AJ1178" s="18" t="s">
        <v>1610</v>
      </c>
      <c r="AK1178" s="23">
        <f>SUM(Y1178:AJ1178)</f>
        <v>0</v>
      </c>
      <c r="AL1178" s="23">
        <f>MAX(Y1178:AJ1178)</f>
        <v>0</v>
      </c>
      <c r="AM1178">
        <f>COUNTIF(Y1178:AJ1178,"&gt;1")</f>
        <v>0</v>
      </c>
    </row>
    <row r="1179" spans="1:39" ht="15.75" x14ac:dyDescent="0.25">
      <c r="A1179" s="21"/>
      <c r="B1179" s="21" t="s">
        <v>1520</v>
      </c>
      <c r="C1179" s="21">
        <v>15103354</v>
      </c>
      <c r="D1179" s="25" t="s">
        <v>2446</v>
      </c>
      <c r="E1179" s="21" t="s">
        <v>33</v>
      </c>
      <c r="F1179" s="21" t="s">
        <v>2447</v>
      </c>
      <c r="G1179" s="21" t="s">
        <v>2448</v>
      </c>
      <c r="H1179" s="25" t="s">
        <v>63</v>
      </c>
      <c r="I1179" s="21" t="s">
        <v>67</v>
      </c>
      <c r="J1179" s="21" t="s">
        <v>416</v>
      </c>
      <c r="K1179" s="38">
        <v>45805</v>
      </c>
      <c r="L1179" s="38"/>
      <c r="M1179" s="39" t="s">
        <v>53</v>
      </c>
      <c r="N1179" s="18">
        <v>3291</v>
      </c>
      <c r="O1179" s="18">
        <v>0</v>
      </c>
      <c r="P1179" s="15">
        <f>IFERROR((O1179-N1179)/N1179,"")</f>
        <v>-1</v>
      </c>
      <c r="Q1179" s="19">
        <v>0</v>
      </c>
      <c r="R1179" s="19">
        <v>0</v>
      </c>
      <c r="S1179" s="15" t="str">
        <f>IFERROR((R1179-Q1179)/Q1179,"")</f>
        <v/>
      </c>
      <c r="T1179" s="19" t="s">
        <v>1610</v>
      </c>
      <c r="U1179" s="15" t="str">
        <f>IFERROR(R1179/T1179,"")</f>
        <v/>
      </c>
      <c r="V1179" s="19" t="s">
        <v>1610</v>
      </c>
      <c r="W1179" s="19" t="s">
        <v>1610</v>
      </c>
      <c r="X1179" s="15" t="str">
        <f>IFERROR((W1179-V1179)/V1179,"")</f>
        <v/>
      </c>
      <c r="Y1179" s="18" t="s">
        <v>1610</v>
      </c>
      <c r="Z1179" s="18" t="s">
        <v>1610</v>
      </c>
      <c r="AA1179" s="18" t="s">
        <v>1610</v>
      </c>
      <c r="AB1179" s="18" t="s">
        <v>1610</v>
      </c>
      <c r="AC1179" s="18" t="s">
        <v>1610</v>
      </c>
      <c r="AD1179" s="18" t="s">
        <v>1610</v>
      </c>
      <c r="AE1179" s="18" t="s">
        <v>1610</v>
      </c>
      <c r="AF1179" s="18" t="s">
        <v>1610</v>
      </c>
      <c r="AG1179" s="18" t="s">
        <v>1610</v>
      </c>
      <c r="AH1179" s="18" t="s">
        <v>1610</v>
      </c>
      <c r="AI1179" s="18" t="s">
        <v>1610</v>
      </c>
      <c r="AJ1179" s="18" t="s">
        <v>1610</v>
      </c>
      <c r="AK1179" s="23">
        <f>SUM(Y1179:AJ1179)</f>
        <v>0</v>
      </c>
      <c r="AL1179" s="23">
        <f>MAX(Y1179:AJ1179)</f>
        <v>0</v>
      </c>
      <c r="AM1179">
        <f>COUNTIF(Y1179:AJ1179,"&gt;1")</f>
        <v>0</v>
      </c>
    </row>
    <row r="1180" spans="1:39" ht="15.75" x14ac:dyDescent="0.25">
      <c r="A1180" s="21"/>
      <c r="B1180" s="21" t="s">
        <v>1520</v>
      </c>
      <c r="C1180" s="21">
        <v>15191786</v>
      </c>
      <c r="D1180" s="25">
        <v>101921</v>
      </c>
      <c r="E1180" s="21" t="s">
        <v>1575</v>
      </c>
      <c r="F1180" s="21" t="s">
        <v>1991</v>
      </c>
      <c r="G1180" s="21" t="s">
        <v>728</v>
      </c>
      <c r="H1180" s="25" t="s">
        <v>77</v>
      </c>
      <c r="I1180" s="21" t="s">
        <v>41</v>
      </c>
      <c r="J1180" s="21" t="s">
        <v>42</v>
      </c>
      <c r="K1180" s="38">
        <v>45593</v>
      </c>
      <c r="L1180" s="38">
        <v>46106</v>
      </c>
      <c r="M1180" s="39" t="s">
        <v>53</v>
      </c>
      <c r="N1180" s="18" t="s">
        <v>1610</v>
      </c>
      <c r="O1180" s="18" t="s">
        <v>1610</v>
      </c>
      <c r="P1180" s="15" t="str">
        <f>IFERROR((O1180-N1180)/N1180,"")</f>
        <v/>
      </c>
      <c r="Q1180" s="19" t="s">
        <v>1610</v>
      </c>
      <c r="R1180" s="19" t="s">
        <v>1610</v>
      </c>
      <c r="S1180" s="15" t="str">
        <f>IFERROR((R1180-Q1180)/Q1180,"")</f>
        <v/>
      </c>
      <c r="T1180" s="19">
        <v>35</v>
      </c>
      <c r="U1180" s="15" t="str">
        <f>IFERROR(R1180/T1180,"")</f>
        <v/>
      </c>
      <c r="V1180" s="19">
        <v>18</v>
      </c>
      <c r="W1180" s="19">
        <v>0</v>
      </c>
      <c r="X1180" s="15">
        <f>IFERROR((W1180-V1180)/V1180,"")</f>
        <v>-1</v>
      </c>
      <c r="Y1180" s="18" t="s">
        <v>1610</v>
      </c>
      <c r="Z1180" s="18" t="s">
        <v>1610</v>
      </c>
      <c r="AA1180" s="18" t="s">
        <v>1610</v>
      </c>
      <c r="AB1180" s="18" t="s">
        <v>1610</v>
      </c>
      <c r="AC1180" s="18" t="s">
        <v>1610</v>
      </c>
      <c r="AD1180" s="18" t="s">
        <v>1610</v>
      </c>
      <c r="AE1180" s="18" t="s">
        <v>1610</v>
      </c>
      <c r="AF1180" s="18" t="s">
        <v>1610</v>
      </c>
      <c r="AG1180" s="18" t="s">
        <v>1610</v>
      </c>
      <c r="AH1180" s="18" t="s">
        <v>1610</v>
      </c>
      <c r="AI1180" s="18" t="s">
        <v>1610</v>
      </c>
      <c r="AJ1180" s="18" t="s">
        <v>1610</v>
      </c>
      <c r="AK1180" s="23">
        <f>SUM(Y1180:AJ1180)</f>
        <v>0</v>
      </c>
      <c r="AL1180" s="23">
        <f>MAX(Y1180:AJ1180)</f>
        <v>0</v>
      </c>
      <c r="AM1180">
        <f>COUNTIF(Y1180:AJ1180,"&gt;1")</f>
        <v>0</v>
      </c>
    </row>
    <row r="1181" spans="1:39" ht="15.75" x14ac:dyDescent="0.25">
      <c r="A1181" s="21"/>
      <c r="B1181" s="21" t="s">
        <v>1519</v>
      </c>
      <c r="C1181" s="21">
        <v>15239509</v>
      </c>
      <c r="D1181" s="25" t="s">
        <v>2333</v>
      </c>
      <c r="E1181" s="21" t="s">
        <v>1798</v>
      </c>
      <c r="F1181" s="21" t="s">
        <v>2334</v>
      </c>
      <c r="G1181" s="21" t="s">
        <v>1544</v>
      </c>
      <c r="H1181" s="25" t="s">
        <v>145</v>
      </c>
      <c r="I1181" s="21" t="s">
        <v>27</v>
      </c>
      <c r="J1181" s="21" t="s">
        <v>185</v>
      </c>
      <c r="K1181" s="38">
        <v>46209</v>
      </c>
      <c r="L1181" s="38">
        <v>46234</v>
      </c>
      <c r="M1181" s="39" t="s">
        <v>18</v>
      </c>
      <c r="N1181" s="18">
        <v>33300</v>
      </c>
      <c r="O1181" s="18">
        <v>0</v>
      </c>
      <c r="P1181" s="15">
        <f>IFERROR((O1181-N1181)/N1181,"")</f>
        <v>-1</v>
      </c>
      <c r="Q1181" s="19">
        <v>0</v>
      </c>
      <c r="R1181" s="19">
        <v>107</v>
      </c>
      <c r="S1181" s="15" t="str">
        <f>IFERROR((R1181-Q1181)/Q1181,"")</f>
        <v/>
      </c>
      <c r="T1181" s="19" t="s">
        <v>1610</v>
      </c>
      <c r="U1181" s="15" t="str">
        <f>IFERROR(R1181/T1181,"")</f>
        <v/>
      </c>
      <c r="V1181" s="19">
        <v>27</v>
      </c>
      <c r="W1181" s="19">
        <v>26</v>
      </c>
      <c r="X1181" s="15">
        <f>IFERROR((W1181-V1181)/V1181,"")</f>
        <v>-3.7037037037037035E-2</v>
      </c>
      <c r="Y1181" s="18">
        <v>0</v>
      </c>
      <c r="Z1181" s="18">
        <v>0</v>
      </c>
      <c r="AA1181" s="18">
        <v>0</v>
      </c>
      <c r="AB1181" s="18">
        <v>841</v>
      </c>
      <c r="AC1181" s="18">
        <v>0</v>
      </c>
      <c r="AD1181" s="18">
        <v>0</v>
      </c>
      <c r="AE1181" s="18">
        <v>0</v>
      </c>
      <c r="AF1181" s="18">
        <v>0</v>
      </c>
      <c r="AG1181" s="18">
        <v>0</v>
      </c>
      <c r="AH1181" s="18">
        <v>0</v>
      </c>
      <c r="AI1181" s="18">
        <v>0</v>
      </c>
      <c r="AJ1181" s="18">
        <v>0</v>
      </c>
      <c r="AK1181" s="23">
        <f>SUM(Y1181:AJ1181)</f>
        <v>841</v>
      </c>
      <c r="AL1181" s="23">
        <f>MAX(Y1181:AJ1181)</f>
        <v>841</v>
      </c>
      <c r="AM1181">
        <f>COUNTIF(Y1181:AJ1181,"&gt;1")</f>
        <v>1</v>
      </c>
    </row>
    <row r="1182" spans="1:39" ht="15.75" x14ac:dyDescent="0.25">
      <c r="A1182" s="21" t="s">
        <v>3216</v>
      </c>
      <c r="B1182" s="21" t="s">
        <v>1519</v>
      </c>
      <c r="C1182" s="21">
        <v>15527906</v>
      </c>
      <c r="D1182" s="25">
        <v>502348</v>
      </c>
      <c r="E1182" s="21" t="s">
        <v>2453</v>
      </c>
      <c r="F1182" s="21" t="s">
        <v>1076</v>
      </c>
      <c r="G1182" s="21" t="s">
        <v>1102</v>
      </c>
      <c r="H1182" s="25" t="s">
        <v>15</v>
      </c>
      <c r="I1182" s="21" t="s">
        <v>27</v>
      </c>
      <c r="J1182" s="21" t="s">
        <v>28</v>
      </c>
      <c r="K1182" s="38">
        <v>46192</v>
      </c>
      <c r="L1182" s="38">
        <v>46239</v>
      </c>
      <c r="M1182" s="39" t="s">
        <v>18</v>
      </c>
      <c r="N1182" s="18">
        <v>92684</v>
      </c>
      <c r="O1182" s="18">
        <v>61683</v>
      </c>
      <c r="P1182" s="15">
        <f>IFERROR((O1182-N1182)/N1182,"")</f>
        <v>-0.33448060075093866</v>
      </c>
      <c r="Q1182" s="19">
        <v>2457</v>
      </c>
      <c r="R1182" s="19">
        <v>1644</v>
      </c>
      <c r="S1182" s="15">
        <f>IFERROR((R1182-Q1182)/Q1182,"")</f>
        <v>-0.33089133089133088</v>
      </c>
      <c r="T1182" s="19">
        <v>1263</v>
      </c>
      <c r="U1182" s="15">
        <f>IFERROR(R1182/T1182,"")</f>
        <v>1.3016627078384797</v>
      </c>
      <c r="V1182" s="19">
        <v>341</v>
      </c>
      <c r="W1182" s="19">
        <v>309</v>
      </c>
      <c r="X1182" s="15">
        <f>IFERROR((W1182-V1182)/V1182,"")</f>
        <v>-9.3841642228739003E-2</v>
      </c>
      <c r="Y1182" s="18">
        <v>31960</v>
      </c>
      <c r="Z1182" s="18">
        <v>31960</v>
      </c>
      <c r="AA1182" s="18">
        <v>0</v>
      </c>
      <c r="AB1182" s="18">
        <v>0</v>
      </c>
      <c r="AC1182" s="18">
        <v>0</v>
      </c>
      <c r="AD1182" s="18">
        <v>0</v>
      </c>
      <c r="AE1182" s="18">
        <v>0</v>
      </c>
      <c r="AF1182" s="18">
        <v>0</v>
      </c>
      <c r="AG1182" s="18">
        <v>23331</v>
      </c>
      <c r="AH1182" s="18">
        <v>19176</v>
      </c>
      <c r="AI1182" s="18">
        <v>19176</v>
      </c>
      <c r="AJ1182" s="18">
        <v>0</v>
      </c>
      <c r="AK1182" s="23">
        <f>SUM(Y1182:AJ1182)</f>
        <v>125603</v>
      </c>
      <c r="AL1182" s="23">
        <f>MAX(Y1182:AJ1182)</f>
        <v>31960</v>
      </c>
      <c r="AM1182">
        <f>COUNTIF(Y1182:AJ1182,"&gt;1")</f>
        <v>5</v>
      </c>
    </row>
    <row r="1183" spans="1:39" ht="15.75" x14ac:dyDescent="0.25">
      <c r="A1183" s="21"/>
      <c r="B1183" s="21"/>
      <c r="C1183" s="21">
        <v>15527906</v>
      </c>
      <c r="D1183" s="25">
        <v>501054</v>
      </c>
      <c r="E1183" s="21" t="s">
        <v>2453</v>
      </c>
      <c r="F1183" s="21" t="s">
        <v>1076</v>
      </c>
      <c r="G1183" s="21" t="s">
        <v>1077</v>
      </c>
      <c r="H1183" s="25" t="s">
        <v>20</v>
      </c>
      <c r="I1183" s="21" t="s">
        <v>27</v>
      </c>
      <c r="J1183" s="21" t="s">
        <v>28</v>
      </c>
      <c r="K1183" s="38">
        <v>45930</v>
      </c>
      <c r="L1183" s="38">
        <v>45960</v>
      </c>
      <c r="M1183" s="39" t="s">
        <v>53</v>
      </c>
      <c r="N1183" s="18">
        <v>84690.4</v>
      </c>
      <c r="O1183" s="18">
        <v>0</v>
      </c>
      <c r="P1183" s="15">
        <f>IFERROR((O1183-N1183)/N1183,"")</f>
        <v>-1</v>
      </c>
      <c r="Q1183" s="19">
        <v>2153</v>
      </c>
      <c r="R1183" s="19">
        <v>0</v>
      </c>
      <c r="S1183" s="15">
        <f>IFERROR((R1183-Q1183)/Q1183,"")</f>
        <v>-1</v>
      </c>
      <c r="T1183" s="19">
        <v>7636</v>
      </c>
      <c r="U1183" s="15">
        <f>IFERROR(R1183/T1183,"")</f>
        <v>0</v>
      </c>
      <c r="V1183" s="19">
        <v>220</v>
      </c>
      <c r="W1183" s="19">
        <v>0</v>
      </c>
      <c r="X1183" s="15">
        <f>IFERROR((W1183-V1183)/V1183,"")</f>
        <v>-1</v>
      </c>
      <c r="Y1183" s="18">
        <v>0</v>
      </c>
      <c r="Z1183" s="18">
        <v>20372</v>
      </c>
      <c r="AA1183" s="18">
        <v>0</v>
      </c>
      <c r="AB1183" s="18">
        <v>0</v>
      </c>
      <c r="AC1183" s="18">
        <v>0</v>
      </c>
      <c r="AD1183" s="18">
        <v>0</v>
      </c>
      <c r="AE1183" s="18">
        <v>0</v>
      </c>
      <c r="AF1183" s="18">
        <v>0</v>
      </c>
      <c r="AG1183" s="18">
        <v>0</v>
      </c>
      <c r="AH1183" s="18">
        <v>0</v>
      </c>
      <c r="AI1183" s="18">
        <v>0</v>
      </c>
      <c r="AJ1183" s="18">
        <v>0</v>
      </c>
      <c r="AK1183" s="23">
        <f>SUM(Y1183:AJ1183)</f>
        <v>20372</v>
      </c>
      <c r="AL1183" s="23">
        <f>MAX(Y1183:AJ1183)</f>
        <v>20372</v>
      </c>
      <c r="AM1183">
        <f>COUNTIF(Y1183:AJ1183,"&gt;1")</f>
        <v>1</v>
      </c>
    </row>
    <row r="1184" spans="1:39" ht="15.75" x14ac:dyDescent="0.25">
      <c r="A1184" s="21"/>
      <c r="B1184" s="21" t="s">
        <v>1519</v>
      </c>
      <c r="C1184" s="21">
        <v>15537059</v>
      </c>
      <c r="D1184" s="25" t="s">
        <v>3038</v>
      </c>
      <c r="E1184" s="21" t="s">
        <v>1209</v>
      </c>
      <c r="F1184" s="21" t="s">
        <v>3039</v>
      </c>
      <c r="G1184" s="21" t="s">
        <v>75</v>
      </c>
      <c r="H1184" s="25" t="s">
        <v>20</v>
      </c>
      <c r="I1184" s="21" t="s">
        <v>88</v>
      </c>
      <c r="J1184" s="21" t="s">
        <v>93</v>
      </c>
      <c r="K1184" s="38">
        <v>46226</v>
      </c>
      <c r="L1184" s="38">
        <v>46239</v>
      </c>
      <c r="M1184" s="39" t="s">
        <v>18</v>
      </c>
      <c r="N1184" s="18">
        <v>0</v>
      </c>
      <c r="O1184" s="18">
        <v>3600</v>
      </c>
      <c r="P1184" s="15" t="str">
        <f>IFERROR((O1184-N1184)/N1184,"")</f>
        <v/>
      </c>
      <c r="Q1184" s="19">
        <v>0</v>
      </c>
      <c r="R1184" s="19">
        <v>29</v>
      </c>
      <c r="S1184" s="15" t="str">
        <f>IFERROR((R1184-Q1184)/Q1184,"")</f>
        <v/>
      </c>
      <c r="T1184" s="19" t="s">
        <v>1610</v>
      </c>
      <c r="U1184" s="15" t="str">
        <f>IFERROR(R1184/T1184,"")</f>
        <v/>
      </c>
      <c r="V1184" s="19">
        <v>4</v>
      </c>
      <c r="W1184" s="19">
        <v>25</v>
      </c>
      <c r="X1184" s="15">
        <f>IFERROR((W1184-V1184)/V1184,"")</f>
        <v>5.25</v>
      </c>
      <c r="Y1184" s="18">
        <v>0</v>
      </c>
      <c r="Z1184" s="18">
        <v>0</v>
      </c>
      <c r="AA1184" s="18">
        <v>0</v>
      </c>
      <c r="AB1184" s="18">
        <v>0</v>
      </c>
      <c r="AC1184" s="18">
        <v>0</v>
      </c>
      <c r="AD1184" s="18">
        <v>900</v>
      </c>
      <c r="AE1184" s="18">
        <v>0</v>
      </c>
      <c r="AF1184" s="18">
        <v>0</v>
      </c>
      <c r="AG1184" s="18">
        <v>900</v>
      </c>
      <c r="AH1184" s="18">
        <v>0</v>
      </c>
      <c r="AI1184" s="18">
        <v>900</v>
      </c>
      <c r="AJ1184" s="18">
        <v>1800</v>
      </c>
      <c r="AK1184" s="23">
        <f>SUM(Y1184:AJ1184)</f>
        <v>4500</v>
      </c>
      <c r="AL1184" s="23">
        <f>MAX(Y1184:AJ1184)</f>
        <v>1800</v>
      </c>
      <c r="AM1184">
        <f>COUNTIF(Y1184:AJ1184,"&gt;1")</f>
        <v>4</v>
      </c>
    </row>
    <row r="1185" spans="1:39" ht="15.75" x14ac:dyDescent="0.25">
      <c r="A1185" s="21"/>
      <c r="B1185" s="21" t="s">
        <v>1520</v>
      </c>
      <c r="C1185" s="21">
        <v>15630064</v>
      </c>
      <c r="D1185" s="25">
        <v>101689</v>
      </c>
      <c r="E1185" s="21" t="s">
        <v>12</v>
      </c>
      <c r="F1185" s="21" t="s">
        <v>384</v>
      </c>
      <c r="G1185" s="21" t="s">
        <v>385</v>
      </c>
      <c r="H1185" s="25" t="s">
        <v>79</v>
      </c>
      <c r="I1185" s="21" t="s">
        <v>253</v>
      </c>
      <c r="J1185" s="21" t="s">
        <v>3209</v>
      </c>
      <c r="K1185" s="38">
        <v>46189</v>
      </c>
      <c r="L1185" s="38">
        <v>46224</v>
      </c>
      <c r="M1185" s="39" t="s">
        <v>18</v>
      </c>
      <c r="N1185" s="18">
        <v>13872</v>
      </c>
      <c r="O1185" s="18">
        <v>13872</v>
      </c>
      <c r="P1185" s="15">
        <f>IFERROR((O1185-N1185)/N1185,"")</f>
        <v>0</v>
      </c>
      <c r="Q1185" s="19">
        <v>144</v>
      </c>
      <c r="R1185" s="19">
        <v>66</v>
      </c>
      <c r="S1185" s="15">
        <f>IFERROR((R1185-Q1185)/Q1185,"")</f>
        <v>-0.54166666666666663</v>
      </c>
      <c r="T1185" s="19">
        <v>443</v>
      </c>
      <c r="U1185" s="15">
        <f>IFERROR(R1185/T1185,"")</f>
        <v>0.1489841986455982</v>
      </c>
      <c r="V1185" s="19">
        <v>38</v>
      </c>
      <c r="W1185" s="19">
        <v>21</v>
      </c>
      <c r="X1185" s="15">
        <f>IFERROR((W1185-V1185)/V1185,"")</f>
        <v>-0.44736842105263158</v>
      </c>
      <c r="Y1185" s="18">
        <v>0</v>
      </c>
      <c r="Z1185" s="18">
        <v>0</v>
      </c>
      <c r="AA1185" s="18">
        <v>0</v>
      </c>
      <c r="AB1185" s="18">
        <v>0</v>
      </c>
      <c r="AC1185" s="18">
        <v>0</v>
      </c>
      <c r="AD1185" s="18">
        <v>0</v>
      </c>
      <c r="AE1185" s="18">
        <v>7344</v>
      </c>
      <c r="AF1185" s="18">
        <v>0</v>
      </c>
      <c r="AG1185" s="18">
        <v>0</v>
      </c>
      <c r="AH1185" s="18">
        <v>0</v>
      </c>
      <c r="AI1185" s="18">
        <v>13872</v>
      </c>
      <c r="AJ1185" s="18">
        <v>0</v>
      </c>
      <c r="AK1185" s="23">
        <f>SUM(Y1185:AJ1185)</f>
        <v>21216</v>
      </c>
      <c r="AL1185" s="23">
        <f>MAX(Y1185:AJ1185)</f>
        <v>13872</v>
      </c>
      <c r="AM1185">
        <f>COUNTIF(Y1185:AJ1185,"&gt;1")</f>
        <v>2</v>
      </c>
    </row>
    <row r="1186" spans="1:39" ht="15.75" x14ac:dyDescent="0.25">
      <c r="A1186" s="21"/>
      <c r="B1186" s="21" t="s">
        <v>1519</v>
      </c>
      <c r="C1186" s="21">
        <v>15642942</v>
      </c>
      <c r="D1186" s="25">
        <v>191425</v>
      </c>
      <c r="E1186" s="21" t="s">
        <v>1180</v>
      </c>
      <c r="F1186" s="21" t="s">
        <v>1317</v>
      </c>
      <c r="G1186" s="21" t="s">
        <v>621</v>
      </c>
      <c r="H1186" s="25" t="s">
        <v>20</v>
      </c>
      <c r="I1186" s="21" t="s">
        <v>88</v>
      </c>
      <c r="J1186" s="21" t="s">
        <v>93</v>
      </c>
      <c r="K1186" s="38">
        <v>46100</v>
      </c>
      <c r="L1186" s="38">
        <v>46230</v>
      </c>
      <c r="M1186" s="39" t="s">
        <v>18</v>
      </c>
      <c r="N1186" s="18">
        <v>0</v>
      </c>
      <c r="O1186" s="18">
        <v>0</v>
      </c>
      <c r="P1186" s="15" t="str">
        <f>IFERROR((O1186-N1186)/N1186,"")</f>
        <v/>
      </c>
      <c r="Q1186" s="19">
        <v>1</v>
      </c>
      <c r="R1186" s="19">
        <v>20</v>
      </c>
      <c r="S1186" s="15">
        <f>IFERROR((R1186-Q1186)/Q1186,"")</f>
        <v>19</v>
      </c>
      <c r="T1186" s="19">
        <v>13</v>
      </c>
      <c r="U1186" s="15">
        <f>IFERROR(R1186/T1186,"")</f>
        <v>1.5384615384615385</v>
      </c>
      <c r="V1186" s="19">
        <v>6</v>
      </c>
      <c r="W1186" s="19">
        <v>11</v>
      </c>
      <c r="X1186" s="15">
        <f>IFERROR((W1186-V1186)/V1186,"")</f>
        <v>0.83333333333333337</v>
      </c>
      <c r="Y1186" s="18">
        <v>0</v>
      </c>
      <c r="Z1186" s="18">
        <v>0</v>
      </c>
      <c r="AA1186" s="18">
        <v>0</v>
      </c>
      <c r="AB1186" s="18">
        <v>0</v>
      </c>
      <c r="AC1186" s="18">
        <v>0</v>
      </c>
      <c r="AD1186" s="18">
        <v>0</v>
      </c>
      <c r="AE1186" s="18">
        <v>0</v>
      </c>
      <c r="AF1186" s="18">
        <v>2496</v>
      </c>
      <c r="AG1186" s="18">
        <v>0</v>
      </c>
      <c r="AH1186" s="18">
        <v>0</v>
      </c>
      <c r="AI1186" s="18">
        <v>0</v>
      </c>
      <c r="AJ1186" s="18">
        <v>0</v>
      </c>
      <c r="AK1186" s="23">
        <f>SUM(Y1186:AJ1186)</f>
        <v>2496</v>
      </c>
      <c r="AL1186" s="23">
        <f>MAX(Y1186:AJ1186)</f>
        <v>2496</v>
      </c>
      <c r="AM1186">
        <f>COUNTIF(Y1186:AJ1186,"&gt;1")</f>
        <v>1</v>
      </c>
    </row>
    <row r="1187" spans="1:39" ht="15.75" x14ac:dyDescent="0.25">
      <c r="A1187" s="21"/>
      <c r="B1187" s="21"/>
      <c r="C1187" s="21">
        <v>15652882</v>
      </c>
      <c r="D1187" s="25">
        <v>100939</v>
      </c>
      <c r="E1187" s="21" t="s">
        <v>69</v>
      </c>
      <c r="F1187" s="21" t="s">
        <v>278</v>
      </c>
      <c r="G1187" s="21" t="s">
        <v>151</v>
      </c>
      <c r="H1187" s="25" t="s">
        <v>77</v>
      </c>
      <c r="I1187" s="21" t="s">
        <v>16</v>
      </c>
      <c r="J1187" s="21" t="s">
        <v>17</v>
      </c>
      <c r="K1187" s="38">
        <v>46211</v>
      </c>
      <c r="L1187" s="38">
        <v>46240</v>
      </c>
      <c r="M1187" s="39" t="s">
        <v>18</v>
      </c>
      <c r="N1187" s="18">
        <v>36000</v>
      </c>
      <c r="O1187" s="18">
        <v>58600</v>
      </c>
      <c r="P1187" s="15">
        <f>IFERROR((O1187-N1187)/N1187,"")</f>
        <v>0.62777777777777777</v>
      </c>
      <c r="Q1187" s="19">
        <v>329</v>
      </c>
      <c r="R1187" s="19">
        <v>241</v>
      </c>
      <c r="S1187" s="15">
        <f>IFERROR((R1187-Q1187)/Q1187,"")</f>
        <v>-0.26747720364741639</v>
      </c>
      <c r="T1187" s="19">
        <v>894</v>
      </c>
      <c r="U1187" s="15">
        <f>IFERROR(R1187/T1187,"")</f>
        <v>0.26957494407158838</v>
      </c>
      <c r="V1187" s="19">
        <v>120</v>
      </c>
      <c r="W1187" s="19">
        <v>45</v>
      </c>
      <c r="X1187" s="15">
        <f>IFERROR((W1187-V1187)/V1187,"")</f>
        <v>-0.625</v>
      </c>
      <c r="Y1187" s="18">
        <v>0</v>
      </c>
      <c r="Z1187" s="18">
        <v>0</v>
      </c>
      <c r="AA1187" s="18">
        <v>0</v>
      </c>
      <c r="AB1187" s="18">
        <v>4000</v>
      </c>
      <c r="AC1187" s="18">
        <v>0</v>
      </c>
      <c r="AD1187" s="18">
        <v>13800</v>
      </c>
      <c r="AE1187" s="18">
        <v>7600</v>
      </c>
      <c r="AF1187" s="18">
        <v>8000</v>
      </c>
      <c r="AG1187" s="18">
        <v>32000</v>
      </c>
      <c r="AH1187" s="18">
        <v>0</v>
      </c>
      <c r="AI1187" s="18">
        <v>0</v>
      </c>
      <c r="AJ1187" s="18">
        <v>26600</v>
      </c>
      <c r="AK1187" s="23">
        <f>SUM(Y1187:AJ1187)</f>
        <v>92000</v>
      </c>
      <c r="AL1187" s="23">
        <f>MAX(Y1187:AJ1187)</f>
        <v>32000</v>
      </c>
      <c r="AM1187">
        <f>COUNTIF(Y1187:AJ1187,"&gt;1")</f>
        <v>6</v>
      </c>
    </row>
    <row r="1188" spans="1:39" ht="15.75" x14ac:dyDescent="0.25">
      <c r="A1188" s="21"/>
      <c r="B1188" s="21"/>
      <c r="C1188" s="21">
        <v>15652882</v>
      </c>
      <c r="D1188" s="25">
        <v>100940</v>
      </c>
      <c r="E1188" s="21" t="s">
        <v>69</v>
      </c>
      <c r="F1188" s="21" t="s">
        <v>278</v>
      </c>
      <c r="G1188" s="21" t="s">
        <v>54</v>
      </c>
      <c r="H1188" s="25" t="s">
        <v>55</v>
      </c>
      <c r="I1188" s="21" t="s">
        <v>16</v>
      </c>
      <c r="J1188" s="21" t="s">
        <v>17</v>
      </c>
      <c r="K1188" s="38">
        <v>46139</v>
      </c>
      <c r="L1188" s="38">
        <v>46238</v>
      </c>
      <c r="M1188" s="39" t="s">
        <v>18</v>
      </c>
      <c r="N1188" s="18">
        <v>28000</v>
      </c>
      <c r="O1188" s="18">
        <v>28000</v>
      </c>
      <c r="P1188" s="15">
        <f>IFERROR((O1188-N1188)/N1188,"")</f>
        <v>0</v>
      </c>
      <c r="Q1188" s="19">
        <v>448</v>
      </c>
      <c r="R1188" s="19">
        <v>162</v>
      </c>
      <c r="S1188" s="15">
        <f>IFERROR((R1188-Q1188)/Q1188,"")</f>
        <v>-0.6383928571428571</v>
      </c>
      <c r="T1188" s="19">
        <v>313</v>
      </c>
      <c r="U1188" s="15">
        <f>IFERROR(R1188/T1188,"")</f>
        <v>0.51757188498402551</v>
      </c>
      <c r="V1188" s="19">
        <v>134</v>
      </c>
      <c r="W1188" s="19">
        <v>27</v>
      </c>
      <c r="X1188" s="15">
        <f>IFERROR((W1188-V1188)/V1188,"")</f>
        <v>-0.79850746268656714</v>
      </c>
      <c r="Y1188" s="18">
        <v>0</v>
      </c>
      <c r="Z1188" s="18">
        <v>0</v>
      </c>
      <c r="AA1188" s="18">
        <v>0</v>
      </c>
      <c r="AB1188" s="18">
        <v>12000</v>
      </c>
      <c r="AC1188" s="18">
        <v>0</v>
      </c>
      <c r="AD1188" s="18">
        <v>13800</v>
      </c>
      <c r="AE1188" s="18">
        <v>7600</v>
      </c>
      <c r="AF1188" s="18">
        <v>8000</v>
      </c>
      <c r="AG1188" s="18">
        <v>28000</v>
      </c>
      <c r="AH1188" s="18">
        <v>0</v>
      </c>
      <c r="AI1188" s="18">
        <v>0</v>
      </c>
      <c r="AJ1188" s="18">
        <v>0</v>
      </c>
      <c r="AK1188" s="23">
        <f>SUM(Y1188:AJ1188)</f>
        <v>69400</v>
      </c>
      <c r="AL1188" s="23">
        <f>MAX(Y1188:AJ1188)</f>
        <v>28000</v>
      </c>
      <c r="AM1188">
        <f>COUNTIF(Y1188:AJ1188,"&gt;1")</f>
        <v>5</v>
      </c>
    </row>
    <row r="1189" spans="1:39" ht="15.75" x14ac:dyDescent="0.25">
      <c r="A1189" s="21" t="s">
        <v>3217</v>
      </c>
      <c r="B1189" s="21" t="s">
        <v>1520</v>
      </c>
      <c r="C1189" s="21">
        <v>15652882</v>
      </c>
      <c r="D1189" s="25">
        <v>100935</v>
      </c>
      <c r="E1189" s="21" t="s">
        <v>69</v>
      </c>
      <c r="F1189" s="21" t="s">
        <v>278</v>
      </c>
      <c r="G1189" s="21" t="s">
        <v>169</v>
      </c>
      <c r="H1189" s="25" t="s">
        <v>170</v>
      </c>
      <c r="I1189" s="21" t="s">
        <v>16</v>
      </c>
      <c r="J1189" s="21" t="s">
        <v>17</v>
      </c>
      <c r="K1189" s="38">
        <v>46211</v>
      </c>
      <c r="L1189" s="38">
        <v>46234</v>
      </c>
      <c r="M1189" s="39" t="s">
        <v>18</v>
      </c>
      <c r="N1189" s="18">
        <v>56000</v>
      </c>
      <c r="O1189" s="18">
        <v>50200</v>
      </c>
      <c r="P1189" s="15">
        <f>IFERROR((O1189-N1189)/N1189,"")</f>
        <v>-0.10357142857142858</v>
      </c>
      <c r="Q1189" s="19">
        <v>244</v>
      </c>
      <c r="R1189" s="19">
        <v>247</v>
      </c>
      <c r="S1189" s="15">
        <f>IFERROR((R1189-Q1189)/Q1189,"")</f>
        <v>1.2295081967213115E-2</v>
      </c>
      <c r="T1189" s="19">
        <v>1528</v>
      </c>
      <c r="U1189" s="15">
        <f>IFERROR(R1189/T1189,"")</f>
        <v>0.16164921465968587</v>
      </c>
      <c r="V1189" s="19">
        <v>89</v>
      </c>
      <c r="W1189" s="19">
        <v>33</v>
      </c>
      <c r="X1189" s="15">
        <f>IFERROR((W1189-V1189)/V1189,"")</f>
        <v>-0.6292134831460674</v>
      </c>
      <c r="Y1189" s="18">
        <v>0</v>
      </c>
      <c r="Z1189" s="18">
        <v>0</v>
      </c>
      <c r="AA1189" s="18">
        <v>0</v>
      </c>
      <c r="AB1189" s="18">
        <v>18000</v>
      </c>
      <c r="AC1189" s="18">
        <v>0</v>
      </c>
      <c r="AD1189" s="18">
        <v>13850</v>
      </c>
      <c r="AE1189" s="18">
        <v>11400</v>
      </c>
      <c r="AF1189" s="18">
        <v>8000</v>
      </c>
      <c r="AG1189" s="18">
        <v>16000</v>
      </c>
      <c r="AH1189" s="18">
        <v>0</v>
      </c>
      <c r="AI1189" s="18">
        <v>0</v>
      </c>
      <c r="AJ1189" s="18">
        <v>34200</v>
      </c>
      <c r="AK1189" s="23">
        <f>SUM(Y1189:AJ1189)</f>
        <v>101450</v>
      </c>
      <c r="AL1189" s="23">
        <f>MAX(Y1189:AJ1189)</f>
        <v>34200</v>
      </c>
      <c r="AM1189">
        <f>COUNTIF(Y1189:AJ1189,"&gt;1")</f>
        <v>6</v>
      </c>
    </row>
    <row r="1190" spans="1:39" ht="15.75" x14ac:dyDescent="0.25">
      <c r="A1190" s="21" t="s">
        <v>3217</v>
      </c>
      <c r="B1190" s="21" t="s">
        <v>1520</v>
      </c>
      <c r="C1190" s="21">
        <v>15652882</v>
      </c>
      <c r="D1190" s="25">
        <v>191219</v>
      </c>
      <c r="E1190" s="21" t="s">
        <v>69</v>
      </c>
      <c r="F1190" s="21" t="s">
        <v>278</v>
      </c>
      <c r="G1190" s="21" t="s">
        <v>307</v>
      </c>
      <c r="H1190" s="25" t="s">
        <v>308</v>
      </c>
      <c r="I1190" s="21" t="s">
        <v>16</v>
      </c>
      <c r="J1190" s="21" t="s">
        <v>17</v>
      </c>
      <c r="K1190" s="38">
        <v>46111</v>
      </c>
      <c r="L1190" s="38">
        <v>46225</v>
      </c>
      <c r="M1190" s="39" t="s">
        <v>18</v>
      </c>
      <c r="N1190" s="18">
        <v>18000</v>
      </c>
      <c r="O1190" s="18">
        <v>0</v>
      </c>
      <c r="P1190" s="15">
        <f>IFERROR((O1190-N1190)/N1190,"")</f>
        <v>-1</v>
      </c>
      <c r="Q1190" s="19">
        <v>95</v>
      </c>
      <c r="R1190" s="19">
        <v>46</v>
      </c>
      <c r="S1190" s="15">
        <f>IFERROR((R1190-Q1190)/Q1190,"")</f>
        <v>-0.51578947368421058</v>
      </c>
      <c r="T1190" s="19">
        <v>137</v>
      </c>
      <c r="U1190" s="15">
        <f>IFERROR(R1190/T1190,"")</f>
        <v>0.33576642335766421</v>
      </c>
      <c r="V1190" s="19">
        <v>16</v>
      </c>
      <c r="W1190" s="19">
        <v>7</v>
      </c>
      <c r="X1190" s="15">
        <f>IFERROR((W1190-V1190)/V1190,"")</f>
        <v>-0.5625</v>
      </c>
      <c r="Y1190" s="18">
        <v>0</v>
      </c>
      <c r="Z1190" s="18">
        <v>0</v>
      </c>
      <c r="AA1190" s="18">
        <v>4000</v>
      </c>
      <c r="AB1190" s="18">
        <v>8000</v>
      </c>
      <c r="AC1190" s="18">
        <v>0</v>
      </c>
      <c r="AD1190" s="18">
        <v>6000</v>
      </c>
      <c r="AE1190" s="18">
        <v>11500</v>
      </c>
      <c r="AF1190" s="18">
        <v>8000</v>
      </c>
      <c r="AG1190" s="18">
        <v>0</v>
      </c>
      <c r="AH1190" s="18">
        <v>0</v>
      </c>
      <c r="AI1190" s="18">
        <v>0</v>
      </c>
      <c r="AJ1190" s="18">
        <v>0</v>
      </c>
      <c r="AK1190" s="23">
        <f>SUM(Y1190:AJ1190)</f>
        <v>37500</v>
      </c>
      <c r="AL1190" s="23">
        <f>MAX(Y1190:AJ1190)</f>
        <v>11500</v>
      </c>
      <c r="AM1190">
        <f>COUNTIF(Y1190:AJ1190,"&gt;1")</f>
        <v>5</v>
      </c>
    </row>
    <row r="1191" spans="1:39" ht="15.75" x14ac:dyDescent="0.25">
      <c r="A1191" s="21" t="s">
        <v>3217</v>
      </c>
      <c r="B1191" s="21" t="s">
        <v>1520</v>
      </c>
      <c r="C1191" s="21">
        <v>15652882</v>
      </c>
      <c r="D1191" s="25">
        <v>100936</v>
      </c>
      <c r="E1191" s="21" t="s">
        <v>69</v>
      </c>
      <c r="F1191" s="21" t="s">
        <v>278</v>
      </c>
      <c r="G1191" s="21" t="s">
        <v>279</v>
      </c>
      <c r="H1191" s="25" t="s">
        <v>170</v>
      </c>
      <c r="I1191" s="21" t="s">
        <v>16</v>
      </c>
      <c r="J1191" s="21" t="s">
        <v>17</v>
      </c>
      <c r="K1191" s="38">
        <v>46211</v>
      </c>
      <c r="L1191" s="38">
        <v>46146</v>
      </c>
      <c r="M1191" s="39" t="s">
        <v>18</v>
      </c>
      <c r="N1191" s="18">
        <v>16000</v>
      </c>
      <c r="O1191" s="18">
        <v>27000</v>
      </c>
      <c r="P1191" s="15">
        <f>IFERROR((O1191-N1191)/N1191,"")</f>
        <v>0.6875</v>
      </c>
      <c r="Q1191" s="19">
        <v>0</v>
      </c>
      <c r="R1191" s="19">
        <v>1</v>
      </c>
      <c r="S1191" s="15" t="str">
        <f>IFERROR((R1191-Q1191)/Q1191,"")</f>
        <v/>
      </c>
      <c r="T1191" s="19">
        <v>462</v>
      </c>
      <c r="U1191" s="15">
        <f>IFERROR(R1191/T1191,"")</f>
        <v>2.1645021645021645E-3</v>
      </c>
      <c r="V1191" s="19">
        <v>20</v>
      </c>
      <c r="W1191" s="19">
        <v>1</v>
      </c>
      <c r="X1191" s="15">
        <f>IFERROR((W1191-V1191)/V1191,"")</f>
        <v>-0.95</v>
      </c>
      <c r="Y1191" s="18">
        <v>0</v>
      </c>
      <c r="Z1191" s="18">
        <v>0</v>
      </c>
      <c r="AA1191" s="18">
        <v>0</v>
      </c>
      <c r="AB1191" s="18">
        <v>0</v>
      </c>
      <c r="AC1191" s="18">
        <v>0</v>
      </c>
      <c r="AD1191" s="18">
        <v>3950</v>
      </c>
      <c r="AE1191" s="18">
        <v>3800</v>
      </c>
      <c r="AF1191" s="18">
        <v>4000</v>
      </c>
      <c r="AG1191" s="18">
        <v>8000</v>
      </c>
      <c r="AH1191" s="18">
        <v>0</v>
      </c>
      <c r="AI1191" s="18">
        <v>0</v>
      </c>
      <c r="AJ1191" s="18">
        <v>19000</v>
      </c>
      <c r="AK1191" s="23">
        <f>SUM(Y1191:AJ1191)</f>
        <v>38750</v>
      </c>
      <c r="AL1191" s="23">
        <f>MAX(Y1191:AJ1191)</f>
        <v>19000</v>
      </c>
      <c r="AM1191">
        <f>COUNTIF(Y1191:AJ1191,"&gt;1")</f>
        <v>5</v>
      </c>
    </row>
    <row r="1192" spans="1:39" ht="15.75" x14ac:dyDescent="0.25">
      <c r="A1192" s="21" t="s">
        <v>3194</v>
      </c>
      <c r="B1192" s="21" t="s">
        <v>1520</v>
      </c>
      <c r="C1192" s="21">
        <v>15652882</v>
      </c>
      <c r="D1192" s="25" t="s">
        <v>3014</v>
      </c>
      <c r="E1192" s="21" t="s">
        <v>24</v>
      </c>
      <c r="F1192" s="21" t="s">
        <v>3015</v>
      </c>
      <c r="G1192" s="21" t="s">
        <v>999</v>
      </c>
      <c r="H1192" s="25" t="s">
        <v>65</v>
      </c>
      <c r="I1192" s="21" t="s">
        <v>16</v>
      </c>
      <c r="J1192" s="21" t="s">
        <v>3184</v>
      </c>
      <c r="K1192" s="38">
        <v>46135</v>
      </c>
      <c r="L1192" s="38">
        <v>46231</v>
      </c>
      <c r="M1192" s="39" t="s">
        <v>18</v>
      </c>
      <c r="N1192" s="18">
        <v>0</v>
      </c>
      <c r="O1192" s="18">
        <v>12000</v>
      </c>
      <c r="P1192" s="15" t="str">
        <f>IFERROR((O1192-N1192)/N1192,"")</f>
        <v/>
      </c>
      <c r="Q1192" s="19">
        <v>0</v>
      </c>
      <c r="R1192" s="19">
        <v>126</v>
      </c>
      <c r="S1192" s="15" t="str">
        <f>IFERROR((R1192-Q1192)/Q1192,"")</f>
        <v/>
      </c>
      <c r="T1192" s="19" t="s">
        <v>1610</v>
      </c>
      <c r="U1192" s="15" t="str">
        <f>IFERROR(R1192/T1192,"")</f>
        <v/>
      </c>
      <c r="V1192" s="19">
        <v>0</v>
      </c>
      <c r="W1192" s="19">
        <v>17</v>
      </c>
      <c r="X1192" s="15" t="str">
        <f>IFERROR((W1192-V1192)/V1192,"")</f>
        <v/>
      </c>
      <c r="Y1192" s="18">
        <v>0</v>
      </c>
      <c r="Z1192" s="18">
        <v>0</v>
      </c>
      <c r="AA1192" s="18">
        <v>0</v>
      </c>
      <c r="AB1192" s="18">
        <v>0</v>
      </c>
      <c r="AC1192" s="18">
        <v>0</v>
      </c>
      <c r="AD1192" s="18">
        <v>3900</v>
      </c>
      <c r="AE1192" s="18">
        <v>1900</v>
      </c>
      <c r="AF1192" s="18">
        <v>2000</v>
      </c>
      <c r="AG1192" s="18">
        <v>12000</v>
      </c>
      <c r="AH1192" s="18">
        <v>0</v>
      </c>
      <c r="AI1192" s="18">
        <v>0</v>
      </c>
      <c r="AJ1192" s="18">
        <v>0</v>
      </c>
      <c r="AK1192" s="23">
        <f>SUM(Y1192:AJ1192)</f>
        <v>19800</v>
      </c>
      <c r="AL1192" s="23">
        <f>MAX(Y1192:AJ1192)</f>
        <v>12000</v>
      </c>
      <c r="AM1192">
        <f>COUNTIF(Y1192:AJ1192,"&gt;1")</f>
        <v>4</v>
      </c>
    </row>
    <row r="1193" spans="1:39" ht="15.75" x14ac:dyDescent="0.25">
      <c r="A1193" s="21"/>
      <c r="B1193" s="21" t="s">
        <v>1519</v>
      </c>
      <c r="C1193" s="21">
        <v>15714091</v>
      </c>
      <c r="D1193" s="25">
        <v>194537</v>
      </c>
      <c r="E1193" s="21" t="s">
        <v>24</v>
      </c>
      <c r="F1193" s="21" t="s">
        <v>2253</v>
      </c>
      <c r="G1193" s="21" t="s">
        <v>475</v>
      </c>
      <c r="H1193" s="25" t="s">
        <v>20</v>
      </c>
      <c r="I1193" s="21" t="s">
        <v>107</v>
      </c>
      <c r="J1193" s="21" t="s">
        <v>3201</v>
      </c>
      <c r="K1193" s="38">
        <v>46241</v>
      </c>
      <c r="L1193" s="38">
        <v>46234</v>
      </c>
      <c r="M1193" s="39" t="s">
        <v>18</v>
      </c>
      <c r="N1193" s="18">
        <v>3600</v>
      </c>
      <c r="O1193" s="18">
        <v>0</v>
      </c>
      <c r="P1193" s="15">
        <f>IFERROR((O1193-N1193)/N1193,"")</f>
        <v>-1</v>
      </c>
      <c r="Q1193" s="19">
        <v>7</v>
      </c>
      <c r="R1193" s="19">
        <v>43</v>
      </c>
      <c r="S1193" s="15">
        <f>IFERROR((R1193-Q1193)/Q1193,"")</f>
        <v>5.1428571428571432</v>
      </c>
      <c r="T1193" s="19">
        <v>28</v>
      </c>
      <c r="U1193" s="15">
        <f>IFERROR(R1193/T1193,"")</f>
        <v>1.5357142857142858</v>
      </c>
      <c r="V1193" s="19">
        <v>10</v>
      </c>
      <c r="W1193" s="19">
        <v>11</v>
      </c>
      <c r="X1193" s="15">
        <f>IFERROR((W1193-V1193)/V1193,"")</f>
        <v>0.1</v>
      </c>
      <c r="Y1193" s="18">
        <v>0</v>
      </c>
      <c r="Z1193" s="18">
        <v>0</v>
      </c>
      <c r="AA1193" s="18">
        <v>0</v>
      </c>
      <c r="AB1193" s="18">
        <v>0</v>
      </c>
      <c r="AC1193" s="18">
        <v>0</v>
      </c>
      <c r="AD1193" s="18">
        <v>0</v>
      </c>
      <c r="AE1193" s="18">
        <v>2113</v>
      </c>
      <c r="AF1193" s="18">
        <v>0</v>
      </c>
      <c r="AG1193" s="18">
        <v>0</v>
      </c>
      <c r="AH1193" s="18">
        <v>0</v>
      </c>
      <c r="AI1193" s="18">
        <v>0</v>
      </c>
      <c r="AJ1193" s="18">
        <v>0</v>
      </c>
      <c r="AK1193" s="23">
        <f>SUM(Y1193:AJ1193)</f>
        <v>2113</v>
      </c>
      <c r="AL1193" s="23">
        <f>MAX(Y1193:AJ1193)</f>
        <v>2113</v>
      </c>
      <c r="AM1193">
        <f>COUNTIF(Y1193:AJ1193,"&gt;1")</f>
        <v>1</v>
      </c>
    </row>
    <row r="1194" spans="1:39" ht="15.75" x14ac:dyDescent="0.25">
      <c r="A1194" s="21"/>
      <c r="B1194" s="21" t="s">
        <v>1519</v>
      </c>
      <c r="C1194" s="21">
        <v>15714091</v>
      </c>
      <c r="D1194" s="25" t="s">
        <v>2255</v>
      </c>
      <c r="E1194" s="21" t="s">
        <v>2489</v>
      </c>
      <c r="F1194" s="21" t="s">
        <v>2253</v>
      </c>
      <c r="G1194" s="21" t="s">
        <v>528</v>
      </c>
      <c r="H1194" s="25" t="s">
        <v>201</v>
      </c>
      <c r="I1194" s="21" t="s">
        <v>107</v>
      </c>
      <c r="J1194" s="21" t="s">
        <v>2541</v>
      </c>
      <c r="K1194" s="38">
        <v>45722</v>
      </c>
      <c r="L1194" s="38"/>
      <c r="M1194" s="39" t="s">
        <v>53</v>
      </c>
      <c r="N1194" s="18" t="s">
        <v>1610</v>
      </c>
      <c r="O1194" s="18" t="s">
        <v>1610</v>
      </c>
      <c r="P1194" s="15" t="str">
        <f>IFERROR((O1194-N1194)/N1194,"")</f>
        <v/>
      </c>
      <c r="Q1194" s="19" t="s">
        <v>1610</v>
      </c>
      <c r="R1194" s="19" t="s">
        <v>1610</v>
      </c>
      <c r="S1194" s="15" t="str">
        <f>IFERROR((R1194-Q1194)/Q1194,"")</f>
        <v/>
      </c>
      <c r="T1194" s="19" t="s">
        <v>1610</v>
      </c>
      <c r="U1194" s="15" t="str">
        <f>IFERROR(R1194/T1194,"")</f>
        <v/>
      </c>
      <c r="V1194" s="19" t="s">
        <v>1610</v>
      </c>
      <c r="W1194" s="19" t="s">
        <v>1610</v>
      </c>
      <c r="X1194" s="15" t="str">
        <f>IFERROR((W1194-V1194)/V1194,"")</f>
        <v/>
      </c>
      <c r="Y1194" s="18" t="s">
        <v>1610</v>
      </c>
      <c r="Z1194" s="18" t="s">
        <v>1610</v>
      </c>
      <c r="AA1194" s="18" t="s">
        <v>1610</v>
      </c>
      <c r="AB1194" s="18" t="s">
        <v>1610</v>
      </c>
      <c r="AC1194" s="18" t="s">
        <v>1610</v>
      </c>
      <c r="AD1194" s="18" t="s">
        <v>1610</v>
      </c>
      <c r="AE1194" s="18" t="s">
        <v>1610</v>
      </c>
      <c r="AF1194" s="18" t="s">
        <v>1610</v>
      </c>
      <c r="AG1194" s="18" t="s">
        <v>1610</v>
      </c>
      <c r="AH1194" s="18" t="s">
        <v>1610</v>
      </c>
      <c r="AI1194" s="18" t="s">
        <v>1610</v>
      </c>
      <c r="AJ1194" s="18" t="s">
        <v>1610</v>
      </c>
      <c r="AK1194" s="23">
        <f>SUM(Y1194:AJ1194)</f>
        <v>0</v>
      </c>
      <c r="AL1194" s="23">
        <f>MAX(Y1194:AJ1194)</f>
        <v>0</v>
      </c>
      <c r="AM1194">
        <f>COUNTIF(Y1194:AJ1194,"&gt;1")</f>
        <v>0</v>
      </c>
    </row>
    <row r="1195" spans="1:39" ht="15.75" x14ac:dyDescent="0.25">
      <c r="A1195" s="21"/>
      <c r="B1195" s="21" t="s">
        <v>1519</v>
      </c>
      <c r="C1195" s="21">
        <v>15727764</v>
      </c>
      <c r="D1195" s="25">
        <v>101336</v>
      </c>
      <c r="E1195" s="21" t="s">
        <v>33</v>
      </c>
      <c r="F1195" s="21" t="s">
        <v>354</v>
      </c>
      <c r="G1195" s="21" t="s">
        <v>284</v>
      </c>
      <c r="H1195" s="25" t="s">
        <v>285</v>
      </c>
      <c r="I1195" s="21" t="s">
        <v>27</v>
      </c>
      <c r="J1195" s="21"/>
      <c r="K1195" s="38">
        <v>45488</v>
      </c>
      <c r="L1195" s="38">
        <v>46205</v>
      </c>
      <c r="M1195" s="39" t="s">
        <v>18</v>
      </c>
      <c r="N1195" s="18">
        <v>0</v>
      </c>
      <c r="O1195" s="18">
        <v>0</v>
      </c>
      <c r="P1195" s="15" t="str">
        <f>IFERROR((O1195-N1195)/N1195,"")</f>
        <v/>
      </c>
      <c r="Q1195" s="19">
        <v>9</v>
      </c>
      <c r="R1195" s="19">
        <v>2</v>
      </c>
      <c r="S1195" s="15">
        <f>IFERROR((R1195-Q1195)/Q1195,"")</f>
        <v>-0.77777777777777779</v>
      </c>
      <c r="T1195" s="19">
        <v>97</v>
      </c>
      <c r="U1195" s="15">
        <f>IFERROR(R1195/T1195,"")</f>
        <v>2.0618556701030927E-2</v>
      </c>
      <c r="V1195" s="19">
        <v>7</v>
      </c>
      <c r="W1195" s="19">
        <v>2</v>
      </c>
      <c r="X1195" s="15">
        <f>IFERROR((W1195-V1195)/V1195,"")</f>
        <v>-0.7142857142857143</v>
      </c>
      <c r="Y1195" s="18" t="s">
        <v>1610</v>
      </c>
      <c r="Z1195" s="18" t="s">
        <v>1610</v>
      </c>
      <c r="AA1195" s="18" t="s">
        <v>1610</v>
      </c>
      <c r="AB1195" s="18" t="s">
        <v>1610</v>
      </c>
      <c r="AC1195" s="18" t="s">
        <v>1610</v>
      </c>
      <c r="AD1195" s="18" t="s">
        <v>1610</v>
      </c>
      <c r="AE1195" s="18" t="s">
        <v>1610</v>
      </c>
      <c r="AF1195" s="18" t="s">
        <v>1610</v>
      </c>
      <c r="AG1195" s="18" t="s">
        <v>1610</v>
      </c>
      <c r="AH1195" s="18" t="s">
        <v>1610</v>
      </c>
      <c r="AI1195" s="18" t="s">
        <v>1610</v>
      </c>
      <c r="AJ1195" s="18" t="s">
        <v>1610</v>
      </c>
      <c r="AK1195" s="23">
        <f>SUM(Y1195:AJ1195)</f>
        <v>0</v>
      </c>
      <c r="AL1195" s="23">
        <f>MAX(Y1195:AJ1195)</f>
        <v>0</v>
      </c>
      <c r="AM1195">
        <f>COUNTIF(Y1195:AJ1195,"&gt;1")</f>
        <v>0</v>
      </c>
    </row>
    <row r="1196" spans="1:39" ht="15.75" x14ac:dyDescent="0.25">
      <c r="A1196" s="21"/>
      <c r="B1196" s="21" t="s">
        <v>1520</v>
      </c>
      <c r="C1196" s="21">
        <v>16404287</v>
      </c>
      <c r="D1196" s="25">
        <v>194636</v>
      </c>
      <c r="E1196" s="21" t="s">
        <v>1180</v>
      </c>
      <c r="F1196" s="21" t="s">
        <v>638</v>
      </c>
      <c r="G1196" s="21" t="s">
        <v>808</v>
      </c>
      <c r="H1196" s="25" t="s">
        <v>72</v>
      </c>
      <c r="I1196" s="21" t="s">
        <v>300</v>
      </c>
      <c r="J1196" s="21" t="s">
        <v>300</v>
      </c>
      <c r="K1196" s="38">
        <v>46192</v>
      </c>
      <c r="L1196" s="38">
        <v>46237</v>
      </c>
      <c r="M1196" s="39" t="s">
        <v>18</v>
      </c>
      <c r="N1196" s="18">
        <v>33670</v>
      </c>
      <c r="O1196" s="18">
        <v>47697</v>
      </c>
      <c r="P1196" s="15">
        <f>IFERROR((O1196-N1196)/N1196,"")</f>
        <v>0.41660231660231661</v>
      </c>
      <c r="Q1196" s="19">
        <v>310</v>
      </c>
      <c r="R1196" s="19">
        <v>556</v>
      </c>
      <c r="S1196" s="15"/>
      <c r="T1196" s="19">
        <v>803</v>
      </c>
      <c r="U1196" s="15"/>
      <c r="V1196" s="19">
        <v>507</v>
      </c>
      <c r="W1196" s="19">
        <v>393</v>
      </c>
      <c r="X1196" s="15">
        <f>IFERROR((W1196-V1196)/V1196,"")</f>
        <v>-0.22485207100591717</v>
      </c>
      <c r="Y1196" s="18">
        <v>26243</v>
      </c>
      <c r="Z1196" s="18">
        <v>37318</v>
      </c>
      <c r="AA1196" s="18">
        <v>4536</v>
      </c>
      <c r="AB1196" s="18">
        <v>40504</v>
      </c>
      <c r="AC1196" s="18">
        <v>16102</v>
      </c>
      <c r="AD1196" s="18">
        <v>18572</v>
      </c>
      <c r="AE1196" s="18">
        <v>14200</v>
      </c>
      <c r="AF1196" s="18">
        <v>10100</v>
      </c>
      <c r="AG1196" s="18">
        <v>20343</v>
      </c>
      <c r="AH1196" s="18">
        <v>9000</v>
      </c>
      <c r="AI1196" s="18">
        <v>18354</v>
      </c>
      <c r="AJ1196" s="18">
        <v>0</v>
      </c>
      <c r="AK1196" s="23">
        <f>SUM(Y1196:AJ1196)</f>
        <v>215272</v>
      </c>
      <c r="AL1196" s="23">
        <f>MAX(Y1196:AJ1196)</f>
        <v>40504</v>
      </c>
      <c r="AM1196">
        <f>COUNTIF(Y1196:AJ1196,"&gt;1")</f>
        <v>11</v>
      </c>
    </row>
    <row r="1197" spans="1:39" ht="15.75" x14ac:dyDescent="0.25">
      <c r="A1197" s="21"/>
      <c r="B1197" s="21" t="s">
        <v>1519</v>
      </c>
      <c r="C1197" s="21">
        <v>16404287</v>
      </c>
      <c r="D1197" s="25">
        <v>194668</v>
      </c>
      <c r="E1197" s="21" t="s">
        <v>1180</v>
      </c>
      <c r="F1197" s="21" t="s">
        <v>638</v>
      </c>
      <c r="G1197" s="21" t="s">
        <v>413</v>
      </c>
      <c r="H1197" s="25" t="s">
        <v>72</v>
      </c>
      <c r="I1197" s="21" t="s">
        <v>300</v>
      </c>
      <c r="J1197" s="21" t="s">
        <v>300</v>
      </c>
      <c r="K1197" s="38">
        <v>45490</v>
      </c>
      <c r="L1197" s="38">
        <v>45481</v>
      </c>
      <c r="M1197" s="39" t="s">
        <v>53</v>
      </c>
      <c r="N1197" s="18" t="s">
        <v>1610</v>
      </c>
      <c r="O1197" s="18" t="s">
        <v>1610</v>
      </c>
      <c r="P1197" s="15" t="str">
        <f>IFERROR((O1197-N1197)/N1197,"")</f>
        <v/>
      </c>
      <c r="Q1197" s="19" t="s">
        <v>1610</v>
      </c>
      <c r="R1197" s="19" t="s">
        <v>1610</v>
      </c>
      <c r="S1197" s="15" t="str">
        <f>IFERROR((R1197-Q1197)/Q1197,"")</f>
        <v/>
      </c>
      <c r="T1197" s="19">
        <v>5</v>
      </c>
      <c r="U1197" s="15" t="str">
        <f>IFERROR(R1197/T1197,"")</f>
        <v/>
      </c>
      <c r="V1197" s="19" t="s">
        <v>1610</v>
      </c>
      <c r="W1197" s="19" t="s">
        <v>1610</v>
      </c>
      <c r="X1197" s="15" t="str">
        <f>IFERROR((W1197-V1197)/V1197,"")</f>
        <v/>
      </c>
      <c r="Y1197" s="18" t="s">
        <v>1610</v>
      </c>
      <c r="Z1197" s="18" t="s">
        <v>1610</v>
      </c>
      <c r="AA1197" s="18" t="s">
        <v>1610</v>
      </c>
      <c r="AB1197" s="18" t="s">
        <v>1610</v>
      </c>
      <c r="AC1197" s="18" t="s">
        <v>1610</v>
      </c>
      <c r="AD1197" s="18" t="s">
        <v>1610</v>
      </c>
      <c r="AE1197" s="18" t="s">
        <v>1610</v>
      </c>
      <c r="AF1197" s="18" t="s">
        <v>1610</v>
      </c>
      <c r="AG1197" s="18" t="s">
        <v>1610</v>
      </c>
      <c r="AH1197" s="18" t="s">
        <v>1610</v>
      </c>
      <c r="AI1197" s="18" t="s">
        <v>1610</v>
      </c>
      <c r="AJ1197" s="18" t="s">
        <v>1610</v>
      </c>
      <c r="AK1197" s="23">
        <f>SUM(Y1197:AJ1197)</f>
        <v>0</v>
      </c>
      <c r="AL1197" s="23">
        <f>MAX(Y1197:AJ1197)</f>
        <v>0</v>
      </c>
      <c r="AM1197">
        <f>COUNTIF(Y1197:AJ1197,"&gt;1")</f>
        <v>0</v>
      </c>
    </row>
    <row r="1198" spans="1:39" ht="15.75" x14ac:dyDescent="0.25">
      <c r="A1198" s="21"/>
      <c r="B1198" s="21" t="s">
        <v>1520</v>
      </c>
      <c r="C1198" s="21">
        <v>16404287</v>
      </c>
      <c r="D1198" s="25">
        <v>191644</v>
      </c>
      <c r="E1198" s="21" t="s">
        <v>33</v>
      </c>
      <c r="F1198" s="21" t="s">
        <v>638</v>
      </c>
      <c r="G1198" s="21" t="s">
        <v>413</v>
      </c>
      <c r="H1198" s="25" t="s">
        <v>72</v>
      </c>
      <c r="I1198" s="21" t="s">
        <v>300</v>
      </c>
      <c r="J1198" s="21" t="s">
        <v>300</v>
      </c>
      <c r="K1198" s="38">
        <v>46189</v>
      </c>
      <c r="L1198" s="38">
        <v>46240</v>
      </c>
      <c r="M1198" s="39" t="s">
        <v>18</v>
      </c>
      <c r="N1198" s="18">
        <v>83724.5</v>
      </c>
      <c r="O1198" s="18">
        <v>55360</v>
      </c>
      <c r="P1198" s="15">
        <f>IFERROR((O1198-N1198)/N1198,"")</f>
        <v>-0.33878374908180997</v>
      </c>
      <c r="Q1198" s="19">
        <v>4188</v>
      </c>
      <c r="R1198" s="19">
        <v>2816</v>
      </c>
      <c r="S1198" s="15"/>
      <c r="T1198" s="19">
        <v>7913</v>
      </c>
      <c r="U1198" s="15"/>
      <c r="V1198" s="19">
        <v>303</v>
      </c>
      <c r="W1198" s="19">
        <v>176</v>
      </c>
      <c r="X1198" s="15">
        <f>IFERROR((W1198-V1198)/V1198,"")</f>
        <v>-0.41914191419141916</v>
      </c>
      <c r="Y1198" s="18">
        <v>46548</v>
      </c>
      <c r="Z1198" s="18">
        <v>4900</v>
      </c>
      <c r="AA1198" s="18">
        <v>16092</v>
      </c>
      <c r="AB1198" s="18">
        <v>6370</v>
      </c>
      <c r="AC1198" s="18">
        <v>0</v>
      </c>
      <c r="AD1198" s="18">
        <v>13716</v>
      </c>
      <c r="AE1198" s="18">
        <v>27314</v>
      </c>
      <c r="AF1198" s="18">
        <v>0</v>
      </c>
      <c r="AG1198" s="18">
        <v>0</v>
      </c>
      <c r="AH1198" s="18">
        <v>33588</v>
      </c>
      <c r="AI1198" s="18">
        <v>21772</v>
      </c>
      <c r="AJ1198" s="18">
        <v>0</v>
      </c>
      <c r="AK1198" s="23">
        <f>SUM(Y1198:AJ1198)</f>
        <v>170300</v>
      </c>
      <c r="AL1198" s="23">
        <f>MAX(Y1198:AJ1198)</f>
        <v>46548</v>
      </c>
      <c r="AM1198">
        <f>COUNTIF(Y1198:AJ1198,"&gt;1")</f>
        <v>8</v>
      </c>
    </row>
    <row r="1199" spans="1:39" ht="15.75" x14ac:dyDescent="0.25">
      <c r="A1199" s="21"/>
      <c r="B1199" s="21" t="s">
        <v>1520</v>
      </c>
      <c r="C1199" s="21">
        <v>16404287</v>
      </c>
      <c r="D1199" s="25">
        <v>192880</v>
      </c>
      <c r="E1199" s="21" t="s">
        <v>33</v>
      </c>
      <c r="F1199" s="21" t="s">
        <v>638</v>
      </c>
      <c r="G1199" s="21" t="s">
        <v>762</v>
      </c>
      <c r="H1199" s="25" t="s">
        <v>201</v>
      </c>
      <c r="I1199" s="21" t="s">
        <v>300</v>
      </c>
      <c r="J1199" s="21" t="s">
        <v>300</v>
      </c>
      <c r="K1199" s="38">
        <v>46244</v>
      </c>
      <c r="L1199" s="38">
        <v>46240</v>
      </c>
      <c r="M1199" s="39" t="s">
        <v>18</v>
      </c>
      <c r="N1199" s="18">
        <v>85672</v>
      </c>
      <c r="O1199" s="18">
        <v>83846</v>
      </c>
      <c r="P1199" s="15">
        <f>IFERROR((O1199-N1199)/N1199,"")</f>
        <v>-2.1313848165094781E-2</v>
      </c>
      <c r="Q1199" s="19">
        <v>1904</v>
      </c>
      <c r="R1199" s="19">
        <v>1748</v>
      </c>
      <c r="S1199" s="15">
        <f>IFERROR((R1199-Q1199)/Q1199,"")</f>
        <v>-8.1932773109243698E-2</v>
      </c>
      <c r="T1199" s="19">
        <v>5127</v>
      </c>
      <c r="U1199" s="15">
        <f>IFERROR(R1199/T1199,"")</f>
        <v>0.34094012092841819</v>
      </c>
      <c r="V1199" s="19">
        <v>206</v>
      </c>
      <c r="W1199" s="19">
        <v>159</v>
      </c>
      <c r="X1199" s="15">
        <f>IFERROR((W1199-V1199)/V1199,"")</f>
        <v>-0.22815533980582525</v>
      </c>
      <c r="Y1199" s="18">
        <v>17917</v>
      </c>
      <c r="Z1199" s="18">
        <v>27867</v>
      </c>
      <c r="AA1199" s="18">
        <v>0</v>
      </c>
      <c r="AB1199" s="18">
        <v>0</v>
      </c>
      <c r="AC1199" s="18">
        <v>0</v>
      </c>
      <c r="AD1199" s="18">
        <v>61568</v>
      </c>
      <c r="AE1199" s="18">
        <v>8100</v>
      </c>
      <c r="AF1199" s="18">
        <v>0</v>
      </c>
      <c r="AG1199" s="18">
        <v>8100</v>
      </c>
      <c r="AH1199" s="18">
        <v>33831</v>
      </c>
      <c r="AI1199" s="18">
        <v>25535</v>
      </c>
      <c r="AJ1199" s="18">
        <v>16380</v>
      </c>
      <c r="AK1199" s="23">
        <f>SUM(Y1199:AJ1199)</f>
        <v>199298</v>
      </c>
      <c r="AL1199" s="23">
        <f>MAX(Y1199:AJ1199)</f>
        <v>61568</v>
      </c>
      <c r="AM1199">
        <f>COUNTIF(Y1199:AJ1199,"&gt;1")</f>
        <v>8</v>
      </c>
    </row>
    <row r="1200" spans="1:39" ht="15.75" x14ac:dyDescent="0.25">
      <c r="A1200" s="21"/>
      <c r="B1200" s="21" t="s">
        <v>1520</v>
      </c>
      <c r="C1200" s="21">
        <v>16404287</v>
      </c>
      <c r="D1200" s="25">
        <v>193405</v>
      </c>
      <c r="E1200" s="21" t="s">
        <v>33</v>
      </c>
      <c r="F1200" s="21" t="s">
        <v>638</v>
      </c>
      <c r="G1200" s="21" t="s">
        <v>304</v>
      </c>
      <c r="H1200" s="25" t="s">
        <v>20</v>
      </c>
      <c r="I1200" s="21" t="s">
        <v>300</v>
      </c>
      <c r="J1200" s="21" t="s">
        <v>300</v>
      </c>
      <c r="K1200" s="38"/>
      <c r="L1200" s="38">
        <v>46240</v>
      </c>
      <c r="M1200" s="39" t="s">
        <v>18</v>
      </c>
      <c r="N1200" s="18">
        <v>0</v>
      </c>
      <c r="O1200" s="18">
        <v>0</v>
      </c>
      <c r="P1200" s="15" t="str">
        <f>IFERROR((O1200-N1200)/N1200,"")</f>
        <v/>
      </c>
      <c r="Q1200" s="19">
        <v>597</v>
      </c>
      <c r="R1200" s="19">
        <v>381</v>
      </c>
      <c r="S1200" s="15">
        <f>IFERROR((R1200-Q1200)/Q1200,"")</f>
        <v>-0.36180904522613067</v>
      </c>
      <c r="T1200" s="19">
        <v>1885</v>
      </c>
      <c r="U1200" s="15">
        <f>IFERROR(R1200/T1200,"")</f>
        <v>0.20212201591511936</v>
      </c>
      <c r="V1200" s="19">
        <v>45</v>
      </c>
      <c r="W1200" s="19">
        <v>16</v>
      </c>
      <c r="X1200" s="15">
        <f>IFERROR((W1200-V1200)/V1200,"")</f>
        <v>-0.64444444444444449</v>
      </c>
      <c r="Y1200" s="18" t="s">
        <v>1610</v>
      </c>
      <c r="Z1200" s="18" t="s">
        <v>1610</v>
      </c>
      <c r="AA1200" s="18" t="s">
        <v>1610</v>
      </c>
      <c r="AB1200" s="18" t="s">
        <v>1610</v>
      </c>
      <c r="AC1200" s="18" t="s">
        <v>1610</v>
      </c>
      <c r="AD1200" s="18" t="s">
        <v>1610</v>
      </c>
      <c r="AE1200" s="18" t="s">
        <v>1610</v>
      </c>
      <c r="AF1200" s="18" t="s">
        <v>1610</v>
      </c>
      <c r="AG1200" s="18" t="s">
        <v>1610</v>
      </c>
      <c r="AH1200" s="18" t="s">
        <v>1610</v>
      </c>
      <c r="AI1200" s="18" t="s">
        <v>1610</v>
      </c>
      <c r="AJ1200" s="18" t="s">
        <v>1610</v>
      </c>
      <c r="AK1200" s="23">
        <f>SUM(Y1200:AJ1200)</f>
        <v>0</v>
      </c>
      <c r="AL1200" s="23">
        <f>MAX(Y1200:AJ1200)</f>
        <v>0</v>
      </c>
      <c r="AM1200">
        <f>COUNTIF(Y1200:AJ1200,"&gt;1")</f>
        <v>0</v>
      </c>
    </row>
    <row r="1201" spans="1:39" ht="15.75" x14ac:dyDescent="0.25">
      <c r="A1201" s="21"/>
      <c r="B1201" s="21" t="s">
        <v>1520</v>
      </c>
      <c r="C1201" s="21">
        <v>16404287</v>
      </c>
      <c r="D1201" s="25">
        <v>202547</v>
      </c>
      <c r="E1201" s="21" t="s">
        <v>33</v>
      </c>
      <c r="F1201" s="21" t="s">
        <v>638</v>
      </c>
      <c r="G1201" s="21" t="s">
        <v>1027</v>
      </c>
      <c r="H1201" s="25" t="s">
        <v>51</v>
      </c>
      <c r="I1201" s="21" t="s">
        <v>300</v>
      </c>
      <c r="J1201" s="21" t="s">
        <v>300</v>
      </c>
      <c r="K1201" s="38">
        <v>45750</v>
      </c>
      <c r="L1201" s="38">
        <v>46240</v>
      </c>
      <c r="M1201" s="39" t="s">
        <v>18</v>
      </c>
      <c r="N1201" s="18">
        <v>4220</v>
      </c>
      <c r="O1201" s="18">
        <v>0</v>
      </c>
      <c r="P1201" s="15">
        <f>IFERROR((O1201-N1201)/N1201,"")</f>
        <v>-1</v>
      </c>
      <c r="Q1201" s="19">
        <v>361</v>
      </c>
      <c r="R1201" s="19">
        <v>255</v>
      </c>
      <c r="S1201" s="15">
        <f>IFERROR((R1201-Q1201)/Q1201,"")</f>
        <v>-0.29362880886426596</v>
      </c>
      <c r="T1201" s="19">
        <v>792</v>
      </c>
      <c r="U1201" s="15">
        <f>IFERROR(R1201/T1201,"")</f>
        <v>0.32196969696969696</v>
      </c>
      <c r="V1201" s="19">
        <v>69</v>
      </c>
      <c r="W1201" s="19">
        <v>31</v>
      </c>
      <c r="X1201" s="15">
        <f>IFERROR((W1201-V1201)/V1201,"")</f>
        <v>-0.55072463768115942</v>
      </c>
      <c r="Y1201" s="18" t="s">
        <v>1610</v>
      </c>
      <c r="Z1201" s="18" t="s">
        <v>1610</v>
      </c>
      <c r="AA1201" s="18" t="s">
        <v>1610</v>
      </c>
      <c r="AB1201" s="18" t="s">
        <v>1610</v>
      </c>
      <c r="AC1201" s="18" t="s">
        <v>1610</v>
      </c>
      <c r="AD1201" s="18" t="s">
        <v>1610</v>
      </c>
      <c r="AE1201" s="18" t="s">
        <v>1610</v>
      </c>
      <c r="AF1201" s="18" t="s">
        <v>1610</v>
      </c>
      <c r="AG1201" s="18" t="s">
        <v>1610</v>
      </c>
      <c r="AH1201" s="18" t="s">
        <v>1610</v>
      </c>
      <c r="AI1201" s="18" t="s">
        <v>1610</v>
      </c>
      <c r="AJ1201" s="18" t="s">
        <v>1610</v>
      </c>
      <c r="AK1201" s="23">
        <f>SUM(Y1201:AJ1201)</f>
        <v>0</v>
      </c>
      <c r="AL1201" s="23">
        <f>MAX(Y1201:AJ1201)</f>
        <v>0</v>
      </c>
      <c r="AM1201">
        <f>COUNTIF(Y1201:AJ1201,"&gt;1")</f>
        <v>0</v>
      </c>
    </row>
    <row r="1202" spans="1:39" ht="15.75" x14ac:dyDescent="0.25">
      <c r="A1202" s="21"/>
      <c r="B1202" s="21" t="s">
        <v>1520</v>
      </c>
      <c r="C1202" s="21">
        <v>16404287</v>
      </c>
      <c r="D1202" s="25">
        <v>502065</v>
      </c>
      <c r="E1202" s="21" t="s">
        <v>33</v>
      </c>
      <c r="F1202" s="21" t="s">
        <v>638</v>
      </c>
      <c r="G1202" s="21" t="s">
        <v>184</v>
      </c>
      <c r="H1202" s="25" t="s">
        <v>77</v>
      </c>
      <c r="I1202" s="21" t="s">
        <v>300</v>
      </c>
      <c r="J1202" s="21" t="s">
        <v>300</v>
      </c>
      <c r="K1202" s="38">
        <v>46244</v>
      </c>
      <c r="L1202" s="38">
        <v>46240</v>
      </c>
      <c r="M1202" s="39" t="s">
        <v>18</v>
      </c>
      <c r="N1202" s="18">
        <v>58260.3</v>
      </c>
      <c r="O1202" s="18">
        <v>67463</v>
      </c>
      <c r="P1202" s="15">
        <f>IFERROR((O1202-N1202)/N1202,"")</f>
        <v>0.15795833526432229</v>
      </c>
      <c r="Q1202" s="19">
        <v>1204</v>
      </c>
      <c r="R1202" s="19">
        <v>1431</v>
      </c>
      <c r="S1202" s="15">
        <f>IFERROR((R1202-Q1202)/Q1202,"")</f>
        <v>0.18853820598006646</v>
      </c>
      <c r="T1202" s="19">
        <v>1374</v>
      </c>
      <c r="U1202" s="15">
        <f>IFERROR(R1202/T1202,"")</f>
        <v>1.0414847161572052</v>
      </c>
      <c r="V1202" s="19">
        <v>383</v>
      </c>
      <c r="W1202" s="19">
        <v>219</v>
      </c>
      <c r="X1202" s="15">
        <f>IFERROR((W1202-V1202)/V1202,"")</f>
        <v>-0.42819843342036551</v>
      </c>
      <c r="Y1202" s="18">
        <v>11873</v>
      </c>
      <c r="Z1202" s="18">
        <v>35724</v>
      </c>
      <c r="AA1202" s="18">
        <v>11384</v>
      </c>
      <c r="AB1202" s="18">
        <v>21204</v>
      </c>
      <c r="AC1202" s="18">
        <v>15855</v>
      </c>
      <c r="AD1202" s="18">
        <v>15007</v>
      </c>
      <c r="AE1202" s="18">
        <v>7584</v>
      </c>
      <c r="AF1202" s="18">
        <v>10989</v>
      </c>
      <c r="AG1202" s="18">
        <v>14558</v>
      </c>
      <c r="AH1202" s="18">
        <v>9331</v>
      </c>
      <c r="AI1202" s="18">
        <v>43574</v>
      </c>
      <c r="AJ1202" s="18">
        <v>0</v>
      </c>
      <c r="AK1202" s="23">
        <f>SUM(Y1202:AJ1202)</f>
        <v>197083</v>
      </c>
      <c r="AL1202" s="23">
        <f>MAX(Y1202:AJ1202)</f>
        <v>43574</v>
      </c>
      <c r="AM1202">
        <f>COUNTIF(Y1202:AJ1202,"&gt;1")</f>
        <v>11</v>
      </c>
    </row>
    <row r="1203" spans="1:39" ht="15.75" x14ac:dyDescent="0.25">
      <c r="A1203" s="21"/>
      <c r="B1203" s="21" t="s">
        <v>1520</v>
      </c>
      <c r="C1203" s="21">
        <v>16404287</v>
      </c>
      <c r="D1203" s="25">
        <v>193406</v>
      </c>
      <c r="E1203" s="21" t="s">
        <v>33</v>
      </c>
      <c r="F1203" s="21" t="s">
        <v>638</v>
      </c>
      <c r="G1203" s="21" t="s">
        <v>892</v>
      </c>
      <c r="H1203" s="25" t="s">
        <v>20</v>
      </c>
      <c r="I1203" s="21" t="s">
        <v>300</v>
      </c>
      <c r="J1203" s="21" t="s">
        <v>300</v>
      </c>
      <c r="K1203" s="38">
        <v>45007</v>
      </c>
      <c r="L1203" s="38">
        <v>46238</v>
      </c>
      <c r="M1203" s="39" t="s">
        <v>18</v>
      </c>
      <c r="N1203" s="18">
        <v>0</v>
      </c>
      <c r="O1203" s="18">
        <v>0</v>
      </c>
      <c r="P1203" s="15" t="str">
        <f>IFERROR((O1203-N1203)/N1203,"")</f>
        <v/>
      </c>
      <c r="Q1203" s="19">
        <v>1046</v>
      </c>
      <c r="R1203" s="19">
        <v>863</v>
      </c>
      <c r="S1203" s="15">
        <f>IFERROR((R1203-Q1203)/Q1203,"")</f>
        <v>-0.17495219885277247</v>
      </c>
      <c r="T1203" s="19">
        <v>3391</v>
      </c>
      <c r="U1203" s="15">
        <f>IFERROR(R1203/T1203,"")</f>
        <v>0.25449719846652907</v>
      </c>
      <c r="V1203" s="19">
        <v>86</v>
      </c>
      <c r="W1203" s="19">
        <v>63</v>
      </c>
      <c r="X1203" s="15">
        <f>IFERROR((W1203-V1203)/V1203,"")</f>
        <v>-0.26744186046511625</v>
      </c>
      <c r="Y1203" s="18" t="s">
        <v>1610</v>
      </c>
      <c r="Z1203" s="18" t="s">
        <v>1610</v>
      </c>
      <c r="AA1203" s="18" t="s">
        <v>1610</v>
      </c>
      <c r="AB1203" s="18" t="s">
        <v>1610</v>
      </c>
      <c r="AC1203" s="18" t="s">
        <v>1610</v>
      </c>
      <c r="AD1203" s="18" t="s">
        <v>1610</v>
      </c>
      <c r="AE1203" s="18" t="s">
        <v>1610</v>
      </c>
      <c r="AF1203" s="18" t="s">
        <v>1610</v>
      </c>
      <c r="AG1203" s="18" t="s">
        <v>1610</v>
      </c>
      <c r="AH1203" s="18" t="s">
        <v>1610</v>
      </c>
      <c r="AI1203" s="18" t="s">
        <v>1610</v>
      </c>
      <c r="AJ1203" s="18" t="s">
        <v>1610</v>
      </c>
      <c r="AK1203" s="23">
        <f>SUM(Y1203:AJ1203)</f>
        <v>0</v>
      </c>
      <c r="AL1203" s="23">
        <f>MAX(Y1203:AJ1203)</f>
        <v>0</v>
      </c>
      <c r="AM1203">
        <f>COUNTIF(Y1203:AJ1203,"&gt;1")</f>
        <v>0</v>
      </c>
    </row>
    <row r="1204" spans="1:39" ht="15.75" x14ac:dyDescent="0.25">
      <c r="A1204" s="21"/>
      <c r="B1204" s="21" t="s">
        <v>1520</v>
      </c>
      <c r="C1204" s="21">
        <v>16404287</v>
      </c>
      <c r="D1204" s="25">
        <v>193039</v>
      </c>
      <c r="E1204" s="25" t="s">
        <v>33</v>
      </c>
      <c r="F1204" s="21" t="s">
        <v>638</v>
      </c>
      <c r="G1204" s="21" t="s">
        <v>109</v>
      </c>
      <c r="H1204" s="25" t="s">
        <v>20</v>
      </c>
      <c r="I1204" s="21" t="s">
        <v>300</v>
      </c>
      <c r="J1204" s="21" t="s">
        <v>300</v>
      </c>
      <c r="K1204" s="38">
        <v>46239</v>
      </c>
      <c r="L1204" s="38">
        <v>46237</v>
      </c>
      <c r="M1204" s="39" t="s">
        <v>18</v>
      </c>
      <c r="N1204" s="18">
        <v>81981</v>
      </c>
      <c r="O1204" s="18">
        <v>61379</v>
      </c>
      <c r="P1204" s="15">
        <f>IFERROR((O1204-N1204)/N1204,"")</f>
        <v>-0.25130213098156889</v>
      </c>
      <c r="Q1204" s="19">
        <v>274</v>
      </c>
      <c r="R1204" s="19">
        <v>689</v>
      </c>
      <c r="S1204" s="15">
        <f>IFERROR((R1204-Q1204)/Q1204,"")</f>
        <v>1.5145985401459854</v>
      </c>
      <c r="T1204" s="19">
        <v>377</v>
      </c>
      <c r="U1204" s="15">
        <f>IFERROR(R1204/T1204,"")</f>
        <v>1.8275862068965518</v>
      </c>
      <c r="V1204" s="19">
        <v>70</v>
      </c>
      <c r="W1204" s="19">
        <v>46</v>
      </c>
      <c r="X1204" s="15">
        <f>IFERROR((W1204-V1204)/V1204,"")</f>
        <v>-0.34285714285714286</v>
      </c>
      <c r="Y1204" s="18">
        <v>18352</v>
      </c>
      <c r="Z1204" s="18">
        <v>26570</v>
      </c>
      <c r="AA1204" s="18">
        <v>10788</v>
      </c>
      <c r="AB1204" s="18">
        <v>1470</v>
      </c>
      <c r="AC1204" s="18">
        <v>33635</v>
      </c>
      <c r="AD1204" s="18">
        <v>22509</v>
      </c>
      <c r="AE1204" s="18">
        <v>26498</v>
      </c>
      <c r="AF1204" s="18">
        <v>28357</v>
      </c>
      <c r="AG1204" s="18">
        <v>21726</v>
      </c>
      <c r="AH1204" s="18">
        <v>12152</v>
      </c>
      <c r="AI1204" s="18">
        <v>27501</v>
      </c>
      <c r="AJ1204" s="18">
        <v>0</v>
      </c>
      <c r="AK1204" s="23">
        <f>SUM(Y1204:AJ1204)</f>
        <v>229558</v>
      </c>
      <c r="AL1204" s="23">
        <f>MAX(Y1204:AJ1204)</f>
        <v>33635</v>
      </c>
      <c r="AM1204">
        <f>COUNTIF(Y1204:AJ1204,"&gt;1")</f>
        <v>11</v>
      </c>
    </row>
    <row r="1205" spans="1:39" ht="15.75" x14ac:dyDescent="0.25">
      <c r="A1205" s="21"/>
      <c r="B1205" s="21" t="s">
        <v>1520</v>
      </c>
      <c r="C1205" s="21">
        <v>16404287</v>
      </c>
      <c r="D1205" s="25">
        <v>194538</v>
      </c>
      <c r="E1205" s="21" t="s">
        <v>33</v>
      </c>
      <c r="F1205" s="21" t="s">
        <v>638</v>
      </c>
      <c r="G1205" s="21" t="s">
        <v>808</v>
      </c>
      <c r="H1205" s="25" t="s">
        <v>72</v>
      </c>
      <c r="I1205" s="21" t="s">
        <v>300</v>
      </c>
      <c r="J1205" s="21" t="s">
        <v>300</v>
      </c>
      <c r="K1205" s="38">
        <v>46220</v>
      </c>
      <c r="L1205" s="38">
        <v>46233</v>
      </c>
      <c r="M1205" s="39" t="s">
        <v>18</v>
      </c>
      <c r="N1205" s="18">
        <v>65806</v>
      </c>
      <c r="O1205" s="18">
        <v>31350</v>
      </c>
      <c r="P1205" s="15">
        <f>IFERROR((O1205-N1205)/N1205,"")</f>
        <v>-0.52359967176245326</v>
      </c>
      <c r="Q1205" s="19">
        <v>638</v>
      </c>
      <c r="R1205" s="19">
        <v>749</v>
      </c>
      <c r="S1205" s="15">
        <f>IFERROR((R1205-Q1205)/Q1205,"")</f>
        <v>0.17398119122257052</v>
      </c>
      <c r="T1205" s="19">
        <v>4582</v>
      </c>
      <c r="U1205" s="15">
        <f>IFERROR(R1205/T1205,"")</f>
        <v>0.16346573548668702</v>
      </c>
      <c r="V1205" s="19">
        <v>257</v>
      </c>
      <c r="W1205" s="19">
        <v>110</v>
      </c>
      <c r="X1205" s="15">
        <f>IFERROR((W1205-V1205)/V1205,"")</f>
        <v>-0.57198443579766534</v>
      </c>
      <c r="Y1205" s="18">
        <v>11439</v>
      </c>
      <c r="Z1205" s="18">
        <v>19065</v>
      </c>
      <c r="AA1205" s="18">
        <v>19160</v>
      </c>
      <c r="AB1205" s="18">
        <v>11563</v>
      </c>
      <c r="AC1205" s="18">
        <v>12431</v>
      </c>
      <c r="AD1205" s="18">
        <v>8773</v>
      </c>
      <c r="AE1205" s="18">
        <v>8897</v>
      </c>
      <c r="AF1205" s="18">
        <v>1168</v>
      </c>
      <c r="AG1205" s="18">
        <v>12030</v>
      </c>
      <c r="AH1205" s="18">
        <v>0</v>
      </c>
      <c r="AI1205" s="18">
        <v>12495</v>
      </c>
      <c r="AJ1205" s="18">
        <v>6825</v>
      </c>
      <c r="AK1205" s="23">
        <f>SUM(Y1205:AJ1205)</f>
        <v>123846</v>
      </c>
      <c r="AL1205" s="23">
        <f>MAX(Y1205:AJ1205)</f>
        <v>19160</v>
      </c>
      <c r="AM1205">
        <f>COUNTIF(Y1205:AJ1205,"&gt;1")</f>
        <v>11</v>
      </c>
    </row>
    <row r="1206" spans="1:39" ht="15.75" x14ac:dyDescent="0.25">
      <c r="A1206" s="21"/>
      <c r="B1206" s="21" t="s">
        <v>1520</v>
      </c>
      <c r="C1206" s="21">
        <v>16404287</v>
      </c>
      <c r="D1206" s="25">
        <v>191645</v>
      </c>
      <c r="E1206" s="21" t="s">
        <v>33</v>
      </c>
      <c r="F1206" s="21" t="s">
        <v>638</v>
      </c>
      <c r="G1206" s="21" t="s">
        <v>413</v>
      </c>
      <c r="H1206" s="25" t="s">
        <v>72</v>
      </c>
      <c r="I1206" s="21" t="s">
        <v>300</v>
      </c>
      <c r="J1206" s="21" t="s">
        <v>300</v>
      </c>
      <c r="K1206" s="38">
        <v>46244</v>
      </c>
      <c r="L1206" s="38">
        <v>46223</v>
      </c>
      <c r="M1206" s="39" t="s">
        <v>18</v>
      </c>
      <c r="N1206" s="18">
        <v>125129.3</v>
      </c>
      <c r="O1206" s="18">
        <v>56397</v>
      </c>
      <c r="P1206" s="15">
        <f>IFERROR((O1206-N1206)/N1206,"")</f>
        <v>-0.54929021420242907</v>
      </c>
      <c r="Q1206" s="19">
        <v>0</v>
      </c>
      <c r="R1206" s="19">
        <v>18</v>
      </c>
      <c r="S1206" s="15" t="str">
        <f>IFERROR((R1206-Q1206)/Q1206,"")</f>
        <v/>
      </c>
      <c r="T1206" s="19" t="s">
        <v>1610</v>
      </c>
      <c r="U1206" s="15" t="str">
        <f>IFERROR(R1206/T1206,"")</f>
        <v/>
      </c>
      <c r="V1206" s="19">
        <v>0</v>
      </c>
      <c r="W1206" s="19">
        <v>5</v>
      </c>
      <c r="X1206" s="15" t="str">
        <f>IFERROR((W1206-V1206)/V1206,"")</f>
        <v/>
      </c>
      <c r="Y1206" s="18">
        <v>46035</v>
      </c>
      <c r="Z1206" s="18">
        <v>980</v>
      </c>
      <c r="AA1206" s="18">
        <v>37417</v>
      </c>
      <c r="AB1206" s="18">
        <v>490</v>
      </c>
      <c r="AC1206" s="18">
        <v>0</v>
      </c>
      <c r="AD1206" s="18">
        <v>490</v>
      </c>
      <c r="AE1206" s="18">
        <v>73913</v>
      </c>
      <c r="AF1206" s="18">
        <v>0</v>
      </c>
      <c r="AG1206" s="18">
        <v>0</v>
      </c>
      <c r="AH1206" s="18">
        <v>41320</v>
      </c>
      <c r="AI1206" s="18">
        <v>15077</v>
      </c>
      <c r="AJ1206" s="18">
        <v>0</v>
      </c>
      <c r="AK1206" s="23">
        <f>SUM(Y1206:AJ1206)</f>
        <v>215722</v>
      </c>
      <c r="AL1206" s="23">
        <f>MAX(Y1206:AJ1206)</f>
        <v>73913</v>
      </c>
      <c r="AM1206">
        <f>COUNTIF(Y1206:AJ1206,"&gt;1")</f>
        <v>8</v>
      </c>
    </row>
    <row r="1207" spans="1:39" ht="15.75" x14ac:dyDescent="0.25">
      <c r="A1207" s="21"/>
      <c r="B1207" s="21" t="s">
        <v>1519</v>
      </c>
      <c r="C1207" s="21">
        <v>16404287</v>
      </c>
      <c r="D1207" s="25">
        <v>101992</v>
      </c>
      <c r="E1207" s="21" t="s">
        <v>33</v>
      </c>
      <c r="F1207" s="21" t="s">
        <v>638</v>
      </c>
      <c r="G1207" s="21" t="s">
        <v>438</v>
      </c>
      <c r="H1207" s="25" t="s">
        <v>77</v>
      </c>
      <c r="I1207" s="21" t="s">
        <v>300</v>
      </c>
      <c r="J1207" s="21" t="s">
        <v>300</v>
      </c>
      <c r="K1207" s="38">
        <v>43347</v>
      </c>
      <c r="L1207" s="38">
        <v>45877</v>
      </c>
      <c r="M1207" s="39" t="s">
        <v>53</v>
      </c>
      <c r="N1207" s="18">
        <v>0</v>
      </c>
      <c r="O1207" s="18">
        <v>0</v>
      </c>
      <c r="P1207" s="15" t="str">
        <f>IFERROR((O1207-N1207)/N1207,"")</f>
        <v/>
      </c>
      <c r="Q1207" s="19">
        <v>65</v>
      </c>
      <c r="R1207" s="19">
        <v>0</v>
      </c>
      <c r="S1207" s="15">
        <f>IFERROR((R1207-Q1207)/Q1207,"")</f>
        <v>-1</v>
      </c>
      <c r="T1207" s="19">
        <v>792</v>
      </c>
      <c r="U1207" s="15">
        <f>IFERROR(R1207/T1207,"")</f>
        <v>0</v>
      </c>
      <c r="V1207" s="19">
        <v>27</v>
      </c>
      <c r="W1207" s="19">
        <v>0</v>
      </c>
      <c r="X1207" s="15">
        <f>IFERROR((W1207-V1207)/V1207,"")</f>
        <v>-1</v>
      </c>
      <c r="Y1207" s="18" t="s">
        <v>1610</v>
      </c>
      <c r="Z1207" s="18" t="s">
        <v>1610</v>
      </c>
      <c r="AA1207" s="18" t="s">
        <v>1610</v>
      </c>
      <c r="AB1207" s="18" t="s">
        <v>1610</v>
      </c>
      <c r="AC1207" s="18" t="s">
        <v>1610</v>
      </c>
      <c r="AD1207" s="18" t="s">
        <v>1610</v>
      </c>
      <c r="AE1207" s="18" t="s">
        <v>1610</v>
      </c>
      <c r="AF1207" s="18" t="s">
        <v>1610</v>
      </c>
      <c r="AG1207" s="18" t="s">
        <v>1610</v>
      </c>
      <c r="AH1207" s="18" t="s">
        <v>1610</v>
      </c>
      <c r="AI1207" s="18" t="s">
        <v>1610</v>
      </c>
      <c r="AJ1207" s="18" t="s">
        <v>1610</v>
      </c>
      <c r="AK1207" s="23">
        <f>SUM(Y1207:AJ1207)</f>
        <v>0</v>
      </c>
      <c r="AL1207" s="23">
        <f>MAX(Y1207:AJ1207)</f>
        <v>0</v>
      </c>
      <c r="AM1207">
        <f>COUNTIF(Y1207:AJ1207,"&gt;1")</f>
        <v>0</v>
      </c>
    </row>
    <row r="1208" spans="1:39" ht="15.75" x14ac:dyDescent="0.25">
      <c r="A1208" s="21"/>
      <c r="B1208" s="21" t="s">
        <v>1520</v>
      </c>
      <c r="C1208" s="21">
        <v>16404287</v>
      </c>
      <c r="D1208" s="25" t="s">
        <v>2248</v>
      </c>
      <c r="E1208" s="21" t="s">
        <v>33</v>
      </c>
      <c r="F1208" s="21" t="s">
        <v>638</v>
      </c>
      <c r="G1208" s="21" t="s">
        <v>2249</v>
      </c>
      <c r="H1208" s="25" t="s">
        <v>15</v>
      </c>
      <c r="I1208" s="21" t="s">
        <v>300</v>
      </c>
      <c r="J1208" s="21" t="s">
        <v>300</v>
      </c>
      <c r="K1208" s="38">
        <v>45880</v>
      </c>
      <c r="L1208" s="38">
        <v>45854</v>
      </c>
      <c r="M1208" s="39" t="s">
        <v>53</v>
      </c>
      <c r="N1208" s="18">
        <v>1116</v>
      </c>
      <c r="O1208" s="18">
        <v>0</v>
      </c>
      <c r="P1208" s="15">
        <f>IFERROR((O1208-N1208)/N1208,"")</f>
        <v>-1</v>
      </c>
      <c r="Q1208" s="19">
        <v>46</v>
      </c>
      <c r="R1208" s="19">
        <v>0</v>
      </c>
      <c r="S1208" s="15">
        <f>IFERROR((R1208-Q1208)/Q1208,"")</f>
        <v>-1</v>
      </c>
      <c r="T1208" s="19">
        <v>16</v>
      </c>
      <c r="U1208" s="15">
        <f>IFERROR(R1208/T1208,"")</f>
        <v>0</v>
      </c>
      <c r="V1208" s="19">
        <v>8</v>
      </c>
      <c r="W1208" s="19">
        <v>0</v>
      </c>
      <c r="X1208" s="15">
        <f>IFERROR((W1208-V1208)/V1208,"")</f>
        <v>-1</v>
      </c>
      <c r="Y1208" s="18">
        <v>496</v>
      </c>
      <c r="Z1208" s="18">
        <v>0</v>
      </c>
      <c r="AA1208" s="18">
        <v>0</v>
      </c>
      <c r="AB1208" s="18">
        <v>0</v>
      </c>
      <c r="AC1208" s="18">
        <v>0</v>
      </c>
      <c r="AD1208" s="18">
        <v>0</v>
      </c>
      <c r="AE1208" s="18">
        <v>0</v>
      </c>
      <c r="AF1208" s="18">
        <v>0</v>
      </c>
      <c r="AG1208" s="18">
        <v>0</v>
      </c>
      <c r="AH1208" s="18">
        <v>0</v>
      </c>
      <c r="AI1208" s="18">
        <v>0</v>
      </c>
      <c r="AJ1208" s="18">
        <v>0</v>
      </c>
      <c r="AK1208" s="23">
        <f>SUM(Y1208:AJ1208)</f>
        <v>496</v>
      </c>
      <c r="AL1208" s="23">
        <f>MAX(Y1208:AJ1208)</f>
        <v>496</v>
      </c>
      <c r="AM1208">
        <f>COUNTIF(Y1208:AJ1208,"&gt;1")</f>
        <v>1</v>
      </c>
    </row>
    <row r="1209" spans="1:39" ht="15.75" x14ac:dyDescent="0.25">
      <c r="A1209" s="21"/>
      <c r="B1209" s="21" t="s">
        <v>1520</v>
      </c>
      <c r="C1209" s="21">
        <v>16404287</v>
      </c>
      <c r="D1209" s="25">
        <v>194134</v>
      </c>
      <c r="E1209" s="21" t="s">
        <v>33</v>
      </c>
      <c r="F1209" s="21" t="s">
        <v>638</v>
      </c>
      <c r="G1209" s="21" t="s">
        <v>808</v>
      </c>
      <c r="H1209" s="25" t="s">
        <v>72</v>
      </c>
      <c r="I1209" s="21" t="s">
        <v>300</v>
      </c>
      <c r="J1209" s="21" t="s">
        <v>300</v>
      </c>
      <c r="K1209" s="38">
        <v>45348</v>
      </c>
      <c r="L1209" s="38">
        <v>45289</v>
      </c>
      <c r="M1209" s="39" t="s">
        <v>53</v>
      </c>
      <c r="N1209" s="18" t="s">
        <v>1610</v>
      </c>
      <c r="O1209" s="18" t="s">
        <v>1610</v>
      </c>
      <c r="P1209" s="15" t="str">
        <f>IFERROR((O1209-N1209)/N1209,"")</f>
        <v/>
      </c>
      <c r="Q1209" s="19" t="s">
        <v>1610</v>
      </c>
      <c r="R1209" s="19" t="s">
        <v>1610</v>
      </c>
      <c r="S1209" s="15" t="str">
        <f>IFERROR((R1209-Q1209)/Q1209,"")</f>
        <v/>
      </c>
      <c r="T1209" s="19" t="s">
        <v>1610</v>
      </c>
      <c r="U1209" s="15" t="str">
        <f>IFERROR(R1209/T1209,"")</f>
        <v/>
      </c>
      <c r="V1209" s="19" t="s">
        <v>1610</v>
      </c>
      <c r="W1209" s="19" t="s">
        <v>1610</v>
      </c>
      <c r="X1209" s="15" t="str">
        <f>IFERROR((W1209-V1209)/V1209,"")</f>
        <v/>
      </c>
      <c r="Y1209" s="18" t="s">
        <v>1610</v>
      </c>
      <c r="Z1209" s="18" t="s">
        <v>1610</v>
      </c>
      <c r="AA1209" s="18" t="s">
        <v>1610</v>
      </c>
      <c r="AB1209" s="18" t="s">
        <v>1610</v>
      </c>
      <c r="AC1209" s="18" t="s">
        <v>1610</v>
      </c>
      <c r="AD1209" s="18" t="s">
        <v>1610</v>
      </c>
      <c r="AE1209" s="18" t="s">
        <v>1610</v>
      </c>
      <c r="AF1209" s="18" t="s">
        <v>1610</v>
      </c>
      <c r="AG1209" s="18" t="s">
        <v>1610</v>
      </c>
      <c r="AH1209" s="18" t="s">
        <v>1610</v>
      </c>
      <c r="AI1209" s="18" t="s">
        <v>1610</v>
      </c>
      <c r="AJ1209" s="18" t="s">
        <v>1610</v>
      </c>
      <c r="AK1209" s="23">
        <f>SUM(Y1209:AJ1209)</f>
        <v>0</v>
      </c>
      <c r="AL1209" s="23">
        <f>MAX(Y1209:AJ1209)</f>
        <v>0</v>
      </c>
      <c r="AM1209">
        <f>COUNTIF(Y1209:AJ1209,"&gt;1")</f>
        <v>0</v>
      </c>
    </row>
    <row r="1210" spans="1:39" ht="15.75" x14ac:dyDescent="0.25">
      <c r="A1210" s="21"/>
      <c r="B1210" s="21" t="s">
        <v>1520</v>
      </c>
      <c r="C1210" s="21">
        <v>16404287</v>
      </c>
      <c r="D1210" s="25">
        <v>192719</v>
      </c>
      <c r="E1210" s="21" t="s">
        <v>33</v>
      </c>
      <c r="F1210" s="21" t="s">
        <v>638</v>
      </c>
      <c r="G1210" s="21" t="s">
        <v>808</v>
      </c>
      <c r="H1210" s="25" t="s">
        <v>72</v>
      </c>
      <c r="I1210" s="21" t="s">
        <v>300</v>
      </c>
      <c r="J1210" s="21" t="s">
        <v>300</v>
      </c>
      <c r="K1210" s="38">
        <v>44883</v>
      </c>
      <c r="L1210" s="38">
        <v>44915</v>
      </c>
      <c r="M1210" s="39" t="s">
        <v>53</v>
      </c>
      <c r="N1210" s="18" t="s">
        <v>1610</v>
      </c>
      <c r="O1210" s="18" t="s">
        <v>1610</v>
      </c>
      <c r="P1210" s="15" t="str">
        <f>IFERROR((O1210-N1210)/N1210,"")</f>
        <v/>
      </c>
      <c r="Q1210" s="19" t="s">
        <v>1610</v>
      </c>
      <c r="R1210" s="19" t="s">
        <v>1610</v>
      </c>
      <c r="S1210" s="15" t="str">
        <f>IFERROR((R1210-Q1210)/Q1210,"")</f>
        <v/>
      </c>
      <c r="T1210" s="19" t="s">
        <v>1610</v>
      </c>
      <c r="U1210" s="15" t="str">
        <f>IFERROR(R1210/T1210,"")</f>
        <v/>
      </c>
      <c r="V1210" s="19" t="s">
        <v>1610</v>
      </c>
      <c r="W1210" s="19" t="s">
        <v>1610</v>
      </c>
      <c r="X1210" s="15" t="str">
        <f>IFERROR((W1210-V1210)/V1210,"")</f>
        <v/>
      </c>
      <c r="Y1210" s="18" t="s">
        <v>1610</v>
      </c>
      <c r="Z1210" s="18" t="s">
        <v>1610</v>
      </c>
      <c r="AA1210" s="18" t="s">
        <v>1610</v>
      </c>
      <c r="AB1210" s="18" t="s">
        <v>1610</v>
      </c>
      <c r="AC1210" s="18" t="s">
        <v>1610</v>
      </c>
      <c r="AD1210" s="18" t="s">
        <v>1610</v>
      </c>
      <c r="AE1210" s="18" t="s">
        <v>1610</v>
      </c>
      <c r="AF1210" s="18" t="s">
        <v>1610</v>
      </c>
      <c r="AG1210" s="18" t="s">
        <v>1610</v>
      </c>
      <c r="AH1210" s="18" t="s">
        <v>1610</v>
      </c>
      <c r="AI1210" s="18" t="s">
        <v>1610</v>
      </c>
      <c r="AJ1210" s="18" t="s">
        <v>1610</v>
      </c>
      <c r="AK1210" s="23">
        <f>SUM(Y1210:AJ1210)</f>
        <v>0</v>
      </c>
      <c r="AL1210" s="23">
        <f>MAX(Y1210:AJ1210)</f>
        <v>0</v>
      </c>
      <c r="AM1210">
        <f>COUNTIF(Y1210:AJ1210,"&gt;1")</f>
        <v>0</v>
      </c>
    </row>
    <row r="1211" spans="1:39" ht="15.75" x14ac:dyDescent="0.25">
      <c r="A1211" s="21"/>
      <c r="B1211" s="21"/>
      <c r="C1211" s="21">
        <v>16404287</v>
      </c>
      <c r="D1211" s="25">
        <v>193439</v>
      </c>
      <c r="E1211" s="21" t="s">
        <v>33</v>
      </c>
      <c r="F1211" s="21" t="s">
        <v>638</v>
      </c>
      <c r="G1211" s="21" t="s">
        <v>808</v>
      </c>
      <c r="H1211" s="25" t="s">
        <v>72</v>
      </c>
      <c r="I1211" s="21" t="s">
        <v>300</v>
      </c>
      <c r="J1211" s="21" t="s">
        <v>300</v>
      </c>
      <c r="K1211" s="38">
        <v>45105</v>
      </c>
      <c r="L1211" s="38"/>
      <c r="M1211" s="39" t="s">
        <v>53</v>
      </c>
      <c r="N1211" s="18" t="s">
        <v>1610</v>
      </c>
      <c r="O1211" s="18" t="s">
        <v>1610</v>
      </c>
      <c r="P1211" s="15" t="str">
        <f>IFERROR((O1211-N1211)/N1211,"")</f>
        <v/>
      </c>
      <c r="Q1211" s="19" t="s">
        <v>1610</v>
      </c>
      <c r="R1211" s="19" t="s">
        <v>1610</v>
      </c>
      <c r="S1211" s="15" t="str">
        <f>IFERROR((R1211-Q1211)/Q1211,"")</f>
        <v/>
      </c>
      <c r="T1211" s="19" t="s">
        <v>1610</v>
      </c>
      <c r="U1211" s="15" t="str">
        <f>IFERROR(R1211/T1211,"")</f>
        <v/>
      </c>
      <c r="V1211" s="19" t="s">
        <v>1610</v>
      </c>
      <c r="W1211" s="19" t="s">
        <v>1610</v>
      </c>
      <c r="X1211" s="15" t="str">
        <f>IFERROR((W1211-V1211)/V1211,"")</f>
        <v/>
      </c>
      <c r="Y1211" s="18" t="s">
        <v>1610</v>
      </c>
      <c r="Z1211" s="18" t="s">
        <v>1610</v>
      </c>
      <c r="AA1211" s="18" t="s">
        <v>1610</v>
      </c>
      <c r="AB1211" s="18" t="s">
        <v>1610</v>
      </c>
      <c r="AC1211" s="18" t="s">
        <v>1610</v>
      </c>
      <c r="AD1211" s="18" t="s">
        <v>1610</v>
      </c>
      <c r="AE1211" s="18" t="s">
        <v>1610</v>
      </c>
      <c r="AF1211" s="18" t="s">
        <v>1610</v>
      </c>
      <c r="AG1211" s="18" t="s">
        <v>1610</v>
      </c>
      <c r="AH1211" s="18" t="s">
        <v>1610</v>
      </c>
      <c r="AI1211" s="18" t="s">
        <v>1610</v>
      </c>
      <c r="AJ1211" s="18" t="s">
        <v>1610</v>
      </c>
      <c r="AK1211" s="23">
        <f>SUM(Y1211:AJ1211)</f>
        <v>0</v>
      </c>
      <c r="AL1211" s="23">
        <f>MAX(Y1211:AJ1211)</f>
        <v>0</v>
      </c>
      <c r="AM1211">
        <f>COUNTIF(Y1211:AJ1211,"&gt;1")</f>
        <v>0</v>
      </c>
    </row>
    <row r="1212" spans="1:39" ht="15.75" x14ac:dyDescent="0.25">
      <c r="A1212" s="21"/>
      <c r="B1212" s="21" t="s">
        <v>1520</v>
      </c>
      <c r="C1212" s="21">
        <v>16404287</v>
      </c>
      <c r="D1212" s="25" t="s">
        <v>1910</v>
      </c>
      <c r="E1212" s="21" t="s">
        <v>33</v>
      </c>
      <c r="F1212" s="21" t="s">
        <v>638</v>
      </c>
      <c r="G1212" s="21" t="s">
        <v>438</v>
      </c>
      <c r="H1212" s="25" t="s">
        <v>77</v>
      </c>
      <c r="I1212" s="21" t="s">
        <v>300</v>
      </c>
      <c r="J1212" s="21" t="s">
        <v>300</v>
      </c>
      <c r="K1212" s="38">
        <v>45916</v>
      </c>
      <c r="L1212" s="38"/>
      <c r="M1212" s="39" t="s">
        <v>53</v>
      </c>
      <c r="N1212" s="18">
        <v>6200</v>
      </c>
      <c r="O1212" s="18">
        <v>0</v>
      </c>
      <c r="P1212" s="15">
        <f>IFERROR((O1212-N1212)/N1212,"")</f>
        <v>-1</v>
      </c>
      <c r="Q1212" s="19">
        <v>0</v>
      </c>
      <c r="R1212" s="19">
        <v>0</v>
      </c>
      <c r="S1212" s="15" t="str">
        <f>IFERROR((R1212-Q1212)/Q1212,"")</f>
        <v/>
      </c>
      <c r="T1212" s="19" t="s">
        <v>1610</v>
      </c>
      <c r="U1212" s="15" t="str">
        <f>IFERROR(R1212/T1212,"")</f>
        <v/>
      </c>
      <c r="V1212" s="19" t="s">
        <v>1610</v>
      </c>
      <c r="W1212" s="19" t="s">
        <v>1610</v>
      </c>
      <c r="X1212" s="15" t="str">
        <f>IFERROR((W1212-V1212)/V1212,"")</f>
        <v/>
      </c>
      <c r="Y1212" s="18">
        <v>527</v>
      </c>
      <c r="Z1212" s="18">
        <v>620</v>
      </c>
      <c r="AA1212" s="18">
        <v>0</v>
      </c>
      <c r="AB1212" s="18">
        <v>0</v>
      </c>
      <c r="AC1212" s="18">
        <v>0</v>
      </c>
      <c r="AD1212" s="18">
        <v>0</v>
      </c>
      <c r="AE1212" s="18">
        <v>0</v>
      </c>
      <c r="AF1212" s="18">
        <v>0</v>
      </c>
      <c r="AG1212" s="18">
        <v>0</v>
      </c>
      <c r="AH1212" s="18">
        <v>0</v>
      </c>
      <c r="AI1212" s="18">
        <v>0</v>
      </c>
      <c r="AJ1212" s="18">
        <v>0</v>
      </c>
      <c r="AK1212" s="23">
        <f>SUM(Y1212:AJ1212)</f>
        <v>1147</v>
      </c>
      <c r="AL1212" s="23">
        <f>MAX(Y1212:AJ1212)</f>
        <v>620</v>
      </c>
      <c r="AM1212">
        <f>COUNTIF(Y1212:AJ1212,"&gt;1")</f>
        <v>2</v>
      </c>
    </row>
    <row r="1213" spans="1:39" ht="15.75" x14ac:dyDescent="0.25">
      <c r="A1213" s="21"/>
      <c r="B1213" s="21" t="s">
        <v>1520</v>
      </c>
      <c r="C1213" s="21">
        <v>16404287</v>
      </c>
      <c r="D1213" s="25" t="s">
        <v>2286</v>
      </c>
      <c r="E1213" s="21" t="s">
        <v>33</v>
      </c>
      <c r="F1213" s="21" t="s">
        <v>2287</v>
      </c>
      <c r="G1213" s="21" t="s">
        <v>1027</v>
      </c>
      <c r="H1213" s="25" t="s">
        <v>51</v>
      </c>
      <c r="I1213" s="21" t="s">
        <v>300</v>
      </c>
      <c r="J1213" s="21" t="s">
        <v>300</v>
      </c>
      <c r="K1213" s="38">
        <v>46120</v>
      </c>
      <c r="L1213" s="38"/>
      <c r="M1213" s="39" t="s">
        <v>22</v>
      </c>
      <c r="N1213" s="18">
        <v>4280</v>
      </c>
      <c r="O1213" s="18">
        <v>972</v>
      </c>
      <c r="P1213" s="15">
        <f>IFERROR((O1213-N1213)/N1213,"")</f>
        <v>-0.7728971962616823</v>
      </c>
      <c r="Q1213" s="19">
        <v>0</v>
      </c>
      <c r="R1213" s="19">
        <v>0</v>
      </c>
      <c r="S1213" s="15" t="str">
        <f>IFERROR((R1213-Q1213)/Q1213,"")</f>
        <v/>
      </c>
      <c r="T1213" s="19" t="s">
        <v>1610</v>
      </c>
      <c r="U1213" s="15" t="str">
        <f>IFERROR(R1213/T1213,"")</f>
        <v/>
      </c>
      <c r="V1213" s="19" t="s">
        <v>1610</v>
      </c>
      <c r="W1213" s="19" t="s">
        <v>1610</v>
      </c>
      <c r="X1213" s="15" t="str">
        <f>IFERROR((W1213-V1213)/V1213,"")</f>
        <v/>
      </c>
      <c r="Y1213" s="18">
        <v>0</v>
      </c>
      <c r="Z1213" s="18">
        <v>0</v>
      </c>
      <c r="AA1213" s="18">
        <v>0</v>
      </c>
      <c r="AB1213" s="18">
        <v>0</v>
      </c>
      <c r="AC1213" s="18">
        <v>1080</v>
      </c>
      <c r="AD1213" s="18">
        <v>1080</v>
      </c>
      <c r="AE1213" s="18">
        <v>0</v>
      </c>
      <c r="AF1213" s="18">
        <v>1520</v>
      </c>
      <c r="AG1213" s="18">
        <v>972</v>
      </c>
      <c r="AH1213" s="18">
        <v>0</v>
      </c>
      <c r="AI1213" s="18">
        <v>0</v>
      </c>
      <c r="AJ1213" s="18">
        <v>0</v>
      </c>
      <c r="AK1213" s="23">
        <f>SUM(Y1213:AJ1213)</f>
        <v>4652</v>
      </c>
      <c r="AL1213" s="23">
        <f>MAX(Y1213:AJ1213)</f>
        <v>1520</v>
      </c>
      <c r="AM1213">
        <f>COUNTIF(Y1213:AJ1213,"&gt;1")</f>
        <v>4</v>
      </c>
    </row>
    <row r="1214" spans="1:39" ht="15.75" x14ac:dyDescent="0.25">
      <c r="A1214" s="21"/>
      <c r="B1214" s="21" t="s">
        <v>1520</v>
      </c>
      <c r="C1214" s="21">
        <v>16404287</v>
      </c>
      <c r="D1214" s="25" t="s">
        <v>3162</v>
      </c>
      <c r="E1214" s="21" t="s">
        <v>33</v>
      </c>
      <c r="F1214" s="21" t="s">
        <v>2287</v>
      </c>
      <c r="G1214" s="21" t="s">
        <v>528</v>
      </c>
      <c r="H1214" s="25" t="s">
        <v>201</v>
      </c>
      <c r="I1214" s="21" t="s">
        <v>300</v>
      </c>
      <c r="J1214" s="21" t="s">
        <v>300</v>
      </c>
      <c r="K1214" s="38">
        <v>46073</v>
      </c>
      <c r="L1214" s="38"/>
      <c r="M1214" s="39" t="s">
        <v>22</v>
      </c>
      <c r="N1214" s="18" t="s">
        <v>1610</v>
      </c>
      <c r="O1214" s="18" t="s">
        <v>1610</v>
      </c>
      <c r="P1214" s="15" t="str">
        <f>IFERROR((O1214-N1214)/N1214,"")</f>
        <v/>
      </c>
      <c r="Q1214" s="19" t="s">
        <v>1610</v>
      </c>
      <c r="R1214" s="19" t="s">
        <v>1610</v>
      </c>
      <c r="S1214" s="15" t="str">
        <f>IFERROR((R1214-Q1214)/Q1214,"")</f>
        <v/>
      </c>
      <c r="T1214" s="19" t="s">
        <v>1610</v>
      </c>
      <c r="U1214" s="15" t="str">
        <f>IFERROR(R1214/T1214,"")</f>
        <v/>
      </c>
      <c r="V1214" s="19" t="s">
        <v>1610</v>
      </c>
      <c r="W1214" s="19" t="s">
        <v>1610</v>
      </c>
      <c r="X1214" s="15" t="str">
        <f>IFERROR((W1214-V1214)/V1214,"")</f>
        <v/>
      </c>
      <c r="Y1214" s="18">
        <v>0</v>
      </c>
      <c r="Z1214" s="18">
        <v>0</v>
      </c>
      <c r="AA1214" s="18">
        <v>0</v>
      </c>
      <c r="AB1214" s="18">
        <v>0</v>
      </c>
      <c r="AC1214" s="18">
        <v>0</v>
      </c>
      <c r="AD1214" s="18">
        <v>0</v>
      </c>
      <c r="AE1214" s="18">
        <v>17078</v>
      </c>
      <c r="AF1214" s="18">
        <v>0</v>
      </c>
      <c r="AG1214" s="18">
        <v>0</v>
      </c>
      <c r="AH1214" s="18">
        <v>0</v>
      </c>
      <c r="AI1214" s="18">
        <v>0</v>
      </c>
      <c r="AJ1214" s="18">
        <v>0</v>
      </c>
      <c r="AK1214" s="23">
        <f>SUM(Y1214:AJ1214)</f>
        <v>17078</v>
      </c>
      <c r="AL1214" s="23">
        <f>MAX(Y1214:AJ1214)</f>
        <v>17078</v>
      </c>
      <c r="AM1214">
        <f>COUNTIF(Y1214:AJ1214,"&gt;1")</f>
        <v>1</v>
      </c>
    </row>
    <row r="1215" spans="1:39" ht="15.75" x14ac:dyDescent="0.25">
      <c r="A1215" s="21"/>
      <c r="B1215" s="21" t="s">
        <v>1520</v>
      </c>
      <c r="C1215" s="21">
        <v>16518187</v>
      </c>
      <c r="D1215" s="25">
        <v>191751</v>
      </c>
      <c r="E1215" s="21" t="s">
        <v>1180</v>
      </c>
      <c r="F1215" s="21" t="s">
        <v>648</v>
      </c>
      <c r="G1215" s="21" t="s">
        <v>380</v>
      </c>
      <c r="H1215" s="25" t="s">
        <v>84</v>
      </c>
      <c r="I1215" s="21" t="s">
        <v>21</v>
      </c>
      <c r="J1215" s="21" t="s">
        <v>21</v>
      </c>
      <c r="K1215" s="38">
        <v>46157</v>
      </c>
      <c r="L1215" s="38">
        <v>46227</v>
      </c>
      <c r="M1215" s="39" t="s">
        <v>18</v>
      </c>
      <c r="N1215" s="18">
        <v>6209.2</v>
      </c>
      <c r="O1215" s="18">
        <v>5509</v>
      </c>
      <c r="P1215" s="15">
        <f>IFERROR((O1215-N1215)/N1215,"")</f>
        <v>-0.11276815048637504</v>
      </c>
      <c r="Q1215" s="19">
        <v>67</v>
      </c>
      <c r="R1215" s="19">
        <v>119</v>
      </c>
      <c r="S1215" s="15">
        <f>IFERROR((R1215-Q1215)/Q1215,"")</f>
        <v>0.77611940298507465</v>
      </c>
      <c r="T1215" s="19">
        <v>145</v>
      </c>
      <c r="U1215" s="15">
        <f>IFERROR(R1215/T1215,"")</f>
        <v>0.82068965517241377</v>
      </c>
      <c r="V1215" s="19">
        <v>78</v>
      </c>
      <c r="W1215" s="19">
        <v>65</v>
      </c>
      <c r="X1215" s="15">
        <f>IFERROR((W1215-V1215)/V1215,"")</f>
        <v>-0.16666666666666666</v>
      </c>
      <c r="Y1215" s="18">
        <v>3816</v>
      </c>
      <c r="Z1215" s="18">
        <v>0</v>
      </c>
      <c r="AA1215" s="18">
        <v>0</v>
      </c>
      <c r="AB1215" s="18">
        <v>0</v>
      </c>
      <c r="AC1215" s="18">
        <v>0</v>
      </c>
      <c r="AD1215" s="18">
        <v>3959</v>
      </c>
      <c r="AE1215" s="18">
        <v>0</v>
      </c>
      <c r="AF1215" s="18">
        <v>12480</v>
      </c>
      <c r="AG1215" s="18">
        <v>517</v>
      </c>
      <c r="AH1215" s="18">
        <v>4992</v>
      </c>
      <c r="AI1215" s="18">
        <v>0</v>
      </c>
      <c r="AJ1215" s="18">
        <v>0</v>
      </c>
      <c r="AK1215" s="23">
        <f>SUM(Y1215:AJ1215)</f>
        <v>25764</v>
      </c>
      <c r="AL1215" s="23">
        <f>MAX(Y1215:AJ1215)</f>
        <v>12480</v>
      </c>
      <c r="AM1215">
        <f>COUNTIF(Y1215:AJ1215,"&gt;1")</f>
        <v>5</v>
      </c>
    </row>
    <row r="1216" spans="1:39" ht="15.75" x14ac:dyDescent="0.25">
      <c r="A1216" s="21"/>
      <c r="B1216" s="21" t="s">
        <v>1520</v>
      </c>
      <c r="C1216" s="21">
        <v>16549335</v>
      </c>
      <c r="D1216" s="25" t="s">
        <v>2517</v>
      </c>
      <c r="E1216" s="21" t="s">
        <v>24</v>
      </c>
      <c r="F1216" s="21" t="s">
        <v>2518</v>
      </c>
      <c r="G1216" s="21" t="s">
        <v>2375</v>
      </c>
      <c r="H1216" s="25" t="s">
        <v>20</v>
      </c>
      <c r="I1216" s="21" t="s">
        <v>16</v>
      </c>
      <c r="J1216" s="21" t="s">
        <v>17</v>
      </c>
      <c r="K1216" s="38">
        <v>46164</v>
      </c>
      <c r="L1216" s="38">
        <v>46238</v>
      </c>
      <c r="M1216" s="39" t="s">
        <v>18</v>
      </c>
      <c r="N1216" s="18">
        <v>3939</v>
      </c>
      <c r="O1216" s="18">
        <v>3540</v>
      </c>
      <c r="P1216" s="15">
        <f>IFERROR((O1216-N1216)/N1216,"")</f>
        <v>-0.1012947448591013</v>
      </c>
      <c r="Q1216" s="19">
        <v>2</v>
      </c>
      <c r="R1216" s="19">
        <v>36</v>
      </c>
      <c r="S1216" s="15">
        <f>IFERROR((R1216-Q1216)/Q1216,"")</f>
        <v>17</v>
      </c>
      <c r="T1216" s="19" t="s">
        <v>1610</v>
      </c>
      <c r="U1216" s="15" t="str">
        <f>IFERROR(R1216/T1216,"")</f>
        <v/>
      </c>
      <c r="V1216" s="19">
        <v>4</v>
      </c>
      <c r="W1216" s="19">
        <v>7</v>
      </c>
      <c r="X1216" s="15">
        <f>IFERROR((W1216-V1216)/V1216,"")</f>
        <v>0.75</v>
      </c>
      <c r="Y1216" s="18">
        <v>0</v>
      </c>
      <c r="Z1216" s="18">
        <v>0</v>
      </c>
      <c r="AA1216" s="18">
        <v>0</v>
      </c>
      <c r="AB1216" s="18">
        <v>0</v>
      </c>
      <c r="AC1216" s="18">
        <v>0</v>
      </c>
      <c r="AD1216" s="18">
        <v>0</v>
      </c>
      <c r="AE1216" s="18">
        <v>0</v>
      </c>
      <c r="AF1216" s="18">
        <v>0</v>
      </c>
      <c r="AG1216" s="18">
        <v>0</v>
      </c>
      <c r="AH1216" s="18">
        <v>3540</v>
      </c>
      <c r="AI1216" s="18">
        <v>0</v>
      </c>
      <c r="AJ1216" s="18">
        <v>0</v>
      </c>
      <c r="AK1216" s="23">
        <f>SUM(Y1216:AJ1216)</f>
        <v>3540</v>
      </c>
      <c r="AL1216" s="23">
        <f>MAX(Y1216:AJ1216)</f>
        <v>3540</v>
      </c>
      <c r="AM1216">
        <f>COUNTIF(Y1216:AJ1216,"&gt;1")</f>
        <v>1</v>
      </c>
    </row>
    <row r="1217" spans="1:39" ht="15.75" x14ac:dyDescent="0.25">
      <c r="A1217" s="21" t="s">
        <v>2618</v>
      </c>
      <c r="B1217" s="21" t="s">
        <v>1520</v>
      </c>
      <c r="C1217" s="21">
        <v>16565111</v>
      </c>
      <c r="D1217" s="25">
        <v>101846</v>
      </c>
      <c r="E1217" s="21" t="s">
        <v>104</v>
      </c>
      <c r="F1217" s="21" t="s">
        <v>407</v>
      </c>
      <c r="G1217" s="21" t="s">
        <v>35</v>
      </c>
      <c r="H1217" s="25" t="s">
        <v>15</v>
      </c>
      <c r="I1217" s="21" t="s">
        <v>85</v>
      </c>
      <c r="J1217" s="21" t="s">
        <v>386</v>
      </c>
      <c r="K1217" s="38">
        <v>46042</v>
      </c>
      <c r="L1217" s="38">
        <v>46231</v>
      </c>
      <c r="M1217" s="39" t="s">
        <v>18</v>
      </c>
      <c r="N1217" s="18">
        <v>50880</v>
      </c>
      <c r="O1217" s="18">
        <v>0</v>
      </c>
      <c r="P1217" s="15">
        <f>IFERROR((O1217-N1217)/N1217,"")</f>
        <v>-1</v>
      </c>
      <c r="Q1217" s="19">
        <v>568</v>
      </c>
      <c r="R1217" s="19">
        <v>391</v>
      </c>
      <c r="S1217" s="15">
        <f>IFERROR((R1217-Q1217)/Q1217,"")</f>
        <v>-0.31161971830985913</v>
      </c>
      <c r="T1217" s="19">
        <v>87</v>
      </c>
      <c r="U1217" s="15">
        <f>IFERROR(R1217/T1217,"")</f>
        <v>4.4942528735632186</v>
      </c>
      <c r="V1217" s="19">
        <v>220</v>
      </c>
      <c r="W1217" s="19">
        <v>146</v>
      </c>
      <c r="X1217" s="15">
        <f>IFERROR((W1217-V1217)/V1217,"")</f>
        <v>-0.33636363636363636</v>
      </c>
      <c r="Y1217" s="18">
        <v>0</v>
      </c>
      <c r="Z1217" s="18">
        <v>0</v>
      </c>
      <c r="AA1217" s="18">
        <v>0</v>
      </c>
      <c r="AB1217" s="18">
        <v>0</v>
      </c>
      <c r="AC1217" s="18">
        <v>0</v>
      </c>
      <c r="AD1217" s="18">
        <v>71280</v>
      </c>
      <c r="AE1217" s="18">
        <v>0</v>
      </c>
      <c r="AF1217" s="18">
        <v>0</v>
      </c>
      <c r="AG1217" s="18">
        <v>0</v>
      </c>
      <c r="AH1217" s="18">
        <v>0</v>
      </c>
      <c r="AI1217" s="18">
        <v>0</v>
      </c>
      <c r="AJ1217" s="18">
        <v>0</v>
      </c>
      <c r="AK1217" s="23">
        <f>SUM(Y1217:AJ1217)</f>
        <v>71280</v>
      </c>
      <c r="AL1217" s="23">
        <f>MAX(Y1217:AJ1217)</f>
        <v>71280</v>
      </c>
      <c r="AM1217">
        <f>COUNTIF(Y1217:AJ1217,"&gt;1")</f>
        <v>1</v>
      </c>
    </row>
    <row r="1218" spans="1:39" ht="15.75" x14ac:dyDescent="0.25">
      <c r="A1218" s="21"/>
      <c r="B1218" s="21" t="s">
        <v>1520</v>
      </c>
      <c r="C1218" s="21">
        <v>16617789</v>
      </c>
      <c r="D1218" s="25">
        <v>502036</v>
      </c>
      <c r="E1218" s="21" t="s">
        <v>104</v>
      </c>
      <c r="F1218" s="21" t="s">
        <v>1092</v>
      </c>
      <c r="G1218" s="21" t="s">
        <v>226</v>
      </c>
      <c r="H1218" s="25" t="s">
        <v>15</v>
      </c>
      <c r="I1218" s="21" t="s">
        <v>27</v>
      </c>
      <c r="J1218" s="21" t="s">
        <v>28</v>
      </c>
      <c r="K1218" s="38">
        <v>46141</v>
      </c>
      <c r="L1218" s="38">
        <v>46239</v>
      </c>
      <c r="M1218" s="39" t="s">
        <v>18</v>
      </c>
      <c r="N1218" s="18">
        <v>42336</v>
      </c>
      <c r="O1218" s="18">
        <v>104340</v>
      </c>
      <c r="P1218" s="15">
        <f>IFERROR((O1218-N1218)/N1218,"")</f>
        <v>1.4645691609977325</v>
      </c>
      <c r="Q1218" s="19">
        <v>99</v>
      </c>
      <c r="R1218" s="19">
        <v>362</v>
      </c>
      <c r="S1218" s="15">
        <f>IFERROR((R1218-Q1218)/Q1218,"")</f>
        <v>2.6565656565656566</v>
      </c>
      <c r="T1218" s="19">
        <v>3145</v>
      </c>
      <c r="U1218" s="15">
        <f>IFERROR(R1218/T1218,"")</f>
        <v>0.11510333863275039</v>
      </c>
      <c r="V1218" s="19">
        <v>121</v>
      </c>
      <c r="W1218" s="19">
        <v>149</v>
      </c>
      <c r="X1218" s="15">
        <f>IFERROR((W1218-V1218)/V1218,"")</f>
        <v>0.23140495867768596</v>
      </c>
      <c r="Y1218" s="18">
        <v>0</v>
      </c>
      <c r="Z1218" s="18">
        <v>0</v>
      </c>
      <c r="AA1218" s="18">
        <v>0</v>
      </c>
      <c r="AB1218" s="18">
        <v>0</v>
      </c>
      <c r="AC1218" s="18">
        <v>0</v>
      </c>
      <c r="AD1218" s="18">
        <v>0</v>
      </c>
      <c r="AE1218" s="18">
        <v>14490</v>
      </c>
      <c r="AF1218" s="18">
        <v>0</v>
      </c>
      <c r="AG1218" s="18">
        <v>104340</v>
      </c>
      <c r="AH1218" s="18">
        <v>0</v>
      </c>
      <c r="AI1218" s="18">
        <v>0</v>
      </c>
      <c r="AJ1218" s="18">
        <v>0</v>
      </c>
      <c r="AK1218" s="23">
        <f>SUM(Y1218:AJ1218)</f>
        <v>118830</v>
      </c>
      <c r="AL1218" s="23">
        <f>MAX(Y1218:AJ1218)</f>
        <v>104340</v>
      </c>
      <c r="AM1218">
        <f>COUNTIF(Y1218:AJ1218,"&gt;1")</f>
        <v>2</v>
      </c>
    </row>
    <row r="1219" spans="1:39" ht="15.75" x14ac:dyDescent="0.25">
      <c r="A1219" s="21" t="s">
        <v>3202</v>
      </c>
      <c r="B1219" s="21" t="s">
        <v>1520</v>
      </c>
      <c r="C1219" s="21">
        <v>16624611</v>
      </c>
      <c r="D1219" s="25">
        <v>194671</v>
      </c>
      <c r="E1219" s="21" t="s">
        <v>2933</v>
      </c>
      <c r="F1219" s="21" t="s">
        <v>2667</v>
      </c>
      <c r="G1219" s="21" t="s">
        <v>35</v>
      </c>
      <c r="H1219" s="25" t="s">
        <v>15</v>
      </c>
      <c r="I1219" s="21" t="s">
        <v>88</v>
      </c>
      <c r="J1219" s="21" t="s">
        <v>89</v>
      </c>
      <c r="K1219" s="38"/>
      <c r="L1219" s="38">
        <v>46203</v>
      </c>
      <c r="M1219" s="39" t="s">
        <v>18</v>
      </c>
      <c r="N1219" s="18">
        <v>0</v>
      </c>
      <c r="O1219" s="18">
        <v>0</v>
      </c>
      <c r="P1219" s="15" t="str">
        <f>IFERROR((O1219-N1219)/N1219,"")</f>
        <v/>
      </c>
      <c r="Q1219" s="19">
        <v>4</v>
      </c>
      <c r="R1219" s="19">
        <v>38</v>
      </c>
      <c r="S1219" s="15">
        <f>IFERROR((R1219-Q1219)/Q1219,"")</f>
        <v>8.5</v>
      </c>
      <c r="T1219" s="19">
        <v>142</v>
      </c>
      <c r="U1219" s="15">
        <f>IFERROR(R1219/T1219,"")</f>
        <v>0.26760563380281688</v>
      </c>
      <c r="V1219" s="19">
        <v>7</v>
      </c>
      <c r="W1219" s="19">
        <v>24</v>
      </c>
      <c r="X1219" s="15">
        <f>IFERROR((W1219-V1219)/V1219,"")</f>
        <v>2.4285714285714284</v>
      </c>
      <c r="Y1219" s="18" t="s">
        <v>1610</v>
      </c>
      <c r="Z1219" s="18" t="s">
        <v>1610</v>
      </c>
      <c r="AA1219" s="18" t="s">
        <v>1610</v>
      </c>
      <c r="AB1219" s="18" t="s">
        <v>1610</v>
      </c>
      <c r="AC1219" s="18" t="s">
        <v>1610</v>
      </c>
      <c r="AD1219" s="18" t="s">
        <v>1610</v>
      </c>
      <c r="AE1219" s="18" t="s">
        <v>1610</v>
      </c>
      <c r="AF1219" s="18" t="s">
        <v>1610</v>
      </c>
      <c r="AG1219" s="18" t="s">
        <v>1610</v>
      </c>
      <c r="AH1219" s="18" t="s">
        <v>1610</v>
      </c>
      <c r="AI1219" s="18" t="s">
        <v>1610</v>
      </c>
      <c r="AJ1219" s="18" t="s">
        <v>1610</v>
      </c>
      <c r="AK1219" s="23">
        <f>SUM(Y1219:AJ1219)</f>
        <v>0</v>
      </c>
      <c r="AL1219" s="23">
        <f>MAX(Y1219:AJ1219)</f>
        <v>0</v>
      </c>
      <c r="AM1219">
        <f>COUNTIF(Y1219:AJ1219,"&gt;1")</f>
        <v>0</v>
      </c>
    </row>
    <row r="1220" spans="1:39" ht="15.75" x14ac:dyDescent="0.25">
      <c r="A1220" s="21"/>
      <c r="B1220" s="21" t="s">
        <v>1520</v>
      </c>
      <c r="C1220" s="21">
        <v>16628281</v>
      </c>
      <c r="D1220" s="25">
        <v>502327</v>
      </c>
      <c r="E1220" s="21" t="s">
        <v>1180</v>
      </c>
      <c r="F1220" s="21" t="s">
        <v>882</v>
      </c>
      <c r="G1220" s="21" t="s">
        <v>400</v>
      </c>
      <c r="H1220" s="25" t="s">
        <v>15</v>
      </c>
      <c r="I1220" s="21" t="s">
        <v>41</v>
      </c>
      <c r="J1220" s="21" t="s">
        <v>100</v>
      </c>
      <c r="K1220" s="38">
        <v>46230</v>
      </c>
      <c r="L1220" s="38">
        <v>46240</v>
      </c>
      <c r="M1220" s="39" t="s">
        <v>18</v>
      </c>
      <c r="N1220" s="18">
        <v>44436</v>
      </c>
      <c r="O1220" s="18">
        <v>75096</v>
      </c>
      <c r="P1220" s="15">
        <f>IFERROR((O1220-N1220)/N1220,"")</f>
        <v>0.68998109640831762</v>
      </c>
      <c r="Q1220" s="19">
        <v>574</v>
      </c>
      <c r="R1220" s="19">
        <v>863</v>
      </c>
      <c r="S1220" s="15">
        <f>IFERROR((R1220-Q1220)/Q1220,"")</f>
        <v>0.50348432055749126</v>
      </c>
      <c r="T1220" s="19">
        <v>98</v>
      </c>
      <c r="U1220" s="15">
        <f>IFERROR(R1220/T1220,"")</f>
        <v>8.8061224489795915</v>
      </c>
      <c r="V1220" s="19">
        <v>293</v>
      </c>
      <c r="W1220" s="19">
        <v>298</v>
      </c>
      <c r="X1220" s="15">
        <f>IFERROR((W1220-V1220)/V1220,"")</f>
        <v>1.7064846416382253E-2</v>
      </c>
      <c r="Y1220" s="18">
        <v>4788</v>
      </c>
      <c r="Z1220" s="18">
        <v>6804</v>
      </c>
      <c r="AA1220" s="18">
        <v>5712</v>
      </c>
      <c r="AB1220" s="18">
        <v>5292</v>
      </c>
      <c r="AC1220" s="18">
        <v>12348</v>
      </c>
      <c r="AD1220" s="18">
        <v>5124</v>
      </c>
      <c r="AE1220" s="18">
        <v>12516</v>
      </c>
      <c r="AF1220" s="18">
        <v>6720</v>
      </c>
      <c r="AG1220" s="18">
        <v>19740</v>
      </c>
      <c r="AH1220" s="18">
        <v>18984</v>
      </c>
      <c r="AI1220" s="18">
        <v>12684</v>
      </c>
      <c r="AJ1220" s="18">
        <v>23688</v>
      </c>
      <c r="AK1220" s="23">
        <f>SUM(Y1220:AJ1220)</f>
        <v>134400</v>
      </c>
      <c r="AL1220" s="23">
        <f>MAX(Y1220:AJ1220)</f>
        <v>23688</v>
      </c>
      <c r="AM1220">
        <f>COUNTIF(Y1220:AJ1220,"&gt;1")</f>
        <v>12</v>
      </c>
    </row>
    <row r="1221" spans="1:39" ht="15.75" x14ac:dyDescent="0.25">
      <c r="A1221" s="21"/>
      <c r="B1221" s="21"/>
      <c r="C1221" s="21">
        <v>16628281</v>
      </c>
      <c r="D1221" s="25">
        <v>500021</v>
      </c>
      <c r="E1221" s="21" t="s">
        <v>1180</v>
      </c>
      <c r="F1221" s="21" t="s">
        <v>882</v>
      </c>
      <c r="G1221" s="21" t="s">
        <v>1047</v>
      </c>
      <c r="H1221" s="25" t="s">
        <v>51</v>
      </c>
      <c r="I1221" s="21" t="s">
        <v>41</v>
      </c>
      <c r="J1221" s="21" t="s">
        <v>100</v>
      </c>
      <c r="K1221" s="38">
        <v>46223</v>
      </c>
      <c r="L1221" s="38">
        <v>46239</v>
      </c>
      <c r="M1221" s="39" t="s">
        <v>18</v>
      </c>
      <c r="N1221" s="18">
        <v>56112</v>
      </c>
      <c r="O1221" s="18">
        <v>41664</v>
      </c>
      <c r="P1221" s="15">
        <f>IFERROR((O1221-N1221)/N1221,"")</f>
        <v>-0.25748502994011974</v>
      </c>
      <c r="Q1221" s="19">
        <v>652</v>
      </c>
      <c r="R1221" s="19">
        <v>638</v>
      </c>
      <c r="S1221" s="15">
        <f>IFERROR((R1221-Q1221)/Q1221,"")</f>
        <v>-2.1472392638036811E-2</v>
      </c>
      <c r="T1221" s="19">
        <v>1822</v>
      </c>
      <c r="U1221" s="15">
        <f>IFERROR(R1221/T1221,"")</f>
        <v>0.35016465422612514</v>
      </c>
      <c r="V1221" s="19">
        <v>338</v>
      </c>
      <c r="W1221" s="19">
        <v>203</v>
      </c>
      <c r="X1221" s="15">
        <f>IFERROR((W1221-V1221)/V1221,"")</f>
        <v>-0.39940828402366862</v>
      </c>
      <c r="Y1221" s="18">
        <v>18900</v>
      </c>
      <c r="Z1221" s="18">
        <v>12684</v>
      </c>
      <c r="AA1221" s="18">
        <v>33852</v>
      </c>
      <c r="AB1221" s="18">
        <v>10920</v>
      </c>
      <c r="AC1221" s="18">
        <v>4368</v>
      </c>
      <c r="AD1221" s="18">
        <v>7392</v>
      </c>
      <c r="AE1221" s="18">
        <v>8064</v>
      </c>
      <c r="AF1221" s="18">
        <v>7056</v>
      </c>
      <c r="AG1221" s="18">
        <v>7560</v>
      </c>
      <c r="AH1221" s="18">
        <v>19488</v>
      </c>
      <c r="AI1221" s="18">
        <v>6972</v>
      </c>
      <c r="AJ1221" s="18">
        <v>7644</v>
      </c>
      <c r="AK1221" s="23">
        <f>SUM(Y1221:AJ1221)</f>
        <v>144900</v>
      </c>
      <c r="AL1221" s="23">
        <f>MAX(Y1221:AJ1221)</f>
        <v>33852</v>
      </c>
      <c r="AM1221">
        <f>COUNTIF(Y1221:AJ1221,"&gt;1")</f>
        <v>12</v>
      </c>
    </row>
    <row r="1222" spans="1:39" ht="15.75" x14ac:dyDescent="0.25">
      <c r="A1222" s="21"/>
      <c r="B1222" s="21"/>
      <c r="C1222" s="21">
        <v>16628281</v>
      </c>
      <c r="D1222" s="25">
        <v>193103</v>
      </c>
      <c r="E1222" s="21" t="s">
        <v>1180</v>
      </c>
      <c r="F1222" s="21" t="s">
        <v>882</v>
      </c>
      <c r="G1222" s="21" t="s">
        <v>883</v>
      </c>
      <c r="H1222" s="25" t="s">
        <v>15</v>
      </c>
      <c r="I1222" s="21" t="s">
        <v>41</v>
      </c>
      <c r="J1222" s="21" t="s">
        <v>100</v>
      </c>
      <c r="K1222" s="38">
        <v>46223</v>
      </c>
      <c r="L1222" s="38">
        <v>46220</v>
      </c>
      <c r="M1222" s="39" t="s">
        <v>18</v>
      </c>
      <c r="N1222" s="18">
        <v>3948</v>
      </c>
      <c r="O1222" s="18">
        <v>3108</v>
      </c>
      <c r="P1222" s="15">
        <f>IFERROR((O1222-N1222)/N1222,"")</f>
        <v>-0.21276595744680851</v>
      </c>
      <c r="Q1222" s="19">
        <v>47</v>
      </c>
      <c r="R1222" s="19">
        <v>57</v>
      </c>
      <c r="S1222" s="15">
        <f>IFERROR((R1222-Q1222)/Q1222,"")</f>
        <v>0.21276595744680851</v>
      </c>
      <c r="T1222" s="19">
        <v>92</v>
      </c>
      <c r="U1222" s="15">
        <f>IFERROR(R1222/T1222,"")</f>
        <v>0.61956521739130432</v>
      </c>
      <c r="V1222" s="19">
        <v>23</v>
      </c>
      <c r="W1222" s="19">
        <v>20</v>
      </c>
      <c r="X1222" s="15">
        <f>IFERROR((W1222-V1222)/V1222,"")</f>
        <v>-0.13043478260869565</v>
      </c>
      <c r="Y1222" s="18">
        <v>0</v>
      </c>
      <c r="Z1222" s="18">
        <v>2100</v>
      </c>
      <c r="AA1222" s="18">
        <v>0</v>
      </c>
      <c r="AB1222" s="18">
        <v>0</v>
      </c>
      <c r="AC1222" s="18">
        <v>2268</v>
      </c>
      <c r="AD1222" s="18">
        <v>0</v>
      </c>
      <c r="AE1222" s="18">
        <v>2352</v>
      </c>
      <c r="AF1222" s="18">
        <v>0</v>
      </c>
      <c r="AG1222" s="18">
        <v>0</v>
      </c>
      <c r="AH1222" s="18">
        <v>1848</v>
      </c>
      <c r="AI1222" s="18">
        <v>0</v>
      </c>
      <c r="AJ1222" s="18">
        <v>1260</v>
      </c>
      <c r="AK1222" s="23">
        <f>SUM(Y1222:AJ1222)</f>
        <v>9828</v>
      </c>
      <c r="AL1222" s="23">
        <f>MAX(Y1222:AJ1222)</f>
        <v>2352</v>
      </c>
      <c r="AM1222">
        <f>COUNTIF(Y1222:AJ1222,"&gt;1")</f>
        <v>5</v>
      </c>
    </row>
    <row r="1223" spans="1:39" ht="15.75" x14ac:dyDescent="0.25">
      <c r="A1223" s="21"/>
      <c r="B1223" s="21" t="s">
        <v>1520</v>
      </c>
      <c r="C1223" s="21">
        <v>16652460</v>
      </c>
      <c r="D1223" s="25" t="s">
        <v>2223</v>
      </c>
      <c r="E1223" s="21" t="s">
        <v>1575</v>
      </c>
      <c r="F1223" s="21" t="s">
        <v>2224</v>
      </c>
      <c r="G1223" s="21" t="s">
        <v>177</v>
      </c>
      <c r="H1223" s="25" t="s">
        <v>15</v>
      </c>
      <c r="I1223" s="21" t="s">
        <v>41</v>
      </c>
      <c r="J1223" s="21" t="s">
        <v>42</v>
      </c>
      <c r="K1223" s="38">
        <v>46076</v>
      </c>
      <c r="L1223" s="38">
        <v>46099</v>
      </c>
      <c r="M1223" s="39" t="s">
        <v>22</v>
      </c>
      <c r="N1223" s="18">
        <v>5670</v>
      </c>
      <c r="O1223" s="18">
        <v>0</v>
      </c>
      <c r="P1223" s="15">
        <f>IFERROR((O1223-N1223)/N1223,"")</f>
        <v>-1</v>
      </c>
      <c r="Q1223" s="19">
        <v>69</v>
      </c>
      <c r="R1223" s="19">
        <v>0</v>
      </c>
      <c r="S1223" s="15">
        <f>IFERROR((R1223-Q1223)/Q1223,"")</f>
        <v>-1</v>
      </c>
      <c r="T1223" s="19">
        <v>70</v>
      </c>
      <c r="U1223" s="15">
        <f>IFERROR(R1223/T1223,"")</f>
        <v>0</v>
      </c>
      <c r="V1223" s="19">
        <v>47</v>
      </c>
      <c r="W1223" s="19">
        <v>0</v>
      </c>
      <c r="X1223" s="15">
        <f>IFERROR((W1223-V1223)/V1223,"")</f>
        <v>-1</v>
      </c>
      <c r="Y1223" s="18">
        <v>0</v>
      </c>
      <c r="Z1223" s="18">
        <v>0</v>
      </c>
      <c r="AA1223" s="18">
        <v>0</v>
      </c>
      <c r="AB1223" s="18">
        <v>0</v>
      </c>
      <c r="AC1223" s="18">
        <v>0</v>
      </c>
      <c r="AD1223" s="18">
        <v>0</v>
      </c>
      <c r="AE1223" s="18">
        <v>5280</v>
      </c>
      <c r="AF1223" s="18">
        <v>0</v>
      </c>
      <c r="AG1223" s="18">
        <v>0</v>
      </c>
      <c r="AH1223" s="18">
        <v>0</v>
      </c>
      <c r="AI1223" s="18">
        <v>0</v>
      </c>
      <c r="AJ1223" s="18">
        <v>0</v>
      </c>
      <c r="AK1223" s="23">
        <f>SUM(Y1223:AJ1223)</f>
        <v>5280</v>
      </c>
      <c r="AL1223" s="23">
        <f>MAX(Y1223:AJ1223)</f>
        <v>5280</v>
      </c>
      <c r="AM1223">
        <f>COUNTIF(Y1223:AJ1223,"&gt;1")</f>
        <v>1</v>
      </c>
    </row>
    <row r="1224" spans="1:39" ht="15.75" x14ac:dyDescent="0.25">
      <c r="A1224" s="21" t="s">
        <v>2618</v>
      </c>
      <c r="B1224" s="21" t="s">
        <v>1519</v>
      </c>
      <c r="C1224" s="21">
        <v>16671627</v>
      </c>
      <c r="D1224" s="25">
        <v>501682</v>
      </c>
      <c r="E1224" s="21" t="s">
        <v>1798</v>
      </c>
      <c r="F1224" s="21" t="s">
        <v>2635</v>
      </c>
      <c r="G1224" s="21" t="s">
        <v>913</v>
      </c>
      <c r="H1224" s="25" t="s">
        <v>145</v>
      </c>
      <c r="I1224" s="21" t="s">
        <v>27</v>
      </c>
      <c r="J1224" s="21" t="s">
        <v>3184</v>
      </c>
      <c r="K1224" s="38">
        <v>46209</v>
      </c>
      <c r="L1224" s="38">
        <v>46238</v>
      </c>
      <c r="M1224" s="39" t="s">
        <v>18</v>
      </c>
      <c r="N1224" s="18">
        <v>3540</v>
      </c>
      <c r="O1224" s="18">
        <v>6720</v>
      </c>
      <c r="P1224" s="15">
        <f>IFERROR((O1224-N1224)/N1224,"")</f>
        <v>0.89830508474576276</v>
      </c>
      <c r="Q1224" s="19">
        <v>0</v>
      </c>
      <c r="R1224" s="19">
        <v>95</v>
      </c>
      <c r="S1224" s="15" t="str">
        <f>IFERROR((R1224-Q1224)/Q1224,"")</f>
        <v/>
      </c>
      <c r="T1224" s="19" t="s">
        <v>1610</v>
      </c>
      <c r="U1224" s="15" t="str">
        <f>IFERROR(R1224/T1224,"")</f>
        <v/>
      </c>
      <c r="V1224" s="19">
        <v>29</v>
      </c>
      <c r="W1224" s="19">
        <v>21</v>
      </c>
      <c r="X1224" s="15">
        <f>IFERROR((W1224-V1224)/V1224,"")</f>
        <v>-0.27586206896551724</v>
      </c>
      <c r="Y1224" s="18">
        <v>0</v>
      </c>
      <c r="Z1224" s="18">
        <v>0</v>
      </c>
      <c r="AA1224" s="18">
        <v>6720</v>
      </c>
      <c r="AB1224" s="18">
        <v>0</v>
      </c>
      <c r="AC1224" s="18">
        <v>0</v>
      </c>
      <c r="AD1224" s="18">
        <v>0</v>
      </c>
      <c r="AE1224" s="18">
        <v>6720</v>
      </c>
      <c r="AF1224" s="18">
        <v>0</v>
      </c>
      <c r="AG1224" s="18">
        <v>0</v>
      </c>
      <c r="AH1224" s="18">
        <v>0</v>
      </c>
      <c r="AI1224" s="18">
        <v>0</v>
      </c>
      <c r="AJ1224" s="18">
        <v>6720</v>
      </c>
      <c r="AK1224" s="23">
        <f>SUM(Y1224:AJ1224)</f>
        <v>20160</v>
      </c>
      <c r="AL1224" s="23">
        <f>MAX(Y1224:AJ1224)</f>
        <v>6720</v>
      </c>
      <c r="AM1224">
        <f>COUNTIF(Y1224:AJ1224,"&gt;1")</f>
        <v>3</v>
      </c>
    </row>
    <row r="1225" spans="1:39" ht="15.75" x14ac:dyDescent="0.25">
      <c r="A1225" s="21"/>
      <c r="B1225" s="21" t="s">
        <v>1520</v>
      </c>
      <c r="C1225" s="21">
        <v>16694812</v>
      </c>
      <c r="D1225" s="25">
        <v>900324</v>
      </c>
      <c r="E1225" s="21" t="s">
        <v>1180</v>
      </c>
      <c r="F1225" s="21" t="s">
        <v>1516</v>
      </c>
      <c r="G1225" s="21" t="s">
        <v>177</v>
      </c>
      <c r="H1225" s="25" t="s">
        <v>15</v>
      </c>
      <c r="I1225" s="21" t="s">
        <v>107</v>
      </c>
      <c r="J1225" s="21" t="s">
        <v>540</v>
      </c>
      <c r="K1225" s="38">
        <v>46210</v>
      </c>
      <c r="L1225" s="38">
        <v>46234</v>
      </c>
      <c r="M1225" s="39" t="s">
        <v>18</v>
      </c>
      <c r="N1225" s="18">
        <v>13440</v>
      </c>
      <c r="O1225" s="18">
        <v>13440</v>
      </c>
      <c r="P1225" s="15">
        <f>IFERROR((O1225-N1225)/N1225,"")</f>
        <v>0</v>
      </c>
      <c r="Q1225" s="19">
        <v>137</v>
      </c>
      <c r="R1225" s="19">
        <v>158</v>
      </c>
      <c r="S1225" s="15">
        <f>IFERROR((R1225-Q1225)/Q1225,"")</f>
        <v>0.15328467153284672</v>
      </c>
      <c r="T1225" s="19">
        <v>108</v>
      </c>
      <c r="U1225" s="15">
        <f>IFERROR(R1225/T1225,"")</f>
        <v>1.462962962962963</v>
      </c>
      <c r="V1225" s="19">
        <v>99</v>
      </c>
      <c r="W1225" s="19">
        <v>82</v>
      </c>
      <c r="X1225" s="15">
        <f>IFERROR((W1225-V1225)/V1225,"")</f>
        <v>-0.17171717171717171</v>
      </c>
      <c r="Y1225" s="18">
        <v>0</v>
      </c>
      <c r="Z1225" s="18">
        <v>0</v>
      </c>
      <c r="AA1225" s="18">
        <v>8640</v>
      </c>
      <c r="AB1225" s="18">
        <v>0</v>
      </c>
      <c r="AC1225" s="18">
        <v>0</v>
      </c>
      <c r="AD1225" s="18">
        <v>0</v>
      </c>
      <c r="AE1225" s="18">
        <v>0</v>
      </c>
      <c r="AF1225" s="18">
        <v>0</v>
      </c>
      <c r="AG1225" s="18">
        <v>6720</v>
      </c>
      <c r="AH1225" s="18">
        <v>0</v>
      </c>
      <c r="AI1225" s="18">
        <v>0</v>
      </c>
      <c r="AJ1225" s="18">
        <v>6720</v>
      </c>
      <c r="AK1225" s="23">
        <f>SUM(Y1225:AJ1225)</f>
        <v>22080</v>
      </c>
      <c r="AL1225" s="23">
        <f>MAX(Y1225:AJ1225)</f>
        <v>8640</v>
      </c>
      <c r="AM1225">
        <f>COUNTIF(Y1225:AJ1225,"&gt;1")</f>
        <v>3</v>
      </c>
    </row>
    <row r="1226" spans="1:39" ht="15.75" x14ac:dyDescent="0.25">
      <c r="A1226" s="21"/>
      <c r="B1226" s="21" t="s">
        <v>1519</v>
      </c>
      <c r="C1226" s="21">
        <v>16813231</v>
      </c>
      <c r="D1226" s="25" t="s">
        <v>1898</v>
      </c>
      <c r="E1226" s="21" t="s">
        <v>1180</v>
      </c>
      <c r="F1226" s="21" t="s">
        <v>1899</v>
      </c>
      <c r="G1226" s="21" t="s">
        <v>1900</v>
      </c>
      <c r="H1226" s="25" t="s">
        <v>55</v>
      </c>
      <c r="I1226" s="21" t="s">
        <v>67</v>
      </c>
      <c r="J1226" s="21" t="s">
        <v>760</v>
      </c>
      <c r="K1226" s="38">
        <v>46192</v>
      </c>
      <c r="L1226" s="38">
        <v>46227</v>
      </c>
      <c r="M1226" s="39" t="s">
        <v>18</v>
      </c>
      <c r="N1226" s="18">
        <v>0</v>
      </c>
      <c r="O1226" s="18">
        <v>132000</v>
      </c>
      <c r="P1226" s="15" t="str">
        <f>IFERROR((O1226-N1226)/N1226,"")</f>
        <v/>
      </c>
      <c r="Q1226" s="19">
        <v>128</v>
      </c>
      <c r="R1226" s="19">
        <v>200</v>
      </c>
      <c r="S1226" s="15">
        <f>IFERROR((R1226-Q1226)/Q1226,"")</f>
        <v>0.5625</v>
      </c>
      <c r="T1226" s="19">
        <v>102305</v>
      </c>
      <c r="U1226" s="15">
        <f>IFERROR(R1226/T1226,"")</f>
        <v>1.9549386637994232E-3</v>
      </c>
      <c r="V1226" s="19">
        <v>192</v>
      </c>
      <c r="W1226" s="19">
        <v>44</v>
      </c>
      <c r="X1226" s="15">
        <f>IFERROR((W1226-V1226)/V1226,"")</f>
        <v>-0.77083333333333337</v>
      </c>
      <c r="Y1226" s="18">
        <v>0</v>
      </c>
      <c r="Z1226" s="18">
        <v>0</v>
      </c>
      <c r="AA1226" s="18">
        <v>0</v>
      </c>
      <c r="AB1226" s="18">
        <v>0</v>
      </c>
      <c r="AC1226" s="18">
        <v>0</v>
      </c>
      <c r="AD1226" s="18">
        <v>0</v>
      </c>
      <c r="AE1226" s="18">
        <v>0</v>
      </c>
      <c r="AF1226" s="18">
        <v>0</v>
      </c>
      <c r="AG1226" s="18">
        <v>22176</v>
      </c>
      <c r="AH1226" s="18">
        <v>0</v>
      </c>
      <c r="AI1226" s="18">
        <v>109824</v>
      </c>
      <c r="AJ1226" s="18">
        <v>0</v>
      </c>
      <c r="AK1226" s="23">
        <f>SUM(Y1226:AJ1226)</f>
        <v>132000</v>
      </c>
      <c r="AL1226" s="23">
        <f>MAX(Y1226:AJ1226)</f>
        <v>109824</v>
      </c>
      <c r="AM1226">
        <f>COUNTIF(Y1226:AJ1226,"&gt;1")</f>
        <v>2</v>
      </c>
    </row>
    <row r="1227" spans="1:39" ht="15.75" x14ac:dyDescent="0.25">
      <c r="A1227" s="21"/>
      <c r="B1227" s="21" t="s">
        <v>1520</v>
      </c>
      <c r="C1227" s="21">
        <v>16814596</v>
      </c>
      <c r="D1227" s="25" t="s">
        <v>3040</v>
      </c>
      <c r="E1227" s="21" t="s">
        <v>12</v>
      </c>
      <c r="F1227" s="21" t="s">
        <v>3041</v>
      </c>
      <c r="G1227" s="21" t="s">
        <v>965</v>
      </c>
      <c r="H1227" s="25" t="s">
        <v>45</v>
      </c>
      <c r="I1227" s="21" t="s">
        <v>21</v>
      </c>
      <c r="J1227" s="21" t="s">
        <v>21</v>
      </c>
      <c r="K1227" s="38">
        <v>46034</v>
      </c>
      <c r="L1227" s="38">
        <v>46128</v>
      </c>
      <c r="M1227" s="39" t="s">
        <v>53</v>
      </c>
      <c r="N1227" s="18">
        <v>0</v>
      </c>
      <c r="O1227" s="18">
        <v>0</v>
      </c>
      <c r="P1227" s="15" t="str">
        <f>IFERROR((O1227-N1227)/N1227,"")</f>
        <v/>
      </c>
      <c r="Q1227" s="19">
        <v>0</v>
      </c>
      <c r="R1227" s="19">
        <v>48</v>
      </c>
      <c r="S1227" s="15" t="str">
        <f>IFERROR((R1227-Q1227)/Q1227,"")</f>
        <v/>
      </c>
      <c r="T1227" s="19" t="s">
        <v>1610</v>
      </c>
      <c r="U1227" s="15" t="str">
        <f>IFERROR(R1227/T1227,"")</f>
        <v/>
      </c>
      <c r="V1227" s="19">
        <v>0</v>
      </c>
      <c r="W1227" s="19">
        <v>10</v>
      </c>
      <c r="X1227" s="15" t="str">
        <f>IFERROR((W1227-V1227)/V1227,"")</f>
        <v/>
      </c>
      <c r="Y1227" s="18">
        <v>0</v>
      </c>
      <c r="Z1227" s="18">
        <v>0</v>
      </c>
      <c r="AA1227" s="18">
        <v>0</v>
      </c>
      <c r="AB1227" s="18">
        <v>0</v>
      </c>
      <c r="AC1227" s="18">
        <v>0</v>
      </c>
      <c r="AD1227" s="18">
        <v>2976</v>
      </c>
      <c r="AE1227" s="18">
        <v>0</v>
      </c>
      <c r="AF1227" s="18">
        <v>0</v>
      </c>
      <c r="AG1227" s="18">
        <v>0</v>
      </c>
      <c r="AH1227" s="18">
        <v>0</v>
      </c>
      <c r="AI1227" s="18">
        <v>0</v>
      </c>
      <c r="AJ1227" s="18">
        <v>0</v>
      </c>
      <c r="AK1227" s="23">
        <f>SUM(Y1227:AJ1227)</f>
        <v>2976</v>
      </c>
      <c r="AL1227" s="23">
        <f>MAX(Y1227:AJ1227)</f>
        <v>2976</v>
      </c>
      <c r="AM1227">
        <f>COUNTIF(Y1227:AJ1227,"&gt;1")</f>
        <v>1</v>
      </c>
    </row>
    <row r="1228" spans="1:39" ht="15.75" x14ac:dyDescent="0.25">
      <c r="A1228" s="21" t="s">
        <v>2618</v>
      </c>
      <c r="B1228" s="21" t="s">
        <v>1519</v>
      </c>
      <c r="C1228" s="49">
        <v>16823219</v>
      </c>
      <c r="D1228" s="25" t="s">
        <v>3467</v>
      </c>
      <c r="E1228" s="21" t="s">
        <v>3468</v>
      </c>
      <c r="F1228" s="21" t="s">
        <v>3469</v>
      </c>
      <c r="G1228" s="21" t="s">
        <v>532</v>
      </c>
      <c r="H1228" s="25" t="s">
        <v>145</v>
      </c>
      <c r="I1228" s="21" t="s">
        <v>21</v>
      </c>
      <c r="J1228" s="21" t="s">
        <v>21</v>
      </c>
      <c r="K1228" s="38">
        <v>46210</v>
      </c>
      <c r="L1228" s="38">
        <v>46209</v>
      </c>
      <c r="M1228" s="39" t="s">
        <v>18</v>
      </c>
      <c r="N1228" s="18">
        <v>0</v>
      </c>
      <c r="O1228" s="18">
        <v>900</v>
      </c>
      <c r="P1228" s="15" t="str">
        <f>IFERROR((O1228-N1228)/N1228,"")</f>
        <v/>
      </c>
      <c r="Q1228" s="19">
        <v>0</v>
      </c>
      <c r="R1228" s="19">
        <v>6</v>
      </c>
      <c r="S1228" s="15" t="str">
        <f>IFERROR((R1228-Q1228)/Q1228,"")</f>
        <v/>
      </c>
      <c r="T1228" s="19" t="s">
        <v>1610</v>
      </c>
      <c r="U1228" s="15" t="str">
        <f>IFERROR(R1228/T1228,"")</f>
        <v/>
      </c>
      <c r="V1228" s="19">
        <v>0</v>
      </c>
      <c r="W1228" s="19">
        <v>3</v>
      </c>
      <c r="X1228" s="15" t="str">
        <f>IFERROR((W1228-V1228)/V1228,"")</f>
        <v/>
      </c>
      <c r="Y1228" s="18">
        <v>0</v>
      </c>
      <c r="Z1228" s="18">
        <v>0</v>
      </c>
      <c r="AA1228" s="18">
        <v>0</v>
      </c>
      <c r="AB1228" s="18">
        <v>0</v>
      </c>
      <c r="AC1228" s="18">
        <v>0</v>
      </c>
      <c r="AD1228" s="18">
        <v>0</v>
      </c>
      <c r="AE1228" s="18">
        <v>0</v>
      </c>
      <c r="AF1228" s="18">
        <v>0</v>
      </c>
      <c r="AG1228" s="18">
        <v>0</v>
      </c>
      <c r="AH1228" s="18">
        <v>0</v>
      </c>
      <c r="AI1228" s="18">
        <v>0</v>
      </c>
      <c r="AJ1228" s="18">
        <v>900</v>
      </c>
      <c r="AK1228" s="23">
        <f>SUM(Y1228:AJ1228)</f>
        <v>900</v>
      </c>
      <c r="AL1228" s="23">
        <f>MAX(Y1228:AJ1228)</f>
        <v>900</v>
      </c>
      <c r="AM1228">
        <f>COUNTIF(Y1228:AJ1228,"&gt;1")</f>
        <v>1</v>
      </c>
    </row>
    <row r="1229" spans="1:39" ht="15.75" x14ac:dyDescent="0.25">
      <c r="A1229" s="21"/>
      <c r="B1229" s="21" t="s">
        <v>1519</v>
      </c>
      <c r="C1229" s="21">
        <v>16896097</v>
      </c>
      <c r="D1229" s="25">
        <v>192940</v>
      </c>
      <c r="E1229" s="21" t="s">
        <v>12</v>
      </c>
      <c r="F1229" s="21" t="s">
        <v>847</v>
      </c>
      <c r="G1229" s="21" t="s">
        <v>848</v>
      </c>
      <c r="H1229" s="25" t="s">
        <v>285</v>
      </c>
      <c r="I1229" s="21" t="s">
        <v>41</v>
      </c>
      <c r="J1229" s="21" t="s">
        <v>42</v>
      </c>
      <c r="K1229" s="38">
        <v>46211</v>
      </c>
      <c r="L1229" s="38">
        <v>46231</v>
      </c>
      <c r="M1229" s="39" t="s">
        <v>18</v>
      </c>
      <c r="N1229" s="18">
        <v>499</v>
      </c>
      <c r="O1229" s="18">
        <v>3600</v>
      </c>
      <c r="P1229" s="15">
        <f>IFERROR((O1229-N1229)/N1229,"")</f>
        <v>6.214428857715431</v>
      </c>
      <c r="Q1229" s="19">
        <v>67</v>
      </c>
      <c r="R1229" s="19">
        <v>29</v>
      </c>
      <c r="S1229" s="15">
        <f>IFERROR((R1229-Q1229)/Q1229,"")</f>
        <v>-0.56716417910447758</v>
      </c>
      <c r="T1229" s="19">
        <v>254</v>
      </c>
      <c r="U1229" s="15">
        <f>IFERROR(R1229/T1229,"")</f>
        <v>0.1141732283464567</v>
      </c>
      <c r="V1229" s="19">
        <v>23</v>
      </c>
      <c r="W1229" s="19">
        <v>9</v>
      </c>
      <c r="X1229" s="15">
        <f>IFERROR((W1229-V1229)/V1229,"")</f>
        <v>-0.60869565217391308</v>
      </c>
      <c r="Y1229" s="18">
        <v>0</v>
      </c>
      <c r="Z1229" s="18">
        <v>3660</v>
      </c>
      <c r="AA1229" s="18">
        <v>0</v>
      </c>
      <c r="AB1229" s="18">
        <v>0</v>
      </c>
      <c r="AC1229" s="18">
        <v>0</v>
      </c>
      <c r="AD1229" s="18">
        <v>0</v>
      </c>
      <c r="AE1229" s="18">
        <v>0</v>
      </c>
      <c r="AF1229" s="18">
        <v>0</v>
      </c>
      <c r="AG1229" s="18">
        <v>0</v>
      </c>
      <c r="AH1229" s="18">
        <v>0</v>
      </c>
      <c r="AI1229" s="18">
        <v>0</v>
      </c>
      <c r="AJ1229" s="18">
        <v>3600</v>
      </c>
      <c r="AK1229" s="23">
        <f>SUM(Y1229:AJ1229)</f>
        <v>7260</v>
      </c>
      <c r="AL1229" s="23">
        <f>MAX(Y1229:AJ1229)</f>
        <v>3660</v>
      </c>
      <c r="AM1229">
        <f>COUNTIF(Y1229:AJ1229,"&gt;1")</f>
        <v>2</v>
      </c>
    </row>
    <row r="1230" spans="1:39" ht="15.75" x14ac:dyDescent="0.25">
      <c r="A1230" s="21"/>
      <c r="B1230" s="21" t="s">
        <v>1520</v>
      </c>
      <c r="C1230" s="21">
        <v>16919030</v>
      </c>
      <c r="D1230" s="25" t="s">
        <v>2599</v>
      </c>
      <c r="E1230" s="21" t="s">
        <v>33</v>
      </c>
      <c r="F1230" s="21" t="s">
        <v>2600</v>
      </c>
      <c r="G1230" s="21" t="s">
        <v>2601</v>
      </c>
      <c r="H1230" s="25" t="s">
        <v>20</v>
      </c>
      <c r="I1230" s="21" t="s">
        <v>27</v>
      </c>
      <c r="J1230" s="21" t="s">
        <v>28</v>
      </c>
      <c r="K1230" s="38">
        <v>45869</v>
      </c>
      <c r="L1230" s="38">
        <v>46149</v>
      </c>
      <c r="M1230" s="39" t="s">
        <v>53</v>
      </c>
      <c r="N1230" s="18">
        <v>4039</v>
      </c>
      <c r="O1230" s="18">
        <v>0</v>
      </c>
      <c r="P1230" s="15">
        <f>IFERROR((O1230-N1230)/N1230,"")</f>
        <v>-1</v>
      </c>
      <c r="Q1230" s="19">
        <v>11</v>
      </c>
      <c r="R1230" s="19">
        <v>6</v>
      </c>
      <c r="S1230" s="15">
        <f>IFERROR((R1230-Q1230)/Q1230,"")</f>
        <v>-0.45454545454545453</v>
      </c>
      <c r="T1230" s="19" t="s">
        <v>1610</v>
      </c>
      <c r="U1230" s="15" t="str">
        <f>IFERROR(R1230/T1230,"")</f>
        <v/>
      </c>
      <c r="V1230" s="19">
        <v>6</v>
      </c>
      <c r="W1230" s="19">
        <v>3</v>
      </c>
      <c r="X1230" s="15">
        <f>IFERROR((W1230-V1230)/V1230,"")</f>
        <v>-0.5</v>
      </c>
      <c r="Y1230" s="18" t="s">
        <v>1610</v>
      </c>
      <c r="Z1230" s="18" t="s">
        <v>1610</v>
      </c>
      <c r="AA1230" s="18" t="s">
        <v>1610</v>
      </c>
      <c r="AB1230" s="18" t="s">
        <v>1610</v>
      </c>
      <c r="AC1230" s="18" t="s">
        <v>1610</v>
      </c>
      <c r="AD1230" s="18" t="s">
        <v>1610</v>
      </c>
      <c r="AE1230" s="18" t="s">
        <v>1610</v>
      </c>
      <c r="AF1230" s="18" t="s">
        <v>1610</v>
      </c>
      <c r="AG1230" s="18" t="s">
        <v>1610</v>
      </c>
      <c r="AH1230" s="18" t="s">
        <v>1610</v>
      </c>
      <c r="AI1230" s="18" t="s">
        <v>1610</v>
      </c>
      <c r="AJ1230" s="18" t="s">
        <v>1610</v>
      </c>
      <c r="AK1230" s="23">
        <f>SUM(Y1230:AJ1230)</f>
        <v>0</v>
      </c>
      <c r="AL1230" s="23">
        <f>MAX(Y1230:AJ1230)</f>
        <v>0</v>
      </c>
      <c r="AM1230">
        <f>COUNTIF(Y1230:AJ1230,"&gt;1")</f>
        <v>0</v>
      </c>
    </row>
    <row r="1231" spans="1:39" ht="15.75" x14ac:dyDescent="0.25">
      <c r="A1231" s="21" t="s">
        <v>2618</v>
      </c>
      <c r="B1231" s="21" t="s">
        <v>1520</v>
      </c>
      <c r="C1231" s="21">
        <v>16933590</v>
      </c>
      <c r="D1231" s="25" t="s">
        <v>2950</v>
      </c>
      <c r="E1231" s="21" t="s">
        <v>1575</v>
      </c>
      <c r="F1231" s="21" t="s">
        <v>2951</v>
      </c>
      <c r="G1231" s="21" t="s">
        <v>453</v>
      </c>
      <c r="H1231" s="25" t="s">
        <v>77</v>
      </c>
      <c r="I1231" s="21" t="s">
        <v>107</v>
      </c>
      <c r="J1231" s="21" t="s">
        <v>2541</v>
      </c>
      <c r="K1231" s="38">
        <v>46010</v>
      </c>
      <c r="L1231" s="38">
        <v>46043</v>
      </c>
      <c r="M1231" s="39" t="s">
        <v>53</v>
      </c>
      <c r="N1231" s="18" t="s">
        <v>1610</v>
      </c>
      <c r="O1231" s="18" t="s">
        <v>1610</v>
      </c>
      <c r="P1231" s="15" t="str">
        <f>IFERROR((O1231-N1231)/N1231,"")</f>
        <v/>
      </c>
      <c r="Q1231" s="19" t="s">
        <v>1610</v>
      </c>
      <c r="R1231" s="19" t="s">
        <v>1610</v>
      </c>
      <c r="S1231" s="15" t="str">
        <f>IFERROR((R1231-Q1231)/Q1231,"")</f>
        <v/>
      </c>
      <c r="T1231" s="19" t="s">
        <v>1610</v>
      </c>
      <c r="U1231" s="15" t="str">
        <f>IFERROR(R1231/T1231,"")</f>
        <v/>
      </c>
      <c r="V1231" s="19">
        <v>1</v>
      </c>
      <c r="W1231" s="19">
        <v>0</v>
      </c>
      <c r="X1231" s="15">
        <f>IFERROR((W1231-V1231)/V1231,"")</f>
        <v>-1</v>
      </c>
      <c r="Y1231" s="18">
        <v>0</v>
      </c>
      <c r="Z1231" s="18">
        <v>0</v>
      </c>
      <c r="AA1231" s="18">
        <v>0</v>
      </c>
      <c r="AB1231" s="18">
        <v>0</v>
      </c>
      <c r="AC1231" s="18">
        <v>1440</v>
      </c>
      <c r="AD1231" s="18">
        <v>0</v>
      </c>
      <c r="AE1231" s="18">
        <v>0</v>
      </c>
      <c r="AF1231" s="18">
        <v>0</v>
      </c>
      <c r="AG1231" s="18">
        <v>0</v>
      </c>
      <c r="AH1231" s="18">
        <v>0</v>
      </c>
      <c r="AI1231" s="18">
        <v>0</v>
      </c>
      <c r="AJ1231" s="18">
        <v>0</v>
      </c>
      <c r="AK1231" s="23">
        <f>SUM(Y1231:AJ1231)</f>
        <v>1440</v>
      </c>
      <c r="AL1231" s="23">
        <f>MAX(Y1231:AJ1231)</f>
        <v>1440</v>
      </c>
      <c r="AM1231">
        <f>COUNTIF(Y1231:AJ1231,"&gt;1")</f>
        <v>1</v>
      </c>
    </row>
    <row r="1232" spans="1:39" ht="15.75" x14ac:dyDescent="0.25">
      <c r="A1232" s="21"/>
      <c r="B1232" s="21" t="s">
        <v>1519</v>
      </c>
      <c r="C1232" s="21">
        <v>16956443</v>
      </c>
      <c r="D1232" s="25">
        <v>900358</v>
      </c>
      <c r="E1232" s="21" t="s">
        <v>104</v>
      </c>
      <c r="F1232" s="21" t="s">
        <v>1164</v>
      </c>
      <c r="G1232" s="21" t="s">
        <v>58</v>
      </c>
      <c r="H1232" s="25" t="s">
        <v>15</v>
      </c>
      <c r="I1232" s="21" t="s">
        <v>16</v>
      </c>
      <c r="J1232" s="21" t="s">
        <v>17</v>
      </c>
      <c r="K1232" s="38">
        <v>45439</v>
      </c>
      <c r="L1232" s="38">
        <v>45978</v>
      </c>
      <c r="M1232" s="39" t="s">
        <v>53</v>
      </c>
      <c r="N1232" s="18">
        <v>0</v>
      </c>
      <c r="O1232" s="18">
        <v>0</v>
      </c>
      <c r="P1232" s="15" t="str">
        <f>IFERROR((O1232-N1232)/N1232,"")</f>
        <v/>
      </c>
      <c r="Q1232" s="19">
        <v>11</v>
      </c>
      <c r="R1232" s="19">
        <v>0</v>
      </c>
      <c r="S1232" s="15">
        <f>IFERROR((R1232-Q1232)/Q1232,"")</f>
        <v>-1</v>
      </c>
      <c r="T1232" s="19">
        <v>425</v>
      </c>
      <c r="U1232" s="15">
        <f>IFERROR(R1232/T1232,"")</f>
        <v>0</v>
      </c>
      <c r="V1232" s="19">
        <v>4</v>
      </c>
      <c r="W1232" s="19">
        <v>0</v>
      </c>
      <c r="X1232" s="15">
        <f>IFERROR((W1232-V1232)/V1232,"")</f>
        <v>-1</v>
      </c>
      <c r="Y1232" s="18" t="s">
        <v>1610</v>
      </c>
      <c r="Z1232" s="18" t="s">
        <v>1610</v>
      </c>
      <c r="AA1232" s="18" t="s">
        <v>1610</v>
      </c>
      <c r="AB1232" s="18" t="s">
        <v>1610</v>
      </c>
      <c r="AC1232" s="18" t="s">
        <v>1610</v>
      </c>
      <c r="AD1232" s="18" t="s">
        <v>1610</v>
      </c>
      <c r="AE1232" s="18" t="s">
        <v>1610</v>
      </c>
      <c r="AF1232" s="18" t="s">
        <v>1610</v>
      </c>
      <c r="AG1232" s="18" t="s">
        <v>1610</v>
      </c>
      <c r="AH1232" s="18" t="s">
        <v>1610</v>
      </c>
      <c r="AI1232" s="18" t="s">
        <v>1610</v>
      </c>
      <c r="AJ1232" s="18" t="s">
        <v>1610</v>
      </c>
      <c r="AK1232" s="23">
        <f>SUM(Y1232:AJ1232)</f>
        <v>0</v>
      </c>
      <c r="AL1232" s="23">
        <f>MAX(Y1232:AJ1232)</f>
        <v>0</v>
      </c>
      <c r="AM1232">
        <f>COUNTIF(Y1232:AJ1232,"&gt;1")</f>
        <v>0</v>
      </c>
    </row>
    <row r="1233" spans="1:39" ht="15.75" x14ac:dyDescent="0.25">
      <c r="A1233" s="21"/>
      <c r="B1233" s="21" t="s">
        <v>1519</v>
      </c>
      <c r="C1233" s="21">
        <v>16982376</v>
      </c>
      <c r="D1233" s="25">
        <v>194067</v>
      </c>
      <c r="E1233" s="21" t="s">
        <v>24</v>
      </c>
      <c r="F1233" s="21" t="s">
        <v>1655</v>
      </c>
      <c r="G1233" s="21" t="s">
        <v>1992</v>
      </c>
      <c r="H1233" s="25" t="s">
        <v>616</v>
      </c>
      <c r="I1233" s="21" t="s">
        <v>21</v>
      </c>
      <c r="J1233" s="21" t="s">
        <v>21</v>
      </c>
      <c r="K1233" s="38">
        <v>45772</v>
      </c>
      <c r="L1233" s="38">
        <v>46142</v>
      </c>
      <c r="M1233" s="39" t="s">
        <v>53</v>
      </c>
      <c r="N1233" s="18">
        <v>533.75</v>
      </c>
      <c r="O1233" s="18">
        <v>0</v>
      </c>
      <c r="P1233" s="15">
        <f>IFERROR((O1233-N1233)/N1233,"")</f>
        <v>-1</v>
      </c>
      <c r="Q1233" s="19">
        <v>0</v>
      </c>
      <c r="R1233" s="19">
        <v>7</v>
      </c>
      <c r="S1233" s="15" t="str">
        <f>IFERROR((R1233-Q1233)/Q1233,"")</f>
        <v/>
      </c>
      <c r="T1233" s="19">
        <v>52</v>
      </c>
      <c r="U1233" s="15">
        <f>IFERROR(R1233/T1233,"")</f>
        <v>0.13461538461538461</v>
      </c>
      <c r="V1233" s="19">
        <v>6</v>
      </c>
      <c r="W1233" s="19">
        <v>5</v>
      </c>
      <c r="X1233" s="15">
        <f>IFERROR((W1233-V1233)/V1233,"")</f>
        <v>-0.16666666666666666</v>
      </c>
      <c r="Y1233" s="18" t="s">
        <v>1610</v>
      </c>
      <c r="Z1233" s="18" t="s">
        <v>1610</v>
      </c>
      <c r="AA1233" s="18" t="s">
        <v>1610</v>
      </c>
      <c r="AB1233" s="18" t="s">
        <v>1610</v>
      </c>
      <c r="AC1233" s="18" t="s">
        <v>1610</v>
      </c>
      <c r="AD1233" s="18" t="s">
        <v>1610</v>
      </c>
      <c r="AE1233" s="18" t="s">
        <v>1610</v>
      </c>
      <c r="AF1233" s="18" t="s">
        <v>1610</v>
      </c>
      <c r="AG1233" s="18" t="s">
        <v>1610</v>
      </c>
      <c r="AH1233" s="18" t="s">
        <v>1610</v>
      </c>
      <c r="AI1233" s="18" t="s">
        <v>1610</v>
      </c>
      <c r="AJ1233" s="18" t="s">
        <v>1610</v>
      </c>
      <c r="AK1233" s="23">
        <f>SUM(Y1233:AJ1233)</f>
        <v>0</v>
      </c>
      <c r="AL1233" s="23">
        <f>MAX(Y1233:AJ1233)</f>
        <v>0</v>
      </c>
      <c r="AM1233">
        <f>COUNTIF(Y1233:AJ1233,"&gt;1")</f>
        <v>0</v>
      </c>
    </row>
    <row r="1234" spans="1:39" ht="15.75" x14ac:dyDescent="0.25">
      <c r="A1234" s="21"/>
      <c r="B1234" s="21" t="s">
        <v>1519</v>
      </c>
      <c r="C1234" s="21">
        <v>16982376</v>
      </c>
      <c r="D1234" s="25">
        <v>194479</v>
      </c>
      <c r="E1234" s="21" t="s">
        <v>24</v>
      </c>
      <c r="F1234" s="21" t="s">
        <v>1655</v>
      </c>
      <c r="G1234" s="21" t="s">
        <v>752</v>
      </c>
      <c r="H1234" s="25" t="s">
        <v>616</v>
      </c>
      <c r="I1234" s="21" t="s">
        <v>21</v>
      </c>
      <c r="J1234" s="21" t="s">
        <v>21</v>
      </c>
      <c r="K1234" s="38">
        <v>45568</v>
      </c>
      <c r="L1234" s="38">
        <v>45687</v>
      </c>
      <c r="M1234" s="39" t="s">
        <v>53</v>
      </c>
      <c r="N1234" s="18" t="s">
        <v>1610</v>
      </c>
      <c r="O1234" s="18" t="s">
        <v>1610</v>
      </c>
      <c r="P1234" s="15" t="str">
        <f>IFERROR((O1234-N1234)/N1234,"")</f>
        <v/>
      </c>
      <c r="Q1234" s="19" t="s">
        <v>1610</v>
      </c>
      <c r="R1234" s="19" t="s">
        <v>1610</v>
      </c>
      <c r="S1234" s="15" t="str">
        <f>IFERROR((R1234-Q1234)/Q1234,"")</f>
        <v/>
      </c>
      <c r="T1234" s="19">
        <v>76</v>
      </c>
      <c r="U1234" s="15" t="str">
        <f>IFERROR(R1234/T1234,"")</f>
        <v/>
      </c>
      <c r="V1234" s="19" t="s">
        <v>1610</v>
      </c>
      <c r="W1234" s="19" t="s">
        <v>1610</v>
      </c>
      <c r="X1234" s="15" t="str">
        <f>IFERROR((W1234-V1234)/V1234,"")</f>
        <v/>
      </c>
      <c r="Y1234" s="18" t="s">
        <v>1610</v>
      </c>
      <c r="Z1234" s="18" t="s">
        <v>1610</v>
      </c>
      <c r="AA1234" s="18" t="s">
        <v>1610</v>
      </c>
      <c r="AB1234" s="18" t="s">
        <v>1610</v>
      </c>
      <c r="AC1234" s="18" t="s">
        <v>1610</v>
      </c>
      <c r="AD1234" s="18" t="s">
        <v>1610</v>
      </c>
      <c r="AE1234" s="18" t="s">
        <v>1610</v>
      </c>
      <c r="AF1234" s="18" t="s">
        <v>1610</v>
      </c>
      <c r="AG1234" s="18" t="s">
        <v>1610</v>
      </c>
      <c r="AH1234" s="18" t="s">
        <v>1610</v>
      </c>
      <c r="AI1234" s="18" t="s">
        <v>1610</v>
      </c>
      <c r="AJ1234" s="18" t="s">
        <v>1610</v>
      </c>
      <c r="AK1234" s="23">
        <f>SUM(Y1234:AJ1234)</f>
        <v>0</v>
      </c>
      <c r="AL1234" s="23">
        <f>MAX(Y1234:AJ1234)</f>
        <v>0</v>
      </c>
      <c r="AM1234">
        <f>COUNTIF(Y1234:AJ1234,"&gt;1")</f>
        <v>0</v>
      </c>
    </row>
    <row r="1235" spans="1:39" ht="15.75" x14ac:dyDescent="0.25">
      <c r="A1235" s="21" t="s">
        <v>2618</v>
      </c>
      <c r="B1235" s="21" t="s">
        <v>1519</v>
      </c>
      <c r="C1235" s="49">
        <v>16992579</v>
      </c>
      <c r="D1235" s="25" t="s">
        <v>3067</v>
      </c>
      <c r="E1235" s="21" t="s">
        <v>1575</v>
      </c>
      <c r="F1235" s="21" t="s">
        <v>3068</v>
      </c>
      <c r="G1235" s="21" t="s">
        <v>3183</v>
      </c>
      <c r="H1235" s="25" t="s">
        <v>77</v>
      </c>
      <c r="I1235" s="21" t="s">
        <v>21</v>
      </c>
      <c r="J1235" s="21" t="s">
        <v>21</v>
      </c>
      <c r="K1235" s="38">
        <v>46106</v>
      </c>
      <c r="L1235" s="38">
        <v>46112</v>
      </c>
      <c r="M1235" s="39" t="s">
        <v>22</v>
      </c>
      <c r="N1235" s="18" t="s">
        <v>1610</v>
      </c>
      <c r="O1235" s="18" t="s">
        <v>1610</v>
      </c>
      <c r="P1235" s="15" t="str">
        <f>IFERROR((O1235-N1235)/N1235,"")</f>
        <v/>
      </c>
      <c r="Q1235" s="19" t="s">
        <v>1610</v>
      </c>
      <c r="R1235" s="19" t="s">
        <v>1610</v>
      </c>
      <c r="S1235" s="15" t="str">
        <f>IFERROR((R1235-Q1235)/Q1235,"")</f>
        <v/>
      </c>
      <c r="T1235" s="19" t="s">
        <v>1610</v>
      </c>
      <c r="U1235" s="15" t="str">
        <f>IFERROR(R1235/T1235,"")</f>
        <v/>
      </c>
      <c r="V1235" s="19">
        <v>1</v>
      </c>
      <c r="W1235" s="19">
        <v>0</v>
      </c>
      <c r="X1235" s="15">
        <f>IFERROR((W1235-V1235)/V1235,"")</f>
        <v>-1</v>
      </c>
      <c r="Y1235" s="18">
        <v>0</v>
      </c>
      <c r="Z1235" s="18">
        <v>0</v>
      </c>
      <c r="AA1235" s="18">
        <v>0</v>
      </c>
      <c r="AB1235" s="18">
        <v>0</v>
      </c>
      <c r="AC1235" s="18">
        <v>0</v>
      </c>
      <c r="AD1235" s="18">
        <v>0</v>
      </c>
      <c r="AE1235" s="18">
        <v>0</v>
      </c>
      <c r="AF1235" s="18">
        <v>263</v>
      </c>
      <c r="AG1235" s="18">
        <v>0</v>
      </c>
      <c r="AH1235" s="18">
        <v>0</v>
      </c>
      <c r="AI1235" s="18">
        <v>0</v>
      </c>
      <c r="AJ1235" s="18">
        <v>0</v>
      </c>
      <c r="AK1235" s="23">
        <f>SUM(Y1235:AJ1235)</f>
        <v>263</v>
      </c>
      <c r="AL1235" s="23">
        <f>MAX(Y1235:AJ1235)</f>
        <v>263</v>
      </c>
      <c r="AM1235">
        <f>COUNTIF(Y1235:AJ1235,"&gt;1")</f>
        <v>1</v>
      </c>
    </row>
    <row r="1236" spans="1:39" ht="15.75" x14ac:dyDescent="0.25">
      <c r="A1236" s="21"/>
      <c r="B1236" s="21" t="s">
        <v>1519</v>
      </c>
      <c r="C1236" s="21">
        <v>17064901</v>
      </c>
      <c r="D1236" s="25">
        <v>101659</v>
      </c>
      <c r="E1236" s="21" t="s">
        <v>69</v>
      </c>
      <c r="F1236" s="21" t="s">
        <v>378</v>
      </c>
      <c r="G1236" s="21" t="s">
        <v>379</v>
      </c>
      <c r="H1236" s="25" t="s">
        <v>72</v>
      </c>
      <c r="I1236" s="21" t="s">
        <v>21</v>
      </c>
      <c r="J1236" s="21" t="s">
        <v>21</v>
      </c>
      <c r="K1236" s="38">
        <v>46211</v>
      </c>
      <c r="L1236" s="38">
        <v>46240</v>
      </c>
      <c r="M1236" s="39" t="s">
        <v>18</v>
      </c>
      <c r="N1236" s="18">
        <v>6240</v>
      </c>
      <c r="O1236" s="18">
        <v>9360</v>
      </c>
      <c r="P1236" s="15">
        <f>IFERROR((O1236-N1236)/N1236,"")</f>
        <v>0.5</v>
      </c>
      <c r="Q1236" s="19">
        <v>108</v>
      </c>
      <c r="R1236" s="19">
        <v>109</v>
      </c>
      <c r="S1236" s="15">
        <f>IFERROR((R1236-Q1236)/Q1236,"")</f>
        <v>9.2592592592592587E-3</v>
      </c>
      <c r="T1236" s="19">
        <v>358</v>
      </c>
      <c r="U1236" s="15">
        <f>IFERROR(R1236/T1236,"")</f>
        <v>0.30446927374301674</v>
      </c>
      <c r="V1236" s="19">
        <v>77</v>
      </c>
      <c r="W1236" s="19">
        <v>56</v>
      </c>
      <c r="X1236" s="15">
        <f>IFERROR((W1236-V1236)/V1236,"")</f>
        <v>-0.27272727272727271</v>
      </c>
      <c r="Y1236" s="18">
        <v>3120</v>
      </c>
      <c r="Z1236" s="18">
        <v>0</v>
      </c>
      <c r="AA1236" s="18">
        <v>3120</v>
      </c>
      <c r="AB1236" s="18">
        <v>0</v>
      </c>
      <c r="AC1236" s="18">
        <v>3120</v>
      </c>
      <c r="AD1236" s="18">
        <v>3120</v>
      </c>
      <c r="AE1236" s="18">
        <v>0</v>
      </c>
      <c r="AF1236" s="18">
        <v>0</v>
      </c>
      <c r="AG1236" s="18">
        <v>3120</v>
      </c>
      <c r="AH1236" s="18">
        <v>0</v>
      </c>
      <c r="AI1236" s="18">
        <v>3120</v>
      </c>
      <c r="AJ1236" s="18">
        <v>3120</v>
      </c>
      <c r="AK1236" s="23">
        <f>SUM(Y1236:AJ1236)</f>
        <v>21840</v>
      </c>
      <c r="AL1236" s="23">
        <f>MAX(Y1236:AJ1236)</f>
        <v>3120</v>
      </c>
      <c r="AM1236">
        <f>COUNTIF(Y1236:AJ1236,"&gt;1")</f>
        <v>7</v>
      </c>
    </row>
    <row r="1237" spans="1:39" ht="15.75" x14ac:dyDescent="0.25">
      <c r="A1237" s="21"/>
      <c r="B1237" s="21"/>
      <c r="C1237" s="21">
        <v>17112541</v>
      </c>
      <c r="D1237" s="25" t="s">
        <v>2908</v>
      </c>
      <c r="E1237" s="21" t="s">
        <v>1575</v>
      </c>
      <c r="F1237" s="21" t="s">
        <v>2909</v>
      </c>
      <c r="G1237" s="21" t="s">
        <v>2910</v>
      </c>
      <c r="H1237" s="25" t="s">
        <v>15</v>
      </c>
      <c r="I1237" s="21"/>
      <c r="J1237" s="21"/>
      <c r="K1237" s="38">
        <v>45930</v>
      </c>
      <c r="L1237" s="38">
        <v>46224</v>
      </c>
      <c r="M1237" s="39" t="s">
        <v>18</v>
      </c>
      <c r="N1237" s="18">
        <v>0</v>
      </c>
      <c r="O1237" s="18">
        <v>0</v>
      </c>
      <c r="P1237" s="15" t="str">
        <f>IFERROR((O1237-N1237)/N1237,"")</f>
        <v/>
      </c>
      <c r="Q1237" s="19">
        <v>0</v>
      </c>
      <c r="R1237" s="19">
        <v>11</v>
      </c>
      <c r="S1237" s="15" t="str">
        <f>IFERROR((R1237-Q1237)/Q1237,"")</f>
        <v/>
      </c>
      <c r="T1237" s="19" t="s">
        <v>1610</v>
      </c>
      <c r="U1237" s="15" t="str">
        <f>IFERROR(R1237/T1237,"")</f>
        <v/>
      </c>
      <c r="V1237" s="19">
        <v>4</v>
      </c>
      <c r="W1237" s="19">
        <v>8</v>
      </c>
      <c r="X1237" s="15">
        <f>IFERROR((W1237-V1237)/V1237,"")</f>
        <v>1</v>
      </c>
      <c r="Y1237" s="18">
        <v>0</v>
      </c>
      <c r="Z1237" s="18">
        <v>5455</v>
      </c>
      <c r="AA1237" s="18">
        <v>0</v>
      </c>
      <c r="AB1237" s="18">
        <v>0</v>
      </c>
      <c r="AC1237" s="18">
        <v>0</v>
      </c>
      <c r="AD1237" s="18">
        <v>0</v>
      </c>
      <c r="AE1237" s="18">
        <v>0</v>
      </c>
      <c r="AF1237" s="18">
        <v>0</v>
      </c>
      <c r="AG1237" s="18">
        <v>0</v>
      </c>
      <c r="AH1237" s="18">
        <v>0</v>
      </c>
      <c r="AI1237" s="18">
        <v>0</v>
      </c>
      <c r="AJ1237" s="18">
        <v>0</v>
      </c>
      <c r="AK1237" s="23">
        <f>SUM(Y1237:AJ1237)</f>
        <v>5455</v>
      </c>
      <c r="AL1237" s="23">
        <f>MAX(Y1237:AJ1237)</f>
        <v>5455</v>
      </c>
      <c r="AM1237">
        <f>COUNTIF(Y1237:AJ1237,"&gt;1")</f>
        <v>1</v>
      </c>
    </row>
    <row r="1238" spans="1:39" ht="15.75" x14ac:dyDescent="0.25">
      <c r="A1238" s="21"/>
      <c r="B1238" s="21" t="s">
        <v>1520</v>
      </c>
      <c r="C1238" s="21">
        <v>17147472</v>
      </c>
      <c r="D1238" s="25">
        <v>101737</v>
      </c>
      <c r="E1238" s="21" t="s">
        <v>33</v>
      </c>
      <c r="F1238" s="21" t="s">
        <v>1742</v>
      </c>
      <c r="G1238" s="21" t="s">
        <v>35</v>
      </c>
      <c r="H1238" s="25" t="s">
        <v>15</v>
      </c>
      <c r="I1238" s="21" t="s">
        <v>21</v>
      </c>
      <c r="J1238" s="21" t="s">
        <v>21</v>
      </c>
      <c r="K1238" s="38">
        <v>45741</v>
      </c>
      <c r="L1238" s="38">
        <v>46188</v>
      </c>
      <c r="M1238" s="39" t="s">
        <v>18</v>
      </c>
      <c r="N1238" s="18">
        <v>0</v>
      </c>
      <c r="O1238" s="18">
        <v>0</v>
      </c>
      <c r="P1238" s="15" t="str">
        <f>IFERROR((O1238-N1238)/N1238,"")</f>
        <v/>
      </c>
      <c r="Q1238" s="19">
        <v>7</v>
      </c>
      <c r="R1238" s="19">
        <v>1</v>
      </c>
      <c r="S1238" s="15">
        <f>IFERROR((R1238-Q1238)/Q1238,"")</f>
        <v>-0.8571428571428571</v>
      </c>
      <c r="T1238" s="19" t="s">
        <v>1610</v>
      </c>
      <c r="U1238" s="15" t="str">
        <f>IFERROR(R1238/T1238,"")</f>
        <v/>
      </c>
      <c r="V1238" s="19">
        <v>1</v>
      </c>
      <c r="W1238" s="19">
        <v>1</v>
      </c>
      <c r="X1238" s="15">
        <f>IFERROR((W1238-V1238)/V1238,"")</f>
        <v>0</v>
      </c>
      <c r="Y1238" s="18" t="s">
        <v>1610</v>
      </c>
      <c r="Z1238" s="18" t="s">
        <v>1610</v>
      </c>
      <c r="AA1238" s="18" t="s">
        <v>1610</v>
      </c>
      <c r="AB1238" s="18" t="s">
        <v>1610</v>
      </c>
      <c r="AC1238" s="18" t="s">
        <v>1610</v>
      </c>
      <c r="AD1238" s="18" t="s">
        <v>1610</v>
      </c>
      <c r="AE1238" s="18" t="s">
        <v>1610</v>
      </c>
      <c r="AF1238" s="18" t="s">
        <v>1610</v>
      </c>
      <c r="AG1238" s="18" t="s">
        <v>1610</v>
      </c>
      <c r="AH1238" s="18" t="s">
        <v>1610</v>
      </c>
      <c r="AI1238" s="18" t="s">
        <v>1610</v>
      </c>
      <c r="AJ1238" s="18" t="s">
        <v>1610</v>
      </c>
      <c r="AK1238" s="23">
        <f>SUM(Y1238:AJ1238)</f>
        <v>0</v>
      </c>
      <c r="AL1238" s="23">
        <f>MAX(Y1238:AJ1238)</f>
        <v>0</v>
      </c>
      <c r="AM1238">
        <f>COUNTIF(Y1238:AJ1238,"&gt;1")</f>
        <v>0</v>
      </c>
    </row>
    <row r="1239" spans="1:39" ht="15.75" x14ac:dyDescent="0.25">
      <c r="A1239" s="21"/>
      <c r="B1239" s="21" t="s">
        <v>1520</v>
      </c>
      <c r="C1239" s="21">
        <v>17154899</v>
      </c>
      <c r="D1239" s="25">
        <v>194460</v>
      </c>
      <c r="E1239" s="21" t="s">
        <v>104</v>
      </c>
      <c r="F1239" s="21" t="s">
        <v>1757</v>
      </c>
      <c r="G1239" s="21" t="s">
        <v>35</v>
      </c>
      <c r="H1239" s="25" t="s">
        <v>15</v>
      </c>
      <c r="I1239" s="21" t="s">
        <v>16</v>
      </c>
      <c r="J1239" s="21" t="s">
        <v>17</v>
      </c>
      <c r="K1239" s="38">
        <v>46174</v>
      </c>
      <c r="L1239" s="38">
        <v>46076</v>
      </c>
      <c r="M1239" s="39" t="s">
        <v>18</v>
      </c>
      <c r="N1239" s="18">
        <v>0</v>
      </c>
      <c r="O1239" s="18">
        <v>3900</v>
      </c>
      <c r="P1239" s="15" t="str">
        <f>IFERROR((O1239-N1239)/N1239,"")</f>
        <v/>
      </c>
      <c r="Q1239" s="19">
        <v>26</v>
      </c>
      <c r="R1239" s="19">
        <v>0</v>
      </c>
      <c r="S1239" s="15">
        <f>IFERROR((R1239-Q1239)/Q1239,"")</f>
        <v>-1</v>
      </c>
      <c r="T1239" s="19">
        <v>47</v>
      </c>
      <c r="U1239" s="15">
        <f>IFERROR(R1239/T1239,"")</f>
        <v>0</v>
      </c>
      <c r="V1239" s="19">
        <v>20</v>
      </c>
      <c r="W1239" s="19">
        <v>0</v>
      </c>
      <c r="X1239" s="15">
        <f>IFERROR((W1239-V1239)/V1239,"")</f>
        <v>-1</v>
      </c>
      <c r="Y1239" s="18">
        <v>0</v>
      </c>
      <c r="Z1239" s="18">
        <v>0</v>
      </c>
      <c r="AA1239" s="18">
        <v>0</v>
      </c>
      <c r="AB1239" s="18">
        <v>3720</v>
      </c>
      <c r="AC1239" s="18">
        <v>0</v>
      </c>
      <c r="AD1239" s="18">
        <v>0</v>
      </c>
      <c r="AE1239" s="18">
        <v>0</v>
      </c>
      <c r="AF1239" s="18">
        <v>0</v>
      </c>
      <c r="AG1239" s="18">
        <v>3900</v>
      </c>
      <c r="AH1239" s="18">
        <v>0</v>
      </c>
      <c r="AI1239" s="18">
        <v>0</v>
      </c>
      <c r="AJ1239" s="18">
        <v>0</v>
      </c>
      <c r="AK1239" s="23">
        <f>SUM(Y1239:AJ1239)</f>
        <v>7620</v>
      </c>
      <c r="AL1239" s="23">
        <f>MAX(Y1239:AJ1239)</f>
        <v>3900</v>
      </c>
      <c r="AM1239">
        <f>COUNTIF(Y1239:AJ1239,"&gt;1")</f>
        <v>2</v>
      </c>
    </row>
    <row r="1240" spans="1:39" ht="15.75" x14ac:dyDescent="0.25">
      <c r="A1240" s="21"/>
      <c r="B1240" s="21" t="s">
        <v>1519</v>
      </c>
      <c r="C1240" s="21">
        <v>17157082</v>
      </c>
      <c r="D1240" s="25">
        <v>194358</v>
      </c>
      <c r="E1240" s="21" t="s">
        <v>1575</v>
      </c>
      <c r="F1240" s="21" t="s">
        <v>1594</v>
      </c>
      <c r="G1240" s="21" t="s">
        <v>35</v>
      </c>
      <c r="H1240" s="25" t="s">
        <v>15</v>
      </c>
      <c r="I1240" s="21" t="s">
        <v>107</v>
      </c>
      <c r="J1240" s="21" t="s">
        <v>540</v>
      </c>
      <c r="K1240" s="38">
        <v>45294</v>
      </c>
      <c r="L1240" s="38">
        <v>45296</v>
      </c>
      <c r="M1240" s="39" t="s">
        <v>53</v>
      </c>
      <c r="N1240" s="18" t="s">
        <v>1610</v>
      </c>
      <c r="O1240" s="18" t="s">
        <v>1610</v>
      </c>
      <c r="P1240" s="15" t="str">
        <f>IFERROR((O1240-N1240)/N1240,"")</f>
        <v/>
      </c>
      <c r="Q1240" s="19" t="s">
        <v>1610</v>
      </c>
      <c r="R1240" s="19" t="s">
        <v>1610</v>
      </c>
      <c r="S1240" s="15" t="str">
        <f>IFERROR((R1240-Q1240)/Q1240,"")</f>
        <v/>
      </c>
      <c r="T1240" s="19" t="s">
        <v>1610</v>
      </c>
      <c r="U1240" s="15" t="str">
        <f>IFERROR(R1240/T1240,"")</f>
        <v/>
      </c>
      <c r="V1240" s="19" t="s">
        <v>1610</v>
      </c>
      <c r="W1240" s="19" t="s">
        <v>1610</v>
      </c>
      <c r="X1240" s="15" t="str">
        <f>IFERROR((W1240-V1240)/V1240,"")</f>
        <v/>
      </c>
      <c r="Y1240" s="18" t="s">
        <v>1610</v>
      </c>
      <c r="Z1240" s="18" t="s">
        <v>1610</v>
      </c>
      <c r="AA1240" s="18" t="s">
        <v>1610</v>
      </c>
      <c r="AB1240" s="18" t="s">
        <v>1610</v>
      </c>
      <c r="AC1240" s="18" t="s">
        <v>1610</v>
      </c>
      <c r="AD1240" s="18" t="s">
        <v>1610</v>
      </c>
      <c r="AE1240" s="18" t="s">
        <v>1610</v>
      </c>
      <c r="AF1240" s="18" t="s">
        <v>1610</v>
      </c>
      <c r="AG1240" s="18" t="s">
        <v>1610</v>
      </c>
      <c r="AH1240" s="18" t="s">
        <v>1610</v>
      </c>
      <c r="AI1240" s="18" t="s">
        <v>1610</v>
      </c>
      <c r="AJ1240" s="18" t="s">
        <v>1610</v>
      </c>
      <c r="AK1240" s="23">
        <f>SUM(Y1240:AJ1240)</f>
        <v>0</v>
      </c>
      <c r="AL1240" s="23">
        <f>MAX(Y1240:AJ1240)</f>
        <v>0</v>
      </c>
      <c r="AM1240">
        <f>COUNTIF(Y1240:AJ1240,"&gt;1")</f>
        <v>0</v>
      </c>
    </row>
    <row r="1241" spans="1:39" ht="15.75" x14ac:dyDescent="0.25">
      <c r="A1241" s="21" t="s">
        <v>2618</v>
      </c>
      <c r="B1241" s="21" t="s">
        <v>1520</v>
      </c>
      <c r="C1241" s="21">
        <v>17159856</v>
      </c>
      <c r="D1241" s="25" t="s">
        <v>3308</v>
      </c>
      <c r="E1241" s="21" t="s">
        <v>1575</v>
      </c>
      <c r="F1241" s="21" t="s">
        <v>2107</v>
      </c>
      <c r="G1241" s="21" t="s">
        <v>400</v>
      </c>
      <c r="H1241" s="25" t="s">
        <v>15</v>
      </c>
      <c r="I1241" s="21" t="s">
        <v>16</v>
      </c>
      <c r="J1241" s="21" t="s">
        <v>17</v>
      </c>
      <c r="K1241" s="38">
        <v>46161</v>
      </c>
      <c r="L1241" s="38">
        <v>46233</v>
      </c>
      <c r="M1241" s="39" t="s">
        <v>18</v>
      </c>
      <c r="N1241" s="18">
        <v>399</v>
      </c>
      <c r="O1241" s="18">
        <v>7080</v>
      </c>
      <c r="P1241" s="15">
        <f>IFERROR((O1241-N1241)/N1241,"")</f>
        <v>16.744360902255639</v>
      </c>
      <c r="Q1241" s="19">
        <v>0</v>
      </c>
      <c r="R1241" s="19">
        <v>25</v>
      </c>
      <c r="S1241" s="15" t="str">
        <f>IFERROR((R1241-Q1241)/Q1241,"")</f>
        <v/>
      </c>
      <c r="T1241" s="19" t="s">
        <v>1610</v>
      </c>
      <c r="U1241" s="15" t="str">
        <f>IFERROR(R1241/T1241,"")</f>
        <v/>
      </c>
      <c r="V1241" s="19">
        <v>0</v>
      </c>
      <c r="W1241" s="19">
        <v>6</v>
      </c>
      <c r="X1241" s="15" t="str">
        <f>IFERROR((W1241-V1241)/V1241,"")</f>
        <v/>
      </c>
      <c r="Y1241" s="18">
        <v>0</v>
      </c>
      <c r="Z1241" s="18">
        <v>0</v>
      </c>
      <c r="AA1241" s="18">
        <v>0</v>
      </c>
      <c r="AB1241" s="18">
        <v>0</v>
      </c>
      <c r="AC1241" s="18">
        <v>0</v>
      </c>
      <c r="AD1241" s="18">
        <v>0</v>
      </c>
      <c r="AE1241" s="18">
        <v>0</v>
      </c>
      <c r="AF1241" s="18">
        <v>0</v>
      </c>
      <c r="AG1241" s="18">
        <v>0</v>
      </c>
      <c r="AH1241" s="18">
        <v>7080</v>
      </c>
      <c r="AI1241" s="18">
        <v>0</v>
      </c>
      <c r="AJ1241" s="18">
        <v>0</v>
      </c>
      <c r="AK1241" s="23">
        <f>SUM(Y1241:AJ1241)</f>
        <v>7080</v>
      </c>
      <c r="AL1241" s="23">
        <f>MAX(Y1241:AJ1241)</f>
        <v>7080</v>
      </c>
      <c r="AM1241">
        <f>COUNTIF(Y1241:AJ1241,"&gt;1")</f>
        <v>1</v>
      </c>
    </row>
    <row r="1242" spans="1:39" ht="15.75" x14ac:dyDescent="0.25">
      <c r="A1242" s="21"/>
      <c r="B1242" s="21" t="s">
        <v>1519</v>
      </c>
      <c r="C1242" s="21">
        <v>17159856</v>
      </c>
      <c r="D1242" s="25" t="s">
        <v>2106</v>
      </c>
      <c r="E1242" s="21" t="s">
        <v>1575</v>
      </c>
      <c r="F1242" s="21" t="s">
        <v>2107</v>
      </c>
      <c r="G1242" s="21" t="s">
        <v>1102</v>
      </c>
      <c r="H1242" s="25" t="s">
        <v>15</v>
      </c>
      <c r="I1242" s="21" t="s">
        <v>16</v>
      </c>
      <c r="J1242" s="21" t="s">
        <v>17</v>
      </c>
      <c r="K1242" s="38">
        <v>45629</v>
      </c>
      <c r="L1242" s="38">
        <v>46232</v>
      </c>
      <c r="M1242" s="39" t="s">
        <v>18</v>
      </c>
      <c r="N1242" s="18">
        <v>0</v>
      </c>
      <c r="O1242" s="18">
        <v>0</v>
      </c>
      <c r="P1242" s="15" t="str">
        <f>IFERROR((O1242-N1242)/N1242,"")</f>
        <v/>
      </c>
      <c r="Q1242" s="19">
        <v>8</v>
      </c>
      <c r="R1242" s="19">
        <v>16</v>
      </c>
      <c r="S1242" s="15">
        <f>IFERROR((R1242-Q1242)/Q1242,"")</f>
        <v>1</v>
      </c>
      <c r="T1242" s="19" t="s">
        <v>1610</v>
      </c>
      <c r="U1242" s="15" t="str">
        <f>IFERROR(R1242/T1242,"")</f>
        <v/>
      </c>
      <c r="V1242" s="19">
        <v>5</v>
      </c>
      <c r="W1242" s="19">
        <v>4</v>
      </c>
      <c r="X1242" s="15">
        <f>IFERROR((W1242-V1242)/V1242,"")</f>
        <v>-0.2</v>
      </c>
      <c r="Y1242" s="18" t="s">
        <v>1610</v>
      </c>
      <c r="Z1242" s="18" t="s">
        <v>1610</v>
      </c>
      <c r="AA1242" s="18" t="s">
        <v>1610</v>
      </c>
      <c r="AB1242" s="18" t="s">
        <v>1610</v>
      </c>
      <c r="AC1242" s="18" t="s">
        <v>1610</v>
      </c>
      <c r="AD1242" s="18" t="s">
        <v>1610</v>
      </c>
      <c r="AE1242" s="18" t="s">
        <v>1610</v>
      </c>
      <c r="AF1242" s="18" t="s">
        <v>1610</v>
      </c>
      <c r="AG1242" s="18" t="s">
        <v>1610</v>
      </c>
      <c r="AH1242" s="18" t="s">
        <v>1610</v>
      </c>
      <c r="AI1242" s="18" t="s">
        <v>1610</v>
      </c>
      <c r="AJ1242" s="18" t="s">
        <v>1610</v>
      </c>
      <c r="AK1242" s="23">
        <f>SUM(Y1242:AJ1242)</f>
        <v>0</v>
      </c>
      <c r="AL1242" s="23">
        <f>MAX(Y1242:AJ1242)</f>
        <v>0</v>
      </c>
      <c r="AM1242">
        <f>COUNTIF(Y1242:AJ1242,"&gt;1")</f>
        <v>0</v>
      </c>
    </row>
    <row r="1243" spans="1:39" ht="15.75" x14ac:dyDescent="0.25">
      <c r="A1243" s="21" t="s">
        <v>2618</v>
      </c>
      <c r="B1243" s="21" t="s">
        <v>1520</v>
      </c>
      <c r="C1243" s="21">
        <v>17159856</v>
      </c>
      <c r="D1243" s="25" t="s">
        <v>2771</v>
      </c>
      <c r="E1243" s="21" t="s">
        <v>2489</v>
      </c>
      <c r="F1243" s="21" t="s">
        <v>2107</v>
      </c>
      <c r="G1243" s="21" t="s">
        <v>925</v>
      </c>
      <c r="H1243" s="25" t="s">
        <v>63</v>
      </c>
      <c r="I1243" s="21" t="s">
        <v>16</v>
      </c>
      <c r="J1243" s="21" t="s">
        <v>17</v>
      </c>
      <c r="K1243" s="38">
        <v>46006</v>
      </c>
      <c r="L1243" s="38"/>
      <c r="M1243" s="39" t="s">
        <v>53</v>
      </c>
      <c r="N1243" s="18" t="s">
        <v>1610</v>
      </c>
      <c r="O1243" s="18" t="s">
        <v>1610</v>
      </c>
      <c r="P1243" s="15" t="str">
        <f>IFERROR((O1243-N1243)/N1243,"")</f>
        <v/>
      </c>
      <c r="Q1243" s="19" t="s">
        <v>1610</v>
      </c>
      <c r="R1243" s="19" t="s">
        <v>1610</v>
      </c>
      <c r="S1243" s="15" t="str">
        <f>IFERROR((R1243-Q1243)/Q1243,"")</f>
        <v/>
      </c>
      <c r="T1243" s="19" t="s">
        <v>1610</v>
      </c>
      <c r="U1243" s="15" t="str">
        <f>IFERROR(R1243/T1243,"")</f>
        <v/>
      </c>
      <c r="V1243" s="19" t="s">
        <v>1610</v>
      </c>
      <c r="W1243" s="19" t="s">
        <v>1610</v>
      </c>
      <c r="X1243" s="15" t="str">
        <f>IFERROR((W1243-V1243)/V1243,"")</f>
        <v/>
      </c>
      <c r="Y1243" s="18">
        <v>0</v>
      </c>
      <c r="Z1243" s="18">
        <v>0</v>
      </c>
      <c r="AA1243" s="18">
        <v>0</v>
      </c>
      <c r="AB1243" s="18">
        <v>1440</v>
      </c>
      <c r="AC1243" s="18">
        <v>517</v>
      </c>
      <c r="AD1243" s="18">
        <v>0</v>
      </c>
      <c r="AE1243" s="18">
        <v>0</v>
      </c>
      <c r="AF1243" s="18">
        <v>0</v>
      </c>
      <c r="AG1243" s="18">
        <v>0</v>
      </c>
      <c r="AH1243" s="18">
        <v>0</v>
      </c>
      <c r="AI1243" s="18">
        <v>0</v>
      </c>
      <c r="AJ1243" s="18">
        <v>0</v>
      </c>
      <c r="AK1243" s="23">
        <f>SUM(Y1243:AJ1243)</f>
        <v>1957</v>
      </c>
      <c r="AL1243" s="23">
        <f>MAX(Y1243:AJ1243)</f>
        <v>1440</v>
      </c>
      <c r="AM1243">
        <f>COUNTIF(Y1243:AJ1243,"&gt;1")</f>
        <v>2</v>
      </c>
    </row>
    <row r="1244" spans="1:39" ht="15.75" x14ac:dyDescent="0.25">
      <c r="A1244" s="21" t="s">
        <v>2618</v>
      </c>
      <c r="B1244" s="21" t="s">
        <v>1519</v>
      </c>
      <c r="C1244" s="21">
        <v>17161241</v>
      </c>
      <c r="D1244" s="25" t="s">
        <v>3484</v>
      </c>
      <c r="E1244" s="21" t="s">
        <v>2933</v>
      </c>
      <c r="F1244" s="21" t="s">
        <v>3485</v>
      </c>
      <c r="G1244" s="21" t="s">
        <v>58</v>
      </c>
      <c r="H1244" s="25" t="s">
        <v>15</v>
      </c>
      <c r="I1244" s="21" t="s">
        <v>85</v>
      </c>
      <c r="J1244" s="21" t="s">
        <v>386</v>
      </c>
      <c r="K1244" s="38">
        <v>46192</v>
      </c>
      <c r="L1244" s="38">
        <v>46197</v>
      </c>
      <c r="M1244" s="39" t="s">
        <v>18</v>
      </c>
      <c r="N1244" s="18">
        <v>0</v>
      </c>
      <c r="O1244" s="18">
        <v>780</v>
      </c>
      <c r="P1244" s="15" t="str">
        <f>IFERROR((O1244-N1244)/N1244,"")</f>
        <v/>
      </c>
      <c r="Q1244" s="19">
        <v>0</v>
      </c>
      <c r="R1244" s="19">
        <v>2</v>
      </c>
      <c r="S1244" s="15" t="str">
        <f>IFERROR((R1244-Q1244)/Q1244,"")</f>
        <v/>
      </c>
      <c r="T1244" s="19" t="s">
        <v>1610</v>
      </c>
      <c r="U1244" s="15" t="str">
        <f>IFERROR(R1244/T1244,"")</f>
        <v/>
      </c>
      <c r="V1244" s="19">
        <v>0</v>
      </c>
      <c r="W1244" s="19">
        <v>2</v>
      </c>
      <c r="X1244" s="15" t="str">
        <f>IFERROR((W1244-V1244)/V1244,"")</f>
        <v/>
      </c>
      <c r="Y1244" s="18">
        <v>0</v>
      </c>
      <c r="Z1244" s="18">
        <v>0</v>
      </c>
      <c r="AA1244" s="18">
        <v>0</v>
      </c>
      <c r="AB1244" s="18">
        <v>0</v>
      </c>
      <c r="AC1244" s="18">
        <v>0</v>
      </c>
      <c r="AD1244" s="18">
        <v>0</v>
      </c>
      <c r="AE1244" s="18">
        <v>0</v>
      </c>
      <c r="AF1244" s="18">
        <v>0</v>
      </c>
      <c r="AG1244" s="18">
        <v>0</v>
      </c>
      <c r="AH1244" s="18">
        <v>0</v>
      </c>
      <c r="AI1244" s="18">
        <v>780</v>
      </c>
      <c r="AJ1244" s="18">
        <v>0</v>
      </c>
      <c r="AK1244" s="23">
        <f>SUM(Y1244:AJ1244)</f>
        <v>780</v>
      </c>
      <c r="AL1244" s="23">
        <f>MAX(Y1244:AJ1244)</f>
        <v>780</v>
      </c>
      <c r="AM1244">
        <f>COUNTIF(Y1244:AJ1244,"&gt;1")</f>
        <v>1</v>
      </c>
    </row>
    <row r="1245" spans="1:39" ht="15.75" x14ac:dyDescent="0.25">
      <c r="A1245" s="21"/>
      <c r="B1245" s="21" t="s">
        <v>1520</v>
      </c>
      <c r="C1245" s="21">
        <v>17161464</v>
      </c>
      <c r="D1245" s="25">
        <v>501130</v>
      </c>
      <c r="E1245" s="21" t="s">
        <v>12</v>
      </c>
      <c r="F1245" s="21" t="s">
        <v>1993</v>
      </c>
      <c r="G1245" s="21" t="s">
        <v>35</v>
      </c>
      <c r="H1245" s="25" t="s">
        <v>15</v>
      </c>
      <c r="I1245" s="21" t="s">
        <v>16</v>
      </c>
      <c r="J1245" s="21" t="s">
        <v>17</v>
      </c>
      <c r="K1245" s="38">
        <v>46237</v>
      </c>
      <c r="L1245" s="38">
        <v>46240</v>
      </c>
      <c r="M1245" s="39" t="s">
        <v>18</v>
      </c>
      <c r="N1245" s="18">
        <v>35869.800000000003</v>
      </c>
      <c r="O1245" s="18">
        <v>62400</v>
      </c>
      <c r="P1245" s="15">
        <f>IFERROR((O1245-N1245)/N1245,"")</f>
        <v>0.7396249770001504</v>
      </c>
      <c r="Q1245" s="19">
        <v>833</v>
      </c>
      <c r="R1245" s="19">
        <v>1179</v>
      </c>
      <c r="S1245" s="15">
        <f>IFERROR((R1245-Q1245)/Q1245,"")</f>
        <v>0.41536614645858344</v>
      </c>
      <c r="T1245" s="19">
        <v>4543</v>
      </c>
      <c r="U1245" s="15">
        <f>IFERROR(R1245/T1245,"")</f>
        <v>0.25952014087607306</v>
      </c>
      <c r="V1245" s="19">
        <v>272</v>
      </c>
      <c r="W1245" s="19">
        <v>140</v>
      </c>
      <c r="X1245" s="15">
        <f>IFERROR((W1245-V1245)/V1245,"")</f>
        <v>-0.48529411764705882</v>
      </c>
      <c r="Y1245" s="18">
        <v>12310</v>
      </c>
      <c r="Z1245" s="18">
        <v>24037</v>
      </c>
      <c r="AA1245" s="18">
        <v>39360</v>
      </c>
      <c r="AB1245" s="18">
        <v>2940</v>
      </c>
      <c r="AC1245" s="18">
        <v>550</v>
      </c>
      <c r="AD1245" s="18">
        <v>0</v>
      </c>
      <c r="AE1245" s="18">
        <v>0</v>
      </c>
      <c r="AF1245" s="18">
        <v>550</v>
      </c>
      <c r="AG1245" s="18">
        <v>18720</v>
      </c>
      <c r="AH1245" s="18">
        <v>9360</v>
      </c>
      <c r="AI1245" s="18">
        <v>31200</v>
      </c>
      <c r="AJ1245" s="18">
        <v>3120</v>
      </c>
      <c r="AK1245" s="23">
        <f>SUM(Y1245:AJ1245)</f>
        <v>142147</v>
      </c>
      <c r="AL1245" s="23">
        <f>MAX(Y1245:AJ1245)</f>
        <v>39360</v>
      </c>
      <c r="AM1245">
        <f>COUNTIF(Y1245:AJ1245,"&gt;1")</f>
        <v>10</v>
      </c>
    </row>
    <row r="1246" spans="1:39" ht="15.75" x14ac:dyDescent="0.25">
      <c r="A1246" s="21"/>
      <c r="B1246" s="21" t="s">
        <v>1520</v>
      </c>
      <c r="C1246" s="21">
        <v>17162983</v>
      </c>
      <c r="D1246" s="25">
        <v>100869</v>
      </c>
      <c r="E1246" s="25" t="s">
        <v>104</v>
      </c>
      <c r="F1246" s="21" t="s">
        <v>1912</v>
      </c>
      <c r="G1246" s="21" t="s">
        <v>35</v>
      </c>
      <c r="H1246" s="25" t="s">
        <v>15</v>
      </c>
      <c r="I1246" s="21" t="s">
        <v>16</v>
      </c>
      <c r="J1246" s="21" t="s">
        <v>17</v>
      </c>
      <c r="K1246" s="38">
        <v>46206</v>
      </c>
      <c r="L1246" s="38">
        <v>46238</v>
      </c>
      <c r="M1246" s="39" t="s">
        <v>18</v>
      </c>
      <c r="N1246" s="18">
        <v>58800</v>
      </c>
      <c r="O1246" s="18">
        <v>77596</v>
      </c>
      <c r="P1246" s="15">
        <f>IFERROR((O1246-N1246)/N1246,"")</f>
        <v>0.31965986394557822</v>
      </c>
      <c r="Q1246" s="19">
        <v>1023</v>
      </c>
      <c r="R1246" s="19">
        <v>1259</v>
      </c>
      <c r="S1246" s="15">
        <f>IFERROR((R1246-Q1246)/Q1246,"")</f>
        <v>0.23069403714565004</v>
      </c>
      <c r="T1246" s="19">
        <v>7924</v>
      </c>
      <c r="U1246" s="15">
        <f>IFERROR(R1246/T1246,"")</f>
        <v>0.15888440181726401</v>
      </c>
      <c r="V1246" s="19">
        <v>264</v>
      </c>
      <c r="W1246" s="19">
        <v>228</v>
      </c>
      <c r="X1246" s="15">
        <f>IFERROR((W1246-V1246)/V1246,"")</f>
        <v>-0.13636363636363635</v>
      </c>
      <c r="Y1246" s="18">
        <v>61200</v>
      </c>
      <c r="Z1246" s="18">
        <v>0</v>
      </c>
      <c r="AA1246" s="18">
        <v>30600</v>
      </c>
      <c r="AB1246" s="18">
        <v>61200</v>
      </c>
      <c r="AC1246" s="18">
        <v>0</v>
      </c>
      <c r="AD1246" s="18">
        <v>0</v>
      </c>
      <c r="AE1246" s="18">
        <v>0</v>
      </c>
      <c r="AF1246" s="18">
        <v>0</v>
      </c>
      <c r="AG1246" s="18">
        <v>1096</v>
      </c>
      <c r="AH1246" s="18">
        <v>0</v>
      </c>
      <c r="AI1246" s="18">
        <v>0</v>
      </c>
      <c r="AJ1246" s="18">
        <v>76500</v>
      </c>
      <c r="AK1246" s="23">
        <f>SUM(Y1246:AJ1246)</f>
        <v>230596</v>
      </c>
      <c r="AL1246" s="23">
        <f>MAX(Y1246:AJ1246)</f>
        <v>76500</v>
      </c>
      <c r="AM1246">
        <f>COUNTIF(Y1246:AJ1246,"&gt;1")</f>
        <v>5</v>
      </c>
    </row>
    <row r="1247" spans="1:39" ht="15.75" x14ac:dyDescent="0.25">
      <c r="A1247" s="21"/>
      <c r="B1247" s="21"/>
      <c r="C1247" s="21">
        <v>17162983</v>
      </c>
      <c r="D1247" s="25" t="s">
        <v>1911</v>
      </c>
      <c r="E1247" s="21" t="s">
        <v>104</v>
      </c>
      <c r="F1247" s="21" t="s">
        <v>1912</v>
      </c>
      <c r="G1247" s="21" t="s">
        <v>243</v>
      </c>
      <c r="H1247" s="25" t="s">
        <v>15</v>
      </c>
      <c r="I1247" s="21" t="s">
        <v>16</v>
      </c>
      <c r="J1247" s="21" t="s">
        <v>17</v>
      </c>
      <c r="K1247" s="38">
        <v>45847</v>
      </c>
      <c r="L1247" s="38"/>
      <c r="M1247" s="39" t="s">
        <v>53</v>
      </c>
      <c r="N1247" s="18">
        <v>1050</v>
      </c>
      <c r="O1247" s="18">
        <v>0</v>
      </c>
      <c r="P1247" s="15">
        <f>IFERROR((O1247-N1247)/N1247,"")</f>
        <v>-1</v>
      </c>
      <c r="Q1247" s="19">
        <v>0</v>
      </c>
      <c r="R1247" s="19">
        <v>0</v>
      </c>
      <c r="S1247" s="15" t="str">
        <f>IFERROR((R1247-Q1247)/Q1247,"")</f>
        <v/>
      </c>
      <c r="T1247" s="19" t="s">
        <v>1610</v>
      </c>
      <c r="U1247" s="15" t="str">
        <f>IFERROR(R1247/T1247,"")</f>
        <v/>
      </c>
      <c r="V1247" s="19" t="s">
        <v>1610</v>
      </c>
      <c r="W1247" s="19" t="s">
        <v>1610</v>
      </c>
      <c r="X1247" s="15" t="str">
        <f>IFERROR((W1247-V1247)/V1247,"")</f>
        <v/>
      </c>
      <c r="Y1247" s="18" t="s">
        <v>1610</v>
      </c>
      <c r="Z1247" s="18" t="s">
        <v>1610</v>
      </c>
      <c r="AA1247" s="18" t="s">
        <v>1610</v>
      </c>
      <c r="AB1247" s="18" t="s">
        <v>1610</v>
      </c>
      <c r="AC1247" s="18" t="s">
        <v>1610</v>
      </c>
      <c r="AD1247" s="18" t="s">
        <v>1610</v>
      </c>
      <c r="AE1247" s="18" t="s">
        <v>1610</v>
      </c>
      <c r="AF1247" s="18" t="s">
        <v>1610</v>
      </c>
      <c r="AG1247" s="18" t="s">
        <v>1610</v>
      </c>
      <c r="AH1247" s="18" t="s">
        <v>1610</v>
      </c>
      <c r="AI1247" s="18" t="s">
        <v>1610</v>
      </c>
      <c r="AJ1247" s="18" t="s">
        <v>1610</v>
      </c>
      <c r="AK1247" s="23">
        <f>SUM(Y1247:AJ1247)</f>
        <v>0</v>
      </c>
      <c r="AL1247" s="23">
        <f>MAX(Y1247:AJ1247)</f>
        <v>0</v>
      </c>
      <c r="AM1247">
        <f>COUNTIF(Y1247:AJ1247,"&gt;1")</f>
        <v>0</v>
      </c>
    </row>
    <row r="1248" spans="1:39" ht="15.75" x14ac:dyDescent="0.25">
      <c r="A1248" s="21" t="s">
        <v>2618</v>
      </c>
      <c r="B1248" s="21" t="s">
        <v>1520</v>
      </c>
      <c r="C1248" s="21">
        <v>17162983</v>
      </c>
      <c r="D1248" s="25" t="s">
        <v>2586</v>
      </c>
      <c r="E1248" s="21" t="s">
        <v>2453</v>
      </c>
      <c r="F1248" s="21" t="s">
        <v>2587</v>
      </c>
      <c r="G1248" s="21" t="s">
        <v>379</v>
      </c>
      <c r="H1248" s="25" t="s">
        <v>72</v>
      </c>
      <c r="I1248" s="21" t="s">
        <v>16</v>
      </c>
      <c r="J1248" s="21" t="s">
        <v>17</v>
      </c>
      <c r="K1248" s="38">
        <v>46122</v>
      </c>
      <c r="L1248" s="38"/>
      <c r="M1248" s="39" t="s">
        <v>22</v>
      </c>
      <c r="N1248" s="18">
        <v>0</v>
      </c>
      <c r="O1248" s="18">
        <v>1644</v>
      </c>
      <c r="P1248" s="15" t="str">
        <f>IFERROR((O1248-N1248)/N1248,"")</f>
        <v/>
      </c>
      <c r="Q1248" s="19">
        <v>0</v>
      </c>
      <c r="R1248" s="19">
        <v>0</v>
      </c>
      <c r="S1248" s="15" t="str">
        <f>IFERROR((R1248-Q1248)/Q1248,"")</f>
        <v/>
      </c>
      <c r="T1248" s="19" t="s">
        <v>1610</v>
      </c>
      <c r="U1248" s="15" t="str">
        <f>IFERROR(R1248/T1248,"")</f>
        <v/>
      </c>
      <c r="V1248" s="19" t="s">
        <v>1610</v>
      </c>
      <c r="W1248" s="19" t="s">
        <v>1610</v>
      </c>
      <c r="X1248" s="15" t="str">
        <f>IFERROR((W1248-V1248)/V1248,"")</f>
        <v/>
      </c>
      <c r="Y1248" s="18">
        <v>1034</v>
      </c>
      <c r="Z1248" s="18">
        <v>0</v>
      </c>
      <c r="AA1248" s="18">
        <v>0</v>
      </c>
      <c r="AB1248" s="18">
        <v>12240</v>
      </c>
      <c r="AC1248" s="18">
        <v>0</v>
      </c>
      <c r="AD1248" s="18">
        <v>0</v>
      </c>
      <c r="AE1248" s="18">
        <v>0</v>
      </c>
      <c r="AF1248" s="18">
        <v>0</v>
      </c>
      <c r="AG1248" s="18">
        <v>1644</v>
      </c>
      <c r="AH1248" s="18">
        <v>0</v>
      </c>
      <c r="AI1248" s="18">
        <v>0</v>
      </c>
      <c r="AJ1248" s="18">
        <v>0</v>
      </c>
      <c r="AK1248" s="23">
        <f>SUM(Y1248:AJ1248)</f>
        <v>14918</v>
      </c>
      <c r="AL1248" s="23">
        <f>MAX(Y1248:AJ1248)</f>
        <v>12240</v>
      </c>
      <c r="AM1248">
        <f>COUNTIF(Y1248:AJ1248,"&gt;1")</f>
        <v>3</v>
      </c>
    </row>
    <row r="1249" spans="1:39" ht="15.75" x14ac:dyDescent="0.25">
      <c r="A1249" s="21"/>
      <c r="B1249" s="21" t="s">
        <v>1519</v>
      </c>
      <c r="C1249" s="21">
        <v>17164435</v>
      </c>
      <c r="D1249" s="25">
        <v>501306</v>
      </c>
      <c r="E1249" s="21" t="s">
        <v>104</v>
      </c>
      <c r="F1249" s="21" t="s">
        <v>1079</v>
      </c>
      <c r="G1249" s="21" t="s">
        <v>35</v>
      </c>
      <c r="H1249" s="25" t="s">
        <v>15</v>
      </c>
      <c r="I1249" s="21" t="s">
        <v>16</v>
      </c>
      <c r="J1249" s="21" t="s">
        <v>17</v>
      </c>
      <c r="K1249" s="38">
        <v>45560</v>
      </c>
      <c r="L1249" s="38">
        <v>46191</v>
      </c>
      <c r="M1249" s="39" t="s">
        <v>18</v>
      </c>
      <c r="N1249" s="18">
        <v>0</v>
      </c>
      <c r="O1249" s="18">
        <v>0</v>
      </c>
      <c r="P1249" s="15" t="str">
        <f>IFERROR((O1249-N1249)/N1249,"")</f>
        <v/>
      </c>
      <c r="Q1249" s="19">
        <v>39</v>
      </c>
      <c r="R1249" s="19">
        <v>17</v>
      </c>
      <c r="S1249" s="15">
        <f>IFERROR((R1249-Q1249)/Q1249,"")</f>
        <v>-0.5641025641025641</v>
      </c>
      <c r="T1249" s="19">
        <v>1222</v>
      </c>
      <c r="U1249" s="15">
        <f>IFERROR(R1249/T1249,"")</f>
        <v>1.3911620294599018E-2</v>
      </c>
      <c r="V1249" s="19">
        <v>12</v>
      </c>
      <c r="W1249" s="19">
        <v>3</v>
      </c>
      <c r="X1249" s="15">
        <f>IFERROR((W1249-V1249)/V1249,"")</f>
        <v>-0.75</v>
      </c>
      <c r="Y1249" s="18" t="s">
        <v>1610</v>
      </c>
      <c r="Z1249" s="18" t="s">
        <v>1610</v>
      </c>
      <c r="AA1249" s="18" t="s">
        <v>1610</v>
      </c>
      <c r="AB1249" s="18" t="s">
        <v>1610</v>
      </c>
      <c r="AC1249" s="18" t="s">
        <v>1610</v>
      </c>
      <c r="AD1249" s="18" t="s">
        <v>1610</v>
      </c>
      <c r="AE1249" s="18" t="s">
        <v>1610</v>
      </c>
      <c r="AF1249" s="18" t="s">
        <v>1610</v>
      </c>
      <c r="AG1249" s="18" t="s">
        <v>1610</v>
      </c>
      <c r="AH1249" s="18" t="s">
        <v>1610</v>
      </c>
      <c r="AI1249" s="18" t="s">
        <v>1610</v>
      </c>
      <c r="AJ1249" s="18" t="s">
        <v>1610</v>
      </c>
      <c r="AK1249" s="23">
        <f>SUM(Y1249:AJ1249)</f>
        <v>0</v>
      </c>
      <c r="AL1249" s="23">
        <f>MAX(Y1249:AJ1249)</f>
        <v>0</v>
      </c>
      <c r="AM1249">
        <f>COUNTIF(Y1249:AJ1249,"&gt;1")</f>
        <v>0</v>
      </c>
    </row>
    <row r="1250" spans="1:39" ht="15.75" x14ac:dyDescent="0.25">
      <c r="A1250" s="21"/>
      <c r="B1250" s="21" t="s">
        <v>1519</v>
      </c>
      <c r="C1250" s="21">
        <v>17164435</v>
      </c>
      <c r="D1250" s="25" t="s">
        <v>1807</v>
      </c>
      <c r="E1250" s="21" t="s">
        <v>104</v>
      </c>
      <c r="F1250" s="21" t="s">
        <v>1079</v>
      </c>
      <c r="G1250" s="21" t="s">
        <v>747</v>
      </c>
      <c r="H1250" s="25" t="s">
        <v>15</v>
      </c>
      <c r="I1250" s="21" t="s">
        <v>16</v>
      </c>
      <c r="J1250" s="21" t="s">
        <v>17</v>
      </c>
      <c r="K1250" s="38">
        <v>45937</v>
      </c>
      <c r="L1250" s="38">
        <v>46150</v>
      </c>
      <c r="M1250" s="39" t="s">
        <v>53</v>
      </c>
      <c r="N1250" s="18">
        <v>12720</v>
      </c>
      <c r="O1250" s="18">
        <v>0</v>
      </c>
      <c r="P1250" s="15">
        <f>IFERROR((O1250-N1250)/N1250,"")</f>
        <v>-1</v>
      </c>
      <c r="Q1250" s="19">
        <v>166</v>
      </c>
      <c r="R1250" s="19">
        <v>13</v>
      </c>
      <c r="S1250" s="15">
        <f>IFERROR((R1250-Q1250)/Q1250,"")</f>
        <v>-0.92168674698795183</v>
      </c>
      <c r="T1250" s="19">
        <v>310</v>
      </c>
      <c r="U1250" s="15">
        <f>IFERROR(R1250/T1250,"")</f>
        <v>4.1935483870967745E-2</v>
      </c>
      <c r="V1250" s="19">
        <v>31</v>
      </c>
      <c r="W1250" s="19">
        <v>8</v>
      </c>
      <c r="X1250" s="15">
        <f>IFERROR((W1250-V1250)/V1250,"")</f>
        <v>-0.74193548387096775</v>
      </c>
      <c r="Y1250" s="18">
        <v>0</v>
      </c>
      <c r="Z1250" s="18">
        <v>0</v>
      </c>
      <c r="AA1250" s="18">
        <v>3300</v>
      </c>
      <c r="AB1250" s="18">
        <v>0</v>
      </c>
      <c r="AC1250" s="18">
        <v>0</v>
      </c>
      <c r="AD1250" s="18">
        <v>0</v>
      </c>
      <c r="AE1250" s="18">
        <v>0</v>
      </c>
      <c r="AF1250" s="18">
        <v>0</v>
      </c>
      <c r="AG1250" s="18">
        <v>0</v>
      </c>
      <c r="AH1250" s="18">
        <v>0</v>
      </c>
      <c r="AI1250" s="18">
        <v>0</v>
      </c>
      <c r="AJ1250" s="18">
        <v>0</v>
      </c>
      <c r="AK1250" s="23">
        <f>SUM(Y1250:AJ1250)</f>
        <v>3300</v>
      </c>
      <c r="AL1250" s="23">
        <f>MAX(Y1250:AJ1250)</f>
        <v>3300</v>
      </c>
      <c r="AM1250">
        <f>COUNTIF(Y1250:AJ1250,"&gt;1")</f>
        <v>1</v>
      </c>
    </row>
    <row r="1251" spans="1:39" ht="15.75" x14ac:dyDescent="0.25">
      <c r="A1251" s="21"/>
      <c r="B1251" s="21" t="s">
        <v>1520</v>
      </c>
      <c r="C1251" s="21">
        <v>17168907</v>
      </c>
      <c r="D1251" s="25">
        <v>193915</v>
      </c>
      <c r="E1251" s="21" t="s">
        <v>104</v>
      </c>
      <c r="F1251" s="21" t="s">
        <v>2565</v>
      </c>
      <c r="G1251" s="21" t="s">
        <v>35</v>
      </c>
      <c r="H1251" s="25" t="s">
        <v>15</v>
      </c>
      <c r="I1251" s="21" t="s">
        <v>16</v>
      </c>
      <c r="J1251" s="21" t="s">
        <v>17</v>
      </c>
      <c r="K1251" s="38">
        <v>46231</v>
      </c>
      <c r="L1251" s="38">
        <v>46234</v>
      </c>
      <c r="M1251" s="39" t="s">
        <v>18</v>
      </c>
      <c r="N1251" s="18">
        <v>29400</v>
      </c>
      <c r="O1251" s="18">
        <v>30600</v>
      </c>
      <c r="P1251" s="15">
        <f>IFERROR((O1251-N1251)/N1251,"")</f>
        <v>4.0816326530612242E-2</v>
      </c>
      <c r="Q1251" s="19">
        <v>8</v>
      </c>
      <c r="R1251" s="19">
        <v>136</v>
      </c>
      <c r="S1251" s="15">
        <f>IFERROR((R1251-Q1251)/Q1251,"")</f>
        <v>16</v>
      </c>
      <c r="T1251" s="19">
        <v>391</v>
      </c>
      <c r="U1251" s="15">
        <f>IFERROR(R1251/T1251,"")</f>
        <v>0.34782608695652173</v>
      </c>
      <c r="V1251" s="19">
        <v>37</v>
      </c>
      <c r="W1251" s="19">
        <v>26</v>
      </c>
      <c r="X1251" s="15">
        <f>IFERROR((W1251-V1251)/V1251,"")</f>
        <v>-0.29729729729729731</v>
      </c>
      <c r="Y1251" s="18">
        <v>0</v>
      </c>
      <c r="Z1251" s="18">
        <v>0</v>
      </c>
      <c r="AA1251" s="18">
        <v>30600</v>
      </c>
      <c r="AB1251" s="18">
        <v>0</v>
      </c>
      <c r="AC1251" s="18">
        <v>0</v>
      </c>
      <c r="AD1251" s="18">
        <v>0</v>
      </c>
      <c r="AE1251" s="18">
        <v>0</v>
      </c>
      <c r="AF1251" s="18">
        <v>0</v>
      </c>
      <c r="AG1251" s="18">
        <v>0</v>
      </c>
      <c r="AH1251" s="18">
        <v>0</v>
      </c>
      <c r="AI1251" s="18">
        <v>0</v>
      </c>
      <c r="AJ1251" s="18">
        <v>30600</v>
      </c>
      <c r="AK1251" s="23">
        <f>SUM(Y1251:AJ1251)</f>
        <v>61200</v>
      </c>
      <c r="AL1251" s="23">
        <f>MAX(Y1251:AJ1251)</f>
        <v>30600</v>
      </c>
      <c r="AM1251">
        <f>COUNTIF(Y1251:AJ1251,"&gt;1")</f>
        <v>2</v>
      </c>
    </row>
    <row r="1252" spans="1:39" ht="15.75" x14ac:dyDescent="0.25">
      <c r="A1252" s="21"/>
      <c r="B1252" s="21" t="s">
        <v>1520</v>
      </c>
      <c r="C1252" s="21">
        <v>17170150</v>
      </c>
      <c r="D1252" s="25">
        <v>191993</v>
      </c>
      <c r="E1252" s="21" t="s">
        <v>104</v>
      </c>
      <c r="F1252" s="21" t="s">
        <v>682</v>
      </c>
      <c r="G1252" s="21" t="s">
        <v>469</v>
      </c>
      <c r="H1252" s="25" t="s">
        <v>15</v>
      </c>
      <c r="I1252" s="21" t="s">
        <v>300</v>
      </c>
      <c r="J1252" s="21" t="s">
        <v>300</v>
      </c>
      <c r="K1252" s="38">
        <v>46038</v>
      </c>
      <c r="L1252" s="38">
        <v>46210</v>
      </c>
      <c r="M1252" s="39" t="s">
        <v>18</v>
      </c>
      <c r="N1252" s="18">
        <v>0</v>
      </c>
      <c r="O1252" s="18">
        <v>0</v>
      </c>
      <c r="P1252" s="15" t="str">
        <f>IFERROR((O1252-N1252)/N1252,"")</f>
        <v/>
      </c>
      <c r="Q1252" s="19">
        <v>0</v>
      </c>
      <c r="R1252" s="19">
        <v>33</v>
      </c>
      <c r="S1252" s="15" t="str">
        <f>IFERROR((R1252-Q1252)/Q1252,"")</f>
        <v/>
      </c>
      <c r="T1252" s="19">
        <v>11</v>
      </c>
      <c r="U1252" s="15">
        <f>IFERROR(R1252/T1252,"")</f>
        <v>3</v>
      </c>
      <c r="V1252" s="19">
        <v>2</v>
      </c>
      <c r="W1252" s="19">
        <v>3</v>
      </c>
      <c r="X1252" s="15">
        <f>IFERROR((W1252-V1252)/V1252,"")</f>
        <v>0.5</v>
      </c>
      <c r="Y1252" s="18">
        <v>0</v>
      </c>
      <c r="Z1252" s="18">
        <v>0</v>
      </c>
      <c r="AA1252" s="18">
        <v>0</v>
      </c>
      <c r="AB1252" s="18">
        <v>0</v>
      </c>
      <c r="AC1252" s="18">
        <v>0</v>
      </c>
      <c r="AD1252" s="18">
        <v>0</v>
      </c>
      <c r="AE1252" s="18">
        <v>0</v>
      </c>
      <c r="AF1252" s="18">
        <v>0</v>
      </c>
      <c r="AG1252" s="18">
        <v>0</v>
      </c>
      <c r="AH1252" s="18">
        <v>0</v>
      </c>
      <c r="AI1252" s="18">
        <v>0</v>
      </c>
      <c r="AJ1252" s="18">
        <v>0</v>
      </c>
      <c r="AK1252" s="23">
        <f>SUM(Y1252:AJ1252)</f>
        <v>0</v>
      </c>
      <c r="AL1252" s="23">
        <f>MAX(Y1252:AJ1252)</f>
        <v>0</v>
      </c>
      <c r="AM1252">
        <f>COUNTIF(Y1252:AJ1252,"&gt;1")</f>
        <v>0</v>
      </c>
    </row>
    <row r="1253" spans="1:39" ht="15.75" x14ac:dyDescent="0.25">
      <c r="A1253" s="21" t="s">
        <v>2618</v>
      </c>
      <c r="B1253" s="21" t="s">
        <v>1520</v>
      </c>
      <c r="C1253" s="21">
        <v>17170150</v>
      </c>
      <c r="D1253" s="25" t="s">
        <v>2912</v>
      </c>
      <c r="E1253" s="21" t="s">
        <v>104</v>
      </c>
      <c r="F1253" s="21" t="s">
        <v>682</v>
      </c>
      <c r="G1253" s="21" t="s">
        <v>469</v>
      </c>
      <c r="H1253" s="25" t="s">
        <v>15</v>
      </c>
      <c r="I1253" s="21" t="s">
        <v>300</v>
      </c>
      <c r="J1253" s="21" t="s">
        <v>300</v>
      </c>
      <c r="K1253" s="38">
        <v>46161</v>
      </c>
      <c r="L1253" s="38"/>
      <c r="M1253" s="39" t="s">
        <v>18</v>
      </c>
      <c r="N1253" s="18">
        <v>0</v>
      </c>
      <c r="O1253" s="18">
        <v>27600</v>
      </c>
      <c r="P1253" s="15" t="str">
        <f>IFERROR((O1253-N1253)/N1253,"")</f>
        <v/>
      </c>
      <c r="Q1253" s="19">
        <v>0</v>
      </c>
      <c r="R1253" s="19">
        <v>0</v>
      </c>
      <c r="S1253" s="15" t="str">
        <f>IFERROR((R1253-Q1253)/Q1253,"")</f>
        <v/>
      </c>
      <c r="T1253" s="19" t="s">
        <v>1610</v>
      </c>
      <c r="U1253" s="15" t="str">
        <f>IFERROR(R1253/T1253,"")</f>
        <v/>
      </c>
      <c r="V1253" s="19" t="s">
        <v>1610</v>
      </c>
      <c r="W1253" s="19" t="s">
        <v>1610</v>
      </c>
      <c r="X1253" s="15" t="str">
        <f>IFERROR((W1253-V1253)/V1253,"")</f>
        <v/>
      </c>
      <c r="Y1253" s="18">
        <v>0</v>
      </c>
      <c r="Z1253" s="18">
        <v>37260</v>
      </c>
      <c r="AA1253" s="18">
        <v>0</v>
      </c>
      <c r="AB1253" s="18">
        <v>0</v>
      </c>
      <c r="AC1253" s="18">
        <v>0</v>
      </c>
      <c r="AD1253" s="18">
        <v>2495</v>
      </c>
      <c r="AE1253" s="18">
        <v>27600</v>
      </c>
      <c r="AF1253" s="18">
        <v>0</v>
      </c>
      <c r="AG1253" s="18">
        <v>0</v>
      </c>
      <c r="AH1253" s="18">
        <v>27600</v>
      </c>
      <c r="AI1253" s="18">
        <v>0</v>
      </c>
      <c r="AJ1253" s="18">
        <v>0</v>
      </c>
      <c r="AK1253" s="23">
        <f>SUM(Y1253:AJ1253)</f>
        <v>94955</v>
      </c>
      <c r="AL1253" s="23">
        <f>MAX(Y1253:AJ1253)</f>
        <v>37260</v>
      </c>
      <c r="AM1253">
        <f>COUNTIF(Y1253:AJ1253,"&gt;1")</f>
        <v>4</v>
      </c>
    </row>
    <row r="1254" spans="1:39" ht="15.75" x14ac:dyDescent="0.25">
      <c r="A1254" s="21" t="s">
        <v>2618</v>
      </c>
      <c r="B1254" s="21" t="s">
        <v>1519</v>
      </c>
      <c r="C1254" s="21">
        <v>17185786</v>
      </c>
      <c r="D1254" s="25" t="s">
        <v>3226</v>
      </c>
      <c r="E1254" s="21" t="s">
        <v>12</v>
      </c>
      <c r="F1254" s="21" t="s">
        <v>101</v>
      </c>
      <c r="G1254" s="21" t="s">
        <v>747</v>
      </c>
      <c r="H1254" s="25" t="s">
        <v>15</v>
      </c>
      <c r="I1254" s="21" t="s">
        <v>16</v>
      </c>
      <c r="J1254" s="21" t="s">
        <v>17</v>
      </c>
      <c r="K1254" s="38">
        <v>46170</v>
      </c>
      <c r="L1254" s="38">
        <v>46239</v>
      </c>
      <c r="M1254" s="39" t="s">
        <v>18</v>
      </c>
      <c r="N1254" s="18">
        <v>0</v>
      </c>
      <c r="O1254" s="18">
        <v>11680</v>
      </c>
      <c r="P1254" s="15" t="str">
        <f>IFERROR((O1254-N1254)/N1254,"")</f>
        <v/>
      </c>
      <c r="Q1254" s="19">
        <v>0</v>
      </c>
      <c r="R1254" s="19">
        <v>31</v>
      </c>
      <c r="S1254" s="15" t="str">
        <f>IFERROR((R1254-Q1254)/Q1254,"")</f>
        <v/>
      </c>
      <c r="T1254" s="19" t="s">
        <v>1610</v>
      </c>
      <c r="U1254" s="15" t="str">
        <f>IFERROR(R1254/T1254,"")</f>
        <v/>
      </c>
      <c r="V1254" s="19">
        <v>0</v>
      </c>
      <c r="W1254" s="19">
        <v>12</v>
      </c>
      <c r="X1254" s="15" t="str">
        <f>IFERROR((W1254-V1254)/V1254,"")</f>
        <v/>
      </c>
      <c r="Y1254" s="18">
        <v>0</v>
      </c>
      <c r="Z1254" s="18">
        <v>0</v>
      </c>
      <c r="AA1254" s="18">
        <v>0</v>
      </c>
      <c r="AB1254" s="18">
        <v>0</v>
      </c>
      <c r="AC1254" s="18">
        <v>0</v>
      </c>
      <c r="AD1254" s="18">
        <v>0</v>
      </c>
      <c r="AE1254" s="18">
        <v>0</v>
      </c>
      <c r="AF1254" s="18">
        <v>0</v>
      </c>
      <c r="AG1254" s="18">
        <v>3540</v>
      </c>
      <c r="AH1254" s="18">
        <v>8140</v>
      </c>
      <c r="AI1254" s="18">
        <v>0</v>
      </c>
      <c r="AJ1254" s="18">
        <v>0</v>
      </c>
      <c r="AK1254" s="23">
        <f>SUM(Y1254:AJ1254)</f>
        <v>11680</v>
      </c>
      <c r="AL1254" s="23">
        <f>MAX(Y1254:AJ1254)</f>
        <v>8140</v>
      </c>
      <c r="AM1254">
        <f>COUNTIF(Y1254:AJ1254,"&gt;1")</f>
        <v>2</v>
      </c>
    </row>
    <row r="1255" spans="1:39" ht="15.75" x14ac:dyDescent="0.25">
      <c r="A1255" s="21"/>
      <c r="B1255" s="21" t="s">
        <v>1520</v>
      </c>
      <c r="C1255" s="21">
        <v>17185786</v>
      </c>
      <c r="D1255" s="25" t="s">
        <v>2302</v>
      </c>
      <c r="E1255" s="21" t="s">
        <v>2489</v>
      </c>
      <c r="F1255" s="21" t="s">
        <v>101</v>
      </c>
      <c r="G1255" s="21" t="s">
        <v>40</v>
      </c>
      <c r="H1255" s="25" t="s">
        <v>15</v>
      </c>
      <c r="I1255" s="21" t="s">
        <v>16</v>
      </c>
      <c r="J1255" s="21" t="s">
        <v>17</v>
      </c>
      <c r="K1255" s="38">
        <v>46217</v>
      </c>
      <c r="L1255" s="38">
        <v>46240</v>
      </c>
      <c r="M1255" s="39" t="s">
        <v>18</v>
      </c>
      <c r="N1255" s="18">
        <v>12552</v>
      </c>
      <c r="O1255" s="18">
        <v>22656</v>
      </c>
      <c r="P1255" s="15">
        <f>IFERROR((O1255-N1255)/N1255,"")</f>
        <v>0.80497131931166344</v>
      </c>
      <c r="Q1255" s="19">
        <v>61</v>
      </c>
      <c r="R1255" s="19">
        <v>282</v>
      </c>
      <c r="S1255" s="15">
        <f>IFERROR((R1255-Q1255)/Q1255,"")</f>
        <v>3.622950819672131</v>
      </c>
      <c r="T1255" s="19" t="s">
        <v>1610</v>
      </c>
      <c r="U1255" s="15" t="str">
        <f>IFERROR(R1255/T1255,"")</f>
        <v/>
      </c>
      <c r="V1255" s="19">
        <v>40</v>
      </c>
      <c r="W1255" s="19">
        <v>36</v>
      </c>
      <c r="X1255" s="15">
        <f>IFERROR((W1255-V1255)/V1255,"")</f>
        <v>-0.1</v>
      </c>
      <c r="Y1255" s="18">
        <v>0</v>
      </c>
      <c r="Z1255" s="18">
        <v>0</v>
      </c>
      <c r="AA1255" s="18">
        <v>4956</v>
      </c>
      <c r="AB1255" s="18">
        <v>0</v>
      </c>
      <c r="AC1255" s="18">
        <v>4956</v>
      </c>
      <c r="AD1255" s="18">
        <v>0</v>
      </c>
      <c r="AE1255" s="18">
        <v>5664</v>
      </c>
      <c r="AF1255" s="18">
        <v>0</v>
      </c>
      <c r="AG1255" s="18">
        <v>5664</v>
      </c>
      <c r="AH1255" s="18">
        <v>5664</v>
      </c>
      <c r="AI1255" s="18">
        <v>0</v>
      </c>
      <c r="AJ1255" s="18">
        <v>11328</v>
      </c>
      <c r="AK1255" s="23">
        <f>SUM(Y1255:AJ1255)</f>
        <v>38232</v>
      </c>
      <c r="AL1255" s="23">
        <f>MAX(Y1255:AJ1255)</f>
        <v>11328</v>
      </c>
      <c r="AM1255">
        <f>COUNTIF(Y1255:AJ1255,"&gt;1")</f>
        <v>6</v>
      </c>
    </row>
    <row r="1256" spans="1:39" ht="15.75" x14ac:dyDescent="0.25">
      <c r="A1256" s="21" t="s">
        <v>2618</v>
      </c>
      <c r="B1256" s="21" t="s">
        <v>1520</v>
      </c>
      <c r="C1256" s="21">
        <v>17185786</v>
      </c>
      <c r="D1256" s="25" t="s">
        <v>3134</v>
      </c>
      <c r="E1256" s="21" t="s">
        <v>2489</v>
      </c>
      <c r="F1256" s="21" t="s">
        <v>101</v>
      </c>
      <c r="G1256" s="21" t="s">
        <v>3135</v>
      </c>
      <c r="H1256" s="25" t="s">
        <v>51</v>
      </c>
      <c r="I1256" s="21" t="s">
        <v>16</v>
      </c>
      <c r="J1256" s="21" t="s">
        <v>17</v>
      </c>
      <c r="K1256" s="38">
        <v>46239</v>
      </c>
      <c r="L1256" s="38">
        <v>46240</v>
      </c>
      <c r="M1256" s="39" t="s">
        <v>18</v>
      </c>
      <c r="N1256" s="18">
        <v>0</v>
      </c>
      <c r="O1256" s="18">
        <v>23247</v>
      </c>
      <c r="P1256" s="15" t="str">
        <f>IFERROR((O1256-N1256)/N1256,"")</f>
        <v/>
      </c>
      <c r="Q1256" s="19">
        <v>0</v>
      </c>
      <c r="R1256" s="19">
        <v>336</v>
      </c>
      <c r="S1256" s="15" t="str">
        <f>IFERROR((R1256-Q1256)/Q1256,"")</f>
        <v/>
      </c>
      <c r="T1256" s="19" t="s">
        <v>1610</v>
      </c>
      <c r="U1256" s="15" t="str">
        <f>IFERROR(R1256/T1256,"")</f>
        <v/>
      </c>
      <c r="V1256" s="19">
        <v>4</v>
      </c>
      <c r="W1256" s="19">
        <v>66</v>
      </c>
      <c r="X1256" s="15">
        <f>IFERROR((W1256-V1256)/V1256,"")</f>
        <v>15.5</v>
      </c>
      <c r="Y1256" s="18">
        <v>0</v>
      </c>
      <c r="Z1256" s="18">
        <v>0</v>
      </c>
      <c r="AA1256" s="18">
        <v>0</v>
      </c>
      <c r="AB1256" s="18">
        <v>0</v>
      </c>
      <c r="AC1256" s="18">
        <v>0</v>
      </c>
      <c r="AD1256" s="18">
        <v>0</v>
      </c>
      <c r="AE1256" s="18">
        <v>0</v>
      </c>
      <c r="AF1256" s="18">
        <v>8114</v>
      </c>
      <c r="AG1256" s="18">
        <v>0</v>
      </c>
      <c r="AH1256" s="18">
        <v>23247</v>
      </c>
      <c r="AI1256" s="18">
        <v>0</v>
      </c>
      <c r="AJ1256" s="18">
        <v>0</v>
      </c>
      <c r="AK1256" s="23">
        <f>SUM(Y1256:AJ1256)</f>
        <v>31361</v>
      </c>
      <c r="AL1256" s="23">
        <f>MAX(Y1256:AJ1256)</f>
        <v>23247</v>
      </c>
      <c r="AM1256">
        <f>COUNTIF(Y1256:AJ1256,"&gt;1")</f>
        <v>2</v>
      </c>
    </row>
    <row r="1257" spans="1:39" ht="15.75" x14ac:dyDescent="0.25">
      <c r="A1257" s="21"/>
      <c r="B1257" s="21" t="s">
        <v>1520</v>
      </c>
      <c r="C1257" s="21">
        <v>17185786</v>
      </c>
      <c r="D1257" s="25" t="s">
        <v>2418</v>
      </c>
      <c r="E1257" s="21" t="s">
        <v>2489</v>
      </c>
      <c r="F1257" s="21" t="s">
        <v>101</v>
      </c>
      <c r="G1257" s="21" t="s">
        <v>81</v>
      </c>
      <c r="H1257" s="25" t="s">
        <v>15</v>
      </c>
      <c r="I1257" s="21" t="s">
        <v>16</v>
      </c>
      <c r="J1257" s="21" t="s">
        <v>17</v>
      </c>
      <c r="K1257" s="38">
        <v>45898</v>
      </c>
      <c r="L1257" s="38">
        <v>46239</v>
      </c>
      <c r="M1257" s="39" t="s">
        <v>18</v>
      </c>
      <c r="N1257" s="18">
        <v>4380</v>
      </c>
      <c r="O1257" s="18">
        <v>0</v>
      </c>
      <c r="P1257" s="15">
        <f>IFERROR((O1257-N1257)/N1257,"")</f>
        <v>-1</v>
      </c>
      <c r="Q1257" s="19">
        <v>1</v>
      </c>
      <c r="R1257" s="19">
        <v>34</v>
      </c>
      <c r="S1257" s="15">
        <f>IFERROR((R1257-Q1257)/Q1257,"")</f>
        <v>33</v>
      </c>
      <c r="T1257" s="19" t="s">
        <v>1610</v>
      </c>
      <c r="U1257" s="15" t="str">
        <f>IFERROR(R1257/T1257,"")</f>
        <v/>
      </c>
      <c r="V1257" s="19">
        <v>14</v>
      </c>
      <c r="W1257" s="19">
        <v>10</v>
      </c>
      <c r="X1257" s="15">
        <f>IFERROR((W1257-V1257)/V1257,"")</f>
        <v>-0.2857142857142857</v>
      </c>
      <c r="Y1257" s="18">
        <v>7080</v>
      </c>
      <c r="Z1257" s="18">
        <v>0</v>
      </c>
      <c r="AA1257" s="18">
        <v>0</v>
      </c>
      <c r="AB1257" s="18">
        <v>0</v>
      </c>
      <c r="AC1257" s="18">
        <v>0</v>
      </c>
      <c r="AD1257" s="18">
        <v>0</v>
      </c>
      <c r="AE1257" s="18">
        <v>0</v>
      </c>
      <c r="AF1257" s="18">
        <v>0</v>
      </c>
      <c r="AG1257" s="18">
        <v>0</v>
      </c>
      <c r="AH1257" s="18">
        <v>0</v>
      </c>
      <c r="AI1257" s="18">
        <v>0</v>
      </c>
      <c r="AJ1257" s="18">
        <v>0</v>
      </c>
      <c r="AK1257" s="23">
        <f>SUM(Y1257:AJ1257)</f>
        <v>7080</v>
      </c>
      <c r="AL1257" s="23">
        <f>MAX(Y1257:AJ1257)</f>
        <v>7080</v>
      </c>
      <c r="AM1257">
        <f>COUNTIF(Y1257:AJ1257,"&gt;1")</f>
        <v>1</v>
      </c>
    </row>
    <row r="1258" spans="1:39" ht="15.75" x14ac:dyDescent="0.25">
      <c r="A1258" s="21"/>
      <c r="B1258" s="21" t="s">
        <v>1520</v>
      </c>
      <c r="C1258" s="21">
        <v>17185786</v>
      </c>
      <c r="D1258" s="25">
        <v>100063</v>
      </c>
      <c r="E1258" s="21" t="s">
        <v>2489</v>
      </c>
      <c r="F1258" s="21" t="s">
        <v>101</v>
      </c>
      <c r="G1258" s="21" t="s">
        <v>1069</v>
      </c>
      <c r="H1258" s="25" t="s">
        <v>132</v>
      </c>
      <c r="I1258" s="21" t="s">
        <v>16</v>
      </c>
      <c r="J1258" s="21" t="s">
        <v>17</v>
      </c>
      <c r="K1258" s="38">
        <v>46084</v>
      </c>
      <c r="L1258" s="38">
        <v>46238</v>
      </c>
      <c r="M1258" s="39" t="s">
        <v>18</v>
      </c>
      <c r="N1258" s="18">
        <v>0</v>
      </c>
      <c r="O1258" s="18">
        <v>0</v>
      </c>
      <c r="P1258" s="15" t="str">
        <f>IFERROR((O1258-N1258)/N1258,"")</f>
        <v/>
      </c>
      <c r="Q1258" s="19">
        <v>0</v>
      </c>
      <c r="R1258" s="19">
        <v>49</v>
      </c>
      <c r="S1258" s="15" t="str">
        <f>IFERROR((R1258-Q1258)/Q1258,"")</f>
        <v/>
      </c>
      <c r="T1258" s="19" t="s">
        <v>1610</v>
      </c>
      <c r="U1258" s="15" t="str">
        <f>IFERROR(R1258/T1258,"")</f>
        <v/>
      </c>
      <c r="V1258" s="19">
        <v>9</v>
      </c>
      <c r="W1258" s="19">
        <v>12</v>
      </c>
      <c r="X1258" s="15">
        <f>IFERROR((W1258-V1258)/V1258,"")</f>
        <v>0.33333333333333331</v>
      </c>
      <c r="Y1258" s="18">
        <v>0</v>
      </c>
      <c r="Z1258" s="18">
        <v>0</v>
      </c>
      <c r="AA1258" s="18">
        <v>0</v>
      </c>
      <c r="AB1258" s="18">
        <v>0</v>
      </c>
      <c r="AC1258" s="18">
        <v>0</v>
      </c>
      <c r="AD1258" s="18">
        <v>0</v>
      </c>
      <c r="AE1258" s="18">
        <v>0</v>
      </c>
      <c r="AF1258" s="18">
        <v>7080</v>
      </c>
      <c r="AG1258" s="18">
        <v>0</v>
      </c>
      <c r="AH1258" s="18">
        <v>0</v>
      </c>
      <c r="AI1258" s="18">
        <v>0</v>
      </c>
      <c r="AJ1258" s="18">
        <v>0</v>
      </c>
      <c r="AK1258" s="23">
        <f>SUM(Y1258:AJ1258)</f>
        <v>7080</v>
      </c>
      <c r="AL1258" s="23">
        <f>MAX(Y1258:AJ1258)</f>
        <v>7080</v>
      </c>
      <c r="AM1258">
        <f>COUNTIF(Y1258:AJ1258,"&gt;1")</f>
        <v>1</v>
      </c>
    </row>
    <row r="1259" spans="1:39" ht="15.75" x14ac:dyDescent="0.25">
      <c r="A1259" s="21"/>
      <c r="B1259" s="21" t="s">
        <v>1519</v>
      </c>
      <c r="C1259" s="21">
        <v>17185786</v>
      </c>
      <c r="D1259" s="25">
        <v>100149</v>
      </c>
      <c r="E1259" s="21" t="s">
        <v>2489</v>
      </c>
      <c r="F1259" s="21" t="s">
        <v>101</v>
      </c>
      <c r="G1259" s="21" t="s">
        <v>35</v>
      </c>
      <c r="H1259" s="25" t="s">
        <v>15</v>
      </c>
      <c r="I1259" s="21" t="s">
        <v>16</v>
      </c>
      <c r="J1259" s="21" t="s">
        <v>17</v>
      </c>
      <c r="K1259" s="38">
        <v>45803</v>
      </c>
      <c r="L1259" s="38">
        <v>46237</v>
      </c>
      <c r="M1259" s="39" t="s">
        <v>18</v>
      </c>
      <c r="N1259" s="18">
        <v>2832</v>
      </c>
      <c r="O1259" s="18">
        <v>0</v>
      </c>
      <c r="P1259" s="15">
        <f>IFERROR((O1259-N1259)/N1259,"")</f>
        <v>-1</v>
      </c>
      <c r="Q1259" s="19">
        <v>87</v>
      </c>
      <c r="R1259" s="19">
        <v>60</v>
      </c>
      <c r="S1259" s="15">
        <f>IFERROR((R1259-Q1259)/Q1259,"")</f>
        <v>-0.31034482758620691</v>
      </c>
      <c r="T1259" s="19">
        <v>2211</v>
      </c>
      <c r="U1259" s="15">
        <f>IFERROR(R1259/T1259,"")</f>
        <v>2.7137042062415198E-2</v>
      </c>
      <c r="V1259" s="19">
        <v>40</v>
      </c>
      <c r="W1259" s="19">
        <v>18</v>
      </c>
      <c r="X1259" s="15">
        <f>IFERROR((W1259-V1259)/V1259,"")</f>
        <v>-0.55000000000000004</v>
      </c>
      <c r="Y1259" s="18" t="s">
        <v>1610</v>
      </c>
      <c r="Z1259" s="18" t="s">
        <v>1610</v>
      </c>
      <c r="AA1259" s="18" t="s">
        <v>1610</v>
      </c>
      <c r="AB1259" s="18" t="s">
        <v>1610</v>
      </c>
      <c r="AC1259" s="18" t="s">
        <v>1610</v>
      </c>
      <c r="AD1259" s="18" t="s">
        <v>1610</v>
      </c>
      <c r="AE1259" s="18" t="s">
        <v>1610</v>
      </c>
      <c r="AF1259" s="18" t="s">
        <v>1610</v>
      </c>
      <c r="AG1259" s="18" t="s">
        <v>1610</v>
      </c>
      <c r="AH1259" s="18" t="s">
        <v>1610</v>
      </c>
      <c r="AI1259" s="18" t="s">
        <v>1610</v>
      </c>
      <c r="AJ1259" s="18" t="s">
        <v>1610</v>
      </c>
      <c r="AK1259" s="23">
        <f>SUM(Y1259:AJ1259)</f>
        <v>0</v>
      </c>
      <c r="AL1259" s="23">
        <f>MAX(Y1259:AJ1259)</f>
        <v>0</v>
      </c>
      <c r="AM1259">
        <f>COUNTIF(Y1259:AJ1259,"&gt;1")</f>
        <v>0</v>
      </c>
    </row>
    <row r="1260" spans="1:39" ht="15.75" x14ac:dyDescent="0.25">
      <c r="A1260" s="21"/>
      <c r="B1260" s="21" t="s">
        <v>1519</v>
      </c>
      <c r="C1260" s="21">
        <v>17185786</v>
      </c>
      <c r="D1260" s="25">
        <v>194584</v>
      </c>
      <c r="E1260" s="21" t="s">
        <v>2489</v>
      </c>
      <c r="F1260" s="21" t="s">
        <v>101</v>
      </c>
      <c r="G1260" s="21" t="s">
        <v>1697</v>
      </c>
      <c r="H1260" s="25" t="s">
        <v>15</v>
      </c>
      <c r="I1260" s="21" t="s">
        <v>16</v>
      </c>
      <c r="J1260" s="21" t="s">
        <v>17</v>
      </c>
      <c r="K1260" s="38">
        <v>45923</v>
      </c>
      <c r="L1260" s="38">
        <v>46237</v>
      </c>
      <c r="M1260" s="39" t="s">
        <v>18</v>
      </c>
      <c r="N1260" s="18">
        <v>3540</v>
      </c>
      <c r="O1260" s="18">
        <v>0</v>
      </c>
      <c r="P1260" s="15">
        <f>IFERROR((O1260-N1260)/N1260,"")</f>
        <v>-1</v>
      </c>
      <c r="Q1260" s="19">
        <v>32</v>
      </c>
      <c r="R1260" s="19">
        <v>22</v>
      </c>
      <c r="S1260" s="15">
        <f>IFERROR((R1260-Q1260)/Q1260,"")</f>
        <v>-0.3125</v>
      </c>
      <c r="T1260" s="19">
        <v>228</v>
      </c>
      <c r="U1260" s="15">
        <f>IFERROR(R1260/T1260,"")</f>
        <v>9.6491228070175433E-2</v>
      </c>
      <c r="V1260" s="19">
        <v>9</v>
      </c>
      <c r="W1260" s="19">
        <v>6</v>
      </c>
      <c r="X1260" s="15">
        <f>IFERROR((W1260-V1260)/V1260,"")</f>
        <v>-0.33333333333333331</v>
      </c>
      <c r="Y1260" s="18">
        <v>3540</v>
      </c>
      <c r="Z1260" s="18">
        <v>3540</v>
      </c>
      <c r="AA1260" s="18">
        <v>0</v>
      </c>
      <c r="AB1260" s="18">
        <v>0</v>
      </c>
      <c r="AC1260" s="18">
        <v>0</v>
      </c>
      <c r="AD1260" s="18">
        <v>0</v>
      </c>
      <c r="AE1260" s="18">
        <v>0</v>
      </c>
      <c r="AF1260" s="18">
        <v>0</v>
      </c>
      <c r="AG1260" s="18">
        <v>0</v>
      </c>
      <c r="AH1260" s="18">
        <v>0</v>
      </c>
      <c r="AI1260" s="18">
        <v>0</v>
      </c>
      <c r="AJ1260" s="18">
        <v>0</v>
      </c>
      <c r="AK1260" s="23">
        <f>SUM(Y1260:AJ1260)</f>
        <v>7080</v>
      </c>
      <c r="AL1260" s="23">
        <f>MAX(Y1260:AJ1260)</f>
        <v>3540</v>
      </c>
      <c r="AM1260">
        <f>COUNTIF(Y1260:AJ1260,"&gt;1")</f>
        <v>2</v>
      </c>
    </row>
    <row r="1261" spans="1:39" ht="15.75" x14ac:dyDescent="0.25">
      <c r="A1261" s="21"/>
      <c r="B1261" s="21" t="s">
        <v>1519</v>
      </c>
      <c r="C1261" s="21">
        <v>17185786</v>
      </c>
      <c r="D1261" s="25">
        <v>194010</v>
      </c>
      <c r="E1261" s="21" t="s">
        <v>2489</v>
      </c>
      <c r="F1261" s="21" t="s">
        <v>101</v>
      </c>
      <c r="G1261" s="21" t="s">
        <v>40</v>
      </c>
      <c r="H1261" s="25" t="s">
        <v>15</v>
      </c>
      <c r="I1261" s="21" t="s">
        <v>16</v>
      </c>
      <c r="J1261" s="21" t="s">
        <v>17</v>
      </c>
      <c r="K1261" s="38">
        <v>45386</v>
      </c>
      <c r="L1261" s="38">
        <v>46220</v>
      </c>
      <c r="M1261" s="39" t="s">
        <v>18</v>
      </c>
      <c r="N1261" s="18">
        <v>0</v>
      </c>
      <c r="O1261" s="18">
        <v>0</v>
      </c>
      <c r="P1261" s="15" t="str">
        <f>IFERROR((O1261-N1261)/N1261,"")</f>
        <v/>
      </c>
      <c r="Q1261" s="19">
        <v>20</v>
      </c>
      <c r="R1261" s="19">
        <v>4</v>
      </c>
      <c r="S1261" s="15">
        <f>IFERROR((R1261-Q1261)/Q1261,"")</f>
        <v>-0.8</v>
      </c>
      <c r="T1261" s="19">
        <v>304</v>
      </c>
      <c r="U1261" s="15">
        <f>IFERROR(R1261/T1261,"")</f>
        <v>1.3157894736842105E-2</v>
      </c>
      <c r="V1261" s="19">
        <v>5</v>
      </c>
      <c r="W1261" s="19">
        <v>1</v>
      </c>
      <c r="X1261" s="15">
        <f>IFERROR((W1261-V1261)/V1261,"")</f>
        <v>-0.8</v>
      </c>
      <c r="Y1261" s="18" t="s">
        <v>1610</v>
      </c>
      <c r="Z1261" s="18" t="s">
        <v>1610</v>
      </c>
      <c r="AA1261" s="18" t="s">
        <v>1610</v>
      </c>
      <c r="AB1261" s="18" t="s">
        <v>1610</v>
      </c>
      <c r="AC1261" s="18" t="s">
        <v>1610</v>
      </c>
      <c r="AD1261" s="18" t="s">
        <v>1610</v>
      </c>
      <c r="AE1261" s="18" t="s">
        <v>1610</v>
      </c>
      <c r="AF1261" s="18" t="s">
        <v>1610</v>
      </c>
      <c r="AG1261" s="18" t="s">
        <v>1610</v>
      </c>
      <c r="AH1261" s="18" t="s">
        <v>1610</v>
      </c>
      <c r="AI1261" s="18" t="s">
        <v>1610</v>
      </c>
      <c r="AJ1261" s="18" t="s">
        <v>1610</v>
      </c>
      <c r="AK1261" s="23">
        <f>SUM(Y1261:AJ1261)</f>
        <v>0</v>
      </c>
      <c r="AL1261" s="23">
        <f>MAX(Y1261:AJ1261)</f>
        <v>0</v>
      </c>
      <c r="AM1261">
        <f>COUNTIF(Y1261:AJ1261,"&gt;1")</f>
        <v>0</v>
      </c>
    </row>
    <row r="1262" spans="1:39" ht="15.75" x14ac:dyDescent="0.25">
      <c r="A1262" s="21"/>
      <c r="B1262" s="21" t="s">
        <v>1520</v>
      </c>
      <c r="C1262" s="21">
        <v>17185786</v>
      </c>
      <c r="D1262" s="25">
        <v>194014</v>
      </c>
      <c r="E1262" s="21" t="s">
        <v>2489</v>
      </c>
      <c r="F1262" s="21" t="s">
        <v>101</v>
      </c>
      <c r="G1262" s="21" t="s">
        <v>1069</v>
      </c>
      <c r="H1262" s="25" t="s">
        <v>132</v>
      </c>
      <c r="I1262" s="21" t="s">
        <v>16</v>
      </c>
      <c r="J1262" s="21" t="s">
        <v>17</v>
      </c>
      <c r="K1262" s="38">
        <v>45965</v>
      </c>
      <c r="L1262" s="38">
        <v>46155</v>
      </c>
      <c r="M1262" s="39" t="s">
        <v>53</v>
      </c>
      <c r="N1262" s="18">
        <v>13998</v>
      </c>
      <c r="O1262" s="18">
        <v>0</v>
      </c>
      <c r="P1262" s="15">
        <f>IFERROR((O1262-N1262)/N1262,"")</f>
        <v>-1</v>
      </c>
      <c r="Q1262" s="19">
        <v>0</v>
      </c>
      <c r="R1262" s="19">
        <v>13</v>
      </c>
      <c r="S1262" s="15" t="str">
        <f>IFERROR((R1262-Q1262)/Q1262,"")</f>
        <v/>
      </c>
      <c r="T1262" s="19">
        <v>655</v>
      </c>
      <c r="U1262" s="15">
        <f>IFERROR(R1262/T1262,"")</f>
        <v>1.984732824427481E-2</v>
      </c>
      <c r="V1262" s="19">
        <v>111</v>
      </c>
      <c r="W1262" s="19">
        <v>3</v>
      </c>
      <c r="X1262" s="15">
        <f>IFERROR((W1262-V1262)/V1262,"")</f>
        <v>-0.97297297297297303</v>
      </c>
      <c r="Y1262" s="18">
        <v>9900</v>
      </c>
      <c r="Z1262" s="18">
        <v>16920</v>
      </c>
      <c r="AA1262" s="18">
        <v>0</v>
      </c>
      <c r="AB1262" s="18">
        <v>7200</v>
      </c>
      <c r="AC1262" s="18">
        <v>0</v>
      </c>
      <c r="AD1262" s="18">
        <v>0</v>
      </c>
      <c r="AE1262" s="18">
        <v>0</v>
      </c>
      <c r="AF1262" s="18">
        <v>0</v>
      </c>
      <c r="AG1262" s="18">
        <v>0</v>
      </c>
      <c r="AH1262" s="18">
        <v>0</v>
      </c>
      <c r="AI1262" s="18">
        <v>0</v>
      </c>
      <c r="AJ1262" s="18">
        <v>0</v>
      </c>
      <c r="AK1262" s="23">
        <f>SUM(Y1262:AJ1262)</f>
        <v>34020</v>
      </c>
      <c r="AL1262" s="23">
        <f>MAX(Y1262:AJ1262)</f>
        <v>16920</v>
      </c>
      <c r="AM1262">
        <f>COUNTIF(Y1262:AJ1262,"&gt;1")</f>
        <v>3</v>
      </c>
    </row>
    <row r="1263" spans="1:39" ht="15.75" x14ac:dyDescent="0.25">
      <c r="A1263" s="21"/>
      <c r="B1263" s="21" t="s">
        <v>1520</v>
      </c>
      <c r="C1263" s="21">
        <v>17185786</v>
      </c>
      <c r="D1263" s="25" t="s">
        <v>2349</v>
      </c>
      <c r="E1263" s="21" t="s">
        <v>2489</v>
      </c>
      <c r="F1263" s="21" t="s">
        <v>101</v>
      </c>
      <c r="G1263" s="21" t="s">
        <v>1697</v>
      </c>
      <c r="H1263" s="25" t="s">
        <v>15</v>
      </c>
      <c r="I1263" s="21" t="s">
        <v>16</v>
      </c>
      <c r="J1263" s="21" t="s">
        <v>17</v>
      </c>
      <c r="K1263" s="38">
        <v>46010</v>
      </c>
      <c r="L1263" s="38">
        <v>46073</v>
      </c>
      <c r="M1263" s="39" t="s">
        <v>53</v>
      </c>
      <c r="N1263" s="18">
        <v>11220</v>
      </c>
      <c r="O1263" s="18">
        <v>0</v>
      </c>
      <c r="P1263" s="15">
        <f>IFERROR((O1263-N1263)/N1263,"")</f>
        <v>-1</v>
      </c>
      <c r="Q1263" s="19">
        <v>31</v>
      </c>
      <c r="R1263" s="19">
        <v>0</v>
      </c>
      <c r="S1263" s="15">
        <f>IFERROR((R1263-Q1263)/Q1263,"")</f>
        <v>-1</v>
      </c>
      <c r="T1263" s="19" t="s">
        <v>1610</v>
      </c>
      <c r="U1263" s="15" t="str">
        <f>IFERROR(R1263/T1263,"")</f>
        <v/>
      </c>
      <c r="V1263" s="19">
        <v>70</v>
      </c>
      <c r="W1263" s="19">
        <v>0</v>
      </c>
      <c r="X1263" s="15">
        <f>IFERROR((W1263-V1263)/V1263,"")</f>
        <v>-1</v>
      </c>
      <c r="Y1263" s="18">
        <v>0</v>
      </c>
      <c r="Z1263" s="18">
        <v>12036</v>
      </c>
      <c r="AA1263" s="18">
        <v>6372</v>
      </c>
      <c r="AB1263" s="18">
        <v>6372</v>
      </c>
      <c r="AC1263" s="18">
        <v>6372</v>
      </c>
      <c r="AD1263" s="18">
        <v>0</v>
      </c>
      <c r="AE1263" s="18">
        <v>0</v>
      </c>
      <c r="AF1263" s="18">
        <v>0</v>
      </c>
      <c r="AG1263" s="18">
        <v>0</v>
      </c>
      <c r="AH1263" s="18">
        <v>0</v>
      </c>
      <c r="AI1263" s="18">
        <v>0</v>
      </c>
      <c r="AJ1263" s="18">
        <v>0</v>
      </c>
      <c r="AK1263" s="23">
        <f>SUM(Y1263:AJ1263)</f>
        <v>31152</v>
      </c>
      <c r="AL1263" s="23">
        <f>MAX(Y1263:AJ1263)</f>
        <v>12036</v>
      </c>
      <c r="AM1263">
        <f>COUNTIF(Y1263:AJ1263,"&gt;1")</f>
        <v>4</v>
      </c>
    </row>
    <row r="1264" spans="1:39" ht="15.75" x14ac:dyDescent="0.25">
      <c r="A1264" s="21"/>
      <c r="B1264" s="21"/>
      <c r="C1264" s="21">
        <v>17185786</v>
      </c>
      <c r="D1264" s="25">
        <v>191800</v>
      </c>
      <c r="E1264" s="21" t="s">
        <v>2489</v>
      </c>
      <c r="F1264" s="21" t="s">
        <v>101</v>
      </c>
      <c r="G1264" s="21" t="s">
        <v>81</v>
      </c>
      <c r="H1264" s="25" t="s">
        <v>15</v>
      </c>
      <c r="I1264" s="21" t="s">
        <v>16</v>
      </c>
      <c r="J1264" s="21" t="s">
        <v>17</v>
      </c>
      <c r="K1264" s="38">
        <v>45530</v>
      </c>
      <c r="L1264" s="38">
        <v>46013</v>
      </c>
      <c r="M1264" s="39" t="s">
        <v>53</v>
      </c>
      <c r="N1264" s="18">
        <v>0</v>
      </c>
      <c r="O1264" s="18">
        <v>0</v>
      </c>
      <c r="P1264" s="15" t="str">
        <f>IFERROR((O1264-N1264)/N1264,"")</f>
        <v/>
      </c>
      <c r="Q1264" s="19">
        <v>4</v>
      </c>
      <c r="R1264" s="19">
        <v>0</v>
      </c>
      <c r="S1264" s="15">
        <f>IFERROR((R1264-Q1264)/Q1264,"")</f>
        <v>-1</v>
      </c>
      <c r="T1264" s="19">
        <v>1444</v>
      </c>
      <c r="U1264" s="15">
        <f>IFERROR(R1264/T1264,"")</f>
        <v>0</v>
      </c>
      <c r="V1264" s="19">
        <v>3</v>
      </c>
      <c r="W1264" s="19">
        <v>0</v>
      </c>
      <c r="X1264" s="15">
        <f>IFERROR((W1264-V1264)/V1264,"")</f>
        <v>-1</v>
      </c>
      <c r="Y1264" s="18" t="s">
        <v>1610</v>
      </c>
      <c r="Z1264" s="18" t="s">
        <v>1610</v>
      </c>
      <c r="AA1264" s="18" t="s">
        <v>1610</v>
      </c>
      <c r="AB1264" s="18" t="s">
        <v>1610</v>
      </c>
      <c r="AC1264" s="18" t="s">
        <v>1610</v>
      </c>
      <c r="AD1264" s="18" t="s">
        <v>1610</v>
      </c>
      <c r="AE1264" s="18" t="s">
        <v>1610</v>
      </c>
      <c r="AF1264" s="18" t="s">
        <v>1610</v>
      </c>
      <c r="AG1264" s="18" t="s">
        <v>1610</v>
      </c>
      <c r="AH1264" s="18" t="s">
        <v>1610</v>
      </c>
      <c r="AI1264" s="18" t="s">
        <v>1610</v>
      </c>
      <c r="AJ1264" s="18" t="s">
        <v>1610</v>
      </c>
      <c r="AK1264" s="23">
        <f>SUM(Y1264:AJ1264)</f>
        <v>0</v>
      </c>
      <c r="AL1264" s="23">
        <f>MAX(Y1264:AJ1264)</f>
        <v>0</v>
      </c>
      <c r="AM1264">
        <f>COUNTIF(Y1264:AJ1264,"&gt;1")</f>
        <v>0</v>
      </c>
    </row>
    <row r="1265" spans="1:39" ht="15.75" x14ac:dyDescent="0.25">
      <c r="A1265" s="21" t="s">
        <v>2618</v>
      </c>
      <c r="B1265" s="21" t="s">
        <v>1520</v>
      </c>
      <c r="C1265" s="21">
        <v>17185786</v>
      </c>
      <c r="D1265" s="25" t="s">
        <v>2734</v>
      </c>
      <c r="E1265" s="21" t="s">
        <v>2489</v>
      </c>
      <c r="F1265" s="21" t="s">
        <v>101</v>
      </c>
      <c r="G1265" s="21" t="s">
        <v>747</v>
      </c>
      <c r="H1265" s="25" t="s">
        <v>15</v>
      </c>
      <c r="I1265" s="21" t="s">
        <v>16</v>
      </c>
      <c r="J1265" s="21" t="s">
        <v>17</v>
      </c>
      <c r="K1265" s="38">
        <v>45891</v>
      </c>
      <c r="L1265" s="38">
        <v>45938</v>
      </c>
      <c r="M1265" s="39" t="s">
        <v>53</v>
      </c>
      <c r="N1265" s="18" t="s">
        <v>1610</v>
      </c>
      <c r="O1265" s="18" t="s">
        <v>1610</v>
      </c>
      <c r="P1265" s="15" t="str">
        <f>IFERROR((O1265-N1265)/N1265,"")</f>
        <v/>
      </c>
      <c r="Q1265" s="19" t="s">
        <v>1610</v>
      </c>
      <c r="R1265" s="19" t="s">
        <v>1610</v>
      </c>
      <c r="S1265" s="15" t="str">
        <f>IFERROR((R1265-Q1265)/Q1265,"")</f>
        <v/>
      </c>
      <c r="T1265" s="19" t="s">
        <v>1610</v>
      </c>
      <c r="U1265" s="15" t="str">
        <f>IFERROR(R1265/T1265,"")</f>
        <v/>
      </c>
      <c r="V1265" s="19">
        <v>31</v>
      </c>
      <c r="W1265" s="19">
        <v>0</v>
      </c>
      <c r="X1265" s="15">
        <f>IFERROR((W1265-V1265)/V1265,"")</f>
        <v>-1</v>
      </c>
      <c r="Y1265" s="18">
        <v>1908</v>
      </c>
      <c r="Z1265" s="18">
        <v>0</v>
      </c>
      <c r="AA1265" s="18">
        <v>0</v>
      </c>
      <c r="AB1265" s="18">
        <v>0</v>
      </c>
      <c r="AC1265" s="18">
        <v>0</v>
      </c>
      <c r="AD1265" s="18">
        <v>0</v>
      </c>
      <c r="AE1265" s="18">
        <v>0</v>
      </c>
      <c r="AF1265" s="18">
        <v>0</v>
      </c>
      <c r="AG1265" s="18">
        <v>0</v>
      </c>
      <c r="AH1265" s="18">
        <v>0</v>
      </c>
      <c r="AI1265" s="18">
        <v>0</v>
      </c>
      <c r="AJ1265" s="18">
        <v>0</v>
      </c>
      <c r="AK1265" s="23">
        <f>SUM(Y1265:AJ1265)</f>
        <v>1908</v>
      </c>
      <c r="AL1265" s="23">
        <f>MAX(Y1265:AJ1265)</f>
        <v>1908</v>
      </c>
      <c r="AM1265">
        <f>COUNTIF(Y1265:AJ1265,"&gt;1")</f>
        <v>1</v>
      </c>
    </row>
    <row r="1266" spans="1:39" ht="15.75" x14ac:dyDescent="0.25">
      <c r="A1266" s="21"/>
      <c r="B1266" s="21"/>
      <c r="C1266" s="21">
        <v>17185786</v>
      </c>
      <c r="D1266" s="25">
        <v>191178</v>
      </c>
      <c r="E1266" s="21" t="s">
        <v>2489</v>
      </c>
      <c r="F1266" s="21" t="s">
        <v>101</v>
      </c>
      <c r="G1266" s="21" t="s">
        <v>276</v>
      </c>
      <c r="H1266" s="25" t="s">
        <v>15</v>
      </c>
      <c r="I1266" s="21" t="s">
        <v>16</v>
      </c>
      <c r="J1266" s="21" t="s">
        <v>17</v>
      </c>
      <c r="K1266" s="38">
        <v>43762</v>
      </c>
      <c r="L1266" s="38"/>
      <c r="M1266" s="39" t="s">
        <v>53</v>
      </c>
      <c r="N1266" s="18" t="s">
        <v>1610</v>
      </c>
      <c r="O1266" s="18" t="s">
        <v>1610</v>
      </c>
      <c r="P1266" s="15" t="str">
        <f>IFERROR((O1266-N1266)/N1266,"")</f>
        <v/>
      </c>
      <c r="Q1266" s="19" t="s">
        <v>1610</v>
      </c>
      <c r="R1266" s="19" t="s">
        <v>1610</v>
      </c>
      <c r="S1266" s="15" t="str">
        <f>IFERROR((R1266-Q1266)/Q1266,"")</f>
        <v/>
      </c>
      <c r="T1266" s="19" t="s">
        <v>1610</v>
      </c>
      <c r="U1266" s="15" t="str">
        <f>IFERROR(R1266/T1266,"")</f>
        <v/>
      </c>
      <c r="V1266" s="19" t="s">
        <v>1610</v>
      </c>
      <c r="W1266" s="19" t="s">
        <v>1610</v>
      </c>
      <c r="X1266" s="15" t="str">
        <f>IFERROR((W1266-V1266)/V1266,"")</f>
        <v/>
      </c>
      <c r="Y1266" s="18" t="s">
        <v>1610</v>
      </c>
      <c r="Z1266" s="18" t="s">
        <v>1610</v>
      </c>
      <c r="AA1266" s="18" t="s">
        <v>1610</v>
      </c>
      <c r="AB1266" s="18" t="s">
        <v>1610</v>
      </c>
      <c r="AC1266" s="18" t="s">
        <v>1610</v>
      </c>
      <c r="AD1266" s="18" t="s">
        <v>1610</v>
      </c>
      <c r="AE1266" s="18" t="s">
        <v>1610</v>
      </c>
      <c r="AF1266" s="18" t="s">
        <v>1610</v>
      </c>
      <c r="AG1266" s="18" t="s">
        <v>1610</v>
      </c>
      <c r="AH1266" s="18" t="s">
        <v>1610</v>
      </c>
      <c r="AI1266" s="18" t="s">
        <v>1610</v>
      </c>
      <c r="AJ1266" s="18" t="s">
        <v>1610</v>
      </c>
      <c r="AK1266" s="23">
        <f>SUM(Y1266:AJ1266)</f>
        <v>0</v>
      </c>
      <c r="AL1266" s="23">
        <f>MAX(Y1266:AJ1266)</f>
        <v>0</v>
      </c>
      <c r="AM1266">
        <f>COUNTIF(Y1266:AJ1266,"&gt;1")</f>
        <v>0</v>
      </c>
    </row>
    <row r="1267" spans="1:39" ht="15.75" x14ac:dyDescent="0.25">
      <c r="A1267" s="21" t="s">
        <v>2618</v>
      </c>
      <c r="B1267" s="21" t="s">
        <v>1519</v>
      </c>
      <c r="C1267" s="21">
        <v>17185786</v>
      </c>
      <c r="D1267" s="25" t="s">
        <v>3368</v>
      </c>
      <c r="E1267" s="21" t="s">
        <v>2489</v>
      </c>
      <c r="F1267" s="21" t="s">
        <v>101</v>
      </c>
      <c r="G1267" s="21" t="s">
        <v>1697</v>
      </c>
      <c r="H1267" s="25" t="s">
        <v>15</v>
      </c>
      <c r="I1267" s="21" t="s">
        <v>16</v>
      </c>
      <c r="J1267" s="21" t="s">
        <v>17</v>
      </c>
      <c r="K1267" s="38">
        <v>46176</v>
      </c>
      <c r="L1267" s="38"/>
      <c r="M1267" s="39" t="s">
        <v>18</v>
      </c>
      <c r="N1267" s="18">
        <v>0</v>
      </c>
      <c r="O1267" s="18">
        <v>7080</v>
      </c>
      <c r="P1267" s="15" t="str">
        <f>IFERROR((O1267-N1267)/N1267,"")</f>
        <v/>
      </c>
      <c r="Q1267" s="19">
        <v>0</v>
      </c>
      <c r="R1267" s="19">
        <v>0</v>
      </c>
      <c r="S1267" s="15" t="str">
        <f>IFERROR((R1267-Q1267)/Q1267,"")</f>
        <v/>
      </c>
      <c r="T1267" s="19" t="s">
        <v>1610</v>
      </c>
      <c r="U1267" s="15" t="str">
        <f>IFERROR(R1267/T1267,"")</f>
        <v/>
      </c>
      <c r="V1267" s="19" t="s">
        <v>1610</v>
      </c>
      <c r="W1267" s="19" t="s">
        <v>1610</v>
      </c>
      <c r="X1267" s="15" t="str">
        <f>IFERROR((W1267-V1267)/V1267,"")</f>
        <v/>
      </c>
      <c r="Y1267" s="18">
        <v>0</v>
      </c>
      <c r="Z1267" s="18">
        <v>0</v>
      </c>
      <c r="AA1267" s="18">
        <v>0</v>
      </c>
      <c r="AB1267" s="18">
        <v>0</v>
      </c>
      <c r="AC1267" s="18">
        <v>0</v>
      </c>
      <c r="AD1267" s="18">
        <v>0</v>
      </c>
      <c r="AE1267" s="18">
        <v>0</v>
      </c>
      <c r="AF1267" s="18">
        <v>0</v>
      </c>
      <c r="AG1267" s="18">
        <v>0</v>
      </c>
      <c r="AH1267" s="18">
        <v>0</v>
      </c>
      <c r="AI1267" s="18">
        <v>7080</v>
      </c>
      <c r="AJ1267" s="18">
        <v>0</v>
      </c>
      <c r="AK1267" s="23">
        <f>SUM(Y1267:AJ1267)</f>
        <v>7080</v>
      </c>
      <c r="AL1267" s="23">
        <f>MAX(Y1267:AJ1267)</f>
        <v>7080</v>
      </c>
      <c r="AM1267">
        <f>COUNTIF(Y1267:AJ1267,"&gt;1")</f>
        <v>1</v>
      </c>
    </row>
    <row r="1268" spans="1:39" ht="15.75" x14ac:dyDescent="0.25">
      <c r="A1268" s="21" t="s">
        <v>2618</v>
      </c>
      <c r="B1268" s="21" t="s">
        <v>1520</v>
      </c>
      <c r="C1268" s="21">
        <v>17210212</v>
      </c>
      <c r="D1268" s="25">
        <v>502403</v>
      </c>
      <c r="E1268" s="21" t="s">
        <v>33</v>
      </c>
      <c r="F1268" s="21" t="s">
        <v>2883</v>
      </c>
      <c r="G1268" s="21" t="s">
        <v>35</v>
      </c>
      <c r="H1268" s="25" t="s">
        <v>15</v>
      </c>
      <c r="I1268" s="21" t="s">
        <v>85</v>
      </c>
      <c r="J1268" s="21" t="s">
        <v>306</v>
      </c>
      <c r="K1268" s="38">
        <v>46167</v>
      </c>
      <c r="L1268" s="38">
        <v>46233</v>
      </c>
      <c r="M1268" s="39" t="s">
        <v>18</v>
      </c>
      <c r="N1268" s="18">
        <v>0</v>
      </c>
      <c r="O1268" s="18">
        <v>564</v>
      </c>
      <c r="P1268" s="15" t="str">
        <f>IFERROR((O1268-N1268)/N1268,"")</f>
        <v/>
      </c>
      <c r="Q1268" s="19">
        <v>0</v>
      </c>
      <c r="R1268" s="19">
        <v>7</v>
      </c>
      <c r="S1268" s="15" t="str">
        <f>IFERROR((R1268-Q1268)/Q1268,"")</f>
        <v/>
      </c>
      <c r="T1268" s="19" t="s">
        <v>1610</v>
      </c>
      <c r="U1268" s="15" t="str">
        <f>IFERROR(R1268/T1268,"")</f>
        <v/>
      </c>
      <c r="V1268" s="19">
        <v>3</v>
      </c>
      <c r="W1268" s="19">
        <v>6</v>
      </c>
      <c r="X1268" s="15">
        <f>IFERROR((W1268-V1268)/V1268,"")</f>
        <v>1</v>
      </c>
      <c r="Y1268" s="18">
        <v>0</v>
      </c>
      <c r="Z1268" s="18">
        <v>2641</v>
      </c>
      <c r="AA1268" s="18">
        <v>0</v>
      </c>
      <c r="AB1268" s="18">
        <v>0</v>
      </c>
      <c r="AC1268" s="18">
        <v>0</v>
      </c>
      <c r="AD1268" s="18">
        <v>0</v>
      </c>
      <c r="AE1268" s="18">
        <v>0</v>
      </c>
      <c r="AF1268" s="18">
        <v>0</v>
      </c>
      <c r="AG1268" s="18">
        <v>0</v>
      </c>
      <c r="AH1268" s="18">
        <v>564</v>
      </c>
      <c r="AI1268" s="18">
        <v>0</v>
      </c>
      <c r="AJ1268" s="18">
        <v>0</v>
      </c>
      <c r="AK1268" s="23">
        <f>SUM(Y1268:AJ1268)</f>
        <v>3205</v>
      </c>
      <c r="AL1268" s="23">
        <f>MAX(Y1268:AJ1268)</f>
        <v>2641</v>
      </c>
      <c r="AM1268">
        <f>COUNTIF(Y1268:AJ1268,"&gt;1")</f>
        <v>2</v>
      </c>
    </row>
    <row r="1269" spans="1:39" ht="15.75" x14ac:dyDescent="0.25">
      <c r="A1269" s="21"/>
      <c r="B1269" s="21" t="s">
        <v>1519</v>
      </c>
      <c r="C1269" s="21">
        <v>17227414</v>
      </c>
      <c r="D1269" s="25">
        <v>192242</v>
      </c>
      <c r="E1269" s="21" t="s">
        <v>24</v>
      </c>
      <c r="F1269" s="21" t="s">
        <v>740</v>
      </c>
      <c r="G1269" s="21" t="s">
        <v>558</v>
      </c>
      <c r="H1269" s="25" t="s">
        <v>121</v>
      </c>
      <c r="I1269" s="21" t="s">
        <v>300</v>
      </c>
      <c r="J1269" s="21" t="s">
        <v>300</v>
      </c>
      <c r="K1269" s="38">
        <v>44966</v>
      </c>
      <c r="L1269" s="38">
        <v>45706</v>
      </c>
      <c r="M1269" s="39" t="s">
        <v>53</v>
      </c>
      <c r="N1269" s="18" t="s">
        <v>1610</v>
      </c>
      <c r="O1269" s="18" t="s">
        <v>1610</v>
      </c>
      <c r="P1269" s="15" t="str">
        <f>IFERROR((O1269-N1269)/N1269,"")</f>
        <v/>
      </c>
      <c r="Q1269" s="19" t="s">
        <v>1610</v>
      </c>
      <c r="R1269" s="19" t="s">
        <v>1610</v>
      </c>
      <c r="S1269" s="15" t="str">
        <f>IFERROR((R1269-Q1269)/Q1269,"")</f>
        <v/>
      </c>
      <c r="T1269" s="19">
        <v>7</v>
      </c>
      <c r="U1269" s="15" t="str">
        <f>IFERROR(R1269/T1269,"")</f>
        <v/>
      </c>
      <c r="V1269" s="19" t="s">
        <v>1610</v>
      </c>
      <c r="W1269" s="19" t="s">
        <v>1610</v>
      </c>
      <c r="X1269" s="15" t="str">
        <f>IFERROR((W1269-V1269)/V1269,"")</f>
        <v/>
      </c>
      <c r="Y1269" s="18" t="s">
        <v>1610</v>
      </c>
      <c r="Z1269" s="18" t="s">
        <v>1610</v>
      </c>
      <c r="AA1269" s="18" t="s">
        <v>1610</v>
      </c>
      <c r="AB1269" s="18" t="s">
        <v>1610</v>
      </c>
      <c r="AC1269" s="18" t="s">
        <v>1610</v>
      </c>
      <c r="AD1269" s="18" t="s">
        <v>1610</v>
      </c>
      <c r="AE1269" s="18" t="s">
        <v>1610</v>
      </c>
      <c r="AF1269" s="18" t="s">
        <v>1610</v>
      </c>
      <c r="AG1269" s="18" t="s">
        <v>1610</v>
      </c>
      <c r="AH1269" s="18" t="s">
        <v>1610</v>
      </c>
      <c r="AI1269" s="18" t="s">
        <v>1610</v>
      </c>
      <c r="AJ1269" s="18" t="s">
        <v>1610</v>
      </c>
      <c r="AK1269" s="23">
        <f>SUM(Y1269:AJ1269)</f>
        <v>0</v>
      </c>
      <c r="AL1269" s="23">
        <f>MAX(Y1269:AJ1269)</f>
        <v>0</v>
      </c>
      <c r="AM1269">
        <f>COUNTIF(Y1269:AJ1269,"&gt;1")</f>
        <v>0</v>
      </c>
    </row>
    <row r="1270" spans="1:39" ht="15.75" x14ac:dyDescent="0.25">
      <c r="A1270" s="21"/>
      <c r="B1270" s="21"/>
      <c r="C1270" s="21">
        <v>17227422</v>
      </c>
      <c r="D1270" s="25">
        <v>192236</v>
      </c>
      <c r="E1270" s="21" t="s">
        <v>1180</v>
      </c>
      <c r="F1270" s="21" t="s">
        <v>738</v>
      </c>
      <c r="G1270" s="21" t="s">
        <v>739</v>
      </c>
      <c r="H1270" s="25" t="s">
        <v>15</v>
      </c>
      <c r="I1270" s="21" t="s">
        <v>107</v>
      </c>
      <c r="J1270" s="21" t="s">
        <v>540</v>
      </c>
      <c r="K1270" s="38">
        <v>46216</v>
      </c>
      <c r="L1270" s="38">
        <v>46240</v>
      </c>
      <c r="M1270" s="39" t="s">
        <v>18</v>
      </c>
      <c r="N1270" s="18">
        <v>17658</v>
      </c>
      <c r="O1270" s="18">
        <v>24089</v>
      </c>
      <c r="P1270" s="15">
        <f>IFERROR((O1270-N1270)/N1270,"")</f>
        <v>0.36419753086419754</v>
      </c>
      <c r="Q1270" s="19">
        <v>155</v>
      </c>
      <c r="R1270" s="19">
        <v>283</v>
      </c>
      <c r="S1270" s="15">
        <f>IFERROR((R1270-Q1270)/Q1270,"")</f>
        <v>0.82580645161290323</v>
      </c>
      <c r="T1270" s="19">
        <v>213</v>
      </c>
      <c r="U1270" s="15">
        <f>IFERROR(R1270/T1270,"")</f>
        <v>1.3286384976525822</v>
      </c>
      <c r="V1270" s="19">
        <v>86</v>
      </c>
      <c r="W1270" s="19">
        <v>131</v>
      </c>
      <c r="X1270" s="15">
        <f>IFERROR((W1270-V1270)/V1270,"")</f>
        <v>0.52325581395348841</v>
      </c>
      <c r="Y1270" s="18">
        <v>3488</v>
      </c>
      <c r="Z1270" s="18">
        <v>3488</v>
      </c>
      <c r="AA1270" s="18">
        <v>3815</v>
      </c>
      <c r="AB1270" s="18">
        <v>0</v>
      </c>
      <c r="AC1270" s="18">
        <v>2725</v>
      </c>
      <c r="AD1270" s="18">
        <v>981</v>
      </c>
      <c r="AE1270" s="18">
        <v>8066</v>
      </c>
      <c r="AF1270" s="18">
        <v>3379</v>
      </c>
      <c r="AG1270" s="18">
        <v>3270</v>
      </c>
      <c r="AH1270" s="18">
        <v>5668</v>
      </c>
      <c r="AI1270" s="18">
        <v>3052</v>
      </c>
      <c r="AJ1270" s="18">
        <v>12099</v>
      </c>
      <c r="AK1270" s="23">
        <f>SUM(Y1270:AJ1270)</f>
        <v>50031</v>
      </c>
      <c r="AL1270" s="23">
        <f>MAX(Y1270:AJ1270)</f>
        <v>12099</v>
      </c>
      <c r="AM1270">
        <f>COUNTIF(Y1270:AJ1270,"&gt;1")</f>
        <v>11</v>
      </c>
    </row>
    <row r="1271" spans="1:39" ht="15.75" x14ac:dyDescent="0.25">
      <c r="A1271" s="21"/>
      <c r="B1271" s="21" t="s">
        <v>1520</v>
      </c>
      <c r="C1271" s="21">
        <v>17227422</v>
      </c>
      <c r="D1271" s="25">
        <v>200450</v>
      </c>
      <c r="E1271" s="21" t="s">
        <v>1180</v>
      </c>
      <c r="F1271" s="21" t="s">
        <v>738</v>
      </c>
      <c r="G1271" s="21" t="s">
        <v>706</v>
      </c>
      <c r="H1271" s="25" t="s">
        <v>15</v>
      </c>
      <c r="I1271" s="21" t="s">
        <v>107</v>
      </c>
      <c r="J1271" s="21" t="s">
        <v>540</v>
      </c>
      <c r="K1271" s="38">
        <v>46223</v>
      </c>
      <c r="L1271" s="38">
        <v>46240</v>
      </c>
      <c r="M1271" s="39" t="s">
        <v>18</v>
      </c>
      <c r="N1271" s="18">
        <v>33461</v>
      </c>
      <c r="O1271" s="18">
        <v>49514</v>
      </c>
      <c r="P1271" s="15">
        <f>IFERROR((O1271-N1271)/N1271,"")</f>
        <v>0.47975254774214759</v>
      </c>
      <c r="Q1271" s="19">
        <v>301</v>
      </c>
      <c r="R1271" s="19">
        <v>386</v>
      </c>
      <c r="S1271" s="15">
        <f>IFERROR((R1271-Q1271)/Q1271,"")</f>
        <v>0.28239202657807311</v>
      </c>
      <c r="T1271" s="19">
        <v>1166</v>
      </c>
      <c r="U1271" s="15">
        <f>IFERROR(R1271/T1271,"")</f>
        <v>0.33104631217838765</v>
      </c>
      <c r="V1271" s="19">
        <v>427</v>
      </c>
      <c r="W1271" s="19">
        <v>303</v>
      </c>
      <c r="X1271" s="15">
        <f>IFERROR((W1271-V1271)/V1271,"")</f>
        <v>-0.29039812646370022</v>
      </c>
      <c r="Y1271" s="18">
        <v>5668</v>
      </c>
      <c r="Z1271" s="18">
        <v>7027</v>
      </c>
      <c r="AA1271" s="18">
        <v>12426</v>
      </c>
      <c r="AB1271" s="18">
        <v>0</v>
      </c>
      <c r="AC1271" s="18">
        <v>16895</v>
      </c>
      <c r="AD1271" s="18">
        <v>11227</v>
      </c>
      <c r="AE1271" s="18">
        <v>5158</v>
      </c>
      <c r="AF1271" s="18">
        <v>798</v>
      </c>
      <c r="AG1271" s="18">
        <v>10172</v>
      </c>
      <c r="AH1271" s="18">
        <v>5413</v>
      </c>
      <c r="AI1271" s="18">
        <v>20267</v>
      </c>
      <c r="AJ1271" s="18">
        <v>13662</v>
      </c>
      <c r="AK1271" s="23">
        <f>SUM(Y1271:AJ1271)</f>
        <v>108713</v>
      </c>
      <c r="AL1271" s="23">
        <f>MAX(Y1271:AJ1271)</f>
        <v>20267</v>
      </c>
      <c r="AM1271">
        <f>COUNTIF(Y1271:AJ1271,"&gt;1")</f>
        <v>11</v>
      </c>
    </row>
    <row r="1272" spans="1:39" ht="15.75" x14ac:dyDescent="0.25">
      <c r="A1272" s="21"/>
      <c r="B1272" s="21" t="s">
        <v>1520</v>
      </c>
      <c r="C1272" s="21">
        <v>17234244</v>
      </c>
      <c r="D1272" s="25">
        <v>192745</v>
      </c>
      <c r="E1272" s="21" t="s">
        <v>2489</v>
      </c>
      <c r="F1272" s="21" t="s">
        <v>1994</v>
      </c>
      <c r="G1272" s="21" t="s">
        <v>54</v>
      </c>
      <c r="H1272" s="25" t="s">
        <v>55</v>
      </c>
      <c r="I1272" s="21" t="s">
        <v>85</v>
      </c>
      <c r="J1272" s="21" t="s">
        <v>530</v>
      </c>
      <c r="K1272" s="38">
        <v>46241</v>
      </c>
      <c r="L1272" s="38">
        <v>46233</v>
      </c>
      <c r="M1272" s="39" t="s">
        <v>18</v>
      </c>
      <c r="N1272" s="18">
        <v>15736</v>
      </c>
      <c r="O1272" s="18">
        <v>14229</v>
      </c>
      <c r="P1272" s="15">
        <f>IFERROR((O1272-N1272)/N1272,"")</f>
        <v>-9.5767666497203863E-2</v>
      </c>
      <c r="Q1272" s="19">
        <v>372</v>
      </c>
      <c r="R1272" s="19">
        <v>255</v>
      </c>
      <c r="S1272" s="15">
        <f>IFERROR((R1272-Q1272)/Q1272,"")</f>
        <v>-0.31451612903225806</v>
      </c>
      <c r="T1272" s="19">
        <v>2992</v>
      </c>
      <c r="U1272" s="15">
        <f>IFERROR(R1272/T1272,"")</f>
        <v>8.5227272727272721E-2</v>
      </c>
      <c r="V1272" s="19">
        <v>104</v>
      </c>
      <c r="W1272" s="19">
        <v>69</v>
      </c>
      <c r="X1272" s="15">
        <f>IFERROR((W1272-V1272)/V1272,"")</f>
        <v>-0.33653846153846156</v>
      </c>
      <c r="Y1272" s="18">
        <v>5152</v>
      </c>
      <c r="Z1272" s="18">
        <v>2744</v>
      </c>
      <c r="AA1272" s="18">
        <v>2184</v>
      </c>
      <c r="AB1272" s="18">
        <v>1624</v>
      </c>
      <c r="AC1272" s="18">
        <v>6272</v>
      </c>
      <c r="AD1272" s="18">
        <v>3528</v>
      </c>
      <c r="AE1272" s="18">
        <v>0</v>
      </c>
      <c r="AF1272" s="18">
        <v>10752</v>
      </c>
      <c r="AG1272" s="18">
        <v>0</v>
      </c>
      <c r="AH1272" s="18">
        <v>8624</v>
      </c>
      <c r="AI1272" s="18">
        <v>4956</v>
      </c>
      <c r="AJ1272" s="18">
        <v>649</v>
      </c>
      <c r="AK1272" s="23">
        <f>SUM(Y1272:AJ1272)</f>
        <v>46485</v>
      </c>
      <c r="AL1272" s="23">
        <f>MAX(Y1272:AJ1272)</f>
        <v>10752</v>
      </c>
      <c r="AM1272">
        <f>COUNTIF(Y1272:AJ1272,"&gt;1")</f>
        <v>10</v>
      </c>
    </row>
    <row r="1273" spans="1:39" ht="15.75" x14ac:dyDescent="0.25">
      <c r="A1273" s="21"/>
      <c r="B1273" s="21" t="s">
        <v>1520</v>
      </c>
      <c r="C1273" s="21">
        <v>17245234</v>
      </c>
      <c r="D1273" s="25">
        <v>192296</v>
      </c>
      <c r="E1273" s="21" t="s">
        <v>12</v>
      </c>
      <c r="F1273" s="21" t="s">
        <v>404</v>
      </c>
      <c r="G1273" s="21" t="s">
        <v>749</v>
      </c>
      <c r="H1273" s="25" t="s">
        <v>15</v>
      </c>
      <c r="I1273" s="21" t="s">
        <v>21</v>
      </c>
      <c r="J1273" s="21" t="s">
        <v>21</v>
      </c>
      <c r="K1273" s="38">
        <v>46190</v>
      </c>
      <c r="L1273" s="38">
        <v>46233</v>
      </c>
      <c r="M1273" s="39" t="s">
        <v>18</v>
      </c>
      <c r="N1273" s="18">
        <v>0</v>
      </c>
      <c r="O1273" s="18">
        <v>1620</v>
      </c>
      <c r="P1273" s="15" t="str">
        <f>IFERROR((O1273-N1273)/N1273,"")</f>
        <v/>
      </c>
      <c r="Q1273" s="19">
        <v>5</v>
      </c>
      <c r="R1273" s="19">
        <v>5</v>
      </c>
      <c r="S1273" s="15">
        <f>IFERROR((R1273-Q1273)/Q1273,"")</f>
        <v>0</v>
      </c>
      <c r="T1273" s="19">
        <v>8</v>
      </c>
      <c r="U1273" s="15">
        <f>IFERROR(R1273/T1273,"")</f>
        <v>0.625</v>
      </c>
      <c r="V1273" s="19">
        <v>16</v>
      </c>
      <c r="W1273" s="19">
        <v>5</v>
      </c>
      <c r="X1273" s="15">
        <f>IFERROR((W1273-V1273)/V1273,"")</f>
        <v>-0.6875</v>
      </c>
      <c r="Y1273" s="18">
        <v>0</v>
      </c>
      <c r="Z1273" s="18">
        <v>0</v>
      </c>
      <c r="AA1273" s="18">
        <v>0</v>
      </c>
      <c r="AB1273" s="18">
        <v>0</v>
      </c>
      <c r="AC1273" s="18">
        <v>0</v>
      </c>
      <c r="AD1273" s="18">
        <v>0</v>
      </c>
      <c r="AE1273" s="18">
        <v>0</v>
      </c>
      <c r="AF1273" s="18">
        <v>1620</v>
      </c>
      <c r="AG1273" s="18">
        <v>0</v>
      </c>
      <c r="AH1273" s="18">
        <v>0</v>
      </c>
      <c r="AI1273" s="18">
        <v>1620</v>
      </c>
      <c r="AJ1273" s="18">
        <v>0</v>
      </c>
      <c r="AK1273" s="23">
        <f>SUM(Y1273:AJ1273)</f>
        <v>3240</v>
      </c>
      <c r="AL1273" s="23">
        <f>MAX(Y1273:AJ1273)</f>
        <v>1620</v>
      </c>
      <c r="AM1273">
        <f>COUNTIF(Y1273:AJ1273,"&gt;1")</f>
        <v>2</v>
      </c>
    </row>
    <row r="1274" spans="1:39" ht="15.75" x14ac:dyDescent="0.25">
      <c r="A1274" s="21" t="s">
        <v>2618</v>
      </c>
      <c r="B1274" s="21" t="s">
        <v>1520</v>
      </c>
      <c r="C1274" s="21">
        <v>17245234</v>
      </c>
      <c r="D1274" s="25" t="s">
        <v>2994</v>
      </c>
      <c r="E1274" s="21" t="s">
        <v>1575</v>
      </c>
      <c r="F1274" s="21" t="s">
        <v>404</v>
      </c>
      <c r="G1274" s="21" t="s">
        <v>749</v>
      </c>
      <c r="H1274" s="25" t="s">
        <v>15</v>
      </c>
      <c r="I1274" s="21" t="s">
        <v>107</v>
      </c>
      <c r="J1274" s="21" t="s">
        <v>2541</v>
      </c>
      <c r="K1274" s="38">
        <v>46190</v>
      </c>
      <c r="L1274" s="38">
        <v>46240</v>
      </c>
      <c r="M1274" s="39" t="s">
        <v>18</v>
      </c>
      <c r="N1274" s="18">
        <v>0</v>
      </c>
      <c r="O1274" s="18">
        <v>8100</v>
      </c>
      <c r="P1274" s="15" t="str">
        <f>IFERROR((O1274-N1274)/N1274,"")</f>
        <v/>
      </c>
      <c r="Q1274" s="19">
        <v>0</v>
      </c>
      <c r="R1274" s="19">
        <v>19</v>
      </c>
      <c r="S1274" s="15" t="str">
        <f>IFERROR((R1274-Q1274)/Q1274,"")</f>
        <v/>
      </c>
      <c r="T1274" s="19" t="s">
        <v>1610</v>
      </c>
      <c r="U1274" s="15" t="str">
        <f>IFERROR(R1274/T1274,"")</f>
        <v/>
      </c>
      <c r="V1274" s="19">
        <v>10</v>
      </c>
      <c r="W1274" s="19">
        <v>16</v>
      </c>
      <c r="X1274" s="15">
        <f>IFERROR((W1274-V1274)/V1274,"")</f>
        <v>0.6</v>
      </c>
      <c r="Y1274" s="18">
        <v>0</v>
      </c>
      <c r="Z1274" s="18">
        <v>0</v>
      </c>
      <c r="AA1274" s="18">
        <v>0</v>
      </c>
      <c r="AB1274" s="18">
        <v>0</v>
      </c>
      <c r="AC1274" s="18">
        <v>0</v>
      </c>
      <c r="AD1274" s="18">
        <v>0</v>
      </c>
      <c r="AE1274" s="18">
        <v>3240</v>
      </c>
      <c r="AF1274" s="18">
        <v>0</v>
      </c>
      <c r="AG1274" s="18">
        <v>0</v>
      </c>
      <c r="AH1274" s="18">
        <v>3240</v>
      </c>
      <c r="AI1274" s="18">
        <v>4860</v>
      </c>
      <c r="AJ1274" s="18">
        <v>0</v>
      </c>
      <c r="AK1274" s="23">
        <f>SUM(Y1274:AJ1274)</f>
        <v>11340</v>
      </c>
      <c r="AL1274" s="23">
        <f>MAX(Y1274:AJ1274)</f>
        <v>4860</v>
      </c>
      <c r="AM1274">
        <f>COUNTIF(Y1274:AJ1274,"&gt;1")</f>
        <v>3</v>
      </c>
    </row>
    <row r="1275" spans="1:39" ht="15.75" x14ac:dyDescent="0.25">
      <c r="A1275" s="21"/>
      <c r="B1275" s="21"/>
      <c r="C1275" s="21">
        <v>17245234</v>
      </c>
      <c r="D1275" s="25">
        <v>101842</v>
      </c>
      <c r="E1275" s="21" t="s">
        <v>1575</v>
      </c>
      <c r="F1275" s="21" t="s">
        <v>404</v>
      </c>
      <c r="G1275" s="21" t="s">
        <v>405</v>
      </c>
      <c r="H1275" s="25" t="s">
        <v>15</v>
      </c>
      <c r="I1275" s="21" t="s">
        <v>107</v>
      </c>
      <c r="J1275" s="21" t="s">
        <v>3201</v>
      </c>
      <c r="K1275" s="38">
        <v>46097</v>
      </c>
      <c r="L1275" s="38">
        <v>46162</v>
      </c>
      <c r="M1275" s="39" t="s">
        <v>22</v>
      </c>
      <c r="N1275" s="18">
        <v>3240</v>
      </c>
      <c r="O1275" s="18">
        <v>0</v>
      </c>
      <c r="P1275" s="15">
        <f>IFERROR((O1275-N1275)/N1275,"")</f>
        <v>-1</v>
      </c>
      <c r="Q1275" s="19">
        <v>14</v>
      </c>
      <c r="R1275" s="19">
        <v>5</v>
      </c>
      <c r="S1275" s="15">
        <f>IFERROR((R1275-Q1275)/Q1275,"")</f>
        <v>-0.6428571428571429</v>
      </c>
      <c r="T1275" s="19">
        <v>3</v>
      </c>
      <c r="U1275" s="15">
        <f>IFERROR(R1275/T1275,"")</f>
        <v>1.6666666666666667</v>
      </c>
      <c r="V1275" s="19">
        <v>14</v>
      </c>
      <c r="W1275" s="19">
        <v>5</v>
      </c>
      <c r="X1275" s="15">
        <f>IFERROR((W1275-V1275)/V1275,"")</f>
        <v>-0.6428571428571429</v>
      </c>
      <c r="Y1275" s="18">
        <v>0</v>
      </c>
      <c r="Z1275" s="18">
        <v>0</v>
      </c>
      <c r="AA1275" s="18">
        <v>0</v>
      </c>
      <c r="AB1275" s="18">
        <v>1620</v>
      </c>
      <c r="AC1275" s="18">
        <v>0</v>
      </c>
      <c r="AD1275" s="18">
        <v>0</v>
      </c>
      <c r="AE1275" s="18">
        <v>0</v>
      </c>
      <c r="AF1275" s="18">
        <v>1620</v>
      </c>
      <c r="AG1275" s="18">
        <v>0</v>
      </c>
      <c r="AH1275" s="18">
        <v>0</v>
      </c>
      <c r="AI1275" s="18">
        <v>0</v>
      </c>
      <c r="AJ1275" s="18">
        <v>0</v>
      </c>
      <c r="AK1275" s="23">
        <f>SUM(Y1275:AJ1275)</f>
        <v>3240</v>
      </c>
      <c r="AL1275" s="23">
        <f>MAX(Y1275:AJ1275)</f>
        <v>1620</v>
      </c>
      <c r="AM1275">
        <f>COUNTIF(Y1275:AJ1275,"&gt;1")</f>
        <v>2</v>
      </c>
    </row>
    <row r="1276" spans="1:39" ht="15.75" x14ac:dyDescent="0.25">
      <c r="A1276" s="21"/>
      <c r="B1276" s="21"/>
      <c r="C1276" s="21">
        <v>17245234</v>
      </c>
      <c r="D1276" s="25">
        <v>192297</v>
      </c>
      <c r="E1276" s="21" t="s">
        <v>1575</v>
      </c>
      <c r="F1276" s="21" t="s">
        <v>404</v>
      </c>
      <c r="G1276" s="21" t="s">
        <v>750</v>
      </c>
      <c r="H1276" s="25" t="s">
        <v>15</v>
      </c>
      <c r="I1276" s="21" t="s">
        <v>107</v>
      </c>
      <c r="J1276" s="21" t="s">
        <v>3201</v>
      </c>
      <c r="K1276" s="38">
        <v>44999</v>
      </c>
      <c r="L1276" s="38">
        <v>46140</v>
      </c>
      <c r="M1276" s="39" t="s">
        <v>53</v>
      </c>
      <c r="N1276" s="18">
        <v>0</v>
      </c>
      <c r="O1276" s="18">
        <v>0</v>
      </c>
      <c r="P1276" s="15" t="str">
        <f>IFERROR((O1276-N1276)/N1276,"")</f>
        <v/>
      </c>
      <c r="Q1276" s="19">
        <v>1</v>
      </c>
      <c r="R1276" s="19">
        <v>5</v>
      </c>
      <c r="S1276" s="15">
        <f>IFERROR((R1276-Q1276)/Q1276,"")</f>
        <v>4</v>
      </c>
      <c r="T1276" s="19">
        <v>9</v>
      </c>
      <c r="U1276" s="15">
        <f>IFERROR(R1276/T1276,"")</f>
        <v>0.55555555555555558</v>
      </c>
      <c r="V1276" s="19">
        <v>1</v>
      </c>
      <c r="W1276" s="19">
        <v>5</v>
      </c>
      <c r="X1276" s="15">
        <f>IFERROR((W1276-V1276)/V1276,"")</f>
        <v>4</v>
      </c>
      <c r="Y1276" s="18" t="s">
        <v>1610</v>
      </c>
      <c r="Z1276" s="18" t="s">
        <v>1610</v>
      </c>
      <c r="AA1276" s="18" t="s">
        <v>1610</v>
      </c>
      <c r="AB1276" s="18" t="s">
        <v>1610</v>
      </c>
      <c r="AC1276" s="18" t="s">
        <v>1610</v>
      </c>
      <c r="AD1276" s="18" t="s">
        <v>1610</v>
      </c>
      <c r="AE1276" s="18" t="s">
        <v>1610</v>
      </c>
      <c r="AF1276" s="18" t="s">
        <v>1610</v>
      </c>
      <c r="AG1276" s="18" t="s">
        <v>1610</v>
      </c>
      <c r="AH1276" s="18" t="s">
        <v>1610</v>
      </c>
      <c r="AI1276" s="18" t="s">
        <v>1610</v>
      </c>
      <c r="AJ1276" s="18" t="s">
        <v>1610</v>
      </c>
      <c r="AK1276" s="23">
        <f>SUM(Y1276:AJ1276)</f>
        <v>0</v>
      </c>
      <c r="AL1276" s="23">
        <f>MAX(Y1276:AJ1276)</f>
        <v>0</v>
      </c>
      <c r="AM1276">
        <f>COUNTIF(Y1276:AJ1276,"&gt;1")</f>
        <v>0</v>
      </c>
    </row>
    <row r="1277" spans="1:39" ht="15.75" x14ac:dyDescent="0.25">
      <c r="A1277" s="21"/>
      <c r="B1277" s="21" t="s">
        <v>1519</v>
      </c>
      <c r="C1277" s="21">
        <v>17269189</v>
      </c>
      <c r="D1277" s="25">
        <v>192198</v>
      </c>
      <c r="E1277" s="21" t="s">
        <v>1180</v>
      </c>
      <c r="F1277" s="21" t="s">
        <v>1362</v>
      </c>
      <c r="G1277" s="21" t="s">
        <v>1363</v>
      </c>
      <c r="H1277" s="25" t="s">
        <v>20</v>
      </c>
      <c r="I1277" s="21" t="s">
        <v>27</v>
      </c>
      <c r="J1277" s="21" t="s">
        <v>28</v>
      </c>
      <c r="K1277" s="38">
        <v>45323</v>
      </c>
      <c r="L1277" s="38">
        <v>45891</v>
      </c>
      <c r="M1277" s="39" t="s">
        <v>53</v>
      </c>
      <c r="N1277" s="18">
        <v>0</v>
      </c>
      <c r="O1277" s="18">
        <v>0</v>
      </c>
      <c r="P1277" s="15" t="str">
        <f>IFERROR((O1277-N1277)/N1277,"")</f>
        <v/>
      </c>
      <c r="Q1277" s="19">
        <v>37</v>
      </c>
      <c r="R1277" s="19">
        <v>0</v>
      </c>
      <c r="S1277" s="15">
        <f>IFERROR((R1277-Q1277)/Q1277,"")</f>
        <v>-1</v>
      </c>
      <c r="T1277" s="19">
        <v>117</v>
      </c>
      <c r="U1277" s="15">
        <f>IFERROR(R1277/T1277,"")</f>
        <v>0</v>
      </c>
      <c r="V1277" s="19">
        <v>25</v>
      </c>
      <c r="W1277" s="19">
        <v>0</v>
      </c>
      <c r="X1277" s="15">
        <f>IFERROR((W1277-V1277)/V1277,"")</f>
        <v>-1</v>
      </c>
      <c r="Y1277" s="18" t="s">
        <v>1610</v>
      </c>
      <c r="Z1277" s="18" t="s">
        <v>1610</v>
      </c>
      <c r="AA1277" s="18" t="s">
        <v>1610</v>
      </c>
      <c r="AB1277" s="18" t="s">
        <v>1610</v>
      </c>
      <c r="AC1277" s="18" t="s">
        <v>1610</v>
      </c>
      <c r="AD1277" s="18" t="s">
        <v>1610</v>
      </c>
      <c r="AE1277" s="18" t="s">
        <v>1610</v>
      </c>
      <c r="AF1277" s="18" t="s">
        <v>1610</v>
      </c>
      <c r="AG1277" s="18" t="s">
        <v>1610</v>
      </c>
      <c r="AH1277" s="18" t="s">
        <v>1610</v>
      </c>
      <c r="AI1277" s="18" t="s">
        <v>1610</v>
      </c>
      <c r="AJ1277" s="18" t="s">
        <v>1610</v>
      </c>
      <c r="AK1277" s="23">
        <f>SUM(Y1277:AJ1277)</f>
        <v>0</v>
      </c>
      <c r="AL1277" s="23">
        <f>MAX(Y1277:AJ1277)</f>
        <v>0</v>
      </c>
      <c r="AM1277">
        <f>COUNTIF(Y1277:AJ1277,"&gt;1")</f>
        <v>0</v>
      </c>
    </row>
    <row r="1278" spans="1:39" ht="15.75" x14ac:dyDescent="0.25">
      <c r="A1278" s="21"/>
      <c r="B1278" s="21" t="s">
        <v>1519</v>
      </c>
      <c r="C1278" s="21">
        <v>17269189</v>
      </c>
      <c r="D1278" s="25">
        <v>193672</v>
      </c>
      <c r="E1278" s="21" t="s">
        <v>1180</v>
      </c>
      <c r="F1278" s="21" t="s">
        <v>1362</v>
      </c>
      <c r="G1278" s="21" t="s">
        <v>701</v>
      </c>
      <c r="H1278" s="25" t="s">
        <v>20</v>
      </c>
      <c r="I1278" s="21" t="s">
        <v>27</v>
      </c>
      <c r="J1278" s="21" t="s">
        <v>74</v>
      </c>
      <c r="K1278" s="38">
        <v>45761</v>
      </c>
      <c r="L1278" s="38"/>
      <c r="M1278" s="39" t="s">
        <v>53</v>
      </c>
      <c r="N1278" s="18">
        <v>3330</v>
      </c>
      <c r="O1278" s="18">
        <v>0</v>
      </c>
      <c r="P1278" s="15">
        <f>IFERROR((O1278-N1278)/N1278,"")</f>
        <v>-1</v>
      </c>
      <c r="Q1278" s="19">
        <v>0</v>
      </c>
      <c r="R1278" s="19">
        <v>0</v>
      </c>
      <c r="S1278" s="15" t="str">
        <f>IFERROR((R1278-Q1278)/Q1278,"")</f>
        <v/>
      </c>
      <c r="T1278" s="19" t="s">
        <v>1610</v>
      </c>
      <c r="U1278" s="15" t="str">
        <f>IFERROR(R1278/T1278,"")</f>
        <v/>
      </c>
      <c r="V1278" s="19" t="s">
        <v>1610</v>
      </c>
      <c r="W1278" s="19" t="s">
        <v>1610</v>
      </c>
      <c r="X1278" s="15" t="str">
        <f>IFERROR((W1278-V1278)/V1278,"")</f>
        <v/>
      </c>
      <c r="Y1278" s="18" t="s">
        <v>1610</v>
      </c>
      <c r="Z1278" s="18" t="s">
        <v>1610</v>
      </c>
      <c r="AA1278" s="18" t="s">
        <v>1610</v>
      </c>
      <c r="AB1278" s="18" t="s">
        <v>1610</v>
      </c>
      <c r="AC1278" s="18" t="s">
        <v>1610</v>
      </c>
      <c r="AD1278" s="18" t="s">
        <v>1610</v>
      </c>
      <c r="AE1278" s="18" t="s">
        <v>1610</v>
      </c>
      <c r="AF1278" s="18" t="s">
        <v>1610</v>
      </c>
      <c r="AG1278" s="18" t="s">
        <v>1610</v>
      </c>
      <c r="AH1278" s="18" t="s">
        <v>1610</v>
      </c>
      <c r="AI1278" s="18" t="s">
        <v>1610</v>
      </c>
      <c r="AJ1278" s="18" t="s">
        <v>1610</v>
      </c>
      <c r="AK1278" s="23">
        <f>SUM(Y1278:AJ1278)</f>
        <v>0</v>
      </c>
      <c r="AL1278" s="23">
        <f>MAX(Y1278:AJ1278)</f>
        <v>0</v>
      </c>
      <c r="AM1278">
        <f>COUNTIF(Y1278:AJ1278,"&gt;1")</f>
        <v>0</v>
      </c>
    </row>
    <row r="1279" spans="1:39" ht="15.75" x14ac:dyDescent="0.25">
      <c r="A1279" s="21"/>
      <c r="B1279" s="21" t="s">
        <v>1519</v>
      </c>
      <c r="C1279" s="21">
        <v>17269245</v>
      </c>
      <c r="D1279" s="25">
        <v>192199</v>
      </c>
      <c r="E1279" s="21" t="s">
        <v>1180</v>
      </c>
      <c r="F1279" s="21" t="s">
        <v>1364</v>
      </c>
      <c r="G1279" s="21" t="s">
        <v>729</v>
      </c>
      <c r="H1279" s="25" t="s">
        <v>20</v>
      </c>
      <c r="I1279" s="21" t="s">
        <v>27</v>
      </c>
      <c r="J1279" s="21" t="s">
        <v>28</v>
      </c>
      <c r="K1279" s="38">
        <v>44673</v>
      </c>
      <c r="L1279" s="38">
        <v>45853</v>
      </c>
      <c r="M1279" s="39" t="s">
        <v>53</v>
      </c>
      <c r="N1279" s="18">
        <v>0</v>
      </c>
      <c r="O1279" s="18">
        <v>0</v>
      </c>
      <c r="P1279" s="15" t="str">
        <f>IFERROR((O1279-N1279)/N1279,"")</f>
        <v/>
      </c>
      <c r="Q1279" s="19">
        <v>10</v>
      </c>
      <c r="R1279" s="19">
        <v>0</v>
      </c>
      <c r="S1279" s="10"/>
      <c r="T1279" s="19">
        <v>39</v>
      </c>
      <c r="U1279" s="15">
        <f>IFERROR(R1279/T1279,"")</f>
        <v>0</v>
      </c>
      <c r="V1279" s="19">
        <v>9</v>
      </c>
      <c r="W1279" s="19">
        <v>0</v>
      </c>
      <c r="X1279" s="15">
        <f>IFERROR((W1279-V1279)/V1279,"")</f>
        <v>-1</v>
      </c>
      <c r="Y1279" s="18" t="s">
        <v>1610</v>
      </c>
      <c r="Z1279" s="18" t="s">
        <v>1610</v>
      </c>
      <c r="AA1279" s="18" t="s">
        <v>1610</v>
      </c>
      <c r="AB1279" s="18" t="s">
        <v>1610</v>
      </c>
      <c r="AC1279" s="18" t="s">
        <v>1610</v>
      </c>
      <c r="AD1279" s="18" t="s">
        <v>1610</v>
      </c>
      <c r="AE1279" s="18" t="s">
        <v>1610</v>
      </c>
      <c r="AF1279" s="18" t="s">
        <v>1610</v>
      </c>
      <c r="AG1279" s="18" t="s">
        <v>1610</v>
      </c>
      <c r="AH1279" s="18" t="s">
        <v>1610</v>
      </c>
      <c r="AI1279" s="18" t="s">
        <v>1610</v>
      </c>
      <c r="AJ1279" s="18" t="s">
        <v>1610</v>
      </c>
      <c r="AK1279" s="23">
        <f>SUM(Y1279:AJ1279)</f>
        <v>0</v>
      </c>
      <c r="AL1279" s="23">
        <f>MAX(Y1279:AJ1279)</f>
        <v>0</v>
      </c>
      <c r="AM1279">
        <f>COUNTIF(Y1279:AJ1279,"&gt;1")</f>
        <v>0</v>
      </c>
    </row>
    <row r="1280" spans="1:39" ht="15.75" x14ac:dyDescent="0.25">
      <c r="A1280" s="21"/>
      <c r="B1280" s="21" t="s">
        <v>1519</v>
      </c>
      <c r="C1280" s="21">
        <v>17269245</v>
      </c>
      <c r="D1280" s="25">
        <v>193890</v>
      </c>
      <c r="E1280" s="21" t="s">
        <v>1180</v>
      </c>
      <c r="F1280" s="21" t="s">
        <v>1364</v>
      </c>
      <c r="G1280" s="21" t="s">
        <v>701</v>
      </c>
      <c r="H1280" s="25" t="s">
        <v>20</v>
      </c>
      <c r="I1280" s="21" t="s">
        <v>27</v>
      </c>
      <c r="J1280" s="21" t="s">
        <v>74</v>
      </c>
      <c r="K1280" s="38">
        <v>45530</v>
      </c>
      <c r="L1280" s="38"/>
      <c r="M1280" s="39" t="s">
        <v>53</v>
      </c>
      <c r="N1280" s="18" t="s">
        <v>1610</v>
      </c>
      <c r="O1280" s="18" t="s">
        <v>1610</v>
      </c>
      <c r="P1280" s="15" t="str">
        <f>IFERROR((O1280-N1280)/N1280,"")</f>
        <v/>
      </c>
      <c r="Q1280" s="19" t="s">
        <v>1610</v>
      </c>
      <c r="R1280" s="19" t="s">
        <v>1610</v>
      </c>
      <c r="S1280" s="15" t="str">
        <f>IFERROR((R1280-Q1280)/Q1280,"")</f>
        <v/>
      </c>
      <c r="T1280" s="19" t="s">
        <v>1610</v>
      </c>
      <c r="U1280" s="15" t="str">
        <f>IFERROR(R1280/T1280,"")</f>
        <v/>
      </c>
      <c r="V1280" s="19" t="s">
        <v>1610</v>
      </c>
      <c r="W1280" s="19" t="s">
        <v>1610</v>
      </c>
      <c r="X1280" s="15" t="str">
        <f>IFERROR((W1280-V1280)/V1280,"")</f>
        <v/>
      </c>
      <c r="Y1280" s="18" t="s">
        <v>1610</v>
      </c>
      <c r="Z1280" s="18" t="s">
        <v>1610</v>
      </c>
      <c r="AA1280" s="18" t="s">
        <v>1610</v>
      </c>
      <c r="AB1280" s="18" t="s">
        <v>1610</v>
      </c>
      <c r="AC1280" s="18" t="s">
        <v>1610</v>
      </c>
      <c r="AD1280" s="18" t="s">
        <v>1610</v>
      </c>
      <c r="AE1280" s="18" t="s">
        <v>1610</v>
      </c>
      <c r="AF1280" s="18" t="s">
        <v>1610</v>
      </c>
      <c r="AG1280" s="18" t="s">
        <v>1610</v>
      </c>
      <c r="AH1280" s="18" t="s">
        <v>1610</v>
      </c>
      <c r="AI1280" s="18" t="s">
        <v>1610</v>
      </c>
      <c r="AJ1280" s="18" t="s">
        <v>1610</v>
      </c>
      <c r="AK1280" s="23">
        <f>SUM(Y1280:AJ1280)</f>
        <v>0</v>
      </c>
      <c r="AL1280" s="23">
        <f>MAX(Y1280:AJ1280)</f>
        <v>0</v>
      </c>
      <c r="AM1280">
        <f>COUNTIF(Y1280:AJ1280,"&gt;1")</f>
        <v>0</v>
      </c>
    </row>
    <row r="1281" spans="1:39" ht="15.75" x14ac:dyDescent="0.25">
      <c r="A1281" s="21"/>
      <c r="B1281" s="21" t="s">
        <v>1519</v>
      </c>
      <c r="C1281" s="21">
        <v>17269278</v>
      </c>
      <c r="D1281" s="25">
        <v>192201</v>
      </c>
      <c r="E1281" s="21" t="s">
        <v>1180</v>
      </c>
      <c r="F1281" s="21" t="s">
        <v>1366</v>
      </c>
      <c r="G1281" s="21" t="s">
        <v>730</v>
      </c>
      <c r="H1281" s="25" t="s">
        <v>20</v>
      </c>
      <c r="I1281" s="21" t="s">
        <v>27</v>
      </c>
      <c r="J1281" s="21" t="s">
        <v>28</v>
      </c>
      <c r="K1281" s="38">
        <v>45582</v>
      </c>
      <c r="L1281" s="38">
        <v>45798</v>
      </c>
      <c r="M1281" s="39" t="s">
        <v>53</v>
      </c>
      <c r="N1281" s="18">
        <v>0</v>
      </c>
      <c r="O1281" s="18">
        <v>0</v>
      </c>
      <c r="P1281" s="15" t="str">
        <f>IFERROR((O1281-N1281)/N1281,"")</f>
        <v/>
      </c>
      <c r="Q1281" s="19">
        <v>5</v>
      </c>
      <c r="R1281" s="19">
        <v>0</v>
      </c>
      <c r="S1281" s="15">
        <f>IFERROR((R1281-Q1281)/Q1281,"")</f>
        <v>-1</v>
      </c>
      <c r="T1281" s="19">
        <v>429</v>
      </c>
      <c r="U1281" s="15">
        <f>IFERROR(R1281/T1281,"")</f>
        <v>0</v>
      </c>
      <c r="V1281" s="19">
        <v>4</v>
      </c>
      <c r="W1281" s="19">
        <v>0</v>
      </c>
      <c r="X1281" s="15">
        <f>IFERROR((W1281-V1281)/V1281,"")</f>
        <v>-1</v>
      </c>
      <c r="Y1281" s="18" t="s">
        <v>1610</v>
      </c>
      <c r="Z1281" s="18" t="s">
        <v>1610</v>
      </c>
      <c r="AA1281" s="18" t="s">
        <v>1610</v>
      </c>
      <c r="AB1281" s="18" t="s">
        <v>1610</v>
      </c>
      <c r="AC1281" s="18" t="s">
        <v>1610</v>
      </c>
      <c r="AD1281" s="18" t="s">
        <v>1610</v>
      </c>
      <c r="AE1281" s="18" t="s">
        <v>1610</v>
      </c>
      <c r="AF1281" s="18" t="s">
        <v>1610</v>
      </c>
      <c r="AG1281" s="18" t="s">
        <v>1610</v>
      </c>
      <c r="AH1281" s="18" t="s">
        <v>1610</v>
      </c>
      <c r="AI1281" s="18" t="s">
        <v>1610</v>
      </c>
      <c r="AJ1281" s="18" t="s">
        <v>1610</v>
      </c>
      <c r="AK1281" s="23">
        <f>SUM(Y1281:AJ1281)</f>
        <v>0</v>
      </c>
      <c r="AL1281" s="23">
        <f>MAX(Y1281:AJ1281)</f>
        <v>0</v>
      </c>
      <c r="AM1281">
        <f>COUNTIF(Y1281:AJ1281,"&gt;1")</f>
        <v>0</v>
      </c>
    </row>
    <row r="1282" spans="1:39" ht="15.75" x14ac:dyDescent="0.25">
      <c r="A1282" s="21"/>
      <c r="B1282" s="21" t="s">
        <v>1519</v>
      </c>
      <c r="C1282" s="21">
        <v>17269278</v>
      </c>
      <c r="D1282" s="25">
        <v>192203</v>
      </c>
      <c r="E1282" s="21" t="s">
        <v>1180</v>
      </c>
      <c r="F1282" s="21" t="s">
        <v>1366</v>
      </c>
      <c r="G1282" s="21" t="s">
        <v>721</v>
      </c>
      <c r="H1282" s="25" t="s">
        <v>20</v>
      </c>
      <c r="I1282" s="21" t="s">
        <v>27</v>
      </c>
      <c r="J1282" s="21" t="s">
        <v>28</v>
      </c>
      <c r="K1282" s="38">
        <v>45582</v>
      </c>
      <c r="L1282" s="38">
        <v>45638</v>
      </c>
      <c r="M1282" s="39" t="s">
        <v>53</v>
      </c>
      <c r="N1282" s="18" t="s">
        <v>1610</v>
      </c>
      <c r="O1282" s="18" t="s">
        <v>1610</v>
      </c>
      <c r="P1282" s="15" t="str">
        <f>IFERROR((O1282-N1282)/N1282,"")</f>
        <v/>
      </c>
      <c r="Q1282" s="19" t="s">
        <v>1610</v>
      </c>
      <c r="R1282" s="19" t="s">
        <v>1610</v>
      </c>
      <c r="S1282" s="15" t="str">
        <f>IFERROR((R1282-Q1282)/Q1282,"")</f>
        <v/>
      </c>
      <c r="T1282" s="19">
        <v>507</v>
      </c>
      <c r="U1282" s="15" t="str">
        <f>IFERROR(R1282/T1282,"")</f>
        <v/>
      </c>
      <c r="V1282" s="19" t="s">
        <v>1610</v>
      </c>
      <c r="W1282" s="19" t="s">
        <v>1610</v>
      </c>
      <c r="X1282" s="15" t="str">
        <f>IFERROR((W1282-V1282)/V1282,"")</f>
        <v/>
      </c>
      <c r="Y1282" s="18" t="s">
        <v>1610</v>
      </c>
      <c r="Z1282" s="18" t="s">
        <v>1610</v>
      </c>
      <c r="AA1282" s="18" t="s">
        <v>1610</v>
      </c>
      <c r="AB1282" s="18" t="s">
        <v>1610</v>
      </c>
      <c r="AC1282" s="18" t="s">
        <v>1610</v>
      </c>
      <c r="AD1282" s="18" t="s">
        <v>1610</v>
      </c>
      <c r="AE1282" s="18" t="s">
        <v>1610</v>
      </c>
      <c r="AF1282" s="18" t="s">
        <v>1610</v>
      </c>
      <c r="AG1282" s="18" t="s">
        <v>1610</v>
      </c>
      <c r="AH1282" s="18" t="s">
        <v>1610</v>
      </c>
      <c r="AI1282" s="18" t="s">
        <v>1610</v>
      </c>
      <c r="AJ1282" s="18" t="s">
        <v>1610</v>
      </c>
      <c r="AK1282" s="23">
        <f>SUM(Y1282:AJ1282)</f>
        <v>0</v>
      </c>
      <c r="AL1282" s="23">
        <f>MAX(Y1282:AJ1282)</f>
        <v>0</v>
      </c>
      <c r="AM1282">
        <f>COUNTIF(Y1282:AJ1282,"&gt;1")</f>
        <v>0</v>
      </c>
    </row>
    <row r="1283" spans="1:39" ht="15.75" x14ac:dyDescent="0.25">
      <c r="A1283" s="21"/>
      <c r="B1283" s="21" t="s">
        <v>1519</v>
      </c>
      <c r="C1283" s="21">
        <v>17269278</v>
      </c>
      <c r="D1283" s="25">
        <v>193650</v>
      </c>
      <c r="E1283" s="21" t="s">
        <v>1180</v>
      </c>
      <c r="F1283" s="21" t="s">
        <v>1366</v>
      </c>
      <c r="G1283" s="21" t="s">
        <v>701</v>
      </c>
      <c r="H1283" s="25" t="s">
        <v>20</v>
      </c>
      <c r="I1283" s="21" t="s">
        <v>27</v>
      </c>
      <c r="J1283" s="21" t="s">
        <v>74</v>
      </c>
      <c r="K1283" s="38">
        <v>45841</v>
      </c>
      <c r="L1283" s="38">
        <v>45576</v>
      </c>
      <c r="M1283" s="39" t="s">
        <v>53</v>
      </c>
      <c r="N1283" s="18">
        <v>5994</v>
      </c>
      <c r="O1283" s="18">
        <v>0</v>
      </c>
      <c r="P1283" s="15">
        <f>IFERROR((O1283-N1283)/N1283,"")</f>
        <v>-1</v>
      </c>
      <c r="Q1283" s="19">
        <v>0</v>
      </c>
      <c r="R1283" s="19">
        <v>0</v>
      </c>
      <c r="S1283" s="15" t="str">
        <f>IFERROR((R1283-Q1283)/Q1283,"")</f>
        <v/>
      </c>
      <c r="T1283" s="19" t="s">
        <v>1610</v>
      </c>
      <c r="U1283" s="15" t="str">
        <f>IFERROR(R1283/T1283,"")</f>
        <v/>
      </c>
      <c r="V1283" s="19" t="s">
        <v>1610</v>
      </c>
      <c r="W1283" s="19" t="s">
        <v>1610</v>
      </c>
      <c r="X1283" s="15" t="str">
        <f>IFERROR((W1283-V1283)/V1283,"")</f>
        <v/>
      </c>
      <c r="Y1283" s="18" t="s">
        <v>1610</v>
      </c>
      <c r="Z1283" s="18" t="s">
        <v>1610</v>
      </c>
      <c r="AA1283" s="18" t="s">
        <v>1610</v>
      </c>
      <c r="AB1283" s="18" t="s">
        <v>1610</v>
      </c>
      <c r="AC1283" s="18" t="s">
        <v>1610</v>
      </c>
      <c r="AD1283" s="18" t="s">
        <v>1610</v>
      </c>
      <c r="AE1283" s="18" t="s">
        <v>1610</v>
      </c>
      <c r="AF1283" s="18" t="s">
        <v>1610</v>
      </c>
      <c r="AG1283" s="18" t="s">
        <v>1610</v>
      </c>
      <c r="AH1283" s="18" t="s">
        <v>1610</v>
      </c>
      <c r="AI1283" s="18" t="s">
        <v>1610</v>
      </c>
      <c r="AJ1283" s="18" t="s">
        <v>1610</v>
      </c>
      <c r="AK1283" s="23">
        <f>SUM(Y1283:AJ1283)</f>
        <v>0</v>
      </c>
      <c r="AL1283" s="23">
        <f>MAX(Y1283:AJ1283)</f>
        <v>0</v>
      </c>
      <c r="AM1283">
        <f>COUNTIF(Y1283:AJ1283,"&gt;1")</f>
        <v>0</v>
      </c>
    </row>
    <row r="1284" spans="1:39" ht="15.75" x14ac:dyDescent="0.25">
      <c r="A1284" s="21"/>
      <c r="B1284" s="21" t="s">
        <v>1519</v>
      </c>
      <c r="C1284" s="21">
        <v>17274840</v>
      </c>
      <c r="D1284" s="25">
        <v>192196</v>
      </c>
      <c r="E1284" s="21" t="s">
        <v>1180</v>
      </c>
      <c r="F1284" s="21" t="s">
        <v>1356</v>
      </c>
      <c r="G1284" s="21" t="s">
        <v>1360</v>
      </c>
      <c r="H1284" s="25" t="s">
        <v>20</v>
      </c>
      <c r="I1284" s="21" t="s">
        <v>27</v>
      </c>
      <c r="J1284" s="21" t="s">
        <v>28</v>
      </c>
      <c r="K1284" s="38">
        <v>45793</v>
      </c>
      <c r="L1284" s="38">
        <v>45908</v>
      </c>
      <c r="M1284" s="39" t="s">
        <v>53</v>
      </c>
      <c r="N1284" s="18">
        <v>399</v>
      </c>
      <c r="O1284" s="18">
        <v>0</v>
      </c>
      <c r="P1284" s="15">
        <f>IFERROR((O1284-N1284)/N1284,"")</f>
        <v>-1</v>
      </c>
      <c r="Q1284" s="19">
        <v>24</v>
      </c>
      <c r="R1284" s="19">
        <v>0</v>
      </c>
      <c r="S1284" s="15">
        <f>IFERROR((R1284-Q1284)/Q1284,"")</f>
        <v>-1</v>
      </c>
      <c r="T1284" s="19">
        <v>9</v>
      </c>
      <c r="U1284" s="15">
        <f>IFERROR(R1284/T1284,"")</f>
        <v>0</v>
      </c>
      <c r="V1284" s="19">
        <v>22</v>
      </c>
      <c r="W1284" s="19">
        <v>0</v>
      </c>
      <c r="X1284" s="15">
        <f>IFERROR((W1284-V1284)/V1284,"")</f>
        <v>-1</v>
      </c>
      <c r="Y1284" s="18" t="s">
        <v>1610</v>
      </c>
      <c r="Z1284" s="18" t="s">
        <v>1610</v>
      </c>
      <c r="AA1284" s="18" t="s">
        <v>1610</v>
      </c>
      <c r="AB1284" s="18" t="s">
        <v>1610</v>
      </c>
      <c r="AC1284" s="18" t="s">
        <v>1610</v>
      </c>
      <c r="AD1284" s="18" t="s">
        <v>1610</v>
      </c>
      <c r="AE1284" s="18" t="s">
        <v>1610</v>
      </c>
      <c r="AF1284" s="18" t="s">
        <v>1610</v>
      </c>
      <c r="AG1284" s="18" t="s">
        <v>1610</v>
      </c>
      <c r="AH1284" s="18" t="s">
        <v>1610</v>
      </c>
      <c r="AI1284" s="18" t="s">
        <v>1610</v>
      </c>
      <c r="AJ1284" s="18" t="s">
        <v>1610</v>
      </c>
      <c r="AK1284" s="23">
        <f>SUM(Y1284:AJ1284)</f>
        <v>0</v>
      </c>
      <c r="AL1284" s="23">
        <f>MAX(Y1284:AJ1284)</f>
        <v>0</v>
      </c>
      <c r="AM1284">
        <f>COUNTIF(Y1284:AJ1284,"&gt;1")</f>
        <v>0</v>
      </c>
    </row>
    <row r="1285" spans="1:39" ht="15.75" x14ac:dyDescent="0.25">
      <c r="A1285" s="21"/>
      <c r="B1285" s="21" t="s">
        <v>1519</v>
      </c>
      <c r="C1285" s="21">
        <v>17274840</v>
      </c>
      <c r="D1285" s="25">
        <v>193702</v>
      </c>
      <c r="E1285" s="21" t="s">
        <v>1180</v>
      </c>
      <c r="F1285" s="21" t="s">
        <v>1356</v>
      </c>
      <c r="G1285" s="21" t="s">
        <v>701</v>
      </c>
      <c r="H1285" s="25" t="s">
        <v>201</v>
      </c>
      <c r="I1285" s="21" t="s">
        <v>27</v>
      </c>
      <c r="J1285" s="21" t="s">
        <v>74</v>
      </c>
      <c r="K1285" s="38">
        <v>45488</v>
      </c>
      <c r="L1285" s="38">
        <v>45895</v>
      </c>
      <c r="M1285" s="39" t="s">
        <v>53</v>
      </c>
      <c r="N1285" s="18">
        <v>0</v>
      </c>
      <c r="O1285" s="18">
        <v>0</v>
      </c>
      <c r="P1285" s="15" t="str">
        <f>IFERROR((O1285-N1285)/N1285,"")</f>
        <v/>
      </c>
      <c r="Q1285" s="19">
        <v>16</v>
      </c>
      <c r="R1285" s="19">
        <v>0</v>
      </c>
      <c r="S1285" s="15">
        <f>IFERROR((R1285-Q1285)/Q1285,"")</f>
        <v>-1</v>
      </c>
      <c r="T1285" s="19">
        <v>105</v>
      </c>
      <c r="U1285" s="15">
        <f>IFERROR(R1285/T1285,"")</f>
        <v>0</v>
      </c>
      <c r="V1285" s="19">
        <v>19</v>
      </c>
      <c r="W1285" s="19">
        <v>0</v>
      </c>
      <c r="X1285" s="15">
        <f>IFERROR((W1285-V1285)/V1285,"")</f>
        <v>-1</v>
      </c>
      <c r="Y1285" s="18" t="s">
        <v>1610</v>
      </c>
      <c r="Z1285" s="18" t="s">
        <v>1610</v>
      </c>
      <c r="AA1285" s="18" t="s">
        <v>1610</v>
      </c>
      <c r="AB1285" s="18" t="s">
        <v>1610</v>
      </c>
      <c r="AC1285" s="18" t="s">
        <v>1610</v>
      </c>
      <c r="AD1285" s="18" t="s">
        <v>1610</v>
      </c>
      <c r="AE1285" s="18" t="s">
        <v>1610</v>
      </c>
      <c r="AF1285" s="18" t="s">
        <v>1610</v>
      </c>
      <c r="AG1285" s="18" t="s">
        <v>1610</v>
      </c>
      <c r="AH1285" s="18" t="s">
        <v>1610</v>
      </c>
      <c r="AI1285" s="18" t="s">
        <v>1610</v>
      </c>
      <c r="AJ1285" s="18" t="s">
        <v>1610</v>
      </c>
      <c r="AK1285" s="23">
        <f>SUM(Y1285:AJ1285)</f>
        <v>0</v>
      </c>
      <c r="AL1285" s="23">
        <f>MAX(Y1285:AJ1285)</f>
        <v>0</v>
      </c>
      <c r="AM1285">
        <f>COUNTIF(Y1285:AJ1285,"&gt;1")</f>
        <v>0</v>
      </c>
    </row>
    <row r="1286" spans="1:39" ht="15.75" x14ac:dyDescent="0.25">
      <c r="A1286" s="21"/>
      <c r="B1286" s="21" t="s">
        <v>1519</v>
      </c>
      <c r="C1286" s="21">
        <v>17274840</v>
      </c>
      <c r="D1286" s="25">
        <v>192206</v>
      </c>
      <c r="E1286" s="21" t="s">
        <v>1180</v>
      </c>
      <c r="F1286" s="21" t="s">
        <v>1356</v>
      </c>
      <c r="G1286" s="21" t="s">
        <v>1370</v>
      </c>
      <c r="H1286" s="25" t="s">
        <v>20</v>
      </c>
      <c r="I1286" s="21" t="s">
        <v>27</v>
      </c>
      <c r="J1286" s="21" t="s">
        <v>28</v>
      </c>
      <c r="K1286" s="38">
        <v>45324</v>
      </c>
      <c r="L1286" s="38">
        <v>45891</v>
      </c>
      <c r="M1286" s="39" t="s">
        <v>53</v>
      </c>
      <c r="N1286" s="18">
        <v>0</v>
      </c>
      <c r="O1286" s="18">
        <v>0</v>
      </c>
      <c r="P1286" s="15" t="str">
        <f>IFERROR((O1286-N1286)/N1286,"")</f>
        <v/>
      </c>
      <c r="Q1286" s="19">
        <v>15</v>
      </c>
      <c r="R1286" s="19">
        <v>0</v>
      </c>
      <c r="S1286" s="15">
        <f>IFERROR((R1286-Q1286)/Q1286,"")</f>
        <v>-1</v>
      </c>
      <c r="T1286" s="19">
        <v>78</v>
      </c>
      <c r="U1286" s="15">
        <f>IFERROR(R1286/T1286,"")</f>
        <v>0</v>
      </c>
      <c r="V1286" s="19">
        <v>14</v>
      </c>
      <c r="W1286" s="19">
        <v>0</v>
      </c>
      <c r="X1286" s="15">
        <f>IFERROR((W1286-V1286)/V1286,"")</f>
        <v>-1</v>
      </c>
      <c r="Y1286" s="18" t="s">
        <v>1610</v>
      </c>
      <c r="Z1286" s="18" t="s">
        <v>1610</v>
      </c>
      <c r="AA1286" s="18" t="s">
        <v>1610</v>
      </c>
      <c r="AB1286" s="18" t="s">
        <v>1610</v>
      </c>
      <c r="AC1286" s="18" t="s">
        <v>1610</v>
      </c>
      <c r="AD1286" s="18" t="s">
        <v>1610</v>
      </c>
      <c r="AE1286" s="18" t="s">
        <v>1610</v>
      </c>
      <c r="AF1286" s="18" t="s">
        <v>1610</v>
      </c>
      <c r="AG1286" s="18" t="s">
        <v>1610</v>
      </c>
      <c r="AH1286" s="18" t="s">
        <v>1610</v>
      </c>
      <c r="AI1286" s="18" t="s">
        <v>1610</v>
      </c>
      <c r="AJ1286" s="18" t="s">
        <v>1610</v>
      </c>
      <c r="AK1286" s="23">
        <f>SUM(Y1286:AJ1286)</f>
        <v>0</v>
      </c>
      <c r="AL1286" s="23">
        <f>MAX(Y1286:AJ1286)</f>
        <v>0</v>
      </c>
      <c r="AM1286">
        <f>COUNTIF(Y1286:AJ1286,"&gt;1")</f>
        <v>0</v>
      </c>
    </row>
    <row r="1287" spans="1:39" ht="15.75" x14ac:dyDescent="0.25">
      <c r="A1287" s="21"/>
      <c r="B1287" s="21" t="s">
        <v>1519</v>
      </c>
      <c r="C1287" s="21">
        <v>17274840</v>
      </c>
      <c r="D1287" s="25">
        <v>192200</v>
      </c>
      <c r="E1287" s="21" t="s">
        <v>1180</v>
      </c>
      <c r="F1287" s="21" t="s">
        <v>1356</v>
      </c>
      <c r="G1287" s="21" t="s">
        <v>1365</v>
      </c>
      <c r="H1287" s="25" t="s">
        <v>20</v>
      </c>
      <c r="I1287" s="21" t="s">
        <v>27</v>
      </c>
      <c r="J1287" s="21" t="s">
        <v>28</v>
      </c>
      <c r="K1287" s="38">
        <v>45635</v>
      </c>
      <c r="L1287" s="38">
        <v>45876</v>
      </c>
      <c r="M1287" s="39" t="s">
        <v>53</v>
      </c>
      <c r="N1287" s="18">
        <v>0</v>
      </c>
      <c r="O1287" s="18">
        <v>0</v>
      </c>
      <c r="P1287" s="15" t="str">
        <f>IFERROR((O1287-N1287)/N1287,"")</f>
        <v/>
      </c>
      <c r="Q1287" s="19">
        <v>23</v>
      </c>
      <c r="R1287" s="19">
        <v>0</v>
      </c>
      <c r="S1287" s="15">
        <f>IFERROR((R1287-Q1287)/Q1287,"")</f>
        <v>-1</v>
      </c>
      <c r="T1287" s="19">
        <v>975</v>
      </c>
      <c r="U1287" s="15">
        <f>IFERROR(R1287/T1287,"")</f>
        <v>0</v>
      </c>
      <c r="V1287" s="19">
        <v>17</v>
      </c>
      <c r="W1287" s="19">
        <v>0</v>
      </c>
      <c r="X1287" s="15">
        <f>IFERROR((W1287-V1287)/V1287,"")</f>
        <v>-1</v>
      </c>
      <c r="Y1287" s="18" t="s">
        <v>1610</v>
      </c>
      <c r="Z1287" s="18" t="s">
        <v>1610</v>
      </c>
      <c r="AA1287" s="18" t="s">
        <v>1610</v>
      </c>
      <c r="AB1287" s="18" t="s">
        <v>1610</v>
      </c>
      <c r="AC1287" s="18" t="s">
        <v>1610</v>
      </c>
      <c r="AD1287" s="18" t="s">
        <v>1610</v>
      </c>
      <c r="AE1287" s="18" t="s">
        <v>1610</v>
      </c>
      <c r="AF1287" s="18" t="s">
        <v>1610</v>
      </c>
      <c r="AG1287" s="18" t="s">
        <v>1610</v>
      </c>
      <c r="AH1287" s="18" t="s">
        <v>1610</v>
      </c>
      <c r="AI1287" s="18" t="s">
        <v>1610</v>
      </c>
      <c r="AJ1287" s="18" t="s">
        <v>1610</v>
      </c>
      <c r="AK1287" s="23">
        <f>SUM(Y1287:AJ1287)</f>
        <v>0</v>
      </c>
      <c r="AL1287" s="23">
        <f>MAX(Y1287:AJ1287)</f>
        <v>0</v>
      </c>
      <c r="AM1287">
        <f>COUNTIF(Y1287:AJ1287,"&gt;1")</f>
        <v>0</v>
      </c>
    </row>
    <row r="1288" spans="1:39" ht="15.75" x14ac:dyDescent="0.25">
      <c r="A1288" s="21"/>
      <c r="B1288" s="21" t="s">
        <v>1519</v>
      </c>
      <c r="C1288" s="21">
        <v>17274840</v>
      </c>
      <c r="D1288" s="25">
        <v>192202</v>
      </c>
      <c r="E1288" s="21" t="s">
        <v>1180</v>
      </c>
      <c r="F1288" s="21" t="s">
        <v>1356</v>
      </c>
      <c r="G1288" s="21" t="s">
        <v>1367</v>
      </c>
      <c r="H1288" s="25" t="s">
        <v>20</v>
      </c>
      <c r="I1288" s="21" t="s">
        <v>27</v>
      </c>
      <c r="J1288" s="21" t="s">
        <v>28</v>
      </c>
      <c r="K1288" s="38">
        <v>45397</v>
      </c>
      <c r="L1288" s="38">
        <v>45860</v>
      </c>
      <c r="M1288" s="39" t="s">
        <v>53</v>
      </c>
      <c r="N1288" s="18">
        <v>0</v>
      </c>
      <c r="O1288" s="18">
        <v>0</v>
      </c>
      <c r="P1288" s="15" t="str">
        <f>IFERROR((O1288-N1288)/N1288,"")</f>
        <v/>
      </c>
      <c r="Q1288" s="19">
        <v>5</v>
      </c>
      <c r="R1288" s="19">
        <v>0</v>
      </c>
      <c r="S1288" s="15">
        <f>IFERROR((R1288-Q1288)/Q1288,"")</f>
        <v>-1</v>
      </c>
      <c r="T1288" s="19">
        <v>351</v>
      </c>
      <c r="U1288" s="15">
        <f>IFERROR(R1288/T1288,"")</f>
        <v>0</v>
      </c>
      <c r="V1288" s="19">
        <v>4</v>
      </c>
      <c r="W1288" s="19">
        <v>0</v>
      </c>
      <c r="X1288" s="15">
        <f>IFERROR((W1288-V1288)/V1288,"")</f>
        <v>-1</v>
      </c>
      <c r="Y1288" s="18" t="s">
        <v>1610</v>
      </c>
      <c r="Z1288" s="18" t="s">
        <v>1610</v>
      </c>
      <c r="AA1288" s="18" t="s">
        <v>1610</v>
      </c>
      <c r="AB1288" s="18" t="s">
        <v>1610</v>
      </c>
      <c r="AC1288" s="18" t="s">
        <v>1610</v>
      </c>
      <c r="AD1288" s="18" t="s">
        <v>1610</v>
      </c>
      <c r="AE1288" s="18" t="s">
        <v>1610</v>
      </c>
      <c r="AF1288" s="18" t="s">
        <v>1610</v>
      </c>
      <c r="AG1288" s="18" t="s">
        <v>1610</v>
      </c>
      <c r="AH1288" s="18" t="s">
        <v>1610</v>
      </c>
      <c r="AI1288" s="18" t="s">
        <v>1610</v>
      </c>
      <c r="AJ1288" s="18" t="s">
        <v>1610</v>
      </c>
      <c r="AK1288" s="23">
        <f>SUM(Y1288:AJ1288)</f>
        <v>0</v>
      </c>
      <c r="AL1288" s="23">
        <f>MAX(Y1288:AJ1288)</f>
        <v>0</v>
      </c>
      <c r="AM1288">
        <f>COUNTIF(Y1288:AJ1288,"&gt;1")</f>
        <v>0</v>
      </c>
    </row>
    <row r="1289" spans="1:39" ht="15.75" x14ac:dyDescent="0.25">
      <c r="A1289" s="21"/>
      <c r="B1289" s="21" t="s">
        <v>1519</v>
      </c>
      <c r="C1289" s="21">
        <v>17274840</v>
      </c>
      <c r="D1289" s="25">
        <v>192207</v>
      </c>
      <c r="E1289" s="21" t="s">
        <v>1180</v>
      </c>
      <c r="F1289" s="21" t="s">
        <v>1356</v>
      </c>
      <c r="G1289" s="21" t="s">
        <v>1371</v>
      </c>
      <c r="H1289" s="25" t="s">
        <v>20</v>
      </c>
      <c r="I1289" s="21" t="s">
        <v>27</v>
      </c>
      <c r="J1289" s="21" t="s">
        <v>28</v>
      </c>
      <c r="K1289" s="38">
        <v>45064</v>
      </c>
      <c r="L1289" s="38">
        <v>45831</v>
      </c>
      <c r="M1289" s="39" t="s">
        <v>53</v>
      </c>
      <c r="N1289" s="18">
        <v>0</v>
      </c>
      <c r="O1289" s="18">
        <v>0</v>
      </c>
      <c r="P1289" s="15" t="str">
        <f>IFERROR((O1289-N1289)/N1289,"")</f>
        <v/>
      </c>
      <c r="Q1289" s="19">
        <v>6</v>
      </c>
      <c r="R1289" s="19">
        <v>0</v>
      </c>
      <c r="S1289" s="15">
        <f>IFERROR((R1289-Q1289)/Q1289,"")</f>
        <v>-1</v>
      </c>
      <c r="T1289" s="19">
        <v>741</v>
      </c>
      <c r="U1289" s="15">
        <f>IFERROR(R1289/T1289,"")</f>
        <v>0</v>
      </c>
      <c r="V1289" s="19">
        <v>6</v>
      </c>
      <c r="W1289" s="19">
        <v>0</v>
      </c>
      <c r="X1289" s="15">
        <f>IFERROR((W1289-V1289)/V1289,"")</f>
        <v>-1</v>
      </c>
      <c r="Y1289" s="18" t="s">
        <v>1610</v>
      </c>
      <c r="Z1289" s="18" t="s">
        <v>1610</v>
      </c>
      <c r="AA1289" s="18" t="s">
        <v>1610</v>
      </c>
      <c r="AB1289" s="18" t="s">
        <v>1610</v>
      </c>
      <c r="AC1289" s="18" t="s">
        <v>1610</v>
      </c>
      <c r="AD1289" s="18" t="s">
        <v>1610</v>
      </c>
      <c r="AE1289" s="18" t="s">
        <v>1610</v>
      </c>
      <c r="AF1289" s="18" t="s">
        <v>1610</v>
      </c>
      <c r="AG1289" s="18" t="s">
        <v>1610</v>
      </c>
      <c r="AH1289" s="18" t="s">
        <v>1610</v>
      </c>
      <c r="AI1289" s="18" t="s">
        <v>1610</v>
      </c>
      <c r="AJ1289" s="18" t="s">
        <v>1610</v>
      </c>
      <c r="AK1289" s="23">
        <f>SUM(Y1289:AJ1289)</f>
        <v>0</v>
      </c>
      <c r="AL1289" s="23">
        <f>MAX(Y1289:AJ1289)</f>
        <v>0</v>
      </c>
      <c r="AM1289">
        <f>COUNTIF(Y1289:AJ1289,"&gt;1")</f>
        <v>0</v>
      </c>
    </row>
    <row r="1290" spans="1:39" ht="15.75" x14ac:dyDescent="0.25">
      <c r="A1290" s="21"/>
      <c r="B1290" s="21" t="s">
        <v>1519</v>
      </c>
      <c r="C1290" s="21">
        <v>17274840</v>
      </c>
      <c r="D1290" s="25">
        <v>192097</v>
      </c>
      <c r="E1290" s="21" t="s">
        <v>1180</v>
      </c>
      <c r="F1290" s="21" t="s">
        <v>1356</v>
      </c>
      <c r="G1290" s="21" t="s">
        <v>701</v>
      </c>
      <c r="H1290" s="25" t="s">
        <v>20</v>
      </c>
      <c r="I1290" s="21" t="s">
        <v>27</v>
      </c>
      <c r="J1290" s="21" t="s">
        <v>28</v>
      </c>
      <c r="K1290" s="38">
        <v>44742</v>
      </c>
      <c r="L1290" s="38">
        <v>45639</v>
      </c>
      <c r="M1290" s="39" t="s">
        <v>53</v>
      </c>
      <c r="N1290" s="18" t="s">
        <v>1610</v>
      </c>
      <c r="O1290" s="18" t="s">
        <v>1610</v>
      </c>
      <c r="P1290" s="15" t="str">
        <f>IFERROR((O1290-N1290)/N1290,"")</f>
        <v/>
      </c>
      <c r="Q1290" s="19" t="s">
        <v>1610</v>
      </c>
      <c r="R1290" s="19" t="s">
        <v>1610</v>
      </c>
      <c r="S1290" s="15" t="str">
        <f>IFERROR((R1290-Q1290)/Q1290,"")</f>
        <v/>
      </c>
      <c r="T1290" s="19">
        <v>39</v>
      </c>
      <c r="U1290" s="15" t="str">
        <f>IFERROR(R1290/T1290,"")</f>
        <v/>
      </c>
      <c r="V1290" s="19" t="s">
        <v>1610</v>
      </c>
      <c r="W1290" s="19" t="s">
        <v>1610</v>
      </c>
      <c r="X1290" s="15" t="str">
        <f>IFERROR((W1290-V1290)/V1290,"")</f>
        <v/>
      </c>
      <c r="Y1290" s="18" t="s">
        <v>1610</v>
      </c>
      <c r="Z1290" s="18" t="s">
        <v>1610</v>
      </c>
      <c r="AA1290" s="18" t="s">
        <v>1610</v>
      </c>
      <c r="AB1290" s="18" t="s">
        <v>1610</v>
      </c>
      <c r="AC1290" s="18" t="s">
        <v>1610</v>
      </c>
      <c r="AD1290" s="18" t="s">
        <v>1610</v>
      </c>
      <c r="AE1290" s="18" t="s">
        <v>1610</v>
      </c>
      <c r="AF1290" s="18" t="s">
        <v>1610</v>
      </c>
      <c r="AG1290" s="18" t="s">
        <v>1610</v>
      </c>
      <c r="AH1290" s="18" t="s">
        <v>1610</v>
      </c>
      <c r="AI1290" s="18" t="s">
        <v>1610</v>
      </c>
      <c r="AJ1290" s="18" t="s">
        <v>1610</v>
      </c>
      <c r="AK1290" s="23">
        <f>SUM(Y1290:AJ1290)</f>
        <v>0</v>
      </c>
      <c r="AL1290" s="23">
        <f>MAX(Y1290:AJ1290)</f>
        <v>0</v>
      </c>
      <c r="AM1290">
        <f>COUNTIF(Y1290:AJ1290,"&gt;1")</f>
        <v>0</v>
      </c>
    </row>
    <row r="1291" spans="1:39" ht="15.75" x14ac:dyDescent="0.25">
      <c r="A1291" s="21"/>
      <c r="B1291" s="21" t="s">
        <v>1519</v>
      </c>
      <c r="C1291" s="21">
        <v>17274840</v>
      </c>
      <c r="D1291" s="25">
        <v>192204</v>
      </c>
      <c r="E1291" s="21" t="s">
        <v>1180</v>
      </c>
      <c r="F1291" s="21" t="s">
        <v>1356</v>
      </c>
      <c r="G1291" s="21" t="s">
        <v>724</v>
      </c>
      <c r="H1291" s="25" t="s">
        <v>20</v>
      </c>
      <c r="I1291" s="21" t="s">
        <v>27</v>
      </c>
      <c r="J1291" s="21" t="s">
        <v>28</v>
      </c>
      <c r="K1291" s="38">
        <v>45131</v>
      </c>
      <c r="L1291" s="38">
        <v>45609</v>
      </c>
      <c r="M1291" s="39" t="s">
        <v>53</v>
      </c>
      <c r="N1291" s="18" t="s">
        <v>1610</v>
      </c>
      <c r="O1291" s="18" t="s">
        <v>1610</v>
      </c>
      <c r="P1291" s="15" t="str">
        <f>IFERROR((O1291-N1291)/N1291,"")</f>
        <v/>
      </c>
      <c r="Q1291" s="19" t="s">
        <v>1610</v>
      </c>
      <c r="R1291" s="19" t="s">
        <v>1610</v>
      </c>
      <c r="S1291" s="15" t="str">
        <f>IFERROR((R1291-Q1291)/Q1291,"")</f>
        <v/>
      </c>
      <c r="T1291" s="19">
        <v>468</v>
      </c>
      <c r="U1291" s="15" t="str">
        <f>IFERROR(R1291/T1291,"")</f>
        <v/>
      </c>
      <c r="V1291" s="19" t="s">
        <v>1610</v>
      </c>
      <c r="W1291" s="19" t="s">
        <v>1610</v>
      </c>
      <c r="X1291" s="15" t="str">
        <f>IFERROR((W1291-V1291)/V1291,"")</f>
        <v/>
      </c>
      <c r="Y1291" s="18" t="s">
        <v>1610</v>
      </c>
      <c r="Z1291" s="18" t="s">
        <v>1610</v>
      </c>
      <c r="AA1291" s="18" t="s">
        <v>1610</v>
      </c>
      <c r="AB1291" s="18" t="s">
        <v>1610</v>
      </c>
      <c r="AC1291" s="18" t="s">
        <v>1610</v>
      </c>
      <c r="AD1291" s="18" t="s">
        <v>1610</v>
      </c>
      <c r="AE1291" s="18" t="s">
        <v>1610</v>
      </c>
      <c r="AF1291" s="18" t="s">
        <v>1610</v>
      </c>
      <c r="AG1291" s="18" t="s">
        <v>1610</v>
      </c>
      <c r="AH1291" s="18" t="s">
        <v>1610</v>
      </c>
      <c r="AI1291" s="18" t="s">
        <v>1610</v>
      </c>
      <c r="AJ1291" s="18" t="s">
        <v>1610</v>
      </c>
      <c r="AK1291" s="23">
        <f>SUM(Y1291:AJ1291)</f>
        <v>0</v>
      </c>
      <c r="AL1291" s="23">
        <f>MAX(Y1291:AJ1291)</f>
        <v>0</v>
      </c>
      <c r="AM1291">
        <f>COUNTIF(Y1291:AJ1291,"&gt;1")</f>
        <v>0</v>
      </c>
    </row>
    <row r="1292" spans="1:39" ht="15.75" x14ac:dyDescent="0.25">
      <c r="A1292" s="21" t="s">
        <v>91</v>
      </c>
      <c r="B1292" s="21" t="s">
        <v>1519</v>
      </c>
      <c r="C1292" s="21">
        <v>17274840</v>
      </c>
      <c r="D1292" s="25">
        <v>194659</v>
      </c>
      <c r="E1292" s="21" t="s">
        <v>1180</v>
      </c>
      <c r="F1292" s="21" t="s">
        <v>1356</v>
      </c>
      <c r="G1292" s="21" t="s">
        <v>701</v>
      </c>
      <c r="H1292" s="25" t="s">
        <v>20</v>
      </c>
      <c r="I1292" s="21" t="s">
        <v>27</v>
      </c>
      <c r="J1292" s="21" t="s">
        <v>74</v>
      </c>
      <c r="K1292" s="38">
        <v>45890</v>
      </c>
      <c r="L1292" s="38"/>
      <c r="M1292" s="39" t="s">
        <v>53</v>
      </c>
      <c r="N1292" s="18">
        <v>6660</v>
      </c>
      <c r="O1292" s="18">
        <v>0</v>
      </c>
      <c r="P1292" s="15">
        <f>IFERROR((O1292-N1292)/N1292,"")</f>
        <v>-1</v>
      </c>
      <c r="Q1292" s="19">
        <v>0</v>
      </c>
      <c r="R1292" s="19">
        <v>0</v>
      </c>
      <c r="S1292" s="15" t="str">
        <f>IFERROR((R1292-Q1292)/Q1292,"")</f>
        <v/>
      </c>
      <c r="T1292" s="19" t="s">
        <v>1610</v>
      </c>
      <c r="U1292" s="15" t="str">
        <f>IFERROR(R1292/T1292,"")</f>
        <v/>
      </c>
      <c r="V1292" s="19" t="s">
        <v>1610</v>
      </c>
      <c r="W1292" s="19" t="s">
        <v>1610</v>
      </c>
      <c r="X1292" s="15" t="str">
        <f>IFERROR((W1292-V1292)/V1292,"")</f>
        <v/>
      </c>
      <c r="Y1292" s="18">
        <v>1998</v>
      </c>
      <c r="Z1292" s="18">
        <v>0</v>
      </c>
      <c r="AA1292" s="18">
        <v>0</v>
      </c>
      <c r="AB1292" s="18">
        <v>0</v>
      </c>
      <c r="AC1292" s="18">
        <v>0</v>
      </c>
      <c r="AD1292" s="18">
        <v>0</v>
      </c>
      <c r="AE1292" s="18">
        <v>0</v>
      </c>
      <c r="AF1292" s="18">
        <v>0</v>
      </c>
      <c r="AG1292" s="18">
        <v>0</v>
      </c>
      <c r="AH1292" s="18">
        <v>0</v>
      </c>
      <c r="AI1292" s="18">
        <v>0</v>
      </c>
      <c r="AJ1292" s="18">
        <v>0</v>
      </c>
      <c r="AK1292" s="23">
        <f>SUM(Y1292:AJ1292)</f>
        <v>1998</v>
      </c>
      <c r="AL1292" s="23">
        <f>MAX(Y1292:AJ1292)</f>
        <v>1998</v>
      </c>
      <c r="AM1292">
        <f>COUNTIF(Y1292:AJ1292,"&gt;1")</f>
        <v>1</v>
      </c>
    </row>
    <row r="1293" spans="1:39" ht="15.75" x14ac:dyDescent="0.25">
      <c r="A1293" s="21"/>
      <c r="B1293" s="21" t="s">
        <v>1519</v>
      </c>
      <c r="C1293" s="21">
        <v>17310925</v>
      </c>
      <c r="D1293" s="25">
        <v>193572</v>
      </c>
      <c r="E1293" s="21" t="s">
        <v>2933</v>
      </c>
      <c r="F1293" s="21" t="s">
        <v>3328</v>
      </c>
      <c r="G1293" s="21" t="s">
        <v>78</v>
      </c>
      <c r="H1293" s="25" t="s">
        <v>79</v>
      </c>
      <c r="I1293" s="21" t="s">
        <v>21</v>
      </c>
      <c r="J1293" s="21" t="s">
        <v>21</v>
      </c>
      <c r="K1293" s="38">
        <v>46148</v>
      </c>
      <c r="L1293" s="38">
        <v>46238</v>
      </c>
      <c r="M1293" s="39" t="s">
        <v>18</v>
      </c>
      <c r="N1293" s="18">
        <v>0</v>
      </c>
      <c r="O1293" s="18">
        <v>1440</v>
      </c>
      <c r="P1293" s="15" t="str">
        <f>IFERROR((O1293-N1293)/N1293,"")</f>
        <v/>
      </c>
      <c r="Q1293" s="19">
        <v>0</v>
      </c>
      <c r="R1293" s="19">
        <v>3</v>
      </c>
      <c r="S1293" s="15" t="str">
        <f>IFERROR((R1293-Q1293)/Q1293,"")</f>
        <v/>
      </c>
      <c r="T1293" s="19">
        <v>2</v>
      </c>
      <c r="U1293" s="15">
        <f>IFERROR(R1293/T1293,"")</f>
        <v>1.5</v>
      </c>
      <c r="V1293" s="19">
        <v>2</v>
      </c>
      <c r="W1293" s="19">
        <v>5</v>
      </c>
      <c r="X1293" s="15">
        <f>IFERROR((W1293-V1293)/V1293,"")</f>
        <v>1.5</v>
      </c>
      <c r="Y1293" s="18">
        <v>0</v>
      </c>
      <c r="Z1293" s="18">
        <v>0</v>
      </c>
      <c r="AA1293" s="18">
        <v>0</v>
      </c>
      <c r="AB1293" s="18">
        <v>0</v>
      </c>
      <c r="AC1293" s="18">
        <v>0</v>
      </c>
      <c r="AD1293" s="18">
        <v>0</v>
      </c>
      <c r="AE1293" s="18">
        <v>0</v>
      </c>
      <c r="AF1293" s="18">
        <v>0</v>
      </c>
      <c r="AG1293" s="18">
        <v>0</v>
      </c>
      <c r="AH1293" s="18">
        <v>1440</v>
      </c>
      <c r="AI1293" s="18">
        <v>0</v>
      </c>
      <c r="AJ1293" s="18">
        <v>0</v>
      </c>
      <c r="AK1293" s="23">
        <f>SUM(Y1293:AJ1293)</f>
        <v>1440</v>
      </c>
      <c r="AL1293" s="23">
        <f>MAX(Y1293:AJ1293)</f>
        <v>1440</v>
      </c>
      <c r="AM1293">
        <f>COUNTIF(Y1293:AJ1293,"&gt;1")</f>
        <v>1</v>
      </c>
    </row>
    <row r="1294" spans="1:39" ht="15.75" x14ac:dyDescent="0.25">
      <c r="A1294" s="21"/>
      <c r="B1294" s="21"/>
      <c r="C1294" s="21">
        <v>17312448</v>
      </c>
      <c r="D1294" s="25">
        <v>102478</v>
      </c>
      <c r="E1294" s="21" t="s">
        <v>1575</v>
      </c>
      <c r="F1294" s="21" t="s">
        <v>1796</v>
      </c>
      <c r="G1294" s="21" t="s">
        <v>490</v>
      </c>
      <c r="H1294" s="25" t="s">
        <v>20</v>
      </c>
      <c r="I1294" s="21" t="s">
        <v>21</v>
      </c>
      <c r="J1294" s="21" t="s">
        <v>21</v>
      </c>
      <c r="K1294" s="38">
        <v>46240</v>
      </c>
      <c r="L1294" s="38">
        <v>46240</v>
      </c>
      <c r="M1294" s="39" t="s">
        <v>18</v>
      </c>
      <c r="N1294" s="18">
        <v>69665.399999999994</v>
      </c>
      <c r="O1294" s="18">
        <v>69665</v>
      </c>
      <c r="P1294" s="15">
        <f>IFERROR((O1294-N1294)/N1294,"")</f>
        <v>-5.7417311892873542E-6</v>
      </c>
      <c r="Q1294" s="19">
        <v>656</v>
      </c>
      <c r="R1294" s="19">
        <v>968</v>
      </c>
      <c r="S1294" s="15">
        <f>IFERROR((R1294-Q1294)/Q1294,"")</f>
        <v>0.47560975609756095</v>
      </c>
      <c r="T1294" s="19" t="s">
        <v>1610</v>
      </c>
      <c r="U1294" s="15" t="str">
        <f>IFERROR(R1294/T1294,"")</f>
        <v/>
      </c>
      <c r="V1294" s="19">
        <v>415</v>
      </c>
      <c r="W1294" s="19">
        <v>196</v>
      </c>
      <c r="X1294" s="15">
        <f>IFERROR((W1294-V1294)/V1294,"")</f>
        <v>-0.52771084337349394</v>
      </c>
      <c r="Y1294" s="18">
        <v>29333</v>
      </c>
      <c r="Z1294" s="18">
        <v>14666</v>
      </c>
      <c r="AA1294" s="18">
        <v>7333</v>
      </c>
      <c r="AB1294" s="18">
        <v>14666</v>
      </c>
      <c r="AC1294" s="18">
        <v>14666</v>
      </c>
      <c r="AD1294" s="18">
        <v>7333</v>
      </c>
      <c r="AE1294" s="18">
        <v>22000</v>
      </c>
      <c r="AF1294" s="18">
        <v>11000</v>
      </c>
      <c r="AG1294" s="18">
        <v>14666</v>
      </c>
      <c r="AH1294" s="18">
        <v>18333</v>
      </c>
      <c r="AI1294" s="18">
        <v>18333</v>
      </c>
      <c r="AJ1294" s="18">
        <v>18333</v>
      </c>
      <c r="AK1294" s="23">
        <f>SUM(Y1294:AJ1294)</f>
        <v>190662</v>
      </c>
      <c r="AL1294" s="23">
        <f>MAX(Y1294:AJ1294)</f>
        <v>29333</v>
      </c>
      <c r="AM1294">
        <f>COUNTIF(Y1294:AJ1294,"&gt;1")</f>
        <v>12</v>
      </c>
    </row>
    <row r="1295" spans="1:39" ht="15.75" x14ac:dyDescent="0.25">
      <c r="A1295" s="21" t="s">
        <v>3204</v>
      </c>
      <c r="B1295" s="21" t="s">
        <v>1520</v>
      </c>
      <c r="C1295" s="21">
        <v>17312448</v>
      </c>
      <c r="D1295" s="25">
        <v>500120</v>
      </c>
      <c r="E1295" s="25" t="s">
        <v>1575</v>
      </c>
      <c r="F1295" s="21" t="s">
        <v>1796</v>
      </c>
      <c r="G1295" s="21" t="s">
        <v>58</v>
      </c>
      <c r="H1295" s="25" t="s">
        <v>15</v>
      </c>
      <c r="I1295" s="21" t="s">
        <v>21</v>
      </c>
      <c r="J1295" s="21" t="s">
        <v>21</v>
      </c>
      <c r="K1295" s="38">
        <v>46240</v>
      </c>
      <c r="L1295" s="38">
        <v>46240</v>
      </c>
      <c r="M1295" s="39" t="s">
        <v>18</v>
      </c>
      <c r="N1295" s="18">
        <v>86167.8</v>
      </c>
      <c r="O1295" s="18">
        <v>62332</v>
      </c>
      <c r="P1295" s="15">
        <f>IFERROR((O1295-N1295)/N1295,"")</f>
        <v>-0.27662073303484597</v>
      </c>
      <c r="Q1295" s="19">
        <v>727</v>
      </c>
      <c r="R1295" s="19">
        <v>647</v>
      </c>
      <c r="S1295" s="15">
        <f>IFERROR((R1295-Q1295)/Q1295,"")</f>
        <v>-0.11004126547455295</v>
      </c>
      <c r="T1295" s="19" t="s">
        <v>1610</v>
      </c>
      <c r="U1295" s="15" t="str">
        <f>IFERROR(R1295/T1295,"")</f>
        <v/>
      </c>
      <c r="V1295" s="19">
        <v>298</v>
      </c>
      <c r="W1295" s="19">
        <v>166</v>
      </c>
      <c r="X1295" s="15">
        <f>IFERROR((W1295-V1295)/V1295,"")</f>
        <v>-0.44295302013422821</v>
      </c>
      <c r="Y1295" s="18">
        <v>25666</v>
      </c>
      <c r="Z1295" s="18">
        <v>11000</v>
      </c>
      <c r="AA1295" s="18">
        <v>7333</v>
      </c>
      <c r="AB1295" s="18">
        <v>7333</v>
      </c>
      <c r="AC1295" s="18">
        <v>14666</v>
      </c>
      <c r="AD1295" s="18">
        <v>14666</v>
      </c>
      <c r="AE1295" s="18">
        <v>14666</v>
      </c>
      <c r="AF1295" s="18">
        <v>12551</v>
      </c>
      <c r="AG1295" s="18">
        <v>14666</v>
      </c>
      <c r="AH1295" s="18">
        <v>11000</v>
      </c>
      <c r="AI1295" s="18">
        <v>22000</v>
      </c>
      <c r="AJ1295" s="18">
        <v>14666</v>
      </c>
      <c r="AK1295" s="23">
        <f>SUM(Y1295:AJ1295)</f>
        <v>170213</v>
      </c>
      <c r="AL1295" s="23">
        <f>MAX(Y1295:AJ1295)</f>
        <v>25666</v>
      </c>
      <c r="AM1295">
        <f>COUNTIF(Y1295:AJ1295,"&gt;1")</f>
        <v>12</v>
      </c>
    </row>
    <row r="1296" spans="1:39" ht="15.75" x14ac:dyDescent="0.25">
      <c r="A1296" s="21" t="s">
        <v>3204</v>
      </c>
      <c r="B1296" s="21" t="s">
        <v>1520</v>
      </c>
      <c r="C1296" s="21">
        <v>17312448</v>
      </c>
      <c r="D1296" s="25" t="s">
        <v>2313</v>
      </c>
      <c r="E1296" s="21" t="s">
        <v>1575</v>
      </c>
      <c r="F1296" s="21" t="s">
        <v>1796</v>
      </c>
      <c r="G1296" s="21" t="s">
        <v>50</v>
      </c>
      <c r="H1296" s="25" t="s">
        <v>51</v>
      </c>
      <c r="I1296" s="21" t="s">
        <v>16</v>
      </c>
      <c r="J1296" s="21" t="s">
        <v>17</v>
      </c>
      <c r="K1296" s="38">
        <v>46240</v>
      </c>
      <c r="L1296" s="38">
        <v>46238</v>
      </c>
      <c r="M1296" s="39" t="s">
        <v>18</v>
      </c>
      <c r="N1296" s="18">
        <v>41709.599999999999</v>
      </c>
      <c r="O1296" s="18">
        <v>36666</v>
      </c>
      <c r="P1296" s="15">
        <f>IFERROR((O1296-N1296)/N1296,"")</f>
        <v>-0.12092180217503881</v>
      </c>
      <c r="Q1296" s="19">
        <v>86</v>
      </c>
      <c r="R1296" s="19">
        <v>508</v>
      </c>
      <c r="S1296" s="15">
        <f>IFERROR((R1296-Q1296)/Q1296,"")</f>
        <v>4.9069767441860463</v>
      </c>
      <c r="T1296" s="19" t="s">
        <v>1610</v>
      </c>
      <c r="U1296" s="15" t="str">
        <f>IFERROR(R1296/T1296,"")</f>
        <v/>
      </c>
      <c r="V1296" s="19">
        <v>121</v>
      </c>
      <c r="W1296" s="19">
        <v>118</v>
      </c>
      <c r="X1296" s="15">
        <f>IFERROR((W1296-V1296)/V1296,"")</f>
        <v>-2.4793388429752067E-2</v>
      </c>
      <c r="Y1296" s="18">
        <v>11000</v>
      </c>
      <c r="Z1296" s="18">
        <v>7333</v>
      </c>
      <c r="AA1296" s="18">
        <v>7333</v>
      </c>
      <c r="AB1296" s="18">
        <v>7333</v>
      </c>
      <c r="AC1296" s="18">
        <v>7333</v>
      </c>
      <c r="AD1296" s="18">
        <v>7333</v>
      </c>
      <c r="AE1296" s="18">
        <v>7333</v>
      </c>
      <c r="AF1296" s="18">
        <v>7333</v>
      </c>
      <c r="AG1296" s="18">
        <v>11000</v>
      </c>
      <c r="AH1296" s="18">
        <v>3667</v>
      </c>
      <c r="AI1296" s="18">
        <v>11000</v>
      </c>
      <c r="AJ1296" s="18">
        <v>11000</v>
      </c>
      <c r="AK1296" s="23">
        <f>SUM(Y1296:AJ1296)</f>
        <v>98998</v>
      </c>
      <c r="AL1296" s="23">
        <f>MAX(Y1296:AJ1296)</f>
        <v>11000</v>
      </c>
      <c r="AM1296">
        <f>COUNTIF(Y1296:AJ1296,"&gt;1")</f>
        <v>12</v>
      </c>
    </row>
    <row r="1297" spans="1:39" ht="15.75" x14ac:dyDescent="0.25">
      <c r="A1297" s="21"/>
      <c r="B1297" s="21"/>
      <c r="C1297" s="21">
        <v>17312448</v>
      </c>
      <c r="D1297" s="25">
        <v>193448</v>
      </c>
      <c r="E1297" s="21" t="s">
        <v>1575</v>
      </c>
      <c r="F1297" s="21" t="s">
        <v>1796</v>
      </c>
      <c r="G1297" s="21" t="s">
        <v>238</v>
      </c>
      <c r="H1297" s="25" t="s">
        <v>20</v>
      </c>
      <c r="I1297" s="21" t="s">
        <v>21</v>
      </c>
      <c r="J1297" s="21" t="s">
        <v>21</v>
      </c>
      <c r="K1297" s="38">
        <v>46240</v>
      </c>
      <c r="L1297" s="38">
        <v>46234</v>
      </c>
      <c r="M1297" s="39" t="s">
        <v>18</v>
      </c>
      <c r="N1297" s="18">
        <v>40332.6</v>
      </c>
      <c r="O1297" s="18">
        <v>22000</v>
      </c>
      <c r="P1297" s="15">
        <f>IFERROR((O1297-N1297)/N1297,"")</f>
        <v>-0.45453553700976379</v>
      </c>
      <c r="Q1297" s="19">
        <v>404</v>
      </c>
      <c r="R1297" s="19">
        <v>497</v>
      </c>
      <c r="S1297" s="15">
        <f>IFERROR((R1297-Q1297)/Q1297,"")</f>
        <v>0.23019801980198021</v>
      </c>
      <c r="T1297" s="19" t="s">
        <v>1610</v>
      </c>
      <c r="U1297" s="15" t="str">
        <f>IFERROR(R1297/T1297,"")</f>
        <v/>
      </c>
      <c r="V1297" s="19">
        <v>141</v>
      </c>
      <c r="W1297" s="19">
        <v>96</v>
      </c>
      <c r="X1297" s="15">
        <f>IFERROR((W1297-V1297)/V1297,"")</f>
        <v>-0.31914893617021278</v>
      </c>
      <c r="Y1297" s="18">
        <v>11000</v>
      </c>
      <c r="Z1297" s="18">
        <v>11000</v>
      </c>
      <c r="AA1297" s="18">
        <v>0</v>
      </c>
      <c r="AB1297" s="18">
        <v>14666</v>
      </c>
      <c r="AC1297" s="18">
        <v>7333</v>
      </c>
      <c r="AD1297" s="18">
        <v>3667</v>
      </c>
      <c r="AE1297" s="18">
        <v>11000</v>
      </c>
      <c r="AF1297" s="18">
        <v>3667</v>
      </c>
      <c r="AG1297" s="18">
        <v>7333</v>
      </c>
      <c r="AH1297" s="18">
        <v>3667</v>
      </c>
      <c r="AI1297" s="18">
        <v>7333</v>
      </c>
      <c r="AJ1297" s="18">
        <v>3667</v>
      </c>
      <c r="AK1297" s="23">
        <f>SUM(Y1297:AJ1297)</f>
        <v>84333</v>
      </c>
      <c r="AL1297" s="23">
        <f>MAX(Y1297:AJ1297)</f>
        <v>14666</v>
      </c>
      <c r="AM1297">
        <f>COUNTIF(Y1297:AJ1297,"&gt;1")</f>
        <v>11</v>
      </c>
    </row>
    <row r="1298" spans="1:39" ht="15.75" x14ac:dyDescent="0.25">
      <c r="A1298" s="21" t="s">
        <v>3204</v>
      </c>
      <c r="B1298" s="21" t="s">
        <v>1520</v>
      </c>
      <c r="C1298" s="21">
        <v>17312448</v>
      </c>
      <c r="D1298" s="25" t="s">
        <v>2254</v>
      </c>
      <c r="E1298" s="21" t="s">
        <v>1575</v>
      </c>
      <c r="F1298" s="21" t="s">
        <v>1796</v>
      </c>
      <c r="G1298" s="21" t="s">
        <v>94</v>
      </c>
      <c r="H1298" s="25" t="s">
        <v>63</v>
      </c>
      <c r="I1298" s="21" t="s">
        <v>21</v>
      </c>
      <c r="J1298" s="21" t="s">
        <v>21</v>
      </c>
      <c r="K1298" s="38">
        <v>46240</v>
      </c>
      <c r="L1298" s="38">
        <v>46234</v>
      </c>
      <c r="M1298" s="39" t="s">
        <v>18</v>
      </c>
      <c r="N1298" s="18">
        <v>14666.4</v>
      </c>
      <c r="O1298" s="18">
        <v>14666</v>
      </c>
      <c r="P1298" s="15">
        <f>IFERROR((O1298-N1298)/N1298,"")</f>
        <v>-2.7273223149487005E-5</v>
      </c>
      <c r="Q1298" s="19">
        <v>82</v>
      </c>
      <c r="R1298" s="19">
        <v>130</v>
      </c>
      <c r="S1298" s="15">
        <f>IFERROR((R1298-Q1298)/Q1298,"")</f>
        <v>0.58536585365853655</v>
      </c>
      <c r="T1298" s="19" t="s">
        <v>1610</v>
      </c>
      <c r="U1298" s="15" t="str">
        <f>IFERROR(R1298/T1298,"")</f>
        <v/>
      </c>
      <c r="V1298" s="19">
        <v>59</v>
      </c>
      <c r="W1298" s="19">
        <v>43</v>
      </c>
      <c r="X1298" s="15">
        <f>IFERROR((W1298-V1298)/V1298,"")</f>
        <v>-0.2711864406779661</v>
      </c>
      <c r="Y1298" s="18">
        <v>0</v>
      </c>
      <c r="Z1298" s="18">
        <v>14666</v>
      </c>
      <c r="AA1298" s="18">
        <v>0</v>
      </c>
      <c r="AB1298" s="18">
        <v>3667</v>
      </c>
      <c r="AC1298" s="18">
        <v>3667</v>
      </c>
      <c r="AD1298" s="18">
        <v>0</v>
      </c>
      <c r="AE1298" s="18">
        <v>7333</v>
      </c>
      <c r="AF1298" s="18">
        <v>7333</v>
      </c>
      <c r="AG1298" s="18">
        <v>0</v>
      </c>
      <c r="AH1298" s="18">
        <v>3667</v>
      </c>
      <c r="AI1298" s="18">
        <v>7333</v>
      </c>
      <c r="AJ1298" s="18">
        <v>3667</v>
      </c>
      <c r="AK1298" s="23">
        <f>SUM(Y1298:AJ1298)</f>
        <v>51333</v>
      </c>
      <c r="AL1298" s="23">
        <f>MAX(Y1298:AJ1298)</f>
        <v>14666</v>
      </c>
      <c r="AM1298">
        <f>COUNTIF(Y1298:AJ1298,"&gt;1")</f>
        <v>8</v>
      </c>
    </row>
    <row r="1299" spans="1:39" ht="15.75" x14ac:dyDescent="0.25">
      <c r="A1299" s="21" t="s">
        <v>3204</v>
      </c>
      <c r="B1299" s="21" t="s">
        <v>1520</v>
      </c>
      <c r="C1299" s="21">
        <v>17312448</v>
      </c>
      <c r="D1299" s="25" t="s">
        <v>2309</v>
      </c>
      <c r="E1299" s="21" t="s">
        <v>1575</v>
      </c>
      <c r="F1299" s="21" t="s">
        <v>1796</v>
      </c>
      <c r="G1299" s="21" t="s">
        <v>479</v>
      </c>
      <c r="H1299" s="25" t="s">
        <v>77</v>
      </c>
      <c r="I1299" s="21" t="s">
        <v>16</v>
      </c>
      <c r="J1299" s="21" t="s">
        <v>17</v>
      </c>
      <c r="K1299" s="38">
        <v>46240</v>
      </c>
      <c r="L1299" s="38">
        <v>46231</v>
      </c>
      <c r="M1299" s="39" t="s">
        <v>18</v>
      </c>
      <c r="N1299" s="18">
        <v>7333.2</v>
      </c>
      <c r="O1299" s="18">
        <v>7333</v>
      </c>
      <c r="P1299" s="15">
        <f>IFERROR((O1299-N1299)/N1299,"")</f>
        <v>-2.7273223149487005E-5</v>
      </c>
      <c r="Q1299" s="19">
        <v>0</v>
      </c>
      <c r="R1299" s="19">
        <v>105</v>
      </c>
      <c r="S1299" s="15" t="str">
        <f>IFERROR((R1299-Q1299)/Q1299,"")</f>
        <v/>
      </c>
      <c r="T1299" s="19" t="s">
        <v>1610</v>
      </c>
      <c r="U1299" s="15" t="str">
        <f>IFERROR(R1299/T1299,"")</f>
        <v/>
      </c>
      <c r="V1299" s="19">
        <v>48</v>
      </c>
      <c r="W1299" s="19">
        <v>33</v>
      </c>
      <c r="X1299" s="15">
        <f>IFERROR((W1299-V1299)/V1299,"")</f>
        <v>-0.3125</v>
      </c>
      <c r="Y1299" s="18">
        <v>3667</v>
      </c>
      <c r="Z1299" s="18">
        <v>0</v>
      </c>
      <c r="AA1299" s="18">
        <v>3667</v>
      </c>
      <c r="AB1299" s="18">
        <v>3667</v>
      </c>
      <c r="AC1299" s="18">
        <v>3667</v>
      </c>
      <c r="AD1299" s="18">
        <v>0</v>
      </c>
      <c r="AE1299" s="18">
        <v>3667</v>
      </c>
      <c r="AF1299" s="18">
        <v>0</v>
      </c>
      <c r="AG1299" s="18">
        <v>3667</v>
      </c>
      <c r="AH1299" s="18">
        <v>0</v>
      </c>
      <c r="AI1299" s="18">
        <v>3667</v>
      </c>
      <c r="AJ1299" s="18">
        <v>0</v>
      </c>
      <c r="AK1299" s="23">
        <f>SUM(Y1299:AJ1299)</f>
        <v>25669</v>
      </c>
      <c r="AL1299" s="23">
        <f>MAX(Y1299:AJ1299)</f>
        <v>3667</v>
      </c>
      <c r="AM1299">
        <f>COUNTIF(Y1299:AJ1299,"&gt;1")</f>
        <v>7</v>
      </c>
    </row>
    <row r="1300" spans="1:39" ht="15.75" x14ac:dyDescent="0.25">
      <c r="A1300" s="21" t="s">
        <v>3204</v>
      </c>
      <c r="B1300" s="21" t="s">
        <v>1520</v>
      </c>
      <c r="C1300" s="21">
        <v>17312448</v>
      </c>
      <c r="D1300" s="25" t="s">
        <v>2312</v>
      </c>
      <c r="E1300" s="21" t="s">
        <v>1575</v>
      </c>
      <c r="F1300" s="21" t="s">
        <v>1796</v>
      </c>
      <c r="G1300" s="21" t="s">
        <v>14</v>
      </c>
      <c r="H1300" s="25" t="s">
        <v>15</v>
      </c>
      <c r="I1300" s="21" t="s">
        <v>16</v>
      </c>
      <c r="J1300" s="21" t="s">
        <v>17</v>
      </c>
      <c r="K1300" s="38">
        <v>46205</v>
      </c>
      <c r="L1300" s="38">
        <v>46227</v>
      </c>
      <c r="M1300" s="39" t="s">
        <v>18</v>
      </c>
      <c r="N1300" s="18">
        <v>25666.2</v>
      </c>
      <c r="O1300" s="18">
        <v>32999</v>
      </c>
      <c r="P1300" s="15">
        <f>IFERROR((O1300-N1300)/N1300,"")</f>
        <v>0.28569870101534312</v>
      </c>
      <c r="Q1300" s="19">
        <v>138</v>
      </c>
      <c r="R1300" s="19">
        <v>209</v>
      </c>
      <c r="S1300" s="15">
        <f>IFERROR((R1300-Q1300)/Q1300,"")</f>
        <v>0.51449275362318836</v>
      </c>
      <c r="T1300" s="19" t="s">
        <v>1610</v>
      </c>
      <c r="U1300" s="15" t="str">
        <f>IFERROR(R1300/T1300,"")</f>
        <v/>
      </c>
      <c r="V1300" s="19">
        <v>88</v>
      </c>
      <c r="W1300" s="19">
        <v>39</v>
      </c>
      <c r="X1300" s="15">
        <f>IFERROR((W1300-V1300)/V1300,"")</f>
        <v>-0.55681818181818177</v>
      </c>
      <c r="Y1300" s="18">
        <v>11000</v>
      </c>
      <c r="Z1300" s="18">
        <v>0</v>
      </c>
      <c r="AA1300" s="18">
        <v>3667</v>
      </c>
      <c r="AB1300" s="18">
        <v>7333</v>
      </c>
      <c r="AC1300" s="18">
        <v>7333</v>
      </c>
      <c r="AD1300" s="18">
        <v>3667</v>
      </c>
      <c r="AE1300" s="18">
        <v>7333</v>
      </c>
      <c r="AF1300" s="18">
        <v>0</v>
      </c>
      <c r="AG1300" s="18">
        <v>3667</v>
      </c>
      <c r="AH1300" s="18">
        <v>3667</v>
      </c>
      <c r="AI1300" s="18">
        <v>7333</v>
      </c>
      <c r="AJ1300" s="18">
        <v>18333</v>
      </c>
      <c r="AK1300" s="23">
        <f>SUM(Y1300:AJ1300)</f>
        <v>73333</v>
      </c>
      <c r="AL1300" s="23">
        <f>MAX(Y1300:AJ1300)</f>
        <v>18333</v>
      </c>
      <c r="AM1300">
        <f>COUNTIF(Y1300:AJ1300,"&gt;1")</f>
        <v>10</v>
      </c>
    </row>
    <row r="1301" spans="1:39" ht="15.75" x14ac:dyDescent="0.25">
      <c r="A1301" s="21" t="s">
        <v>3204</v>
      </c>
      <c r="B1301" s="21" t="s">
        <v>1520</v>
      </c>
      <c r="C1301" s="21">
        <v>17312448</v>
      </c>
      <c r="D1301" s="25" t="s">
        <v>2701</v>
      </c>
      <c r="E1301" s="21" t="s">
        <v>1575</v>
      </c>
      <c r="F1301" s="21" t="s">
        <v>1796</v>
      </c>
      <c r="G1301" s="21" t="s">
        <v>783</v>
      </c>
      <c r="H1301" s="25" t="s">
        <v>84</v>
      </c>
      <c r="I1301" s="21" t="s">
        <v>16</v>
      </c>
      <c r="J1301" s="21" t="s">
        <v>17</v>
      </c>
      <c r="K1301" s="38">
        <v>46205</v>
      </c>
      <c r="L1301" s="38">
        <v>46227</v>
      </c>
      <c r="M1301" s="39" t="s">
        <v>18</v>
      </c>
      <c r="N1301" s="18">
        <v>0</v>
      </c>
      <c r="O1301" s="18">
        <v>3667</v>
      </c>
      <c r="P1301" s="15" t="str">
        <f>IFERROR((O1301-N1301)/N1301,"")</f>
        <v/>
      </c>
      <c r="Q1301" s="19">
        <v>6</v>
      </c>
      <c r="R1301" s="19">
        <v>1</v>
      </c>
      <c r="S1301" s="15">
        <f>IFERROR((R1301-Q1301)/Q1301,"")</f>
        <v>-0.83333333333333337</v>
      </c>
      <c r="T1301" s="19" t="s">
        <v>1610</v>
      </c>
      <c r="U1301" s="15" t="str">
        <f>IFERROR(R1301/T1301,"")</f>
        <v/>
      </c>
      <c r="V1301" s="19">
        <v>4</v>
      </c>
      <c r="W1301" s="19">
        <v>1</v>
      </c>
      <c r="X1301" s="15">
        <f>IFERROR((W1301-V1301)/V1301,"")</f>
        <v>-0.75</v>
      </c>
      <c r="Y1301" s="18">
        <v>0</v>
      </c>
      <c r="Z1301" s="18">
        <v>3667</v>
      </c>
      <c r="AA1301" s="18">
        <v>0</v>
      </c>
      <c r="AB1301" s="18">
        <v>4267</v>
      </c>
      <c r="AC1301" s="18">
        <v>0</v>
      </c>
      <c r="AD1301" s="18">
        <v>0</v>
      </c>
      <c r="AE1301" s="18">
        <v>0</v>
      </c>
      <c r="AF1301" s="18">
        <v>0</v>
      </c>
      <c r="AG1301" s="18">
        <v>0</v>
      </c>
      <c r="AH1301" s="18">
        <v>0</v>
      </c>
      <c r="AI1301" s="18">
        <v>0</v>
      </c>
      <c r="AJ1301" s="18">
        <v>3667</v>
      </c>
      <c r="AK1301" s="23">
        <f>SUM(Y1301:AJ1301)</f>
        <v>11601</v>
      </c>
      <c r="AL1301" s="23">
        <f>MAX(Y1301:AJ1301)</f>
        <v>4267</v>
      </c>
      <c r="AM1301">
        <f>COUNTIF(Y1301:AJ1301,"&gt;1")</f>
        <v>3</v>
      </c>
    </row>
    <row r="1302" spans="1:39" ht="15.75" x14ac:dyDescent="0.25">
      <c r="A1302" s="21" t="s">
        <v>3204</v>
      </c>
      <c r="B1302" s="21" t="s">
        <v>1520</v>
      </c>
      <c r="C1302" s="21">
        <v>17312448</v>
      </c>
      <c r="D1302" s="25" t="s">
        <v>2308</v>
      </c>
      <c r="E1302" s="21" t="s">
        <v>1575</v>
      </c>
      <c r="F1302" s="21" t="s">
        <v>1796</v>
      </c>
      <c r="G1302" s="21" t="s">
        <v>78</v>
      </c>
      <c r="H1302" s="25" t="s">
        <v>79</v>
      </c>
      <c r="I1302" s="21" t="s">
        <v>16</v>
      </c>
      <c r="J1302" s="21" t="s">
        <v>17</v>
      </c>
      <c r="K1302" s="38">
        <v>46240</v>
      </c>
      <c r="L1302" s="38">
        <v>46224</v>
      </c>
      <c r="M1302" s="39" t="s">
        <v>18</v>
      </c>
      <c r="N1302" s="18">
        <v>7333.2</v>
      </c>
      <c r="O1302" s="18">
        <v>7333</v>
      </c>
      <c r="P1302" s="15">
        <f>IFERROR((O1302-N1302)/N1302,"")</f>
        <v>-2.7273223149487005E-5</v>
      </c>
      <c r="Q1302" s="19">
        <v>58</v>
      </c>
      <c r="R1302" s="19">
        <v>173</v>
      </c>
      <c r="S1302" s="15">
        <f>IFERROR((R1302-Q1302)/Q1302,"")</f>
        <v>1.9827586206896552</v>
      </c>
      <c r="T1302" s="19" t="s">
        <v>1610</v>
      </c>
      <c r="U1302" s="15" t="str">
        <f>IFERROR(R1302/T1302,"")</f>
        <v/>
      </c>
      <c r="V1302" s="19">
        <v>50</v>
      </c>
      <c r="W1302" s="19">
        <v>34</v>
      </c>
      <c r="X1302" s="15">
        <f>IFERROR((W1302-V1302)/V1302,"")</f>
        <v>-0.32</v>
      </c>
      <c r="Y1302" s="18">
        <v>3667</v>
      </c>
      <c r="Z1302" s="18">
        <v>459</v>
      </c>
      <c r="AA1302" s="18">
        <v>3667</v>
      </c>
      <c r="AB1302" s="18">
        <v>3667</v>
      </c>
      <c r="AC1302" s="18">
        <v>3667</v>
      </c>
      <c r="AD1302" s="18">
        <v>0</v>
      </c>
      <c r="AE1302" s="18">
        <v>3667</v>
      </c>
      <c r="AF1302" s="18">
        <v>3667</v>
      </c>
      <c r="AG1302" s="18">
        <v>0</v>
      </c>
      <c r="AH1302" s="18">
        <v>3667</v>
      </c>
      <c r="AI1302" s="18">
        <v>0</v>
      </c>
      <c r="AJ1302" s="18">
        <v>3667</v>
      </c>
      <c r="AK1302" s="23">
        <f>SUM(Y1302:AJ1302)</f>
        <v>29795</v>
      </c>
      <c r="AL1302" s="23">
        <f>MAX(Y1302:AJ1302)</f>
        <v>3667</v>
      </c>
      <c r="AM1302">
        <f>COUNTIF(Y1302:AJ1302,"&gt;1")</f>
        <v>9</v>
      </c>
    </row>
    <row r="1303" spans="1:39" ht="15.75" x14ac:dyDescent="0.25">
      <c r="A1303" s="21" t="s">
        <v>3204</v>
      </c>
      <c r="B1303" s="21" t="s">
        <v>1520</v>
      </c>
      <c r="C1303" s="21">
        <v>17312448</v>
      </c>
      <c r="D1303" s="25" t="s">
        <v>2314</v>
      </c>
      <c r="E1303" s="21" t="s">
        <v>1575</v>
      </c>
      <c r="F1303" s="21" t="s">
        <v>1796</v>
      </c>
      <c r="G1303" s="21" t="s">
        <v>2315</v>
      </c>
      <c r="H1303" s="25" t="s">
        <v>55</v>
      </c>
      <c r="I1303" s="21" t="s">
        <v>16</v>
      </c>
      <c r="J1303" s="21" t="s">
        <v>17</v>
      </c>
      <c r="K1303" s="38">
        <v>46091</v>
      </c>
      <c r="L1303" s="38">
        <v>46219</v>
      </c>
      <c r="M1303" s="39" t="s">
        <v>18</v>
      </c>
      <c r="N1303" s="18">
        <v>21606.6</v>
      </c>
      <c r="O1303" s="18">
        <v>0</v>
      </c>
      <c r="P1303" s="15">
        <f>IFERROR((O1303-N1303)/N1303,"")</f>
        <v>-1</v>
      </c>
      <c r="Q1303" s="19">
        <v>0</v>
      </c>
      <c r="R1303" s="19">
        <v>48</v>
      </c>
      <c r="S1303" s="15" t="str">
        <f>IFERROR((R1303-Q1303)/Q1303,"")</f>
        <v/>
      </c>
      <c r="T1303" s="19" t="s">
        <v>1610</v>
      </c>
      <c r="U1303" s="15" t="str">
        <f>IFERROR(R1303/T1303,"")</f>
        <v/>
      </c>
      <c r="V1303" s="19">
        <v>20</v>
      </c>
      <c r="W1303" s="19">
        <v>9</v>
      </c>
      <c r="X1303" s="15">
        <f>IFERROR((W1303-V1303)/V1303,"")</f>
        <v>-0.55000000000000004</v>
      </c>
      <c r="Y1303" s="18">
        <v>0</v>
      </c>
      <c r="Z1303" s="18">
        <v>0</v>
      </c>
      <c r="AA1303" s="18">
        <v>0</v>
      </c>
      <c r="AB1303" s="18">
        <v>3667</v>
      </c>
      <c r="AC1303" s="18">
        <v>0</v>
      </c>
      <c r="AD1303" s="18">
        <v>3667</v>
      </c>
      <c r="AE1303" s="18">
        <v>0</v>
      </c>
      <c r="AF1303" s="18">
        <v>7333</v>
      </c>
      <c r="AG1303" s="18">
        <v>0</v>
      </c>
      <c r="AH1303" s="18">
        <v>0</v>
      </c>
      <c r="AI1303" s="18">
        <v>0</v>
      </c>
      <c r="AJ1303" s="18">
        <v>0</v>
      </c>
      <c r="AK1303" s="23">
        <f>SUM(Y1303:AJ1303)</f>
        <v>14667</v>
      </c>
      <c r="AL1303" s="23">
        <f>MAX(Y1303:AJ1303)</f>
        <v>7333</v>
      </c>
      <c r="AM1303">
        <f>COUNTIF(Y1303:AJ1303,"&gt;1")</f>
        <v>3</v>
      </c>
    </row>
    <row r="1304" spans="1:39" ht="15.75" x14ac:dyDescent="0.25">
      <c r="A1304" s="21"/>
      <c r="B1304" s="21" t="s">
        <v>1520</v>
      </c>
      <c r="C1304" s="21">
        <v>17312448</v>
      </c>
      <c r="D1304" s="25">
        <v>194061</v>
      </c>
      <c r="E1304" s="21" t="s">
        <v>1575</v>
      </c>
      <c r="F1304" s="21" t="s">
        <v>1796</v>
      </c>
      <c r="G1304" s="21" t="s">
        <v>816</v>
      </c>
      <c r="H1304" s="25" t="s">
        <v>121</v>
      </c>
      <c r="I1304" s="21" t="s">
        <v>21</v>
      </c>
      <c r="J1304" s="21" t="s">
        <v>21</v>
      </c>
      <c r="K1304" s="38">
        <v>46205</v>
      </c>
      <c r="L1304" s="38">
        <v>46190</v>
      </c>
      <c r="M1304" s="39" t="s">
        <v>18</v>
      </c>
      <c r="N1304" s="18">
        <v>14666.4</v>
      </c>
      <c r="O1304" s="18">
        <v>3667</v>
      </c>
      <c r="P1304" s="15">
        <f>IFERROR((O1304-N1304)/N1304,"")</f>
        <v>-0.74997272677685045</v>
      </c>
      <c r="Q1304" s="19">
        <v>33</v>
      </c>
      <c r="R1304" s="19">
        <v>39</v>
      </c>
      <c r="S1304" s="15">
        <f>IFERROR((R1304-Q1304)/Q1304,"")</f>
        <v>0.18181818181818182</v>
      </c>
      <c r="T1304" s="19" t="s">
        <v>1610</v>
      </c>
      <c r="U1304" s="15" t="str">
        <f>IFERROR(R1304/T1304,"")</f>
        <v/>
      </c>
      <c r="V1304" s="19">
        <v>21</v>
      </c>
      <c r="W1304" s="19">
        <v>2</v>
      </c>
      <c r="X1304" s="15">
        <f>IFERROR((W1304-V1304)/V1304,"")</f>
        <v>-0.90476190476190477</v>
      </c>
      <c r="Y1304" s="18">
        <v>0</v>
      </c>
      <c r="Z1304" s="18">
        <v>0</v>
      </c>
      <c r="AA1304" s="18">
        <v>3667</v>
      </c>
      <c r="AB1304" s="18">
        <v>3667</v>
      </c>
      <c r="AC1304" s="18">
        <v>3667</v>
      </c>
      <c r="AD1304" s="18">
        <v>0</v>
      </c>
      <c r="AE1304" s="18">
        <v>3667</v>
      </c>
      <c r="AF1304" s="18">
        <v>3667</v>
      </c>
      <c r="AG1304" s="18">
        <v>0</v>
      </c>
      <c r="AH1304" s="18">
        <v>0</v>
      </c>
      <c r="AI1304" s="18">
        <v>0</v>
      </c>
      <c r="AJ1304" s="18">
        <v>3667</v>
      </c>
      <c r="AK1304" s="23">
        <f>SUM(Y1304:AJ1304)</f>
        <v>22002</v>
      </c>
      <c r="AL1304" s="23">
        <f>MAX(Y1304:AJ1304)</f>
        <v>3667</v>
      </c>
      <c r="AM1304">
        <f>COUNTIF(Y1304:AJ1304,"&gt;1")</f>
        <v>6</v>
      </c>
    </row>
    <row r="1305" spans="1:39" ht="15.75" x14ac:dyDescent="0.25">
      <c r="A1305" s="21" t="s">
        <v>3204</v>
      </c>
      <c r="B1305" s="21" t="s">
        <v>1520</v>
      </c>
      <c r="C1305" s="21">
        <v>17312448</v>
      </c>
      <c r="D1305" s="25" t="s">
        <v>2687</v>
      </c>
      <c r="E1305" s="21" t="s">
        <v>1575</v>
      </c>
      <c r="F1305" s="21" t="s">
        <v>1796</v>
      </c>
      <c r="G1305" s="21" t="s">
        <v>2688</v>
      </c>
      <c r="H1305" s="25" t="s">
        <v>63</v>
      </c>
      <c r="I1305" s="21" t="s">
        <v>16</v>
      </c>
      <c r="J1305" s="21" t="s">
        <v>17</v>
      </c>
      <c r="K1305" s="38"/>
      <c r="L1305" s="38">
        <v>46149</v>
      </c>
      <c r="M1305" s="39" t="s">
        <v>53</v>
      </c>
      <c r="N1305" s="18">
        <v>0</v>
      </c>
      <c r="O1305" s="18">
        <v>0</v>
      </c>
      <c r="P1305" s="15" t="str">
        <f>IFERROR((O1305-N1305)/N1305,"")</f>
        <v/>
      </c>
      <c r="Q1305" s="19">
        <v>3</v>
      </c>
      <c r="R1305" s="19">
        <v>2</v>
      </c>
      <c r="S1305" s="15">
        <f>IFERROR((R1305-Q1305)/Q1305,"")</f>
        <v>-0.33333333333333331</v>
      </c>
      <c r="T1305" s="19" t="s">
        <v>1610</v>
      </c>
      <c r="U1305" s="15" t="str">
        <f>IFERROR(R1305/T1305,"")</f>
        <v/>
      </c>
      <c r="V1305" s="19">
        <v>1</v>
      </c>
      <c r="W1305" s="19">
        <v>1</v>
      </c>
      <c r="X1305" s="15">
        <f>IFERROR((W1305-V1305)/V1305,"")</f>
        <v>0</v>
      </c>
      <c r="Y1305" s="18" t="s">
        <v>1610</v>
      </c>
      <c r="Z1305" s="18" t="s">
        <v>1610</v>
      </c>
      <c r="AA1305" s="18" t="s">
        <v>1610</v>
      </c>
      <c r="AB1305" s="18" t="s">
        <v>1610</v>
      </c>
      <c r="AC1305" s="18" t="s">
        <v>1610</v>
      </c>
      <c r="AD1305" s="18" t="s">
        <v>1610</v>
      </c>
      <c r="AE1305" s="18" t="s">
        <v>1610</v>
      </c>
      <c r="AF1305" s="18" t="s">
        <v>1610</v>
      </c>
      <c r="AG1305" s="18" t="s">
        <v>1610</v>
      </c>
      <c r="AH1305" s="18" t="s">
        <v>1610</v>
      </c>
      <c r="AI1305" s="18" t="s">
        <v>1610</v>
      </c>
      <c r="AJ1305" s="18" t="s">
        <v>1610</v>
      </c>
      <c r="AK1305" s="23">
        <f>SUM(Y1305:AJ1305)</f>
        <v>0</v>
      </c>
      <c r="AL1305" s="23">
        <f>MAX(Y1305:AJ1305)</f>
        <v>0</v>
      </c>
      <c r="AM1305">
        <f>COUNTIF(Y1305:AJ1305,"&gt;1")</f>
        <v>0</v>
      </c>
    </row>
    <row r="1306" spans="1:39" ht="15.75" x14ac:dyDescent="0.25">
      <c r="A1306" s="21" t="s">
        <v>3204</v>
      </c>
      <c r="B1306" s="21" t="s">
        <v>1520</v>
      </c>
      <c r="C1306" s="21">
        <v>17312448</v>
      </c>
      <c r="D1306" s="25" t="s">
        <v>2807</v>
      </c>
      <c r="E1306" s="21" t="s">
        <v>1575</v>
      </c>
      <c r="F1306" s="21" t="s">
        <v>1796</v>
      </c>
      <c r="G1306" s="21" t="s">
        <v>2209</v>
      </c>
      <c r="H1306" s="25" t="s">
        <v>95</v>
      </c>
      <c r="I1306" s="21" t="s">
        <v>16</v>
      </c>
      <c r="J1306" s="21" t="s">
        <v>17</v>
      </c>
      <c r="K1306" s="38">
        <v>45965</v>
      </c>
      <c r="L1306" s="38"/>
      <c r="M1306" s="39" t="s">
        <v>53</v>
      </c>
      <c r="N1306" s="18" t="s">
        <v>1610</v>
      </c>
      <c r="O1306" s="18" t="s">
        <v>1610</v>
      </c>
      <c r="P1306" s="15" t="str">
        <f>IFERROR((O1306-N1306)/N1306,"")</f>
        <v/>
      </c>
      <c r="Q1306" s="19" t="s">
        <v>1610</v>
      </c>
      <c r="R1306" s="19" t="s">
        <v>1610</v>
      </c>
      <c r="S1306" s="15" t="str">
        <f>IFERROR((R1306-Q1306)/Q1306,"")</f>
        <v/>
      </c>
      <c r="T1306" s="19" t="s">
        <v>1610</v>
      </c>
      <c r="U1306" s="15" t="str">
        <f>IFERROR(R1306/T1306,"")</f>
        <v/>
      </c>
      <c r="V1306" s="19" t="s">
        <v>1610</v>
      </c>
      <c r="W1306" s="19" t="s">
        <v>1610</v>
      </c>
      <c r="X1306" s="15" t="str">
        <f>IFERROR((W1306-V1306)/V1306,"")</f>
        <v/>
      </c>
      <c r="Y1306" s="18">
        <v>0</v>
      </c>
      <c r="Z1306" s="18">
        <v>3667</v>
      </c>
      <c r="AA1306" s="18">
        <v>0</v>
      </c>
      <c r="AB1306" s="18">
        <v>3667</v>
      </c>
      <c r="AC1306" s="18">
        <v>0</v>
      </c>
      <c r="AD1306" s="18">
        <v>0</v>
      </c>
      <c r="AE1306" s="18">
        <v>0</v>
      </c>
      <c r="AF1306" s="18">
        <v>0</v>
      </c>
      <c r="AG1306" s="18">
        <v>0</v>
      </c>
      <c r="AH1306" s="18">
        <v>0</v>
      </c>
      <c r="AI1306" s="18">
        <v>0</v>
      </c>
      <c r="AJ1306" s="18">
        <v>0</v>
      </c>
      <c r="AK1306" s="23">
        <f>SUM(Y1306:AJ1306)</f>
        <v>7334</v>
      </c>
      <c r="AL1306" s="23">
        <f>MAX(Y1306:AJ1306)</f>
        <v>3667</v>
      </c>
      <c r="AM1306">
        <f>COUNTIF(Y1306:AJ1306,"&gt;1")</f>
        <v>2</v>
      </c>
    </row>
    <row r="1307" spans="1:39" ht="15.75" x14ac:dyDescent="0.25">
      <c r="A1307" s="21" t="s">
        <v>3204</v>
      </c>
      <c r="B1307" s="21" t="s">
        <v>1520</v>
      </c>
      <c r="C1307" s="21">
        <v>17312448</v>
      </c>
      <c r="D1307" s="25" t="s">
        <v>2643</v>
      </c>
      <c r="E1307" s="21" t="s">
        <v>2489</v>
      </c>
      <c r="F1307" s="21" t="s">
        <v>1796</v>
      </c>
      <c r="G1307" s="21" t="s">
        <v>1271</v>
      </c>
      <c r="H1307" s="25" t="s">
        <v>132</v>
      </c>
      <c r="I1307" s="21" t="s">
        <v>16</v>
      </c>
      <c r="J1307" s="21" t="s">
        <v>17</v>
      </c>
      <c r="K1307" s="38">
        <v>46240</v>
      </c>
      <c r="L1307" s="38">
        <v>46238</v>
      </c>
      <c r="M1307" s="39" t="s">
        <v>18</v>
      </c>
      <c r="N1307" s="18">
        <v>10999.8</v>
      </c>
      <c r="O1307" s="18">
        <v>3667</v>
      </c>
      <c r="P1307" s="15">
        <f>IFERROR((O1307-N1307)/N1307,"")</f>
        <v>-0.66663030236913401</v>
      </c>
      <c r="Q1307" s="19">
        <v>84</v>
      </c>
      <c r="R1307" s="19">
        <v>341</v>
      </c>
      <c r="S1307" s="15">
        <f>IFERROR((R1307-Q1307)/Q1307,"")</f>
        <v>3.0595238095238093</v>
      </c>
      <c r="T1307" s="19" t="s">
        <v>1610</v>
      </c>
      <c r="U1307" s="15" t="str">
        <f>IFERROR(R1307/T1307,"")</f>
        <v/>
      </c>
      <c r="V1307" s="19">
        <v>22</v>
      </c>
      <c r="W1307" s="19">
        <v>24</v>
      </c>
      <c r="X1307" s="15">
        <f>IFERROR((W1307-V1307)/V1307,"")</f>
        <v>9.0909090909090912E-2</v>
      </c>
      <c r="Y1307" s="18">
        <v>0</v>
      </c>
      <c r="Z1307" s="18">
        <v>0</v>
      </c>
      <c r="AA1307" s="18">
        <v>11000</v>
      </c>
      <c r="AB1307" s="18">
        <v>0</v>
      </c>
      <c r="AC1307" s="18">
        <v>0</v>
      </c>
      <c r="AD1307" s="18">
        <v>0</v>
      </c>
      <c r="AE1307" s="18">
        <v>32999</v>
      </c>
      <c r="AF1307" s="18">
        <v>0</v>
      </c>
      <c r="AG1307" s="18">
        <v>0</v>
      </c>
      <c r="AH1307" s="18">
        <v>0</v>
      </c>
      <c r="AI1307" s="18">
        <v>0</v>
      </c>
      <c r="AJ1307" s="18">
        <v>3667</v>
      </c>
      <c r="AK1307" s="23">
        <f>SUM(Y1307:AJ1307)</f>
        <v>47666</v>
      </c>
      <c r="AL1307" s="23">
        <f>MAX(Y1307:AJ1307)</f>
        <v>32999</v>
      </c>
      <c r="AM1307">
        <f>COUNTIF(Y1307:AJ1307,"&gt;1")</f>
        <v>3</v>
      </c>
    </row>
    <row r="1308" spans="1:39" ht="15.75" x14ac:dyDescent="0.25">
      <c r="A1308" s="21"/>
      <c r="B1308" s="21"/>
      <c r="C1308" s="21">
        <v>17312448</v>
      </c>
      <c r="D1308" s="25">
        <v>102448</v>
      </c>
      <c r="E1308" s="21" t="s">
        <v>2489</v>
      </c>
      <c r="F1308" s="21" t="s">
        <v>1796</v>
      </c>
      <c r="G1308" s="21" t="s">
        <v>2305</v>
      </c>
      <c r="H1308" s="25" t="s">
        <v>132</v>
      </c>
      <c r="I1308" s="21" t="s">
        <v>21</v>
      </c>
      <c r="J1308" s="21" t="s">
        <v>21</v>
      </c>
      <c r="K1308" s="38">
        <v>46205</v>
      </c>
      <c r="L1308" s="38">
        <v>46237</v>
      </c>
      <c r="M1308" s="39" t="s">
        <v>18</v>
      </c>
      <c r="N1308" s="18">
        <v>10999.8</v>
      </c>
      <c r="O1308" s="18">
        <v>11000</v>
      </c>
      <c r="P1308" s="15">
        <f>IFERROR((O1308-N1308)/N1308,"")</f>
        <v>1.8182148766407355E-5</v>
      </c>
      <c r="Q1308" s="19">
        <v>88</v>
      </c>
      <c r="R1308" s="19">
        <v>46</v>
      </c>
      <c r="S1308" s="15">
        <f>IFERROR((R1308-Q1308)/Q1308,"")</f>
        <v>-0.47727272727272729</v>
      </c>
      <c r="T1308" s="19" t="s">
        <v>1610</v>
      </c>
      <c r="U1308" s="15" t="str">
        <f>IFERROR(R1308/T1308,"")</f>
        <v/>
      </c>
      <c r="V1308" s="19">
        <v>66</v>
      </c>
      <c r="W1308" s="19">
        <v>18</v>
      </c>
      <c r="X1308" s="15">
        <f>IFERROR((W1308-V1308)/V1308,"")</f>
        <v>-0.72727272727272729</v>
      </c>
      <c r="Y1308" s="18">
        <v>11000</v>
      </c>
      <c r="Z1308" s="18">
        <v>0</v>
      </c>
      <c r="AA1308" s="18">
        <v>7333</v>
      </c>
      <c r="AB1308" s="18">
        <v>0</v>
      </c>
      <c r="AC1308" s="18">
        <v>3667</v>
      </c>
      <c r="AD1308" s="18">
        <v>3667</v>
      </c>
      <c r="AE1308" s="18">
        <v>3667</v>
      </c>
      <c r="AF1308" s="18">
        <v>0</v>
      </c>
      <c r="AG1308" s="18">
        <v>3667</v>
      </c>
      <c r="AH1308" s="18">
        <v>3667</v>
      </c>
      <c r="AI1308" s="18">
        <v>0</v>
      </c>
      <c r="AJ1308" s="18">
        <v>3667</v>
      </c>
      <c r="AK1308" s="23">
        <f>SUM(Y1308:AJ1308)</f>
        <v>40335</v>
      </c>
      <c r="AL1308" s="23">
        <f>MAX(Y1308:AJ1308)</f>
        <v>11000</v>
      </c>
      <c r="AM1308">
        <f>COUNTIF(Y1308:AJ1308,"&gt;1")</f>
        <v>8</v>
      </c>
    </row>
    <row r="1309" spans="1:39" ht="15.75" x14ac:dyDescent="0.25">
      <c r="A1309" s="21" t="s">
        <v>3204</v>
      </c>
      <c r="B1309" s="21" t="s">
        <v>1520</v>
      </c>
      <c r="C1309" s="21">
        <v>17312448</v>
      </c>
      <c r="D1309" s="25" t="s">
        <v>2322</v>
      </c>
      <c r="E1309" s="21" t="s">
        <v>2489</v>
      </c>
      <c r="F1309" s="21" t="s">
        <v>1796</v>
      </c>
      <c r="G1309" s="21" t="s">
        <v>593</v>
      </c>
      <c r="H1309" s="25" t="s">
        <v>132</v>
      </c>
      <c r="I1309" s="21" t="s">
        <v>16</v>
      </c>
      <c r="J1309" s="21" t="s">
        <v>17</v>
      </c>
      <c r="K1309" s="38">
        <v>46031</v>
      </c>
      <c r="L1309" s="38">
        <v>46223</v>
      </c>
      <c r="M1309" s="39" t="s">
        <v>18</v>
      </c>
      <c r="N1309" s="18">
        <v>3666.6</v>
      </c>
      <c r="O1309" s="18">
        <v>0</v>
      </c>
      <c r="P1309" s="15">
        <f>IFERROR((O1309-N1309)/N1309,"")</f>
        <v>-1</v>
      </c>
      <c r="Q1309" s="19">
        <v>18</v>
      </c>
      <c r="R1309" s="19">
        <v>6</v>
      </c>
      <c r="S1309" s="15">
        <f>IFERROR((R1309-Q1309)/Q1309,"")</f>
        <v>-0.66666666666666663</v>
      </c>
      <c r="T1309" s="19" t="s">
        <v>1610</v>
      </c>
      <c r="U1309" s="15" t="str">
        <f>IFERROR(R1309/T1309,"")</f>
        <v/>
      </c>
      <c r="V1309" s="19">
        <v>8</v>
      </c>
      <c r="W1309" s="19">
        <v>2</v>
      </c>
      <c r="X1309" s="15">
        <f>IFERROR((W1309-V1309)/V1309,"")</f>
        <v>-0.75</v>
      </c>
      <c r="Y1309" s="18">
        <v>3667</v>
      </c>
      <c r="Z1309" s="18">
        <v>0</v>
      </c>
      <c r="AA1309" s="18">
        <v>0</v>
      </c>
      <c r="AB1309" s="18">
        <v>3667</v>
      </c>
      <c r="AC1309" s="18">
        <v>0</v>
      </c>
      <c r="AD1309" s="18">
        <v>3667</v>
      </c>
      <c r="AE1309" s="18">
        <v>0</v>
      </c>
      <c r="AF1309" s="18">
        <v>0</v>
      </c>
      <c r="AG1309" s="18">
        <v>0</v>
      </c>
      <c r="AH1309" s="18">
        <v>0</v>
      </c>
      <c r="AI1309" s="18">
        <v>0</v>
      </c>
      <c r="AJ1309" s="18">
        <v>0</v>
      </c>
      <c r="AK1309" s="23">
        <f>SUM(Y1309:AJ1309)</f>
        <v>11001</v>
      </c>
      <c r="AL1309" s="23">
        <f>MAX(Y1309:AJ1309)</f>
        <v>3667</v>
      </c>
      <c r="AM1309">
        <f>COUNTIF(Y1309:AJ1309,"&gt;1")</f>
        <v>3</v>
      </c>
    </row>
    <row r="1310" spans="1:39" ht="15.75" x14ac:dyDescent="0.25">
      <c r="A1310" s="21" t="s">
        <v>3204</v>
      </c>
      <c r="B1310" s="21" t="s">
        <v>1520</v>
      </c>
      <c r="C1310" s="21">
        <v>17312448</v>
      </c>
      <c r="D1310" s="25" t="s">
        <v>2377</v>
      </c>
      <c r="E1310" s="21" t="s">
        <v>2489</v>
      </c>
      <c r="F1310" s="21" t="s">
        <v>1796</v>
      </c>
      <c r="G1310" s="21" t="s">
        <v>189</v>
      </c>
      <c r="H1310" s="25" t="s">
        <v>190</v>
      </c>
      <c r="I1310" s="21" t="s">
        <v>16</v>
      </c>
      <c r="J1310" s="21" t="s">
        <v>17</v>
      </c>
      <c r="K1310" s="38">
        <v>46148</v>
      </c>
      <c r="L1310" s="38">
        <v>46220</v>
      </c>
      <c r="M1310" s="39" t="s">
        <v>18</v>
      </c>
      <c r="N1310" s="18">
        <v>3666.6</v>
      </c>
      <c r="O1310" s="18">
        <v>3667</v>
      </c>
      <c r="P1310" s="15">
        <f>IFERROR((O1310-N1310)/N1310,"")</f>
        <v>1.0909289259807204E-4</v>
      </c>
      <c r="Q1310" s="19">
        <v>23</v>
      </c>
      <c r="R1310" s="19">
        <v>32</v>
      </c>
      <c r="S1310" s="15">
        <f>IFERROR((R1310-Q1310)/Q1310,"")</f>
        <v>0.39130434782608697</v>
      </c>
      <c r="T1310" s="19" t="s">
        <v>1610</v>
      </c>
      <c r="U1310" s="15" t="str">
        <f>IFERROR(R1310/T1310,"")</f>
        <v/>
      </c>
      <c r="V1310" s="19">
        <v>9</v>
      </c>
      <c r="W1310" s="19">
        <v>8</v>
      </c>
      <c r="X1310" s="15">
        <f>IFERROR((W1310-V1310)/V1310,"")</f>
        <v>-0.1111111111111111</v>
      </c>
      <c r="Y1310" s="18">
        <v>0</v>
      </c>
      <c r="Z1310" s="18">
        <v>0</v>
      </c>
      <c r="AA1310" s="18">
        <v>3667</v>
      </c>
      <c r="AB1310" s="18">
        <v>0</v>
      </c>
      <c r="AC1310" s="18">
        <v>3667</v>
      </c>
      <c r="AD1310" s="18">
        <v>0</v>
      </c>
      <c r="AE1310" s="18">
        <v>0</v>
      </c>
      <c r="AF1310" s="18">
        <v>0</v>
      </c>
      <c r="AG1310" s="18">
        <v>0</v>
      </c>
      <c r="AH1310" s="18">
        <v>3667</v>
      </c>
      <c r="AI1310" s="18">
        <v>0</v>
      </c>
      <c r="AJ1310" s="18">
        <v>0</v>
      </c>
      <c r="AK1310" s="23">
        <f>SUM(Y1310:AJ1310)</f>
        <v>11001</v>
      </c>
      <c r="AL1310" s="23">
        <f>MAX(Y1310:AJ1310)</f>
        <v>3667</v>
      </c>
      <c r="AM1310">
        <f>COUNTIF(Y1310:AJ1310,"&gt;1")</f>
        <v>3</v>
      </c>
    </row>
    <row r="1311" spans="1:39" ht="15.75" x14ac:dyDescent="0.25">
      <c r="A1311" s="21"/>
      <c r="B1311" s="21"/>
      <c r="C1311" s="21">
        <v>17312448</v>
      </c>
      <c r="D1311" s="25">
        <v>102456</v>
      </c>
      <c r="E1311" s="21" t="s">
        <v>2489</v>
      </c>
      <c r="F1311" s="21" t="s">
        <v>1796</v>
      </c>
      <c r="G1311" s="21" t="s">
        <v>451</v>
      </c>
      <c r="H1311" s="25" t="s">
        <v>132</v>
      </c>
      <c r="I1311" s="21" t="s">
        <v>21</v>
      </c>
      <c r="J1311" s="21" t="s">
        <v>21</v>
      </c>
      <c r="K1311" s="38">
        <v>46240</v>
      </c>
      <c r="L1311" s="38">
        <v>46192</v>
      </c>
      <c r="M1311" s="39" t="s">
        <v>18</v>
      </c>
      <c r="N1311" s="18">
        <v>21999.599999999999</v>
      </c>
      <c r="O1311" s="18">
        <v>7333</v>
      </c>
      <c r="P1311" s="15">
        <f>IFERROR((O1311-N1311)/N1311,"")</f>
        <v>-0.66667575774104981</v>
      </c>
      <c r="Q1311" s="19">
        <v>159</v>
      </c>
      <c r="R1311" s="19">
        <v>46</v>
      </c>
      <c r="S1311" s="15">
        <f>IFERROR((R1311-Q1311)/Q1311,"")</f>
        <v>-0.71069182389937102</v>
      </c>
      <c r="T1311" s="19" t="s">
        <v>1610</v>
      </c>
      <c r="U1311" s="15" t="str">
        <f>IFERROR(R1311/T1311,"")</f>
        <v/>
      </c>
      <c r="V1311" s="19">
        <v>57</v>
      </c>
      <c r="W1311" s="19">
        <v>14</v>
      </c>
      <c r="X1311" s="15">
        <f>IFERROR((W1311-V1311)/V1311,"")</f>
        <v>-0.75438596491228072</v>
      </c>
      <c r="Y1311" s="18">
        <v>0</v>
      </c>
      <c r="Z1311" s="18">
        <v>3667</v>
      </c>
      <c r="AA1311" s="18">
        <v>7333</v>
      </c>
      <c r="AB1311" s="18">
        <v>7333</v>
      </c>
      <c r="AC1311" s="18">
        <v>0</v>
      </c>
      <c r="AD1311" s="18">
        <v>3667</v>
      </c>
      <c r="AE1311" s="18">
        <v>3667</v>
      </c>
      <c r="AF1311" s="18">
        <v>3667</v>
      </c>
      <c r="AG1311" s="18">
        <v>3667</v>
      </c>
      <c r="AH1311" s="18">
        <v>0</v>
      </c>
      <c r="AI1311" s="18">
        <v>0</v>
      </c>
      <c r="AJ1311" s="18">
        <v>3667</v>
      </c>
      <c r="AK1311" s="23">
        <f>SUM(Y1311:AJ1311)</f>
        <v>36668</v>
      </c>
      <c r="AL1311" s="23">
        <f>MAX(Y1311:AJ1311)</f>
        <v>7333</v>
      </c>
      <c r="AM1311">
        <f>COUNTIF(Y1311:AJ1311,"&gt;1")</f>
        <v>8</v>
      </c>
    </row>
    <row r="1312" spans="1:39" ht="15.75" x14ac:dyDescent="0.25">
      <c r="A1312" s="21" t="s">
        <v>3204</v>
      </c>
      <c r="B1312" s="21" t="s">
        <v>1520</v>
      </c>
      <c r="C1312" s="21">
        <v>17312448</v>
      </c>
      <c r="D1312" s="25" t="s">
        <v>2324</v>
      </c>
      <c r="E1312" s="21" t="s">
        <v>2489</v>
      </c>
      <c r="F1312" s="21" t="s">
        <v>1796</v>
      </c>
      <c r="G1312" s="21" t="s">
        <v>468</v>
      </c>
      <c r="H1312" s="25" t="s">
        <v>201</v>
      </c>
      <c r="I1312" s="21" t="s">
        <v>16</v>
      </c>
      <c r="J1312" s="21" t="s">
        <v>17</v>
      </c>
      <c r="K1312" s="38">
        <v>46240</v>
      </c>
      <c r="L1312" s="38">
        <v>46190</v>
      </c>
      <c r="M1312" s="39" t="s">
        <v>18</v>
      </c>
      <c r="N1312" s="18">
        <v>7333.2</v>
      </c>
      <c r="O1312" s="18">
        <v>3667</v>
      </c>
      <c r="P1312" s="15">
        <f>IFERROR((O1312-N1312)/N1312,"")</f>
        <v>-0.49994545355370096</v>
      </c>
      <c r="Q1312" s="19">
        <v>0</v>
      </c>
      <c r="R1312" s="19">
        <v>2</v>
      </c>
      <c r="S1312" s="15" t="str">
        <f>IFERROR((R1312-Q1312)/Q1312,"")</f>
        <v/>
      </c>
      <c r="T1312" s="19" t="s">
        <v>1610</v>
      </c>
      <c r="U1312" s="15" t="str">
        <f>IFERROR(R1312/T1312,"")</f>
        <v/>
      </c>
      <c r="V1312" s="19">
        <v>30</v>
      </c>
      <c r="W1312" s="19">
        <v>1</v>
      </c>
      <c r="X1312" s="15">
        <f>IFERROR((W1312-V1312)/V1312,"")</f>
        <v>-0.96666666666666667</v>
      </c>
      <c r="Y1312" s="18">
        <v>0</v>
      </c>
      <c r="Z1312" s="18">
        <v>3667</v>
      </c>
      <c r="AA1312" s="18">
        <v>7333</v>
      </c>
      <c r="AB1312" s="18">
        <v>3667</v>
      </c>
      <c r="AC1312" s="18">
        <v>3667</v>
      </c>
      <c r="AD1312" s="18">
        <v>3667</v>
      </c>
      <c r="AE1312" s="18">
        <v>3667</v>
      </c>
      <c r="AF1312" s="18">
        <v>3667</v>
      </c>
      <c r="AG1312" s="18">
        <v>0</v>
      </c>
      <c r="AH1312" s="18">
        <v>0</v>
      </c>
      <c r="AI1312" s="18">
        <v>3667</v>
      </c>
      <c r="AJ1312" s="18">
        <v>0</v>
      </c>
      <c r="AK1312" s="23">
        <f>SUM(Y1312:AJ1312)</f>
        <v>33002</v>
      </c>
      <c r="AL1312" s="23">
        <f>MAX(Y1312:AJ1312)</f>
        <v>7333</v>
      </c>
      <c r="AM1312">
        <f>COUNTIF(Y1312:AJ1312,"&gt;1")</f>
        <v>8</v>
      </c>
    </row>
    <row r="1313" spans="1:39" ht="15.75" x14ac:dyDescent="0.25">
      <c r="A1313" s="21" t="s">
        <v>3204</v>
      </c>
      <c r="B1313" s="21" t="s">
        <v>1520</v>
      </c>
      <c r="C1313" s="21">
        <v>17312448</v>
      </c>
      <c r="D1313" s="25" t="s">
        <v>2323</v>
      </c>
      <c r="E1313" s="21" t="s">
        <v>2489</v>
      </c>
      <c r="F1313" s="21" t="s">
        <v>1796</v>
      </c>
      <c r="G1313" s="21" t="s">
        <v>528</v>
      </c>
      <c r="H1313" s="25" t="s">
        <v>201</v>
      </c>
      <c r="I1313" s="21" t="s">
        <v>16</v>
      </c>
      <c r="J1313" s="21" t="s">
        <v>17</v>
      </c>
      <c r="K1313" s="38">
        <v>46240</v>
      </c>
      <c r="L1313" s="38">
        <v>45889</v>
      </c>
      <c r="M1313" s="39" t="s">
        <v>18</v>
      </c>
      <c r="N1313" s="18">
        <v>3666.6</v>
      </c>
      <c r="O1313" s="18">
        <v>3667</v>
      </c>
      <c r="P1313" s="15">
        <f>IFERROR((O1313-N1313)/N1313,"")</f>
        <v>1.0909289259807204E-4</v>
      </c>
      <c r="Q1313" s="19">
        <v>0</v>
      </c>
      <c r="R1313" s="19">
        <v>0</v>
      </c>
      <c r="S1313" s="15" t="str">
        <f>IFERROR((R1313-Q1313)/Q1313,"")</f>
        <v/>
      </c>
      <c r="T1313" s="19" t="s">
        <v>1610</v>
      </c>
      <c r="U1313" s="15" t="str">
        <f>IFERROR(R1313/T1313,"")</f>
        <v/>
      </c>
      <c r="V1313" s="19">
        <v>1</v>
      </c>
      <c r="W1313" s="19">
        <v>0</v>
      </c>
      <c r="X1313" s="15">
        <f>IFERROR((W1313-V1313)/V1313,"")</f>
        <v>-1</v>
      </c>
      <c r="Y1313" s="18">
        <v>0</v>
      </c>
      <c r="Z1313" s="18">
        <v>0</v>
      </c>
      <c r="AA1313" s="18">
        <v>3667</v>
      </c>
      <c r="AB1313" s="18">
        <v>0</v>
      </c>
      <c r="AC1313" s="18">
        <v>3667</v>
      </c>
      <c r="AD1313" s="18">
        <v>0</v>
      </c>
      <c r="AE1313" s="18">
        <v>0</v>
      </c>
      <c r="AF1313" s="18">
        <v>0</v>
      </c>
      <c r="AG1313" s="18">
        <v>0</v>
      </c>
      <c r="AH1313" s="18">
        <v>3667</v>
      </c>
      <c r="AI1313" s="18">
        <v>0</v>
      </c>
      <c r="AJ1313" s="18">
        <v>0</v>
      </c>
      <c r="AK1313" s="23">
        <f>SUM(Y1313:AJ1313)</f>
        <v>11001</v>
      </c>
      <c r="AL1313" s="23">
        <f>MAX(Y1313:AJ1313)</f>
        <v>3667</v>
      </c>
      <c r="AM1313">
        <f>COUNTIF(Y1313:AJ1313,"&gt;1")</f>
        <v>3</v>
      </c>
    </row>
    <row r="1314" spans="1:39" ht="15.75" x14ac:dyDescent="0.25">
      <c r="A1314" s="21" t="s">
        <v>3204</v>
      </c>
      <c r="B1314" s="21" t="s">
        <v>1520</v>
      </c>
      <c r="C1314" s="21">
        <v>17312448</v>
      </c>
      <c r="D1314" s="25" t="s">
        <v>2325</v>
      </c>
      <c r="E1314" s="21" t="s">
        <v>2489</v>
      </c>
      <c r="F1314" s="21" t="s">
        <v>1796</v>
      </c>
      <c r="G1314" s="21" t="s">
        <v>200</v>
      </c>
      <c r="H1314" s="25" t="s">
        <v>201</v>
      </c>
      <c r="I1314" s="21" t="s">
        <v>16</v>
      </c>
      <c r="J1314" s="21" t="s">
        <v>17</v>
      </c>
      <c r="K1314" s="38">
        <v>45965</v>
      </c>
      <c r="L1314" s="38"/>
      <c r="M1314" s="39" t="s">
        <v>53</v>
      </c>
      <c r="N1314" s="18">
        <v>3666.6</v>
      </c>
      <c r="O1314" s="18">
        <v>0</v>
      </c>
      <c r="P1314" s="15">
        <f>IFERROR((O1314-N1314)/N1314,"")</f>
        <v>-1</v>
      </c>
      <c r="Q1314" s="19">
        <v>0</v>
      </c>
      <c r="R1314" s="19">
        <v>0</v>
      </c>
      <c r="S1314" s="15" t="str">
        <f>IFERROR((R1314-Q1314)/Q1314,"")</f>
        <v/>
      </c>
      <c r="T1314" s="19" t="s">
        <v>1610</v>
      </c>
      <c r="U1314" s="15" t="str">
        <f>IFERROR(R1314/T1314,"")</f>
        <v/>
      </c>
      <c r="V1314" s="19" t="s">
        <v>1610</v>
      </c>
      <c r="W1314" s="19" t="s">
        <v>1610</v>
      </c>
      <c r="X1314" s="15" t="str">
        <f>IFERROR((W1314-V1314)/V1314,"")</f>
        <v/>
      </c>
      <c r="Y1314" s="18">
        <v>0</v>
      </c>
      <c r="Z1314" s="18">
        <v>0</v>
      </c>
      <c r="AA1314" s="18">
        <v>0</v>
      </c>
      <c r="AB1314" s="18">
        <v>3667</v>
      </c>
      <c r="AC1314" s="18">
        <v>0</v>
      </c>
      <c r="AD1314" s="18">
        <v>0</v>
      </c>
      <c r="AE1314" s="18">
        <v>0</v>
      </c>
      <c r="AF1314" s="18">
        <v>0</v>
      </c>
      <c r="AG1314" s="18">
        <v>0</v>
      </c>
      <c r="AH1314" s="18">
        <v>0</v>
      </c>
      <c r="AI1314" s="18">
        <v>0</v>
      </c>
      <c r="AJ1314" s="18">
        <v>0</v>
      </c>
      <c r="AK1314" s="23">
        <f>SUM(Y1314:AJ1314)</f>
        <v>3667</v>
      </c>
      <c r="AL1314" s="23">
        <f>MAX(Y1314:AJ1314)</f>
        <v>3667</v>
      </c>
      <c r="AM1314">
        <f>COUNTIF(Y1314:AJ1314,"&gt;1")</f>
        <v>1</v>
      </c>
    </row>
    <row r="1315" spans="1:39" ht="15.75" x14ac:dyDescent="0.25">
      <c r="A1315" s="21" t="s">
        <v>3197</v>
      </c>
      <c r="B1315" s="21" t="s">
        <v>1520</v>
      </c>
      <c r="C1315" s="21">
        <v>17449881</v>
      </c>
      <c r="D1315" s="25">
        <v>194449</v>
      </c>
      <c r="E1315" s="21" t="s">
        <v>2489</v>
      </c>
      <c r="F1315" s="21" t="s">
        <v>1674</v>
      </c>
      <c r="G1315" s="21" t="s">
        <v>451</v>
      </c>
      <c r="H1315" s="25" t="s">
        <v>132</v>
      </c>
      <c r="I1315" s="21" t="s">
        <v>16</v>
      </c>
      <c r="J1315" s="21" t="s">
        <v>17</v>
      </c>
      <c r="K1315" s="38">
        <v>45469</v>
      </c>
      <c r="L1315" s="38">
        <v>45814</v>
      </c>
      <c r="M1315" s="39" t="s">
        <v>53</v>
      </c>
      <c r="N1315" s="18">
        <v>0</v>
      </c>
      <c r="O1315" s="18">
        <v>0</v>
      </c>
      <c r="P1315" s="15" t="str">
        <f>IFERROR((O1315-N1315)/N1315,"")</f>
        <v/>
      </c>
      <c r="Q1315" s="19">
        <v>1</v>
      </c>
      <c r="R1315" s="19">
        <v>0</v>
      </c>
      <c r="S1315" s="15"/>
      <c r="T1315" s="19">
        <v>3</v>
      </c>
      <c r="U1315" s="15"/>
      <c r="V1315" s="19">
        <v>1</v>
      </c>
      <c r="W1315" s="19">
        <v>0</v>
      </c>
      <c r="X1315" s="15">
        <f>IFERROR((W1315-V1315)/V1315,"")</f>
        <v>-1</v>
      </c>
      <c r="Y1315" s="18" t="s">
        <v>1610</v>
      </c>
      <c r="Z1315" s="18" t="s">
        <v>1610</v>
      </c>
      <c r="AA1315" s="18" t="s">
        <v>1610</v>
      </c>
      <c r="AB1315" s="18" t="s">
        <v>1610</v>
      </c>
      <c r="AC1315" s="18" t="s">
        <v>1610</v>
      </c>
      <c r="AD1315" s="18" t="s">
        <v>1610</v>
      </c>
      <c r="AE1315" s="18" t="s">
        <v>1610</v>
      </c>
      <c r="AF1315" s="18" t="s">
        <v>1610</v>
      </c>
      <c r="AG1315" s="18" t="s">
        <v>1610</v>
      </c>
      <c r="AH1315" s="18" t="s">
        <v>1610</v>
      </c>
      <c r="AI1315" s="18" t="s">
        <v>1610</v>
      </c>
      <c r="AJ1315" s="18" t="s">
        <v>1610</v>
      </c>
      <c r="AK1315" s="23">
        <f>SUM(Y1315:AJ1315)</f>
        <v>0</v>
      </c>
      <c r="AL1315" s="23">
        <f>MAX(Y1315:AJ1315)</f>
        <v>0</v>
      </c>
      <c r="AM1315">
        <f>COUNTIF(Y1315:AJ1315,"&gt;1")</f>
        <v>0</v>
      </c>
    </row>
    <row r="1316" spans="1:39" ht="15.75" x14ac:dyDescent="0.25">
      <c r="A1316" s="21" t="s">
        <v>3197</v>
      </c>
      <c r="B1316" s="21" t="s">
        <v>1520</v>
      </c>
      <c r="C1316" s="21">
        <v>17449881</v>
      </c>
      <c r="D1316" s="25">
        <v>194453</v>
      </c>
      <c r="E1316" s="21" t="s">
        <v>2489</v>
      </c>
      <c r="F1316" s="21" t="s">
        <v>1674</v>
      </c>
      <c r="G1316" s="21" t="s">
        <v>839</v>
      </c>
      <c r="H1316" s="25" t="s">
        <v>132</v>
      </c>
      <c r="I1316" s="21" t="s">
        <v>16</v>
      </c>
      <c r="J1316" s="21" t="s">
        <v>17</v>
      </c>
      <c r="K1316" s="38">
        <v>45469</v>
      </c>
      <c r="L1316" s="38">
        <v>45715</v>
      </c>
      <c r="M1316" s="39" t="s">
        <v>53</v>
      </c>
      <c r="N1316" s="18" t="s">
        <v>1610</v>
      </c>
      <c r="O1316" s="18" t="s">
        <v>1610</v>
      </c>
      <c r="P1316" s="15" t="str">
        <f>IFERROR((O1316-N1316)/N1316,"")</f>
        <v/>
      </c>
      <c r="Q1316" s="19" t="s">
        <v>1610</v>
      </c>
      <c r="R1316" s="19" t="s">
        <v>1610</v>
      </c>
      <c r="S1316" s="15" t="str">
        <f>IFERROR((R1316-Q1316)/Q1316,"")</f>
        <v/>
      </c>
      <c r="T1316" s="19">
        <v>11</v>
      </c>
      <c r="U1316" s="15" t="str">
        <f>IFERROR(R1316/T1316,"")</f>
        <v/>
      </c>
      <c r="V1316" s="19" t="s">
        <v>1610</v>
      </c>
      <c r="W1316" s="19" t="s">
        <v>1610</v>
      </c>
      <c r="X1316" s="15" t="str">
        <f>IFERROR((W1316-V1316)/V1316,"")</f>
        <v/>
      </c>
      <c r="Y1316" s="18" t="s">
        <v>1610</v>
      </c>
      <c r="Z1316" s="18" t="s">
        <v>1610</v>
      </c>
      <c r="AA1316" s="18" t="s">
        <v>1610</v>
      </c>
      <c r="AB1316" s="18" t="s">
        <v>1610</v>
      </c>
      <c r="AC1316" s="18" t="s">
        <v>1610</v>
      </c>
      <c r="AD1316" s="18" t="s">
        <v>1610</v>
      </c>
      <c r="AE1316" s="18" t="s">
        <v>1610</v>
      </c>
      <c r="AF1316" s="18" t="s">
        <v>1610</v>
      </c>
      <c r="AG1316" s="18" t="s">
        <v>1610</v>
      </c>
      <c r="AH1316" s="18" t="s">
        <v>1610</v>
      </c>
      <c r="AI1316" s="18" t="s">
        <v>1610</v>
      </c>
      <c r="AJ1316" s="18" t="s">
        <v>1610</v>
      </c>
      <c r="AK1316" s="23">
        <f>SUM(Y1316:AJ1316)</f>
        <v>0</v>
      </c>
      <c r="AL1316" s="23">
        <f>MAX(Y1316:AJ1316)</f>
        <v>0</v>
      </c>
      <c r="AM1316">
        <f>COUNTIF(Y1316:AJ1316,"&gt;1")</f>
        <v>0</v>
      </c>
    </row>
    <row r="1317" spans="1:39" ht="15.75" x14ac:dyDescent="0.25">
      <c r="A1317" s="21" t="s">
        <v>3197</v>
      </c>
      <c r="B1317" s="21" t="s">
        <v>1520</v>
      </c>
      <c r="C1317" s="21">
        <v>17449881</v>
      </c>
      <c r="D1317" s="25">
        <v>194448</v>
      </c>
      <c r="E1317" s="21" t="s">
        <v>2489</v>
      </c>
      <c r="F1317" s="21" t="s">
        <v>1674</v>
      </c>
      <c r="G1317" s="21" t="s">
        <v>189</v>
      </c>
      <c r="H1317" s="25" t="s">
        <v>190</v>
      </c>
      <c r="I1317" s="21" t="s">
        <v>16</v>
      </c>
      <c r="J1317" s="21" t="s">
        <v>17</v>
      </c>
      <c r="K1317" s="38">
        <v>45469</v>
      </c>
      <c r="L1317" s="38"/>
      <c r="M1317" s="39" t="s">
        <v>53</v>
      </c>
      <c r="N1317" s="18" t="s">
        <v>1610</v>
      </c>
      <c r="O1317" s="18" t="s">
        <v>1610</v>
      </c>
      <c r="P1317" s="15" t="str">
        <f>IFERROR((O1317-N1317)/N1317,"")</f>
        <v/>
      </c>
      <c r="Q1317" s="19" t="s">
        <v>1610</v>
      </c>
      <c r="R1317" s="19" t="s">
        <v>1610</v>
      </c>
      <c r="S1317" s="15" t="str">
        <f>IFERROR((R1317-Q1317)/Q1317,"")</f>
        <v/>
      </c>
      <c r="T1317" s="19" t="s">
        <v>1610</v>
      </c>
      <c r="U1317" s="15" t="str">
        <f>IFERROR(R1317/T1317,"")</f>
        <v/>
      </c>
      <c r="V1317" s="19" t="s">
        <v>1610</v>
      </c>
      <c r="W1317" s="19" t="s">
        <v>1610</v>
      </c>
      <c r="X1317" s="15" t="str">
        <f>IFERROR((W1317-V1317)/V1317,"")</f>
        <v/>
      </c>
      <c r="Y1317" s="18" t="s">
        <v>1610</v>
      </c>
      <c r="Z1317" s="18" t="s">
        <v>1610</v>
      </c>
      <c r="AA1317" s="18" t="s">
        <v>1610</v>
      </c>
      <c r="AB1317" s="18" t="s">
        <v>1610</v>
      </c>
      <c r="AC1317" s="18" t="s">
        <v>1610</v>
      </c>
      <c r="AD1317" s="18" t="s">
        <v>1610</v>
      </c>
      <c r="AE1317" s="18" t="s">
        <v>1610</v>
      </c>
      <c r="AF1317" s="18" t="s">
        <v>1610</v>
      </c>
      <c r="AG1317" s="18" t="s">
        <v>1610</v>
      </c>
      <c r="AH1317" s="18" t="s">
        <v>1610</v>
      </c>
      <c r="AI1317" s="18" t="s">
        <v>1610</v>
      </c>
      <c r="AJ1317" s="18" t="s">
        <v>1610</v>
      </c>
      <c r="AK1317" s="23">
        <f>SUM(Y1317:AJ1317)</f>
        <v>0</v>
      </c>
      <c r="AL1317" s="23">
        <f>MAX(Y1317:AJ1317)</f>
        <v>0</v>
      </c>
      <c r="AM1317">
        <f>COUNTIF(Y1317:AJ1317,"&gt;1")</f>
        <v>0</v>
      </c>
    </row>
    <row r="1318" spans="1:39" ht="15.75" x14ac:dyDescent="0.25">
      <c r="A1318" s="21" t="s">
        <v>3197</v>
      </c>
      <c r="B1318" s="21" t="s">
        <v>1520</v>
      </c>
      <c r="C1318" s="21">
        <v>17449881</v>
      </c>
      <c r="D1318" s="25">
        <v>194450</v>
      </c>
      <c r="E1318" s="21" t="s">
        <v>2489</v>
      </c>
      <c r="F1318" s="21" t="s">
        <v>1674</v>
      </c>
      <c r="G1318" s="21" t="s">
        <v>131</v>
      </c>
      <c r="H1318" s="25" t="s">
        <v>132</v>
      </c>
      <c r="I1318" s="21" t="s">
        <v>16</v>
      </c>
      <c r="J1318" s="21" t="s">
        <v>17</v>
      </c>
      <c r="K1318" s="38">
        <v>45469</v>
      </c>
      <c r="L1318" s="38"/>
      <c r="M1318" s="39" t="s">
        <v>53</v>
      </c>
      <c r="N1318" s="18" t="s">
        <v>1610</v>
      </c>
      <c r="O1318" s="18" t="s">
        <v>1610</v>
      </c>
      <c r="P1318" s="15" t="str">
        <f>IFERROR((O1318-N1318)/N1318,"")</f>
        <v/>
      </c>
      <c r="Q1318" s="19" t="s">
        <v>1610</v>
      </c>
      <c r="R1318" s="19" t="s">
        <v>1610</v>
      </c>
      <c r="S1318" s="15" t="str">
        <f>IFERROR((R1318-Q1318)/Q1318,"")</f>
        <v/>
      </c>
      <c r="T1318" s="19" t="s">
        <v>1610</v>
      </c>
      <c r="U1318" s="15" t="str">
        <f>IFERROR(R1318/T1318,"")</f>
        <v/>
      </c>
      <c r="V1318" s="19" t="s">
        <v>1610</v>
      </c>
      <c r="W1318" s="19" t="s">
        <v>1610</v>
      </c>
      <c r="X1318" s="15" t="str">
        <f>IFERROR((W1318-V1318)/V1318,"")</f>
        <v/>
      </c>
      <c r="Y1318" s="18" t="s">
        <v>1610</v>
      </c>
      <c r="Z1318" s="18" t="s">
        <v>1610</v>
      </c>
      <c r="AA1318" s="18" t="s">
        <v>1610</v>
      </c>
      <c r="AB1318" s="18" t="s">
        <v>1610</v>
      </c>
      <c r="AC1318" s="18" t="s">
        <v>1610</v>
      </c>
      <c r="AD1318" s="18" t="s">
        <v>1610</v>
      </c>
      <c r="AE1318" s="18" t="s">
        <v>1610</v>
      </c>
      <c r="AF1318" s="18" t="s">
        <v>1610</v>
      </c>
      <c r="AG1318" s="18" t="s">
        <v>1610</v>
      </c>
      <c r="AH1318" s="18" t="s">
        <v>1610</v>
      </c>
      <c r="AI1318" s="18" t="s">
        <v>1610</v>
      </c>
      <c r="AJ1318" s="18" t="s">
        <v>1610</v>
      </c>
      <c r="AK1318" s="23">
        <f>SUM(Y1318:AJ1318)</f>
        <v>0</v>
      </c>
      <c r="AL1318" s="23">
        <f>MAX(Y1318:AJ1318)</f>
        <v>0</v>
      </c>
      <c r="AM1318">
        <f>COUNTIF(Y1318:AJ1318,"&gt;1")</f>
        <v>0</v>
      </c>
    </row>
    <row r="1319" spans="1:39" ht="15.75" x14ac:dyDescent="0.25">
      <c r="A1319" s="21" t="s">
        <v>3197</v>
      </c>
      <c r="B1319" s="21" t="s">
        <v>1520</v>
      </c>
      <c r="C1319" s="21">
        <v>17449881</v>
      </c>
      <c r="D1319" s="25">
        <v>194451</v>
      </c>
      <c r="E1319" s="21" t="s">
        <v>2489</v>
      </c>
      <c r="F1319" s="21" t="s">
        <v>1674</v>
      </c>
      <c r="G1319" s="21" t="s">
        <v>445</v>
      </c>
      <c r="H1319" s="25" t="s">
        <v>285</v>
      </c>
      <c r="I1319" s="21" t="s">
        <v>16</v>
      </c>
      <c r="J1319" s="21" t="s">
        <v>17</v>
      </c>
      <c r="K1319" s="38">
        <v>45469</v>
      </c>
      <c r="L1319" s="38"/>
      <c r="M1319" s="39" t="s">
        <v>53</v>
      </c>
      <c r="N1319" s="18" t="s">
        <v>1610</v>
      </c>
      <c r="O1319" s="18" t="s">
        <v>1610</v>
      </c>
      <c r="P1319" s="15" t="str">
        <f>IFERROR((O1319-N1319)/N1319,"")</f>
        <v/>
      </c>
      <c r="Q1319" s="19" t="s">
        <v>1610</v>
      </c>
      <c r="R1319" s="19" t="s">
        <v>1610</v>
      </c>
      <c r="S1319" s="15" t="str">
        <f>IFERROR((R1319-Q1319)/Q1319,"")</f>
        <v/>
      </c>
      <c r="T1319" s="19" t="s">
        <v>1610</v>
      </c>
      <c r="U1319" s="15" t="str">
        <f>IFERROR(R1319/T1319,"")</f>
        <v/>
      </c>
      <c r="V1319" s="19" t="s">
        <v>1610</v>
      </c>
      <c r="W1319" s="19" t="s">
        <v>1610</v>
      </c>
      <c r="X1319" s="15" t="str">
        <f>IFERROR((W1319-V1319)/V1319,"")</f>
        <v/>
      </c>
      <c r="Y1319" s="18" t="s">
        <v>1610</v>
      </c>
      <c r="Z1319" s="18" t="s">
        <v>1610</v>
      </c>
      <c r="AA1319" s="18" t="s">
        <v>1610</v>
      </c>
      <c r="AB1319" s="18" t="s">
        <v>1610</v>
      </c>
      <c r="AC1319" s="18" t="s">
        <v>1610</v>
      </c>
      <c r="AD1319" s="18" t="s">
        <v>1610</v>
      </c>
      <c r="AE1319" s="18" t="s">
        <v>1610</v>
      </c>
      <c r="AF1319" s="18" t="s">
        <v>1610</v>
      </c>
      <c r="AG1319" s="18" t="s">
        <v>1610</v>
      </c>
      <c r="AH1319" s="18" t="s">
        <v>1610</v>
      </c>
      <c r="AI1319" s="18" t="s">
        <v>1610</v>
      </c>
      <c r="AJ1319" s="18" t="s">
        <v>1610</v>
      </c>
      <c r="AK1319" s="23">
        <f>SUM(Y1319:AJ1319)</f>
        <v>0</v>
      </c>
      <c r="AL1319" s="23">
        <f>MAX(Y1319:AJ1319)</f>
        <v>0</v>
      </c>
      <c r="AM1319">
        <f>COUNTIF(Y1319:AJ1319,"&gt;1")</f>
        <v>0</v>
      </c>
    </row>
    <row r="1320" spans="1:39" ht="15.75" x14ac:dyDescent="0.25">
      <c r="A1320" s="21" t="s">
        <v>3197</v>
      </c>
      <c r="B1320" s="21" t="s">
        <v>1520</v>
      </c>
      <c r="C1320" s="21">
        <v>17449881</v>
      </c>
      <c r="D1320" s="25">
        <v>194452</v>
      </c>
      <c r="E1320" s="21" t="s">
        <v>2489</v>
      </c>
      <c r="F1320" s="21" t="s">
        <v>1674</v>
      </c>
      <c r="G1320" s="21" t="s">
        <v>528</v>
      </c>
      <c r="H1320" s="25" t="s">
        <v>201</v>
      </c>
      <c r="I1320" s="21" t="s">
        <v>16</v>
      </c>
      <c r="J1320" s="21" t="s">
        <v>17</v>
      </c>
      <c r="K1320" s="38">
        <v>45471</v>
      </c>
      <c r="L1320" s="38"/>
      <c r="M1320" s="39" t="s">
        <v>53</v>
      </c>
      <c r="N1320" s="18" t="s">
        <v>1610</v>
      </c>
      <c r="O1320" s="18" t="s">
        <v>1610</v>
      </c>
      <c r="P1320" s="15" t="str">
        <f>IFERROR((O1320-N1320)/N1320,"")</f>
        <v/>
      </c>
      <c r="Q1320" s="19" t="s">
        <v>1610</v>
      </c>
      <c r="R1320" s="19" t="s">
        <v>1610</v>
      </c>
      <c r="S1320" s="15" t="str">
        <f>IFERROR((R1320-Q1320)/Q1320,"")</f>
        <v/>
      </c>
      <c r="T1320" s="19" t="s">
        <v>1610</v>
      </c>
      <c r="U1320" s="15" t="str">
        <f>IFERROR(R1320/T1320,"")</f>
        <v/>
      </c>
      <c r="V1320" s="19" t="s">
        <v>1610</v>
      </c>
      <c r="W1320" s="19" t="s">
        <v>1610</v>
      </c>
      <c r="X1320" s="15" t="str">
        <f>IFERROR((W1320-V1320)/V1320,"")</f>
        <v/>
      </c>
      <c r="Y1320" s="18" t="s">
        <v>1610</v>
      </c>
      <c r="Z1320" s="18" t="s">
        <v>1610</v>
      </c>
      <c r="AA1320" s="18" t="s">
        <v>1610</v>
      </c>
      <c r="AB1320" s="18" t="s">
        <v>1610</v>
      </c>
      <c r="AC1320" s="18" t="s">
        <v>1610</v>
      </c>
      <c r="AD1320" s="18" t="s">
        <v>1610</v>
      </c>
      <c r="AE1320" s="18" t="s">
        <v>1610</v>
      </c>
      <c r="AF1320" s="18" t="s">
        <v>1610</v>
      </c>
      <c r="AG1320" s="18" t="s">
        <v>1610</v>
      </c>
      <c r="AH1320" s="18" t="s">
        <v>1610</v>
      </c>
      <c r="AI1320" s="18" t="s">
        <v>1610</v>
      </c>
      <c r="AJ1320" s="18" t="s">
        <v>1610</v>
      </c>
      <c r="AK1320" s="23">
        <f>SUM(Y1320:AJ1320)</f>
        <v>0</v>
      </c>
      <c r="AL1320" s="23">
        <f>MAX(Y1320:AJ1320)</f>
        <v>0</v>
      </c>
      <c r="AM1320">
        <f>COUNTIF(Y1320:AJ1320,"&gt;1")</f>
        <v>0</v>
      </c>
    </row>
    <row r="1321" spans="1:39" ht="15.75" x14ac:dyDescent="0.25">
      <c r="A1321" s="21" t="s">
        <v>3197</v>
      </c>
      <c r="B1321" s="21" t="s">
        <v>1520</v>
      </c>
      <c r="C1321" s="21">
        <v>17449881</v>
      </c>
      <c r="D1321" s="25">
        <v>194454</v>
      </c>
      <c r="E1321" s="21" t="s">
        <v>2489</v>
      </c>
      <c r="F1321" s="21" t="s">
        <v>1674</v>
      </c>
      <c r="G1321" s="21" t="s">
        <v>468</v>
      </c>
      <c r="H1321" s="25" t="s">
        <v>201</v>
      </c>
      <c r="I1321" s="21" t="s">
        <v>16</v>
      </c>
      <c r="J1321" s="21" t="s">
        <v>17</v>
      </c>
      <c r="K1321" s="38">
        <v>45469</v>
      </c>
      <c r="L1321" s="38"/>
      <c r="M1321" s="39" t="s">
        <v>53</v>
      </c>
      <c r="N1321" s="18" t="s">
        <v>1610</v>
      </c>
      <c r="O1321" s="18" t="s">
        <v>1610</v>
      </c>
      <c r="P1321" s="15" t="str">
        <f>IFERROR((O1321-N1321)/N1321,"")</f>
        <v/>
      </c>
      <c r="Q1321" s="19" t="s">
        <v>1610</v>
      </c>
      <c r="R1321" s="19" t="s">
        <v>1610</v>
      </c>
      <c r="S1321" s="15" t="str">
        <f>IFERROR((R1321-Q1321)/Q1321,"")</f>
        <v/>
      </c>
      <c r="T1321" s="19" t="s">
        <v>1610</v>
      </c>
      <c r="U1321" s="15" t="str">
        <f>IFERROR(R1321/T1321,"")</f>
        <v/>
      </c>
      <c r="V1321" s="19" t="s">
        <v>1610</v>
      </c>
      <c r="W1321" s="19" t="s">
        <v>1610</v>
      </c>
      <c r="X1321" s="15" t="str">
        <f>IFERROR((W1321-V1321)/V1321,"")</f>
        <v/>
      </c>
      <c r="Y1321" s="18" t="s">
        <v>1610</v>
      </c>
      <c r="Z1321" s="18" t="s">
        <v>1610</v>
      </c>
      <c r="AA1321" s="18" t="s">
        <v>1610</v>
      </c>
      <c r="AB1321" s="18" t="s">
        <v>1610</v>
      </c>
      <c r="AC1321" s="18" t="s">
        <v>1610</v>
      </c>
      <c r="AD1321" s="18" t="s">
        <v>1610</v>
      </c>
      <c r="AE1321" s="18" t="s">
        <v>1610</v>
      </c>
      <c r="AF1321" s="18" t="s">
        <v>1610</v>
      </c>
      <c r="AG1321" s="18" t="s">
        <v>1610</v>
      </c>
      <c r="AH1321" s="18" t="s">
        <v>1610</v>
      </c>
      <c r="AI1321" s="18" t="s">
        <v>1610</v>
      </c>
      <c r="AJ1321" s="18" t="s">
        <v>1610</v>
      </c>
      <c r="AK1321" s="23">
        <f>SUM(Y1321:AJ1321)</f>
        <v>0</v>
      </c>
      <c r="AL1321" s="23">
        <f>MAX(Y1321:AJ1321)</f>
        <v>0</v>
      </c>
      <c r="AM1321">
        <f>COUNTIF(Y1321:AJ1321,"&gt;1")</f>
        <v>0</v>
      </c>
    </row>
    <row r="1322" spans="1:39" ht="15.75" x14ac:dyDescent="0.25">
      <c r="A1322" s="21" t="s">
        <v>91</v>
      </c>
      <c r="B1322" s="21" t="s">
        <v>1520</v>
      </c>
      <c r="C1322" s="21">
        <v>17450398</v>
      </c>
      <c r="D1322" s="25">
        <v>101370</v>
      </c>
      <c r="E1322" s="21" t="s">
        <v>12</v>
      </c>
      <c r="F1322" s="21" t="s">
        <v>356</v>
      </c>
      <c r="G1322" s="21" t="s">
        <v>78</v>
      </c>
      <c r="H1322" s="25" t="s">
        <v>79</v>
      </c>
      <c r="I1322" s="21" t="s">
        <v>85</v>
      </c>
      <c r="J1322" s="21" t="s">
        <v>86</v>
      </c>
      <c r="K1322" s="38">
        <v>45566</v>
      </c>
      <c r="L1322" s="38">
        <v>46239</v>
      </c>
      <c r="M1322" s="39" t="s">
        <v>18</v>
      </c>
      <c r="N1322" s="18">
        <v>0</v>
      </c>
      <c r="O1322" s="18">
        <v>0</v>
      </c>
      <c r="P1322" s="15" t="str">
        <f>IFERROR((O1322-N1322)/N1322,"")</f>
        <v/>
      </c>
      <c r="Q1322" s="19">
        <v>2339</v>
      </c>
      <c r="R1322" s="19">
        <v>1826</v>
      </c>
      <c r="S1322" s="15">
        <f>IFERROR((R1322-Q1322)/Q1322,"")</f>
        <v>-0.21932449764856776</v>
      </c>
      <c r="T1322" s="19">
        <v>7539</v>
      </c>
      <c r="U1322" s="15">
        <f>IFERROR(R1322/T1322,"")</f>
        <v>0.24220718928239821</v>
      </c>
      <c r="V1322" s="19">
        <v>2177</v>
      </c>
      <c r="W1322" s="19">
        <v>1252</v>
      </c>
      <c r="X1322" s="15">
        <f>IFERROR((W1322-V1322)/V1322,"")</f>
        <v>-0.42489664676159855</v>
      </c>
      <c r="Y1322" s="18" t="s">
        <v>1610</v>
      </c>
      <c r="Z1322" s="18" t="s">
        <v>1610</v>
      </c>
      <c r="AA1322" s="18" t="s">
        <v>1610</v>
      </c>
      <c r="AB1322" s="18" t="s">
        <v>1610</v>
      </c>
      <c r="AC1322" s="18" t="s">
        <v>1610</v>
      </c>
      <c r="AD1322" s="18" t="s">
        <v>1610</v>
      </c>
      <c r="AE1322" s="18" t="s">
        <v>1610</v>
      </c>
      <c r="AF1322" s="18" t="s">
        <v>1610</v>
      </c>
      <c r="AG1322" s="18" t="s">
        <v>1610</v>
      </c>
      <c r="AH1322" s="18" t="s">
        <v>1610</v>
      </c>
      <c r="AI1322" s="18" t="s">
        <v>1610</v>
      </c>
      <c r="AJ1322" s="18" t="s">
        <v>1610</v>
      </c>
      <c r="AK1322" s="23">
        <f>SUM(Y1322:AJ1322)</f>
        <v>0</v>
      </c>
      <c r="AL1322" s="23">
        <f>MAX(Y1322:AJ1322)</f>
        <v>0</v>
      </c>
      <c r="AM1322">
        <f>COUNTIF(Y1322:AJ1322,"&gt;1")</f>
        <v>0</v>
      </c>
    </row>
    <row r="1323" spans="1:39" ht="15.75" x14ac:dyDescent="0.25">
      <c r="A1323" s="21"/>
      <c r="B1323" s="21" t="s">
        <v>1520</v>
      </c>
      <c r="C1323" s="21">
        <v>17450398</v>
      </c>
      <c r="D1323" s="25">
        <v>193818</v>
      </c>
      <c r="E1323" s="25" t="s">
        <v>12</v>
      </c>
      <c r="F1323" s="21" t="s">
        <v>356</v>
      </c>
      <c r="G1323" s="21" t="s">
        <v>78</v>
      </c>
      <c r="H1323" s="25" t="s">
        <v>79</v>
      </c>
      <c r="I1323" s="21" t="s">
        <v>85</v>
      </c>
      <c r="J1323" s="21" t="s">
        <v>86</v>
      </c>
      <c r="K1323" s="38">
        <v>46197</v>
      </c>
      <c r="L1323" s="38">
        <v>45741</v>
      </c>
      <c r="M1323" s="39" t="s">
        <v>18</v>
      </c>
      <c r="N1323" s="18">
        <v>0</v>
      </c>
      <c r="O1323" s="18">
        <v>16760</v>
      </c>
      <c r="P1323" s="15" t="str">
        <f>IFERROR((O1323-N1323)/N1323,"")</f>
        <v/>
      </c>
      <c r="Q1323" s="19">
        <v>0</v>
      </c>
      <c r="R1323" s="19">
        <v>0</v>
      </c>
      <c r="S1323" s="15" t="str">
        <f>IFERROR((R1323-Q1323)/Q1323,"")</f>
        <v/>
      </c>
      <c r="T1323" s="19">
        <v>142</v>
      </c>
      <c r="U1323" s="15">
        <f>IFERROR(R1323/T1323,"")</f>
        <v>0</v>
      </c>
      <c r="V1323" s="19" t="s">
        <v>1610</v>
      </c>
      <c r="W1323" s="19" t="s">
        <v>1610</v>
      </c>
      <c r="X1323" s="15" t="str">
        <f>IFERROR((W1323-V1323)/V1323,"")</f>
        <v/>
      </c>
      <c r="Y1323" s="18">
        <v>10980</v>
      </c>
      <c r="Z1323" s="18">
        <v>0</v>
      </c>
      <c r="AA1323" s="18">
        <v>0</v>
      </c>
      <c r="AB1323" s="18">
        <v>14640</v>
      </c>
      <c r="AC1323" s="18">
        <v>1060</v>
      </c>
      <c r="AD1323" s="18">
        <v>0</v>
      </c>
      <c r="AE1323" s="18">
        <v>7320</v>
      </c>
      <c r="AF1323" s="18">
        <v>7320</v>
      </c>
      <c r="AG1323" s="18">
        <v>7320</v>
      </c>
      <c r="AH1323" s="18">
        <v>0</v>
      </c>
      <c r="AI1323" s="18">
        <v>9440</v>
      </c>
      <c r="AJ1323" s="18">
        <v>0</v>
      </c>
      <c r="AK1323" s="23">
        <f>SUM(Y1323:AJ1323)</f>
        <v>58080</v>
      </c>
      <c r="AL1323" s="23">
        <f>MAX(Y1323:AJ1323)</f>
        <v>14640</v>
      </c>
      <c r="AM1323">
        <f>COUNTIF(Y1323:AJ1323,"&gt;1")</f>
        <v>7</v>
      </c>
    </row>
    <row r="1324" spans="1:39" ht="15.75" x14ac:dyDescent="0.25">
      <c r="A1324" s="21" t="s">
        <v>2618</v>
      </c>
      <c r="B1324" s="21" t="s">
        <v>1519</v>
      </c>
      <c r="C1324" s="49">
        <v>17464972</v>
      </c>
      <c r="D1324" s="25" t="s">
        <v>3465</v>
      </c>
      <c r="E1324" s="21" t="s">
        <v>1798</v>
      </c>
      <c r="F1324" s="21" t="s">
        <v>3466</v>
      </c>
      <c r="G1324" s="21" t="s">
        <v>35</v>
      </c>
      <c r="H1324" s="25" t="s">
        <v>15</v>
      </c>
      <c r="I1324" s="21" t="s">
        <v>21</v>
      </c>
      <c r="J1324" s="21" t="s">
        <v>21</v>
      </c>
      <c r="K1324" s="38">
        <v>46210</v>
      </c>
      <c r="L1324" s="38"/>
      <c r="M1324" s="39" t="s">
        <v>18</v>
      </c>
      <c r="N1324" s="18">
        <v>0</v>
      </c>
      <c r="O1324" s="18">
        <v>13265</v>
      </c>
      <c r="P1324" s="15" t="str">
        <f>IFERROR((O1324-N1324)/N1324,"")</f>
        <v/>
      </c>
      <c r="Q1324" s="19">
        <v>0</v>
      </c>
      <c r="R1324" s="19">
        <v>0</v>
      </c>
      <c r="S1324" s="15" t="str">
        <f>IFERROR((R1324-Q1324)/Q1324,"")</f>
        <v/>
      </c>
      <c r="T1324" s="19" t="s">
        <v>1610</v>
      </c>
      <c r="U1324" s="15" t="str">
        <f>IFERROR(R1324/T1324,"")</f>
        <v/>
      </c>
      <c r="V1324" s="19" t="s">
        <v>1610</v>
      </c>
      <c r="W1324" s="19" t="s">
        <v>1610</v>
      </c>
      <c r="X1324" s="15" t="str">
        <f>IFERROR((W1324-V1324)/V1324,"")</f>
        <v/>
      </c>
      <c r="Y1324" s="18">
        <v>0</v>
      </c>
      <c r="Z1324" s="18">
        <v>0</v>
      </c>
      <c r="AA1324" s="18">
        <v>0</v>
      </c>
      <c r="AB1324" s="18">
        <v>0</v>
      </c>
      <c r="AC1324" s="18">
        <v>0</v>
      </c>
      <c r="AD1324" s="18">
        <v>0</v>
      </c>
      <c r="AE1324" s="18">
        <v>0</v>
      </c>
      <c r="AF1324" s="18">
        <v>0</v>
      </c>
      <c r="AG1324" s="18">
        <v>0</v>
      </c>
      <c r="AH1324" s="18">
        <v>0</v>
      </c>
      <c r="AI1324" s="18">
        <v>0</v>
      </c>
      <c r="AJ1324" s="18">
        <v>13265</v>
      </c>
      <c r="AK1324" s="23">
        <f>SUM(Y1324:AJ1324)</f>
        <v>13265</v>
      </c>
      <c r="AL1324" s="23">
        <f>MAX(Y1324:AJ1324)</f>
        <v>13265</v>
      </c>
      <c r="AM1324">
        <f>COUNTIF(Y1324:AJ1324,"&gt;1")</f>
        <v>1</v>
      </c>
    </row>
    <row r="1325" spans="1:39" ht="15.75" x14ac:dyDescent="0.25">
      <c r="A1325" s="21"/>
      <c r="B1325" s="21" t="s">
        <v>1519</v>
      </c>
      <c r="C1325" s="21">
        <v>17469701</v>
      </c>
      <c r="D1325" s="25">
        <v>191847</v>
      </c>
      <c r="E1325" s="21" t="s">
        <v>1180</v>
      </c>
      <c r="F1325" s="21" t="s">
        <v>1343</v>
      </c>
      <c r="G1325" s="21" t="s">
        <v>172</v>
      </c>
      <c r="H1325" s="25" t="s">
        <v>20</v>
      </c>
      <c r="I1325" s="21" t="s">
        <v>107</v>
      </c>
      <c r="J1325" s="21" t="s">
        <v>540</v>
      </c>
      <c r="K1325" s="38">
        <v>45063</v>
      </c>
      <c r="L1325" s="38"/>
      <c r="M1325" s="39" t="s">
        <v>53</v>
      </c>
      <c r="N1325" s="18" t="s">
        <v>1610</v>
      </c>
      <c r="O1325" s="18" t="s">
        <v>1610</v>
      </c>
      <c r="P1325" s="15" t="str">
        <f>IFERROR((O1325-N1325)/N1325,"")</f>
        <v/>
      </c>
      <c r="Q1325" s="19" t="s">
        <v>1610</v>
      </c>
      <c r="R1325" s="19" t="s">
        <v>1610</v>
      </c>
      <c r="S1325" s="15"/>
      <c r="T1325" s="19" t="s">
        <v>1610</v>
      </c>
      <c r="U1325" s="15"/>
      <c r="V1325" s="19" t="s">
        <v>1610</v>
      </c>
      <c r="W1325" s="19" t="s">
        <v>1610</v>
      </c>
      <c r="X1325" s="15" t="str">
        <f>IFERROR((W1325-V1325)/V1325,"")</f>
        <v/>
      </c>
      <c r="Y1325" s="18" t="s">
        <v>1610</v>
      </c>
      <c r="Z1325" s="18" t="s">
        <v>1610</v>
      </c>
      <c r="AA1325" s="18" t="s">
        <v>1610</v>
      </c>
      <c r="AB1325" s="18" t="s">
        <v>1610</v>
      </c>
      <c r="AC1325" s="18" t="s">
        <v>1610</v>
      </c>
      <c r="AD1325" s="18" t="s">
        <v>1610</v>
      </c>
      <c r="AE1325" s="18" t="s">
        <v>1610</v>
      </c>
      <c r="AF1325" s="18" t="s">
        <v>1610</v>
      </c>
      <c r="AG1325" s="18" t="s">
        <v>1610</v>
      </c>
      <c r="AH1325" s="18" t="s">
        <v>1610</v>
      </c>
      <c r="AI1325" s="18" t="s">
        <v>1610</v>
      </c>
      <c r="AJ1325" s="18" t="s">
        <v>1610</v>
      </c>
      <c r="AK1325" s="23">
        <f>SUM(Y1325:AJ1325)</f>
        <v>0</v>
      </c>
      <c r="AL1325" s="23">
        <f>MAX(Y1325:AJ1325)</f>
        <v>0</v>
      </c>
      <c r="AM1325">
        <f>COUNTIF(Y1325:AJ1325,"&gt;1")</f>
        <v>0</v>
      </c>
    </row>
    <row r="1326" spans="1:39" ht="15.75" x14ac:dyDescent="0.25">
      <c r="A1326" s="21"/>
      <c r="B1326" s="21" t="s">
        <v>1520</v>
      </c>
      <c r="C1326" s="21">
        <v>17469701</v>
      </c>
      <c r="D1326" s="25">
        <v>193423</v>
      </c>
      <c r="E1326" s="21" t="s">
        <v>33</v>
      </c>
      <c r="F1326" s="21" t="s">
        <v>1343</v>
      </c>
      <c r="G1326" s="21" t="s">
        <v>902</v>
      </c>
      <c r="H1326" s="25" t="s">
        <v>15</v>
      </c>
      <c r="I1326" s="21" t="s">
        <v>107</v>
      </c>
      <c r="J1326" s="21" t="s">
        <v>540</v>
      </c>
      <c r="K1326" s="38">
        <v>46094</v>
      </c>
      <c r="L1326" s="38">
        <v>46211</v>
      </c>
      <c r="M1326" s="39" t="s">
        <v>18</v>
      </c>
      <c r="N1326" s="18">
        <v>2450</v>
      </c>
      <c r="O1326" s="18">
        <v>0</v>
      </c>
      <c r="P1326" s="15">
        <f>IFERROR((O1326-N1326)/N1326,"")</f>
        <v>-1</v>
      </c>
      <c r="Q1326" s="19">
        <v>35</v>
      </c>
      <c r="R1326" s="19">
        <v>45</v>
      </c>
      <c r="S1326" s="15">
        <f>IFERROR((R1326-Q1326)/Q1326,"")</f>
        <v>0.2857142857142857</v>
      </c>
      <c r="T1326" s="19">
        <v>116</v>
      </c>
      <c r="U1326" s="15">
        <f>IFERROR(R1326/T1326,"")</f>
        <v>0.38793103448275862</v>
      </c>
      <c r="V1326" s="19">
        <v>40</v>
      </c>
      <c r="W1326" s="19">
        <v>45</v>
      </c>
      <c r="X1326" s="15">
        <f>IFERROR((W1326-V1326)/V1326,"")</f>
        <v>0.125</v>
      </c>
      <c r="Y1326" s="18">
        <v>0</v>
      </c>
      <c r="Z1326" s="18">
        <v>0</v>
      </c>
      <c r="AA1326" s="18">
        <v>0</v>
      </c>
      <c r="AB1326" s="18">
        <v>0</v>
      </c>
      <c r="AC1326" s="18">
        <v>0</v>
      </c>
      <c r="AD1326" s="18">
        <v>0</v>
      </c>
      <c r="AE1326" s="18">
        <v>16800</v>
      </c>
      <c r="AF1326" s="18">
        <v>1890</v>
      </c>
      <c r="AG1326" s="18">
        <v>0</v>
      </c>
      <c r="AH1326" s="18">
        <v>0</v>
      </c>
      <c r="AI1326" s="18">
        <v>0</v>
      </c>
      <c r="AJ1326" s="18">
        <v>0</v>
      </c>
      <c r="AK1326" s="23">
        <f>SUM(Y1326:AJ1326)</f>
        <v>18690</v>
      </c>
      <c r="AL1326" s="23">
        <f>MAX(Y1326:AJ1326)</f>
        <v>16800</v>
      </c>
      <c r="AM1326">
        <f>COUNTIF(Y1326:AJ1326,"&gt;1")</f>
        <v>2</v>
      </c>
    </row>
    <row r="1327" spans="1:39" ht="15.75" x14ac:dyDescent="0.25">
      <c r="A1327" s="21"/>
      <c r="B1327" s="21" t="s">
        <v>1519</v>
      </c>
      <c r="C1327" s="21">
        <v>17551250</v>
      </c>
      <c r="D1327" s="25">
        <v>100122</v>
      </c>
      <c r="E1327" s="21" t="s">
        <v>12</v>
      </c>
      <c r="F1327" s="21" t="s">
        <v>1638</v>
      </c>
      <c r="G1327" s="21" t="s">
        <v>35</v>
      </c>
      <c r="H1327" s="25" t="s">
        <v>15</v>
      </c>
      <c r="I1327" s="21" t="s">
        <v>16</v>
      </c>
      <c r="J1327" s="21" t="s">
        <v>17</v>
      </c>
      <c r="K1327" s="38">
        <v>46076</v>
      </c>
      <c r="L1327" s="38">
        <v>46231</v>
      </c>
      <c r="M1327" s="39" t="s">
        <v>18</v>
      </c>
      <c r="N1327" s="18">
        <v>27689</v>
      </c>
      <c r="O1327" s="18">
        <v>0</v>
      </c>
      <c r="P1327" s="15">
        <f>IFERROR((O1327-N1327)/N1327,"")</f>
        <v>-1</v>
      </c>
      <c r="Q1327" s="19">
        <v>206</v>
      </c>
      <c r="R1327" s="19">
        <v>168</v>
      </c>
      <c r="S1327" s="15">
        <f>IFERROR((R1327-Q1327)/Q1327,"")</f>
        <v>-0.18446601941747573</v>
      </c>
      <c r="T1327" s="19">
        <v>2149</v>
      </c>
      <c r="U1327" s="15">
        <f>IFERROR(R1327/T1327,"")</f>
        <v>7.8175895765472306E-2</v>
      </c>
      <c r="V1327" s="19">
        <v>189</v>
      </c>
      <c r="W1327" s="19">
        <v>79</v>
      </c>
      <c r="X1327" s="15">
        <f>IFERROR((W1327-V1327)/V1327,"")</f>
        <v>-0.58201058201058198</v>
      </c>
      <c r="Y1327" s="18">
        <v>0</v>
      </c>
      <c r="Z1327" s="18">
        <v>23354</v>
      </c>
      <c r="AA1327" s="18">
        <v>0</v>
      </c>
      <c r="AB1327" s="18">
        <v>3720</v>
      </c>
      <c r="AC1327" s="18">
        <v>0</v>
      </c>
      <c r="AD1327" s="18">
        <v>0</v>
      </c>
      <c r="AE1327" s="18">
        <v>18000</v>
      </c>
      <c r="AF1327" s="18">
        <v>0</v>
      </c>
      <c r="AG1327" s="18">
        <v>0</v>
      </c>
      <c r="AH1327" s="18">
        <v>0</v>
      </c>
      <c r="AI1327" s="18">
        <v>0</v>
      </c>
      <c r="AJ1327" s="18">
        <v>0</v>
      </c>
      <c r="AK1327" s="23">
        <f>SUM(Y1327:AJ1327)</f>
        <v>45074</v>
      </c>
      <c r="AL1327" s="23">
        <f>MAX(Y1327:AJ1327)</f>
        <v>23354</v>
      </c>
      <c r="AM1327">
        <f>COUNTIF(Y1327:AJ1327,"&gt;1")</f>
        <v>3</v>
      </c>
    </row>
    <row r="1328" spans="1:39" ht="15.75" x14ac:dyDescent="0.25">
      <c r="A1328" s="21"/>
      <c r="B1328" s="21" t="s">
        <v>1519</v>
      </c>
      <c r="C1328" s="21">
        <v>17560622</v>
      </c>
      <c r="D1328" s="25">
        <v>193010</v>
      </c>
      <c r="E1328" s="21" t="s">
        <v>1798</v>
      </c>
      <c r="F1328" s="21" t="s">
        <v>858</v>
      </c>
      <c r="G1328" s="21" t="s">
        <v>334</v>
      </c>
      <c r="H1328" s="25" t="s">
        <v>145</v>
      </c>
      <c r="I1328" s="21" t="s">
        <v>21</v>
      </c>
      <c r="J1328" s="21" t="s">
        <v>21</v>
      </c>
      <c r="K1328" s="38">
        <v>46134</v>
      </c>
      <c r="L1328" s="38">
        <v>46237</v>
      </c>
      <c r="M1328" s="39" t="s">
        <v>18</v>
      </c>
      <c r="N1328" s="18">
        <v>0</v>
      </c>
      <c r="O1328" s="18">
        <v>6480</v>
      </c>
      <c r="P1328" s="15" t="str">
        <f>IFERROR((O1328-N1328)/N1328,"")</f>
        <v/>
      </c>
      <c r="Q1328" s="19">
        <v>6</v>
      </c>
      <c r="R1328" s="19">
        <v>6</v>
      </c>
      <c r="S1328" s="15">
        <f>IFERROR((R1328-Q1328)/Q1328,"")</f>
        <v>0</v>
      </c>
      <c r="T1328" s="19">
        <v>48</v>
      </c>
      <c r="U1328" s="15">
        <f>IFERROR(R1328/T1328,"")</f>
        <v>0.125</v>
      </c>
      <c r="V1328" s="19">
        <v>24</v>
      </c>
      <c r="W1328" s="19">
        <v>6</v>
      </c>
      <c r="X1328" s="15">
        <f>IFERROR((W1328-V1328)/V1328,"")</f>
        <v>-0.75</v>
      </c>
      <c r="Y1328" s="18">
        <v>2600</v>
      </c>
      <c r="Z1328" s="18">
        <v>0</v>
      </c>
      <c r="AA1328" s="18">
        <v>0</v>
      </c>
      <c r="AB1328" s="18">
        <v>0</v>
      </c>
      <c r="AC1328" s="18">
        <v>0</v>
      </c>
      <c r="AD1328" s="18">
        <v>0</v>
      </c>
      <c r="AE1328" s="18">
        <v>0</v>
      </c>
      <c r="AF1328" s="18">
        <v>0</v>
      </c>
      <c r="AG1328" s="18">
        <v>6480</v>
      </c>
      <c r="AH1328" s="18">
        <v>0</v>
      </c>
      <c r="AI1328" s="18">
        <v>0</v>
      </c>
      <c r="AJ1328" s="18">
        <v>0</v>
      </c>
      <c r="AK1328" s="23">
        <f>SUM(Y1328:AJ1328)</f>
        <v>9080</v>
      </c>
      <c r="AL1328" s="23">
        <f>MAX(Y1328:AJ1328)</f>
        <v>6480</v>
      </c>
      <c r="AM1328">
        <f>COUNTIF(Y1328:AJ1328,"&gt;1")</f>
        <v>2</v>
      </c>
    </row>
    <row r="1329" spans="1:39" ht="15.75" x14ac:dyDescent="0.25">
      <c r="A1329" s="21"/>
      <c r="B1329" s="21" t="s">
        <v>1520</v>
      </c>
      <c r="C1329" s="21">
        <v>17613280</v>
      </c>
      <c r="D1329" s="25">
        <v>194234</v>
      </c>
      <c r="E1329" s="21" t="s">
        <v>12</v>
      </c>
      <c r="F1329" s="21" t="s">
        <v>1865</v>
      </c>
      <c r="G1329" s="21" t="s">
        <v>1596</v>
      </c>
      <c r="H1329" s="25" t="s">
        <v>77</v>
      </c>
      <c r="I1329" s="21" t="s">
        <v>67</v>
      </c>
      <c r="J1329" s="21" t="s">
        <v>416</v>
      </c>
      <c r="K1329" s="38">
        <v>46009</v>
      </c>
      <c r="L1329" s="38">
        <v>46230</v>
      </c>
      <c r="M1329" s="39" t="s">
        <v>18</v>
      </c>
      <c r="N1329" s="18">
        <v>0</v>
      </c>
      <c r="O1329" s="18">
        <v>0</v>
      </c>
      <c r="P1329" s="15" t="str">
        <f>IFERROR((O1329-N1329)/N1329,"")</f>
        <v/>
      </c>
      <c r="Q1329" s="19">
        <v>119</v>
      </c>
      <c r="R1329" s="19">
        <v>109</v>
      </c>
      <c r="S1329" s="15">
        <f>IFERROR((R1329-Q1329)/Q1329,"")</f>
        <v>-8.4033613445378158E-2</v>
      </c>
      <c r="T1329" s="19">
        <v>11</v>
      </c>
      <c r="U1329" s="15">
        <f>IFERROR(R1329/T1329,"")</f>
        <v>9.9090909090909083</v>
      </c>
      <c r="V1329" s="19">
        <v>16</v>
      </c>
      <c r="W1329" s="19">
        <v>19</v>
      </c>
      <c r="X1329" s="15">
        <f>IFERROR((W1329-V1329)/V1329,"")</f>
        <v>0.1875</v>
      </c>
      <c r="Y1329" s="18">
        <v>0</v>
      </c>
      <c r="Z1329" s="18">
        <v>0</v>
      </c>
      <c r="AA1329" s="18">
        <v>0</v>
      </c>
      <c r="AB1329" s="18">
        <v>0</v>
      </c>
      <c r="AC1329" s="18">
        <v>9330</v>
      </c>
      <c r="AD1329" s="18">
        <v>0</v>
      </c>
      <c r="AE1329" s="18">
        <v>0</v>
      </c>
      <c r="AF1329" s="18">
        <v>0</v>
      </c>
      <c r="AG1329" s="18">
        <v>0</v>
      </c>
      <c r="AH1329" s="18">
        <v>0</v>
      </c>
      <c r="AI1329" s="18">
        <v>0</v>
      </c>
      <c r="AJ1329" s="18">
        <v>0</v>
      </c>
      <c r="AK1329" s="23">
        <f>SUM(Y1329:AJ1329)</f>
        <v>9330</v>
      </c>
      <c r="AL1329" s="23">
        <f>MAX(Y1329:AJ1329)</f>
        <v>9330</v>
      </c>
      <c r="AM1329">
        <f>COUNTIF(Y1329:AJ1329,"&gt;1")</f>
        <v>1</v>
      </c>
    </row>
    <row r="1330" spans="1:39" ht="15.75" x14ac:dyDescent="0.25">
      <c r="A1330" s="21"/>
      <c r="B1330" s="21" t="s">
        <v>1520</v>
      </c>
      <c r="C1330" s="21">
        <v>17613286</v>
      </c>
      <c r="D1330" s="25">
        <v>194235</v>
      </c>
      <c r="E1330" s="21" t="s">
        <v>12</v>
      </c>
      <c r="F1330" s="21" t="s">
        <v>2134</v>
      </c>
      <c r="G1330" s="21" t="s">
        <v>1596</v>
      </c>
      <c r="H1330" s="25" t="s">
        <v>77</v>
      </c>
      <c r="I1330" s="21" t="s">
        <v>67</v>
      </c>
      <c r="J1330" s="21" t="s">
        <v>416</v>
      </c>
      <c r="K1330" s="38">
        <v>46009</v>
      </c>
      <c r="L1330" s="38">
        <v>46227</v>
      </c>
      <c r="M1330" s="39" t="s">
        <v>18</v>
      </c>
      <c r="N1330" s="18">
        <v>0</v>
      </c>
      <c r="O1330" s="18">
        <v>0</v>
      </c>
      <c r="P1330" s="15" t="str">
        <f>IFERROR((O1330-N1330)/N1330,"")</f>
        <v/>
      </c>
      <c r="Q1330" s="19">
        <v>82</v>
      </c>
      <c r="R1330" s="19">
        <v>108</v>
      </c>
      <c r="S1330" s="15">
        <f>IFERROR((R1330-Q1330)/Q1330,"")</f>
        <v>0.31707317073170732</v>
      </c>
      <c r="T1330" s="19">
        <v>157</v>
      </c>
      <c r="U1330" s="15">
        <f>IFERROR(R1330/T1330,"")</f>
        <v>0.68789808917197448</v>
      </c>
      <c r="V1330" s="19">
        <v>15</v>
      </c>
      <c r="W1330" s="19">
        <v>15</v>
      </c>
      <c r="X1330" s="15">
        <f>IFERROR((W1330-V1330)/V1330,"")</f>
        <v>0</v>
      </c>
      <c r="Y1330" s="18">
        <v>0</v>
      </c>
      <c r="Z1330" s="18">
        <v>0</v>
      </c>
      <c r="AA1330" s="18">
        <v>0</v>
      </c>
      <c r="AB1330" s="18">
        <v>0</v>
      </c>
      <c r="AC1330" s="18">
        <v>9330</v>
      </c>
      <c r="AD1330" s="18">
        <v>0</v>
      </c>
      <c r="AE1330" s="18">
        <v>0</v>
      </c>
      <c r="AF1330" s="18">
        <v>0</v>
      </c>
      <c r="AG1330" s="18">
        <v>0</v>
      </c>
      <c r="AH1330" s="18">
        <v>0</v>
      </c>
      <c r="AI1330" s="18">
        <v>0</v>
      </c>
      <c r="AJ1330" s="18">
        <v>0</v>
      </c>
      <c r="AK1330" s="23">
        <f>SUM(Y1330:AJ1330)</f>
        <v>9330</v>
      </c>
      <c r="AL1330" s="23">
        <f>MAX(Y1330:AJ1330)</f>
        <v>9330</v>
      </c>
      <c r="AM1330">
        <f>COUNTIF(Y1330:AJ1330,"&gt;1")</f>
        <v>1</v>
      </c>
    </row>
    <row r="1331" spans="1:39" ht="15.75" x14ac:dyDescent="0.25">
      <c r="A1331" s="21"/>
      <c r="B1331" s="21" t="s">
        <v>1520</v>
      </c>
      <c r="C1331" s="21">
        <v>17613432</v>
      </c>
      <c r="D1331" s="25">
        <v>194250</v>
      </c>
      <c r="E1331" s="21" t="s">
        <v>12</v>
      </c>
      <c r="F1331" s="21" t="s">
        <v>1867</v>
      </c>
      <c r="G1331" s="21" t="s">
        <v>1596</v>
      </c>
      <c r="H1331" s="25" t="s">
        <v>77</v>
      </c>
      <c r="I1331" s="21" t="s">
        <v>67</v>
      </c>
      <c r="J1331" s="21" t="s">
        <v>416</v>
      </c>
      <c r="K1331" s="38">
        <v>46009</v>
      </c>
      <c r="L1331" s="38">
        <v>46227</v>
      </c>
      <c r="M1331" s="39" t="s">
        <v>18</v>
      </c>
      <c r="N1331" s="18">
        <v>0</v>
      </c>
      <c r="O1331" s="18">
        <v>0</v>
      </c>
      <c r="P1331" s="15" t="str">
        <f>IFERROR((O1331-N1331)/N1331,"")</f>
        <v/>
      </c>
      <c r="Q1331" s="19">
        <v>62</v>
      </c>
      <c r="R1331" s="19">
        <v>103</v>
      </c>
      <c r="S1331" s="15">
        <f>IFERROR((R1331-Q1331)/Q1331,"")</f>
        <v>0.66129032258064513</v>
      </c>
      <c r="T1331" s="19">
        <v>15</v>
      </c>
      <c r="U1331" s="15">
        <f>IFERROR(R1331/T1331,"")</f>
        <v>6.8666666666666663</v>
      </c>
      <c r="V1331" s="19">
        <v>11</v>
      </c>
      <c r="W1331" s="19">
        <v>16</v>
      </c>
      <c r="X1331" s="15">
        <f>IFERROR((W1331-V1331)/V1331,"")</f>
        <v>0.45454545454545453</v>
      </c>
      <c r="Y1331" s="18">
        <v>0</v>
      </c>
      <c r="Z1331" s="18">
        <v>0</v>
      </c>
      <c r="AA1331" s="18">
        <v>0</v>
      </c>
      <c r="AB1331" s="18">
        <v>0</v>
      </c>
      <c r="AC1331" s="18">
        <v>9330</v>
      </c>
      <c r="AD1331" s="18">
        <v>0</v>
      </c>
      <c r="AE1331" s="18">
        <v>0</v>
      </c>
      <c r="AF1331" s="18">
        <v>0</v>
      </c>
      <c r="AG1331" s="18">
        <v>0</v>
      </c>
      <c r="AH1331" s="18">
        <v>0</v>
      </c>
      <c r="AI1331" s="18">
        <v>0</v>
      </c>
      <c r="AJ1331" s="18">
        <v>0</v>
      </c>
      <c r="AK1331" s="23">
        <f>SUM(Y1331:AJ1331)</f>
        <v>9330</v>
      </c>
      <c r="AL1331" s="23">
        <f>MAX(Y1331:AJ1331)</f>
        <v>9330</v>
      </c>
      <c r="AM1331">
        <f>COUNTIF(Y1331:AJ1331,"&gt;1")</f>
        <v>1</v>
      </c>
    </row>
    <row r="1332" spans="1:39" ht="15.75" x14ac:dyDescent="0.25">
      <c r="A1332" s="21"/>
      <c r="B1332" s="21" t="s">
        <v>1520</v>
      </c>
      <c r="C1332" s="21">
        <v>17613512</v>
      </c>
      <c r="D1332" s="25">
        <v>194233</v>
      </c>
      <c r="E1332" s="21" t="s">
        <v>12</v>
      </c>
      <c r="F1332" s="21" t="s">
        <v>1864</v>
      </c>
      <c r="G1332" s="21" t="s">
        <v>1596</v>
      </c>
      <c r="H1332" s="25" t="s">
        <v>77</v>
      </c>
      <c r="I1332" s="21" t="s">
        <v>67</v>
      </c>
      <c r="J1332" s="21" t="s">
        <v>416</v>
      </c>
      <c r="K1332" s="38">
        <v>46009</v>
      </c>
      <c r="L1332" s="38">
        <v>46227</v>
      </c>
      <c r="M1332" s="39" t="s">
        <v>18</v>
      </c>
      <c r="N1332" s="18">
        <v>0</v>
      </c>
      <c r="O1332" s="18">
        <v>0</v>
      </c>
      <c r="P1332" s="15" t="str">
        <f>IFERROR((O1332-N1332)/N1332,"")</f>
        <v/>
      </c>
      <c r="Q1332" s="19">
        <v>12</v>
      </c>
      <c r="R1332" s="19">
        <v>96</v>
      </c>
      <c r="S1332" s="15">
        <f>IFERROR((R1332-Q1332)/Q1332,"")</f>
        <v>7</v>
      </c>
      <c r="T1332" s="19">
        <v>131</v>
      </c>
      <c r="U1332" s="15">
        <f>IFERROR(R1332/T1332,"")</f>
        <v>0.73282442748091603</v>
      </c>
      <c r="V1332" s="19">
        <v>9</v>
      </c>
      <c r="W1332" s="19">
        <v>12</v>
      </c>
      <c r="X1332" s="15">
        <f>IFERROR((W1332-V1332)/V1332,"")</f>
        <v>0.33333333333333331</v>
      </c>
      <c r="Y1332" s="18">
        <v>0</v>
      </c>
      <c r="Z1332" s="18">
        <v>0</v>
      </c>
      <c r="AA1332" s="18">
        <v>0</v>
      </c>
      <c r="AB1332" s="18">
        <v>0</v>
      </c>
      <c r="AC1332" s="18">
        <v>9330</v>
      </c>
      <c r="AD1332" s="18">
        <v>0</v>
      </c>
      <c r="AE1332" s="18">
        <v>0</v>
      </c>
      <c r="AF1332" s="18">
        <v>0</v>
      </c>
      <c r="AG1332" s="18">
        <v>0</v>
      </c>
      <c r="AH1332" s="18">
        <v>0</v>
      </c>
      <c r="AI1332" s="18">
        <v>0</v>
      </c>
      <c r="AJ1332" s="18">
        <v>0</v>
      </c>
      <c r="AK1332" s="23">
        <f>SUM(Y1332:AJ1332)</f>
        <v>9330</v>
      </c>
      <c r="AL1332" s="23">
        <f>MAX(Y1332:AJ1332)</f>
        <v>9330</v>
      </c>
      <c r="AM1332">
        <f>COUNTIF(Y1332:AJ1332,"&gt;1")</f>
        <v>1</v>
      </c>
    </row>
    <row r="1333" spans="1:39" ht="15.75" x14ac:dyDescent="0.25">
      <c r="A1333" s="21"/>
      <c r="B1333" s="21" t="s">
        <v>1520</v>
      </c>
      <c r="C1333" s="21">
        <v>17613629</v>
      </c>
      <c r="D1333" s="25">
        <v>194205</v>
      </c>
      <c r="E1333" s="21" t="s">
        <v>12</v>
      </c>
      <c r="F1333" s="21" t="s">
        <v>1595</v>
      </c>
      <c r="G1333" s="21" t="s">
        <v>1596</v>
      </c>
      <c r="H1333" s="25" t="s">
        <v>77</v>
      </c>
      <c r="I1333" s="21" t="s">
        <v>67</v>
      </c>
      <c r="J1333" s="21" t="s">
        <v>416</v>
      </c>
      <c r="K1333" s="38">
        <v>46009</v>
      </c>
      <c r="L1333" s="38">
        <v>46190</v>
      </c>
      <c r="M1333" s="39" t="s">
        <v>18</v>
      </c>
      <c r="N1333" s="18">
        <v>0</v>
      </c>
      <c r="O1333" s="18">
        <v>0</v>
      </c>
      <c r="P1333" s="15" t="str">
        <f>IFERROR((O1333-N1333)/N1333,"")</f>
        <v/>
      </c>
      <c r="Q1333" s="19">
        <v>37</v>
      </c>
      <c r="R1333" s="19">
        <v>118</v>
      </c>
      <c r="S1333" s="15">
        <f>IFERROR((R1333-Q1333)/Q1333,"")</f>
        <v>2.189189189189189</v>
      </c>
      <c r="T1333" s="19">
        <v>183</v>
      </c>
      <c r="U1333" s="15">
        <f>IFERROR(R1333/T1333,"")</f>
        <v>0.64480874316939896</v>
      </c>
      <c r="V1333" s="19">
        <v>20</v>
      </c>
      <c r="W1333" s="19">
        <v>19</v>
      </c>
      <c r="X1333" s="15">
        <f>IFERROR((W1333-V1333)/V1333,"")</f>
        <v>-0.05</v>
      </c>
      <c r="Y1333" s="18">
        <v>0</v>
      </c>
      <c r="Z1333" s="18">
        <v>0</v>
      </c>
      <c r="AA1333" s="18">
        <v>0</v>
      </c>
      <c r="AB1333" s="18">
        <v>0</v>
      </c>
      <c r="AC1333" s="18">
        <v>9330</v>
      </c>
      <c r="AD1333" s="18">
        <v>0</v>
      </c>
      <c r="AE1333" s="18">
        <v>0</v>
      </c>
      <c r="AF1333" s="18">
        <v>0</v>
      </c>
      <c r="AG1333" s="18">
        <v>0</v>
      </c>
      <c r="AH1333" s="18">
        <v>0</v>
      </c>
      <c r="AI1333" s="18">
        <v>0</v>
      </c>
      <c r="AJ1333" s="18">
        <v>0</v>
      </c>
      <c r="AK1333" s="23">
        <f>SUM(Y1333:AJ1333)</f>
        <v>9330</v>
      </c>
      <c r="AL1333" s="23">
        <f>MAX(Y1333:AJ1333)</f>
        <v>9330</v>
      </c>
      <c r="AM1333">
        <f>COUNTIF(Y1333:AJ1333,"&gt;1")</f>
        <v>1</v>
      </c>
    </row>
    <row r="1334" spans="1:39" ht="15.75" x14ac:dyDescent="0.25">
      <c r="A1334" s="21"/>
      <c r="B1334" s="21"/>
      <c r="C1334" s="21">
        <v>17692901</v>
      </c>
      <c r="D1334" s="25">
        <v>750007</v>
      </c>
      <c r="E1334" s="21" t="s">
        <v>69</v>
      </c>
      <c r="F1334" s="21" t="s">
        <v>546</v>
      </c>
      <c r="G1334" s="21" t="s">
        <v>1024</v>
      </c>
      <c r="H1334" s="25" t="s">
        <v>45</v>
      </c>
      <c r="I1334" s="21" t="s">
        <v>67</v>
      </c>
      <c r="J1334" s="21" t="s">
        <v>416</v>
      </c>
      <c r="K1334" s="38">
        <v>45980</v>
      </c>
      <c r="L1334" s="38">
        <v>46206</v>
      </c>
      <c r="M1334" s="39" t="s">
        <v>18</v>
      </c>
      <c r="N1334" s="18">
        <v>206.9</v>
      </c>
      <c r="O1334" s="18">
        <v>0</v>
      </c>
      <c r="P1334" s="15">
        <f>IFERROR((O1334-N1334)/N1334,"")</f>
        <v>-1</v>
      </c>
      <c r="Q1334" s="19">
        <v>0</v>
      </c>
      <c r="R1334" s="19">
        <v>16</v>
      </c>
      <c r="S1334" s="15" t="str">
        <f>IFERROR((R1334-Q1334)/Q1334,"")</f>
        <v/>
      </c>
      <c r="T1334" s="19">
        <v>644</v>
      </c>
      <c r="U1334" s="15">
        <f>IFERROR(R1334/T1334,"")</f>
        <v>2.4844720496894408E-2</v>
      </c>
      <c r="V1334" s="19">
        <v>45</v>
      </c>
      <c r="W1334" s="19">
        <v>13</v>
      </c>
      <c r="X1334" s="15">
        <f>IFERROR((W1334-V1334)/V1334,"")</f>
        <v>-0.71111111111111114</v>
      </c>
      <c r="Y1334" s="18">
        <v>0</v>
      </c>
      <c r="Z1334" s="18">
        <v>0</v>
      </c>
      <c r="AA1334" s="18">
        <v>0</v>
      </c>
      <c r="AB1334" s="18">
        <v>5606</v>
      </c>
      <c r="AC1334" s="18">
        <v>0</v>
      </c>
      <c r="AD1334" s="18">
        <v>0</v>
      </c>
      <c r="AE1334" s="18">
        <v>0</v>
      </c>
      <c r="AF1334" s="18">
        <v>0</v>
      </c>
      <c r="AG1334" s="18">
        <v>0</v>
      </c>
      <c r="AH1334" s="18">
        <v>0</v>
      </c>
      <c r="AI1334" s="18">
        <v>0</v>
      </c>
      <c r="AJ1334" s="18">
        <v>0</v>
      </c>
      <c r="AK1334" s="23">
        <f>SUM(Y1334:AJ1334)</f>
        <v>5606</v>
      </c>
      <c r="AL1334" s="23">
        <f>MAX(Y1334:AJ1334)</f>
        <v>5606</v>
      </c>
      <c r="AM1334">
        <f>COUNTIF(Y1334:AJ1334,"&gt;1")</f>
        <v>1</v>
      </c>
    </row>
    <row r="1335" spans="1:39" ht="15.75" x14ac:dyDescent="0.25">
      <c r="A1335" s="21"/>
      <c r="B1335" s="21" t="s">
        <v>1520</v>
      </c>
      <c r="C1335" s="21">
        <v>17692901</v>
      </c>
      <c r="D1335" s="25">
        <v>191589</v>
      </c>
      <c r="E1335" s="21" t="s">
        <v>69</v>
      </c>
      <c r="F1335" s="21" t="s">
        <v>546</v>
      </c>
      <c r="G1335" s="21" t="s">
        <v>635</v>
      </c>
      <c r="H1335" s="25" t="s">
        <v>65</v>
      </c>
      <c r="I1335" s="21" t="s">
        <v>67</v>
      </c>
      <c r="J1335" s="21" t="s">
        <v>416</v>
      </c>
      <c r="K1335" s="38">
        <v>45828</v>
      </c>
      <c r="L1335" s="38">
        <v>45971</v>
      </c>
      <c r="M1335" s="39" t="s">
        <v>53</v>
      </c>
      <c r="N1335" s="18">
        <v>5398.12</v>
      </c>
      <c r="O1335" s="18">
        <v>0</v>
      </c>
      <c r="P1335" s="15">
        <f>IFERROR((O1335-N1335)/N1335,"")</f>
        <v>-1</v>
      </c>
      <c r="Q1335" s="19">
        <v>75</v>
      </c>
      <c r="R1335" s="19">
        <v>0</v>
      </c>
      <c r="S1335" s="15">
        <f>IFERROR((R1335-Q1335)/Q1335,"")</f>
        <v>-1</v>
      </c>
      <c r="T1335" s="19">
        <v>636</v>
      </c>
      <c r="U1335" s="15">
        <f>IFERROR(R1335/T1335,"")</f>
        <v>0</v>
      </c>
      <c r="V1335" s="19">
        <v>39</v>
      </c>
      <c r="W1335" s="19">
        <v>0</v>
      </c>
      <c r="X1335" s="15">
        <f>IFERROR((W1335-V1335)/V1335,"")</f>
        <v>-1</v>
      </c>
      <c r="Y1335" s="18" t="s">
        <v>1610</v>
      </c>
      <c r="Z1335" s="18" t="s">
        <v>1610</v>
      </c>
      <c r="AA1335" s="18" t="s">
        <v>1610</v>
      </c>
      <c r="AB1335" s="18" t="s">
        <v>1610</v>
      </c>
      <c r="AC1335" s="18" t="s">
        <v>1610</v>
      </c>
      <c r="AD1335" s="18" t="s">
        <v>1610</v>
      </c>
      <c r="AE1335" s="18" t="s">
        <v>1610</v>
      </c>
      <c r="AF1335" s="18" t="s">
        <v>1610</v>
      </c>
      <c r="AG1335" s="18" t="s">
        <v>1610</v>
      </c>
      <c r="AH1335" s="18" t="s">
        <v>1610</v>
      </c>
      <c r="AI1335" s="18" t="s">
        <v>1610</v>
      </c>
      <c r="AJ1335" s="18" t="s">
        <v>1610</v>
      </c>
      <c r="AK1335" s="23">
        <f>SUM(Y1335:AJ1335)</f>
        <v>0</v>
      </c>
      <c r="AL1335" s="23">
        <f>MAX(Y1335:AJ1335)</f>
        <v>0</v>
      </c>
      <c r="AM1335">
        <f>COUNTIF(Y1335:AJ1335,"&gt;1")</f>
        <v>0</v>
      </c>
    </row>
    <row r="1336" spans="1:39" ht="15.75" x14ac:dyDescent="0.25">
      <c r="A1336" s="21"/>
      <c r="B1336" s="21"/>
      <c r="C1336" s="21">
        <v>17692901</v>
      </c>
      <c r="D1336" s="25">
        <v>191365</v>
      </c>
      <c r="E1336" s="21" t="s">
        <v>69</v>
      </c>
      <c r="F1336" s="21" t="s">
        <v>546</v>
      </c>
      <c r="G1336" s="21" t="s">
        <v>611</v>
      </c>
      <c r="H1336" s="25" t="s">
        <v>77</v>
      </c>
      <c r="I1336" s="21" t="s">
        <v>67</v>
      </c>
      <c r="J1336" s="21" t="s">
        <v>416</v>
      </c>
      <c r="K1336" s="38">
        <v>45854</v>
      </c>
      <c r="L1336" s="38">
        <v>45961</v>
      </c>
      <c r="M1336" s="39" t="s">
        <v>53</v>
      </c>
      <c r="N1336" s="18">
        <v>14221.97</v>
      </c>
      <c r="O1336" s="18">
        <v>0</v>
      </c>
      <c r="P1336" s="15">
        <f>IFERROR((O1336-N1336)/N1336,"")</f>
        <v>-1</v>
      </c>
      <c r="Q1336" s="19">
        <v>229</v>
      </c>
      <c r="R1336" s="19">
        <v>0</v>
      </c>
      <c r="S1336" s="15">
        <f>IFERROR((R1336-Q1336)/Q1336,"")</f>
        <v>-1</v>
      </c>
      <c r="T1336" s="19">
        <v>483</v>
      </c>
      <c r="U1336" s="15">
        <f>IFERROR(R1336/T1336,"")</f>
        <v>0</v>
      </c>
      <c r="V1336" s="19">
        <v>118</v>
      </c>
      <c r="W1336" s="19">
        <v>0</v>
      </c>
      <c r="X1336" s="15">
        <f>IFERROR((W1336-V1336)/V1336,"")</f>
        <v>-1</v>
      </c>
      <c r="Y1336" s="18" t="s">
        <v>1610</v>
      </c>
      <c r="Z1336" s="18" t="s">
        <v>1610</v>
      </c>
      <c r="AA1336" s="18" t="s">
        <v>1610</v>
      </c>
      <c r="AB1336" s="18" t="s">
        <v>1610</v>
      </c>
      <c r="AC1336" s="18" t="s">
        <v>1610</v>
      </c>
      <c r="AD1336" s="18" t="s">
        <v>1610</v>
      </c>
      <c r="AE1336" s="18" t="s">
        <v>1610</v>
      </c>
      <c r="AF1336" s="18" t="s">
        <v>1610</v>
      </c>
      <c r="AG1336" s="18" t="s">
        <v>1610</v>
      </c>
      <c r="AH1336" s="18" t="s">
        <v>1610</v>
      </c>
      <c r="AI1336" s="18" t="s">
        <v>1610</v>
      </c>
      <c r="AJ1336" s="18" t="s">
        <v>1610</v>
      </c>
      <c r="AK1336" s="23">
        <f>SUM(Y1336:AJ1336)</f>
        <v>0</v>
      </c>
      <c r="AL1336" s="23">
        <f>MAX(Y1336:AJ1336)</f>
        <v>0</v>
      </c>
      <c r="AM1336">
        <f>COUNTIF(Y1336:AJ1336,"&gt;1")</f>
        <v>0</v>
      </c>
    </row>
    <row r="1337" spans="1:39" ht="15.75" x14ac:dyDescent="0.25">
      <c r="A1337" s="21"/>
      <c r="B1337" s="21"/>
      <c r="C1337" s="21">
        <v>17692901</v>
      </c>
      <c r="D1337" s="25">
        <v>191816</v>
      </c>
      <c r="E1337" s="21" t="s">
        <v>69</v>
      </c>
      <c r="F1337" s="21" t="s">
        <v>546</v>
      </c>
      <c r="G1337" s="21" t="s">
        <v>655</v>
      </c>
      <c r="H1337" s="25" t="s">
        <v>55</v>
      </c>
      <c r="I1337" s="21" t="s">
        <v>67</v>
      </c>
      <c r="J1337" s="21" t="s">
        <v>416</v>
      </c>
      <c r="K1337" s="38">
        <v>45919</v>
      </c>
      <c r="L1337" s="38">
        <v>45874</v>
      </c>
      <c r="M1337" s="39" t="s">
        <v>53</v>
      </c>
      <c r="N1337" s="18">
        <v>5709.55</v>
      </c>
      <c r="O1337" s="18">
        <v>0</v>
      </c>
      <c r="P1337" s="15">
        <f>IFERROR((O1337-N1337)/N1337,"")</f>
        <v>-1</v>
      </c>
      <c r="Q1337" s="19">
        <v>60</v>
      </c>
      <c r="R1337" s="19">
        <v>0</v>
      </c>
      <c r="S1337" s="15">
        <f>IFERROR((R1337-Q1337)/Q1337,"")</f>
        <v>-1</v>
      </c>
      <c r="T1337" s="19">
        <v>108</v>
      </c>
      <c r="U1337" s="15">
        <f>IFERROR(R1337/T1337,"")</f>
        <v>0</v>
      </c>
      <c r="V1337" s="19">
        <v>24</v>
      </c>
      <c r="W1337" s="19">
        <v>0</v>
      </c>
      <c r="X1337" s="15">
        <f>IFERROR((W1337-V1337)/V1337,"")</f>
        <v>-1</v>
      </c>
      <c r="Y1337" s="18">
        <v>3114</v>
      </c>
      <c r="Z1337" s="18">
        <v>6229</v>
      </c>
      <c r="AA1337" s="18">
        <v>0</v>
      </c>
      <c r="AB1337" s="18">
        <v>0</v>
      </c>
      <c r="AC1337" s="18">
        <v>0</v>
      </c>
      <c r="AD1337" s="18">
        <v>0</v>
      </c>
      <c r="AE1337" s="18">
        <v>0</v>
      </c>
      <c r="AF1337" s="18">
        <v>0</v>
      </c>
      <c r="AG1337" s="18">
        <v>0</v>
      </c>
      <c r="AH1337" s="18">
        <v>0</v>
      </c>
      <c r="AI1337" s="18">
        <v>0</v>
      </c>
      <c r="AJ1337" s="18">
        <v>0</v>
      </c>
      <c r="AK1337" s="23">
        <f>SUM(Y1337:AJ1337)</f>
        <v>9343</v>
      </c>
      <c r="AL1337" s="23">
        <f>MAX(Y1337:AJ1337)</f>
        <v>6229</v>
      </c>
      <c r="AM1337">
        <f>COUNTIF(Y1337:AJ1337,"&gt;1")</f>
        <v>2</v>
      </c>
    </row>
    <row r="1338" spans="1:39" ht="15.75" x14ac:dyDescent="0.25">
      <c r="A1338" s="21"/>
      <c r="B1338" s="21"/>
      <c r="C1338" s="21">
        <v>17692901</v>
      </c>
      <c r="D1338" s="25">
        <v>191239</v>
      </c>
      <c r="E1338" s="21" t="s">
        <v>69</v>
      </c>
      <c r="F1338" s="21" t="s">
        <v>546</v>
      </c>
      <c r="G1338" s="21" t="s">
        <v>598</v>
      </c>
      <c r="H1338" s="25" t="s">
        <v>65</v>
      </c>
      <c r="I1338" s="21" t="s">
        <v>67</v>
      </c>
      <c r="J1338" s="21" t="s">
        <v>416</v>
      </c>
      <c r="K1338" s="38">
        <v>45342</v>
      </c>
      <c r="L1338" s="38">
        <v>45321</v>
      </c>
      <c r="M1338" s="39" t="s">
        <v>53</v>
      </c>
      <c r="N1338" s="18" t="s">
        <v>1610</v>
      </c>
      <c r="O1338" s="18" t="s">
        <v>1610</v>
      </c>
      <c r="P1338" s="15" t="str">
        <f>IFERROR((O1338-N1338)/N1338,"")</f>
        <v/>
      </c>
      <c r="Q1338" s="19" t="s">
        <v>1610</v>
      </c>
      <c r="R1338" s="19" t="s">
        <v>1610</v>
      </c>
      <c r="S1338" s="15" t="str">
        <f>IFERROR((R1338-Q1338)/Q1338,"")</f>
        <v/>
      </c>
      <c r="T1338" s="19" t="s">
        <v>1610</v>
      </c>
      <c r="U1338" s="15" t="str">
        <f>IFERROR(R1338/T1338,"")</f>
        <v/>
      </c>
      <c r="V1338" s="19" t="s">
        <v>1610</v>
      </c>
      <c r="W1338" s="19" t="s">
        <v>1610</v>
      </c>
      <c r="X1338" s="15" t="str">
        <f>IFERROR((W1338-V1338)/V1338,"")</f>
        <v/>
      </c>
      <c r="Y1338" s="18" t="s">
        <v>1610</v>
      </c>
      <c r="Z1338" s="18" t="s">
        <v>1610</v>
      </c>
      <c r="AA1338" s="18" t="s">
        <v>1610</v>
      </c>
      <c r="AB1338" s="18" t="s">
        <v>1610</v>
      </c>
      <c r="AC1338" s="18" t="s">
        <v>1610</v>
      </c>
      <c r="AD1338" s="18" t="s">
        <v>1610</v>
      </c>
      <c r="AE1338" s="18" t="s">
        <v>1610</v>
      </c>
      <c r="AF1338" s="18" t="s">
        <v>1610</v>
      </c>
      <c r="AG1338" s="18" t="s">
        <v>1610</v>
      </c>
      <c r="AH1338" s="18" t="s">
        <v>1610</v>
      </c>
      <c r="AI1338" s="18" t="s">
        <v>1610</v>
      </c>
      <c r="AJ1338" s="18" t="s">
        <v>1610</v>
      </c>
      <c r="AK1338" s="23">
        <f>SUM(Y1338:AJ1338)</f>
        <v>0</v>
      </c>
      <c r="AL1338" s="23">
        <f>MAX(Y1338:AJ1338)</f>
        <v>0</v>
      </c>
      <c r="AM1338">
        <f>COUNTIF(Y1338:AJ1338,"&gt;1")</f>
        <v>0</v>
      </c>
    </row>
    <row r="1339" spans="1:39" ht="15.75" x14ac:dyDescent="0.25">
      <c r="A1339" s="21"/>
      <c r="B1339" s="21" t="s">
        <v>1520</v>
      </c>
      <c r="C1339" s="21">
        <v>17701516</v>
      </c>
      <c r="D1339" s="25">
        <v>190481</v>
      </c>
      <c r="E1339" s="21" t="s">
        <v>1180</v>
      </c>
      <c r="F1339" s="21" t="s">
        <v>1274</v>
      </c>
      <c r="G1339" s="21" t="s">
        <v>454</v>
      </c>
      <c r="H1339" s="25" t="s">
        <v>79</v>
      </c>
      <c r="I1339" s="21" t="s">
        <v>88</v>
      </c>
      <c r="J1339" s="21" t="s">
        <v>89</v>
      </c>
      <c r="K1339" s="38">
        <v>46238</v>
      </c>
      <c r="L1339" s="38">
        <v>46118</v>
      </c>
      <c r="M1339" s="39" t="s">
        <v>18</v>
      </c>
      <c r="N1339" s="18">
        <v>10692</v>
      </c>
      <c r="O1339" s="18">
        <v>0</v>
      </c>
      <c r="P1339" s="15">
        <f>IFERROR((O1339-N1339)/N1339,"")</f>
        <v>-1</v>
      </c>
      <c r="Q1339" s="19">
        <v>54</v>
      </c>
      <c r="R1339" s="19">
        <v>1</v>
      </c>
      <c r="S1339" s="15">
        <f>IFERROR((R1339-Q1339)/Q1339,"")</f>
        <v>-0.98148148148148151</v>
      </c>
      <c r="T1339" s="19">
        <v>492</v>
      </c>
      <c r="U1339" s="15">
        <f>IFERROR(R1339/T1339,"")</f>
        <v>2.0325203252032522E-3</v>
      </c>
      <c r="V1339" s="19">
        <v>72</v>
      </c>
      <c r="W1339" s="19">
        <v>1</v>
      </c>
      <c r="X1339" s="15">
        <f>IFERROR((W1339-V1339)/V1339,"")</f>
        <v>-0.98611111111111116</v>
      </c>
      <c r="Y1339" s="18">
        <v>0</v>
      </c>
      <c r="Z1339" s="18">
        <v>0</v>
      </c>
      <c r="AA1339" s="18">
        <v>0</v>
      </c>
      <c r="AB1339" s="18">
        <v>0</v>
      </c>
      <c r="AC1339" s="18">
        <v>6732</v>
      </c>
      <c r="AD1339" s="18">
        <v>0</v>
      </c>
      <c r="AE1339" s="18">
        <v>0</v>
      </c>
      <c r="AF1339" s="18">
        <v>15246</v>
      </c>
      <c r="AG1339" s="18">
        <v>0</v>
      </c>
      <c r="AH1339" s="18">
        <v>0</v>
      </c>
      <c r="AI1339" s="18">
        <v>0</v>
      </c>
      <c r="AJ1339" s="18">
        <v>0</v>
      </c>
      <c r="AK1339" s="23">
        <f>SUM(Y1339:AJ1339)</f>
        <v>21978</v>
      </c>
      <c r="AL1339" s="23">
        <f>MAX(Y1339:AJ1339)</f>
        <v>15246</v>
      </c>
      <c r="AM1339">
        <f>COUNTIF(Y1339:AJ1339,"&gt;1")</f>
        <v>2</v>
      </c>
    </row>
    <row r="1340" spans="1:39" ht="15.75" x14ac:dyDescent="0.25">
      <c r="A1340" s="21"/>
      <c r="B1340" s="21" t="s">
        <v>1520</v>
      </c>
      <c r="C1340" s="21">
        <v>17703545</v>
      </c>
      <c r="D1340" s="25" t="s">
        <v>2545</v>
      </c>
      <c r="E1340" s="21" t="s">
        <v>24</v>
      </c>
      <c r="F1340" s="21" t="s">
        <v>2546</v>
      </c>
      <c r="G1340" s="21" t="s">
        <v>64</v>
      </c>
      <c r="H1340" s="25" t="s">
        <v>20</v>
      </c>
      <c r="I1340" s="21" t="s">
        <v>85</v>
      </c>
      <c r="J1340" s="21" t="s">
        <v>386</v>
      </c>
      <c r="K1340" s="38">
        <v>45820</v>
      </c>
      <c r="L1340" s="38">
        <v>45833</v>
      </c>
      <c r="M1340" s="39" t="s">
        <v>53</v>
      </c>
      <c r="N1340" s="18">
        <v>2223</v>
      </c>
      <c r="O1340" s="18">
        <v>0</v>
      </c>
      <c r="P1340" s="15">
        <f>IFERROR((O1340-N1340)/N1340,"")</f>
        <v>-1</v>
      </c>
      <c r="Q1340" s="19">
        <v>1</v>
      </c>
      <c r="R1340" s="19">
        <v>0</v>
      </c>
      <c r="S1340" s="15">
        <f>IFERROR((R1340-Q1340)/Q1340,"")</f>
        <v>-1</v>
      </c>
      <c r="T1340" s="19" t="s">
        <v>1610</v>
      </c>
      <c r="U1340" s="15" t="str">
        <f>IFERROR(R1340/T1340,"")</f>
        <v/>
      </c>
      <c r="V1340" s="19">
        <v>1</v>
      </c>
      <c r="W1340" s="19">
        <v>0</v>
      </c>
      <c r="X1340" s="15">
        <f>IFERROR((W1340-V1340)/V1340,"")</f>
        <v>-1</v>
      </c>
      <c r="Y1340" s="18" t="s">
        <v>1610</v>
      </c>
      <c r="Z1340" s="18" t="s">
        <v>1610</v>
      </c>
      <c r="AA1340" s="18" t="s">
        <v>1610</v>
      </c>
      <c r="AB1340" s="18" t="s">
        <v>1610</v>
      </c>
      <c r="AC1340" s="18" t="s">
        <v>1610</v>
      </c>
      <c r="AD1340" s="18" t="s">
        <v>1610</v>
      </c>
      <c r="AE1340" s="18" t="s">
        <v>1610</v>
      </c>
      <c r="AF1340" s="18" t="s">
        <v>1610</v>
      </c>
      <c r="AG1340" s="18" t="s">
        <v>1610</v>
      </c>
      <c r="AH1340" s="18" t="s">
        <v>1610</v>
      </c>
      <c r="AI1340" s="18" t="s">
        <v>1610</v>
      </c>
      <c r="AJ1340" s="18" t="s">
        <v>1610</v>
      </c>
      <c r="AK1340" s="23">
        <f>SUM(Y1340:AJ1340)</f>
        <v>0</v>
      </c>
      <c r="AL1340" s="23">
        <f>MAX(Y1340:AJ1340)</f>
        <v>0</v>
      </c>
      <c r="AM1340">
        <f>COUNTIF(Y1340:AJ1340,"&gt;1")</f>
        <v>0</v>
      </c>
    </row>
    <row r="1341" spans="1:39" ht="15.75" x14ac:dyDescent="0.25">
      <c r="A1341" s="21" t="s">
        <v>2618</v>
      </c>
      <c r="B1341" s="21" t="s">
        <v>1519</v>
      </c>
      <c r="C1341" s="21">
        <v>17720994</v>
      </c>
      <c r="D1341" s="25">
        <v>192567</v>
      </c>
      <c r="E1341" s="21" t="s">
        <v>12</v>
      </c>
      <c r="F1341" s="21" t="s">
        <v>1645</v>
      </c>
      <c r="G1341" s="21" t="s">
        <v>739</v>
      </c>
      <c r="H1341" s="25" t="s">
        <v>15</v>
      </c>
      <c r="I1341" s="21" t="s">
        <v>107</v>
      </c>
      <c r="J1341" s="21" t="s">
        <v>540</v>
      </c>
      <c r="K1341" s="38">
        <v>46003</v>
      </c>
      <c r="L1341" s="38">
        <v>46226</v>
      </c>
      <c r="M1341" s="39" t="s">
        <v>18</v>
      </c>
      <c r="N1341" s="18">
        <v>0</v>
      </c>
      <c r="O1341" s="18">
        <v>0</v>
      </c>
      <c r="P1341" s="15" t="str">
        <f>IFERROR((O1341-N1341)/N1341,"")</f>
        <v/>
      </c>
      <c r="Q1341" s="19">
        <v>75</v>
      </c>
      <c r="R1341" s="19">
        <v>131</v>
      </c>
      <c r="S1341" s="15">
        <f>IFERROR((R1341-Q1341)/Q1341,"")</f>
        <v>0.7466666666666667</v>
      </c>
      <c r="T1341" s="19">
        <v>104</v>
      </c>
      <c r="U1341" s="15">
        <f>IFERROR(R1341/T1341,"")</f>
        <v>1.2596153846153846</v>
      </c>
      <c r="V1341" s="19">
        <v>36</v>
      </c>
      <c r="W1341" s="19">
        <v>29</v>
      </c>
      <c r="X1341" s="15">
        <f>IFERROR((W1341-V1341)/V1341,"")</f>
        <v>-0.19444444444444445</v>
      </c>
      <c r="Y1341" s="18">
        <v>0</v>
      </c>
      <c r="Z1341" s="18">
        <v>0</v>
      </c>
      <c r="AA1341" s="18">
        <v>0</v>
      </c>
      <c r="AB1341" s="18">
        <v>0</v>
      </c>
      <c r="AC1341" s="18">
        <v>23572</v>
      </c>
      <c r="AD1341" s="18">
        <v>0</v>
      </c>
      <c r="AE1341" s="18">
        <v>0</v>
      </c>
      <c r="AF1341" s="18">
        <v>0</v>
      </c>
      <c r="AG1341" s="18">
        <v>0</v>
      </c>
      <c r="AH1341" s="18">
        <v>0</v>
      </c>
      <c r="AI1341" s="18">
        <v>0</v>
      </c>
      <c r="AJ1341" s="18">
        <v>0</v>
      </c>
      <c r="AK1341" s="23">
        <f>SUM(Y1341:AJ1341)</f>
        <v>23572</v>
      </c>
      <c r="AL1341" s="23">
        <f>MAX(Y1341:AJ1341)</f>
        <v>23572</v>
      </c>
      <c r="AM1341">
        <f>COUNTIF(Y1341:AJ1341,"&gt;1")</f>
        <v>1</v>
      </c>
    </row>
    <row r="1342" spans="1:39" ht="15.75" x14ac:dyDescent="0.25">
      <c r="A1342" s="21"/>
      <c r="B1342" s="21" t="s">
        <v>1519</v>
      </c>
      <c r="C1342" s="21">
        <v>17852875</v>
      </c>
      <c r="D1342" s="25" t="s">
        <v>2329</v>
      </c>
      <c r="E1342" s="21" t="s">
        <v>1798</v>
      </c>
      <c r="F1342" s="21" t="s">
        <v>2330</v>
      </c>
      <c r="G1342" s="21" t="s">
        <v>363</v>
      </c>
      <c r="H1342" s="25" t="s">
        <v>145</v>
      </c>
      <c r="I1342" s="21" t="s">
        <v>27</v>
      </c>
      <c r="J1342" s="21" t="s">
        <v>185</v>
      </c>
      <c r="K1342" s="38">
        <v>45979</v>
      </c>
      <c r="L1342" s="38">
        <v>46227</v>
      </c>
      <c r="M1342" s="39" t="s">
        <v>18</v>
      </c>
      <c r="N1342" s="18">
        <v>52650</v>
      </c>
      <c r="O1342" s="18">
        <v>0</v>
      </c>
      <c r="P1342" s="15">
        <f>IFERROR((O1342-N1342)/N1342,"")</f>
        <v>-1</v>
      </c>
      <c r="Q1342" s="19">
        <v>0</v>
      </c>
      <c r="R1342" s="19">
        <v>207</v>
      </c>
      <c r="S1342" s="15" t="str">
        <f>IFERROR((R1342-Q1342)/Q1342,"")</f>
        <v/>
      </c>
      <c r="T1342" s="19" t="s">
        <v>1610</v>
      </c>
      <c r="U1342" s="15" t="str">
        <f>IFERROR(R1342/T1342,"")</f>
        <v/>
      </c>
      <c r="V1342" s="19">
        <v>52</v>
      </c>
      <c r="W1342" s="19">
        <v>47</v>
      </c>
      <c r="X1342" s="15">
        <f>IFERROR((W1342-V1342)/V1342,"")</f>
        <v>-9.6153846153846159E-2</v>
      </c>
      <c r="Y1342" s="18">
        <v>0</v>
      </c>
      <c r="Z1342" s="18">
        <v>0</v>
      </c>
      <c r="AA1342" s="18">
        <v>0</v>
      </c>
      <c r="AB1342" s="18">
        <v>841</v>
      </c>
      <c r="AC1342" s="18">
        <v>0</v>
      </c>
      <c r="AD1342" s="18">
        <v>0</v>
      </c>
      <c r="AE1342" s="18">
        <v>0</v>
      </c>
      <c r="AF1342" s="18">
        <v>0</v>
      </c>
      <c r="AG1342" s="18">
        <v>0</v>
      </c>
      <c r="AH1342" s="18">
        <v>0</v>
      </c>
      <c r="AI1342" s="18">
        <v>0</v>
      </c>
      <c r="AJ1342" s="18">
        <v>0</v>
      </c>
      <c r="AK1342" s="23">
        <f>SUM(Y1342:AJ1342)</f>
        <v>841</v>
      </c>
      <c r="AL1342" s="23">
        <f>MAX(Y1342:AJ1342)</f>
        <v>841</v>
      </c>
      <c r="AM1342">
        <f>COUNTIF(Y1342:AJ1342,"&gt;1")</f>
        <v>1</v>
      </c>
    </row>
    <row r="1343" spans="1:39" ht="15.75" x14ac:dyDescent="0.25">
      <c r="A1343" s="21" t="s">
        <v>2618</v>
      </c>
      <c r="B1343" s="21" t="s">
        <v>1519</v>
      </c>
      <c r="C1343" s="49">
        <v>17869587</v>
      </c>
      <c r="D1343" s="25" t="s">
        <v>3502</v>
      </c>
      <c r="E1343" s="21" t="s">
        <v>1180</v>
      </c>
      <c r="F1343" s="21" t="s">
        <v>3503</v>
      </c>
      <c r="G1343" s="21" t="s">
        <v>3574</v>
      </c>
      <c r="H1343" s="25" t="s">
        <v>15</v>
      </c>
      <c r="I1343" s="21" t="s">
        <v>27</v>
      </c>
      <c r="J1343" s="21" t="s">
        <v>28</v>
      </c>
      <c r="K1343" s="38">
        <v>46223</v>
      </c>
      <c r="L1343" s="38">
        <v>46181</v>
      </c>
      <c r="M1343" s="39" t="s">
        <v>18</v>
      </c>
      <c r="N1343" s="18">
        <v>0</v>
      </c>
      <c r="O1343" s="18">
        <v>120</v>
      </c>
      <c r="P1343" s="15" t="str">
        <f>IFERROR((O1343-N1343)/N1343,"")</f>
        <v/>
      </c>
      <c r="Q1343" s="19">
        <v>0</v>
      </c>
      <c r="R1343" s="19">
        <v>1</v>
      </c>
      <c r="S1343" s="15" t="str">
        <f>IFERROR((R1343-Q1343)/Q1343,"")</f>
        <v/>
      </c>
      <c r="T1343" s="19" t="s">
        <v>1610</v>
      </c>
      <c r="U1343" s="15" t="str">
        <f>IFERROR(R1343/T1343,"")</f>
        <v/>
      </c>
      <c r="V1343" s="19">
        <v>0</v>
      </c>
      <c r="W1343" s="19">
        <v>1</v>
      </c>
      <c r="X1343" s="15" t="str">
        <f>IFERROR((W1343-V1343)/V1343,"")</f>
        <v/>
      </c>
      <c r="Y1343" s="18">
        <v>0</v>
      </c>
      <c r="Z1343" s="18">
        <v>0</v>
      </c>
      <c r="AA1343" s="18">
        <v>0</v>
      </c>
      <c r="AB1343" s="18">
        <v>0</v>
      </c>
      <c r="AC1343" s="18">
        <v>0</v>
      </c>
      <c r="AD1343" s="18">
        <v>0</v>
      </c>
      <c r="AE1343" s="18">
        <v>0</v>
      </c>
      <c r="AF1343" s="18">
        <v>0</v>
      </c>
      <c r="AG1343" s="18">
        <v>0</v>
      </c>
      <c r="AH1343" s="18">
        <v>0</v>
      </c>
      <c r="AI1343" s="18">
        <v>0</v>
      </c>
      <c r="AJ1343" s="18">
        <v>120</v>
      </c>
      <c r="AK1343" s="23">
        <f>SUM(Y1343:AJ1343)</f>
        <v>120</v>
      </c>
      <c r="AL1343" s="23">
        <f>MAX(Y1343:AJ1343)</f>
        <v>120</v>
      </c>
      <c r="AM1343">
        <f>COUNTIF(Y1343:AJ1343,"&gt;1")</f>
        <v>1</v>
      </c>
    </row>
    <row r="1344" spans="1:39" ht="15.75" x14ac:dyDescent="0.25">
      <c r="A1344" s="21"/>
      <c r="B1344" s="21"/>
      <c r="C1344" s="21">
        <v>17891872</v>
      </c>
      <c r="D1344" s="25">
        <v>190331</v>
      </c>
      <c r="E1344" s="21" t="s">
        <v>1180</v>
      </c>
      <c r="F1344" s="21" t="s">
        <v>1265</v>
      </c>
      <c r="G1344" s="21" t="s">
        <v>544</v>
      </c>
      <c r="H1344" s="25" t="s">
        <v>55</v>
      </c>
      <c r="I1344" s="21" t="s">
        <v>88</v>
      </c>
      <c r="J1344" s="21" t="s">
        <v>89</v>
      </c>
      <c r="K1344" s="38">
        <v>46192</v>
      </c>
      <c r="L1344" s="38">
        <v>46196</v>
      </c>
      <c r="M1344" s="39" t="s">
        <v>18</v>
      </c>
      <c r="N1344" s="18">
        <v>0</v>
      </c>
      <c r="O1344" s="18">
        <v>9808</v>
      </c>
      <c r="P1344" s="15" t="str">
        <f>IFERROR((O1344-N1344)/N1344,"")</f>
        <v/>
      </c>
      <c r="Q1344" s="19">
        <v>0</v>
      </c>
      <c r="R1344" s="19">
        <v>9</v>
      </c>
      <c r="S1344" s="15" t="str">
        <f>IFERROR((R1344-Q1344)/Q1344,"")</f>
        <v/>
      </c>
      <c r="T1344" s="19">
        <v>36</v>
      </c>
      <c r="U1344" s="15">
        <f>IFERROR(R1344/T1344,"")</f>
        <v>0.25</v>
      </c>
      <c r="V1344" s="19">
        <v>10</v>
      </c>
      <c r="W1344" s="19">
        <v>9</v>
      </c>
      <c r="X1344" s="15">
        <f>IFERROR((W1344-V1344)/V1344,"")</f>
        <v>-0.1</v>
      </c>
      <c r="Y1344" s="18">
        <v>0</v>
      </c>
      <c r="Z1344" s="18">
        <v>0</v>
      </c>
      <c r="AA1344" s="18">
        <v>0</v>
      </c>
      <c r="AB1344" s="18">
        <v>4661</v>
      </c>
      <c r="AC1344" s="18">
        <v>0</v>
      </c>
      <c r="AD1344" s="18">
        <v>0</v>
      </c>
      <c r="AE1344" s="18">
        <v>0</v>
      </c>
      <c r="AF1344" s="18">
        <v>0</v>
      </c>
      <c r="AG1344" s="18">
        <v>0</v>
      </c>
      <c r="AH1344" s="18">
        <v>0</v>
      </c>
      <c r="AI1344" s="18">
        <v>9808</v>
      </c>
      <c r="AJ1344" s="18">
        <v>0</v>
      </c>
      <c r="AK1344" s="23">
        <f>SUM(Y1344:AJ1344)</f>
        <v>14469</v>
      </c>
      <c r="AL1344" s="23">
        <f>MAX(Y1344:AJ1344)</f>
        <v>9808</v>
      </c>
      <c r="AM1344">
        <f>COUNTIF(Y1344:AJ1344,"&gt;1")</f>
        <v>2</v>
      </c>
    </row>
    <row r="1345" spans="1:39" ht="15.75" x14ac:dyDescent="0.25">
      <c r="A1345" s="21"/>
      <c r="B1345" s="21" t="s">
        <v>1520</v>
      </c>
      <c r="C1345" s="21">
        <v>18035794</v>
      </c>
      <c r="D1345" s="25">
        <v>193852</v>
      </c>
      <c r="E1345" s="21" t="s">
        <v>12</v>
      </c>
      <c r="F1345" s="21" t="s">
        <v>963</v>
      </c>
      <c r="G1345" s="21" t="s">
        <v>929</v>
      </c>
      <c r="H1345" s="25" t="s">
        <v>616</v>
      </c>
      <c r="I1345" s="21" t="s">
        <v>27</v>
      </c>
      <c r="J1345" s="21" t="s">
        <v>28</v>
      </c>
      <c r="K1345" s="38">
        <v>45869</v>
      </c>
      <c r="L1345" s="38">
        <v>45881</v>
      </c>
      <c r="M1345" s="39" t="s">
        <v>53</v>
      </c>
      <c r="N1345" s="18">
        <v>18300</v>
      </c>
      <c r="O1345" s="18">
        <v>0</v>
      </c>
      <c r="P1345" s="15">
        <f>IFERROR((O1345-N1345)/N1345,"")</f>
        <v>-1</v>
      </c>
      <c r="Q1345" s="19">
        <v>41</v>
      </c>
      <c r="R1345" s="19">
        <v>0</v>
      </c>
      <c r="S1345" s="15">
        <f>IFERROR((R1345-Q1345)/Q1345,"")</f>
        <v>-1</v>
      </c>
      <c r="T1345" s="19">
        <v>57</v>
      </c>
      <c r="U1345" s="15">
        <f>IFERROR(R1345/T1345,"")</f>
        <v>0</v>
      </c>
      <c r="V1345" s="19">
        <v>17</v>
      </c>
      <c r="W1345" s="19">
        <v>0</v>
      </c>
      <c r="X1345" s="15">
        <f>IFERROR((W1345-V1345)/V1345,"")</f>
        <v>-1</v>
      </c>
      <c r="Y1345" s="18" t="s">
        <v>1610</v>
      </c>
      <c r="Z1345" s="18" t="s">
        <v>1610</v>
      </c>
      <c r="AA1345" s="18" t="s">
        <v>1610</v>
      </c>
      <c r="AB1345" s="18" t="s">
        <v>1610</v>
      </c>
      <c r="AC1345" s="18" t="s">
        <v>1610</v>
      </c>
      <c r="AD1345" s="18" t="s">
        <v>1610</v>
      </c>
      <c r="AE1345" s="18" t="s">
        <v>1610</v>
      </c>
      <c r="AF1345" s="18" t="s">
        <v>1610</v>
      </c>
      <c r="AG1345" s="18" t="s">
        <v>1610</v>
      </c>
      <c r="AH1345" s="18" t="s">
        <v>1610</v>
      </c>
      <c r="AI1345" s="18" t="s">
        <v>1610</v>
      </c>
      <c r="AJ1345" s="18" t="s">
        <v>1610</v>
      </c>
      <c r="AK1345" s="23">
        <f>SUM(Y1345:AJ1345)</f>
        <v>0</v>
      </c>
      <c r="AL1345" s="23">
        <f>MAX(Y1345:AJ1345)</f>
        <v>0</v>
      </c>
      <c r="AM1345">
        <f>COUNTIF(Y1345:AJ1345,"&gt;1")</f>
        <v>0</v>
      </c>
    </row>
    <row r="1346" spans="1:39" ht="15.75" x14ac:dyDescent="0.25">
      <c r="A1346" s="21"/>
      <c r="B1346" s="21" t="s">
        <v>1519</v>
      </c>
      <c r="C1346" s="21">
        <v>18174233</v>
      </c>
      <c r="D1346" s="25">
        <v>192771</v>
      </c>
      <c r="E1346" s="21" t="s">
        <v>1575</v>
      </c>
      <c r="F1346" s="21" t="s">
        <v>1745</v>
      </c>
      <c r="G1346" s="21" t="s">
        <v>78</v>
      </c>
      <c r="H1346" s="25" t="s">
        <v>79</v>
      </c>
      <c r="I1346" s="21" t="s">
        <v>21</v>
      </c>
      <c r="J1346" s="21" t="s">
        <v>21</v>
      </c>
      <c r="K1346" s="38">
        <v>46112</v>
      </c>
      <c r="L1346" s="38">
        <v>45874</v>
      </c>
      <c r="M1346" s="39" t="s">
        <v>22</v>
      </c>
      <c r="N1346" s="18">
        <v>0</v>
      </c>
      <c r="O1346" s="18">
        <v>0</v>
      </c>
      <c r="P1346" s="15" t="str">
        <f>IFERROR((O1346-N1346)/N1346,"")</f>
        <v/>
      </c>
      <c r="Q1346" s="19">
        <v>9</v>
      </c>
      <c r="R1346" s="19">
        <v>0</v>
      </c>
      <c r="S1346" s="15">
        <f>IFERROR((R1346-Q1346)/Q1346,"")</f>
        <v>-1</v>
      </c>
      <c r="T1346" s="19" t="s">
        <v>1610</v>
      </c>
      <c r="U1346" s="15" t="str">
        <f>IFERROR(R1346/T1346,"")</f>
        <v/>
      </c>
      <c r="V1346" s="19">
        <v>9</v>
      </c>
      <c r="W1346" s="19">
        <v>0</v>
      </c>
      <c r="X1346" s="15">
        <f>IFERROR((W1346-V1346)/V1346,"")</f>
        <v>-1</v>
      </c>
      <c r="Y1346" s="18">
        <v>0</v>
      </c>
      <c r="Z1346" s="18">
        <v>2880</v>
      </c>
      <c r="AA1346" s="18">
        <v>0</v>
      </c>
      <c r="AB1346" s="18">
        <v>0</v>
      </c>
      <c r="AC1346" s="18">
        <v>0</v>
      </c>
      <c r="AD1346" s="18">
        <v>0</v>
      </c>
      <c r="AE1346" s="18">
        <v>0</v>
      </c>
      <c r="AF1346" s="18">
        <v>4320</v>
      </c>
      <c r="AG1346" s="18">
        <v>0</v>
      </c>
      <c r="AH1346" s="18">
        <v>0</v>
      </c>
      <c r="AI1346" s="18">
        <v>0</v>
      </c>
      <c r="AJ1346" s="18">
        <v>0</v>
      </c>
      <c r="AK1346" s="23">
        <f>SUM(Y1346:AJ1346)</f>
        <v>7200</v>
      </c>
      <c r="AL1346" s="23">
        <f>MAX(Y1346:AJ1346)</f>
        <v>4320</v>
      </c>
      <c r="AM1346">
        <f>COUNTIF(Y1346:AJ1346,"&gt;1")</f>
        <v>2</v>
      </c>
    </row>
    <row r="1347" spans="1:39" ht="15.75" x14ac:dyDescent="0.25">
      <c r="A1347" s="21" t="s">
        <v>3215</v>
      </c>
      <c r="B1347" s="21" t="s">
        <v>1519</v>
      </c>
      <c r="C1347" s="21">
        <v>18209965</v>
      </c>
      <c r="D1347" s="25">
        <v>100055</v>
      </c>
      <c r="E1347" s="21" t="s">
        <v>1575</v>
      </c>
      <c r="F1347" s="21" t="s">
        <v>57</v>
      </c>
      <c r="G1347" s="21" t="s">
        <v>58</v>
      </c>
      <c r="H1347" s="25" t="s">
        <v>15</v>
      </c>
      <c r="I1347" s="21" t="s">
        <v>16</v>
      </c>
      <c r="J1347" s="21" t="s">
        <v>17</v>
      </c>
      <c r="K1347" s="38">
        <v>46171</v>
      </c>
      <c r="L1347" s="38">
        <v>46240</v>
      </c>
      <c r="M1347" s="39" t="s">
        <v>18</v>
      </c>
      <c r="N1347" s="18">
        <v>114150</v>
      </c>
      <c r="O1347" s="18">
        <v>124500</v>
      </c>
      <c r="P1347" s="15">
        <f>IFERROR((O1347-N1347)/N1347,"")</f>
        <v>9.0670170827858082E-2</v>
      </c>
      <c r="Q1347" s="19">
        <v>91</v>
      </c>
      <c r="R1347" s="19">
        <v>627</v>
      </c>
      <c r="S1347" s="15">
        <f>IFERROR((R1347-Q1347)/Q1347,"")</f>
        <v>5.8901098901098905</v>
      </c>
      <c r="T1347" s="19">
        <v>394</v>
      </c>
      <c r="U1347" s="15">
        <f>IFERROR(R1347/T1347,"")</f>
        <v>1.5913705583756346</v>
      </c>
      <c r="V1347" s="19">
        <v>228</v>
      </c>
      <c r="W1347" s="19">
        <v>197</v>
      </c>
      <c r="X1347" s="15">
        <f>IFERROR((W1347-V1347)/V1347,"")</f>
        <v>-0.13596491228070176</v>
      </c>
      <c r="Y1347" s="18">
        <v>14550</v>
      </c>
      <c r="Z1347" s="18">
        <v>58200</v>
      </c>
      <c r="AA1347" s="18">
        <v>29100</v>
      </c>
      <c r="AB1347" s="18">
        <v>43707</v>
      </c>
      <c r="AC1347" s="18">
        <v>58200</v>
      </c>
      <c r="AD1347" s="18">
        <v>29100</v>
      </c>
      <c r="AE1347" s="18">
        <v>80700</v>
      </c>
      <c r="AF1347" s="18">
        <v>124500</v>
      </c>
      <c r="AG1347" s="18">
        <v>62250</v>
      </c>
      <c r="AH1347" s="18">
        <v>62250</v>
      </c>
      <c r="AI1347" s="18">
        <v>0</v>
      </c>
      <c r="AJ1347" s="18">
        <v>0</v>
      </c>
      <c r="AK1347" s="23">
        <f>SUM(Y1347:AJ1347)</f>
        <v>562557</v>
      </c>
      <c r="AL1347" s="23">
        <f>MAX(Y1347:AJ1347)</f>
        <v>124500</v>
      </c>
      <c r="AM1347">
        <f>COUNTIF(Y1347:AJ1347,"&gt;1")</f>
        <v>10</v>
      </c>
    </row>
    <row r="1348" spans="1:39" ht="15.75" x14ac:dyDescent="0.25">
      <c r="A1348" s="21"/>
      <c r="B1348" s="21"/>
      <c r="C1348" s="21">
        <v>18209965</v>
      </c>
      <c r="D1348" s="25">
        <v>100241</v>
      </c>
      <c r="E1348" s="21" t="s">
        <v>1575</v>
      </c>
      <c r="F1348" s="21" t="s">
        <v>57</v>
      </c>
      <c r="G1348" s="21" t="s">
        <v>14</v>
      </c>
      <c r="H1348" s="25" t="s">
        <v>15</v>
      </c>
      <c r="I1348" s="21" t="s">
        <v>16</v>
      </c>
      <c r="J1348" s="21" t="s">
        <v>17</v>
      </c>
      <c r="K1348" s="38">
        <v>45000</v>
      </c>
      <c r="L1348" s="38">
        <v>46234</v>
      </c>
      <c r="M1348" s="39" t="s">
        <v>18</v>
      </c>
      <c r="N1348" s="18">
        <v>0</v>
      </c>
      <c r="O1348" s="18">
        <v>0</v>
      </c>
      <c r="P1348" s="15" t="str">
        <f>IFERROR((O1348-N1348)/N1348,"")</f>
        <v/>
      </c>
      <c r="Q1348" s="19">
        <v>47</v>
      </c>
      <c r="R1348" s="19">
        <v>13</v>
      </c>
      <c r="S1348" s="15">
        <f>IFERROR((R1348-Q1348)/Q1348,"")</f>
        <v>-0.72340425531914898</v>
      </c>
      <c r="T1348" s="19">
        <v>196</v>
      </c>
      <c r="U1348" s="15">
        <f>IFERROR(R1348/T1348,"")</f>
        <v>6.6326530612244902E-2</v>
      </c>
      <c r="V1348" s="19">
        <v>87</v>
      </c>
      <c r="W1348" s="19">
        <v>10</v>
      </c>
      <c r="X1348" s="15">
        <f>IFERROR((W1348-V1348)/V1348,"")</f>
        <v>-0.88505747126436785</v>
      </c>
      <c r="Y1348" s="18" t="s">
        <v>1610</v>
      </c>
      <c r="Z1348" s="18" t="s">
        <v>1610</v>
      </c>
      <c r="AA1348" s="18" t="s">
        <v>1610</v>
      </c>
      <c r="AB1348" s="18" t="s">
        <v>1610</v>
      </c>
      <c r="AC1348" s="18" t="s">
        <v>1610</v>
      </c>
      <c r="AD1348" s="18" t="s">
        <v>1610</v>
      </c>
      <c r="AE1348" s="18" t="s">
        <v>1610</v>
      </c>
      <c r="AF1348" s="18" t="s">
        <v>1610</v>
      </c>
      <c r="AG1348" s="18" t="s">
        <v>1610</v>
      </c>
      <c r="AH1348" s="18" t="s">
        <v>1610</v>
      </c>
      <c r="AI1348" s="18" t="s">
        <v>1610</v>
      </c>
      <c r="AJ1348" s="18" t="s">
        <v>1610</v>
      </c>
      <c r="AK1348" s="23">
        <f>SUM(Y1348:AJ1348)</f>
        <v>0</v>
      </c>
      <c r="AL1348" s="23">
        <f>MAX(Y1348:AJ1348)</f>
        <v>0</v>
      </c>
      <c r="AM1348">
        <f>COUNTIF(Y1348:AJ1348,"&gt;1")</f>
        <v>0</v>
      </c>
    </row>
    <row r="1349" spans="1:39" ht="15.75" x14ac:dyDescent="0.25">
      <c r="A1349" s="21"/>
      <c r="B1349" s="21"/>
      <c r="C1349" s="21">
        <v>18209965</v>
      </c>
      <c r="D1349" s="25">
        <v>100054</v>
      </c>
      <c r="E1349" s="21" t="s">
        <v>1575</v>
      </c>
      <c r="F1349" s="21" t="s">
        <v>57</v>
      </c>
      <c r="G1349" s="21" t="s">
        <v>1769</v>
      </c>
      <c r="H1349" s="25" t="s">
        <v>15</v>
      </c>
      <c r="I1349" s="21" t="s">
        <v>16</v>
      </c>
      <c r="J1349" s="21" t="s">
        <v>17</v>
      </c>
      <c r="K1349" s="38">
        <v>45000</v>
      </c>
      <c r="L1349" s="38">
        <v>46227</v>
      </c>
      <c r="M1349" s="39" t="s">
        <v>18</v>
      </c>
      <c r="N1349" s="18">
        <v>0</v>
      </c>
      <c r="O1349" s="18">
        <v>0</v>
      </c>
      <c r="P1349" s="15" t="str">
        <f>IFERROR((O1349-N1349)/N1349,"")</f>
        <v/>
      </c>
      <c r="Q1349" s="19">
        <v>30</v>
      </c>
      <c r="R1349" s="19">
        <v>18</v>
      </c>
      <c r="S1349" s="15">
        <f>IFERROR((R1349-Q1349)/Q1349,"")</f>
        <v>-0.4</v>
      </c>
      <c r="T1349" s="19">
        <v>196</v>
      </c>
      <c r="U1349" s="15">
        <f>IFERROR(R1349/T1349,"")</f>
        <v>9.1836734693877556E-2</v>
      </c>
      <c r="V1349" s="19">
        <v>112</v>
      </c>
      <c r="W1349" s="19">
        <v>10</v>
      </c>
      <c r="X1349" s="15">
        <f>IFERROR((W1349-V1349)/V1349,"")</f>
        <v>-0.9107142857142857</v>
      </c>
      <c r="Y1349" s="18" t="s">
        <v>1610</v>
      </c>
      <c r="Z1349" s="18" t="s">
        <v>1610</v>
      </c>
      <c r="AA1349" s="18" t="s">
        <v>1610</v>
      </c>
      <c r="AB1349" s="18" t="s">
        <v>1610</v>
      </c>
      <c r="AC1349" s="18" t="s">
        <v>1610</v>
      </c>
      <c r="AD1349" s="18" t="s">
        <v>1610</v>
      </c>
      <c r="AE1349" s="18" t="s">
        <v>1610</v>
      </c>
      <c r="AF1349" s="18" t="s">
        <v>1610</v>
      </c>
      <c r="AG1349" s="18" t="s">
        <v>1610</v>
      </c>
      <c r="AH1349" s="18" t="s">
        <v>1610</v>
      </c>
      <c r="AI1349" s="18" t="s">
        <v>1610</v>
      </c>
      <c r="AJ1349" s="18" t="s">
        <v>1610</v>
      </c>
      <c r="AK1349" s="23">
        <f>SUM(Y1349:AJ1349)</f>
        <v>0</v>
      </c>
      <c r="AL1349" s="23">
        <f>MAX(Y1349:AJ1349)</f>
        <v>0</v>
      </c>
      <c r="AM1349">
        <f>COUNTIF(Y1349:AJ1349,"&gt;1")</f>
        <v>0</v>
      </c>
    </row>
    <row r="1350" spans="1:39" ht="15.75" x14ac:dyDescent="0.25">
      <c r="A1350" s="21"/>
      <c r="B1350" s="21"/>
      <c r="C1350" s="21">
        <v>18209965</v>
      </c>
      <c r="D1350" s="25">
        <v>101500</v>
      </c>
      <c r="E1350" s="21" t="s">
        <v>1575</v>
      </c>
      <c r="F1350" s="21" t="s">
        <v>57</v>
      </c>
      <c r="G1350" s="21" t="s">
        <v>372</v>
      </c>
      <c r="H1350" s="25" t="s">
        <v>15</v>
      </c>
      <c r="I1350" s="21" t="s">
        <v>16</v>
      </c>
      <c r="J1350" s="21" t="s">
        <v>17</v>
      </c>
      <c r="K1350" s="38">
        <v>44959</v>
      </c>
      <c r="L1350" s="38">
        <v>46224</v>
      </c>
      <c r="M1350" s="39" t="s">
        <v>18</v>
      </c>
      <c r="N1350" s="18">
        <v>0</v>
      </c>
      <c r="O1350" s="18">
        <v>0</v>
      </c>
      <c r="P1350" s="15" t="str">
        <f>IFERROR((O1350-N1350)/N1350,"")</f>
        <v/>
      </c>
      <c r="Q1350" s="19">
        <v>2</v>
      </c>
      <c r="R1350" s="19">
        <v>13</v>
      </c>
      <c r="S1350" s="15">
        <f>IFERROR((R1350-Q1350)/Q1350,"")</f>
        <v>5.5</v>
      </c>
      <c r="T1350" s="19">
        <v>219</v>
      </c>
      <c r="U1350" s="15">
        <f>IFERROR(R1350/T1350,"")</f>
        <v>5.9360730593607303E-2</v>
      </c>
      <c r="V1350" s="19">
        <v>40</v>
      </c>
      <c r="W1350" s="19">
        <v>4</v>
      </c>
      <c r="X1350" s="15">
        <f>IFERROR((W1350-V1350)/V1350,"")</f>
        <v>-0.9</v>
      </c>
      <c r="Y1350" s="18" t="s">
        <v>1610</v>
      </c>
      <c r="Z1350" s="18" t="s">
        <v>1610</v>
      </c>
      <c r="AA1350" s="18" t="s">
        <v>1610</v>
      </c>
      <c r="AB1350" s="18" t="s">
        <v>1610</v>
      </c>
      <c r="AC1350" s="18" t="s">
        <v>1610</v>
      </c>
      <c r="AD1350" s="18" t="s">
        <v>1610</v>
      </c>
      <c r="AE1350" s="18" t="s">
        <v>1610</v>
      </c>
      <c r="AF1350" s="18" t="s">
        <v>1610</v>
      </c>
      <c r="AG1350" s="18" t="s">
        <v>1610</v>
      </c>
      <c r="AH1350" s="18" t="s">
        <v>1610</v>
      </c>
      <c r="AI1350" s="18" t="s">
        <v>1610</v>
      </c>
      <c r="AJ1350" s="18" t="s">
        <v>1610</v>
      </c>
      <c r="AK1350" s="23">
        <f>SUM(Y1350:AJ1350)</f>
        <v>0</v>
      </c>
      <c r="AL1350" s="23">
        <f>MAX(Y1350:AJ1350)</f>
        <v>0</v>
      </c>
      <c r="AM1350">
        <f>COUNTIF(Y1350:AJ1350,"&gt;1")</f>
        <v>0</v>
      </c>
    </row>
    <row r="1351" spans="1:39" ht="15.75" x14ac:dyDescent="0.25">
      <c r="A1351" s="21"/>
      <c r="B1351" s="21"/>
      <c r="C1351" s="21">
        <v>18209965</v>
      </c>
      <c r="D1351" s="25">
        <v>100483</v>
      </c>
      <c r="E1351" s="21" t="s">
        <v>1575</v>
      </c>
      <c r="F1351" s="21" t="s">
        <v>57</v>
      </c>
      <c r="G1351" s="21" t="s">
        <v>2209</v>
      </c>
      <c r="H1351" s="25" t="s">
        <v>95</v>
      </c>
      <c r="I1351" s="21" t="s">
        <v>16</v>
      </c>
      <c r="J1351" s="21" t="s">
        <v>17</v>
      </c>
      <c r="K1351" s="38">
        <v>44335</v>
      </c>
      <c r="L1351" s="38">
        <v>46107</v>
      </c>
      <c r="M1351" s="39" t="s">
        <v>53</v>
      </c>
      <c r="N1351" s="18">
        <v>0</v>
      </c>
      <c r="O1351" s="18">
        <v>0</v>
      </c>
      <c r="P1351" s="15" t="str">
        <f>IFERROR((O1351-N1351)/N1351,"")</f>
        <v/>
      </c>
      <c r="Q1351" s="19">
        <v>32</v>
      </c>
      <c r="R1351" s="19">
        <v>0</v>
      </c>
      <c r="S1351" s="15">
        <f>IFERROR((R1351-Q1351)/Q1351,"")</f>
        <v>-1</v>
      </c>
      <c r="T1351" s="19">
        <v>114</v>
      </c>
      <c r="U1351" s="15">
        <f>IFERROR(R1351/T1351,"")</f>
        <v>0</v>
      </c>
      <c r="V1351" s="19">
        <v>52</v>
      </c>
      <c r="W1351" s="19">
        <v>0</v>
      </c>
      <c r="X1351" s="15">
        <f>IFERROR((W1351-V1351)/V1351,"")</f>
        <v>-1</v>
      </c>
      <c r="Y1351" s="18" t="s">
        <v>1610</v>
      </c>
      <c r="Z1351" s="18" t="s">
        <v>1610</v>
      </c>
      <c r="AA1351" s="18" t="s">
        <v>1610</v>
      </c>
      <c r="AB1351" s="18" t="s">
        <v>1610</v>
      </c>
      <c r="AC1351" s="18" t="s">
        <v>1610</v>
      </c>
      <c r="AD1351" s="18" t="s">
        <v>1610</v>
      </c>
      <c r="AE1351" s="18" t="s">
        <v>1610</v>
      </c>
      <c r="AF1351" s="18" t="s">
        <v>1610</v>
      </c>
      <c r="AG1351" s="18" t="s">
        <v>1610</v>
      </c>
      <c r="AH1351" s="18" t="s">
        <v>1610</v>
      </c>
      <c r="AI1351" s="18" t="s">
        <v>1610</v>
      </c>
      <c r="AJ1351" s="18" t="s">
        <v>1610</v>
      </c>
      <c r="AK1351" s="23">
        <f>SUM(Y1351:AJ1351)</f>
        <v>0</v>
      </c>
      <c r="AL1351" s="23">
        <f>MAX(Y1351:AJ1351)</f>
        <v>0</v>
      </c>
      <c r="AM1351">
        <f>COUNTIF(Y1351:AJ1351,"&gt;1")</f>
        <v>0</v>
      </c>
    </row>
    <row r="1352" spans="1:39" ht="15.75" x14ac:dyDescent="0.25">
      <c r="A1352" s="21"/>
      <c r="B1352" s="21"/>
      <c r="C1352" s="21">
        <v>18209965</v>
      </c>
      <c r="D1352" s="25">
        <v>192087</v>
      </c>
      <c r="E1352" s="21" t="s">
        <v>1575</v>
      </c>
      <c r="F1352" s="21" t="s">
        <v>57</v>
      </c>
      <c r="G1352" s="21" t="s">
        <v>465</v>
      </c>
      <c r="H1352" s="25" t="s">
        <v>63</v>
      </c>
      <c r="I1352" s="21" t="s">
        <v>16</v>
      </c>
      <c r="J1352" s="21" t="s">
        <v>17</v>
      </c>
      <c r="K1352" s="38">
        <v>44335</v>
      </c>
      <c r="L1352" s="38">
        <v>46080</v>
      </c>
      <c r="M1352" s="39" t="s">
        <v>53</v>
      </c>
      <c r="N1352" s="18">
        <v>0</v>
      </c>
      <c r="O1352" s="18">
        <v>0</v>
      </c>
      <c r="P1352" s="15" t="str">
        <f>IFERROR((O1352-N1352)/N1352,"")</f>
        <v/>
      </c>
      <c r="Q1352" s="19">
        <v>30</v>
      </c>
      <c r="R1352" s="19">
        <v>0</v>
      </c>
      <c r="S1352" s="15">
        <f>IFERROR((R1352-Q1352)/Q1352,"")</f>
        <v>-1</v>
      </c>
      <c r="T1352" s="19">
        <v>91</v>
      </c>
      <c r="U1352" s="15">
        <f>IFERROR(R1352/T1352,"")</f>
        <v>0</v>
      </c>
      <c r="V1352" s="19">
        <v>42</v>
      </c>
      <c r="W1352" s="19">
        <v>0</v>
      </c>
      <c r="X1352" s="15">
        <f>IFERROR((W1352-V1352)/V1352,"")</f>
        <v>-1</v>
      </c>
      <c r="Y1352" s="18" t="s">
        <v>1610</v>
      </c>
      <c r="Z1352" s="18" t="s">
        <v>1610</v>
      </c>
      <c r="AA1352" s="18" t="s">
        <v>1610</v>
      </c>
      <c r="AB1352" s="18" t="s">
        <v>1610</v>
      </c>
      <c r="AC1352" s="18" t="s">
        <v>1610</v>
      </c>
      <c r="AD1352" s="18" t="s">
        <v>1610</v>
      </c>
      <c r="AE1352" s="18" t="s">
        <v>1610</v>
      </c>
      <c r="AF1352" s="18" t="s">
        <v>1610</v>
      </c>
      <c r="AG1352" s="18" t="s">
        <v>1610</v>
      </c>
      <c r="AH1352" s="18" t="s">
        <v>1610</v>
      </c>
      <c r="AI1352" s="18" t="s">
        <v>1610</v>
      </c>
      <c r="AJ1352" s="18" t="s">
        <v>1610</v>
      </c>
      <c r="AK1352" s="23">
        <f>SUM(Y1352:AJ1352)</f>
        <v>0</v>
      </c>
      <c r="AL1352" s="23">
        <f>MAX(Y1352:AJ1352)</f>
        <v>0</v>
      </c>
      <c r="AM1352">
        <f>COUNTIF(Y1352:AJ1352,"&gt;1")</f>
        <v>0</v>
      </c>
    </row>
    <row r="1353" spans="1:39" ht="15.75" x14ac:dyDescent="0.25">
      <c r="A1353" s="21"/>
      <c r="B1353" s="21"/>
      <c r="C1353" s="21">
        <v>18209965</v>
      </c>
      <c r="D1353" s="25">
        <v>100448</v>
      </c>
      <c r="E1353" s="21" t="s">
        <v>1575</v>
      </c>
      <c r="F1353" s="21" t="s">
        <v>57</v>
      </c>
      <c r="G1353" s="21" t="s">
        <v>169</v>
      </c>
      <c r="H1353" s="25" t="s">
        <v>170</v>
      </c>
      <c r="I1353" s="21" t="s">
        <v>16</v>
      </c>
      <c r="J1353" s="21" t="s">
        <v>17</v>
      </c>
      <c r="K1353" s="38">
        <v>43543</v>
      </c>
      <c r="L1353" s="38">
        <v>46041</v>
      </c>
      <c r="M1353" s="39" t="s">
        <v>53</v>
      </c>
      <c r="N1353" s="18" t="s">
        <v>1610</v>
      </c>
      <c r="O1353" s="18" t="s">
        <v>1610</v>
      </c>
      <c r="P1353" s="15" t="str">
        <f>IFERROR((O1353-N1353)/N1353,"")</f>
        <v/>
      </c>
      <c r="Q1353" s="19" t="s">
        <v>1610</v>
      </c>
      <c r="R1353" s="19" t="s">
        <v>1610</v>
      </c>
      <c r="S1353" s="15" t="str">
        <f>IFERROR((R1353-Q1353)/Q1353,"")</f>
        <v/>
      </c>
      <c r="T1353" s="19">
        <v>32</v>
      </c>
      <c r="U1353" s="15" t="str">
        <f>IFERROR(R1353/T1353,"")</f>
        <v/>
      </c>
      <c r="V1353" s="19">
        <v>3</v>
      </c>
      <c r="W1353" s="19">
        <v>0</v>
      </c>
      <c r="X1353" s="15">
        <f>IFERROR((W1353-V1353)/V1353,"")</f>
        <v>-1</v>
      </c>
      <c r="Y1353" s="18" t="s">
        <v>1610</v>
      </c>
      <c r="Z1353" s="18" t="s">
        <v>1610</v>
      </c>
      <c r="AA1353" s="18" t="s">
        <v>1610</v>
      </c>
      <c r="AB1353" s="18" t="s">
        <v>1610</v>
      </c>
      <c r="AC1353" s="18" t="s">
        <v>1610</v>
      </c>
      <c r="AD1353" s="18" t="s">
        <v>1610</v>
      </c>
      <c r="AE1353" s="18" t="s">
        <v>1610</v>
      </c>
      <c r="AF1353" s="18" t="s">
        <v>1610</v>
      </c>
      <c r="AG1353" s="18" t="s">
        <v>1610</v>
      </c>
      <c r="AH1353" s="18" t="s">
        <v>1610</v>
      </c>
      <c r="AI1353" s="18" t="s">
        <v>1610</v>
      </c>
      <c r="AJ1353" s="18" t="s">
        <v>1610</v>
      </c>
      <c r="AK1353" s="23">
        <f>SUM(Y1353:AJ1353)</f>
        <v>0</v>
      </c>
      <c r="AL1353" s="23">
        <f>MAX(Y1353:AJ1353)</f>
        <v>0</v>
      </c>
      <c r="AM1353">
        <f>COUNTIF(Y1353:AJ1353,"&gt;1")</f>
        <v>0</v>
      </c>
    </row>
    <row r="1354" spans="1:39" ht="15.75" x14ac:dyDescent="0.25">
      <c r="A1354" s="21" t="s">
        <v>3215</v>
      </c>
      <c r="B1354" s="21" t="s">
        <v>1519</v>
      </c>
      <c r="C1354" s="21">
        <v>18209965</v>
      </c>
      <c r="D1354" s="25">
        <v>502309</v>
      </c>
      <c r="E1354" s="21" t="s">
        <v>2489</v>
      </c>
      <c r="F1354" s="21" t="s">
        <v>57</v>
      </c>
      <c r="G1354" s="21" t="s">
        <v>468</v>
      </c>
      <c r="H1354" s="25" t="s">
        <v>201</v>
      </c>
      <c r="I1354" s="21" t="s">
        <v>16</v>
      </c>
      <c r="J1354" s="21" t="s">
        <v>17</v>
      </c>
      <c r="K1354" s="38">
        <v>44335</v>
      </c>
      <c r="L1354" s="38">
        <v>46206</v>
      </c>
      <c r="M1354" s="39" t="s">
        <v>18</v>
      </c>
      <c r="N1354" s="18">
        <v>0</v>
      </c>
      <c r="O1354" s="18">
        <v>0</v>
      </c>
      <c r="P1354" s="15" t="str">
        <f>IFERROR((O1354-N1354)/N1354,"")</f>
        <v/>
      </c>
      <c r="Q1354" s="19">
        <v>35</v>
      </c>
      <c r="R1354" s="19">
        <v>18</v>
      </c>
      <c r="S1354" s="15"/>
      <c r="T1354" s="19">
        <v>37</v>
      </c>
      <c r="U1354" s="15"/>
      <c r="V1354" s="19">
        <v>27</v>
      </c>
      <c r="W1354" s="19">
        <v>4</v>
      </c>
      <c r="X1354" s="15">
        <f>IFERROR((W1354-V1354)/V1354,"")</f>
        <v>-0.85185185185185186</v>
      </c>
      <c r="Y1354" s="18" t="s">
        <v>1610</v>
      </c>
      <c r="Z1354" s="18" t="s">
        <v>1610</v>
      </c>
      <c r="AA1354" s="18" t="s">
        <v>1610</v>
      </c>
      <c r="AB1354" s="18" t="s">
        <v>1610</v>
      </c>
      <c r="AC1354" s="18" t="s">
        <v>1610</v>
      </c>
      <c r="AD1354" s="18" t="s">
        <v>1610</v>
      </c>
      <c r="AE1354" s="18" t="s">
        <v>1610</v>
      </c>
      <c r="AF1354" s="18" t="s">
        <v>1610</v>
      </c>
      <c r="AG1354" s="18" t="s">
        <v>1610</v>
      </c>
      <c r="AH1354" s="18" t="s">
        <v>1610</v>
      </c>
      <c r="AI1354" s="18" t="s">
        <v>1610</v>
      </c>
      <c r="AJ1354" s="18" t="s">
        <v>1610</v>
      </c>
      <c r="AK1354" s="23">
        <f>SUM(Y1354:AJ1354)</f>
        <v>0</v>
      </c>
      <c r="AL1354" s="23">
        <f>MAX(Y1354:AJ1354)</f>
        <v>0</v>
      </c>
      <c r="AM1354">
        <f>COUNTIF(Y1354:AJ1354,"&gt;1")</f>
        <v>0</v>
      </c>
    </row>
    <row r="1355" spans="1:39" ht="15.75" x14ac:dyDescent="0.25">
      <c r="A1355" s="21"/>
      <c r="B1355" s="21" t="s">
        <v>1519</v>
      </c>
      <c r="C1355" s="21">
        <v>18209965</v>
      </c>
      <c r="D1355" s="25">
        <v>192213</v>
      </c>
      <c r="E1355" s="21" t="s">
        <v>1798</v>
      </c>
      <c r="F1355" s="21" t="s">
        <v>57</v>
      </c>
      <c r="G1355" s="21" t="s">
        <v>532</v>
      </c>
      <c r="H1355" s="25" t="s">
        <v>145</v>
      </c>
      <c r="I1355" s="21" t="s">
        <v>16</v>
      </c>
      <c r="J1355" s="21" t="s">
        <v>17</v>
      </c>
      <c r="K1355" s="38">
        <v>45044</v>
      </c>
      <c r="L1355" s="38">
        <v>46238</v>
      </c>
      <c r="M1355" s="39" t="s">
        <v>18</v>
      </c>
      <c r="N1355" s="18">
        <v>0</v>
      </c>
      <c r="O1355" s="18">
        <v>0</v>
      </c>
      <c r="P1355" s="15" t="str">
        <f>IFERROR((O1355-N1355)/N1355,"")</f>
        <v/>
      </c>
      <c r="Q1355" s="19">
        <v>43</v>
      </c>
      <c r="R1355" s="19">
        <v>1</v>
      </c>
      <c r="S1355" s="15">
        <f>IFERROR((R1355-Q1355)/Q1355,"")</f>
        <v>-0.97674418604651159</v>
      </c>
      <c r="T1355" s="19">
        <v>49</v>
      </c>
      <c r="U1355" s="15">
        <f>IFERROR(R1355/T1355,"")</f>
        <v>2.0408163265306121E-2</v>
      </c>
      <c r="V1355" s="19">
        <v>32</v>
      </c>
      <c r="W1355" s="19">
        <v>3</v>
      </c>
      <c r="X1355" s="15">
        <f>IFERROR((W1355-V1355)/V1355,"")</f>
        <v>-0.90625</v>
      </c>
      <c r="Y1355" s="18" t="s">
        <v>1610</v>
      </c>
      <c r="Z1355" s="18" t="s">
        <v>1610</v>
      </c>
      <c r="AA1355" s="18" t="s">
        <v>1610</v>
      </c>
      <c r="AB1355" s="18" t="s">
        <v>1610</v>
      </c>
      <c r="AC1355" s="18" t="s">
        <v>1610</v>
      </c>
      <c r="AD1355" s="18" t="s">
        <v>1610</v>
      </c>
      <c r="AE1355" s="18" t="s">
        <v>1610</v>
      </c>
      <c r="AF1355" s="18" t="s">
        <v>1610</v>
      </c>
      <c r="AG1355" s="18" t="s">
        <v>1610</v>
      </c>
      <c r="AH1355" s="18" t="s">
        <v>1610</v>
      </c>
      <c r="AI1355" s="18" t="s">
        <v>1610</v>
      </c>
      <c r="AJ1355" s="18" t="s">
        <v>1610</v>
      </c>
      <c r="AK1355" s="23">
        <f>SUM(Y1355:AJ1355)</f>
        <v>0</v>
      </c>
      <c r="AL1355" s="23">
        <f>MAX(Y1355:AJ1355)</f>
        <v>0</v>
      </c>
      <c r="AM1355">
        <f>COUNTIF(Y1355:AJ1355,"&gt;1")</f>
        <v>0</v>
      </c>
    </row>
    <row r="1356" spans="1:39" ht="15.75" x14ac:dyDescent="0.25">
      <c r="A1356" s="21" t="s">
        <v>2618</v>
      </c>
      <c r="B1356" s="21" t="s">
        <v>1519</v>
      </c>
      <c r="C1356" s="21">
        <v>18229504</v>
      </c>
      <c r="D1356" s="25" t="s">
        <v>2737</v>
      </c>
      <c r="E1356" s="21" t="s">
        <v>1798</v>
      </c>
      <c r="F1356" s="21" t="s">
        <v>2738</v>
      </c>
      <c r="G1356" s="21" t="s">
        <v>596</v>
      </c>
      <c r="H1356" s="25" t="s">
        <v>145</v>
      </c>
      <c r="I1356" s="21" t="s">
        <v>21</v>
      </c>
      <c r="J1356" s="21" t="s">
        <v>21</v>
      </c>
      <c r="K1356" s="38">
        <v>45890</v>
      </c>
      <c r="L1356" s="38">
        <v>46014</v>
      </c>
      <c r="M1356" s="39" t="s">
        <v>53</v>
      </c>
      <c r="N1356" s="18" t="s">
        <v>1610</v>
      </c>
      <c r="O1356" s="18" t="s">
        <v>1610</v>
      </c>
      <c r="P1356" s="15" t="str">
        <f>IFERROR((O1356-N1356)/N1356,"")</f>
        <v/>
      </c>
      <c r="Q1356" s="19" t="s">
        <v>1610</v>
      </c>
      <c r="R1356" s="19" t="s">
        <v>1610</v>
      </c>
      <c r="S1356" s="15" t="str">
        <f>IFERROR((R1356-Q1356)/Q1356,"")</f>
        <v/>
      </c>
      <c r="T1356" s="19" t="s">
        <v>1610</v>
      </c>
      <c r="U1356" s="15" t="str">
        <f>IFERROR(R1356/T1356,"")</f>
        <v/>
      </c>
      <c r="V1356" s="19">
        <v>3</v>
      </c>
      <c r="W1356" s="19">
        <v>0</v>
      </c>
      <c r="X1356" s="15">
        <f>IFERROR((W1356-V1356)/V1356,"")</f>
        <v>-1</v>
      </c>
      <c r="Y1356" s="18">
        <v>3600</v>
      </c>
      <c r="Z1356" s="18">
        <v>0</v>
      </c>
      <c r="AA1356" s="18">
        <v>0</v>
      </c>
      <c r="AB1356" s="18">
        <v>0</v>
      </c>
      <c r="AC1356" s="18">
        <v>0</v>
      </c>
      <c r="AD1356" s="18">
        <v>0</v>
      </c>
      <c r="AE1356" s="18">
        <v>0</v>
      </c>
      <c r="AF1356" s="18">
        <v>0</v>
      </c>
      <c r="AG1356" s="18">
        <v>0</v>
      </c>
      <c r="AH1356" s="18">
        <v>0</v>
      </c>
      <c r="AI1356" s="18">
        <v>0</v>
      </c>
      <c r="AJ1356" s="18">
        <v>0</v>
      </c>
      <c r="AK1356" s="23">
        <f>SUM(Y1356:AJ1356)</f>
        <v>3600</v>
      </c>
      <c r="AL1356" s="23">
        <f>MAX(Y1356:AJ1356)</f>
        <v>3600</v>
      </c>
      <c r="AM1356">
        <f>COUNTIF(Y1356:AJ1356,"&gt;1")</f>
        <v>1</v>
      </c>
    </row>
    <row r="1357" spans="1:39" ht="15.75" x14ac:dyDescent="0.25">
      <c r="A1357" s="21"/>
      <c r="B1357" s="21"/>
      <c r="C1357" s="21">
        <v>18238980</v>
      </c>
      <c r="D1357" s="25">
        <v>101856</v>
      </c>
      <c r="E1357" s="21" t="s">
        <v>104</v>
      </c>
      <c r="F1357" s="21" t="s">
        <v>410</v>
      </c>
      <c r="G1357" s="21" t="s">
        <v>411</v>
      </c>
      <c r="H1357" s="25" t="s">
        <v>15</v>
      </c>
      <c r="I1357" s="21" t="s">
        <v>41</v>
      </c>
      <c r="J1357" s="21" t="s">
        <v>100</v>
      </c>
      <c r="K1357" s="38">
        <v>46244</v>
      </c>
      <c r="L1357" s="38">
        <v>46240</v>
      </c>
      <c r="M1357" s="39" t="s">
        <v>18</v>
      </c>
      <c r="N1357" s="18">
        <v>8979</v>
      </c>
      <c r="O1357" s="18">
        <v>8721</v>
      </c>
      <c r="P1357" s="15">
        <f>IFERROR((O1357-N1357)/N1357,"")</f>
        <v>-2.8733711994654194E-2</v>
      </c>
      <c r="Q1357" s="19">
        <v>153</v>
      </c>
      <c r="R1357" s="19">
        <v>138</v>
      </c>
      <c r="S1357" s="15">
        <f>IFERROR((R1357-Q1357)/Q1357,"")</f>
        <v>-9.8039215686274508E-2</v>
      </c>
      <c r="T1357" s="19">
        <v>588</v>
      </c>
      <c r="U1357" s="15">
        <f>IFERROR(R1357/T1357,"")</f>
        <v>0.23469387755102042</v>
      </c>
      <c r="V1357" s="19">
        <v>50</v>
      </c>
      <c r="W1357" s="19">
        <v>43</v>
      </c>
      <c r="X1357" s="15">
        <f>IFERROR((W1357-V1357)/V1357,"")</f>
        <v>-0.14000000000000001</v>
      </c>
      <c r="Y1357" s="18">
        <v>2907</v>
      </c>
      <c r="Z1357" s="18">
        <v>2907</v>
      </c>
      <c r="AA1357" s="18">
        <v>2907</v>
      </c>
      <c r="AB1357" s="18">
        <v>4651</v>
      </c>
      <c r="AC1357" s="18">
        <v>0</v>
      </c>
      <c r="AD1357" s="18">
        <v>2907</v>
      </c>
      <c r="AE1357" s="18">
        <v>2907</v>
      </c>
      <c r="AF1357" s="18">
        <v>2907</v>
      </c>
      <c r="AG1357" s="18">
        <v>0</v>
      </c>
      <c r="AH1357" s="18">
        <v>5814</v>
      </c>
      <c r="AI1357" s="18">
        <v>0</v>
      </c>
      <c r="AJ1357" s="18">
        <v>2907</v>
      </c>
      <c r="AK1357" s="23">
        <f>SUM(Y1357:AJ1357)</f>
        <v>30814</v>
      </c>
      <c r="AL1357" s="23">
        <f>MAX(Y1357:AJ1357)</f>
        <v>5814</v>
      </c>
      <c r="AM1357">
        <f>COUNTIF(Y1357:AJ1357,"&gt;1")</f>
        <v>9</v>
      </c>
    </row>
    <row r="1358" spans="1:39" ht="15.75" x14ac:dyDescent="0.25">
      <c r="A1358" s="21"/>
      <c r="B1358" s="21" t="s">
        <v>1519</v>
      </c>
      <c r="C1358" s="21">
        <v>18238980</v>
      </c>
      <c r="D1358" s="25">
        <v>101857</v>
      </c>
      <c r="E1358" s="21" t="s">
        <v>104</v>
      </c>
      <c r="F1358" s="21" t="s">
        <v>410</v>
      </c>
      <c r="G1358" s="21" t="s">
        <v>412</v>
      </c>
      <c r="H1358" s="25" t="s">
        <v>15</v>
      </c>
      <c r="I1358" s="21" t="s">
        <v>41</v>
      </c>
      <c r="J1358" s="21" t="s">
        <v>100</v>
      </c>
      <c r="K1358" s="38">
        <v>44264</v>
      </c>
      <c r="L1358" s="38">
        <v>46240</v>
      </c>
      <c r="M1358" s="39" t="s">
        <v>18</v>
      </c>
      <c r="N1358" s="18">
        <v>0</v>
      </c>
      <c r="O1358" s="18">
        <v>0</v>
      </c>
      <c r="P1358" s="15" t="str">
        <f>IFERROR((O1358-N1358)/N1358,"")</f>
        <v/>
      </c>
      <c r="Q1358" s="19">
        <v>245</v>
      </c>
      <c r="R1358" s="19">
        <v>220</v>
      </c>
      <c r="S1358" s="15">
        <f>IFERROR((R1358-Q1358)/Q1358,"")</f>
        <v>-0.10204081632653061</v>
      </c>
      <c r="T1358" s="19">
        <v>811</v>
      </c>
      <c r="U1358" s="15">
        <f>IFERROR(R1358/T1358,"")</f>
        <v>0.2712700369913687</v>
      </c>
      <c r="V1358" s="19">
        <v>56</v>
      </c>
      <c r="W1358" s="19">
        <v>42</v>
      </c>
      <c r="X1358" s="15">
        <f>IFERROR((W1358-V1358)/V1358,"")</f>
        <v>-0.25</v>
      </c>
      <c r="Y1358" s="18" t="s">
        <v>1610</v>
      </c>
      <c r="Z1358" s="18" t="s">
        <v>1610</v>
      </c>
      <c r="AA1358" s="18" t="s">
        <v>1610</v>
      </c>
      <c r="AB1358" s="18" t="s">
        <v>1610</v>
      </c>
      <c r="AC1358" s="18" t="s">
        <v>1610</v>
      </c>
      <c r="AD1358" s="18" t="s">
        <v>1610</v>
      </c>
      <c r="AE1358" s="18" t="s">
        <v>1610</v>
      </c>
      <c r="AF1358" s="18" t="s">
        <v>1610</v>
      </c>
      <c r="AG1358" s="18" t="s">
        <v>1610</v>
      </c>
      <c r="AH1358" s="18" t="s">
        <v>1610</v>
      </c>
      <c r="AI1358" s="18" t="s">
        <v>1610</v>
      </c>
      <c r="AJ1358" s="18" t="s">
        <v>1610</v>
      </c>
      <c r="AK1358" s="23">
        <f>SUM(Y1358:AJ1358)</f>
        <v>0</v>
      </c>
      <c r="AL1358" s="23">
        <f>MAX(Y1358:AJ1358)</f>
        <v>0</v>
      </c>
      <c r="AM1358">
        <f>COUNTIF(Y1358:AJ1358,"&gt;1")</f>
        <v>0</v>
      </c>
    </row>
    <row r="1359" spans="1:39" ht="15.75" x14ac:dyDescent="0.25">
      <c r="A1359" s="21"/>
      <c r="B1359" s="21"/>
      <c r="C1359" s="21">
        <v>18238980</v>
      </c>
      <c r="D1359" s="25">
        <v>192600</v>
      </c>
      <c r="E1359" s="21" t="s">
        <v>104</v>
      </c>
      <c r="F1359" s="21" t="s">
        <v>410</v>
      </c>
      <c r="G1359" s="21" t="s">
        <v>412</v>
      </c>
      <c r="H1359" s="25" t="s">
        <v>15</v>
      </c>
      <c r="I1359" s="21" t="s">
        <v>41</v>
      </c>
      <c r="J1359" s="21" t="s">
        <v>100</v>
      </c>
      <c r="K1359" s="38">
        <v>46211</v>
      </c>
      <c r="L1359" s="38">
        <v>46199</v>
      </c>
      <c r="M1359" s="39" t="s">
        <v>18</v>
      </c>
      <c r="N1359" s="18">
        <v>11040</v>
      </c>
      <c r="O1359" s="18">
        <v>11628</v>
      </c>
      <c r="P1359" s="15">
        <f>IFERROR((O1359-N1359)/N1359,"")</f>
        <v>5.3260869565217389E-2</v>
      </c>
      <c r="Q1359" s="19">
        <v>18</v>
      </c>
      <c r="R1359" s="19">
        <v>13</v>
      </c>
      <c r="S1359" s="15">
        <f>IFERROR((R1359-Q1359)/Q1359,"")</f>
        <v>-0.27777777777777779</v>
      </c>
      <c r="T1359" s="19">
        <v>56</v>
      </c>
      <c r="U1359" s="15">
        <f>IFERROR(R1359/T1359,"")</f>
        <v>0.23214285714285715</v>
      </c>
      <c r="V1359" s="19">
        <v>4</v>
      </c>
      <c r="W1359" s="19">
        <v>5</v>
      </c>
      <c r="X1359" s="15">
        <f>IFERROR((W1359-V1359)/V1359,"")</f>
        <v>0.25</v>
      </c>
      <c r="Y1359" s="18">
        <v>0</v>
      </c>
      <c r="Z1359" s="18">
        <v>5814</v>
      </c>
      <c r="AA1359" s="18">
        <v>0</v>
      </c>
      <c r="AB1359" s="18">
        <v>5814</v>
      </c>
      <c r="AC1359" s="18">
        <v>0</v>
      </c>
      <c r="AD1359" s="18">
        <v>0</v>
      </c>
      <c r="AE1359" s="18">
        <v>5814</v>
      </c>
      <c r="AF1359" s="18">
        <v>5814</v>
      </c>
      <c r="AG1359" s="18">
        <v>0</v>
      </c>
      <c r="AH1359" s="18">
        <v>0</v>
      </c>
      <c r="AI1359" s="18">
        <v>5814</v>
      </c>
      <c r="AJ1359" s="18">
        <v>5814</v>
      </c>
      <c r="AK1359" s="23">
        <f>SUM(Y1359:AJ1359)</f>
        <v>34884</v>
      </c>
      <c r="AL1359" s="23">
        <f>MAX(Y1359:AJ1359)</f>
        <v>5814</v>
      </c>
      <c r="AM1359">
        <f>COUNTIF(Y1359:AJ1359,"&gt;1")</f>
        <v>6</v>
      </c>
    </row>
    <row r="1360" spans="1:39" ht="15.75" x14ac:dyDescent="0.25">
      <c r="A1360" s="21" t="s">
        <v>2618</v>
      </c>
      <c r="B1360" s="21" t="s">
        <v>1520</v>
      </c>
      <c r="C1360" s="21">
        <v>18275325</v>
      </c>
      <c r="D1360" s="25" t="s">
        <v>2739</v>
      </c>
      <c r="E1360" s="21" t="s">
        <v>24</v>
      </c>
      <c r="F1360" s="21" t="s">
        <v>2740</v>
      </c>
      <c r="G1360" s="21" t="s">
        <v>2540</v>
      </c>
      <c r="H1360" s="25" t="s">
        <v>79</v>
      </c>
      <c r="I1360" s="21" t="s">
        <v>67</v>
      </c>
      <c r="J1360" s="21" t="s">
        <v>68</v>
      </c>
      <c r="K1360" s="38">
        <v>45895</v>
      </c>
      <c r="L1360" s="38"/>
      <c r="M1360" s="39" t="s">
        <v>53</v>
      </c>
      <c r="N1360" s="18" t="s">
        <v>1610</v>
      </c>
      <c r="O1360" s="18" t="s">
        <v>1610</v>
      </c>
      <c r="P1360" s="15" t="str">
        <f>IFERROR((O1360-N1360)/N1360,"")</f>
        <v/>
      </c>
      <c r="Q1360" s="19" t="s">
        <v>1610</v>
      </c>
      <c r="R1360" s="19" t="s">
        <v>1610</v>
      </c>
      <c r="S1360" s="15" t="str">
        <f>IFERROR((R1360-Q1360)/Q1360,"")</f>
        <v/>
      </c>
      <c r="T1360" s="19" t="s">
        <v>1610</v>
      </c>
      <c r="U1360" s="15" t="str">
        <f>IFERROR(R1360/T1360,"")</f>
        <v/>
      </c>
      <c r="V1360" s="19" t="s">
        <v>1610</v>
      </c>
      <c r="W1360" s="19" t="s">
        <v>1610</v>
      </c>
      <c r="X1360" s="15" t="str">
        <f>IFERROR((W1360-V1360)/V1360,"")</f>
        <v/>
      </c>
      <c r="Y1360" s="18">
        <v>1225</v>
      </c>
      <c r="Z1360" s="18">
        <v>0</v>
      </c>
      <c r="AA1360" s="18">
        <v>0</v>
      </c>
      <c r="AB1360" s="18">
        <v>0</v>
      </c>
      <c r="AC1360" s="18">
        <v>0</v>
      </c>
      <c r="AD1360" s="18">
        <v>0</v>
      </c>
      <c r="AE1360" s="18">
        <v>0</v>
      </c>
      <c r="AF1360" s="18">
        <v>0</v>
      </c>
      <c r="AG1360" s="18">
        <v>0</v>
      </c>
      <c r="AH1360" s="18">
        <v>0</v>
      </c>
      <c r="AI1360" s="18">
        <v>0</v>
      </c>
      <c r="AJ1360" s="18">
        <v>0</v>
      </c>
      <c r="AK1360" s="23">
        <f>SUM(Y1360:AJ1360)</f>
        <v>1225</v>
      </c>
      <c r="AL1360" s="23">
        <f>MAX(Y1360:AJ1360)</f>
        <v>1225</v>
      </c>
      <c r="AM1360">
        <f>COUNTIF(Y1360:AJ1360,"&gt;1")</f>
        <v>1</v>
      </c>
    </row>
    <row r="1361" spans="1:39" ht="15.75" x14ac:dyDescent="0.25">
      <c r="A1361" s="21" t="s">
        <v>2618</v>
      </c>
      <c r="B1361" s="21" t="s">
        <v>1520</v>
      </c>
      <c r="C1361" s="21">
        <v>18275670</v>
      </c>
      <c r="D1361" s="25">
        <v>102024</v>
      </c>
      <c r="E1361" s="21" t="s">
        <v>1575</v>
      </c>
      <c r="F1361" s="21" t="s">
        <v>3032</v>
      </c>
      <c r="G1361" s="21" t="s">
        <v>3033</v>
      </c>
      <c r="H1361" s="25" t="s">
        <v>51</v>
      </c>
      <c r="I1361" s="21" t="s">
        <v>21</v>
      </c>
      <c r="J1361" s="21" t="s">
        <v>21</v>
      </c>
      <c r="K1361" s="38">
        <v>46209</v>
      </c>
      <c r="L1361" s="38">
        <v>46239</v>
      </c>
      <c r="M1361" s="39" t="s">
        <v>18</v>
      </c>
      <c r="N1361" s="18">
        <v>0</v>
      </c>
      <c r="O1361" s="18">
        <v>7387</v>
      </c>
      <c r="P1361" s="15" t="str">
        <f>IFERROR((O1361-N1361)/N1361,"")</f>
        <v/>
      </c>
      <c r="Q1361" s="19">
        <v>0</v>
      </c>
      <c r="R1361" s="19">
        <v>76</v>
      </c>
      <c r="S1361" s="15" t="str">
        <f>IFERROR((R1361-Q1361)/Q1361,"")</f>
        <v/>
      </c>
      <c r="T1361" s="19" t="s">
        <v>1610</v>
      </c>
      <c r="U1361" s="15" t="str">
        <f>IFERROR(R1361/T1361,"")</f>
        <v/>
      </c>
      <c r="V1361" s="19">
        <v>3</v>
      </c>
      <c r="W1361" s="19">
        <v>27</v>
      </c>
      <c r="X1361" s="15">
        <f>IFERROR((W1361-V1361)/V1361,"")</f>
        <v>8</v>
      </c>
      <c r="Y1361" s="18">
        <v>0</v>
      </c>
      <c r="Z1361" s="18">
        <v>0</v>
      </c>
      <c r="AA1361" s="18">
        <v>0</v>
      </c>
      <c r="AB1361" s="18">
        <v>0</v>
      </c>
      <c r="AC1361" s="18">
        <v>0</v>
      </c>
      <c r="AD1361" s="18">
        <v>15598</v>
      </c>
      <c r="AE1361" s="18">
        <v>0</v>
      </c>
      <c r="AF1361" s="18">
        <v>0</v>
      </c>
      <c r="AG1361" s="18">
        <v>0</v>
      </c>
      <c r="AH1361" s="18">
        <v>0</v>
      </c>
      <c r="AI1361" s="18">
        <v>0</v>
      </c>
      <c r="AJ1361" s="18">
        <v>7387</v>
      </c>
      <c r="AK1361" s="23">
        <f>SUM(Y1361:AJ1361)</f>
        <v>22985</v>
      </c>
      <c r="AL1361" s="23">
        <f>MAX(Y1361:AJ1361)</f>
        <v>15598</v>
      </c>
      <c r="AM1361">
        <f>COUNTIF(Y1361:AJ1361,"&gt;1")</f>
        <v>2</v>
      </c>
    </row>
    <row r="1362" spans="1:39" ht="15.75" x14ac:dyDescent="0.25">
      <c r="A1362" s="21"/>
      <c r="B1362" s="21" t="s">
        <v>1520</v>
      </c>
      <c r="C1362" s="21">
        <v>18301827</v>
      </c>
      <c r="D1362" s="25">
        <v>102106</v>
      </c>
      <c r="E1362" s="21" t="s">
        <v>1180</v>
      </c>
      <c r="F1362" s="21" t="s">
        <v>1230</v>
      </c>
      <c r="G1362" s="21" t="s">
        <v>447</v>
      </c>
      <c r="H1362" s="25" t="s">
        <v>20</v>
      </c>
      <c r="I1362" s="21" t="s">
        <v>21</v>
      </c>
      <c r="J1362" s="21" t="s">
        <v>21</v>
      </c>
      <c r="K1362" s="38">
        <v>45908</v>
      </c>
      <c r="L1362" s="38">
        <v>46163</v>
      </c>
      <c r="M1362" s="39" t="s">
        <v>53</v>
      </c>
      <c r="N1362" s="18">
        <v>0</v>
      </c>
      <c r="O1362" s="18">
        <v>0</v>
      </c>
      <c r="P1362" s="15" t="str">
        <f>IFERROR((O1362-N1362)/N1362,"")</f>
        <v/>
      </c>
      <c r="Q1362" s="19">
        <v>4</v>
      </c>
      <c r="R1362" s="19">
        <v>1</v>
      </c>
      <c r="S1362" s="15">
        <f>IFERROR((R1362-Q1362)/Q1362,"")</f>
        <v>-0.75</v>
      </c>
      <c r="T1362" s="19" t="s">
        <v>1610</v>
      </c>
      <c r="U1362" s="15" t="str">
        <f>IFERROR(R1362/T1362,"")</f>
        <v/>
      </c>
      <c r="V1362" s="19">
        <v>3</v>
      </c>
      <c r="W1362" s="19">
        <v>1</v>
      </c>
      <c r="X1362" s="15">
        <f>IFERROR((W1362-V1362)/V1362,"")</f>
        <v>-0.66666666666666663</v>
      </c>
      <c r="Y1362" s="18">
        <v>0</v>
      </c>
      <c r="Z1362" s="18">
        <v>1728</v>
      </c>
      <c r="AA1362" s="18">
        <v>0</v>
      </c>
      <c r="AB1362" s="18">
        <v>0</v>
      </c>
      <c r="AC1362" s="18">
        <v>0</v>
      </c>
      <c r="AD1362" s="18">
        <v>0</v>
      </c>
      <c r="AE1362" s="18">
        <v>0</v>
      </c>
      <c r="AF1362" s="18">
        <v>0</v>
      </c>
      <c r="AG1362" s="18">
        <v>0</v>
      </c>
      <c r="AH1362" s="18">
        <v>0</v>
      </c>
      <c r="AI1362" s="18">
        <v>0</v>
      </c>
      <c r="AJ1362" s="18">
        <v>0</v>
      </c>
      <c r="AK1362" s="23">
        <f>SUM(Y1362:AJ1362)</f>
        <v>1728</v>
      </c>
      <c r="AL1362" s="23">
        <f>MAX(Y1362:AJ1362)</f>
        <v>1728</v>
      </c>
      <c r="AM1362">
        <f>COUNTIF(Y1362:AJ1362,"&gt;1")</f>
        <v>1</v>
      </c>
    </row>
    <row r="1363" spans="1:39" ht="15.75" x14ac:dyDescent="0.25">
      <c r="A1363" s="21" t="s">
        <v>2618</v>
      </c>
      <c r="B1363" s="21" t="s">
        <v>1520</v>
      </c>
      <c r="C1363" s="21">
        <v>18329060</v>
      </c>
      <c r="D1363" s="25" t="s">
        <v>2892</v>
      </c>
      <c r="E1363" s="21" t="s">
        <v>1575</v>
      </c>
      <c r="F1363" s="21" t="s">
        <v>2893</v>
      </c>
      <c r="G1363" s="21" t="s">
        <v>2894</v>
      </c>
      <c r="H1363" s="25" t="s">
        <v>15</v>
      </c>
      <c r="I1363" s="21" t="s">
        <v>41</v>
      </c>
      <c r="J1363" s="21" t="s">
        <v>42</v>
      </c>
      <c r="K1363" s="38">
        <v>46108</v>
      </c>
      <c r="L1363" s="38">
        <v>46202</v>
      </c>
      <c r="M1363" s="39" t="s">
        <v>18</v>
      </c>
      <c r="N1363" s="18">
        <v>0</v>
      </c>
      <c r="O1363" s="18">
        <v>0</v>
      </c>
      <c r="P1363" s="15" t="str">
        <f>IFERROR((O1363-N1363)/N1363,"")</f>
        <v/>
      </c>
      <c r="Q1363" s="19">
        <v>0</v>
      </c>
      <c r="R1363" s="19">
        <v>14</v>
      </c>
      <c r="S1363" s="15" t="str">
        <f>IFERROR((R1363-Q1363)/Q1363,"")</f>
        <v/>
      </c>
      <c r="T1363" s="19" t="s">
        <v>1610</v>
      </c>
      <c r="U1363" s="15" t="str">
        <f>IFERROR(R1363/T1363,"")</f>
        <v/>
      </c>
      <c r="V1363" s="19">
        <v>5</v>
      </c>
      <c r="W1363" s="19">
        <v>3</v>
      </c>
      <c r="X1363" s="15">
        <f>IFERROR((W1363-V1363)/V1363,"")</f>
        <v>-0.4</v>
      </c>
      <c r="Y1363" s="18">
        <v>0</v>
      </c>
      <c r="Z1363" s="18">
        <v>5455</v>
      </c>
      <c r="AA1363" s="18">
        <v>0</v>
      </c>
      <c r="AB1363" s="18">
        <v>0</v>
      </c>
      <c r="AC1363" s="18">
        <v>0</v>
      </c>
      <c r="AD1363" s="18">
        <v>0</v>
      </c>
      <c r="AE1363" s="18">
        <v>0</v>
      </c>
      <c r="AF1363" s="18">
        <v>3000</v>
      </c>
      <c r="AG1363" s="18">
        <v>0</v>
      </c>
      <c r="AH1363" s="18">
        <v>0</v>
      </c>
      <c r="AI1363" s="18">
        <v>0</v>
      </c>
      <c r="AJ1363" s="18">
        <v>0</v>
      </c>
      <c r="AK1363" s="23">
        <f>SUM(Y1363:AJ1363)</f>
        <v>8455</v>
      </c>
      <c r="AL1363" s="23">
        <f>MAX(Y1363:AJ1363)</f>
        <v>5455</v>
      </c>
      <c r="AM1363">
        <f>COUNTIF(Y1363:AJ1363,"&gt;1")</f>
        <v>2</v>
      </c>
    </row>
    <row r="1364" spans="1:39" ht="15.75" x14ac:dyDescent="0.25">
      <c r="A1364" s="21"/>
      <c r="B1364" s="21" t="s">
        <v>1520</v>
      </c>
      <c r="C1364" s="21">
        <v>18422469</v>
      </c>
      <c r="D1364" s="25">
        <v>900370</v>
      </c>
      <c r="E1364" s="21" t="s">
        <v>1180</v>
      </c>
      <c r="F1364" s="21" t="s">
        <v>1517</v>
      </c>
      <c r="G1364" s="21" t="s">
        <v>614</v>
      </c>
      <c r="H1364" s="25" t="s">
        <v>15</v>
      </c>
      <c r="I1364" s="21" t="s">
        <v>21</v>
      </c>
      <c r="J1364" s="21" t="s">
        <v>21</v>
      </c>
      <c r="K1364" s="38">
        <v>45638</v>
      </c>
      <c r="L1364" s="38">
        <v>45680</v>
      </c>
      <c r="M1364" s="39" t="s">
        <v>53</v>
      </c>
      <c r="N1364" s="18" t="s">
        <v>1610</v>
      </c>
      <c r="O1364" s="18" t="s">
        <v>1610</v>
      </c>
      <c r="P1364" s="15" t="str">
        <f>IFERROR((O1364-N1364)/N1364,"")</f>
        <v/>
      </c>
      <c r="Q1364" s="19" t="s">
        <v>1610</v>
      </c>
      <c r="R1364" s="19" t="s">
        <v>1610</v>
      </c>
      <c r="S1364" s="15" t="str">
        <f>IFERROR((R1364-Q1364)/Q1364,"")</f>
        <v/>
      </c>
      <c r="T1364" s="19">
        <v>71</v>
      </c>
      <c r="U1364" s="15" t="str">
        <f>IFERROR(R1364/T1364,"")</f>
        <v/>
      </c>
      <c r="V1364" s="19" t="s">
        <v>1610</v>
      </c>
      <c r="W1364" s="19" t="s">
        <v>1610</v>
      </c>
      <c r="X1364" s="15" t="str">
        <f>IFERROR((W1364-V1364)/V1364,"")</f>
        <v/>
      </c>
      <c r="Y1364" s="18" t="s">
        <v>1610</v>
      </c>
      <c r="Z1364" s="18" t="s">
        <v>1610</v>
      </c>
      <c r="AA1364" s="18" t="s">
        <v>1610</v>
      </c>
      <c r="AB1364" s="18" t="s">
        <v>1610</v>
      </c>
      <c r="AC1364" s="18" t="s">
        <v>1610</v>
      </c>
      <c r="AD1364" s="18" t="s">
        <v>1610</v>
      </c>
      <c r="AE1364" s="18" t="s">
        <v>1610</v>
      </c>
      <c r="AF1364" s="18" t="s">
        <v>1610</v>
      </c>
      <c r="AG1364" s="18" t="s">
        <v>1610</v>
      </c>
      <c r="AH1364" s="18" t="s">
        <v>1610</v>
      </c>
      <c r="AI1364" s="18" t="s">
        <v>1610</v>
      </c>
      <c r="AJ1364" s="18" t="s">
        <v>1610</v>
      </c>
      <c r="AK1364" s="23">
        <f>SUM(Y1364:AJ1364)</f>
        <v>0</v>
      </c>
      <c r="AL1364" s="23">
        <f>MAX(Y1364:AJ1364)</f>
        <v>0</v>
      </c>
      <c r="AM1364">
        <f>COUNTIF(Y1364:AJ1364,"&gt;1")</f>
        <v>0</v>
      </c>
    </row>
    <row r="1365" spans="1:39" ht="15.75" x14ac:dyDescent="0.25">
      <c r="A1365" s="21"/>
      <c r="B1365" s="21" t="s">
        <v>1519</v>
      </c>
      <c r="C1365" s="21">
        <v>18489886</v>
      </c>
      <c r="D1365" s="25">
        <v>101777</v>
      </c>
      <c r="E1365" s="21" t="s">
        <v>2933</v>
      </c>
      <c r="F1365" s="21" t="s">
        <v>392</v>
      </c>
      <c r="G1365" s="21" t="s">
        <v>58</v>
      </c>
      <c r="H1365" s="25" t="s">
        <v>15</v>
      </c>
      <c r="I1365" s="21" t="s">
        <v>85</v>
      </c>
      <c r="J1365" s="21" t="s">
        <v>386</v>
      </c>
      <c r="K1365" s="38">
        <v>46101</v>
      </c>
      <c r="L1365" s="38">
        <v>46083</v>
      </c>
      <c r="M1365" s="39" t="s">
        <v>22</v>
      </c>
      <c r="N1365" s="18">
        <v>756</v>
      </c>
      <c r="O1365" s="18">
        <v>0</v>
      </c>
      <c r="P1365" s="15">
        <f>IFERROR((O1365-N1365)/N1365,"")</f>
        <v>-1</v>
      </c>
      <c r="Q1365" s="19">
        <v>3</v>
      </c>
      <c r="R1365" s="19">
        <v>0</v>
      </c>
      <c r="S1365" s="15">
        <f>IFERROR((R1365-Q1365)/Q1365,"")</f>
        <v>-1</v>
      </c>
      <c r="T1365" s="19">
        <v>83</v>
      </c>
      <c r="U1365" s="15">
        <f>IFERROR(R1365/T1365,"")</f>
        <v>0</v>
      </c>
      <c r="V1365" s="19">
        <v>5</v>
      </c>
      <c r="W1365" s="19">
        <v>0</v>
      </c>
      <c r="X1365" s="15">
        <f>IFERROR((W1365-V1365)/V1365,"")</f>
        <v>-1</v>
      </c>
      <c r="Y1365" s="18">
        <v>0</v>
      </c>
      <c r="Z1365" s="18">
        <v>0</v>
      </c>
      <c r="AA1365" s="18">
        <v>0</v>
      </c>
      <c r="AB1365" s="18">
        <v>0</v>
      </c>
      <c r="AC1365" s="18">
        <v>0</v>
      </c>
      <c r="AD1365" s="18">
        <v>1512</v>
      </c>
      <c r="AE1365" s="18">
        <v>0</v>
      </c>
      <c r="AF1365" s="18">
        <v>1491</v>
      </c>
      <c r="AG1365" s="18">
        <v>0</v>
      </c>
      <c r="AH1365" s="18">
        <v>0</v>
      </c>
      <c r="AI1365" s="18">
        <v>0</v>
      </c>
      <c r="AJ1365" s="18">
        <v>0</v>
      </c>
      <c r="AK1365" s="23">
        <f>SUM(Y1365:AJ1365)</f>
        <v>3003</v>
      </c>
      <c r="AL1365" s="23">
        <f>MAX(Y1365:AJ1365)</f>
        <v>1512</v>
      </c>
      <c r="AM1365">
        <f>COUNTIF(Y1365:AJ1365,"&gt;1")</f>
        <v>2</v>
      </c>
    </row>
    <row r="1366" spans="1:39" ht="15.75" x14ac:dyDescent="0.25">
      <c r="A1366" s="21"/>
      <c r="B1366" s="21" t="s">
        <v>1519</v>
      </c>
      <c r="C1366" s="21">
        <v>18531594</v>
      </c>
      <c r="D1366" s="25" t="s">
        <v>2326</v>
      </c>
      <c r="E1366" s="21" t="s">
        <v>1798</v>
      </c>
      <c r="F1366" s="21" t="s">
        <v>2327</v>
      </c>
      <c r="G1366" s="21" t="s">
        <v>2328</v>
      </c>
      <c r="H1366" s="25" t="s">
        <v>77</v>
      </c>
      <c r="I1366" s="21" t="s">
        <v>27</v>
      </c>
      <c r="J1366" s="21" t="s">
        <v>185</v>
      </c>
      <c r="K1366" s="38">
        <v>46239</v>
      </c>
      <c r="L1366" s="38">
        <v>46189</v>
      </c>
      <c r="M1366" s="39" t="s">
        <v>18</v>
      </c>
      <c r="N1366" s="18">
        <v>17100</v>
      </c>
      <c r="O1366" s="18">
        <v>0</v>
      </c>
      <c r="P1366" s="15">
        <f>IFERROR((O1366-N1366)/N1366,"")</f>
        <v>-1</v>
      </c>
      <c r="Q1366" s="19">
        <v>0</v>
      </c>
      <c r="R1366" s="19">
        <v>22</v>
      </c>
      <c r="S1366" s="15" t="str">
        <f>IFERROR((R1366-Q1366)/Q1366,"")</f>
        <v/>
      </c>
      <c r="T1366" s="19" t="s">
        <v>1610</v>
      </c>
      <c r="U1366" s="15" t="str">
        <f>IFERROR(R1366/T1366,"")</f>
        <v/>
      </c>
      <c r="V1366" s="19">
        <v>10</v>
      </c>
      <c r="W1366" s="19">
        <v>15</v>
      </c>
      <c r="X1366" s="15">
        <f>IFERROR((W1366-V1366)/V1366,"")</f>
        <v>0.5</v>
      </c>
      <c r="Y1366" s="18">
        <v>0</v>
      </c>
      <c r="Z1366" s="18">
        <v>0</v>
      </c>
      <c r="AA1366" s="18">
        <v>0</v>
      </c>
      <c r="AB1366" s="18">
        <v>1376</v>
      </c>
      <c r="AC1366" s="18">
        <v>0</v>
      </c>
      <c r="AD1366" s="18">
        <v>0</v>
      </c>
      <c r="AE1366" s="18">
        <v>0</v>
      </c>
      <c r="AF1366" s="18">
        <v>0</v>
      </c>
      <c r="AG1366" s="18">
        <v>0</v>
      </c>
      <c r="AH1366" s="18">
        <v>0</v>
      </c>
      <c r="AI1366" s="18">
        <v>0</v>
      </c>
      <c r="AJ1366" s="18">
        <v>0</v>
      </c>
      <c r="AK1366" s="23">
        <f>SUM(Y1366:AJ1366)</f>
        <v>1376</v>
      </c>
      <c r="AL1366" s="23">
        <f>MAX(Y1366:AJ1366)</f>
        <v>1376</v>
      </c>
      <c r="AM1366">
        <f>COUNTIF(Y1366:AJ1366,"&gt;1")</f>
        <v>1</v>
      </c>
    </row>
    <row r="1367" spans="1:39" ht="15.75" x14ac:dyDescent="0.25">
      <c r="A1367" s="21"/>
      <c r="B1367" s="21"/>
      <c r="C1367" s="21">
        <v>18540906</v>
      </c>
      <c r="D1367" s="25">
        <v>192693</v>
      </c>
      <c r="E1367" s="21" t="s">
        <v>104</v>
      </c>
      <c r="F1367" s="21" t="s">
        <v>165</v>
      </c>
      <c r="G1367" s="21" t="s">
        <v>803</v>
      </c>
      <c r="H1367" s="25" t="s">
        <v>77</v>
      </c>
      <c r="I1367" s="21" t="s">
        <v>41</v>
      </c>
      <c r="J1367" s="21" t="s">
        <v>42</v>
      </c>
      <c r="K1367" s="38">
        <v>46232</v>
      </c>
      <c r="L1367" s="38">
        <v>46240</v>
      </c>
      <c r="M1367" s="39" t="s">
        <v>18</v>
      </c>
      <c r="N1367" s="18">
        <v>40080</v>
      </c>
      <c r="O1367" s="18">
        <v>71760</v>
      </c>
      <c r="P1367" s="15">
        <f>IFERROR((O1367-N1367)/N1367,"")</f>
        <v>0.79041916167664672</v>
      </c>
      <c r="Q1367" s="19">
        <v>970</v>
      </c>
      <c r="R1367" s="19">
        <v>1255</v>
      </c>
      <c r="S1367" s="15">
        <f>IFERROR((R1367-Q1367)/Q1367,"")</f>
        <v>0.29381443298969073</v>
      </c>
      <c r="T1367" s="19">
        <v>2226</v>
      </c>
      <c r="U1367" s="15">
        <f>IFERROR(R1367/T1367,"")</f>
        <v>0.5637915543575921</v>
      </c>
      <c r="V1367" s="19">
        <v>81</v>
      </c>
      <c r="W1367" s="19">
        <v>83</v>
      </c>
      <c r="X1367" s="15">
        <f>IFERROR((W1367-V1367)/V1367,"")</f>
        <v>2.4691358024691357E-2</v>
      </c>
      <c r="Y1367" s="18">
        <v>20976</v>
      </c>
      <c r="Z1367" s="18">
        <v>13248</v>
      </c>
      <c r="AA1367" s="18">
        <v>13800</v>
      </c>
      <c r="AB1367" s="18">
        <v>9936</v>
      </c>
      <c r="AC1367" s="18">
        <v>13800</v>
      </c>
      <c r="AD1367" s="18">
        <v>13800</v>
      </c>
      <c r="AE1367" s="18">
        <v>10488</v>
      </c>
      <c r="AF1367" s="18">
        <v>11040</v>
      </c>
      <c r="AG1367" s="18">
        <v>14904</v>
      </c>
      <c r="AH1367" s="18">
        <v>12144</v>
      </c>
      <c r="AI1367" s="18">
        <v>16560</v>
      </c>
      <c r="AJ1367" s="18">
        <v>28152</v>
      </c>
      <c r="AK1367" s="23">
        <f>SUM(Y1367:AJ1367)</f>
        <v>178848</v>
      </c>
      <c r="AL1367" s="23">
        <f>MAX(Y1367:AJ1367)</f>
        <v>28152</v>
      </c>
      <c r="AM1367">
        <f>COUNTIF(Y1367:AJ1367,"&gt;1")</f>
        <v>12</v>
      </c>
    </row>
    <row r="1368" spans="1:39" ht="15.75" x14ac:dyDescent="0.25">
      <c r="A1368" s="21"/>
      <c r="B1368" s="21"/>
      <c r="C1368" s="21">
        <v>18540906</v>
      </c>
      <c r="D1368" s="25">
        <v>100862</v>
      </c>
      <c r="E1368" s="21" t="s">
        <v>104</v>
      </c>
      <c r="F1368" s="21" t="s">
        <v>165</v>
      </c>
      <c r="G1368" s="21" t="s">
        <v>1641</v>
      </c>
      <c r="H1368" s="25" t="s">
        <v>15</v>
      </c>
      <c r="I1368" s="21" t="s">
        <v>41</v>
      </c>
      <c r="J1368" s="21" t="s">
        <v>42</v>
      </c>
      <c r="K1368" s="38">
        <v>46233</v>
      </c>
      <c r="L1368" s="38">
        <v>46239</v>
      </c>
      <c r="M1368" s="39" t="s">
        <v>18</v>
      </c>
      <c r="N1368" s="18">
        <v>14352</v>
      </c>
      <c r="O1368" s="18">
        <v>13800</v>
      </c>
      <c r="P1368" s="15">
        <f>IFERROR((O1368-N1368)/N1368,"")</f>
        <v>-3.8461538461538464E-2</v>
      </c>
      <c r="Q1368" s="19">
        <v>300</v>
      </c>
      <c r="R1368" s="19">
        <v>302</v>
      </c>
      <c r="S1368" s="15">
        <f>IFERROR((R1368-Q1368)/Q1368,"")</f>
        <v>6.6666666666666671E-3</v>
      </c>
      <c r="T1368" s="19">
        <v>67</v>
      </c>
      <c r="U1368" s="15">
        <f>IFERROR(R1368/T1368,"")</f>
        <v>4.5074626865671643</v>
      </c>
      <c r="V1368" s="19">
        <v>15</v>
      </c>
      <c r="W1368" s="19">
        <v>14</v>
      </c>
      <c r="X1368" s="15">
        <f>IFERROR((W1368-V1368)/V1368,"")</f>
        <v>-6.6666666666666666E-2</v>
      </c>
      <c r="Y1368" s="18">
        <v>7176</v>
      </c>
      <c r="Z1368" s="18">
        <v>4416</v>
      </c>
      <c r="AA1368" s="18">
        <v>2760</v>
      </c>
      <c r="AB1368" s="18">
        <v>2760</v>
      </c>
      <c r="AC1368" s="18">
        <v>3312</v>
      </c>
      <c r="AD1368" s="18">
        <v>3312</v>
      </c>
      <c r="AE1368" s="18">
        <v>2760</v>
      </c>
      <c r="AF1368" s="18">
        <v>6072</v>
      </c>
      <c r="AG1368" s="18">
        <v>3312</v>
      </c>
      <c r="AH1368" s="18">
        <v>2208</v>
      </c>
      <c r="AI1368" s="18">
        <v>2760</v>
      </c>
      <c r="AJ1368" s="18">
        <v>5520</v>
      </c>
      <c r="AK1368" s="23">
        <f>SUM(Y1368:AJ1368)</f>
        <v>46368</v>
      </c>
      <c r="AL1368" s="23">
        <f>MAX(Y1368:AJ1368)</f>
        <v>7176</v>
      </c>
      <c r="AM1368">
        <f>COUNTIF(Y1368:AJ1368,"&gt;1")</f>
        <v>12</v>
      </c>
    </row>
    <row r="1369" spans="1:39" ht="15.75" x14ac:dyDescent="0.25">
      <c r="A1369" s="21"/>
      <c r="B1369" s="21"/>
      <c r="C1369" s="21">
        <v>18540906</v>
      </c>
      <c r="D1369" s="25">
        <v>191809</v>
      </c>
      <c r="E1369" s="21" t="s">
        <v>104</v>
      </c>
      <c r="F1369" s="21" t="s">
        <v>165</v>
      </c>
      <c r="G1369" s="21" t="s">
        <v>653</v>
      </c>
      <c r="H1369" s="25" t="s">
        <v>15</v>
      </c>
      <c r="I1369" s="21" t="s">
        <v>41</v>
      </c>
      <c r="J1369" s="21" t="s">
        <v>42</v>
      </c>
      <c r="K1369" s="38">
        <v>46192</v>
      </c>
      <c r="L1369" s="38">
        <v>46239</v>
      </c>
      <c r="M1369" s="39" t="s">
        <v>18</v>
      </c>
      <c r="N1369" s="18">
        <v>38856</v>
      </c>
      <c r="O1369" s="18">
        <v>36432</v>
      </c>
      <c r="P1369" s="15">
        <f>IFERROR((O1369-N1369)/N1369,"")</f>
        <v>-6.2384187770228534E-2</v>
      </c>
      <c r="Q1369" s="19">
        <v>771</v>
      </c>
      <c r="R1369" s="19">
        <v>877</v>
      </c>
      <c r="S1369" s="15">
        <f>IFERROR((R1369-Q1369)/Q1369,"")</f>
        <v>0.13748378728923477</v>
      </c>
      <c r="T1369" s="19">
        <v>1497</v>
      </c>
      <c r="U1369" s="15">
        <f>IFERROR(R1369/T1369,"")</f>
        <v>0.58583834335337337</v>
      </c>
      <c r="V1369" s="19">
        <v>71</v>
      </c>
      <c r="W1369" s="19">
        <v>64</v>
      </c>
      <c r="X1369" s="15">
        <f>IFERROR((W1369-V1369)/V1369,"")</f>
        <v>-9.8591549295774641E-2</v>
      </c>
      <c r="Y1369" s="18">
        <v>10488</v>
      </c>
      <c r="Z1369" s="18">
        <v>18216</v>
      </c>
      <c r="AA1369" s="18">
        <v>9384</v>
      </c>
      <c r="AB1369" s="18">
        <v>10488</v>
      </c>
      <c r="AC1369" s="18">
        <v>7176</v>
      </c>
      <c r="AD1369" s="18">
        <v>8832</v>
      </c>
      <c r="AE1369" s="18">
        <v>7728</v>
      </c>
      <c r="AF1369" s="18">
        <v>14904</v>
      </c>
      <c r="AG1369" s="18">
        <v>8280</v>
      </c>
      <c r="AH1369" s="18">
        <v>8832</v>
      </c>
      <c r="AI1369" s="18">
        <v>19320</v>
      </c>
      <c r="AJ1369" s="18">
        <v>0</v>
      </c>
      <c r="AK1369" s="23">
        <f>SUM(Y1369:AJ1369)</f>
        <v>123648</v>
      </c>
      <c r="AL1369" s="23">
        <f>MAX(Y1369:AJ1369)</f>
        <v>19320</v>
      </c>
      <c r="AM1369">
        <f>COUNTIF(Y1369:AJ1369,"&gt;1")</f>
        <v>11</v>
      </c>
    </row>
    <row r="1370" spans="1:39" ht="15.75" x14ac:dyDescent="0.25">
      <c r="A1370" s="21"/>
      <c r="B1370" s="21"/>
      <c r="C1370" s="21">
        <v>18540906</v>
      </c>
      <c r="D1370" s="25">
        <v>800237</v>
      </c>
      <c r="E1370" s="21" t="s">
        <v>104</v>
      </c>
      <c r="F1370" s="21" t="s">
        <v>165</v>
      </c>
      <c r="G1370" s="21" t="s">
        <v>1148</v>
      </c>
      <c r="H1370" s="25" t="s">
        <v>63</v>
      </c>
      <c r="I1370" s="21" t="s">
        <v>41</v>
      </c>
      <c r="J1370" s="21" t="s">
        <v>42</v>
      </c>
      <c r="K1370" s="38">
        <v>46234</v>
      </c>
      <c r="L1370" s="38">
        <v>46238</v>
      </c>
      <c r="M1370" s="39" t="s">
        <v>18</v>
      </c>
      <c r="N1370" s="18">
        <v>18720</v>
      </c>
      <c r="O1370" s="18">
        <v>27600</v>
      </c>
      <c r="P1370" s="15">
        <f>IFERROR((O1370-N1370)/N1370,"")</f>
        <v>0.47435897435897434</v>
      </c>
      <c r="Q1370" s="19">
        <v>493</v>
      </c>
      <c r="R1370" s="19">
        <v>524</v>
      </c>
      <c r="S1370" s="15">
        <f>IFERROR((R1370-Q1370)/Q1370,"")</f>
        <v>6.2880324543610547E-2</v>
      </c>
      <c r="T1370" s="19">
        <v>1523</v>
      </c>
      <c r="U1370" s="15">
        <f>IFERROR(R1370/T1370,"")</f>
        <v>0.34405778069599474</v>
      </c>
      <c r="V1370" s="19">
        <v>46</v>
      </c>
      <c r="W1370" s="19">
        <v>36</v>
      </c>
      <c r="X1370" s="15">
        <f>IFERROR((W1370-V1370)/V1370,"")</f>
        <v>-0.21739130434782608</v>
      </c>
      <c r="Y1370" s="18">
        <v>4968</v>
      </c>
      <c r="Z1370" s="18">
        <v>4416</v>
      </c>
      <c r="AA1370" s="18">
        <v>7176</v>
      </c>
      <c r="AB1370" s="18">
        <v>4416</v>
      </c>
      <c r="AC1370" s="18">
        <v>4968</v>
      </c>
      <c r="AD1370" s="18">
        <v>4416</v>
      </c>
      <c r="AE1370" s="18">
        <v>4416</v>
      </c>
      <c r="AF1370" s="18">
        <v>12696</v>
      </c>
      <c r="AG1370" s="18">
        <v>0</v>
      </c>
      <c r="AH1370" s="18">
        <v>8832</v>
      </c>
      <c r="AI1370" s="18">
        <v>3864</v>
      </c>
      <c r="AJ1370" s="18">
        <v>14904</v>
      </c>
      <c r="AK1370" s="23">
        <f>SUM(Y1370:AJ1370)</f>
        <v>75072</v>
      </c>
      <c r="AL1370" s="23">
        <f>MAX(Y1370:AJ1370)</f>
        <v>14904</v>
      </c>
      <c r="AM1370">
        <f>COUNTIF(Y1370:AJ1370,"&gt;1")</f>
        <v>11</v>
      </c>
    </row>
    <row r="1371" spans="1:39" ht="15.75" x14ac:dyDescent="0.25">
      <c r="A1371" s="21"/>
      <c r="B1371" s="21" t="s">
        <v>1519</v>
      </c>
      <c r="C1371" s="21">
        <v>18540906</v>
      </c>
      <c r="D1371" s="25">
        <v>100311</v>
      </c>
      <c r="E1371" s="21" t="s">
        <v>104</v>
      </c>
      <c r="F1371" s="21" t="s">
        <v>165</v>
      </c>
      <c r="G1371" s="21" t="s">
        <v>166</v>
      </c>
      <c r="H1371" s="25" t="s">
        <v>15</v>
      </c>
      <c r="I1371" s="21" t="s">
        <v>41</v>
      </c>
      <c r="J1371" s="21" t="s">
        <v>42</v>
      </c>
      <c r="K1371" s="38">
        <v>46189</v>
      </c>
      <c r="L1371" s="38">
        <v>46213</v>
      </c>
      <c r="M1371" s="39" t="s">
        <v>18</v>
      </c>
      <c r="N1371" s="18">
        <v>20856</v>
      </c>
      <c r="O1371" s="18">
        <v>1656</v>
      </c>
      <c r="P1371" s="15">
        <f>IFERROR((O1371-N1371)/N1371,"")</f>
        <v>-0.92059838895281931</v>
      </c>
      <c r="Q1371" s="19">
        <v>29</v>
      </c>
      <c r="R1371" s="19">
        <v>28</v>
      </c>
      <c r="S1371" s="15">
        <f>IFERROR((R1371-Q1371)/Q1371,"")</f>
        <v>-3.4482758620689655E-2</v>
      </c>
      <c r="T1371" s="19">
        <v>8</v>
      </c>
      <c r="U1371" s="15">
        <f>IFERROR(R1371/T1371,"")</f>
        <v>3.5</v>
      </c>
      <c r="V1371" s="19">
        <v>7</v>
      </c>
      <c r="W1371" s="19">
        <v>6</v>
      </c>
      <c r="X1371" s="15">
        <f>IFERROR((W1371-V1371)/V1371,"")</f>
        <v>-0.14285714285714285</v>
      </c>
      <c r="Y1371" s="18">
        <v>1104</v>
      </c>
      <c r="Z1371" s="18">
        <v>0</v>
      </c>
      <c r="AA1371" s="18">
        <v>0</v>
      </c>
      <c r="AB1371" s="18">
        <v>0</v>
      </c>
      <c r="AC1371" s="18">
        <v>0</v>
      </c>
      <c r="AD1371" s="18">
        <v>0</v>
      </c>
      <c r="AE1371" s="18">
        <v>0</v>
      </c>
      <c r="AF1371" s="18">
        <v>0</v>
      </c>
      <c r="AG1371" s="18">
        <v>552</v>
      </c>
      <c r="AH1371" s="18">
        <v>552</v>
      </c>
      <c r="AI1371" s="18">
        <v>552</v>
      </c>
      <c r="AJ1371" s="18">
        <v>0</v>
      </c>
      <c r="AK1371" s="23">
        <f>SUM(Y1371:AJ1371)</f>
        <v>2760</v>
      </c>
      <c r="AL1371" s="23">
        <f>MAX(Y1371:AJ1371)</f>
        <v>1104</v>
      </c>
      <c r="AM1371">
        <f>COUNTIF(Y1371:AJ1371,"&gt;1")</f>
        <v>4</v>
      </c>
    </row>
    <row r="1372" spans="1:39" ht="15.75" x14ac:dyDescent="0.25">
      <c r="A1372" s="21"/>
      <c r="B1372" s="21"/>
      <c r="C1372" s="21">
        <v>18540906</v>
      </c>
      <c r="D1372" s="25" t="s">
        <v>1819</v>
      </c>
      <c r="E1372" s="21" t="s">
        <v>104</v>
      </c>
      <c r="F1372" s="21" t="s">
        <v>165</v>
      </c>
      <c r="G1372" s="21" t="s">
        <v>276</v>
      </c>
      <c r="H1372" s="25" t="s">
        <v>15</v>
      </c>
      <c r="I1372" s="21" t="s">
        <v>41</v>
      </c>
      <c r="J1372" s="21" t="s">
        <v>42</v>
      </c>
      <c r="K1372" s="38">
        <v>45842</v>
      </c>
      <c r="L1372" s="38">
        <v>45888</v>
      </c>
      <c r="M1372" s="39" t="s">
        <v>53</v>
      </c>
      <c r="N1372" s="18">
        <v>9566</v>
      </c>
      <c r="O1372" s="18">
        <v>0</v>
      </c>
      <c r="P1372" s="15">
        <f>IFERROR((O1372-N1372)/N1372,"")</f>
        <v>-1</v>
      </c>
      <c r="Q1372" s="19">
        <v>195</v>
      </c>
      <c r="R1372" s="19">
        <v>0</v>
      </c>
      <c r="S1372" s="15">
        <f>IFERROR((R1372-Q1372)/Q1372,"")</f>
        <v>-1</v>
      </c>
      <c r="T1372" s="19">
        <v>351</v>
      </c>
      <c r="U1372" s="15">
        <f>IFERROR(R1372/T1372,"")</f>
        <v>0</v>
      </c>
      <c r="V1372" s="19">
        <v>9</v>
      </c>
      <c r="W1372" s="19">
        <v>0</v>
      </c>
      <c r="X1372" s="15">
        <f>IFERROR((W1372-V1372)/V1372,"")</f>
        <v>-1</v>
      </c>
      <c r="Y1372" s="18" t="s">
        <v>1610</v>
      </c>
      <c r="Z1372" s="18" t="s">
        <v>1610</v>
      </c>
      <c r="AA1372" s="18" t="s">
        <v>1610</v>
      </c>
      <c r="AB1372" s="18" t="s">
        <v>1610</v>
      </c>
      <c r="AC1372" s="18" t="s">
        <v>1610</v>
      </c>
      <c r="AD1372" s="18" t="s">
        <v>1610</v>
      </c>
      <c r="AE1372" s="18" t="s">
        <v>1610</v>
      </c>
      <c r="AF1372" s="18" t="s">
        <v>1610</v>
      </c>
      <c r="AG1372" s="18" t="s">
        <v>1610</v>
      </c>
      <c r="AH1372" s="18" t="s">
        <v>1610</v>
      </c>
      <c r="AI1372" s="18" t="s">
        <v>1610</v>
      </c>
      <c r="AJ1372" s="18" t="s">
        <v>1610</v>
      </c>
      <c r="AK1372" s="23">
        <f>SUM(Y1372:AJ1372)</f>
        <v>0</v>
      </c>
      <c r="AL1372" s="23">
        <f>MAX(Y1372:AJ1372)</f>
        <v>0</v>
      </c>
      <c r="AM1372">
        <f>COUNTIF(Y1372:AJ1372,"&gt;1")</f>
        <v>0</v>
      </c>
    </row>
    <row r="1373" spans="1:39" ht="15.75" x14ac:dyDescent="0.25">
      <c r="A1373" s="21" t="s">
        <v>2618</v>
      </c>
      <c r="B1373" s="21" t="s">
        <v>1519</v>
      </c>
      <c r="C1373" s="49">
        <v>18540906</v>
      </c>
      <c r="D1373" s="25" t="s">
        <v>3486</v>
      </c>
      <c r="E1373" s="21" t="s">
        <v>2489</v>
      </c>
      <c r="F1373" s="21" t="s">
        <v>165</v>
      </c>
      <c r="G1373" s="21" t="s">
        <v>698</v>
      </c>
      <c r="H1373" s="25" t="s">
        <v>132</v>
      </c>
      <c r="I1373" s="21" t="s">
        <v>16</v>
      </c>
      <c r="J1373" s="21" t="s">
        <v>17</v>
      </c>
      <c r="K1373" s="38">
        <v>46218</v>
      </c>
      <c r="L1373" s="38">
        <v>46240</v>
      </c>
      <c r="M1373" s="39" t="s">
        <v>18</v>
      </c>
      <c r="N1373" s="18">
        <v>0</v>
      </c>
      <c r="O1373" s="18">
        <v>3312</v>
      </c>
      <c r="P1373" s="15" t="str">
        <f>IFERROR((O1373-N1373)/N1373,"")</f>
        <v/>
      </c>
      <c r="Q1373" s="19">
        <v>0</v>
      </c>
      <c r="R1373" s="19">
        <v>10</v>
      </c>
      <c r="S1373" s="15" t="str">
        <f>IFERROR((R1373-Q1373)/Q1373,"")</f>
        <v/>
      </c>
      <c r="T1373" s="19" t="s">
        <v>1610</v>
      </c>
      <c r="U1373" s="15" t="str">
        <f>IFERROR(R1373/T1373,"")</f>
        <v/>
      </c>
      <c r="V1373" s="19">
        <v>0</v>
      </c>
      <c r="W1373" s="19">
        <v>7</v>
      </c>
      <c r="X1373" s="15" t="str">
        <f>IFERROR((W1373-V1373)/V1373,"")</f>
        <v/>
      </c>
      <c r="Y1373" s="18">
        <v>0</v>
      </c>
      <c r="Z1373" s="18">
        <v>0</v>
      </c>
      <c r="AA1373" s="18">
        <v>0</v>
      </c>
      <c r="AB1373" s="18">
        <v>0</v>
      </c>
      <c r="AC1373" s="18">
        <v>0</v>
      </c>
      <c r="AD1373" s="18">
        <v>0</v>
      </c>
      <c r="AE1373" s="18">
        <v>0</v>
      </c>
      <c r="AF1373" s="18">
        <v>0</v>
      </c>
      <c r="AG1373" s="18">
        <v>0</v>
      </c>
      <c r="AH1373" s="18">
        <v>0</v>
      </c>
      <c r="AI1373" s="18">
        <v>0</v>
      </c>
      <c r="AJ1373" s="18">
        <v>3312</v>
      </c>
      <c r="AK1373" s="23">
        <f>SUM(Y1373:AJ1373)</f>
        <v>3312</v>
      </c>
      <c r="AL1373" s="23">
        <f>MAX(Y1373:AJ1373)</f>
        <v>3312</v>
      </c>
      <c r="AM1373">
        <f>COUNTIF(Y1373:AJ1373,"&gt;1")</f>
        <v>1</v>
      </c>
    </row>
    <row r="1374" spans="1:39" ht="15.75" x14ac:dyDescent="0.25">
      <c r="A1374" s="21"/>
      <c r="B1374" s="21"/>
      <c r="C1374" s="21">
        <v>18540906</v>
      </c>
      <c r="D1374" s="25">
        <v>192095</v>
      </c>
      <c r="E1374" s="21" t="s">
        <v>2489</v>
      </c>
      <c r="F1374" s="21" t="s">
        <v>165</v>
      </c>
      <c r="G1374" s="21" t="s">
        <v>700</v>
      </c>
      <c r="H1374" s="25" t="s">
        <v>201</v>
      </c>
      <c r="I1374" s="21" t="s">
        <v>41</v>
      </c>
      <c r="J1374" s="21" t="s">
        <v>42</v>
      </c>
      <c r="K1374" s="38">
        <v>46244</v>
      </c>
      <c r="L1374" s="38">
        <v>46240</v>
      </c>
      <c r="M1374" s="39" t="s">
        <v>18</v>
      </c>
      <c r="N1374" s="18">
        <v>28464</v>
      </c>
      <c r="O1374" s="18">
        <v>41952</v>
      </c>
      <c r="P1374" s="15">
        <f>IFERROR((O1374-N1374)/N1374,"")</f>
        <v>0.47386172006745364</v>
      </c>
      <c r="Q1374" s="19">
        <v>805</v>
      </c>
      <c r="R1374" s="19">
        <v>920</v>
      </c>
      <c r="S1374" s="15">
        <f>IFERROR((R1374-Q1374)/Q1374,"")</f>
        <v>0.14285714285714285</v>
      </c>
      <c r="T1374" s="19">
        <v>3298</v>
      </c>
      <c r="U1374" s="15">
        <f>IFERROR(R1374/T1374,"")</f>
        <v>0.27895694360218315</v>
      </c>
      <c r="V1374" s="19">
        <v>74</v>
      </c>
      <c r="W1374" s="19">
        <v>60</v>
      </c>
      <c r="X1374" s="15">
        <f>IFERROR((W1374-V1374)/V1374,"")</f>
        <v>-0.1891891891891892</v>
      </c>
      <c r="Y1374" s="18">
        <v>10488</v>
      </c>
      <c r="Z1374" s="18">
        <v>11040</v>
      </c>
      <c r="AA1374" s="18">
        <v>12144</v>
      </c>
      <c r="AB1374" s="18">
        <v>0</v>
      </c>
      <c r="AC1374" s="18">
        <v>33120</v>
      </c>
      <c r="AD1374" s="18">
        <v>11040</v>
      </c>
      <c r="AE1374" s="18">
        <v>11040</v>
      </c>
      <c r="AF1374" s="18">
        <v>0</v>
      </c>
      <c r="AG1374" s="18">
        <v>12144</v>
      </c>
      <c r="AH1374" s="18">
        <v>9936</v>
      </c>
      <c r="AI1374" s="18">
        <v>10488</v>
      </c>
      <c r="AJ1374" s="18">
        <v>9384</v>
      </c>
      <c r="AK1374" s="23">
        <f>SUM(Y1374:AJ1374)</f>
        <v>130824</v>
      </c>
      <c r="AL1374" s="23">
        <f>MAX(Y1374:AJ1374)</f>
        <v>33120</v>
      </c>
      <c r="AM1374">
        <f>COUNTIF(Y1374:AJ1374,"&gt;1")</f>
        <v>10</v>
      </c>
    </row>
    <row r="1375" spans="1:39" ht="15.75" x14ac:dyDescent="0.25">
      <c r="A1375" s="21"/>
      <c r="B1375" s="21"/>
      <c r="C1375" s="21">
        <v>18540906</v>
      </c>
      <c r="D1375" s="25">
        <v>193734</v>
      </c>
      <c r="E1375" s="21" t="s">
        <v>2489</v>
      </c>
      <c r="F1375" s="21" t="s">
        <v>165</v>
      </c>
      <c r="G1375" s="21" t="s">
        <v>698</v>
      </c>
      <c r="H1375" s="25" t="s">
        <v>132</v>
      </c>
      <c r="I1375" s="21" t="s">
        <v>41</v>
      </c>
      <c r="J1375" s="21" t="s">
        <v>42</v>
      </c>
      <c r="K1375" s="38">
        <v>46218</v>
      </c>
      <c r="L1375" s="38">
        <v>46240</v>
      </c>
      <c r="M1375" s="39" t="s">
        <v>18</v>
      </c>
      <c r="N1375" s="18">
        <v>0</v>
      </c>
      <c r="O1375" s="18">
        <v>26778</v>
      </c>
      <c r="P1375" s="15" t="str">
        <f>IFERROR((O1375-N1375)/N1375,"")</f>
        <v/>
      </c>
      <c r="Q1375" s="19">
        <v>0</v>
      </c>
      <c r="R1375" s="19">
        <v>30</v>
      </c>
      <c r="S1375" s="15" t="str">
        <f>IFERROR((R1375-Q1375)/Q1375,"")</f>
        <v/>
      </c>
      <c r="T1375" s="19" t="s">
        <v>1610</v>
      </c>
      <c r="U1375" s="15" t="str">
        <f>IFERROR(R1375/T1375,"")</f>
        <v/>
      </c>
      <c r="V1375" s="19">
        <v>0</v>
      </c>
      <c r="W1375" s="19">
        <v>13</v>
      </c>
      <c r="X1375" s="15" t="str">
        <f>IFERROR((W1375-V1375)/V1375,"")</f>
        <v/>
      </c>
      <c r="Y1375" s="18">
        <v>0</v>
      </c>
      <c r="Z1375" s="18">
        <v>0</v>
      </c>
      <c r="AA1375" s="18">
        <v>0</v>
      </c>
      <c r="AB1375" s="18">
        <v>0</v>
      </c>
      <c r="AC1375" s="18">
        <v>2760</v>
      </c>
      <c r="AD1375" s="18">
        <v>0</v>
      </c>
      <c r="AE1375" s="18">
        <v>599</v>
      </c>
      <c r="AF1375" s="18">
        <v>0</v>
      </c>
      <c r="AG1375" s="18">
        <v>0</v>
      </c>
      <c r="AH1375" s="18">
        <v>2760</v>
      </c>
      <c r="AI1375" s="18">
        <v>3594</v>
      </c>
      <c r="AJ1375" s="18">
        <v>20424</v>
      </c>
      <c r="AK1375" s="23">
        <f>SUM(Y1375:AJ1375)</f>
        <v>30137</v>
      </c>
      <c r="AL1375" s="23">
        <f>MAX(Y1375:AJ1375)</f>
        <v>20424</v>
      </c>
      <c r="AM1375">
        <f>COUNTIF(Y1375:AJ1375,"&gt;1")</f>
        <v>5</v>
      </c>
    </row>
    <row r="1376" spans="1:39" ht="15.75" x14ac:dyDescent="0.25">
      <c r="A1376" s="21" t="s">
        <v>2618</v>
      </c>
      <c r="B1376" s="21" t="s">
        <v>1519</v>
      </c>
      <c r="C1376" s="21">
        <v>18540906</v>
      </c>
      <c r="D1376" s="25">
        <v>192293</v>
      </c>
      <c r="E1376" s="21" t="s">
        <v>2489</v>
      </c>
      <c r="F1376" s="21" t="s">
        <v>165</v>
      </c>
      <c r="G1376" s="21" t="s">
        <v>537</v>
      </c>
      <c r="H1376" s="25" t="s">
        <v>132</v>
      </c>
      <c r="I1376" s="21" t="s">
        <v>3227</v>
      </c>
      <c r="J1376" s="21"/>
      <c r="K1376" s="38">
        <v>46230</v>
      </c>
      <c r="L1376" s="38">
        <v>46240</v>
      </c>
      <c r="M1376" s="39" t="s">
        <v>18</v>
      </c>
      <c r="N1376" s="18">
        <v>16632</v>
      </c>
      <c r="O1376" s="18">
        <v>27600</v>
      </c>
      <c r="P1376" s="15">
        <f>IFERROR((O1376-N1376)/N1376,"")</f>
        <v>0.6594516594516594</v>
      </c>
      <c r="Q1376" s="19">
        <v>385</v>
      </c>
      <c r="R1376" s="19">
        <v>567</v>
      </c>
      <c r="S1376" s="15">
        <f>IFERROR((R1376-Q1376)/Q1376,"")</f>
        <v>0.47272727272727272</v>
      </c>
      <c r="T1376" s="19">
        <v>917</v>
      </c>
      <c r="U1376" s="15">
        <f>IFERROR(R1376/T1376,"")</f>
        <v>0.61832061068702293</v>
      </c>
      <c r="V1376" s="19">
        <v>62</v>
      </c>
      <c r="W1376" s="19">
        <v>55</v>
      </c>
      <c r="X1376" s="15">
        <f>IFERROR((W1376-V1376)/V1376,"")</f>
        <v>-0.11290322580645161</v>
      </c>
      <c r="Y1376" s="18">
        <v>0</v>
      </c>
      <c r="Z1376" s="18">
        <v>7176</v>
      </c>
      <c r="AA1376" s="18">
        <v>6911</v>
      </c>
      <c r="AB1376" s="18">
        <v>4968</v>
      </c>
      <c r="AC1376" s="18">
        <v>4968</v>
      </c>
      <c r="AD1376" s="18">
        <v>5520</v>
      </c>
      <c r="AE1376" s="18">
        <v>4968</v>
      </c>
      <c r="AF1376" s="18">
        <v>12144</v>
      </c>
      <c r="AG1376" s="18">
        <v>8280</v>
      </c>
      <c r="AH1376" s="18">
        <v>6624</v>
      </c>
      <c r="AI1376" s="18">
        <v>6072</v>
      </c>
      <c r="AJ1376" s="18">
        <v>6624</v>
      </c>
      <c r="AK1376" s="23">
        <f>SUM(Y1376:AJ1376)</f>
        <v>74255</v>
      </c>
      <c r="AL1376" s="23">
        <f>MAX(Y1376:AJ1376)</f>
        <v>12144</v>
      </c>
      <c r="AM1376">
        <f>COUNTIF(Y1376:AJ1376,"&gt;1")</f>
        <v>11</v>
      </c>
    </row>
    <row r="1377" spans="1:39" ht="15.75" x14ac:dyDescent="0.25">
      <c r="A1377" s="21"/>
      <c r="B1377" s="21"/>
      <c r="C1377" s="21">
        <v>18540906</v>
      </c>
      <c r="D1377" s="25">
        <v>500877</v>
      </c>
      <c r="E1377" s="21" t="s">
        <v>2489</v>
      </c>
      <c r="F1377" s="21" t="s">
        <v>165</v>
      </c>
      <c r="G1377" s="21" t="s">
        <v>1069</v>
      </c>
      <c r="H1377" s="25" t="s">
        <v>132</v>
      </c>
      <c r="I1377" s="21" t="s">
        <v>41</v>
      </c>
      <c r="J1377" s="21" t="s">
        <v>42</v>
      </c>
      <c r="K1377" s="38">
        <v>46226</v>
      </c>
      <c r="L1377" s="38">
        <v>46239</v>
      </c>
      <c r="M1377" s="39" t="s">
        <v>18</v>
      </c>
      <c r="N1377" s="18">
        <v>4752</v>
      </c>
      <c r="O1377" s="18">
        <v>9936</v>
      </c>
      <c r="P1377" s="15">
        <f>IFERROR((O1377-N1377)/N1377,"")</f>
        <v>1.0909090909090908</v>
      </c>
      <c r="Q1377" s="19">
        <v>156</v>
      </c>
      <c r="R1377" s="19">
        <v>169</v>
      </c>
      <c r="S1377" s="15">
        <f>IFERROR((R1377-Q1377)/Q1377,"")</f>
        <v>8.3333333333333329E-2</v>
      </c>
      <c r="T1377" s="19">
        <v>329</v>
      </c>
      <c r="U1377" s="15">
        <f>IFERROR(R1377/T1377,"")</f>
        <v>0.51367781155015202</v>
      </c>
      <c r="V1377" s="19">
        <v>11</v>
      </c>
      <c r="W1377" s="19">
        <v>10</v>
      </c>
      <c r="X1377" s="15">
        <f>IFERROR((W1377-V1377)/V1377,"")</f>
        <v>-9.0909090909090912E-2</v>
      </c>
      <c r="Y1377" s="18">
        <v>0</v>
      </c>
      <c r="Z1377" s="18">
        <v>0</v>
      </c>
      <c r="AA1377" s="18">
        <v>0</v>
      </c>
      <c r="AB1377" s="18">
        <v>3312</v>
      </c>
      <c r="AC1377" s="18">
        <v>0</v>
      </c>
      <c r="AD1377" s="18">
        <v>1656</v>
      </c>
      <c r="AE1377" s="18">
        <v>0</v>
      </c>
      <c r="AF1377" s="18">
        <v>1656</v>
      </c>
      <c r="AG1377" s="18">
        <v>4416</v>
      </c>
      <c r="AH1377" s="18">
        <v>0</v>
      </c>
      <c r="AI1377" s="18">
        <v>2760</v>
      </c>
      <c r="AJ1377" s="18">
        <v>2760</v>
      </c>
      <c r="AK1377" s="23">
        <f>SUM(Y1377:AJ1377)</f>
        <v>16560</v>
      </c>
      <c r="AL1377" s="23">
        <f>MAX(Y1377:AJ1377)</f>
        <v>4416</v>
      </c>
      <c r="AM1377">
        <f>COUNTIF(Y1377:AJ1377,"&gt;1")</f>
        <v>6</v>
      </c>
    </row>
    <row r="1378" spans="1:39" ht="15.75" x14ac:dyDescent="0.25">
      <c r="A1378" s="21" t="s">
        <v>2618</v>
      </c>
      <c r="B1378" s="21" t="s">
        <v>1520</v>
      </c>
      <c r="C1378" s="21">
        <v>18540906</v>
      </c>
      <c r="D1378" s="25" t="s">
        <v>2749</v>
      </c>
      <c r="E1378" s="21" t="s">
        <v>2489</v>
      </c>
      <c r="F1378" s="21" t="s">
        <v>165</v>
      </c>
      <c r="G1378" s="21" t="s">
        <v>1069</v>
      </c>
      <c r="H1378" s="25" t="s">
        <v>132</v>
      </c>
      <c r="I1378" s="21" t="s">
        <v>41</v>
      </c>
      <c r="J1378" s="21" t="s">
        <v>100</v>
      </c>
      <c r="K1378" s="38">
        <v>45994</v>
      </c>
      <c r="L1378" s="38">
        <v>46238</v>
      </c>
      <c r="M1378" s="39" t="s">
        <v>18</v>
      </c>
      <c r="N1378" s="18">
        <v>0</v>
      </c>
      <c r="O1378" s="18">
        <v>0</v>
      </c>
      <c r="P1378" s="15" t="str">
        <f>IFERROR((O1378-N1378)/N1378,"")</f>
        <v/>
      </c>
      <c r="Q1378" s="19">
        <v>0</v>
      </c>
      <c r="R1378" s="19">
        <v>373</v>
      </c>
      <c r="S1378" s="15" t="str">
        <f>IFERROR((R1378-Q1378)/Q1378,"")</f>
        <v/>
      </c>
      <c r="T1378" s="19" t="s">
        <v>1610</v>
      </c>
      <c r="U1378" s="15" t="str">
        <f>IFERROR(R1378/T1378,"")</f>
        <v/>
      </c>
      <c r="V1378" s="19">
        <v>19</v>
      </c>
      <c r="W1378" s="19">
        <v>54</v>
      </c>
      <c r="X1378" s="15">
        <f>IFERROR((W1378-V1378)/V1378,"")</f>
        <v>1.8421052631578947</v>
      </c>
      <c r="Y1378" s="18">
        <v>0</v>
      </c>
      <c r="Z1378" s="18">
        <v>0</v>
      </c>
      <c r="AA1378" s="18">
        <v>0</v>
      </c>
      <c r="AB1378" s="18">
        <v>0</v>
      </c>
      <c r="AC1378" s="18">
        <v>517</v>
      </c>
      <c r="AD1378" s="18">
        <v>0</v>
      </c>
      <c r="AE1378" s="18">
        <v>0</v>
      </c>
      <c r="AF1378" s="18">
        <v>0</v>
      </c>
      <c r="AG1378" s="18">
        <v>0</v>
      </c>
      <c r="AH1378" s="18">
        <v>0</v>
      </c>
      <c r="AI1378" s="18">
        <v>0</v>
      </c>
      <c r="AJ1378" s="18">
        <v>0</v>
      </c>
      <c r="AK1378" s="23">
        <f>SUM(Y1378:AJ1378)</f>
        <v>517</v>
      </c>
      <c r="AL1378" s="23">
        <f>MAX(Y1378:AJ1378)</f>
        <v>517</v>
      </c>
      <c r="AM1378">
        <f>COUNTIF(Y1378:AJ1378,"&gt;1")</f>
        <v>1</v>
      </c>
    </row>
    <row r="1379" spans="1:39" ht="15.75" x14ac:dyDescent="0.25">
      <c r="A1379" s="21"/>
      <c r="B1379" s="21"/>
      <c r="C1379" s="21">
        <v>18540906</v>
      </c>
      <c r="D1379" s="25">
        <v>900257</v>
      </c>
      <c r="E1379" s="21" t="s">
        <v>2489</v>
      </c>
      <c r="F1379" s="21" t="s">
        <v>165</v>
      </c>
      <c r="G1379" s="21" t="s">
        <v>1069</v>
      </c>
      <c r="H1379" s="25" t="s">
        <v>132</v>
      </c>
      <c r="I1379" s="21" t="s">
        <v>41</v>
      </c>
      <c r="J1379" s="21" t="s">
        <v>42</v>
      </c>
      <c r="K1379" s="38">
        <v>46238</v>
      </c>
      <c r="L1379" s="38">
        <v>46134</v>
      </c>
      <c r="M1379" s="39" t="s">
        <v>18</v>
      </c>
      <c r="N1379" s="18">
        <v>1104</v>
      </c>
      <c r="O1379" s="18">
        <v>23736</v>
      </c>
      <c r="P1379" s="15">
        <f>IFERROR((O1379-N1379)/N1379,"")</f>
        <v>20.5</v>
      </c>
      <c r="Q1379" s="19">
        <v>20</v>
      </c>
      <c r="R1379" s="19">
        <v>2</v>
      </c>
      <c r="S1379" s="15">
        <f>IFERROR((R1379-Q1379)/Q1379,"")</f>
        <v>-0.9</v>
      </c>
      <c r="T1379" s="19">
        <v>45</v>
      </c>
      <c r="U1379" s="15">
        <f>IFERROR(R1379/T1379,"")</f>
        <v>4.4444444444444446E-2</v>
      </c>
      <c r="V1379" s="19">
        <v>17</v>
      </c>
      <c r="W1379" s="19">
        <v>2</v>
      </c>
      <c r="X1379" s="15">
        <f>IFERROR((W1379-V1379)/V1379,"")</f>
        <v>-0.88235294117647056</v>
      </c>
      <c r="Y1379" s="18">
        <v>0</v>
      </c>
      <c r="Z1379" s="18">
        <v>0</v>
      </c>
      <c r="AA1379" s="18">
        <v>0</v>
      </c>
      <c r="AB1379" s="18">
        <v>4968</v>
      </c>
      <c r="AC1379" s="18">
        <v>0</v>
      </c>
      <c r="AD1379" s="18">
        <v>0</v>
      </c>
      <c r="AE1379" s="18">
        <v>0</v>
      </c>
      <c r="AF1379" s="18">
        <v>0</v>
      </c>
      <c r="AG1379" s="18">
        <v>12144</v>
      </c>
      <c r="AH1379" s="18">
        <v>0</v>
      </c>
      <c r="AI1379" s="18">
        <v>8280</v>
      </c>
      <c r="AJ1379" s="18">
        <v>3312</v>
      </c>
      <c r="AK1379" s="23">
        <f>SUM(Y1379:AJ1379)</f>
        <v>28704</v>
      </c>
      <c r="AL1379" s="23">
        <f>MAX(Y1379:AJ1379)</f>
        <v>12144</v>
      </c>
      <c r="AM1379">
        <f>COUNTIF(Y1379:AJ1379,"&gt;1")</f>
        <v>4</v>
      </c>
    </row>
    <row r="1380" spans="1:39" ht="15.75" x14ac:dyDescent="0.25">
      <c r="A1380" s="21"/>
      <c r="B1380" s="21"/>
      <c r="C1380" s="21">
        <v>18540906</v>
      </c>
      <c r="D1380" s="25">
        <v>192805</v>
      </c>
      <c r="E1380" s="21" t="s">
        <v>2489</v>
      </c>
      <c r="F1380" s="21" t="s">
        <v>165</v>
      </c>
      <c r="G1380" s="21" t="s">
        <v>451</v>
      </c>
      <c r="H1380" s="25" t="s">
        <v>132</v>
      </c>
      <c r="I1380" s="21" t="s">
        <v>41</v>
      </c>
      <c r="J1380" s="21" t="s">
        <v>42</v>
      </c>
      <c r="K1380" s="38">
        <v>44890</v>
      </c>
      <c r="L1380" s="38">
        <v>45281</v>
      </c>
      <c r="M1380" s="39" t="s">
        <v>53</v>
      </c>
      <c r="N1380" s="18" t="s">
        <v>1610</v>
      </c>
      <c r="O1380" s="18" t="s">
        <v>1610</v>
      </c>
      <c r="P1380" s="15" t="str">
        <f>IFERROR((O1380-N1380)/N1380,"")</f>
        <v/>
      </c>
      <c r="Q1380" s="19" t="s">
        <v>1610</v>
      </c>
      <c r="R1380" s="19" t="s">
        <v>1610</v>
      </c>
      <c r="S1380" s="15" t="str">
        <f>IFERROR((R1380-Q1380)/Q1380,"")</f>
        <v/>
      </c>
      <c r="T1380" s="19" t="s">
        <v>1610</v>
      </c>
      <c r="U1380" s="15" t="str">
        <f>IFERROR(R1380/T1380,"")</f>
        <v/>
      </c>
      <c r="V1380" s="19" t="s">
        <v>1610</v>
      </c>
      <c r="W1380" s="19" t="s">
        <v>1610</v>
      </c>
      <c r="X1380" s="15" t="str">
        <f>IFERROR((W1380-V1380)/V1380,"")</f>
        <v/>
      </c>
      <c r="Y1380" s="18" t="s">
        <v>1610</v>
      </c>
      <c r="Z1380" s="18" t="s">
        <v>1610</v>
      </c>
      <c r="AA1380" s="18" t="s">
        <v>1610</v>
      </c>
      <c r="AB1380" s="18" t="s">
        <v>1610</v>
      </c>
      <c r="AC1380" s="18" t="s">
        <v>1610</v>
      </c>
      <c r="AD1380" s="18" t="s">
        <v>1610</v>
      </c>
      <c r="AE1380" s="18" t="s">
        <v>1610</v>
      </c>
      <c r="AF1380" s="18" t="s">
        <v>1610</v>
      </c>
      <c r="AG1380" s="18" t="s">
        <v>1610</v>
      </c>
      <c r="AH1380" s="18" t="s">
        <v>1610</v>
      </c>
      <c r="AI1380" s="18" t="s">
        <v>1610</v>
      </c>
      <c r="AJ1380" s="18" t="s">
        <v>1610</v>
      </c>
      <c r="AK1380" s="23">
        <f>SUM(Y1380:AJ1380)</f>
        <v>0</v>
      </c>
      <c r="AL1380" s="23">
        <f>MAX(Y1380:AJ1380)</f>
        <v>0</v>
      </c>
      <c r="AM1380">
        <f>COUNTIF(Y1380:AJ1380,"&gt;1")</f>
        <v>0</v>
      </c>
    </row>
    <row r="1381" spans="1:39" ht="15.75" x14ac:dyDescent="0.25">
      <c r="A1381" s="21"/>
      <c r="B1381" s="21" t="s">
        <v>1520</v>
      </c>
      <c r="C1381" s="21">
        <v>18565382</v>
      </c>
      <c r="D1381" s="25">
        <v>193653</v>
      </c>
      <c r="E1381" s="21" t="s">
        <v>1180</v>
      </c>
      <c r="F1381" s="21" t="s">
        <v>930</v>
      </c>
      <c r="G1381" s="21" t="s">
        <v>81</v>
      </c>
      <c r="H1381" s="25" t="s">
        <v>15</v>
      </c>
      <c r="I1381" s="21" t="s">
        <v>41</v>
      </c>
      <c r="J1381" s="21" t="s">
        <v>100</v>
      </c>
      <c r="K1381" s="38">
        <v>46064</v>
      </c>
      <c r="L1381" s="38">
        <v>46204</v>
      </c>
      <c r="M1381" s="39" t="s">
        <v>18</v>
      </c>
      <c r="N1381" s="18">
        <v>0</v>
      </c>
      <c r="O1381" s="18">
        <v>0</v>
      </c>
      <c r="P1381" s="15" t="str">
        <f>IFERROR((O1381-N1381)/N1381,"")</f>
        <v/>
      </c>
      <c r="Q1381" s="19">
        <v>21</v>
      </c>
      <c r="R1381" s="19">
        <v>29</v>
      </c>
      <c r="S1381" s="15">
        <f>IFERROR((R1381-Q1381)/Q1381,"")</f>
        <v>0.38095238095238093</v>
      </c>
      <c r="T1381" s="19">
        <v>47</v>
      </c>
      <c r="U1381" s="15">
        <f>IFERROR(R1381/T1381,"")</f>
        <v>0.61702127659574468</v>
      </c>
      <c r="V1381" s="19">
        <v>15</v>
      </c>
      <c r="W1381" s="19">
        <v>15</v>
      </c>
      <c r="X1381" s="15">
        <f>IFERROR((W1381-V1381)/V1381,"")</f>
        <v>0</v>
      </c>
      <c r="Y1381" s="18">
        <v>0</v>
      </c>
      <c r="Z1381" s="18">
        <v>0</v>
      </c>
      <c r="AA1381" s="18">
        <v>0</v>
      </c>
      <c r="AB1381" s="18">
        <v>0</v>
      </c>
      <c r="AC1381" s="18">
        <v>0</v>
      </c>
      <c r="AD1381" s="18">
        <v>0</v>
      </c>
      <c r="AE1381" s="18">
        <v>1596</v>
      </c>
      <c r="AF1381" s="18">
        <v>0</v>
      </c>
      <c r="AG1381" s="18">
        <v>0</v>
      </c>
      <c r="AH1381" s="18">
        <v>0</v>
      </c>
      <c r="AI1381" s="18">
        <v>0</v>
      </c>
      <c r="AJ1381" s="18">
        <v>0</v>
      </c>
      <c r="AK1381" s="23">
        <f>SUM(Y1381:AJ1381)</f>
        <v>1596</v>
      </c>
      <c r="AL1381" s="23">
        <f>MAX(Y1381:AJ1381)</f>
        <v>1596</v>
      </c>
      <c r="AM1381">
        <f>COUNTIF(Y1381:AJ1381,"&gt;1")</f>
        <v>1</v>
      </c>
    </row>
    <row r="1382" spans="1:39" ht="15.75" x14ac:dyDescent="0.25">
      <c r="A1382" s="21"/>
      <c r="B1382" s="21"/>
      <c r="C1382" s="21">
        <v>18565382</v>
      </c>
      <c r="D1382" s="25">
        <v>193654</v>
      </c>
      <c r="E1382" s="21" t="s">
        <v>1180</v>
      </c>
      <c r="F1382" s="21" t="s">
        <v>930</v>
      </c>
      <c r="G1382" s="21" t="s">
        <v>902</v>
      </c>
      <c r="H1382" s="25" t="s">
        <v>77</v>
      </c>
      <c r="I1382" s="21" t="s">
        <v>41</v>
      </c>
      <c r="J1382" s="21" t="s">
        <v>100</v>
      </c>
      <c r="K1382" s="38">
        <v>45951</v>
      </c>
      <c r="L1382" s="38">
        <v>46125</v>
      </c>
      <c r="M1382" s="39" t="s">
        <v>53</v>
      </c>
      <c r="N1382" s="18">
        <v>20808</v>
      </c>
      <c r="O1382" s="18">
        <v>0</v>
      </c>
      <c r="P1382" s="15">
        <f>IFERROR((O1382-N1382)/N1382,"")</f>
        <v>-1</v>
      </c>
      <c r="Q1382" s="19">
        <v>203</v>
      </c>
      <c r="R1382" s="19">
        <v>86</v>
      </c>
      <c r="S1382" s="15">
        <f>IFERROR((R1382-Q1382)/Q1382,"")</f>
        <v>-0.57635467980295563</v>
      </c>
      <c r="T1382" s="19">
        <v>301</v>
      </c>
      <c r="U1382" s="15">
        <f>IFERROR(R1382/T1382,"")</f>
        <v>0.2857142857142857</v>
      </c>
      <c r="V1382" s="19">
        <v>61</v>
      </c>
      <c r="W1382" s="19">
        <v>60</v>
      </c>
      <c r="X1382" s="15">
        <f>IFERROR((W1382-V1382)/V1382,"")</f>
        <v>-1.6393442622950821E-2</v>
      </c>
      <c r="Y1382" s="18">
        <v>1596</v>
      </c>
      <c r="Z1382" s="18">
        <v>0</v>
      </c>
      <c r="AA1382" s="18">
        <v>10404</v>
      </c>
      <c r="AB1382" s="18">
        <v>0</v>
      </c>
      <c r="AC1382" s="18">
        <v>0</v>
      </c>
      <c r="AD1382" s="18">
        <v>0</v>
      </c>
      <c r="AE1382" s="18">
        <v>0</v>
      </c>
      <c r="AF1382" s="18">
        <v>0</v>
      </c>
      <c r="AG1382" s="18">
        <v>0</v>
      </c>
      <c r="AH1382" s="18">
        <v>0</v>
      </c>
      <c r="AI1382" s="18">
        <v>0</v>
      </c>
      <c r="AJ1382" s="18">
        <v>0</v>
      </c>
      <c r="AK1382" s="23">
        <f>SUM(Y1382:AJ1382)</f>
        <v>12000</v>
      </c>
      <c r="AL1382" s="23">
        <f>MAX(Y1382:AJ1382)</f>
        <v>10404</v>
      </c>
      <c r="AM1382">
        <f>COUNTIF(Y1382:AJ1382,"&gt;1")</f>
        <v>2</v>
      </c>
    </row>
    <row r="1383" spans="1:39" ht="15.75" x14ac:dyDescent="0.25">
      <c r="A1383" s="21" t="s">
        <v>2618</v>
      </c>
      <c r="B1383" s="21" t="s">
        <v>1519</v>
      </c>
      <c r="C1383" s="21">
        <v>18650374</v>
      </c>
      <c r="D1383" s="25" t="s">
        <v>2745</v>
      </c>
      <c r="E1383" s="21" t="s">
        <v>69</v>
      </c>
      <c r="F1383" s="21" t="s">
        <v>2746</v>
      </c>
      <c r="G1383" s="21" t="s">
        <v>1002</v>
      </c>
      <c r="H1383" s="25" t="s">
        <v>15</v>
      </c>
      <c r="I1383" s="21" t="s">
        <v>21</v>
      </c>
      <c r="J1383" s="21" t="s">
        <v>21</v>
      </c>
      <c r="K1383" s="38">
        <v>45899</v>
      </c>
      <c r="L1383" s="38"/>
      <c r="M1383" s="39" t="s">
        <v>53</v>
      </c>
      <c r="N1383" s="18" t="s">
        <v>1610</v>
      </c>
      <c r="O1383" s="18" t="s">
        <v>1610</v>
      </c>
      <c r="P1383" s="15" t="str">
        <f>IFERROR((O1383-N1383)/N1383,"")</f>
        <v/>
      </c>
      <c r="Q1383" s="19" t="s">
        <v>1610</v>
      </c>
      <c r="R1383" s="19" t="s">
        <v>1610</v>
      </c>
      <c r="S1383" s="15" t="str">
        <f>IFERROR((R1383-Q1383)/Q1383,"")</f>
        <v/>
      </c>
      <c r="T1383" s="19" t="s">
        <v>1610</v>
      </c>
      <c r="U1383" s="15" t="str">
        <f>IFERROR(R1383/T1383,"")</f>
        <v/>
      </c>
      <c r="V1383" s="19" t="s">
        <v>1610</v>
      </c>
      <c r="W1383" s="19" t="s">
        <v>1610</v>
      </c>
      <c r="X1383" s="15" t="str">
        <f>IFERROR((W1383-V1383)/V1383,"")</f>
        <v/>
      </c>
      <c r="Y1383" s="18">
        <v>7080</v>
      </c>
      <c r="Z1383" s="18">
        <v>0</v>
      </c>
      <c r="AA1383" s="18">
        <v>0</v>
      </c>
      <c r="AB1383" s="18">
        <v>0</v>
      </c>
      <c r="AC1383" s="18">
        <v>0</v>
      </c>
      <c r="AD1383" s="18">
        <v>0</v>
      </c>
      <c r="AE1383" s="18">
        <v>0</v>
      </c>
      <c r="AF1383" s="18">
        <v>0</v>
      </c>
      <c r="AG1383" s="18">
        <v>0</v>
      </c>
      <c r="AH1383" s="18">
        <v>0</v>
      </c>
      <c r="AI1383" s="18">
        <v>0</v>
      </c>
      <c r="AJ1383" s="18">
        <v>0</v>
      </c>
      <c r="AK1383" s="23">
        <f>SUM(Y1383:AJ1383)</f>
        <v>7080</v>
      </c>
      <c r="AL1383" s="23">
        <f>MAX(Y1383:AJ1383)</f>
        <v>7080</v>
      </c>
      <c r="AM1383">
        <f>COUNTIF(Y1383:AJ1383,"&gt;1")</f>
        <v>1</v>
      </c>
    </row>
    <row r="1384" spans="1:39" ht="15.75" x14ac:dyDescent="0.25">
      <c r="A1384" s="21"/>
      <c r="B1384" s="21" t="s">
        <v>1520</v>
      </c>
      <c r="C1384" s="21">
        <v>18717475</v>
      </c>
      <c r="D1384" s="25">
        <v>194286</v>
      </c>
      <c r="E1384" s="21" t="s">
        <v>24</v>
      </c>
      <c r="F1384" s="21" t="s">
        <v>1662</v>
      </c>
      <c r="G1384" s="21" t="s">
        <v>544</v>
      </c>
      <c r="H1384" s="25" t="s">
        <v>55</v>
      </c>
      <c r="I1384" s="21" t="s">
        <v>253</v>
      </c>
      <c r="J1384" s="21" t="s">
        <v>3209</v>
      </c>
      <c r="K1384" s="38">
        <v>46076</v>
      </c>
      <c r="L1384" s="38">
        <v>46226</v>
      </c>
      <c r="M1384" s="39" t="s">
        <v>18</v>
      </c>
      <c r="N1384" s="18">
        <v>10020</v>
      </c>
      <c r="O1384" s="18">
        <v>0</v>
      </c>
      <c r="P1384" s="15">
        <f>IFERROR((O1384-N1384)/N1384,"")</f>
        <v>-1</v>
      </c>
      <c r="Q1384" s="19">
        <v>12</v>
      </c>
      <c r="R1384" s="19">
        <v>21</v>
      </c>
      <c r="S1384" s="15">
        <f>IFERROR((R1384-Q1384)/Q1384,"")</f>
        <v>0.75</v>
      </c>
      <c r="T1384" s="19">
        <v>63</v>
      </c>
      <c r="U1384" s="15">
        <f>IFERROR(R1384/T1384,"")</f>
        <v>0.33333333333333331</v>
      </c>
      <c r="V1384" s="19">
        <v>3</v>
      </c>
      <c r="W1384" s="19">
        <v>4</v>
      </c>
      <c r="X1384" s="15">
        <f>IFERROR((W1384-V1384)/V1384,"")</f>
        <v>0.33333333333333331</v>
      </c>
      <c r="Y1384" s="18">
        <v>0</v>
      </c>
      <c r="Z1384" s="18">
        <v>0</v>
      </c>
      <c r="AA1384" s="18">
        <v>0</v>
      </c>
      <c r="AB1384" s="18">
        <v>0</v>
      </c>
      <c r="AC1384" s="18">
        <v>0</v>
      </c>
      <c r="AD1384" s="18">
        <v>0</v>
      </c>
      <c r="AE1384" s="18">
        <v>10020</v>
      </c>
      <c r="AF1384" s="18">
        <v>0</v>
      </c>
      <c r="AG1384" s="18">
        <v>0</v>
      </c>
      <c r="AH1384" s="18">
        <v>0</v>
      </c>
      <c r="AI1384" s="18">
        <v>0</v>
      </c>
      <c r="AJ1384" s="18">
        <v>0</v>
      </c>
      <c r="AK1384" s="23">
        <f>SUM(Y1384:AJ1384)</f>
        <v>10020</v>
      </c>
      <c r="AL1384" s="23">
        <f>MAX(Y1384:AJ1384)</f>
        <v>10020</v>
      </c>
      <c r="AM1384">
        <f>COUNTIF(Y1384:AJ1384,"&gt;1")</f>
        <v>1</v>
      </c>
    </row>
    <row r="1385" spans="1:39" ht="15.75" x14ac:dyDescent="0.25">
      <c r="A1385" s="21" t="s">
        <v>2618</v>
      </c>
      <c r="B1385" s="21" t="s">
        <v>1520</v>
      </c>
      <c r="C1385" s="21">
        <v>18752824</v>
      </c>
      <c r="D1385" s="25" t="s">
        <v>2719</v>
      </c>
      <c r="E1385" s="21" t="s">
        <v>1575</v>
      </c>
      <c r="F1385" s="21" t="s">
        <v>2720</v>
      </c>
      <c r="G1385" s="21" t="s">
        <v>2721</v>
      </c>
      <c r="H1385" s="25" t="s">
        <v>15</v>
      </c>
      <c r="I1385" s="21" t="s">
        <v>41</v>
      </c>
      <c r="J1385" s="21" t="s">
        <v>42</v>
      </c>
      <c r="K1385" s="38">
        <v>46065</v>
      </c>
      <c r="L1385" s="38">
        <v>46233</v>
      </c>
      <c r="M1385" s="39" t="s">
        <v>18</v>
      </c>
      <c r="N1385" s="18">
        <v>0</v>
      </c>
      <c r="O1385" s="18">
        <v>0</v>
      </c>
      <c r="P1385" s="15" t="str">
        <f>IFERROR((O1385-N1385)/N1385,"")</f>
        <v/>
      </c>
      <c r="Q1385" s="19">
        <v>0</v>
      </c>
      <c r="R1385" s="19">
        <v>3</v>
      </c>
      <c r="S1385" s="15" t="str">
        <f>IFERROR((R1385-Q1385)/Q1385,"")</f>
        <v/>
      </c>
      <c r="T1385" s="19" t="s">
        <v>1610</v>
      </c>
      <c r="U1385" s="15" t="str">
        <f>IFERROR(R1385/T1385,"")</f>
        <v/>
      </c>
      <c r="V1385" s="19">
        <v>28</v>
      </c>
      <c r="W1385" s="19">
        <v>2</v>
      </c>
      <c r="X1385" s="15">
        <f>IFERROR((W1385-V1385)/V1385,"")</f>
        <v>-0.9285714285714286</v>
      </c>
      <c r="Y1385" s="18">
        <v>4140</v>
      </c>
      <c r="Z1385" s="18">
        <v>0</v>
      </c>
      <c r="AA1385" s="18">
        <v>1034</v>
      </c>
      <c r="AB1385" s="18">
        <v>0</v>
      </c>
      <c r="AC1385" s="18">
        <v>0</v>
      </c>
      <c r="AD1385" s="18">
        <v>0</v>
      </c>
      <c r="AE1385" s="18">
        <v>10680</v>
      </c>
      <c r="AF1385" s="18">
        <v>0</v>
      </c>
      <c r="AG1385" s="18">
        <v>0</v>
      </c>
      <c r="AH1385" s="18">
        <v>0</v>
      </c>
      <c r="AI1385" s="18">
        <v>0</v>
      </c>
      <c r="AJ1385" s="18">
        <v>0</v>
      </c>
      <c r="AK1385" s="23">
        <f>SUM(Y1385:AJ1385)</f>
        <v>15854</v>
      </c>
      <c r="AL1385" s="23">
        <f>MAX(Y1385:AJ1385)</f>
        <v>10680</v>
      </c>
      <c r="AM1385">
        <f>COUNTIF(Y1385:AJ1385,"&gt;1")</f>
        <v>3</v>
      </c>
    </row>
    <row r="1386" spans="1:39" ht="15.75" x14ac:dyDescent="0.25">
      <c r="A1386" s="21"/>
      <c r="B1386" s="21" t="s">
        <v>1519</v>
      </c>
      <c r="C1386" s="21">
        <v>18891185</v>
      </c>
      <c r="D1386" s="25">
        <v>193703</v>
      </c>
      <c r="E1386" s="25" t="s">
        <v>1206</v>
      </c>
      <c r="F1386" s="21" t="s">
        <v>1464</v>
      </c>
      <c r="G1386" s="21" t="s">
        <v>151</v>
      </c>
      <c r="H1386" s="25" t="s">
        <v>20</v>
      </c>
      <c r="I1386" s="21" t="s">
        <v>85</v>
      </c>
      <c r="J1386" s="21" t="s">
        <v>306</v>
      </c>
      <c r="K1386" s="38">
        <v>44866</v>
      </c>
      <c r="L1386" s="38">
        <v>45733</v>
      </c>
      <c r="M1386" s="39" t="s">
        <v>53</v>
      </c>
      <c r="N1386" s="18" t="s">
        <v>1610</v>
      </c>
      <c r="O1386" s="18" t="s">
        <v>1610</v>
      </c>
      <c r="P1386" s="15" t="str">
        <f>IFERROR((O1386-N1386)/N1386,"")</f>
        <v/>
      </c>
      <c r="Q1386" s="19" t="s">
        <v>1610</v>
      </c>
      <c r="R1386" s="19" t="s">
        <v>1610</v>
      </c>
      <c r="S1386" s="15" t="str">
        <f>IFERROR((R1386-Q1386)/Q1386,"")</f>
        <v/>
      </c>
      <c r="T1386" s="19">
        <v>8</v>
      </c>
      <c r="U1386" s="15" t="str">
        <f>IFERROR(R1386/T1386,"")</f>
        <v/>
      </c>
      <c r="V1386" s="19" t="s">
        <v>1610</v>
      </c>
      <c r="W1386" s="19" t="s">
        <v>1610</v>
      </c>
      <c r="X1386" s="15" t="str">
        <f>IFERROR((W1386-V1386)/V1386,"")</f>
        <v/>
      </c>
      <c r="Y1386" s="18" t="s">
        <v>1610</v>
      </c>
      <c r="Z1386" s="18" t="s">
        <v>1610</v>
      </c>
      <c r="AA1386" s="18" t="s">
        <v>1610</v>
      </c>
      <c r="AB1386" s="18" t="s">
        <v>1610</v>
      </c>
      <c r="AC1386" s="18" t="s">
        <v>1610</v>
      </c>
      <c r="AD1386" s="18" t="s">
        <v>1610</v>
      </c>
      <c r="AE1386" s="18" t="s">
        <v>1610</v>
      </c>
      <c r="AF1386" s="18" t="s">
        <v>1610</v>
      </c>
      <c r="AG1386" s="18" t="s">
        <v>1610</v>
      </c>
      <c r="AH1386" s="18" t="s">
        <v>1610</v>
      </c>
      <c r="AI1386" s="18" t="s">
        <v>1610</v>
      </c>
      <c r="AJ1386" s="18" t="s">
        <v>1610</v>
      </c>
      <c r="AK1386" s="23">
        <f>SUM(Y1386:AJ1386)</f>
        <v>0</v>
      </c>
      <c r="AL1386" s="23">
        <f>MAX(Y1386:AJ1386)</f>
        <v>0</v>
      </c>
      <c r="AM1386">
        <f>COUNTIF(Y1386:AJ1386,"&gt;1")</f>
        <v>0</v>
      </c>
    </row>
    <row r="1387" spans="1:39" ht="15.75" x14ac:dyDescent="0.25">
      <c r="A1387" s="21" t="s">
        <v>2618</v>
      </c>
      <c r="B1387" s="21" t="s">
        <v>1520</v>
      </c>
      <c r="C1387" s="21">
        <v>18918142</v>
      </c>
      <c r="D1387" s="25">
        <v>101169</v>
      </c>
      <c r="E1387" s="21" t="s">
        <v>2489</v>
      </c>
      <c r="F1387" s="21" t="s">
        <v>2787</v>
      </c>
      <c r="G1387" s="21" t="s">
        <v>189</v>
      </c>
      <c r="H1387" s="25" t="s">
        <v>190</v>
      </c>
      <c r="I1387" s="21" t="s">
        <v>85</v>
      </c>
      <c r="J1387" s="21" t="s">
        <v>68</v>
      </c>
      <c r="K1387" s="38">
        <v>46105</v>
      </c>
      <c r="L1387" s="38">
        <v>46178</v>
      </c>
      <c r="M1387" s="39" t="s">
        <v>22</v>
      </c>
      <c r="N1387" s="18">
        <v>0</v>
      </c>
      <c r="O1387" s="18">
        <v>0</v>
      </c>
      <c r="P1387" s="15" t="str">
        <f>IFERROR((O1387-N1387)/N1387,"")</f>
        <v/>
      </c>
      <c r="Q1387" s="19">
        <v>0</v>
      </c>
      <c r="R1387" s="19">
        <v>48</v>
      </c>
      <c r="S1387" s="15" t="str">
        <f>IFERROR((R1387-Q1387)/Q1387,"")</f>
        <v/>
      </c>
      <c r="T1387" s="19" t="s">
        <v>1610</v>
      </c>
      <c r="U1387" s="15" t="str">
        <f>IFERROR(R1387/T1387,"")</f>
        <v/>
      </c>
      <c r="V1387" s="19">
        <v>0</v>
      </c>
      <c r="W1387" s="19">
        <v>10</v>
      </c>
      <c r="X1387" s="15" t="str">
        <f>IFERROR((W1387-V1387)/V1387,"")</f>
        <v/>
      </c>
      <c r="Y1387" s="18">
        <v>0</v>
      </c>
      <c r="Z1387" s="18">
        <v>0</v>
      </c>
      <c r="AA1387" s="18">
        <v>0</v>
      </c>
      <c r="AB1387" s="18">
        <v>6620</v>
      </c>
      <c r="AC1387" s="18">
        <v>0</v>
      </c>
      <c r="AD1387" s="18">
        <v>0</v>
      </c>
      <c r="AE1387" s="18">
        <v>0</v>
      </c>
      <c r="AF1387" s="18">
        <v>5760</v>
      </c>
      <c r="AG1387" s="18">
        <v>0</v>
      </c>
      <c r="AH1387" s="18">
        <v>0</v>
      </c>
      <c r="AI1387" s="18">
        <v>0</v>
      </c>
      <c r="AJ1387" s="18">
        <v>0</v>
      </c>
      <c r="AK1387" s="23">
        <f>SUM(Y1387:AJ1387)</f>
        <v>12380</v>
      </c>
      <c r="AL1387" s="23">
        <f>MAX(Y1387:AJ1387)</f>
        <v>6620</v>
      </c>
      <c r="AM1387">
        <f>COUNTIF(Y1387:AJ1387,"&gt;1")</f>
        <v>2</v>
      </c>
    </row>
    <row r="1388" spans="1:39" ht="15.75" x14ac:dyDescent="0.25">
      <c r="A1388" s="21" t="s">
        <v>2618</v>
      </c>
      <c r="B1388" s="21" t="s">
        <v>1520</v>
      </c>
      <c r="C1388" s="21">
        <v>18918142</v>
      </c>
      <c r="D1388" s="25" t="s">
        <v>2935</v>
      </c>
      <c r="E1388" s="21" t="s">
        <v>2489</v>
      </c>
      <c r="F1388" s="21" t="s">
        <v>2787</v>
      </c>
      <c r="G1388" s="21" t="s">
        <v>899</v>
      </c>
      <c r="H1388" s="25" t="s">
        <v>344</v>
      </c>
      <c r="I1388" s="21" t="s">
        <v>21</v>
      </c>
      <c r="J1388" s="21" t="s">
        <v>21</v>
      </c>
      <c r="K1388" s="38">
        <v>46226</v>
      </c>
      <c r="L1388" s="38"/>
      <c r="M1388" s="39" t="s">
        <v>18</v>
      </c>
      <c r="N1388" s="18">
        <v>0</v>
      </c>
      <c r="O1388" s="18">
        <v>11770</v>
      </c>
      <c r="P1388" s="15" t="str">
        <f>IFERROR((O1388-N1388)/N1388,"")</f>
        <v/>
      </c>
      <c r="Q1388" s="19">
        <v>0</v>
      </c>
      <c r="R1388" s="19">
        <v>0</v>
      </c>
      <c r="S1388" s="15" t="str">
        <f>IFERROR((R1388-Q1388)/Q1388,"")</f>
        <v/>
      </c>
      <c r="T1388" s="19" t="s">
        <v>1610</v>
      </c>
      <c r="U1388" s="15" t="str">
        <f>IFERROR(R1388/T1388,"")</f>
        <v/>
      </c>
      <c r="V1388" s="19" t="s">
        <v>1610</v>
      </c>
      <c r="W1388" s="19" t="s">
        <v>1610</v>
      </c>
      <c r="X1388" s="15" t="str">
        <f>IFERROR((W1388-V1388)/V1388,"")</f>
        <v/>
      </c>
      <c r="Y1388" s="18">
        <v>0</v>
      </c>
      <c r="Z1388" s="18">
        <v>0</v>
      </c>
      <c r="AA1388" s="18">
        <v>0</v>
      </c>
      <c r="AB1388" s="18">
        <v>0</v>
      </c>
      <c r="AC1388" s="18">
        <v>0</v>
      </c>
      <c r="AD1388" s="18">
        <v>7998</v>
      </c>
      <c r="AE1388" s="18">
        <v>0</v>
      </c>
      <c r="AF1388" s="18">
        <v>0</v>
      </c>
      <c r="AG1388" s="18">
        <v>0</v>
      </c>
      <c r="AH1388" s="18">
        <v>0</v>
      </c>
      <c r="AI1388" s="18">
        <v>9792</v>
      </c>
      <c r="AJ1388" s="18">
        <v>1978</v>
      </c>
      <c r="AK1388" s="23">
        <f>SUM(Y1388:AJ1388)</f>
        <v>19768</v>
      </c>
      <c r="AL1388" s="23">
        <f>MAX(Y1388:AJ1388)</f>
        <v>9792</v>
      </c>
      <c r="AM1388">
        <f>COUNTIF(Y1388:AJ1388,"&gt;1")</f>
        <v>3</v>
      </c>
    </row>
    <row r="1389" spans="1:39" ht="15.75" x14ac:dyDescent="0.25">
      <c r="A1389" s="21" t="s">
        <v>2618</v>
      </c>
      <c r="B1389" s="21" t="s">
        <v>1519</v>
      </c>
      <c r="C1389" s="21">
        <v>18918142</v>
      </c>
      <c r="D1389" s="25" t="s">
        <v>2938</v>
      </c>
      <c r="E1389" s="21" t="s">
        <v>2489</v>
      </c>
      <c r="F1389" s="21" t="s">
        <v>2787</v>
      </c>
      <c r="G1389" s="21" t="s">
        <v>343</v>
      </c>
      <c r="H1389" s="25" t="s">
        <v>344</v>
      </c>
      <c r="I1389" s="21" t="s">
        <v>21</v>
      </c>
      <c r="J1389" s="21" t="s">
        <v>21</v>
      </c>
      <c r="K1389" s="38">
        <v>46164</v>
      </c>
      <c r="L1389" s="38"/>
      <c r="M1389" s="39" t="s">
        <v>18</v>
      </c>
      <c r="N1389" s="18">
        <v>0</v>
      </c>
      <c r="O1389" s="18">
        <v>9792</v>
      </c>
      <c r="P1389" s="15" t="str">
        <f>IFERROR((O1389-N1389)/N1389,"")</f>
        <v/>
      </c>
      <c r="Q1389" s="19">
        <v>0</v>
      </c>
      <c r="R1389" s="19">
        <v>0</v>
      </c>
      <c r="S1389" s="15" t="str">
        <f>IFERROR((R1389-Q1389)/Q1389,"")</f>
        <v/>
      </c>
      <c r="T1389" s="19" t="s">
        <v>1610</v>
      </c>
      <c r="U1389" s="15" t="str">
        <f>IFERROR(R1389/T1389,"")</f>
        <v/>
      </c>
      <c r="V1389" s="19" t="s">
        <v>1610</v>
      </c>
      <c r="W1389" s="19" t="s">
        <v>1610</v>
      </c>
      <c r="X1389" s="15" t="str">
        <f>IFERROR((W1389-V1389)/V1389,"")</f>
        <v/>
      </c>
      <c r="Y1389" s="18">
        <v>0</v>
      </c>
      <c r="Z1389" s="18">
        <v>0</v>
      </c>
      <c r="AA1389" s="18">
        <v>0</v>
      </c>
      <c r="AB1389" s="18">
        <v>0</v>
      </c>
      <c r="AC1389" s="18">
        <v>0</v>
      </c>
      <c r="AD1389" s="18">
        <v>7200</v>
      </c>
      <c r="AE1389" s="18">
        <v>0</v>
      </c>
      <c r="AF1389" s="18">
        <v>0</v>
      </c>
      <c r="AG1389" s="18">
        <v>0</v>
      </c>
      <c r="AH1389" s="18">
        <v>9792</v>
      </c>
      <c r="AI1389" s="18">
        <v>0</v>
      </c>
      <c r="AJ1389" s="18">
        <v>0</v>
      </c>
      <c r="AK1389" s="23">
        <f>SUM(Y1389:AJ1389)</f>
        <v>16992</v>
      </c>
      <c r="AL1389" s="23">
        <f>MAX(Y1389:AJ1389)</f>
        <v>9792</v>
      </c>
      <c r="AM1389">
        <f>COUNTIF(Y1389:AJ1389,"&gt;1")</f>
        <v>2</v>
      </c>
    </row>
    <row r="1390" spans="1:39" ht="15.75" x14ac:dyDescent="0.25">
      <c r="A1390" s="21" t="s">
        <v>2618</v>
      </c>
      <c r="B1390" s="21" t="s">
        <v>1520</v>
      </c>
      <c r="C1390" s="21">
        <v>19005417</v>
      </c>
      <c r="D1390" s="25" t="s">
        <v>3076</v>
      </c>
      <c r="E1390" s="21" t="s">
        <v>12</v>
      </c>
      <c r="F1390" s="21" t="s">
        <v>3077</v>
      </c>
      <c r="G1390" s="21" t="s">
        <v>106</v>
      </c>
      <c r="H1390" s="25" t="s">
        <v>15</v>
      </c>
      <c r="I1390" s="21" t="s">
        <v>16</v>
      </c>
      <c r="J1390" s="21" t="s">
        <v>3184</v>
      </c>
      <c r="K1390" s="38">
        <v>46101</v>
      </c>
      <c r="L1390" s="38"/>
      <c r="M1390" s="39" t="s">
        <v>22</v>
      </c>
      <c r="N1390" s="18" t="s">
        <v>1610</v>
      </c>
      <c r="O1390" s="18" t="s">
        <v>1610</v>
      </c>
      <c r="P1390" s="15" t="str">
        <f>IFERROR((O1390-N1390)/N1390,"")</f>
        <v/>
      </c>
      <c r="Q1390" s="19" t="s">
        <v>1610</v>
      </c>
      <c r="R1390" s="19" t="s">
        <v>1610</v>
      </c>
      <c r="S1390" s="15" t="str">
        <f>IFERROR((R1390-Q1390)/Q1390,"")</f>
        <v/>
      </c>
      <c r="T1390" s="19" t="s">
        <v>1610</v>
      </c>
      <c r="U1390" s="15" t="str">
        <f>IFERROR(R1390/T1390,"")</f>
        <v/>
      </c>
      <c r="V1390" s="19" t="s">
        <v>1610</v>
      </c>
      <c r="W1390" s="19" t="s">
        <v>1610</v>
      </c>
      <c r="X1390" s="15" t="str">
        <f>IFERROR((W1390-V1390)/V1390,"")</f>
        <v/>
      </c>
      <c r="Y1390" s="18">
        <v>0</v>
      </c>
      <c r="Z1390" s="18">
        <v>0</v>
      </c>
      <c r="AA1390" s="18">
        <v>0</v>
      </c>
      <c r="AB1390" s="18">
        <v>0</v>
      </c>
      <c r="AC1390" s="18">
        <v>0</v>
      </c>
      <c r="AD1390" s="18">
        <v>0</v>
      </c>
      <c r="AE1390" s="18">
        <v>0</v>
      </c>
      <c r="AF1390" s="18">
        <v>708</v>
      </c>
      <c r="AG1390" s="18">
        <v>0</v>
      </c>
      <c r="AH1390" s="18">
        <v>0</v>
      </c>
      <c r="AI1390" s="18">
        <v>0</v>
      </c>
      <c r="AJ1390" s="18">
        <v>0</v>
      </c>
      <c r="AK1390" s="23">
        <f>SUM(Y1390:AJ1390)</f>
        <v>708</v>
      </c>
      <c r="AL1390" s="23">
        <f>MAX(Y1390:AJ1390)</f>
        <v>708</v>
      </c>
      <c r="AM1390">
        <f>COUNTIF(Y1390:AJ1390,"&gt;1")</f>
        <v>1</v>
      </c>
    </row>
    <row r="1391" spans="1:39" ht="15.75" x14ac:dyDescent="0.25">
      <c r="A1391" s="21" t="s">
        <v>2618</v>
      </c>
      <c r="B1391" s="21" t="s">
        <v>1519</v>
      </c>
      <c r="C1391" s="21">
        <v>19027266</v>
      </c>
      <c r="D1391" s="25" t="s">
        <v>2982</v>
      </c>
      <c r="E1391" s="21" t="s">
        <v>1798</v>
      </c>
      <c r="F1391" s="21" t="s">
        <v>2983</v>
      </c>
      <c r="G1391" s="21" t="s">
        <v>913</v>
      </c>
      <c r="H1391" s="25" t="s">
        <v>145</v>
      </c>
      <c r="I1391" s="21" t="s">
        <v>88</v>
      </c>
      <c r="J1391" s="21" t="s">
        <v>93</v>
      </c>
      <c r="K1391" s="38">
        <v>46000</v>
      </c>
      <c r="L1391" s="38">
        <v>46213</v>
      </c>
      <c r="M1391" s="39" t="s">
        <v>18</v>
      </c>
      <c r="N1391" s="18">
        <v>0</v>
      </c>
      <c r="O1391" s="18">
        <v>0</v>
      </c>
      <c r="P1391" s="15" t="str">
        <f>IFERROR((O1391-N1391)/N1391,"")</f>
        <v/>
      </c>
      <c r="Q1391" s="19">
        <v>0</v>
      </c>
      <c r="R1391" s="19">
        <v>2</v>
      </c>
      <c r="S1391" s="15" t="str">
        <f>IFERROR((R1391-Q1391)/Q1391,"")</f>
        <v/>
      </c>
      <c r="T1391" s="19" t="s">
        <v>1610</v>
      </c>
      <c r="U1391" s="15" t="str">
        <f>IFERROR(R1391/T1391,"")</f>
        <v/>
      </c>
      <c r="V1391" s="19">
        <v>3</v>
      </c>
      <c r="W1391" s="19">
        <v>1</v>
      </c>
      <c r="X1391" s="15">
        <f>IFERROR((W1391-V1391)/V1391,"")</f>
        <v>-0.66666666666666663</v>
      </c>
      <c r="Y1391" s="18">
        <v>0</v>
      </c>
      <c r="Z1391" s="18">
        <v>0</v>
      </c>
      <c r="AA1391" s="18">
        <v>0</v>
      </c>
      <c r="AB1391" s="18">
        <v>0</v>
      </c>
      <c r="AC1391" s="18">
        <v>3600</v>
      </c>
      <c r="AD1391" s="18">
        <v>0</v>
      </c>
      <c r="AE1391" s="18">
        <v>0</v>
      </c>
      <c r="AF1391" s="18">
        <v>0</v>
      </c>
      <c r="AG1391" s="18">
        <v>0</v>
      </c>
      <c r="AH1391" s="18">
        <v>0</v>
      </c>
      <c r="AI1391" s="18">
        <v>0</v>
      </c>
      <c r="AJ1391" s="18">
        <v>0</v>
      </c>
      <c r="AK1391" s="23">
        <f>SUM(Y1391:AJ1391)</f>
        <v>3600</v>
      </c>
      <c r="AL1391" s="23">
        <f>MAX(Y1391:AJ1391)</f>
        <v>3600</v>
      </c>
      <c r="AM1391">
        <f>COUNTIF(Y1391:AJ1391,"&gt;1")</f>
        <v>1</v>
      </c>
    </row>
    <row r="1392" spans="1:39" ht="15.75" x14ac:dyDescent="0.25">
      <c r="A1392" s="21"/>
      <c r="B1392" s="21" t="s">
        <v>1519</v>
      </c>
      <c r="C1392" s="21">
        <v>19072372</v>
      </c>
      <c r="D1392" s="25" t="s">
        <v>2178</v>
      </c>
      <c r="E1392" s="21" t="s">
        <v>12</v>
      </c>
      <c r="F1392" s="21" t="s">
        <v>2179</v>
      </c>
      <c r="G1392" s="21" t="s">
        <v>431</v>
      </c>
      <c r="H1392" s="25" t="s">
        <v>45</v>
      </c>
      <c r="I1392" s="21" t="s">
        <v>67</v>
      </c>
      <c r="J1392" s="21" t="s">
        <v>68</v>
      </c>
      <c r="K1392" s="38">
        <v>45685</v>
      </c>
      <c r="L1392" s="38">
        <v>46211</v>
      </c>
      <c r="M1392" s="39" t="s">
        <v>18</v>
      </c>
      <c r="N1392" s="18">
        <v>0</v>
      </c>
      <c r="O1392" s="18">
        <v>0</v>
      </c>
      <c r="P1392" s="15" t="str">
        <f>IFERROR((O1392-N1392)/N1392,"")</f>
        <v/>
      </c>
      <c r="Q1392" s="19">
        <v>2</v>
      </c>
      <c r="R1392" s="19">
        <v>4</v>
      </c>
      <c r="S1392" s="15">
        <f>IFERROR((R1392-Q1392)/Q1392,"")</f>
        <v>1</v>
      </c>
      <c r="T1392" s="19" t="s">
        <v>1610</v>
      </c>
      <c r="U1392" s="15" t="str">
        <f>IFERROR(R1392/T1392,"")</f>
        <v/>
      </c>
      <c r="V1392" s="19">
        <v>12</v>
      </c>
      <c r="W1392" s="19">
        <v>4</v>
      </c>
      <c r="X1392" s="15">
        <f>IFERROR((W1392-V1392)/V1392,"")</f>
        <v>-0.66666666666666663</v>
      </c>
      <c r="Y1392" s="18" t="s">
        <v>1610</v>
      </c>
      <c r="Z1392" s="18" t="s">
        <v>1610</v>
      </c>
      <c r="AA1392" s="18" t="s">
        <v>1610</v>
      </c>
      <c r="AB1392" s="18" t="s">
        <v>1610</v>
      </c>
      <c r="AC1392" s="18" t="s">
        <v>1610</v>
      </c>
      <c r="AD1392" s="18" t="s">
        <v>1610</v>
      </c>
      <c r="AE1392" s="18" t="s">
        <v>1610</v>
      </c>
      <c r="AF1392" s="18" t="s">
        <v>1610</v>
      </c>
      <c r="AG1392" s="18" t="s">
        <v>1610</v>
      </c>
      <c r="AH1392" s="18" t="s">
        <v>1610</v>
      </c>
      <c r="AI1392" s="18" t="s">
        <v>1610</v>
      </c>
      <c r="AJ1392" s="18" t="s">
        <v>1610</v>
      </c>
      <c r="AK1392" s="23">
        <f>SUM(Y1392:AJ1392)</f>
        <v>0</v>
      </c>
      <c r="AL1392" s="23">
        <f>MAX(Y1392:AJ1392)</f>
        <v>0</v>
      </c>
      <c r="AM1392">
        <f>COUNTIF(Y1392:AJ1392,"&gt;1")</f>
        <v>0</v>
      </c>
    </row>
    <row r="1393" spans="1:39" ht="15.75" x14ac:dyDescent="0.25">
      <c r="A1393" s="21" t="s">
        <v>2618</v>
      </c>
      <c r="B1393" s="21" t="s">
        <v>1520</v>
      </c>
      <c r="C1393" s="21">
        <v>19213016</v>
      </c>
      <c r="D1393" s="25" t="s">
        <v>2833</v>
      </c>
      <c r="E1393" s="21" t="s">
        <v>1575</v>
      </c>
      <c r="F1393" s="21" t="s">
        <v>2834</v>
      </c>
      <c r="G1393" s="21" t="s">
        <v>35</v>
      </c>
      <c r="H1393" s="25" t="s">
        <v>15</v>
      </c>
      <c r="I1393" s="21" t="s">
        <v>16</v>
      </c>
      <c r="J1393" s="21" t="s">
        <v>17</v>
      </c>
      <c r="K1393" s="38">
        <v>45952</v>
      </c>
      <c r="L1393" s="38">
        <v>46051</v>
      </c>
      <c r="M1393" s="39" t="s">
        <v>53</v>
      </c>
      <c r="N1393" s="18" t="s">
        <v>1610</v>
      </c>
      <c r="O1393" s="18" t="s">
        <v>1610</v>
      </c>
      <c r="P1393" s="15" t="str">
        <f>IFERROR((O1393-N1393)/N1393,"")</f>
        <v/>
      </c>
      <c r="Q1393" s="19" t="s">
        <v>1610</v>
      </c>
      <c r="R1393" s="19" t="s">
        <v>1610</v>
      </c>
      <c r="S1393" s="15" t="str">
        <f>IFERROR((R1393-Q1393)/Q1393,"")</f>
        <v/>
      </c>
      <c r="T1393" s="19" t="s">
        <v>1610</v>
      </c>
      <c r="U1393" s="15" t="str">
        <f>IFERROR(R1393/T1393,"")</f>
        <v/>
      </c>
      <c r="V1393" s="19">
        <v>64</v>
      </c>
      <c r="W1393" s="19">
        <v>0</v>
      </c>
      <c r="X1393" s="15">
        <f>IFERROR((W1393-V1393)/V1393,"")</f>
        <v>-1</v>
      </c>
      <c r="Y1393" s="18">
        <v>0</v>
      </c>
      <c r="Z1393" s="18">
        <v>0</v>
      </c>
      <c r="AA1393" s="18">
        <v>20834</v>
      </c>
      <c r="AB1393" s="18">
        <v>0</v>
      </c>
      <c r="AC1393" s="18">
        <v>0</v>
      </c>
      <c r="AD1393" s="18">
        <v>0</v>
      </c>
      <c r="AE1393" s="18">
        <v>0</v>
      </c>
      <c r="AF1393" s="18">
        <v>0</v>
      </c>
      <c r="AG1393" s="18">
        <v>0</v>
      </c>
      <c r="AH1393" s="18">
        <v>0</v>
      </c>
      <c r="AI1393" s="18">
        <v>0</v>
      </c>
      <c r="AJ1393" s="18">
        <v>0</v>
      </c>
      <c r="AK1393" s="23">
        <f>SUM(Y1393:AJ1393)</f>
        <v>20834</v>
      </c>
      <c r="AL1393" s="23">
        <f>MAX(Y1393:AJ1393)</f>
        <v>20834</v>
      </c>
      <c r="AM1393">
        <f>COUNTIF(Y1393:AJ1393,"&gt;1")</f>
        <v>1</v>
      </c>
    </row>
    <row r="1394" spans="1:39" ht="15.75" x14ac:dyDescent="0.25">
      <c r="A1394" s="21"/>
      <c r="B1394" s="21" t="s">
        <v>1519</v>
      </c>
      <c r="C1394" s="21">
        <v>19246473</v>
      </c>
      <c r="D1394" s="25">
        <v>101915</v>
      </c>
      <c r="E1394" s="21" t="s">
        <v>12</v>
      </c>
      <c r="F1394" s="21" t="s">
        <v>421</v>
      </c>
      <c r="G1394" s="21" t="s">
        <v>35</v>
      </c>
      <c r="H1394" s="25" t="s">
        <v>15</v>
      </c>
      <c r="I1394" s="21" t="s">
        <v>21</v>
      </c>
      <c r="J1394" s="21" t="s">
        <v>21</v>
      </c>
      <c r="K1394" s="38">
        <v>46196</v>
      </c>
      <c r="L1394" s="38">
        <v>46210</v>
      </c>
      <c r="M1394" s="39" t="s">
        <v>18</v>
      </c>
      <c r="N1394" s="18">
        <v>2952</v>
      </c>
      <c r="O1394" s="18">
        <v>3000</v>
      </c>
      <c r="P1394" s="15">
        <f>IFERROR((O1394-N1394)/N1394,"")</f>
        <v>1.6260162601626018E-2</v>
      </c>
      <c r="Q1394" s="19">
        <v>23</v>
      </c>
      <c r="R1394" s="19">
        <v>20</v>
      </c>
      <c r="S1394" s="15">
        <f>IFERROR((R1394-Q1394)/Q1394,"")</f>
        <v>-0.13043478260869565</v>
      </c>
      <c r="T1394" s="19">
        <v>48</v>
      </c>
      <c r="U1394" s="15">
        <f>IFERROR(R1394/T1394,"")</f>
        <v>0.41666666666666669</v>
      </c>
      <c r="V1394" s="19">
        <v>12</v>
      </c>
      <c r="W1394" s="19">
        <v>8</v>
      </c>
      <c r="X1394" s="15">
        <f>IFERROR((W1394-V1394)/V1394,"")</f>
        <v>-0.33333333333333331</v>
      </c>
      <c r="Y1394" s="18">
        <v>0</v>
      </c>
      <c r="Z1394" s="18">
        <v>2952</v>
      </c>
      <c r="AA1394" s="18">
        <v>0</v>
      </c>
      <c r="AB1394" s="18">
        <v>0</v>
      </c>
      <c r="AC1394" s="18">
        <v>0</v>
      </c>
      <c r="AD1394" s="18">
        <v>0</v>
      </c>
      <c r="AE1394" s="18">
        <v>0</v>
      </c>
      <c r="AF1394" s="18">
        <v>0</v>
      </c>
      <c r="AG1394" s="18">
        <v>0</v>
      </c>
      <c r="AH1394" s="18">
        <v>0</v>
      </c>
      <c r="AI1394" s="18">
        <v>3000</v>
      </c>
      <c r="AJ1394" s="18">
        <v>0</v>
      </c>
      <c r="AK1394" s="23">
        <f>SUM(Y1394:AJ1394)</f>
        <v>5952</v>
      </c>
      <c r="AL1394" s="23">
        <f>MAX(Y1394:AJ1394)</f>
        <v>3000</v>
      </c>
      <c r="AM1394">
        <f>COUNTIF(Y1394:AJ1394,"&gt;1")</f>
        <v>2</v>
      </c>
    </row>
    <row r="1395" spans="1:39" ht="15.75" x14ac:dyDescent="0.25">
      <c r="A1395" s="21" t="s">
        <v>2618</v>
      </c>
      <c r="B1395" s="21" t="s">
        <v>1520</v>
      </c>
      <c r="C1395" s="21">
        <v>19259951</v>
      </c>
      <c r="D1395" s="25" t="s">
        <v>2765</v>
      </c>
      <c r="E1395" s="21" t="s">
        <v>12</v>
      </c>
      <c r="F1395" s="21" t="s">
        <v>2766</v>
      </c>
      <c r="G1395" s="21" t="s">
        <v>2767</v>
      </c>
      <c r="H1395" s="25" t="s">
        <v>15</v>
      </c>
      <c r="I1395" s="21" t="s">
        <v>85</v>
      </c>
      <c r="J1395" s="21" t="s">
        <v>306</v>
      </c>
      <c r="K1395" s="38">
        <v>45986</v>
      </c>
      <c r="L1395" s="38">
        <v>45996</v>
      </c>
      <c r="M1395" s="39" t="s">
        <v>53</v>
      </c>
      <c r="N1395" s="18" t="s">
        <v>1610</v>
      </c>
      <c r="O1395" s="18" t="s">
        <v>1610</v>
      </c>
      <c r="P1395" s="15" t="str">
        <f>IFERROR((O1395-N1395)/N1395,"")</f>
        <v/>
      </c>
      <c r="Q1395" s="19" t="s">
        <v>1610</v>
      </c>
      <c r="R1395" s="19" t="s">
        <v>1610</v>
      </c>
      <c r="S1395" s="15" t="str">
        <f>IFERROR((R1395-Q1395)/Q1395,"")</f>
        <v/>
      </c>
      <c r="T1395" s="19" t="s">
        <v>1610</v>
      </c>
      <c r="U1395" s="15" t="str">
        <f>IFERROR(R1395/T1395,"")</f>
        <v/>
      </c>
      <c r="V1395" s="19">
        <v>3</v>
      </c>
      <c r="W1395" s="19">
        <v>0</v>
      </c>
      <c r="X1395" s="15">
        <f>IFERROR((W1395-V1395)/V1395,"")</f>
        <v>-1</v>
      </c>
      <c r="Y1395" s="18">
        <v>0</v>
      </c>
      <c r="Z1395" s="18">
        <v>0</v>
      </c>
      <c r="AA1395" s="18">
        <v>0</v>
      </c>
      <c r="AB1395" s="18">
        <v>2018</v>
      </c>
      <c r="AC1395" s="18">
        <v>0</v>
      </c>
      <c r="AD1395" s="18">
        <v>0</v>
      </c>
      <c r="AE1395" s="18">
        <v>0</v>
      </c>
      <c r="AF1395" s="18">
        <v>0</v>
      </c>
      <c r="AG1395" s="18">
        <v>0</v>
      </c>
      <c r="AH1395" s="18">
        <v>0</v>
      </c>
      <c r="AI1395" s="18">
        <v>0</v>
      </c>
      <c r="AJ1395" s="18">
        <v>0</v>
      </c>
      <c r="AK1395" s="23">
        <f>SUM(Y1395:AJ1395)</f>
        <v>2018</v>
      </c>
      <c r="AL1395" s="23">
        <f>MAX(Y1395:AJ1395)</f>
        <v>2018</v>
      </c>
      <c r="AM1395">
        <f>COUNTIF(Y1395:AJ1395,"&gt;1")</f>
        <v>1</v>
      </c>
    </row>
    <row r="1396" spans="1:39" ht="15.75" x14ac:dyDescent="0.25">
      <c r="A1396" s="21"/>
      <c r="B1396" s="21" t="s">
        <v>1519</v>
      </c>
      <c r="C1396" s="21">
        <v>19350180</v>
      </c>
      <c r="D1396" s="25">
        <v>191466</v>
      </c>
      <c r="E1396" s="21" t="s">
        <v>1180</v>
      </c>
      <c r="F1396" s="21" t="s">
        <v>1318</v>
      </c>
      <c r="G1396" s="21" t="s">
        <v>390</v>
      </c>
      <c r="H1396" s="25" t="s">
        <v>15</v>
      </c>
      <c r="I1396" s="21" t="s">
        <v>21</v>
      </c>
      <c r="J1396" s="21" t="s">
        <v>21</v>
      </c>
      <c r="K1396" s="38">
        <v>45769</v>
      </c>
      <c r="L1396" s="38">
        <v>45302</v>
      </c>
      <c r="M1396" s="39" t="s">
        <v>53</v>
      </c>
      <c r="N1396" s="18">
        <v>2358</v>
      </c>
      <c r="O1396" s="18">
        <v>0</v>
      </c>
      <c r="P1396" s="15">
        <f>IFERROR((O1396-N1396)/N1396,"")</f>
        <v>-1</v>
      </c>
      <c r="Q1396" s="19">
        <v>0</v>
      </c>
      <c r="R1396" s="19">
        <v>0</v>
      </c>
      <c r="S1396" s="15" t="str">
        <f>IFERROR((R1396-Q1396)/Q1396,"")</f>
        <v/>
      </c>
      <c r="T1396" s="19" t="s">
        <v>1610</v>
      </c>
      <c r="U1396" s="15" t="str">
        <f>IFERROR(R1396/T1396,"")</f>
        <v/>
      </c>
      <c r="V1396" s="19" t="s">
        <v>1610</v>
      </c>
      <c r="W1396" s="19" t="s">
        <v>1610</v>
      </c>
      <c r="X1396" s="15" t="str">
        <f>IFERROR((W1396-V1396)/V1396,"")</f>
        <v/>
      </c>
      <c r="Y1396" s="18" t="s">
        <v>1610</v>
      </c>
      <c r="Z1396" s="18" t="s">
        <v>1610</v>
      </c>
      <c r="AA1396" s="18" t="s">
        <v>1610</v>
      </c>
      <c r="AB1396" s="18" t="s">
        <v>1610</v>
      </c>
      <c r="AC1396" s="18" t="s">
        <v>1610</v>
      </c>
      <c r="AD1396" s="18" t="s">
        <v>1610</v>
      </c>
      <c r="AE1396" s="18" t="s">
        <v>1610</v>
      </c>
      <c r="AF1396" s="18" t="s">
        <v>1610</v>
      </c>
      <c r="AG1396" s="18" t="s">
        <v>1610</v>
      </c>
      <c r="AH1396" s="18" t="s">
        <v>1610</v>
      </c>
      <c r="AI1396" s="18" t="s">
        <v>1610</v>
      </c>
      <c r="AJ1396" s="18" t="s">
        <v>1610</v>
      </c>
      <c r="AK1396" s="23">
        <f>SUM(Y1396:AJ1396)</f>
        <v>0</v>
      </c>
      <c r="AL1396" s="23">
        <f>MAX(Y1396:AJ1396)</f>
        <v>0</v>
      </c>
      <c r="AM1396">
        <f>COUNTIF(Y1396:AJ1396,"&gt;1")</f>
        <v>0</v>
      </c>
    </row>
    <row r="1397" spans="1:39" ht="15.75" x14ac:dyDescent="0.25">
      <c r="A1397" s="21" t="s">
        <v>2618</v>
      </c>
      <c r="B1397" s="21" t="s">
        <v>1519</v>
      </c>
      <c r="C1397" s="21">
        <v>19537471</v>
      </c>
      <c r="D1397" s="25">
        <v>190360</v>
      </c>
      <c r="E1397" s="21" t="s">
        <v>2453</v>
      </c>
      <c r="F1397" s="21" t="s">
        <v>1999</v>
      </c>
      <c r="G1397" s="21" t="s">
        <v>1129</v>
      </c>
      <c r="H1397" s="25" t="s">
        <v>15</v>
      </c>
      <c r="I1397" s="21" t="s">
        <v>27</v>
      </c>
      <c r="J1397" s="21" t="s">
        <v>28</v>
      </c>
      <c r="K1397" s="38">
        <v>46156</v>
      </c>
      <c r="L1397" s="38">
        <v>46210</v>
      </c>
      <c r="M1397" s="39" t="s">
        <v>18</v>
      </c>
      <c r="N1397" s="18">
        <v>11880</v>
      </c>
      <c r="O1397" s="18">
        <v>15000</v>
      </c>
      <c r="P1397" s="15">
        <f>IFERROR((O1397-N1397)/N1397,"")</f>
        <v>0.26262626262626265</v>
      </c>
      <c r="Q1397" s="19">
        <v>89</v>
      </c>
      <c r="R1397" s="19">
        <v>50</v>
      </c>
      <c r="S1397" s="15">
        <f>IFERROR((R1397-Q1397)/Q1397,"")</f>
        <v>-0.43820224719101125</v>
      </c>
      <c r="T1397" s="19">
        <v>26</v>
      </c>
      <c r="U1397" s="15">
        <f>IFERROR(R1397/T1397,"")</f>
        <v>1.9230769230769231</v>
      </c>
      <c r="V1397" s="19">
        <v>67</v>
      </c>
      <c r="W1397" s="19">
        <v>35</v>
      </c>
      <c r="X1397" s="15">
        <f>IFERROR((W1397-V1397)/V1397,"")</f>
        <v>-0.47761194029850745</v>
      </c>
      <c r="Y1397" s="18">
        <v>0</v>
      </c>
      <c r="Z1397" s="18">
        <v>0</v>
      </c>
      <c r="AA1397" s="18">
        <v>0</v>
      </c>
      <c r="AB1397" s="18">
        <v>0</v>
      </c>
      <c r="AC1397" s="18">
        <v>0</v>
      </c>
      <c r="AD1397" s="18">
        <v>0</v>
      </c>
      <c r="AE1397" s="18">
        <v>0</v>
      </c>
      <c r="AF1397" s="18">
        <v>0</v>
      </c>
      <c r="AG1397" s="18">
        <v>0</v>
      </c>
      <c r="AH1397" s="18">
        <v>15000</v>
      </c>
      <c r="AI1397" s="18">
        <v>0</v>
      </c>
      <c r="AJ1397" s="18">
        <v>0</v>
      </c>
      <c r="AK1397" s="23">
        <f>SUM(Y1397:AJ1397)</f>
        <v>15000</v>
      </c>
      <c r="AL1397" s="23">
        <f>MAX(Y1397:AJ1397)</f>
        <v>15000</v>
      </c>
      <c r="AM1397">
        <f>COUNTIF(Y1397:AJ1397,"&gt;1")</f>
        <v>1</v>
      </c>
    </row>
    <row r="1398" spans="1:39" ht="15.75" x14ac:dyDescent="0.25">
      <c r="A1398" s="21"/>
      <c r="B1398" s="21" t="s">
        <v>1519</v>
      </c>
      <c r="C1398" s="21">
        <v>19537752</v>
      </c>
      <c r="D1398" s="25">
        <v>194690</v>
      </c>
      <c r="E1398" s="21" t="s">
        <v>1642</v>
      </c>
      <c r="F1398" s="21" t="s">
        <v>1678</v>
      </c>
      <c r="G1398" s="21" t="s">
        <v>106</v>
      </c>
      <c r="H1398" s="25" t="s">
        <v>15</v>
      </c>
      <c r="I1398" s="21" t="s">
        <v>21</v>
      </c>
      <c r="J1398" s="21" t="s">
        <v>21</v>
      </c>
      <c r="K1398" s="38">
        <v>46175</v>
      </c>
      <c r="L1398" s="38">
        <v>46230</v>
      </c>
      <c r="M1398" s="39" t="s">
        <v>18</v>
      </c>
      <c r="N1398" s="18">
        <v>3540</v>
      </c>
      <c r="O1398" s="18">
        <v>1024</v>
      </c>
      <c r="P1398" s="15">
        <f>IFERROR((O1398-N1398)/N1398,"")</f>
        <v>-0.7107344632768362</v>
      </c>
      <c r="Q1398" s="19">
        <v>18</v>
      </c>
      <c r="R1398" s="19">
        <v>26</v>
      </c>
      <c r="S1398" s="15">
        <f>IFERROR((R1398-Q1398)/Q1398,"")</f>
        <v>0.44444444444444442</v>
      </c>
      <c r="T1398" s="19">
        <v>24</v>
      </c>
      <c r="U1398" s="15">
        <f>IFERROR(R1398/T1398,"")</f>
        <v>1.0833333333333333</v>
      </c>
      <c r="V1398" s="19">
        <v>18</v>
      </c>
      <c r="W1398" s="19">
        <v>18</v>
      </c>
      <c r="X1398" s="15">
        <f>IFERROR((W1398-V1398)/V1398,"")</f>
        <v>0</v>
      </c>
      <c r="Y1398" s="18">
        <v>0</v>
      </c>
      <c r="Z1398" s="18">
        <v>0</v>
      </c>
      <c r="AA1398" s="18">
        <v>0</v>
      </c>
      <c r="AB1398" s="18">
        <v>0</v>
      </c>
      <c r="AC1398" s="18">
        <v>0</v>
      </c>
      <c r="AD1398" s="18">
        <v>0</v>
      </c>
      <c r="AE1398" s="18">
        <v>0</v>
      </c>
      <c r="AF1398" s="18">
        <v>0</v>
      </c>
      <c r="AG1398" s="18">
        <v>0</v>
      </c>
      <c r="AH1398" s="18">
        <v>0</v>
      </c>
      <c r="AI1398" s="18">
        <v>1024</v>
      </c>
      <c r="AJ1398" s="18">
        <v>0</v>
      </c>
      <c r="AK1398" s="23">
        <f>SUM(Y1398:AJ1398)</f>
        <v>1024</v>
      </c>
      <c r="AL1398" s="23">
        <f>MAX(Y1398:AJ1398)</f>
        <v>1024</v>
      </c>
      <c r="AM1398">
        <f>COUNTIF(Y1398:AJ1398,"&gt;1")</f>
        <v>1</v>
      </c>
    </row>
    <row r="1399" spans="1:39" ht="15.75" x14ac:dyDescent="0.25">
      <c r="A1399" s="21"/>
      <c r="B1399" s="21" t="s">
        <v>1520</v>
      </c>
      <c r="C1399" s="21">
        <v>19560032</v>
      </c>
      <c r="D1399" s="25">
        <v>192593</v>
      </c>
      <c r="E1399" s="21" t="s">
        <v>1206</v>
      </c>
      <c r="F1399" s="21" t="s">
        <v>1403</v>
      </c>
      <c r="G1399" s="21" t="s">
        <v>1300</v>
      </c>
      <c r="H1399" s="25" t="s">
        <v>55</v>
      </c>
      <c r="I1399" s="21" t="s">
        <v>67</v>
      </c>
      <c r="J1399" s="21" t="s">
        <v>416</v>
      </c>
      <c r="K1399" s="38">
        <v>45429</v>
      </c>
      <c r="L1399" s="38">
        <v>45420</v>
      </c>
      <c r="M1399" s="39" t="s">
        <v>53</v>
      </c>
      <c r="N1399" s="18" t="s">
        <v>1610</v>
      </c>
      <c r="O1399" s="18" t="s">
        <v>1610</v>
      </c>
      <c r="P1399" s="15" t="str">
        <f>IFERROR((O1399-N1399)/N1399,"")</f>
        <v/>
      </c>
      <c r="Q1399" s="19" t="s">
        <v>1610</v>
      </c>
      <c r="R1399" s="19" t="s">
        <v>1610</v>
      </c>
      <c r="S1399" s="15" t="str">
        <f>IFERROR((R1399-Q1399)/Q1399,"")</f>
        <v/>
      </c>
      <c r="T1399" s="19">
        <v>5</v>
      </c>
      <c r="U1399" s="15" t="str">
        <f>IFERROR(R1399/T1399,"")</f>
        <v/>
      </c>
      <c r="V1399" s="19" t="s">
        <v>1610</v>
      </c>
      <c r="W1399" s="19" t="s">
        <v>1610</v>
      </c>
      <c r="X1399" s="15" t="str">
        <f>IFERROR((W1399-V1399)/V1399,"")</f>
        <v/>
      </c>
      <c r="Y1399" s="18" t="s">
        <v>1610</v>
      </c>
      <c r="Z1399" s="18" t="s">
        <v>1610</v>
      </c>
      <c r="AA1399" s="18" t="s">
        <v>1610</v>
      </c>
      <c r="AB1399" s="18" t="s">
        <v>1610</v>
      </c>
      <c r="AC1399" s="18" t="s">
        <v>1610</v>
      </c>
      <c r="AD1399" s="18" t="s">
        <v>1610</v>
      </c>
      <c r="AE1399" s="18" t="s">
        <v>1610</v>
      </c>
      <c r="AF1399" s="18" t="s">
        <v>1610</v>
      </c>
      <c r="AG1399" s="18" t="s">
        <v>1610</v>
      </c>
      <c r="AH1399" s="18" t="s">
        <v>1610</v>
      </c>
      <c r="AI1399" s="18" t="s">
        <v>1610</v>
      </c>
      <c r="AJ1399" s="18" t="s">
        <v>1610</v>
      </c>
      <c r="AK1399" s="23">
        <f>SUM(Y1399:AJ1399)</f>
        <v>0</v>
      </c>
      <c r="AL1399" s="23">
        <f>MAX(Y1399:AJ1399)</f>
        <v>0</v>
      </c>
      <c r="AM1399">
        <f>COUNTIF(Y1399:AJ1399,"&gt;1")</f>
        <v>0</v>
      </c>
    </row>
    <row r="1400" spans="1:39" ht="15.75" x14ac:dyDescent="0.25">
      <c r="A1400" s="21" t="s">
        <v>3217</v>
      </c>
      <c r="B1400" s="21" t="s">
        <v>1519</v>
      </c>
      <c r="C1400" s="21">
        <v>19575048</v>
      </c>
      <c r="D1400" s="25">
        <v>194198</v>
      </c>
      <c r="E1400" s="25" t="s">
        <v>1798</v>
      </c>
      <c r="F1400" s="21" t="s">
        <v>1037</v>
      </c>
      <c r="G1400" s="21" t="s">
        <v>470</v>
      </c>
      <c r="H1400" s="25" t="s">
        <v>145</v>
      </c>
      <c r="I1400" s="21" t="s">
        <v>27</v>
      </c>
      <c r="J1400" s="21" t="s">
        <v>210</v>
      </c>
      <c r="K1400" s="38">
        <v>45652</v>
      </c>
      <c r="L1400" s="38">
        <v>45904</v>
      </c>
      <c r="M1400" s="39" t="s">
        <v>53</v>
      </c>
      <c r="N1400" s="18">
        <v>0</v>
      </c>
      <c r="O1400" s="18">
        <v>0</v>
      </c>
      <c r="P1400" s="15" t="str">
        <f>IFERROR((O1400-N1400)/N1400,"")</f>
        <v/>
      </c>
      <c r="Q1400" s="19">
        <v>227</v>
      </c>
      <c r="R1400" s="19">
        <v>0</v>
      </c>
      <c r="S1400" s="15">
        <f>IFERROR((R1400-Q1400)/Q1400,"")</f>
        <v>-1</v>
      </c>
      <c r="T1400" s="19">
        <v>42</v>
      </c>
      <c r="U1400" s="15">
        <f>IFERROR(R1400/T1400,"")</f>
        <v>0</v>
      </c>
      <c r="V1400" s="19">
        <v>38</v>
      </c>
      <c r="W1400" s="19">
        <v>0</v>
      </c>
      <c r="X1400" s="15">
        <f>IFERROR((W1400-V1400)/V1400,"")</f>
        <v>-1</v>
      </c>
      <c r="Y1400" s="18" t="s">
        <v>1610</v>
      </c>
      <c r="Z1400" s="18" t="s">
        <v>1610</v>
      </c>
      <c r="AA1400" s="18" t="s">
        <v>1610</v>
      </c>
      <c r="AB1400" s="18" t="s">
        <v>1610</v>
      </c>
      <c r="AC1400" s="18" t="s">
        <v>1610</v>
      </c>
      <c r="AD1400" s="18" t="s">
        <v>1610</v>
      </c>
      <c r="AE1400" s="18" t="s">
        <v>1610</v>
      </c>
      <c r="AF1400" s="18" t="s">
        <v>1610</v>
      </c>
      <c r="AG1400" s="18" t="s">
        <v>1610</v>
      </c>
      <c r="AH1400" s="18" t="s">
        <v>1610</v>
      </c>
      <c r="AI1400" s="18" t="s">
        <v>1610</v>
      </c>
      <c r="AJ1400" s="18" t="s">
        <v>1610</v>
      </c>
      <c r="AK1400" s="23">
        <f>SUM(Y1400:AJ1400)</f>
        <v>0</v>
      </c>
      <c r="AL1400" s="23">
        <f>MAX(Y1400:AJ1400)</f>
        <v>0</v>
      </c>
      <c r="AM1400">
        <f>COUNTIF(Y1400:AJ1400,"&gt;1")</f>
        <v>0</v>
      </c>
    </row>
    <row r="1401" spans="1:39" ht="15.75" x14ac:dyDescent="0.25">
      <c r="A1401" s="21" t="s">
        <v>3217</v>
      </c>
      <c r="B1401" s="21" t="s">
        <v>1519</v>
      </c>
      <c r="C1401" s="21">
        <v>19575048</v>
      </c>
      <c r="D1401" s="25">
        <v>501987</v>
      </c>
      <c r="E1401" s="21" t="s">
        <v>1798</v>
      </c>
      <c r="F1401" s="21" t="s">
        <v>1037</v>
      </c>
      <c r="G1401" s="21" t="s">
        <v>532</v>
      </c>
      <c r="H1401" s="25" t="s">
        <v>145</v>
      </c>
      <c r="I1401" s="21" t="s">
        <v>16</v>
      </c>
      <c r="J1401" s="21" t="s">
        <v>17</v>
      </c>
      <c r="K1401" s="38">
        <v>45652</v>
      </c>
      <c r="L1401" s="38">
        <v>45904</v>
      </c>
      <c r="M1401" s="39" t="s">
        <v>53</v>
      </c>
      <c r="N1401" s="18">
        <v>0</v>
      </c>
      <c r="O1401" s="18">
        <v>0</v>
      </c>
      <c r="P1401" s="15" t="str">
        <f>IFERROR((O1401-N1401)/N1401,"")</f>
        <v/>
      </c>
      <c r="Q1401" s="19">
        <v>739</v>
      </c>
      <c r="R1401" s="19">
        <v>0</v>
      </c>
      <c r="S1401" s="15">
        <f>IFERROR((R1401-Q1401)/Q1401,"")</f>
        <v>-1</v>
      </c>
      <c r="T1401" s="19">
        <v>3401</v>
      </c>
      <c r="U1401" s="15">
        <f>IFERROR(R1401/T1401,"")</f>
        <v>0</v>
      </c>
      <c r="V1401" s="19">
        <v>148</v>
      </c>
      <c r="W1401" s="19">
        <v>0</v>
      </c>
      <c r="X1401" s="15">
        <f>IFERROR((W1401-V1401)/V1401,"")</f>
        <v>-1</v>
      </c>
      <c r="Y1401" s="18" t="s">
        <v>1610</v>
      </c>
      <c r="Z1401" s="18" t="s">
        <v>1610</v>
      </c>
      <c r="AA1401" s="18" t="s">
        <v>1610</v>
      </c>
      <c r="AB1401" s="18" t="s">
        <v>1610</v>
      </c>
      <c r="AC1401" s="18" t="s">
        <v>1610</v>
      </c>
      <c r="AD1401" s="18" t="s">
        <v>1610</v>
      </c>
      <c r="AE1401" s="18" t="s">
        <v>1610</v>
      </c>
      <c r="AF1401" s="18" t="s">
        <v>1610</v>
      </c>
      <c r="AG1401" s="18" t="s">
        <v>1610</v>
      </c>
      <c r="AH1401" s="18" t="s">
        <v>1610</v>
      </c>
      <c r="AI1401" s="18" t="s">
        <v>1610</v>
      </c>
      <c r="AJ1401" s="18" t="s">
        <v>1610</v>
      </c>
      <c r="AK1401" s="23">
        <f>SUM(Y1401:AJ1401)</f>
        <v>0</v>
      </c>
      <c r="AL1401" s="23">
        <f>MAX(Y1401:AJ1401)</f>
        <v>0</v>
      </c>
      <c r="AM1401">
        <f>COUNTIF(Y1401:AJ1401,"&gt;1")</f>
        <v>0</v>
      </c>
    </row>
    <row r="1402" spans="1:39" ht="15.75" x14ac:dyDescent="0.25">
      <c r="A1402" s="21" t="s">
        <v>3217</v>
      </c>
      <c r="B1402" s="21" t="s">
        <v>1519</v>
      </c>
      <c r="C1402" s="21">
        <v>19575048</v>
      </c>
      <c r="D1402" s="25">
        <v>194509</v>
      </c>
      <c r="E1402" s="21" t="s">
        <v>1798</v>
      </c>
      <c r="F1402" s="21" t="s">
        <v>1037</v>
      </c>
      <c r="G1402" s="21" t="s">
        <v>334</v>
      </c>
      <c r="H1402" s="25" t="s">
        <v>145</v>
      </c>
      <c r="I1402" s="21" t="s">
        <v>27</v>
      </c>
      <c r="J1402" s="21" t="s">
        <v>210</v>
      </c>
      <c r="K1402" s="38">
        <v>45617</v>
      </c>
      <c r="L1402" s="38"/>
      <c r="M1402" s="39" t="s">
        <v>53</v>
      </c>
      <c r="N1402" s="18" t="s">
        <v>1610</v>
      </c>
      <c r="O1402" s="18" t="s">
        <v>1610</v>
      </c>
      <c r="P1402" s="15" t="str">
        <f>IFERROR((O1402-N1402)/N1402,"")</f>
        <v/>
      </c>
      <c r="Q1402" s="19" t="s">
        <v>1610</v>
      </c>
      <c r="R1402" s="19" t="s">
        <v>1610</v>
      </c>
      <c r="S1402" s="15" t="str">
        <f>IFERROR((R1402-Q1402)/Q1402,"")</f>
        <v/>
      </c>
      <c r="T1402" s="19" t="s">
        <v>1610</v>
      </c>
      <c r="U1402" s="15" t="str">
        <f>IFERROR(R1402/T1402,"")</f>
        <v/>
      </c>
      <c r="V1402" s="19" t="s">
        <v>1610</v>
      </c>
      <c r="W1402" s="19" t="s">
        <v>1610</v>
      </c>
      <c r="X1402" s="15" t="str">
        <f>IFERROR((W1402-V1402)/V1402,"")</f>
        <v/>
      </c>
      <c r="Y1402" s="18" t="s">
        <v>1610</v>
      </c>
      <c r="Z1402" s="18" t="s">
        <v>1610</v>
      </c>
      <c r="AA1402" s="18" t="s">
        <v>1610</v>
      </c>
      <c r="AB1402" s="18" t="s">
        <v>1610</v>
      </c>
      <c r="AC1402" s="18" t="s">
        <v>1610</v>
      </c>
      <c r="AD1402" s="18" t="s">
        <v>1610</v>
      </c>
      <c r="AE1402" s="18" t="s">
        <v>1610</v>
      </c>
      <c r="AF1402" s="18" t="s">
        <v>1610</v>
      </c>
      <c r="AG1402" s="18" t="s">
        <v>1610</v>
      </c>
      <c r="AH1402" s="18" t="s">
        <v>1610</v>
      </c>
      <c r="AI1402" s="18" t="s">
        <v>1610</v>
      </c>
      <c r="AJ1402" s="18" t="s">
        <v>1610</v>
      </c>
      <c r="AK1402" s="23">
        <f>SUM(Y1402:AJ1402)</f>
        <v>0</v>
      </c>
      <c r="AL1402" s="23">
        <f>MAX(Y1402:AJ1402)</f>
        <v>0</v>
      </c>
      <c r="AM1402">
        <f>COUNTIF(Y1402:AJ1402,"&gt;1")</f>
        <v>0</v>
      </c>
    </row>
    <row r="1403" spans="1:39" ht="15.75" x14ac:dyDescent="0.25">
      <c r="A1403" s="21" t="s">
        <v>3279</v>
      </c>
      <c r="B1403" s="21" t="s">
        <v>1519</v>
      </c>
      <c r="C1403" s="21">
        <v>19614838</v>
      </c>
      <c r="D1403" s="25">
        <v>101278</v>
      </c>
      <c r="E1403" s="21" t="s">
        <v>24</v>
      </c>
      <c r="F1403" s="21" t="s">
        <v>342</v>
      </c>
      <c r="G1403" s="21" t="s">
        <v>343</v>
      </c>
      <c r="H1403" s="25" t="s">
        <v>344</v>
      </c>
      <c r="I1403" s="21" t="s">
        <v>27</v>
      </c>
      <c r="J1403" s="21" t="s">
        <v>210</v>
      </c>
      <c r="K1403" s="38">
        <v>46225</v>
      </c>
      <c r="L1403" s="38">
        <v>46150</v>
      </c>
      <c r="M1403" s="39" t="s">
        <v>18</v>
      </c>
      <c r="N1403" s="18">
        <v>0</v>
      </c>
      <c r="O1403" s="18">
        <v>6800</v>
      </c>
      <c r="P1403" s="15" t="str">
        <f>IFERROR((O1403-N1403)/N1403,"")</f>
        <v/>
      </c>
      <c r="Q1403" s="19">
        <v>0</v>
      </c>
      <c r="R1403" s="19">
        <v>3</v>
      </c>
      <c r="S1403" s="15" t="str">
        <f>IFERROR((R1403-Q1403)/Q1403,"")</f>
        <v/>
      </c>
      <c r="T1403" s="19">
        <v>8</v>
      </c>
      <c r="U1403" s="15">
        <f>IFERROR(R1403/T1403,"")</f>
        <v>0.375</v>
      </c>
      <c r="V1403" s="19">
        <v>3</v>
      </c>
      <c r="W1403" s="19">
        <v>1</v>
      </c>
      <c r="X1403" s="15">
        <f>IFERROR((W1403-V1403)/V1403,"")</f>
        <v>-0.66666666666666663</v>
      </c>
      <c r="Y1403" s="18">
        <v>0</v>
      </c>
      <c r="Z1403" s="18">
        <v>0</v>
      </c>
      <c r="AA1403" s="18">
        <v>0</v>
      </c>
      <c r="AB1403" s="18">
        <v>0</v>
      </c>
      <c r="AC1403" s="18">
        <v>0</v>
      </c>
      <c r="AD1403" s="18">
        <v>0</v>
      </c>
      <c r="AE1403" s="18">
        <v>0</v>
      </c>
      <c r="AF1403" s="18">
        <v>0</v>
      </c>
      <c r="AG1403" s="18">
        <v>0</v>
      </c>
      <c r="AH1403" s="18">
        <v>0</v>
      </c>
      <c r="AI1403" s="18">
        <v>0</v>
      </c>
      <c r="AJ1403" s="18">
        <v>6800</v>
      </c>
      <c r="AK1403" s="23">
        <f>SUM(Y1403:AJ1403)</f>
        <v>6800</v>
      </c>
      <c r="AL1403" s="23">
        <f>MAX(Y1403:AJ1403)</f>
        <v>6800</v>
      </c>
      <c r="AM1403">
        <f>COUNTIF(Y1403:AJ1403,"&gt;1")</f>
        <v>1</v>
      </c>
    </row>
    <row r="1404" spans="1:39" ht="15.75" x14ac:dyDescent="0.25">
      <c r="A1404" s="21"/>
      <c r="B1404" s="21" t="s">
        <v>1520</v>
      </c>
      <c r="C1404" s="21">
        <v>19792977</v>
      </c>
      <c r="D1404" s="25">
        <v>502546</v>
      </c>
      <c r="E1404" s="21" t="s">
        <v>12</v>
      </c>
      <c r="F1404" s="21" t="s">
        <v>1107</v>
      </c>
      <c r="G1404" s="21" t="s">
        <v>58</v>
      </c>
      <c r="H1404" s="25" t="s">
        <v>15</v>
      </c>
      <c r="I1404" s="21" t="s">
        <v>85</v>
      </c>
      <c r="J1404" s="21" t="s">
        <v>306</v>
      </c>
      <c r="K1404" s="38">
        <v>45653</v>
      </c>
      <c r="L1404" s="38">
        <v>46191</v>
      </c>
      <c r="M1404" s="39" t="s">
        <v>18</v>
      </c>
      <c r="N1404" s="18">
        <v>0</v>
      </c>
      <c r="O1404" s="18">
        <v>0</v>
      </c>
      <c r="P1404" s="15" t="str">
        <f>IFERROR((O1404-N1404)/N1404,"")</f>
        <v/>
      </c>
      <c r="Q1404" s="19">
        <v>6</v>
      </c>
      <c r="R1404" s="19">
        <v>2</v>
      </c>
      <c r="S1404" s="15">
        <f>IFERROR((R1404-Q1404)/Q1404,"")</f>
        <v>-0.66666666666666663</v>
      </c>
      <c r="T1404" s="19">
        <v>36</v>
      </c>
      <c r="U1404" s="15">
        <f>IFERROR(R1404/T1404,"")</f>
        <v>5.5555555555555552E-2</v>
      </c>
      <c r="V1404" s="19">
        <v>15</v>
      </c>
      <c r="W1404" s="19">
        <v>2</v>
      </c>
      <c r="X1404" s="15">
        <f>IFERROR((W1404-V1404)/V1404,"")</f>
        <v>-0.8666666666666667</v>
      </c>
      <c r="Y1404" s="18" t="s">
        <v>1610</v>
      </c>
      <c r="Z1404" s="18" t="s">
        <v>1610</v>
      </c>
      <c r="AA1404" s="18" t="s">
        <v>1610</v>
      </c>
      <c r="AB1404" s="18" t="s">
        <v>1610</v>
      </c>
      <c r="AC1404" s="18" t="s">
        <v>1610</v>
      </c>
      <c r="AD1404" s="18" t="s">
        <v>1610</v>
      </c>
      <c r="AE1404" s="18" t="s">
        <v>1610</v>
      </c>
      <c r="AF1404" s="18" t="s">
        <v>1610</v>
      </c>
      <c r="AG1404" s="18" t="s">
        <v>1610</v>
      </c>
      <c r="AH1404" s="18" t="s">
        <v>1610</v>
      </c>
      <c r="AI1404" s="18" t="s">
        <v>1610</v>
      </c>
      <c r="AJ1404" s="18" t="s">
        <v>1610</v>
      </c>
      <c r="AK1404" s="23">
        <f>SUM(Y1404:AJ1404)</f>
        <v>0</v>
      </c>
      <c r="AL1404" s="23">
        <f>MAX(Y1404:AJ1404)</f>
        <v>0</v>
      </c>
      <c r="AM1404">
        <f>COUNTIF(Y1404:AJ1404,"&gt;1")</f>
        <v>0</v>
      </c>
    </row>
    <row r="1405" spans="1:39" ht="15.75" x14ac:dyDescent="0.25">
      <c r="A1405" s="21"/>
      <c r="B1405" s="21" t="s">
        <v>1520</v>
      </c>
      <c r="C1405" s="21">
        <v>19818301</v>
      </c>
      <c r="D1405" s="25">
        <v>100892</v>
      </c>
      <c r="E1405" s="21" t="s">
        <v>1180</v>
      </c>
      <c r="F1405" s="21" t="s">
        <v>272</v>
      </c>
      <c r="G1405" s="21" t="s">
        <v>273</v>
      </c>
      <c r="H1405" s="25" t="s">
        <v>15</v>
      </c>
      <c r="I1405" s="21" t="s">
        <v>27</v>
      </c>
      <c r="J1405" s="21" t="s">
        <v>28</v>
      </c>
      <c r="K1405" s="38">
        <v>46125</v>
      </c>
      <c r="L1405" s="38">
        <v>46240</v>
      </c>
      <c r="M1405" s="39" t="s">
        <v>18</v>
      </c>
      <c r="N1405" s="18">
        <v>83166</v>
      </c>
      <c r="O1405" s="18">
        <v>50545</v>
      </c>
      <c r="P1405" s="15">
        <f>IFERROR((O1405-N1405)/N1405,"")</f>
        <v>-0.39223961715123967</v>
      </c>
      <c r="Q1405" s="19">
        <v>1250</v>
      </c>
      <c r="R1405" s="19">
        <v>1401</v>
      </c>
      <c r="S1405" s="15">
        <f>IFERROR((R1405-Q1405)/Q1405,"")</f>
        <v>0.1208</v>
      </c>
      <c r="T1405" s="19">
        <v>4063</v>
      </c>
      <c r="U1405" s="15">
        <f>IFERROR(R1405/T1405,"")</f>
        <v>0.34481909918779224</v>
      </c>
      <c r="V1405" s="19">
        <v>323</v>
      </c>
      <c r="W1405" s="19">
        <v>249</v>
      </c>
      <c r="X1405" s="15">
        <f>IFERROR((W1405-V1405)/V1405,"")</f>
        <v>-0.22910216718266255</v>
      </c>
      <c r="Y1405" s="18">
        <v>0</v>
      </c>
      <c r="Z1405" s="18">
        <v>0</v>
      </c>
      <c r="AA1405" s="18">
        <v>0</v>
      </c>
      <c r="AB1405" s="18">
        <v>0</v>
      </c>
      <c r="AC1405" s="18">
        <v>0</v>
      </c>
      <c r="AD1405" s="18">
        <v>0</v>
      </c>
      <c r="AE1405" s="18">
        <v>0</v>
      </c>
      <c r="AF1405" s="18">
        <v>93570</v>
      </c>
      <c r="AG1405" s="18">
        <v>50545</v>
      </c>
      <c r="AH1405" s="18">
        <v>0</v>
      </c>
      <c r="AI1405" s="18">
        <v>0</v>
      </c>
      <c r="AJ1405" s="18">
        <v>0</v>
      </c>
      <c r="AK1405" s="23">
        <f>SUM(Y1405:AJ1405)</f>
        <v>144115</v>
      </c>
      <c r="AL1405" s="23">
        <f>MAX(Y1405:AJ1405)</f>
        <v>93570</v>
      </c>
      <c r="AM1405">
        <f>COUNTIF(Y1405:AJ1405,"&gt;1")</f>
        <v>2</v>
      </c>
    </row>
    <row r="1406" spans="1:39" ht="15.75" x14ac:dyDescent="0.25">
      <c r="A1406" s="21"/>
      <c r="B1406" s="21" t="s">
        <v>1519</v>
      </c>
      <c r="C1406" s="21">
        <v>19878404</v>
      </c>
      <c r="D1406" s="25">
        <v>193043</v>
      </c>
      <c r="E1406" s="21" t="s">
        <v>12</v>
      </c>
      <c r="F1406" s="21" t="s">
        <v>1696</v>
      </c>
      <c r="G1406" s="21" t="s">
        <v>482</v>
      </c>
      <c r="H1406" s="25" t="s">
        <v>15</v>
      </c>
      <c r="I1406" s="21" t="s">
        <v>21</v>
      </c>
      <c r="J1406" s="21" t="s">
        <v>21</v>
      </c>
      <c r="K1406" s="38">
        <v>46125</v>
      </c>
      <c r="L1406" s="38">
        <v>46190</v>
      </c>
      <c r="M1406" s="39" t="s">
        <v>18</v>
      </c>
      <c r="N1406" s="18">
        <v>744</v>
      </c>
      <c r="O1406" s="18">
        <v>744</v>
      </c>
      <c r="P1406" s="15">
        <f>IFERROR((O1406-N1406)/N1406,"")</f>
        <v>0</v>
      </c>
      <c r="Q1406" s="19">
        <v>11</v>
      </c>
      <c r="R1406" s="19">
        <v>10</v>
      </c>
      <c r="S1406" s="15">
        <f>IFERROR((R1406-Q1406)/Q1406,"")</f>
        <v>-9.0909090909090912E-2</v>
      </c>
      <c r="T1406" s="19">
        <v>23</v>
      </c>
      <c r="U1406" s="15">
        <f>IFERROR(R1406/T1406,"")</f>
        <v>0.43478260869565216</v>
      </c>
      <c r="V1406" s="19">
        <v>13</v>
      </c>
      <c r="W1406" s="19">
        <v>10</v>
      </c>
      <c r="X1406" s="15">
        <f>IFERROR((W1406-V1406)/V1406,"")</f>
        <v>-0.23076923076923078</v>
      </c>
      <c r="Y1406" s="18">
        <v>0</v>
      </c>
      <c r="Z1406" s="18">
        <v>0</v>
      </c>
      <c r="AA1406" s="18">
        <v>0</v>
      </c>
      <c r="AB1406" s="18">
        <v>744</v>
      </c>
      <c r="AC1406" s="18">
        <v>0</v>
      </c>
      <c r="AD1406" s="18">
        <v>0</v>
      </c>
      <c r="AE1406" s="18">
        <v>0</v>
      </c>
      <c r="AF1406" s="18">
        <v>0</v>
      </c>
      <c r="AG1406" s="18">
        <v>744</v>
      </c>
      <c r="AH1406" s="18">
        <v>0</v>
      </c>
      <c r="AI1406" s="18">
        <v>0</v>
      </c>
      <c r="AJ1406" s="18">
        <v>0</v>
      </c>
      <c r="AK1406" s="23">
        <f>SUM(Y1406:AJ1406)</f>
        <v>1488</v>
      </c>
      <c r="AL1406" s="23">
        <f>MAX(Y1406:AJ1406)</f>
        <v>744</v>
      </c>
      <c r="AM1406">
        <f>COUNTIF(Y1406:AJ1406,"&gt;1")</f>
        <v>2</v>
      </c>
    </row>
    <row r="1407" spans="1:39" ht="15.75" x14ac:dyDescent="0.25">
      <c r="A1407" s="21" t="s">
        <v>2618</v>
      </c>
      <c r="B1407" s="21" t="s">
        <v>1519</v>
      </c>
      <c r="C1407" s="21">
        <v>19942283</v>
      </c>
      <c r="D1407" s="25" t="s">
        <v>3060</v>
      </c>
      <c r="E1407" s="21" t="s">
        <v>24</v>
      </c>
      <c r="F1407" s="21" t="s">
        <v>3061</v>
      </c>
      <c r="G1407" s="21" t="s">
        <v>3062</v>
      </c>
      <c r="H1407" s="25" t="s">
        <v>20</v>
      </c>
      <c r="I1407" s="21" t="s">
        <v>3228</v>
      </c>
      <c r="J1407" s="21" t="s">
        <v>17</v>
      </c>
      <c r="K1407" s="38">
        <v>46108</v>
      </c>
      <c r="L1407" s="38">
        <v>46234</v>
      </c>
      <c r="M1407" s="39" t="s">
        <v>18</v>
      </c>
      <c r="N1407" s="18">
        <v>0</v>
      </c>
      <c r="O1407" s="18">
        <v>0</v>
      </c>
      <c r="P1407" s="15" t="str">
        <f>IFERROR((O1407-N1407)/N1407,"")</f>
        <v/>
      </c>
      <c r="Q1407" s="19">
        <v>0</v>
      </c>
      <c r="R1407" s="19">
        <v>78</v>
      </c>
      <c r="S1407" s="15" t="str">
        <f>IFERROR((R1407-Q1407)/Q1407,"")</f>
        <v/>
      </c>
      <c r="T1407" s="19" t="s">
        <v>1610</v>
      </c>
      <c r="U1407" s="15" t="str">
        <f>IFERROR(R1407/T1407,"")</f>
        <v/>
      </c>
      <c r="V1407" s="19">
        <v>0</v>
      </c>
      <c r="W1407" s="19">
        <v>27</v>
      </c>
      <c r="X1407" s="15" t="str">
        <f>IFERROR((W1407-V1407)/V1407,"")</f>
        <v/>
      </c>
      <c r="Y1407" s="18">
        <v>0</v>
      </c>
      <c r="Z1407" s="18">
        <v>0</v>
      </c>
      <c r="AA1407" s="18">
        <v>0</v>
      </c>
      <c r="AB1407" s="18">
        <v>0</v>
      </c>
      <c r="AC1407" s="18">
        <v>0</v>
      </c>
      <c r="AD1407" s="18">
        <v>0</v>
      </c>
      <c r="AE1407" s="18">
        <v>0</v>
      </c>
      <c r="AF1407" s="18">
        <v>7080</v>
      </c>
      <c r="AG1407" s="18">
        <v>0</v>
      </c>
      <c r="AH1407" s="18">
        <v>0</v>
      </c>
      <c r="AI1407" s="18">
        <v>0</v>
      </c>
      <c r="AJ1407" s="18">
        <v>0</v>
      </c>
      <c r="AK1407" s="23">
        <f>SUM(Y1407:AJ1407)</f>
        <v>7080</v>
      </c>
      <c r="AL1407" s="23">
        <f>MAX(Y1407:AJ1407)</f>
        <v>7080</v>
      </c>
      <c r="AM1407">
        <f>COUNTIF(Y1407:AJ1407,"&gt;1")</f>
        <v>1</v>
      </c>
    </row>
    <row r="1408" spans="1:39" ht="15.75" x14ac:dyDescent="0.25">
      <c r="A1408" s="21"/>
      <c r="B1408" s="21" t="s">
        <v>1520</v>
      </c>
      <c r="C1408" s="21">
        <v>19942283</v>
      </c>
      <c r="D1408" s="25">
        <v>102068</v>
      </c>
      <c r="E1408" s="21" t="s">
        <v>24</v>
      </c>
      <c r="F1408" s="21" t="s">
        <v>3061</v>
      </c>
      <c r="G1408" s="21" t="s">
        <v>153</v>
      </c>
      <c r="H1408" s="25" t="s">
        <v>15</v>
      </c>
      <c r="I1408" s="21" t="s">
        <v>16</v>
      </c>
      <c r="J1408" s="21" t="s">
        <v>17</v>
      </c>
      <c r="K1408" s="38">
        <v>46154</v>
      </c>
      <c r="L1408" s="38"/>
      <c r="M1408" s="39" t="s">
        <v>18</v>
      </c>
      <c r="N1408" s="18">
        <v>0</v>
      </c>
      <c r="O1408" s="18">
        <v>240</v>
      </c>
      <c r="P1408" s="15" t="str">
        <f>IFERROR((O1408-N1408)/N1408,"")</f>
        <v/>
      </c>
      <c r="Q1408" s="19">
        <v>0</v>
      </c>
      <c r="R1408" s="19">
        <v>0</v>
      </c>
      <c r="S1408" s="15" t="str">
        <f>IFERROR((R1408-Q1408)/Q1408,"")</f>
        <v/>
      </c>
      <c r="T1408" s="19" t="s">
        <v>1610</v>
      </c>
      <c r="U1408" s="15" t="str">
        <f>IFERROR(R1408/T1408,"")</f>
        <v/>
      </c>
      <c r="V1408" s="19" t="s">
        <v>1610</v>
      </c>
      <c r="W1408" s="19" t="s">
        <v>1610</v>
      </c>
      <c r="X1408" s="15" t="str">
        <f>IFERROR((W1408-V1408)/V1408,"")</f>
        <v/>
      </c>
      <c r="Y1408" s="18">
        <v>0</v>
      </c>
      <c r="Z1408" s="18">
        <v>0</v>
      </c>
      <c r="AA1408" s="18">
        <v>0</v>
      </c>
      <c r="AB1408" s="18">
        <v>0</v>
      </c>
      <c r="AC1408" s="18">
        <v>0</v>
      </c>
      <c r="AD1408" s="18">
        <v>0</v>
      </c>
      <c r="AE1408" s="18">
        <v>0</v>
      </c>
      <c r="AF1408" s="18">
        <v>0</v>
      </c>
      <c r="AG1408" s="18">
        <v>0</v>
      </c>
      <c r="AH1408" s="18">
        <v>240</v>
      </c>
      <c r="AI1408" s="18">
        <v>0</v>
      </c>
      <c r="AJ1408" s="18">
        <v>0</v>
      </c>
      <c r="AK1408" s="23">
        <f>SUM(Y1408:AJ1408)</f>
        <v>240</v>
      </c>
      <c r="AL1408" s="23">
        <f>MAX(Y1408:AJ1408)</f>
        <v>240</v>
      </c>
      <c r="AM1408">
        <f>COUNTIF(Y1408:AJ1408,"&gt;1")</f>
        <v>1</v>
      </c>
    </row>
    <row r="1409" spans="1:39" ht="15.75" x14ac:dyDescent="0.25">
      <c r="A1409" s="21" t="s">
        <v>2618</v>
      </c>
      <c r="B1409" s="21" t="s">
        <v>1519</v>
      </c>
      <c r="C1409" s="21">
        <v>19953139</v>
      </c>
      <c r="D1409" s="25" t="s">
        <v>3229</v>
      </c>
      <c r="E1409" s="21" t="s">
        <v>1575</v>
      </c>
      <c r="F1409" s="21" t="s">
        <v>3230</v>
      </c>
      <c r="G1409" s="21" t="s">
        <v>3231</v>
      </c>
      <c r="H1409" s="25" t="s">
        <v>55</v>
      </c>
      <c r="I1409" s="21" t="s">
        <v>67</v>
      </c>
      <c r="J1409" s="21" t="s">
        <v>416</v>
      </c>
      <c r="K1409" s="38">
        <v>46128</v>
      </c>
      <c r="L1409" s="38"/>
      <c r="M1409" s="39" t="s">
        <v>18</v>
      </c>
      <c r="N1409" s="18">
        <v>0</v>
      </c>
      <c r="O1409" s="18">
        <v>16800</v>
      </c>
      <c r="P1409" s="15" t="str">
        <f>IFERROR((O1409-N1409)/N1409,"")</f>
        <v/>
      </c>
      <c r="Q1409" s="19">
        <v>0</v>
      </c>
      <c r="R1409" s="19">
        <v>0</v>
      </c>
      <c r="S1409" s="15" t="str">
        <f>IFERROR((R1409-Q1409)/Q1409,"")</f>
        <v/>
      </c>
      <c r="T1409" s="19" t="s">
        <v>1610</v>
      </c>
      <c r="U1409" s="15" t="str">
        <f>IFERROR(R1409/T1409,"")</f>
        <v/>
      </c>
      <c r="V1409" s="19" t="s">
        <v>1610</v>
      </c>
      <c r="W1409" s="19" t="s">
        <v>1610</v>
      </c>
      <c r="X1409" s="15" t="str">
        <f>IFERROR((W1409-V1409)/V1409,"")</f>
        <v/>
      </c>
      <c r="Y1409" s="18">
        <v>0</v>
      </c>
      <c r="Z1409" s="18">
        <v>0</v>
      </c>
      <c r="AA1409" s="18">
        <v>0</v>
      </c>
      <c r="AB1409" s="18">
        <v>0</v>
      </c>
      <c r="AC1409" s="18">
        <v>0</v>
      </c>
      <c r="AD1409" s="18">
        <v>0</v>
      </c>
      <c r="AE1409" s="18">
        <v>0</v>
      </c>
      <c r="AF1409" s="18">
        <v>0</v>
      </c>
      <c r="AG1409" s="18">
        <v>16800</v>
      </c>
      <c r="AH1409" s="18">
        <v>0</v>
      </c>
      <c r="AI1409" s="18">
        <v>0</v>
      </c>
      <c r="AJ1409" s="18">
        <v>0</v>
      </c>
      <c r="AK1409" s="23">
        <f>SUM(Y1409:AJ1409)</f>
        <v>16800</v>
      </c>
      <c r="AL1409" s="23">
        <f>MAX(Y1409:AJ1409)</f>
        <v>16800</v>
      </c>
      <c r="AM1409">
        <f>COUNTIF(Y1409:AJ1409,"&gt;1")</f>
        <v>1</v>
      </c>
    </row>
    <row r="1410" spans="1:39" ht="15.75" x14ac:dyDescent="0.25">
      <c r="A1410" s="21"/>
      <c r="B1410" s="21" t="s">
        <v>1520</v>
      </c>
      <c r="C1410" s="21">
        <v>19960598</v>
      </c>
      <c r="D1410" s="25">
        <v>191667</v>
      </c>
      <c r="E1410" s="21" t="s">
        <v>2489</v>
      </c>
      <c r="F1410" s="21" t="s">
        <v>643</v>
      </c>
      <c r="G1410" s="21" t="s">
        <v>131</v>
      </c>
      <c r="H1410" s="25" t="s">
        <v>132</v>
      </c>
      <c r="I1410" s="21" t="s">
        <v>21</v>
      </c>
      <c r="J1410" s="21" t="s">
        <v>21</v>
      </c>
      <c r="K1410" s="38">
        <v>46072</v>
      </c>
      <c r="L1410" s="38">
        <v>46219</v>
      </c>
      <c r="M1410" s="39" t="s">
        <v>18</v>
      </c>
      <c r="N1410" s="18">
        <v>422.82</v>
      </c>
      <c r="O1410" s="18">
        <v>0</v>
      </c>
      <c r="P1410" s="15">
        <f>IFERROR((O1410-N1410)/N1410,"")</f>
        <v>-1</v>
      </c>
      <c r="Q1410" s="19">
        <v>8</v>
      </c>
      <c r="R1410" s="19">
        <v>11</v>
      </c>
      <c r="S1410" s="15">
        <f>IFERROR((R1410-Q1410)/Q1410,"")</f>
        <v>0.375</v>
      </c>
      <c r="T1410" s="19">
        <v>121</v>
      </c>
      <c r="U1410" s="15">
        <f>IFERROR(R1410/T1410,"")</f>
        <v>9.0909090909090912E-2</v>
      </c>
      <c r="V1410" s="19">
        <v>19</v>
      </c>
      <c r="W1410" s="19">
        <v>7</v>
      </c>
      <c r="X1410" s="15">
        <f>IFERROR((W1410-V1410)/V1410,"")</f>
        <v>-0.63157894736842102</v>
      </c>
      <c r="Y1410" s="18">
        <v>0</v>
      </c>
      <c r="Z1410" s="18">
        <v>1512</v>
      </c>
      <c r="AA1410" s="18">
        <v>0</v>
      </c>
      <c r="AB1410" s="18">
        <v>0</v>
      </c>
      <c r="AC1410" s="18">
        <v>0</v>
      </c>
      <c r="AD1410" s="18">
        <v>0</v>
      </c>
      <c r="AE1410" s="18">
        <v>3743</v>
      </c>
      <c r="AF1410" s="18">
        <v>0</v>
      </c>
      <c r="AG1410" s="18">
        <v>0</v>
      </c>
      <c r="AH1410" s="18">
        <v>0</v>
      </c>
      <c r="AI1410" s="18">
        <v>0</v>
      </c>
      <c r="AJ1410" s="18">
        <v>0</v>
      </c>
      <c r="AK1410" s="23">
        <f>SUM(Y1410:AJ1410)</f>
        <v>5255</v>
      </c>
      <c r="AL1410" s="23">
        <f>MAX(Y1410:AJ1410)</f>
        <v>3743</v>
      </c>
      <c r="AM1410">
        <f>COUNTIF(Y1410:AJ1410,"&gt;1")</f>
        <v>2</v>
      </c>
    </row>
    <row r="1411" spans="1:39" ht="15.75" x14ac:dyDescent="0.25">
      <c r="A1411" s="21"/>
      <c r="B1411" s="21" t="s">
        <v>1519</v>
      </c>
      <c r="C1411" s="21">
        <v>20003699</v>
      </c>
      <c r="D1411" s="25">
        <v>102562</v>
      </c>
      <c r="E1411" s="21" t="s">
        <v>1798</v>
      </c>
      <c r="F1411" s="21" t="s">
        <v>450</v>
      </c>
      <c r="G1411" s="21" t="s">
        <v>338</v>
      </c>
      <c r="H1411" s="25" t="s">
        <v>145</v>
      </c>
      <c r="I1411" s="21" t="s">
        <v>27</v>
      </c>
      <c r="J1411" s="21" t="s">
        <v>28</v>
      </c>
      <c r="K1411" s="38">
        <v>45979</v>
      </c>
      <c r="L1411" s="38">
        <v>45993</v>
      </c>
      <c r="M1411" s="39" t="s">
        <v>53</v>
      </c>
      <c r="N1411" s="18" t="s">
        <v>1610</v>
      </c>
      <c r="O1411" s="18" t="s">
        <v>1610</v>
      </c>
      <c r="P1411" s="15" t="str">
        <f>IFERROR((O1411-N1411)/N1411,"")</f>
        <v/>
      </c>
      <c r="Q1411" s="19" t="s">
        <v>1610</v>
      </c>
      <c r="R1411" s="19" t="s">
        <v>1610</v>
      </c>
      <c r="S1411" s="15" t="str">
        <f>IFERROR((R1411-Q1411)/Q1411,"")</f>
        <v/>
      </c>
      <c r="T1411" s="19" t="s">
        <v>1610</v>
      </c>
      <c r="U1411" s="15" t="str">
        <f>IFERROR(R1411/T1411,"")</f>
        <v/>
      </c>
      <c r="V1411" s="19">
        <v>4</v>
      </c>
      <c r="W1411" s="19">
        <v>0</v>
      </c>
      <c r="X1411" s="15">
        <f>IFERROR((W1411-V1411)/V1411,"")</f>
        <v>-1</v>
      </c>
      <c r="Y1411" s="18">
        <v>0</v>
      </c>
      <c r="Z1411" s="18">
        <v>0</v>
      </c>
      <c r="AA1411" s="18">
        <v>0</v>
      </c>
      <c r="AB1411" s="18">
        <v>250</v>
      </c>
      <c r="AC1411" s="18">
        <v>0</v>
      </c>
      <c r="AD1411" s="18">
        <v>0</v>
      </c>
      <c r="AE1411" s="18">
        <v>0</v>
      </c>
      <c r="AF1411" s="18">
        <v>0</v>
      </c>
      <c r="AG1411" s="18">
        <v>0</v>
      </c>
      <c r="AH1411" s="18">
        <v>0</v>
      </c>
      <c r="AI1411" s="18">
        <v>0</v>
      </c>
      <c r="AJ1411" s="18">
        <v>0</v>
      </c>
      <c r="AK1411" s="23">
        <f>SUM(Y1411:AJ1411)</f>
        <v>250</v>
      </c>
      <c r="AL1411" s="23">
        <f>MAX(Y1411:AJ1411)</f>
        <v>250</v>
      </c>
      <c r="AM1411">
        <f>COUNTIF(Y1411:AJ1411,"&gt;1")</f>
        <v>1</v>
      </c>
    </row>
    <row r="1412" spans="1:39" ht="15.75" x14ac:dyDescent="0.25">
      <c r="A1412" s="21"/>
      <c r="B1412" s="21" t="s">
        <v>1519</v>
      </c>
      <c r="C1412" s="21">
        <v>20003699</v>
      </c>
      <c r="D1412" s="25">
        <v>102131</v>
      </c>
      <c r="E1412" s="21" t="s">
        <v>1798</v>
      </c>
      <c r="F1412" s="21" t="s">
        <v>450</v>
      </c>
      <c r="G1412" s="21" t="s">
        <v>336</v>
      </c>
      <c r="H1412" s="25" t="s">
        <v>145</v>
      </c>
      <c r="I1412" s="21" t="s">
        <v>27</v>
      </c>
      <c r="J1412" s="21" t="s">
        <v>28</v>
      </c>
      <c r="K1412" s="38">
        <v>45881</v>
      </c>
      <c r="L1412" s="38">
        <v>45987</v>
      </c>
      <c r="M1412" s="39" t="s">
        <v>53</v>
      </c>
      <c r="N1412" s="18" t="s">
        <v>1610</v>
      </c>
      <c r="O1412" s="18" t="s">
        <v>1610</v>
      </c>
      <c r="P1412" s="15" t="str">
        <f>IFERROR((O1412-N1412)/N1412,"")</f>
        <v/>
      </c>
      <c r="Q1412" s="19" t="s">
        <v>1610</v>
      </c>
      <c r="R1412" s="19" t="s">
        <v>1610</v>
      </c>
      <c r="S1412" s="15" t="str">
        <f>IFERROR((R1412-Q1412)/Q1412,"")</f>
        <v/>
      </c>
      <c r="T1412" s="19" t="s">
        <v>1610</v>
      </c>
      <c r="U1412" s="15" t="str">
        <f>IFERROR(R1412/T1412,"")</f>
        <v/>
      </c>
      <c r="V1412" s="19">
        <v>1</v>
      </c>
      <c r="W1412" s="19">
        <v>0</v>
      </c>
      <c r="X1412" s="15">
        <f>IFERROR((W1412-V1412)/V1412,"")</f>
        <v>-1</v>
      </c>
      <c r="Y1412" s="18">
        <v>250</v>
      </c>
      <c r="Z1412" s="18">
        <v>0</v>
      </c>
      <c r="AA1412" s="18">
        <v>0</v>
      </c>
      <c r="AB1412" s="18">
        <v>0</v>
      </c>
      <c r="AC1412" s="18">
        <v>0</v>
      </c>
      <c r="AD1412" s="18">
        <v>0</v>
      </c>
      <c r="AE1412" s="18">
        <v>0</v>
      </c>
      <c r="AF1412" s="18">
        <v>0</v>
      </c>
      <c r="AG1412" s="18">
        <v>0</v>
      </c>
      <c r="AH1412" s="18">
        <v>0</v>
      </c>
      <c r="AI1412" s="18">
        <v>0</v>
      </c>
      <c r="AJ1412" s="18">
        <v>0</v>
      </c>
      <c r="AK1412" s="23">
        <f>SUM(Y1412:AJ1412)</f>
        <v>250</v>
      </c>
      <c r="AL1412" s="23">
        <f>MAX(Y1412:AJ1412)</f>
        <v>250</v>
      </c>
      <c r="AM1412">
        <f>COUNTIF(Y1412:AJ1412,"&gt;1")</f>
        <v>1</v>
      </c>
    </row>
    <row r="1413" spans="1:39" ht="15.75" x14ac:dyDescent="0.25">
      <c r="A1413" s="21"/>
      <c r="B1413" s="21" t="s">
        <v>1520</v>
      </c>
      <c r="C1413" s="21">
        <v>20069491</v>
      </c>
      <c r="D1413" s="25" t="s">
        <v>2347</v>
      </c>
      <c r="E1413" s="21" t="s">
        <v>1180</v>
      </c>
      <c r="F1413" s="21" t="s">
        <v>2348</v>
      </c>
      <c r="G1413" s="21" t="s">
        <v>30</v>
      </c>
      <c r="H1413" s="25" t="s">
        <v>31</v>
      </c>
      <c r="I1413" s="21" t="s">
        <v>85</v>
      </c>
      <c r="J1413" s="21" t="s">
        <v>386</v>
      </c>
      <c r="K1413" s="38">
        <v>45756</v>
      </c>
      <c r="L1413" s="38">
        <v>45901</v>
      </c>
      <c r="M1413" s="39" t="s">
        <v>53</v>
      </c>
      <c r="N1413" s="18">
        <v>1320</v>
      </c>
      <c r="O1413" s="18">
        <v>0</v>
      </c>
      <c r="P1413" s="15">
        <f>IFERROR((O1413-N1413)/N1413,"")</f>
        <v>-1</v>
      </c>
      <c r="Q1413" s="19">
        <v>0</v>
      </c>
      <c r="R1413" s="19">
        <v>0</v>
      </c>
      <c r="S1413" s="15" t="str">
        <f>IFERROR((R1413-Q1413)/Q1413,"")</f>
        <v/>
      </c>
      <c r="T1413" s="19" t="s">
        <v>1610</v>
      </c>
      <c r="U1413" s="15" t="str">
        <f>IFERROR(R1413/T1413,"")</f>
        <v/>
      </c>
      <c r="V1413" s="19">
        <v>1</v>
      </c>
      <c r="W1413" s="19">
        <v>0</v>
      </c>
      <c r="X1413" s="15">
        <f>IFERROR((W1413-V1413)/V1413,"")</f>
        <v>-1</v>
      </c>
      <c r="Y1413" s="18" t="s">
        <v>1610</v>
      </c>
      <c r="Z1413" s="18" t="s">
        <v>1610</v>
      </c>
      <c r="AA1413" s="18" t="s">
        <v>1610</v>
      </c>
      <c r="AB1413" s="18" t="s">
        <v>1610</v>
      </c>
      <c r="AC1413" s="18" t="s">
        <v>1610</v>
      </c>
      <c r="AD1413" s="18" t="s">
        <v>1610</v>
      </c>
      <c r="AE1413" s="18" t="s">
        <v>1610</v>
      </c>
      <c r="AF1413" s="18" t="s">
        <v>1610</v>
      </c>
      <c r="AG1413" s="18" t="s">
        <v>1610</v>
      </c>
      <c r="AH1413" s="18" t="s">
        <v>1610</v>
      </c>
      <c r="AI1413" s="18" t="s">
        <v>1610</v>
      </c>
      <c r="AJ1413" s="18" t="s">
        <v>1610</v>
      </c>
      <c r="AK1413" s="23">
        <f>SUM(Y1413:AJ1413)</f>
        <v>0</v>
      </c>
      <c r="AL1413" s="23">
        <f>MAX(Y1413:AJ1413)</f>
        <v>0</v>
      </c>
      <c r="AM1413">
        <f>COUNTIF(Y1413:AJ1413,"&gt;1")</f>
        <v>0</v>
      </c>
    </row>
    <row r="1414" spans="1:39" ht="15.75" x14ac:dyDescent="0.25">
      <c r="A1414" s="21" t="s">
        <v>2618</v>
      </c>
      <c r="B1414" s="21" t="s">
        <v>1519</v>
      </c>
      <c r="C1414" s="49">
        <v>20089684</v>
      </c>
      <c r="D1414" s="25" t="s">
        <v>3524</v>
      </c>
      <c r="E1414" s="21" t="s">
        <v>2489</v>
      </c>
      <c r="F1414" s="21" t="s">
        <v>3525</v>
      </c>
      <c r="G1414" s="21" t="s">
        <v>762</v>
      </c>
      <c r="H1414" s="25" t="s">
        <v>201</v>
      </c>
      <c r="I1414" s="21" t="s">
        <v>21</v>
      </c>
      <c r="J1414" s="21" t="s">
        <v>21</v>
      </c>
      <c r="K1414" s="38">
        <v>46233</v>
      </c>
      <c r="L1414" s="38"/>
      <c r="M1414" s="39" t="s">
        <v>18</v>
      </c>
      <c r="N1414" s="18">
        <v>0</v>
      </c>
      <c r="O1414" s="18">
        <v>2418</v>
      </c>
      <c r="P1414" s="15" t="str">
        <f>IFERROR((O1414-N1414)/N1414,"")</f>
        <v/>
      </c>
      <c r="Q1414" s="19">
        <v>0</v>
      </c>
      <c r="R1414" s="19">
        <v>0</v>
      </c>
      <c r="S1414" s="15" t="str">
        <f>IFERROR((R1414-Q1414)/Q1414,"")</f>
        <v/>
      </c>
      <c r="T1414" s="19" t="s">
        <v>1610</v>
      </c>
      <c r="U1414" s="15" t="str">
        <f>IFERROR(R1414/T1414,"")</f>
        <v/>
      </c>
      <c r="V1414" s="19" t="s">
        <v>1610</v>
      </c>
      <c r="W1414" s="19" t="s">
        <v>1610</v>
      </c>
      <c r="X1414" s="15" t="str">
        <f>IFERROR((W1414-V1414)/V1414,"")</f>
        <v/>
      </c>
      <c r="Y1414" s="18">
        <v>0</v>
      </c>
      <c r="Z1414" s="18">
        <v>0</v>
      </c>
      <c r="AA1414" s="18">
        <v>0</v>
      </c>
      <c r="AB1414" s="18">
        <v>0</v>
      </c>
      <c r="AC1414" s="18">
        <v>0</v>
      </c>
      <c r="AD1414" s="18">
        <v>0</v>
      </c>
      <c r="AE1414" s="18">
        <v>0</v>
      </c>
      <c r="AF1414" s="18">
        <v>0</v>
      </c>
      <c r="AG1414" s="18">
        <v>0</v>
      </c>
      <c r="AH1414" s="18">
        <v>0</v>
      </c>
      <c r="AI1414" s="18">
        <v>0</v>
      </c>
      <c r="AJ1414" s="18">
        <v>2418</v>
      </c>
      <c r="AK1414" s="23">
        <f>SUM(Y1414:AJ1414)</f>
        <v>2418</v>
      </c>
      <c r="AL1414" s="23">
        <f>MAX(Y1414:AJ1414)</f>
        <v>2418</v>
      </c>
      <c r="AM1414">
        <f>COUNTIF(Y1414:AJ1414,"&gt;1")</f>
        <v>1</v>
      </c>
    </row>
    <row r="1415" spans="1:39" ht="15.75" x14ac:dyDescent="0.25">
      <c r="A1415" s="21" t="s">
        <v>2618</v>
      </c>
      <c r="B1415" s="21" t="s">
        <v>1519</v>
      </c>
      <c r="C1415" s="21">
        <v>20103471</v>
      </c>
      <c r="D1415" s="25" t="s">
        <v>3232</v>
      </c>
      <c r="E1415" s="21" t="s">
        <v>2933</v>
      </c>
      <c r="F1415" s="21" t="s">
        <v>3233</v>
      </c>
      <c r="G1415" s="21" t="s">
        <v>64</v>
      </c>
      <c r="H1415" s="25" t="s">
        <v>20</v>
      </c>
      <c r="I1415" s="21" t="s">
        <v>21</v>
      </c>
      <c r="J1415" s="21" t="s">
        <v>21</v>
      </c>
      <c r="K1415" s="38">
        <v>46199</v>
      </c>
      <c r="L1415" s="38"/>
      <c r="M1415" s="39" t="s">
        <v>18</v>
      </c>
      <c r="N1415" s="18">
        <v>0</v>
      </c>
      <c r="O1415" s="18">
        <v>1518</v>
      </c>
      <c r="P1415" s="15" t="str">
        <f>IFERROR((O1415-N1415)/N1415,"")</f>
        <v/>
      </c>
      <c r="Q1415" s="19">
        <v>0</v>
      </c>
      <c r="R1415" s="19">
        <v>0</v>
      </c>
      <c r="S1415" s="15" t="str">
        <f>IFERROR((R1415-Q1415)/Q1415,"")</f>
        <v/>
      </c>
      <c r="T1415" s="19" t="s">
        <v>1610</v>
      </c>
      <c r="U1415" s="15" t="str">
        <f>IFERROR(R1415/T1415,"")</f>
        <v/>
      </c>
      <c r="V1415" s="19" t="s">
        <v>1610</v>
      </c>
      <c r="W1415" s="19" t="s">
        <v>1610</v>
      </c>
      <c r="X1415" s="15" t="str">
        <f>IFERROR((W1415-V1415)/V1415,"")</f>
        <v/>
      </c>
      <c r="Y1415" s="18">
        <v>0</v>
      </c>
      <c r="Z1415" s="18">
        <v>0</v>
      </c>
      <c r="AA1415" s="18">
        <v>0</v>
      </c>
      <c r="AB1415" s="18">
        <v>0</v>
      </c>
      <c r="AC1415" s="18">
        <v>0</v>
      </c>
      <c r="AD1415" s="18">
        <v>0</v>
      </c>
      <c r="AE1415" s="18">
        <v>0</v>
      </c>
      <c r="AF1415" s="18">
        <v>0</v>
      </c>
      <c r="AG1415" s="18">
        <v>780</v>
      </c>
      <c r="AH1415" s="18">
        <v>0</v>
      </c>
      <c r="AI1415" s="18">
        <v>738</v>
      </c>
      <c r="AJ1415" s="18">
        <v>0</v>
      </c>
      <c r="AK1415" s="23">
        <f>SUM(Y1415:AJ1415)</f>
        <v>1518</v>
      </c>
      <c r="AL1415" s="23">
        <f>MAX(Y1415:AJ1415)</f>
        <v>780</v>
      </c>
      <c r="AM1415">
        <f>COUNTIF(Y1415:AJ1415,"&gt;1")</f>
        <v>2</v>
      </c>
    </row>
    <row r="1416" spans="1:39" ht="15.75" x14ac:dyDescent="0.25">
      <c r="A1416" s="21"/>
      <c r="B1416" s="21" t="s">
        <v>1519</v>
      </c>
      <c r="C1416" s="21">
        <v>20177671</v>
      </c>
      <c r="D1416" s="25">
        <v>800265</v>
      </c>
      <c r="E1416" s="21" t="s">
        <v>12</v>
      </c>
      <c r="F1416" s="21" t="s">
        <v>1150</v>
      </c>
      <c r="G1416" s="21" t="s">
        <v>96</v>
      </c>
      <c r="H1416" s="25" t="s">
        <v>15</v>
      </c>
      <c r="I1416" s="21" t="s">
        <v>41</v>
      </c>
      <c r="J1416" s="21" t="s">
        <v>42</v>
      </c>
      <c r="K1416" s="38">
        <v>44546</v>
      </c>
      <c r="L1416" s="38">
        <v>46237</v>
      </c>
      <c r="M1416" s="39" t="s">
        <v>18</v>
      </c>
      <c r="N1416" s="18">
        <v>0</v>
      </c>
      <c r="O1416" s="18">
        <v>0</v>
      </c>
      <c r="P1416" s="15" t="str">
        <f>IFERROR((O1416-N1416)/N1416,"")</f>
        <v/>
      </c>
      <c r="Q1416" s="19">
        <v>24</v>
      </c>
      <c r="R1416" s="19">
        <v>1</v>
      </c>
      <c r="S1416" s="15">
        <f>IFERROR((R1416-Q1416)/Q1416,"")</f>
        <v>-0.95833333333333337</v>
      </c>
      <c r="T1416" s="19">
        <v>161</v>
      </c>
      <c r="U1416" s="15">
        <f>IFERROR(R1416/T1416,"")</f>
        <v>6.2111801242236021E-3</v>
      </c>
      <c r="V1416" s="19">
        <v>31</v>
      </c>
      <c r="W1416" s="19">
        <v>2</v>
      </c>
      <c r="X1416" s="15">
        <f>IFERROR((W1416-V1416)/V1416,"")</f>
        <v>-0.93548387096774188</v>
      </c>
      <c r="Y1416" s="18" t="s">
        <v>1610</v>
      </c>
      <c r="Z1416" s="18" t="s">
        <v>1610</v>
      </c>
      <c r="AA1416" s="18" t="s">
        <v>1610</v>
      </c>
      <c r="AB1416" s="18" t="s">
        <v>1610</v>
      </c>
      <c r="AC1416" s="18" t="s">
        <v>1610</v>
      </c>
      <c r="AD1416" s="18" t="s">
        <v>1610</v>
      </c>
      <c r="AE1416" s="18" t="s">
        <v>1610</v>
      </c>
      <c r="AF1416" s="18" t="s">
        <v>1610</v>
      </c>
      <c r="AG1416" s="18" t="s">
        <v>1610</v>
      </c>
      <c r="AH1416" s="18" t="s">
        <v>1610</v>
      </c>
      <c r="AI1416" s="18" t="s">
        <v>1610</v>
      </c>
      <c r="AJ1416" s="18" t="s">
        <v>1610</v>
      </c>
      <c r="AK1416" s="23">
        <f>SUM(Y1416:AJ1416)</f>
        <v>0</v>
      </c>
      <c r="AL1416" s="23">
        <f>MAX(Y1416:AJ1416)</f>
        <v>0</v>
      </c>
      <c r="AM1416">
        <f>COUNTIF(Y1416:AJ1416,"&gt;1")</f>
        <v>0</v>
      </c>
    </row>
    <row r="1417" spans="1:39" ht="15.75" x14ac:dyDescent="0.25">
      <c r="A1417" s="21"/>
      <c r="B1417" s="21" t="s">
        <v>1520</v>
      </c>
      <c r="C1417" s="21">
        <v>20245901</v>
      </c>
      <c r="D1417" s="25">
        <v>194552</v>
      </c>
      <c r="E1417" s="21" t="s">
        <v>24</v>
      </c>
      <c r="F1417" s="21" t="s">
        <v>958</v>
      </c>
      <c r="G1417" s="21" t="s">
        <v>1769</v>
      </c>
      <c r="H1417" s="25" t="s">
        <v>15</v>
      </c>
      <c r="I1417" s="21" t="s">
        <v>85</v>
      </c>
      <c r="J1417" s="21" t="s">
        <v>530</v>
      </c>
      <c r="K1417" s="38">
        <v>45841</v>
      </c>
      <c r="L1417" s="38">
        <v>46240</v>
      </c>
      <c r="M1417" s="39" t="s">
        <v>18</v>
      </c>
      <c r="N1417" s="18">
        <v>12949.8</v>
      </c>
      <c r="O1417" s="18">
        <v>0</v>
      </c>
      <c r="P1417" s="15">
        <f>IFERROR((O1417-N1417)/N1417,"")</f>
        <v>-1</v>
      </c>
      <c r="Q1417" s="19">
        <v>10</v>
      </c>
      <c r="R1417" s="19">
        <v>8</v>
      </c>
      <c r="S1417" s="15">
        <f>IFERROR((R1417-Q1417)/Q1417,"")</f>
        <v>-0.2</v>
      </c>
      <c r="T1417" s="19" t="s">
        <v>1610</v>
      </c>
      <c r="U1417" s="15" t="str">
        <f>IFERROR(R1417/T1417,"")</f>
        <v/>
      </c>
      <c r="V1417" s="19">
        <v>2</v>
      </c>
      <c r="W1417" s="19">
        <v>7</v>
      </c>
      <c r="X1417" s="15">
        <f>IFERROR((W1417-V1417)/V1417,"")</f>
        <v>2.5</v>
      </c>
      <c r="Y1417" s="18" t="s">
        <v>1610</v>
      </c>
      <c r="Z1417" s="18" t="s">
        <v>1610</v>
      </c>
      <c r="AA1417" s="18" t="s">
        <v>1610</v>
      </c>
      <c r="AB1417" s="18" t="s">
        <v>1610</v>
      </c>
      <c r="AC1417" s="18" t="s">
        <v>1610</v>
      </c>
      <c r="AD1417" s="18" t="s">
        <v>1610</v>
      </c>
      <c r="AE1417" s="18" t="s">
        <v>1610</v>
      </c>
      <c r="AF1417" s="18" t="s">
        <v>1610</v>
      </c>
      <c r="AG1417" s="18" t="s">
        <v>1610</v>
      </c>
      <c r="AH1417" s="18" t="s">
        <v>1610</v>
      </c>
      <c r="AI1417" s="18" t="s">
        <v>1610</v>
      </c>
      <c r="AJ1417" s="18" t="s">
        <v>1610</v>
      </c>
      <c r="AK1417" s="23">
        <f>SUM(Y1417:AJ1417)</f>
        <v>0</v>
      </c>
      <c r="AL1417" s="23">
        <f>MAX(Y1417:AJ1417)</f>
        <v>0</v>
      </c>
      <c r="AM1417">
        <f>COUNTIF(Y1417:AJ1417,"&gt;1")</f>
        <v>0</v>
      </c>
    </row>
    <row r="1418" spans="1:39" ht="15.75" x14ac:dyDescent="0.25">
      <c r="A1418" s="21"/>
      <c r="B1418" s="21" t="s">
        <v>1519</v>
      </c>
      <c r="C1418" s="21">
        <v>20245901</v>
      </c>
      <c r="D1418" s="25">
        <v>193797</v>
      </c>
      <c r="E1418" s="21" t="s">
        <v>24</v>
      </c>
      <c r="F1418" s="21" t="s">
        <v>958</v>
      </c>
      <c r="G1418" s="21" t="s">
        <v>156</v>
      </c>
      <c r="H1418" s="25" t="s">
        <v>121</v>
      </c>
      <c r="I1418" s="21" t="s">
        <v>85</v>
      </c>
      <c r="J1418" s="21" t="s">
        <v>530</v>
      </c>
      <c r="K1418" s="38">
        <v>44942</v>
      </c>
      <c r="L1418" s="38">
        <v>46224</v>
      </c>
      <c r="M1418" s="39" t="s">
        <v>18</v>
      </c>
      <c r="N1418" s="18">
        <v>0</v>
      </c>
      <c r="O1418" s="18">
        <v>0</v>
      </c>
      <c r="P1418" s="15" t="str">
        <f>IFERROR((O1418-N1418)/N1418,"")</f>
        <v/>
      </c>
      <c r="Q1418" s="19">
        <v>81</v>
      </c>
      <c r="R1418" s="19">
        <v>77</v>
      </c>
      <c r="S1418" s="15">
        <f>IFERROR((R1418-Q1418)/Q1418,"")</f>
        <v>-4.9382716049382713E-2</v>
      </c>
      <c r="T1418" s="19" t="s">
        <v>1610</v>
      </c>
      <c r="U1418" s="15" t="str">
        <f>IFERROR(R1418/T1418,"")</f>
        <v/>
      </c>
      <c r="V1418" s="19">
        <v>6</v>
      </c>
      <c r="W1418" s="19">
        <v>32</v>
      </c>
      <c r="X1418" s="15">
        <f>IFERROR((W1418-V1418)/V1418,"")</f>
        <v>4.333333333333333</v>
      </c>
      <c r="Y1418" s="18" t="s">
        <v>1610</v>
      </c>
      <c r="Z1418" s="18" t="s">
        <v>1610</v>
      </c>
      <c r="AA1418" s="18" t="s">
        <v>1610</v>
      </c>
      <c r="AB1418" s="18" t="s">
        <v>1610</v>
      </c>
      <c r="AC1418" s="18" t="s">
        <v>1610</v>
      </c>
      <c r="AD1418" s="18" t="s">
        <v>1610</v>
      </c>
      <c r="AE1418" s="18" t="s">
        <v>1610</v>
      </c>
      <c r="AF1418" s="18" t="s">
        <v>1610</v>
      </c>
      <c r="AG1418" s="18" t="s">
        <v>1610</v>
      </c>
      <c r="AH1418" s="18" t="s">
        <v>1610</v>
      </c>
      <c r="AI1418" s="18" t="s">
        <v>1610</v>
      </c>
      <c r="AJ1418" s="18" t="s">
        <v>1610</v>
      </c>
      <c r="AK1418" s="23">
        <f>SUM(Y1418:AJ1418)</f>
        <v>0</v>
      </c>
      <c r="AL1418" s="23">
        <f>MAX(Y1418:AJ1418)</f>
        <v>0</v>
      </c>
      <c r="AM1418">
        <f>COUNTIF(Y1418:AJ1418,"&gt;1")</f>
        <v>0</v>
      </c>
    </row>
    <row r="1419" spans="1:39" ht="15.75" x14ac:dyDescent="0.25">
      <c r="A1419" s="21"/>
      <c r="B1419" s="21" t="s">
        <v>1520</v>
      </c>
      <c r="C1419" s="21">
        <v>20245901</v>
      </c>
      <c r="D1419" s="25">
        <v>194156</v>
      </c>
      <c r="E1419" s="21" t="s">
        <v>24</v>
      </c>
      <c r="F1419" s="21" t="s">
        <v>958</v>
      </c>
      <c r="G1419" s="21" t="s">
        <v>529</v>
      </c>
      <c r="H1419" s="25" t="s">
        <v>20</v>
      </c>
      <c r="I1419" s="21" t="s">
        <v>85</v>
      </c>
      <c r="J1419" s="21" t="s">
        <v>530</v>
      </c>
      <c r="K1419" s="38">
        <v>46101</v>
      </c>
      <c r="L1419" s="38">
        <v>46092</v>
      </c>
      <c r="M1419" s="39" t="s">
        <v>22</v>
      </c>
      <c r="N1419" s="18">
        <v>12960</v>
      </c>
      <c r="O1419" s="18">
        <v>0</v>
      </c>
      <c r="P1419" s="15">
        <f>IFERROR((O1419-N1419)/N1419,"")</f>
        <v>-1</v>
      </c>
      <c r="Q1419" s="19">
        <v>22</v>
      </c>
      <c r="R1419" s="19">
        <v>0</v>
      </c>
      <c r="S1419" s="15">
        <f>IFERROR((R1419-Q1419)/Q1419,"")</f>
        <v>-1</v>
      </c>
      <c r="T1419" s="19" t="s">
        <v>1610</v>
      </c>
      <c r="U1419" s="15" t="str">
        <f>IFERROR(R1419/T1419,"")</f>
        <v/>
      </c>
      <c r="V1419" s="19">
        <v>10</v>
      </c>
      <c r="W1419" s="19">
        <v>0</v>
      </c>
      <c r="X1419" s="15">
        <f>IFERROR((W1419-V1419)/V1419,"")</f>
        <v>-1</v>
      </c>
      <c r="Y1419" s="18">
        <v>0</v>
      </c>
      <c r="Z1419" s="18">
        <v>0</v>
      </c>
      <c r="AA1419" s="18">
        <v>0</v>
      </c>
      <c r="AB1419" s="18">
        <v>0</v>
      </c>
      <c r="AC1419" s="18">
        <v>0</v>
      </c>
      <c r="AD1419" s="18">
        <v>0</v>
      </c>
      <c r="AE1419" s="18">
        <v>0</v>
      </c>
      <c r="AF1419" s="18">
        <v>12900</v>
      </c>
      <c r="AG1419" s="18">
        <v>0</v>
      </c>
      <c r="AH1419" s="18">
        <v>0</v>
      </c>
      <c r="AI1419" s="18">
        <v>0</v>
      </c>
      <c r="AJ1419" s="18">
        <v>0</v>
      </c>
      <c r="AK1419" s="23">
        <f>SUM(Y1419:AJ1419)</f>
        <v>12900</v>
      </c>
      <c r="AL1419" s="23">
        <f>MAX(Y1419:AJ1419)</f>
        <v>12900</v>
      </c>
      <c r="AM1419">
        <f>COUNTIF(Y1419:AJ1419,"&gt;1")</f>
        <v>1</v>
      </c>
    </row>
    <row r="1420" spans="1:39" ht="15.75" x14ac:dyDescent="0.25">
      <c r="A1420" s="21"/>
      <c r="B1420" s="21" t="s">
        <v>1520</v>
      </c>
      <c r="C1420" s="21">
        <v>20346524</v>
      </c>
      <c r="D1420" s="25">
        <v>100349</v>
      </c>
      <c r="E1420" s="21" t="s">
        <v>104</v>
      </c>
      <c r="F1420" s="21" t="s">
        <v>178</v>
      </c>
      <c r="G1420" s="21" t="s">
        <v>179</v>
      </c>
      <c r="H1420" s="25" t="s">
        <v>15</v>
      </c>
      <c r="I1420" s="21" t="s">
        <v>41</v>
      </c>
      <c r="J1420" s="21" t="s">
        <v>100</v>
      </c>
      <c r="K1420" s="38">
        <v>45489</v>
      </c>
      <c r="L1420" s="38">
        <v>46238</v>
      </c>
      <c r="M1420" s="39" t="s">
        <v>18</v>
      </c>
      <c r="N1420" s="18">
        <v>0</v>
      </c>
      <c r="O1420" s="18">
        <v>0</v>
      </c>
      <c r="P1420" s="15" t="str">
        <f>IFERROR((O1420-N1420)/N1420,"")</f>
        <v/>
      </c>
      <c r="Q1420" s="19">
        <v>384</v>
      </c>
      <c r="R1420" s="19">
        <v>327</v>
      </c>
      <c r="S1420" s="15">
        <f>IFERROR((R1420-Q1420)/Q1420,"")</f>
        <v>-0.1484375</v>
      </c>
      <c r="T1420" s="19">
        <v>972</v>
      </c>
      <c r="U1420" s="15">
        <f>IFERROR(R1420/T1420,"")</f>
        <v>0.33641975308641975</v>
      </c>
      <c r="V1420" s="19">
        <v>211</v>
      </c>
      <c r="W1420" s="19">
        <v>177</v>
      </c>
      <c r="X1420" s="15">
        <f>IFERROR((W1420-V1420)/V1420,"")</f>
        <v>-0.16113744075829384</v>
      </c>
      <c r="Y1420" s="18" t="s">
        <v>1610</v>
      </c>
      <c r="Z1420" s="18" t="s">
        <v>1610</v>
      </c>
      <c r="AA1420" s="18" t="s">
        <v>1610</v>
      </c>
      <c r="AB1420" s="18" t="s">
        <v>1610</v>
      </c>
      <c r="AC1420" s="18" t="s">
        <v>1610</v>
      </c>
      <c r="AD1420" s="18" t="s">
        <v>1610</v>
      </c>
      <c r="AE1420" s="18" t="s">
        <v>1610</v>
      </c>
      <c r="AF1420" s="18" t="s">
        <v>1610</v>
      </c>
      <c r="AG1420" s="18" t="s">
        <v>1610</v>
      </c>
      <c r="AH1420" s="18" t="s">
        <v>1610</v>
      </c>
      <c r="AI1420" s="18" t="s">
        <v>1610</v>
      </c>
      <c r="AJ1420" s="18" t="s">
        <v>1610</v>
      </c>
      <c r="AK1420" s="23">
        <f>SUM(Y1420:AJ1420)</f>
        <v>0</v>
      </c>
      <c r="AL1420" s="23">
        <f>MAX(Y1420:AJ1420)</f>
        <v>0</v>
      </c>
      <c r="AM1420">
        <f>COUNTIF(Y1420:AJ1420,"&gt;1")</f>
        <v>0</v>
      </c>
    </row>
    <row r="1421" spans="1:39" ht="15.75" x14ac:dyDescent="0.25">
      <c r="A1421" s="21"/>
      <c r="B1421" s="21"/>
      <c r="C1421" s="21">
        <v>20346524</v>
      </c>
      <c r="D1421" s="25">
        <v>102622</v>
      </c>
      <c r="E1421" s="21" t="s">
        <v>104</v>
      </c>
      <c r="F1421" s="21" t="s">
        <v>178</v>
      </c>
      <c r="G1421" s="21" t="s">
        <v>179</v>
      </c>
      <c r="H1421" s="25" t="s">
        <v>15</v>
      </c>
      <c r="I1421" s="21" t="s">
        <v>41</v>
      </c>
      <c r="J1421" s="21" t="s">
        <v>42</v>
      </c>
      <c r="K1421" s="38">
        <v>46205</v>
      </c>
      <c r="L1421" s="38"/>
      <c r="M1421" s="39" t="s">
        <v>18</v>
      </c>
      <c r="N1421" s="18">
        <v>25619.22</v>
      </c>
      <c r="O1421" s="18">
        <v>30253</v>
      </c>
      <c r="P1421" s="15">
        <f>IFERROR((O1421-N1421)/N1421,"")</f>
        <v>0.18087123651695869</v>
      </c>
      <c r="Q1421" s="19">
        <v>0</v>
      </c>
      <c r="R1421" s="19">
        <v>0</v>
      </c>
      <c r="S1421" s="15" t="str">
        <f>IFERROR((R1421-Q1421)/Q1421,"")</f>
        <v/>
      </c>
      <c r="T1421" s="19" t="s">
        <v>1610</v>
      </c>
      <c r="U1421" s="15" t="str">
        <f>IFERROR(R1421/T1421,"")</f>
        <v/>
      </c>
      <c r="V1421" s="19" t="s">
        <v>1610</v>
      </c>
      <c r="W1421" s="19" t="s">
        <v>1610</v>
      </c>
      <c r="X1421" s="15" t="str">
        <f>IFERROR((W1421-V1421)/V1421,"")</f>
        <v/>
      </c>
      <c r="Y1421" s="18">
        <v>15421</v>
      </c>
      <c r="Z1421" s="18">
        <v>8086</v>
      </c>
      <c r="AA1421" s="18">
        <v>0</v>
      </c>
      <c r="AB1421" s="18">
        <v>13082</v>
      </c>
      <c r="AC1421" s="18">
        <v>6269</v>
      </c>
      <c r="AD1421" s="18">
        <v>1635</v>
      </c>
      <c r="AE1421" s="18">
        <v>8722</v>
      </c>
      <c r="AF1421" s="18">
        <v>4270</v>
      </c>
      <c r="AG1421" s="18">
        <v>3361</v>
      </c>
      <c r="AH1421" s="18">
        <v>13537</v>
      </c>
      <c r="AI1421" s="18">
        <v>0</v>
      </c>
      <c r="AJ1421" s="18">
        <v>13355</v>
      </c>
      <c r="AK1421" s="23">
        <f>SUM(Y1421:AJ1421)</f>
        <v>87738</v>
      </c>
      <c r="AL1421" s="23">
        <f>MAX(Y1421:AJ1421)</f>
        <v>15421</v>
      </c>
      <c r="AM1421">
        <f>COUNTIF(Y1421:AJ1421,"&gt;1")</f>
        <v>10</v>
      </c>
    </row>
    <row r="1422" spans="1:39" ht="15.75" x14ac:dyDescent="0.25">
      <c r="A1422" s="21" t="s">
        <v>2618</v>
      </c>
      <c r="B1422" s="21" t="s">
        <v>1520</v>
      </c>
      <c r="C1422" s="21">
        <v>20438009</v>
      </c>
      <c r="D1422" s="25" t="s">
        <v>2958</v>
      </c>
      <c r="E1422" s="21" t="s">
        <v>1209</v>
      </c>
      <c r="F1422" s="21" t="s">
        <v>2959</v>
      </c>
      <c r="G1422" s="21" t="s">
        <v>381</v>
      </c>
      <c r="H1422" s="25" t="s">
        <v>20</v>
      </c>
      <c r="I1422" s="21" t="s">
        <v>21</v>
      </c>
      <c r="J1422" s="21" t="s">
        <v>21</v>
      </c>
      <c r="K1422" s="38">
        <v>46211</v>
      </c>
      <c r="L1422" s="38"/>
      <c r="M1422" s="39" t="s">
        <v>18</v>
      </c>
      <c r="N1422" s="18">
        <v>0</v>
      </c>
      <c r="O1422" s="18">
        <v>7560</v>
      </c>
      <c r="P1422" s="15" t="str">
        <f>IFERROR((O1422-N1422)/N1422,"")</f>
        <v/>
      </c>
      <c r="Q1422" s="19">
        <v>0</v>
      </c>
      <c r="R1422" s="19">
        <v>0</v>
      </c>
      <c r="S1422" s="15" t="str">
        <f>IFERROR((R1422-Q1422)/Q1422,"")</f>
        <v/>
      </c>
      <c r="T1422" s="19" t="s">
        <v>1610</v>
      </c>
      <c r="U1422" s="15" t="str">
        <f>IFERROR(R1422/T1422,"")</f>
        <v/>
      </c>
      <c r="V1422" s="19" t="s">
        <v>1610</v>
      </c>
      <c r="W1422" s="19" t="s">
        <v>1610</v>
      </c>
      <c r="X1422" s="15" t="str">
        <f>IFERROR((W1422-V1422)/V1422,"")</f>
        <v/>
      </c>
      <c r="Y1422" s="18">
        <v>0</v>
      </c>
      <c r="Z1422" s="18">
        <v>0</v>
      </c>
      <c r="AA1422" s="18">
        <v>0</v>
      </c>
      <c r="AB1422" s="18">
        <v>0</v>
      </c>
      <c r="AC1422" s="18">
        <v>8280</v>
      </c>
      <c r="AD1422" s="18">
        <v>0</v>
      </c>
      <c r="AE1422" s="18">
        <v>0</v>
      </c>
      <c r="AF1422" s="18">
        <v>0</v>
      </c>
      <c r="AG1422" s="18">
        <v>0</v>
      </c>
      <c r="AH1422" s="18">
        <v>0</v>
      </c>
      <c r="AI1422" s="18">
        <v>0</v>
      </c>
      <c r="AJ1422" s="18">
        <v>7560</v>
      </c>
      <c r="AK1422" s="23">
        <f>SUM(Y1422:AJ1422)</f>
        <v>15840</v>
      </c>
      <c r="AL1422" s="23">
        <f>MAX(Y1422:AJ1422)</f>
        <v>8280</v>
      </c>
      <c r="AM1422">
        <f>COUNTIF(Y1422:AJ1422,"&gt;1")</f>
        <v>2</v>
      </c>
    </row>
    <row r="1423" spans="1:39" ht="15.75" x14ac:dyDescent="0.25">
      <c r="A1423" s="21"/>
      <c r="B1423" s="21" t="s">
        <v>1519</v>
      </c>
      <c r="C1423" s="21">
        <v>20520862</v>
      </c>
      <c r="D1423" s="25">
        <v>100516</v>
      </c>
      <c r="E1423" s="21" t="s">
        <v>12</v>
      </c>
      <c r="F1423" s="21" t="s">
        <v>2000</v>
      </c>
      <c r="G1423" s="21" t="s">
        <v>209</v>
      </c>
      <c r="H1423" s="25" t="s">
        <v>15</v>
      </c>
      <c r="I1423" s="21" t="s">
        <v>27</v>
      </c>
      <c r="J1423" s="21" t="s">
        <v>210</v>
      </c>
      <c r="K1423" s="38">
        <v>43928</v>
      </c>
      <c r="L1423" s="38">
        <v>46239</v>
      </c>
      <c r="M1423" s="39" t="s">
        <v>18</v>
      </c>
      <c r="N1423" s="18">
        <v>0</v>
      </c>
      <c r="O1423" s="18">
        <v>0</v>
      </c>
      <c r="P1423" s="15" t="str">
        <f>IFERROR((O1423-N1423)/N1423,"")</f>
        <v/>
      </c>
      <c r="Q1423" s="19">
        <v>297</v>
      </c>
      <c r="R1423" s="19">
        <v>273</v>
      </c>
      <c r="S1423" s="15">
        <f>IFERROR((R1423-Q1423)/Q1423,"")</f>
        <v>-8.0808080808080815E-2</v>
      </c>
      <c r="T1423" s="19">
        <v>918</v>
      </c>
      <c r="U1423" s="15">
        <f>IFERROR(R1423/T1423,"")</f>
        <v>0.29738562091503268</v>
      </c>
      <c r="V1423" s="19">
        <v>206</v>
      </c>
      <c r="W1423" s="19">
        <v>148</v>
      </c>
      <c r="X1423" s="15">
        <f>IFERROR((W1423-V1423)/V1423,"")</f>
        <v>-0.28155339805825241</v>
      </c>
      <c r="Y1423" s="18" t="s">
        <v>1610</v>
      </c>
      <c r="Z1423" s="18" t="s">
        <v>1610</v>
      </c>
      <c r="AA1423" s="18" t="s">
        <v>1610</v>
      </c>
      <c r="AB1423" s="18" t="s">
        <v>1610</v>
      </c>
      <c r="AC1423" s="18" t="s">
        <v>1610</v>
      </c>
      <c r="AD1423" s="18" t="s">
        <v>1610</v>
      </c>
      <c r="AE1423" s="18" t="s">
        <v>1610</v>
      </c>
      <c r="AF1423" s="18" t="s">
        <v>1610</v>
      </c>
      <c r="AG1423" s="18" t="s">
        <v>1610</v>
      </c>
      <c r="AH1423" s="18" t="s">
        <v>1610</v>
      </c>
      <c r="AI1423" s="18" t="s">
        <v>1610</v>
      </c>
      <c r="AJ1423" s="18" t="s">
        <v>1610</v>
      </c>
      <c r="AK1423" s="23">
        <f>SUM(Y1423:AJ1423)</f>
        <v>0</v>
      </c>
      <c r="AL1423" s="23">
        <f>MAX(Y1423:AJ1423)</f>
        <v>0</v>
      </c>
      <c r="AM1423">
        <f>COUNTIF(Y1423:AJ1423,"&gt;1")</f>
        <v>0</v>
      </c>
    </row>
    <row r="1424" spans="1:39" ht="15.75" x14ac:dyDescent="0.25">
      <c r="A1424" s="21" t="s">
        <v>2618</v>
      </c>
      <c r="B1424" s="21" t="s">
        <v>1520</v>
      </c>
      <c r="C1424" s="21">
        <v>20651311</v>
      </c>
      <c r="D1424" s="25">
        <v>192711</v>
      </c>
      <c r="E1424" s="21" t="s">
        <v>1575</v>
      </c>
      <c r="F1424" s="21" t="s">
        <v>2818</v>
      </c>
      <c r="G1424" s="21" t="s">
        <v>2819</v>
      </c>
      <c r="H1424" s="25" t="s">
        <v>15</v>
      </c>
      <c r="I1424" s="21" t="s">
        <v>16</v>
      </c>
      <c r="J1424" s="21" t="s">
        <v>17</v>
      </c>
      <c r="K1424" s="38">
        <v>45959</v>
      </c>
      <c r="L1424" s="38">
        <v>46001</v>
      </c>
      <c r="M1424" s="39" t="s">
        <v>53</v>
      </c>
      <c r="N1424" s="18" t="s">
        <v>1610</v>
      </c>
      <c r="O1424" s="18" t="s">
        <v>1610</v>
      </c>
      <c r="P1424" s="15" t="str">
        <f>IFERROR((O1424-N1424)/N1424,"")</f>
        <v/>
      </c>
      <c r="Q1424" s="19" t="s">
        <v>1610</v>
      </c>
      <c r="R1424" s="19" t="s">
        <v>1610</v>
      </c>
      <c r="S1424" s="15" t="str">
        <f>IFERROR((R1424-Q1424)/Q1424,"")</f>
        <v/>
      </c>
      <c r="T1424" s="19" t="s">
        <v>1610</v>
      </c>
      <c r="U1424" s="15" t="str">
        <f>IFERROR(R1424/T1424,"")</f>
        <v/>
      </c>
      <c r="V1424" s="19">
        <v>12</v>
      </c>
      <c r="W1424" s="19">
        <v>0</v>
      </c>
      <c r="X1424" s="15">
        <f>IFERROR((W1424-V1424)/V1424,"")</f>
        <v>-1</v>
      </c>
      <c r="Y1424" s="18">
        <v>0</v>
      </c>
      <c r="Z1424" s="18">
        <v>0</v>
      </c>
      <c r="AA1424" s="18">
        <v>6305</v>
      </c>
      <c r="AB1424" s="18">
        <v>0</v>
      </c>
      <c r="AC1424" s="18">
        <v>0</v>
      </c>
      <c r="AD1424" s="18">
        <v>0</v>
      </c>
      <c r="AE1424" s="18">
        <v>0</v>
      </c>
      <c r="AF1424" s="18">
        <v>0</v>
      </c>
      <c r="AG1424" s="18">
        <v>0</v>
      </c>
      <c r="AH1424" s="18">
        <v>0</v>
      </c>
      <c r="AI1424" s="18">
        <v>0</v>
      </c>
      <c r="AJ1424" s="18">
        <v>0</v>
      </c>
      <c r="AK1424" s="23">
        <f>SUM(Y1424:AJ1424)</f>
        <v>6305</v>
      </c>
      <c r="AL1424" s="23">
        <f>MAX(Y1424:AJ1424)</f>
        <v>6305</v>
      </c>
      <c r="AM1424">
        <f>COUNTIF(Y1424:AJ1424,"&gt;1")</f>
        <v>1</v>
      </c>
    </row>
    <row r="1425" spans="1:39" ht="15.75" x14ac:dyDescent="0.25">
      <c r="A1425" s="21" t="s">
        <v>3279</v>
      </c>
      <c r="B1425" s="21" t="s">
        <v>1519</v>
      </c>
      <c r="C1425" s="21">
        <v>20800575</v>
      </c>
      <c r="D1425" s="25">
        <v>101252</v>
      </c>
      <c r="E1425" s="21" t="s">
        <v>2453</v>
      </c>
      <c r="F1425" s="21" t="s">
        <v>339</v>
      </c>
      <c r="G1425" s="21" t="s">
        <v>340</v>
      </c>
      <c r="H1425" s="25" t="s">
        <v>72</v>
      </c>
      <c r="I1425" s="21" t="s">
        <v>27</v>
      </c>
      <c r="J1425" s="21" t="s">
        <v>210</v>
      </c>
      <c r="K1425" s="38">
        <v>45877</v>
      </c>
      <c r="L1425" s="38">
        <v>46129</v>
      </c>
      <c r="M1425" s="39" t="s">
        <v>53</v>
      </c>
      <c r="N1425" s="18">
        <v>0</v>
      </c>
      <c r="O1425" s="18">
        <v>0</v>
      </c>
      <c r="P1425" s="15" t="str">
        <f>IFERROR((O1425-N1425)/N1425,"")</f>
        <v/>
      </c>
      <c r="Q1425" s="19">
        <v>152</v>
      </c>
      <c r="R1425" s="19">
        <v>2</v>
      </c>
      <c r="S1425" s="15"/>
      <c r="T1425" s="19">
        <v>1834</v>
      </c>
      <c r="U1425" s="15"/>
      <c r="V1425" s="19">
        <v>83</v>
      </c>
      <c r="W1425" s="19">
        <v>2</v>
      </c>
      <c r="X1425" s="15">
        <f>IFERROR((W1425-V1425)/V1425,"")</f>
        <v>-0.97590361445783136</v>
      </c>
      <c r="Y1425" s="18">
        <v>10498</v>
      </c>
      <c r="Z1425" s="18">
        <v>0</v>
      </c>
      <c r="AA1425" s="18">
        <v>0</v>
      </c>
      <c r="AB1425" s="18">
        <v>0</v>
      </c>
      <c r="AC1425" s="18">
        <v>0</v>
      </c>
      <c r="AD1425" s="18">
        <v>0</v>
      </c>
      <c r="AE1425" s="18">
        <v>0</v>
      </c>
      <c r="AF1425" s="18">
        <v>0</v>
      </c>
      <c r="AG1425" s="18">
        <v>0</v>
      </c>
      <c r="AH1425" s="18">
        <v>0</v>
      </c>
      <c r="AI1425" s="18">
        <v>0</v>
      </c>
      <c r="AJ1425" s="18">
        <v>0</v>
      </c>
      <c r="AK1425" s="23">
        <f>SUM(Y1425:AJ1425)</f>
        <v>10498</v>
      </c>
      <c r="AL1425" s="23">
        <f>MAX(Y1425:AJ1425)</f>
        <v>10498</v>
      </c>
      <c r="AM1425">
        <f>COUNTIF(Y1425:AJ1425,"&gt;1")</f>
        <v>1</v>
      </c>
    </row>
    <row r="1426" spans="1:39" ht="15.75" x14ac:dyDescent="0.25">
      <c r="A1426" s="21"/>
      <c r="B1426" s="21" t="s">
        <v>1519</v>
      </c>
      <c r="C1426" s="21">
        <v>20848420</v>
      </c>
      <c r="D1426" s="25">
        <v>101051</v>
      </c>
      <c r="E1426" s="21" t="s">
        <v>104</v>
      </c>
      <c r="F1426" s="21" t="s">
        <v>305</v>
      </c>
      <c r="G1426" s="21" t="s">
        <v>35</v>
      </c>
      <c r="H1426" s="25" t="s">
        <v>15</v>
      </c>
      <c r="I1426" s="21" t="s">
        <v>85</v>
      </c>
      <c r="J1426" s="21" t="s">
        <v>306</v>
      </c>
      <c r="K1426" s="38">
        <v>46045</v>
      </c>
      <c r="L1426" s="38">
        <v>46232</v>
      </c>
      <c r="M1426" s="39" t="s">
        <v>18</v>
      </c>
      <c r="N1426" s="18">
        <v>29736</v>
      </c>
      <c r="O1426" s="18">
        <v>0</v>
      </c>
      <c r="P1426" s="15">
        <f>IFERROR((O1426-N1426)/N1426,"")</f>
        <v>-1</v>
      </c>
      <c r="Q1426" s="19">
        <v>433</v>
      </c>
      <c r="R1426" s="19">
        <v>259</v>
      </c>
      <c r="S1426" s="15">
        <f>IFERROR((R1426-Q1426)/Q1426,"")</f>
        <v>-0.40184757505773672</v>
      </c>
      <c r="T1426" s="19">
        <v>1094</v>
      </c>
      <c r="U1426" s="15">
        <f>IFERROR(R1426/T1426,"")</f>
        <v>0.23674588665447899</v>
      </c>
      <c r="V1426" s="19">
        <v>948</v>
      </c>
      <c r="W1426" s="19">
        <v>218</v>
      </c>
      <c r="X1426" s="15">
        <f>IFERROR((W1426-V1426)/V1426,"")</f>
        <v>-0.77004219409282704</v>
      </c>
      <c r="Y1426" s="18">
        <v>0</v>
      </c>
      <c r="Z1426" s="18">
        <v>0</v>
      </c>
      <c r="AA1426" s="18">
        <v>0</v>
      </c>
      <c r="AB1426" s="18">
        <v>0</v>
      </c>
      <c r="AC1426" s="18">
        <v>0</v>
      </c>
      <c r="AD1426" s="18">
        <v>29736</v>
      </c>
      <c r="AE1426" s="18">
        <v>0</v>
      </c>
      <c r="AF1426" s="18">
        <v>0</v>
      </c>
      <c r="AG1426" s="18">
        <v>0</v>
      </c>
      <c r="AH1426" s="18">
        <v>0</v>
      </c>
      <c r="AI1426" s="18">
        <v>0</v>
      </c>
      <c r="AJ1426" s="18">
        <v>0</v>
      </c>
      <c r="AK1426" s="23">
        <f>SUM(Y1426:AJ1426)</f>
        <v>29736</v>
      </c>
      <c r="AL1426" s="23">
        <f>MAX(Y1426:AJ1426)</f>
        <v>29736</v>
      </c>
      <c r="AM1426">
        <f>COUNTIF(Y1426:AJ1426,"&gt;1")</f>
        <v>1</v>
      </c>
    </row>
    <row r="1427" spans="1:39" ht="15.75" x14ac:dyDescent="0.25">
      <c r="A1427" s="21"/>
      <c r="B1427" s="21" t="s">
        <v>1519</v>
      </c>
      <c r="C1427" s="21">
        <v>21070854</v>
      </c>
      <c r="D1427" s="25">
        <v>194070</v>
      </c>
      <c r="E1427" s="21" t="s">
        <v>12</v>
      </c>
      <c r="F1427" s="21" t="s">
        <v>2001</v>
      </c>
      <c r="G1427" s="21" t="s">
        <v>109</v>
      </c>
      <c r="H1427" s="25" t="s">
        <v>20</v>
      </c>
      <c r="I1427" s="21" t="s">
        <v>16</v>
      </c>
      <c r="J1427" s="21" t="s">
        <v>17</v>
      </c>
      <c r="K1427" s="38">
        <v>46192</v>
      </c>
      <c r="L1427" s="38">
        <v>46153</v>
      </c>
      <c r="M1427" s="39" t="s">
        <v>18</v>
      </c>
      <c r="N1427" s="18">
        <v>0</v>
      </c>
      <c r="O1427" s="18">
        <v>9800</v>
      </c>
      <c r="P1427" s="15" t="str">
        <f>IFERROR((O1427-N1427)/N1427,"")</f>
        <v/>
      </c>
      <c r="Q1427" s="19">
        <v>3</v>
      </c>
      <c r="R1427" s="19">
        <v>4</v>
      </c>
      <c r="S1427" s="15">
        <f>IFERROR((R1427-Q1427)/Q1427,"")</f>
        <v>0.33333333333333331</v>
      </c>
      <c r="T1427" s="19">
        <v>269</v>
      </c>
      <c r="U1427" s="15">
        <f>IFERROR(R1427/T1427,"")</f>
        <v>1.4869888475836431E-2</v>
      </c>
      <c r="V1427" s="19">
        <v>3</v>
      </c>
      <c r="W1427" s="19">
        <v>2</v>
      </c>
      <c r="X1427" s="15">
        <f>IFERROR((W1427-V1427)/V1427,"")</f>
        <v>-0.33333333333333331</v>
      </c>
      <c r="Y1427" s="18">
        <v>0</v>
      </c>
      <c r="Z1427" s="18">
        <v>0</v>
      </c>
      <c r="AA1427" s="18">
        <v>0</v>
      </c>
      <c r="AB1427" s="18">
        <v>0</v>
      </c>
      <c r="AC1427" s="18">
        <v>7200</v>
      </c>
      <c r="AD1427" s="18">
        <v>0</v>
      </c>
      <c r="AE1427" s="18">
        <v>0</v>
      </c>
      <c r="AF1427" s="18">
        <v>0</v>
      </c>
      <c r="AG1427" s="18">
        <v>0</v>
      </c>
      <c r="AH1427" s="18">
        <v>0</v>
      </c>
      <c r="AI1427" s="18">
        <v>9800</v>
      </c>
      <c r="AJ1427" s="18">
        <v>0</v>
      </c>
      <c r="AK1427" s="23">
        <f>SUM(Y1427:AJ1427)</f>
        <v>17000</v>
      </c>
      <c r="AL1427" s="23">
        <f>MAX(Y1427:AJ1427)</f>
        <v>9800</v>
      </c>
      <c r="AM1427">
        <f>COUNTIF(Y1427:AJ1427,"&gt;1")</f>
        <v>2</v>
      </c>
    </row>
    <row r="1428" spans="1:39" ht="15.75" x14ac:dyDescent="0.25">
      <c r="A1428" s="21" t="s">
        <v>3191</v>
      </c>
      <c r="B1428" s="21" t="s">
        <v>1519</v>
      </c>
      <c r="C1428" s="21">
        <v>21174220</v>
      </c>
      <c r="D1428" s="25">
        <v>192490</v>
      </c>
      <c r="E1428" s="21" t="s">
        <v>1798</v>
      </c>
      <c r="F1428" s="21" t="s">
        <v>756</v>
      </c>
      <c r="G1428" s="21" t="s">
        <v>470</v>
      </c>
      <c r="H1428" s="25" t="s">
        <v>145</v>
      </c>
      <c r="I1428" s="21" t="s">
        <v>27</v>
      </c>
      <c r="J1428" s="21" t="s">
        <v>74</v>
      </c>
      <c r="K1428" s="38">
        <v>44144</v>
      </c>
      <c r="L1428" s="38">
        <v>45126</v>
      </c>
      <c r="M1428" s="39" t="s">
        <v>53</v>
      </c>
      <c r="N1428" s="18" t="s">
        <v>1610</v>
      </c>
      <c r="O1428" s="18" t="s">
        <v>1610</v>
      </c>
      <c r="P1428" s="15" t="str">
        <f>IFERROR((O1428-N1428)/N1428,"")</f>
        <v/>
      </c>
      <c r="Q1428" s="19" t="s">
        <v>1610</v>
      </c>
      <c r="R1428" s="19" t="s">
        <v>1610</v>
      </c>
      <c r="S1428" s="15" t="str">
        <f>IFERROR((R1428-Q1428)/Q1428,"")</f>
        <v/>
      </c>
      <c r="T1428" s="19" t="s">
        <v>1610</v>
      </c>
      <c r="U1428" s="15" t="str">
        <f>IFERROR(R1428/T1428,"")</f>
        <v/>
      </c>
      <c r="V1428" s="19" t="s">
        <v>1610</v>
      </c>
      <c r="W1428" s="19" t="s">
        <v>1610</v>
      </c>
      <c r="X1428" s="15" t="str">
        <f>IFERROR((W1428-V1428)/V1428,"")</f>
        <v/>
      </c>
      <c r="Y1428" s="18" t="s">
        <v>1610</v>
      </c>
      <c r="Z1428" s="18" t="s">
        <v>1610</v>
      </c>
      <c r="AA1428" s="18" t="s">
        <v>1610</v>
      </c>
      <c r="AB1428" s="18" t="s">
        <v>1610</v>
      </c>
      <c r="AC1428" s="18" t="s">
        <v>1610</v>
      </c>
      <c r="AD1428" s="18" t="s">
        <v>1610</v>
      </c>
      <c r="AE1428" s="18" t="s">
        <v>1610</v>
      </c>
      <c r="AF1428" s="18" t="s">
        <v>1610</v>
      </c>
      <c r="AG1428" s="18" t="s">
        <v>1610</v>
      </c>
      <c r="AH1428" s="18" t="s">
        <v>1610</v>
      </c>
      <c r="AI1428" s="18" t="s">
        <v>1610</v>
      </c>
      <c r="AJ1428" s="18" t="s">
        <v>1610</v>
      </c>
      <c r="AK1428" s="23">
        <f>SUM(Y1428:AJ1428)</f>
        <v>0</v>
      </c>
      <c r="AL1428" s="23">
        <f>MAX(Y1428:AJ1428)</f>
        <v>0</v>
      </c>
      <c r="AM1428">
        <f>COUNTIF(Y1428:AJ1428,"&gt;1")</f>
        <v>0</v>
      </c>
    </row>
    <row r="1429" spans="1:39" ht="15.75" x14ac:dyDescent="0.25">
      <c r="A1429" s="21" t="s">
        <v>3191</v>
      </c>
      <c r="B1429" s="21" t="s">
        <v>1519</v>
      </c>
      <c r="C1429" s="21">
        <v>21174220</v>
      </c>
      <c r="D1429" s="25">
        <v>192340</v>
      </c>
      <c r="E1429" s="21" t="s">
        <v>1798</v>
      </c>
      <c r="F1429" s="21" t="s">
        <v>756</v>
      </c>
      <c r="G1429" s="21" t="s">
        <v>363</v>
      </c>
      <c r="H1429" s="25" t="s">
        <v>145</v>
      </c>
      <c r="I1429" s="21" t="s">
        <v>27</v>
      </c>
      <c r="J1429" s="21" t="s">
        <v>74</v>
      </c>
      <c r="K1429" s="38"/>
      <c r="L1429" s="38">
        <v>45061</v>
      </c>
      <c r="M1429" s="39" t="s">
        <v>53</v>
      </c>
      <c r="N1429" s="18" t="s">
        <v>1610</v>
      </c>
      <c r="O1429" s="18" t="s">
        <v>1610</v>
      </c>
      <c r="P1429" s="15" t="str">
        <f>IFERROR((O1429-N1429)/N1429,"")</f>
        <v/>
      </c>
      <c r="Q1429" s="19" t="s">
        <v>1610</v>
      </c>
      <c r="R1429" s="19" t="s">
        <v>1610</v>
      </c>
      <c r="S1429" s="15"/>
      <c r="T1429" s="19" t="s">
        <v>1610</v>
      </c>
      <c r="U1429" s="15"/>
      <c r="V1429" s="19" t="s">
        <v>1610</v>
      </c>
      <c r="W1429" s="19" t="s">
        <v>1610</v>
      </c>
      <c r="X1429" s="15" t="str">
        <f>IFERROR((W1429-V1429)/V1429,"")</f>
        <v/>
      </c>
      <c r="Y1429" s="18" t="s">
        <v>1610</v>
      </c>
      <c r="Z1429" s="18" t="s">
        <v>1610</v>
      </c>
      <c r="AA1429" s="18" t="s">
        <v>1610</v>
      </c>
      <c r="AB1429" s="18" t="s">
        <v>1610</v>
      </c>
      <c r="AC1429" s="18" t="s">
        <v>1610</v>
      </c>
      <c r="AD1429" s="18" t="s">
        <v>1610</v>
      </c>
      <c r="AE1429" s="18" t="s">
        <v>1610</v>
      </c>
      <c r="AF1429" s="18" t="s">
        <v>1610</v>
      </c>
      <c r="AG1429" s="18" t="s">
        <v>1610</v>
      </c>
      <c r="AH1429" s="18" t="s">
        <v>1610</v>
      </c>
      <c r="AI1429" s="18" t="s">
        <v>1610</v>
      </c>
      <c r="AJ1429" s="18" t="s">
        <v>1610</v>
      </c>
      <c r="AK1429" s="23">
        <f>SUM(Y1429:AJ1429)</f>
        <v>0</v>
      </c>
      <c r="AL1429" s="23">
        <f>MAX(Y1429:AJ1429)</f>
        <v>0</v>
      </c>
      <c r="AM1429">
        <f>COUNTIF(Y1429:AJ1429,"&gt;1")</f>
        <v>0</v>
      </c>
    </row>
    <row r="1430" spans="1:39" ht="15.75" x14ac:dyDescent="0.25">
      <c r="A1430" s="21"/>
      <c r="B1430" s="21" t="s">
        <v>1520</v>
      </c>
      <c r="C1430" s="21">
        <v>21228861</v>
      </c>
      <c r="D1430" s="25" t="s">
        <v>3024</v>
      </c>
      <c r="E1430" s="21" t="s">
        <v>1575</v>
      </c>
      <c r="F1430" s="21" t="s">
        <v>3025</v>
      </c>
      <c r="G1430" s="21" t="s">
        <v>3026</v>
      </c>
      <c r="H1430" s="25" t="s">
        <v>15</v>
      </c>
      <c r="I1430" s="21" t="s">
        <v>41</v>
      </c>
      <c r="J1430" s="21" t="s">
        <v>42</v>
      </c>
      <c r="K1430" s="38">
        <v>46134</v>
      </c>
      <c r="L1430" s="38">
        <v>46231</v>
      </c>
      <c r="M1430" s="39" t="s">
        <v>18</v>
      </c>
      <c r="N1430" s="18">
        <v>0</v>
      </c>
      <c r="O1430" s="18">
        <v>0</v>
      </c>
      <c r="P1430" s="15" t="str">
        <f>IFERROR((O1430-N1430)/N1430,"")</f>
        <v/>
      </c>
      <c r="Q1430" s="19">
        <v>0</v>
      </c>
      <c r="R1430" s="19">
        <v>13</v>
      </c>
      <c r="S1430" s="15" t="str">
        <f>IFERROR((R1430-Q1430)/Q1430,"")</f>
        <v/>
      </c>
      <c r="T1430" s="19" t="s">
        <v>1610</v>
      </c>
      <c r="U1430" s="15" t="str">
        <f>IFERROR(R1430/T1430,"")</f>
        <v/>
      </c>
      <c r="V1430" s="19">
        <v>0</v>
      </c>
      <c r="W1430" s="19">
        <v>2</v>
      </c>
      <c r="X1430" s="15" t="str">
        <f>IFERROR((W1430-V1430)/V1430,"")</f>
        <v/>
      </c>
      <c r="Y1430" s="18">
        <v>0</v>
      </c>
      <c r="Z1430" s="18">
        <v>0</v>
      </c>
      <c r="AA1430" s="18">
        <v>0</v>
      </c>
      <c r="AB1430" s="18">
        <v>0</v>
      </c>
      <c r="AC1430" s="18">
        <v>0</v>
      </c>
      <c r="AD1430" s="18">
        <v>16117</v>
      </c>
      <c r="AE1430" s="18">
        <v>0</v>
      </c>
      <c r="AF1430" s="18">
        <v>0</v>
      </c>
      <c r="AG1430" s="18">
        <v>0</v>
      </c>
      <c r="AH1430" s="18">
        <v>0</v>
      </c>
      <c r="AI1430" s="18">
        <v>0</v>
      </c>
      <c r="AJ1430" s="18">
        <v>0</v>
      </c>
      <c r="AK1430" s="23">
        <f>SUM(Y1430:AJ1430)</f>
        <v>16117</v>
      </c>
      <c r="AL1430" s="23">
        <f>MAX(Y1430:AJ1430)</f>
        <v>16117</v>
      </c>
      <c r="AM1430">
        <f>COUNTIF(Y1430:AJ1430,"&gt;1")</f>
        <v>1</v>
      </c>
    </row>
    <row r="1431" spans="1:39" ht="15.75" x14ac:dyDescent="0.25">
      <c r="A1431" s="21"/>
      <c r="B1431" s="21" t="s">
        <v>1520</v>
      </c>
      <c r="C1431" s="21">
        <v>21228861</v>
      </c>
      <c r="D1431" s="25" t="s">
        <v>2166</v>
      </c>
      <c r="E1431" s="21" t="s">
        <v>1575</v>
      </c>
      <c r="F1431" s="21" t="s">
        <v>2167</v>
      </c>
      <c r="G1431" s="21" t="s">
        <v>2168</v>
      </c>
      <c r="H1431" s="25" t="s">
        <v>15</v>
      </c>
      <c r="I1431" s="21" t="s">
        <v>41</v>
      </c>
      <c r="J1431" s="21" t="s">
        <v>42</v>
      </c>
      <c r="K1431" s="38">
        <v>46119</v>
      </c>
      <c r="L1431" s="38">
        <v>46224</v>
      </c>
      <c r="M1431" s="39" t="s">
        <v>18</v>
      </c>
      <c r="N1431" s="18">
        <v>3999</v>
      </c>
      <c r="O1431" s="18">
        <v>2232</v>
      </c>
      <c r="P1431" s="15">
        <f>IFERROR((O1431-N1431)/N1431,"")</f>
        <v>-0.44186046511627908</v>
      </c>
      <c r="Q1431" s="19">
        <v>19</v>
      </c>
      <c r="R1431" s="19">
        <v>17</v>
      </c>
      <c r="S1431" s="15">
        <f>IFERROR((R1431-Q1431)/Q1431,"")</f>
        <v>-0.10526315789473684</v>
      </c>
      <c r="T1431" s="19">
        <v>112</v>
      </c>
      <c r="U1431" s="15">
        <f>IFERROR(R1431/T1431,"")</f>
        <v>0.15178571428571427</v>
      </c>
      <c r="V1431" s="19">
        <v>23</v>
      </c>
      <c r="W1431" s="19">
        <v>15</v>
      </c>
      <c r="X1431" s="15">
        <f>IFERROR((W1431-V1431)/V1431,"")</f>
        <v>-0.34782608695652173</v>
      </c>
      <c r="Y1431" s="18">
        <v>1488</v>
      </c>
      <c r="Z1431" s="18">
        <v>0</v>
      </c>
      <c r="AA1431" s="18">
        <v>0</v>
      </c>
      <c r="AB1431" s="18">
        <v>0</v>
      </c>
      <c r="AC1431" s="18">
        <v>0</v>
      </c>
      <c r="AD1431" s="18">
        <v>0</v>
      </c>
      <c r="AE1431" s="18">
        <v>0</v>
      </c>
      <c r="AF1431" s="18">
        <v>0</v>
      </c>
      <c r="AG1431" s="18">
        <v>2232</v>
      </c>
      <c r="AH1431" s="18">
        <v>0</v>
      </c>
      <c r="AI1431" s="18">
        <v>0</v>
      </c>
      <c r="AJ1431" s="18">
        <v>0</v>
      </c>
      <c r="AK1431" s="23">
        <f>SUM(Y1431:AJ1431)</f>
        <v>3720</v>
      </c>
      <c r="AL1431" s="23">
        <f>MAX(Y1431:AJ1431)</f>
        <v>2232</v>
      </c>
      <c r="AM1431">
        <f>COUNTIF(Y1431:AJ1431,"&gt;1")</f>
        <v>2</v>
      </c>
    </row>
    <row r="1432" spans="1:39" ht="15.75" x14ac:dyDescent="0.25">
      <c r="A1432" s="21"/>
      <c r="B1432" s="21" t="s">
        <v>1520</v>
      </c>
      <c r="C1432" s="21">
        <v>21256870</v>
      </c>
      <c r="D1432" s="25">
        <v>800231</v>
      </c>
      <c r="E1432" s="21" t="s">
        <v>104</v>
      </c>
      <c r="F1432" s="21" t="s">
        <v>1146</v>
      </c>
      <c r="G1432" s="21" t="s">
        <v>739</v>
      </c>
      <c r="H1432" s="25" t="s">
        <v>15</v>
      </c>
      <c r="I1432" s="21" t="s">
        <v>41</v>
      </c>
      <c r="J1432" s="21" t="s">
        <v>42</v>
      </c>
      <c r="K1432" s="38">
        <v>46178</v>
      </c>
      <c r="L1432" s="38">
        <v>46240</v>
      </c>
      <c r="M1432" s="39" t="s">
        <v>18</v>
      </c>
      <c r="N1432" s="18">
        <v>77880</v>
      </c>
      <c r="O1432" s="18">
        <v>35282</v>
      </c>
      <c r="P1432" s="15">
        <f>IFERROR((O1432-N1432)/N1432,"")</f>
        <v>-0.54696969696969699</v>
      </c>
      <c r="Q1432" s="19">
        <v>1038</v>
      </c>
      <c r="R1432" s="19">
        <v>1040</v>
      </c>
      <c r="S1432" s="15">
        <f>IFERROR((R1432-Q1432)/Q1432,"")</f>
        <v>1.9267822736030828E-3</v>
      </c>
      <c r="T1432" s="19">
        <v>2757</v>
      </c>
      <c r="U1432" s="15">
        <f>IFERROR(R1432/T1432,"")</f>
        <v>0.37722161770039897</v>
      </c>
      <c r="V1432" s="19">
        <v>229</v>
      </c>
      <c r="W1432" s="19">
        <v>118</v>
      </c>
      <c r="X1432" s="15">
        <f>IFERROR((W1432-V1432)/V1432,"")</f>
        <v>-0.48471615720524019</v>
      </c>
      <c r="Y1432" s="18">
        <v>0</v>
      </c>
      <c r="Z1432" s="18">
        <v>22656</v>
      </c>
      <c r="AA1432" s="18">
        <v>0</v>
      </c>
      <c r="AB1432" s="18">
        <v>45312</v>
      </c>
      <c r="AC1432" s="18">
        <v>0</v>
      </c>
      <c r="AD1432" s="18">
        <v>22656</v>
      </c>
      <c r="AE1432" s="18">
        <v>22656</v>
      </c>
      <c r="AF1432" s="18">
        <v>29160</v>
      </c>
      <c r="AG1432" s="18">
        <v>0</v>
      </c>
      <c r="AH1432" s="18">
        <v>0</v>
      </c>
      <c r="AI1432" s="18">
        <v>35282</v>
      </c>
      <c r="AJ1432" s="18">
        <v>0</v>
      </c>
      <c r="AK1432" s="23">
        <f>SUM(Y1432:AJ1432)</f>
        <v>177722</v>
      </c>
      <c r="AL1432" s="23">
        <f>MAX(Y1432:AJ1432)</f>
        <v>45312</v>
      </c>
      <c r="AM1432">
        <f>COUNTIF(Y1432:AJ1432,"&gt;1")</f>
        <v>6</v>
      </c>
    </row>
    <row r="1433" spans="1:39" ht="15.75" x14ac:dyDescent="0.25">
      <c r="A1433" s="21"/>
      <c r="B1433" s="21" t="s">
        <v>1519</v>
      </c>
      <c r="C1433" s="21">
        <v>21346829</v>
      </c>
      <c r="D1433" s="25" t="s">
        <v>1853</v>
      </c>
      <c r="E1433" s="21" t="s">
        <v>1798</v>
      </c>
      <c r="F1433" s="21" t="s">
        <v>767</v>
      </c>
      <c r="G1433" s="21" t="s">
        <v>249</v>
      </c>
      <c r="H1433" s="25" t="s">
        <v>145</v>
      </c>
      <c r="I1433" s="21" t="s">
        <v>27</v>
      </c>
      <c r="J1433" s="21" t="s">
        <v>74</v>
      </c>
      <c r="K1433" s="38">
        <v>45740</v>
      </c>
      <c r="L1433" s="38">
        <v>46232</v>
      </c>
      <c r="M1433" s="39" t="s">
        <v>18</v>
      </c>
      <c r="N1433" s="18">
        <v>0</v>
      </c>
      <c r="O1433" s="18">
        <v>0</v>
      </c>
      <c r="P1433" s="15" t="str">
        <f>IFERROR((O1433-N1433)/N1433,"")</f>
        <v/>
      </c>
      <c r="Q1433" s="19">
        <v>4</v>
      </c>
      <c r="R1433" s="19">
        <v>13</v>
      </c>
      <c r="S1433" s="15">
        <f>IFERROR((R1433-Q1433)/Q1433,"")</f>
        <v>2.25</v>
      </c>
      <c r="T1433" s="19">
        <v>64</v>
      </c>
      <c r="U1433" s="15">
        <f>IFERROR(R1433/T1433,"")</f>
        <v>0.203125</v>
      </c>
      <c r="V1433" s="19">
        <v>13</v>
      </c>
      <c r="W1433" s="19">
        <v>10</v>
      </c>
      <c r="X1433" s="15">
        <f>IFERROR((W1433-V1433)/V1433,"")</f>
        <v>-0.23076923076923078</v>
      </c>
      <c r="Y1433" s="18" t="s">
        <v>1610</v>
      </c>
      <c r="Z1433" s="18" t="s">
        <v>1610</v>
      </c>
      <c r="AA1433" s="18" t="s">
        <v>1610</v>
      </c>
      <c r="AB1433" s="18" t="s">
        <v>1610</v>
      </c>
      <c r="AC1433" s="18" t="s">
        <v>1610</v>
      </c>
      <c r="AD1433" s="18" t="s">
        <v>1610</v>
      </c>
      <c r="AE1433" s="18" t="s">
        <v>1610</v>
      </c>
      <c r="AF1433" s="18" t="s">
        <v>1610</v>
      </c>
      <c r="AG1433" s="18" t="s">
        <v>1610</v>
      </c>
      <c r="AH1433" s="18" t="s">
        <v>1610</v>
      </c>
      <c r="AI1433" s="18" t="s">
        <v>1610</v>
      </c>
      <c r="AJ1433" s="18" t="s">
        <v>1610</v>
      </c>
      <c r="AK1433" s="23">
        <f>SUM(Y1433:AJ1433)</f>
        <v>0</v>
      </c>
      <c r="AL1433" s="23">
        <f>MAX(Y1433:AJ1433)</f>
        <v>0</v>
      </c>
      <c r="AM1433">
        <f>COUNTIF(Y1433:AJ1433,"&gt;1")</f>
        <v>0</v>
      </c>
    </row>
    <row r="1434" spans="1:39" ht="15.75" x14ac:dyDescent="0.25">
      <c r="A1434" s="21"/>
      <c r="B1434" s="21" t="s">
        <v>1519</v>
      </c>
      <c r="C1434" s="21">
        <v>21346829</v>
      </c>
      <c r="D1434" s="25">
        <v>193395</v>
      </c>
      <c r="E1434" s="21" t="s">
        <v>1798</v>
      </c>
      <c r="F1434" s="21" t="s">
        <v>767</v>
      </c>
      <c r="G1434" s="21" t="s">
        <v>863</v>
      </c>
      <c r="H1434" s="25" t="s">
        <v>145</v>
      </c>
      <c r="I1434" s="21" t="s">
        <v>27</v>
      </c>
      <c r="J1434" s="21" t="s">
        <v>210</v>
      </c>
      <c r="K1434" s="38">
        <v>45740</v>
      </c>
      <c r="L1434" s="38">
        <v>46225</v>
      </c>
      <c r="M1434" s="39" t="s">
        <v>18</v>
      </c>
      <c r="N1434" s="18">
        <v>0</v>
      </c>
      <c r="O1434" s="18">
        <v>0</v>
      </c>
      <c r="P1434" s="15" t="str">
        <f>IFERROR((O1434-N1434)/N1434,"")</f>
        <v/>
      </c>
      <c r="Q1434" s="19">
        <v>6</v>
      </c>
      <c r="R1434" s="19">
        <v>20</v>
      </c>
      <c r="S1434" s="15"/>
      <c r="T1434" s="19">
        <v>72</v>
      </c>
      <c r="U1434" s="15"/>
      <c r="V1434" s="19">
        <v>10</v>
      </c>
      <c r="W1434" s="19">
        <v>14</v>
      </c>
      <c r="X1434" s="15">
        <f>IFERROR((W1434-V1434)/V1434,"")</f>
        <v>0.4</v>
      </c>
      <c r="Y1434" s="18" t="s">
        <v>1610</v>
      </c>
      <c r="Z1434" s="18" t="s">
        <v>1610</v>
      </c>
      <c r="AA1434" s="18" t="s">
        <v>1610</v>
      </c>
      <c r="AB1434" s="18" t="s">
        <v>1610</v>
      </c>
      <c r="AC1434" s="18" t="s">
        <v>1610</v>
      </c>
      <c r="AD1434" s="18" t="s">
        <v>1610</v>
      </c>
      <c r="AE1434" s="18" t="s">
        <v>1610</v>
      </c>
      <c r="AF1434" s="18" t="s">
        <v>1610</v>
      </c>
      <c r="AG1434" s="18" t="s">
        <v>1610</v>
      </c>
      <c r="AH1434" s="18" t="s">
        <v>1610</v>
      </c>
      <c r="AI1434" s="18" t="s">
        <v>1610</v>
      </c>
      <c r="AJ1434" s="18" t="s">
        <v>1610</v>
      </c>
      <c r="AK1434" s="23">
        <f>SUM(Y1434:AJ1434)</f>
        <v>0</v>
      </c>
      <c r="AL1434" s="23">
        <f>MAX(Y1434:AJ1434)</f>
        <v>0</v>
      </c>
      <c r="AM1434">
        <f>COUNTIF(Y1434:AJ1434,"&gt;1")</f>
        <v>0</v>
      </c>
    </row>
    <row r="1435" spans="1:39" ht="15.75" x14ac:dyDescent="0.25">
      <c r="A1435" s="21"/>
      <c r="B1435" s="21" t="s">
        <v>1519</v>
      </c>
      <c r="C1435" s="21">
        <v>21346829</v>
      </c>
      <c r="D1435" s="25">
        <v>192463</v>
      </c>
      <c r="E1435" s="21" t="s">
        <v>1798</v>
      </c>
      <c r="F1435" s="21" t="s">
        <v>767</v>
      </c>
      <c r="G1435" s="21" t="s">
        <v>334</v>
      </c>
      <c r="H1435" s="25" t="s">
        <v>145</v>
      </c>
      <c r="I1435" s="21" t="s">
        <v>27</v>
      </c>
      <c r="J1435" s="21" t="s">
        <v>74</v>
      </c>
      <c r="K1435" s="38">
        <v>46149</v>
      </c>
      <c r="L1435" s="38">
        <v>46191</v>
      </c>
      <c r="M1435" s="39" t="s">
        <v>18</v>
      </c>
      <c r="N1435" s="18">
        <v>5580</v>
      </c>
      <c r="O1435" s="18">
        <v>4284</v>
      </c>
      <c r="P1435" s="15">
        <f>IFERROR((O1435-N1435)/N1435,"")</f>
        <v>-0.23225806451612904</v>
      </c>
      <c r="Q1435" s="19">
        <v>29</v>
      </c>
      <c r="R1435" s="19">
        <v>14</v>
      </c>
      <c r="S1435" s="15">
        <f>IFERROR((R1435-Q1435)/Q1435,"")</f>
        <v>-0.51724137931034486</v>
      </c>
      <c r="T1435" s="19">
        <v>504</v>
      </c>
      <c r="U1435" s="15">
        <f>IFERROR(R1435/T1435,"")</f>
        <v>2.7777777777777776E-2</v>
      </c>
      <c r="V1435" s="19">
        <v>30</v>
      </c>
      <c r="W1435" s="19">
        <v>8</v>
      </c>
      <c r="X1435" s="15">
        <f>IFERROR((W1435-V1435)/V1435,"")</f>
        <v>-0.73333333333333328</v>
      </c>
      <c r="Y1435" s="18">
        <v>0</v>
      </c>
      <c r="Z1435" s="18">
        <v>0</v>
      </c>
      <c r="AA1435" s="18">
        <v>0</v>
      </c>
      <c r="AB1435" s="18">
        <v>0</v>
      </c>
      <c r="AC1435" s="18">
        <v>0</v>
      </c>
      <c r="AD1435" s="18">
        <v>0</v>
      </c>
      <c r="AE1435" s="18">
        <v>0</v>
      </c>
      <c r="AF1435" s="18">
        <v>0</v>
      </c>
      <c r="AG1435" s="18">
        <v>0</v>
      </c>
      <c r="AH1435" s="18">
        <v>4284</v>
      </c>
      <c r="AI1435" s="18">
        <v>0</v>
      </c>
      <c r="AJ1435" s="18">
        <v>0</v>
      </c>
      <c r="AK1435" s="23">
        <f>SUM(Y1435:AJ1435)</f>
        <v>4284</v>
      </c>
      <c r="AL1435" s="23">
        <f>MAX(Y1435:AJ1435)</f>
        <v>4284</v>
      </c>
      <c r="AM1435">
        <f>COUNTIF(Y1435:AJ1435,"&gt;1")</f>
        <v>1</v>
      </c>
    </row>
    <row r="1436" spans="1:39" ht="15.75" x14ac:dyDescent="0.25">
      <c r="A1436" s="21" t="s">
        <v>2618</v>
      </c>
      <c r="B1436" s="21" t="s">
        <v>1520</v>
      </c>
      <c r="C1436" s="21">
        <v>21362359</v>
      </c>
      <c r="D1436" s="25" t="s">
        <v>2930</v>
      </c>
      <c r="E1436" s="21" t="s">
        <v>2453</v>
      </c>
      <c r="F1436" s="21" t="s">
        <v>2931</v>
      </c>
      <c r="G1436" s="21" t="s">
        <v>1309</v>
      </c>
      <c r="H1436" s="25" t="s">
        <v>20</v>
      </c>
      <c r="I1436" s="21" t="s">
        <v>107</v>
      </c>
      <c r="J1436" s="21" t="s">
        <v>389</v>
      </c>
      <c r="K1436" s="38">
        <v>45904</v>
      </c>
      <c r="L1436" s="38">
        <v>45926</v>
      </c>
      <c r="M1436" s="39" t="s">
        <v>53</v>
      </c>
      <c r="N1436" s="18" t="s">
        <v>1610</v>
      </c>
      <c r="O1436" s="18" t="s">
        <v>1610</v>
      </c>
      <c r="P1436" s="15" t="str">
        <f>IFERROR((O1436-N1436)/N1436,"")</f>
        <v/>
      </c>
      <c r="Q1436" s="19" t="s">
        <v>1610</v>
      </c>
      <c r="R1436" s="19" t="s">
        <v>1610</v>
      </c>
      <c r="S1436" s="15"/>
      <c r="T1436" s="19" t="s">
        <v>1610</v>
      </c>
      <c r="U1436" s="15"/>
      <c r="V1436" s="19">
        <v>35</v>
      </c>
      <c r="W1436" s="19">
        <v>0</v>
      </c>
      <c r="X1436" s="15">
        <f>IFERROR((W1436-V1436)/V1436,"")</f>
        <v>-1</v>
      </c>
      <c r="Y1436" s="18">
        <v>0</v>
      </c>
      <c r="Z1436" s="18">
        <v>4320</v>
      </c>
      <c r="AA1436" s="18">
        <v>0</v>
      </c>
      <c r="AB1436" s="18">
        <v>0</v>
      </c>
      <c r="AC1436" s="18">
        <v>0</v>
      </c>
      <c r="AD1436" s="18">
        <v>0</v>
      </c>
      <c r="AE1436" s="18">
        <v>0</v>
      </c>
      <c r="AF1436" s="18">
        <v>0</v>
      </c>
      <c r="AG1436" s="18">
        <v>0</v>
      </c>
      <c r="AH1436" s="18">
        <v>0</v>
      </c>
      <c r="AI1436" s="18">
        <v>0</v>
      </c>
      <c r="AJ1436" s="18">
        <v>0</v>
      </c>
      <c r="AK1436" s="23">
        <f>SUM(Y1436:AJ1436)</f>
        <v>4320</v>
      </c>
      <c r="AL1436" s="23">
        <f>MAX(Y1436:AJ1436)</f>
        <v>4320</v>
      </c>
      <c r="AM1436">
        <f>COUNTIF(Y1436:AJ1436,"&gt;1")</f>
        <v>1</v>
      </c>
    </row>
    <row r="1437" spans="1:39" ht="15.75" x14ac:dyDescent="0.25">
      <c r="A1437" s="21"/>
      <c r="B1437" s="21" t="s">
        <v>1519</v>
      </c>
      <c r="C1437" s="21">
        <v>21624671</v>
      </c>
      <c r="D1437" s="25" t="s">
        <v>1915</v>
      </c>
      <c r="E1437" s="21" t="s">
        <v>1575</v>
      </c>
      <c r="F1437" s="21" t="s">
        <v>1916</v>
      </c>
      <c r="G1437" s="21" t="s">
        <v>1917</v>
      </c>
      <c r="H1437" s="25" t="s">
        <v>15</v>
      </c>
      <c r="I1437" s="21" t="s">
        <v>41</v>
      </c>
      <c r="J1437" s="21" t="s">
        <v>100</v>
      </c>
      <c r="K1437" s="38">
        <v>46217</v>
      </c>
      <c r="L1437" s="38">
        <v>46010</v>
      </c>
      <c r="M1437" s="39" t="s">
        <v>18</v>
      </c>
      <c r="N1437" s="18">
        <v>0</v>
      </c>
      <c r="O1437" s="18">
        <v>27000</v>
      </c>
      <c r="P1437" s="15" t="str">
        <f>IFERROR((O1437-N1437)/N1437,"")</f>
        <v/>
      </c>
      <c r="Q1437" s="19">
        <v>140</v>
      </c>
      <c r="R1437" s="19">
        <v>0</v>
      </c>
      <c r="S1437" s="15"/>
      <c r="T1437" s="19">
        <v>263</v>
      </c>
      <c r="U1437" s="15"/>
      <c r="V1437" s="19">
        <v>41</v>
      </c>
      <c r="W1437" s="19">
        <v>0</v>
      </c>
      <c r="X1437" s="15">
        <f>IFERROR((W1437-V1437)/V1437,"")</f>
        <v>-1</v>
      </c>
      <c r="Y1437" s="18">
        <v>0</v>
      </c>
      <c r="Z1437" s="18">
        <v>0</v>
      </c>
      <c r="AA1437" s="18">
        <v>0</v>
      </c>
      <c r="AB1437" s="18">
        <v>0</v>
      </c>
      <c r="AC1437" s="18">
        <v>0</v>
      </c>
      <c r="AD1437" s="18">
        <v>0</v>
      </c>
      <c r="AE1437" s="18">
        <v>0</v>
      </c>
      <c r="AF1437" s="18">
        <v>0</v>
      </c>
      <c r="AG1437" s="18">
        <v>0</v>
      </c>
      <c r="AH1437" s="18">
        <v>0</v>
      </c>
      <c r="AI1437" s="18">
        <v>0</v>
      </c>
      <c r="AJ1437" s="18">
        <v>27000</v>
      </c>
      <c r="AK1437" s="23">
        <f>SUM(Y1437:AJ1437)</f>
        <v>27000</v>
      </c>
      <c r="AL1437" s="23">
        <f>MAX(Y1437:AJ1437)</f>
        <v>27000</v>
      </c>
      <c r="AM1437">
        <f>COUNTIF(Y1437:AJ1437,"&gt;1")</f>
        <v>1</v>
      </c>
    </row>
    <row r="1438" spans="1:39" ht="15.75" x14ac:dyDescent="0.25">
      <c r="A1438" s="21"/>
      <c r="B1438" s="21" t="s">
        <v>1519</v>
      </c>
      <c r="C1438" s="21">
        <v>21641904</v>
      </c>
      <c r="D1438" s="25" t="s">
        <v>1937</v>
      </c>
      <c r="E1438" s="21" t="s">
        <v>2489</v>
      </c>
      <c r="F1438" s="21" t="s">
        <v>1938</v>
      </c>
      <c r="G1438" s="21" t="s">
        <v>1939</v>
      </c>
      <c r="H1438" s="25" t="s">
        <v>201</v>
      </c>
      <c r="I1438" s="21" t="s">
        <v>27</v>
      </c>
      <c r="J1438" s="21" t="s">
        <v>74</v>
      </c>
      <c r="K1438" s="38">
        <v>45558</v>
      </c>
      <c r="L1438" s="38">
        <v>45587</v>
      </c>
      <c r="M1438" s="39" t="s">
        <v>53</v>
      </c>
      <c r="N1438" s="18" t="s">
        <v>1610</v>
      </c>
      <c r="O1438" s="18" t="s">
        <v>1610</v>
      </c>
      <c r="P1438" s="15" t="str">
        <f>IFERROR((O1438-N1438)/N1438,"")</f>
        <v/>
      </c>
      <c r="Q1438" s="19" t="s">
        <v>1610</v>
      </c>
      <c r="R1438" s="19" t="s">
        <v>1610</v>
      </c>
      <c r="S1438" s="15" t="str">
        <f>IFERROR((R1438-Q1438)/Q1438,"")</f>
        <v/>
      </c>
      <c r="T1438" s="19">
        <v>3</v>
      </c>
      <c r="U1438" s="15" t="str">
        <f>IFERROR(R1438/T1438,"")</f>
        <v/>
      </c>
      <c r="V1438" s="19" t="s">
        <v>1610</v>
      </c>
      <c r="W1438" s="19" t="s">
        <v>1610</v>
      </c>
      <c r="X1438" s="15" t="str">
        <f>IFERROR((W1438-V1438)/V1438,"")</f>
        <v/>
      </c>
      <c r="Y1438" s="18" t="s">
        <v>1610</v>
      </c>
      <c r="Z1438" s="18" t="s">
        <v>1610</v>
      </c>
      <c r="AA1438" s="18" t="s">
        <v>1610</v>
      </c>
      <c r="AB1438" s="18" t="s">
        <v>1610</v>
      </c>
      <c r="AC1438" s="18" t="s">
        <v>1610</v>
      </c>
      <c r="AD1438" s="18" t="s">
        <v>1610</v>
      </c>
      <c r="AE1438" s="18" t="s">
        <v>1610</v>
      </c>
      <c r="AF1438" s="18" t="s">
        <v>1610</v>
      </c>
      <c r="AG1438" s="18" t="s">
        <v>1610</v>
      </c>
      <c r="AH1438" s="18" t="s">
        <v>1610</v>
      </c>
      <c r="AI1438" s="18" t="s">
        <v>1610</v>
      </c>
      <c r="AJ1438" s="18" t="s">
        <v>1610</v>
      </c>
      <c r="AK1438" s="23">
        <f>SUM(Y1438:AJ1438)</f>
        <v>0</v>
      </c>
      <c r="AL1438" s="23">
        <f>MAX(Y1438:AJ1438)</f>
        <v>0</v>
      </c>
      <c r="AM1438">
        <f>COUNTIF(Y1438:AJ1438,"&gt;1")</f>
        <v>0</v>
      </c>
    </row>
    <row r="1439" spans="1:39" ht="15.75" x14ac:dyDescent="0.25">
      <c r="A1439" s="21" t="s">
        <v>2618</v>
      </c>
      <c r="B1439" s="21" t="s">
        <v>1520</v>
      </c>
      <c r="C1439" s="21">
        <v>22010581</v>
      </c>
      <c r="D1439" s="25" t="s">
        <v>2758</v>
      </c>
      <c r="E1439" s="21" t="s">
        <v>33</v>
      </c>
      <c r="F1439" s="21" t="s">
        <v>2759</v>
      </c>
      <c r="G1439" s="21" t="s">
        <v>372</v>
      </c>
      <c r="H1439" s="25" t="s">
        <v>15</v>
      </c>
      <c r="I1439" s="21" t="s">
        <v>16</v>
      </c>
      <c r="J1439" s="21" t="s">
        <v>17</v>
      </c>
      <c r="K1439" s="38">
        <v>45989</v>
      </c>
      <c r="L1439" s="38">
        <v>46086</v>
      </c>
      <c r="M1439" s="39" t="s">
        <v>53</v>
      </c>
      <c r="N1439" s="18" t="s">
        <v>1610</v>
      </c>
      <c r="O1439" s="18" t="s">
        <v>1610</v>
      </c>
      <c r="P1439" s="15" t="str">
        <f>IFERROR((O1439-N1439)/N1439,"")</f>
        <v/>
      </c>
      <c r="Q1439" s="19" t="s">
        <v>1610</v>
      </c>
      <c r="R1439" s="19" t="s">
        <v>1610</v>
      </c>
      <c r="S1439" s="15" t="str">
        <f>IFERROR((R1439-Q1439)/Q1439,"")</f>
        <v/>
      </c>
      <c r="T1439" s="19" t="s">
        <v>1610</v>
      </c>
      <c r="U1439" s="15" t="str">
        <f>IFERROR(R1439/T1439,"")</f>
        <v/>
      </c>
      <c r="V1439" s="19">
        <v>15</v>
      </c>
      <c r="W1439" s="19">
        <v>0</v>
      </c>
      <c r="X1439" s="15">
        <f>IFERROR((W1439-V1439)/V1439,"")</f>
        <v>-1</v>
      </c>
      <c r="Y1439" s="18">
        <v>0</v>
      </c>
      <c r="Z1439" s="18">
        <v>0</v>
      </c>
      <c r="AA1439" s="18">
        <v>0</v>
      </c>
      <c r="AB1439" s="18">
        <v>4270</v>
      </c>
      <c r="AC1439" s="18">
        <v>0</v>
      </c>
      <c r="AD1439" s="18">
        <v>0</v>
      </c>
      <c r="AE1439" s="18">
        <v>0</v>
      </c>
      <c r="AF1439" s="18">
        <v>0</v>
      </c>
      <c r="AG1439" s="18">
        <v>0</v>
      </c>
      <c r="AH1439" s="18">
        <v>0</v>
      </c>
      <c r="AI1439" s="18">
        <v>0</v>
      </c>
      <c r="AJ1439" s="18">
        <v>0</v>
      </c>
      <c r="AK1439" s="23">
        <f>SUM(Y1439:AJ1439)</f>
        <v>4270</v>
      </c>
      <c r="AL1439" s="23">
        <f>MAX(Y1439:AJ1439)</f>
        <v>4270</v>
      </c>
      <c r="AM1439">
        <f>COUNTIF(Y1439:AJ1439,"&gt;1")</f>
        <v>1</v>
      </c>
    </row>
    <row r="1440" spans="1:39" ht="15.75" x14ac:dyDescent="0.25">
      <c r="A1440" s="21"/>
      <c r="B1440" s="21" t="s">
        <v>1519</v>
      </c>
      <c r="C1440" s="21">
        <v>22026959</v>
      </c>
      <c r="D1440" s="25">
        <v>102457</v>
      </c>
      <c r="E1440" s="21" t="s">
        <v>2933</v>
      </c>
      <c r="F1440" s="21" t="s">
        <v>487</v>
      </c>
      <c r="G1440" s="21" t="s">
        <v>488</v>
      </c>
      <c r="H1440" s="25" t="s">
        <v>15</v>
      </c>
      <c r="I1440" s="21" t="s">
        <v>21</v>
      </c>
      <c r="J1440" s="21" t="s">
        <v>21</v>
      </c>
      <c r="K1440" s="38">
        <v>46048</v>
      </c>
      <c r="L1440" s="38">
        <v>46232</v>
      </c>
      <c r="M1440" s="39" t="s">
        <v>18</v>
      </c>
      <c r="N1440" s="18">
        <v>7649.9</v>
      </c>
      <c r="O1440" s="18">
        <v>0</v>
      </c>
      <c r="P1440" s="15">
        <f>IFERROR((O1440-N1440)/N1440,"")</f>
        <v>-1</v>
      </c>
      <c r="Q1440" s="19">
        <v>69</v>
      </c>
      <c r="R1440" s="19">
        <v>20</v>
      </c>
      <c r="S1440" s="15">
        <f>IFERROR((R1440-Q1440)/Q1440,"")</f>
        <v>-0.71014492753623193</v>
      </c>
      <c r="T1440" s="19">
        <v>26</v>
      </c>
      <c r="U1440" s="15">
        <f>IFERROR(R1440/T1440,"")</f>
        <v>0.76923076923076927</v>
      </c>
      <c r="V1440" s="19">
        <v>24</v>
      </c>
      <c r="W1440" s="19">
        <v>5</v>
      </c>
      <c r="X1440" s="15">
        <f>IFERROR((W1440-V1440)/V1440,"")</f>
        <v>-0.79166666666666663</v>
      </c>
      <c r="Y1440" s="18">
        <v>0</v>
      </c>
      <c r="Z1440" s="18">
        <v>0</v>
      </c>
      <c r="AA1440" s="18">
        <v>0</v>
      </c>
      <c r="AB1440" s="18">
        <v>0</v>
      </c>
      <c r="AC1440" s="18">
        <v>0</v>
      </c>
      <c r="AD1440" s="18">
        <v>3720</v>
      </c>
      <c r="AE1440" s="18">
        <v>0</v>
      </c>
      <c r="AF1440" s="18">
        <v>0</v>
      </c>
      <c r="AG1440" s="18">
        <v>0</v>
      </c>
      <c r="AH1440" s="18">
        <v>0</v>
      </c>
      <c r="AI1440" s="18">
        <v>0</v>
      </c>
      <c r="AJ1440" s="18">
        <v>0</v>
      </c>
      <c r="AK1440" s="23">
        <f>SUM(Y1440:AJ1440)</f>
        <v>3720</v>
      </c>
      <c r="AL1440" s="23">
        <f>MAX(Y1440:AJ1440)</f>
        <v>3720</v>
      </c>
      <c r="AM1440">
        <f>COUNTIF(Y1440:AJ1440,"&gt;1")</f>
        <v>1</v>
      </c>
    </row>
    <row r="1441" spans="1:39" ht="15.75" x14ac:dyDescent="0.25">
      <c r="A1441" s="21"/>
      <c r="B1441" s="21"/>
      <c r="C1441" s="21">
        <v>22060255</v>
      </c>
      <c r="D1441" s="25">
        <v>102140</v>
      </c>
      <c r="E1441" s="21" t="s">
        <v>104</v>
      </c>
      <c r="F1441" s="21" t="s">
        <v>256</v>
      </c>
      <c r="G1441" s="21" t="s">
        <v>454</v>
      </c>
      <c r="H1441" s="25" t="s">
        <v>79</v>
      </c>
      <c r="I1441" s="21" t="s">
        <v>41</v>
      </c>
      <c r="J1441" s="21" t="s">
        <v>42</v>
      </c>
      <c r="K1441" s="38">
        <v>46244</v>
      </c>
      <c r="L1441" s="38">
        <v>46240</v>
      </c>
      <c r="M1441" s="39" t="s">
        <v>18</v>
      </c>
      <c r="N1441" s="18">
        <v>25092</v>
      </c>
      <c r="O1441" s="18">
        <v>24140</v>
      </c>
      <c r="P1441" s="15">
        <f>IFERROR((O1441-N1441)/N1441,"")</f>
        <v>-3.7940379403794036E-2</v>
      </c>
      <c r="Q1441" s="19">
        <v>772</v>
      </c>
      <c r="R1441" s="19">
        <v>768</v>
      </c>
      <c r="S1441" s="15">
        <f>IFERROR((R1441-Q1441)/Q1441,"")</f>
        <v>-5.1813471502590676E-3</v>
      </c>
      <c r="T1441" s="19">
        <v>2067</v>
      </c>
      <c r="U1441" s="15">
        <f>IFERROR(R1441/T1441,"")</f>
        <v>0.37155297532656023</v>
      </c>
      <c r="V1441" s="19">
        <v>85</v>
      </c>
      <c r="W1441" s="19">
        <v>68</v>
      </c>
      <c r="X1441" s="15">
        <f>IFERROR((W1441-V1441)/V1441,"")</f>
        <v>-0.2</v>
      </c>
      <c r="Y1441" s="18">
        <v>11900</v>
      </c>
      <c r="Z1441" s="18">
        <v>11900</v>
      </c>
      <c r="AA1441" s="18">
        <v>11900</v>
      </c>
      <c r="AB1441" s="18">
        <v>12750</v>
      </c>
      <c r="AC1441" s="18">
        <v>2550</v>
      </c>
      <c r="AD1441" s="18">
        <v>7650</v>
      </c>
      <c r="AE1441" s="18">
        <v>0</v>
      </c>
      <c r="AF1441" s="18">
        <v>0</v>
      </c>
      <c r="AG1441" s="18">
        <v>0</v>
      </c>
      <c r="AH1441" s="18">
        <v>6970</v>
      </c>
      <c r="AI1441" s="18">
        <v>6970</v>
      </c>
      <c r="AJ1441" s="18">
        <v>10200</v>
      </c>
      <c r="AK1441" s="23">
        <f>SUM(Y1441:AJ1441)</f>
        <v>82790</v>
      </c>
      <c r="AL1441" s="23">
        <f>MAX(Y1441:AJ1441)</f>
        <v>12750</v>
      </c>
      <c r="AM1441">
        <f>COUNTIF(Y1441:AJ1441,"&gt;1")</f>
        <v>9</v>
      </c>
    </row>
    <row r="1442" spans="1:39" ht="15.75" x14ac:dyDescent="0.25">
      <c r="A1442" s="21"/>
      <c r="B1442" s="21"/>
      <c r="C1442" s="21">
        <v>22060255</v>
      </c>
      <c r="D1442" s="25">
        <v>102141</v>
      </c>
      <c r="E1442" s="21" t="s">
        <v>104</v>
      </c>
      <c r="F1442" s="21" t="s">
        <v>256</v>
      </c>
      <c r="G1442" s="21" t="s">
        <v>455</v>
      </c>
      <c r="H1442" s="25" t="s">
        <v>15</v>
      </c>
      <c r="I1442" s="21" t="s">
        <v>41</v>
      </c>
      <c r="J1442" s="21" t="s">
        <v>42</v>
      </c>
      <c r="K1442" s="38">
        <v>46244</v>
      </c>
      <c r="L1442" s="38">
        <v>46240</v>
      </c>
      <c r="M1442" s="39" t="s">
        <v>18</v>
      </c>
      <c r="N1442" s="18">
        <v>31488</v>
      </c>
      <c r="O1442" s="18">
        <v>20570</v>
      </c>
      <c r="P1442" s="15">
        <f>IFERROR((O1442-N1442)/N1442,"")</f>
        <v>-0.34673526422764228</v>
      </c>
      <c r="Q1442" s="19">
        <v>444</v>
      </c>
      <c r="R1442" s="19">
        <v>457</v>
      </c>
      <c r="S1442" s="10"/>
      <c r="T1442" s="19">
        <v>1392</v>
      </c>
      <c r="U1442" s="15">
        <f>IFERROR(R1442/T1442,"")</f>
        <v>0.32830459770114945</v>
      </c>
      <c r="V1442" s="19">
        <v>70</v>
      </c>
      <c r="W1442" s="19">
        <v>63</v>
      </c>
      <c r="X1442" s="15">
        <f>IFERROR((W1442-V1442)/V1442,"")</f>
        <v>-0.1</v>
      </c>
      <c r="Y1442" s="18">
        <v>8160</v>
      </c>
      <c r="Z1442" s="18">
        <v>2550</v>
      </c>
      <c r="AA1442" s="18">
        <v>2550</v>
      </c>
      <c r="AB1442" s="18">
        <v>2550</v>
      </c>
      <c r="AC1442" s="18">
        <v>3060</v>
      </c>
      <c r="AD1442" s="18">
        <v>3060</v>
      </c>
      <c r="AE1442" s="18">
        <v>8160</v>
      </c>
      <c r="AF1442" s="18">
        <v>8160</v>
      </c>
      <c r="AG1442" s="18">
        <v>9860</v>
      </c>
      <c r="AH1442" s="18">
        <v>0</v>
      </c>
      <c r="AI1442" s="18">
        <v>4590</v>
      </c>
      <c r="AJ1442" s="18">
        <v>6120</v>
      </c>
      <c r="AK1442" s="23">
        <f>SUM(Y1442:AJ1442)</f>
        <v>58820</v>
      </c>
      <c r="AL1442" s="23">
        <f>MAX(Y1442:AJ1442)</f>
        <v>9860</v>
      </c>
      <c r="AM1442">
        <f>COUNTIF(Y1442:AJ1442,"&gt;1")</f>
        <v>11</v>
      </c>
    </row>
    <row r="1443" spans="1:39" ht="15.75" x14ac:dyDescent="0.25">
      <c r="A1443" s="21"/>
      <c r="B1443" s="21"/>
      <c r="C1443" s="21">
        <v>22060255</v>
      </c>
      <c r="D1443" s="25">
        <v>102192</v>
      </c>
      <c r="E1443" s="21" t="s">
        <v>104</v>
      </c>
      <c r="F1443" s="21" t="s">
        <v>256</v>
      </c>
      <c r="G1443" s="21" t="s">
        <v>456</v>
      </c>
      <c r="H1443" s="25" t="s">
        <v>15</v>
      </c>
      <c r="I1443" s="21" t="s">
        <v>41</v>
      </c>
      <c r="J1443" s="21" t="s">
        <v>42</v>
      </c>
      <c r="K1443" s="38">
        <v>46244</v>
      </c>
      <c r="L1443" s="38">
        <v>46240</v>
      </c>
      <c r="M1443" s="39" t="s">
        <v>18</v>
      </c>
      <c r="N1443" s="18">
        <v>5740</v>
      </c>
      <c r="O1443" s="18">
        <v>9720</v>
      </c>
      <c r="P1443" s="15">
        <f>IFERROR((O1443-N1443)/N1443,"")</f>
        <v>0.69337979094076652</v>
      </c>
      <c r="Q1443" s="19">
        <v>391</v>
      </c>
      <c r="R1443" s="19">
        <v>401</v>
      </c>
      <c r="S1443" s="15">
        <f>IFERROR((R1443-Q1443)/Q1443,"")</f>
        <v>2.557544757033248E-2</v>
      </c>
      <c r="T1443" s="19">
        <v>1019</v>
      </c>
      <c r="U1443" s="15">
        <f>IFERROR(R1443/T1443,"")</f>
        <v>0.39352306182531893</v>
      </c>
      <c r="V1443" s="19">
        <v>51</v>
      </c>
      <c r="W1443" s="19">
        <v>47</v>
      </c>
      <c r="X1443" s="15">
        <f>IFERROR((W1443-V1443)/V1443,"")</f>
        <v>-7.8431372549019607E-2</v>
      </c>
      <c r="Y1443" s="18">
        <v>5525</v>
      </c>
      <c r="Z1443" s="18">
        <v>0</v>
      </c>
      <c r="AA1443" s="18">
        <v>0</v>
      </c>
      <c r="AB1443" s="18">
        <v>0</v>
      </c>
      <c r="AC1443" s="18">
        <v>0</v>
      </c>
      <c r="AD1443" s="18">
        <v>10625</v>
      </c>
      <c r="AE1443" s="18">
        <v>0</v>
      </c>
      <c r="AF1443" s="18">
        <v>5100</v>
      </c>
      <c r="AG1443" s="18">
        <v>0</v>
      </c>
      <c r="AH1443" s="18">
        <v>4620</v>
      </c>
      <c r="AI1443" s="18">
        <v>5100</v>
      </c>
      <c r="AJ1443" s="18">
        <v>0</v>
      </c>
      <c r="AK1443" s="23">
        <f>SUM(Y1443:AJ1443)</f>
        <v>30970</v>
      </c>
      <c r="AL1443" s="23">
        <f>MAX(Y1443:AJ1443)</f>
        <v>10625</v>
      </c>
      <c r="AM1443">
        <f>COUNTIF(Y1443:AJ1443,"&gt;1")</f>
        <v>5</v>
      </c>
    </row>
    <row r="1444" spans="1:39" ht="15.75" x14ac:dyDescent="0.25">
      <c r="A1444" s="21"/>
      <c r="B1444" s="21"/>
      <c r="C1444" s="21">
        <v>22060255</v>
      </c>
      <c r="D1444" s="25" t="s">
        <v>2655</v>
      </c>
      <c r="E1444" s="21" t="s">
        <v>104</v>
      </c>
      <c r="F1444" s="21" t="s">
        <v>256</v>
      </c>
      <c r="G1444" s="21" t="s">
        <v>1467</v>
      </c>
      <c r="H1444" s="25" t="s">
        <v>65</v>
      </c>
      <c r="I1444" s="21" t="s">
        <v>41</v>
      </c>
      <c r="J1444" s="21" t="s">
        <v>42</v>
      </c>
      <c r="K1444" s="38">
        <v>46244</v>
      </c>
      <c r="L1444" s="38">
        <v>46240</v>
      </c>
      <c r="M1444" s="39" t="s">
        <v>18</v>
      </c>
      <c r="N1444" s="18">
        <v>0</v>
      </c>
      <c r="O1444" s="18">
        <v>6970</v>
      </c>
      <c r="P1444" s="15" t="str">
        <f>IFERROR((O1444-N1444)/N1444,"")</f>
        <v/>
      </c>
      <c r="Q1444" s="19">
        <v>71</v>
      </c>
      <c r="R1444" s="19">
        <v>219</v>
      </c>
      <c r="S1444" s="15">
        <f>IFERROR((R1444-Q1444)/Q1444,"")</f>
        <v>2.084507042253521</v>
      </c>
      <c r="T1444" s="19">
        <v>11</v>
      </c>
      <c r="U1444" s="15">
        <f>IFERROR(R1444/T1444,"")</f>
        <v>19.90909090909091</v>
      </c>
      <c r="V1444" s="19">
        <v>33</v>
      </c>
      <c r="W1444" s="19">
        <v>26</v>
      </c>
      <c r="X1444" s="15">
        <f>IFERROR((W1444-V1444)/V1444,"")</f>
        <v>-0.21212121212121213</v>
      </c>
      <c r="Y1444" s="18">
        <v>2550</v>
      </c>
      <c r="Z1444" s="18">
        <v>0</v>
      </c>
      <c r="AA1444" s="18">
        <v>2550</v>
      </c>
      <c r="AB1444" s="18">
        <v>2550</v>
      </c>
      <c r="AC1444" s="18">
        <v>3570</v>
      </c>
      <c r="AD1444" s="18">
        <v>3570</v>
      </c>
      <c r="AE1444" s="18">
        <v>3570</v>
      </c>
      <c r="AF1444" s="18">
        <v>3570</v>
      </c>
      <c r="AG1444" s="18">
        <v>0</v>
      </c>
      <c r="AH1444" s="18">
        <v>0</v>
      </c>
      <c r="AI1444" s="18">
        <v>4420</v>
      </c>
      <c r="AJ1444" s="18">
        <v>2550</v>
      </c>
      <c r="AK1444" s="23">
        <f>SUM(Y1444:AJ1444)</f>
        <v>28900</v>
      </c>
      <c r="AL1444" s="23">
        <f>MAX(Y1444:AJ1444)</f>
        <v>4420</v>
      </c>
      <c r="AM1444">
        <f>COUNTIF(Y1444:AJ1444,"&gt;1")</f>
        <v>9</v>
      </c>
    </row>
    <row r="1445" spans="1:39" ht="15.75" x14ac:dyDescent="0.25">
      <c r="A1445" s="21"/>
      <c r="B1445" s="21" t="s">
        <v>1520</v>
      </c>
      <c r="C1445" s="21">
        <v>22060255</v>
      </c>
      <c r="D1445" s="25">
        <v>100719</v>
      </c>
      <c r="E1445" s="21" t="s">
        <v>104</v>
      </c>
      <c r="F1445" s="21" t="s">
        <v>256</v>
      </c>
      <c r="G1445" s="21" t="s">
        <v>257</v>
      </c>
      <c r="H1445" s="25" t="s">
        <v>15</v>
      </c>
      <c r="I1445" s="21" t="s">
        <v>41</v>
      </c>
      <c r="J1445" s="21" t="s">
        <v>42</v>
      </c>
      <c r="K1445" s="38">
        <v>46244</v>
      </c>
      <c r="L1445" s="38">
        <v>46240</v>
      </c>
      <c r="M1445" s="39" t="s">
        <v>18</v>
      </c>
      <c r="N1445" s="18">
        <v>52428</v>
      </c>
      <c r="O1445" s="18">
        <v>62390</v>
      </c>
      <c r="P1445" s="15">
        <f>IFERROR((O1445-N1445)/N1445,"")</f>
        <v>0.19001297016861218</v>
      </c>
      <c r="Q1445" s="19">
        <v>1740</v>
      </c>
      <c r="R1445" s="19">
        <v>1838</v>
      </c>
      <c r="S1445" s="15">
        <f>IFERROR((R1445-Q1445)/Q1445,"")</f>
        <v>5.6321839080459769E-2</v>
      </c>
      <c r="T1445" s="19">
        <v>4701</v>
      </c>
      <c r="U1445" s="15">
        <f>IFERROR(R1445/T1445,"")</f>
        <v>0.39098064241650715</v>
      </c>
      <c r="V1445" s="19">
        <v>240</v>
      </c>
      <c r="W1445" s="19">
        <v>197</v>
      </c>
      <c r="X1445" s="15">
        <f>IFERROR((W1445-V1445)/V1445,"")</f>
        <v>-0.17916666666666667</v>
      </c>
      <c r="Y1445" s="18">
        <v>13770</v>
      </c>
      <c r="Z1445" s="18">
        <v>13950</v>
      </c>
      <c r="AA1445" s="18">
        <v>11730</v>
      </c>
      <c r="AB1445" s="18">
        <v>13175</v>
      </c>
      <c r="AC1445" s="18">
        <v>18615</v>
      </c>
      <c r="AD1445" s="18">
        <v>10115</v>
      </c>
      <c r="AE1445" s="18">
        <v>13600</v>
      </c>
      <c r="AF1445" s="18">
        <v>14450</v>
      </c>
      <c r="AG1445" s="18">
        <v>16830</v>
      </c>
      <c r="AH1445" s="18">
        <v>13600</v>
      </c>
      <c r="AI1445" s="18">
        <v>19720</v>
      </c>
      <c r="AJ1445" s="18">
        <v>12240</v>
      </c>
      <c r="AK1445" s="23">
        <f>SUM(Y1445:AJ1445)</f>
        <v>171795</v>
      </c>
      <c r="AL1445" s="23">
        <f>MAX(Y1445:AJ1445)</f>
        <v>19720</v>
      </c>
      <c r="AM1445">
        <f>COUNTIF(Y1445:AJ1445,"&gt;1")</f>
        <v>12</v>
      </c>
    </row>
    <row r="1446" spans="1:39" ht="15.75" x14ac:dyDescent="0.25">
      <c r="A1446" s="21"/>
      <c r="B1446" s="21"/>
      <c r="C1446" s="21">
        <v>22060255</v>
      </c>
      <c r="D1446" s="25">
        <v>102017</v>
      </c>
      <c r="E1446" s="21" t="s">
        <v>104</v>
      </c>
      <c r="F1446" s="21" t="s">
        <v>256</v>
      </c>
      <c r="G1446" s="21" t="s">
        <v>434</v>
      </c>
      <c r="H1446" s="25" t="s">
        <v>79</v>
      </c>
      <c r="I1446" s="21" t="s">
        <v>41</v>
      </c>
      <c r="J1446" s="21" t="s">
        <v>42</v>
      </c>
      <c r="K1446" s="38">
        <v>46244</v>
      </c>
      <c r="L1446" s="38">
        <v>46238</v>
      </c>
      <c r="M1446" s="39" t="s">
        <v>18</v>
      </c>
      <c r="N1446" s="18">
        <v>13497</v>
      </c>
      <c r="O1446" s="18">
        <v>18275</v>
      </c>
      <c r="P1446" s="15">
        <f>IFERROR((O1446-N1446)/N1446,"")</f>
        <v>0.35400459361339559</v>
      </c>
      <c r="Q1446" s="19">
        <v>307</v>
      </c>
      <c r="R1446" s="19">
        <v>282</v>
      </c>
      <c r="S1446" s="15">
        <f>IFERROR((R1446-Q1446)/Q1446,"")</f>
        <v>-8.143322475570032E-2</v>
      </c>
      <c r="T1446" s="19">
        <v>661</v>
      </c>
      <c r="U1446" s="15">
        <f>IFERROR(R1446/T1446,"")</f>
        <v>0.42662632375189108</v>
      </c>
      <c r="V1446" s="19">
        <v>30</v>
      </c>
      <c r="W1446" s="19">
        <v>28</v>
      </c>
      <c r="X1446" s="15">
        <f>IFERROR((W1446-V1446)/V1446,"")</f>
        <v>-6.6666666666666666E-2</v>
      </c>
      <c r="Y1446" s="18">
        <v>5100</v>
      </c>
      <c r="Z1446" s="18">
        <v>5100</v>
      </c>
      <c r="AA1446" s="18">
        <v>5100</v>
      </c>
      <c r="AB1446" s="18">
        <v>5100</v>
      </c>
      <c r="AC1446" s="18">
        <v>5100</v>
      </c>
      <c r="AD1446" s="18">
        <v>5100</v>
      </c>
      <c r="AE1446" s="18">
        <v>5100</v>
      </c>
      <c r="AF1446" s="18">
        <v>5100</v>
      </c>
      <c r="AG1446" s="18">
        <v>5100</v>
      </c>
      <c r="AH1446" s="18">
        <v>2550</v>
      </c>
      <c r="AI1446" s="18">
        <v>5525</v>
      </c>
      <c r="AJ1446" s="18">
        <v>5100</v>
      </c>
      <c r="AK1446" s="23">
        <f>SUM(Y1446:AJ1446)</f>
        <v>59075</v>
      </c>
      <c r="AL1446" s="23">
        <f>MAX(Y1446:AJ1446)</f>
        <v>5525</v>
      </c>
      <c r="AM1446">
        <f>COUNTIF(Y1446:AJ1446,"&gt;1")</f>
        <v>12</v>
      </c>
    </row>
    <row r="1447" spans="1:39" ht="15.75" x14ac:dyDescent="0.25">
      <c r="A1447" s="21"/>
      <c r="B1447" s="21"/>
      <c r="C1447" s="21">
        <v>22060255</v>
      </c>
      <c r="D1447" s="25">
        <v>102398</v>
      </c>
      <c r="E1447" s="21" t="s">
        <v>104</v>
      </c>
      <c r="F1447" s="21" t="s">
        <v>256</v>
      </c>
      <c r="G1447" s="21" t="s">
        <v>171</v>
      </c>
      <c r="H1447" s="25" t="s">
        <v>45</v>
      </c>
      <c r="I1447" s="21" t="s">
        <v>41</v>
      </c>
      <c r="J1447" s="21" t="s">
        <v>42</v>
      </c>
      <c r="K1447" s="38">
        <v>46223</v>
      </c>
      <c r="L1447" s="38"/>
      <c r="M1447" s="39" t="s">
        <v>18</v>
      </c>
      <c r="N1447" s="18">
        <v>17220</v>
      </c>
      <c r="O1447" s="18">
        <v>20145</v>
      </c>
      <c r="P1447" s="15">
        <f>IFERROR((O1447-N1447)/N1447,"")</f>
        <v>0.16986062717770034</v>
      </c>
      <c r="Q1447" s="19">
        <v>0</v>
      </c>
      <c r="R1447" s="19">
        <v>0</v>
      </c>
      <c r="S1447" s="15" t="str">
        <f>IFERROR((R1447-Q1447)/Q1447,"")</f>
        <v/>
      </c>
      <c r="T1447" s="19" t="s">
        <v>1610</v>
      </c>
      <c r="U1447" s="15" t="str">
        <f>IFERROR(R1447/T1447,"")</f>
        <v/>
      </c>
      <c r="V1447" s="19" t="s">
        <v>1610</v>
      </c>
      <c r="W1447" s="19" t="s">
        <v>1610</v>
      </c>
      <c r="X1447" s="15" t="str">
        <f>IFERROR((W1447-V1447)/V1447,"")</f>
        <v/>
      </c>
      <c r="Y1447" s="18">
        <v>5100</v>
      </c>
      <c r="Z1447" s="18">
        <v>5950</v>
      </c>
      <c r="AA1447" s="18">
        <v>5950</v>
      </c>
      <c r="AB1447" s="18">
        <v>2550</v>
      </c>
      <c r="AC1447" s="18">
        <v>5100</v>
      </c>
      <c r="AD1447" s="18">
        <v>5100</v>
      </c>
      <c r="AE1447" s="18">
        <v>5100</v>
      </c>
      <c r="AF1447" s="18">
        <v>5100</v>
      </c>
      <c r="AG1447" s="18">
        <v>5100</v>
      </c>
      <c r="AH1447" s="18">
        <v>5100</v>
      </c>
      <c r="AI1447" s="18">
        <v>5525</v>
      </c>
      <c r="AJ1447" s="18">
        <v>4420</v>
      </c>
      <c r="AK1447" s="23">
        <f>SUM(Y1447:AJ1447)</f>
        <v>60095</v>
      </c>
      <c r="AL1447" s="23">
        <f>MAX(Y1447:AJ1447)</f>
        <v>5950</v>
      </c>
      <c r="AM1447">
        <f>COUNTIF(Y1447:AJ1447,"&gt;1")</f>
        <v>12</v>
      </c>
    </row>
    <row r="1448" spans="1:39" ht="15.75" x14ac:dyDescent="0.25">
      <c r="A1448" s="21"/>
      <c r="B1448" s="21"/>
      <c r="C1448" s="21">
        <v>22060255</v>
      </c>
      <c r="D1448" s="25" t="s">
        <v>2194</v>
      </c>
      <c r="E1448" s="21" t="s">
        <v>104</v>
      </c>
      <c r="F1448" s="21" t="s">
        <v>256</v>
      </c>
      <c r="G1448" s="21" t="s">
        <v>257</v>
      </c>
      <c r="H1448" s="25" t="s">
        <v>15</v>
      </c>
      <c r="I1448" s="21" t="s">
        <v>41</v>
      </c>
      <c r="J1448" s="21" t="s">
        <v>42</v>
      </c>
      <c r="K1448" s="38">
        <v>46223</v>
      </c>
      <c r="L1448" s="38"/>
      <c r="M1448" s="39" t="s">
        <v>18</v>
      </c>
      <c r="N1448" s="18">
        <v>0</v>
      </c>
      <c r="O1448" s="18">
        <v>0</v>
      </c>
      <c r="P1448" s="15" t="str">
        <f>IFERROR((O1448-N1448)/N1448,"")</f>
        <v/>
      </c>
      <c r="Q1448" s="19">
        <v>0</v>
      </c>
      <c r="R1448" s="19">
        <v>0</v>
      </c>
      <c r="S1448" s="15" t="str">
        <f>IFERROR((R1448-Q1448)/Q1448,"")</f>
        <v/>
      </c>
      <c r="T1448" s="19" t="s">
        <v>1610</v>
      </c>
      <c r="U1448" s="15" t="str">
        <f>IFERROR(R1448/T1448,"")</f>
        <v/>
      </c>
      <c r="V1448" s="19" t="s">
        <v>1610</v>
      </c>
      <c r="W1448" s="19" t="s">
        <v>1610</v>
      </c>
      <c r="X1448" s="15" t="str">
        <f>IFERROR((W1448-V1448)/V1448,"")</f>
        <v/>
      </c>
      <c r="Y1448" s="18">
        <v>0</v>
      </c>
      <c r="Z1448" s="18">
        <v>0</v>
      </c>
      <c r="AA1448" s="18">
        <v>0</v>
      </c>
      <c r="AB1448" s="18">
        <v>0</v>
      </c>
      <c r="AC1448" s="18">
        <v>0</v>
      </c>
      <c r="AD1448" s="18">
        <v>0</v>
      </c>
      <c r="AE1448" s="18">
        <v>0</v>
      </c>
      <c r="AF1448" s="18">
        <v>0</v>
      </c>
      <c r="AG1448" s="18">
        <v>0</v>
      </c>
      <c r="AH1448" s="18">
        <v>0</v>
      </c>
      <c r="AI1448" s="18">
        <v>0</v>
      </c>
      <c r="AJ1448" s="18">
        <v>0</v>
      </c>
      <c r="AK1448" s="23">
        <f>SUM(Y1448:AJ1448)</f>
        <v>0</v>
      </c>
      <c r="AL1448" s="23">
        <f>MAX(Y1448:AJ1448)</f>
        <v>0</v>
      </c>
      <c r="AM1448">
        <f>COUNTIF(Y1448:AJ1448,"&gt;1")</f>
        <v>0</v>
      </c>
    </row>
    <row r="1449" spans="1:39" ht="15.75" x14ac:dyDescent="0.25">
      <c r="A1449" s="21"/>
      <c r="B1449" s="21"/>
      <c r="C1449" s="21">
        <v>22060255</v>
      </c>
      <c r="D1449" s="25">
        <v>102134</v>
      </c>
      <c r="E1449" s="21" t="s">
        <v>2489</v>
      </c>
      <c r="F1449" s="21" t="s">
        <v>256</v>
      </c>
      <c r="G1449" s="21" t="s">
        <v>451</v>
      </c>
      <c r="H1449" s="25" t="s">
        <v>132</v>
      </c>
      <c r="I1449" s="21" t="s">
        <v>41</v>
      </c>
      <c r="J1449" s="21" t="s">
        <v>42</v>
      </c>
      <c r="K1449" s="38">
        <v>46238</v>
      </c>
      <c r="L1449" s="38">
        <v>46238</v>
      </c>
      <c r="M1449" s="39" t="s">
        <v>18</v>
      </c>
      <c r="N1449" s="18">
        <v>18204</v>
      </c>
      <c r="O1449" s="18">
        <v>21250</v>
      </c>
      <c r="P1449" s="15">
        <f>IFERROR((O1449-N1449)/N1449,"")</f>
        <v>0.16732586244781367</v>
      </c>
      <c r="Q1449" s="19">
        <v>501</v>
      </c>
      <c r="R1449" s="19">
        <v>507</v>
      </c>
      <c r="S1449" s="15">
        <f>IFERROR((R1449-Q1449)/Q1449,"")</f>
        <v>1.1976047904191617E-2</v>
      </c>
      <c r="T1449" s="19">
        <v>1299</v>
      </c>
      <c r="U1449" s="15">
        <f>IFERROR(R1449/T1449,"")</f>
        <v>0.39030023094688221</v>
      </c>
      <c r="V1449" s="19">
        <v>53</v>
      </c>
      <c r="W1449" s="19">
        <v>49</v>
      </c>
      <c r="X1449" s="15">
        <f>IFERROR((W1449-V1449)/V1449,"")</f>
        <v>-7.5471698113207544E-2</v>
      </c>
      <c r="Y1449" s="18">
        <v>5100</v>
      </c>
      <c r="Z1449" s="18">
        <v>7650</v>
      </c>
      <c r="AA1449" s="18">
        <v>8130</v>
      </c>
      <c r="AB1449" s="18">
        <v>4620</v>
      </c>
      <c r="AC1449" s="18">
        <v>5100</v>
      </c>
      <c r="AD1449" s="18">
        <v>5100</v>
      </c>
      <c r="AE1449" s="18">
        <v>5100</v>
      </c>
      <c r="AF1449" s="18">
        <v>5100</v>
      </c>
      <c r="AG1449" s="18">
        <v>5100</v>
      </c>
      <c r="AH1449" s="18">
        <v>5100</v>
      </c>
      <c r="AI1449" s="18">
        <v>5100</v>
      </c>
      <c r="AJ1449" s="18">
        <v>5950</v>
      </c>
      <c r="AK1449" s="23">
        <f>SUM(Y1449:AJ1449)</f>
        <v>67150</v>
      </c>
      <c r="AL1449" s="23">
        <f>MAX(Y1449:AJ1449)</f>
        <v>8130</v>
      </c>
      <c r="AM1449">
        <f>COUNTIF(Y1449:AJ1449,"&gt;1")</f>
        <v>12</v>
      </c>
    </row>
    <row r="1450" spans="1:39" ht="15.75" x14ac:dyDescent="0.25">
      <c r="A1450" s="21"/>
      <c r="B1450" s="21" t="s">
        <v>1519</v>
      </c>
      <c r="C1450" s="21">
        <v>22103965</v>
      </c>
      <c r="D1450" s="25" t="s">
        <v>2847</v>
      </c>
      <c r="E1450" s="21" t="s">
        <v>33</v>
      </c>
      <c r="F1450" s="21" t="s">
        <v>960</v>
      </c>
      <c r="G1450" s="21" t="s">
        <v>433</v>
      </c>
      <c r="H1450" s="25" t="s">
        <v>77</v>
      </c>
      <c r="I1450" s="21" t="s">
        <v>41</v>
      </c>
      <c r="J1450" s="21" t="s">
        <v>100</v>
      </c>
      <c r="K1450" s="38">
        <v>46216</v>
      </c>
      <c r="L1450" s="38">
        <v>46239</v>
      </c>
      <c r="M1450" s="39" t="s">
        <v>18</v>
      </c>
      <c r="N1450" s="18">
        <v>0</v>
      </c>
      <c r="O1450" s="18">
        <v>18900</v>
      </c>
      <c r="P1450" s="15" t="str">
        <f>IFERROR((O1450-N1450)/N1450,"")</f>
        <v/>
      </c>
      <c r="Q1450" s="19">
        <v>0</v>
      </c>
      <c r="R1450" s="19">
        <v>192</v>
      </c>
      <c r="S1450" s="15" t="str">
        <f>IFERROR((R1450-Q1450)/Q1450,"")</f>
        <v/>
      </c>
      <c r="T1450" s="19" t="s">
        <v>1610</v>
      </c>
      <c r="U1450" s="15" t="str">
        <f>IFERROR(R1450/T1450,"")</f>
        <v/>
      </c>
      <c r="V1450" s="19">
        <v>62</v>
      </c>
      <c r="W1450" s="19">
        <v>62</v>
      </c>
      <c r="X1450" s="15">
        <f>IFERROR((W1450-V1450)/V1450,"")</f>
        <v>0</v>
      </c>
      <c r="Y1450" s="18">
        <v>0</v>
      </c>
      <c r="Z1450" s="18">
        <v>0</v>
      </c>
      <c r="AA1450" s="18">
        <v>10710</v>
      </c>
      <c r="AB1450" s="18">
        <v>0</v>
      </c>
      <c r="AC1450" s="18">
        <v>0</v>
      </c>
      <c r="AD1450" s="18">
        <v>9450</v>
      </c>
      <c r="AE1450" s="18">
        <v>0</v>
      </c>
      <c r="AF1450" s="18">
        <v>0</v>
      </c>
      <c r="AG1450" s="18">
        <v>9450</v>
      </c>
      <c r="AH1450" s="18">
        <v>0</v>
      </c>
      <c r="AI1450" s="18">
        <v>0</v>
      </c>
      <c r="AJ1450" s="18">
        <v>9450</v>
      </c>
      <c r="AK1450" s="23">
        <f>SUM(Y1450:AJ1450)</f>
        <v>39060</v>
      </c>
      <c r="AL1450" s="23">
        <f>MAX(Y1450:AJ1450)</f>
        <v>10710</v>
      </c>
      <c r="AM1450">
        <f>COUNTIF(Y1450:AJ1450,"&gt;1")</f>
        <v>4</v>
      </c>
    </row>
    <row r="1451" spans="1:39" ht="15.75" x14ac:dyDescent="0.25">
      <c r="A1451" s="21"/>
      <c r="B1451" s="21" t="s">
        <v>1520</v>
      </c>
      <c r="C1451" s="21">
        <v>22103965</v>
      </c>
      <c r="D1451" s="25">
        <v>193828</v>
      </c>
      <c r="E1451" s="21" t="s">
        <v>33</v>
      </c>
      <c r="F1451" s="21" t="s">
        <v>960</v>
      </c>
      <c r="G1451" s="21" t="s">
        <v>803</v>
      </c>
      <c r="H1451" s="25" t="s">
        <v>77</v>
      </c>
      <c r="I1451" s="21" t="s">
        <v>41</v>
      </c>
      <c r="J1451" s="21" t="s">
        <v>42</v>
      </c>
      <c r="K1451" s="38">
        <v>46198</v>
      </c>
      <c r="L1451" s="38">
        <v>46233</v>
      </c>
      <c r="M1451" s="39" t="s">
        <v>18</v>
      </c>
      <c r="N1451" s="18">
        <v>7440</v>
      </c>
      <c r="O1451" s="18">
        <v>3600</v>
      </c>
      <c r="P1451" s="15">
        <f>IFERROR((O1451-N1451)/N1451,"")</f>
        <v>-0.5161290322580645</v>
      </c>
      <c r="Q1451" s="19">
        <v>94</v>
      </c>
      <c r="R1451" s="19">
        <v>155</v>
      </c>
      <c r="S1451" s="15">
        <f>IFERROR((R1451-Q1451)/Q1451,"")</f>
        <v>0.64893617021276595</v>
      </c>
      <c r="T1451" s="19">
        <v>159</v>
      </c>
      <c r="U1451" s="15">
        <f>IFERROR(R1451/T1451,"")</f>
        <v>0.97484276729559749</v>
      </c>
      <c r="V1451" s="19">
        <v>34</v>
      </c>
      <c r="W1451" s="19">
        <v>34</v>
      </c>
      <c r="X1451" s="15">
        <f>IFERROR((W1451-V1451)/V1451,"")</f>
        <v>0</v>
      </c>
      <c r="Y1451" s="18">
        <v>0</v>
      </c>
      <c r="Z1451" s="18">
        <v>4560</v>
      </c>
      <c r="AA1451" s="18">
        <v>2220</v>
      </c>
      <c r="AB1451" s="18">
        <v>0</v>
      </c>
      <c r="AC1451" s="18">
        <v>1860</v>
      </c>
      <c r="AD1451" s="18">
        <v>1860</v>
      </c>
      <c r="AE1451" s="18">
        <v>3780</v>
      </c>
      <c r="AF1451" s="18">
        <v>1740</v>
      </c>
      <c r="AG1451" s="18">
        <v>0</v>
      </c>
      <c r="AH1451" s="18">
        <v>1740</v>
      </c>
      <c r="AI1451" s="18">
        <v>1860</v>
      </c>
      <c r="AJ1451" s="18">
        <v>0</v>
      </c>
      <c r="AK1451" s="23">
        <f>SUM(Y1451:AJ1451)</f>
        <v>19620</v>
      </c>
      <c r="AL1451" s="23">
        <f>MAX(Y1451:AJ1451)</f>
        <v>4560</v>
      </c>
      <c r="AM1451">
        <f>COUNTIF(Y1451:AJ1451,"&gt;1")</f>
        <v>8</v>
      </c>
    </row>
    <row r="1452" spans="1:39" ht="15.75" x14ac:dyDescent="0.25">
      <c r="A1452" s="21"/>
      <c r="B1452" s="21" t="s">
        <v>1519</v>
      </c>
      <c r="C1452" s="21">
        <v>22165142</v>
      </c>
      <c r="D1452" s="25">
        <v>502694</v>
      </c>
      <c r="E1452" s="21" t="s">
        <v>1798</v>
      </c>
      <c r="F1452" s="21" t="s">
        <v>2087</v>
      </c>
      <c r="G1452" s="21" t="s">
        <v>239</v>
      </c>
      <c r="H1452" s="25" t="s">
        <v>145</v>
      </c>
      <c r="I1452" s="21" t="s">
        <v>21</v>
      </c>
      <c r="J1452" s="21" t="s">
        <v>21</v>
      </c>
      <c r="K1452" s="38">
        <v>46234</v>
      </c>
      <c r="L1452" s="38">
        <v>46240</v>
      </c>
      <c r="M1452" s="39" t="s">
        <v>18</v>
      </c>
      <c r="N1452" s="18">
        <v>0</v>
      </c>
      <c r="O1452" s="18">
        <v>1414</v>
      </c>
      <c r="P1452" s="15" t="str">
        <f>IFERROR((O1452-N1452)/N1452,"")</f>
        <v/>
      </c>
      <c r="Q1452" s="19">
        <v>7</v>
      </c>
      <c r="R1452" s="19">
        <v>6</v>
      </c>
      <c r="S1452" s="15">
        <f>IFERROR((R1452-Q1452)/Q1452,"")</f>
        <v>-0.14285714285714285</v>
      </c>
      <c r="T1452" s="19">
        <v>49</v>
      </c>
      <c r="U1452" s="15">
        <f>IFERROR(R1452/T1452,"")</f>
        <v>0.12244897959183673</v>
      </c>
      <c r="V1452" s="19">
        <v>15</v>
      </c>
      <c r="W1452" s="19">
        <v>5</v>
      </c>
      <c r="X1452" s="15">
        <f>IFERROR((W1452-V1452)/V1452,"")</f>
        <v>-0.66666666666666663</v>
      </c>
      <c r="Y1452" s="18">
        <v>0</v>
      </c>
      <c r="Z1452" s="18">
        <v>3973</v>
      </c>
      <c r="AA1452" s="18">
        <v>0</v>
      </c>
      <c r="AB1452" s="18">
        <v>0</v>
      </c>
      <c r="AC1452" s="18">
        <v>0</v>
      </c>
      <c r="AD1452" s="18">
        <v>0</v>
      </c>
      <c r="AE1452" s="18">
        <v>2020</v>
      </c>
      <c r="AF1452" s="18">
        <v>0</v>
      </c>
      <c r="AG1452" s="18">
        <v>0</v>
      </c>
      <c r="AH1452" s="18">
        <v>606</v>
      </c>
      <c r="AI1452" s="18">
        <v>404</v>
      </c>
      <c r="AJ1452" s="18">
        <v>404</v>
      </c>
      <c r="AK1452" s="23">
        <f>SUM(Y1452:AJ1452)</f>
        <v>7407</v>
      </c>
      <c r="AL1452" s="23">
        <f>MAX(Y1452:AJ1452)</f>
        <v>3973</v>
      </c>
      <c r="AM1452">
        <f>COUNTIF(Y1452:AJ1452,"&gt;1")</f>
        <v>5</v>
      </c>
    </row>
    <row r="1453" spans="1:39" ht="15.75" x14ac:dyDescent="0.25">
      <c r="A1453" s="21"/>
      <c r="B1453" s="21" t="s">
        <v>1519</v>
      </c>
      <c r="C1453" s="21">
        <v>22165142</v>
      </c>
      <c r="D1453" s="25" t="s">
        <v>2089</v>
      </c>
      <c r="E1453" s="21" t="s">
        <v>1798</v>
      </c>
      <c r="F1453" s="21" t="s">
        <v>2087</v>
      </c>
      <c r="G1453" s="21" t="s">
        <v>512</v>
      </c>
      <c r="H1453" s="25" t="s">
        <v>63</v>
      </c>
      <c r="I1453" s="21" t="s">
        <v>21</v>
      </c>
      <c r="J1453" s="21" t="s">
        <v>21</v>
      </c>
      <c r="K1453" s="38">
        <v>45726</v>
      </c>
      <c r="L1453" s="38">
        <v>45960</v>
      </c>
      <c r="M1453" s="39" t="s">
        <v>53</v>
      </c>
      <c r="N1453" s="18">
        <v>0</v>
      </c>
      <c r="O1453" s="18">
        <v>0</v>
      </c>
      <c r="P1453" s="15" t="str">
        <f>IFERROR((O1453-N1453)/N1453,"")</f>
        <v/>
      </c>
      <c r="Q1453" s="19">
        <v>14</v>
      </c>
      <c r="R1453" s="19">
        <v>0</v>
      </c>
      <c r="S1453" s="15">
        <f>IFERROR((R1453-Q1453)/Q1453,"")</f>
        <v>-1</v>
      </c>
      <c r="T1453" s="19">
        <v>9</v>
      </c>
      <c r="U1453" s="15">
        <f>IFERROR(R1453/T1453,"")</f>
        <v>0</v>
      </c>
      <c r="V1453" s="19">
        <v>6</v>
      </c>
      <c r="W1453" s="19">
        <v>0</v>
      </c>
      <c r="X1453" s="15">
        <f>IFERROR((W1453-V1453)/V1453,"")</f>
        <v>-1</v>
      </c>
      <c r="Y1453" s="18" t="s">
        <v>1610</v>
      </c>
      <c r="Z1453" s="18" t="s">
        <v>1610</v>
      </c>
      <c r="AA1453" s="18" t="s">
        <v>1610</v>
      </c>
      <c r="AB1453" s="18" t="s">
        <v>1610</v>
      </c>
      <c r="AC1453" s="18" t="s">
        <v>1610</v>
      </c>
      <c r="AD1453" s="18" t="s">
        <v>1610</v>
      </c>
      <c r="AE1453" s="18" t="s">
        <v>1610</v>
      </c>
      <c r="AF1453" s="18" t="s">
        <v>1610</v>
      </c>
      <c r="AG1453" s="18" t="s">
        <v>1610</v>
      </c>
      <c r="AH1453" s="18" t="s">
        <v>1610</v>
      </c>
      <c r="AI1453" s="18" t="s">
        <v>1610</v>
      </c>
      <c r="AJ1453" s="18" t="s">
        <v>1610</v>
      </c>
      <c r="AK1453" s="23">
        <f>SUM(Y1453:AJ1453)</f>
        <v>0</v>
      </c>
      <c r="AL1453" s="23">
        <f>MAX(Y1453:AJ1453)</f>
        <v>0</v>
      </c>
      <c r="AM1453">
        <f>COUNTIF(Y1453:AJ1453,"&gt;1")</f>
        <v>0</v>
      </c>
    </row>
    <row r="1454" spans="1:39" ht="15.75" x14ac:dyDescent="0.25">
      <c r="A1454" s="21" t="s">
        <v>2618</v>
      </c>
      <c r="B1454" s="21" t="s">
        <v>1519</v>
      </c>
      <c r="C1454" s="21">
        <v>22177696</v>
      </c>
      <c r="D1454" s="25" t="s">
        <v>2956</v>
      </c>
      <c r="E1454" s="21" t="s">
        <v>1798</v>
      </c>
      <c r="F1454" s="21" t="s">
        <v>2957</v>
      </c>
      <c r="G1454" s="21" t="s">
        <v>863</v>
      </c>
      <c r="H1454" s="25" t="s">
        <v>145</v>
      </c>
      <c r="I1454" s="21" t="s">
        <v>27</v>
      </c>
      <c r="J1454" s="21" t="s">
        <v>74</v>
      </c>
      <c r="K1454" s="38">
        <v>46209</v>
      </c>
      <c r="L1454" s="38">
        <v>46169</v>
      </c>
      <c r="M1454" s="39" t="s">
        <v>18</v>
      </c>
      <c r="N1454" s="18">
        <v>0</v>
      </c>
      <c r="O1454" s="18">
        <v>14000</v>
      </c>
      <c r="P1454" s="15" t="str">
        <f>IFERROR((O1454-N1454)/N1454,"")</f>
        <v/>
      </c>
      <c r="Q1454" s="19">
        <v>0</v>
      </c>
      <c r="R1454" s="19">
        <v>20</v>
      </c>
      <c r="S1454" s="15" t="str">
        <f>IFERROR((R1454-Q1454)/Q1454,"")</f>
        <v/>
      </c>
      <c r="T1454" s="19" t="s">
        <v>1610</v>
      </c>
      <c r="U1454" s="15" t="str">
        <f>IFERROR(R1454/T1454,"")</f>
        <v/>
      </c>
      <c r="V1454" s="19">
        <v>6</v>
      </c>
      <c r="W1454" s="19">
        <v>12</v>
      </c>
      <c r="X1454" s="15">
        <f>IFERROR((W1454-V1454)/V1454,"")</f>
        <v>1</v>
      </c>
      <c r="Y1454" s="18">
        <v>0</v>
      </c>
      <c r="Z1454" s="18">
        <v>0</v>
      </c>
      <c r="AA1454" s="18">
        <v>0</v>
      </c>
      <c r="AB1454" s="18">
        <v>0</v>
      </c>
      <c r="AC1454" s="18">
        <v>4000</v>
      </c>
      <c r="AD1454" s="18">
        <v>520</v>
      </c>
      <c r="AE1454" s="18">
        <v>0</v>
      </c>
      <c r="AF1454" s="18">
        <v>0</v>
      </c>
      <c r="AG1454" s="18">
        <v>0</v>
      </c>
      <c r="AH1454" s="18">
        <v>0</v>
      </c>
      <c r="AI1454" s="18">
        <v>13480</v>
      </c>
      <c r="AJ1454" s="18">
        <v>520</v>
      </c>
      <c r="AK1454" s="23">
        <f>SUM(Y1454:AJ1454)</f>
        <v>18520</v>
      </c>
      <c r="AL1454" s="23">
        <f>MAX(Y1454:AJ1454)</f>
        <v>13480</v>
      </c>
      <c r="AM1454">
        <f>COUNTIF(Y1454:AJ1454,"&gt;1")</f>
        <v>4</v>
      </c>
    </row>
    <row r="1455" spans="1:39" ht="15.75" x14ac:dyDescent="0.25">
      <c r="A1455" s="21" t="s">
        <v>2618</v>
      </c>
      <c r="B1455" s="21" t="s">
        <v>1519</v>
      </c>
      <c r="C1455" s="21">
        <v>22177696</v>
      </c>
      <c r="D1455" s="25" t="s">
        <v>3418</v>
      </c>
      <c r="E1455" s="21" t="s">
        <v>1798</v>
      </c>
      <c r="F1455" s="21" t="s">
        <v>3419</v>
      </c>
      <c r="G1455" s="21" t="s">
        <v>3420</v>
      </c>
      <c r="H1455" s="25" t="s">
        <v>145</v>
      </c>
      <c r="I1455" s="21" t="s">
        <v>27</v>
      </c>
      <c r="J1455" s="21" t="s">
        <v>74</v>
      </c>
      <c r="K1455" s="38">
        <v>46209</v>
      </c>
      <c r="L1455" s="38"/>
      <c r="M1455" s="39" t="s">
        <v>18</v>
      </c>
      <c r="N1455" s="18">
        <v>0</v>
      </c>
      <c r="O1455" s="18">
        <v>5576</v>
      </c>
      <c r="P1455" s="15" t="str">
        <f>IFERROR((O1455-N1455)/N1455,"")</f>
        <v/>
      </c>
      <c r="Q1455" s="19">
        <v>0</v>
      </c>
      <c r="R1455" s="19">
        <v>0</v>
      </c>
      <c r="S1455" s="15" t="str">
        <f>IFERROR((R1455-Q1455)/Q1455,"")</f>
        <v/>
      </c>
      <c r="T1455" s="19" t="s">
        <v>1610</v>
      </c>
      <c r="U1455" s="15" t="str">
        <f>IFERROR(R1455/T1455,"")</f>
        <v/>
      </c>
      <c r="V1455" s="19" t="s">
        <v>1610</v>
      </c>
      <c r="W1455" s="19" t="s">
        <v>1610</v>
      </c>
      <c r="X1455" s="15" t="str">
        <f>IFERROR((W1455-V1455)/V1455,"")</f>
        <v/>
      </c>
      <c r="Y1455" s="18">
        <v>0</v>
      </c>
      <c r="Z1455" s="18">
        <v>0</v>
      </c>
      <c r="AA1455" s="18">
        <v>0</v>
      </c>
      <c r="AB1455" s="18">
        <v>0</v>
      </c>
      <c r="AC1455" s="18">
        <v>0</v>
      </c>
      <c r="AD1455" s="18">
        <v>0</v>
      </c>
      <c r="AE1455" s="18">
        <v>0</v>
      </c>
      <c r="AF1455" s="18">
        <v>0</v>
      </c>
      <c r="AG1455" s="18">
        <v>0</v>
      </c>
      <c r="AH1455" s="18">
        <v>0</v>
      </c>
      <c r="AI1455" s="18">
        <v>5056</v>
      </c>
      <c r="AJ1455" s="18">
        <v>520</v>
      </c>
      <c r="AK1455" s="23">
        <f>SUM(Y1455:AJ1455)</f>
        <v>5576</v>
      </c>
      <c r="AL1455" s="23">
        <f>MAX(Y1455:AJ1455)</f>
        <v>5056</v>
      </c>
      <c r="AM1455">
        <f>COUNTIF(Y1455:AJ1455,"&gt;1")</f>
        <v>2</v>
      </c>
    </row>
    <row r="1456" spans="1:39" ht="15.75" x14ac:dyDescent="0.25">
      <c r="A1456" s="21"/>
      <c r="B1456" s="21" t="s">
        <v>1520</v>
      </c>
      <c r="C1456" s="21">
        <v>22192546</v>
      </c>
      <c r="D1456" s="25" t="s">
        <v>2537</v>
      </c>
      <c r="E1456" s="21" t="s">
        <v>1575</v>
      </c>
      <c r="F1456" s="21" t="s">
        <v>2538</v>
      </c>
      <c r="G1456" s="21" t="s">
        <v>355</v>
      </c>
      <c r="H1456" s="25" t="s">
        <v>77</v>
      </c>
      <c r="I1456" s="21" t="s">
        <v>41</v>
      </c>
      <c r="J1456" s="21" t="s">
        <v>42</v>
      </c>
      <c r="K1456" s="38">
        <v>45825</v>
      </c>
      <c r="L1456" s="38">
        <v>45873</v>
      </c>
      <c r="M1456" s="39" t="s">
        <v>53</v>
      </c>
      <c r="N1456" s="18">
        <v>16959</v>
      </c>
      <c r="O1456" s="18">
        <v>0</v>
      </c>
      <c r="P1456" s="15">
        <f>IFERROR((O1456-N1456)/N1456,"")</f>
        <v>-1</v>
      </c>
      <c r="Q1456" s="19">
        <v>2</v>
      </c>
      <c r="R1456" s="19">
        <v>0</v>
      </c>
      <c r="S1456" s="15">
        <f>IFERROR((R1456-Q1456)/Q1456,"")</f>
        <v>-1</v>
      </c>
      <c r="T1456" s="19" t="s">
        <v>1610</v>
      </c>
      <c r="U1456" s="15" t="str">
        <f>IFERROR(R1456/T1456,"")</f>
        <v/>
      </c>
      <c r="V1456" s="19">
        <v>2</v>
      </c>
      <c r="W1456" s="19">
        <v>0</v>
      </c>
      <c r="X1456" s="15">
        <f>IFERROR((W1456-V1456)/V1456,"")</f>
        <v>-1</v>
      </c>
      <c r="Y1456" s="18" t="s">
        <v>1610</v>
      </c>
      <c r="Z1456" s="18" t="s">
        <v>1610</v>
      </c>
      <c r="AA1456" s="18" t="s">
        <v>1610</v>
      </c>
      <c r="AB1456" s="18" t="s">
        <v>1610</v>
      </c>
      <c r="AC1456" s="18" t="s">
        <v>1610</v>
      </c>
      <c r="AD1456" s="18" t="s">
        <v>1610</v>
      </c>
      <c r="AE1456" s="18" t="s">
        <v>1610</v>
      </c>
      <c r="AF1456" s="18" t="s">
        <v>1610</v>
      </c>
      <c r="AG1456" s="18" t="s">
        <v>1610</v>
      </c>
      <c r="AH1456" s="18" t="s">
        <v>1610</v>
      </c>
      <c r="AI1456" s="18" t="s">
        <v>1610</v>
      </c>
      <c r="AJ1456" s="18" t="s">
        <v>1610</v>
      </c>
      <c r="AK1456" s="23">
        <f>SUM(Y1456:AJ1456)</f>
        <v>0</v>
      </c>
      <c r="AL1456" s="23">
        <f>MAX(Y1456:AJ1456)</f>
        <v>0</v>
      </c>
      <c r="AM1456">
        <f>COUNTIF(Y1456:AJ1456,"&gt;1")</f>
        <v>0</v>
      </c>
    </row>
    <row r="1457" spans="1:39" ht="15.75" x14ac:dyDescent="0.25">
      <c r="A1457" s="21"/>
      <c r="B1457" s="21" t="s">
        <v>1519</v>
      </c>
      <c r="C1457" s="21">
        <v>22192546</v>
      </c>
      <c r="D1457" s="25">
        <v>193413</v>
      </c>
      <c r="E1457" s="21" t="s">
        <v>24</v>
      </c>
      <c r="F1457" s="21" t="s">
        <v>895</v>
      </c>
      <c r="G1457" s="21" t="s">
        <v>166</v>
      </c>
      <c r="H1457" s="25" t="s">
        <v>15</v>
      </c>
      <c r="I1457" s="21" t="s">
        <v>41</v>
      </c>
      <c r="J1457" s="21" t="s">
        <v>42</v>
      </c>
      <c r="K1457" s="38">
        <v>46080</v>
      </c>
      <c r="L1457" s="38">
        <v>45100</v>
      </c>
      <c r="M1457" s="39" t="s">
        <v>22</v>
      </c>
      <c r="N1457" s="18" t="s">
        <v>1610</v>
      </c>
      <c r="O1457" s="18" t="s">
        <v>1610</v>
      </c>
      <c r="P1457" s="15" t="str">
        <f>IFERROR((O1457-N1457)/N1457,"")</f>
        <v/>
      </c>
      <c r="Q1457" s="19" t="s">
        <v>1610</v>
      </c>
      <c r="R1457" s="19" t="s">
        <v>1610</v>
      </c>
      <c r="S1457" s="15" t="str">
        <f>IFERROR((R1457-Q1457)/Q1457,"")</f>
        <v/>
      </c>
      <c r="T1457" s="19" t="s">
        <v>1610</v>
      </c>
      <c r="U1457" s="15" t="str">
        <f>IFERROR(R1457/T1457,"")</f>
        <v/>
      </c>
      <c r="V1457" s="19" t="s">
        <v>1610</v>
      </c>
      <c r="W1457" s="19" t="s">
        <v>1610</v>
      </c>
      <c r="X1457" s="15" t="str">
        <f>IFERROR((W1457-V1457)/V1457,"")</f>
        <v/>
      </c>
      <c r="Y1457" s="18">
        <v>0</v>
      </c>
      <c r="Z1457" s="18">
        <v>0</v>
      </c>
      <c r="AA1457" s="18">
        <v>3540</v>
      </c>
      <c r="AB1457" s="18">
        <v>0</v>
      </c>
      <c r="AC1457" s="18">
        <v>0</v>
      </c>
      <c r="AD1457" s="18">
        <v>503</v>
      </c>
      <c r="AE1457" s="18">
        <v>6924</v>
      </c>
      <c r="AF1457" s="18">
        <v>0</v>
      </c>
      <c r="AG1457" s="18">
        <v>0</v>
      </c>
      <c r="AH1457" s="18">
        <v>0</v>
      </c>
      <c r="AI1457" s="18">
        <v>0</v>
      </c>
      <c r="AJ1457" s="18">
        <v>0</v>
      </c>
      <c r="AK1457" s="23">
        <f>SUM(Y1457:AJ1457)</f>
        <v>10967</v>
      </c>
      <c r="AL1457" s="23">
        <f>MAX(Y1457:AJ1457)</f>
        <v>6924</v>
      </c>
      <c r="AM1457">
        <f>COUNTIF(Y1457:AJ1457,"&gt;1")</f>
        <v>3</v>
      </c>
    </row>
    <row r="1458" spans="1:39" ht="15.75" x14ac:dyDescent="0.25">
      <c r="A1458" s="21"/>
      <c r="B1458" s="21" t="s">
        <v>1519</v>
      </c>
      <c r="C1458" s="21">
        <v>22249080</v>
      </c>
      <c r="D1458" s="25">
        <v>193377</v>
      </c>
      <c r="E1458" s="25" t="s">
        <v>104</v>
      </c>
      <c r="F1458" s="21" t="s">
        <v>890</v>
      </c>
      <c r="G1458" s="21" t="s">
        <v>614</v>
      </c>
      <c r="H1458" s="25" t="s">
        <v>15</v>
      </c>
      <c r="I1458" s="21"/>
      <c r="J1458" s="21"/>
      <c r="K1458" s="38"/>
      <c r="L1458" s="38">
        <v>46238</v>
      </c>
      <c r="M1458" s="39" t="s">
        <v>18</v>
      </c>
      <c r="N1458" s="18">
        <v>0</v>
      </c>
      <c r="O1458" s="18">
        <v>0</v>
      </c>
      <c r="P1458" s="15" t="str">
        <f>IFERROR((O1458-N1458)/N1458,"")</f>
        <v/>
      </c>
      <c r="Q1458" s="19">
        <v>32</v>
      </c>
      <c r="R1458" s="19">
        <v>61</v>
      </c>
      <c r="S1458" s="15">
        <f>IFERROR((R1458-Q1458)/Q1458,"")</f>
        <v>0.90625</v>
      </c>
      <c r="T1458" s="19">
        <v>186</v>
      </c>
      <c r="U1458" s="15">
        <f>IFERROR(R1458/T1458,"")</f>
        <v>0.32795698924731181</v>
      </c>
      <c r="V1458" s="19">
        <v>37</v>
      </c>
      <c r="W1458" s="19">
        <v>24</v>
      </c>
      <c r="X1458" s="15">
        <f>IFERROR((W1458-V1458)/V1458,"")</f>
        <v>-0.35135135135135137</v>
      </c>
      <c r="Y1458" s="18" t="s">
        <v>1610</v>
      </c>
      <c r="Z1458" s="18" t="s">
        <v>1610</v>
      </c>
      <c r="AA1458" s="18" t="s">
        <v>1610</v>
      </c>
      <c r="AB1458" s="18" t="s">
        <v>1610</v>
      </c>
      <c r="AC1458" s="18" t="s">
        <v>1610</v>
      </c>
      <c r="AD1458" s="18" t="s">
        <v>1610</v>
      </c>
      <c r="AE1458" s="18" t="s">
        <v>1610</v>
      </c>
      <c r="AF1458" s="18" t="s">
        <v>1610</v>
      </c>
      <c r="AG1458" s="18" t="s">
        <v>1610</v>
      </c>
      <c r="AH1458" s="18" t="s">
        <v>1610</v>
      </c>
      <c r="AI1458" s="18" t="s">
        <v>1610</v>
      </c>
      <c r="AJ1458" s="18" t="s">
        <v>1610</v>
      </c>
      <c r="AK1458" s="23">
        <f>SUM(Y1458:AJ1458)</f>
        <v>0</v>
      </c>
      <c r="AL1458" s="23">
        <f>MAX(Y1458:AJ1458)</f>
        <v>0</v>
      </c>
      <c r="AM1458">
        <f>COUNTIF(Y1458:AJ1458,"&gt;1")</f>
        <v>0</v>
      </c>
    </row>
    <row r="1459" spans="1:39" ht="15.75" x14ac:dyDescent="0.25">
      <c r="A1459" s="21"/>
      <c r="B1459" s="21"/>
      <c r="C1459" s="21">
        <v>22320881</v>
      </c>
      <c r="D1459" s="25">
        <v>193066</v>
      </c>
      <c r="E1459" s="21" t="s">
        <v>1575</v>
      </c>
      <c r="F1459" s="21" t="s">
        <v>301</v>
      </c>
      <c r="G1459" s="21" t="s">
        <v>243</v>
      </c>
      <c r="H1459" s="25" t="s">
        <v>15</v>
      </c>
      <c r="I1459" s="21" t="s">
        <v>41</v>
      </c>
      <c r="J1459" s="21" t="s">
        <v>42</v>
      </c>
      <c r="K1459" s="38">
        <v>46199</v>
      </c>
      <c r="L1459" s="38">
        <v>46240</v>
      </c>
      <c r="M1459" s="39" t="s">
        <v>18</v>
      </c>
      <c r="N1459" s="18">
        <v>10320</v>
      </c>
      <c r="O1459" s="18">
        <v>45922</v>
      </c>
      <c r="P1459" s="15">
        <f>IFERROR((O1459-N1459)/N1459,"")</f>
        <v>3.4498062015503876</v>
      </c>
      <c r="Q1459" s="19">
        <v>142</v>
      </c>
      <c r="R1459" s="19">
        <v>356</v>
      </c>
      <c r="S1459" s="15">
        <f>IFERROR((R1459-Q1459)/Q1459,"")</f>
        <v>1.5070422535211268</v>
      </c>
      <c r="T1459" s="19">
        <v>648</v>
      </c>
      <c r="U1459" s="15">
        <f>IFERROR(R1459/T1459,"")</f>
        <v>0.54938271604938271</v>
      </c>
      <c r="V1459" s="19">
        <v>46</v>
      </c>
      <c r="W1459" s="19">
        <v>72</v>
      </c>
      <c r="X1459" s="15">
        <f>IFERROR((W1459-V1459)/V1459,"")</f>
        <v>0.56521739130434778</v>
      </c>
      <c r="Y1459" s="18">
        <v>5382</v>
      </c>
      <c r="Z1459" s="18">
        <v>9396</v>
      </c>
      <c r="AA1459" s="18">
        <v>0</v>
      </c>
      <c r="AB1459" s="18">
        <v>2507</v>
      </c>
      <c r="AC1459" s="18">
        <v>15840</v>
      </c>
      <c r="AD1459" s="18">
        <v>0</v>
      </c>
      <c r="AE1459" s="18">
        <v>0</v>
      </c>
      <c r="AF1459" s="18">
        <v>25196</v>
      </c>
      <c r="AG1459" s="18">
        <v>0</v>
      </c>
      <c r="AH1459" s="18">
        <v>12051</v>
      </c>
      <c r="AI1459" s="18">
        <v>33871</v>
      </c>
      <c r="AJ1459" s="18">
        <v>0</v>
      </c>
      <c r="AK1459" s="23">
        <f>SUM(Y1459:AJ1459)</f>
        <v>104243</v>
      </c>
      <c r="AL1459" s="23">
        <f>MAX(Y1459:AJ1459)</f>
        <v>33871</v>
      </c>
      <c r="AM1459">
        <f>COUNTIF(Y1459:AJ1459,"&gt;1")</f>
        <v>7</v>
      </c>
    </row>
    <row r="1460" spans="1:39" ht="15.75" x14ac:dyDescent="0.25">
      <c r="A1460" s="21"/>
      <c r="B1460" s="21" t="s">
        <v>1520</v>
      </c>
      <c r="C1460" s="21">
        <v>22320881</v>
      </c>
      <c r="D1460" s="25">
        <v>101034</v>
      </c>
      <c r="E1460" s="21" t="s">
        <v>1575</v>
      </c>
      <c r="F1460" s="21" t="s">
        <v>301</v>
      </c>
      <c r="G1460" s="21" t="s">
        <v>58</v>
      </c>
      <c r="H1460" s="25" t="s">
        <v>15</v>
      </c>
      <c r="I1460" s="21" t="s">
        <v>21</v>
      </c>
      <c r="J1460" s="21" t="s">
        <v>21</v>
      </c>
      <c r="K1460" s="38">
        <v>46199</v>
      </c>
      <c r="L1460" s="38">
        <v>46240</v>
      </c>
      <c r="M1460" s="39" t="s">
        <v>18</v>
      </c>
      <c r="N1460" s="18">
        <v>31329</v>
      </c>
      <c r="O1460" s="18">
        <v>23865</v>
      </c>
      <c r="P1460" s="15">
        <f>IFERROR((O1460-N1460)/N1460,"")</f>
        <v>-0.23824571483290241</v>
      </c>
      <c r="Q1460" s="19">
        <v>1240</v>
      </c>
      <c r="R1460" s="19">
        <v>1582</v>
      </c>
      <c r="S1460" s="15">
        <f>IFERROR((R1460-Q1460)/Q1460,"")</f>
        <v>0.27580645161290324</v>
      </c>
      <c r="T1460" s="19">
        <v>348</v>
      </c>
      <c r="U1460" s="15">
        <f>IFERROR(R1460/T1460,"")</f>
        <v>4.5459770114942533</v>
      </c>
      <c r="V1460" s="19">
        <v>321</v>
      </c>
      <c r="W1460" s="19">
        <v>235</v>
      </c>
      <c r="X1460" s="15">
        <f>IFERROR((W1460-V1460)/V1460,"")</f>
        <v>-0.26791277258566976</v>
      </c>
      <c r="Y1460" s="18">
        <v>0</v>
      </c>
      <c r="Z1460" s="18">
        <v>10350</v>
      </c>
      <c r="AA1460" s="18">
        <v>18216</v>
      </c>
      <c r="AB1460" s="18">
        <v>501</v>
      </c>
      <c r="AC1460" s="18">
        <v>21780</v>
      </c>
      <c r="AD1460" s="18">
        <v>0</v>
      </c>
      <c r="AE1460" s="18">
        <v>0</v>
      </c>
      <c r="AF1460" s="18">
        <v>31416</v>
      </c>
      <c r="AG1460" s="18">
        <v>0</v>
      </c>
      <c r="AH1460" s="18">
        <v>501</v>
      </c>
      <c r="AI1460" s="18">
        <v>23364</v>
      </c>
      <c r="AJ1460" s="18">
        <v>0</v>
      </c>
      <c r="AK1460" s="23">
        <f>SUM(Y1460:AJ1460)</f>
        <v>106128</v>
      </c>
      <c r="AL1460" s="23">
        <f>MAX(Y1460:AJ1460)</f>
        <v>31416</v>
      </c>
      <c r="AM1460">
        <f>COUNTIF(Y1460:AJ1460,"&gt;1")</f>
        <v>7</v>
      </c>
    </row>
    <row r="1461" spans="1:39" ht="15.75" x14ac:dyDescent="0.25">
      <c r="A1461" s="21"/>
      <c r="B1461" s="21"/>
      <c r="C1461" s="21">
        <v>22320881</v>
      </c>
      <c r="D1461" s="25">
        <v>192582</v>
      </c>
      <c r="E1461" s="21" t="s">
        <v>1575</v>
      </c>
      <c r="F1461" s="21" t="s">
        <v>301</v>
      </c>
      <c r="G1461" s="21" t="s">
        <v>78</v>
      </c>
      <c r="H1461" s="25" t="s">
        <v>79</v>
      </c>
      <c r="I1461" s="21" t="s">
        <v>16</v>
      </c>
      <c r="J1461" s="21" t="s">
        <v>17</v>
      </c>
      <c r="K1461" s="38">
        <v>46197</v>
      </c>
      <c r="L1461" s="38">
        <v>46234</v>
      </c>
      <c r="M1461" s="39" t="s">
        <v>18</v>
      </c>
      <c r="N1461" s="18">
        <v>18954</v>
      </c>
      <c r="O1461" s="18">
        <v>13860</v>
      </c>
      <c r="P1461" s="15">
        <f>IFERROR((O1461-N1461)/N1461,"")</f>
        <v>-0.26875593542260207</v>
      </c>
      <c r="Q1461" s="19">
        <v>531</v>
      </c>
      <c r="R1461" s="19">
        <v>353</v>
      </c>
      <c r="S1461" s="15">
        <f>IFERROR((R1461-Q1461)/Q1461,"")</f>
        <v>-0.3352165725047081</v>
      </c>
      <c r="T1461" s="19">
        <v>733</v>
      </c>
      <c r="U1461" s="15">
        <f>IFERROR(R1461/T1461,"")</f>
        <v>0.48158253751705321</v>
      </c>
      <c r="V1461" s="19">
        <v>68</v>
      </c>
      <c r="W1461" s="19">
        <v>49</v>
      </c>
      <c r="X1461" s="15">
        <f>IFERROR((W1461-V1461)/V1461,"")</f>
        <v>-0.27941176470588236</v>
      </c>
      <c r="Y1461" s="18">
        <v>9522</v>
      </c>
      <c r="Z1461" s="18">
        <v>0</v>
      </c>
      <c r="AA1461" s="18">
        <v>4554</v>
      </c>
      <c r="AB1461" s="18">
        <v>0</v>
      </c>
      <c r="AC1461" s="18">
        <v>0</v>
      </c>
      <c r="AD1461" s="18">
        <v>0</v>
      </c>
      <c r="AE1461" s="18">
        <v>0</v>
      </c>
      <c r="AF1461" s="18">
        <v>3009</v>
      </c>
      <c r="AG1461" s="18">
        <v>9240</v>
      </c>
      <c r="AH1461" s="18">
        <v>0</v>
      </c>
      <c r="AI1461" s="18">
        <v>4620</v>
      </c>
      <c r="AJ1461" s="18">
        <v>0</v>
      </c>
      <c r="AK1461" s="23">
        <f>SUM(Y1461:AJ1461)</f>
        <v>30945</v>
      </c>
      <c r="AL1461" s="23">
        <f>MAX(Y1461:AJ1461)</f>
        <v>9522</v>
      </c>
      <c r="AM1461">
        <f>COUNTIF(Y1461:AJ1461,"&gt;1")</f>
        <v>5</v>
      </c>
    </row>
    <row r="1462" spans="1:39" ht="15.75" x14ac:dyDescent="0.25">
      <c r="A1462" s="21"/>
      <c r="B1462" s="21"/>
      <c r="C1462" s="21">
        <v>22320881</v>
      </c>
      <c r="D1462" s="25">
        <v>101047</v>
      </c>
      <c r="E1462" s="21" t="s">
        <v>1575</v>
      </c>
      <c r="F1462" s="21" t="s">
        <v>301</v>
      </c>
      <c r="G1462" s="21" t="s">
        <v>304</v>
      </c>
      <c r="H1462" s="25" t="s">
        <v>20</v>
      </c>
      <c r="I1462" s="21" t="s">
        <v>21</v>
      </c>
      <c r="J1462" s="21" t="s">
        <v>21</v>
      </c>
      <c r="K1462" s="38">
        <v>46227</v>
      </c>
      <c r="L1462" s="38">
        <v>46233</v>
      </c>
      <c r="M1462" s="39" t="s">
        <v>18</v>
      </c>
      <c r="N1462" s="18">
        <v>19383</v>
      </c>
      <c r="O1462" s="18">
        <v>13860</v>
      </c>
      <c r="P1462" s="15">
        <f>IFERROR((O1462-N1462)/N1462,"")</f>
        <v>-0.28494041170097506</v>
      </c>
      <c r="Q1462" s="19">
        <v>381</v>
      </c>
      <c r="R1462" s="19">
        <v>314</v>
      </c>
      <c r="S1462" s="15"/>
      <c r="T1462" s="19">
        <v>579</v>
      </c>
      <c r="U1462" s="15"/>
      <c r="V1462" s="19">
        <v>83</v>
      </c>
      <c r="W1462" s="19">
        <v>62</v>
      </c>
      <c r="X1462" s="15">
        <f>IFERROR((W1462-V1462)/V1462,"")</f>
        <v>-0.25301204819277107</v>
      </c>
      <c r="Y1462" s="18">
        <v>0</v>
      </c>
      <c r="Z1462" s="18">
        <v>5382</v>
      </c>
      <c r="AA1462" s="18">
        <v>3726</v>
      </c>
      <c r="AB1462" s="18">
        <v>0</v>
      </c>
      <c r="AC1462" s="18">
        <v>9108</v>
      </c>
      <c r="AD1462" s="18">
        <v>0</v>
      </c>
      <c r="AE1462" s="18">
        <v>0</v>
      </c>
      <c r="AF1462" s="18">
        <v>8316</v>
      </c>
      <c r="AG1462" s="18">
        <v>0</v>
      </c>
      <c r="AH1462" s="18">
        <v>4620</v>
      </c>
      <c r="AI1462" s="18">
        <v>4620</v>
      </c>
      <c r="AJ1462" s="18">
        <v>4620</v>
      </c>
      <c r="AK1462" s="23">
        <f>SUM(Y1462:AJ1462)</f>
        <v>40392</v>
      </c>
      <c r="AL1462" s="23">
        <f>MAX(Y1462:AJ1462)</f>
        <v>9108</v>
      </c>
      <c r="AM1462">
        <f>COUNTIF(Y1462:AJ1462,"&gt;1")</f>
        <v>7</v>
      </c>
    </row>
    <row r="1463" spans="1:39" ht="15.75" x14ac:dyDescent="0.25">
      <c r="A1463" s="21"/>
      <c r="B1463" s="21"/>
      <c r="C1463" s="21">
        <v>22320881</v>
      </c>
      <c r="D1463" s="25">
        <v>192304</v>
      </c>
      <c r="E1463" s="21" t="s">
        <v>1575</v>
      </c>
      <c r="F1463" s="21" t="s">
        <v>301</v>
      </c>
      <c r="G1463" s="21" t="s">
        <v>174</v>
      </c>
      <c r="H1463" s="25" t="s">
        <v>45</v>
      </c>
      <c r="I1463" s="21" t="s">
        <v>21</v>
      </c>
      <c r="J1463" s="21" t="s">
        <v>21</v>
      </c>
      <c r="K1463" s="38">
        <v>46197</v>
      </c>
      <c r="L1463" s="38">
        <v>46231</v>
      </c>
      <c r="M1463" s="39" t="s">
        <v>18</v>
      </c>
      <c r="N1463" s="18">
        <v>15318</v>
      </c>
      <c r="O1463" s="18">
        <v>8316</v>
      </c>
      <c r="P1463" s="15">
        <f>IFERROR((O1463-N1463)/N1463,"")</f>
        <v>-0.45710928319623972</v>
      </c>
      <c r="Q1463" s="19">
        <v>404</v>
      </c>
      <c r="R1463" s="19">
        <v>318</v>
      </c>
      <c r="S1463" s="15">
        <f>IFERROR((R1463-Q1463)/Q1463,"")</f>
        <v>-0.21287128712871287</v>
      </c>
      <c r="T1463" s="19">
        <v>802</v>
      </c>
      <c r="U1463" s="15">
        <f>IFERROR(R1463/T1463,"")</f>
        <v>0.39650872817955113</v>
      </c>
      <c r="V1463" s="19">
        <v>46</v>
      </c>
      <c r="W1463" s="19">
        <v>40</v>
      </c>
      <c r="X1463" s="15">
        <f>IFERROR((W1463-V1463)/V1463,"")</f>
        <v>-0.13043478260869565</v>
      </c>
      <c r="Y1463" s="18">
        <v>0</v>
      </c>
      <c r="Z1463" s="18">
        <v>9936</v>
      </c>
      <c r="AA1463" s="18">
        <v>0</v>
      </c>
      <c r="AB1463" s="18">
        <v>9936</v>
      </c>
      <c r="AC1463" s="18">
        <v>0</v>
      </c>
      <c r="AD1463" s="18">
        <v>0</v>
      </c>
      <c r="AE1463" s="18">
        <v>7038</v>
      </c>
      <c r="AF1463" s="18">
        <v>0</v>
      </c>
      <c r="AG1463" s="18">
        <v>3696</v>
      </c>
      <c r="AH1463" s="18">
        <v>0</v>
      </c>
      <c r="AI1463" s="18">
        <v>4620</v>
      </c>
      <c r="AJ1463" s="18">
        <v>0</v>
      </c>
      <c r="AK1463" s="23">
        <f>SUM(Y1463:AJ1463)</f>
        <v>35226</v>
      </c>
      <c r="AL1463" s="23">
        <f>MAX(Y1463:AJ1463)</f>
        <v>9936</v>
      </c>
      <c r="AM1463">
        <f>COUNTIF(Y1463:AJ1463,"&gt;1")</f>
        <v>5</v>
      </c>
    </row>
    <row r="1464" spans="1:39" ht="15.75" x14ac:dyDescent="0.25">
      <c r="A1464" s="21"/>
      <c r="B1464" s="21"/>
      <c r="C1464" s="21">
        <v>22320881</v>
      </c>
      <c r="D1464" s="25">
        <v>193064</v>
      </c>
      <c r="E1464" s="21" t="s">
        <v>1575</v>
      </c>
      <c r="F1464" s="21" t="s">
        <v>301</v>
      </c>
      <c r="G1464" s="21" t="s">
        <v>78</v>
      </c>
      <c r="H1464" s="25" t="s">
        <v>79</v>
      </c>
      <c r="I1464" s="21" t="s">
        <v>41</v>
      </c>
      <c r="J1464" s="21" t="s">
        <v>42</v>
      </c>
      <c r="K1464" s="38">
        <v>46197</v>
      </c>
      <c r="L1464" s="38">
        <v>46231</v>
      </c>
      <c r="M1464" s="39" t="s">
        <v>18</v>
      </c>
      <c r="N1464" s="18">
        <v>0</v>
      </c>
      <c r="O1464" s="18">
        <v>1980</v>
      </c>
      <c r="P1464" s="15" t="str">
        <f>IFERROR((O1464-N1464)/N1464,"")</f>
        <v/>
      </c>
      <c r="Q1464" s="19">
        <v>0</v>
      </c>
      <c r="R1464" s="19">
        <v>45</v>
      </c>
      <c r="S1464" s="15" t="str">
        <f>IFERROR((R1464-Q1464)/Q1464,"")</f>
        <v/>
      </c>
      <c r="T1464" s="19" t="s">
        <v>1610</v>
      </c>
      <c r="U1464" s="15" t="str">
        <f>IFERROR(R1464/T1464,"")</f>
        <v/>
      </c>
      <c r="V1464" s="19">
        <v>5</v>
      </c>
      <c r="W1464" s="19">
        <v>12</v>
      </c>
      <c r="X1464" s="15">
        <f>IFERROR((W1464-V1464)/V1464,"")</f>
        <v>1.4</v>
      </c>
      <c r="Y1464" s="18">
        <v>0</v>
      </c>
      <c r="Z1464" s="18">
        <v>0</v>
      </c>
      <c r="AA1464" s="18">
        <v>0</v>
      </c>
      <c r="AB1464" s="18">
        <v>501</v>
      </c>
      <c r="AC1464" s="18">
        <v>0</v>
      </c>
      <c r="AD1464" s="18">
        <v>0</v>
      </c>
      <c r="AE1464" s="18">
        <v>2068</v>
      </c>
      <c r="AF1464" s="18">
        <v>0</v>
      </c>
      <c r="AG1464" s="18">
        <v>0</v>
      </c>
      <c r="AH1464" s="18">
        <v>0</v>
      </c>
      <c r="AI1464" s="18">
        <v>1980</v>
      </c>
      <c r="AJ1464" s="18">
        <v>0</v>
      </c>
      <c r="AK1464" s="23">
        <f>SUM(Y1464:AJ1464)</f>
        <v>4549</v>
      </c>
      <c r="AL1464" s="23">
        <f>MAX(Y1464:AJ1464)</f>
        <v>2068</v>
      </c>
      <c r="AM1464">
        <f>COUNTIF(Y1464:AJ1464,"&gt;1")</f>
        <v>3</v>
      </c>
    </row>
    <row r="1465" spans="1:39" ht="15.75" x14ac:dyDescent="0.25">
      <c r="A1465" s="21"/>
      <c r="B1465" s="21"/>
      <c r="C1465" s="21">
        <v>22320881</v>
      </c>
      <c r="D1465" s="25">
        <v>503097</v>
      </c>
      <c r="E1465" s="21" t="s">
        <v>1575</v>
      </c>
      <c r="F1465" s="21" t="s">
        <v>301</v>
      </c>
      <c r="G1465" s="21" t="s">
        <v>1137</v>
      </c>
      <c r="H1465" s="25" t="s">
        <v>79</v>
      </c>
      <c r="I1465" s="21" t="s">
        <v>41</v>
      </c>
      <c r="J1465" s="21" t="s">
        <v>42</v>
      </c>
      <c r="K1465" s="38">
        <v>46036</v>
      </c>
      <c r="L1465" s="38">
        <v>46226</v>
      </c>
      <c r="M1465" s="39" t="s">
        <v>18</v>
      </c>
      <c r="N1465" s="18">
        <v>0</v>
      </c>
      <c r="O1465" s="18">
        <v>0</v>
      </c>
      <c r="P1465" s="15" t="str">
        <f>IFERROR((O1465-N1465)/N1465,"")</f>
        <v/>
      </c>
      <c r="Q1465" s="19">
        <v>0</v>
      </c>
      <c r="R1465" s="19">
        <v>50</v>
      </c>
      <c r="S1465" s="15" t="str">
        <f>IFERROR((R1465-Q1465)/Q1465,"")</f>
        <v/>
      </c>
      <c r="T1465" s="19">
        <v>8</v>
      </c>
      <c r="U1465" s="15">
        <f>IFERROR(R1465/T1465,"")</f>
        <v>6.25</v>
      </c>
      <c r="V1465" s="19">
        <v>15</v>
      </c>
      <c r="W1465" s="19">
        <v>14</v>
      </c>
      <c r="X1465" s="15">
        <f>IFERROR((W1465-V1465)/V1465,"")</f>
        <v>-6.6666666666666666E-2</v>
      </c>
      <c r="Y1465" s="18">
        <v>0</v>
      </c>
      <c r="Z1465" s="18">
        <v>0</v>
      </c>
      <c r="AA1465" s="18">
        <v>0</v>
      </c>
      <c r="AB1465" s="18">
        <v>0</v>
      </c>
      <c r="AC1465" s="18">
        <v>0</v>
      </c>
      <c r="AD1465" s="18">
        <v>1551</v>
      </c>
      <c r="AE1465" s="18">
        <v>0</v>
      </c>
      <c r="AF1465" s="18">
        <v>0</v>
      </c>
      <c r="AG1465" s="18">
        <v>0</v>
      </c>
      <c r="AH1465" s="18">
        <v>0</v>
      </c>
      <c r="AI1465" s="18">
        <v>0</v>
      </c>
      <c r="AJ1465" s="18">
        <v>0</v>
      </c>
      <c r="AK1465" s="23">
        <f>SUM(Y1465:AJ1465)</f>
        <v>1551</v>
      </c>
      <c r="AL1465" s="23">
        <f>MAX(Y1465:AJ1465)</f>
        <v>1551</v>
      </c>
      <c r="AM1465">
        <f>COUNTIF(Y1465:AJ1465,"&gt;1")</f>
        <v>1</v>
      </c>
    </row>
    <row r="1466" spans="1:39" ht="15.75" x14ac:dyDescent="0.25">
      <c r="A1466" s="21"/>
      <c r="B1466" s="21"/>
      <c r="C1466" s="21">
        <v>22320881</v>
      </c>
      <c r="D1466" s="25">
        <v>193430</v>
      </c>
      <c r="E1466" s="21" t="s">
        <v>1575</v>
      </c>
      <c r="F1466" s="21" t="s">
        <v>301</v>
      </c>
      <c r="G1466" s="21" t="s">
        <v>698</v>
      </c>
      <c r="H1466" s="25" t="s">
        <v>132</v>
      </c>
      <c r="I1466" s="21" t="s">
        <v>21</v>
      </c>
      <c r="J1466" s="21" t="s">
        <v>21</v>
      </c>
      <c r="K1466" s="38">
        <v>46190</v>
      </c>
      <c r="L1466" s="38">
        <v>46213</v>
      </c>
      <c r="M1466" s="39" t="s">
        <v>18</v>
      </c>
      <c r="N1466" s="18">
        <v>0</v>
      </c>
      <c r="O1466" s="18">
        <v>9920</v>
      </c>
      <c r="P1466" s="15" t="str">
        <f>IFERROR((O1466-N1466)/N1466,"")</f>
        <v/>
      </c>
      <c r="Q1466" s="19">
        <v>0</v>
      </c>
      <c r="R1466" s="19">
        <v>171</v>
      </c>
      <c r="S1466" s="15" t="str">
        <f>IFERROR((R1466-Q1466)/Q1466,"")</f>
        <v/>
      </c>
      <c r="T1466" s="19" t="s">
        <v>1610</v>
      </c>
      <c r="U1466" s="15" t="str">
        <f>IFERROR(R1466/T1466,"")</f>
        <v/>
      </c>
      <c r="V1466" s="19">
        <v>15</v>
      </c>
      <c r="W1466" s="19">
        <v>30</v>
      </c>
      <c r="X1466" s="15">
        <f>IFERROR((W1466-V1466)/V1466,"")</f>
        <v>1</v>
      </c>
      <c r="Y1466" s="18">
        <v>0</v>
      </c>
      <c r="Z1466" s="18">
        <v>0</v>
      </c>
      <c r="AA1466" s="18">
        <v>4140</v>
      </c>
      <c r="AB1466" s="18">
        <v>0</v>
      </c>
      <c r="AC1466" s="18">
        <v>1003</v>
      </c>
      <c r="AD1466" s="18">
        <v>4012</v>
      </c>
      <c r="AE1466" s="18">
        <v>0</v>
      </c>
      <c r="AF1466" s="18">
        <v>0</v>
      </c>
      <c r="AG1466" s="18">
        <v>2000</v>
      </c>
      <c r="AH1466" s="18">
        <v>0</v>
      </c>
      <c r="AI1466" s="18">
        <v>7920</v>
      </c>
      <c r="AJ1466" s="18">
        <v>0</v>
      </c>
      <c r="AK1466" s="23">
        <f>SUM(Y1466:AJ1466)</f>
        <v>19075</v>
      </c>
      <c r="AL1466" s="23">
        <f>MAX(Y1466:AJ1466)</f>
        <v>7920</v>
      </c>
      <c r="AM1466">
        <f>COUNTIF(Y1466:AJ1466,"&gt;1")</f>
        <v>5</v>
      </c>
    </row>
    <row r="1467" spans="1:39" ht="15.75" x14ac:dyDescent="0.25">
      <c r="A1467" s="21"/>
      <c r="B1467" s="21"/>
      <c r="C1467" s="21">
        <v>22320881</v>
      </c>
      <c r="D1467" s="25">
        <v>193429</v>
      </c>
      <c r="E1467" s="21" t="s">
        <v>1575</v>
      </c>
      <c r="F1467" s="21" t="s">
        <v>301</v>
      </c>
      <c r="G1467" s="21" t="s">
        <v>94</v>
      </c>
      <c r="H1467" s="25" t="s">
        <v>63</v>
      </c>
      <c r="I1467" s="21" t="s">
        <v>41</v>
      </c>
      <c r="J1467" s="21" t="s">
        <v>42</v>
      </c>
      <c r="K1467" s="38">
        <v>46227</v>
      </c>
      <c r="L1467" s="38">
        <v>46108</v>
      </c>
      <c r="M1467" s="39" t="s">
        <v>18</v>
      </c>
      <c r="N1467" s="18">
        <v>0</v>
      </c>
      <c r="O1467" s="18">
        <v>4158</v>
      </c>
      <c r="P1467" s="15" t="str">
        <f>IFERROR((O1467-N1467)/N1467,"")</f>
        <v/>
      </c>
      <c r="Q1467" s="19">
        <v>13</v>
      </c>
      <c r="R1467" s="19">
        <v>0</v>
      </c>
      <c r="S1467" s="15">
        <f>IFERROR((R1467-Q1467)/Q1467,"")</f>
        <v>-1</v>
      </c>
      <c r="T1467" s="19">
        <v>18</v>
      </c>
      <c r="U1467" s="15">
        <f>IFERROR(R1467/T1467,"")</f>
        <v>0</v>
      </c>
      <c r="V1467" s="19">
        <v>21</v>
      </c>
      <c r="W1467" s="19">
        <v>0</v>
      </c>
      <c r="X1467" s="15">
        <f>IFERROR((W1467-V1467)/V1467,"")</f>
        <v>-1</v>
      </c>
      <c r="Y1467" s="18">
        <v>0</v>
      </c>
      <c r="Z1467" s="18">
        <v>0</v>
      </c>
      <c r="AA1467" s="18">
        <v>0</v>
      </c>
      <c r="AB1467" s="18">
        <v>0</v>
      </c>
      <c r="AC1467" s="18">
        <v>0</v>
      </c>
      <c r="AD1467" s="18">
        <v>501</v>
      </c>
      <c r="AE1467" s="18">
        <v>0</v>
      </c>
      <c r="AF1467" s="18">
        <v>0</v>
      </c>
      <c r="AG1467" s="18">
        <v>0</v>
      </c>
      <c r="AH1467" s="18">
        <v>0</v>
      </c>
      <c r="AI1467" s="18">
        <v>1848</v>
      </c>
      <c r="AJ1467" s="18">
        <v>2310</v>
      </c>
      <c r="AK1467" s="23">
        <f>SUM(Y1467:AJ1467)</f>
        <v>4659</v>
      </c>
      <c r="AL1467" s="23">
        <f>MAX(Y1467:AJ1467)</f>
        <v>2310</v>
      </c>
      <c r="AM1467">
        <f>COUNTIF(Y1467:AJ1467,"&gt;1")</f>
        <v>3</v>
      </c>
    </row>
    <row r="1468" spans="1:39" ht="15.75" x14ac:dyDescent="0.25">
      <c r="A1468" s="21"/>
      <c r="B1468" s="21"/>
      <c r="C1468" s="21">
        <v>22320881</v>
      </c>
      <c r="D1468" s="25">
        <v>194158</v>
      </c>
      <c r="E1468" s="21" t="s">
        <v>1575</v>
      </c>
      <c r="F1468" s="21" t="s">
        <v>301</v>
      </c>
      <c r="G1468" s="21" t="s">
        <v>35</v>
      </c>
      <c r="H1468" s="25" t="s">
        <v>15</v>
      </c>
      <c r="I1468" s="21" t="s">
        <v>21</v>
      </c>
      <c r="J1468" s="21" t="s">
        <v>21</v>
      </c>
      <c r="K1468" s="38">
        <v>46198</v>
      </c>
      <c r="L1468" s="38">
        <v>46098</v>
      </c>
      <c r="M1468" s="39" t="s">
        <v>18</v>
      </c>
      <c r="N1468" s="18">
        <v>24248</v>
      </c>
      <c r="O1468" s="18">
        <v>23364</v>
      </c>
      <c r="P1468" s="15">
        <f>IFERROR((O1468-N1468)/N1468,"")</f>
        <v>-3.645661497855493E-2</v>
      </c>
      <c r="Q1468" s="19">
        <v>15</v>
      </c>
      <c r="R1468" s="19">
        <v>0</v>
      </c>
      <c r="S1468" s="15">
        <f>IFERROR((R1468-Q1468)/Q1468,"")</f>
        <v>-1</v>
      </c>
      <c r="T1468" s="19" t="s">
        <v>1610</v>
      </c>
      <c r="U1468" s="15" t="str">
        <f>IFERROR(R1468/T1468,"")</f>
        <v/>
      </c>
      <c r="V1468" s="19">
        <v>2</v>
      </c>
      <c r="W1468" s="19">
        <v>0</v>
      </c>
      <c r="X1468" s="15">
        <f>IFERROR((W1468-V1468)/V1468,"")</f>
        <v>-1</v>
      </c>
      <c r="Y1468" s="18">
        <v>7866</v>
      </c>
      <c r="Z1468" s="18">
        <v>2070</v>
      </c>
      <c r="AA1468" s="18">
        <v>23184</v>
      </c>
      <c r="AB1468" s="18">
        <v>0</v>
      </c>
      <c r="AC1468" s="18">
        <v>7920</v>
      </c>
      <c r="AD1468" s="18">
        <v>0</v>
      </c>
      <c r="AE1468" s="18">
        <v>0</v>
      </c>
      <c r="AF1468" s="18">
        <v>16041</v>
      </c>
      <c r="AG1468" s="18">
        <v>0</v>
      </c>
      <c r="AH1468" s="18">
        <v>0</v>
      </c>
      <c r="AI1468" s="18">
        <v>23364</v>
      </c>
      <c r="AJ1468" s="18">
        <v>0</v>
      </c>
      <c r="AK1468" s="23">
        <f>SUM(Y1468:AJ1468)</f>
        <v>80445</v>
      </c>
      <c r="AL1468" s="23">
        <f>MAX(Y1468:AJ1468)</f>
        <v>23364</v>
      </c>
      <c r="AM1468">
        <f>COUNTIF(Y1468:AJ1468,"&gt;1")</f>
        <v>6</v>
      </c>
    </row>
    <row r="1469" spans="1:39" ht="15.75" x14ac:dyDescent="0.25">
      <c r="A1469" s="21"/>
      <c r="B1469" s="21"/>
      <c r="C1469" s="21">
        <v>22320881</v>
      </c>
      <c r="D1469" s="25">
        <v>193063</v>
      </c>
      <c r="E1469" s="21" t="s">
        <v>1575</v>
      </c>
      <c r="F1469" s="21" t="s">
        <v>301</v>
      </c>
      <c r="G1469" s="21" t="s">
        <v>829</v>
      </c>
      <c r="H1469" s="25" t="s">
        <v>79</v>
      </c>
      <c r="I1469" s="21" t="s">
        <v>41</v>
      </c>
      <c r="J1469" s="21" t="s">
        <v>42</v>
      </c>
      <c r="K1469" s="38">
        <v>45429</v>
      </c>
      <c r="L1469" s="38">
        <v>45670</v>
      </c>
      <c r="M1469" s="39" t="s">
        <v>53</v>
      </c>
      <c r="N1469" s="18" t="s">
        <v>1610</v>
      </c>
      <c r="O1469" s="18" t="s">
        <v>1610</v>
      </c>
      <c r="P1469" s="15" t="str">
        <f>IFERROR((O1469-N1469)/N1469,"")</f>
        <v/>
      </c>
      <c r="Q1469" s="19" t="s">
        <v>1610</v>
      </c>
      <c r="R1469" s="19" t="s">
        <v>1610</v>
      </c>
      <c r="S1469" s="15" t="str">
        <f>IFERROR((R1469-Q1469)/Q1469,"")</f>
        <v/>
      </c>
      <c r="T1469" s="19">
        <v>1</v>
      </c>
      <c r="U1469" s="15" t="str">
        <f>IFERROR(R1469/T1469,"")</f>
        <v/>
      </c>
      <c r="V1469" s="19" t="s">
        <v>1610</v>
      </c>
      <c r="W1469" s="19" t="s">
        <v>1610</v>
      </c>
      <c r="X1469" s="15" t="str">
        <f>IFERROR((W1469-V1469)/V1469,"")</f>
        <v/>
      </c>
      <c r="Y1469" s="18" t="s">
        <v>1610</v>
      </c>
      <c r="Z1469" s="18" t="s">
        <v>1610</v>
      </c>
      <c r="AA1469" s="18" t="s">
        <v>1610</v>
      </c>
      <c r="AB1469" s="18" t="s">
        <v>1610</v>
      </c>
      <c r="AC1469" s="18" t="s">
        <v>1610</v>
      </c>
      <c r="AD1469" s="18" t="s">
        <v>1610</v>
      </c>
      <c r="AE1469" s="18" t="s">
        <v>1610</v>
      </c>
      <c r="AF1469" s="18" t="s">
        <v>1610</v>
      </c>
      <c r="AG1469" s="18" t="s">
        <v>1610</v>
      </c>
      <c r="AH1469" s="18" t="s">
        <v>1610</v>
      </c>
      <c r="AI1469" s="18" t="s">
        <v>1610</v>
      </c>
      <c r="AJ1469" s="18" t="s">
        <v>1610</v>
      </c>
      <c r="AK1469" s="23">
        <f>SUM(Y1469:AJ1469)</f>
        <v>0</v>
      </c>
      <c r="AL1469" s="23">
        <f>MAX(Y1469:AJ1469)</f>
        <v>0</v>
      </c>
      <c r="AM1469">
        <f>COUNTIF(Y1469:AJ1469,"&gt;1")</f>
        <v>0</v>
      </c>
    </row>
    <row r="1470" spans="1:39" ht="15.75" x14ac:dyDescent="0.25">
      <c r="A1470" s="21"/>
      <c r="B1470" s="21"/>
      <c r="C1470" s="21">
        <v>22320881</v>
      </c>
      <c r="D1470" s="25">
        <v>193068</v>
      </c>
      <c r="E1470" s="21" t="s">
        <v>1575</v>
      </c>
      <c r="F1470" s="21" t="s">
        <v>301</v>
      </c>
      <c r="G1470" s="21" t="s">
        <v>874</v>
      </c>
      <c r="H1470" s="25" t="s">
        <v>15</v>
      </c>
      <c r="I1470" s="21" t="s">
        <v>41</v>
      </c>
      <c r="J1470" s="21" t="s">
        <v>42</v>
      </c>
      <c r="K1470" s="38">
        <v>45190</v>
      </c>
      <c r="L1470" s="38">
        <v>45267</v>
      </c>
      <c r="M1470" s="39" t="s">
        <v>53</v>
      </c>
      <c r="N1470" s="18" t="s">
        <v>1610</v>
      </c>
      <c r="O1470" s="18" t="s">
        <v>1610</v>
      </c>
      <c r="P1470" s="15" t="str">
        <f>IFERROR((O1470-N1470)/N1470,"")</f>
        <v/>
      </c>
      <c r="Q1470" s="19" t="s">
        <v>1610</v>
      </c>
      <c r="R1470" s="19" t="s">
        <v>1610</v>
      </c>
      <c r="S1470" s="15" t="str">
        <f>IFERROR((R1470-Q1470)/Q1470,"")</f>
        <v/>
      </c>
      <c r="T1470" s="19" t="s">
        <v>1610</v>
      </c>
      <c r="U1470" s="15" t="str">
        <f>IFERROR(R1470/T1470,"")</f>
        <v/>
      </c>
      <c r="V1470" s="19" t="s">
        <v>1610</v>
      </c>
      <c r="W1470" s="19" t="s">
        <v>1610</v>
      </c>
      <c r="X1470" s="15" t="str">
        <f>IFERROR((W1470-V1470)/V1470,"")</f>
        <v/>
      </c>
      <c r="Y1470" s="18" t="s">
        <v>1610</v>
      </c>
      <c r="Z1470" s="18" t="s">
        <v>1610</v>
      </c>
      <c r="AA1470" s="18" t="s">
        <v>1610</v>
      </c>
      <c r="AB1470" s="18" t="s">
        <v>1610</v>
      </c>
      <c r="AC1470" s="18" t="s">
        <v>1610</v>
      </c>
      <c r="AD1470" s="18" t="s">
        <v>1610</v>
      </c>
      <c r="AE1470" s="18" t="s">
        <v>1610</v>
      </c>
      <c r="AF1470" s="18" t="s">
        <v>1610</v>
      </c>
      <c r="AG1470" s="18" t="s">
        <v>1610</v>
      </c>
      <c r="AH1470" s="18" t="s">
        <v>1610</v>
      </c>
      <c r="AI1470" s="18" t="s">
        <v>1610</v>
      </c>
      <c r="AJ1470" s="18" t="s">
        <v>1610</v>
      </c>
      <c r="AK1470" s="23">
        <f>SUM(Y1470:AJ1470)</f>
        <v>0</v>
      </c>
      <c r="AL1470" s="23">
        <f>MAX(Y1470:AJ1470)</f>
        <v>0</v>
      </c>
      <c r="AM1470">
        <f>COUNTIF(Y1470:AJ1470,"&gt;1")</f>
        <v>0</v>
      </c>
    </row>
    <row r="1471" spans="1:39" ht="15.75" x14ac:dyDescent="0.25">
      <c r="A1471" s="21"/>
      <c r="B1471" s="21"/>
      <c r="C1471" s="21">
        <v>22320881</v>
      </c>
      <c r="D1471" s="25">
        <v>193767</v>
      </c>
      <c r="E1471" s="21" t="s">
        <v>1575</v>
      </c>
      <c r="F1471" s="21" t="s">
        <v>301</v>
      </c>
      <c r="G1471" s="21" t="s">
        <v>494</v>
      </c>
      <c r="H1471" s="25" t="s">
        <v>121</v>
      </c>
      <c r="I1471" s="21" t="s">
        <v>41</v>
      </c>
      <c r="J1471" s="21" t="s">
        <v>42</v>
      </c>
      <c r="K1471" s="38">
        <v>45056</v>
      </c>
      <c r="L1471" s="38">
        <v>45252</v>
      </c>
      <c r="M1471" s="39" t="s">
        <v>53</v>
      </c>
      <c r="N1471" s="18" t="s">
        <v>1610</v>
      </c>
      <c r="O1471" s="18" t="s">
        <v>1610</v>
      </c>
      <c r="P1471" s="15" t="str">
        <f>IFERROR((O1471-N1471)/N1471,"")</f>
        <v/>
      </c>
      <c r="Q1471" s="19" t="s">
        <v>1610</v>
      </c>
      <c r="R1471" s="19" t="s">
        <v>1610</v>
      </c>
      <c r="S1471" s="15" t="str">
        <f>IFERROR((R1471-Q1471)/Q1471,"")</f>
        <v/>
      </c>
      <c r="T1471" s="19" t="s">
        <v>1610</v>
      </c>
      <c r="U1471" s="15" t="str">
        <f>IFERROR(R1471/T1471,"")</f>
        <v/>
      </c>
      <c r="V1471" s="19" t="s">
        <v>1610</v>
      </c>
      <c r="W1471" s="19" t="s">
        <v>1610</v>
      </c>
      <c r="X1471" s="15" t="str">
        <f>IFERROR((W1471-V1471)/V1471,"")</f>
        <v/>
      </c>
      <c r="Y1471" s="18" t="s">
        <v>1610</v>
      </c>
      <c r="Z1471" s="18" t="s">
        <v>1610</v>
      </c>
      <c r="AA1471" s="18" t="s">
        <v>1610</v>
      </c>
      <c r="AB1471" s="18" t="s">
        <v>1610</v>
      </c>
      <c r="AC1471" s="18" t="s">
        <v>1610</v>
      </c>
      <c r="AD1471" s="18" t="s">
        <v>1610</v>
      </c>
      <c r="AE1471" s="18" t="s">
        <v>1610</v>
      </c>
      <c r="AF1471" s="18" t="s">
        <v>1610</v>
      </c>
      <c r="AG1471" s="18" t="s">
        <v>1610</v>
      </c>
      <c r="AH1471" s="18" t="s">
        <v>1610</v>
      </c>
      <c r="AI1471" s="18" t="s">
        <v>1610</v>
      </c>
      <c r="AJ1471" s="18" t="s">
        <v>1610</v>
      </c>
      <c r="AK1471" s="23">
        <f>SUM(Y1471:AJ1471)</f>
        <v>0</v>
      </c>
      <c r="AL1471" s="23">
        <f>MAX(Y1471:AJ1471)</f>
        <v>0</v>
      </c>
      <c r="AM1471">
        <f>COUNTIF(Y1471:AJ1471,"&gt;1")</f>
        <v>0</v>
      </c>
    </row>
    <row r="1472" spans="1:39" ht="15.75" x14ac:dyDescent="0.25">
      <c r="A1472" s="21" t="s">
        <v>2618</v>
      </c>
      <c r="B1472" s="21" t="s">
        <v>1520</v>
      </c>
      <c r="C1472" s="21">
        <v>22499471</v>
      </c>
      <c r="D1472" s="25" t="s">
        <v>2798</v>
      </c>
      <c r="E1472" s="21" t="s">
        <v>12</v>
      </c>
      <c r="F1472" s="21" t="s">
        <v>2799</v>
      </c>
      <c r="G1472" s="21" t="s">
        <v>2328</v>
      </c>
      <c r="H1472" s="25" t="s">
        <v>77</v>
      </c>
      <c r="I1472" s="21" t="s">
        <v>67</v>
      </c>
      <c r="J1472" s="21" t="s">
        <v>416</v>
      </c>
      <c r="K1472" s="38">
        <v>46216</v>
      </c>
      <c r="L1472" s="38">
        <v>46129</v>
      </c>
      <c r="M1472" s="39" t="s">
        <v>18</v>
      </c>
      <c r="N1472" s="18">
        <v>0</v>
      </c>
      <c r="O1472" s="18">
        <v>11400</v>
      </c>
      <c r="P1472" s="15" t="str">
        <f>IFERROR((O1472-N1472)/N1472,"")</f>
        <v/>
      </c>
      <c r="Q1472" s="19">
        <v>0</v>
      </c>
      <c r="R1472" s="19">
        <v>88</v>
      </c>
      <c r="S1472" s="15" t="str">
        <f>IFERROR((R1472-Q1472)/Q1472,"")</f>
        <v/>
      </c>
      <c r="T1472" s="19" t="s">
        <v>1610</v>
      </c>
      <c r="U1472" s="15" t="str">
        <f>IFERROR(R1472/T1472,"")</f>
        <v/>
      </c>
      <c r="V1472" s="19">
        <v>0</v>
      </c>
      <c r="W1472" s="19">
        <v>75</v>
      </c>
      <c r="X1472" s="15" t="str">
        <f>IFERROR((W1472-V1472)/V1472,"")</f>
        <v/>
      </c>
      <c r="Y1472" s="18">
        <v>0</v>
      </c>
      <c r="Z1472" s="18">
        <v>0</v>
      </c>
      <c r="AA1472" s="18">
        <v>0</v>
      </c>
      <c r="AB1472" s="18">
        <v>25080</v>
      </c>
      <c r="AC1472" s="18">
        <v>0</v>
      </c>
      <c r="AD1472" s="18">
        <v>0</v>
      </c>
      <c r="AE1472" s="18">
        <v>0</v>
      </c>
      <c r="AF1472" s="18">
        <v>0</v>
      </c>
      <c r="AG1472" s="18">
        <v>0</v>
      </c>
      <c r="AH1472" s="18">
        <v>0</v>
      </c>
      <c r="AI1472" s="18">
        <v>0</v>
      </c>
      <c r="AJ1472" s="18">
        <v>11400</v>
      </c>
      <c r="AK1472" s="23">
        <f>SUM(Y1472:AJ1472)</f>
        <v>36480</v>
      </c>
      <c r="AL1472" s="23">
        <f>MAX(Y1472:AJ1472)</f>
        <v>25080</v>
      </c>
      <c r="AM1472">
        <f>COUNTIF(Y1472:AJ1472,"&gt;1")</f>
        <v>2</v>
      </c>
    </row>
    <row r="1473" spans="1:39" ht="15.75" x14ac:dyDescent="0.25">
      <c r="A1473" s="21" t="s">
        <v>2618</v>
      </c>
      <c r="B1473" s="21" t="s">
        <v>1519</v>
      </c>
      <c r="C1473" s="21">
        <v>22573446</v>
      </c>
      <c r="D1473" s="25" t="s">
        <v>3045</v>
      </c>
      <c r="E1473" s="21" t="s">
        <v>1575</v>
      </c>
      <c r="F1473" s="21" t="s">
        <v>3046</v>
      </c>
      <c r="G1473" s="21" t="s">
        <v>35</v>
      </c>
      <c r="H1473" s="25" t="s">
        <v>15</v>
      </c>
      <c r="I1473" s="21" t="s">
        <v>3234</v>
      </c>
      <c r="J1473" s="21" t="s">
        <v>416</v>
      </c>
      <c r="K1473" s="38">
        <v>46112</v>
      </c>
      <c r="L1473" s="38">
        <v>46121</v>
      </c>
      <c r="M1473" s="39" t="s">
        <v>22</v>
      </c>
      <c r="N1473" s="18">
        <v>0</v>
      </c>
      <c r="O1473" s="18">
        <v>0</v>
      </c>
      <c r="P1473" s="15" t="str">
        <f>IFERROR((O1473-N1473)/N1473,"")</f>
        <v/>
      </c>
      <c r="Q1473" s="19">
        <v>0</v>
      </c>
      <c r="R1473" s="19">
        <v>6</v>
      </c>
      <c r="S1473" s="15" t="str">
        <f>IFERROR((R1473-Q1473)/Q1473,"")</f>
        <v/>
      </c>
      <c r="T1473" s="19" t="s">
        <v>1610</v>
      </c>
      <c r="U1473" s="15" t="str">
        <f>IFERROR(R1473/T1473,"")</f>
        <v/>
      </c>
      <c r="V1473" s="19">
        <v>0</v>
      </c>
      <c r="W1473" s="19">
        <v>6</v>
      </c>
      <c r="X1473" s="15" t="str">
        <f>IFERROR((W1473-V1473)/V1473,"")</f>
        <v/>
      </c>
      <c r="Y1473" s="18">
        <v>0</v>
      </c>
      <c r="Z1473" s="18">
        <v>0</v>
      </c>
      <c r="AA1473" s="18">
        <v>0</v>
      </c>
      <c r="AB1473" s="18">
        <v>0</v>
      </c>
      <c r="AC1473" s="18">
        <v>0</v>
      </c>
      <c r="AD1473" s="18">
        <v>0</v>
      </c>
      <c r="AE1473" s="18">
        <v>0</v>
      </c>
      <c r="AF1473" s="18">
        <v>1957</v>
      </c>
      <c r="AG1473" s="18">
        <v>0</v>
      </c>
      <c r="AH1473" s="18">
        <v>0</v>
      </c>
      <c r="AI1473" s="18">
        <v>0</v>
      </c>
      <c r="AJ1473" s="18">
        <v>0</v>
      </c>
      <c r="AK1473" s="23">
        <f>SUM(Y1473:AJ1473)</f>
        <v>1957</v>
      </c>
      <c r="AL1473" s="23">
        <f>MAX(Y1473:AJ1473)</f>
        <v>1957</v>
      </c>
      <c r="AM1473">
        <f>COUNTIF(Y1473:AJ1473,"&gt;1")</f>
        <v>1</v>
      </c>
    </row>
    <row r="1474" spans="1:39" ht="15.75" x14ac:dyDescent="0.25">
      <c r="A1474" s="21"/>
      <c r="B1474" s="21" t="s">
        <v>1520</v>
      </c>
      <c r="C1474" s="21">
        <v>22587687</v>
      </c>
      <c r="D1474" s="25">
        <v>800088</v>
      </c>
      <c r="E1474" s="21" t="s">
        <v>33</v>
      </c>
      <c r="F1474" s="21" t="s">
        <v>2563</v>
      </c>
      <c r="G1474" s="21" t="s">
        <v>2564</v>
      </c>
      <c r="H1474" s="25" t="s">
        <v>15</v>
      </c>
      <c r="I1474" s="21" t="s">
        <v>27</v>
      </c>
      <c r="J1474" s="21" t="s">
        <v>28</v>
      </c>
      <c r="K1474" s="38">
        <v>45944</v>
      </c>
      <c r="L1474" s="38">
        <v>46217</v>
      </c>
      <c r="M1474" s="39" t="s">
        <v>18</v>
      </c>
      <c r="N1474" s="18">
        <v>9408</v>
      </c>
      <c r="O1474" s="18">
        <v>0</v>
      </c>
      <c r="P1474" s="15">
        <f>IFERROR((O1474-N1474)/N1474,"")</f>
        <v>-1</v>
      </c>
      <c r="Q1474" s="19">
        <v>65</v>
      </c>
      <c r="R1474" s="19">
        <v>119</v>
      </c>
      <c r="S1474" s="15">
        <f>IFERROR((R1474-Q1474)/Q1474,"")</f>
        <v>0.83076923076923082</v>
      </c>
      <c r="T1474" s="19" t="s">
        <v>1610</v>
      </c>
      <c r="U1474" s="15" t="str">
        <f>IFERROR(R1474/T1474,"")</f>
        <v/>
      </c>
      <c r="V1474" s="19">
        <v>42</v>
      </c>
      <c r="W1474" s="19">
        <v>30</v>
      </c>
      <c r="X1474" s="15">
        <f>IFERROR((W1474-V1474)/V1474,"")</f>
        <v>-0.2857142857142857</v>
      </c>
      <c r="Y1474" s="18">
        <v>0</v>
      </c>
      <c r="Z1474" s="18">
        <v>7644</v>
      </c>
      <c r="AA1474" s="18">
        <v>7644</v>
      </c>
      <c r="AB1474" s="18">
        <v>0</v>
      </c>
      <c r="AC1474" s="18">
        <v>0</v>
      </c>
      <c r="AD1474" s="18">
        <v>0</v>
      </c>
      <c r="AE1474" s="18">
        <v>0</v>
      </c>
      <c r="AF1474" s="18">
        <v>0</v>
      </c>
      <c r="AG1474" s="18">
        <v>0</v>
      </c>
      <c r="AH1474" s="18">
        <v>0</v>
      </c>
      <c r="AI1474" s="18">
        <v>0</v>
      </c>
      <c r="AJ1474" s="18">
        <v>0</v>
      </c>
      <c r="AK1474" s="23">
        <f>SUM(Y1474:AJ1474)</f>
        <v>15288</v>
      </c>
      <c r="AL1474" s="23">
        <f>MAX(Y1474:AJ1474)</f>
        <v>7644</v>
      </c>
      <c r="AM1474">
        <f>COUNTIF(Y1474:AJ1474,"&gt;1")</f>
        <v>2</v>
      </c>
    </row>
    <row r="1475" spans="1:39" ht="15.75" x14ac:dyDescent="0.25">
      <c r="A1475" s="21"/>
      <c r="B1475" s="21" t="s">
        <v>1519</v>
      </c>
      <c r="C1475" s="21">
        <v>22744525</v>
      </c>
      <c r="D1475" s="25">
        <v>193772</v>
      </c>
      <c r="E1475" s="21" t="s">
        <v>1798</v>
      </c>
      <c r="F1475" s="21" t="s">
        <v>950</v>
      </c>
      <c r="G1475" s="21" t="s">
        <v>334</v>
      </c>
      <c r="H1475" s="25" t="s">
        <v>145</v>
      </c>
      <c r="I1475" s="21" t="s">
        <v>21</v>
      </c>
      <c r="J1475" s="21" t="s">
        <v>21</v>
      </c>
      <c r="K1475" s="38">
        <v>45839</v>
      </c>
      <c r="L1475" s="38">
        <v>46231</v>
      </c>
      <c r="M1475" s="39" t="s">
        <v>18</v>
      </c>
      <c r="N1475" s="18">
        <v>38880</v>
      </c>
      <c r="O1475" s="18">
        <v>0</v>
      </c>
      <c r="P1475" s="15">
        <f>IFERROR((O1475-N1475)/N1475,"")</f>
        <v>-1</v>
      </c>
      <c r="Q1475" s="19">
        <v>88</v>
      </c>
      <c r="R1475" s="19">
        <v>113</v>
      </c>
      <c r="S1475" s="15">
        <f>IFERROR((R1475-Q1475)/Q1475,"")</f>
        <v>0.28409090909090912</v>
      </c>
      <c r="T1475" s="19">
        <v>277</v>
      </c>
      <c r="U1475" s="15">
        <f>IFERROR(R1475/T1475,"")</f>
        <v>0.40794223826714804</v>
      </c>
      <c r="V1475" s="19">
        <v>114</v>
      </c>
      <c r="W1475" s="19">
        <v>102</v>
      </c>
      <c r="X1475" s="15">
        <f>IFERROR((W1475-V1475)/V1475,"")</f>
        <v>-0.10526315789473684</v>
      </c>
      <c r="Y1475" s="18" t="s">
        <v>1610</v>
      </c>
      <c r="Z1475" s="18" t="s">
        <v>1610</v>
      </c>
      <c r="AA1475" s="18" t="s">
        <v>1610</v>
      </c>
      <c r="AB1475" s="18" t="s">
        <v>1610</v>
      </c>
      <c r="AC1475" s="18" t="s">
        <v>1610</v>
      </c>
      <c r="AD1475" s="18" t="s">
        <v>1610</v>
      </c>
      <c r="AE1475" s="18" t="s">
        <v>1610</v>
      </c>
      <c r="AF1475" s="18" t="s">
        <v>1610</v>
      </c>
      <c r="AG1475" s="18" t="s">
        <v>1610</v>
      </c>
      <c r="AH1475" s="18" t="s">
        <v>1610</v>
      </c>
      <c r="AI1475" s="18" t="s">
        <v>1610</v>
      </c>
      <c r="AJ1475" s="18" t="s">
        <v>1610</v>
      </c>
      <c r="AK1475" s="23">
        <f>SUM(Y1475:AJ1475)</f>
        <v>0</v>
      </c>
      <c r="AL1475" s="23">
        <f>MAX(Y1475:AJ1475)</f>
        <v>0</v>
      </c>
      <c r="AM1475">
        <f>COUNTIF(Y1475:AJ1475,"&gt;1")</f>
        <v>0</v>
      </c>
    </row>
    <row r="1476" spans="1:39" ht="15.75" x14ac:dyDescent="0.25">
      <c r="A1476" s="21" t="s">
        <v>2618</v>
      </c>
      <c r="B1476" s="21" t="s">
        <v>1519</v>
      </c>
      <c r="C1476" s="49">
        <v>22762241</v>
      </c>
      <c r="D1476" s="25" t="s">
        <v>3473</v>
      </c>
      <c r="E1476" s="21" t="s">
        <v>3468</v>
      </c>
      <c r="F1476" s="21" t="s">
        <v>3474</v>
      </c>
      <c r="G1476" s="21" t="s">
        <v>38</v>
      </c>
      <c r="H1476" s="25" t="s">
        <v>20</v>
      </c>
      <c r="I1476" s="21" t="s">
        <v>21</v>
      </c>
      <c r="J1476" s="21" t="s">
        <v>21</v>
      </c>
      <c r="K1476" s="38">
        <v>46211</v>
      </c>
      <c r="L1476" s="38">
        <v>46227</v>
      </c>
      <c r="M1476" s="39" t="s">
        <v>18</v>
      </c>
      <c r="N1476" s="18">
        <v>0</v>
      </c>
      <c r="O1476" s="18">
        <v>1345</v>
      </c>
      <c r="P1476" s="15" t="str">
        <f>IFERROR((O1476-N1476)/N1476,"")</f>
        <v/>
      </c>
      <c r="Q1476" s="19">
        <v>0</v>
      </c>
      <c r="R1476" s="19">
        <v>1</v>
      </c>
      <c r="S1476" s="15" t="str">
        <f>IFERROR((R1476-Q1476)/Q1476,"")</f>
        <v/>
      </c>
      <c r="T1476" s="19" t="s">
        <v>1610</v>
      </c>
      <c r="U1476" s="15" t="str">
        <f>IFERROR(R1476/T1476,"")</f>
        <v/>
      </c>
      <c r="V1476" s="19">
        <v>0</v>
      </c>
      <c r="W1476" s="19">
        <v>1</v>
      </c>
      <c r="X1476" s="15" t="str">
        <f>IFERROR((W1476-V1476)/V1476,"")</f>
        <v/>
      </c>
      <c r="Y1476" s="18">
        <v>0</v>
      </c>
      <c r="Z1476" s="18">
        <v>0</v>
      </c>
      <c r="AA1476" s="18">
        <v>0</v>
      </c>
      <c r="AB1476" s="18">
        <v>0</v>
      </c>
      <c r="AC1476" s="18">
        <v>0</v>
      </c>
      <c r="AD1476" s="18">
        <v>0</v>
      </c>
      <c r="AE1476" s="18">
        <v>0</v>
      </c>
      <c r="AF1476" s="18">
        <v>0</v>
      </c>
      <c r="AG1476" s="18">
        <v>0</v>
      </c>
      <c r="AH1476" s="18">
        <v>0</v>
      </c>
      <c r="AI1476" s="18">
        <v>0</v>
      </c>
      <c r="AJ1476" s="18">
        <v>1345</v>
      </c>
      <c r="AK1476" s="23">
        <f>SUM(Y1476:AJ1476)</f>
        <v>1345</v>
      </c>
      <c r="AL1476" s="23">
        <f>MAX(Y1476:AJ1476)</f>
        <v>1345</v>
      </c>
      <c r="AM1476">
        <f>COUNTIF(Y1476:AJ1476,"&gt;1")</f>
        <v>1</v>
      </c>
    </row>
    <row r="1477" spans="1:39" ht="15.75" x14ac:dyDescent="0.25">
      <c r="A1477" s="21"/>
      <c r="B1477" s="21" t="s">
        <v>1519</v>
      </c>
      <c r="C1477" s="21">
        <v>22955070</v>
      </c>
      <c r="D1477" s="25">
        <v>193698</v>
      </c>
      <c r="E1477" s="21" t="s">
        <v>2489</v>
      </c>
      <c r="F1477" s="21" t="s">
        <v>1710</v>
      </c>
      <c r="G1477" s="21" t="s">
        <v>829</v>
      </c>
      <c r="H1477" s="25" t="s">
        <v>132</v>
      </c>
      <c r="I1477" s="21" t="s">
        <v>21</v>
      </c>
      <c r="J1477" s="21" t="s">
        <v>21</v>
      </c>
      <c r="K1477" s="38">
        <v>45426</v>
      </c>
      <c r="L1477" s="38">
        <v>45954</v>
      </c>
      <c r="M1477" s="39" t="s">
        <v>53</v>
      </c>
      <c r="N1477" s="18">
        <v>0</v>
      </c>
      <c r="O1477" s="18">
        <v>0</v>
      </c>
      <c r="P1477" s="15" t="str">
        <f>IFERROR((O1477-N1477)/N1477,"")</f>
        <v/>
      </c>
      <c r="Q1477" s="19">
        <v>17</v>
      </c>
      <c r="R1477" s="19">
        <v>0</v>
      </c>
      <c r="S1477" s="15">
        <f>IFERROR((R1477-Q1477)/Q1477,"")</f>
        <v>-1</v>
      </c>
      <c r="T1477" s="19">
        <v>61</v>
      </c>
      <c r="U1477" s="15">
        <f>IFERROR(R1477/T1477,"")</f>
        <v>0</v>
      </c>
      <c r="V1477" s="19">
        <v>11</v>
      </c>
      <c r="W1477" s="19">
        <v>0</v>
      </c>
      <c r="X1477" s="15">
        <f>IFERROR((W1477-V1477)/V1477,"")</f>
        <v>-1</v>
      </c>
      <c r="Y1477" s="18" t="s">
        <v>1610</v>
      </c>
      <c r="Z1477" s="18" t="s">
        <v>1610</v>
      </c>
      <c r="AA1477" s="18" t="s">
        <v>1610</v>
      </c>
      <c r="AB1477" s="18" t="s">
        <v>1610</v>
      </c>
      <c r="AC1477" s="18" t="s">
        <v>1610</v>
      </c>
      <c r="AD1477" s="18" t="s">
        <v>1610</v>
      </c>
      <c r="AE1477" s="18" t="s">
        <v>1610</v>
      </c>
      <c r="AF1477" s="18" t="s">
        <v>1610</v>
      </c>
      <c r="AG1477" s="18" t="s">
        <v>1610</v>
      </c>
      <c r="AH1477" s="18" t="s">
        <v>1610</v>
      </c>
      <c r="AI1477" s="18" t="s">
        <v>1610</v>
      </c>
      <c r="AJ1477" s="18" t="s">
        <v>1610</v>
      </c>
      <c r="AK1477" s="23">
        <f>SUM(Y1477:AJ1477)</f>
        <v>0</v>
      </c>
      <c r="AL1477" s="23">
        <f>MAX(Y1477:AJ1477)</f>
        <v>0</v>
      </c>
      <c r="AM1477">
        <f>COUNTIF(Y1477:AJ1477,"&gt;1")</f>
        <v>0</v>
      </c>
    </row>
    <row r="1478" spans="1:39" ht="15.75" x14ac:dyDescent="0.25">
      <c r="A1478" s="21"/>
      <c r="B1478" s="21" t="s">
        <v>1520</v>
      </c>
      <c r="C1478" s="21">
        <v>23088416</v>
      </c>
      <c r="D1478" s="25">
        <v>192526</v>
      </c>
      <c r="E1478" s="21" t="s">
        <v>60</v>
      </c>
      <c r="F1478" s="21" t="s">
        <v>775</v>
      </c>
      <c r="G1478" s="21" t="s">
        <v>776</v>
      </c>
      <c r="H1478" s="25" t="s">
        <v>55</v>
      </c>
      <c r="I1478" s="21" t="s">
        <v>21</v>
      </c>
      <c r="J1478" s="21" t="s">
        <v>21</v>
      </c>
      <c r="K1478" s="38">
        <v>46217</v>
      </c>
      <c r="L1478" s="38">
        <v>46232</v>
      </c>
      <c r="M1478" s="39" t="s">
        <v>18</v>
      </c>
      <c r="N1478" s="18">
        <v>8857</v>
      </c>
      <c r="O1478" s="18">
        <v>11742</v>
      </c>
      <c r="P1478" s="15">
        <f>IFERROR((O1478-N1478)/N1478,"")</f>
        <v>0.32573106017838999</v>
      </c>
      <c r="Q1478" s="19">
        <v>125</v>
      </c>
      <c r="R1478" s="19">
        <v>77</v>
      </c>
      <c r="S1478" s="15">
        <f>IFERROR((R1478-Q1478)/Q1478,"")</f>
        <v>-0.38400000000000001</v>
      </c>
      <c r="T1478" s="19">
        <v>367</v>
      </c>
      <c r="U1478" s="15">
        <f>IFERROR(R1478/T1478,"")</f>
        <v>0.2098092643051771</v>
      </c>
      <c r="V1478" s="19">
        <v>110</v>
      </c>
      <c r="W1478" s="19">
        <v>39</v>
      </c>
      <c r="X1478" s="15">
        <f>IFERROR((W1478-V1478)/V1478,"")</f>
        <v>-0.6454545454545455</v>
      </c>
      <c r="Y1478" s="18">
        <v>5014</v>
      </c>
      <c r="Z1478" s="18">
        <v>0</v>
      </c>
      <c r="AA1478" s="18">
        <v>4498</v>
      </c>
      <c r="AB1478" s="18">
        <v>1566</v>
      </c>
      <c r="AC1478" s="18">
        <v>0</v>
      </c>
      <c r="AD1478" s="18">
        <v>5698</v>
      </c>
      <c r="AE1478" s="18">
        <v>2420</v>
      </c>
      <c r="AF1478" s="18">
        <v>2207</v>
      </c>
      <c r="AG1478" s="18">
        <v>6271</v>
      </c>
      <c r="AH1478" s="18">
        <v>667</v>
      </c>
      <c r="AI1478" s="18">
        <v>1155</v>
      </c>
      <c r="AJ1478" s="18">
        <v>3649</v>
      </c>
      <c r="AK1478" s="23">
        <f>SUM(Y1478:AJ1478)</f>
        <v>33145</v>
      </c>
      <c r="AL1478" s="23">
        <f>MAX(Y1478:AJ1478)</f>
        <v>6271</v>
      </c>
      <c r="AM1478">
        <f>COUNTIF(Y1478:AJ1478,"&gt;1")</f>
        <v>10</v>
      </c>
    </row>
    <row r="1479" spans="1:39" ht="15.75" x14ac:dyDescent="0.25">
      <c r="A1479" s="21"/>
      <c r="B1479" s="21" t="s">
        <v>1520</v>
      </c>
      <c r="C1479" s="21">
        <v>23096703</v>
      </c>
      <c r="D1479" s="25" t="s">
        <v>2252</v>
      </c>
      <c r="E1479" s="21" t="s">
        <v>1642</v>
      </c>
      <c r="F1479" s="21" t="s">
        <v>784</v>
      </c>
      <c r="G1479" s="21" t="s">
        <v>153</v>
      </c>
      <c r="H1479" s="25" t="s">
        <v>15</v>
      </c>
      <c r="I1479" s="21" t="s">
        <v>27</v>
      </c>
      <c r="J1479" s="21" t="s">
        <v>74</v>
      </c>
      <c r="K1479" s="38">
        <v>45798</v>
      </c>
      <c r="L1479" s="38">
        <v>46029</v>
      </c>
      <c r="M1479" s="39" t="s">
        <v>53</v>
      </c>
      <c r="N1479" s="18">
        <v>3120</v>
      </c>
      <c r="O1479" s="18">
        <v>0</v>
      </c>
      <c r="P1479" s="15">
        <f>IFERROR((O1479-N1479)/N1479,"")</f>
        <v>-1</v>
      </c>
      <c r="Q1479" s="19">
        <v>0</v>
      </c>
      <c r="R1479" s="19">
        <v>0</v>
      </c>
      <c r="S1479" s="15" t="str">
        <f>IFERROR((R1479-Q1479)/Q1479,"")</f>
        <v/>
      </c>
      <c r="T1479" s="19" t="s">
        <v>1610</v>
      </c>
      <c r="U1479" s="15" t="str">
        <f>IFERROR(R1479/T1479,"")</f>
        <v/>
      </c>
      <c r="V1479" s="19">
        <v>13</v>
      </c>
      <c r="W1479" s="19">
        <v>0</v>
      </c>
      <c r="X1479" s="15">
        <f>IFERROR((W1479-V1479)/V1479,"")</f>
        <v>-1</v>
      </c>
      <c r="Y1479" s="18" t="s">
        <v>1610</v>
      </c>
      <c r="Z1479" s="18" t="s">
        <v>1610</v>
      </c>
      <c r="AA1479" s="18" t="s">
        <v>1610</v>
      </c>
      <c r="AB1479" s="18" t="s">
        <v>1610</v>
      </c>
      <c r="AC1479" s="18" t="s">
        <v>1610</v>
      </c>
      <c r="AD1479" s="18" t="s">
        <v>1610</v>
      </c>
      <c r="AE1479" s="18" t="s">
        <v>1610</v>
      </c>
      <c r="AF1479" s="18" t="s">
        <v>1610</v>
      </c>
      <c r="AG1479" s="18" t="s">
        <v>1610</v>
      </c>
      <c r="AH1479" s="18" t="s">
        <v>1610</v>
      </c>
      <c r="AI1479" s="18" t="s">
        <v>1610</v>
      </c>
      <c r="AJ1479" s="18" t="s">
        <v>1610</v>
      </c>
      <c r="AK1479" s="23">
        <f>SUM(Y1479:AJ1479)</f>
        <v>0</v>
      </c>
      <c r="AL1479" s="23">
        <f>MAX(Y1479:AJ1479)</f>
        <v>0</v>
      </c>
      <c r="AM1479">
        <f>COUNTIF(Y1479:AJ1479,"&gt;1")</f>
        <v>0</v>
      </c>
    </row>
    <row r="1480" spans="1:39" ht="15.75" x14ac:dyDescent="0.25">
      <c r="A1480" s="21" t="s">
        <v>2618</v>
      </c>
      <c r="B1480" s="21" t="s">
        <v>1519</v>
      </c>
      <c r="C1480" s="21">
        <v>23130387</v>
      </c>
      <c r="D1480" s="25">
        <v>192464</v>
      </c>
      <c r="E1480" s="21" t="s">
        <v>1798</v>
      </c>
      <c r="F1480" s="21" t="s">
        <v>768</v>
      </c>
      <c r="G1480" s="21" t="s">
        <v>769</v>
      </c>
      <c r="H1480" s="25" t="s">
        <v>145</v>
      </c>
      <c r="I1480" s="21" t="s">
        <v>67</v>
      </c>
      <c r="J1480" s="21" t="s">
        <v>416</v>
      </c>
      <c r="K1480" s="38">
        <v>46197</v>
      </c>
      <c r="L1480" s="38">
        <v>45869</v>
      </c>
      <c r="M1480" s="39" t="s">
        <v>18</v>
      </c>
      <c r="N1480" s="18">
        <v>470</v>
      </c>
      <c r="O1480" s="18">
        <v>2440</v>
      </c>
      <c r="P1480" s="15">
        <f>IFERROR((O1480-N1480)/N1480,"")</f>
        <v>4.1914893617021276</v>
      </c>
      <c r="Q1480" s="19">
        <v>8</v>
      </c>
      <c r="R1480" s="19">
        <v>0</v>
      </c>
      <c r="S1480" s="15">
        <f>IFERROR((R1480-Q1480)/Q1480,"")</f>
        <v>-1</v>
      </c>
      <c r="T1480" s="19">
        <v>8</v>
      </c>
      <c r="U1480" s="15">
        <f>IFERROR(R1480/T1480,"")</f>
        <v>0</v>
      </c>
      <c r="V1480" s="19">
        <v>8</v>
      </c>
      <c r="W1480" s="19">
        <v>0</v>
      </c>
      <c r="X1480" s="15">
        <f>IFERROR((W1480-V1480)/V1480,"")</f>
        <v>-1</v>
      </c>
      <c r="Y1480" s="18">
        <v>0</v>
      </c>
      <c r="Z1480" s="18">
        <v>0</v>
      </c>
      <c r="AA1480" s="18">
        <v>0</v>
      </c>
      <c r="AB1480" s="18">
        <v>0</v>
      </c>
      <c r="AC1480" s="18">
        <v>0</v>
      </c>
      <c r="AD1480" s="18">
        <v>0</v>
      </c>
      <c r="AE1480" s="18">
        <v>0</v>
      </c>
      <c r="AF1480" s="18">
        <v>0</v>
      </c>
      <c r="AG1480" s="18">
        <v>0</v>
      </c>
      <c r="AH1480" s="18">
        <v>0</v>
      </c>
      <c r="AI1480" s="18">
        <v>2440</v>
      </c>
      <c r="AJ1480" s="18">
        <v>0</v>
      </c>
      <c r="AK1480" s="23">
        <f>SUM(Y1480:AJ1480)</f>
        <v>2440</v>
      </c>
      <c r="AL1480" s="23">
        <f>MAX(Y1480:AJ1480)</f>
        <v>2440</v>
      </c>
      <c r="AM1480">
        <f>COUNTIF(Y1480:AJ1480,"&gt;1")</f>
        <v>1</v>
      </c>
    </row>
    <row r="1481" spans="1:39" ht="15.75" x14ac:dyDescent="0.25">
      <c r="A1481" s="21"/>
      <c r="B1481" s="21" t="s">
        <v>1519</v>
      </c>
      <c r="C1481" s="21">
        <v>23227769</v>
      </c>
      <c r="D1481" s="25">
        <v>191747</v>
      </c>
      <c r="E1481" s="21" t="s">
        <v>1180</v>
      </c>
      <c r="F1481" s="21" t="s">
        <v>1339</v>
      </c>
      <c r="G1481" s="21" t="s">
        <v>169</v>
      </c>
      <c r="H1481" s="25" t="s">
        <v>170</v>
      </c>
      <c r="I1481" s="21" t="s">
        <v>21</v>
      </c>
      <c r="J1481" s="21" t="s">
        <v>21</v>
      </c>
      <c r="K1481" s="38">
        <v>44146</v>
      </c>
      <c r="L1481" s="38">
        <v>46211</v>
      </c>
      <c r="M1481" s="39" t="s">
        <v>18</v>
      </c>
      <c r="N1481" s="18">
        <v>0</v>
      </c>
      <c r="O1481" s="18">
        <v>0</v>
      </c>
      <c r="P1481" s="15" t="str">
        <f>IFERROR((O1481-N1481)/N1481,"")</f>
        <v/>
      </c>
      <c r="Q1481" s="19">
        <v>45</v>
      </c>
      <c r="R1481" s="19">
        <v>47</v>
      </c>
      <c r="S1481" s="15">
        <f>IFERROR((R1481-Q1481)/Q1481,"")</f>
        <v>4.4444444444444446E-2</v>
      </c>
      <c r="T1481" s="19">
        <v>83</v>
      </c>
      <c r="U1481" s="15">
        <f>IFERROR(R1481/T1481,"")</f>
        <v>0.5662650602409639</v>
      </c>
      <c r="V1481" s="19">
        <v>97</v>
      </c>
      <c r="W1481" s="19">
        <v>45</v>
      </c>
      <c r="X1481" s="15">
        <f>IFERROR((W1481-V1481)/V1481,"")</f>
        <v>-0.53608247422680411</v>
      </c>
      <c r="Y1481" s="18" t="s">
        <v>1610</v>
      </c>
      <c r="Z1481" s="18" t="s">
        <v>1610</v>
      </c>
      <c r="AA1481" s="18" t="s">
        <v>1610</v>
      </c>
      <c r="AB1481" s="18" t="s">
        <v>1610</v>
      </c>
      <c r="AC1481" s="18" t="s">
        <v>1610</v>
      </c>
      <c r="AD1481" s="18" t="s">
        <v>1610</v>
      </c>
      <c r="AE1481" s="18" t="s">
        <v>1610</v>
      </c>
      <c r="AF1481" s="18" t="s">
        <v>1610</v>
      </c>
      <c r="AG1481" s="18" t="s">
        <v>1610</v>
      </c>
      <c r="AH1481" s="18" t="s">
        <v>1610</v>
      </c>
      <c r="AI1481" s="18" t="s">
        <v>1610</v>
      </c>
      <c r="AJ1481" s="18" t="s">
        <v>1610</v>
      </c>
      <c r="AK1481" s="23">
        <f>SUM(Y1481:AJ1481)</f>
        <v>0</v>
      </c>
      <c r="AL1481" s="23">
        <f>MAX(Y1481:AJ1481)</f>
        <v>0</v>
      </c>
      <c r="AM1481">
        <f>COUNTIF(Y1481:AJ1481,"&gt;1")</f>
        <v>0</v>
      </c>
    </row>
    <row r="1482" spans="1:39" ht="15.75" x14ac:dyDescent="0.25">
      <c r="A1482" s="21" t="s">
        <v>2618</v>
      </c>
      <c r="B1482" s="21" t="s">
        <v>1519</v>
      </c>
      <c r="C1482" s="21">
        <v>23347255</v>
      </c>
      <c r="D1482" s="25">
        <v>900375</v>
      </c>
      <c r="E1482" s="21" t="s">
        <v>2933</v>
      </c>
      <c r="F1482" s="21" t="s">
        <v>1165</v>
      </c>
      <c r="G1482" s="21" t="s">
        <v>81</v>
      </c>
      <c r="H1482" s="25" t="s">
        <v>15</v>
      </c>
      <c r="I1482" s="21" t="s">
        <v>16</v>
      </c>
      <c r="J1482" s="21" t="s">
        <v>17</v>
      </c>
      <c r="K1482" s="38">
        <v>45691</v>
      </c>
      <c r="L1482" s="38">
        <v>46227</v>
      </c>
      <c r="M1482" s="39" t="s">
        <v>18</v>
      </c>
      <c r="N1482" s="18">
        <v>0</v>
      </c>
      <c r="O1482" s="18">
        <v>0</v>
      </c>
      <c r="P1482" s="15" t="str">
        <f>IFERROR((O1482-N1482)/N1482,"")</f>
        <v/>
      </c>
      <c r="Q1482" s="19">
        <v>49</v>
      </c>
      <c r="R1482" s="19">
        <v>33</v>
      </c>
      <c r="S1482" s="15">
        <f>IFERROR((R1482-Q1482)/Q1482,"")</f>
        <v>-0.32653061224489793</v>
      </c>
      <c r="T1482" s="19">
        <v>352</v>
      </c>
      <c r="U1482" s="15">
        <f>IFERROR(R1482/T1482,"")</f>
        <v>9.375E-2</v>
      </c>
      <c r="V1482" s="19">
        <v>25</v>
      </c>
      <c r="W1482" s="19">
        <v>10</v>
      </c>
      <c r="X1482" s="15">
        <f>IFERROR((W1482-V1482)/V1482,"")</f>
        <v>-0.6</v>
      </c>
      <c r="Y1482" s="18" t="s">
        <v>1610</v>
      </c>
      <c r="Z1482" s="18" t="s">
        <v>1610</v>
      </c>
      <c r="AA1482" s="18" t="s">
        <v>1610</v>
      </c>
      <c r="AB1482" s="18" t="s">
        <v>1610</v>
      </c>
      <c r="AC1482" s="18" t="s">
        <v>1610</v>
      </c>
      <c r="AD1482" s="18" t="s">
        <v>1610</v>
      </c>
      <c r="AE1482" s="18" t="s">
        <v>1610</v>
      </c>
      <c r="AF1482" s="18" t="s">
        <v>1610</v>
      </c>
      <c r="AG1482" s="18" t="s">
        <v>1610</v>
      </c>
      <c r="AH1482" s="18" t="s">
        <v>1610</v>
      </c>
      <c r="AI1482" s="18" t="s">
        <v>1610</v>
      </c>
      <c r="AJ1482" s="18" t="s">
        <v>1610</v>
      </c>
      <c r="AK1482" s="23">
        <f>SUM(Y1482:AJ1482)</f>
        <v>0</v>
      </c>
      <c r="AL1482" s="23">
        <f>MAX(Y1482:AJ1482)</f>
        <v>0</v>
      </c>
      <c r="AM1482">
        <f>COUNTIF(Y1482:AJ1482,"&gt;1")</f>
        <v>0</v>
      </c>
    </row>
    <row r="1483" spans="1:39" ht="15.75" x14ac:dyDescent="0.25">
      <c r="A1483" s="21" t="s">
        <v>2618</v>
      </c>
      <c r="B1483" s="21" t="s">
        <v>1520</v>
      </c>
      <c r="C1483" s="21">
        <v>23347255</v>
      </c>
      <c r="D1483" s="25" t="s">
        <v>2250</v>
      </c>
      <c r="E1483" s="21" t="s">
        <v>2933</v>
      </c>
      <c r="F1483" s="21" t="s">
        <v>1165</v>
      </c>
      <c r="G1483" s="21" t="s">
        <v>2251</v>
      </c>
      <c r="H1483" s="25" t="s">
        <v>20</v>
      </c>
      <c r="I1483" s="21" t="s">
        <v>16</v>
      </c>
      <c r="J1483" s="21" t="s">
        <v>17</v>
      </c>
      <c r="K1483" s="38">
        <v>46045</v>
      </c>
      <c r="L1483" s="38">
        <v>45992</v>
      </c>
      <c r="M1483" s="39" t="s">
        <v>53</v>
      </c>
      <c r="N1483" s="18">
        <v>0</v>
      </c>
      <c r="O1483" s="18">
        <v>0</v>
      </c>
      <c r="P1483" s="15" t="str">
        <f>IFERROR((O1483-N1483)/N1483,"")</f>
        <v/>
      </c>
      <c r="Q1483" s="19">
        <v>1</v>
      </c>
      <c r="R1483" s="19">
        <v>0</v>
      </c>
      <c r="S1483" s="15">
        <f>IFERROR((R1483-Q1483)/Q1483,"")</f>
        <v>-1</v>
      </c>
      <c r="T1483" s="19" t="s">
        <v>1610</v>
      </c>
      <c r="U1483" s="15" t="str">
        <f>IFERROR(R1483/T1483,"")</f>
        <v/>
      </c>
      <c r="V1483" s="19">
        <v>3</v>
      </c>
      <c r="W1483" s="19">
        <v>0</v>
      </c>
      <c r="X1483" s="15">
        <f>IFERROR((W1483-V1483)/V1483,"")</f>
        <v>-1</v>
      </c>
      <c r="Y1483" s="18">
        <v>0</v>
      </c>
      <c r="Z1483" s="18">
        <v>0</v>
      </c>
      <c r="AA1483" s="18">
        <v>7440</v>
      </c>
      <c r="AB1483" s="18">
        <v>0</v>
      </c>
      <c r="AC1483" s="18">
        <v>0</v>
      </c>
      <c r="AD1483" s="18">
        <v>517</v>
      </c>
      <c r="AE1483" s="18">
        <v>0</v>
      </c>
      <c r="AF1483" s="18">
        <v>0</v>
      </c>
      <c r="AG1483" s="18">
        <v>0</v>
      </c>
      <c r="AH1483" s="18">
        <v>0</v>
      </c>
      <c r="AI1483" s="18">
        <v>0</v>
      </c>
      <c r="AJ1483" s="18">
        <v>0</v>
      </c>
      <c r="AK1483" s="23">
        <f>SUM(Y1483:AJ1483)</f>
        <v>7957</v>
      </c>
      <c r="AL1483" s="23">
        <f>MAX(Y1483:AJ1483)</f>
        <v>7440</v>
      </c>
      <c r="AM1483">
        <f>COUNTIF(Y1483:AJ1483,"&gt;1")</f>
        <v>2</v>
      </c>
    </row>
    <row r="1484" spans="1:39" ht="15.75" x14ac:dyDescent="0.25">
      <c r="A1484" s="21" t="s">
        <v>2618</v>
      </c>
      <c r="B1484" s="21" t="s">
        <v>1519</v>
      </c>
      <c r="C1484" s="21">
        <v>23347255</v>
      </c>
      <c r="D1484" s="25" t="s">
        <v>3235</v>
      </c>
      <c r="E1484" s="21" t="s">
        <v>2933</v>
      </c>
      <c r="F1484" s="21" t="s">
        <v>1165</v>
      </c>
      <c r="G1484" s="21" t="s">
        <v>1500</v>
      </c>
      <c r="H1484" s="25" t="s">
        <v>15</v>
      </c>
      <c r="I1484" s="21" t="s">
        <v>16</v>
      </c>
      <c r="J1484" s="21" t="s">
        <v>17</v>
      </c>
      <c r="K1484" s="38">
        <v>46129</v>
      </c>
      <c r="L1484" s="38"/>
      <c r="M1484" s="39" t="s">
        <v>18</v>
      </c>
      <c r="N1484" s="18">
        <v>0</v>
      </c>
      <c r="O1484" s="18">
        <v>3720</v>
      </c>
      <c r="P1484" s="15" t="str">
        <f>IFERROR((O1484-N1484)/N1484,"")</f>
        <v/>
      </c>
      <c r="Q1484" s="19">
        <v>0</v>
      </c>
      <c r="R1484" s="19">
        <v>0</v>
      </c>
      <c r="S1484" s="15" t="str">
        <f>IFERROR((R1484-Q1484)/Q1484,"")</f>
        <v/>
      </c>
      <c r="T1484" s="19" t="s">
        <v>1610</v>
      </c>
      <c r="U1484" s="15" t="str">
        <f>IFERROR(R1484/T1484,"")</f>
        <v/>
      </c>
      <c r="V1484" s="19" t="s">
        <v>1610</v>
      </c>
      <c r="W1484" s="19" t="s">
        <v>1610</v>
      </c>
      <c r="X1484" s="15" t="str">
        <f>IFERROR((W1484-V1484)/V1484,"")</f>
        <v/>
      </c>
      <c r="Y1484" s="18">
        <v>0</v>
      </c>
      <c r="Z1484" s="18">
        <v>0</v>
      </c>
      <c r="AA1484" s="18">
        <v>0</v>
      </c>
      <c r="AB1484" s="18">
        <v>0</v>
      </c>
      <c r="AC1484" s="18">
        <v>0</v>
      </c>
      <c r="AD1484" s="18">
        <v>0</v>
      </c>
      <c r="AE1484" s="18">
        <v>0</v>
      </c>
      <c r="AF1484" s="18">
        <v>0</v>
      </c>
      <c r="AG1484" s="18">
        <v>3720</v>
      </c>
      <c r="AH1484" s="18">
        <v>0</v>
      </c>
      <c r="AI1484" s="18">
        <v>0</v>
      </c>
      <c r="AJ1484" s="18">
        <v>0</v>
      </c>
      <c r="AK1484" s="23">
        <f>SUM(Y1484:AJ1484)</f>
        <v>3720</v>
      </c>
      <c r="AL1484" s="23">
        <f>MAX(Y1484:AJ1484)</f>
        <v>3720</v>
      </c>
      <c r="AM1484">
        <f>COUNTIF(Y1484:AJ1484,"&gt;1")</f>
        <v>1</v>
      </c>
    </row>
    <row r="1485" spans="1:39" ht="15.75" x14ac:dyDescent="0.25">
      <c r="A1485" s="21" t="s">
        <v>3191</v>
      </c>
      <c r="B1485" s="21" t="s">
        <v>1519</v>
      </c>
      <c r="C1485" s="21">
        <v>23403611</v>
      </c>
      <c r="D1485" s="25">
        <v>191765</v>
      </c>
      <c r="E1485" s="21" t="s">
        <v>2453</v>
      </c>
      <c r="F1485" s="21" t="s">
        <v>649</v>
      </c>
      <c r="G1485" s="21" t="s">
        <v>347</v>
      </c>
      <c r="H1485" s="25" t="s">
        <v>63</v>
      </c>
      <c r="I1485" s="21" t="s">
        <v>27</v>
      </c>
      <c r="J1485" s="21" t="s">
        <v>74</v>
      </c>
      <c r="K1485" s="38">
        <v>46092</v>
      </c>
      <c r="L1485" s="38">
        <v>46232</v>
      </c>
      <c r="M1485" s="39" t="s">
        <v>18</v>
      </c>
      <c r="N1485" s="18">
        <v>0</v>
      </c>
      <c r="O1485" s="18">
        <v>0</v>
      </c>
      <c r="P1485" s="15" t="str">
        <f>IFERROR((O1485-N1485)/N1485,"")</f>
        <v/>
      </c>
      <c r="Q1485" s="19">
        <v>4</v>
      </c>
      <c r="R1485" s="19">
        <v>11</v>
      </c>
      <c r="S1485" s="15">
        <f>IFERROR((R1485-Q1485)/Q1485,"")</f>
        <v>1.75</v>
      </c>
      <c r="T1485" s="19">
        <v>6</v>
      </c>
      <c r="U1485" s="15">
        <f>IFERROR(R1485/T1485,"")</f>
        <v>1.8333333333333333</v>
      </c>
      <c r="V1485" s="19">
        <v>7</v>
      </c>
      <c r="W1485" s="19">
        <v>4</v>
      </c>
      <c r="X1485" s="15">
        <f>IFERROR((W1485-V1485)/V1485,"")</f>
        <v>-0.42857142857142855</v>
      </c>
      <c r="Y1485" s="18">
        <v>0</v>
      </c>
      <c r="Z1485" s="18">
        <v>0</v>
      </c>
      <c r="AA1485" s="18">
        <v>0</v>
      </c>
      <c r="AB1485" s="18">
        <v>0</v>
      </c>
      <c r="AC1485" s="18">
        <v>0</v>
      </c>
      <c r="AD1485" s="18">
        <v>0</v>
      </c>
      <c r="AE1485" s="18">
        <v>0</v>
      </c>
      <c r="AF1485" s="18">
        <v>3780</v>
      </c>
      <c r="AG1485" s="18">
        <v>0</v>
      </c>
      <c r="AH1485" s="18">
        <v>0</v>
      </c>
      <c r="AI1485" s="18">
        <v>0</v>
      </c>
      <c r="AJ1485" s="18">
        <v>0</v>
      </c>
      <c r="AK1485" s="23">
        <f>SUM(Y1485:AJ1485)</f>
        <v>3780</v>
      </c>
      <c r="AL1485" s="23">
        <f>MAX(Y1485:AJ1485)</f>
        <v>3780</v>
      </c>
      <c r="AM1485">
        <f>COUNTIF(Y1485:AJ1485,"&gt;1")</f>
        <v>1</v>
      </c>
    </row>
    <row r="1486" spans="1:39" ht="15.75" x14ac:dyDescent="0.25">
      <c r="A1486" s="21" t="s">
        <v>3191</v>
      </c>
      <c r="B1486" s="21" t="s">
        <v>1519</v>
      </c>
      <c r="C1486" s="21">
        <v>23403611</v>
      </c>
      <c r="D1486" s="25">
        <v>191763</v>
      </c>
      <c r="E1486" s="21" t="s">
        <v>2453</v>
      </c>
      <c r="F1486" s="21" t="s">
        <v>649</v>
      </c>
      <c r="G1486" s="21" t="s">
        <v>181</v>
      </c>
      <c r="H1486" s="25" t="s">
        <v>63</v>
      </c>
      <c r="I1486" s="21" t="s">
        <v>27</v>
      </c>
      <c r="J1486" s="21" t="s">
        <v>74</v>
      </c>
      <c r="K1486" s="38">
        <v>44923</v>
      </c>
      <c r="L1486" s="38">
        <v>46230</v>
      </c>
      <c r="M1486" s="39" t="s">
        <v>18</v>
      </c>
      <c r="N1486" s="18">
        <v>0</v>
      </c>
      <c r="O1486" s="18">
        <v>0</v>
      </c>
      <c r="P1486" s="15" t="str">
        <f>IFERROR((O1486-N1486)/N1486,"")</f>
        <v/>
      </c>
      <c r="Q1486" s="19">
        <v>0</v>
      </c>
      <c r="R1486" s="19">
        <v>1</v>
      </c>
      <c r="S1486" s="15" t="str">
        <f>IFERROR((R1486-Q1486)/Q1486,"")</f>
        <v/>
      </c>
      <c r="T1486" s="19">
        <v>6</v>
      </c>
      <c r="U1486" s="15">
        <f>IFERROR(R1486/T1486,"")</f>
        <v>0.16666666666666666</v>
      </c>
      <c r="V1486" s="19">
        <v>1</v>
      </c>
      <c r="W1486" s="19">
        <v>1</v>
      </c>
      <c r="X1486" s="15">
        <f>IFERROR((W1486-V1486)/V1486,"")</f>
        <v>0</v>
      </c>
      <c r="Y1486" s="18" t="s">
        <v>1610</v>
      </c>
      <c r="Z1486" s="18" t="s">
        <v>1610</v>
      </c>
      <c r="AA1486" s="18" t="s">
        <v>1610</v>
      </c>
      <c r="AB1486" s="18" t="s">
        <v>1610</v>
      </c>
      <c r="AC1486" s="18" t="s">
        <v>1610</v>
      </c>
      <c r="AD1486" s="18" t="s">
        <v>1610</v>
      </c>
      <c r="AE1486" s="18" t="s">
        <v>1610</v>
      </c>
      <c r="AF1486" s="18" t="s">
        <v>1610</v>
      </c>
      <c r="AG1486" s="18" t="s">
        <v>1610</v>
      </c>
      <c r="AH1486" s="18" t="s">
        <v>1610</v>
      </c>
      <c r="AI1486" s="18" t="s">
        <v>1610</v>
      </c>
      <c r="AJ1486" s="18" t="s">
        <v>1610</v>
      </c>
      <c r="AK1486" s="23">
        <f>SUM(Y1486:AJ1486)</f>
        <v>0</v>
      </c>
      <c r="AL1486" s="23">
        <f>MAX(Y1486:AJ1486)</f>
        <v>0</v>
      </c>
      <c r="AM1486">
        <f>COUNTIF(Y1486:AJ1486,"&gt;1")</f>
        <v>0</v>
      </c>
    </row>
    <row r="1487" spans="1:39" ht="15.75" x14ac:dyDescent="0.25">
      <c r="A1487" s="21" t="s">
        <v>3191</v>
      </c>
      <c r="B1487" s="21" t="s">
        <v>1519</v>
      </c>
      <c r="C1487" s="21">
        <v>23403611</v>
      </c>
      <c r="D1487" s="25">
        <v>191762</v>
      </c>
      <c r="E1487" s="21" t="s">
        <v>2453</v>
      </c>
      <c r="F1487" s="21" t="s">
        <v>649</v>
      </c>
      <c r="G1487" s="21" t="s">
        <v>277</v>
      </c>
      <c r="H1487" s="25" t="s">
        <v>63</v>
      </c>
      <c r="I1487" s="21" t="s">
        <v>27</v>
      </c>
      <c r="J1487" s="21" t="s">
        <v>74</v>
      </c>
      <c r="K1487" s="38">
        <v>45680</v>
      </c>
      <c r="L1487" s="38">
        <v>46169</v>
      </c>
      <c r="M1487" s="39" t="s">
        <v>53</v>
      </c>
      <c r="N1487" s="18">
        <v>0</v>
      </c>
      <c r="O1487" s="18">
        <v>0</v>
      </c>
      <c r="P1487" s="15" t="str">
        <f>IFERROR((O1487-N1487)/N1487,"")</f>
        <v/>
      </c>
      <c r="Q1487" s="19">
        <v>0</v>
      </c>
      <c r="R1487" s="19">
        <v>1</v>
      </c>
      <c r="S1487" s="15" t="str">
        <f>IFERROR((R1487-Q1487)/Q1487,"")</f>
        <v/>
      </c>
      <c r="T1487" s="19" t="s">
        <v>1610</v>
      </c>
      <c r="U1487" s="15" t="str">
        <f>IFERROR(R1487/T1487,"")</f>
        <v/>
      </c>
      <c r="V1487" s="19">
        <v>1</v>
      </c>
      <c r="W1487" s="19">
        <v>1</v>
      </c>
      <c r="X1487" s="15">
        <f>IFERROR((W1487-V1487)/V1487,"")</f>
        <v>0</v>
      </c>
      <c r="Y1487" s="18" t="s">
        <v>1610</v>
      </c>
      <c r="Z1487" s="18" t="s">
        <v>1610</v>
      </c>
      <c r="AA1487" s="18" t="s">
        <v>1610</v>
      </c>
      <c r="AB1487" s="18" t="s">
        <v>1610</v>
      </c>
      <c r="AC1487" s="18" t="s">
        <v>1610</v>
      </c>
      <c r="AD1487" s="18" t="s">
        <v>1610</v>
      </c>
      <c r="AE1487" s="18" t="s">
        <v>1610</v>
      </c>
      <c r="AF1487" s="18" t="s">
        <v>1610</v>
      </c>
      <c r="AG1487" s="18" t="s">
        <v>1610</v>
      </c>
      <c r="AH1487" s="18" t="s">
        <v>1610</v>
      </c>
      <c r="AI1487" s="18" t="s">
        <v>1610</v>
      </c>
      <c r="AJ1487" s="18" t="s">
        <v>1610</v>
      </c>
      <c r="AK1487" s="23">
        <f>SUM(Y1487:AJ1487)</f>
        <v>0</v>
      </c>
      <c r="AL1487" s="23">
        <f>MAX(Y1487:AJ1487)</f>
        <v>0</v>
      </c>
      <c r="AM1487">
        <f>COUNTIF(Y1487:AJ1487,"&gt;1")</f>
        <v>0</v>
      </c>
    </row>
    <row r="1488" spans="1:39" ht="15.75" x14ac:dyDescent="0.25">
      <c r="A1488" s="21" t="s">
        <v>3191</v>
      </c>
      <c r="B1488" s="21" t="s">
        <v>1519</v>
      </c>
      <c r="C1488" s="21">
        <v>23403611</v>
      </c>
      <c r="D1488" s="25">
        <v>191761</v>
      </c>
      <c r="E1488" s="21" t="s">
        <v>2453</v>
      </c>
      <c r="F1488" s="21" t="s">
        <v>649</v>
      </c>
      <c r="G1488" s="21" t="s">
        <v>94</v>
      </c>
      <c r="H1488" s="25" t="s">
        <v>63</v>
      </c>
      <c r="I1488" s="21" t="s">
        <v>27</v>
      </c>
      <c r="J1488" s="21"/>
      <c r="K1488" s="38">
        <v>45693</v>
      </c>
      <c r="L1488" s="38">
        <v>46008</v>
      </c>
      <c r="M1488" s="39" t="s">
        <v>53</v>
      </c>
      <c r="N1488" s="18" t="s">
        <v>1610</v>
      </c>
      <c r="O1488" s="18" t="s">
        <v>1610</v>
      </c>
      <c r="P1488" s="15" t="str">
        <f>IFERROR((O1488-N1488)/N1488,"")</f>
        <v/>
      </c>
      <c r="Q1488" s="19" t="s">
        <v>1610</v>
      </c>
      <c r="R1488" s="19" t="s">
        <v>1610</v>
      </c>
      <c r="S1488" s="15" t="str">
        <f>IFERROR((R1488-Q1488)/Q1488,"")</f>
        <v/>
      </c>
      <c r="T1488" s="19">
        <v>4</v>
      </c>
      <c r="U1488" s="15" t="str">
        <f>IFERROR(R1488/T1488,"")</f>
        <v/>
      </c>
      <c r="V1488" s="19">
        <v>5</v>
      </c>
      <c r="W1488" s="19">
        <v>0</v>
      </c>
      <c r="X1488" s="15">
        <f>IFERROR((W1488-V1488)/V1488,"")</f>
        <v>-1</v>
      </c>
      <c r="Y1488" s="18" t="s">
        <v>1610</v>
      </c>
      <c r="Z1488" s="18" t="s">
        <v>1610</v>
      </c>
      <c r="AA1488" s="18" t="s">
        <v>1610</v>
      </c>
      <c r="AB1488" s="18" t="s">
        <v>1610</v>
      </c>
      <c r="AC1488" s="18" t="s">
        <v>1610</v>
      </c>
      <c r="AD1488" s="18" t="s">
        <v>1610</v>
      </c>
      <c r="AE1488" s="18" t="s">
        <v>1610</v>
      </c>
      <c r="AF1488" s="18" t="s">
        <v>1610</v>
      </c>
      <c r="AG1488" s="18" t="s">
        <v>1610</v>
      </c>
      <c r="AH1488" s="18" t="s">
        <v>1610</v>
      </c>
      <c r="AI1488" s="18" t="s">
        <v>1610</v>
      </c>
      <c r="AJ1488" s="18" t="s">
        <v>1610</v>
      </c>
      <c r="AK1488" s="23">
        <f>SUM(Y1488:AJ1488)</f>
        <v>0</v>
      </c>
      <c r="AL1488" s="23">
        <f>MAX(Y1488:AJ1488)</f>
        <v>0</v>
      </c>
      <c r="AM1488">
        <f>COUNTIF(Y1488:AJ1488,"&gt;1")</f>
        <v>0</v>
      </c>
    </row>
    <row r="1489" spans="1:39" ht="15.75" x14ac:dyDescent="0.25">
      <c r="A1489" s="21"/>
      <c r="B1489" s="21" t="s">
        <v>1520</v>
      </c>
      <c r="C1489" s="21">
        <v>23538670</v>
      </c>
      <c r="D1489" s="25">
        <v>194255</v>
      </c>
      <c r="E1489" s="21" t="s">
        <v>12</v>
      </c>
      <c r="F1489" s="21" t="s">
        <v>1698</v>
      </c>
      <c r="G1489" s="21" t="s">
        <v>78</v>
      </c>
      <c r="H1489" s="25" t="s">
        <v>79</v>
      </c>
      <c r="I1489" s="21" t="s">
        <v>21</v>
      </c>
      <c r="J1489" s="21" t="s">
        <v>21</v>
      </c>
      <c r="K1489" s="38">
        <v>45706</v>
      </c>
      <c r="L1489" s="38">
        <v>46195</v>
      </c>
      <c r="M1489" s="39" t="s">
        <v>18</v>
      </c>
      <c r="N1489" s="18">
        <v>0</v>
      </c>
      <c r="O1489" s="18">
        <v>0</v>
      </c>
      <c r="P1489" s="15" t="str">
        <f>IFERROR((O1489-N1489)/N1489,"")</f>
        <v/>
      </c>
      <c r="Q1489" s="19">
        <v>11</v>
      </c>
      <c r="R1489" s="19">
        <v>12</v>
      </c>
      <c r="S1489" s="15">
        <f>IFERROR((R1489-Q1489)/Q1489,"")</f>
        <v>9.0909090909090912E-2</v>
      </c>
      <c r="T1489" s="19">
        <v>25</v>
      </c>
      <c r="U1489" s="15">
        <f>IFERROR(R1489/T1489,"")</f>
        <v>0.48</v>
      </c>
      <c r="V1489" s="19">
        <v>11</v>
      </c>
      <c r="W1489" s="19">
        <v>6</v>
      </c>
      <c r="X1489" s="15">
        <f>IFERROR((W1489-V1489)/V1489,"")</f>
        <v>-0.45454545454545453</v>
      </c>
      <c r="Y1489" s="18" t="s">
        <v>1610</v>
      </c>
      <c r="Z1489" s="18" t="s">
        <v>1610</v>
      </c>
      <c r="AA1489" s="18" t="s">
        <v>1610</v>
      </c>
      <c r="AB1489" s="18" t="s">
        <v>1610</v>
      </c>
      <c r="AC1489" s="18" t="s">
        <v>1610</v>
      </c>
      <c r="AD1489" s="18" t="s">
        <v>1610</v>
      </c>
      <c r="AE1489" s="18" t="s">
        <v>1610</v>
      </c>
      <c r="AF1489" s="18" t="s">
        <v>1610</v>
      </c>
      <c r="AG1489" s="18" t="s">
        <v>1610</v>
      </c>
      <c r="AH1489" s="18" t="s">
        <v>1610</v>
      </c>
      <c r="AI1489" s="18" t="s">
        <v>1610</v>
      </c>
      <c r="AJ1489" s="18" t="s">
        <v>1610</v>
      </c>
      <c r="AK1489" s="23">
        <f>SUM(Y1489:AJ1489)</f>
        <v>0</v>
      </c>
      <c r="AL1489" s="23">
        <f>MAX(Y1489:AJ1489)</f>
        <v>0</v>
      </c>
      <c r="AM1489">
        <f>COUNTIF(Y1489:AJ1489,"&gt;1")</f>
        <v>0</v>
      </c>
    </row>
    <row r="1490" spans="1:39" ht="15.75" x14ac:dyDescent="0.25">
      <c r="A1490" s="21"/>
      <c r="B1490" s="21" t="s">
        <v>1520</v>
      </c>
      <c r="C1490" s="21">
        <v>23637697</v>
      </c>
      <c r="D1490" s="25">
        <v>190361</v>
      </c>
      <c r="E1490" s="21" t="s">
        <v>1206</v>
      </c>
      <c r="F1490" s="21" t="s">
        <v>1267</v>
      </c>
      <c r="G1490" s="21" t="s">
        <v>1268</v>
      </c>
      <c r="H1490" s="25" t="s">
        <v>15</v>
      </c>
      <c r="I1490" s="21" t="s">
        <v>41</v>
      </c>
      <c r="J1490" s="21" t="s">
        <v>100</v>
      </c>
      <c r="K1490" s="38">
        <v>45271</v>
      </c>
      <c r="L1490" s="38">
        <v>45562</v>
      </c>
      <c r="M1490" s="39" t="s">
        <v>53</v>
      </c>
      <c r="N1490" s="18" t="s">
        <v>1610</v>
      </c>
      <c r="O1490" s="18" t="s">
        <v>1610</v>
      </c>
      <c r="P1490" s="15" t="str">
        <f>IFERROR((O1490-N1490)/N1490,"")</f>
        <v/>
      </c>
      <c r="Q1490" s="19" t="s">
        <v>1610</v>
      </c>
      <c r="R1490" s="19" t="s">
        <v>1610</v>
      </c>
      <c r="S1490" s="15" t="str">
        <f>IFERROR((R1490-Q1490)/Q1490,"")</f>
        <v/>
      </c>
      <c r="T1490" s="19">
        <v>64</v>
      </c>
      <c r="U1490" s="15" t="str">
        <f>IFERROR(R1490/T1490,"")</f>
        <v/>
      </c>
      <c r="V1490" s="19" t="s">
        <v>1610</v>
      </c>
      <c r="W1490" s="19" t="s">
        <v>1610</v>
      </c>
      <c r="X1490" s="15" t="str">
        <f>IFERROR((W1490-V1490)/V1490,"")</f>
        <v/>
      </c>
      <c r="Y1490" s="18" t="s">
        <v>1610</v>
      </c>
      <c r="Z1490" s="18" t="s">
        <v>1610</v>
      </c>
      <c r="AA1490" s="18" t="s">
        <v>1610</v>
      </c>
      <c r="AB1490" s="18" t="s">
        <v>1610</v>
      </c>
      <c r="AC1490" s="18" t="s">
        <v>1610</v>
      </c>
      <c r="AD1490" s="18" t="s">
        <v>1610</v>
      </c>
      <c r="AE1490" s="18" t="s">
        <v>1610</v>
      </c>
      <c r="AF1490" s="18" t="s">
        <v>1610</v>
      </c>
      <c r="AG1490" s="18" t="s">
        <v>1610</v>
      </c>
      <c r="AH1490" s="18" t="s">
        <v>1610</v>
      </c>
      <c r="AI1490" s="18" t="s">
        <v>1610</v>
      </c>
      <c r="AJ1490" s="18" t="s">
        <v>1610</v>
      </c>
      <c r="AK1490" s="23">
        <f>SUM(Y1490:AJ1490)</f>
        <v>0</v>
      </c>
      <c r="AL1490" s="23">
        <f>MAX(Y1490:AJ1490)</f>
        <v>0</v>
      </c>
      <c r="AM1490">
        <f>COUNTIF(Y1490:AJ1490,"&gt;1")</f>
        <v>0</v>
      </c>
    </row>
    <row r="1491" spans="1:39" ht="15.75" x14ac:dyDescent="0.25">
      <c r="A1491" s="21"/>
      <c r="B1491" s="21" t="s">
        <v>1520</v>
      </c>
      <c r="C1491" s="21">
        <v>23768921</v>
      </c>
      <c r="D1491" s="25" t="s">
        <v>2244</v>
      </c>
      <c r="E1491" s="21" t="s">
        <v>2489</v>
      </c>
      <c r="F1491" s="21" t="s">
        <v>2245</v>
      </c>
      <c r="G1491" s="21" t="s">
        <v>2246</v>
      </c>
      <c r="H1491" s="25" t="s">
        <v>201</v>
      </c>
      <c r="I1491" s="21" t="s">
        <v>27</v>
      </c>
      <c r="J1491" s="21" t="s">
        <v>74</v>
      </c>
      <c r="K1491" s="38">
        <v>45954</v>
      </c>
      <c r="L1491" s="38">
        <v>46239</v>
      </c>
      <c r="M1491" s="39" t="s">
        <v>18</v>
      </c>
      <c r="N1491" s="18">
        <v>0</v>
      </c>
      <c r="O1491" s="18">
        <v>0</v>
      </c>
      <c r="P1491" s="15" t="str">
        <f>IFERROR((O1491-N1491)/N1491,"")</f>
        <v/>
      </c>
      <c r="Q1491" s="19">
        <v>160</v>
      </c>
      <c r="R1491" s="19">
        <v>82</v>
      </c>
      <c r="S1491" s="15">
        <f>IFERROR((R1491-Q1491)/Q1491,"")</f>
        <v>-0.48749999999999999</v>
      </c>
      <c r="T1491" s="19" t="s">
        <v>1610</v>
      </c>
      <c r="U1491" s="15" t="str">
        <f>IFERROR(R1491/T1491,"")</f>
        <v/>
      </c>
      <c r="V1491" s="19">
        <v>75</v>
      </c>
      <c r="W1491" s="19">
        <v>39</v>
      </c>
      <c r="X1491" s="15">
        <f>IFERROR((W1491-V1491)/V1491,"")</f>
        <v>-0.48</v>
      </c>
      <c r="Y1491" s="18">
        <v>0</v>
      </c>
      <c r="Z1491" s="18">
        <v>0</v>
      </c>
      <c r="AA1491" s="18">
        <v>15000</v>
      </c>
      <c r="AB1491" s="18">
        <v>0</v>
      </c>
      <c r="AC1491" s="18">
        <v>0</v>
      </c>
      <c r="AD1491" s="18">
        <v>0</v>
      </c>
      <c r="AE1491" s="18">
        <v>0</v>
      </c>
      <c r="AF1491" s="18">
        <v>0</v>
      </c>
      <c r="AG1491" s="18">
        <v>0</v>
      </c>
      <c r="AH1491" s="18">
        <v>0</v>
      </c>
      <c r="AI1491" s="18">
        <v>0</v>
      </c>
      <c r="AJ1491" s="18">
        <v>0</v>
      </c>
      <c r="AK1491" s="23">
        <f>SUM(Y1491:AJ1491)</f>
        <v>15000</v>
      </c>
      <c r="AL1491" s="23">
        <f>MAX(Y1491:AJ1491)</f>
        <v>15000</v>
      </c>
      <c r="AM1491">
        <f>COUNTIF(Y1491:AJ1491,"&gt;1")</f>
        <v>1</v>
      </c>
    </row>
    <row r="1492" spans="1:39" ht="15.75" x14ac:dyDescent="0.25">
      <c r="A1492" s="21"/>
      <c r="B1492" s="21" t="s">
        <v>1520</v>
      </c>
      <c r="C1492" s="21">
        <v>23793827</v>
      </c>
      <c r="D1492" s="25">
        <v>194063</v>
      </c>
      <c r="E1492" s="21" t="s">
        <v>1206</v>
      </c>
      <c r="F1492" s="21" t="s">
        <v>1737</v>
      </c>
      <c r="G1492" s="21" t="s">
        <v>1738</v>
      </c>
      <c r="H1492" s="25" t="s">
        <v>55</v>
      </c>
      <c r="I1492" s="21" t="s">
        <v>67</v>
      </c>
      <c r="J1492" s="21" t="s">
        <v>68</v>
      </c>
      <c r="K1492" s="38">
        <v>46241</v>
      </c>
      <c r="L1492" s="38">
        <v>46226</v>
      </c>
      <c r="M1492" s="39" t="s">
        <v>18</v>
      </c>
      <c r="N1492" s="18">
        <v>2162.7399999999998</v>
      </c>
      <c r="O1492" s="18">
        <v>2255</v>
      </c>
      <c r="P1492" s="15">
        <f>IFERROR((O1492-N1492)/N1492,"")</f>
        <v>4.2658849422491943E-2</v>
      </c>
      <c r="Q1492" s="19">
        <v>44</v>
      </c>
      <c r="R1492" s="19">
        <v>100</v>
      </c>
      <c r="S1492" s="15">
        <f>IFERROR((R1492-Q1492)/Q1492,"")</f>
        <v>1.2727272727272727</v>
      </c>
      <c r="T1492" s="19">
        <v>38</v>
      </c>
      <c r="U1492" s="15">
        <f>IFERROR(R1492/T1492,"")</f>
        <v>2.6315789473684212</v>
      </c>
      <c r="V1492" s="19">
        <v>22</v>
      </c>
      <c r="W1492" s="19">
        <v>31</v>
      </c>
      <c r="X1492" s="15">
        <f>IFERROR((W1492-V1492)/V1492,"")</f>
        <v>0.40909090909090912</v>
      </c>
      <c r="Y1492" s="18">
        <v>0</v>
      </c>
      <c r="Z1492" s="18">
        <v>0</v>
      </c>
      <c r="AA1492" s="18">
        <v>2163</v>
      </c>
      <c r="AB1492" s="18">
        <v>0</v>
      </c>
      <c r="AC1492" s="18">
        <v>0</v>
      </c>
      <c r="AD1492" s="18">
        <v>0</v>
      </c>
      <c r="AE1492" s="18">
        <v>0</v>
      </c>
      <c r="AF1492" s="18">
        <v>0</v>
      </c>
      <c r="AG1492" s="18">
        <v>0</v>
      </c>
      <c r="AH1492" s="18">
        <v>2255</v>
      </c>
      <c r="AI1492" s="18">
        <v>0</v>
      </c>
      <c r="AJ1492" s="18">
        <v>0</v>
      </c>
      <c r="AK1492" s="23">
        <f>SUM(Y1492:AJ1492)</f>
        <v>4418</v>
      </c>
      <c r="AL1492" s="23">
        <f>MAX(Y1492:AJ1492)</f>
        <v>2255</v>
      </c>
      <c r="AM1492">
        <f>COUNTIF(Y1492:AJ1492,"&gt;1")</f>
        <v>2</v>
      </c>
    </row>
    <row r="1493" spans="1:39" ht="15.75" x14ac:dyDescent="0.25">
      <c r="A1493" s="21"/>
      <c r="B1493" s="21" t="s">
        <v>1520</v>
      </c>
      <c r="C1493" s="21">
        <v>23948637</v>
      </c>
      <c r="D1493" s="25">
        <v>101676</v>
      </c>
      <c r="E1493" s="21" t="s">
        <v>69</v>
      </c>
      <c r="F1493" s="21" t="s">
        <v>382</v>
      </c>
      <c r="G1493" s="21" t="s">
        <v>383</v>
      </c>
      <c r="H1493" s="25" t="s">
        <v>65</v>
      </c>
      <c r="I1493" s="21" t="s">
        <v>21</v>
      </c>
      <c r="J1493" s="21" t="s">
        <v>21</v>
      </c>
      <c r="K1493" s="38">
        <v>46233</v>
      </c>
      <c r="L1493" s="38">
        <v>46238</v>
      </c>
      <c r="M1493" s="39" t="s">
        <v>18</v>
      </c>
      <c r="N1493" s="18">
        <v>22742.86</v>
      </c>
      <c r="O1493" s="18">
        <v>13440</v>
      </c>
      <c r="P1493" s="15">
        <f>IFERROR((O1493-N1493)/N1493,"")</f>
        <v>-0.40904530037119341</v>
      </c>
      <c r="Q1493" s="19">
        <v>362</v>
      </c>
      <c r="R1493" s="19">
        <v>255</v>
      </c>
      <c r="S1493" s="15">
        <f>IFERROR((R1493-Q1493)/Q1493,"")</f>
        <v>-0.29558011049723759</v>
      </c>
      <c r="T1493" s="19">
        <v>37</v>
      </c>
      <c r="U1493" s="15">
        <f>IFERROR(R1493/T1493,"")</f>
        <v>6.8918918918918921</v>
      </c>
      <c r="V1493" s="19">
        <v>468</v>
      </c>
      <c r="W1493" s="19">
        <v>108</v>
      </c>
      <c r="X1493" s="15">
        <f>IFERROR((W1493-V1493)/V1493,"")</f>
        <v>-0.76923076923076927</v>
      </c>
      <c r="Y1493" s="18">
        <v>0</v>
      </c>
      <c r="Z1493" s="18">
        <v>0</v>
      </c>
      <c r="AA1493" s="18">
        <v>6262</v>
      </c>
      <c r="AB1493" s="18">
        <v>18900</v>
      </c>
      <c r="AC1493" s="18">
        <v>0</v>
      </c>
      <c r="AD1493" s="18">
        <v>0</v>
      </c>
      <c r="AE1493" s="18">
        <v>0</v>
      </c>
      <c r="AF1493" s="18">
        <v>18900</v>
      </c>
      <c r="AG1493" s="18">
        <v>0</v>
      </c>
      <c r="AH1493" s="18">
        <v>0</v>
      </c>
      <c r="AI1493" s="18">
        <v>0</v>
      </c>
      <c r="AJ1493" s="18">
        <v>13440</v>
      </c>
      <c r="AK1493" s="23">
        <f>SUM(Y1493:AJ1493)</f>
        <v>57502</v>
      </c>
      <c r="AL1493" s="23">
        <f>MAX(Y1493:AJ1493)</f>
        <v>18900</v>
      </c>
      <c r="AM1493">
        <f>COUNTIF(Y1493:AJ1493,"&gt;1")</f>
        <v>4</v>
      </c>
    </row>
    <row r="1494" spans="1:39" ht="15.75" x14ac:dyDescent="0.25">
      <c r="A1494" s="21"/>
      <c r="B1494" s="21" t="s">
        <v>1520</v>
      </c>
      <c r="C1494" s="21">
        <v>23992228</v>
      </c>
      <c r="D1494" s="25">
        <v>193999</v>
      </c>
      <c r="E1494" s="21" t="s">
        <v>24</v>
      </c>
      <c r="F1494" s="21" t="s">
        <v>1001</v>
      </c>
      <c r="G1494" s="21" t="s">
        <v>189</v>
      </c>
      <c r="H1494" s="25" t="s">
        <v>190</v>
      </c>
      <c r="I1494" s="21" t="s">
        <v>21</v>
      </c>
      <c r="J1494" s="21" t="s">
        <v>21</v>
      </c>
      <c r="K1494" s="38">
        <v>46241</v>
      </c>
      <c r="L1494" s="38">
        <v>46238</v>
      </c>
      <c r="M1494" s="39" t="s">
        <v>18</v>
      </c>
      <c r="N1494" s="18">
        <v>3603</v>
      </c>
      <c r="O1494" s="18">
        <v>7303</v>
      </c>
      <c r="P1494" s="15">
        <f>IFERROR((O1494-N1494)/N1494,"")</f>
        <v>1.0269220094365805</v>
      </c>
      <c r="Q1494" s="19">
        <v>2</v>
      </c>
      <c r="R1494" s="19">
        <v>32</v>
      </c>
      <c r="S1494" s="15">
        <f>IFERROR((R1494-Q1494)/Q1494,"")</f>
        <v>15</v>
      </c>
      <c r="T1494" s="19" t="s">
        <v>1610</v>
      </c>
      <c r="U1494" s="15" t="str">
        <f>IFERROR(R1494/T1494,"")</f>
        <v/>
      </c>
      <c r="V1494" s="19">
        <v>80</v>
      </c>
      <c r="W1494" s="19">
        <v>57</v>
      </c>
      <c r="X1494" s="15">
        <f>IFERROR((W1494-V1494)/V1494,"")</f>
        <v>-0.28749999999999998</v>
      </c>
      <c r="Y1494" s="18">
        <v>0</v>
      </c>
      <c r="Z1494" s="18">
        <v>3081</v>
      </c>
      <c r="AA1494" s="18">
        <v>0</v>
      </c>
      <c r="AB1494" s="18">
        <v>0</v>
      </c>
      <c r="AC1494" s="18">
        <v>3881</v>
      </c>
      <c r="AD1494" s="18">
        <v>0</v>
      </c>
      <c r="AE1494" s="18">
        <v>0</v>
      </c>
      <c r="AF1494" s="18">
        <v>0</v>
      </c>
      <c r="AG1494" s="18">
        <v>7303</v>
      </c>
      <c r="AH1494" s="18">
        <v>0</v>
      </c>
      <c r="AI1494" s="18">
        <v>0</v>
      </c>
      <c r="AJ1494" s="18">
        <v>0</v>
      </c>
      <c r="AK1494" s="23">
        <f>SUM(Y1494:AJ1494)</f>
        <v>14265</v>
      </c>
      <c r="AL1494" s="23">
        <f>MAX(Y1494:AJ1494)</f>
        <v>7303</v>
      </c>
      <c r="AM1494">
        <f>COUNTIF(Y1494:AJ1494,"&gt;1")</f>
        <v>3</v>
      </c>
    </row>
    <row r="1495" spans="1:39" ht="15.75" x14ac:dyDescent="0.25">
      <c r="A1495" s="21"/>
      <c r="B1495" s="21" t="s">
        <v>1520</v>
      </c>
      <c r="C1495" s="21">
        <v>24055649</v>
      </c>
      <c r="D1495" s="25">
        <v>192676</v>
      </c>
      <c r="E1495" s="21" t="s">
        <v>1180</v>
      </c>
      <c r="F1495" s="21" t="s">
        <v>1409</v>
      </c>
      <c r="G1495" s="21" t="s">
        <v>109</v>
      </c>
      <c r="H1495" s="25" t="s">
        <v>20</v>
      </c>
      <c r="I1495" s="21" t="s">
        <v>88</v>
      </c>
      <c r="J1495" s="21" t="s">
        <v>93</v>
      </c>
      <c r="K1495" s="38">
        <v>46091</v>
      </c>
      <c r="L1495" s="38">
        <v>46154</v>
      </c>
      <c r="M1495" s="39" t="s">
        <v>22</v>
      </c>
      <c r="N1495" s="18">
        <v>1347</v>
      </c>
      <c r="O1495" s="18">
        <v>0</v>
      </c>
      <c r="P1495" s="15">
        <f>IFERROR((O1495-N1495)/N1495,"")</f>
        <v>-1</v>
      </c>
      <c r="Q1495" s="19">
        <v>13</v>
      </c>
      <c r="R1495" s="19">
        <v>1</v>
      </c>
      <c r="S1495" s="15">
        <f>IFERROR((R1495-Q1495)/Q1495,"")</f>
        <v>-0.92307692307692313</v>
      </c>
      <c r="T1495" s="19">
        <v>73</v>
      </c>
      <c r="U1495" s="15">
        <f>IFERROR(R1495/T1495,"")</f>
        <v>1.3698630136986301E-2</v>
      </c>
      <c r="V1495" s="19">
        <v>18</v>
      </c>
      <c r="W1495" s="19">
        <v>1</v>
      </c>
      <c r="X1495" s="15">
        <f>IFERROR((W1495-V1495)/V1495,"")</f>
        <v>-0.94444444444444442</v>
      </c>
      <c r="Y1495" s="18">
        <v>756</v>
      </c>
      <c r="Z1495" s="18">
        <v>0</v>
      </c>
      <c r="AA1495" s="18">
        <v>0</v>
      </c>
      <c r="AB1495" s="18">
        <v>2880</v>
      </c>
      <c r="AC1495" s="18">
        <v>126</v>
      </c>
      <c r="AD1495" s="18">
        <v>0</v>
      </c>
      <c r="AE1495" s="18">
        <v>0</v>
      </c>
      <c r="AF1495" s="18">
        <v>315</v>
      </c>
      <c r="AG1495" s="18">
        <v>0</v>
      </c>
      <c r="AH1495" s="18">
        <v>0</v>
      </c>
      <c r="AI1495" s="18">
        <v>0</v>
      </c>
      <c r="AJ1495" s="18">
        <v>0</v>
      </c>
      <c r="AK1495" s="23">
        <f>SUM(Y1495:AJ1495)</f>
        <v>4077</v>
      </c>
      <c r="AL1495" s="23">
        <f>MAX(Y1495:AJ1495)</f>
        <v>2880</v>
      </c>
      <c r="AM1495">
        <f>COUNTIF(Y1495:AJ1495,"&gt;1")</f>
        <v>4</v>
      </c>
    </row>
    <row r="1496" spans="1:39" ht="15.75" x14ac:dyDescent="0.25">
      <c r="A1496" s="21" t="s">
        <v>2618</v>
      </c>
      <c r="B1496" s="21" t="s">
        <v>1519</v>
      </c>
      <c r="C1496" s="21">
        <v>24276920</v>
      </c>
      <c r="D1496" s="25" t="s">
        <v>3104</v>
      </c>
      <c r="E1496" s="21" t="s">
        <v>24</v>
      </c>
      <c r="F1496" s="21" t="s">
        <v>3105</v>
      </c>
      <c r="G1496" s="21" t="s">
        <v>331</v>
      </c>
      <c r="H1496" s="25" t="s">
        <v>121</v>
      </c>
      <c r="I1496" s="21" t="s">
        <v>3228</v>
      </c>
      <c r="J1496" s="21" t="s">
        <v>3236</v>
      </c>
      <c r="K1496" s="38">
        <v>46094</v>
      </c>
      <c r="L1496" s="38">
        <v>46125</v>
      </c>
      <c r="M1496" s="39" t="s">
        <v>22</v>
      </c>
      <c r="N1496" s="18">
        <v>0</v>
      </c>
      <c r="O1496" s="18">
        <v>0</v>
      </c>
      <c r="P1496" s="15" t="str">
        <f>IFERROR((O1496-N1496)/N1496,"")</f>
        <v/>
      </c>
      <c r="Q1496" s="19">
        <v>0</v>
      </c>
      <c r="R1496" s="19">
        <v>2</v>
      </c>
      <c r="S1496" s="15" t="str">
        <f>IFERROR((R1496-Q1496)/Q1496,"")</f>
        <v/>
      </c>
      <c r="T1496" s="19" t="s">
        <v>1610</v>
      </c>
      <c r="U1496" s="15" t="str">
        <f>IFERROR(R1496/T1496,"")</f>
        <v/>
      </c>
      <c r="V1496" s="19">
        <v>0</v>
      </c>
      <c r="W1496" s="19">
        <v>1</v>
      </c>
      <c r="X1496" s="15" t="str">
        <f>IFERROR((W1496-V1496)/V1496,"")</f>
        <v/>
      </c>
      <c r="Y1496" s="18">
        <v>0</v>
      </c>
      <c r="Z1496" s="18">
        <v>0</v>
      </c>
      <c r="AA1496" s="18">
        <v>0</v>
      </c>
      <c r="AB1496" s="18">
        <v>0</v>
      </c>
      <c r="AC1496" s="18">
        <v>0</v>
      </c>
      <c r="AD1496" s="18">
        <v>0</v>
      </c>
      <c r="AE1496" s="18">
        <v>0</v>
      </c>
      <c r="AF1496" s="18">
        <v>708</v>
      </c>
      <c r="AG1496" s="18">
        <v>0</v>
      </c>
      <c r="AH1496" s="18">
        <v>0</v>
      </c>
      <c r="AI1496" s="18">
        <v>0</v>
      </c>
      <c r="AJ1496" s="18">
        <v>0</v>
      </c>
      <c r="AK1496" s="23">
        <f>SUM(Y1496:AJ1496)</f>
        <v>708</v>
      </c>
      <c r="AL1496" s="23">
        <f>MAX(Y1496:AJ1496)</f>
        <v>708</v>
      </c>
      <c r="AM1496">
        <f>COUNTIF(Y1496:AJ1496,"&gt;1")</f>
        <v>1</v>
      </c>
    </row>
    <row r="1497" spans="1:39" ht="15.75" x14ac:dyDescent="0.25">
      <c r="A1497" s="21"/>
      <c r="B1497" s="21" t="s">
        <v>1519</v>
      </c>
      <c r="C1497" s="21">
        <v>24303204</v>
      </c>
      <c r="D1497" s="25">
        <v>194605</v>
      </c>
      <c r="E1497" s="21" t="s">
        <v>24</v>
      </c>
      <c r="F1497" s="21" t="s">
        <v>1665</v>
      </c>
      <c r="G1497" s="21" t="s">
        <v>279</v>
      </c>
      <c r="H1497" s="25" t="s">
        <v>170</v>
      </c>
      <c r="I1497" s="21" t="s">
        <v>27</v>
      </c>
      <c r="J1497" s="21" t="s">
        <v>210</v>
      </c>
      <c r="K1497" s="38">
        <v>46034</v>
      </c>
      <c r="L1497" s="38">
        <v>46217</v>
      </c>
      <c r="M1497" s="39" t="s">
        <v>18</v>
      </c>
      <c r="N1497" s="18">
        <v>0</v>
      </c>
      <c r="O1497" s="18">
        <v>0</v>
      </c>
      <c r="P1497" s="15" t="str">
        <f>IFERROR((O1497-N1497)/N1497,"")</f>
        <v/>
      </c>
      <c r="Q1497" s="19">
        <v>0</v>
      </c>
      <c r="R1497" s="19">
        <v>29</v>
      </c>
      <c r="S1497" s="15" t="str">
        <f>IFERROR((R1497-Q1497)/Q1497,"")</f>
        <v/>
      </c>
      <c r="T1497" s="19">
        <v>64</v>
      </c>
      <c r="U1497" s="15">
        <f>IFERROR(R1497/T1497,"")</f>
        <v>0.453125</v>
      </c>
      <c r="V1497" s="19">
        <v>15</v>
      </c>
      <c r="W1497" s="19">
        <v>19</v>
      </c>
      <c r="X1497" s="15">
        <f>IFERROR((W1497-V1497)/V1497,"")</f>
        <v>0.26666666666666666</v>
      </c>
      <c r="Y1497" s="18">
        <v>0</v>
      </c>
      <c r="Z1497" s="18">
        <v>517</v>
      </c>
      <c r="AA1497" s="18">
        <v>0</v>
      </c>
      <c r="AB1497" s="18">
        <v>0</v>
      </c>
      <c r="AC1497" s="18">
        <v>0</v>
      </c>
      <c r="AD1497" s="18">
        <v>3540</v>
      </c>
      <c r="AE1497" s="18">
        <v>0</v>
      </c>
      <c r="AF1497" s="18">
        <v>0</v>
      </c>
      <c r="AG1497" s="18">
        <v>0</v>
      </c>
      <c r="AH1497" s="18">
        <v>0</v>
      </c>
      <c r="AI1497" s="18">
        <v>0</v>
      </c>
      <c r="AJ1497" s="18">
        <v>0</v>
      </c>
      <c r="AK1497" s="23">
        <f>SUM(Y1497:AJ1497)</f>
        <v>4057</v>
      </c>
      <c r="AL1497" s="23">
        <f>MAX(Y1497:AJ1497)</f>
        <v>3540</v>
      </c>
      <c r="AM1497">
        <f>COUNTIF(Y1497:AJ1497,"&gt;1")</f>
        <v>2</v>
      </c>
    </row>
    <row r="1498" spans="1:39" ht="15.75" x14ac:dyDescent="0.25">
      <c r="A1498" s="21"/>
      <c r="B1498" s="21" t="s">
        <v>1519</v>
      </c>
      <c r="C1498" s="21">
        <v>24333076</v>
      </c>
      <c r="D1498" s="25">
        <v>193643</v>
      </c>
      <c r="E1498" s="21" t="s">
        <v>12</v>
      </c>
      <c r="F1498" s="21" t="s">
        <v>928</v>
      </c>
      <c r="G1498" s="21" t="s">
        <v>929</v>
      </c>
      <c r="H1498" s="25" t="s">
        <v>616</v>
      </c>
      <c r="I1498" s="21" t="s">
        <v>21</v>
      </c>
      <c r="J1498" s="21" t="s">
        <v>21</v>
      </c>
      <c r="K1498" s="38">
        <v>46092</v>
      </c>
      <c r="L1498" s="38">
        <v>46114</v>
      </c>
      <c r="M1498" s="39" t="s">
        <v>22</v>
      </c>
      <c r="N1498" s="18">
        <v>1415.62</v>
      </c>
      <c r="O1498" s="18">
        <v>0</v>
      </c>
      <c r="P1498" s="15">
        <f>IFERROR((O1498-N1498)/N1498,"")</f>
        <v>-1</v>
      </c>
      <c r="Q1498" s="19">
        <v>1</v>
      </c>
      <c r="R1498" s="19">
        <v>3</v>
      </c>
      <c r="S1498" s="15">
        <f>IFERROR((R1498-Q1498)/Q1498,"")</f>
        <v>2</v>
      </c>
      <c r="T1498" s="19">
        <v>1</v>
      </c>
      <c r="U1498" s="15">
        <f>IFERROR(R1498/T1498,"")</f>
        <v>3</v>
      </c>
      <c r="V1498" s="19">
        <v>8</v>
      </c>
      <c r="W1498" s="19">
        <v>3</v>
      </c>
      <c r="X1498" s="15">
        <f>IFERROR((W1498-V1498)/V1498,"")</f>
        <v>-0.625</v>
      </c>
      <c r="Y1498" s="18">
        <v>0</v>
      </c>
      <c r="Z1498" s="18">
        <v>0</v>
      </c>
      <c r="AA1498" s="18">
        <v>1470</v>
      </c>
      <c r="AB1498" s="18">
        <v>0</v>
      </c>
      <c r="AC1498" s="18">
        <v>980</v>
      </c>
      <c r="AD1498" s="18">
        <v>0</v>
      </c>
      <c r="AE1498" s="18">
        <v>0</v>
      </c>
      <c r="AF1498" s="18">
        <v>1207</v>
      </c>
      <c r="AG1498" s="18">
        <v>0</v>
      </c>
      <c r="AH1498" s="18">
        <v>0</v>
      </c>
      <c r="AI1498" s="18">
        <v>0</v>
      </c>
      <c r="AJ1498" s="18">
        <v>0</v>
      </c>
      <c r="AK1498" s="23">
        <f>SUM(Y1498:AJ1498)</f>
        <v>3657</v>
      </c>
      <c r="AL1498" s="23">
        <f>MAX(Y1498:AJ1498)</f>
        <v>1470</v>
      </c>
      <c r="AM1498">
        <f>COUNTIF(Y1498:AJ1498,"&gt;1")</f>
        <v>3</v>
      </c>
    </row>
    <row r="1499" spans="1:39" ht="15.75" x14ac:dyDescent="0.25">
      <c r="A1499" s="21"/>
      <c r="B1499" s="21" t="s">
        <v>1519</v>
      </c>
      <c r="C1499" s="21">
        <v>24380578</v>
      </c>
      <c r="D1499" s="25">
        <v>190399</v>
      </c>
      <c r="E1499" s="21" t="s">
        <v>1180</v>
      </c>
      <c r="F1499" s="21" t="s">
        <v>1232</v>
      </c>
      <c r="G1499" s="21" t="s">
        <v>1271</v>
      </c>
      <c r="H1499" s="25" t="s">
        <v>132</v>
      </c>
      <c r="I1499" s="21" t="s">
        <v>88</v>
      </c>
      <c r="J1499" s="21" t="s">
        <v>89</v>
      </c>
      <c r="K1499" s="38">
        <v>46191</v>
      </c>
      <c r="L1499" s="38">
        <v>46136</v>
      </c>
      <c r="M1499" s="39" t="s">
        <v>18</v>
      </c>
      <c r="N1499" s="18">
        <v>9952</v>
      </c>
      <c r="O1499" s="18">
        <v>19952</v>
      </c>
      <c r="P1499" s="15">
        <f>IFERROR((O1499-N1499)/N1499,"")</f>
        <v>1.004823151125402</v>
      </c>
      <c r="Q1499" s="19">
        <v>8</v>
      </c>
      <c r="R1499" s="19">
        <v>8</v>
      </c>
      <c r="S1499" s="15">
        <f>IFERROR((R1499-Q1499)/Q1499,"")</f>
        <v>0</v>
      </c>
      <c r="T1499" s="19">
        <v>25</v>
      </c>
      <c r="U1499" s="15">
        <f>IFERROR(R1499/T1499,"")</f>
        <v>0.32</v>
      </c>
      <c r="V1499" s="19">
        <v>8</v>
      </c>
      <c r="W1499" s="19">
        <v>8</v>
      </c>
      <c r="X1499" s="15">
        <f>IFERROR((W1499-V1499)/V1499,"")</f>
        <v>0</v>
      </c>
      <c r="Y1499" s="18">
        <v>0</v>
      </c>
      <c r="Z1499" s="18">
        <v>0</v>
      </c>
      <c r="AA1499" s="18">
        <v>0</v>
      </c>
      <c r="AB1499" s="18">
        <v>8032</v>
      </c>
      <c r="AC1499" s="18">
        <v>0</v>
      </c>
      <c r="AD1499" s="18">
        <v>0</v>
      </c>
      <c r="AE1499" s="18">
        <v>0</v>
      </c>
      <c r="AF1499" s="18">
        <v>0</v>
      </c>
      <c r="AG1499" s="18">
        <v>0</v>
      </c>
      <c r="AH1499" s="18">
        <v>0</v>
      </c>
      <c r="AI1499" s="18">
        <v>19952</v>
      </c>
      <c r="AJ1499" s="18">
        <v>0</v>
      </c>
      <c r="AK1499" s="23">
        <f>SUM(Y1499:AJ1499)</f>
        <v>27984</v>
      </c>
      <c r="AL1499" s="23">
        <f>MAX(Y1499:AJ1499)</f>
        <v>19952</v>
      </c>
      <c r="AM1499">
        <f>COUNTIF(Y1499:AJ1499,"&gt;1")</f>
        <v>2</v>
      </c>
    </row>
    <row r="1500" spans="1:39" ht="15.75" x14ac:dyDescent="0.25">
      <c r="A1500" s="21"/>
      <c r="B1500" s="21" t="s">
        <v>1519</v>
      </c>
      <c r="C1500" s="21">
        <v>24380578</v>
      </c>
      <c r="D1500" s="25">
        <v>102174</v>
      </c>
      <c r="E1500" s="21" t="s">
        <v>1180</v>
      </c>
      <c r="F1500" s="21" t="s">
        <v>1232</v>
      </c>
      <c r="G1500" s="21" t="s">
        <v>1208</v>
      </c>
      <c r="H1500" s="25" t="s">
        <v>170</v>
      </c>
      <c r="I1500" s="21" t="s">
        <v>88</v>
      </c>
      <c r="J1500" s="21" t="s">
        <v>89</v>
      </c>
      <c r="K1500" s="38">
        <v>45852</v>
      </c>
      <c r="L1500" s="38">
        <v>46108</v>
      </c>
      <c r="M1500" s="39" t="s">
        <v>53</v>
      </c>
      <c r="N1500" s="18">
        <v>7200</v>
      </c>
      <c r="O1500" s="18">
        <v>0</v>
      </c>
      <c r="P1500" s="15">
        <f>IFERROR((O1500-N1500)/N1500,"")</f>
        <v>-1</v>
      </c>
      <c r="Q1500" s="19">
        <v>0</v>
      </c>
      <c r="R1500" s="19">
        <v>0</v>
      </c>
      <c r="S1500" s="15" t="str">
        <f>IFERROR((R1500-Q1500)/Q1500,"")</f>
        <v/>
      </c>
      <c r="T1500" s="19">
        <v>39</v>
      </c>
      <c r="U1500" s="15">
        <f>IFERROR(R1500/T1500,"")</f>
        <v>0</v>
      </c>
      <c r="V1500" s="19">
        <v>1</v>
      </c>
      <c r="W1500" s="19">
        <v>0</v>
      </c>
      <c r="X1500" s="15">
        <f>IFERROR((W1500-V1500)/V1500,"")</f>
        <v>-1</v>
      </c>
      <c r="Y1500" s="18" t="s">
        <v>1610</v>
      </c>
      <c r="Z1500" s="18" t="s">
        <v>1610</v>
      </c>
      <c r="AA1500" s="18" t="s">
        <v>1610</v>
      </c>
      <c r="AB1500" s="18" t="s">
        <v>1610</v>
      </c>
      <c r="AC1500" s="18" t="s">
        <v>1610</v>
      </c>
      <c r="AD1500" s="18" t="s">
        <v>1610</v>
      </c>
      <c r="AE1500" s="18" t="s">
        <v>1610</v>
      </c>
      <c r="AF1500" s="18" t="s">
        <v>1610</v>
      </c>
      <c r="AG1500" s="18" t="s">
        <v>1610</v>
      </c>
      <c r="AH1500" s="18" t="s">
        <v>1610</v>
      </c>
      <c r="AI1500" s="18" t="s">
        <v>1610</v>
      </c>
      <c r="AJ1500" s="18" t="s">
        <v>1610</v>
      </c>
      <c r="AK1500" s="23">
        <f>SUM(Y1500:AJ1500)</f>
        <v>0</v>
      </c>
      <c r="AL1500" s="23">
        <f>MAX(Y1500:AJ1500)</f>
        <v>0</v>
      </c>
      <c r="AM1500">
        <f>COUNTIF(Y1500:AJ1500,"&gt;1")</f>
        <v>0</v>
      </c>
    </row>
    <row r="1501" spans="1:39" ht="15.75" x14ac:dyDescent="0.25">
      <c r="A1501" s="21"/>
      <c r="B1501" s="21" t="s">
        <v>1519</v>
      </c>
      <c r="C1501" s="21">
        <v>24380578</v>
      </c>
      <c r="D1501" s="25" t="s">
        <v>2700</v>
      </c>
      <c r="E1501" s="21" t="s">
        <v>1180</v>
      </c>
      <c r="F1501" s="21" t="s">
        <v>1232</v>
      </c>
      <c r="G1501" s="21" t="s">
        <v>438</v>
      </c>
      <c r="H1501" s="25" t="s">
        <v>77</v>
      </c>
      <c r="I1501" s="21" t="s">
        <v>88</v>
      </c>
      <c r="J1501" s="21" t="s">
        <v>89</v>
      </c>
      <c r="K1501" s="38"/>
      <c r="L1501" s="38">
        <v>46062</v>
      </c>
      <c r="M1501" s="39" t="s">
        <v>53</v>
      </c>
      <c r="N1501" s="18">
        <v>0</v>
      </c>
      <c r="O1501" s="18">
        <v>0</v>
      </c>
      <c r="P1501" s="15" t="str">
        <f>IFERROR((O1501-N1501)/N1501,"")</f>
        <v/>
      </c>
      <c r="Q1501" s="19">
        <v>3</v>
      </c>
      <c r="R1501" s="19">
        <v>0</v>
      </c>
      <c r="S1501" s="15">
        <f>IFERROR((R1501-Q1501)/Q1501,"")</f>
        <v>-1</v>
      </c>
      <c r="T1501" s="19" t="s">
        <v>1610</v>
      </c>
      <c r="U1501" s="15" t="str">
        <f>IFERROR(R1501/T1501,"")</f>
        <v/>
      </c>
      <c r="V1501" s="19">
        <v>1</v>
      </c>
      <c r="W1501" s="19">
        <v>0</v>
      </c>
      <c r="X1501" s="15">
        <f>IFERROR((W1501-V1501)/V1501,"")</f>
        <v>-1</v>
      </c>
      <c r="Y1501" s="18" t="s">
        <v>1610</v>
      </c>
      <c r="Z1501" s="18" t="s">
        <v>1610</v>
      </c>
      <c r="AA1501" s="18" t="s">
        <v>1610</v>
      </c>
      <c r="AB1501" s="18" t="s">
        <v>1610</v>
      </c>
      <c r="AC1501" s="18" t="s">
        <v>1610</v>
      </c>
      <c r="AD1501" s="18" t="s">
        <v>1610</v>
      </c>
      <c r="AE1501" s="18" t="s">
        <v>1610</v>
      </c>
      <c r="AF1501" s="18" t="s">
        <v>1610</v>
      </c>
      <c r="AG1501" s="18" t="s">
        <v>1610</v>
      </c>
      <c r="AH1501" s="18" t="s">
        <v>1610</v>
      </c>
      <c r="AI1501" s="18" t="s">
        <v>1610</v>
      </c>
      <c r="AJ1501" s="18" t="s">
        <v>1610</v>
      </c>
      <c r="AK1501" s="23">
        <f>SUM(Y1501:AJ1501)</f>
        <v>0</v>
      </c>
      <c r="AL1501" s="23">
        <f>MAX(Y1501:AJ1501)</f>
        <v>0</v>
      </c>
      <c r="AM1501">
        <f>COUNTIF(Y1501:AJ1501,"&gt;1")</f>
        <v>0</v>
      </c>
    </row>
    <row r="1502" spans="1:39" ht="15.75" x14ac:dyDescent="0.25">
      <c r="A1502" s="21"/>
      <c r="B1502" s="21" t="s">
        <v>1520</v>
      </c>
      <c r="C1502" s="21">
        <v>24380578</v>
      </c>
      <c r="D1502" s="25">
        <v>190126</v>
      </c>
      <c r="E1502" s="21" t="s">
        <v>1180</v>
      </c>
      <c r="F1502" s="21" t="s">
        <v>1232</v>
      </c>
      <c r="G1502" s="21" t="s">
        <v>76</v>
      </c>
      <c r="H1502" s="25" t="s">
        <v>77</v>
      </c>
      <c r="I1502" s="21" t="s">
        <v>88</v>
      </c>
      <c r="J1502" s="21" t="s">
        <v>89</v>
      </c>
      <c r="K1502" s="38">
        <v>45183</v>
      </c>
      <c r="L1502" s="38">
        <v>45646</v>
      </c>
      <c r="M1502" s="39" t="s">
        <v>53</v>
      </c>
      <c r="N1502" s="18" t="s">
        <v>1610</v>
      </c>
      <c r="O1502" s="18" t="s">
        <v>1610</v>
      </c>
      <c r="P1502" s="15" t="str">
        <f>IFERROR((O1502-N1502)/N1502,"")</f>
        <v/>
      </c>
      <c r="Q1502" s="19" t="s">
        <v>1610</v>
      </c>
      <c r="R1502" s="19" t="s">
        <v>1610</v>
      </c>
      <c r="S1502" s="15" t="str">
        <f>IFERROR((R1502-Q1502)/Q1502,"")</f>
        <v/>
      </c>
      <c r="T1502" s="19">
        <v>293</v>
      </c>
      <c r="U1502" s="15" t="str">
        <f>IFERROR(R1502/T1502,"")</f>
        <v/>
      </c>
      <c r="V1502" s="19" t="s">
        <v>1610</v>
      </c>
      <c r="W1502" s="19" t="s">
        <v>1610</v>
      </c>
      <c r="X1502" s="15" t="str">
        <f>IFERROR((W1502-V1502)/V1502,"")</f>
        <v/>
      </c>
      <c r="Y1502" s="18" t="s">
        <v>1610</v>
      </c>
      <c r="Z1502" s="18" t="s">
        <v>1610</v>
      </c>
      <c r="AA1502" s="18" t="s">
        <v>1610</v>
      </c>
      <c r="AB1502" s="18" t="s">
        <v>1610</v>
      </c>
      <c r="AC1502" s="18" t="s">
        <v>1610</v>
      </c>
      <c r="AD1502" s="18" t="s">
        <v>1610</v>
      </c>
      <c r="AE1502" s="18" t="s">
        <v>1610</v>
      </c>
      <c r="AF1502" s="18" t="s">
        <v>1610</v>
      </c>
      <c r="AG1502" s="18" t="s">
        <v>1610</v>
      </c>
      <c r="AH1502" s="18" t="s">
        <v>1610</v>
      </c>
      <c r="AI1502" s="18" t="s">
        <v>1610</v>
      </c>
      <c r="AJ1502" s="18" t="s">
        <v>1610</v>
      </c>
      <c r="AK1502" s="23">
        <f>SUM(Y1502:AJ1502)</f>
        <v>0</v>
      </c>
      <c r="AL1502" s="23">
        <f>MAX(Y1502:AJ1502)</f>
        <v>0</v>
      </c>
      <c r="AM1502">
        <f>COUNTIF(Y1502:AJ1502,"&gt;1")</f>
        <v>0</v>
      </c>
    </row>
    <row r="1503" spans="1:39" ht="15.75" x14ac:dyDescent="0.25">
      <c r="A1503" s="21"/>
      <c r="B1503" s="21" t="s">
        <v>1520</v>
      </c>
      <c r="C1503" s="21">
        <v>24380578</v>
      </c>
      <c r="D1503" s="25">
        <v>190117</v>
      </c>
      <c r="E1503" s="21" t="s">
        <v>1180</v>
      </c>
      <c r="F1503" s="21" t="s">
        <v>1232</v>
      </c>
      <c r="G1503" s="21" t="s">
        <v>76</v>
      </c>
      <c r="H1503" s="25" t="s">
        <v>77</v>
      </c>
      <c r="I1503" s="21" t="s">
        <v>88</v>
      </c>
      <c r="J1503" s="21" t="s">
        <v>89</v>
      </c>
      <c r="K1503" s="38">
        <v>45183</v>
      </c>
      <c r="L1503" s="38">
        <v>45544</v>
      </c>
      <c r="M1503" s="39" t="s">
        <v>53</v>
      </c>
      <c r="N1503" s="18" t="s">
        <v>1610</v>
      </c>
      <c r="O1503" s="18" t="s">
        <v>1610</v>
      </c>
      <c r="P1503" s="15" t="str">
        <f>IFERROR((O1503-N1503)/N1503,"")</f>
        <v/>
      </c>
      <c r="Q1503" s="19" t="s">
        <v>1610</v>
      </c>
      <c r="R1503" s="19" t="s">
        <v>1610</v>
      </c>
      <c r="S1503" s="15" t="str">
        <f>IFERROR((R1503-Q1503)/Q1503,"")</f>
        <v/>
      </c>
      <c r="T1503" s="19">
        <v>25</v>
      </c>
      <c r="U1503" s="15" t="str">
        <f>IFERROR(R1503/T1503,"")</f>
        <v/>
      </c>
      <c r="V1503" s="19" t="s">
        <v>1610</v>
      </c>
      <c r="W1503" s="19" t="s">
        <v>1610</v>
      </c>
      <c r="X1503" s="15" t="str">
        <f>IFERROR((W1503-V1503)/V1503,"")</f>
        <v/>
      </c>
      <c r="Y1503" s="18" t="s">
        <v>1610</v>
      </c>
      <c r="Z1503" s="18" t="s">
        <v>1610</v>
      </c>
      <c r="AA1503" s="18" t="s">
        <v>1610</v>
      </c>
      <c r="AB1503" s="18" t="s">
        <v>1610</v>
      </c>
      <c r="AC1503" s="18" t="s">
        <v>1610</v>
      </c>
      <c r="AD1503" s="18" t="s">
        <v>1610</v>
      </c>
      <c r="AE1503" s="18" t="s">
        <v>1610</v>
      </c>
      <c r="AF1503" s="18" t="s">
        <v>1610</v>
      </c>
      <c r="AG1503" s="18" t="s">
        <v>1610</v>
      </c>
      <c r="AH1503" s="18" t="s">
        <v>1610</v>
      </c>
      <c r="AI1503" s="18" t="s">
        <v>1610</v>
      </c>
      <c r="AJ1503" s="18" t="s">
        <v>1610</v>
      </c>
      <c r="AK1503" s="23">
        <f>SUM(Y1503:AJ1503)</f>
        <v>0</v>
      </c>
      <c r="AL1503" s="23">
        <f>MAX(Y1503:AJ1503)</f>
        <v>0</v>
      </c>
      <c r="AM1503">
        <f>COUNTIF(Y1503:AJ1503,"&gt;1")</f>
        <v>0</v>
      </c>
    </row>
    <row r="1504" spans="1:39" ht="15.75" x14ac:dyDescent="0.25">
      <c r="A1504" s="21"/>
      <c r="B1504" s="21" t="s">
        <v>1520</v>
      </c>
      <c r="C1504" s="21">
        <v>24380578</v>
      </c>
      <c r="D1504" s="25">
        <v>190394</v>
      </c>
      <c r="E1504" s="21" t="s">
        <v>1180</v>
      </c>
      <c r="F1504" s="21" t="s">
        <v>1232</v>
      </c>
      <c r="G1504" s="21" t="s">
        <v>151</v>
      </c>
      <c r="H1504" s="25" t="s">
        <v>77</v>
      </c>
      <c r="I1504" s="21" t="s">
        <v>88</v>
      </c>
      <c r="J1504" s="21" t="s">
        <v>89</v>
      </c>
      <c r="K1504" s="38">
        <v>44848</v>
      </c>
      <c r="L1504" s="38">
        <v>45329</v>
      </c>
      <c r="M1504" s="39" t="s">
        <v>53</v>
      </c>
      <c r="N1504" s="18" t="s">
        <v>1610</v>
      </c>
      <c r="O1504" s="18" t="s">
        <v>1610</v>
      </c>
      <c r="P1504" s="15" t="str">
        <f>IFERROR((O1504-N1504)/N1504,"")</f>
        <v/>
      </c>
      <c r="Q1504" s="19" t="s">
        <v>1610</v>
      </c>
      <c r="R1504" s="19" t="s">
        <v>1610</v>
      </c>
      <c r="S1504" s="15" t="str">
        <f>IFERROR((R1504-Q1504)/Q1504,"")</f>
        <v/>
      </c>
      <c r="T1504" s="19" t="s">
        <v>1610</v>
      </c>
      <c r="U1504" s="15" t="str">
        <f>IFERROR(R1504/T1504,"")</f>
        <v/>
      </c>
      <c r="V1504" s="19" t="s">
        <v>1610</v>
      </c>
      <c r="W1504" s="19" t="s">
        <v>1610</v>
      </c>
      <c r="X1504" s="15" t="str">
        <f>IFERROR((W1504-V1504)/V1504,"")</f>
        <v/>
      </c>
      <c r="Y1504" s="18" t="s">
        <v>1610</v>
      </c>
      <c r="Z1504" s="18" t="s">
        <v>1610</v>
      </c>
      <c r="AA1504" s="18" t="s">
        <v>1610</v>
      </c>
      <c r="AB1504" s="18" t="s">
        <v>1610</v>
      </c>
      <c r="AC1504" s="18" t="s">
        <v>1610</v>
      </c>
      <c r="AD1504" s="18" t="s">
        <v>1610</v>
      </c>
      <c r="AE1504" s="18" t="s">
        <v>1610</v>
      </c>
      <c r="AF1504" s="18" t="s">
        <v>1610</v>
      </c>
      <c r="AG1504" s="18" t="s">
        <v>1610</v>
      </c>
      <c r="AH1504" s="18" t="s">
        <v>1610</v>
      </c>
      <c r="AI1504" s="18" t="s">
        <v>1610</v>
      </c>
      <c r="AJ1504" s="18" t="s">
        <v>1610</v>
      </c>
      <c r="AK1504" s="23">
        <f>SUM(Y1504:AJ1504)</f>
        <v>0</v>
      </c>
      <c r="AL1504" s="23">
        <f>MAX(Y1504:AJ1504)</f>
        <v>0</v>
      </c>
      <c r="AM1504">
        <f>COUNTIF(Y1504:AJ1504,"&gt;1")</f>
        <v>0</v>
      </c>
    </row>
    <row r="1505" spans="1:39" ht="15.75" x14ac:dyDescent="0.25">
      <c r="A1505" s="21"/>
      <c r="B1505" s="21" t="s">
        <v>1520</v>
      </c>
      <c r="C1505" s="21">
        <v>24380578</v>
      </c>
      <c r="D1505" s="25">
        <v>190400</v>
      </c>
      <c r="E1505" s="21" t="s">
        <v>1180</v>
      </c>
      <c r="F1505" s="21" t="s">
        <v>1232</v>
      </c>
      <c r="G1505" s="21" t="s">
        <v>76</v>
      </c>
      <c r="H1505" s="25" t="s">
        <v>77</v>
      </c>
      <c r="I1505" s="21" t="s">
        <v>88</v>
      </c>
      <c r="J1505" s="21" t="s">
        <v>89</v>
      </c>
      <c r="K1505" s="38">
        <v>45148</v>
      </c>
      <c r="L1505" s="38">
        <v>45187</v>
      </c>
      <c r="M1505" s="39" t="s">
        <v>53</v>
      </c>
      <c r="N1505" s="18" t="s">
        <v>1610</v>
      </c>
      <c r="O1505" s="18" t="s">
        <v>1610</v>
      </c>
      <c r="P1505" s="15" t="str">
        <f>IFERROR((O1505-N1505)/N1505,"")</f>
        <v/>
      </c>
      <c r="Q1505" s="19" t="s">
        <v>1610</v>
      </c>
      <c r="R1505" s="19" t="s">
        <v>1610</v>
      </c>
      <c r="S1505" s="15" t="str">
        <f>IFERROR((R1505-Q1505)/Q1505,"")</f>
        <v/>
      </c>
      <c r="T1505" s="19" t="s">
        <v>1610</v>
      </c>
      <c r="U1505" s="15" t="str">
        <f>IFERROR(R1505/T1505,"")</f>
        <v/>
      </c>
      <c r="V1505" s="19" t="s">
        <v>1610</v>
      </c>
      <c r="W1505" s="19" t="s">
        <v>1610</v>
      </c>
      <c r="X1505" s="15" t="str">
        <f>IFERROR((W1505-V1505)/V1505,"")</f>
        <v/>
      </c>
      <c r="Y1505" s="18" t="s">
        <v>1610</v>
      </c>
      <c r="Z1505" s="18" t="s">
        <v>1610</v>
      </c>
      <c r="AA1505" s="18" t="s">
        <v>1610</v>
      </c>
      <c r="AB1505" s="18" t="s">
        <v>1610</v>
      </c>
      <c r="AC1505" s="18" t="s">
        <v>1610</v>
      </c>
      <c r="AD1505" s="18" t="s">
        <v>1610</v>
      </c>
      <c r="AE1505" s="18" t="s">
        <v>1610</v>
      </c>
      <c r="AF1505" s="18" t="s">
        <v>1610</v>
      </c>
      <c r="AG1505" s="18" t="s">
        <v>1610</v>
      </c>
      <c r="AH1505" s="18" t="s">
        <v>1610</v>
      </c>
      <c r="AI1505" s="18" t="s">
        <v>1610</v>
      </c>
      <c r="AJ1505" s="18" t="s">
        <v>1610</v>
      </c>
      <c r="AK1505" s="23">
        <f>SUM(Y1505:AJ1505)</f>
        <v>0</v>
      </c>
      <c r="AL1505" s="23">
        <f>MAX(Y1505:AJ1505)</f>
        <v>0</v>
      </c>
      <c r="AM1505">
        <f>COUNTIF(Y1505:AJ1505,"&gt;1")</f>
        <v>0</v>
      </c>
    </row>
    <row r="1506" spans="1:39" ht="15.75" x14ac:dyDescent="0.25">
      <c r="A1506" s="21"/>
      <c r="B1506" s="21" t="s">
        <v>1519</v>
      </c>
      <c r="C1506" s="21">
        <v>24380578</v>
      </c>
      <c r="D1506" s="25">
        <v>190121</v>
      </c>
      <c r="E1506" s="21" t="s">
        <v>1180</v>
      </c>
      <c r="F1506" s="21" t="s">
        <v>1232</v>
      </c>
      <c r="G1506" s="21" t="s">
        <v>1250</v>
      </c>
      <c r="H1506" s="25" t="s">
        <v>77</v>
      </c>
      <c r="I1506" s="21" t="s">
        <v>88</v>
      </c>
      <c r="J1506" s="21" t="s">
        <v>89</v>
      </c>
      <c r="K1506" s="38">
        <v>45183</v>
      </c>
      <c r="L1506" s="38">
        <v>45014</v>
      </c>
      <c r="M1506" s="39" t="s">
        <v>53</v>
      </c>
      <c r="N1506" s="18" t="s">
        <v>1610</v>
      </c>
      <c r="O1506" s="18" t="s">
        <v>1610</v>
      </c>
      <c r="P1506" s="15" t="str">
        <f>IFERROR((O1506-N1506)/N1506,"")</f>
        <v/>
      </c>
      <c r="Q1506" s="19" t="s">
        <v>1610</v>
      </c>
      <c r="R1506" s="19" t="s">
        <v>1610</v>
      </c>
      <c r="S1506" s="15" t="str">
        <f>IFERROR((R1506-Q1506)/Q1506,"")</f>
        <v/>
      </c>
      <c r="T1506" s="19" t="s">
        <v>1610</v>
      </c>
      <c r="U1506" s="15" t="str">
        <f>IFERROR(R1506/T1506,"")</f>
        <v/>
      </c>
      <c r="V1506" s="19" t="s">
        <v>1610</v>
      </c>
      <c r="W1506" s="19" t="s">
        <v>1610</v>
      </c>
      <c r="X1506" s="15" t="str">
        <f>IFERROR((W1506-V1506)/V1506,"")</f>
        <v/>
      </c>
      <c r="Y1506" s="18" t="s">
        <v>1610</v>
      </c>
      <c r="Z1506" s="18" t="s">
        <v>1610</v>
      </c>
      <c r="AA1506" s="18" t="s">
        <v>1610</v>
      </c>
      <c r="AB1506" s="18" t="s">
        <v>1610</v>
      </c>
      <c r="AC1506" s="18" t="s">
        <v>1610</v>
      </c>
      <c r="AD1506" s="18" t="s">
        <v>1610</v>
      </c>
      <c r="AE1506" s="18" t="s">
        <v>1610</v>
      </c>
      <c r="AF1506" s="18" t="s">
        <v>1610</v>
      </c>
      <c r="AG1506" s="18" t="s">
        <v>1610</v>
      </c>
      <c r="AH1506" s="18" t="s">
        <v>1610</v>
      </c>
      <c r="AI1506" s="18" t="s">
        <v>1610</v>
      </c>
      <c r="AJ1506" s="18" t="s">
        <v>1610</v>
      </c>
      <c r="AK1506" s="23">
        <f>SUM(Y1506:AJ1506)</f>
        <v>0</v>
      </c>
      <c r="AL1506" s="23">
        <f>MAX(Y1506:AJ1506)</f>
        <v>0</v>
      </c>
      <c r="AM1506">
        <f>COUNTIF(Y1506:AJ1506,"&gt;1")</f>
        <v>0</v>
      </c>
    </row>
    <row r="1507" spans="1:39" ht="15.75" x14ac:dyDescent="0.25">
      <c r="A1507" s="21"/>
      <c r="B1507" s="21"/>
      <c r="C1507" s="21">
        <v>24380578</v>
      </c>
      <c r="D1507" s="25">
        <v>191391</v>
      </c>
      <c r="E1507" s="21" t="s">
        <v>1180</v>
      </c>
      <c r="F1507" s="21" t="s">
        <v>1232</v>
      </c>
      <c r="G1507" s="21" t="s">
        <v>615</v>
      </c>
      <c r="H1507" s="25" t="s">
        <v>616</v>
      </c>
      <c r="I1507" s="21" t="s">
        <v>88</v>
      </c>
      <c r="J1507" s="21" t="s">
        <v>89</v>
      </c>
      <c r="K1507" s="38">
        <v>44727</v>
      </c>
      <c r="L1507" s="38">
        <v>44726</v>
      </c>
      <c r="M1507" s="39" t="s">
        <v>53</v>
      </c>
      <c r="N1507" s="18" t="s">
        <v>1610</v>
      </c>
      <c r="O1507" s="18" t="s">
        <v>1610</v>
      </c>
      <c r="P1507" s="15" t="str">
        <f>IFERROR((O1507-N1507)/N1507,"")</f>
        <v/>
      </c>
      <c r="Q1507" s="19" t="s">
        <v>1610</v>
      </c>
      <c r="R1507" s="19" t="s">
        <v>1610</v>
      </c>
      <c r="S1507" s="15" t="str">
        <f>IFERROR((R1507-Q1507)/Q1507,"")</f>
        <v/>
      </c>
      <c r="T1507" s="19" t="s">
        <v>1610</v>
      </c>
      <c r="U1507" s="15" t="str">
        <f>IFERROR(R1507/T1507,"")</f>
        <v/>
      </c>
      <c r="V1507" s="19" t="s">
        <v>1610</v>
      </c>
      <c r="W1507" s="19" t="s">
        <v>1610</v>
      </c>
      <c r="X1507" s="15" t="str">
        <f>IFERROR((W1507-V1507)/V1507,"")</f>
        <v/>
      </c>
      <c r="Y1507" s="18" t="s">
        <v>1610</v>
      </c>
      <c r="Z1507" s="18" t="s">
        <v>1610</v>
      </c>
      <c r="AA1507" s="18" t="s">
        <v>1610</v>
      </c>
      <c r="AB1507" s="18" t="s">
        <v>1610</v>
      </c>
      <c r="AC1507" s="18" t="s">
        <v>1610</v>
      </c>
      <c r="AD1507" s="18" t="s">
        <v>1610</v>
      </c>
      <c r="AE1507" s="18" t="s">
        <v>1610</v>
      </c>
      <c r="AF1507" s="18" t="s">
        <v>1610</v>
      </c>
      <c r="AG1507" s="18" t="s">
        <v>1610</v>
      </c>
      <c r="AH1507" s="18" t="s">
        <v>1610</v>
      </c>
      <c r="AI1507" s="18" t="s">
        <v>1610</v>
      </c>
      <c r="AJ1507" s="18" t="s">
        <v>1610</v>
      </c>
      <c r="AK1507" s="23">
        <f>SUM(Y1507:AJ1507)</f>
        <v>0</v>
      </c>
      <c r="AL1507" s="23">
        <f>MAX(Y1507:AJ1507)</f>
        <v>0</v>
      </c>
      <c r="AM1507">
        <f>COUNTIF(Y1507:AJ1507,"&gt;1")</f>
        <v>0</v>
      </c>
    </row>
    <row r="1508" spans="1:39" ht="15.75" x14ac:dyDescent="0.25">
      <c r="A1508" s="21"/>
      <c r="B1508" s="21" t="s">
        <v>1520</v>
      </c>
      <c r="C1508" s="21">
        <v>24380578</v>
      </c>
      <c r="D1508" s="25">
        <v>190110</v>
      </c>
      <c r="E1508" s="21" t="s">
        <v>1180</v>
      </c>
      <c r="F1508" s="21" t="s">
        <v>1232</v>
      </c>
      <c r="G1508" s="21" t="s">
        <v>76</v>
      </c>
      <c r="H1508" s="25" t="s">
        <v>77</v>
      </c>
      <c r="I1508" s="21" t="s">
        <v>88</v>
      </c>
      <c r="J1508" s="21" t="s">
        <v>89</v>
      </c>
      <c r="K1508" s="38">
        <v>44715</v>
      </c>
      <c r="L1508" s="38"/>
      <c r="M1508" s="39" t="s">
        <v>53</v>
      </c>
      <c r="N1508" s="18" t="s">
        <v>1610</v>
      </c>
      <c r="O1508" s="18" t="s">
        <v>1610</v>
      </c>
      <c r="P1508" s="15" t="str">
        <f>IFERROR((O1508-N1508)/N1508,"")</f>
        <v/>
      </c>
      <c r="Q1508" s="19" t="s">
        <v>1610</v>
      </c>
      <c r="R1508" s="19" t="s">
        <v>1610</v>
      </c>
      <c r="S1508" s="15" t="str">
        <f>IFERROR((R1508-Q1508)/Q1508,"")</f>
        <v/>
      </c>
      <c r="T1508" s="19" t="s">
        <v>1610</v>
      </c>
      <c r="U1508" s="15" t="str">
        <f>IFERROR(R1508/T1508,"")</f>
        <v/>
      </c>
      <c r="V1508" s="19" t="s">
        <v>1610</v>
      </c>
      <c r="W1508" s="19" t="s">
        <v>1610</v>
      </c>
      <c r="X1508" s="15" t="str">
        <f>IFERROR((W1508-V1508)/V1508,"")</f>
        <v/>
      </c>
      <c r="Y1508" s="18" t="s">
        <v>1610</v>
      </c>
      <c r="Z1508" s="18" t="s">
        <v>1610</v>
      </c>
      <c r="AA1508" s="18" t="s">
        <v>1610</v>
      </c>
      <c r="AB1508" s="18" t="s">
        <v>1610</v>
      </c>
      <c r="AC1508" s="18" t="s">
        <v>1610</v>
      </c>
      <c r="AD1508" s="18" t="s">
        <v>1610</v>
      </c>
      <c r="AE1508" s="18" t="s">
        <v>1610</v>
      </c>
      <c r="AF1508" s="18" t="s">
        <v>1610</v>
      </c>
      <c r="AG1508" s="18" t="s">
        <v>1610</v>
      </c>
      <c r="AH1508" s="18" t="s">
        <v>1610</v>
      </c>
      <c r="AI1508" s="18" t="s">
        <v>1610</v>
      </c>
      <c r="AJ1508" s="18" t="s">
        <v>1610</v>
      </c>
      <c r="AK1508" s="23">
        <f>SUM(Y1508:AJ1508)</f>
        <v>0</v>
      </c>
      <c r="AL1508" s="23">
        <f>MAX(Y1508:AJ1508)</f>
        <v>0</v>
      </c>
      <c r="AM1508">
        <f>COUNTIF(Y1508:AJ1508,"&gt;1")</f>
        <v>0</v>
      </c>
    </row>
    <row r="1509" spans="1:39" ht="15.75" x14ac:dyDescent="0.25">
      <c r="A1509" s="21"/>
      <c r="B1509" s="21" t="s">
        <v>1519</v>
      </c>
      <c r="C1509" s="21">
        <v>24380578</v>
      </c>
      <c r="D1509" s="25">
        <v>102615</v>
      </c>
      <c r="E1509" s="21" t="s">
        <v>1180</v>
      </c>
      <c r="F1509" s="21" t="s">
        <v>1232</v>
      </c>
      <c r="G1509" s="21" t="s">
        <v>1188</v>
      </c>
      <c r="H1509" s="25" t="s">
        <v>170</v>
      </c>
      <c r="I1509" s="21" t="s">
        <v>88</v>
      </c>
      <c r="J1509" s="21" t="s">
        <v>89</v>
      </c>
      <c r="K1509" s="38">
        <v>44694</v>
      </c>
      <c r="L1509" s="38"/>
      <c r="M1509" s="39" t="s">
        <v>53</v>
      </c>
      <c r="N1509" s="18" t="s">
        <v>1610</v>
      </c>
      <c r="O1509" s="18" t="s">
        <v>1610</v>
      </c>
      <c r="P1509" s="15" t="str">
        <f>IFERROR((O1509-N1509)/N1509,"")</f>
        <v/>
      </c>
      <c r="Q1509" s="19" t="s">
        <v>1610</v>
      </c>
      <c r="R1509" s="19" t="s">
        <v>1610</v>
      </c>
      <c r="S1509" s="15" t="str">
        <f>IFERROR((R1509-Q1509)/Q1509,"")</f>
        <v/>
      </c>
      <c r="T1509" s="19" t="s">
        <v>1610</v>
      </c>
      <c r="U1509" s="15" t="str">
        <f>IFERROR(R1509/T1509,"")</f>
        <v/>
      </c>
      <c r="V1509" s="19" t="s">
        <v>1610</v>
      </c>
      <c r="W1509" s="19" t="s">
        <v>1610</v>
      </c>
      <c r="X1509" s="15" t="str">
        <f>IFERROR((W1509-V1509)/V1509,"")</f>
        <v/>
      </c>
      <c r="Y1509" s="18" t="s">
        <v>1610</v>
      </c>
      <c r="Z1509" s="18" t="s">
        <v>1610</v>
      </c>
      <c r="AA1509" s="18" t="s">
        <v>1610</v>
      </c>
      <c r="AB1509" s="18" t="s">
        <v>1610</v>
      </c>
      <c r="AC1509" s="18" t="s">
        <v>1610</v>
      </c>
      <c r="AD1509" s="18" t="s">
        <v>1610</v>
      </c>
      <c r="AE1509" s="18" t="s">
        <v>1610</v>
      </c>
      <c r="AF1509" s="18" t="s">
        <v>1610</v>
      </c>
      <c r="AG1509" s="18" t="s">
        <v>1610</v>
      </c>
      <c r="AH1509" s="18" t="s">
        <v>1610</v>
      </c>
      <c r="AI1509" s="18" t="s">
        <v>1610</v>
      </c>
      <c r="AJ1509" s="18" t="s">
        <v>1610</v>
      </c>
      <c r="AK1509" s="23">
        <f>SUM(Y1509:AJ1509)</f>
        <v>0</v>
      </c>
      <c r="AL1509" s="23">
        <f>MAX(Y1509:AJ1509)</f>
        <v>0</v>
      </c>
      <c r="AM1509">
        <f>COUNTIF(Y1509:AJ1509,"&gt;1")</f>
        <v>0</v>
      </c>
    </row>
    <row r="1510" spans="1:39" ht="15.75" x14ac:dyDescent="0.25">
      <c r="A1510" s="21"/>
      <c r="B1510" s="21" t="s">
        <v>1519</v>
      </c>
      <c r="C1510" s="21">
        <v>24380578</v>
      </c>
      <c r="D1510" s="25">
        <v>190398</v>
      </c>
      <c r="E1510" s="21" t="s">
        <v>1180</v>
      </c>
      <c r="F1510" s="21" t="s">
        <v>1232</v>
      </c>
      <c r="G1510" s="21" t="s">
        <v>1270</v>
      </c>
      <c r="H1510" s="25" t="s">
        <v>415</v>
      </c>
      <c r="I1510" s="21" t="s">
        <v>88</v>
      </c>
      <c r="J1510" s="21" t="s">
        <v>89</v>
      </c>
      <c r="K1510" s="38">
        <v>44715</v>
      </c>
      <c r="L1510" s="38"/>
      <c r="M1510" s="39" t="s">
        <v>53</v>
      </c>
      <c r="N1510" s="18" t="s">
        <v>1610</v>
      </c>
      <c r="O1510" s="18" t="s">
        <v>1610</v>
      </c>
      <c r="P1510" s="15" t="str">
        <f>IFERROR((O1510-N1510)/N1510,"")</f>
        <v/>
      </c>
      <c r="Q1510" s="19" t="s">
        <v>1610</v>
      </c>
      <c r="R1510" s="19" t="s">
        <v>1610</v>
      </c>
      <c r="S1510" s="15" t="str">
        <f>IFERROR((R1510-Q1510)/Q1510,"")</f>
        <v/>
      </c>
      <c r="T1510" s="19" t="s">
        <v>1610</v>
      </c>
      <c r="U1510" s="15" t="str">
        <f>IFERROR(R1510/T1510,"")</f>
        <v/>
      </c>
      <c r="V1510" s="19" t="s">
        <v>1610</v>
      </c>
      <c r="W1510" s="19" t="s">
        <v>1610</v>
      </c>
      <c r="X1510" s="15" t="str">
        <f>IFERROR((W1510-V1510)/V1510,"")</f>
        <v/>
      </c>
      <c r="Y1510" s="18" t="s">
        <v>1610</v>
      </c>
      <c r="Z1510" s="18" t="s">
        <v>1610</v>
      </c>
      <c r="AA1510" s="18" t="s">
        <v>1610</v>
      </c>
      <c r="AB1510" s="18" t="s">
        <v>1610</v>
      </c>
      <c r="AC1510" s="18" t="s">
        <v>1610</v>
      </c>
      <c r="AD1510" s="18" t="s">
        <v>1610</v>
      </c>
      <c r="AE1510" s="18" t="s">
        <v>1610</v>
      </c>
      <c r="AF1510" s="18" t="s">
        <v>1610</v>
      </c>
      <c r="AG1510" s="18" t="s">
        <v>1610</v>
      </c>
      <c r="AH1510" s="18" t="s">
        <v>1610</v>
      </c>
      <c r="AI1510" s="18" t="s">
        <v>1610</v>
      </c>
      <c r="AJ1510" s="18" t="s">
        <v>1610</v>
      </c>
      <c r="AK1510" s="23">
        <f>SUM(Y1510:AJ1510)</f>
        <v>0</v>
      </c>
      <c r="AL1510" s="23">
        <f>MAX(Y1510:AJ1510)</f>
        <v>0</v>
      </c>
      <c r="AM1510">
        <f>COUNTIF(Y1510:AJ1510,"&gt;1")</f>
        <v>0</v>
      </c>
    </row>
    <row r="1511" spans="1:39" ht="15.75" x14ac:dyDescent="0.25">
      <c r="A1511" s="21"/>
      <c r="B1511" s="21" t="s">
        <v>1519</v>
      </c>
      <c r="C1511" s="21">
        <v>24380578</v>
      </c>
      <c r="D1511" s="25">
        <v>191794</v>
      </c>
      <c r="E1511" s="21" t="s">
        <v>1180</v>
      </c>
      <c r="F1511" s="21" t="s">
        <v>1232</v>
      </c>
      <c r="G1511" s="21" t="s">
        <v>169</v>
      </c>
      <c r="H1511" s="25" t="s">
        <v>170</v>
      </c>
      <c r="I1511" s="21" t="s">
        <v>88</v>
      </c>
      <c r="J1511" s="21" t="s">
        <v>89</v>
      </c>
      <c r="K1511" s="38">
        <v>43697</v>
      </c>
      <c r="L1511" s="38"/>
      <c r="M1511" s="39" t="s">
        <v>53</v>
      </c>
      <c r="N1511" s="18" t="s">
        <v>1610</v>
      </c>
      <c r="O1511" s="18" t="s">
        <v>1610</v>
      </c>
      <c r="P1511" s="15" t="str">
        <f>IFERROR((O1511-N1511)/N1511,"")</f>
        <v/>
      </c>
      <c r="Q1511" s="19" t="s">
        <v>1610</v>
      </c>
      <c r="R1511" s="19" t="s">
        <v>1610</v>
      </c>
      <c r="S1511" s="15" t="str">
        <f>IFERROR((R1511-Q1511)/Q1511,"")</f>
        <v/>
      </c>
      <c r="T1511" s="19" t="s">
        <v>1610</v>
      </c>
      <c r="U1511" s="15" t="str">
        <f>IFERROR(R1511/T1511,"")</f>
        <v/>
      </c>
      <c r="V1511" s="19" t="s">
        <v>1610</v>
      </c>
      <c r="W1511" s="19" t="s">
        <v>1610</v>
      </c>
      <c r="X1511" s="15" t="str">
        <f>IFERROR((W1511-V1511)/V1511,"")</f>
        <v/>
      </c>
      <c r="Y1511" s="18" t="s">
        <v>1610</v>
      </c>
      <c r="Z1511" s="18" t="s">
        <v>1610</v>
      </c>
      <c r="AA1511" s="18" t="s">
        <v>1610</v>
      </c>
      <c r="AB1511" s="18" t="s">
        <v>1610</v>
      </c>
      <c r="AC1511" s="18" t="s">
        <v>1610</v>
      </c>
      <c r="AD1511" s="18" t="s">
        <v>1610</v>
      </c>
      <c r="AE1511" s="18" t="s">
        <v>1610</v>
      </c>
      <c r="AF1511" s="18" t="s">
        <v>1610</v>
      </c>
      <c r="AG1511" s="18" t="s">
        <v>1610</v>
      </c>
      <c r="AH1511" s="18" t="s">
        <v>1610</v>
      </c>
      <c r="AI1511" s="18" t="s">
        <v>1610</v>
      </c>
      <c r="AJ1511" s="18" t="s">
        <v>1610</v>
      </c>
      <c r="AK1511" s="23">
        <f>SUM(Y1511:AJ1511)</f>
        <v>0</v>
      </c>
      <c r="AL1511" s="23">
        <f>MAX(Y1511:AJ1511)</f>
        <v>0</v>
      </c>
      <c r="AM1511">
        <f>COUNTIF(Y1511:AJ1511,"&gt;1")</f>
        <v>0</v>
      </c>
    </row>
    <row r="1512" spans="1:39" ht="15.75" x14ac:dyDescent="0.25">
      <c r="A1512" s="21"/>
      <c r="B1512" s="21" t="s">
        <v>1519</v>
      </c>
      <c r="C1512" s="21">
        <v>24568916</v>
      </c>
      <c r="D1512" s="25">
        <v>194337</v>
      </c>
      <c r="E1512" s="21" t="s">
        <v>24</v>
      </c>
      <c r="F1512" s="21" t="s">
        <v>1546</v>
      </c>
      <c r="G1512" s="21" t="s">
        <v>1547</v>
      </c>
      <c r="H1512" s="25" t="s">
        <v>20</v>
      </c>
      <c r="I1512" s="21" t="s">
        <v>21</v>
      </c>
      <c r="J1512" s="21" t="s">
        <v>21</v>
      </c>
      <c r="K1512" s="38">
        <v>45919</v>
      </c>
      <c r="L1512" s="38">
        <v>45919</v>
      </c>
      <c r="M1512" s="39" t="s">
        <v>53</v>
      </c>
      <c r="N1512" s="18" t="s">
        <v>1610</v>
      </c>
      <c r="O1512" s="18" t="s">
        <v>1610</v>
      </c>
      <c r="P1512" s="15" t="str">
        <f>IFERROR((O1512-N1512)/N1512,"")</f>
        <v/>
      </c>
      <c r="Q1512" s="19" t="s">
        <v>1610</v>
      </c>
      <c r="R1512" s="19" t="s">
        <v>1610</v>
      </c>
      <c r="S1512" s="15" t="str">
        <f>IFERROR((R1512-Q1512)/Q1512,"")</f>
        <v/>
      </c>
      <c r="T1512" s="19">
        <v>1</v>
      </c>
      <c r="U1512" s="15" t="str">
        <f>IFERROR(R1512/T1512,"")</f>
        <v/>
      </c>
      <c r="V1512" s="19">
        <v>45</v>
      </c>
      <c r="W1512" s="19">
        <v>0</v>
      </c>
      <c r="X1512" s="15">
        <f>IFERROR((W1512-V1512)/V1512,"")</f>
        <v>-1</v>
      </c>
      <c r="Y1512" s="18">
        <v>4320</v>
      </c>
      <c r="Z1512" s="18">
        <v>2880</v>
      </c>
      <c r="AA1512" s="18">
        <v>0</v>
      </c>
      <c r="AB1512" s="18">
        <v>0</v>
      </c>
      <c r="AC1512" s="18">
        <v>0</v>
      </c>
      <c r="AD1512" s="18">
        <v>0</v>
      </c>
      <c r="AE1512" s="18">
        <v>0</v>
      </c>
      <c r="AF1512" s="18">
        <v>0</v>
      </c>
      <c r="AG1512" s="18">
        <v>0</v>
      </c>
      <c r="AH1512" s="18">
        <v>0</v>
      </c>
      <c r="AI1512" s="18">
        <v>0</v>
      </c>
      <c r="AJ1512" s="18">
        <v>0</v>
      </c>
      <c r="AK1512" s="23">
        <f>SUM(Y1512:AJ1512)</f>
        <v>7200</v>
      </c>
      <c r="AL1512" s="23">
        <f>MAX(Y1512:AJ1512)</f>
        <v>4320</v>
      </c>
      <c r="AM1512">
        <f>COUNTIF(Y1512:AJ1512,"&gt;1")</f>
        <v>2</v>
      </c>
    </row>
    <row r="1513" spans="1:39" ht="15.75" x14ac:dyDescent="0.25">
      <c r="A1513" s="21"/>
      <c r="B1513" s="21" t="s">
        <v>1519</v>
      </c>
      <c r="C1513" s="21">
        <v>24646736</v>
      </c>
      <c r="D1513" s="25">
        <v>192205</v>
      </c>
      <c r="E1513" s="21" t="s">
        <v>1180</v>
      </c>
      <c r="F1513" s="21" t="s">
        <v>1368</v>
      </c>
      <c r="G1513" s="21" t="s">
        <v>1369</v>
      </c>
      <c r="H1513" s="25" t="s">
        <v>20</v>
      </c>
      <c r="I1513" s="21" t="s">
        <v>27</v>
      </c>
      <c r="J1513" s="21" t="s">
        <v>28</v>
      </c>
      <c r="K1513" s="38">
        <v>45300</v>
      </c>
      <c r="L1513" s="38">
        <v>45713</v>
      </c>
      <c r="M1513" s="39" t="s">
        <v>53</v>
      </c>
      <c r="N1513" s="18" t="s">
        <v>1610</v>
      </c>
      <c r="O1513" s="18" t="s">
        <v>1610</v>
      </c>
      <c r="P1513" s="15" t="str">
        <f>IFERROR((O1513-N1513)/N1513,"")</f>
        <v/>
      </c>
      <c r="Q1513" s="19" t="s">
        <v>1610</v>
      </c>
      <c r="R1513" s="19" t="s">
        <v>1610</v>
      </c>
      <c r="S1513" s="15" t="str">
        <f>IFERROR((R1513-Q1513)/Q1513,"")</f>
        <v/>
      </c>
      <c r="T1513" s="19" t="s">
        <v>1610</v>
      </c>
      <c r="U1513" s="15" t="str">
        <f>IFERROR(R1513/T1513,"")</f>
        <v/>
      </c>
      <c r="V1513" s="19" t="s">
        <v>1610</v>
      </c>
      <c r="W1513" s="19" t="s">
        <v>1610</v>
      </c>
      <c r="X1513" s="15" t="str">
        <f>IFERROR((W1513-V1513)/V1513,"")</f>
        <v/>
      </c>
      <c r="Y1513" s="18" t="s">
        <v>1610</v>
      </c>
      <c r="Z1513" s="18" t="s">
        <v>1610</v>
      </c>
      <c r="AA1513" s="18" t="s">
        <v>1610</v>
      </c>
      <c r="AB1513" s="18" t="s">
        <v>1610</v>
      </c>
      <c r="AC1513" s="18" t="s">
        <v>1610</v>
      </c>
      <c r="AD1513" s="18" t="s">
        <v>1610</v>
      </c>
      <c r="AE1513" s="18" t="s">
        <v>1610</v>
      </c>
      <c r="AF1513" s="18" t="s">
        <v>1610</v>
      </c>
      <c r="AG1513" s="18" t="s">
        <v>1610</v>
      </c>
      <c r="AH1513" s="18" t="s">
        <v>1610</v>
      </c>
      <c r="AI1513" s="18" t="s">
        <v>1610</v>
      </c>
      <c r="AJ1513" s="18" t="s">
        <v>1610</v>
      </c>
      <c r="AK1513" s="23">
        <f>SUM(Y1513:AJ1513)</f>
        <v>0</v>
      </c>
      <c r="AL1513" s="23">
        <f>MAX(Y1513:AJ1513)</f>
        <v>0</v>
      </c>
      <c r="AM1513">
        <f>COUNTIF(Y1513:AJ1513,"&gt;1")</f>
        <v>0</v>
      </c>
    </row>
    <row r="1514" spans="1:39" ht="15.75" x14ac:dyDescent="0.25">
      <c r="A1514" s="21"/>
      <c r="B1514" s="21" t="s">
        <v>1519</v>
      </c>
      <c r="C1514" s="21">
        <v>24646736</v>
      </c>
      <c r="D1514" s="25">
        <v>193648</v>
      </c>
      <c r="E1514" s="21" t="s">
        <v>1180</v>
      </c>
      <c r="F1514" s="21" t="s">
        <v>1368</v>
      </c>
      <c r="G1514" s="21" t="s">
        <v>701</v>
      </c>
      <c r="H1514" s="25" t="s">
        <v>20</v>
      </c>
      <c r="I1514" s="21" t="s">
        <v>27</v>
      </c>
      <c r="J1514" s="21" t="s">
        <v>74</v>
      </c>
      <c r="K1514" s="38">
        <v>45530</v>
      </c>
      <c r="L1514" s="38"/>
      <c r="M1514" s="39" t="s">
        <v>53</v>
      </c>
      <c r="N1514" s="18" t="s">
        <v>1610</v>
      </c>
      <c r="O1514" s="18" t="s">
        <v>1610</v>
      </c>
      <c r="P1514" s="15" t="str">
        <f>IFERROR((O1514-N1514)/N1514,"")</f>
        <v/>
      </c>
      <c r="Q1514" s="19" t="s">
        <v>1610</v>
      </c>
      <c r="R1514" s="19" t="s">
        <v>1610</v>
      </c>
      <c r="S1514" s="15" t="str">
        <f>IFERROR((R1514-Q1514)/Q1514,"")</f>
        <v/>
      </c>
      <c r="T1514" s="19" t="s">
        <v>1610</v>
      </c>
      <c r="U1514" s="15" t="str">
        <f>IFERROR(R1514/T1514,"")</f>
        <v/>
      </c>
      <c r="V1514" s="19" t="s">
        <v>1610</v>
      </c>
      <c r="W1514" s="19" t="s">
        <v>1610</v>
      </c>
      <c r="X1514" s="15" t="str">
        <f>IFERROR((W1514-V1514)/V1514,"")</f>
        <v/>
      </c>
      <c r="Y1514" s="18" t="s">
        <v>1610</v>
      </c>
      <c r="Z1514" s="18" t="s">
        <v>1610</v>
      </c>
      <c r="AA1514" s="18" t="s">
        <v>1610</v>
      </c>
      <c r="AB1514" s="18" t="s">
        <v>1610</v>
      </c>
      <c r="AC1514" s="18" t="s">
        <v>1610</v>
      </c>
      <c r="AD1514" s="18" t="s">
        <v>1610</v>
      </c>
      <c r="AE1514" s="18" t="s">
        <v>1610</v>
      </c>
      <c r="AF1514" s="18" t="s">
        <v>1610</v>
      </c>
      <c r="AG1514" s="18" t="s">
        <v>1610</v>
      </c>
      <c r="AH1514" s="18" t="s">
        <v>1610</v>
      </c>
      <c r="AI1514" s="18" t="s">
        <v>1610</v>
      </c>
      <c r="AJ1514" s="18" t="s">
        <v>1610</v>
      </c>
      <c r="AK1514" s="23">
        <f>SUM(Y1514:AJ1514)</f>
        <v>0</v>
      </c>
      <c r="AL1514" s="23">
        <f>MAX(Y1514:AJ1514)</f>
        <v>0</v>
      </c>
      <c r="AM1514">
        <f>COUNTIF(Y1514:AJ1514,"&gt;1")</f>
        <v>0</v>
      </c>
    </row>
    <row r="1515" spans="1:39" ht="15.75" x14ac:dyDescent="0.25">
      <c r="A1515" s="21" t="s">
        <v>2618</v>
      </c>
      <c r="B1515" s="21" t="s">
        <v>1520</v>
      </c>
      <c r="C1515" s="21">
        <v>24848211</v>
      </c>
      <c r="D1515" s="25" t="s">
        <v>2936</v>
      </c>
      <c r="E1515" s="21" t="s">
        <v>2489</v>
      </c>
      <c r="F1515" s="21" t="s">
        <v>2937</v>
      </c>
      <c r="G1515" s="21" t="s">
        <v>528</v>
      </c>
      <c r="H1515" s="25" t="s">
        <v>201</v>
      </c>
      <c r="I1515" s="21" t="s">
        <v>21</v>
      </c>
      <c r="J1515" s="21" t="s">
        <v>21</v>
      </c>
      <c r="K1515" s="38">
        <v>46030</v>
      </c>
      <c r="L1515" s="38">
        <v>46184</v>
      </c>
      <c r="M1515" s="39" t="s">
        <v>18</v>
      </c>
      <c r="N1515" s="18">
        <v>0</v>
      </c>
      <c r="O1515" s="18">
        <v>0</v>
      </c>
      <c r="P1515" s="15" t="str">
        <f>IFERROR((O1515-N1515)/N1515,"")</f>
        <v/>
      </c>
      <c r="Q1515" s="19">
        <v>0</v>
      </c>
      <c r="R1515" s="19">
        <v>4</v>
      </c>
      <c r="S1515" s="15" t="str">
        <f>IFERROR((R1515-Q1515)/Q1515,"")</f>
        <v/>
      </c>
      <c r="T1515" s="19" t="s">
        <v>1610</v>
      </c>
      <c r="U1515" s="15" t="str">
        <f>IFERROR(R1515/T1515,"")</f>
        <v/>
      </c>
      <c r="V1515" s="19">
        <v>0</v>
      </c>
      <c r="W1515" s="19">
        <v>2</v>
      </c>
      <c r="X1515" s="15" t="str">
        <f>IFERROR((W1515-V1515)/V1515,"")</f>
        <v/>
      </c>
      <c r="Y1515" s="18">
        <v>0</v>
      </c>
      <c r="Z1515" s="18">
        <v>0</v>
      </c>
      <c r="AA1515" s="18">
        <v>0</v>
      </c>
      <c r="AB1515" s="18">
        <v>0</v>
      </c>
      <c r="AC1515" s="18">
        <v>0</v>
      </c>
      <c r="AD1515" s="18">
        <v>3540</v>
      </c>
      <c r="AE1515" s="18">
        <v>0</v>
      </c>
      <c r="AF1515" s="18">
        <v>0</v>
      </c>
      <c r="AG1515" s="18">
        <v>0</v>
      </c>
      <c r="AH1515" s="18">
        <v>0</v>
      </c>
      <c r="AI1515" s="18">
        <v>0</v>
      </c>
      <c r="AJ1515" s="18">
        <v>0</v>
      </c>
      <c r="AK1515" s="23">
        <f>SUM(Y1515:AJ1515)</f>
        <v>3540</v>
      </c>
      <c r="AL1515" s="23">
        <f>MAX(Y1515:AJ1515)</f>
        <v>3540</v>
      </c>
      <c r="AM1515">
        <f>COUNTIF(Y1515:AJ1515,"&gt;1")</f>
        <v>1</v>
      </c>
    </row>
    <row r="1516" spans="1:39" ht="15.75" x14ac:dyDescent="0.25">
      <c r="A1516" s="21" t="s">
        <v>2618</v>
      </c>
      <c r="B1516" s="21" t="s">
        <v>1519</v>
      </c>
      <c r="C1516" s="49">
        <v>24962466</v>
      </c>
      <c r="D1516" s="25" t="s">
        <v>3520</v>
      </c>
      <c r="E1516" s="21" t="s">
        <v>1642</v>
      </c>
      <c r="F1516" s="21" t="s">
        <v>3521</v>
      </c>
      <c r="G1516" s="21" t="s">
        <v>334</v>
      </c>
      <c r="H1516" s="25" t="s">
        <v>145</v>
      </c>
      <c r="I1516" s="21" t="s">
        <v>85</v>
      </c>
      <c r="J1516" s="21" t="s">
        <v>530</v>
      </c>
      <c r="K1516" s="38">
        <v>46234</v>
      </c>
      <c r="L1516" s="38"/>
      <c r="M1516" s="39" t="s">
        <v>18</v>
      </c>
      <c r="N1516" s="18">
        <v>0</v>
      </c>
      <c r="O1516" s="18">
        <v>8838</v>
      </c>
      <c r="P1516" s="15" t="str">
        <f>IFERROR((O1516-N1516)/N1516,"")</f>
        <v/>
      </c>
      <c r="Q1516" s="19">
        <v>0</v>
      </c>
      <c r="R1516" s="19">
        <v>0</v>
      </c>
      <c r="S1516" s="15" t="str">
        <f>IFERROR((R1516-Q1516)/Q1516,"")</f>
        <v/>
      </c>
      <c r="T1516" s="19" t="s">
        <v>1610</v>
      </c>
      <c r="U1516" s="15" t="str">
        <f>IFERROR(R1516/T1516,"")</f>
        <v/>
      </c>
      <c r="V1516" s="19" t="s">
        <v>1610</v>
      </c>
      <c r="W1516" s="19" t="s">
        <v>1610</v>
      </c>
      <c r="X1516" s="15" t="str">
        <f>IFERROR((W1516-V1516)/V1516,"")</f>
        <v/>
      </c>
      <c r="Y1516" s="18">
        <v>0</v>
      </c>
      <c r="Z1516" s="18">
        <v>0</v>
      </c>
      <c r="AA1516" s="18">
        <v>0</v>
      </c>
      <c r="AB1516" s="18">
        <v>0</v>
      </c>
      <c r="AC1516" s="18">
        <v>0</v>
      </c>
      <c r="AD1516" s="18">
        <v>0</v>
      </c>
      <c r="AE1516" s="18">
        <v>0</v>
      </c>
      <c r="AF1516" s="18">
        <v>0</v>
      </c>
      <c r="AG1516" s="18">
        <v>0</v>
      </c>
      <c r="AH1516" s="18">
        <v>0</v>
      </c>
      <c r="AI1516" s="18">
        <v>0</v>
      </c>
      <c r="AJ1516" s="18">
        <v>8838</v>
      </c>
      <c r="AK1516" s="23">
        <f>SUM(Y1516:AJ1516)</f>
        <v>8838</v>
      </c>
      <c r="AL1516" s="23">
        <f>MAX(Y1516:AJ1516)</f>
        <v>8838</v>
      </c>
      <c r="AM1516">
        <f>COUNTIF(Y1516:AJ1516,"&gt;1")</f>
        <v>1</v>
      </c>
    </row>
    <row r="1517" spans="1:39" ht="15.75" x14ac:dyDescent="0.25">
      <c r="A1517" s="21"/>
      <c r="B1517" s="21" t="s">
        <v>1519</v>
      </c>
      <c r="C1517" s="21">
        <v>25022017</v>
      </c>
      <c r="D1517" s="25">
        <v>193848</v>
      </c>
      <c r="E1517" s="21" t="s">
        <v>33</v>
      </c>
      <c r="F1517" s="21" t="s">
        <v>962</v>
      </c>
      <c r="G1517" s="21" t="s">
        <v>405</v>
      </c>
      <c r="H1517" s="25" t="s">
        <v>15</v>
      </c>
      <c r="I1517" s="21" t="s">
        <v>41</v>
      </c>
      <c r="J1517" s="21" t="s">
        <v>42</v>
      </c>
      <c r="K1517" s="38">
        <v>46239</v>
      </c>
      <c r="L1517" s="38">
        <v>46239</v>
      </c>
      <c r="M1517" s="39" t="s">
        <v>18</v>
      </c>
      <c r="N1517" s="18">
        <v>1200</v>
      </c>
      <c r="O1517" s="18">
        <v>720</v>
      </c>
      <c r="P1517" s="15">
        <f>IFERROR((O1517-N1517)/N1517,"")</f>
        <v>-0.4</v>
      </c>
      <c r="Q1517" s="19">
        <v>20</v>
      </c>
      <c r="R1517" s="19">
        <v>12</v>
      </c>
      <c r="S1517" s="15">
        <f>IFERROR((R1517-Q1517)/Q1517,"")</f>
        <v>-0.4</v>
      </c>
      <c r="T1517" s="19">
        <v>304</v>
      </c>
      <c r="U1517" s="15">
        <f>IFERROR(R1517/T1517,"")</f>
        <v>3.9473684210526314E-2</v>
      </c>
      <c r="V1517" s="19">
        <v>17</v>
      </c>
      <c r="W1517" s="19">
        <v>5</v>
      </c>
      <c r="X1517" s="15">
        <f>IFERROR((W1517-V1517)/V1517,"")</f>
        <v>-0.70588235294117652</v>
      </c>
      <c r="Y1517" s="18">
        <v>0</v>
      </c>
      <c r="Z1517" s="18">
        <v>708</v>
      </c>
      <c r="AA1517" s="18">
        <v>708</v>
      </c>
      <c r="AB1517" s="18">
        <v>0</v>
      </c>
      <c r="AC1517" s="18">
        <v>549</v>
      </c>
      <c r="AD1517" s="18">
        <v>0</v>
      </c>
      <c r="AE1517" s="18">
        <v>1440</v>
      </c>
      <c r="AF1517" s="18">
        <v>0</v>
      </c>
      <c r="AG1517" s="18">
        <v>0</v>
      </c>
      <c r="AH1517" s="18">
        <v>0</v>
      </c>
      <c r="AI1517" s="18">
        <v>720</v>
      </c>
      <c r="AJ1517" s="18">
        <v>0</v>
      </c>
      <c r="AK1517" s="23">
        <f>SUM(Y1517:AJ1517)</f>
        <v>4125</v>
      </c>
      <c r="AL1517" s="23">
        <f>MAX(Y1517:AJ1517)</f>
        <v>1440</v>
      </c>
      <c r="AM1517">
        <f>COUNTIF(Y1517:AJ1517,"&gt;1")</f>
        <v>5</v>
      </c>
    </row>
    <row r="1518" spans="1:39" ht="15.75" x14ac:dyDescent="0.25">
      <c r="A1518" s="21"/>
      <c r="B1518" s="21" t="s">
        <v>1520</v>
      </c>
      <c r="C1518" s="21">
        <v>25080233</v>
      </c>
      <c r="D1518" s="25">
        <v>192590</v>
      </c>
      <c r="E1518" s="21" t="s">
        <v>1180</v>
      </c>
      <c r="F1518" s="21" t="s">
        <v>1401</v>
      </c>
      <c r="G1518" s="21" t="s">
        <v>1324</v>
      </c>
      <c r="H1518" s="25" t="s">
        <v>20</v>
      </c>
      <c r="I1518" s="21" t="s">
        <v>88</v>
      </c>
      <c r="J1518" s="21" t="s">
        <v>93</v>
      </c>
      <c r="K1518" s="38">
        <v>46135</v>
      </c>
      <c r="L1518" s="38">
        <v>46148</v>
      </c>
      <c r="M1518" s="39" t="s">
        <v>18</v>
      </c>
      <c r="N1518" s="18">
        <v>0</v>
      </c>
      <c r="O1518" s="18">
        <v>4992</v>
      </c>
      <c r="P1518" s="15" t="str">
        <f>IFERROR((O1518-N1518)/N1518,"")</f>
        <v/>
      </c>
      <c r="Q1518" s="19">
        <v>7</v>
      </c>
      <c r="R1518" s="19">
        <v>6</v>
      </c>
      <c r="S1518" s="15">
        <f>IFERROR((R1518-Q1518)/Q1518,"")</f>
        <v>-0.14285714285714285</v>
      </c>
      <c r="T1518" s="19">
        <v>1</v>
      </c>
      <c r="U1518" s="15">
        <f>IFERROR(R1518/T1518,"")</f>
        <v>6</v>
      </c>
      <c r="V1518" s="19">
        <v>1</v>
      </c>
      <c r="W1518" s="19">
        <v>1</v>
      </c>
      <c r="X1518" s="15">
        <f>IFERROR((W1518-V1518)/V1518,"")</f>
        <v>0</v>
      </c>
      <c r="Y1518" s="18">
        <v>0</v>
      </c>
      <c r="Z1518" s="18">
        <v>0</v>
      </c>
      <c r="AA1518" s="18">
        <v>0</v>
      </c>
      <c r="AB1518" s="18">
        <v>0</v>
      </c>
      <c r="AC1518" s="18">
        <v>0</v>
      </c>
      <c r="AD1518" s="18">
        <v>0</v>
      </c>
      <c r="AE1518" s="18">
        <v>0</v>
      </c>
      <c r="AF1518" s="18">
        <v>0</v>
      </c>
      <c r="AG1518" s="18">
        <v>4992</v>
      </c>
      <c r="AH1518" s="18">
        <v>0</v>
      </c>
      <c r="AI1518" s="18">
        <v>0</v>
      </c>
      <c r="AJ1518" s="18">
        <v>0</v>
      </c>
      <c r="AK1518" s="23">
        <f>SUM(Y1518:AJ1518)</f>
        <v>4992</v>
      </c>
      <c r="AL1518" s="23">
        <f>MAX(Y1518:AJ1518)</f>
        <v>4992</v>
      </c>
      <c r="AM1518">
        <f>COUNTIF(Y1518:AJ1518,"&gt;1")</f>
        <v>1</v>
      </c>
    </row>
    <row r="1519" spans="1:39" ht="15.75" x14ac:dyDescent="0.25">
      <c r="A1519" s="21" t="s">
        <v>2618</v>
      </c>
      <c r="B1519" s="21" t="s">
        <v>1519</v>
      </c>
      <c r="C1519" s="21">
        <v>25156012</v>
      </c>
      <c r="D1519" s="25">
        <v>191394</v>
      </c>
      <c r="E1519" s="21" t="s">
        <v>2453</v>
      </c>
      <c r="F1519" s="21" t="s">
        <v>618</v>
      </c>
      <c r="G1519" s="21" t="s">
        <v>429</v>
      </c>
      <c r="H1519" s="25" t="s">
        <v>84</v>
      </c>
      <c r="I1519" s="21" t="s">
        <v>21</v>
      </c>
      <c r="J1519" s="21" t="s">
        <v>21</v>
      </c>
      <c r="K1519" s="38">
        <v>46210</v>
      </c>
      <c r="L1519" s="38">
        <v>46226</v>
      </c>
      <c r="M1519" s="39" t="s">
        <v>18</v>
      </c>
      <c r="N1519" s="18">
        <v>0</v>
      </c>
      <c r="O1519" s="18">
        <v>2880</v>
      </c>
      <c r="P1519" s="15" t="str">
        <f>IFERROR((O1519-N1519)/N1519,"")</f>
        <v/>
      </c>
      <c r="Q1519" s="19">
        <v>0</v>
      </c>
      <c r="R1519" s="19">
        <v>38</v>
      </c>
      <c r="S1519" s="15" t="str">
        <f>IFERROR((R1519-Q1519)/Q1519,"")</f>
        <v/>
      </c>
      <c r="T1519" s="19" t="s">
        <v>1610</v>
      </c>
      <c r="U1519" s="15" t="str">
        <f>IFERROR(R1519/T1519,"")</f>
        <v/>
      </c>
      <c r="V1519" s="19">
        <v>2</v>
      </c>
      <c r="W1519" s="19">
        <v>2</v>
      </c>
      <c r="X1519" s="15">
        <f>IFERROR((W1519-V1519)/V1519,"")</f>
        <v>0</v>
      </c>
      <c r="Y1519" s="18">
        <v>0</v>
      </c>
      <c r="Z1519" s="18">
        <v>1440</v>
      </c>
      <c r="AA1519" s="18">
        <v>0</v>
      </c>
      <c r="AB1519" s="18">
        <v>0</v>
      </c>
      <c r="AC1519" s="18">
        <v>0</v>
      </c>
      <c r="AD1519" s="18">
        <v>0</v>
      </c>
      <c r="AE1519" s="18">
        <v>0</v>
      </c>
      <c r="AF1519" s="18">
        <v>2880</v>
      </c>
      <c r="AG1519" s="18">
        <v>0</v>
      </c>
      <c r="AH1519" s="18">
        <v>0</v>
      </c>
      <c r="AI1519" s="18">
        <v>0</v>
      </c>
      <c r="AJ1519" s="18">
        <v>2880</v>
      </c>
      <c r="AK1519" s="23">
        <f>SUM(Y1519:AJ1519)</f>
        <v>7200</v>
      </c>
      <c r="AL1519" s="23">
        <f>MAX(Y1519:AJ1519)</f>
        <v>2880</v>
      </c>
      <c r="AM1519">
        <f>COUNTIF(Y1519:AJ1519,"&gt;1")</f>
        <v>3</v>
      </c>
    </row>
    <row r="1520" spans="1:39" ht="15.75" x14ac:dyDescent="0.25">
      <c r="A1520" s="21" t="s">
        <v>3216</v>
      </c>
      <c r="B1520" s="21" t="s">
        <v>1519</v>
      </c>
      <c r="C1520" s="21">
        <v>25201024</v>
      </c>
      <c r="D1520" s="25">
        <v>191799</v>
      </c>
      <c r="E1520" s="21" t="s">
        <v>2453</v>
      </c>
      <c r="F1520" s="21" t="s">
        <v>652</v>
      </c>
      <c r="G1520" s="21" t="s">
        <v>501</v>
      </c>
      <c r="H1520" s="25" t="s">
        <v>20</v>
      </c>
      <c r="I1520" s="21" t="s">
        <v>67</v>
      </c>
      <c r="J1520" s="21" t="s">
        <v>416</v>
      </c>
      <c r="K1520" s="38">
        <v>46223</v>
      </c>
      <c r="L1520" s="38">
        <v>46240</v>
      </c>
      <c r="M1520" s="39" t="s">
        <v>18</v>
      </c>
      <c r="N1520" s="18">
        <v>0</v>
      </c>
      <c r="O1520" s="18">
        <v>15980</v>
      </c>
      <c r="P1520" s="15" t="str">
        <f>IFERROR((O1520-N1520)/N1520,"")</f>
        <v/>
      </c>
      <c r="Q1520" s="19">
        <v>157</v>
      </c>
      <c r="R1520" s="19">
        <v>244</v>
      </c>
      <c r="S1520" s="15">
        <f>IFERROR((R1520-Q1520)/Q1520,"")</f>
        <v>0.55414012738853502</v>
      </c>
      <c r="T1520" s="19">
        <v>804</v>
      </c>
      <c r="U1520" s="15">
        <f>IFERROR(R1520/T1520,"")</f>
        <v>0.30348258706467662</v>
      </c>
      <c r="V1520" s="19">
        <v>81</v>
      </c>
      <c r="W1520" s="19">
        <v>72</v>
      </c>
      <c r="X1520" s="15">
        <f>IFERROR((W1520-V1520)/V1520,"")</f>
        <v>-0.1111111111111111</v>
      </c>
      <c r="Y1520" s="18">
        <v>927</v>
      </c>
      <c r="Z1520" s="18">
        <v>0</v>
      </c>
      <c r="AA1520" s="18">
        <v>15980</v>
      </c>
      <c r="AB1520" s="18">
        <v>0</v>
      </c>
      <c r="AC1520" s="18">
        <v>0</v>
      </c>
      <c r="AD1520" s="18">
        <v>0</v>
      </c>
      <c r="AE1520" s="18">
        <v>0</v>
      </c>
      <c r="AF1520" s="18">
        <v>0</v>
      </c>
      <c r="AG1520" s="18">
        <v>0</v>
      </c>
      <c r="AH1520" s="18">
        <v>0</v>
      </c>
      <c r="AI1520" s="18">
        <v>0</v>
      </c>
      <c r="AJ1520" s="18">
        <v>15980</v>
      </c>
      <c r="AK1520" s="23">
        <f>SUM(Y1520:AJ1520)</f>
        <v>32887</v>
      </c>
      <c r="AL1520" s="23">
        <f>MAX(Y1520:AJ1520)</f>
        <v>15980</v>
      </c>
      <c r="AM1520">
        <f>COUNTIF(Y1520:AJ1520,"&gt;1")</f>
        <v>3</v>
      </c>
    </row>
    <row r="1521" spans="1:39" ht="15.75" x14ac:dyDescent="0.25">
      <c r="A1521" s="21" t="s">
        <v>2618</v>
      </c>
      <c r="B1521" s="21" t="s">
        <v>1519</v>
      </c>
      <c r="C1521" s="21">
        <v>25206734</v>
      </c>
      <c r="D1521" s="25" t="s">
        <v>3052</v>
      </c>
      <c r="E1521" s="21" t="s">
        <v>24</v>
      </c>
      <c r="F1521" s="21" t="s">
        <v>3053</v>
      </c>
      <c r="G1521" s="21" t="s">
        <v>730</v>
      </c>
      <c r="H1521" s="25" t="s">
        <v>20</v>
      </c>
      <c r="I1521" s="21" t="s">
        <v>67</v>
      </c>
      <c r="J1521" s="21" t="s">
        <v>416</v>
      </c>
      <c r="K1521" s="38">
        <v>46111</v>
      </c>
      <c r="L1521" s="38">
        <v>46175</v>
      </c>
      <c r="M1521" s="39" t="s">
        <v>22</v>
      </c>
      <c r="N1521" s="18">
        <v>0</v>
      </c>
      <c r="O1521" s="18">
        <v>0</v>
      </c>
      <c r="P1521" s="15" t="str">
        <f>IFERROR((O1521-N1521)/N1521,"")</f>
        <v/>
      </c>
      <c r="Q1521" s="19">
        <v>0</v>
      </c>
      <c r="R1521" s="19">
        <v>2</v>
      </c>
      <c r="S1521" s="15" t="str">
        <f>IFERROR((R1521-Q1521)/Q1521,"")</f>
        <v/>
      </c>
      <c r="T1521" s="19" t="s">
        <v>1610</v>
      </c>
      <c r="U1521" s="15" t="str">
        <f>IFERROR(R1521/T1521,"")</f>
        <v/>
      </c>
      <c r="V1521" s="19">
        <v>0</v>
      </c>
      <c r="W1521" s="19">
        <v>2</v>
      </c>
      <c r="X1521" s="15" t="str">
        <f>IFERROR((W1521-V1521)/V1521,"")</f>
        <v/>
      </c>
      <c r="Y1521" s="18">
        <v>0</v>
      </c>
      <c r="Z1521" s="18">
        <v>0</v>
      </c>
      <c r="AA1521" s="18">
        <v>0</v>
      </c>
      <c r="AB1521" s="18">
        <v>0</v>
      </c>
      <c r="AC1521" s="18">
        <v>0</v>
      </c>
      <c r="AD1521" s="18">
        <v>0</v>
      </c>
      <c r="AE1521" s="18">
        <v>0</v>
      </c>
      <c r="AF1521" s="18">
        <v>980</v>
      </c>
      <c r="AG1521" s="18">
        <v>0</v>
      </c>
      <c r="AH1521" s="18">
        <v>0</v>
      </c>
      <c r="AI1521" s="18">
        <v>0</v>
      </c>
      <c r="AJ1521" s="18">
        <v>0</v>
      </c>
      <c r="AK1521" s="23">
        <f>SUM(Y1521:AJ1521)</f>
        <v>980</v>
      </c>
      <c r="AL1521" s="23">
        <f>MAX(Y1521:AJ1521)</f>
        <v>980</v>
      </c>
      <c r="AM1521">
        <f>COUNTIF(Y1521:AJ1521,"&gt;1")</f>
        <v>1</v>
      </c>
    </row>
    <row r="1522" spans="1:39" ht="15.75" x14ac:dyDescent="0.25">
      <c r="A1522" s="21"/>
      <c r="B1522" s="21" t="s">
        <v>1519</v>
      </c>
      <c r="C1522" s="21">
        <v>25238041</v>
      </c>
      <c r="D1522" s="25">
        <v>101533</v>
      </c>
      <c r="E1522" s="21" t="s">
        <v>12</v>
      </c>
      <c r="F1522" s="21" t="s">
        <v>374</v>
      </c>
      <c r="G1522" s="21" t="s">
        <v>78</v>
      </c>
      <c r="H1522" s="25" t="s">
        <v>79</v>
      </c>
      <c r="I1522" s="21" t="s">
        <v>21</v>
      </c>
      <c r="J1522" s="21" t="s">
        <v>21</v>
      </c>
      <c r="K1522" s="38">
        <v>46111</v>
      </c>
      <c r="L1522" s="38">
        <v>46237</v>
      </c>
      <c r="M1522" s="39" t="s">
        <v>18</v>
      </c>
      <c r="N1522" s="18">
        <v>2832</v>
      </c>
      <c r="O1522" s="18">
        <v>0</v>
      </c>
      <c r="P1522" s="15">
        <f>IFERROR((O1522-N1522)/N1522,"")</f>
        <v>-1</v>
      </c>
      <c r="Q1522" s="19">
        <v>52</v>
      </c>
      <c r="R1522" s="19">
        <v>10</v>
      </c>
      <c r="S1522" s="15">
        <f>IFERROR((R1522-Q1522)/Q1522,"")</f>
        <v>-0.80769230769230771</v>
      </c>
      <c r="T1522" s="19">
        <v>86</v>
      </c>
      <c r="U1522" s="15">
        <f>IFERROR(R1522/T1522,"")</f>
        <v>0.11627906976744186</v>
      </c>
      <c r="V1522" s="19">
        <v>34</v>
      </c>
      <c r="W1522" s="19">
        <v>9</v>
      </c>
      <c r="X1522" s="15">
        <f>IFERROR((W1522-V1522)/V1522,"")</f>
        <v>-0.73529411764705888</v>
      </c>
      <c r="Y1522" s="18">
        <v>2976</v>
      </c>
      <c r="Z1522" s="18">
        <v>0</v>
      </c>
      <c r="AA1522" s="18">
        <v>0</v>
      </c>
      <c r="AB1522" s="18">
        <v>0</v>
      </c>
      <c r="AC1522" s="18">
        <v>0</v>
      </c>
      <c r="AD1522" s="18">
        <v>0</v>
      </c>
      <c r="AE1522" s="18">
        <v>0</v>
      </c>
      <c r="AF1522" s="18">
        <v>520</v>
      </c>
      <c r="AG1522" s="18">
        <v>0</v>
      </c>
      <c r="AH1522" s="18">
        <v>0</v>
      </c>
      <c r="AI1522" s="18">
        <v>0</v>
      </c>
      <c r="AJ1522" s="18">
        <v>0</v>
      </c>
      <c r="AK1522" s="23">
        <f>SUM(Y1522:AJ1522)</f>
        <v>3496</v>
      </c>
      <c r="AL1522" s="23">
        <f>MAX(Y1522:AJ1522)</f>
        <v>2976</v>
      </c>
      <c r="AM1522">
        <f>COUNTIF(Y1522:AJ1522,"&gt;1")</f>
        <v>2</v>
      </c>
    </row>
    <row r="1523" spans="1:39" ht="15.75" x14ac:dyDescent="0.25">
      <c r="A1523" s="21"/>
      <c r="B1523" s="21" t="s">
        <v>1519</v>
      </c>
      <c r="C1523" s="21">
        <v>25290743</v>
      </c>
      <c r="D1523" s="25">
        <v>194610</v>
      </c>
      <c r="E1523" s="21" t="s">
        <v>33</v>
      </c>
      <c r="F1523" s="21" t="s">
        <v>1895</v>
      </c>
      <c r="G1523" s="21" t="s">
        <v>1850</v>
      </c>
      <c r="H1523" s="25" t="s">
        <v>15</v>
      </c>
      <c r="I1523" s="21" t="s">
        <v>16</v>
      </c>
      <c r="J1523" s="21" t="s">
        <v>17</v>
      </c>
      <c r="K1523" s="38">
        <v>45958</v>
      </c>
      <c r="L1523" s="38">
        <v>45999</v>
      </c>
      <c r="M1523" s="39" t="s">
        <v>53</v>
      </c>
      <c r="N1523" s="18">
        <v>0</v>
      </c>
      <c r="O1523" s="18">
        <v>0</v>
      </c>
      <c r="P1523" s="15" t="str">
        <f>IFERROR((O1523-N1523)/N1523,"")</f>
        <v/>
      </c>
      <c r="Q1523" s="19">
        <v>7</v>
      </c>
      <c r="R1523" s="19">
        <v>0</v>
      </c>
      <c r="S1523" s="15">
        <f>IFERROR((R1523-Q1523)/Q1523,"")</f>
        <v>-1</v>
      </c>
      <c r="T1523" s="19">
        <v>16</v>
      </c>
      <c r="U1523" s="15">
        <f>IFERROR(R1523/T1523,"")</f>
        <v>0</v>
      </c>
      <c r="V1523" s="19">
        <v>9</v>
      </c>
      <c r="W1523" s="19">
        <v>0</v>
      </c>
      <c r="X1523" s="15">
        <f>IFERROR((W1523-V1523)/V1523,"")</f>
        <v>-1</v>
      </c>
      <c r="Y1523" s="18">
        <v>0</v>
      </c>
      <c r="Z1523" s="18">
        <v>0</v>
      </c>
      <c r="AA1523" s="18">
        <v>4140</v>
      </c>
      <c r="AB1523" s="18">
        <v>0</v>
      </c>
      <c r="AC1523" s="18">
        <v>0</v>
      </c>
      <c r="AD1523" s="18">
        <v>0</v>
      </c>
      <c r="AE1523" s="18">
        <v>0</v>
      </c>
      <c r="AF1523" s="18">
        <v>0</v>
      </c>
      <c r="AG1523" s="18">
        <v>0</v>
      </c>
      <c r="AH1523" s="18">
        <v>0</v>
      </c>
      <c r="AI1523" s="18">
        <v>0</v>
      </c>
      <c r="AJ1523" s="18">
        <v>0</v>
      </c>
      <c r="AK1523" s="23">
        <f>SUM(Y1523:AJ1523)</f>
        <v>4140</v>
      </c>
      <c r="AL1523" s="23">
        <f>MAX(Y1523:AJ1523)</f>
        <v>4140</v>
      </c>
      <c r="AM1523">
        <f>COUNTIF(Y1523:AJ1523,"&gt;1")</f>
        <v>1</v>
      </c>
    </row>
    <row r="1524" spans="1:39" ht="15.75" x14ac:dyDescent="0.25">
      <c r="A1524" s="21"/>
      <c r="B1524" s="21" t="s">
        <v>1520</v>
      </c>
      <c r="C1524" s="21">
        <v>25291925</v>
      </c>
      <c r="D1524" s="25">
        <v>191245</v>
      </c>
      <c r="E1524" s="21" t="s">
        <v>12</v>
      </c>
      <c r="F1524" s="21" t="s">
        <v>600</v>
      </c>
      <c r="G1524" s="21" t="s">
        <v>35</v>
      </c>
      <c r="H1524" s="25" t="s">
        <v>15</v>
      </c>
      <c r="I1524" s="21" t="s">
        <v>21</v>
      </c>
      <c r="J1524" s="21" t="s">
        <v>21</v>
      </c>
      <c r="K1524" s="38">
        <v>46171</v>
      </c>
      <c r="L1524" s="38">
        <v>46234</v>
      </c>
      <c r="M1524" s="39" t="s">
        <v>18</v>
      </c>
      <c r="N1524" s="18">
        <v>18900</v>
      </c>
      <c r="O1524" s="18">
        <v>14037</v>
      </c>
      <c r="P1524" s="15">
        <f>IFERROR((O1524-N1524)/N1524,"")</f>
        <v>-0.25730158730158731</v>
      </c>
      <c r="Q1524" s="19">
        <v>288</v>
      </c>
      <c r="R1524" s="19">
        <v>266</v>
      </c>
      <c r="S1524" s="15">
        <f>IFERROR((R1524-Q1524)/Q1524,"")</f>
        <v>-7.6388888888888895E-2</v>
      </c>
      <c r="T1524" s="19">
        <v>719</v>
      </c>
      <c r="U1524" s="15">
        <f>IFERROR(R1524/T1524,"")</f>
        <v>0.36995827538247567</v>
      </c>
      <c r="V1524" s="19">
        <v>200</v>
      </c>
      <c r="W1524" s="19">
        <v>156</v>
      </c>
      <c r="X1524" s="15">
        <f>IFERROR((W1524-V1524)/V1524,"")</f>
        <v>-0.22</v>
      </c>
      <c r="Y1524" s="18">
        <v>0</v>
      </c>
      <c r="Z1524" s="18">
        <v>0</v>
      </c>
      <c r="AA1524" s="18">
        <v>0</v>
      </c>
      <c r="AB1524" s="18">
        <v>0</v>
      </c>
      <c r="AC1524" s="18">
        <v>18000</v>
      </c>
      <c r="AD1524" s="18">
        <v>986</v>
      </c>
      <c r="AE1524" s="18">
        <v>0</v>
      </c>
      <c r="AF1524" s="18">
        <v>0</v>
      </c>
      <c r="AG1524" s="18">
        <v>1617</v>
      </c>
      <c r="AH1524" s="18">
        <v>12420</v>
      </c>
      <c r="AI1524" s="18">
        <v>0</v>
      </c>
      <c r="AJ1524" s="18">
        <v>0</v>
      </c>
      <c r="AK1524" s="23">
        <f>SUM(Y1524:AJ1524)</f>
        <v>33023</v>
      </c>
      <c r="AL1524" s="23">
        <f>MAX(Y1524:AJ1524)</f>
        <v>18000</v>
      </c>
      <c r="AM1524">
        <f>COUNTIF(Y1524:AJ1524,"&gt;1")</f>
        <v>4</v>
      </c>
    </row>
    <row r="1525" spans="1:39" ht="15.75" x14ac:dyDescent="0.25">
      <c r="A1525" s="21"/>
      <c r="B1525" s="21" t="s">
        <v>1520</v>
      </c>
      <c r="C1525" s="21">
        <v>25451902</v>
      </c>
      <c r="D1525" s="25" t="s">
        <v>2519</v>
      </c>
      <c r="E1525" s="21" t="s">
        <v>12</v>
      </c>
      <c r="F1525" s="21" t="s">
        <v>2520</v>
      </c>
      <c r="G1525" s="21" t="s">
        <v>347</v>
      </c>
      <c r="H1525" s="25" t="s">
        <v>63</v>
      </c>
      <c r="I1525" s="21" t="s">
        <v>27</v>
      </c>
      <c r="J1525" s="21" t="s">
        <v>28</v>
      </c>
      <c r="K1525" s="38">
        <v>45833</v>
      </c>
      <c r="L1525" s="38"/>
      <c r="M1525" s="39" t="s">
        <v>53</v>
      </c>
      <c r="N1525" s="18">
        <v>4210</v>
      </c>
      <c r="O1525" s="18">
        <v>0</v>
      </c>
      <c r="P1525" s="15">
        <f>IFERROR((O1525-N1525)/N1525,"")</f>
        <v>-1</v>
      </c>
      <c r="Q1525" s="19">
        <v>0</v>
      </c>
      <c r="R1525" s="19">
        <v>0</v>
      </c>
      <c r="S1525" s="15" t="str">
        <f>IFERROR((R1525-Q1525)/Q1525,"")</f>
        <v/>
      </c>
      <c r="T1525" s="19" t="s">
        <v>1610</v>
      </c>
      <c r="U1525" s="15" t="str">
        <f>IFERROR(R1525/T1525,"")</f>
        <v/>
      </c>
      <c r="V1525" s="19" t="s">
        <v>1610</v>
      </c>
      <c r="W1525" s="19" t="s">
        <v>1610</v>
      </c>
      <c r="X1525" s="15" t="str">
        <f>IFERROR((W1525-V1525)/V1525,"")</f>
        <v/>
      </c>
      <c r="Y1525" s="18" t="s">
        <v>1610</v>
      </c>
      <c r="Z1525" s="18" t="s">
        <v>1610</v>
      </c>
      <c r="AA1525" s="18" t="s">
        <v>1610</v>
      </c>
      <c r="AB1525" s="18" t="s">
        <v>1610</v>
      </c>
      <c r="AC1525" s="18" t="s">
        <v>1610</v>
      </c>
      <c r="AD1525" s="18" t="s">
        <v>1610</v>
      </c>
      <c r="AE1525" s="18" t="s">
        <v>1610</v>
      </c>
      <c r="AF1525" s="18" t="s">
        <v>1610</v>
      </c>
      <c r="AG1525" s="18" t="s">
        <v>1610</v>
      </c>
      <c r="AH1525" s="18" t="s">
        <v>1610</v>
      </c>
      <c r="AI1525" s="18" t="s">
        <v>1610</v>
      </c>
      <c r="AJ1525" s="18" t="s">
        <v>1610</v>
      </c>
      <c r="AK1525" s="23">
        <f>SUM(Y1525:AJ1525)</f>
        <v>0</v>
      </c>
      <c r="AL1525" s="23">
        <f>MAX(Y1525:AJ1525)</f>
        <v>0</v>
      </c>
      <c r="AM1525">
        <f>COUNTIF(Y1525:AJ1525,"&gt;1")</f>
        <v>0</v>
      </c>
    </row>
    <row r="1526" spans="1:39" ht="15.75" x14ac:dyDescent="0.25">
      <c r="A1526" s="21" t="s">
        <v>2618</v>
      </c>
      <c r="B1526" s="21" t="s">
        <v>1520</v>
      </c>
      <c r="C1526" s="21">
        <v>25462356</v>
      </c>
      <c r="D1526" s="25" t="s">
        <v>2795</v>
      </c>
      <c r="E1526" s="21" t="s">
        <v>12</v>
      </c>
      <c r="F1526" s="21" t="s">
        <v>2796</v>
      </c>
      <c r="G1526" s="21" t="s">
        <v>2797</v>
      </c>
      <c r="H1526" s="25" t="s">
        <v>15</v>
      </c>
      <c r="I1526" s="21" t="s">
        <v>41</v>
      </c>
      <c r="J1526" s="21" t="s">
        <v>100</v>
      </c>
      <c r="K1526" s="38">
        <v>45973</v>
      </c>
      <c r="L1526" s="38">
        <v>46192</v>
      </c>
      <c r="M1526" s="39" t="s">
        <v>18</v>
      </c>
      <c r="N1526" s="18">
        <v>0</v>
      </c>
      <c r="O1526" s="18">
        <v>0</v>
      </c>
      <c r="P1526" s="15" t="str">
        <f>IFERROR((O1526-N1526)/N1526,"")</f>
        <v/>
      </c>
      <c r="Q1526" s="19">
        <v>0</v>
      </c>
      <c r="R1526" s="19">
        <v>4</v>
      </c>
      <c r="S1526" s="15" t="str">
        <f>IFERROR((R1526-Q1526)/Q1526,"")</f>
        <v/>
      </c>
      <c r="T1526" s="19" t="s">
        <v>1610</v>
      </c>
      <c r="U1526" s="15" t="str">
        <f>IFERROR(R1526/T1526,"")</f>
        <v/>
      </c>
      <c r="V1526" s="19">
        <v>4</v>
      </c>
      <c r="W1526" s="19">
        <v>2</v>
      </c>
      <c r="X1526" s="15">
        <f>IFERROR((W1526-V1526)/V1526,"")</f>
        <v>-0.5</v>
      </c>
      <c r="Y1526" s="18">
        <v>0</v>
      </c>
      <c r="Z1526" s="18">
        <v>0</v>
      </c>
      <c r="AA1526" s="18">
        <v>0</v>
      </c>
      <c r="AB1526" s="18">
        <v>4754</v>
      </c>
      <c r="AC1526" s="18">
        <v>0</v>
      </c>
      <c r="AD1526" s="18">
        <v>0</v>
      </c>
      <c r="AE1526" s="18">
        <v>0</v>
      </c>
      <c r="AF1526" s="18">
        <v>0</v>
      </c>
      <c r="AG1526" s="18">
        <v>0</v>
      </c>
      <c r="AH1526" s="18">
        <v>0</v>
      </c>
      <c r="AI1526" s="18">
        <v>0</v>
      </c>
      <c r="AJ1526" s="18">
        <v>0</v>
      </c>
      <c r="AK1526" s="23">
        <f>SUM(Y1526:AJ1526)</f>
        <v>4754</v>
      </c>
      <c r="AL1526" s="23">
        <f>MAX(Y1526:AJ1526)</f>
        <v>4754</v>
      </c>
      <c r="AM1526">
        <f>COUNTIF(Y1526:AJ1526,"&gt;1")</f>
        <v>1</v>
      </c>
    </row>
    <row r="1527" spans="1:39" ht="15.75" x14ac:dyDescent="0.25">
      <c r="A1527" s="21"/>
      <c r="B1527" s="21" t="s">
        <v>1519</v>
      </c>
      <c r="C1527" s="21">
        <v>25521683</v>
      </c>
      <c r="D1527" s="25">
        <v>100347</v>
      </c>
      <c r="E1527" s="21" t="s">
        <v>24</v>
      </c>
      <c r="F1527" s="21" t="s">
        <v>176</v>
      </c>
      <c r="G1527" s="21" t="s">
        <v>177</v>
      </c>
      <c r="H1527" s="25" t="s">
        <v>15</v>
      </c>
      <c r="I1527" s="21" t="s">
        <v>21</v>
      </c>
      <c r="J1527" s="21" t="s">
        <v>21</v>
      </c>
      <c r="K1527" s="38">
        <v>46192</v>
      </c>
      <c r="L1527" s="38">
        <v>46240</v>
      </c>
      <c r="M1527" s="39" t="s">
        <v>18</v>
      </c>
      <c r="N1527" s="18">
        <v>2880</v>
      </c>
      <c r="O1527" s="18">
        <v>9360</v>
      </c>
      <c r="P1527" s="15">
        <f>IFERROR((O1527-N1527)/N1527,"")</f>
        <v>2.25</v>
      </c>
      <c r="Q1527" s="19">
        <v>55</v>
      </c>
      <c r="R1527" s="19">
        <v>75</v>
      </c>
      <c r="S1527" s="15">
        <f>IFERROR((R1527-Q1527)/Q1527,"")</f>
        <v>0.36363636363636365</v>
      </c>
      <c r="T1527" s="19">
        <v>119</v>
      </c>
      <c r="U1527" s="15">
        <f>IFERROR(R1527/T1527,"")</f>
        <v>0.63025210084033612</v>
      </c>
      <c r="V1527" s="19">
        <v>21</v>
      </c>
      <c r="W1527" s="19">
        <v>23</v>
      </c>
      <c r="X1527" s="15">
        <f>IFERROR((W1527-V1527)/V1527,"")</f>
        <v>9.5238095238095233E-2</v>
      </c>
      <c r="Y1527" s="18">
        <v>0</v>
      </c>
      <c r="Z1527" s="18">
        <v>2880</v>
      </c>
      <c r="AA1527" s="18">
        <v>2068</v>
      </c>
      <c r="AB1527" s="18">
        <v>0</v>
      </c>
      <c r="AC1527" s="18">
        <v>0</v>
      </c>
      <c r="AD1527" s="18">
        <v>0</v>
      </c>
      <c r="AE1527" s="18">
        <v>2880</v>
      </c>
      <c r="AF1527" s="18">
        <v>1440</v>
      </c>
      <c r="AG1527" s="18">
        <v>3600</v>
      </c>
      <c r="AH1527" s="18">
        <v>2880</v>
      </c>
      <c r="AI1527" s="18">
        <v>2880</v>
      </c>
      <c r="AJ1527" s="18">
        <v>0</v>
      </c>
      <c r="AK1527" s="23">
        <f>SUM(Y1527:AJ1527)</f>
        <v>18628</v>
      </c>
      <c r="AL1527" s="23">
        <f>MAX(Y1527:AJ1527)</f>
        <v>3600</v>
      </c>
      <c r="AM1527">
        <f>COUNTIF(Y1527:AJ1527,"&gt;1")</f>
        <v>7</v>
      </c>
    </row>
    <row r="1528" spans="1:39" ht="15.75" x14ac:dyDescent="0.25">
      <c r="A1528" s="21"/>
      <c r="B1528" s="21" t="s">
        <v>1520</v>
      </c>
      <c r="C1528" s="21">
        <v>25582727</v>
      </c>
      <c r="D1528" s="25">
        <v>192295</v>
      </c>
      <c r="E1528" s="21" t="s">
        <v>33</v>
      </c>
      <c r="F1528" s="21" t="s">
        <v>748</v>
      </c>
      <c r="G1528" s="21" t="s">
        <v>749</v>
      </c>
      <c r="H1528" s="25" t="s">
        <v>15</v>
      </c>
      <c r="I1528" s="21" t="s">
        <v>107</v>
      </c>
      <c r="J1528" s="21" t="s">
        <v>3201</v>
      </c>
      <c r="K1528" s="38">
        <v>45863</v>
      </c>
      <c r="L1528" s="38">
        <v>46003</v>
      </c>
      <c r="M1528" s="39" t="s">
        <v>53</v>
      </c>
      <c r="N1528" s="18">
        <v>3240</v>
      </c>
      <c r="O1528" s="18">
        <v>0</v>
      </c>
      <c r="P1528" s="15">
        <f>IFERROR((O1528-N1528)/N1528,"")</f>
        <v>-1</v>
      </c>
      <c r="Q1528" s="19">
        <v>0</v>
      </c>
      <c r="R1528" s="19">
        <v>0</v>
      </c>
      <c r="S1528" s="15" t="str">
        <f>IFERROR((R1528-Q1528)/Q1528,"")</f>
        <v/>
      </c>
      <c r="T1528" s="19">
        <v>23</v>
      </c>
      <c r="U1528" s="15">
        <f>IFERROR(R1528/T1528,"")</f>
        <v>0</v>
      </c>
      <c r="V1528" s="19">
        <v>11</v>
      </c>
      <c r="W1528" s="19">
        <v>0</v>
      </c>
      <c r="X1528" s="15">
        <f>IFERROR((W1528-V1528)/V1528,"")</f>
        <v>-1</v>
      </c>
      <c r="Y1528" s="18" t="s">
        <v>1610</v>
      </c>
      <c r="Z1528" s="18" t="s">
        <v>1610</v>
      </c>
      <c r="AA1528" s="18" t="s">
        <v>1610</v>
      </c>
      <c r="AB1528" s="18" t="s">
        <v>1610</v>
      </c>
      <c r="AC1528" s="18" t="s">
        <v>1610</v>
      </c>
      <c r="AD1528" s="18" t="s">
        <v>1610</v>
      </c>
      <c r="AE1528" s="18" t="s">
        <v>1610</v>
      </c>
      <c r="AF1528" s="18" t="s">
        <v>1610</v>
      </c>
      <c r="AG1528" s="18" t="s">
        <v>1610</v>
      </c>
      <c r="AH1528" s="18" t="s">
        <v>1610</v>
      </c>
      <c r="AI1528" s="18" t="s">
        <v>1610</v>
      </c>
      <c r="AJ1528" s="18" t="s">
        <v>1610</v>
      </c>
      <c r="AK1528" s="23">
        <f>SUM(Y1528:AJ1528)</f>
        <v>0</v>
      </c>
      <c r="AL1528" s="23">
        <f>MAX(Y1528:AJ1528)</f>
        <v>0</v>
      </c>
      <c r="AM1528">
        <f>COUNTIF(Y1528:AJ1528,"&gt;1")</f>
        <v>0</v>
      </c>
    </row>
    <row r="1529" spans="1:39" ht="15.75" x14ac:dyDescent="0.25">
      <c r="A1529" s="21" t="s">
        <v>2618</v>
      </c>
      <c r="B1529" s="21" t="s">
        <v>1519</v>
      </c>
      <c r="C1529" s="21">
        <v>25634569</v>
      </c>
      <c r="D1529" s="25" t="s">
        <v>3353</v>
      </c>
      <c r="E1529" s="21" t="s">
        <v>1575</v>
      </c>
      <c r="F1529" s="21" t="s">
        <v>3354</v>
      </c>
      <c r="G1529" s="21" t="s">
        <v>554</v>
      </c>
      <c r="H1529" s="25" t="s">
        <v>15</v>
      </c>
      <c r="I1529" s="21" t="s">
        <v>85</v>
      </c>
      <c r="J1529" s="21" t="s">
        <v>386</v>
      </c>
      <c r="K1529" s="38">
        <v>46156</v>
      </c>
      <c r="L1529" s="38">
        <v>46227</v>
      </c>
      <c r="M1529" s="39" t="s">
        <v>18</v>
      </c>
      <c r="N1529" s="18">
        <v>0</v>
      </c>
      <c r="O1529" s="18">
        <v>3109</v>
      </c>
      <c r="P1529" s="15" t="str">
        <f>IFERROR((O1529-N1529)/N1529,"")</f>
        <v/>
      </c>
      <c r="Q1529" s="19">
        <v>0</v>
      </c>
      <c r="R1529" s="19">
        <v>10</v>
      </c>
      <c r="S1529" s="15" t="str">
        <f>IFERROR((R1529-Q1529)/Q1529,"")</f>
        <v/>
      </c>
      <c r="T1529" s="19" t="s">
        <v>1610</v>
      </c>
      <c r="U1529" s="15" t="str">
        <f>IFERROR(R1529/T1529,"")</f>
        <v/>
      </c>
      <c r="V1529" s="19">
        <v>0</v>
      </c>
      <c r="W1529" s="19">
        <v>10</v>
      </c>
      <c r="X1529" s="15" t="str">
        <f>IFERROR((W1529-V1529)/V1529,"")</f>
        <v/>
      </c>
      <c r="Y1529" s="18">
        <v>0</v>
      </c>
      <c r="Z1529" s="18">
        <v>0</v>
      </c>
      <c r="AA1529" s="18">
        <v>0</v>
      </c>
      <c r="AB1529" s="18">
        <v>0</v>
      </c>
      <c r="AC1529" s="18">
        <v>0</v>
      </c>
      <c r="AD1529" s="18">
        <v>0</v>
      </c>
      <c r="AE1529" s="18">
        <v>0</v>
      </c>
      <c r="AF1529" s="18">
        <v>0</v>
      </c>
      <c r="AG1529" s="18">
        <v>0</v>
      </c>
      <c r="AH1529" s="18">
        <v>3109</v>
      </c>
      <c r="AI1529" s="18">
        <v>0</v>
      </c>
      <c r="AJ1529" s="18">
        <v>0</v>
      </c>
      <c r="AK1529" s="23">
        <f>SUM(Y1529:AJ1529)</f>
        <v>3109</v>
      </c>
      <c r="AL1529" s="23">
        <f>MAX(Y1529:AJ1529)</f>
        <v>3109</v>
      </c>
      <c r="AM1529">
        <f>COUNTIF(Y1529:AJ1529,"&gt;1")</f>
        <v>1</v>
      </c>
    </row>
    <row r="1530" spans="1:39" ht="15.75" x14ac:dyDescent="0.25">
      <c r="A1530" s="21" t="s">
        <v>2618</v>
      </c>
      <c r="B1530" s="21" t="s">
        <v>1519</v>
      </c>
      <c r="C1530" s="21">
        <v>26108898</v>
      </c>
      <c r="D1530" s="25">
        <v>192255</v>
      </c>
      <c r="E1530" s="21" t="s">
        <v>12</v>
      </c>
      <c r="F1530" s="21" t="s">
        <v>743</v>
      </c>
      <c r="G1530" s="21" t="s">
        <v>744</v>
      </c>
      <c r="H1530" s="25" t="s">
        <v>63</v>
      </c>
      <c r="I1530" s="21" t="s">
        <v>107</v>
      </c>
      <c r="J1530" s="21" t="s">
        <v>3201</v>
      </c>
      <c r="K1530" s="38">
        <v>46199</v>
      </c>
      <c r="L1530" s="38">
        <v>46234</v>
      </c>
      <c r="M1530" s="39" t="s">
        <v>18</v>
      </c>
      <c r="N1530" s="18">
        <v>2880</v>
      </c>
      <c r="O1530" s="18">
        <v>2880</v>
      </c>
      <c r="P1530" s="15">
        <f>IFERROR((O1530-N1530)/N1530,"")</f>
        <v>0</v>
      </c>
      <c r="Q1530" s="19">
        <v>11</v>
      </c>
      <c r="R1530" s="19">
        <v>27</v>
      </c>
      <c r="S1530" s="15">
        <f>IFERROR((R1530-Q1530)/Q1530,"")</f>
        <v>1.4545454545454546</v>
      </c>
      <c r="T1530" s="19">
        <v>306</v>
      </c>
      <c r="U1530" s="15">
        <f>IFERROR(R1530/T1530,"")</f>
        <v>8.8235294117647065E-2</v>
      </c>
      <c r="V1530" s="19">
        <v>40</v>
      </c>
      <c r="W1530" s="19">
        <v>20</v>
      </c>
      <c r="X1530" s="15">
        <f>IFERROR((W1530-V1530)/V1530,"")</f>
        <v>-0.5</v>
      </c>
      <c r="Y1530" s="18">
        <v>0</v>
      </c>
      <c r="Z1530" s="18">
        <v>0</v>
      </c>
      <c r="AA1530" s="18">
        <v>0</v>
      </c>
      <c r="AB1530" s="18">
        <v>0</v>
      </c>
      <c r="AC1530" s="18">
        <v>0</v>
      </c>
      <c r="AD1530" s="18">
        <v>7200</v>
      </c>
      <c r="AE1530" s="18">
        <v>0</v>
      </c>
      <c r="AF1530" s="18">
        <v>0</v>
      </c>
      <c r="AG1530" s="18">
        <v>0</v>
      </c>
      <c r="AH1530" s="18">
        <v>0</v>
      </c>
      <c r="AI1530" s="18">
        <v>2880</v>
      </c>
      <c r="AJ1530" s="18">
        <v>0</v>
      </c>
      <c r="AK1530" s="23">
        <f>SUM(Y1530:AJ1530)</f>
        <v>10080</v>
      </c>
      <c r="AL1530" s="23">
        <f>MAX(Y1530:AJ1530)</f>
        <v>7200</v>
      </c>
      <c r="AM1530">
        <f>COUNTIF(Y1530:AJ1530,"&gt;1")</f>
        <v>2</v>
      </c>
    </row>
    <row r="1531" spans="1:39" ht="15.75" x14ac:dyDescent="0.25">
      <c r="A1531" s="21"/>
      <c r="B1531" s="21"/>
      <c r="C1531" s="21">
        <v>26242107</v>
      </c>
      <c r="D1531" s="25">
        <v>102418</v>
      </c>
      <c r="E1531" s="21" t="s">
        <v>104</v>
      </c>
      <c r="F1531" s="21" t="s">
        <v>34</v>
      </c>
      <c r="G1531" s="21" t="s">
        <v>58</v>
      </c>
      <c r="H1531" s="25" t="s">
        <v>15</v>
      </c>
      <c r="I1531" s="21" t="s">
        <v>16</v>
      </c>
      <c r="J1531" s="21" t="s">
        <v>17</v>
      </c>
      <c r="K1531" s="38">
        <v>46163</v>
      </c>
      <c r="L1531" s="38">
        <v>46240</v>
      </c>
      <c r="M1531" s="39" t="s">
        <v>18</v>
      </c>
      <c r="N1531" s="18">
        <v>5142</v>
      </c>
      <c r="O1531" s="18">
        <v>2695</v>
      </c>
      <c r="P1531" s="15">
        <f>IFERROR((O1531-N1531)/N1531,"")</f>
        <v>-0.47588486970050564</v>
      </c>
      <c r="Q1531" s="19">
        <v>90</v>
      </c>
      <c r="R1531" s="19">
        <v>97</v>
      </c>
      <c r="S1531" s="15">
        <f>IFERROR((R1531-Q1531)/Q1531,"")</f>
        <v>7.7777777777777779E-2</v>
      </c>
      <c r="T1531" s="19">
        <v>1064</v>
      </c>
      <c r="U1531" s="15">
        <f>IFERROR(R1531/T1531,"")</f>
        <v>9.1165413533834588E-2</v>
      </c>
      <c r="V1531" s="19">
        <v>37</v>
      </c>
      <c r="W1531" s="19">
        <v>30</v>
      </c>
      <c r="X1531" s="15">
        <f>IFERROR((W1531-V1531)/V1531,"")</f>
        <v>-0.1891891891891892</v>
      </c>
      <c r="Y1531" s="18">
        <v>520</v>
      </c>
      <c r="Z1531" s="18">
        <v>514</v>
      </c>
      <c r="AA1531" s="18">
        <v>1543</v>
      </c>
      <c r="AB1531" s="18">
        <v>1543</v>
      </c>
      <c r="AC1531" s="18">
        <v>471</v>
      </c>
      <c r="AD1531" s="18">
        <v>1072</v>
      </c>
      <c r="AE1531" s="18">
        <v>1028</v>
      </c>
      <c r="AF1531" s="18">
        <v>1538</v>
      </c>
      <c r="AG1531" s="18">
        <v>1543</v>
      </c>
      <c r="AH1531" s="18">
        <v>1152</v>
      </c>
      <c r="AI1531" s="18">
        <v>0</v>
      </c>
      <c r="AJ1531" s="18">
        <v>0</v>
      </c>
      <c r="AK1531" s="23">
        <f>SUM(Y1531:AJ1531)</f>
        <v>10924</v>
      </c>
      <c r="AL1531" s="23">
        <f>MAX(Y1531:AJ1531)</f>
        <v>1543</v>
      </c>
      <c r="AM1531">
        <f>COUNTIF(Y1531:AJ1531,"&gt;1")</f>
        <v>10</v>
      </c>
    </row>
    <row r="1532" spans="1:39" ht="15.75" x14ac:dyDescent="0.25">
      <c r="A1532" s="21"/>
      <c r="B1532" s="21"/>
      <c r="C1532" s="21">
        <v>26242107</v>
      </c>
      <c r="D1532" s="25">
        <v>502943</v>
      </c>
      <c r="E1532" s="21" t="s">
        <v>104</v>
      </c>
      <c r="F1532" s="21" t="s">
        <v>34</v>
      </c>
      <c r="G1532" s="21" t="s">
        <v>554</v>
      </c>
      <c r="H1532" s="25" t="s">
        <v>15</v>
      </c>
      <c r="I1532" s="21" t="s">
        <v>16</v>
      </c>
      <c r="J1532" s="21" t="s">
        <v>17</v>
      </c>
      <c r="K1532" s="38">
        <v>46206</v>
      </c>
      <c r="L1532" s="38">
        <v>46240</v>
      </c>
      <c r="M1532" s="39" t="s">
        <v>18</v>
      </c>
      <c r="N1532" s="18">
        <v>20568</v>
      </c>
      <c r="O1532" s="18">
        <v>10434</v>
      </c>
      <c r="P1532" s="15">
        <f>IFERROR((O1532-N1532)/N1532,"")</f>
        <v>-0.4927071178529755</v>
      </c>
      <c r="Q1532" s="19">
        <v>233</v>
      </c>
      <c r="R1532" s="19">
        <v>271</v>
      </c>
      <c r="S1532" s="15">
        <f>IFERROR((R1532-Q1532)/Q1532,"")</f>
        <v>0.1630901287553648</v>
      </c>
      <c r="T1532" s="19">
        <v>997</v>
      </c>
      <c r="U1532" s="15">
        <f>IFERROR(R1532/T1532,"")</f>
        <v>0.27181544633901705</v>
      </c>
      <c r="V1532" s="19">
        <v>72</v>
      </c>
      <c r="W1532" s="19">
        <v>47</v>
      </c>
      <c r="X1532" s="15">
        <f>IFERROR((W1532-V1532)/V1532,"")</f>
        <v>-0.34722222222222221</v>
      </c>
      <c r="Y1532" s="18">
        <v>1543</v>
      </c>
      <c r="Z1532" s="18">
        <v>4114</v>
      </c>
      <c r="AA1532" s="18">
        <v>5142</v>
      </c>
      <c r="AB1532" s="18">
        <v>3085</v>
      </c>
      <c r="AC1532" s="18">
        <v>7199</v>
      </c>
      <c r="AD1532" s="18">
        <v>6170</v>
      </c>
      <c r="AE1532" s="18">
        <v>4114</v>
      </c>
      <c r="AF1532" s="18">
        <v>4114</v>
      </c>
      <c r="AG1532" s="18">
        <v>3085</v>
      </c>
      <c r="AH1532" s="18">
        <v>4423</v>
      </c>
      <c r="AI1532" s="18">
        <v>1728</v>
      </c>
      <c r="AJ1532" s="18">
        <v>1198</v>
      </c>
      <c r="AK1532" s="23">
        <f>SUM(Y1532:AJ1532)</f>
        <v>45915</v>
      </c>
      <c r="AL1532" s="23">
        <f>MAX(Y1532:AJ1532)</f>
        <v>7199</v>
      </c>
      <c r="AM1532">
        <f>COUNTIF(Y1532:AJ1532,"&gt;1")</f>
        <v>12</v>
      </c>
    </row>
    <row r="1533" spans="1:39" ht="15.75" x14ac:dyDescent="0.25">
      <c r="A1533" s="21"/>
      <c r="B1533" s="21" t="s">
        <v>1519</v>
      </c>
      <c r="C1533" s="21">
        <v>26242107</v>
      </c>
      <c r="D1533" s="25">
        <v>100033</v>
      </c>
      <c r="E1533" s="21" t="s">
        <v>104</v>
      </c>
      <c r="F1533" s="21" t="s">
        <v>34</v>
      </c>
      <c r="G1533" s="21" t="s">
        <v>35</v>
      </c>
      <c r="H1533" s="25" t="s">
        <v>15</v>
      </c>
      <c r="I1533" s="21" t="s">
        <v>16</v>
      </c>
      <c r="J1533" s="21" t="s">
        <v>17</v>
      </c>
      <c r="K1533" s="38">
        <v>46216</v>
      </c>
      <c r="L1533" s="38">
        <v>46239</v>
      </c>
      <c r="M1533" s="39" t="s">
        <v>18</v>
      </c>
      <c r="N1533" s="18">
        <v>0</v>
      </c>
      <c r="O1533" s="18">
        <v>5184</v>
      </c>
      <c r="P1533" s="15" t="str">
        <f>IFERROR((O1533-N1533)/N1533,"")</f>
        <v/>
      </c>
      <c r="Q1533" s="19">
        <v>156</v>
      </c>
      <c r="R1533" s="19">
        <v>98</v>
      </c>
      <c r="S1533" s="15">
        <f>IFERROR((R1533-Q1533)/Q1533,"")</f>
        <v>-0.37179487179487181</v>
      </c>
      <c r="T1533" s="19">
        <v>472</v>
      </c>
      <c r="U1533" s="15">
        <f>IFERROR(R1533/T1533,"")</f>
        <v>0.2076271186440678</v>
      </c>
      <c r="V1533" s="19">
        <v>33</v>
      </c>
      <c r="W1533" s="19">
        <v>13</v>
      </c>
      <c r="X1533" s="15">
        <f>IFERROR((W1533-V1533)/V1533,"")</f>
        <v>-0.60606060606060608</v>
      </c>
      <c r="Y1533" s="18">
        <v>0</v>
      </c>
      <c r="Z1533" s="18">
        <v>0</v>
      </c>
      <c r="AA1533" s="18">
        <v>0</v>
      </c>
      <c r="AB1533" s="18">
        <v>0</v>
      </c>
      <c r="AC1533" s="18">
        <v>0</v>
      </c>
      <c r="AD1533" s="18">
        <v>0</v>
      </c>
      <c r="AE1533" s="18">
        <v>0</v>
      </c>
      <c r="AF1533" s="18">
        <v>517</v>
      </c>
      <c r="AG1533" s="18">
        <v>0</v>
      </c>
      <c r="AH1533" s="18">
        <v>0</v>
      </c>
      <c r="AI1533" s="18">
        <v>2592</v>
      </c>
      <c r="AJ1533" s="18">
        <v>2592</v>
      </c>
      <c r="AK1533" s="23">
        <f>SUM(Y1533:AJ1533)</f>
        <v>5701</v>
      </c>
      <c r="AL1533" s="23">
        <f>MAX(Y1533:AJ1533)</f>
        <v>2592</v>
      </c>
      <c r="AM1533">
        <f>COUNTIF(Y1533:AJ1533,"&gt;1")</f>
        <v>3</v>
      </c>
    </row>
    <row r="1534" spans="1:39" ht="15.75" x14ac:dyDescent="0.25">
      <c r="A1534" s="21"/>
      <c r="B1534" s="21" t="s">
        <v>1519</v>
      </c>
      <c r="C1534" s="21">
        <v>26261557</v>
      </c>
      <c r="D1534" s="25">
        <v>194284</v>
      </c>
      <c r="E1534" s="21" t="s">
        <v>1180</v>
      </c>
      <c r="F1534" s="21" t="s">
        <v>2003</v>
      </c>
      <c r="G1534" s="21" t="s">
        <v>431</v>
      </c>
      <c r="H1534" s="25" t="s">
        <v>45</v>
      </c>
      <c r="I1534" s="21" t="s">
        <v>21</v>
      </c>
      <c r="J1534" s="21" t="s">
        <v>21</v>
      </c>
      <c r="K1534" s="38">
        <v>46192</v>
      </c>
      <c r="L1534" s="38">
        <v>46230</v>
      </c>
      <c r="M1534" s="39" t="s">
        <v>18</v>
      </c>
      <c r="N1534" s="18">
        <v>9120</v>
      </c>
      <c r="O1534" s="18">
        <v>12776</v>
      </c>
      <c r="P1534" s="15">
        <f>IFERROR((O1534-N1534)/N1534,"")</f>
        <v>0.40087719298245617</v>
      </c>
      <c r="Q1534" s="19">
        <v>69</v>
      </c>
      <c r="R1534" s="19">
        <v>70</v>
      </c>
      <c r="S1534" s="15">
        <f>IFERROR((R1534-Q1534)/Q1534,"")</f>
        <v>1.4492753623188406E-2</v>
      </c>
      <c r="T1534" s="19">
        <v>47</v>
      </c>
      <c r="U1534" s="15">
        <f>IFERROR(R1534/T1534,"")</f>
        <v>1.4893617021276595</v>
      </c>
      <c r="V1534" s="19">
        <v>86</v>
      </c>
      <c r="W1534" s="19">
        <v>56</v>
      </c>
      <c r="X1534" s="15">
        <f>IFERROR((W1534-V1534)/V1534,"")</f>
        <v>-0.34883720930232559</v>
      </c>
      <c r="Y1534" s="18">
        <v>0</v>
      </c>
      <c r="Z1534" s="18">
        <v>9120</v>
      </c>
      <c r="AA1534" s="18">
        <v>0</v>
      </c>
      <c r="AB1534" s="18">
        <v>9120</v>
      </c>
      <c r="AC1534" s="18">
        <v>0</v>
      </c>
      <c r="AD1534" s="18">
        <v>0</v>
      </c>
      <c r="AE1534" s="18">
        <v>0</v>
      </c>
      <c r="AF1534" s="18">
        <v>9120</v>
      </c>
      <c r="AG1534" s="18">
        <v>0</v>
      </c>
      <c r="AH1534" s="18">
        <v>0</v>
      </c>
      <c r="AI1534" s="18">
        <v>12776</v>
      </c>
      <c r="AJ1534" s="18">
        <v>0</v>
      </c>
      <c r="AK1534" s="23">
        <f>SUM(Y1534:AJ1534)</f>
        <v>40136</v>
      </c>
      <c r="AL1534" s="23">
        <f>MAX(Y1534:AJ1534)</f>
        <v>12776</v>
      </c>
      <c r="AM1534">
        <f>COUNTIF(Y1534:AJ1534,"&gt;1")</f>
        <v>4</v>
      </c>
    </row>
    <row r="1535" spans="1:39" ht="15.75" x14ac:dyDescent="0.25">
      <c r="A1535" s="21"/>
      <c r="B1535" s="21" t="s">
        <v>1519</v>
      </c>
      <c r="C1535" s="21">
        <v>26288346</v>
      </c>
      <c r="D1535" s="25" t="s">
        <v>2914</v>
      </c>
      <c r="E1535" s="21" t="s">
        <v>1798</v>
      </c>
      <c r="F1535" s="21" t="s">
        <v>2915</v>
      </c>
      <c r="G1535" s="21" t="s">
        <v>2916</v>
      </c>
      <c r="H1535" s="25" t="s">
        <v>72</v>
      </c>
      <c r="I1535" s="21" t="s">
        <v>27</v>
      </c>
      <c r="J1535" s="21" t="s">
        <v>28</v>
      </c>
      <c r="K1535" s="38">
        <v>45922</v>
      </c>
      <c r="L1535" s="38">
        <v>45968</v>
      </c>
      <c r="M1535" s="39" t="s">
        <v>53</v>
      </c>
      <c r="N1535" s="18" t="s">
        <v>1610</v>
      </c>
      <c r="O1535" s="18" t="s">
        <v>1610</v>
      </c>
      <c r="P1535" s="15" t="str">
        <f>IFERROR((O1535-N1535)/N1535,"")</f>
        <v/>
      </c>
      <c r="Q1535" s="19" t="s">
        <v>1610</v>
      </c>
      <c r="R1535" s="19" t="s">
        <v>1610</v>
      </c>
      <c r="S1535" s="15" t="str">
        <f>IFERROR((R1535-Q1535)/Q1535,"")</f>
        <v/>
      </c>
      <c r="T1535" s="19" t="s">
        <v>1610</v>
      </c>
      <c r="U1535" s="15" t="str">
        <f>IFERROR(R1535/T1535,"")</f>
        <v/>
      </c>
      <c r="V1535" s="19">
        <v>8</v>
      </c>
      <c r="W1535" s="19">
        <v>0</v>
      </c>
      <c r="X1535" s="15">
        <f>IFERROR((W1535-V1535)/V1535,"")</f>
        <v>-1</v>
      </c>
      <c r="Y1535" s="18">
        <v>0</v>
      </c>
      <c r="Z1535" s="18">
        <v>3960</v>
      </c>
      <c r="AA1535" s="18">
        <v>0</v>
      </c>
      <c r="AB1535" s="18">
        <v>0</v>
      </c>
      <c r="AC1535" s="18">
        <v>0</v>
      </c>
      <c r="AD1535" s="18">
        <v>0</v>
      </c>
      <c r="AE1535" s="18">
        <v>0</v>
      </c>
      <c r="AF1535" s="18">
        <v>0</v>
      </c>
      <c r="AG1535" s="18">
        <v>0</v>
      </c>
      <c r="AH1535" s="18">
        <v>0</v>
      </c>
      <c r="AI1535" s="18">
        <v>0</v>
      </c>
      <c r="AJ1535" s="18">
        <v>0</v>
      </c>
      <c r="AK1535" s="23">
        <f>SUM(Y1535:AJ1535)</f>
        <v>3960</v>
      </c>
      <c r="AL1535" s="23">
        <f>MAX(Y1535:AJ1535)</f>
        <v>3960</v>
      </c>
      <c r="AM1535">
        <f>COUNTIF(Y1535:AJ1535,"&gt;1")</f>
        <v>1</v>
      </c>
    </row>
    <row r="1536" spans="1:39" ht="15.75" x14ac:dyDescent="0.25">
      <c r="A1536" s="21"/>
      <c r="B1536" s="21" t="s">
        <v>1520</v>
      </c>
      <c r="C1536" s="21">
        <v>26644087</v>
      </c>
      <c r="D1536" s="25">
        <v>193474</v>
      </c>
      <c r="E1536" s="21" t="s">
        <v>12</v>
      </c>
      <c r="F1536" s="21" t="s">
        <v>903</v>
      </c>
      <c r="G1536" s="21" t="s">
        <v>35</v>
      </c>
      <c r="H1536" s="25" t="s">
        <v>15</v>
      </c>
      <c r="I1536" s="21" t="s">
        <v>21</v>
      </c>
      <c r="J1536" s="21" t="s">
        <v>21</v>
      </c>
      <c r="K1536" s="38">
        <v>46231</v>
      </c>
      <c r="L1536" s="38">
        <v>46234</v>
      </c>
      <c r="M1536" s="39" t="s">
        <v>18</v>
      </c>
      <c r="N1536" s="18">
        <v>590.4</v>
      </c>
      <c r="O1536" s="18">
        <v>1277</v>
      </c>
      <c r="P1536" s="15">
        <f>IFERROR((O1536-N1536)/N1536,"")</f>
        <v>1.162940379403794</v>
      </c>
      <c r="Q1536" s="19">
        <v>16</v>
      </c>
      <c r="R1536" s="19">
        <v>14</v>
      </c>
      <c r="S1536" s="10"/>
      <c r="T1536" s="19">
        <v>17</v>
      </c>
      <c r="U1536" s="15">
        <f>IFERROR(R1536/T1536,"")</f>
        <v>0.82352941176470584</v>
      </c>
      <c r="V1536" s="19">
        <v>15</v>
      </c>
      <c r="W1536" s="19">
        <v>3</v>
      </c>
      <c r="X1536" s="15">
        <f>IFERROR((W1536-V1536)/V1536,"")</f>
        <v>-0.8</v>
      </c>
      <c r="Y1536" s="18">
        <v>590</v>
      </c>
      <c r="Z1536" s="18">
        <v>588</v>
      </c>
      <c r="AA1536" s="18">
        <v>0</v>
      </c>
      <c r="AB1536" s="18">
        <v>0</v>
      </c>
      <c r="AC1536" s="18">
        <v>636</v>
      </c>
      <c r="AD1536" s="18">
        <v>0</v>
      </c>
      <c r="AE1536" s="18">
        <v>636</v>
      </c>
      <c r="AF1536" s="18">
        <v>0</v>
      </c>
      <c r="AG1536" s="18">
        <v>638</v>
      </c>
      <c r="AH1536" s="18">
        <v>0</v>
      </c>
      <c r="AI1536" s="18">
        <v>0</v>
      </c>
      <c r="AJ1536" s="18">
        <v>638</v>
      </c>
      <c r="AK1536" s="23">
        <f>SUM(Y1536:AJ1536)</f>
        <v>3726</v>
      </c>
      <c r="AL1536" s="23">
        <f>MAX(Y1536:AJ1536)</f>
        <v>638</v>
      </c>
      <c r="AM1536">
        <f>COUNTIF(Y1536:AJ1536,"&gt;1")</f>
        <v>6</v>
      </c>
    </row>
    <row r="1537" spans="1:39" ht="15.75" x14ac:dyDescent="0.25">
      <c r="A1537" s="21" t="s">
        <v>3191</v>
      </c>
      <c r="B1537" s="21" t="s">
        <v>1520</v>
      </c>
      <c r="C1537" s="21">
        <v>26677742</v>
      </c>
      <c r="D1537" s="25">
        <v>192957</v>
      </c>
      <c r="E1537" s="21" t="s">
        <v>2489</v>
      </c>
      <c r="F1537" s="21" t="s">
        <v>3114</v>
      </c>
      <c r="G1537" s="21" t="s">
        <v>200</v>
      </c>
      <c r="H1537" s="25" t="s">
        <v>201</v>
      </c>
      <c r="I1537" s="21" t="s">
        <v>27</v>
      </c>
      <c r="J1537" s="21" t="s">
        <v>74</v>
      </c>
      <c r="K1537" s="38">
        <v>46092</v>
      </c>
      <c r="L1537" s="38">
        <v>44950</v>
      </c>
      <c r="M1537" s="39" t="s">
        <v>22</v>
      </c>
      <c r="N1537" s="18" t="s">
        <v>1610</v>
      </c>
      <c r="O1537" s="18" t="s">
        <v>1610</v>
      </c>
      <c r="P1537" s="15" t="str">
        <f>IFERROR((O1537-N1537)/N1537,"")</f>
        <v/>
      </c>
      <c r="Q1537" s="19" t="s">
        <v>1610</v>
      </c>
      <c r="R1537" s="19" t="s">
        <v>1610</v>
      </c>
      <c r="S1537" s="15" t="str">
        <f>IFERROR((R1537-Q1537)/Q1537,"")</f>
        <v/>
      </c>
      <c r="T1537" s="19" t="s">
        <v>1610</v>
      </c>
      <c r="U1537" s="15" t="str">
        <f>IFERROR(R1537/T1537,"")</f>
        <v/>
      </c>
      <c r="V1537" s="19" t="s">
        <v>1610</v>
      </c>
      <c r="W1537" s="19" t="s">
        <v>1610</v>
      </c>
      <c r="X1537" s="15" t="str">
        <f>IFERROR((W1537-V1537)/V1537,"")</f>
        <v/>
      </c>
      <c r="Y1537" s="18">
        <v>0</v>
      </c>
      <c r="Z1537" s="18">
        <v>0</v>
      </c>
      <c r="AA1537" s="18">
        <v>0</v>
      </c>
      <c r="AB1537" s="18">
        <v>0</v>
      </c>
      <c r="AC1537" s="18">
        <v>0</v>
      </c>
      <c r="AD1537" s="18">
        <v>0</v>
      </c>
      <c r="AE1537" s="18">
        <v>0</v>
      </c>
      <c r="AF1537" s="18">
        <v>1848</v>
      </c>
      <c r="AG1537" s="18">
        <v>0</v>
      </c>
      <c r="AH1537" s="18">
        <v>0</v>
      </c>
      <c r="AI1537" s="18">
        <v>0</v>
      </c>
      <c r="AJ1537" s="18">
        <v>0</v>
      </c>
      <c r="AK1537" s="23">
        <f>SUM(Y1537:AJ1537)</f>
        <v>1848</v>
      </c>
      <c r="AL1537" s="23">
        <f>MAX(Y1537:AJ1537)</f>
        <v>1848</v>
      </c>
      <c r="AM1537">
        <f>COUNTIF(Y1537:AJ1537,"&gt;1")</f>
        <v>1</v>
      </c>
    </row>
    <row r="1538" spans="1:39" ht="15.75" x14ac:dyDescent="0.25">
      <c r="A1538" s="21" t="s">
        <v>3191</v>
      </c>
      <c r="B1538" s="21" t="s">
        <v>1519</v>
      </c>
      <c r="C1538" s="21">
        <v>26677742</v>
      </c>
      <c r="D1538" s="25">
        <v>193102</v>
      </c>
      <c r="E1538" s="21" t="s">
        <v>2489</v>
      </c>
      <c r="F1538" s="21" t="s">
        <v>3114</v>
      </c>
      <c r="G1538" s="21" t="s">
        <v>284</v>
      </c>
      <c r="H1538" s="25" t="s">
        <v>285</v>
      </c>
      <c r="I1538" s="21" t="s">
        <v>27</v>
      </c>
      <c r="J1538" s="21" t="s">
        <v>74</v>
      </c>
      <c r="K1538" s="38">
        <v>46092</v>
      </c>
      <c r="L1538" s="38">
        <v>44778</v>
      </c>
      <c r="M1538" s="39" t="s">
        <v>22</v>
      </c>
      <c r="N1538" s="18" t="s">
        <v>1610</v>
      </c>
      <c r="O1538" s="18" t="s">
        <v>1610</v>
      </c>
      <c r="P1538" s="15" t="str">
        <f>IFERROR((O1538-N1538)/N1538,"")</f>
        <v/>
      </c>
      <c r="Q1538" s="19" t="s">
        <v>1610</v>
      </c>
      <c r="R1538" s="19" t="s">
        <v>1610</v>
      </c>
      <c r="S1538" s="15" t="str">
        <f>IFERROR((R1538-Q1538)/Q1538,"")</f>
        <v/>
      </c>
      <c r="T1538" s="19" t="s">
        <v>1610</v>
      </c>
      <c r="U1538" s="15" t="str">
        <f>IFERROR(R1538/T1538,"")</f>
        <v/>
      </c>
      <c r="V1538" s="19" t="s">
        <v>1610</v>
      </c>
      <c r="W1538" s="19" t="s">
        <v>1610</v>
      </c>
      <c r="X1538" s="15" t="str">
        <f>IFERROR((W1538-V1538)/V1538,"")</f>
        <v/>
      </c>
      <c r="Y1538" s="18">
        <v>0</v>
      </c>
      <c r="Z1538" s="18">
        <v>0</v>
      </c>
      <c r="AA1538" s="18">
        <v>0</v>
      </c>
      <c r="AB1538" s="18">
        <v>0</v>
      </c>
      <c r="AC1538" s="18">
        <v>0</v>
      </c>
      <c r="AD1538" s="18">
        <v>0</v>
      </c>
      <c r="AE1538" s="18">
        <v>0</v>
      </c>
      <c r="AF1538" s="18">
        <v>1848</v>
      </c>
      <c r="AG1538" s="18">
        <v>0</v>
      </c>
      <c r="AH1538" s="18">
        <v>0</v>
      </c>
      <c r="AI1538" s="18">
        <v>0</v>
      </c>
      <c r="AJ1538" s="18">
        <v>0</v>
      </c>
      <c r="AK1538" s="23">
        <f>SUM(Y1538:AJ1538)</f>
        <v>1848</v>
      </c>
      <c r="AL1538" s="23">
        <f>MAX(Y1538:AJ1538)</f>
        <v>1848</v>
      </c>
      <c r="AM1538">
        <f>COUNTIF(Y1538:AJ1538,"&gt;1")</f>
        <v>1</v>
      </c>
    </row>
    <row r="1539" spans="1:39" ht="15.75" x14ac:dyDescent="0.25">
      <c r="A1539" s="21" t="s">
        <v>3191</v>
      </c>
      <c r="B1539" s="21" t="s">
        <v>1520</v>
      </c>
      <c r="C1539" s="21">
        <v>26677742</v>
      </c>
      <c r="D1539" s="25" t="s">
        <v>3113</v>
      </c>
      <c r="E1539" s="21" t="s">
        <v>2489</v>
      </c>
      <c r="F1539" s="21" t="s">
        <v>3114</v>
      </c>
      <c r="G1539" s="21" t="s">
        <v>2209</v>
      </c>
      <c r="H1539" s="25" t="s">
        <v>95</v>
      </c>
      <c r="I1539" s="21" t="s">
        <v>27</v>
      </c>
      <c r="J1539" s="21" t="s">
        <v>74</v>
      </c>
      <c r="K1539" s="38">
        <v>46092</v>
      </c>
      <c r="L1539" s="38"/>
      <c r="M1539" s="39" t="s">
        <v>22</v>
      </c>
      <c r="N1539" s="18" t="s">
        <v>1610</v>
      </c>
      <c r="O1539" s="18" t="s">
        <v>1610</v>
      </c>
      <c r="P1539" s="15" t="str">
        <f>IFERROR((O1539-N1539)/N1539,"")</f>
        <v/>
      </c>
      <c r="Q1539" s="19" t="s">
        <v>1610</v>
      </c>
      <c r="R1539" s="19" t="s">
        <v>1610</v>
      </c>
      <c r="S1539" s="15" t="str">
        <f>IFERROR((R1539-Q1539)/Q1539,"")</f>
        <v/>
      </c>
      <c r="T1539" s="19" t="s">
        <v>1610</v>
      </c>
      <c r="U1539" s="15" t="str">
        <f>IFERROR(R1539/T1539,"")</f>
        <v/>
      </c>
      <c r="V1539" s="19" t="s">
        <v>1610</v>
      </c>
      <c r="W1539" s="19" t="s">
        <v>1610</v>
      </c>
      <c r="X1539" s="15" t="str">
        <f>IFERROR((W1539-V1539)/V1539,"")</f>
        <v/>
      </c>
      <c r="Y1539" s="18">
        <v>0</v>
      </c>
      <c r="Z1539" s="18">
        <v>0</v>
      </c>
      <c r="AA1539" s="18">
        <v>0</v>
      </c>
      <c r="AB1539" s="18">
        <v>0</v>
      </c>
      <c r="AC1539" s="18">
        <v>0</v>
      </c>
      <c r="AD1539" s="18">
        <v>0</v>
      </c>
      <c r="AE1539" s="18">
        <v>0</v>
      </c>
      <c r="AF1539" s="18">
        <v>1848</v>
      </c>
      <c r="AG1539" s="18">
        <v>0</v>
      </c>
      <c r="AH1539" s="18">
        <v>0</v>
      </c>
      <c r="AI1539" s="18">
        <v>0</v>
      </c>
      <c r="AJ1539" s="18">
        <v>0</v>
      </c>
      <c r="AK1539" s="23">
        <f>SUM(Y1539:AJ1539)</f>
        <v>1848</v>
      </c>
      <c r="AL1539" s="23">
        <f>MAX(Y1539:AJ1539)</f>
        <v>1848</v>
      </c>
      <c r="AM1539">
        <f>COUNTIF(Y1539:AJ1539,"&gt;1")</f>
        <v>1</v>
      </c>
    </row>
    <row r="1540" spans="1:39" ht="15.75" x14ac:dyDescent="0.25">
      <c r="A1540" s="21" t="s">
        <v>3191</v>
      </c>
      <c r="B1540" s="21" t="s">
        <v>1520</v>
      </c>
      <c r="C1540" s="21">
        <v>26677742</v>
      </c>
      <c r="D1540" s="25" t="s">
        <v>3115</v>
      </c>
      <c r="E1540" s="21" t="s">
        <v>2489</v>
      </c>
      <c r="F1540" s="21" t="s">
        <v>3114</v>
      </c>
      <c r="G1540" s="21" t="s">
        <v>629</v>
      </c>
      <c r="H1540" s="25" t="s">
        <v>285</v>
      </c>
      <c r="I1540" s="21" t="s">
        <v>27</v>
      </c>
      <c r="J1540" s="21" t="s">
        <v>74</v>
      </c>
      <c r="K1540" s="38">
        <v>46092</v>
      </c>
      <c r="L1540" s="38"/>
      <c r="M1540" s="39" t="s">
        <v>22</v>
      </c>
      <c r="N1540" s="18" t="s">
        <v>1610</v>
      </c>
      <c r="O1540" s="18" t="s">
        <v>1610</v>
      </c>
      <c r="P1540" s="15" t="str">
        <f>IFERROR((O1540-N1540)/N1540,"")</f>
        <v/>
      </c>
      <c r="Q1540" s="19" t="s">
        <v>1610</v>
      </c>
      <c r="R1540" s="19" t="s">
        <v>1610</v>
      </c>
      <c r="S1540" s="15" t="str">
        <f>IFERROR((R1540-Q1540)/Q1540,"")</f>
        <v/>
      </c>
      <c r="T1540" s="19" t="s">
        <v>1610</v>
      </c>
      <c r="U1540" s="15" t="str">
        <f>IFERROR(R1540/T1540,"")</f>
        <v/>
      </c>
      <c r="V1540" s="19" t="s">
        <v>1610</v>
      </c>
      <c r="W1540" s="19" t="s">
        <v>1610</v>
      </c>
      <c r="X1540" s="15" t="str">
        <f>IFERROR((W1540-V1540)/V1540,"")</f>
        <v/>
      </c>
      <c r="Y1540" s="18">
        <v>0</v>
      </c>
      <c r="Z1540" s="18">
        <v>0</v>
      </c>
      <c r="AA1540" s="18">
        <v>0</v>
      </c>
      <c r="AB1540" s="18">
        <v>0</v>
      </c>
      <c r="AC1540" s="18">
        <v>0</v>
      </c>
      <c r="AD1540" s="18">
        <v>0</v>
      </c>
      <c r="AE1540" s="18">
        <v>0</v>
      </c>
      <c r="AF1540" s="18">
        <v>1848</v>
      </c>
      <c r="AG1540" s="18">
        <v>0</v>
      </c>
      <c r="AH1540" s="18">
        <v>0</v>
      </c>
      <c r="AI1540" s="18">
        <v>0</v>
      </c>
      <c r="AJ1540" s="18">
        <v>0</v>
      </c>
      <c r="AK1540" s="23">
        <f>SUM(Y1540:AJ1540)</f>
        <v>1848</v>
      </c>
      <c r="AL1540" s="23">
        <f>MAX(Y1540:AJ1540)</f>
        <v>1848</v>
      </c>
      <c r="AM1540">
        <f>COUNTIF(Y1540:AJ1540,"&gt;1")</f>
        <v>1</v>
      </c>
    </row>
    <row r="1541" spans="1:39" ht="15.75" x14ac:dyDescent="0.25">
      <c r="A1541" s="21" t="s">
        <v>3191</v>
      </c>
      <c r="B1541" s="21" t="s">
        <v>1520</v>
      </c>
      <c r="C1541" s="21">
        <v>26677742</v>
      </c>
      <c r="D1541" s="25" t="s">
        <v>3116</v>
      </c>
      <c r="E1541" s="21" t="s">
        <v>2489</v>
      </c>
      <c r="F1541" s="21" t="s">
        <v>3114</v>
      </c>
      <c r="G1541" s="21" t="s">
        <v>626</v>
      </c>
      <c r="H1541" s="25" t="s">
        <v>285</v>
      </c>
      <c r="I1541" s="21" t="s">
        <v>27</v>
      </c>
      <c r="J1541" s="21" t="s">
        <v>74</v>
      </c>
      <c r="K1541" s="38">
        <v>46092</v>
      </c>
      <c r="L1541" s="38"/>
      <c r="M1541" s="39" t="s">
        <v>22</v>
      </c>
      <c r="N1541" s="18" t="s">
        <v>1610</v>
      </c>
      <c r="O1541" s="18" t="s">
        <v>1610</v>
      </c>
      <c r="P1541" s="15" t="str">
        <f>IFERROR((O1541-N1541)/N1541,"")</f>
        <v/>
      </c>
      <c r="Q1541" s="19" t="s">
        <v>1610</v>
      </c>
      <c r="R1541" s="19" t="s">
        <v>1610</v>
      </c>
      <c r="S1541" s="15" t="str">
        <f>IFERROR((R1541-Q1541)/Q1541,"")</f>
        <v/>
      </c>
      <c r="T1541" s="19" t="s">
        <v>1610</v>
      </c>
      <c r="U1541" s="15" t="str">
        <f>IFERROR(R1541/T1541,"")</f>
        <v/>
      </c>
      <c r="V1541" s="19" t="s">
        <v>1610</v>
      </c>
      <c r="W1541" s="19" t="s">
        <v>1610</v>
      </c>
      <c r="X1541" s="15" t="str">
        <f>IFERROR((W1541-V1541)/V1541,"")</f>
        <v/>
      </c>
      <c r="Y1541" s="18">
        <v>0</v>
      </c>
      <c r="Z1541" s="18">
        <v>0</v>
      </c>
      <c r="AA1541" s="18">
        <v>0</v>
      </c>
      <c r="AB1541" s="18">
        <v>0</v>
      </c>
      <c r="AC1541" s="18">
        <v>0</v>
      </c>
      <c r="AD1541" s="18">
        <v>0</v>
      </c>
      <c r="AE1541" s="18">
        <v>0</v>
      </c>
      <c r="AF1541" s="18">
        <v>1848</v>
      </c>
      <c r="AG1541" s="18">
        <v>0</v>
      </c>
      <c r="AH1541" s="18">
        <v>0</v>
      </c>
      <c r="AI1541" s="18">
        <v>0</v>
      </c>
      <c r="AJ1541" s="18">
        <v>0</v>
      </c>
      <c r="AK1541" s="23">
        <f>SUM(Y1541:AJ1541)</f>
        <v>1848</v>
      </c>
      <c r="AL1541" s="23">
        <f>MAX(Y1541:AJ1541)</f>
        <v>1848</v>
      </c>
      <c r="AM1541">
        <f>COUNTIF(Y1541:AJ1541,"&gt;1")</f>
        <v>1</v>
      </c>
    </row>
    <row r="1542" spans="1:39" ht="15.75" x14ac:dyDescent="0.25">
      <c r="A1542" s="21" t="s">
        <v>3191</v>
      </c>
      <c r="B1542" s="21" t="s">
        <v>1520</v>
      </c>
      <c r="C1542" s="21">
        <v>26677742</v>
      </c>
      <c r="D1542" s="25" t="s">
        <v>3117</v>
      </c>
      <c r="E1542" s="21" t="s">
        <v>2489</v>
      </c>
      <c r="F1542" s="21" t="s">
        <v>3114</v>
      </c>
      <c r="G1542" s="21" t="s">
        <v>445</v>
      </c>
      <c r="H1542" s="25" t="s">
        <v>285</v>
      </c>
      <c r="I1542" s="21" t="s">
        <v>27</v>
      </c>
      <c r="J1542" s="21" t="s">
        <v>74</v>
      </c>
      <c r="K1542" s="38">
        <v>46092</v>
      </c>
      <c r="L1542" s="38"/>
      <c r="M1542" s="39" t="s">
        <v>22</v>
      </c>
      <c r="N1542" s="18" t="s">
        <v>1610</v>
      </c>
      <c r="O1542" s="18" t="s">
        <v>1610</v>
      </c>
      <c r="P1542" s="15" t="str">
        <f>IFERROR((O1542-N1542)/N1542,"")</f>
        <v/>
      </c>
      <c r="Q1542" s="19" t="s">
        <v>1610</v>
      </c>
      <c r="R1542" s="19" t="s">
        <v>1610</v>
      </c>
      <c r="S1542" s="15" t="str">
        <f>IFERROR((R1542-Q1542)/Q1542,"")</f>
        <v/>
      </c>
      <c r="T1542" s="19" t="s">
        <v>1610</v>
      </c>
      <c r="U1542" s="15" t="str">
        <f>IFERROR(R1542/T1542,"")</f>
        <v/>
      </c>
      <c r="V1542" s="19" t="s">
        <v>1610</v>
      </c>
      <c r="W1542" s="19" t="s">
        <v>1610</v>
      </c>
      <c r="X1542" s="15" t="str">
        <f>IFERROR((W1542-V1542)/V1542,"")</f>
        <v/>
      </c>
      <c r="Y1542" s="18">
        <v>0</v>
      </c>
      <c r="Z1542" s="18">
        <v>0</v>
      </c>
      <c r="AA1542" s="18">
        <v>0</v>
      </c>
      <c r="AB1542" s="18">
        <v>0</v>
      </c>
      <c r="AC1542" s="18">
        <v>0</v>
      </c>
      <c r="AD1542" s="18">
        <v>0</v>
      </c>
      <c r="AE1542" s="18">
        <v>0</v>
      </c>
      <c r="AF1542" s="18">
        <v>1848</v>
      </c>
      <c r="AG1542" s="18">
        <v>0</v>
      </c>
      <c r="AH1542" s="18">
        <v>0</v>
      </c>
      <c r="AI1542" s="18">
        <v>0</v>
      </c>
      <c r="AJ1542" s="18">
        <v>0</v>
      </c>
      <c r="AK1542" s="23">
        <f>SUM(Y1542:AJ1542)</f>
        <v>1848</v>
      </c>
      <c r="AL1542" s="23">
        <f>MAX(Y1542:AJ1542)</f>
        <v>1848</v>
      </c>
      <c r="AM1542">
        <f>COUNTIF(Y1542:AJ1542,"&gt;1")</f>
        <v>1</v>
      </c>
    </row>
    <row r="1543" spans="1:39" ht="15.75" x14ac:dyDescent="0.25">
      <c r="A1543" s="21" t="s">
        <v>3191</v>
      </c>
      <c r="B1543" s="21" t="s">
        <v>1520</v>
      </c>
      <c r="C1543" s="21">
        <v>26677742</v>
      </c>
      <c r="D1543" s="25" t="s">
        <v>3118</v>
      </c>
      <c r="E1543" s="21" t="s">
        <v>2489</v>
      </c>
      <c r="F1543" s="21" t="s">
        <v>3114</v>
      </c>
      <c r="G1543" s="21" t="s">
        <v>3119</v>
      </c>
      <c r="H1543" s="25" t="s">
        <v>201</v>
      </c>
      <c r="I1543" s="21" t="s">
        <v>27</v>
      </c>
      <c r="J1543" s="21" t="s">
        <v>74</v>
      </c>
      <c r="K1543" s="38">
        <v>46092</v>
      </c>
      <c r="L1543" s="38"/>
      <c r="M1543" s="39" t="s">
        <v>22</v>
      </c>
      <c r="N1543" s="18" t="s">
        <v>1610</v>
      </c>
      <c r="O1543" s="18" t="s">
        <v>1610</v>
      </c>
      <c r="P1543" s="15" t="str">
        <f>IFERROR((O1543-N1543)/N1543,"")</f>
        <v/>
      </c>
      <c r="Q1543" s="19" t="s">
        <v>1610</v>
      </c>
      <c r="R1543" s="19" t="s">
        <v>1610</v>
      </c>
      <c r="S1543" s="15" t="str">
        <f>IFERROR((R1543-Q1543)/Q1543,"")</f>
        <v/>
      </c>
      <c r="T1543" s="19" t="s">
        <v>1610</v>
      </c>
      <c r="U1543" s="15" t="str">
        <f>IFERROR(R1543/T1543,"")</f>
        <v/>
      </c>
      <c r="V1543" s="19" t="s">
        <v>1610</v>
      </c>
      <c r="W1543" s="19" t="s">
        <v>1610</v>
      </c>
      <c r="X1543" s="15" t="str">
        <f>IFERROR((W1543-V1543)/V1543,"")</f>
        <v/>
      </c>
      <c r="Y1543" s="18">
        <v>0</v>
      </c>
      <c r="Z1543" s="18">
        <v>0</v>
      </c>
      <c r="AA1543" s="18">
        <v>0</v>
      </c>
      <c r="AB1543" s="18">
        <v>0</v>
      </c>
      <c r="AC1543" s="18">
        <v>0</v>
      </c>
      <c r="AD1543" s="18">
        <v>0</v>
      </c>
      <c r="AE1543" s="18">
        <v>0</v>
      </c>
      <c r="AF1543" s="18">
        <v>1848</v>
      </c>
      <c r="AG1543" s="18">
        <v>0</v>
      </c>
      <c r="AH1543" s="18">
        <v>0</v>
      </c>
      <c r="AI1543" s="18">
        <v>0</v>
      </c>
      <c r="AJ1543" s="18">
        <v>0</v>
      </c>
      <c r="AK1543" s="23">
        <f>SUM(Y1543:AJ1543)</f>
        <v>1848</v>
      </c>
      <c r="AL1543" s="23">
        <f>MAX(Y1543:AJ1543)</f>
        <v>1848</v>
      </c>
      <c r="AM1543">
        <f>COUNTIF(Y1543:AJ1543,"&gt;1")</f>
        <v>1</v>
      </c>
    </row>
    <row r="1544" spans="1:39" ht="15.75" x14ac:dyDescent="0.25">
      <c r="A1544" s="21" t="s">
        <v>3191</v>
      </c>
      <c r="B1544" s="21" t="s">
        <v>1520</v>
      </c>
      <c r="C1544" s="21">
        <v>26677742</v>
      </c>
      <c r="D1544" s="25" t="s">
        <v>3120</v>
      </c>
      <c r="E1544" s="21" t="s">
        <v>2489</v>
      </c>
      <c r="F1544" s="21" t="s">
        <v>3114</v>
      </c>
      <c r="G1544" s="21" t="s">
        <v>613</v>
      </c>
      <c r="H1544" s="25" t="s">
        <v>285</v>
      </c>
      <c r="I1544" s="21" t="s">
        <v>27</v>
      </c>
      <c r="J1544" s="21" t="s">
        <v>74</v>
      </c>
      <c r="K1544" s="38">
        <v>46092</v>
      </c>
      <c r="L1544" s="38"/>
      <c r="M1544" s="39" t="s">
        <v>22</v>
      </c>
      <c r="N1544" s="18" t="s">
        <v>1610</v>
      </c>
      <c r="O1544" s="18" t="s">
        <v>1610</v>
      </c>
      <c r="P1544" s="15" t="str">
        <f>IFERROR((O1544-N1544)/N1544,"")</f>
        <v/>
      </c>
      <c r="Q1544" s="19" t="s">
        <v>1610</v>
      </c>
      <c r="R1544" s="19" t="s">
        <v>1610</v>
      </c>
      <c r="S1544" s="15" t="str">
        <f>IFERROR((R1544-Q1544)/Q1544,"")</f>
        <v/>
      </c>
      <c r="T1544" s="19" t="s">
        <v>1610</v>
      </c>
      <c r="U1544" s="15" t="str">
        <f>IFERROR(R1544/T1544,"")</f>
        <v/>
      </c>
      <c r="V1544" s="19" t="s">
        <v>1610</v>
      </c>
      <c r="W1544" s="19" t="s">
        <v>1610</v>
      </c>
      <c r="X1544" s="15" t="str">
        <f>IFERROR((W1544-V1544)/V1544,"")</f>
        <v/>
      </c>
      <c r="Y1544" s="18">
        <v>0</v>
      </c>
      <c r="Z1544" s="18">
        <v>0</v>
      </c>
      <c r="AA1544" s="18">
        <v>0</v>
      </c>
      <c r="AB1544" s="18">
        <v>0</v>
      </c>
      <c r="AC1544" s="18">
        <v>0</v>
      </c>
      <c r="AD1544" s="18">
        <v>0</v>
      </c>
      <c r="AE1544" s="18">
        <v>0</v>
      </c>
      <c r="AF1544" s="18">
        <v>1848</v>
      </c>
      <c r="AG1544" s="18">
        <v>0</v>
      </c>
      <c r="AH1544" s="18">
        <v>0</v>
      </c>
      <c r="AI1544" s="18">
        <v>0</v>
      </c>
      <c r="AJ1544" s="18">
        <v>0</v>
      </c>
      <c r="AK1544" s="23">
        <f>SUM(Y1544:AJ1544)</f>
        <v>1848</v>
      </c>
      <c r="AL1544" s="23">
        <f>MAX(Y1544:AJ1544)</f>
        <v>1848</v>
      </c>
      <c r="AM1544">
        <f>COUNTIF(Y1544:AJ1544,"&gt;1")</f>
        <v>1</v>
      </c>
    </row>
    <row r="1545" spans="1:39" ht="15.75" x14ac:dyDescent="0.25">
      <c r="A1545" s="21" t="s">
        <v>3191</v>
      </c>
      <c r="B1545" s="21" t="s">
        <v>1520</v>
      </c>
      <c r="C1545" s="21">
        <v>26677742</v>
      </c>
      <c r="D1545" s="25" t="s">
        <v>3121</v>
      </c>
      <c r="E1545" s="21" t="s">
        <v>2489</v>
      </c>
      <c r="F1545" s="21" t="s">
        <v>3114</v>
      </c>
      <c r="G1545" s="21" t="s">
        <v>3122</v>
      </c>
      <c r="H1545" s="25" t="s">
        <v>132</v>
      </c>
      <c r="I1545" s="21" t="s">
        <v>27</v>
      </c>
      <c r="J1545" s="21" t="s">
        <v>74</v>
      </c>
      <c r="K1545" s="38">
        <v>46092</v>
      </c>
      <c r="L1545" s="38"/>
      <c r="M1545" s="39" t="s">
        <v>22</v>
      </c>
      <c r="N1545" s="18" t="s">
        <v>1610</v>
      </c>
      <c r="O1545" s="18" t="s">
        <v>1610</v>
      </c>
      <c r="P1545" s="15" t="str">
        <f>IFERROR((O1545-N1545)/N1545,"")</f>
        <v/>
      </c>
      <c r="Q1545" s="19" t="s">
        <v>1610</v>
      </c>
      <c r="R1545" s="19" t="s">
        <v>1610</v>
      </c>
      <c r="S1545" s="15" t="str">
        <f>IFERROR((R1545-Q1545)/Q1545,"")</f>
        <v/>
      </c>
      <c r="T1545" s="19" t="s">
        <v>1610</v>
      </c>
      <c r="U1545" s="15" t="str">
        <f>IFERROR(R1545/T1545,"")</f>
        <v/>
      </c>
      <c r="V1545" s="19" t="s">
        <v>1610</v>
      </c>
      <c r="W1545" s="19" t="s">
        <v>1610</v>
      </c>
      <c r="X1545" s="15" t="str">
        <f>IFERROR((W1545-V1545)/V1545,"")</f>
        <v/>
      </c>
      <c r="Y1545" s="18">
        <v>0</v>
      </c>
      <c r="Z1545" s="18">
        <v>0</v>
      </c>
      <c r="AA1545" s="18">
        <v>0</v>
      </c>
      <c r="AB1545" s="18">
        <v>0</v>
      </c>
      <c r="AC1545" s="18">
        <v>0</v>
      </c>
      <c r="AD1545" s="18">
        <v>0</v>
      </c>
      <c r="AE1545" s="18">
        <v>0</v>
      </c>
      <c r="AF1545" s="18">
        <v>1848</v>
      </c>
      <c r="AG1545" s="18">
        <v>0</v>
      </c>
      <c r="AH1545" s="18">
        <v>0</v>
      </c>
      <c r="AI1545" s="18">
        <v>0</v>
      </c>
      <c r="AJ1545" s="18">
        <v>0</v>
      </c>
      <c r="AK1545" s="23">
        <f>SUM(Y1545:AJ1545)</f>
        <v>1848</v>
      </c>
      <c r="AL1545" s="23">
        <f>MAX(Y1545:AJ1545)</f>
        <v>1848</v>
      </c>
      <c r="AM1545">
        <f>COUNTIF(Y1545:AJ1545,"&gt;1")</f>
        <v>1</v>
      </c>
    </row>
    <row r="1546" spans="1:39" ht="15.75" x14ac:dyDescent="0.25">
      <c r="A1546" s="21" t="s">
        <v>3191</v>
      </c>
      <c r="B1546" s="21" t="s">
        <v>1520</v>
      </c>
      <c r="C1546" s="21">
        <v>26677742</v>
      </c>
      <c r="D1546" s="25" t="s">
        <v>3123</v>
      </c>
      <c r="E1546" s="21" t="s">
        <v>2489</v>
      </c>
      <c r="F1546" s="21" t="s">
        <v>3114</v>
      </c>
      <c r="G1546" s="21" t="s">
        <v>496</v>
      </c>
      <c r="H1546" s="25" t="s">
        <v>132</v>
      </c>
      <c r="I1546" s="21" t="s">
        <v>27</v>
      </c>
      <c r="J1546" s="21" t="s">
        <v>74</v>
      </c>
      <c r="K1546" s="38">
        <v>46092</v>
      </c>
      <c r="L1546" s="38"/>
      <c r="M1546" s="39" t="s">
        <v>22</v>
      </c>
      <c r="N1546" s="18" t="s">
        <v>1610</v>
      </c>
      <c r="O1546" s="18" t="s">
        <v>1610</v>
      </c>
      <c r="P1546" s="15" t="str">
        <f>IFERROR((O1546-N1546)/N1546,"")</f>
        <v/>
      </c>
      <c r="Q1546" s="19" t="s">
        <v>1610</v>
      </c>
      <c r="R1546" s="19" t="s">
        <v>1610</v>
      </c>
      <c r="S1546" s="15" t="str">
        <f>IFERROR((R1546-Q1546)/Q1546,"")</f>
        <v/>
      </c>
      <c r="T1546" s="19" t="s">
        <v>1610</v>
      </c>
      <c r="U1546" s="15" t="str">
        <f>IFERROR(R1546/T1546,"")</f>
        <v/>
      </c>
      <c r="V1546" s="19" t="s">
        <v>1610</v>
      </c>
      <c r="W1546" s="19" t="s">
        <v>1610</v>
      </c>
      <c r="X1546" s="15" t="str">
        <f>IFERROR((W1546-V1546)/V1546,"")</f>
        <v/>
      </c>
      <c r="Y1546" s="18">
        <v>0</v>
      </c>
      <c r="Z1546" s="18">
        <v>0</v>
      </c>
      <c r="AA1546" s="18">
        <v>0</v>
      </c>
      <c r="AB1546" s="18">
        <v>0</v>
      </c>
      <c r="AC1546" s="18">
        <v>0</v>
      </c>
      <c r="AD1546" s="18">
        <v>0</v>
      </c>
      <c r="AE1546" s="18">
        <v>0</v>
      </c>
      <c r="AF1546" s="18">
        <v>1848</v>
      </c>
      <c r="AG1546" s="18">
        <v>0</v>
      </c>
      <c r="AH1546" s="18">
        <v>0</v>
      </c>
      <c r="AI1546" s="18">
        <v>0</v>
      </c>
      <c r="AJ1546" s="18">
        <v>0</v>
      </c>
      <c r="AK1546" s="23">
        <f>SUM(Y1546:AJ1546)</f>
        <v>1848</v>
      </c>
      <c r="AL1546" s="23">
        <f>MAX(Y1546:AJ1546)</f>
        <v>1848</v>
      </c>
      <c r="AM1546">
        <f>COUNTIF(Y1546:AJ1546,"&gt;1")</f>
        <v>1</v>
      </c>
    </row>
    <row r="1547" spans="1:39" ht="15.75" x14ac:dyDescent="0.25">
      <c r="A1547" s="21" t="s">
        <v>3191</v>
      </c>
      <c r="B1547" s="21" t="s">
        <v>1520</v>
      </c>
      <c r="C1547" s="21">
        <v>26677742</v>
      </c>
      <c r="D1547" s="25" t="s">
        <v>3124</v>
      </c>
      <c r="E1547" s="21" t="s">
        <v>2489</v>
      </c>
      <c r="F1547" s="21" t="s">
        <v>3114</v>
      </c>
      <c r="G1547" s="21" t="s">
        <v>528</v>
      </c>
      <c r="H1547" s="25" t="s">
        <v>201</v>
      </c>
      <c r="I1547" s="21" t="s">
        <v>27</v>
      </c>
      <c r="J1547" s="21" t="s">
        <v>74</v>
      </c>
      <c r="K1547" s="38">
        <v>46092</v>
      </c>
      <c r="L1547" s="38"/>
      <c r="M1547" s="39" t="s">
        <v>22</v>
      </c>
      <c r="N1547" s="18" t="s">
        <v>1610</v>
      </c>
      <c r="O1547" s="18" t="s">
        <v>1610</v>
      </c>
      <c r="P1547" s="15" t="str">
        <f>IFERROR((O1547-N1547)/N1547,"")</f>
        <v/>
      </c>
      <c r="Q1547" s="19" t="s">
        <v>1610</v>
      </c>
      <c r="R1547" s="19" t="s">
        <v>1610</v>
      </c>
      <c r="S1547" s="15" t="str">
        <f>IFERROR((R1547-Q1547)/Q1547,"")</f>
        <v/>
      </c>
      <c r="T1547" s="19" t="s">
        <v>1610</v>
      </c>
      <c r="U1547" s="15" t="str">
        <f>IFERROR(R1547/T1547,"")</f>
        <v/>
      </c>
      <c r="V1547" s="19" t="s">
        <v>1610</v>
      </c>
      <c r="W1547" s="19" t="s">
        <v>1610</v>
      </c>
      <c r="X1547" s="15" t="str">
        <f>IFERROR((W1547-V1547)/V1547,"")</f>
        <v/>
      </c>
      <c r="Y1547" s="18">
        <v>0</v>
      </c>
      <c r="Z1547" s="18">
        <v>0</v>
      </c>
      <c r="AA1547" s="18">
        <v>0</v>
      </c>
      <c r="AB1547" s="18">
        <v>0</v>
      </c>
      <c r="AC1547" s="18">
        <v>0</v>
      </c>
      <c r="AD1547" s="18">
        <v>0</v>
      </c>
      <c r="AE1547" s="18">
        <v>0</v>
      </c>
      <c r="AF1547" s="18">
        <v>1848</v>
      </c>
      <c r="AG1547" s="18">
        <v>0</v>
      </c>
      <c r="AH1547" s="18">
        <v>0</v>
      </c>
      <c r="AI1547" s="18">
        <v>0</v>
      </c>
      <c r="AJ1547" s="18">
        <v>0</v>
      </c>
      <c r="AK1547" s="23">
        <f>SUM(Y1547:AJ1547)</f>
        <v>1848</v>
      </c>
      <c r="AL1547" s="23">
        <f>MAX(Y1547:AJ1547)</f>
        <v>1848</v>
      </c>
      <c r="AM1547">
        <f>COUNTIF(Y1547:AJ1547,"&gt;1")</f>
        <v>1</v>
      </c>
    </row>
    <row r="1548" spans="1:39" ht="15.75" x14ac:dyDescent="0.25">
      <c r="A1548" s="21" t="s">
        <v>3191</v>
      </c>
      <c r="B1548" s="21" t="s">
        <v>1520</v>
      </c>
      <c r="C1548" s="21">
        <v>26677742</v>
      </c>
      <c r="D1548" s="25" t="s">
        <v>3125</v>
      </c>
      <c r="E1548" s="21" t="s">
        <v>2489</v>
      </c>
      <c r="F1548" s="21" t="s">
        <v>3114</v>
      </c>
      <c r="G1548" s="21" t="s">
        <v>451</v>
      </c>
      <c r="H1548" s="25" t="s">
        <v>132</v>
      </c>
      <c r="I1548" s="21" t="s">
        <v>27</v>
      </c>
      <c r="J1548" s="21" t="s">
        <v>74</v>
      </c>
      <c r="K1548" s="38">
        <v>46092</v>
      </c>
      <c r="L1548" s="38"/>
      <c r="M1548" s="39" t="s">
        <v>22</v>
      </c>
      <c r="N1548" s="18" t="s">
        <v>1610</v>
      </c>
      <c r="O1548" s="18" t="s">
        <v>1610</v>
      </c>
      <c r="P1548" s="15" t="str">
        <f>IFERROR((O1548-N1548)/N1548,"")</f>
        <v/>
      </c>
      <c r="Q1548" s="19" t="s">
        <v>1610</v>
      </c>
      <c r="R1548" s="19" t="s">
        <v>1610</v>
      </c>
      <c r="S1548" s="15" t="str">
        <f>IFERROR((R1548-Q1548)/Q1548,"")</f>
        <v/>
      </c>
      <c r="T1548" s="19" t="s">
        <v>1610</v>
      </c>
      <c r="U1548" s="15" t="str">
        <f>IFERROR(R1548/T1548,"")</f>
        <v/>
      </c>
      <c r="V1548" s="19" t="s">
        <v>1610</v>
      </c>
      <c r="W1548" s="19" t="s">
        <v>1610</v>
      </c>
      <c r="X1548" s="15" t="str">
        <f>IFERROR((W1548-V1548)/V1548,"")</f>
        <v/>
      </c>
      <c r="Y1548" s="18">
        <v>0</v>
      </c>
      <c r="Z1548" s="18">
        <v>0</v>
      </c>
      <c r="AA1548" s="18">
        <v>0</v>
      </c>
      <c r="AB1548" s="18">
        <v>0</v>
      </c>
      <c r="AC1548" s="18">
        <v>0</v>
      </c>
      <c r="AD1548" s="18">
        <v>0</v>
      </c>
      <c r="AE1548" s="18">
        <v>0</v>
      </c>
      <c r="AF1548" s="18">
        <v>1848</v>
      </c>
      <c r="AG1548" s="18">
        <v>0</v>
      </c>
      <c r="AH1548" s="18">
        <v>0</v>
      </c>
      <c r="AI1548" s="18">
        <v>0</v>
      </c>
      <c r="AJ1548" s="18">
        <v>0</v>
      </c>
      <c r="AK1548" s="23">
        <f>SUM(Y1548:AJ1548)</f>
        <v>1848</v>
      </c>
      <c r="AL1548" s="23">
        <f>MAX(Y1548:AJ1548)</f>
        <v>1848</v>
      </c>
      <c r="AM1548">
        <f>COUNTIF(Y1548:AJ1548,"&gt;1")</f>
        <v>1</v>
      </c>
    </row>
    <row r="1549" spans="1:39" ht="15.75" x14ac:dyDescent="0.25">
      <c r="A1549" s="21" t="s">
        <v>2618</v>
      </c>
      <c r="B1549" s="21" t="s">
        <v>1519</v>
      </c>
      <c r="C1549" s="21">
        <v>27093558</v>
      </c>
      <c r="D1549" s="25">
        <v>192749</v>
      </c>
      <c r="E1549" s="21" t="s">
        <v>1180</v>
      </c>
      <c r="F1549" s="21" t="s">
        <v>1411</v>
      </c>
      <c r="G1549" s="21" t="s">
        <v>203</v>
      </c>
      <c r="H1549" s="25" t="s">
        <v>20</v>
      </c>
      <c r="I1549" s="21" t="s">
        <v>16</v>
      </c>
      <c r="J1549" s="21" t="s">
        <v>46</v>
      </c>
      <c r="K1549" s="38">
        <v>45686</v>
      </c>
      <c r="L1549" s="38">
        <v>45602</v>
      </c>
      <c r="M1549" s="39" t="s">
        <v>53</v>
      </c>
      <c r="N1549" s="18" t="s">
        <v>1610</v>
      </c>
      <c r="O1549" s="18" t="s">
        <v>1610</v>
      </c>
      <c r="P1549" s="15" t="str">
        <f>IFERROR((O1549-N1549)/N1549,"")</f>
        <v/>
      </c>
      <c r="Q1549" s="19" t="s">
        <v>1610</v>
      </c>
      <c r="R1549" s="19" t="s">
        <v>1610</v>
      </c>
      <c r="S1549" s="15" t="str">
        <f>IFERROR((R1549-Q1549)/Q1549,"")</f>
        <v/>
      </c>
      <c r="T1549" s="19">
        <v>4</v>
      </c>
      <c r="U1549" s="15" t="str">
        <f>IFERROR(R1549/T1549,"")</f>
        <v/>
      </c>
      <c r="V1549" s="19" t="s">
        <v>1610</v>
      </c>
      <c r="W1549" s="19" t="s">
        <v>1610</v>
      </c>
      <c r="X1549" s="15" t="str">
        <f>IFERROR((W1549-V1549)/V1549,"")</f>
        <v/>
      </c>
      <c r="Y1549" s="18" t="s">
        <v>1610</v>
      </c>
      <c r="Z1549" s="18" t="s">
        <v>1610</v>
      </c>
      <c r="AA1549" s="18" t="s">
        <v>1610</v>
      </c>
      <c r="AB1549" s="18" t="s">
        <v>1610</v>
      </c>
      <c r="AC1549" s="18" t="s">
        <v>1610</v>
      </c>
      <c r="AD1549" s="18" t="s">
        <v>1610</v>
      </c>
      <c r="AE1549" s="18" t="s">
        <v>1610</v>
      </c>
      <c r="AF1549" s="18" t="s">
        <v>1610</v>
      </c>
      <c r="AG1549" s="18" t="s">
        <v>1610</v>
      </c>
      <c r="AH1549" s="18" t="s">
        <v>1610</v>
      </c>
      <c r="AI1549" s="18" t="s">
        <v>1610</v>
      </c>
      <c r="AJ1549" s="18" t="s">
        <v>1610</v>
      </c>
      <c r="AK1549" s="23">
        <f>SUM(Y1549:AJ1549)</f>
        <v>0</v>
      </c>
      <c r="AL1549" s="23">
        <f>MAX(Y1549:AJ1549)</f>
        <v>0</v>
      </c>
      <c r="AM1549">
        <f>COUNTIF(Y1549:AJ1549,"&gt;1")</f>
        <v>0</v>
      </c>
    </row>
    <row r="1550" spans="1:39" ht="15.75" x14ac:dyDescent="0.25">
      <c r="A1550" s="21"/>
      <c r="B1550" s="21" t="s">
        <v>1519</v>
      </c>
      <c r="C1550" s="21">
        <v>27093558</v>
      </c>
      <c r="D1550" s="25">
        <v>193309</v>
      </c>
      <c r="E1550" s="21" t="s">
        <v>1180</v>
      </c>
      <c r="F1550" s="21" t="s">
        <v>1411</v>
      </c>
      <c r="G1550" s="21" t="s">
        <v>554</v>
      </c>
      <c r="H1550" s="25" t="s">
        <v>15</v>
      </c>
      <c r="I1550" s="21" t="s">
        <v>16</v>
      </c>
      <c r="J1550" s="21" t="s">
        <v>46</v>
      </c>
      <c r="K1550" s="38"/>
      <c r="L1550" s="38">
        <v>45118</v>
      </c>
      <c r="M1550" s="39" t="s">
        <v>53</v>
      </c>
      <c r="N1550" s="18" t="s">
        <v>1610</v>
      </c>
      <c r="O1550" s="18" t="s">
        <v>1610</v>
      </c>
      <c r="P1550" s="15" t="str">
        <f>IFERROR((O1550-N1550)/N1550,"")</f>
        <v/>
      </c>
      <c r="Q1550" s="19" t="s">
        <v>1610</v>
      </c>
      <c r="R1550" s="19" t="s">
        <v>1610</v>
      </c>
      <c r="S1550" s="15" t="str">
        <f>IFERROR((R1550-Q1550)/Q1550,"")</f>
        <v/>
      </c>
      <c r="T1550" s="19" t="s">
        <v>1610</v>
      </c>
      <c r="U1550" s="15" t="str">
        <f>IFERROR(R1550/T1550,"")</f>
        <v/>
      </c>
      <c r="V1550" s="19" t="s">
        <v>1610</v>
      </c>
      <c r="W1550" s="19" t="s">
        <v>1610</v>
      </c>
      <c r="X1550" s="15" t="str">
        <f>IFERROR((W1550-V1550)/V1550,"")</f>
        <v/>
      </c>
      <c r="Y1550" s="18" t="s">
        <v>1610</v>
      </c>
      <c r="Z1550" s="18" t="s">
        <v>1610</v>
      </c>
      <c r="AA1550" s="18" t="s">
        <v>1610</v>
      </c>
      <c r="AB1550" s="18" t="s">
        <v>1610</v>
      </c>
      <c r="AC1550" s="18" t="s">
        <v>1610</v>
      </c>
      <c r="AD1550" s="18" t="s">
        <v>1610</v>
      </c>
      <c r="AE1550" s="18" t="s">
        <v>1610</v>
      </c>
      <c r="AF1550" s="18" t="s">
        <v>1610</v>
      </c>
      <c r="AG1550" s="18" t="s">
        <v>1610</v>
      </c>
      <c r="AH1550" s="18" t="s">
        <v>1610</v>
      </c>
      <c r="AI1550" s="18" t="s">
        <v>1610</v>
      </c>
      <c r="AJ1550" s="18" t="s">
        <v>1610</v>
      </c>
      <c r="AK1550" s="23">
        <f>SUM(Y1550:AJ1550)</f>
        <v>0</v>
      </c>
      <c r="AL1550" s="23">
        <f>MAX(Y1550:AJ1550)</f>
        <v>0</v>
      </c>
      <c r="AM1550">
        <f>COUNTIF(Y1550:AJ1550,"&gt;1")</f>
        <v>0</v>
      </c>
    </row>
    <row r="1551" spans="1:39" ht="15.75" x14ac:dyDescent="0.25">
      <c r="A1551" s="21"/>
      <c r="B1551" s="21" t="s">
        <v>1519</v>
      </c>
      <c r="C1551" s="21">
        <v>27093558</v>
      </c>
      <c r="D1551" s="25">
        <v>193925</v>
      </c>
      <c r="E1551" s="21" t="s">
        <v>1180</v>
      </c>
      <c r="F1551" s="21" t="s">
        <v>1411</v>
      </c>
      <c r="G1551" s="21" t="s">
        <v>50</v>
      </c>
      <c r="H1551" s="25" t="s">
        <v>51</v>
      </c>
      <c r="I1551" s="21" t="s">
        <v>16</v>
      </c>
      <c r="J1551" s="21" t="s">
        <v>17</v>
      </c>
      <c r="K1551" s="38"/>
      <c r="L1551" s="38">
        <v>45006</v>
      </c>
      <c r="M1551" s="39" t="s">
        <v>53</v>
      </c>
      <c r="N1551" s="18" t="s">
        <v>1610</v>
      </c>
      <c r="O1551" s="18" t="s">
        <v>1610</v>
      </c>
      <c r="P1551" s="15" t="str">
        <f>IFERROR((O1551-N1551)/N1551,"")</f>
        <v/>
      </c>
      <c r="Q1551" s="19" t="s">
        <v>1610</v>
      </c>
      <c r="R1551" s="19" t="s">
        <v>1610</v>
      </c>
      <c r="S1551" s="15" t="str">
        <f>IFERROR((R1551-Q1551)/Q1551,"")</f>
        <v/>
      </c>
      <c r="T1551" s="19" t="s">
        <v>1610</v>
      </c>
      <c r="U1551" s="15" t="str">
        <f>IFERROR(R1551/T1551,"")</f>
        <v/>
      </c>
      <c r="V1551" s="19" t="s">
        <v>1610</v>
      </c>
      <c r="W1551" s="19" t="s">
        <v>1610</v>
      </c>
      <c r="X1551" s="15" t="str">
        <f>IFERROR((W1551-V1551)/V1551,"")</f>
        <v/>
      </c>
      <c r="Y1551" s="18" t="s">
        <v>1610</v>
      </c>
      <c r="Z1551" s="18" t="s">
        <v>1610</v>
      </c>
      <c r="AA1551" s="18" t="s">
        <v>1610</v>
      </c>
      <c r="AB1551" s="18" t="s">
        <v>1610</v>
      </c>
      <c r="AC1551" s="18" t="s">
        <v>1610</v>
      </c>
      <c r="AD1551" s="18" t="s">
        <v>1610</v>
      </c>
      <c r="AE1551" s="18" t="s">
        <v>1610</v>
      </c>
      <c r="AF1551" s="18" t="s">
        <v>1610</v>
      </c>
      <c r="AG1551" s="18" t="s">
        <v>1610</v>
      </c>
      <c r="AH1551" s="18" t="s">
        <v>1610</v>
      </c>
      <c r="AI1551" s="18" t="s">
        <v>1610</v>
      </c>
      <c r="AJ1551" s="18" t="s">
        <v>1610</v>
      </c>
      <c r="AK1551" s="23">
        <f>SUM(Y1551:AJ1551)</f>
        <v>0</v>
      </c>
      <c r="AL1551" s="23">
        <f>MAX(Y1551:AJ1551)</f>
        <v>0</v>
      </c>
      <c r="AM1551">
        <f>COUNTIF(Y1551:AJ1551,"&gt;1")</f>
        <v>0</v>
      </c>
    </row>
    <row r="1552" spans="1:39" ht="15.75" x14ac:dyDescent="0.25">
      <c r="A1552" s="21"/>
      <c r="B1552" s="21" t="s">
        <v>1519</v>
      </c>
      <c r="C1552" s="21">
        <v>27121672</v>
      </c>
      <c r="D1552" s="25">
        <v>102463</v>
      </c>
      <c r="E1552" s="21" t="s">
        <v>2489</v>
      </c>
      <c r="F1552" s="21" t="s">
        <v>489</v>
      </c>
      <c r="G1552" s="21" t="s">
        <v>451</v>
      </c>
      <c r="H1552" s="25" t="s">
        <v>132</v>
      </c>
      <c r="I1552" s="21" t="s">
        <v>41</v>
      </c>
      <c r="J1552" s="21" t="s">
        <v>42</v>
      </c>
      <c r="K1552" s="38">
        <v>46000</v>
      </c>
      <c r="L1552" s="38">
        <v>46230</v>
      </c>
      <c r="M1552" s="39" t="s">
        <v>18</v>
      </c>
      <c r="N1552" s="18">
        <v>7300</v>
      </c>
      <c r="O1552" s="18">
        <v>0</v>
      </c>
      <c r="P1552" s="15">
        <f>IFERROR((O1552-N1552)/N1552,"")</f>
        <v>-1</v>
      </c>
      <c r="Q1552" s="19">
        <v>81</v>
      </c>
      <c r="R1552" s="19">
        <v>42</v>
      </c>
      <c r="S1552" s="15">
        <f>IFERROR((R1552-Q1552)/Q1552,"")</f>
        <v>-0.48148148148148145</v>
      </c>
      <c r="T1552" s="19">
        <v>364</v>
      </c>
      <c r="U1552" s="15">
        <f>IFERROR(R1552/T1552,"")</f>
        <v>0.11538461538461539</v>
      </c>
      <c r="V1552" s="19">
        <v>41</v>
      </c>
      <c r="W1552" s="19">
        <v>17</v>
      </c>
      <c r="X1552" s="15">
        <f>IFERROR((W1552-V1552)/V1552,"")</f>
        <v>-0.58536585365853655</v>
      </c>
      <c r="Y1552" s="18">
        <v>0</v>
      </c>
      <c r="Z1552" s="18">
        <v>0</v>
      </c>
      <c r="AA1552" s="18">
        <v>0</v>
      </c>
      <c r="AB1552" s="18">
        <v>0</v>
      </c>
      <c r="AC1552" s="18">
        <v>8500</v>
      </c>
      <c r="AD1552" s="18">
        <v>0</v>
      </c>
      <c r="AE1552" s="18">
        <v>0</v>
      </c>
      <c r="AF1552" s="18">
        <v>0</v>
      </c>
      <c r="AG1552" s="18">
        <v>0</v>
      </c>
      <c r="AH1552" s="18">
        <v>0</v>
      </c>
      <c r="AI1552" s="18">
        <v>0</v>
      </c>
      <c r="AJ1552" s="18">
        <v>0</v>
      </c>
      <c r="AK1552" s="23">
        <f>SUM(Y1552:AJ1552)</f>
        <v>8500</v>
      </c>
      <c r="AL1552" s="23">
        <f>MAX(Y1552:AJ1552)</f>
        <v>8500</v>
      </c>
      <c r="AM1552">
        <f>COUNTIF(Y1552:AJ1552,"&gt;1")</f>
        <v>1</v>
      </c>
    </row>
    <row r="1553" spans="1:39" ht="15.75" x14ac:dyDescent="0.25">
      <c r="A1553" s="21" t="s">
        <v>2618</v>
      </c>
      <c r="B1553" s="21" t="s">
        <v>1519</v>
      </c>
      <c r="C1553" s="21">
        <v>27175959</v>
      </c>
      <c r="D1553" s="25" t="s">
        <v>3237</v>
      </c>
      <c r="E1553" s="21" t="s">
        <v>2933</v>
      </c>
      <c r="F1553" s="21" t="s">
        <v>3238</v>
      </c>
      <c r="G1553" s="21" t="s">
        <v>766</v>
      </c>
      <c r="H1553" s="25" t="s">
        <v>51</v>
      </c>
      <c r="I1553" s="21" t="s">
        <v>107</v>
      </c>
      <c r="J1553" s="21" t="s">
        <v>3201</v>
      </c>
      <c r="K1553" s="38">
        <v>46141</v>
      </c>
      <c r="L1553" s="38">
        <v>46225</v>
      </c>
      <c r="M1553" s="39" t="s">
        <v>18</v>
      </c>
      <c r="N1553" s="18">
        <v>0</v>
      </c>
      <c r="O1553" s="18">
        <v>3240</v>
      </c>
      <c r="P1553" s="15" t="str">
        <f>IFERROR((O1553-N1553)/N1553,"")</f>
        <v/>
      </c>
      <c r="Q1553" s="19">
        <v>0</v>
      </c>
      <c r="R1553" s="19">
        <v>5</v>
      </c>
      <c r="S1553" s="15" t="str">
        <f>IFERROR((R1553-Q1553)/Q1553,"")</f>
        <v/>
      </c>
      <c r="T1553" s="19" t="s">
        <v>1610</v>
      </c>
      <c r="U1553" s="15" t="str">
        <f>IFERROR(R1553/T1553,"")</f>
        <v/>
      </c>
      <c r="V1553" s="19">
        <v>0</v>
      </c>
      <c r="W1553" s="19">
        <v>5</v>
      </c>
      <c r="X1553" s="15" t="str">
        <f>IFERROR((W1553-V1553)/V1553,"")</f>
        <v/>
      </c>
      <c r="Y1553" s="18">
        <v>0</v>
      </c>
      <c r="Z1553" s="18">
        <v>0</v>
      </c>
      <c r="AA1553" s="18">
        <v>0</v>
      </c>
      <c r="AB1553" s="18">
        <v>0</v>
      </c>
      <c r="AC1553" s="18">
        <v>0</v>
      </c>
      <c r="AD1553" s="18">
        <v>0</v>
      </c>
      <c r="AE1553" s="18">
        <v>0</v>
      </c>
      <c r="AF1553" s="18">
        <v>0</v>
      </c>
      <c r="AG1553" s="18">
        <v>3240</v>
      </c>
      <c r="AH1553" s="18">
        <v>0</v>
      </c>
      <c r="AI1553" s="18">
        <v>0</v>
      </c>
      <c r="AJ1553" s="18">
        <v>0</v>
      </c>
      <c r="AK1553" s="23">
        <f>SUM(Y1553:AJ1553)</f>
        <v>3240</v>
      </c>
      <c r="AL1553" s="23">
        <f>MAX(Y1553:AJ1553)</f>
        <v>3240</v>
      </c>
      <c r="AM1553">
        <f>COUNTIF(Y1553:AJ1553,"&gt;1")</f>
        <v>1</v>
      </c>
    </row>
    <row r="1554" spans="1:39" ht="15.75" x14ac:dyDescent="0.25">
      <c r="A1554" s="21"/>
      <c r="B1554" s="21" t="s">
        <v>1519</v>
      </c>
      <c r="C1554" s="21">
        <v>27189489</v>
      </c>
      <c r="D1554" s="25">
        <v>500807</v>
      </c>
      <c r="E1554" s="21" t="s">
        <v>1575</v>
      </c>
      <c r="F1554" s="21" t="s">
        <v>1066</v>
      </c>
      <c r="G1554" s="21" t="s">
        <v>766</v>
      </c>
      <c r="H1554" s="25" t="s">
        <v>51</v>
      </c>
      <c r="I1554" s="21" t="s">
        <v>21</v>
      </c>
      <c r="J1554" s="21" t="s">
        <v>21</v>
      </c>
      <c r="K1554" s="38"/>
      <c r="L1554" s="38">
        <v>46240</v>
      </c>
      <c r="M1554" s="39" t="s">
        <v>18</v>
      </c>
      <c r="N1554" s="18">
        <v>0</v>
      </c>
      <c r="O1554" s="18">
        <v>0</v>
      </c>
      <c r="P1554" s="15" t="str">
        <f>IFERROR((O1554-N1554)/N1554,"")</f>
        <v/>
      </c>
      <c r="Q1554" s="19">
        <v>75</v>
      </c>
      <c r="R1554" s="19">
        <v>73</v>
      </c>
      <c r="S1554" s="15">
        <f>IFERROR((R1554-Q1554)/Q1554,"")</f>
        <v>-2.6666666666666668E-2</v>
      </c>
      <c r="T1554" s="19">
        <v>18</v>
      </c>
      <c r="U1554" s="15">
        <f>IFERROR(R1554/T1554,"")</f>
        <v>4.0555555555555554</v>
      </c>
      <c r="V1554" s="19">
        <v>38</v>
      </c>
      <c r="W1554" s="19">
        <v>24</v>
      </c>
      <c r="X1554" s="15">
        <f>IFERROR((W1554-V1554)/V1554,"")</f>
        <v>-0.36842105263157893</v>
      </c>
      <c r="Y1554" s="18" t="s">
        <v>1610</v>
      </c>
      <c r="Z1554" s="18" t="s">
        <v>1610</v>
      </c>
      <c r="AA1554" s="18" t="s">
        <v>1610</v>
      </c>
      <c r="AB1554" s="18" t="s">
        <v>1610</v>
      </c>
      <c r="AC1554" s="18" t="s">
        <v>1610</v>
      </c>
      <c r="AD1554" s="18" t="s">
        <v>1610</v>
      </c>
      <c r="AE1554" s="18" t="s">
        <v>1610</v>
      </c>
      <c r="AF1554" s="18" t="s">
        <v>1610</v>
      </c>
      <c r="AG1554" s="18" t="s">
        <v>1610</v>
      </c>
      <c r="AH1554" s="18" t="s">
        <v>1610</v>
      </c>
      <c r="AI1554" s="18" t="s">
        <v>1610</v>
      </c>
      <c r="AJ1554" s="18" t="s">
        <v>1610</v>
      </c>
      <c r="AK1554" s="23">
        <f>SUM(Y1554:AJ1554)</f>
        <v>0</v>
      </c>
      <c r="AL1554" s="23">
        <f>MAX(Y1554:AJ1554)</f>
        <v>0</v>
      </c>
      <c r="AM1554">
        <f>COUNTIF(Y1554:AJ1554,"&gt;1")</f>
        <v>0</v>
      </c>
    </row>
    <row r="1555" spans="1:39" ht="15.75" x14ac:dyDescent="0.25">
      <c r="A1555" s="21" t="s">
        <v>3197</v>
      </c>
      <c r="B1555" s="21" t="s">
        <v>1519</v>
      </c>
      <c r="C1555" s="21">
        <v>27221841</v>
      </c>
      <c r="D1555" s="25">
        <v>193580</v>
      </c>
      <c r="E1555" s="21" t="s">
        <v>1180</v>
      </c>
      <c r="F1555" s="21" t="s">
        <v>1612</v>
      </c>
      <c r="G1555" s="21" t="s">
        <v>128</v>
      </c>
      <c r="H1555" s="25" t="s">
        <v>20</v>
      </c>
      <c r="I1555" s="21" t="s">
        <v>21</v>
      </c>
      <c r="J1555" s="21" t="s">
        <v>21</v>
      </c>
      <c r="K1555" s="38">
        <v>45343</v>
      </c>
      <c r="L1555" s="38">
        <v>45250</v>
      </c>
      <c r="M1555" s="39" t="s">
        <v>53</v>
      </c>
      <c r="N1555" s="18" t="s">
        <v>1610</v>
      </c>
      <c r="O1555" s="18" t="s">
        <v>1610</v>
      </c>
      <c r="P1555" s="15" t="str">
        <f>IFERROR((O1555-N1555)/N1555,"")</f>
        <v/>
      </c>
      <c r="Q1555" s="19" t="s">
        <v>1610</v>
      </c>
      <c r="R1555" s="19" t="s">
        <v>1610</v>
      </c>
      <c r="S1555" s="15" t="str">
        <f>IFERROR((R1555-Q1555)/Q1555,"")</f>
        <v/>
      </c>
      <c r="T1555" s="19" t="s">
        <v>1610</v>
      </c>
      <c r="U1555" s="15" t="str">
        <f>IFERROR(R1555/T1555,"")</f>
        <v/>
      </c>
      <c r="V1555" s="19" t="s">
        <v>1610</v>
      </c>
      <c r="W1555" s="19" t="s">
        <v>1610</v>
      </c>
      <c r="X1555" s="15" t="str">
        <f>IFERROR((W1555-V1555)/V1555,"")</f>
        <v/>
      </c>
      <c r="Y1555" s="18" t="s">
        <v>1610</v>
      </c>
      <c r="Z1555" s="18" t="s">
        <v>1610</v>
      </c>
      <c r="AA1555" s="18" t="s">
        <v>1610</v>
      </c>
      <c r="AB1555" s="18" t="s">
        <v>1610</v>
      </c>
      <c r="AC1555" s="18" t="s">
        <v>1610</v>
      </c>
      <c r="AD1555" s="18" t="s">
        <v>1610</v>
      </c>
      <c r="AE1555" s="18" t="s">
        <v>1610</v>
      </c>
      <c r="AF1555" s="18" t="s">
        <v>1610</v>
      </c>
      <c r="AG1555" s="18" t="s">
        <v>1610</v>
      </c>
      <c r="AH1555" s="18" t="s">
        <v>1610</v>
      </c>
      <c r="AI1555" s="18" t="s">
        <v>1610</v>
      </c>
      <c r="AJ1555" s="18" t="s">
        <v>1610</v>
      </c>
      <c r="AK1555" s="23">
        <f>SUM(Y1555:AJ1555)</f>
        <v>0</v>
      </c>
      <c r="AL1555" s="23">
        <f>MAX(Y1555:AJ1555)</f>
        <v>0</v>
      </c>
      <c r="AM1555">
        <f>COUNTIF(Y1555:AJ1555,"&gt;1")</f>
        <v>0</v>
      </c>
    </row>
    <row r="1556" spans="1:39" ht="15.75" x14ac:dyDescent="0.25">
      <c r="A1556" s="21" t="s">
        <v>3197</v>
      </c>
      <c r="B1556" s="21" t="s">
        <v>1519</v>
      </c>
      <c r="C1556" s="21">
        <v>27221841</v>
      </c>
      <c r="D1556" s="25">
        <v>194426</v>
      </c>
      <c r="E1556" s="21" t="s">
        <v>1180</v>
      </c>
      <c r="F1556" s="21" t="s">
        <v>1612</v>
      </c>
      <c r="G1556" s="21" t="s">
        <v>729</v>
      </c>
      <c r="H1556" s="25" t="s">
        <v>20</v>
      </c>
      <c r="I1556" s="21" t="s">
        <v>16</v>
      </c>
      <c r="J1556" s="21" t="s">
        <v>17</v>
      </c>
      <c r="K1556" s="38">
        <v>45343</v>
      </c>
      <c r="L1556" s="38"/>
      <c r="M1556" s="39" t="s">
        <v>53</v>
      </c>
      <c r="N1556" s="18" t="s">
        <v>1610</v>
      </c>
      <c r="O1556" s="18" t="s">
        <v>1610</v>
      </c>
      <c r="P1556" s="15" t="str">
        <f>IFERROR((O1556-N1556)/N1556,"")</f>
        <v/>
      </c>
      <c r="Q1556" s="19" t="s">
        <v>1610</v>
      </c>
      <c r="R1556" s="19" t="s">
        <v>1610</v>
      </c>
      <c r="S1556" s="15" t="str">
        <f>IFERROR((R1556-Q1556)/Q1556,"")</f>
        <v/>
      </c>
      <c r="T1556" s="19" t="s">
        <v>1610</v>
      </c>
      <c r="U1556" s="15" t="str">
        <f>IFERROR(R1556/T1556,"")</f>
        <v/>
      </c>
      <c r="V1556" s="19" t="s">
        <v>1610</v>
      </c>
      <c r="W1556" s="19" t="s">
        <v>1610</v>
      </c>
      <c r="X1556" s="15" t="str">
        <f>IFERROR((W1556-V1556)/V1556,"")</f>
        <v/>
      </c>
      <c r="Y1556" s="18" t="s">
        <v>1610</v>
      </c>
      <c r="Z1556" s="18" t="s">
        <v>1610</v>
      </c>
      <c r="AA1556" s="18" t="s">
        <v>1610</v>
      </c>
      <c r="AB1556" s="18" t="s">
        <v>1610</v>
      </c>
      <c r="AC1556" s="18" t="s">
        <v>1610</v>
      </c>
      <c r="AD1556" s="18" t="s">
        <v>1610</v>
      </c>
      <c r="AE1556" s="18" t="s">
        <v>1610</v>
      </c>
      <c r="AF1556" s="18" t="s">
        <v>1610</v>
      </c>
      <c r="AG1556" s="18" t="s">
        <v>1610</v>
      </c>
      <c r="AH1556" s="18" t="s">
        <v>1610</v>
      </c>
      <c r="AI1556" s="18" t="s">
        <v>1610</v>
      </c>
      <c r="AJ1556" s="18" t="s">
        <v>1610</v>
      </c>
      <c r="AK1556" s="23">
        <f>SUM(Y1556:AJ1556)</f>
        <v>0</v>
      </c>
      <c r="AL1556" s="23">
        <f>MAX(Y1556:AJ1556)</f>
        <v>0</v>
      </c>
      <c r="AM1556">
        <f>COUNTIF(Y1556:AJ1556,"&gt;1")</f>
        <v>0</v>
      </c>
    </row>
    <row r="1557" spans="1:39" ht="15.75" x14ac:dyDescent="0.25">
      <c r="A1557" s="21" t="s">
        <v>3197</v>
      </c>
      <c r="B1557" s="21" t="s">
        <v>1519</v>
      </c>
      <c r="C1557" s="21">
        <v>27221841</v>
      </c>
      <c r="D1557" s="25">
        <v>194427</v>
      </c>
      <c r="E1557" s="21" t="s">
        <v>1180</v>
      </c>
      <c r="F1557" s="21" t="s">
        <v>1612</v>
      </c>
      <c r="G1557" s="21" t="s">
        <v>122</v>
      </c>
      <c r="H1557" s="25" t="s">
        <v>20</v>
      </c>
      <c r="I1557" s="21" t="s">
        <v>16</v>
      </c>
      <c r="J1557" s="21" t="s">
        <v>17</v>
      </c>
      <c r="K1557" s="38">
        <v>45343</v>
      </c>
      <c r="L1557" s="38"/>
      <c r="M1557" s="39" t="s">
        <v>53</v>
      </c>
      <c r="N1557" s="18" t="s">
        <v>1610</v>
      </c>
      <c r="O1557" s="18" t="s">
        <v>1610</v>
      </c>
      <c r="P1557" s="15" t="str">
        <f>IFERROR((O1557-N1557)/N1557,"")</f>
        <v/>
      </c>
      <c r="Q1557" s="19" t="s">
        <v>1610</v>
      </c>
      <c r="R1557" s="19" t="s">
        <v>1610</v>
      </c>
      <c r="S1557" s="15" t="str">
        <f>IFERROR((R1557-Q1557)/Q1557,"")</f>
        <v/>
      </c>
      <c r="T1557" s="19" t="s">
        <v>1610</v>
      </c>
      <c r="U1557" s="15" t="str">
        <f>IFERROR(R1557/T1557,"")</f>
        <v/>
      </c>
      <c r="V1557" s="19" t="s">
        <v>1610</v>
      </c>
      <c r="W1557" s="19" t="s">
        <v>1610</v>
      </c>
      <c r="X1557" s="15" t="str">
        <f>IFERROR((W1557-V1557)/V1557,"")</f>
        <v/>
      </c>
      <c r="Y1557" s="18" t="s">
        <v>1610</v>
      </c>
      <c r="Z1557" s="18" t="s">
        <v>1610</v>
      </c>
      <c r="AA1557" s="18" t="s">
        <v>1610</v>
      </c>
      <c r="AB1557" s="18" t="s">
        <v>1610</v>
      </c>
      <c r="AC1557" s="18" t="s">
        <v>1610</v>
      </c>
      <c r="AD1557" s="18" t="s">
        <v>1610</v>
      </c>
      <c r="AE1557" s="18" t="s">
        <v>1610</v>
      </c>
      <c r="AF1557" s="18" t="s">
        <v>1610</v>
      </c>
      <c r="AG1557" s="18" t="s">
        <v>1610</v>
      </c>
      <c r="AH1557" s="18" t="s">
        <v>1610</v>
      </c>
      <c r="AI1557" s="18" t="s">
        <v>1610</v>
      </c>
      <c r="AJ1557" s="18" t="s">
        <v>1610</v>
      </c>
      <c r="AK1557" s="23">
        <f>SUM(Y1557:AJ1557)</f>
        <v>0</v>
      </c>
      <c r="AL1557" s="23">
        <f>MAX(Y1557:AJ1557)</f>
        <v>0</v>
      </c>
      <c r="AM1557">
        <f>COUNTIF(Y1557:AJ1557,"&gt;1")</f>
        <v>0</v>
      </c>
    </row>
    <row r="1558" spans="1:39" ht="15.75" x14ac:dyDescent="0.25">
      <c r="A1558" s="21" t="s">
        <v>2618</v>
      </c>
      <c r="B1558" s="21" t="s">
        <v>1519</v>
      </c>
      <c r="C1558" s="21">
        <v>27252043</v>
      </c>
      <c r="D1558" s="25" t="s">
        <v>3334</v>
      </c>
      <c r="E1558" s="21" t="s">
        <v>69</v>
      </c>
      <c r="F1558" s="21" t="s">
        <v>3335</v>
      </c>
      <c r="G1558" s="21" t="s">
        <v>220</v>
      </c>
      <c r="H1558" s="25" t="s">
        <v>63</v>
      </c>
      <c r="I1558" s="21" t="s">
        <v>21</v>
      </c>
      <c r="J1558" s="21" t="s">
        <v>21</v>
      </c>
      <c r="K1558" s="38">
        <v>46161</v>
      </c>
      <c r="L1558" s="38">
        <v>46224</v>
      </c>
      <c r="M1558" s="39" t="s">
        <v>18</v>
      </c>
      <c r="N1558" s="18">
        <v>0</v>
      </c>
      <c r="O1558" s="18">
        <v>7080</v>
      </c>
      <c r="P1558" s="15" t="str">
        <f>IFERROR((O1558-N1558)/N1558,"")</f>
        <v/>
      </c>
      <c r="Q1558" s="19">
        <v>0</v>
      </c>
      <c r="R1558" s="19">
        <v>5</v>
      </c>
      <c r="S1558" s="15" t="str">
        <f>IFERROR((R1558-Q1558)/Q1558,"")</f>
        <v/>
      </c>
      <c r="T1558" s="19" t="s">
        <v>1610</v>
      </c>
      <c r="U1558" s="15" t="str">
        <f>IFERROR(R1558/T1558,"")</f>
        <v/>
      </c>
      <c r="V1558" s="19">
        <v>0</v>
      </c>
      <c r="W1558" s="19">
        <v>2</v>
      </c>
      <c r="X1558" s="15" t="str">
        <f>IFERROR((W1558-V1558)/V1558,"")</f>
        <v/>
      </c>
      <c r="Y1558" s="18">
        <v>0</v>
      </c>
      <c r="Z1558" s="18">
        <v>0</v>
      </c>
      <c r="AA1558" s="18">
        <v>0</v>
      </c>
      <c r="AB1558" s="18">
        <v>0</v>
      </c>
      <c r="AC1558" s="18">
        <v>0</v>
      </c>
      <c r="AD1558" s="18">
        <v>0</v>
      </c>
      <c r="AE1558" s="18">
        <v>0</v>
      </c>
      <c r="AF1558" s="18">
        <v>0</v>
      </c>
      <c r="AG1558" s="18">
        <v>0</v>
      </c>
      <c r="AH1558" s="18">
        <v>7080</v>
      </c>
      <c r="AI1558" s="18">
        <v>0</v>
      </c>
      <c r="AJ1558" s="18">
        <v>0</v>
      </c>
      <c r="AK1558" s="23">
        <f>SUM(Y1558:AJ1558)</f>
        <v>7080</v>
      </c>
      <c r="AL1558" s="23">
        <f>MAX(Y1558:AJ1558)</f>
        <v>7080</v>
      </c>
      <c r="AM1558">
        <f>COUNTIF(Y1558:AJ1558,"&gt;1")</f>
        <v>1</v>
      </c>
    </row>
    <row r="1559" spans="1:39" ht="15.75" x14ac:dyDescent="0.25">
      <c r="A1559" s="21" t="s">
        <v>3208</v>
      </c>
      <c r="B1559" s="21" t="s">
        <v>1520</v>
      </c>
      <c r="C1559" s="21">
        <v>27379581</v>
      </c>
      <c r="D1559" s="25" t="s">
        <v>2772</v>
      </c>
      <c r="E1559" s="21" t="s">
        <v>1642</v>
      </c>
      <c r="F1559" s="21" t="s">
        <v>2773</v>
      </c>
      <c r="G1559" s="21" t="s">
        <v>94</v>
      </c>
      <c r="H1559" s="25" t="s">
        <v>63</v>
      </c>
      <c r="I1559" s="21" t="s">
        <v>67</v>
      </c>
      <c r="J1559" s="21" t="s">
        <v>68</v>
      </c>
      <c r="K1559" s="38">
        <v>45982</v>
      </c>
      <c r="L1559" s="38">
        <v>46220</v>
      </c>
      <c r="M1559" s="39" t="s">
        <v>18</v>
      </c>
      <c r="N1559" s="18">
        <v>0</v>
      </c>
      <c r="O1559" s="18">
        <v>0</v>
      </c>
      <c r="P1559" s="15" t="str">
        <f>IFERROR((O1559-N1559)/N1559,"")</f>
        <v/>
      </c>
      <c r="Q1559" s="19">
        <v>0</v>
      </c>
      <c r="R1559" s="19">
        <v>8</v>
      </c>
      <c r="S1559" s="15" t="str">
        <f>IFERROR((R1559-Q1559)/Q1559,"")</f>
        <v/>
      </c>
      <c r="T1559" s="19" t="s">
        <v>1610</v>
      </c>
      <c r="U1559" s="15" t="str">
        <f>IFERROR(R1559/T1559,"")</f>
        <v/>
      </c>
      <c r="V1559" s="19">
        <v>1</v>
      </c>
      <c r="W1559" s="19">
        <v>6</v>
      </c>
      <c r="X1559" s="15">
        <f>IFERROR((W1559-V1559)/V1559,"")</f>
        <v>5</v>
      </c>
      <c r="Y1559" s="18">
        <v>0</v>
      </c>
      <c r="Z1559" s="18">
        <v>0</v>
      </c>
      <c r="AA1559" s="18">
        <v>0</v>
      </c>
      <c r="AB1559" s="18">
        <v>4126</v>
      </c>
      <c r="AC1559" s="18">
        <v>0</v>
      </c>
      <c r="AD1559" s="18">
        <v>0</v>
      </c>
      <c r="AE1559" s="18">
        <v>0</v>
      </c>
      <c r="AF1559" s="18">
        <v>0</v>
      </c>
      <c r="AG1559" s="18">
        <v>0</v>
      </c>
      <c r="AH1559" s="18">
        <v>0</v>
      </c>
      <c r="AI1559" s="18">
        <v>0</v>
      </c>
      <c r="AJ1559" s="18">
        <v>0</v>
      </c>
      <c r="AK1559" s="23">
        <f>SUM(Y1559:AJ1559)</f>
        <v>4126</v>
      </c>
      <c r="AL1559" s="23">
        <f>MAX(Y1559:AJ1559)</f>
        <v>4126</v>
      </c>
      <c r="AM1559">
        <f>COUNTIF(Y1559:AJ1559,"&gt;1")</f>
        <v>1</v>
      </c>
    </row>
    <row r="1560" spans="1:39" ht="15.75" x14ac:dyDescent="0.25">
      <c r="A1560" s="21" t="s">
        <v>3208</v>
      </c>
      <c r="B1560" s="21" t="s">
        <v>1519</v>
      </c>
      <c r="C1560" s="21">
        <v>27379581</v>
      </c>
      <c r="D1560" s="25" t="s">
        <v>3315</v>
      </c>
      <c r="E1560" s="21" t="s">
        <v>1642</v>
      </c>
      <c r="F1560" s="21" t="s">
        <v>2773</v>
      </c>
      <c r="G1560" s="21" t="s">
        <v>679</v>
      </c>
      <c r="H1560" s="25" t="s">
        <v>15</v>
      </c>
      <c r="I1560" s="21" t="s">
        <v>67</v>
      </c>
      <c r="J1560" s="21" t="s">
        <v>68</v>
      </c>
      <c r="K1560" s="38">
        <v>46171</v>
      </c>
      <c r="L1560" s="38"/>
      <c r="M1560" s="39" t="s">
        <v>18</v>
      </c>
      <c r="N1560" s="18">
        <v>0</v>
      </c>
      <c r="O1560" s="18">
        <v>517</v>
      </c>
      <c r="P1560" s="15" t="str">
        <f>IFERROR((O1560-N1560)/N1560,"")</f>
        <v/>
      </c>
      <c r="Q1560" s="19">
        <v>0</v>
      </c>
      <c r="R1560" s="19">
        <v>0</v>
      </c>
      <c r="S1560" s="15" t="str">
        <f>IFERROR((R1560-Q1560)/Q1560,"")</f>
        <v/>
      </c>
      <c r="T1560" s="19" t="s">
        <v>1610</v>
      </c>
      <c r="U1560" s="15" t="str">
        <f>IFERROR(R1560/T1560,"")</f>
        <v/>
      </c>
      <c r="V1560" s="19" t="s">
        <v>1610</v>
      </c>
      <c r="W1560" s="19" t="s">
        <v>1610</v>
      </c>
      <c r="X1560" s="15" t="str">
        <f>IFERROR((W1560-V1560)/V1560,"")</f>
        <v/>
      </c>
      <c r="Y1560" s="18">
        <v>0</v>
      </c>
      <c r="Z1560" s="18">
        <v>0</v>
      </c>
      <c r="AA1560" s="18">
        <v>0</v>
      </c>
      <c r="AB1560" s="18">
        <v>0</v>
      </c>
      <c r="AC1560" s="18">
        <v>0</v>
      </c>
      <c r="AD1560" s="18">
        <v>0</v>
      </c>
      <c r="AE1560" s="18">
        <v>0</v>
      </c>
      <c r="AF1560" s="18">
        <v>0</v>
      </c>
      <c r="AG1560" s="18">
        <v>0</v>
      </c>
      <c r="AH1560" s="18">
        <v>517</v>
      </c>
      <c r="AI1560" s="18">
        <v>0</v>
      </c>
      <c r="AJ1560" s="18">
        <v>0</v>
      </c>
      <c r="AK1560" s="23">
        <f>SUM(Y1560:AJ1560)</f>
        <v>517</v>
      </c>
      <c r="AL1560" s="23">
        <f>MAX(Y1560:AJ1560)</f>
        <v>517</v>
      </c>
      <c r="AM1560">
        <f>COUNTIF(Y1560:AJ1560,"&gt;1")</f>
        <v>1</v>
      </c>
    </row>
    <row r="1561" spans="1:39" ht="15.75" x14ac:dyDescent="0.25">
      <c r="A1561" s="21"/>
      <c r="B1561" s="21" t="s">
        <v>1520</v>
      </c>
      <c r="C1561" s="21">
        <v>27426196</v>
      </c>
      <c r="D1561" s="25">
        <v>192461</v>
      </c>
      <c r="E1561" s="21" t="s">
        <v>1575</v>
      </c>
      <c r="F1561" s="21" t="s">
        <v>1889</v>
      </c>
      <c r="G1561" s="21" t="s">
        <v>50</v>
      </c>
      <c r="H1561" s="25" t="s">
        <v>51</v>
      </c>
      <c r="I1561" s="21" t="s">
        <v>16</v>
      </c>
      <c r="J1561" s="21" t="s">
        <v>17</v>
      </c>
      <c r="K1561" s="38">
        <v>45930</v>
      </c>
      <c r="L1561" s="38">
        <v>46223</v>
      </c>
      <c r="M1561" s="39" t="s">
        <v>18</v>
      </c>
      <c r="N1561" s="18">
        <v>22032</v>
      </c>
      <c r="O1561" s="18">
        <v>0</v>
      </c>
      <c r="P1561" s="15">
        <f>IFERROR((O1561-N1561)/N1561,"")</f>
        <v>-1</v>
      </c>
      <c r="Q1561" s="19">
        <v>429</v>
      </c>
      <c r="R1561" s="19">
        <v>359</v>
      </c>
      <c r="S1561" s="15">
        <f>IFERROR((R1561-Q1561)/Q1561,"")</f>
        <v>-0.16317016317016317</v>
      </c>
      <c r="T1561" s="19">
        <v>1306</v>
      </c>
      <c r="U1561" s="15">
        <f>IFERROR(R1561/T1561,"")</f>
        <v>0.27488514548238896</v>
      </c>
      <c r="V1561" s="19">
        <v>266</v>
      </c>
      <c r="W1561" s="19">
        <v>125</v>
      </c>
      <c r="X1561" s="15">
        <f>IFERROR((W1561-V1561)/V1561,"")</f>
        <v>-0.53007518796992481</v>
      </c>
      <c r="Y1561" s="18">
        <v>16200</v>
      </c>
      <c r="Z1561" s="18">
        <v>27216</v>
      </c>
      <c r="AA1561" s="18">
        <v>0</v>
      </c>
      <c r="AB1561" s="18">
        <v>0</v>
      </c>
      <c r="AC1561" s="18">
        <v>0</v>
      </c>
      <c r="AD1561" s="18">
        <v>0</v>
      </c>
      <c r="AE1561" s="18">
        <v>0</v>
      </c>
      <c r="AF1561" s="18">
        <v>0</v>
      </c>
      <c r="AG1561" s="18">
        <v>0</v>
      </c>
      <c r="AH1561" s="18">
        <v>0</v>
      </c>
      <c r="AI1561" s="18">
        <v>0</v>
      </c>
      <c r="AJ1561" s="18">
        <v>0</v>
      </c>
      <c r="AK1561" s="23">
        <f>SUM(Y1561:AJ1561)</f>
        <v>43416</v>
      </c>
      <c r="AL1561" s="23">
        <f>MAX(Y1561:AJ1561)</f>
        <v>27216</v>
      </c>
      <c r="AM1561">
        <f>COUNTIF(Y1561:AJ1561,"&gt;1")</f>
        <v>2</v>
      </c>
    </row>
    <row r="1562" spans="1:39" ht="15.75" x14ac:dyDescent="0.25">
      <c r="A1562" s="21" t="s">
        <v>2618</v>
      </c>
      <c r="B1562" s="21" t="s">
        <v>1520</v>
      </c>
      <c r="C1562" s="21">
        <v>27443598</v>
      </c>
      <c r="D1562" s="25" t="s">
        <v>3181</v>
      </c>
      <c r="E1562" s="21" t="s">
        <v>12</v>
      </c>
      <c r="F1562" s="21" t="s">
        <v>3182</v>
      </c>
      <c r="G1562" s="21" t="s">
        <v>2006</v>
      </c>
      <c r="H1562" s="25" t="s">
        <v>15</v>
      </c>
      <c r="I1562" s="21" t="s">
        <v>21</v>
      </c>
      <c r="J1562" s="21" t="s">
        <v>21</v>
      </c>
      <c r="K1562" s="38">
        <v>46059</v>
      </c>
      <c r="L1562" s="38">
        <v>46062</v>
      </c>
      <c r="M1562" s="39" t="s">
        <v>53</v>
      </c>
      <c r="N1562" s="18" t="s">
        <v>1610</v>
      </c>
      <c r="O1562" s="18" t="s">
        <v>1610</v>
      </c>
      <c r="P1562" s="15" t="str">
        <f>IFERROR((O1562-N1562)/N1562,"")</f>
        <v/>
      </c>
      <c r="Q1562" s="19" t="s">
        <v>1610</v>
      </c>
      <c r="R1562" s="19" t="s">
        <v>1610</v>
      </c>
      <c r="S1562" s="15"/>
      <c r="T1562" s="19" t="s">
        <v>1610</v>
      </c>
      <c r="U1562" s="15"/>
      <c r="V1562" s="19">
        <v>1</v>
      </c>
      <c r="W1562" s="19">
        <v>0</v>
      </c>
      <c r="X1562" s="15">
        <f>IFERROR((W1562-V1562)/V1562,"")</f>
        <v>-1</v>
      </c>
      <c r="Y1562" s="18">
        <v>0</v>
      </c>
      <c r="Z1562" s="18">
        <v>0</v>
      </c>
      <c r="AA1562" s="18">
        <v>0</v>
      </c>
      <c r="AB1562" s="18">
        <v>0</v>
      </c>
      <c r="AC1562" s="18">
        <v>0</v>
      </c>
      <c r="AD1562" s="18">
        <v>0</v>
      </c>
      <c r="AE1562" s="18">
        <v>845</v>
      </c>
      <c r="AF1562" s="18">
        <v>0</v>
      </c>
      <c r="AG1562" s="18">
        <v>0</v>
      </c>
      <c r="AH1562" s="18">
        <v>0</v>
      </c>
      <c r="AI1562" s="18">
        <v>0</v>
      </c>
      <c r="AJ1562" s="18">
        <v>0</v>
      </c>
      <c r="AK1562" s="23">
        <f>SUM(Y1562:AJ1562)</f>
        <v>845</v>
      </c>
      <c r="AL1562" s="23">
        <f>MAX(Y1562:AJ1562)</f>
        <v>845</v>
      </c>
      <c r="AM1562">
        <f>COUNTIF(Y1562:AJ1562,"&gt;1")</f>
        <v>1</v>
      </c>
    </row>
    <row r="1563" spans="1:39" ht="15.75" x14ac:dyDescent="0.25">
      <c r="A1563" s="21" t="s">
        <v>3194</v>
      </c>
      <c r="B1563" s="21" t="s">
        <v>1520</v>
      </c>
      <c r="C1563" s="21">
        <v>27733195</v>
      </c>
      <c r="D1563" s="25">
        <v>100493</v>
      </c>
      <c r="E1563" s="21" t="s">
        <v>24</v>
      </c>
      <c r="F1563" s="21" t="s">
        <v>183</v>
      </c>
      <c r="G1563" s="21" t="s">
        <v>207</v>
      </c>
      <c r="H1563" s="25" t="s">
        <v>51</v>
      </c>
      <c r="I1563" s="21" t="s">
        <v>27</v>
      </c>
      <c r="J1563" s="21" t="s">
        <v>28</v>
      </c>
      <c r="K1563" s="38">
        <v>46112</v>
      </c>
      <c r="L1563" s="38">
        <v>46240</v>
      </c>
      <c r="M1563" s="39" t="s">
        <v>18</v>
      </c>
      <c r="N1563" s="18">
        <v>0</v>
      </c>
      <c r="O1563" s="18">
        <v>0</v>
      </c>
      <c r="P1563" s="15" t="str">
        <f>IFERROR((O1563-N1563)/N1563,"")</f>
        <v/>
      </c>
      <c r="Q1563" s="19">
        <v>168</v>
      </c>
      <c r="R1563" s="19">
        <v>218</v>
      </c>
      <c r="S1563" s="15">
        <f>IFERROR((R1563-Q1563)/Q1563,"")</f>
        <v>0.29761904761904762</v>
      </c>
      <c r="T1563" s="19">
        <v>7878</v>
      </c>
      <c r="U1563" s="15">
        <f>IFERROR(R1563/T1563,"")</f>
        <v>2.7671997969027671E-2</v>
      </c>
      <c r="V1563" s="19">
        <v>180</v>
      </c>
      <c r="W1563" s="19">
        <v>79</v>
      </c>
      <c r="X1563" s="15">
        <f>IFERROR((W1563-V1563)/V1563,"")</f>
        <v>-0.56111111111111112</v>
      </c>
      <c r="Y1563" s="18">
        <v>15000</v>
      </c>
      <c r="Z1563" s="18">
        <v>0</v>
      </c>
      <c r="AA1563" s="18">
        <v>0</v>
      </c>
      <c r="AB1563" s="18">
        <v>0</v>
      </c>
      <c r="AC1563" s="18">
        <v>37499</v>
      </c>
      <c r="AD1563" s="18">
        <v>0</v>
      </c>
      <c r="AE1563" s="18">
        <v>0</v>
      </c>
      <c r="AF1563" s="18">
        <v>3990</v>
      </c>
      <c r="AG1563" s="18">
        <v>0</v>
      </c>
      <c r="AH1563" s="18">
        <v>0</v>
      </c>
      <c r="AI1563" s="18">
        <v>0</v>
      </c>
      <c r="AJ1563" s="18">
        <v>0</v>
      </c>
      <c r="AK1563" s="23">
        <f>SUM(Y1563:AJ1563)</f>
        <v>56489</v>
      </c>
      <c r="AL1563" s="23">
        <f>MAX(Y1563:AJ1563)</f>
        <v>37499</v>
      </c>
      <c r="AM1563">
        <f>COUNTIF(Y1563:AJ1563,"&gt;1")</f>
        <v>3</v>
      </c>
    </row>
    <row r="1564" spans="1:39" ht="15.75" x14ac:dyDescent="0.25">
      <c r="A1564" s="21" t="s">
        <v>3194</v>
      </c>
      <c r="B1564" s="21" t="s">
        <v>1519</v>
      </c>
      <c r="C1564" s="21">
        <v>27733195</v>
      </c>
      <c r="D1564" s="25">
        <v>193048</v>
      </c>
      <c r="E1564" s="21" t="s">
        <v>24</v>
      </c>
      <c r="F1564" s="21" t="s">
        <v>183</v>
      </c>
      <c r="G1564" s="21" t="s">
        <v>871</v>
      </c>
      <c r="H1564" s="25" t="s">
        <v>51</v>
      </c>
      <c r="I1564" s="21" t="s">
        <v>27</v>
      </c>
      <c r="J1564" s="21" t="s">
        <v>74</v>
      </c>
      <c r="K1564" s="38">
        <v>46008</v>
      </c>
      <c r="L1564" s="38">
        <v>46232</v>
      </c>
      <c r="M1564" s="39" t="s">
        <v>18</v>
      </c>
      <c r="N1564" s="18">
        <v>0</v>
      </c>
      <c r="O1564" s="18">
        <v>0</v>
      </c>
      <c r="P1564" s="15" t="str">
        <f>IFERROR((O1564-N1564)/N1564,"")</f>
        <v/>
      </c>
      <c r="Q1564" s="19">
        <v>124</v>
      </c>
      <c r="R1564" s="19">
        <v>170</v>
      </c>
      <c r="S1564" s="15">
        <f>IFERROR((R1564-Q1564)/Q1564,"")</f>
        <v>0.37096774193548387</v>
      </c>
      <c r="T1564" s="19">
        <v>1053</v>
      </c>
      <c r="U1564" s="15">
        <f>IFERROR(R1564/T1564,"")</f>
        <v>0.16144349477682812</v>
      </c>
      <c r="V1564" s="19">
        <v>170</v>
      </c>
      <c r="W1564" s="19">
        <v>72</v>
      </c>
      <c r="X1564" s="15">
        <f>IFERROR((W1564-V1564)/V1564,"")</f>
        <v>-0.57647058823529407</v>
      </c>
      <c r="Y1564" s="18">
        <v>11250</v>
      </c>
      <c r="Z1564" s="18">
        <v>0</v>
      </c>
      <c r="AA1564" s="18">
        <v>0</v>
      </c>
      <c r="AB1564" s="18">
        <v>0</v>
      </c>
      <c r="AC1564" s="18">
        <v>17045</v>
      </c>
      <c r="AD1564" s="18">
        <v>0</v>
      </c>
      <c r="AE1564" s="18">
        <v>0</v>
      </c>
      <c r="AF1564" s="18">
        <v>0</v>
      </c>
      <c r="AG1564" s="18">
        <v>0</v>
      </c>
      <c r="AH1564" s="18">
        <v>0</v>
      </c>
      <c r="AI1564" s="18">
        <v>0</v>
      </c>
      <c r="AJ1564" s="18">
        <v>0</v>
      </c>
      <c r="AK1564" s="23">
        <f>SUM(Y1564:AJ1564)</f>
        <v>28295</v>
      </c>
      <c r="AL1564" s="23">
        <f>MAX(Y1564:AJ1564)</f>
        <v>17045</v>
      </c>
      <c r="AM1564">
        <f>COUNTIF(Y1564:AJ1564,"&gt;1")</f>
        <v>2</v>
      </c>
    </row>
    <row r="1565" spans="1:39" ht="15.75" x14ac:dyDescent="0.25">
      <c r="A1565" s="21" t="s">
        <v>3194</v>
      </c>
      <c r="B1565" s="21" t="s">
        <v>1519</v>
      </c>
      <c r="C1565" s="21">
        <v>27733195</v>
      </c>
      <c r="D1565" s="25">
        <v>100365</v>
      </c>
      <c r="E1565" s="21" t="s">
        <v>24</v>
      </c>
      <c r="F1565" s="21" t="s">
        <v>183</v>
      </c>
      <c r="G1565" s="21" t="s">
        <v>184</v>
      </c>
      <c r="H1565" s="25" t="s">
        <v>77</v>
      </c>
      <c r="I1565" s="21" t="s">
        <v>27</v>
      </c>
      <c r="J1565" s="21" t="s">
        <v>185</v>
      </c>
      <c r="K1565" s="38">
        <v>45401</v>
      </c>
      <c r="L1565" s="38">
        <v>46219</v>
      </c>
      <c r="M1565" s="39" t="s">
        <v>18</v>
      </c>
      <c r="N1565" s="18">
        <v>0</v>
      </c>
      <c r="O1565" s="18">
        <v>0</v>
      </c>
      <c r="P1565" s="15" t="str">
        <f>IFERROR((O1565-N1565)/N1565,"")</f>
        <v/>
      </c>
      <c r="Q1565" s="19">
        <v>3</v>
      </c>
      <c r="R1565" s="19">
        <v>57</v>
      </c>
      <c r="S1565" s="15">
        <f>IFERROR((R1565-Q1565)/Q1565,"")</f>
        <v>18</v>
      </c>
      <c r="T1565" s="19">
        <v>224</v>
      </c>
      <c r="U1565" s="15">
        <f>IFERROR(R1565/T1565,"")</f>
        <v>0.2544642857142857</v>
      </c>
      <c r="V1565" s="19">
        <v>23</v>
      </c>
      <c r="W1565" s="19">
        <v>25</v>
      </c>
      <c r="X1565" s="15">
        <f>IFERROR((W1565-V1565)/V1565,"")</f>
        <v>8.6956521739130432E-2</v>
      </c>
      <c r="Y1565" s="18" t="s">
        <v>1610</v>
      </c>
      <c r="Z1565" s="18" t="s">
        <v>1610</v>
      </c>
      <c r="AA1565" s="18" t="s">
        <v>1610</v>
      </c>
      <c r="AB1565" s="18" t="s">
        <v>1610</v>
      </c>
      <c r="AC1565" s="18" t="s">
        <v>1610</v>
      </c>
      <c r="AD1565" s="18" t="s">
        <v>1610</v>
      </c>
      <c r="AE1565" s="18" t="s">
        <v>1610</v>
      </c>
      <c r="AF1565" s="18" t="s">
        <v>1610</v>
      </c>
      <c r="AG1565" s="18" t="s">
        <v>1610</v>
      </c>
      <c r="AH1565" s="18" t="s">
        <v>1610</v>
      </c>
      <c r="AI1565" s="18" t="s">
        <v>1610</v>
      </c>
      <c r="AJ1565" s="18" t="s">
        <v>1610</v>
      </c>
      <c r="AK1565" s="23">
        <f>SUM(Y1565:AJ1565)</f>
        <v>0</v>
      </c>
      <c r="AL1565" s="23">
        <f>MAX(Y1565:AJ1565)</f>
        <v>0</v>
      </c>
      <c r="AM1565">
        <f>COUNTIF(Y1565:AJ1565,"&gt;1")</f>
        <v>0</v>
      </c>
    </row>
    <row r="1566" spans="1:39" ht="15.75" x14ac:dyDescent="0.25">
      <c r="A1566" s="21" t="s">
        <v>3194</v>
      </c>
      <c r="B1566" s="21" t="s">
        <v>1519</v>
      </c>
      <c r="C1566" s="21">
        <v>27733195</v>
      </c>
      <c r="D1566" s="25">
        <v>102391</v>
      </c>
      <c r="E1566" s="21" t="s">
        <v>24</v>
      </c>
      <c r="F1566" s="21" t="s">
        <v>183</v>
      </c>
      <c r="G1566" s="21" t="s">
        <v>479</v>
      </c>
      <c r="H1566" s="25" t="s">
        <v>77</v>
      </c>
      <c r="I1566" s="21" t="s">
        <v>27</v>
      </c>
      <c r="J1566" s="21" t="s">
        <v>185</v>
      </c>
      <c r="K1566" s="38">
        <v>46008</v>
      </c>
      <c r="L1566" s="38">
        <v>46169</v>
      </c>
      <c r="M1566" s="39" t="s">
        <v>53</v>
      </c>
      <c r="N1566" s="18">
        <v>0</v>
      </c>
      <c r="O1566" s="18">
        <v>0</v>
      </c>
      <c r="P1566" s="15" t="str">
        <f>IFERROR((O1566-N1566)/N1566,"")</f>
        <v/>
      </c>
      <c r="Q1566" s="19">
        <v>34</v>
      </c>
      <c r="R1566" s="19">
        <v>16</v>
      </c>
      <c r="S1566" s="15">
        <f>IFERROR((R1566-Q1566)/Q1566,"")</f>
        <v>-0.52941176470588236</v>
      </c>
      <c r="T1566" s="19">
        <v>132</v>
      </c>
      <c r="U1566" s="15">
        <f>IFERROR(R1566/T1566,"")</f>
        <v>0.12121212121212122</v>
      </c>
      <c r="V1566" s="19">
        <v>38</v>
      </c>
      <c r="W1566" s="19">
        <v>8</v>
      </c>
      <c r="X1566" s="15">
        <f>IFERROR((W1566-V1566)/V1566,"")</f>
        <v>-0.78947368421052633</v>
      </c>
      <c r="Y1566" s="18">
        <v>0</v>
      </c>
      <c r="Z1566" s="18">
        <v>0</v>
      </c>
      <c r="AA1566" s="18">
        <v>0</v>
      </c>
      <c r="AB1566" s="18">
        <v>0</v>
      </c>
      <c r="AC1566" s="18">
        <v>6818</v>
      </c>
      <c r="AD1566" s="18">
        <v>0</v>
      </c>
      <c r="AE1566" s="18">
        <v>0</v>
      </c>
      <c r="AF1566" s="18">
        <v>0</v>
      </c>
      <c r="AG1566" s="18">
        <v>0</v>
      </c>
      <c r="AH1566" s="18">
        <v>0</v>
      </c>
      <c r="AI1566" s="18">
        <v>0</v>
      </c>
      <c r="AJ1566" s="18">
        <v>0</v>
      </c>
      <c r="AK1566" s="23">
        <f>SUM(Y1566:AJ1566)</f>
        <v>6818</v>
      </c>
      <c r="AL1566" s="23">
        <f>MAX(Y1566:AJ1566)</f>
        <v>6818</v>
      </c>
      <c r="AM1566">
        <f>COUNTIF(Y1566:AJ1566,"&gt;1")</f>
        <v>1</v>
      </c>
    </row>
    <row r="1567" spans="1:39" ht="15.75" x14ac:dyDescent="0.25">
      <c r="A1567" s="21"/>
      <c r="B1567" s="21" t="s">
        <v>1519</v>
      </c>
      <c r="C1567" s="21">
        <v>27869375</v>
      </c>
      <c r="D1567" s="25">
        <v>193241</v>
      </c>
      <c r="E1567" s="21" t="s">
        <v>33</v>
      </c>
      <c r="F1567" s="21" t="s">
        <v>1597</v>
      </c>
      <c r="G1567" s="21" t="s">
        <v>35</v>
      </c>
      <c r="H1567" s="25" t="s">
        <v>15</v>
      </c>
      <c r="I1567" s="21" t="s">
        <v>21</v>
      </c>
      <c r="J1567" s="21" t="s">
        <v>21</v>
      </c>
      <c r="K1567" s="38">
        <v>45961</v>
      </c>
      <c r="L1567" s="38">
        <v>46146</v>
      </c>
      <c r="M1567" s="39" t="s">
        <v>53</v>
      </c>
      <c r="N1567" s="18">
        <v>1938.28</v>
      </c>
      <c r="O1567" s="18">
        <v>0</v>
      </c>
      <c r="P1567" s="15">
        <f>IFERROR((O1567-N1567)/N1567,"")</f>
        <v>-1</v>
      </c>
      <c r="Q1567" s="19">
        <v>12</v>
      </c>
      <c r="R1567" s="19">
        <v>4</v>
      </c>
      <c r="S1567" s="15">
        <f>IFERROR((R1567-Q1567)/Q1567,"")</f>
        <v>-0.66666666666666663</v>
      </c>
      <c r="T1567" s="19">
        <v>47</v>
      </c>
      <c r="U1567" s="15">
        <f>IFERROR(R1567/T1567,"")</f>
        <v>8.5106382978723402E-2</v>
      </c>
      <c r="V1567" s="19">
        <v>26</v>
      </c>
      <c r="W1567" s="19">
        <v>4</v>
      </c>
      <c r="X1567" s="15">
        <f>IFERROR((W1567-V1567)/V1567,"")</f>
        <v>-0.84615384615384615</v>
      </c>
      <c r="Y1567" s="18">
        <v>0</v>
      </c>
      <c r="Z1567" s="18">
        <v>0</v>
      </c>
      <c r="AA1567" s="18">
        <v>1440</v>
      </c>
      <c r="AB1567" s="18">
        <v>0</v>
      </c>
      <c r="AC1567" s="18">
        <v>0</v>
      </c>
      <c r="AD1567" s="18">
        <v>0</v>
      </c>
      <c r="AE1567" s="18">
        <v>0</v>
      </c>
      <c r="AF1567" s="18">
        <v>0</v>
      </c>
      <c r="AG1567" s="18">
        <v>0</v>
      </c>
      <c r="AH1567" s="18">
        <v>0</v>
      </c>
      <c r="AI1567" s="18">
        <v>0</v>
      </c>
      <c r="AJ1567" s="18">
        <v>0</v>
      </c>
      <c r="AK1567" s="23">
        <f>SUM(Y1567:AJ1567)</f>
        <v>1440</v>
      </c>
      <c r="AL1567" s="23">
        <f>MAX(Y1567:AJ1567)</f>
        <v>1440</v>
      </c>
      <c r="AM1567">
        <f>COUNTIF(Y1567:AJ1567,"&gt;1")</f>
        <v>1</v>
      </c>
    </row>
    <row r="1568" spans="1:39" ht="15.75" x14ac:dyDescent="0.25">
      <c r="A1568" s="21" t="s">
        <v>2618</v>
      </c>
      <c r="B1568" s="21" t="s">
        <v>1519</v>
      </c>
      <c r="C1568" s="49">
        <v>27880089</v>
      </c>
      <c r="D1568" s="25" t="s">
        <v>3393</v>
      </c>
      <c r="E1568" s="21" t="s">
        <v>104</v>
      </c>
      <c r="F1568" s="21" t="s">
        <v>3394</v>
      </c>
      <c r="G1568" s="21" t="s">
        <v>3567</v>
      </c>
      <c r="H1568" s="25" t="s">
        <v>308</v>
      </c>
      <c r="I1568" s="21" t="s">
        <v>41</v>
      </c>
      <c r="J1568" s="21" t="s">
        <v>42</v>
      </c>
      <c r="K1568" s="38">
        <v>46206</v>
      </c>
      <c r="L1568" s="38">
        <v>46212</v>
      </c>
      <c r="M1568" s="39" t="s">
        <v>18</v>
      </c>
      <c r="N1568" s="18">
        <v>0</v>
      </c>
      <c r="O1568" s="18">
        <v>4139</v>
      </c>
      <c r="P1568" s="15" t="str">
        <f>IFERROR((O1568-N1568)/N1568,"")</f>
        <v/>
      </c>
      <c r="Q1568" s="19">
        <v>0</v>
      </c>
      <c r="R1568" s="19">
        <v>18</v>
      </c>
      <c r="S1568" s="15" t="str">
        <f>IFERROR((R1568-Q1568)/Q1568,"")</f>
        <v/>
      </c>
      <c r="T1568" s="19" t="s">
        <v>1610</v>
      </c>
      <c r="U1568" s="15" t="str">
        <f>IFERROR(R1568/T1568,"")</f>
        <v/>
      </c>
      <c r="V1568" s="19">
        <v>0</v>
      </c>
      <c r="W1568" s="19">
        <v>2</v>
      </c>
      <c r="X1568" s="15" t="str">
        <f>IFERROR((W1568-V1568)/V1568,"")</f>
        <v/>
      </c>
      <c r="Y1568" s="18">
        <v>0</v>
      </c>
      <c r="Z1568" s="18">
        <v>0</v>
      </c>
      <c r="AA1568" s="18">
        <v>0</v>
      </c>
      <c r="AB1568" s="18">
        <v>0</v>
      </c>
      <c r="AC1568" s="18">
        <v>0</v>
      </c>
      <c r="AD1568" s="18">
        <v>0</v>
      </c>
      <c r="AE1568" s="18">
        <v>0</v>
      </c>
      <c r="AF1568" s="18">
        <v>0</v>
      </c>
      <c r="AG1568" s="18">
        <v>0</v>
      </c>
      <c r="AH1568" s="18">
        <v>0</v>
      </c>
      <c r="AI1568" s="18">
        <v>0</v>
      </c>
      <c r="AJ1568" s="18">
        <v>4139</v>
      </c>
      <c r="AK1568" s="23">
        <f>SUM(Y1568:AJ1568)</f>
        <v>4139</v>
      </c>
      <c r="AL1568" s="23">
        <f>MAX(Y1568:AJ1568)</f>
        <v>4139</v>
      </c>
      <c r="AM1568">
        <f>COUNTIF(Y1568:AJ1568,"&gt;1")</f>
        <v>1</v>
      </c>
    </row>
    <row r="1569" spans="1:39" ht="15.75" x14ac:dyDescent="0.25">
      <c r="A1569" s="21"/>
      <c r="B1569" s="21" t="s">
        <v>1519</v>
      </c>
      <c r="C1569" s="21">
        <v>27886188</v>
      </c>
      <c r="D1569" s="25">
        <v>192431</v>
      </c>
      <c r="E1569" s="21" t="s">
        <v>1180</v>
      </c>
      <c r="F1569" s="21" t="s">
        <v>1280</v>
      </c>
      <c r="G1569" s="21" t="s">
        <v>1386</v>
      </c>
      <c r="H1569" s="25" t="s">
        <v>77</v>
      </c>
      <c r="I1569" s="21" t="s">
        <v>21</v>
      </c>
      <c r="J1569" s="21" t="s">
        <v>21</v>
      </c>
      <c r="K1569" s="38">
        <v>45387</v>
      </c>
      <c r="L1569" s="38">
        <v>46240</v>
      </c>
      <c r="M1569" s="39" t="s">
        <v>18</v>
      </c>
      <c r="N1569" s="18">
        <v>0</v>
      </c>
      <c r="O1569" s="18">
        <v>0</v>
      </c>
      <c r="P1569" s="15" t="str">
        <f>IFERROR((O1569-N1569)/N1569,"")</f>
        <v/>
      </c>
      <c r="Q1569" s="19">
        <v>35</v>
      </c>
      <c r="R1569" s="19">
        <v>20</v>
      </c>
      <c r="S1569" s="15">
        <f>IFERROR((R1569-Q1569)/Q1569,"")</f>
        <v>-0.42857142857142855</v>
      </c>
      <c r="T1569" s="19">
        <v>9</v>
      </c>
      <c r="U1569" s="15">
        <f>IFERROR(R1569/T1569,"")</f>
        <v>2.2222222222222223</v>
      </c>
      <c r="V1569" s="19">
        <v>24</v>
      </c>
      <c r="W1569" s="19">
        <v>14</v>
      </c>
      <c r="X1569" s="15">
        <f>IFERROR((W1569-V1569)/V1569,"")</f>
        <v>-0.41666666666666669</v>
      </c>
      <c r="Y1569" s="18" t="s">
        <v>1610</v>
      </c>
      <c r="Z1569" s="18" t="s">
        <v>1610</v>
      </c>
      <c r="AA1569" s="18" t="s">
        <v>1610</v>
      </c>
      <c r="AB1569" s="18" t="s">
        <v>1610</v>
      </c>
      <c r="AC1569" s="18" t="s">
        <v>1610</v>
      </c>
      <c r="AD1569" s="18" t="s">
        <v>1610</v>
      </c>
      <c r="AE1569" s="18" t="s">
        <v>1610</v>
      </c>
      <c r="AF1569" s="18" t="s">
        <v>1610</v>
      </c>
      <c r="AG1569" s="18" t="s">
        <v>1610</v>
      </c>
      <c r="AH1569" s="18" t="s">
        <v>1610</v>
      </c>
      <c r="AI1569" s="18" t="s">
        <v>1610</v>
      </c>
      <c r="AJ1569" s="18" t="s">
        <v>1610</v>
      </c>
      <c r="AK1569" s="23">
        <f>SUM(Y1569:AJ1569)</f>
        <v>0</v>
      </c>
      <c r="AL1569" s="23">
        <f>MAX(Y1569:AJ1569)</f>
        <v>0</v>
      </c>
      <c r="AM1569">
        <f>COUNTIF(Y1569:AJ1569,"&gt;1")</f>
        <v>0</v>
      </c>
    </row>
    <row r="1570" spans="1:39" ht="15.75" x14ac:dyDescent="0.25">
      <c r="A1570" s="21"/>
      <c r="B1570" s="21" t="s">
        <v>1519</v>
      </c>
      <c r="C1570" s="21">
        <v>27886188</v>
      </c>
      <c r="D1570" s="25">
        <v>190671</v>
      </c>
      <c r="E1570" s="21" t="s">
        <v>1180</v>
      </c>
      <c r="F1570" s="21" t="s">
        <v>1280</v>
      </c>
      <c r="G1570" s="21" t="s">
        <v>19</v>
      </c>
      <c r="H1570" s="25" t="s">
        <v>20</v>
      </c>
      <c r="I1570" s="21" t="s">
        <v>21</v>
      </c>
      <c r="J1570" s="21" t="s">
        <v>21</v>
      </c>
      <c r="K1570" s="38">
        <v>45265</v>
      </c>
      <c r="L1570" s="38">
        <v>44848</v>
      </c>
      <c r="M1570" s="39" t="s">
        <v>53</v>
      </c>
      <c r="N1570" s="18" t="s">
        <v>1610</v>
      </c>
      <c r="O1570" s="18" t="s">
        <v>1610</v>
      </c>
      <c r="P1570" s="15" t="str">
        <f>IFERROR((O1570-N1570)/N1570,"")</f>
        <v/>
      </c>
      <c r="Q1570" s="19" t="s">
        <v>1610</v>
      </c>
      <c r="R1570" s="19" t="s">
        <v>1610</v>
      </c>
      <c r="S1570" s="15" t="str">
        <f>IFERROR((R1570-Q1570)/Q1570,"")</f>
        <v/>
      </c>
      <c r="T1570" s="19" t="s">
        <v>1610</v>
      </c>
      <c r="U1570" s="15" t="str">
        <f>IFERROR(R1570/T1570,"")</f>
        <v/>
      </c>
      <c r="V1570" s="19" t="s">
        <v>1610</v>
      </c>
      <c r="W1570" s="19" t="s">
        <v>1610</v>
      </c>
      <c r="X1570" s="15" t="str">
        <f>IFERROR((W1570-V1570)/V1570,"")</f>
        <v/>
      </c>
      <c r="Y1570" s="18" t="s">
        <v>1610</v>
      </c>
      <c r="Z1570" s="18" t="s">
        <v>1610</v>
      </c>
      <c r="AA1570" s="18" t="s">
        <v>1610</v>
      </c>
      <c r="AB1570" s="18" t="s">
        <v>1610</v>
      </c>
      <c r="AC1570" s="18" t="s">
        <v>1610</v>
      </c>
      <c r="AD1570" s="18" t="s">
        <v>1610</v>
      </c>
      <c r="AE1570" s="18" t="s">
        <v>1610</v>
      </c>
      <c r="AF1570" s="18" t="s">
        <v>1610</v>
      </c>
      <c r="AG1570" s="18" t="s">
        <v>1610</v>
      </c>
      <c r="AH1570" s="18" t="s">
        <v>1610</v>
      </c>
      <c r="AI1570" s="18" t="s">
        <v>1610</v>
      </c>
      <c r="AJ1570" s="18" t="s">
        <v>1610</v>
      </c>
      <c r="AK1570" s="23">
        <f>SUM(Y1570:AJ1570)</f>
        <v>0</v>
      </c>
      <c r="AL1570" s="23">
        <f>MAX(Y1570:AJ1570)</f>
        <v>0</v>
      </c>
      <c r="AM1570">
        <f>COUNTIF(Y1570:AJ1570,"&gt;1")</f>
        <v>0</v>
      </c>
    </row>
    <row r="1571" spans="1:39" ht="15.75" x14ac:dyDescent="0.25">
      <c r="A1571" s="21"/>
      <c r="B1571" s="21" t="s">
        <v>1520</v>
      </c>
      <c r="C1571" s="21">
        <v>28231767</v>
      </c>
      <c r="D1571" s="25">
        <v>192019</v>
      </c>
      <c r="E1571" s="21" t="s">
        <v>1180</v>
      </c>
      <c r="F1571" s="21" t="s">
        <v>1348</v>
      </c>
      <c r="G1571" s="21" t="s">
        <v>1349</v>
      </c>
      <c r="H1571" s="25" t="s">
        <v>190</v>
      </c>
      <c r="I1571" s="21" t="s">
        <v>67</v>
      </c>
      <c r="J1571" s="21" t="s">
        <v>416</v>
      </c>
      <c r="K1571" s="38">
        <v>46238</v>
      </c>
      <c r="L1571" s="38">
        <v>46240</v>
      </c>
      <c r="M1571" s="39" t="s">
        <v>18</v>
      </c>
      <c r="N1571" s="18">
        <v>16430.88</v>
      </c>
      <c r="O1571" s="18">
        <v>56001</v>
      </c>
      <c r="P1571" s="15">
        <f>IFERROR((O1571-N1571)/N1571,"")</f>
        <v>2.4082775846454965</v>
      </c>
      <c r="Q1571" s="19">
        <v>10</v>
      </c>
      <c r="R1571" s="19">
        <v>35</v>
      </c>
      <c r="S1571" s="15">
        <f>IFERROR((R1571-Q1571)/Q1571,"")</f>
        <v>2.5</v>
      </c>
      <c r="T1571" s="19">
        <v>42</v>
      </c>
      <c r="U1571" s="15">
        <f>IFERROR(R1571/T1571,"")</f>
        <v>0.83333333333333337</v>
      </c>
      <c r="V1571" s="19">
        <v>8</v>
      </c>
      <c r="W1571" s="19">
        <v>15</v>
      </c>
      <c r="X1571" s="15">
        <f>IFERROR((W1571-V1571)/V1571,"")</f>
        <v>0.875</v>
      </c>
      <c r="Y1571" s="18">
        <v>5112</v>
      </c>
      <c r="Z1571" s="18">
        <v>6500</v>
      </c>
      <c r="AA1571" s="18">
        <v>0</v>
      </c>
      <c r="AB1571" s="18">
        <v>10052</v>
      </c>
      <c r="AC1571" s="18">
        <v>12922</v>
      </c>
      <c r="AD1571" s="18">
        <v>5038</v>
      </c>
      <c r="AE1571" s="18">
        <v>0</v>
      </c>
      <c r="AF1571" s="18">
        <v>0</v>
      </c>
      <c r="AG1571" s="18">
        <v>0</v>
      </c>
      <c r="AH1571" s="18">
        <v>0</v>
      </c>
      <c r="AI1571" s="18">
        <v>0</v>
      </c>
      <c r="AJ1571" s="18">
        <v>56001</v>
      </c>
      <c r="AK1571" s="23">
        <f>SUM(Y1571:AJ1571)</f>
        <v>95625</v>
      </c>
      <c r="AL1571" s="23">
        <f>MAX(Y1571:AJ1571)</f>
        <v>56001</v>
      </c>
      <c r="AM1571">
        <f>COUNTIF(Y1571:AJ1571,"&gt;1")</f>
        <v>6</v>
      </c>
    </row>
    <row r="1572" spans="1:39" ht="15.75" x14ac:dyDescent="0.25">
      <c r="A1572" s="21"/>
      <c r="B1572" s="21" t="s">
        <v>1519</v>
      </c>
      <c r="C1572" s="21">
        <v>28231767</v>
      </c>
      <c r="D1572" s="25">
        <v>192021</v>
      </c>
      <c r="E1572" s="21" t="s">
        <v>1180</v>
      </c>
      <c r="F1572" s="21" t="s">
        <v>1348</v>
      </c>
      <c r="G1572" s="21" t="s">
        <v>1351</v>
      </c>
      <c r="H1572" s="25" t="s">
        <v>190</v>
      </c>
      <c r="I1572" s="21" t="s">
        <v>67</v>
      </c>
      <c r="J1572" s="21" t="s">
        <v>416</v>
      </c>
      <c r="K1572" s="38">
        <v>46213</v>
      </c>
      <c r="L1572" s="38">
        <v>46240</v>
      </c>
      <c r="M1572" s="39" t="s">
        <v>18</v>
      </c>
      <c r="N1572" s="18">
        <v>3322.08</v>
      </c>
      <c r="O1572" s="18">
        <v>10248</v>
      </c>
      <c r="P1572" s="15">
        <f>IFERROR((O1572-N1572)/N1572,"")</f>
        <v>2.0848143331888456</v>
      </c>
      <c r="Q1572" s="19">
        <v>13</v>
      </c>
      <c r="R1572" s="19">
        <v>13</v>
      </c>
      <c r="S1572" s="15">
        <f>IFERROR((R1572-Q1572)/Q1572,"")</f>
        <v>0</v>
      </c>
      <c r="T1572" s="19">
        <v>36</v>
      </c>
      <c r="U1572" s="15">
        <f>IFERROR(R1572/T1572,"")</f>
        <v>0.3611111111111111</v>
      </c>
      <c r="V1572" s="19">
        <v>4</v>
      </c>
      <c r="W1572" s="19">
        <v>11</v>
      </c>
      <c r="X1572" s="15">
        <f>IFERROR((W1572-V1572)/V1572,"")</f>
        <v>1.75</v>
      </c>
      <c r="Y1572" s="18">
        <v>555</v>
      </c>
      <c r="Z1572" s="18">
        <v>0</v>
      </c>
      <c r="AA1572" s="18">
        <v>0</v>
      </c>
      <c r="AB1572" s="18">
        <v>0</v>
      </c>
      <c r="AC1572" s="18">
        <v>0</v>
      </c>
      <c r="AD1572" s="18">
        <v>0</v>
      </c>
      <c r="AE1572" s="18">
        <v>0</v>
      </c>
      <c r="AF1572" s="18">
        <v>0</v>
      </c>
      <c r="AG1572" s="18">
        <v>0</v>
      </c>
      <c r="AH1572" s="18">
        <v>0</v>
      </c>
      <c r="AI1572" s="18">
        <v>0</v>
      </c>
      <c r="AJ1572" s="18">
        <v>10248</v>
      </c>
      <c r="AK1572" s="23">
        <f>SUM(Y1572:AJ1572)</f>
        <v>10803</v>
      </c>
      <c r="AL1572" s="23">
        <f>MAX(Y1572:AJ1572)</f>
        <v>10248</v>
      </c>
      <c r="AM1572">
        <f>COUNTIF(Y1572:AJ1572,"&gt;1")</f>
        <v>2</v>
      </c>
    </row>
    <row r="1573" spans="1:39" ht="15.75" x14ac:dyDescent="0.25">
      <c r="A1573" s="21"/>
      <c r="B1573" s="21" t="s">
        <v>1519</v>
      </c>
      <c r="C1573" s="21">
        <v>28231767</v>
      </c>
      <c r="D1573" s="25">
        <v>192576</v>
      </c>
      <c r="E1573" s="21" t="s">
        <v>1180</v>
      </c>
      <c r="F1573" s="21" t="s">
        <v>1348</v>
      </c>
      <c r="G1573" s="21" t="s">
        <v>1399</v>
      </c>
      <c r="H1573" s="25" t="s">
        <v>190</v>
      </c>
      <c r="I1573" s="21" t="s">
        <v>67</v>
      </c>
      <c r="J1573" s="21" t="s">
        <v>416</v>
      </c>
      <c r="K1573" s="38">
        <v>45425</v>
      </c>
      <c r="L1573" s="38">
        <v>46240</v>
      </c>
      <c r="M1573" s="39" t="s">
        <v>18</v>
      </c>
      <c r="N1573" s="18">
        <v>0</v>
      </c>
      <c r="O1573" s="18">
        <v>0</v>
      </c>
      <c r="P1573" s="15" t="str">
        <f>IFERROR((O1573-N1573)/N1573,"")</f>
        <v/>
      </c>
      <c r="Q1573" s="19">
        <v>51</v>
      </c>
      <c r="R1573" s="19">
        <v>60</v>
      </c>
      <c r="S1573" s="15">
        <f>IFERROR((R1573-Q1573)/Q1573,"")</f>
        <v>0.17647058823529413</v>
      </c>
      <c r="T1573" s="19">
        <v>113</v>
      </c>
      <c r="U1573" s="15">
        <f>IFERROR(R1573/T1573,"")</f>
        <v>0.53097345132743368</v>
      </c>
      <c r="V1573" s="19">
        <v>21</v>
      </c>
      <c r="W1573" s="19">
        <v>23</v>
      </c>
      <c r="X1573" s="15">
        <f>IFERROR((W1573-V1573)/V1573,"")</f>
        <v>9.5238095238095233E-2</v>
      </c>
      <c r="Y1573" s="18" t="s">
        <v>1610</v>
      </c>
      <c r="Z1573" s="18" t="s">
        <v>1610</v>
      </c>
      <c r="AA1573" s="18" t="s">
        <v>1610</v>
      </c>
      <c r="AB1573" s="18" t="s">
        <v>1610</v>
      </c>
      <c r="AC1573" s="18" t="s">
        <v>1610</v>
      </c>
      <c r="AD1573" s="18" t="s">
        <v>1610</v>
      </c>
      <c r="AE1573" s="18" t="s">
        <v>1610</v>
      </c>
      <c r="AF1573" s="18" t="s">
        <v>1610</v>
      </c>
      <c r="AG1573" s="18" t="s">
        <v>1610</v>
      </c>
      <c r="AH1573" s="18" t="s">
        <v>1610</v>
      </c>
      <c r="AI1573" s="18" t="s">
        <v>1610</v>
      </c>
      <c r="AJ1573" s="18" t="s">
        <v>1610</v>
      </c>
      <c r="AK1573" s="23">
        <f>SUM(Y1573:AJ1573)</f>
        <v>0</v>
      </c>
      <c r="AL1573" s="23">
        <f>MAX(Y1573:AJ1573)</f>
        <v>0</v>
      </c>
      <c r="AM1573">
        <f>COUNTIF(Y1573:AJ1573,"&gt;1")</f>
        <v>0</v>
      </c>
    </row>
    <row r="1574" spans="1:39" ht="15.75" x14ac:dyDescent="0.25">
      <c r="A1574" s="21"/>
      <c r="B1574" s="21" t="s">
        <v>1519</v>
      </c>
      <c r="C1574" s="21">
        <v>28231767</v>
      </c>
      <c r="D1574" s="25">
        <v>192241</v>
      </c>
      <c r="E1574" s="21" t="s">
        <v>1180</v>
      </c>
      <c r="F1574" s="21" t="s">
        <v>1348</v>
      </c>
      <c r="G1574" s="21" t="s">
        <v>1377</v>
      </c>
      <c r="H1574" s="25" t="s">
        <v>190</v>
      </c>
      <c r="I1574" s="21" t="s">
        <v>67</v>
      </c>
      <c r="J1574" s="21" t="s">
        <v>416</v>
      </c>
      <c r="K1574" s="38">
        <v>45278</v>
      </c>
      <c r="L1574" s="38">
        <v>46233</v>
      </c>
      <c r="M1574" s="39" t="s">
        <v>18</v>
      </c>
      <c r="N1574" s="18">
        <v>0</v>
      </c>
      <c r="O1574" s="18">
        <v>0</v>
      </c>
      <c r="P1574" s="15" t="str">
        <f>IFERROR((O1574-N1574)/N1574,"")</f>
        <v/>
      </c>
      <c r="Q1574" s="19">
        <v>16</v>
      </c>
      <c r="R1574" s="19">
        <v>14</v>
      </c>
      <c r="S1574" s="15">
        <f>IFERROR((R1574-Q1574)/Q1574,"")</f>
        <v>-0.125</v>
      </c>
      <c r="T1574" s="19">
        <v>8</v>
      </c>
      <c r="U1574" s="15">
        <f>IFERROR(R1574/T1574,"")</f>
        <v>1.75</v>
      </c>
      <c r="V1574" s="19">
        <v>10</v>
      </c>
      <c r="W1574" s="19">
        <v>7</v>
      </c>
      <c r="X1574" s="15">
        <f>IFERROR((W1574-V1574)/V1574,"")</f>
        <v>-0.3</v>
      </c>
      <c r="Y1574" s="18" t="s">
        <v>1610</v>
      </c>
      <c r="Z1574" s="18" t="s">
        <v>1610</v>
      </c>
      <c r="AA1574" s="18" t="s">
        <v>1610</v>
      </c>
      <c r="AB1574" s="18" t="s">
        <v>1610</v>
      </c>
      <c r="AC1574" s="18" t="s">
        <v>1610</v>
      </c>
      <c r="AD1574" s="18" t="s">
        <v>1610</v>
      </c>
      <c r="AE1574" s="18" t="s">
        <v>1610</v>
      </c>
      <c r="AF1574" s="18" t="s">
        <v>1610</v>
      </c>
      <c r="AG1574" s="18" t="s">
        <v>1610</v>
      </c>
      <c r="AH1574" s="18" t="s">
        <v>1610</v>
      </c>
      <c r="AI1574" s="18" t="s">
        <v>1610</v>
      </c>
      <c r="AJ1574" s="18" t="s">
        <v>1610</v>
      </c>
      <c r="AK1574" s="23">
        <f>SUM(Y1574:AJ1574)</f>
        <v>0</v>
      </c>
      <c r="AL1574" s="23">
        <f>MAX(Y1574:AJ1574)</f>
        <v>0</v>
      </c>
      <c r="AM1574">
        <f>COUNTIF(Y1574:AJ1574,"&gt;1")</f>
        <v>0</v>
      </c>
    </row>
    <row r="1575" spans="1:39" ht="15.75" x14ac:dyDescent="0.25">
      <c r="A1575" s="21"/>
      <c r="B1575" s="21" t="s">
        <v>1519</v>
      </c>
      <c r="C1575" s="21">
        <v>28231767</v>
      </c>
      <c r="D1575" s="25">
        <v>192020</v>
      </c>
      <c r="E1575" s="21" t="s">
        <v>1180</v>
      </c>
      <c r="F1575" s="21" t="s">
        <v>1348</v>
      </c>
      <c r="G1575" s="21" t="s">
        <v>1350</v>
      </c>
      <c r="H1575" s="25" t="s">
        <v>190</v>
      </c>
      <c r="I1575" s="21" t="s">
        <v>67</v>
      </c>
      <c r="J1575" s="21" t="s">
        <v>416</v>
      </c>
      <c r="K1575" s="38">
        <v>45273</v>
      </c>
      <c r="L1575" s="38">
        <v>46219</v>
      </c>
      <c r="M1575" s="39" t="s">
        <v>18</v>
      </c>
      <c r="N1575" s="18">
        <v>0</v>
      </c>
      <c r="O1575" s="18">
        <v>0</v>
      </c>
      <c r="P1575" s="15" t="str">
        <f>IFERROR((O1575-N1575)/N1575,"")</f>
        <v/>
      </c>
      <c r="Q1575" s="19">
        <v>18</v>
      </c>
      <c r="R1575" s="19">
        <v>29</v>
      </c>
      <c r="S1575" s="15">
        <f>IFERROR((R1575-Q1575)/Q1575,"")</f>
        <v>0.61111111111111116</v>
      </c>
      <c r="T1575" s="19">
        <v>62</v>
      </c>
      <c r="U1575" s="15">
        <f>IFERROR(R1575/T1575,"")</f>
        <v>0.46774193548387094</v>
      </c>
      <c r="V1575" s="19">
        <v>10</v>
      </c>
      <c r="W1575" s="19">
        <v>9</v>
      </c>
      <c r="X1575" s="15">
        <f>IFERROR((W1575-V1575)/V1575,"")</f>
        <v>-0.1</v>
      </c>
      <c r="Y1575" s="18" t="s">
        <v>1610</v>
      </c>
      <c r="Z1575" s="18" t="s">
        <v>1610</v>
      </c>
      <c r="AA1575" s="18" t="s">
        <v>1610</v>
      </c>
      <c r="AB1575" s="18" t="s">
        <v>1610</v>
      </c>
      <c r="AC1575" s="18" t="s">
        <v>1610</v>
      </c>
      <c r="AD1575" s="18" t="s">
        <v>1610</v>
      </c>
      <c r="AE1575" s="18" t="s">
        <v>1610</v>
      </c>
      <c r="AF1575" s="18" t="s">
        <v>1610</v>
      </c>
      <c r="AG1575" s="18" t="s">
        <v>1610</v>
      </c>
      <c r="AH1575" s="18" t="s">
        <v>1610</v>
      </c>
      <c r="AI1575" s="18" t="s">
        <v>1610</v>
      </c>
      <c r="AJ1575" s="18" t="s">
        <v>1610</v>
      </c>
      <c r="AK1575" s="23">
        <f>SUM(Y1575:AJ1575)</f>
        <v>0</v>
      </c>
      <c r="AL1575" s="23">
        <f>MAX(Y1575:AJ1575)</f>
        <v>0</v>
      </c>
      <c r="AM1575">
        <f>COUNTIF(Y1575:AJ1575,"&gt;1")</f>
        <v>0</v>
      </c>
    </row>
    <row r="1576" spans="1:39" ht="15.75" x14ac:dyDescent="0.25">
      <c r="A1576" s="21"/>
      <c r="B1576" s="21" t="s">
        <v>1519</v>
      </c>
      <c r="C1576" s="21">
        <v>28265622</v>
      </c>
      <c r="D1576" s="25">
        <v>193551</v>
      </c>
      <c r="E1576" s="21" t="s">
        <v>1798</v>
      </c>
      <c r="F1576" s="21" t="s">
        <v>912</v>
      </c>
      <c r="G1576" s="21" t="s">
        <v>913</v>
      </c>
      <c r="H1576" s="25" t="s">
        <v>145</v>
      </c>
      <c r="I1576" s="21" t="s">
        <v>16</v>
      </c>
      <c r="J1576" s="21" t="s">
        <v>17</v>
      </c>
      <c r="K1576" s="38">
        <v>46091</v>
      </c>
      <c r="L1576" s="38">
        <v>46240</v>
      </c>
      <c r="M1576" s="39" t="s">
        <v>18</v>
      </c>
      <c r="N1576" s="18">
        <v>0</v>
      </c>
      <c r="O1576" s="18">
        <v>0</v>
      </c>
      <c r="P1576" s="15" t="str">
        <f>IFERROR((O1576-N1576)/N1576,"")</f>
        <v/>
      </c>
      <c r="Q1576" s="19">
        <v>0</v>
      </c>
      <c r="R1576" s="19">
        <v>6</v>
      </c>
      <c r="S1576" s="15" t="str">
        <f>IFERROR((R1576-Q1576)/Q1576,"")</f>
        <v/>
      </c>
      <c r="T1576" s="19">
        <v>7</v>
      </c>
      <c r="U1576" s="15">
        <f>IFERROR(R1576/T1576,"")</f>
        <v>0.8571428571428571</v>
      </c>
      <c r="V1576" s="19">
        <v>2</v>
      </c>
      <c r="W1576" s="19">
        <v>9</v>
      </c>
      <c r="X1576" s="15">
        <f>IFERROR((W1576-V1576)/V1576,"")</f>
        <v>3.5</v>
      </c>
      <c r="Y1576" s="18">
        <v>0</v>
      </c>
      <c r="Z1576" s="18">
        <v>0</v>
      </c>
      <c r="AA1576" s="18">
        <v>0</v>
      </c>
      <c r="AB1576" s="18">
        <v>0</v>
      </c>
      <c r="AC1576" s="18">
        <v>0</v>
      </c>
      <c r="AD1576" s="18">
        <v>708</v>
      </c>
      <c r="AE1576" s="18">
        <v>0</v>
      </c>
      <c r="AF1576" s="18">
        <v>0</v>
      </c>
      <c r="AG1576" s="18">
        <v>0</v>
      </c>
      <c r="AH1576" s="18">
        <v>0</v>
      </c>
      <c r="AI1576" s="18">
        <v>0</v>
      </c>
      <c r="AJ1576" s="18">
        <v>0</v>
      </c>
      <c r="AK1576" s="23">
        <f>SUM(Y1576:AJ1576)</f>
        <v>708</v>
      </c>
      <c r="AL1576" s="23">
        <f>MAX(Y1576:AJ1576)</f>
        <v>708</v>
      </c>
      <c r="AM1576">
        <f>COUNTIF(Y1576:AJ1576,"&gt;1")</f>
        <v>1</v>
      </c>
    </row>
    <row r="1577" spans="1:39" ht="15.75" x14ac:dyDescent="0.25">
      <c r="A1577" s="21"/>
      <c r="B1577" s="21" t="s">
        <v>1520</v>
      </c>
      <c r="C1577" s="21">
        <v>28336539</v>
      </c>
      <c r="D1577" s="25">
        <v>192985</v>
      </c>
      <c r="E1577" s="21" t="s">
        <v>24</v>
      </c>
      <c r="F1577" s="21" t="s">
        <v>2100</v>
      </c>
      <c r="G1577" s="21" t="s">
        <v>413</v>
      </c>
      <c r="H1577" s="25" t="s">
        <v>72</v>
      </c>
      <c r="I1577" s="21" t="s">
        <v>107</v>
      </c>
      <c r="J1577" s="21" t="s">
        <v>540</v>
      </c>
      <c r="K1577" s="38">
        <v>46122</v>
      </c>
      <c r="L1577" s="38">
        <v>46155</v>
      </c>
      <c r="M1577" s="39" t="s">
        <v>22</v>
      </c>
      <c r="N1577" s="18">
        <v>810</v>
      </c>
      <c r="O1577" s="18">
        <v>111</v>
      </c>
      <c r="P1577" s="15">
        <f>IFERROR((O1577-N1577)/N1577,"")</f>
        <v>-0.86296296296296293</v>
      </c>
      <c r="Q1577" s="19">
        <v>6</v>
      </c>
      <c r="R1577" s="19">
        <v>9</v>
      </c>
      <c r="S1577" s="15">
        <f>IFERROR((R1577-Q1577)/Q1577,"")</f>
        <v>0.5</v>
      </c>
      <c r="T1577" s="19">
        <v>6</v>
      </c>
      <c r="U1577" s="15">
        <f>IFERROR(R1577/T1577,"")</f>
        <v>1.5</v>
      </c>
      <c r="V1577" s="19">
        <v>6</v>
      </c>
      <c r="W1577" s="19">
        <v>9</v>
      </c>
      <c r="X1577" s="15">
        <f>IFERROR((W1577-V1577)/V1577,"")</f>
        <v>0.5</v>
      </c>
      <c r="Y1577" s="18">
        <v>0</v>
      </c>
      <c r="Z1577" s="18">
        <v>810</v>
      </c>
      <c r="AA1577" s="18">
        <v>0</v>
      </c>
      <c r="AB1577" s="18">
        <v>0</v>
      </c>
      <c r="AC1577" s="18">
        <v>0</v>
      </c>
      <c r="AD1577" s="18">
        <v>0</v>
      </c>
      <c r="AE1577" s="18">
        <v>0</v>
      </c>
      <c r="AF1577" s="18">
        <v>810</v>
      </c>
      <c r="AG1577" s="18">
        <v>111</v>
      </c>
      <c r="AH1577" s="18">
        <v>0</v>
      </c>
      <c r="AI1577" s="18">
        <v>0</v>
      </c>
      <c r="AJ1577" s="18">
        <v>0</v>
      </c>
      <c r="AK1577" s="23">
        <f>SUM(Y1577:AJ1577)</f>
        <v>1731</v>
      </c>
      <c r="AL1577" s="23">
        <f>MAX(Y1577:AJ1577)</f>
        <v>810</v>
      </c>
      <c r="AM1577">
        <f>COUNTIF(Y1577:AJ1577,"&gt;1")</f>
        <v>3</v>
      </c>
    </row>
    <row r="1578" spans="1:39" ht="15.75" x14ac:dyDescent="0.25">
      <c r="A1578" s="21"/>
      <c r="B1578" s="21"/>
      <c r="C1578" s="21">
        <v>28424007</v>
      </c>
      <c r="D1578" s="25">
        <v>102252</v>
      </c>
      <c r="E1578" s="21" t="s">
        <v>69</v>
      </c>
      <c r="F1578" s="21" t="s">
        <v>460</v>
      </c>
      <c r="G1578" s="21" t="s">
        <v>44</v>
      </c>
      <c r="H1578" s="25" t="s">
        <v>45</v>
      </c>
      <c r="I1578" s="21" t="s">
        <v>21</v>
      </c>
      <c r="J1578" s="21" t="s">
        <v>21</v>
      </c>
      <c r="K1578" s="38">
        <v>44048</v>
      </c>
      <c r="L1578" s="38">
        <v>46217</v>
      </c>
      <c r="M1578" s="39" t="s">
        <v>18</v>
      </c>
      <c r="N1578" s="18">
        <v>0</v>
      </c>
      <c r="O1578" s="18">
        <v>0</v>
      </c>
      <c r="P1578" s="15" t="str">
        <f>IFERROR((O1578-N1578)/N1578,"")</f>
        <v/>
      </c>
      <c r="Q1578" s="19">
        <v>23</v>
      </c>
      <c r="R1578" s="19">
        <v>21</v>
      </c>
      <c r="S1578" s="15">
        <f>IFERROR((R1578-Q1578)/Q1578,"")</f>
        <v>-8.6956521739130432E-2</v>
      </c>
      <c r="T1578" s="19">
        <v>61</v>
      </c>
      <c r="U1578" s="15">
        <f>IFERROR(R1578/T1578,"")</f>
        <v>0.34426229508196721</v>
      </c>
      <c r="V1578" s="19">
        <v>50</v>
      </c>
      <c r="W1578" s="19">
        <v>21</v>
      </c>
      <c r="X1578" s="15">
        <f>IFERROR((W1578-V1578)/V1578,"")</f>
        <v>-0.57999999999999996</v>
      </c>
      <c r="Y1578" s="18" t="s">
        <v>1610</v>
      </c>
      <c r="Z1578" s="18" t="s">
        <v>1610</v>
      </c>
      <c r="AA1578" s="18" t="s">
        <v>1610</v>
      </c>
      <c r="AB1578" s="18" t="s">
        <v>1610</v>
      </c>
      <c r="AC1578" s="18" t="s">
        <v>1610</v>
      </c>
      <c r="AD1578" s="18" t="s">
        <v>1610</v>
      </c>
      <c r="AE1578" s="18" t="s">
        <v>1610</v>
      </c>
      <c r="AF1578" s="18" t="s">
        <v>1610</v>
      </c>
      <c r="AG1578" s="18" t="s">
        <v>1610</v>
      </c>
      <c r="AH1578" s="18" t="s">
        <v>1610</v>
      </c>
      <c r="AI1578" s="18" t="s">
        <v>1610</v>
      </c>
      <c r="AJ1578" s="18" t="s">
        <v>1610</v>
      </c>
      <c r="AK1578" s="23">
        <f>SUM(Y1578:AJ1578)</f>
        <v>0</v>
      </c>
      <c r="AL1578" s="23">
        <f>MAX(Y1578:AJ1578)</f>
        <v>0</v>
      </c>
      <c r="AM1578">
        <f>COUNTIF(Y1578:AJ1578,"&gt;1")</f>
        <v>0</v>
      </c>
    </row>
    <row r="1579" spans="1:39" ht="15.75" x14ac:dyDescent="0.25">
      <c r="A1579" s="21"/>
      <c r="B1579" s="21" t="s">
        <v>1519</v>
      </c>
      <c r="C1579" s="21">
        <v>28424007</v>
      </c>
      <c r="D1579" s="25">
        <v>191675</v>
      </c>
      <c r="E1579" s="21" t="s">
        <v>69</v>
      </c>
      <c r="F1579" s="21" t="s">
        <v>460</v>
      </c>
      <c r="G1579" s="21" t="s">
        <v>109</v>
      </c>
      <c r="H1579" s="25" t="s">
        <v>20</v>
      </c>
      <c r="I1579" s="21" t="s">
        <v>16</v>
      </c>
      <c r="J1579" s="21" t="s">
        <v>17</v>
      </c>
      <c r="K1579" s="38">
        <v>46157</v>
      </c>
      <c r="L1579" s="38">
        <v>46164</v>
      </c>
      <c r="M1579" s="39" t="s">
        <v>18</v>
      </c>
      <c r="N1579" s="18">
        <v>8460</v>
      </c>
      <c r="O1579" s="18">
        <v>8594</v>
      </c>
      <c r="P1579" s="15">
        <f>IFERROR((O1579-N1579)/N1579,"")</f>
        <v>1.5839243498817965E-2</v>
      </c>
      <c r="Q1579" s="19">
        <v>49</v>
      </c>
      <c r="R1579" s="19">
        <v>7</v>
      </c>
      <c r="S1579" s="15">
        <f>IFERROR((R1579-Q1579)/Q1579,"")</f>
        <v>-0.8571428571428571</v>
      </c>
      <c r="T1579" s="19">
        <v>89</v>
      </c>
      <c r="U1579" s="15">
        <f>IFERROR(R1579/T1579,"")</f>
        <v>7.8651685393258425E-2</v>
      </c>
      <c r="V1579" s="19">
        <v>71</v>
      </c>
      <c r="W1579" s="19">
        <v>7</v>
      </c>
      <c r="X1579" s="15">
        <f>IFERROR((W1579-V1579)/V1579,"")</f>
        <v>-0.90140845070422537</v>
      </c>
      <c r="Y1579" s="18">
        <v>517</v>
      </c>
      <c r="Z1579" s="18">
        <v>0</v>
      </c>
      <c r="AA1579" s="18">
        <v>3780</v>
      </c>
      <c r="AB1579" s="18">
        <v>0</v>
      </c>
      <c r="AC1579" s="18">
        <v>0</v>
      </c>
      <c r="AD1579" s="18">
        <v>0</v>
      </c>
      <c r="AE1579" s="18">
        <v>0</v>
      </c>
      <c r="AF1579" s="18">
        <v>0</v>
      </c>
      <c r="AG1579" s="18">
        <v>0</v>
      </c>
      <c r="AH1579" s="18">
        <v>8594</v>
      </c>
      <c r="AI1579" s="18">
        <v>0</v>
      </c>
      <c r="AJ1579" s="18">
        <v>0</v>
      </c>
      <c r="AK1579" s="23">
        <f>SUM(Y1579:AJ1579)</f>
        <v>12891</v>
      </c>
      <c r="AL1579" s="23">
        <f>MAX(Y1579:AJ1579)</f>
        <v>8594</v>
      </c>
      <c r="AM1579">
        <f>COUNTIF(Y1579:AJ1579,"&gt;1")</f>
        <v>3</v>
      </c>
    </row>
    <row r="1580" spans="1:39" ht="15.75" x14ac:dyDescent="0.25">
      <c r="A1580" s="21" t="s">
        <v>2618</v>
      </c>
      <c r="B1580" s="21" t="s">
        <v>1519</v>
      </c>
      <c r="C1580" s="21">
        <v>28483203</v>
      </c>
      <c r="D1580" s="25" t="s">
        <v>3336</v>
      </c>
      <c r="E1580" s="21" t="s">
        <v>1206</v>
      </c>
      <c r="F1580" s="21" t="s">
        <v>2163</v>
      </c>
      <c r="G1580" s="21" t="s">
        <v>565</v>
      </c>
      <c r="H1580" s="25" t="s">
        <v>77</v>
      </c>
      <c r="I1580" s="21" t="s">
        <v>21</v>
      </c>
      <c r="J1580" s="21" t="s">
        <v>21</v>
      </c>
      <c r="K1580" s="38">
        <v>46239</v>
      </c>
      <c r="L1580" s="38">
        <v>46240</v>
      </c>
      <c r="M1580" s="39" t="s">
        <v>18</v>
      </c>
      <c r="N1580" s="18">
        <v>0</v>
      </c>
      <c r="O1580" s="18">
        <v>9450</v>
      </c>
      <c r="P1580" s="15" t="str">
        <f>IFERROR((O1580-N1580)/N1580,"")</f>
        <v/>
      </c>
      <c r="Q1580" s="19">
        <v>0</v>
      </c>
      <c r="R1580" s="19">
        <v>112</v>
      </c>
      <c r="S1580" s="15" t="str">
        <f>IFERROR((R1580-Q1580)/Q1580,"")</f>
        <v/>
      </c>
      <c r="T1580" s="19" t="s">
        <v>1610</v>
      </c>
      <c r="U1580" s="15" t="str">
        <f>IFERROR(R1580/T1580,"")</f>
        <v/>
      </c>
      <c r="V1580" s="19">
        <v>0</v>
      </c>
      <c r="W1580" s="19">
        <v>114</v>
      </c>
      <c r="X1580" s="15" t="str">
        <f>IFERROR((W1580-V1580)/V1580,"")</f>
        <v/>
      </c>
      <c r="Y1580" s="18">
        <v>0</v>
      </c>
      <c r="Z1580" s="18">
        <v>0</v>
      </c>
      <c r="AA1580" s="18">
        <v>0</v>
      </c>
      <c r="AB1580" s="18">
        <v>0</v>
      </c>
      <c r="AC1580" s="18">
        <v>0</v>
      </c>
      <c r="AD1580" s="18">
        <v>0</v>
      </c>
      <c r="AE1580" s="18">
        <v>0</v>
      </c>
      <c r="AF1580" s="18">
        <v>0</v>
      </c>
      <c r="AG1580" s="18">
        <v>0</v>
      </c>
      <c r="AH1580" s="18">
        <v>0</v>
      </c>
      <c r="AI1580" s="18">
        <v>4590</v>
      </c>
      <c r="AJ1580" s="18">
        <v>4860</v>
      </c>
      <c r="AK1580" s="23">
        <f>SUM(Y1580:AJ1580)</f>
        <v>9450</v>
      </c>
      <c r="AL1580" s="23">
        <f>MAX(Y1580:AJ1580)</f>
        <v>4860</v>
      </c>
      <c r="AM1580">
        <f>COUNTIF(Y1580:AJ1580,"&gt;1")</f>
        <v>2</v>
      </c>
    </row>
    <row r="1581" spans="1:39" ht="15.75" x14ac:dyDescent="0.25">
      <c r="A1581" s="21" t="s">
        <v>2618</v>
      </c>
      <c r="B1581" s="21" t="s">
        <v>1519</v>
      </c>
      <c r="C1581" s="21">
        <v>28483203</v>
      </c>
      <c r="D1581" s="25" t="s">
        <v>3337</v>
      </c>
      <c r="E1581" s="21" t="s">
        <v>1206</v>
      </c>
      <c r="F1581" s="21" t="s">
        <v>2163</v>
      </c>
      <c r="G1581" s="21" t="s">
        <v>577</v>
      </c>
      <c r="H1581" s="25" t="s">
        <v>170</v>
      </c>
      <c r="I1581" s="21" t="s">
        <v>21</v>
      </c>
      <c r="J1581" s="21" t="s">
        <v>21</v>
      </c>
      <c r="K1581" s="38">
        <v>46244</v>
      </c>
      <c r="L1581" s="38">
        <v>46234</v>
      </c>
      <c r="M1581" s="39" t="s">
        <v>18</v>
      </c>
      <c r="N1581" s="18">
        <v>0</v>
      </c>
      <c r="O1581" s="18">
        <v>10935</v>
      </c>
      <c r="P1581" s="15" t="str">
        <f>IFERROR((O1581-N1581)/N1581,"")</f>
        <v/>
      </c>
      <c r="Q1581" s="19">
        <v>0</v>
      </c>
      <c r="R1581" s="19">
        <v>107</v>
      </c>
      <c r="S1581" s="15" t="str">
        <f>IFERROR((R1581-Q1581)/Q1581,"")</f>
        <v/>
      </c>
      <c r="T1581" s="19" t="s">
        <v>1610</v>
      </c>
      <c r="U1581" s="15" t="str">
        <f>IFERROR(R1581/T1581,"")</f>
        <v/>
      </c>
      <c r="V1581" s="19">
        <v>0</v>
      </c>
      <c r="W1581" s="19">
        <v>107</v>
      </c>
      <c r="X1581" s="15" t="str">
        <f>IFERROR((W1581-V1581)/V1581,"")</f>
        <v/>
      </c>
      <c r="Y1581" s="18">
        <v>0</v>
      </c>
      <c r="Z1581" s="18">
        <v>0</v>
      </c>
      <c r="AA1581" s="18">
        <v>0</v>
      </c>
      <c r="AB1581" s="18">
        <v>0</v>
      </c>
      <c r="AC1581" s="18">
        <v>0</v>
      </c>
      <c r="AD1581" s="18">
        <v>0</v>
      </c>
      <c r="AE1581" s="18">
        <v>0</v>
      </c>
      <c r="AF1581" s="18">
        <v>0</v>
      </c>
      <c r="AG1581" s="18">
        <v>0</v>
      </c>
      <c r="AH1581" s="18">
        <v>0</v>
      </c>
      <c r="AI1581" s="18">
        <v>3510</v>
      </c>
      <c r="AJ1581" s="18">
        <v>7425</v>
      </c>
      <c r="AK1581" s="23">
        <f>SUM(Y1581:AJ1581)</f>
        <v>10935</v>
      </c>
      <c r="AL1581" s="23">
        <f>MAX(Y1581:AJ1581)</f>
        <v>7425</v>
      </c>
      <c r="AM1581">
        <f>COUNTIF(Y1581:AJ1581,"&gt;1")</f>
        <v>2</v>
      </c>
    </row>
    <row r="1582" spans="1:39" ht="15.75" x14ac:dyDescent="0.25">
      <c r="A1582" s="21" t="s">
        <v>2618</v>
      </c>
      <c r="B1582" s="21" t="s">
        <v>1519</v>
      </c>
      <c r="C1582" s="21">
        <v>28483203</v>
      </c>
      <c r="D1582" s="25" t="s">
        <v>2162</v>
      </c>
      <c r="E1582" s="21" t="s">
        <v>1206</v>
      </c>
      <c r="F1582" s="21" t="s">
        <v>2163</v>
      </c>
      <c r="G1582" s="21" t="s">
        <v>677</v>
      </c>
      <c r="H1582" s="25" t="s">
        <v>65</v>
      </c>
      <c r="I1582" s="21" t="s">
        <v>67</v>
      </c>
      <c r="J1582" s="21"/>
      <c r="K1582" s="38">
        <v>46223</v>
      </c>
      <c r="L1582" s="38">
        <v>46226</v>
      </c>
      <c r="M1582" s="39" t="s">
        <v>18</v>
      </c>
      <c r="N1582" s="18">
        <v>8400</v>
      </c>
      <c r="O1582" s="18">
        <v>10675</v>
      </c>
      <c r="P1582" s="15">
        <f>IFERROR((O1582-N1582)/N1582,"")</f>
        <v>0.27083333333333331</v>
      </c>
      <c r="Q1582" s="19">
        <v>102</v>
      </c>
      <c r="R1582" s="19">
        <v>100</v>
      </c>
      <c r="S1582" s="15">
        <f>IFERROR((R1582-Q1582)/Q1582,"")</f>
        <v>-1.9607843137254902E-2</v>
      </c>
      <c r="T1582" s="19" t="s">
        <v>1610</v>
      </c>
      <c r="U1582" s="15" t="str">
        <f>IFERROR(R1582/T1582,"")</f>
        <v/>
      </c>
      <c r="V1582" s="19">
        <v>116</v>
      </c>
      <c r="W1582" s="19">
        <v>100</v>
      </c>
      <c r="X1582" s="15">
        <f>IFERROR((W1582-V1582)/V1582,"")</f>
        <v>-0.13793103448275862</v>
      </c>
      <c r="Y1582" s="18">
        <v>0</v>
      </c>
      <c r="Z1582" s="18">
        <v>6582</v>
      </c>
      <c r="AA1582" s="18">
        <v>700</v>
      </c>
      <c r="AB1582" s="18">
        <v>0</v>
      </c>
      <c r="AC1582" s="18">
        <v>7874</v>
      </c>
      <c r="AD1582" s="18">
        <v>0</v>
      </c>
      <c r="AE1582" s="18">
        <v>6440</v>
      </c>
      <c r="AF1582" s="18">
        <v>3080</v>
      </c>
      <c r="AG1582" s="18">
        <v>280</v>
      </c>
      <c r="AH1582" s="18">
        <v>0</v>
      </c>
      <c r="AI1582" s="18">
        <v>3915</v>
      </c>
      <c r="AJ1582" s="18">
        <v>6480</v>
      </c>
      <c r="AK1582" s="23">
        <f>SUM(Y1582:AJ1582)</f>
        <v>35351</v>
      </c>
      <c r="AL1582" s="23">
        <f>MAX(Y1582:AJ1582)</f>
        <v>7874</v>
      </c>
      <c r="AM1582">
        <f>COUNTIF(Y1582:AJ1582,"&gt;1")</f>
        <v>8</v>
      </c>
    </row>
    <row r="1583" spans="1:39" ht="15.75" x14ac:dyDescent="0.25">
      <c r="A1583" s="21"/>
      <c r="B1583" s="21" t="s">
        <v>1520</v>
      </c>
      <c r="C1583" s="21">
        <v>28483203</v>
      </c>
      <c r="D1583" s="25" t="s">
        <v>2164</v>
      </c>
      <c r="E1583" s="21" t="s">
        <v>1206</v>
      </c>
      <c r="F1583" s="21" t="s">
        <v>2163</v>
      </c>
      <c r="G1583" s="21" t="s">
        <v>2165</v>
      </c>
      <c r="H1583" s="25" t="s">
        <v>95</v>
      </c>
      <c r="I1583" s="21" t="s">
        <v>67</v>
      </c>
      <c r="J1583" s="21" t="s">
        <v>416</v>
      </c>
      <c r="K1583" s="38">
        <v>46239</v>
      </c>
      <c r="L1583" s="38">
        <v>46197</v>
      </c>
      <c r="M1583" s="39" t="s">
        <v>18</v>
      </c>
      <c r="N1583" s="18">
        <v>20132</v>
      </c>
      <c r="O1583" s="18">
        <v>0</v>
      </c>
      <c r="P1583" s="15">
        <f>IFERROR((O1583-N1583)/N1583,"")</f>
        <v>-1</v>
      </c>
      <c r="Q1583" s="19">
        <v>136</v>
      </c>
      <c r="R1583" s="19">
        <v>66</v>
      </c>
      <c r="S1583" s="15">
        <f>IFERROR((R1583-Q1583)/Q1583,"")</f>
        <v>-0.51470588235294112</v>
      </c>
      <c r="T1583" s="19" t="s">
        <v>1610</v>
      </c>
      <c r="U1583" s="15" t="str">
        <f>IFERROR(R1583/T1583,"")</f>
        <v/>
      </c>
      <c r="V1583" s="19">
        <v>245</v>
      </c>
      <c r="W1583" s="19">
        <v>64</v>
      </c>
      <c r="X1583" s="15">
        <f>IFERROR((W1583-V1583)/V1583,"")</f>
        <v>-0.73877551020408161</v>
      </c>
      <c r="Y1583" s="18">
        <v>0</v>
      </c>
      <c r="Z1583" s="18">
        <v>3042</v>
      </c>
      <c r="AA1583" s="18">
        <v>24220</v>
      </c>
      <c r="AB1583" s="18">
        <v>0</v>
      </c>
      <c r="AC1583" s="18">
        <v>9660</v>
      </c>
      <c r="AD1583" s="18">
        <v>0</v>
      </c>
      <c r="AE1583" s="18">
        <v>0</v>
      </c>
      <c r="AF1583" s="18">
        <v>20720</v>
      </c>
      <c r="AG1583" s="18">
        <v>0</v>
      </c>
      <c r="AH1583" s="18">
        <v>0</v>
      </c>
      <c r="AI1583" s="18">
        <v>0</v>
      </c>
      <c r="AJ1583" s="18">
        <v>0</v>
      </c>
      <c r="AK1583" s="23">
        <f>SUM(Y1583:AJ1583)</f>
        <v>57642</v>
      </c>
      <c r="AL1583" s="23">
        <f>MAX(Y1583:AJ1583)</f>
        <v>24220</v>
      </c>
      <c r="AM1583">
        <f>COUNTIF(Y1583:AJ1583,"&gt;1")</f>
        <v>4</v>
      </c>
    </row>
    <row r="1584" spans="1:39" ht="15.75" x14ac:dyDescent="0.25">
      <c r="A1584" s="21"/>
      <c r="B1584" s="21" t="s">
        <v>1520</v>
      </c>
      <c r="C1584" s="21">
        <v>28501422</v>
      </c>
      <c r="D1584" s="25">
        <v>191982</v>
      </c>
      <c r="E1584" s="21" t="s">
        <v>33</v>
      </c>
      <c r="F1584" s="21" t="s">
        <v>678</v>
      </c>
      <c r="G1584" s="21" t="s">
        <v>679</v>
      </c>
      <c r="H1584" s="25" t="s">
        <v>15</v>
      </c>
      <c r="I1584" s="21" t="s">
        <v>67</v>
      </c>
      <c r="J1584" s="21" t="s">
        <v>68</v>
      </c>
      <c r="K1584" s="38">
        <v>45898</v>
      </c>
      <c r="L1584" s="38">
        <v>46090</v>
      </c>
      <c r="M1584" s="39" t="s">
        <v>53</v>
      </c>
      <c r="N1584" s="18">
        <v>0</v>
      </c>
      <c r="O1584" s="18">
        <v>0</v>
      </c>
      <c r="P1584" s="15" t="str">
        <f>IFERROR((O1584-N1584)/N1584,"")</f>
        <v/>
      </c>
      <c r="Q1584" s="19">
        <v>1</v>
      </c>
      <c r="R1584" s="19">
        <v>0</v>
      </c>
      <c r="S1584" s="15">
        <f>IFERROR((R1584-Q1584)/Q1584,"")</f>
        <v>-1</v>
      </c>
      <c r="T1584" s="19">
        <v>399</v>
      </c>
      <c r="U1584" s="15">
        <f>IFERROR(R1584/T1584,"")</f>
        <v>0</v>
      </c>
      <c r="V1584" s="19">
        <v>8</v>
      </c>
      <c r="W1584" s="19">
        <v>0</v>
      </c>
      <c r="X1584" s="15">
        <f>IFERROR((W1584-V1584)/V1584,"")</f>
        <v>-1</v>
      </c>
      <c r="Y1584" s="18">
        <v>756</v>
      </c>
      <c r="Z1584" s="18">
        <v>0</v>
      </c>
      <c r="AA1584" s="18">
        <v>0</v>
      </c>
      <c r="AB1584" s="18">
        <v>0</v>
      </c>
      <c r="AC1584" s="18">
        <v>0</v>
      </c>
      <c r="AD1584" s="18">
        <v>0</v>
      </c>
      <c r="AE1584" s="18">
        <v>0</v>
      </c>
      <c r="AF1584" s="18">
        <v>0</v>
      </c>
      <c r="AG1584" s="18">
        <v>0</v>
      </c>
      <c r="AH1584" s="18">
        <v>0</v>
      </c>
      <c r="AI1584" s="18">
        <v>0</v>
      </c>
      <c r="AJ1584" s="18">
        <v>0</v>
      </c>
      <c r="AK1584" s="23">
        <f>SUM(Y1584:AJ1584)</f>
        <v>756</v>
      </c>
      <c r="AL1584" s="23">
        <f>MAX(Y1584:AJ1584)</f>
        <v>756</v>
      </c>
      <c r="AM1584">
        <f>COUNTIF(Y1584:AJ1584,"&gt;1")</f>
        <v>1</v>
      </c>
    </row>
    <row r="1585" spans="1:39" ht="15.75" x14ac:dyDescent="0.25">
      <c r="A1585" s="21" t="s">
        <v>2618</v>
      </c>
      <c r="B1585" s="21" t="s">
        <v>1519</v>
      </c>
      <c r="C1585" s="21">
        <v>28623188</v>
      </c>
      <c r="D1585" s="25" t="s">
        <v>2906</v>
      </c>
      <c r="E1585" s="21" t="s">
        <v>1798</v>
      </c>
      <c r="F1585" s="21" t="s">
        <v>2907</v>
      </c>
      <c r="G1585" s="21" t="s">
        <v>913</v>
      </c>
      <c r="H1585" s="25" t="s">
        <v>145</v>
      </c>
      <c r="I1585" s="21" t="s">
        <v>21</v>
      </c>
      <c r="J1585" s="21" t="s">
        <v>21</v>
      </c>
      <c r="K1585" s="38">
        <v>45930</v>
      </c>
      <c r="L1585" s="38">
        <v>45974</v>
      </c>
      <c r="M1585" s="39" t="s">
        <v>53</v>
      </c>
      <c r="N1585" s="18" t="s">
        <v>1610</v>
      </c>
      <c r="O1585" s="18" t="s">
        <v>1610</v>
      </c>
      <c r="P1585" s="15" t="str">
        <f>IFERROR((O1585-N1585)/N1585,"")</f>
        <v/>
      </c>
      <c r="Q1585" s="19" t="s">
        <v>1610</v>
      </c>
      <c r="R1585" s="19" t="s">
        <v>1610</v>
      </c>
      <c r="S1585" s="15" t="str">
        <f>IFERROR((R1585-Q1585)/Q1585,"")</f>
        <v/>
      </c>
      <c r="T1585" s="19" t="s">
        <v>1610</v>
      </c>
      <c r="U1585" s="15" t="str">
        <f>IFERROR(R1585/T1585,"")</f>
        <v/>
      </c>
      <c r="V1585" s="19">
        <v>1</v>
      </c>
      <c r="W1585" s="19">
        <v>0</v>
      </c>
      <c r="X1585" s="15">
        <f>IFERROR((W1585-V1585)/V1585,"")</f>
        <v>-1</v>
      </c>
      <c r="Y1585" s="18">
        <v>0</v>
      </c>
      <c r="Z1585" s="18">
        <v>1480</v>
      </c>
      <c r="AA1585" s="18">
        <v>0</v>
      </c>
      <c r="AB1585" s="18">
        <v>0</v>
      </c>
      <c r="AC1585" s="18">
        <v>0</v>
      </c>
      <c r="AD1585" s="18">
        <v>0</v>
      </c>
      <c r="AE1585" s="18">
        <v>0</v>
      </c>
      <c r="AF1585" s="18">
        <v>0</v>
      </c>
      <c r="AG1585" s="18">
        <v>0</v>
      </c>
      <c r="AH1585" s="18">
        <v>0</v>
      </c>
      <c r="AI1585" s="18">
        <v>0</v>
      </c>
      <c r="AJ1585" s="18">
        <v>0</v>
      </c>
      <c r="AK1585" s="23">
        <f>SUM(Y1585:AJ1585)</f>
        <v>1480</v>
      </c>
      <c r="AL1585" s="23">
        <f>MAX(Y1585:AJ1585)</f>
        <v>1480</v>
      </c>
      <c r="AM1585">
        <f>COUNTIF(Y1585:AJ1585,"&gt;1")</f>
        <v>1</v>
      </c>
    </row>
    <row r="1586" spans="1:39" ht="15.75" x14ac:dyDescent="0.25">
      <c r="A1586" s="21"/>
      <c r="B1586" s="21" t="s">
        <v>1519</v>
      </c>
      <c r="C1586" s="21">
        <v>28672087</v>
      </c>
      <c r="D1586" s="25">
        <v>900227</v>
      </c>
      <c r="E1586" s="21" t="s">
        <v>1180</v>
      </c>
      <c r="F1586" s="21" t="s">
        <v>1515</v>
      </c>
      <c r="G1586" s="21" t="s">
        <v>735</v>
      </c>
      <c r="H1586" s="25" t="s">
        <v>15</v>
      </c>
      <c r="I1586" s="21" t="s">
        <v>107</v>
      </c>
      <c r="J1586" s="21" t="s">
        <v>540</v>
      </c>
      <c r="K1586" s="38">
        <v>45733</v>
      </c>
      <c r="L1586" s="38">
        <v>46058</v>
      </c>
      <c r="M1586" s="39" t="s">
        <v>53</v>
      </c>
      <c r="N1586" s="18">
        <v>0</v>
      </c>
      <c r="O1586" s="18">
        <v>0</v>
      </c>
      <c r="P1586" s="15" t="str">
        <f>IFERROR((O1586-N1586)/N1586,"")</f>
        <v/>
      </c>
      <c r="Q1586" s="19">
        <v>14</v>
      </c>
      <c r="R1586" s="19">
        <v>0</v>
      </c>
      <c r="S1586" s="15">
        <f>IFERROR((R1586-Q1586)/Q1586,"")</f>
        <v>-1</v>
      </c>
      <c r="T1586" s="19">
        <v>21</v>
      </c>
      <c r="U1586" s="15">
        <f>IFERROR(R1586/T1586,"")</f>
        <v>0</v>
      </c>
      <c r="V1586" s="19">
        <v>16</v>
      </c>
      <c r="W1586" s="19">
        <v>0</v>
      </c>
      <c r="X1586" s="15">
        <f>IFERROR((W1586-V1586)/V1586,"")</f>
        <v>-1</v>
      </c>
      <c r="Y1586" s="18" t="s">
        <v>1610</v>
      </c>
      <c r="Z1586" s="18" t="s">
        <v>1610</v>
      </c>
      <c r="AA1586" s="18" t="s">
        <v>1610</v>
      </c>
      <c r="AB1586" s="18" t="s">
        <v>1610</v>
      </c>
      <c r="AC1586" s="18" t="s">
        <v>1610</v>
      </c>
      <c r="AD1586" s="18" t="s">
        <v>1610</v>
      </c>
      <c r="AE1586" s="18" t="s">
        <v>1610</v>
      </c>
      <c r="AF1586" s="18" t="s">
        <v>1610</v>
      </c>
      <c r="AG1586" s="18" t="s">
        <v>1610</v>
      </c>
      <c r="AH1586" s="18" t="s">
        <v>1610</v>
      </c>
      <c r="AI1586" s="18" t="s">
        <v>1610</v>
      </c>
      <c r="AJ1586" s="18" t="s">
        <v>1610</v>
      </c>
      <c r="AK1586" s="23">
        <f>SUM(Y1586:AJ1586)</f>
        <v>0</v>
      </c>
      <c r="AL1586" s="23">
        <f>MAX(Y1586:AJ1586)</f>
        <v>0</v>
      </c>
      <c r="AM1586">
        <f>COUNTIF(Y1586:AJ1586,"&gt;1")</f>
        <v>0</v>
      </c>
    </row>
    <row r="1587" spans="1:39" ht="15.75" x14ac:dyDescent="0.25">
      <c r="A1587" s="21" t="s">
        <v>3210</v>
      </c>
      <c r="B1587" s="21" t="s">
        <v>1520</v>
      </c>
      <c r="C1587" s="21">
        <v>28757124</v>
      </c>
      <c r="D1587" s="25">
        <v>192303</v>
      </c>
      <c r="E1587" s="21" t="s">
        <v>1180</v>
      </c>
      <c r="F1587" s="21" t="s">
        <v>1379</v>
      </c>
      <c r="G1587" s="21" t="s">
        <v>1208</v>
      </c>
      <c r="H1587" s="25" t="s">
        <v>170</v>
      </c>
      <c r="I1587" s="21" t="s">
        <v>21</v>
      </c>
      <c r="J1587" s="21" t="s">
        <v>21</v>
      </c>
      <c r="K1587" s="38">
        <v>44592</v>
      </c>
      <c r="L1587" s="38">
        <v>46234</v>
      </c>
      <c r="M1587" s="39" t="s">
        <v>18</v>
      </c>
      <c r="N1587" s="18">
        <v>0</v>
      </c>
      <c r="O1587" s="18">
        <v>0</v>
      </c>
      <c r="P1587" s="15" t="str">
        <f>IFERROR((O1587-N1587)/N1587,"")</f>
        <v/>
      </c>
      <c r="Q1587" s="19">
        <v>185</v>
      </c>
      <c r="R1587" s="19">
        <v>344</v>
      </c>
      <c r="S1587" s="15">
        <f>IFERROR((R1587-Q1587)/Q1587,"")</f>
        <v>0.85945945945945945</v>
      </c>
      <c r="T1587" s="19">
        <v>1261</v>
      </c>
      <c r="U1587" s="15">
        <f>IFERROR(R1587/T1587,"")</f>
        <v>0.27279936558287071</v>
      </c>
      <c r="V1587" s="19">
        <v>276</v>
      </c>
      <c r="W1587" s="19">
        <v>195</v>
      </c>
      <c r="X1587" s="15">
        <f>IFERROR((W1587-V1587)/V1587,"")</f>
        <v>-0.29347826086956524</v>
      </c>
      <c r="Y1587" s="18" t="s">
        <v>1610</v>
      </c>
      <c r="Z1587" s="18" t="s">
        <v>1610</v>
      </c>
      <c r="AA1587" s="18" t="s">
        <v>1610</v>
      </c>
      <c r="AB1587" s="18" t="s">
        <v>1610</v>
      </c>
      <c r="AC1587" s="18" t="s">
        <v>1610</v>
      </c>
      <c r="AD1587" s="18" t="s">
        <v>1610</v>
      </c>
      <c r="AE1587" s="18" t="s">
        <v>1610</v>
      </c>
      <c r="AF1587" s="18" t="s">
        <v>1610</v>
      </c>
      <c r="AG1587" s="18" t="s">
        <v>1610</v>
      </c>
      <c r="AH1587" s="18" t="s">
        <v>1610</v>
      </c>
      <c r="AI1587" s="18" t="s">
        <v>1610</v>
      </c>
      <c r="AJ1587" s="18" t="s">
        <v>1610</v>
      </c>
      <c r="AK1587" s="23">
        <f>SUM(Y1587:AJ1587)</f>
        <v>0</v>
      </c>
      <c r="AL1587" s="23">
        <f>MAX(Y1587:AJ1587)</f>
        <v>0</v>
      </c>
      <c r="AM1587">
        <f>COUNTIF(Y1587:AJ1587,"&gt;1")</f>
        <v>0</v>
      </c>
    </row>
    <row r="1588" spans="1:39" ht="15.75" x14ac:dyDescent="0.25">
      <c r="A1588" s="21" t="s">
        <v>2618</v>
      </c>
      <c r="B1588" s="21" t="s">
        <v>1519</v>
      </c>
      <c r="C1588" s="21">
        <v>28845886</v>
      </c>
      <c r="D1588" s="25">
        <v>193392</v>
      </c>
      <c r="E1588" s="21" t="s">
        <v>2933</v>
      </c>
      <c r="F1588" s="21" t="s">
        <v>1598</v>
      </c>
      <c r="G1588" s="21" t="s">
        <v>35</v>
      </c>
      <c r="H1588" s="25" t="s">
        <v>15</v>
      </c>
      <c r="I1588" s="21" t="s">
        <v>21</v>
      </c>
      <c r="J1588" s="21" t="s">
        <v>21</v>
      </c>
      <c r="K1588" s="38">
        <v>46140</v>
      </c>
      <c r="L1588" s="38">
        <v>45348</v>
      </c>
      <c r="M1588" s="39" t="s">
        <v>18</v>
      </c>
      <c r="N1588" s="18">
        <v>0</v>
      </c>
      <c r="O1588" s="18">
        <v>780</v>
      </c>
      <c r="P1588" s="15" t="str">
        <f>IFERROR((O1588-N1588)/N1588,"")</f>
        <v/>
      </c>
      <c r="Q1588" s="19">
        <v>0</v>
      </c>
      <c r="R1588" s="19">
        <v>0</v>
      </c>
      <c r="S1588" s="15" t="str">
        <f>IFERROR((R1588-Q1588)/Q1588,"")</f>
        <v/>
      </c>
      <c r="T1588" s="19" t="s">
        <v>1610</v>
      </c>
      <c r="U1588" s="15" t="str">
        <f>IFERROR(R1588/T1588,"")</f>
        <v/>
      </c>
      <c r="V1588" s="19" t="s">
        <v>1610</v>
      </c>
      <c r="W1588" s="19" t="s">
        <v>1610</v>
      </c>
      <c r="X1588" s="15" t="str">
        <f>IFERROR((W1588-V1588)/V1588,"")</f>
        <v/>
      </c>
      <c r="Y1588" s="18">
        <v>0</v>
      </c>
      <c r="Z1588" s="18">
        <v>0</v>
      </c>
      <c r="AA1588" s="18">
        <v>0</v>
      </c>
      <c r="AB1588" s="18">
        <v>0</v>
      </c>
      <c r="AC1588" s="18">
        <v>0</v>
      </c>
      <c r="AD1588" s="18">
        <v>0</v>
      </c>
      <c r="AE1588" s="18">
        <v>0</v>
      </c>
      <c r="AF1588" s="18">
        <v>0</v>
      </c>
      <c r="AG1588" s="18">
        <v>780</v>
      </c>
      <c r="AH1588" s="18">
        <v>0</v>
      </c>
      <c r="AI1588" s="18">
        <v>0</v>
      </c>
      <c r="AJ1588" s="18">
        <v>0</v>
      </c>
      <c r="AK1588" s="23">
        <f>SUM(Y1588:AJ1588)</f>
        <v>780</v>
      </c>
      <c r="AL1588" s="23">
        <f>MAX(Y1588:AJ1588)</f>
        <v>780</v>
      </c>
      <c r="AM1588">
        <f>COUNTIF(Y1588:AJ1588,"&gt;1")</f>
        <v>1</v>
      </c>
    </row>
    <row r="1589" spans="1:39" ht="15.75" x14ac:dyDescent="0.25">
      <c r="A1589" s="21" t="s">
        <v>2618</v>
      </c>
      <c r="B1589" s="21" t="s">
        <v>1520</v>
      </c>
      <c r="C1589" s="21">
        <v>28944734</v>
      </c>
      <c r="D1589" s="25" t="s">
        <v>3318</v>
      </c>
      <c r="E1589" s="21" t="s">
        <v>1575</v>
      </c>
      <c r="F1589" s="21" t="s">
        <v>3319</v>
      </c>
      <c r="G1589" s="21" t="s">
        <v>78</v>
      </c>
      <c r="H1589" s="25" t="s">
        <v>79</v>
      </c>
      <c r="I1589" s="21" t="s">
        <v>107</v>
      </c>
      <c r="J1589" s="21" t="s">
        <v>3201</v>
      </c>
      <c r="K1589" s="38">
        <v>46161</v>
      </c>
      <c r="L1589" s="38"/>
      <c r="M1589" s="39" t="s">
        <v>18</v>
      </c>
      <c r="N1589" s="18">
        <v>8098</v>
      </c>
      <c r="O1589" s="18">
        <v>1971</v>
      </c>
      <c r="P1589" s="15">
        <f>IFERROR((O1589-N1589)/N1589,"")</f>
        <v>-0.75660656952333905</v>
      </c>
      <c r="Q1589" s="19">
        <v>0</v>
      </c>
      <c r="R1589" s="19">
        <v>0</v>
      </c>
      <c r="S1589" s="15" t="str">
        <f>IFERROR((R1589-Q1589)/Q1589,"")</f>
        <v/>
      </c>
      <c r="T1589" s="19" t="s">
        <v>1610</v>
      </c>
      <c r="U1589" s="15" t="str">
        <f>IFERROR(R1589/T1589,"")</f>
        <v/>
      </c>
      <c r="V1589" s="19" t="s">
        <v>1610</v>
      </c>
      <c r="W1589" s="19" t="s">
        <v>1610</v>
      </c>
      <c r="X1589" s="15" t="str">
        <f>IFERROR((W1589-V1589)/V1589,"")</f>
        <v/>
      </c>
      <c r="Y1589" s="18">
        <v>0</v>
      </c>
      <c r="Z1589" s="18">
        <v>0</v>
      </c>
      <c r="AA1589" s="18">
        <v>0</v>
      </c>
      <c r="AB1589" s="18">
        <v>0</v>
      </c>
      <c r="AC1589" s="18">
        <v>0</v>
      </c>
      <c r="AD1589" s="18">
        <v>0</v>
      </c>
      <c r="AE1589" s="18">
        <v>0</v>
      </c>
      <c r="AF1589" s="18">
        <v>0</v>
      </c>
      <c r="AG1589" s="18">
        <v>0</v>
      </c>
      <c r="AH1589" s="18">
        <v>1971</v>
      </c>
      <c r="AI1589" s="18">
        <v>0</v>
      </c>
      <c r="AJ1589" s="18">
        <v>0</v>
      </c>
      <c r="AK1589" s="23">
        <f>SUM(Y1589:AJ1589)</f>
        <v>1971</v>
      </c>
      <c r="AL1589" s="23">
        <f>MAX(Y1589:AJ1589)</f>
        <v>1971</v>
      </c>
      <c r="AM1589">
        <f>COUNTIF(Y1589:AJ1589,"&gt;1")</f>
        <v>1</v>
      </c>
    </row>
    <row r="1590" spans="1:39" ht="15.75" x14ac:dyDescent="0.25">
      <c r="A1590" s="21" t="s">
        <v>2618</v>
      </c>
      <c r="B1590" s="21" t="s">
        <v>1519</v>
      </c>
      <c r="C1590" s="21">
        <v>28965906</v>
      </c>
      <c r="D1590" s="25" t="s">
        <v>3016</v>
      </c>
      <c r="E1590" s="21" t="s">
        <v>1798</v>
      </c>
      <c r="F1590" s="21" t="s">
        <v>3017</v>
      </c>
      <c r="G1590" s="21" t="s">
        <v>361</v>
      </c>
      <c r="H1590" s="25" t="s">
        <v>145</v>
      </c>
      <c r="I1590" s="21" t="s">
        <v>21</v>
      </c>
      <c r="J1590" s="21" t="s">
        <v>21</v>
      </c>
      <c r="K1590" s="38">
        <v>46051</v>
      </c>
      <c r="L1590" s="38"/>
      <c r="M1590" s="39" t="s">
        <v>53</v>
      </c>
      <c r="N1590" s="18" t="s">
        <v>1610</v>
      </c>
      <c r="O1590" s="18" t="s">
        <v>1610</v>
      </c>
      <c r="P1590" s="15" t="str">
        <f>IFERROR((O1590-N1590)/N1590,"")</f>
        <v/>
      </c>
      <c r="Q1590" s="19" t="s">
        <v>1610</v>
      </c>
      <c r="R1590" s="19" t="s">
        <v>1610</v>
      </c>
      <c r="S1590" s="15" t="str">
        <f>IFERROR((R1590-Q1590)/Q1590,"")</f>
        <v/>
      </c>
      <c r="T1590" s="19" t="s">
        <v>1610</v>
      </c>
      <c r="U1590" s="15" t="str">
        <f>IFERROR(R1590/T1590,"")</f>
        <v/>
      </c>
      <c r="V1590" s="19" t="s">
        <v>1610</v>
      </c>
      <c r="W1590" s="19" t="s">
        <v>1610</v>
      </c>
      <c r="X1590" s="15" t="str">
        <f>IFERROR((W1590-V1590)/V1590,"")</f>
        <v/>
      </c>
      <c r="Y1590" s="18">
        <v>0</v>
      </c>
      <c r="Z1590" s="18">
        <v>0</v>
      </c>
      <c r="AA1590" s="18">
        <v>0</v>
      </c>
      <c r="AB1590" s="18">
        <v>0</v>
      </c>
      <c r="AC1590" s="18">
        <v>0</v>
      </c>
      <c r="AD1590" s="18">
        <v>2515</v>
      </c>
      <c r="AE1590" s="18">
        <v>0</v>
      </c>
      <c r="AF1590" s="18">
        <v>0</v>
      </c>
      <c r="AG1590" s="18">
        <v>0</v>
      </c>
      <c r="AH1590" s="18">
        <v>0</v>
      </c>
      <c r="AI1590" s="18">
        <v>0</v>
      </c>
      <c r="AJ1590" s="18">
        <v>0</v>
      </c>
      <c r="AK1590" s="23">
        <f>SUM(Y1590:AJ1590)</f>
        <v>2515</v>
      </c>
      <c r="AL1590" s="23">
        <f>MAX(Y1590:AJ1590)</f>
        <v>2515</v>
      </c>
      <c r="AM1590">
        <f>COUNTIF(Y1590:AJ1590,"&gt;1")</f>
        <v>1</v>
      </c>
    </row>
    <row r="1591" spans="1:39" ht="15.75" x14ac:dyDescent="0.25">
      <c r="A1591" s="21" t="s">
        <v>2618</v>
      </c>
      <c r="B1591" s="21" t="s">
        <v>1519</v>
      </c>
      <c r="C1591" s="21">
        <v>29028128</v>
      </c>
      <c r="D1591" s="25" t="s">
        <v>3063</v>
      </c>
      <c r="E1591" s="21" t="s">
        <v>1209</v>
      </c>
      <c r="F1591" s="21" t="s">
        <v>3064</v>
      </c>
      <c r="G1591" s="21" t="s">
        <v>379</v>
      </c>
      <c r="H1591" s="25" t="s">
        <v>72</v>
      </c>
      <c r="I1591" s="21" t="s">
        <v>88</v>
      </c>
      <c r="J1591" s="21" t="s">
        <v>93</v>
      </c>
      <c r="K1591" s="38">
        <v>46108</v>
      </c>
      <c r="L1591" s="38">
        <v>46126</v>
      </c>
      <c r="M1591" s="39" t="s">
        <v>22</v>
      </c>
      <c r="N1591" s="18">
        <v>0</v>
      </c>
      <c r="O1591" s="18">
        <v>0</v>
      </c>
      <c r="P1591" s="15" t="str">
        <f>IFERROR((O1591-N1591)/N1591,"")</f>
        <v/>
      </c>
      <c r="Q1591" s="19">
        <v>0</v>
      </c>
      <c r="R1591" s="19">
        <v>1</v>
      </c>
      <c r="S1591" s="15" t="str">
        <f>IFERROR((R1591-Q1591)/Q1591,"")</f>
        <v/>
      </c>
      <c r="T1591" s="19" t="s">
        <v>1610</v>
      </c>
      <c r="U1591" s="15" t="str">
        <f>IFERROR(R1591/T1591,"")</f>
        <v/>
      </c>
      <c r="V1591" s="19">
        <v>0</v>
      </c>
      <c r="W1591" s="19">
        <v>1</v>
      </c>
      <c r="X1591" s="15" t="str">
        <f>IFERROR((W1591-V1591)/V1591,"")</f>
        <v/>
      </c>
      <c r="Y1591" s="18">
        <v>0</v>
      </c>
      <c r="Z1591" s="18">
        <v>0</v>
      </c>
      <c r="AA1591" s="18">
        <v>0</v>
      </c>
      <c r="AB1591" s="18">
        <v>0</v>
      </c>
      <c r="AC1591" s="18">
        <v>0</v>
      </c>
      <c r="AD1591" s="18">
        <v>0</v>
      </c>
      <c r="AE1591" s="18">
        <v>0</v>
      </c>
      <c r="AF1591" s="18">
        <v>1140</v>
      </c>
      <c r="AG1591" s="18">
        <v>0</v>
      </c>
      <c r="AH1591" s="18">
        <v>0</v>
      </c>
      <c r="AI1591" s="18">
        <v>0</v>
      </c>
      <c r="AJ1591" s="18">
        <v>0</v>
      </c>
      <c r="AK1591" s="23">
        <f>SUM(Y1591:AJ1591)</f>
        <v>1140</v>
      </c>
      <c r="AL1591" s="23">
        <f>MAX(Y1591:AJ1591)</f>
        <v>1140</v>
      </c>
      <c r="AM1591">
        <f>COUNTIF(Y1591:AJ1591,"&gt;1")</f>
        <v>1</v>
      </c>
    </row>
    <row r="1592" spans="1:39" ht="15.75" x14ac:dyDescent="0.25">
      <c r="A1592" s="21"/>
      <c r="B1592" s="21" t="s">
        <v>1520</v>
      </c>
      <c r="C1592" s="21">
        <v>29067113</v>
      </c>
      <c r="D1592" s="25">
        <v>190417</v>
      </c>
      <c r="E1592" s="21" t="s">
        <v>1180</v>
      </c>
      <c r="F1592" s="21" t="s">
        <v>552</v>
      </c>
      <c r="G1592" s="21" t="s">
        <v>189</v>
      </c>
      <c r="H1592" s="25" t="s">
        <v>190</v>
      </c>
      <c r="I1592" s="21" t="s">
        <v>16</v>
      </c>
      <c r="J1592" s="21" t="s">
        <v>32</v>
      </c>
      <c r="K1592" s="38">
        <v>46218</v>
      </c>
      <c r="L1592" s="38">
        <v>46240</v>
      </c>
      <c r="M1592" s="39" t="s">
        <v>18</v>
      </c>
      <c r="N1592" s="18">
        <v>12288</v>
      </c>
      <c r="O1592" s="18">
        <v>7680</v>
      </c>
      <c r="P1592" s="15">
        <f>IFERROR((O1592-N1592)/N1592,"")</f>
        <v>-0.375</v>
      </c>
      <c r="Q1592" s="19">
        <v>54</v>
      </c>
      <c r="R1592" s="19">
        <v>46</v>
      </c>
      <c r="S1592" s="15">
        <f>IFERROR((R1592-Q1592)/Q1592,"")</f>
        <v>-0.14814814814814814</v>
      </c>
      <c r="T1592" s="19">
        <v>317</v>
      </c>
      <c r="U1592" s="15">
        <f>IFERROR(R1592/T1592,"")</f>
        <v>0.14511041009463724</v>
      </c>
      <c r="V1592" s="19">
        <v>30</v>
      </c>
      <c r="W1592" s="19">
        <v>22</v>
      </c>
      <c r="X1592" s="15">
        <f>IFERROR((W1592-V1592)/V1592,"")</f>
        <v>-0.26666666666666666</v>
      </c>
      <c r="Y1592" s="18">
        <v>0</v>
      </c>
      <c r="Z1592" s="18">
        <v>0</v>
      </c>
      <c r="AA1592" s="18">
        <v>0</v>
      </c>
      <c r="AB1592" s="18">
        <v>0</v>
      </c>
      <c r="AC1592" s="18">
        <v>7680</v>
      </c>
      <c r="AD1592" s="18">
        <v>0</v>
      </c>
      <c r="AE1592" s="18">
        <v>0</v>
      </c>
      <c r="AF1592" s="18">
        <v>0</v>
      </c>
      <c r="AG1592" s="18">
        <v>0</v>
      </c>
      <c r="AH1592" s="18">
        <v>0</v>
      </c>
      <c r="AI1592" s="18">
        <v>7680</v>
      </c>
      <c r="AJ1592" s="18">
        <v>0</v>
      </c>
      <c r="AK1592" s="23">
        <f>SUM(Y1592:AJ1592)</f>
        <v>15360</v>
      </c>
      <c r="AL1592" s="23">
        <f>MAX(Y1592:AJ1592)</f>
        <v>7680</v>
      </c>
      <c r="AM1592">
        <f>COUNTIF(Y1592:AJ1592,"&gt;1")</f>
        <v>2</v>
      </c>
    </row>
    <row r="1593" spans="1:39" ht="15.75" x14ac:dyDescent="0.25">
      <c r="A1593" s="21"/>
      <c r="B1593" s="21" t="s">
        <v>1519</v>
      </c>
      <c r="C1593" s="21">
        <v>29067113</v>
      </c>
      <c r="D1593" s="25">
        <v>190414</v>
      </c>
      <c r="E1593" s="21" t="s">
        <v>1180</v>
      </c>
      <c r="F1593" s="21" t="s">
        <v>552</v>
      </c>
      <c r="G1593" s="21" t="s">
        <v>299</v>
      </c>
      <c r="H1593" s="25" t="s">
        <v>20</v>
      </c>
      <c r="I1593" s="21" t="s">
        <v>16</v>
      </c>
      <c r="J1593" s="21" t="s">
        <v>32</v>
      </c>
      <c r="K1593" s="38">
        <v>45757</v>
      </c>
      <c r="L1593" s="38">
        <v>45890</v>
      </c>
      <c r="M1593" s="39" t="s">
        <v>53</v>
      </c>
      <c r="N1593" s="18">
        <v>7680</v>
      </c>
      <c r="O1593" s="18">
        <v>0</v>
      </c>
      <c r="P1593" s="15">
        <f>IFERROR((O1593-N1593)/N1593,"")</f>
        <v>-1</v>
      </c>
      <c r="Q1593" s="19">
        <v>0</v>
      </c>
      <c r="R1593" s="19">
        <v>0</v>
      </c>
      <c r="S1593" s="15" t="str">
        <f>IFERROR((R1593-Q1593)/Q1593,"")</f>
        <v/>
      </c>
      <c r="T1593" s="19">
        <v>73</v>
      </c>
      <c r="U1593" s="15">
        <f>IFERROR(R1593/T1593,"")</f>
        <v>0</v>
      </c>
      <c r="V1593" s="19">
        <v>10</v>
      </c>
      <c r="W1593" s="19">
        <v>0</v>
      </c>
      <c r="X1593" s="15">
        <f>IFERROR((W1593-V1593)/V1593,"")</f>
        <v>-1</v>
      </c>
      <c r="Y1593" s="18" t="s">
        <v>1610</v>
      </c>
      <c r="Z1593" s="18" t="s">
        <v>1610</v>
      </c>
      <c r="AA1593" s="18" t="s">
        <v>1610</v>
      </c>
      <c r="AB1593" s="18" t="s">
        <v>1610</v>
      </c>
      <c r="AC1593" s="18" t="s">
        <v>1610</v>
      </c>
      <c r="AD1593" s="18" t="s">
        <v>1610</v>
      </c>
      <c r="AE1593" s="18" t="s">
        <v>1610</v>
      </c>
      <c r="AF1593" s="18" t="s">
        <v>1610</v>
      </c>
      <c r="AG1593" s="18" t="s">
        <v>1610</v>
      </c>
      <c r="AH1593" s="18" t="s">
        <v>1610</v>
      </c>
      <c r="AI1593" s="18" t="s">
        <v>1610</v>
      </c>
      <c r="AJ1593" s="18" t="s">
        <v>1610</v>
      </c>
      <c r="AK1593" s="23">
        <f>SUM(Y1593:AJ1593)</f>
        <v>0</v>
      </c>
      <c r="AL1593" s="23">
        <f>MAX(Y1593:AJ1593)</f>
        <v>0</v>
      </c>
      <c r="AM1593">
        <f>COUNTIF(Y1593:AJ1593,"&gt;1")</f>
        <v>0</v>
      </c>
    </row>
    <row r="1594" spans="1:39" ht="15.75" x14ac:dyDescent="0.25">
      <c r="A1594" s="21"/>
      <c r="B1594" s="21" t="s">
        <v>1519</v>
      </c>
      <c r="C1594" s="21">
        <v>29067113</v>
      </c>
      <c r="D1594" s="25">
        <v>193935</v>
      </c>
      <c r="E1594" s="21" t="s">
        <v>1180</v>
      </c>
      <c r="F1594" s="21" t="s">
        <v>552</v>
      </c>
      <c r="G1594" s="21" t="s">
        <v>58</v>
      </c>
      <c r="H1594" s="25" t="s">
        <v>15</v>
      </c>
      <c r="I1594" s="21" t="s">
        <v>16</v>
      </c>
      <c r="J1594" s="21" t="s">
        <v>17</v>
      </c>
      <c r="K1594" s="38">
        <v>45042</v>
      </c>
      <c r="L1594" s="38">
        <v>45048</v>
      </c>
      <c r="M1594" s="39" t="s">
        <v>53</v>
      </c>
      <c r="N1594" s="18" t="s">
        <v>1610</v>
      </c>
      <c r="O1594" s="18" t="s">
        <v>1610</v>
      </c>
      <c r="P1594" s="15" t="str">
        <f>IFERROR((O1594-N1594)/N1594,"")</f>
        <v/>
      </c>
      <c r="Q1594" s="19" t="s">
        <v>1610</v>
      </c>
      <c r="R1594" s="19" t="s">
        <v>1610</v>
      </c>
      <c r="S1594" s="15" t="str">
        <f>IFERROR((R1594-Q1594)/Q1594,"")</f>
        <v/>
      </c>
      <c r="T1594" s="19" t="s">
        <v>1610</v>
      </c>
      <c r="U1594" s="15" t="str">
        <f>IFERROR(R1594/T1594,"")</f>
        <v/>
      </c>
      <c r="V1594" s="19" t="s">
        <v>1610</v>
      </c>
      <c r="W1594" s="19" t="s">
        <v>1610</v>
      </c>
      <c r="X1594" s="15" t="str">
        <f>IFERROR((W1594-V1594)/V1594,"")</f>
        <v/>
      </c>
      <c r="Y1594" s="18" t="s">
        <v>1610</v>
      </c>
      <c r="Z1594" s="18" t="s">
        <v>1610</v>
      </c>
      <c r="AA1594" s="18" t="s">
        <v>1610</v>
      </c>
      <c r="AB1594" s="18" t="s">
        <v>1610</v>
      </c>
      <c r="AC1594" s="18" t="s">
        <v>1610</v>
      </c>
      <c r="AD1594" s="18" t="s">
        <v>1610</v>
      </c>
      <c r="AE1594" s="18" t="s">
        <v>1610</v>
      </c>
      <c r="AF1594" s="18" t="s">
        <v>1610</v>
      </c>
      <c r="AG1594" s="18" t="s">
        <v>1610</v>
      </c>
      <c r="AH1594" s="18" t="s">
        <v>1610</v>
      </c>
      <c r="AI1594" s="18" t="s">
        <v>1610</v>
      </c>
      <c r="AJ1594" s="18" t="s">
        <v>1610</v>
      </c>
      <c r="AK1594" s="23">
        <f>SUM(Y1594:AJ1594)</f>
        <v>0</v>
      </c>
      <c r="AL1594" s="23">
        <f>MAX(Y1594:AJ1594)</f>
        <v>0</v>
      </c>
      <c r="AM1594">
        <f>COUNTIF(Y1594:AJ1594,"&gt;1")</f>
        <v>0</v>
      </c>
    </row>
    <row r="1595" spans="1:39" ht="15.75" x14ac:dyDescent="0.25">
      <c r="A1595" s="21" t="s">
        <v>2618</v>
      </c>
      <c r="B1595" s="21" t="s">
        <v>1519</v>
      </c>
      <c r="C1595" s="21">
        <v>29094173</v>
      </c>
      <c r="D1595" s="25" t="s">
        <v>3388</v>
      </c>
      <c r="E1595" s="21" t="s">
        <v>1642</v>
      </c>
      <c r="F1595" s="21" t="s">
        <v>3387</v>
      </c>
      <c r="G1595" s="21" t="s">
        <v>1191</v>
      </c>
      <c r="H1595" s="25" t="s">
        <v>63</v>
      </c>
      <c r="I1595" s="21" t="s">
        <v>85</v>
      </c>
      <c r="J1595" s="21" t="s">
        <v>386</v>
      </c>
      <c r="K1595" s="38">
        <v>46183</v>
      </c>
      <c r="L1595" s="38">
        <v>46240</v>
      </c>
      <c r="M1595" s="39" t="s">
        <v>18</v>
      </c>
      <c r="N1595" s="18">
        <v>0</v>
      </c>
      <c r="O1595" s="18">
        <v>14514</v>
      </c>
      <c r="P1595" s="15" t="str">
        <f>IFERROR((O1595-N1595)/N1595,"")</f>
        <v/>
      </c>
      <c r="Q1595" s="19">
        <v>0</v>
      </c>
      <c r="R1595" s="19">
        <v>72</v>
      </c>
      <c r="S1595" s="15" t="str">
        <f>IFERROR((R1595-Q1595)/Q1595,"")</f>
        <v/>
      </c>
      <c r="T1595" s="19" t="s">
        <v>1610</v>
      </c>
      <c r="U1595" s="15" t="str">
        <f>IFERROR(R1595/T1595,"")</f>
        <v/>
      </c>
      <c r="V1595" s="19">
        <v>0</v>
      </c>
      <c r="W1595" s="19">
        <v>26</v>
      </c>
      <c r="X1595" s="15" t="str">
        <f>IFERROR((W1595-V1595)/V1595,"")</f>
        <v/>
      </c>
      <c r="Y1595" s="18">
        <v>0</v>
      </c>
      <c r="Z1595" s="18">
        <v>0</v>
      </c>
      <c r="AA1595" s="18">
        <v>0</v>
      </c>
      <c r="AB1595" s="18">
        <v>0</v>
      </c>
      <c r="AC1595" s="18">
        <v>0</v>
      </c>
      <c r="AD1595" s="18">
        <v>0</v>
      </c>
      <c r="AE1595" s="18">
        <v>0</v>
      </c>
      <c r="AF1595" s="18">
        <v>0</v>
      </c>
      <c r="AG1595" s="18">
        <v>0</v>
      </c>
      <c r="AH1595" s="18">
        <v>0</v>
      </c>
      <c r="AI1595" s="18">
        <v>14514</v>
      </c>
      <c r="AJ1595" s="18">
        <v>0</v>
      </c>
      <c r="AK1595" s="23">
        <f>SUM(Y1595:AJ1595)</f>
        <v>14514</v>
      </c>
      <c r="AL1595" s="23">
        <f>MAX(Y1595:AJ1595)</f>
        <v>14514</v>
      </c>
      <c r="AM1595">
        <f>COUNTIF(Y1595:AJ1595,"&gt;1")</f>
        <v>1</v>
      </c>
    </row>
    <row r="1596" spans="1:39" ht="15.75" x14ac:dyDescent="0.25">
      <c r="A1596" s="21" t="s">
        <v>2618</v>
      </c>
      <c r="B1596" s="21" t="s">
        <v>1519</v>
      </c>
      <c r="C1596" s="21">
        <v>29094173</v>
      </c>
      <c r="D1596" s="25" t="s">
        <v>3386</v>
      </c>
      <c r="E1596" s="21" t="s">
        <v>1642</v>
      </c>
      <c r="F1596" s="21" t="s">
        <v>3387</v>
      </c>
      <c r="G1596" s="21" t="s">
        <v>139</v>
      </c>
      <c r="H1596" s="25" t="s">
        <v>63</v>
      </c>
      <c r="I1596" s="21" t="s">
        <v>85</v>
      </c>
      <c r="J1596" s="21" t="s">
        <v>386</v>
      </c>
      <c r="K1596" s="38">
        <v>46183</v>
      </c>
      <c r="L1596" s="38">
        <v>46227</v>
      </c>
      <c r="M1596" s="39" t="s">
        <v>18</v>
      </c>
      <c r="N1596" s="18">
        <v>0</v>
      </c>
      <c r="O1596" s="18">
        <v>14514</v>
      </c>
      <c r="P1596" s="15" t="str">
        <f>IFERROR((O1596-N1596)/N1596,"")</f>
        <v/>
      </c>
      <c r="Q1596" s="19">
        <v>0</v>
      </c>
      <c r="R1596" s="19">
        <v>10</v>
      </c>
      <c r="S1596" s="15" t="str">
        <f>IFERROR((R1596-Q1596)/Q1596,"")</f>
        <v/>
      </c>
      <c r="T1596" s="19" t="s">
        <v>1610</v>
      </c>
      <c r="U1596" s="15" t="str">
        <f>IFERROR(R1596/T1596,"")</f>
        <v/>
      </c>
      <c r="V1596" s="19">
        <v>0</v>
      </c>
      <c r="W1596" s="19">
        <v>2</v>
      </c>
      <c r="X1596" s="15" t="str">
        <f>IFERROR((W1596-V1596)/V1596,"")</f>
        <v/>
      </c>
      <c r="Y1596" s="18">
        <v>0</v>
      </c>
      <c r="Z1596" s="18">
        <v>0</v>
      </c>
      <c r="AA1596" s="18">
        <v>0</v>
      </c>
      <c r="AB1596" s="18">
        <v>0</v>
      </c>
      <c r="AC1596" s="18">
        <v>0</v>
      </c>
      <c r="AD1596" s="18">
        <v>0</v>
      </c>
      <c r="AE1596" s="18">
        <v>0</v>
      </c>
      <c r="AF1596" s="18">
        <v>0</v>
      </c>
      <c r="AG1596" s="18">
        <v>0</v>
      </c>
      <c r="AH1596" s="18">
        <v>0</v>
      </c>
      <c r="AI1596" s="18">
        <v>14514</v>
      </c>
      <c r="AJ1596" s="18">
        <v>0</v>
      </c>
      <c r="AK1596" s="23">
        <f>SUM(Y1596:AJ1596)</f>
        <v>14514</v>
      </c>
      <c r="AL1596" s="23">
        <f>MAX(Y1596:AJ1596)</f>
        <v>14514</v>
      </c>
      <c r="AM1596">
        <f>COUNTIF(Y1596:AJ1596,"&gt;1")</f>
        <v>1</v>
      </c>
    </row>
    <row r="1597" spans="1:39" ht="15.75" x14ac:dyDescent="0.25">
      <c r="A1597" s="21"/>
      <c r="B1597" s="21" t="s">
        <v>1520</v>
      </c>
      <c r="C1597" s="21">
        <v>29170776</v>
      </c>
      <c r="D1597" s="25">
        <v>502776</v>
      </c>
      <c r="E1597" s="21" t="s">
        <v>12</v>
      </c>
      <c r="F1597" s="21" t="s">
        <v>1121</v>
      </c>
      <c r="G1597" s="21" t="s">
        <v>78</v>
      </c>
      <c r="H1597" s="25" t="s">
        <v>79</v>
      </c>
      <c r="I1597" s="21" t="s">
        <v>21</v>
      </c>
      <c r="J1597" s="21" t="s">
        <v>21</v>
      </c>
      <c r="K1597" s="38">
        <v>45686</v>
      </c>
      <c r="L1597" s="38">
        <v>46044</v>
      </c>
      <c r="M1597" s="39" t="s">
        <v>53</v>
      </c>
      <c r="N1597" s="18">
        <v>0</v>
      </c>
      <c r="O1597" s="18">
        <v>0</v>
      </c>
      <c r="P1597" s="15" t="str">
        <f>IFERROR((O1597-N1597)/N1597,"")</f>
        <v/>
      </c>
      <c r="Q1597" s="19">
        <v>8</v>
      </c>
      <c r="R1597" s="19">
        <v>0</v>
      </c>
      <c r="S1597" s="15">
        <f>IFERROR((R1597-Q1597)/Q1597,"")</f>
        <v>-1</v>
      </c>
      <c r="T1597" s="19" t="s">
        <v>1610</v>
      </c>
      <c r="U1597" s="15" t="str">
        <f>IFERROR(R1597/T1597,"")</f>
        <v/>
      </c>
      <c r="V1597" s="19">
        <v>1</v>
      </c>
      <c r="W1597" s="19">
        <v>0</v>
      </c>
      <c r="X1597" s="15">
        <f>IFERROR((W1597-V1597)/V1597,"")</f>
        <v>-1</v>
      </c>
      <c r="Y1597" s="18" t="s">
        <v>1610</v>
      </c>
      <c r="Z1597" s="18" t="s">
        <v>1610</v>
      </c>
      <c r="AA1597" s="18" t="s">
        <v>1610</v>
      </c>
      <c r="AB1597" s="18" t="s">
        <v>1610</v>
      </c>
      <c r="AC1597" s="18" t="s">
        <v>1610</v>
      </c>
      <c r="AD1597" s="18" t="s">
        <v>1610</v>
      </c>
      <c r="AE1597" s="18" t="s">
        <v>1610</v>
      </c>
      <c r="AF1597" s="18" t="s">
        <v>1610</v>
      </c>
      <c r="AG1597" s="18" t="s">
        <v>1610</v>
      </c>
      <c r="AH1597" s="18" t="s">
        <v>1610</v>
      </c>
      <c r="AI1597" s="18" t="s">
        <v>1610</v>
      </c>
      <c r="AJ1597" s="18" t="s">
        <v>1610</v>
      </c>
      <c r="AK1597" s="23">
        <f>SUM(Y1597:AJ1597)</f>
        <v>0</v>
      </c>
      <c r="AL1597" s="23">
        <f>MAX(Y1597:AJ1597)</f>
        <v>0</v>
      </c>
      <c r="AM1597">
        <f>COUNTIF(Y1597:AJ1597,"&gt;1")</f>
        <v>0</v>
      </c>
    </row>
    <row r="1598" spans="1:39" ht="15.75" x14ac:dyDescent="0.25">
      <c r="A1598" s="21" t="s">
        <v>2618</v>
      </c>
      <c r="B1598" s="21" t="s">
        <v>1520</v>
      </c>
      <c r="C1598" s="21">
        <v>29274810</v>
      </c>
      <c r="D1598" s="25" t="s">
        <v>3128</v>
      </c>
      <c r="E1598" s="21" t="s">
        <v>12</v>
      </c>
      <c r="F1598" s="21" t="s">
        <v>3129</v>
      </c>
      <c r="G1598" s="21" t="s">
        <v>50</v>
      </c>
      <c r="H1598" s="25" t="s">
        <v>51</v>
      </c>
      <c r="I1598" s="21" t="s">
        <v>88</v>
      </c>
      <c r="J1598" s="21" t="s">
        <v>93</v>
      </c>
      <c r="K1598" s="38">
        <v>46092</v>
      </c>
      <c r="L1598" s="38">
        <v>46184</v>
      </c>
      <c r="M1598" s="39" t="s">
        <v>18</v>
      </c>
      <c r="N1598" s="18">
        <v>0</v>
      </c>
      <c r="O1598" s="18">
        <v>0</v>
      </c>
      <c r="P1598" s="15" t="str">
        <f>IFERROR((O1598-N1598)/N1598,"")</f>
        <v/>
      </c>
      <c r="Q1598" s="19">
        <v>0</v>
      </c>
      <c r="R1598" s="19">
        <v>1</v>
      </c>
      <c r="S1598" s="15" t="str">
        <f>IFERROR((R1598-Q1598)/Q1598,"")</f>
        <v/>
      </c>
      <c r="T1598" s="19" t="s">
        <v>1610</v>
      </c>
      <c r="U1598" s="15" t="str">
        <f>IFERROR(R1598/T1598,"")</f>
        <v/>
      </c>
      <c r="V1598" s="19">
        <v>0</v>
      </c>
      <c r="W1598" s="19">
        <v>1</v>
      </c>
      <c r="X1598" s="15" t="str">
        <f>IFERROR((W1598-V1598)/V1598,"")</f>
        <v/>
      </c>
      <c r="Y1598" s="18">
        <v>0</v>
      </c>
      <c r="Z1598" s="18">
        <v>0</v>
      </c>
      <c r="AA1598" s="18">
        <v>0</v>
      </c>
      <c r="AB1598" s="18">
        <v>0</v>
      </c>
      <c r="AC1598" s="18">
        <v>0</v>
      </c>
      <c r="AD1598" s="18">
        <v>0</v>
      </c>
      <c r="AE1598" s="18">
        <v>0</v>
      </c>
      <c r="AF1598" s="18">
        <v>2042</v>
      </c>
      <c r="AG1598" s="18">
        <v>0</v>
      </c>
      <c r="AH1598" s="18">
        <v>0</v>
      </c>
      <c r="AI1598" s="18">
        <v>0</v>
      </c>
      <c r="AJ1598" s="18">
        <v>0</v>
      </c>
      <c r="AK1598" s="23">
        <f>SUM(Y1598:AJ1598)</f>
        <v>2042</v>
      </c>
      <c r="AL1598" s="23">
        <f>MAX(Y1598:AJ1598)</f>
        <v>2042</v>
      </c>
      <c r="AM1598">
        <f>COUNTIF(Y1598:AJ1598,"&gt;1")</f>
        <v>1</v>
      </c>
    </row>
    <row r="1599" spans="1:39" ht="15.75" x14ac:dyDescent="0.25">
      <c r="A1599" s="21" t="s">
        <v>2618</v>
      </c>
      <c r="B1599" s="21" t="s">
        <v>1519</v>
      </c>
      <c r="C1599" s="21">
        <v>29294622</v>
      </c>
      <c r="D1599" s="25" t="s">
        <v>3373</v>
      </c>
      <c r="E1599" s="21" t="s">
        <v>69</v>
      </c>
      <c r="F1599" s="21" t="s">
        <v>3374</v>
      </c>
      <c r="G1599" s="21" t="s">
        <v>1067</v>
      </c>
      <c r="H1599" s="25" t="s">
        <v>20</v>
      </c>
      <c r="I1599" s="21" t="s">
        <v>67</v>
      </c>
      <c r="J1599" s="21" t="s">
        <v>416</v>
      </c>
      <c r="K1599" s="38">
        <v>46178</v>
      </c>
      <c r="L1599" s="38"/>
      <c r="M1599" s="39" t="s">
        <v>18</v>
      </c>
      <c r="N1599" s="18">
        <v>0</v>
      </c>
      <c r="O1599" s="18">
        <v>187</v>
      </c>
      <c r="P1599" s="15" t="str">
        <f>IFERROR((O1599-N1599)/N1599,"")</f>
        <v/>
      </c>
      <c r="Q1599" s="19">
        <v>0</v>
      </c>
      <c r="R1599" s="19">
        <v>0</v>
      </c>
      <c r="S1599" s="15" t="str">
        <f>IFERROR((R1599-Q1599)/Q1599,"")</f>
        <v/>
      </c>
      <c r="T1599" s="19" t="s">
        <v>1610</v>
      </c>
      <c r="U1599" s="15" t="str">
        <f>IFERROR(R1599/T1599,"")</f>
        <v/>
      </c>
      <c r="V1599" s="19" t="s">
        <v>1610</v>
      </c>
      <c r="W1599" s="19" t="s">
        <v>1610</v>
      </c>
      <c r="X1599" s="15" t="str">
        <f>IFERROR((W1599-V1599)/V1599,"")</f>
        <v/>
      </c>
      <c r="Y1599" s="18">
        <v>0</v>
      </c>
      <c r="Z1599" s="18">
        <v>0</v>
      </c>
      <c r="AA1599" s="18">
        <v>0</v>
      </c>
      <c r="AB1599" s="18">
        <v>0</v>
      </c>
      <c r="AC1599" s="18">
        <v>0</v>
      </c>
      <c r="AD1599" s="18">
        <v>0</v>
      </c>
      <c r="AE1599" s="18">
        <v>0</v>
      </c>
      <c r="AF1599" s="18">
        <v>0</v>
      </c>
      <c r="AG1599" s="18">
        <v>0</v>
      </c>
      <c r="AH1599" s="18">
        <v>0</v>
      </c>
      <c r="AI1599" s="18">
        <v>187</v>
      </c>
      <c r="AJ1599" s="18">
        <v>0</v>
      </c>
      <c r="AK1599" s="23">
        <f>SUM(Y1599:AJ1599)</f>
        <v>187</v>
      </c>
      <c r="AL1599" s="23">
        <f>MAX(Y1599:AJ1599)</f>
        <v>187</v>
      </c>
      <c r="AM1599">
        <f>COUNTIF(Y1599:AJ1599,"&gt;1")</f>
        <v>1</v>
      </c>
    </row>
    <row r="1600" spans="1:39" ht="15.75" x14ac:dyDescent="0.25">
      <c r="A1600" s="21" t="s">
        <v>2618</v>
      </c>
      <c r="B1600" s="21" t="s">
        <v>1519</v>
      </c>
      <c r="C1600" s="49">
        <v>29316596</v>
      </c>
      <c r="D1600" s="25" t="s">
        <v>3413</v>
      </c>
      <c r="E1600" s="21" t="s">
        <v>2489</v>
      </c>
      <c r="F1600" s="21" t="s">
        <v>3396</v>
      </c>
      <c r="G1600" s="21" t="s">
        <v>200</v>
      </c>
      <c r="H1600" s="25" t="s">
        <v>201</v>
      </c>
      <c r="I1600" s="21" t="s">
        <v>27</v>
      </c>
      <c r="J1600" s="21" t="s">
        <v>28</v>
      </c>
      <c r="K1600" s="38">
        <v>46204</v>
      </c>
      <c r="L1600" s="38"/>
      <c r="M1600" s="39" t="s">
        <v>18</v>
      </c>
      <c r="N1600" s="18">
        <v>0</v>
      </c>
      <c r="O1600" s="18">
        <v>8183</v>
      </c>
      <c r="P1600" s="15" t="str">
        <f>IFERROR((O1600-N1600)/N1600,"")</f>
        <v/>
      </c>
      <c r="Q1600" s="19">
        <v>0</v>
      </c>
      <c r="R1600" s="19">
        <v>0</v>
      </c>
      <c r="S1600" s="15" t="str">
        <f>IFERROR((R1600-Q1600)/Q1600,"")</f>
        <v/>
      </c>
      <c r="T1600" s="19" t="s">
        <v>1610</v>
      </c>
      <c r="U1600" s="15" t="str">
        <f>IFERROR(R1600/T1600,"")</f>
        <v/>
      </c>
      <c r="V1600" s="19" t="s">
        <v>1610</v>
      </c>
      <c r="W1600" s="19" t="s">
        <v>1610</v>
      </c>
      <c r="X1600" s="15" t="str">
        <f>IFERROR((W1600-V1600)/V1600,"")</f>
        <v/>
      </c>
      <c r="Y1600" s="18">
        <v>0</v>
      </c>
      <c r="Z1600" s="18">
        <v>0</v>
      </c>
      <c r="AA1600" s="18">
        <v>0</v>
      </c>
      <c r="AB1600" s="18">
        <v>0</v>
      </c>
      <c r="AC1600" s="18">
        <v>0</v>
      </c>
      <c r="AD1600" s="18">
        <v>0</v>
      </c>
      <c r="AE1600" s="18">
        <v>0</v>
      </c>
      <c r="AF1600" s="18">
        <v>0</v>
      </c>
      <c r="AG1600" s="18">
        <v>0</v>
      </c>
      <c r="AH1600" s="18">
        <v>0</v>
      </c>
      <c r="AI1600" s="18">
        <v>0</v>
      </c>
      <c r="AJ1600" s="18">
        <v>8183</v>
      </c>
      <c r="AK1600" s="23">
        <f>SUM(Y1600:AJ1600)</f>
        <v>8183</v>
      </c>
      <c r="AL1600" s="23">
        <f>MAX(Y1600:AJ1600)</f>
        <v>8183</v>
      </c>
      <c r="AM1600">
        <f>COUNTIF(Y1600:AJ1600,"&gt;1")</f>
        <v>1</v>
      </c>
    </row>
    <row r="1601" spans="1:39" ht="15.75" x14ac:dyDescent="0.25">
      <c r="A1601" s="21" t="s">
        <v>2618</v>
      </c>
      <c r="B1601" s="21" t="s">
        <v>1519</v>
      </c>
      <c r="C1601" s="49">
        <v>29316596</v>
      </c>
      <c r="D1601" s="25" t="s">
        <v>3414</v>
      </c>
      <c r="E1601" s="21" t="s">
        <v>2489</v>
      </c>
      <c r="F1601" s="21" t="s">
        <v>3396</v>
      </c>
      <c r="G1601" s="21" t="s">
        <v>258</v>
      </c>
      <c r="H1601" s="25" t="s">
        <v>77</v>
      </c>
      <c r="I1601" s="21" t="s">
        <v>27</v>
      </c>
      <c r="J1601" s="21" t="s">
        <v>28</v>
      </c>
      <c r="K1601" s="38">
        <v>46204</v>
      </c>
      <c r="L1601" s="38"/>
      <c r="M1601" s="39" t="s">
        <v>18</v>
      </c>
      <c r="N1601" s="18">
        <v>0</v>
      </c>
      <c r="O1601" s="18">
        <v>8183</v>
      </c>
      <c r="P1601" s="15" t="str">
        <f>IFERROR((O1601-N1601)/N1601,"")</f>
        <v/>
      </c>
      <c r="Q1601" s="19">
        <v>0</v>
      </c>
      <c r="R1601" s="19">
        <v>0</v>
      </c>
      <c r="S1601" s="15" t="str">
        <f>IFERROR((R1601-Q1601)/Q1601,"")</f>
        <v/>
      </c>
      <c r="T1601" s="19" t="s">
        <v>1610</v>
      </c>
      <c r="U1601" s="15" t="str">
        <f>IFERROR(R1601/T1601,"")</f>
        <v/>
      </c>
      <c r="V1601" s="19" t="s">
        <v>1610</v>
      </c>
      <c r="W1601" s="19" t="s">
        <v>1610</v>
      </c>
      <c r="X1601" s="15" t="str">
        <f>IFERROR((W1601-V1601)/V1601,"")</f>
        <v/>
      </c>
      <c r="Y1601" s="18">
        <v>0</v>
      </c>
      <c r="Z1601" s="18">
        <v>0</v>
      </c>
      <c r="AA1601" s="18">
        <v>0</v>
      </c>
      <c r="AB1601" s="18">
        <v>0</v>
      </c>
      <c r="AC1601" s="18">
        <v>0</v>
      </c>
      <c r="AD1601" s="18">
        <v>0</v>
      </c>
      <c r="AE1601" s="18">
        <v>0</v>
      </c>
      <c r="AF1601" s="18">
        <v>0</v>
      </c>
      <c r="AG1601" s="18">
        <v>0</v>
      </c>
      <c r="AH1601" s="18">
        <v>0</v>
      </c>
      <c r="AI1601" s="18">
        <v>0</v>
      </c>
      <c r="AJ1601" s="18">
        <v>8183</v>
      </c>
      <c r="AK1601" s="23">
        <f>SUM(Y1601:AJ1601)</f>
        <v>8183</v>
      </c>
      <c r="AL1601" s="23">
        <f>MAX(Y1601:AJ1601)</f>
        <v>8183</v>
      </c>
      <c r="AM1601">
        <f>COUNTIF(Y1601:AJ1601,"&gt;1")</f>
        <v>1</v>
      </c>
    </row>
    <row r="1602" spans="1:39" ht="15.75" x14ac:dyDescent="0.25">
      <c r="A1602" s="21" t="s">
        <v>2618</v>
      </c>
      <c r="B1602" s="21" t="s">
        <v>1519</v>
      </c>
      <c r="C1602" s="49">
        <v>29316596</v>
      </c>
      <c r="D1602" s="25" t="s">
        <v>3415</v>
      </c>
      <c r="E1602" s="21" t="s">
        <v>2489</v>
      </c>
      <c r="F1602" s="21" t="s">
        <v>3396</v>
      </c>
      <c r="G1602" s="21" t="s">
        <v>347</v>
      </c>
      <c r="H1602" s="25" t="s">
        <v>63</v>
      </c>
      <c r="I1602" s="21" t="s">
        <v>27</v>
      </c>
      <c r="J1602" s="21" t="s">
        <v>28</v>
      </c>
      <c r="K1602" s="38">
        <v>46204</v>
      </c>
      <c r="L1602" s="38"/>
      <c r="M1602" s="39" t="s">
        <v>18</v>
      </c>
      <c r="N1602" s="18">
        <v>0</v>
      </c>
      <c r="O1602" s="18">
        <v>8183</v>
      </c>
      <c r="P1602" s="15" t="str">
        <f>IFERROR((O1602-N1602)/N1602,"")</f>
        <v/>
      </c>
      <c r="Q1602" s="19">
        <v>0</v>
      </c>
      <c r="R1602" s="19">
        <v>0</v>
      </c>
      <c r="S1602" s="15" t="str">
        <f>IFERROR((R1602-Q1602)/Q1602,"")</f>
        <v/>
      </c>
      <c r="T1602" s="19" t="s">
        <v>1610</v>
      </c>
      <c r="U1602" s="15" t="str">
        <f>IFERROR(R1602/T1602,"")</f>
        <v/>
      </c>
      <c r="V1602" s="19" t="s">
        <v>1610</v>
      </c>
      <c r="W1602" s="19" t="s">
        <v>1610</v>
      </c>
      <c r="X1602" s="15" t="str">
        <f>IFERROR((W1602-V1602)/V1602,"")</f>
        <v/>
      </c>
      <c r="Y1602" s="18">
        <v>0</v>
      </c>
      <c r="Z1602" s="18">
        <v>0</v>
      </c>
      <c r="AA1602" s="18">
        <v>0</v>
      </c>
      <c r="AB1602" s="18">
        <v>0</v>
      </c>
      <c r="AC1602" s="18">
        <v>0</v>
      </c>
      <c r="AD1602" s="18">
        <v>0</v>
      </c>
      <c r="AE1602" s="18">
        <v>0</v>
      </c>
      <c r="AF1602" s="18">
        <v>0</v>
      </c>
      <c r="AG1602" s="18">
        <v>0</v>
      </c>
      <c r="AH1602" s="18">
        <v>0</v>
      </c>
      <c r="AI1602" s="18">
        <v>0</v>
      </c>
      <c r="AJ1602" s="18">
        <v>8183</v>
      </c>
      <c r="AK1602" s="23">
        <f>SUM(Y1602:AJ1602)</f>
        <v>8183</v>
      </c>
      <c r="AL1602" s="23">
        <f>MAX(Y1602:AJ1602)</f>
        <v>8183</v>
      </c>
      <c r="AM1602">
        <f>COUNTIF(Y1602:AJ1602,"&gt;1")</f>
        <v>1</v>
      </c>
    </row>
    <row r="1603" spans="1:39" ht="15.75" x14ac:dyDescent="0.25">
      <c r="A1603" s="21" t="s">
        <v>2618</v>
      </c>
      <c r="B1603" s="21" t="s">
        <v>1519</v>
      </c>
      <c r="C1603" s="21">
        <v>29316596</v>
      </c>
      <c r="D1603" s="25" t="s">
        <v>3421</v>
      </c>
      <c r="E1603" s="21" t="s">
        <v>2489</v>
      </c>
      <c r="F1603" s="21" t="s">
        <v>3396</v>
      </c>
      <c r="G1603" s="21" t="s">
        <v>3422</v>
      </c>
      <c r="H1603" s="25" t="s">
        <v>72</v>
      </c>
      <c r="I1603" s="21" t="s">
        <v>27</v>
      </c>
      <c r="J1603" s="21" t="s">
        <v>74</v>
      </c>
      <c r="K1603" s="38">
        <v>46203</v>
      </c>
      <c r="L1603" s="38"/>
      <c r="M1603" s="39" t="s">
        <v>18</v>
      </c>
      <c r="N1603" s="18">
        <v>0</v>
      </c>
      <c r="O1603" s="18">
        <v>8183</v>
      </c>
      <c r="P1603" s="15" t="str">
        <f>IFERROR((O1603-N1603)/N1603,"")</f>
        <v/>
      </c>
      <c r="Q1603" s="19">
        <v>0</v>
      </c>
      <c r="R1603" s="19">
        <v>0</v>
      </c>
      <c r="S1603" s="15" t="str">
        <f>IFERROR((R1603-Q1603)/Q1603,"")</f>
        <v/>
      </c>
      <c r="T1603" s="19" t="s">
        <v>1610</v>
      </c>
      <c r="U1603" s="15" t="str">
        <f>IFERROR(R1603/T1603,"")</f>
        <v/>
      </c>
      <c r="V1603" s="19" t="s">
        <v>1610</v>
      </c>
      <c r="W1603" s="19" t="s">
        <v>1610</v>
      </c>
      <c r="X1603" s="15" t="str">
        <f>IFERROR((W1603-V1603)/V1603,"")</f>
        <v/>
      </c>
      <c r="Y1603" s="18">
        <v>0</v>
      </c>
      <c r="Z1603" s="18">
        <v>0</v>
      </c>
      <c r="AA1603" s="18">
        <v>0</v>
      </c>
      <c r="AB1603" s="18">
        <v>0</v>
      </c>
      <c r="AC1603" s="18">
        <v>0</v>
      </c>
      <c r="AD1603" s="18">
        <v>0</v>
      </c>
      <c r="AE1603" s="18">
        <v>0</v>
      </c>
      <c r="AF1603" s="18">
        <v>0</v>
      </c>
      <c r="AG1603" s="18">
        <v>0</v>
      </c>
      <c r="AH1603" s="18">
        <v>0</v>
      </c>
      <c r="AI1603" s="18">
        <v>8183</v>
      </c>
      <c r="AJ1603" s="18">
        <v>0</v>
      </c>
      <c r="AK1603" s="23">
        <f>SUM(Y1603:AJ1603)</f>
        <v>8183</v>
      </c>
      <c r="AL1603" s="23">
        <f>MAX(Y1603:AJ1603)</f>
        <v>8183</v>
      </c>
      <c r="AM1603">
        <f>COUNTIF(Y1603:AJ1603,"&gt;1")</f>
        <v>1</v>
      </c>
    </row>
    <row r="1604" spans="1:39" ht="15.75" x14ac:dyDescent="0.25">
      <c r="A1604" s="21" t="s">
        <v>2618</v>
      </c>
      <c r="B1604" s="21" t="s">
        <v>1519</v>
      </c>
      <c r="C1604" s="21">
        <v>29316596</v>
      </c>
      <c r="D1604" s="25">
        <v>191843</v>
      </c>
      <c r="E1604" s="21" t="s">
        <v>1180</v>
      </c>
      <c r="F1604" s="21" t="s">
        <v>1342</v>
      </c>
      <c r="G1604" s="21" t="s">
        <v>229</v>
      </c>
      <c r="H1604" s="25" t="s">
        <v>145</v>
      </c>
      <c r="I1604" s="21" t="s">
        <v>27</v>
      </c>
      <c r="J1604" s="21" t="s">
        <v>28</v>
      </c>
      <c r="K1604" s="38">
        <v>46203</v>
      </c>
      <c r="L1604" s="38">
        <v>45700</v>
      </c>
      <c r="M1604" s="39" t="s">
        <v>18</v>
      </c>
      <c r="N1604" s="18">
        <v>0</v>
      </c>
      <c r="O1604" s="18">
        <v>15863</v>
      </c>
      <c r="P1604" s="15" t="str">
        <f>IFERROR((O1604-N1604)/N1604,"")</f>
        <v/>
      </c>
      <c r="Q1604" s="19">
        <v>0</v>
      </c>
      <c r="R1604" s="19">
        <v>0</v>
      </c>
      <c r="S1604" s="15" t="str">
        <f>IFERROR((R1604-Q1604)/Q1604,"")</f>
        <v/>
      </c>
      <c r="T1604" s="19">
        <v>179</v>
      </c>
      <c r="U1604" s="15">
        <f>IFERROR(R1604/T1604,"")</f>
        <v>0</v>
      </c>
      <c r="V1604" s="19" t="s">
        <v>1610</v>
      </c>
      <c r="W1604" s="19" t="s">
        <v>1610</v>
      </c>
      <c r="X1604" s="15" t="str">
        <f>IFERROR((W1604-V1604)/V1604,"")</f>
        <v/>
      </c>
      <c r="Y1604" s="18">
        <v>0</v>
      </c>
      <c r="Z1604" s="18">
        <v>0</v>
      </c>
      <c r="AA1604" s="18">
        <v>0</v>
      </c>
      <c r="AB1604" s="18">
        <v>0</v>
      </c>
      <c r="AC1604" s="18">
        <v>0</v>
      </c>
      <c r="AD1604" s="18">
        <v>0</v>
      </c>
      <c r="AE1604" s="18">
        <v>0</v>
      </c>
      <c r="AF1604" s="18">
        <v>0</v>
      </c>
      <c r="AG1604" s="18">
        <v>0</v>
      </c>
      <c r="AH1604" s="18">
        <v>0</v>
      </c>
      <c r="AI1604" s="18">
        <v>15863</v>
      </c>
      <c r="AJ1604" s="18">
        <v>0</v>
      </c>
      <c r="AK1604" s="23">
        <f>SUM(Y1604:AJ1604)</f>
        <v>15863</v>
      </c>
      <c r="AL1604" s="23">
        <f>MAX(Y1604:AJ1604)</f>
        <v>15863</v>
      </c>
      <c r="AM1604">
        <f>COUNTIF(Y1604:AJ1604,"&gt;1")</f>
        <v>1</v>
      </c>
    </row>
    <row r="1605" spans="1:39" ht="15.75" x14ac:dyDescent="0.25">
      <c r="A1605" s="21" t="s">
        <v>2618</v>
      </c>
      <c r="B1605" s="21" t="s">
        <v>1519</v>
      </c>
      <c r="C1605" s="21">
        <v>29316596</v>
      </c>
      <c r="D1605" s="25">
        <v>192944</v>
      </c>
      <c r="E1605" s="21" t="s">
        <v>1180</v>
      </c>
      <c r="F1605" s="21" t="s">
        <v>1342</v>
      </c>
      <c r="G1605" s="21" t="s">
        <v>337</v>
      </c>
      <c r="H1605" s="25" t="s">
        <v>145</v>
      </c>
      <c r="I1605" s="21" t="s">
        <v>27</v>
      </c>
      <c r="J1605" s="21" t="s">
        <v>28</v>
      </c>
      <c r="K1605" s="38">
        <v>46211</v>
      </c>
      <c r="L1605" s="38">
        <v>45621</v>
      </c>
      <c r="M1605" s="39" t="s">
        <v>18</v>
      </c>
      <c r="N1605" s="18">
        <v>7500</v>
      </c>
      <c r="O1605" s="18">
        <v>12023</v>
      </c>
      <c r="P1605" s="15">
        <f>IFERROR((O1605-N1605)/N1605,"")</f>
        <v>0.60306666666666664</v>
      </c>
      <c r="Q1605" s="19">
        <v>0</v>
      </c>
      <c r="R1605" s="19">
        <v>0</v>
      </c>
      <c r="S1605" s="15" t="str">
        <f>IFERROR((R1605-Q1605)/Q1605,"")</f>
        <v/>
      </c>
      <c r="T1605" s="19">
        <v>236</v>
      </c>
      <c r="U1605" s="15">
        <f>IFERROR(R1605/T1605,"")</f>
        <v>0</v>
      </c>
      <c r="V1605" s="19" t="s">
        <v>1610</v>
      </c>
      <c r="W1605" s="19" t="s">
        <v>1610</v>
      </c>
      <c r="X1605" s="15" t="str">
        <f>IFERROR((W1605-V1605)/V1605,"")</f>
        <v/>
      </c>
      <c r="Y1605" s="18">
        <v>0</v>
      </c>
      <c r="Z1605" s="18">
        <v>0</v>
      </c>
      <c r="AA1605" s="18">
        <v>0</v>
      </c>
      <c r="AB1605" s="18">
        <v>0</v>
      </c>
      <c r="AC1605" s="18">
        <v>0</v>
      </c>
      <c r="AD1605" s="18">
        <v>0</v>
      </c>
      <c r="AE1605" s="18">
        <v>0</v>
      </c>
      <c r="AF1605" s="18">
        <v>0</v>
      </c>
      <c r="AG1605" s="18">
        <v>0</v>
      </c>
      <c r="AH1605" s="18">
        <v>0</v>
      </c>
      <c r="AI1605" s="18">
        <v>11520</v>
      </c>
      <c r="AJ1605" s="18">
        <v>503</v>
      </c>
      <c r="AK1605" s="23">
        <f>SUM(Y1605:AJ1605)</f>
        <v>12023</v>
      </c>
      <c r="AL1605" s="23">
        <f>MAX(Y1605:AJ1605)</f>
        <v>11520</v>
      </c>
      <c r="AM1605">
        <f>COUNTIF(Y1605:AJ1605,"&gt;1")</f>
        <v>2</v>
      </c>
    </row>
    <row r="1606" spans="1:39" ht="15.75" x14ac:dyDescent="0.25">
      <c r="A1606" s="21" t="s">
        <v>2618</v>
      </c>
      <c r="B1606" s="21" t="s">
        <v>1519</v>
      </c>
      <c r="C1606" s="21">
        <v>29316596</v>
      </c>
      <c r="D1606" s="25">
        <v>194184</v>
      </c>
      <c r="E1606" s="21" t="s">
        <v>1180</v>
      </c>
      <c r="F1606" s="21" t="s">
        <v>1342</v>
      </c>
      <c r="G1606" s="21" t="s">
        <v>188</v>
      </c>
      <c r="H1606" s="25" t="s">
        <v>72</v>
      </c>
      <c r="I1606" s="21" t="s">
        <v>27</v>
      </c>
      <c r="J1606" s="21" t="s">
        <v>28</v>
      </c>
      <c r="K1606" s="38">
        <v>46203</v>
      </c>
      <c r="L1606" s="38">
        <v>45331</v>
      </c>
      <c r="M1606" s="39" t="s">
        <v>18</v>
      </c>
      <c r="N1606" s="18">
        <v>0</v>
      </c>
      <c r="O1606" s="18">
        <v>12023</v>
      </c>
      <c r="P1606" s="15" t="str">
        <f>IFERROR((O1606-N1606)/N1606,"")</f>
        <v/>
      </c>
      <c r="Q1606" s="19">
        <v>0</v>
      </c>
      <c r="R1606" s="19">
        <v>0</v>
      </c>
      <c r="S1606" s="15" t="str">
        <f>IFERROR((R1606-Q1606)/Q1606,"")</f>
        <v/>
      </c>
      <c r="T1606" s="19" t="s">
        <v>1610</v>
      </c>
      <c r="U1606" s="15" t="str">
        <f>IFERROR(R1606/T1606,"")</f>
        <v/>
      </c>
      <c r="V1606" s="19" t="s">
        <v>1610</v>
      </c>
      <c r="W1606" s="19" t="s">
        <v>1610</v>
      </c>
      <c r="X1606" s="15" t="str">
        <f>IFERROR((W1606-V1606)/V1606,"")</f>
        <v/>
      </c>
      <c r="Y1606" s="18">
        <v>0</v>
      </c>
      <c r="Z1606" s="18">
        <v>0</v>
      </c>
      <c r="AA1606" s="18">
        <v>0</v>
      </c>
      <c r="AB1606" s="18">
        <v>0</v>
      </c>
      <c r="AC1606" s="18">
        <v>0</v>
      </c>
      <c r="AD1606" s="18">
        <v>0</v>
      </c>
      <c r="AE1606" s="18">
        <v>0</v>
      </c>
      <c r="AF1606" s="18">
        <v>0</v>
      </c>
      <c r="AG1606" s="18">
        <v>0</v>
      </c>
      <c r="AH1606" s="18">
        <v>0</v>
      </c>
      <c r="AI1606" s="18">
        <v>12023</v>
      </c>
      <c r="AJ1606" s="18">
        <v>0</v>
      </c>
      <c r="AK1606" s="23">
        <f>SUM(Y1606:AJ1606)</f>
        <v>12023</v>
      </c>
      <c r="AL1606" s="23">
        <f>MAX(Y1606:AJ1606)</f>
        <v>12023</v>
      </c>
      <c r="AM1606">
        <f>COUNTIF(Y1606:AJ1606,"&gt;1")</f>
        <v>1</v>
      </c>
    </row>
    <row r="1607" spans="1:39" ht="15.75" x14ac:dyDescent="0.25">
      <c r="A1607" s="21"/>
      <c r="B1607" s="21" t="s">
        <v>1519</v>
      </c>
      <c r="C1607" s="21">
        <v>29459429</v>
      </c>
      <c r="D1607" s="25">
        <v>102520</v>
      </c>
      <c r="E1607" s="21" t="s">
        <v>12</v>
      </c>
      <c r="F1607" s="21" t="s">
        <v>502</v>
      </c>
      <c r="G1607" s="21" t="s">
        <v>114</v>
      </c>
      <c r="H1607" s="25" t="s">
        <v>15</v>
      </c>
      <c r="I1607" s="21" t="s">
        <v>21</v>
      </c>
      <c r="J1607" s="21" t="s">
        <v>21</v>
      </c>
      <c r="K1607" s="38">
        <v>46112</v>
      </c>
      <c r="L1607" s="38">
        <v>46240</v>
      </c>
      <c r="M1607" s="39" t="s">
        <v>18</v>
      </c>
      <c r="N1607" s="18">
        <v>0</v>
      </c>
      <c r="O1607" s="18">
        <v>0</v>
      </c>
      <c r="P1607" s="15" t="str">
        <f>IFERROR((O1607-N1607)/N1607,"")</f>
        <v/>
      </c>
      <c r="Q1607" s="19">
        <v>61</v>
      </c>
      <c r="R1607" s="19">
        <v>70</v>
      </c>
      <c r="S1607" s="15">
        <f>IFERROR((R1607-Q1607)/Q1607,"")</f>
        <v>0.14754098360655737</v>
      </c>
      <c r="T1607" s="19">
        <v>336</v>
      </c>
      <c r="U1607" s="15">
        <f>IFERROR(R1607/T1607,"")</f>
        <v>0.20833333333333334</v>
      </c>
      <c r="V1607" s="19">
        <v>116</v>
      </c>
      <c r="W1607" s="19">
        <v>75</v>
      </c>
      <c r="X1607" s="15">
        <f>IFERROR((W1607-V1607)/V1607,"")</f>
        <v>-0.35344827586206895</v>
      </c>
      <c r="Y1607" s="18">
        <v>0</v>
      </c>
      <c r="Z1607" s="18">
        <v>0</v>
      </c>
      <c r="AA1607" s="18">
        <v>0</v>
      </c>
      <c r="AB1607" s="18">
        <v>3420</v>
      </c>
      <c r="AC1607" s="18">
        <v>0</v>
      </c>
      <c r="AD1607" s="18">
        <v>517</v>
      </c>
      <c r="AE1607" s="18">
        <v>0</v>
      </c>
      <c r="AF1607" s="18">
        <v>6840</v>
      </c>
      <c r="AG1607" s="18">
        <v>0</v>
      </c>
      <c r="AH1607" s="18">
        <v>0</v>
      </c>
      <c r="AI1607" s="18">
        <v>0</v>
      </c>
      <c r="AJ1607" s="18">
        <v>0</v>
      </c>
      <c r="AK1607" s="23">
        <f>SUM(Y1607:AJ1607)</f>
        <v>10777</v>
      </c>
      <c r="AL1607" s="23">
        <f>MAX(Y1607:AJ1607)</f>
        <v>6840</v>
      </c>
      <c r="AM1607">
        <f>COUNTIF(Y1607:AJ1607,"&gt;1")</f>
        <v>3</v>
      </c>
    </row>
    <row r="1608" spans="1:39" ht="15.75" x14ac:dyDescent="0.25">
      <c r="A1608" s="21"/>
      <c r="B1608" s="21" t="s">
        <v>1519</v>
      </c>
      <c r="C1608" s="21">
        <v>29513405</v>
      </c>
      <c r="D1608" s="25">
        <v>192368</v>
      </c>
      <c r="E1608" s="21" t="s">
        <v>1575</v>
      </c>
      <c r="F1608" s="21" t="s">
        <v>1600</v>
      </c>
      <c r="G1608" s="21" t="s">
        <v>78</v>
      </c>
      <c r="H1608" s="25" t="s">
        <v>79</v>
      </c>
      <c r="I1608" s="21" t="s">
        <v>21</v>
      </c>
      <c r="J1608" s="21" t="s">
        <v>21</v>
      </c>
      <c r="K1608" s="38">
        <v>46001</v>
      </c>
      <c r="L1608" s="38">
        <v>46205</v>
      </c>
      <c r="M1608" s="39" t="s">
        <v>18</v>
      </c>
      <c r="N1608" s="18">
        <v>0</v>
      </c>
      <c r="O1608" s="18">
        <v>0</v>
      </c>
      <c r="P1608" s="15" t="str">
        <f>IFERROR((O1608-N1608)/N1608,"")</f>
        <v/>
      </c>
      <c r="Q1608" s="19">
        <v>1</v>
      </c>
      <c r="R1608" s="19">
        <v>3</v>
      </c>
      <c r="S1608" s="15">
        <f>IFERROR((R1608-Q1608)/Q1608,"")</f>
        <v>2</v>
      </c>
      <c r="T1608" s="19">
        <v>2</v>
      </c>
      <c r="U1608" s="15">
        <f>IFERROR(R1608/T1608,"")</f>
        <v>1.5</v>
      </c>
      <c r="V1608" s="19">
        <v>10</v>
      </c>
      <c r="W1608" s="19">
        <v>2</v>
      </c>
      <c r="X1608" s="15">
        <f>IFERROR((W1608-V1608)/V1608,"")</f>
        <v>-0.8</v>
      </c>
      <c r="Y1608" s="18">
        <v>0</v>
      </c>
      <c r="Z1608" s="18">
        <v>0</v>
      </c>
      <c r="AA1608" s="18">
        <v>0</v>
      </c>
      <c r="AB1608" s="18">
        <v>0</v>
      </c>
      <c r="AC1608" s="18">
        <v>3720</v>
      </c>
      <c r="AD1608" s="18">
        <v>0</v>
      </c>
      <c r="AE1608" s="18">
        <v>0</v>
      </c>
      <c r="AF1608" s="18">
        <v>0</v>
      </c>
      <c r="AG1608" s="18">
        <v>0</v>
      </c>
      <c r="AH1608" s="18">
        <v>0</v>
      </c>
      <c r="AI1608" s="18">
        <v>0</v>
      </c>
      <c r="AJ1608" s="18">
        <v>0</v>
      </c>
      <c r="AK1608" s="23">
        <f>SUM(Y1608:AJ1608)</f>
        <v>3720</v>
      </c>
      <c r="AL1608" s="23">
        <f>MAX(Y1608:AJ1608)</f>
        <v>3720</v>
      </c>
      <c r="AM1608">
        <f>COUNTIF(Y1608:AJ1608,"&gt;1")</f>
        <v>1</v>
      </c>
    </row>
    <row r="1609" spans="1:39" ht="15.75" x14ac:dyDescent="0.25">
      <c r="A1609" s="21"/>
      <c r="B1609" s="21" t="s">
        <v>1520</v>
      </c>
      <c r="C1609" s="21">
        <v>29627430</v>
      </c>
      <c r="D1609" s="25">
        <v>194625</v>
      </c>
      <c r="E1609" s="21" t="s">
        <v>12</v>
      </c>
      <c r="F1609" s="21" t="s">
        <v>2465</v>
      </c>
      <c r="G1609" s="21" t="s">
        <v>2466</v>
      </c>
      <c r="H1609" s="25" t="s">
        <v>15</v>
      </c>
      <c r="I1609" s="21" t="s">
        <v>107</v>
      </c>
      <c r="J1609" s="21" t="s">
        <v>262</v>
      </c>
      <c r="K1609" s="38">
        <v>45806</v>
      </c>
      <c r="L1609" s="38">
        <v>45730</v>
      </c>
      <c r="M1609" s="39" t="s">
        <v>53</v>
      </c>
      <c r="N1609" s="18">
        <v>12215.9</v>
      </c>
      <c r="O1609" s="18">
        <v>0</v>
      </c>
      <c r="P1609" s="15">
        <f>IFERROR((O1609-N1609)/N1609,"")</f>
        <v>-1</v>
      </c>
      <c r="Q1609" s="19">
        <v>0</v>
      </c>
      <c r="R1609" s="19">
        <v>0</v>
      </c>
      <c r="S1609" s="15" t="str">
        <f>IFERROR((R1609-Q1609)/Q1609,"")</f>
        <v/>
      </c>
      <c r="T1609" s="19">
        <v>2332</v>
      </c>
      <c r="U1609" s="15">
        <f>IFERROR(R1609/T1609,"")</f>
        <v>0</v>
      </c>
      <c r="V1609" s="19" t="s">
        <v>1610</v>
      </c>
      <c r="W1609" s="19" t="s">
        <v>1610</v>
      </c>
      <c r="X1609" s="15" t="str">
        <f>IFERROR((W1609-V1609)/V1609,"")</f>
        <v/>
      </c>
      <c r="Y1609" s="18" t="s">
        <v>1610</v>
      </c>
      <c r="Z1609" s="18" t="s">
        <v>1610</v>
      </c>
      <c r="AA1609" s="18" t="s">
        <v>1610</v>
      </c>
      <c r="AB1609" s="18" t="s">
        <v>1610</v>
      </c>
      <c r="AC1609" s="18" t="s">
        <v>1610</v>
      </c>
      <c r="AD1609" s="18" t="s">
        <v>1610</v>
      </c>
      <c r="AE1609" s="18" t="s">
        <v>1610</v>
      </c>
      <c r="AF1609" s="18" t="s">
        <v>1610</v>
      </c>
      <c r="AG1609" s="18" t="s">
        <v>1610</v>
      </c>
      <c r="AH1609" s="18" t="s">
        <v>1610</v>
      </c>
      <c r="AI1609" s="18" t="s">
        <v>1610</v>
      </c>
      <c r="AJ1609" s="18" t="s">
        <v>1610</v>
      </c>
      <c r="AK1609" s="23">
        <f>SUM(Y1609:AJ1609)</f>
        <v>0</v>
      </c>
      <c r="AL1609" s="23">
        <f>MAX(Y1609:AJ1609)</f>
        <v>0</v>
      </c>
      <c r="AM1609">
        <f>COUNTIF(Y1609:AJ1609,"&gt;1")</f>
        <v>0</v>
      </c>
    </row>
    <row r="1610" spans="1:39" ht="15.75" x14ac:dyDescent="0.25">
      <c r="A1610" s="21"/>
      <c r="B1610" s="21" t="s">
        <v>1520</v>
      </c>
      <c r="C1610" s="21">
        <v>29627430</v>
      </c>
      <c r="D1610" s="25" t="s">
        <v>2681</v>
      </c>
      <c r="E1610" s="21" t="s">
        <v>33</v>
      </c>
      <c r="F1610" s="21" t="s">
        <v>2682</v>
      </c>
      <c r="G1610" s="21" t="s">
        <v>2466</v>
      </c>
      <c r="H1610" s="25" t="s">
        <v>15</v>
      </c>
      <c r="I1610" s="21" t="s">
        <v>107</v>
      </c>
      <c r="J1610" s="21" t="s">
        <v>262</v>
      </c>
      <c r="K1610" s="38"/>
      <c r="L1610" s="38">
        <v>46192</v>
      </c>
      <c r="M1610" s="39" t="s">
        <v>18</v>
      </c>
      <c r="N1610" s="18">
        <v>0</v>
      </c>
      <c r="O1610" s="18">
        <v>0</v>
      </c>
      <c r="P1610" s="15" t="str">
        <f>IFERROR((O1610-N1610)/N1610,"")</f>
        <v/>
      </c>
      <c r="Q1610" s="19">
        <v>2</v>
      </c>
      <c r="R1610" s="19">
        <v>6</v>
      </c>
      <c r="S1610" s="15">
        <f>IFERROR((R1610-Q1610)/Q1610,"")</f>
        <v>2</v>
      </c>
      <c r="T1610" s="19" t="s">
        <v>1610</v>
      </c>
      <c r="U1610" s="15" t="str">
        <f>IFERROR(R1610/T1610,"")</f>
        <v/>
      </c>
      <c r="V1610" s="19">
        <v>2</v>
      </c>
      <c r="W1610" s="19">
        <v>4</v>
      </c>
      <c r="X1610" s="15">
        <f>IFERROR((W1610-V1610)/V1610,"")</f>
        <v>1</v>
      </c>
      <c r="Y1610" s="18" t="s">
        <v>1610</v>
      </c>
      <c r="Z1610" s="18" t="s">
        <v>1610</v>
      </c>
      <c r="AA1610" s="18" t="s">
        <v>1610</v>
      </c>
      <c r="AB1610" s="18" t="s">
        <v>1610</v>
      </c>
      <c r="AC1610" s="18" t="s">
        <v>1610</v>
      </c>
      <c r="AD1610" s="18" t="s">
        <v>1610</v>
      </c>
      <c r="AE1610" s="18" t="s">
        <v>1610</v>
      </c>
      <c r="AF1610" s="18" t="s">
        <v>1610</v>
      </c>
      <c r="AG1610" s="18" t="s">
        <v>1610</v>
      </c>
      <c r="AH1610" s="18" t="s">
        <v>1610</v>
      </c>
      <c r="AI1610" s="18" t="s">
        <v>1610</v>
      </c>
      <c r="AJ1610" s="18" t="s">
        <v>1610</v>
      </c>
      <c r="AK1610" s="23">
        <f>SUM(Y1610:AJ1610)</f>
        <v>0</v>
      </c>
      <c r="AL1610" s="23">
        <f>MAX(Y1610:AJ1610)</f>
        <v>0</v>
      </c>
      <c r="AM1610">
        <f>COUNTIF(Y1610:AJ1610,"&gt;1")</f>
        <v>0</v>
      </c>
    </row>
    <row r="1611" spans="1:39" ht="15.75" x14ac:dyDescent="0.25">
      <c r="A1611" s="21"/>
      <c r="B1611" s="21"/>
      <c r="C1611" s="21">
        <v>29644666</v>
      </c>
      <c r="D1611" s="25">
        <v>191215</v>
      </c>
      <c r="E1611" s="21" t="s">
        <v>69</v>
      </c>
      <c r="F1611" s="21" t="s">
        <v>594</v>
      </c>
      <c r="G1611" s="21" t="s">
        <v>156</v>
      </c>
      <c r="H1611" s="25" t="s">
        <v>121</v>
      </c>
      <c r="I1611" s="21" t="s">
        <v>16</v>
      </c>
      <c r="J1611" s="21" t="s">
        <v>17</v>
      </c>
      <c r="K1611" s="38">
        <v>46213</v>
      </c>
      <c r="L1611" s="38">
        <v>46240</v>
      </c>
      <c r="M1611" s="39" t="s">
        <v>18</v>
      </c>
      <c r="N1611" s="18">
        <v>38000</v>
      </c>
      <c r="O1611" s="18">
        <v>47102</v>
      </c>
      <c r="P1611" s="15">
        <f>IFERROR((O1611-N1611)/N1611,"")</f>
        <v>0.23952631578947367</v>
      </c>
      <c r="Q1611" s="19">
        <v>1208</v>
      </c>
      <c r="R1611" s="19">
        <v>1370</v>
      </c>
      <c r="S1611" s="15">
        <f>IFERROR((R1611-Q1611)/Q1611,"")</f>
        <v>0.13410596026490065</v>
      </c>
      <c r="T1611" s="19">
        <v>4409</v>
      </c>
      <c r="U1611" s="15">
        <f>IFERROR(R1611/T1611,"")</f>
        <v>0.31072805624858246</v>
      </c>
      <c r="V1611" s="19">
        <v>365</v>
      </c>
      <c r="W1611" s="19">
        <v>236</v>
      </c>
      <c r="X1611" s="15">
        <f>IFERROR((W1611-V1611)/V1611,"")</f>
        <v>-0.35342465753424657</v>
      </c>
      <c r="Y1611" s="18">
        <v>2793</v>
      </c>
      <c r="Z1611" s="18">
        <v>0</v>
      </c>
      <c r="AA1611" s="18">
        <v>6000</v>
      </c>
      <c r="AB1611" s="18">
        <v>0</v>
      </c>
      <c r="AC1611" s="18">
        <v>10000</v>
      </c>
      <c r="AD1611" s="18">
        <v>4000</v>
      </c>
      <c r="AE1611" s="18">
        <v>11400</v>
      </c>
      <c r="AF1611" s="18">
        <v>0</v>
      </c>
      <c r="AG1611" s="18">
        <v>12000</v>
      </c>
      <c r="AH1611" s="18">
        <v>0</v>
      </c>
      <c r="AI1611" s="18">
        <v>27102</v>
      </c>
      <c r="AJ1611" s="18">
        <v>8000</v>
      </c>
      <c r="AK1611" s="23">
        <f>SUM(Y1611:AJ1611)</f>
        <v>81295</v>
      </c>
      <c r="AL1611" s="23">
        <f>MAX(Y1611:AJ1611)</f>
        <v>27102</v>
      </c>
      <c r="AM1611">
        <f>COUNTIF(Y1611:AJ1611,"&gt;1")</f>
        <v>8</v>
      </c>
    </row>
    <row r="1612" spans="1:39" ht="15.75" x14ac:dyDescent="0.25">
      <c r="A1612" s="21" t="s">
        <v>3217</v>
      </c>
      <c r="B1612" s="21" t="s">
        <v>1520</v>
      </c>
      <c r="C1612" s="21">
        <v>29644666</v>
      </c>
      <c r="D1612" s="25">
        <v>191688</v>
      </c>
      <c r="E1612" s="21" t="s">
        <v>69</v>
      </c>
      <c r="F1612" s="21" t="s">
        <v>594</v>
      </c>
      <c r="G1612" s="21" t="s">
        <v>645</v>
      </c>
      <c r="H1612" s="25" t="s">
        <v>84</v>
      </c>
      <c r="I1612" s="21" t="s">
        <v>16</v>
      </c>
      <c r="J1612" s="21" t="s">
        <v>17</v>
      </c>
      <c r="K1612" s="38">
        <v>46213</v>
      </c>
      <c r="L1612" s="38">
        <v>46234</v>
      </c>
      <c r="M1612" s="39" t="s">
        <v>18</v>
      </c>
      <c r="N1612" s="18">
        <v>10000</v>
      </c>
      <c r="O1612" s="18">
        <v>10000</v>
      </c>
      <c r="P1612" s="15">
        <f>IFERROR((O1612-N1612)/N1612,"")</f>
        <v>0</v>
      </c>
      <c r="Q1612" s="19">
        <v>81</v>
      </c>
      <c r="R1612" s="19">
        <v>29</v>
      </c>
      <c r="S1612" s="15">
        <f>IFERROR((R1612-Q1612)/Q1612,"")</f>
        <v>-0.64197530864197527</v>
      </c>
      <c r="T1612" s="19">
        <v>228</v>
      </c>
      <c r="U1612" s="15">
        <f>IFERROR(R1612/T1612,"")</f>
        <v>0.12719298245614036</v>
      </c>
      <c r="V1612" s="19">
        <v>17</v>
      </c>
      <c r="W1612" s="19">
        <v>5</v>
      </c>
      <c r="X1612" s="15">
        <f>IFERROR((W1612-V1612)/V1612,"")</f>
        <v>-0.70588235294117652</v>
      </c>
      <c r="Y1612" s="18">
        <v>0</v>
      </c>
      <c r="Z1612" s="18">
        <v>0</v>
      </c>
      <c r="AA1612" s="18">
        <v>0</v>
      </c>
      <c r="AB1612" s="18">
        <v>6000</v>
      </c>
      <c r="AC1612" s="18">
        <v>0</v>
      </c>
      <c r="AD1612" s="18">
        <v>4000</v>
      </c>
      <c r="AE1612" s="18">
        <v>7600</v>
      </c>
      <c r="AF1612" s="18">
        <v>0</v>
      </c>
      <c r="AG1612" s="18">
        <v>6000</v>
      </c>
      <c r="AH1612" s="18">
        <v>0</v>
      </c>
      <c r="AI1612" s="18">
        <v>0</v>
      </c>
      <c r="AJ1612" s="18">
        <v>4000</v>
      </c>
      <c r="AK1612" s="23">
        <f>SUM(Y1612:AJ1612)</f>
        <v>27600</v>
      </c>
      <c r="AL1612" s="23">
        <f>MAX(Y1612:AJ1612)</f>
        <v>7600</v>
      </c>
      <c r="AM1612">
        <f>COUNTIF(Y1612:AJ1612,"&gt;1")</f>
        <v>5</v>
      </c>
    </row>
    <row r="1613" spans="1:39" ht="15.75" x14ac:dyDescent="0.25">
      <c r="A1613" s="21"/>
      <c r="B1613" s="21"/>
      <c r="C1613" s="21">
        <v>29644666</v>
      </c>
      <c r="D1613" s="25">
        <v>191776</v>
      </c>
      <c r="E1613" s="21" t="s">
        <v>69</v>
      </c>
      <c r="F1613" s="21" t="s">
        <v>594</v>
      </c>
      <c r="G1613" s="21" t="s">
        <v>271</v>
      </c>
      <c r="H1613" s="25" t="s">
        <v>121</v>
      </c>
      <c r="I1613" s="21" t="s">
        <v>16</v>
      </c>
      <c r="J1613" s="21" t="s">
        <v>17</v>
      </c>
      <c r="K1613" s="38">
        <v>46213</v>
      </c>
      <c r="L1613" s="38">
        <v>46147</v>
      </c>
      <c r="M1613" s="39" t="s">
        <v>18</v>
      </c>
      <c r="N1613" s="18">
        <v>22000</v>
      </c>
      <c r="O1613" s="18">
        <v>16000</v>
      </c>
      <c r="P1613" s="15">
        <f>IFERROR((O1613-N1613)/N1613,"")</f>
        <v>-0.27272727272727271</v>
      </c>
      <c r="Q1613" s="19">
        <v>56</v>
      </c>
      <c r="R1613" s="19">
        <v>23</v>
      </c>
      <c r="S1613" s="15">
        <f>IFERROR((R1613-Q1613)/Q1613,"")</f>
        <v>-0.5892857142857143</v>
      </c>
      <c r="T1613" s="19">
        <v>14</v>
      </c>
      <c r="U1613" s="15">
        <f>IFERROR(R1613/T1613,"")</f>
        <v>1.6428571428571428</v>
      </c>
      <c r="V1613" s="19">
        <v>14</v>
      </c>
      <c r="W1613" s="19">
        <v>5</v>
      </c>
      <c r="X1613" s="15">
        <f>IFERROR((W1613-V1613)/V1613,"")</f>
        <v>-0.6428571428571429</v>
      </c>
      <c r="Y1613" s="18">
        <v>0</v>
      </c>
      <c r="Z1613" s="18">
        <v>0</v>
      </c>
      <c r="AA1613" s="18">
        <v>0</v>
      </c>
      <c r="AB1613" s="18">
        <v>6000</v>
      </c>
      <c r="AC1613" s="18">
        <v>0</v>
      </c>
      <c r="AD1613" s="18">
        <v>4000</v>
      </c>
      <c r="AE1613" s="18">
        <v>7600</v>
      </c>
      <c r="AF1613" s="18">
        <v>0</v>
      </c>
      <c r="AG1613" s="18">
        <v>8000</v>
      </c>
      <c r="AH1613" s="18">
        <v>0</v>
      </c>
      <c r="AI1613" s="18">
        <v>0</v>
      </c>
      <c r="AJ1613" s="18">
        <v>8000</v>
      </c>
      <c r="AK1613" s="23">
        <f>SUM(Y1613:AJ1613)</f>
        <v>33600</v>
      </c>
      <c r="AL1613" s="23">
        <f>MAX(Y1613:AJ1613)</f>
        <v>8000</v>
      </c>
      <c r="AM1613">
        <f>COUNTIF(Y1613:AJ1613,"&gt;1")</f>
        <v>5</v>
      </c>
    </row>
    <row r="1614" spans="1:39" ht="15.75" x14ac:dyDescent="0.25">
      <c r="A1614" s="21" t="s">
        <v>2618</v>
      </c>
      <c r="B1614" s="21" t="s">
        <v>1520</v>
      </c>
      <c r="C1614" s="21">
        <v>29644666</v>
      </c>
      <c r="D1614" s="25" t="s">
        <v>2644</v>
      </c>
      <c r="E1614" s="21" t="s">
        <v>69</v>
      </c>
      <c r="F1614" s="21" t="s">
        <v>594</v>
      </c>
      <c r="G1614" s="21" t="s">
        <v>245</v>
      </c>
      <c r="H1614" s="25" t="s">
        <v>84</v>
      </c>
      <c r="I1614" s="21" t="s">
        <v>27</v>
      </c>
      <c r="J1614" s="21" t="s">
        <v>210</v>
      </c>
      <c r="K1614" s="38">
        <v>46213</v>
      </c>
      <c r="L1614" s="38">
        <v>45881</v>
      </c>
      <c r="M1614" s="39" t="s">
        <v>18</v>
      </c>
      <c r="N1614" s="18">
        <v>4000</v>
      </c>
      <c r="O1614" s="18">
        <v>10000</v>
      </c>
      <c r="P1614" s="15">
        <f>IFERROR((O1614-N1614)/N1614,"")</f>
        <v>1.5</v>
      </c>
      <c r="Q1614" s="19">
        <v>0</v>
      </c>
      <c r="R1614" s="19">
        <v>0</v>
      </c>
      <c r="S1614" s="15" t="str">
        <f>IFERROR((R1614-Q1614)/Q1614,"")</f>
        <v/>
      </c>
      <c r="T1614" s="19" t="s">
        <v>1610</v>
      </c>
      <c r="U1614" s="15" t="str">
        <f>IFERROR(R1614/T1614,"")</f>
        <v/>
      </c>
      <c r="V1614" s="19">
        <v>1</v>
      </c>
      <c r="W1614" s="19">
        <v>0</v>
      </c>
      <c r="X1614" s="15">
        <f>IFERROR((W1614-V1614)/V1614,"")</f>
        <v>-1</v>
      </c>
      <c r="Y1614" s="18">
        <v>1596</v>
      </c>
      <c r="Z1614" s="18">
        <v>0</v>
      </c>
      <c r="AA1614" s="18">
        <v>0</v>
      </c>
      <c r="AB1614" s="18">
        <v>6000</v>
      </c>
      <c r="AC1614" s="18">
        <v>0</v>
      </c>
      <c r="AD1614" s="18">
        <v>0</v>
      </c>
      <c r="AE1614" s="18">
        <v>7600</v>
      </c>
      <c r="AF1614" s="18">
        <v>0</v>
      </c>
      <c r="AG1614" s="18">
        <v>4000</v>
      </c>
      <c r="AH1614" s="18">
        <v>0</v>
      </c>
      <c r="AI1614" s="18">
        <v>0</v>
      </c>
      <c r="AJ1614" s="18">
        <v>6000</v>
      </c>
      <c r="AK1614" s="23">
        <f>SUM(Y1614:AJ1614)</f>
        <v>25196</v>
      </c>
      <c r="AL1614" s="23">
        <f>MAX(Y1614:AJ1614)</f>
        <v>7600</v>
      </c>
      <c r="AM1614">
        <f>COUNTIF(Y1614:AJ1614,"&gt;1")</f>
        <v>5</v>
      </c>
    </row>
    <row r="1615" spans="1:39" ht="15.75" x14ac:dyDescent="0.25">
      <c r="A1615" s="21"/>
      <c r="B1615" s="21" t="s">
        <v>1520</v>
      </c>
      <c r="C1615" s="21">
        <v>29644666</v>
      </c>
      <c r="D1615" s="25" t="s">
        <v>2437</v>
      </c>
      <c r="E1615" s="21" t="s">
        <v>69</v>
      </c>
      <c r="F1615" s="21" t="s">
        <v>594</v>
      </c>
      <c r="G1615" s="21" t="s">
        <v>816</v>
      </c>
      <c r="H1615" s="25" t="s">
        <v>121</v>
      </c>
      <c r="I1615" s="21" t="s">
        <v>16</v>
      </c>
      <c r="J1615" s="21" t="s">
        <v>17</v>
      </c>
      <c r="K1615" s="38">
        <v>46213</v>
      </c>
      <c r="L1615" s="38"/>
      <c r="M1615" s="39" t="s">
        <v>18</v>
      </c>
      <c r="N1615" s="18">
        <v>8000</v>
      </c>
      <c r="O1615" s="18">
        <v>4000</v>
      </c>
      <c r="P1615" s="15">
        <f>IFERROR((O1615-N1615)/N1615,"")</f>
        <v>-0.5</v>
      </c>
      <c r="Q1615" s="19">
        <v>0</v>
      </c>
      <c r="R1615" s="19">
        <v>0</v>
      </c>
      <c r="S1615" s="15" t="str">
        <f>IFERROR((R1615-Q1615)/Q1615,"")</f>
        <v/>
      </c>
      <c r="T1615" s="19" t="s">
        <v>1610</v>
      </c>
      <c r="U1615" s="15" t="str">
        <f>IFERROR(R1615/T1615,"")</f>
        <v/>
      </c>
      <c r="V1615" s="19" t="s">
        <v>1610</v>
      </c>
      <c r="W1615" s="19" t="s">
        <v>1610</v>
      </c>
      <c r="X1615" s="15" t="str">
        <f>IFERROR((W1615-V1615)/V1615,"")</f>
        <v/>
      </c>
      <c r="Y1615" s="18">
        <v>0</v>
      </c>
      <c r="Z1615" s="18">
        <v>0</v>
      </c>
      <c r="AA1615" s="18">
        <v>0</v>
      </c>
      <c r="AB1615" s="18">
        <v>0</v>
      </c>
      <c r="AC1615" s="18">
        <v>0</v>
      </c>
      <c r="AD1615" s="18">
        <v>0</v>
      </c>
      <c r="AE1615" s="18">
        <v>3800</v>
      </c>
      <c r="AF1615" s="18">
        <v>0</v>
      </c>
      <c r="AG1615" s="18">
        <v>0</v>
      </c>
      <c r="AH1615" s="18">
        <v>0</v>
      </c>
      <c r="AI1615" s="18">
        <v>0</v>
      </c>
      <c r="AJ1615" s="18">
        <v>4000</v>
      </c>
      <c r="AK1615" s="23">
        <f>SUM(Y1615:AJ1615)</f>
        <v>7800</v>
      </c>
      <c r="AL1615" s="23">
        <f>MAX(Y1615:AJ1615)</f>
        <v>4000</v>
      </c>
      <c r="AM1615">
        <f>COUNTIF(Y1615:AJ1615,"&gt;1")</f>
        <v>2</v>
      </c>
    </row>
    <row r="1616" spans="1:39" ht="15.75" x14ac:dyDescent="0.25">
      <c r="A1616" s="21" t="s">
        <v>2618</v>
      </c>
      <c r="B1616" s="21" t="s">
        <v>1520</v>
      </c>
      <c r="C1616" s="21">
        <v>29644666</v>
      </c>
      <c r="D1616" s="25" t="s">
        <v>2645</v>
      </c>
      <c r="E1616" s="21" t="s">
        <v>69</v>
      </c>
      <c r="F1616" s="21" t="s">
        <v>594</v>
      </c>
      <c r="G1616" s="21" t="s">
        <v>2120</v>
      </c>
      <c r="H1616" s="25" t="s">
        <v>121</v>
      </c>
      <c r="I1616" s="21" t="s">
        <v>27</v>
      </c>
      <c r="J1616" s="21" t="s">
        <v>210</v>
      </c>
      <c r="K1616" s="38">
        <v>46213</v>
      </c>
      <c r="L1616" s="38"/>
      <c r="M1616" s="39" t="s">
        <v>18</v>
      </c>
      <c r="N1616" s="18">
        <v>6000</v>
      </c>
      <c r="O1616" s="18">
        <v>19238</v>
      </c>
      <c r="P1616" s="15">
        <f>IFERROR((O1616-N1616)/N1616,"")</f>
        <v>2.2063333333333333</v>
      </c>
      <c r="Q1616" s="19">
        <v>0</v>
      </c>
      <c r="R1616" s="19">
        <v>0</v>
      </c>
      <c r="S1616" s="15" t="str">
        <f>IFERROR((R1616-Q1616)/Q1616,"")</f>
        <v/>
      </c>
      <c r="T1616" s="19" t="s">
        <v>1610</v>
      </c>
      <c r="U1616" s="15" t="str">
        <f>IFERROR(R1616/T1616,"")</f>
        <v/>
      </c>
      <c r="V1616" s="19" t="s">
        <v>1610</v>
      </c>
      <c r="W1616" s="19" t="s">
        <v>1610</v>
      </c>
      <c r="X1616" s="15" t="str">
        <f>IFERROR((W1616-V1616)/V1616,"")</f>
        <v/>
      </c>
      <c r="Y1616" s="18">
        <v>1596</v>
      </c>
      <c r="Z1616" s="18">
        <v>0</v>
      </c>
      <c r="AA1616" s="18">
        <v>6000</v>
      </c>
      <c r="AB1616" s="18">
        <v>0</v>
      </c>
      <c r="AC1616" s="18">
        <v>0</v>
      </c>
      <c r="AD1616" s="18">
        <v>4000</v>
      </c>
      <c r="AE1616" s="18">
        <v>3800</v>
      </c>
      <c r="AF1616" s="18">
        <v>0</v>
      </c>
      <c r="AG1616" s="18">
        <v>4000</v>
      </c>
      <c r="AH1616" s="18">
        <v>2585</v>
      </c>
      <c r="AI1616" s="18">
        <v>8653</v>
      </c>
      <c r="AJ1616" s="18">
        <v>4000</v>
      </c>
      <c r="AK1616" s="23">
        <f>SUM(Y1616:AJ1616)</f>
        <v>34634</v>
      </c>
      <c r="AL1616" s="23">
        <f>MAX(Y1616:AJ1616)</f>
        <v>8653</v>
      </c>
      <c r="AM1616">
        <f>COUNTIF(Y1616:AJ1616,"&gt;1")</f>
        <v>8</v>
      </c>
    </row>
    <row r="1617" spans="1:39" ht="15.75" x14ac:dyDescent="0.25">
      <c r="A1617" s="21"/>
      <c r="B1617" s="21" t="s">
        <v>1519</v>
      </c>
      <c r="C1617" s="21">
        <v>29662663</v>
      </c>
      <c r="D1617" s="25">
        <v>193055</v>
      </c>
      <c r="E1617" s="21" t="s">
        <v>69</v>
      </c>
      <c r="F1617" s="21" t="s">
        <v>1670</v>
      </c>
      <c r="G1617" s="21" t="s">
        <v>1133</v>
      </c>
      <c r="H1617" s="25" t="s">
        <v>121</v>
      </c>
      <c r="I1617" s="21" t="s">
        <v>21</v>
      </c>
      <c r="J1617" s="21" t="s">
        <v>21</v>
      </c>
      <c r="K1617" s="38">
        <v>45489</v>
      </c>
      <c r="L1617" s="38">
        <v>45825</v>
      </c>
      <c r="M1617" s="39" t="s">
        <v>53</v>
      </c>
      <c r="N1617" s="18">
        <v>0</v>
      </c>
      <c r="O1617" s="18">
        <v>0</v>
      </c>
      <c r="P1617" s="15" t="str">
        <f>IFERROR((O1617-N1617)/N1617,"")</f>
        <v/>
      </c>
      <c r="Q1617" s="19">
        <v>17</v>
      </c>
      <c r="R1617" s="19">
        <v>0</v>
      </c>
      <c r="S1617" s="15">
        <f>IFERROR((R1617-Q1617)/Q1617,"")</f>
        <v>-1</v>
      </c>
      <c r="T1617" s="19">
        <v>45</v>
      </c>
      <c r="U1617" s="15">
        <f>IFERROR(R1617/T1617,"")</f>
        <v>0</v>
      </c>
      <c r="V1617" s="19">
        <v>17</v>
      </c>
      <c r="W1617" s="19">
        <v>0</v>
      </c>
      <c r="X1617" s="15">
        <f>IFERROR((W1617-V1617)/V1617,"")</f>
        <v>-1</v>
      </c>
      <c r="Y1617" s="18" t="s">
        <v>1610</v>
      </c>
      <c r="Z1617" s="18" t="s">
        <v>1610</v>
      </c>
      <c r="AA1617" s="18" t="s">
        <v>1610</v>
      </c>
      <c r="AB1617" s="18" t="s">
        <v>1610</v>
      </c>
      <c r="AC1617" s="18" t="s">
        <v>1610</v>
      </c>
      <c r="AD1617" s="18" t="s">
        <v>1610</v>
      </c>
      <c r="AE1617" s="18" t="s">
        <v>1610</v>
      </c>
      <c r="AF1617" s="18" t="s">
        <v>1610</v>
      </c>
      <c r="AG1617" s="18" t="s">
        <v>1610</v>
      </c>
      <c r="AH1617" s="18" t="s">
        <v>1610</v>
      </c>
      <c r="AI1617" s="18" t="s">
        <v>1610</v>
      </c>
      <c r="AJ1617" s="18" t="s">
        <v>1610</v>
      </c>
      <c r="AK1617" s="23">
        <f>SUM(Y1617:AJ1617)</f>
        <v>0</v>
      </c>
      <c r="AL1617" s="23">
        <f>MAX(Y1617:AJ1617)</f>
        <v>0</v>
      </c>
      <c r="AM1617">
        <f>COUNTIF(Y1617:AJ1617,"&gt;1")</f>
        <v>0</v>
      </c>
    </row>
    <row r="1618" spans="1:39" ht="15.75" x14ac:dyDescent="0.25">
      <c r="A1618" s="21" t="s">
        <v>2618</v>
      </c>
      <c r="B1618" s="21" t="s">
        <v>1520</v>
      </c>
      <c r="C1618" s="21">
        <v>29820133</v>
      </c>
      <c r="D1618" s="25" t="s">
        <v>2869</v>
      </c>
      <c r="E1618" s="21" t="s">
        <v>1180</v>
      </c>
      <c r="F1618" s="21" t="s">
        <v>2870</v>
      </c>
      <c r="G1618" s="21" t="s">
        <v>299</v>
      </c>
      <c r="H1618" s="25" t="s">
        <v>20</v>
      </c>
      <c r="I1618" s="21" t="s">
        <v>21</v>
      </c>
      <c r="J1618" s="21" t="s">
        <v>21</v>
      </c>
      <c r="K1618" s="38">
        <v>46148</v>
      </c>
      <c r="L1618" s="38">
        <v>46233</v>
      </c>
      <c r="M1618" s="39" t="s">
        <v>18</v>
      </c>
      <c r="N1618" s="18">
        <v>0</v>
      </c>
      <c r="O1618" s="18">
        <v>7200</v>
      </c>
      <c r="P1618" s="15" t="str">
        <f>IFERROR((O1618-N1618)/N1618,"")</f>
        <v/>
      </c>
      <c r="Q1618" s="19">
        <v>0</v>
      </c>
      <c r="R1618" s="19">
        <v>39</v>
      </c>
      <c r="S1618" s="15" t="str">
        <f>IFERROR((R1618-Q1618)/Q1618,"")</f>
        <v/>
      </c>
      <c r="T1618" s="19" t="s">
        <v>1610</v>
      </c>
      <c r="U1618" s="15" t="str">
        <f>IFERROR(R1618/T1618,"")</f>
        <v/>
      </c>
      <c r="V1618" s="19">
        <v>4</v>
      </c>
      <c r="W1618" s="19">
        <v>35</v>
      </c>
      <c r="X1618" s="15">
        <f>IFERROR((W1618-V1618)/V1618,"")</f>
        <v>7.75</v>
      </c>
      <c r="Y1618" s="18">
        <v>0</v>
      </c>
      <c r="Z1618" s="18">
        <v>0</v>
      </c>
      <c r="AA1618" s="18">
        <v>1440</v>
      </c>
      <c r="AB1618" s="18">
        <v>0</v>
      </c>
      <c r="AC1618" s="18">
        <v>0</v>
      </c>
      <c r="AD1618" s="18">
        <v>0</v>
      </c>
      <c r="AE1618" s="18">
        <v>0</v>
      </c>
      <c r="AF1618" s="18">
        <v>0</v>
      </c>
      <c r="AG1618" s="18">
        <v>0</v>
      </c>
      <c r="AH1618" s="18">
        <v>7200</v>
      </c>
      <c r="AI1618" s="18">
        <v>0</v>
      </c>
      <c r="AJ1618" s="18">
        <v>0</v>
      </c>
      <c r="AK1618" s="23">
        <f>SUM(Y1618:AJ1618)</f>
        <v>8640</v>
      </c>
      <c r="AL1618" s="23">
        <f>MAX(Y1618:AJ1618)</f>
        <v>7200</v>
      </c>
      <c r="AM1618">
        <f>COUNTIF(Y1618:AJ1618,"&gt;1")</f>
        <v>2</v>
      </c>
    </row>
    <row r="1619" spans="1:39" ht="15.75" x14ac:dyDescent="0.25">
      <c r="A1619" s="21"/>
      <c r="B1619" s="21" t="s">
        <v>1519</v>
      </c>
      <c r="C1619" s="21">
        <v>29928004</v>
      </c>
      <c r="D1619" s="25">
        <v>194459</v>
      </c>
      <c r="E1619" s="21" t="s">
        <v>1180</v>
      </c>
      <c r="F1619" s="21" t="s">
        <v>1635</v>
      </c>
      <c r="G1619" s="21" t="s">
        <v>1268</v>
      </c>
      <c r="H1619" s="25" t="s">
        <v>15</v>
      </c>
      <c r="I1619" s="21" t="s">
        <v>21</v>
      </c>
      <c r="J1619" s="21" t="s">
        <v>21</v>
      </c>
      <c r="K1619" s="38">
        <v>45350</v>
      </c>
      <c r="L1619" s="38">
        <v>45362</v>
      </c>
      <c r="M1619" s="39" t="s">
        <v>53</v>
      </c>
      <c r="N1619" s="18" t="s">
        <v>1610</v>
      </c>
      <c r="O1619" s="18" t="s">
        <v>1610</v>
      </c>
      <c r="P1619" s="15" t="str">
        <f>IFERROR((O1619-N1619)/N1619,"")</f>
        <v/>
      </c>
      <c r="Q1619" s="19" t="s">
        <v>1610</v>
      </c>
      <c r="R1619" s="19" t="s">
        <v>1610</v>
      </c>
      <c r="S1619" s="15" t="str">
        <f>IFERROR((R1619-Q1619)/Q1619,"")</f>
        <v/>
      </c>
      <c r="T1619" s="19" t="s">
        <v>1610</v>
      </c>
      <c r="U1619" s="15" t="str">
        <f>IFERROR(R1619/T1619,"")</f>
        <v/>
      </c>
      <c r="V1619" s="19" t="s">
        <v>1610</v>
      </c>
      <c r="W1619" s="19" t="s">
        <v>1610</v>
      </c>
      <c r="X1619" s="15" t="str">
        <f>IFERROR((W1619-V1619)/V1619,"")</f>
        <v/>
      </c>
      <c r="Y1619" s="18" t="s">
        <v>1610</v>
      </c>
      <c r="Z1619" s="18" t="s">
        <v>1610</v>
      </c>
      <c r="AA1619" s="18" t="s">
        <v>1610</v>
      </c>
      <c r="AB1619" s="18" t="s">
        <v>1610</v>
      </c>
      <c r="AC1619" s="18" t="s">
        <v>1610</v>
      </c>
      <c r="AD1619" s="18" t="s">
        <v>1610</v>
      </c>
      <c r="AE1619" s="18" t="s">
        <v>1610</v>
      </c>
      <c r="AF1619" s="18" t="s">
        <v>1610</v>
      </c>
      <c r="AG1619" s="18" t="s">
        <v>1610</v>
      </c>
      <c r="AH1619" s="18" t="s">
        <v>1610</v>
      </c>
      <c r="AI1619" s="18" t="s">
        <v>1610</v>
      </c>
      <c r="AJ1619" s="18" t="s">
        <v>1610</v>
      </c>
      <c r="AK1619" s="23">
        <f>SUM(Y1619:AJ1619)</f>
        <v>0</v>
      </c>
      <c r="AL1619" s="23">
        <f>MAX(Y1619:AJ1619)</f>
        <v>0</v>
      </c>
      <c r="AM1619">
        <f>COUNTIF(Y1619:AJ1619,"&gt;1")</f>
        <v>0</v>
      </c>
    </row>
    <row r="1620" spans="1:39" ht="15.75" x14ac:dyDescent="0.25">
      <c r="A1620" s="21"/>
      <c r="B1620" s="21" t="s">
        <v>1520</v>
      </c>
      <c r="C1620" s="21">
        <v>29958609</v>
      </c>
      <c r="D1620" s="25">
        <v>102437</v>
      </c>
      <c r="E1620" s="21" t="s">
        <v>1180</v>
      </c>
      <c r="F1620" s="21" t="s">
        <v>2069</v>
      </c>
      <c r="G1620" s="21" t="s">
        <v>380</v>
      </c>
      <c r="H1620" s="25" t="s">
        <v>84</v>
      </c>
      <c r="I1620" s="21" t="s">
        <v>107</v>
      </c>
      <c r="J1620" s="21" t="s">
        <v>2541</v>
      </c>
      <c r="K1620" s="38">
        <v>46150</v>
      </c>
      <c r="L1620" s="38">
        <v>46213</v>
      </c>
      <c r="M1620" s="39" t="s">
        <v>18</v>
      </c>
      <c r="N1620" s="18">
        <v>33000</v>
      </c>
      <c r="O1620" s="18">
        <v>26151</v>
      </c>
      <c r="P1620" s="15">
        <f>IFERROR((O1620-N1620)/N1620,"")</f>
        <v>-0.20754545454545453</v>
      </c>
      <c r="Q1620" s="19">
        <v>121</v>
      </c>
      <c r="R1620" s="19">
        <v>202</v>
      </c>
      <c r="S1620" s="15">
        <f>IFERROR((R1620-Q1620)/Q1620,"")</f>
        <v>0.66942148760330578</v>
      </c>
      <c r="T1620" s="19">
        <v>24</v>
      </c>
      <c r="U1620" s="15">
        <f>IFERROR(R1620/T1620,"")</f>
        <v>8.4166666666666661</v>
      </c>
      <c r="V1620" s="19">
        <v>601</v>
      </c>
      <c r="W1620" s="19">
        <v>171</v>
      </c>
      <c r="X1620" s="15">
        <f>IFERROR((W1620-V1620)/V1620,"")</f>
        <v>-0.71547420965058239</v>
      </c>
      <c r="Y1620" s="18">
        <v>25500</v>
      </c>
      <c r="Z1620" s="18">
        <v>0</v>
      </c>
      <c r="AA1620" s="18">
        <v>0</v>
      </c>
      <c r="AB1620" s="18">
        <v>25500</v>
      </c>
      <c r="AC1620" s="18">
        <v>0</v>
      </c>
      <c r="AD1620" s="18">
        <v>0</v>
      </c>
      <c r="AE1620" s="18">
        <v>26112</v>
      </c>
      <c r="AF1620" s="18">
        <v>0</v>
      </c>
      <c r="AG1620" s="18">
        <v>0</v>
      </c>
      <c r="AH1620" s="18">
        <v>26151</v>
      </c>
      <c r="AI1620" s="18">
        <v>0</v>
      </c>
      <c r="AJ1620" s="18">
        <v>0</v>
      </c>
      <c r="AK1620" s="23">
        <f>SUM(Y1620:AJ1620)</f>
        <v>103263</v>
      </c>
      <c r="AL1620" s="23">
        <f>MAX(Y1620:AJ1620)</f>
        <v>26151</v>
      </c>
      <c r="AM1620">
        <f>COUNTIF(Y1620:AJ1620,"&gt;1")</f>
        <v>4</v>
      </c>
    </row>
    <row r="1621" spans="1:39" ht="15.75" x14ac:dyDescent="0.25">
      <c r="A1621" s="21" t="s">
        <v>2618</v>
      </c>
      <c r="B1621" s="21" t="s">
        <v>1519</v>
      </c>
      <c r="C1621" s="21">
        <v>29958609</v>
      </c>
      <c r="D1621" s="25" t="s">
        <v>3088</v>
      </c>
      <c r="E1621" s="21" t="s">
        <v>1180</v>
      </c>
      <c r="F1621" s="21" t="s">
        <v>3089</v>
      </c>
      <c r="G1621" s="21" t="s">
        <v>3090</v>
      </c>
      <c r="H1621" s="25" t="s">
        <v>84</v>
      </c>
      <c r="I1621" s="21" t="s">
        <v>21</v>
      </c>
      <c r="J1621" s="21" t="s">
        <v>21</v>
      </c>
      <c r="K1621" s="38">
        <v>46100</v>
      </c>
      <c r="L1621" s="38">
        <v>46204</v>
      </c>
      <c r="M1621" s="39" t="s">
        <v>18</v>
      </c>
      <c r="N1621" s="18">
        <v>0</v>
      </c>
      <c r="O1621" s="18">
        <v>0</v>
      </c>
      <c r="P1621" s="15" t="str">
        <f>IFERROR((O1621-N1621)/N1621,"")</f>
        <v/>
      </c>
      <c r="Q1621" s="19">
        <v>0</v>
      </c>
      <c r="R1621" s="19">
        <v>19</v>
      </c>
      <c r="S1621" s="15" t="str">
        <f>IFERROR((R1621-Q1621)/Q1621,"")</f>
        <v/>
      </c>
      <c r="T1621" s="19" t="s">
        <v>1610</v>
      </c>
      <c r="U1621" s="15" t="str">
        <f>IFERROR(R1621/T1621,"")</f>
        <v/>
      </c>
      <c r="V1621" s="19">
        <v>0</v>
      </c>
      <c r="W1621" s="19">
        <v>19</v>
      </c>
      <c r="X1621" s="15" t="str">
        <f>IFERROR((W1621-V1621)/V1621,"")</f>
        <v/>
      </c>
      <c r="Y1621" s="18">
        <v>0</v>
      </c>
      <c r="Z1621" s="18">
        <v>0</v>
      </c>
      <c r="AA1621" s="18">
        <v>0</v>
      </c>
      <c r="AB1621" s="18">
        <v>0</v>
      </c>
      <c r="AC1621" s="18">
        <v>0</v>
      </c>
      <c r="AD1621" s="18">
        <v>0</v>
      </c>
      <c r="AE1621" s="18">
        <v>0</v>
      </c>
      <c r="AF1621" s="18">
        <v>4608</v>
      </c>
      <c r="AG1621" s="18">
        <v>0</v>
      </c>
      <c r="AH1621" s="18">
        <v>0</v>
      </c>
      <c r="AI1621" s="18">
        <v>0</v>
      </c>
      <c r="AJ1621" s="18">
        <v>0</v>
      </c>
      <c r="AK1621" s="23">
        <f>SUM(Y1621:AJ1621)</f>
        <v>4608</v>
      </c>
      <c r="AL1621" s="23">
        <f>MAX(Y1621:AJ1621)</f>
        <v>4608</v>
      </c>
      <c r="AM1621">
        <f>COUNTIF(Y1621:AJ1621,"&gt;1")</f>
        <v>1</v>
      </c>
    </row>
    <row r="1622" spans="1:39" ht="15.75" x14ac:dyDescent="0.25">
      <c r="A1622" s="21" t="s">
        <v>2618</v>
      </c>
      <c r="B1622" s="21" t="s">
        <v>1519</v>
      </c>
      <c r="C1622" s="21">
        <v>30045533</v>
      </c>
      <c r="D1622" s="25" t="s">
        <v>3239</v>
      </c>
      <c r="E1622" s="21" t="s">
        <v>1798</v>
      </c>
      <c r="F1622" s="21" t="s">
        <v>3240</v>
      </c>
      <c r="G1622" s="21" t="s">
        <v>336</v>
      </c>
      <c r="H1622" s="25" t="s">
        <v>145</v>
      </c>
      <c r="I1622" s="21" t="s">
        <v>3228</v>
      </c>
      <c r="J1622" s="21" t="s">
        <v>17</v>
      </c>
      <c r="K1622" s="38">
        <v>46125</v>
      </c>
      <c r="L1622" s="38"/>
      <c r="M1622" s="39" t="s">
        <v>18</v>
      </c>
      <c r="N1622" s="18">
        <v>0</v>
      </c>
      <c r="O1622" s="18">
        <v>8480</v>
      </c>
      <c r="P1622" s="15" t="str">
        <f>IFERROR((O1622-N1622)/N1622,"")</f>
        <v/>
      </c>
      <c r="Q1622" s="19">
        <v>0</v>
      </c>
      <c r="R1622" s="19">
        <v>0</v>
      </c>
      <c r="S1622" s="15" t="str">
        <f>IFERROR((R1622-Q1622)/Q1622,"")</f>
        <v/>
      </c>
      <c r="T1622" s="19" t="s">
        <v>1610</v>
      </c>
      <c r="U1622" s="15" t="str">
        <f>IFERROR(R1622/T1622,"")</f>
        <v/>
      </c>
      <c r="V1622" s="19" t="s">
        <v>1610</v>
      </c>
      <c r="W1622" s="19" t="s">
        <v>1610</v>
      </c>
      <c r="X1622" s="15" t="str">
        <f>IFERROR((W1622-V1622)/V1622,"")</f>
        <v/>
      </c>
      <c r="Y1622" s="18">
        <v>0</v>
      </c>
      <c r="Z1622" s="18">
        <v>0</v>
      </c>
      <c r="AA1622" s="18">
        <v>0</v>
      </c>
      <c r="AB1622" s="18">
        <v>0</v>
      </c>
      <c r="AC1622" s="18">
        <v>0</v>
      </c>
      <c r="AD1622" s="18">
        <v>0</v>
      </c>
      <c r="AE1622" s="18">
        <v>0</v>
      </c>
      <c r="AF1622" s="18">
        <v>0</v>
      </c>
      <c r="AG1622" s="18">
        <v>8480</v>
      </c>
      <c r="AH1622" s="18">
        <v>0</v>
      </c>
      <c r="AI1622" s="18">
        <v>0</v>
      </c>
      <c r="AJ1622" s="18">
        <v>0</v>
      </c>
      <c r="AK1622" s="23">
        <f>SUM(Y1622:AJ1622)</f>
        <v>8480</v>
      </c>
      <c r="AL1622" s="23">
        <f>MAX(Y1622:AJ1622)</f>
        <v>8480</v>
      </c>
      <c r="AM1622">
        <f>COUNTIF(Y1622:AJ1622,"&gt;1")</f>
        <v>1</v>
      </c>
    </row>
    <row r="1623" spans="1:39" ht="15.75" x14ac:dyDescent="0.25">
      <c r="A1623" s="21"/>
      <c r="B1623" s="21" t="s">
        <v>1519</v>
      </c>
      <c r="C1623" s="21">
        <v>30108394</v>
      </c>
      <c r="D1623" s="25">
        <v>194151</v>
      </c>
      <c r="E1623" s="21" t="s">
        <v>1206</v>
      </c>
      <c r="F1623" s="21" t="s">
        <v>1485</v>
      </c>
      <c r="G1623" s="21" t="s">
        <v>569</v>
      </c>
      <c r="H1623" s="25" t="s">
        <v>55</v>
      </c>
      <c r="I1623" s="21" t="s">
        <v>88</v>
      </c>
      <c r="J1623" s="21" t="s">
        <v>93</v>
      </c>
      <c r="K1623" s="38">
        <v>45147</v>
      </c>
      <c r="L1623" s="38">
        <v>45477</v>
      </c>
      <c r="M1623" s="39" t="s">
        <v>53</v>
      </c>
      <c r="N1623" s="18" t="s">
        <v>1610</v>
      </c>
      <c r="O1623" s="18" t="s">
        <v>1610</v>
      </c>
      <c r="P1623" s="15" t="str">
        <f>IFERROR((O1623-N1623)/N1623,"")</f>
        <v/>
      </c>
      <c r="Q1623" s="19" t="s">
        <v>1610</v>
      </c>
      <c r="R1623" s="19" t="s">
        <v>1610</v>
      </c>
      <c r="S1623" s="15" t="str">
        <f>IFERROR((R1623-Q1623)/Q1623,"")</f>
        <v/>
      </c>
      <c r="T1623" s="19" t="s">
        <v>1610</v>
      </c>
      <c r="U1623" s="15" t="str">
        <f>IFERROR(R1623/T1623,"")</f>
        <v/>
      </c>
      <c r="V1623" s="19" t="s">
        <v>1610</v>
      </c>
      <c r="W1623" s="19" t="s">
        <v>1610</v>
      </c>
      <c r="X1623" s="15" t="str">
        <f>IFERROR((W1623-V1623)/V1623,"")</f>
        <v/>
      </c>
      <c r="Y1623" s="18" t="s">
        <v>1610</v>
      </c>
      <c r="Z1623" s="18" t="s">
        <v>1610</v>
      </c>
      <c r="AA1623" s="18" t="s">
        <v>1610</v>
      </c>
      <c r="AB1623" s="18" t="s">
        <v>1610</v>
      </c>
      <c r="AC1623" s="18" t="s">
        <v>1610</v>
      </c>
      <c r="AD1623" s="18" t="s">
        <v>1610</v>
      </c>
      <c r="AE1623" s="18" t="s">
        <v>1610</v>
      </c>
      <c r="AF1623" s="18" t="s">
        <v>1610</v>
      </c>
      <c r="AG1623" s="18" t="s">
        <v>1610</v>
      </c>
      <c r="AH1623" s="18" t="s">
        <v>1610</v>
      </c>
      <c r="AI1623" s="18" t="s">
        <v>1610</v>
      </c>
      <c r="AJ1623" s="18" t="s">
        <v>1610</v>
      </c>
      <c r="AK1623" s="23">
        <f>SUM(Y1623:AJ1623)</f>
        <v>0</v>
      </c>
      <c r="AL1623" s="23">
        <f>MAX(Y1623:AJ1623)</f>
        <v>0</v>
      </c>
      <c r="AM1623">
        <f>COUNTIF(Y1623:AJ1623,"&gt;1")</f>
        <v>0</v>
      </c>
    </row>
    <row r="1624" spans="1:39" ht="15.75" x14ac:dyDescent="0.25">
      <c r="A1624" s="21"/>
      <c r="B1624" s="21" t="s">
        <v>1520</v>
      </c>
      <c r="C1624" s="21">
        <v>30185130</v>
      </c>
      <c r="D1624" s="25">
        <v>194653</v>
      </c>
      <c r="E1624" s="21" t="s">
        <v>2489</v>
      </c>
      <c r="F1624" s="21" t="s">
        <v>1687</v>
      </c>
      <c r="G1624" s="21" t="s">
        <v>1688</v>
      </c>
      <c r="H1624" s="25" t="s">
        <v>1689</v>
      </c>
      <c r="I1624" s="21" t="s">
        <v>67</v>
      </c>
      <c r="J1624" s="21" t="s">
        <v>416</v>
      </c>
      <c r="K1624" s="38">
        <v>45667</v>
      </c>
      <c r="L1624" s="38">
        <v>46160</v>
      </c>
      <c r="M1624" s="39" t="s">
        <v>53</v>
      </c>
      <c r="N1624" s="18">
        <v>0</v>
      </c>
      <c r="O1624" s="18">
        <v>0</v>
      </c>
      <c r="P1624" s="15" t="str">
        <f>IFERROR((O1624-N1624)/N1624,"")</f>
        <v/>
      </c>
      <c r="Q1624" s="19">
        <v>11</v>
      </c>
      <c r="R1624" s="19">
        <v>10</v>
      </c>
      <c r="S1624" s="15">
        <f>IFERROR((R1624-Q1624)/Q1624,"")</f>
        <v>-9.0909090909090912E-2</v>
      </c>
      <c r="T1624" s="19">
        <v>6</v>
      </c>
      <c r="U1624" s="15">
        <f>IFERROR(R1624/T1624,"")</f>
        <v>1.6666666666666667</v>
      </c>
      <c r="V1624" s="19">
        <v>4</v>
      </c>
      <c r="W1624" s="19">
        <v>5</v>
      </c>
      <c r="X1624" s="15">
        <f>IFERROR((W1624-V1624)/V1624,"")</f>
        <v>0.25</v>
      </c>
      <c r="Y1624" s="18" t="s">
        <v>1610</v>
      </c>
      <c r="Z1624" s="18" t="s">
        <v>1610</v>
      </c>
      <c r="AA1624" s="18" t="s">
        <v>1610</v>
      </c>
      <c r="AB1624" s="18" t="s">
        <v>1610</v>
      </c>
      <c r="AC1624" s="18" t="s">
        <v>1610</v>
      </c>
      <c r="AD1624" s="18" t="s">
        <v>1610</v>
      </c>
      <c r="AE1624" s="18" t="s">
        <v>1610</v>
      </c>
      <c r="AF1624" s="18" t="s">
        <v>1610</v>
      </c>
      <c r="AG1624" s="18" t="s">
        <v>1610</v>
      </c>
      <c r="AH1624" s="18" t="s">
        <v>1610</v>
      </c>
      <c r="AI1624" s="18" t="s">
        <v>1610</v>
      </c>
      <c r="AJ1624" s="18" t="s">
        <v>1610</v>
      </c>
      <c r="AK1624" s="23">
        <f>SUM(Y1624:AJ1624)</f>
        <v>0</v>
      </c>
      <c r="AL1624" s="23">
        <f>MAX(Y1624:AJ1624)</f>
        <v>0</v>
      </c>
      <c r="AM1624">
        <f>COUNTIF(Y1624:AJ1624,"&gt;1")</f>
        <v>0</v>
      </c>
    </row>
    <row r="1625" spans="1:39" ht="15.75" x14ac:dyDescent="0.25">
      <c r="A1625" s="21"/>
      <c r="B1625" s="21" t="s">
        <v>1520</v>
      </c>
      <c r="C1625" s="21">
        <v>30202653</v>
      </c>
      <c r="D1625" s="25">
        <v>194660</v>
      </c>
      <c r="E1625" s="21" t="s">
        <v>24</v>
      </c>
      <c r="F1625" s="21" t="s">
        <v>1675</v>
      </c>
      <c r="G1625" s="21" t="s">
        <v>1676</v>
      </c>
      <c r="H1625" s="25" t="s">
        <v>121</v>
      </c>
      <c r="I1625" s="21" t="s">
        <v>27</v>
      </c>
      <c r="J1625" s="21" t="s">
        <v>28</v>
      </c>
      <c r="K1625" s="38">
        <v>46234</v>
      </c>
      <c r="L1625" s="38">
        <v>46240</v>
      </c>
      <c r="M1625" s="39" t="s">
        <v>18</v>
      </c>
      <c r="N1625" s="18">
        <v>72000</v>
      </c>
      <c r="O1625" s="18">
        <v>99967</v>
      </c>
      <c r="P1625" s="15">
        <f>IFERROR((O1625-N1625)/N1625,"")</f>
        <v>0.38843055555555556</v>
      </c>
      <c r="Q1625" s="19">
        <v>951</v>
      </c>
      <c r="R1625" s="19">
        <v>1045</v>
      </c>
      <c r="S1625" s="15">
        <f>IFERROR((R1625-Q1625)/Q1625,"")</f>
        <v>9.8843322818086221E-2</v>
      </c>
      <c r="T1625" s="19">
        <v>6568</v>
      </c>
      <c r="U1625" s="15">
        <f>IFERROR(R1625/T1625,"")</f>
        <v>0.15910475030450669</v>
      </c>
      <c r="V1625" s="19">
        <v>175</v>
      </c>
      <c r="W1625" s="19">
        <v>190</v>
      </c>
      <c r="X1625" s="15">
        <f>IFERROR((W1625-V1625)/V1625,"")</f>
        <v>8.5714285714285715E-2</v>
      </c>
      <c r="Y1625" s="18">
        <v>0</v>
      </c>
      <c r="Z1625" s="18">
        <v>0</v>
      </c>
      <c r="AA1625" s="18">
        <v>0</v>
      </c>
      <c r="AB1625" s="18">
        <v>49418</v>
      </c>
      <c r="AC1625" s="18">
        <v>0</v>
      </c>
      <c r="AD1625" s="18">
        <v>0</v>
      </c>
      <c r="AE1625" s="18">
        <v>0</v>
      </c>
      <c r="AF1625" s="18">
        <v>0</v>
      </c>
      <c r="AG1625" s="18">
        <v>48384</v>
      </c>
      <c r="AH1625" s="18">
        <v>0</v>
      </c>
      <c r="AI1625" s="18">
        <v>0</v>
      </c>
      <c r="AJ1625" s="18">
        <v>51583</v>
      </c>
      <c r="AK1625" s="23">
        <f>SUM(Y1625:AJ1625)</f>
        <v>149385</v>
      </c>
      <c r="AL1625" s="23">
        <f>MAX(Y1625:AJ1625)</f>
        <v>51583</v>
      </c>
      <c r="AM1625">
        <f>COUNTIF(Y1625:AJ1625,"&gt;1")</f>
        <v>3</v>
      </c>
    </row>
    <row r="1626" spans="1:39" ht="15.75" x14ac:dyDescent="0.25">
      <c r="A1626" s="21" t="s">
        <v>3210</v>
      </c>
      <c r="B1626" s="21" t="s">
        <v>1520</v>
      </c>
      <c r="C1626" s="21">
        <v>30230394</v>
      </c>
      <c r="D1626" s="25">
        <v>102406</v>
      </c>
      <c r="E1626" s="21" t="s">
        <v>1180</v>
      </c>
      <c r="F1626" s="21" t="s">
        <v>1238</v>
      </c>
      <c r="G1626" s="21" t="s">
        <v>1239</v>
      </c>
      <c r="H1626" s="25" t="s">
        <v>132</v>
      </c>
      <c r="I1626" s="21" t="s">
        <v>21</v>
      </c>
      <c r="J1626" s="21" t="s">
        <v>21</v>
      </c>
      <c r="K1626" s="38">
        <v>44265</v>
      </c>
      <c r="L1626" s="38">
        <v>45338</v>
      </c>
      <c r="M1626" s="39" t="s">
        <v>53</v>
      </c>
      <c r="N1626" s="18" t="s">
        <v>1610</v>
      </c>
      <c r="O1626" s="18" t="s">
        <v>1610</v>
      </c>
      <c r="P1626" s="15" t="str">
        <f>IFERROR((O1626-N1626)/N1626,"")</f>
        <v/>
      </c>
      <c r="Q1626" s="19" t="s">
        <v>1610</v>
      </c>
      <c r="R1626" s="19" t="s">
        <v>1610</v>
      </c>
      <c r="S1626" s="15" t="str">
        <f>IFERROR((R1626-Q1626)/Q1626,"")</f>
        <v/>
      </c>
      <c r="T1626" s="19" t="s">
        <v>1610</v>
      </c>
      <c r="U1626" s="15" t="str">
        <f>IFERROR(R1626/T1626,"")</f>
        <v/>
      </c>
      <c r="V1626" s="19" t="s">
        <v>1610</v>
      </c>
      <c r="W1626" s="19" t="s">
        <v>1610</v>
      </c>
      <c r="X1626" s="15" t="str">
        <f>IFERROR((W1626-V1626)/V1626,"")</f>
        <v/>
      </c>
      <c r="Y1626" s="18" t="s">
        <v>1610</v>
      </c>
      <c r="Z1626" s="18" t="s">
        <v>1610</v>
      </c>
      <c r="AA1626" s="18" t="s">
        <v>1610</v>
      </c>
      <c r="AB1626" s="18" t="s">
        <v>1610</v>
      </c>
      <c r="AC1626" s="18" t="s">
        <v>1610</v>
      </c>
      <c r="AD1626" s="18" t="s">
        <v>1610</v>
      </c>
      <c r="AE1626" s="18" t="s">
        <v>1610</v>
      </c>
      <c r="AF1626" s="18" t="s">
        <v>1610</v>
      </c>
      <c r="AG1626" s="18" t="s">
        <v>1610</v>
      </c>
      <c r="AH1626" s="18" t="s">
        <v>1610</v>
      </c>
      <c r="AI1626" s="18" t="s">
        <v>1610</v>
      </c>
      <c r="AJ1626" s="18" t="s">
        <v>1610</v>
      </c>
      <c r="AK1626" s="23">
        <f>SUM(Y1626:AJ1626)</f>
        <v>0</v>
      </c>
      <c r="AL1626" s="23">
        <f>MAX(Y1626:AJ1626)</f>
        <v>0</v>
      </c>
      <c r="AM1626">
        <f>COUNTIF(Y1626:AJ1626,"&gt;1")</f>
        <v>0</v>
      </c>
    </row>
    <row r="1627" spans="1:39" ht="15.75" x14ac:dyDescent="0.25">
      <c r="A1627" s="21"/>
      <c r="B1627" s="21" t="s">
        <v>1519</v>
      </c>
      <c r="C1627" s="21">
        <v>30340720</v>
      </c>
      <c r="D1627" s="25">
        <v>193019</v>
      </c>
      <c r="E1627" s="21" t="s">
        <v>1180</v>
      </c>
      <c r="F1627" s="21" t="s">
        <v>1440</v>
      </c>
      <c r="G1627" s="21" t="s">
        <v>296</v>
      </c>
      <c r="H1627" s="25" t="s">
        <v>121</v>
      </c>
      <c r="I1627" s="21" t="s">
        <v>107</v>
      </c>
      <c r="J1627" s="21" t="s">
        <v>389</v>
      </c>
      <c r="K1627" s="38">
        <v>45939</v>
      </c>
      <c r="L1627" s="38">
        <v>45971</v>
      </c>
      <c r="M1627" s="39" t="s">
        <v>53</v>
      </c>
      <c r="N1627" s="18" t="s">
        <v>1610</v>
      </c>
      <c r="O1627" s="18" t="s">
        <v>1610</v>
      </c>
      <c r="P1627" s="15" t="str">
        <f>IFERROR((O1627-N1627)/N1627,"")</f>
        <v/>
      </c>
      <c r="Q1627" s="19" t="s">
        <v>1610</v>
      </c>
      <c r="R1627" s="19" t="s">
        <v>1610</v>
      </c>
      <c r="S1627" s="15"/>
      <c r="T1627" s="19">
        <v>1</v>
      </c>
      <c r="U1627" s="15"/>
      <c r="V1627" s="19">
        <v>10</v>
      </c>
      <c r="W1627" s="19">
        <v>0</v>
      </c>
      <c r="X1627" s="15">
        <f>IFERROR((W1627-V1627)/V1627,"")</f>
        <v>-1</v>
      </c>
      <c r="Y1627" s="18">
        <v>0</v>
      </c>
      <c r="Z1627" s="18">
        <v>0</v>
      </c>
      <c r="AA1627" s="18">
        <v>1440</v>
      </c>
      <c r="AB1627" s="18">
        <v>0</v>
      </c>
      <c r="AC1627" s="18">
        <v>0</v>
      </c>
      <c r="AD1627" s="18">
        <v>0</v>
      </c>
      <c r="AE1627" s="18">
        <v>0</v>
      </c>
      <c r="AF1627" s="18">
        <v>0</v>
      </c>
      <c r="AG1627" s="18">
        <v>0</v>
      </c>
      <c r="AH1627" s="18">
        <v>0</v>
      </c>
      <c r="AI1627" s="18">
        <v>0</v>
      </c>
      <c r="AJ1627" s="18">
        <v>0</v>
      </c>
      <c r="AK1627" s="23">
        <f>SUM(Y1627:AJ1627)</f>
        <v>1440</v>
      </c>
      <c r="AL1627" s="23">
        <f>MAX(Y1627:AJ1627)</f>
        <v>1440</v>
      </c>
      <c r="AM1627">
        <f>COUNTIF(Y1627:AJ1627,"&gt;1")</f>
        <v>1</v>
      </c>
    </row>
    <row r="1628" spans="1:39" ht="15.75" x14ac:dyDescent="0.25">
      <c r="A1628" s="21" t="s">
        <v>3208</v>
      </c>
      <c r="B1628" s="21" t="s">
        <v>1520</v>
      </c>
      <c r="C1628" s="21">
        <v>30460708</v>
      </c>
      <c r="D1628" s="25" t="s">
        <v>2828</v>
      </c>
      <c r="E1628" s="21" t="s">
        <v>1642</v>
      </c>
      <c r="F1628" s="21" t="s">
        <v>2829</v>
      </c>
      <c r="G1628" s="21" t="s">
        <v>779</v>
      </c>
      <c r="H1628" s="25" t="s">
        <v>84</v>
      </c>
      <c r="I1628" s="21" t="s">
        <v>85</v>
      </c>
      <c r="J1628" s="21" t="s">
        <v>86</v>
      </c>
      <c r="K1628" s="38">
        <v>46210</v>
      </c>
      <c r="L1628" s="38">
        <v>46234</v>
      </c>
      <c r="M1628" s="39" t="s">
        <v>18</v>
      </c>
      <c r="N1628" s="18">
        <v>0</v>
      </c>
      <c r="O1628" s="18">
        <v>3667</v>
      </c>
      <c r="P1628" s="15" t="str">
        <f>IFERROR((O1628-N1628)/N1628,"")</f>
        <v/>
      </c>
      <c r="Q1628" s="19">
        <v>0</v>
      </c>
      <c r="R1628" s="19">
        <v>112</v>
      </c>
      <c r="S1628" s="15" t="str">
        <f>IFERROR((R1628-Q1628)/Q1628,"")</f>
        <v/>
      </c>
      <c r="T1628" s="19" t="s">
        <v>1610</v>
      </c>
      <c r="U1628" s="15" t="str">
        <f>IFERROR(R1628/T1628,"")</f>
        <v/>
      </c>
      <c r="V1628" s="19">
        <v>31</v>
      </c>
      <c r="W1628" s="19">
        <v>105</v>
      </c>
      <c r="X1628" s="15">
        <f>IFERROR((W1628-V1628)/V1628,"")</f>
        <v>2.3870967741935485</v>
      </c>
      <c r="Y1628" s="18">
        <v>0</v>
      </c>
      <c r="Z1628" s="18">
        <v>0</v>
      </c>
      <c r="AA1628" s="18">
        <v>4126</v>
      </c>
      <c r="AB1628" s="18">
        <v>0</v>
      </c>
      <c r="AC1628" s="18">
        <v>0</v>
      </c>
      <c r="AD1628" s="18">
        <v>0</v>
      </c>
      <c r="AE1628" s="18">
        <v>5962</v>
      </c>
      <c r="AF1628" s="18">
        <v>3667</v>
      </c>
      <c r="AG1628" s="18">
        <v>0</v>
      </c>
      <c r="AH1628" s="18">
        <v>0</v>
      </c>
      <c r="AI1628" s="18">
        <v>0</v>
      </c>
      <c r="AJ1628" s="18">
        <v>3667</v>
      </c>
      <c r="AK1628" s="23">
        <f>SUM(Y1628:AJ1628)</f>
        <v>17422</v>
      </c>
      <c r="AL1628" s="23">
        <f>MAX(Y1628:AJ1628)</f>
        <v>5962</v>
      </c>
      <c r="AM1628">
        <f>COUNTIF(Y1628:AJ1628,"&gt;1")</f>
        <v>4</v>
      </c>
    </row>
    <row r="1629" spans="1:39" ht="15.75" x14ac:dyDescent="0.25">
      <c r="A1629" s="21" t="s">
        <v>2618</v>
      </c>
      <c r="B1629" s="21" t="s">
        <v>1520</v>
      </c>
      <c r="C1629" s="21">
        <v>30788073</v>
      </c>
      <c r="D1629" s="25">
        <v>192599</v>
      </c>
      <c r="E1629" s="21" t="s">
        <v>12</v>
      </c>
      <c r="F1629" s="21" t="s">
        <v>2558</v>
      </c>
      <c r="G1629" s="21" t="s">
        <v>58</v>
      </c>
      <c r="H1629" s="25" t="s">
        <v>15</v>
      </c>
      <c r="I1629" s="21" t="s">
        <v>88</v>
      </c>
      <c r="J1629" s="21" t="s">
        <v>93</v>
      </c>
      <c r="K1629" s="38">
        <v>46195</v>
      </c>
      <c r="L1629" s="38">
        <v>46203</v>
      </c>
      <c r="M1629" s="39" t="s">
        <v>18</v>
      </c>
      <c r="N1629" s="18">
        <v>2232</v>
      </c>
      <c r="O1629" s="18">
        <v>5784</v>
      </c>
      <c r="P1629" s="15">
        <f>IFERROR((O1629-N1629)/N1629,"")</f>
        <v>1.5913978494623655</v>
      </c>
      <c r="Q1629" s="19">
        <v>17</v>
      </c>
      <c r="R1629" s="19">
        <v>51</v>
      </c>
      <c r="S1629" s="15">
        <f>IFERROR((R1629-Q1629)/Q1629,"")</f>
        <v>2</v>
      </c>
      <c r="T1629" s="19" t="s">
        <v>1610</v>
      </c>
      <c r="U1629" s="15" t="str">
        <f>IFERROR(R1629/T1629,"")</f>
        <v/>
      </c>
      <c r="V1629" s="19">
        <v>26</v>
      </c>
      <c r="W1629" s="19">
        <v>38</v>
      </c>
      <c r="X1629" s="15">
        <f>IFERROR((W1629-V1629)/V1629,"")</f>
        <v>0.46153846153846156</v>
      </c>
      <c r="Y1629" s="18">
        <v>0</v>
      </c>
      <c r="Z1629" s="18">
        <v>744</v>
      </c>
      <c r="AA1629" s="18">
        <v>0</v>
      </c>
      <c r="AB1629" s="18">
        <v>0</v>
      </c>
      <c r="AC1629" s="18">
        <v>0</v>
      </c>
      <c r="AD1629" s="18">
        <v>0</v>
      </c>
      <c r="AE1629" s="18">
        <v>0</v>
      </c>
      <c r="AF1629" s="18">
        <v>2076</v>
      </c>
      <c r="AG1629" s="18">
        <v>2160</v>
      </c>
      <c r="AH1629" s="18">
        <v>0</v>
      </c>
      <c r="AI1629" s="18">
        <v>3624</v>
      </c>
      <c r="AJ1629" s="18">
        <v>0</v>
      </c>
      <c r="AK1629" s="23">
        <f>SUM(Y1629:AJ1629)</f>
        <v>8604</v>
      </c>
      <c r="AL1629" s="23">
        <f>MAX(Y1629:AJ1629)</f>
        <v>3624</v>
      </c>
      <c r="AM1629">
        <f>COUNTIF(Y1629:AJ1629,"&gt;1")</f>
        <v>4</v>
      </c>
    </row>
    <row r="1630" spans="1:39" ht="15.75" x14ac:dyDescent="0.25">
      <c r="A1630" s="21" t="s">
        <v>2618</v>
      </c>
      <c r="B1630" s="21" t="s">
        <v>1520</v>
      </c>
      <c r="C1630" s="21">
        <v>30864027</v>
      </c>
      <c r="D1630" s="25" t="s">
        <v>2570</v>
      </c>
      <c r="E1630" s="21" t="s">
        <v>24</v>
      </c>
      <c r="F1630" s="21" t="s">
        <v>2571</v>
      </c>
      <c r="G1630" s="21" t="s">
        <v>78</v>
      </c>
      <c r="H1630" s="25" t="s">
        <v>79</v>
      </c>
      <c r="I1630" s="21" t="s">
        <v>85</v>
      </c>
      <c r="J1630" s="21" t="s">
        <v>86</v>
      </c>
      <c r="K1630" s="38">
        <v>46225</v>
      </c>
      <c r="L1630" s="38">
        <v>46210</v>
      </c>
      <c r="M1630" s="39" t="s">
        <v>18</v>
      </c>
      <c r="N1630" s="18">
        <v>0</v>
      </c>
      <c r="O1630" s="18">
        <v>12181</v>
      </c>
      <c r="P1630" s="15" t="str">
        <f>IFERROR((O1630-N1630)/N1630,"")</f>
        <v/>
      </c>
      <c r="Q1630" s="19">
        <v>0</v>
      </c>
      <c r="R1630" s="19">
        <v>23</v>
      </c>
      <c r="S1630" s="15" t="str">
        <f>IFERROR((R1630-Q1630)/Q1630,"")</f>
        <v/>
      </c>
      <c r="T1630" s="19" t="s">
        <v>1610</v>
      </c>
      <c r="U1630" s="15" t="str">
        <f>IFERROR(R1630/T1630,"")</f>
        <v/>
      </c>
      <c r="V1630" s="19">
        <v>18</v>
      </c>
      <c r="W1630" s="19">
        <v>19</v>
      </c>
      <c r="X1630" s="15">
        <f>IFERROR((W1630-V1630)/V1630,"")</f>
        <v>5.5555555555555552E-2</v>
      </c>
      <c r="Y1630" s="18">
        <v>5100</v>
      </c>
      <c r="Z1630" s="18">
        <v>0</v>
      </c>
      <c r="AA1630" s="18">
        <v>0</v>
      </c>
      <c r="AB1630" s="18">
        <v>5808</v>
      </c>
      <c r="AC1630" s="18">
        <v>0</v>
      </c>
      <c r="AD1630" s="18">
        <v>5950</v>
      </c>
      <c r="AE1630" s="18">
        <v>0</v>
      </c>
      <c r="AF1630" s="18">
        <v>0</v>
      </c>
      <c r="AG1630" s="18">
        <v>0</v>
      </c>
      <c r="AH1630" s="18">
        <v>0</v>
      </c>
      <c r="AI1630" s="18">
        <v>11732</v>
      </c>
      <c r="AJ1630" s="18">
        <v>449</v>
      </c>
      <c r="AK1630" s="23">
        <f>SUM(Y1630:AJ1630)</f>
        <v>29039</v>
      </c>
      <c r="AL1630" s="23">
        <f>MAX(Y1630:AJ1630)</f>
        <v>11732</v>
      </c>
      <c r="AM1630">
        <f>COUNTIF(Y1630:AJ1630,"&gt;1")</f>
        <v>5</v>
      </c>
    </row>
    <row r="1631" spans="1:39" ht="15.75" x14ac:dyDescent="0.25">
      <c r="A1631" s="21"/>
      <c r="B1631" s="21"/>
      <c r="C1631" s="21">
        <v>30872270</v>
      </c>
      <c r="D1631" s="25">
        <v>194133</v>
      </c>
      <c r="E1631" s="21" t="s">
        <v>1575</v>
      </c>
      <c r="F1631" s="21" t="s">
        <v>1026</v>
      </c>
      <c r="G1631" s="21" t="s">
        <v>78</v>
      </c>
      <c r="H1631" s="25" t="s">
        <v>79</v>
      </c>
      <c r="I1631" s="21"/>
      <c r="J1631" s="21"/>
      <c r="K1631" s="38">
        <v>45435</v>
      </c>
      <c r="L1631" s="38">
        <v>45755</v>
      </c>
      <c r="M1631" s="39" t="s">
        <v>53</v>
      </c>
      <c r="N1631" s="18">
        <v>0</v>
      </c>
      <c r="O1631" s="18">
        <v>0</v>
      </c>
      <c r="P1631" s="15" t="str">
        <f>IFERROR((O1631-N1631)/N1631,"")</f>
        <v/>
      </c>
      <c r="Q1631" s="19">
        <v>18</v>
      </c>
      <c r="R1631" s="19">
        <v>0</v>
      </c>
      <c r="S1631" s="15">
        <f>IFERROR((R1631-Q1631)/Q1631,"")</f>
        <v>-1</v>
      </c>
      <c r="T1631" s="19">
        <v>56</v>
      </c>
      <c r="U1631" s="15">
        <f>IFERROR(R1631/T1631,"")</f>
        <v>0</v>
      </c>
      <c r="V1631" s="19">
        <v>6</v>
      </c>
      <c r="W1631" s="19">
        <v>0</v>
      </c>
      <c r="X1631" s="15">
        <f>IFERROR((W1631-V1631)/V1631,"")</f>
        <v>-1</v>
      </c>
      <c r="Y1631" s="18" t="s">
        <v>1610</v>
      </c>
      <c r="Z1631" s="18" t="s">
        <v>1610</v>
      </c>
      <c r="AA1631" s="18" t="s">
        <v>1610</v>
      </c>
      <c r="AB1631" s="18" t="s">
        <v>1610</v>
      </c>
      <c r="AC1631" s="18" t="s">
        <v>1610</v>
      </c>
      <c r="AD1631" s="18" t="s">
        <v>1610</v>
      </c>
      <c r="AE1631" s="18" t="s">
        <v>1610</v>
      </c>
      <c r="AF1631" s="18" t="s">
        <v>1610</v>
      </c>
      <c r="AG1631" s="18" t="s">
        <v>1610</v>
      </c>
      <c r="AH1631" s="18" t="s">
        <v>1610</v>
      </c>
      <c r="AI1631" s="18" t="s">
        <v>1610</v>
      </c>
      <c r="AJ1631" s="18" t="s">
        <v>1610</v>
      </c>
      <c r="AK1631" s="23">
        <f>SUM(Y1631:AJ1631)</f>
        <v>0</v>
      </c>
      <c r="AL1631" s="23">
        <f>MAX(Y1631:AJ1631)</f>
        <v>0</v>
      </c>
      <c r="AM1631">
        <f>COUNTIF(Y1631:AJ1631,"&gt;1")</f>
        <v>0</v>
      </c>
    </row>
    <row r="1632" spans="1:39" ht="15.75" x14ac:dyDescent="0.25">
      <c r="A1632" s="21"/>
      <c r="B1632" s="21" t="s">
        <v>1519</v>
      </c>
      <c r="C1632" s="21">
        <v>31093639</v>
      </c>
      <c r="D1632" s="25">
        <v>191647</v>
      </c>
      <c r="E1632" s="21" t="s">
        <v>69</v>
      </c>
      <c r="F1632" s="21" t="s">
        <v>639</v>
      </c>
      <c r="G1632" s="21" t="s">
        <v>640</v>
      </c>
      <c r="H1632" s="25" t="s">
        <v>308</v>
      </c>
      <c r="I1632" s="21" t="s">
        <v>27</v>
      </c>
      <c r="J1632" s="21" t="s">
        <v>28</v>
      </c>
      <c r="K1632" s="38">
        <v>46206</v>
      </c>
      <c r="L1632" s="38">
        <v>46240</v>
      </c>
      <c r="M1632" s="39" t="s">
        <v>18</v>
      </c>
      <c r="N1632" s="18">
        <v>0</v>
      </c>
      <c r="O1632" s="18">
        <v>8820</v>
      </c>
      <c r="P1632" s="15" t="str">
        <f>IFERROR((O1632-N1632)/N1632,"")</f>
        <v/>
      </c>
      <c r="Q1632" s="19">
        <v>74</v>
      </c>
      <c r="R1632" s="19">
        <v>33</v>
      </c>
      <c r="S1632" s="15">
        <f>IFERROR((R1632-Q1632)/Q1632,"")</f>
        <v>-0.55405405405405406</v>
      </c>
      <c r="T1632" s="19">
        <v>2567</v>
      </c>
      <c r="U1632" s="15">
        <f>IFERROR(R1632/T1632,"")</f>
        <v>1.2855473315153876E-2</v>
      </c>
      <c r="V1632" s="19">
        <v>112</v>
      </c>
      <c r="W1632" s="19">
        <v>45</v>
      </c>
      <c r="X1632" s="15">
        <f>IFERROR((W1632-V1632)/V1632,"")</f>
        <v>-0.5982142857142857</v>
      </c>
      <c r="Y1632" s="18">
        <v>0</v>
      </c>
      <c r="Z1632" s="18">
        <v>0</v>
      </c>
      <c r="AA1632" s="18">
        <v>0</v>
      </c>
      <c r="AB1632" s="18">
        <v>0</v>
      </c>
      <c r="AC1632" s="18">
        <v>8820</v>
      </c>
      <c r="AD1632" s="18">
        <v>0</v>
      </c>
      <c r="AE1632" s="18">
        <v>0</v>
      </c>
      <c r="AF1632" s="18">
        <v>0</v>
      </c>
      <c r="AG1632" s="18">
        <v>0</v>
      </c>
      <c r="AH1632" s="18">
        <v>0</v>
      </c>
      <c r="AI1632" s="18">
        <v>0</v>
      </c>
      <c r="AJ1632" s="18">
        <v>8820</v>
      </c>
      <c r="AK1632" s="23">
        <f>SUM(Y1632:AJ1632)</f>
        <v>17640</v>
      </c>
      <c r="AL1632" s="23">
        <f>MAX(Y1632:AJ1632)</f>
        <v>8820</v>
      </c>
      <c r="AM1632">
        <f>COUNTIF(Y1632:AJ1632,"&gt;1")</f>
        <v>2</v>
      </c>
    </row>
    <row r="1633" spans="1:39" ht="15.75" x14ac:dyDescent="0.25">
      <c r="A1633" s="21"/>
      <c r="B1633" s="21" t="s">
        <v>1520</v>
      </c>
      <c r="C1633" s="21">
        <v>31109398</v>
      </c>
      <c r="D1633" s="25">
        <v>193053</v>
      </c>
      <c r="E1633" s="21" t="s">
        <v>24</v>
      </c>
      <c r="F1633" s="21" t="s">
        <v>2548</v>
      </c>
      <c r="G1633" s="21" t="s">
        <v>1863</v>
      </c>
      <c r="H1633" s="25" t="s">
        <v>20</v>
      </c>
      <c r="I1633" s="21" t="s">
        <v>27</v>
      </c>
      <c r="J1633" s="21" t="s">
        <v>28</v>
      </c>
      <c r="K1633" s="38">
        <v>45819</v>
      </c>
      <c r="L1633" s="38"/>
      <c r="M1633" s="39" t="s">
        <v>53</v>
      </c>
      <c r="N1633" s="18">
        <v>262.85000000000002</v>
      </c>
      <c r="O1633" s="18">
        <v>0</v>
      </c>
      <c r="P1633" s="15">
        <f>IFERROR((O1633-N1633)/N1633,"")</f>
        <v>-1</v>
      </c>
      <c r="Q1633" s="19">
        <v>0</v>
      </c>
      <c r="R1633" s="19">
        <v>0</v>
      </c>
      <c r="S1633" s="15" t="str">
        <f>IFERROR((R1633-Q1633)/Q1633,"")</f>
        <v/>
      </c>
      <c r="T1633" s="19" t="s">
        <v>1610</v>
      </c>
      <c r="U1633" s="15" t="str">
        <f>IFERROR(R1633/T1633,"")</f>
        <v/>
      </c>
      <c r="V1633" s="19" t="s">
        <v>1610</v>
      </c>
      <c r="W1633" s="19" t="s">
        <v>1610</v>
      </c>
      <c r="X1633" s="15" t="str">
        <f>IFERROR((W1633-V1633)/V1633,"")</f>
        <v/>
      </c>
      <c r="Y1633" s="18" t="s">
        <v>1610</v>
      </c>
      <c r="Z1633" s="18" t="s">
        <v>1610</v>
      </c>
      <c r="AA1633" s="18" t="s">
        <v>1610</v>
      </c>
      <c r="AB1633" s="18" t="s">
        <v>1610</v>
      </c>
      <c r="AC1633" s="18" t="s">
        <v>1610</v>
      </c>
      <c r="AD1633" s="18" t="s">
        <v>1610</v>
      </c>
      <c r="AE1633" s="18" t="s">
        <v>1610</v>
      </c>
      <c r="AF1633" s="18" t="s">
        <v>1610</v>
      </c>
      <c r="AG1633" s="18" t="s">
        <v>1610</v>
      </c>
      <c r="AH1633" s="18" t="s">
        <v>1610</v>
      </c>
      <c r="AI1633" s="18" t="s">
        <v>1610</v>
      </c>
      <c r="AJ1633" s="18" t="s">
        <v>1610</v>
      </c>
      <c r="AK1633" s="23">
        <f>SUM(Y1633:AJ1633)</f>
        <v>0</v>
      </c>
      <c r="AL1633" s="23">
        <f>MAX(Y1633:AJ1633)</f>
        <v>0</v>
      </c>
      <c r="AM1633">
        <f>COUNTIF(Y1633:AJ1633,"&gt;1")</f>
        <v>0</v>
      </c>
    </row>
    <row r="1634" spans="1:39" ht="15.75" x14ac:dyDescent="0.25">
      <c r="A1634" s="21"/>
      <c r="B1634" s="21" t="s">
        <v>1519</v>
      </c>
      <c r="C1634" s="21">
        <v>31168247</v>
      </c>
      <c r="D1634" s="25">
        <v>191997</v>
      </c>
      <c r="E1634" s="21" t="s">
        <v>69</v>
      </c>
      <c r="F1634" s="21" t="s">
        <v>683</v>
      </c>
      <c r="G1634" s="21" t="s">
        <v>684</v>
      </c>
      <c r="H1634" s="25" t="s">
        <v>65</v>
      </c>
      <c r="I1634" s="21" t="s">
        <v>27</v>
      </c>
      <c r="J1634" s="21" t="s">
        <v>28</v>
      </c>
      <c r="K1634" s="38">
        <v>45579</v>
      </c>
      <c r="L1634" s="38">
        <v>46014</v>
      </c>
      <c r="M1634" s="39" t="s">
        <v>53</v>
      </c>
      <c r="N1634" s="18">
        <v>0</v>
      </c>
      <c r="O1634" s="18">
        <v>0</v>
      </c>
      <c r="P1634" s="15" t="str">
        <f>IFERROR((O1634-N1634)/N1634,"")</f>
        <v/>
      </c>
      <c r="Q1634" s="19">
        <v>148</v>
      </c>
      <c r="R1634" s="19">
        <v>0</v>
      </c>
      <c r="S1634" s="15">
        <f>IFERROR((R1634-Q1634)/Q1634,"")</f>
        <v>-1</v>
      </c>
      <c r="T1634" s="19">
        <v>2934</v>
      </c>
      <c r="U1634" s="15">
        <f>IFERROR(R1634/T1634,"")</f>
        <v>0</v>
      </c>
      <c r="V1634" s="19">
        <v>134</v>
      </c>
      <c r="W1634" s="19">
        <v>0</v>
      </c>
      <c r="X1634" s="15">
        <f>IFERROR((W1634-V1634)/V1634,"")</f>
        <v>-1</v>
      </c>
      <c r="Y1634" s="18" t="s">
        <v>1610</v>
      </c>
      <c r="Z1634" s="18" t="s">
        <v>1610</v>
      </c>
      <c r="AA1634" s="18" t="s">
        <v>1610</v>
      </c>
      <c r="AB1634" s="18" t="s">
        <v>1610</v>
      </c>
      <c r="AC1634" s="18" t="s">
        <v>1610</v>
      </c>
      <c r="AD1634" s="18" t="s">
        <v>1610</v>
      </c>
      <c r="AE1634" s="18" t="s">
        <v>1610</v>
      </c>
      <c r="AF1634" s="18" t="s">
        <v>1610</v>
      </c>
      <c r="AG1634" s="18" t="s">
        <v>1610</v>
      </c>
      <c r="AH1634" s="18" t="s">
        <v>1610</v>
      </c>
      <c r="AI1634" s="18" t="s">
        <v>1610</v>
      </c>
      <c r="AJ1634" s="18" t="s">
        <v>1610</v>
      </c>
      <c r="AK1634" s="23">
        <f>SUM(Y1634:AJ1634)</f>
        <v>0</v>
      </c>
      <c r="AL1634" s="23">
        <f>MAX(Y1634:AJ1634)</f>
        <v>0</v>
      </c>
      <c r="AM1634">
        <f>COUNTIF(Y1634:AJ1634,"&gt;1")</f>
        <v>0</v>
      </c>
    </row>
    <row r="1635" spans="1:39" ht="15.75" x14ac:dyDescent="0.25">
      <c r="A1635" s="21"/>
      <c r="B1635" s="21" t="s">
        <v>1520</v>
      </c>
      <c r="C1635" s="21">
        <v>31288068</v>
      </c>
      <c r="D1635" s="25">
        <v>192790</v>
      </c>
      <c r="E1635" s="21" t="s">
        <v>24</v>
      </c>
      <c r="F1635" s="21" t="s">
        <v>2717</v>
      </c>
      <c r="G1635" s="21" t="s">
        <v>271</v>
      </c>
      <c r="H1635" s="25" t="s">
        <v>121</v>
      </c>
      <c r="I1635" s="21" t="s">
        <v>21</v>
      </c>
      <c r="J1635" s="21" t="s">
        <v>21</v>
      </c>
      <c r="K1635" s="38">
        <v>46203</v>
      </c>
      <c r="L1635" s="38">
        <v>46204</v>
      </c>
      <c r="M1635" s="39" t="s">
        <v>18</v>
      </c>
      <c r="N1635" s="18">
        <v>0</v>
      </c>
      <c r="O1635" s="18">
        <v>2484</v>
      </c>
      <c r="P1635" s="15" t="str">
        <f>IFERROR((O1635-N1635)/N1635,"")</f>
        <v/>
      </c>
      <c r="Q1635" s="19">
        <v>0</v>
      </c>
      <c r="R1635" s="19">
        <v>23</v>
      </c>
      <c r="S1635" s="15" t="str">
        <f>IFERROR((R1635-Q1635)/Q1635,"")</f>
        <v/>
      </c>
      <c r="T1635" s="19" t="s">
        <v>1610</v>
      </c>
      <c r="U1635" s="15" t="str">
        <f>IFERROR(R1635/T1635,"")</f>
        <v/>
      </c>
      <c r="V1635" s="19">
        <v>13</v>
      </c>
      <c r="W1635" s="19">
        <v>23</v>
      </c>
      <c r="X1635" s="15">
        <f>IFERROR((W1635-V1635)/V1635,"")</f>
        <v>0.76923076923076927</v>
      </c>
      <c r="Y1635" s="18">
        <v>2760</v>
      </c>
      <c r="Z1635" s="18">
        <v>0</v>
      </c>
      <c r="AA1635" s="18">
        <v>0</v>
      </c>
      <c r="AB1635" s="18">
        <v>0</v>
      </c>
      <c r="AC1635" s="18">
        <v>0</v>
      </c>
      <c r="AD1635" s="18">
        <v>4140</v>
      </c>
      <c r="AE1635" s="18">
        <v>0</v>
      </c>
      <c r="AF1635" s="18">
        <v>0</v>
      </c>
      <c r="AG1635" s="18">
        <v>0</v>
      </c>
      <c r="AH1635" s="18">
        <v>0</v>
      </c>
      <c r="AI1635" s="18">
        <v>2484</v>
      </c>
      <c r="AJ1635" s="18">
        <v>0</v>
      </c>
      <c r="AK1635" s="23">
        <f>SUM(Y1635:AJ1635)</f>
        <v>9384</v>
      </c>
      <c r="AL1635" s="23">
        <f>MAX(Y1635:AJ1635)</f>
        <v>4140</v>
      </c>
      <c r="AM1635">
        <f>COUNTIF(Y1635:AJ1635,"&gt;1")</f>
        <v>3</v>
      </c>
    </row>
    <row r="1636" spans="1:39" ht="15.75" x14ac:dyDescent="0.25">
      <c r="A1636" s="21" t="s">
        <v>2618</v>
      </c>
      <c r="B1636" s="21" t="s">
        <v>1519</v>
      </c>
      <c r="C1636" s="21">
        <v>31362190</v>
      </c>
      <c r="D1636" s="25" t="s">
        <v>3338</v>
      </c>
      <c r="E1636" s="21" t="s">
        <v>2933</v>
      </c>
      <c r="F1636" s="21" t="s">
        <v>3339</v>
      </c>
      <c r="G1636" s="21" t="s">
        <v>3340</v>
      </c>
      <c r="H1636" s="25" t="s">
        <v>15</v>
      </c>
      <c r="I1636" s="21" t="s">
        <v>21</v>
      </c>
      <c r="J1636" s="21" t="s">
        <v>21</v>
      </c>
      <c r="K1636" s="38">
        <v>46154</v>
      </c>
      <c r="L1636" s="38">
        <v>46185</v>
      </c>
      <c r="M1636" s="39" t="s">
        <v>18</v>
      </c>
      <c r="N1636" s="18">
        <v>0</v>
      </c>
      <c r="O1636" s="18">
        <v>1440</v>
      </c>
      <c r="P1636" s="15" t="str">
        <f>IFERROR((O1636-N1636)/N1636,"")</f>
        <v/>
      </c>
      <c r="Q1636" s="19">
        <v>0</v>
      </c>
      <c r="R1636" s="19">
        <v>4</v>
      </c>
      <c r="S1636" s="15" t="str">
        <f>IFERROR((R1636-Q1636)/Q1636,"")</f>
        <v/>
      </c>
      <c r="T1636" s="19" t="s">
        <v>1610</v>
      </c>
      <c r="U1636" s="15" t="str">
        <f>IFERROR(R1636/T1636,"")</f>
        <v/>
      </c>
      <c r="V1636" s="19">
        <v>0</v>
      </c>
      <c r="W1636" s="19">
        <v>1</v>
      </c>
      <c r="X1636" s="15" t="str">
        <f>IFERROR((W1636-V1636)/V1636,"")</f>
        <v/>
      </c>
      <c r="Y1636" s="18">
        <v>0</v>
      </c>
      <c r="Z1636" s="18">
        <v>0</v>
      </c>
      <c r="AA1636" s="18">
        <v>0</v>
      </c>
      <c r="AB1636" s="18">
        <v>0</v>
      </c>
      <c r="AC1636" s="18">
        <v>0</v>
      </c>
      <c r="AD1636" s="18">
        <v>0</v>
      </c>
      <c r="AE1636" s="18">
        <v>0</v>
      </c>
      <c r="AF1636" s="18">
        <v>0</v>
      </c>
      <c r="AG1636" s="18">
        <v>0</v>
      </c>
      <c r="AH1636" s="18">
        <v>1440</v>
      </c>
      <c r="AI1636" s="18">
        <v>0</v>
      </c>
      <c r="AJ1636" s="18">
        <v>0</v>
      </c>
      <c r="AK1636" s="23">
        <f>SUM(Y1636:AJ1636)</f>
        <v>1440</v>
      </c>
      <c r="AL1636" s="23">
        <f>MAX(Y1636:AJ1636)</f>
        <v>1440</v>
      </c>
      <c r="AM1636">
        <f>COUNTIF(Y1636:AJ1636,"&gt;1")</f>
        <v>1</v>
      </c>
    </row>
    <row r="1637" spans="1:39" ht="15.75" x14ac:dyDescent="0.25">
      <c r="A1637" s="21"/>
      <c r="B1637" s="21" t="s">
        <v>1519</v>
      </c>
      <c r="C1637" s="21">
        <v>31492377</v>
      </c>
      <c r="D1637" s="25">
        <v>194031</v>
      </c>
      <c r="E1637" s="21" t="s">
        <v>12</v>
      </c>
      <c r="F1637" s="21" t="s">
        <v>1003</v>
      </c>
      <c r="G1637" s="21" t="s">
        <v>110</v>
      </c>
      <c r="H1637" s="25" t="s">
        <v>45</v>
      </c>
      <c r="I1637" s="21" t="s">
        <v>67</v>
      </c>
      <c r="J1637" s="21" t="s">
        <v>68</v>
      </c>
      <c r="K1637" s="38">
        <v>46038</v>
      </c>
      <c r="L1637" s="38">
        <v>46209</v>
      </c>
      <c r="M1637" s="39" t="s">
        <v>18</v>
      </c>
      <c r="N1637" s="18">
        <v>0</v>
      </c>
      <c r="O1637" s="18">
        <v>0</v>
      </c>
      <c r="P1637" s="15" t="str">
        <f>IFERROR((O1637-N1637)/N1637,"")</f>
        <v/>
      </c>
      <c r="Q1637" s="19">
        <v>12</v>
      </c>
      <c r="R1637" s="19">
        <v>14</v>
      </c>
      <c r="S1637" s="15">
        <f>IFERROR((R1637-Q1637)/Q1637,"")</f>
        <v>0.16666666666666666</v>
      </c>
      <c r="T1637" s="19">
        <v>57</v>
      </c>
      <c r="U1637" s="15">
        <f>IFERROR(R1637/T1637,"")</f>
        <v>0.24561403508771928</v>
      </c>
      <c r="V1637" s="19">
        <v>3</v>
      </c>
      <c r="W1637" s="19">
        <v>2</v>
      </c>
      <c r="X1637" s="15">
        <f>IFERROR((W1637-V1637)/V1637,"")</f>
        <v>-0.33333333333333331</v>
      </c>
      <c r="Y1637" s="18">
        <v>0</v>
      </c>
      <c r="Z1637" s="18">
        <v>0</v>
      </c>
      <c r="AA1637" s="18">
        <v>0</v>
      </c>
      <c r="AB1637" s="18">
        <v>0</v>
      </c>
      <c r="AC1637" s="18">
        <v>0</v>
      </c>
      <c r="AD1637" s="18">
        <v>2232</v>
      </c>
      <c r="AE1637" s="18">
        <v>0</v>
      </c>
      <c r="AF1637" s="18">
        <v>0</v>
      </c>
      <c r="AG1637" s="18">
        <v>0</v>
      </c>
      <c r="AH1637" s="18">
        <v>0</v>
      </c>
      <c r="AI1637" s="18">
        <v>0</v>
      </c>
      <c r="AJ1637" s="18">
        <v>0</v>
      </c>
      <c r="AK1637" s="23">
        <f>SUM(Y1637:AJ1637)</f>
        <v>2232</v>
      </c>
      <c r="AL1637" s="23">
        <f>MAX(Y1637:AJ1637)</f>
        <v>2232</v>
      </c>
      <c r="AM1637">
        <f>COUNTIF(Y1637:AJ1637,"&gt;1")</f>
        <v>1</v>
      </c>
    </row>
    <row r="1638" spans="1:39" ht="15.75" x14ac:dyDescent="0.25">
      <c r="A1638" s="21" t="s">
        <v>91</v>
      </c>
      <c r="B1638" s="21" t="s">
        <v>1520</v>
      </c>
      <c r="C1638" s="21">
        <v>31635506</v>
      </c>
      <c r="D1638" s="25">
        <v>193407</v>
      </c>
      <c r="E1638" s="21" t="s">
        <v>12</v>
      </c>
      <c r="F1638" s="21" t="s">
        <v>2011</v>
      </c>
      <c r="G1638" s="21" t="s">
        <v>893</v>
      </c>
      <c r="H1638" s="25" t="s">
        <v>79</v>
      </c>
      <c r="I1638" s="21" t="s">
        <v>88</v>
      </c>
      <c r="J1638" s="21" t="s">
        <v>93</v>
      </c>
      <c r="K1638" s="38">
        <v>46162</v>
      </c>
      <c r="L1638" s="38">
        <v>46240</v>
      </c>
      <c r="M1638" s="39" t="s">
        <v>18</v>
      </c>
      <c r="N1638" s="18">
        <v>20880</v>
      </c>
      <c r="O1638" s="18">
        <v>13920</v>
      </c>
      <c r="P1638" s="15">
        <f>IFERROR((O1638-N1638)/N1638,"")</f>
        <v>-0.33333333333333331</v>
      </c>
      <c r="Q1638" s="19">
        <v>147</v>
      </c>
      <c r="R1638" s="19">
        <v>142</v>
      </c>
      <c r="S1638" s="15">
        <f>IFERROR((R1638-Q1638)/Q1638,"")</f>
        <v>-3.4013605442176874E-2</v>
      </c>
      <c r="T1638" s="19">
        <v>362</v>
      </c>
      <c r="U1638" s="15">
        <f>IFERROR(R1638/T1638,"")</f>
        <v>0.39226519337016574</v>
      </c>
      <c r="V1638" s="19">
        <v>187</v>
      </c>
      <c r="W1638" s="19">
        <v>123</v>
      </c>
      <c r="X1638" s="15">
        <f>IFERROR((W1638-V1638)/V1638,"")</f>
        <v>-0.34224598930481281</v>
      </c>
      <c r="Y1638" s="18">
        <v>0</v>
      </c>
      <c r="Z1638" s="18">
        <v>0</v>
      </c>
      <c r="AA1638" s="18">
        <v>0</v>
      </c>
      <c r="AB1638" s="18">
        <v>0</v>
      </c>
      <c r="AC1638" s="18">
        <v>13920</v>
      </c>
      <c r="AD1638" s="18">
        <v>7656</v>
      </c>
      <c r="AE1638" s="18">
        <v>0</v>
      </c>
      <c r="AF1638" s="18">
        <v>0</v>
      </c>
      <c r="AG1638" s="18">
        <v>0</v>
      </c>
      <c r="AH1638" s="18">
        <v>13920</v>
      </c>
      <c r="AI1638" s="18">
        <v>0</v>
      </c>
      <c r="AJ1638" s="18">
        <v>0</v>
      </c>
      <c r="AK1638" s="23">
        <f>SUM(Y1638:AJ1638)</f>
        <v>35496</v>
      </c>
      <c r="AL1638" s="23">
        <f>MAX(Y1638:AJ1638)</f>
        <v>13920</v>
      </c>
      <c r="AM1638">
        <f>COUNTIF(Y1638:AJ1638,"&gt;1")</f>
        <v>3</v>
      </c>
    </row>
    <row r="1639" spans="1:39" ht="15.75" x14ac:dyDescent="0.25">
      <c r="A1639" s="21"/>
      <c r="B1639" s="21" t="s">
        <v>1520</v>
      </c>
      <c r="C1639" s="21">
        <v>31715616</v>
      </c>
      <c r="D1639" s="25" t="s">
        <v>2219</v>
      </c>
      <c r="E1639" s="21" t="s">
        <v>1642</v>
      </c>
      <c r="F1639" s="21" t="s">
        <v>2220</v>
      </c>
      <c r="G1639" s="21" t="s">
        <v>1215</v>
      </c>
      <c r="H1639" s="25" t="s">
        <v>20</v>
      </c>
      <c r="I1639" s="21" t="s">
        <v>85</v>
      </c>
      <c r="J1639" s="21" t="s">
        <v>386</v>
      </c>
      <c r="K1639" s="38">
        <v>46227</v>
      </c>
      <c r="L1639" s="38">
        <v>46240</v>
      </c>
      <c r="M1639" s="39" t="s">
        <v>18</v>
      </c>
      <c r="N1639" s="18">
        <v>118086</v>
      </c>
      <c r="O1639" s="18">
        <v>750</v>
      </c>
      <c r="P1639" s="15">
        <f>IFERROR((O1639-N1639)/N1639,"")</f>
        <v>-0.99364869671256539</v>
      </c>
      <c r="Q1639" s="19">
        <v>29</v>
      </c>
      <c r="R1639" s="19">
        <v>2</v>
      </c>
      <c r="S1639" s="15">
        <f>IFERROR((R1639-Q1639)/Q1639,"")</f>
        <v>-0.93103448275862066</v>
      </c>
      <c r="T1639" s="19" t="s">
        <v>1610</v>
      </c>
      <c r="U1639" s="15" t="str">
        <f>IFERROR(R1639/T1639,"")</f>
        <v/>
      </c>
      <c r="V1639" s="19">
        <v>11</v>
      </c>
      <c r="W1639" s="19">
        <v>3</v>
      </c>
      <c r="X1639" s="15">
        <f>IFERROR((W1639-V1639)/V1639,"")</f>
        <v>-0.72727272727272729</v>
      </c>
      <c r="Y1639" s="18">
        <v>0</v>
      </c>
      <c r="Z1639" s="18">
        <v>0</v>
      </c>
      <c r="AA1639" s="18">
        <v>0</v>
      </c>
      <c r="AB1639" s="18">
        <v>0</v>
      </c>
      <c r="AC1639" s="18">
        <v>0</v>
      </c>
      <c r="AD1639" s="18">
        <v>0</v>
      </c>
      <c r="AE1639" s="18">
        <v>0</v>
      </c>
      <c r="AF1639" s="18">
        <v>0</v>
      </c>
      <c r="AG1639" s="18">
        <v>0</v>
      </c>
      <c r="AH1639" s="18">
        <v>0</v>
      </c>
      <c r="AI1639" s="18">
        <v>0</v>
      </c>
      <c r="AJ1639" s="18">
        <v>750</v>
      </c>
      <c r="AK1639" s="23">
        <f>SUM(Y1639:AJ1639)</f>
        <v>750</v>
      </c>
      <c r="AL1639" s="23">
        <f>MAX(Y1639:AJ1639)</f>
        <v>750</v>
      </c>
      <c r="AM1639">
        <f>COUNTIF(Y1639:AJ1639,"&gt;1")</f>
        <v>1</v>
      </c>
    </row>
    <row r="1640" spans="1:39" ht="15.75" x14ac:dyDescent="0.25">
      <c r="A1640" s="21" t="s">
        <v>2618</v>
      </c>
      <c r="B1640" s="21" t="s">
        <v>1519</v>
      </c>
      <c r="C1640" s="49">
        <v>31783431</v>
      </c>
      <c r="D1640" s="25" t="s">
        <v>3517</v>
      </c>
      <c r="E1640" s="21" t="s">
        <v>3518</v>
      </c>
      <c r="F1640" s="21" t="s">
        <v>3519</v>
      </c>
      <c r="G1640" s="21" t="s">
        <v>3573</v>
      </c>
      <c r="H1640" s="25" t="s">
        <v>15</v>
      </c>
      <c r="I1640" s="21" t="s">
        <v>67</v>
      </c>
      <c r="J1640" s="21" t="s">
        <v>68</v>
      </c>
      <c r="K1640" s="38">
        <v>46213</v>
      </c>
      <c r="L1640" s="38"/>
      <c r="M1640" s="39" t="s">
        <v>18</v>
      </c>
      <c r="N1640" s="18">
        <v>0</v>
      </c>
      <c r="O1640" s="18">
        <v>3446</v>
      </c>
      <c r="P1640" s="15" t="str">
        <f>IFERROR((O1640-N1640)/N1640,"")</f>
        <v/>
      </c>
      <c r="Q1640" s="19">
        <v>0</v>
      </c>
      <c r="R1640" s="19">
        <v>0</v>
      </c>
      <c r="S1640" s="15" t="str">
        <f>IFERROR((R1640-Q1640)/Q1640,"")</f>
        <v/>
      </c>
      <c r="T1640" s="19" t="s">
        <v>1610</v>
      </c>
      <c r="U1640" s="15" t="str">
        <f>IFERROR(R1640/T1640,"")</f>
        <v/>
      </c>
      <c r="V1640" s="19" t="s">
        <v>1610</v>
      </c>
      <c r="W1640" s="19" t="s">
        <v>1610</v>
      </c>
      <c r="X1640" s="15" t="str">
        <f>IFERROR((W1640-V1640)/V1640,"")</f>
        <v/>
      </c>
      <c r="Y1640" s="18">
        <v>0</v>
      </c>
      <c r="Z1640" s="18">
        <v>0</v>
      </c>
      <c r="AA1640" s="18">
        <v>0</v>
      </c>
      <c r="AB1640" s="18">
        <v>0</v>
      </c>
      <c r="AC1640" s="18">
        <v>0</v>
      </c>
      <c r="AD1640" s="18">
        <v>0</v>
      </c>
      <c r="AE1640" s="18">
        <v>0</v>
      </c>
      <c r="AF1640" s="18">
        <v>0</v>
      </c>
      <c r="AG1640" s="18">
        <v>0</v>
      </c>
      <c r="AH1640" s="18">
        <v>0</v>
      </c>
      <c r="AI1640" s="18">
        <v>0</v>
      </c>
      <c r="AJ1640" s="18">
        <v>3446</v>
      </c>
      <c r="AK1640" s="23">
        <f>SUM(Y1640:AJ1640)</f>
        <v>3446</v>
      </c>
      <c r="AL1640" s="23">
        <f>MAX(Y1640:AJ1640)</f>
        <v>3446</v>
      </c>
      <c r="AM1640">
        <f>COUNTIF(Y1640:AJ1640,"&gt;1")</f>
        <v>1</v>
      </c>
    </row>
    <row r="1641" spans="1:39" ht="15.75" x14ac:dyDescent="0.25">
      <c r="A1641" s="21" t="s">
        <v>2618</v>
      </c>
      <c r="B1641" s="21" t="s">
        <v>1520</v>
      </c>
      <c r="C1641" s="21">
        <v>32293283</v>
      </c>
      <c r="D1641" s="25" t="s">
        <v>2225</v>
      </c>
      <c r="E1641" s="21" t="s">
        <v>1575</v>
      </c>
      <c r="F1641" s="21" t="s">
        <v>2226</v>
      </c>
      <c r="G1641" s="21" t="s">
        <v>405</v>
      </c>
      <c r="H1641" s="25" t="s">
        <v>15</v>
      </c>
      <c r="I1641" s="21" t="s">
        <v>107</v>
      </c>
      <c r="J1641" s="21" t="s">
        <v>540</v>
      </c>
      <c r="K1641" s="38">
        <v>46132</v>
      </c>
      <c r="L1641" s="38">
        <v>46237</v>
      </c>
      <c r="M1641" s="39" t="s">
        <v>18</v>
      </c>
      <c r="N1641" s="18">
        <v>0</v>
      </c>
      <c r="O1641" s="18">
        <v>1296</v>
      </c>
      <c r="P1641" s="15" t="str">
        <f>IFERROR((O1641-N1641)/N1641,"")</f>
        <v/>
      </c>
      <c r="Q1641" s="19">
        <v>6</v>
      </c>
      <c r="R1641" s="19">
        <v>3</v>
      </c>
      <c r="S1641" s="15">
        <f>IFERROR((R1641-Q1641)/Q1641,"")</f>
        <v>-0.5</v>
      </c>
      <c r="T1641" s="19" t="s">
        <v>1610</v>
      </c>
      <c r="U1641" s="15" t="str">
        <f>IFERROR(R1641/T1641,"")</f>
        <v/>
      </c>
      <c r="V1641" s="19">
        <v>1</v>
      </c>
      <c r="W1641" s="19">
        <v>2</v>
      </c>
      <c r="X1641" s="15">
        <f>IFERROR((W1641-V1641)/V1641,"")</f>
        <v>1</v>
      </c>
      <c r="Y1641" s="18">
        <v>0</v>
      </c>
      <c r="Z1641" s="18">
        <v>0</v>
      </c>
      <c r="AA1641" s="18">
        <v>0</v>
      </c>
      <c r="AB1641" s="18">
        <v>0</v>
      </c>
      <c r="AC1641" s="18">
        <v>0</v>
      </c>
      <c r="AD1641" s="18">
        <v>0</v>
      </c>
      <c r="AE1641" s="18">
        <v>0</v>
      </c>
      <c r="AF1641" s="18">
        <v>0</v>
      </c>
      <c r="AG1641" s="18">
        <v>1296</v>
      </c>
      <c r="AH1641" s="18">
        <v>0</v>
      </c>
      <c r="AI1641" s="18">
        <v>0</v>
      </c>
      <c r="AJ1641" s="18">
        <v>0</v>
      </c>
      <c r="AK1641" s="23">
        <f>SUM(Y1641:AJ1641)</f>
        <v>1296</v>
      </c>
      <c r="AL1641" s="23">
        <f>MAX(Y1641:AJ1641)</f>
        <v>1296</v>
      </c>
      <c r="AM1641">
        <f>COUNTIF(Y1641:AJ1641,"&gt;1")</f>
        <v>1</v>
      </c>
    </row>
    <row r="1642" spans="1:39" ht="15.75" x14ac:dyDescent="0.25">
      <c r="A1642" s="21" t="s">
        <v>3210</v>
      </c>
      <c r="B1642" s="21" t="s">
        <v>1520</v>
      </c>
      <c r="C1642" s="21">
        <v>32295657</v>
      </c>
      <c r="D1642" s="25">
        <v>192012</v>
      </c>
      <c r="E1642" s="21" t="s">
        <v>1180</v>
      </c>
      <c r="F1642" s="21" t="s">
        <v>1347</v>
      </c>
      <c r="G1642" s="21" t="s">
        <v>685</v>
      </c>
      <c r="H1642" s="25" t="s">
        <v>145</v>
      </c>
      <c r="I1642" s="21" t="s">
        <v>21</v>
      </c>
      <c r="J1642" s="21" t="s">
        <v>21</v>
      </c>
      <c r="K1642" s="38">
        <v>44617</v>
      </c>
      <c r="L1642" s="38">
        <v>46225</v>
      </c>
      <c r="M1642" s="39" t="s">
        <v>18</v>
      </c>
      <c r="N1642" s="18">
        <v>0</v>
      </c>
      <c r="O1642" s="18">
        <v>0</v>
      </c>
      <c r="P1642" s="15" t="str">
        <f>IFERROR((O1642-N1642)/N1642,"")</f>
        <v/>
      </c>
      <c r="Q1642" s="19">
        <v>11</v>
      </c>
      <c r="R1642" s="19">
        <v>24</v>
      </c>
      <c r="S1642" s="15">
        <f>IFERROR((R1642-Q1642)/Q1642,"")</f>
        <v>1.1818181818181819</v>
      </c>
      <c r="T1642" s="19">
        <v>113</v>
      </c>
      <c r="U1642" s="15">
        <f>IFERROR(R1642/T1642,"")</f>
        <v>0.21238938053097345</v>
      </c>
      <c r="V1642" s="19">
        <v>72</v>
      </c>
      <c r="W1642" s="19">
        <v>18</v>
      </c>
      <c r="X1642" s="15">
        <f>IFERROR((W1642-V1642)/V1642,"")</f>
        <v>-0.75</v>
      </c>
      <c r="Y1642" s="18" t="s">
        <v>1610</v>
      </c>
      <c r="Z1642" s="18" t="s">
        <v>1610</v>
      </c>
      <c r="AA1642" s="18" t="s">
        <v>1610</v>
      </c>
      <c r="AB1642" s="18" t="s">
        <v>1610</v>
      </c>
      <c r="AC1642" s="18" t="s">
        <v>1610</v>
      </c>
      <c r="AD1642" s="18" t="s">
        <v>1610</v>
      </c>
      <c r="AE1642" s="18" t="s">
        <v>1610</v>
      </c>
      <c r="AF1642" s="18" t="s">
        <v>1610</v>
      </c>
      <c r="AG1642" s="18" t="s">
        <v>1610</v>
      </c>
      <c r="AH1642" s="18" t="s">
        <v>1610</v>
      </c>
      <c r="AI1642" s="18" t="s">
        <v>1610</v>
      </c>
      <c r="AJ1642" s="18" t="s">
        <v>1610</v>
      </c>
      <c r="AK1642" s="23">
        <f>SUM(Y1642:AJ1642)</f>
        <v>0</v>
      </c>
      <c r="AL1642" s="23">
        <f>MAX(Y1642:AJ1642)</f>
        <v>0</v>
      </c>
      <c r="AM1642">
        <f>COUNTIF(Y1642:AJ1642,"&gt;1")</f>
        <v>0</v>
      </c>
    </row>
    <row r="1643" spans="1:39" ht="15.75" x14ac:dyDescent="0.25">
      <c r="A1643" s="21"/>
      <c r="B1643" s="21" t="s">
        <v>1519</v>
      </c>
      <c r="C1643" s="21">
        <v>32302107</v>
      </c>
      <c r="D1643" s="25">
        <v>193466</v>
      </c>
      <c r="E1643" s="21" t="s">
        <v>1206</v>
      </c>
      <c r="F1643" s="21" t="s">
        <v>1455</v>
      </c>
      <c r="G1643" s="21" t="s">
        <v>544</v>
      </c>
      <c r="H1643" s="25" t="s">
        <v>55</v>
      </c>
      <c r="I1643" s="21" t="s">
        <v>67</v>
      </c>
      <c r="J1643" s="21" t="s">
        <v>68</v>
      </c>
      <c r="K1643" s="38">
        <v>46048</v>
      </c>
      <c r="L1643" s="38">
        <v>45973</v>
      </c>
      <c r="M1643" s="39" t="s">
        <v>53</v>
      </c>
      <c r="N1643" s="18">
        <v>140</v>
      </c>
      <c r="O1643" s="18">
        <v>0</v>
      </c>
      <c r="P1643" s="15">
        <f>IFERROR((O1643-N1643)/N1643,"")</f>
        <v>-1</v>
      </c>
      <c r="Q1643" s="19">
        <v>0</v>
      </c>
      <c r="R1643" s="19">
        <v>0</v>
      </c>
      <c r="S1643" s="15" t="str">
        <f>IFERROR((R1643-Q1643)/Q1643,"")</f>
        <v/>
      </c>
      <c r="T1643" s="19">
        <v>14</v>
      </c>
      <c r="U1643" s="15">
        <f>IFERROR(R1643/T1643,"")</f>
        <v>0</v>
      </c>
      <c r="V1643" s="19">
        <v>31</v>
      </c>
      <c r="W1643" s="19">
        <v>0</v>
      </c>
      <c r="X1643" s="15">
        <f>IFERROR((W1643-V1643)/V1643,"")</f>
        <v>-1</v>
      </c>
      <c r="Y1643" s="18">
        <v>0</v>
      </c>
      <c r="Z1643" s="18">
        <v>0</v>
      </c>
      <c r="AA1643" s="18">
        <v>1092</v>
      </c>
      <c r="AB1643" s="18">
        <v>0</v>
      </c>
      <c r="AC1643" s="18">
        <v>0</v>
      </c>
      <c r="AD1643" s="18">
        <v>6815</v>
      </c>
      <c r="AE1643" s="18">
        <v>0</v>
      </c>
      <c r="AF1643" s="18">
        <v>0</v>
      </c>
      <c r="AG1643" s="18">
        <v>0</v>
      </c>
      <c r="AH1643" s="18">
        <v>0</v>
      </c>
      <c r="AI1643" s="18">
        <v>0</v>
      </c>
      <c r="AJ1643" s="18">
        <v>0</v>
      </c>
      <c r="AK1643" s="23">
        <f>SUM(Y1643:AJ1643)</f>
        <v>7907</v>
      </c>
      <c r="AL1643" s="23">
        <f>MAX(Y1643:AJ1643)</f>
        <v>6815</v>
      </c>
      <c r="AM1643">
        <f>COUNTIF(Y1643:AJ1643,"&gt;1")</f>
        <v>2</v>
      </c>
    </row>
    <row r="1644" spans="1:39" ht="15.75" x14ac:dyDescent="0.25">
      <c r="A1644" s="21"/>
      <c r="B1644" s="21" t="s">
        <v>1520</v>
      </c>
      <c r="C1644" s="21">
        <v>32592073</v>
      </c>
      <c r="D1644" s="25">
        <v>100338</v>
      </c>
      <c r="E1644" s="21" t="s">
        <v>33</v>
      </c>
      <c r="F1644" s="21" t="s">
        <v>125</v>
      </c>
      <c r="G1644" s="21" t="s">
        <v>174</v>
      </c>
      <c r="H1644" s="25" t="s">
        <v>45</v>
      </c>
      <c r="I1644" s="21" t="s">
        <v>41</v>
      </c>
      <c r="J1644" s="21" t="s">
        <v>42</v>
      </c>
      <c r="K1644" s="38">
        <v>45454</v>
      </c>
      <c r="L1644" s="38">
        <v>45908</v>
      </c>
      <c r="M1644" s="39" t="s">
        <v>53</v>
      </c>
      <c r="N1644" s="18">
        <v>0</v>
      </c>
      <c r="O1644" s="18">
        <v>0</v>
      </c>
      <c r="P1644" s="15" t="str">
        <f>IFERROR((O1644-N1644)/N1644,"")</f>
        <v/>
      </c>
      <c r="Q1644" s="19">
        <v>27</v>
      </c>
      <c r="R1644" s="19">
        <v>0</v>
      </c>
      <c r="S1644" s="15"/>
      <c r="T1644" s="19">
        <v>244</v>
      </c>
      <c r="U1644" s="15"/>
      <c r="V1644" s="19">
        <v>13</v>
      </c>
      <c r="W1644" s="19">
        <v>0</v>
      </c>
      <c r="X1644" s="15">
        <f>IFERROR((W1644-V1644)/V1644,"")</f>
        <v>-1</v>
      </c>
      <c r="Y1644" s="18" t="s">
        <v>1610</v>
      </c>
      <c r="Z1644" s="18" t="s">
        <v>1610</v>
      </c>
      <c r="AA1644" s="18" t="s">
        <v>1610</v>
      </c>
      <c r="AB1644" s="18" t="s">
        <v>1610</v>
      </c>
      <c r="AC1644" s="18" t="s">
        <v>1610</v>
      </c>
      <c r="AD1644" s="18" t="s">
        <v>1610</v>
      </c>
      <c r="AE1644" s="18" t="s">
        <v>1610</v>
      </c>
      <c r="AF1644" s="18" t="s">
        <v>1610</v>
      </c>
      <c r="AG1644" s="18" t="s">
        <v>1610</v>
      </c>
      <c r="AH1644" s="18" t="s">
        <v>1610</v>
      </c>
      <c r="AI1644" s="18" t="s">
        <v>1610</v>
      </c>
      <c r="AJ1644" s="18" t="s">
        <v>1610</v>
      </c>
      <c r="AK1644" s="23">
        <f>SUM(Y1644:AJ1644)</f>
        <v>0</v>
      </c>
      <c r="AL1644" s="23">
        <f>MAX(Y1644:AJ1644)</f>
        <v>0</v>
      </c>
      <c r="AM1644">
        <f>COUNTIF(Y1644:AJ1644,"&gt;1")</f>
        <v>0</v>
      </c>
    </row>
    <row r="1645" spans="1:39" ht="15.75" x14ac:dyDescent="0.25">
      <c r="A1645" s="21"/>
      <c r="B1645" s="21" t="s">
        <v>1519</v>
      </c>
      <c r="C1645" s="21">
        <v>32681371</v>
      </c>
      <c r="D1645" s="25">
        <v>102336</v>
      </c>
      <c r="E1645" s="21" t="s">
        <v>2489</v>
      </c>
      <c r="F1645" s="21" t="s">
        <v>223</v>
      </c>
      <c r="G1645" s="21" t="s">
        <v>468</v>
      </c>
      <c r="H1645" s="25" t="s">
        <v>201</v>
      </c>
      <c r="I1645" s="21" t="s">
        <v>41</v>
      </c>
      <c r="J1645" s="21" t="s">
        <v>42</v>
      </c>
      <c r="K1645" s="38">
        <v>45672</v>
      </c>
      <c r="L1645" s="38">
        <v>45677</v>
      </c>
      <c r="M1645" s="39" t="s">
        <v>53</v>
      </c>
      <c r="N1645" s="18" t="s">
        <v>1610</v>
      </c>
      <c r="O1645" s="18" t="s">
        <v>1610</v>
      </c>
      <c r="P1645" s="15" t="str">
        <f>IFERROR((O1645-N1645)/N1645,"")</f>
        <v/>
      </c>
      <c r="Q1645" s="19" t="s">
        <v>1610</v>
      </c>
      <c r="R1645" s="19" t="s">
        <v>1610</v>
      </c>
      <c r="S1645" s="15" t="str">
        <f>IFERROR((R1645-Q1645)/Q1645,"")</f>
        <v/>
      </c>
      <c r="T1645" s="19">
        <v>562</v>
      </c>
      <c r="U1645" s="15" t="str">
        <f>IFERROR(R1645/T1645,"")</f>
        <v/>
      </c>
      <c r="V1645" s="19" t="s">
        <v>1610</v>
      </c>
      <c r="W1645" s="19" t="s">
        <v>1610</v>
      </c>
      <c r="X1645" s="15" t="str">
        <f>IFERROR((W1645-V1645)/V1645,"")</f>
        <v/>
      </c>
      <c r="Y1645" s="18" t="s">
        <v>1610</v>
      </c>
      <c r="Z1645" s="18" t="s">
        <v>1610</v>
      </c>
      <c r="AA1645" s="18" t="s">
        <v>1610</v>
      </c>
      <c r="AB1645" s="18" t="s">
        <v>1610</v>
      </c>
      <c r="AC1645" s="18" t="s">
        <v>1610</v>
      </c>
      <c r="AD1645" s="18" t="s">
        <v>1610</v>
      </c>
      <c r="AE1645" s="18" t="s">
        <v>1610</v>
      </c>
      <c r="AF1645" s="18" t="s">
        <v>1610</v>
      </c>
      <c r="AG1645" s="18" t="s">
        <v>1610</v>
      </c>
      <c r="AH1645" s="18" t="s">
        <v>1610</v>
      </c>
      <c r="AI1645" s="18" t="s">
        <v>1610</v>
      </c>
      <c r="AJ1645" s="18" t="s">
        <v>1610</v>
      </c>
      <c r="AK1645" s="23">
        <f>SUM(Y1645:AJ1645)</f>
        <v>0</v>
      </c>
      <c r="AL1645" s="23">
        <f>MAX(Y1645:AJ1645)</f>
        <v>0</v>
      </c>
      <c r="AM1645">
        <f>COUNTIF(Y1645:AJ1645,"&gt;1")</f>
        <v>0</v>
      </c>
    </row>
    <row r="1646" spans="1:39" ht="15.75" x14ac:dyDescent="0.25">
      <c r="A1646" s="21"/>
      <c r="B1646" s="21" t="s">
        <v>1519</v>
      </c>
      <c r="C1646" s="21">
        <v>32681371</v>
      </c>
      <c r="D1646" s="25">
        <v>101354</v>
      </c>
      <c r="E1646" s="21" t="s">
        <v>33</v>
      </c>
      <c r="F1646" s="21" t="s">
        <v>223</v>
      </c>
      <c r="G1646" s="21" t="s">
        <v>355</v>
      </c>
      <c r="H1646" s="25" t="s">
        <v>77</v>
      </c>
      <c r="I1646" s="21" t="s">
        <v>41</v>
      </c>
      <c r="J1646" s="21" t="s">
        <v>42</v>
      </c>
      <c r="K1646" s="38">
        <v>46234</v>
      </c>
      <c r="L1646" s="38">
        <v>46240</v>
      </c>
      <c r="M1646" s="39" t="s">
        <v>18</v>
      </c>
      <c r="N1646" s="18">
        <v>14148</v>
      </c>
      <c r="O1646" s="18">
        <v>13350</v>
      </c>
      <c r="P1646" s="15">
        <f>IFERROR((O1646-N1646)/N1646,"")</f>
        <v>-5.6403731976251058E-2</v>
      </c>
      <c r="Q1646" s="19">
        <v>300</v>
      </c>
      <c r="R1646" s="19">
        <v>328</v>
      </c>
      <c r="S1646" s="15">
        <f>IFERROR((R1646-Q1646)/Q1646,"")</f>
        <v>9.3333333333333338E-2</v>
      </c>
      <c r="T1646" s="19">
        <v>1011</v>
      </c>
      <c r="U1646" s="15">
        <f>IFERROR(R1646/T1646,"")</f>
        <v>0.32443125618199803</v>
      </c>
      <c r="V1646" s="19">
        <v>52</v>
      </c>
      <c r="W1646" s="19">
        <v>76</v>
      </c>
      <c r="X1646" s="15">
        <f>IFERROR((W1646-V1646)/V1646,"")</f>
        <v>0.46153846153846156</v>
      </c>
      <c r="Y1646" s="18">
        <v>2670</v>
      </c>
      <c r="Z1646" s="18">
        <v>0</v>
      </c>
      <c r="AA1646" s="18">
        <v>5340</v>
      </c>
      <c r="AB1646" s="18">
        <v>5340</v>
      </c>
      <c r="AC1646" s="18">
        <v>0</v>
      </c>
      <c r="AD1646" s="18">
        <v>5340</v>
      </c>
      <c r="AE1646" s="18">
        <v>0</v>
      </c>
      <c r="AF1646" s="18">
        <v>8010</v>
      </c>
      <c r="AG1646" s="18">
        <v>0</v>
      </c>
      <c r="AH1646" s="18">
        <v>5340</v>
      </c>
      <c r="AI1646" s="18">
        <v>2670</v>
      </c>
      <c r="AJ1646" s="18">
        <v>5340</v>
      </c>
      <c r="AK1646" s="23">
        <f>SUM(Y1646:AJ1646)</f>
        <v>40050</v>
      </c>
      <c r="AL1646" s="23">
        <f>MAX(Y1646:AJ1646)</f>
        <v>8010</v>
      </c>
      <c r="AM1646">
        <f>COUNTIF(Y1646:AJ1646,"&gt;1")</f>
        <v>8</v>
      </c>
    </row>
    <row r="1647" spans="1:39" ht="15.75" x14ac:dyDescent="0.25">
      <c r="A1647" s="21"/>
      <c r="B1647" s="21" t="s">
        <v>1520</v>
      </c>
      <c r="C1647" s="21">
        <v>32681371</v>
      </c>
      <c r="D1647" s="25">
        <v>502440</v>
      </c>
      <c r="E1647" s="21" t="s">
        <v>33</v>
      </c>
      <c r="F1647" s="21" t="s">
        <v>223</v>
      </c>
      <c r="G1647" s="21" t="s">
        <v>400</v>
      </c>
      <c r="H1647" s="25" t="s">
        <v>15</v>
      </c>
      <c r="I1647" s="21" t="s">
        <v>41</v>
      </c>
      <c r="J1647" s="21" t="s">
        <v>42</v>
      </c>
      <c r="K1647" s="38">
        <v>46198</v>
      </c>
      <c r="L1647" s="38">
        <v>46239</v>
      </c>
      <c r="M1647" s="39" t="s">
        <v>18</v>
      </c>
      <c r="N1647" s="18">
        <v>15744</v>
      </c>
      <c r="O1647" s="18">
        <v>11214</v>
      </c>
      <c r="P1647" s="15">
        <f>IFERROR((O1647-N1647)/N1647,"")</f>
        <v>-0.28772865853658536</v>
      </c>
      <c r="Q1647" s="19">
        <v>234</v>
      </c>
      <c r="R1647" s="19">
        <v>336</v>
      </c>
      <c r="S1647" s="15">
        <f>IFERROR((R1647-Q1647)/Q1647,"")</f>
        <v>0.4358974358974359</v>
      </c>
      <c r="T1647" s="19">
        <v>648</v>
      </c>
      <c r="U1647" s="15">
        <f>IFERROR(R1647/T1647,"")</f>
        <v>0.51851851851851849</v>
      </c>
      <c r="V1647" s="19">
        <v>63</v>
      </c>
      <c r="W1647" s="19">
        <v>45</v>
      </c>
      <c r="X1647" s="15">
        <f>IFERROR((W1647-V1647)/V1647,"")</f>
        <v>-0.2857142857142857</v>
      </c>
      <c r="Y1647" s="18">
        <v>2670</v>
      </c>
      <c r="Z1647" s="18">
        <v>2670</v>
      </c>
      <c r="AA1647" s="18">
        <v>2670</v>
      </c>
      <c r="AB1647" s="18">
        <v>3204</v>
      </c>
      <c r="AC1647" s="18">
        <v>2670</v>
      </c>
      <c r="AD1647" s="18">
        <v>2670</v>
      </c>
      <c r="AE1647" s="18">
        <v>0</v>
      </c>
      <c r="AF1647" s="18">
        <v>16020</v>
      </c>
      <c r="AG1647" s="18">
        <v>2136</v>
      </c>
      <c r="AH1647" s="18">
        <v>0</v>
      </c>
      <c r="AI1647" s="18">
        <v>9078</v>
      </c>
      <c r="AJ1647" s="18">
        <v>0</v>
      </c>
      <c r="AK1647" s="23">
        <f>SUM(Y1647:AJ1647)</f>
        <v>43788</v>
      </c>
      <c r="AL1647" s="23">
        <f>MAX(Y1647:AJ1647)</f>
        <v>16020</v>
      </c>
      <c r="AM1647">
        <f>COUNTIF(Y1647:AJ1647,"&gt;1")</f>
        <v>9</v>
      </c>
    </row>
    <row r="1648" spans="1:39" ht="15.75" x14ac:dyDescent="0.25">
      <c r="A1648" s="21"/>
      <c r="B1648" s="21" t="s">
        <v>1520</v>
      </c>
      <c r="C1648" s="21">
        <v>32681371</v>
      </c>
      <c r="D1648" s="25">
        <v>191583</v>
      </c>
      <c r="E1648" s="21" t="s">
        <v>33</v>
      </c>
      <c r="F1648" s="21" t="s">
        <v>223</v>
      </c>
      <c r="G1648" s="21" t="s">
        <v>377</v>
      </c>
      <c r="H1648" s="25" t="s">
        <v>79</v>
      </c>
      <c r="I1648" s="21" t="s">
        <v>41</v>
      </c>
      <c r="J1648" s="21" t="s">
        <v>42</v>
      </c>
      <c r="K1648" s="38">
        <v>46224</v>
      </c>
      <c r="L1648" s="38">
        <v>46238</v>
      </c>
      <c r="M1648" s="39" t="s">
        <v>18</v>
      </c>
      <c r="N1648" s="18">
        <v>10680</v>
      </c>
      <c r="O1648" s="18">
        <v>16941</v>
      </c>
      <c r="P1648" s="15">
        <f>IFERROR((O1648-N1648)/N1648,"")</f>
        <v>0.58623595505617976</v>
      </c>
      <c r="Q1648" s="19">
        <v>618</v>
      </c>
      <c r="R1648" s="19">
        <v>433</v>
      </c>
      <c r="S1648" s="15">
        <f>IFERROR((R1648-Q1648)/Q1648,"")</f>
        <v>-0.29935275080906149</v>
      </c>
      <c r="T1648" s="19">
        <v>1012</v>
      </c>
      <c r="U1648" s="15">
        <f>IFERROR(R1648/T1648,"")</f>
        <v>0.42786561264822132</v>
      </c>
      <c r="V1648" s="19">
        <v>109</v>
      </c>
      <c r="W1648" s="19">
        <v>58</v>
      </c>
      <c r="X1648" s="15">
        <f>IFERROR((W1648-V1648)/V1648,"")</f>
        <v>-0.46788990825688076</v>
      </c>
      <c r="Y1648" s="18">
        <v>0</v>
      </c>
      <c r="Z1648" s="18">
        <v>0</v>
      </c>
      <c r="AA1648" s="18">
        <v>17217</v>
      </c>
      <c r="AB1648" s="18">
        <v>2394</v>
      </c>
      <c r="AC1648" s="18">
        <v>798</v>
      </c>
      <c r="AD1648" s="18">
        <v>8409</v>
      </c>
      <c r="AE1648" s="18">
        <v>798</v>
      </c>
      <c r="AF1648" s="18">
        <v>8010</v>
      </c>
      <c r="AG1648" s="18">
        <v>8010</v>
      </c>
      <c r="AH1648" s="18">
        <v>798</v>
      </c>
      <c r="AI1648" s="18">
        <v>6936</v>
      </c>
      <c r="AJ1648" s="18">
        <v>1197</v>
      </c>
      <c r="AK1648" s="23">
        <f>SUM(Y1648:AJ1648)</f>
        <v>54567</v>
      </c>
      <c r="AL1648" s="23">
        <f>MAX(Y1648:AJ1648)</f>
        <v>17217</v>
      </c>
      <c r="AM1648">
        <f>COUNTIF(Y1648:AJ1648,"&gt;1")</f>
        <v>10</v>
      </c>
    </row>
    <row r="1649" spans="1:39" ht="15.75" x14ac:dyDescent="0.25">
      <c r="A1649" s="21"/>
      <c r="B1649" s="21" t="s">
        <v>1519</v>
      </c>
      <c r="C1649" s="21">
        <v>32681371</v>
      </c>
      <c r="D1649" s="25">
        <v>192905</v>
      </c>
      <c r="E1649" s="21" t="s">
        <v>33</v>
      </c>
      <c r="F1649" s="21" t="s">
        <v>223</v>
      </c>
      <c r="G1649" s="21" t="s">
        <v>840</v>
      </c>
      <c r="H1649" s="25" t="s">
        <v>20</v>
      </c>
      <c r="I1649" s="21" t="s">
        <v>41</v>
      </c>
      <c r="J1649" s="21" t="s">
        <v>42</v>
      </c>
      <c r="K1649" s="38">
        <v>46241</v>
      </c>
      <c r="L1649" s="38">
        <v>46234</v>
      </c>
      <c r="M1649" s="39" t="s">
        <v>18</v>
      </c>
      <c r="N1649" s="18">
        <v>10146</v>
      </c>
      <c r="O1649" s="18">
        <v>17217</v>
      </c>
      <c r="P1649" s="15">
        <f>IFERROR((O1649-N1649)/N1649,"")</f>
        <v>0.69692489651094025</v>
      </c>
      <c r="Q1649" s="19">
        <v>263</v>
      </c>
      <c r="R1649" s="19">
        <v>365</v>
      </c>
      <c r="S1649" s="15">
        <f>IFERROR((R1649-Q1649)/Q1649,"")</f>
        <v>0.38783269961977185</v>
      </c>
      <c r="T1649" s="19">
        <v>798</v>
      </c>
      <c r="U1649" s="15">
        <f>IFERROR(R1649/T1649,"")</f>
        <v>0.45739348370927319</v>
      </c>
      <c r="V1649" s="19">
        <v>35</v>
      </c>
      <c r="W1649" s="19">
        <v>27</v>
      </c>
      <c r="X1649" s="15">
        <f>IFERROR((W1649-V1649)/V1649,"")</f>
        <v>-0.22857142857142856</v>
      </c>
      <c r="Y1649" s="18">
        <v>6936</v>
      </c>
      <c r="Z1649" s="18">
        <v>2670</v>
      </c>
      <c r="AA1649" s="18">
        <v>2670</v>
      </c>
      <c r="AB1649" s="18">
        <v>5340</v>
      </c>
      <c r="AC1649" s="18">
        <v>4272</v>
      </c>
      <c r="AD1649" s="18">
        <v>0</v>
      </c>
      <c r="AE1649" s="18">
        <v>5340</v>
      </c>
      <c r="AF1649" s="18">
        <v>3468</v>
      </c>
      <c r="AG1649" s="18">
        <v>0</v>
      </c>
      <c r="AH1649" s="18">
        <v>10680</v>
      </c>
      <c r="AI1649" s="18">
        <v>1197</v>
      </c>
      <c r="AJ1649" s="18">
        <v>5340</v>
      </c>
      <c r="AK1649" s="23">
        <f>SUM(Y1649:AJ1649)</f>
        <v>47913</v>
      </c>
      <c r="AL1649" s="23">
        <f>MAX(Y1649:AJ1649)</f>
        <v>10680</v>
      </c>
      <c r="AM1649">
        <f>COUNTIF(Y1649:AJ1649,"&gt;1")</f>
        <v>10</v>
      </c>
    </row>
    <row r="1650" spans="1:39" ht="15.75" x14ac:dyDescent="0.25">
      <c r="A1650" s="21"/>
      <c r="B1650" s="21" t="s">
        <v>1519</v>
      </c>
      <c r="C1650" s="21">
        <v>32681371</v>
      </c>
      <c r="D1650" s="25">
        <v>191553</v>
      </c>
      <c r="E1650" s="21" t="s">
        <v>33</v>
      </c>
      <c r="F1650" s="21" t="s">
        <v>223</v>
      </c>
      <c r="G1650" s="21" t="s">
        <v>109</v>
      </c>
      <c r="H1650" s="25" t="s">
        <v>20</v>
      </c>
      <c r="I1650" s="21" t="s">
        <v>41</v>
      </c>
      <c r="J1650" s="21" t="s">
        <v>42</v>
      </c>
      <c r="K1650" s="38">
        <v>44818</v>
      </c>
      <c r="L1650" s="38">
        <v>46205</v>
      </c>
      <c r="M1650" s="39" t="s">
        <v>18</v>
      </c>
      <c r="N1650" s="18">
        <v>0</v>
      </c>
      <c r="O1650" s="18">
        <v>0</v>
      </c>
      <c r="P1650" s="15" t="str">
        <f>IFERROR((O1650-N1650)/N1650,"")</f>
        <v/>
      </c>
      <c r="Q1650" s="19">
        <v>0</v>
      </c>
      <c r="R1650" s="19">
        <v>5</v>
      </c>
      <c r="S1650" s="15" t="str">
        <f>IFERROR((R1650-Q1650)/Q1650,"")</f>
        <v/>
      </c>
      <c r="T1650" s="19">
        <v>12</v>
      </c>
      <c r="U1650" s="15">
        <f>IFERROR(R1650/T1650,"")</f>
        <v>0.41666666666666669</v>
      </c>
      <c r="V1650" s="19">
        <v>0</v>
      </c>
      <c r="W1650" s="19">
        <v>1</v>
      </c>
      <c r="X1650" s="15" t="str">
        <f>IFERROR((W1650-V1650)/V1650,"")</f>
        <v/>
      </c>
      <c r="Y1650" s="18" t="s">
        <v>1610</v>
      </c>
      <c r="Z1650" s="18" t="s">
        <v>1610</v>
      </c>
      <c r="AA1650" s="18" t="s">
        <v>1610</v>
      </c>
      <c r="AB1650" s="18" t="s">
        <v>1610</v>
      </c>
      <c r="AC1650" s="18" t="s">
        <v>1610</v>
      </c>
      <c r="AD1650" s="18" t="s">
        <v>1610</v>
      </c>
      <c r="AE1650" s="18" t="s">
        <v>1610</v>
      </c>
      <c r="AF1650" s="18" t="s">
        <v>1610</v>
      </c>
      <c r="AG1650" s="18" t="s">
        <v>1610</v>
      </c>
      <c r="AH1650" s="18" t="s">
        <v>1610</v>
      </c>
      <c r="AI1650" s="18" t="s">
        <v>1610</v>
      </c>
      <c r="AJ1650" s="18" t="s">
        <v>1610</v>
      </c>
      <c r="AK1650" s="23">
        <f>SUM(Y1650:AJ1650)</f>
        <v>0</v>
      </c>
      <c r="AL1650" s="23">
        <f>MAX(Y1650:AJ1650)</f>
        <v>0</v>
      </c>
      <c r="AM1650">
        <f>COUNTIF(Y1650:AJ1650,"&gt;1")</f>
        <v>0</v>
      </c>
    </row>
    <row r="1651" spans="1:39" ht="15.75" x14ac:dyDescent="0.25">
      <c r="A1651" s="21"/>
      <c r="B1651" s="21" t="s">
        <v>1520</v>
      </c>
      <c r="C1651" s="21">
        <v>32681371</v>
      </c>
      <c r="D1651" s="25">
        <v>191759</v>
      </c>
      <c r="E1651" s="21" t="s">
        <v>33</v>
      </c>
      <c r="F1651" s="21" t="s">
        <v>223</v>
      </c>
      <c r="G1651" s="21" t="s">
        <v>81</v>
      </c>
      <c r="H1651" s="25" t="s">
        <v>15</v>
      </c>
      <c r="I1651" s="21" t="s">
        <v>41</v>
      </c>
      <c r="J1651" s="21" t="s">
        <v>42</v>
      </c>
      <c r="K1651" s="38">
        <v>46191</v>
      </c>
      <c r="L1651" s="38">
        <v>46149</v>
      </c>
      <c r="M1651" s="39" t="s">
        <v>18</v>
      </c>
      <c r="N1651" s="18">
        <v>2136</v>
      </c>
      <c r="O1651" s="18">
        <v>5340</v>
      </c>
      <c r="P1651" s="15">
        <f>IFERROR((O1651-N1651)/N1651,"")</f>
        <v>1.5</v>
      </c>
      <c r="Q1651" s="19">
        <v>0</v>
      </c>
      <c r="R1651" s="19">
        <v>1</v>
      </c>
      <c r="S1651" s="15" t="str">
        <f>IFERROR((R1651-Q1651)/Q1651,"")</f>
        <v/>
      </c>
      <c r="T1651" s="19" t="s">
        <v>1610</v>
      </c>
      <c r="U1651" s="15" t="str">
        <f>IFERROR(R1651/T1651,"")</f>
        <v/>
      </c>
      <c r="V1651" s="19">
        <v>0</v>
      </c>
      <c r="W1651" s="19">
        <v>1</v>
      </c>
      <c r="X1651" s="15" t="str">
        <f>IFERROR((W1651-V1651)/V1651,"")</f>
        <v/>
      </c>
      <c r="Y1651" s="18">
        <v>0</v>
      </c>
      <c r="Z1651" s="18">
        <v>0</v>
      </c>
      <c r="AA1651" s="18">
        <v>0</v>
      </c>
      <c r="AB1651" s="18">
        <v>0</v>
      </c>
      <c r="AC1651" s="18">
        <v>0</v>
      </c>
      <c r="AD1651" s="18">
        <v>0</v>
      </c>
      <c r="AE1651" s="18">
        <v>0</v>
      </c>
      <c r="AF1651" s="18">
        <v>2136</v>
      </c>
      <c r="AG1651" s="18">
        <v>0</v>
      </c>
      <c r="AH1651" s="18">
        <v>1068</v>
      </c>
      <c r="AI1651" s="18">
        <v>4272</v>
      </c>
      <c r="AJ1651" s="18">
        <v>0</v>
      </c>
      <c r="AK1651" s="23">
        <f>SUM(Y1651:AJ1651)</f>
        <v>7476</v>
      </c>
      <c r="AL1651" s="23">
        <f>MAX(Y1651:AJ1651)</f>
        <v>4272</v>
      </c>
      <c r="AM1651">
        <f>COUNTIF(Y1651:AJ1651,"&gt;1")</f>
        <v>3</v>
      </c>
    </row>
    <row r="1652" spans="1:39" ht="15.75" x14ac:dyDescent="0.25">
      <c r="A1652" s="21"/>
      <c r="B1652" s="21" t="s">
        <v>1519</v>
      </c>
      <c r="C1652" s="21">
        <v>32681371</v>
      </c>
      <c r="D1652" s="25">
        <v>100572</v>
      </c>
      <c r="E1652" s="21" t="s">
        <v>33</v>
      </c>
      <c r="F1652" s="21" t="s">
        <v>223</v>
      </c>
      <c r="G1652" s="21" t="s">
        <v>50</v>
      </c>
      <c r="H1652" s="25" t="s">
        <v>51</v>
      </c>
      <c r="I1652" s="21" t="s">
        <v>41</v>
      </c>
      <c r="J1652" s="21" t="s">
        <v>42</v>
      </c>
      <c r="K1652" s="38">
        <v>44088</v>
      </c>
      <c r="L1652" s="38">
        <v>46105</v>
      </c>
      <c r="M1652" s="39" t="s">
        <v>53</v>
      </c>
      <c r="N1652" s="18">
        <v>0</v>
      </c>
      <c r="O1652" s="18">
        <v>0</v>
      </c>
      <c r="P1652" s="15" t="str">
        <f>IFERROR((O1652-N1652)/N1652,"")</f>
        <v/>
      </c>
      <c r="Q1652" s="19">
        <v>23</v>
      </c>
      <c r="R1652" s="19">
        <v>0</v>
      </c>
      <c r="S1652" s="15">
        <f>IFERROR((R1652-Q1652)/Q1652,"")</f>
        <v>-1</v>
      </c>
      <c r="T1652" s="19" t="s">
        <v>1610</v>
      </c>
      <c r="U1652" s="15" t="str">
        <f>IFERROR(R1652/T1652,"")</f>
        <v/>
      </c>
      <c r="V1652" s="19">
        <v>7</v>
      </c>
      <c r="W1652" s="19">
        <v>0</v>
      </c>
      <c r="X1652" s="15">
        <f>IFERROR((W1652-V1652)/V1652,"")</f>
        <v>-1</v>
      </c>
      <c r="Y1652" s="18" t="s">
        <v>1610</v>
      </c>
      <c r="Z1652" s="18" t="s">
        <v>1610</v>
      </c>
      <c r="AA1652" s="18" t="s">
        <v>1610</v>
      </c>
      <c r="AB1652" s="18" t="s">
        <v>1610</v>
      </c>
      <c r="AC1652" s="18" t="s">
        <v>1610</v>
      </c>
      <c r="AD1652" s="18" t="s">
        <v>1610</v>
      </c>
      <c r="AE1652" s="18" t="s">
        <v>1610</v>
      </c>
      <c r="AF1652" s="18" t="s">
        <v>1610</v>
      </c>
      <c r="AG1652" s="18" t="s">
        <v>1610</v>
      </c>
      <c r="AH1652" s="18" t="s">
        <v>1610</v>
      </c>
      <c r="AI1652" s="18" t="s">
        <v>1610</v>
      </c>
      <c r="AJ1652" s="18" t="s">
        <v>1610</v>
      </c>
      <c r="AK1652" s="23">
        <f>SUM(Y1652:AJ1652)</f>
        <v>0</v>
      </c>
      <c r="AL1652" s="23">
        <f>MAX(Y1652:AJ1652)</f>
        <v>0</v>
      </c>
      <c r="AM1652">
        <f>COUNTIF(Y1652:AJ1652,"&gt;1")</f>
        <v>0</v>
      </c>
    </row>
    <row r="1653" spans="1:39" ht="15.75" x14ac:dyDescent="0.25">
      <c r="A1653" s="21"/>
      <c r="B1653" s="21" t="s">
        <v>1520</v>
      </c>
      <c r="C1653" s="21">
        <v>32681371</v>
      </c>
      <c r="D1653" s="25">
        <v>100982</v>
      </c>
      <c r="E1653" s="21" t="s">
        <v>33</v>
      </c>
      <c r="F1653" s="21" t="s">
        <v>223</v>
      </c>
      <c r="G1653" s="21" t="s">
        <v>78</v>
      </c>
      <c r="H1653" s="25" t="s">
        <v>79</v>
      </c>
      <c r="I1653" s="21" t="s">
        <v>41</v>
      </c>
      <c r="J1653" s="21" t="s">
        <v>42</v>
      </c>
      <c r="K1653" s="38">
        <v>45989</v>
      </c>
      <c r="L1653" s="38">
        <v>46097</v>
      </c>
      <c r="M1653" s="39" t="s">
        <v>53</v>
      </c>
      <c r="N1653" s="18">
        <v>2670</v>
      </c>
      <c r="O1653" s="18">
        <v>0</v>
      </c>
      <c r="P1653" s="15">
        <f>IFERROR((O1653-N1653)/N1653,"")</f>
        <v>-1</v>
      </c>
      <c r="Q1653" s="19">
        <v>0</v>
      </c>
      <c r="R1653" s="19">
        <v>0</v>
      </c>
      <c r="S1653" s="15" t="str">
        <f>IFERROR((R1653-Q1653)/Q1653,"")</f>
        <v/>
      </c>
      <c r="T1653" s="19">
        <v>74</v>
      </c>
      <c r="U1653" s="15">
        <f>IFERROR(R1653/T1653,"")</f>
        <v>0</v>
      </c>
      <c r="V1653" s="19">
        <v>5</v>
      </c>
      <c r="W1653" s="19">
        <v>0</v>
      </c>
      <c r="X1653" s="15">
        <f>IFERROR((W1653-V1653)/V1653,"")</f>
        <v>-1</v>
      </c>
      <c r="Y1653" s="18">
        <v>0</v>
      </c>
      <c r="Z1653" s="18">
        <v>0</v>
      </c>
      <c r="AA1653" s="18">
        <v>1068</v>
      </c>
      <c r="AB1653" s="18">
        <v>2136</v>
      </c>
      <c r="AC1653" s="18">
        <v>0</v>
      </c>
      <c r="AD1653" s="18">
        <v>0</v>
      </c>
      <c r="AE1653" s="18">
        <v>0</v>
      </c>
      <c r="AF1653" s="18">
        <v>0</v>
      </c>
      <c r="AG1653" s="18">
        <v>0</v>
      </c>
      <c r="AH1653" s="18">
        <v>0</v>
      </c>
      <c r="AI1653" s="18">
        <v>0</v>
      </c>
      <c r="AJ1653" s="18">
        <v>0</v>
      </c>
      <c r="AK1653" s="23">
        <f>SUM(Y1653:AJ1653)</f>
        <v>3204</v>
      </c>
      <c r="AL1653" s="23">
        <f>MAX(Y1653:AJ1653)</f>
        <v>2136</v>
      </c>
      <c r="AM1653">
        <f>COUNTIF(Y1653:AJ1653,"&gt;1")</f>
        <v>2</v>
      </c>
    </row>
    <row r="1654" spans="1:39" ht="15.75" x14ac:dyDescent="0.25">
      <c r="A1654" s="21"/>
      <c r="B1654" s="21" t="s">
        <v>1519</v>
      </c>
      <c r="C1654" s="21">
        <v>32681371</v>
      </c>
      <c r="D1654" s="25">
        <v>194473</v>
      </c>
      <c r="E1654" s="21" t="s">
        <v>33</v>
      </c>
      <c r="F1654" s="21" t="s">
        <v>223</v>
      </c>
      <c r="G1654" s="21" t="s">
        <v>452</v>
      </c>
      <c r="H1654" s="25" t="s">
        <v>51</v>
      </c>
      <c r="I1654" s="21" t="s">
        <v>41</v>
      </c>
      <c r="J1654" s="21" t="s">
        <v>42</v>
      </c>
      <c r="K1654" s="38">
        <v>45349</v>
      </c>
      <c r="L1654" s="38">
        <v>45924</v>
      </c>
      <c r="M1654" s="39" t="s">
        <v>53</v>
      </c>
      <c r="N1654" s="18">
        <v>0</v>
      </c>
      <c r="O1654" s="18">
        <v>0</v>
      </c>
      <c r="P1654" s="15" t="str">
        <f>IFERROR((O1654-N1654)/N1654,"")</f>
        <v/>
      </c>
      <c r="Q1654" s="19">
        <v>15</v>
      </c>
      <c r="R1654" s="19">
        <v>0</v>
      </c>
      <c r="S1654" s="15">
        <f>IFERROR((R1654-Q1654)/Q1654,"")</f>
        <v>-1</v>
      </c>
      <c r="T1654" s="19">
        <v>82</v>
      </c>
      <c r="U1654" s="15">
        <f>IFERROR(R1654/T1654,"")</f>
        <v>0</v>
      </c>
      <c r="V1654" s="19">
        <v>5</v>
      </c>
      <c r="W1654" s="19">
        <v>0</v>
      </c>
      <c r="X1654" s="15">
        <f>IFERROR((W1654-V1654)/V1654,"")</f>
        <v>-1</v>
      </c>
      <c r="Y1654" s="18" t="s">
        <v>1610</v>
      </c>
      <c r="Z1654" s="18" t="s">
        <v>1610</v>
      </c>
      <c r="AA1654" s="18" t="s">
        <v>1610</v>
      </c>
      <c r="AB1654" s="18" t="s">
        <v>1610</v>
      </c>
      <c r="AC1654" s="18" t="s">
        <v>1610</v>
      </c>
      <c r="AD1654" s="18" t="s">
        <v>1610</v>
      </c>
      <c r="AE1654" s="18" t="s">
        <v>1610</v>
      </c>
      <c r="AF1654" s="18" t="s">
        <v>1610</v>
      </c>
      <c r="AG1654" s="18" t="s">
        <v>1610</v>
      </c>
      <c r="AH1654" s="18" t="s">
        <v>1610</v>
      </c>
      <c r="AI1654" s="18" t="s">
        <v>1610</v>
      </c>
      <c r="AJ1654" s="18" t="s">
        <v>1610</v>
      </c>
      <c r="AK1654" s="23">
        <f>SUM(Y1654:AJ1654)</f>
        <v>0</v>
      </c>
      <c r="AL1654" s="23">
        <f>MAX(Y1654:AJ1654)</f>
        <v>0</v>
      </c>
      <c r="AM1654">
        <f>COUNTIF(Y1654:AJ1654,"&gt;1")</f>
        <v>0</v>
      </c>
    </row>
    <row r="1655" spans="1:39" ht="15.75" x14ac:dyDescent="0.25">
      <c r="A1655" s="21"/>
      <c r="B1655" s="21" t="s">
        <v>1519</v>
      </c>
      <c r="C1655" s="21">
        <v>32681371</v>
      </c>
      <c r="D1655" s="25">
        <v>192188</v>
      </c>
      <c r="E1655" s="21" t="s">
        <v>33</v>
      </c>
      <c r="F1655" s="21" t="s">
        <v>223</v>
      </c>
      <c r="G1655" s="21" t="s">
        <v>40</v>
      </c>
      <c r="H1655" s="25" t="s">
        <v>15</v>
      </c>
      <c r="I1655" s="21" t="s">
        <v>41</v>
      </c>
      <c r="J1655" s="21" t="s">
        <v>42</v>
      </c>
      <c r="K1655" s="38">
        <v>45516</v>
      </c>
      <c r="L1655" s="38">
        <v>45653</v>
      </c>
      <c r="M1655" s="39" t="s">
        <v>53</v>
      </c>
      <c r="N1655" s="18" t="s">
        <v>1610</v>
      </c>
      <c r="O1655" s="18" t="s">
        <v>1610</v>
      </c>
      <c r="P1655" s="15" t="str">
        <f>IFERROR((O1655-N1655)/N1655,"")</f>
        <v/>
      </c>
      <c r="Q1655" s="19" t="s">
        <v>1610</v>
      </c>
      <c r="R1655" s="19" t="s">
        <v>1610</v>
      </c>
      <c r="S1655" s="15" t="str">
        <f>IFERROR((R1655-Q1655)/Q1655,"")</f>
        <v/>
      </c>
      <c r="T1655" s="19">
        <v>584</v>
      </c>
      <c r="U1655" s="15" t="str">
        <f>IFERROR(R1655/T1655,"")</f>
        <v/>
      </c>
      <c r="V1655" s="19" t="s">
        <v>1610</v>
      </c>
      <c r="W1655" s="19" t="s">
        <v>1610</v>
      </c>
      <c r="X1655" s="15" t="str">
        <f>IFERROR((W1655-V1655)/V1655,"")</f>
        <v/>
      </c>
      <c r="Y1655" s="18" t="s">
        <v>1610</v>
      </c>
      <c r="Z1655" s="18" t="s">
        <v>1610</v>
      </c>
      <c r="AA1655" s="18" t="s">
        <v>1610</v>
      </c>
      <c r="AB1655" s="18" t="s">
        <v>1610</v>
      </c>
      <c r="AC1655" s="18" t="s">
        <v>1610</v>
      </c>
      <c r="AD1655" s="18" t="s">
        <v>1610</v>
      </c>
      <c r="AE1655" s="18" t="s">
        <v>1610</v>
      </c>
      <c r="AF1655" s="18" t="s">
        <v>1610</v>
      </c>
      <c r="AG1655" s="18" t="s">
        <v>1610</v>
      </c>
      <c r="AH1655" s="18" t="s">
        <v>1610</v>
      </c>
      <c r="AI1655" s="18" t="s">
        <v>1610</v>
      </c>
      <c r="AJ1655" s="18" t="s">
        <v>1610</v>
      </c>
      <c r="AK1655" s="23">
        <f>SUM(Y1655:AJ1655)</f>
        <v>0</v>
      </c>
      <c r="AL1655" s="23">
        <f>MAX(Y1655:AJ1655)</f>
        <v>0</v>
      </c>
      <c r="AM1655">
        <f>COUNTIF(Y1655:AJ1655,"&gt;1")</f>
        <v>0</v>
      </c>
    </row>
    <row r="1656" spans="1:39" ht="15.75" x14ac:dyDescent="0.25">
      <c r="A1656" s="21"/>
      <c r="B1656" s="21" t="s">
        <v>1519</v>
      </c>
      <c r="C1656" s="21">
        <v>32681371</v>
      </c>
      <c r="D1656" s="25">
        <v>193718</v>
      </c>
      <c r="E1656" s="21" t="s">
        <v>33</v>
      </c>
      <c r="F1656" s="21" t="s">
        <v>223</v>
      </c>
      <c r="G1656" s="21" t="s">
        <v>728</v>
      </c>
      <c r="H1656" s="25" t="s">
        <v>77</v>
      </c>
      <c r="I1656" s="21" t="s">
        <v>41</v>
      </c>
      <c r="J1656" s="21" t="s">
        <v>42</v>
      </c>
      <c r="K1656" s="38">
        <v>45561</v>
      </c>
      <c r="L1656" s="38">
        <v>45626</v>
      </c>
      <c r="M1656" s="39" t="s">
        <v>53</v>
      </c>
      <c r="N1656" s="18" t="s">
        <v>1610</v>
      </c>
      <c r="O1656" s="18" t="s">
        <v>1610</v>
      </c>
      <c r="P1656" s="15" t="str">
        <f>IFERROR((O1656-N1656)/N1656,"")</f>
        <v/>
      </c>
      <c r="Q1656" s="19" t="s">
        <v>1610</v>
      </c>
      <c r="R1656" s="19" t="s">
        <v>1610</v>
      </c>
      <c r="S1656" s="15" t="str">
        <f>IFERROR((R1656-Q1656)/Q1656,"")</f>
        <v/>
      </c>
      <c r="T1656" s="19">
        <v>515</v>
      </c>
      <c r="U1656" s="15" t="str">
        <f>IFERROR(R1656/T1656,"")</f>
        <v/>
      </c>
      <c r="V1656" s="19" t="s">
        <v>1610</v>
      </c>
      <c r="W1656" s="19" t="s">
        <v>1610</v>
      </c>
      <c r="X1656" s="15" t="str">
        <f>IFERROR((W1656-V1656)/V1656,"")</f>
        <v/>
      </c>
      <c r="Y1656" s="18" t="s">
        <v>1610</v>
      </c>
      <c r="Z1656" s="18" t="s">
        <v>1610</v>
      </c>
      <c r="AA1656" s="18" t="s">
        <v>1610</v>
      </c>
      <c r="AB1656" s="18" t="s">
        <v>1610</v>
      </c>
      <c r="AC1656" s="18" t="s">
        <v>1610</v>
      </c>
      <c r="AD1656" s="18" t="s">
        <v>1610</v>
      </c>
      <c r="AE1656" s="18" t="s">
        <v>1610</v>
      </c>
      <c r="AF1656" s="18" t="s">
        <v>1610</v>
      </c>
      <c r="AG1656" s="18" t="s">
        <v>1610</v>
      </c>
      <c r="AH1656" s="18" t="s">
        <v>1610</v>
      </c>
      <c r="AI1656" s="18" t="s">
        <v>1610</v>
      </c>
      <c r="AJ1656" s="18" t="s">
        <v>1610</v>
      </c>
      <c r="AK1656" s="23">
        <f>SUM(Y1656:AJ1656)</f>
        <v>0</v>
      </c>
      <c r="AL1656" s="23">
        <f>MAX(Y1656:AJ1656)</f>
        <v>0</v>
      </c>
      <c r="AM1656">
        <f>COUNTIF(Y1656:AJ1656,"&gt;1")</f>
        <v>0</v>
      </c>
    </row>
    <row r="1657" spans="1:39" ht="15.75" x14ac:dyDescent="0.25">
      <c r="A1657" s="21"/>
      <c r="B1657" s="21" t="s">
        <v>1519</v>
      </c>
      <c r="C1657" s="21">
        <v>32681371</v>
      </c>
      <c r="D1657" s="25">
        <v>191268</v>
      </c>
      <c r="E1657" s="21" t="s">
        <v>33</v>
      </c>
      <c r="F1657" s="21" t="s">
        <v>223</v>
      </c>
      <c r="G1657" s="21" t="s">
        <v>455</v>
      </c>
      <c r="H1657" s="25" t="s">
        <v>15</v>
      </c>
      <c r="I1657" s="21" t="s">
        <v>41</v>
      </c>
      <c r="J1657" s="21" t="s">
        <v>42</v>
      </c>
      <c r="K1657" s="38">
        <v>45134</v>
      </c>
      <c r="L1657" s="38">
        <v>45098</v>
      </c>
      <c r="M1657" s="39" t="s">
        <v>53</v>
      </c>
      <c r="N1657" s="18" t="s">
        <v>1610</v>
      </c>
      <c r="O1657" s="18" t="s">
        <v>1610</v>
      </c>
      <c r="P1657" s="15" t="str">
        <f>IFERROR((O1657-N1657)/N1657,"")</f>
        <v/>
      </c>
      <c r="Q1657" s="19" t="s">
        <v>1610</v>
      </c>
      <c r="R1657" s="19" t="s">
        <v>1610</v>
      </c>
      <c r="S1657" s="15" t="str">
        <f>IFERROR((R1657-Q1657)/Q1657,"")</f>
        <v/>
      </c>
      <c r="T1657" s="19" t="s">
        <v>1610</v>
      </c>
      <c r="U1657" s="15" t="str">
        <f>IFERROR(R1657/T1657,"")</f>
        <v/>
      </c>
      <c r="V1657" s="19" t="s">
        <v>1610</v>
      </c>
      <c r="W1657" s="19" t="s">
        <v>1610</v>
      </c>
      <c r="X1657" s="15" t="str">
        <f>IFERROR((W1657-V1657)/V1657,"")</f>
        <v/>
      </c>
      <c r="Y1657" s="18" t="s">
        <v>1610</v>
      </c>
      <c r="Z1657" s="18" t="s">
        <v>1610</v>
      </c>
      <c r="AA1657" s="18" t="s">
        <v>1610</v>
      </c>
      <c r="AB1657" s="18" t="s">
        <v>1610</v>
      </c>
      <c r="AC1657" s="18" t="s">
        <v>1610</v>
      </c>
      <c r="AD1657" s="18" t="s">
        <v>1610</v>
      </c>
      <c r="AE1657" s="18" t="s">
        <v>1610</v>
      </c>
      <c r="AF1657" s="18" t="s">
        <v>1610</v>
      </c>
      <c r="AG1657" s="18" t="s">
        <v>1610</v>
      </c>
      <c r="AH1657" s="18" t="s">
        <v>1610</v>
      </c>
      <c r="AI1657" s="18" t="s">
        <v>1610</v>
      </c>
      <c r="AJ1657" s="18" t="s">
        <v>1610</v>
      </c>
      <c r="AK1657" s="23">
        <f>SUM(Y1657:AJ1657)</f>
        <v>0</v>
      </c>
      <c r="AL1657" s="23">
        <f>MAX(Y1657:AJ1657)</f>
        <v>0</v>
      </c>
      <c r="AM1657">
        <f>COUNTIF(Y1657:AJ1657,"&gt;1")</f>
        <v>0</v>
      </c>
    </row>
    <row r="1658" spans="1:39" ht="15.75" x14ac:dyDescent="0.25">
      <c r="A1658" s="21"/>
      <c r="B1658" s="21"/>
      <c r="C1658" s="21">
        <v>32681371</v>
      </c>
      <c r="D1658" s="25">
        <v>193515</v>
      </c>
      <c r="E1658" s="21" t="s">
        <v>33</v>
      </c>
      <c r="F1658" s="21" t="s">
        <v>223</v>
      </c>
      <c r="G1658" s="21" t="s">
        <v>50</v>
      </c>
      <c r="H1658" s="25" t="s">
        <v>51</v>
      </c>
      <c r="I1658" s="21"/>
      <c r="J1658" s="21"/>
      <c r="K1658" s="38"/>
      <c r="L1658" s="38">
        <v>44832</v>
      </c>
      <c r="M1658" s="39" t="s">
        <v>53</v>
      </c>
      <c r="N1658" s="18" t="s">
        <v>1610</v>
      </c>
      <c r="O1658" s="18" t="s">
        <v>1610</v>
      </c>
      <c r="P1658" s="15" t="str">
        <f>IFERROR((O1658-N1658)/N1658,"")</f>
        <v/>
      </c>
      <c r="Q1658" s="19" t="s">
        <v>1610</v>
      </c>
      <c r="R1658" s="19" t="s">
        <v>1610</v>
      </c>
      <c r="S1658" s="15" t="str">
        <f>IFERROR((R1658-Q1658)/Q1658,"")</f>
        <v/>
      </c>
      <c r="T1658" s="19" t="s">
        <v>1610</v>
      </c>
      <c r="U1658" s="15" t="str">
        <f>IFERROR(R1658/T1658,"")</f>
        <v/>
      </c>
      <c r="V1658" s="19" t="s">
        <v>1610</v>
      </c>
      <c r="W1658" s="19" t="s">
        <v>1610</v>
      </c>
      <c r="X1658" s="15" t="str">
        <f>IFERROR((W1658-V1658)/V1658,"")</f>
        <v/>
      </c>
      <c r="Y1658" s="18" t="s">
        <v>1610</v>
      </c>
      <c r="Z1658" s="18" t="s">
        <v>1610</v>
      </c>
      <c r="AA1658" s="18" t="s">
        <v>1610</v>
      </c>
      <c r="AB1658" s="18" t="s">
        <v>1610</v>
      </c>
      <c r="AC1658" s="18" t="s">
        <v>1610</v>
      </c>
      <c r="AD1658" s="18" t="s">
        <v>1610</v>
      </c>
      <c r="AE1658" s="18" t="s">
        <v>1610</v>
      </c>
      <c r="AF1658" s="18" t="s">
        <v>1610</v>
      </c>
      <c r="AG1658" s="18" t="s">
        <v>1610</v>
      </c>
      <c r="AH1658" s="18" t="s">
        <v>1610</v>
      </c>
      <c r="AI1658" s="18" t="s">
        <v>1610</v>
      </c>
      <c r="AJ1658" s="18" t="s">
        <v>1610</v>
      </c>
      <c r="AK1658" s="23">
        <f>SUM(Y1658:AJ1658)</f>
        <v>0</v>
      </c>
      <c r="AL1658" s="23">
        <f>MAX(Y1658:AJ1658)</f>
        <v>0</v>
      </c>
      <c r="AM1658">
        <f>COUNTIF(Y1658:AJ1658,"&gt;1")</f>
        <v>0</v>
      </c>
    </row>
    <row r="1659" spans="1:39" ht="15.75" x14ac:dyDescent="0.25">
      <c r="A1659" s="21"/>
      <c r="B1659" s="21" t="s">
        <v>1519</v>
      </c>
      <c r="C1659" s="21">
        <v>32681371</v>
      </c>
      <c r="D1659" s="25">
        <v>102043</v>
      </c>
      <c r="E1659" s="21" t="s">
        <v>33</v>
      </c>
      <c r="F1659" s="21" t="s">
        <v>223</v>
      </c>
      <c r="G1659" s="21" t="s">
        <v>438</v>
      </c>
      <c r="H1659" s="25" t="s">
        <v>77</v>
      </c>
      <c r="I1659" s="21" t="s">
        <v>41</v>
      </c>
      <c r="J1659" s="21" t="s">
        <v>42</v>
      </c>
      <c r="K1659" s="38">
        <v>44776</v>
      </c>
      <c r="L1659" s="38">
        <v>44753</v>
      </c>
      <c r="M1659" s="39" t="s">
        <v>53</v>
      </c>
      <c r="N1659" s="18" t="s">
        <v>1610</v>
      </c>
      <c r="O1659" s="18" t="s">
        <v>1610</v>
      </c>
      <c r="P1659" s="15" t="str">
        <f>IFERROR((O1659-N1659)/N1659,"")</f>
        <v/>
      </c>
      <c r="Q1659" s="19" t="s">
        <v>1610</v>
      </c>
      <c r="R1659" s="19" t="s">
        <v>1610</v>
      </c>
      <c r="S1659" s="15" t="str">
        <f>IFERROR((R1659-Q1659)/Q1659,"")</f>
        <v/>
      </c>
      <c r="T1659" s="19" t="s">
        <v>1610</v>
      </c>
      <c r="U1659" s="15" t="str">
        <f>IFERROR(R1659/T1659,"")</f>
        <v/>
      </c>
      <c r="V1659" s="19" t="s">
        <v>1610</v>
      </c>
      <c r="W1659" s="19" t="s">
        <v>1610</v>
      </c>
      <c r="X1659" s="15" t="str">
        <f>IFERROR((W1659-V1659)/V1659,"")</f>
        <v/>
      </c>
      <c r="Y1659" s="18" t="s">
        <v>1610</v>
      </c>
      <c r="Z1659" s="18" t="s">
        <v>1610</v>
      </c>
      <c r="AA1659" s="18" t="s">
        <v>1610</v>
      </c>
      <c r="AB1659" s="18" t="s">
        <v>1610</v>
      </c>
      <c r="AC1659" s="18" t="s">
        <v>1610</v>
      </c>
      <c r="AD1659" s="18" t="s">
        <v>1610</v>
      </c>
      <c r="AE1659" s="18" t="s">
        <v>1610</v>
      </c>
      <c r="AF1659" s="18" t="s">
        <v>1610</v>
      </c>
      <c r="AG1659" s="18" t="s">
        <v>1610</v>
      </c>
      <c r="AH1659" s="18" t="s">
        <v>1610</v>
      </c>
      <c r="AI1659" s="18" t="s">
        <v>1610</v>
      </c>
      <c r="AJ1659" s="18" t="s">
        <v>1610</v>
      </c>
      <c r="AK1659" s="23">
        <f>SUM(Y1659:AJ1659)</f>
        <v>0</v>
      </c>
      <c r="AL1659" s="23">
        <f>MAX(Y1659:AJ1659)</f>
        <v>0</v>
      </c>
      <c r="AM1659">
        <f>COUNTIF(Y1659:AJ1659,"&gt;1")</f>
        <v>0</v>
      </c>
    </row>
    <row r="1660" spans="1:39" ht="15.75" x14ac:dyDescent="0.25">
      <c r="A1660" s="21"/>
      <c r="B1660" s="21" t="s">
        <v>1519</v>
      </c>
      <c r="C1660" s="21">
        <v>32681371</v>
      </c>
      <c r="D1660" s="25">
        <v>101832</v>
      </c>
      <c r="E1660" s="21" t="s">
        <v>33</v>
      </c>
      <c r="F1660" s="21" t="s">
        <v>223</v>
      </c>
      <c r="G1660" s="21" t="s">
        <v>400</v>
      </c>
      <c r="H1660" s="25" t="s">
        <v>15</v>
      </c>
      <c r="I1660" s="21" t="s">
        <v>41</v>
      </c>
      <c r="J1660" s="21" t="s">
        <v>42</v>
      </c>
      <c r="K1660" s="38">
        <v>43726</v>
      </c>
      <c r="L1660" s="38"/>
      <c r="M1660" s="39" t="s">
        <v>53</v>
      </c>
      <c r="N1660" s="18" t="s">
        <v>1610</v>
      </c>
      <c r="O1660" s="18" t="s">
        <v>1610</v>
      </c>
      <c r="P1660" s="15" t="str">
        <f>IFERROR((O1660-N1660)/N1660,"")</f>
        <v/>
      </c>
      <c r="Q1660" s="19" t="s">
        <v>1610</v>
      </c>
      <c r="R1660" s="19" t="s">
        <v>1610</v>
      </c>
      <c r="S1660" s="15" t="str">
        <f>IFERROR((R1660-Q1660)/Q1660,"")</f>
        <v/>
      </c>
      <c r="T1660" s="19" t="s">
        <v>1610</v>
      </c>
      <c r="U1660" s="15" t="str">
        <f>IFERROR(R1660/T1660,"")</f>
        <v/>
      </c>
      <c r="V1660" s="19" t="s">
        <v>1610</v>
      </c>
      <c r="W1660" s="19" t="s">
        <v>1610</v>
      </c>
      <c r="X1660" s="15" t="str">
        <f>IFERROR((W1660-V1660)/V1660,"")</f>
        <v/>
      </c>
      <c r="Y1660" s="18" t="s">
        <v>1610</v>
      </c>
      <c r="Z1660" s="18" t="s">
        <v>1610</v>
      </c>
      <c r="AA1660" s="18" t="s">
        <v>1610</v>
      </c>
      <c r="AB1660" s="18" t="s">
        <v>1610</v>
      </c>
      <c r="AC1660" s="18" t="s">
        <v>1610</v>
      </c>
      <c r="AD1660" s="18" t="s">
        <v>1610</v>
      </c>
      <c r="AE1660" s="18" t="s">
        <v>1610</v>
      </c>
      <c r="AF1660" s="18" t="s">
        <v>1610</v>
      </c>
      <c r="AG1660" s="18" t="s">
        <v>1610</v>
      </c>
      <c r="AH1660" s="18" t="s">
        <v>1610</v>
      </c>
      <c r="AI1660" s="18" t="s">
        <v>1610</v>
      </c>
      <c r="AJ1660" s="18" t="s">
        <v>1610</v>
      </c>
      <c r="AK1660" s="23">
        <f>SUM(Y1660:AJ1660)</f>
        <v>0</v>
      </c>
      <c r="AL1660" s="23">
        <f>MAX(Y1660:AJ1660)</f>
        <v>0</v>
      </c>
      <c r="AM1660">
        <f>COUNTIF(Y1660:AJ1660,"&gt;1")</f>
        <v>0</v>
      </c>
    </row>
    <row r="1661" spans="1:39" ht="15.75" x14ac:dyDescent="0.25">
      <c r="A1661" s="21" t="s">
        <v>3241</v>
      </c>
      <c r="B1661" s="21" t="s">
        <v>1520</v>
      </c>
      <c r="C1661" s="21">
        <v>32681371</v>
      </c>
      <c r="D1661" s="25" t="s">
        <v>3056</v>
      </c>
      <c r="E1661" s="21" t="s">
        <v>33</v>
      </c>
      <c r="F1661" s="21" t="s">
        <v>3057</v>
      </c>
      <c r="G1661" s="21" t="s">
        <v>158</v>
      </c>
      <c r="H1661" s="25" t="s">
        <v>51</v>
      </c>
      <c r="I1661" s="21" t="s">
        <v>85</v>
      </c>
      <c r="J1661" s="21" t="s">
        <v>386</v>
      </c>
      <c r="K1661" s="38">
        <v>46108</v>
      </c>
      <c r="L1661" s="38"/>
      <c r="M1661" s="39" t="s">
        <v>22</v>
      </c>
      <c r="N1661" s="18" t="s">
        <v>1610</v>
      </c>
      <c r="O1661" s="18" t="s">
        <v>1610</v>
      </c>
      <c r="P1661" s="15" t="str">
        <f>IFERROR((O1661-N1661)/N1661,"")</f>
        <v/>
      </c>
      <c r="Q1661" s="19" t="s">
        <v>1610</v>
      </c>
      <c r="R1661" s="19" t="s">
        <v>1610</v>
      </c>
      <c r="S1661" s="15" t="str">
        <f>IFERROR((R1661-Q1661)/Q1661,"")</f>
        <v/>
      </c>
      <c r="T1661" s="19" t="s">
        <v>1610</v>
      </c>
      <c r="U1661" s="15" t="str">
        <f>IFERROR(R1661/T1661,"")</f>
        <v/>
      </c>
      <c r="V1661" s="19" t="s">
        <v>1610</v>
      </c>
      <c r="W1661" s="19" t="s">
        <v>1610</v>
      </c>
      <c r="X1661" s="15" t="str">
        <f>IFERROR((W1661-V1661)/V1661,"")</f>
        <v/>
      </c>
      <c r="Y1661" s="18">
        <v>0</v>
      </c>
      <c r="Z1661" s="18">
        <v>0</v>
      </c>
      <c r="AA1661" s="18">
        <v>0</v>
      </c>
      <c r="AB1661" s="18">
        <v>0</v>
      </c>
      <c r="AC1661" s="18">
        <v>0</v>
      </c>
      <c r="AD1661" s="18">
        <v>0</v>
      </c>
      <c r="AE1661" s="18">
        <v>0</v>
      </c>
      <c r="AF1661" s="18">
        <v>3254</v>
      </c>
      <c r="AG1661" s="18">
        <v>0</v>
      </c>
      <c r="AH1661" s="18">
        <v>0</v>
      </c>
      <c r="AI1661" s="18">
        <v>0</v>
      </c>
      <c r="AJ1661" s="18">
        <v>0</v>
      </c>
      <c r="AK1661" s="23">
        <f>SUM(Y1661:AJ1661)</f>
        <v>3254</v>
      </c>
      <c r="AL1661" s="23">
        <f>MAX(Y1661:AJ1661)</f>
        <v>3254</v>
      </c>
      <c r="AM1661">
        <f>COUNTIF(Y1661:AJ1661,"&gt;1")</f>
        <v>1</v>
      </c>
    </row>
    <row r="1662" spans="1:39" ht="15.75" x14ac:dyDescent="0.25">
      <c r="A1662" s="21"/>
      <c r="B1662" s="21" t="s">
        <v>1520</v>
      </c>
      <c r="C1662" s="21">
        <v>32846219</v>
      </c>
      <c r="D1662" s="25">
        <v>191618</v>
      </c>
      <c r="E1662" s="21" t="s">
        <v>1180</v>
      </c>
      <c r="F1662" s="21" t="s">
        <v>1329</v>
      </c>
      <c r="G1662" s="21" t="s">
        <v>1189</v>
      </c>
      <c r="H1662" s="25" t="s">
        <v>20</v>
      </c>
      <c r="I1662" s="21" t="s">
        <v>21</v>
      </c>
      <c r="J1662" s="21" t="s">
        <v>21</v>
      </c>
      <c r="K1662" s="38">
        <v>46206</v>
      </c>
      <c r="L1662" s="38">
        <v>46234</v>
      </c>
      <c r="M1662" s="39" t="s">
        <v>18</v>
      </c>
      <c r="N1662" s="18">
        <v>29487</v>
      </c>
      <c r="O1662" s="18">
        <v>3102</v>
      </c>
      <c r="P1662" s="15">
        <f>IFERROR((O1662-N1662)/N1662,"")</f>
        <v>-0.89480109878929703</v>
      </c>
      <c r="Q1662" s="19">
        <v>199</v>
      </c>
      <c r="R1662" s="19">
        <v>213</v>
      </c>
      <c r="S1662" s="15">
        <f>IFERROR((R1662-Q1662)/Q1662,"")</f>
        <v>7.0351758793969849E-2</v>
      </c>
      <c r="T1662" s="19">
        <v>361</v>
      </c>
      <c r="U1662" s="15">
        <f>IFERROR(R1662/T1662,"")</f>
        <v>0.59002770083102496</v>
      </c>
      <c r="V1662" s="19">
        <v>356</v>
      </c>
      <c r="W1662" s="19">
        <v>140</v>
      </c>
      <c r="X1662" s="15">
        <f>IFERROR((W1662-V1662)/V1662,"")</f>
        <v>-0.6067415730337079</v>
      </c>
      <c r="Y1662" s="18">
        <v>798</v>
      </c>
      <c r="Z1662" s="18">
        <v>16284</v>
      </c>
      <c r="AA1662" s="18">
        <v>34272</v>
      </c>
      <c r="AB1662" s="18">
        <v>0</v>
      </c>
      <c r="AC1662" s="18">
        <v>0</v>
      </c>
      <c r="AD1662" s="18">
        <v>0</v>
      </c>
      <c r="AE1662" s="18">
        <v>36288</v>
      </c>
      <c r="AF1662" s="18">
        <v>0</v>
      </c>
      <c r="AG1662" s="18">
        <v>0</v>
      </c>
      <c r="AH1662" s="18">
        <v>0</v>
      </c>
      <c r="AI1662" s="18">
        <v>0</v>
      </c>
      <c r="AJ1662" s="18">
        <v>3102</v>
      </c>
      <c r="AK1662" s="23">
        <f>SUM(Y1662:AJ1662)</f>
        <v>90744</v>
      </c>
      <c r="AL1662" s="23">
        <f>MAX(Y1662:AJ1662)</f>
        <v>36288</v>
      </c>
      <c r="AM1662">
        <f>COUNTIF(Y1662:AJ1662,"&gt;1")</f>
        <v>5</v>
      </c>
    </row>
    <row r="1663" spans="1:39" ht="15.75" x14ac:dyDescent="0.25">
      <c r="A1663" s="21" t="s">
        <v>2618</v>
      </c>
      <c r="B1663" s="21" t="s">
        <v>1520</v>
      </c>
      <c r="C1663" s="21">
        <v>32928977</v>
      </c>
      <c r="D1663" s="25" t="s">
        <v>2816</v>
      </c>
      <c r="E1663" s="21" t="s">
        <v>24</v>
      </c>
      <c r="F1663" s="21" t="s">
        <v>2817</v>
      </c>
      <c r="G1663" s="21" t="s">
        <v>2721</v>
      </c>
      <c r="H1663" s="25" t="s">
        <v>15</v>
      </c>
      <c r="I1663" s="21" t="s">
        <v>16</v>
      </c>
      <c r="J1663" s="21" t="s">
        <v>3184</v>
      </c>
      <c r="K1663" s="38">
        <v>46126</v>
      </c>
      <c r="L1663" s="38">
        <v>46238</v>
      </c>
      <c r="M1663" s="39" t="s">
        <v>18</v>
      </c>
      <c r="N1663" s="18">
        <v>0</v>
      </c>
      <c r="O1663" s="18">
        <v>3540</v>
      </c>
      <c r="P1663" s="15" t="str">
        <f>IFERROR((O1663-N1663)/N1663,"")</f>
        <v/>
      </c>
      <c r="Q1663" s="19">
        <v>0</v>
      </c>
      <c r="R1663" s="19">
        <v>8</v>
      </c>
      <c r="S1663" s="15" t="str">
        <f>IFERROR((R1663-Q1663)/Q1663,"")</f>
        <v/>
      </c>
      <c r="T1663" s="19" t="s">
        <v>1610</v>
      </c>
      <c r="U1663" s="15" t="str">
        <f>IFERROR(R1663/T1663,"")</f>
        <v/>
      </c>
      <c r="V1663" s="19">
        <v>7</v>
      </c>
      <c r="W1663" s="19">
        <v>4</v>
      </c>
      <c r="X1663" s="15">
        <f>IFERROR((W1663-V1663)/V1663,"")</f>
        <v>-0.42857142857142855</v>
      </c>
      <c r="Y1663" s="18">
        <v>0</v>
      </c>
      <c r="Z1663" s="18">
        <v>0</v>
      </c>
      <c r="AA1663" s="18">
        <v>4057</v>
      </c>
      <c r="AB1663" s="18">
        <v>0</v>
      </c>
      <c r="AC1663" s="18">
        <v>0</v>
      </c>
      <c r="AD1663" s="18">
        <v>0</v>
      </c>
      <c r="AE1663" s="18">
        <v>0</v>
      </c>
      <c r="AF1663" s="18">
        <v>0</v>
      </c>
      <c r="AG1663" s="18">
        <v>3540</v>
      </c>
      <c r="AH1663" s="18">
        <v>0</v>
      </c>
      <c r="AI1663" s="18">
        <v>0</v>
      </c>
      <c r="AJ1663" s="18">
        <v>0</v>
      </c>
      <c r="AK1663" s="23">
        <f>SUM(Y1663:AJ1663)</f>
        <v>7597</v>
      </c>
      <c r="AL1663" s="23">
        <f>MAX(Y1663:AJ1663)</f>
        <v>4057</v>
      </c>
      <c r="AM1663">
        <f>COUNTIF(Y1663:AJ1663,"&gt;1")</f>
        <v>2</v>
      </c>
    </row>
    <row r="1664" spans="1:39" ht="15.75" x14ac:dyDescent="0.25">
      <c r="A1664" s="21"/>
      <c r="B1664" s="21" t="s">
        <v>1520</v>
      </c>
      <c r="C1664" s="21">
        <v>33000092</v>
      </c>
      <c r="D1664" s="25" t="s">
        <v>2651</v>
      </c>
      <c r="E1664" s="21" t="s">
        <v>104</v>
      </c>
      <c r="F1664" s="21" t="s">
        <v>548</v>
      </c>
      <c r="G1664" s="21" t="s">
        <v>1131</v>
      </c>
      <c r="H1664" s="25" t="s">
        <v>15</v>
      </c>
      <c r="I1664" s="21" t="s">
        <v>88</v>
      </c>
      <c r="J1664" s="21" t="s">
        <v>93</v>
      </c>
      <c r="K1664" s="38"/>
      <c r="L1664" s="38">
        <v>46240</v>
      </c>
      <c r="M1664" s="39" t="s">
        <v>18</v>
      </c>
      <c r="N1664" s="18">
        <v>0</v>
      </c>
      <c r="O1664" s="18">
        <v>0</v>
      </c>
      <c r="P1664" s="15" t="str">
        <f>IFERROR((O1664-N1664)/N1664,"")</f>
        <v/>
      </c>
      <c r="Q1664" s="19">
        <v>21927</v>
      </c>
      <c r="R1664" s="19">
        <v>21328</v>
      </c>
      <c r="S1664" s="15">
        <f>IFERROR((R1664-Q1664)/Q1664,"")</f>
        <v>-2.7317918547908972E-2</v>
      </c>
      <c r="T1664" s="19">
        <v>5984</v>
      </c>
      <c r="U1664" s="15">
        <f>IFERROR(R1664/T1664,"")</f>
        <v>3.5641711229946522</v>
      </c>
      <c r="V1664" s="19">
        <v>53</v>
      </c>
      <c r="W1664" s="19">
        <v>36</v>
      </c>
      <c r="X1664" s="15">
        <f>IFERROR((W1664-V1664)/V1664,"")</f>
        <v>-0.32075471698113206</v>
      </c>
      <c r="Y1664" s="18" t="s">
        <v>1610</v>
      </c>
      <c r="Z1664" s="18" t="s">
        <v>1610</v>
      </c>
      <c r="AA1664" s="18" t="s">
        <v>1610</v>
      </c>
      <c r="AB1664" s="18" t="s">
        <v>1610</v>
      </c>
      <c r="AC1664" s="18" t="s">
        <v>1610</v>
      </c>
      <c r="AD1664" s="18" t="s">
        <v>1610</v>
      </c>
      <c r="AE1664" s="18" t="s">
        <v>1610</v>
      </c>
      <c r="AF1664" s="18" t="s">
        <v>1610</v>
      </c>
      <c r="AG1664" s="18" t="s">
        <v>1610</v>
      </c>
      <c r="AH1664" s="18" t="s">
        <v>1610</v>
      </c>
      <c r="AI1664" s="18" t="s">
        <v>1610</v>
      </c>
      <c r="AJ1664" s="18" t="s">
        <v>1610</v>
      </c>
      <c r="AK1664" s="23">
        <f>SUM(Y1664:AJ1664)</f>
        <v>0</v>
      </c>
      <c r="AL1664" s="23">
        <f>MAX(Y1664:AJ1664)</f>
        <v>0</v>
      </c>
      <c r="AM1664">
        <f>COUNTIF(Y1664:AJ1664,"&gt;1")</f>
        <v>0</v>
      </c>
    </row>
    <row r="1665" spans="1:39" ht="15.75" x14ac:dyDescent="0.25">
      <c r="A1665" s="21" t="s">
        <v>3214</v>
      </c>
      <c r="B1665" s="21" t="s">
        <v>1520</v>
      </c>
      <c r="C1665" s="21">
        <v>33000092</v>
      </c>
      <c r="D1665" s="25">
        <v>190363</v>
      </c>
      <c r="E1665" s="21" t="s">
        <v>104</v>
      </c>
      <c r="F1665" s="21" t="s">
        <v>548</v>
      </c>
      <c r="G1665" s="21" t="s">
        <v>78</v>
      </c>
      <c r="H1665" s="25" t="s">
        <v>79</v>
      </c>
      <c r="I1665" s="21" t="s">
        <v>88</v>
      </c>
      <c r="J1665" s="21" t="s">
        <v>93</v>
      </c>
      <c r="K1665" s="38">
        <v>46238</v>
      </c>
      <c r="L1665" s="38">
        <v>46139</v>
      </c>
      <c r="M1665" s="39" t="s">
        <v>18</v>
      </c>
      <c r="N1665" s="18">
        <v>1664915</v>
      </c>
      <c r="O1665" s="18">
        <v>1841800</v>
      </c>
      <c r="P1665" s="15">
        <f>IFERROR((O1665-N1665)/N1665,"")</f>
        <v>0.10624266103674962</v>
      </c>
      <c r="Q1665" s="19">
        <v>0</v>
      </c>
      <c r="R1665" s="19">
        <v>3</v>
      </c>
      <c r="S1665" s="15" t="str">
        <f>IFERROR((R1665-Q1665)/Q1665,"")</f>
        <v/>
      </c>
      <c r="T1665" s="19">
        <v>94927</v>
      </c>
      <c r="U1665" s="15">
        <f>IFERROR(R1665/T1665,"")</f>
        <v>3.1603231957188153E-5</v>
      </c>
      <c r="V1665" s="19">
        <v>3</v>
      </c>
      <c r="W1665" s="19">
        <v>2</v>
      </c>
      <c r="X1665" s="15">
        <f>IFERROR((W1665-V1665)/V1665,"")</f>
        <v>-0.33333333333333331</v>
      </c>
      <c r="Y1665" s="18">
        <v>436857</v>
      </c>
      <c r="Z1665" s="18">
        <v>422848</v>
      </c>
      <c r="AA1665" s="18">
        <v>395400</v>
      </c>
      <c r="AB1665" s="18">
        <v>479732</v>
      </c>
      <c r="AC1665" s="18">
        <v>368131</v>
      </c>
      <c r="AD1665" s="18">
        <v>354935</v>
      </c>
      <c r="AE1665" s="18">
        <v>366160</v>
      </c>
      <c r="AF1665" s="18">
        <v>357197</v>
      </c>
      <c r="AG1665" s="18">
        <v>476984</v>
      </c>
      <c r="AH1665" s="18">
        <v>513944</v>
      </c>
      <c r="AI1665" s="18">
        <v>346974</v>
      </c>
      <c r="AJ1665" s="18">
        <v>503898</v>
      </c>
      <c r="AK1665" s="23">
        <f>SUM(Y1665:AJ1665)</f>
        <v>5023060</v>
      </c>
      <c r="AL1665" s="23">
        <f>MAX(Y1665:AJ1665)</f>
        <v>513944</v>
      </c>
      <c r="AM1665">
        <f>COUNTIF(Y1665:AJ1665,"&gt;1")</f>
        <v>12</v>
      </c>
    </row>
    <row r="1666" spans="1:39" ht="15.75" x14ac:dyDescent="0.25">
      <c r="A1666" s="21"/>
      <c r="B1666" s="21" t="s">
        <v>1520</v>
      </c>
      <c r="C1666" s="21">
        <v>33000167</v>
      </c>
      <c r="D1666" s="25">
        <v>193472</v>
      </c>
      <c r="E1666" s="21" t="s">
        <v>1642</v>
      </c>
      <c r="F1666" s="21" t="s">
        <v>1601</v>
      </c>
      <c r="G1666" s="21" t="s">
        <v>570</v>
      </c>
      <c r="H1666" s="25" t="s">
        <v>55</v>
      </c>
      <c r="I1666" s="21" t="s">
        <v>67</v>
      </c>
      <c r="J1666" s="21" t="s">
        <v>68</v>
      </c>
      <c r="K1666" s="38">
        <v>45740</v>
      </c>
      <c r="L1666" s="38">
        <v>45784</v>
      </c>
      <c r="M1666" s="39" t="s">
        <v>53</v>
      </c>
      <c r="N1666" s="18">
        <v>0</v>
      </c>
      <c r="O1666" s="18">
        <v>0</v>
      </c>
      <c r="P1666" s="15" t="str">
        <f>IFERROR((O1666-N1666)/N1666,"")</f>
        <v/>
      </c>
      <c r="Q1666" s="19">
        <v>6</v>
      </c>
      <c r="R1666" s="19">
        <v>0</v>
      </c>
      <c r="S1666" s="15">
        <f>IFERROR((R1666-Q1666)/Q1666,"")</f>
        <v>-1</v>
      </c>
      <c r="T1666" s="19">
        <v>86</v>
      </c>
      <c r="U1666" s="15">
        <f>IFERROR(R1666/T1666,"")</f>
        <v>0</v>
      </c>
      <c r="V1666" s="19">
        <v>2</v>
      </c>
      <c r="W1666" s="19">
        <v>0</v>
      </c>
      <c r="X1666" s="15">
        <f>IFERROR((W1666-V1666)/V1666,"")</f>
        <v>-1</v>
      </c>
      <c r="Y1666" s="18" t="s">
        <v>1610</v>
      </c>
      <c r="Z1666" s="18" t="s">
        <v>1610</v>
      </c>
      <c r="AA1666" s="18" t="s">
        <v>1610</v>
      </c>
      <c r="AB1666" s="18" t="s">
        <v>1610</v>
      </c>
      <c r="AC1666" s="18" t="s">
        <v>1610</v>
      </c>
      <c r="AD1666" s="18" t="s">
        <v>1610</v>
      </c>
      <c r="AE1666" s="18" t="s">
        <v>1610</v>
      </c>
      <c r="AF1666" s="18" t="s">
        <v>1610</v>
      </c>
      <c r="AG1666" s="18" t="s">
        <v>1610</v>
      </c>
      <c r="AH1666" s="18" t="s">
        <v>1610</v>
      </c>
      <c r="AI1666" s="18" t="s">
        <v>1610</v>
      </c>
      <c r="AJ1666" s="18" t="s">
        <v>1610</v>
      </c>
      <c r="AK1666" s="23">
        <f>SUM(Y1666:AJ1666)</f>
        <v>0</v>
      </c>
      <c r="AL1666" s="23">
        <f>MAX(Y1666:AJ1666)</f>
        <v>0</v>
      </c>
      <c r="AM1666">
        <f>COUNTIF(Y1666:AJ1666,"&gt;1")</f>
        <v>0</v>
      </c>
    </row>
    <row r="1667" spans="1:39" ht="15.75" x14ac:dyDescent="0.25">
      <c r="A1667" s="21"/>
      <c r="B1667" s="21"/>
      <c r="C1667" s="21">
        <v>33000167</v>
      </c>
      <c r="D1667" s="25">
        <v>193562</v>
      </c>
      <c r="E1667" s="21" t="s">
        <v>1642</v>
      </c>
      <c r="F1667" s="21" t="s">
        <v>1601</v>
      </c>
      <c r="G1667" s="21" t="s">
        <v>554</v>
      </c>
      <c r="H1667" s="25" t="s">
        <v>15</v>
      </c>
      <c r="I1667" s="21"/>
      <c r="J1667" s="21"/>
      <c r="K1667" s="38">
        <v>44943</v>
      </c>
      <c r="L1667" s="38">
        <v>45125</v>
      </c>
      <c r="M1667" s="39" t="s">
        <v>53</v>
      </c>
      <c r="N1667" s="18" t="s">
        <v>1610</v>
      </c>
      <c r="O1667" s="18" t="s">
        <v>1610</v>
      </c>
      <c r="P1667" s="15" t="str">
        <f>IFERROR((O1667-N1667)/N1667,"")</f>
        <v/>
      </c>
      <c r="Q1667" s="19" t="s">
        <v>1610</v>
      </c>
      <c r="R1667" s="19" t="s">
        <v>1610</v>
      </c>
      <c r="S1667" s="15" t="str">
        <f>IFERROR((R1667-Q1667)/Q1667,"")</f>
        <v/>
      </c>
      <c r="T1667" s="19" t="s">
        <v>1610</v>
      </c>
      <c r="U1667" s="15" t="str">
        <f>IFERROR(R1667/T1667,"")</f>
        <v/>
      </c>
      <c r="V1667" s="19" t="s">
        <v>1610</v>
      </c>
      <c r="W1667" s="19" t="s">
        <v>1610</v>
      </c>
      <c r="X1667" s="15" t="str">
        <f>IFERROR((W1667-V1667)/V1667,"")</f>
        <v/>
      </c>
      <c r="Y1667" s="18" t="s">
        <v>1610</v>
      </c>
      <c r="Z1667" s="18" t="s">
        <v>1610</v>
      </c>
      <c r="AA1667" s="18" t="s">
        <v>1610</v>
      </c>
      <c r="AB1667" s="18" t="s">
        <v>1610</v>
      </c>
      <c r="AC1667" s="18" t="s">
        <v>1610</v>
      </c>
      <c r="AD1667" s="18" t="s">
        <v>1610</v>
      </c>
      <c r="AE1667" s="18" t="s">
        <v>1610</v>
      </c>
      <c r="AF1667" s="18" t="s">
        <v>1610</v>
      </c>
      <c r="AG1667" s="18" t="s">
        <v>1610</v>
      </c>
      <c r="AH1667" s="18" t="s">
        <v>1610</v>
      </c>
      <c r="AI1667" s="18" t="s">
        <v>1610</v>
      </c>
      <c r="AJ1667" s="18" t="s">
        <v>1610</v>
      </c>
      <c r="AK1667" s="23">
        <f>SUM(Y1667:AJ1667)</f>
        <v>0</v>
      </c>
      <c r="AL1667" s="23">
        <f>MAX(Y1667:AJ1667)</f>
        <v>0</v>
      </c>
      <c r="AM1667">
        <f>COUNTIF(Y1667:AJ1667,"&gt;1")</f>
        <v>0</v>
      </c>
    </row>
    <row r="1668" spans="1:39" ht="15.75" x14ac:dyDescent="0.25">
      <c r="A1668" s="21" t="s">
        <v>2618</v>
      </c>
      <c r="B1668" s="21" t="s">
        <v>1519</v>
      </c>
      <c r="C1668" s="21">
        <v>33010786</v>
      </c>
      <c r="D1668" s="25">
        <v>192005</v>
      </c>
      <c r="E1668" s="21" t="s">
        <v>104</v>
      </c>
      <c r="F1668" s="21" t="s">
        <v>3242</v>
      </c>
      <c r="G1668" s="21" t="s">
        <v>586</v>
      </c>
      <c r="H1668" s="25" t="s">
        <v>20</v>
      </c>
      <c r="I1668" s="21" t="s">
        <v>27</v>
      </c>
      <c r="J1668" s="21"/>
      <c r="K1668" s="38">
        <v>46178</v>
      </c>
      <c r="L1668" s="38"/>
      <c r="M1668" s="39" t="s">
        <v>18</v>
      </c>
      <c r="N1668" s="18">
        <v>0</v>
      </c>
      <c r="O1668" s="18">
        <v>8727</v>
      </c>
      <c r="P1668" s="15" t="str">
        <f>IFERROR((O1668-N1668)/N1668,"")</f>
        <v/>
      </c>
      <c r="Q1668" s="19">
        <v>0</v>
      </c>
      <c r="R1668" s="19">
        <v>0</v>
      </c>
      <c r="S1668" s="15" t="str">
        <f>IFERROR((R1668-Q1668)/Q1668,"")</f>
        <v/>
      </c>
      <c r="T1668" s="19" t="s">
        <v>1610</v>
      </c>
      <c r="U1668" s="15" t="str">
        <f>IFERROR(R1668/T1668,"")</f>
        <v/>
      </c>
      <c r="V1668" s="19" t="s">
        <v>1610</v>
      </c>
      <c r="W1668" s="19" t="s">
        <v>1610</v>
      </c>
      <c r="X1668" s="15" t="str">
        <f>IFERROR((W1668-V1668)/V1668,"")</f>
        <v/>
      </c>
      <c r="Y1668" s="18">
        <v>0</v>
      </c>
      <c r="Z1668" s="18">
        <v>0</v>
      </c>
      <c r="AA1668" s="18">
        <v>0</v>
      </c>
      <c r="AB1668" s="18">
        <v>0</v>
      </c>
      <c r="AC1668" s="18">
        <v>0</v>
      </c>
      <c r="AD1668" s="18">
        <v>0</v>
      </c>
      <c r="AE1668" s="18">
        <v>0</v>
      </c>
      <c r="AF1668" s="18">
        <v>0</v>
      </c>
      <c r="AG1668" s="18">
        <v>4574</v>
      </c>
      <c r="AH1668" s="18">
        <v>0</v>
      </c>
      <c r="AI1668" s="18">
        <v>4153</v>
      </c>
      <c r="AJ1668" s="18">
        <v>0</v>
      </c>
      <c r="AK1668" s="23">
        <f>SUM(Y1668:AJ1668)</f>
        <v>8727</v>
      </c>
      <c r="AL1668" s="23">
        <f>MAX(Y1668:AJ1668)</f>
        <v>4574</v>
      </c>
      <c r="AM1668">
        <f>COUNTIF(Y1668:AJ1668,"&gt;1")</f>
        <v>2</v>
      </c>
    </row>
    <row r="1669" spans="1:39" ht="15.75" x14ac:dyDescent="0.25">
      <c r="A1669" s="21"/>
      <c r="B1669" s="21" t="s">
        <v>1520</v>
      </c>
      <c r="C1669" s="21">
        <v>33039223</v>
      </c>
      <c r="D1669" s="25">
        <v>501079</v>
      </c>
      <c r="E1669" s="21" t="s">
        <v>1180</v>
      </c>
      <c r="F1669" s="21" t="s">
        <v>1499</v>
      </c>
      <c r="G1669" s="21" t="s">
        <v>1500</v>
      </c>
      <c r="H1669" s="25" t="s">
        <v>15</v>
      </c>
      <c r="I1669" s="21" t="s">
        <v>16</v>
      </c>
      <c r="J1669" s="21" t="s">
        <v>32</v>
      </c>
      <c r="K1669" s="38">
        <v>46113</v>
      </c>
      <c r="L1669" s="38">
        <v>46230</v>
      </c>
      <c r="M1669" s="39" t="s">
        <v>18</v>
      </c>
      <c r="N1669" s="18">
        <v>11448</v>
      </c>
      <c r="O1669" s="18">
        <v>19078</v>
      </c>
      <c r="P1669" s="15">
        <f>IFERROR((O1669-N1669)/N1669,"")</f>
        <v>0.66649196366177499</v>
      </c>
      <c r="Q1669" s="19">
        <v>130</v>
      </c>
      <c r="R1669" s="19">
        <v>158</v>
      </c>
      <c r="S1669" s="15">
        <f>IFERROR((R1669-Q1669)/Q1669,"")</f>
        <v>0.2153846153846154</v>
      </c>
      <c r="T1669" s="19">
        <v>645</v>
      </c>
      <c r="U1669" s="15">
        <f>IFERROR(R1669/T1669,"")</f>
        <v>0.24496124031007752</v>
      </c>
      <c r="V1669" s="19">
        <v>128</v>
      </c>
      <c r="W1669" s="19">
        <v>97</v>
      </c>
      <c r="X1669" s="15">
        <f>IFERROR((W1669-V1669)/V1669,"")</f>
        <v>-0.2421875</v>
      </c>
      <c r="Y1669" s="18">
        <v>6264</v>
      </c>
      <c r="Z1669" s="18">
        <v>0</v>
      </c>
      <c r="AA1669" s="18">
        <v>0</v>
      </c>
      <c r="AB1669" s="18">
        <v>0</v>
      </c>
      <c r="AC1669" s="18">
        <v>0</v>
      </c>
      <c r="AD1669" s="18">
        <v>0</v>
      </c>
      <c r="AE1669" s="18">
        <v>1034</v>
      </c>
      <c r="AF1669" s="18">
        <v>0</v>
      </c>
      <c r="AG1669" s="18">
        <v>19078</v>
      </c>
      <c r="AH1669" s="18">
        <v>0</v>
      </c>
      <c r="AI1669" s="18">
        <v>0</v>
      </c>
      <c r="AJ1669" s="18">
        <v>0</v>
      </c>
      <c r="AK1669" s="23">
        <f>SUM(Y1669:AJ1669)</f>
        <v>26376</v>
      </c>
      <c r="AL1669" s="23">
        <f>MAX(Y1669:AJ1669)</f>
        <v>19078</v>
      </c>
      <c r="AM1669">
        <f>COUNTIF(Y1669:AJ1669,"&gt;1")</f>
        <v>3</v>
      </c>
    </row>
    <row r="1670" spans="1:39" ht="15.75" x14ac:dyDescent="0.25">
      <c r="A1670" s="21"/>
      <c r="B1670" s="21"/>
      <c r="C1670" s="21">
        <v>33042730</v>
      </c>
      <c r="D1670" s="25" t="s">
        <v>1799</v>
      </c>
      <c r="E1670" s="21" t="s">
        <v>104</v>
      </c>
      <c r="F1670" s="21" t="s">
        <v>1800</v>
      </c>
      <c r="G1670" s="21" t="s">
        <v>126</v>
      </c>
      <c r="H1670" s="25" t="s">
        <v>79</v>
      </c>
      <c r="I1670" s="21" t="s">
        <v>41</v>
      </c>
      <c r="J1670" s="21" t="s">
        <v>100</v>
      </c>
      <c r="K1670" s="38"/>
      <c r="L1670" s="38">
        <v>46240</v>
      </c>
      <c r="M1670" s="39" t="s">
        <v>18</v>
      </c>
      <c r="N1670" s="18">
        <v>0</v>
      </c>
      <c r="O1670" s="18">
        <v>0</v>
      </c>
      <c r="P1670" s="15" t="str">
        <f>IFERROR((O1670-N1670)/N1670,"")</f>
        <v/>
      </c>
      <c r="Q1670" s="19">
        <v>1473</v>
      </c>
      <c r="R1670" s="19">
        <v>1280</v>
      </c>
      <c r="S1670" s="15">
        <f>IFERROR((R1670-Q1670)/Q1670,"")</f>
        <v>-0.13102511880515955</v>
      </c>
      <c r="T1670" s="19">
        <v>6039</v>
      </c>
      <c r="U1670" s="15">
        <f>IFERROR(R1670/T1670,"")</f>
        <v>0.21195562179168737</v>
      </c>
      <c r="V1670" s="19">
        <v>949</v>
      </c>
      <c r="W1670" s="19">
        <v>685</v>
      </c>
      <c r="X1670" s="15">
        <f>IFERROR((W1670-V1670)/V1670,"")</f>
        <v>-0.27818756585879872</v>
      </c>
      <c r="Y1670" s="18" t="s">
        <v>1610</v>
      </c>
      <c r="Z1670" s="18" t="s">
        <v>1610</v>
      </c>
      <c r="AA1670" s="18" t="s">
        <v>1610</v>
      </c>
      <c r="AB1670" s="18" t="s">
        <v>1610</v>
      </c>
      <c r="AC1670" s="18" t="s">
        <v>1610</v>
      </c>
      <c r="AD1670" s="18" t="s">
        <v>1610</v>
      </c>
      <c r="AE1670" s="18" t="s">
        <v>1610</v>
      </c>
      <c r="AF1670" s="18" t="s">
        <v>1610</v>
      </c>
      <c r="AG1670" s="18" t="s">
        <v>1610</v>
      </c>
      <c r="AH1670" s="18" t="s">
        <v>1610</v>
      </c>
      <c r="AI1670" s="18" t="s">
        <v>1610</v>
      </c>
      <c r="AJ1670" s="18" t="s">
        <v>1610</v>
      </c>
      <c r="AK1670" s="23">
        <f>SUM(Y1670:AJ1670)</f>
        <v>0</v>
      </c>
      <c r="AL1670" s="23">
        <f>MAX(Y1670:AJ1670)</f>
        <v>0</v>
      </c>
      <c r="AM1670">
        <f>COUNTIF(Y1670:AJ1670,"&gt;1")</f>
        <v>0</v>
      </c>
    </row>
    <row r="1671" spans="1:39" ht="15.75" x14ac:dyDescent="0.25">
      <c r="A1671" s="21" t="s">
        <v>3191</v>
      </c>
      <c r="B1671" s="21" t="s">
        <v>1520</v>
      </c>
      <c r="C1671" s="21">
        <v>33043080</v>
      </c>
      <c r="D1671" s="25">
        <v>193397</v>
      </c>
      <c r="E1671" s="21" t="s">
        <v>69</v>
      </c>
      <c r="F1671" s="21" t="s">
        <v>2070</v>
      </c>
      <c r="G1671" s="21" t="s">
        <v>327</v>
      </c>
      <c r="H1671" s="25" t="s">
        <v>121</v>
      </c>
      <c r="I1671" s="21" t="s">
        <v>27</v>
      </c>
      <c r="J1671" s="21" t="s">
        <v>74</v>
      </c>
      <c r="K1671" s="38">
        <v>46241</v>
      </c>
      <c r="L1671" s="38">
        <v>46238</v>
      </c>
      <c r="M1671" s="39" t="s">
        <v>18</v>
      </c>
      <c r="N1671" s="18">
        <v>0</v>
      </c>
      <c r="O1671" s="18">
        <v>6240</v>
      </c>
      <c r="P1671" s="15" t="str">
        <f>IFERROR((O1671-N1671)/N1671,"")</f>
        <v/>
      </c>
      <c r="Q1671" s="19">
        <v>9</v>
      </c>
      <c r="R1671" s="19">
        <v>56</v>
      </c>
      <c r="S1671" s="15">
        <f>IFERROR((R1671-Q1671)/Q1671,"")</f>
        <v>5.2222222222222223</v>
      </c>
      <c r="T1671" s="19">
        <v>36</v>
      </c>
      <c r="U1671" s="15">
        <f>IFERROR(R1671/T1671,"")</f>
        <v>1.5555555555555556</v>
      </c>
      <c r="V1671" s="19">
        <v>35</v>
      </c>
      <c r="W1671" s="19">
        <v>23</v>
      </c>
      <c r="X1671" s="15">
        <f>IFERROR((W1671-V1671)/V1671,"")</f>
        <v>-0.34285714285714286</v>
      </c>
      <c r="Y1671" s="18">
        <v>0</v>
      </c>
      <c r="Z1671" s="18">
        <v>0</v>
      </c>
      <c r="AA1671" s="18">
        <v>0</v>
      </c>
      <c r="AB1671" s="18">
        <v>0</v>
      </c>
      <c r="AC1671" s="18">
        <v>3120</v>
      </c>
      <c r="AD1671" s="18">
        <v>0</v>
      </c>
      <c r="AE1671" s="18">
        <v>0</v>
      </c>
      <c r="AF1671" s="18">
        <v>0</v>
      </c>
      <c r="AG1671" s="18">
        <v>0</v>
      </c>
      <c r="AH1671" s="18">
        <v>6240</v>
      </c>
      <c r="AI1671" s="18">
        <v>0</v>
      </c>
      <c r="AJ1671" s="18">
        <v>0</v>
      </c>
      <c r="AK1671" s="23">
        <f>SUM(Y1671:AJ1671)</f>
        <v>9360</v>
      </c>
      <c r="AL1671" s="23">
        <f>MAX(Y1671:AJ1671)</f>
        <v>6240</v>
      </c>
      <c r="AM1671">
        <f>COUNTIF(Y1671:AJ1671,"&gt;1")</f>
        <v>2</v>
      </c>
    </row>
    <row r="1672" spans="1:39" ht="15.75" x14ac:dyDescent="0.25">
      <c r="A1672" s="21"/>
      <c r="B1672" s="21" t="s">
        <v>1519</v>
      </c>
      <c r="C1672" s="21">
        <v>33059528</v>
      </c>
      <c r="D1672" s="25">
        <v>191341</v>
      </c>
      <c r="E1672" s="21" t="s">
        <v>69</v>
      </c>
      <c r="F1672" s="21" t="s">
        <v>3460</v>
      </c>
      <c r="G1672" s="21" t="s">
        <v>555</v>
      </c>
      <c r="H1672" s="25" t="s">
        <v>45</v>
      </c>
      <c r="I1672" s="21" t="s">
        <v>41</v>
      </c>
      <c r="J1672" s="21" t="s">
        <v>100</v>
      </c>
      <c r="K1672" s="38">
        <v>46213</v>
      </c>
      <c r="L1672" s="38">
        <v>45174</v>
      </c>
      <c r="M1672" s="39" t="s">
        <v>18</v>
      </c>
      <c r="N1672" s="18">
        <v>0</v>
      </c>
      <c r="O1672" s="18">
        <v>2880</v>
      </c>
      <c r="P1672" s="15" t="str">
        <f>IFERROR((O1672-N1672)/N1672,"")</f>
        <v/>
      </c>
      <c r="Q1672" s="19">
        <v>0</v>
      </c>
      <c r="R1672" s="19">
        <v>0</v>
      </c>
      <c r="S1672" s="15" t="str">
        <f>IFERROR((R1672-Q1672)/Q1672,"")</f>
        <v/>
      </c>
      <c r="T1672" s="19" t="s">
        <v>1610</v>
      </c>
      <c r="U1672" s="15" t="str">
        <f>IFERROR(R1672/T1672,"")</f>
        <v/>
      </c>
      <c r="V1672" s="19" t="s">
        <v>1610</v>
      </c>
      <c r="W1672" s="19" t="s">
        <v>1610</v>
      </c>
      <c r="X1672" s="15" t="str">
        <f>IFERROR((W1672-V1672)/V1672,"")</f>
        <v/>
      </c>
      <c r="Y1672" s="18">
        <v>0</v>
      </c>
      <c r="Z1672" s="18">
        <v>0</v>
      </c>
      <c r="AA1672" s="18">
        <v>0</v>
      </c>
      <c r="AB1672" s="18">
        <v>0</v>
      </c>
      <c r="AC1672" s="18">
        <v>0</v>
      </c>
      <c r="AD1672" s="18">
        <v>0</v>
      </c>
      <c r="AE1672" s="18">
        <v>0</v>
      </c>
      <c r="AF1672" s="18">
        <v>0</v>
      </c>
      <c r="AG1672" s="18">
        <v>0</v>
      </c>
      <c r="AH1672" s="18">
        <v>0</v>
      </c>
      <c r="AI1672" s="18">
        <v>0</v>
      </c>
      <c r="AJ1672" s="18">
        <v>2880</v>
      </c>
      <c r="AK1672" s="23">
        <f>SUM(Y1672:AJ1672)</f>
        <v>2880</v>
      </c>
      <c r="AL1672" s="23">
        <f>MAX(Y1672:AJ1672)</f>
        <v>2880</v>
      </c>
      <c r="AM1672">
        <f>COUNTIF(Y1672:AJ1672,"&gt;1")</f>
        <v>1</v>
      </c>
    </row>
    <row r="1673" spans="1:39" ht="15.75" x14ac:dyDescent="0.25">
      <c r="A1673" s="21"/>
      <c r="B1673" s="21" t="s">
        <v>1519</v>
      </c>
      <c r="C1673" s="21">
        <v>33073008</v>
      </c>
      <c r="D1673" s="25">
        <v>190944</v>
      </c>
      <c r="E1673" s="21" t="s">
        <v>1180</v>
      </c>
      <c r="F1673" s="21" t="s">
        <v>1291</v>
      </c>
      <c r="G1673" s="21" t="s">
        <v>1292</v>
      </c>
      <c r="H1673" s="25" t="s">
        <v>79</v>
      </c>
      <c r="I1673" s="21" t="s">
        <v>88</v>
      </c>
      <c r="J1673" s="21" t="s">
        <v>89</v>
      </c>
      <c r="K1673" s="38">
        <v>45757</v>
      </c>
      <c r="L1673" s="38">
        <v>45835</v>
      </c>
      <c r="M1673" s="39" t="s">
        <v>53</v>
      </c>
      <c r="N1673" s="18">
        <v>2194.3200000000002</v>
      </c>
      <c r="O1673" s="18">
        <v>0</v>
      </c>
      <c r="P1673" s="15">
        <f>IFERROR((O1673-N1673)/N1673,"")</f>
        <v>-1</v>
      </c>
      <c r="Q1673" s="19">
        <v>2</v>
      </c>
      <c r="R1673" s="19">
        <v>0</v>
      </c>
      <c r="S1673" s="15">
        <f>IFERROR((R1673-Q1673)/Q1673,"")</f>
        <v>-1</v>
      </c>
      <c r="T1673" s="19" t="s">
        <v>1610</v>
      </c>
      <c r="U1673" s="15" t="str">
        <f>IFERROR(R1673/T1673,"")</f>
        <v/>
      </c>
      <c r="V1673" s="19">
        <v>2</v>
      </c>
      <c r="W1673" s="19">
        <v>0</v>
      </c>
      <c r="X1673" s="15">
        <f>IFERROR((W1673-V1673)/V1673,"")</f>
        <v>-1</v>
      </c>
      <c r="Y1673" s="18" t="s">
        <v>1610</v>
      </c>
      <c r="Z1673" s="18" t="s">
        <v>1610</v>
      </c>
      <c r="AA1673" s="18" t="s">
        <v>1610</v>
      </c>
      <c r="AB1673" s="18" t="s">
        <v>1610</v>
      </c>
      <c r="AC1673" s="18" t="s">
        <v>1610</v>
      </c>
      <c r="AD1673" s="18" t="s">
        <v>1610</v>
      </c>
      <c r="AE1673" s="18" t="s">
        <v>1610</v>
      </c>
      <c r="AF1673" s="18" t="s">
        <v>1610</v>
      </c>
      <c r="AG1673" s="18" t="s">
        <v>1610</v>
      </c>
      <c r="AH1673" s="18" t="s">
        <v>1610</v>
      </c>
      <c r="AI1673" s="18" t="s">
        <v>1610</v>
      </c>
      <c r="AJ1673" s="18" t="s">
        <v>1610</v>
      </c>
      <c r="AK1673" s="23">
        <f>SUM(Y1673:AJ1673)</f>
        <v>0</v>
      </c>
      <c r="AL1673" s="23">
        <f>MAX(Y1673:AJ1673)</f>
        <v>0</v>
      </c>
      <c r="AM1673">
        <f>COUNTIF(Y1673:AJ1673,"&gt;1")</f>
        <v>0</v>
      </c>
    </row>
    <row r="1674" spans="1:39" ht="15.75" x14ac:dyDescent="0.25">
      <c r="A1674" s="21" t="s">
        <v>3197</v>
      </c>
      <c r="B1674" s="21" t="s">
        <v>1519</v>
      </c>
      <c r="C1674" s="21">
        <v>33086529</v>
      </c>
      <c r="D1674" s="25">
        <v>194447</v>
      </c>
      <c r="E1674" s="21" t="s">
        <v>1798</v>
      </c>
      <c r="F1674" s="21" t="s">
        <v>1756</v>
      </c>
      <c r="G1674" s="21" t="s">
        <v>532</v>
      </c>
      <c r="H1674" s="25" t="s">
        <v>145</v>
      </c>
      <c r="I1674" s="21" t="s">
        <v>16</v>
      </c>
      <c r="J1674" s="21" t="s">
        <v>17</v>
      </c>
      <c r="K1674" s="38">
        <v>45441</v>
      </c>
      <c r="L1674" s="38">
        <v>46146</v>
      </c>
      <c r="M1674" s="39" t="s">
        <v>53</v>
      </c>
      <c r="N1674" s="18">
        <v>0</v>
      </c>
      <c r="O1674" s="18">
        <v>0</v>
      </c>
      <c r="P1674" s="15" t="str">
        <f>IFERROR((O1674-N1674)/N1674,"")</f>
        <v/>
      </c>
      <c r="Q1674" s="19">
        <v>1</v>
      </c>
      <c r="R1674" s="19">
        <v>1</v>
      </c>
      <c r="S1674" s="15">
        <f>IFERROR((R1674-Q1674)/Q1674,"")</f>
        <v>0</v>
      </c>
      <c r="T1674" s="19">
        <v>11</v>
      </c>
      <c r="U1674" s="15">
        <f>IFERROR(R1674/T1674,"")</f>
        <v>9.0909090909090912E-2</v>
      </c>
      <c r="V1674" s="19">
        <v>2</v>
      </c>
      <c r="W1674" s="19">
        <v>1</v>
      </c>
      <c r="X1674" s="15">
        <f>IFERROR((W1674-V1674)/V1674,"")</f>
        <v>-0.5</v>
      </c>
      <c r="Y1674" s="18" t="s">
        <v>1610</v>
      </c>
      <c r="Z1674" s="18" t="s">
        <v>1610</v>
      </c>
      <c r="AA1674" s="18" t="s">
        <v>1610</v>
      </c>
      <c r="AB1674" s="18" t="s">
        <v>1610</v>
      </c>
      <c r="AC1674" s="18" t="s">
        <v>1610</v>
      </c>
      <c r="AD1674" s="18" t="s">
        <v>1610</v>
      </c>
      <c r="AE1674" s="18" t="s">
        <v>1610</v>
      </c>
      <c r="AF1674" s="18" t="s">
        <v>1610</v>
      </c>
      <c r="AG1674" s="18" t="s">
        <v>1610</v>
      </c>
      <c r="AH1674" s="18" t="s">
        <v>1610</v>
      </c>
      <c r="AI1674" s="18" t="s">
        <v>1610</v>
      </c>
      <c r="AJ1674" s="18" t="s">
        <v>1610</v>
      </c>
      <c r="AK1674" s="23">
        <f>SUM(Y1674:AJ1674)</f>
        <v>0</v>
      </c>
      <c r="AL1674" s="23">
        <f>MAX(Y1674:AJ1674)</f>
        <v>0</v>
      </c>
      <c r="AM1674">
        <f>COUNTIF(Y1674:AJ1674,"&gt;1")</f>
        <v>0</v>
      </c>
    </row>
    <row r="1675" spans="1:39" ht="15.75" x14ac:dyDescent="0.25">
      <c r="A1675" s="21" t="s">
        <v>3197</v>
      </c>
      <c r="B1675" s="21" t="s">
        <v>1519</v>
      </c>
      <c r="C1675" s="21">
        <v>33086529</v>
      </c>
      <c r="D1675" s="25">
        <v>194446</v>
      </c>
      <c r="E1675" s="21" t="s">
        <v>1798</v>
      </c>
      <c r="F1675" s="21" t="s">
        <v>1756</v>
      </c>
      <c r="G1675" s="21" t="s">
        <v>470</v>
      </c>
      <c r="H1675" s="25" t="s">
        <v>145</v>
      </c>
      <c r="I1675" s="21" t="s">
        <v>16</v>
      </c>
      <c r="J1675" s="21" t="s">
        <v>17</v>
      </c>
      <c r="K1675" s="38">
        <v>45441</v>
      </c>
      <c r="L1675" s="38"/>
      <c r="M1675" s="39" t="s">
        <v>53</v>
      </c>
      <c r="N1675" s="18" t="s">
        <v>1610</v>
      </c>
      <c r="O1675" s="18" t="s">
        <v>1610</v>
      </c>
      <c r="P1675" s="15" t="str">
        <f>IFERROR((O1675-N1675)/N1675,"")</f>
        <v/>
      </c>
      <c r="Q1675" s="19" t="s">
        <v>1610</v>
      </c>
      <c r="R1675" s="19" t="s">
        <v>1610</v>
      </c>
      <c r="S1675" s="15" t="str">
        <f>IFERROR((R1675-Q1675)/Q1675,"")</f>
        <v/>
      </c>
      <c r="T1675" s="19" t="s">
        <v>1610</v>
      </c>
      <c r="U1675" s="15" t="str">
        <f>IFERROR(R1675/T1675,"")</f>
        <v/>
      </c>
      <c r="V1675" s="19" t="s">
        <v>1610</v>
      </c>
      <c r="W1675" s="19" t="s">
        <v>1610</v>
      </c>
      <c r="X1675" s="15" t="str">
        <f>IFERROR((W1675-V1675)/V1675,"")</f>
        <v/>
      </c>
      <c r="Y1675" s="18" t="s">
        <v>1610</v>
      </c>
      <c r="Z1675" s="18" t="s">
        <v>1610</v>
      </c>
      <c r="AA1675" s="18" t="s">
        <v>1610</v>
      </c>
      <c r="AB1675" s="18" t="s">
        <v>1610</v>
      </c>
      <c r="AC1675" s="18" t="s">
        <v>1610</v>
      </c>
      <c r="AD1675" s="18" t="s">
        <v>1610</v>
      </c>
      <c r="AE1675" s="18" t="s">
        <v>1610</v>
      </c>
      <c r="AF1675" s="18" t="s">
        <v>1610</v>
      </c>
      <c r="AG1675" s="18" t="s">
        <v>1610</v>
      </c>
      <c r="AH1675" s="18" t="s">
        <v>1610</v>
      </c>
      <c r="AI1675" s="18" t="s">
        <v>1610</v>
      </c>
      <c r="AJ1675" s="18" t="s">
        <v>1610</v>
      </c>
      <c r="AK1675" s="23">
        <f>SUM(Y1675:AJ1675)</f>
        <v>0</v>
      </c>
      <c r="AL1675" s="23">
        <f>MAX(Y1675:AJ1675)</f>
        <v>0</v>
      </c>
      <c r="AM1675">
        <f>COUNTIF(Y1675:AJ1675,"&gt;1")</f>
        <v>0</v>
      </c>
    </row>
    <row r="1676" spans="1:39" ht="15.75" x14ac:dyDescent="0.25">
      <c r="A1676" s="21" t="s">
        <v>2618</v>
      </c>
      <c r="B1676" s="21" t="s">
        <v>1520</v>
      </c>
      <c r="C1676" s="21">
        <v>33090721</v>
      </c>
      <c r="D1676" s="25">
        <v>194522</v>
      </c>
      <c r="E1676" s="21" t="s">
        <v>12</v>
      </c>
      <c r="F1676" s="21" t="s">
        <v>1545</v>
      </c>
      <c r="G1676" s="21" t="s">
        <v>188</v>
      </c>
      <c r="H1676" s="25" t="s">
        <v>72</v>
      </c>
      <c r="I1676" s="21" t="s">
        <v>88</v>
      </c>
      <c r="J1676" s="21" t="s">
        <v>89</v>
      </c>
      <c r="K1676" s="38">
        <v>46134</v>
      </c>
      <c r="L1676" s="38"/>
      <c r="M1676" s="39" t="s">
        <v>18</v>
      </c>
      <c r="N1676" s="18">
        <v>0</v>
      </c>
      <c r="O1676" s="18">
        <v>744</v>
      </c>
      <c r="P1676" s="15" t="str">
        <f>IFERROR((O1676-N1676)/N1676,"")</f>
        <v/>
      </c>
      <c r="Q1676" s="19">
        <v>0</v>
      </c>
      <c r="R1676" s="19">
        <v>0</v>
      </c>
      <c r="S1676" s="15" t="str">
        <f>IFERROR((R1676-Q1676)/Q1676,"")</f>
        <v/>
      </c>
      <c r="T1676" s="19" t="s">
        <v>1610</v>
      </c>
      <c r="U1676" s="15" t="str">
        <f>IFERROR(R1676/T1676,"")</f>
        <v/>
      </c>
      <c r="V1676" s="19" t="s">
        <v>1610</v>
      </c>
      <c r="W1676" s="19" t="s">
        <v>1610</v>
      </c>
      <c r="X1676" s="15" t="str">
        <f>IFERROR((W1676-V1676)/V1676,"")</f>
        <v/>
      </c>
      <c r="Y1676" s="18">
        <v>0</v>
      </c>
      <c r="Z1676" s="18">
        <v>0</v>
      </c>
      <c r="AA1676" s="18">
        <v>0</v>
      </c>
      <c r="AB1676" s="18">
        <v>0</v>
      </c>
      <c r="AC1676" s="18">
        <v>0</v>
      </c>
      <c r="AD1676" s="18">
        <v>0</v>
      </c>
      <c r="AE1676" s="18">
        <v>0</v>
      </c>
      <c r="AF1676" s="18">
        <v>0</v>
      </c>
      <c r="AG1676" s="18">
        <v>744</v>
      </c>
      <c r="AH1676" s="18">
        <v>0</v>
      </c>
      <c r="AI1676" s="18">
        <v>0</v>
      </c>
      <c r="AJ1676" s="18">
        <v>0</v>
      </c>
      <c r="AK1676" s="23">
        <f>SUM(Y1676:AJ1676)</f>
        <v>744</v>
      </c>
      <c r="AL1676" s="23">
        <f>MAX(Y1676:AJ1676)</f>
        <v>744</v>
      </c>
      <c r="AM1676">
        <f>COUNTIF(Y1676:AJ1676,"&gt;1")</f>
        <v>1</v>
      </c>
    </row>
    <row r="1677" spans="1:39" ht="15.75" x14ac:dyDescent="0.25">
      <c r="A1677" s="21"/>
      <c r="B1677" s="21" t="s">
        <v>1519</v>
      </c>
      <c r="C1677" s="21">
        <v>33131541</v>
      </c>
      <c r="D1677" s="25">
        <v>100369</v>
      </c>
      <c r="E1677" s="21" t="s">
        <v>104</v>
      </c>
      <c r="F1677" s="21" t="s">
        <v>186</v>
      </c>
      <c r="G1677" s="21" t="s">
        <v>96</v>
      </c>
      <c r="H1677" s="25" t="s">
        <v>15</v>
      </c>
      <c r="I1677" s="21" t="s">
        <v>41</v>
      </c>
      <c r="J1677" s="21" t="s">
        <v>42</v>
      </c>
      <c r="K1677" s="38">
        <v>46233</v>
      </c>
      <c r="L1677" s="38">
        <v>46240</v>
      </c>
      <c r="M1677" s="39" t="s">
        <v>18</v>
      </c>
      <c r="N1677" s="18">
        <v>27456</v>
      </c>
      <c r="O1677" s="18">
        <v>65075</v>
      </c>
      <c r="P1677" s="15">
        <f>IFERROR((O1677-N1677)/N1677,"")</f>
        <v>1.3701558857808858</v>
      </c>
      <c r="Q1677" s="19">
        <v>340</v>
      </c>
      <c r="R1677" s="19">
        <v>556</v>
      </c>
      <c r="S1677" s="15">
        <f>IFERROR((R1677-Q1677)/Q1677,"")</f>
        <v>0.63529411764705879</v>
      </c>
      <c r="T1677" s="19">
        <v>2483</v>
      </c>
      <c r="U1677" s="15">
        <f>IFERROR(R1677/T1677,"")</f>
        <v>0.2239226741844543</v>
      </c>
      <c r="V1677" s="19">
        <v>205</v>
      </c>
      <c r="W1677" s="19">
        <v>179</v>
      </c>
      <c r="X1677" s="15">
        <f>IFERROR((W1677-V1677)/V1677,"")</f>
        <v>-0.12682926829268293</v>
      </c>
      <c r="Y1677" s="18">
        <v>0</v>
      </c>
      <c r="Z1677" s="18">
        <v>0</v>
      </c>
      <c r="AA1677" s="18">
        <v>15014</v>
      </c>
      <c r="AB1677" s="18">
        <v>13902</v>
      </c>
      <c r="AC1677" s="18">
        <v>0</v>
      </c>
      <c r="AD1677" s="18">
        <v>0</v>
      </c>
      <c r="AE1677" s="18">
        <v>11122</v>
      </c>
      <c r="AF1677" s="18">
        <v>0</v>
      </c>
      <c r="AG1677" s="18">
        <v>16682</v>
      </c>
      <c r="AH1677" s="18">
        <v>16682</v>
      </c>
      <c r="AI1677" s="18">
        <v>0</v>
      </c>
      <c r="AJ1677" s="18">
        <v>31710</v>
      </c>
      <c r="AK1677" s="23">
        <f>SUM(Y1677:AJ1677)</f>
        <v>105112</v>
      </c>
      <c r="AL1677" s="23">
        <f>MAX(Y1677:AJ1677)</f>
        <v>31710</v>
      </c>
      <c r="AM1677">
        <f>COUNTIF(Y1677:AJ1677,"&gt;1")</f>
        <v>6</v>
      </c>
    </row>
    <row r="1678" spans="1:39" ht="15.75" x14ac:dyDescent="0.25">
      <c r="A1678" s="21" t="s">
        <v>2618</v>
      </c>
      <c r="B1678" s="21" t="s">
        <v>1520</v>
      </c>
      <c r="C1678" s="21">
        <v>33228024</v>
      </c>
      <c r="D1678" s="25" t="s">
        <v>3168</v>
      </c>
      <c r="E1678" s="21" t="s">
        <v>12</v>
      </c>
      <c r="F1678" s="21" t="s">
        <v>2988</v>
      </c>
      <c r="G1678" s="21" t="s">
        <v>58</v>
      </c>
      <c r="H1678" s="25" t="s">
        <v>15</v>
      </c>
      <c r="I1678" s="21" t="s">
        <v>85</v>
      </c>
      <c r="J1678" s="21" t="s">
        <v>386</v>
      </c>
      <c r="K1678" s="38">
        <v>46066</v>
      </c>
      <c r="L1678" s="38">
        <v>46126</v>
      </c>
      <c r="M1678" s="39" t="s">
        <v>22</v>
      </c>
      <c r="N1678" s="18">
        <v>0</v>
      </c>
      <c r="O1678" s="18">
        <v>0</v>
      </c>
      <c r="P1678" s="15" t="str">
        <f>IFERROR((O1678-N1678)/N1678,"")</f>
        <v/>
      </c>
      <c r="Q1678" s="19">
        <v>0</v>
      </c>
      <c r="R1678" s="19">
        <v>10</v>
      </c>
      <c r="S1678" s="15" t="str">
        <f>IFERROR((R1678-Q1678)/Q1678,"")</f>
        <v/>
      </c>
      <c r="T1678" s="19" t="s">
        <v>1610</v>
      </c>
      <c r="U1678" s="15" t="str">
        <f>IFERROR(R1678/T1678,"")</f>
        <v/>
      </c>
      <c r="V1678" s="19">
        <v>1</v>
      </c>
      <c r="W1678" s="19">
        <v>6</v>
      </c>
      <c r="X1678" s="15">
        <f>IFERROR((W1678-V1678)/V1678,"")</f>
        <v>5</v>
      </c>
      <c r="Y1678" s="18">
        <v>0</v>
      </c>
      <c r="Z1678" s="18">
        <v>0</v>
      </c>
      <c r="AA1678" s="18">
        <v>0</v>
      </c>
      <c r="AB1678" s="18">
        <v>0</v>
      </c>
      <c r="AC1678" s="18">
        <v>0</v>
      </c>
      <c r="AD1678" s="18">
        <v>0</v>
      </c>
      <c r="AE1678" s="18">
        <v>3720</v>
      </c>
      <c r="AF1678" s="18">
        <v>0</v>
      </c>
      <c r="AG1678" s="18">
        <v>0</v>
      </c>
      <c r="AH1678" s="18">
        <v>0</v>
      </c>
      <c r="AI1678" s="18">
        <v>0</v>
      </c>
      <c r="AJ1678" s="18">
        <v>0</v>
      </c>
      <c r="AK1678" s="23">
        <f>SUM(Y1678:AJ1678)</f>
        <v>3720</v>
      </c>
      <c r="AL1678" s="23">
        <f>MAX(Y1678:AJ1678)</f>
        <v>3720</v>
      </c>
      <c r="AM1678">
        <f>COUNTIF(Y1678:AJ1678,"&gt;1")</f>
        <v>1</v>
      </c>
    </row>
    <row r="1679" spans="1:39" ht="15.75" x14ac:dyDescent="0.25">
      <c r="A1679" s="21" t="s">
        <v>2618</v>
      </c>
      <c r="B1679" s="21" t="s">
        <v>1520</v>
      </c>
      <c r="C1679" s="21">
        <v>33228024</v>
      </c>
      <c r="D1679" s="25" t="s">
        <v>2923</v>
      </c>
      <c r="E1679" s="21" t="s">
        <v>12</v>
      </c>
      <c r="F1679" s="21" t="s">
        <v>2988</v>
      </c>
      <c r="G1679" s="21" t="s">
        <v>78</v>
      </c>
      <c r="H1679" s="25" t="s">
        <v>79</v>
      </c>
      <c r="I1679" s="21" t="s">
        <v>85</v>
      </c>
      <c r="J1679" s="21" t="s">
        <v>386</v>
      </c>
      <c r="K1679" s="38">
        <v>45916</v>
      </c>
      <c r="L1679" s="38">
        <v>46066</v>
      </c>
      <c r="M1679" s="39" t="s">
        <v>53</v>
      </c>
      <c r="N1679" s="18" t="s">
        <v>1610</v>
      </c>
      <c r="O1679" s="18" t="s">
        <v>1610</v>
      </c>
      <c r="P1679" s="15" t="str">
        <f>IFERROR((O1679-N1679)/N1679,"")</f>
        <v/>
      </c>
      <c r="Q1679" s="19" t="s">
        <v>1610</v>
      </c>
      <c r="R1679" s="19" t="s">
        <v>1610</v>
      </c>
      <c r="S1679" s="15" t="str">
        <f>IFERROR((R1679-Q1679)/Q1679,"")</f>
        <v/>
      </c>
      <c r="T1679" s="19" t="s">
        <v>1610</v>
      </c>
      <c r="U1679" s="15" t="str">
        <f>IFERROR(R1679/T1679,"")</f>
        <v/>
      </c>
      <c r="V1679" s="19">
        <v>6</v>
      </c>
      <c r="W1679" s="19">
        <v>0</v>
      </c>
      <c r="X1679" s="15">
        <f>IFERROR((W1679-V1679)/V1679,"")</f>
        <v>-1</v>
      </c>
      <c r="Y1679" s="18">
        <v>0</v>
      </c>
      <c r="Z1679" s="18">
        <v>1488</v>
      </c>
      <c r="AA1679" s="18">
        <v>0</v>
      </c>
      <c r="AB1679" s="18">
        <v>0</v>
      </c>
      <c r="AC1679" s="18">
        <v>0</v>
      </c>
      <c r="AD1679" s="18">
        <v>0</v>
      </c>
      <c r="AE1679" s="18">
        <v>0</v>
      </c>
      <c r="AF1679" s="18">
        <v>0</v>
      </c>
      <c r="AG1679" s="18">
        <v>0</v>
      </c>
      <c r="AH1679" s="18">
        <v>0</v>
      </c>
      <c r="AI1679" s="18">
        <v>0</v>
      </c>
      <c r="AJ1679" s="18">
        <v>0</v>
      </c>
      <c r="AK1679" s="23">
        <f>SUM(Y1679:AJ1679)</f>
        <v>1488</v>
      </c>
      <c r="AL1679" s="23">
        <f>MAX(Y1679:AJ1679)</f>
        <v>1488</v>
      </c>
      <c r="AM1679">
        <f>COUNTIF(Y1679:AJ1679,"&gt;1")</f>
        <v>1</v>
      </c>
    </row>
    <row r="1680" spans="1:39" ht="15.75" x14ac:dyDescent="0.25">
      <c r="A1680" s="21" t="s">
        <v>2618</v>
      </c>
      <c r="B1680" s="21" t="s">
        <v>1519</v>
      </c>
      <c r="C1680" s="21">
        <v>33309404</v>
      </c>
      <c r="D1680" s="25" t="s">
        <v>3355</v>
      </c>
      <c r="E1680" s="21" t="s">
        <v>12</v>
      </c>
      <c r="F1680" s="21" t="s">
        <v>2172</v>
      </c>
      <c r="G1680" s="21" t="s">
        <v>58</v>
      </c>
      <c r="H1680" s="25" t="s">
        <v>15</v>
      </c>
      <c r="I1680" s="21" t="s">
        <v>85</v>
      </c>
      <c r="J1680" s="21" t="s">
        <v>306</v>
      </c>
      <c r="K1680" s="38">
        <v>46154</v>
      </c>
      <c r="L1680" s="38"/>
      <c r="M1680" s="39" t="s">
        <v>18</v>
      </c>
      <c r="N1680" s="18">
        <v>0</v>
      </c>
      <c r="O1680" s="18">
        <v>816</v>
      </c>
      <c r="P1680" s="15" t="str">
        <f>IFERROR((O1680-N1680)/N1680,"")</f>
        <v/>
      </c>
      <c r="Q1680" s="19">
        <v>0</v>
      </c>
      <c r="R1680" s="19">
        <v>0</v>
      </c>
      <c r="S1680" s="15" t="str">
        <f>IFERROR((R1680-Q1680)/Q1680,"")</f>
        <v/>
      </c>
      <c r="T1680" s="19" t="s">
        <v>1610</v>
      </c>
      <c r="U1680" s="15" t="str">
        <f>IFERROR(R1680/T1680,"")</f>
        <v/>
      </c>
      <c r="V1680" s="19" t="s">
        <v>1610</v>
      </c>
      <c r="W1680" s="19" t="s">
        <v>1610</v>
      </c>
      <c r="X1680" s="15" t="str">
        <f>IFERROR((W1680-V1680)/V1680,"")</f>
        <v/>
      </c>
      <c r="Y1680" s="18">
        <v>0</v>
      </c>
      <c r="Z1680" s="18">
        <v>0</v>
      </c>
      <c r="AA1680" s="18">
        <v>0</v>
      </c>
      <c r="AB1680" s="18">
        <v>0</v>
      </c>
      <c r="AC1680" s="18">
        <v>0</v>
      </c>
      <c r="AD1680" s="18">
        <v>0</v>
      </c>
      <c r="AE1680" s="18">
        <v>0</v>
      </c>
      <c r="AF1680" s="18">
        <v>0</v>
      </c>
      <c r="AG1680" s="18">
        <v>0</v>
      </c>
      <c r="AH1680" s="18">
        <v>816</v>
      </c>
      <c r="AI1680" s="18">
        <v>0</v>
      </c>
      <c r="AJ1680" s="18">
        <v>0</v>
      </c>
      <c r="AK1680" s="23">
        <f>SUM(Y1680:AJ1680)</f>
        <v>816</v>
      </c>
      <c r="AL1680" s="23">
        <f>MAX(Y1680:AJ1680)</f>
        <v>816</v>
      </c>
      <c r="AM1680">
        <f>COUNTIF(Y1680:AJ1680,"&gt;1")</f>
        <v>1</v>
      </c>
    </row>
    <row r="1681" spans="1:39" ht="15.75" x14ac:dyDescent="0.25">
      <c r="A1681" s="21"/>
      <c r="B1681" s="21" t="s">
        <v>1519</v>
      </c>
      <c r="C1681" s="21">
        <v>33328743</v>
      </c>
      <c r="D1681" s="25">
        <v>192234</v>
      </c>
      <c r="E1681" s="21" t="s">
        <v>1180</v>
      </c>
      <c r="F1681" s="21" t="s">
        <v>736</v>
      </c>
      <c r="G1681" s="21" t="s">
        <v>737</v>
      </c>
      <c r="H1681" s="25" t="s">
        <v>84</v>
      </c>
      <c r="I1681" s="21" t="s">
        <v>107</v>
      </c>
      <c r="J1681" s="21" t="s">
        <v>3201</v>
      </c>
      <c r="K1681" s="38">
        <v>46093</v>
      </c>
      <c r="L1681" s="38">
        <v>46185</v>
      </c>
      <c r="M1681" s="39" t="s">
        <v>18</v>
      </c>
      <c r="N1681" s="18">
        <v>0</v>
      </c>
      <c r="O1681" s="18">
        <v>0</v>
      </c>
      <c r="P1681" s="15" t="str">
        <f>IFERROR((O1681-N1681)/N1681,"")</f>
        <v/>
      </c>
      <c r="Q1681" s="19">
        <v>4</v>
      </c>
      <c r="R1681" s="19">
        <v>11</v>
      </c>
      <c r="S1681" s="15">
        <f>IFERROR((R1681-Q1681)/Q1681,"")</f>
        <v>1.75</v>
      </c>
      <c r="T1681" s="19">
        <v>364</v>
      </c>
      <c r="U1681" s="15">
        <f>IFERROR(R1681/T1681,"")</f>
        <v>3.021978021978022E-2</v>
      </c>
      <c r="V1681" s="19">
        <v>12</v>
      </c>
      <c r="W1681" s="19">
        <v>11</v>
      </c>
      <c r="X1681" s="15">
        <f>IFERROR((W1681-V1681)/V1681,"")</f>
        <v>-8.3333333333333329E-2</v>
      </c>
      <c r="Y1681" s="18">
        <v>0</v>
      </c>
      <c r="Z1681" s="18">
        <v>2450</v>
      </c>
      <c r="AA1681" s="18">
        <v>416</v>
      </c>
      <c r="AB1681" s="18">
        <v>0</v>
      </c>
      <c r="AC1681" s="18">
        <v>0</v>
      </c>
      <c r="AD1681" s="18">
        <v>0</v>
      </c>
      <c r="AE1681" s="18">
        <v>0</v>
      </c>
      <c r="AF1681" s="18">
        <v>3430</v>
      </c>
      <c r="AG1681" s="18">
        <v>0</v>
      </c>
      <c r="AH1681" s="18">
        <v>0</v>
      </c>
      <c r="AI1681" s="18">
        <v>0</v>
      </c>
      <c r="AJ1681" s="18">
        <v>0</v>
      </c>
      <c r="AK1681" s="23">
        <f>SUM(Y1681:AJ1681)</f>
        <v>6296</v>
      </c>
      <c r="AL1681" s="23">
        <f>MAX(Y1681:AJ1681)</f>
        <v>3430</v>
      </c>
      <c r="AM1681">
        <f>COUNTIF(Y1681:AJ1681,"&gt;1")</f>
        <v>3</v>
      </c>
    </row>
    <row r="1682" spans="1:39" ht="15.75" x14ac:dyDescent="0.25">
      <c r="A1682" s="21" t="s">
        <v>2618</v>
      </c>
      <c r="B1682" s="21" t="s">
        <v>1519</v>
      </c>
      <c r="C1682" s="21">
        <v>33337007</v>
      </c>
      <c r="D1682" s="25" t="s">
        <v>3356</v>
      </c>
      <c r="E1682" s="21" t="s">
        <v>1575</v>
      </c>
      <c r="F1682" s="21" t="s">
        <v>3357</v>
      </c>
      <c r="G1682" s="21" t="s">
        <v>554</v>
      </c>
      <c r="H1682" s="25" t="s">
        <v>15</v>
      </c>
      <c r="I1682" s="21" t="s">
        <v>85</v>
      </c>
      <c r="J1682" s="21" t="s">
        <v>386</v>
      </c>
      <c r="K1682" s="38">
        <v>46160</v>
      </c>
      <c r="L1682" s="38">
        <v>46213</v>
      </c>
      <c r="M1682" s="39" t="s">
        <v>18</v>
      </c>
      <c r="N1682" s="18">
        <v>0</v>
      </c>
      <c r="O1682" s="18">
        <v>3109</v>
      </c>
      <c r="P1682" s="15" t="str">
        <f>IFERROR((O1682-N1682)/N1682,"")</f>
        <v/>
      </c>
      <c r="Q1682" s="19">
        <v>0</v>
      </c>
      <c r="R1682" s="19">
        <v>4</v>
      </c>
      <c r="S1682" s="15" t="str">
        <f>IFERROR((R1682-Q1682)/Q1682,"")</f>
        <v/>
      </c>
      <c r="T1682" s="19" t="s">
        <v>1610</v>
      </c>
      <c r="U1682" s="15" t="str">
        <f>IFERROR(R1682/T1682,"")</f>
        <v/>
      </c>
      <c r="V1682" s="19">
        <v>0</v>
      </c>
      <c r="W1682" s="19">
        <v>4</v>
      </c>
      <c r="X1682" s="15" t="str">
        <f>IFERROR((W1682-V1682)/V1682,"")</f>
        <v/>
      </c>
      <c r="Y1682" s="18">
        <v>0</v>
      </c>
      <c r="Z1682" s="18">
        <v>0</v>
      </c>
      <c r="AA1682" s="18">
        <v>0</v>
      </c>
      <c r="AB1682" s="18">
        <v>0</v>
      </c>
      <c r="AC1682" s="18">
        <v>0</v>
      </c>
      <c r="AD1682" s="18">
        <v>0</v>
      </c>
      <c r="AE1682" s="18">
        <v>0</v>
      </c>
      <c r="AF1682" s="18">
        <v>0</v>
      </c>
      <c r="AG1682" s="18">
        <v>0</v>
      </c>
      <c r="AH1682" s="18">
        <v>3109</v>
      </c>
      <c r="AI1682" s="18">
        <v>0</v>
      </c>
      <c r="AJ1682" s="18">
        <v>0</v>
      </c>
      <c r="AK1682" s="23">
        <f>SUM(Y1682:AJ1682)</f>
        <v>3109</v>
      </c>
      <c r="AL1682" s="23">
        <f>MAX(Y1682:AJ1682)</f>
        <v>3109</v>
      </c>
      <c r="AM1682">
        <f>COUNTIF(Y1682:AJ1682,"&gt;1")</f>
        <v>1</v>
      </c>
    </row>
    <row r="1683" spans="1:39" ht="15.75" x14ac:dyDescent="0.25">
      <c r="A1683" s="21" t="s">
        <v>3279</v>
      </c>
      <c r="B1683" s="21" t="s">
        <v>1519</v>
      </c>
      <c r="C1683" s="21">
        <v>33365180</v>
      </c>
      <c r="D1683" s="25">
        <v>101301</v>
      </c>
      <c r="E1683" s="21" t="s">
        <v>1798</v>
      </c>
      <c r="F1683" s="21" t="s">
        <v>346</v>
      </c>
      <c r="G1683" s="21" t="s">
        <v>347</v>
      </c>
      <c r="H1683" s="25" t="s">
        <v>63</v>
      </c>
      <c r="I1683" s="21" t="s">
        <v>27</v>
      </c>
      <c r="J1683" s="21" t="s">
        <v>210</v>
      </c>
      <c r="K1683" s="38">
        <v>44503</v>
      </c>
      <c r="L1683" s="38">
        <v>46237</v>
      </c>
      <c r="M1683" s="39" t="s">
        <v>18</v>
      </c>
      <c r="N1683" s="18">
        <v>0</v>
      </c>
      <c r="O1683" s="18">
        <v>0</v>
      </c>
      <c r="P1683" s="15" t="str">
        <f>IFERROR((O1683-N1683)/N1683,"")</f>
        <v/>
      </c>
      <c r="Q1683" s="19">
        <v>3</v>
      </c>
      <c r="R1683" s="19">
        <v>3</v>
      </c>
      <c r="S1683" s="15">
        <f>IFERROR((R1683-Q1683)/Q1683,"")</f>
        <v>0</v>
      </c>
      <c r="T1683" s="19">
        <v>7</v>
      </c>
      <c r="U1683" s="15">
        <f>IFERROR(R1683/T1683,"")</f>
        <v>0.42857142857142855</v>
      </c>
      <c r="V1683" s="19">
        <v>9</v>
      </c>
      <c r="W1683" s="19">
        <v>3</v>
      </c>
      <c r="X1683" s="15">
        <f>IFERROR((W1683-V1683)/V1683,"")</f>
        <v>-0.66666666666666663</v>
      </c>
      <c r="Y1683" s="18" t="s">
        <v>1610</v>
      </c>
      <c r="Z1683" s="18" t="s">
        <v>1610</v>
      </c>
      <c r="AA1683" s="18" t="s">
        <v>1610</v>
      </c>
      <c r="AB1683" s="18" t="s">
        <v>1610</v>
      </c>
      <c r="AC1683" s="18" t="s">
        <v>1610</v>
      </c>
      <c r="AD1683" s="18" t="s">
        <v>1610</v>
      </c>
      <c r="AE1683" s="18" t="s">
        <v>1610</v>
      </c>
      <c r="AF1683" s="18" t="s">
        <v>1610</v>
      </c>
      <c r="AG1683" s="18" t="s">
        <v>1610</v>
      </c>
      <c r="AH1683" s="18" t="s">
        <v>1610</v>
      </c>
      <c r="AI1683" s="18" t="s">
        <v>1610</v>
      </c>
      <c r="AJ1683" s="18" t="s">
        <v>1610</v>
      </c>
      <c r="AK1683" s="23">
        <f>SUM(Y1683:AJ1683)</f>
        <v>0</v>
      </c>
      <c r="AL1683" s="23">
        <f>MAX(Y1683:AJ1683)</f>
        <v>0</v>
      </c>
      <c r="AM1683">
        <f>COUNTIF(Y1683:AJ1683,"&gt;1")</f>
        <v>0</v>
      </c>
    </row>
    <row r="1684" spans="1:39" ht="15.75" x14ac:dyDescent="0.25">
      <c r="A1684" s="21" t="s">
        <v>2618</v>
      </c>
      <c r="B1684" s="21" t="s">
        <v>1520</v>
      </c>
      <c r="C1684" s="21">
        <v>33453598</v>
      </c>
      <c r="D1684" s="25" t="s">
        <v>3362</v>
      </c>
      <c r="E1684" s="21" t="s">
        <v>2453</v>
      </c>
      <c r="F1684" s="21" t="s">
        <v>3363</v>
      </c>
      <c r="G1684" s="21" t="s">
        <v>109</v>
      </c>
      <c r="H1684" s="25" t="s">
        <v>15</v>
      </c>
      <c r="I1684" s="21" t="s">
        <v>27</v>
      </c>
      <c r="J1684" s="21" t="s">
        <v>28</v>
      </c>
      <c r="K1684" s="38">
        <v>46175</v>
      </c>
      <c r="L1684" s="38"/>
      <c r="M1684" s="39" t="s">
        <v>18</v>
      </c>
      <c r="N1684" s="18">
        <v>0</v>
      </c>
      <c r="O1684" s="18">
        <v>384</v>
      </c>
      <c r="P1684" s="15" t="str">
        <f>IFERROR((O1684-N1684)/N1684,"")</f>
        <v/>
      </c>
      <c r="Q1684" s="19">
        <v>0</v>
      </c>
      <c r="R1684" s="19">
        <v>0</v>
      </c>
      <c r="S1684" s="15" t="str">
        <f>IFERROR((R1684-Q1684)/Q1684,"")</f>
        <v/>
      </c>
      <c r="T1684" s="19" t="s">
        <v>1610</v>
      </c>
      <c r="U1684" s="15" t="str">
        <f>IFERROR(R1684/T1684,"")</f>
        <v/>
      </c>
      <c r="V1684" s="19" t="s">
        <v>1610</v>
      </c>
      <c r="W1684" s="19" t="s">
        <v>1610</v>
      </c>
      <c r="X1684" s="15" t="str">
        <f>IFERROR((W1684-V1684)/V1684,"")</f>
        <v/>
      </c>
      <c r="Y1684" s="18">
        <v>0</v>
      </c>
      <c r="Z1684" s="18">
        <v>0</v>
      </c>
      <c r="AA1684" s="18">
        <v>0</v>
      </c>
      <c r="AB1684" s="18">
        <v>0</v>
      </c>
      <c r="AC1684" s="18">
        <v>0</v>
      </c>
      <c r="AD1684" s="18">
        <v>0</v>
      </c>
      <c r="AE1684" s="18">
        <v>0</v>
      </c>
      <c r="AF1684" s="18">
        <v>0</v>
      </c>
      <c r="AG1684" s="18">
        <v>0</v>
      </c>
      <c r="AH1684" s="18">
        <v>0</v>
      </c>
      <c r="AI1684" s="18">
        <v>384</v>
      </c>
      <c r="AJ1684" s="18">
        <v>0</v>
      </c>
      <c r="AK1684" s="23">
        <f>SUM(Y1684:AJ1684)</f>
        <v>384</v>
      </c>
      <c r="AL1684" s="23">
        <f>MAX(Y1684:AJ1684)</f>
        <v>384</v>
      </c>
      <c r="AM1684">
        <f>COUNTIF(Y1684:AJ1684,"&gt;1")</f>
        <v>1</v>
      </c>
    </row>
    <row r="1685" spans="1:39" ht="15.75" x14ac:dyDescent="0.25">
      <c r="A1685" s="21"/>
      <c r="B1685" s="21" t="s">
        <v>1520</v>
      </c>
      <c r="C1685" s="21">
        <v>33461048</v>
      </c>
      <c r="D1685" s="25">
        <v>192721</v>
      </c>
      <c r="E1685" s="21" t="s">
        <v>12</v>
      </c>
      <c r="F1685" s="21" t="s">
        <v>1679</v>
      </c>
      <c r="G1685" s="21" t="s">
        <v>1680</v>
      </c>
      <c r="H1685" s="25" t="s">
        <v>45</v>
      </c>
      <c r="I1685" s="21" t="s">
        <v>21</v>
      </c>
      <c r="J1685" s="21" t="s">
        <v>21</v>
      </c>
      <c r="K1685" s="38">
        <v>45995</v>
      </c>
      <c r="L1685" s="38">
        <v>46239</v>
      </c>
      <c r="M1685" s="39" t="s">
        <v>18</v>
      </c>
      <c r="N1685" s="18">
        <v>450</v>
      </c>
      <c r="O1685" s="18">
        <v>0</v>
      </c>
      <c r="P1685" s="15">
        <f>IFERROR((O1685-N1685)/N1685,"")</f>
        <v>-1</v>
      </c>
      <c r="Q1685" s="19">
        <v>0</v>
      </c>
      <c r="R1685" s="19">
        <v>16</v>
      </c>
      <c r="S1685" s="15" t="str">
        <f>IFERROR((R1685-Q1685)/Q1685,"")</f>
        <v/>
      </c>
      <c r="T1685" s="19">
        <v>31</v>
      </c>
      <c r="U1685" s="15">
        <f>IFERROR(R1685/T1685,"")</f>
        <v>0.5161290322580645</v>
      </c>
      <c r="V1685" s="19">
        <v>15</v>
      </c>
      <c r="W1685" s="19">
        <v>7</v>
      </c>
      <c r="X1685" s="15">
        <f>IFERROR((W1685-V1685)/V1685,"")</f>
        <v>-0.53333333333333333</v>
      </c>
      <c r="Y1685" s="18">
        <v>0</v>
      </c>
      <c r="Z1685" s="18">
        <v>1512</v>
      </c>
      <c r="AA1685" s="18">
        <v>0</v>
      </c>
      <c r="AB1685" s="18">
        <v>0</v>
      </c>
      <c r="AC1685" s="18">
        <v>1512</v>
      </c>
      <c r="AD1685" s="18">
        <v>0</v>
      </c>
      <c r="AE1685" s="18">
        <v>0</v>
      </c>
      <c r="AF1685" s="18">
        <v>0</v>
      </c>
      <c r="AG1685" s="18">
        <v>0</v>
      </c>
      <c r="AH1685" s="18">
        <v>0</v>
      </c>
      <c r="AI1685" s="18">
        <v>0</v>
      </c>
      <c r="AJ1685" s="18">
        <v>0</v>
      </c>
      <c r="AK1685" s="23">
        <f>SUM(Y1685:AJ1685)</f>
        <v>3024</v>
      </c>
      <c r="AL1685" s="23">
        <f>MAX(Y1685:AJ1685)</f>
        <v>1512</v>
      </c>
      <c r="AM1685">
        <f>COUNTIF(Y1685:AJ1685,"&gt;1")</f>
        <v>2</v>
      </c>
    </row>
    <row r="1686" spans="1:39" ht="15.75" x14ac:dyDescent="0.25">
      <c r="A1686" s="21" t="s">
        <v>2618</v>
      </c>
      <c r="B1686" s="21" t="s">
        <v>1519</v>
      </c>
      <c r="C1686" s="21">
        <v>33542531</v>
      </c>
      <c r="D1686" s="25" t="s">
        <v>3358</v>
      </c>
      <c r="E1686" s="21" t="s">
        <v>1575</v>
      </c>
      <c r="F1686" s="21" t="s">
        <v>3359</v>
      </c>
      <c r="G1686" s="21" t="s">
        <v>554</v>
      </c>
      <c r="H1686" s="25" t="s">
        <v>15</v>
      </c>
      <c r="I1686" s="21" t="s">
        <v>85</v>
      </c>
      <c r="J1686" s="21" t="s">
        <v>386</v>
      </c>
      <c r="K1686" s="38">
        <v>46156</v>
      </c>
      <c r="L1686" s="38">
        <v>46178</v>
      </c>
      <c r="M1686" s="39" t="s">
        <v>18</v>
      </c>
      <c r="N1686" s="18">
        <v>0</v>
      </c>
      <c r="O1686" s="18">
        <v>3109</v>
      </c>
      <c r="P1686" s="15" t="str">
        <f>IFERROR((O1686-N1686)/N1686,"")</f>
        <v/>
      </c>
      <c r="Q1686" s="19">
        <v>0</v>
      </c>
      <c r="R1686" s="19">
        <v>16</v>
      </c>
      <c r="S1686" s="15" t="str">
        <f>IFERROR((R1686-Q1686)/Q1686,"")</f>
        <v/>
      </c>
      <c r="T1686" s="19" t="s">
        <v>1610</v>
      </c>
      <c r="U1686" s="15" t="str">
        <f>IFERROR(R1686/T1686,"")</f>
        <v/>
      </c>
      <c r="V1686" s="19">
        <v>0</v>
      </c>
      <c r="W1686" s="19">
        <v>16</v>
      </c>
      <c r="X1686" s="15" t="str">
        <f>IFERROR((W1686-V1686)/V1686,"")</f>
        <v/>
      </c>
      <c r="Y1686" s="18">
        <v>0</v>
      </c>
      <c r="Z1686" s="18">
        <v>0</v>
      </c>
      <c r="AA1686" s="18">
        <v>0</v>
      </c>
      <c r="AB1686" s="18">
        <v>0</v>
      </c>
      <c r="AC1686" s="18">
        <v>0</v>
      </c>
      <c r="AD1686" s="18">
        <v>0</v>
      </c>
      <c r="AE1686" s="18">
        <v>0</v>
      </c>
      <c r="AF1686" s="18">
        <v>0</v>
      </c>
      <c r="AG1686" s="18">
        <v>0</v>
      </c>
      <c r="AH1686" s="18">
        <v>3109</v>
      </c>
      <c r="AI1686" s="18">
        <v>0</v>
      </c>
      <c r="AJ1686" s="18">
        <v>0</v>
      </c>
      <c r="AK1686" s="23">
        <f>SUM(Y1686:AJ1686)</f>
        <v>3109</v>
      </c>
      <c r="AL1686" s="23">
        <f>MAX(Y1686:AJ1686)</f>
        <v>3109</v>
      </c>
      <c r="AM1686">
        <f>COUNTIF(Y1686:AJ1686,"&gt;1")</f>
        <v>1</v>
      </c>
    </row>
    <row r="1687" spans="1:39" ht="15.75" x14ac:dyDescent="0.25">
      <c r="A1687" s="21"/>
      <c r="B1687" s="21" t="s">
        <v>1520</v>
      </c>
      <c r="C1687" s="21">
        <v>33592510</v>
      </c>
      <c r="D1687" s="25">
        <v>100285</v>
      </c>
      <c r="E1687" s="21" t="s">
        <v>1575</v>
      </c>
      <c r="F1687" s="21" t="s">
        <v>242</v>
      </c>
      <c r="G1687" s="21" t="s">
        <v>1850</v>
      </c>
      <c r="H1687" s="25" t="s">
        <v>15</v>
      </c>
      <c r="I1687" s="21" t="s">
        <v>41</v>
      </c>
      <c r="J1687" s="21" t="s">
        <v>100</v>
      </c>
      <c r="K1687" s="38">
        <v>46239</v>
      </c>
      <c r="L1687" s="38">
        <v>46240</v>
      </c>
      <c r="M1687" s="39" t="s">
        <v>18</v>
      </c>
      <c r="N1687" s="18">
        <v>0</v>
      </c>
      <c r="O1687" s="18">
        <v>218202</v>
      </c>
      <c r="P1687" s="15" t="str">
        <f>IFERROR((O1687-N1687)/N1687,"")</f>
        <v/>
      </c>
      <c r="Q1687" s="19">
        <v>3</v>
      </c>
      <c r="R1687" s="19">
        <v>4474</v>
      </c>
      <c r="S1687" s="15">
        <f>IFERROR((R1687-Q1687)/Q1687,"")</f>
        <v>1490.3333333333333</v>
      </c>
      <c r="T1687" s="19" t="s">
        <v>1610</v>
      </c>
      <c r="U1687" s="15" t="str">
        <f>IFERROR(R1687/T1687,"")</f>
        <v/>
      </c>
      <c r="V1687" s="19">
        <v>590</v>
      </c>
      <c r="W1687" s="19">
        <v>493</v>
      </c>
      <c r="X1687" s="15">
        <f>IFERROR((W1687-V1687)/V1687,"")</f>
        <v>-0.16440677966101694</v>
      </c>
      <c r="Y1687" s="18">
        <v>0</v>
      </c>
      <c r="Z1687" s="18">
        <v>13671</v>
      </c>
      <c r="AA1687" s="18">
        <v>0</v>
      </c>
      <c r="AB1687" s="18">
        <v>26735</v>
      </c>
      <c r="AC1687" s="18">
        <v>5786</v>
      </c>
      <c r="AD1687" s="18">
        <v>49375</v>
      </c>
      <c r="AE1687" s="18">
        <v>47085</v>
      </c>
      <c r="AF1687" s="18">
        <v>37372</v>
      </c>
      <c r="AG1687" s="18">
        <v>59103</v>
      </c>
      <c r="AH1687" s="18">
        <v>57622</v>
      </c>
      <c r="AI1687" s="18">
        <v>62404</v>
      </c>
      <c r="AJ1687" s="18">
        <v>39074</v>
      </c>
      <c r="AK1687" s="23">
        <f>SUM(Y1687:AJ1687)</f>
        <v>398227</v>
      </c>
      <c r="AL1687" s="23">
        <f>MAX(Y1687:AJ1687)</f>
        <v>62404</v>
      </c>
      <c r="AM1687">
        <f>COUNTIF(Y1687:AJ1687,"&gt;1")</f>
        <v>10</v>
      </c>
    </row>
    <row r="1688" spans="1:39" ht="15.75" x14ac:dyDescent="0.25">
      <c r="A1688" s="21"/>
      <c r="B1688" s="21"/>
      <c r="C1688" s="21">
        <v>33592510</v>
      </c>
      <c r="D1688" s="25">
        <v>191430</v>
      </c>
      <c r="E1688" s="21" t="s">
        <v>1575</v>
      </c>
      <c r="F1688" s="21" t="s">
        <v>242</v>
      </c>
      <c r="G1688" s="21" t="s">
        <v>81</v>
      </c>
      <c r="H1688" s="25" t="s">
        <v>15</v>
      </c>
      <c r="I1688" s="21" t="s">
        <v>41</v>
      </c>
      <c r="J1688" s="21" t="s">
        <v>42</v>
      </c>
      <c r="K1688" s="38">
        <v>46239</v>
      </c>
      <c r="L1688" s="38">
        <v>46239</v>
      </c>
      <c r="M1688" s="39" t="s">
        <v>18</v>
      </c>
      <c r="N1688" s="18">
        <v>9020.6299999999992</v>
      </c>
      <c r="O1688" s="18">
        <v>5406</v>
      </c>
      <c r="P1688" s="15">
        <f>IFERROR((O1688-N1688)/N1688,"")</f>
        <v>-0.40070704596020451</v>
      </c>
      <c r="Q1688" s="19">
        <v>161</v>
      </c>
      <c r="R1688" s="19">
        <v>229</v>
      </c>
      <c r="S1688" s="15">
        <f>IFERROR((R1688-Q1688)/Q1688,"")</f>
        <v>0.42236024844720499</v>
      </c>
      <c r="T1688" s="19">
        <v>157</v>
      </c>
      <c r="U1688" s="15">
        <f>IFERROR(R1688/T1688,"")</f>
        <v>1.4585987261146496</v>
      </c>
      <c r="V1688" s="19">
        <v>168</v>
      </c>
      <c r="W1688" s="19">
        <v>126</v>
      </c>
      <c r="X1688" s="15">
        <f>IFERROR((W1688-V1688)/V1688,"")</f>
        <v>-0.25</v>
      </c>
      <c r="Y1688" s="18">
        <v>559</v>
      </c>
      <c r="Z1688" s="18">
        <v>2980</v>
      </c>
      <c r="AA1688" s="18">
        <v>0</v>
      </c>
      <c r="AB1688" s="18">
        <v>652</v>
      </c>
      <c r="AC1688" s="18">
        <v>2701</v>
      </c>
      <c r="AD1688" s="18">
        <v>1257</v>
      </c>
      <c r="AE1688" s="18">
        <v>0</v>
      </c>
      <c r="AF1688" s="18">
        <v>5728</v>
      </c>
      <c r="AG1688" s="18">
        <v>978</v>
      </c>
      <c r="AH1688" s="18">
        <v>2472</v>
      </c>
      <c r="AI1688" s="18">
        <v>1956</v>
      </c>
      <c r="AJ1688" s="18">
        <v>0</v>
      </c>
      <c r="AK1688" s="23">
        <f>SUM(Y1688:AJ1688)</f>
        <v>19283</v>
      </c>
      <c r="AL1688" s="23">
        <f>MAX(Y1688:AJ1688)</f>
        <v>5728</v>
      </c>
      <c r="AM1688">
        <f>COUNTIF(Y1688:AJ1688,"&gt;1")</f>
        <v>9</v>
      </c>
    </row>
    <row r="1689" spans="1:39" ht="15.75" x14ac:dyDescent="0.25">
      <c r="A1689" s="21"/>
      <c r="B1689" s="21" t="s">
        <v>1520</v>
      </c>
      <c r="C1689" s="21">
        <v>33592510</v>
      </c>
      <c r="D1689" s="25">
        <v>193964</v>
      </c>
      <c r="E1689" s="21" t="s">
        <v>1575</v>
      </c>
      <c r="F1689" s="21" t="s">
        <v>242</v>
      </c>
      <c r="G1689" s="21" t="s">
        <v>158</v>
      </c>
      <c r="H1689" s="25" t="s">
        <v>51</v>
      </c>
      <c r="I1689" s="21" t="s">
        <v>85</v>
      </c>
      <c r="J1689" s="21" t="s">
        <v>86</v>
      </c>
      <c r="K1689" s="38">
        <v>46239</v>
      </c>
      <c r="L1689" s="38">
        <v>46238</v>
      </c>
      <c r="M1689" s="39" t="s">
        <v>18</v>
      </c>
      <c r="N1689" s="18">
        <v>34130</v>
      </c>
      <c r="O1689" s="18">
        <v>34610</v>
      </c>
      <c r="P1689" s="15">
        <f>IFERROR((O1689-N1689)/N1689,"")</f>
        <v>1.4063873425139173E-2</v>
      </c>
      <c r="Q1689" s="19">
        <v>555</v>
      </c>
      <c r="R1689" s="19">
        <v>567</v>
      </c>
      <c r="S1689" s="15">
        <f>IFERROR((R1689-Q1689)/Q1689,"")</f>
        <v>2.1621621621621623E-2</v>
      </c>
      <c r="T1689" s="19">
        <v>2077</v>
      </c>
      <c r="U1689" s="15">
        <f>IFERROR(R1689/T1689,"")</f>
        <v>0.2729898892633606</v>
      </c>
      <c r="V1689" s="19">
        <v>533</v>
      </c>
      <c r="W1689" s="19">
        <v>445</v>
      </c>
      <c r="X1689" s="15">
        <f>IFERROR((W1689-V1689)/V1689,"")</f>
        <v>-0.16510318949343339</v>
      </c>
      <c r="Y1689" s="18">
        <v>9308</v>
      </c>
      <c r="Z1689" s="18">
        <v>9612</v>
      </c>
      <c r="AA1689" s="18">
        <v>3420</v>
      </c>
      <c r="AB1689" s="18">
        <v>7492</v>
      </c>
      <c r="AC1689" s="18">
        <v>8996</v>
      </c>
      <c r="AD1689" s="18">
        <v>4300</v>
      </c>
      <c r="AE1689" s="18">
        <v>3496</v>
      </c>
      <c r="AF1689" s="18">
        <v>2090</v>
      </c>
      <c r="AG1689" s="18">
        <v>11092</v>
      </c>
      <c r="AH1689" s="18">
        <v>7218</v>
      </c>
      <c r="AI1689" s="18">
        <v>5586</v>
      </c>
      <c r="AJ1689" s="18">
        <v>10714</v>
      </c>
      <c r="AK1689" s="23">
        <f>SUM(Y1689:AJ1689)</f>
        <v>83324</v>
      </c>
      <c r="AL1689" s="23">
        <f>MAX(Y1689:AJ1689)</f>
        <v>11092</v>
      </c>
      <c r="AM1689">
        <f>COUNTIF(Y1689:AJ1689,"&gt;1")</f>
        <v>12</v>
      </c>
    </row>
    <row r="1690" spans="1:39" ht="15.75" x14ac:dyDescent="0.25">
      <c r="A1690" s="21"/>
      <c r="B1690" s="21" t="s">
        <v>1520</v>
      </c>
      <c r="C1690" s="21">
        <v>33592510</v>
      </c>
      <c r="D1690" s="25">
        <v>191535</v>
      </c>
      <c r="E1690" s="21" t="s">
        <v>1575</v>
      </c>
      <c r="F1690" s="21" t="s">
        <v>242</v>
      </c>
      <c r="G1690" s="21" t="s">
        <v>158</v>
      </c>
      <c r="H1690" s="25" t="s">
        <v>51</v>
      </c>
      <c r="I1690" s="21" t="s">
        <v>41</v>
      </c>
      <c r="J1690" s="21" t="s">
        <v>42</v>
      </c>
      <c r="K1690" s="38">
        <v>46239</v>
      </c>
      <c r="L1690" s="38">
        <v>46232</v>
      </c>
      <c r="M1690" s="39" t="s">
        <v>18</v>
      </c>
      <c r="N1690" s="18">
        <v>38499.47</v>
      </c>
      <c r="O1690" s="18">
        <v>57418</v>
      </c>
      <c r="P1690" s="15">
        <f>IFERROR((O1690-N1690)/N1690,"")</f>
        <v>0.49139715429848768</v>
      </c>
      <c r="Q1690" s="19">
        <v>546</v>
      </c>
      <c r="R1690" s="19">
        <v>1207</v>
      </c>
      <c r="S1690" s="15">
        <f>IFERROR((R1690-Q1690)/Q1690,"")</f>
        <v>1.2106227106227105</v>
      </c>
      <c r="T1690" s="19">
        <v>2766</v>
      </c>
      <c r="U1690" s="15">
        <f>IFERROR(R1690/T1690,"")</f>
        <v>0.43637020968908169</v>
      </c>
      <c r="V1690" s="19">
        <v>806</v>
      </c>
      <c r="W1690" s="19">
        <v>698</v>
      </c>
      <c r="X1690" s="15">
        <f>IFERROR((W1690-V1690)/V1690,"")</f>
        <v>-0.13399503722084366</v>
      </c>
      <c r="Y1690" s="18">
        <v>11398</v>
      </c>
      <c r="Z1690" s="18">
        <v>14589</v>
      </c>
      <c r="AA1690" s="18">
        <v>11911</v>
      </c>
      <c r="AB1690" s="18">
        <v>8103</v>
      </c>
      <c r="AC1690" s="18">
        <v>26579</v>
      </c>
      <c r="AD1690" s="18">
        <v>8569</v>
      </c>
      <c r="AE1690" s="18">
        <v>28545</v>
      </c>
      <c r="AF1690" s="18">
        <v>20779</v>
      </c>
      <c r="AG1690" s="18">
        <v>13124</v>
      </c>
      <c r="AH1690" s="18">
        <v>14360</v>
      </c>
      <c r="AI1690" s="18">
        <v>20153</v>
      </c>
      <c r="AJ1690" s="18">
        <v>9780</v>
      </c>
      <c r="AK1690" s="23">
        <f>SUM(Y1690:AJ1690)</f>
        <v>187890</v>
      </c>
      <c r="AL1690" s="23">
        <f>MAX(Y1690:AJ1690)</f>
        <v>28545</v>
      </c>
      <c r="AM1690">
        <f>COUNTIF(Y1690:AJ1690,"&gt;1")</f>
        <v>12</v>
      </c>
    </row>
    <row r="1691" spans="1:39" ht="15.75" x14ac:dyDescent="0.25">
      <c r="A1691" s="21"/>
      <c r="B1691" s="21" t="s">
        <v>1520</v>
      </c>
      <c r="C1691" s="21">
        <v>33592510</v>
      </c>
      <c r="D1691" s="25">
        <v>501801</v>
      </c>
      <c r="E1691" s="21" t="s">
        <v>1575</v>
      </c>
      <c r="F1691" s="21" t="s">
        <v>242</v>
      </c>
      <c r="G1691" s="21" t="s">
        <v>1088</v>
      </c>
      <c r="H1691" s="25" t="s">
        <v>15</v>
      </c>
      <c r="I1691" s="21" t="s">
        <v>41</v>
      </c>
      <c r="J1691" s="21" t="s">
        <v>42</v>
      </c>
      <c r="K1691" s="38">
        <v>45842</v>
      </c>
      <c r="L1691" s="38">
        <v>46231</v>
      </c>
      <c r="M1691" s="39" t="s">
        <v>18</v>
      </c>
      <c r="N1691" s="18">
        <v>4690</v>
      </c>
      <c r="O1691" s="18">
        <v>0</v>
      </c>
      <c r="P1691" s="15">
        <f>IFERROR((O1691-N1691)/N1691,"")</f>
        <v>-1</v>
      </c>
      <c r="Q1691" s="19">
        <v>479</v>
      </c>
      <c r="R1691" s="19">
        <v>476</v>
      </c>
      <c r="S1691" s="15">
        <f>IFERROR((R1691-Q1691)/Q1691,"")</f>
        <v>-6.2630480167014616E-3</v>
      </c>
      <c r="T1691" s="19">
        <v>311</v>
      </c>
      <c r="U1691" s="15">
        <f>IFERROR(R1691/T1691,"")</f>
        <v>1.5305466237942122</v>
      </c>
      <c r="V1691" s="19">
        <v>221</v>
      </c>
      <c r="W1691" s="19">
        <v>111</v>
      </c>
      <c r="X1691" s="15">
        <f>IFERROR((W1691-V1691)/V1691,"")</f>
        <v>-0.49773755656108598</v>
      </c>
      <c r="Y1691" s="18" t="s">
        <v>1610</v>
      </c>
      <c r="Z1691" s="18" t="s">
        <v>1610</v>
      </c>
      <c r="AA1691" s="18" t="s">
        <v>1610</v>
      </c>
      <c r="AB1691" s="18" t="s">
        <v>1610</v>
      </c>
      <c r="AC1691" s="18" t="s">
        <v>1610</v>
      </c>
      <c r="AD1691" s="18" t="s">
        <v>1610</v>
      </c>
      <c r="AE1691" s="18" t="s">
        <v>1610</v>
      </c>
      <c r="AF1691" s="18" t="s">
        <v>1610</v>
      </c>
      <c r="AG1691" s="18" t="s">
        <v>1610</v>
      </c>
      <c r="AH1691" s="18" t="s">
        <v>1610</v>
      </c>
      <c r="AI1691" s="18" t="s">
        <v>1610</v>
      </c>
      <c r="AJ1691" s="18" t="s">
        <v>1610</v>
      </c>
      <c r="AK1691" s="23">
        <f>SUM(Y1691:AJ1691)</f>
        <v>0</v>
      </c>
      <c r="AL1691" s="23">
        <f>MAX(Y1691:AJ1691)</f>
        <v>0</v>
      </c>
      <c r="AM1691">
        <f>COUNTIF(Y1691:AJ1691,"&gt;1")</f>
        <v>0</v>
      </c>
    </row>
    <row r="1692" spans="1:39" ht="15.75" x14ac:dyDescent="0.25">
      <c r="A1692" s="21"/>
      <c r="B1692" s="21" t="s">
        <v>1520</v>
      </c>
      <c r="C1692" s="21">
        <v>33592510</v>
      </c>
      <c r="D1692" s="25">
        <v>191383</v>
      </c>
      <c r="E1692" s="21" t="s">
        <v>1575</v>
      </c>
      <c r="F1692" s="21" t="s">
        <v>242</v>
      </c>
      <c r="G1692" s="21" t="s">
        <v>614</v>
      </c>
      <c r="H1692" s="25" t="s">
        <v>15</v>
      </c>
      <c r="I1692" s="21" t="s">
        <v>41</v>
      </c>
      <c r="J1692" s="21" t="s">
        <v>42</v>
      </c>
      <c r="K1692" s="38">
        <v>45938</v>
      </c>
      <c r="L1692" s="38">
        <v>45834</v>
      </c>
      <c r="M1692" s="39" t="s">
        <v>53</v>
      </c>
      <c r="N1692" s="18">
        <v>17465</v>
      </c>
      <c r="O1692" s="18">
        <v>0</v>
      </c>
      <c r="P1692" s="15">
        <f>IFERROR((O1692-N1692)/N1692,"")</f>
        <v>-1</v>
      </c>
      <c r="Q1692" s="19">
        <v>344</v>
      </c>
      <c r="R1692" s="19">
        <v>0</v>
      </c>
      <c r="S1692" s="15">
        <f>IFERROR((R1692-Q1692)/Q1692,"")</f>
        <v>-1</v>
      </c>
      <c r="T1692" s="19">
        <v>318</v>
      </c>
      <c r="U1692" s="15">
        <f>IFERROR(R1692/T1692,"")</f>
        <v>0</v>
      </c>
      <c r="V1692" s="19">
        <v>125</v>
      </c>
      <c r="W1692" s="19">
        <v>0</v>
      </c>
      <c r="X1692" s="15">
        <f>IFERROR((W1692-V1692)/V1692,"")</f>
        <v>-1</v>
      </c>
      <c r="Y1692" s="18">
        <v>6475</v>
      </c>
      <c r="Z1692" s="18">
        <v>0</v>
      </c>
      <c r="AA1692" s="18">
        <v>6475</v>
      </c>
      <c r="AB1692" s="18">
        <v>0</v>
      </c>
      <c r="AC1692" s="18">
        <v>0</v>
      </c>
      <c r="AD1692" s="18">
        <v>0</v>
      </c>
      <c r="AE1692" s="18">
        <v>0</v>
      </c>
      <c r="AF1692" s="18">
        <v>0</v>
      </c>
      <c r="AG1692" s="18">
        <v>0</v>
      </c>
      <c r="AH1692" s="18">
        <v>0</v>
      </c>
      <c r="AI1692" s="18">
        <v>0</v>
      </c>
      <c r="AJ1692" s="18">
        <v>0</v>
      </c>
      <c r="AK1692" s="23">
        <f>SUM(Y1692:AJ1692)</f>
        <v>12950</v>
      </c>
      <c r="AL1692" s="23">
        <f>MAX(Y1692:AJ1692)</f>
        <v>6475</v>
      </c>
      <c r="AM1692">
        <f>COUNTIF(Y1692:AJ1692,"&gt;1")</f>
        <v>2</v>
      </c>
    </row>
    <row r="1693" spans="1:39" ht="15.75" x14ac:dyDescent="0.25">
      <c r="A1693" s="21"/>
      <c r="B1693" s="21"/>
      <c r="C1693" s="21">
        <v>33592510</v>
      </c>
      <c r="D1693" s="25">
        <v>100644</v>
      </c>
      <c r="E1693" s="21" t="s">
        <v>1575</v>
      </c>
      <c r="F1693" s="21" t="s">
        <v>242</v>
      </c>
      <c r="G1693" s="21" t="s">
        <v>243</v>
      </c>
      <c r="H1693" s="25" t="s">
        <v>15</v>
      </c>
      <c r="I1693" s="21" t="s">
        <v>41</v>
      </c>
      <c r="J1693" s="21" t="s">
        <v>42</v>
      </c>
      <c r="K1693" s="38">
        <v>46048</v>
      </c>
      <c r="L1693" s="38">
        <v>45590</v>
      </c>
      <c r="M1693" s="39" t="s">
        <v>53</v>
      </c>
      <c r="N1693" s="18">
        <v>2730</v>
      </c>
      <c r="O1693" s="18">
        <v>0</v>
      </c>
      <c r="P1693" s="15">
        <f>IFERROR((O1693-N1693)/N1693,"")</f>
        <v>-1</v>
      </c>
      <c r="Q1693" s="19">
        <v>0</v>
      </c>
      <c r="R1693" s="19">
        <v>0</v>
      </c>
      <c r="S1693" s="15" t="str">
        <f>IFERROR((R1693-Q1693)/Q1693,"")</f>
        <v/>
      </c>
      <c r="T1693" s="19" t="s">
        <v>1610</v>
      </c>
      <c r="U1693" s="15" t="str">
        <f>IFERROR(R1693/T1693,"")</f>
        <v/>
      </c>
      <c r="V1693" s="19" t="s">
        <v>1610</v>
      </c>
      <c r="W1693" s="19" t="s">
        <v>1610</v>
      </c>
      <c r="X1693" s="15" t="str">
        <f>IFERROR((W1693-V1693)/V1693,"")</f>
        <v/>
      </c>
      <c r="Y1693" s="18">
        <v>840</v>
      </c>
      <c r="Z1693" s="18">
        <v>0</v>
      </c>
      <c r="AA1693" s="18">
        <v>840</v>
      </c>
      <c r="AB1693" s="18">
        <v>0</v>
      </c>
      <c r="AC1693" s="18">
        <v>840</v>
      </c>
      <c r="AD1693" s="18">
        <v>1680</v>
      </c>
      <c r="AE1693" s="18">
        <v>0</v>
      </c>
      <c r="AF1693" s="18">
        <v>0</v>
      </c>
      <c r="AG1693" s="18">
        <v>0</v>
      </c>
      <c r="AH1693" s="18">
        <v>0</v>
      </c>
      <c r="AI1693" s="18">
        <v>0</v>
      </c>
      <c r="AJ1693" s="18">
        <v>0</v>
      </c>
      <c r="AK1693" s="23">
        <f>SUM(Y1693:AJ1693)</f>
        <v>4200</v>
      </c>
      <c r="AL1693" s="23">
        <f>MAX(Y1693:AJ1693)</f>
        <v>1680</v>
      </c>
      <c r="AM1693">
        <f>COUNTIF(Y1693:AJ1693,"&gt;1")</f>
        <v>4</v>
      </c>
    </row>
    <row r="1694" spans="1:39" ht="15.75" x14ac:dyDescent="0.25">
      <c r="A1694" s="21"/>
      <c r="B1694" s="21" t="s">
        <v>1520</v>
      </c>
      <c r="C1694" s="21">
        <v>33592510</v>
      </c>
      <c r="D1694" s="25" t="s">
        <v>2761</v>
      </c>
      <c r="E1694" s="21" t="s">
        <v>1575</v>
      </c>
      <c r="F1694" s="21" t="s">
        <v>2762</v>
      </c>
      <c r="G1694" s="21" t="s">
        <v>50</v>
      </c>
      <c r="H1694" s="25" t="s">
        <v>51</v>
      </c>
      <c r="I1694" s="21" t="s">
        <v>41</v>
      </c>
      <c r="J1694" s="21" t="s">
        <v>89</v>
      </c>
      <c r="K1694" s="38">
        <v>46241</v>
      </c>
      <c r="L1694" s="38"/>
      <c r="M1694" s="39" t="s">
        <v>18</v>
      </c>
      <c r="N1694" s="18">
        <v>0</v>
      </c>
      <c r="O1694" s="18">
        <v>29714</v>
      </c>
      <c r="P1694" s="15" t="str">
        <f>IFERROR((O1694-N1694)/N1694,"")</f>
        <v/>
      </c>
      <c r="Q1694" s="19">
        <v>0</v>
      </c>
      <c r="R1694" s="19">
        <v>0</v>
      </c>
      <c r="S1694" s="15" t="str">
        <f>IFERROR((R1694-Q1694)/Q1694,"")</f>
        <v/>
      </c>
      <c r="T1694" s="19" t="s">
        <v>1610</v>
      </c>
      <c r="U1694" s="15" t="str">
        <f>IFERROR(R1694/T1694,"")</f>
        <v/>
      </c>
      <c r="V1694" s="19" t="s">
        <v>1610</v>
      </c>
      <c r="W1694" s="19" t="s">
        <v>1610</v>
      </c>
      <c r="X1694" s="15" t="str">
        <f>IFERROR((W1694-V1694)/V1694,"")</f>
        <v/>
      </c>
      <c r="Y1694" s="18">
        <v>0</v>
      </c>
      <c r="Z1694" s="18">
        <v>10080</v>
      </c>
      <c r="AA1694" s="18">
        <v>0</v>
      </c>
      <c r="AB1694" s="18">
        <v>8317</v>
      </c>
      <c r="AC1694" s="18">
        <v>5915</v>
      </c>
      <c r="AD1694" s="18">
        <v>9255</v>
      </c>
      <c r="AE1694" s="18">
        <v>4980</v>
      </c>
      <c r="AF1694" s="18">
        <v>6889</v>
      </c>
      <c r="AG1694" s="18">
        <v>9379</v>
      </c>
      <c r="AH1694" s="18">
        <v>7802</v>
      </c>
      <c r="AI1694" s="18">
        <v>9006</v>
      </c>
      <c r="AJ1694" s="18">
        <v>3528</v>
      </c>
      <c r="AK1694" s="23">
        <f>SUM(Y1694:AJ1694)</f>
        <v>75151</v>
      </c>
      <c r="AL1694" s="23">
        <f>MAX(Y1694:AJ1694)</f>
        <v>10080</v>
      </c>
      <c r="AM1694">
        <f>COUNTIF(Y1694:AJ1694,"&gt;1")</f>
        <v>10</v>
      </c>
    </row>
    <row r="1695" spans="1:39" ht="15.75" x14ac:dyDescent="0.25">
      <c r="A1695" s="21"/>
      <c r="B1695" s="21" t="s">
        <v>1520</v>
      </c>
      <c r="C1695" s="21">
        <v>33592510</v>
      </c>
      <c r="D1695" s="25" t="s">
        <v>2012</v>
      </c>
      <c r="E1695" s="21" t="s">
        <v>2489</v>
      </c>
      <c r="F1695" s="21" t="s">
        <v>242</v>
      </c>
      <c r="G1695" s="21" t="s">
        <v>468</v>
      </c>
      <c r="H1695" s="25" t="s">
        <v>201</v>
      </c>
      <c r="I1695" s="21" t="s">
        <v>41</v>
      </c>
      <c r="J1695" s="21" t="s">
        <v>100</v>
      </c>
      <c r="K1695" s="38">
        <v>45896</v>
      </c>
      <c r="L1695" s="38">
        <v>46107</v>
      </c>
      <c r="M1695" s="39" t="s">
        <v>53</v>
      </c>
      <c r="N1695" s="18">
        <v>10794</v>
      </c>
      <c r="O1695" s="18">
        <v>0</v>
      </c>
      <c r="P1695" s="15">
        <f>IFERROR((O1695-N1695)/N1695,"")</f>
        <v>-1</v>
      </c>
      <c r="Q1695" s="19">
        <v>0</v>
      </c>
      <c r="R1695" s="19">
        <v>0</v>
      </c>
      <c r="S1695" s="15" t="str">
        <f>IFERROR((R1695-Q1695)/Q1695,"")</f>
        <v/>
      </c>
      <c r="T1695" s="19" t="s">
        <v>1610</v>
      </c>
      <c r="U1695" s="15" t="str">
        <f>IFERROR(R1695/T1695,"")</f>
        <v/>
      </c>
      <c r="V1695" s="19">
        <v>1</v>
      </c>
      <c r="W1695" s="19">
        <v>0</v>
      </c>
      <c r="X1695" s="15">
        <f>IFERROR((W1695-V1695)/V1695,"")</f>
        <v>-1</v>
      </c>
      <c r="Y1695" s="18">
        <v>4200</v>
      </c>
      <c r="Z1695" s="18">
        <v>0</v>
      </c>
      <c r="AA1695" s="18">
        <v>0</v>
      </c>
      <c r="AB1695" s="18">
        <v>0</v>
      </c>
      <c r="AC1695" s="18">
        <v>0</v>
      </c>
      <c r="AD1695" s="18">
        <v>0</v>
      </c>
      <c r="AE1695" s="18">
        <v>0</v>
      </c>
      <c r="AF1695" s="18">
        <v>0</v>
      </c>
      <c r="AG1695" s="18">
        <v>0</v>
      </c>
      <c r="AH1695" s="18">
        <v>0</v>
      </c>
      <c r="AI1695" s="18">
        <v>0</v>
      </c>
      <c r="AJ1695" s="18">
        <v>0</v>
      </c>
      <c r="AK1695" s="23">
        <f>SUM(Y1695:AJ1695)</f>
        <v>4200</v>
      </c>
      <c r="AL1695" s="23">
        <f>MAX(Y1695:AJ1695)</f>
        <v>4200</v>
      </c>
      <c r="AM1695">
        <f>COUNTIF(Y1695:AJ1695,"&gt;1")</f>
        <v>1</v>
      </c>
    </row>
    <row r="1696" spans="1:39" ht="15.75" x14ac:dyDescent="0.25">
      <c r="A1696" s="21" t="s">
        <v>3217</v>
      </c>
      <c r="B1696" s="21" t="s">
        <v>1519</v>
      </c>
      <c r="C1696" s="21">
        <v>33656729</v>
      </c>
      <c r="D1696" s="25" t="s">
        <v>2897</v>
      </c>
      <c r="E1696" s="21" t="s">
        <v>1798</v>
      </c>
      <c r="F1696" s="21" t="s">
        <v>248</v>
      </c>
      <c r="G1696" s="21" t="s">
        <v>532</v>
      </c>
      <c r="H1696" s="25" t="s">
        <v>145</v>
      </c>
      <c r="I1696" s="21" t="s">
        <v>16</v>
      </c>
      <c r="J1696" s="21" t="s">
        <v>17</v>
      </c>
      <c r="K1696" s="38">
        <v>45930</v>
      </c>
      <c r="L1696" s="38">
        <v>46240</v>
      </c>
      <c r="M1696" s="39" t="s">
        <v>18</v>
      </c>
      <c r="N1696" s="18">
        <v>0</v>
      </c>
      <c r="O1696" s="18">
        <v>0</v>
      </c>
      <c r="P1696" s="15" t="str">
        <f>IFERROR((O1696-N1696)/N1696,"")</f>
        <v/>
      </c>
      <c r="Q1696" s="19">
        <v>0</v>
      </c>
      <c r="R1696" s="19">
        <v>189</v>
      </c>
      <c r="S1696" s="15" t="str">
        <f>IFERROR((R1696-Q1696)/Q1696,"")</f>
        <v/>
      </c>
      <c r="T1696" s="19" t="s">
        <v>1610</v>
      </c>
      <c r="U1696" s="15" t="str">
        <f>IFERROR(R1696/T1696,"")</f>
        <v/>
      </c>
      <c r="V1696" s="19">
        <v>26</v>
      </c>
      <c r="W1696" s="19">
        <v>32</v>
      </c>
      <c r="X1696" s="15">
        <f>IFERROR((W1696-V1696)/V1696,"")</f>
        <v>0.23076923076923078</v>
      </c>
      <c r="Y1696" s="18">
        <v>0</v>
      </c>
      <c r="Z1696" s="18">
        <v>6000</v>
      </c>
      <c r="AA1696" s="18">
        <v>0</v>
      </c>
      <c r="AB1696" s="18">
        <v>0</v>
      </c>
      <c r="AC1696" s="18">
        <v>0</v>
      </c>
      <c r="AD1696" s="18">
        <v>0</v>
      </c>
      <c r="AE1696" s="18">
        <v>0</v>
      </c>
      <c r="AF1696" s="18">
        <v>0</v>
      </c>
      <c r="AG1696" s="18">
        <v>0</v>
      </c>
      <c r="AH1696" s="18">
        <v>0</v>
      </c>
      <c r="AI1696" s="18">
        <v>0</v>
      </c>
      <c r="AJ1696" s="18">
        <v>0</v>
      </c>
      <c r="AK1696" s="23">
        <f>SUM(Y1696:AJ1696)</f>
        <v>6000</v>
      </c>
      <c r="AL1696" s="23">
        <f>MAX(Y1696:AJ1696)</f>
        <v>6000</v>
      </c>
      <c r="AM1696">
        <f>COUNTIF(Y1696:AJ1696,"&gt;1")</f>
        <v>1</v>
      </c>
    </row>
    <row r="1697" spans="1:39" ht="15.75" x14ac:dyDescent="0.25">
      <c r="A1697" s="21" t="s">
        <v>23</v>
      </c>
      <c r="B1697" s="21" t="s">
        <v>1519</v>
      </c>
      <c r="C1697" s="21">
        <v>33656729</v>
      </c>
      <c r="D1697" s="25">
        <v>800077</v>
      </c>
      <c r="E1697" s="21" t="s">
        <v>1798</v>
      </c>
      <c r="F1697" s="21" t="s">
        <v>248</v>
      </c>
      <c r="G1697" s="21" t="s">
        <v>863</v>
      </c>
      <c r="H1697" s="25" t="s">
        <v>145</v>
      </c>
      <c r="I1697" s="21" t="s">
        <v>27</v>
      </c>
      <c r="J1697" s="21" t="s">
        <v>74</v>
      </c>
      <c r="K1697" s="38">
        <v>46084</v>
      </c>
      <c r="L1697" s="38">
        <v>46239</v>
      </c>
      <c r="M1697" s="39" t="s">
        <v>18</v>
      </c>
      <c r="N1697" s="18">
        <v>0</v>
      </c>
      <c r="O1697" s="18">
        <v>0</v>
      </c>
      <c r="P1697" s="15" t="str">
        <f>IFERROR((O1697-N1697)/N1697,"")</f>
        <v/>
      </c>
      <c r="Q1697" s="19">
        <v>39</v>
      </c>
      <c r="R1697" s="19">
        <v>200</v>
      </c>
      <c r="S1697" s="15"/>
      <c r="T1697" s="19">
        <v>89</v>
      </c>
      <c r="U1697" s="15"/>
      <c r="V1697" s="19">
        <v>65</v>
      </c>
      <c r="W1697" s="19">
        <v>80</v>
      </c>
      <c r="X1697" s="15">
        <f>IFERROR((W1697-V1697)/V1697,"")</f>
        <v>0.23076923076923078</v>
      </c>
      <c r="Y1697" s="18">
        <v>0</v>
      </c>
      <c r="Z1697" s="18">
        <v>2000</v>
      </c>
      <c r="AA1697" s="18">
        <v>0</v>
      </c>
      <c r="AB1697" s="18">
        <v>0</v>
      </c>
      <c r="AC1697" s="18">
        <v>0</v>
      </c>
      <c r="AD1697" s="18">
        <v>0</v>
      </c>
      <c r="AE1697" s="18">
        <v>0</v>
      </c>
      <c r="AF1697" s="18">
        <v>3450</v>
      </c>
      <c r="AG1697" s="18">
        <v>0</v>
      </c>
      <c r="AH1697" s="18">
        <v>0</v>
      </c>
      <c r="AI1697" s="18">
        <v>0</v>
      </c>
      <c r="AJ1697" s="18">
        <v>0</v>
      </c>
      <c r="AK1697" s="23">
        <f>SUM(Y1697:AJ1697)</f>
        <v>5450</v>
      </c>
      <c r="AL1697" s="23">
        <f>MAX(Y1697:AJ1697)</f>
        <v>3450</v>
      </c>
      <c r="AM1697">
        <f>COUNTIF(Y1697:AJ1697,"&gt;1")</f>
        <v>2</v>
      </c>
    </row>
    <row r="1698" spans="1:39" ht="15.75" x14ac:dyDescent="0.25">
      <c r="A1698" s="21"/>
      <c r="B1698" s="21" t="s">
        <v>1519</v>
      </c>
      <c r="C1698" s="21">
        <v>33656729</v>
      </c>
      <c r="D1698" s="25">
        <v>100680</v>
      </c>
      <c r="E1698" s="21" t="s">
        <v>1798</v>
      </c>
      <c r="F1698" s="21" t="s">
        <v>248</v>
      </c>
      <c r="G1698" s="21" t="s">
        <v>249</v>
      </c>
      <c r="H1698" s="25" t="s">
        <v>145</v>
      </c>
      <c r="I1698" s="21" t="s">
        <v>27</v>
      </c>
      <c r="J1698" s="21" t="s">
        <v>74</v>
      </c>
      <c r="K1698" s="38">
        <v>45953</v>
      </c>
      <c r="L1698" s="38">
        <v>46237</v>
      </c>
      <c r="M1698" s="39" t="s">
        <v>18</v>
      </c>
      <c r="N1698" s="18">
        <v>0</v>
      </c>
      <c r="O1698" s="18">
        <v>0</v>
      </c>
      <c r="P1698" s="15" t="str">
        <f>IFERROR((O1698-N1698)/N1698,"")</f>
        <v/>
      </c>
      <c r="Q1698" s="19">
        <v>17</v>
      </c>
      <c r="R1698" s="19">
        <v>20</v>
      </c>
      <c r="S1698" s="15">
        <f>IFERROR((R1698-Q1698)/Q1698,"")</f>
        <v>0.17647058823529413</v>
      </c>
      <c r="T1698" s="19">
        <v>23</v>
      </c>
      <c r="U1698" s="15">
        <f>IFERROR(R1698/T1698,"")</f>
        <v>0.86956521739130432</v>
      </c>
      <c r="V1698" s="19">
        <v>23</v>
      </c>
      <c r="W1698" s="19">
        <v>16</v>
      </c>
      <c r="X1698" s="15">
        <f>IFERROR((W1698-V1698)/V1698,"")</f>
        <v>-0.30434782608695654</v>
      </c>
      <c r="Y1698" s="18">
        <v>0</v>
      </c>
      <c r="Z1698" s="18">
        <v>2000</v>
      </c>
      <c r="AA1698" s="18">
        <v>2000</v>
      </c>
      <c r="AB1698" s="18">
        <v>0</v>
      </c>
      <c r="AC1698" s="18">
        <v>0</v>
      </c>
      <c r="AD1698" s="18">
        <v>0</v>
      </c>
      <c r="AE1698" s="18">
        <v>0</v>
      </c>
      <c r="AF1698" s="18">
        <v>0</v>
      </c>
      <c r="AG1698" s="18">
        <v>0</v>
      </c>
      <c r="AH1698" s="18">
        <v>0</v>
      </c>
      <c r="AI1698" s="18">
        <v>0</v>
      </c>
      <c r="AJ1698" s="18">
        <v>0</v>
      </c>
      <c r="AK1698" s="23">
        <f>SUM(Y1698:AJ1698)</f>
        <v>4000</v>
      </c>
      <c r="AL1698" s="23">
        <f>MAX(Y1698:AJ1698)</f>
        <v>2000</v>
      </c>
      <c r="AM1698">
        <f>COUNTIF(Y1698:AJ1698,"&gt;1")</f>
        <v>2</v>
      </c>
    </row>
    <row r="1699" spans="1:39" ht="15.75" x14ac:dyDescent="0.25">
      <c r="A1699" s="21"/>
      <c r="B1699" s="21" t="s">
        <v>1519</v>
      </c>
      <c r="C1699" s="21">
        <v>33656729</v>
      </c>
      <c r="D1699" s="25">
        <v>500542</v>
      </c>
      <c r="E1699" s="21" t="s">
        <v>1798</v>
      </c>
      <c r="F1699" s="21" t="s">
        <v>248</v>
      </c>
      <c r="G1699" s="21" t="s">
        <v>543</v>
      </c>
      <c r="H1699" s="25" t="s">
        <v>72</v>
      </c>
      <c r="I1699" s="21" t="s">
        <v>27</v>
      </c>
      <c r="J1699" s="21" t="s">
        <v>74</v>
      </c>
      <c r="K1699" s="38">
        <v>45944</v>
      </c>
      <c r="L1699" s="38">
        <v>46237</v>
      </c>
      <c r="M1699" s="39" t="s">
        <v>18</v>
      </c>
      <c r="N1699" s="18">
        <v>0</v>
      </c>
      <c r="O1699" s="18">
        <v>0</v>
      </c>
      <c r="P1699" s="15" t="str">
        <f>IFERROR((O1699-N1699)/N1699,"")</f>
        <v/>
      </c>
      <c r="Q1699" s="19">
        <v>35</v>
      </c>
      <c r="R1699" s="19">
        <v>161</v>
      </c>
      <c r="S1699" s="15">
        <f>IFERROR((R1699-Q1699)/Q1699,"")</f>
        <v>3.6</v>
      </c>
      <c r="T1699" s="19">
        <v>282</v>
      </c>
      <c r="U1699" s="15">
        <f>IFERROR(R1699/T1699,"")</f>
        <v>0.57092198581560283</v>
      </c>
      <c r="V1699" s="19">
        <v>46</v>
      </c>
      <c r="W1699" s="19">
        <v>28</v>
      </c>
      <c r="X1699" s="15">
        <f>IFERROR((W1699-V1699)/V1699,"")</f>
        <v>-0.39130434782608697</v>
      </c>
      <c r="Y1699" s="18">
        <v>0</v>
      </c>
      <c r="Z1699" s="18">
        <v>4000</v>
      </c>
      <c r="AA1699" s="18">
        <v>4000</v>
      </c>
      <c r="AB1699" s="18">
        <v>0</v>
      </c>
      <c r="AC1699" s="18">
        <v>0</v>
      </c>
      <c r="AD1699" s="18">
        <v>0</v>
      </c>
      <c r="AE1699" s="18">
        <v>0</v>
      </c>
      <c r="AF1699" s="18">
        <v>0</v>
      </c>
      <c r="AG1699" s="18">
        <v>0</v>
      </c>
      <c r="AH1699" s="18">
        <v>0</v>
      </c>
      <c r="AI1699" s="18">
        <v>0</v>
      </c>
      <c r="AJ1699" s="18">
        <v>0</v>
      </c>
      <c r="AK1699" s="23">
        <f>SUM(Y1699:AJ1699)</f>
        <v>8000</v>
      </c>
      <c r="AL1699" s="23">
        <f>MAX(Y1699:AJ1699)</f>
        <v>4000</v>
      </c>
      <c r="AM1699">
        <f>COUNTIF(Y1699:AJ1699,"&gt;1")</f>
        <v>2</v>
      </c>
    </row>
    <row r="1700" spans="1:39" ht="15.75" x14ac:dyDescent="0.25">
      <c r="A1700" s="21" t="s">
        <v>3217</v>
      </c>
      <c r="B1700" s="21" t="s">
        <v>1519</v>
      </c>
      <c r="C1700" s="21">
        <v>33656729</v>
      </c>
      <c r="D1700" s="25" t="s">
        <v>2813</v>
      </c>
      <c r="E1700" s="21" t="s">
        <v>1798</v>
      </c>
      <c r="F1700" s="21" t="s">
        <v>248</v>
      </c>
      <c r="G1700" s="21" t="s">
        <v>379</v>
      </c>
      <c r="H1700" s="25" t="s">
        <v>72</v>
      </c>
      <c r="I1700" s="21" t="s">
        <v>16</v>
      </c>
      <c r="J1700" s="21" t="s">
        <v>17</v>
      </c>
      <c r="K1700" s="38">
        <v>45961</v>
      </c>
      <c r="L1700" s="38">
        <v>46237</v>
      </c>
      <c r="M1700" s="39" t="s">
        <v>18</v>
      </c>
      <c r="N1700" s="18">
        <v>0</v>
      </c>
      <c r="O1700" s="18">
        <v>0</v>
      </c>
      <c r="P1700" s="15" t="str">
        <f>IFERROR((O1700-N1700)/N1700,"")</f>
        <v/>
      </c>
      <c r="Q1700" s="19">
        <v>0</v>
      </c>
      <c r="R1700" s="19">
        <v>583</v>
      </c>
      <c r="S1700" s="15" t="str">
        <f>IFERROR((R1700-Q1700)/Q1700,"")</f>
        <v/>
      </c>
      <c r="T1700" s="19" t="s">
        <v>1610</v>
      </c>
      <c r="U1700" s="15" t="str">
        <f>IFERROR(R1700/T1700,"")</f>
        <v/>
      </c>
      <c r="V1700" s="19">
        <v>79</v>
      </c>
      <c r="W1700" s="19">
        <v>77</v>
      </c>
      <c r="X1700" s="15">
        <f>IFERROR((W1700-V1700)/V1700,"")</f>
        <v>-2.5316455696202531E-2</v>
      </c>
      <c r="Y1700" s="18">
        <v>0</v>
      </c>
      <c r="Z1700" s="18">
        <v>6000</v>
      </c>
      <c r="AA1700" s="18">
        <v>18000</v>
      </c>
      <c r="AB1700" s="18">
        <v>0</v>
      </c>
      <c r="AC1700" s="18">
        <v>0</v>
      </c>
      <c r="AD1700" s="18">
        <v>0</v>
      </c>
      <c r="AE1700" s="18">
        <v>0</v>
      </c>
      <c r="AF1700" s="18">
        <v>0</v>
      </c>
      <c r="AG1700" s="18">
        <v>0</v>
      </c>
      <c r="AH1700" s="18">
        <v>0</v>
      </c>
      <c r="AI1700" s="18">
        <v>0</v>
      </c>
      <c r="AJ1700" s="18">
        <v>0</v>
      </c>
      <c r="AK1700" s="23">
        <f>SUM(Y1700:AJ1700)</f>
        <v>24000</v>
      </c>
      <c r="AL1700" s="23">
        <f>MAX(Y1700:AJ1700)</f>
        <v>18000</v>
      </c>
      <c r="AM1700">
        <f>COUNTIF(Y1700:AJ1700,"&gt;1")</f>
        <v>2</v>
      </c>
    </row>
    <row r="1701" spans="1:39" ht="15.75" x14ac:dyDescent="0.25">
      <c r="A1701" s="21" t="s">
        <v>3194</v>
      </c>
      <c r="B1701" s="21" t="s">
        <v>1519</v>
      </c>
      <c r="C1701" s="21">
        <v>33656729</v>
      </c>
      <c r="D1701" s="25">
        <v>500540</v>
      </c>
      <c r="E1701" s="21" t="s">
        <v>1798</v>
      </c>
      <c r="F1701" s="21" t="s">
        <v>248</v>
      </c>
      <c r="G1701" s="21" t="s">
        <v>334</v>
      </c>
      <c r="H1701" s="25" t="s">
        <v>145</v>
      </c>
      <c r="I1701" s="21" t="s">
        <v>27</v>
      </c>
      <c r="J1701" s="21" t="s">
        <v>74</v>
      </c>
      <c r="K1701" s="38">
        <v>45980</v>
      </c>
      <c r="L1701" s="38">
        <v>46234</v>
      </c>
      <c r="M1701" s="39" t="s">
        <v>18</v>
      </c>
      <c r="N1701" s="18">
        <v>0</v>
      </c>
      <c r="O1701" s="18">
        <v>0</v>
      </c>
      <c r="P1701" s="15" t="str">
        <f>IFERROR((O1701-N1701)/N1701,"")</f>
        <v/>
      </c>
      <c r="Q1701" s="19">
        <v>88</v>
      </c>
      <c r="R1701" s="19">
        <v>49</v>
      </c>
      <c r="S1701" s="15">
        <f>IFERROR((R1701-Q1701)/Q1701,"")</f>
        <v>-0.44318181818181818</v>
      </c>
      <c r="T1701" s="19">
        <v>171</v>
      </c>
      <c r="U1701" s="15">
        <f>IFERROR(R1701/T1701,"")</f>
        <v>0.28654970760233917</v>
      </c>
      <c r="V1701" s="19">
        <v>81</v>
      </c>
      <c r="W1701" s="19">
        <v>21</v>
      </c>
      <c r="X1701" s="15">
        <f>IFERROR((W1701-V1701)/V1701,"")</f>
        <v>-0.7407407407407407</v>
      </c>
      <c r="Y1701" s="18">
        <v>0</v>
      </c>
      <c r="Z1701" s="18">
        <v>0</v>
      </c>
      <c r="AA1701" s="18">
        <v>12000</v>
      </c>
      <c r="AB1701" s="18">
        <v>9560</v>
      </c>
      <c r="AC1701" s="18">
        <v>0</v>
      </c>
      <c r="AD1701" s="18">
        <v>0</v>
      </c>
      <c r="AE1701" s="18">
        <v>0</v>
      </c>
      <c r="AF1701" s="18">
        <v>0</v>
      </c>
      <c r="AG1701" s="18">
        <v>0</v>
      </c>
      <c r="AH1701" s="18">
        <v>0</v>
      </c>
      <c r="AI1701" s="18">
        <v>0</v>
      </c>
      <c r="AJ1701" s="18">
        <v>0</v>
      </c>
      <c r="AK1701" s="23">
        <f>SUM(Y1701:AJ1701)</f>
        <v>21560</v>
      </c>
      <c r="AL1701" s="23">
        <f>MAX(Y1701:AJ1701)</f>
        <v>12000</v>
      </c>
      <c r="AM1701">
        <f>COUNTIF(Y1701:AJ1701,"&gt;1")</f>
        <v>2</v>
      </c>
    </row>
    <row r="1702" spans="1:39" ht="15.75" x14ac:dyDescent="0.25">
      <c r="A1702" s="21" t="s">
        <v>3217</v>
      </c>
      <c r="B1702" s="21" t="s">
        <v>1519</v>
      </c>
      <c r="C1702" s="21">
        <v>33656729</v>
      </c>
      <c r="D1702" s="25" t="s">
        <v>2899</v>
      </c>
      <c r="E1702" s="21" t="s">
        <v>1798</v>
      </c>
      <c r="F1702" s="21" t="s">
        <v>248</v>
      </c>
      <c r="G1702" s="21" t="s">
        <v>94</v>
      </c>
      <c r="H1702" s="25" t="s">
        <v>63</v>
      </c>
      <c r="I1702" s="21" t="s">
        <v>16</v>
      </c>
      <c r="J1702" s="21" t="s">
        <v>17</v>
      </c>
      <c r="K1702" s="38">
        <v>45930</v>
      </c>
      <c r="L1702" s="38">
        <v>46234</v>
      </c>
      <c r="M1702" s="39" t="s">
        <v>18</v>
      </c>
      <c r="N1702" s="18">
        <v>0</v>
      </c>
      <c r="O1702" s="18">
        <v>0</v>
      </c>
      <c r="P1702" s="15" t="str">
        <f>IFERROR((O1702-N1702)/N1702,"")</f>
        <v/>
      </c>
      <c r="Q1702" s="19">
        <v>0</v>
      </c>
      <c r="R1702" s="19">
        <v>281</v>
      </c>
      <c r="S1702" s="15" t="str">
        <f>IFERROR((R1702-Q1702)/Q1702,"")</f>
        <v/>
      </c>
      <c r="T1702" s="19" t="s">
        <v>1610</v>
      </c>
      <c r="U1702" s="15" t="str">
        <f>IFERROR(R1702/T1702,"")</f>
        <v/>
      </c>
      <c r="V1702" s="19">
        <v>44</v>
      </c>
      <c r="W1702" s="19">
        <v>34</v>
      </c>
      <c r="X1702" s="15">
        <f>IFERROR((W1702-V1702)/V1702,"")</f>
        <v>-0.22727272727272727</v>
      </c>
      <c r="Y1702" s="18">
        <v>0</v>
      </c>
      <c r="Z1702" s="18">
        <v>6000</v>
      </c>
      <c r="AA1702" s="18">
        <v>0</v>
      </c>
      <c r="AB1702" s="18">
        <v>0</v>
      </c>
      <c r="AC1702" s="18">
        <v>0</v>
      </c>
      <c r="AD1702" s="18">
        <v>0</v>
      </c>
      <c r="AE1702" s="18">
        <v>0</v>
      </c>
      <c r="AF1702" s="18">
        <v>0</v>
      </c>
      <c r="AG1702" s="18">
        <v>0</v>
      </c>
      <c r="AH1702" s="18">
        <v>0</v>
      </c>
      <c r="AI1702" s="18">
        <v>0</v>
      </c>
      <c r="AJ1702" s="18">
        <v>0</v>
      </c>
      <c r="AK1702" s="23">
        <f>SUM(Y1702:AJ1702)</f>
        <v>6000</v>
      </c>
      <c r="AL1702" s="23">
        <f>MAX(Y1702:AJ1702)</f>
        <v>6000</v>
      </c>
      <c r="AM1702">
        <f>COUNTIF(Y1702:AJ1702,"&gt;1")</f>
        <v>1</v>
      </c>
    </row>
    <row r="1703" spans="1:39" ht="15.75" x14ac:dyDescent="0.25">
      <c r="A1703" s="21" t="s">
        <v>3194</v>
      </c>
      <c r="B1703" s="21" t="s">
        <v>1519</v>
      </c>
      <c r="C1703" s="21">
        <v>33656729</v>
      </c>
      <c r="D1703" s="25">
        <v>192085</v>
      </c>
      <c r="E1703" s="21" t="s">
        <v>1798</v>
      </c>
      <c r="F1703" s="21" t="s">
        <v>248</v>
      </c>
      <c r="G1703" s="21" t="s">
        <v>512</v>
      </c>
      <c r="H1703" s="25" t="s">
        <v>63</v>
      </c>
      <c r="I1703" s="21" t="s">
        <v>27</v>
      </c>
      <c r="J1703" s="21" t="s">
        <v>74</v>
      </c>
      <c r="K1703" s="38">
        <v>45961</v>
      </c>
      <c r="L1703" s="38">
        <v>46226</v>
      </c>
      <c r="M1703" s="39" t="s">
        <v>18</v>
      </c>
      <c r="N1703" s="18">
        <v>0</v>
      </c>
      <c r="O1703" s="18">
        <v>0</v>
      </c>
      <c r="P1703" s="15" t="str">
        <f>IFERROR((O1703-N1703)/N1703,"")</f>
        <v/>
      </c>
      <c r="Q1703" s="19">
        <v>16</v>
      </c>
      <c r="R1703" s="19">
        <v>140</v>
      </c>
      <c r="S1703" s="15">
        <f>IFERROR((R1703-Q1703)/Q1703,"")</f>
        <v>7.75</v>
      </c>
      <c r="T1703" s="19">
        <v>164</v>
      </c>
      <c r="U1703" s="15">
        <f>IFERROR(R1703/T1703,"")</f>
        <v>0.85365853658536583</v>
      </c>
      <c r="V1703" s="19">
        <v>13</v>
      </c>
      <c r="W1703" s="19">
        <v>30</v>
      </c>
      <c r="X1703" s="15">
        <f>IFERROR((W1703-V1703)/V1703,"")</f>
        <v>1.3076923076923077</v>
      </c>
      <c r="Y1703" s="18">
        <v>0</v>
      </c>
      <c r="Z1703" s="18">
        <v>2000</v>
      </c>
      <c r="AA1703" s="18">
        <v>4000</v>
      </c>
      <c r="AB1703" s="18">
        <v>0</v>
      </c>
      <c r="AC1703" s="18">
        <v>0</v>
      </c>
      <c r="AD1703" s="18">
        <v>0</v>
      </c>
      <c r="AE1703" s="18">
        <v>0</v>
      </c>
      <c r="AF1703" s="18">
        <v>0</v>
      </c>
      <c r="AG1703" s="18">
        <v>0</v>
      </c>
      <c r="AH1703" s="18">
        <v>0</v>
      </c>
      <c r="AI1703" s="18">
        <v>0</v>
      </c>
      <c r="AJ1703" s="18">
        <v>0</v>
      </c>
      <c r="AK1703" s="23">
        <f>SUM(Y1703:AJ1703)</f>
        <v>6000</v>
      </c>
      <c r="AL1703" s="23">
        <f>MAX(Y1703:AJ1703)</f>
        <v>4000</v>
      </c>
      <c r="AM1703">
        <f>COUNTIF(Y1703:AJ1703,"&gt;1")</f>
        <v>2</v>
      </c>
    </row>
    <row r="1704" spans="1:39" ht="15.75" x14ac:dyDescent="0.25">
      <c r="A1704" s="21"/>
      <c r="B1704" s="21" t="s">
        <v>1519</v>
      </c>
      <c r="C1704" s="21">
        <v>33656729</v>
      </c>
      <c r="D1704" s="25">
        <v>191456</v>
      </c>
      <c r="E1704" s="21" t="s">
        <v>1798</v>
      </c>
      <c r="F1704" s="21" t="s">
        <v>248</v>
      </c>
      <c r="G1704" s="21" t="s">
        <v>623</v>
      </c>
      <c r="H1704" s="25" t="s">
        <v>145</v>
      </c>
      <c r="I1704" s="21" t="s">
        <v>27</v>
      </c>
      <c r="J1704" s="21" t="s">
        <v>74</v>
      </c>
      <c r="K1704" s="38">
        <v>45930</v>
      </c>
      <c r="L1704" s="38">
        <v>46224</v>
      </c>
      <c r="M1704" s="39" t="s">
        <v>18</v>
      </c>
      <c r="N1704" s="18">
        <v>0</v>
      </c>
      <c r="O1704" s="18">
        <v>0</v>
      </c>
      <c r="P1704" s="15" t="str">
        <f>IFERROR((O1704-N1704)/N1704,"")</f>
        <v/>
      </c>
      <c r="Q1704" s="19">
        <v>1</v>
      </c>
      <c r="R1704" s="19">
        <v>4</v>
      </c>
      <c r="S1704" s="15">
        <f>IFERROR((R1704-Q1704)/Q1704,"")</f>
        <v>3</v>
      </c>
      <c r="T1704" s="19">
        <v>42</v>
      </c>
      <c r="U1704" s="15">
        <f>IFERROR(R1704/T1704,"")</f>
        <v>9.5238095238095233E-2</v>
      </c>
      <c r="V1704" s="19">
        <v>16</v>
      </c>
      <c r="W1704" s="19">
        <v>4</v>
      </c>
      <c r="X1704" s="15">
        <f>IFERROR((W1704-V1704)/V1704,"")</f>
        <v>-0.75</v>
      </c>
      <c r="Y1704" s="18">
        <v>0</v>
      </c>
      <c r="Z1704" s="18">
        <v>2000</v>
      </c>
      <c r="AA1704" s="18">
        <v>0</v>
      </c>
      <c r="AB1704" s="18">
        <v>0</v>
      </c>
      <c r="AC1704" s="18">
        <v>0</v>
      </c>
      <c r="AD1704" s="18">
        <v>0</v>
      </c>
      <c r="AE1704" s="18">
        <v>0</v>
      </c>
      <c r="AF1704" s="18">
        <v>0</v>
      </c>
      <c r="AG1704" s="18">
        <v>0</v>
      </c>
      <c r="AH1704" s="18">
        <v>0</v>
      </c>
      <c r="AI1704" s="18">
        <v>0</v>
      </c>
      <c r="AJ1704" s="18">
        <v>0</v>
      </c>
      <c r="AK1704" s="23">
        <f>SUM(Y1704:AJ1704)</f>
        <v>2000</v>
      </c>
      <c r="AL1704" s="23">
        <f>MAX(Y1704:AJ1704)</f>
        <v>2000</v>
      </c>
      <c r="AM1704">
        <f>COUNTIF(Y1704:AJ1704,"&gt;1")</f>
        <v>1</v>
      </c>
    </row>
    <row r="1705" spans="1:39" ht="15.75" x14ac:dyDescent="0.25">
      <c r="A1705" s="21" t="s">
        <v>3217</v>
      </c>
      <c r="B1705" s="21" t="s">
        <v>1519</v>
      </c>
      <c r="C1705" s="21">
        <v>33656729</v>
      </c>
      <c r="D1705" s="25" t="s">
        <v>2901</v>
      </c>
      <c r="E1705" s="21" t="s">
        <v>1798</v>
      </c>
      <c r="F1705" s="21" t="s">
        <v>248</v>
      </c>
      <c r="G1705" s="21" t="s">
        <v>239</v>
      </c>
      <c r="H1705" s="25" t="s">
        <v>145</v>
      </c>
      <c r="I1705" s="21" t="s">
        <v>16</v>
      </c>
      <c r="J1705" s="21" t="s">
        <v>17</v>
      </c>
      <c r="K1705" s="38">
        <v>45930</v>
      </c>
      <c r="L1705" s="38">
        <v>46223</v>
      </c>
      <c r="M1705" s="39" t="s">
        <v>18</v>
      </c>
      <c r="N1705" s="18">
        <v>0</v>
      </c>
      <c r="O1705" s="18">
        <v>0</v>
      </c>
      <c r="P1705" s="15" t="str">
        <f>IFERROR((O1705-N1705)/N1705,"")</f>
        <v/>
      </c>
      <c r="Q1705" s="19">
        <v>0</v>
      </c>
      <c r="R1705" s="19">
        <v>60</v>
      </c>
      <c r="S1705" s="15" t="str">
        <f>IFERROR((R1705-Q1705)/Q1705,"")</f>
        <v/>
      </c>
      <c r="T1705" s="19" t="s">
        <v>1610</v>
      </c>
      <c r="U1705" s="15" t="str">
        <f>IFERROR(R1705/T1705,"")</f>
        <v/>
      </c>
      <c r="V1705" s="19">
        <v>15</v>
      </c>
      <c r="W1705" s="19">
        <v>16</v>
      </c>
      <c r="X1705" s="15">
        <f>IFERROR((W1705-V1705)/V1705,"")</f>
        <v>6.6666666666666666E-2</v>
      </c>
      <c r="Y1705" s="18">
        <v>0</v>
      </c>
      <c r="Z1705" s="18">
        <v>6000</v>
      </c>
      <c r="AA1705" s="18">
        <v>0</v>
      </c>
      <c r="AB1705" s="18">
        <v>0</v>
      </c>
      <c r="AC1705" s="18">
        <v>0</v>
      </c>
      <c r="AD1705" s="18">
        <v>0</v>
      </c>
      <c r="AE1705" s="18">
        <v>0</v>
      </c>
      <c r="AF1705" s="18">
        <v>0</v>
      </c>
      <c r="AG1705" s="18">
        <v>0</v>
      </c>
      <c r="AH1705" s="18">
        <v>0</v>
      </c>
      <c r="AI1705" s="18">
        <v>0</v>
      </c>
      <c r="AJ1705" s="18">
        <v>0</v>
      </c>
      <c r="AK1705" s="23">
        <f>SUM(Y1705:AJ1705)</f>
        <v>6000</v>
      </c>
      <c r="AL1705" s="23">
        <f>MAX(Y1705:AJ1705)</f>
        <v>6000</v>
      </c>
      <c r="AM1705">
        <f>COUNTIF(Y1705:AJ1705,"&gt;1")</f>
        <v>1</v>
      </c>
    </row>
    <row r="1706" spans="1:39" ht="15.75" x14ac:dyDescent="0.25">
      <c r="A1706" s="21"/>
      <c r="B1706" s="21" t="s">
        <v>1519</v>
      </c>
      <c r="C1706" s="21">
        <v>33656729</v>
      </c>
      <c r="D1706" s="25">
        <v>191796</v>
      </c>
      <c r="E1706" s="21" t="s">
        <v>1798</v>
      </c>
      <c r="F1706" s="21" t="s">
        <v>248</v>
      </c>
      <c r="G1706" s="21" t="s">
        <v>651</v>
      </c>
      <c r="H1706" s="25" t="s">
        <v>63</v>
      </c>
      <c r="I1706" s="21" t="s">
        <v>27</v>
      </c>
      <c r="J1706" s="21" t="s">
        <v>74</v>
      </c>
      <c r="K1706" s="38">
        <v>46213</v>
      </c>
      <c r="L1706" s="38">
        <v>46212</v>
      </c>
      <c r="M1706" s="39" t="s">
        <v>18</v>
      </c>
      <c r="N1706" s="18">
        <v>0</v>
      </c>
      <c r="O1706" s="18">
        <v>3120</v>
      </c>
      <c r="P1706" s="15" t="str">
        <f>IFERROR((O1706-N1706)/N1706,"")</f>
        <v/>
      </c>
      <c r="Q1706" s="19">
        <v>24</v>
      </c>
      <c r="R1706" s="19">
        <v>24</v>
      </c>
      <c r="S1706" s="15">
        <f>IFERROR((R1706-Q1706)/Q1706,"")</f>
        <v>0</v>
      </c>
      <c r="T1706" s="19">
        <v>314</v>
      </c>
      <c r="U1706" s="15">
        <f>IFERROR(R1706/T1706,"")</f>
        <v>7.6433121019108277E-2</v>
      </c>
      <c r="V1706" s="19">
        <v>33</v>
      </c>
      <c r="W1706" s="19">
        <v>13</v>
      </c>
      <c r="X1706" s="15">
        <f>IFERROR((W1706-V1706)/V1706,"")</f>
        <v>-0.60606060606060608</v>
      </c>
      <c r="Y1706" s="18">
        <v>0</v>
      </c>
      <c r="Z1706" s="18">
        <v>0</v>
      </c>
      <c r="AA1706" s="18">
        <v>0</v>
      </c>
      <c r="AB1706" s="18">
        <v>0</v>
      </c>
      <c r="AC1706" s="18">
        <v>0</v>
      </c>
      <c r="AD1706" s="18">
        <v>3450</v>
      </c>
      <c r="AE1706" s="18">
        <v>0</v>
      </c>
      <c r="AF1706" s="18">
        <v>0</v>
      </c>
      <c r="AG1706" s="18">
        <v>0</v>
      </c>
      <c r="AH1706" s="18">
        <v>0</v>
      </c>
      <c r="AI1706" s="18">
        <v>0</v>
      </c>
      <c r="AJ1706" s="18">
        <v>3120</v>
      </c>
      <c r="AK1706" s="23">
        <f>SUM(Y1706:AJ1706)</f>
        <v>6570</v>
      </c>
      <c r="AL1706" s="23">
        <f>MAX(Y1706:AJ1706)</f>
        <v>3450</v>
      </c>
      <c r="AM1706">
        <f>COUNTIF(Y1706:AJ1706,"&gt;1")</f>
        <v>2</v>
      </c>
    </row>
    <row r="1707" spans="1:39" ht="15.75" x14ac:dyDescent="0.25">
      <c r="A1707" s="21" t="s">
        <v>3217</v>
      </c>
      <c r="B1707" s="21" t="s">
        <v>1519</v>
      </c>
      <c r="C1707" s="21">
        <v>33656729</v>
      </c>
      <c r="D1707" s="25" t="s">
        <v>2814</v>
      </c>
      <c r="E1707" s="21" t="s">
        <v>1798</v>
      </c>
      <c r="F1707" s="21" t="s">
        <v>248</v>
      </c>
      <c r="G1707" s="21" t="s">
        <v>334</v>
      </c>
      <c r="H1707" s="25" t="s">
        <v>145</v>
      </c>
      <c r="I1707" s="21" t="s">
        <v>16</v>
      </c>
      <c r="J1707" s="21" t="s">
        <v>17</v>
      </c>
      <c r="K1707" s="38">
        <v>45961</v>
      </c>
      <c r="L1707" s="38">
        <v>46211</v>
      </c>
      <c r="M1707" s="39" t="s">
        <v>18</v>
      </c>
      <c r="N1707" s="18">
        <v>0</v>
      </c>
      <c r="O1707" s="18">
        <v>0</v>
      </c>
      <c r="P1707" s="15" t="str">
        <f>IFERROR((O1707-N1707)/N1707,"")</f>
        <v/>
      </c>
      <c r="Q1707" s="19">
        <v>0</v>
      </c>
      <c r="R1707" s="19">
        <v>18</v>
      </c>
      <c r="S1707" s="15" t="str">
        <f>IFERROR((R1707-Q1707)/Q1707,"")</f>
        <v/>
      </c>
      <c r="T1707" s="19" t="s">
        <v>1610</v>
      </c>
      <c r="U1707" s="15" t="str">
        <f>IFERROR(R1707/T1707,"")</f>
        <v/>
      </c>
      <c r="V1707" s="19">
        <v>7</v>
      </c>
      <c r="W1707" s="19">
        <v>6</v>
      </c>
      <c r="X1707" s="15">
        <f>IFERROR((W1707-V1707)/V1707,"")</f>
        <v>-0.14285714285714285</v>
      </c>
      <c r="Y1707" s="18">
        <v>0</v>
      </c>
      <c r="Z1707" s="18">
        <v>6000</v>
      </c>
      <c r="AA1707" s="18">
        <v>12000</v>
      </c>
      <c r="AB1707" s="18">
        <v>0</v>
      </c>
      <c r="AC1707" s="18">
        <v>0</v>
      </c>
      <c r="AD1707" s="18">
        <v>0</v>
      </c>
      <c r="AE1707" s="18">
        <v>0</v>
      </c>
      <c r="AF1707" s="18">
        <v>0</v>
      </c>
      <c r="AG1707" s="18">
        <v>0</v>
      </c>
      <c r="AH1707" s="18">
        <v>0</v>
      </c>
      <c r="AI1707" s="18">
        <v>0</v>
      </c>
      <c r="AJ1707" s="18">
        <v>0</v>
      </c>
      <c r="AK1707" s="23">
        <f>SUM(Y1707:AJ1707)</f>
        <v>18000</v>
      </c>
      <c r="AL1707" s="23">
        <f>MAX(Y1707:AJ1707)</f>
        <v>12000</v>
      </c>
      <c r="AM1707">
        <f>COUNTIF(Y1707:AJ1707,"&gt;1")</f>
        <v>2</v>
      </c>
    </row>
    <row r="1708" spans="1:39" ht="15.75" x14ac:dyDescent="0.25">
      <c r="A1708" s="21"/>
      <c r="B1708" s="21" t="s">
        <v>1519</v>
      </c>
      <c r="C1708" s="21">
        <v>33656729</v>
      </c>
      <c r="D1708" s="25">
        <v>500541</v>
      </c>
      <c r="E1708" s="21" t="s">
        <v>1798</v>
      </c>
      <c r="F1708" s="21" t="s">
        <v>248</v>
      </c>
      <c r="G1708" s="21" t="s">
        <v>413</v>
      </c>
      <c r="H1708" s="25" t="s">
        <v>72</v>
      </c>
      <c r="I1708" s="21" t="s">
        <v>27</v>
      </c>
      <c r="J1708" s="21" t="s">
        <v>74</v>
      </c>
      <c r="K1708" s="38">
        <v>45670</v>
      </c>
      <c r="L1708" s="38">
        <v>46183</v>
      </c>
      <c r="M1708" s="39" t="s">
        <v>53</v>
      </c>
      <c r="N1708" s="18">
        <v>0</v>
      </c>
      <c r="O1708" s="18">
        <v>0</v>
      </c>
      <c r="P1708" s="15" t="str">
        <f>IFERROR((O1708-N1708)/N1708,"")</f>
        <v/>
      </c>
      <c r="Q1708" s="19">
        <v>0</v>
      </c>
      <c r="R1708" s="19">
        <v>3</v>
      </c>
      <c r="S1708" s="15" t="str">
        <f>IFERROR((R1708-Q1708)/Q1708,"")</f>
        <v/>
      </c>
      <c r="T1708" s="19">
        <v>199</v>
      </c>
      <c r="U1708" s="15">
        <f>IFERROR(R1708/T1708,"")</f>
        <v>1.507537688442211E-2</v>
      </c>
      <c r="V1708" s="19">
        <v>2</v>
      </c>
      <c r="W1708" s="19">
        <v>1</v>
      </c>
      <c r="X1708" s="15">
        <f>IFERROR((W1708-V1708)/V1708,"")</f>
        <v>-0.5</v>
      </c>
      <c r="Y1708" s="18" t="s">
        <v>1610</v>
      </c>
      <c r="Z1708" s="18" t="s">
        <v>1610</v>
      </c>
      <c r="AA1708" s="18" t="s">
        <v>1610</v>
      </c>
      <c r="AB1708" s="18" t="s">
        <v>1610</v>
      </c>
      <c r="AC1708" s="18" t="s">
        <v>1610</v>
      </c>
      <c r="AD1708" s="18" t="s">
        <v>1610</v>
      </c>
      <c r="AE1708" s="18" t="s">
        <v>1610</v>
      </c>
      <c r="AF1708" s="18" t="s">
        <v>1610</v>
      </c>
      <c r="AG1708" s="18" t="s">
        <v>1610</v>
      </c>
      <c r="AH1708" s="18" t="s">
        <v>1610</v>
      </c>
      <c r="AI1708" s="18" t="s">
        <v>1610</v>
      </c>
      <c r="AJ1708" s="18" t="s">
        <v>1610</v>
      </c>
      <c r="AK1708" s="23">
        <f>SUM(Y1708:AJ1708)</f>
        <v>0</v>
      </c>
      <c r="AL1708" s="23">
        <f>MAX(Y1708:AJ1708)</f>
        <v>0</v>
      </c>
      <c r="AM1708">
        <f>COUNTIF(Y1708:AJ1708,"&gt;1")</f>
        <v>0</v>
      </c>
    </row>
    <row r="1709" spans="1:39" ht="15.75" x14ac:dyDescent="0.25">
      <c r="A1709" s="21" t="s">
        <v>3194</v>
      </c>
      <c r="B1709" s="21" t="s">
        <v>1519</v>
      </c>
      <c r="C1709" s="21">
        <v>33656729</v>
      </c>
      <c r="D1709" s="25">
        <v>192084</v>
      </c>
      <c r="E1709" s="21" t="s">
        <v>1798</v>
      </c>
      <c r="F1709" s="21" t="s">
        <v>248</v>
      </c>
      <c r="G1709" s="21" t="s">
        <v>347</v>
      </c>
      <c r="H1709" s="25" t="s">
        <v>63</v>
      </c>
      <c r="I1709" s="21" t="s">
        <v>27</v>
      </c>
      <c r="J1709" s="21" t="s">
        <v>74</v>
      </c>
      <c r="K1709" s="38">
        <v>45930</v>
      </c>
      <c r="L1709" s="38">
        <v>46155</v>
      </c>
      <c r="M1709" s="39" t="s">
        <v>53</v>
      </c>
      <c r="N1709" s="18">
        <v>0</v>
      </c>
      <c r="O1709" s="18">
        <v>0</v>
      </c>
      <c r="P1709" s="15" t="str">
        <f>IFERROR((O1709-N1709)/N1709,"")</f>
        <v/>
      </c>
      <c r="Q1709" s="19">
        <v>27</v>
      </c>
      <c r="R1709" s="19">
        <v>30</v>
      </c>
      <c r="S1709" s="15">
        <f>IFERROR((R1709-Q1709)/Q1709,"")</f>
        <v>0.1111111111111111</v>
      </c>
      <c r="T1709" s="19">
        <v>54</v>
      </c>
      <c r="U1709" s="15">
        <f>IFERROR(R1709/T1709,"")</f>
        <v>0.55555555555555558</v>
      </c>
      <c r="V1709" s="19">
        <v>39</v>
      </c>
      <c r="W1709" s="19">
        <v>20</v>
      </c>
      <c r="X1709" s="15">
        <f>IFERROR((W1709-V1709)/V1709,"")</f>
        <v>-0.48717948717948717</v>
      </c>
      <c r="Y1709" s="18">
        <v>0</v>
      </c>
      <c r="Z1709" s="18">
        <v>4000</v>
      </c>
      <c r="AA1709" s="18">
        <v>0</v>
      </c>
      <c r="AB1709" s="18">
        <v>0</v>
      </c>
      <c r="AC1709" s="18">
        <v>0</v>
      </c>
      <c r="AD1709" s="18">
        <v>0</v>
      </c>
      <c r="AE1709" s="18">
        <v>0</v>
      </c>
      <c r="AF1709" s="18">
        <v>0</v>
      </c>
      <c r="AG1709" s="18">
        <v>0</v>
      </c>
      <c r="AH1709" s="18">
        <v>0</v>
      </c>
      <c r="AI1709" s="18">
        <v>0</v>
      </c>
      <c r="AJ1709" s="18">
        <v>0</v>
      </c>
      <c r="AK1709" s="23">
        <f>SUM(Y1709:AJ1709)</f>
        <v>4000</v>
      </c>
      <c r="AL1709" s="23">
        <f>MAX(Y1709:AJ1709)</f>
        <v>4000</v>
      </c>
      <c r="AM1709">
        <f>COUNTIF(Y1709:AJ1709,"&gt;1")</f>
        <v>1</v>
      </c>
    </row>
    <row r="1710" spans="1:39" ht="15.75" x14ac:dyDescent="0.25">
      <c r="A1710" s="21" t="s">
        <v>3194</v>
      </c>
      <c r="B1710" s="21" t="s">
        <v>1519</v>
      </c>
      <c r="C1710" s="21">
        <v>33656729</v>
      </c>
      <c r="D1710" s="25">
        <v>192086</v>
      </c>
      <c r="E1710" s="21" t="s">
        <v>1798</v>
      </c>
      <c r="F1710" s="21" t="s">
        <v>248</v>
      </c>
      <c r="G1710" s="21" t="s">
        <v>699</v>
      </c>
      <c r="H1710" s="25" t="s">
        <v>63</v>
      </c>
      <c r="I1710" s="21" t="s">
        <v>27</v>
      </c>
      <c r="J1710" s="21" t="s">
        <v>74</v>
      </c>
      <c r="K1710" s="38">
        <v>45930</v>
      </c>
      <c r="L1710" s="38">
        <v>46141</v>
      </c>
      <c r="M1710" s="39" t="s">
        <v>53</v>
      </c>
      <c r="N1710" s="18">
        <v>0</v>
      </c>
      <c r="O1710" s="18">
        <v>0</v>
      </c>
      <c r="P1710" s="15" t="str">
        <f>IFERROR((O1710-N1710)/N1710,"")</f>
        <v/>
      </c>
      <c r="Q1710" s="19">
        <v>3</v>
      </c>
      <c r="R1710" s="19">
        <v>5</v>
      </c>
      <c r="S1710" s="15">
        <f>IFERROR((R1710-Q1710)/Q1710,"")</f>
        <v>0.66666666666666663</v>
      </c>
      <c r="T1710" s="19">
        <v>168</v>
      </c>
      <c r="U1710" s="15">
        <f>IFERROR(R1710/T1710,"")</f>
        <v>2.976190476190476E-2</v>
      </c>
      <c r="V1710" s="19">
        <v>97</v>
      </c>
      <c r="W1710" s="19">
        <v>4</v>
      </c>
      <c r="X1710" s="15">
        <f>IFERROR((W1710-V1710)/V1710,"")</f>
        <v>-0.95876288659793818</v>
      </c>
      <c r="Y1710" s="18">
        <v>0</v>
      </c>
      <c r="Z1710" s="18">
        <v>20000</v>
      </c>
      <c r="AA1710" s="18">
        <v>0</v>
      </c>
      <c r="AB1710" s="18">
        <v>0</v>
      </c>
      <c r="AC1710" s="18">
        <v>0</v>
      </c>
      <c r="AD1710" s="18">
        <v>0</v>
      </c>
      <c r="AE1710" s="18">
        <v>0</v>
      </c>
      <c r="AF1710" s="18">
        <v>0</v>
      </c>
      <c r="AG1710" s="18">
        <v>0</v>
      </c>
      <c r="AH1710" s="18">
        <v>0</v>
      </c>
      <c r="AI1710" s="18">
        <v>0</v>
      </c>
      <c r="AJ1710" s="18">
        <v>0</v>
      </c>
      <c r="AK1710" s="23">
        <f>SUM(Y1710:AJ1710)</f>
        <v>20000</v>
      </c>
      <c r="AL1710" s="23">
        <f>MAX(Y1710:AJ1710)</f>
        <v>20000</v>
      </c>
      <c r="AM1710">
        <f>COUNTIF(Y1710:AJ1710,"&gt;1")</f>
        <v>1</v>
      </c>
    </row>
    <row r="1711" spans="1:39" ht="15.75" x14ac:dyDescent="0.25">
      <c r="A1711" s="21"/>
      <c r="B1711" s="21" t="s">
        <v>1519</v>
      </c>
      <c r="C1711" s="21">
        <v>33656729</v>
      </c>
      <c r="D1711" s="25">
        <v>101412</v>
      </c>
      <c r="E1711" s="21" t="s">
        <v>1798</v>
      </c>
      <c r="F1711" s="21" t="s">
        <v>248</v>
      </c>
      <c r="G1711" s="21" t="s">
        <v>340</v>
      </c>
      <c r="H1711" s="25" t="s">
        <v>72</v>
      </c>
      <c r="I1711" s="21" t="s">
        <v>27</v>
      </c>
      <c r="J1711" s="21" t="s">
        <v>74</v>
      </c>
      <c r="K1711" s="38">
        <v>45961</v>
      </c>
      <c r="L1711" s="38">
        <v>46091</v>
      </c>
      <c r="M1711" s="39" t="s">
        <v>53</v>
      </c>
      <c r="N1711" s="18" t="s">
        <v>1610</v>
      </c>
      <c r="O1711" s="18" t="s">
        <v>1610</v>
      </c>
      <c r="P1711" s="15" t="str">
        <f>IFERROR((O1711-N1711)/N1711,"")</f>
        <v/>
      </c>
      <c r="Q1711" s="19" t="s">
        <v>1610</v>
      </c>
      <c r="R1711" s="19" t="s">
        <v>1610</v>
      </c>
      <c r="S1711" s="15" t="str">
        <f>IFERROR((R1711-Q1711)/Q1711,"")</f>
        <v/>
      </c>
      <c r="T1711" s="19">
        <v>1743</v>
      </c>
      <c r="U1711" s="15" t="str">
        <f>IFERROR(R1711/T1711,"")</f>
        <v/>
      </c>
      <c r="V1711" s="19">
        <v>49</v>
      </c>
      <c r="W1711" s="19">
        <v>0</v>
      </c>
      <c r="X1711" s="15">
        <f>IFERROR((W1711-V1711)/V1711,"")</f>
        <v>-1</v>
      </c>
      <c r="Y1711" s="18">
        <v>0</v>
      </c>
      <c r="Z1711" s="18">
        <v>0</v>
      </c>
      <c r="AA1711" s="18">
        <v>6000</v>
      </c>
      <c r="AB1711" s="18">
        <v>0</v>
      </c>
      <c r="AC1711" s="18">
        <v>0</v>
      </c>
      <c r="AD1711" s="18">
        <v>0</v>
      </c>
      <c r="AE1711" s="18">
        <v>0</v>
      </c>
      <c r="AF1711" s="18">
        <v>0</v>
      </c>
      <c r="AG1711" s="18">
        <v>0</v>
      </c>
      <c r="AH1711" s="18">
        <v>0</v>
      </c>
      <c r="AI1711" s="18">
        <v>0</v>
      </c>
      <c r="AJ1711" s="18">
        <v>0</v>
      </c>
      <c r="AK1711" s="23">
        <f>SUM(Y1711:AJ1711)</f>
        <v>6000</v>
      </c>
      <c r="AL1711" s="23">
        <f>MAX(Y1711:AJ1711)</f>
        <v>6000</v>
      </c>
      <c r="AM1711">
        <f>COUNTIF(Y1711:AJ1711,"&gt;1")</f>
        <v>1</v>
      </c>
    </row>
    <row r="1712" spans="1:39" ht="15.75" x14ac:dyDescent="0.25">
      <c r="A1712" s="21" t="s">
        <v>3217</v>
      </c>
      <c r="B1712" s="21" t="s">
        <v>1519</v>
      </c>
      <c r="C1712" s="21">
        <v>33656729</v>
      </c>
      <c r="D1712" s="25" t="s">
        <v>2898</v>
      </c>
      <c r="E1712" s="21" t="s">
        <v>1798</v>
      </c>
      <c r="F1712" s="21" t="s">
        <v>248</v>
      </c>
      <c r="G1712" s="21" t="s">
        <v>863</v>
      </c>
      <c r="H1712" s="25" t="s">
        <v>145</v>
      </c>
      <c r="I1712" s="21" t="s">
        <v>16</v>
      </c>
      <c r="J1712" s="21" t="s">
        <v>17</v>
      </c>
      <c r="K1712" s="38">
        <v>45930</v>
      </c>
      <c r="L1712" s="38"/>
      <c r="M1712" s="39" t="s">
        <v>53</v>
      </c>
      <c r="N1712" s="18" t="s">
        <v>1610</v>
      </c>
      <c r="O1712" s="18" t="s">
        <v>1610</v>
      </c>
      <c r="P1712" s="15" t="str">
        <f>IFERROR((O1712-N1712)/N1712,"")</f>
        <v/>
      </c>
      <c r="Q1712" s="19" t="s">
        <v>1610</v>
      </c>
      <c r="R1712" s="19" t="s">
        <v>1610</v>
      </c>
      <c r="S1712" s="15" t="str">
        <f>IFERROR((R1712-Q1712)/Q1712,"")</f>
        <v/>
      </c>
      <c r="T1712" s="19" t="s">
        <v>1610</v>
      </c>
      <c r="U1712" s="15" t="str">
        <f>IFERROR(R1712/T1712,"")</f>
        <v/>
      </c>
      <c r="V1712" s="19" t="s">
        <v>1610</v>
      </c>
      <c r="W1712" s="19" t="s">
        <v>1610</v>
      </c>
      <c r="X1712" s="15" t="str">
        <f>IFERROR((W1712-V1712)/V1712,"")</f>
        <v/>
      </c>
      <c r="Y1712" s="18">
        <v>0</v>
      </c>
      <c r="Z1712" s="18">
        <v>6000</v>
      </c>
      <c r="AA1712" s="18">
        <v>0</v>
      </c>
      <c r="AB1712" s="18">
        <v>0</v>
      </c>
      <c r="AC1712" s="18">
        <v>0</v>
      </c>
      <c r="AD1712" s="18">
        <v>0</v>
      </c>
      <c r="AE1712" s="18">
        <v>0</v>
      </c>
      <c r="AF1712" s="18">
        <v>0</v>
      </c>
      <c r="AG1712" s="18">
        <v>0</v>
      </c>
      <c r="AH1712" s="18">
        <v>0</v>
      </c>
      <c r="AI1712" s="18">
        <v>0</v>
      </c>
      <c r="AJ1712" s="18">
        <v>0</v>
      </c>
      <c r="AK1712" s="23">
        <f>SUM(Y1712:AJ1712)</f>
        <v>6000</v>
      </c>
      <c r="AL1712" s="23">
        <f>MAX(Y1712:AJ1712)</f>
        <v>6000</v>
      </c>
      <c r="AM1712">
        <f>COUNTIF(Y1712:AJ1712,"&gt;1")</f>
        <v>1</v>
      </c>
    </row>
    <row r="1713" spans="1:39" ht="15.75" x14ac:dyDescent="0.25">
      <c r="A1713" s="21" t="s">
        <v>3217</v>
      </c>
      <c r="B1713" s="21" t="s">
        <v>1519</v>
      </c>
      <c r="C1713" s="21">
        <v>33656729</v>
      </c>
      <c r="D1713" s="25" t="s">
        <v>2815</v>
      </c>
      <c r="E1713" s="21" t="s">
        <v>1798</v>
      </c>
      <c r="F1713" s="21" t="s">
        <v>248</v>
      </c>
      <c r="G1713" s="21" t="s">
        <v>249</v>
      </c>
      <c r="H1713" s="25" t="s">
        <v>145</v>
      </c>
      <c r="I1713" s="21" t="s">
        <v>16</v>
      </c>
      <c r="J1713" s="21" t="s">
        <v>17</v>
      </c>
      <c r="K1713" s="38">
        <v>45961</v>
      </c>
      <c r="L1713" s="38"/>
      <c r="M1713" s="39" t="s">
        <v>53</v>
      </c>
      <c r="N1713" s="18" t="s">
        <v>1610</v>
      </c>
      <c r="O1713" s="18" t="s">
        <v>1610</v>
      </c>
      <c r="P1713" s="15" t="str">
        <f>IFERROR((O1713-N1713)/N1713,"")</f>
        <v/>
      </c>
      <c r="Q1713" s="19" t="s">
        <v>1610</v>
      </c>
      <c r="R1713" s="19" t="s">
        <v>1610</v>
      </c>
      <c r="S1713" s="15"/>
      <c r="T1713" s="19" t="s">
        <v>1610</v>
      </c>
      <c r="U1713" s="15"/>
      <c r="V1713" s="19" t="s">
        <v>1610</v>
      </c>
      <c r="W1713" s="19" t="s">
        <v>1610</v>
      </c>
      <c r="X1713" s="15" t="str">
        <f>IFERROR((W1713-V1713)/V1713,"")</f>
        <v/>
      </c>
      <c r="Y1713" s="18">
        <v>0</v>
      </c>
      <c r="Z1713" s="18">
        <v>2000</v>
      </c>
      <c r="AA1713" s="18">
        <v>8000</v>
      </c>
      <c r="AB1713" s="18">
        <v>0</v>
      </c>
      <c r="AC1713" s="18">
        <v>0</v>
      </c>
      <c r="AD1713" s="18">
        <v>0</v>
      </c>
      <c r="AE1713" s="18">
        <v>0</v>
      </c>
      <c r="AF1713" s="18">
        <v>0</v>
      </c>
      <c r="AG1713" s="18">
        <v>0</v>
      </c>
      <c r="AH1713" s="18">
        <v>0</v>
      </c>
      <c r="AI1713" s="18">
        <v>0</v>
      </c>
      <c r="AJ1713" s="18">
        <v>0</v>
      </c>
      <c r="AK1713" s="23">
        <f>SUM(Y1713:AJ1713)</f>
        <v>10000</v>
      </c>
      <c r="AL1713" s="23">
        <f>MAX(Y1713:AJ1713)</f>
        <v>8000</v>
      </c>
      <c r="AM1713">
        <f>COUNTIF(Y1713:AJ1713,"&gt;1")</f>
        <v>2</v>
      </c>
    </row>
    <row r="1714" spans="1:39" ht="15.75" x14ac:dyDescent="0.25">
      <c r="A1714" s="21" t="s">
        <v>3217</v>
      </c>
      <c r="B1714" s="21" t="s">
        <v>1519</v>
      </c>
      <c r="C1714" s="21">
        <v>33656729</v>
      </c>
      <c r="D1714" s="25" t="s">
        <v>2900</v>
      </c>
      <c r="E1714" s="21" t="s">
        <v>1798</v>
      </c>
      <c r="F1714" s="21" t="s">
        <v>248</v>
      </c>
      <c r="G1714" s="21" t="s">
        <v>347</v>
      </c>
      <c r="H1714" s="25" t="s">
        <v>63</v>
      </c>
      <c r="I1714" s="21" t="s">
        <v>16</v>
      </c>
      <c r="J1714" s="21" t="s">
        <v>17</v>
      </c>
      <c r="K1714" s="38">
        <v>45930</v>
      </c>
      <c r="L1714" s="38"/>
      <c r="M1714" s="39" t="s">
        <v>53</v>
      </c>
      <c r="N1714" s="18" t="s">
        <v>1610</v>
      </c>
      <c r="O1714" s="18" t="s">
        <v>1610</v>
      </c>
      <c r="P1714" s="15" t="str">
        <f>IFERROR((O1714-N1714)/N1714,"")</f>
        <v/>
      </c>
      <c r="Q1714" s="19" t="s">
        <v>1610</v>
      </c>
      <c r="R1714" s="19" t="s">
        <v>1610</v>
      </c>
      <c r="S1714" s="15"/>
      <c r="T1714" s="19" t="s">
        <v>1610</v>
      </c>
      <c r="U1714" s="15"/>
      <c r="V1714" s="19" t="s">
        <v>1610</v>
      </c>
      <c r="W1714" s="19" t="s">
        <v>1610</v>
      </c>
      <c r="X1714" s="15" t="str">
        <f>IFERROR((W1714-V1714)/V1714,"")</f>
        <v/>
      </c>
      <c r="Y1714" s="18">
        <v>0</v>
      </c>
      <c r="Z1714" s="18">
        <v>6000</v>
      </c>
      <c r="AA1714" s="18">
        <v>0</v>
      </c>
      <c r="AB1714" s="18">
        <v>0</v>
      </c>
      <c r="AC1714" s="18">
        <v>0</v>
      </c>
      <c r="AD1714" s="18">
        <v>0</v>
      </c>
      <c r="AE1714" s="18">
        <v>0</v>
      </c>
      <c r="AF1714" s="18">
        <v>0</v>
      </c>
      <c r="AG1714" s="18">
        <v>0</v>
      </c>
      <c r="AH1714" s="18">
        <v>0</v>
      </c>
      <c r="AI1714" s="18">
        <v>0</v>
      </c>
      <c r="AJ1714" s="18">
        <v>0</v>
      </c>
      <c r="AK1714" s="23">
        <f>SUM(Y1714:AJ1714)</f>
        <v>6000</v>
      </c>
      <c r="AL1714" s="23">
        <f>MAX(Y1714:AJ1714)</f>
        <v>6000</v>
      </c>
      <c r="AM1714">
        <f>COUNTIF(Y1714:AJ1714,"&gt;1")</f>
        <v>1</v>
      </c>
    </row>
    <row r="1715" spans="1:39" ht="15.75" x14ac:dyDescent="0.25">
      <c r="A1715" s="21"/>
      <c r="B1715" s="21" t="s">
        <v>1520</v>
      </c>
      <c r="C1715" s="21">
        <v>33664228</v>
      </c>
      <c r="D1715" s="25">
        <v>193383</v>
      </c>
      <c r="E1715" s="21" t="s">
        <v>1180</v>
      </c>
      <c r="F1715" s="21" t="s">
        <v>1446</v>
      </c>
      <c r="G1715" s="21" t="s">
        <v>366</v>
      </c>
      <c r="H1715" s="25" t="s">
        <v>145</v>
      </c>
      <c r="I1715" s="21" t="s">
        <v>27</v>
      </c>
      <c r="J1715" s="21" t="s">
        <v>28</v>
      </c>
      <c r="K1715" s="38">
        <v>45961</v>
      </c>
      <c r="L1715" s="38">
        <v>46086</v>
      </c>
      <c r="M1715" s="39" t="s">
        <v>53</v>
      </c>
      <c r="N1715" s="18" t="s">
        <v>1610</v>
      </c>
      <c r="O1715" s="18" t="s">
        <v>1610</v>
      </c>
      <c r="P1715" s="15" t="str">
        <f>IFERROR((O1715-N1715)/N1715,"")</f>
        <v/>
      </c>
      <c r="Q1715" s="19" t="s">
        <v>1610</v>
      </c>
      <c r="R1715" s="19" t="s">
        <v>1610</v>
      </c>
      <c r="S1715" s="15" t="str">
        <f>IFERROR((R1715-Q1715)/Q1715,"")</f>
        <v/>
      </c>
      <c r="T1715" s="19">
        <v>245</v>
      </c>
      <c r="U1715" s="15" t="str">
        <f>IFERROR(R1715/T1715,"")</f>
        <v/>
      </c>
      <c r="V1715" s="19">
        <v>41</v>
      </c>
      <c r="W1715" s="19">
        <v>0</v>
      </c>
      <c r="X1715" s="15">
        <f>IFERROR((W1715-V1715)/V1715,"")</f>
        <v>-1</v>
      </c>
      <c r="Y1715" s="18">
        <v>0</v>
      </c>
      <c r="Z1715" s="18">
        <v>0</v>
      </c>
      <c r="AA1715" s="18">
        <v>8064</v>
      </c>
      <c r="AB1715" s="18">
        <v>0</v>
      </c>
      <c r="AC1715" s="18">
        <v>0</v>
      </c>
      <c r="AD1715" s="18">
        <v>0</v>
      </c>
      <c r="AE1715" s="18">
        <v>0</v>
      </c>
      <c r="AF1715" s="18">
        <v>0</v>
      </c>
      <c r="AG1715" s="18">
        <v>0</v>
      </c>
      <c r="AH1715" s="18">
        <v>0</v>
      </c>
      <c r="AI1715" s="18">
        <v>0</v>
      </c>
      <c r="AJ1715" s="18">
        <v>0</v>
      </c>
      <c r="AK1715" s="23">
        <f>SUM(Y1715:AJ1715)</f>
        <v>8064</v>
      </c>
      <c r="AL1715" s="23">
        <f>MAX(Y1715:AJ1715)</f>
        <v>8064</v>
      </c>
      <c r="AM1715">
        <f>COUNTIF(Y1715:AJ1715,"&gt;1")</f>
        <v>1</v>
      </c>
    </row>
    <row r="1716" spans="1:39" ht="15.75" x14ac:dyDescent="0.25">
      <c r="A1716" s="21"/>
      <c r="B1716" s="21"/>
      <c r="C1716" s="21">
        <v>33726828</v>
      </c>
      <c r="D1716" s="25">
        <v>192939</v>
      </c>
      <c r="E1716" s="21" t="s">
        <v>12</v>
      </c>
      <c r="F1716" s="21" t="s">
        <v>845</v>
      </c>
      <c r="G1716" s="21" t="s">
        <v>846</v>
      </c>
      <c r="H1716" s="25" t="s">
        <v>285</v>
      </c>
      <c r="I1716" s="21" t="s">
        <v>41</v>
      </c>
      <c r="J1716" s="21" t="s">
        <v>42</v>
      </c>
      <c r="K1716" s="38">
        <v>46220</v>
      </c>
      <c r="L1716" s="38">
        <v>46224</v>
      </c>
      <c r="M1716" s="39" t="s">
        <v>18</v>
      </c>
      <c r="N1716" s="18">
        <v>0</v>
      </c>
      <c r="O1716" s="18">
        <v>8640</v>
      </c>
      <c r="P1716" s="15" t="str">
        <f>IFERROR((O1716-N1716)/N1716,"")</f>
        <v/>
      </c>
      <c r="Q1716" s="19">
        <v>15</v>
      </c>
      <c r="R1716" s="19">
        <v>48</v>
      </c>
      <c r="S1716" s="15">
        <f>IFERROR((R1716-Q1716)/Q1716,"")</f>
        <v>2.2000000000000002</v>
      </c>
      <c r="T1716" s="19">
        <v>83</v>
      </c>
      <c r="U1716" s="15">
        <f>IFERROR(R1716/T1716,"")</f>
        <v>0.57831325301204817</v>
      </c>
      <c r="V1716" s="19">
        <v>14</v>
      </c>
      <c r="W1716" s="19">
        <v>9</v>
      </c>
      <c r="X1716" s="15">
        <f>IFERROR((W1716-V1716)/V1716,"")</f>
        <v>-0.35714285714285715</v>
      </c>
      <c r="Y1716" s="18">
        <v>0</v>
      </c>
      <c r="Z1716" s="18">
        <v>0</v>
      </c>
      <c r="AA1716" s="18">
        <v>7320</v>
      </c>
      <c r="AB1716" s="18">
        <v>0</v>
      </c>
      <c r="AC1716" s="18">
        <v>0</v>
      </c>
      <c r="AD1716" s="18">
        <v>0</v>
      </c>
      <c r="AE1716" s="18">
        <v>0</v>
      </c>
      <c r="AF1716" s="18">
        <v>0</v>
      </c>
      <c r="AG1716" s="18">
        <v>0</v>
      </c>
      <c r="AH1716" s="18">
        <v>0</v>
      </c>
      <c r="AI1716" s="18">
        <v>1440</v>
      </c>
      <c r="AJ1716" s="18">
        <v>7200</v>
      </c>
      <c r="AK1716" s="23">
        <f>SUM(Y1716:AJ1716)</f>
        <v>15960</v>
      </c>
      <c r="AL1716" s="23">
        <f>MAX(Y1716:AJ1716)</f>
        <v>7320</v>
      </c>
      <c r="AM1716">
        <f>COUNTIF(Y1716:AJ1716,"&gt;1")</f>
        <v>3</v>
      </c>
    </row>
    <row r="1717" spans="1:39" ht="15.75" x14ac:dyDescent="0.25">
      <c r="A1717" s="21" t="s">
        <v>2618</v>
      </c>
      <c r="B1717" s="21" t="s">
        <v>1519</v>
      </c>
      <c r="C1717" s="21">
        <v>33755687</v>
      </c>
      <c r="D1717" s="25">
        <v>190370</v>
      </c>
      <c r="E1717" s="21" t="s">
        <v>2453</v>
      </c>
      <c r="F1717" s="21" t="s">
        <v>549</v>
      </c>
      <c r="G1717" s="21" t="s">
        <v>550</v>
      </c>
      <c r="H1717" s="25" t="s">
        <v>20</v>
      </c>
      <c r="I1717" s="21" t="s">
        <v>107</v>
      </c>
      <c r="J1717" s="21" t="s">
        <v>3201</v>
      </c>
      <c r="K1717" s="38">
        <v>46111</v>
      </c>
      <c r="L1717" s="38">
        <v>46153</v>
      </c>
      <c r="M1717" s="39" t="s">
        <v>22</v>
      </c>
      <c r="N1717" s="18">
        <v>0</v>
      </c>
      <c r="O1717" s="18">
        <v>0</v>
      </c>
      <c r="P1717" s="15" t="str">
        <f>IFERROR((O1717-N1717)/N1717,"")</f>
        <v/>
      </c>
      <c r="Q1717" s="19">
        <v>0</v>
      </c>
      <c r="R1717" s="19">
        <v>4</v>
      </c>
      <c r="S1717" s="15"/>
      <c r="T1717" s="19">
        <v>11</v>
      </c>
      <c r="U1717" s="15"/>
      <c r="V1717" s="19">
        <v>0</v>
      </c>
      <c r="W1717" s="19">
        <v>4</v>
      </c>
      <c r="X1717" s="15" t="str">
        <f>IFERROR((W1717-V1717)/V1717,"")</f>
        <v/>
      </c>
      <c r="Y1717" s="18">
        <v>0</v>
      </c>
      <c r="Z1717" s="18">
        <v>0</v>
      </c>
      <c r="AA1717" s="18">
        <v>0</v>
      </c>
      <c r="AB1717" s="18">
        <v>0</v>
      </c>
      <c r="AC1717" s="18">
        <v>0</v>
      </c>
      <c r="AD1717" s="18">
        <v>0</v>
      </c>
      <c r="AE1717" s="18">
        <v>0</v>
      </c>
      <c r="AF1717" s="18">
        <v>1440</v>
      </c>
      <c r="AG1717" s="18">
        <v>0</v>
      </c>
      <c r="AH1717" s="18">
        <v>0</v>
      </c>
      <c r="AI1717" s="18">
        <v>0</v>
      </c>
      <c r="AJ1717" s="18">
        <v>0</v>
      </c>
      <c r="AK1717" s="23">
        <f>SUM(Y1717:AJ1717)</f>
        <v>1440</v>
      </c>
      <c r="AL1717" s="23">
        <f>MAX(Y1717:AJ1717)</f>
        <v>1440</v>
      </c>
      <c r="AM1717">
        <f>COUNTIF(Y1717:AJ1717,"&gt;1")</f>
        <v>1</v>
      </c>
    </row>
    <row r="1718" spans="1:39" ht="15.75" x14ac:dyDescent="0.25">
      <c r="A1718" s="21" t="s">
        <v>2618</v>
      </c>
      <c r="B1718" s="21" t="s">
        <v>1520</v>
      </c>
      <c r="C1718" s="21">
        <v>33823768</v>
      </c>
      <c r="D1718" s="25" t="s">
        <v>2638</v>
      </c>
      <c r="E1718" s="21" t="s">
        <v>12</v>
      </c>
      <c r="F1718" s="21" t="s">
        <v>2639</v>
      </c>
      <c r="G1718" s="21" t="s">
        <v>38</v>
      </c>
      <c r="H1718" s="25" t="s">
        <v>20</v>
      </c>
      <c r="I1718" s="21" t="s">
        <v>27</v>
      </c>
      <c r="J1718" s="21" t="s">
        <v>210</v>
      </c>
      <c r="K1718" s="38">
        <v>45849</v>
      </c>
      <c r="L1718" s="38">
        <v>46184</v>
      </c>
      <c r="M1718" s="39" t="s">
        <v>18</v>
      </c>
      <c r="N1718" s="18">
        <v>2718</v>
      </c>
      <c r="O1718" s="18">
        <v>0</v>
      </c>
      <c r="P1718" s="15">
        <f>IFERROR((O1718-N1718)/N1718,"")</f>
        <v>-1</v>
      </c>
      <c r="Q1718" s="19">
        <v>4</v>
      </c>
      <c r="R1718" s="19">
        <v>9</v>
      </c>
      <c r="S1718" s="15">
        <f>IFERROR((R1718-Q1718)/Q1718,"")</f>
        <v>1.25</v>
      </c>
      <c r="T1718" s="19" t="s">
        <v>1610</v>
      </c>
      <c r="U1718" s="15" t="str">
        <f>IFERROR(R1718/T1718,"")</f>
        <v/>
      </c>
      <c r="V1718" s="19">
        <v>11</v>
      </c>
      <c r="W1718" s="19">
        <v>6</v>
      </c>
      <c r="X1718" s="15">
        <f>IFERROR((W1718-V1718)/V1718,"")</f>
        <v>-0.45454545454545453</v>
      </c>
      <c r="Y1718" s="18" t="s">
        <v>1610</v>
      </c>
      <c r="Z1718" s="18" t="s">
        <v>1610</v>
      </c>
      <c r="AA1718" s="18" t="s">
        <v>1610</v>
      </c>
      <c r="AB1718" s="18" t="s">
        <v>1610</v>
      </c>
      <c r="AC1718" s="18" t="s">
        <v>1610</v>
      </c>
      <c r="AD1718" s="18" t="s">
        <v>1610</v>
      </c>
      <c r="AE1718" s="18" t="s">
        <v>1610</v>
      </c>
      <c r="AF1718" s="18" t="s">
        <v>1610</v>
      </c>
      <c r="AG1718" s="18" t="s">
        <v>1610</v>
      </c>
      <c r="AH1718" s="18" t="s">
        <v>1610</v>
      </c>
      <c r="AI1718" s="18" t="s">
        <v>1610</v>
      </c>
      <c r="AJ1718" s="18" t="s">
        <v>1610</v>
      </c>
      <c r="AK1718" s="23">
        <f>SUM(Y1718:AJ1718)</f>
        <v>0</v>
      </c>
      <c r="AL1718" s="23">
        <f>MAX(Y1718:AJ1718)</f>
        <v>0</v>
      </c>
      <c r="AM1718">
        <f>COUNTIF(Y1718:AJ1718,"&gt;1")</f>
        <v>0</v>
      </c>
    </row>
    <row r="1719" spans="1:39" ht="15.75" x14ac:dyDescent="0.25">
      <c r="A1719" s="21"/>
      <c r="B1719" s="21" t="s">
        <v>1519</v>
      </c>
      <c r="C1719" s="21">
        <v>33906252</v>
      </c>
      <c r="D1719" s="25">
        <v>192912</v>
      </c>
      <c r="E1719" s="21" t="s">
        <v>1206</v>
      </c>
      <c r="F1719" s="21" t="s">
        <v>1421</v>
      </c>
      <c r="G1719" s="21" t="s">
        <v>776</v>
      </c>
      <c r="H1719" s="25" t="s">
        <v>55</v>
      </c>
      <c r="I1719" s="21" t="s">
        <v>21</v>
      </c>
      <c r="J1719" s="21" t="s">
        <v>21</v>
      </c>
      <c r="K1719" s="38">
        <v>45488</v>
      </c>
      <c r="L1719" s="38">
        <v>46164</v>
      </c>
      <c r="M1719" s="39" t="s">
        <v>53</v>
      </c>
      <c r="N1719" s="18">
        <v>0</v>
      </c>
      <c r="O1719" s="18">
        <v>0</v>
      </c>
      <c r="P1719" s="15" t="str">
        <f>IFERROR((O1719-N1719)/N1719,"")</f>
        <v/>
      </c>
      <c r="Q1719" s="19">
        <v>0</v>
      </c>
      <c r="R1719" s="19">
        <v>10</v>
      </c>
      <c r="S1719" s="15" t="str">
        <f>IFERROR((R1719-Q1719)/Q1719,"")</f>
        <v/>
      </c>
      <c r="T1719" s="19">
        <v>3</v>
      </c>
      <c r="U1719" s="15">
        <f>IFERROR(R1719/T1719,"")</f>
        <v>3.3333333333333335</v>
      </c>
      <c r="V1719" s="19">
        <v>7</v>
      </c>
      <c r="W1719" s="19">
        <v>8</v>
      </c>
      <c r="X1719" s="15">
        <f>IFERROR((W1719-V1719)/V1719,"")</f>
        <v>0.14285714285714285</v>
      </c>
      <c r="Y1719" s="18" t="s">
        <v>1610</v>
      </c>
      <c r="Z1719" s="18" t="s">
        <v>1610</v>
      </c>
      <c r="AA1719" s="18" t="s">
        <v>1610</v>
      </c>
      <c r="AB1719" s="18" t="s">
        <v>1610</v>
      </c>
      <c r="AC1719" s="18" t="s">
        <v>1610</v>
      </c>
      <c r="AD1719" s="18" t="s">
        <v>1610</v>
      </c>
      <c r="AE1719" s="18" t="s">
        <v>1610</v>
      </c>
      <c r="AF1719" s="18" t="s">
        <v>1610</v>
      </c>
      <c r="AG1719" s="18" t="s">
        <v>1610</v>
      </c>
      <c r="AH1719" s="18" t="s">
        <v>1610</v>
      </c>
      <c r="AI1719" s="18" t="s">
        <v>1610</v>
      </c>
      <c r="AJ1719" s="18" t="s">
        <v>1610</v>
      </c>
      <c r="AK1719" s="23">
        <f>SUM(Y1719:AJ1719)</f>
        <v>0</v>
      </c>
      <c r="AL1719" s="23">
        <f>MAX(Y1719:AJ1719)</f>
        <v>0</v>
      </c>
      <c r="AM1719">
        <f>COUNTIF(Y1719:AJ1719,"&gt;1")</f>
        <v>0</v>
      </c>
    </row>
    <row r="1720" spans="1:39" ht="15.75" x14ac:dyDescent="0.25">
      <c r="A1720" s="21"/>
      <c r="B1720" s="21" t="s">
        <v>1519</v>
      </c>
      <c r="C1720" s="21">
        <v>33920299</v>
      </c>
      <c r="D1720" s="25">
        <v>501405</v>
      </c>
      <c r="E1720" s="21" t="s">
        <v>33</v>
      </c>
      <c r="F1720" s="21" t="s">
        <v>1615</v>
      </c>
      <c r="G1720" s="21" t="s">
        <v>106</v>
      </c>
      <c r="H1720" s="25" t="s">
        <v>15</v>
      </c>
      <c r="I1720" s="21" t="s">
        <v>16</v>
      </c>
      <c r="J1720" s="21" t="s">
        <v>32</v>
      </c>
      <c r="K1720" s="38">
        <v>45323</v>
      </c>
      <c r="L1720" s="38">
        <v>45415</v>
      </c>
      <c r="M1720" s="39" t="s">
        <v>53</v>
      </c>
      <c r="N1720" s="18" t="s">
        <v>1610</v>
      </c>
      <c r="O1720" s="18" t="s">
        <v>1610</v>
      </c>
      <c r="P1720" s="15" t="str">
        <f>IFERROR((O1720-N1720)/N1720,"")</f>
        <v/>
      </c>
      <c r="Q1720" s="19" t="s">
        <v>1610</v>
      </c>
      <c r="R1720" s="19" t="s">
        <v>1610</v>
      </c>
      <c r="S1720" s="15" t="str">
        <f>IFERROR((R1720-Q1720)/Q1720,"")</f>
        <v/>
      </c>
      <c r="T1720" s="19">
        <v>2</v>
      </c>
      <c r="U1720" s="15" t="str">
        <f>IFERROR(R1720/T1720,"")</f>
        <v/>
      </c>
      <c r="V1720" s="19" t="s">
        <v>1610</v>
      </c>
      <c r="W1720" s="19" t="s">
        <v>1610</v>
      </c>
      <c r="X1720" s="15" t="str">
        <f>IFERROR((W1720-V1720)/V1720,"")</f>
        <v/>
      </c>
      <c r="Y1720" s="18" t="s">
        <v>1610</v>
      </c>
      <c r="Z1720" s="18" t="s">
        <v>1610</v>
      </c>
      <c r="AA1720" s="18" t="s">
        <v>1610</v>
      </c>
      <c r="AB1720" s="18" t="s">
        <v>1610</v>
      </c>
      <c r="AC1720" s="18" t="s">
        <v>1610</v>
      </c>
      <c r="AD1720" s="18" t="s">
        <v>1610</v>
      </c>
      <c r="AE1720" s="18" t="s">
        <v>1610</v>
      </c>
      <c r="AF1720" s="18" t="s">
        <v>1610</v>
      </c>
      <c r="AG1720" s="18" t="s">
        <v>1610</v>
      </c>
      <c r="AH1720" s="18" t="s">
        <v>1610</v>
      </c>
      <c r="AI1720" s="18" t="s">
        <v>1610</v>
      </c>
      <c r="AJ1720" s="18" t="s">
        <v>1610</v>
      </c>
      <c r="AK1720" s="23">
        <f>SUM(Y1720:AJ1720)</f>
        <v>0</v>
      </c>
      <c r="AL1720" s="23">
        <f>MAX(Y1720:AJ1720)</f>
        <v>0</v>
      </c>
      <c r="AM1720">
        <f>COUNTIF(Y1720:AJ1720,"&gt;1")</f>
        <v>0</v>
      </c>
    </row>
    <row r="1721" spans="1:39" ht="15.75" x14ac:dyDescent="0.25">
      <c r="A1721" s="21"/>
      <c r="B1721" s="21" t="s">
        <v>1520</v>
      </c>
      <c r="C1721" s="21">
        <v>33931478</v>
      </c>
      <c r="D1721" s="25">
        <v>800269</v>
      </c>
      <c r="E1721" s="21" t="s">
        <v>2489</v>
      </c>
      <c r="F1721" s="21" t="s">
        <v>242</v>
      </c>
      <c r="G1721" s="21" t="s">
        <v>451</v>
      </c>
      <c r="H1721" s="25" t="s">
        <v>132</v>
      </c>
      <c r="I1721" s="21" t="s">
        <v>41</v>
      </c>
      <c r="J1721" s="21"/>
      <c r="K1721" s="38"/>
      <c r="L1721" s="38">
        <v>45804</v>
      </c>
      <c r="M1721" s="39" t="s">
        <v>53</v>
      </c>
      <c r="N1721" s="18">
        <v>0</v>
      </c>
      <c r="O1721" s="18">
        <v>0</v>
      </c>
      <c r="P1721" s="15" t="str">
        <f>IFERROR((O1721-N1721)/N1721,"")</f>
        <v/>
      </c>
      <c r="Q1721" s="19">
        <v>31</v>
      </c>
      <c r="R1721" s="19">
        <v>0</v>
      </c>
      <c r="S1721" s="15">
        <f>IFERROR((R1721-Q1721)/Q1721,"")</f>
        <v>-1</v>
      </c>
      <c r="T1721" s="19" t="s">
        <v>1610</v>
      </c>
      <c r="U1721" s="15" t="str">
        <f>IFERROR(R1721/T1721,"")</f>
        <v/>
      </c>
      <c r="V1721" s="19">
        <v>30</v>
      </c>
      <c r="W1721" s="19">
        <v>0</v>
      </c>
      <c r="X1721" s="15">
        <f>IFERROR((W1721-V1721)/V1721,"")</f>
        <v>-1</v>
      </c>
      <c r="Y1721" s="18" t="s">
        <v>1610</v>
      </c>
      <c r="Z1721" s="18" t="s">
        <v>1610</v>
      </c>
      <c r="AA1721" s="18" t="s">
        <v>1610</v>
      </c>
      <c r="AB1721" s="18" t="s">
        <v>1610</v>
      </c>
      <c r="AC1721" s="18" t="s">
        <v>1610</v>
      </c>
      <c r="AD1721" s="18" t="s">
        <v>1610</v>
      </c>
      <c r="AE1721" s="18" t="s">
        <v>1610</v>
      </c>
      <c r="AF1721" s="18" t="s">
        <v>1610</v>
      </c>
      <c r="AG1721" s="18" t="s">
        <v>1610</v>
      </c>
      <c r="AH1721" s="18" t="s">
        <v>1610</v>
      </c>
      <c r="AI1721" s="18" t="s">
        <v>1610</v>
      </c>
      <c r="AJ1721" s="18" t="s">
        <v>1610</v>
      </c>
      <c r="AK1721" s="23">
        <f>SUM(Y1721:AJ1721)</f>
        <v>0</v>
      </c>
      <c r="AL1721" s="23">
        <f>MAX(Y1721:AJ1721)</f>
        <v>0</v>
      </c>
      <c r="AM1721">
        <f>COUNTIF(Y1721:AJ1721,"&gt;1")</f>
        <v>0</v>
      </c>
    </row>
    <row r="1722" spans="1:39" ht="15.75" x14ac:dyDescent="0.25">
      <c r="A1722" s="21" t="s">
        <v>2618</v>
      </c>
      <c r="B1722" s="21" t="s">
        <v>1520</v>
      </c>
      <c r="C1722" s="21">
        <v>34019992</v>
      </c>
      <c r="D1722" s="25" t="s">
        <v>2969</v>
      </c>
      <c r="E1722" s="21" t="s">
        <v>2489</v>
      </c>
      <c r="F1722" s="21" t="s">
        <v>2970</v>
      </c>
      <c r="G1722" s="21" t="s">
        <v>1139</v>
      </c>
      <c r="H1722" s="25" t="s">
        <v>190</v>
      </c>
      <c r="I1722" s="21" t="s">
        <v>41</v>
      </c>
      <c r="J1722" s="21" t="s">
        <v>42</v>
      </c>
      <c r="K1722" s="38">
        <v>46006</v>
      </c>
      <c r="L1722" s="38"/>
      <c r="M1722" s="39" t="s">
        <v>53</v>
      </c>
      <c r="N1722" s="18" t="s">
        <v>1610</v>
      </c>
      <c r="O1722" s="18" t="s">
        <v>1610</v>
      </c>
      <c r="P1722" s="15" t="str">
        <f>IFERROR((O1722-N1722)/N1722,"")</f>
        <v/>
      </c>
      <c r="Q1722" s="19" t="s">
        <v>1610</v>
      </c>
      <c r="R1722" s="19" t="s">
        <v>1610</v>
      </c>
      <c r="S1722" s="15" t="str">
        <f>IFERROR((R1722-Q1722)/Q1722,"")</f>
        <v/>
      </c>
      <c r="T1722" s="19" t="s">
        <v>1610</v>
      </c>
      <c r="U1722" s="15" t="str">
        <f>IFERROR(R1722/T1722,"")</f>
        <v/>
      </c>
      <c r="V1722" s="19" t="s">
        <v>1610</v>
      </c>
      <c r="W1722" s="19" t="s">
        <v>1610</v>
      </c>
      <c r="X1722" s="15" t="str">
        <f>IFERROR((W1722-V1722)/V1722,"")</f>
        <v/>
      </c>
      <c r="Y1722" s="18">
        <v>0</v>
      </c>
      <c r="Z1722" s="18">
        <v>0</v>
      </c>
      <c r="AA1722" s="18">
        <v>0</v>
      </c>
      <c r="AB1722" s="18">
        <v>0</v>
      </c>
      <c r="AC1722" s="18">
        <v>7440</v>
      </c>
      <c r="AD1722" s="18">
        <v>0</v>
      </c>
      <c r="AE1722" s="18">
        <v>0</v>
      </c>
      <c r="AF1722" s="18">
        <v>0</v>
      </c>
      <c r="AG1722" s="18">
        <v>0</v>
      </c>
      <c r="AH1722" s="18">
        <v>0</v>
      </c>
      <c r="AI1722" s="18">
        <v>0</v>
      </c>
      <c r="AJ1722" s="18">
        <v>0</v>
      </c>
      <c r="AK1722" s="23">
        <f>SUM(Y1722:AJ1722)</f>
        <v>7440</v>
      </c>
      <c r="AL1722" s="23">
        <f>MAX(Y1722:AJ1722)</f>
        <v>7440</v>
      </c>
      <c r="AM1722">
        <f>COUNTIF(Y1722:AJ1722,"&gt;1")</f>
        <v>1</v>
      </c>
    </row>
    <row r="1723" spans="1:39" ht="15.75" x14ac:dyDescent="0.25">
      <c r="A1723" s="21" t="s">
        <v>2618</v>
      </c>
      <c r="B1723" s="21" t="s">
        <v>1519</v>
      </c>
      <c r="C1723" s="21">
        <v>34089417</v>
      </c>
      <c r="D1723" s="25">
        <v>502020</v>
      </c>
      <c r="E1723" s="21" t="s">
        <v>24</v>
      </c>
      <c r="F1723" s="21" t="s">
        <v>2013</v>
      </c>
      <c r="G1723" s="21" t="s">
        <v>453</v>
      </c>
      <c r="H1723" s="25" t="s">
        <v>77</v>
      </c>
      <c r="I1723" s="21" t="s">
        <v>41</v>
      </c>
      <c r="J1723" s="21" t="s">
        <v>42</v>
      </c>
      <c r="K1723" s="38">
        <v>46211</v>
      </c>
      <c r="L1723" s="38">
        <v>46240</v>
      </c>
      <c r="M1723" s="39" t="s">
        <v>18</v>
      </c>
      <c r="N1723" s="18">
        <v>3312</v>
      </c>
      <c r="O1723" s="18">
        <v>6624</v>
      </c>
      <c r="P1723" s="15">
        <f>IFERROR((O1723-N1723)/N1723,"")</f>
        <v>1</v>
      </c>
      <c r="Q1723" s="19">
        <v>35</v>
      </c>
      <c r="R1723" s="19">
        <v>60</v>
      </c>
      <c r="S1723" s="15">
        <f>IFERROR((R1723-Q1723)/Q1723,"")</f>
        <v>0.7142857142857143</v>
      </c>
      <c r="T1723" s="19">
        <v>379</v>
      </c>
      <c r="U1723" s="15">
        <f>IFERROR(R1723/T1723,"")</f>
        <v>0.15831134564643801</v>
      </c>
      <c r="V1723" s="19">
        <v>22</v>
      </c>
      <c r="W1723" s="19">
        <v>17</v>
      </c>
      <c r="X1723" s="15">
        <f>IFERROR((W1723-V1723)/V1723,"")</f>
        <v>-0.22727272727272727</v>
      </c>
      <c r="Y1723" s="18">
        <v>0</v>
      </c>
      <c r="Z1723" s="18">
        <v>0</v>
      </c>
      <c r="AA1723" s="18">
        <v>0</v>
      </c>
      <c r="AB1723" s="18">
        <v>3312</v>
      </c>
      <c r="AC1723" s="18">
        <v>0</v>
      </c>
      <c r="AD1723" s="18">
        <v>3312</v>
      </c>
      <c r="AE1723" s="18">
        <v>0</v>
      </c>
      <c r="AF1723" s="18">
        <v>0</v>
      </c>
      <c r="AG1723" s="18">
        <v>3312</v>
      </c>
      <c r="AH1723" s="18">
        <v>0</v>
      </c>
      <c r="AI1723" s="18">
        <v>0</v>
      </c>
      <c r="AJ1723" s="18">
        <v>3312</v>
      </c>
      <c r="AK1723" s="23">
        <f>SUM(Y1723:AJ1723)</f>
        <v>13248</v>
      </c>
      <c r="AL1723" s="23">
        <f>MAX(Y1723:AJ1723)</f>
        <v>3312</v>
      </c>
      <c r="AM1723">
        <f>COUNTIF(Y1723:AJ1723,"&gt;1")</f>
        <v>4</v>
      </c>
    </row>
    <row r="1724" spans="1:39" ht="15.75" x14ac:dyDescent="0.25">
      <c r="A1724" s="21"/>
      <c r="B1724" s="21" t="s">
        <v>1520</v>
      </c>
      <c r="C1724" s="21">
        <v>34230979</v>
      </c>
      <c r="D1724" s="25">
        <v>193599</v>
      </c>
      <c r="E1724" s="21" t="s">
        <v>1180</v>
      </c>
      <c r="F1724" s="21" t="s">
        <v>1461</v>
      </c>
      <c r="G1724" s="21" t="s">
        <v>128</v>
      </c>
      <c r="H1724" s="25" t="s">
        <v>20</v>
      </c>
      <c r="I1724" s="21" t="s">
        <v>16</v>
      </c>
      <c r="J1724" s="21" t="s">
        <v>32</v>
      </c>
      <c r="K1724" s="38">
        <v>46210</v>
      </c>
      <c r="L1724" s="38">
        <v>46211</v>
      </c>
      <c r="M1724" s="39" t="s">
        <v>18</v>
      </c>
      <c r="N1724" s="18">
        <v>132</v>
      </c>
      <c r="O1724" s="18">
        <v>128</v>
      </c>
      <c r="P1724" s="15">
        <f>IFERROR((O1724-N1724)/N1724,"")</f>
        <v>-3.0303030303030304E-2</v>
      </c>
      <c r="Q1724" s="19">
        <v>2</v>
      </c>
      <c r="R1724" s="19">
        <v>2</v>
      </c>
      <c r="S1724" s="15">
        <f>IFERROR((R1724-Q1724)/Q1724,"")</f>
        <v>0</v>
      </c>
      <c r="T1724" s="19" t="s">
        <v>1610</v>
      </c>
      <c r="U1724" s="15" t="str">
        <f>IFERROR(R1724/T1724,"")</f>
        <v/>
      </c>
      <c r="V1724" s="19">
        <v>2</v>
      </c>
      <c r="W1724" s="19">
        <v>1</v>
      </c>
      <c r="X1724" s="15">
        <f>IFERROR((W1724-V1724)/V1724,"")</f>
        <v>-0.5</v>
      </c>
      <c r="Y1724" s="18">
        <v>0</v>
      </c>
      <c r="Z1724" s="18">
        <v>0</v>
      </c>
      <c r="AA1724" s="18">
        <v>0</v>
      </c>
      <c r="AB1724" s="18">
        <v>0</v>
      </c>
      <c r="AC1724" s="18">
        <v>0</v>
      </c>
      <c r="AD1724" s="18">
        <v>0</v>
      </c>
      <c r="AE1724" s="18">
        <v>0</v>
      </c>
      <c r="AF1724" s="18">
        <v>0</v>
      </c>
      <c r="AG1724" s="18">
        <v>0</v>
      </c>
      <c r="AH1724" s="18">
        <v>88</v>
      </c>
      <c r="AI1724" s="18">
        <v>0</v>
      </c>
      <c r="AJ1724" s="18">
        <v>40</v>
      </c>
      <c r="AK1724" s="23">
        <f>SUM(Y1724:AJ1724)</f>
        <v>128</v>
      </c>
      <c r="AL1724" s="23">
        <f>MAX(Y1724:AJ1724)</f>
        <v>88</v>
      </c>
      <c r="AM1724">
        <f>COUNTIF(Y1724:AJ1724,"&gt;1")</f>
        <v>2</v>
      </c>
    </row>
    <row r="1725" spans="1:39" ht="15.75" x14ac:dyDescent="0.25">
      <c r="A1725" s="21"/>
      <c r="B1725" s="21" t="s">
        <v>1519</v>
      </c>
      <c r="C1725" s="21">
        <v>34230979</v>
      </c>
      <c r="D1725" s="25">
        <v>500960</v>
      </c>
      <c r="E1725" s="21" t="s">
        <v>1180</v>
      </c>
      <c r="F1725" s="21" t="s">
        <v>1461</v>
      </c>
      <c r="G1725" s="21" t="s">
        <v>35</v>
      </c>
      <c r="H1725" s="25" t="s">
        <v>15</v>
      </c>
      <c r="I1725" s="21" t="s">
        <v>16</v>
      </c>
      <c r="J1725" s="21" t="s">
        <v>32</v>
      </c>
      <c r="K1725" s="38">
        <v>44627</v>
      </c>
      <c r="L1725" s="38">
        <v>45005</v>
      </c>
      <c r="M1725" s="39" t="s">
        <v>53</v>
      </c>
      <c r="N1725" s="18" t="s">
        <v>1610</v>
      </c>
      <c r="O1725" s="18" t="s">
        <v>1610</v>
      </c>
      <c r="P1725" s="15" t="str">
        <f>IFERROR((O1725-N1725)/N1725,"")</f>
        <v/>
      </c>
      <c r="Q1725" s="19" t="s">
        <v>1610</v>
      </c>
      <c r="R1725" s="19" t="s">
        <v>1610</v>
      </c>
      <c r="S1725" s="15" t="str">
        <f>IFERROR((R1725-Q1725)/Q1725,"")</f>
        <v/>
      </c>
      <c r="T1725" s="19" t="s">
        <v>1610</v>
      </c>
      <c r="U1725" s="15" t="str">
        <f>IFERROR(R1725/T1725,"")</f>
        <v/>
      </c>
      <c r="V1725" s="19" t="s">
        <v>1610</v>
      </c>
      <c r="W1725" s="19" t="s">
        <v>1610</v>
      </c>
      <c r="X1725" s="15" t="str">
        <f>IFERROR((W1725-V1725)/V1725,"")</f>
        <v/>
      </c>
      <c r="Y1725" s="18" t="s">
        <v>1610</v>
      </c>
      <c r="Z1725" s="18" t="s">
        <v>1610</v>
      </c>
      <c r="AA1725" s="18" t="s">
        <v>1610</v>
      </c>
      <c r="AB1725" s="18" t="s">
        <v>1610</v>
      </c>
      <c r="AC1725" s="18" t="s">
        <v>1610</v>
      </c>
      <c r="AD1725" s="18" t="s">
        <v>1610</v>
      </c>
      <c r="AE1725" s="18" t="s">
        <v>1610</v>
      </c>
      <c r="AF1725" s="18" t="s">
        <v>1610</v>
      </c>
      <c r="AG1725" s="18" t="s">
        <v>1610</v>
      </c>
      <c r="AH1725" s="18" t="s">
        <v>1610</v>
      </c>
      <c r="AI1725" s="18" t="s">
        <v>1610</v>
      </c>
      <c r="AJ1725" s="18" t="s">
        <v>1610</v>
      </c>
      <c r="AK1725" s="23">
        <f>SUM(Y1725:AJ1725)</f>
        <v>0</v>
      </c>
      <c r="AL1725" s="23">
        <f>MAX(Y1725:AJ1725)</f>
        <v>0</v>
      </c>
      <c r="AM1725">
        <f>COUNTIF(Y1725:AJ1725,"&gt;1")</f>
        <v>0</v>
      </c>
    </row>
    <row r="1726" spans="1:39" ht="15.75" x14ac:dyDescent="0.25">
      <c r="A1726" s="21" t="s">
        <v>3241</v>
      </c>
      <c r="B1726" s="21" t="s">
        <v>1520</v>
      </c>
      <c r="C1726" s="21">
        <v>34274233</v>
      </c>
      <c r="D1726" s="25">
        <v>191007</v>
      </c>
      <c r="E1726" s="21" t="s">
        <v>12</v>
      </c>
      <c r="F1726" s="21" t="s">
        <v>582</v>
      </c>
      <c r="G1726" s="21" t="s">
        <v>359</v>
      </c>
      <c r="H1726" s="25" t="s">
        <v>79</v>
      </c>
      <c r="I1726" s="21" t="s">
        <v>88</v>
      </c>
      <c r="J1726" s="21" t="s">
        <v>93</v>
      </c>
      <c r="K1726" s="38">
        <v>46223</v>
      </c>
      <c r="L1726" s="38">
        <v>46231</v>
      </c>
      <c r="M1726" s="39" t="s">
        <v>18</v>
      </c>
      <c r="N1726" s="18">
        <v>104619.79</v>
      </c>
      <c r="O1726" s="18">
        <v>244114</v>
      </c>
      <c r="P1726" s="15">
        <f>IFERROR((O1726-N1726)/N1726,"")</f>
        <v>1.3333443892403152</v>
      </c>
      <c r="Q1726" s="19">
        <v>31</v>
      </c>
      <c r="R1726" s="19">
        <v>4</v>
      </c>
      <c r="S1726" s="15">
        <f>IFERROR((R1726-Q1726)/Q1726,"")</f>
        <v>-0.87096774193548387</v>
      </c>
      <c r="T1726" s="19">
        <v>4</v>
      </c>
      <c r="U1726" s="15">
        <f>IFERROR(R1726/T1726,"")</f>
        <v>1</v>
      </c>
      <c r="V1726" s="19">
        <v>143</v>
      </c>
      <c r="W1726" s="19">
        <v>2</v>
      </c>
      <c r="X1726" s="15">
        <f>IFERROR((W1726-V1726)/V1726,"")</f>
        <v>-0.98601398601398604</v>
      </c>
      <c r="Y1726" s="18">
        <v>27551</v>
      </c>
      <c r="Z1726" s="18">
        <v>7665</v>
      </c>
      <c r="AA1726" s="18">
        <v>32042</v>
      </c>
      <c r="AB1726" s="18">
        <v>38527</v>
      </c>
      <c r="AC1726" s="18">
        <v>29777</v>
      </c>
      <c r="AD1726" s="18">
        <v>49450</v>
      </c>
      <c r="AE1726" s="18">
        <v>48289</v>
      </c>
      <c r="AF1726" s="18">
        <v>37180</v>
      </c>
      <c r="AG1726" s="18">
        <v>62973</v>
      </c>
      <c r="AH1726" s="18">
        <v>38389</v>
      </c>
      <c r="AI1726" s="18">
        <v>59598</v>
      </c>
      <c r="AJ1726" s="18">
        <v>83154</v>
      </c>
      <c r="AK1726" s="23">
        <f>SUM(Y1726:AJ1726)</f>
        <v>514595</v>
      </c>
      <c r="AL1726" s="23">
        <f>MAX(Y1726:AJ1726)</f>
        <v>83154</v>
      </c>
      <c r="AM1726">
        <f>COUNTIF(Y1726:AJ1726,"&gt;1")</f>
        <v>12</v>
      </c>
    </row>
    <row r="1727" spans="1:39" ht="15.75" x14ac:dyDescent="0.25">
      <c r="A1727" s="21" t="s">
        <v>3210</v>
      </c>
      <c r="B1727" s="21" t="s">
        <v>1520</v>
      </c>
      <c r="C1727" s="21">
        <v>34345732</v>
      </c>
      <c r="D1727" s="25">
        <v>192432</v>
      </c>
      <c r="E1727" s="21" t="s">
        <v>1180</v>
      </c>
      <c r="F1727" s="21" t="s">
        <v>1387</v>
      </c>
      <c r="G1727" s="21" t="s">
        <v>664</v>
      </c>
      <c r="H1727" s="25" t="s">
        <v>616</v>
      </c>
      <c r="I1727" s="21" t="s">
        <v>21</v>
      </c>
      <c r="J1727" s="21" t="s">
        <v>21</v>
      </c>
      <c r="K1727" s="38">
        <v>44377</v>
      </c>
      <c r="L1727" s="38"/>
      <c r="M1727" s="39" t="s">
        <v>53</v>
      </c>
      <c r="N1727" s="18" t="s">
        <v>1610</v>
      </c>
      <c r="O1727" s="18" t="s">
        <v>1610</v>
      </c>
      <c r="P1727" s="15" t="str">
        <f>IFERROR((O1727-N1727)/N1727,"")</f>
        <v/>
      </c>
      <c r="Q1727" s="19" t="s">
        <v>1610</v>
      </c>
      <c r="R1727" s="19" t="s">
        <v>1610</v>
      </c>
      <c r="S1727" s="15" t="str">
        <f>IFERROR((R1727-Q1727)/Q1727,"")</f>
        <v/>
      </c>
      <c r="T1727" s="19" t="s">
        <v>1610</v>
      </c>
      <c r="U1727" s="15" t="str">
        <f>IFERROR(R1727/T1727,"")</f>
        <v/>
      </c>
      <c r="V1727" s="19" t="s">
        <v>1610</v>
      </c>
      <c r="W1727" s="19" t="s">
        <v>1610</v>
      </c>
      <c r="X1727" s="15" t="str">
        <f>IFERROR((W1727-V1727)/V1727,"")</f>
        <v/>
      </c>
      <c r="Y1727" s="18" t="s">
        <v>1610</v>
      </c>
      <c r="Z1727" s="18" t="s">
        <v>1610</v>
      </c>
      <c r="AA1727" s="18" t="s">
        <v>1610</v>
      </c>
      <c r="AB1727" s="18" t="s">
        <v>1610</v>
      </c>
      <c r="AC1727" s="18" t="s">
        <v>1610</v>
      </c>
      <c r="AD1727" s="18" t="s">
        <v>1610</v>
      </c>
      <c r="AE1727" s="18" t="s">
        <v>1610</v>
      </c>
      <c r="AF1727" s="18" t="s">
        <v>1610</v>
      </c>
      <c r="AG1727" s="18" t="s">
        <v>1610</v>
      </c>
      <c r="AH1727" s="18" t="s">
        <v>1610</v>
      </c>
      <c r="AI1727" s="18" t="s">
        <v>1610</v>
      </c>
      <c r="AJ1727" s="18" t="s">
        <v>1610</v>
      </c>
      <c r="AK1727" s="23">
        <f>SUM(Y1727:AJ1727)</f>
        <v>0</v>
      </c>
      <c r="AL1727" s="23">
        <f>MAX(Y1727:AJ1727)</f>
        <v>0</v>
      </c>
      <c r="AM1727">
        <f>COUNTIF(Y1727:AJ1727,"&gt;1")</f>
        <v>0</v>
      </c>
    </row>
    <row r="1728" spans="1:39" ht="15.75" x14ac:dyDescent="0.25">
      <c r="A1728" s="21"/>
      <c r="B1728" s="21"/>
      <c r="C1728" s="21">
        <v>34597955</v>
      </c>
      <c r="D1728" s="25">
        <v>190423</v>
      </c>
      <c r="E1728" s="21" t="s">
        <v>1180</v>
      </c>
      <c r="F1728" s="21" t="s">
        <v>1273</v>
      </c>
      <c r="G1728" s="21" t="s">
        <v>553</v>
      </c>
      <c r="H1728" s="25" t="s">
        <v>132</v>
      </c>
      <c r="I1728" s="21" t="s">
        <v>88</v>
      </c>
      <c r="J1728" s="21" t="s">
        <v>89</v>
      </c>
      <c r="K1728" s="38">
        <v>46191</v>
      </c>
      <c r="L1728" s="38">
        <v>46171</v>
      </c>
      <c r="M1728" s="39" t="s">
        <v>18</v>
      </c>
      <c r="N1728" s="18">
        <v>0</v>
      </c>
      <c r="O1728" s="18">
        <v>10456</v>
      </c>
      <c r="P1728" s="15" t="str">
        <f>IFERROR((O1728-N1728)/N1728,"")</f>
        <v/>
      </c>
      <c r="Q1728" s="19">
        <v>4</v>
      </c>
      <c r="R1728" s="19">
        <v>6</v>
      </c>
      <c r="S1728" s="15"/>
      <c r="T1728" s="19">
        <v>18</v>
      </c>
      <c r="U1728" s="15"/>
      <c r="V1728" s="19">
        <v>6</v>
      </c>
      <c r="W1728" s="19">
        <v>4</v>
      </c>
      <c r="X1728" s="15">
        <f>IFERROR((W1728-V1728)/V1728,"")</f>
        <v>-0.33333333333333331</v>
      </c>
      <c r="Y1728" s="18">
        <v>0</v>
      </c>
      <c r="Z1728" s="18">
        <v>0</v>
      </c>
      <c r="AA1728" s="18">
        <v>0</v>
      </c>
      <c r="AB1728" s="18">
        <v>0</v>
      </c>
      <c r="AC1728" s="18">
        <v>4976</v>
      </c>
      <c r="AD1728" s="18">
        <v>0</v>
      </c>
      <c r="AE1728" s="18">
        <v>0</v>
      </c>
      <c r="AF1728" s="18">
        <v>0</v>
      </c>
      <c r="AG1728" s="18">
        <v>0</v>
      </c>
      <c r="AH1728" s="18">
        <v>0</v>
      </c>
      <c r="AI1728" s="18">
        <v>10456</v>
      </c>
      <c r="AJ1728" s="18">
        <v>0</v>
      </c>
      <c r="AK1728" s="23">
        <f>SUM(Y1728:AJ1728)</f>
        <v>15432</v>
      </c>
      <c r="AL1728" s="23">
        <f>MAX(Y1728:AJ1728)</f>
        <v>10456</v>
      </c>
      <c r="AM1728">
        <f>COUNTIF(Y1728:AJ1728,"&gt;1")</f>
        <v>2</v>
      </c>
    </row>
    <row r="1729" spans="1:39" ht="15.75" x14ac:dyDescent="0.25">
      <c r="A1729" s="21"/>
      <c r="B1729" s="21"/>
      <c r="C1729" s="21">
        <v>34597955</v>
      </c>
      <c r="D1729" s="25">
        <v>190620</v>
      </c>
      <c r="E1729" s="21" t="s">
        <v>1180</v>
      </c>
      <c r="F1729" s="21" t="s">
        <v>1273</v>
      </c>
      <c r="G1729" s="21" t="s">
        <v>189</v>
      </c>
      <c r="H1729" s="25" t="s">
        <v>190</v>
      </c>
      <c r="I1729" s="21" t="s">
        <v>88</v>
      </c>
      <c r="J1729" s="21" t="s">
        <v>89</v>
      </c>
      <c r="K1729" s="38">
        <v>46191</v>
      </c>
      <c r="L1729" s="38">
        <v>46127</v>
      </c>
      <c r="M1729" s="39" t="s">
        <v>18</v>
      </c>
      <c r="N1729" s="18">
        <v>5992</v>
      </c>
      <c r="O1729" s="18">
        <v>16510</v>
      </c>
      <c r="P1729" s="15">
        <f>IFERROR((O1729-N1729)/N1729,"")</f>
        <v>1.7553404539385848</v>
      </c>
      <c r="Q1729" s="19">
        <v>4</v>
      </c>
      <c r="R1729" s="19">
        <v>7</v>
      </c>
      <c r="S1729" s="15">
        <f>IFERROR((R1729-Q1729)/Q1729,"")</f>
        <v>0.75</v>
      </c>
      <c r="T1729" s="19">
        <v>67</v>
      </c>
      <c r="U1729" s="15">
        <f>IFERROR(R1729/T1729,"")</f>
        <v>0.1044776119402985</v>
      </c>
      <c r="V1729" s="19">
        <v>11</v>
      </c>
      <c r="W1729" s="19">
        <v>7</v>
      </c>
      <c r="X1729" s="15">
        <f>IFERROR((W1729-V1729)/V1729,"")</f>
        <v>-0.36363636363636365</v>
      </c>
      <c r="Y1729" s="18">
        <v>0</v>
      </c>
      <c r="Z1729" s="18">
        <v>0</v>
      </c>
      <c r="AA1729" s="18">
        <v>0</v>
      </c>
      <c r="AB1729" s="18">
        <v>0</v>
      </c>
      <c r="AC1729" s="18">
        <v>0</v>
      </c>
      <c r="AD1729" s="18">
        <v>0</v>
      </c>
      <c r="AE1729" s="18">
        <v>0</v>
      </c>
      <c r="AF1729" s="18">
        <v>0</v>
      </c>
      <c r="AG1729" s="18">
        <v>1064</v>
      </c>
      <c r="AH1729" s="18">
        <v>0</v>
      </c>
      <c r="AI1729" s="18">
        <v>15446</v>
      </c>
      <c r="AJ1729" s="18">
        <v>0</v>
      </c>
      <c r="AK1729" s="23">
        <f>SUM(Y1729:AJ1729)</f>
        <v>16510</v>
      </c>
      <c r="AL1729" s="23">
        <f>MAX(Y1729:AJ1729)</f>
        <v>15446</v>
      </c>
      <c r="AM1729">
        <f>COUNTIF(Y1729:AJ1729,"&gt;1")</f>
        <v>2</v>
      </c>
    </row>
    <row r="1730" spans="1:39" ht="15.75" x14ac:dyDescent="0.25">
      <c r="A1730" s="21" t="s">
        <v>2618</v>
      </c>
      <c r="B1730" s="21" t="s">
        <v>1520</v>
      </c>
      <c r="C1730" s="21">
        <v>34597955</v>
      </c>
      <c r="D1730" s="25" t="s">
        <v>2583</v>
      </c>
      <c r="E1730" s="21" t="s">
        <v>1180</v>
      </c>
      <c r="F1730" s="21" t="s">
        <v>2991</v>
      </c>
      <c r="G1730" s="21" t="s">
        <v>1239</v>
      </c>
      <c r="H1730" s="25" t="s">
        <v>132</v>
      </c>
      <c r="I1730" s="21" t="s">
        <v>88</v>
      </c>
      <c r="J1730" s="21" t="s">
        <v>89</v>
      </c>
      <c r="K1730" s="38">
        <v>45882</v>
      </c>
      <c r="L1730" s="38">
        <v>45882</v>
      </c>
      <c r="M1730" s="39" t="s">
        <v>53</v>
      </c>
      <c r="N1730" s="18" t="s">
        <v>1610</v>
      </c>
      <c r="O1730" s="18" t="s">
        <v>1610</v>
      </c>
      <c r="P1730" s="15" t="str">
        <f>IFERROR((O1730-N1730)/N1730,"")</f>
        <v/>
      </c>
      <c r="Q1730" s="19" t="s">
        <v>1610</v>
      </c>
      <c r="R1730" s="19" t="s">
        <v>1610</v>
      </c>
      <c r="S1730" s="15" t="str">
        <f>IFERROR((R1730-Q1730)/Q1730,"")</f>
        <v/>
      </c>
      <c r="T1730" s="19" t="s">
        <v>1610</v>
      </c>
      <c r="U1730" s="15" t="str">
        <f>IFERROR(R1730/T1730,"")</f>
        <v/>
      </c>
      <c r="V1730" s="19">
        <v>7</v>
      </c>
      <c r="W1730" s="19">
        <v>0</v>
      </c>
      <c r="X1730" s="15">
        <f>IFERROR((W1730-V1730)/V1730,"")</f>
        <v>-1</v>
      </c>
      <c r="Y1730" s="18">
        <v>960</v>
      </c>
      <c r="Z1730" s="18">
        <v>0</v>
      </c>
      <c r="AA1730" s="18">
        <v>0</v>
      </c>
      <c r="AB1730" s="18">
        <v>0</v>
      </c>
      <c r="AC1730" s="18">
        <v>0</v>
      </c>
      <c r="AD1730" s="18">
        <v>0</v>
      </c>
      <c r="AE1730" s="18">
        <v>0</v>
      </c>
      <c r="AF1730" s="18">
        <v>0</v>
      </c>
      <c r="AG1730" s="18">
        <v>0</v>
      </c>
      <c r="AH1730" s="18">
        <v>0</v>
      </c>
      <c r="AI1730" s="18">
        <v>0</v>
      </c>
      <c r="AJ1730" s="18">
        <v>0</v>
      </c>
      <c r="AK1730" s="23">
        <f>SUM(Y1730:AJ1730)</f>
        <v>960</v>
      </c>
      <c r="AL1730" s="23">
        <f>MAX(Y1730:AJ1730)</f>
        <v>960</v>
      </c>
      <c r="AM1730">
        <f>COUNTIF(Y1730:AJ1730,"&gt;1")</f>
        <v>1</v>
      </c>
    </row>
    <row r="1731" spans="1:39" ht="15.75" x14ac:dyDescent="0.25">
      <c r="A1731" s="21"/>
      <c r="B1731" s="21" t="s">
        <v>1519</v>
      </c>
      <c r="C1731" s="21">
        <v>34714320</v>
      </c>
      <c r="D1731" s="25">
        <v>192190</v>
      </c>
      <c r="E1731" s="21" t="s">
        <v>1180</v>
      </c>
      <c r="F1731" s="21" t="s">
        <v>1359</v>
      </c>
      <c r="G1731" s="21" t="s">
        <v>727</v>
      </c>
      <c r="H1731" s="25" t="s">
        <v>65</v>
      </c>
      <c r="I1731" s="21" t="s">
        <v>21</v>
      </c>
      <c r="J1731" s="21" t="s">
        <v>21</v>
      </c>
      <c r="K1731" s="38">
        <v>45749</v>
      </c>
      <c r="L1731" s="38">
        <v>45859</v>
      </c>
      <c r="M1731" s="39" t="s">
        <v>53</v>
      </c>
      <c r="N1731" s="18">
        <v>10560</v>
      </c>
      <c r="O1731" s="18">
        <v>0</v>
      </c>
      <c r="P1731" s="15">
        <f>IFERROR((O1731-N1731)/N1731,"")</f>
        <v>-1</v>
      </c>
      <c r="Q1731" s="19">
        <v>111</v>
      </c>
      <c r="R1731" s="19">
        <v>0</v>
      </c>
      <c r="S1731" s="15">
        <f>IFERROR((R1731-Q1731)/Q1731,"")</f>
        <v>-1</v>
      </c>
      <c r="T1731" s="19">
        <v>1532</v>
      </c>
      <c r="U1731" s="15">
        <f>IFERROR(R1731/T1731,"")</f>
        <v>0</v>
      </c>
      <c r="V1731" s="19">
        <v>110</v>
      </c>
      <c r="W1731" s="19">
        <v>0</v>
      </c>
      <c r="X1731" s="15">
        <f>IFERROR((W1731-V1731)/V1731,"")</f>
        <v>-1</v>
      </c>
      <c r="Y1731" s="18" t="s">
        <v>1610</v>
      </c>
      <c r="Z1731" s="18" t="s">
        <v>1610</v>
      </c>
      <c r="AA1731" s="18" t="s">
        <v>1610</v>
      </c>
      <c r="AB1731" s="18" t="s">
        <v>1610</v>
      </c>
      <c r="AC1731" s="18" t="s">
        <v>1610</v>
      </c>
      <c r="AD1731" s="18" t="s">
        <v>1610</v>
      </c>
      <c r="AE1731" s="18" t="s">
        <v>1610</v>
      </c>
      <c r="AF1731" s="18" t="s">
        <v>1610</v>
      </c>
      <c r="AG1731" s="18" t="s">
        <v>1610</v>
      </c>
      <c r="AH1731" s="18" t="s">
        <v>1610</v>
      </c>
      <c r="AI1731" s="18" t="s">
        <v>1610</v>
      </c>
      <c r="AJ1731" s="18" t="s">
        <v>1610</v>
      </c>
      <c r="AK1731" s="23">
        <f>SUM(Y1731:AJ1731)</f>
        <v>0</v>
      </c>
      <c r="AL1731" s="23">
        <f>MAX(Y1731:AJ1731)</f>
        <v>0</v>
      </c>
      <c r="AM1731">
        <f>COUNTIF(Y1731:AJ1731,"&gt;1")</f>
        <v>0</v>
      </c>
    </row>
    <row r="1732" spans="1:39" ht="15.75" x14ac:dyDescent="0.25">
      <c r="A1732" s="21" t="s">
        <v>2618</v>
      </c>
      <c r="B1732" s="21" t="s">
        <v>1520</v>
      </c>
      <c r="C1732" s="21">
        <v>35029057</v>
      </c>
      <c r="D1732" s="25" t="s">
        <v>2810</v>
      </c>
      <c r="E1732" s="21" t="s">
        <v>1206</v>
      </c>
      <c r="F1732" s="21" t="s">
        <v>2811</v>
      </c>
      <c r="G1732" s="21" t="s">
        <v>569</v>
      </c>
      <c r="H1732" s="25" t="s">
        <v>55</v>
      </c>
      <c r="I1732" s="21" t="s">
        <v>107</v>
      </c>
      <c r="J1732" s="21" t="s">
        <v>3184</v>
      </c>
      <c r="K1732" s="38">
        <v>45965</v>
      </c>
      <c r="L1732" s="38"/>
      <c r="M1732" s="39" t="s">
        <v>53</v>
      </c>
      <c r="N1732" s="18" t="s">
        <v>1610</v>
      </c>
      <c r="O1732" s="18" t="s">
        <v>1610</v>
      </c>
      <c r="P1732" s="15" t="str">
        <f>IFERROR((O1732-N1732)/N1732,"")</f>
        <v/>
      </c>
      <c r="Q1732" s="19" t="s">
        <v>1610</v>
      </c>
      <c r="R1732" s="19" t="s">
        <v>1610</v>
      </c>
      <c r="S1732" s="15" t="str">
        <f>IFERROR((R1732-Q1732)/Q1732,"")</f>
        <v/>
      </c>
      <c r="T1732" s="19" t="s">
        <v>1610</v>
      </c>
      <c r="U1732" s="15" t="str">
        <f>IFERROR(R1732/T1732,"")</f>
        <v/>
      </c>
      <c r="V1732" s="19" t="s">
        <v>1610</v>
      </c>
      <c r="W1732" s="19" t="s">
        <v>1610</v>
      </c>
      <c r="X1732" s="15" t="str">
        <f>IFERROR((W1732-V1732)/V1732,"")</f>
        <v/>
      </c>
      <c r="Y1732" s="18">
        <v>0</v>
      </c>
      <c r="Z1732" s="18">
        <v>0</v>
      </c>
      <c r="AA1732" s="18">
        <v>0</v>
      </c>
      <c r="AB1732" s="18">
        <v>1560</v>
      </c>
      <c r="AC1732" s="18">
        <v>0</v>
      </c>
      <c r="AD1732" s="18">
        <v>0</v>
      </c>
      <c r="AE1732" s="18">
        <v>0</v>
      </c>
      <c r="AF1732" s="18">
        <v>0</v>
      </c>
      <c r="AG1732" s="18">
        <v>0</v>
      </c>
      <c r="AH1732" s="18">
        <v>0</v>
      </c>
      <c r="AI1732" s="18">
        <v>0</v>
      </c>
      <c r="AJ1732" s="18">
        <v>0</v>
      </c>
      <c r="AK1732" s="23">
        <f>SUM(Y1732:AJ1732)</f>
        <v>1560</v>
      </c>
      <c r="AL1732" s="23">
        <f>MAX(Y1732:AJ1732)</f>
        <v>1560</v>
      </c>
      <c r="AM1732">
        <f>COUNTIF(Y1732:AJ1732,"&gt;1")</f>
        <v>1</v>
      </c>
    </row>
    <row r="1733" spans="1:39" ht="15.75" x14ac:dyDescent="0.25">
      <c r="A1733" s="21"/>
      <c r="B1733" s="21" t="s">
        <v>1519</v>
      </c>
      <c r="C1733" s="21">
        <v>35081017</v>
      </c>
      <c r="D1733" s="25">
        <v>193610</v>
      </c>
      <c r="E1733" s="21" t="s">
        <v>1206</v>
      </c>
      <c r="F1733" s="21" t="s">
        <v>3479</v>
      </c>
      <c r="G1733" s="21" t="s">
        <v>1336</v>
      </c>
      <c r="H1733" s="25" t="s">
        <v>55</v>
      </c>
      <c r="I1733" s="21" t="s">
        <v>85</v>
      </c>
      <c r="J1733" s="21" t="s">
        <v>386</v>
      </c>
      <c r="K1733" s="38">
        <v>46191</v>
      </c>
      <c r="L1733" s="38">
        <v>45813</v>
      </c>
      <c r="M1733" s="39" t="s">
        <v>18</v>
      </c>
      <c r="N1733" s="18">
        <v>0</v>
      </c>
      <c r="O1733" s="18">
        <v>1560</v>
      </c>
      <c r="P1733" s="15" t="str">
        <f>IFERROR((O1733-N1733)/N1733,"")</f>
        <v/>
      </c>
      <c r="Q1733" s="19">
        <v>12</v>
      </c>
      <c r="R1733" s="19">
        <v>0</v>
      </c>
      <c r="S1733" s="15"/>
      <c r="T1733" s="19">
        <v>12</v>
      </c>
      <c r="U1733" s="15"/>
      <c r="V1733" s="19">
        <v>2</v>
      </c>
      <c r="W1733" s="19">
        <v>0</v>
      </c>
      <c r="X1733" s="15">
        <f>IFERROR((W1733-V1733)/V1733,"")</f>
        <v>-1</v>
      </c>
      <c r="Y1733" s="18">
        <v>0</v>
      </c>
      <c r="Z1733" s="18">
        <v>0</v>
      </c>
      <c r="AA1733" s="18">
        <v>0</v>
      </c>
      <c r="AB1733" s="18">
        <v>0</v>
      </c>
      <c r="AC1733" s="18">
        <v>0</v>
      </c>
      <c r="AD1733" s="18">
        <v>0</v>
      </c>
      <c r="AE1733" s="18">
        <v>0</v>
      </c>
      <c r="AF1733" s="18">
        <v>0</v>
      </c>
      <c r="AG1733" s="18">
        <v>0</v>
      </c>
      <c r="AH1733" s="18">
        <v>0</v>
      </c>
      <c r="AI1733" s="18">
        <v>1560</v>
      </c>
      <c r="AJ1733" s="18">
        <v>0</v>
      </c>
      <c r="AK1733" s="23">
        <f>SUM(Y1733:AJ1733)</f>
        <v>1560</v>
      </c>
      <c r="AL1733" s="23">
        <f>MAX(Y1733:AJ1733)</f>
        <v>1560</v>
      </c>
      <c r="AM1733">
        <f>COUNTIF(Y1733:AJ1733,"&gt;1")</f>
        <v>1</v>
      </c>
    </row>
    <row r="1734" spans="1:39" ht="15.75" x14ac:dyDescent="0.25">
      <c r="A1734" s="21"/>
      <c r="B1734" s="21" t="s">
        <v>1519</v>
      </c>
      <c r="C1734" s="21">
        <v>35121378</v>
      </c>
      <c r="D1734" s="25">
        <v>193074</v>
      </c>
      <c r="E1734" s="21" t="s">
        <v>1180</v>
      </c>
      <c r="F1734" s="21" t="s">
        <v>879</v>
      </c>
      <c r="G1734" s="21" t="s">
        <v>109</v>
      </c>
      <c r="H1734" s="25" t="s">
        <v>20</v>
      </c>
      <c r="I1734" s="21" t="s">
        <v>21</v>
      </c>
      <c r="J1734" s="21" t="s">
        <v>21</v>
      </c>
      <c r="K1734" s="38">
        <v>45373</v>
      </c>
      <c r="L1734" s="38">
        <v>46083</v>
      </c>
      <c r="M1734" s="39" t="s">
        <v>53</v>
      </c>
      <c r="N1734" s="18">
        <v>0</v>
      </c>
      <c r="O1734" s="18">
        <v>0</v>
      </c>
      <c r="P1734" s="15" t="str">
        <f>IFERROR((O1734-N1734)/N1734,"")</f>
        <v/>
      </c>
      <c r="Q1734" s="19">
        <v>22</v>
      </c>
      <c r="R1734" s="19">
        <v>0</v>
      </c>
      <c r="S1734" s="15">
        <f>IFERROR((R1734-Q1734)/Q1734,"")</f>
        <v>-1</v>
      </c>
      <c r="T1734" s="19">
        <v>41</v>
      </c>
      <c r="U1734" s="15">
        <f>IFERROR(R1734/T1734,"")</f>
        <v>0</v>
      </c>
      <c r="V1734" s="19">
        <v>71</v>
      </c>
      <c r="W1734" s="19">
        <v>0</v>
      </c>
      <c r="X1734" s="15">
        <f>IFERROR((W1734-V1734)/V1734,"")</f>
        <v>-1</v>
      </c>
      <c r="Y1734" s="18" t="s">
        <v>1610</v>
      </c>
      <c r="Z1734" s="18" t="s">
        <v>1610</v>
      </c>
      <c r="AA1734" s="18" t="s">
        <v>1610</v>
      </c>
      <c r="AB1734" s="18" t="s">
        <v>1610</v>
      </c>
      <c r="AC1734" s="18" t="s">
        <v>1610</v>
      </c>
      <c r="AD1734" s="18" t="s">
        <v>1610</v>
      </c>
      <c r="AE1734" s="18" t="s">
        <v>1610</v>
      </c>
      <c r="AF1734" s="18" t="s">
        <v>1610</v>
      </c>
      <c r="AG1734" s="18" t="s">
        <v>1610</v>
      </c>
      <c r="AH1734" s="18" t="s">
        <v>1610</v>
      </c>
      <c r="AI1734" s="18" t="s">
        <v>1610</v>
      </c>
      <c r="AJ1734" s="18" t="s">
        <v>1610</v>
      </c>
      <c r="AK1734" s="23">
        <f>SUM(Y1734:AJ1734)</f>
        <v>0</v>
      </c>
      <c r="AL1734" s="23">
        <f>MAX(Y1734:AJ1734)</f>
        <v>0</v>
      </c>
      <c r="AM1734">
        <f>COUNTIF(Y1734:AJ1734,"&gt;1")</f>
        <v>0</v>
      </c>
    </row>
    <row r="1735" spans="1:39" ht="15.75" x14ac:dyDescent="0.25">
      <c r="A1735" s="21"/>
      <c r="B1735" s="21" t="s">
        <v>1519</v>
      </c>
      <c r="C1735" s="21">
        <v>35218174</v>
      </c>
      <c r="D1735" s="25">
        <v>193974</v>
      </c>
      <c r="E1735" s="21" t="s">
        <v>12</v>
      </c>
      <c r="F1735" s="21" t="s">
        <v>989</v>
      </c>
      <c r="G1735" s="21" t="s">
        <v>109</v>
      </c>
      <c r="H1735" s="25" t="s">
        <v>20</v>
      </c>
      <c r="I1735" s="21" t="s">
        <v>16</v>
      </c>
      <c r="J1735" s="21" t="s">
        <v>17</v>
      </c>
      <c r="K1735" s="38">
        <v>45338</v>
      </c>
      <c r="L1735" s="38">
        <v>46051</v>
      </c>
      <c r="M1735" s="39" t="s">
        <v>53</v>
      </c>
      <c r="N1735" s="18">
        <v>0</v>
      </c>
      <c r="O1735" s="18">
        <v>0</v>
      </c>
      <c r="P1735" s="15" t="str">
        <f>IFERROR((O1735-N1735)/N1735,"")</f>
        <v/>
      </c>
      <c r="Q1735" s="19">
        <v>12</v>
      </c>
      <c r="R1735" s="19">
        <v>0</v>
      </c>
      <c r="S1735" s="15">
        <f>IFERROR((R1735-Q1735)/Q1735,"")</f>
        <v>-1</v>
      </c>
      <c r="T1735" s="19">
        <v>38</v>
      </c>
      <c r="U1735" s="15">
        <f>IFERROR(R1735/T1735,"")</f>
        <v>0</v>
      </c>
      <c r="V1735" s="19">
        <v>7</v>
      </c>
      <c r="W1735" s="19">
        <v>0</v>
      </c>
      <c r="X1735" s="15">
        <f>IFERROR((W1735-V1735)/V1735,"")</f>
        <v>-1</v>
      </c>
      <c r="Y1735" s="18" t="s">
        <v>1610</v>
      </c>
      <c r="Z1735" s="18" t="s">
        <v>1610</v>
      </c>
      <c r="AA1735" s="18" t="s">
        <v>1610</v>
      </c>
      <c r="AB1735" s="18" t="s">
        <v>1610</v>
      </c>
      <c r="AC1735" s="18" t="s">
        <v>1610</v>
      </c>
      <c r="AD1735" s="18" t="s">
        <v>1610</v>
      </c>
      <c r="AE1735" s="18" t="s">
        <v>1610</v>
      </c>
      <c r="AF1735" s="18" t="s">
        <v>1610</v>
      </c>
      <c r="AG1735" s="18" t="s">
        <v>1610</v>
      </c>
      <c r="AH1735" s="18" t="s">
        <v>1610</v>
      </c>
      <c r="AI1735" s="18" t="s">
        <v>1610</v>
      </c>
      <c r="AJ1735" s="18" t="s">
        <v>1610</v>
      </c>
      <c r="AK1735" s="23">
        <f>SUM(Y1735:AJ1735)</f>
        <v>0</v>
      </c>
      <c r="AL1735" s="23">
        <f>MAX(Y1735:AJ1735)</f>
        <v>0</v>
      </c>
      <c r="AM1735">
        <f>COUNTIF(Y1735:AJ1735,"&gt;1")</f>
        <v>0</v>
      </c>
    </row>
    <row r="1736" spans="1:39" ht="15.75" x14ac:dyDescent="0.25">
      <c r="A1736" s="21" t="s">
        <v>2618</v>
      </c>
      <c r="B1736" s="21" t="s">
        <v>1520</v>
      </c>
      <c r="C1736" s="21">
        <v>35218260</v>
      </c>
      <c r="D1736" s="25">
        <v>193972</v>
      </c>
      <c r="E1736" s="21" t="s">
        <v>69</v>
      </c>
      <c r="F1736" s="21" t="s">
        <v>2788</v>
      </c>
      <c r="G1736" s="21" t="s">
        <v>109</v>
      </c>
      <c r="H1736" s="25" t="s">
        <v>20</v>
      </c>
      <c r="I1736" s="21" t="s">
        <v>85</v>
      </c>
      <c r="J1736" s="21" t="s">
        <v>386</v>
      </c>
      <c r="K1736" s="38">
        <v>45975</v>
      </c>
      <c r="L1736" s="38">
        <v>46223</v>
      </c>
      <c r="M1736" s="39" t="s">
        <v>18</v>
      </c>
      <c r="N1736" s="18">
        <v>0</v>
      </c>
      <c r="O1736" s="18">
        <v>0</v>
      </c>
      <c r="P1736" s="15" t="str">
        <f>IFERROR((O1736-N1736)/N1736,"")</f>
        <v/>
      </c>
      <c r="Q1736" s="19">
        <v>0</v>
      </c>
      <c r="R1736" s="19">
        <v>12</v>
      </c>
      <c r="S1736" s="15" t="str">
        <f>IFERROR((R1736-Q1736)/Q1736,"")</f>
        <v/>
      </c>
      <c r="T1736" s="19" t="s">
        <v>1610</v>
      </c>
      <c r="U1736" s="15" t="str">
        <f>IFERROR(R1736/T1736,"")</f>
        <v/>
      </c>
      <c r="V1736" s="19">
        <v>5</v>
      </c>
      <c r="W1736" s="19">
        <v>5</v>
      </c>
      <c r="X1736" s="15">
        <f>IFERROR((W1736-V1736)/V1736,"")</f>
        <v>0</v>
      </c>
      <c r="Y1736" s="18">
        <v>0</v>
      </c>
      <c r="Z1736" s="18">
        <v>0</v>
      </c>
      <c r="AA1736" s="18">
        <v>0</v>
      </c>
      <c r="AB1736" s="18">
        <v>7080</v>
      </c>
      <c r="AC1736" s="18">
        <v>0</v>
      </c>
      <c r="AD1736" s="18">
        <v>0</v>
      </c>
      <c r="AE1736" s="18">
        <v>0</v>
      </c>
      <c r="AF1736" s="18">
        <v>0</v>
      </c>
      <c r="AG1736" s="18">
        <v>0</v>
      </c>
      <c r="AH1736" s="18">
        <v>0</v>
      </c>
      <c r="AI1736" s="18">
        <v>0</v>
      </c>
      <c r="AJ1736" s="18">
        <v>0</v>
      </c>
      <c r="AK1736" s="23">
        <f>SUM(Y1736:AJ1736)</f>
        <v>7080</v>
      </c>
      <c r="AL1736" s="23">
        <f>MAX(Y1736:AJ1736)</f>
        <v>7080</v>
      </c>
      <c r="AM1736">
        <f>COUNTIF(Y1736:AJ1736,"&gt;1")</f>
        <v>1</v>
      </c>
    </row>
    <row r="1737" spans="1:39" ht="15.75" x14ac:dyDescent="0.25">
      <c r="A1737" s="21"/>
      <c r="B1737" s="21" t="s">
        <v>1520</v>
      </c>
      <c r="C1737" s="21">
        <v>35398247</v>
      </c>
      <c r="D1737" s="25" t="s">
        <v>2125</v>
      </c>
      <c r="E1737" s="21" t="s">
        <v>24</v>
      </c>
      <c r="F1737" s="21" t="s">
        <v>2126</v>
      </c>
      <c r="G1737" s="21" t="s">
        <v>279</v>
      </c>
      <c r="H1737" s="25" t="s">
        <v>170</v>
      </c>
      <c r="I1737" s="21" t="s">
        <v>16</v>
      </c>
      <c r="J1737" s="21"/>
      <c r="K1737" s="38">
        <v>46058</v>
      </c>
      <c r="L1737" s="38">
        <v>46178</v>
      </c>
      <c r="M1737" s="39" t="s">
        <v>53</v>
      </c>
      <c r="N1737" s="18">
        <v>0</v>
      </c>
      <c r="O1737" s="18">
        <v>0</v>
      </c>
      <c r="P1737" s="15" t="str">
        <f>IFERROR((O1737-N1737)/N1737,"")</f>
        <v/>
      </c>
      <c r="Q1737" s="19">
        <v>14</v>
      </c>
      <c r="R1737" s="19">
        <v>5</v>
      </c>
      <c r="S1737" s="15">
        <f>IFERROR((R1737-Q1737)/Q1737,"")</f>
        <v>-0.6428571428571429</v>
      </c>
      <c r="T1737" s="19">
        <v>10</v>
      </c>
      <c r="U1737" s="15">
        <f>IFERROR(R1737/T1737,"")</f>
        <v>0.5</v>
      </c>
      <c r="V1737" s="19">
        <v>15</v>
      </c>
      <c r="W1737" s="19">
        <v>2</v>
      </c>
      <c r="X1737" s="15">
        <f>IFERROR((W1737-V1737)/V1737,"")</f>
        <v>-0.8666666666666667</v>
      </c>
      <c r="Y1737" s="18">
        <v>0</v>
      </c>
      <c r="Z1737" s="18">
        <v>0</v>
      </c>
      <c r="AA1737" s="18">
        <v>0</v>
      </c>
      <c r="AB1737" s="18">
        <v>0</v>
      </c>
      <c r="AC1737" s="18">
        <v>0</v>
      </c>
      <c r="AD1737" s="18">
        <v>0</v>
      </c>
      <c r="AE1737" s="18">
        <v>3720</v>
      </c>
      <c r="AF1737" s="18">
        <v>0</v>
      </c>
      <c r="AG1737" s="18">
        <v>0</v>
      </c>
      <c r="AH1737" s="18">
        <v>0</v>
      </c>
      <c r="AI1737" s="18">
        <v>0</v>
      </c>
      <c r="AJ1737" s="18">
        <v>0</v>
      </c>
      <c r="AK1737" s="23">
        <f>SUM(Y1737:AJ1737)</f>
        <v>3720</v>
      </c>
      <c r="AL1737" s="23">
        <f>MAX(Y1737:AJ1737)</f>
        <v>3720</v>
      </c>
      <c r="AM1737">
        <f>COUNTIF(Y1737:AJ1737,"&gt;1")</f>
        <v>1</v>
      </c>
    </row>
    <row r="1738" spans="1:39" ht="15.75" x14ac:dyDescent="0.25">
      <c r="A1738" s="21" t="s">
        <v>2618</v>
      </c>
      <c r="B1738" s="21" t="s">
        <v>1519</v>
      </c>
      <c r="C1738" s="21">
        <v>35492403</v>
      </c>
      <c r="D1738" s="25" t="s">
        <v>3243</v>
      </c>
      <c r="E1738" s="21" t="s">
        <v>24</v>
      </c>
      <c r="F1738" s="21" t="s">
        <v>3244</v>
      </c>
      <c r="G1738" s="21" t="s">
        <v>3245</v>
      </c>
      <c r="H1738" s="25" t="s">
        <v>121</v>
      </c>
      <c r="I1738" s="21" t="s">
        <v>67</v>
      </c>
      <c r="J1738" s="21" t="s">
        <v>68</v>
      </c>
      <c r="K1738" s="38">
        <v>46120</v>
      </c>
      <c r="L1738" s="38">
        <v>46171</v>
      </c>
      <c r="M1738" s="39" t="s">
        <v>22</v>
      </c>
      <c r="N1738" s="18">
        <v>0</v>
      </c>
      <c r="O1738" s="18">
        <v>490</v>
      </c>
      <c r="P1738" s="15" t="str">
        <f>IFERROR((O1738-N1738)/N1738,"")</f>
        <v/>
      </c>
      <c r="Q1738" s="19">
        <v>0</v>
      </c>
      <c r="R1738" s="19">
        <v>1</v>
      </c>
      <c r="S1738" s="15" t="str">
        <f>IFERROR((R1738-Q1738)/Q1738,"")</f>
        <v/>
      </c>
      <c r="T1738" s="19" t="s">
        <v>1610</v>
      </c>
      <c r="U1738" s="15" t="str">
        <f>IFERROR(R1738/T1738,"")</f>
        <v/>
      </c>
      <c r="V1738" s="19">
        <v>0</v>
      </c>
      <c r="W1738" s="19">
        <v>1</v>
      </c>
      <c r="X1738" s="15" t="str">
        <f>IFERROR((W1738-V1738)/V1738,"")</f>
        <v/>
      </c>
      <c r="Y1738" s="18">
        <v>0</v>
      </c>
      <c r="Z1738" s="18">
        <v>0</v>
      </c>
      <c r="AA1738" s="18">
        <v>0</v>
      </c>
      <c r="AB1738" s="18">
        <v>0</v>
      </c>
      <c r="AC1738" s="18">
        <v>0</v>
      </c>
      <c r="AD1738" s="18">
        <v>0</v>
      </c>
      <c r="AE1738" s="18">
        <v>0</v>
      </c>
      <c r="AF1738" s="18">
        <v>0</v>
      </c>
      <c r="AG1738" s="18">
        <v>490</v>
      </c>
      <c r="AH1738" s="18">
        <v>0</v>
      </c>
      <c r="AI1738" s="18">
        <v>0</v>
      </c>
      <c r="AJ1738" s="18">
        <v>0</v>
      </c>
      <c r="AK1738" s="23">
        <f>SUM(Y1738:AJ1738)</f>
        <v>490</v>
      </c>
      <c r="AL1738" s="23">
        <f>MAX(Y1738:AJ1738)</f>
        <v>490</v>
      </c>
      <c r="AM1738">
        <f>COUNTIF(Y1738:AJ1738,"&gt;1")</f>
        <v>1</v>
      </c>
    </row>
    <row r="1739" spans="1:39" ht="15.75" x14ac:dyDescent="0.25">
      <c r="A1739" s="21"/>
      <c r="B1739" s="21"/>
      <c r="C1739" s="21">
        <v>35636507</v>
      </c>
      <c r="D1739" s="25">
        <v>193725</v>
      </c>
      <c r="E1739" s="21" t="s">
        <v>1180</v>
      </c>
      <c r="F1739" s="21" t="s">
        <v>1855</v>
      </c>
      <c r="G1739" s="21" t="s">
        <v>1856</v>
      </c>
      <c r="H1739" s="25" t="s">
        <v>77</v>
      </c>
      <c r="I1739" s="21" t="s">
        <v>67</v>
      </c>
      <c r="J1739" s="21" t="s">
        <v>416</v>
      </c>
      <c r="K1739" s="38">
        <v>46210</v>
      </c>
      <c r="L1739" s="38">
        <v>46230</v>
      </c>
      <c r="M1739" s="39" t="s">
        <v>18</v>
      </c>
      <c r="N1739" s="18">
        <v>0</v>
      </c>
      <c r="O1739" s="18">
        <v>11134</v>
      </c>
      <c r="P1739" s="15" t="str">
        <f>IFERROR((O1739-N1739)/N1739,"")</f>
        <v/>
      </c>
      <c r="Q1739" s="19">
        <v>0</v>
      </c>
      <c r="R1739" s="19">
        <v>53</v>
      </c>
      <c r="S1739" s="15" t="str">
        <f>IFERROR((R1739-Q1739)/Q1739,"")</f>
        <v/>
      </c>
      <c r="T1739" s="19">
        <v>4</v>
      </c>
      <c r="U1739" s="15">
        <f>IFERROR(R1739/T1739,"")</f>
        <v>13.25</v>
      </c>
      <c r="V1739" s="19">
        <v>4</v>
      </c>
      <c r="W1739" s="19">
        <v>52</v>
      </c>
      <c r="X1739" s="15">
        <f>IFERROR((W1739-V1739)/V1739,"")</f>
        <v>12</v>
      </c>
      <c r="Y1739" s="18">
        <v>0</v>
      </c>
      <c r="Z1739" s="18">
        <v>5283</v>
      </c>
      <c r="AA1739" s="18">
        <v>0</v>
      </c>
      <c r="AB1739" s="18">
        <v>0</v>
      </c>
      <c r="AC1739" s="18">
        <v>0</v>
      </c>
      <c r="AD1739" s="18">
        <v>0</v>
      </c>
      <c r="AE1739" s="18">
        <v>0</v>
      </c>
      <c r="AF1739" s="18">
        <v>5462</v>
      </c>
      <c r="AG1739" s="18">
        <v>0</v>
      </c>
      <c r="AH1739" s="18">
        <v>5514</v>
      </c>
      <c r="AI1739" s="18">
        <v>1365</v>
      </c>
      <c r="AJ1739" s="18">
        <v>4254</v>
      </c>
      <c r="AK1739" s="23">
        <f>SUM(Y1739:AJ1739)</f>
        <v>21878</v>
      </c>
      <c r="AL1739" s="23">
        <f>MAX(Y1739:AJ1739)</f>
        <v>5514</v>
      </c>
      <c r="AM1739">
        <f>COUNTIF(Y1739:AJ1739,"&gt;1")</f>
        <v>5</v>
      </c>
    </row>
    <row r="1740" spans="1:39" ht="15.75" x14ac:dyDescent="0.25">
      <c r="A1740" s="21"/>
      <c r="B1740" s="21" t="s">
        <v>1520</v>
      </c>
      <c r="C1740" s="21">
        <v>35637796</v>
      </c>
      <c r="D1740" s="25">
        <v>102539</v>
      </c>
      <c r="E1740" s="21" t="s">
        <v>1180</v>
      </c>
      <c r="F1740" s="21" t="s">
        <v>506</v>
      </c>
      <c r="G1740" s="21" t="s">
        <v>507</v>
      </c>
      <c r="H1740" s="25" t="s">
        <v>20</v>
      </c>
      <c r="I1740" s="21" t="s">
        <v>27</v>
      </c>
      <c r="J1740" s="21" t="s">
        <v>28</v>
      </c>
      <c r="K1740" s="38">
        <v>46171</v>
      </c>
      <c r="L1740" s="38">
        <v>46220</v>
      </c>
      <c r="M1740" s="39" t="s">
        <v>18</v>
      </c>
      <c r="N1740" s="18">
        <v>48000</v>
      </c>
      <c r="O1740" s="18">
        <v>24026</v>
      </c>
      <c r="P1740" s="15">
        <f>IFERROR((O1740-N1740)/N1740,"")</f>
        <v>-0.49945833333333334</v>
      </c>
      <c r="Q1740" s="19">
        <v>330</v>
      </c>
      <c r="R1740" s="19">
        <v>240</v>
      </c>
      <c r="S1740" s="15">
        <f>IFERROR((R1740-Q1740)/Q1740,"")</f>
        <v>-0.27272727272727271</v>
      </c>
      <c r="T1740" s="19">
        <v>1293</v>
      </c>
      <c r="U1740" s="15">
        <f>IFERROR(R1740/T1740,"")</f>
        <v>0.18561484918793503</v>
      </c>
      <c r="V1740" s="19">
        <v>129</v>
      </c>
      <c r="W1740" s="19">
        <v>102</v>
      </c>
      <c r="X1740" s="15">
        <f>IFERROR((W1740-V1740)/V1740,"")</f>
        <v>-0.20930232558139536</v>
      </c>
      <c r="Y1740" s="18">
        <v>0</v>
      </c>
      <c r="Z1740" s="18">
        <v>0</v>
      </c>
      <c r="AA1740" s="18">
        <v>0</v>
      </c>
      <c r="AB1740" s="18">
        <v>0</v>
      </c>
      <c r="AC1740" s="18">
        <v>0</v>
      </c>
      <c r="AD1740" s="18">
        <v>0</v>
      </c>
      <c r="AE1740" s="18">
        <v>0</v>
      </c>
      <c r="AF1740" s="18">
        <v>0</v>
      </c>
      <c r="AG1740" s="18">
        <v>0</v>
      </c>
      <c r="AH1740" s="18">
        <v>24026</v>
      </c>
      <c r="AI1740" s="18">
        <v>0</v>
      </c>
      <c r="AJ1740" s="18">
        <v>0</v>
      </c>
      <c r="AK1740" s="23">
        <f>SUM(Y1740:AJ1740)</f>
        <v>24026</v>
      </c>
      <c r="AL1740" s="23">
        <f>MAX(Y1740:AJ1740)</f>
        <v>24026</v>
      </c>
      <c r="AM1740">
        <f>COUNTIF(Y1740:AJ1740,"&gt;1")</f>
        <v>1</v>
      </c>
    </row>
    <row r="1741" spans="1:39" ht="15.75" x14ac:dyDescent="0.25">
      <c r="A1741" s="21"/>
      <c r="B1741" s="21" t="s">
        <v>1519</v>
      </c>
      <c r="C1741" s="21">
        <v>35654688</v>
      </c>
      <c r="D1741" s="25" t="s">
        <v>2621</v>
      </c>
      <c r="E1741" s="21" t="s">
        <v>1798</v>
      </c>
      <c r="F1741" s="21" t="s">
        <v>2622</v>
      </c>
      <c r="G1741" s="21" t="s">
        <v>379</v>
      </c>
      <c r="H1741" s="25" t="s">
        <v>72</v>
      </c>
      <c r="I1741" s="21" t="s">
        <v>21</v>
      </c>
      <c r="J1741" s="21" t="s">
        <v>21</v>
      </c>
      <c r="K1741" s="38">
        <v>45859</v>
      </c>
      <c r="L1741" s="38">
        <v>46164</v>
      </c>
      <c r="M1741" s="39" t="s">
        <v>53</v>
      </c>
      <c r="N1741" s="18">
        <v>28800</v>
      </c>
      <c r="O1741" s="18">
        <v>0</v>
      </c>
      <c r="P1741" s="15">
        <f>IFERROR((O1741-N1741)/N1741,"")</f>
        <v>-1</v>
      </c>
      <c r="Q1741" s="19">
        <v>0</v>
      </c>
      <c r="R1741" s="19">
        <v>120</v>
      </c>
      <c r="S1741" s="15" t="str">
        <f>IFERROR((R1741-Q1741)/Q1741,"")</f>
        <v/>
      </c>
      <c r="T1741" s="19" t="s">
        <v>1610</v>
      </c>
      <c r="U1741" s="15" t="str">
        <f>IFERROR(R1741/T1741,"")</f>
        <v/>
      </c>
      <c r="V1741" s="19">
        <v>50</v>
      </c>
      <c r="W1741" s="19">
        <v>28</v>
      </c>
      <c r="X1741" s="15">
        <f>IFERROR((W1741-V1741)/V1741,"")</f>
        <v>-0.44</v>
      </c>
      <c r="Y1741" s="18" t="s">
        <v>1610</v>
      </c>
      <c r="Z1741" s="18" t="s">
        <v>1610</v>
      </c>
      <c r="AA1741" s="18" t="s">
        <v>1610</v>
      </c>
      <c r="AB1741" s="18" t="s">
        <v>1610</v>
      </c>
      <c r="AC1741" s="18" t="s">
        <v>1610</v>
      </c>
      <c r="AD1741" s="18" t="s">
        <v>1610</v>
      </c>
      <c r="AE1741" s="18" t="s">
        <v>1610</v>
      </c>
      <c r="AF1741" s="18" t="s">
        <v>1610</v>
      </c>
      <c r="AG1741" s="18" t="s">
        <v>1610</v>
      </c>
      <c r="AH1741" s="18" t="s">
        <v>1610</v>
      </c>
      <c r="AI1741" s="18" t="s">
        <v>1610</v>
      </c>
      <c r="AJ1741" s="18" t="s">
        <v>1610</v>
      </c>
      <c r="AK1741" s="23">
        <f>SUM(Y1741:AJ1741)</f>
        <v>0</v>
      </c>
      <c r="AL1741" s="23">
        <f>MAX(Y1741:AJ1741)</f>
        <v>0</v>
      </c>
      <c r="AM1741">
        <f>COUNTIF(Y1741:AJ1741,"&gt;1")</f>
        <v>0</v>
      </c>
    </row>
    <row r="1742" spans="1:39" ht="15.75" x14ac:dyDescent="0.25">
      <c r="A1742" s="21"/>
      <c r="B1742" s="21" t="s">
        <v>1519</v>
      </c>
      <c r="C1742" s="21">
        <v>35654688</v>
      </c>
      <c r="D1742" s="25" t="s">
        <v>2623</v>
      </c>
      <c r="E1742" s="21" t="s">
        <v>1798</v>
      </c>
      <c r="F1742" s="21" t="s">
        <v>2624</v>
      </c>
      <c r="G1742" s="21" t="s">
        <v>532</v>
      </c>
      <c r="H1742" s="25" t="s">
        <v>145</v>
      </c>
      <c r="I1742" s="21" t="s">
        <v>21</v>
      </c>
      <c r="J1742" s="21" t="s">
        <v>21</v>
      </c>
      <c r="K1742" s="38">
        <v>45859</v>
      </c>
      <c r="L1742" s="38"/>
      <c r="M1742" s="39" t="s">
        <v>53</v>
      </c>
      <c r="N1742" s="18">
        <v>28292.400000000001</v>
      </c>
      <c r="O1742" s="18">
        <v>0</v>
      </c>
      <c r="P1742" s="15">
        <f>IFERROR((O1742-N1742)/N1742,"")</f>
        <v>-1</v>
      </c>
      <c r="Q1742" s="19">
        <v>0</v>
      </c>
      <c r="R1742" s="19">
        <v>0</v>
      </c>
      <c r="S1742" s="15" t="str">
        <f>IFERROR((R1742-Q1742)/Q1742,"")</f>
        <v/>
      </c>
      <c r="T1742" s="19" t="s">
        <v>1610</v>
      </c>
      <c r="U1742" s="15" t="str">
        <f>IFERROR(R1742/T1742,"")</f>
        <v/>
      </c>
      <c r="V1742" s="19" t="s">
        <v>1610</v>
      </c>
      <c r="W1742" s="19" t="s">
        <v>1610</v>
      </c>
      <c r="X1742" s="15" t="str">
        <f>IFERROR((W1742-V1742)/V1742,"")</f>
        <v/>
      </c>
      <c r="Y1742" s="18" t="s">
        <v>1610</v>
      </c>
      <c r="Z1742" s="18" t="s">
        <v>1610</v>
      </c>
      <c r="AA1742" s="18" t="s">
        <v>1610</v>
      </c>
      <c r="AB1742" s="18" t="s">
        <v>1610</v>
      </c>
      <c r="AC1742" s="18" t="s">
        <v>1610</v>
      </c>
      <c r="AD1742" s="18" t="s">
        <v>1610</v>
      </c>
      <c r="AE1742" s="18" t="s">
        <v>1610</v>
      </c>
      <c r="AF1742" s="18" t="s">
        <v>1610</v>
      </c>
      <c r="AG1742" s="18" t="s">
        <v>1610</v>
      </c>
      <c r="AH1742" s="18" t="s">
        <v>1610</v>
      </c>
      <c r="AI1742" s="18" t="s">
        <v>1610</v>
      </c>
      <c r="AJ1742" s="18" t="s">
        <v>1610</v>
      </c>
      <c r="AK1742" s="23">
        <f>SUM(Y1742:AJ1742)</f>
        <v>0</v>
      </c>
      <c r="AL1742" s="23">
        <f>MAX(Y1742:AJ1742)</f>
        <v>0</v>
      </c>
      <c r="AM1742">
        <f>COUNTIF(Y1742:AJ1742,"&gt;1")</f>
        <v>0</v>
      </c>
    </row>
    <row r="1743" spans="1:39" ht="15.75" x14ac:dyDescent="0.25">
      <c r="A1743" s="21"/>
      <c r="B1743" s="21" t="s">
        <v>1520</v>
      </c>
      <c r="C1743" s="21">
        <v>35671173</v>
      </c>
      <c r="D1743" s="25">
        <v>193516</v>
      </c>
      <c r="E1743" s="21" t="s">
        <v>1180</v>
      </c>
      <c r="F1743" s="21" t="s">
        <v>1458</v>
      </c>
      <c r="G1743" s="21" t="s">
        <v>1427</v>
      </c>
      <c r="H1743" s="25" t="s">
        <v>65</v>
      </c>
      <c r="I1743" s="21" t="s">
        <v>67</v>
      </c>
      <c r="J1743" s="21" t="s">
        <v>760</v>
      </c>
      <c r="K1743" s="38">
        <v>45797</v>
      </c>
      <c r="L1743" s="38">
        <v>45187</v>
      </c>
      <c r="M1743" s="39" t="s">
        <v>53</v>
      </c>
      <c r="N1743" s="18">
        <v>45120</v>
      </c>
      <c r="O1743" s="18">
        <v>0</v>
      </c>
      <c r="P1743" s="15">
        <f>IFERROR((O1743-N1743)/N1743,"")</f>
        <v>-1</v>
      </c>
      <c r="Q1743" s="19">
        <v>0</v>
      </c>
      <c r="R1743" s="19">
        <v>0</v>
      </c>
      <c r="S1743" s="15" t="str">
        <f>IFERROR((R1743-Q1743)/Q1743,"")</f>
        <v/>
      </c>
      <c r="T1743" s="19" t="s">
        <v>1610</v>
      </c>
      <c r="U1743" s="15" t="str">
        <f>IFERROR(R1743/T1743,"")</f>
        <v/>
      </c>
      <c r="V1743" s="19" t="s">
        <v>1610</v>
      </c>
      <c r="W1743" s="19" t="s">
        <v>1610</v>
      </c>
      <c r="X1743" s="15" t="str">
        <f>IFERROR((W1743-V1743)/V1743,"")</f>
        <v/>
      </c>
      <c r="Y1743" s="18" t="s">
        <v>1610</v>
      </c>
      <c r="Z1743" s="18" t="s">
        <v>1610</v>
      </c>
      <c r="AA1743" s="18" t="s">
        <v>1610</v>
      </c>
      <c r="AB1743" s="18" t="s">
        <v>1610</v>
      </c>
      <c r="AC1743" s="18" t="s">
        <v>1610</v>
      </c>
      <c r="AD1743" s="18" t="s">
        <v>1610</v>
      </c>
      <c r="AE1743" s="18" t="s">
        <v>1610</v>
      </c>
      <c r="AF1743" s="18" t="s">
        <v>1610</v>
      </c>
      <c r="AG1743" s="18" t="s">
        <v>1610</v>
      </c>
      <c r="AH1743" s="18" t="s">
        <v>1610</v>
      </c>
      <c r="AI1743" s="18" t="s">
        <v>1610</v>
      </c>
      <c r="AJ1743" s="18" t="s">
        <v>1610</v>
      </c>
      <c r="AK1743" s="23">
        <f>SUM(Y1743:AJ1743)</f>
        <v>0</v>
      </c>
      <c r="AL1743" s="23">
        <f>MAX(Y1743:AJ1743)</f>
        <v>0</v>
      </c>
      <c r="AM1743">
        <f>COUNTIF(Y1743:AJ1743,"&gt;1")</f>
        <v>0</v>
      </c>
    </row>
    <row r="1744" spans="1:39" ht="15.75" x14ac:dyDescent="0.25">
      <c r="A1744" s="21" t="s">
        <v>2618</v>
      </c>
      <c r="B1744" s="21" t="s">
        <v>1519</v>
      </c>
      <c r="C1744" s="21">
        <v>35679342</v>
      </c>
      <c r="D1744" s="25">
        <v>192145</v>
      </c>
      <c r="E1744" s="21" t="s">
        <v>1798</v>
      </c>
      <c r="F1744" s="21" t="s">
        <v>3044</v>
      </c>
      <c r="G1744" s="21" t="s">
        <v>229</v>
      </c>
      <c r="H1744" s="25" t="s">
        <v>145</v>
      </c>
      <c r="I1744" s="21" t="s">
        <v>21</v>
      </c>
      <c r="J1744" s="21" t="s">
        <v>21</v>
      </c>
      <c r="K1744" s="38">
        <v>46199</v>
      </c>
      <c r="L1744" s="38">
        <v>46212</v>
      </c>
      <c r="M1744" s="39" t="s">
        <v>18</v>
      </c>
      <c r="N1744" s="18">
        <v>0</v>
      </c>
      <c r="O1744" s="18">
        <v>3520</v>
      </c>
      <c r="P1744" s="15" t="str">
        <f>IFERROR((O1744-N1744)/N1744,"")</f>
        <v/>
      </c>
      <c r="Q1744" s="19">
        <v>22</v>
      </c>
      <c r="R1744" s="19">
        <v>52</v>
      </c>
      <c r="S1744" s="15">
        <f>IFERROR((R1744-Q1744)/Q1744,"")</f>
        <v>1.3636363636363635</v>
      </c>
      <c r="T1744" s="19">
        <v>12</v>
      </c>
      <c r="U1744" s="15">
        <f>IFERROR(R1744/T1744,"")</f>
        <v>4.333333333333333</v>
      </c>
      <c r="V1744" s="19">
        <v>1</v>
      </c>
      <c r="W1744" s="19">
        <v>2</v>
      </c>
      <c r="X1744" s="15">
        <f>IFERROR((W1744-V1744)/V1744,"")</f>
        <v>1</v>
      </c>
      <c r="Y1744" s="18">
        <v>0</v>
      </c>
      <c r="Z1744" s="18">
        <v>0</v>
      </c>
      <c r="AA1744" s="18">
        <v>0</v>
      </c>
      <c r="AB1744" s="18">
        <v>0</v>
      </c>
      <c r="AC1744" s="18">
        <v>0</v>
      </c>
      <c r="AD1744" s="18">
        <v>0</v>
      </c>
      <c r="AE1744" s="18">
        <v>0</v>
      </c>
      <c r="AF1744" s="18">
        <v>2400</v>
      </c>
      <c r="AG1744" s="18">
        <v>0</v>
      </c>
      <c r="AH1744" s="18">
        <v>0</v>
      </c>
      <c r="AI1744" s="18">
        <v>3520</v>
      </c>
      <c r="AJ1744" s="18">
        <v>0</v>
      </c>
      <c r="AK1744" s="23">
        <f>SUM(Y1744:AJ1744)</f>
        <v>5920</v>
      </c>
      <c r="AL1744" s="23">
        <f>MAX(Y1744:AJ1744)</f>
        <v>3520</v>
      </c>
      <c r="AM1744">
        <f>COUNTIF(Y1744:AJ1744,"&gt;1")</f>
        <v>2</v>
      </c>
    </row>
    <row r="1745" spans="1:39" ht="15.75" x14ac:dyDescent="0.25">
      <c r="A1745" s="21"/>
      <c r="B1745" s="21"/>
      <c r="C1745" s="21">
        <v>35820448</v>
      </c>
      <c r="D1745" s="25">
        <v>190424</v>
      </c>
      <c r="E1745" s="21" t="s">
        <v>1180</v>
      </c>
      <c r="F1745" s="21" t="s">
        <v>1247</v>
      </c>
      <c r="G1745" s="21" t="s">
        <v>452</v>
      </c>
      <c r="H1745" s="25" t="s">
        <v>51</v>
      </c>
      <c r="I1745" s="21"/>
      <c r="J1745" s="21"/>
      <c r="K1745" s="38">
        <v>45761</v>
      </c>
      <c r="L1745" s="38">
        <v>46233</v>
      </c>
      <c r="M1745" s="39" t="s">
        <v>18</v>
      </c>
      <c r="N1745" s="18">
        <v>1484</v>
      </c>
      <c r="O1745" s="18">
        <v>0</v>
      </c>
      <c r="P1745" s="15">
        <f>IFERROR((O1745-N1745)/N1745,"")</f>
        <v>-1</v>
      </c>
      <c r="Q1745" s="19">
        <v>0</v>
      </c>
      <c r="R1745" s="19">
        <v>4</v>
      </c>
      <c r="S1745" s="15"/>
      <c r="T1745" s="19">
        <v>8</v>
      </c>
      <c r="U1745" s="15"/>
      <c r="V1745" s="19">
        <v>3</v>
      </c>
      <c r="W1745" s="19">
        <v>1</v>
      </c>
      <c r="X1745" s="15">
        <f>IFERROR((W1745-V1745)/V1745,"")</f>
        <v>-0.66666666666666663</v>
      </c>
      <c r="Y1745" s="18" t="s">
        <v>1610</v>
      </c>
      <c r="Z1745" s="18" t="s">
        <v>1610</v>
      </c>
      <c r="AA1745" s="18" t="s">
        <v>1610</v>
      </c>
      <c r="AB1745" s="18" t="s">
        <v>1610</v>
      </c>
      <c r="AC1745" s="18" t="s">
        <v>1610</v>
      </c>
      <c r="AD1745" s="18" t="s">
        <v>1610</v>
      </c>
      <c r="AE1745" s="18" t="s">
        <v>1610</v>
      </c>
      <c r="AF1745" s="18" t="s">
        <v>1610</v>
      </c>
      <c r="AG1745" s="18" t="s">
        <v>1610</v>
      </c>
      <c r="AH1745" s="18" t="s">
        <v>1610</v>
      </c>
      <c r="AI1745" s="18" t="s">
        <v>1610</v>
      </c>
      <c r="AJ1745" s="18" t="s">
        <v>1610</v>
      </c>
      <c r="AK1745" s="23">
        <f>SUM(Y1745:AJ1745)</f>
        <v>0</v>
      </c>
      <c r="AL1745" s="23">
        <f>MAX(Y1745:AJ1745)</f>
        <v>0</v>
      </c>
      <c r="AM1745">
        <f>COUNTIF(Y1745:AJ1745,"&gt;1")</f>
        <v>0</v>
      </c>
    </row>
    <row r="1746" spans="1:39" ht="15.75" x14ac:dyDescent="0.25">
      <c r="A1746" s="21"/>
      <c r="B1746" s="21"/>
      <c r="C1746" s="21">
        <v>35820448</v>
      </c>
      <c r="D1746" s="25">
        <v>190107</v>
      </c>
      <c r="E1746" s="21" t="s">
        <v>1180</v>
      </c>
      <c r="F1746" s="21" t="s">
        <v>1247</v>
      </c>
      <c r="G1746" s="21" t="s">
        <v>494</v>
      </c>
      <c r="H1746" s="25" t="s">
        <v>121</v>
      </c>
      <c r="I1746" s="21"/>
      <c r="J1746" s="21"/>
      <c r="K1746" s="38">
        <v>46036</v>
      </c>
      <c r="L1746" s="38">
        <v>46223</v>
      </c>
      <c r="M1746" s="39" t="s">
        <v>18</v>
      </c>
      <c r="N1746" s="18">
        <v>0</v>
      </c>
      <c r="O1746" s="18">
        <v>0</v>
      </c>
      <c r="P1746" s="15" t="str">
        <f>IFERROR((O1746-N1746)/N1746,"")</f>
        <v/>
      </c>
      <c r="Q1746" s="19">
        <v>5</v>
      </c>
      <c r="R1746" s="19">
        <v>2</v>
      </c>
      <c r="S1746" s="15">
        <f>IFERROR((R1746-Q1746)/Q1746,"")</f>
        <v>-0.6</v>
      </c>
      <c r="T1746" s="19">
        <v>2</v>
      </c>
      <c r="U1746" s="15">
        <f>IFERROR(R1746/T1746,"")</f>
        <v>1</v>
      </c>
      <c r="V1746" s="19">
        <v>7</v>
      </c>
      <c r="W1746" s="19">
        <v>2</v>
      </c>
      <c r="X1746" s="15">
        <f>IFERROR((W1746-V1746)/V1746,"")</f>
        <v>-0.7142857142857143</v>
      </c>
      <c r="Y1746" s="18">
        <v>0</v>
      </c>
      <c r="Z1746" s="18">
        <v>0</v>
      </c>
      <c r="AA1746" s="18">
        <v>0</v>
      </c>
      <c r="AB1746" s="18">
        <v>0</v>
      </c>
      <c r="AC1746" s="18">
        <v>0</v>
      </c>
      <c r="AD1746" s="18">
        <v>1440</v>
      </c>
      <c r="AE1746" s="18">
        <v>0</v>
      </c>
      <c r="AF1746" s="18">
        <v>0</v>
      </c>
      <c r="AG1746" s="18">
        <v>0</v>
      </c>
      <c r="AH1746" s="18">
        <v>0</v>
      </c>
      <c r="AI1746" s="18">
        <v>0</v>
      </c>
      <c r="AJ1746" s="18">
        <v>0</v>
      </c>
      <c r="AK1746" s="23">
        <f>SUM(Y1746:AJ1746)</f>
        <v>1440</v>
      </c>
      <c r="AL1746" s="23">
        <f>MAX(Y1746:AJ1746)</f>
        <v>1440</v>
      </c>
      <c r="AM1746">
        <f>COUNTIF(Y1746:AJ1746,"&gt;1")</f>
        <v>1</v>
      </c>
    </row>
    <row r="1747" spans="1:39" ht="15.75" x14ac:dyDescent="0.25">
      <c r="A1747" s="21"/>
      <c r="B1747" s="21"/>
      <c r="C1747" s="21">
        <v>35820448</v>
      </c>
      <c r="D1747" s="25">
        <v>190431</v>
      </c>
      <c r="E1747" s="21" t="s">
        <v>1180</v>
      </c>
      <c r="F1747" s="21" t="s">
        <v>1247</v>
      </c>
      <c r="G1747" s="21" t="s">
        <v>359</v>
      </c>
      <c r="H1747" s="25" t="s">
        <v>79</v>
      </c>
      <c r="I1747" s="21" t="s">
        <v>88</v>
      </c>
      <c r="J1747" s="21" t="s">
        <v>89</v>
      </c>
      <c r="K1747" s="38">
        <v>45965</v>
      </c>
      <c r="L1747" s="38">
        <v>46213</v>
      </c>
      <c r="M1747" s="39" t="s">
        <v>18</v>
      </c>
      <c r="N1747" s="18">
        <v>0</v>
      </c>
      <c r="O1747" s="18">
        <v>0</v>
      </c>
      <c r="P1747" s="15" t="str">
        <f>IFERROR((O1747-N1747)/N1747,"")</f>
        <v/>
      </c>
      <c r="Q1747" s="19">
        <v>10</v>
      </c>
      <c r="R1747" s="19">
        <v>6</v>
      </c>
      <c r="S1747" s="15">
        <f>IFERROR((R1747-Q1747)/Q1747,"")</f>
        <v>-0.4</v>
      </c>
      <c r="T1747" s="19">
        <v>21</v>
      </c>
      <c r="U1747" s="15">
        <f>IFERROR(R1747/T1747,"")</f>
        <v>0.2857142857142857</v>
      </c>
      <c r="V1747" s="19">
        <v>8</v>
      </c>
      <c r="W1747" s="19">
        <v>6</v>
      </c>
      <c r="X1747" s="15">
        <f>IFERROR((W1747-V1747)/V1747,"")</f>
        <v>-0.25</v>
      </c>
      <c r="Y1747" s="18">
        <v>0</v>
      </c>
      <c r="Z1747" s="18">
        <v>0</v>
      </c>
      <c r="AA1747" s="18">
        <v>0</v>
      </c>
      <c r="AB1747" s="18">
        <v>2376</v>
      </c>
      <c r="AC1747" s="18">
        <v>0</v>
      </c>
      <c r="AD1747" s="18">
        <v>0</v>
      </c>
      <c r="AE1747" s="18">
        <v>0</v>
      </c>
      <c r="AF1747" s="18">
        <v>0</v>
      </c>
      <c r="AG1747" s="18">
        <v>0</v>
      </c>
      <c r="AH1747" s="18">
        <v>0</v>
      </c>
      <c r="AI1747" s="18">
        <v>0</v>
      </c>
      <c r="AJ1747" s="18">
        <v>0</v>
      </c>
      <c r="AK1747" s="23">
        <f>SUM(Y1747:AJ1747)</f>
        <v>2376</v>
      </c>
      <c r="AL1747" s="23">
        <f>MAX(Y1747:AJ1747)</f>
        <v>2376</v>
      </c>
      <c r="AM1747">
        <f>COUNTIF(Y1747:AJ1747,"&gt;1")</f>
        <v>1</v>
      </c>
    </row>
    <row r="1748" spans="1:39" ht="15.75" x14ac:dyDescent="0.25">
      <c r="A1748" s="21"/>
      <c r="B1748" s="21" t="s">
        <v>1519</v>
      </c>
      <c r="C1748" s="21">
        <v>35820448</v>
      </c>
      <c r="D1748" s="25">
        <v>190134</v>
      </c>
      <c r="E1748" s="21" t="s">
        <v>1180</v>
      </c>
      <c r="F1748" s="21" t="s">
        <v>1247</v>
      </c>
      <c r="G1748" s="21" t="s">
        <v>126</v>
      </c>
      <c r="H1748" s="25" t="s">
        <v>79</v>
      </c>
      <c r="I1748" s="21" t="s">
        <v>88</v>
      </c>
      <c r="J1748" s="21" t="s">
        <v>89</v>
      </c>
      <c r="K1748" s="38">
        <v>46205</v>
      </c>
      <c r="L1748" s="38">
        <v>46212</v>
      </c>
      <c r="M1748" s="39" t="s">
        <v>18</v>
      </c>
      <c r="N1748" s="18">
        <v>0</v>
      </c>
      <c r="O1748" s="18">
        <v>240</v>
      </c>
      <c r="P1748" s="15" t="str">
        <f>IFERROR((O1748-N1748)/N1748,"")</f>
        <v/>
      </c>
      <c r="Q1748" s="19">
        <v>0</v>
      </c>
      <c r="R1748" s="19">
        <v>5</v>
      </c>
      <c r="S1748" s="15" t="str">
        <f>IFERROR((R1748-Q1748)/Q1748,"")</f>
        <v/>
      </c>
      <c r="T1748" s="19" t="s">
        <v>1610</v>
      </c>
      <c r="U1748" s="15" t="str">
        <f>IFERROR(R1748/T1748,"")</f>
        <v/>
      </c>
      <c r="V1748" s="19">
        <v>2</v>
      </c>
      <c r="W1748" s="19">
        <v>2</v>
      </c>
      <c r="X1748" s="15">
        <f>IFERROR((W1748-V1748)/V1748,"")</f>
        <v>0</v>
      </c>
      <c r="Y1748" s="18">
        <v>0</v>
      </c>
      <c r="Z1748" s="18">
        <v>0</v>
      </c>
      <c r="AA1748" s="18">
        <v>0</v>
      </c>
      <c r="AB1748" s="18">
        <v>0</v>
      </c>
      <c r="AC1748" s="18">
        <v>0</v>
      </c>
      <c r="AD1748" s="18">
        <v>0</v>
      </c>
      <c r="AE1748" s="18">
        <v>0</v>
      </c>
      <c r="AF1748" s="18">
        <v>960</v>
      </c>
      <c r="AG1748" s="18">
        <v>0</v>
      </c>
      <c r="AH1748" s="18">
        <v>0</v>
      </c>
      <c r="AI1748" s="18">
        <v>0</v>
      </c>
      <c r="AJ1748" s="18">
        <v>240</v>
      </c>
      <c r="AK1748" s="23">
        <f>SUM(Y1748:AJ1748)</f>
        <v>1200</v>
      </c>
      <c r="AL1748" s="23">
        <f>MAX(Y1748:AJ1748)</f>
        <v>960</v>
      </c>
      <c r="AM1748">
        <f>COUNTIF(Y1748:AJ1748,"&gt;1")</f>
        <v>2</v>
      </c>
    </row>
    <row r="1749" spans="1:39" ht="15.75" x14ac:dyDescent="0.25">
      <c r="A1749" s="21"/>
      <c r="B1749" s="21"/>
      <c r="C1749" s="21">
        <v>35820448</v>
      </c>
      <c r="D1749" s="25">
        <v>190428</v>
      </c>
      <c r="E1749" s="21" t="s">
        <v>1180</v>
      </c>
      <c r="F1749" s="21" t="s">
        <v>1247</v>
      </c>
      <c r="G1749" s="21" t="s">
        <v>380</v>
      </c>
      <c r="H1749" s="25" t="s">
        <v>84</v>
      </c>
      <c r="I1749" s="21" t="s">
        <v>88</v>
      </c>
      <c r="J1749" s="21" t="s">
        <v>89</v>
      </c>
      <c r="K1749" s="38">
        <v>46155</v>
      </c>
      <c r="L1749" s="38">
        <v>46139</v>
      </c>
      <c r="M1749" s="39" t="s">
        <v>18</v>
      </c>
      <c r="N1749" s="18">
        <v>3284</v>
      </c>
      <c r="O1749" s="18">
        <v>8385</v>
      </c>
      <c r="P1749" s="15">
        <f>IFERROR((O1749-N1749)/N1749,"")</f>
        <v>1.5532886723507917</v>
      </c>
      <c r="Q1749" s="19">
        <v>13</v>
      </c>
      <c r="R1749" s="19">
        <v>4</v>
      </c>
      <c r="S1749" s="15">
        <f>IFERROR((R1749-Q1749)/Q1749,"")</f>
        <v>-0.69230769230769229</v>
      </c>
      <c r="T1749" s="19" t="s">
        <v>1610</v>
      </c>
      <c r="U1749" s="15" t="str">
        <f>IFERROR(R1749/T1749,"")</f>
        <v/>
      </c>
      <c r="V1749" s="19">
        <v>1</v>
      </c>
      <c r="W1749" s="19">
        <v>4</v>
      </c>
      <c r="X1749" s="15">
        <f>IFERROR((W1749-V1749)/V1749,"")</f>
        <v>3</v>
      </c>
      <c r="Y1749" s="18">
        <v>0</v>
      </c>
      <c r="Z1749" s="18">
        <v>0</v>
      </c>
      <c r="AA1749" s="18">
        <v>0</v>
      </c>
      <c r="AB1749" s="18">
        <v>0</v>
      </c>
      <c r="AC1749" s="18">
        <v>0</v>
      </c>
      <c r="AD1749" s="18">
        <v>0</v>
      </c>
      <c r="AE1749" s="18">
        <v>0</v>
      </c>
      <c r="AF1749" s="18">
        <v>1360</v>
      </c>
      <c r="AG1749" s="18">
        <v>0</v>
      </c>
      <c r="AH1749" s="18">
        <v>8385</v>
      </c>
      <c r="AI1749" s="18">
        <v>0</v>
      </c>
      <c r="AJ1749" s="18">
        <v>0</v>
      </c>
      <c r="AK1749" s="23">
        <f>SUM(Y1749:AJ1749)</f>
        <v>9745</v>
      </c>
      <c r="AL1749" s="23">
        <f>MAX(Y1749:AJ1749)</f>
        <v>8385</v>
      </c>
      <c r="AM1749">
        <f>COUNTIF(Y1749:AJ1749,"&gt;1")</f>
        <v>2</v>
      </c>
    </row>
    <row r="1750" spans="1:39" ht="15.75" x14ac:dyDescent="0.25">
      <c r="A1750" s="21"/>
      <c r="B1750" s="21" t="s">
        <v>1520</v>
      </c>
      <c r="C1750" s="21">
        <v>35820448</v>
      </c>
      <c r="D1750" s="25">
        <v>194634</v>
      </c>
      <c r="E1750" s="21" t="s">
        <v>1180</v>
      </c>
      <c r="F1750" s="21" t="s">
        <v>1247</v>
      </c>
      <c r="G1750" s="21" t="s">
        <v>808</v>
      </c>
      <c r="H1750" s="25" t="s">
        <v>72</v>
      </c>
      <c r="I1750" s="21" t="s">
        <v>88</v>
      </c>
      <c r="J1750" s="21" t="s">
        <v>89</v>
      </c>
      <c r="K1750" s="38">
        <v>46160</v>
      </c>
      <c r="L1750" s="38">
        <v>46120</v>
      </c>
      <c r="M1750" s="39" t="s">
        <v>18</v>
      </c>
      <c r="N1750" s="18">
        <v>0</v>
      </c>
      <c r="O1750" s="18">
        <v>5061</v>
      </c>
      <c r="P1750" s="15" t="str">
        <f>IFERROR((O1750-N1750)/N1750,"")</f>
        <v/>
      </c>
      <c r="Q1750" s="19">
        <v>3</v>
      </c>
      <c r="R1750" s="19">
        <v>1</v>
      </c>
      <c r="S1750" s="15">
        <f>IFERROR((R1750-Q1750)/Q1750,"")</f>
        <v>-0.66666666666666663</v>
      </c>
      <c r="T1750" s="19">
        <v>15</v>
      </c>
      <c r="U1750" s="15">
        <f>IFERROR(R1750/T1750,"")</f>
        <v>6.6666666666666666E-2</v>
      </c>
      <c r="V1750" s="19">
        <v>4</v>
      </c>
      <c r="W1750" s="19">
        <v>1</v>
      </c>
      <c r="X1750" s="15">
        <f>IFERROR((W1750-V1750)/V1750,"")</f>
        <v>-0.75</v>
      </c>
      <c r="Y1750" s="18">
        <v>0</v>
      </c>
      <c r="Z1750" s="18">
        <v>0</v>
      </c>
      <c r="AA1750" s="18">
        <v>5061</v>
      </c>
      <c r="AB1750" s="18">
        <v>0</v>
      </c>
      <c r="AC1750" s="18">
        <v>0</v>
      </c>
      <c r="AD1750" s="18">
        <v>0</v>
      </c>
      <c r="AE1750" s="18">
        <v>0</v>
      </c>
      <c r="AF1750" s="18">
        <v>1687</v>
      </c>
      <c r="AG1750" s="18">
        <v>0</v>
      </c>
      <c r="AH1750" s="18">
        <v>5061</v>
      </c>
      <c r="AI1750" s="18">
        <v>0</v>
      </c>
      <c r="AJ1750" s="18">
        <v>0</v>
      </c>
      <c r="AK1750" s="23">
        <f>SUM(Y1750:AJ1750)</f>
        <v>11809</v>
      </c>
      <c r="AL1750" s="23">
        <f>MAX(Y1750:AJ1750)</f>
        <v>5061</v>
      </c>
      <c r="AM1750">
        <f>COUNTIF(Y1750:AJ1750,"&gt;1")</f>
        <v>3</v>
      </c>
    </row>
    <row r="1751" spans="1:39" ht="15.75" x14ac:dyDescent="0.25">
      <c r="A1751" s="21"/>
      <c r="B1751" s="21"/>
      <c r="C1751" s="21">
        <v>35820448</v>
      </c>
      <c r="D1751" s="25">
        <v>190426</v>
      </c>
      <c r="E1751" s="21" t="s">
        <v>1180</v>
      </c>
      <c r="F1751" s="21" t="s">
        <v>1247</v>
      </c>
      <c r="G1751" s="21" t="s">
        <v>555</v>
      </c>
      <c r="H1751" s="25" t="s">
        <v>45</v>
      </c>
      <c r="I1751" s="21" t="s">
        <v>88</v>
      </c>
      <c r="J1751" s="21" t="s">
        <v>89</v>
      </c>
      <c r="K1751" s="38">
        <v>45691</v>
      </c>
      <c r="L1751" s="38">
        <v>45698</v>
      </c>
      <c r="M1751" s="39" t="s">
        <v>53</v>
      </c>
      <c r="N1751" s="18" t="s">
        <v>1610</v>
      </c>
      <c r="O1751" s="18" t="s">
        <v>1610</v>
      </c>
      <c r="P1751" s="15" t="str">
        <f>IFERROR((O1751-N1751)/N1751,"")</f>
        <v/>
      </c>
      <c r="Q1751" s="19" t="s">
        <v>1610</v>
      </c>
      <c r="R1751" s="19" t="s">
        <v>1610</v>
      </c>
      <c r="S1751" s="15" t="str">
        <f>IFERROR((R1751-Q1751)/Q1751,"")</f>
        <v/>
      </c>
      <c r="T1751" s="19">
        <v>23</v>
      </c>
      <c r="U1751" s="15" t="str">
        <f>IFERROR(R1751/T1751,"")</f>
        <v/>
      </c>
      <c r="V1751" s="19" t="s">
        <v>1610</v>
      </c>
      <c r="W1751" s="19" t="s">
        <v>1610</v>
      </c>
      <c r="X1751" s="15" t="str">
        <f>IFERROR((W1751-V1751)/V1751,"")</f>
        <v/>
      </c>
      <c r="Y1751" s="18" t="s">
        <v>1610</v>
      </c>
      <c r="Z1751" s="18" t="s">
        <v>1610</v>
      </c>
      <c r="AA1751" s="18" t="s">
        <v>1610</v>
      </c>
      <c r="AB1751" s="18" t="s">
        <v>1610</v>
      </c>
      <c r="AC1751" s="18" t="s">
        <v>1610</v>
      </c>
      <c r="AD1751" s="18" t="s">
        <v>1610</v>
      </c>
      <c r="AE1751" s="18" t="s">
        <v>1610</v>
      </c>
      <c r="AF1751" s="18" t="s">
        <v>1610</v>
      </c>
      <c r="AG1751" s="18" t="s">
        <v>1610</v>
      </c>
      <c r="AH1751" s="18" t="s">
        <v>1610</v>
      </c>
      <c r="AI1751" s="18" t="s">
        <v>1610</v>
      </c>
      <c r="AJ1751" s="18" t="s">
        <v>1610</v>
      </c>
      <c r="AK1751" s="23">
        <f>SUM(Y1751:AJ1751)</f>
        <v>0</v>
      </c>
      <c r="AL1751" s="23">
        <f>MAX(Y1751:AJ1751)</f>
        <v>0</v>
      </c>
      <c r="AM1751">
        <f>COUNTIF(Y1751:AJ1751,"&gt;1")</f>
        <v>0</v>
      </c>
    </row>
    <row r="1752" spans="1:39" ht="15.75" x14ac:dyDescent="0.25">
      <c r="A1752" s="21"/>
      <c r="B1752" s="21" t="s">
        <v>1519</v>
      </c>
      <c r="C1752" s="21">
        <v>35820448</v>
      </c>
      <c r="D1752" s="25">
        <v>190435</v>
      </c>
      <c r="E1752" s="21" t="s">
        <v>1180</v>
      </c>
      <c r="F1752" s="21" t="s">
        <v>1247</v>
      </c>
      <c r="G1752" s="21" t="s">
        <v>413</v>
      </c>
      <c r="H1752" s="25" t="s">
        <v>72</v>
      </c>
      <c r="I1752" s="21" t="s">
        <v>88</v>
      </c>
      <c r="J1752" s="21" t="s">
        <v>89</v>
      </c>
      <c r="K1752" s="38">
        <v>45450</v>
      </c>
      <c r="L1752" s="38">
        <v>45496</v>
      </c>
      <c r="M1752" s="39" t="s">
        <v>53</v>
      </c>
      <c r="N1752" s="18" t="s">
        <v>1610</v>
      </c>
      <c r="O1752" s="18" t="s">
        <v>1610</v>
      </c>
      <c r="P1752" s="15" t="str">
        <f>IFERROR((O1752-N1752)/N1752,"")</f>
        <v/>
      </c>
      <c r="Q1752" s="19" t="s">
        <v>1610</v>
      </c>
      <c r="R1752" s="19" t="s">
        <v>1610</v>
      </c>
      <c r="S1752" s="15" t="str">
        <f>IFERROR((R1752-Q1752)/Q1752,"")</f>
        <v/>
      </c>
      <c r="T1752" s="19">
        <v>85</v>
      </c>
      <c r="U1752" s="15" t="str">
        <f>IFERROR(R1752/T1752,"")</f>
        <v/>
      </c>
      <c r="V1752" s="19" t="s">
        <v>1610</v>
      </c>
      <c r="W1752" s="19" t="s">
        <v>1610</v>
      </c>
      <c r="X1752" s="15" t="str">
        <f>IFERROR((W1752-V1752)/V1752,"")</f>
        <v/>
      </c>
      <c r="Y1752" s="18" t="s">
        <v>1610</v>
      </c>
      <c r="Z1752" s="18" t="s">
        <v>1610</v>
      </c>
      <c r="AA1752" s="18" t="s">
        <v>1610</v>
      </c>
      <c r="AB1752" s="18" t="s">
        <v>1610</v>
      </c>
      <c r="AC1752" s="18" t="s">
        <v>1610</v>
      </c>
      <c r="AD1752" s="18" t="s">
        <v>1610</v>
      </c>
      <c r="AE1752" s="18" t="s">
        <v>1610</v>
      </c>
      <c r="AF1752" s="18" t="s">
        <v>1610</v>
      </c>
      <c r="AG1752" s="18" t="s">
        <v>1610</v>
      </c>
      <c r="AH1752" s="18" t="s">
        <v>1610</v>
      </c>
      <c r="AI1752" s="18" t="s">
        <v>1610</v>
      </c>
      <c r="AJ1752" s="18" t="s">
        <v>1610</v>
      </c>
      <c r="AK1752" s="23">
        <f>SUM(Y1752:AJ1752)</f>
        <v>0</v>
      </c>
      <c r="AL1752" s="23">
        <f>MAX(Y1752:AJ1752)</f>
        <v>0</v>
      </c>
      <c r="AM1752">
        <f>COUNTIF(Y1752:AJ1752,"&gt;1")</f>
        <v>0</v>
      </c>
    </row>
    <row r="1753" spans="1:39" ht="15.75" x14ac:dyDescent="0.25">
      <c r="A1753" s="21"/>
      <c r="B1753" s="21" t="s">
        <v>1520</v>
      </c>
      <c r="C1753" s="21">
        <v>35820448</v>
      </c>
      <c r="D1753" s="25">
        <v>190105</v>
      </c>
      <c r="E1753" s="21" t="s">
        <v>1180</v>
      </c>
      <c r="F1753" s="21" t="s">
        <v>1247</v>
      </c>
      <c r="G1753" s="21" t="s">
        <v>1248</v>
      </c>
      <c r="H1753" s="25" t="s">
        <v>20</v>
      </c>
      <c r="I1753" s="21" t="s">
        <v>88</v>
      </c>
      <c r="J1753" s="21" t="s">
        <v>89</v>
      </c>
      <c r="K1753" s="38">
        <v>44942</v>
      </c>
      <c r="L1753" s="38">
        <v>45363</v>
      </c>
      <c r="M1753" s="39" t="s">
        <v>53</v>
      </c>
      <c r="N1753" s="18" t="s">
        <v>1610</v>
      </c>
      <c r="O1753" s="18" t="s">
        <v>1610</v>
      </c>
      <c r="P1753" s="15" t="str">
        <f>IFERROR((O1753-N1753)/N1753,"")</f>
        <v/>
      </c>
      <c r="Q1753" s="19" t="s">
        <v>1610</v>
      </c>
      <c r="R1753" s="19" t="s">
        <v>1610</v>
      </c>
      <c r="S1753" s="15" t="str">
        <f>IFERROR((R1753-Q1753)/Q1753,"")</f>
        <v/>
      </c>
      <c r="T1753" s="19" t="s">
        <v>1610</v>
      </c>
      <c r="U1753" s="15" t="str">
        <f>IFERROR(R1753/T1753,"")</f>
        <v/>
      </c>
      <c r="V1753" s="19" t="s">
        <v>1610</v>
      </c>
      <c r="W1753" s="19" t="s">
        <v>1610</v>
      </c>
      <c r="X1753" s="15" t="str">
        <f>IFERROR((W1753-V1753)/V1753,"")</f>
        <v/>
      </c>
      <c r="Y1753" s="18" t="s">
        <v>1610</v>
      </c>
      <c r="Z1753" s="18" t="s">
        <v>1610</v>
      </c>
      <c r="AA1753" s="18" t="s">
        <v>1610</v>
      </c>
      <c r="AB1753" s="18" t="s">
        <v>1610</v>
      </c>
      <c r="AC1753" s="18" t="s">
        <v>1610</v>
      </c>
      <c r="AD1753" s="18" t="s">
        <v>1610</v>
      </c>
      <c r="AE1753" s="18" t="s">
        <v>1610</v>
      </c>
      <c r="AF1753" s="18" t="s">
        <v>1610</v>
      </c>
      <c r="AG1753" s="18" t="s">
        <v>1610</v>
      </c>
      <c r="AH1753" s="18" t="s">
        <v>1610</v>
      </c>
      <c r="AI1753" s="18" t="s">
        <v>1610</v>
      </c>
      <c r="AJ1753" s="18" t="s">
        <v>1610</v>
      </c>
      <c r="AK1753" s="23">
        <f>SUM(Y1753:AJ1753)</f>
        <v>0</v>
      </c>
      <c r="AL1753" s="23">
        <f>MAX(Y1753:AJ1753)</f>
        <v>0</v>
      </c>
      <c r="AM1753">
        <f>COUNTIF(Y1753:AJ1753,"&gt;1")</f>
        <v>0</v>
      </c>
    </row>
    <row r="1754" spans="1:39" ht="15.75" x14ac:dyDescent="0.25">
      <c r="A1754" s="21"/>
      <c r="B1754" s="21" t="s">
        <v>1519</v>
      </c>
      <c r="C1754" s="21">
        <v>35820448</v>
      </c>
      <c r="D1754" s="25">
        <v>192818</v>
      </c>
      <c r="E1754" s="21" t="s">
        <v>1180</v>
      </c>
      <c r="F1754" s="21" t="s">
        <v>1247</v>
      </c>
      <c r="G1754" s="21" t="s">
        <v>413</v>
      </c>
      <c r="H1754" s="25" t="s">
        <v>72</v>
      </c>
      <c r="I1754" s="21" t="s">
        <v>88</v>
      </c>
      <c r="J1754" s="21" t="s">
        <v>89</v>
      </c>
      <c r="K1754" s="38">
        <v>44575</v>
      </c>
      <c r="L1754" s="38">
        <v>45173</v>
      </c>
      <c r="M1754" s="39" t="s">
        <v>53</v>
      </c>
      <c r="N1754" s="18" t="s">
        <v>1610</v>
      </c>
      <c r="O1754" s="18" t="s">
        <v>1610</v>
      </c>
      <c r="P1754" s="15" t="str">
        <f>IFERROR((O1754-N1754)/N1754,"")</f>
        <v/>
      </c>
      <c r="Q1754" s="19" t="s">
        <v>1610</v>
      </c>
      <c r="R1754" s="19" t="s">
        <v>1610</v>
      </c>
      <c r="S1754" s="15" t="str">
        <f>IFERROR((R1754-Q1754)/Q1754,"")</f>
        <v/>
      </c>
      <c r="T1754" s="19" t="s">
        <v>1610</v>
      </c>
      <c r="U1754" s="15" t="str">
        <f>IFERROR(R1754/T1754,"")</f>
        <v/>
      </c>
      <c r="V1754" s="19" t="s">
        <v>1610</v>
      </c>
      <c r="W1754" s="19" t="s">
        <v>1610</v>
      </c>
      <c r="X1754" s="15" t="str">
        <f>IFERROR((W1754-V1754)/V1754,"")</f>
        <v/>
      </c>
      <c r="Y1754" s="18" t="s">
        <v>1610</v>
      </c>
      <c r="Z1754" s="18" t="s">
        <v>1610</v>
      </c>
      <c r="AA1754" s="18" t="s">
        <v>1610</v>
      </c>
      <c r="AB1754" s="18" t="s">
        <v>1610</v>
      </c>
      <c r="AC1754" s="18" t="s">
        <v>1610</v>
      </c>
      <c r="AD1754" s="18" t="s">
        <v>1610</v>
      </c>
      <c r="AE1754" s="18" t="s">
        <v>1610</v>
      </c>
      <c r="AF1754" s="18" t="s">
        <v>1610</v>
      </c>
      <c r="AG1754" s="18" t="s">
        <v>1610</v>
      </c>
      <c r="AH1754" s="18" t="s">
        <v>1610</v>
      </c>
      <c r="AI1754" s="18" t="s">
        <v>1610</v>
      </c>
      <c r="AJ1754" s="18" t="s">
        <v>1610</v>
      </c>
      <c r="AK1754" s="23">
        <f>SUM(Y1754:AJ1754)</f>
        <v>0</v>
      </c>
      <c r="AL1754" s="23">
        <f>MAX(Y1754:AJ1754)</f>
        <v>0</v>
      </c>
      <c r="AM1754">
        <f>COUNTIF(Y1754:AJ1754,"&gt;1")</f>
        <v>0</v>
      </c>
    </row>
    <row r="1755" spans="1:39" ht="15.75" x14ac:dyDescent="0.25">
      <c r="A1755" s="21"/>
      <c r="B1755" s="21" t="s">
        <v>1519</v>
      </c>
      <c r="C1755" s="21">
        <v>35820448</v>
      </c>
      <c r="D1755" s="25">
        <v>190433</v>
      </c>
      <c r="E1755" s="21" t="s">
        <v>1180</v>
      </c>
      <c r="F1755" s="21" t="s">
        <v>1247</v>
      </c>
      <c r="G1755" s="21" t="s">
        <v>50</v>
      </c>
      <c r="H1755" s="25" t="s">
        <v>51</v>
      </c>
      <c r="I1755" s="21" t="s">
        <v>88</v>
      </c>
      <c r="J1755" s="21" t="s">
        <v>89</v>
      </c>
      <c r="K1755" s="38">
        <v>45071</v>
      </c>
      <c r="L1755" s="38">
        <v>45107</v>
      </c>
      <c r="M1755" s="39" t="s">
        <v>53</v>
      </c>
      <c r="N1755" s="18" t="s">
        <v>1610</v>
      </c>
      <c r="O1755" s="18" t="s">
        <v>1610</v>
      </c>
      <c r="P1755" s="15" t="str">
        <f>IFERROR((O1755-N1755)/N1755,"")</f>
        <v/>
      </c>
      <c r="Q1755" s="19" t="s">
        <v>1610</v>
      </c>
      <c r="R1755" s="19" t="s">
        <v>1610</v>
      </c>
      <c r="S1755" s="15" t="str">
        <f>IFERROR((R1755-Q1755)/Q1755,"")</f>
        <v/>
      </c>
      <c r="T1755" s="19" t="s">
        <v>1610</v>
      </c>
      <c r="U1755" s="15" t="str">
        <f>IFERROR(R1755/T1755,"")</f>
        <v/>
      </c>
      <c r="V1755" s="19" t="s">
        <v>1610</v>
      </c>
      <c r="W1755" s="19" t="s">
        <v>1610</v>
      </c>
      <c r="X1755" s="15" t="str">
        <f>IFERROR((W1755-V1755)/V1755,"")</f>
        <v/>
      </c>
      <c r="Y1755" s="18" t="s">
        <v>1610</v>
      </c>
      <c r="Z1755" s="18" t="s">
        <v>1610</v>
      </c>
      <c r="AA1755" s="18" t="s">
        <v>1610</v>
      </c>
      <c r="AB1755" s="18" t="s">
        <v>1610</v>
      </c>
      <c r="AC1755" s="18" t="s">
        <v>1610</v>
      </c>
      <c r="AD1755" s="18" t="s">
        <v>1610</v>
      </c>
      <c r="AE1755" s="18" t="s">
        <v>1610</v>
      </c>
      <c r="AF1755" s="18" t="s">
        <v>1610</v>
      </c>
      <c r="AG1755" s="18" t="s">
        <v>1610</v>
      </c>
      <c r="AH1755" s="18" t="s">
        <v>1610</v>
      </c>
      <c r="AI1755" s="18" t="s">
        <v>1610</v>
      </c>
      <c r="AJ1755" s="18" t="s">
        <v>1610</v>
      </c>
      <c r="AK1755" s="23">
        <f>SUM(Y1755:AJ1755)</f>
        <v>0</v>
      </c>
      <c r="AL1755" s="23">
        <f>MAX(Y1755:AJ1755)</f>
        <v>0</v>
      </c>
      <c r="AM1755">
        <f>COUNTIF(Y1755:AJ1755,"&gt;1")</f>
        <v>0</v>
      </c>
    </row>
    <row r="1756" spans="1:39" ht="15.75" x14ac:dyDescent="0.25">
      <c r="A1756" s="21"/>
      <c r="B1756" s="21" t="s">
        <v>1519</v>
      </c>
      <c r="C1756" s="21">
        <v>35820448</v>
      </c>
      <c r="D1756" s="25">
        <v>193994</v>
      </c>
      <c r="E1756" s="21" t="s">
        <v>1180</v>
      </c>
      <c r="F1756" s="21" t="s">
        <v>1247</v>
      </c>
      <c r="G1756" s="21" t="s">
        <v>753</v>
      </c>
      <c r="H1756" s="25" t="s">
        <v>15</v>
      </c>
      <c r="I1756" s="21" t="s">
        <v>88</v>
      </c>
      <c r="J1756" s="21" t="s">
        <v>89</v>
      </c>
      <c r="K1756" s="38"/>
      <c r="L1756" s="38">
        <v>45070</v>
      </c>
      <c r="M1756" s="39" t="s">
        <v>53</v>
      </c>
      <c r="N1756" s="18" t="s">
        <v>1610</v>
      </c>
      <c r="O1756" s="18" t="s">
        <v>1610</v>
      </c>
      <c r="P1756" s="15" t="str">
        <f>IFERROR((O1756-N1756)/N1756,"")</f>
        <v/>
      </c>
      <c r="Q1756" s="19" t="s">
        <v>1610</v>
      </c>
      <c r="R1756" s="19" t="s">
        <v>1610</v>
      </c>
      <c r="S1756" s="15" t="str">
        <f>IFERROR((R1756-Q1756)/Q1756,"")</f>
        <v/>
      </c>
      <c r="T1756" s="19" t="s">
        <v>1610</v>
      </c>
      <c r="U1756" s="15" t="str">
        <f>IFERROR(R1756/T1756,"")</f>
        <v/>
      </c>
      <c r="V1756" s="19" t="s">
        <v>1610</v>
      </c>
      <c r="W1756" s="19" t="s">
        <v>1610</v>
      </c>
      <c r="X1756" s="15" t="str">
        <f>IFERROR((W1756-V1756)/V1756,"")</f>
        <v/>
      </c>
      <c r="Y1756" s="18" t="s">
        <v>1610</v>
      </c>
      <c r="Z1756" s="18" t="s">
        <v>1610</v>
      </c>
      <c r="AA1756" s="18" t="s">
        <v>1610</v>
      </c>
      <c r="AB1756" s="18" t="s">
        <v>1610</v>
      </c>
      <c r="AC1756" s="18" t="s">
        <v>1610</v>
      </c>
      <c r="AD1756" s="18" t="s">
        <v>1610</v>
      </c>
      <c r="AE1756" s="18" t="s">
        <v>1610</v>
      </c>
      <c r="AF1756" s="18" t="s">
        <v>1610</v>
      </c>
      <c r="AG1756" s="18" t="s">
        <v>1610</v>
      </c>
      <c r="AH1756" s="18" t="s">
        <v>1610</v>
      </c>
      <c r="AI1756" s="18" t="s">
        <v>1610</v>
      </c>
      <c r="AJ1756" s="18" t="s">
        <v>1610</v>
      </c>
      <c r="AK1756" s="23">
        <f>SUM(Y1756:AJ1756)</f>
        <v>0</v>
      </c>
      <c r="AL1756" s="23">
        <f>MAX(Y1756:AJ1756)</f>
        <v>0</v>
      </c>
      <c r="AM1756">
        <f>COUNTIF(Y1756:AJ1756,"&gt;1")</f>
        <v>0</v>
      </c>
    </row>
    <row r="1757" spans="1:39" ht="15.75" x14ac:dyDescent="0.25">
      <c r="A1757" s="21"/>
      <c r="B1757" s="21" t="s">
        <v>1519</v>
      </c>
      <c r="C1757" s="21">
        <v>35820448</v>
      </c>
      <c r="D1757" s="25">
        <v>190434</v>
      </c>
      <c r="E1757" s="21" t="s">
        <v>1180</v>
      </c>
      <c r="F1757" s="21" t="s">
        <v>1247</v>
      </c>
      <c r="G1757" s="21" t="s">
        <v>413</v>
      </c>
      <c r="H1757" s="25" t="s">
        <v>72</v>
      </c>
      <c r="I1757" s="21" t="s">
        <v>88</v>
      </c>
      <c r="J1757" s="21" t="s">
        <v>89</v>
      </c>
      <c r="K1757" s="38">
        <v>45280</v>
      </c>
      <c r="L1757" s="38">
        <v>44750</v>
      </c>
      <c r="M1757" s="39" t="s">
        <v>53</v>
      </c>
      <c r="N1757" s="18" t="s">
        <v>1610</v>
      </c>
      <c r="O1757" s="18" t="s">
        <v>1610</v>
      </c>
      <c r="P1757" s="15" t="str">
        <f>IFERROR((O1757-N1757)/N1757,"")</f>
        <v/>
      </c>
      <c r="Q1757" s="19" t="s">
        <v>1610</v>
      </c>
      <c r="R1757" s="19" t="s">
        <v>1610</v>
      </c>
      <c r="S1757" s="15" t="str">
        <f>IFERROR((R1757-Q1757)/Q1757,"")</f>
        <v/>
      </c>
      <c r="T1757" s="19" t="s">
        <v>1610</v>
      </c>
      <c r="U1757" s="15" t="str">
        <f>IFERROR(R1757/T1757,"")</f>
        <v/>
      </c>
      <c r="V1757" s="19" t="s">
        <v>1610</v>
      </c>
      <c r="W1757" s="19" t="s">
        <v>1610</v>
      </c>
      <c r="X1757" s="15" t="str">
        <f>IFERROR((W1757-V1757)/V1757,"")</f>
        <v/>
      </c>
      <c r="Y1757" s="18" t="s">
        <v>1610</v>
      </c>
      <c r="Z1757" s="18" t="s">
        <v>1610</v>
      </c>
      <c r="AA1757" s="18" t="s">
        <v>1610</v>
      </c>
      <c r="AB1757" s="18" t="s">
        <v>1610</v>
      </c>
      <c r="AC1757" s="18" t="s">
        <v>1610</v>
      </c>
      <c r="AD1757" s="18" t="s">
        <v>1610</v>
      </c>
      <c r="AE1757" s="18" t="s">
        <v>1610</v>
      </c>
      <c r="AF1757" s="18" t="s">
        <v>1610</v>
      </c>
      <c r="AG1757" s="18" t="s">
        <v>1610</v>
      </c>
      <c r="AH1757" s="18" t="s">
        <v>1610</v>
      </c>
      <c r="AI1757" s="18" t="s">
        <v>1610</v>
      </c>
      <c r="AJ1757" s="18" t="s">
        <v>1610</v>
      </c>
      <c r="AK1757" s="23">
        <f>SUM(Y1757:AJ1757)</f>
        <v>0</v>
      </c>
      <c r="AL1757" s="23">
        <f>MAX(Y1757:AJ1757)</f>
        <v>0</v>
      </c>
      <c r="AM1757">
        <f>COUNTIF(Y1757:AJ1757,"&gt;1")</f>
        <v>0</v>
      </c>
    </row>
    <row r="1758" spans="1:39" ht="15.75" x14ac:dyDescent="0.25">
      <c r="A1758" s="21"/>
      <c r="B1758" s="21" t="s">
        <v>1519</v>
      </c>
      <c r="C1758" s="21">
        <v>35820448</v>
      </c>
      <c r="D1758" s="25">
        <v>190425</v>
      </c>
      <c r="E1758" s="21" t="s">
        <v>1180</v>
      </c>
      <c r="F1758" s="21" t="s">
        <v>1247</v>
      </c>
      <c r="G1758" s="21" t="s">
        <v>554</v>
      </c>
      <c r="H1758" s="25" t="s">
        <v>15</v>
      </c>
      <c r="I1758" s="21" t="s">
        <v>88</v>
      </c>
      <c r="J1758" s="21" t="s">
        <v>89</v>
      </c>
      <c r="K1758" s="38">
        <v>44383</v>
      </c>
      <c r="L1758" s="38"/>
      <c r="M1758" s="39" t="s">
        <v>53</v>
      </c>
      <c r="N1758" s="18" t="s">
        <v>1610</v>
      </c>
      <c r="O1758" s="18" t="s">
        <v>1610</v>
      </c>
      <c r="P1758" s="15" t="str">
        <f>IFERROR((O1758-N1758)/N1758,"")</f>
        <v/>
      </c>
      <c r="Q1758" s="19" t="s">
        <v>1610</v>
      </c>
      <c r="R1758" s="19" t="s">
        <v>1610</v>
      </c>
      <c r="S1758" s="15" t="str">
        <f>IFERROR((R1758-Q1758)/Q1758,"")</f>
        <v/>
      </c>
      <c r="T1758" s="19" t="s">
        <v>1610</v>
      </c>
      <c r="U1758" s="15" t="str">
        <f>IFERROR(R1758/T1758,"")</f>
        <v/>
      </c>
      <c r="V1758" s="19" t="s">
        <v>1610</v>
      </c>
      <c r="W1758" s="19" t="s">
        <v>1610</v>
      </c>
      <c r="X1758" s="15" t="str">
        <f>IFERROR((W1758-V1758)/V1758,"")</f>
        <v/>
      </c>
      <c r="Y1758" s="18" t="s">
        <v>1610</v>
      </c>
      <c r="Z1758" s="18" t="s">
        <v>1610</v>
      </c>
      <c r="AA1758" s="18" t="s">
        <v>1610</v>
      </c>
      <c r="AB1758" s="18" t="s">
        <v>1610</v>
      </c>
      <c r="AC1758" s="18" t="s">
        <v>1610</v>
      </c>
      <c r="AD1758" s="18" t="s">
        <v>1610</v>
      </c>
      <c r="AE1758" s="18" t="s">
        <v>1610</v>
      </c>
      <c r="AF1758" s="18" t="s">
        <v>1610</v>
      </c>
      <c r="AG1758" s="18" t="s">
        <v>1610</v>
      </c>
      <c r="AH1758" s="18" t="s">
        <v>1610</v>
      </c>
      <c r="AI1758" s="18" t="s">
        <v>1610</v>
      </c>
      <c r="AJ1758" s="18" t="s">
        <v>1610</v>
      </c>
      <c r="AK1758" s="23">
        <f>SUM(Y1758:AJ1758)</f>
        <v>0</v>
      </c>
      <c r="AL1758" s="23">
        <f>MAX(Y1758:AJ1758)</f>
        <v>0</v>
      </c>
      <c r="AM1758">
        <f>COUNTIF(Y1758:AJ1758,"&gt;1")</f>
        <v>0</v>
      </c>
    </row>
    <row r="1759" spans="1:39" ht="15.75" x14ac:dyDescent="0.25">
      <c r="A1759" s="21"/>
      <c r="B1759" s="21" t="s">
        <v>1519</v>
      </c>
      <c r="C1759" s="21">
        <v>35820448</v>
      </c>
      <c r="D1759" s="25">
        <v>192592</v>
      </c>
      <c r="E1759" s="21" t="s">
        <v>1180</v>
      </c>
      <c r="F1759" s="21" t="s">
        <v>1247</v>
      </c>
      <c r="G1759" s="21" t="s">
        <v>1402</v>
      </c>
      <c r="H1759" s="25" t="s">
        <v>15</v>
      </c>
      <c r="I1759" s="21" t="s">
        <v>88</v>
      </c>
      <c r="J1759" s="21" t="s">
        <v>89</v>
      </c>
      <c r="K1759" s="38">
        <v>44272</v>
      </c>
      <c r="L1759" s="38"/>
      <c r="M1759" s="39" t="s">
        <v>53</v>
      </c>
      <c r="N1759" s="18" t="s">
        <v>1610</v>
      </c>
      <c r="O1759" s="18" t="s">
        <v>1610</v>
      </c>
      <c r="P1759" s="15" t="str">
        <f>IFERROR((O1759-N1759)/N1759,"")</f>
        <v/>
      </c>
      <c r="Q1759" s="19" t="s">
        <v>1610</v>
      </c>
      <c r="R1759" s="19" t="s">
        <v>1610</v>
      </c>
      <c r="S1759" s="15" t="str">
        <f>IFERROR((R1759-Q1759)/Q1759,"")</f>
        <v/>
      </c>
      <c r="T1759" s="19" t="s">
        <v>1610</v>
      </c>
      <c r="U1759" s="15" t="str">
        <f>IFERROR(R1759/T1759,"")</f>
        <v/>
      </c>
      <c r="V1759" s="19" t="s">
        <v>1610</v>
      </c>
      <c r="W1759" s="19" t="s">
        <v>1610</v>
      </c>
      <c r="X1759" s="15" t="str">
        <f>IFERROR((W1759-V1759)/V1759,"")</f>
        <v/>
      </c>
      <c r="Y1759" s="18" t="s">
        <v>1610</v>
      </c>
      <c r="Z1759" s="18" t="s">
        <v>1610</v>
      </c>
      <c r="AA1759" s="18" t="s">
        <v>1610</v>
      </c>
      <c r="AB1759" s="18" t="s">
        <v>1610</v>
      </c>
      <c r="AC1759" s="18" t="s">
        <v>1610</v>
      </c>
      <c r="AD1759" s="18" t="s">
        <v>1610</v>
      </c>
      <c r="AE1759" s="18" t="s">
        <v>1610</v>
      </c>
      <c r="AF1759" s="18" t="s">
        <v>1610</v>
      </c>
      <c r="AG1759" s="18" t="s">
        <v>1610</v>
      </c>
      <c r="AH1759" s="18" t="s">
        <v>1610</v>
      </c>
      <c r="AI1759" s="18" t="s">
        <v>1610</v>
      </c>
      <c r="AJ1759" s="18" t="s">
        <v>1610</v>
      </c>
      <c r="AK1759" s="23">
        <f>SUM(Y1759:AJ1759)</f>
        <v>0</v>
      </c>
      <c r="AL1759" s="23">
        <f>MAX(Y1759:AJ1759)</f>
        <v>0</v>
      </c>
      <c r="AM1759">
        <f>COUNTIF(Y1759:AJ1759,"&gt;1")</f>
        <v>0</v>
      </c>
    </row>
    <row r="1760" spans="1:39" ht="15.75" x14ac:dyDescent="0.25">
      <c r="A1760" s="21" t="s">
        <v>2618</v>
      </c>
      <c r="B1760" s="21" t="s">
        <v>1520</v>
      </c>
      <c r="C1760" s="21">
        <v>35820448</v>
      </c>
      <c r="D1760" s="25">
        <v>191006</v>
      </c>
      <c r="E1760" s="21" t="s">
        <v>1180</v>
      </c>
      <c r="F1760" s="21" t="s">
        <v>1247</v>
      </c>
      <c r="G1760" s="21" t="s">
        <v>403</v>
      </c>
      <c r="H1760" s="25" t="s">
        <v>20</v>
      </c>
      <c r="I1760" s="21" t="s">
        <v>88</v>
      </c>
      <c r="J1760" s="21" t="s">
        <v>89</v>
      </c>
      <c r="K1760" s="38">
        <v>43560</v>
      </c>
      <c r="L1760" s="38"/>
      <c r="M1760" s="39" t="s">
        <v>53</v>
      </c>
      <c r="N1760" s="18" t="s">
        <v>1610</v>
      </c>
      <c r="O1760" s="18" t="s">
        <v>1610</v>
      </c>
      <c r="P1760" s="15" t="str">
        <f>IFERROR((O1760-N1760)/N1760,"")</f>
        <v/>
      </c>
      <c r="Q1760" s="19" t="s">
        <v>1610</v>
      </c>
      <c r="R1760" s="19" t="s">
        <v>1610</v>
      </c>
      <c r="S1760" s="15" t="str">
        <f>IFERROR((R1760-Q1760)/Q1760,"")</f>
        <v/>
      </c>
      <c r="T1760" s="19" t="s">
        <v>1610</v>
      </c>
      <c r="U1760" s="15" t="str">
        <f>IFERROR(R1760/T1760,"")</f>
        <v/>
      </c>
      <c r="V1760" s="19" t="s">
        <v>1610</v>
      </c>
      <c r="W1760" s="19" t="s">
        <v>1610</v>
      </c>
      <c r="X1760" s="15" t="str">
        <f>IFERROR((W1760-V1760)/V1760,"")</f>
        <v/>
      </c>
      <c r="Y1760" s="18" t="s">
        <v>1610</v>
      </c>
      <c r="Z1760" s="18" t="s">
        <v>1610</v>
      </c>
      <c r="AA1760" s="18" t="s">
        <v>1610</v>
      </c>
      <c r="AB1760" s="18" t="s">
        <v>1610</v>
      </c>
      <c r="AC1760" s="18" t="s">
        <v>1610</v>
      </c>
      <c r="AD1760" s="18" t="s">
        <v>1610</v>
      </c>
      <c r="AE1760" s="18" t="s">
        <v>1610</v>
      </c>
      <c r="AF1760" s="18" t="s">
        <v>1610</v>
      </c>
      <c r="AG1760" s="18" t="s">
        <v>1610</v>
      </c>
      <c r="AH1760" s="18" t="s">
        <v>1610</v>
      </c>
      <c r="AI1760" s="18" t="s">
        <v>1610</v>
      </c>
      <c r="AJ1760" s="18" t="s">
        <v>1610</v>
      </c>
      <c r="AK1760" s="23">
        <f>SUM(Y1760:AJ1760)</f>
        <v>0</v>
      </c>
      <c r="AL1760" s="23">
        <f>MAX(Y1760:AJ1760)</f>
        <v>0</v>
      </c>
      <c r="AM1760">
        <f>COUNTIF(Y1760:AJ1760,"&gt;1")</f>
        <v>0</v>
      </c>
    </row>
    <row r="1761" spans="1:39" ht="15.75" x14ac:dyDescent="0.25">
      <c r="A1761" s="21" t="s">
        <v>2618</v>
      </c>
      <c r="B1761" s="21" t="s">
        <v>1519</v>
      </c>
      <c r="C1761" s="21">
        <v>35820448</v>
      </c>
      <c r="D1761" s="25" t="s">
        <v>3325</v>
      </c>
      <c r="E1761" s="21" t="s">
        <v>1180</v>
      </c>
      <c r="F1761" s="21" t="s">
        <v>1247</v>
      </c>
      <c r="G1761" s="21" t="s">
        <v>48</v>
      </c>
      <c r="H1761" s="25" t="s">
        <v>45</v>
      </c>
      <c r="I1761" s="21" t="s">
        <v>253</v>
      </c>
      <c r="J1761" s="21"/>
      <c r="K1761" s="38">
        <v>46220</v>
      </c>
      <c r="L1761" s="38"/>
      <c r="M1761" s="39" t="s">
        <v>18</v>
      </c>
      <c r="N1761" s="18">
        <v>0</v>
      </c>
      <c r="O1761" s="18">
        <v>5799</v>
      </c>
      <c r="P1761" s="15" t="str">
        <f>IFERROR((O1761-N1761)/N1761,"")</f>
        <v/>
      </c>
      <c r="Q1761" s="19">
        <v>0</v>
      </c>
      <c r="R1761" s="19">
        <v>0</v>
      </c>
      <c r="S1761" s="15" t="str">
        <f>IFERROR((R1761-Q1761)/Q1761,"")</f>
        <v/>
      </c>
      <c r="T1761" s="19" t="s">
        <v>1610</v>
      </c>
      <c r="U1761" s="15" t="str">
        <f>IFERROR(R1761/T1761,"")</f>
        <v/>
      </c>
      <c r="V1761" s="19" t="s">
        <v>1610</v>
      </c>
      <c r="W1761" s="19" t="s">
        <v>1610</v>
      </c>
      <c r="X1761" s="15" t="str">
        <f>IFERROR((W1761-V1761)/V1761,"")</f>
        <v/>
      </c>
      <c r="Y1761" s="18">
        <v>0</v>
      </c>
      <c r="Z1761" s="18">
        <v>0</v>
      </c>
      <c r="AA1761" s="18">
        <v>0</v>
      </c>
      <c r="AB1761" s="18">
        <v>0</v>
      </c>
      <c r="AC1761" s="18">
        <v>0</v>
      </c>
      <c r="AD1761" s="18">
        <v>0</v>
      </c>
      <c r="AE1761" s="18">
        <v>0</v>
      </c>
      <c r="AF1761" s="18">
        <v>0</v>
      </c>
      <c r="AG1761" s="18">
        <v>0</v>
      </c>
      <c r="AH1761" s="18">
        <v>787</v>
      </c>
      <c r="AI1761" s="18">
        <v>0</v>
      </c>
      <c r="AJ1761" s="18">
        <v>5012</v>
      </c>
      <c r="AK1761" s="23">
        <f>SUM(Y1761:AJ1761)</f>
        <v>5799</v>
      </c>
      <c r="AL1761" s="23">
        <f>MAX(Y1761:AJ1761)</f>
        <v>5012</v>
      </c>
      <c r="AM1761">
        <f>COUNTIF(Y1761:AJ1761,"&gt;1")</f>
        <v>2</v>
      </c>
    </row>
    <row r="1762" spans="1:39" ht="15.75" x14ac:dyDescent="0.25">
      <c r="A1762" s="21"/>
      <c r="B1762" s="21" t="s">
        <v>1520</v>
      </c>
      <c r="C1762" s="21">
        <v>35842703</v>
      </c>
      <c r="D1762" s="25">
        <v>194064</v>
      </c>
      <c r="E1762" s="21" t="s">
        <v>1206</v>
      </c>
      <c r="F1762" s="21" t="s">
        <v>1721</v>
      </c>
      <c r="G1762" s="21" t="s">
        <v>1429</v>
      </c>
      <c r="H1762" s="25" t="s">
        <v>65</v>
      </c>
      <c r="I1762" s="21" t="s">
        <v>67</v>
      </c>
      <c r="J1762" s="21" t="s">
        <v>68</v>
      </c>
      <c r="K1762" s="38">
        <v>46241</v>
      </c>
      <c r="L1762" s="38">
        <v>45663</v>
      </c>
      <c r="M1762" s="39" t="s">
        <v>18</v>
      </c>
      <c r="N1762" s="18">
        <v>1399.17</v>
      </c>
      <c r="O1762" s="18">
        <v>1459</v>
      </c>
      <c r="P1762" s="15">
        <f>IFERROR((O1762-N1762)/N1762,"")</f>
        <v>4.2761065488825467E-2</v>
      </c>
      <c r="Q1762" s="19">
        <v>0</v>
      </c>
      <c r="R1762" s="19">
        <v>0</v>
      </c>
      <c r="S1762" s="15" t="str">
        <f>IFERROR((R1762-Q1762)/Q1762,"")</f>
        <v/>
      </c>
      <c r="T1762" s="19">
        <v>25</v>
      </c>
      <c r="U1762" s="15">
        <f>IFERROR(R1762/T1762,"")</f>
        <v>0</v>
      </c>
      <c r="V1762" s="19" t="s">
        <v>1610</v>
      </c>
      <c r="W1762" s="19" t="s">
        <v>1610</v>
      </c>
      <c r="X1762" s="15" t="str">
        <f>IFERROR((W1762-V1762)/V1762,"")</f>
        <v/>
      </c>
      <c r="Y1762" s="18">
        <v>0</v>
      </c>
      <c r="Z1762" s="18">
        <v>0</v>
      </c>
      <c r="AA1762" s="18">
        <v>1266</v>
      </c>
      <c r="AB1762" s="18">
        <v>1399</v>
      </c>
      <c r="AC1762" s="18">
        <v>0</v>
      </c>
      <c r="AD1762" s="18">
        <v>0</v>
      </c>
      <c r="AE1762" s="18">
        <v>0</v>
      </c>
      <c r="AF1762" s="18">
        <v>0</v>
      </c>
      <c r="AG1762" s="18">
        <v>0</v>
      </c>
      <c r="AH1762" s="18">
        <v>1459</v>
      </c>
      <c r="AI1762" s="18">
        <v>0</v>
      </c>
      <c r="AJ1762" s="18">
        <v>0</v>
      </c>
      <c r="AK1762" s="23">
        <f>SUM(Y1762:AJ1762)</f>
        <v>4124</v>
      </c>
      <c r="AL1762" s="23">
        <f>MAX(Y1762:AJ1762)</f>
        <v>1459</v>
      </c>
      <c r="AM1762">
        <f>COUNTIF(Y1762:AJ1762,"&gt;1")</f>
        <v>3</v>
      </c>
    </row>
    <row r="1763" spans="1:39" ht="15.75" x14ac:dyDescent="0.25">
      <c r="A1763" s="21"/>
      <c r="B1763" s="21" t="s">
        <v>1520</v>
      </c>
      <c r="C1763" s="21">
        <v>35842708</v>
      </c>
      <c r="D1763" s="25">
        <v>194485</v>
      </c>
      <c r="E1763" s="21" t="s">
        <v>1206</v>
      </c>
      <c r="F1763" s="21" t="s">
        <v>1760</v>
      </c>
      <c r="G1763" s="21" t="s">
        <v>1429</v>
      </c>
      <c r="H1763" s="25" t="s">
        <v>65</v>
      </c>
      <c r="I1763" s="21" t="s">
        <v>67</v>
      </c>
      <c r="J1763" s="21" t="s">
        <v>416</v>
      </c>
      <c r="K1763" s="38">
        <v>46241</v>
      </c>
      <c r="L1763" s="38"/>
      <c r="M1763" s="39" t="s">
        <v>18</v>
      </c>
      <c r="N1763" s="18">
        <v>1399.17</v>
      </c>
      <c r="O1763" s="18">
        <v>1459</v>
      </c>
      <c r="P1763" s="15">
        <f>IFERROR((O1763-N1763)/N1763,"")</f>
        <v>4.2761065488825467E-2</v>
      </c>
      <c r="Q1763" s="19">
        <v>0</v>
      </c>
      <c r="R1763" s="19">
        <v>0</v>
      </c>
      <c r="S1763" s="15" t="str">
        <f>IFERROR((R1763-Q1763)/Q1763,"")</f>
        <v/>
      </c>
      <c r="T1763" s="19" t="s">
        <v>1610</v>
      </c>
      <c r="U1763" s="15" t="str">
        <f>IFERROR(R1763/T1763,"")</f>
        <v/>
      </c>
      <c r="V1763" s="19" t="s">
        <v>1610</v>
      </c>
      <c r="W1763" s="19" t="s">
        <v>1610</v>
      </c>
      <c r="X1763" s="15" t="str">
        <f>IFERROR((W1763-V1763)/V1763,"")</f>
        <v/>
      </c>
      <c r="Y1763" s="18">
        <v>0</v>
      </c>
      <c r="Z1763" s="18">
        <v>0</v>
      </c>
      <c r="AA1763" s="18">
        <v>2110</v>
      </c>
      <c r="AB1763" s="18">
        <v>1399</v>
      </c>
      <c r="AC1763" s="18">
        <v>0</v>
      </c>
      <c r="AD1763" s="18">
        <v>0</v>
      </c>
      <c r="AE1763" s="18">
        <v>0</v>
      </c>
      <c r="AF1763" s="18">
        <v>0</v>
      </c>
      <c r="AG1763" s="18">
        <v>0</v>
      </c>
      <c r="AH1763" s="18">
        <v>1459</v>
      </c>
      <c r="AI1763" s="18">
        <v>0</v>
      </c>
      <c r="AJ1763" s="18">
        <v>0</v>
      </c>
      <c r="AK1763" s="23">
        <f>SUM(Y1763:AJ1763)</f>
        <v>4968</v>
      </c>
      <c r="AL1763" s="23">
        <f>MAX(Y1763:AJ1763)</f>
        <v>2110</v>
      </c>
      <c r="AM1763">
        <f>COUNTIF(Y1763:AJ1763,"&gt;1")</f>
        <v>3</v>
      </c>
    </row>
    <row r="1764" spans="1:39" ht="15.75" x14ac:dyDescent="0.25">
      <c r="A1764" s="21"/>
      <c r="B1764" s="21" t="s">
        <v>1520</v>
      </c>
      <c r="C1764" s="21">
        <v>35842711</v>
      </c>
      <c r="D1764" s="25">
        <v>194493</v>
      </c>
      <c r="E1764" s="21" t="s">
        <v>1206</v>
      </c>
      <c r="F1764" s="21" t="s">
        <v>1761</v>
      </c>
      <c r="G1764" s="21" t="s">
        <v>1429</v>
      </c>
      <c r="H1764" s="25" t="s">
        <v>65</v>
      </c>
      <c r="I1764" s="21" t="s">
        <v>67</v>
      </c>
      <c r="J1764" s="21" t="s">
        <v>3184</v>
      </c>
      <c r="K1764" s="38">
        <v>46241</v>
      </c>
      <c r="L1764" s="38">
        <v>46230</v>
      </c>
      <c r="M1764" s="39" t="s">
        <v>18</v>
      </c>
      <c r="N1764" s="18">
        <v>509.39</v>
      </c>
      <c r="O1764" s="18">
        <v>531</v>
      </c>
      <c r="P1764" s="15">
        <f>IFERROR((O1764-N1764)/N1764,"")</f>
        <v>4.2423290602485356E-2</v>
      </c>
      <c r="Q1764" s="19">
        <v>52</v>
      </c>
      <c r="R1764" s="19">
        <v>52</v>
      </c>
      <c r="S1764" s="15">
        <f>IFERROR((R1764-Q1764)/Q1764,"")</f>
        <v>0</v>
      </c>
      <c r="T1764" s="19" t="s">
        <v>1610</v>
      </c>
      <c r="U1764" s="15" t="str">
        <f>IFERROR(R1764/T1764,"")</f>
        <v/>
      </c>
      <c r="V1764" s="19">
        <v>29</v>
      </c>
      <c r="W1764" s="19">
        <v>27</v>
      </c>
      <c r="X1764" s="15">
        <f>IFERROR((W1764-V1764)/V1764,"")</f>
        <v>-6.8965517241379309E-2</v>
      </c>
      <c r="Y1764" s="18">
        <v>0</v>
      </c>
      <c r="Z1764" s="18">
        <v>0</v>
      </c>
      <c r="AA1764" s="18">
        <v>1688</v>
      </c>
      <c r="AB1764" s="18">
        <v>509</v>
      </c>
      <c r="AC1764" s="18">
        <v>0</v>
      </c>
      <c r="AD1764" s="18">
        <v>0</v>
      </c>
      <c r="AE1764" s="18">
        <v>0</v>
      </c>
      <c r="AF1764" s="18">
        <v>0</v>
      </c>
      <c r="AG1764" s="18">
        <v>0</v>
      </c>
      <c r="AH1764" s="18">
        <v>531</v>
      </c>
      <c r="AI1764" s="18">
        <v>0</v>
      </c>
      <c r="AJ1764" s="18">
        <v>0</v>
      </c>
      <c r="AK1764" s="23">
        <f>SUM(Y1764:AJ1764)</f>
        <v>2728</v>
      </c>
      <c r="AL1764" s="23">
        <f>MAX(Y1764:AJ1764)</f>
        <v>1688</v>
      </c>
      <c r="AM1764">
        <f>COUNTIF(Y1764:AJ1764,"&gt;1")</f>
        <v>3</v>
      </c>
    </row>
    <row r="1765" spans="1:39" ht="15.75" x14ac:dyDescent="0.25">
      <c r="A1765" s="21"/>
      <c r="B1765" s="21" t="s">
        <v>1519</v>
      </c>
      <c r="C1765" s="21">
        <v>35971738</v>
      </c>
      <c r="D1765" s="25">
        <v>192300</v>
      </c>
      <c r="E1765" s="21" t="s">
        <v>1575</v>
      </c>
      <c r="F1765" s="21" t="s">
        <v>751</v>
      </c>
      <c r="G1765" s="21" t="s">
        <v>452</v>
      </c>
      <c r="H1765" s="25" t="s">
        <v>51</v>
      </c>
      <c r="I1765" s="21" t="s">
        <v>16</v>
      </c>
      <c r="J1765" s="21" t="s">
        <v>17</v>
      </c>
      <c r="K1765" s="38">
        <v>46211</v>
      </c>
      <c r="L1765" s="38">
        <v>46216</v>
      </c>
      <c r="M1765" s="39" t="s">
        <v>18</v>
      </c>
      <c r="N1765" s="18">
        <v>1350</v>
      </c>
      <c r="O1765" s="18">
        <v>1034</v>
      </c>
      <c r="P1765" s="15">
        <f>IFERROR((O1765-N1765)/N1765,"")</f>
        <v>-0.23407407407407407</v>
      </c>
      <c r="Q1765" s="19">
        <v>83</v>
      </c>
      <c r="R1765" s="19">
        <v>42</v>
      </c>
      <c r="S1765" s="15">
        <f>IFERROR((R1765-Q1765)/Q1765,"")</f>
        <v>-0.49397590361445781</v>
      </c>
      <c r="T1765" s="19">
        <v>798</v>
      </c>
      <c r="U1765" s="15">
        <f>IFERROR(R1765/T1765,"")</f>
        <v>5.2631578947368418E-2</v>
      </c>
      <c r="V1765" s="19">
        <v>38</v>
      </c>
      <c r="W1765" s="19">
        <v>10</v>
      </c>
      <c r="X1765" s="15">
        <f>IFERROR((W1765-V1765)/V1765,"")</f>
        <v>-0.73684210526315785</v>
      </c>
      <c r="Y1765" s="18">
        <v>0</v>
      </c>
      <c r="Z1765" s="18">
        <v>0</v>
      </c>
      <c r="AA1765" s="18">
        <v>0</v>
      </c>
      <c r="AB1765" s="18">
        <v>0</v>
      </c>
      <c r="AC1765" s="18">
        <v>0</v>
      </c>
      <c r="AD1765" s="18">
        <v>0</v>
      </c>
      <c r="AE1765" s="18">
        <v>5640</v>
      </c>
      <c r="AF1765" s="18">
        <v>0</v>
      </c>
      <c r="AG1765" s="18">
        <v>0</v>
      </c>
      <c r="AH1765" s="18">
        <v>0</v>
      </c>
      <c r="AI1765" s="18">
        <v>0</v>
      </c>
      <c r="AJ1765" s="18">
        <v>1034</v>
      </c>
      <c r="AK1765" s="23">
        <f>SUM(Y1765:AJ1765)</f>
        <v>6674</v>
      </c>
      <c r="AL1765" s="23">
        <f>MAX(Y1765:AJ1765)</f>
        <v>5640</v>
      </c>
      <c r="AM1765">
        <f>COUNTIF(Y1765:AJ1765,"&gt;1")</f>
        <v>2</v>
      </c>
    </row>
    <row r="1766" spans="1:39" ht="15.75" x14ac:dyDescent="0.25">
      <c r="A1766" s="21" t="s">
        <v>3210</v>
      </c>
      <c r="B1766" s="21" t="s">
        <v>1520</v>
      </c>
      <c r="C1766" s="21">
        <v>36127143</v>
      </c>
      <c r="D1766" s="25">
        <v>192233</v>
      </c>
      <c r="E1766" s="21" t="s">
        <v>1180</v>
      </c>
      <c r="F1766" s="21" t="s">
        <v>1376</v>
      </c>
      <c r="G1766" s="21" t="s">
        <v>735</v>
      </c>
      <c r="H1766" s="25" t="s">
        <v>15</v>
      </c>
      <c r="I1766" s="21" t="s">
        <v>21</v>
      </c>
      <c r="J1766" s="21" t="s">
        <v>21</v>
      </c>
      <c r="K1766" s="38">
        <v>44592</v>
      </c>
      <c r="L1766" s="38">
        <v>46240</v>
      </c>
      <c r="M1766" s="39" t="s">
        <v>18</v>
      </c>
      <c r="N1766" s="18">
        <v>0</v>
      </c>
      <c r="O1766" s="18">
        <v>0</v>
      </c>
      <c r="P1766" s="15" t="str">
        <f>IFERROR((O1766-N1766)/N1766,"")</f>
        <v/>
      </c>
      <c r="Q1766" s="19">
        <v>278</v>
      </c>
      <c r="R1766" s="19">
        <v>198</v>
      </c>
      <c r="S1766" s="15">
        <f>IFERROR((R1766-Q1766)/Q1766,"")</f>
        <v>-0.28776978417266186</v>
      </c>
      <c r="T1766" s="19">
        <v>1239</v>
      </c>
      <c r="U1766" s="15">
        <f>IFERROR(R1766/T1766,"")</f>
        <v>0.15980629539951574</v>
      </c>
      <c r="V1766" s="19">
        <v>397</v>
      </c>
      <c r="W1766" s="19">
        <v>154</v>
      </c>
      <c r="X1766" s="15">
        <f>IFERROR((W1766-V1766)/V1766,"")</f>
        <v>-0.61209068010075562</v>
      </c>
      <c r="Y1766" s="18" t="s">
        <v>1610</v>
      </c>
      <c r="Z1766" s="18" t="s">
        <v>1610</v>
      </c>
      <c r="AA1766" s="18" t="s">
        <v>1610</v>
      </c>
      <c r="AB1766" s="18" t="s">
        <v>1610</v>
      </c>
      <c r="AC1766" s="18" t="s">
        <v>1610</v>
      </c>
      <c r="AD1766" s="18" t="s">
        <v>1610</v>
      </c>
      <c r="AE1766" s="18" t="s">
        <v>1610</v>
      </c>
      <c r="AF1766" s="18" t="s">
        <v>1610</v>
      </c>
      <c r="AG1766" s="18" t="s">
        <v>1610</v>
      </c>
      <c r="AH1766" s="18" t="s">
        <v>1610</v>
      </c>
      <c r="AI1766" s="18" t="s">
        <v>1610</v>
      </c>
      <c r="AJ1766" s="18" t="s">
        <v>1610</v>
      </c>
      <c r="AK1766" s="23">
        <f>SUM(Y1766:AJ1766)</f>
        <v>0</v>
      </c>
      <c r="AL1766" s="23">
        <f>MAX(Y1766:AJ1766)</f>
        <v>0</v>
      </c>
      <c r="AM1766">
        <f>COUNTIF(Y1766:AJ1766,"&gt;1")</f>
        <v>0</v>
      </c>
    </row>
    <row r="1767" spans="1:39" ht="15.75" x14ac:dyDescent="0.25">
      <c r="A1767" s="21" t="s">
        <v>2618</v>
      </c>
      <c r="B1767" s="21" t="s">
        <v>1519</v>
      </c>
      <c r="C1767" s="21">
        <v>36170359</v>
      </c>
      <c r="D1767" s="25" t="s">
        <v>2840</v>
      </c>
      <c r="E1767" s="21" t="s">
        <v>1798</v>
      </c>
      <c r="F1767" s="21" t="s">
        <v>2841</v>
      </c>
      <c r="G1767" s="21" t="s">
        <v>1134</v>
      </c>
      <c r="H1767" s="25" t="s">
        <v>145</v>
      </c>
      <c r="I1767" s="21" t="s">
        <v>27</v>
      </c>
      <c r="J1767" s="21" t="s">
        <v>74</v>
      </c>
      <c r="K1767" s="38">
        <v>46136</v>
      </c>
      <c r="L1767" s="38">
        <v>46155</v>
      </c>
      <c r="M1767" s="39" t="s">
        <v>18</v>
      </c>
      <c r="N1767" s="18">
        <v>0</v>
      </c>
      <c r="O1767" s="18">
        <v>1920</v>
      </c>
      <c r="P1767" s="15" t="str">
        <f>IFERROR((O1767-N1767)/N1767,"")</f>
        <v/>
      </c>
      <c r="Q1767" s="19">
        <v>0</v>
      </c>
      <c r="R1767" s="19">
        <v>15</v>
      </c>
      <c r="S1767" s="15" t="str">
        <f>IFERROR((R1767-Q1767)/Q1767,"")</f>
        <v/>
      </c>
      <c r="T1767" s="19" t="s">
        <v>1610</v>
      </c>
      <c r="U1767" s="15" t="str">
        <f>IFERROR(R1767/T1767,"")</f>
        <v/>
      </c>
      <c r="V1767" s="19">
        <v>1</v>
      </c>
      <c r="W1767" s="19">
        <v>2</v>
      </c>
      <c r="X1767" s="15">
        <f>IFERROR((W1767-V1767)/V1767,"")</f>
        <v>1</v>
      </c>
      <c r="Y1767" s="18">
        <v>0</v>
      </c>
      <c r="Z1767" s="18">
        <v>0</v>
      </c>
      <c r="AA1767" s="18">
        <v>1480</v>
      </c>
      <c r="AB1767" s="18">
        <v>0</v>
      </c>
      <c r="AC1767" s="18">
        <v>0</v>
      </c>
      <c r="AD1767" s="18">
        <v>0</v>
      </c>
      <c r="AE1767" s="18">
        <v>0</v>
      </c>
      <c r="AF1767" s="18">
        <v>0</v>
      </c>
      <c r="AG1767" s="18">
        <v>1920</v>
      </c>
      <c r="AH1767" s="18">
        <v>0</v>
      </c>
      <c r="AI1767" s="18">
        <v>0</v>
      </c>
      <c r="AJ1767" s="18">
        <v>0</v>
      </c>
      <c r="AK1767" s="23">
        <f>SUM(Y1767:AJ1767)</f>
        <v>3400</v>
      </c>
      <c r="AL1767" s="23">
        <f>MAX(Y1767:AJ1767)</f>
        <v>1920</v>
      </c>
      <c r="AM1767">
        <f>COUNTIF(Y1767:AJ1767,"&gt;1")</f>
        <v>2</v>
      </c>
    </row>
    <row r="1768" spans="1:39" ht="15.75" x14ac:dyDescent="0.25">
      <c r="A1768" s="21" t="s">
        <v>2618</v>
      </c>
      <c r="B1768" s="21" t="s">
        <v>1519</v>
      </c>
      <c r="C1768" s="21">
        <v>36297810</v>
      </c>
      <c r="D1768" s="25">
        <v>193991</v>
      </c>
      <c r="E1768" s="21" t="s">
        <v>2933</v>
      </c>
      <c r="F1768" s="21" t="s">
        <v>969</v>
      </c>
      <c r="G1768" s="21" t="s">
        <v>197</v>
      </c>
      <c r="H1768" s="25" t="s">
        <v>15</v>
      </c>
      <c r="I1768" s="21" t="s">
        <v>300</v>
      </c>
      <c r="J1768" s="21" t="s">
        <v>300</v>
      </c>
      <c r="K1768" s="38">
        <v>45062</v>
      </c>
      <c r="L1768" s="38">
        <v>46224</v>
      </c>
      <c r="M1768" s="39" t="s">
        <v>18</v>
      </c>
      <c r="N1768" s="18">
        <v>0</v>
      </c>
      <c r="O1768" s="18">
        <v>0</v>
      </c>
      <c r="P1768" s="15" t="str">
        <f>IFERROR((O1768-N1768)/N1768,"")</f>
        <v/>
      </c>
      <c r="Q1768" s="19">
        <v>4</v>
      </c>
      <c r="R1768" s="19">
        <v>10</v>
      </c>
      <c r="S1768" s="15">
        <f>IFERROR((R1768-Q1768)/Q1768,"")</f>
        <v>1.5</v>
      </c>
      <c r="T1768" s="19">
        <v>7</v>
      </c>
      <c r="U1768" s="15">
        <f>IFERROR(R1768/T1768,"")</f>
        <v>1.4285714285714286</v>
      </c>
      <c r="V1768" s="19">
        <v>1</v>
      </c>
      <c r="W1768" s="19">
        <v>1</v>
      </c>
      <c r="X1768" s="15">
        <f>IFERROR((W1768-V1768)/V1768,"")</f>
        <v>0</v>
      </c>
      <c r="Y1768" s="18" t="s">
        <v>1610</v>
      </c>
      <c r="Z1768" s="18" t="s">
        <v>1610</v>
      </c>
      <c r="AA1768" s="18" t="s">
        <v>1610</v>
      </c>
      <c r="AB1768" s="18" t="s">
        <v>1610</v>
      </c>
      <c r="AC1768" s="18" t="s">
        <v>1610</v>
      </c>
      <c r="AD1768" s="18" t="s">
        <v>1610</v>
      </c>
      <c r="AE1768" s="18" t="s">
        <v>1610</v>
      </c>
      <c r="AF1768" s="18" t="s">
        <v>1610</v>
      </c>
      <c r="AG1768" s="18" t="s">
        <v>1610</v>
      </c>
      <c r="AH1768" s="18" t="s">
        <v>1610</v>
      </c>
      <c r="AI1768" s="18" t="s">
        <v>1610</v>
      </c>
      <c r="AJ1768" s="18" t="s">
        <v>1610</v>
      </c>
      <c r="AK1768" s="23">
        <f>SUM(Y1768:AJ1768)</f>
        <v>0</v>
      </c>
      <c r="AL1768" s="23">
        <f>MAX(Y1768:AJ1768)</f>
        <v>0</v>
      </c>
      <c r="AM1768">
        <f>COUNTIF(Y1768:AJ1768,"&gt;1")</f>
        <v>0</v>
      </c>
    </row>
    <row r="1769" spans="1:39" ht="15.75" x14ac:dyDescent="0.25">
      <c r="A1769" s="21"/>
      <c r="B1769" s="21" t="s">
        <v>1519</v>
      </c>
      <c r="C1769" s="21">
        <v>36297810</v>
      </c>
      <c r="D1769" s="25">
        <v>193870</v>
      </c>
      <c r="E1769" s="21" t="s">
        <v>2933</v>
      </c>
      <c r="F1769" s="21" t="s">
        <v>969</v>
      </c>
      <c r="G1769" s="21" t="s">
        <v>492</v>
      </c>
      <c r="H1769" s="25" t="s">
        <v>15</v>
      </c>
      <c r="I1769" s="21" t="s">
        <v>300</v>
      </c>
      <c r="J1769" s="21" t="s">
        <v>300</v>
      </c>
      <c r="K1769" s="38">
        <v>45625</v>
      </c>
      <c r="L1769" s="38">
        <v>46157</v>
      </c>
      <c r="M1769" s="39" t="s">
        <v>53</v>
      </c>
      <c r="N1769" s="18">
        <v>0</v>
      </c>
      <c r="O1769" s="18">
        <v>0</v>
      </c>
      <c r="P1769" s="15" t="str">
        <f>IFERROR((O1769-N1769)/N1769,"")</f>
        <v/>
      </c>
      <c r="Q1769" s="19">
        <v>0</v>
      </c>
      <c r="R1769" s="19">
        <v>7</v>
      </c>
      <c r="S1769" s="15" t="str">
        <f>IFERROR((R1769-Q1769)/Q1769,"")</f>
        <v/>
      </c>
      <c r="T1769" s="19" t="s">
        <v>1610</v>
      </c>
      <c r="U1769" s="15" t="str">
        <f>IFERROR(R1769/T1769,"")</f>
        <v/>
      </c>
      <c r="V1769" s="19">
        <v>9</v>
      </c>
      <c r="W1769" s="19">
        <v>1</v>
      </c>
      <c r="X1769" s="15">
        <f>IFERROR((W1769-V1769)/V1769,"")</f>
        <v>-0.88888888888888884</v>
      </c>
      <c r="Y1769" s="18" t="s">
        <v>1610</v>
      </c>
      <c r="Z1769" s="18" t="s">
        <v>1610</v>
      </c>
      <c r="AA1769" s="18" t="s">
        <v>1610</v>
      </c>
      <c r="AB1769" s="18" t="s">
        <v>1610</v>
      </c>
      <c r="AC1769" s="18" t="s">
        <v>1610</v>
      </c>
      <c r="AD1769" s="18" t="s">
        <v>1610</v>
      </c>
      <c r="AE1769" s="18" t="s">
        <v>1610</v>
      </c>
      <c r="AF1769" s="18" t="s">
        <v>1610</v>
      </c>
      <c r="AG1769" s="18" t="s">
        <v>1610</v>
      </c>
      <c r="AH1769" s="18" t="s">
        <v>1610</v>
      </c>
      <c r="AI1769" s="18" t="s">
        <v>1610</v>
      </c>
      <c r="AJ1769" s="18" t="s">
        <v>1610</v>
      </c>
      <c r="AK1769" s="23">
        <f>SUM(Y1769:AJ1769)</f>
        <v>0</v>
      </c>
      <c r="AL1769" s="23">
        <f>MAX(Y1769:AJ1769)</f>
        <v>0</v>
      </c>
      <c r="AM1769">
        <f>COUNTIF(Y1769:AJ1769,"&gt;1")</f>
        <v>0</v>
      </c>
    </row>
    <row r="1770" spans="1:39" ht="15.75" x14ac:dyDescent="0.25">
      <c r="A1770" s="21" t="s">
        <v>3210</v>
      </c>
      <c r="B1770" s="21" t="s">
        <v>1520</v>
      </c>
      <c r="C1770" s="21">
        <v>36535640</v>
      </c>
      <c r="D1770" s="25">
        <v>192288</v>
      </c>
      <c r="E1770" s="21" t="s">
        <v>1180</v>
      </c>
      <c r="F1770" s="21" t="s">
        <v>1378</v>
      </c>
      <c r="G1770" s="21" t="s">
        <v>35</v>
      </c>
      <c r="H1770" s="25" t="s">
        <v>15</v>
      </c>
      <c r="I1770" s="21" t="s">
        <v>21</v>
      </c>
      <c r="J1770" s="21" t="s">
        <v>21</v>
      </c>
      <c r="K1770" s="38">
        <v>44627</v>
      </c>
      <c r="L1770" s="38">
        <v>46188</v>
      </c>
      <c r="M1770" s="39" t="s">
        <v>18</v>
      </c>
      <c r="N1770" s="18">
        <v>0</v>
      </c>
      <c r="O1770" s="18">
        <v>0</v>
      </c>
      <c r="P1770" s="15" t="str">
        <f>IFERROR((O1770-N1770)/N1770,"")</f>
        <v/>
      </c>
      <c r="Q1770" s="19">
        <v>10</v>
      </c>
      <c r="R1770" s="19">
        <v>28</v>
      </c>
      <c r="S1770" s="15">
        <f>IFERROR((R1770-Q1770)/Q1770,"")</f>
        <v>1.8</v>
      </c>
      <c r="T1770" s="19">
        <v>54</v>
      </c>
      <c r="U1770" s="15">
        <f>IFERROR(R1770/T1770,"")</f>
        <v>0.51851851851851849</v>
      </c>
      <c r="V1770" s="19">
        <v>19</v>
      </c>
      <c r="W1770" s="19">
        <v>14</v>
      </c>
      <c r="X1770" s="15">
        <f>IFERROR((W1770-V1770)/V1770,"")</f>
        <v>-0.26315789473684209</v>
      </c>
      <c r="Y1770" s="18" t="s">
        <v>1610</v>
      </c>
      <c r="Z1770" s="18" t="s">
        <v>1610</v>
      </c>
      <c r="AA1770" s="18" t="s">
        <v>1610</v>
      </c>
      <c r="AB1770" s="18" t="s">
        <v>1610</v>
      </c>
      <c r="AC1770" s="18" t="s">
        <v>1610</v>
      </c>
      <c r="AD1770" s="18" t="s">
        <v>1610</v>
      </c>
      <c r="AE1770" s="18" t="s">
        <v>1610</v>
      </c>
      <c r="AF1770" s="18" t="s">
        <v>1610</v>
      </c>
      <c r="AG1770" s="18" t="s">
        <v>1610</v>
      </c>
      <c r="AH1770" s="18" t="s">
        <v>1610</v>
      </c>
      <c r="AI1770" s="18" t="s">
        <v>1610</v>
      </c>
      <c r="AJ1770" s="18" t="s">
        <v>1610</v>
      </c>
      <c r="AK1770" s="23">
        <f>SUM(Y1770:AJ1770)</f>
        <v>0</v>
      </c>
      <c r="AL1770" s="23">
        <f>MAX(Y1770:AJ1770)</f>
        <v>0</v>
      </c>
      <c r="AM1770">
        <f>COUNTIF(Y1770:AJ1770,"&gt;1")</f>
        <v>0</v>
      </c>
    </row>
    <row r="1771" spans="1:39" ht="15.75" x14ac:dyDescent="0.25">
      <c r="A1771" s="21"/>
      <c r="B1771" s="21" t="s">
        <v>1519</v>
      </c>
      <c r="C1771" s="21">
        <v>36583513</v>
      </c>
      <c r="D1771" s="25">
        <v>192218</v>
      </c>
      <c r="E1771" s="21" t="s">
        <v>1180</v>
      </c>
      <c r="F1771" s="21" t="s">
        <v>1374</v>
      </c>
      <c r="G1771" s="21" t="s">
        <v>109</v>
      </c>
      <c r="H1771" s="25" t="s">
        <v>20</v>
      </c>
      <c r="I1771" s="21" t="s">
        <v>21</v>
      </c>
      <c r="J1771" s="21" t="s">
        <v>21</v>
      </c>
      <c r="K1771" s="38">
        <v>45820</v>
      </c>
      <c r="L1771" s="38">
        <v>46045</v>
      </c>
      <c r="M1771" s="39" t="s">
        <v>53</v>
      </c>
      <c r="N1771" s="18">
        <v>1332</v>
      </c>
      <c r="O1771" s="18">
        <v>0</v>
      </c>
      <c r="P1771" s="15">
        <f>IFERROR((O1771-N1771)/N1771,"")</f>
        <v>-1</v>
      </c>
      <c r="Q1771" s="19">
        <v>0</v>
      </c>
      <c r="R1771" s="19">
        <v>0</v>
      </c>
      <c r="S1771" s="15" t="str">
        <f>IFERROR((R1771-Q1771)/Q1771,"")</f>
        <v/>
      </c>
      <c r="T1771" s="19">
        <v>2</v>
      </c>
      <c r="U1771" s="15">
        <f>IFERROR(R1771/T1771,"")</f>
        <v>0</v>
      </c>
      <c r="V1771" s="19">
        <v>20</v>
      </c>
      <c r="W1771" s="19">
        <v>0</v>
      </c>
      <c r="X1771" s="15">
        <f>IFERROR((W1771-V1771)/V1771,"")</f>
        <v>-1</v>
      </c>
      <c r="Y1771" s="18" t="s">
        <v>1610</v>
      </c>
      <c r="Z1771" s="18" t="s">
        <v>1610</v>
      </c>
      <c r="AA1771" s="18" t="s">
        <v>1610</v>
      </c>
      <c r="AB1771" s="18" t="s">
        <v>1610</v>
      </c>
      <c r="AC1771" s="18" t="s">
        <v>1610</v>
      </c>
      <c r="AD1771" s="18" t="s">
        <v>1610</v>
      </c>
      <c r="AE1771" s="18" t="s">
        <v>1610</v>
      </c>
      <c r="AF1771" s="18" t="s">
        <v>1610</v>
      </c>
      <c r="AG1771" s="18" t="s">
        <v>1610</v>
      </c>
      <c r="AH1771" s="18" t="s">
        <v>1610</v>
      </c>
      <c r="AI1771" s="18" t="s">
        <v>1610</v>
      </c>
      <c r="AJ1771" s="18" t="s">
        <v>1610</v>
      </c>
      <c r="AK1771" s="23">
        <f>SUM(Y1771:AJ1771)</f>
        <v>0</v>
      </c>
      <c r="AL1771" s="23">
        <f>MAX(Y1771:AJ1771)</f>
        <v>0</v>
      </c>
      <c r="AM1771">
        <f>COUNTIF(Y1771:AJ1771,"&gt;1")</f>
        <v>0</v>
      </c>
    </row>
    <row r="1772" spans="1:39" ht="15.75" x14ac:dyDescent="0.25">
      <c r="A1772" s="21"/>
      <c r="B1772" s="21" t="s">
        <v>1519</v>
      </c>
      <c r="C1772" s="21">
        <v>36758707</v>
      </c>
      <c r="D1772" s="25" t="s">
        <v>2319</v>
      </c>
      <c r="E1772" s="21" t="s">
        <v>1798</v>
      </c>
      <c r="F1772" s="21" t="s">
        <v>2320</v>
      </c>
      <c r="G1772" s="21" t="s">
        <v>144</v>
      </c>
      <c r="H1772" s="25" t="s">
        <v>145</v>
      </c>
      <c r="I1772" s="21" t="s">
        <v>85</v>
      </c>
      <c r="J1772" s="21" t="s">
        <v>306</v>
      </c>
      <c r="K1772" s="38">
        <v>45961</v>
      </c>
      <c r="L1772" s="38">
        <v>45971</v>
      </c>
      <c r="M1772" s="39" t="s">
        <v>53</v>
      </c>
      <c r="N1772" s="18">
        <v>1290</v>
      </c>
      <c r="O1772" s="18">
        <v>0</v>
      </c>
      <c r="P1772" s="15">
        <f>IFERROR((O1772-N1772)/N1772,"")</f>
        <v>-1</v>
      </c>
      <c r="Q1772" s="19">
        <v>1</v>
      </c>
      <c r="R1772" s="19">
        <v>0</v>
      </c>
      <c r="S1772" s="15">
        <f>IFERROR((R1772-Q1772)/Q1772,"")</f>
        <v>-1</v>
      </c>
      <c r="T1772" s="19" t="s">
        <v>1610</v>
      </c>
      <c r="U1772" s="15" t="str">
        <f>IFERROR(R1772/T1772,"")</f>
        <v/>
      </c>
      <c r="V1772" s="19">
        <v>2</v>
      </c>
      <c r="W1772" s="19">
        <v>0</v>
      </c>
      <c r="X1772" s="15">
        <f>IFERROR((W1772-V1772)/V1772,"")</f>
        <v>-1</v>
      </c>
      <c r="Y1772" s="18">
        <v>0</v>
      </c>
      <c r="Z1772" s="18">
        <v>0</v>
      </c>
      <c r="AA1772" s="18">
        <v>33</v>
      </c>
      <c r="AB1772" s="18">
        <v>0</v>
      </c>
      <c r="AC1772" s="18">
        <v>0</v>
      </c>
      <c r="AD1772" s="18">
        <v>0</v>
      </c>
      <c r="AE1772" s="18">
        <v>0</v>
      </c>
      <c r="AF1772" s="18">
        <v>0</v>
      </c>
      <c r="AG1772" s="18">
        <v>0</v>
      </c>
      <c r="AH1772" s="18">
        <v>0</v>
      </c>
      <c r="AI1772" s="18">
        <v>0</v>
      </c>
      <c r="AJ1772" s="18">
        <v>0</v>
      </c>
      <c r="AK1772" s="23">
        <f>SUM(Y1772:AJ1772)</f>
        <v>33</v>
      </c>
      <c r="AL1772" s="23">
        <f>MAX(Y1772:AJ1772)</f>
        <v>33</v>
      </c>
      <c r="AM1772">
        <f>COUNTIF(Y1772:AJ1772,"&gt;1")</f>
        <v>1</v>
      </c>
    </row>
    <row r="1773" spans="1:39" ht="15.75" x14ac:dyDescent="0.25">
      <c r="A1773" s="21"/>
      <c r="B1773" s="21"/>
      <c r="C1773" s="21">
        <v>37133990</v>
      </c>
      <c r="D1773" s="25">
        <v>192442</v>
      </c>
      <c r="E1773" s="21" t="s">
        <v>2489</v>
      </c>
      <c r="F1773" s="21" t="s">
        <v>765</v>
      </c>
      <c r="G1773" s="21" t="s">
        <v>131</v>
      </c>
      <c r="H1773" s="25" t="s">
        <v>132</v>
      </c>
      <c r="I1773" s="21" t="s">
        <v>16</v>
      </c>
      <c r="J1773" s="21" t="s">
        <v>17</v>
      </c>
      <c r="K1773" s="38">
        <v>46171</v>
      </c>
      <c r="L1773" s="38">
        <v>46234</v>
      </c>
      <c r="M1773" s="39" t="s">
        <v>18</v>
      </c>
      <c r="N1773" s="18">
        <v>10620</v>
      </c>
      <c r="O1773" s="18">
        <v>13500</v>
      </c>
      <c r="P1773" s="15">
        <f>IFERROR((O1773-N1773)/N1773,"")</f>
        <v>0.2711864406779661</v>
      </c>
      <c r="Q1773" s="19">
        <v>23</v>
      </c>
      <c r="R1773" s="19">
        <v>63</v>
      </c>
      <c r="S1773" s="15">
        <f>IFERROR((R1773-Q1773)/Q1773,"")</f>
        <v>1.7391304347826086</v>
      </c>
      <c r="T1773" s="19">
        <v>169</v>
      </c>
      <c r="U1773" s="15">
        <f>IFERROR(R1773/T1773,"")</f>
        <v>0.37278106508875741</v>
      </c>
      <c r="V1773" s="19">
        <v>56</v>
      </c>
      <c r="W1773" s="19">
        <v>15</v>
      </c>
      <c r="X1773" s="15">
        <f>IFERROR((W1773-V1773)/V1773,"")</f>
        <v>-0.7321428571428571</v>
      </c>
      <c r="Y1773" s="18">
        <v>3540</v>
      </c>
      <c r="Z1773" s="18">
        <v>11428</v>
      </c>
      <c r="AA1773" s="18">
        <v>0</v>
      </c>
      <c r="AB1773" s="18">
        <v>9000</v>
      </c>
      <c r="AC1773" s="18">
        <v>0</v>
      </c>
      <c r="AD1773" s="18">
        <v>9900</v>
      </c>
      <c r="AE1773" s="18">
        <v>0</v>
      </c>
      <c r="AF1773" s="18">
        <v>0</v>
      </c>
      <c r="AG1773" s="18">
        <v>0</v>
      </c>
      <c r="AH1773" s="18">
        <v>13500</v>
      </c>
      <c r="AI1773" s="18">
        <v>0</v>
      </c>
      <c r="AJ1773" s="18">
        <v>0</v>
      </c>
      <c r="AK1773" s="23">
        <f>SUM(Y1773:AJ1773)</f>
        <v>47368</v>
      </c>
      <c r="AL1773" s="23">
        <f>MAX(Y1773:AJ1773)</f>
        <v>13500</v>
      </c>
      <c r="AM1773">
        <f>COUNTIF(Y1773:AJ1773,"&gt;1")</f>
        <v>5</v>
      </c>
    </row>
    <row r="1774" spans="1:39" ht="15.75" x14ac:dyDescent="0.25">
      <c r="A1774" s="21" t="s">
        <v>3193</v>
      </c>
      <c r="B1774" s="21" t="s">
        <v>1519</v>
      </c>
      <c r="C1774" s="21">
        <v>37133990</v>
      </c>
      <c r="D1774" s="25">
        <v>192441</v>
      </c>
      <c r="E1774" s="21" t="s">
        <v>2489</v>
      </c>
      <c r="F1774" s="21" t="s">
        <v>765</v>
      </c>
      <c r="G1774" s="21" t="s">
        <v>496</v>
      </c>
      <c r="H1774" s="25" t="s">
        <v>132</v>
      </c>
      <c r="I1774" s="21" t="s">
        <v>16</v>
      </c>
      <c r="J1774" s="21" t="s">
        <v>17</v>
      </c>
      <c r="K1774" s="38">
        <v>45406</v>
      </c>
      <c r="L1774" s="38">
        <v>45558</v>
      </c>
      <c r="M1774" s="39" t="s">
        <v>53</v>
      </c>
      <c r="N1774" s="18" t="s">
        <v>1610</v>
      </c>
      <c r="O1774" s="18" t="s">
        <v>1610</v>
      </c>
      <c r="P1774" s="15" t="str">
        <f>IFERROR((O1774-N1774)/N1774,"")</f>
        <v/>
      </c>
      <c r="Q1774" s="19" t="s">
        <v>1610</v>
      </c>
      <c r="R1774" s="19" t="s">
        <v>1610</v>
      </c>
      <c r="S1774" s="15" t="str">
        <f>IFERROR((R1774-Q1774)/Q1774,"")</f>
        <v/>
      </c>
      <c r="T1774" s="19">
        <v>29</v>
      </c>
      <c r="U1774" s="15" t="str">
        <f>IFERROR(R1774/T1774,"")</f>
        <v/>
      </c>
      <c r="V1774" s="19" t="s">
        <v>1610</v>
      </c>
      <c r="W1774" s="19" t="s">
        <v>1610</v>
      </c>
      <c r="X1774" s="15" t="str">
        <f>IFERROR((W1774-V1774)/V1774,"")</f>
        <v/>
      </c>
      <c r="Y1774" s="18" t="s">
        <v>1610</v>
      </c>
      <c r="Z1774" s="18" t="s">
        <v>1610</v>
      </c>
      <c r="AA1774" s="18" t="s">
        <v>1610</v>
      </c>
      <c r="AB1774" s="18" t="s">
        <v>1610</v>
      </c>
      <c r="AC1774" s="18" t="s">
        <v>1610</v>
      </c>
      <c r="AD1774" s="18" t="s">
        <v>1610</v>
      </c>
      <c r="AE1774" s="18" t="s">
        <v>1610</v>
      </c>
      <c r="AF1774" s="18" t="s">
        <v>1610</v>
      </c>
      <c r="AG1774" s="18" t="s">
        <v>1610</v>
      </c>
      <c r="AH1774" s="18" t="s">
        <v>1610</v>
      </c>
      <c r="AI1774" s="18" t="s">
        <v>1610</v>
      </c>
      <c r="AJ1774" s="18" t="s">
        <v>1610</v>
      </c>
      <c r="AK1774" s="23">
        <f>SUM(Y1774:AJ1774)</f>
        <v>0</v>
      </c>
      <c r="AL1774" s="23">
        <f>MAX(Y1774:AJ1774)</f>
        <v>0</v>
      </c>
      <c r="AM1774">
        <f>COUNTIF(Y1774:AJ1774,"&gt;1")</f>
        <v>0</v>
      </c>
    </row>
    <row r="1775" spans="1:39" ht="15.75" x14ac:dyDescent="0.25">
      <c r="A1775" s="21" t="s">
        <v>3210</v>
      </c>
      <c r="B1775" s="21" t="s">
        <v>1520</v>
      </c>
      <c r="C1775" s="21">
        <v>37177564</v>
      </c>
      <c r="D1775" s="25">
        <v>192578</v>
      </c>
      <c r="E1775" s="21" t="s">
        <v>1180</v>
      </c>
      <c r="F1775" s="21" t="s">
        <v>1400</v>
      </c>
      <c r="G1775" s="21" t="s">
        <v>1228</v>
      </c>
      <c r="H1775" s="25" t="s">
        <v>20</v>
      </c>
      <c r="I1775" s="21" t="s">
        <v>21</v>
      </c>
      <c r="J1775" s="21" t="s">
        <v>21</v>
      </c>
      <c r="K1775" s="38">
        <v>44592</v>
      </c>
      <c r="L1775" s="38">
        <v>45614</v>
      </c>
      <c r="M1775" s="39" t="s">
        <v>53</v>
      </c>
      <c r="N1775" s="18" t="s">
        <v>1610</v>
      </c>
      <c r="O1775" s="18" t="s">
        <v>1610</v>
      </c>
      <c r="P1775" s="15" t="str">
        <f>IFERROR((O1775-N1775)/N1775,"")</f>
        <v/>
      </c>
      <c r="Q1775" s="19" t="s">
        <v>1610</v>
      </c>
      <c r="R1775" s="19" t="s">
        <v>1610</v>
      </c>
      <c r="S1775" s="15" t="str">
        <f>IFERROR((R1775-Q1775)/Q1775,"")</f>
        <v/>
      </c>
      <c r="T1775" s="19">
        <v>922</v>
      </c>
      <c r="U1775" s="15" t="str">
        <f>IFERROR(R1775/T1775,"")</f>
        <v/>
      </c>
      <c r="V1775" s="19" t="s">
        <v>1610</v>
      </c>
      <c r="W1775" s="19" t="s">
        <v>1610</v>
      </c>
      <c r="X1775" s="15" t="str">
        <f>IFERROR((W1775-V1775)/V1775,"")</f>
        <v/>
      </c>
      <c r="Y1775" s="18" t="s">
        <v>1610</v>
      </c>
      <c r="Z1775" s="18" t="s">
        <v>1610</v>
      </c>
      <c r="AA1775" s="18" t="s">
        <v>1610</v>
      </c>
      <c r="AB1775" s="18" t="s">
        <v>1610</v>
      </c>
      <c r="AC1775" s="18" t="s">
        <v>1610</v>
      </c>
      <c r="AD1775" s="18" t="s">
        <v>1610</v>
      </c>
      <c r="AE1775" s="18" t="s">
        <v>1610</v>
      </c>
      <c r="AF1775" s="18" t="s">
        <v>1610</v>
      </c>
      <c r="AG1775" s="18" t="s">
        <v>1610</v>
      </c>
      <c r="AH1775" s="18" t="s">
        <v>1610</v>
      </c>
      <c r="AI1775" s="18" t="s">
        <v>1610</v>
      </c>
      <c r="AJ1775" s="18" t="s">
        <v>1610</v>
      </c>
      <c r="AK1775" s="23">
        <f>SUM(Y1775:AJ1775)</f>
        <v>0</v>
      </c>
      <c r="AL1775" s="23">
        <f>MAX(Y1775:AJ1775)</f>
        <v>0</v>
      </c>
      <c r="AM1775">
        <f>COUNTIF(Y1775:AJ1775,"&gt;1")</f>
        <v>0</v>
      </c>
    </row>
    <row r="1776" spans="1:39" ht="15.75" x14ac:dyDescent="0.25">
      <c r="A1776" s="21"/>
      <c r="B1776" s="21" t="s">
        <v>1519</v>
      </c>
      <c r="C1776" s="21">
        <v>37180549</v>
      </c>
      <c r="D1776" s="25">
        <v>194593</v>
      </c>
      <c r="E1776" s="21" t="s">
        <v>1209</v>
      </c>
      <c r="F1776" s="21" t="s">
        <v>2614</v>
      </c>
      <c r="G1776" s="21" t="s">
        <v>2615</v>
      </c>
      <c r="H1776" s="25" t="s">
        <v>45</v>
      </c>
      <c r="I1776" s="21" t="s">
        <v>88</v>
      </c>
      <c r="J1776" s="21" t="s">
        <v>93</v>
      </c>
      <c r="K1776" s="38">
        <v>45863</v>
      </c>
      <c r="L1776" s="38">
        <v>46174</v>
      </c>
      <c r="M1776" s="39" t="s">
        <v>53</v>
      </c>
      <c r="N1776" s="18">
        <v>2040</v>
      </c>
      <c r="O1776" s="18">
        <v>0</v>
      </c>
      <c r="P1776" s="15">
        <f>IFERROR((O1776-N1776)/N1776,"")</f>
        <v>-1</v>
      </c>
      <c r="Q1776" s="19">
        <v>1</v>
      </c>
      <c r="R1776" s="19">
        <v>2</v>
      </c>
      <c r="S1776" s="15">
        <f>IFERROR((R1776-Q1776)/Q1776,"")</f>
        <v>1</v>
      </c>
      <c r="T1776" s="19" t="s">
        <v>1610</v>
      </c>
      <c r="U1776" s="15" t="str">
        <f>IFERROR(R1776/T1776,"")</f>
        <v/>
      </c>
      <c r="V1776" s="19">
        <v>2</v>
      </c>
      <c r="W1776" s="19">
        <v>1</v>
      </c>
      <c r="X1776" s="15">
        <f>IFERROR((W1776-V1776)/V1776,"")</f>
        <v>-0.5</v>
      </c>
      <c r="Y1776" s="18" t="s">
        <v>1610</v>
      </c>
      <c r="Z1776" s="18" t="s">
        <v>1610</v>
      </c>
      <c r="AA1776" s="18" t="s">
        <v>1610</v>
      </c>
      <c r="AB1776" s="18" t="s">
        <v>1610</v>
      </c>
      <c r="AC1776" s="18" t="s">
        <v>1610</v>
      </c>
      <c r="AD1776" s="18" t="s">
        <v>1610</v>
      </c>
      <c r="AE1776" s="18" t="s">
        <v>1610</v>
      </c>
      <c r="AF1776" s="18" t="s">
        <v>1610</v>
      </c>
      <c r="AG1776" s="18" t="s">
        <v>1610</v>
      </c>
      <c r="AH1776" s="18" t="s">
        <v>1610</v>
      </c>
      <c r="AI1776" s="18" t="s">
        <v>1610</v>
      </c>
      <c r="AJ1776" s="18" t="s">
        <v>1610</v>
      </c>
      <c r="AK1776" s="23">
        <f>SUM(Y1776:AJ1776)</f>
        <v>0</v>
      </c>
      <c r="AL1776" s="23">
        <f>MAX(Y1776:AJ1776)</f>
        <v>0</v>
      </c>
      <c r="AM1776">
        <f>COUNTIF(Y1776:AJ1776,"&gt;1")</f>
        <v>0</v>
      </c>
    </row>
    <row r="1777" spans="1:39" ht="15.75" x14ac:dyDescent="0.25">
      <c r="A1777" s="21"/>
      <c r="B1777" s="21" t="s">
        <v>1520</v>
      </c>
      <c r="C1777" s="21">
        <v>37216363</v>
      </c>
      <c r="D1777" s="25">
        <v>100708</v>
      </c>
      <c r="E1777" s="21" t="s">
        <v>69</v>
      </c>
      <c r="F1777" s="21" t="s">
        <v>1192</v>
      </c>
      <c r="G1777" s="21" t="s">
        <v>250</v>
      </c>
      <c r="H1777" s="25" t="s">
        <v>72</v>
      </c>
      <c r="I1777" s="21" t="s">
        <v>27</v>
      </c>
      <c r="J1777" s="21" t="s">
        <v>3184</v>
      </c>
      <c r="K1777" s="38">
        <v>46241</v>
      </c>
      <c r="L1777" s="38">
        <v>46233</v>
      </c>
      <c r="M1777" s="39" t="s">
        <v>18</v>
      </c>
      <c r="N1777" s="18">
        <v>63960</v>
      </c>
      <c r="O1777" s="18">
        <v>52800</v>
      </c>
      <c r="P1777" s="15">
        <f>IFERROR((O1777-N1777)/N1777,"")</f>
        <v>-0.17448405253283303</v>
      </c>
      <c r="Q1777" s="19">
        <v>772</v>
      </c>
      <c r="R1777" s="19">
        <v>905</v>
      </c>
      <c r="S1777" s="15">
        <f>IFERROR((R1777-Q1777)/Q1777,"")</f>
        <v>0.17227979274611399</v>
      </c>
      <c r="T1777" s="19">
        <v>2169</v>
      </c>
      <c r="U1777" s="15">
        <f>IFERROR(R1777/T1777,"")</f>
        <v>0.41724296911018904</v>
      </c>
      <c r="V1777" s="19">
        <v>229</v>
      </c>
      <c r="W1777" s="19">
        <v>208</v>
      </c>
      <c r="X1777" s="15">
        <f>IFERROR((W1777-V1777)/V1777,"")</f>
        <v>-9.1703056768558958E-2</v>
      </c>
      <c r="Y1777" s="18">
        <v>10560</v>
      </c>
      <c r="Z1777" s="18">
        <v>10560</v>
      </c>
      <c r="AA1777" s="18">
        <v>10560</v>
      </c>
      <c r="AB1777" s="18">
        <v>10560</v>
      </c>
      <c r="AC1777" s="18">
        <v>10560</v>
      </c>
      <c r="AD1777" s="18">
        <v>0</v>
      </c>
      <c r="AE1777" s="18">
        <v>0</v>
      </c>
      <c r="AF1777" s="18">
        <v>0</v>
      </c>
      <c r="AG1777" s="18">
        <v>21120</v>
      </c>
      <c r="AH1777" s="18">
        <v>10560</v>
      </c>
      <c r="AI1777" s="18">
        <v>0</v>
      </c>
      <c r="AJ1777" s="18">
        <v>21120</v>
      </c>
      <c r="AK1777" s="23">
        <f>SUM(Y1777:AJ1777)</f>
        <v>105600</v>
      </c>
      <c r="AL1777" s="23">
        <f>MAX(Y1777:AJ1777)</f>
        <v>21120</v>
      </c>
      <c r="AM1777">
        <f>COUNTIF(Y1777:AJ1777,"&gt;1")</f>
        <v>8</v>
      </c>
    </row>
    <row r="1778" spans="1:39" ht="15.75" x14ac:dyDescent="0.25">
      <c r="A1778" s="21"/>
      <c r="B1778" s="21" t="s">
        <v>1520</v>
      </c>
      <c r="C1778" s="21">
        <v>37229373</v>
      </c>
      <c r="D1778" s="25">
        <v>194254</v>
      </c>
      <c r="E1778" s="21" t="s">
        <v>12</v>
      </c>
      <c r="F1778" s="21" t="s">
        <v>2040</v>
      </c>
      <c r="G1778" s="21" t="s">
        <v>35</v>
      </c>
      <c r="H1778" s="25" t="s">
        <v>15</v>
      </c>
      <c r="I1778" s="21" t="s">
        <v>16</v>
      </c>
      <c r="J1778" s="21" t="s">
        <v>17</v>
      </c>
      <c r="K1778" s="38">
        <v>45975</v>
      </c>
      <c r="L1778" s="38">
        <v>46238</v>
      </c>
      <c r="M1778" s="39" t="s">
        <v>18</v>
      </c>
      <c r="N1778" s="18">
        <v>3540</v>
      </c>
      <c r="O1778" s="18">
        <v>0</v>
      </c>
      <c r="P1778" s="15">
        <f>IFERROR((O1778-N1778)/N1778,"")</f>
        <v>-1</v>
      </c>
      <c r="Q1778" s="19">
        <v>24</v>
      </c>
      <c r="R1778" s="19">
        <v>35</v>
      </c>
      <c r="S1778" s="15">
        <f>IFERROR((R1778-Q1778)/Q1778,"")</f>
        <v>0.45833333333333331</v>
      </c>
      <c r="T1778" s="19">
        <v>48</v>
      </c>
      <c r="U1778" s="15">
        <f>IFERROR(R1778/T1778,"")</f>
        <v>0.72916666666666663</v>
      </c>
      <c r="V1778" s="19">
        <v>62</v>
      </c>
      <c r="W1778" s="19">
        <v>34</v>
      </c>
      <c r="X1778" s="15">
        <f>IFERROR((W1778-V1778)/V1778,"")</f>
        <v>-0.45161290322580644</v>
      </c>
      <c r="Y1778" s="18">
        <v>0</v>
      </c>
      <c r="Z1778" s="18">
        <v>0</v>
      </c>
      <c r="AA1778" s="18">
        <v>0</v>
      </c>
      <c r="AB1778" s="18">
        <v>3540</v>
      </c>
      <c r="AC1778" s="18">
        <v>0</v>
      </c>
      <c r="AD1778" s="18">
        <v>0</v>
      </c>
      <c r="AE1778" s="18">
        <v>0</v>
      </c>
      <c r="AF1778" s="18">
        <v>0</v>
      </c>
      <c r="AG1778" s="18">
        <v>0</v>
      </c>
      <c r="AH1778" s="18">
        <v>0</v>
      </c>
      <c r="AI1778" s="18">
        <v>0</v>
      </c>
      <c r="AJ1778" s="18">
        <v>0</v>
      </c>
      <c r="AK1778" s="23">
        <f>SUM(Y1778:AJ1778)</f>
        <v>3540</v>
      </c>
      <c r="AL1778" s="23">
        <f>MAX(Y1778:AJ1778)</f>
        <v>3540</v>
      </c>
      <c r="AM1778">
        <f>COUNTIF(Y1778:AJ1778,"&gt;1")</f>
        <v>1</v>
      </c>
    </row>
    <row r="1779" spans="1:39" ht="15.75" x14ac:dyDescent="0.25">
      <c r="A1779" s="21"/>
      <c r="B1779" s="21" t="s">
        <v>1519</v>
      </c>
      <c r="C1779" s="21">
        <v>37290535</v>
      </c>
      <c r="D1779" s="25">
        <v>194475</v>
      </c>
      <c r="E1779" s="21" t="s">
        <v>1798</v>
      </c>
      <c r="F1779" s="21" t="s">
        <v>1621</v>
      </c>
      <c r="G1779" s="21" t="s">
        <v>913</v>
      </c>
      <c r="H1779" s="25" t="s">
        <v>145</v>
      </c>
      <c r="I1779" s="21" t="s">
        <v>21</v>
      </c>
      <c r="J1779" s="21" t="s">
        <v>21</v>
      </c>
      <c r="K1779" s="38">
        <v>45349</v>
      </c>
      <c r="L1779" s="38">
        <v>45350</v>
      </c>
      <c r="M1779" s="39" t="s">
        <v>53</v>
      </c>
      <c r="N1779" s="18" t="s">
        <v>1610</v>
      </c>
      <c r="O1779" s="18" t="s">
        <v>1610</v>
      </c>
      <c r="P1779" s="15" t="str">
        <f>IFERROR((O1779-N1779)/N1779,"")</f>
        <v/>
      </c>
      <c r="Q1779" s="19" t="s">
        <v>1610</v>
      </c>
      <c r="R1779" s="19" t="s">
        <v>1610</v>
      </c>
      <c r="S1779" s="15" t="str">
        <f>IFERROR((R1779-Q1779)/Q1779,"")</f>
        <v/>
      </c>
      <c r="T1779" s="19" t="s">
        <v>1610</v>
      </c>
      <c r="U1779" s="15" t="str">
        <f>IFERROR(R1779/T1779,"")</f>
        <v/>
      </c>
      <c r="V1779" s="19" t="s">
        <v>1610</v>
      </c>
      <c r="W1779" s="19" t="s">
        <v>1610</v>
      </c>
      <c r="X1779" s="15" t="str">
        <f>IFERROR((W1779-V1779)/V1779,"")</f>
        <v/>
      </c>
      <c r="Y1779" s="18" t="s">
        <v>1610</v>
      </c>
      <c r="Z1779" s="18" t="s">
        <v>1610</v>
      </c>
      <c r="AA1779" s="18" t="s">
        <v>1610</v>
      </c>
      <c r="AB1779" s="18" t="s">
        <v>1610</v>
      </c>
      <c r="AC1779" s="18" t="s">
        <v>1610</v>
      </c>
      <c r="AD1779" s="18" t="s">
        <v>1610</v>
      </c>
      <c r="AE1779" s="18" t="s">
        <v>1610</v>
      </c>
      <c r="AF1779" s="18" t="s">
        <v>1610</v>
      </c>
      <c r="AG1779" s="18" t="s">
        <v>1610</v>
      </c>
      <c r="AH1779" s="18" t="s">
        <v>1610</v>
      </c>
      <c r="AI1779" s="18" t="s">
        <v>1610</v>
      </c>
      <c r="AJ1779" s="18" t="s">
        <v>1610</v>
      </c>
      <c r="AK1779" s="23">
        <f>SUM(Y1779:AJ1779)</f>
        <v>0</v>
      </c>
      <c r="AL1779" s="23">
        <f>MAX(Y1779:AJ1779)</f>
        <v>0</v>
      </c>
      <c r="AM1779">
        <f>COUNTIF(Y1779:AJ1779,"&gt;1")</f>
        <v>0</v>
      </c>
    </row>
    <row r="1780" spans="1:39" ht="15.75" x14ac:dyDescent="0.25">
      <c r="A1780" s="21"/>
      <c r="B1780" s="21" t="s">
        <v>1520</v>
      </c>
      <c r="C1780" s="21">
        <v>37621207</v>
      </c>
      <c r="D1780" s="25">
        <v>193092</v>
      </c>
      <c r="E1780" s="21" t="s">
        <v>1180</v>
      </c>
      <c r="F1780" s="21" t="s">
        <v>1442</v>
      </c>
      <c r="G1780" s="21" t="s">
        <v>490</v>
      </c>
      <c r="H1780" s="25" t="s">
        <v>20</v>
      </c>
      <c r="I1780" s="21" t="s">
        <v>21</v>
      </c>
      <c r="J1780" s="21" t="s">
        <v>21</v>
      </c>
      <c r="K1780" s="38">
        <v>45961</v>
      </c>
      <c r="L1780" s="38">
        <v>46139</v>
      </c>
      <c r="M1780" s="39" t="s">
        <v>53</v>
      </c>
      <c r="N1780" s="18">
        <v>8448</v>
      </c>
      <c r="O1780" s="18">
        <v>0</v>
      </c>
      <c r="P1780" s="15">
        <f>IFERROR((O1780-N1780)/N1780,"")</f>
        <v>-1</v>
      </c>
      <c r="Q1780" s="19">
        <v>79</v>
      </c>
      <c r="R1780" s="19">
        <v>1</v>
      </c>
      <c r="S1780" s="15">
        <f>IFERROR((R1780-Q1780)/Q1780,"")</f>
        <v>-0.98734177215189878</v>
      </c>
      <c r="T1780" s="19">
        <v>117</v>
      </c>
      <c r="U1780" s="15">
        <f>IFERROR(R1780/T1780,"")</f>
        <v>8.5470085470085479E-3</v>
      </c>
      <c r="V1780" s="19">
        <v>29</v>
      </c>
      <c r="W1780" s="19">
        <v>1</v>
      </c>
      <c r="X1780" s="15">
        <f>IFERROR((W1780-V1780)/V1780,"")</f>
        <v>-0.96551724137931039</v>
      </c>
      <c r="Y1780" s="18">
        <v>0</v>
      </c>
      <c r="Z1780" s="18">
        <v>0</v>
      </c>
      <c r="AA1780" s="18">
        <v>2112</v>
      </c>
      <c r="AB1780" s="18">
        <v>0</v>
      </c>
      <c r="AC1780" s="18">
        <v>0</v>
      </c>
      <c r="AD1780" s="18">
        <v>0</v>
      </c>
      <c r="AE1780" s="18">
        <v>0</v>
      </c>
      <c r="AF1780" s="18">
        <v>0</v>
      </c>
      <c r="AG1780" s="18">
        <v>0</v>
      </c>
      <c r="AH1780" s="18">
        <v>0</v>
      </c>
      <c r="AI1780" s="18">
        <v>0</v>
      </c>
      <c r="AJ1780" s="18">
        <v>0</v>
      </c>
      <c r="AK1780" s="23">
        <f>SUM(Y1780:AJ1780)</f>
        <v>2112</v>
      </c>
      <c r="AL1780" s="23">
        <f>MAX(Y1780:AJ1780)</f>
        <v>2112</v>
      </c>
      <c r="AM1780">
        <f>COUNTIF(Y1780:AJ1780,"&gt;1")</f>
        <v>1</v>
      </c>
    </row>
    <row r="1781" spans="1:39" ht="15.75" x14ac:dyDescent="0.25">
      <c r="A1781" s="21" t="s">
        <v>2618</v>
      </c>
      <c r="B1781" s="21" t="s">
        <v>1520</v>
      </c>
      <c r="C1781" s="21">
        <v>37636559</v>
      </c>
      <c r="D1781" s="25" t="s">
        <v>2903</v>
      </c>
      <c r="E1781" s="21" t="s">
        <v>24</v>
      </c>
      <c r="F1781" s="21" t="s">
        <v>2904</v>
      </c>
      <c r="G1781" s="21" t="s">
        <v>2905</v>
      </c>
      <c r="H1781" s="25" t="s">
        <v>121</v>
      </c>
      <c r="I1781" s="21" t="s">
        <v>21</v>
      </c>
      <c r="J1781" s="21" t="s">
        <v>21</v>
      </c>
      <c r="K1781" s="38">
        <v>45930</v>
      </c>
      <c r="L1781" s="38"/>
      <c r="M1781" s="39" t="s">
        <v>53</v>
      </c>
      <c r="N1781" s="18" t="s">
        <v>1610</v>
      </c>
      <c r="O1781" s="18" t="s">
        <v>1610</v>
      </c>
      <c r="P1781" s="15" t="str">
        <f>IFERROR((O1781-N1781)/N1781,"")</f>
        <v/>
      </c>
      <c r="Q1781" s="19" t="s">
        <v>1610</v>
      </c>
      <c r="R1781" s="19" t="s">
        <v>1610</v>
      </c>
      <c r="S1781" s="15" t="str">
        <f>IFERROR((R1781-Q1781)/Q1781,"")</f>
        <v/>
      </c>
      <c r="T1781" s="19" t="s">
        <v>1610</v>
      </c>
      <c r="U1781" s="15" t="str">
        <f>IFERROR(R1781/T1781,"")</f>
        <v/>
      </c>
      <c r="V1781" s="19" t="s">
        <v>1610</v>
      </c>
      <c r="W1781" s="19" t="s">
        <v>1610</v>
      </c>
      <c r="X1781" s="15" t="str">
        <f>IFERROR((W1781-V1781)/V1781,"")</f>
        <v/>
      </c>
      <c r="Y1781" s="18">
        <v>0</v>
      </c>
      <c r="Z1781" s="18">
        <v>3154</v>
      </c>
      <c r="AA1781" s="18">
        <v>0</v>
      </c>
      <c r="AB1781" s="18">
        <v>0</v>
      </c>
      <c r="AC1781" s="18">
        <v>0</v>
      </c>
      <c r="AD1781" s="18">
        <v>0</v>
      </c>
      <c r="AE1781" s="18">
        <v>0</v>
      </c>
      <c r="AF1781" s="18">
        <v>0</v>
      </c>
      <c r="AG1781" s="18">
        <v>0</v>
      </c>
      <c r="AH1781" s="18">
        <v>0</v>
      </c>
      <c r="AI1781" s="18">
        <v>0</v>
      </c>
      <c r="AJ1781" s="18">
        <v>0</v>
      </c>
      <c r="AK1781" s="23">
        <f>SUM(Y1781:AJ1781)</f>
        <v>3154</v>
      </c>
      <c r="AL1781" s="23">
        <f>MAX(Y1781:AJ1781)</f>
        <v>3154</v>
      </c>
      <c r="AM1781">
        <f>COUNTIF(Y1781:AJ1781,"&gt;1")</f>
        <v>1</v>
      </c>
    </row>
    <row r="1782" spans="1:39" ht="15.75" x14ac:dyDescent="0.25">
      <c r="A1782" s="21" t="s">
        <v>3210</v>
      </c>
      <c r="B1782" s="21" t="s">
        <v>1520</v>
      </c>
      <c r="C1782" s="21">
        <v>37639249</v>
      </c>
      <c r="D1782" s="25">
        <v>192372</v>
      </c>
      <c r="E1782" s="21" t="s">
        <v>1180</v>
      </c>
      <c r="F1782" s="21" t="s">
        <v>2014</v>
      </c>
      <c r="G1782" s="21" t="s">
        <v>54</v>
      </c>
      <c r="H1782" s="25" t="s">
        <v>55</v>
      </c>
      <c r="I1782" s="21" t="s">
        <v>21</v>
      </c>
      <c r="J1782" s="21" t="s">
        <v>21</v>
      </c>
      <c r="K1782" s="38">
        <v>44592</v>
      </c>
      <c r="L1782" s="38">
        <v>46191</v>
      </c>
      <c r="M1782" s="39" t="s">
        <v>18</v>
      </c>
      <c r="N1782" s="18">
        <v>0</v>
      </c>
      <c r="O1782" s="18">
        <v>0</v>
      </c>
      <c r="P1782" s="15" t="str">
        <f>IFERROR((O1782-N1782)/N1782,"")</f>
        <v/>
      </c>
      <c r="Q1782" s="19">
        <v>121</v>
      </c>
      <c r="R1782" s="19">
        <v>57</v>
      </c>
      <c r="S1782" s="15">
        <f>IFERROR((R1782-Q1782)/Q1782,"")</f>
        <v>-0.52892561983471076</v>
      </c>
      <c r="T1782" s="19">
        <v>284</v>
      </c>
      <c r="U1782" s="15">
        <f>IFERROR(R1782/T1782,"")</f>
        <v>0.20070422535211269</v>
      </c>
      <c r="V1782" s="19">
        <v>116</v>
      </c>
      <c r="W1782" s="19">
        <v>47</v>
      </c>
      <c r="X1782" s="15">
        <f>IFERROR((W1782-V1782)/V1782,"")</f>
        <v>-0.59482758620689657</v>
      </c>
      <c r="Y1782" s="18" t="s">
        <v>1610</v>
      </c>
      <c r="Z1782" s="18" t="s">
        <v>1610</v>
      </c>
      <c r="AA1782" s="18" t="s">
        <v>1610</v>
      </c>
      <c r="AB1782" s="18" t="s">
        <v>1610</v>
      </c>
      <c r="AC1782" s="18" t="s">
        <v>1610</v>
      </c>
      <c r="AD1782" s="18" t="s">
        <v>1610</v>
      </c>
      <c r="AE1782" s="18" t="s">
        <v>1610</v>
      </c>
      <c r="AF1782" s="18" t="s">
        <v>1610</v>
      </c>
      <c r="AG1782" s="18" t="s">
        <v>1610</v>
      </c>
      <c r="AH1782" s="18" t="s">
        <v>1610</v>
      </c>
      <c r="AI1782" s="18" t="s">
        <v>1610</v>
      </c>
      <c r="AJ1782" s="18" t="s">
        <v>1610</v>
      </c>
      <c r="AK1782" s="23">
        <f>SUM(Y1782:AJ1782)</f>
        <v>0</v>
      </c>
      <c r="AL1782" s="23">
        <f>MAX(Y1782:AJ1782)</f>
        <v>0</v>
      </c>
      <c r="AM1782">
        <f>COUNTIF(Y1782:AJ1782,"&gt;1")</f>
        <v>0</v>
      </c>
    </row>
    <row r="1783" spans="1:39" ht="15.75" x14ac:dyDescent="0.25">
      <c r="A1783" s="21" t="s">
        <v>2618</v>
      </c>
      <c r="B1783" s="21" t="s">
        <v>1520</v>
      </c>
      <c r="C1783" s="21">
        <v>37744332</v>
      </c>
      <c r="D1783" s="25" t="s">
        <v>3130</v>
      </c>
      <c r="E1783" s="21" t="s">
        <v>12</v>
      </c>
      <c r="F1783" s="21" t="s">
        <v>3131</v>
      </c>
      <c r="G1783" s="21" t="s">
        <v>425</v>
      </c>
      <c r="H1783" s="25" t="s">
        <v>84</v>
      </c>
      <c r="I1783" s="21" t="s">
        <v>88</v>
      </c>
      <c r="J1783" s="21" t="s">
        <v>93</v>
      </c>
      <c r="K1783" s="38">
        <v>46239</v>
      </c>
      <c r="L1783" s="38">
        <v>46234</v>
      </c>
      <c r="M1783" s="39" t="s">
        <v>18</v>
      </c>
      <c r="N1783" s="18">
        <v>0</v>
      </c>
      <c r="O1783" s="18">
        <v>10959</v>
      </c>
      <c r="P1783" s="15" t="str">
        <f>IFERROR((O1783-N1783)/N1783,"")</f>
        <v/>
      </c>
      <c r="Q1783" s="19">
        <v>0</v>
      </c>
      <c r="R1783" s="19">
        <v>166</v>
      </c>
      <c r="S1783" s="15" t="str">
        <f>IFERROR((R1783-Q1783)/Q1783,"")</f>
        <v/>
      </c>
      <c r="T1783" s="19" t="s">
        <v>1610</v>
      </c>
      <c r="U1783" s="15" t="str">
        <f>IFERROR(R1783/T1783,"")</f>
        <v/>
      </c>
      <c r="V1783" s="19">
        <v>63</v>
      </c>
      <c r="W1783" s="19">
        <v>158</v>
      </c>
      <c r="X1783" s="15">
        <f>IFERROR((W1783-V1783)/V1783,"")</f>
        <v>1.5079365079365079</v>
      </c>
      <c r="Y1783" s="18">
        <v>0</v>
      </c>
      <c r="Z1783" s="18">
        <v>0</v>
      </c>
      <c r="AA1783" s="18">
        <v>0</v>
      </c>
      <c r="AB1783" s="18">
        <v>0</v>
      </c>
      <c r="AC1783" s="18">
        <v>0</v>
      </c>
      <c r="AD1783" s="18">
        <v>0</v>
      </c>
      <c r="AE1783" s="18">
        <v>0</v>
      </c>
      <c r="AF1783" s="18">
        <v>10764</v>
      </c>
      <c r="AG1783" s="18">
        <v>0</v>
      </c>
      <c r="AH1783" s="18">
        <v>10764</v>
      </c>
      <c r="AI1783" s="18">
        <v>0</v>
      </c>
      <c r="AJ1783" s="18">
        <v>195</v>
      </c>
      <c r="AK1783" s="23">
        <f>SUM(Y1783:AJ1783)</f>
        <v>21723</v>
      </c>
      <c r="AL1783" s="23">
        <f>MAX(Y1783:AJ1783)</f>
        <v>10764</v>
      </c>
      <c r="AM1783">
        <f>COUNTIF(Y1783:AJ1783,"&gt;1")</f>
        <v>3</v>
      </c>
    </row>
    <row r="1784" spans="1:39" ht="15.75" x14ac:dyDescent="0.25">
      <c r="A1784" s="21" t="s">
        <v>3208</v>
      </c>
      <c r="B1784" s="21" t="s">
        <v>1520</v>
      </c>
      <c r="C1784" s="21">
        <v>37916175</v>
      </c>
      <c r="D1784" s="25" t="s">
        <v>2853</v>
      </c>
      <c r="E1784" s="21" t="s">
        <v>1642</v>
      </c>
      <c r="F1784" s="21" t="s">
        <v>2854</v>
      </c>
      <c r="G1784" s="21" t="s">
        <v>189</v>
      </c>
      <c r="H1784" s="25" t="s">
        <v>190</v>
      </c>
      <c r="I1784" s="21" t="s">
        <v>85</v>
      </c>
      <c r="J1784" s="21" t="s">
        <v>86</v>
      </c>
      <c r="K1784" s="38">
        <v>46079</v>
      </c>
      <c r="L1784" s="38">
        <v>46204</v>
      </c>
      <c r="M1784" s="39" t="s">
        <v>18</v>
      </c>
      <c r="N1784" s="18">
        <v>0</v>
      </c>
      <c r="O1784" s="18">
        <v>0</v>
      </c>
      <c r="P1784" s="15" t="str">
        <f>IFERROR((O1784-N1784)/N1784,"")</f>
        <v/>
      </c>
      <c r="Q1784" s="19">
        <v>0</v>
      </c>
      <c r="R1784" s="19">
        <v>12</v>
      </c>
      <c r="S1784" s="15" t="str">
        <f>IFERROR((R1784-Q1784)/Q1784,"")</f>
        <v/>
      </c>
      <c r="T1784" s="19" t="s">
        <v>1610</v>
      </c>
      <c r="U1784" s="15" t="str">
        <f>IFERROR(R1784/T1784,"")</f>
        <v/>
      </c>
      <c r="V1784" s="19">
        <v>3</v>
      </c>
      <c r="W1784" s="19">
        <v>12</v>
      </c>
      <c r="X1784" s="15">
        <f>IFERROR((W1784-V1784)/V1784,"")</f>
        <v>3</v>
      </c>
      <c r="Y1784" s="18">
        <v>0</v>
      </c>
      <c r="Z1784" s="18">
        <v>0</v>
      </c>
      <c r="AA1784" s="18">
        <v>3667</v>
      </c>
      <c r="AB1784" s="18">
        <v>0</v>
      </c>
      <c r="AC1784" s="18">
        <v>0</v>
      </c>
      <c r="AD1784" s="18">
        <v>0</v>
      </c>
      <c r="AE1784" s="18">
        <v>449</v>
      </c>
      <c r="AF1784" s="18">
        <v>0</v>
      </c>
      <c r="AG1784" s="18">
        <v>0</v>
      </c>
      <c r="AH1784" s="18">
        <v>0</v>
      </c>
      <c r="AI1784" s="18">
        <v>0</v>
      </c>
      <c r="AJ1784" s="18">
        <v>0</v>
      </c>
      <c r="AK1784" s="23">
        <f>SUM(Y1784:AJ1784)</f>
        <v>4116</v>
      </c>
      <c r="AL1784" s="23">
        <f>MAX(Y1784:AJ1784)</f>
        <v>3667</v>
      </c>
      <c r="AM1784">
        <f>COUNTIF(Y1784:AJ1784,"&gt;1")</f>
        <v>2</v>
      </c>
    </row>
    <row r="1785" spans="1:39" ht="15.75" x14ac:dyDescent="0.25">
      <c r="A1785" s="21" t="s">
        <v>3208</v>
      </c>
      <c r="B1785" s="21" t="s">
        <v>1520</v>
      </c>
      <c r="C1785" s="21">
        <v>37916175</v>
      </c>
      <c r="D1785" s="25" t="s">
        <v>2856</v>
      </c>
      <c r="E1785" s="21" t="s">
        <v>1642</v>
      </c>
      <c r="F1785" s="21" t="s">
        <v>2854</v>
      </c>
      <c r="G1785" s="21" t="s">
        <v>158</v>
      </c>
      <c r="H1785" s="25" t="s">
        <v>51</v>
      </c>
      <c r="I1785" s="21" t="s">
        <v>85</v>
      </c>
      <c r="J1785" s="21" t="s">
        <v>86</v>
      </c>
      <c r="K1785" s="38">
        <v>46079</v>
      </c>
      <c r="L1785" s="38">
        <v>46176</v>
      </c>
      <c r="M1785" s="39" t="s">
        <v>22</v>
      </c>
      <c r="N1785" s="18">
        <v>0</v>
      </c>
      <c r="O1785" s="18">
        <v>0</v>
      </c>
      <c r="P1785" s="15" t="str">
        <f>IFERROR((O1785-N1785)/N1785,"")</f>
        <v/>
      </c>
      <c r="Q1785" s="19">
        <v>0</v>
      </c>
      <c r="R1785" s="19">
        <v>2</v>
      </c>
      <c r="S1785" s="15" t="str">
        <f>IFERROR((R1785-Q1785)/Q1785,"")</f>
        <v/>
      </c>
      <c r="T1785" s="19" t="s">
        <v>1610</v>
      </c>
      <c r="U1785" s="15" t="str">
        <f>IFERROR(R1785/T1785,"")</f>
        <v/>
      </c>
      <c r="V1785" s="19">
        <v>0</v>
      </c>
      <c r="W1785" s="19">
        <v>2</v>
      </c>
      <c r="X1785" s="15" t="str">
        <f>IFERROR((W1785-V1785)/V1785,"")</f>
        <v/>
      </c>
      <c r="Y1785" s="18">
        <v>0</v>
      </c>
      <c r="Z1785" s="18">
        <v>0</v>
      </c>
      <c r="AA1785" s="18">
        <v>3667</v>
      </c>
      <c r="AB1785" s="18">
        <v>0</v>
      </c>
      <c r="AC1785" s="18">
        <v>0</v>
      </c>
      <c r="AD1785" s="18">
        <v>0</v>
      </c>
      <c r="AE1785" s="18">
        <v>449</v>
      </c>
      <c r="AF1785" s="18">
        <v>0</v>
      </c>
      <c r="AG1785" s="18">
        <v>0</v>
      </c>
      <c r="AH1785" s="18">
        <v>0</v>
      </c>
      <c r="AI1785" s="18">
        <v>0</v>
      </c>
      <c r="AJ1785" s="18">
        <v>0</v>
      </c>
      <c r="AK1785" s="23">
        <f>SUM(Y1785:AJ1785)</f>
        <v>4116</v>
      </c>
      <c r="AL1785" s="23">
        <f>MAX(Y1785:AJ1785)</f>
        <v>3667</v>
      </c>
      <c r="AM1785">
        <f>COUNTIF(Y1785:AJ1785,"&gt;1")</f>
        <v>2</v>
      </c>
    </row>
    <row r="1786" spans="1:39" ht="15.75" x14ac:dyDescent="0.25">
      <c r="A1786" s="21" t="s">
        <v>3208</v>
      </c>
      <c r="B1786" s="21" t="s">
        <v>1520</v>
      </c>
      <c r="C1786" s="21">
        <v>37916175</v>
      </c>
      <c r="D1786" s="25" t="s">
        <v>2857</v>
      </c>
      <c r="E1786" s="21" t="s">
        <v>1642</v>
      </c>
      <c r="F1786" s="21" t="s">
        <v>2854</v>
      </c>
      <c r="G1786" s="21" t="s">
        <v>915</v>
      </c>
      <c r="H1786" s="25" t="s">
        <v>79</v>
      </c>
      <c r="I1786" s="21" t="s">
        <v>85</v>
      </c>
      <c r="J1786" s="21" t="s">
        <v>86</v>
      </c>
      <c r="K1786" s="38">
        <v>46079</v>
      </c>
      <c r="L1786" s="38">
        <v>46149</v>
      </c>
      <c r="M1786" s="39" t="s">
        <v>22</v>
      </c>
      <c r="N1786" s="18">
        <v>0</v>
      </c>
      <c r="O1786" s="18">
        <v>0</v>
      </c>
      <c r="P1786" s="15" t="str">
        <f>IFERROR((O1786-N1786)/N1786,"")</f>
        <v/>
      </c>
      <c r="Q1786" s="19">
        <v>0</v>
      </c>
      <c r="R1786" s="19">
        <v>11</v>
      </c>
      <c r="S1786" s="15" t="str">
        <f>IFERROR((R1786-Q1786)/Q1786,"")</f>
        <v/>
      </c>
      <c r="T1786" s="19" t="s">
        <v>1610</v>
      </c>
      <c r="U1786" s="15" t="str">
        <f>IFERROR(R1786/T1786,"")</f>
        <v/>
      </c>
      <c r="V1786" s="19">
        <v>0</v>
      </c>
      <c r="W1786" s="19">
        <v>11</v>
      </c>
      <c r="X1786" s="15" t="str">
        <f>IFERROR((W1786-V1786)/V1786,"")</f>
        <v/>
      </c>
      <c r="Y1786" s="18">
        <v>0</v>
      </c>
      <c r="Z1786" s="18">
        <v>0</v>
      </c>
      <c r="AA1786" s="18">
        <v>3667</v>
      </c>
      <c r="AB1786" s="18">
        <v>0</v>
      </c>
      <c r="AC1786" s="18">
        <v>0</v>
      </c>
      <c r="AD1786" s="18">
        <v>0</v>
      </c>
      <c r="AE1786" s="18">
        <v>449</v>
      </c>
      <c r="AF1786" s="18">
        <v>0</v>
      </c>
      <c r="AG1786" s="18">
        <v>0</v>
      </c>
      <c r="AH1786" s="18">
        <v>0</v>
      </c>
      <c r="AI1786" s="18">
        <v>0</v>
      </c>
      <c r="AJ1786" s="18">
        <v>0</v>
      </c>
      <c r="AK1786" s="23">
        <f>SUM(Y1786:AJ1786)</f>
        <v>4116</v>
      </c>
      <c r="AL1786" s="23">
        <f>MAX(Y1786:AJ1786)</f>
        <v>3667</v>
      </c>
      <c r="AM1786">
        <f>COUNTIF(Y1786:AJ1786,"&gt;1")</f>
        <v>2</v>
      </c>
    </row>
    <row r="1787" spans="1:39" ht="15.75" x14ac:dyDescent="0.25">
      <c r="A1787" s="21" t="s">
        <v>3208</v>
      </c>
      <c r="B1787" s="21" t="s">
        <v>1520</v>
      </c>
      <c r="C1787" s="21">
        <v>37916175</v>
      </c>
      <c r="D1787" s="25" t="s">
        <v>3151</v>
      </c>
      <c r="E1787" s="21" t="s">
        <v>1642</v>
      </c>
      <c r="F1787" s="21" t="s">
        <v>2854</v>
      </c>
      <c r="G1787" s="21" t="s">
        <v>1422</v>
      </c>
      <c r="H1787" s="25" t="s">
        <v>79</v>
      </c>
      <c r="I1787" s="21" t="s">
        <v>85</v>
      </c>
      <c r="J1787" s="21" t="s">
        <v>86</v>
      </c>
      <c r="K1787" s="38">
        <v>46079</v>
      </c>
      <c r="L1787" s="38"/>
      <c r="M1787" s="39" t="s">
        <v>22</v>
      </c>
      <c r="N1787" s="18" t="s">
        <v>1610</v>
      </c>
      <c r="O1787" s="18" t="s">
        <v>1610</v>
      </c>
      <c r="P1787" s="15" t="str">
        <f>IFERROR((O1787-N1787)/N1787,"")</f>
        <v/>
      </c>
      <c r="Q1787" s="19" t="s">
        <v>1610</v>
      </c>
      <c r="R1787" s="19" t="s">
        <v>1610</v>
      </c>
      <c r="S1787" s="15" t="str">
        <f>IFERROR((R1787-Q1787)/Q1787,"")</f>
        <v/>
      </c>
      <c r="T1787" s="19" t="s">
        <v>1610</v>
      </c>
      <c r="U1787" s="15" t="str">
        <f>IFERROR(R1787/T1787,"")</f>
        <v/>
      </c>
      <c r="V1787" s="19" t="s">
        <v>1610</v>
      </c>
      <c r="W1787" s="19" t="s">
        <v>1610</v>
      </c>
      <c r="X1787" s="15" t="str">
        <f>IFERROR((W1787-V1787)/V1787,"")</f>
        <v/>
      </c>
      <c r="Y1787" s="18">
        <v>0</v>
      </c>
      <c r="Z1787" s="18">
        <v>0</v>
      </c>
      <c r="AA1787" s="18">
        <v>0</v>
      </c>
      <c r="AB1787" s="18">
        <v>0</v>
      </c>
      <c r="AC1787" s="18">
        <v>0</v>
      </c>
      <c r="AD1787" s="18">
        <v>0</v>
      </c>
      <c r="AE1787" s="18">
        <v>898</v>
      </c>
      <c r="AF1787" s="18">
        <v>0</v>
      </c>
      <c r="AG1787" s="18">
        <v>0</v>
      </c>
      <c r="AH1787" s="18">
        <v>0</v>
      </c>
      <c r="AI1787" s="18">
        <v>0</v>
      </c>
      <c r="AJ1787" s="18">
        <v>0</v>
      </c>
      <c r="AK1787" s="23">
        <f>SUM(Y1787:AJ1787)</f>
        <v>898</v>
      </c>
      <c r="AL1787" s="23">
        <f>MAX(Y1787:AJ1787)</f>
        <v>898</v>
      </c>
      <c r="AM1787">
        <f>COUNTIF(Y1787:AJ1787,"&gt;1")</f>
        <v>1</v>
      </c>
    </row>
    <row r="1788" spans="1:39" ht="15.75" x14ac:dyDescent="0.25">
      <c r="A1788" s="21" t="s">
        <v>3208</v>
      </c>
      <c r="B1788" s="21" t="s">
        <v>1520</v>
      </c>
      <c r="C1788" s="21">
        <v>37916175</v>
      </c>
      <c r="D1788" s="25" t="s">
        <v>2855</v>
      </c>
      <c r="E1788" s="21" t="s">
        <v>1642</v>
      </c>
      <c r="F1788" s="21" t="s">
        <v>2854</v>
      </c>
      <c r="G1788" s="21" t="s">
        <v>109</v>
      </c>
      <c r="H1788" s="25" t="s">
        <v>20</v>
      </c>
      <c r="I1788" s="21" t="s">
        <v>85</v>
      </c>
      <c r="J1788" s="21" t="s">
        <v>86</v>
      </c>
      <c r="K1788" s="38">
        <v>45943</v>
      </c>
      <c r="L1788" s="38"/>
      <c r="M1788" s="39" t="s">
        <v>53</v>
      </c>
      <c r="N1788" s="18" t="s">
        <v>1610</v>
      </c>
      <c r="O1788" s="18" t="s">
        <v>1610</v>
      </c>
      <c r="P1788" s="15" t="str">
        <f>IFERROR((O1788-N1788)/N1788,"")</f>
        <v/>
      </c>
      <c r="Q1788" s="19" t="s">
        <v>1610</v>
      </c>
      <c r="R1788" s="19" t="s">
        <v>1610</v>
      </c>
      <c r="S1788" s="15" t="str">
        <f>IFERROR((R1788-Q1788)/Q1788,"")</f>
        <v/>
      </c>
      <c r="T1788" s="19" t="s">
        <v>1610</v>
      </c>
      <c r="U1788" s="15" t="str">
        <f>IFERROR(R1788/T1788,"")</f>
        <v/>
      </c>
      <c r="V1788" s="19" t="s">
        <v>1610</v>
      </c>
      <c r="W1788" s="19" t="s">
        <v>1610</v>
      </c>
      <c r="X1788" s="15" t="str">
        <f>IFERROR((W1788-V1788)/V1788,"")</f>
        <v/>
      </c>
      <c r="Y1788" s="18">
        <v>0</v>
      </c>
      <c r="Z1788" s="18">
        <v>0</v>
      </c>
      <c r="AA1788" s="18">
        <v>3667</v>
      </c>
      <c r="AB1788" s="18">
        <v>0</v>
      </c>
      <c r="AC1788" s="18">
        <v>0</v>
      </c>
      <c r="AD1788" s="18">
        <v>0</v>
      </c>
      <c r="AE1788" s="18">
        <v>0</v>
      </c>
      <c r="AF1788" s="18">
        <v>0</v>
      </c>
      <c r="AG1788" s="18">
        <v>0</v>
      </c>
      <c r="AH1788" s="18">
        <v>0</v>
      </c>
      <c r="AI1788" s="18">
        <v>0</v>
      </c>
      <c r="AJ1788" s="18">
        <v>0</v>
      </c>
      <c r="AK1788" s="23">
        <f>SUM(Y1788:AJ1788)</f>
        <v>3667</v>
      </c>
      <c r="AL1788" s="23">
        <f>MAX(Y1788:AJ1788)</f>
        <v>3667</v>
      </c>
      <c r="AM1788">
        <f>COUNTIF(Y1788:AJ1788,"&gt;1")</f>
        <v>1</v>
      </c>
    </row>
    <row r="1789" spans="1:39" ht="15.75" x14ac:dyDescent="0.25">
      <c r="A1789" s="21" t="s">
        <v>3208</v>
      </c>
      <c r="B1789" s="21" t="s">
        <v>1520</v>
      </c>
      <c r="C1789" s="21">
        <v>37916175</v>
      </c>
      <c r="D1789" s="25" t="s">
        <v>2858</v>
      </c>
      <c r="E1789" s="21" t="s">
        <v>1642</v>
      </c>
      <c r="F1789" s="21" t="s">
        <v>2854</v>
      </c>
      <c r="G1789" s="21" t="s">
        <v>2859</v>
      </c>
      <c r="H1789" s="25" t="s">
        <v>15</v>
      </c>
      <c r="I1789" s="21" t="s">
        <v>85</v>
      </c>
      <c r="J1789" s="21" t="s">
        <v>86</v>
      </c>
      <c r="K1789" s="38">
        <v>46079</v>
      </c>
      <c r="L1789" s="38"/>
      <c r="M1789" s="39" t="s">
        <v>22</v>
      </c>
      <c r="N1789" s="18" t="s">
        <v>1610</v>
      </c>
      <c r="O1789" s="18" t="s">
        <v>1610</v>
      </c>
      <c r="P1789" s="15" t="str">
        <f>IFERROR((O1789-N1789)/N1789,"")</f>
        <v/>
      </c>
      <c r="Q1789" s="19" t="s">
        <v>1610</v>
      </c>
      <c r="R1789" s="19" t="s">
        <v>1610</v>
      </c>
      <c r="S1789" s="15" t="str">
        <f>IFERROR((R1789-Q1789)/Q1789,"")</f>
        <v/>
      </c>
      <c r="T1789" s="19" t="s">
        <v>1610</v>
      </c>
      <c r="U1789" s="15" t="str">
        <f>IFERROR(R1789/T1789,"")</f>
        <v/>
      </c>
      <c r="V1789" s="19" t="s">
        <v>1610</v>
      </c>
      <c r="W1789" s="19" t="s">
        <v>1610</v>
      </c>
      <c r="X1789" s="15" t="str">
        <f>IFERROR((W1789-V1789)/V1789,"")</f>
        <v/>
      </c>
      <c r="Y1789" s="18">
        <v>0</v>
      </c>
      <c r="Z1789" s="18">
        <v>0</v>
      </c>
      <c r="AA1789" s="18">
        <v>3667</v>
      </c>
      <c r="AB1789" s="18">
        <v>0</v>
      </c>
      <c r="AC1789" s="18">
        <v>0</v>
      </c>
      <c r="AD1789" s="18">
        <v>0</v>
      </c>
      <c r="AE1789" s="18">
        <v>449</v>
      </c>
      <c r="AF1789" s="18">
        <v>0</v>
      </c>
      <c r="AG1789" s="18">
        <v>0</v>
      </c>
      <c r="AH1789" s="18">
        <v>0</v>
      </c>
      <c r="AI1789" s="18">
        <v>0</v>
      </c>
      <c r="AJ1789" s="18">
        <v>0</v>
      </c>
      <c r="AK1789" s="23">
        <f>SUM(Y1789:AJ1789)</f>
        <v>4116</v>
      </c>
      <c r="AL1789" s="23">
        <f>MAX(Y1789:AJ1789)</f>
        <v>3667</v>
      </c>
      <c r="AM1789">
        <f>COUNTIF(Y1789:AJ1789,"&gt;1")</f>
        <v>2</v>
      </c>
    </row>
    <row r="1790" spans="1:39" ht="15.75" x14ac:dyDescent="0.25">
      <c r="A1790" s="21" t="s">
        <v>2618</v>
      </c>
      <c r="B1790" s="21" t="s">
        <v>1520</v>
      </c>
      <c r="C1790" s="21">
        <v>38087986</v>
      </c>
      <c r="D1790" s="25" t="s">
        <v>2944</v>
      </c>
      <c r="E1790" s="21" t="s">
        <v>2453</v>
      </c>
      <c r="F1790" s="21" t="s">
        <v>2945</v>
      </c>
      <c r="G1790" s="21" t="s">
        <v>2688</v>
      </c>
      <c r="H1790" s="25" t="s">
        <v>63</v>
      </c>
      <c r="I1790" s="21" t="s">
        <v>21</v>
      </c>
      <c r="J1790" s="21" t="s">
        <v>21</v>
      </c>
      <c r="K1790" s="38">
        <v>46014</v>
      </c>
      <c r="L1790" s="38">
        <v>46210</v>
      </c>
      <c r="M1790" s="39" t="s">
        <v>18</v>
      </c>
      <c r="N1790" s="18">
        <v>0</v>
      </c>
      <c r="O1790" s="18">
        <v>0</v>
      </c>
      <c r="P1790" s="15" t="str">
        <f>IFERROR((O1790-N1790)/N1790,"")</f>
        <v/>
      </c>
      <c r="Q1790" s="19">
        <v>0</v>
      </c>
      <c r="R1790" s="19">
        <v>4</v>
      </c>
      <c r="S1790" s="15" t="str">
        <f>IFERROR((R1790-Q1790)/Q1790,"")</f>
        <v/>
      </c>
      <c r="T1790" s="19" t="s">
        <v>1610</v>
      </c>
      <c r="U1790" s="15" t="str">
        <f>IFERROR(R1790/T1790,"")</f>
        <v/>
      </c>
      <c r="V1790" s="19">
        <v>1</v>
      </c>
      <c r="W1790" s="19">
        <v>1</v>
      </c>
      <c r="X1790" s="15">
        <f>IFERROR((W1790-V1790)/V1790,"")</f>
        <v>0</v>
      </c>
      <c r="Y1790" s="18">
        <v>0</v>
      </c>
      <c r="Z1790" s="18">
        <v>0</v>
      </c>
      <c r="AA1790" s="18">
        <v>0</v>
      </c>
      <c r="AB1790" s="18">
        <v>0</v>
      </c>
      <c r="AC1790" s="18">
        <v>2186</v>
      </c>
      <c r="AD1790" s="18">
        <v>0</v>
      </c>
      <c r="AE1790" s="18">
        <v>0</v>
      </c>
      <c r="AF1790" s="18">
        <v>0</v>
      </c>
      <c r="AG1790" s="18">
        <v>0</v>
      </c>
      <c r="AH1790" s="18">
        <v>0</v>
      </c>
      <c r="AI1790" s="18">
        <v>0</v>
      </c>
      <c r="AJ1790" s="18">
        <v>0</v>
      </c>
      <c r="AK1790" s="23">
        <f>SUM(Y1790:AJ1790)</f>
        <v>2186</v>
      </c>
      <c r="AL1790" s="23">
        <f>MAX(Y1790:AJ1790)</f>
        <v>2186</v>
      </c>
      <c r="AM1790">
        <f>COUNTIF(Y1790:AJ1790,"&gt;1")</f>
        <v>1</v>
      </c>
    </row>
    <row r="1791" spans="1:39" ht="15.75" x14ac:dyDescent="0.25">
      <c r="A1791" s="21" t="s">
        <v>2618</v>
      </c>
      <c r="B1791" s="21" t="s">
        <v>1520</v>
      </c>
      <c r="C1791" s="21">
        <v>38239725</v>
      </c>
      <c r="D1791" s="25" t="s">
        <v>3313</v>
      </c>
      <c r="E1791" s="21" t="s">
        <v>24</v>
      </c>
      <c r="F1791" s="21" t="s">
        <v>3314</v>
      </c>
      <c r="G1791" s="21" t="s">
        <v>1475</v>
      </c>
      <c r="H1791" s="25" t="s">
        <v>63</v>
      </c>
      <c r="I1791" s="21" t="s">
        <v>67</v>
      </c>
      <c r="J1791" s="21" t="s">
        <v>68</v>
      </c>
      <c r="K1791" s="38">
        <v>46170</v>
      </c>
      <c r="L1791" s="38"/>
      <c r="M1791" s="39" t="s">
        <v>18</v>
      </c>
      <c r="N1791" s="18">
        <v>0</v>
      </c>
      <c r="O1791" s="18">
        <v>528</v>
      </c>
      <c r="P1791" s="15" t="str">
        <f>IFERROR((O1791-N1791)/N1791,"")</f>
        <v/>
      </c>
      <c r="Q1791" s="19">
        <v>0</v>
      </c>
      <c r="R1791" s="19">
        <v>0</v>
      </c>
      <c r="S1791" s="15" t="str">
        <f>IFERROR((R1791-Q1791)/Q1791,"")</f>
        <v/>
      </c>
      <c r="T1791" s="19" t="s">
        <v>1610</v>
      </c>
      <c r="U1791" s="15" t="str">
        <f>IFERROR(R1791/T1791,"")</f>
        <v/>
      </c>
      <c r="V1791" s="19" t="s">
        <v>1610</v>
      </c>
      <c r="W1791" s="19" t="s">
        <v>1610</v>
      </c>
      <c r="X1791" s="15" t="str">
        <f>IFERROR((W1791-V1791)/V1791,"")</f>
        <v/>
      </c>
      <c r="Y1791" s="18">
        <v>308</v>
      </c>
      <c r="Z1791" s="18">
        <v>0</v>
      </c>
      <c r="AA1791" s="18">
        <v>0</v>
      </c>
      <c r="AB1791" s="18">
        <v>0</v>
      </c>
      <c r="AC1791" s="18">
        <v>0</v>
      </c>
      <c r="AD1791" s="18">
        <v>0</v>
      </c>
      <c r="AE1791" s="18">
        <v>0</v>
      </c>
      <c r="AF1791" s="18">
        <v>0</v>
      </c>
      <c r="AG1791" s="18">
        <v>0</v>
      </c>
      <c r="AH1791" s="18">
        <v>528</v>
      </c>
      <c r="AI1791" s="18">
        <v>0</v>
      </c>
      <c r="AJ1791" s="18">
        <v>0</v>
      </c>
      <c r="AK1791" s="23">
        <f>SUM(Y1791:AJ1791)</f>
        <v>836</v>
      </c>
      <c r="AL1791" s="23">
        <f>MAX(Y1791:AJ1791)</f>
        <v>528</v>
      </c>
      <c r="AM1791">
        <f>COUNTIF(Y1791:AJ1791,"&gt;1")</f>
        <v>2</v>
      </c>
    </row>
    <row r="1792" spans="1:39" ht="15.75" x14ac:dyDescent="0.25">
      <c r="A1792" s="21"/>
      <c r="B1792" s="21" t="s">
        <v>1519</v>
      </c>
      <c r="C1792" s="21">
        <v>38248576</v>
      </c>
      <c r="D1792" s="25" t="s">
        <v>2444</v>
      </c>
      <c r="E1792" s="21" t="s">
        <v>1209</v>
      </c>
      <c r="F1792" s="21" t="s">
        <v>2445</v>
      </c>
      <c r="G1792" s="21" t="s">
        <v>381</v>
      </c>
      <c r="H1792" s="25" t="s">
        <v>20</v>
      </c>
      <c r="I1792" s="21" t="s">
        <v>107</v>
      </c>
      <c r="J1792" s="21" t="s">
        <v>2541</v>
      </c>
      <c r="K1792" s="38">
        <v>45916</v>
      </c>
      <c r="L1792" s="38">
        <v>46239</v>
      </c>
      <c r="M1792" s="39" t="s">
        <v>18</v>
      </c>
      <c r="N1792" s="18">
        <v>9207</v>
      </c>
      <c r="O1792" s="18">
        <v>0</v>
      </c>
      <c r="P1792" s="15">
        <f>IFERROR((O1792-N1792)/N1792,"")</f>
        <v>-1</v>
      </c>
      <c r="Q1792" s="19">
        <v>29</v>
      </c>
      <c r="R1792" s="19">
        <v>71</v>
      </c>
      <c r="S1792" s="15">
        <f>IFERROR((R1792-Q1792)/Q1792,"")</f>
        <v>1.4482758620689655</v>
      </c>
      <c r="T1792" s="19" t="s">
        <v>1610</v>
      </c>
      <c r="U1792" s="15" t="str">
        <f>IFERROR(R1792/T1792,"")</f>
        <v/>
      </c>
      <c r="V1792" s="19">
        <v>79</v>
      </c>
      <c r="W1792" s="19">
        <v>32</v>
      </c>
      <c r="X1792" s="15">
        <f>IFERROR((W1792-V1792)/V1792,"")</f>
        <v>-0.59493670886075944</v>
      </c>
      <c r="Y1792" s="18">
        <v>0</v>
      </c>
      <c r="Z1792" s="18">
        <v>399</v>
      </c>
      <c r="AA1792" s="18">
        <v>0</v>
      </c>
      <c r="AB1792" s="18">
        <v>0</v>
      </c>
      <c r="AC1792" s="18">
        <v>0</v>
      </c>
      <c r="AD1792" s="18">
        <v>0</v>
      </c>
      <c r="AE1792" s="18">
        <v>0</v>
      </c>
      <c r="AF1792" s="18">
        <v>0</v>
      </c>
      <c r="AG1792" s="18">
        <v>0</v>
      </c>
      <c r="AH1792" s="18">
        <v>0</v>
      </c>
      <c r="AI1792" s="18">
        <v>0</v>
      </c>
      <c r="AJ1792" s="18">
        <v>0</v>
      </c>
      <c r="AK1792" s="23">
        <f>SUM(Y1792:AJ1792)</f>
        <v>399</v>
      </c>
      <c r="AL1792" s="23">
        <f>MAX(Y1792:AJ1792)</f>
        <v>399</v>
      </c>
      <c r="AM1792">
        <f>COUNTIF(Y1792:AJ1792,"&gt;1")</f>
        <v>1</v>
      </c>
    </row>
    <row r="1793" spans="1:39" ht="15.75" x14ac:dyDescent="0.25">
      <c r="A1793" s="21"/>
      <c r="B1793" s="21" t="s">
        <v>1520</v>
      </c>
      <c r="C1793" s="21">
        <v>38282487</v>
      </c>
      <c r="D1793" s="25">
        <v>192569</v>
      </c>
      <c r="E1793" s="21" t="s">
        <v>104</v>
      </c>
      <c r="F1793" s="21" t="s">
        <v>1042</v>
      </c>
      <c r="G1793" s="21" t="s">
        <v>786</v>
      </c>
      <c r="H1793" s="25" t="s">
        <v>15</v>
      </c>
      <c r="I1793" s="21" t="s">
        <v>41</v>
      </c>
      <c r="J1793" s="21" t="s">
        <v>100</v>
      </c>
      <c r="K1793" s="38">
        <v>45156</v>
      </c>
      <c r="L1793" s="38">
        <v>46240</v>
      </c>
      <c r="M1793" s="39" t="s">
        <v>18</v>
      </c>
      <c r="N1793" s="18">
        <v>0</v>
      </c>
      <c r="O1793" s="18">
        <v>0</v>
      </c>
      <c r="P1793" s="15" t="str">
        <f>IFERROR((O1793-N1793)/N1793,"")</f>
        <v/>
      </c>
      <c r="Q1793" s="19">
        <v>204</v>
      </c>
      <c r="R1793" s="19">
        <v>338</v>
      </c>
      <c r="S1793" s="15">
        <f>IFERROR((R1793-Q1793)/Q1793,"")</f>
        <v>0.65686274509803921</v>
      </c>
      <c r="T1793" s="19">
        <v>1301</v>
      </c>
      <c r="U1793" s="15">
        <f>IFERROR(R1793/T1793,"")</f>
        <v>0.25980015372790161</v>
      </c>
      <c r="V1793" s="19">
        <v>162</v>
      </c>
      <c r="W1793" s="19">
        <v>150</v>
      </c>
      <c r="X1793" s="15">
        <f>IFERROR((W1793-V1793)/V1793,"")</f>
        <v>-7.407407407407407E-2</v>
      </c>
      <c r="Y1793" s="18" t="s">
        <v>1610</v>
      </c>
      <c r="Z1793" s="18" t="s">
        <v>1610</v>
      </c>
      <c r="AA1793" s="18" t="s">
        <v>1610</v>
      </c>
      <c r="AB1793" s="18" t="s">
        <v>1610</v>
      </c>
      <c r="AC1793" s="18" t="s">
        <v>1610</v>
      </c>
      <c r="AD1793" s="18" t="s">
        <v>1610</v>
      </c>
      <c r="AE1793" s="18" t="s">
        <v>1610</v>
      </c>
      <c r="AF1793" s="18" t="s">
        <v>1610</v>
      </c>
      <c r="AG1793" s="18" t="s">
        <v>1610</v>
      </c>
      <c r="AH1793" s="18" t="s">
        <v>1610</v>
      </c>
      <c r="AI1793" s="18" t="s">
        <v>1610</v>
      </c>
      <c r="AJ1793" s="18" t="s">
        <v>1610</v>
      </c>
      <c r="AK1793" s="23">
        <f>SUM(Y1793:AJ1793)</f>
        <v>0</v>
      </c>
      <c r="AL1793" s="23">
        <f>MAX(Y1793:AJ1793)</f>
        <v>0</v>
      </c>
      <c r="AM1793">
        <f>COUNTIF(Y1793:AJ1793,"&gt;1")</f>
        <v>0</v>
      </c>
    </row>
    <row r="1794" spans="1:39" ht="15.75" x14ac:dyDescent="0.25">
      <c r="A1794" s="21" t="s">
        <v>3279</v>
      </c>
      <c r="B1794" s="21" t="s">
        <v>1519</v>
      </c>
      <c r="C1794" s="21">
        <v>38364749</v>
      </c>
      <c r="D1794" s="25">
        <v>194113</v>
      </c>
      <c r="E1794" s="21" t="s">
        <v>1798</v>
      </c>
      <c r="F1794" s="21" t="s">
        <v>865</v>
      </c>
      <c r="G1794" s="21" t="s">
        <v>863</v>
      </c>
      <c r="H1794" s="25" t="s">
        <v>145</v>
      </c>
      <c r="I1794" s="21" t="s">
        <v>27</v>
      </c>
      <c r="J1794" s="21" t="s">
        <v>210</v>
      </c>
      <c r="K1794" s="38">
        <v>45461</v>
      </c>
      <c r="L1794" s="38">
        <v>45541</v>
      </c>
      <c r="M1794" s="39" t="s">
        <v>53</v>
      </c>
      <c r="N1794" s="18" t="s">
        <v>1610</v>
      </c>
      <c r="O1794" s="18" t="s">
        <v>1610</v>
      </c>
      <c r="P1794" s="15" t="str">
        <f>IFERROR((O1794-N1794)/N1794,"")</f>
        <v/>
      </c>
      <c r="Q1794" s="19" t="s">
        <v>1610</v>
      </c>
      <c r="R1794" s="19" t="s">
        <v>1610</v>
      </c>
      <c r="S1794" s="15" t="str">
        <f>IFERROR((R1794-Q1794)/Q1794,"")</f>
        <v/>
      </c>
      <c r="T1794" s="19">
        <v>12</v>
      </c>
      <c r="U1794" s="15" t="str">
        <f>IFERROR(R1794/T1794,"")</f>
        <v/>
      </c>
      <c r="V1794" s="19" t="s">
        <v>1610</v>
      </c>
      <c r="W1794" s="19" t="s">
        <v>1610</v>
      </c>
      <c r="X1794" s="15" t="str">
        <f>IFERROR((W1794-V1794)/V1794,"")</f>
        <v/>
      </c>
      <c r="Y1794" s="18" t="s">
        <v>1610</v>
      </c>
      <c r="Z1794" s="18" t="s">
        <v>1610</v>
      </c>
      <c r="AA1794" s="18" t="s">
        <v>1610</v>
      </c>
      <c r="AB1794" s="18" t="s">
        <v>1610</v>
      </c>
      <c r="AC1794" s="18" t="s">
        <v>1610</v>
      </c>
      <c r="AD1794" s="18" t="s">
        <v>1610</v>
      </c>
      <c r="AE1794" s="18" t="s">
        <v>1610</v>
      </c>
      <c r="AF1794" s="18" t="s">
        <v>1610</v>
      </c>
      <c r="AG1794" s="18" t="s">
        <v>1610</v>
      </c>
      <c r="AH1794" s="18" t="s">
        <v>1610</v>
      </c>
      <c r="AI1794" s="18" t="s">
        <v>1610</v>
      </c>
      <c r="AJ1794" s="18" t="s">
        <v>1610</v>
      </c>
      <c r="AK1794" s="23">
        <f>SUM(Y1794:AJ1794)</f>
        <v>0</v>
      </c>
      <c r="AL1794" s="23">
        <f>MAX(Y1794:AJ1794)</f>
        <v>0</v>
      </c>
      <c r="AM1794">
        <f>COUNTIF(Y1794:AJ1794,"&gt;1")</f>
        <v>0</v>
      </c>
    </row>
    <row r="1795" spans="1:39" ht="15.75" x14ac:dyDescent="0.25">
      <c r="A1795" s="21" t="s">
        <v>91</v>
      </c>
      <c r="B1795" s="21" t="s">
        <v>1519</v>
      </c>
      <c r="C1795" s="21">
        <v>38364749</v>
      </c>
      <c r="D1795" s="25">
        <v>193020</v>
      </c>
      <c r="E1795" s="21" t="s">
        <v>1798</v>
      </c>
      <c r="F1795" s="21" t="s">
        <v>865</v>
      </c>
      <c r="G1795" s="21" t="s">
        <v>347</v>
      </c>
      <c r="H1795" s="25" t="s">
        <v>63</v>
      </c>
      <c r="I1795" s="21" t="s">
        <v>27</v>
      </c>
      <c r="J1795" s="21" t="s">
        <v>210</v>
      </c>
      <c r="K1795" s="38">
        <v>44875</v>
      </c>
      <c r="L1795" s="38">
        <v>45225</v>
      </c>
      <c r="M1795" s="39" t="s">
        <v>53</v>
      </c>
      <c r="N1795" s="18" t="s">
        <v>1610</v>
      </c>
      <c r="O1795" s="18" t="s">
        <v>1610</v>
      </c>
      <c r="P1795" s="15" t="str">
        <f>IFERROR((O1795-N1795)/N1795,"")</f>
        <v/>
      </c>
      <c r="Q1795" s="19" t="s">
        <v>1610</v>
      </c>
      <c r="R1795" s="19" t="s">
        <v>1610</v>
      </c>
      <c r="S1795" s="15" t="str">
        <f>IFERROR((R1795-Q1795)/Q1795,"")</f>
        <v/>
      </c>
      <c r="T1795" s="19" t="s">
        <v>1610</v>
      </c>
      <c r="U1795" s="15" t="str">
        <f>IFERROR(R1795/T1795,"")</f>
        <v/>
      </c>
      <c r="V1795" s="19" t="s">
        <v>1610</v>
      </c>
      <c r="W1795" s="19" t="s">
        <v>1610</v>
      </c>
      <c r="X1795" s="15" t="str">
        <f>IFERROR((W1795-V1795)/V1795,"")</f>
        <v/>
      </c>
      <c r="Y1795" s="18" t="s">
        <v>1610</v>
      </c>
      <c r="Z1795" s="18" t="s">
        <v>1610</v>
      </c>
      <c r="AA1795" s="18" t="s">
        <v>1610</v>
      </c>
      <c r="AB1795" s="18" t="s">
        <v>1610</v>
      </c>
      <c r="AC1795" s="18" t="s">
        <v>1610</v>
      </c>
      <c r="AD1795" s="18" t="s">
        <v>1610</v>
      </c>
      <c r="AE1795" s="18" t="s">
        <v>1610</v>
      </c>
      <c r="AF1795" s="18" t="s">
        <v>1610</v>
      </c>
      <c r="AG1795" s="18" t="s">
        <v>1610</v>
      </c>
      <c r="AH1795" s="18" t="s">
        <v>1610</v>
      </c>
      <c r="AI1795" s="18" t="s">
        <v>1610</v>
      </c>
      <c r="AJ1795" s="18" t="s">
        <v>1610</v>
      </c>
      <c r="AK1795" s="23">
        <f>SUM(Y1795:AJ1795)</f>
        <v>0</v>
      </c>
      <c r="AL1795" s="23">
        <f>MAX(Y1795:AJ1795)</f>
        <v>0</v>
      </c>
      <c r="AM1795">
        <f>COUNTIF(Y1795:AJ1795,"&gt;1")</f>
        <v>0</v>
      </c>
    </row>
    <row r="1796" spans="1:39" ht="15.75" x14ac:dyDescent="0.25">
      <c r="A1796" s="21"/>
      <c r="B1796" s="21" t="s">
        <v>1519</v>
      </c>
      <c r="C1796" s="21">
        <v>38390815</v>
      </c>
      <c r="D1796" s="25">
        <v>194419</v>
      </c>
      <c r="E1796" s="21" t="s">
        <v>1575</v>
      </c>
      <c r="F1796" s="21" t="s">
        <v>1602</v>
      </c>
      <c r="G1796" s="21" t="s">
        <v>78</v>
      </c>
      <c r="H1796" s="25" t="s">
        <v>79</v>
      </c>
      <c r="I1796" s="21" t="s">
        <v>21</v>
      </c>
      <c r="J1796" s="21" t="s">
        <v>21</v>
      </c>
      <c r="K1796" s="38">
        <v>45322</v>
      </c>
      <c r="L1796" s="38">
        <v>45337</v>
      </c>
      <c r="M1796" s="39" t="s">
        <v>53</v>
      </c>
      <c r="N1796" s="18" t="s">
        <v>1610</v>
      </c>
      <c r="O1796" s="18" t="s">
        <v>1610</v>
      </c>
      <c r="P1796" s="15" t="str">
        <f>IFERROR((O1796-N1796)/N1796,"")</f>
        <v/>
      </c>
      <c r="Q1796" s="19" t="s">
        <v>1610</v>
      </c>
      <c r="R1796" s="19" t="s">
        <v>1610</v>
      </c>
      <c r="S1796" s="15" t="str">
        <f>IFERROR((R1796-Q1796)/Q1796,"")</f>
        <v/>
      </c>
      <c r="T1796" s="19" t="s">
        <v>1610</v>
      </c>
      <c r="U1796" s="15" t="str">
        <f>IFERROR(R1796/T1796,"")</f>
        <v/>
      </c>
      <c r="V1796" s="19" t="s">
        <v>1610</v>
      </c>
      <c r="W1796" s="19" t="s">
        <v>1610</v>
      </c>
      <c r="X1796" s="15" t="str">
        <f>IFERROR((W1796-V1796)/V1796,"")</f>
        <v/>
      </c>
      <c r="Y1796" s="18" t="s">
        <v>1610</v>
      </c>
      <c r="Z1796" s="18" t="s">
        <v>1610</v>
      </c>
      <c r="AA1796" s="18" t="s">
        <v>1610</v>
      </c>
      <c r="AB1796" s="18" t="s">
        <v>1610</v>
      </c>
      <c r="AC1796" s="18" t="s">
        <v>1610</v>
      </c>
      <c r="AD1796" s="18" t="s">
        <v>1610</v>
      </c>
      <c r="AE1796" s="18" t="s">
        <v>1610</v>
      </c>
      <c r="AF1796" s="18" t="s">
        <v>1610</v>
      </c>
      <c r="AG1796" s="18" t="s">
        <v>1610</v>
      </c>
      <c r="AH1796" s="18" t="s">
        <v>1610</v>
      </c>
      <c r="AI1796" s="18" t="s">
        <v>1610</v>
      </c>
      <c r="AJ1796" s="18" t="s">
        <v>1610</v>
      </c>
      <c r="AK1796" s="23">
        <f>SUM(Y1796:AJ1796)</f>
        <v>0</v>
      </c>
      <c r="AL1796" s="23">
        <f>MAX(Y1796:AJ1796)</f>
        <v>0</v>
      </c>
      <c r="AM1796">
        <f>COUNTIF(Y1796:AJ1796,"&gt;1")</f>
        <v>0</v>
      </c>
    </row>
    <row r="1797" spans="1:39" ht="15.75" x14ac:dyDescent="0.25">
      <c r="A1797" s="21"/>
      <c r="B1797" s="21" t="s">
        <v>1520</v>
      </c>
      <c r="C1797" s="21">
        <v>38460234</v>
      </c>
      <c r="D1797" s="25">
        <v>900271</v>
      </c>
      <c r="E1797" s="21" t="s">
        <v>33</v>
      </c>
      <c r="F1797" s="21" t="s">
        <v>1162</v>
      </c>
      <c r="G1797" s="21" t="s">
        <v>58</v>
      </c>
      <c r="H1797" s="25" t="s">
        <v>15</v>
      </c>
      <c r="I1797" s="21" t="s">
        <v>16</v>
      </c>
      <c r="J1797" s="21" t="s">
        <v>17</v>
      </c>
      <c r="K1797" s="38">
        <v>46224</v>
      </c>
      <c r="L1797" s="38">
        <v>46240</v>
      </c>
      <c r="M1797" s="39" t="s">
        <v>18</v>
      </c>
      <c r="N1797" s="18">
        <v>171641.4</v>
      </c>
      <c r="O1797" s="18">
        <v>115034</v>
      </c>
      <c r="P1797" s="15">
        <f>IFERROR((O1797-N1797)/N1797,"")</f>
        <v>-0.32980038615392321</v>
      </c>
      <c r="Q1797" s="19">
        <v>3041</v>
      </c>
      <c r="R1797" s="19">
        <v>2534</v>
      </c>
      <c r="S1797" s="15">
        <f>IFERROR((R1797-Q1797)/Q1797,"")</f>
        <v>-0.1667214731996054</v>
      </c>
      <c r="T1797" s="19">
        <v>12379</v>
      </c>
      <c r="U1797" s="15">
        <f>IFERROR(R1797/T1797,"")</f>
        <v>0.20470151062282899</v>
      </c>
      <c r="V1797" s="19">
        <v>387</v>
      </c>
      <c r="W1797" s="19">
        <v>277</v>
      </c>
      <c r="X1797" s="15">
        <f>IFERROR((W1797-V1797)/V1797,"")</f>
        <v>-0.2842377260981912</v>
      </c>
      <c r="Y1797" s="18">
        <v>1197</v>
      </c>
      <c r="Z1797" s="18">
        <v>35582</v>
      </c>
      <c r="AA1797" s="18">
        <v>36779</v>
      </c>
      <c r="AB1797" s="18">
        <v>32789</v>
      </c>
      <c r="AC1797" s="18">
        <v>26136</v>
      </c>
      <c r="AD1797" s="18">
        <v>25186</v>
      </c>
      <c r="AE1797" s="18">
        <v>18058</v>
      </c>
      <c r="AF1797" s="18">
        <v>24558</v>
      </c>
      <c r="AG1797" s="18">
        <v>25755</v>
      </c>
      <c r="AH1797" s="18">
        <v>22810</v>
      </c>
      <c r="AI1797" s="18">
        <v>29005</v>
      </c>
      <c r="AJ1797" s="18">
        <v>37465</v>
      </c>
      <c r="AK1797" s="23">
        <f>SUM(Y1797:AJ1797)</f>
        <v>315320</v>
      </c>
      <c r="AL1797" s="23">
        <f>MAX(Y1797:AJ1797)</f>
        <v>37465</v>
      </c>
      <c r="AM1797">
        <f>COUNTIF(Y1797:AJ1797,"&gt;1")</f>
        <v>12</v>
      </c>
    </row>
    <row r="1798" spans="1:39" ht="15.75" x14ac:dyDescent="0.25">
      <c r="A1798" s="21"/>
      <c r="B1798" s="21" t="s">
        <v>1519</v>
      </c>
      <c r="C1798" s="21">
        <v>38503987</v>
      </c>
      <c r="D1798" s="25">
        <v>194502</v>
      </c>
      <c r="E1798" s="21" t="s">
        <v>1206</v>
      </c>
      <c r="F1798" s="21" t="s">
        <v>1723</v>
      </c>
      <c r="G1798" s="21" t="s">
        <v>54</v>
      </c>
      <c r="H1798" s="25" t="s">
        <v>55</v>
      </c>
      <c r="I1798" s="21" t="s">
        <v>85</v>
      </c>
      <c r="J1798" s="21" t="s">
        <v>306</v>
      </c>
      <c r="K1798" s="38">
        <v>45362</v>
      </c>
      <c r="L1798" s="38">
        <v>46108</v>
      </c>
      <c r="M1798" s="39" t="s">
        <v>53</v>
      </c>
      <c r="N1798" s="18">
        <v>0</v>
      </c>
      <c r="O1798" s="18">
        <v>0</v>
      </c>
      <c r="P1798" s="15" t="str">
        <f>IFERROR((O1798-N1798)/N1798,"")</f>
        <v/>
      </c>
      <c r="Q1798" s="19">
        <v>37</v>
      </c>
      <c r="R1798" s="19">
        <v>0</v>
      </c>
      <c r="S1798" s="15">
        <f>IFERROR((R1798-Q1798)/Q1798,"")</f>
        <v>-1</v>
      </c>
      <c r="T1798" s="19">
        <v>3</v>
      </c>
      <c r="U1798" s="15">
        <f>IFERROR(R1798/T1798,"")</f>
        <v>0</v>
      </c>
      <c r="V1798" s="19">
        <v>12</v>
      </c>
      <c r="W1798" s="19">
        <v>0</v>
      </c>
      <c r="X1798" s="15">
        <f>IFERROR((W1798-V1798)/V1798,"")</f>
        <v>-1</v>
      </c>
      <c r="Y1798" s="18" t="s">
        <v>1610</v>
      </c>
      <c r="Z1798" s="18" t="s">
        <v>1610</v>
      </c>
      <c r="AA1798" s="18" t="s">
        <v>1610</v>
      </c>
      <c r="AB1798" s="18" t="s">
        <v>1610</v>
      </c>
      <c r="AC1798" s="18" t="s">
        <v>1610</v>
      </c>
      <c r="AD1798" s="18" t="s">
        <v>1610</v>
      </c>
      <c r="AE1798" s="18" t="s">
        <v>1610</v>
      </c>
      <c r="AF1798" s="18" t="s">
        <v>1610</v>
      </c>
      <c r="AG1798" s="18" t="s">
        <v>1610</v>
      </c>
      <c r="AH1798" s="18" t="s">
        <v>1610</v>
      </c>
      <c r="AI1798" s="18" t="s">
        <v>1610</v>
      </c>
      <c r="AJ1798" s="18" t="s">
        <v>1610</v>
      </c>
      <c r="AK1798" s="23">
        <f>SUM(Y1798:AJ1798)</f>
        <v>0</v>
      </c>
      <c r="AL1798" s="23">
        <f>MAX(Y1798:AJ1798)</f>
        <v>0</v>
      </c>
      <c r="AM1798">
        <f>COUNTIF(Y1798:AJ1798,"&gt;1")</f>
        <v>0</v>
      </c>
    </row>
    <row r="1799" spans="1:39" ht="15.75" x14ac:dyDescent="0.25">
      <c r="A1799" s="21"/>
      <c r="B1799" s="21" t="s">
        <v>1519</v>
      </c>
      <c r="C1799" s="21">
        <v>38503987</v>
      </c>
      <c r="D1799" s="25">
        <v>194498</v>
      </c>
      <c r="E1799" s="21" t="s">
        <v>1206</v>
      </c>
      <c r="F1799" s="21" t="s">
        <v>1723</v>
      </c>
      <c r="G1799" s="21" t="s">
        <v>1717</v>
      </c>
      <c r="H1799" s="25" t="s">
        <v>308</v>
      </c>
      <c r="I1799" s="21" t="s">
        <v>85</v>
      </c>
      <c r="J1799" s="21" t="s">
        <v>306</v>
      </c>
      <c r="K1799" s="38">
        <v>45362</v>
      </c>
      <c r="L1799" s="38"/>
      <c r="M1799" s="39" t="s">
        <v>53</v>
      </c>
      <c r="N1799" s="18" t="s">
        <v>1610</v>
      </c>
      <c r="O1799" s="18" t="s">
        <v>1610</v>
      </c>
      <c r="P1799" s="15" t="str">
        <f>IFERROR((O1799-N1799)/N1799,"")</f>
        <v/>
      </c>
      <c r="Q1799" s="19" t="s">
        <v>1610</v>
      </c>
      <c r="R1799" s="19" t="s">
        <v>1610</v>
      </c>
      <c r="S1799" s="15" t="str">
        <f>IFERROR((R1799-Q1799)/Q1799,"")</f>
        <v/>
      </c>
      <c r="T1799" s="19" t="s">
        <v>1610</v>
      </c>
      <c r="U1799" s="15" t="str">
        <f>IFERROR(R1799/T1799,"")</f>
        <v/>
      </c>
      <c r="V1799" s="19" t="s">
        <v>1610</v>
      </c>
      <c r="W1799" s="19" t="s">
        <v>1610</v>
      </c>
      <c r="X1799" s="15" t="str">
        <f>IFERROR((W1799-V1799)/V1799,"")</f>
        <v/>
      </c>
      <c r="Y1799" s="18" t="s">
        <v>1610</v>
      </c>
      <c r="Z1799" s="18" t="s">
        <v>1610</v>
      </c>
      <c r="AA1799" s="18" t="s">
        <v>1610</v>
      </c>
      <c r="AB1799" s="18" t="s">
        <v>1610</v>
      </c>
      <c r="AC1799" s="18" t="s">
        <v>1610</v>
      </c>
      <c r="AD1799" s="18" t="s">
        <v>1610</v>
      </c>
      <c r="AE1799" s="18" t="s">
        <v>1610</v>
      </c>
      <c r="AF1799" s="18" t="s">
        <v>1610</v>
      </c>
      <c r="AG1799" s="18" t="s">
        <v>1610</v>
      </c>
      <c r="AH1799" s="18" t="s">
        <v>1610</v>
      </c>
      <c r="AI1799" s="18" t="s">
        <v>1610</v>
      </c>
      <c r="AJ1799" s="18" t="s">
        <v>1610</v>
      </c>
      <c r="AK1799" s="23">
        <f>SUM(Y1799:AJ1799)</f>
        <v>0</v>
      </c>
      <c r="AL1799" s="23">
        <f>MAX(Y1799:AJ1799)</f>
        <v>0</v>
      </c>
      <c r="AM1799">
        <f>COUNTIF(Y1799:AJ1799,"&gt;1")</f>
        <v>0</v>
      </c>
    </row>
    <row r="1800" spans="1:39" ht="15.75" x14ac:dyDescent="0.25">
      <c r="A1800" s="21"/>
      <c r="B1800" s="21" t="s">
        <v>1519</v>
      </c>
      <c r="C1800" s="21">
        <v>38503987</v>
      </c>
      <c r="D1800" s="25">
        <v>194499</v>
      </c>
      <c r="E1800" s="21" t="s">
        <v>1206</v>
      </c>
      <c r="F1800" s="21" t="s">
        <v>1723</v>
      </c>
      <c r="G1800" s="21" t="s">
        <v>1182</v>
      </c>
      <c r="H1800" s="25" t="s">
        <v>65</v>
      </c>
      <c r="I1800" s="21" t="s">
        <v>85</v>
      </c>
      <c r="J1800" s="21" t="s">
        <v>306</v>
      </c>
      <c r="K1800" s="38">
        <v>45362</v>
      </c>
      <c r="L1800" s="38"/>
      <c r="M1800" s="39" t="s">
        <v>53</v>
      </c>
      <c r="N1800" s="18" t="s">
        <v>1610</v>
      </c>
      <c r="O1800" s="18" t="s">
        <v>1610</v>
      </c>
      <c r="P1800" s="15" t="str">
        <f>IFERROR((O1800-N1800)/N1800,"")</f>
        <v/>
      </c>
      <c r="Q1800" s="19" t="s">
        <v>1610</v>
      </c>
      <c r="R1800" s="19" t="s">
        <v>1610</v>
      </c>
      <c r="S1800" s="15" t="str">
        <f>IFERROR((R1800-Q1800)/Q1800,"")</f>
        <v/>
      </c>
      <c r="T1800" s="19" t="s">
        <v>1610</v>
      </c>
      <c r="U1800" s="15" t="str">
        <f>IFERROR(R1800/T1800,"")</f>
        <v/>
      </c>
      <c r="V1800" s="19" t="s">
        <v>1610</v>
      </c>
      <c r="W1800" s="19" t="s">
        <v>1610</v>
      </c>
      <c r="X1800" s="15" t="str">
        <f>IFERROR((W1800-V1800)/V1800,"")</f>
        <v/>
      </c>
      <c r="Y1800" s="18" t="s">
        <v>1610</v>
      </c>
      <c r="Z1800" s="18" t="s">
        <v>1610</v>
      </c>
      <c r="AA1800" s="18" t="s">
        <v>1610</v>
      </c>
      <c r="AB1800" s="18" t="s">
        <v>1610</v>
      </c>
      <c r="AC1800" s="18" t="s">
        <v>1610</v>
      </c>
      <c r="AD1800" s="18" t="s">
        <v>1610</v>
      </c>
      <c r="AE1800" s="18" t="s">
        <v>1610</v>
      </c>
      <c r="AF1800" s="18" t="s">
        <v>1610</v>
      </c>
      <c r="AG1800" s="18" t="s">
        <v>1610</v>
      </c>
      <c r="AH1800" s="18" t="s">
        <v>1610</v>
      </c>
      <c r="AI1800" s="18" t="s">
        <v>1610</v>
      </c>
      <c r="AJ1800" s="18" t="s">
        <v>1610</v>
      </c>
      <c r="AK1800" s="23">
        <f>SUM(Y1800:AJ1800)</f>
        <v>0</v>
      </c>
      <c r="AL1800" s="23">
        <f>MAX(Y1800:AJ1800)</f>
        <v>0</v>
      </c>
      <c r="AM1800">
        <f>COUNTIF(Y1800:AJ1800,"&gt;1")</f>
        <v>0</v>
      </c>
    </row>
    <row r="1801" spans="1:39" ht="15.75" x14ac:dyDescent="0.25">
      <c r="A1801" s="21" t="s">
        <v>2618</v>
      </c>
      <c r="B1801" s="21" t="s">
        <v>1519</v>
      </c>
      <c r="C1801" s="21">
        <v>39157767</v>
      </c>
      <c r="D1801" s="25" t="s">
        <v>2776</v>
      </c>
      <c r="E1801" s="21" t="s">
        <v>1798</v>
      </c>
      <c r="F1801" s="21" t="s">
        <v>2777</v>
      </c>
      <c r="G1801" s="21" t="s">
        <v>229</v>
      </c>
      <c r="H1801" s="25" t="s">
        <v>145</v>
      </c>
      <c r="I1801" s="21" t="s">
        <v>21</v>
      </c>
      <c r="J1801" s="21" t="s">
        <v>21</v>
      </c>
      <c r="K1801" s="38">
        <v>46064</v>
      </c>
      <c r="L1801" s="38">
        <v>46112</v>
      </c>
      <c r="M1801" s="39" t="s">
        <v>22</v>
      </c>
      <c r="N1801" s="18" t="s">
        <v>1610</v>
      </c>
      <c r="O1801" s="18" t="s">
        <v>1610</v>
      </c>
      <c r="P1801" s="15" t="str">
        <f>IFERROR((O1801-N1801)/N1801,"")</f>
        <v/>
      </c>
      <c r="Q1801" s="19" t="s">
        <v>1610</v>
      </c>
      <c r="R1801" s="19" t="s">
        <v>1610</v>
      </c>
      <c r="S1801" s="15" t="str">
        <f>IFERROR((R1801-Q1801)/Q1801,"")</f>
        <v/>
      </c>
      <c r="T1801" s="19" t="s">
        <v>1610</v>
      </c>
      <c r="U1801" s="15" t="str">
        <f>IFERROR(R1801/T1801,"")</f>
        <v/>
      </c>
      <c r="V1801" s="19">
        <v>35</v>
      </c>
      <c r="W1801" s="19">
        <v>0</v>
      </c>
      <c r="X1801" s="15">
        <f>IFERROR((W1801-V1801)/V1801,"")</f>
        <v>-1</v>
      </c>
      <c r="Y1801" s="18">
        <v>0</v>
      </c>
      <c r="Z1801" s="18">
        <v>0</v>
      </c>
      <c r="AA1801" s="18">
        <v>0</v>
      </c>
      <c r="AB1801" s="18">
        <v>3600</v>
      </c>
      <c r="AC1801" s="18">
        <v>0</v>
      </c>
      <c r="AD1801" s="18">
        <v>0</v>
      </c>
      <c r="AE1801" s="18">
        <v>3840</v>
      </c>
      <c r="AF1801" s="18">
        <v>0</v>
      </c>
      <c r="AG1801" s="18">
        <v>0</v>
      </c>
      <c r="AH1801" s="18">
        <v>0</v>
      </c>
      <c r="AI1801" s="18">
        <v>0</v>
      </c>
      <c r="AJ1801" s="18">
        <v>0</v>
      </c>
      <c r="AK1801" s="23">
        <f>SUM(Y1801:AJ1801)</f>
        <v>7440</v>
      </c>
      <c r="AL1801" s="23">
        <f>MAX(Y1801:AJ1801)</f>
        <v>3840</v>
      </c>
      <c r="AM1801">
        <f>COUNTIF(Y1801:AJ1801,"&gt;1")</f>
        <v>2</v>
      </c>
    </row>
    <row r="1802" spans="1:39" ht="15.75" x14ac:dyDescent="0.25">
      <c r="A1802" s="21" t="s">
        <v>2618</v>
      </c>
      <c r="B1802" s="21" t="s">
        <v>1520</v>
      </c>
      <c r="C1802" s="21">
        <v>39255012</v>
      </c>
      <c r="D1802" s="25" t="s">
        <v>3036</v>
      </c>
      <c r="E1802" s="21" t="s">
        <v>2489</v>
      </c>
      <c r="F1802" s="21" t="s">
        <v>3037</v>
      </c>
      <c r="G1802" s="21" t="s">
        <v>259</v>
      </c>
      <c r="H1802" s="25" t="s">
        <v>77</v>
      </c>
      <c r="I1802" s="21" t="s">
        <v>27</v>
      </c>
      <c r="J1802" s="21" t="s">
        <v>74</v>
      </c>
      <c r="K1802" s="38">
        <v>46147</v>
      </c>
      <c r="L1802" s="38"/>
      <c r="M1802" s="39" t="s">
        <v>18</v>
      </c>
      <c r="N1802" s="18">
        <v>0</v>
      </c>
      <c r="O1802" s="18">
        <v>600</v>
      </c>
      <c r="P1802" s="15" t="str">
        <f>IFERROR((O1802-N1802)/N1802,"")</f>
        <v/>
      </c>
      <c r="Q1802" s="19">
        <v>0</v>
      </c>
      <c r="R1802" s="19">
        <v>0</v>
      </c>
      <c r="S1802" s="15" t="str">
        <f>IFERROR((R1802-Q1802)/Q1802,"")</f>
        <v/>
      </c>
      <c r="T1802" s="19" t="s">
        <v>1610</v>
      </c>
      <c r="U1802" s="15" t="str">
        <f>IFERROR(R1802/T1802,"")</f>
        <v/>
      </c>
      <c r="V1802" s="19" t="s">
        <v>1610</v>
      </c>
      <c r="W1802" s="19" t="s">
        <v>1610</v>
      </c>
      <c r="X1802" s="15" t="str">
        <f>IFERROR((W1802-V1802)/V1802,"")</f>
        <v/>
      </c>
      <c r="Y1802" s="18">
        <v>0</v>
      </c>
      <c r="Z1802" s="18">
        <v>0</v>
      </c>
      <c r="AA1802" s="18">
        <v>0</v>
      </c>
      <c r="AB1802" s="18">
        <v>0</v>
      </c>
      <c r="AC1802" s="18">
        <v>0</v>
      </c>
      <c r="AD1802" s="18">
        <v>35400</v>
      </c>
      <c r="AE1802" s="18">
        <v>0</v>
      </c>
      <c r="AF1802" s="18">
        <v>0</v>
      </c>
      <c r="AG1802" s="18">
        <v>0</v>
      </c>
      <c r="AH1802" s="18">
        <v>600</v>
      </c>
      <c r="AI1802" s="18">
        <v>0</v>
      </c>
      <c r="AJ1802" s="18">
        <v>0</v>
      </c>
      <c r="AK1802" s="23">
        <f>SUM(Y1802:AJ1802)</f>
        <v>36000</v>
      </c>
      <c r="AL1802" s="23">
        <f>MAX(Y1802:AJ1802)</f>
        <v>35400</v>
      </c>
      <c r="AM1802">
        <f>COUNTIF(Y1802:AJ1802,"&gt;1")</f>
        <v>2</v>
      </c>
    </row>
    <row r="1803" spans="1:39" ht="15.75" x14ac:dyDescent="0.25">
      <c r="A1803" s="21"/>
      <c r="B1803" s="21" t="s">
        <v>1520</v>
      </c>
      <c r="C1803" s="21">
        <v>39542666</v>
      </c>
      <c r="D1803" s="25">
        <v>194652</v>
      </c>
      <c r="E1803" s="21" t="s">
        <v>24</v>
      </c>
      <c r="F1803" s="21" t="s">
        <v>1783</v>
      </c>
      <c r="G1803" s="21" t="s">
        <v>413</v>
      </c>
      <c r="H1803" s="25" t="s">
        <v>72</v>
      </c>
      <c r="I1803" s="21" t="s">
        <v>88</v>
      </c>
      <c r="J1803" s="21" t="s">
        <v>93</v>
      </c>
      <c r="K1803" s="38">
        <v>45951</v>
      </c>
      <c r="L1803" s="38">
        <v>46002</v>
      </c>
      <c r="M1803" s="39" t="s">
        <v>53</v>
      </c>
      <c r="N1803" s="18">
        <v>0</v>
      </c>
      <c r="O1803" s="18">
        <v>0</v>
      </c>
      <c r="P1803" s="15" t="str">
        <f>IFERROR((O1803-N1803)/N1803,"")</f>
        <v/>
      </c>
      <c r="Q1803" s="19">
        <v>9</v>
      </c>
      <c r="R1803" s="19">
        <v>0</v>
      </c>
      <c r="S1803" s="15">
        <f>IFERROR((R1803-Q1803)/Q1803,"")</f>
        <v>-1</v>
      </c>
      <c r="T1803" s="19">
        <v>15</v>
      </c>
      <c r="U1803" s="15">
        <f>IFERROR(R1803/T1803,"")</f>
        <v>0</v>
      </c>
      <c r="V1803" s="19">
        <v>11</v>
      </c>
      <c r="W1803" s="19">
        <v>0</v>
      </c>
      <c r="X1803" s="15">
        <f>IFERROR((W1803-V1803)/V1803,"")</f>
        <v>-1</v>
      </c>
      <c r="Y1803" s="18">
        <v>0</v>
      </c>
      <c r="Z1803" s="18">
        <v>0</v>
      </c>
      <c r="AA1803" s="18">
        <v>1416</v>
      </c>
      <c r="AB1803" s="18">
        <v>0</v>
      </c>
      <c r="AC1803" s="18">
        <v>0</v>
      </c>
      <c r="AD1803" s="18">
        <v>0</v>
      </c>
      <c r="AE1803" s="18">
        <v>0</v>
      </c>
      <c r="AF1803" s="18">
        <v>0</v>
      </c>
      <c r="AG1803" s="18">
        <v>0</v>
      </c>
      <c r="AH1803" s="18">
        <v>0</v>
      </c>
      <c r="AI1803" s="18">
        <v>0</v>
      </c>
      <c r="AJ1803" s="18">
        <v>0</v>
      </c>
      <c r="AK1803" s="23">
        <f>SUM(Y1803:AJ1803)</f>
        <v>1416</v>
      </c>
      <c r="AL1803" s="23">
        <f>MAX(Y1803:AJ1803)</f>
        <v>1416</v>
      </c>
      <c r="AM1803">
        <f>COUNTIF(Y1803:AJ1803,"&gt;1")</f>
        <v>1</v>
      </c>
    </row>
    <row r="1804" spans="1:39" ht="15.75" x14ac:dyDescent="0.25">
      <c r="A1804" s="21" t="s">
        <v>3193</v>
      </c>
      <c r="B1804" s="21" t="s">
        <v>1520</v>
      </c>
      <c r="C1804" s="21">
        <v>39711575</v>
      </c>
      <c r="D1804" s="25">
        <v>192694</v>
      </c>
      <c r="E1804" s="21" t="s">
        <v>1206</v>
      </c>
      <c r="F1804" s="21" t="s">
        <v>1410</v>
      </c>
      <c r="G1804" s="21" t="s">
        <v>54</v>
      </c>
      <c r="H1804" s="25" t="s">
        <v>55</v>
      </c>
      <c r="I1804" s="21" t="s">
        <v>16</v>
      </c>
      <c r="J1804" s="21" t="s">
        <v>17</v>
      </c>
      <c r="K1804" s="38">
        <v>46227</v>
      </c>
      <c r="L1804" s="38">
        <v>46234</v>
      </c>
      <c r="M1804" s="39" t="s">
        <v>18</v>
      </c>
      <c r="N1804" s="18">
        <v>28144</v>
      </c>
      <c r="O1804" s="18">
        <v>19584</v>
      </c>
      <c r="P1804" s="15">
        <f>IFERROR((O1804-N1804)/N1804,"")</f>
        <v>-0.30415008527572485</v>
      </c>
      <c r="Q1804" s="19">
        <v>368</v>
      </c>
      <c r="R1804" s="19">
        <v>119</v>
      </c>
      <c r="S1804" s="15">
        <f>IFERROR((R1804-Q1804)/Q1804,"")</f>
        <v>-0.67663043478260865</v>
      </c>
      <c r="T1804" s="19">
        <v>2723</v>
      </c>
      <c r="U1804" s="15">
        <f>IFERROR(R1804/T1804,"")</f>
        <v>4.3701799485861184E-2</v>
      </c>
      <c r="V1804" s="19">
        <v>257</v>
      </c>
      <c r="W1804" s="19">
        <v>75</v>
      </c>
      <c r="X1804" s="15">
        <f>IFERROR((W1804-V1804)/V1804,"")</f>
        <v>-0.70817120622568097</v>
      </c>
      <c r="Y1804" s="18">
        <v>14688</v>
      </c>
      <c r="Z1804" s="18">
        <v>8160</v>
      </c>
      <c r="AA1804" s="18">
        <v>13872</v>
      </c>
      <c r="AB1804" s="18">
        <v>11058</v>
      </c>
      <c r="AC1804" s="18">
        <v>0</v>
      </c>
      <c r="AD1804" s="18">
        <v>2448</v>
      </c>
      <c r="AE1804" s="18">
        <v>0</v>
      </c>
      <c r="AF1804" s="18">
        <v>0</v>
      </c>
      <c r="AG1804" s="18">
        <v>0</v>
      </c>
      <c r="AH1804" s="18">
        <v>0</v>
      </c>
      <c r="AI1804" s="18">
        <v>19584</v>
      </c>
      <c r="AJ1804" s="18">
        <v>0</v>
      </c>
      <c r="AK1804" s="23">
        <f>SUM(Y1804:AJ1804)</f>
        <v>69810</v>
      </c>
      <c r="AL1804" s="23">
        <f>MAX(Y1804:AJ1804)</f>
        <v>19584</v>
      </c>
      <c r="AM1804">
        <f>COUNTIF(Y1804:AJ1804,"&gt;1")</f>
        <v>6</v>
      </c>
    </row>
    <row r="1805" spans="1:39" ht="15.75" x14ac:dyDescent="0.25">
      <c r="A1805" s="21"/>
      <c r="B1805" s="21"/>
      <c r="C1805" s="21">
        <v>39711575</v>
      </c>
      <c r="D1805" s="25">
        <v>192703</v>
      </c>
      <c r="E1805" s="21" t="s">
        <v>1206</v>
      </c>
      <c r="F1805" s="21" t="s">
        <v>1410</v>
      </c>
      <c r="G1805" s="21" t="s">
        <v>1188</v>
      </c>
      <c r="H1805" s="25" t="s">
        <v>170</v>
      </c>
      <c r="I1805" s="21"/>
      <c r="J1805" s="21"/>
      <c r="K1805" s="38">
        <v>46034</v>
      </c>
      <c r="L1805" s="38">
        <v>44757</v>
      </c>
      <c r="M1805" s="39" t="s">
        <v>53</v>
      </c>
      <c r="N1805" s="18">
        <v>2448</v>
      </c>
      <c r="O1805" s="18">
        <v>0</v>
      </c>
      <c r="P1805" s="15">
        <f>IFERROR((O1805-N1805)/N1805,"")</f>
        <v>-1</v>
      </c>
      <c r="Q1805" s="19">
        <v>0</v>
      </c>
      <c r="R1805" s="19">
        <v>0</v>
      </c>
      <c r="S1805" s="15" t="str">
        <f>IFERROR((R1805-Q1805)/Q1805,"")</f>
        <v/>
      </c>
      <c r="T1805" s="19" t="s">
        <v>1610</v>
      </c>
      <c r="U1805" s="15" t="str">
        <f>IFERROR(R1805/T1805,"")</f>
        <v/>
      </c>
      <c r="V1805" s="19" t="s">
        <v>1610</v>
      </c>
      <c r="W1805" s="19" t="s">
        <v>1610</v>
      </c>
      <c r="X1805" s="15" t="str">
        <f>IFERROR((W1805-V1805)/V1805,"")</f>
        <v/>
      </c>
      <c r="Y1805" s="18">
        <v>0</v>
      </c>
      <c r="Z1805" s="18">
        <v>1632</v>
      </c>
      <c r="AA1805" s="18">
        <v>0</v>
      </c>
      <c r="AB1805" s="18">
        <v>0</v>
      </c>
      <c r="AC1805" s="18">
        <v>0</v>
      </c>
      <c r="AD1805" s="18">
        <v>1632</v>
      </c>
      <c r="AE1805" s="18">
        <v>0</v>
      </c>
      <c r="AF1805" s="18">
        <v>0</v>
      </c>
      <c r="AG1805" s="18">
        <v>0</v>
      </c>
      <c r="AH1805" s="18">
        <v>0</v>
      </c>
      <c r="AI1805" s="18">
        <v>0</v>
      </c>
      <c r="AJ1805" s="18">
        <v>0</v>
      </c>
      <c r="AK1805" s="23">
        <f>SUM(Y1805:AJ1805)</f>
        <v>3264</v>
      </c>
      <c r="AL1805" s="23">
        <f>MAX(Y1805:AJ1805)</f>
        <v>1632</v>
      </c>
      <c r="AM1805">
        <f>COUNTIF(Y1805:AJ1805,"&gt;1")</f>
        <v>2</v>
      </c>
    </row>
    <row r="1806" spans="1:39" ht="15.75" x14ac:dyDescent="0.25">
      <c r="A1806" s="21"/>
      <c r="B1806" s="21" t="s">
        <v>1519</v>
      </c>
      <c r="C1806" s="21">
        <v>39711575</v>
      </c>
      <c r="D1806" s="25">
        <v>193438</v>
      </c>
      <c r="E1806" s="21" t="s">
        <v>1206</v>
      </c>
      <c r="F1806" s="21" t="s">
        <v>1410</v>
      </c>
      <c r="G1806" s="21" t="s">
        <v>151</v>
      </c>
      <c r="H1806" s="25" t="s">
        <v>77</v>
      </c>
      <c r="I1806" s="21" t="s">
        <v>16</v>
      </c>
      <c r="J1806" s="21" t="s">
        <v>17</v>
      </c>
      <c r="K1806" s="38">
        <v>45873</v>
      </c>
      <c r="L1806" s="38"/>
      <c r="M1806" s="39" t="s">
        <v>53</v>
      </c>
      <c r="N1806" s="18">
        <v>0</v>
      </c>
      <c r="O1806" s="18">
        <v>0</v>
      </c>
      <c r="P1806" s="15" t="str">
        <f>IFERROR((O1806-N1806)/N1806,"")</f>
        <v/>
      </c>
      <c r="Q1806" s="19">
        <v>0</v>
      </c>
      <c r="R1806" s="19">
        <v>0</v>
      </c>
      <c r="S1806" s="15" t="str">
        <f>IFERROR((R1806-Q1806)/Q1806,"")</f>
        <v/>
      </c>
      <c r="T1806" s="19" t="s">
        <v>1610</v>
      </c>
      <c r="U1806" s="15" t="str">
        <f>IFERROR(R1806/T1806,"")</f>
        <v/>
      </c>
      <c r="V1806" s="19" t="s">
        <v>1610</v>
      </c>
      <c r="W1806" s="19" t="s">
        <v>1610</v>
      </c>
      <c r="X1806" s="15" t="str">
        <f>IFERROR((W1806-V1806)/V1806,"")</f>
        <v/>
      </c>
      <c r="Y1806" s="18">
        <v>0</v>
      </c>
      <c r="Z1806" s="18">
        <v>0</v>
      </c>
      <c r="AA1806" s="18">
        <v>0</v>
      </c>
      <c r="AB1806" s="18">
        <v>0</v>
      </c>
      <c r="AC1806" s="18">
        <v>0</v>
      </c>
      <c r="AD1806" s="18">
        <v>0</v>
      </c>
      <c r="AE1806" s="18">
        <v>0</v>
      </c>
      <c r="AF1806" s="18">
        <v>0</v>
      </c>
      <c r="AG1806" s="18">
        <v>0</v>
      </c>
      <c r="AH1806" s="18">
        <v>0</v>
      </c>
      <c r="AI1806" s="18">
        <v>0</v>
      </c>
      <c r="AJ1806" s="18">
        <v>0</v>
      </c>
      <c r="AK1806" s="23">
        <f>SUM(Y1806:AJ1806)</f>
        <v>0</v>
      </c>
      <c r="AL1806" s="23">
        <f>MAX(Y1806:AJ1806)</f>
        <v>0</v>
      </c>
      <c r="AM1806">
        <f>COUNTIF(Y1806:AJ1806,"&gt;1")</f>
        <v>0</v>
      </c>
    </row>
    <row r="1807" spans="1:39" ht="15.75" x14ac:dyDescent="0.25">
      <c r="A1807" s="21"/>
      <c r="B1807" s="21" t="s">
        <v>1520</v>
      </c>
      <c r="C1807" s="21">
        <v>39786983</v>
      </c>
      <c r="D1807" s="25" t="s">
        <v>2423</v>
      </c>
      <c r="E1807" s="21" t="s">
        <v>12</v>
      </c>
      <c r="F1807" s="21" t="s">
        <v>2424</v>
      </c>
      <c r="G1807" s="21" t="s">
        <v>139</v>
      </c>
      <c r="H1807" s="25" t="s">
        <v>63</v>
      </c>
      <c r="I1807" s="21" t="s">
        <v>27</v>
      </c>
      <c r="J1807" s="21" t="s">
        <v>28</v>
      </c>
      <c r="K1807" s="38">
        <v>45796</v>
      </c>
      <c r="L1807" s="38">
        <v>46125</v>
      </c>
      <c r="M1807" s="39" t="s">
        <v>53</v>
      </c>
      <c r="N1807" s="18">
        <v>9810</v>
      </c>
      <c r="O1807" s="18">
        <v>0</v>
      </c>
      <c r="P1807" s="15">
        <f>IFERROR((O1807-N1807)/N1807,"")</f>
        <v>-1</v>
      </c>
      <c r="Q1807" s="19">
        <v>0</v>
      </c>
      <c r="R1807" s="19">
        <v>6</v>
      </c>
      <c r="S1807" s="15" t="str">
        <f>IFERROR((R1807-Q1807)/Q1807,"")</f>
        <v/>
      </c>
      <c r="T1807" s="19" t="s">
        <v>1610</v>
      </c>
      <c r="U1807" s="15" t="str">
        <f>IFERROR(R1807/T1807,"")</f>
        <v/>
      </c>
      <c r="V1807" s="19">
        <v>12</v>
      </c>
      <c r="W1807" s="19">
        <v>1</v>
      </c>
      <c r="X1807" s="15">
        <f>IFERROR((W1807-V1807)/V1807,"")</f>
        <v>-0.91666666666666663</v>
      </c>
      <c r="Y1807" s="18" t="s">
        <v>1610</v>
      </c>
      <c r="Z1807" s="18" t="s">
        <v>1610</v>
      </c>
      <c r="AA1807" s="18" t="s">
        <v>1610</v>
      </c>
      <c r="AB1807" s="18" t="s">
        <v>1610</v>
      </c>
      <c r="AC1807" s="18" t="s">
        <v>1610</v>
      </c>
      <c r="AD1807" s="18" t="s">
        <v>1610</v>
      </c>
      <c r="AE1807" s="18" t="s">
        <v>1610</v>
      </c>
      <c r="AF1807" s="18" t="s">
        <v>1610</v>
      </c>
      <c r="AG1807" s="18" t="s">
        <v>1610</v>
      </c>
      <c r="AH1807" s="18" t="s">
        <v>1610</v>
      </c>
      <c r="AI1807" s="18" t="s">
        <v>1610</v>
      </c>
      <c r="AJ1807" s="18" t="s">
        <v>1610</v>
      </c>
      <c r="AK1807" s="23">
        <f>SUM(Y1807:AJ1807)</f>
        <v>0</v>
      </c>
      <c r="AL1807" s="23">
        <f>MAX(Y1807:AJ1807)</f>
        <v>0</v>
      </c>
      <c r="AM1807">
        <f>COUNTIF(Y1807:AJ1807,"&gt;1")</f>
        <v>0</v>
      </c>
    </row>
    <row r="1808" spans="1:39" ht="15.75" x14ac:dyDescent="0.25">
      <c r="A1808" s="21" t="s">
        <v>2618</v>
      </c>
      <c r="B1808" s="21" t="s">
        <v>1520</v>
      </c>
      <c r="C1808" s="21">
        <v>39786983</v>
      </c>
      <c r="D1808" s="25" t="s">
        <v>2768</v>
      </c>
      <c r="E1808" s="21" t="s">
        <v>12</v>
      </c>
      <c r="F1808" s="21" t="s">
        <v>2424</v>
      </c>
      <c r="G1808" s="21" t="s">
        <v>512</v>
      </c>
      <c r="H1808" s="25" t="s">
        <v>63</v>
      </c>
      <c r="I1808" s="21" t="s">
        <v>27</v>
      </c>
      <c r="J1808" s="21" t="s">
        <v>28</v>
      </c>
      <c r="K1808" s="38">
        <v>45986</v>
      </c>
      <c r="L1808" s="38"/>
      <c r="M1808" s="39" t="s">
        <v>53</v>
      </c>
      <c r="N1808" s="18" t="s">
        <v>1610</v>
      </c>
      <c r="O1808" s="18" t="s">
        <v>1610</v>
      </c>
      <c r="P1808" s="15" t="str">
        <f>IFERROR((O1808-N1808)/N1808,"")</f>
        <v/>
      </c>
      <c r="Q1808" s="19" t="s">
        <v>1610</v>
      </c>
      <c r="R1808" s="19" t="s">
        <v>1610</v>
      </c>
      <c r="S1808" s="15" t="str">
        <f>IFERROR((R1808-Q1808)/Q1808,"")</f>
        <v/>
      </c>
      <c r="T1808" s="19" t="s">
        <v>1610</v>
      </c>
      <c r="U1808" s="15" t="str">
        <f>IFERROR(R1808/T1808,"")</f>
        <v/>
      </c>
      <c r="V1808" s="19" t="s">
        <v>1610</v>
      </c>
      <c r="W1808" s="19" t="s">
        <v>1610</v>
      </c>
      <c r="X1808" s="15" t="str">
        <f>IFERROR((W1808-V1808)/V1808,"")</f>
        <v/>
      </c>
      <c r="Y1808" s="18">
        <v>0</v>
      </c>
      <c r="Z1808" s="18">
        <v>0</v>
      </c>
      <c r="AA1808" s="18">
        <v>0</v>
      </c>
      <c r="AB1808" s="18">
        <v>11451</v>
      </c>
      <c r="AC1808" s="18">
        <v>0</v>
      </c>
      <c r="AD1808" s="18">
        <v>0</v>
      </c>
      <c r="AE1808" s="18">
        <v>0</v>
      </c>
      <c r="AF1808" s="18">
        <v>0</v>
      </c>
      <c r="AG1808" s="18">
        <v>0</v>
      </c>
      <c r="AH1808" s="18">
        <v>0</v>
      </c>
      <c r="AI1808" s="18">
        <v>0</v>
      </c>
      <c r="AJ1808" s="18">
        <v>0</v>
      </c>
      <c r="AK1808" s="23">
        <f>SUM(Y1808:AJ1808)</f>
        <v>11451</v>
      </c>
      <c r="AL1808" s="23">
        <f>MAX(Y1808:AJ1808)</f>
        <v>11451</v>
      </c>
      <c r="AM1808">
        <f>COUNTIF(Y1808:AJ1808,"&gt;1")</f>
        <v>1</v>
      </c>
    </row>
    <row r="1809" spans="1:39" ht="15.75" x14ac:dyDescent="0.25">
      <c r="A1809" s="21"/>
      <c r="B1809" s="21"/>
      <c r="C1809" s="21">
        <v>39978755</v>
      </c>
      <c r="D1809" s="25">
        <v>194189</v>
      </c>
      <c r="E1809" s="21" t="s">
        <v>1798</v>
      </c>
      <c r="F1809" s="21" t="s">
        <v>985</v>
      </c>
      <c r="G1809" s="21" t="s">
        <v>596</v>
      </c>
      <c r="H1809" s="25" t="s">
        <v>145</v>
      </c>
      <c r="I1809" s="21" t="s">
        <v>16</v>
      </c>
      <c r="J1809" s="21" t="s">
        <v>17</v>
      </c>
      <c r="K1809" s="38">
        <v>46142</v>
      </c>
      <c r="L1809" s="38">
        <v>46240</v>
      </c>
      <c r="M1809" s="39" t="s">
        <v>18</v>
      </c>
      <c r="N1809" s="18">
        <v>900</v>
      </c>
      <c r="O1809" s="18">
        <v>2808</v>
      </c>
      <c r="P1809" s="15">
        <f>IFERROR((O1809-N1809)/N1809,"")</f>
        <v>2.12</v>
      </c>
      <c r="Q1809" s="19">
        <v>544</v>
      </c>
      <c r="R1809" s="19">
        <v>604</v>
      </c>
      <c r="S1809" s="15">
        <f>IFERROR((R1809-Q1809)/Q1809,"")</f>
        <v>0.11029411764705882</v>
      </c>
      <c r="T1809" s="19">
        <v>1577</v>
      </c>
      <c r="U1809" s="15">
        <f>IFERROR(R1809/T1809,"")</f>
        <v>0.38300570703868103</v>
      </c>
      <c r="V1809" s="19">
        <v>123</v>
      </c>
      <c r="W1809" s="19">
        <v>115</v>
      </c>
      <c r="X1809" s="15">
        <f>IFERROR((W1809-V1809)/V1809,"")</f>
        <v>-6.5040650406504072E-2</v>
      </c>
      <c r="Y1809" s="18">
        <v>1350</v>
      </c>
      <c r="Z1809" s="18">
        <v>0</v>
      </c>
      <c r="AA1809" s="18">
        <v>1476</v>
      </c>
      <c r="AB1809" s="18">
        <v>720</v>
      </c>
      <c r="AC1809" s="18">
        <v>0</v>
      </c>
      <c r="AD1809" s="18">
        <v>900</v>
      </c>
      <c r="AE1809" s="18">
        <v>0</v>
      </c>
      <c r="AF1809" s="18">
        <v>900</v>
      </c>
      <c r="AG1809" s="18">
        <v>2808</v>
      </c>
      <c r="AH1809" s="18">
        <v>0</v>
      </c>
      <c r="AI1809" s="18">
        <v>0</v>
      </c>
      <c r="AJ1809" s="18">
        <v>0</v>
      </c>
      <c r="AK1809" s="23">
        <f>SUM(Y1809:AJ1809)</f>
        <v>8154</v>
      </c>
      <c r="AL1809" s="23">
        <f>MAX(Y1809:AJ1809)</f>
        <v>2808</v>
      </c>
      <c r="AM1809">
        <f>COUNTIF(Y1809:AJ1809,"&gt;1")</f>
        <v>6</v>
      </c>
    </row>
    <row r="1810" spans="1:39" ht="15.75" x14ac:dyDescent="0.25">
      <c r="A1810" s="21"/>
      <c r="B1810" s="21"/>
      <c r="C1810" s="21">
        <v>39978755</v>
      </c>
      <c r="D1810" s="25">
        <v>194193</v>
      </c>
      <c r="E1810" s="21" t="s">
        <v>1798</v>
      </c>
      <c r="F1810" s="21" t="s">
        <v>985</v>
      </c>
      <c r="G1810" s="21" t="s">
        <v>78</v>
      </c>
      <c r="H1810" s="25" t="s">
        <v>79</v>
      </c>
      <c r="I1810" s="21" t="s">
        <v>16</v>
      </c>
      <c r="J1810" s="21" t="s">
        <v>17</v>
      </c>
      <c r="K1810" s="38">
        <v>46218</v>
      </c>
      <c r="L1810" s="38">
        <v>46239</v>
      </c>
      <c r="M1810" s="39" t="s">
        <v>18</v>
      </c>
      <c r="N1810" s="18">
        <v>324</v>
      </c>
      <c r="O1810" s="18">
        <v>324</v>
      </c>
      <c r="P1810" s="15">
        <f>IFERROR((O1810-N1810)/N1810,"")</f>
        <v>0</v>
      </c>
      <c r="Q1810" s="19">
        <v>56</v>
      </c>
      <c r="R1810" s="19">
        <v>90</v>
      </c>
      <c r="S1810" s="15">
        <f>IFERROR((R1810-Q1810)/Q1810,"")</f>
        <v>0.6071428571428571</v>
      </c>
      <c r="T1810" s="19">
        <v>783</v>
      </c>
      <c r="U1810" s="15">
        <f>IFERROR(R1810/T1810,"")</f>
        <v>0.11494252873563218</v>
      </c>
      <c r="V1810" s="19">
        <v>65</v>
      </c>
      <c r="W1810" s="19">
        <v>44</v>
      </c>
      <c r="X1810" s="15">
        <f>IFERROR((W1810-V1810)/V1810,"")</f>
        <v>-0.32307692307692309</v>
      </c>
      <c r="Y1810" s="18">
        <v>0</v>
      </c>
      <c r="Z1810" s="18">
        <v>0</v>
      </c>
      <c r="AA1810" s="18">
        <v>0</v>
      </c>
      <c r="AB1810" s="18">
        <v>0</v>
      </c>
      <c r="AC1810" s="18">
        <v>324</v>
      </c>
      <c r="AD1810" s="18">
        <v>0</v>
      </c>
      <c r="AE1810" s="18">
        <v>0</v>
      </c>
      <c r="AF1810" s="18">
        <v>0</v>
      </c>
      <c r="AG1810" s="18">
        <v>0</v>
      </c>
      <c r="AH1810" s="18">
        <v>0</v>
      </c>
      <c r="AI1810" s="18">
        <v>0</v>
      </c>
      <c r="AJ1810" s="18">
        <v>324</v>
      </c>
      <c r="AK1810" s="23">
        <f>SUM(Y1810:AJ1810)</f>
        <v>648</v>
      </c>
      <c r="AL1810" s="23">
        <f>MAX(Y1810:AJ1810)</f>
        <v>324</v>
      </c>
      <c r="AM1810">
        <f>COUNTIF(Y1810:AJ1810,"&gt;1")</f>
        <v>2</v>
      </c>
    </row>
    <row r="1811" spans="1:39" ht="15.75" x14ac:dyDescent="0.25">
      <c r="A1811" s="21"/>
      <c r="B1811" s="21"/>
      <c r="C1811" s="21">
        <v>39978755</v>
      </c>
      <c r="D1811" s="25">
        <v>193953</v>
      </c>
      <c r="E1811" s="21" t="s">
        <v>1798</v>
      </c>
      <c r="F1811" s="21" t="s">
        <v>985</v>
      </c>
      <c r="G1811" s="21" t="s">
        <v>632</v>
      </c>
      <c r="H1811" s="25" t="s">
        <v>77</v>
      </c>
      <c r="I1811" s="21" t="s">
        <v>16</v>
      </c>
      <c r="J1811" s="21" t="s">
        <v>17</v>
      </c>
      <c r="K1811" s="38">
        <v>45117</v>
      </c>
      <c r="L1811" s="38"/>
      <c r="M1811" s="39" t="s">
        <v>53</v>
      </c>
      <c r="N1811" s="18" t="s">
        <v>1610</v>
      </c>
      <c r="O1811" s="18" t="s">
        <v>1610</v>
      </c>
      <c r="P1811" s="15" t="str">
        <f>IFERROR((O1811-N1811)/N1811,"")</f>
        <v/>
      </c>
      <c r="Q1811" s="19" t="s">
        <v>1610</v>
      </c>
      <c r="R1811" s="19" t="s">
        <v>1610</v>
      </c>
      <c r="S1811" s="15" t="str">
        <f>IFERROR((R1811-Q1811)/Q1811,"")</f>
        <v/>
      </c>
      <c r="T1811" s="19" t="s">
        <v>1610</v>
      </c>
      <c r="U1811" s="15" t="str">
        <f>IFERROR(R1811/T1811,"")</f>
        <v/>
      </c>
      <c r="V1811" s="19" t="s">
        <v>1610</v>
      </c>
      <c r="W1811" s="19" t="s">
        <v>1610</v>
      </c>
      <c r="X1811" s="15" t="str">
        <f>IFERROR((W1811-V1811)/V1811,"")</f>
        <v/>
      </c>
      <c r="Y1811" s="18" t="s">
        <v>1610</v>
      </c>
      <c r="Z1811" s="18" t="s">
        <v>1610</v>
      </c>
      <c r="AA1811" s="18" t="s">
        <v>1610</v>
      </c>
      <c r="AB1811" s="18" t="s">
        <v>1610</v>
      </c>
      <c r="AC1811" s="18" t="s">
        <v>1610</v>
      </c>
      <c r="AD1811" s="18" t="s">
        <v>1610</v>
      </c>
      <c r="AE1811" s="18" t="s">
        <v>1610</v>
      </c>
      <c r="AF1811" s="18" t="s">
        <v>1610</v>
      </c>
      <c r="AG1811" s="18" t="s">
        <v>1610</v>
      </c>
      <c r="AH1811" s="18" t="s">
        <v>1610</v>
      </c>
      <c r="AI1811" s="18" t="s">
        <v>1610</v>
      </c>
      <c r="AJ1811" s="18" t="s">
        <v>1610</v>
      </c>
      <c r="AK1811" s="23">
        <f>SUM(Y1811:AJ1811)</f>
        <v>0</v>
      </c>
      <c r="AL1811" s="23">
        <f>MAX(Y1811:AJ1811)</f>
        <v>0</v>
      </c>
      <c r="AM1811">
        <f>COUNTIF(Y1811:AJ1811,"&gt;1")</f>
        <v>0</v>
      </c>
    </row>
    <row r="1812" spans="1:39" ht="15.75" x14ac:dyDescent="0.25">
      <c r="A1812" s="21"/>
      <c r="B1812" s="21" t="s">
        <v>1520</v>
      </c>
      <c r="C1812" s="21">
        <v>39978755</v>
      </c>
      <c r="D1812" s="25">
        <v>194174</v>
      </c>
      <c r="E1812" s="21" t="s">
        <v>1798</v>
      </c>
      <c r="F1812" s="21" t="s">
        <v>985</v>
      </c>
      <c r="G1812" s="21" t="s">
        <v>109</v>
      </c>
      <c r="H1812" s="25" t="s">
        <v>20</v>
      </c>
      <c r="I1812" s="21" t="s">
        <v>16</v>
      </c>
      <c r="J1812" s="21" t="s">
        <v>17</v>
      </c>
      <c r="K1812" s="38">
        <v>46230</v>
      </c>
      <c r="L1812" s="38"/>
      <c r="M1812" s="39" t="s">
        <v>18</v>
      </c>
      <c r="N1812" s="18">
        <v>127205.96</v>
      </c>
      <c r="O1812" s="18">
        <v>120960</v>
      </c>
      <c r="P1812" s="15">
        <f>IFERROR((O1812-N1812)/N1812,"")</f>
        <v>-4.910115846773222E-2</v>
      </c>
      <c r="Q1812" s="19">
        <v>0</v>
      </c>
      <c r="R1812" s="19">
        <v>0</v>
      </c>
      <c r="S1812" s="15" t="str">
        <f>IFERROR((R1812-Q1812)/Q1812,"")</f>
        <v/>
      </c>
      <c r="T1812" s="19" t="s">
        <v>1610</v>
      </c>
      <c r="U1812" s="15" t="str">
        <f>IFERROR(R1812/T1812,"")</f>
        <v/>
      </c>
      <c r="V1812" s="19" t="s">
        <v>1610</v>
      </c>
      <c r="W1812" s="19" t="s">
        <v>1610</v>
      </c>
      <c r="X1812" s="15" t="str">
        <f>IFERROR((W1812-V1812)/V1812,"")</f>
        <v/>
      </c>
      <c r="Y1812" s="18">
        <v>0</v>
      </c>
      <c r="Z1812" s="18">
        <v>0</v>
      </c>
      <c r="AA1812" s="18">
        <v>42501</v>
      </c>
      <c r="AB1812" s="18">
        <v>29020</v>
      </c>
      <c r="AC1812" s="18">
        <v>0</v>
      </c>
      <c r="AD1812" s="18">
        <v>20090</v>
      </c>
      <c r="AE1812" s="18">
        <v>0</v>
      </c>
      <c r="AF1812" s="18">
        <v>0</v>
      </c>
      <c r="AG1812" s="18">
        <v>120960</v>
      </c>
      <c r="AH1812" s="18">
        <v>0</v>
      </c>
      <c r="AI1812" s="18">
        <v>0</v>
      </c>
      <c r="AJ1812" s="18">
        <v>0</v>
      </c>
      <c r="AK1812" s="23">
        <f>SUM(Y1812:AJ1812)</f>
        <v>212571</v>
      </c>
      <c r="AL1812" s="23">
        <f>MAX(Y1812:AJ1812)</f>
        <v>120960</v>
      </c>
      <c r="AM1812">
        <f>COUNTIF(Y1812:AJ1812,"&gt;1")</f>
        <v>4</v>
      </c>
    </row>
    <row r="1813" spans="1:39" ht="15.75" x14ac:dyDescent="0.25">
      <c r="A1813" s="21"/>
      <c r="B1813" s="21"/>
      <c r="C1813" s="21">
        <v>40008239</v>
      </c>
      <c r="D1813" s="25">
        <v>193586</v>
      </c>
      <c r="E1813" s="21" t="s">
        <v>1798</v>
      </c>
      <c r="F1813" s="21" t="s">
        <v>917</v>
      </c>
      <c r="G1813" s="21" t="s">
        <v>40</v>
      </c>
      <c r="H1813" s="25" t="s">
        <v>15</v>
      </c>
      <c r="I1813" s="21" t="s">
        <v>16</v>
      </c>
      <c r="J1813" s="21" t="s">
        <v>17</v>
      </c>
      <c r="K1813" s="38">
        <v>45687</v>
      </c>
      <c r="L1813" s="38">
        <v>46170</v>
      </c>
      <c r="M1813" s="39" t="s">
        <v>53</v>
      </c>
      <c r="N1813" s="18">
        <v>0</v>
      </c>
      <c r="O1813" s="18">
        <v>0</v>
      </c>
      <c r="P1813" s="15" t="str">
        <f>IFERROR((O1813-N1813)/N1813,"")</f>
        <v/>
      </c>
      <c r="Q1813" s="19">
        <v>0</v>
      </c>
      <c r="R1813" s="19">
        <v>16</v>
      </c>
      <c r="S1813" s="15" t="str">
        <f>IFERROR((R1813-Q1813)/Q1813,"")</f>
        <v/>
      </c>
      <c r="T1813" s="19">
        <v>1053</v>
      </c>
      <c r="U1813" s="15">
        <f>IFERROR(R1813/T1813,"")</f>
        <v>1.5194681861348529E-2</v>
      </c>
      <c r="V1813" s="19">
        <v>0</v>
      </c>
      <c r="W1813" s="19">
        <v>4</v>
      </c>
      <c r="X1813" s="15" t="str">
        <f>IFERROR((W1813-V1813)/V1813,"")</f>
        <v/>
      </c>
      <c r="Y1813" s="18" t="s">
        <v>1610</v>
      </c>
      <c r="Z1813" s="18" t="s">
        <v>1610</v>
      </c>
      <c r="AA1813" s="18" t="s">
        <v>1610</v>
      </c>
      <c r="AB1813" s="18" t="s">
        <v>1610</v>
      </c>
      <c r="AC1813" s="18" t="s">
        <v>1610</v>
      </c>
      <c r="AD1813" s="18" t="s">
        <v>1610</v>
      </c>
      <c r="AE1813" s="18" t="s">
        <v>1610</v>
      </c>
      <c r="AF1813" s="18" t="s">
        <v>1610</v>
      </c>
      <c r="AG1813" s="18" t="s">
        <v>1610</v>
      </c>
      <c r="AH1813" s="18" t="s">
        <v>1610</v>
      </c>
      <c r="AI1813" s="18" t="s">
        <v>1610</v>
      </c>
      <c r="AJ1813" s="18" t="s">
        <v>1610</v>
      </c>
      <c r="AK1813" s="23">
        <f>SUM(Y1813:AJ1813)</f>
        <v>0</v>
      </c>
      <c r="AL1813" s="23">
        <f>MAX(Y1813:AJ1813)</f>
        <v>0</v>
      </c>
      <c r="AM1813">
        <f>COUNTIF(Y1813:AJ1813,"&gt;1")</f>
        <v>0</v>
      </c>
    </row>
    <row r="1814" spans="1:39" ht="15.75" x14ac:dyDescent="0.25">
      <c r="A1814" s="21"/>
      <c r="B1814" s="21" t="s">
        <v>1520</v>
      </c>
      <c r="C1814" s="21">
        <v>40059914</v>
      </c>
      <c r="D1814" s="25" t="s">
        <v>2116</v>
      </c>
      <c r="E1814" s="21" t="s">
        <v>33</v>
      </c>
      <c r="F1814" s="21" t="s">
        <v>2117</v>
      </c>
      <c r="G1814" s="21" t="s">
        <v>109</v>
      </c>
      <c r="H1814" s="25" t="s">
        <v>20</v>
      </c>
      <c r="I1814" s="21" t="s">
        <v>85</v>
      </c>
      <c r="J1814" s="21" t="s">
        <v>386</v>
      </c>
      <c r="K1814" s="38">
        <v>46197</v>
      </c>
      <c r="L1814" s="38">
        <v>46216</v>
      </c>
      <c r="M1814" s="39" t="s">
        <v>18</v>
      </c>
      <c r="N1814" s="18">
        <v>3012</v>
      </c>
      <c r="O1814" s="18">
        <v>1560</v>
      </c>
      <c r="P1814" s="15">
        <f>IFERROR((O1814-N1814)/N1814,"")</f>
        <v>-0.48207171314741037</v>
      </c>
      <c r="Q1814" s="19">
        <v>12</v>
      </c>
      <c r="R1814" s="19">
        <v>4</v>
      </c>
      <c r="S1814" s="15">
        <f>IFERROR((R1814-Q1814)/Q1814,"")</f>
        <v>-0.66666666666666663</v>
      </c>
      <c r="T1814" s="19" t="s">
        <v>1610</v>
      </c>
      <c r="U1814" s="15" t="str">
        <f>IFERROR(R1814/T1814,"")</f>
        <v/>
      </c>
      <c r="V1814" s="19">
        <v>1</v>
      </c>
      <c r="W1814" s="19">
        <v>1</v>
      </c>
      <c r="X1814" s="15">
        <f>IFERROR((W1814-V1814)/V1814,"")</f>
        <v>0</v>
      </c>
      <c r="Y1814" s="18">
        <v>0</v>
      </c>
      <c r="Z1814" s="18">
        <v>0</v>
      </c>
      <c r="AA1814" s="18">
        <v>0</v>
      </c>
      <c r="AB1814" s="18">
        <v>0</v>
      </c>
      <c r="AC1814" s="18">
        <v>0</v>
      </c>
      <c r="AD1814" s="18">
        <v>0</v>
      </c>
      <c r="AE1814" s="18">
        <v>0</v>
      </c>
      <c r="AF1814" s="18">
        <v>0</v>
      </c>
      <c r="AG1814" s="18">
        <v>0</v>
      </c>
      <c r="AH1814" s="18">
        <v>0</v>
      </c>
      <c r="AI1814" s="18">
        <v>1560</v>
      </c>
      <c r="AJ1814" s="18">
        <v>0</v>
      </c>
      <c r="AK1814" s="23">
        <f>SUM(Y1814:AJ1814)</f>
        <v>1560</v>
      </c>
      <c r="AL1814" s="23">
        <f>MAX(Y1814:AJ1814)</f>
        <v>1560</v>
      </c>
      <c r="AM1814">
        <f>COUNTIF(Y1814:AJ1814,"&gt;1")</f>
        <v>1</v>
      </c>
    </row>
    <row r="1815" spans="1:39" ht="15.75" x14ac:dyDescent="0.25">
      <c r="A1815" s="21" t="s">
        <v>2618</v>
      </c>
      <c r="B1815" s="21" t="s">
        <v>1519</v>
      </c>
      <c r="C1815" s="49">
        <v>40401839</v>
      </c>
      <c r="D1815" s="25" t="s">
        <v>3526</v>
      </c>
      <c r="E1815" s="21" t="s">
        <v>2489</v>
      </c>
      <c r="F1815" s="21" t="s">
        <v>3527</v>
      </c>
      <c r="G1815" s="21" t="s">
        <v>1239</v>
      </c>
      <c r="H1815" s="25" t="s">
        <v>132</v>
      </c>
      <c r="I1815" s="21" t="s">
        <v>107</v>
      </c>
      <c r="J1815" s="21" t="s">
        <v>3201</v>
      </c>
      <c r="K1815" s="38">
        <v>46225</v>
      </c>
      <c r="L1815" s="38"/>
      <c r="M1815" s="39" t="s">
        <v>18</v>
      </c>
      <c r="N1815" s="18">
        <v>0</v>
      </c>
      <c r="O1815" s="18">
        <v>2245</v>
      </c>
      <c r="P1815" s="15" t="str">
        <f>IFERROR((O1815-N1815)/N1815,"")</f>
        <v/>
      </c>
      <c r="Q1815" s="19">
        <v>0</v>
      </c>
      <c r="R1815" s="19">
        <v>0</v>
      </c>
      <c r="S1815" s="15" t="str">
        <f>IFERROR((R1815-Q1815)/Q1815,"")</f>
        <v/>
      </c>
      <c r="T1815" s="19" t="s">
        <v>1610</v>
      </c>
      <c r="U1815" s="15" t="str">
        <f>IFERROR(R1815/T1815,"")</f>
        <v/>
      </c>
      <c r="V1815" s="19" t="s">
        <v>1610</v>
      </c>
      <c r="W1815" s="19" t="s">
        <v>1610</v>
      </c>
      <c r="X1815" s="15" t="str">
        <f>IFERROR((W1815-V1815)/V1815,"")</f>
        <v/>
      </c>
      <c r="Y1815" s="18">
        <v>0</v>
      </c>
      <c r="Z1815" s="18">
        <v>0</v>
      </c>
      <c r="AA1815" s="18">
        <v>0</v>
      </c>
      <c r="AB1815" s="18">
        <v>0</v>
      </c>
      <c r="AC1815" s="18">
        <v>0</v>
      </c>
      <c r="AD1815" s="18">
        <v>0</v>
      </c>
      <c r="AE1815" s="18">
        <v>0</v>
      </c>
      <c r="AF1815" s="18">
        <v>0</v>
      </c>
      <c r="AG1815" s="18">
        <v>0</v>
      </c>
      <c r="AH1815" s="18">
        <v>0</v>
      </c>
      <c r="AI1815" s="18">
        <v>0</v>
      </c>
      <c r="AJ1815" s="18">
        <v>2245</v>
      </c>
      <c r="AK1815" s="23">
        <f>SUM(Y1815:AJ1815)</f>
        <v>2245</v>
      </c>
      <c r="AL1815" s="23">
        <f>MAX(Y1815:AJ1815)</f>
        <v>2245</v>
      </c>
      <c r="AM1815">
        <f>COUNTIF(Y1815:AJ1815,"&gt;1")</f>
        <v>1</v>
      </c>
    </row>
    <row r="1816" spans="1:39" ht="15.75" x14ac:dyDescent="0.25">
      <c r="A1816" s="21" t="s">
        <v>2618</v>
      </c>
      <c r="B1816" s="21" t="s">
        <v>1520</v>
      </c>
      <c r="C1816" s="21">
        <v>40512337</v>
      </c>
      <c r="D1816" s="25" t="s">
        <v>3005</v>
      </c>
      <c r="E1816" s="21" t="s">
        <v>69</v>
      </c>
      <c r="F1816" s="21" t="s">
        <v>2137</v>
      </c>
      <c r="G1816" s="21" t="s">
        <v>222</v>
      </c>
      <c r="H1816" s="25" t="s">
        <v>84</v>
      </c>
      <c r="I1816" s="21" t="s">
        <v>27</v>
      </c>
      <c r="J1816" s="21" t="s">
        <v>210</v>
      </c>
      <c r="K1816" s="38">
        <v>46077</v>
      </c>
      <c r="L1816" s="38">
        <v>46226</v>
      </c>
      <c r="M1816" s="39" t="s">
        <v>18</v>
      </c>
      <c r="N1816" s="18">
        <v>0</v>
      </c>
      <c r="O1816" s="18">
        <v>0</v>
      </c>
      <c r="P1816" s="15" t="str">
        <f>IFERROR((O1816-N1816)/N1816,"")</f>
        <v/>
      </c>
      <c r="Q1816" s="19">
        <v>0</v>
      </c>
      <c r="R1816" s="19">
        <v>42</v>
      </c>
      <c r="S1816" s="15" t="str">
        <f>IFERROR((R1816-Q1816)/Q1816,"")</f>
        <v/>
      </c>
      <c r="T1816" s="19" t="s">
        <v>1610</v>
      </c>
      <c r="U1816" s="15" t="str">
        <f>IFERROR(R1816/T1816,"")</f>
        <v/>
      </c>
      <c r="V1816" s="19">
        <v>6</v>
      </c>
      <c r="W1816" s="19">
        <v>8</v>
      </c>
      <c r="X1816" s="15">
        <f>IFERROR((W1816-V1816)/V1816,"")</f>
        <v>0.33333333333333331</v>
      </c>
      <c r="Y1816" s="18">
        <v>0</v>
      </c>
      <c r="Z1816" s="18">
        <v>0</v>
      </c>
      <c r="AA1816" s="18">
        <v>0</v>
      </c>
      <c r="AB1816" s="18">
        <v>0</v>
      </c>
      <c r="AC1816" s="18">
        <v>0</v>
      </c>
      <c r="AD1816" s="18">
        <v>3339</v>
      </c>
      <c r="AE1816" s="18">
        <v>7195</v>
      </c>
      <c r="AF1816" s="18">
        <v>0</v>
      </c>
      <c r="AG1816" s="18">
        <v>0</v>
      </c>
      <c r="AH1816" s="18">
        <v>0</v>
      </c>
      <c r="AI1816" s="18">
        <v>0</v>
      </c>
      <c r="AJ1816" s="18">
        <v>0</v>
      </c>
      <c r="AK1816" s="23">
        <f>SUM(Y1816:AJ1816)</f>
        <v>10534</v>
      </c>
      <c r="AL1816" s="23">
        <f>MAX(Y1816:AJ1816)</f>
        <v>7195</v>
      </c>
      <c r="AM1816">
        <f>COUNTIF(Y1816:AJ1816,"&gt;1")</f>
        <v>2</v>
      </c>
    </row>
    <row r="1817" spans="1:39" ht="15.75" x14ac:dyDescent="0.25">
      <c r="A1817" s="21" t="s">
        <v>3194</v>
      </c>
      <c r="B1817" s="21" t="s">
        <v>1520</v>
      </c>
      <c r="C1817" s="21">
        <v>40512337</v>
      </c>
      <c r="D1817" s="25">
        <v>102257</v>
      </c>
      <c r="E1817" s="21" t="s">
        <v>2453</v>
      </c>
      <c r="F1817" s="21" t="s">
        <v>221</v>
      </c>
      <c r="G1817" s="21" t="s">
        <v>461</v>
      </c>
      <c r="H1817" s="25" t="s">
        <v>95</v>
      </c>
      <c r="I1817" s="21" t="s">
        <v>27</v>
      </c>
      <c r="J1817" s="21" t="s">
        <v>28</v>
      </c>
      <c r="K1817" s="38">
        <v>46105</v>
      </c>
      <c r="L1817" s="38">
        <v>46239</v>
      </c>
      <c r="M1817" s="39" t="s">
        <v>18</v>
      </c>
      <c r="N1817" s="18">
        <v>0</v>
      </c>
      <c r="O1817" s="18">
        <v>0</v>
      </c>
      <c r="P1817" s="15" t="str">
        <f>IFERROR((O1817-N1817)/N1817,"")</f>
        <v/>
      </c>
      <c r="Q1817" s="19">
        <v>6</v>
      </c>
      <c r="R1817" s="19">
        <v>36</v>
      </c>
      <c r="S1817" s="15">
        <f>IFERROR((R1817-Q1817)/Q1817,"")</f>
        <v>5</v>
      </c>
      <c r="T1817" s="19">
        <v>9</v>
      </c>
      <c r="U1817" s="15">
        <f>IFERROR(R1817/T1817,"")</f>
        <v>4</v>
      </c>
      <c r="V1817" s="19">
        <v>30</v>
      </c>
      <c r="W1817" s="19">
        <v>9</v>
      </c>
      <c r="X1817" s="15">
        <f>IFERROR((W1817-V1817)/V1817,"")</f>
        <v>-0.7</v>
      </c>
      <c r="Y1817" s="18">
        <v>0</v>
      </c>
      <c r="Z1817" s="18">
        <v>0</v>
      </c>
      <c r="AA1817" s="18">
        <v>0</v>
      </c>
      <c r="AB1817" s="18">
        <v>0</v>
      </c>
      <c r="AC1817" s="18">
        <v>0</v>
      </c>
      <c r="AD1817" s="18">
        <v>0</v>
      </c>
      <c r="AE1817" s="18">
        <v>0</v>
      </c>
      <c r="AF1817" s="18">
        <v>3400</v>
      </c>
      <c r="AG1817" s="18">
        <v>0</v>
      </c>
      <c r="AH1817" s="18">
        <v>0</v>
      </c>
      <c r="AI1817" s="18">
        <v>0</v>
      </c>
      <c r="AJ1817" s="18">
        <v>0</v>
      </c>
      <c r="AK1817" s="23">
        <f>SUM(Y1817:AJ1817)</f>
        <v>3400</v>
      </c>
      <c r="AL1817" s="23">
        <f>MAX(Y1817:AJ1817)</f>
        <v>3400</v>
      </c>
      <c r="AM1817">
        <f>COUNTIF(Y1817:AJ1817,"&gt;1")</f>
        <v>1</v>
      </c>
    </row>
    <row r="1818" spans="1:39" ht="15.75" x14ac:dyDescent="0.25">
      <c r="A1818" s="21" t="s">
        <v>3194</v>
      </c>
      <c r="B1818" s="21" t="s">
        <v>1520</v>
      </c>
      <c r="C1818" s="21">
        <v>40512337</v>
      </c>
      <c r="D1818" s="25">
        <v>100730</v>
      </c>
      <c r="E1818" s="21" t="s">
        <v>2453</v>
      </c>
      <c r="F1818" s="21" t="s">
        <v>221</v>
      </c>
      <c r="G1818" s="21" t="s">
        <v>258</v>
      </c>
      <c r="H1818" s="25" t="s">
        <v>77</v>
      </c>
      <c r="I1818" s="21" t="s">
        <v>27</v>
      </c>
      <c r="J1818" s="21" t="s">
        <v>74</v>
      </c>
      <c r="K1818" s="38">
        <v>46105</v>
      </c>
      <c r="L1818" s="38">
        <v>46238</v>
      </c>
      <c r="M1818" s="39" t="s">
        <v>18</v>
      </c>
      <c r="N1818" s="18">
        <v>63600</v>
      </c>
      <c r="O1818" s="18">
        <v>0</v>
      </c>
      <c r="P1818" s="15">
        <f>IFERROR((O1818-N1818)/N1818,"")</f>
        <v>-1</v>
      </c>
      <c r="Q1818" s="19">
        <v>414</v>
      </c>
      <c r="R1818" s="19">
        <v>271</v>
      </c>
      <c r="S1818" s="15"/>
      <c r="T1818" s="19">
        <v>564</v>
      </c>
      <c r="U1818" s="15"/>
      <c r="V1818" s="19">
        <v>279</v>
      </c>
      <c r="W1818" s="19">
        <v>72</v>
      </c>
      <c r="X1818" s="15">
        <f>IFERROR((W1818-V1818)/V1818,"")</f>
        <v>-0.74193548387096775</v>
      </c>
      <c r="Y1818" s="18">
        <v>18470</v>
      </c>
      <c r="Z1818" s="18">
        <v>0</v>
      </c>
      <c r="AA1818" s="18">
        <v>31800</v>
      </c>
      <c r="AB1818" s="18">
        <v>0</v>
      </c>
      <c r="AC1818" s="18">
        <v>0</v>
      </c>
      <c r="AD1818" s="18">
        <v>0</v>
      </c>
      <c r="AE1818" s="18">
        <v>0</v>
      </c>
      <c r="AF1818" s="18">
        <v>23060</v>
      </c>
      <c r="AG1818" s="18">
        <v>0</v>
      </c>
      <c r="AH1818" s="18">
        <v>0</v>
      </c>
      <c r="AI1818" s="18">
        <v>0</v>
      </c>
      <c r="AJ1818" s="18">
        <v>0</v>
      </c>
      <c r="AK1818" s="23">
        <f>SUM(Y1818:AJ1818)</f>
        <v>73330</v>
      </c>
      <c r="AL1818" s="23">
        <f>MAX(Y1818:AJ1818)</f>
        <v>31800</v>
      </c>
      <c r="AM1818">
        <f>COUNTIF(Y1818:AJ1818,"&gt;1")</f>
        <v>3</v>
      </c>
    </row>
    <row r="1819" spans="1:39" ht="15.75" x14ac:dyDescent="0.25">
      <c r="A1819" s="21" t="s">
        <v>3194</v>
      </c>
      <c r="B1819" s="21" t="s">
        <v>1520</v>
      </c>
      <c r="C1819" s="21">
        <v>40512337</v>
      </c>
      <c r="D1819" s="25" t="s">
        <v>2999</v>
      </c>
      <c r="E1819" s="21" t="s">
        <v>2453</v>
      </c>
      <c r="F1819" s="21" t="s">
        <v>221</v>
      </c>
      <c r="G1819" s="21" t="s">
        <v>258</v>
      </c>
      <c r="H1819" s="25" t="s">
        <v>77</v>
      </c>
      <c r="I1819" s="21" t="s">
        <v>27</v>
      </c>
      <c r="J1819" s="21" t="s">
        <v>210</v>
      </c>
      <c r="K1819" s="38">
        <v>46178</v>
      </c>
      <c r="L1819" s="38">
        <v>46234</v>
      </c>
      <c r="M1819" s="39" t="s">
        <v>18</v>
      </c>
      <c r="N1819" s="18">
        <v>0</v>
      </c>
      <c r="O1819" s="18">
        <v>22203</v>
      </c>
      <c r="P1819" s="15" t="str">
        <f>IFERROR((O1819-N1819)/N1819,"")</f>
        <v/>
      </c>
      <c r="Q1819" s="19">
        <v>0</v>
      </c>
      <c r="R1819" s="19">
        <v>188</v>
      </c>
      <c r="S1819" s="15" t="str">
        <f>IFERROR((R1819-Q1819)/Q1819,"")</f>
        <v/>
      </c>
      <c r="T1819" s="19" t="s">
        <v>1610</v>
      </c>
      <c r="U1819" s="15" t="str">
        <f>IFERROR(R1819/T1819,"")</f>
        <v/>
      </c>
      <c r="V1819" s="19">
        <v>9</v>
      </c>
      <c r="W1819" s="19">
        <v>26</v>
      </c>
      <c r="X1819" s="15">
        <f>IFERROR((W1819-V1819)/V1819,"")</f>
        <v>1.8888888888888888</v>
      </c>
      <c r="Y1819" s="18">
        <v>0</v>
      </c>
      <c r="Z1819" s="18">
        <v>0</v>
      </c>
      <c r="AA1819" s="18">
        <v>0</v>
      </c>
      <c r="AB1819" s="18">
        <v>0</v>
      </c>
      <c r="AC1819" s="18">
        <v>0</v>
      </c>
      <c r="AD1819" s="18">
        <v>0</v>
      </c>
      <c r="AE1819" s="18">
        <v>12105</v>
      </c>
      <c r="AF1819" s="18">
        <v>0</v>
      </c>
      <c r="AG1819" s="18">
        <v>0</v>
      </c>
      <c r="AH1819" s="18">
        <v>0</v>
      </c>
      <c r="AI1819" s="18">
        <v>22203</v>
      </c>
      <c r="AJ1819" s="18">
        <v>0</v>
      </c>
      <c r="AK1819" s="23">
        <f>SUM(Y1819:AJ1819)</f>
        <v>34308</v>
      </c>
      <c r="AL1819" s="23">
        <f>MAX(Y1819:AJ1819)</f>
        <v>22203</v>
      </c>
      <c r="AM1819">
        <f>COUNTIF(Y1819:AJ1819,"&gt;1")</f>
        <v>2</v>
      </c>
    </row>
    <row r="1820" spans="1:39" ht="15.75" x14ac:dyDescent="0.25">
      <c r="A1820" s="21" t="s">
        <v>3194</v>
      </c>
      <c r="B1820" s="21" t="s">
        <v>1519</v>
      </c>
      <c r="C1820" s="21">
        <v>40512337</v>
      </c>
      <c r="D1820" s="25">
        <v>100731</v>
      </c>
      <c r="E1820" s="21" t="s">
        <v>2453</v>
      </c>
      <c r="F1820" s="21" t="s">
        <v>221</v>
      </c>
      <c r="G1820" s="21" t="s">
        <v>259</v>
      </c>
      <c r="H1820" s="25" t="s">
        <v>77</v>
      </c>
      <c r="I1820" s="21" t="s">
        <v>27</v>
      </c>
      <c r="J1820" s="21" t="s">
        <v>74</v>
      </c>
      <c r="K1820" s="38">
        <v>46105</v>
      </c>
      <c r="L1820" s="38">
        <v>46233</v>
      </c>
      <c r="M1820" s="39" t="s">
        <v>18</v>
      </c>
      <c r="N1820" s="18">
        <v>0</v>
      </c>
      <c r="O1820" s="18">
        <v>0</v>
      </c>
      <c r="P1820" s="15" t="str">
        <f>IFERROR((O1820-N1820)/N1820,"")</f>
        <v/>
      </c>
      <c r="Q1820" s="19">
        <v>214</v>
      </c>
      <c r="R1820" s="19">
        <v>26</v>
      </c>
      <c r="S1820" s="15">
        <f>IFERROR((R1820-Q1820)/Q1820,"")</f>
        <v>-0.87850467289719625</v>
      </c>
      <c r="T1820" s="19">
        <v>104</v>
      </c>
      <c r="U1820" s="15">
        <f>IFERROR(R1820/T1820,"")</f>
        <v>0.25</v>
      </c>
      <c r="V1820" s="19">
        <v>77</v>
      </c>
      <c r="W1820" s="19">
        <v>10</v>
      </c>
      <c r="X1820" s="15">
        <f>IFERROR((W1820-V1820)/V1820,"")</f>
        <v>-0.87012987012987009</v>
      </c>
      <c r="Y1820" s="18">
        <v>12900</v>
      </c>
      <c r="Z1820" s="18">
        <v>0</v>
      </c>
      <c r="AA1820" s="18">
        <v>0</v>
      </c>
      <c r="AB1820" s="18">
        <v>0</v>
      </c>
      <c r="AC1820" s="18">
        <v>0</v>
      </c>
      <c r="AD1820" s="18">
        <v>0</v>
      </c>
      <c r="AE1820" s="18">
        <v>0</v>
      </c>
      <c r="AF1820" s="18">
        <v>5100</v>
      </c>
      <c r="AG1820" s="18">
        <v>0</v>
      </c>
      <c r="AH1820" s="18">
        <v>0</v>
      </c>
      <c r="AI1820" s="18">
        <v>0</v>
      </c>
      <c r="AJ1820" s="18">
        <v>0</v>
      </c>
      <c r="AK1820" s="23">
        <f>SUM(Y1820:AJ1820)</f>
        <v>18000</v>
      </c>
      <c r="AL1820" s="23">
        <f>MAX(Y1820:AJ1820)</f>
        <v>12900</v>
      </c>
      <c r="AM1820">
        <f>COUNTIF(Y1820:AJ1820,"&gt;1")</f>
        <v>2</v>
      </c>
    </row>
    <row r="1821" spans="1:39" ht="15.75" x14ac:dyDescent="0.25">
      <c r="A1821" s="21"/>
      <c r="B1821" s="21"/>
      <c r="C1821" s="21">
        <v>40512337</v>
      </c>
      <c r="D1821" s="25">
        <v>100566</v>
      </c>
      <c r="E1821" s="21" t="s">
        <v>2453</v>
      </c>
      <c r="F1821" s="21" t="s">
        <v>221</v>
      </c>
      <c r="G1821" s="21" t="s">
        <v>222</v>
      </c>
      <c r="H1821" s="25" t="s">
        <v>77</v>
      </c>
      <c r="I1821" s="21" t="s">
        <v>27</v>
      </c>
      <c r="J1821" s="21" t="s">
        <v>28</v>
      </c>
      <c r="K1821" s="38">
        <v>46105</v>
      </c>
      <c r="L1821" s="38">
        <v>46232</v>
      </c>
      <c r="M1821" s="39" t="s">
        <v>18</v>
      </c>
      <c r="N1821" s="18">
        <v>0</v>
      </c>
      <c r="O1821" s="18">
        <v>0</v>
      </c>
      <c r="P1821" s="15" t="str">
        <f>IFERROR((O1821-N1821)/N1821,"")</f>
        <v/>
      </c>
      <c r="Q1821" s="19">
        <v>48</v>
      </c>
      <c r="R1821" s="19">
        <v>155</v>
      </c>
      <c r="S1821" s="15">
        <f>IFERROR((R1821-Q1821)/Q1821,"")</f>
        <v>2.2291666666666665</v>
      </c>
      <c r="T1821" s="19">
        <v>176</v>
      </c>
      <c r="U1821" s="15">
        <f>IFERROR(R1821/T1821,"")</f>
        <v>0.88068181818181823</v>
      </c>
      <c r="V1821" s="19">
        <v>57</v>
      </c>
      <c r="W1821" s="19">
        <v>28</v>
      </c>
      <c r="X1821" s="15">
        <f>IFERROR((W1821-V1821)/V1821,"")</f>
        <v>-0.50877192982456143</v>
      </c>
      <c r="Y1821" s="18">
        <v>12900</v>
      </c>
      <c r="Z1821" s="18">
        <v>0</v>
      </c>
      <c r="AA1821" s="18">
        <v>0</v>
      </c>
      <c r="AB1821" s="18">
        <v>0</v>
      </c>
      <c r="AC1821" s="18">
        <v>0</v>
      </c>
      <c r="AD1821" s="18">
        <v>0</v>
      </c>
      <c r="AE1821" s="18">
        <v>0</v>
      </c>
      <c r="AF1821" s="18">
        <v>20400</v>
      </c>
      <c r="AG1821" s="18">
        <v>0</v>
      </c>
      <c r="AH1821" s="18">
        <v>0</v>
      </c>
      <c r="AI1821" s="18">
        <v>0</v>
      </c>
      <c r="AJ1821" s="18">
        <v>0</v>
      </c>
      <c r="AK1821" s="23">
        <f>SUM(Y1821:AJ1821)</f>
        <v>33300</v>
      </c>
      <c r="AL1821" s="23">
        <f>MAX(Y1821:AJ1821)</f>
        <v>20400</v>
      </c>
      <c r="AM1821">
        <f>COUNTIF(Y1821:AJ1821,"&gt;1")</f>
        <v>2</v>
      </c>
    </row>
    <row r="1822" spans="1:39" ht="15.75" x14ac:dyDescent="0.25">
      <c r="A1822" s="21" t="s">
        <v>3194</v>
      </c>
      <c r="B1822" s="21" t="s">
        <v>1520</v>
      </c>
      <c r="C1822" s="21">
        <v>40512337</v>
      </c>
      <c r="D1822" s="25" t="s">
        <v>2996</v>
      </c>
      <c r="E1822" s="21" t="s">
        <v>2453</v>
      </c>
      <c r="F1822" s="21" t="s">
        <v>221</v>
      </c>
      <c r="G1822" s="21" t="s">
        <v>1044</v>
      </c>
      <c r="H1822" s="25" t="s">
        <v>95</v>
      </c>
      <c r="I1822" s="21" t="s">
        <v>27</v>
      </c>
      <c r="J1822" s="21" t="s">
        <v>210</v>
      </c>
      <c r="K1822" s="38">
        <v>46178</v>
      </c>
      <c r="L1822" s="38">
        <v>46232</v>
      </c>
      <c r="M1822" s="39" t="s">
        <v>18</v>
      </c>
      <c r="N1822" s="18">
        <v>0</v>
      </c>
      <c r="O1822" s="18">
        <v>5300</v>
      </c>
      <c r="P1822" s="15" t="str">
        <f>IFERROR((O1822-N1822)/N1822,"")</f>
        <v/>
      </c>
      <c r="Q1822" s="19">
        <v>0</v>
      </c>
      <c r="R1822" s="19">
        <v>248</v>
      </c>
      <c r="S1822" s="15" t="str">
        <f>IFERROR((R1822-Q1822)/Q1822,"")</f>
        <v/>
      </c>
      <c r="T1822" s="19" t="s">
        <v>1610</v>
      </c>
      <c r="U1822" s="15" t="str">
        <f>IFERROR(R1822/T1822,"")</f>
        <v/>
      </c>
      <c r="V1822" s="19">
        <v>9</v>
      </c>
      <c r="W1822" s="19">
        <v>34</v>
      </c>
      <c r="X1822" s="15">
        <f>IFERROR((W1822-V1822)/V1822,"")</f>
        <v>2.7777777777777777</v>
      </c>
      <c r="Y1822" s="18">
        <v>0</v>
      </c>
      <c r="Z1822" s="18">
        <v>0</v>
      </c>
      <c r="AA1822" s="18">
        <v>0</v>
      </c>
      <c r="AB1822" s="18">
        <v>0</v>
      </c>
      <c r="AC1822" s="18">
        <v>0</v>
      </c>
      <c r="AD1822" s="18">
        <v>0</v>
      </c>
      <c r="AE1822" s="18">
        <v>8953</v>
      </c>
      <c r="AF1822" s="18">
        <v>0</v>
      </c>
      <c r="AG1822" s="18">
        <v>0</v>
      </c>
      <c r="AH1822" s="18">
        <v>0</v>
      </c>
      <c r="AI1822" s="18">
        <v>5300</v>
      </c>
      <c r="AJ1822" s="18">
        <v>0</v>
      </c>
      <c r="AK1822" s="23">
        <f>SUM(Y1822:AJ1822)</f>
        <v>14253</v>
      </c>
      <c r="AL1822" s="23">
        <f>MAX(Y1822:AJ1822)</f>
        <v>8953</v>
      </c>
      <c r="AM1822">
        <f>COUNTIF(Y1822:AJ1822,"&gt;1")</f>
        <v>2</v>
      </c>
    </row>
    <row r="1823" spans="1:39" ht="15.75" x14ac:dyDescent="0.25">
      <c r="A1823" s="21"/>
      <c r="B1823" s="21"/>
      <c r="C1823" s="21">
        <v>40512337</v>
      </c>
      <c r="D1823" s="25">
        <v>500281</v>
      </c>
      <c r="E1823" s="21" t="s">
        <v>2453</v>
      </c>
      <c r="F1823" s="21" t="s">
        <v>221</v>
      </c>
      <c r="G1823" s="21" t="s">
        <v>841</v>
      </c>
      <c r="H1823" s="25" t="s">
        <v>77</v>
      </c>
      <c r="I1823" s="21" t="s">
        <v>27</v>
      </c>
      <c r="J1823" s="21" t="s">
        <v>74</v>
      </c>
      <c r="K1823" s="38">
        <v>46105</v>
      </c>
      <c r="L1823" s="38">
        <v>46216</v>
      </c>
      <c r="M1823" s="39" t="s">
        <v>18</v>
      </c>
      <c r="N1823" s="18">
        <v>0</v>
      </c>
      <c r="O1823" s="18">
        <v>0</v>
      </c>
      <c r="P1823" s="15" t="str">
        <f>IFERROR((O1823-N1823)/N1823,"")</f>
        <v/>
      </c>
      <c r="Q1823" s="19">
        <v>6</v>
      </c>
      <c r="R1823" s="19">
        <v>52</v>
      </c>
      <c r="S1823" s="15">
        <f>IFERROR((R1823-Q1823)/Q1823,"")</f>
        <v>7.666666666666667</v>
      </c>
      <c r="T1823" s="19">
        <v>104</v>
      </c>
      <c r="U1823" s="15">
        <f>IFERROR(R1823/T1823,"")</f>
        <v>0.5</v>
      </c>
      <c r="V1823" s="19">
        <v>51</v>
      </c>
      <c r="W1823" s="19">
        <v>23</v>
      </c>
      <c r="X1823" s="15">
        <f>IFERROR((W1823-V1823)/V1823,"")</f>
        <v>-0.5490196078431373</v>
      </c>
      <c r="Y1823" s="18">
        <v>8600</v>
      </c>
      <c r="Z1823" s="18">
        <v>0</v>
      </c>
      <c r="AA1823" s="18">
        <v>0</v>
      </c>
      <c r="AB1823" s="18">
        <v>0</v>
      </c>
      <c r="AC1823" s="18">
        <v>0</v>
      </c>
      <c r="AD1823" s="18">
        <v>0</v>
      </c>
      <c r="AE1823" s="18">
        <v>0</v>
      </c>
      <c r="AF1823" s="18">
        <v>5440</v>
      </c>
      <c r="AG1823" s="18">
        <v>0</v>
      </c>
      <c r="AH1823" s="18">
        <v>0</v>
      </c>
      <c r="AI1823" s="18">
        <v>0</v>
      </c>
      <c r="AJ1823" s="18">
        <v>0</v>
      </c>
      <c r="AK1823" s="23">
        <f>SUM(Y1823:AJ1823)</f>
        <v>14040</v>
      </c>
      <c r="AL1823" s="23">
        <f>MAX(Y1823:AJ1823)</f>
        <v>8600</v>
      </c>
      <c r="AM1823">
        <f>COUNTIF(Y1823:AJ1823,"&gt;1")</f>
        <v>2</v>
      </c>
    </row>
    <row r="1824" spans="1:39" ht="15.75" x14ac:dyDescent="0.25">
      <c r="A1824" s="21" t="s">
        <v>3194</v>
      </c>
      <c r="B1824" s="21" t="s">
        <v>1520</v>
      </c>
      <c r="C1824" s="21">
        <v>40512337</v>
      </c>
      <c r="D1824" s="25" t="s">
        <v>2569</v>
      </c>
      <c r="E1824" s="21" t="s">
        <v>2453</v>
      </c>
      <c r="F1824" s="21" t="s">
        <v>221</v>
      </c>
      <c r="G1824" s="21" t="s">
        <v>2660</v>
      </c>
      <c r="H1824" s="25" t="s">
        <v>95</v>
      </c>
      <c r="I1824" s="21" t="s">
        <v>27</v>
      </c>
      <c r="J1824" s="21" t="s">
        <v>210</v>
      </c>
      <c r="K1824" s="38">
        <v>46105</v>
      </c>
      <c r="L1824" s="38">
        <v>46211</v>
      </c>
      <c r="M1824" s="39" t="s">
        <v>18</v>
      </c>
      <c r="N1824" s="18">
        <v>0</v>
      </c>
      <c r="O1824" s="18">
        <v>0</v>
      </c>
      <c r="P1824" s="15" t="str">
        <f>IFERROR((O1824-N1824)/N1824,"")</f>
        <v/>
      </c>
      <c r="Q1824" s="19">
        <v>0</v>
      </c>
      <c r="R1824" s="19">
        <v>136</v>
      </c>
      <c r="S1824" s="15"/>
      <c r="T1824" s="19" t="s">
        <v>1610</v>
      </c>
      <c r="U1824" s="15"/>
      <c r="V1824" s="19">
        <v>38</v>
      </c>
      <c r="W1824" s="19">
        <v>21</v>
      </c>
      <c r="X1824" s="15">
        <f>IFERROR((W1824-V1824)/V1824,"")</f>
        <v>-0.44736842105263158</v>
      </c>
      <c r="Y1824" s="18">
        <v>17835</v>
      </c>
      <c r="Z1824" s="18">
        <v>0</v>
      </c>
      <c r="AA1824" s="18">
        <v>31800</v>
      </c>
      <c r="AB1824" s="18">
        <v>0</v>
      </c>
      <c r="AC1824" s="18">
        <v>0</v>
      </c>
      <c r="AD1824" s="18">
        <v>0</v>
      </c>
      <c r="AE1824" s="18">
        <v>0</v>
      </c>
      <c r="AF1824" s="18">
        <v>6800</v>
      </c>
      <c r="AG1824" s="18">
        <v>0</v>
      </c>
      <c r="AH1824" s="18">
        <v>0</v>
      </c>
      <c r="AI1824" s="18">
        <v>0</v>
      </c>
      <c r="AJ1824" s="18">
        <v>0</v>
      </c>
      <c r="AK1824" s="23">
        <f>SUM(Y1824:AJ1824)</f>
        <v>56435</v>
      </c>
      <c r="AL1824" s="23">
        <f>MAX(Y1824:AJ1824)</f>
        <v>31800</v>
      </c>
      <c r="AM1824">
        <f>COUNTIF(Y1824:AJ1824,"&gt;1")</f>
        <v>3</v>
      </c>
    </row>
    <row r="1825" spans="1:39" ht="15.75" x14ac:dyDescent="0.25">
      <c r="A1825" s="21" t="s">
        <v>3194</v>
      </c>
      <c r="B1825" s="21" t="s">
        <v>1520</v>
      </c>
      <c r="C1825" s="21">
        <v>40512337</v>
      </c>
      <c r="D1825" s="25" t="s">
        <v>3000</v>
      </c>
      <c r="E1825" s="21" t="s">
        <v>2453</v>
      </c>
      <c r="F1825" s="21" t="s">
        <v>221</v>
      </c>
      <c r="G1825" s="21" t="s">
        <v>222</v>
      </c>
      <c r="H1825" s="25" t="s">
        <v>77</v>
      </c>
      <c r="I1825" s="21" t="s">
        <v>27</v>
      </c>
      <c r="J1825" s="21" t="s">
        <v>210</v>
      </c>
      <c r="K1825" s="38">
        <v>46057</v>
      </c>
      <c r="L1825" s="38">
        <v>46205</v>
      </c>
      <c r="M1825" s="39" t="s">
        <v>18</v>
      </c>
      <c r="N1825" s="18">
        <v>0</v>
      </c>
      <c r="O1825" s="18">
        <v>0</v>
      </c>
      <c r="P1825" s="15" t="str">
        <f>IFERROR((O1825-N1825)/N1825,"")</f>
        <v/>
      </c>
      <c r="Q1825" s="19">
        <v>0</v>
      </c>
      <c r="R1825" s="19">
        <v>13</v>
      </c>
      <c r="S1825" s="15" t="str">
        <f>IFERROR((R1825-Q1825)/Q1825,"")</f>
        <v/>
      </c>
      <c r="T1825" s="19" t="s">
        <v>1610</v>
      </c>
      <c r="U1825" s="15" t="str">
        <f>IFERROR(R1825/T1825,"")</f>
        <v/>
      </c>
      <c r="V1825" s="19">
        <v>0</v>
      </c>
      <c r="W1825" s="19">
        <v>2</v>
      </c>
      <c r="X1825" s="15" t="str">
        <f>IFERROR((W1825-V1825)/V1825,"")</f>
        <v/>
      </c>
      <c r="Y1825" s="18">
        <v>0</v>
      </c>
      <c r="Z1825" s="18">
        <v>0</v>
      </c>
      <c r="AA1825" s="18">
        <v>0</v>
      </c>
      <c r="AB1825" s="18">
        <v>0</v>
      </c>
      <c r="AC1825" s="18">
        <v>0</v>
      </c>
      <c r="AD1825" s="18">
        <v>0</v>
      </c>
      <c r="AE1825" s="18">
        <v>2650</v>
      </c>
      <c r="AF1825" s="18">
        <v>0</v>
      </c>
      <c r="AG1825" s="18">
        <v>0</v>
      </c>
      <c r="AH1825" s="18">
        <v>0</v>
      </c>
      <c r="AI1825" s="18">
        <v>0</v>
      </c>
      <c r="AJ1825" s="18">
        <v>0</v>
      </c>
      <c r="AK1825" s="23">
        <f>SUM(Y1825:AJ1825)</f>
        <v>2650</v>
      </c>
      <c r="AL1825" s="23">
        <f>MAX(Y1825:AJ1825)</f>
        <v>2650</v>
      </c>
      <c r="AM1825">
        <f>COUNTIF(Y1825:AJ1825,"&gt;1")</f>
        <v>1</v>
      </c>
    </row>
    <row r="1826" spans="1:39" ht="15.75" x14ac:dyDescent="0.25">
      <c r="A1826" s="21" t="s">
        <v>3194</v>
      </c>
      <c r="B1826" s="21" t="s">
        <v>1520</v>
      </c>
      <c r="C1826" s="21">
        <v>40512337</v>
      </c>
      <c r="D1826" s="25">
        <v>201219</v>
      </c>
      <c r="E1826" s="21" t="s">
        <v>2453</v>
      </c>
      <c r="F1826" s="21" t="s">
        <v>221</v>
      </c>
      <c r="G1826" s="21" t="s">
        <v>1044</v>
      </c>
      <c r="H1826" s="25" t="s">
        <v>95</v>
      </c>
      <c r="I1826" s="21" t="s">
        <v>27</v>
      </c>
      <c r="J1826" s="21" t="s">
        <v>74</v>
      </c>
      <c r="K1826" s="38">
        <v>46233</v>
      </c>
      <c r="L1826" s="38">
        <v>46189</v>
      </c>
      <c r="M1826" s="39" t="s">
        <v>18</v>
      </c>
      <c r="N1826" s="18">
        <v>0</v>
      </c>
      <c r="O1826" s="18">
        <v>26500</v>
      </c>
      <c r="P1826" s="15" t="str">
        <f>IFERROR((O1826-N1826)/N1826,"")</f>
        <v/>
      </c>
      <c r="Q1826" s="19">
        <v>4</v>
      </c>
      <c r="R1826" s="19">
        <v>207</v>
      </c>
      <c r="S1826" s="15">
        <f>IFERROR((R1826-Q1826)/Q1826,"")</f>
        <v>50.75</v>
      </c>
      <c r="T1826" s="19">
        <v>26</v>
      </c>
      <c r="U1826" s="15">
        <f>IFERROR(R1826/T1826,"")</f>
        <v>7.9615384615384617</v>
      </c>
      <c r="V1826" s="19">
        <v>120</v>
      </c>
      <c r="W1826" s="19">
        <v>30</v>
      </c>
      <c r="X1826" s="15">
        <f>IFERROR((W1826-V1826)/V1826,"")</f>
        <v>-0.75</v>
      </c>
      <c r="Y1826" s="18">
        <v>8600</v>
      </c>
      <c r="Z1826" s="18">
        <v>0</v>
      </c>
      <c r="AA1826" s="18">
        <v>0</v>
      </c>
      <c r="AB1826" s="18">
        <v>0</v>
      </c>
      <c r="AC1826" s="18">
        <v>0</v>
      </c>
      <c r="AD1826" s="18">
        <v>0</v>
      </c>
      <c r="AE1826" s="18">
        <v>0</v>
      </c>
      <c r="AF1826" s="18">
        <v>7800</v>
      </c>
      <c r="AG1826" s="18">
        <v>0</v>
      </c>
      <c r="AH1826" s="18">
        <v>0</v>
      </c>
      <c r="AI1826" s="18">
        <v>0</v>
      </c>
      <c r="AJ1826" s="18">
        <v>26500</v>
      </c>
      <c r="AK1826" s="23">
        <f>SUM(Y1826:AJ1826)</f>
        <v>42900</v>
      </c>
      <c r="AL1826" s="23">
        <f>MAX(Y1826:AJ1826)</f>
        <v>26500</v>
      </c>
      <c r="AM1826">
        <f>COUNTIF(Y1826:AJ1826,"&gt;1")</f>
        <v>3</v>
      </c>
    </row>
    <row r="1827" spans="1:39" ht="15.75" x14ac:dyDescent="0.25">
      <c r="A1827" s="21"/>
      <c r="B1827" s="21"/>
      <c r="C1827" s="21">
        <v>40512337</v>
      </c>
      <c r="D1827" s="25">
        <v>201139</v>
      </c>
      <c r="E1827" s="21" t="s">
        <v>2453</v>
      </c>
      <c r="F1827" s="21" t="s">
        <v>221</v>
      </c>
      <c r="G1827" s="21" t="s">
        <v>259</v>
      </c>
      <c r="H1827" s="25" t="s">
        <v>77</v>
      </c>
      <c r="I1827" s="21" t="s">
        <v>27</v>
      </c>
      <c r="J1827" s="21" t="s">
        <v>74</v>
      </c>
      <c r="K1827" s="38">
        <v>44617</v>
      </c>
      <c r="L1827" s="38"/>
      <c r="M1827" s="39" t="s">
        <v>53</v>
      </c>
      <c r="N1827" s="18" t="s">
        <v>1610</v>
      </c>
      <c r="O1827" s="18" t="s">
        <v>1610</v>
      </c>
      <c r="P1827" s="15" t="str">
        <f>IFERROR((O1827-N1827)/N1827,"")</f>
        <v/>
      </c>
      <c r="Q1827" s="19" t="s">
        <v>1610</v>
      </c>
      <c r="R1827" s="19" t="s">
        <v>1610</v>
      </c>
      <c r="S1827" s="15" t="str">
        <f>IFERROR((R1827-Q1827)/Q1827,"")</f>
        <v/>
      </c>
      <c r="T1827" s="19" t="s">
        <v>1610</v>
      </c>
      <c r="U1827" s="15" t="str">
        <f>IFERROR(R1827/T1827,"")</f>
        <v/>
      </c>
      <c r="V1827" s="19" t="s">
        <v>1610</v>
      </c>
      <c r="W1827" s="19" t="s">
        <v>1610</v>
      </c>
      <c r="X1827" s="15" t="str">
        <f>IFERROR((W1827-V1827)/V1827,"")</f>
        <v/>
      </c>
      <c r="Y1827" s="18" t="s">
        <v>1610</v>
      </c>
      <c r="Z1827" s="18" t="s">
        <v>1610</v>
      </c>
      <c r="AA1827" s="18" t="s">
        <v>1610</v>
      </c>
      <c r="AB1827" s="18" t="s">
        <v>1610</v>
      </c>
      <c r="AC1827" s="18" t="s">
        <v>1610</v>
      </c>
      <c r="AD1827" s="18" t="s">
        <v>1610</v>
      </c>
      <c r="AE1827" s="18" t="s">
        <v>1610</v>
      </c>
      <c r="AF1827" s="18" t="s">
        <v>1610</v>
      </c>
      <c r="AG1827" s="18" t="s">
        <v>1610</v>
      </c>
      <c r="AH1827" s="18" t="s">
        <v>1610</v>
      </c>
      <c r="AI1827" s="18" t="s">
        <v>1610</v>
      </c>
      <c r="AJ1827" s="18" t="s">
        <v>1610</v>
      </c>
      <c r="AK1827" s="23">
        <f>SUM(Y1827:AJ1827)</f>
        <v>0</v>
      </c>
      <c r="AL1827" s="23">
        <f>MAX(Y1827:AJ1827)</f>
        <v>0</v>
      </c>
      <c r="AM1827">
        <f>COUNTIF(Y1827:AJ1827,"&gt;1")</f>
        <v>0</v>
      </c>
    </row>
    <row r="1828" spans="1:39" ht="15.75" x14ac:dyDescent="0.25">
      <c r="A1828" s="21" t="s">
        <v>3194</v>
      </c>
      <c r="B1828" s="21" t="s">
        <v>1520</v>
      </c>
      <c r="C1828" s="21">
        <v>40512337</v>
      </c>
      <c r="D1828" s="25" t="s">
        <v>2997</v>
      </c>
      <c r="E1828" s="21" t="s">
        <v>2453</v>
      </c>
      <c r="F1828" s="21" t="s">
        <v>221</v>
      </c>
      <c r="G1828" s="21" t="s">
        <v>841</v>
      </c>
      <c r="H1828" s="25" t="s">
        <v>77</v>
      </c>
      <c r="I1828" s="21" t="s">
        <v>27</v>
      </c>
      <c r="J1828" s="21" t="s">
        <v>210</v>
      </c>
      <c r="K1828" s="38">
        <v>46057</v>
      </c>
      <c r="L1828" s="38"/>
      <c r="M1828" s="39" t="s">
        <v>53</v>
      </c>
      <c r="N1828" s="18" t="s">
        <v>1610</v>
      </c>
      <c r="O1828" s="18" t="s">
        <v>1610</v>
      </c>
      <c r="P1828" s="15" t="str">
        <f>IFERROR((O1828-N1828)/N1828,"")</f>
        <v/>
      </c>
      <c r="Q1828" s="19" t="s">
        <v>1610</v>
      </c>
      <c r="R1828" s="19" t="s">
        <v>1610</v>
      </c>
      <c r="S1828" s="15" t="str">
        <f>IFERROR((R1828-Q1828)/Q1828,"")</f>
        <v/>
      </c>
      <c r="T1828" s="19" t="s">
        <v>1610</v>
      </c>
      <c r="U1828" s="15" t="str">
        <f>IFERROR(R1828/T1828,"")</f>
        <v/>
      </c>
      <c r="V1828" s="19" t="s">
        <v>1610</v>
      </c>
      <c r="W1828" s="19" t="s">
        <v>1610</v>
      </c>
      <c r="X1828" s="15" t="str">
        <f>IFERROR((W1828-V1828)/V1828,"")</f>
        <v/>
      </c>
      <c r="Y1828" s="18">
        <v>0</v>
      </c>
      <c r="Z1828" s="18">
        <v>0</v>
      </c>
      <c r="AA1828" s="18">
        <v>0</v>
      </c>
      <c r="AB1828" s="18">
        <v>0</v>
      </c>
      <c r="AC1828" s="18">
        <v>0</v>
      </c>
      <c r="AD1828" s="18">
        <v>0</v>
      </c>
      <c r="AE1828" s="18">
        <v>2650</v>
      </c>
      <c r="AF1828" s="18">
        <v>0</v>
      </c>
      <c r="AG1828" s="18">
        <v>0</v>
      </c>
      <c r="AH1828" s="18">
        <v>0</v>
      </c>
      <c r="AI1828" s="18">
        <v>0</v>
      </c>
      <c r="AJ1828" s="18">
        <v>0</v>
      </c>
      <c r="AK1828" s="23">
        <f>SUM(Y1828:AJ1828)</f>
        <v>2650</v>
      </c>
      <c r="AL1828" s="23">
        <f>MAX(Y1828:AJ1828)</f>
        <v>2650</v>
      </c>
      <c r="AM1828">
        <f>COUNTIF(Y1828:AJ1828,"&gt;1")</f>
        <v>1</v>
      </c>
    </row>
    <row r="1829" spans="1:39" ht="15.75" x14ac:dyDescent="0.25">
      <c r="A1829" s="21" t="s">
        <v>3194</v>
      </c>
      <c r="B1829" s="21" t="s">
        <v>1520</v>
      </c>
      <c r="C1829" s="21">
        <v>40512337</v>
      </c>
      <c r="D1829" s="25" t="s">
        <v>2998</v>
      </c>
      <c r="E1829" s="21" t="s">
        <v>2453</v>
      </c>
      <c r="F1829" s="21" t="s">
        <v>221</v>
      </c>
      <c r="G1829" s="21" t="s">
        <v>259</v>
      </c>
      <c r="H1829" s="25" t="s">
        <v>77</v>
      </c>
      <c r="I1829" s="21" t="s">
        <v>27</v>
      </c>
      <c r="J1829" s="21" t="s">
        <v>210</v>
      </c>
      <c r="K1829" s="38">
        <v>46093</v>
      </c>
      <c r="L1829" s="38"/>
      <c r="M1829" s="39" t="s">
        <v>22</v>
      </c>
      <c r="N1829" s="18" t="s">
        <v>1610</v>
      </c>
      <c r="O1829" s="18" t="s">
        <v>1610</v>
      </c>
      <c r="P1829" s="15" t="str">
        <f>IFERROR((O1829-N1829)/N1829,"")</f>
        <v/>
      </c>
      <c r="Q1829" s="19" t="s">
        <v>1610</v>
      </c>
      <c r="R1829" s="19" t="s">
        <v>1610</v>
      </c>
      <c r="S1829" s="15" t="str">
        <f>IFERROR((R1829-Q1829)/Q1829,"")</f>
        <v/>
      </c>
      <c r="T1829" s="19" t="s">
        <v>1610</v>
      </c>
      <c r="U1829" s="15" t="str">
        <f>IFERROR(R1829/T1829,"")</f>
        <v/>
      </c>
      <c r="V1829" s="19" t="s">
        <v>1610</v>
      </c>
      <c r="W1829" s="19" t="s">
        <v>1610</v>
      </c>
      <c r="X1829" s="15" t="str">
        <f>IFERROR((W1829-V1829)/V1829,"")</f>
        <v/>
      </c>
      <c r="Y1829" s="18">
        <v>0</v>
      </c>
      <c r="Z1829" s="18">
        <v>0</v>
      </c>
      <c r="AA1829" s="18">
        <v>0</v>
      </c>
      <c r="AB1829" s="18">
        <v>0</v>
      </c>
      <c r="AC1829" s="18">
        <v>0</v>
      </c>
      <c r="AD1829" s="18">
        <v>0</v>
      </c>
      <c r="AE1829" s="18">
        <v>3152</v>
      </c>
      <c r="AF1829" s="18">
        <v>0</v>
      </c>
      <c r="AG1829" s="18">
        <v>0</v>
      </c>
      <c r="AH1829" s="18">
        <v>0</v>
      </c>
      <c r="AI1829" s="18">
        <v>0</v>
      </c>
      <c r="AJ1829" s="18">
        <v>0</v>
      </c>
      <c r="AK1829" s="23">
        <f>SUM(Y1829:AJ1829)</f>
        <v>3152</v>
      </c>
      <c r="AL1829" s="23">
        <f>MAX(Y1829:AJ1829)</f>
        <v>3152</v>
      </c>
      <c r="AM1829">
        <f>COUNTIF(Y1829:AJ1829,"&gt;1")</f>
        <v>1</v>
      </c>
    </row>
    <row r="1830" spans="1:39" ht="15.75" x14ac:dyDescent="0.25">
      <c r="A1830" s="21" t="s">
        <v>3192</v>
      </c>
      <c r="B1830" s="21" t="s">
        <v>1519</v>
      </c>
      <c r="C1830" s="21">
        <v>40551745</v>
      </c>
      <c r="D1830" s="25">
        <v>194663</v>
      </c>
      <c r="E1830" s="21" t="s">
        <v>1575</v>
      </c>
      <c r="F1830" s="21" t="s">
        <v>1787</v>
      </c>
      <c r="G1830" s="21" t="s">
        <v>939</v>
      </c>
      <c r="H1830" s="25" t="s">
        <v>77</v>
      </c>
      <c r="I1830" s="21" t="s">
        <v>16</v>
      </c>
      <c r="J1830" s="21" t="s">
        <v>17</v>
      </c>
      <c r="K1830" s="38">
        <v>45468</v>
      </c>
      <c r="L1830" s="38"/>
      <c r="M1830" s="39" t="s">
        <v>53</v>
      </c>
      <c r="N1830" s="18" t="s">
        <v>1610</v>
      </c>
      <c r="O1830" s="18" t="s">
        <v>1610</v>
      </c>
      <c r="P1830" s="15" t="str">
        <f>IFERROR((O1830-N1830)/N1830,"")</f>
        <v/>
      </c>
      <c r="Q1830" s="19" t="s">
        <v>1610</v>
      </c>
      <c r="R1830" s="19" t="s">
        <v>1610</v>
      </c>
      <c r="S1830" s="15" t="str">
        <f>IFERROR((R1830-Q1830)/Q1830,"")</f>
        <v/>
      </c>
      <c r="T1830" s="19" t="s">
        <v>1610</v>
      </c>
      <c r="U1830" s="15" t="str">
        <f>IFERROR(R1830/T1830,"")</f>
        <v/>
      </c>
      <c r="V1830" s="19" t="s">
        <v>1610</v>
      </c>
      <c r="W1830" s="19" t="s">
        <v>1610</v>
      </c>
      <c r="X1830" s="15" t="str">
        <f>IFERROR((W1830-V1830)/V1830,"")</f>
        <v/>
      </c>
      <c r="Y1830" s="18" t="s">
        <v>1610</v>
      </c>
      <c r="Z1830" s="18" t="s">
        <v>1610</v>
      </c>
      <c r="AA1830" s="18" t="s">
        <v>1610</v>
      </c>
      <c r="AB1830" s="18" t="s">
        <v>1610</v>
      </c>
      <c r="AC1830" s="18" t="s">
        <v>1610</v>
      </c>
      <c r="AD1830" s="18" t="s">
        <v>1610</v>
      </c>
      <c r="AE1830" s="18" t="s">
        <v>1610</v>
      </c>
      <c r="AF1830" s="18" t="s">
        <v>1610</v>
      </c>
      <c r="AG1830" s="18" t="s">
        <v>1610</v>
      </c>
      <c r="AH1830" s="18" t="s">
        <v>1610</v>
      </c>
      <c r="AI1830" s="18" t="s">
        <v>1610</v>
      </c>
      <c r="AJ1830" s="18" t="s">
        <v>1610</v>
      </c>
      <c r="AK1830" s="23">
        <f>SUM(Y1830:AJ1830)</f>
        <v>0</v>
      </c>
      <c r="AL1830" s="23">
        <f>MAX(Y1830:AJ1830)</f>
        <v>0</v>
      </c>
      <c r="AM1830">
        <f>COUNTIF(Y1830:AJ1830,"&gt;1")</f>
        <v>0</v>
      </c>
    </row>
    <row r="1831" spans="1:39" ht="15.75" x14ac:dyDescent="0.25">
      <c r="A1831" s="21"/>
      <c r="B1831" s="21" t="s">
        <v>1520</v>
      </c>
      <c r="C1831" s="21">
        <v>40551996</v>
      </c>
      <c r="D1831" s="25">
        <v>800236</v>
      </c>
      <c r="E1831" s="21" t="s">
        <v>33</v>
      </c>
      <c r="F1831" s="21" t="s">
        <v>1147</v>
      </c>
      <c r="G1831" s="21" t="s">
        <v>479</v>
      </c>
      <c r="H1831" s="25" t="s">
        <v>77</v>
      </c>
      <c r="I1831" s="21" t="s">
        <v>300</v>
      </c>
      <c r="J1831" s="21" t="s">
        <v>300</v>
      </c>
      <c r="K1831" s="38">
        <v>46241</v>
      </c>
      <c r="L1831" s="38">
        <v>46238</v>
      </c>
      <c r="M1831" s="39" t="s">
        <v>18</v>
      </c>
      <c r="N1831" s="18">
        <v>60720</v>
      </c>
      <c r="O1831" s="18">
        <v>62430</v>
      </c>
      <c r="P1831" s="15">
        <f>IFERROR((O1831-N1831)/N1831,"")</f>
        <v>2.816205533596838E-2</v>
      </c>
      <c r="Q1831" s="19">
        <v>1605</v>
      </c>
      <c r="R1831" s="19">
        <v>1164</v>
      </c>
      <c r="S1831" s="15">
        <f>IFERROR((R1831-Q1831)/Q1831,"")</f>
        <v>-0.27476635514018694</v>
      </c>
      <c r="T1831" s="19">
        <v>3541</v>
      </c>
      <c r="U1831" s="15">
        <f>IFERROR(R1831/T1831,"")</f>
        <v>0.32872070036712792</v>
      </c>
      <c r="V1831" s="19">
        <v>52</v>
      </c>
      <c r="W1831" s="19">
        <v>49</v>
      </c>
      <c r="X1831" s="15">
        <f>IFERROR((W1831-V1831)/V1831,"")</f>
        <v>-5.7692307692307696E-2</v>
      </c>
      <c r="Y1831" s="18">
        <v>31590</v>
      </c>
      <c r="Z1831" s="18">
        <v>23370</v>
      </c>
      <c r="AA1831" s="18">
        <v>12780</v>
      </c>
      <c r="AB1831" s="18">
        <v>34605</v>
      </c>
      <c r="AC1831" s="18">
        <v>9045</v>
      </c>
      <c r="AD1831" s="18">
        <v>6210</v>
      </c>
      <c r="AE1831" s="18">
        <v>11760</v>
      </c>
      <c r="AF1831" s="18">
        <v>17730</v>
      </c>
      <c r="AG1831" s="18">
        <v>25620</v>
      </c>
      <c r="AH1831" s="18">
        <v>1935</v>
      </c>
      <c r="AI1831" s="18">
        <v>16245</v>
      </c>
      <c r="AJ1831" s="18">
        <v>18630</v>
      </c>
      <c r="AK1831" s="23">
        <f>SUM(Y1831:AJ1831)</f>
        <v>209520</v>
      </c>
      <c r="AL1831" s="23">
        <f>MAX(Y1831:AJ1831)</f>
        <v>34605</v>
      </c>
      <c r="AM1831">
        <f>COUNTIF(Y1831:AJ1831,"&gt;1")</f>
        <v>12</v>
      </c>
    </row>
    <row r="1832" spans="1:39" ht="15.75" x14ac:dyDescent="0.25">
      <c r="A1832" s="21"/>
      <c r="B1832" s="21" t="s">
        <v>1520</v>
      </c>
      <c r="C1832" s="21">
        <v>40629325</v>
      </c>
      <c r="D1832" s="25" t="s">
        <v>2385</v>
      </c>
      <c r="E1832" s="21" t="s">
        <v>12</v>
      </c>
      <c r="F1832" s="21" t="s">
        <v>2386</v>
      </c>
      <c r="G1832" s="21" t="s">
        <v>35</v>
      </c>
      <c r="H1832" s="25" t="s">
        <v>15</v>
      </c>
      <c r="I1832" s="21" t="s">
        <v>21</v>
      </c>
      <c r="J1832" s="21" t="s">
        <v>21</v>
      </c>
      <c r="K1832" s="38">
        <v>46213</v>
      </c>
      <c r="L1832" s="38">
        <v>46219</v>
      </c>
      <c r="M1832" s="39" t="s">
        <v>18</v>
      </c>
      <c r="N1832" s="18">
        <v>0</v>
      </c>
      <c r="O1832" s="18">
        <v>1440</v>
      </c>
      <c r="P1832" s="15" t="str">
        <f>IFERROR((O1832-N1832)/N1832,"")</f>
        <v/>
      </c>
      <c r="Q1832" s="19">
        <v>0</v>
      </c>
      <c r="R1832" s="19">
        <v>13</v>
      </c>
      <c r="S1832" s="15" t="str">
        <f>IFERROR((R1832-Q1832)/Q1832,"")</f>
        <v/>
      </c>
      <c r="T1832" s="19">
        <v>4</v>
      </c>
      <c r="U1832" s="15">
        <f>IFERROR(R1832/T1832,"")</f>
        <v>3.25</v>
      </c>
      <c r="V1832" s="19">
        <v>5</v>
      </c>
      <c r="W1832" s="19">
        <v>12</v>
      </c>
      <c r="X1832" s="15">
        <f>IFERROR((W1832-V1832)/V1832,"")</f>
        <v>1.4</v>
      </c>
      <c r="Y1832" s="18">
        <v>0</v>
      </c>
      <c r="Z1832" s="18">
        <v>0</v>
      </c>
      <c r="AA1832" s="18">
        <v>0</v>
      </c>
      <c r="AB1832" s="18">
        <v>0</v>
      </c>
      <c r="AC1832" s="18">
        <v>0</v>
      </c>
      <c r="AD1832" s="18">
        <v>1440</v>
      </c>
      <c r="AE1832" s="18">
        <v>0</v>
      </c>
      <c r="AF1832" s="18">
        <v>0</v>
      </c>
      <c r="AG1832" s="18">
        <v>0</v>
      </c>
      <c r="AH1832" s="18">
        <v>0</v>
      </c>
      <c r="AI1832" s="18">
        <v>0</v>
      </c>
      <c r="AJ1832" s="18">
        <v>1440</v>
      </c>
      <c r="AK1832" s="23">
        <f>SUM(Y1832:AJ1832)</f>
        <v>2880</v>
      </c>
      <c r="AL1832" s="23">
        <f>MAX(Y1832:AJ1832)</f>
        <v>1440</v>
      </c>
      <c r="AM1832">
        <f>COUNTIF(Y1832:AJ1832,"&gt;1")</f>
        <v>2</v>
      </c>
    </row>
    <row r="1833" spans="1:39" ht="15.75" x14ac:dyDescent="0.25">
      <c r="A1833" s="21"/>
      <c r="B1833" s="21" t="s">
        <v>1519</v>
      </c>
      <c r="C1833" s="21">
        <v>40762472</v>
      </c>
      <c r="D1833" s="25">
        <v>194137</v>
      </c>
      <c r="E1833" s="21" t="s">
        <v>1798</v>
      </c>
      <c r="F1833" s="21" t="s">
        <v>1028</v>
      </c>
      <c r="G1833" s="21" t="s">
        <v>239</v>
      </c>
      <c r="H1833" s="25" t="s">
        <v>145</v>
      </c>
      <c r="I1833" s="21" t="s">
        <v>21</v>
      </c>
      <c r="J1833" s="21" t="s">
        <v>21</v>
      </c>
      <c r="K1833" s="38">
        <v>45833</v>
      </c>
      <c r="L1833" s="38">
        <v>46223</v>
      </c>
      <c r="M1833" s="39" t="s">
        <v>18</v>
      </c>
      <c r="N1833" s="18">
        <v>3600</v>
      </c>
      <c r="O1833" s="18">
        <v>0</v>
      </c>
      <c r="P1833" s="15">
        <f>IFERROR((O1833-N1833)/N1833,"")</f>
        <v>-1</v>
      </c>
      <c r="Q1833" s="19">
        <v>34</v>
      </c>
      <c r="R1833" s="19">
        <v>9</v>
      </c>
      <c r="S1833" s="15">
        <f>IFERROR((R1833-Q1833)/Q1833,"")</f>
        <v>-0.73529411764705888</v>
      </c>
      <c r="T1833" s="19">
        <v>4</v>
      </c>
      <c r="U1833" s="15">
        <f>IFERROR(R1833/T1833,"")</f>
        <v>2.25</v>
      </c>
      <c r="V1833" s="19">
        <v>44</v>
      </c>
      <c r="W1833" s="19">
        <v>9</v>
      </c>
      <c r="X1833" s="15">
        <f>IFERROR((W1833-V1833)/V1833,"")</f>
        <v>-0.79545454545454541</v>
      </c>
      <c r="Y1833" s="18" t="s">
        <v>1610</v>
      </c>
      <c r="Z1833" s="18" t="s">
        <v>1610</v>
      </c>
      <c r="AA1833" s="18" t="s">
        <v>1610</v>
      </c>
      <c r="AB1833" s="18" t="s">
        <v>1610</v>
      </c>
      <c r="AC1833" s="18" t="s">
        <v>1610</v>
      </c>
      <c r="AD1833" s="18" t="s">
        <v>1610</v>
      </c>
      <c r="AE1833" s="18" t="s">
        <v>1610</v>
      </c>
      <c r="AF1833" s="18" t="s">
        <v>1610</v>
      </c>
      <c r="AG1833" s="18" t="s">
        <v>1610</v>
      </c>
      <c r="AH1833" s="18" t="s">
        <v>1610</v>
      </c>
      <c r="AI1833" s="18" t="s">
        <v>1610</v>
      </c>
      <c r="AJ1833" s="18" t="s">
        <v>1610</v>
      </c>
      <c r="AK1833" s="23">
        <f>SUM(Y1833:AJ1833)</f>
        <v>0</v>
      </c>
      <c r="AL1833" s="23">
        <f>MAX(Y1833:AJ1833)</f>
        <v>0</v>
      </c>
      <c r="AM1833">
        <f>COUNTIF(Y1833:AJ1833,"&gt;1")</f>
        <v>0</v>
      </c>
    </row>
    <row r="1834" spans="1:39" ht="15.75" x14ac:dyDescent="0.25">
      <c r="A1834" s="21"/>
      <c r="B1834" s="21" t="s">
        <v>1519</v>
      </c>
      <c r="C1834" s="21">
        <v>40829988</v>
      </c>
      <c r="D1834" s="25">
        <v>193864</v>
      </c>
      <c r="E1834" s="21" t="s">
        <v>24</v>
      </c>
      <c r="F1834" s="21" t="s">
        <v>967</v>
      </c>
      <c r="G1834" s="21" t="s">
        <v>968</v>
      </c>
      <c r="H1834" s="25" t="s">
        <v>170</v>
      </c>
      <c r="I1834" s="21" t="s">
        <v>21</v>
      </c>
      <c r="J1834" s="21" t="s">
        <v>21</v>
      </c>
      <c r="K1834" s="38">
        <v>46142</v>
      </c>
      <c r="L1834" s="38">
        <v>45376</v>
      </c>
      <c r="M1834" s="39" t="s">
        <v>18</v>
      </c>
      <c r="N1834" s="18">
        <v>0</v>
      </c>
      <c r="O1834" s="18">
        <v>4057</v>
      </c>
      <c r="P1834" s="15" t="str">
        <f>IFERROR((O1834-N1834)/N1834,"")</f>
        <v/>
      </c>
      <c r="Q1834" s="19">
        <v>0</v>
      </c>
      <c r="R1834" s="19">
        <v>0</v>
      </c>
      <c r="S1834" s="15" t="str">
        <f>IFERROR((R1834-Q1834)/Q1834,"")</f>
        <v/>
      </c>
      <c r="T1834" s="19" t="s">
        <v>1610</v>
      </c>
      <c r="U1834" s="15" t="str">
        <f>IFERROR(R1834/T1834,"")</f>
        <v/>
      </c>
      <c r="V1834" s="19" t="s">
        <v>1610</v>
      </c>
      <c r="W1834" s="19" t="s">
        <v>1610</v>
      </c>
      <c r="X1834" s="15" t="str">
        <f>IFERROR((W1834-V1834)/V1834,"")</f>
        <v/>
      </c>
      <c r="Y1834" s="18">
        <v>0</v>
      </c>
      <c r="Z1834" s="18">
        <v>0</v>
      </c>
      <c r="AA1834" s="18">
        <v>0</v>
      </c>
      <c r="AB1834" s="18">
        <v>0</v>
      </c>
      <c r="AC1834" s="18">
        <v>0</v>
      </c>
      <c r="AD1834" s="18">
        <v>0</v>
      </c>
      <c r="AE1834" s="18">
        <v>0</v>
      </c>
      <c r="AF1834" s="18">
        <v>0</v>
      </c>
      <c r="AG1834" s="18">
        <v>4057</v>
      </c>
      <c r="AH1834" s="18">
        <v>0</v>
      </c>
      <c r="AI1834" s="18">
        <v>0</v>
      </c>
      <c r="AJ1834" s="18">
        <v>0</v>
      </c>
      <c r="AK1834" s="23">
        <f>SUM(Y1834:AJ1834)</f>
        <v>4057</v>
      </c>
      <c r="AL1834" s="23">
        <f>MAX(Y1834:AJ1834)</f>
        <v>4057</v>
      </c>
      <c r="AM1834">
        <f>COUNTIF(Y1834:AJ1834,"&gt;1")</f>
        <v>1</v>
      </c>
    </row>
    <row r="1835" spans="1:39" ht="15.75" x14ac:dyDescent="0.25">
      <c r="A1835" s="21"/>
      <c r="B1835" s="21" t="s">
        <v>1520</v>
      </c>
      <c r="C1835" s="21">
        <v>40903608</v>
      </c>
      <c r="D1835" s="25">
        <v>193554</v>
      </c>
      <c r="E1835" s="21" t="s">
        <v>1642</v>
      </c>
      <c r="F1835" s="21" t="s">
        <v>2015</v>
      </c>
      <c r="G1835" s="21" t="s">
        <v>58</v>
      </c>
      <c r="H1835" s="25" t="s">
        <v>15</v>
      </c>
      <c r="I1835" s="21" t="s">
        <v>85</v>
      </c>
      <c r="J1835" s="21" t="s">
        <v>386</v>
      </c>
      <c r="K1835" s="38">
        <v>45805</v>
      </c>
      <c r="L1835" s="38">
        <v>44795</v>
      </c>
      <c r="M1835" s="39" t="s">
        <v>53</v>
      </c>
      <c r="N1835" s="18">
        <v>5469.93</v>
      </c>
      <c r="O1835" s="18">
        <v>0</v>
      </c>
      <c r="P1835" s="15">
        <f>IFERROR((O1835-N1835)/N1835,"")</f>
        <v>-1</v>
      </c>
      <c r="Q1835" s="19">
        <v>0</v>
      </c>
      <c r="R1835" s="19">
        <v>0</v>
      </c>
      <c r="S1835" s="15" t="str">
        <f>IFERROR((R1835-Q1835)/Q1835,"")</f>
        <v/>
      </c>
      <c r="T1835" s="19" t="s">
        <v>1610</v>
      </c>
      <c r="U1835" s="15" t="str">
        <f>IFERROR(R1835/T1835,"")</f>
        <v/>
      </c>
      <c r="V1835" s="19" t="s">
        <v>1610</v>
      </c>
      <c r="W1835" s="19" t="s">
        <v>1610</v>
      </c>
      <c r="X1835" s="15" t="str">
        <f>IFERROR((W1835-V1835)/V1835,"")</f>
        <v/>
      </c>
      <c r="Y1835" s="18" t="s">
        <v>1610</v>
      </c>
      <c r="Z1835" s="18" t="s">
        <v>1610</v>
      </c>
      <c r="AA1835" s="18" t="s">
        <v>1610</v>
      </c>
      <c r="AB1835" s="18" t="s">
        <v>1610</v>
      </c>
      <c r="AC1835" s="18" t="s">
        <v>1610</v>
      </c>
      <c r="AD1835" s="18" t="s">
        <v>1610</v>
      </c>
      <c r="AE1835" s="18" t="s">
        <v>1610</v>
      </c>
      <c r="AF1835" s="18" t="s">
        <v>1610</v>
      </c>
      <c r="AG1835" s="18" t="s">
        <v>1610</v>
      </c>
      <c r="AH1835" s="18" t="s">
        <v>1610</v>
      </c>
      <c r="AI1835" s="18" t="s">
        <v>1610</v>
      </c>
      <c r="AJ1835" s="18" t="s">
        <v>1610</v>
      </c>
      <c r="AK1835" s="23">
        <f>SUM(Y1835:AJ1835)</f>
        <v>0</v>
      </c>
      <c r="AL1835" s="23">
        <f>MAX(Y1835:AJ1835)</f>
        <v>0</v>
      </c>
      <c r="AM1835">
        <f>COUNTIF(Y1835:AJ1835,"&gt;1")</f>
        <v>0</v>
      </c>
    </row>
    <row r="1836" spans="1:39" ht="15.75" x14ac:dyDescent="0.25">
      <c r="A1836" s="21" t="s">
        <v>3210</v>
      </c>
      <c r="B1836" s="21" t="s">
        <v>1520</v>
      </c>
      <c r="C1836" s="21">
        <v>41015949</v>
      </c>
      <c r="D1836" s="25">
        <v>192617</v>
      </c>
      <c r="E1836" s="21" t="s">
        <v>1180</v>
      </c>
      <c r="F1836" s="21" t="s">
        <v>2016</v>
      </c>
      <c r="G1836" s="21" t="s">
        <v>790</v>
      </c>
      <c r="H1836" s="25" t="s">
        <v>51</v>
      </c>
      <c r="I1836" s="21" t="s">
        <v>21</v>
      </c>
      <c r="J1836" s="21" t="s">
        <v>21</v>
      </c>
      <c r="K1836" s="38"/>
      <c r="L1836" s="38">
        <v>45208</v>
      </c>
      <c r="M1836" s="39" t="s">
        <v>53</v>
      </c>
      <c r="N1836" s="18" t="s">
        <v>1610</v>
      </c>
      <c r="O1836" s="18" t="s">
        <v>1610</v>
      </c>
      <c r="P1836" s="15" t="str">
        <f>IFERROR((O1836-N1836)/N1836,"")</f>
        <v/>
      </c>
      <c r="Q1836" s="19" t="s">
        <v>1610</v>
      </c>
      <c r="R1836" s="19" t="s">
        <v>1610</v>
      </c>
      <c r="S1836" s="15" t="str">
        <f>IFERROR((R1836-Q1836)/Q1836,"")</f>
        <v/>
      </c>
      <c r="T1836" s="19" t="s">
        <v>1610</v>
      </c>
      <c r="U1836" s="15" t="str">
        <f>IFERROR(R1836/T1836,"")</f>
        <v/>
      </c>
      <c r="V1836" s="19" t="s">
        <v>1610</v>
      </c>
      <c r="W1836" s="19" t="s">
        <v>1610</v>
      </c>
      <c r="X1836" s="15" t="str">
        <f>IFERROR((W1836-V1836)/V1836,"")</f>
        <v/>
      </c>
      <c r="Y1836" s="18" t="s">
        <v>1610</v>
      </c>
      <c r="Z1836" s="18" t="s">
        <v>1610</v>
      </c>
      <c r="AA1836" s="18" t="s">
        <v>1610</v>
      </c>
      <c r="AB1836" s="18" t="s">
        <v>1610</v>
      </c>
      <c r="AC1836" s="18" t="s">
        <v>1610</v>
      </c>
      <c r="AD1836" s="18" t="s">
        <v>1610</v>
      </c>
      <c r="AE1836" s="18" t="s">
        <v>1610</v>
      </c>
      <c r="AF1836" s="18" t="s">
        <v>1610</v>
      </c>
      <c r="AG1836" s="18" t="s">
        <v>1610</v>
      </c>
      <c r="AH1836" s="18" t="s">
        <v>1610</v>
      </c>
      <c r="AI1836" s="18" t="s">
        <v>1610</v>
      </c>
      <c r="AJ1836" s="18" t="s">
        <v>1610</v>
      </c>
      <c r="AK1836" s="23">
        <f>SUM(Y1836:AJ1836)</f>
        <v>0</v>
      </c>
      <c r="AL1836" s="23">
        <f>MAX(Y1836:AJ1836)</f>
        <v>0</v>
      </c>
      <c r="AM1836">
        <f>COUNTIF(Y1836:AJ1836,"&gt;1")</f>
        <v>0</v>
      </c>
    </row>
    <row r="1837" spans="1:39" ht="15.75" x14ac:dyDescent="0.25">
      <c r="A1837" s="21" t="s">
        <v>2618</v>
      </c>
      <c r="B1837" s="21" t="s">
        <v>1519</v>
      </c>
      <c r="C1837" s="21">
        <v>41070889</v>
      </c>
      <c r="D1837" s="25" t="s">
        <v>3246</v>
      </c>
      <c r="E1837" s="21" t="s">
        <v>2933</v>
      </c>
      <c r="F1837" s="21" t="s">
        <v>3247</v>
      </c>
      <c r="G1837" s="21" t="s">
        <v>169</v>
      </c>
      <c r="H1837" s="25" t="s">
        <v>170</v>
      </c>
      <c r="I1837" s="21" t="s">
        <v>85</v>
      </c>
      <c r="J1837" s="21" t="s">
        <v>306</v>
      </c>
      <c r="K1837" s="38">
        <v>46136</v>
      </c>
      <c r="L1837" s="38"/>
      <c r="M1837" s="39" t="s">
        <v>18</v>
      </c>
      <c r="N1837" s="18">
        <v>0</v>
      </c>
      <c r="O1837" s="18">
        <v>780</v>
      </c>
      <c r="P1837" s="15" t="str">
        <f>IFERROR((O1837-N1837)/N1837,"")</f>
        <v/>
      </c>
      <c r="Q1837" s="19">
        <v>0</v>
      </c>
      <c r="R1837" s="19">
        <v>0</v>
      </c>
      <c r="S1837" s="15" t="str">
        <f>IFERROR((R1837-Q1837)/Q1837,"")</f>
        <v/>
      </c>
      <c r="T1837" s="19" t="s">
        <v>1610</v>
      </c>
      <c r="U1837" s="15" t="str">
        <f>IFERROR(R1837/T1837,"")</f>
        <v/>
      </c>
      <c r="V1837" s="19" t="s">
        <v>1610</v>
      </c>
      <c r="W1837" s="19" t="s">
        <v>1610</v>
      </c>
      <c r="X1837" s="15" t="str">
        <f>IFERROR((W1837-V1837)/V1837,"")</f>
        <v/>
      </c>
      <c r="Y1837" s="18">
        <v>0</v>
      </c>
      <c r="Z1837" s="18">
        <v>0</v>
      </c>
      <c r="AA1837" s="18">
        <v>0</v>
      </c>
      <c r="AB1837" s="18">
        <v>0</v>
      </c>
      <c r="AC1837" s="18">
        <v>0</v>
      </c>
      <c r="AD1837" s="18">
        <v>0</v>
      </c>
      <c r="AE1837" s="18">
        <v>0</v>
      </c>
      <c r="AF1837" s="18">
        <v>0</v>
      </c>
      <c r="AG1837" s="18">
        <v>780</v>
      </c>
      <c r="AH1837" s="18">
        <v>0</v>
      </c>
      <c r="AI1837" s="18">
        <v>0</v>
      </c>
      <c r="AJ1837" s="18">
        <v>0</v>
      </c>
      <c r="AK1837" s="23">
        <f>SUM(Y1837:AJ1837)</f>
        <v>780</v>
      </c>
      <c r="AL1837" s="23">
        <f>MAX(Y1837:AJ1837)</f>
        <v>780</v>
      </c>
      <c r="AM1837">
        <f>COUNTIF(Y1837:AJ1837,"&gt;1")</f>
        <v>1</v>
      </c>
    </row>
    <row r="1838" spans="1:39" ht="15.75" x14ac:dyDescent="0.25">
      <c r="A1838" s="21"/>
      <c r="B1838" s="21" t="s">
        <v>1520</v>
      </c>
      <c r="C1838" s="21">
        <v>41229803</v>
      </c>
      <c r="D1838" s="25">
        <v>192774</v>
      </c>
      <c r="E1838" s="21" t="s">
        <v>1180</v>
      </c>
      <c r="F1838" s="21" t="s">
        <v>1414</v>
      </c>
      <c r="G1838" s="21" t="s">
        <v>49</v>
      </c>
      <c r="H1838" s="25" t="s">
        <v>45</v>
      </c>
      <c r="I1838" s="21" t="s">
        <v>21</v>
      </c>
      <c r="J1838" s="21" t="s">
        <v>21</v>
      </c>
      <c r="K1838" s="38">
        <v>46233</v>
      </c>
      <c r="L1838" s="38"/>
      <c r="M1838" s="39" t="s">
        <v>18</v>
      </c>
      <c r="N1838" s="18">
        <v>0</v>
      </c>
      <c r="O1838" s="18">
        <v>1284</v>
      </c>
      <c r="P1838" s="15" t="str">
        <f>IFERROR((O1838-N1838)/N1838,"")</f>
        <v/>
      </c>
      <c r="Q1838" s="19">
        <v>0</v>
      </c>
      <c r="R1838" s="19">
        <v>0</v>
      </c>
      <c r="S1838" s="15" t="str">
        <f>IFERROR((R1838-Q1838)/Q1838,"")</f>
        <v/>
      </c>
      <c r="T1838" s="19" t="s">
        <v>1610</v>
      </c>
      <c r="U1838" s="15" t="str">
        <f>IFERROR(R1838/T1838,"")</f>
        <v/>
      </c>
      <c r="V1838" s="19" t="s">
        <v>1610</v>
      </c>
      <c r="W1838" s="19" t="s">
        <v>1610</v>
      </c>
      <c r="X1838" s="15" t="str">
        <f>IFERROR((W1838-V1838)/V1838,"")</f>
        <v/>
      </c>
      <c r="Y1838" s="18">
        <v>0</v>
      </c>
      <c r="Z1838" s="18">
        <v>0</v>
      </c>
      <c r="AA1838" s="18">
        <v>0</v>
      </c>
      <c r="AB1838" s="18">
        <v>0</v>
      </c>
      <c r="AC1838" s="18">
        <v>0</v>
      </c>
      <c r="AD1838" s="18">
        <v>584</v>
      </c>
      <c r="AE1838" s="18">
        <v>0</v>
      </c>
      <c r="AF1838" s="18">
        <v>0</v>
      </c>
      <c r="AG1838" s="18">
        <v>0</v>
      </c>
      <c r="AH1838" s="18">
        <v>0</v>
      </c>
      <c r="AI1838" s="18">
        <v>0</v>
      </c>
      <c r="AJ1838" s="18">
        <v>1284</v>
      </c>
      <c r="AK1838" s="23">
        <f>SUM(Y1838:AJ1838)</f>
        <v>1868</v>
      </c>
      <c r="AL1838" s="23">
        <f>MAX(Y1838:AJ1838)</f>
        <v>1284</v>
      </c>
      <c r="AM1838">
        <f>COUNTIF(Y1838:AJ1838,"&gt;1")</f>
        <v>2</v>
      </c>
    </row>
    <row r="1839" spans="1:39" ht="15.75" x14ac:dyDescent="0.25">
      <c r="A1839" s="21"/>
      <c r="B1839" s="21" t="s">
        <v>1520</v>
      </c>
      <c r="C1839" s="21">
        <v>41570356</v>
      </c>
      <c r="D1839" s="25">
        <v>192777</v>
      </c>
      <c r="E1839" s="21" t="s">
        <v>69</v>
      </c>
      <c r="F1839" s="21" t="s">
        <v>817</v>
      </c>
      <c r="G1839" s="21" t="s">
        <v>235</v>
      </c>
      <c r="H1839" s="25" t="s">
        <v>20</v>
      </c>
      <c r="I1839" s="21" t="s">
        <v>27</v>
      </c>
      <c r="J1839" s="21" t="s">
        <v>210</v>
      </c>
      <c r="K1839" s="38">
        <v>46170</v>
      </c>
      <c r="L1839" s="38">
        <v>46230</v>
      </c>
      <c r="M1839" s="39" t="s">
        <v>18</v>
      </c>
      <c r="N1839" s="18">
        <v>0</v>
      </c>
      <c r="O1839" s="18">
        <v>7755</v>
      </c>
      <c r="P1839" s="15" t="str">
        <f>IFERROR((O1839-N1839)/N1839,"")</f>
        <v/>
      </c>
      <c r="Q1839" s="19">
        <v>96</v>
      </c>
      <c r="R1839" s="19">
        <v>38</v>
      </c>
      <c r="S1839" s="15">
        <f>IFERROR((R1839-Q1839)/Q1839,"")</f>
        <v>-0.60416666666666663</v>
      </c>
      <c r="T1839" s="19">
        <v>155</v>
      </c>
      <c r="U1839" s="15">
        <f>IFERROR(R1839/T1839,"")</f>
        <v>0.24516129032258063</v>
      </c>
      <c r="V1839" s="19">
        <v>27</v>
      </c>
      <c r="W1839" s="19">
        <v>19</v>
      </c>
      <c r="X1839" s="15">
        <f>IFERROR((W1839-V1839)/V1839,"")</f>
        <v>-0.29629629629629628</v>
      </c>
      <c r="Y1839" s="18">
        <v>0</v>
      </c>
      <c r="Z1839" s="18">
        <v>0</v>
      </c>
      <c r="AA1839" s="18">
        <v>0</v>
      </c>
      <c r="AB1839" s="18">
        <v>0</v>
      </c>
      <c r="AC1839" s="18">
        <v>0</v>
      </c>
      <c r="AD1839" s="18">
        <v>0</v>
      </c>
      <c r="AE1839" s="18">
        <v>0</v>
      </c>
      <c r="AF1839" s="18">
        <v>0</v>
      </c>
      <c r="AG1839" s="18">
        <v>0</v>
      </c>
      <c r="AH1839" s="18">
        <v>7755</v>
      </c>
      <c r="AI1839" s="18">
        <v>0</v>
      </c>
      <c r="AJ1839" s="18">
        <v>0</v>
      </c>
      <c r="AK1839" s="23">
        <f>SUM(Y1839:AJ1839)</f>
        <v>7755</v>
      </c>
      <c r="AL1839" s="23">
        <f>MAX(Y1839:AJ1839)</f>
        <v>7755</v>
      </c>
      <c r="AM1839">
        <f>COUNTIF(Y1839:AJ1839,"&gt;1")</f>
        <v>1</v>
      </c>
    </row>
    <row r="1840" spans="1:39" ht="15.75" x14ac:dyDescent="0.25">
      <c r="A1840" s="21" t="s">
        <v>3210</v>
      </c>
      <c r="B1840" s="21" t="s">
        <v>1520</v>
      </c>
      <c r="C1840" s="21">
        <v>41629934</v>
      </c>
      <c r="D1840" s="25">
        <v>193001</v>
      </c>
      <c r="E1840" s="21" t="s">
        <v>1180</v>
      </c>
      <c r="F1840" s="21" t="s">
        <v>1438</v>
      </c>
      <c r="G1840" s="21" t="s">
        <v>1439</v>
      </c>
      <c r="H1840" s="25" t="s">
        <v>121</v>
      </c>
      <c r="I1840" s="21" t="s">
        <v>21</v>
      </c>
      <c r="J1840" s="21" t="s">
        <v>21</v>
      </c>
      <c r="K1840" s="38">
        <v>44592</v>
      </c>
      <c r="L1840" s="38">
        <v>46181</v>
      </c>
      <c r="M1840" s="39" t="s">
        <v>53</v>
      </c>
      <c r="N1840" s="18">
        <v>0</v>
      </c>
      <c r="O1840" s="18">
        <v>0</v>
      </c>
      <c r="P1840" s="15" t="str">
        <f>IFERROR((O1840-N1840)/N1840,"")</f>
        <v/>
      </c>
      <c r="Q1840" s="19">
        <v>1</v>
      </c>
      <c r="R1840" s="19">
        <v>2</v>
      </c>
      <c r="S1840" s="15">
        <f>IFERROR((R1840-Q1840)/Q1840,"")</f>
        <v>1</v>
      </c>
      <c r="T1840" s="19">
        <v>9</v>
      </c>
      <c r="U1840" s="15">
        <f>IFERROR(R1840/T1840,"")</f>
        <v>0.22222222222222221</v>
      </c>
      <c r="V1840" s="19">
        <v>38</v>
      </c>
      <c r="W1840" s="19">
        <v>2</v>
      </c>
      <c r="X1840" s="15">
        <f>IFERROR((W1840-V1840)/V1840,"")</f>
        <v>-0.94736842105263153</v>
      </c>
      <c r="Y1840" s="18" t="s">
        <v>1610</v>
      </c>
      <c r="Z1840" s="18" t="s">
        <v>1610</v>
      </c>
      <c r="AA1840" s="18" t="s">
        <v>1610</v>
      </c>
      <c r="AB1840" s="18" t="s">
        <v>1610</v>
      </c>
      <c r="AC1840" s="18" t="s">
        <v>1610</v>
      </c>
      <c r="AD1840" s="18" t="s">
        <v>1610</v>
      </c>
      <c r="AE1840" s="18" t="s">
        <v>1610</v>
      </c>
      <c r="AF1840" s="18" t="s">
        <v>1610</v>
      </c>
      <c r="AG1840" s="18" t="s">
        <v>1610</v>
      </c>
      <c r="AH1840" s="18" t="s">
        <v>1610</v>
      </c>
      <c r="AI1840" s="18" t="s">
        <v>1610</v>
      </c>
      <c r="AJ1840" s="18" t="s">
        <v>1610</v>
      </c>
      <c r="AK1840" s="23">
        <f>SUM(Y1840:AJ1840)</f>
        <v>0</v>
      </c>
      <c r="AL1840" s="23">
        <f>MAX(Y1840:AJ1840)</f>
        <v>0</v>
      </c>
      <c r="AM1840">
        <f>COUNTIF(Y1840:AJ1840,"&gt;1")</f>
        <v>0</v>
      </c>
    </row>
    <row r="1841" spans="1:39" ht="15.75" x14ac:dyDescent="0.25">
      <c r="A1841" s="21"/>
      <c r="B1841" s="21" t="s">
        <v>1520</v>
      </c>
      <c r="C1841" s="21">
        <v>41716499</v>
      </c>
      <c r="D1841" s="25" t="s">
        <v>2888</v>
      </c>
      <c r="E1841" s="21" t="s">
        <v>1575</v>
      </c>
      <c r="F1841" s="21" t="s">
        <v>2889</v>
      </c>
      <c r="G1841" s="21" t="s">
        <v>753</v>
      </c>
      <c r="H1841" s="25" t="s">
        <v>15</v>
      </c>
      <c r="I1841" s="21" t="s">
        <v>41</v>
      </c>
      <c r="J1841" s="21" t="s">
        <v>42</v>
      </c>
      <c r="K1841" s="38">
        <v>46190</v>
      </c>
      <c r="L1841" s="38">
        <v>46232</v>
      </c>
      <c r="M1841" s="39" t="s">
        <v>18</v>
      </c>
      <c r="N1841" s="18">
        <v>0</v>
      </c>
      <c r="O1841" s="18">
        <v>517</v>
      </c>
      <c r="P1841" s="15" t="str">
        <f>IFERROR((O1841-N1841)/N1841,"")</f>
        <v/>
      </c>
      <c r="Q1841" s="19">
        <v>0</v>
      </c>
      <c r="R1841" s="19">
        <v>46</v>
      </c>
      <c r="S1841" s="15" t="str">
        <f>IFERROR((R1841-Q1841)/Q1841,"")</f>
        <v/>
      </c>
      <c r="T1841" s="19" t="s">
        <v>1610</v>
      </c>
      <c r="U1841" s="15" t="str">
        <f>IFERROR(R1841/T1841,"")</f>
        <v/>
      </c>
      <c r="V1841" s="19">
        <v>9</v>
      </c>
      <c r="W1841" s="19">
        <v>9</v>
      </c>
      <c r="X1841" s="15">
        <f>IFERROR((W1841-V1841)/V1841,"")</f>
        <v>0</v>
      </c>
      <c r="Y1841" s="18">
        <v>0</v>
      </c>
      <c r="Z1841" s="18">
        <v>5455</v>
      </c>
      <c r="AA1841" s="18">
        <v>0</v>
      </c>
      <c r="AB1841" s="18">
        <v>0</v>
      </c>
      <c r="AC1841" s="18">
        <v>0</v>
      </c>
      <c r="AD1841" s="18">
        <v>0</v>
      </c>
      <c r="AE1841" s="18">
        <v>0</v>
      </c>
      <c r="AF1841" s="18">
        <v>3000</v>
      </c>
      <c r="AG1841" s="18">
        <v>0</v>
      </c>
      <c r="AH1841" s="18">
        <v>0</v>
      </c>
      <c r="AI1841" s="18">
        <v>517</v>
      </c>
      <c r="AJ1841" s="18">
        <v>0</v>
      </c>
      <c r="AK1841" s="23">
        <f>SUM(Y1841:AJ1841)</f>
        <v>8972</v>
      </c>
      <c r="AL1841" s="23">
        <f>MAX(Y1841:AJ1841)</f>
        <v>5455</v>
      </c>
      <c r="AM1841">
        <f>COUNTIF(Y1841:AJ1841,"&gt;1")</f>
        <v>3</v>
      </c>
    </row>
    <row r="1842" spans="1:39" ht="15.75" x14ac:dyDescent="0.25">
      <c r="A1842" s="21" t="s">
        <v>91</v>
      </c>
      <c r="B1842" s="21" t="s">
        <v>1519</v>
      </c>
      <c r="C1842" s="21">
        <v>41778008</v>
      </c>
      <c r="D1842" s="25">
        <v>193412</v>
      </c>
      <c r="E1842" s="21" t="s">
        <v>1642</v>
      </c>
      <c r="F1842" s="21" t="s">
        <v>894</v>
      </c>
      <c r="G1842" s="21" t="s">
        <v>78</v>
      </c>
      <c r="H1842" s="25" t="s">
        <v>79</v>
      </c>
      <c r="I1842" s="21" t="s">
        <v>88</v>
      </c>
      <c r="J1842" s="21" t="s">
        <v>93</v>
      </c>
      <c r="K1842" s="38">
        <v>45502</v>
      </c>
      <c r="L1842" s="38">
        <v>45819</v>
      </c>
      <c r="M1842" s="39" t="s">
        <v>53</v>
      </c>
      <c r="N1842" s="18">
        <v>0</v>
      </c>
      <c r="O1842" s="18">
        <v>0</v>
      </c>
      <c r="P1842" s="15" t="str">
        <f>IFERROR((O1842-N1842)/N1842,"")</f>
        <v/>
      </c>
      <c r="Q1842" s="19">
        <v>1</v>
      </c>
      <c r="R1842" s="19">
        <v>0</v>
      </c>
      <c r="S1842" s="15">
        <f>IFERROR((R1842-Q1842)/Q1842,"")</f>
        <v>-1</v>
      </c>
      <c r="T1842" s="19" t="s">
        <v>1610</v>
      </c>
      <c r="U1842" s="15" t="str">
        <f>IFERROR(R1842/T1842,"")</f>
        <v/>
      </c>
      <c r="V1842" s="19">
        <v>1</v>
      </c>
      <c r="W1842" s="19">
        <v>0</v>
      </c>
      <c r="X1842" s="15">
        <f>IFERROR((W1842-V1842)/V1842,"")</f>
        <v>-1</v>
      </c>
      <c r="Y1842" s="18" t="s">
        <v>1610</v>
      </c>
      <c r="Z1842" s="18" t="s">
        <v>1610</v>
      </c>
      <c r="AA1842" s="18" t="s">
        <v>1610</v>
      </c>
      <c r="AB1842" s="18" t="s">
        <v>1610</v>
      </c>
      <c r="AC1842" s="18" t="s">
        <v>1610</v>
      </c>
      <c r="AD1842" s="18" t="s">
        <v>1610</v>
      </c>
      <c r="AE1842" s="18" t="s">
        <v>1610</v>
      </c>
      <c r="AF1842" s="18" t="s">
        <v>1610</v>
      </c>
      <c r="AG1842" s="18" t="s">
        <v>1610</v>
      </c>
      <c r="AH1842" s="18" t="s">
        <v>1610</v>
      </c>
      <c r="AI1842" s="18" t="s">
        <v>1610</v>
      </c>
      <c r="AJ1842" s="18" t="s">
        <v>1610</v>
      </c>
      <c r="AK1842" s="23">
        <f>SUM(Y1842:AJ1842)</f>
        <v>0</v>
      </c>
      <c r="AL1842" s="23">
        <f>MAX(Y1842:AJ1842)</f>
        <v>0</v>
      </c>
      <c r="AM1842">
        <f>COUNTIF(Y1842:AJ1842,"&gt;1")</f>
        <v>0</v>
      </c>
    </row>
    <row r="1843" spans="1:39" ht="15.75" x14ac:dyDescent="0.25">
      <c r="A1843" s="21" t="s">
        <v>91</v>
      </c>
      <c r="B1843" s="21" t="s">
        <v>1520</v>
      </c>
      <c r="C1843" s="21">
        <v>41778008</v>
      </c>
      <c r="D1843" s="25">
        <v>193424</v>
      </c>
      <c r="E1843" s="21" t="s">
        <v>1642</v>
      </c>
      <c r="F1843" s="21" t="s">
        <v>894</v>
      </c>
      <c r="G1843" s="21" t="s">
        <v>621</v>
      </c>
      <c r="H1843" s="25" t="s">
        <v>20</v>
      </c>
      <c r="I1843" s="21" t="s">
        <v>88</v>
      </c>
      <c r="J1843" s="21" t="s">
        <v>93</v>
      </c>
      <c r="K1843" s="38">
        <v>45390</v>
      </c>
      <c r="L1843" s="38"/>
      <c r="M1843" s="39" t="s">
        <v>53</v>
      </c>
      <c r="N1843" s="18" t="s">
        <v>1610</v>
      </c>
      <c r="O1843" s="18" t="s">
        <v>1610</v>
      </c>
      <c r="P1843" s="15" t="str">
        <f>IFERROR((O1843-N1843)/N1843,"")</f>
        <v/>
      </c>
      <c r="Q1843" s="19" t="s">
        <v>1610</v>
      </c>
      <c r="R1843" s="19" t="s">
        <v>1610</v>
      </c>
      <c r="S1843" s="15" t="str">
        <f>IFERROR((R1843-Q1843)/Q1843,"")</f>
        <v/>
      </c>
      <c r="T1843" s="19" t="s">
        <v>1610</v>
      </c>
      <c r="U1843" s="15" t="str">
        <f>IFERROR(R1843/T1843,"")</f>
        <v/>
      </c>
      <c r="V1843" s="19" t="s">
        <v>1610</v>
      </c>
      <c r="W1843" s="19" t="s">
        <v>1610</v>
      </c>
      <c r="X1843" s="15" t="str">
        <f>IFERROR((W1843-V1843)/V1843,"")</f>
        <v/>
      </c>
      <c r="Y1843" s="18" t="s">
        <v>1610</v>
      </c>
      <c r="Z1843" s="18" t="s">
        <v>1610</v>
      </c>
      <c r="AA1843" s="18" t="s">
        <v>1610</v>
      </c>
      <c r="AB1843" s="18" t="s">
        <v>1610</v>
      </c>
      <c r="AC1843" s="18" t="s">
        <v>1610</v>
      </c>
      <c r="AD1843" s="18" t="s">
        <v>1610</v>
      </c>
      <c r="AE1843" s="18" t="s">
        <v>1610</v>
      </c>
      <c r="AF1843" s="18" t="s">
        <v>1610</v>
      </c>
      <c r="AG1843" s="18" t="s">
        <v>1610</v>
      </c>
      <c r="AH1843" s="18" t="s">
        <v>1610</v>
      </c>
      <c r="AI1843" s="18" t="s">
        <v>1610</v>
      </c>
      <c r="AJ1843" s="18" t="s">
        <v>1610</v>
      </c>
      <c r="AK1843" s="23">
        <f>SUM(Y1843:AJ1843)</f>
        <v>0</v>
      </c>
      <c r="AL1843" s="23">
        <f>MAX(Y1843:AJ1843)</f>
        <v>0</v>
      </c>
      <c r="AM1843">
        <f>COUNTIF(Y1843:AJ1843,"&gt;1")</f>
        <v>0</v>
      </c>
    </row>
    <row r="1844" spans="1:39" ht="15.75" x14ac:dyDescent="0.25">
      <c r="A1844" s="21"/>
      <c r="B1844" s="21" t="s">
        <v>1520</v>
      </c>
      <c r="C1844" s="21">
        <v>41782188</v>
      </c>
      <c r="D1844" s="25">
        <v>193404</v>
      </c>
      <c r="E1844" s="21" t="s">
        <v>33</v>
      </c>
      <c r="F1844" s="21" t="s">
        <v>1827</v>
      </c>
      <c r="G1844" s="21" t="s">
        <v>58</v>
      </c>
      <c r="H1844" s="25" t="s">
        <v>15</v>
      </c>
      <c r="I1844" s="21" t="s">
        <v>21</v>
      </c>
      <c r="J1844" s="21" t="s">
        <v>21</v>
      </c>
      <c r="K1844" s="38">
        <v>46205</v>
      </c>
      <c r="L1844" s="38">
        <v>46211</v>
      </c>
      <c r="M1844" s="39" t="s">
        <v>18</v>
      </c>
      <c r="N1844" s="18">
        <v>0</v>
      </c>
      <c r="O1844" s="18">
        <v>1440</v>
      </c>
      <c r="P1844" s="15" t="str">
        <f>IFERROR((O1844-N1844)/N1844,"")</f>
        <v/>
      </c>
      <c r="Q1844" s="19">
        <v>0</v>
      </c>
      <c r="R1844" s="19">
        <v>4</v>
      </c>
      <c r="S1844" s="15" t="str">
        <f>IFERROR((R1844-Q1844)/Q1844,"")</f>
        <v/>
      </c>
      <c r="T1844" s="19">
        <v>109</v>
      </c>
      <c r="U1844" s="15">
        <f>IFERROR(R1844/T1844,"")</f>
        <v>3.669724770642202E-2</v>
      </c>
      <c r="V1844" s="19">
        <v>12</v>
      </c>
      <c r="W1844" s="19">
        <v>4</v>
      </c>
      <c r="X1844" s="15">
        <f>IFERROR((W1844-V1844)/V1844,"")</f>
        <v>-0.66666666666666663</v>
      </c>
      <c r="Y1844" s="18">
        <v>0</v>
      </c>
      <c r="Z1844" s="18">
        <v>0</v>
      </c>
      <c r="AA1844" s="18">
        <v>0</v>
      </c>
      <c r="AB1844" s="18">
        <v>0</v>
      </c>
      <c r="AC1844" s="18">
        <v>1440</v>
      </c>
      <c r="AD1844" s="18">
        <v>0</v>
      </c>
      <c r="AE1844" s="18">
        <v>0</v>
      </c>
      <c r="AF1844" s="18">
        <v>0</v>
      </c>
      <c r="AG1844" s="18">
        <v>0</v>
      </c>
      <c r="AH1844" s="18">
        <v>0</v>
      </c>
      <c r="AI1844" s="18">
        <v>0</v>
      </c>
      <c r="AJ1844" s="18">
        <v>1440</v>
      </c>
      <c r="AK1844" s="23">
        <f>SUM(Y1844:AJ1844)</f>
        <v>2880</v>
      </c>
      <c r="AL1844" s="23">
        <f>MAX(Y1844:AJ1844)</f>
        <v>1440</v>
      </c>
      <c r="AM1844">
        <f>COUNTIF(Y1844:AJ1844,"&gt;1")</f>
        <v>2</v>
      </c>
    </row>
    <row r="1845" spans="1:39" ht="15.75" x14ac:dyDescent="0.25">
      <c r="A1845" s="21" t="s">
        <v>2618</v>
      </c>
      <c r="B1845" s="21" t="s">
        <v>1519</v>
      </c>
      <c r="C1845" s="21">
        <v>41905203</v>
      </c>
      <c r="D1845" s="25" t="s">
        <v>3389</v>
      </c>
      <c r="E1845" s="21" t="s">
        <v>2933</v>
      </c>
      <c r="F1845" s="21" t="s">
        <v>3390</v>
      </c>
      <c r="G1845" s="21" t="s">
        <v>78</v>
      </c>
      <c r="H1845" s="25" t="s">
        <v>79</v>
      </c>
      <c r="I1845" s="21" t="s">
        <v>85</v>
      </c>
      <c r="J1845" s="21" t="s">
        <v>386</v>
      </c>
      <c r="K1845" s="38">
        <v>46183</v>
      </c>
      <c r="L1845" s="38"/>
      <c r="M1845" s="39" t="s">
        <v>18</v>
      </c>
      <c r="N1845" s="18">
        <v>0</v>
      </c>
      <c r="O1845" s="18">
        <v>14084</v>
      </c>
      <c r="P1845" s="15" t="str">
        <f>IFERROR((O1845-N1845)/N1845,"")</f>
        <v/>
      </c>
      <c r="Q1845" s="19">
        <v>0</v>
      </c>
      <c r="R1845" s="19">
        <v>0</v>
      </c>
      <c r="S1845" s="15" t="str">
        <f>IFERROR((R1845-Q1845)/Q1845,"")</f>
        <v/>
      </c>
      <c r="T1845" s="19" t="s">
        <v>1610</v>
      </c>
      <c r="U1845" s="15" t="str">
        <f>IFERROR(R1845/T1845,"")</f>
        <v/>
      </c>
      <c r="V1845" s="19" t="s">
        <v>1610</v>
      </c>
      <c r="W1845" s="19" t="s">
        <v>1610</v>
      </c>
      <c r="X1845" s="15" t="str">
        <f>IFERROR((W1845-V1845)/V1845,"")</f>
        <v/>
      </c>
      <c r="Y1845" s="18">
        <v>0</v>
      </c>
      <c r="Z1845" s="18">
        <v>0</v>
      </c>
      <c r="AA1845" s="18">
        <v>0</v>
      </c>
      <c r="AB1845" s="18">
        <v>0</v>
      </c>
      <c r="AC1845" s="18">
        <v>0</v>
      </c>
      <c r="AD1845" s="18">
        <v>0</v>
      </c>
      <c r="AE1845" s="18">
        <v>0</v>
      </c>
      <c r="AF1845" s="18">
        <v>0</v>
      </c>
      <c r="AG1845" s="18">
        <v>0</v>
      </c>
      <c r="AH1845" s="18">
        <v>0</v>
      </c>
      <c r="AI1845" s="18">
        <v>14084</v>
      </c>
      <c r="AJ1845" s="18">
        <v>0</v>
      </c>
      <c r="AK1845" s="23">
        <f>SUM(Y1845:AJ1845)</f>
        <v>14084</v>
      </c>
      <c r="AL1845" s="23">
        <f>MAX(Y1845:AJ1845)</f>
        <v>14084</v>
      </c>
      <c r="AM1845">
        <f>COUNTIF(Y1845:AJ1845,"&gt;1")</f>
        <v>1</v>
      </c>
    </row>
    <row r="1846" spans="1:39" ht="15.75" x14ac:dyDescent="0.25">
      <c r="A1846" s="21"/>
      <c r="B1846" s="21" t="s">
        <v>1520</v>
      </c>
      <c r="C1846" s="21">
        <v>42013276</v>
      </c>
      <c r="D1846" s="25">
        <v>102411</v>
      </c>
      <c r="E1846" s="21" t="s">
        <v>1575</v>
      </c>
      <c r="F1846" s="21" t="s">
        <v>2566</v>
      </c>
      <c r="G1846" s="21" t="s">
        <v>453</v>
      </c>
      <c r="H1846" s="25" t="s">
        <v>77</v>
      </c>
      <c r="I1846" s="21" t="s">
        <v>41</v>
      </c>
      <c r="J1846" s="21" t="s">
        <v>100</v>
      </c>
      <c r="K1846" s="38">
        <v>46099</v>
      </c>
      <c r="L1846" s="38">
        <v>46199</v>
      </c>
      <c r="M1846" s="39" t="s">
        <v>18</v>
      </c>
      <c r="N1846" s="18">
        <v>0</v>
      </c>
      <c r="O1846" s="18">
        <v>0</v>
      </c>
      <c r="P1846" s="15" t="str">
        <f>IFERROR((O1846-N1846)/N1846,"")</f>
        <v/>
      </c>
      <c r="Q1846" s="19">
        <v>7</v>
      </c>
      <c r="R1846" s="19">
        <v>10</v>
      </c>
      <c r="S1846" s="15">
        <f>IFERROR((R1846-Q1846)/Q1846,"")</f>
        <v>0.42857142857142855</v>
      </c>
      <c r="T1846" s="19">
        <v>66</v>
      </c>
      <c r="U1846" s="15">
        <f>IFERROR(R1846/T1846,"")</f>
        <v>0.15151515151515152</v>
      </c>
      <c r="V1846" s="19">
        <v>12</v>
      </c>
      <c r="W1846" s="19">
        <v>8</v>
      </c>
      <c r="X1846" s="15">
        <f>IFERROR((W1846-V1846)/V1846,"")</f>
        <v>-0.33333333333333331</v>
      </c>
      <c r="Y1846" s="18">
        <v>0</v>
      </c>
      <c r="Z1846" s="18">
        <v>0</v>
      </c>
      <c r="AA1846" s="18">
        <v>0</v>
      </c>
      <c r="AB1846" s="18">
        <v>0</v>
      </c>
      <c r="AC1846" s="18">
        <v>0</v>
      </c>
      <c r="AD1846" s="18">
        <v>0</v>
      </c>
      <c r="AE1846" s="18">
        <v>0</v>
      </c>
      <c r="AF1846" s="18">
        <v>2136</v>
      </c>
      <c r="AG1846" s="18">
        <v>0</v>
      </c>
      <c r="AH1846" s="18">
        <v>0</v>
      </c>
      <c r="AI1846" s="18">
        <v>0</v>
      </c>
      <c r="AJ1846" s="18">
        <v>0</v>
      </c>
      <c r="AK1846" s="23">
        <f>SUM(Y1846:AJ1846)</f>
        <v>2136</v>
      </c>
      <c r="AL1846" s="23">
        <f>MAX(Y1846:AJ1846)</f>
        <v>2136</v>
      </c>
      <c r="AM1846">
        <f>COUNTIF(Y1846:AJ1846,"&gt;1")</f>
        <v>1</v>
      </c>
    </row>
    <row r="1847" spans="1:39" ht="15.75" x14ac:dyDescent="0.25">
      <c r="A1847" s="21"/>
      <c r="B1847" s="21" t="s">
        <v>1519</v>
      </c>
      <c r="C1847" s="21">
        <v>42087254</v>
      </c>
      <c r="D1847" s="25">
        <v>190950</v>
      </c>
      <c r="E1847" s="21" t="s">
        <v>1180</v>
      </c>
      <c r="F1847" s="21" t="s">
        <v>1293</v>
      </c>
      <c r="G1847" s="21" t="s">
        <v>377</v>
      </c>
      <c r="H1847" s="25" t="s">
        <v>79</v>
      </c>
      <c r="I1847" s="21" t="s">
        <v>253</v>
      </c>
      <c r="J1847" s="21" t="s">
        <v>3213</v>
      </c>
      <c r="K1847" s="38">
        <v>46220</v>
      </c>
      <c r="L1847" s="38">
        <v>46107</v>
      </c>
      <c r="M1847" s="39" t="s">
        <v>18</v>
      </c>
      <c r="N1847" s="18">
        <v>0</v>
      </c>
      <c r="O1847" s="18">
        <v>48943</v>
      </c>
      <c r="P1847" s="15" t="str">
        <f>IFERROR((O1847-N1847)/N1847,"")</f>
        <v/>
      </c>
      <c r="Q1847" s="19">
        <v>136</v>
      </c>
      <c r="R1847" s="19">
        <v>0</v>
      </c>
      <c r="S1847" s="15">
        <f>IFERROR((R1847-Q1847)/Q1847,"")</f>
        <v>-1</v>
      </c>
      <c r="T1847" s="19">
        <v>6</v>
      </c>
      <c r="U1847" s="15">
        <f>IFERROR(R1847/T1847,"")</f>
        <v>0</v>
      </c>
      <c r="V1847" s="19">
        <v>81</v>
      </c>
      <c r="W1847" s="19">
        <v>0</v>
      </c>
      <c r="X1847" s="15">
        <f>IFERROR((W1847-V1847)/V1847,"")</f>
        <v>-1</v>
      </c>
      <c r="Y1847" s="18">
        <v>0</v>
      </c>
      <c r="Z1847" s="18">
        <v>0</v>
      </c>
      <c r="AA1847" s="18">
        <v>33440</v>
      </c>
      <c r="AB1847" s="18">
        <v>0</v>
      </c>
      <c r="AC1847" s="18">
        <v>0</v>
      </c>
      <c r="AD1847" s="18">
        <v>0</v>
      </c>
      <c r="AE1847" s="18">
        <v>0</v>
      </c>
      <c r="AF1847" s="18">
        <v>0</v>
      </c>
      <c r="AG1847" s="18">
        <v>0</v>
      </c>
      <c r="AH1847" s="18">
        <v>4570</v>
      </c>
      <c r="AI1847" s="18">
        <v>0</v>
      </c>
      <c r="AJ1847" s="18">
        <v>44373</v>
      </c>
      <c r="AK1847" s="23">
        <f>SUM(Y1847:AJ1847)</f>
        <v>82383</v>
      </c>
      <c r="AL1847" s="23">
        <f>MAX(Y1847:AJ1847)</f>
        <v>44373</v>
      </c>
      <c r="AM1847">
        <f>COUNTIF(Y1847:AJ1847,"&gt;1")</f>
        <v>3</v>
      </c>
    </row>
    <row r="1848" spans="1:39" ht="15.75" x14ac:dyDescent="0.25">
      <c r="A1848" s="21" t="s">
        <v>2618</v>
      </c>
      <c r="B1848" s="21" t="s">
        <v>1520</v>
      </c>
      <c r="C1848" s="21">
        <v>42126008</v>
      </c>
      <c r="D1848" s="25" t="s">
        <v>3146</v>
      </c>
      <c r="E1848" s="21" t="s">
        <v>12</v>
      </c>
      <c r="F1848" s="21" t="s">
        <v>3147</v>
      </c>
      <c r="G1848" s="21" t="s">
        <v>177</v>
      </c>
      <c r="H1848" s="25" t="s">
        <v>15</v>
      </c>
      <c r="I1848" s="21" t="s">
        <v>21</v>
      </c>
      <c r="J1848" s="21" t="s">
        <v>21</v>
      </c>
      <c r="K1848" s="38">
        <v>46080</v>
      </c>
      <c r="L1848" s="38"/>
      <c r="M1848" s="39" t="s">
        <v>22</v>
      </c>
      <c r="N1848" s="18" t="s">
        <v>1610</v>
      </c>
      <c r="O1848" s="18" t="s">
        <v>1610</v>
      </c>
      <c r="P1848" s="15" t="str">
        <f>IFERROR((O1848-N1848)/N1848,"")</f>
        <v/>
      </c>
      <c r="Q1848" s="19" t="s">
        <v>1610</v>
      </c>
      <c r="R1848" s="19" t="s">
        <v>1610</v>
      </c>
      <c r="S1848" s="15" t="str">
        <f>IFERROR((R1848-Q1848)/Q1848,"")</f>
        <v/>
      </c>
      <c r="T1848" s="19" t="s">
        <v>1610</v>
      </c>
      <c r="U1848" s="15" t="str">
        <f>IFERROR(R1848/T1848,"")</f>
        <v/>
      </c>
      <c r="V1848" s="19" t="s">
        <v>1610</v>
      </c>
      <c r="W1848" s="19" t="s">
        <v>1610</v>
      </c>
      <c r="X1848" s="15" t="str">
        <f>IFERROR((W1848-V1848)/V1848,"")</f>
        <v/>
      </c>
      <c r="Y1848" s="18">
        <v>0</v>
      </c>
      <c r="Z1848" s="18">
        <v>0</v>
      </c>
      <c r="AA1848" s="18">
        <v>0</v>
      </c>
      <c r="AB1848" s="18">
        <v>0</v>
      </c>
      <c r="AC1848" s="18">
        <v>0</v>
      </c>
      <c r="AD1848" s="18">
        <v>0</v>
      </c>
      <c r="AE1848" s="18">
        <v>1185</v>
      </c>
      <c r="AF1848" s="18">
        <v>0</v>
      </c>
      <c r="AG1848" s="18">
        <v>0</v>
      </c>
      <c r="AH1848" s="18">
        <v>0</v>
      </c>
      <c r="AI1848" s="18">
        <v>0</v>
      </c>
      <c r="AJ1848" s="18">
        <v>0</v>
      </c>
      <c r="AK1848" s="23">
        <f>SUM(Y1848:AJ1848)</f>
        <v>1185</v>
      </c>
      <c r="AL1848" s="23">
        <f>MAX(Y1848:AJ1848)</f>
        <v>1185</v>
      </c>
      <c r="AM1848">
        <f>COUNTIF(Y1848:AJ1848,"&gt;1")</f>
        <v>1</v>
      </c>
    </row>
    <row r="1849" spans="1:39" ht="15.75" x14ac:dyDescent="0.25">
      <c r="A1849" s="21"/>
      <c r="B1849" s="21" t="s">
        <v>1520</v>
      </c>
      <c r="C1849" s="21">
        <v>42150391</v>
      </c>
      <c r="D1849" s="25">
        <v>194287</v>
      </c>
      <c r="E1849" s="21" t="s">
        <v>1180</v>
      </c>
      <c r="F1849" s="21" t="s">
        <v>1557</v>
      </c>
      <c r="G1849" s="21" t="s">
        <v>1258</v>
      </c>
      <c r="H1849" s="25" t="s">
        <v>20</v>
      </c>
      <c r="I1849" s="21" t="s">
        <v>88</v>
      </c>
      <c r="J1849" s="21" t="s">
        <v>89</v>
      </c>
      <c r="K1849" s="38"/>
      <c r="L1849" s="38">
        <v>45246</v>
      </c>
      <c r="M1849" s="39" t="s">
        <v>53</v>
      </c>
      <c r="N1849" s="18" t="s">
        <v>1610</v>
      </c>
      <c r="O1849" s="18" t="s">
        <v>1610</v>
      </c>
      <c r="P1849" s="15" t="str">
        <f>IFERROR((O1849-N1849)/N1849,"")</f>
        <v/>
      </c>
      <c r="Q1849" s="19" t="s">
        <v>1610</v>
      </c>
      <c r="R1849" s="19" t="s">
        <v>1610</v>
      </c>
      <c r="S1849" s="15" t="str">
        <f>IFERROR((R1849-Q1849)/Q1849,"")</f>
        <v/>
      </c>
      <c r="T1849" s="19" t="s">
        <v>1610</v>
      </c>
      <c r="U1849" s="15" t="str">
        <f>IFERROR(R1849/T1849,"")</f>
        <v/>
      </c>
      <c r="V1849" s="19" t="s">
        <v>1610</v>
      </c>
      <c r="W1849" s="19" t="s">
        <v>1610</v>
      </c>
      <c r="X1849" s="15" t="str">
        <f>IFERROR((W1849-V1849)/V1849,"")</f>
        <v/>
      </c>
      <c r="Y1849" s="18" t="s">
        <v>1610</v>
      </c>
      <c r="Z1849" s="18" t="s">
        <v>1610</v>
      </c>
      <c r="AA1849" s="18" t="s">
        <v>1610</v>
      </c>
      <c r="AB1849" s="18" t="s">
        <v>1610</v>
      </c>
      <c r="AC1849" s="18" t="s">
        <v>1610</v>
      </c>
      <c r="AD1849" s="18" t="s">
        <v>1610</v>
      </c>
      <c r="AE1849" s="18" t="s">
        <v>1610</v>
      </c>
      <c r="AF1849" s="18" t="s">
        <v>1610</v>
      </c>
      <c r="AG1849" s="18" t="s">
        <v>1610</v>
      </c>
      <c r="AH1849" s="18" t="s">
        <v>1610</v>
      </c>
      <c r="AI1849" s="18" t="s">
        <v>1610</v>
      </c>
      <c r="AJ1849" s="18" t="s">
        <v>1610</v>
      </c>
      <c r="AK1849" s="23">
        <f>SUM(Y1849:AJ1849)</f>
        <v>0</v>
      </c>
      <c r="AL1849" s="23">
        <f>MAX(Y1849:AJ1849)</f>
        <v>0</v>
      </c>
      <c r="AM1849">
        <f>COUNTIF(Y1849:AJ1849,"&gt;1")</f>
        <v>0</v>
      </c>
    </row>
    <row r="1850" spans="1:39" ht="15.75" x14ac:dyDescent="0.25">
      <c r="A1850" s="21"/>
      <c r="B1850" s="21" t="s">
        <v>1519</v>
      </c>
      <c r="C1850" s="21">
        <v>42278796</v>
      </c>
      <c r="D1850" s="25">
        <v>100737</v>
      </c>
      <c r="E1850" s="21" t="s">
        <v>33</v>
      </c>
      <c r="F1850" s="21" t="s">
        <v>260</v>
      </c>
      <c r="G1850" s="21" t="s">
        <v>261</v>
      </c>
      <c r="H1850" s="25" t="s">
        <v>15</v>
      </c>
      <c r="I1850" s="21" t="s">
        <v>107</v>
      </c>
      <c r="J1850" s="21" t="s">
        <v>262</v>
      </c>
      <c r="K1850" s="38">
        <v>46198</v>
      </c>
      <c r="L1850" s="38">
        <v>46218</v>
      </c>
      <c r="M1850" s="39" t="s">
        <v>18</v>
      </c>
      <c r="N1850" s="18">
        <v>6600</v>
      </c>
      <c r="O1850" s="18">
        <v>2160</v>
      </c>
      <c r="P1850" s="15">
        <f>IFERROR((O1850-N1850)/N1850,"")</f>
        <v>-0.67272727272727273</v>
      </c>
      <c r="Q1850" s="19">
        <v>47</v>
      </c>
      <c r="R1850" s="19">
        <v>61</v>
      </c>
      <c r="S1850" s="15">
        <f>IFERROR((R1850-Q1850)/Q1850,"")</f>
        <v>0.2978723404255319</v>
      </c>
      <c r="T1850" s="19">
        <v>212</v>
      </c>
      <c r="U1850" s="15">
        <f>IFERROR(R1850/T1850,"")</f>
        <v>0.28773584905660377</v>
      </c>
      <c r="V1850" s="19">
        <v>5</v>
      </c>
      <c r="W1850" s="19">
        <v>13</v>
      </c>
      <c r="X1850" s="15">
        <f>IFERROR((W1850-V1850)/V1850,"")</f>
        <v>1.6</v>
      </c>
      <c r="Y1850" s="18">
        <v>0</v>
      </c>
      <c r="Z1850" s="18">
        <v>0</v>
      </c>
      <c r="AA1850" s="18">
        <v>0</v>
      </c>
      <c r="AB1850" s="18">
        <v>0</v>
      </c>
      <c r="AC1850" s="18">
        <v>0</v>
      </c>
      <c r="AD1850" s="18">
        <v>0</v>
      </c>
      <c r="AE1850" s="18">
        <v>0</v>
      </c>
      <c r="AF1850" s="18">
        <v>0</v>
      </c>
      <c r="AG1850" s="18">
        <v>0</v>
      </c>
      <c r="AH1850" s="18">
        <v>0</v>
      </c>
      <c r="AI1850" s="18">
        <v>2160</v>
      </c>
      <c r="AJ1850" s="18">
        <v>0</v>
      </c>
      <c r="AK1850" s="23">
        <f>SUM(Y1850:AJ1850)</f>
        <v>2160</v>
      </c>
      <c r="AL1850" s="23">
        <f>MAX(Y1850:AJ1850)</f>
        <v>2160</v>
      </c>
      <c r="AM1850">
        <f>COUNTIF(Y1850:AJ1850,"&gt;1")</f>
        <v>1</v>
      </c>
    </row>
    <row r="1851" spans="1:39" ht="15.75" x14ac:dyDescent="0.25">
      <c r="A1851" s="21"/>
      <c r="B1851" s="21" t="s">
        <v>1519</v>
      </c>
      <c r="C1851" s="21">
        <v>42278796</v>
      </c>
      <c r="D1851" s="25">
        <v>194009</v>
      </c>
      <c r="E1851" s="21" t="s">
        <v>33</v>
      </c>
      <c r="F1851" s="21" t="s">
        <v>260</v>
      </c>
      <c r="G1851" s="21" t="s">
        <v>874</v>
      </c>
      <c r="H1851" s="25" t="s">
        <v>15</v>
      </c>
      <c r="I1851" s="21" t="s">
        <v>107</v>
      </c>
      <c r="J1851" s="21" t="s">
        <v>262</v>
      </c>
      <c r="K1851" s="38">
        <v>45792</v>
      </c>
      <c r="L1851" s="38">
        <v>46175</v>
      </c>
      <c r="M1851" s="39" t="s">
        <v>53</v>
      </c>
      <c r="N1851" s="18">
        <v>2088</v>
      </c>
      <c r="O1851" s="18">
        <v>0</v>
      </c>
      <c r="P1851" s="15">
        <f>IFERROR((O1851-N1851)/N1851,"")</f>
        <v>-1</v>
      </c>
      <c r="Q1851" s="19">
        <v>22</v>
      </c>
      <c r="R1851" s="19">
        <v>4</v>
      </c>
      <c r="S1851" s="15">
        <f>IFERROR((R1851-Q1851)/Q1851,"")</f>
        <v>-0.81818181818181823</v>
      </c>
      <c r="T1851" s="19">
        <v>53</v>
      </c>
      <c r="U1851" s="15">
        <f>IFERROR(R1851/T1851,"")</f>
        <v>7.5471698113207544E-2</v>
      </c>
      <c r="V1851" s="19">
        <v>3</v>
      </c>
      <c r="W1851" s="19">
        <v>1</v>
      </c>
      <c r="X1851" s="15">
        <f>IFERROR((W1851-V1851)/V1851,"")</f>
        <v>-0.66666666666666663</v>
      </c>
      <c r="Y1851" s="18" t="s">
        <v>1610</v>
      </c>
      <c r="Z1851" s="18" t="s">
        <v>1610</v>
      </c>
      <c r="AA1851" s="18" t="s">
        <v>1610</v>
      </c>
      <c r="AB1851" s="18" t="s">
        <v>1610</v>
      </c>
      <c r="AC1851" s="18" t="s">
        <v>1610</v>
      </c>
      <c r="AD1851" s="18" t="s">
        <v>1610</v>
      </c>
      <c r="AE1851" s="18" t="s">
        <v>1610</v>
      </c>
      <c r="AF1851" s="18" t="s">
        <v>1610</v>
      </c>
      <c r="AG1851" s="18" t="s">
        <v>1610</v>
      </c>
      <c r="AH1851" s="18" t="s">
        <v>1610</v>
      </c>
      <c r="AI1851" s="18" t="s">
        <v>1610</v>
      </c>
      <c r="AJ1851" s="18" t="s">
        <v>1610</v>
      </c>
      <c r="AK1851" s="23">
        <f>SUM(Y1851:AJ1851)</f>
        <v>0</v>
      </c>
      <c r="AL1851" s="23">
        <f>MAX(Y1851:AJ1851)</f>
        <v>0</v>
      </c>
      <c r="AM1851">
        <f>COUNTIF(Y1851:AJ1851,"&gt;1")</f>
        <v>0</v>
      </c>
    </row>
    <row r="1852" spans="1:39" ht="15.75" x14ac:dyDescent="0.25">
      <c r="A1852" s="21"/>
      <c r="B1852" s="21"/>
      <c r="C1852" s="21">
        <v>42278796</v>
      </c>
      <c r="D1852" s="25">
        <v>193041</v>
      </c>
      <c r="E1852" s="21" t="s">
        <v>33</v>
      </c>
      <c r="F1852" s="21" t="s">
        <v>260</v>
      </c>
      <c r="G1852" s="21" t="s">
        <v>753</v>
      </c>
      <c r="H1852" s="25" t="s">
        <v>15</v>
      </c>
      <c r="I1852" s="21" t="s">
        <v>107</v>
      </c>
      <c r="J1852" s="21" t="s">
        <v>262</v>
      </c>
      <c r="K1852" s="38">
        <v>45155</v>
      </c>
      <c r="L1852" s="38"/>
      <c r="M1852" s="39" t="s">
        <v>53</v>
      </c>
      <c r="N1852" s="18" t="s">
        <v>1610</v>
      </c>
      <c r="O1852" s="18" t="s">
        <v>1610</v>
      </c>
      <c r="P1852" s="15" t="str">
        <f>IFERROR((O1852-N1852)/N1852,"")</f>
        <v/>
      </c>
      <c r="Q1852" s="19" t="s">
        <v>1610</v>
      </c>
      <c r="R1852" s="19" t="s">
        <v>1610</v>
      </c>
      <c r="S1852" s="15" t="str">
        <f>IFERROR((R1852-Q1852)/Q1852,"")</f>
        <v/>
      </c>
      <c r="T1852" s="19" t="s">
        <v>1610</v>
      </c>
      <c r="U1852" s="15" t="str">
        <f>IFERROR(R1852/T1852,"")</f>
        <v/>
      </c>
      <c r="V1852" s="19" t="s">
        <v>1610</v>
      </c>
      <c r="W1852" s="19" t="s">
        <v>1610</v>
      </c>
      <c r="X1852" s="15" t="str">
        <f>IFERROR((W1852-V1852)/V1852,"")</f>
        <v/>
      </c>
      <c r="Y1852" s="18" t="s">
        <v>1610</v>
      </c>
      <c r="Z1852" s="18" t="s">
        <v>1610</v>
      </c>
      <c r="AA1852" s="18" t="s">
        <v>1610</v>
      </c>
      <c r="AB1852" s="18" t="s">
        <v>1610</v>
      </c>
      <c r="AC1852" s="18" t="s">
        <v>1610</v>
      </c>
      <c r="AD1852" s="18" t="s">
        <v>1610</v>
      </c>
      <c r="AE1852" s="18" t="s">
        <v>1610</v>
      </c>
      <c r="AF1852" s="18" t="s">
        <v>1610</v>
      </c>
      <c r="AG1852" s="18" t="s">
        <v>1610</v>
      </c>
      <c r="AH1852" s="18" t="s">
        <v>1610</v>
      </c>
      <c r="AI1852" s="18" t="s">
        <v>1610</v>
      </c>
      <c r="AJ1852" s="18" t="s">
        <v>1610</v>
      </c>
      <c r="AK1852" s="23">
        <f>SUM(Y1852:AJ1852)</f>
        <v>0</v>
      </c>
      <c r="AL1852" s="23">
        <f>MAX(Y1852:AJ1852)</f>
        <v>0</v>
      </c>
      <c r="AM1852">
        <f>COUNTIF(Y1852:AJ1852,"&gt;1")</f>
        <v>0</v>
      </c>
    </row>
    <row r="1853" spans="1:39" ht="15.75" x14ac:dyDescent="0.25">
      <c r="A1853" s="21"/>
      <c r="B1853" s="21"/>
      <c r="C1853" s="21">
        <v>42278796</v>
      </c>
      <c r="D1853" s="25">
        <v>193128</v>
      </c>
      <c r="E1853" s="21" t="s">
        <v>33</v>
      </c>
      <c r="F1853" s="21" t="s">
        <v>260</v>
      </c>
      <c r="G1853" s="21" t="s">
        <v>261</v>
      </c>
      <c r="H1853" s="25" t="s">
        <v>15</v>
      </c>
      <c r="I1853" s="21" t="s">
        <v>107</v>
      </c>
      <c r="J1853" s="21" t="s">
        <v>262</v>
      </c>
      <c r="K1853" s="38">
        <v>46183</v>
      </c>
      <c r="L1853" s="38"/>
      <c r="M1853" s="39" t="s">
        <v>18</v>
      </c>
      <c r="N1853" s="18">
        <v>0</v>
      </c>
      <c r="O1853" s="18">
        <v>6480</v>
      </c>
      <c r="P1853" s="15" t="str">
        <f>IFERROR((O1853-N1853)/N1853,"")</f>
        <v/>
      </c>
      <c r="Q1853" s="19">
        <v>0</v>
      </c>
      <c r="R1853" s="19">
        <v>0</v>
      </c>
      <c r="S1853" s="15" t="str">
        <f>IFERROR((R1853-Q1853)/Q1853,"")</f>
        <v/>
      </c>
      <c r="T1853" s="19" t="s">
        <v>1610</v>
      </c>
      <c r="U1853" s="15" t="str">
        <f>IFERROR(R1853/T1853,"")</f>
        <v/>
      </c>
      <c r="V1853" s="19" t="s">
        <v>1610</v>
      </c>
      <c r="W1853" s="19" t="s">
        <v>1610</v>
      </c>
      <c r="X1853" s="15" t="str">
        <f>IFERROR((W1853-V1853)/V1853,"")</f>
        <v/>
      </c>
      <c r="Y1853" s="18">
        <v>0</v>
      </c>
      <c r="Z1853" s="18">
        <v>0</v>
      </c>
      <c r="AA1853" s="18">
        <v>0</v>
      </c>
      <c r="AB1853" s="18">
        <v>0</v>
      </c>
      <c r="AC1853" s="18">
        <v>0</v>
      </c>
      <c r="AD1853" s="18">
        <v>0</v>
      </c>
      <c r="AE1853" s="18">
        <v>0</v>
      </c>
      <c r="AF1853" s="18">
        <v>0</v>
      </c>
      <c r="AG1853" s="18">
        <v>0</v>
      </c>
      <c r="AH1853" s="18">
        <v>0</v>
      </c>
      <c r="AI1853" s="18">
        <v>6480</v>
      </c>
      <c r="AJ1853" s="18">
        <v>0</v>
      </c>
      <c r="AK1853" s="23">
        <f>SUM(Y1853:AJ1853)</f>
        <v>6480</v>
      </c>
      <c r="AL1853" s="23">
        <f>MAX(Y1853:AJ1853)</f>
        <v>6480</v>
      </c>
      <c r="AM1853">
        <f>COUNTIF(Y1853:AJ1853,"&gt;1")</f>
        <v>1</v>
      </c>
    </row>
    <row r="1854" spans="1:39" ht="15.75" x14ac:dyDescent="0.25">
      <c r="A1854" s="21" t="s">
        <v>2618</v>
      </c>
      <c r="B1854" s="21" t="s">
        <v>1520</v>
      </c>
      <c r="C1854" s="21">
        <v>42281485</v>
      </c>
      <c r="D1854" s="25" t="s">
        <v>3309</v>
      </c>
      <c r="E1854" s="21" t="s">
        <v>1575</v>
      </c>
      <c r="F1854" s="21" t="s">
        <v>3310</v>
      </c>
      <c r="G1854" s="21" t="s">
        <v>50</v>
      </c>
      <c r="H1854" s="25" t="s">
        <v>51</v>
      </c>
      <c r="I1854" s="21" t="s">
        <v>16</v>
      </c>
      <c r="J1854" s="21" t="s">
        <v>17</v>
      </c>
      <c r="K1854" s="38">
        <v>46168</v>
      </c>
      <c r="L1854" s="38"/>
      <c r="M1854" s="39" t="s">
        <v>18</v>
      </c>
      <c r="N1854" s="18">
        <v>0</v>
      </c>
      <c r="O1854" s="18">
        <v>3540</v>
      </c>
      <c r="P1854" s="15" t="str">
        <f>IFERROR((O1854-N1854)/N1854,"")</f>
        <v/>
      </c>
      <c r="Q1854" s="19">
        <v>0</v>
      </c>
      <c r="R1854" s="19">
        <v>0</v>
      </c>
      <c r="S1854" s="15" t="str">
        <f>IFERROR((R1854-Q1854)/Q1854,"")</f>
        <v/>
      </c>
      <c r="T1854" s="19" t="s">
        <v>1610</v>
      </c>
      <c r="U1854" s="15" t="str">
        <f>IFERROR(R1854/T1854,"")</f>
        <v/>
      </c>
      <c r="V1854" s="19" t="s">
        <v>1610</v>
      </c>
      <c r="W1854" s="19" t="s">
        <v>1610</v>
      </c>
      <c r="X1854" s="15" t="str">
        <f>IFERROR((W1854-V1854)/V1854,"")</f>
        <v/>
      </c>
      <c r="Y1854" s="18">
        <v>0</v>
      </c>
      <c r="Z1854" s="18">
        <v>0</v>
      </c>
      <c r="AA1854" s="18">
        <v>0</v>
      </c>
      <c r="AB1854" s="18">
        <v>0</v>
      </c>
      <c r="AC1854" s="18">
        <v>0</v>
      </c>
      <c r="AD1854" s="18">
        <v>0</v>
      </c>
      <c r="AE1854" s="18">
        <v>0</v>
      </c>
      <c r="AF1854" s="18">
        <v>0</v>
      </c>
      <c r="AG1854" s="18">
        <v>0</v>
      </c>
      <c r="AH1854" s="18">
        <v>3540</v>
      </c>
      <c r="AI1854" s="18">
        <v>0</v>
      </c>
      <c r="AJ1854" s="18">
        <v>0</v>
      </c>
      <c r="AK1854" s="23">
        <f>SUM(Y1854:AJ1854)</f>
        <v>3540</v>
      </c>
      <c r="AL1854" s="23">
        <f>MAX(Y1854:AJ1854)</f>
        <v>3540</v>
      </c>
      <c r="AM1854">
        <f>COUNTIF(Y1854:AJ1854,"&gt;1")</f>
        <v>1</v>
      </c>
    </row>
    <row r="1855" spans="1:39" ht="15.75" x14ac:dyDescent="0.25">
      <c r="A1855" s="21" t="s">
        <v>2618</v>
      </c>
      <c r="B1855" s="21" t="s">
        <v>1519</v>
      </c>
      <c r="C1855" s="21">
        <v>42416651</v>
      </c>
      <c r="D1855" s="25" t="s">
        <v>3461</v>
      </c>
      <c r="E1855" s="21" t="s">
        <v>1798</v>
      </c>
      <c r="F1855" s="21" t="s">
        <v>3462</v>
      </c>
      <c r="G1855" s="21" t="s">
        <v>596</v>
      </c>
      <c r="H1855" s="25" t="s">
        <v>145</v>
      </c>
      <c r="I1855" s="21" t="s">
        <v>41</v>
      </c>
      <c r="J1855" s="21" t="s">
        <v>42</v>
      </c>
      <c r="K1855" s="38">
        <v>46211</v>
      </c>
      <c r="L1855" s="38"/>
      <c r="M1855" s="39" t="s">
        <v>18</v>
      </c>
      <c r="N1855" s="18">
        <v>0</v>
      </c>
      <c r="O1855" s="18">
        <v>10800</v>
      </c>
      <c r="P1855" s="15" t="str">
        <f>IFERROR((O1855-N1855)/N1855,"")</f>
        <v/>
      </c>
      <c r="Q1855" s="19">
        <v>0</v>
      </c>
      <c r="R1855" s="19">
        <v>0</v>
      </c>
      <c r="S1855" s="15" t="str">
        <f>IFERROR((R1855-Q1855)/Q1855,"")</f>
        <v/>
      </c>
      <c r="T1855" s="19" t="s">
        <v>1610</v>
      </c>
      <c r="U1855" s="15" t="str">
        <f>IFERROR(R1855/T1855,"")</f>
        <v/>
      </c>
      <c r="V1855" s="19" t="s">
        <v>1610</v>
      </c>
      <c r="W1855" s="19" t="s">
        <v>1610</v>
      </c>
      <c r="X1855" s="15" t="str">
        <f>IFERROR((W1855-V1855)/V1855,"")</f>
        <v/>
      </c>
      <c r="Y1855" s="18">
        <v>0</v>
      </c>
      <c r="Z1855" s="18">
        <v>0</v>
      </c>
      <c r="AA1855" s="18">
        <v>0</v>
      </c>
      <c r="AB1855" s="18">
        <v>0</v>
      </c>
      <c r="AC1855" s="18">
        <v>0</v>
      </c>
      <c r="AD1855" s="18">
        <v>0</v>
      </c>
      <c r="AE1855" s="18">
        <v>0</v>
      </c>
      <c r="AF1855" s="18">
        <v>0</v>
      </c>
      <c r="AG1855" s="18">
        <v>0</v>
      </c>
      <c r="AH1855" s="18">
        <v>0</v>
      </c>
      <c r="AI1855" s="18">
        <v>3600</v>
      </c>
      <c r="AJ1855" s="18">
        <v>7200</v>
      </c>
      <c r="AK1855" s="23">
        <f>SUM(Y1855:AJ1855)</f>
        <v>10800</v>
      </c>
      <c r="AL1855" s="23">
        <f>MAX(Y1855:AJ1855)</f>
        <v>7200</v>
      </c>
      <c r="AM1855">
        <f>COUNTIF(Y1855:AJ1855,"&gt;1")</f>
        <v>2</v>
      </c>
    </row>
    <row r="1856" spans="1:39" ht="15.75" x14ac:dyDescent="0.25">
      <c r="A1856" s="21"/>
      <c r="B1856" s="21" t="s">
        <v>1520</v>
      </c>
      <c r="C1856" s="21">
        <v>42463174</v>
      </c>
      <c r="D1856" s="25">
        <v>191822</v>
      </c>
      <c r="E1856" s="21" t="s">
        <v>1575</v>
      </c>
      <c r="F1856" s="21" t="s">
        <v>656</v>
      </c>
      <c r="G1856" s="21" t="s">
        <v>657</v>
      </c>
      <c r="H1856" s="25" t="s">
        <v>77</v>
      </c>
      <c r="I1856" s="21" t="s">
        <v>41</v>
      </c>
      <c r="J1856" s="21" t="s">
        <v>42</v>
      </c>
      <c r="K1856" s="38">
        <v>46191</v>
      </c>
      <c r="L1856" s="38">
        <v>46240</v>
      </c>
      <c r="M1856" s="39" t="s">
        <v>18</v>
      </c>
      <c r="N1856" s="18">
        <v>69256</v>
      </c>
      <c r="O1856" s="18">
        <v>51480</v>
      </c>
      <c r="P1856" s="15">
        <f>IFERROR((O1856-N1856)/N1856,"")</f>
        <v>-0.25667090216010163</v>
      </c>
      <c r="Q1856" s="19">
        <v>1537</v>
      </c>
      <c r="R1856" s="19">
        <v>1561</v>
      </c>
      <c r="S1856" s="15">
        <f>IFERROR((R1856-Q1856)/Q1856,"")</f>
        <v>1.5614834092387769E-2</v>
      </c>
      <c r="T1856" s="19">
        <v>4062</v>
      </c>
      <c r="U1856" s="15">
        <f>IFERROR(R1856/T1856,"")</f>
        <v>0.38429345150172328</v>
      </c>
      <c r="V1856" s="19">
        <v>191</v>
      </c>
      <c r="W1856" s="19">
        <v>182</v>
      </c>
      <c r="X1856" s="15">
        <f>IFERROR((W1856-V1856)/V1856,"")</f>
        <v>-4.712041884816754E-2</v>
      </c>
      <c r="Y1856" s="18">
        <v>14828</v>
      </c>
      <c r="Z1856" s="18">
        <v>23320</v>
      </c>
      <c r="AA1856" s="18">
        <v>14476</v>
      </c>
      <c r="AB1856" s="18">
        <v>18788</v>
      </c>
      <c r="AC1856" s="18">
        <v>14520</v>
      </c>
      <c r="AD1856" s="18">
        <v>26092</v>
      </c>
      <c r="AE1856" s="18">
        <v>18700</v>
      </c>
      <c r="AF1856" s="18">
        <v>16280</v>
      </c>
      <c r="AG1856" s="18">
        <v>22528</v>
      </c>
      <c r="AH1856" s="18">
        <v>13112</v>
      </c>
      <c r="AI1856" s="18">
        <v>15840</v>
      </c>
      <c r="AJ1856" s="18">
        <v>0</v>
      </c>
      <c r="AK1856" s="23">
        <f>SUM(Y1856:AJ1856)</f>
        <v>198484</v>
      </c>
      <c r="AL1856" s="23">
        <f>MAX(Y1856:AJ1856)</f>
        <v>26092</v>
      </c>
      <c r="AM1856">
        <f>COUNTIF(Y1856:AJ1856,"&gt;1")</f>
        <v>11</v>
      </c>
    </row>
    <row r="1857" spans="1:39" ht="15.75" x14ac:dyDescent="0.25">
      <c r="A1857" s="21"/>
      <c r="B1857" s="21" t="s">
        <v>1519</v>
      </c>
      <c r="C1857" s="21">
        <v>42492181</v>
      </c>
      <c r="D1857" s="25">
        <v>100118</v>
      </c>
      <c r="E1857" s="21" t="s">
        <v>24</v>
      </c>
      <c r="F1857" s="21" t="s">
        <v>82</v>
      </c>
      <c r="G1857" s="21" t="s">
        <v>83</v>
      </c>
      <c r="H1857" s="25" t="s">
        <v>84</v>
      </c>
      <c r="I1857" s="21" t="s">
        <v>85</v>
      </c>
      <c r="J1857" s="21" t="s">
        <v>86</v>
      </c>
      <c r="K1857" s="38">
        <v>46142</v>
      </c>
      <c r="L1857" s="38">
        <v>46233</v>
      </c>
      <c r="M1857" s="39" t="s">
        <v>18</v>
      </c>
      <c r="N1857" s="18">
        <v>30000</v>
      </c>
      <c r="O1857" s="18">
        <v>160</v>
      </c>
      <c r="P1857" s="15">
        <f>IFERROR((O1857-N1857)/N1857,"")</f>
        <v>-0.9946666666666667</v>
      </c>
      <c r="Q1857" s="19">
        <v>180</v>
      </c>
      <c r="R1857" s="19">
        <v>143</v>
      </c>
      <c r="S1857" s="15">
        <f>IFERROR((R1857-Q1857)/Q1857,"")</f>
        <v>-0.20555555555555555</v>
      </c>
      <c r="T1857" s="19">
        <v>1137</v>
      </c>
      <c r="U1857" s="15">
        <f>IFERROR(R1857/T1857,"")</f>
        <v>0.12576956904133685</v>
      </c>
      <c r="V1857" s="19">
        <v>142</v>
      </c>
      <c r="W1857" s="19">
        <v>66</v>
      </c>
      <c r="X1857" s="15">
        <f>IFERROR((W1857-V1857)/V1857,"")</f>
        <v>-0.53521126760563376</v>
      </c>
      <c r="Y1857" s="18">
        <v>0</v>
      </c>
      <c r="Z1857" s="18">
        <v>0</v>
      </c>
      <c r="AA1857" s="18">
        <v>0</v>
      </c>
      <c r="AB1857" s="18">
        <v>0</v>
      </c>
      <c r="AC1857" s="18">
        <v>0</v>
      </c>
      <c r="AD1857" s="18">
        <v>4024</v>
      </c>
      <c r="AE1857" s="18">
        <v>11040</v>
      </c>
      <c r="AF1857" s="18">
        <v>0</v>
      </c>
      <c r="AG1857" s="18">
        <v>160</v>
      </c>
      <c r="AH1857" s="18">
        <v>0</v>
      </c>
      <c r="AI1857" s="18">
        <v>0</v>
      </c>
      <c r="AJ1857" s="18">
        <v>0</v>
      </c>
      <c r="AK1857" s="23">
        <f>SUM(Y1857:AJ1857)</f>
        <v>15224</v>
      </c>
      <c r="AL1857" s="23">
        <f>MAX(Y1857:AJ1857)</f>
        <v>11040</v>
      </c>
      <c r="AM1857">
        <f>COUNTIF(Y1857:AJ1857,"&gt;1")</f>
        <v>3</v>
      </c>
    </row>
    <row r="1858" spans="1:39" ht="15.75" x14ac:dyDescent="0.25">
      <c r="A1858" s="21"/>
      <c r="B1858" s="21" t="s">
        <v>1519</v>
      </c>
      <c r="C1858" s="21">
        <v>42509257</v>
      </c>
      <c r="D1858" s="25">
        <v>191545</v>
      </c>
      <c r="E1858" s="21" t="s">
        <v>1575</v>
      </c>
      <c r="F1858" s="21" t="s">
        <v>631</v>
      </c>
      <c r="G1858" s="21" t="s">
        <v>632</v>
      </c>
      <c r="H1858" s="25" t="s">
        <v>77</v>
      </c>
      <c r="I1858" s="21" t="s">
        <v>41</v>
      </c>
      <c r="J1858" s="21" t="s">
        <v>42</v>
      </c>
      <c r="K1858" s="38">
        <v>45776</v>
      </c>
      <c r="L1858" s="38">
        <v>45880</v>
      </c>
      <c r="M1858" s="39" t="s">
        <v>53</v>
      </c>
      <c r="N1858" s="18">
        <v>5400</v>
      </c>
      <c r="O1858" s="18">
        <v>0</v>
      </c>
      <c r="P1858" s="15">
        <f>IFERROR((O1858-N1858)/N1858,"")</f>
        <v>-1</v>
      </c>
      <c r="Q1858" s="19">
        <v>62</v>
      </c>
      <c r="R1858" s="19">
        <v>0</v>
      </c>
      <c r="S1858" s="15">
        <f>IFERROR((R1858-Q1858)/Q1858,"")</f>
        <v>-1</v>
      </c>
      <c r="T1858" s="19">
        <v>212</v>
      </c>
      <c r="U1858" s="15">
        <f>IFERROR(R1858/T1858,"")</f>
        <v>0</v>
      </c>
      <c r="V1858" s="19">
        <v>46</v>
      </c>
      <c r="W1858" s="19">
        <v>0</v>
      </c>
      <c r="X1858" s="15">
        <f>IFERROR((W1858-V1858)/V1858,"")</f>
        <v>-1</v>
      </c>
      <c r="Y1858" s="18" t="s">
        <v>1610</v>
      </c>
      <c r="Z1858" s="18" t="s">
        <v>1610</v>
      </c>
      <c r="AA1858" s="18" t="s">
        <v>1610</v>
      </c>
      <c r="AB1858" s="18" t="s">
        <v>1610</v>
      </c>
      <c r="AC1858" s="18" t="s">
        <v>1610</v>
      </c>
      <c r="AD1858" s="18" t="s">
        <v>1610</v>
      </c>
      <c r="AE1858" s="18" t="s">
        <v>1610</v>
      </c>
      <c r="AF1858" s="18" t="s">
        <v>1610</v>
      </c>
      <c r="AG1858" s="18" t="s">
        <v>1610</v>
      </c>
      <c r="AH1858" s="18" t="s">
        <v>1610</v>
      </c>
      <c r="AI1858" s="18" t="s">
        <v>1610</v>
      </c>
      <c r="AJ1858" s="18" t="s">
        <v>1610</v>
      </c>
      <c r="AK1858" s="23">
        <f>SUM(Y1858:AJ1858)</f>
        <v>0</v>
      </c>
      <c r="AL1858" s="23">
        <f>MAX(Y1858:AJ1858)</f>
        <v>0</v>
      </c>
      <c r="AM1858">
        <f>COUNTIF(Y1858:AJ1858,"&gt;1")</f>
        <v>0</v>
      </c>
    </row>
    <row r="1859" spans="1:39" ht="15.75" x14ac:dyDescent="0.25">
      <c r="A1859" s="21" t="s">
        <v>2618</v>
      </c>
      <c r="B1859" s="21" t="s">
        <v>1520</v>
      </c>
      <c r="C1859" s="21">
        <v>42799486</v>
      </c>
      <c r="D1859" s="25" t="s">
        <v>3003</v>
      </c>
      <c r="E1859" s="21" t="s">
        <v>2489</v>
      </c>
      <c r="F1859" s="21" t="s">
        <v>3004</v>
      </c>
      <c r="G1859" s="21" t="s">
        <v>925</v>
      </c>
      <c r="H1859" s="25" t="s">
        <v>63</v>
      </c>
      <c r="I1859" s="21" t="s">
        <v>41</v>
      </c>
      <c r="J1859" s="21" t="s">
        <v>42</v>
      </c>
      <c r="K1859" s="38">
        <v>46210</v>
      </c>
      <c r="L1859" s="38">
        <v>46213</v>
      </c>
      <c r="M1859" s="39" t="s">
        <v>18</v>
      </c>
      <c r="N1859" s="18">
        <v>0</v>
      </c>
      <c r="O1859" s="18">
        <v>33000</v>
      </c>
      <c r="P1859" s="15" t="str">
        <f>IFERROR((O1859-N1859)/N1859,"")</f>
        <v/>
      </c>
      <c r="Q1859" s="19">
        <v>0</v>
      </c>
      <c r="R1859" s="19">
        <v>60</v>
      </c>
      <c r="S1859" s="15" t="str">
        <f>IFERROR((R1859-Q1859)/Q1859,"")</f>
        <v/>
      </c>
      <c r="T1859" s="19" t="s">
        <v>1610</v>
      </c>
      <c r="U1859" s="15" t="str">
        <f>IFERROR(R1859/T1859,"")</f>
        <v/>
      </c>
      <c r="V1859" s="19">
        <v>0</v>
      </c>
      <c r="W1859" s="19">
        <v>39</v>
      </c>
      <c r="X1859" s="15" t="str">
        <f>IFERROR((W1859-V1859)/V1859,"")</f>
        <v/>
      </c>
      <c r="Y1859" s="18">
        <v>0</v>
      </c>
      <c r="Z1859" s="18">
        <v>0</v>
      </c>
      <c r="AA1859" s="18">
        <v>0</v>
      </c>
      <c r="AB1859" s="18">
        <v>0</v>
      </c>
      <c r="AC1859" s="18">
        <v>0</v>
      </c>
      <c r="AD1859" s="18">
        <v>15598</v>
      </c>
      <c r="AE1859" s="18">
        <v>0</v>
      </c>
      <c r="AF1859" s="18">
        <v>0</v>
      </c>
      <c r="AG1859" s="18">
        <v>0</v>
      </c>
      <c r="AH1859" s="18">
        <v>0</v>
      </c>
      <c r="AI1859" s="18">
        <v>0</v>
      </c>
      <c r="AJ1859" s="18">
        <v>33000</v>
      </c>
      <c r="AK1859" s="23">
        <f>SUM(Y1859:AJ1859)</f>
        <v>48598</v>
      </c>
      <c r="AL1859" s="23">
        <f>MAX(Y1859:AJ1859)</f>
        <v>33000</v>
      </c>
      <c r="AM1859">
        <f>COUNTIF(Y1859:AJ1859,"&gt;1")</f>
        <v>2</v>
      </c>
    </row>
    <row r="1860" spans="1:39" ht="15.75" x14ac:dyDescent="0.25">
      <c r="A1860" s="21" t="s">
        <v>2618</v>
      </c>
      <c r="B1860" s="21" t="s">
        <v>1519</v>
      </c>
      <c r="C1860" s="21">
        <v>42926558</v>
      </c>
      <c r="D1860" s="25" t="s">
        <v>3248</v>
      </c>
      <c r="E1860" s="21" t="s">
        <v>24</v>
      </c>
      <c r="F1860" s="21" t="s">
        <v>3249</v>
      </c>
      <c r="G1860" s="21" t="s">
        <v>693</v>
      </c>
      <c r="H1860" s="25" t="s">
        <v>121</v>
      </c>
      <c r="I1860" s="21" t="s">
        <v>67</v>
      </c>
      <c r="J1860" s="21" t="s">
        <v>68</v>
      </c>
      <c r="K1860" s="38">
        <v>46120</v>
      </c>
      <c r="L1860" s="38">
        <v>46171</v>
      </c>
      <c r="M1860" s="39" t="s">
        <v>22</v>
      </c>
      <c r="N1860" s="18">
        <v>0</v>
      </c>
      <c r="O1860" s="18">
        <v>490</v>
      </c>
      <c r="P1860" s="15" t="str">
        <f>IFERROR((O1860-N1860)/N1860,"")</f>
        <v/>
      </c>
      <c r="Q1860" s="19">
        <v>0</v>
      </c>
      <c r="R1860" s="19">
        <v>1</v>
      </c>
      <c r="S1860" s="10"/>
      <c r="T1860" s="19" t="s">
        <v>1610</v>
      </c>
      <c r="U1860" s="15" t="str">
        <f>IFERROR(R1860/T1860,"")</f>
        <v/>
      </c>
      <c r="V1860" s="19">
        <v>0</v>
      </c>
      <c r="W1860" s="19">
        <v>1</v>
      </c>
      <c r="X1860" s="15" t="str">
        <f>IFERROR((W1860-V1860)/V1860,"")</f>
        <v/>
      </c>
      <c r="Y1860" s="18">
        <v>0</v>
      </c>
      <c r="Z1860" s="18">
        <v>0</v>
      </c>
      <c r="AA1860" s="18">
        <v>0</v>
      </c>
      <c r="AB1860" s="18">
        <v>0</v>
      </c>
      <c r="AC1860" s="18">
        <v>0</v>
      </c>
      <c r="AD1860" s="18">
        <v>0</v>
      </c>
      <c r="AE1860" s="18">
        <v>0</v>
      </c>
      <c r="AF1860" s="18">
        <v>0</v>
      </c>
      <c r="AG1860" s="18">
        <v>490</v>
      </c>
      <c r="AH1860" s="18">
        <v>0</v>
      </c>
      <c r="AI1860" s="18">
        <v>0</v>
      </c>
      <c r="AJ1860" s="18">
        <v>0</v>
      </c>
      <c r="AK1860" s="23">
        <f>SUM(Y1860:AJ1860)</f>
        <v>490</v>
      </c>
      <c r="AL1860" s="23">
        <f>MAX(Y1860:AJ1860)</f>
        <v>490</v>
      </c>
      <c r="AM1860">
        <f>COUNTIF(Y1860:AJ1860,"&gt;1")</f>
        <v>1</v>
      </c>
    </row>
    <row r="1861" spans="1:39" ht="15.75" x14ac:dyDescent="0.25">
      <c r="A1861" s="21"/>
      <c r="B1861" s="21" t="s">
        <v>1520</v>
      </c>
      <c r="C1861" s="21">
        <v>42929315</v>
      </c>
      <c r="D1861" s="25">
        <v>193705</v>
      </c>
      <c r="E1861" s="21" t="s">
        <v>33</v>
      </c>
      <c r="F1861" s="21" t="s">
        <v>587</v>
      </c>
      <c r="G1861" s="21" t="s">
        <v>728</v>
      </c>
      <c r="H1861" s="25" t="s">
        <v>79</v>
      </c>
      <c r="I1861" s="21" t="s">
        <v>41</v>
      </c>
      <c r="J1861" s="21" t="s">
        <v>42</v>
      </c>
      <c r="K1861" s="38">
        <v>46105</v>
      </c>
      <c r="L1861" s="38">
        <v>46233</v>
      </c>
      <c r="M1861" s="39" t="s">
        <v>18</v>
      </c>
      <c r="N1861" s="18">
        <v>104004</v>
      </c>
      <c r="O1861" s="18">
        <v>0</v>
      </c>
      <c r="P1861" s="15">
        <f>IFERROR((O1861-N1861)/N1861,"")</f>
        <v>-1</v>
      </c>
      <c r="Q1861" s="19">
        <v>2487</v>
      </c>
      <c r="R1861" s="19">
        <v>2106</v>
      </c>
      <c r="S1861" s="15">
        <f>IFERROR((R1861-Q1861)/Q1861,"")</f>
        <v>-0.15319662243667068</v>
      </c>
      <c r="T1861" s="19">
        <v>5121</v>
      </c>
      <c r="U1861" s="15">
        <f>IFERROR(R1861/T1861,"")</f>
        <v>0.41124780316344461</v>
      </c>
      <c r="V1861" s="19">
        <v>124</v>
      </c>
      <c r="W1861" s="19">
        <v>87</v>
      </c>
      <c r="X1861" s="15">
        <f>IFERROR((W1861-V1861)/V1861,"")</f>
        <v>-0.29838709677419356</v>
      </c>
      <c r="Y1861" s="18">
        <v>0</v>
      </c>
      <c r="Z1861" s="18">
        <v>100200</v>
      </c>
      <c r="AA1861" s="18">
        <v>0</v>
      </c>
      <c r="AB1861" s="18">
        <v>0</v>
      </c>
      <c r="AC1861" s="18">
        <v>101300</v>
      </c>
      <c r="AD1861" s="18">
        <v>0</v>
      </c>
      <c r="AE1861" s="18">
        <v>0</v>
      </c>
      <c r="AF1861" s="18">
        <v>90720</v>
      </c>
      <c r="AG1861" s="18">
        <v>0</v>
      </c>
      <c r="AH1861" s="18">
        <v>0</v>
      </c>
      <c r="AI1861" s="18">
        <v>0</v>
      </c>
      <c r="AJ1861" s="18">
        <v>0</v>
      </c>
      <c r="AK1861" s="23">
        <f>SUM(Y1861:AJ1861)</f>
        <v>292220</v>
      </c>
      <c r="AL1861" s="23">
        <f>MAX(Y1861:AJ1861)</f>
        <v>101300</v>
      </c>
      <c r="AM1861">
        <f>COUNTIF(Y1861:AJ1861,"&gt;1")</f>
        <v>3</v>
      </c>
    </row>
    <row r="1862" spans="1:39" ht="15.75" x14ac:dyDescent="0.25">
      <c r="A1862" s="21"/>
      <c r="B1862" s="21" t="s">
        <v>1520</v>
      </c>
      <c r="C1862" s="21">
        <v>42929315</v>
      </c>
      <c r="D1862" s="25">
        <v>192435</v>
      </c>
      <c r="E1862" s="21" t="s">
        <v>33</v>
      </c>
      <c r="F1862" s="21" t="s">
        <v>587</v>
      </c>
      <c r="G1862" s="21" t="s">
        <v>763</v>
      </c>
      <c r="H1862" s="25" t="s">
        <v>72</v>
      </c>
      <c r="I1862" s="21" t="s">
        <v>41</v>
      </c>
      <c r="J1862" s="21" t="s">
        <v>42</v>
      </c>
      <c r="K1862" s="38">
        <v>46238</v>
      </c>
      <c r="L1862" s="38">
        <v>46230</v>
      </c>
      <c r="M1862" s="39" t="s">
        <v>18</v>
      </c>
      <c r="N1862" s="18">
        <v>29343</v>
      </c>
      <c r="O1862" s="18">
        <v>550</v>
      </c>
      <c r="P1862" s="15">
        <f>IFERROR((O1862-N1862)/N1862,"")</f>
        <v>-0.98125617694168965</v>
      </c>
      <c r="Q1862" s="19">
        <v>213</v>
      </c>
      <c r="R1862" s="19">
        <v>177</v>
      </c>
      <c r="S1862" s="15">
        <f>IFERROR((R1862-Q1862)/Q1862,"")</f>
        <v>-0.16901408450704225</v>
      </c>
      <c r="T1862" s="19">
        <v>518</v>
      </c>
      <c r="U1862" s="15">
        <f>IFERROR(R1862/T1862,"")</f>
        <v>0.34169884169884168</v>
      </c>
      <c r="V1862" s="19">
        <v>56</v>
      </c>
      <c r="W1862" s="19">
        <v>30</v>
      </c>
      <c r="X1862" s="15">
        <f>IFERROR((W1862-V1862)/V1862,"")</f>
        <v>-0.4642857142857143</v>
      </c>
      <c r="Y1862" s="18">
        <v>0</v>
      </c>
      <c r="Z1862" s="18">
        <v>0</v>
      </c>
      <c r="AA1862" s="18">
        <v>0</v>
      </c>
      <c r="AB1862" s="18">
        <v>0</v>
      </c>
      <c r="AC1862" s="18">
        <v>9600</v>
      </c>
      <c r="AD1862" s="18">
        <v>0</v>
      </c>
      <c r="AE1862" s="18">
        <v>550</v>
      </c>
      <c r="AF1862" s="18">
        <v>9600</v>
      </c>
      <c r="AG1862" s="18">
        <v>0</v>
      </c>
      <c r="AH1862" s="18">
        <v>0</v>
      </c>
      <c r="AI1862" s="18">
        <v>0</v>
      </c>
      <c r="AJ1862" s="18">
        <v>550</v>
      </c>
      <c r="AK1862" s="23">
        <f>SUM(Y1862:AJ1862)</f>
        <v>20300</v>
      </c>
      <c r="AL1862" s="23">
        <f>MAX(Y1862:AJ1862)</f>
        <v>9600</v>
      </c>
      <c r="AM1862">
        <f>COUNTIF(Y1862:AJ1862,"&gt;1")</f>
        <v>4</v>
      </c>
    </row>
    <row r="1863" spans="1:39" ht="15.75" x14ac:dyDescent="0.25">
      <c r="A1863" s="21"/>
      <c r="B1863" s="21" t="s">
        <v>1519</v>
      </c>
      <c r="C1863" s="21">
        <v>42929315</v>
      </c>
      <c r="D1863" s="25">
        <v>193588</v>
      </c>
      <c r="E1863" s="21" t="s">
        <v>33</v>
      </c>
      <c r="F1863" s="21" t="s">
        <v>587</v>
      </c>
      <c r="G1863" s="21" t="s">
        <v>874</v>
      </c>
      <c r="H1863" s="25" t="s">
        <v>15</v>
      </c>
      <c r="I1863" s="21" t="s">
        <v>41</v>
      </c>
      <c r="J1863" s="21" t="s">
        <v>42</v>
      </c>
      <c r="K1863" s="38">
        <v>45467</v>
      </c>
      <c r="L1863" s="38">
        <v>46188</v>
      </c>
      <c r="M1863" s="39" t="s">
        <v>18</v>
      </c>
      <c r="N1863" s="18">
        <v>0</v>
      </c>
      <c r="O1863" s="18">
        <v>0</v>
      </c>
      <c r="P1863" s="15" t="str">
        <f>IFERROR((O1863-N1863)/N1863,"")</f>
        <v/>
      </c>
      <c r="Q1863" s="19">
        <v>35</v>
      </c>
      <c r="R1863" s="19">
        <v>15</v>
      </c>
      <c r="S1863" s="15">
        <f>IFERROR((R1863-Q1863)/Q1863,"")</f>
        <v>-0.5714285714285714</v>
      </c>
      <c r="T1863" s="19">
        <v>67</v>
      </c>
      <c r="U1863" s="15">
        <f>IFERROR(R1863/T1863,"")</f>
        <v>0.22388059701492538</v>
      </c>
      <c r="V1863" s="19">
        <v>6</v>
      </c>
      <c r="W1863" s="19">
        <v>4</v>
      </c>
      <c r="X1863" s="15">
        <f>IFERROR((W1863-V1863)/V1863,"")</f>
        <v>-0.33333333333333331</v>
      </c>
      <c r="Y1863" s="18" t="s">
        <v>1610</v>
      </c>
      <c r="Z1863" s="18" t="s">
        <v>1610</v>
      </c>
      <c r="AA1863" s="18" t="s">
        <v>1610</v>
      </c>
      <c r="AB1863" s="18" t="s">
        <v>1610</v>
      </c>
      <c r="AC1863" s="18" t="s">
        <v>1610</v>
      </c>
      <c r="AD1863" s="18" t="s">
        <v>1610</v>
      </c>
      <c r="AE1863" s="18" t="s">
        <v>1610</v>
      </c>
      <c r="AF1863" s="18" t="s">
        <v>1610</v>
      </c>
      <c r="AG1863" s="18" t="s">
        <v>1610</v>
      </c>
      <c r="AH1863" s="18" t="s">
        <v>1610</v>
      </c>
      <c r="AI1863" s="18" t="s">
        <v>1610</v>
      </c>
      <c r="AJ1863" s="18" t="s">
        <v>1610</v>
      </c>
      <c r="AK1863" s="23">
        <f>SUM(Y1863:AJ1863)</f>
        <v>0</v>
      </c>
      <c r="AL1863" s="23">
        <f>MAX(Y1863:AJ1863)</f>
        <v>0</v>
      </c>
      <c r="AM1863">
        <f>COUNTIF(Y1863:AJ1863,"&gt;1")</f>
        <v>0</v>
      </c>
    </row>
    <row r="1864" spans="1:39" ht="15.75" x14ac:dyDescent="0.25">
      <c r="A1864" s="21"/>
      <c r="B1864" s="21" t="s">
        <v>1519</v>
      </c>
      <c r="C1864" s="21">
        <v>42929315</v>
      </c>
      <c r="D1864" s="25">
        <v>191117</v>
      </c>
      <c r="E1864" s="21" t="s">
        <v>33</v>
      </c>
      <c r="F1864" s="21" t="s">
        <v>587</v>
      </c>
      <c r="G1864" s="21" t="s">
        <v>35</v>
      </c>
      <c r="H1864" s="25" t="s">
        <v>15</v>
      </c>
      <c r="I1864" s="21" t="s">
        <v>41</v>
      </c>
      <c r="J1864" s="21" t="s">
        <v>42</v>
      </c>
      <c r="K1864" s="38">
        <v>45236</v>
      </c>
      <c r="L1864" s="38">
        <v>46084</v>
      </c>
      <c r="M1864" s="39" t="s">
        <v>53</v>
      </c>
      <c r="N1864" s="18" t="s">
        <v>1610</v>
      </c>
      <c r="O1864" s="18" t="s">
        <v>1610</v>
      </c>
      <c r="P1864" s="15" t="str">
        <f>IFERROR((O1864-N1864)/N1864,"")</f>
        <v/>
      </c>
      <c r="Q1864" s="19" t="s">
        <v>1610</v>
      </c>
      <c r="R1864" s="19" t="s">
        <v>1610</v>
      </c>
      <c r="S1864" s="15" t="str">
        <f>IFERROR((R1864-Q1864)/Q1864,"")</f>
        <v/>
      </c>
      <c r="T1864" s="19">
        <v>14</v>
      </c>
      <c r="U1864" s="15" t="str">
        <f>IFERROR(R1864/T1864,"")</f>
        <v/>
      </c>
      <c r="V1864" s="19">
        <v>3</v>
      </c>
      <c r="W1864" s="19">
        <v>0</v>
      </c>
      <c r="X1864" s="15">
        <f>IFERROR((W1864-V1864)/V1864,"")</f>
        <v>-1</v>
      </c>
      <c r="Y1864" s="18" t="s">
        <v>1610</v>
      </c>
      <c r="Z1864" s="18" t="s">
        <v>1610</v>
      </c>
      <c r="AA1864" s="18" t="s">
        <v>1610</v>
      </c>
      <c r="AB1864" s="18" t="s">
        <v>1610</v>
      </c>
      <c r="AC1864" s="18" t="s">
        <v>1610</v>
      </c>
      <c r="AD1864" s="18" t="s">
        <v>1610</v>
      </c>
      <c r="AE1864" s="18" t="s">
        <v>1610</v>
      </c>
      <c r="AF1864" s="18" t="s">
        <v>1610</v>
      </c>
      <c r="AG1864" s="18" t="s">
        <v>1610</v>
      </c>
      <c r="AH1864" s="18" t="s">
        <v>1610</v>
      </c>
      <c r="AI1864" s="18" t="s">
        <v>1610</v>
      </c>
      <c r="AJ1864" s="18" t="s">
        <v>1610</v>
      </c>
      <c r="AK1864" s="23">
        <f>SUM(Y1864:AJ1864)</f>
        <v>0</v>
      </c>
      <c r="AL1864" s="23">
        <f>MAX(Y1864:AJ1864)</f>
        <v>0</v>
      </c>
      <c r="AM1864">
        <f>COUNTIF(Y1864:AJ1864,"&gt;1")</f>
        <v>0</v>
      </c>
    </row>
    <row r="1865" spans="1:39" ht="15.75" x14ac:dyDescent="0.25">
      <c r="A1865" s="21"/>
      <c r="B1865" s="21" t="s">
        <v>1520</v>
      </c>
      <c r="C1865" s="21">
        <v>42929315</v>
      </c>
      <c r="D1865" s="25">
        <v>192960</v>
      </c>
      <c r="E1865" s="21" t="s">
        <v>33</v>
      </c>
      <c r="F1865" s="21" t="s">
        <v>587</v>
      </c>
      <c r="G1865" s="21" t="s">
        <v>1234</v>
      </c>
      <c r="H1865" s="25" t="s">
        <v>145</v>
      </c>
      <c r="I1865" s="21" t="s">
        <v>41</v>
      </c>
      <c r="J1865" s="21" t="s">
        <v>42</v>
      </c>
      <c r="K1865" s="38">
        <v>46183</v>
      </c>
      <c r="L1865" s="38">
        <v>45621</v>
      </c>
      <c r="M1865" s="39" t="s">
        <v>18</v>
      </c>
      <c r="N1865" s="18">
        <v>1854</v>
      </c>
      <c r="O1865" s="18">
        <v>3000</v>
      </c>
      <c r="P1865" s="15">
        <f>IFERROR((O1865-N1865)/N1865,"")</f>
        <v>0.6181229773462783</v>
      </c>
      <c r="Q1865" s="19">
        <v>0</v>
      </c>
      <c r="R1865" s="19">
        <v>0</v>
      </c>
      <c r="S1865" s="15" t="str">
        <f>IFERROR((R1865-Q1865)/Q1865,"")</f>
        <v/>
      </c>
      <c r="T1865" s="19">
        <v>2</v>
      </c>
      <c r="U1865" s="15">
        <f>IFERROR(R1865/T1865,"")</f>
        <v>0</v>
      </c>
      <c r="V1865" s="19" t="s">
        <v>1610</v>
      </c>
      <c r="W1865" s="19" t="s">
        <v>1610</v>
      </c>
      <c r="X1865" s="15" t="str">
        <f>IFERROR((W1865-V1865)/V1865,"")</f>
        <v/>
      </c>
      <c r="Y1865" s="18">
        <v>0</v>
      </c>
      <c r="Z1865" s="18">
        <v>1800</v>
      </c>
      <c r="AA1865" s="18">
        <v>0</v>
      </c>
      <c r="AB1865" s="18">
        <v>0</v>
      </c>
      <c r="AC1865" s="18">
        <v>0</v>
      </c>
      <c r="AD1865" s="18">
        <v>3000</v>
      </c>
      <c r="AE1865" s="18">
        <v>0</v>
      </c>
      <c r="AF1865" s="18">
        <v>550</v>
      </c>
      <c r="AG1865" s="18">
        <v>0</v>
      </c>
      <c r="AH1865" s="18">
        <v>0</v>
      </c>
      <c r="AI1865" s="18">
        <v>3000</v>
      </c>
      <c r="AJ1865" s="18">
        <v>0</v>
      </c>
      <c r="AK1865" s="23">
        <f>SUM(Y1865:AJ1865)</f>
        <v>8350</v>
      </c>
      <c r="AL1865" s="23">
        <f>MAX(Y1865:AJ1865)</f>
        <v>3000</v>
      </c>
      <c r="AM1865">
        <f>COUNTIF(Y1865:AJ1865,"&gt;1")</f>
        <v>4</v>
      </c>
    </row>
    <row r="1866" spans="1:39" ht="15.75" x14ac:dyDescent="0.25">
      <c r="A1866" s="21"/>
      <c r="B1866" s="21"/>
      <c r="C1866" s="21">
        <v>42973028</v>
      </c>
      <c r="D1866" s="25">
        <v>193976</v>
      </c>
      <c r="E1866" s="21" t="s">
        <v>24</v>
      </c>
      <c r="F1866" s="21" t="s">
        <v>2019</v>
      </c>
      <c r="G1866" s="21" t="s">
        <v>990</v>
      </c>
      <c r="H1866" s="25" t="s">
        <v>20</v>
      </c>
      <c r="I1866" s="21" t="s">
        <v>85</v>
      </c>
      <c r="J1866" s="21" t="s">
        <v>386</v>
      </c>
      <c r="K1866" s="38">
        <v>45580</v>
      </c>
      <c r="L1866" s="38">
        <v>45806</v>
      </c>
      <c r="M1866" s="39" t="s">
        <v>53</v>
      </c>
      <c r="N1866" s="18">
        <v>0</v>
      </c>
      <c r="O1866" s="18">
        <v>0</v>
      </c>
      <c r="P1866" s="15" t="str">
        <f>IFERROR((O1866-N1866)/N1866,"")</f>
        <v/>
      </c>
      <c r="Q1866" s="19">
        <v>59</v>
      </c>
      <c r="R1866" s="19">
        <v>0</v>
      </c>
      <c r="S1866" s="15"/>
      <c r="T1866" s="19" t="s">
        <v>1610</v>
      </c>
      <c r="U1866" s="15"/>
      <c r="V1866" s="19">
        <v>21</v>
      </c>
      <c r="W1866" s="19">
        <v>0</v>
      </c>
      <c r="X1866" s="15">
        <f>IFERROR((W1866-V1866)/V1866,"")</f>
        <v>-1</v>
      </c>
      <c r="Y1866" s="18" t="s">
        <v>1610</v>
      </c>
      <c r="Z1866" s="18" t="s">
        <v>1610</v>
      </c>
      <c r="AA1866" s="18" t="s">
        <v>1610</v>
      </c>
      <c r="AB1866" s="18" t="s">
        <v>1610</v>
      </c>
      <c r="AC1866" s="18" t="s">
        <v>1610</v>
      </c>
      <c r="AD1866" s="18" t="s">
        <v>1610</v>
      </c>
      <c r="AE1866" s="18" t="s">
        <v>1610</v>
      </c>
      <c r="AF1866" s="18" t="s">
        <v>1610</v>
      </c>
      <c r="AG1866" s="18" t="s">
        <v>1610</v>
      </c>
      <c r="AH1866" s="18" t="s">
        <v>1610</v>
      </c>
      <c r="AI1866" s="18" t="s">
        <v>1610</v>
      </c>
      <c r="AJ1866" s="18" t="s">
        <v>1610</v>
      </c>
      <c r="AK1866" s="23">
        <f>SUM(Y1866:AJ1866)</f>
        <v>0</v>
      </c>
      <c r="AL1866" s="23">
        <f>MAX(Y1866:AJ1866)</f>
        <v>0</v>
      </c>
      <c r="AM1866">
        <f>COUNTIF(Y1866:AJ1866,"&gt;1")</f>
        <v>0</v>
      </c>
    </row>
    <row r="1867" spans="1:39" ht="15.75" x14ac:dyDescent="0.25">
      <c r="A1867" s="21"/>
      <c r="B1867" s="21" t="s">
        <v>1520</v>
      </c>
      <c r="C1867" s="21">
        <v>42980706</v>
      </c>
      <c r="D1867" s="25" t="s">
        <v>2283</v>
      </c>
      <c r="E1867" s="21" t="s">
        <v>1575</v>
      </c>
      <c r="F1867" s="21" t="s">
        <v>2284</v>
      </c>
      <c r="G1867" s="21" t="s">
        <v>177</v>
      </c>
      <c r="H1867" s="25" t="s">
        <v>15</v>
      </c>
      <c r="I1867" s="21" t="s">
        <v>107</v>
      </c>
      <c r="J1867" s="21" t="s">
        <v>389</v>
      </c>
      <c r="K1867" s="38">
        <v>45807</v>
      </c>
      <c r="L1867" s="38"/>
      <c r="M1867" s="39" t="s">
        <v>53</v>
      </c>
      <c r="N1867" s="18">
        <v>2194.04</v>
      </c>
      <c r="O1867" s="18">
        <v>0</v>
      </c>
      <c r="P1867" s="15">
        <f>IFERROR((O1867-N1867)/N1867,"")</f>
        <v>-1</v>
      </c>
      <c r="Q1867" s="19">
        <v>0</v>
      </c>
      <c r="R1867" s="19">
        <v>0</v>
      </c>
      <c r="S1867" s="15" t="str">
        <f>IFERROR((R1867-Q1867)/Q1867,"")</f>
        <v/>
      </c>
      <c r="T1867" s="19" t="s">
        <v>1610</v>
      </c>
      <c r="U1867" s="15" t="str">
        <f>IFERROR(R1867/T1867,"")</f>
        <v/>
      </c>
      <c r="V1867" s="19" t="s">
        <v>1610</v>
      </c>
      <c r="W1867" s="19" t="s">
        <v>1610</v>
      </c>
      <c r="X1867" s="15" t="str">
        <f>IFERROR((W1867-V1867)/V1867,"")</f>
        <v/>
      </c>
      <c r="Y1867" s="18" t="s">
        <v>1610</v>
      </c>
      <c r="Z1867" s="18" t="s">
        <v>1610</v>
      </c>
      <c r="AA1867" s="18" t="s">
        <v>1610</v>
      </c>
      <c r="AB1867" s="18" t="s">
        <v>1610</v>
      </c>
      <c r="AC1867" s="18" t="s">
        <v>1610</v>
      </c>
      <c r="AD1867" s="18" t="s">
        <v>1610</v>
      </c>
      <c r="AE1867" s="18" t="s">
        <v>1610</v>
      </c>
      <c r="AF1867" s="18" t="s">
        <v>1610</v>
      </c>
      <c r="AG1867" s="18" t="s">
        <v>1610</v>
      </c>
      <c r="AH1867" s="18" t="s">
        <v>1610</v>
      </c>
      <c r="AI1867" s="18" t="s">
        <v>1610</v>
      </c>
      <c r="AJ1867" s="18" t="s">
        <v>1610</v>
      </c>
      <c r="AK1867" s="23">
        <f>SUM(Y1867:AJ1867)</f>
        <v>0</v>
      </c>
      <c r="AL1867" s="23">
        <f>MAX(Y1867:AJ1867)</f>
        <v>0</v>
      </c>
      <c r="AM1867">
        <f>COUNTIF(Y1867:AJ1867,"&gt;1")</f>
        <v>0</v>
      </c>
    </row>
    <row r="1868" spans="1:39" ht="15.75" x14ac:dyDescent="0.25">
      <c r="A1868" s="21"/>
      <c r="B1868" s="21" t="s">
        <v>1519</v>
      </c>
      <c r="C1868" s="21">
        <v>42987575</v>
      </c>
      <c r="D1868" s="25">
        <v>193613</v>
      </c>
      <c r="E1868" s="21" t="s">
        <v>1180</v>
      </c>
      <c r="F1868" s="21" t="s">
        <v>923</v>
      </c>
      <c r="G1868" s="21" t="s">
        <v>922</v>
      </c>
      <c r="H1868" s="25" t="s">
        <v>20</v>
      </c>
      <c r="I1868" s="21" t="s">
        <v>21</v>
      </c>
      <c r="J1868" s="21" t="s">
        <v>21</v>
      </c>
      <c r="K1868" s="38">
        <v>45271</v>
      </c>
      <c r="L1868" s="38">
        <v>46031</v>
      </c>
      <c r="M1868" s="39" t="s">
        <v>53</v>
      </c>
      <c r="N1868" s="18">
        <v>0</v>
      </c>
      <c r="O1868" s="18">
        <v>0</v>
      </c>
      <c r="P1868" s="15" t="str">
        <f>IFERROR((O1868-N1868)/N1868,"")</f>
        <v/>
      </c>
      <c r="Q1868" s="19">
        <v>8</v>
      </c>
      <c r="R1868" s="19">
        <v>0</v>
      </c>
      <c r="S1868" s="15">
        <f>IFERROR((R1868-Q1868)/Q1868,"")</f>
        <v>-1</v>
      </c>
      <c r="T1868" s="19">
        <v>16</v>
      </c>
      <c r="U1868" s="15">
        <f>IFERROR(R1868/T1868,"")</f>
        <v>0</v>
      </c>
      <c r="V1868" s="19">
        <v>16</v>
      </c>
      <c r="W1868" s="19">
        <v>0</v>
      </c>
      <c r="X1868" s="15">
        <f>IFERROR((W1868-V1868)/V1868,"")</f>
        <v>-1</v>
      </c>
      <c r="Y1868" s="18" t="s">
        <v>1610</v>
      </c>
      <c r="Z1868" s="18" t="s">
        <v>1610</v>
      </c>
      <c r="AA1868" s="18" t="s">
        <v>1610</v>
      </c>
      <c r="AB1868" s="18" t="s">
        <v>1610</v>
      </c>
      <c r="AC1868" s="18" t="s">
        <v>1610</v>
      </c>
      <c r="AD1868" s="18" t="s">
        <v>1610</v>
      </c>
      <c r="AE1868" s="18" t="s">
        <v>1610</v>
      </c>
      <c r="AF1868" s="18" t="s">
        <v>1610</v>
      </c>
      <c r="AG1868" s="18" t="s">
        <v>1610</v>
      </c>
      <c r="AH1868" s="18" t="s">
        <v>1610</v>
      </c>
      <c r="AI1868" s="18" t="s">
        <v>1610</v>
      </c>
      <c r="AJ1868" s="18" t="s">
        <v>1610</v>
      </c>
      <c r="AK1868" s="23">
        <f>SUM(Y1868:AJ1868)</f>
        <v>0</v>
      </c>
      <c r="AL1868" s="23">
        <f>MAX(Y1868:AJ1868)</f>
        <v>0</v>
      </c>
      <c r="AM1868">
        <f>COUNTIF(Y1868:AJ1868,"&gt;1")</f>
        <v>0</v>
      </c>
    </row>
    <row r="1869" spans="1:39" ht="15.75" x14ac:dyDescent="0.25">
      <c r="A1869" s="21"/>
      <c r="B1869" s="21"/>
      <c r="C1869" s="21">
        <v>42987575</v>
      </c>
      <c r="D1869" s="25" t="s">
        <v>2215</v>
      </c>
      <c r="E1869" s="21" t="s">
        <v>1180</v>
      </c>
      <c r="F1869" s="21" t="s">
        <v>2216</v>
      </c>
      <c r="G1869" s="21" t="s">
        <v>2217</v>
      </c>
      <c r="H1869" s="25" t="s">
        <v>20</v>
      </c>
      <c r="I1869" s="21"/>
      <c r="J1869" s="21"/>
      <c r="K1869" s="38">
        <v>45994</v>
      </c>
      <c r="L1869" s="38"/>
      <c r="M1869" s="39" t="s">
        <v>53</v>
      </c>
      <c r="N1869" s="18" t="s">
        <v>1610</v>
      </c>
      <c r="O1869" s="18" t="s">
        <v>1610</v>
      </c>
      <c r="P1869" s="15" t="str">
        <f>IFERROR((O1869-N1869)/N1869,"")</f>
        <v/>
      </c>
      <c r="Q1869" s="19" t="s">
        <v>1610</v>
      </c>
      <c r="R1869" s="19" t="s">
        <v>1610</v>
      </c>
      <c r="S1869" s="15" t="str">
        <f>IFERROR((R1869-Q1869)/Q1869,"")</f>
        <v/>
      </c>
      <c r="T1869" s="19" t="s">
        <v>1610</v>
      </c>
      <c r="U1869" s="15" t="str">
        <f>IFERROR(R1869/T1869,"")</f>
        <v/>
      </c>
      <c r="V1869" s="19" t="s">
        <v>1610</v>
      </c>
      <c r="W1869" s="19" t="s">
        <v>1610</v>
      </c>
      <c r="X1869" s="15" t="str">
        <f>IFERROR((W1869-V1869)/V1869,"")</f>
        <v/>
      </c>
      <c r="Y1869" s="18">
        <v>0</v>
      </c>
      <c r="Z1869" s="18">
        <v>0</v>
      </c>
      <c r="AA1869" s="18">
        <v>0</v>
      </c>
      <c r="AB1869" s="18">
        <v>0</v>
      </c>
      <c r="AC1869" s="18">
        <v>3072</v>
      </c>
      <c r="AD1869" s="18">
        <v>0</v>
      </c>
      <c r="AE1869" s="18">
        <v>0</v>
      </c>
      <c r="AF1869" s="18">
        <v>0</v>
      </c>
      <c r="AG1869" s="18">
        <v>0</v>
      </c>
      <c r="AH1869" s="18">
        <v>0</v>
      </c>
      <c r="AI1869" s="18">
        <v>0</v>
      </c>
      <c r="AJ1869" s="18">
        <v>0</v>
      </c>
      <c r="AK1869" s="23">
        <f>SUM(Y1869:AJ1869)</f>
        <v>3072</v>
      </c>
      <c r="AL1869" s="23">
        <f>MAX(Y1869:AJ1869)</f>
        <v>3072</v>
      </c>
      <c r="AM1869">
        <f>COUNTIF(Y1869:AJ1869,"&gt;1")</f>
        <v>1</v>
      </c>
    </row>
    <row r="1870" spans="1:39" ht="15.75" x14ac:dyDescent="0.25">
      <c r="A1870" s="21" t="s">
        <v>2618</v>
      </c>
      <c r="B1870" s="21" t="s">
        <v>1519</v>
      </c>
      <c r="C1870" s="21">
        <v>43024667</v>
      </c>
      <c r="D1870" s="25" t="s">
        <v>3320</v>
      </c>
      <c r="E1870" s="21" t="s">
        <v>1642</v>
      </c>
      <c r="F1870" s="21" t="s">
        <v>3321</v>
      </c>
      <c r="G1870" s="21" t="s">
        <v>277</v>
      </c>
      <c r="H1870" s="25" t="s">
        <v>63</v>
      </c>
      <c r="I1870" s="21" t="s">
        <v>107</v>
      </c>
      <c r="J1870" s="21" t="s">
        <v>3201</v>
      </c>
      <c r="K1870" s="38">
        <v>46162</v>
      </c>
      <c r="L1870" s="38">
        <v>46171</v>
      </c>
      <c r="M1870" s="39" t="s">
        <v>18</v>
      </c>
      <c r="N1870" s="18">
        <v>0</v>
      </c>
      <c r="O1870" s="18">
        <v>100</v>
      </c>
      <c r="P1870" s="15" t="str">
        <f>IFERROR((O1870-N1870)/N1870,"")</f>
        <v/>
      </c>
      <c r="Q1870" s="19">
        <v>0</v>
      </c>
      <c r="R1870" s="19">
        <v>1</v>
      </c>
      <c r="S1870" s="15" t="str">
        <f>IFERROR((R1870-Q1870)/Q1870,"")</f>
        <v/>
      </c>
      <c r="T1870" s="19" t="s">
        <v>1610</v>
      </c>
      <c r="U1870" s="15" t="str">
        <f>IFERROR(R1870/T1870,"")</f>
        <v/>
      </c>
      <c r="V1870" s="19">
        <v>0</v>
      </c>
      <c r="W1870" s="19">
        <v>1</v>
      </c>
      <c r="X1870" s="15" t="str">
        <f>IFERROR((W1870-V1870)/V1870,"")</f>
        <v/>
      </c>
      <c r="Y1870" s="18">
        <v>0</v>
      </c>
      <c r="Z1870" s="18">
        <v>0</v>
      </c>
      <c r="AA1870" s="18">
        <v>0</v>
      </c>
      <c r="AB1870" s="18">
        <v>0</v>
      </c>
      <c r="AC1870" s="18">
        <v>0</v>
      </c>
      <c r="AD1870" s="18">
        <v>0</v>
      </c>
      <c r="AE1870" s="18">
        <v>0</v>
      </c>
      <c r="AF1870" s="18">
        <v>0</v>
      </c>
      <c r="AG1870" s="18">
        <v>0</v>
      </c>
      <c r="AH1870" s="18">
        <v>100</v>
      </c>
      <c r="AI1870" s="18">
        <v>0</v>
      </c>
      <c r="AJ1870" s="18">
        <v>0</v>
      </c>
      <c r="AK1870" s="23">
        <f>SUM(Y1870:AJ1870)</f>
        <v>100</v>
      </c>
      <c r="AL1870" s="23">
        <f>MAX(Y1870:AJ1870)</f>
        <v>100</v>
      </c>
      <c r="AM1870">
        <f>COUNTIF(Y1870:AJ1870,"&gt;1")</f>
        <v>1</v>
      </c>
    </row>
    <row r="1871" spans="1:39" ht="15.75" x14ac:dyDescent="0.25">
      <c r="A1871" s="21"/>
      <c r="B1871" s="21"/>
      <c r="C1871" s="21">
        <v>43172421</v>
      </c>
      <c r="D1871" s="25" t="s">
        <v>2846</v>
      </c>
      <c r="E1871" s="21" t="s">
        <v>1206</v>
      </c>
      <c r="F1871" s="21" t="s">
        <v>2986</v>
      </c>
      <c r="G1871" s="21" t="s">
        <v>544</v>
      </c>
      <c r="H1871" s="25" t="s">
        <v>55</v>
      </c>
      <c r="I1871" s="21"/>
      <c r="J1871" s="21"/>
      <c r="K1871" s="38">
        <v>45945</v>
      </c>
      <c r="L1871" s="38">
        <v>45908</v>
      </c>
      <c r="M1871" s="39" t="s">
        <v>53</v>
      </c>
      <c r="N1871" s="18" t="s">
        <v>1610</v>
      </c>
      <c r="O1871" s="18" t="s">
        <v>1610</v>
      </c>
      <c r="P1871" s="15" t="str">
        <f>IFERROR((O1871-N1871)/N1871,"")</f>
        <v/>
      </c>
      <c r="Q1871" s="19" t="s">
        <v>1610</v>
      </c>
      <c r="R1871" s="19" t="s">
        <v>1610</v>
      </c>
      <c r="S1871" s="15" t="str">
        <f>IFERROR((R1871-Q1871)/Q1871,"")</f>
        <v/>
      </c>
      <c r="T1871" s="19" t="s">
        <v>1610</v>
      </c>
      <c r="U1871" s="15" t="str">
        <f>IFERROR(R1871/T1871,"")</f>
        <v/>
      </c>
      <c r="V1871" s="19">
        <v>2</v>
      </c>
      <c r="W1871" s="19">
        <v>0</v>
      </c>
      <c r="X1871" s="15">
        <f>IFERROR((W1871-V1871)/V1871,"")</f>
        <v>-1</v>
      </c>
      <c r="Y1871" s="18">
        <v>0</v>
      </c>
      <c r="Z1871" s="18">
        <v>0</v>
      </c>
      <c r="AA1871" s="18">
        <v>1693</v>
      </c>
      <c r="AB1871" s="18">
        <v>0</v>
      </c>
      <c r="AC1871" s="18">
        <v>0</v>
      </c>
      <c r="AD1871" s="18">
        <v>0</v>
      </c>
      <c r="AE1871" s="18">
        <v>0</v>
      </c>
      <c r="AF1871" s="18">
        <v>0</v>
      </c>
      <c r="AG1871" s="18">
        <v>0</v>
      </c>
      <c r="AH1871" s="18">
        <v>0</v>
      </c>
      <c r="AI1871" s="18">
        <v>0</v>
      </c>
      <c r="AJ1871" s="18">
        <v>0</v>
      </c>
      <c r="AK1871" s="23">
        <f>SUM(Y1871:AJ1871)</f>
        <v>1693</v>
      </c>
      <c r="AL1871" s="23">
        <f>MAX(Y1871:AJ1871)</f>
        <v>1693</v>
      </c>
      <c r="AM1871">
        <f>COUNTIF(Y1871:AJ1871,"&gt;1")</f>
        <v>1</v>
      </c>
    </row>
    <row r="1872" spans="1:39" ht="15.75" x14ac:dyDescent="0.25">
      <c r="A1872" s="21"/>
      <c r="B1872" s="21" t="s">
        <v>1519</v>
      </c>
      <c r="C1872" s="21">
        <v>43270366</v>
      </c>
      <c r="D1872" s="25">
        <v>194078</v>
      </c>
      <c r="E1872" s="21" t="s">
        <v>1798</v>
      </c>
      <c r="F1872" s="21" t="s">
        <v>1755</v>
      </c>
      <c r="G1872" s="21" t="s">
        <v>363</v>
      </c>
      <c r="H1872" s="25" t="s">
        <v>145</v>
      </c>
      <c r="I1872" s="21" t="s">
        <v>27</v>
      </c>
      <c r="J1872" s="21" t="s">
        <v>74</v>
      </c>
      <c r="K1872" s="38">
        <v>46079</v>
      </c>
      <c r="L1872" s="38">
        <v>46231</v>
      </c>
      <c r="M1872" s="39" t="s">
        <v>18</v>
      </c>
      <c r="N1872" s="18">
        <v>0</v>
      </c>
      <c r="O1872" s="18">
        <v>0</v>
      </c>
      <c r="P1872" s="15" t="str">
        <f>IFERROR((O1872-N1872)/N1872,"")</f>
        <v/>
      </c>
      <c r="Q1872" s="19">
        <v>85</v>
      </c>
      <c r="R1872" s="19">
        <v>317</v>
      </c>
      <c r="S1872" s="15">
        <f>IFERROR((R1872-Q1872)/Q1872,"")</f>
        <v>2.7294117647058824</v>
      </c>
      <c r="T1872" s="19">
        <v>63</v>
      </c>
      <c r="U1872" s="15">
        <f>IFERROR(R1872/T1872,"")</f>
        <v>5.0317460317460316</v>
      </c>
      <c r="V1872" s="19">
        <v>206</v>
      </c>
      <c r="W1872" s="19">
        <v>87</v>
      </c>
      <c r="X1872" s="15">
        <f>IFERROR((W1872-V1872)/V1872,"")</f>
        <v>-0.57766990291262132</v>
      </c>
      <c r="Y1872" s="18">
        <v>0</v>
      </c>
      <c r="Z1872" s="18">
        <v>1497</v>
      </c>
      <c r="AA1872" s="18">
        <v>499</v>
      </c>
      <c r="AB1872" s="18">
        <v>37440</v>
      </c>
      <c r="AC1872" s="18">
        <v>0</v>
      </c>
      <c r="AD1872" s="18">
        <v>0</v>
      </c>
      <c r="AE1872" s="18">
        <v>48384</v>
      </c>
      <c r="AF1872" s="18">
        <v>0</v>
      </c>
      <c r="AG1872" s="18">
        <v>0</v>
      </c>
      <c r="AH1872" s="18">
        <v>0</v>
      </c>
      <c r="AI1872" s="18">
        <v>0</v>
      </c>
      <c r="AJ1872" s="18">
        <v>0</v>
      </c>
      <c r="AK1872" s="23">
        <f>SUM(Y1872:AJ1872)</f>
        <v>87820</v>
      </c>
      <c r="AL1872" s="23">
        <f>MAX(Y1872:AJ1872)</f>
        <v>48384</v>
      </c>
      <c r="AM1872">
        <f>COUNTIF(Y1872:AJ1872,"&gt;1")</f>
        <v>4</v>
      </c>
    </row>
    <row r="1873" spans="1:39" ht="15.75" x14ac:dyDescent="0.25">
      <c r="A1873" s="21" t="s">
        <v>2618</v>
      </c>
      <c r="B1873" s="21" t="s">
        <v>1520</v>
      </c>
      <c r="C1873" s="21">
        <v>43368422</v>
      </c>
      <c r="D1873" s="25">
        <v>501279</v>
      </c>
      <c r="E1873" s="21" t="s">
        <v>24</v>
      </c>
      <c r="F1873" s="21" t="s">
        <v>2760</v>
      </c>
      <c r="G1873" s="21" t="s">
        <v>78</v>
      </c>
      <c r="H1873" s="25" t="s">
        <v>79</v>
      </c>
      <c r="I1873" s="21" t="s">
        <v>16</v>
      </c>
      <c r="J1873" s="21" t="s">
        <v>52</v>
      </c>
      <c r="K1873" s="38">
        <v>46209</v>
      </c>
      <c r="L1873" s="38">
        <v>46240</v>
      </c>
      <c r="M1873" s="39" t="s">
        <v>18</v>
      </c>
      <c r="N1873" s="18">
        <v>0</v>
      </c>
      <c r="O1873" s="18">
        <v>4200</v>
      </c>
      <c r="P1873" s="15" t="str">
        <f>IFERROR((O1873-N1873)/N1873,"")</f>
        <v/>
      </c>
      <c r="Q1873" s="19">
        <v>111</v>
      </c>
      <c r="R1873" s="19">
        <v>55</v>
      </c>
      <c r="S1873" s="15"/>
      <c r="T1873" s="19">
        <v>179</v>
      </c>
      <c r="U1873" s="15"/>
      <c r="V1873" s="19">
        <v>57</v>
      </c>
      <c r="W1873" s="19">
        <v>27</v>
      </c>
      <c r="X1873" s="15">
        <f>IFERROR((W1873-V1873)/V1873,"")</f>
        <v>-0.52631578947368418</v>
      </c>
      <c r="Y1873" s="18">
        <v>0</v>
      </c>
      <c r="Z1873" s="18">
        <v>0</v>
      </c>
      <c r="AA1873" s="18">
        <v>0</v>
      </c>
      <c r="AB1873" s="18">
        <v>5712</v>
      </c>
      <c r="AC1873" s="18">
        <v>5712</v>
      </c>
      <c r="AD1873" s="18">
        <v>0</v>
      </c>
      <c r="AE1873" s="18">
        <v>0</v>
      </c>
      <c r="AF1873" s="18">
        <v>0</v>
      </c>
      <c r="AG1873" s="18">
        <v>0</v>
      </c>
      <c r="AH1873" s="18">
        <v>0</v>
      </c>
      <c r="AI1873" s="18">
        <v>0</v>
      </c>
      <c r="AJ1873" s="18">
        <v>4200</v>
      </c>
      <c r="AK1873" s="23">
        <f>SUM(Y1873:AJ1873)</f>
        <v>15624</v>
      </c>
      <c r="AL1873" s="23">
        <f>MAX(Y1873:AJ1873)</f>
        <v>5712</v>
      </c>
      <c r="AM1873">
        <f>COUNTIF(Y1873:AJ1873,"&gt;1")</f>
        <v>3</v>
      </c>
    </row>
    <row r="1874" spans="1:39" ht="15.75" x14ac:dyDescent="0.25">
      <c r="A1874" s="21"/>
      <c r="B1874" s="21"/>
      <c r="C1874" s="21">
        <v>43635526</v>
      </c>
      <c r="D1874" s="25">
        <v>192938</v>
      </c>
      <c r="E1874" s="21" t="s">
        <v>2489</v>
      </c>
      <c r="F1874" s="21" t="s">
        <v>843</v>
      </c>
      <c r="G1874" s="21" t="s">
        <v>844</v>
      </c>
      <c r="H1874" s="25" t="s">
        <v>201</v>
      </c>
      <c r="I1874" s="21" t="s">
        <v>41</v>
      </c>
      <c r="J1874" s="21" t="s">
        <v>42</v>
      </c>
      <c r="K1874" s="38">
        <v>45916</v>
      </c>
      <c r="L1874" s="38">
        <v>46240</v>
      </c>
      <c r="M1874" s="39" t="s">
        <v>18</v>
      </c>
      <c r="N1874" s="18">
        <v>11220</v>
      </c>
      <c r="O1874" s="18">
        <v>0</v>
      </c>
      <c r="P1874" s="15">
        <f>IFERROR((O1874-N1874)/N1874,"")</f>
        <v>-1</v>
      </c>
      <c r="Q1874" s="19">
        <v>68</v>
      </c>
      <c r="R1874" s="19">
        <v>52</v>
      </c>
      <c r="S1874" s="15">
        <f>IFERROR((R1874-Q1874)/Q1874,"")</f>
        <v>-0.23529411764705882</v>
      </c>
      <c r="T1874" s="19">
        <v>279</v>
      </c>
      <c r="U1874" s="15">
        <f>IFERROR(R1874/T1874,"")</f>
        <v>0.1863799283154122</v>
      </c>
      <c r="V1874" s="19">
        <v>35</v>
      </c>
      <c r="W1874" s="19">
        <v>21</v>
      </c>
      <c r="X1874" s="15">
        <f>IFERROR((W1874-V1874)/V1874,"")</f>
        <v>-0.4</v>
      </c>
      <c r="Y1874" s="18">
        <v>0</v>
      </c>
      <c r="Z1874" s="18">
        <v>1034</v>
      </c>
      <c r="AA1874" s="18">
        <v>0</v>
      </c>
      <c r="AB1874" s="18">
        <v>0</v>
      </c>
      <c r="AC1874" s="18">
        <v>0</v>
      </c>
      <c r="AD1874" s="18">
        <v>0</v>
      </c>
      <c r="AE1874" s="18">
        <v>0</v>
      </c>
      <c r="AF1874" s="18">
        <v>0</v>
      </c>
      <c r="AG1874" s="18">
        <v>0</v>
      </c>
      <c r="AH1874" s="18">
        <v>0</v>
      </c>
      <c r="AI1874" s="18">
        <v>0</v>
      </c>
      <c r="AJ1874" s="18">
        <v>0</v>
      </c>
      <c r="AK1874" s="23">
        <f>SUM(Y1874:AJ1874)</f>
        <v>1034</v>
      </c>
      <c r="AL1874" s="23">
        <f>MAX(Y1874:AJ1874)</f>
        <v>1034</v>
      </c>
      <c r="AM1874">
        <f>COUNTIF(Y1874:AJ1874,"&gt;1")</f>
        <v>1</v>
      </c>
    </row>
    <row r="1875" spans="1:39" ht="15.75" x14ac:dyDescent="0.25">
      <c r="A1875" s="21"/>
      <c r="B1875" s="21" t="s">
        <v>1519</v>
      </c>
      <c r="C1875" s="21">
        <v>43843358</v>
      </c>
      <c r="D1875" s="25">
        <v>190444</v>
      </c>
      <c r="E1875" s="21" t="s">
        <v>12</v>
      </c>
      <c r="F1875" s="21" t="s">
        <v>2085</v>
      </c>
      <c r="G1875" s="21" t="s">
        <v>299</v>
      </c>
      <c r="H1875" s="25" t="s">
        <v>20</v>
      </c>
      <c r="I1875" s="21" t="s">
        <v>88</v>
      </c>
      <c r="J1875" s="21" t="s">
        <v>89</v>
      </c>
      <c r="K1875" s="38">
        <v>46184</v>
      </c>
      <c r="L1875" s="38">
        <v>46233</v>
      </c>
      <c r="M1875" s="39" t="s">
        <v>18</v>
      </c>
      <c r="N1875" s="18">
        <v>0</v>
      </c>
      <c r="O1875" s="18">
        <v>0</v>
      </c>
      <c r="P1875" s="15" t="str">
        <f>IFERROR((O1875-N1875)/N1875,"")</f>
        <v/>
      </c>
      <c r="Q1875" s="19">
        <v>29</v>
      </c>
      <c r="R1875" s="19">
        <v>16</v>
      </c>
      <c r="S1875" s="15">
        <f>IFERROR((R1875-Q1875)/Q1875,"")</f>
        <v>-0.44827586206896552</v>
      </c>
      <c r="T1875" s="19">
        <v>61</v>
      </c>
      <c r="U1875" s="15">
        <f>IFERROR(R1875/T1875,"")</f>
        <v>0.26229508196721313</v>
      </c>
      <c r="V1875" s="19">
        <v>46</v>
      </c>
      <c r="W1875" s="19">
        <v>11</v>
      </c>
      <c r="X1875" s="15">
        <f>IFERROR((W1875-V1875)/V1875,"")</f>
        <v>-0.76086956521739135</v>
      </c>
      <c r="Y1875" s="18">
        <v>0</v>
      </c>
      <c r="Z1875" s="18">
        <v>8640</v>
      </c>
      <c r="AA1875" s="18">
        <v>0</v>
      </c>
      <c r="AB1875" s="18">
        <v>0</v>
      </c>
      <c r="AC1875" s="18">
        <v>0</v>
      </c>
      <c r="AD1875" s="18">
        <v>0</v>
      </c>
      <c r="AE1875" s="18">
        <v>0</v>
      </c>
      <c r="AF1875" s="18">
        <v>0</v>
      </c>
      <c r="AG1875" s="18">
        <v>0</v>
      </c>
      <c r="AH1875" s="18">
        <v>0</v>
      </c>
      <c r="AI1875" s="18">
        <v>0</v>
      </c>
      <c r="AJ1875" s="18">
        <v>0</v>
      </c>
      <c r="AK1875" s="23">
        <f>SUM(Y1875:AJ1875)</f>
        <v>8640</v>
      </c>
      <c r="AL1875" s="23">
        <f>MAX(Y1875:AJ1875)</f>
        <v>8640</v>
      </c>
      <c r="AM1875">
        <f>COUNTIF(Y1875:AJ1875,"&gt;1")</f>
        <v>1</v>
      </c>
    </row>
    <row r="1876" spans="1:39" ht="15.75" x14ac:dyDescent="0.25">
      <c r="A1876" s="21" t="s">
        <v>91</v>
      </c>
      <c r="B1876" s="21" t="s">
        <v>1520</v>
      </c>
      <c r="C1876" s="21">
        <v>43854903</v>
      </c>
      <c r="D1876" s="25">
        <v>194417</v>
      </c>
      <c r="E1876" s="21" t="s">
        <v>69</v>
      </c>
      <c r="F1876" s="21" t="s">
        <v>1626</v>
      </c>
      <c r="G1876" s="21" t="s">
        <v>78</v>
      </c>
      <c r="H1876" s="25" t="s">
        <v>79</v>
      </c>
      <c r="I1876" s="21" t="s">
        <v>67</v>
      </c>
      <c r="J1876" s="21" t="s">
        <v>68</v>
      </c>
      <c r="K1876" s="38">
        <v>45944</v>
      </c>
      <c r="L1876" s="38">
        <v>45980</v>
      </c>
      <c r="M1876" s="39" t="s">
        <v>53</v>
      </c>
      <c r="N1876" s="18" t="s">
        <v>1610</v>
      </c>
      <c r="O1876" s="18" t="s">
        <v>1610</v>
      </c>
      <c r="P1876" s="15" t="str">
        <f>IFERROR((O1876-N1876)/N1876,"")</f>
        <v/>
      </c>
      <c r="Q1876" s="19" t="s">
        <v>1610</v>
      </c>
      <c r="R1876" s="19" t="s">
        <v>1610</v>
      </c>
      <c r="S1876" s="15" t="str">
        <f>IFERROR((R1876-Q1876)/Q1876,"")</f>
        <v/>
      </c>
      <c r="T1876" s="19">
        <v>82</v>
      </c>
      <c r="U1876" s="15" t="str">
        <f>IFERROR(R1876/T1876,"")</f>
        <v/>
      </c>
      <c r="V1876" s="19">
        <v>8</v>
      </c>
      <c r="W1876" s="19">
        <v>0</v>
      </c>
      <c r="X1876" s="15">
        <f>IFERROR((W1876-V1876)/V1876,"")</f>
        <v>-1</v>
      </c>
      <c r="Y1876" s="18">
        <v>0</v>
      </c>
      <c r="Z1876" s="18">
        <v>0</v>
      </c>
      <c r="AA1876" s="18">
        <v>9256</v>
      </c>
      <c r="AB1876" s="18">
        <v>0</v>
      </c>
      <c r="AC1876" s="18">
        <v>0</v>
      </c>
      <c r="AD1876" s="18">
        <v>0</v>
      </c>
      <c r="AE1876" s="18">
        <v>0</v>
      </c>
      <c r="AF1876" s="18">
        <v>0</v>
      </c>
      <c r="AG1876" s="18">
        <v>0</v>
      </c>
      <c r="AH1876" s="18">
        <v>0</v>
      </c>
      <c r="AI1876" s="18">
        <v>0</v>
      </c>
      <c r="AJ1876" s="18">
        <v>0</v>
      </c>
      <c r="AK1876" s="23">
        <f>SUM(Y1876:AJ1876)</f>
        <v>9256</v>
      </c>
      <c r="AL1876" s="23">
        <f>MAX(Y1876:AJ1876)</f>
        <v>9256</v>
      </c>
      <c r="AM1876">
        <f>COUNTIF(Y1876:AJ1876,"&gt;1")</f>
        <v>1</v>
      </c>
    </row>
    <row r="1877" spans="1:39" ht="15.75" x14ac:dyDescent="0.25">
      <c r="A1877" s="21" t="s">
        <v>91</v>
      </c>
      <c r="B1877" s="21" t="s">
        <v>1520</v>
      </c>
      <c r="C1877" s="21">
        <v>43854903</v>
      </c>
      <c r="D1877" s="25">
        <v>193707</v>
      </c>
      <c r="E1877" s="21" t="s">
        <v>24</v>
      </c>
      <c r="F1877" s="21" t="s">
        <v>1626</v>
      </c>
      <c r="G1877" s="21" t="s">
        <v>78</v>
      </c>
      <c r="H1877" s="25" t="s">
        <v>79</v>
      </c>
      <c r="I1877" s="21" t="s">
        <v>67</v>
      </c>
      <c r="J1877" s="21" t="s">
        <v>68</v>
      </c>
      <c r="K1877" s="38">
        <v>45621</v>
      </c>
      <c r="L1877" s="38">
        <v>46240</v>
      </c>
      <c r="M1877" s="39" t="s">
        <v>18</v>
      </c>
      <c r="N1877" s="18">
        <v>0</v>
      </c>
      <c r="O1877" s="18">
        <v>0</v>
      </c>
      <c r="P1877" s="15" t="str">
        <f>IFERROR((O1877-N1877)/N1877,"")</f>
        <v/>
      </c>
      <c r="Q1877" s="19">
        <v>96</v>
      </c>
      <c r="R1877" s="19">
        <v>167</v>
      </c>
      <c r="S1877" s="15"/>
      <c r="T1877" s="19">
        <v>2185</v>
      </c>
      <c r="U1877" s="15"/>
      <c r="V1877" s="19">
        <v>83</v>
      </c>
      <c r="W1877" s="19">
        <v>85</v>
      </c>
      <c r="X1877" s="15">
        <f>IFERROR((W1877-V1877)/V1877,"")</f>
        <v>2.4096385542168676E-2</v>
      </c>
      <c r="Y1877" s="18" t="s">
        <v>1610</v>
      </c>
      <c r="Z1877" s="18" t="s">
        <v>1610</v>
      </c>
      <c r="AA1877" s="18" t="s">
        <v>1610</v>
      </c>
      <c r="AB1877" s="18" t="s">
        <v>1610</v>
      </c>
      <c r="AC1877" s="18" t="s">
        <v>1610</v>
      </c>
      <c r="AD1877" s="18" t="s">
        <v>1610</v>
      </c>
      <c r="AE1877" s="18" t="s">
        <v>1610</v>
      </c>
      <c r="AF1877" s="18" t="s">
        <v>1610</v>
      </c>
      <c r="AG1877" s="18" t="s">
        <v>1610</v>
      </c>
      <c r="AH1877" s="18" t="s">
        <v>1610</v>
      </c>
      <c r="AI1877" s="18" t="s">
        <v>1610</v>
      </c>
      <c r="AJ1877" s="18" t="s">
        <v>1610</v>
      </c>
      <c r="AK1877" s="23">
        <f>SUM(Y1877:AJ1877)</f>
        <v>0</v>
      </c>
      <c r="AL1877" s="23">
        <f>MAX(Y1877:AJ1877)</f>
        <v>0</v>
      </c>
      <c r="AM1877">
        <f>COUNTIF(Y1877:AJ1877,"&gt;1")</f>
        <v>0</v>
      </c>
    </row>
    <row r="1878" spans="1:39" ht="15.75" x14ac:dyDescent="0.25">
      <c r="A1878" s="21" t="s">
        <v>2618</v>
      </c>
      <c r="B1878" s="21" t="s">
        <v>1520</v>
      </c>
      <c r="C1878" s="21">
        <v>43939204</v>
      </c>
      <c r="D1878" s="25" t="s">
        <v>3079</v>
      </c>
      <c r="E1878" s="21" t="s">
        <v>104</v>
      </c>
      <c r="F1878" s="21" t="s">
        <v>3080</v>
      </c>
      <c r="G1878" s="21" t="s">
        <v>533</v>
      </c>
      <c r="H1878" s="25" t="s">
        <v>79</v>
      </c>
      <c r="I1878" s="21" t="s">
        <v>16</v>
      </c>
      <c r="J1878" s="21" t="s">
        <v>3184</v>
      </c>
      <c r="K1878" s="38">
        <v>46101</v>
      </c>
      <c r="L1878" s="38">
        <v>46170</v>
      </c>
      <c r="M1878" s="39" t="s">
        <v>22</v>
      </c>
      <c r="N1878" s="18">
        <v>0</v>
      </c>
      <c r="O1878" s="18">
        <v>0</v>
      </c>
      <c r="P1878" s="15" t="str">
        <f>IFERROR((O1878-N1878)/N1878,"")</f>
        <v/>
      </c>
      <c r="Q1878" s="19">
        <v>0</v>
      </c>
      <c r="R1878" s="19">
        <v>14</v>
      </c>
      <c r="S1878" s="15" t="str">
        <f>IFERROR((R1878-Q1878)/Q1878,"")</f>
        <v/>
      </c>
      <c r="T1878" s="19" t="s">
        <v>1610</v>
      </c>
      <c r="U1878" s="15" t="str">
        <f>IFERROR(R1878/T1878,"")</f>
        <v/>
      </c>
      <c r="V1878" s="19">
        <v>0</v>
      </c>
      <c r="W1878" s="19">
        <v>5</v>
      </c>
      <c r="X1878" s="15" t="str">
        <f>IFERROR((W1878-V1878)/V1878,"")</f>
        <v/>
      </c>
      <c r="Y1878" s="18">
        <v>0</v>
      </c>
      <c r="Z1878" s="18">
        <v>0</v>
      </c>
      <c r="AA1878" s="18">
        <v>0</v>
      </c>
      <c r="AB1878" s="18">
        <v>0</v>
      </c>
      <c r="AC1878" s="18">
        <v>0</v>
      </c>
      <c r="AD1878" s="18">
        <v>0</v>
      </c>
      <c r="AE1878" s="18">
        <v>0</v>
      </c>
      <c r="AF1878" s="18">
        <v>2976</v>
      </c>
      <c r="AG1878" s="18">
        <v>0</v>
      </c>
      <c r="AH1878" s="18">
        <v>0</v>
      </c>
      <c r="AI1878" s="18">
        <v>0</v>
      </c>
      <c r="AJ1878" s="18">
        <v>0</v>
      </c>
      <c r="AK1878" s="23">
        <f>SUM(Y1878:AJ1878)</f>
        <v>2976</v>
      </c>
      <c r="AL1878" s="23">
        <f>MAX(Y1878:AJ1878)</f>
        <v>2976</v>
      </c>
      <c r="AM1878">
        <f>COUNTIF(Y1878:AJ1878,"&gt;1")</f>
        <v>1</v>
      </c>
    </row>
    <row r="1879" spans="1:39" ht="15.75" x14ac:dyDescent="0.25">
      <c r="A1879" s="21"/>
      <c r="B1879" s="21" t="s">
        <v>1520</v>
      </c>
      <c r="C1879" s="21">
        <v>43995646</v>
      </c>
      <c r="D1879" s="25">
        <v>194165</v>
      </c>
      <c r="E1879" s="21" t="s">
        <v>12</v>
      </c>
      <c r="F1879" s="21" t="s">
        <v>1714</v>
      </c>
      <c r="G1879" s="21" t="s">
        <v>128</v>
      </c>
      <c r="H1879" s="25" t="s">
        <v>20</v>
      </c>
      <c r="I1879" s="21" t="s">
        <v>88</v>
      </c>
      <c r="J1879" s="21" t="s">
        <v>93</v>
      </c>
      <c r="K1879" s="38">
        <v>45946</v>
      </c>
      <c r="L1879" s="38">
        <v>46237</v>
      </c>
      <c r="M1879" s="39" t="s">
        <v>18</v>
      </c>
      <c r="N1879" s="18">
        <v>2400</v>
      </c>
      <c r="O1879" s="18">
        <v>0</v>
      </c>
      <c r="P1879" s="15">
        <f>IFERROR((O1879-N1879)/N1879,"")</f>
        <v>-1</v>
      </c>
      <c r="Q1879" s="19">
        <v>17</v>
      </c>
      <c r="R1879" s="19">
        <v>4</v>
      </c>
      <c r="S1879" s="15">
        <f>IFERROR((R1879-Q1879)/Q1879,"")</f>
        <v>-0.76470588235294112</v>
      </c>
      <c r="T1879" s="19">
        <v>24</v>
      </c>
      <c r="U1879" s="15">
        <f>IFERROR(R1879/T1879,"")</f>
        <v>0.16666666666666666</v>
      </c>
      <c r="V1879" s="19">
        <v>4</v>
      </c>
      <c r="W1879" s="19">
        <v>2</v>
      </c>
      <c r="X1879" s="15">
        <f>IFERROR((W1879-V1879)/V1879,"")</f>
        <v>-0.5</v>
      </c>
      <c r="Y1879" s="18">
        <v>1340</v>
      </c>
      <c r="Z1879" s="18">
        <v>0</v>
      </c>
      <c r="AA1879" s="18">
        <v>1282</v>
      </c>
      <c r="AB1879" s="18">
        <v>0</v>
      </c>
      <c r="AC1879" s="18">
        <v>0</v>
      </c>
      <c r="AD1879" s="18">
        <v>0</v>
      </c>
      <c r="AE1879" s="18">
        <v>0</v>
      </c>
      <c r="AF1879" s="18">
        <v>0</v>
      </c>
      <c r="AG1879" s="18">
        <v>0</v>
      </c>
      <c r="AH1879" s="18">
        <v>0</v>
      </c>
      <c r="AI1879" s="18">
        <v>0</v>
      </c>
      <c r="AJ1879" s="18">
        <v>0</v>
      </c>
      <c r="AK1879" s="23">
        <f>SUM(Y1879:AJ1879)</f>
        <v>2622</v>
      </c>
      <c r="AL1879" s="23">
        <f>MAX(Y1879:AJ1879)</f>
        <v>1340</v>
      </c>
      <c r="AM1879">
        <f>COUNTIF(Y1879:AJ1879,"&gt;1")</f>
        <v>2</v>
      </c>
    </row>
    <row r="1880" spans="1:39" ht="15.75" x14ac:dyDescent="0.25">
      <c r="A1880" s="21" t="s">
        <v>3208</v>
      </c>
      <c r="B1880" s="21" t="s">
        <v>1520</v>
      </c>
      <c r="C1880" s="21">
        <v>43999424</v>
      </c>
      <c r="D1880" s="25">
        <v>192562</v>
      </c>
      <c r="E1880" s="21" t="s">
        <v>1642</v>
      </c>
      <c r="F1880" s="21" t="s">
        <v>2932</v>
      </c>
      <c r="G1880" s="21" t="s">
        <v>156</v>
      </c>
      <c r="H1880" s="25" t="s">
        <v>121</v>
      </c>
      <c r="I1880" s="21" t="s">
        <v>85</v>
      </c>
      <c r="J1880" s="21" t="s">
        <v>86</v>
      </c>
      <c r="K1880" s="38"/>
      <c r="L1880" s="38">
        <v>45952</v>
      </c>
      <c r="M1880" s="39" t="s">
        <v>53</v>
      </c>
      <c r="N1880" s="18" t="s">
        <v>1610</v>
      </c>
      <c r="O1880" s="18" t="s">
        <v>1610</v>
      </c>
      <c r="P1880" s="15" t="str">
        <f>IFERROR((O1880-N1880)/N1880,"")</f>
        <v/>
      </c>
      <c r="Q1880" s="19" t="s">
        <v>1610</v>
      </c>
      <c r="R1880" s="19" t="s">
        <v>1610</v>
      </c>
      <c r="S1880" s="15" t="str">
        <f>IFERROR((R1880-Q1880)/Q1880,"")</f>
        <v/>
      </c>
      <c r="T1880" s="19" t="s">
        <v>1610</v>
      </c>
      <c r="U1880" s="15" t="str">
        <f>IFERROR(R1880/T1880,"")</f>
        <v/>
      </c>
      <c r="V1880" s="19">
        <v>3</v>
      </c>
      <c r="W1880" s="19">
        <v>0</v>
      </c>
      <c r="X1880" s="15">
        <f>IFERROR((W1880-V1880)/V1880,"")</f>
        <v>-1</v>
      </c>
      <c r="Y1880" s="18" t="s">
        <v>1610</v>
      </c>
      <c r="Z1880" s="18" t="s">
        <v>1610</v>
      </c>
      <c r="AA1880" s="18" t="s">
        <v>1610</v>
      </c>
      <c r="AB1880" s="18" t="s">
        <v>1610</v>
      </c>
      <c r="AC1880" s="18" t="s">
        <v>1610</v>
      </c>
      <c r="AD1880" s="18" t="s">
        <v>1610</v>
      </c>
      <c r="AE1880" s="18" t="s">
        <v>1610</v>
      </c>
      <c r="AF1880" s="18" t="s">
        <v>1610</v>
      </c>
      <c r="AG1880" s="18" t="s">
        <v>1610</v>
      </c>
      <c r="AH1880" s="18" t="s">
        <v>1610</v>
      </c>
      <c r="AI1880" s="18" t="s">
        <v>1610</v>
      </c>
      <c r="AJ1880" s="18" t="s">
        <v>1610</v>
      </c>
      <c r="AK1880" s="23">
        <f>SUM(Y1880:AJ1880)</f>
        <v>0</v>
      </c>
      <c r="AL1880" s="23">
        <f>MAX(Y1880:AJ1880)</f>
        <v>0</v>
      </c>
      <c r="AM1880">
        <f>COUNTIF(Y1880:AJ1880,"&gt;1")</f>
        <v>0</v>
      </c>
    </row>
    <row r="1881" spans="1:39" ht="15.75" x14ac:dyDescent="0.25">
      <c r="A1881" s="21" t="s">
        <v>2618</v>
      </c>
      <c r="B1881" s="21" t="s">
        <v>1520</v>
      </c>
      <c r="C1881" s="21">
        <v>44000941</v>
      </c>
      <c r="D1881" s="25" t="s">
        <v>2602</v>
      </c>
      <c r="E1881" s="21" t="s">
        <v>1575</v>
      </c>
      <c r="F1881" s="21" t="s">
        <v>2603</v>
      </c>
      <c r="G1881" s="21" t="s">
        <v>114</v>
      </c>
      <c r="H1881" s="25" t="s">
        <v>15</v>
      </c>
      <c r="I1881" s="21" t="s">
        <v>107</v>
      </c>
      <c r="J1881" s="21" t="s">
        <v>3201</v>
      </c>
      <c r="K1881" s="38">
        <v>46128</v>
      </c>
      <c r="L1881" s="38">
        <v>46135</v>
      </c>
      <c r="M1881" s="39" t="s">
        <v>18</v>
      </c>
      <c r="N1881" s="18">
        <v>3360</v>
      </c>
      <c r="O1881" s="18">
        <v>5760</v>
      </c>
      <c r="P1881" s="15">
        <f>IFERROR((O1881-N1881)/N1881,"")</f>
        <v>0.7142857142857143</v>
      </c>
      <c r="Q1881" s="19">
        <v>0</v>
      </c>
      <c r="R1881" s="19">
        <v>2</v>
      </c>
      <c r="S1881" s="15" t="str">
        <f>IFERROR((R1881-Q1881)/Q1881,"")</f>
        <v/>
      </c>
      <c r="T1881" s="19" t="s">
        <v>1610</v>
      </c>
      <c r="U1881" s="15" t="str">
        <f>IFERROR(R1881/T1881,"")</f>
        <v/>
      </c>
      <c r="V1881" s="19">
        <v>2</v>
      </c>
      <c r="W1881" s="19">
        <v>2</v>
      </c>
      <c r="X1881" s="15">
        <f>IFERROR((W1881-V1881)/V1881,"")</f>
        <v>0</v>
      </c>
      <c r="Y1881" s="18">
        <v>0</v>
      </c>
      <c r="Z1881" s="18">
        <v>0</v>
      </c>
      <c r="AA1881" s="18">
        <v>0</v>
      </c>
      <c r="AB1881" s="18">
        <v>0</v>
      </c>
      <c r="AC1881" s="18">
        <v>0</v>
      </c>
      <c r="AD1881" s="18">
        <v>0</v>
      </c>
      <c r="AE1881" s="18">
        <v>0</v>
      </c>
      <c r="AF1881" s="18">
        <v>0</v>
      </c>
      <c r="AG1881" s="18">
        <v>5760</v>
      </c>
      <c r="AH1881" s="18">
        <v>0</v>
      </c>
      <c r="AI1881" s="18">
        <v>0</v>
      </c>
      <c r="AJ1881" s="18">
        <v>0</v>
      </c>
      <c r="AK1881" s="23">
        <f>SUM(Y1881:AJ1881)</f>
        <v>5760</v>
      </c>
      <c r="AL1881" s="23">
        <f>MAX(Y1881:AJ1881)</f>
        <v>5760</v>
      </c>
      <c r="AM1881">
        <f>COUNTIF(Y1881:AJ1881,"&gt;1")</f>
        <v>1</v>
      </c>
    </row>
    <row r="1882" spans="1:39" ht="15.75" x14ac:dyDescent="0.25">
      <c r="A1882" s="21"/>
      <c r="B1882" s="21" t="s">
        <v>1519</v>
      </c>
      <c r="C1882" s="21">
        <v>44013159</v>
      </c>
      <c r="D1882" s="25">
        <v>192804</v>
      </c>
      <c r="E1882" s="21" t="s">
        <v>1180</v>
      </c>
      <c r="F1882" s="21" t="s">
        <v>822</v>
      </c>
      <c r="G1882" s="21" t="s">
        <v>533</v>
      </c>
      <c r="H1882" s="25" t="s">
        <v>79</v>
      </c>
      <c r="I1882" s="21" t="s">
        <v>67</v>
      </c>
      <c r="J1882" s="21" t="s">
        <v>68</v>
      </c>
      <c r="K1882" s="38">
        <v>45294</v>
      </c>
      <c r="L1882" s="38">
        <v>45435</v>
      </c>
      <c r="M1882" s="39" t="s">
        <v>53</v>
      </c>
      <c r="N1882" s="18" t="s">
        <v>1610</v>
      </c>
      <c r="O1882" s="18" t="s">
        <v>1610</v>
      </c>
      <c r="P1882" s="15" t="str">
        <f>IFERROR((O1882-N1882)/N1882,"")</f>
        <v/>
      </c>
      <c r="Q1882" s="19" t="s">
        <v>1610</v>
      </c>
      <c r="R1882" s="19" t="s">
        <v>1610</v>
      </c>
      <c r="S1882" s="15" t="str">
        <f>IFERROR((R1882-Q1882)/Q1882,"")</f>
        <v/>
      </c>
      <c r="T1882" s="19" t="s">
        <v>1610</v>
      </c>
      <c r="U1882" s="15" t="str">
        <f>IFERROR(R1882/T1882,"")</f>
        <v/>
      </c>
      <c r="V1882" s="19" t="s">
        <v>1610</v>
      </c>
      <c r="W1882" s="19" t="s">
        <v>1610</v>
      </c>
      <c r="X1882" s="15" t="str">
        <f>IFERROR((W1882-V1882)/V1882,"")</f>
        <v/>
      </c>
      <c r="Y1882" s="18" t="s">
        <v>1610</v>
      </c>
      <c r="Z1882" s="18" t="s">
        <v>1610</v>
      </c>
      <c r="AA1882" s="18" t="s">
        <v>1610</v>
      </c>
      <c r="AB1882" s="18" t="s">
        <v>1610</v>
      </c>
      <c r="AC1882" s="18" t="s">
        <v>1610</v>
      </c>
      <c r="AD1882" s="18" t="s">
        <v>1610</v>
      </c>
      <c r="AE1882" s="18" t="s">
        <v>1610</v>
      </c>
      <c r="AF1882" s="18" t="s">
        <v>1610</v>
      </c>
      <c r="AG1882" s="18" t="s">
        <v>1610</v>
      </c>
      <c r="AH1882" s="18" t="s">
        <v>1610</v>
      </c>
      <c r="AI1882" s="18" t="s">
        <v>1610</v>
      </c>
      <c r="AJ1882" s="18" t="s">
        <v>1610</v>
      </c>
      <c r="AK1882" s="23">
        <f>SUM(Y1882:AJ1882)</f>
        <v>0</v>
      </c>
      <c r="AL1882" s="23">
        <f>MAX(Y1882:AJ1882)</f>
        <v>0</v>
      </c>
      <c r="AM1882">
        <f>COUNTIF(Y1882:AJ1882,"&gt;1")</f>
        <v>0</v>
      </c>
    </row>
    <row r="1883" spans="1:39" ht="15.75" x14ac:dyDescent="0.25">
      <c r="A1883" s="21" t="s">
        <v>426</v>
      </c>
      <c r="B1883" s="21" t="s">
        <v>1519</v>
      </c>
      <c r="C1883" s="21">
        <v>44016707</v>
      </c>
      <c r="D1883" s="25">
        <v>101953</v>
      </c>
      <c r="E1883" s="21" t="s">
        <v>1180</v>
      </c>
      <c r="F1883" s="21" t="s">
        <v>427</v>
      </c>
      <c r="G1883" s="21" t="s">
        <v>237</v>
      </c>
      <c r="H1883" s="25" t="s">
        <v>20</v>
      </c>
      <c r="I1883" s="21" t="s">
        <v>88</v>
      </c>
      <c r="J1883" s="21" t="s">
        <v>93</v>
      </c>
      <c r="K1883" s="38">
        <v>46162</v>
      </c>
      <c r="L1883" s="38">
        <v>46240</v>
      </c>
      <c r="M1883" s="39" t="s">
        <v>18</v>
      </c>
      <c r="N1883" s="18">
        <v>9771</v>
      </c>
      <c r="O1883" s="18">
        <v>25200</v>
      </c>
      <c r="P1883" s="15">
        <f>IFERROR((O1883-N1883)/N1883,"")</f>
        <v>1.579060485108996</v>
      </c>
      <c r="Q1883" s="19">
        <v>69</v>
      </c>
      <c r="R1883" s="19">
        <v>85</v>
      </c>
      <c r="S1883" s="15">
        <f>IFERROR((R1883-Q1883)/Q1883,"")</f>
        <v>0.2318840579710145</v>
      </c>
      <c r="T1883" s="19">
        <v>839</v>
      </c>
      <c r="U1883" s="15">
        <f>IFERROR(R1883/T1883,"")</f>
        <v>0.10131108462455304</v>
      </c>
      <c r="V1883" s="19">
        <v>119</v>
      </c>
      <c r="W1883" s="19">
        <v>52</v>
      </c>
      <c r="X1883" s="15">
        <f>IFERROR((W1883-V1883)/V1883,"")</f>
        <v>-0.56302521008403361</v>
      </c>
      <c r="Y1883" s="18">
        <v>0</v>
      </c>
      <c r="Z1883" s="18">
        <v>7776</v>
      </c>
      <c r="AA1883" s="18">
        <v>7776</v>
      </c>
      <c r="AB1883" s="18">
        <v>0</v>
      </c>
      <c r="AC1883" s="18">
        <v>0</v>
      </c>
      <c r="AD1883" s="18">
        <v>0</v>
      </c>
      <c r="AE1883" s="18">
        <v>0</v>
      </c>
      <c r="AF1883" s="18">
        <v>0</v>
      </c>
      <c r="AG1883" s="18">
        <v>10817</v>
      </c>
      <c r="AH1883" s="18">
        <v>14383</v>
      </c>
      <c r="AI1883" s="18">
        <v>0</v>
      </c>
      <c r="AJ1883" s="18">
        <v>0</v>
      </c>
      <c r="AK1883" s="23">
        <f>SUM(Y1883:AJ1883)</f>
        <v>40752</v>
      </c>
      <c r="AL1883" s="23">
        <f>MAX(Y1883:AJ1883)</f>
        <v>14383</v>
      </c>
      <c r="AM1883">
        <f>COUNTIF(Y1883:AJ1883,"&gt;1")</f>
        <v>4</v>
      </c>
    </row>
    <row r="1884" spans="1:39" ht="15.75" x14ac:dyDescent="0.25">
      <c r="A1884" s="21"/>
      <c r="B1884" s="21" t="s">
        <v>1519</v>
      </c>
      <c r="C1884" s="21">
        <v>44018817</v>
      </c>
      <c r="D1884" s="25">
        <v>193416</v>
      </c>
      <c r="E1884" s="21" t="s">
        <v>1798</v>
      </c>
      <c r="F1884" s="21" t="s">
        <v>2646</v>
      </c>
      <c r="G1884" s="21" t="s">
        <v>2647</v>
      </c>
      <c r="H1884" s="25" t="s">
        <v>145</v>
      </c>
      <c r="I1884" s="21" t="s">
        <v>41</v>
      </c>
      <c r="J1884" s="21" t="s">
        <v>42</v>
      </c>
      <c r="K1884" s="38">
        <v>45845</v>
      </c>
      <c r="L1884" s="38">
        <v>45947</v>
      </c>
      <c r="M1884" s="39" t="s">
        <v>53</v>
      </c>
      <c r="N1884" s="18">
        <v>3600</v>
      </c>
      <c r="O1884" s="18">
        <v>0</v>
      </c>
      <c r="P1884" s="15">
        <f>IFERROR((O1884-N1884)/N1884,"")</f>
        <v>-1</v>
      </c>
      <c r="Q1884" s="19">
        <v>12</v>
      </c>
      <c r="R1884" s="19">
        <v>0</v>
      </c>
      <c r="S1884" s="15">
        <f>IFERROR((R1884-Q1884)/Q1884,"")</f>
        <v>-1</v>
      </c>
      <c r="T1884" s="19">
        <v>22</v>
      </c>
      <c r="U1884" s="15">
        <f>IFERROR(R1884/T1884,"")</f>
        <v>0</v>
      </c>
      <c r="V1884" s="19">
        <v>7</v>
      </c>
      <c r="W1884" s="19">
        <v>0</v>
      </c>
      <c r="X1884" s="15">
        <f>IFERROR((W1884-V1884)/V1884,"")</f>
        <v>-1</v>
      </c>
      <c r="Y1884" s="18" t="s">
        <v>1610</v>
      </c>
      <c r="Z1884" s="18" t="s">
        <v>1610</v>
      </c>
      <c r="AA1884" s="18" t="s">
        <v>1610</v>
      </c>
      <c r="AB1884" s="18" t="s">
        <v>1610</v>
      </c>
      <c r="AC1884" s="18" t="s">
        <v>1610</v>
      </c>
      <c r="AD1884" s="18" t="s">
        <v>1610</v>
      </c>
      <c r="AE1884" s="18" t="s">
        <v>1610</v>
      </c>
      <c r="AF1884" s="18" t="s">
        <v>1610</v>
      </c>
      <c r="AG1884" s="18" t="s">
        <v>1610</v>
      </c>
      <c r="AH1884" s="18" t="s">
        <v>1610</v>
      </c>
      <c r="AI1884" s="18" t="s">
        <v>1610</v>
      </c>
      <c r="AJ1884" s="18" t="s">
        <v>1610</v>
      </c>
      <c r="AK1884" s="23">
        <f>SUM(Y1884:AJ1884)</f>
        <v>0</v>
      </c>
      <c r="AL1884" s="23">
        <f>MAX(Y1884:AJ1884)</f>
        <v>0</v>
      </c>
      <c r="AM1884">
        <f>COUNTIF(Y1884:AJ1884,"&gt;1")</f>
        <v>0</v>
      </c>
    </row>
    <row r="1885" spans="1:39" ht="15.75" x14ac:dyDescent="0.25">
      <c r="A1885" s="21"/>
      <c r="B1885" s="21" t="s">
        <v>1520</v>
      </c>
      <c r="C1885" s="21">
        <v>44035357</v>
      </c>
      <c r="D1885" s="25">
        <v>193095</v>
      </c>
      <c r="E1885" s="21" t="s">
        <v>1180</v>
      </c>
      <c r="F1885" s="21" t="s">
        <v>1443</v>
      </c>
      <c r="G1885" s="21" t="s">
        <v>64</v>
      </c>
      <c r="H1885" s="25" t="s">
        <v>20</v>
      </c>
      <c r="I1885" s="21" t="s">
        <v>21</v>
      </c>
      <c r="J1885" s="21" t="s">
        <v>21</v>
      </c>
      <c r="K1885" s="38">
        <v>46192</v>
      </c>
      <c r="L1885" s="38">
        <v>46192</v>
      </c>
      <c r="M1885" s="39" t="s">
        <v>18</v>
      </c>
      <c r="N1885" s="18">
        <v>72</v>
      </c>
      <c r="O1885" s="18">
        <v>560</v>
      </c>
      <c r="P1885" s="15">
        <f>IFERROR((O1885-N1885)/N1885,"")</f>
        <v>6.7777777777777777</v>
      </c>
      <c r="Q1885" s="19">
        <v>1</v>
      </c>
      <c r="R1885" s="19">
        <v>6</v>
      </c>
      <c r="S1885" s="15">
        <f>IFERROR((R1885-Q1885)/Q1885,"")</f>
        <v>5</v>
      </c>
      <c r="T1885" s="19">
        <v>43</v>
      </c>
      <c r="U1885" s="15">
        <f>IFERROR(R1885/T1885,"")</f>
        <v>0.13953488372093023</v>
      </c>
      <c r="V1885" s="19">
        <v>8</v>
      </c>
      <c r="W1885" s="19">
        <v>5</v>
      </c>
      <c r="X1885" s="15">
        <f>IFERROR((W1885-V1885)/V1885,"")</f>
        <v>-0.375</v>
      </c>
      <c r="Y1885" s="18">
        <v>144</v>
      </c>
      <c r="Z1885" s="18">
        <v>0</v>
      </c>
      <c r="AA1885" s="18">
        <v>0</v>
      </c>
      <c r="AB1885" s="18">
        <v>0</v>
      </c>
      <c r="AC1885" s="18">
        <v>144</v>
      </c>
      <c r="AD1885" s="18">
        <v>320</v>
      </c>
      <c r="AE1885" s="18">
        <v>0</v>
      </c>
      <c r="AF1885" s="18">
        <v>80</v>
      </c>
      <c r="AG1885" s="18">
        <v>240</v>
      </c>
      <c r="AH1885" s="18">
        <v>0</v>
      </c>
      <c r="AI1885" s="18">
        <v>320</v>
      </c>
      <c r="AJ1885" s="18">
        <v>0</v>
      </c>
      <c r="AK1885" s="23">
        <f>SUM(Y1885:AJ1885)</f>
        <v>1248</v>
      </c>
      <c r="AL1885" s="23">
        <f>MAX(Y1885:AJ1885)</f>
        <v>320</v>
      </c>
      <c r="AM1885">
        <f>COUNTIF(Y1885:AJ1885,"&gt;1")</f>
        <v>6</v>
      </c>
    </row>
    <row r="1886" spans="1:39" ht="15.75" x14ac:dyDescent="0.25">
      <c r="A1886" s="21"/>
      <c r="B1886" s="21" t="s">
        <v>1519</v>
      </c>
      <c r="C1886" s="21">
        <v>44045283</v>
      </c>
      <c r="D1886" s="25">
        <v>193418</v>
      </c>
      <c r="E1886" s="21" t="s">
        <v>1798</v>
      </c>
      <c r="F1886" s="21" t="s">
        <v>1685</v>
      </c>
      <c r="G1886" s="21" t="s">
        <v>863</v>
      </c>
      <c r="H1886" s="25" t="s">
        <v>145</v>
      </c>
      <c r="I1886" s="21" t="s">
        <v>41</v>
      </c>
      <c r="J1886" s="21" t="s">
        <v>42</v>
      </c>
      <c r="K1886" s="38">
        <v>45845</v>
      </c>
      <c r="L1886" s="38">
        <v>45840</v>
      </c>
      <c r="M1886" s="39" t="s">
        <v>53</v>
      </c>
      <c r="N1886" s="18">
        <v>6439</v>
      </c>
      <c r="O1886" s="18">
        <v>0</v>
      </c>
      <c r="P1886" s="15">
        <f>IFERROR((O1886-N1886)/N1886,"")</f>
        <v>-1</v>
      </c>
      <c r="Q1886" s="19">
        <v>33</v>
      </c>
      <c r="R1886" s="19">
        <v>0</v>
      </c>
      <c r="S1886" s="15">
        <f>IFERROR((R1886-Q1886)/Q1886,"")</f>
        <v>-1</v>
      </c>
      <c r="T1886" s="19">
        <v>59</v>
      </c>
      <c r="U1886" s="15">
        <f>IFERROR(R1886/T1886,"")</f>
        <v>0</v>
      </c>
      <c r="V1886" s="19">
        <v>7</v>
      </c>
      <c r="W1886" s="19">
        <v>0</v>
      </c>
      <c r="X1886" s="15">
        <f>IFERROR((W1886-V1886)/V1886,"")</f>
        <v>-1</v>
      </c>
      <c r="Y1886" s="18" t="s">
        <v>1610</v>
      </c>
      <c r="Z1886" s="18" t="s">
        <v>1610</v>
      </c>
      <c r="AA1886" s="18" t="s">
        <v>1610</v>
      </c>
      <c r="AB1886" s="18" t="s">
        <v>1610</v>
      </c>
      <c r="AC1886" s="18" t="s">
        <v>1610</v>
      </c>
      <c r="AD1886" s="18" t="s">
        <v>1610</v>
      </c>
      <c r="AE1886" s="18" t="s">
        <v>1610</v>
      </c>
      <c r="AF1886" s="18" t="s">
        <v>1610</v>
      </c>
      <c r="AG1886" s="18" t="s">
        <v>1610</v>
      </c>
      <c r="AH1886" s="18" t="s">
        <v>1610</v>
      </c>
      <c r="AI1886" s="18" t="s">
        <v>1610</v>
      </c>
      <c r="AJ1886" s="18" t="s">
        <v>1610</v>
      </c>
      <c r="AK1886" s="23">
        <f>SUM(Y1886:AJ1886)</f>
        <v>0</v>
      </c>
      <c r="AL1886" s="23">
        <f>MAX(Y1886:AJ1886)</f>
        <v>0</v>
      </c>
      <c r="AM1886">
        <f>COUNTIF(Y1886:AJ1886,"&gt;1")</f>
        <v>0</v>
      </c>
    </row>
    <row r="1887" spans="1:39" ht="15.75" x14ac:dyDescent="0.25">
      <c r="A1887" s="21"/>
      <c r="B1887" s="21" t="s">
        <v>1519</v>
      </c>
      <c r="C1887" s="21">
        <v>44072660</v>
      </c>
      <c r="D1887" s="25">
        <v>193417</v>
      </c>
      <c r="E1887" s="21" t="s">
        <v>1798</v>
      </c>
      <c r="F1887" s="21" t="s">
        <v>1604</v>
      </c>
      <c r="G1887" s="21" t="s">
        <v>1605</v>
      </c>
      <c r="H1887" s="25" t="s">
        <v>145</v>
      </c>
      <c r="I1887" s="21" t="s">
        <v>41</v>
      </c>
      <c r="J1887" s="21" t="s">
        <v>42</v>
      </c>
      <c r="K1887" s="38">
        <v>45770</v>
      </c>
      <c r="L1887" s="38">
        <v>45912</v>
      </c>
      <c r="M1887" s="39" t="s">
        <v>53</v>
      </c>
      <c r="N1887" s="18">
        <v>3180</v>
      </c>
      <c r="O1887" s="18">
        <v>0</v>
      </c>
      <c r="P1887" s="15">
        <f>IFERROR((O1887-N1887)/N1887,"")</f>
        <v>-1</v>
      </c>
      <c r="Q1887" s="19">
        <v>17</v>
      </c>
      <c r="R1887" s="19">
        <v>0</v>
      </c>
      <c r="S1887" s="15">
        <f>IFERROR((R1887-Q1887)/Q1887,"")</f>
        <v>-1</v>
      </c>
      <c r="T1887" s="19">
        <v>309</v>
      </c>
      <c r="U1887" s="15">
        <f>IFERROR(R1887/T1887,"")</f>
        <v>0</v>
      </c>
      <c r="V1887" s="19">
        <v>14</v>
      </c>
      <c r="W1887" s="19">
        <v>0</v>
      </c>
      <c r="X1887" s="15">
        <f>IFERROR((W1887-V1887)/V1887,"")</f>
        <v>-1</v>
      </c>
      <c r="Y1887" s="18" t="s">
        <v>1610</v>
      </c>
      <c r="Z1887" s="18" t="s">
        <v>1610</v>
      </c>
      <c r="AA1887" s="18" t="s">
        <v>1610</v>
      </c>
      <c r="AB1887" s="18" t="s">
        <v>1610</v>
      </c>
      <c r="AC1887" s="18" t="s">
        <v>1610</v>
      </c>
      <c r="AD1887" s="18" t="s">
        <v>1610</v>
      </c>
      <c r="AE1887" s="18" t="s">
        <v>1610</v>
      </c>
      <c r="AF1887" s="18" t="s">
        <v>1610</v>
      </c>
      <c r="AG1887" s="18" t="s">
        <v>1610</v>
      </c>
      <c r="AH1887" s="18" t="s">
        <v>1610</v>
      </c>
      <c r="AI1887" s="18" t="s">
        <v>1610</v>
      </c>
      <c r="AJ1887" s="18" t="s">
        <v>1610</v>
      </c>
      <c r="AK1887" s="23">
        <f>SUM(Y1887:AJ1887)</f>
        <v>0</v>
      </c>
      <c r="AL1887" s="23">
        <f>MAX(Y1887:AJ1887)</f>
        <v>0</v>
      </c>
      <c r="AM1887">
        <f>COUNTIF(Y1887:AJ1887,"&gt;1")</f>
        <v>0</v>
      </c>
    </row>
    <row r="1888" spans="1:39" ht="15.75" x14ac:dyDescent="0.25">
      <c r="A1888" s="21"/>
      <c r="B1888" s="21" t="s">
        <v>1520</v>
      </c>
      <c r="C1888" s="21">
        <v>44144293</v>
      </c>
      <c r="D1888" s="25">
        <v>190373</v>
      </c>
      <c r="E1888" s="21" t="s">
        <v>1180</v>
      </c>
      <c r="F1888" s="21" t="s">
        <v>1269</v>
      </c>
      <c r="G1888" s="21" t="s">
        <v>447</v>
      </c>
      <c r="H1888" s="25" t="s">
        <v>20</v>
      </c>
      <c r="I1888" s="21" t="s">
        <v>88</v>
      </c>
      <c r="J1888" s="21" t="s">
        <v>89</v>
      </c>
      <c r="K1888" s="38">
        <v>46121</v>
      </c>
      <c r="L1888" s="38">
        <v>46149</v>
      </c>
      <c r="M1888" s="39" t="s">
        <v>22</v>
      </c>
      <c r="N1888" s="18">
        <v>0</v>
      </c>
      <c r="O1888" s="18">
        <v>863</v>
      </c>
      <c r="P1888" s="15" t="str">
        <f>IFERROR((O1888-N1888)/N1888,"")</f>
        <v/>
      </c>
      <c r="Q1888" s="19">
        <v>0</v>
      </c>
      <c r="R1888" s="19">
        <v>1</v>
      </c>
      <c r="S1888" s="15" t="str">
        <f>IFERROR((R1888-Q1888)/Q1888,"")</f>
        <v/>
      </c>
      <c r="T1888" s="19" t="s">
        <v>1610</v>
      </c>
      <c r="U1888" s="15" t="str">
        <f>IFERROR(R1888/T1888,"")</f>
        <v/>
      </c>
      <c r="V1888" s="19">
        <v>3</v>
      </c>
      <c r="W1888" s="19">
        <v>1</v>
      </c>
      <c r="X1888" s="15">
        <f>IFERROR((W1888-V1888)/V1888,"")</f>
        <v>-0.66666666666666663</v>
      </c>
      <c r="Y1888" s="18">
        <v>0</v>
      </c>
      <c r="Z1888" s="18">
        <v>840</v>
      </c>
      <c r="AA1888" s="18">
        <v>0</v>
      </c>
      <c r="AB1888" s="18">
        <v>0</v>
      </c>
      <c r="AC1888" s="18">
        <v>0</v>
      </c>
      <c r="AD1888" s="18">
        <v>0</v>
      </c>
      <c r="AE1888" s="18">
        <v>576</v>
      </c>
      <c r="AF1888" s="18">
        <v>0</v>
      </c>
      <c r="AG1888" s="18">
        <v>863</v>
      </c>
      <c r="AH1888" s="18">
        <v>0</v>
      </c>
      <c r="AI1888" s="18">
        <v>0</v>
      </c>
      <c r="AJ1888" s="18">
        <v>0</v>
      </c>
      <c r="AK1888" s="23">
        <f>SUM(Y1888:AJ1888)</f>
        <v>2279</v>
      </c>
      <c r="AL1888" s="23">
        <f>MAX(Y1888:AJ1888)</f>
        <v>863</v>
      </c>
      <c r="AM1888">
        <f>COUNTIF(Y1888:AJ1888,"&gt;1")</f>
        <v>3</v>
      </c>
    </row>
    <row r="1889" spans="1:39" ht="15.75" x14ac:dyDescent="0.25">
      <c r="A1889" s="21"/>
      <c r="B1889" s="21" t="s">
        <v>1520</v>
      </c>
      <c r="C1889" s="21">
        <v>44246528</v>
      </c>
      <c r="D1889" s="25">
        <v>191881</v>
      </c>
      <c r="E1889" s="21" t="s">
        <v>1180</v>
      </c>
      <c r="F1889" s="21" t="s">
        <v>1344</v>
      </c>
      <c r="G1889" s="21" t="s">
        <v>1345</v>
      </c>
      <c r="H1889" s="25" t="s">
        <v>20</v>
      </c>
      <c r="I1889" s="21" t="s">
        <v>107</v>
      </c>
      <c r="J1889" s="21" t="s">
        <v>3201</v>
      </c>
      <c r="K1889" s="38">
        <v>45936</v>
      </c>
      <c r="L1889" s="38">
        <v>45939</v>
      </c>
      <c r="M1889" s="39" t="s">
        <v>53</v>
      </c>
      <c r="N1889" s="18" t="s">
        <v>1610</v>
      </c>
      <c r="O1889" s="18" t="s">
        <v>1610</v>
      </c>
      <c r="P1889" s="15" t="str">
        <f>IFERROR((O1889-N1889)/N1889,"")</f>
        <v/>
      </c>
      <c r="Q1889" s="19" t="s">
        <v>1610</v>
      </c>
      <c r="R1889" s="19" t="s">
        <v>1610</v>
      </c>
      <c r="S1889" s="15" t="str">
        <f>IFERROR((R1889-Q1889)/Q1889,"")</f>
        <v/>
      </c>
      <c r="T1889" s="19">
        <v>68</v>
      </c>
      <c r="U1889" s="15" t="str">
        <f>IFERROR(R1889/T1889,"")</f>
        <v/>
      </c>
      <c r="V1889" s="19">
        <v>39</v>
      </c>
      <c r="W1889" s="19">
        <v>0</v>
      </c>
      <c r="X1889" s="15">
        <f>IFERROR((W1889-V1889)/V1889,"")</f>
        <v>-1</v>
      </c>
      <c r="Y1889" s="18">
        <v>0</v>
      </c>
      <c r="Z1889" s="18">
        <v>0</v>
      </c>
      <c r="AA1889" s="18">
        <v>3520</v>
      </c>
      <c r="AB1889" s="18">
        <v>0</v>
      </c>
      <c r="AC1889" s="18">
        <v>0</v>
      </c>
      <c r="AD1889" s="18">
        <v>0</v>
      </c>
      <c r="AE1889" s="18">
        <v>0</v>
      </c>
      <c r="AF1889" s="18">
        <v>0</v>
      </c>
      <c r="AG1889" s="18">
        <v>0</v>
      </c>
      <c r="AH1889" s="18">
        <v>0</v>
      </c>
      <c r="AI1889" s="18">
        <v>0</v>
      </c>
      <c r="AJ1889" s="18">
        <v>0</v>
      </c>
      <c r="AK1889" s="23">
        <f>SUM(Y1889:AJ1889)</f>
        <v>3520</v>
      </c>
      <c r="AL1889" s="23">
        <f>MAX(Y1889:AJ1889)</f>
        <v>3520</v>
      </c>
      <c r="AM1889">
        <f>COUNTIF(Y1889:AJ1889,"&gt;1")</f>
        <v>1</v>
      </c>
    </row>
    <row r="1890" spans="1:39" ht="15.75" x14ac:dyDescent="0.25">
      <c r="A1890" s="21"/>
      <c r="B1890" s="21"/>
      <c r="C1890" s="21">
        <v>44330975</v>
      </c>
      <c r="D1890" s="25">
        <v>192052</v>
      </c>
      <c r="E1890" s="21" t="s">
        <v>1180</v>
      </c>
      <c r="F1890" s="21" t="s">
        <v>1244</v>
      </c>
      <c r="G1890" s="21" t="s">
        <v>1352</v>
      </c>
      <c r="H1890" s="25" t="s">
        <v>20</v>
      </c>
      <c r="I1890" s="21" t="s">
        <v>27</v>
      </c>
      <c r="J1890" s="21" t="s">
        <v>28</v>
      </c>
      <c r="K1890" s="38">
        <v>46227</v>
      </c>
      <c r="L1890" s="38">
        <v>46240</v>
      </c>
      <c r="M1890" s="39" t="s">
        <v>18</v>
      </c>
      <c r="N1890" s="18">
        <v>41082</v>
      </c>
      <c r="O1890" s="18">
        <v>51946</v>
      </c>
      <c r="P1890" s="15">
        <f>IFERROR((O1890-N1890)/N1890,"")</f>
        <v>0.26444671632345068</v>
      </c>
      <c r="Q1890" s="19">
        <v>730</v>
      </c>
      <c r="R1890" s="19">
        <v>883</v>
      </c>
      <c r="S1890" s="15">
        <f>IFERROR((R1890-Q1890)/Q1890,"")</f>
        <v>0.20958904109589041</v>
      </c>
      <c r="T1890" s="19">
        <v>541</v>
      </c>
      <c r="U1890" s="15">
        <f>IFERROR(R1890/T1890,"")</f>
        <v>1.6321626617375231</v>
      </c>
      <c r="V1890" s="19">
        <v>231</v>
      </c>
      <c r="W1890" s="19">
        <v>198</v>
      </c>
      <c r="X1890" s="15">
        <f>IFERROR((W1890-V1890)/V1890,"")</f>
        <v>-0.14285714285714285</v>
      </c>
      <c r="Y1890" s="18">
        <v>10302</v>
      </c>
      <c r="Z1890" s="18">
        <v>9504</v>
      </c>
      <c r="AA1890" s="18">
        <v>11358</v>
      </c>
      <c r="AB1890" s="18">
        <v>10250</v>
      </c>
      <c r="AC1890" s="18">
        <v>8750</v>
      </c>
      <c r="AD1890" s="18">
        <v>5898</v>
      </c>
      <c r="AE1890" s="18">
        <v>0</v>
      </c>
      <c r="AF1890" s="18">
        <v>9368</v>
      </c>
      <c r="AG1890" s="18">
        <v>5650</v>
      </c>
      <c r="AH1890" s="18">
        <v>16798</v>
      </c>
      <c r="AI1890" s="18">
        <v>12500</v>
      </c>
      <c r="AJ1890" s="18">
        <v>16998</v>
      </c>
      <c r="AK1890" s="23">
        <f>SUM(Y1890:AJ1890)</f>
        <v>117376</v>
      </c>
      <c r="AL1890" s="23">
        <f>MAX(Y1890:AJ1890)</f>
        <v>16998</v>
      </c>
      <c r="AM1890">
        <f>COUNTIF(Y1890:AJ1890,"&gt;1")</f>
        <v>11</v>
      </c>
    </row>
    <row r="1891" spans="1:39" ht="15.75" x14ac:dyDescent="0.25">
      <c r="A1891" s="21"/>
      <c r="B1891" s="21"/>
      <c r="C1891" s="21">
        <v>44330975</v>
      </c>
      <c r="D1891" s="25">
        <v>192053</v>
      </c>
      <c r="E1891" s="21" t="s">
        <v>1180</v>
      </c>
      <c r="F1891" s="21" t="s">
        <v>1244</v>
      </c>
      <c r="G1891" s="21" t="s">
        <v>1353</v>
      </c>
      <c r="H1891" s="25" t="s">
        <v>20</v>
      </c>
      <c r="I1891" s="21" t="s">
        <v>27</v>
      </c>
      <c r="J1891" s="21" t="s">
        <v>28</v>
      </c>
      <c r="K1891" s="38">
        <v>46244</v>
      </c>
      <c r="L1891" s="38">
        <v>46240</v>
      </c>
      <c r="M1891" s="39" t="s">
        <v>18</v>
      </c>
      <c r="N1891" s="18">
        <v>42330</v>
      </c>
      <c r="O1891" s="18">
        <v>28566</v>
      </c>
      <c r="P1891" s="15">
        <f>IFERROR((O1891-N1891)/N1891,"")</f>
        <v>-0.32515946137491142</v>
      </c>
      <c r="Q1891" s="19">
        <v>756</v>
      </c>
      <c r="R1891" s="19">
        <v>392</v>
      </c>
      <c r="S1891" s="15">
        <f>IFERROR((R1891-Q1891)/Q1891,"")</f>
        <v>-0.48148148148148145</v>
      </c>
      <c r="T1891" s="19">
        <v>5733</v>
      </c>
      <c r="U1891" s="15">
        <f>IFERROR(R1891/T1891,"")</f>
        <v>6.8376068376068383E-2</v>
      </c>
      <c r="V1891" s="19">
        <v>289</v>
      </c>
      <c r="W1891" s="19">
        <v>179</v>
      </c>
      <c r="X1891" s="15">
        <f>IFERROR((W1891-V1891)/V1891,"")</f>
        <v>-0.38062283737024222</v>
      </c>
      <c r="Y1891" s="18">
        <v>3198</v>
      </c>
      <c r="Z1891" s="18">
        <v>13296</v>
      </c>
      <c r="AA1891" s="18">
        <v>23784</v>
      </c>
      <c r="AB1891" s="18">
        <v>12560</v>
      </c>
      <c r="AC1891" s="18">
        <v>5750</v>
      </c>
      <c r="AD1891" s="18">
        <v>4260</v>
      </c>
      <c r="AE1891" s="18">
        <v>4752</v>
      </c>
      <c r="AF1891" s="18">
        <v>3619</v>
      </c>
      <c r="AG1891" s="18">
        <v>5730</v>
      </c>
      <c r="AH1891" s="18">
        <v>8650</v>
      </c>
      <c r="AI1891" s="18">
        <v>7386</v>
      </c>
      <c r="AJ1891" s="18">
        <v>6800</v>
      </c>
      <c r="AK1891" s="23">
        <f>SUM(Y1891:AJ1891)</f>
        <v>99785</v>
      </c>
      <c r="AL1891" s="23">
        <f>MAX(Y1891:AJ1891)</f>
        <v>23784</v>
      </c>
      <c r="AM1891">
        <f>COUNTIF(Y1891:AJ1891,"&gt;1")</f>
        <v>12</v>
      </c>
    </row>
    <row r="1892" spans="1:39" ht="15.75" x14ac:dyDescent="0.25">
      <c r="A1892" s="21"/>
      <c r="B1892" s="21" t="s">
        <v>1520</v>
      </c>
      <c r="C1892" s="21">
        <v>44330975</v>
      </c>
      <c r="D1892" s="25">
        <v>102530</v>
      </c>
      <c r="E1892" s="21" t="s">
        <v>1180</v>
      </c>
      <c r="F1892" s="21" t="s">
        <v>1244</v>
      </c>
      <c r="G1892" s="21" t="s">
        <v>1245</v>
      </c>
      <c r="H1892" s="25" t="s">
        <v>20</v>
      </c>
      <c r="I1892" s="21" t="s">
        <v>27</v>
      </c>
      <c r="J1892" s="21" t="s">
        <v>28</v>
      </c>
      <c r="K1892" s="38">
        <v>46223</v>
      </c>
      <c r="L1892" s="38">
        <v>46240</v>
      </c>
      <c r="M1892" s="39" t="s">
        <v>18</v>
      </c>
      <c r="N1892" s="18">
        <v>104772</v>
      </c>
      <c r="O1892" s="18">
        <v>96292</v>
      </c>
      <c r="P1892" s="15">
        <f>IFERROR((O1892-N1892)/N1892,"")</f>
        <v>-8.0937655098690484E-2</v>
      </c>
      <c r="Q1892" s="19">
        <v>2407</v>
      </c>
      <c r="R1892" s="19">
        <v>1726</v>
      </c>
      <c r="S1892" s="15">
        <f>IFERROR((R1892-Q1892)/Q1892,"")</f>
        <v>-0.28292480265891151</v>
      </c>
      <c r="T1892" s="19">
        <v>12522</v>
      </c>
      <c r="U1892" s="15">
        <f>IFERROR(R1892/T1892,"")</f>
        <v>0.13783740616514933</v>
      </c>
      <c r="V1892" s="19">
        <v>623</v>
      </c>
      <c r="W1892" s="19">
        <v>456</v>
      </c>
      <c r="X1892" s="15">
        <f>IFERROR((W1892-V1892)/V1892,"")</f>
        <v>-0.2680577849117175</v>
      </c>
      <c r="Y1892" s="18">
        <v>42780</v>
      </c>
      <c r="Z1892" s="18">
        <v>30894</v>
      </c>
      <c r="AA1892" s="18">
        <v>6396</v>
      </c>
      <c r="AB1892" s="18">
        <v>59506</v>
      </c>
      <c r="AC1892" s="18">
        <v>31496</v>
      </c>
      <c r="AD1892" s="18">
        <v>10750</v>
      </c>
      <c r="AE1892" s="18">
        <v>18798</v>
      </c>
      <c r="AF1892" s="18">
        <v>14098</v>
      </c>
      <c r="AG1892" s="18">
        <v>12598</v>
      </c>
      <c r="AH1892" s="18">
        <v>23948</v>
      </c>
      <c r="AI1892" s="18">
        <v>29648</v>
      </c>
      <c r="AJ1892" s="18">
        <v>30098</v>
      </c>
      <c r="AK1892" s="23">
        <f>SUM(Y1892:AJ1892)</f>
        <v>311010</v>
      </c>
      <c r="AL1892" s="23">
        <f>MAX(Y1892:AJ1892)</f>
        <v>59506</v>
      </c>
      <c r="AM1892">
        <f>COUNTIF(Y1892:AJ1892,"&gt;1")</f>
        <v>12</v>
      </c>
    </row>
    <row r="1893" spans="1:39" ht="15.75" x14ac:dyDescent="0.25">
      <c r="A1893" s="21"/>
      <c r="B1893" s="21"/>
      <c r="C1893" s="21">
        <v>44330975</v>
      </c>
      <c r="D1893" s="25">
        <v>101588</v>
      </c>
      <c r="E1893" s="21" t="s">
        <v>1180</v>
      </c>
      <c r="F1893" s="21" t="s">
        <v>1244</v>
      </c>
      <c r="G1893" s="21" t="s">
        <v>1352</v>
      </c>
      <c r="H1893" s="25" t="s">
        <v>20</v>
      </c>
      <c r="I1893" s="21"/>
      <c r="J1893" s="21"/>
      <c r="K1893" s="38">
        <v>45286</v>
      </c>
      <c r="L1893" s="38"/>
      <c r="M1893" s="39" t="s">
        <v>53</v>
      </c>
      <c r="N1893" s="18" t="s">
        <v>1610</v>
      </c>
      <c r="O1893" s="18" t="s">
        <v>1610</v>
      </c>
      <c r="P1893" s="15" t="str">
        <f>IFERROR((O1893-N1893)/N1893,"")</f>
        <v/>
      </c>
      <c r="Q1893" s="19" t="s">
        <v>1610</v>
      </c>
      <c r="R1893" s="19" t="s">
        <v>1610</v>
      </c>
      <c r="S1893" s="15" t="str">
        <f>IFERROR((R1893-Q1893)/Q1893,"")</f>
        <v/>
      </c>
      <c r="T1893" s="19" t="s">
        <v>1610</v>
      </c>
      <c r="U1893" s="15" t="str">
        <f>IFERROR(R1893/T1893,"")</f>
        <v/>
      </c>
      <c r="V1893" s="19" t="s">
        <v>1610</v>
      </c>
      <c r="W1893" s="19" t="s">
        <v>1610</v>
      </c>
      <c r="X1893" s="15" t="str">
        <f>IFERROR((W1893-V1893)/V1893,"")</f>
        <v/>
      </c>
      <c r="Y1893" s="18" t="s">
        <v>1610</v>
      </c>
      <c r="Z1893" s="18" t="s">
        <v>1610</v>
      </c>
      <c r="AA1893" s="18" t="s">
        <v>1610</v>
      </c>
      <c r="AB1893" s="18" t="s">
        <v>1610</v>
      </c>
      <c r="AC1893" s="18" t="s">
        <v>1610</v>
      </c>
      <c r="AD1893" s="18" t="s">
        <v>1610</v>
      </c>
      <c r="AE1893" s="18" t="s">
        <v>1610</v>
      </c>
      <c r="AF1893" s="18" t="s">
        <v>1610</v>
      </c>
      <c r="AG1893" s="18" t="s">
        <v>1610</v>
      </c>
      <c r="AH1893" s="18" t="s">
        <v>1610</v>
      </c>
      <c r="AI1893" s="18" t="s">
        <v>1610</v>
      </c>
      <c r="AJ1893" s="18" t="s">
        <v>1610</v>
      </c>
      <c r="AK1893" s="23">
        <f>SUM(Y1893:AJ1893)</f>
        <v>0</v>
      </c>
      <c r="AL1893" s="23">
        <f>MAX(Y1893:AJ1893)</f>
        <v>0</v>
      </c>
      <c r="AM1893">
        <f>COUNTIF(Y1893:AJ1893,"&gt;1")</f>
        <v>0</v>
      </c>
    </row>
    <row r="1894" spans="1:39" ht="15.75" x14ac:dyDescent="0.25">
      <c r="A1894" s="21"/>
      <c r="B1894" s="21" t="s">
        <v>1520</v>
      </c>
      <c r="C1894" s="21">
        <v>44330975</v>
      </c>
      <c r="D1894" s="25">
        <v>192077</v>
      </c>
      <c r="E1894" s="25" t="s">
        <v>1180</v>
      </c>
      <c r="F1894" s="21" t="s">
        <v>1244</v>
      </c>
      <c r="G1894" s="21" t="s">
        <v>1355</v>
      </c>
      <c r="H1894" s="25" t="s">
        <v>20</v>
      </c>
      <c r="I1894" s="21" t="s">
        <v>27</v>
      </c>
      <c r="J1894" s="21" t="s">
        <v>28</v>
      </c>
      <c r="K1894" s="38">
        <v>45243</v>
      </c>
      <c r="L1894" s="38"/>
      <c r="M1894" s="39" t="s">
        <v>53</v>
      </c>
      <c r="N1894" s="18" t="s">
        <v>1610</v>
      </c>
      <c r="O1894" s="18" t="s">
        <v>1610</v>
      </c>
      <c r="P1894" s="15" t="str">
        <f>IFERROR((O1894-N1894)/N1894,"")</f>
        <v/>
      </c>
      <c r="Q1894" s="19" t="s">
        <v>1610</v>
      </c>
      <c r="R1894" s="19" t="s">
        <v>1610</v>
      </c>
      <c r="S1894" s="15" t="str">
        <f>IFERROR((R1894-Q1894)/Q1894,"")</f>
        <v/>
      </c>
      <c r="T1894" s="19" t="s">
        <v>1610</v>
      </c>
      <c r="U1894" s="15" t="str">
        <f>IFERROR(R1894/T1894,"")</f>
        <v/>
      </c>
      <c r="V1894" s="19" t="s">
        <v>1610</v>
      </c>
      <c r="W1894" s="19" t="s">
        <v>1610</v>
      </c>
      <c r="X1894" s="15" t="str">
        <f>IFERROR((W1894-V1894)/V1894,"")</f>
        <v/>
      </c>
      <c r="Y1894" s="18" t="s">
        <v>1610</v>
      </c>
      <c r="Z1894" s="18" t="s">
        <v>1610</v>
      </c>
      <c r="AA1894" s="18" t="s">
        <v>1610</v>
      </c>
      <c r="AB1894" s="18" t="s">
        <v>1610</v>
      </c>
      <c r="AC1894" s="18" t="s">
        <v>1610</v>
      </c>
      <c r="AD1894" s="18" t="s">
        <v>1610</v>
      </c>
      <c r="AE1894" s="18" t="s">
        <v>1610</v>
      </c>
      <c r="AF1894" s="18" t="s">
        <v>1610</v>
      </c>
      <c r="AG1894" s="18" t="s">
        <v>1610</v>
      </c>
      <c r="AH1894" s="18" t="s">
        <v>1610</v>
      </c>
      <c r="AI1894" s="18" t="s">
        <v>1610</v>
      </c>
      <c r="AJ1894" s="18" t="s">
        <v>1610</v>
      </c>
      <c r="AK1894" s="23">
        <f>SUM(Y1894:AJ1894)</f>
        <v>0</v>
      </c>
      <c r="AL1894" s="23">
        <f>MAX(Y1894:AJ1894)</f>
        <v>0</v>
      </c>
      <c r="AM1894">
        <f>COUNTIF(Y1894:AJ1894,"&gt;1")</f>
        <v>0</v>
      </c>
    </row>
    <row r="1895" spans="1:39" ht="15.75" x14ac:dyDescent="0.25">
      <c r="A1895" s="21"/>
      <c r="B1895" s="21" t="s">
        <v>1519</v>
      </c>
      <c r="C1895" s="21">
        <v>44840915</v>
      </c>
      <c r="D1895" s="25">
        <v>194615</v>
      </c>
      <c r="E1895" s="21" t="s">
        <v>1180</v>
      </c>
      <c r="F1895" s="21" t="s">
        <v>1649</v>
      </c>
      <c r="G1895" s="21" t="s">
        <v>35</v>
      </c>
      <c r="H1895" s="25" t="s">
        <v>15</v>
      </c>
      <c r="I1895" s="21" t="s">
        <v>21</v>
      </c>
      <c r="J1895" s="21" t="s">
        <v>21</v>
      </c>
      <c r="K1895" s="38">
        <v>46226</v>
      </c>
      <c r="L1895" s="38">
        <v>46237</v>
      </c>
      <c r="M1895" s="39" t="s">
        <v>18</v>
      </c>
      <c r="N1895" s="18">
        <v>6209.9</v>
      </c>
      <c r="O1895" s="18">
        <v>7020</v>
      </c>
      <c r="P1895" s="15">
        <f>IFERROR((O1895-N1895)/N1895,"")</f>
        <v>0.13045298636048897</v>
      </c>
      <c r="Q1895" s="19">
        <v>93</v>
      </c>
      <c r="R1895" s="19">
        <v>86</v>
      </c>
      <c r="S1895" s="15">
        <f>IFERROR((R1895-Q1895)/Q1895,"")</f>
        <v>-7.5268817204301078E-2</v>
      </c>
      <c r="T1895" s="19">
        <v>351</v>
      </c>
      <c r="U1895" s="15">
        <f>IFERROR(R1895/T1895,"")</f>
        <v>0.24501424501424501</v>
      </c>
      <c r="V1895" s="19">
        <v>123</v>
      </c>
      <c r="W1895" s="19">
        <v>62</v>
      </c>
      <c r="X1895" s="15">
        <f>IFERROR((W1895-V1895)/V1895,"")</f>
        <v>-0.49593495934959347</v>
      </c>
      <c r="Y1895" s="18">
        <v>5040</v>
      </c>
      <c r="Z1895" s="18">
        <v>0</v>
      </c>
      <c r="AA1895" s="18">
        <v>0</v>
      </c>
      <c r="AB1895" s="18">
        <v>1440</v>
      </c>
      <c r="AC1895" s="18">
        <v>0</v>
      </c>
      <c r="AD1895" s="18">
        <v>0</v>
      </c>
      <c r="AE1895" s="18">
        <v>0</v>
      </c>
      <c r="AF1895" s="18">
        <v>0</v>
      </c>
      <c r="AG1895" s="18">
        <v>3900</v>
      </c>
      <c r="AH1895" s="18">
        <v>0</v>
      </c>
      <c r="AI1895" s="18">
        <v>2340</v>
      </c>
      <c r="AJ1895" s="18">
        <v>780</v>
      </c>
      <c r="AK1895" s="23">
        <f>SUM(Y1895:AJ1895)</f>
        <v>13500</v>
      </c>
      <c r="AL1895" s="23">
        <f>MAX(Y1895:AJ1895)</f>
        <v>5040</v>
      </c>
      <c r="AM1895">
        <f>COUNTIF(Y1895:AJ1895,"&gt;1")</f>
        <v>5</v>
      </c>
    </row>
    <row r="1896" spans="1:39" ht="15.75" x14ac:dyDescent="0.25">
      <c r="A1896" s="21" t="s">
        <v>2618</v>
      </c>
      <c r="B1896" s="21" t="s">
        <v>1520</v>
      </c>
      <c r="C1896" s="21">
        <v>44842198</v>
      </c>
      <c r="D1896" s="25" t="s">
        <v>3011</v>
      </c>
      <c r="E1896" s="21" t="s">
        <v>1180</v>
      </c>
      <c r="F1896" s="21" t="s">
        <v>3012</v>
      </c>
      <c r="G1896" s="21" t="s">
        <v>737</v>
      </c>
      <c r="H1896" s="25" t="s">
        <v>84</v>
      </c>
      <c r="I1896" s="21" t="s">
        <v>21</v>
      </c>
      <c r="J1896" s="21" t="s">
        <v>21</v>
      </c>
      <c r="K1896" s="38">
        <v>46051</v>
      </c>
      <c r="L1896" s="38"/>
      <c r="M1896" s="39" t="s">
        <v>53</v>
      </c>
      <c r="N1896" s="18" t="s">
        <v>1610</v>
      </c>
      <c r="O1896" s="18" t="s">
        <v>1610</v>
      </c>
      <c r="P1896" s="15" t="str">
        <f>IFERROR((O1896-N1896)/N1896,"")</f>
        <v/>
      </c>
      <c r="Q1896" s="19" t="s">
        <v>1610</v>
      </c>
      <c r="R1896" s="19" t="s">
        <v>1610</v>
      </c>
      <c r="S1896" s="15" t="str">
        <f>IFERROR((R1896-Q1896)/Q1896,"")</f>
        <v/>
      </c>
      <c r="T1896" s="19" t="s">
        <v>1610</v>
      </c>
      <c r="U1896" s="15" t="str">
        <f>IFERROR(R1896/T1896,"")</f>
        <v/>
      </c>
      <c r="V1896" s="19" t="s">
        <v>1610</v>
      </c>
      <c r="W1896" s="19" t="s">
        <v>1610</v>
      </c>
      <c r="X1896" s="15" t="str">
        <f>IFERROR((W1896-V1896)/V1896,"")</f>
        <v/>
      </c>
      <c r="Y1896" s="18">
        <v>0</v>
      </c>
      <c r="Z1896" s="18">
        <v>0</v>
      </c>
      <c r="AA1896" s="18">
        <v>0</v>
      </c>
      <c r="AB1896" s="18">
        <v>0</v>
      </c>
      <c r="AC1896" s="18">
        <v>0</v>
      </c>
      <c r="AD1896" s="18">
        <v>478</v>
      </c>
      <c r="AE1896" s="18">
        <v>0</v>
      </c>
      <c r="AF1896" s="18">
        <v>0</v>
      </c>
      <c r="AG1896" s="18">
        <v>0</v>
      </c>
      <c r="AH1896" s="18">
        <v>0</v>
      </c>
      <c r="AI1896" s="18">
        <v>0</v>
      </c>
      <c r="AJ1896" s="18">
        <v>0</v>
      </c>
      <c r="AK1896" s="23">
        <f>SUM(Y1896:AJ1896)</f>
        <v>478</v>
      </c>
      <c r="AL1896" s="23">
        <f>MAX(Y1896:AJ1896)</f>
        <v>478</v>
      </c>
      <c r="AM1896">
        <f>COUNTIF(Y1896:AJ1896,"&gt;1")</f>
        <v>1</v>
      </c>
    </row>
    <row r="1897" spans="1:39" ht="15.75" x14ac:dyDescent="0.25">
      <c r="A1897" s="21" t="s">
        <v>2618</v>
      </c>
      <c r="B1897" s="21" t="s">
        <v>1519</v>
      </c>
      <c r="C1897" s="21">
        <v>44845915</v>
      </c>
      <c r="D1897" s="25">
        <v>192851</v>
      </c>
      <c r="E1897" s="21" t="s">
        <v>69</v>
      </c>
      <c r="F1897" s="21" t="s">
        <v>833</v>
      </c>
      <c r="G1897" s="21" t="s">
        <v>834</v>
      </c>
      <c r="H1897" s="25" t="s">
        <v>20</v>
      </c>
      <c r="I1897" s="21" t="s">
        <v>27</v>
      </c>
      <c r="J1897" s="21" t="s">
        <v>28</v>
      </c>
      <c r="K1897" s="38">
        <v>45909</v>
      </c>
      <c r="L1897" s="38">
        <v>46232</v>
      </c>
      <c r="M1897" s="39" t="s">
        <v>18</v>
      </c>
      <c r="N1897" s="18">
        <v>0</v>
      </c>
      <c r="O1897" s="18">
        <v>0</v>
      </c>
      <c r="P1897" s="15" t="str">
        <f>IFERROR((O1897-N1897)/N1897,"")</f>
        <v/>
      </c>
      <c r="Q1897" s="19">
        <v>1</v>
      </c>
      <c r="R1897" s="19">
        <v>50</v>
      </c>
      <c r="S1897" s="15">
        <f>IFERROR((R1897-Q1897)/Q1897,"")</f>
        <v>49</v>
      </c>
      <c r="T1897" s="19">
        <v>104</v>
      </c>
      <c r="U1897" s="15">
        <f>IFERROR(R1897/T1897,"")</f>
        <v>0.48076923076923078</v>
      </c>
      <c r="V1897" s="19">
        <v>14</v>
      </c>
      <c r="W1897" s="19">
        <v>15</v>
      </c>
      <c r="X1897" s="15">
        <f>IFERROR((W1897-V1897)/V1897,"")</f>
        <v>7.1428571428571425E-2</v>
      </c>
      <c r="Y1897" s="18">
        <v>0</v>
      </c>
      <c r="Z1897" s="18">
        <v>5520</v>
      </c>
      <c r="AA1897" s="18">
        <v>0</v>
      </c>
      <c r="AB1897" s="18">
        <v>0</v>
      </c>
      <c r="AC1897" s="18">
        <v>0</v>
      </c>
      <c r="AD1897" s="18">
        <v>0</v>
      </c>
      <c r="AE1897" s="18">
        <v>0</v>
      </c>
      <c r="AF1897" s="18">
        <v>0</v>
      </c>
      <c r="AG1897" s="18">
        <v>0</v>
      </c>
      <c r="AH1897" s="18">
        <v>0</v>
      </c>
      <c r="AI1897" s="18">
        <v>0</v>
      </c>
      <c r="AJ1897" s="18">
        <v>0</v>
      </c>
      <c r="AK1897" s="23">
        <f>SUM(Y1897:AJ1897)</f>
        <v>5520</v>
      </c>
      <c r="AL1897" s="23">
        <f>MAX(Y1897:AJ1897)</f>
        <v>5520</v>
      </c>
      <c r="AM1897">
        <f>COUNTIF(Y1897:AJ1897,"&gt;1")</f>
        <v>1</v>
      </c>
    </row>
    <row r="1898" spans="1:39" ht="15.75" x14ac:dyDescent="0.25">
      <c r="A1898" s="21"/>
      <c r="B1898" s="21" t="s">
        <v>1520</v>
      </c>
      <c r="C1898" s="21">
        <v>45034859</v>
      </c>
      <c r="D1898" s="25" t="s">
        <v>2234</v>
      </c>
      <c r="E1898" s="21" t="s">
        <v>1180</v>
      </c>
      <c r="F1898" s="21" t="s">
        <v>2235</v>
      </c>
      <c r="G1898" s="21" t="s">
        <v>109</v>
      </c>
      <c r="H1898" s="25" t="s">
        <v>20</v>
      </c>
      <c r="I1898" s="21" t="s">
        <v>21</v>
      </c>
      <c r="J1898" s="21" t="s">
        <v>21</v>
      </c>
      <c r="K1898" s="38">
        <v>45713</v>
      </c>
      <c r="L1898" s="38"/>
      <c r="M1898" s="39" t="s">
        <v>53</v>
      </c>
      <c r="N1898" s="18" t="s">
        <v>1610</v>
      </c>
      <c r="O1898" s="18" t="s">
        <v>1610</v>
      </c>
      <c r="P1898" s="15" t="str">
        <f>IFERROR((O1898-N1898)/N1898,"")</f>
        <v/>
      </c>
      <c r="Q1898" s="19" t="s">
        <v>1610</v>
      </c>
      <c r="R1898" s="19" t="s">
        <v>1610</v>
      </c>
      <c r="S1898" s="15" t="str">
        <f>IFERROR((R1898-Q1898)/Q1898,"")</f>
        <v/>
      </c>
      <c r="T1898" s="19" t="s">
        <v>1610</v>
      </c>
      <c r="U1898" s="15" t="str">
        <f>IFERROR(R1898/T1898,"")</f>
        <v/>
      </c>
      <c r="V1898" s="19" t="s">
        <v>1610</v>
      </c>
      <c r="W1898" s="19" t="s">
        <v>1610</v>
      </c>
      <c r="X1898" s="15" t="str">
        <f>IFERROR((W1898-V1898)/V1898,"")</f>
        <v/>
      </c>
      <c r="Y1898" s="18" t="s">
        <v>1610</v>
      </c>
      <c r="Z1898" s="18" t="s">
        <v>1610</v>
      </c>
      <c r="AA1898" s="18" t="s">
        <v>1610</v>
      </c>
      <c r="AB1898" s="18" t="s">
        <v>1610</v>
      </c>
      <c r="AC1898" s="18" t="s">
        <v>1610</v>
      </c>
      <c r="AD1898" s="18" t="s">
        <v>1610</v>
      </c>
      <c r="AE1898" s="18" t="s">
        <v>1610</v>
      </c>
      <c r="AF1898" s="18" t="s">
        <v>1610</v>
      </c>
      <c r="AG1898" s="18" t="s">
        <v>1610</v>
      </c>
      <c r="AH1898" s="18" t="s">
        <v>1610</v>
      </c>
      <c r="AI1898" s="18" t="s">
        <v>1610</v>
      </c>
      <c r="AJ1898" s="18" t="s">
        <v>1610</v>
      </c>
      <c r="AK1898" s="23">
        <f>SUM(Y1898:AJ1898)</f>
        <v>0</v>
      </c>
      <c r="AL1898" s="23">
        <f>MAX(Y1898:AJ1898)</f>
        <v>0</v>
      </c>
      <c r="AM1898">
        <f>COUNTIF(Y1898:AJ1898,"&gt;1")</f>
        <v>0</v>
      </c>
    </row>
    <row r="1899" spans="1:39" ht="15.75" x14ac:dyDescent="0.25">
      <c r="A1899" s="21"/>
      <c r="B1899" s="21" t="s">
        <v>1520</v>
      </c>
      <c r="C1899" s="21">
        <v>45153951</v>
      </c>
      <c r="D1899" s="25">
        <v>193400</v>
      </c>
      <c r="E1899" s="21" t="s">
        <v>1180</v>
      </c>
      <c r="F1899" s="21" t="s">
        <v>1449</v>
      </c>
      <c r="G1899" s="21" t="s">
        <v>1450</v>
      </c>
      <c r="H1899" s="25" t="s">
        <v>84</v>
      </c>
      <c r="I1899" s="21" t="s">
        <v>21</v>
      </c>
      <c r="J1899" s="21" t="s">
        <v>21</v>
      </c>
      <c r="K1899" s="38"/>
      <c r="L1899" s="38">
        <v>46240</v>
      </c>
      <c r="M1899" s="39" t="s">
        <v>18</v>
      </c>
      <c r="N1899" s="18">
        <v>0</v>
      </c>
      <c r="O1899" s="18">
        <v>0</v>
      </c>
      <c r="P1899" s="15" t="str">
        <f>IFERROR((O1899-N1899)/N1899,"")</f>
        <v/>
      </c>
      <c r="Q1899" s="19">
        <v>740</v>
      </c>
      <c r="R1899" s="19">
        <v>903</v>
      </c>
      <c r="S1899" s="15">
        <f>IFERROR((R1899-Q1899)/Q1899,"")</f>
        <v>0.22027027027027027</v>
      </c>
      <c r="T1899" s="19">
        <v>2855</v>
      </c>
      <c r="U1899" s="15">
        <f>IFERROR(R1899/T1899,"")</f>
        <v>0.31628721541155869</v>
      </c>
      <c r="V1899" s="19">
        <v>979</v>
      </c>
      <c r="W1899" s="19">
        <v>803</v>
      </c>
      <c r="X1899" s="15">
        <f>IFERROR((W1899-V1899)/V1899,"")</f>
        <v>-0.1797752808988764</v>
      </c>
      <c r="Y1899" s="18" t="s">
        <v>1610</v>
      </c>
      <c r="Z1899" s="18" t="s">
        <v>1610</v>
      </c>
      <c r="AA1899" s="18" t="s">
        <v>1610</v>
      </c>
      <c r="AB1899" s="18" t="s">
        <v>1610</v>
      </c>
      <c r="AC1899" s="18" t="s">
        <v>1610</v>
      </c>
      <c r="AD1899" s="18" t="s">
        <v>1610</v>
      </c>
      <c r="AE1899" s="18" t="s">
        <v>1610</v>
      </c>
      <c r="AF1899" s="18" t="s">
        <v>1610</v>
      </c>
      <c r="AG1899" s="18" t="s">
        <v>1610</v>
      </c>
      <c r="AH1899" s="18" t="s">
        <v>1610</v>
      </c>
      <c r="AI1899" s="18" t="s">
        <v>1610</v>
      </c>
      <c r="AJ1899" s="18" t="s">
        <v>1610</v>
      </c>
      <c r="AK1899" s="23">
        <f>SUM(Y1899:AJ1899)</f>
        <v>0</v>
      </c>
      <c r="AL1899" s="23">
        <f>MAX(Y1899:AJ1899)</f>
        <v>0</v>
      </c>
      <c r="AM1899">
        <f>COUNTIF(Y1899:AJ1899,"&gt;1")</f>
        <v>0</v>
      </c>
    </row>
    <row r="1900" spans="1:39" ht="15.75" x14ac:dyDescent="0.25">
      <c r="A1900" s="21" t="s">
        <v>2618</v>
      </c>
      <c r="B1900" s="21" t="s">
        <v>1519</v>
      </c>
      <c r="C1900" s="21">
        <v>45155754</v>
      </c>
      <c r="D1900" s="25" t="s">
        <v>3250</v>
      </c>
      <c r="E1900" s="21" t="s">
        <v>12</v>
      </c>
      <c r="F1900" s="21" t="s">
        <v>3251</v>
      </c>
      <c r="G1900" s="21" t="s">
        <v>30</v>
      </c>
      <c r="H1900" s="25" t="s">
        <v>31</v>
      </c>
      <c r="I1900" s="21" t="s">
        <v>88</v>
      </c>
      <c r="J1900" s="21" t="s">
        <v>93</v>
      </c>
      <c r="K1900" s="38">
        <v>46134</v>
      </c>
      <c r="L1900" s="38"/>
      <c r="M1900" s="39" t="s">
        <v>18</v>
      </c>
      <c r="N1900" s="18">
        <v>0</v>
      </c>
      <c r="O1900" s="18">
        <v>1944</v>
      </c>
      <c r="P1900" s="15" t="str">
        <f>IFERROR((O1900-N1900)/N1900,"")</f>
        <v/>
      </c>
      <c r="Q1900" s="19">
        <v>0</v>
      </c>
      <c r="R1900" s="19">
        <v>0</v>
      </c>
      <c r="S1900" s="15" t="str">
        <f>IFERROR((R1900-Q1900)/Q1900,"")</f>
        <v/>
      </c>
      <c r="T1900" s="19" t="s">
        <v>1610</v>
      </c>
      <c r="U1900" s="15" t="str">
        <f>IFERROR(R1900/T1900,"")</f>
        <v/>
      </c>
      <c r="V1900" s="19" t="s">
        <v>1610</v>
      </c>
      <c r="W1900" s="19" t="s">
        <v>1610</v>
      </c>
      <c r="X1900" s="15" t="str">
        <f>IFERROR((W1900-V1900)/V1900,"")</f>
        <v/>
      </c>
      <c r="Y1900" s="18">
        <v>0</v>
      </c>
      <c r="Z1900" s="18">
        <v>0</v>
      </c>
      <c r="AA1900" s="18">
        <v>0</v>
      </c>
      <c r="AB1900" s="18">
        <v>0</v>
      </c>
      <c r="AC1900" s="18">
        <v>0</v>
      </c>
      <c r="AD1900" s="18">
        <v>0</v>
      </c>
      <c r="AE1900" s="18">
        <v>0</v>
      </c>
      <c r="AF1900" s="18">
        <v>0</v>
      </c>
      <c r="AG1900" s="18">
        <v>1944</v>
      </c>
      <c r="AH1900" s="18">
        <v>0</v>
      </c>
      <c r="AI1900" s="18">
        <v>0</v>
      </c>
      <c r="AJ1900" s="18">
        <v>0</v>
      </c>
      <c r="AK1900" s="23">
        <f>SUM(Y1900:AJ1900)</f>
        <v>1944</v>
      </c>
      <c r="AL1900" s="23">
        <f>MAX(Y1900:AJ1900)</f>
        <v>1944</v>
      </c>
      <c r="AM1900">
        <f>COUNTIF(Y1900:AJ1900,"&gt;1")</f>
        <v>1</v>
      </c>
    </row>
    <row r="1901" spans="1:39" ht="15.75" x14ac:dyDescent="0.25">
      <c r="A1901" s="21" t="s">
        <v>3216</v>
      </c>
      <c r="B1901" s="21" t="s">
        <v>1520</v>
      </c>
      <c r="C1901" s="21">
        <v>45281972</v>
      </c>
      <c r="D1901" s="25" t="s">
        <v>2975</v>
      </c>
      <c r="E1901" s="21" t="s">
        <v>2453</v>
      </c>
      <c r="F1901" s="21" t="s">
        <v>2976</v>
      </c>
      <c r="G1901" s="21" t="s">
        <v>172</v>
      </c>
      <c r="H1901" s="25" t="s">
        <v>20</v>
      </c>
      <c r="I1901" s="21" t="s">
        <v>27</v>
      </c>
      <c r="J1901" s="21" t="s">
        <v>28</v>
      </c>
      <c r="K1901" s="38">
        <v>46210</v>
      </c>
      <c r="L1901" s="38">
        <v>46225</v>
      </c>
      <c r="M1901" s="39" t="s">
        <v>18</v>
      </c>
      <c r="N1901" s="18">
        <v>0</v>
      </c>
      <c r="O1901" s="18">
        <v>19176</v>
      </c>
      <c r="P1901" s="15" t="str">
        <f>IFERROR((O1901-N1901)/N1901,"")</f>
        <v/>
      </c>
      <c r="Q1901" s="19">
        <v>0</v>
      </c>
      <c r="R1901" s="19">
        <v>81</v>
      </c>
      <c r="S1901" s="15" t="str">
        <f>IFERROR((R1901-Q1901)/Q1901,"")</f>
        <v/>
      </c>
      <c r="T1901" s="19" t="s">
        <v>1610</v>
      </c>
      <c r="U1901" s="15" t="str">
        <f>IFERROR(R1901/T1901,"")</f>
        <v/>
      </c>
      <c r="V1901" s="19">
        <v>21</v>
      </c>
      <c r="W1901" s="19">
        <v>39</v>
      </c>
      <c r="X1901" s="15">
        <f>IFERROR((W1901-V1901)/V1901,"")</f>
        <v>0.8571428571428571</v>
      </c>
      <c r="Y1901" s="18">
        <v>0</v>
      </c>
      <c r="Z1901" s="18">
        <v>0</v>
      </c>
      <c r="AA1901" s="18">
        <v>0</v>
      </c>
      <c r="AB1901" s="18">
        <v>0</v>
      </c>
      <c r="AC1901" s="18">
        <v>3196</v>
      </c>
      <c r="AD1901" s="18">
        <v>0</v>
      </c>
      <c r="AE1901" s="18">
        <v>0</v>
      </c>
      <c r="AF1901" s="18">
        <v>0</v>
      </c>
      <c r="AG1901" s="18">
        <v>0</v>
      </c>
      <c r="AH1901" s="18">
        <v>0</v>
      </c>
      <c r="AI1901" s="18">
        <v>0</v>
      </c>
      <c r="AJ1901" s="18">
        <v>19176</v>
      </c>
      <c r="AK1901" s="23">
        <f>SUM(Y1901:AJ1901)</f>
        <v>22372</v>
      </c>
      <c r="AL1901" s="23">
        <f>MAX(Y1901:AJ1901)</f>
        <v>19176</v>
      </c>
      <c r="AM1901">
        <f>COUNTIF(Y1901:AJ1901,"&gt;1")</f>
        <v>2</v>
      </c>
    </row>
    <row r="1902" spans="1:39" ht="15.75" x14ac:dyDescent="0.25">
      <c r="A1902" s="21" t="s">
        <v>2618</v>
      </c>
      <c r="B1902" s="21" t="s">
        <v>1520</v>
      </c>
      <c r="C1902" s="21">
        <v>45399452</v>
      </c>
      <c r="D1902" s="25">
        <v>194612</v>
      </c>
      <c r="E1902" s="21" t="s">
        <v>3376</v>
      </c>
      <c r="F1902" s="21" t="s">
        <v>1682</v>
      </c>
      <c r="G1902" s="21" t="s">
        <v>38</v>
      </c>
      <c r="H1902" s="25" t="s">
        <v>20</v>
      </c>
      <c r="I1902" s="21" t="s">
        <v>88</v>
      </c>
      <c r="J1902" s="21" t="s">
        <v>89</v>
      </c>
      <c r="K1902" s="38">
        <v>46210</v>
      </c>
      <c r="L1902" s="38">
        <v>46218</v>
      </c>
      <c r="M1902" s="39" t="s">
        <v>18</v>
      </c>
      <c r="N1902" s="18">
        <v>0</v>
      </c>
      <c r="O1902" s="18">
        <v>50</v>
      </c>
      <c r="P1902" s="15" t="str">
        <f>IFERROR((O1902-N1902)/N1902,"")</f>
        <v/>
      </c>
      <c r="Q1902" s="19">
        <v>0</v>
      </c>
      <c r="R1902" s="19">
        <v>1</v>
      </c>
      <c r="S1902" s="15" t="str">
        <f>IFERROR((R1902-Q1902)/Q1902,"")</f>
        <v/>
      </c>
      <c r="T1902" s="19" t="s">
        <v>1610</v>
      </c>
      <c r="U1902" s="15" t="str">
        <f>IFERROR(R1902/T1902,"")</f>
        <v/>
      </c>
      <c r="V1902" s="19">
        <v>0</v>
      </c>
      <c r="W1902" s="19">
        <v>1</v>
      </c>
      <c r="X1902" s="15" t="str">
        <f>IFERROR((W1902-V1902)/V1902,"")</f>
        <v/>
      </c>
      <c r="Y1902" s="18">
        <v>0</v>
      </c>
      <c r="Z1902" s="18">
        <v>0</v>
      </c>
      <c r="AA1902" s="18">
        <v>0</v>
      </c>
      <c r="AB1902" s="18">
        <v>0</v>
      </c>
      <c r="AC1902" s="18">
        <v>550</v>
      </c>
      <c r="AD1902" s="18">
        <v>0</v>
      </c>
      <c r="AE1902" s="18">
        <v>0</v>
      </c>
      <c r="AF1902" s="18">
        <v>0</v>
      </c>
      <c r="AG1902" s="18">
        <v>0</v>
      </c>
      <c r="AH1902" s="18">
        <v>0</v>
      </c>
      <c r="AI1902" s="18">
        <v>0</v>
      </c>
      <c r="AJ1902" s="18">
        <v>50</v>
      </c>
      <c r="AK1902" s="23">
        <f>SUM(Y1902:AJ1902)</f>
        <v>600</v>
      </c>
      <c r="AL1902" s="23">
        <f>MAX(Y1902:AJ1902)</f>
        <v>550</v>
      </c>
      <c r="AM1902">
        <f>COUNTIF(Y1902:AJ1902,"&gt;1")</f>
        <v>2</v>
      </c>
    </row>
    <row r="1903" spans="1:39" ht="15.75" x14ac:dyDescent="0.25">
      <c r="A1903" s="21" t="s">
        <v>2618</v>
      </c>
      <c r="B1903" s="21" t="s">
        <v>1519</v>
      </c>
      <c r="C1903" s="21">
        <v>45501696</v>
      </c>
      <c r="D1903" s="25" t="s">
        <v>3252</v>
      </c>
      <c r="E1903" s="21" t="s">
        <v>24</v>
      </c>
      <c r="F1903" s="21" t="s">
        <v>3253</v>
      </c>
      <c r="G1903" s="21" t="s">
        <v>3254</v>
      </c>
      <c r="H1903" s="25" t="s">
        <v>121</v>
      </c>
      <c r="I1903" s="21" t="s">
        <v>67</v>
      </c>
      <c r="J1903" s="21" t="s">
        <v>68</v>
      </c>
      <c r="K1903" s="38">
        <v>46182</v>
      </c>
      <c r="L1903" s="38">
        <v>46199</v>
      </c>
      <c r="M1903" s="39" t="s">
        <v>18</v>
      </c>
      <c r="N1903" s="18">
        <v>0</v>
      </c>
      <c r="O1903" s="18">
        <v>980</v>
      </c>
      <c r="P1903" s="15" t="str">
        <f>IFERROR((O1903-N1903)/N1903,"")</f>
        <v/>
      </c>
      <c r="Q1903" s="19">
        <v>0</v>
      </c>
      <c r="R1903" s="19">
        <v>2</v>
      </c>
      <c r="S1903" s="15" t="str">
        <f>IFERROR((R1903-Q1903)/Q1903,"")</f>
        <v/>
      </c>
      <c r="T1903" s="19" t="s">
        <v>1610</v>
      </c>
      <c r="U1903" s="15" t="str">
        <f>IFERROR(R1903/T1903,"")</f>
        <v/>
      </c>
      <c r="V1903" s="19">
        <v>0</v>
      </c>
      <c r="W1903" s="19">
        <v>1</v>
      </c>
      <c r="X1903" s="15" t="str">
        <f>IFERROR((W1903-V1903)/V1903,"")</f>
        <v/>
      </c>
      <c r="Y1903" s="18">
        <v>0</v>
      </c>
      <c r="Z1903" s="18">
        <v>0</v>
      </c>
      <c r="AA1903" s="18">
        <v>0</v>
      </c>
      <c r="AB1903" s="18">
        <v>0</v>
      </c>
      <c r="AC1903" s="18">
        <v>0</v>
      </c>
      <c r="AD1903" s="18">
        <v>0</v>
      </c>
      <c r="AE1903" s="18">
        <v>0</v>
      </c>
      <c r="AF1903" s="18">
        <v>0</v>
      </c>
      <c r="AG1903" s="18">
        <v>490</v>
      </c>
      <c r="AH1903" s="18">
        <v>0</v>
      </c>
      <c r="AI1903" s="18">
        <v>490</v>
      </c>
      <c r="AJ1903" s="18">
        <v>0</v>
      </c>
      <c r="AK1903" s="23">
        <f>SUM(Y1903:AJ1903)</f>
        <v>980</v>
      </c>
      <c r="AL1903" s="23">
        <f>MAX(Y1903:AJ1903)</f>
        <v>490</v>
      </c>
      <c r="AM1903">
        <f>COUNTIF(Y1903:AJ1903,"&gt;1")</f>
        <v>2</v>
      </c>
    </row>
    <row r="1904" spans="1:39" ht="15.75" x14ac:dyDescent="0.25">
      <c r="A1904" s="21"/>
      <c r="B1904" s="21"/>
      <c r="C1904" s="21">
        <v>45754044</v>
      </c>
      <c r="D1904" s="25" t="s">
        <v>2684</v>
      </c>
      <c r="E1904" s="21" t="s">
        <v>1575</v>
      </c>
      <c r="F1904" s="21" t="s">
        <v>2685</v>
      </c>
      <c r="G1904" s="21" t="s">
        <v>468</v>
      </c>
      <c r="H1904" s="25" t="s">
        <v>201</v>
      </c>
      <c r="I1904" s="21" t="s">
        <v>21</v>
      </c>
      <c r="J1904" s="21" t="s">
        <v>21</v>
      </c>
      <c r="K1904" s="38"/>
      <c r="L1904" s="38">
        <v>45985</v>
      </c>
      <c r="M1904" s="39" t="s">
        <v>53</v>
      </c>
      <c r="N1904" s="18">
        <v>0</v>
      </c>
      <c r="O1904" s="18">
        <v>0</v>
      </c>
      <c r="P1904" s="15" t="str">
        <f>IFERROR((O1904-N1904)/N1904,"")</f>
        <v/>
      </c>
      <c r="Q1904" s="19">
        <v>1</v>
      </c>
      <c r="R1904" s="19">
        <v>0</v>
      </c>
      <c r="S1904" s="15">
        <f>IFERROR((R1904-Q1904)/Q1904,"")</f>
        <v>-1</v>
      </c>
      <c r="T1904" s="19" t="s">
        <v>1610</v>
      </c>
      <c r="U1904" s="15" t="str">
        <f>IFERROR(R1904/T1904,"")</f>
        <v/>
      </c>
      <c r="V1904" s="19">
        <v>2</v>
      </c>
      <c r="W1904" s="19">
        <v>0</v>
      </c>
      <c r="X1904" s="15">
        <f>IFERROR((W1904-V1904)/V1904,"")</f>
        <v>-1</v>
      </c>
      <c r="Y1904" s="18" t="s">
        <v>1610</v>
      </c>
      <c r="Z1904" s="18" t="s">
        <v>1610</v>
      </c>
      <c r="AA1904" s="18" t="s">
        <v>1610</v>
      </c>
      <c r="AB1904" s="18" t="s">
        <v>1610</v>
      </c>
      <c r="AC1904" s="18" t="s">
        <v>1610</v>
      </c>
      <c r="AD1904" s="18" t="s">
        <v>1610</v>
      </c>
      <c r="AE1904" s="18" t="s">
        <v>1610</v>
      </c>
      <c r="AF1904" s="18" t="s">
        <v>1610</v>
      </c>
      <c r="AG1904" s="18" t="s">
        <v>1610</v>
      </c>
      <c r="AH1904" s="18" t="s">
        <v>1610</v>
      </c>
      <c r="AI1904" s="18" t="s">
        <v>1610</v>
      </c>
      <c r="AJ1904" s="18" t="s">
        <v>1610</v>
      </c>
      <c r="AK1904" s="23">
        <f>SUM(Y1904:AJ1904)</f>
        <v>0</v>
      </c>
      <c r="AL1904" s="23">
        <f>MAX(Y1904:AJ1904)</f>
        <v>0</v>
      </c>
      <c r="AM1904">
        <f>COUNTIF(Y1904:AJ1904,"&gt;1")</f>
        <v>0</v>
      </c>
    </row>
    <row r="1905" spans="1:39" ht="15.75" x14ac:dyDescent="0.25">
      <c r="A1905" s="21"/>
      <c r="B1905" s="21" t="s">
        <v>1520</v>
      </c>
      <c r="C1905" s="21">
        <v>45754044</v>
      </c>
      <c r="D1905" s="25">
        <v>193830</v>
      </c>
      <c r="E1905" s="21" t="s">
        <v>2933</v>
      </c>
      <c r="F1905" s="21" t="s">
        <v>1631</v>
      </c>
      <c r="G1905" s="21" t="s">
        <v>35</v>
      </c>
      <c r="H1905" s="25" t="s">
        <v>15</v>
      </c>
      <c r="I1905" s="21" t="s">
        <v>300</v>
      </c>
      <c r="J1905" s="21" t="s">
        <v>300</v>
      </c>
      <c r="K1905" s="38">
        <v>46044</v>
      </c>
      <c r="L1905" s="38">
        <v>46240</v>
      </c>
      <c r="M1905" s="39" t="s">
        <v>18</v>
      </c>
      <c r="N1905" s="18">
        <v>94140</v>
      </c>
      <c r="O1905" s="18">
        <v>0</v>
      </c>
      <c r="P1905" s="15">
        <f>IFERROR((O1905-N1905)/N1905,"")</f>
        <v>-1</v>
      </c>
      <c r="Q1905" s="19">
        <v>945</v>
      </c>
      <c r="R1905" s="19">
        <v>11</v>
      </c>
      <c r="S1905" s="15">
        <f>IFERROR((R1905-Q1905)/Q1905,"")</f>
        <v>-0.98835978835978833</v>
      </c>
      <c r="T1905" s="19">
        <v>2626</v>
      </c>
      <c r="U1905" s="15">
        <f>IFERROR(R1905/T1905,"")</f>
        <v>4.1888804265041886E-3</v>
      </c>
      <c r="V1905" s="19">
        <v>211</v>
      </c>
      <c r="W1905" s="19">
        <v>12</v>
      </c>
      <c r="X1905" s="15">
        <f>IFERROR((W1905-V1905)/V1905,"")</f>
        <v>-0.94312796208530802</v>
      </c>
      <c r="Y1905" s="18">
        <v>0</v>
      </c>
      <c r="Z1905" s="18">
        <v>31800</v>
      </c>
      <c r="AA1905" s="18">
        <v>30196</v>
      </c>
      <c r="AB1905" s="18">
        <v>38160</v>
      </c>
      <c r="AC1905" s="18">
        <v>0</v>
      </c>
      <c r="AD1905" s="18">
        <v>39357</v>
      </c>
      <c r="AE1905" s="18">
        <v>0</v>
      </c>
      <c r="AF1905" s="18">
        <v>0</v>
      </c>
      <c r="AG1905" s="18">
        <v>0</v>
      </c>
      <c r="AH1905" s="18">
        <v>0</v>
      </c>
      <c r="AI1905" s="18">
        <v>0</v>
      </c>
      <c r="AJ1905" s="18">
        <v>0</v>
      </c>
      <c r="AK1905" s="23">
        <f>SUM(Y1905:AJ1905)</f>
        <v>139513</v>
      </c>
      <c r="AL1905" s="23">
        <f>MAX(Y1905:AJ1905)</f>
        <v>39357</v>
      </c>
      <c r="AM1905">
        <f>COUNTIF(Y1905:AJ1905,"&gt;1")</f>
        <v>4</v>
      </c>
    </row>
    <row r="1906" spans="1:39" ht="15.75" x14ac:dyDescent="0.25">
      <c r="A1906" s="21" t="s">
        <v>2618</v>
      </c>
      <c r="B1906" s="21" t="s">
        <v>1520</v>
      </c>
      <c r="C1906" s="21">
        <v>45942349</v>
      </c>
      <c r="D1906" s="25" t="s">
        <v>2345</v>
      </c>
      <c r="E1906" s="21" t="s">
        <v>69</v>
      </c>
      <c r="F1906" s="21" t="s">
        <v>2346</v>
      </c>
      <c r="G1906" s="21" t="s">
        <v>1309</v>
      </c>
      <c r="H1906" s="25" t="s">
        <v>20</v>
      </c>
      <c r="I1906" s="21" t="s">
        <v>21</v>
      </c>
      <c r="J1906" s="21" t="s">
        <v>21</v>
      </c>
      <c r="K1906" s="38">
        <v>45862</v>
      </c>
      <c r="L1906" s="38">
        <v>46240</v>
      </c>
      <c r="M1906" s="39" t="s">
        <v>18</v>
      </c>
      <c r="N1906" s="18">
        <v>18000</v>
      </c>
      <c r="O1906" s="18">
        <v>0</v>
      </c>
      <c r="P1906" s="15">
        <f>IFERROR((O1906-N1906)/N1906,"")</f>
        <v>-1</v>
      </c>
      <c r="Q1906" s="19">
        <v>92</v>
      </c>
      <c r="R1906" s="19">
        <v>26</v>
      </c>
      <c r="S1906" s="15">
        <f>IFERROR((R1906-Q1906)/Q1906,"")</f>
        <v>-0.71739130434782605</v>
      </c>
      <c r="T1906" s="19" t="s">
        <v>1610</v>
      </c>
      <c r="U1906" s="15" t="str">
        <f>IFERROR(R1906/T1906,"")</f>
        <v/>
      </c>
      <c r="V1906" s="19">
        <v>116</v>
      </c>
      <c r="W1906" s="19">
        <v>29</v>
      </c>
      <c r="X1906" s="15">
        <f>IFERROR((W1906-V1906)/V1906,"")</f>
        <v>-0.75</v>
      </c>
      <c r="Y1906" s="18" t="s">
        <v>1610</v>
      </c>
      <c r="Z1906" s="18" t="s">
        <v>1610</v>
      </c>
      <c r="AA1906" s="18" t="s">
        <v>1610</v>
      </c>
      <c r="AB1906" s="18" t="s">
        <v>1610</v>
      </c>
      <c r="AC1906" s="18" t="s">
        <v>1610</v>
      </c>
      <c r="AD1906" s="18" t="s">
        <v>1610</v>
      </c>
      <c r="AE1906" s="18" t="s">
        <v>1610</v>
      </c>
      <c r="AF1906" s="18" t="s">
        <v>1610</v>
      </c>
      <c r="AG1906" s="18" t="s">
        <v>1610</v>
      </c>
      <c r="AH1906" s="18" t="s">
        <v>1610</v>
      </c>
      <c r="AI1906" s="18" t="s">
        <v>1610</v>
      </c>
      <c r="AJ1906" s="18" t="s">
        <v>1610</v>
      </c>
      <c r="AK1906" s="23">
        <f>SUM(Y1906:AJ1906)</f>
        <v>0</v>
      </c>
      <c r="AL1906" s="23">
        <f>MAX(Y1906:AJ1906)</f>
        <v>0</v>
      </c>
      <c r="AM1906">
        <f>COUNTIF(Y1906:AJ1906,"&gt;1")</f>
        <v>0</v>
      </c>
    </row>
    <row r="1907" spans="1:39" ht="15.75" x14ac:dyDescent="0.25">
      <c r="A1907" s="21" t="s">
        <v>2618</v>
      </c>
      <c r="B1907" s="21" t="s">
        <v>1519</v>
      </c>
      <c r="C1907" s="21">
        <v>46015782</v>
      </c>
      <c r="D1907" s="25">
        <v>193478</v>
      </c>
      <c r="E1907" s="21" t="s">
        <v>1180</v>
      </c>
      <c r="F1907" s="21" t="s">
        <v>1456</v>
      </c>
      <c r="G1907" s="21" t="s">
        <v>19</v>
      </c>
      <c r="H1907" s="25" t="s">
        <v>20</v>
      </c>
      <c r="I1907" s="21" t="s">
        <v>21</v>
      </c>
      <c r="J1907" s="21" t="s">
        <v>21</v>
      </c>
      <c r="K1907" s="38">
        <v>46238</v>
      </c>
      <c r="L1907" s="38"/>
      <c r="M1907" s="39" t="s">
        <v>18</v>
      </c>
      <c r="N1907" s="18">
        <v>3172.86</v>
      </c>
      <c r="O1907" s="18">
        <v>2059</v>
      </c>
      <c r="P1907" s="15">
        <f>IFERROR((O1907-N1907)/N1907,"")</f>
        <v>-0.35105866631367288</v>
      </c>
      <c r="Q1907" s="19">
        <v>0</v>
      </c>
      <c r="R1907" s="19">
        <v>0</v>
      </c>
      <c r="S1907" s="15" t="str">
        <f>IFERROR((R1907-Q1907)/Q1907,"")</f>
        <v/>
      </c>
      <c r="T1907" s="19" t="s">
        <v>1610</v>
      </c>
      <c r="U1907" s="15" t="str">
        <f>IFERROR(R1907/T1907,"")</f>
        <v/>
      </c>
      <c r="V1907" s="19" t="s">
        <v>1610</v>
      </c>
      <c r="W1907" s="19" t="s">
        <v>1610</v>
      </c>
      <c r="X1907" s="15" t="str">
        <f>IFERROR((W1907-V1907)/V1907,"")</f>
        <v/>
      </c>
      <c r="Y1907" s="18">
        <v>1245</v>
      </c>
      <c r="Z1907" s="18">
        <v>0</v>
      </c>
      <c r="AA1907" s="18">
        <v>2190</v>
      </c>
      <c r="AB1907" s="18">
        <v>0</v>
      </c>
      <c r="AC1907" s="18">
        <v>917</v>
      </c>
      <c r="AD1907" s="18">
        <v>786</v>
      </c>
      <c r="AE1907" s="18">
        <v>0</v>
      </c>
      <c r="AF1907" s="18">
        <v>948</v>
      </c>
      <c r="AG1907" s="18">
        <v>0</v>
      </c>
      <c r="AH1907" s="18">
        <v>0</v>
      </c>
      <c r="AI1907" s="18">
        <v>2059</v>
      </c>
      <c r="AJ1907" s="18">
        <v>0</v>
      </c>
      <c r="AK1907" s="23">
        <f>SUM(Y1907:AJ1907)</f>
        <v>8145</v>
      </c>
      <c r="AL1907" s="23">
        <f>MAX(Y1907:AJ1907)</f>
        <v>2190</v>
      </c>
      <c r="AM1907">
        <f>COUNTIF(Y1907:AJ1907,"&gt;1")</f>
        <v>6</v>
      </c>
    </row>
    <row r="1908" spans="1:39" ht="15.75" x14ac:dyDescent="0.25">
      <c r="A1908" s="21" t="s">
        <v>2618</v>
      </c>
      <c r="B1908" s="21" t="s">
        <v>1520</v>
      </c>
      <c r="C1908" s="21">
        <v>46125020</v>
      </c>
      <c r="D1908" s="25" t="s">
        <v>3302</v>
      </c>
      <c r="E1908" s="21" t="s">
        <v>2453</v>
      </c>
      <c r="F1908" s="21" t="s">
        <v>3303</v>
      </c>
      <c r="G1908" s="21" t="s">
        <v>379</v>
      </c>
      <c r="H1908" s="25" t="s">
        <v>72</v>
      </c>
      <c r="I1908" s="21" t="s">
        <v>88</v>
      </c>
      <c r="J1908" s="21" t="s">
        <v>93</v>
      </c>
      <c r="K1908" s="38">
        <v>46163</v>
      </c>
      <c r="L1908" s="38">
        <v>46196</v>
      </c>
      <c r="M1908" s="39" t="s">
        <v>18</v>
      </c>
      <c r="N1908" s="18">
        <v>0</v>
      </c>
      <c r="O1908" s="18">
        <v>2243</v>
      </c>
      <c r="P1908" s="15" t="str">
        <f>IFERROR((O1908-N1908)/N1908,"")</f>
        <v/>
      </c>
      <c r="Q1908" s="19">
        <v>0</v>
      </c>
      <c r="R1908" s="19">
        <v>6</v>
      </c>
      <c r="S1908" s="15" t="str">
        <f>IFERROR((R1908-Q1908)/Q1908,"")</f>
        <v/>
      </c>
      <c r="T1908" s="19" t="s">
        <v>1610</v>
      </c>
      <c r="U1908" s="15" t="str">
        <f>IFERROR(R1908/T1908,"")</f>
        <v/>
      </c>
      <c r="V1908" s="19">
        <v>0</v>
      </c>
      <c r="W1908" s="19">
        <v>2</v>
      </c>
      <c r="X1908" s="15" t="str">
        <f>IFERROR((W1908-V1908)/V1908,"")</f>
        <v/>
      </c>
      <c r="Y1908" s="18">
        <v>0</v>
      </c>
      <c r="Z1908" s="18">
        <v>0</v>
      </c>
      <c r="AA1908" s="18">
        <v>0</v>
      </c>
      <c r="AB1908" s="18">
        <v>0</v>
      </c>
      <c r="AC1908" s="18">
        <v>0</v>
      </c>
      <c r="AD1908" s="18">
        <v>0</v>
      </c>
      <c r="AE1908" s="18">
        <v>0</v>
      </c>
      <c r="AF1908" s="18">
        <v>0</v>
      </c>
      <c r="AG1908" s="18">
        <v>0</v>
      </c>
      <c r="AH1908" s="18">
        <v>2243</v>
      </c>
      <c r="AI1908" s="18">
        <v>0</v>
      </c>
      <c r="AJ1908" s="18">
        <v>0</v>
      </c>
      <c r="AK1908" s="23">
        <f>SUM(Y1908:AJ1908)</f>
        <v>2243</v>
      </c>
      <c r="AL1908" s="23">
        <f>MAX(Y1908:AJ1908)</f>
        <v>2243</v>
      </c>
      <c r="AM1908">
        <f>COUNTIF(Y1908:AJ1908,"&gt;1")</f>
        <v>1</v>
      </c>
    </row>
    <row r="1909" spans="1:39" ht="15.75" x14ac:dyDescent="0.25">
      <c r="A1909" s="21" t="s">
        <v>2618</v>
      </c>
      <c r="B1909" s="21" t="s">
        <v>1520</v>
      </c>
      <c r="C1909" s="21">
        <v>46201083</v>
      </c>
      <c r="D1909" s="25">
        <v>190453</v>
      </c>
      <c r="E1909" s="21" t="s">
        <v>2453</v>
      </c>
      <c r="F1909" s="21" t="s">
        <v>2989</v>
      </c>
      <c r="G1909" s="21" t="s">
        <v>295</v>
      </c>
      <c r="H1909" s="25" t="s">
        <v>20</v>
      </c>
      <c r="I1909" s="21" t="s">
        <v>88</v>
      </c>
      <c r="J1909" s="21" t="s">
        <v>93</v>
      </c>
      <c r="K1909" s="38">
        <v>45915</v>
      </c>
      <c r="L1909" s="38">
        <v>46220</v>
      </c>
      <c r="M1909" s="39" t="s">
        <v>18</v>
      </c>
      <c r="N1909" s="18">
        <v>0</v>
      </c>
      <c r="O1909" s="18">
        <v>0</v>
      </c>
      <c r="P1909" s="15" t="str">
        <f>IFERROR((O1909-N1909)/N1909,"")</f>
        <v/>
      </c>
      <c r="Q1909" s="19">
        <v>0</v>
      </c>
      <c r="R1909" s="19">
        <v>44</v>
      </c>
      <c r="S1909" s="15" t="str">
        <f>IFERROR((R1909-Q1909)/Q1909,"")</f>
        <v/>
      </c>
      <c r="T1909" s="19" t="s">
        <v>1610</v>
      </c>
      <c r="U1909" s="15" t="str">
        <f>IFERROR(R1909/T1909,"")</f>
        <v/>
      </c>
      <c r="V1909" s="19">
        <v>7</v>
      </c>
      <c r="W1909" s="19">
        <v>7</v>
      </c>
      <c r="X1909" s="15">
        <f>IFERROR((W1909-V1909)/V1909,"")</f>
        <v>0</v>
      </c>
      <c r="Y1909" s="18">
        <v>28800</v>
      </c>
      <c r="Z1909" s="18">
        <v>2694</v>
      </c>
      <c r="AA1909" s="18">
        <v>0</v>
      </c>
      <c r="AB1909" s="18">
        <v>0</v>
      </c>
      <c r="AC1909" s="18">
        <v>0</v>
      </c>
      <c r="AD1909" s="18">
        <v>0</v>
      </c>
      <c r="AE1909" s="18">
        <v>0</v>
      </c>
      <c r="AF1909" s="18">
        <v>0</v>
      </c>
      <c r="AG1909" s="18">
        <v>0</v>
      </c>
      <c r="AH1909" s="18">
        <v>0</v>
      </c>
      <c r="AI1909" s="18">
        <v>0</v>
      </c>
      <c r="AJ1909" s="18">
        <v>0</v>
      </c>
      <c r="AK1909" s="23">
        <f>SUM(Y1909:AJ1909)</f>
        <v>31494</v>
      </c>
      <c r="AL1909" s="23">
        <f>MAX(Y1909:AJ1909)</f>
        <v>28800</v>
      </c>
      <c r="AM1909">
        <f>COUNTIF(Y1909:AJ1909,"&gt;1")</f>
        <v>2</v>
      </c>
    </row>
    <row r="1910" spans="1:39" ht="15.75" x14ac:dyDescent="0.25">
      <c r="A1910" s="21" t="s">
        <v>2618</v>
      </c>
      <c r="B1910" s="21" t="s">
        <v>1519</v>
      </c>
      <c r="C1910" s="21">
        <v>46274718</v>
      </c>
      <c r="D1910" s="25" t="s">
        <v>3255</v>
      </c>
      <c r="E1910" s="21" t="s">
        <v>2453</v>
      </c>
      <c r="F1910" s="21" t="s">
        <v>3256</v>
      </c>
      <c r="G1910" s="21" t="s">
        <v>3257</v>
      </c>
      <c r="H1910" s="25" t="s">
        <v>20</v>
      </c>
      <c r="I1910" s="21" t="s">
        <v>21</v>
      </c>
      <c r="J1910" s="21" t="s">
        <v>21</v>
      </c>
      <c r="K1910" s="38">
        <v>46127</v>
      </c>
      <c r="L1910" s="38">
        <v>46240</v>
      </c>
      <c r="M1910" s="39" t="s">
        <v>18</v>
      </c>
      <c r="N1910" s="18">
        <v>0</v>
      </c>
      <c r="O1910" s="18">
        <v>3900</v>
      </c>
      <c r="P1910" s="15" t="str">
        <f>IFERROR((O1910-N1910)/N1910,"")</f>
        <v/>
      </c>
      <c r="Q1910" s="19">
        <v>0</v>
      </c>
      <c r="R1910" s="19">
        <v>1</v>
      </c>
      <c r="S1910" s="15" t="str">
        <f>IFERROR((R1910-Q1910)/Q1910,"")</f>
        <v/>
      </c>
      <c r="T1910" s="19" t="s">
        <v>1610</v>
      </c>
      <c r="U1910" s="15" t="str">
        <f>IFERROR(R1910/T1910,"")</f>
        <v/>
      </c>
      <c r="V1910" s="19">
        <v>0</v>
      </c>
      <c r="W1910" s="19">
        <v>2</v>
      </c>
      <c r="X1910" s="15" t="str">
        <f>IFERROR((W1910-V1910)/V1910,"")</f>
        <v/>
      </c>
      <c r="Y1910" s="18">
        <v>0</v>
      </c>
      <c r="Z1910" s="18">
        <v>0</v>
      </c>
      <c r="AA1910" s="18">
        <v>0</v>
      </c>
      <c r="AB1910" s="18">
        <v>0</v>
      </c>
      <c r="AC1910" s="18">
        <v>0</v>
      </c>
      <c r="AD1910" s="18">
        <v>0</v>
      </c>
      <c r="AE1910" s="18">
        <v>0</v>
      </c>
      <c r="AF1910" s="18">
        <v>0</v>
      </c>
      <c r="AG1910" s="18">
        <v>3900</v>
      </c>
      <c r="AH1910" s="18">
        <v>0</v>
      </c>
      <c r="AI1910" s="18">
        <v>0</v>
      </c>
      <c r="AJ1910" s="18">
        <v>0</v>
      </c>
      <c r="AK1910" s="23">
        <f>SUM(Y1910:AJ1910)</f>
        <v>3900</v>
      </c>
      <c r="AL1910" s="23">
        <f>MAX(Y1910:AJ1910)</f>
        <v>3900</v>
      </c>
      <c r="AM1910">
        <f>COUNTIF(Y1910:AJ1910,"&gt;1")</f>
        <v>1</v>
      </c>
    </row>
    <row r="1911" spans="1:39" ht="15.75" x14ac:dyDescent="0.25">
      <c r="A1911" s="21" t="s">
        <v>2618</v>
      </c>
      <c r="B1911" s="21" t="s">
        <v>1520</v>
      </c>
      <c r="C1911" s="21">
        <v>46332440</v>
      </c>
      <c r="D1911" s="25" t="s">
        <v>3258</v>
      </c>
      <c r="E1911" s="21" t="s">
        <v>1180</v>
      </c>
      <c r="F1911" s="21" t="s">
        <v>3259</v>
      </c>
      <c r="G1911" s="21" t="s">
        <v>3260</v>
      </c>
      <c r="H1911" s="25" t="s">
        <v>170</v>
      </c>
      <c r="I1911" s="21" t="s">
        <v>67</v>
      </c>
      <c r="J1911" s="21" t="s">
        <v>416</v>
      </c>
      <c r="K1911" s="38">
        <v>46223</v>
      </c>
      <c r="L1911" s="38">
        <v>46084</v>
      </c>
      <c r="M1911" s="39" t="s">
        <v>18</v>
      </c>
      <c r="N1911" s="18">
        <v>0</v>
      </c>
      <c r="O1911" s="18">
        <v>7284</v>
      </c>
      <c r="P1911" s="15" t="str">
        <f>IFERROR((O1911-N1911)/N1911,"")</f>
        <v/>
      </c>
      <c r="Q1911" s="19">
        <v>0</v>
      </c>
      <c r="R1911" s="19">
        <v>0</v>
      </c>
      <c r="S1911" s="15" t="str">
        <f>IFERROR((R1911-Q1911)/Q1911,"")</f>
        <v/>
      </c>
      <c r="T1911" s="19" t="s">
        <v>1610</v>
      </c>
      <c r="U1911" s="15" t="str">
        <f>IFERROR(R1911/T1911,"")</f>
        <v/>
      </c>
      <c r="V1911" s="19">
        <v>10</v>
      </c>
      <c r="W1911" s="19">
        <v>0</v>
      </c>
      <c r="X1911" s="15">
        <f>IFERROR((W1911-V1911)/V1911,"")</f>
        <v>-1</v>
      </c>
      <c r="Y1911" s="18">
        <v>0</v>
      </c>
      <c r="Z1911" s="18">
        <v>0</v>
      </c>
      <c r="AA1911" s="18">
        <v>0</v>
      </c>
      <c r="AB1911" s="18">
        <v>0</v>
      </c>
      <c r="AC1911" s="18">
        <v>0</v>
      </c>
      <c r="AD1911" s="18">
        <v>0</v>
      </c>
      <c r="AE1911" s="18">
        <v>0</v>
      </c>
      <c r="AF1911" s="18">
        <v>0</v>
      </c>
      <c r="AG1911" s="18">
        <v>7284</v>
      </c>
      <c r="AH1911" s="18">
        <v>0</v>
      </c>
      <c r="AI1911" s="18">
        <v>0</v>
      </c>
      <c r="AJ1911" s="18">
        <v>0</v>
      </c>
      <c r="AK1911" s="23">
        <f>SUM(Y1911:AJ1911)</f>
        <v>7284</v>
      </c>
      <c r="AL1911" s="23">
        <f>MAX(Y1911:AJ1911)</f>
        <v>7284</v>
      </c>
      <c r="AM1911">
        <f>COUNTIF(Y1911:AJ1911,"&gt;1")</f>
        <v>1</v>
      </c>
    </row>
    <row r="1912" spans="1:39" ht="15.75" x14ac:dyDescent="0.25">
      <c r="A1912" s="21"/>
      <c r="B1912" s="21" t="s">
        <v>1519</v>
      </c>
      <c r="C1912" s="21">
        <v>46344354</v>
      </c>
      <c r="D1912" s="25">
        <v>101720</v>
      </c>
      <c r="E1912" s="21" t="s">
        <v>1180</v>
      </c>
      <c r="F1912" s="21" t="s">
        <v>1214</v>
      </c>
      <c r="G1912" s="21" t="s">
        <v>1215</v>
      </c>
      <c r="H1912" s="25" t="s">
        <v>20</v>
      </c>
      <c r="I1912" s="21" t="s">
        <v>107</v>
      </c>
      <c r="J1912" s="21" t="s">
        <v>389</v>
      </c>
      <c r="K1912" s="38">
        <v>45329</v>
      </c>
      <c r="L1912" s="38">
        <v>45433</v>
      </c>
      <c r="M1912" s="39" t="s">
        <v>53</v>
      </c>
      <c r="N1912" s="18" t="s">
        <v>1610</v>
      </c>
      <c r="O1912" s="18" t="s">
        <v>1610</v>
      </c>
      <c r="P1912" s="15" t="str">
        <f>IFERROR((O1912-N1912)/N1912,"")</f>
        <v/>
      </c>
      <c r="Q1912" s="19" t="s">
        <v>1610</v>
      </c>
      <c r="R1912" s="19" t="s">
        <v>1610</v>
      </c>
      <c r="S1912" s="15" t="str">
        <f>IFERROR((R1912-Q1912)/Q1912,"")</f>
        <v/>
      </c>
      <c r="T1912" s="19">
        <v>11</v>
      </c>
      <c r="U1912" s="15" t="str">
        <f>IFERROR(R1912/T1912,"")</f>
        <v/>
      </c>
      <c r="V1912" s="19" t="s">
        <v>1610</v>
      </c>
      <c r="W1912" s="19" t="s">
        <v>1610</v>
      </c>
      <c r="X1912" s="15" t="str">
        <f>IFERROR((W1912-V1912)/V1912,"")</f>
        <v/>
      </c>
      <c r="Y1912" s="18" t="s">
        <v>1610</v>
      </c>
      <c r="Z1912" s="18" t="s">
        <v>1610</v>
      </c>
      <c r="AA1912" s="18" t="s">
        <v>1610</v>
      </c>
      <c r="AB1912" s="18" t="s">
        <v>1610</v>
      </c>
      <c r="AC1912" s="18" t="s">
        <v>1610</v>
      </c>
      <c r="AD1912" s="18" t="s">
        <v>1610</v>
      </c>
      <c r="AE1912" s="18" t="s">
        <v>1610</v>
      </c>
      <c r="AF1912" s="18" t="s">
        <v>1610</v>
      </c>
      <c r="AG1912" s="18" t="s">
        <v>1610</v>
      </c>
      <c r="AH1912" s="18" t="s">
        <v>1610</v>
      </c>
      <c r="AI1912" s="18" t="s">
        <v>1610</v>
      </c>
      <c r="AJ1912" s="18" t="s">
        <v>1610</v>
      </c>
      <c r="AK1912" s="23">
        <f>SUM(Y1912:AJ1912)</f>
        <v>0</v>
      </c>
      <c r="AL1912" s="23">
        <f>MAX(Y1912:AJ1912)</f>
        <v>0</v>
      </c>
      <c r="AM1912">
        <f>COUNTIF(Y1912:AJ1912,"&gt;1")</f>
        <v>0</v>
      </c>
    </row>
    <row r="1913" spans="1:39" ht="15.75" x14ac:dyDescent="0.25">
      <c r="A1913" s="21" t="s">
        <v>3208</v>
      </c>
      <c r="B1913" s="21" t="s">
        <v>1519</v>
      </c>
      <c r="C1913" s="21">
        <v>46357196</v>
      </c>
      <c r="D1913" s="25" t="s">
        <v>3261</v>
      </c>
      <c r="E1913" s="21" t="s">
        <v>1575</v>
      </c>
      <c r="F1913" s="21" t="s">
        <v>3262</v>
      </c>
      <c r="G1913" s="21" t="s">
        <v>30</v>
      </c>
      <c r="H1913" s="25" t="s">
        <v>31</v>
      </c>
      <c r="I1913" s="21" t="s">
        <v>85</v>
      </c>
      <c r="J1913" s="21" t="s">
        <v>86</v>
      </c>
      <c r="K1913" s="38">
        <v>46118</v>
      </c>
      <c r="L1913" s="38">
        <v>46157</v>
      </c>
      <c r="M1913" s="39" t="s">
        <v>22</v>
      </c>
      <c r="N1913" s="18">
        <v>0</v>
      </c>
      <c r="O1913" s="18">
        <v>4184</v>
      </c>
      <c r="P1913" s="15" t="str">
        <f>IFERROR((O1913-N1913)/N1913,"")</f>
        <v/>
      </c>
      <c r="Q1913" s="19">
        <v>0</v>
      </c>
      <c r="R1913" s="19">
        <v>4</v>
      </c>
      <c r="S1913" s="15" t="str">
        <f>IFERROR((R1913-Q1913)/Q1913,"")</f>
        <v/>
      </c>
      <c r="T1913" s="19" t="s">
        <v>1610</v>
      </c>
      <c r="U1913" s="15" t="str">
        <f>IFERROR(R1913/T1913,"")</f>
        <v/>
      </c>
      <c r="V1913" s="19">
        <v>0</v>
      </c>
      <c r="W1913" s="19">
        <v>4</v>
      </c>
      <c r="X1913" s="15" t="str">
        <f>IFERROR((W1913-V1913)/V1913,"")</f>
        <v/>
      </c>
      <c r="Y1913" s="18">
        <v>0</v>
      </c>
      <c r="Z1913" s="18">
        <v>0</v>
      </c>
      <c r="AA1913" s="18">
        <v>0</v>
      </c>
      <c r="AB1913" s="18">
        <v>0</v>
      </c>
      <c r="AC1913" s="18">
        <v>0</v>
      </c>
      <c r="AD1913" s="18">
        <v>0</v>
      </c>
      <c r="AE1913" s="18">
        <v>0</v>
      </c>
      <c r="AF1913" s="18">
        <v>0</v>
      </c>
      <c r="AG1913" s="18">
        <v>4184</v>
      </c>
      <c r="AH1913" s="18">
        <v>0</v>
      </c>
      <c r="AI1913" s="18">
        <v>0</v>
      </c>
      <c r="AJ1913" s="18">
        <v>0</v>
      </c>
      <c r="AK1913" s="23">
        <f>SUM(Y1913:AJ1913)</f>
        <v>4184</v>
      </c>
      <c r="AL1913" s="23">
        <f>MAX(Y1913:AJ1913)</f>
        <v>4184</v>
      </c>
      <c r="AM1913">
        <f>COUNTIF(Y1913:AJ1913,"&gt;1")</f>
        <v>1</v>
      </c>
    </row>
    <row r="1914" spans="1:39" ht="15.75" x14ac:dyDescent="0.25">
      <c r="A1914" s="21" t="s">
        <v>2618</v>
      </c>
      <c r="B1914" s="21" t="s">
        <v>1519</v>
      </c>
      <c r="C1914" s="21">
        <v>46461379</v>
      </c>
      <c r="D1914" s="25" t="s">
        <v>3545</v>
      </c>
      <c r="E1914" s="21" t="s">
        <v>3376</v>
      </c>
      <c r="F1914" s="21" t="s">
        <v>3546</v>
      </c>
      <c r="G1914" s="21" t="s">
        <v>58</v>
      </c>
      <c r="H1914" s="25" t="s">
        <v>15</v>
      </c>
      <c r="I1914" s="21" t="s">
        <v>85</v>
      </c>
      <c r="J1914" s="21" t="s">
        <v>386</v>
      </c>
      <c r="K1914" s="38">
        <v>46237</v>
      </c>
      <c r="L1914" s="38"/>
      <c r="M1914" s="39" t="s">
        <v>18</v>
      </c>
      <c r="N1914" s="18" t="s">
        <v>1610</v>
      </c>
      <c r="O1914" s="18" t="s">
        <v>1610</v>
      </c>
      <c r="P1914" s="15" t="str">
        <f>IFERROR((O1914-N1914)/N1914,"")</f>
        <v/>
      </c>
      <c r="Q1914" s="19" t="s">
        <v>1610</v>
      </c>
      <c r="R1914" s="19" t="s">
        <v>1610</v>
      </c>
      <c r="S1914" s="15" t="str">
        <f>IFERROR((R1914-Q1914)/Q1914,"")</f>
        <v/>
      </c>
      <c r="T1914" s="19" t="s">
        <v>1610</v>
      </c>
      <c r="U1914" s="15" t="str">
        <f>IFERROR(R1914/T1914,"")</f>
        <v/>
      </c>
      <c r="V1914" s="19" t="s">
        <v>1610</v>
      </c>
      <c r="W1914" s="19" t="s">
        <v>1610</v>
      </c>
      <c r="X1914" s="15" t="str">
        <f>IFERROR((W1914-V1914)/V1914,"")</f>
        <v/>
      </c>
      <c r="Y1914" s="18" t="s">
        <v>1610</v>
      </c>
      <c r="Z1914" s="18" t="s">
        <v>1610</v>
      </c>
      <c r="AA1914" s="18" t="s">
        <v>1610</v>
      </c>
      <c r="AB1914" s="18" t="s">
        <v>1610</v>
      </c>
      <c r="AC1914" s="18" t="s">
        <v>1610</v>
      </c>
      <c r="AD1914" s="18" t="s">
        <v>1610</v>
      </c>
      <c r="AE1914" s="18" t="s">
        <v>1610</v>
      </c>
      <c r="AF1914" s="18" t="s">
        <v>1610</v>
      </c>
      <c r="AG1914" s="18" t="s">
        <v>1610</v>
      </c>
      <c r="AH1914" s="18" t="s">
        <v>1610</v>
      </c>
      <c r="AI1914" s="18" t="s">
        <v>1610</v>
      </c>
      <c r="AJ1914" s="18" t="s">
        <v>1610</v>
      </c>
      <c r="AK1914" s="23">
        <f>SUM(Y1914:AJ1914)</f>
        <v>0</v>
      </c>
      <c r="AL1914" s="23">
        <f>MAX(Y1914:AJ1914)</f>
        <v>0</v>
      </c>
      <c r="AM1914">
        <f>COUNTIF(Y1914:AJ1914,"&gt;1")</f>
        <v>0</v>
      </c>
    </row>
    <row r="1915" spans="1:39" ht="15.75" x14ac:dyDescent="0.25">
      <c r="A1915" s="21" t="s">
        <v>3191</v>
      </c>
      <c r="B1915" s="21" t="s">
        <v>1519</v>
      </c>
      <c r="C1915" s="21">
        <v>46461828</v>
      </c>
      <c r="D1915" s="25">
        <v>192971</v>
      </c>
      <c r="E1915" s="21" t="s">
        <v>24</v>
      </c>
      <c r="F1915" s="21" t="s">
        <v>2790</v>
      </c>
      <c r="G1915" s="21" t="s">
        <v>854</v>
      </c>
      <c r="H1915" s="25" t="s">
        <v>20</v>
      </c>
      <c r="I1915" s="21" t="s">
        <v>27</v>
      </c>
      <c r="J1915" s="21" t="s">
        <v>74</v>
      </c>
      <c r="K1915" s="38">
        <v>45974</v>
      </c>
      <c r="L1915" s="38">
        <v>46196</v>
      </c>
      <c r="M1915" s="39" t="s">
        <v>18</v>
      </c>
      <c r="N1915" s="18">
        <v>0</v>
      </c>
      <c r="O1915" s="18">
        <v>0</v>
      </c>
      <c r="P1915" s="15" t="str">
        <f>IFERROR((O1915-N1915)/N1915,"")</f>
        <v/>
      </c>
      <c r="Q1915" s="19">
        <v>0</v>
      </c>
      <c r="R1915" s="19">
        <v>4</v>
      </c>
      <c r="S1915" s="15" t="str">
        <f>IFERROR((R1915-Q1915)/Q1915,"")</f>
        <v/>
      </c>
      <c r="T1915" s="19" t="s">
        <v>1610</v>
      </c>
      <c r="U1915" s="15" t="str">
        <f>IFERROR(R1915/T1915,"")</f>
        <v/>
      </c>
      <c r="V1915" s="19">
        <v>0</v>
      </c>
      <c r="W1915" s="19">
        <v>3</v>
      </c>
      <c r="X1915" s="15" t="str">
        <f>IFERROR((W1915-V1915)/V1915,"")</f>
        <v/>
      </c>
      <c r="Y1915" s="18">
        <v>0</v>
      </c>
      <c r="Z1915" s="18">
        <v>0</v>
      </c>
      <c r="AA1915" s="18">
        <v>0</v>
      </c>
      <c r="AB1915" s="18">
        <v>3540</v>
      </c>
      <c r="AC1915" s="18">
        <v>0</v>
      </c>
      <c r="AD1915" s="18">
        <v>0</v>
      </c>
      <c r="AE1915" s="18">
        <v>0</v>
      </c>
      <c r="AF1915" s="18">
        <v>0</v>
      </c>
      <c r="AG1915" s="18">
        <v>0</v>
      </c>
      <c r="AH1915" s="18">
        <v>0</v>
      </c>
      <c r="AI1915" s="18">
        <v>0</v>
      </c>
      <c r="AJ1915" s="18">
        <v>0</v>
      </c>
      <c r="AK1915" s="23">
        <f>SUM(Y1915:AJ1915)</f>
        <v>3540</v>
      </c>
      <c r="AL1915" s="23">
        <f>MAX(Y1915:AJ1915)</f>
        <v>3540</v>
      </c>
      <c r="AM1915">
        <f>COUNTIF(Y1915:AJ1915,"&gt;1")</f>
        <v>1</v>
      </c>
    </row>
    <row r="1916" spans="1:39" ht="15.75" x14ac:dyDescent="0.25">
      <c r="A1916" s="21" t="s">
        <v>2618</v>
      </c>
      <c r="B1916" s="21" t="s">
        <v>1519</v>
      </c>
      <c r="C1916" s="21">
        <v>46569193</v>
      </c>
      <c r="D1916" s="25" t="s">
        <v>3106</v>
      </c>
      <c r="E1916" s="21" t="s">
        <v>24</v>
      </c>
      <c r="F1916" s="21" t="s">
        <v>3107</v>
      </c>
      <c r="G1916" s="21" t="s">
        <v>109</v>
      </c>
      <c r="H1916" s="25" t="s">
        <v>20</v>
      </c>
      <c r="I1916" s="21" t="s">
        <v>3234</v>
      </c>
      <c r="J1916" s="21"/>
      <c r="K1916" s="38">
        <v>46094</v>
      </c>
      <c r="L1916" s="38"/>
      <c r="M1916" s="39" t="s">
        <v>22</v>
      </c>
      <c r="N1916" s="18" t="s">
        <v>1610</v>
      </c>
      <c r="O1916" s="18" t="s">
        <v>1610</v>
      </c>
      <c r="P1916" s="15" t="str">
        <f>IFERROR((O1916-N1916)/N1916,"")</f>
        <v/>
      </c>
      <c r="Q1916" s="19" t="s">
        <v>1610</v>
      </c>
      <c r="R1916" s="19" t="s">
        <v>1610</v>
      </c>
      <c r="S1916" s="15" t="str">
        <f>IFERROR((R1916-Q1916)/Q1916,"")</f>
        <v/>
      </c>
      <c r="T1916" s="19" t="s">
        <v>1610</v>
      </c>
      <c r="U1916" s="15" t="str">
        <f>IFERROR(R1916/T1916,"")</f>
        <v/>
      </c>
      <c r="V1916" s="19" t="s">
        <v>1610</v>
      </c>
      <c r="W1916" s="19" t="s">
        <v>1610</v>
      </c>
      <c r="X1916" s="15" t="str">
        <f>IFERROR((W1916-V1916)/V1916,"")</f>
        <v/>
      </c>
      <c r="Y1916" s="18">
        <v>0</v>
      </c>
      <c r="Z1916" s="18">
        <v>0</v>
      </c>
      <c r="AA1916" s="18">
        <v>0</v>
      </c>
      <c r="AB1916" s="18">
        <v>0</v>
      </c>
      <c r="AC1916" s="18">
        <v>0</v>
      </c>
      <c r="AD1916" s="18">
        <v>0</v>
      </c>
      <c r="AE1916" s="18">
        <v>0</v>
      </c>
      <c r="AF1916" s="18">
        <v>2994</v>
      </c>
      <c r="AG1916" s="18">
        <v>0</v>
      </c>
      <c r="AH1916" s="18">
        <v>0</v>
      </c>
      <c r="AI1916" s="18">
        <v>0</v>
      </c>
      <c r="AJ1916" s="18">
        <v>0</v>
      </c>
      <c r="AK1916" s="23">
        <f>SUM(Y1916:AJ1916)</f>
        <v>2994</v>
      </c>
      <c r="AL1916" s="23">
        <f>MAX(Y1916:AJ1916)</f>
        <v>2994</v>
      </c>
      <c r="AM1916">
        <f>COUNTIF(Y1916:AJ1916,"&gt;1")</f>
        <v>1</v>
      </c>
    </row>
    <row r="1917" spans="1:39" ht="15.75" x14ac:dyDescent="0.25">
      <c r="A1917" s="21"/>
      <c r="B1917" s="21" t="s">
        <v>1519</v>
      </c>
      <c r="C1917" s="21">
        <v>46710597</v>
      </c>
      <c r="D1917" s="25">
        <v>193886</v>
      </c>
      <c r="E1917" s="21" t="s">
        <v>1798</v>
      </c>
      <c r="F1917" s="21" t="s">
        <v>973</v>
      </c>
      <c r="G1917" s="21" t="s">
        <v>863</v>
      </c>
      <c r="H1917" s="25" t="s">
        <v>145</v>
      </c>
      <c r="I1917" s="21" t="s">
        <v>27</v>
      </c>
      <c r="J1917" s="21" t="s">
        <v>28</v>
      </c>
      <c r="K1917" s="38">
        <v>45888</v>
      </c>
      <c r="L1917" s="38">
        <v>46232</v>
      </c>
      <c r="M1917" s="39" t="s">
        <v>18</v>
      </c>
      <c r="N1917" s="18">
        <v>0</v>
      </c>
      <c r="O1917" s="18">
        <v>0</v>
      </c>
      <c r="P1917" s="15" t="str">
        <f>IFERROR((O1917-N1917)/N1917,"")</f>
        <v/>
      </c>
      <c r="Q1917" s="19">
        <v>191</v>
      </c>
      <c r="R1917" s="19">
        <v>75</v>
      </c>
      <c r="S1917" s="15">
        <f>IFERROR((R1917-Q1917)/Q1917,"")</f>
        <v>-0.60732984293193715</v>
      </c>
      <c r="T1917" s="19">
        <v>673</v>
      </c>
      <c r="U1917" s="15">
        <f>IFERROR(R1917/T1917,"")</f>
        <v>0.11144130757800892</v>
      </c>
      <c r="V1917" s="19">
        <v>171</v>
      </c>
      <c r="W1917" s="19">
        <v>73</v>
      </c>
      <c r="X1917" s="15">
        <f>IFERROR((W1917-V1917)/V1917,"")</f>
        <v>-0.57309941520467833</v>
      </c>
      <c r="Y1917" s="18">
        <v>57000</v>
      </c>
      <c r="Z1917" s="18">
        <v>0</v>
      </c>
      <c r="AA1917" s="18">
        <v>0</v>
      </c>
      <c r="AB1917" s="18">
        <v>0</v>
      </c>
      <c r="AC1917" s="18">
        <v>0</v>
      </c>
      <c r="AD1917" s="18">
        <v>0</v>
      </c>
      <c r="AE1917" s="18">
        <v>0</v>
      </c>
      <c r="AF1917" s="18">
        <v>0</v>
      </c>
      <c r="AG1917" s="18">
        <v>0</v>
      </c>
      <c r="AH1917" s="18">
        <v>0</v>
      </c>
      <c r="AI1917" s="18">
        <v>0</v>
      </c>
      <c r="AJ1917" s="18">
        <v>0</v>
      </c>
      <c r="AK1917" s="23">
        <f>SUM(Y1917:AJ1917)</f>
        <v>57000</v>
      </c>
      <c r="AL1917" s="23">
        <f>MAX(Y1917:AJ1917)</f>
        <v>57000</v>
      </c>
      <c r="AM1917">
        <f>COUNTIF(Y1917:AJ1917,"&gt;1")</f>
        <v>1</v>
      </c>
    </row>
    <row r="1918" spans="1:39" ht="15.75" x14ac:dyDescent="0.25">
      <c r="A1918" s="21" t="s">
        <v>3191</v>
      </c>
      <c r="B1918" s="21" t="s">
        <v>1520</v>
      </c>
      <c r="C1918" s="21">
        <v>46986386</v>
      </c>
      <c r="D1918" s="25">
        <v>192483</v>
      </c>
      <c r="E1918" s="21" t="s">
        <v>2453</v>
      </c>
      <c r="F1918" s="21" t="s">
        <v>633</v>
      </c>
      <c r="G1918" s="21" t="s">
        <v>172</v>
      </c>
      <c r="H1918" s="25" t="s">
        <v>20</v>
      </c>
      <c r="I1918" s="21" t="s">
        <v>27</v>
      </c>
      <c r="J1918" s="21" t="s">
        <v>28</v>
      </c>
      <c r="K1918" s="38">
        <v>46010</v>
      </c>
      <c r="L1918" s="38">
        <v>46238</v>
      </c>
      <c r="M1918" s="39" t="s">
        <v>18</v>
      </c>
      <c r="N1918" s="18">
        <v>0</v>
      </c>
      <c r="O1918" s="18">
        <v>0</v>
      </c>
      <c r="P1918" s="15" t="str">
        <f>IFERROR((O1918-N1918)/N1918,"")</f>
        <v/>
      </c>
      <c r="Q1918" s="19">
        <v>6</v>
      </c>
      <c r="R1918" s="19">
        <v>4</v>
      </c>
      <c r="S1918" s="15">
        <f>IFERROR((R1918-Q1918)/Q1918,"")</f>
        <v>-0.33333333333333331</v>
      </c>
      <c r="T1918" s="19">
        <v>351</v>
      </c>
      <c r="U1918" s="15">
        <f>IFERROR(R1918/T1918,"")</f>
        <v>1.1396011396011397E-2</v>
      </c>
      <c r="V1918" s="19">
        <v>21</v>
      </c>
      <c r="W1918" s="19">
        <v>5</v>
      </c>
      <c r="X1918" s="15">
        <f>IFERROR((W1918-V1918)/V1918,"")</f>
        <v>-0.76190476190476186</v>
      </c>
      <c r="Y1918" s="18">
        <v>898</v>
      </c>
      <c r="Z1918" s="18">
        <v>0</v>
      </c>
      <c r="AA1918" s="18">
        <v>0</v>
      </c>
      <c r="AB1918" s="18">
        <v>0</v>
      </c>
      <c r="AC1918" s="18">
        <v>8017</v>
      </c>
      <c r="AD1918" s="18">
        <v>0</v>
      </c>
      <c r="AE1918" s="18">
        <v>0</v>
      </c>
      <c r="AF1918" s="18">
        <v>0</v>
      </c>
      <c r="AG1918" s="18">
        <v>0</v>
      </c>
      <c r="AH1918" s="18">
        <v>0</v>
      </c>
      <c r="AI1918" s="18">
        <v>0</v>
      </c>
      <c r="AJ1918" s="18">
        <v>0</v>
      </c>
      <c r="AK1918" s="23">
        <f>SUM(Y1918:AJ1918)</f>
        <v>8915</v>
      </c>
      <c r="AL1918" s="23">
        <f>MAX(Y1918:AJ1918)</f>
        <v>8017</v>
      </c>
      <c r="AM1918">
        <f>COUNTIF(Y1918:AJ1918,"&gt;1")</f>
        <v>2</v>
      </c>
    </row>
    <row r="1919" spans="1:39" ht="15.75" x14ac:dyDescent="0.25">
      <c r="A1919" s="21" t="s">
        <v>2618</v>
      </c>
      <c r="B1919" s="21" t="s">
        <v>1520</v>
      </c>
      <c r="C1919" s="21">
        <v>47038294</v>
      </c>
      <c r="D1919" s="25">
        <v>191241</v>
      </c>
      <c r="E1919" s="21" t="s">
        <v>69</v>
      </c>
      <c r="F1919" s="21" t="s">
        <v>2561</v>
      </c>
      <c r="G1919" s="21" t="s">
        <v>2562</v>
      </c>
      <c r="H1919" s="25" t="s">
        <v>20</v>
      </c>
      <c r="I1919" s="21" t="s">
        <v>107</v>
      </c>
      <c r="J1919" s="21" t="s">
        <v>540</v>
      </c>
      <c r="K1919" s="38">
        <v>46097</v>
      </c>
      <c r="L1919" s="38">
        <v>46168</v>
      </c>
      <c r="M1919" s="39" t="s">
        <v>22</v>
      </c>
      <c r="N1919" s="18">
        <v>2860</v>
      </c>
      <c r="O1919" s="18">
        <v>0</v>
      </c>
      <c r="P1919" s="15">
        <f>IFERROR((O1919-N1919)/N1919,"")</f>
        <v>-1</v>
      </c>
      <c r="Q1919" s="19">
        <v>11</v>
      </c>
      <c r="R1919" s="19">
        <v>6</v>
      </c>
      <c r="S1919" s="15">
        <f>IFERROR((R1919-Q1919)/Q1919,"")</f>
        <v>-0.45454545454545453</v>
      </c>
      <c r="T1919" s="19" t="s">
        <v>1610</v>
      </c>
      <c r="U1919" s="15" t="str">
        <f>IFERROR(R1919/T1919,"")</f>
        <v/>
      </c>
      <c r="V1919" s="19">
        <v>11</v>
      </c>
      <c r="W1919" s="19">
        <v>1</v>
      </c>
      <c r="X1919" s="15">
        <f>IFERROR((W1919-V1919)/V1919,"")</f>
        <v>-0.90909090909090906</v>
      </c>
      <c r="Y1919" s="18">
        <v>0</v>
      </c>
      <c r="Z1919" s="18">
        <v>0</v>
      </c>
      <c r="AA1919" s="18">
        <v>0</v>
      </c>
      <c r="AB1919" s="18">
        <v>0</v>
      </c>
      <c r="AC1919" s="18">
        <v>0</v>
      </c>
      <c r="AD1919" s="18">
        <v>0</v>
      </c>
      <c r="AE1919" s="18">
        <v>0</v>
      </c>
      <c r="AF1919" s="18">
        <v>2844</v>
      </c>
      <c r="AG1919" s="18">
        <v>0</v>
      </c>
      <c r="AH1919" s="18">
        <v>0</v>
      </c>
      <c r="AI1919" s="18">
        <v>0</v>
      </c>
      <c r="AJ1919" s="18">
        <v>0</v>
      </c>
      <c r="AK1919" s="23">
        <f>SUM(Y1919:AJ1919)</f>
        <v>2844</v>
      </c>
      <c r="AL1919" s="23">
        <f>MAX(Y1919:AJ1919)</f>
        <v>2844</v>
      </c>
      <c r="AM1919">
        <f>COUNTIF(Y1919:AJ1919,"&gt;1")</f>
        <v>1</v>
      </c>
    </row>
    <row r="1920" spans="1:39" ht="15.75" x14ac:dyDescent="0.25">
      <c r="A1920" s="21"/>
      <c r="B1920" s="21" t="s">
        <v>1519</v>
      </c>
      <c r="C1920" s="21">
        <v>47063128</v>
      </c>
      <c r="D1920" s="25">
        <v>100234</v>
      </c>
      <c r="E1920" s="21" t="s">
        <v>24</v>
      </c>
      <c r="F1920" s="21" t="s">
        <v>1823</v>
      </c>
      <c r="G1920" s="21" t="s">
        <v>129</v>
      </c>
      <c r="H1920" s="25" t="s">
        <v>20</v>
      </c>
      <c r="I1920" s="21" t="s">
        <v>27</v>
      </c>
      <c r="J1920" s="21" t="s">
        <v>28</v>
      </c>
      <c r="K1920" s="38">
        <v>46149</v>
      </c>
      <c r="L1920" s="38">
        <v>46240</v>
      </c>
      <c r="M1920" s="39" t="s">
        <v>18</v>
      </c>
      <c r="N1920" s="18">
        <v>76371.03</v>
      </c>
      <c r="O1920" s="18">
        <v>70632</v>
      </c>
      <c r="P1920" s="15">
        <f>IFERROR((O1920-N1920)/N1920,"")</f>
        <v>-7.5146688475983617E-2</v>
      </c>
      <c r="Q1920" s="19">
        <v>676</v>
      </c>
      <c r="R1920" s="19">
        <v>449</v>
      </c>
      <c r="S1920" s="15">
        <f>IFERROR((R1920-Q1920)/Q1920,"")</f>
        <v>-0.33579881656804733</v>
      </c>
      <c r="T1920" s="19">
        <v>488</v>
      </c>
      <c r="U1920" s="15">
        <f>IFERROR(R1920/T1920,"")</f>
        <v>0.92008196721311475</v>
      </c>
      <c r="V1920" s="19">
        <v>290</v>
      </c>
      <c r="W1920" s="19">
        <v>217</v>
      </c>
      <c r="X1920" s="15">
        <f>IFERROR((W1920-V1920)/V1920,"")</f>
        <v>-0.25172413793103449</v>
      </c>
      <c r="Y1920" s="18">
        <v>0</v>
      </c>
      <c r="Z1920" s="18">
        <v>35400</v>
      </c>
      <c r="AA1920" s="18">
        <v>0</v>
      </c>
      <c r="AB1920" s="18">
        <v>0</v>
      </c>
      <c r="AC1920" s="18">
        <v>0</v>
      </c>
      <c r="AD1920" s="18">
        <v>0</v>
      </c>
      <c r="AE1920" s="18">
        <v>0</v>
      </c>
      <c r="AF1920" s="18">
        <v>0</v>
      </c>
      <c r="AG1920" s="18">
        <v>0</v>
      </c>
      <c r="AH1920" s="18">
        <v>70632</v>
      </c>
      <c r="AI1920" s="18">
        <v>0</v>
      </c>
      <c r="AJ1920" s="18">
        <v>0</v>
      </c>
      <c r="AK1920" s="23">
        <f>SUM(Y1920:AJ1920)</f>
        <v>106032</v>
      </c>
      <c r="AL1920" s="23">
        <f>MAX(Y1920:AJ1920)</f>
        <v>70632</v>
      </c>
      <c r="AM1920">
        <f>COUNTIF(Y1920:AJ1920,"&gt;1")</f>
        <v>2</v>
      </c>
    </row>
    <row r="1921" spans="1:39" ht="15.75" x14ac:dyDescent="0.25">
      <c r="A1921" s="21"/>
      <c r="B1921" s="21" t="s">
        <v>1520</v>
      </c>
      <c r="C1921" s="21">
        <v>47080619</v>
      </c>
      <c r="D1921" s="25">
        <v>102501</v>
      </c>
      <c r="E1921" s="21" t="s">
        <v>1180</v>
      </c>
      <c r="F1921" s="21" t="s">
        <v>280</v>
      </c>
      <c r="G1921" s="21" t="s">
        <v>497</v>
      </c>
      <c r="H1921" s="25" t="s">
        <v>20</v>
      </c>
      <c r="I1921" s="21" t="s">
        <v>27</v>
      </c>
      <c r="J1921" s="21" t="s">
        <v>28</v>
      </c>
      <c r="K1921" s="38">
        <v>45966</v>
      </c>
      <c r="L1921" s="38">
        <v>45960</v>
      </c>
      <c r="M1921" s="39" t="s">
        <v>53</v>
      </c>
      <c r="N1921" s="18">
        <v>1000</v>
      </c>
      <c r="O1921" s="18">
        <v>0</v>
      </c>
      <c r="P1921" s="15">
        <f>IFERROR((O1921-N1921)/N1921,"")</f>
        <v>-1</v>
      </c>
      <c r="Q1921" s="19">
        <v>0</v>
      </c>
      <c r="R1921" s="19">
        <v>0</v>
      </c>
      <c r="S1921" s="15" t="str">
        <f>IFERROR((R1921-Q1921)/Q1921,"")</f>
        <v/>
      </c>
      <c r="T1921" s="19">
        <v>454</v>
      </c>
      <c r="U1921" s="15">
        <f>IFERROR(R1921/T1921,"")</f>
        <v>0</v>
      </c>
      <c r="V1921" s="19">
        <v>1</v>
      </c>
      <c r="W1921" s="19">
        <v>0</v>
      </c>
      <c r="X1921" s="15">
        <f>IFERROR((W1921-V1921)/V1921,"")</f>
        <v>-1</v>
      </c>
      <c r="Y1921" s="18">
        <v>0</v>
      </c>
      <c r="Z1921" s="18">
        <v>0</v>
      </c>
      <c r="AA1921" s="18">
        <v>550</v>
      </c>
      <c r="AB1921" s="18">
        <v>120</v>
      </c>
      <c r="AC1921" s="18">
        <v>0</v>
      </c>
      <c r="AD1921" s="18">
        <v>0</v>
      </c>
      <c r="AE1921" s="18">
        <v>0</v>
      </c>
      <c r="AF1921" s="18">
        <v>0</v>
      </c>
      <c r="AG1921" s="18">
        <v>0</v>
      </c>
      <c r="AH1921" s="18">
        <v>0</v>
      </c>
      <c r="AI1921" s="18">
        <v>0</v>
      </c>
      <c r="AJ1921" s="18">
        <v>0</v>
      </c>
      <c r="AK1921" s="23">
        <f>SUM(Y1921:AJ1921)</f>
        <v>670</v>
      </c>
      <c r="AL1921" s="23">
        <f>MAX(Y1921:AJ1921)</f>
        <v>550</v>
      </c>
      <c r="AM1921">
        <f>COUNTIF(Y1921:AJ1921,"&gt;1")</f>
        <v>2</v>
      </c>
    </row>
    <row r="1922" spans="1:39" ht="15.75" x14ac:dyDescent="0.25">
      <c r="A1922" s="21"/>
      <c r="B1922" s="21" t="s">
        <v>1519</v>
      </c>
      <c r="C1922" s="21">
        <v>47080619</v>
      </c>
      <c r="D1922" s="25">
        <v>102338</v>
      </c>
      <c r="E1922" s="21" t="s">
        <v>1180</v>
      </c>
      <c r="F1922" s="21" t="s">
        <v>280</v>
      </c>
      <c r="G1922" s="21" t="s">
        <v>281</v>
      </c>
      <c r="H1922" s="25" t="s">
        <v>20</v>
      </c>
      <c r="I1922" s="21" t="s">
        <v>27</v>
      </c>
      <c r="J1922" s="21" t="s">
        <v>28</v>
      </c>
      <c r="K1922" s="38">
        <v>45602</v>
      </c>
      <c r="L1922" s="38">
        <v>45748</v>
      </c>
      <c r="M1922" s="39" t="s">
        <v>53</v>
      </c>
      <c r="N1922" s="18">
        <v>0</v>
      </c>
      <c r="O1922" s="18">
        <v>0</v>
      </c>
      <c r="P1922" s="15" t="str">
        <f>IFERROR((O1922-N1922)/N1922,"")</f>
        <v/>
      </c>
      <c r="Q1922" s="19">
        <v>5</v>
      </c>
      <c r="R1922" s="19">
        <v>0</v>
      </c>
      <c r="S1922" s="15">
        <f>IFERROR((R1922-Q1922)/Q1922,"")</f>
        <v>-1</v>
      </c>
      <c r="T1922" s="19">
        <v>667</v>
      </c>
      <c r="U1922" s="15">
        <f>IFERROR(R1922/T1922,"")</f>
        <v>0</v>
      </c>
      <c r="V1922" s="19">
        <v>5</v>
      </c>
      <c r="W1922" s="19">
        <v>0</v>
      </c>
      <c r="X1922" s="15">
        <f>IFERROR((W1922-V1922)/V1922,"")</f>
        <v>-1</v>
      </c>
      <c r="Y1922" s="18" t="s">
        <v>1610</v>
      </c>
      <c r="Z1922" s="18" t="s">
        <v>1610</v>
      </c>
      <c r="AA1922" s="18" t="s">
        <v>1610</v>
      </c>
      <c r="AB1922" s="18" t="s">
        <v>1610</v>
      </c>
      <c r="AC1922" s="18" t="s">
        <v>1610</v>
      </c>
      <c r="AD1922" s="18" t="s">
        <v>1610</v>
      </c>
      <c r="AE1922" s="18" t="s">
        <v>1610</v>
      </c>
      <c r="AF1922" s="18" t="s">
        <v>1610</v>
      </c>
      <c r="AG1922" s="18" t="s">
        <v>1610</v>
      </c>
      <c r="AH1922" s="18" t="s">
        <v>1610</v>
      </c>
      <c r="AI1922" s="18" t="s">
        <v>1610</v>
      </c>
      <c r="AJ1922" s="18" t="s">
        <v>1610</v>
      </c>
      <c r="AK1922" s="23">
        <f>SUM(Y1922:AJ1922)</f>
        <v>0</v>
      </c>
      <c r="AL1922" s="23">
        <f>MAX(Y1922:AJ1922)</f>
        <v>0</v>
      </c>
      <c r="AM1922">
        <f>COUNTIF(Y1922:AJ1922,"&gt;1")</f>
        <v>0</v>
      </c>
    </row>
    <row r="1923" spans="1:39" ht="15.75" x14ac:dyDescent="0.25">
      <c r="A1923" s="21"/>
      <c r="B1923" s="21" t="s">
        <v>1519</v>
      </c>
      <c r="C1923" s="21">
        <v>47080619</v>
      </c>
      <c r="D1923" s="25">
        <v>102297</v>
      </c>
      <c r="E1923" s="21" t="s">
        <v>1180</v>
      </c>
      <c r="F1923" s="21" t="s">
        <v>280</v>
      </c>
      <c r="G1923" s="21" t="s">
        <v>294</v>
      </c>
      <c r="H1923" s="25" t="s">
        <v>20</v>
      </c>
      <c r="I1923" s="21" t="s">
        <v>27</v>
      </c>
      <c r="J1923" s="21" t="s">
        <v>28</v>
      </c>
      <c r="K1923" s="38">
        <v>45622</v>
      </c>
      <c r="L1923" s="38">
        <v>45740</v>
      </c>
      <c r="M1923" s="39" t="s">
        <v>53</v>
      </c>
      <c r="N1923" s="18" t="s">
        <v>1610</v>
      </c>
      <c r="O1923" s="18" t="s">
        <v>1610</v>
      </c>
      <c r="P1923" s="15" t="str">
        <f>IFERROR((O1923-N1923)/N1923,"")</f>
        <v/>
      </c>
      <c r="Q1923" s="19" t="s">
        <v>1610</v>
      </c>
      <c r="R1923" s="19" t="s">
        <v>1610</v>
      </c>
      <c r="S1923" s="15" t="str">
        <f>IFERROR((R1923-Q1923)/Q1923,"")</f>
        <v/>
      </c>
      <c r="T1923" s="19">
        <v>4717</v>
      </c>
      <c r="U1923" s="15" t="str">
        <f>IFERROR(R1923/T1923,"")</f>
        <v/>
      </c>
      <c r="V1923" s="19" t="s">
        <v>1610</v>
      </c>
      <c r="W1923" s="19" t="s">
        <v>1610</v>
      </c>
      <c r="X1923" s="15" t="str">
        <f>IFERROR((W1923-V1923)/V1923,"")</f>
        <v/>
      </c>
      <c r="Y1923" s="18" t="s">
        <v>1610</v>
      </c>
      <c r="Z1923" s="18" t="s">
        <v>1610</v>
      </c>
      <c r="AA1923" s="18" t="s">
        <v>1610</v>
      </c>
      <c r="AB1923" s="18" t="s">
        <v>1610</v>
      </c>
      <c r="AC1923" s="18" t="s">
        <v>1610</v>
      </c>
      <c r="AD1923" s="18" t="s">
        <v>1610</v>
      </c>
      <c r="AE1923" s="18" t="s">
        <v>1610</v>
      </c>
      <c r="AF1923" s="18" t="s">
        <v>1610</v>
      </c>
      <c r="AG1923" s="18" t="s">
        <v>1610</v>
      </c>
      <c r="AH1923" s="18" t="s">
        <v>1610</v>
      </c>
      <c r="AI1923" s="18" t="s">
        <v>1610</v>
      </c>
      <c r="AJ1923" s="18" t="s">
        <v>1610</v>
      </c>
      <c r="AK1923" s="23">
        <f>SUM(Y1923:AJ1923)</f>
        <v>0</v>
      </c>
      <c r="AL1923" s="23">
        <f>MAX(Y1923:AJ1923)</f>
        <v>0</v>
      </c>
      <c r="AM1923">
        <f>COUNTIF(Y1923:AJ1923,"&gt;1")</f>
        <v>0</v>
      </c>
    </row>
    <row r="1924" spans="1:39" ht="15.75" x14ac:dyDescent="0.25">
      <c r="A1924" s="21"/>
      <c r="B1924" s="21" t="s">
        <v>1519</v>
      </c>
      <c r="C1924" s="21">
        <v>47080619</v>
      </c>
      <c r="D1924" s="25">
        <v>102533</v>
      </c>
      <c r="E1924" s="21" t="s">
        <v>1180</v>
      </c>
      <c r="F1924" s="21" t="s">
        <v>280</v>
      </c>
      <c r="G1924" s="21" t="s">
        <v>375</v>
      </c>
      <c r="H1924" s="25" t="s">
        <v>20</v>
      </c>
      <c r="I1924" s="21" t="s">
        <v>27</v>
      </c>
      <c r="J1924" s="21" t="s">
        <v>28</v>
      </c>
      <c r="K1924" s="38">
        <v>45595</v>
      </c>
      <c r="L1924" s="38">
        <v>45646</v>
      </c>
      <c r="M1924" s="39" t="s">
        <v>53</v>
      </c>
      <c r="N1924" s="18" t="s">
        <v>1610</v>
      </c>
      <c r="O1924" s="18" t="s">
        <v>1610</v>
      </c>
      <c r="P1924" s="15" t="str">
        <f>IFERROR((O1924-N1924)/N1924,"")</f>
        <v/>
      </c>
      <c r="Q1924" s="19" t="s">
        <v>1610</v>
      </c>
      <c r="R1924" s="19" t="s">
        <v>1610</v>
      </c>
      <c r="S1924" s="15" t="str">
        <f>IFERROR((R1924-Q1924)/Q1924,"")</f>
        <v/>
      </c>
      <c r="T1924" s="19">
        <v>357</v>
      </c>
      <c r="U1924" s="15" t="str">
        <f>IFERROR(R1924/T1924,"")</f>
        <v/>
      </c>
      <c r="V1924" s="19" t="s">
        <v>1610</v>
      </c>
      <c r="W1924" s="19" t="s">
        <v>1610</v>
      </c>
      <c r="X1924" s="15" t="str">
        <f>IFERROR((W1924-V1924)/V1924,"")</f>
        <v/>
      </c>
      <c r="Y1924" s="18" t="s">
        <v>1610</v>
      </c>
      <c r="Z1924" s="18" t="s">
        <v>1610</v>
      </c>
      <c r="AA1924" s="18" t="s">
        <v>1610</v>
      </c>
      <c r="AB1924" s="18" t="s">
        <v>1610</v>
      </c>
      <c r="AC1924" s="18" t="s">
        <v>1610</v>
      </c>
      <c r="AD1924" s="18" t="s">
        <v>1610</v>
      </c>
      <c r="AE1924" s="18" t="s">
        <v>1610</v>
      </c>
      <c r="AF1924" s="18" t="s">
        <v>1610</v>
      </c>
      <c r="AG1924" s="18" t="s">
        <v>1610</v>
      </c>
      <c r="AH1924" s="18" t="s">
        <v>1610</v>
      </c>
      <c r="AI1924" s="18" t="s">
        <v>1610</v>
      </c>
      <c r="AJ1924" s="18" t="s">
        <v>1610</v>
      </c>
      <c r="AK1924" s="23">
        <f>SUM(Y1924:AJ1924)</f>
        <v>0</v>
      </c>
      <c r="AL1924" s="23">
        <f>MAX(Y1924:AJ1924)</f>
        <v>0</v>
      </c>
      <c r="AM1924">
        <f>COUNTIF(Y1924:AJ1924,"&gt;1")</f>
        <v>0</v>
      </c>
    </row>
    <row r="1925" spans="1:39" ht="15.75" x14ac:dyDescent="0.25">
      <c r="A1925" s="21"/>
      <c r="B1925" s="21" t="s">
        <v>1519</v>
      </c>
      <c r="C1925" s="21">
        <v>47080619</v>
      </c>
      <c r="D1925" s="25">
        <v>102350</v>
      </c>
      <c r="E1925" s="21" t="s">
        <v>1180</v>
      </c>
      <c r="F1925" s="21" t="s">
        <v>280</v>
      </c>
      <c r="G1925" s="21" t="s">
        <v>330</v>
      </c>
      <c r="H1925" s="25" t="s">
        <v>20</v>
      </c>
      <c r="I1925" s="21" t="s">
        <v>27</v>
      </c>
      <c r="J1925" s="21" t="s">
        <v>28</v>
      </c>
      <c r="K1925" s="38">
        <v>45995</v>
      </c>
      <c r="L1925" s="38">
        <v>45590</v>
      </c>
      <c r="M1925" s="39" t="s">
        <v>53</v>
      </c>
      <c r="N1925" s="18" t="s">
        <v>1610</v>
      </c>
      <c r="O1925" s="18" t="s">
        <v>1610</v>
      </c>
      <c r="P1925" s="15" t="str">
        <f>IFERROR((O1925-N1925)/N1925,"")</f>
        <v/>
      </c>
      <c r="Q1925" s="19" t="s">
        <v>1610</v>
      </c>
      <c r="R1925" s="19" t="s">
        <v>1610</v>
      </c>
      <c r="S1925" s="15" t="str">
        <f>IFERROR((R1925-Q1925)/Q1925,"")</f>
        <v/>
      </c>
      <c r="T1925" s="19">
        <v>504</v>
      </c>
      <c r="U1925" s="15" t="str">
        <f>IFERROR(R1925/T1925,"")</f>
        <v/>
      </c>
      <c r="V1925" s="19" t="s">
        <v>1610</v>
      </c>
      <c r="W1925" s="19" t="s">
        <v>1610</v>
      </c>
      <c r="X1925" s="15" t="str">
        <f>IFERROR((W1925-V1925)/V1925,"")</f>
        <v/>
      </c>
      <c r="Y1925" s="18">
        <v>0</v>
      </c>
      <c r="Z1925" s="18">
        <v>0</v>
      </c>
      <c r="AA1925" s="18">
        <v>0</v>
      </c>
      <c r="AB1925" s="18">
        <v>0</v>
      </c>
      <c r="AC1925" s="18">
        <v>4400</v>
      </c>
      <c r="AD1925" s="18">
        <v>0</v>
      </c>
      <c r="AE1925" s="18">
        <v>0</v>
      </c>
      <c r="AF1925" s="18">
        <v>0</v>
      </c>
      <c r="AG1925" s="18">
        <v>0</v>
      </c>
      <c r="AH1925" s="18">
        <v>0</v>
      </c>
      <c r="AI1925" s="18">
        <v>0</v>
      </c>
      <c r="AJ1925" s="18">
        <v>0</v>
      </c>
      <c r="AK1925" s="23">
        <f>SUM(Y1925:AJ1925)</f>
        <v>4400</v>
      </c>
      <c r="AL1925" s="23">
        <f>MAX(Y1925:AJ1925)</f>
        <v>4400</v>
      </c>
      <c r="AM1925">
        <f>COUNTIF(Y1925:AJ1925,"&gt;1")</f>
        <v>1</v>
      </c>
    </row>
    <row r="1926" spans="1:39" ht="15.75" x14ac:dyDescent="0.25">
      <c r="A1926" s="21"/>
      <c r="B1926" s="21" t="s">
        <v>1519</v>
      </c>
      <c r="C1926" s="21">
        <v>47080619</v>
      </c>
      <c r="D1926" s="25">
        <v>190532</v>
      </c>
      <c r="E1926" s="21" t="s">
        <v>1180</v>
      </c>
      <c r="F1926" s="21" t="s">
        <v>280</v>
      </c>
      <c r="G1926" s="21" t="s">
        <v>1276</v>
      </c>
      <c r="H1926" s="25" t="s">
        <v>20</v>
      </c>
      <c r="I1926" s="21" t="s">
        <v>27</v>
      </c>
      <c r="J1926" s="21" t="s">
        <v>28</v>
      </c>
      <c r="K1926" s="38">
        <v>44454</v>
      </c>
      <c r="L1926" s="38"/>
      <c r="M1926" s="39" t="s">
        <v>53</v>
      </c>
      <c r="N1926" s="18" t="s">
        <v>1610</v>
      </c>
      <c r="O1926" s="18" t="s">
        <v>1610</v>
      </c>
      <c r="P1926" s="15" t="str">
        <f>IFERROR((O1926-N1926)/N1926,"")</f>
        <v/>
      </c>
      <c r="Q1926" s="19" t="s">
        <v>1610</v>
      </c>
      <c r="R1926" s="19" t="s">
        <v>1610</v>
      </c>
      <c r="S1926" s="15"/>
      <c r="T1926" s="19" t="s">
        <v>1610</v>
      </c>
      <c r="U1926" s="15"/>
      <c r="V1926" s="19" t="s">
        <v>1610</v>
      </c>
      <c r="W1926" s="19" t="s">
        <v>1610</v>
      </c>
      <c r="X1926" s="15" t="str">
        <f>IFERROR((W1926-V1926)/V1926,"")</f>
        <v/>
      </c>
      <c r="Y1926" s="18" t="s">
        <v>1610</v>
      </c>
      <c r="Z1926" s="18" t="s">
        <v>1610</v>
      </c>
      <c r="AA1926" s="18" t="s">
        <v>1610</v>
      </c>
      <c r="AB1926" s="18" t="s">
        <v>1610</v>
      </c>
      <c r="AC1926" s="18" t="s">
        <v>1610</v>
      </c>
      <c r="AD1926" s="18" t="s">
        <v>1610</v>
      </c>
      <c r="AE1926" s="18" t="s">
        <v>1610</v>
      </c>
      <c r="AF1926" s="18" t="s">
        <v>1610</v>
      </c>
      <c r="AG1926" s="18" t="s">
        <v>1610</v>
      </c>
      <c r="AH1926" s="18" t="s">
        <v>1610</v>
      </c>
      <c r="AI1926" s="18" t="s">
        <v>1610</v>
      </c>
      <c r="AJ1926" s="18" t="s">
        <v>1610</v>
      </c>
      <c r="AK1926" s="23">
        <f>SUM(Y1926:AJ1926)</f>
        <v>0</v>
      </c>
      <c r="AL1926" s="23">
        <f>MAX(Y1926:AJ1926)</f>
        <v>0</v>
      </c>
      <c r="AM1926">
        <f>COUNTIF(Y1926:AJ1926,"&gt;1")</f>
        <v>0</v>
      </c>
    </row>
    <row r="1927" spans="1:39" ht="15.75" x14ac:dyDescent="0.25">
      <c r="A1927" s="21" t="s">
        <v>2618</v>
      </c>
      <c r="B1927" s="21" t="s">
        <v>1519</v>
      </c>
      <c r="C1927" s="21">
        <v>47163008</v>
      </c>
      <c r="D1927" s="25" t="s">
        <v>3263</v>
      </c>
      <c r="E1927" s="21" t="s">
        <v>2933</v>
      </c>
      <c r="F1927" s="21" t="s">
        <v>3264</v>
      </c>
      <c r="G1927" s="21" t="s">
        <v>35</v>
      </c>
      <c r="H1927" s="25" t="s">
        <v>15</v>
      </c>
      <c r="I1927" s="21" t="s">
        <v>21</v>
      </c>
      <c r="J1927" s="21" t="s">
        <v>21</v>
      </c>
      <c r="K1927" s="38">
        <v>46225</v>
      </c>
      <c r="L1927" s="38">
        <v>46238</v>
      </c>
      <c r="M1927" s="39" t="s">
        <v>18</v>
      </c>
      <c r="N1927" s="18">
        <v>0</v>
      </c>
      <c r="O1927" s="18">
        <v>660</v>
      </c>
      <c r="P1927" s="15" t="str">
        <f>IFERROR((O1927-N1927)/N1927,"")</f>
        <v/>
      </c>
      <c r="Q1927" s="19">
        <v>0</v>
      </c>
      <c r="R1927" s="19">
        <v>1</v>
      </c>
      <c r="S1927" s="15" t="str">
        <f>IFERROR((R1927-Q1927)/Q1927,"")</f>
        <v/>
      </c>
      <c r="T1927" s="19" t="s">
        <v>1610</v>
      </c>
      <c r="U1927" s="15" t="str">
        <f>IFERROR(R1927/T1927,"")</f>
        <v/>
      </c>
      <c r="V1927" s="19">
        <v>0</v>
      </c>
      <c r="W1927" s="19">
        <v>1</v>
      </c>
      <c r="X1927" s="15" t="str">
        <f>IFERROR((W1927-V1927)/V1927,"")</f>
        <v/>
      </c>
      <c r="Y1927" s="18">
        <v>0</v>
      </c>
      <c r="Z1927" s="18">
        <v>0</v>
      </c>
      <c r="AA1927" s="18">
        <v>0</v>
      </c>
      <c r="AB1927" s="18">
        <v>0</v>
      </c>
      <c r="AC1927" s="18">
        <v>0</v>
      </c>
      <c r="AD1927" s="18">
        <v>0</v>
      </c>
      <c r="AE1927" s="18">
        <v>0</v>
      </c>
      <c r="AF1927" s="18">
        <v>0</v>
      </c>
      <c r="AG1927" s="18">
        <v>220</v>
      </c>
      <c r="AH1927" s="18">
        <v>0</v>
      </c>
      <c r="AI1927" s="18">
        <v>0</v>
      </c>
      <c r="AJ1927" s="18">
        <v>440</v>
      </c>
      <c r="AK1927" s="23">
        <f>SUM(Y1927:AJ1927)</f>
        <v>660</v>
      </c>
      <c r="AL1927" s="23">
        <f>MAX(Y1927:AJ1927)</f>
        <v>440</v>
      </c>
      <c r="AM1927">
        <f>COUNTIF(Y1927:AJ1927,"&gt;1")</f>
        <v>2</v>
      </c>
    </row>
    <row r="1928" spans="1:39" ht="15.75" x14ac:dyDescent="0.25">
      <c r="A1928" s="21"/>
      <c r="B1928" s="21" t="s">
        <v>1519</v>
      </c>
      <c r="C1928" s="21">
        <v>47247705</v>
      </c>
      <c r="D1928" s="25">
        <v>191732</v>
      </c>
      <c r="E1928" s="21" t="s">
        <v>1180</v>
      </c>
      <c r="F1928" s="21" t="s">
        <v>646</v>
      </c>
      <c r="G1928" s="21" t="s">
        <v>494</v>
      </c>
      <c r="H1928" s="25" t="s">
        <v>121</v>
      </c>
      <c r="I1928" s="21" t="s">
        <v>88</v>
      </c>
      <c r="J1928" s="21" t="s">
        <v>89</v>
      </c>
      <c r="K1928" s="38">
        <v>46238</v>
      </c>
      <c r="L1928" s="38">
        <v>46237</v>
      </c>
      <c r="M1928" s="39" t="s">
        <v>18</v>
      </c>
      <c r="N1928" s="18">
        <v>3792</v>
      </c>
      <c r="O1928" s="18">
        <v>1896</v>
      </c>
      <c r="P1928" s="15">
        <f>IFERROR((O1928-N1928)/N1928,"")</f>
        <v>-0.5</v>
      </c>
      <c r="Q1928" s="19">
        <v>29</v>
      </c>
      <c r="R1928" s="19">
        <v>48</v>
      </c>
      <c r="S1928" s="15">
        <f>IFERROR((R1928-Q1928)/Q1928,"")</f>
        <v>0.65517241379310343</v>
      </c>
      <c r="T1928" s="19">
        <v>206</v>
      </c>
      <c r="U1928" s="15">
        <f>IFERROR(R1928/T1928,"")</f>
        <v>0.23300970873786409</v>
      </c>
      <c r="V1928" s="19">
        <v>58</v>
      </c>
      <c r="W1928" s="19">
        <v>28</v>
      </c>
      <c r="X1928" s="15">
        <f>IFERROR((W1928-V1928)/V1928,"")</f>
        <v>-0.51724137931034486</v>
      </c>
      <c r="Y1928" s="18">
        <v>0</v>
      </c>
      <c r="Z1928" s="18">
        <v>0</v>
      </c>
      <c r="AA1928" s="18">
        <v>0</v>
      </c>
      <c r="AB1928" s="18">
        <v>3792</v>
      </c>
      <c r="AC1928" s="18">
        <v>0</v>
      </c>
      <c r="AD1928" s="18">
        <v>4740</v>
      </c>
      <c r="AE1928" s="18">
        <v>0</v>
      </c>
      <c r="AF1928" s="18">
        <v>0</v>
      </c>
      <c r="AG1928" s="18">
        <v>1896</v>
      </c>
      <c r="AH1928" s="18">
        <v>0</v>
      </c>
      <c r="AI1928" s="18">
        <v>0</v>
      </c>
      <c r="AJ1928" s="18">
        <v>0</v>
      </c>
      <c r="AK1928" s="23">
        <f>SUM(Y1928:AJ1928)</f>
        <v>10428</v>
      </c>
      <c r="AL1928" s="23">
        <f>MAX(Y1928:AJ1928)</f>
        <v>4740</v>
      </c>
      <c r="AM1928">
        <f>COUNTIF(Y1928:AJ1928,"&gt;1")</f>
        <v>3</v>
      </c>
    </row>
    <row r="1929" spans="1:39" ht="15.75" x14ac:dyDescent="0.25">
      <c r="A1929" s="21"/>
      <c r="B1929" s="21" t="s">
        <v>1520</v>
      </c>
      <c r="C1929" s="21">
        <v>47324735</v>
      </c>
      <c r="D1929" s="25">
        <v>193652</v>
      </c>
      <c r="E1929" s="21" t="s">
        <v>1180</v>
      </c>
      <c r="F1929" s="21" t="s">
        <v>1463</v>
      </c>
      <c r="G1929" s="21" t="s">
        <v>379</v>
      </c>
      <c r="H1929" s="25" t="s">
        <v>72</v>
      </c>
      <c r="I1929" s="21" t="s">
        <v>21</v>
      </c>
      <c r="J1929" s="21" t="s">
        <v>21</v>
      </c>
      <c r="K1929" s="38"/>
      <c r="L1929" s="38">
        <v>46101</v>
      </c>
      <c r="M1929" s="39" t="s">
        <v>53</v>
      </c>
      <c r="N1929" s="18">
        <v>0</v>
      </c>
      <c r="O1929" s="18">
        <v>0</v>
      </c>
      <c r="P1929" s="15" t="str">
        <f>IFERROR((O1929-N1929)/N1929,"")</f>
        <v/>
      </c>
      <c r="Q1929" s="19">
        <v>79</v>
      </c>
      <c r="R1929" s="19">
        <v>0</v>
      </c>
      <c r="S1929" s="15">
        <f>IFERROR((R1929-Q1929)/Q1929,"")</f>
        <v>-1</v>
      </c>
      <c r="T1929" s="19">
        <v>53</v>
      </c>
      <c r="U1929" s="15">
        <f>IFERROR(R1929/T1929,"")</f>
        <v>0</v>
      </c>
      <c r="V1929" s="19">
        <v>130</v>
      </c>
      <c r="W1929" s="19">
        <v>0</v>
      </c>
      <c r="X1929" s="15">
        <f>IFERROR((W1929-V1929)/V1929,"")</f>
        <v>-1</v>
      </c>
      <c r="Y1929" s="18" t="s">
        <v>1610</v>
      </c>
      <c r="Z1929" s="18" t="s">
        <v>1610</v>
      </c>
      <c r="AA1929" s="18" t="s">
        <v>1610</v>
      </c>
      <c r="AB1929" s="18" t="s">
        <v>1610</v>
      </c>
      <c r="AC1929" s="18" t="s">
        <v>1610</v>
      </c>
      <c r="AD1929" s="18" t="s">
        <v>1610</v>
      </c>
      <c r="AE1929" s="18" t="s">
        <v>1610</v>
      </c>
      <c r="AF1929" s="18" t="s">
        <v>1610</v>
      </c>
      <c r="AG1929" s="18" t="s">
        <v>1610</v>
      </c>
      <c r="AH1929" s="18" t="s">
        <v>1610</v>
      </c>
      <c r="AI1929" s="18" t="s">
        <v>1610</v>
      </c>
      <c r="AJ1929" s="18" t="s">
        <v>1610</v>
      </c>
      <c r="AK1929" s="23">
        <f>SUM(Y1929:AJ1929)</f>
        <v>0</v>
      </c>
      <c r="AL1929" s="23">
        <f>MAX(Y1929:AJ1929)</f>
        <v>0</v>
      </c>
      <c r="AM1929">
        <f>COUNTIF(Y1929:AJ1929,"&gt;1")</f>
        <v>0</v>
      </c>
    </row>
    <row r="1930" spans="1:39" ht="15.75" x14ac:dyDescent="0.25">
      <c r="A1930" s="21"/>
      <c r="B1930" s="21" t="s">
        <v>1519</v>
      </c>
      <c r="C1930" s="21">
        <v>47364255</v>
      </c>
      <c r="D1930" s="25">
        <v>194222</v>
      </c>
      <c r="E1930" s="21" t="s">
        <v>1798</v>
      </c>
      <c r="F1930" s="21" t="s">
        <v>1532</v>
      </c>
      <c r="G1930" s="21" t="s">
        <v>229</v>
      </c>
      <c r="H1930" s="25" t="s">
        <v>145</v>
      </c>
      <c r="I1930" s="21" t="s">
        <v>27</v>
      </c>
      <c r="J1930" s="21" t="s">
        <v>210</v>
      </c>
      <c r="K1930" s="38">
        <v>45236</v>
      </c>
      <c r="L1930" s="38">
        <v>45797</v>
      </c>
      <c r="M1930" s="39" t="s">
        <v>53</v>
      </c>
      <c r="N1930" s="18">
        <v>0</v>
      </c>
      <c r="O1930" s="18">
        <v>0</v>
      </c>
      <c r="P1930" s="15" t="str">
        <f>IFERROR((O1930-N1930)/N1930,"")</f>
        <v/>
      </c>
      <c r="Q1930" s="19">
        <v>30</v>
      </c>
      <c r="R1930" s="19">
        <v>0</v>
      </c>
      <c r="S1930" s="15">
        <f>IFERROR((R1930-Q1930)/Q1930,"")</f>
        <v>-1</v>
      </c>
      <c r="T1930" s="19">
        <v>61</v>
      </c>
      <c r="U1930" s="15">
        <f>IFERROR(R1930/T1930,"")</f>
        <v>0</v>
      </c>
      <c r="V1930" s="19">
        <v>8</v>
      </c>
      <c r="W1930" s="19">
        <v>0</v>
      </c>
      <c r="X1930" s="15">
        <f>IFERROR((W1930-V1930)/V1930,"")</f>
        <v>-1</v>
      </c>
      <c r="Y1930" s="18" t="s">
        <v>1610</v>
      </c>
      <c r="Z1930" s="18" t="s">
        <v>1610</v>
      </c>
      <c r="AA1930" s="18" t="s">
        <v>1610</v>
      </c>
      <c r="AB1930" s="18" t="s">
        <v>1610</v>
      </c>
      <c r="AC1930" s="18" t="s">
        <v>1610</v>
      </c>
      <c r="AD1930" s="18" t="s">
        <v>1610</v>
      </c>
      <c r="AE1930" s="18" t="s">
        <v>1610</v>
      </c>
      <c r="AF1930" s="18" t="s">
        <v>1610</v>
      </c>
      <c r="AG1930" s="18" t="s">
        <v>1610</v>
      </c>
      <c r="AH1930" s="18" t="s">
        <v>1610</v>
      </c>
      <c r="AI1930" s="18" t="s">
        <v>1610</v>
      </c>
      <c r="AJ1930" s="18" t="s">
        <v>1610</v>
      </c>
      <c r="AK1930" s="23">
        <f>SUM(Y1930:AJ1930)</f>
        <v>0</v>
      </c>
      <c r="AL1930" s="23">
        <f>MAX(Y1930:AJ1930)</f>
        <v>0</v>
      </c>
      <c r="AM1930">
        <f>COUNTIF(Y1930:AJ1930,"&gt;1")</f>
        <v>0</v>
      </c>
    </row>
    <row r="1931" spans="1:39" ht="15.75" x14ac:dyDescent="0.25">
      <c r="A1931" s="21" t="s">
        <v>2618</v>
      </c>
      <c r="B1931" s="21" t="s">
        <v>1519</v>
      </c>
      <c r="C1931" s="21">
        <v>47364255</v>
      </c>
      <c r="D1931" s="25">
        <v>194596</v>
      </c>
      <c r="E1931" s="21" t="s">
        <v>1798</v>
      </c>
      <c r="F1931" s="21" t="s">
        <v>1532</v>
      </c>
      <c r="G1931" s="21" t="s">
        <v>239</v>
      </c>
      <c r="H1931" s="25" t="s">
        <v>145</v>
      </c>
      <c r="I1931" s="21" t="s">
        <v>21</v>
      </c>
      <c r="J1931" s="21" t="s">
        <v>21</v>
      </c>
      <c r="K1931" s="38">
        <v>45421</v>
      </c>
      <c r="L1931" s="38"/>
      <c r="M1931" s="39" t="s">
        <v>53</v>
      </c>
      <c r="N1931" s="18" t="s">
        <v>1610</v>
      </c>
      <c r="O1931" s="18" t="s">
        <v>1610</v>
      </c>
      <c r="P1931" s="15" t="str">
        <f>IFERROR((O1931-N1931)/N1931,"")</f>
        <v/>
      </c>
      <c r="Q1931" s="19" t="s">
        <v>1610</v>
      </c>
      <c r="R1931" s="19" t="s">
        <v>1610</v>
      </c>
      <c r="S1931" s="15" t="str">
        <f>IFERROR((R1931-Q1931)/Q1931,"")</f>
        <v/>
      </c>
      <c r="T1931" s="19" t="s">
        <v>1610</v>
      </c>
      <c r="U1931" s="15" t="str">
        <f>IFERROR(R1931/T1931,"")</f>
        <v/>
      </c>
      <c r="V1931" s="19" t="s">
        <v>1610</v>
      </c>
      <c r="W1931" s="19" t="s">
        <v>1610</v>
      </c>
      <c r="X1931" s="15" t="str">
        <f>IFERROR((W1931-V1931)/V1931,"")</f>
        <v/>
      </c>
      <c r="Y1931" s="18" t="s">
        <v>1610</v>
      </c>
      <c r="Z1931" s="18" t="s">
        <v>1610</v>
      </c>
      <c r="AA1931" s="18" t="s">
        <v>1610</v>
      </c>
      <c r="AB1931" s="18" t="s">
        <v>1610</v>
      </c>
      <c r="AC1931" s="18" t="s">
        <v>1610</v>
      </c>
      <c r="AD1931" s="18" t="s">
        <v>1610</v>
      </c>
      <c r="AE1931" s="18" t="s">
        <v>1610</v>
      </c>
      <c r="AF1931" s="18" t="s">
        <v>1610</v>
      </c>
      <c r="AG1931" s="18" t="s">
        <v>1610</v>
      </c>
      <c r="AH1931" s="18" t="s">
        <v>1610</v>
      </c>
      <c r="AI1931" s="18" t="s">
        <v>1610</v>
      </c>
      <c r="AJ1931" s="18" t="s">
        <v>1610</v>
      </c>
      <c r="AK1931" s="23">
        <f>SUM(Y1931:AJ1931)</f>
        <v>0</v>
      </c>
      <c r="AL1931" s="23">
        <f>MAX(Y1931:AJ1931)</f>
        <v>0</v>
      </c>
      <c r="AM1931">
        <f>COUNTIF(Y1931:AJ1931,"&gt;1")</f>
        <v>0</v>
      </c>
    </row>
    <row r="1932" spans="1:39" ht="15.75" x14ac:dyDescent="0.25">
      <c r="A1932" s="21"/>
      <c r="B1932" s="21" t="s">
        <v>1519</v>
      </c>
      <c r="C1932" s="21">
        <v>47366273</v>
      </c>
      <c r="D1932" s="25">
        <v>190986</v>
      </c>
      <c r="E1932" s="21" t="s">
        <v>2453</v>
      </c>
      <c r="F1932" s="21" t="s">
        <v>1296</v>
      </c>
      <c r="G1932" s="21" t="s">
        <v>87</v>
      </c>
      <c r="H1932" s="25" t="s">
        <v>20</v>
      </c>
      <c r="I1932" s="21" t="s">
        <v>107</v>
      </c>
      <c r="J1932" s="21" t="s">
        <v>3201</v>
      </c>
      <c r="K1932" s="38">
        <v>45729</v>
      </c>
      <c r="L1932" s="38">
        <v>46212</v>
      </c>
      <c r="M1932" s="39" t="s">
        <v>18</v>
      </c>
      <c r="N1932" s="18">
        <v>0</v>
      </c>
      <c r="O1932" s="18">
        <v>0</v>
      </c>
      <c r="P1932" s="15" t="str">
        <f>IFERROR((O1932-N1932)/N1932,"")</f>
        <v/>
      </c>
      <c r="Q1932" s="19">
        <v>10</v>
      </c>
      <c r="R1932" s="19">
        <v>12</v>
      </c>
      <c r="S1932" s="15">
        <f>IFERROR((R1932-Q1932)/Q1932,"")</f>
        <v>0.2</v>
      </c>
      <c r="T1932" s="19" t="s">
        <v>1610</v>
      </c>
      <c r="U1932" s="15" t="str">
        <f>IFERROR(R1932/T1932,"")</f>
        <v/>
      </c>
      <c r="V1932" s="19">
        <v>1</v>
      </c>
      <c r="W1932" s="19">
        <v>1</v>
      </c>
      <c r="X1932" s="15">
        <f>IFERROR((W1932-V1932)/V1932,"")</f>
        <v>0</v>
      </c>
      <c r="Y1932" s="18" t="s">
        <v>1610</v>
      </c>
      <c r="Z1932" s="18" t="s">
        <v>1610</v>
      </c>
      <c r="AA1932" s="18" t="s">
        <v>1610</v>
      </c>
      <c r="AB1932" s="18" t="s">
        <v>1610</v>
      </c>
      <c r="AC1932" s="18" t="s">
        <v>1610</v>
      </c>
      <c r="AD1932" s="18" t="s">
        <v>1610</v>
      </c>
      <c r="AE1932" s="18" t="s">
        <v>1610</v>
      </c>
      <c r="AF1932" s="18" t="s">
        <v>1610</v>
      </c>
      <c r="AG1932" s="18" t="s">
        <v>1610</v>
      </c>
      <c r="AH1932" s="18" t="s">
        <v>1610</v>
      </c>
      <c r="AI1932" s="18" t="s">
        <v>1610</v>
      </c>
      <c r="AJ1932" s="18" t="s">
        <v>1610</v>
      </c>
      <c r="AK1932" s="23">
        <f>SUM(Y1932:AJ1932)</f>
        <v>0</v>
      </c>
      <c r="AL1932" s="23">
        <f>MAX(Y1932:AJ1932)</f>
        <v>0</v>
      </c>
      <c r="AM1932">
        <f>COUNTIF(Y1932:AJ1932,"&gt;1")</f>
        <v>0</v>
      </c>
    </row>
    <row r="1933" spans="1:39" ht="15.75" x14ac:dyDescent="0.25">
      <c r="A1933" s="21" t="s">
        <v>2618</v>
      </c>
      <c r="B1933" s="21" t="s">
        <v>1519</v>
      </c>
      <c r="C1933" s="21">
        <v>47524632</v>
      </c>
      <c r="D1933" s="25" t="s">
        <v>2633</v>
      </c>
      <c r="E1933" s="21" t="s">
        <v>1180</v>
      </c>
      <c r="F1933" s="21" t="s">
        <v>2634</v>
      </c>
      <c r="G1933" s="21" t="s">
        <v>313</v>
      </c>
      <c r="H1933" s="25" t="s">
        <v>20</v>
      </c>
      <c r="I1933" s="21" t="s">
        <v>27</v>
      </c>
      <c r="J1933" s="21" t="s">
        <v>28</v>
      </c>
      <c r="K1933" s="38">
        <v>46126</v>
      </c>
      <c r="L1933" s="38">
        <v>46240</v>
      </c>
      <c r="M1933" s="39" t="s">
        <v>18</v>
      </c>
      <c r="N1933" s="18">
        <v>240192</v>
      </c>
      <c r="O1933" s="18">
        <v>2304</v>
      </c>
      <c r="P1933" s="15">
        <f>IFERROR((O1933-N1933)/N1933,"")</f>
        <v>-0.99040767386091122</v>
      </c>
      <c r="Q1933" s="19">
        <v>9</v>
      </c>
      <c r="R1933" s="19">
        <v>217</v>
      </c>
      <c r="S1933" s="15">
        <f>IFERROR((R1933-Q1933)/Q1933,"")</f>
        <v>23.111111111111111</v>
      </c>
      <c r="T1933" s="19" t="s">
        <v>1610</v>
      </c>
      <c r="U1933" s="15" t="str">
        <f>IFERROR(R1933/T1933,"")</f>
        <v/>
      </c>
      <c r="V1933" s="19">
        <v>45</v>
      </c>
      <c r="W1933" s="19">
        <v>56</v>
      </c>
      <c r="X1933" s="15">
        <f>IFERROR((W1933-V1933)/V1933,"")</f>
        <v>0.24444444444444444</v>
      </c>
      <c r="Y1933" s="18">
        <v>0</v>
      </c>
      <c r="Z1933" s="18">
        <v>0</v>
      </c>
      <c r="AA1933" s="18">
        <v>0</v>
      </c>
      <c r="AB1933" s="18">
        <v>0</v>
      </c>
      <c r="AC1933" s="18">
        <v>0</v>
      </c>
      <c r="AD1933" s="18">
        <v>0</v>
      </c>
      <c r="AE1933" s="18">
        <v>0</v>
      </c>
      <c r="AF1933" s="18">
        <v>201384</v>
      </c>
      <c r="AG1933" s="18">
        <v>2304</v>
      </c>
      <c r="AH1933" s="18">
        <v>0</v>
      </c>
      <c r="AI1933" s="18">
        <v>0</v>
      </c>
      <c r="AJ1933" s="18">
        <v>0</v>
      </c>
      <c r="AK1933" s="23">
        <f>SUM(Y1933:AJ1933)</f>
        <v>203688</v>
      </c>
      <c r="AL1933" s="23">
        <f>MAX(Y1933:AJ1933)</f>
        <v>201384</v>
      </c>
      <c r="AM1933">
        <f>COUNTIF(Y1933:AJ1933,"&gt;1")</f>
        <v>2</v>
      </c>
    </row>
    <row r="1934" spans="1:39" ht="15.75" x14ac:dyDescent="0.25">
      <c r="A1934" s="21"/>
      <c r="B1934" s="21" t="s">
        <v>1519</v>
      </c>
      <c r="C1934" s="21">
        <v>47567006</v>
      </c>
      <c r="D1934" s="25">
        <v>194380</v>
      </c>
      <c r="E1934" s="21" t="s">
        <v>24</v>
      </c>
      <c r="F1934" s="21" t="s">
        <v>1613</v>
      </c>
      <c r="G1934" s="21" t="s">
        <v>574</v>
      </c>
      <c r="H1934" s="25" t="s">
        <v>344</v>
      </c>
      <c r="I1934" s="21" t="s">
        <v>67</v>
      </c>
      <c r="J1934" s="21" t="s">
        <v>68</v>
      </c>
      <c r="K1934" s="38">
        <v>45694</v>
      </c>
      <c r="L1934" s="38">
        <v>45736</v>
      </c>
      <c r="M1934" s="39" t="s">
        <v>53</v>
      </c>
      <c r="N1934" s="18" t="s">
        <v>1610</v>
      </c>
      <c r="O1934" s="18" t="s">
        <v>1610</v>
      </c>
      <c r="P1934" s="15" t="str">
        <f>IFERROR((O1934-N1934)/N1934,"")</f>
        <v/>
      </c>
      <c r="Q1934" s="19" t="s">
        <v>1610</v>
      </c>
      <c r="R1934" s="19" t="s">
        <v>1610</v>
      </c>
      <c r="S1934" s="15" t="str">
        <f>IFERROR((R1934-Q1934)/Q1934,"")</f>
        <v/>
      </c>
      <c r="T1934" s="19">
        <v>1</v>
      </c>
      <c r="U1934" s="15" t="str">
        <f>IFERROR(R1934/T1934,"")</f>
        <v/>
      </c>
      <c r="V1934" s="19" t="s">
        <v>1610</v>
      </c>
      <c r="W1934" s="19" t="s">
        <v>1610</v>
      </c>
      <c r="X1934" s="15" t="str">
        <f>IFERROR((W1934-V1934)/V1934,"")</f>
        <v/>
      </c>
      <c r="Y1934" s="18" t="s">
        <v>1610</v>
      </c>
      <c r="Z1934" s="18" t="s">
        <v>1610</v>
      </c>
      <c r="AA1934" s="18" t="s">
        <v>1610</v>
      </c>
      <c r="AB1934" s="18" t="s">
        <v>1610</v>
      </c>
      <c r="AC1934" s="18" t="s">
        <v>1610</v>
      </c>
      <c r="AD1934" s="18" t="s">
        <v>1610</v>
      </c>
      <c r="AE1934" s="18" t="s">
        <v>1610</v>
      </c>
      <c r="AF1934" s="18" t="s">
        <v>1610</v>
      </c>
      <c r="AG1934" s="18" t="s">
        <v>1610</v>
      </c>
      <c r="AH1934" s="18" t="s">
        <v>1610</v>
      </c>
      <c r="AI1934" s="18" t="s">
        <v>1610</v>
      </c>
      <c r="AJ1934" s="18" t="s">
        <v>1610</v>
      </c>
      <c r="AK1934" s="23">
        <f>SUM(Y1934:AJ1934)</f>
        <v>0</v>
      </c>
      <c r="AL1934" s="23">
        <f>MAX(Y1934:AJ1934)</f>
        <v>0</v>
      </c>
      <c r="AM1934">
        <f>COUNTIF(Y1934:AJ1934,"&gt;1")</f>
        <v>0</v>
      </c>
    </row>
    <row r="1935" spans="1:39" ht="15.75" x14ac:dyDescent="0.25">
      <c r="A1935" s="21"/>
      <c r="B1935" s="21" t="s">
        <v>1520</v>
      </c>
      <c r="C1935" s="21">
        <v>47658073</v>
      </c>
      <c r="D1935" s="25">
        <v>194211</v>
      </c>
      <c r="E1935" s="21" t="s">
        <v>33</v>
      </c>
      <c r="F1935" s="21" t="s">
        <v>1039</v>
      </c>
      <c r="G1935" s="21" t="s">
        <v>927</v>
      </c>
      <c r="H1935" s="25" t="s">
        <v>72</v>
      </c>
      <c r="I1935" s="21" t="s">
        <v>300</v>
      </c>
      <c r="J1935" s="21" t="s">
        <v>300</v>
      </c>
      <c r="K1935" s="38">
        <v>46217</v>
      </c>
      <c r="L1935" s="38">
        <v>46239</v>
      </c>
      <c r="M1935" s="39" t="s">
        <v>18</v>
      </c>
      <c r="N1935" s="18">
        <v>6627.6</v>
      </c>
      <c r="O1935" s="18">
        <v>54060</v>
      </c>
      <c r="P1935" s="15">
        <f>IFERROR((O1935-N1935)/N1935,"")</f>
        <v>7.1567988412094872</v>
      </c>
      <c r="Q1935" s="19">
        <v>157</v>
      </c>
      <c r="R1935" s="19">
        <v>160</v>
      </c>
      <c r="S1935" s="15">
        <f>IFERROR((R1935-Q1935)/Q1935,"")</f>
        <v>1.9108280254777069E-2</v>
      </c>
      <c r="T1935" s="19">
        <v>1279</v>
      </c>
      <c r="U1935" s="15">
        <f>IFERROR(R1935/T1935,"")</f>
        <v>0.12509773260359655</v>
      </c>
      <c r="V1935" s="19">
        <v>174</v>
      </c>
      <c r="W1935" s="19">
        <v>109</v>
      </c>
      <c r="X1935" s="15">
        <f>IFERROR((W1935-V1935)/V1935,"")</f>
        <v>-0.37356321839080459</v>
      </c>
      <c r="Y1935" s="18">
        <v>0</v>
      </c>
      <c r="Z1935" s="18">
        <v>0</v>
      </c>
      <c r="AA1935" s="18">
        <v>14400</v>
      </c>
      <c r="AB1935" s="18">
        <v>0</v>
      </c>
      <c r="AC1935" s="18">
        <v>9600</v>
      </c>
      <c r="AD1935" s="18">
        <v>0</v>
      </c>
      <c r="AE1935" s="18">
        <v>7200</v>
      </c>
      <c r="AF1935" s="18">
        <v>0</v>
      </c>
      <c r="AG1935" s="18">
        <v>15240</v>
      </c>
      <c r="AH1935" s="18">
        <v>19200</v>
      </c>
      <c r="AI1935" s="18">
        <v>0</v>
      </c>
      <c r="AJ1935" s="18">
        <v>19620</v>
      </c>
      <c r="AK1935" s="23">
        <f>SUM(Y1935:AJ1935)</f>
        <v>85260</v>
      </c>
      <c r="AL1935" s="23">
        <f>MAX(Y1935:AJ1935)</f>
        <v>19620</v>
      </c>
      <c r="AM1935">
        <f>COUNTIF(Y1935:AJ1935,"&gt;1")</f>
        <v>6</v>
      </c>
    </row>
    <row r="1936" spans="1:39" ht="15.75" x14ac:dyDescent="0.25">
      <c r="A1936" s="21"/>
      <c r="B1936" s="21" t="s">
        <v>1519</v>
      </c>
      <c r="C1936" s="21">
        <v>47820592</v>
      </c>
      <c r="D1936" s="25">
        <v>102090</v>
      </c>
      <c r="E1936" s="21" t="s">
        <v>1180</v>
      </c>
      <c r="F1936" s="21" t="s">
        <v>1229</v>
      </c>
      <c r="G1936" s="21" t="s">
        <v>446</v>
      </c>
      <c r="H1936" s="25" t="s">
        <v>20</v>
      </c>
      <c r="I1936" s="21" t="s">
        <v>107</v>
      </c>
      <c r="J1936" s="21" t="s">
        <v>3201</v>
      </c>
      <c r="K1936" s="38">
        <v>46097</v>
      </c>
      <c r="L1936" s="38">
        <v>46104</v>
      </c>
      <c r="M1936" s="39" t="s">
        <v>22</v>
      </c>
      <c r="N1936" s="18" t="s">
        <v>1610</v>
      </c>
      <c r="O1936" s="18" t="s">
        <v>1610</v>
      </c>
      <c r="P1936" s="15" t="str">
        <f>IFERROR((O1936-N1936)/N1936,"")</f>
        <v/>
      </c>
      <c r="Q1936" s="19" t="s">
        <v>1610</v>
      </c>
      <c r="R1936" s="19" t="s">
        <v>1610</v>
      </c>
      <c r="S1936" s="15" t="str">
        <f>IFERROR((R1936-Q1936)/Q1936,"")</f>
        <v/>
      </c>
      <c r="T1936" s="19">
        <v>6</v>
      </c>
      <c r="U1936" s="15" t="str">
        <f>IFERROR(R1936/T1936,"")</f>
        <v/>
      </c>
      <c r="V1936" s="19">
        <v>3</v>
      </c>
      <c r="W1936" s="19">
        <v>0</v>
      </c>
      <c r="X1936" s="15">
        <f>IFERROR((W1936-V1936)/V1936,"")</f>
        <v>-1</v>
      </c>
      <c r="Y1936" s="18">
        <v>432</v>
      </c>
      <c r="Z1936" s="18">
        <v>0</v>
      </c>
      <c r="AA1936" s="18">
        <v>0</v>
      </c>
      <c r="AB1936" s="18">
        <v>0</v>
      </c>
      <c r="AC1936" s="18">
        <v>0</v>
      </c>
      <c r="AD1936" s="18">
        <v>0</v>
      </c>
      <c r="AE1936" s="18">
        <v>0</v>
      </c>
      <c r="AF1936" s="18">
        <v>432</v>
      </c>
      <c r="AG1936" s="18">
        <v>0</v>
      </c>
      <c r="AH1936" s="18">
        <v>0</v>
      </c>
      <c r="AI1936" s="18">
        <v>0</v>
      </c>
      <c r="AJ1936" s="18">
        <v>0</v>
      </c>
      <c r="AK1936" s="23">
        <f>SUM(Y1936:AJ1936)</f>
        <v>864</v>
      </c>
      <c r="AL1936" s="23">
        <f>MAX(Y1936:AJ1936)</f>
        <v>432</v>
      </c>
      <c r="AM1936">
        <f>COUNTIF(Y1936:AJ1936,"&gt;1")</f>
        <v>2</v>
      </c>
    </row>
    <row r="1937" spans="1:39" ht="15.75" x14ac:dyDescent="0.25">
      <c r="A1937" s="21" t="s">
        <v>2618</v>
      </c>
      <c r="B1937" s="21" t="s">
        <v>1520</v>
      </c>
      <c r="C1937" s="21">
        <v>48122295</v>
      </c>
      <c r="D1937" s="25" t="s">
        <v>3020</v>
      </c>
      <c r="E1937" s="21" t="s">
        <v>1575</v>
      </c>
      <c r="F1937" s="21" t="s">
        <v>3021</v>
      </c>
      <c r="G1937" s="21" t="s">
        <v>533</v>
      </c>
      <c r="H1937" s="25" t="s">
        <v>79</v>
      </c>
      <c r="I1937" s="21" t="s">
        <v>253</v>
      </c>
      <c r="J1937" s="21" t="s">
        <v>3209</v>
      </c>
      <c r="K1937" s="38">
        <v>46044</v>
      </c>
      <c r="L1937" s="38">
        <v>46226</v>
      </c>
      <c r="M1937" s="39" t="s">
        <v>18</v>
      </c>
      <c r="N1937" s="18">
        <v>0</v>
      </c>
      <c r="O1937" s="18">
        <v>0</v>
      </c>
      <c r="P1937" s="15" t="str">
        <f>IFERROR((O1937-N1937)/N1937,"")</f>
        <v/>
      </c>
      <c r="Q1937" s="19">
        <v>0</v>
      </c>
      <c r="R1937" s="19">
        <v>1</v>
      </c>
      <c r="S1937" s="15" t="str">
        <f>IFERROR((R1937-Q1937)/Q1937,"")</f>
        <v/>
      </c>
      <c r="T1937" s="19" t="s">
        <v>1610</v>
      </c>
      <c r="U1937" s="15" t="str">
        <f>IFERROR(R1937/T1937,"")</f>
        <v/>
      </c>
      <c r="V1937" s="19">
        <v>1</v>
      </c>
      <c r="W1937" s="19">
        <v>1</v>
      </c>
      <c r="X1937" s="15">
        <f>IFERROR((W1937-V1937)/V1937,"")</f>
        <v>0</v>
      </c>
      <c r="Y1937" s="18">
        <v>0</v>
      </c>
      <c r="Z1937" s="18">
        <v>0</v>
      </c>
      <c r="AA1937" s="18">
        <v>0</v>
      </c>
      <c r="AB1937" s="18">
        <v>0</v>
      </c>
      <c r="AC1937" s="18">
        <v>0</v>
      </c>
      <c r="AD1937" s="18">
        <v>12240</v>
      </c>
      <c r="AE1937" s="18">
        <v>0</v>
      </c>
      <c r="AF1937" s="18">
        <v>0</v>
      </c>
      <c r="AG1937" s="18">
        <v>0</v>
      </c>
      <c r="AH1937" s="18">
        <v>0</v>
      </c>
      <c r="AI1937" s="18">
        <v>0</v>
      </c>
      <c r="AJ1937" s="18">
        <v>0</v>
      </c>
      <c r="AK1937" s="23">
        <f>SUM(Y1937:AJ1937)</f>
        <v>12240</v>
      </c>
      <c r="AL1937" s="23">
        <f>MAX(Y1937:AJ1937)</f>
        <v>12240</v>
      </c>
      <c r="AM1937">
        <f>COUNTIF(Y1937:AJ1937,"&gt;1")</f>
        <v>1</v>
      </c>
    </row>
    <row r="1938" spans="1:39" ht="15.75" x14ac:dyDescent="0.25">
      <c r="A1938" s="21" t="s">
        <v>2618</v>
      </c>
      <c r="B1938" s="21" t="s">
        <v>1520</v>
      </c>
      <c r="C1938" s="21">
        <v>48122295</v>
      </c>
      <c r="D1938" s="25" t="s">
        <v>3170</v>
      </c>
      <c r="E1938" s="21" t="s">
        <v>1575</v>
      </c>
      <c r="F1938" s="21" t="s">
        <v>3021</v>
      </c>
      <c r="G1938" s="21" t="s">
        <v>158</v>
      </c>
      <c r="H1938" s="25" t="s">
        <v>51</v>
      </c>
      <c r="I1938" s="21" t="s">
        <v>253</v>
      </c>
      <c r="J1938" s="21" t="s">
        <v>3209</v>
      </c>
      <c r="K1938" s="38">
        <v>46063</v>
      </c>
      <c r="L1938" s="38"/>
      <c r="M1938" s="39" t="s">
        <v>53</v>
      </c>
      <c r="N1938" s="18" t="s">
        <v>1610</v>
      </c>
      <c r="O1938" s="18" t="s">
        <v>1610</v>
      </c>
      <c r="P1938" s="15" t="str">
        <f>IFERROR((O1938-N1938)/N1938,"")</f>
        <v/>
      </c>
      <c r="Q1938" s="19" t="s">
        <v>1610</v>
      </c>
      <c r="R1938" s="19" t="s">
        <v>1610</v>
      </c>
      <c r="S1938" s="15" t="str">
        <f>IFERROR((R1938-Q1938)/Q1938,"")</f>
        <v/>
      </c>
      <c r="T1938" s="19" t="s">
        <v>1610</v>
      </c>
      <c r="U1938" s="15" t="str">
        <f>IFERROR(R1938/T1938,"")</f>
        <v/>
      </c>
      <c r="V1938" s="19" t="s">
        <v>1610</v>
      </c>
      <c r="W1938" s="19" t="s">
        <v>1610</v>
      </c>
      <c r="X1938" s="15" t="str">
        <f>IFERROR((W1938-V1938)/V1938,"")</f>
        <v/>
      </c>
      <c r="Y1938" s="18">
        <v>0</v>
      </c>
      <c r="Z1938" s="18">
        <v>0</v>
      </c>
      <c r="AA1938" s="18">
        <v>0</v>
      </c>
      <c r="AB1938" s="18">
        <v>0</v>
      </c>
      <c r="AC1938" s="18">
        <v>0</v>
      </c>
      <c r="AD1938" s="18">
        <v>0</v>
      </c>
      <c r="AE1938" s="18">
        <v>6528</v>
      </c>
      <c r="AF1938" s="18">
        <v>0</v>
      </c>
      <c r="AG1938" s="18">
        <v>0</v>
      </c>
      <c r="AH1938" s="18">
        <v>0</v>
      </c>
      <c r="AI1938" s="18">
        <v>0</v>
      </c>
      <c r="AJ1938" s="18">
        <v>0</v>
      </c>
      <c r="AK1938" s="23">
        <f>SUM(Y1938:AJ1938)</f>
        <v>6528</v>
      </c>
      <c r="AL1938" s="23">
        <f>MAX(Y1938:AJ1938)</f>
        <v>6528</v>
      </c>
      <c r="AM1938">
        <f>COUNTIF(Y1938:AJ1938,"&gt;1")</f>
        <v>1</v>
      </c>
    </row>
    <row r="1939" spans="1:39" ht="15.75" x14ac:dyDescent="0.25">
      <c r="A1939" s="21"/>
      <c r="B1939" s="21" t="s">
        <v>1519</v>
      </c>
      <c r="C1939" s="21">
        <v>48131296</v>
      </c>
      <c r="D1939" s="25">
        <v>190667</v>
      </c>
      <c r="E1939" s="21" t="s">
        <v>1180</v>
      </c>
      <c r="F1939" s="21" t="s">
        <v>566</v>
      </c>
      <c r="G1939" s="21" t="s">
        <v>567</v>
      </c>
      <c r="H1939" s="25" t="s">
        <v>20</v>
      </c>
      <c r="I1939" s="21" t="s">
        <v>107</v>
      </c>
      <c r="J1939" s="21" t="s">
        <v>3201</v>
      </c>
      <c r="K1939" s="38">
        <v>45394</v>
      </c>
      <c r="L1939" s="38">
        <v>45471</v>
      </c>
      <c r="M1939" s="39" t="s">
        <v>53</v>
      </c>
      <c r="N1939" s="18" t="s">
        <v>1610</v>
      </c>
      <c r="O1939" s="18" t="s">
        <v>1610</v>
      </c>
      <c r="P1939" s="15" t="str">
        <f>IFERROR((O1939-N1939)/N1939,"")</f>
        <v/>
      </c>
      <c r="Q1939" s="19" t="s">
        <v>1610</v>
      </c>
      <c r="R1939" s="19" t="s">
        <v>1610</v>
      </c>
      <c r="S1939" s="15" t="str">
        <f>IFERROR((R1939-Q1939)/Q1939,"")</f>
        <v/>
      </c>
      <c r="T1939" s="19">
        <v>15</v>
      </c>
      <c r="U1939" s="15" t="str">
        <f>IFERROR(R1939/T1939,"")</f>
        <v/>
      </c>
      <c r="V1939" s="19" t="s">
        <v>1610</v>
      </c>
      <c r="W1939" s="19" t="s">
        <v>1610</v>
      </c>
      <c r="X1939" s="15" t="str">
        <f>IFERROR((W1939-V1939)/V1939,"")</f>
        <v/>
      </c>
      <c r="Y1939" s="18" t="s">
        <v>1610</v>
      </c>
      <c r="Z1939" s="18" t="s">
        <v>1610</v>
      </c>
      <c r="AA1939" s="18" t="s">
        <v>1610</v>
      </c>
      <c r="AB1939" s="18" t="s">
        <v>1610</v>
      </c>
      <c r="AC1939" s="18" t="s">
        <v>1610</v>
      </c>
      <c r="AD1939" s="18" t="s">
        <v>1610</v>
      </c>
      <c r="AE1939" s="18" t="s">
        <v>1610</v>
      </c>
      <c r="AF1939" s="18" t="s">
        <v>1610</v>
      </c>
      <c r="AG1939" s="18" t="s">
        <v>1610</v>
      </c>
      <c r="AH1939" s="18" t="s">
        <v>1610</v>
      </c>
      <c r="AI1939" s="18" t="s">
        <v>1610</v>
      </c>
      <c r="AJ1939" s="18" t="s">
        <v>1610</v>
      </c>
      <c r="AK1939" s="23">
        <f>SUM(Y1939:AJ1939)</f>
        <v>0</v>
      </c>
      <c r="AL1939" s="23">
        <f>MAX(Y1939:AJ1939)</f>
        <v>0</v>
      </c>
      <c r="AM1939">
        <f>COUNTIF(Y1939:AJ1939,"&gt;1")</f>
        <v>0</v>
      </c>
    </row>
    <row r="1940" spans="1:39" ht="15.75" x14ac:dyDescent="0.25">
      <c r="A1940" s="21"/>
      <c r="B1940" s="21" t="s">
        <v>1519</v>
      </c>
      <c r="C1940" s="21">
        <v>48242539</v>
      </c>
      <c r="D1940" s="25">
        <v>193962</v>
      </c>
      <c r="E1940" s="21" t="s">
        <v>33</v>
      </c>
      <c r="F1940" s="21" t="s">
        <v>986</v>
      </c>
      <c r="G1940" s="21" t="s">
        <v>614</v>
      </c>
      <c r="H1940" s="25" t="s">
        <v>15</v>
      </c>
      <c r="I1940" s="21" t="s">
        <v>27</v>
      </c>
      <c r="J1940" s="21" t="s">
        <v>210</v>
      </c>
      <c r="K1940" s="38">
        <v>46066</v>
      </c>
      <c r="L1940" s="38">
        <v>46125</v>
      </c>
      <c r="M1940" s="39" t="s">
        <v>22</v>
      </c>
      <c r="N1940" s="18">
        <v>10800</v>
      </c>
      <c r="O1940" s="18">
        <v>0</v>
      </c>
      <c r="P1940" s="15">
        <f>IFERROR((O1940-N1940)/N1940,"")</f>
        <v>-1</v>
      </c>
      <c r="Q1940" s="19">
        <v>0</v>
      </c>
      <c r="R1940" s="19">
        <v>2</v>
      </c>
      <c r="S1940" s="15" t="str">
        <f>IFERROR((R1940-Q1940)/Q1940,"")</f>
        <v/>
      </c>
      <c r="T1940" s="19">
        <v>5</v>
      </c>
      <c r="U1940" s="15">
        <f>IFERROR(R1940/T1940,"")</f>
        <v>0.4</v>
      </c>
      <c r="V1940" s="19">
        <v>9</v>
      </c>
      <c r="W1940" s="19">
        <v>1</v>
      </c>
      <c r="X1940" s="15">
        <f>IFERROR((W1940-V1940)/V1940,"")</f>
        <v>-0.88888888888888884</v>
      </c>
      <c r="Y1940" s="18">
        <v>0</v>
      </c>
      <c r="Z1940" s="18">
        <v>0</v>
      </c>
      <c r="AA1940" s="18">
        <v>10800</v>
      </c>
      <c r="AB1940" s="18">
        <v>0</v>
      </c>
      <c r="AC1940" s="18">
        <v>0</v>
      </c>
      <c r="AD1940" s="18">
        <v>0</v>
      </c>
      <c r="AE1940" s="18">
        <v>10800</v>
      </c>
      <c r="AF1940" s="18">
        <v>0</v>
      </c>
      <c r="AG1940" s="18">
        <v>0</v>
      </c>
      <c r="AH1940" s="18">
        <v>0</v>
      </c>
      <c r="AI1940" s="18">
        <v>0</v>
      </c>
      <c r="AJ1940" s="18">
        <v>0</v>
      </c>
      <c r="AK1940" s="23">
        <f>SUM(Y1940:AJ1940)</f>
        <v>21600</v>
      </c>
      <c r="AL1940" s="23">
        <f>MAX(Y1940:AJ1940)</f>
        <v>10800</v>
      </c>
      <c r="AM1940">
        <f>COUNTIF(Y1940:AJ1940,"&gt;1")</f>
        <v>2</v>
      </c>
    </row>
    <row r="1941" spans="1:39" ht="15.75" x14ac:dyDescent="0.25">
      <c r="A1941" s="21"/>
      <c r="B1941" s="21" t="s">
        <v>1519</v>
      </c>
      <c r="C1941" s="21">
        <v>48359355</v>
      </c>
      <c r="D1941" s="25" t="s">
        <v>2023</v>
      </c>
      <c r="E1941" s="21" t="s">
        <v>1798</v>
      </c>
      <c r="F1941" s="21" t="s">
        <v>2024</v>
      </c>
      <c r="G1941" s="21" t="s">
        <v>943</v>
      </c>
      <c r="H1941" s="25" t="s">
        <v>84</v>
      </c>
      <c r="I1941" s="21" t="s">
        <v>85</v>
      </c>
      <c r="J1941" s="21" t="s">
        <v>86</v>
      </c>
      <c r="K1941" s="38">
        <v>46126</v>
      </c>
      <c r="L1941" s="38">
        <v>46216</v>
      </c>
      <c r="M1941" s="39" t="s">
        <v>18</v>
      </c>
      <c r="N1941" s="18">
        <v>26208</v>
      </c>
      <c r="O1941" s="18">
        <v>16200</v>
      </c>
      <c r="P1941" s="15">
        <f>IFERROR((O1941-N1941)/N1941,"")</f>
        <v>-0.38186813186813184</v>
      </c>
      <c r="Q1941" s="19">
        <v>195</v>
      </c>
      <c r="R1941" s="19">
        <v>13</v>
      </c>
      <c r="S1941" s="15">
        <f>IFERROR((R1941-Q1941)/Q1941,"")</f>
        <v>-0.93333333333333335</v>
      </c>
      <c r="T1941" s="19">
        <v>348</v>
      </c>
      <c r="U1941" s="15">
        <f>IFERROR(R1941/T1941,"")</f>
        <v>3.7356321839080463E-2</v>
      </c>
      <c r="V1941" s="19">
        <v>84</v>
      </c>
      <c r="W1941" s="19">
        <v>11</v>
      </c>
      <c r="X1941" s="15">
        <f>IFERROR((W1941-V1941)/V1941,"")</f>
        <v>-0.86904761904761907</v>
      </c>
      <c r="Y1941" s="18">
        <v>0</v>
      </c>
      <c r="Z1941" s="18">
        <v>0</v>
      </c>
      <c r="AA1941" s="18">
        <v>15600</v>
      </c>
      <c r="AB1941" s="18">
        <v>0</v>
      </c>
      <c r="AC1941" s="18">
        <v>0</v>
      </c>
      <c r="AD1941" s="18">
        <v>0</v>
      </c>
      <c r="AE1941" s="18">
        <v>0</v>
      </c>
      <c r="AF1941" s="18">
        <v>0</v>
      </c>
      <c r="AG1941" s="18">
        <v>16200</v>
      </c>
      <c r="AH1941" s="18">
        <v>0</v>
      </c>
      <c r="AI1941" s="18">
        <v>0</v>
      </c>
      <c r="AJ1941" s="18">
        <v>0</v>
      </c>
      <c r="AK1941" s="23">
        <f>SUM(Y1941:AJ1941)</f>
        <v>31800</v>
      </c>
      <c r="AL1941" s="23">
        <f>MAX(Y1941:AJ1941)</f>
        <v>16200</v>
      </c>
      <c r="AM1941">
        <f>COUNTIF(Y1941:AJ1941,"&gt;1")</f>
        <v>2</v>
      </c>
    </row>
    <row r="1942" spans="1:39" ht="15.75" x14ac:dyDescent="0.25">
      <c r="A1942" s="21"/>
      <c r="B1942" s="21" t="s">
        <v>1519</v>
      </c>
      <c r="C1942" s="21">
        <v>48369355</v>
      </c>
      <c r="D1942" s="25">
        <v>194598</v>
      </c>
      <c r="E1942" s="21" t="s">
        <v>1180</v>
      </c>
      <c r="F1942" s="21" t="s">
        <v>1677</v>
      </c>
      <c r="G1942" s="21" t="s">
        <v>602</v>
      </c>
      <c r="H1942" s="25" t="s">
        <v>20</v>
      </c>
      <c r="I1942" s="21" t="s">
        <v>21</v>
      </c>
      <c r="J1942" s="21" t="s">
        <v>21</v>
      </c>
      <c r="K1942" s="38">
        <v>45890</v>
      </c>
      <c r="L1942" s="38">
        <v>45940</v>
      </c>
      <c r="M1942" s="39" t="s">
        <v>53</v>
      </c>
      <c r="N1942" s="18">
        <v>17990</v>
      </c>
      <c r="O1942" s="18">
        <v>0</v>
      </c>
      <c r="P1942" s="15">
        <f>IFERROR((O1942-N1942)/N1942,"")</f>
        <v>-1</v>
      </c>
      <c r="Q1942" s="19">
        <v>74</v>
      </c>
      <c r="R1942" s="19">
        <v>0</v>
      </c>
      <c r="S1942" s="15">
        <f>IFERROR((R1942-Q1942)/Q1942,"")</f>
        <v>-1</v>
      </c>
      <c r="T1942" s="19">
        <v>497</v>
      </c>
      <c r="U1942" s="15">
        <f>IFERROR(R1942/T1942,"")</f>
        <v>0</v>
      </c>
      <c r="V1942" s="19">
        <v>79</v>
      </c>
      <c r="W1942" s="19">
        <v>0</v>
      </c>
      <c r="X1942" s="15">
        <f>IFERROR((W1942-V1942)/V1942,"")</f>
        <v>-1</v>
      </c>
      <c r="Y1942" s="18">
        <v>17192</v>
      </c>
      <c r="Z1942" s="18">
        <v>0</v>
      </c>
      <c r="AA1942" s="18">
        <v>0</v>
      </c>
      <c r="AB1942" s="18">
        <v>0</v>
      </c>
      <c r="AC1942" s="18">
        <v>0</v>
      </c>
      <c r="AD1942" s="18">
        <v>0</v>
      </c>
      <c r="AE1942" s="18">
        <v>0</v>
      </c>
      <c r="AF1942" s="18">
        <v>0</v>
      </c>
      <c r="AG1942" s="18">
        <v>0</v>
      </c>
      <c r="AH1942" s="18">
        <v>0</v>
      </c>
      <c r="AI1942" s="18">
        <v>0</v>
      </c>
      <c r="AJ1942" s="18">
        <v>0</v>
      </c>
      <c r="AK1942" s="23">
        <f>SUM(Y1942:AJ1942)</f>
        <v>17192</v>
      </c>
      <c r="AL1942" s="23">
        <f>MAX(Y1942:AJ1942)</f>
        <v>17192</v>
      </c>
      <c r="AM1942">
        <f>COUNTIF(Y1942:AJ1942,"&gt;1")</f>
        <v>1</v>
      </c>
    </row>
    <row r="1943" spans="1:39" ht="15.75" x14ac:dyDescent="0.25">
      <c r="A1943" s="21" t="s">
        <v>2618</v>
      </c>
      <c r="B1943" s="21" t="s">
        <v>1519</v>
      </c>
      <c r="C1943" s="21">
        <v>48708267</v>
      </c>
      <c r="D1943" s="25" t="s">
        <v>3073</v>
      </c>
      <c r="E1943" s="21" t="s">
        <v>24</v>
      </c>
      <c r="F1943" s="21" t="s">
        <v>3074</v>
      </c>
      <c r="G1943" s="21" t="s">
        <v>3075</v>
      </c>
      <c r="H1943" s="25" t="s">
        <v>20</v>
      </c>
      <c r="I1943" s="21" t="s">
        <v>3187</v>
      </c>
      <c r="J1943" s="21" t="s">
        <v>28</v>
      </c>
      <c r="K1943" s="38">
        <v>46104</v>
      </c>
      <c r="L1943" s="38"/>
      <c r="M1943" s="39" t="s">
        <v>22</v>
      </c>
      <c r="N1943" s="18" t="s">
        <v>1610</v>
      </c>
      <c r="O1943" s="18" t="s">
        <v>1610</v>
      </c>
      <c r="P1943" s="15" t="str">
        <f>IFERROR((O1943-N1943)/N1943,"")</f>
        <v/>
      </c>
      <c r="Q1943" s="19" t="s">
        <v>1610</v>
      </c>
      <c r="R1943" s="19" t="s">
        <v>1610</v>
      </c>
      <c r="S1943" s="15" t="str">
        <f>IFERROR((R1943-Q1943)/Q1943,"")</f>
        <v/>
      </c>
      <c r="T1943" s="19" t="s">
        <v>1610</v>
      </c>
      <c r="U1943" s="15" t="str">
        <f>IFERROR(R1943/T1943,"")</f>
        <v/>
      </c>
      <c r="V1943" s="19" t="s">
        <v>1610</v>
      </c>
      <c r="W1943" s="19" t="s">
        <v>1610</v>
      </c>
      <c r="X1943" s="15" t="str">
        <f>IFERROR((W1943-V1943)/V1943,"")</f>
        <v/>
      </c>
      <c r="Y1943" s="18">
        <v>0</v>
      </c>
      <c r="Z1943" s="18">
        <v>0</v>
      </c>
      <c r="AA1943" s="18">
        <v>0</v>
      </c>
      <c r="AB1943" s="18">
        <v>0</v>
      </c>
      <c r="AC1943" s="18">
        <v>0</v>
      </c>
      <c r="AD1943" s="18">
        <v>0</v>
      </c>
      <c r="AE1943" s="18">
        <v>0</v>
      </c>
      <c r="AF1943" s="18">
        <v>517</v>
      </c>
      <c r="AG1943" s="18">
        <v>0</v>
      </c>
      <c r="AH1943" s="18">
        <v>0</v>
      </c>
      <c r="AI1943" s="18">
        <v>0</v>
      </c>
      <c r="AJ1943" s="18">
        <v>0</v>
      </c>
      <c r="AK1943" s="23">
        <f>SUM(Y1943:AJ1943)</f>
        <v>517</v>
      </c>
      <c r="AL1943" s="23">
        <f>MAX(Y1943:AJ1943)</f>
        <v>517</v>
      </c>
      <c r="AM1943">
        <f>COUNTIF(Y1943:AJ1943,"&gt;1")</f>
        <v>1</v>
      </c>
    </row>
    <row r="1944" spans="1:39" ht="15.75" x14ac:dyDescent="0.25">
      <c r="A1944" s="21"/>
      <c r="B1944" s="21" t="s">
        <v>1519</v>
      </c>
      <c r="C1944" s="21">
        <v>48748230</v>
      </c>
      <c r="D1944" s="25" t="s">
        <v>2025</v>
      </c>
      <c r="E1944" s="21" t="s">
        <v>69</v>
      </c>
      <c r="F1944" s="21" t="s">
        <v>2026</v>
      </c>
      <c r="G1944" s="21" t="s">
        <v>2027</v>
      </c>
      <c r="H1944" s="25" t="s">
        <v>20</v>
      </c>
      <c r="I1944" s="21" t="s">
        <v>85</v>
      </c>
      <c r="J1944" s="21" t="s">
        <v>386</v>
      </c>
      <c r="K1944" s="38">
        <v>45797</v>
      </c>
      <c r="L1944" s="38">
        <v>45814</v>
      </c>
      <c r="M1944" s="39" t="s">
        <v>53</v>
      </c>
      <c r="N1944" s="18">
        <v>1702.2</v>
      </c>
      <c r="O1944" s="18">
        <v>0</v>
      </c>
      <c r="P1944" s="15">
        <f>IFERROR((O1944-N1944)/N1944,"")</f>
        <v>-1</v>
      </c>
      <c r="Q1944" s="19">
        <v>5</v>
      </c>
      <c r="R1944" s="19">
        <v>0</v>
      </c>
      <c r="S1944" s="15">
        <f>IFERROR((R1944-Q1944)/Q1944,"")</f>
        <v>-1</v>
      </c>
      <c r="T1944" s="19">
        <v>9</v>
      </c>
      <c r="U1944" s="15">
        <f>IFERROR(R1944/T1944,"")</f>
        <v>0</v>
      </c>
      <c r="V1944" s="19">
        <v>4</v>
      </c>
      <c r="W1944" s="19">
        <v>0</v>
      </c>
      <c r="X1944" s="15">
        <f>IFERROR((W1944-V1944)/V1944,"")</f>
        <v>-1</v>
      </c>
      <c r="Y1944" s="18" t="s">
        <v>1610</v>
      </c>
      <c r="Z1944" s="18" t="s">
        <v>1610</v>
      </c>
      <c r="AA1944" s="18" t="s">
        <v>1610</v>
      </c>
      <c r="AB1944" s="18" t="s">
        <v>1610</v>
      </c>
      <c r="AC1944" s="18" t="s">
        <v>1610</v>
      </c>
      <c r="AD1944" s="18" t="s">
        <v>1610</v>
      </c>
      <c r="AE1944" s="18" t="s">
        <v>1610</v>
      </c>
      <c r="AF1944" s="18" t="s">
        <v>1610</v>
      </c>
      <c r="AG1944" s="18" t="s">
        <v>1610</v>
      </c>
      <c r="AH1944" s="18" t="s">
        <v>1610</v>
      </c>
      <c r="AI1944" s="18" t="s">
        <v>1610</v>
      </c>
      <c r="AJ1944" s="18" t="s">
        <v>1610</v>
      </c>
      <c r="AK1944" s="23">
        <f>SUM(Y1944:AJ1944)</f>
        <v>0</v>
      </c>
      <c r="AL1944" s="23">
        <f>MAX(Y1944:AJ1944)</f>
        <v>0</v>
      </c>
      <c r="AM1944">
        <f>COUNTIF(Y1944:AJ1944,"&gt;1")</f>
        <v>0</v>
      </c>
    </row>
    <row r="1945" spans="1:39" ht="15.75" x14ac:dyDescent="0.25">
      <c r="A1945" s="21" t="s">
        <v>2618</v>
      </c>
      <c r="B1945" s="21" t="s">
        <v>1520</v>
      </c>
      <c r="C1945" s="21">
        <v>48914723</v>
      </c>
      <c r="D1945" s="25" t="s">
        <v>2238</v>
      </c>
      <c r="E1945" s="21" t="s">
        <v>12</v>
      </c>
      <c r="F1945" s="21" t="s">
        <v>2239</v>
      </c>
      <c r="G1945" s="21" t="s">
        <v>94</v>
      </c>
      <c r="H1945" s="25" t="s">
        <v>63</v>
      </c>
      <c r="I1945" s="21" t="s">
        <v>21</v>
      </c>
      <c r="J1945" s="21" t="s">
        <v>21</v>
      </c>
      <c r="K1945" s="38">
        <v>46134</v>
      </c>
      <c r="L1945" s="38">
        <v>46199</v>
      </c>
      <c r="M1945" s="39" t="s">
        <v>18</v>
      </c>
      <c r="N1945" s="18">
        <v>0</v>
      </c>
      <c r="O1945" s="18">
        <v>3240</v>
      </c>
      <c r="P1945" s="15" t="str">
        <f>IFERROR((O1945-N1945)/N1945,"")</f>
        <v/>
      </c>
      <c r="Q1945" s="19">
        <v>6</v>
      </c>
      <c r="R1945" s="19">
        <v>5</v>
      </c>
      <c r="S1945" s="15">
        <f>IFERROR((R1945-Q1945)/Q1945,"")</f>
        <v>-0.16666666666666666</v>
      </c>
      <c r="T1945" s="19" t="s">
        <v>1610</v>
      </c>
      <c r="U1945" s="15" t="str">
        <f>IFERROR(R1945/T1945,"")</f>
        <v/>
      </c>
      <c r="V1945" s="19">
        <v>6</v>
      </c>
      <c r="W1945" s="19">
        <v>2</v>
      </c>
      <c r="X1945" s="15">
        <f>IFERROR((W1945-V1945)/V1945,"")</f>
        <v>-0.66666666666666663</v>
      </c>
      <c r="Y1945" s="18">
        <v>0</v>
      </c>
      <c r="Z1945" s="18">
        <v>0</v>
      </c>
      <c r="AA1945" s="18">
        <v>0</v>
      </c>
      <c r="AB1945" s="18">
        <v>0</v>
      </c>
      <c r="AC1945" s="18">
        <v>0</v>
      </c>
      <c r="AD1945" s="18">
        <v>0</v>
      </c>
      <c r="AE1945" s="18">
        <v>0</v>
      </c>
      <c r="AF1945" s="18">
        <v>0</v>
      </c>
      <c r="AG1945" s="18">
        <v>3240</v>
      </c>
      <c r="AH1945" s="18">
        <v>0</v>
      </c>
      <c r="AI1945" s="18">
        <v>0</v>
      </c>
      <c r="AJ1945" s="18">
        <v>0</v>
      </c>
      <c r="AK1945" s="23">
        <f>SUM(Y1945:AJ1945)</f>
        <v>3240</v>
      </c>
      <c r="AL1945" s="23">
        <f>MAX(Y1945:AJ1945)</f>
        <v>3240</v>
      </c>
      <c r="AM1945">
        <f>COUNTIF(Y1945:AJ1945,"&gt;1")</f>
        <v>1</v>
      </c>
    </row>
    <row r="1946" spans="1:39" ht="15.75" x14ac:dyDescent="0.25">
      <c r="A1946" s="21" t="s">
        <v>2618</v>
      </c>
      <c r="B1946" s="21" t="s">
        <v>1520</v>
      </c>
      <c r="C1946" s="21">
        <v>48922158</v>
      </c>
      <c r="D1946" s="25" t="s">
        <v>3028</v>
      </c>
      <c r="E1946" s="21" t="s">
        <v>12</v>
      </c>
      <c r="F1946" s="21" t="s">
        <v>3029</v>
      </c>
      <c r="G1946" s="21" t="s">
        <v>78</v>
      </c>
      <c r="H1946" s="25" t="s">
        <v>79</v>
      </c>
      <c r="I1946" s="21" t="s">
        <v>85</v>
      </c>
      <c r="J1946" s="21" t="s">
        <v>86</v>
      </c>
      <c r="K1946" s="38">
        <v>46041</v>
      </c>
      <c r="L1946" s="38">
        <v>46045</v>
      </c>
      <c r="M1946" s="39" t="s">
        <v>53</v>
      </c>
      <c r="N1946" s="18" t="s">
        <v>1610</v>
      </c>
      <c r="O1946" s="18" t="s">
        <v>1610</v>
      </c>
      <c r="P1946" s="15" t="str">
        <f>IFERROR((O1946-N1946)/N1946,"")</f>
        <v/>
      </c>
      <c r="Q1946" s="19" t="s">
        <v>1610</v>
      </c>
      <c r="R1946" s="19" t="s">
        <v>1610</v>
      </c>
      <c r="S1946" s="15" t="str">
        <f>IFERROR((R1946-Q1946)/Q1946,"")</f>
        <v/>
      </c>
      <c r="T1946" s="19" t="s">
        <v>1610</v>
      </c>
      <c r="U1946" s="15" t="str">
        <f>IFERROR(R1946/T1946,"")</f>
        <v/>
      </c>
      <c r="V1946" s="19">
        <v>2</v>
      </c>
      <c r="W1946" s="19">
        <v>0</v>
      </c>
      <c r="X1946" s="15">
        <f>IFERROR((W1946-V1946)/V1946,"")</f>
        <v>-1</v>
      </c>
      <c r="Y1946" s="18">
        <v>0</v>
      </c>
      <c r="Z1946" s="18">
        <v>0</v>
      </c>
      <c r="AA1946" s="18">
        <v>0</v>
      </c>
      <c r="AB1946" s="18">
        <v>0</v>
      </c>
      <c r="AC1946" s="18">
        <v>0</v>
      </c>
      <c r="AD1946" s="18">
        <v>2682</v>
      </c>
      <c r="AE1946" s="18">
        <v>0</v>
      </c>
      <c r="AF1946" s="18">
        <v>0</v>
      </c>
      <c r="AG1946" s="18">
        <v>0</v>
      </c>
      <c r="AH1946" s="18">
        <v>0</v>
      </c>
      <c r="AI1946" s="18">
        <v>0</v>
      </c>
      <c r="AJ1946" s="18">
        <v>0</v>
      </c>
      <c r="AK1946" s="23">
        <f>SUM(Y1946:AJ1946)</f>
        <v>2682</v>
      </c>
      <c r="AL1946" s="23">
        <f>MAX(Y1946:AJ1946)</f>
        <v>2682</v>
      </c>
      <c r="AM1946">
        <f>COUNTIF(Y1946:AJ1946,"&gt;1")</f>
        <v>1</v>
      </c>
    </row>
    <row r="1947" spans="1:39" ht="15.75" x14ac:dyDescent="0.25">
      <c r="A1947" s="21"/>
      <c r="B1947" s="21"/>
      <c r="C1947" s="21">
        <v>49059455</v>
      </c>
      <c r="D1947" s="25">
        <v>194344</v>
      </c>
      <c r="E1947" s="21" t="s">
        <v>2489</v>
      </c>
      <c r="F1947" s="21" t="s">
        <v>1561</v>
      </c>
      <c r="G1947" s="21" t="s">
        <v>1283</v>
      </c>
      <c r="H1947" s="25" t="s">
        <v>201</v>
      </c>
      <c r="I1947" s="21" t="s">
        <v>16</v>
      </c>
      <c r="J1947" s="21" t="s">
        <v>17</v>
      </c>
      <c r="K1947" s="38">
        <v>45511</v>
      </c>
      <c r="L1947" s="38">
        <v>45595</v>
      </c>
      <c r="M1947" s="39" t="s">
        <v>53</v>
      </c>
      <c r="N1947" s="18" t="s">
        <v>1610</v>
      </c>
      <c r="O1947" s="18" t="s">
        <v>1610</v>
      </c>
      <c r="P1947" s="15" t="str">
        <f>IFERROR((O1947-N1947)/N1947,"")</f>
        <v/>
      </c>
      <c r="Q1947" s="19" t="s">
        <v>1610</v>
      </c>
      <c r="R1947" s="19" t="s">
        <v>1610</v>
      </c>
      <c r="S1947" s="15" t="str">
        <f>IFERROR((R1947-Q1947)/Q1947,"")</f>
        <v/>
      </c>
      <c r="T1947" s="19">
        <v>404</v>
      </c>
      <c r="U1947" s="15" t="str">
        <f>IFERROR(R1947/T1947,"")</f>
        <v/>
      </c>
      <c r="V1947" s="19" t="s">
        <v>1610</v>
      </c>
      <c r="W1947" s="19" t="s">
        <v>1610</v>
      </c>
      <c r="X1947" s="15" t="str">
        <f>IFERROR((W1947-V1947)/V1947,"")</f>
        <v/>
      </c>
      <c r="Y1947" s="18" t="s">
        <v>1610</v>
      </c>
      <c r="Z1947" s="18" t="s">
        <v>1610</v>
      </c>
      <c r="AA1947" s="18" t="s">
        <v>1610</v>
      </c>
      <c r="AB1947" s="18" t="s">
        <v>1610</v>
      </c>
      <c r="AC1947" s="18" t="s">
        <v>1610</v>
      </c>
      <c r="AD1947" s="18" t="s">
        <v>1610</v>
      </c>
      <c r="AE1947" s="18" t="s">
        <v>1610</v>
      </c>
      <c r="AF1947" s="18" t="s">
        <v>1610</v>
      </c>
      <c r="AG1947" s="18" t="s">
        <v>1610</v>
      </c>
      <c r="AH1947" s="18" t="s">
        <v>1610</v>
      </c>
      <c r="AI1947" s="18" t="s">
        <v>1610</v>
      </c>
      <c r="AJ1947" s="18" t="s">
        <v>1610</v>
      </c>
      <c r="AK1947" s="23">
        <f>SUM(Y1947:AJ1947)</f>
        <v>0</v>
      </c>
      <c r="AL1947" s="23">
        <f>MAX(Y1947:AJ1947)</f>
        <v>0</v>
      </c>
      <c r="AM1947">
        <f>COUNTIF(Y1947:AJ1947,"&gt;1")</f>
        <v>0</v>
      </c>
    </row>
    <row r="1948" spans="1:39" ht="15.75" x14ac:dyDescent="0.25">
      <c r="A1948" s="21"/>
      <c r="B1948" s="21" t="s">
        <v>1520</v>
      </c>
      <c r="C1948" s="21">
        <v>49151483</v>
      </c>
      <c r="D1948" s="25" t="s">
        <v>2221</v>
      </c>
      <c r="E1948" s="21" t="s">
        <v>24</v>
      </c>
      <c r="F1948" s="21" t="s">
        <v>2028</v>
      </c>
      <c r="G1948" s="21" t="s">
        <v>500</v>
      </c>
      <c r="H1948" s="25" t="s">
        <v>20</v>
      </c>
      <c r="I1948" s="21" t="s">
        <v>85</v>
      </c>
      <c r="J1948" s="21" t="s">
        <v>386</v>
      </c>
      <c r="K1948" s="38">
        <v>45726</v>
      </c>
      <c r="L1948" s="38"/>
      <c r="M1948" s="39" t="s">
        <v>53</v>
      </c>
      <c r="N1948" s="18" t="s">
        <v>1610</v>
      </c>
      <c r="O1948" s="18" t="s">
        <v>1610</v>
      </c>
      <c r="P1948" s="15" t="str">
        <f>IFERROR((O1948-N1948)/N1948,"")</f>
        <v/>
      </c>
      <c r="Q1948" s="19" t="s">
        <v>1610</v>
      </c>
      <c r="R1948" s="19" t="s">
        <v>1610</v>
      </c>
      <c r="S1948" s="15" t="str">
        <f>IFERROR((R1948-Q1948)/Q1948,"")</f>
        <v/>
      </c>
      <c r="T1948" s="19" t="s">
        <v>1610</v>
      </c>
      <c r="U1948" s="15" t="str">
        <f>IFERROR(R1948/T1948,"")</f>
        <v/>
      </c>
      <c r="V1948" s="19" t="s">
        <v>1610</v>
      </c>
      <c r="W1948" s="19" t="s">
        <v>1610</v>
      </c>
      <c r="X1948" s="15" t="str">
        <f>IFERROR((W1948-V1948)/V1948,"")</f>
        <v/>
      </c>
      <c r="Y1948" s="18" t="s">
        <v>1610</v>
      </c>
      <c r="Z1948" s="18" t="s">
        <v>1610</v>
      </c>
      <c r="AA1948" s="18" t="s">
        <v>1610</v>
      </c>
      <c r="AB1948" s="18" t="s">
        <v>1610</v>
      </c>
      <c r="AC1948" s="18" t="s">
        <v>1610</v>
      </c>
      <c r="AD1948" s="18" t="s">
        <v>1610</v>
      </c>
      <c r="AE1948" s="18" t="s">
        <v>1610</v>
      </c>
      <c r="AF1948" s="18" t="s">
        <v>1610</v>
      </c>
      <c r="AG1948" s="18" t="s">
        <v>1610</v>
      </c>
      <c r="AH1948" s="18" t="s">
        <v>1610</v>
      </c>
      <c r="AI1948" s="18" t="s">
        <v>1610</v>
      </c>
      <c r="AJ1948" s="18" t="s">
        <v>1610</v>
      </c>
      <c r="AK1948" s="23">
        <f>SUM(Y1948:AJ1948)</f>
        <v>0</v>
      </c>
      <c r="AL1948" s="23">
        <f>MAX(Y1948:AJ1948)</f>
        <v>0</v>
      </c>
      <c r="AM1948">
        <f>COUNTIF(Y1948:AJ1948,"&gt;1")</f>
        <v>0</v>
      </c>
    </row>
    <row r="1949" spans="1:39" ht="15.75" x14ac:dyDescent="0.25">
      <c r="A1949" s="21"/>
      <c r="B1949" s="21" t="s">
        <v>1520</v>
      </c>
      <c r="C1949" s="21">
        <v>49151483</v>
      </c>
      <c r="D1949" s="25" t="s">
        <v>2222</v>
      </c>
      <c r="E1949" s="21" t="s">
        <v>24</v>
      </c>
      <c r="F1949" s="21" t="s">
        <v>2028</v>
      </c>
      <c r="G1949" s="21" t="s">
        <v>521</v>
      </c>
      <c r="H1949" s="25" t="s">
        <v>20</v>
      </c>
      <c r="I1949" s="21" t="s">
        <v>85</v>
      </c>
      <c r="J1949" s="21" t="s">
        <v>386</v>
      </c>
      <c r="K1949" s="38">
        <v>45733</v>
      </c>
      <c r="L1949" s="38"/>
      <c r="M1949" s="39" t="s">
        <v>53</v>
      </c>
      <c r="N1949" s="18" t="s">
        <v>1610</v>
      </c>
      <c r="O1949" s="18" t="s">
        <v>1610</v>
      </c>
      <c r="P1949" s="15" t="str">
        <f>IFERROR((O1949-N1949)/N1949,"")</f>
        <v/>
      </c>
      <c r="Q1949" s="19" t="s">
        <v>1610</v>
      </c>
      <c r="R1949" s="19" t="s">
        <v>1610</v>
      </c>
      <c r="S1949" s="15" t="str">
        <f>IFERROR((R1949-Q1949)/Q1949,"")</f>
        <v/>
      </c>
      <c r="T1949" s="19" t="s">
        <v>1610</v>
      </c>
      <c r="U1949" s="15" t="str">
        <f>IFERROR(R1949/T1949,"")</f>
        <v/>
      </c>
      <c r="V1949" s="19" t="s">
        <v>1610</v>
      </c>
      <c r="W1949" s="19" t="s">
        <v>1610</v>
      </c>
      <c r="X1949" s="15" t="str">
        <f>IFERROR((W1949-V1949)/V1949,"")</f>
        <v/>
      </c>
      <c r="Y1949" s="18" t="s">
        <v>1610</v>
      </c>
      <c r="Z1949" s="18" t="s">
        <v>1610</v>
      </c>
      <c r="AA1949" s="18" t="s">
        <v>1610</v>
      </c>
      <c r="AB1949" s="18" t="s">
        <v>1610</v>
      </c>
      <c r="AC1949" s="18" t="s">
        <v>1610</v>
      </c>
      <c r="AD1949" s="18" t="s">
        <v>1610</v>
      </c>
      <c r="AE1949" s="18" t="s">
        <v>1610</v>
      </c>
      <c r="AF1949" s="18" t="s">
        <v>1610</v>
      </c>
      <c r="AG1949" s="18" t="s">
        <v>1610</v>
      </c>
      <c r="AH1949" s="18" t="s">
        <v>1610</v>
      </c>
      <c r="AI1949" s="18" t="s">
        <v>1610</v>
      </c>
      <c r="AJ1949" s="18" t="s">
        <v>1610</v>
      </c>
      <c r="AK1949" s="23">
        <f>SUM(Y1949:AJ1949)</f>
        <v>0</v>
      </c>
      <c r="AL1949" s="23">
        <f>MAX(Y1949:AJ1949)</f>
        <v>0</v>
      </c>
      <c r="AM1949">
        <f>COUNTIF(Y1949:AJ1949,"&gt;1")</f>
        <v>0</v>
      </c>
    </row>
    <row r="1950" spans="1:39" ht="15.75" x14ac:dyDescent="0.25">
      <c r="A1950" s="21"/>
      <c r="B1950" s="21" t="s">
        <v>1520</v>
      </c>
      <c r="C1950" s="21">
        <v>49151483</v>
      </c>
      <c r="D1950" s="25" t="s">
        <v>2282</v>
      </c>
      <c r="E1950" s="21" t="s">
        <v>24</v>
      </c>
      <c r="F1950" s="21" t="s">
        <v>2028</v>
      </c>
      <c r="G1950" s="21" t="s">
        <v>663</v>
      </c>
      <c r="H1950" s="25" t="s">
        <v>20</v>
      </c>
      <c r="I1950" s="21" t="s">
        <v>85</v>
      </c>
      <c r="J1950" s="21" t="s">
        <v>386</v>
      </c>
      <c r="K1950" s="38">
        <v>45772</v>
      </c>
      <c r="L1950" s="38"/>
      <c r="M1950" s="39" t="s">
        <v>53</v>
      </c>
      <c r="N1950" s="18">
        <v>1158</v>
      </c>
      <c r="O1950" s="18">
        <v>0</v>
      </c>
      <c r="P1950" s="15">
        <f>IFERROR((O1950-N1950)/N1950,"")</f>
        <v>-1</v>
      </c>
      <c r="Q1950" s="19">
        <v>0</v>
      </c>
      <c r="R1950" s="19">
        <v>0</v>
      </c>
      <c r="S1950" s="15" t="str">
        <f>IFERROR((R1950-Q1950)/Q1950,"")</f>
        <v/>
      </c>
      <c r="T1950" s="19" t="s">
        <v>1610</v>
      </c>
      <c r="U1950" s="15" t="str">
        <f>IFERROR(R1950/T1950,"")</f>
        <v/>
      </c>
      <c r="V1950" s="19" t="s">
        <v>1610</v>
      </c>
      <c r="W1950" s="19" t="s">
        <v>1610</v>
      </c>
      <c r="X1950" s="15" t="str">
        <f>IFERROR((W1950-V1950)/V1950,"")</f>
        <v/>
      </c>
      <c r="Y1950" s="18" t="s">
        <v>1610</v>
      </c>
      <c r="Z1950" s="18" t="s">
        <v>1610</v>
      </c>
      <c r="AA1950" s="18" t="s">
        <v>1610</v>
      </c>
      <c r="AB1950" s="18" t="s">
        <v>1610</v>
      </c>
      <c r="AC1950" s="18" t="s">
        <v>1610</v>
      </c>
      <c r="AD1950" s="18" t="s">
        <v>1610</v>
      </c>
      <c r="AE1950" s="18" t="s">
        <v>1610</v>
      </c>
      <c r="AF1950" s="18" t="s">
        <v>1610</v>
      </c>
      <c r="AG1950" s="18" t="s">
        <v>1610</v>
      </c>
      <c r="AH1950" s="18" t="s">
        <v>1610</v>
      </c>
      <c r="AI1950" s="18" t="s">
        <v>1610</v>
      </c>
      <c r="AJ1950" s="18" t="s">
        <v>1610</v>
      </c>
      <c r="AK1950" s="23">
        <f>SUM(Y1950:AJ1950)</f>
        <v>0</v>
      </c>
      <c r="AL1950" s="23">
        <f>MAX(Y1950:AJ1950)</f>
        <v>0</v>
      </c>
      <c r="AM1950">
        <f>COUNTIF(Y1950:AJ1950,"&gt;1")</f>
        <v>0</v>
      </c>
    </row>
    <row r="1951" spans="1:39" ht="15.75" x14ac:dyDescent="0.25">
      <c r="A1951" s="21"/>
      <c r="B1951" s="21" t="s">
        <v>1520</v>
      </c>
      <c r="C1951" s="21">
        <v>49151483</v>
      </c>
      <c r="D1951" s="25" t="s">
        <v>2380</v>
      </c>
      <c r="E1951" s="21" t="s">
        <v>24</v>
      </c>
      <c r="F1951" s="21" t="s">
        <v>2028</v>
      </c>
      <c r="G1951" s="21" t="s">
        <v>588</v>
      </c>
      <c r="H1951" s="25" t="s">
        <v>20</v>
      </c>
      <c r="I1951" s="21" t="s">
        <v>85</v>
      </c>
      <c r="J1951" s="21" t="s">
        <v>386</v>
      </c>
      <c r="K1951" s="38">
        <v>45741</v>
      </c>
      <c r="L1951" s="38"/>
      <c r="M1951" s="39" t="s">
        <v>53</v>
      </c>
      <c r="N1951" s="18" t="s">
        <v>1610</v>
      </c>
      <c r="O1951" s="18" t="s">
        <v>1610</v>
      </c>
      <c r="P1951" s="15" t="str">
        <f>IFERROR((O1951-N1951)/N1951,"")</f>
        <v/>
      </c>
      <c r="Q1951" s="19" t="s">
        <v>1610</v>
      </c>
      <c r="R1951" s="19" t="s">
        <v>1610</v>
      </c>
      <c r="S1951" s="15" t="str">
        <f>IFERROR((R1951-Q1951)/Q1951,"")</f>
        <v/>
      </c>
      <c r="T1951" s="19" t="s">
        <v>1610</v>
      </c>
      <c r="U1951" s="15" t="str">
        <f>IFERROR(R1951/T1951,"")</f>
        <v/>
      </c>
      <c r="V1951" s="19" t="s">
        <v>1610</v>
      </c>
      <c r="W1951" s="19" t="s">
        <v>1610</v>
      </c>
      <c r="X1951" s="15" t="str">
        <f>IFERROR((W1951-V1951)/V1951,"")</f>
        <v/>
      </c>
      <c r="Y1951" s="18" t="s">
        <v>1610</v>
      </c>
      <c r="Z1951" s="18" t="s">
        <v>1610</v>
      </c>
      <c r="AA1951" s="18" t="s">
        <v>1610</v>
      </c>
      <c r="AB1951" s="18" t="s">
        <v>1610</v>
      </c>
      <c r="AC1951" s="18" t="s">
        <v>1610</v>
      </c>
      <c r="AD1951" s="18" t="s">
        <v>1610</v>
      </c>
      <c r="AE1951" s="18" t="s">
        <v>1610</v>
      </c>
      <c r="AF1951" s="18" t="s">
        <v>1610</v>
      </c>
      <c r="AG1951" s="18" t="s">
        <v>1610</v>
      </c>
      <c r="AH1951" s="18" t="s">
        <v>1610</v>
      </c>
      <c r="AI1951" s="18" t="s">
        <v>1610</v>
      </c>
      <c r="AJ1951" s="18" t="s">
        <v>1610</v>
      </c>
      <c r="AK1951" s="23">
        <f>SUM(Y1951:AJ1951)</f>
        <v>0</v>
      </c>
      <c r="AL1951" s="23">
        <f>MAX(Y1951:AJ1951)</f>
        <v>0</v>
      </c>
      <c r="AM1951">
        <f>COUNTIF(Y1951:AJ1951,"&gt;1")</f>
        <v>0</v>
      </c>
    </row>
    <row r="1952" spans="1:39" ht="15.75" x14ac:dyDescent="0.25">
      <c r="A1952" s="21"/>
      <c r="B1952" s="21"/>
      <c r="C1952" s="21">
        <v>49213747</v>
      </c>
      <c r="D1952" s="25">
        <v>501059</v>
      </c>
      <c r="E1952" s="21" t="s">
        <v>2453</v>
      </c>
      <c r="F1952" s="21" t="s">
        <v>394</v>
      </c>
      <c r="G1952" s="21" t="s">
        <v>395</v>
      </c>
      <c r="H1952" s="25" t="s">
        <v>20</v>
      </c>
      <c r="I1952" s="21" t="s">
        <v>27</v>
      </c>
      <c r="J1952" s="21" t="s">
        <v>28</v>
      </c>
      <c r="K1952" s="38">
        <v>46224</v>
      </c>
      <c r="L1952" s="38">
        <v>46240</v>
      </c>
      <c r="M1952" s="39" t="s">
        <v>18</v>
      </c>
      <c r="N1952" s="18">
        <v>121448</v>
      </c>
      <c r="O1952" s="18">
        <v>44744</v>
      </c>
      <c r="P1952" s="15">
        <f>IFERROR((O1952-N1952)/N1952,"")</f>
        <v>-0.63157894736842102</v>
      </c>
      <c r="Q1952" s="19">
        <v>3088</v>
      </c>
      <c r="R1952" s="19">
        <v>1483</v>
      </c>
      <c r="S1952" s="15">
        <f>IFERROR((R1952-Q1952)/Q1952,"")</f>
        <v>-0.51975388601036265</v>
      </c>
      <c r="T1952" s="19">
        <v>1058</v>
      </c>
      <c r="U1952" s="15">
        <f>IFERROR(R1952/T1952,"")</f>
        <v>1.4017013232514177</v>
      </c>
      <c r="V1952" s="19">
        <v>349</v>
      </c>
      <c r="W1952" s="19">
        <v>306</v>
      </c>
      <c r="X1952" s="15">
        <f>IFERROR((W1952-V1952)/V1952,"")</f>
        <v>-0.12320916905444126</v>
      </c>
      <c r="Y1952" s="18">
        <v>0</v>
      </c>
      <c r="Z1952" s="18">
        <v>0</v>
      </c>
      <c r="AA1952" s="18">
        <v>0</v>
      </c>
      <c r="AB1952" s="18">
        <v>0</v>
      </c>
      <c r="AC1952" s="18">
        <v>0</v>
      </c>
      <c r="AD1952" s="18">
        <v>0</v>
      </c>
      <c r="AE1952" s="18">
        <v>0</v>
      </c>
      <c r="AF1952" s="18">
        <v>0</v>
      </c>
      <c r="AG1952" s="18">
        <v>0</v>
      </c>
      <c r="AH1952" s="18">
        <v>0</v>
      </c>
      <c r="AI1952" s="18">
        <v>38352</v>
      </c>
      <c r="AJ1952" s="18">
        <v>6392</v>
      </c>
      <c r="AK1952" s="23">
        <f>SUM(Y1952:AJ1952)</f>
        <v>44744</v>
      </c>
      <c r="AL1952" s="23">
        <f>MAX(Y1952:AJ1952)</f>
        <v>38352</v>
      </c>
      <c r="AM1952">
        <f>COUNTIF(Y1952:AJ1952,"&gt;1")</f>
        <v>2</v>
      </c>
    </row>
    <row r="1953" spans="1:39" ht="15.75" x14ac:dyDescent="0.25">
      <c r="A1953" s="21"/>
      <c r="B1953" s="21" t="s">
        <v>1519</v>
      </c>
      <c r="C1953" s="21">
        <v>49283511</v>
      </c>
      <c r="D1953" s="25">
        <v>194478</v>
      </c>
      <c r="E1953" s="21" t="s">
        <v>1180</v>
      </c>
      <c r="F1953" s="21" t="s">
        <v>1758</v>
      </c>
      <c r="G1953" s="21" t="s">
        <v>968</v>
      </c>
      <c r="H1953" s="25" t="s">
        <v>170</v>
      </c>
      <c r="I1953" s="21" t="s">
        <v>21</v>
      </c>
      <c r="J1953" s="21" t="s">
        <v>21</v>
      </c>
      <c r="K1953" s="38">
        <v>45358</v>
      </c>
      <c r="L1953" s="38">
        <v>45560</v>
      </c>
      <c r="M1953" s="39" t="s">
        <v>53</v>
      </c>
      <c r="N1953" s="18" t="s">
        <v>1610</v>
      </c>
      <c r="O1953" s="18" t="s">
        <v>1610</v>
      </c>
      <c r="P1953" s="15" t="str">
        <f>IFERROR((O1953-N1953)/N1953,"")</f>
        <v/>
      </c>
      <c r="Q1953" s="19" t="s">
        <v>1610</v>
      </c>
      <c r="R1953" s="19" t="s">
        <v>1610</v>
      </c>
      <c r="S1953" s="15" t="str">
        <f>IFERROR((R1953-Q1953)/Q1953,"")</f>
        <v/>
      </c>
      <c r="T1953" s="19">
        <v>6</v>
      </c>
      <c r="U1953" s="15" t="str">
        <f>IFERROR(R1953/T1953,"")</f>
        <v/>
      </c>
      <c r="V1953" s="19" t="s">
        <v>1610</v>
      </c>
      <c r="W1953" s="19" t="s">
        <v>1610</v>
      </c>
      <c r="X1953" s="15" t="str">
        <f>IFERROR((W1953-V1953)/V1953,"")</f>
        <v/>
      </c>
      <c r="Y1953" s="18" t="s">
        <v>1610</v>
      </c>
      <c r="Z1953" s="18" t="s">
        <v>1610</v>
      </c>
      <c r="AA1953" s="18" t="s">
        <v>1610</v>
      </c>
      <c r="AB1953" s="18" t="s">
        <v>1610</v>
      </c>
      <c r="AC1953" s="18" t="s">
        <v>1610</v>
      </c>
      <c r="AD1953" s="18" t="s">
        <v>1610</v>
      </c>
      <c r="AE1953" s="18" t="s">
        <v>1610</v>
      </c>
      <c r="AF1953" s="18" t="s">
        <v>1610</v>
      </c>
      <c r="AG1953" s="18" t="s">
        <v>1610</v>
      </c>
      <c r="AH1953" s="18" t="s">
        <v>1610</v>
      </c>
      <c r="AI1953" s="18" t="s">
        <v>1610</v>
      </c>
      <c r="AJ1953" s="18" t="s">
        <v>1610</v>
      </c>
      <c r="AK1953" s="23">
        <f>SUM(Y1953:AJ1953)</f>
        <v>0</v>
      </c>
      <c r="AL1953" s="23">
        <f>MAX(Y1953:AJ1953)</f>
        <v>0</v>
      </c>
      <c r="AM1953">
        <f>COUNTIF(Y1953:AJ1953,"&gt;1")</f>
        <v>0</v>
      </c>
    </row>
    <row r="1954" spans="1:39" ht="15.75" x14ac:dyDescent="0.25">
      <c r="A1954" s="21"/>
      <c r="B1954" s="21" t="s">
        <v>1519</v>
      </c>
      <c r="C1954" s="21">
        <v>49457168</v>
      </c>
      <c r="D1954" s="25" t="s">
        <v>2110</v>
      </c>
      <c r="E1954" s="21" t="s">
        <v>1798</v>
      </c>
      <c r="F1954" s="21" t="s">
        <v>2111</v>
      </c>
      <c r="G1954" s="21" t="s">
        <v>532</v>
      </c>
      <c r="H1954" s="25" t="s">
        <v>145</v>
      </c>
      <c r="I1954" s="21" t="s">
        <v>16</v>
      </c>
      <c r="J1954" s="21" t="s">
        <v>17</v>
      </c>
      <c r="K1954" s="38">
        <v>46198</v>
      </c>
      <c r="L1954" s="38">
        <v>46176</v>
      </c>
      <c r="M1954" s="39" t="s">
        <v>18</v>
      </c>
      <c r="N1954" s="18">
        <v>0</v>
      </c>
      <c r="O1954" s="18">
        <v>3600</v>
      </c>
      <c r="P1954" s="15" t="str">
        <f>IFERROR((O1954-N1954)/N1954,"")</f>
        <v/>
      </c>
      <c r="Q1954" s="19">
        <v>7</v>
      </c>
      <c r="R1954" s="19">
        <v>9</v>
      </c>
      <c r="S1954" s="15">
        <f>IFERROR((R1954-Q1954)/Q1954,"")</f>
        <v>0.2857142857142857</v>
      </c>
      <c r="T1954" s="19">
        <v>24</v>
      </c>
      <c r="U1954" s="15">
        <f>IFERROR(R1954/T1954,"")</f>
        <v>0.375</v>
      </c>
      <c r="V1954" s="19">
        <v>5</v>
      </c>
      <c r="W1954" s="19">
        <v>2</v>
      </c>
      <c r="X1954" s="15">
        <f>IFERROR((W1954-V1954)/V1954,"")</f>
        <v>-0.6</v>
      </c>
      <c r="Y1954" s="18">
        <v>3600</v>
      </c>
      <c r="Z1954" s="18">
        <v>0</v>
      </c>
      <c r="AA1954" s="18">
        <v>0</v>
      </c>
      <c r="AB1954" s="18">
        <v>0</v>
      </c>
      <c r="AC1954" s="18">
        <v>0</v>
      </c>
      <c r="AD1954" s="18">
        <v>0</v>
      </c>
      <c r="AE1954" s="18">
        <v>0</v>
      </c>
      <c r="AF1954" s="18">
        <v>0</v>
      </c>
      <c r="AG1954" s="18">
        <v>0</v>
      </c>
      <c r="AH1954" s="18">
        <v>0</v>
      </c>
      <c r="AI1954" s="18">
        <v>3600</v>
      </c>
      <c r="AJ1954" s="18">
        <v>0</v>
      </c>
      <c r="AK1954" s="23">
        <f>SUM(Y1954:AJ1954)</f>
        <v>7200</v>
      </c>
      <c r="AL1954" s="23">
        <f>MAX(Y1954:AJ1954)</f>
        <v>3600</v>
      </c>
      <c r="AM1954">
        <f>COUNTIF(Y1954:AJ1954,"&gt;1")</f>
        <v>2</v>
      </c>
    </row>
    <row r="1955" spans="1:39" ht="15.75" x14ac:dyDescent="0.25">
      <c r="A1955" s="21"/>
      <c r="B1955" s="21" t="s">
        <v>1520</v>
      </c>
      <c r="C1955" s="21">
        <v>49457168</v>
      </c>
      <c r="D1955" s="25" t="s">
        <v>2149</v>
      </c>
      <c r="E1955" s="21" t="s">
        <v>33</v>
      </c>
      <c r="F1955" s="21" t="s">
        <v>2111</v>
      </c>
      <c r="G1955" s="21" t="s">
        <v>58</v>
      </c>
      <c r="H1955" s="25" t="s">
        <v>15</v>
      </c>
      <c r="I1955" s="21" t="s">
        <v>16</v>
      </c>
      <c r="J1955" s="21" t="s">
        <v>17</v>
      </c>
      <c r="K1955" s="38">
        <v>45953</v>
      </c>
      <c r="L1955" s="38">
        <v>46238</v>
      </c>
      <c r="M1955" s="39" t="s">
        <v>18</v>
      </c>
      <c r="N1955" s="18">
        <v>0</v>
      </c>
      <c r="O1955" s="18">
        <v>0</v>
      </c>
      <c r="P1955" s="15" t="str">
        <f>IFERROR((O1955-N1955)/N1955,"")</f>
        <v/>
      </c>
      <c r="Q1955" s="19">
        <v>18</v>
      </c>
      <c r="R1955" s="19">
        <v>5</v>
      </c>
      <c r="S1955" s="15">
        <f>IFERROR((R1955-Q1955)/Q1955,"")</f>
        <v>-0.72222222222222221</v>
      </c>
      <c r="T1955" s="19">
        <v>11</v>
      </c>
      <c r="U1955" s="15">
        <f>IFERROR(R1955/T1955,"")</f>
        <v>0.45454545454545453</v>
      </c>
      <c r="V1955" s="19">
        <v>9</v>
      </c>
      <c r="W1955" s="19">
        <v>4</v>
      </c>
      <c r="X1955" s="15">
        <f>IFERROR((W1955-V1955)/V1955,"")</f>
        <v>-0.55555555555555558</v>
      </c>
      <c r="Y1955" s="18">
        <v>0</v>
      </c>
      <c r="Z1955" s="18">
        <v>0</v>
      </c>
      <c r="AA1955" s="18">
        <v>3660</v>
      </c>
      <c r="AB1955" s="18">
        <v>0</v>
      </c>
      <c r="AC1955" s="18">
        <v>0</v>
      </c>
      <c r="AD1955" s="18">
        <v>0</v>
      </c>
      <c r="AE1955" s="18">
        <v>0</v>
      </c>
      <c r="AF1955" s="18">
        <v>0</v>
      </c>
      <c r="AG1955" s="18">
        <v>0</v>
      </c>
      <c r="AH1955" s="18">
        <v>0</v>
      </c>
      <c r="AI1955" s="18">
        <v>0</v>
      </c>
      <c r="AJ1955" s="18">
        <v>0</v>
      </c>
      <c r="AK1955" s="23">
        <f>SUM(Y1955:AJ1955)</f>
        <v>3660</v>
      </c>
      <c r="AL1955" s="23">
        <f>MAX(Y1955:AJ1955)</f>
        <v>3660</v>
      </c>
      <c r="AM1955">
        <f>COUNTIF(Y1955:AJ1955,"&gt;1")</f>
        <v>1</v>
      </c>
    </row>
    <row r="1956" spans="1:39" ht="15.75" x14ac:dyDescent="0.25">
      <c r="A1956" s="21"/>
      <c r="B1956" s="21"/>
      <c r="C1956" s="21">
        <v>49472451</v>
      </c>
      <c r="D1956" s="25" t="s">
        <v>1932</v>
      </c>
      <c r="E1956" s="21" t="s">
        <v>2489</v>
      </c>
      <c r="F1956" s="21" t="s">
        <v>1933</v>
      </c>
      <c r="G1956" s="21" t="s">
        <v>553</v>
      </c>
      <c r="H1956" s="25" t="s">
        <v>132</v>
      </c>
      <c r="I1956" s="21" t="s">
        <v>16</v>
      </c>
      <c r="J1956" s="21" t="s">
        <v>17</v>
      </c>
      <c r="K1956" s="38">
        <v>46211</v>
      </c>
      <c r="L1956" s="38">
        <v>46240</v>
      </c>
      <c r="M1956" s="39" t="s">
        <v>18</v>
      </c>
      <c r="N1956" s="18">
        <v>0</v>
      </c>
      <c r="O1956" s="18">
        <v>88089</v>
      </c>
      <c r="P1956" s="15" t="str">
        <f>IFERROR((O1956-N1956)/N1956,"")</f>
        <v/>
      </c>
      <c r="Q1956" s="19">
        <v>6</v>
      </c>
      <c r="R1956" s="19">
        <v>292</v>
      </c>
      <c r="S1956" s="15">
        <f>IFERROR((R1956-Q1956)/Q1956,"")</f>
        <v>47.666666666666664</v>
      </c>
      <c r="T1956" s="19">
        <v>88</v>
      </c>
      <c r="U1956" s="15">
        <f>IFERROR(R1956/T1956,"")</f>
        <v>3.3181818181818183</v>
      </c>
      <c r="V1956" s="19">
        <v>45</v>
      </c>
      <c r="W1956" s="19">
        <v>43</v>
      </c>
      <c r="X1956" s="15">
        <f>IFERROR((W1956-V1956)/V1956,"")</f>
        <v>-4.4444444444444446E-2</v>
      </c>
      <c r="Y1956" s="18">
        <v>0</v>
      </c>
      <c r="Z1956" s="18">
        <v>0</v>
      </c>
      <c r="AA1956" s="18">
        <v>2646</v>
      </c>
      <c r="AB1956" s="18">
        <v>0</v>
      </c>
      <c r="AC1956" s="18">
        <v>0</v>
      </c>
      <c r="AD1956" s="18">
        <v>0</v>
      </c>
      <c r="AE1956" s="18">
        <v>720</v>
      </c>
      <c r="AF1956" s="18">
        <v>0</v>
      </c>
      <c r="AG1956" s="18">
        <v>0</v>
      </c>
      <c r="AH1956" s="18">
        <v>288</v>
      </c>
      <c r="AI1956" s="18">
        <v>13065</v>
      </c>
      <c r="AJ1956" s="18">
        <v>74736</v>
      </c>
      <c r="AK1956" s="23">
        <f>SUM(Y1956:AJ1956)</f>
        <v>91455</v>
      </c>
      <c r="AL1956" s="23">
        <f>MAX(Y1956:AJ1956)</f>
        <v>74736</v>
      </c>
      <c r="AM1956">
        <f>COUNTIF(Y1956:AJ1956,"&gt;1")</f>
        <v>5</v>
      </c>
    </row>
    <row r="1957" spans="1:39" ht="15.75" x14ac:dyDescent="0.25">
      <c r="A1957" s="21" t="s">
        <v>2618</v>
      </c>
      <c r="B1957" s="21" t="s">
        <v>1519</v>
      </c>
      <c r="C1957" s="21">
        <v>49681164</v>
      </c>
      <c r="D1957" s="25" t="s">
        <v>3290</v>
      </c>
      <c r="E1957" s="21" t="s">
        <v>1575</v>
      </c>
      <c r="F1957" s="21" t="s">
        <v>3291</v>
      </c>
      <c r="G1957" s="21" t="s">
        <v>3292</v>
      </c>
      <c r="H1957" s="25" t="s">
        <v>15</v>
      </c>
      <c r="I1957" s="21" t="s">
        <v>27</v>
      </c>
      <c r="J1957" s="21" t="s">
        <v>210</v>
      </c>
      <c r="K1957" s="38">
        <v>46150</v>
      </c>
      <c r="L1957" s="38">
        <v>46223</v>
      </c>
      <c r="M1957" s="39" t="s">
        <v>18</v>
      </c>
      <c r="N1957" s="18">
        <v>0</v>
      </c>
      <c r="O1957" s="18">
        <v>828</v>
      </c>
      <c r="P1957" s="15" t="str">
        <f>IFERROR((O1957-N1957)/N1957,"")</f>
        <v/>
      </c>
      <c r="Q1957" s="19">
        <v>0</v>
      </c>
      <c r="R1957" s="19">
        <v>3</v>
      </c>
      <c r="S1957" s="15" t="str">
        <f>IFERROR((R1957-Q1957)/Q1957,"")</f>
        <v/>
      </c>
      <c r="T1957" s="19" t="s">
        <v>1610</v>
      </c>
      <c r="U1957" s="15" t="str">
        <f>IFERROR(R1957/T1957,"")</f>
        <v/>
      </c>
      <c r="V1957" s="19">
        <v>0</v>
      </c>
      <c r="W1957" s="19">
        <v>3</v>
      </c>
      <c r="X1957" s="15" t="str">
        <f>IFERROR((W1957-V1957)/V1957,"")</f>
        <v/>
      </c>
      <c r="Y1957" s="18">
        <v>0</v>
      </c>
      <c r="Z1957" s="18">
        <v>0</v>
      </c>
      <c r="AA1957" s="18">
        <v>0</v>
      </c>
      <c r="AB1957" s="18">
        <v>0</v>
      </c>
      <c r="AC1957" s="18">
        <v>0</v>
      </c>
      <c r="AD1957" s="18">
        <v>0</v>
      </c>
      <c r="AE1957" s="18">
        <v>0</v>
      </c>
      <c r="AF1957" s="18">
        <v>0</v>
      </c>
      <c r="AG1957" s="18">
        <v>0</v>
      </c>
      <c r="AH1957" s="18">
        <v>828</v>
      </c>
      <c r="AI1957" s="18">
        <v>0</v>
      </c>
      <c r="AJ1957" s="18">
        <v>0</v>
      </c>
      <c r="AK1957" s="23">
        <f>SUM(Y1957:AJ1957)</f>
        <v>828</v>
      </c>
      <c r="AL1957" s="23">
        <f>MAX(Y1957:AJ1957)</f>
        <v>828</v>
      </c>
      <c r="AM1957">
        <f>COUNTIF(Y1957:AJ1957,"&gt;1")</f>
        <v>1</v>
      </c>
    </row>
    <row r="1958" spans="1:39" ht="15.75" x14ac:dyDescent="0.25">
      <c r="A1958" s="21"/>
      <c r="B1958" s="21" t="s">
        <v>1520</v>
      </c>
      <c r="C1958" s="21">
        <v>49681778</v>
      </c>
      <c r="D1958" s="25">
        <v>800031</v>
      </c>
      <c r="E1958" s="21" t="s">
        <v>24</v>
      </c>
      <c r="F1958" s="21" t="s">
        <v>1141</v>
      </c>
      <c r="G1958" s="21" t="s">
        <v>238</v>
      </c>
      <c r="H1958" s="25" t="s">
        <v>20</v>
      </c>
      <c r="I1958" s="21" t="s">
        <v>16</v>
      </c>
      <c r="J1958" s="21" t="s">
        <v>17</v>
      </c>
      <c r="K1958" s="38">
        <v>46184</v>
      </c>
      <c r="L1958" s="38">
        <v>46161</v>
      </c>
      <c r="M1958" s="39" t="s">
        <v>18</v>
      </c>
      <c r="N1958" s="18">
        <v>0</v>
      </c>
      <c r="O1958" s="18">
        <v>3600</v>
      </c>
      <c r="P1958" s="15" t="str">
        <f>IFERROR((O1958-N1958)/N1958,"")</f>
        <v/>
      </c>
      <c r="Q1958" s="19">
        <v>0</v>
      </c>
      <c r="R1958" s="19">
        <v>17</v>
      </c>
      <c r="S1958" s="15" t="str">
        <f>IFERROR((R1958-Q1958)/Q1958,"")</f>
        <v/>
      </c>
      <c r="T1958" s="19">
        <v>1797</v>
      </c>
      <c r="U1958" s="15">
        <f>IFERROR(R1958/T1958,"")</f>
        <v>9.4602114635503609E-3</v>
      </c>
      <c r="V1958" s="19">
        <v>8</v>
      </c>
      <c r="W1958" s="19">
        <v>6</v>
      </c>
      <c r="X1958" s="15">
        <f>IFERROR((W1958-V1958)/V1958,"")</f>
        <v>-0.25</v>
      </c>
      <c r="Y1958" s="18">
        <v>0</v>
      </c>
      <c r="Z1958" s="18">
        <v>3600</v>
      </c>
      <c r="AA1958" s="18">
        <v>0</v>
      </c>
      <c r="AB1958" s="18">
        <v>0</v>
      </c>
      <c r="AC1958" s="18">
        <v>0</v>
      </c>
      <c r="AD1958" s="18">
        <v>0</v>
      </c>
      <c r="AE1958" s="18">
        <v>0</v>
      </c>
      <c r="AF1958" s="18">
        <v>0</v>
      </c>
      <c r="AG1958" s="18">
        <v>0</v>
      </c>
      <c r="AH1958" s="18">
        <v>3600</v>
      </c>
      <c r="AI1958" s="18">
        <v>0</v>
      </c>
      <c r="AJ1958" s="18">
        <v>0</v>
      </c>
      <c r="AK1958" s="23">
        <f>SUM(Y1958:AJ1958)</f>
        <v>7200</v>
      </c>
      <c r="AL1958" s="23">
        <f>MAX(Y1958:AJ1958)</f>
        <v>3600</v>
      </c>
      <c r="AM1958">
        <f>COUNTIF(Y1958:AJ1958,"&gt;1")</f>
        <v>2</v>
      </c>
    </row>
    <row r="1959" spans="1:39" ht="15.75" x14ac:dyDescent="0.25">
      <c r="A1959" s="21"/>
      <c r="B1959" s="21" t="s">
        <v>1520</v>
      </c>
      <c r="C1959" s="21">
        <v>49683306</v>
      </c>
      <c r="D1959" s="25">
        <v>194627</v>
      </c>
      <c r="E1959" s="21" t="s">
        <v>33</v>
      </c>
      <c r="F1959" s="21" t="s">
        <v>1657</v>
      </c>
      <c r="G1959" s="21" t="s">
        <v>1487</v>
      </c>
      <c r="H1959" s="25" t="s">
        <v>72</v>
      </c>
      <c r="I1959" s="21" t="s">
        <v>300</v>
      </c>
      <c r="J1959" s="21" t="s">
        <v>300</v>
      </c>
      <c r="K1959" s="38">
        <v>46111</v>
      </c>
      <c r="L1959" s="38">
        <v>46240</v>
      </c>
      <c r="M1959" s="39" t="s">
        <v>18</v>
      </c>
      <c r="N1959" s="18">
        <v>155760</v>
      </c>
      <c r="O1959" s="18">
        <v>0</v>
      </c>
      <c r="P1959" s="15">
        <f>IFERROR((O1959-N1959)/N1959,"")</f>
        <v>-1</v>
      </c>
      <c r="Q1959" s="19">
        <v>1635</v>
      </c>
      <c r="R1959" s="19">
        <v>1239</v>
      </c>
      <c r="S1959" s="15">
        <f>IFERROR((R1959-Q1959)/Q1959,"")</f>
        <v>-0.24220183486238533</v>
      </c>
      <c r="T1959" s="19">
        <v>1109</v>
      </c>
      <c r="U1959" s="15">
        <f>IFERROR(R1959/T1959,"")</f>
        <v>1.1172227231740306</v>
      </c>
      <c r="V1959" s="19">
        <v>144</v>
      </c>
      <c r="W1959" s="19">
        <v>142</v>
      </c>
      <c r="X1959" s="15">
        <f>IFERROR((W1959-V1959)/V1959,"")</f>
        <v>-1.3888888888888888E-2</v>
      </c>
      <c r="Y1959" s="18">
        <v>0</v>
      </c>
      <c r="Z1959" s="18">
        <v>155760</v>
      </c>
      <c r="AA1959" s="18">
        <v>0</v>
      </c>
      <c r="AB1959" s="18">
        <v>0</v>
      </c>
      <c r="AC1959" s="18">
        <v>130272</v>
      </c>
      <c r="AD1959" s="18">
        <v>0</v>
      </c>
      <c r="AE1959" s="18">
        <v>0</v>
      </c>
      <c r="AF1959" s="18">
        <v>120431</v>
      </c>
      <c r="AG1959" s="18">
        <v>0</v>
      </c>
      <c r="AH1959" s="18">
        <v>0</v>
      </c>
      <c r="AI1959" s="18">
        <v>0</v>
      </c>
      <c r="AJ1959" s="18">
        <v>0</v>
      </c>
      <c r="AK1959" s="23">
        <f>SUM(Y1959:AJ1959)</f>
        <v>406463</v>
      </c>
      <c r="AL1959" s="23">
        <f>MAX(Y1959:AJ1959)</f>
        <v>155760</v>
      </c>
      <c r="AM1959">
        <f>COUNTIF(Y1959:AJ1959,"&gt;1")</f>
        <v>3</v>
      </c>
    </row>
    <row r="1960" spans="1:39" ht="15.75" x14ac:dyDescent="0.25">
      <c r="A1960" s="21"/>
      <c r="B1960" s="21" t="s">
        <v>1519</v>
      </c>
      <c r="C1960" s="21">
        <v>49683306</v>
      </c>
      <c r="D1960" s="25">
        <v>194539</v>
      </c>
      <c r="E1960" s="21" t="s">
        <v>33</v>
      </c>
      <c r="F1960" s="21" t="s">
        <v>1657</v>
      </c>
      <c r="G1960" s="21" t="s">
        <v>379</v>
      </c>
      <c r="H1960" s="25" t="s">
        <v>72</v>
      </c>
      <c r="I1960" s="21" t="s">
        <v>300</v>
      </c>
      <c r="J1960" s="21" t="s">
        <v>300</v>
      </c>
      <c r="K1960" s="38"/>
      <c r="L1960" s="38">
        <v>46240</v>
      </c>
      <c r="M1960" s="39" t="s">
        <v>18</v>
      </c>
      <c r="N1960" s="18">
        <v>0</v>
      </c>
      <c r="O1960" s="18">
        <v>0</v>
      </c>
      <c r="P1960" s="15" t="str">
        <f>IFERROR((O1960-N1960)/N1960,"")</f>
        <v/>
      </c>
      <c r="Q1960" s="19">
        <v>512</v>
      </c>
      <c r="R1960" s="19">
        <v>416</v>
      </c>
      <c r="S1960" s="15">
        <f>IFERROR((R1960-Q1960)/Q1960,"")</f>
        <v>-0.1875</v>
      </c>
      <c r="T1960" s="19">
        <v>263</v>
      </c>
      <c r="U1960" s="15">
        <f>IFERROR(R1960/T1960,"")</f>
        <v>1.5817490494296578</v>
      </c>
      <c r="V1960" s="19">
        <v>150</v>
      </c>
      <c r="W1960" s="19">
        <v>89</v>
      </c>
      <c r="X1960" s="15">
        <f>IFERROR((W1960-V1960)/V1960,"")</f>
        <v>-0.40666666666666668</v>
      </c>
      <c r="Y1960" s="18" t="s">
        <v>1610</v>
      </c>
      <c r="Z1960" s="18" t="s">
        <v>1610</v>
      </c>
      <c r="AA1960" s="18" t="s">
        <v>1610</v>
      </c>
      <c r="AB1960" s="18" t="s">
        <v>1610</v>
      </c>
      <c r="AC1960" s="18" t="s">
        <v>1610</v>
      </c>
      <c r="AD1960" s="18" t="s">
        <v>1610</v>
      </c>
      <c r="AE1960" s="18" t="s">
        <v>1610</v>
      </c>
      <c r="AF1960" s="18" t="s">
        <v>1610</v>
      </c>
      <c r="AG1960" s="18" t="s">
        <v>1610</v>
      </c>
      <c r="AH1960" s="18" t="s">
        <v>1610</v>
      </c>
      <c r="AI1960" s="18" t="s">
        <v>1610</v>
      </c>
      <c r="AJ1960" s="18" t="s">
        <v>1610</v>
      </c>
      <c r="AK1960" s="23">
        <f>SUM(Y1960:AJ1960)</f>
        <v>0</v>
      </c>
      <c r="AL1960" s="23">
        <f>MAX(Y1960:AJ1960)</f>
        <v>0</v>
      </c>
      <c r="AM1960">
        <f>COUNTIF(Y1960:AJ1960,"&gt;1")</f>
        <v>0</v>
      </c>
    </row>
    <row r="1961" spans="1:39" ht="15.75" x14ac:dyDescent="0.25">
      <c r="A1961" s="21" t="s">
        <v>3196</v>
      </c>
      <c r="B1961" s="21" t="s">
        <v>1519</v>
      </c>
      <c r="C1961" s="49">
        <v>49730902</v>
      </c>
      <c r="D1961" s="25" t="s">
        <v>3500</v>
      </c>
      <c r="E1961" s="25" t="s">
        <v>104</v>
      </c>
      <c r="F1961" s="21" t="s">
        <v>3501</v>
      </c>
      <c r="G1961" s="21" t="s">
        <v>96</v>
      </c>
      <c r="H1961" s="25" t="s">
        <v>15</v>
      </c>
      <c r="I1961" s="21" t="s">
        <v>16</v>
      </c>
      <c r="J1961" s="21" t="s">
        <v>17</v>
      </c>
      <c r="K1961" s="38">
        <v>46223</v>
      </c>
      <c r="L1961" s="38">
        <v>46199</v>
      </c>
      <c r="M1961" s="39" t="s">
        <v>18</v>
      </c>
      <c r="N1961" s="18">
        <v>0</v>
      </c>
      <c r="O1961" s="18">
        <v>6443</v>
      </c>
      <c r="P1961" s="15" t="str">
        <f>IFERROR((O1961-N1961)/N1961,"")</f>
        <v/>
      </c>
      <c r="Q1961" s="19">
        <v>0</v>
      </c>
      <c r="R1961" s="19">
        <v>4</v>
      </c>
      <c r="S1961" s="15" t="str">
        <f>IFERROR((R1961-Q1961)/Q1961,"")</f>
        <v/>
      </c>
      <c r="T1961" s="19" t="s">
        <v>1610</v>
      </c>
      <c r="U1961" s="15" t="str">
        <f>IFERROR(R1961/T1961,"")</f>
        <v/>
      </c>
      <c r="V1961" s="19">
        <v>0</v>
      </c>
      <c r="W1961" s="19">
        <v>2</v>
      </c>
      <c r="X1961" s="15" t="str">
        <f>IFERROR((W1961-V1961)/V1961,"")</f>
        <v/>
      </c>
      <c r="Y1961" s="18">
        <v>0</v>
      </c>
      <c r="Z1961" s="18">
        <v>0</v>
      </c>
      <c r="AA1961" s="18">
        <v>0</v>
      </c>
      <c r="AB1961" s="18">
        <v>0</v>
      </c>
      <c r="AC1961" s="18">
        <v>0</v>
      </c>
      <c r="AD1961" s="18">
        <v>0</v>
      </c>
      <c r="AE1961" s="18">
        <v>0</v>
      </c>
      <c r="AF1961" s="18">
        <v>0</v>
      </c>
      <c r="AG1961" s="18">
        <v>0</v>
      </c>
      <c r="AH1961" s="18">
        <v>0</v>
      </c>
      <c r="AI1961" s="18">
        <v>0</v>
      </c>
      <c r="AJ1961" s="18">
        <v>6443</v>
      </c>
      <c r="AK1961" s="23">
        <f>SUM(Y1961:AJ1961)</f>
        <v>6443</v>
      </c>
      <c r="AL1961" s="23">
        <f>MAX(Y1961:AJ1961)</f>
        <v>6443</v>
      </c>
      <c r="AM1961">
        <f>COUNTIF(Y1961:AJ1961,"&gt;1")</f>
        <v>1</v>
      </c>
    </row>
    <row r="1962" spans="1:39" ht="15.75" x14ac:dyDescent="0.25">
      <c r="A1962" s="21" t="s">
        <v>3210</v>
      </c>
      <c r="B1962" s="21" t="s">
        <v>1520</v>
      </c>
      <c r="C1962" s="21">
        <v>49779579</v>
      </c>
      <c r="D1962" s="25" t="s">
        <v>1929</v>
      </c>
      <c r="E1962" s="21" t="s">
        <v>1180</v>
      </c>
      <c r="F1962" s="21" t="s">
        <v>1930</v>
      </c>
      <c r="G1962" s="21" t="s">
        <v>128</v>
      </c>
      <c r="H1962" s="25" t="s">
        <v>20</v>
      </c>
      <c r="I1962" s="21" t="s">
        <v>21</v>
      </c>
      <c r="J1962" s="21" t="s">
        <v>21</v>
      </c>
      <c r="K1962" s="38">
        <v>46238</v>
      </c>
      <c r="L1962" s="38"/>
      <c r="M1962" s="39" t="s">
        <v>18</v>
      </c>
      <c r="N1962" s="18">
        <v>12840.97</v>
      </c>
      <c r="O1962" s="18">
        <v>7380</v>
      </c>
      <c r="P1962" s="15">
        <f>IFERROR((O1962-N1962)/N1962,"")</f>
        <v>-0.42527706240260665</v>
      </c>
      <c r="Q1962" s="19">
        <v>0</v>
      </c>
      <c r="R1962" s="19">
        <v>0</v>
      </c>
      <c r="S1962" s="15" t="str">
        <f>IFERROR((R1962-Q1962)/Q1962,"")</f>
        <v/>
      </c>
      <c r="T1962" s="19" t="s">
        <v>1610</v>
      </c>
      <c r="U1962" s="15" t="str">
        <f>IFERROR(R1962/T1962,"")</f>
        <v/>
      </c>
      <c r="V1962" s="19" t="s">
        <v>1610</v>
      </c>
      <c r="W1962" s="19" t="s">
        <v>1610</v>
      </c>
      <c r="X1962" s="15" t="str">
        <f>IFERROR((W1962-V1962)/V1962,"")</f>
        <v/>
      </c>
      <c r="Y1962" s="18">
        <v>6702</v>
      </c>
      <c r="Z1962" s="18">
        <v>0</v>
      </c>
      <c r="AA1962" s="18">
        <v>4102</v>
      </c>
      <c r="AB1962" s="18">
        <v>2773</v>
      </c>
      <c r="AC1962" s="18">
        <v>4334</v>
      </c>
      <c r="AD1962" s="18">
        <v>347</v>
      </c>
      <c r="AE1962" s="18">
        <v>3756</v>
      </c>
      <c r="AF1962" s="18">
        <v>462</v>
      </c>
      <c r="AG1962" s="18">
        <v>4980</v>
      </c>
      <c r="AH1962" s="18">
        <v>540</v>
      </c>
      <c r="AI1962" s="18">
        <v>1860</v>
      </c>
      <c r="AJ1962" s="18">
        <v>0</v>
      </c>
      <c r="AK1962" s="23">
        <f>SUM(Y1962:AJ1962)</f>
        <v>29856</v>
      </c>
      <c r="AL1962" s="23">
        <f>MAX(Y1962:AJ1962)</f>
        <v>6702</v>
      </c>
      <c r="AM1962">
        <f>COUNTIF(Y1962:AJ1962,"&gt;1")</f>
        <v>10</v>
      </c>
    </row>
    <row r="1963" spans="1:39" ht="15.75" x14ac:dyDescent="0.25">
      <c r="A1963" s="21" t="s">
        <v>2618</v>
      </c>
      <c r="B1963" s="21" t="s">
        <v>1519</v>
      </c>
      <c r="C1963" s="21">
        <v>49832451</v>
      </c>
      <c r="D1963" s="25" t="s">
        <v>2895</v>
      </c>
      <c r="E1963" s="21" t="s">
        <v>1798</v>
      </c>
      <c r="F1963" s="21" t="s">
        <v>2896</v>
      </c>
      <c r="G1963" s="21" t="s">
        <v>239</v>
      </c>
      <c r="H1963" s="25" t="s">
        <v>145</v>
      </c>
      <c r="I1963" s="21" t="s">
        <v>21</v>
      </c>
      <c r="J1963" s="21" t="s">
        <v>21</v>
      </c>
      <c r="K1963" s="38">
        <v>45930</v>
      </c>
      <c r="L1963" s="38">
        <v>46197</v>
      </c>
      <c r="M1963" s="39" t="s">
        <v>18</v>
      </c>
      <c r="N1963" s="18">
        <v>0</v>
      </c>
      <c r="O1963" s="18">
        <v>0</v>
      </c>
      <c r="P1963" s="15" t="str">
        <f>IFERROR((O1963-N1963)/N1963,"")</f>
        <v/>
      </c>
      <c r="Q1963" s="19">
        <v>0</v>
      </c>
      <c r="R1963" s="19">
        <v>24</v>
      </c>
      <c r="S1963" s="15" t="str">
        <f>IFERROR((R1963-Q1963)/Q1963,"")</f>
        <v/>
      </c>
      <c r="T1963" s="19" t="s">
        <v>1610</v>
      </c>
      <c r="U1963" s="15" t="str">
        <f>IFERROR(R1963/T1963,"")</f>
        <v/>
      </c>
      <c r="V1963" s="19">
        <v>82</v>
      </c>
      <c r="W1963" s="19">
        <v>18</v>
      </c>
      <c r="X1963" s="15">
        <f>IFERROR((W1963-V1963)/V1963,"")</f>
        <v>-0.78048780487804881</v>
      </c>
      <c r="Y1963" s="18">
        <v>0</v>
      </c>
      <c r="Z1963" s="18">
        <v>18370</v>
      </c>
      <c r="AA1963" s="18">
        <v>0</v>
      </c>
      <c r="AB1963" s="18">
        <v>0</v>
      </c>
      <c r="AC1963" s="18">
        <v>0</v>
      </c>
      <c r="AD1963" s="18">
        <v>0</v>
      </c>
      <c r="AE1963" s="18">
        <v>0</v>
      </c>
      <c r="AF1963" s="18">
        <v>0</v>
      </c>
      <c r="AG1963" s="18">
        <v>0</v>
      </c>
      <c r="AH1963" s="18">
        <v>0</v>
      </c>
      <c r="AI1963" s="18">
        <v>0</v>
      </c>
      <c r="AJ1963" s="18">
        <v>0</v>
      </c>
      <c r="AK1963" s="23">
        <f>SUM(Y1963:AJ1963)</f>
        <v>18370</v>
      </c>
      <c r="AL1963" s="23">
        <f>MAX(Y1963:AJ1963)</f>
        <v>18370</v>
      </c>
      <c r="AM1963">
        <f>COUNTIF(Y1963:AJ1963,"&gt;1")</f>
        <v>1</v>
      </c>
    </row>
    <row r="1964" spans="1:39" ht="15.75" x14ac:dyDescent="0.25">
      <c r="A1964" s="21"/>
      <c r="B1964" s="21" t="s">
        <v>1519</v>
      </c>
      <c r="C1964" s="21">
        <v>49972326</v>
      </c>
      <c r="D1964" s="25">
        <v>500572</v>
      </c>
      <c r="E1964" s="21" t="s">
        <v>24</v>
      </c>
      <c r="F1964" s="21" t="s">
        <v>319</v>
      </c>
      <c r="G1964" s="21" t="s">
        <v>320</v>
      </c>
      <c r="H1964" s="25" t="s">
        <v>20</v>
      </c>
      <c r="I1964" s="21" t="s">
        <v>27</v>
      </c>
      <c r="J1964" s="21" t="s">
        <v>28</v>
      </c>
      <c r="K1964" s="38">
        <v>45502</v>
      </c>
      <c r="L1964" s="38">
        <v>46240</v>
      </c>
      <c r="M1964" s="39" t="s">
        <v>18</v>
      </c>
      <c r="N1964" s="18">
        <v>0</v>
      </c>
      <c r="O1964" s="18">
        <v>0</v>
      </c>
      <c r="P1964" s="15" t="str">
        <f>IFERROR((O1964-N1964)/N1964,"")</f>
        <v/>
      </c>
      <c r="Q1964" s="19">
        <v>1330</v>
      </c>
      <c r="R1964" s="19">
        <v>1235</v>
      </c>
      <c r="S1964" s="15">
        <f>IFERROR((R1964-Q1964)/Q1964,"")</f>
        <v>-7.1428571428571425E-2</v>
      </c>
      <c r="T1964" s="19">
        <v>6737</v>
      </c>
      <c r="U1964" s="15">
        <f>IFERROR(R1964/T1964,"")</f>
        <v>0.18331601603087427</v>
      </c>
      <c r="V1964" s="19">
        <v>202</v>
      </c>
      <c r="W1964" s="19">
        <v>177</v>
      </c>
      <c r="X1964" s="15">
        <f>IFERROR((W1964-V1964)/V1964,"")</f>
        <v>-0.12376237623762376</v>
      </c>
      <c r="Y1964" s="18" t="s">
        <v>1610</v>
      </c>
      <c r="Z1964" s="18" t="s">
        <v>1610</v>
      </c>
      <c r="AA1964" s="18" t="s">
        <v>1610</v>
      </c>
      <c r="AB1964" s="18" t="s">
        <v>1610</v>
      </c>
      <c r="AC1964" s="18" t="s">
        <v>1610</v>
      </c>
      <c r="AD1964" s="18" t="s">
        <v>1610</v>
      </c>
      <c r="AE1964" s="18" t="s">
        <v>1610</v>
      </c>
      <c r="AF1964" s="18" t="s">
        <v>1610</v>
      </c>
      <c r="AG1964" s="18" t="s">
        <v>1610</v>
      </c>
      <c r="AH1964" s="18" t="s">
        <v>1610</v>
      </c>
      <c r="AI1964" s="18" t="s">
        <v>1610</v>
      </c>
      <c r="AJ1964" s="18" t="s">
        <v>1610</v>
      </c>
      <c r="AK1964" s="23">
        <f>SUM(Y1964:AJ1964)</f>
        <v>0</v>
      </c>
      <c r="AL1964" s="23">
        <f>MAX(Y1964:AJ1964)</f>
        <v>0</v>
      </c>
      <c r="AM1964">
        <f>COUNTIF(Y1964:AJ1964,"&gt;1")</f>
        <v>0</v>
      </c>
    </row>
    <row r="1965" spans="1:39" ht="15.75" x14ac:dyDescent="0.25">
      <c r="A1965" s="21" t="s">
        <v>2618</v>
      </c>
      <c r="B1965" s="21" t="s">
        <v>1519</v>
      </c>
      <c r="C1965" s="21">
        <v>49972326</v>
      </c>
      <c r="D1965" s="25">
        <v>102544</v>
      </c>
      <c r="E1965" s="21" t="s">
        <v>24</v>
      </c>
      <c r="F1965" s="21" t="s">
        <v>319</v>
      </c>
      <c r="G1965" s="21" t="s">
        <v>326</v>
      </c>
      <c r="H1965" s="25" t="s">
        <v>72</v>
      </c>
      <c r="I1965" s="21" t="s">
        <v>27</v>
      </c>
      <c r="J1965" s="21" t="s">
        <v>28</v>
      </c>
      <c r="K1965" s="38">
        <v>45502</v>
      </c>
      <c r="L1965" s="38">
        <v>46240</v>
      </c>
      <c r="M1965" s="39" t="s">
        <v>18</v>
      </c>
      <c r="N1965" s="18">
        <v>0</v>
      </c>
      <c r="O1965" s="18">
        <v>0</v>
      </c>
      <c r="P1965" s="15" t="str">
        <f>IFERROR((O1965-N1965)/N1965,"")</f>
        <v/>
      </c>
      <c r="Q1965" s="19">
        <v>328</v>
      </c>
      <c r="R1965" s="19">
        <v>570</v>
      </c>
      <c r="S1965" s="15">
        <f>IFERROR((R1965-Q1965)/Q1965,"")</f>
        <v>0.73780487804878048</v>
      </c>
      <c r="T1965" s="19">
        <v>2221</v>
      </c>
      <c r="U1965" s="15">
        <f>IFERROR(R1965/T1965,"")</f>
        <v>0.25664115263394865</v>
      </c>
      <c r="V1965" s="19">
        <v>86</v>
      </c>
      <c r="W1965" s="19">
        <v>88</v>
      </c>
      <c r="X1965" s="15">
        <f>IFERROR((W1965-V1965)/V1965,"")</f>
        <v>2.3255813953488372E-2</v>
      </c>
      <c r="Y1965" s="18" t="s">
        <v>1610</v>
      </c>
      <c r="Z1965" s="18" t="s">
        <v>1610</v>
      </c>
      <c r="AA1965" s="18" t="s">
        <v>1610</v>
      </c>
      <c r="AB1965" s="18" t="s">
        <v>1610</v>
      </c>
      <c r="AC1965" s="18" t="s">
        <v>1610</v>
      </c>
      <c r="AD1965" s="18" t="s">
        <v>1610</v>
      </c>
      <c r="AE1965" s="18" t="s">
        <v>1610</v>
      </c>
      <c r="AF1965" s="18" t="s">
        <v>1610</v>
      </c>
      <c r="AG1965" s="18" t="s">
        <v>1610</v>
      </c>
      <c r="AH1965" s="18" t="s">
        <v>1610</v>
      </c>
      <c r="AI1965" s="18" t="s">
        <v>1610</v>
      </c>
      <c r="AJ1965" s="18" t="s">
        <v>1610</v>
      </c>
      <c r="AK1965" s="23">
        <f>SUM(Y1965:AJ1965)</f>
        <v>0</v>
      </c>
      <c r="AL1965" s="23">
        <f>MAX(Y1965:AJ1965)</f>
        <v>0</v>
      </c>
      <c r="AM1965">
        <f>COUNTIF(Y1965:AJ1965,"&gt;1")</f>
        <v>0</v>
      </c>
    </row>
    <row r="1966" spans="1:39" ht="15.75" x14ac:dyDescent="0.25">
      <c r="A1966" s="21"/>
      <c r="B1966" s="21" t="s">
        <v>1520</v>
      </c>
      <c r="C1966" s="21">
        <v>49972326</v>
      </c>
      <c r="D1966" s="25">
        <v>101218</v>
      </c>
      <c r="E1966" s="21" t="s">
        <v>1180</v>
      </c>
      <c r="F1966" s="21" t="s">
        <v>319</v>
      </c>
      <c r="G1966" s="21" t="s">
        <v>320</v>
      </c>
      <c r="H1966" s="25" t="s">
        <v>20</v>
      </c>
      <c r="I1966" s="21" t="s">
        <v>27</v>
      </c>
      <c r="J1966" s="21" t="s">
        <v>28</v>
      </c>
      <c r="K1966" s="38">
        <v>46227</v>
      </c>
      <c r="L1966" s="38">
        <v>46217</v>
      </c>
      <c r="M1966" s="39" t="s">
        <v>18</v>
      </c>
      <c r="N1966" s="18">
        <v>50358.2</v>
      </c>
      <c r="O1966" s="18">
        <v>54109</v>
      </c>
      <c r="P1966" s="15">
        <f>IFERROR((O1966-N1966)/N1966,"")</f>
        <v>7.4482408028881161E-2</v>
      </c>
      <c r="Q1966" s="19">
        <v>0</v>
      </c>
      <c r="R1966" s="19">
        <v>2</v>
      </c>
      <c r="S1966" s="10"/>
      <c r="T1966" s="19" t="s">
        <v>1610</v>
      </c>
      <c r="U1966" s="15" t="str">
        <f>IFERROR(R1966/T1966,"")</f>
        <v/>
      </c>
      <c r="V1966" s="19">
        <v>0</v>
      </c>
      <c r="W1966" s="19">
        <v>1</v>
      </c>
      <c r="X1966" s="15" t="str">
        <f>IFERROR((W1966-V1966)/V1966,"")</f>
        <v/>
      </c>
      <c r="Y1966" s="18">
        <v>15084</v>
      </c>
      <c r="Z1966" s="18">
        <v>17950</v>
      </c>
      <c r="AA1966" s="18">
        <v>13745</v>
      </c>
      <c r="AB1966" s="18">
        <v>20298</v>
      </c>
      <c r="AC1966" s="18">
        <v>10570</v>
      </c>
      <c r="AD1966" s="18">
        <v>8719</v>
      </c>
      <c r="AE1966" s="18">
        <v>958</v>
      </c>
      <c r="AF1966" s="18">
        <v>23926</v>
      </c>
      <c r="AG1966" s="18">
        <v>3947</v>
      </c>
      <c r="AH1966" s="18">
        <v>14962</v>
      </c>
      <c r="AI1966" s="18">
        <v>18274</v>
      </c>
      <c r="AJ1966" s="18">
        <v>16927</v>
      </c>
      <c r="AK1966" s="23">
        <f>SUM(Y1966:AJ1966)</f>
        <v>165360</v>
      </c>
      <c r="AL1966" s="23">
        <f>MAX(Y1966:AJ1966)</f>
        <v>23926</v>
      </c>
      <c r="AM1966">
        <f>COUNTIF(Y1966:AJ1966,"&gt;1")</f>
        <v>12</v>
      </c>
    </row>
    <row r="1967" spans="1:39" ht="15.75" x14ac:dyDescent="0.25">
      <c r="A1967" s="21"/>
      <c r="B1967" s="21" t="s">
        <v>1520</v>
      </c>
      <c r="C1967" s="21">
        <v>49972326</v>
      </c>
      <c r="D1967" s="25">
        <v>102605</v>
      </c>
      <c r="E1967" s="21" t="s">
        <v>1180</v>
      </c>
      <c r="F1967" s="21" t="s">
        <v>319</v>
      </c>
      <c r="G1967" s="21" t="s">
        <v>326</v>
      </c>
      <c r="H1967" s="25" t="s">
        <v>72</v>
      </c>
      <c r="I1967" s="21" t="s">
        <v>27</v>
      </c>
      <c r="J1967" s="21" t="s">
        <v>28</v>
      </c>
      <c r="K1967" s="38">
        <v>46225</v>
      </c>
      <c r="L1967" s="38"/>
      <c r="M1967" s="39" t="s">
        <v>18</v>
      </c>
      <c r="N1967" s="18">
        <v>13485.6</v>
      </c>
      <c r="O1967" s="18">
        <v>18986</v>
      </c>
      <c r="P1967" s="15">
        <f>IFERROR((O1967-N1967)/N1967,"")</f>
        <v>0.40787210061102208</v>
      </c>
      <c r="Q1967" s="19">
        <v>0</v>
      </c>
      <c r="R1967" s="19">
        <v>0</v>
      </c>
      <c r="S1967" s="15" t="str">
        <f>IFERROR((R1967-Q1967)/Q1967,"")</f>
        <v/>
      </c>
      <c r="T1967" s="19" t="s">
        <v>1610</v>
      </c>
      <c r="U1967" s="15" t="str">
        <f>IFERROR(R1967/T1967,"")</f>
        <v/>
      </c>
      <c r="V1967" s="19" t="s">
        <v>1610</v>
      </c>
      <c r="W1967" s="19" t="s">
        <v>1610</v>
      </c>
      <c r="X1967" s="15" t="str">
        <f>IFERROR((W1967-V1967)/V1967,"")</f>
        <v/>
      </c>
      <c r="Y1967" s="18">
        <v>6055</v>
      </c>
      <c r="Z1967" s="18">
        <v>5444</v>
      </c>
      <c r="AA1967" s="18">
        <v>3240</v>
      </c>
      <c r="AB1967" s="18">
        <v>5580</v>
      </c>
      <c r="AC1967" s="18">
        <v>4572</v>
      </c>
      <c r="AD1967" s="18">
        <v>2916</v>
      </c>
      <c r="AE1967" s="18">
        <v>454</v>
      </c>
      <c r="AF1967" s="18">
        <v>9324</v>
      </c>
      <c r="AG1967" s="18">
        <v>1548</v>
      </c>
      <c r="AH1967" s="18">
        <v>6098</v>
      </c>
      <c r="AI1967" s="18">
        <v>6156</v>
      </c>
      <c r="AJ1967" s="18">
        <v>5184</v>
      </c>
      <c r="AK1967" s="23">
        <f>SUM(Y1967:AJ1967)</f>
        <v>56571</v>
      </c>
      <c r="AL1967" s="23">
        <f>MAX(Y1967:AJ1967)</f>
        <v>9324</v>
      </c>
      <c r="AM1967">
        <f>COUNTIF(Y1967:AJ1967,"&gt;1")</f>
        <v>12</v>
      </c>
    </row>
    <row r="1968" spans="1:39" ht="15.75" x14ac:dyDescent="0.25">
      <c r="A1968" s="21"/>
      <c r="B1968" s="21"/>
      <c r="C1968" s="21">
        <v>50030001</v>
      </c>
      <c r="D1968" s="25">
        <v>194196</v>
      </c>
      <c r="E1968" s="21" t="s">
        <v>1798</v>
      </c>
      <c r="F1968" s="21" t="s">
        <v>1036</v>
      </c>
      <c r="G1968" s="21" t="s">
        <v>334</v>
      </c>
      <c r="H1968" s="25" t="s">
        <v>145</v>
      </c>
      <c r="I1968" s="21" t="s">
        <v>16</v>
      </c>
      <c r="J1968" s="21" t="s">
        <v>52</v>
      </c>
      <c r="K1968" s="38">
        <v>45958</v>
      </c>
      <c r="L1968" s="38">
        <v>46164</v>
      </c>
      <c r="M1968" s="39" t="s">
        <v>53</v>
      </c>
      <c r="N1968" s="18">
        <v>5442</v>
      </c>
      <c r="O1968" s="18">
        <v>0</v>
      </c>
      <c r="P1968" s="15">
        <f>IFERROR((O1968-N1968)/N1968,"")</f>
        <v>-1</v>
      </c>
      <c r="Q1968" s="19">
        <v>980</v>
      </c>
      <c r="R1968" s="19">
        <v>5</v>
      </c>
      <c r="S1968" s="15">
        <f>IFERROR((R1968-Q1968)/Q1968,"")</f>
        <v>-0.99489795918367352</v>
      </c>
      <c r="T1968" s="19">
        <v>10672</v>
      </c>
      <c r="U1968" s="15">
        <f>IFERROR(R1968/T1968,"")</f>
        <v>4.6851574212893553E-4</v>
      </c>
      <c r="V1968" s="19">
        <v>241</v>
      </c>
      <c r="W1968" s="19">
        <v>1</v>
      </c>
      <c r="X1968" s="15">
        <f>IFERROR((W1968-V1968)/V1968,"")</f>
        <v>-0.99585062240663902</v>
      </c>
      <c r="Y1968" s="18">
        <v>0</v>
      </c>
      <c r="Z1968" s="18">
        <v>720</v>
      </c>
      <c r="AA1968" s="18">
        <v>1620</v>
      </c>
      <c r="AB1968" s="18">
        <v>0</v>
      </c>
      <c r="AC1968" s="18">
        <v>0</v>
      </c>
      <c r="AD1968" s="18">
        <v>0</v>
      </c>
      <c r="AE1968" s="18">
        <v>0</v>
      </c>
      <c r="AF1968" s="18">
        <v>0</v>
      </c>
      <c r="AG1968" s="18">
        <v>0</v>
      </c>
      <c r="AH1968" s="18">
        <v>0</v>
      </c>
      <c r="AI1968" s="18">
        <v>0</v>
      </c>
      <c r="AJ1968" s="18">
        <v>0</v>
      </c>
      <c r="AK1968" s="23">
        <f>SUM(Y1968:AJ1968)</f>
        <v>2340</v>
      </c>
      <c r="AL1968" s="23">
        <f>MAX(Y1968:AJ1968)</f>
        <v>1620</v>
      </c>
      <c r="AM1968">
        <f>COUNTIF(Y1968:AJ1968,"&gt;1")</f>
        <v>2</v>
      </c>
    </row>
    <row r="1969" spans="1:39" ht="15.75" x14ac:dyDescent="0.25">
      <c r="A1969" s="21"/>
      <c r="B1969" s="21" t="s">
        <v>1519</v>
      </c>
      <c r="C1969" s="21">
        <v>50056902</v>
      </c>
      <c r="D1969" s="25">
        <v>501856</v>
      </c>
      <c r="E1969" s="21" t="s">
        <v>33</v>
      </c>
      <c r="F1969" s="21" t="s">
        <v>1089</v>
      </c>
      <c r="G1969" s="21" t="s">
        <v>1090</v>
      </c>
      <c r="H1969" s="25" t="s">
        <v>20</v>
      </c>
      <c r="I1969" s="21" t="s">
        <v>300</v>
      </c>
      <c r="J1969" s="21" t="s">
        <v>300</v>
      </c>
      <c r="K1969" s="38">
        <v>45863</v>
      </c>
      <c r="L1969" s="38">
        <v>46239</v>
      </c>
      <c r="M1969" s="39" t="s">
        <v>18</v>
      </c>
      <c r="N1969" s="18">
        <v>2124</v>
      </c>
      <c r="O1969" s="18">
        <v>0</v>
      </c>
      <c r="P1969" s="15">
        <f>IFERROR((O1969-N1969)/N1969,"")</f>
        <v>-1</v>
      </c>
      <c r="Q1969" s="19">
        <v>17</v>
      </c>
      <c r="R1969" s="19">
        <v>7</v>
      </c>
      <c r="S1969" s="15">
        <f>IFERROR((R1969-Q1969)/Q1969,"")</f>
        <v>-0.58823529411764708</v>
      </c>
      <c r="T1969" s="19">
        <v>462</v>
      </c>
      <c r="U1969" s="15">
        <f>IFERROR(R1969/T1969,"")</f>
        <v>1.5151515151515152E-2</v>
      </c>
      <c r="V1969" s="19">
        <v>14</v>
      </c>
      <c r="W1969" s="19">
        <v>5</v>
      </c>
      <c r="X1969" s="15">
        <f>IFERROR((W1969-V1969)/V1969,"")</f>
        <v>-0.6428571428571429</v>
      </c>
      <c r="Y1969" s="18" t="s">
        <v>1610</v>
      </c>
      <c r="Z1969" s="18" t="s">
        <v>1610</v>
      </c>
      <c r="AA1969" s="18" t="s">
        <v>1610</v>
      </c>
      <c r="AB1969" s="18" t="s">
        <v>1610</v>
      </c>
      <c r="AC1969" s="18" t="s">
        <v>1610</v>
      </c>
      <c r="AD1969" s="18" t="s">
        <v>1610</v>
      </c>
      <c r="AE1969" s="18" t="s">
        <v>1610</v>
      </c>
      <c r="AF1969" s="18" t="s">
        <v>1610</v>
      </c>
      <c r="AG1969" s="18" t="s">
        <v>1610</v>
      </c>
      <c r="AH1969" s="18" t="s">
        <v>1610</v>
      </c>
      <c r="AI1969" s="18" t="s">
        <v>1610</v>
      </c>
      <c r="AJ1969" s="18" t="s">
        <v>1610</v>
      </c>
      <c r="AK1969" s="23">
        <f>SUM(Y1969:AJ1969)</f>
        <v>0</v>
      </c>
      <c r="AL1969" s="23">
        <f>MAX(Y1969:AJ1969)</f>
        <v>0</v>
      </c>
      <c r="AM1969">
        <f>COUNTIF(Y1969:AJ1969,"&gt;1")</f>
        <v>0</v>
      </c>
    </row>
    <row r="1970" spans="1:39" ht="15.75" x14ac:dyDescent="0.25">
      <c r="A1970" s="21" t="s">
        <v>2618</v>
      </c>
      <c r="B1970" s="21" t="s">
        <v>1519</v>
      </c>
      <c r="C1970" s="21">
        <v>50293284</v>
      </c>
      <c r="D1970" s="25" t="s">
        <v>2584</v>
      </c>
      <c r="E1970" s="21" t="s">
        <v>1798</v>
      </c>
      <c r="F1970" s="21" t="s">
        <v>2585</v>
      </c>
      <c r="G1970" s="21" t="s">
        <v>334</v>
      </c>
      <c r="H1970" s="25" t="s">
        <v>145</v>
      </c>
      <c r="I1970" s="21" t="s">
        <v>27</v>
      </c>
      <c r="J1970" s="21" t="s">
        <v>210</v>
      </c>
      <c r="K1970" s="38">
        <v>45881</v>
      </c>
      <c r="L1970" s="38">
        <v>46066</v>
      </c>
      <c r="M1970" s="39" t="s">
        <v>53</v>
      </c>
      <c r="N1970" s="18" t="s">
        <v>1610</v>
      </c>
      <c r="O1970" s="18" t="s">
        <v>1610</v>
      </c>
      <c r="P1970" s="15" t="str">
        <f>IFERROR((O1970-N1970)/N1970,"")</f>
        <v/>
      </c>
      <c r="Q1970" s="19" t="s">
        <v>1610</v>
      </c>
      <c r="R1970" s="19" t="s">
        <v>1610</v>
      </c>
      <c r="S1970" s="15" t="str">
        <f>IFERROR((R1970-Q1970)/Q1970,"")</f>
        <v/>
      </c>
      <c r="T1970" s="19" t="s">
        <v>1610</v>
      </c>
      <c r="U1970" s="15" t="str">
        <f>IFERROR(R1970/T1970,"")</f>
        <v/>
      </c>
      <c r="V1970" s="19">
        <v>10</v>
      </c>
      <c r="W1970" s="19">
        <v>0</v>
      </c>
      <c r="X1970" s="15">
        <f>IFERROR((W1970-V1970)/V1970,"")</f>
        <v>-1</v>
      </c>
      <c r="Y1970" s="18">
        <v>4240</v>
      </c>
      <c r="Z1970" s="18">
        <v>0</v>
      </c>
      <c r="AA1970" s="18">
        <v>0</v>
      </c>
      <c r="AB1970" s="18">
        <v>0</v>
      </c>
      <c r="AC1970" s="18">
        <v>0</v>
      </c>
      <c r="AD1970" s="18">
        <v>0</v>
      </c>
      <c r="AE1970" s="18">
        <v>0</v>
      </c>
      <c r="AF1970" s="18">
        <v>0</v>
      </c>
      <c r="AG1970" s="18">
        <v>0</v>
      </c>
      <c r="AH1970" s="18">
        <v>0</v>
      </c>
      <c r="AI1970" s="18">
        <v>0</v>
      </c>
      <c r="AJ1970" s="18">
        <v>0</v>
      </c>
      <c r="AK1970" s="23">
        <f>SUM(Y1970:AJ1970)</f>
        <v>4240</v>
      </c>
      <c r="AL1970" s="23">
        <f>MAX(Y1970:AJ1970)</f>
        <v>4240</v>
      </c>
      <c r="AM1970">
        <f>COUNTIF(Y1970:AJ1970,"&gt;1")</f>
        <v>1</v>
      </c>
    </row>
    <row r="1971" spans="1:39" ht="15.75" x14ac:dyDescent="0.25">
      <c r="A1971" s="21" t="s">
        <v>2618</v>
      </c>
      <c r="B1971" s="21" t="s">
        <v>1520</v>
      </c>
      <c r="C1971" s="21">
        <v>50377142</v>
      </c>
      <c r="D1971" s="25">
        <v>502814</v>
      </c>
      <c r="E1971" s="21" t="s">
        <v>2453</v>
      </c>
      <c r="F1971" s="21" t="s">
        <v>3034</v>
      </c>
      <c r="G1971" s="21" t="s">
        <v>440</v>
      </c>
      <c r="H1971" s="25" t="s">
        <v>20</v>
      </c>
      <c r="I1971" s="21" t="s">
        <v>27</v>
      </c>
      <c r="J1971" s="21" t="s">
        <v>74</v>
      </c>
      <c r="K1971" s="38">
        <v>46036</v>
      </c>
      <c r="L1971" s="38"/>
      <c r="M1971" s="39" t="s">
        <v>53</v>
      </c>
      <c r="N1971" s="18" t="s">
        <v>1610</v>
      </c>
      <c r="O1971" s="18" t="s">
        <v>1610</v>
      </c>
      <c r="P1971" s="15" t="str">
        <f>IFERROR((O1971-N1971)/N1971,"")</f>
        <v/>
      </c>
      <c r="Q1971" s="19" t="s">
        <v>1610</v>
      </c>
      <c r="R1971" s="19" t="s">
        <v>1610</v>
      </c>
      <c r="S1971" s="15" t="str">
        <f>IFERROR((R1971-Q1971)/Q1971,"")</f>
        <v/>
      </c>
      <c r="T1971" s="19" t="s">
        <v>1610</v>
      </c>
      <c r="U1971" s="15" t="str">
        <f>IFERROR(R1971/T1971,"")</f>
        <v/>
      </c>
      <c r="V1971" s="19" t="s">
        <v>1610</v>
      </c>
      <c r="W1971" s="19" t="s">
        <v>1610</v>
      </c>
      <c r="X1971" s="15" t="str">
        <f>IFERROR((W1971-V1971)/V1971,"")</f>
        <v/>
      </c>
      <c r="Y1971" s="18">
        <v>0</v>
      </c>
      <c r="Z1971" s="18">
        <v>0</v>
      </c>
      <c r="AA1971" s="18">
        <v>0</v>
      </c>
      <c r="AB1971" s="18">
        <v>0</v>
      </c>
      <c r="AC1971" s="18">
        <v>0</v>
      </c>
      <c r="AD1971" s="18">
        <v>10997</v>
      </c>
      <c r="AE1971" s="18">
        <v>0</v>
      </c>
      <c r="AF1971" s="18">
        <v>0</v>
      </c>
      <c r="AG1971" s="18">
        <v>0</v>
      </c>
      <c r="AH1971" s="18">
        <v>0</v>
      </c>
      <c r="AI1971" s="18">
        <v>0</v>
      </c>
      <c r="AJ1971" s="18">
        <v>0</v>
      </c>
      <c r="AK1971" s="23">
        <f>SUM(Y1971:AJ1971)</f>
        <v>10997</v>
      </c>
      <c r="AL1971" s="23">
        <f>MAX(Y1971:AJ1971)</f>
        <v>10997</v>
      </c>
      <c r="AM1971">
        <f>COUNTIF(Y1971:AJ1971,"&gt;1")</f>
        <v>1</v>
      </c>
    </row>
    <row r="1972" spans="1:39" ht="15.75" x14ac:dyDescent="0.25">
      <c r="A1972" s="21"/>
      <c r="B1972" s="21" t="s">
        <v>1520</v>
      </c>
      <c r="C1972" s="21">
        <v>50405575</v>
      </c>
      <c r="D1972" s="25" t="s">
        <v>2029</v>
      </c>
      <c r="E1972" s="21" t="s">
        <v>1180</v>
      </c>
      <c r="F1972" s="21" t="s">
        <v>2030</v>
      </c>
      <c r="G1972" s="21" t="s">
        <v>109</v>
      </c>
      <c r="H1972" s="25" t="s">
        <v>20</v>
      </c>
      <c r="I1972" s="21" t="s">
        <v>88</v>
      </c>
      <c r="J1972" s="21" t="s">
        <v>89</v>
      </c>
      <c r="K1972" s="38">
        <v>46192</v>
      </c>
      <c r="L1972" s="38">
        <v>46209</v>
      </c>
      <c r="M1972" s="39" t="s">
        <v>18</v>
      </c>
      <c r="N1972" s="18">
        <v>0</v>
      </c>
      <c r="O1972" s="18">
        <v>325</v>
      </c>
      <c r="P1972" s="15" t="str">
        <f>IFERROR((O1972-N1972)/N1972,"")</f>
        <v/>
      </c>
      <c r="Q1972" s="19">
        <v>0</v>
      </c>
      <c r="R1972" s="19">
        <v>5</v>
      </c>
      <c r="S1972" s="15" t="str">
        <f>IFERROR((R1972-Q1972)/Q1972,"")</f>
        <v/>
      </c>
      <c r="T1972" s="19">
        <v>19</v>
      </c>
      <c r="U1972" s="15">
        <f>IFERROR(R1972/T1972,"")</f>
        <v>0.26315789473684209</v>
      </c>
      <c r="V1972" s="19">
        <v>1</v>
      </c>
      <c r="W1972" s="19">
        <v>2</v>
      </c>
      <c r="X1972" s="15">
        <f>IFERROR((W1972-V1972)/V1972,"")</f>
        <v>1</v>
      </c>
      <c r="Y1972" s="18">
        <v>0</v>
      </c>
      <c r="Z1972" s="18">
        <v>0</v>
      </c>
      <c r="AA1972" s="18">
        <v>0</v>
      </c>
      <c r="AB1972" s="18">
        <v>0</v>
      </c>
      <c r="AC1972" s="18">
        <v>0</v>
      </c>
      <c r="AD1972" s="18">
        <v>0</v>
      </c>
      <c r="AE1972" s="18">
        <v>420</v>
      </c>
      <c r="AF1972" s="18">
        <v>0</v>
      </c>
      <c r="AG1972" s="18">
        <v>0</v>
      </c>
      <c r="AH1972" s="18">
        <v>0</v>
      </c>
      <c r="AI1972" s="18">
        <v>325</v>
      </c>
      <c r="AJ1972" s="18">
        <v>0</v>
      </c>
      <c r="AK1972" s="23">
        <f>SUM(Y1972:AJ1972)</f>
        <v>745</v>
      </c>
      <c r="AL1972" s="23">
        <f>MAX(Y1972:AJ1972)</f>
        <v>420</v>
      </c>
      <c r="AM1972">
        <f>COUNTIF(Y1972:AJ1972,"&gt;1")</f>
        <v>2</v>
      </c>
    </row>
    <row r="1973" spans="1:39" ht="15.75" x14ac:dyDescent="0.25">
      <c r="A1973" s="21"/>
      <c r="B1973" s="21" t="s">
        <v>1520</v>
      </c>
      <c r="C1973" s="21">
        <v>50507531</v>
      </c>
      <c r="D1973" s="25" t="s">
        <v>2534</v>
      </c>
      <c r="E1973" s="21" t="s">
        <v>12</v>
      </c>
      <c r="F1973" s="21" t="s">
        <v>2535</v>
      </c>
      <c r="G1973" s="21" t="s">
        <v>2536</v>
      </c>
      <c r="H1973" s="25" t="s">
        <v>15</v>
      </c>
      <c r="I1973" s="21" t="s">
        <v>27</v>
      </c>
      <c r="J1973" s="21" t="s">
        <v>210</v>
      </c>
      <c r="K1973" s="38">
        <v>45826</v>
      </c>
      <c r="L1973" s="38">
        <v>46135</v>
      </c>
      <c r="M1973" s="39" t="s">
        <v>53</v>
      </c>
      <c r="N1973" s="18">
        <v>4800</v>
      </c>
      <c r="O1973" s="18">
        <v>0</v>
      </c>
      <c r="P1973" s="15">
        <f>IFERROR((O1973-N1973)/N1973,"")</f>
        <v>-1</v>
      </c>
      <c r="Q1973" s="19">
        <v>0</v>
      </c>
      <c r="R1973" s="19">
        <v>8</v>
      </c>
      <c r="S1973" s="15" t="str">
        <f>IFERROR((R1973-Q1973)/Q1973,"")</f>
        <v/>
      </c>
      <c r="T1973" s="19" t="s">
        <v>1610</v>
      </c>
      <c r="U1973" s="15" t="str">
        <f>IFERROR(R1973/T1973,"")</f>
        <v/>
      </c>
      <c r="V1973" s="19">
        <v>3</v>
      </c>
      <c r="W1973" s="19">
        <v>1</v>
      </c>
      <c r="X1973" s="15">
        <f>IFERROR((W1973-V1973)/V1973,"")</f>
        <v>-0.66666666666666663</v>
      </c>
      <c r="Y1973" s="18" t="s">
        <v>1610</v>
      </c>
      <c r="Z1973" s="18" t="s">
        <v>1610</v>
      </c>
      <c r="AA1973" s="18" t="s">
        <v>1610</v>
      </c>
      <c r="AB1973" s="18" t="s">
        <v>1610</v>
      </c>
      <c r="AC1973" s="18" t="s">
        <v>1610</v>
      </c>
      <c r="AD1973" s="18" t="s">
        <v>1610</v>
      </c>
      <c r="AE1973" s="18" t="s">
        <v>1610</v>
      </c>
      <c r="AF1973" s="18" t="s">
        <v>1610</v>
      </c>
      <c r="AG1973" s="18" t="s">
        <v>1610</v>
      </c>
      <c r="AH1973" s="18" t="s">
        <v>1610</v>
      </c>
      <c r="AI1973" s="18" t="s">
        <v>1610</v>
      </c>
      <c r="AJ1973" s="18" t="s">
        <v>1610</v>
      </c>
      <c r="AK1973" s="23">
        <f>SUM(Y1973:AJ1973)</f>
        <v>0</v>
      </c>
      <c r="AL1973" s="23">
        <f>MAX(Y1973:AJ1973)</f>
        <v>0</v>
      </c>
      <c r="AM1973">
        <f>COUNTIF(Y1973:AJ1973,"&gt;1")</f>
        <v>0</v>
      </c>
    </row>
    <row r="1974" spans="1:39" ht="15.75" x14ac:dyDescent="0.25">
      <c r="A1974" s="21" t="s">
        <v>2618</v>
      </c>
      <c r="B1974" s="21" t="s">
        <v>1519</v>
      </c>
      <c r="C1974" s="21">
        <v>50526095</v>
      </c>
      <c r="D1974" s="25" t="s">
        <v>3265</v>
      </c>
      <c r="E1974" s="21" t="s">
        <v>12</v>
      </c>
      <c r="F1974" s="21" t="s">
        <v>3266</v>
      </c>
      <c r="G1974" s="21" t="s">
        <v>114</v>
      </c>
      <c r="H1974" s="25" t="s">
        <v>15</v>
      </c>
      <c r="I1974" s="21" t="s">
        <v>21</v>
      </c>
      <c r="J1974" s="21" t="s">
        <v>21</v>
      </c>
      <c r="K1974" s="38">
        <v>46136</v>
      </c>
      <c r="L1974" s="38">
        <v>46210</v>
      </c>
      <c r="M1974" s="39" t="s">
        <v>18</v>
      </c>
      <c r="N1974" s="18">
        <v>0</v>
      </c>
      <c r="O1974" s="18">
        <v>1966</v>
      </c>
      <c r="P1974" s="15" t="str">
        <f>IFERROR((O1974-N1974)/N1974,"")</f>
        <v/>
      </c>
      <c r="Q1974" s="19">
        <v>0</v>
      </c>
      <c r="R1974" s="19">
        <v>3</v>
      </c>
      <c r="S1974" s="15" t="str">
        <f>IFERROR((R1974-Q1974)/Q1974,"")</f>
        <v/>
      </c>
      <c r="T1974" s="19" t="s">
        <v>1610</v>
      </c>
      <c r="U1974" s="15" t="str">
        <f>IFERROR(R1974/T1974,"")</f>
        <v/>
      </c>
      <c r="V1974" s="19">
        <v>0</v>
      </c>
      <c r="W1974" s="19">
        <v>3</v>
      </c>
      <c r="X1974" s="15" t="str">
        <f>IFERROR((W1974-V1974)/V1974,"")</f>
        <v/>
      </c>
      <c r="Y1974" s="18">
        <v>0</v>
      </c>
      <c r="Z1974" s="18">
        <v>0</v>
      </c>
      <c r="AA1974" s="18">
        <v>0</v>
      </c>
      <c r="AB1974" s="18">
        <v>0</v>
      </c>
      <c r="AC1974" s="18">
        <v>0</v>
      </c>
      <c r="AD1974" s="18">
        <v>0</v>
      </c>
      <c r="AE1974" s="18">
        <v>0</v>
      </c>
      <c r="AF1974" s="18">
        <v>0</v>
      </c>
      <c r="AG1974" s="18">
        <v>1966</v>
      </c>
      <c r="AH1974" s="18">
        <v>0</v>
      </c>
      <c r="AI1974" s="18">
        <v>0</v>
      </c>
      <c r="AJ1974" s="18">
        <v>0</v>
      </c>
      <c r="AK1974" s="23">
        <f>SUM(Y1974:AJ1974)</f>
        <v>1966</v>
      </c>
      <c r="AL1974" s="23">
        <f>MAX(Y1974:AJ1974)</f>
        <v>1966</v>
      </c>
      <c r="AM1974">
        <f>COUNTIF(Y1974:AJ1974,"&gt;1")</f>
        <v>1</v>
      </c>
    </row>
    <row r="1975" spans="1:39" ht="15.75" x14ac:dyDescent="0.25">
      <c r="A1975" s="21"/>
      <c r="B1975" s="21" t="s">
        <v>1519</v>
      </c>
      <c r="C1975" s="21">
        <v>50859446</v>
      </c>
      <c r="D1975" s="25">
        <v>193096</v>
      </c>
      <c r="E1975" s="21" t="s">
        <v>1180</v>
      </c>
      <c r="F1975" s="21" t="s">
        <v>1860</v>
      </c>
      <c r="G1975" s="21" t="s">
        <v>109</v>
      </c>
      <c r="H1975" s="25" t="s">
        <v>20</v>
      </c>
      <c r="I1975" s="21" t="s">
        <v>21</v>
      </c>
      <c r="J1975" s="21" t="s">
        <v>21</v>
      </c>
      <c r="K1975" s="38">
        <v>46132</v>
      </c>
      <c r="L1975" s="38">
        <v>46136</v>
      </c>
      <c r="M1975" s="39" t="s">
        <v>18</v>
      </c>
      <c r="N1975" s="18">
        <v>0</v>
      </c>
      <c r="O1975" s="18">
        <v>120</v>
      </c>
      <c r="P1975" s="15" t="str">
        <f>IFERROR((O1975-N1975)/N1975,"")</f>
        <v/>
      </c>
      <c r="Q1975" s="19">
        <v>0</v>
      </c>
      <c r="R1975" s="19">
        <v>1</v>
      </c>
      <c r="S1975" s="15" t="str">
        <f>IFERROR((R1975-Q1975)/Q1975,"")</f>
        <v/>
      </c>
      <c r="T1975" s="19" t="s">
        <v>1610</v>
      </c>
      <c r="U1975" s="15" t="str">
        <f>IFERROR(R1975/T1975,"")</f>
        <v/>
      </c>
      <c r="V1975" s="19">
        <v>0</v>
      </c>
      <c r="W1975" s="19">
        <v>1</v>
      </c>
      <c r="X1975" s="15" t="str">
        <f>IFERROR((W1975-V1975)/V1975,"")</f>
        <v/>
      </c>
      <c r="Y1975" s="18">
        <v>0</v>
      </c>
      <c r="Z1975" s="18">
        <v>0</v>
      </c>
      <c r="AA1975" s="18">
        <v>0</v>
      </c>
      <c r="AB1975" s="18">
        <v>0</v>
      </c>
      <c r="AC1975" s="18">
        <v>0</v>
      </c>
      <c r="AD1975" s="18">
        <v>0</v>
      </c>
      <c r="AE1975" s="18">
        <v>0</v>
      </c>
      <c r="AF1975" s="18">
        <v>0</v>
      </c>
      <c r="AG1975" s="18">
        <v>120</v>
      </c>
      <c r="AH1975" s="18">
        <v>0</v>
      </c>
      <c r="AI1975" s="18">
        <v>0</v>
      </c>
      <c r="AJ1975" s="18">
        <v>0</v>
      </c>
      <c r="AK1975" s="23">
        <f>SUM(Y1975:AJ1975)</f>
        <v>120</v>
      </c>
      <c r="AL1975" s="23">
        <f>MAX(Y1975:AJ1975)</f>
        <v>120</v>
      </c>
      <c r="AM1975">
        <f>COUNTIF(Y1975:AJ1975,"&gt;1")</f>
        <v>1</v>
      </c>
    </row>
    <row r="1976" spans="1:39" ht="15.75" x14ac:dyDescent="0.25">
      <c r="A1976" s="21"/>
      <c r="B1976" s="21" t="s">
        <v>1520</v>
      </c>
      <c r="C1976" s="21">
        <v>50981018</v>
      </c>
      <c r="D1976" s="25">
        <v>191739</v>
      </c>
      <c r="E1976" s="21" t="s">
        <v>1180</v>
      </c>
      <c r="F1976" s="21" t="s">
        <v>1213</v>
      </c>
      <c r="G1976" s="21" t="s">
        <v>14</v>
      </c>
      <c r="H1976" s="25" t="s">
        <v>15</v>
      </c>
      <c r="I1976" s="21" t="s">
        <v>107</v>
      </c>
      <c r="J1976" s="21" t="s">
        <v>3201</v>
      </c>
      <c r="K1976" s="38">
        <v>45967</v>
      </c>
      <c r="L1976" s="38">
        <v>45964</v>
      </c>
      <c r="M1976" s="39" t="s">
        <v>53</v>
      </c>
      <c r="N1976" s="18" t="s">
        <v>1610</v>
      </c>
      <c r="O1976" s="18" t="s">
        <v>1610</v>
      </c>
      <c r="P1976" s="15" t="str">
        <f>IFERROR((O1976-N1976)/N1976,"")</f>
        <v/>
      </c>
      <c r="Q1976" s="19" t="s">
        <v>1610</v>
      </c>
      <c r="R1976" s="19" t="s">
        <v>1610</v>
      </c>
      <c r="S1976" s="15" t="str">
        <f>IFERROR((R1976-Q1976)/Q1976,"")</f>
        <v/>
      </c>
      <c r="T1976" s="19">
        <v>31</v>
      </c>
      <c r="U1976" s="15" t="str">
        <f>IFERROR(R1976/T1976,"")</f>
        <v/>
      </c>
      <c r="V1976" s="19">
        <v>1</v>
      </c>
      <c r="W1976" s="19">
        <v>0</v>
      </c>
      <c r="X1976" s="15">
        <f>IFERROR((W1976-V1976)/V1976,"")</f>
        <v>-1</v>
      </c>
      <c r="Y1976" s="18">
        <v>0</v>
      </c>
      <c r="Z1976" s="18">
        <v>0</v>
      </c>
      <c r="AA1976" s="18">
        <v>0</v>
      </c>
      <c r="AB1976" s="18">
        <v>75</v>
      </c>
      <c r="AC1976" s="18">
        <v>0</v>
      </c>
      <c r="AD1976" s="18">
        <v>0</v>
      </c>
      <c r="AE1976" s="18">
        <v>0</v>
      </c>
      <c r="AF1976" s="18">
        <v>0</v>
      </c>
      <c r="AG1976" s="18">
        <v>0</v>
      </c>
      <c r="AH1976" s="18">
        <v>0</v>
      </c>
      <c r="AI1976" s="18">
        <v>0</v>
      </c>
      <c r="AJ1976" s="18">
        <v>0</v>
      </c>
      <c r="AK1976" s="23">
        <f>SUM(Y1976:AJ1976)</f>
        <v>75</v>
      </c>
      <c r="AL1976" s="23">
        <f>MAX(Y1976:AJ1976)</f>
        <v>75</v>
      </c>
      <c r="AM1976">
        <f>COUNTIF(Y1976:AJ1976,"&gt;1")</f>
        <v>1</v>
      </c>
    </row>
    <row r="1977" spans="1:39" ht="15.75" x14ac:dyDescent="0.25">
      <c r="A1977" s="21"/>
      <c r="B1977" s="21" t="s">
        <v>1520</v>
      </c>
      <c r="C1977" s="21">
        <v>50981018</v>
      </c>
      <c r="D1977" s="25">
        <v>192972</v>
      </c>
      <c r="E1977" s="21" t="s">
        <v>1180</v>
      </c>
      <c r="F1977" s="21" t="s">
        <v>1213</v>
      </c>
      <c r="G1977" s="21" t="s">
        <v>1386</v>
      </c>
      <c r="H1977" s="25" t="s">
        <v>77</v>
      </c>
      <c r="I1977" s="21" t="s">
        <v>21</v>
      </c>
      <c r="J1977" s="21" t="s">
        <v>21</v>
      </c>
      <c r="K1977" s="38">
        <v>45635</v>
      </c>
      <c r="L1977" s="38">
        <v>45622</v>
      </c>
      <c r="M1977" s="39" t="s">
        <v>53</v>
      </c>
      <c r="N1977" s="18" t="s">
        <v>1610</v>
      </c>
      <c r="O1977" s="18" t="s">
        <v>1610</v>
      </c>
      <c r="P1977" s="15" t="str">
        <f>IFERROR((O1977-N1977)/N1977,"")</f>
        <v/>
      </c>
      <c r="Q1977" s="19" t="s">
        <v>1610</v>
      </c>
      <c r="R1977" s="19" t="s">
        <v>1610</v>
      </c>
      <c r="S1977" s="15" t="str">
        <f>IFERROR((R1977-Q1977)/Q1977,"")</f>
        <v/>
      </c>
      <c r="T1977" s="19">
        <v>32</v>
      </c>
      <c r="U1977" s="15" t="str">
        <f>IFERROR(R1977/T1977,"")</f>
        <v/>
      </c>
      <c r="V1977" s="19" t="s">
        <v>1610</v>
      </c>
      <c r="W1977" s="19" t="s">
        <v>1610</v>
      </c>
      <c r="X1977" s="15" t="str">
        <f>IFERROR((W1977-V1977)/V1977,"")</f>
        <v/>
      </c>
      <c r="Y1977" s="18" t="s">
        <v>1610</v>
      </c>
      <c r="Z1977" s="18" t="s">
        <v>1610</v>
      </c>
      <c r="AA1977" s="18" t="s">
        <v>1610</v>
      </c>
      <c r="AB1977" s="18" t="s">
        <v>1610</v>
      </c>
      <c r="AC1977" s="18" t="s">
        <v>1610</v>
      </c>
      <c r="AD1977" s="18" t="s">
        <v>1610</v>
      </c>
      <c r="AE1977" s="18" t="s">
        <v>1610</v>
      </c>
      <c r="AF1977" s="18" t="s">
        <v>1610</v>
      </c>
      <c r="AG1977" s="18" t="s">
        <v>1610</v>
      </c>
      <c r="AH1977" s="18" t="s">
        <v>1610</v>
      </c>
      <c r="AI1977" s="18" t="s">
        <v>1610</v>
      </c>
      <c r="AJ1977" s="18" t="s">
        <v>1610</v>
      </c>
      <c r="AK1977" s="23">
        <f>SUM(Y1977:AJ1977)</f>
        <v>0</v>
      </c>
      <c r="AL1977" s="23">
        <f>MAX(Y1977:AJ1977)</f>
        <v>0</v>
      </c>
      <c r="AM1977">
        <f>COUNTIF(Y1977:AJ1977,"&gt;1")</f>
        <v>0</v>
      </c>
    </row>
    <row r="1978" spans="1:39" ht="15.75" x14ac:dyDescent="0.25">
      <c r="A1978" s="21"/>
      <c r="B1978" s="21" t="s">
        <v>1520</v>
      </c>
      <c r="C1978" s="21">
        <v>50981018</v>
      </c>
      <c r="D1978" s="25">
        <v>101717</v>
      </c>
      <c r="E1978" s="21" t="s">
        <v>1180</v>
      </c>
      <c r="F1978" s="21" t="s">
        <v>1213</v>
      </c>
      <c r="G1978" s="21" t="s">
        <v>58</v>
      </c>
      <c r="H1978" s="25" t="s">
        <v>15</v>
      </c>
      <c r="I1978" s="21" t="s">
        <v>107</v>
      </c>
      <c r="J1978" s="21" t="s">
        <v>3201</v>
      </c>
      <c r="K1978" s="38">
        <v>45243</v>
      </c>
      <c r="L1978" s="38">
        <v>45315</v>
      </c>
      <c r="M1978" s="39" t="s">
        <v>53</v>
      </c>
      <c r="N1978" s="18" t="s">
        <v>1610</v>
      </c>
      <c r="O1978" s="18" t="s">
        <v>1610</v>
      </c>
      <c r="P1978" s="15" t="str">
        <f>IFERROR((O1978-N1978)/N1978,"")</f>
        <v/>
      </c>
      <c r="Q1978" s="19" t="s">
        <v>1610</v>
      </c>
      <c r="R1978" s="19" t="s">
        <v>1610</v>
      </c>
      <c r="S1978" s="15" t="str">
        <f>IFERROR((R1978-Q1978)/Q1978,"")</f>
        <v/>
      </c>
      <c r="T1978" s="19" t="s">
        <v>1610</v>
      </c>
      <c r="U1978" s="15" t="str">
        <f>IFERROR(R1978/T1978,"")</f>
        <v/>
      </c>
      <c r="V1978" s="19" t="s">
        <v>1610</v>
      </c>
      <c r="W1978" s="19" t="s">
        <v>1610</v>
      </c>
      <c r="X1978" s="15" t="str">
        <f>IFERROR((W1978-V1978)/V1978,"")</f>
        <v/>
      </c>
      <c r="Y1978" s="18" t="s">
        <v>1610</v>
      </c>
      <c r="Z1978" s="18" t="s">
        <v>1610</v>
      </c>
      <c r="AA1978" s="18" t="s">
        <v>1610</v>
      </c>
      <c r="AB1978" s="18" t="s">
        <v>1610</v>
      </c>
      <c r="AC1978" s="18" t="s">
        <v>1610</v>
      </c>
      <c r="AD1978" s="18" t="s">
        <v>1610</v>
      </c>
      <c r="AE1978" s="18" t="s">
        <v>1610</v>
      </c>
      <c r="AF1978" s="18" t="s">
        <v>1610</v>
      </c>
      <c r="AG1978" s="18" t="s">
        <v>1610</v>
      </c>
      <c r="AH1978" s="18" t="s">
        <v>1610</v>
      </c>
      <c r="AI1978" s="18" t="s">
        <v>1610</v>
      </c>
      <c r="AJ1978" s="18" t="s">
        <v>1610</v>
      </c>
      <c r="AK1978" s="23">
        <f>SUM(Y1978:AJ1978)</f>
        <v>0</v>
      </c>
      <c r="AL1978" s="23">
        <f>MAX(Y1978:AJ1978)</f>
        <v>0</v>
      </c>
      <c r="AM1978">
        <f>COUNTIF(Y1978:AJ1978,"&gt;1")</f>
        <v>0</v>
      </c>
    </row>
    <row r="1979" spans="1:39" ht="15.75" x14ac:dyDescent="0.25">
      <c r="A1979" s="21"/>
      <c r="B1979" s="21" t="s">
        <v>1520</v>
      </c>
      <c r="C1979" s="21">
        <v>50981018</v>
      </c>
      <c r="D1979" s="25">
        <v>190630</v>
      </c>
      <c r="E1979" s="21" t="s">
        <v>1180</v>
      </c>
      <c r="F1979" s="21" t="s">
        <v>1213</v>
      </c>
      <c r="G1979" s="21" t="s">
        <v>532</v>
      </c>
      <c r="H1979" s="25" t="s">
        <v>145</v>
      </c>
      <c r="I1979" s="21" t="s">
        <v>107</v>
      </c>
      <c r="J1979" s="21" t="s">
        <v>3201</v>
      </c>
      <c r="K1979" s="38">
        <v>45236</v>
      </c>
      <c r="L1979" s="38">
        <v>45204</v>
      </c>
      <c r="M1979" s="39" t="s">
        <v>53</v>
      </c>
      <c r="N1979" s="18" t="s">
        <v>1610</v>
      </c>
      <c r="O1979" s="18" t="s">
        <v>1610</v>
      </c>
      <c r="P1979" s="15" t="str">
        <f>IFERROR((O1979-N1979)/N1979,"")</f>
        <v/>
      </c>
      <c r="Q1979" s="19" t="s">
        <v>1610</v>
      </c>
      <c r="R1979" s="19" t="s">
        <v>1610</v>
      </c>
      <c r="S1979" s="15" t="str">
        <f>IFERROR((R1979-Q1979)/Q1979,"")</f>
        <v/>
      </c>
      <c r="T1979" s="19" t="s">
        <v>1610</v>
      </c>
      <c r="U1979" s="15" t="str">
        <f>IFERROR(R1979/T1979,"")</f>
        <v/>
      </c>
      <c r="V1979" s="19" t="s">
        <v>1610</v>
      </c>
      <c r="W1979" s="19" t="s">
        <v>1610</v>
      </c>
      <c r="X1979" s="15" t="str">
        <f>IFERROR((W1979-V1979)/V1979,"")</f>
        <v/>
      </c>
      <c r="Y1979" s="18" t="s">
        <v>1610</v>
      </c>
      <c r="Z1979" s="18" t="s">
        <v>1610</v>
      </c>
      <c r="AA1979" s="18" t="s">
        <v>1610</v>
      </c>
      <c r="AB1979" s="18" t="s">
        <v>1610</v>
      </c>
      <c r="AC1979" s="18" t="s">
        <v>1610</v>
      </c>
      <c r="AD1979" s="18" t="s">
        <v>1610</v>
      </c>
      <c r="AE1979" s="18" t="s">
        <v>1610</v>
      </c>
      <c r="AF1979" s="18" t="s">
        <v>1610</v>
      </c>
      <c r="AG1979" s="18" t="s">
        <v>1610</v>
      </c>
      <c r="AH1979" s="18" t="s">
        <v>1610</v>
      </c>
      <c r="AI1979" s="18" t="s">
        <v>1610</v>
      </c>
      <c r="AJ1979" s="18" t="s">
        <v>1610</v>
      </c>
      <c r="AK1979" s="23">
        <f>SUM(Y1979:AJ1979)</f>
        <v>0</v>
      </c>
      <c r="AL1979" s="23">
        <f>MAX(Y1979:AJ1979)</f>
        <v>0</v>
      </c>
      <c r="AM1979">
        <f>COUNTIF(Y1979:AJ1979,"&gt;1")</f>
        <v>0</v>
      </c>
    </row>
    <row r="1980" spans="1:39" ht="15.75" x14ac:dyDescent="0.25">
      <c r="A1980" s="21"/>
      <c r="B1980" s="21" t="s">
        <v>1520</v>
      </c>
      <c r="C1980" s="21">
        <v>50981018</v>
      </c>
      <c r="D1980" s="25">
        <v>102182</v>
      </c>
      <c r="E1980" s="21" t="s">
        <v>1180</v>
      </c>
      <c r="F1980" s="21" t="s">
        <v>1213</v>
      </c>
      <c r="G1980" s="21" t="s">
        <v>156</v>
      </c>
      <c r="H1980" s="25" t="s">
        <v>121</v>
      </c>
      <c r="I1980" s="21" t="s">
        <v>107</v>
      </c>
      <c r="J1980" s="21" t="s">
        <v>3201</v>
      </c>
      <c r="K1980" s="38">
        <v>45145</v>
      </c>
      <c r="L1980" s="38">
        <v>45133</v>
      </c>
      <c r="M1980" s="39" t="s">
        <v>53</v>
      </c>
      <c r="N1980" s="18" t="s">
        <v>1610</v>
      </c>
      <c r="O1980" s="18" t="s">
        <v>1610</v>
      </c>
      <c r="P1980" s="15" t="str">
        <f>IFERROR((O1980-N1980)/N1980,"")</f>
        <v/>
      </c>
      <c r="Q1980" s="19" t="s">
        <v>1610</v>
      </c>
      <c r="R1980" s="19" t="s">
        <v>1610</v>
      </c>
      <c r="S1980" s="15" t="str">
        <f>IFERROR((R1980-Q1980)/Q1980,"")</f>
        <v/>
      </c>
      <c r="T1980" s="19" t="s">
        <v>1610</v>
      </c>
      <c r="U1980" s="15" t="str">
        <f>IFERROR(R1980/T1980,"")</f>
        <v/>
      </c>
      <c r="V1980" s="19" t="s">
        <v>1610</v>
      </c>
      <c r="W1980" s="19" t="s">
        <v>1610</v>
      </c>
      <c r="X1980" s="15" t="str">
        <f>IFERROR((W1980-V1980)/V1980,"")</f>
        <v/>
      </c>
      <c r="Y1980" s="18" t="s">
        <v>1610</v>
      </c>
      <c r="Z1980" s="18" t="s">
        <v>1610</v>
      </c>
      <c r="AA1980" s="18" t="s">
        <v>1610</v>
      </c>
      <c r="AB1980" s="18" t="s">
        <v>1610</v>
      </c>
      <c r="AC1980" s="18" t="s">
        <v>1610</v>
      </c>
      <c r="AD1980" s="18" t="s">
        <v>1610</v>
      </c>
      <c r="AE1980" s="18" t="s">
        <v>1610</v>
      </c>
      <c r="AF1980" s="18" t="s">
        <v>1610</v>
      </c>
      <c r="AG1980" s="18" t="s">
        <v>1610</v>
      </c>
      <c r="AH1980" s="18" t="s">
        <v>1610</v>
      </c>
      <c r="AI1980" s="18" t="s">
        <v>1610</v>
      </c>
      <c r="AJ1980" s="18" t="s">
        <v>1610</v>
      </c>
      <c r="AK1980" s="23">
        <f>SUM(Y1980:AJ1980)</f>
        <v>0</v>
      </c>
      <c r="AL1980" s="23">
        <f>MAX(Y1980:AJ1980)</f>
        <v>0</v>
      </c>
      <c r="AM1980">
        <f>COUNTIF(Y1980:AJ1980,"&gt;1")</f>
        <v>0</v>
      </c>
    </row>
    <row r="1981" spans="1:39" ht="15.75" x14ac:dyDescent="0.25">
      <c r="A1981" s="21"/>
      <c r="B1981" s="21" t="s">
        <v>1520</v>
      </c>
      <c r="C1981" s="21">
        <v>50981018</v>
      </c>
      <c r="D1981" s="25">
        <v>190470</v>
      </c>
      <c r="E1981" s="21" t="s">
        <v>1180</v>
      </c>
      <c r="F1981" s="21" t="s">
        <v>1213</v>
      </c>
      <c r="G1981" s="21" t="s">
        <v>164</v>
      </c>
      <c r="H1981" s="25" t="s">
        <v>20</v>
      </c>
      <c r="I1981" s="21" t="s">
        <v>107</v>
      </c>
      <c r="J1981" s="21" t="s">
        <v>3201</v>
      </c>
      <c r="K1981" s="38">
        <v>44896</v>
      </c>
      <c r="L1981" s="38">
        <v>44627</v>
      </c>
      <c r="M1981" s="39" t="s">
        <v>53</v>
      </c>
      <c r="N1981" s="18" t="s">
        <v>1610</v>
      </c>
      <c r="O1981" s="18" t="s">
        <v>1610</v>
      </c>
      <c r="P1981" s="15" t="str">
        <f>IFERROR((O1981-N1981)/N1981,"")</f>
        <v/>
      </c>
      <c r="Q1981" s="19" t="s">
        <v>1610</v>
      </c>
      <c r="R1981" s="19" t="s">
        <v>1610</v>
      </c>
      <c r="S1981" s="15" t="str">
        <f>IFERROR((R1981-Q1981)/Q1981,"")</f>
        <v/>
      </c>
      <c r="T1981" s="19" t="s">
        <v>1610</v>
      </c>
      <c r="U1981" s="15" t="str">
        <f>IFERROR(R1981/T1981,"")</f>
        <v/>
      </c>
      <c r="V1981" s="19" t="s">
        <v>1610</v>
      </c>
      <c r="W1981" s="19" t="s">
        <v>1610</v>
      </c>
      <c r="X1981" s="15" t="str">
        <f>IFERROR((W1981-V1981)/V1981,"")</f>
        <v/>
      </c>
      <c r="Y1981" s="18" t="s">
        <v>1610</v>
      </c>
      <c r="Z1981" s="18" t="s">
        <v>1610</v>
      </c>
      <c r="AA1981" s="18" t="s">
        <v>1610</v>
      </c>
      <c r="AB1981" s="18" t="s">
        <v>1610</v>
      </c>
      <c r="AC1981" s="18" t="s">
        <v>1610</v>
      </c>
      <c r="AD1981" s="18" t="s">
        <v>1610</v>
      </c>
      <c r="AE1981" s="18" t="s">
        <v>1610</v>
      </c>
      <c r="AF1981" s="18" t="s">
        <v>1610</v>
      </c>
      <c r="AG1981" s="18" t="s">
        <v>1610</v>
      </c>
      <c r="AH1981" s="18" t="s">
        <v>1610</v>
      </c>
      <c r="AI1981" s="18" t="s">
        <v>1610</v>
      </c>
      <c r="AJ1981" s="18" t="s">
        <v>1610</v>
      </c>
      <c r="AK1981" s="23">
        <f>SUM(Y1981:AJ1981)</f>
        <v>0</v>
      </c>
      <c r="AL1981" s="23">
        <f>MAX(Y1981:AJ1981)</f>
        <v>0</v>
      </c>
      <c r="AM1981">
        <f>COUNTIF(Y1981:AJ1981,"&gt;1")</f>
        <v>0</v>
      </c>
    </row>
    <row r="1982" spans="1:39" ht="15.75" x14ac:dyDescent="0.25">
      <c r="A1982" s="21"/>
      <c r="B1982" s="21" t="s">
        <v>1520</v>
      </c>
      <c r="C1982" s="21">
        <v>50981018</v>
      </c>
      <c r="D1982" s="25">
        <v>192356</v>
      </c>
      <c r="E1982" s="21" t="s">
        <v>1180</v>
      </c>
      <c r="F1982" s="21" t="s">
        <v>1213</v>
      </c>
      <c r="G1982" s="21" t="s">
        <v>44</v>
      </c>
      <c r="H1982" s="25" t="s">
        <v>45</v>
      </c>
      <c r="I1982" s="21" t="s">
        <v>107</v>
      </c>
      <c r="J1982" s="21" t="s">
        <v>3201</v>
      </c>
      <c r="K1982" s="38">
        <v>44510</v>
      </c>
      <c r="L1982" s="38"/>
      <c r="M1982" s="39" t="s">
        <v>53</v>
      </c>
      <c r="N1982" s="18" t="s">
        <v>1610</v>
      </c>
      <c r="O1982" s="18" t="s">
        <v>1610</v>
      </c>
      <c r="P1982" s="15" t="str">
        <f>IFERROR((O1982-N1982)/N1982,"")</f>
        <v/>
      </c>
      <c r="Q1982" s="19" t="s">
        <v>1610</v>
      </c>
      <c r="R1982" s="19" t="s">
        <v>1610</v>
      </c>
      <c r="S1982" s="15" t="str">
        <f>IFERROR((R1982-Q1982)/Q1982,"")</f>
        <v/>
      </c>
      <c r="T1982" s="19" t="s">
        <v>1610</v>
      </c>
      <c r="U1982" s="15" t="str">
        <f>IFERROR(R1982/T1982,"")</f>
        <v/>
      </c>
      <c r="V1982" s="19" t="s">
        <v>1610</v>
      </c>
      <c r="W1982" s="19" t="s">
        <v>1610</v>
      </c>
      <c r="X1982" s="15" t="str">
        <f>IFERROR((W1982-V1982)/V1982,"")</f>
        <v/>
      </c>
      <c r="Y1982" s="18" t="s">
        <v>1610</v>
      </c>
      <c r="Z1982" s="18" t="s">
        <v>1610</v>
      </c>
      <c r="AA1982" s="18" t="s">
        <v>1610</v>
      </c>
      <c r="AB1982" s="18" t="s">
        <v>1610</v>
      </c>
      <c r="AC1982" s="18" t="s">
        <v>1610</v>
      </c>
      <c r="AD1982" s="18" t="s">
        <v>1610</v>
      </c>
      <c r="AE1982" s="18" t="s">
        <v>1610</v>
      </c>
      <c r="AF1982" s="18" t="s">
        <v>1610</v>
      </c>
      <c r="AG1982" s="18" t="s">
        <v>1610</v>
      </c>
      <c r="AH1982" s="18" t="s">
        <v>1610</v>
      </c>
      <c r="AI1982" s="18" t="s">
        <v>1610</v>
      </c>
      <c r="AJ1982" s="18" t="s">
        <v>1610</v>
      </c>
      <c r="AK1982" s="23">
        <f>SUM(Y1982:AJ1982)</f>
        <v>0</v>
      </c>
      <c r="AL1982" s="23">
        <f>MAX(Y1982:AJ1982)</f>
        <v>0</v>
      </c>
      <c r="AM1982">
        <f>COUNTIF(Y1982:AJ1982,"&gt;1")</f>
        <v>0</v>
      </c>
    </row>
    <row r="1983" spans="1:39" ht="15.75" x14ac:dyDescent="0.25">
      <c r="A1983" s="21"/>
      <c r="B1983" s="21" t="s">
        <v>1519</v>
      </c>
      <c r="C1983" s="21">
        <v>50981018</v>
      </c>
      <c r="D1983" s="25">
        <v>102183</v>
      </c>
      <c r="E1983" s="21" t="s">
        <v>1180</v>
      </c>
      <c r="F1983" s="21" t="s">
        <v>1213</v>
      </c>
      <c r="G1983" s="21" t="s">
        <v>94</v>
      </c>
      <c r="H1983" s="25" t="s">
        <v>63</v>
      </c>
      <c r="I1983" s="21" t="s">
        <v>107</v>
      </c>
      <c r="J1983" s="21" t="s">
        <v>3201</v>
      </c>
      <c r="K1983" s="38">
        <v>44062</v>
      </c>
      <c r="L1983" s="38"/>
      <c r="M1983" s="39" t="s">
        <v>53</v>
      </c>
      <c r="N1983" s="18" t="s">
        <v>1610</v>
      </c>
      <c r="O1983" s="18" t="s">
        <v>1610</v>
      </c>
      <c r="P1983" s="15" t="str">
        <f>IFERROR((O1983-N1983)/N1983,"")</f>
        <v/>
      </c>
      <c r="Q1983" s="19" t="s">
        <v>1610</v>
      </c>
      <c r="R1983" s="19" t="s">
        <v>1610</v>
      </c>
      <c r="S1983" s="15" t="str">
        <f>IFERROR((R1983-Q1983)/Q1983,"")</f>
        <v/>
      </c>
      <c r="T1983" s="19" t="s">
        <v>1610</v>
      </c>
      <c r="U1983" s="15" t="str">
        <f>IFERROR(R1983/T1983,"")</f>
        <v/>
      </c>
      <c r="V1983" s="19" t="s">
        <v>1610</v>
      </c>
      <c r="W1983" s="19" t="s">
        <v>1610</v>
      </c>
      <c r="X1983" s="15" t="str">
        <f>IFERROR((W1983-V1983)/V1983,"")</f>
        <v/>
      </c>
      <c r="Y1983" s="18" t="s">
        <v>1610</v>
      </c>
      <c r="Z1983" s="18" t="s">
        <v>1610</v>
      </c>
      <c r="AA1983" s="18" t="s">
        <v>1610</v>
      </c>
      <c r="AB1983" s="18" t="s">
        <v>1610</v>
      </c>
      <c r="AC1983" s="18" t="s">
        <v>1610</v>
      </c>
      <c r="AD1983" s="18" t="s">
        <v>1610</v>
      </c>
      <c r="AE1983" s="18" t="s">
        <v>1610</v>
      </c>
      <c r="AF1983" s="18" t="s">
        <v>1610</v>
      </c>
      <c r="AG1983" s="18" t="s">
        <v>1610</v>
      </c>
      <c r="AH1983" s="18" t="s">
        <v>1610</v>
      </c>
      <c r="AI1983" s="18" t="s">
        <v>1610</v>
      </c>
      <c r="AJ1983" s="18" t="s">
        <v>1610</v>
      </c>
      <c r="AK1983" s="23">
        <f>SUM(Y1983:AJ1983)</f>
        <v>0</v>
      </c>
      <c r="AL1983" s="23">
        <f>MAX(Y1983:AJ1983)</f>
        <v>0</v>
      </c>
      <c r="AM1983">
        <f>COUNTIF(Y1983:AJ1983,"&gt;1")</f>
        <v>0</v>
      </c>
    </row>
    <row r="1984" spans="1:39" ht="15.75" x14ac:dyDescent="0.25">
      <c r="A1984" s="21"/>
      <c r="B1984" s="21" t="s">
        <v>1520</v>
      </c>
      <c r="C1984" s="21">
        <v>51022317</v>
      </c>
      <c r="D1984" s="25">
        <v>192153</v>
      </c>
      <c r="E1984" s="21" t="s">
        <v>1180</v>
      </c>
      <c r="F1984" s="21" t="s">
        <v>1194</v>
      </c>
      <c r="G1984" s="21" t="s">
        <v>1358</v>
      </c>
      <c r="H1984" s="25" t="s">
        <v>20</v>
      </c>
      <c r="I1984" s="21" t="s">
        <v>27</v>
      </c>
      <c r="J1984" s="21" t="s">
        <v>28</v>
      </c>
      <c r="K1984" s="38">
        <v>44046</v>
      </c>
      <c r="L1984" s="38">
        <v>46240</v>
      </c>
      <c r="M1984" s="39" t="s">
        <v>18</v>
      </c>
      <c r="N1984" s="18">
        <v>0</v>
      </c>
      <c r="O1984" s="18">
        <v>0</v>
      </c>
      <c r="P1984" s="15" t="str">
        <f>IFERROR((O1984-N1984)/N1984,"")</f>
        <v/>
      </c>
      <c r="Q1984" s="19">
        <v>738</v>
      </c>
      <c r="R1984" s="19">
        <v>642</v>
      </c>
      <c r="S1984" s="15">
        <f>IFERROR((R1984-Q1984)/Q1984,"")</f>
        <v>-0.13008130081300814</v>
      </c>
      <c r="T1984" s="19">
        <v>4038</v>
      </c>
      <c r="U1984" s="15">
        <f>IFERROR(R1984/T1984,"")</f>
        <v>0.15898959881129271</v>
      </c>
      <c r="V1984" s="19">
        <v>108</v>
      </c>
      <c r="W1984" s="19">
        <v>93</v>
      </c>
      <c r="X1984" s="15">
        <f>IFERROR((W1984-V1984)/V1984,"")</f>
        <v>-0.1388888888888889</v>
      </c>
      <c r="Y1984" s="18" t="s">
        <v>1610</v>
      </c>
      <c r="Z1984" s="18" t="s">
        <v>1610</v>
      </c>
      <c r="AA1984" s="18" t="s">
        <v>1610</v>
      </c>
      <c r="AB1984" s="18" t="s">
        <v>1610</v>
      </c>
      <c r="AC1984" s="18" t="s">
        <v>1610</v>
      </c>
      <c r="AD1984" s="18" t="s">
        <v>1610</v>
      </c>
      <c r="AE1984" s="18" t="s">
        <v>1610</v>
      </c>
      <c r="AF1984" s="18" t="s">
        <v>1610</v>
      </c>
      <c r="AG1984" s="18" t="s">
        <v>1610</v>
      </c>
      <c r="AH1984" s="18" t="s">
        <v>1610</v>
      </c>
      <c r="AI1984" s="18" t="s">
        <v>1610</v>
      </c>
      <c r="AJ1984" s="18" t="s">
        <v>1610</v>
      </c>
      <c r="AK1984" s="23">
        <f>SUM(Y1984:AJ1984)</f>
        <v>0</v>
      </c>
      <c r="AL1984" s="23">
        <f>MAX(Y1984:AJ1984)</f>
        <v>0</v>
      </c>
      <c r="AM1984">
        <f>COUNTIF(Y1984:AJ1984,"&gt;1")</f>
        <v>0</v>
      </c>
    </row>
    <row r="1985" spans="1:39" ht="15.75" x14ac:dyDescent="0.25">
      <c r="A1985" s="21"/>
      <c r="B1985" s="21" t="s">
        <v>1519</v>
      </c>
      <c r="C1985" s="21">
        <v>51022317</v>
      </c>
      <c r="D1985" s="25">
        <v>101101</v>
      </c>
      <c r="E1985" s="21" t="s">
        <v>1180</v>
      </c>
      <c r="F1985" s="21" t="s">
        <v>1194</v>
      </c>
      <c r="G1985" s="21" t="s">
        <v>313</v>
      </c>
      <c r="H1985" s="25" t="s">
        <v>20</v>
      </c>
      <c r="I1985" s="21" t="s">
        <v>27</v>
      </c>
      <c r="J1985" s="21" t="s">
        <v>28</v>
      </c>
      <c r="K1985" s="38">
        <v>45477</v>
      </c>
      <c r="L1985" s="38">
        <v>46240</v>
      </c>
      <c r="M1985" s="39" t="s">
        <v>18</v>
      </c>
      <c r="N1985" s="18">
        <v>0</v>
      </c>
      <c r="O1985" s="18">
        <v>0</v>
      </c>
      <c r="P1985" s="15" t="str">
        <f>IFERROR((O1985-N1985)/N1985,"")</f>
        <v/>
      </c>
      <c r="Q1985" s="19">
        <v>1083</v>
      </c>
      <c r="R1985" s="19">
        <v>1013</v>
      </c>
      <c r="S1985" s="15">
        <f>IFERROR((R1985-Q1985)/Q1985,"")</f>
        <v>-6.4635272391505072E-2</v>
      </c>
      <c r="T1985" s="19">
        <v>6111</v>
      </c>
      <c r="U1985" s="15">
        <f>IFERROR(R1985/T1985,"")</f>
        <v>0.16576665030273277</v>
      </c>
      <c r="V1985" s="19">
        <v>160</v>
      </c>
      <c r="W1985" s="19">
        <v>151</v>
      </c>
      <c r="X1985" s="15">
        <f>IFERROR((W1985-V1985)/V1985,"")</f>
        <v>-5.6250000000000001E-2</v>
      </c>
      <c r="Y1985" s="18" t="s">
        <v>1610</v>
      </c>
      <c r="Z1985" s="18" t="s">
        <v>1610</v>
      </c>
      <c r="AA1985" s="18" t="s">
        <v>1610</v>
      </c>
      <c r="AB1985" s="18" t="s">
        <v>1610</v>
      </c>
      <c r="AC1985" s="18" t="s">
        <v>1610</v>
      </c>
      <c r="AD1985" s="18" t="s">
        <v>1610</v>
      </c>
      <c r="AE1985" s="18" t="s">
        <v>1610</v>
      </c>
      <c r="AF1985" s="18" t="s">
        <v>1610</v>
      </c>
      <c r="AG1985" s="18" t="s">
        <v>1610</v>
      </c>
      <c r="AH1985" s="18" t="s">
        <v>1610</v>
      </c>
      <c r="AI1985" s="18" t="s">
        <v>1610</v>
      </c>
      <c r="AJ1985" s="18" t="s">
        <v>1610</v>
      </c>
      <c r="AK1985" s="23">
        <f>SUM(Y1985:AJ1985)</f>
        <v>0</v>
      </c>
      <c r="AL1985" s="23">
        <f>MAX(Y1985:AJ1985)</f>
        <v>0</v>
      </c>
      <c r="AM1985">
        <f>COUNTIF(Y1985:AJ1985,"&gt;1")</f>
        <v>0</v>
      </c>
    </row>
    <row r="1986" spans="1:39" ht="15.75" x14ac:dyDescent="0.25">
      <c r="A1986" s="21" t="s">
        <v>3196</v>
      </c>
      <c r="B1986" s="21" t="s">
        <v>1519</v>
      </c>
      <c r="C1986" s="21">
        <v>51086080</v>
      </c>
      <c r="D1986" s="25" t="s">
        <v>3267</v>
      </c>
      <c r="E1986" s="21" t="s">
        <v>69</v>
      </c>
      <c r="F1986" s="21" t="s">
        <v>3268</v>
      </c>
      <c r="G1986" s="21" t="s">
        <v>3269</v>
      </c>
      <c r="H1986" s="25" t="s">
        <v>20</v>
      </c>
      <c r="I1986" s="21" t="s">
        <v>27</v>
      </c>
      <c r="J1986" s="21" t="s">
        <v>28</v>
      </c>
      <c r="K1986" s="38">
        <v>46238</v>
      </c>
      <c r="L1986" s="38"/>
      <c r="M1986" s="39" t="s">
        <v>18</v>
      </c>
      <c r="N1986" s="18">
        <v>0</v>
      </c>
      <c r="O1986" s="18">
        <v>8280</v>
      </c>
      <c r="P1986" s="15" t="str">
        <f>IFERROR((O1986-N1986)/N1986,"")</f>
        <v/>
      </c>
      <c r="Q1986" s="19">
        <v>0</v>
      </c>
      <c r="R1986" s="19">
        <v>0</v>
      </c>
      <c r="S1986" s="15" t="str">
        <f>IFERROR((R1986-Q1986)/Q1986,"")</f>
        <v/>
      </c>
      <c r="T1986" s="19" t="s">
        <v>1610</v>
      </c>
      <c r="U1986" s="15" t="str">
        <f>IFERROR(R1986/T1986,"")</f>
        <v/>
      </c>
      <c r="V1986" s="19" t="s">
        <v>1610</v>
      </c>
      <c r="W1986" s="19" t="s">
        <v>1610</v>
      </c>
      <c r="X1986" s="15" t="str">
        <f>IFERROR((W1986-V1986)/V1986,"")</f>
        <v/>
      </c>
      <c r="Y1986" s="18">
        <v>0</v>
      </c>
      <c r="Z1986" s="18">
        <v>0</v>
      </c>
      <c r="AA1986" s="18">
        <v>0</v>
      </c>
      <c r="AB1986" s="18">
        <v>0</v>
      </c>
      <c r="AC1986" s="18">
        <v>0</v>
      </c>
      <c r="AD1986" s="18">
        <v>0</v>
      </c>
      <c r="AE1986" s="18">
        <v>0</v>
      </c>
      <c r="AF1986" s="18">
        <v>0</v>
      </c>
      <c r="AG1986" s="18">
        <v>2760</v>
      </c>
      <c r="AH1986" s="18">
        <v>5520</v>
      </c>
      <c r="AI1986" s="18">
        <v>0</v>
      </c>
      <c r="AJ1986" s="18">
        <v>0</v>
      </c>
      <c r="AK1986" s="23">
        <f>SUM(Y1986:AJ1986)</f>
        <v>8280</v>
      </c>
      <c r="AL1986" s="23">
        <f>MAX(Y1986:AJ1986)</f>
        <v>5520</v>
      </c>
      <c r="AM1986">
        <f>COUNTIF(Y1986:AJ1986,"&gt;1")</f>
        <v>2</v>
      </c>
    </row>
    <row r="1987" spans="1:39" ht="15.75" x14ac:dyDescent="0.25">
      <c r="A1987" s="21"/>
      <c r="B1987" s="21" t="s">
        <v>1519</v>
      </c>
      <c r="C1987" s="21">
        <v>51362026</v>
      </c>
      <c r="D1987" s="25">
        <v>194480</v>
      </c>
      <c r="E1987" s="21" t="s">
        <v>1180</v>
      </c>
      <c r="F1987" s="21" t="s">
        <v>1759</v>
      </c>
      <c r="G1987" s="21" t="s">
        <v>447</v>
      </c>
      <c r="H1987" s="25" t="s">
        <v>20</v>
      </c>
      <c r="I1987" s="21" t="s">
        <v>21</v>
      </c>
      <c r="J1987" s="21" t="s">
        <v>21</v>
      </c>
      <c r="K1987" s="38">
        <v>45370</v>
      </c>
      <c r="L1987" s="38"/>
      <c r="M1987" s="39" t="s">
        <v>53</v>
      </c>
      <c r="N1987" s="18" t="s">
        <v>1610</v>
      </c>
      <c r="O1987" s="18" t="s">
        <v>1610</v>
      </c>
      <c r="P1987" s="15" t="str">
        <f>IFERROR((O1987-N1987)/N1987,"")</f>
        <v/>
      </c>
      <c r="Q1987" s="19" t="s">
        <v>1610</v>
      </c>
      <c r="R1987" s="19" t="s">
        <v>1610</v>
      </c>
      <c r="S1987" s="15" t="str">
        <f>IFERROR((R1987-Q1987)/Q1987,"")</f>
        <v/>
      </c>
      <c r="T1987" s="19" t="s">
        <v>1610</v>
      </c>
      <c r="U1987" s="15" t="str">
        <f>IFERROR(R1987/T1987,"")</f>
        <v/>
      </c>
      <c r="V1987" s="19" t="s">
        <v>1610</v>
      </c>
      <c r="W1987" s="19" t="s">
        <v>1610</v>
      </c>
      <c r="X1987" s="15" t="str">
        <f>IFERROR((W1987-V1987)/V1987,"")</f>
        <v/>
      </c>
      <c r="Y1987" s="18" t="s">
        <v>1610</v>
      </c>
      <c r="Z1987" s="18" t="s">
        <v>1610</v>
      </c>
      <c r="AA1987" s="18" t="s">
        <v>1610</v>
      </c>
      <c r="AB1987" s="18" t="s">
        <v>1610</v>
      </c>
      <c r="AC1987" s="18" t="s">
        <v>1610</v>
      </c>
      <c r="AD1987" s="18" t="s">
        <v>1610</v>
      </c>
      <c r="AE1987" s="18" t="s">
        <v>1610</v>
      </c>
      <c r="AF1987" s="18" t="s">
        <v>1610</v>
      </c>
      <c r="AG1987" s="18" t="s">
        <v>1610</v>
      </c>
      <c r="AH1987" s="18" t="s">
        <v>1610</v>
      </c>
      <c r="AI1987" s="18" t="s">
        <v>1610</v>
      </c>
      <c r="AJ1987" s="18" t="s">
        <v>1610</v>
      </c>
      <c r="AK1987" s="23">
        <f>SUM(Y1987:AJ1987)</f>
        <v>0</v>
      </c>
      <c r="AL1987" s="23">
        <f>MAX(Y1987:AJ1987)</f>
        <v>0</v>
      </c>
      <c r="AM1987">
        <f>COUNTIF(Y1987:AJ1987,"&gt;1")</f>
        <v>0</v>
      </c>
    </row>
    <row r="1988" spans="1:39" ht="15.75" x14ac:dyDescent="0.25">
      <c r="A1988" s="21"/>
      <c r="B1988" s="21" t="s">
        <v>1519</v>
      </c>
      <c r="C1988" s="21">
        <v>51466860</v>
      </c>
      <c r="D1988" s="25">
        <v>100517</v>
      </c>
      <c r="E1988" s="21" t="s">
        <v>2453</v>
      </c>
      <c r="F1988" s="21" t="s">
        <v>1340</v>
      </c>
      <c r="G1988" s="21" t="s">
        <v>1883</v>
      </c>
      <c r="H1988" s="25" t="s">
        <v>20</v>
      </c>
      <c r="I1988" s="21" t="s">
        <v>27</v>
      </c>
      <c r="J1988" s="21" t="s">
        <v>28</v>
      </c>
      <c r="K1988" s="38">
        <v>46178</v>
      </c>
      <c r="L1988" s="38">
        <v>46206</v>
      </c>
      <c r="M1988" s="39" t="s">
        <v>18</v>
      </c>
      <c r="N1988" s="18">
        <v>0</v>
      </c>
      <c r="O1988" s="18">
        <v>4140</v>
      </c>
      <c r="P1988" s="15" t="str">
        <f>IFERROR((O1988-N1988)/N1988,"")</f>
        <v/>
      </c>
      <c r="Q1988" s="19">
        <v>0</v>
      </c>
      <c r="R1988" s="19">
        <v>3</v>
      </c>
      <c r="S1988" s="15" t="str">
        <f>IFERROR((R1988-Q1988)/Q1988,"")</f>
        <v/>
      </c>
      <c r="T1988" s="19" t="s">
        <v>1610</v>
      </c>
      <c r="U1988" s="15" t="str">
        <f>IFERROR(R1988/T1988,"")</f>
        <v/>
      </c>
      <c r="V1988" s="19">
        <v>0</v>
      </c>
      <c r="W1988" s="19">
        <v>3</v>
      </c>
      <c r="X1988" s="15" t="str">
        <f>IFERROR((W1988-V1988)/V1988,"")</f>
        <v/>
      </c>
      <c r="Y1988" s="18">
        <v>0</v>
      </c>
      <c r="Z1988" s="18">
        <v>0</v>
      </c>
      <c r="AA1988" s="18">
        <v>0</v>
      </c>
      <c r="AB1988" s="18">
        <v>0</v>
      </c>
      <c r="AC1988" s="18">
        <v>0</v>
      </c>
      <c r="AD1988" s="18">
        <v>0</v>
      </c>
      <c r="AE1988" s="18">
        <v>0</v>
      </c>
      <c r="AF1988" s="18">
        <v>0</v>
      </c>
      <c r="AG1988" s="18">
        <v>0</v>
      </c>
      <c r="AH1988" s="18">
        <v>0</v>
      </c>
      <c r="AI1988" s="18">
        <v>4140</v>
      </c>
      <c r="AJ1988" s="18">
        <v>0</v>
      </c>
      <c r="AK1988" s="23">
        <f>SUM(Y1988:AJ1988)</f>
        <v>4140</v>
      </c>
      <c r="AL1988" s="23">
        <f>MAX(Y1988:AJ1988)</f>
        <v>4140</v>
      </c>
      <c r="AM1988">
        <f>COUNTIF(Y1988:AJ1988,"&gt;1")</f>
        <v>1</v>
      </c>
    </row>
    <row r="1989" spans="1:39" ht="15.75" x14ac:dyDescent="0.25">
      <c r="A1989" s="21"/>
      <c r="B1989" s="21" t="s">
        <v>1520</v>
      </c>
      <c r="C1989" s="21">
        <v>51466860</v>
      </c>
      <c r="D1989" s="25">
        <v>503021</v>
      </c>
      <c r="E1989" s="21" t="s">
        <v>1180</v>
      </c>
      <c r="F1989" s="21" t="s">
        <v>1340</v>
      </c>
      <c r="G1989" s="21" t="s">
        <v>1512</v>
      </c>
      <c r="H1989" s="25" t="s">
        <v>20</v>
      </c>
      <c r="I1989" s="21" t="s">
        <v>27</v>
      </c>
      <c r="J1989" s="21" t="s">
        <v>28</v>
      </c>
      <c r="K1989" s="38">
        <v>45994</v>
      </c>
      <c r="L1989" s="38">
        <v>46234</v>
      </c>
      <c r="M1989" s="39" t="s">
        <v>18</v>
      </c>
      <c r="N1989" s="18">
        <v>6381.16</v>
      </c>
      <c r="O1989" s="18">
        <v>0</v>
      </c>
      <c r="P1989" s="15">
        <f>IFERROR((O1989-N1989)/N1989,"")</f>
        <v>-1</v>
      </c>
      <c r="Q1989" s="19">
        <v>364</v>
      </c>
      <c r="R1989" s="19">
        <v>457</v>
      </c>
      <c r="S1989" s="15">
        <f>IFERROR((R1989-Q1989)/Q1989,"")</f>
        <v>0.25549450549450547</v>
      </c>
      <c r="T1989" s="19">
        <v>611</v>
      </c>
      <c r="U1989" s="15">
        <f>IFERROR(R1989/T1989,"")</f>
        <v>0.74795417348608839</v>
      </c>
      <c r="V1989" s="19">
        <v>192</v>
      </c>
      <c r="W1989" s="19">
        <v>181</v>
      </c>
      <c r="X1989" s="15">
        <f>IFERROR((W1989-V1989)/V1989,"")</f>
        <v>-5.7291666666666664E-2</v>
      </c>
      <c r="Y1989" s="18">
        <v>0</v>
      </c>
      <c r="Z1989" s="18">
        <v>26680</v>
      </c>
      <c r="AA1989" s="18">
        <v>1034</v>
      </c>
      <c r="AB1989" s="18">
        <v>0</v>
      </c>
      <c r="AC1989" s="18">
        <v>18153</v>
      </c>
      <c r="AD1989" s="18">
        <v>0</v>
      </c>
      <c r="AE1989" s="18">
        <v>0</v>
      </c>
      <c r="AF1989" s="18">
        <v>0</v>
      </c>
      <c r="AG1989" s="18">
        <v>0</v>
      </c>
      <c r="AH1989" s="18">
        <v>0</v>
      </c>
      <c r="AI1989" s="18">
        <v>0</v>
      </c>
      <c r="AJ1989" s="18">
        <v>0</v>
      </c>
      <c r="AK1989" s="23">
        <f>SUM(Y1989:AJ1989)</f>
        <v>45867</v>
      </c>
      <c r="AL1989" s="23">
        <f>MAX(Y1989:AJ1989)</f>
        <v>26680</v>
      </c>
      <c r="AM1989">
        <f>COUNTIF(Y1989:AJ1989,"&gt;1")</f>
        <v>3</v>
      </c>
    </row>
    <row r="1990" spans="1:39" ht="15.75" x14ac:dyDescent="0.25">
      <c r="A1990" s="21"/>
      <c r="B1990" s="21" t="s">
        <v>1520</v>
      </c>
      <c r="C1990" s="21">
        <v>51466860</v>
      </c>
      <c r="D1990" s="25">
        <v>191756</v>
      </c>
      <c r="E1990" s="21" t="s">
        <v>1180</v>
      </c>
      <c r="F1990" s="21" t="s">
        <v>1340</v>
      </c>
      <c r="G1990" s="21" t="s">
        <v>161</v>
      </c>
      <c r="H1990" s="25" t="s">
        <v>63</v>
      </c>
      <c r="I1990" s="21" t="s">
        <v>27</v>
      </c>
      <c r="J1990" s="21" t="s">
        <v>28</v>
      </c>
      <c r="K1990" s="38">
        <v>45699</v>
      </c>
      <c r="L1990" s="38">
        <v>45609</v>
      </c>
      <c r="M1990" s="39" t="s">
        <v>53</v>
      </c>
      <c r="N1990" s="18" t="s">
        <v>1610</v>
      </c>
      <c r="O1990" s="18" t="s">
        <v>1610</v>
      </c>
      <c r="P1990" s="15" t="str">
        <f>IFERROR((O1990-N1990)/N1990,"")</f>
        <v/>
      </c>
      <c r="Q1990" s="19" t="s">
        <v>1610</v>
      </c>
      <c r="R1990" s="19" t="s">
        <v>1610</v>
      </c>
      <c r="S1990" s="15" t="str">
        <f>IFERROR((R1990-Q1990)/Q1990,"")</f>
        <v/>
      </c>
      <c r="T1990" s="19">
        <v>118</v>
      </c>
      <c r="U1990" s="15" t="str">
        <f>IFERROR(R1990/T1990,"")</f>
        <v/>
      </c>
      <c r="V1990" s="19" t="s">
        <v>1610</v>
      </c>
      <c r="W1990" s="19" t="s">
        <v>1610</v>
      </c>
      <c r="X1990" s="15" t="str">
        <f>IFERROR((W1990-V1990)/V1990,"")</f>
        <v/>
      </c>
      <c r="Y1990" s="18" t="s">
        <v>1610</v>
      </c>
      <c r="Z1990" s="18" t="s">
        <v>1610</v>
      </c>
      <c r="AA1990" s="18" t="s">
        <v>1610</v>
      </c>
      <c r="AB1990" s="18" t="s">
        <v>1610</v>
      </c>
      <c r="AC1990" s="18" t="s">
        <v>1610</v>
      </c>
      <c r="AD1990" s="18" t="s">
        <v>1610</v>
      </c>
      <c r="AE1990" s="18" t="s">
        <v>1610</v>
      </c>
      <c r="AF1990" s="18" t="s">
        <v>1610</v>
      </c>
      <c r="AG1990" s="18" t="s">
        <v>1610</v>
      </c>
      <c r="AH1990" s="18" t="s">
        <v>1610</v>
      </c>
      <c r="AI1990" s="18" t="s">
        <v>1610</v>
      </c>
      <c r="AJ1990" s="18" t="s">
        <v>1610</v>
      </c>
      <c r="AK1990" s="23">
        <f>SUM(Y1990:AJ1990)</f>
        <v>0</v>
      </c>
      <c r="AL1990" s="23">
        <f>MAX(Y1990:AJ1990)</f>
        <v>0</v>
      </c>
      <c r="AM1990">
        <f>COUNTIF(Y1990:AJ1990,"&gt;1")</f>
        <v>0</v>
      </c>
    </row>
    <row r="1991" spans="1:39" ht="15.75" x14ac:dyDescent="0.25">
      <c r="A1991" s="21"/>
      <c r="B1991" s="21" t="s">
        <v>1519</v>
      </c>
      <c r="C1991" s="21">
        <v>51466860</v>
      </c>
      <c r="D1991" s="25">
        <v>100525</v>
      </c>
      <c r="E1991" s="21" t="s">
        <v>1180</v>
      </c>
      <c r="F1991" s="21" t="s">
        <v>1340</v>
      </c>
      <c r="G1991" s="21" t="s">
        <v>173</v>
      </c>
      <c r="H1991" s="25" t="s">
        <v>20</v>
      </c>
      <c r="I1991" s="21" t="s">
        <v>27</v>
      </c>
      <c r="J1991" s="21" t="s">
        <v>28</v>
      </c>
      <c r="K1991" s="38">
        <v>45583</v>
      </c>
      <c r="L1991" s="38">
        <v>45562</v>
      </c>
      <c r="M1991" s="39" t="s">
        <v>53</v>
      </c>
      <c r="N1991" s="18" t="s">
        <v>1610</v>
      </c>
      <c r="O1991" s="18" t="s">
        <v>1610</v>
      </c>
      <c r="P1991" s="15" t="str">
        <f>IFERROR((O1991-N1991)/N1991,"")</f>
        <v/>
      </c>
      <c r="Q1991" s="19" t="s">
        <v>1610</v>
      </c>
      <c r="R1991" s="19" t="s">
        <v>1610</v>
      </c>
      <c r="S1991" s="15" t="str">
        <f>IFERROR((R1991-Q1991)/Q1991,"")</f>
        <v/>
      </c>
      <c r="T1991" s="19">
        <v>263</v>
      </c>
      <c r="U1991" s="15" t="str">
        <f>IFERROR(R1991/T1991,"")</f>
        <v/>
      </c>
      <c r="V1991" s="19" t="s">
        <v>1610</v>
      </c>
      <c r="W1991" s="19" t="s">
        <v>1610</v>
      </c>
      <c r="X1991" s="15" t="str">
        <f>IFERROR((W1991-V1991)/V1991,"")</f>
        <v/>
      </c>
      <c r="Y1991" s="18" t="s">
        <v>1610</v>
      </c>
      <c r="Z1991" s="18" t="s">
        <v>1610</v>
      </c>
      <c r="AA1991" s="18" t="s">
        <v>1610</v>
      </c>
      <c r="AB1991" s="18" t="s">
        <v>1610</v>
      </c>
      <c r="AC1991" s="18" t="s">
        <v>1610</v>
      </c>
      <c r="AD1991" s="18" t="s">
        <v>1610</v>
      </c>
      <c r="AE1991" s="18" t="s">
        <v>1610</v>
      </c>
      <c r="AF1991" s="18" t="s">
        <v>1610</v>
      </c>
      <c r="AG1991" s="18" t="s">
        <v>1610</v>
      </c>
      <c r="AH1991" s="18" t="s">
        <v>1610</v>
      </c>
      <c r="AI1991" s="18" t="s">
        <v>1610</v>
      </c>
      <c r="AJ1991" s="18" t="s">
        <v>1610</v>
      </c>
      <c r="AK1991" s="23">
        <f>SUM(Y1991:AJ1991)</f>
        <v>0</v>
      </c>
      <c r="AL1991" s="23">
        <f>MAX(Y1991:AJ1991)</f>
        <v>0</v>
      </c>
      <c r="AM1991">
        <f>COUNTIF(Y1991:AJ1991,"&gt;1")</f>
        <v>0</v>
      </c>
    </row>
    <row r="1992" spans="1:39" ht="15.75" x14ac:dyDescent="0.25">
      <c r="A1992" s="21"/>
      <c r="B1992" s="21" t="s">
        <v>1520</v>
      </c>
      <c r="C1992" s="21">
        <v>51619104</v>
      </c>
      <c r="D1992" s="25" t="s">
        <v>2572</v>
      </c>
      <c r="E1992" s="21" t="s">
        <v>12</v>
      </c>
      <c r="F1992" s="21" t="s">
        <v>2573</v>
      </c>
      <c r="G1992" s="21" t="s">
        <v>621</v>
      </c>
      <c r="H1992" s="25" t="s">
        <v>20</v>
      </c>
      <c r="I1992" s="21" t="s">
        <v>21</v>
      </c>
      <c r="J1992" s="21" t="s">
        <v>21</v>
      </c>
      <c r="K1992" s="38">
        <v>46203</v>
      </c>
      <c r="L1992" s="38">
        <v>46227</v>
      </c>
      <c r="M1992" s="39" t="s">
        <v>18</v>
      </c>
      <c r="N1992" s="18">
        <v>0</v>
      </c>
      <c r="O1992" s="18">
        <v>4768</v>
      </c>
      <c r="P1992" s="15" t="str">
        <f>IFERROR((O1992-N1992)/N1992,"")</f>
        <v/>
      </c>
      <c r="Q1992" s="19">
        <v>0</v>
      </c>
      <c r="R1992" s="19">
        <v>8</v>
      </c>
      <c r="S1992" s="15" t="str">
        <f>IFERROR((R1992-Q1992)/Q1992,"")</f>
        <v/>
      </c>
      <c r="T1992" s="19" t="s">
        <v>1610</v>
      </c>
      <c r="U1992" s="15" t="str">
        <f>IFERROR(R1992/T1992,"")</f>
        <v/>
      </c>
      <c r="V1992" s="19">
        <v>1</v>
      </c>
      <c r="W1992" s="19">
        <v>1</v>
      </c>
      <c r="X1992" s="15">
        <f>IFERROR((W1992-V1992)/V1992,"")</f>
        <v>0</v>
      </c>
      <c r="Y1992" s="18">
        <v>13355</v>
      </c>
      <c r="Z1992" s="18">
        <v>0</v>
      </c>
      <c r="AA1992" s="18">
        <v>0</v>
      </c>
      <c r="AB1992" s="18">
        <v>0</v>
      </c>
      <c r="AC1992" s="18">
        <v>0</v>
      </c>
      <c r="AD1992" s="18">
        <v>0</v>
      </c>
      <c r="AE1992" s="18">
        <v>0</v>
      </c>
      <c r="AF1992" s="18">
        <v>0</v>
      </c>
      <c r="AG1992" s="18">
        <v>0</v>
      </c>
      <c r="AH1992" s="18">
        <v>0</v>
      </c>
      <c r="AI1992" s="18">
        <v>4768</v>
      </c>
      <c r="AJ1992" s="18">
        <v>0</v>
      </c>
      <c r="AK1992" s="23">
        <f>SUM(Y1992:AJ1992)</f>
        <v>18123</v>
      </c>
      <c r="AL1992" s="23">
        <f>MAX(Y1992:AJ1992)</f>
        <v>13355</v>
      </c>
      <c r="AM1992">
        <f>COUNTIF(Y1992:AJ1992,"&gt;1")</f>
        <v>2</v>
      </c>
    </row>
    <row r="1993" spans="1:39" ht="15.75" x14ac:dyDescent="0.25">
      <c r="A1993" s="21" t="s">
        <v>2618</v>
      </c>
      <c r="B1993" s="21" t="s">
        <v>1519</v>
      </c>
      <c r="C1993" s="21">
        <v>51657752</v>
      </c>
      <c r="D1993" s="25" t="s">
        <v>3326</v>
      </c>
      <c r="E1993" s="21" t="s">
        <v>1206</v>
      </c>
      <c r="F1993" s="21" t="s">
        <v>3327</v>
      </c>
      <c r="G1993" s="21" t="s">
        <v>54</v>
      </c>
      <c r="H1993" s="25" t="s">
        <v>55</v>
      </c>
      <c r="I1993" s="21" t="s">
        <v>253</v>
      </c>
      <c r="J1993" s="21"/>
      <c r="K1993" s="38">
        <v>46147</v>
      </c>
      <c r="L1993" s="38"/>
      <c r="M1993" s="39" t="s">
        <v>18</v>
      </c>
      <c r="N1993" s="18">
        <v>0</v>
      </c>
      <c r="O1993" s="18">
        <v>780</v>
      </c>
      <c r="P1993" s="15" t="str">
        <f>IFERROR((O1993-N1993)/N1993,"")</f>
        <v/>
      </c>
      <c r="Q1993" s="19">
        <v>0</v>
      </c>
      <c r="R1993" s="19">
        <v>0</v>
      </c>
      <c r="S1993" s="15" t="str">
        <f>IFERROR((R1993-Q1993)/Q1993,"")</f>
        <v/>
      </c>
      <c r="T1993" s="19" t="s">
        <v>1610</v>
      </c>
      <c r="U1993" s="15" t="str">
        <f>IFERROR(R1993/T1993,"")</f>
        <v/>
      </c>
      <c r="V1993" s="19" t="s">
        <v>1610</v>
      </c>
      <c r="W1993" s="19" t="s">
        <v>1610</v>
      </c>
      <c r="X1993" s="15" t="str">
        <f>IFERROR((W1993-V1993)/V1993,"")</f>
        <v/>
      </c>
      <c r="Y1993" s="18">
        <v>0</v>
      </c>
      <c r="Z1993" s="18">
        <v>0</v>
      </c>
      <c r="AA1993" s="18">
        <v>0</v>
      </c>
      <c r="AB1993" s="18">
        <v>0</v>
      </c>
      <c r="AC1993" s="18">
        <v>0</v>
      </c>
      <c r="AD1993" s="18">
        <v>0</v>
      </c>
      <c r="AE1993" s="18">
        <v>0</v>
      </c>
      <c r="AF1993" s="18">
        <v>0</v>
      </c>
      <c r="AG1993" s="18">
        <v>0</v>
      </c>
      <c r="AH1993" s="18">
        <v>780</v>
      </c>
      <c r="AI1993" s="18">
        <v>0</v>
      </c>
      <c r="AJ1993" s="18">
        <v>0</v>
      </c>
      <c r="AK1993" s="23">
        <f>SUM(Y1993:AJ1993)</f>
        <v>780</v>
      </c>
      <c r="AL1993" s="23">
        <f>MAX(Y1993:AJ1993)</f>
        <v>780</v>
      </c>
      <c r="AM1993">
        <f>COUNTIF(Y1993:AJ1993,"&gt;1")</f>
        <v>1</v>
      </c>
    </row>
    <row r="1994" spans="1:39" ht="15.75" x14ac:dyDescent="0.25">
      <c r="A1994" s="21"/>
      <c r="B1994" s="21" t="s">
        <v>1520</v>
      </c>
      <c r="C1994" s="21">
        <v>51843514</v>
      </c>
      <c r="D1994" s="25" t="s">
        <v>1897</v>
      </c>
      <c r="E1994" s="21" t="s">
        <v>69</v>
      </c>
      <c r="F1994" s="21" t="s">
        <v>1821</v>
      </c>
      <c r="G1994" s="21" t="s">
        <v>1822</v>
      </c>
      <c r="H1994" s="25" t="s">
        <v>20</v>
      </c>
      <c r="I1994" s="21" t="s">
        <v>27</v>
      </c>
      <c r="J1994" s="21" t="s">
        <v>28</v>
      </c>
      <c r="K1994" s="38">
        <v>46234</v>
      </c>
      <c r="L1994" s="38">
        <v>46238</v>
      </c>
      <c r="M1994" s="39" t="s">
        <v>18</v>
      </c>
      <c r="N1994" s="18">
        <v>29417</v>
      </c>
      <c r="O1994" s="18">
        <v>34256</v>
      </c>
      <c r="P1994" s="15">
        <f>IFERROR((O1994-N1994)/N1994,"")</f>
        <v>0.16449671958391407</v>
      </c>
      <c r="Q1994" s="19">
        <v>626</v>
      </c>
      <c r="R1994" s="19">
        <v>695</v>
      </c>
      <c r="S1994" s="15">
        <f>IFERROR((R1994-Q1994)/Q1994,"")</f>
        <v>0.11022364217252396</v>
      </c>
      <c r="T1994" s="19">
        <v>2482</v>
      </c>
      <c r="U1994" s="15">
        <f>IFERROR(R1994/T1994,"")</f>
        <v>0.28001611603545529</v>
      </c>
      <c r="V1994" s="19">
        <v>212</v>
      </c>
      <c r="W1994" s="19">
        <v>179</v>
      </c>
      <c r="X1994" s="15">
        <f>IFERROR((W1994-V1994)/V1994,"")</f>
        <v>-0.15566037735849056</v>
      </c>
      <c r="Y1994" s="18">
        <v>10492</v>
      </c>
      <c r="Z1994" s="18">
        <v>11186</v>
      </c>
      <c r="AA1994" s="18">
        <v>9721</v>
      </c>
      <c r="AB1994" s="18">
        <v>10793</v>
      </c>
      <c r="AC1994" s="18">
        <v>8947</v>
      </c>
      <c r="AD1994" s="18">
        <v>3225</v>
      </c>
      <c r="AE1994" s="18">
        <v>3010</v>
      </c>
      <c r="AF1994" s="18">
        <v>4088</v>
      </c>
      <c r="AG1994" s="18">
        <v>4336</v>
      </c>
      <c r="AH1994" s="18">
        <v>7389</v>
      </c>
      <c r="AI1994" s="18">
        <v>11990</v>
      </c>
      <c r="AJ1994" s="18">
        <v>10541</v>
      </c>
      <c r="AK1994" s="23">
        <f>SUM(Y1994:AJ1994)</f>
        <v>95718</v>
      </c>
      <c r="AL1994" s="23">
        <f>MAX(Y1994:AJ1994)</f>
        <v>11990</v>
      </c>
      <c r="AM1994">
        <f>COUNTIF(Y1994:AJ1994,"&gt;1")</f>
        <v>12</v>
      </c>
    </row>
    <row r="1995" spans="1:39" ht="15.75" x14ac:dyDescent="0.25">
      <c r="A1995" s="21"/>
      <c r="B1995" s="21"/>
      <c r="C1995" s="21">
        <v>51843514</v>
      </c>
      <c r="D1995" s="25" t="s">
        <v>1942</v>
      </c>
      <c r="E1995" s="21" t="s">
        <v>69</v>
      </c>
      <c r="F1995" s="21" t="s">
        <v>1821</v>
      </c>
      <c r="G1995" s="21" t="s">
        <v>1943</v>
      </c>
      <c r="H1995" s="25" t="s">
        <v>20</v>
      </c>
      <c r="I1995" s="21" t="s">
        <v>27</v>
      </c>
      <c r="J1995" s="21" t="s">
        <v>28</v>
      </c>
      <c r="K1995" s="38">
        <v>46233</v>
      </c>
      <c r="L1995" s="38">
        <v>46233</v>
      </c>
      <c r="M1995" s="39" t="s">
        <v>18</v>
      </c>
      <c r="N1995" s="18">
        <v>9262</v>
      </c>
      <c r="O1995" s="18">
        <v>12864</v>
      </c>
      <c r="P1995" s="15">
        <f>IFERROR((O1995-N1995)/N1995,"")</f>
        <v>0.38890088533793998</v>
      </c>
      <c r="Q1995" s="19">
        <v>239</v>
      </c>
      <c r="R1995" s="19">
        <v>199</v>
      </c>
      <c r="S1995" s="15"/>
      <c r="T1995" s="19">
        <v>1740</v>
      </c>
      <c r="U1995" s="15"/>
      <c r="V1995" s="19">
        <v>155</v>
      </c>
      <c r="W1995" s="19">
        <v>93</v>
      </c>
      <c r="X1995" s="15">
        <f>IFERROR((W1995-V1995)/V1995,"")</f>
        <v>-0.4</v>
      </c>
      <c r="Y1995" s="18">
        <v>4409</v>
      </c>
      <c r="Z1995" s="18">
        <v>6955</v>
      </c>
      <c r="AA1995" s="18">
        <v>4862</v>
      </c>
      <c r="AB1995" s="18">
        <v>5613</v>
      </c>
      <c r="AC1995" s="18">
        <v>3311</v>
      </c>
      <c r="AD1995" s="18">
        <v>4280</v>
      </c>
      <c r="AE1995" s="18">
        <v>1333</v>
      </c>
      <c r="AF1995" s="18">
        <v>860</v>
      </c>
      <c r="AG1995" s="18">
        <v>3831</v>
      </c>
      <c r="AH1995" s="18">
        <v>2517</v>
      </c>
      <c r="AI1995" s="18">
        <v>2322</v>
      </c>
      <c r="AJ1995" s="18">
        <v>4194</v>
      </c>
      <c r="AK1995" s="23">
        <f>SUM(Y1995:AJ1995)</f>
        <v>44487</v>
      </c>
      <c r="AL1995" s="23">
        <f>MAX(Y1995:AJ1995)</f>
        <v>6955</v>
      </c>
      <c r="AM1995">
        <f>COUNTIF(Y1995:AJ1995,"&gt;1")</f>
        <v>12</v>
      </c>
    </row>
    <row r="1996" spans="1:39" ht="15.75" x14ac:dyDescent="0.25">
      <c r="A1996" s="21" t="s">
        <v>91</v>
      </c>
      <c r="B1996" s="21" t="s">
        <v>1519</v>
      </c>
      <c r="C1996" s="21">
        <v>51843514</v>
      </c>
      <c r="D1996" s="25" t="s">
        <v>1820</v>
      </c>
      <c r="E1996" s="21" t="s">
        <v>60</v>
      </c>
      <c r="F1996" s="21" t="s">
        <v>1821</v>
      </c>
      <c r="G1996" s="21" t="s">
        <v>1822</v>
      </c>
      <c r="H1996" s="25" t="s">
        <v>20</v>
      </c>
      <c r="I1996" s="21" t="s">
        <v>27</v>
      </c>
      <c r="J1996" s="21" t="s">
        <v>28</v>
      </c>
      <c r="K1996" s="38"/>
      <c r="L1996" s="38">
        <v>45553</v>
      </c>
      <c r="M1996" s="39" t="s">
        <v>53</v>
      </c>
      <c r="N1996" s="18" t="s">
        <v>1610</v>
      </c>
      <c r="O1996" s="18" t="s">
        <v>1610</v>
      </c>
      <c r="P1996" s="15" t="str">
        <f>IFERROR((O1996-N1996)/N1996,"")</f>
        <v/>
      </c>
      <c r="Q1996" s="19" t="s">
        <v>1610</v>
      </c>
      <c r="R1996" s="19" t="s">
        <v>1610</v>
      </c>
      <c r="S1996" s="15" t="str">
        <f>IFERROR((R1996-Q1996)/Q1996,"")</f>
        <v/>
      </c>
      <c r="T1996" s="19">
        <v>60</v>
      </c>
      <c r="U1996" s="15" t="str">
        <f>IFERROR(R1996/T1996,"")</f>
        <v/>
      </c>
      <c r="V1996" s="19" t="s">
        <v>1610</v>
      </c>
      <c r="W1996" s="19" t="s">
        <v>1610</v>
      </c>
      <c r="X1996" s="15" t="str">
        <f>IFERROR((W1996-V1996)/V1996,"")</f>
        <v/>
      </c>
      <c r="Y1996" s="18" t="s">
        <v>1610</v>
      </c>
      <c r="Z1996" s="18" t="s">
        <v>1610</v>
      </c>
      <c r="AA1996" s="18" t="s">
        <v>1610</v>
      </c>
      <c r="AB1996" s="18" t="s">
        <v>1610</v>
      </c>
      <c r="AC1996" s="18" t="s">
        <v>1610</v>
      </c>
      <c r="AD1996" s="18" t="s">
        <v>1610</v>
      </c>
      <c r="AE1996" s="18" t="s">
        <v>1610</v>
      </c>
      <c r="AF1996" s="18" t="s">
        <v>1610</v>
      </c>
      <c r="AG1996" s="18" t="s">
        <v>1610</v>
      </c>
      <c r="AH1996" s="18" t="s">
        <v>1610</v>
      </c>
      <c r="AI1996" s="18" t="s">
        <v>1610</v>
      </c>
      <c r="AJ1996" s="18" t="s">
        <v>1610</v>
      </c>
      <c r="AK1996" s="23">
        <f>SUM(Y1996:AJ1996)</f>
        <v>0</v>
      </c>
      <c r="AL1996" s="23">
        <f>MAX(Y1996:AJ1996)</f>
        <v>0</v>
      </c>
      <c r="AM1996">
        <f>COUNTIF(Y1996:AJ1996,"&gt;1")</f>
        <v>0</v>
      </c>
    </row>
    <row r="1997" spans="1:39" ht="15.75" x14ac:dyDescent="0.25">
      <c r="A1997" s="21" t="s">
        <v>2618</v>
      </c>
      <c r="B1997" s="21" t="s">
        <v>1519</v>
      </c>
      <c r="C1997" s="49">
        <v>51983231</v>
      </c>
      <c r="D1997" s="25" t="s">
        <v>3536</v>
      </c>
      <c r="E1997" s="21" t="s">
        <v>1798</v>
      </c>
      <c r="F1997" s="21" t="s">
        <v>3537</v>
      </c>
      <c r="G1997" s="21" t="s">
        <v>338</v>
      </c>
      <c r="H1997" s="25" t="s">
        <v>145</v>
      </c>
      <c r="I1997" s="21" t="s">
        <v>21</v>
      </c>
      <c r="J1997" s="21" t="s">
        <v>21</v>
      </c>
      <c r="K1997" s="38">
        <v>46234</v>
      </c>
      <c r="L1997" s="38"/>
      <c r="M1997" s="39" t="s">
        <v>18</v>
      </c>
      <c r="N1997" s="18">
        <v>0</v>
      </c>
      <c r="O1997" s="18">
        <v>1350</v>
      </c>
      <c r="P1997" s="15" t="str">
        <f>IFERROR((O1997-N1997)/N1997,"")</f>
        <v/>
      </c>
      <c r="Q1997" s="19">
        <v>0</v>
      </c>
      <c r="R1997" s="19">
        <v>0</v>
      </c>
      <c r="S1997" s="15" t="str">
        <f>IFERROR((R1997-Q1997)/Q1997,"")</f>
        <v/>
      </c>
      <c r="T1997" s="19" t="s">
        <v>1610</v>
      </c>
      <c r="U1997" s="15" t="str">
        <f>IFERROR(R1997/T1997,"")</f>
        <v/>
      </c>
      <c r="V1997" s="19" t="s">
        <v>1610</v>
      </c>
      <c r="W1997" s="19" t="s">
        <v>1610</v>
      </c>
      <c r="X1997" s="15" t="str">
        <f>IFERROR((W1997-V1997)/V1997,"")</f>
        <v/>
      </c>
      <c r="Y1997" s="18">
        <v>0</v>
      </c>
      <c r="Z1997" s="18">
        <v>0</v>
      </c>
      <c r="AA1997" s="18">
        <v>0</v>
      </c>
      <c r="AB1997" s="18">
        <v>0</v>
      </c>
      <c r="AC1997" s="18">
        <v>0</v>
      </c>
      <c r="AD1997" s="18">
        <v>0</v>
      </c>
      <c r="AE1997" s="18">
        <v>0</v>
      </c>
      <c r="AF1997" s="18">
        <v>0</v>
      </c>
      <c r="AG1997" s="18">
        <v>0</v>
      </c>
      <c r="AH1997" s="18">
        <v>0</v>
      </c>
      <c r="AI1997" s="18">
        <v>0</v>
      </c>
      <c r="AJ1997" s="18">
        <v>1350</v>
      </c>
      <c r="AK1997" s="23">
        <f>SUM(Y1997:AJ1997)</f>
        <v>1350</v>
      </c>
      <c r="AL1997" s="23">
        <f>MAX(Y1997:AJ1997)</f>
        <v>1350</v>
      </c>
      <c r="AM1997">
        <f>COUNTIF(Y1997:AJ1997,"&gt;1")</f>
        <v>1</v>
      </c>
    </row>
    <row r="1998" spans="1:39" ht="15.75" x14ac:dyDescent="0.25">
      <c r="A1998" s="21" t="s">
        <v>2618</v>
      </c>
      <c r="B1998" s="21" t="s">
        <v>1520</v>
      </c>
      <c r="C1998" s="21">
        <v>52026233</v>
      </c>
      <c r="D1998" s="25" t="s">
        <v>3329</v>
      </c>
      <c r="E1998" s="21" t="s">
        <v>2453</v>
      </c>
      <c r="F1998" s="21" t="s">
        <v>3330</v>
      </c>
      <c r="G1998" s="21" t="s">
        <v>203</v>
      </c>
      <c r="H1998" s="25" t="s">
        <v>20</v>
      </c>
      <c r="I1998" s="21" t="s">
        <v>21</v>
      </c>
      <c r="J1998" s="21" t="s">
        <v>21</v>
      </c>
      <c r="K1998" s="38">
        <v>46174</v>
      </c>
      <c r="L1998" s="38">
        <v>46178</v>
      </c>
      <c r="M1998" s="39" t="s">
        <v>18</v>
      </c>
      <c r="N1998" s="18">
        <v>0</v>
      </c>
      <c r="O1998" s="18">
        <v>702</v>
      </c>
      <c r="P1998" s="15" t="str">
        <f>IFERROR((O1998-N1998)/N1998,"")</f>
        <v/>
      </c>
      <c r="Q1998" s="19">
        <v>0</v>
      </c>
      <c r="R1998" s="19">
        <v>3</v>
      </c>
      <c r="S1998" s="15" t="str">
        <f>IFERROR((R1998-Q1998)/Q1998,"")</f>
        <v/>
      </c>
      <c r="T1998" s="19" t="s">
        <v>1610</v>
      </c>
      <c r="U1998" s="15" t="str">
        <f>IFERROR(R1998/T1998,"")</f>
        <v/>
      </c>
      <c r="V1998" s="19">
        <v>0</v>
      </c>
      <c r="W1998" s="19">
        <v>1</v>
      </c>
      <c r="X1998" s="15" t="str">
        <f>IFERROR((W1998-V1998)/V1998,"")</f>
        <v/>
      </c>
      <c r="Y1998" s="18">
        <v>0</v>
      </c>
      <c r="Z1998" s="18">
        <v>0</v>
      </c>
      <c r="AA1998" s="18">
        <v>0</v>
      </c>
      <c r="AB1998" s="18">
        <v>0</v>
      </c>
      <c r="AC1998" s="18">
        <v>0</v>
      </c>
      <c r="AD1998" s="18">
        <v>0</v>
      </c>
      <c r="AE1998" s="18">
        <v>0</v>
      </c>
      <c r="AF1998" s="18">
        <v>0</v>
      </c>
      <c r="AG1998" s="18">
        <v>0</v>
      </c>
      <c r="AH1998" s="18">
        <v>0</v>
      </c>
      <c r="AI1998" s="18">
        <v>702</v>
      </c>
      <c r="AJ1998" s="18">
        <v>0</v>
      </c>
      <c r="AK1998" s="23">
        <f>SUM(Y1998:AJ1998)</f>
        <v>702</v>
      </c>
      <c r="AL1998" s="23">
        <f>MAX(Y1998:AJ1998)</f>
        <v>702</v>
      </c>
      <c r="AM1998">
        <f>COUNTIF(Y1998:AJ1998,"&gt;1")</f>
        <v>1</v>
      </c>
    </row>
    <row r="1999" spans="1:39" ht="15.75" x14ac:dyDescent="0.25">
      <c r="A1999" s="21" t="s">
        <v>3204</v>
      </c>
      <c r="B1999" s="21" t="s">
        <v>1519</v>
      </c>
      <c r="C1999" s="21">
        <v>52179189</v>
      </c>
      <c r="D1999" s="25" t="s">
        <v>2408</v>
      </c>
      <c r="E1999" s="21" t="s">
        <v>1798</v>
      </c>
      <c r="F1999" s="21" t="s">
        <v>2409</v>
      </c>
      <c r="G1999" s="21" t="s">
        <v>532</v>
      </c>
      <c r="H1999" s="25" t="s">
        <v>145</v>
      </c>
      <c r="I1999" s="21" t="s">
        <v>16</v>
      </c>
      <c r="J1999" s="21" t="s">
        <v>17</v>
      </c>
      <c r="K1999" s="38">
        <v>46234</v>
      </c>
      <c r="L1999" s="38">
        <v>46225</v>
      </c>
      <c r="M1999" s="39" t="s">
        <v>18</v>
      </c>
      <c r="N1999" s="18">
        <v>23841</v>
      </c>
      <c r="O1999" s="18">
        <v>53534</v>
      </c>
      <c r="P1999" s="15">
        <f>IFERROR((O1999-N1999)/N1999,"")</f>
        <v>1.2454595025376451</v>
      </c>
      <c r="Q1999" s="19">
        <v>59</v>
      </c>
      <c r="R1999" s="19">
        <v>266</v>
      </c>
      <c r="S1999" s="15">
        <f>IFERROR((R1999-Q1999)/Q1999,"")</f>
        <v>3.5084745762711864</v>
      </c>
      <c r="T1999" s="19" t="s">
        <v>1610</v>
      </c>
      <c r="U1999" s="15" t="str">
        <f>IFERROR(R1999/T1999,"")</f>
        <v/>
      </c>
      <c r="V1999" s="19">
        <v>112</v>
      </c>
      <c r="W1999" s="19">
        <v>48</v>
      </c>
      <c r="X1999" s="15">
        <f>IFERROR((W1999-V1999)/V1999,"")</f>
        <v>-0.5714285714285714</v>
      </c>
      <c r="Y1999" s="18">
        <v>18333</v>
      </c>
      <c r="Z1999" s="18">
        <v>0</v>
      </c>
      <c r="AA1999" s="18">
        <v>18333</v>
      </c>
      <c r="AB1999" s="18">
        <v>0</v>
      </c>
      <c r="AC1999" s="18">
        <v>0</v>
      </c>
      <c r="AD1999" s="18">
        <v>0</v>
      </c>
      <c r="AE1999" s="18">
        <v>0</v>
      </c>
      <c r="AF1999" s="18">
        <v>18333</v>
      </c>
      <c r="AG1999" s="18">
        <v>0</v>
      </c>
      <c r="AH1999" s="18">
        <v>0</v>
      </c>
      <c r="AI1999" s="18">
        <v>18333</v>
      </c>
      <c r="AJ1999" s="18">
        <v>35201</v>
      </c>
      <c r="AK1999" s="23">
        <f>SUM(Y1999:AJ1999)</f>
        <v>108533</v>
      </c>
      <c r="AL1999" s="23">
        <f>MAX(Y1999:AJ1999)</f>
        <v>35201</v>
      </c>
      <c r="AM1999">
        <f>COUNTIF(Y1999:AJ1999,"&gt;1")</f>
        <v>5</v>
      </c>
    </row>
    <row r="2000" spans="1:39" ht="15.75" x14ac:dyDescent="0.25">
      <c r="A2000" s="21" t="s">
        <v>3204</v>
      </c>
      <c r="B2000" s="21" t="s">
        <v>1519</v>
      </c>
      <c r="C2000" s="21">
        <v>52179189</v>
      </c>
      <c r="D2000" s="25" t="s">
        <v>2410</v>
      </c>
      <c r="E2000" s="21" t="s">
        <v>1798</v>
      </c>
      <c r="F2000" s="21" t="s">
        <v>2411</v>
      </c>
      <c r="G2000" s="21" t="s">
        <v>379</v>
      </c>
      <c r="H2000" s="25" t="s">
        <v>72</v>
      </c>
      <c r="I2000" s="21" t="s">
        <v>16</v>
      </c>
      <c r="J2000" s="21" t="s">
        <v>17</v>
      </c>
      <c r="K2000" s="38">
        <v>46234</v>
      </c>
      <c r="L2000" s="38">
        <v>46220</v>
      </c>
      <c r="M2000" s="39" t="s">
        <v>18</v>
      </c>
      <c r="N2000" s="18">
        <v>22005</v>
      </c>
      <c r="O2000" s="18">
        <v>42320</v>
      </c>
      <c r="P2000" s="15">
        <f>IFERROR((O2000-N2000)/N2000,"")</f>
        <v>0.92319927289252446</v>
      </c>
      <c r="Q2000" s="19">
        <v>74</v>
      </c>
      <c r="R2000" s="19">
        <v>184</v>
      </c>
      <c r="S2000" s="15">
        <f>IFERROR((R2000-Q2000)/Q2000,"")</f>
        <v>1.4864864864864864</v>
      </c>
      <c r="T2000" s="19" t="s">
        <v>1610</v>
      </c>
      <c r="U2000" s="15" t="str">
        <f>IFERROR(R2000/T2000,"")</f>
        <v/>
      </c>
      <c r="V2000" s="19">
        <v>69</v>
      </c>
      <c r="W2000" s="19">
        <v>32</v>
      </c>
      <c r="X2000" s="15">
        <f>IFERROR((W2000-V2000)/V2000,"")</f>
        <v>-0.53623188405797106</v>
      </c>
      <c r="Y2000" s="18">
        <v>18333</v>
      </c>
      <c r="Z2000" s="18">
        <v>0</v>
      </c>
      <c r="AA2000" s="18">
        <v>18333</v>
      </c>
      <c r="AB2000" s="18">
        <v>0</v>
      </c>
      <c r="AC2000" s="18">
        <v>0</v>
      </c>
      <c r="AD2000" s="18">
        <v>0</v>
      </c>
      <c r="AE2000" s="18">
        <v>0</v>
      </c>
      <c r="AF2000" s="18">
        <v>18333</v>
      </c>
      <c r="AG2000" s="18">
        <v>520</v>
      </c>
      <c r="AH2000" s="18">
        <v>0</v>
      </c>
      <c r="AI2000" s="18">
        <v>0</v>
      </c>
      <c r="AJ2000" s="18">
        <v>41800</v>
      </c>
      <c r="AK2000" s="23">
        <f>SUM(Y2000:AJ2000)</f>
        <v>97319</v>
      </c>
      <c r="AL2000" s="23">
        <f>MAX(Y2000:AJ2000)</f>
        <v>41800</v>
      </c>
      <c r="AM2000">
        <f>COUNTIF(Y2000:AJ2000,"&gt;1")</f>
        <v>5</v>
      </c>
    </row>
    <row r="2001" spans="1:39" ht="15.75" x14ac:dyDescent="0.25">
      <c r="A2001" s="21"/>
      <c r="B2001" s="21"/>
      <c r="C2001" s="21">
        <v>52226073</v>
      </c>
      <c r="D2001" s="25">
        <v>100034</v>
      </c>
      <c r="E2001" s="21" t="s">
        <v>24</v>
      </c>
      <c r="F2001" s="21" t="s">
        <v>37</v>
      </c>
      <c r="G2001" s="21" t="s">
        <v>38</v>
      </c>
      <c r="H2001" s="25" t="s">
        <v>20</v>
      </c>
      <c r="I2001" s="21" t="s">
        <v>16</v>
      </c>
      <c r="J2001" s="21" t="s">
        <v>17</v>
      </c>
      <c r="K2001" s="38">
        <v>46211</v>
      </c>
      <c r="L2001" s="38">
        <v>46240</v>
      </c>
      <c r="M2001" s="39" t="s">
        <v>18</v>
      </c>
      <c r="N2001" s="18">
        <v>2940</v>
      </c>
      <c r="O2001" s="18">
        <v>3120</v>
      </c>
      <c r="P2001" s="15">
        <f>IFERROR((O2001-N2001)/N2001,"")</f>
        <v>6.1224489795918366E-2</v>
      </c>
      <c r="Q2001" s="19">
        <v>50</v>
      </c>
      <c r="R2001" s="19">
        <v>23</v>
      </c>
      <c r="S2001" s="15">
        <f>IFERROR((R2001-Q2001)/Q2001,"")</f>
        <v>-0.54</v>
      </c>
      <c r="T2001" s="19">
        <v>406</v>
      </c>
      <c r="U2001" s="15">
        <f>IFERROR(R2001/T2001,"")</f>
        <v>5.6650246305418719E-2</v>
      </c>
      <c r="V2001" s="19">
        <v>48</v>
      </c>
      <c r="W2001" s="19">
        <v>8</v>
      </c>
      <c r="X2001" s="15">
        <f>IFERROR((W2001-V2001)/V2001,"")</f>
        <v>-0.83333333333333337</v>
      </c>
      <c r="Y2001" s="18">
        <v>2940</v>
      </c>
      <c r="Z2001" s="18">
        <v>0</v>
      </c>
      <c r="AA2001" s="18">
        <v>0</v>
      </c>
      <c r="AB2001" s="18">
        <v>0</v>
      </c>
      <c r="AC2001" s="18">
        <v>0</v>
      </c>
      <c r="AD2001" s="18">
        <v>3120</v>
      </c>
      <c r="AE2001" s="18">
        <v>0</v>
      </c>
      <c r="AF2001" s="18">
        <v>0</v>
      </c>
      <c r="AG2001" s="18">
        <v>0</v>
      </c>
      <c r="AH2001" s="18">
        <v>0</v>
      </c>
      <c r="AI2001" s="18">
        <v>0</v>
      </c>
      <c r="AJ2001" s="18">
        <v>3120</v>
      </c>
      <c r="AK2001" s="23">
        <f>SUM(Y2001:AJ2001)</f>
        <v>9180</v>
      </c>
      <c r="AL2001" s="23">
        <f>MAX(Y2001:AJ2001)</f>
        <v>3120</v>
      </c>
      <c r="AM2001">
        <f>COUNTIF(Y2001:AJ2001,"&gt;1")</f>
        <v>3</v>
      </c>
    </row>
    <row r="2002" spans="1:39" ht="15.75" x14ac:dyDescent="0.25">
      <c r="A2002" s="21"/>
      <c r="B2002" s="21"/>
      <c r="C2002" s="21">
        <v>52226073</v>
      </c>
      <c r="D2002" s="25">
        <v>100132</v>
      </c>
      <c r="E2002" s="21" t="s">
        <v>24</v>
      </c>
      <c r="F2002" s="21" t="s">
        <v>37</v>
      </c>
      <c r="G2002" s="21" t="s">
        <v>94</v>
      </c>
      <c r="H2002" s="25" t="s">
        <v>63</v>
      </c>
      <c r="I2002" s="21" t="s">
        <v>16</v>
      </c>
      <c r="J2002" s="21" t="s">
        <v>17</v>
      </c>
      <c r="K2002" s="38">
        <v>46205</v>
      </c>
      <c r="L2002" s="38">
        <v>46240</v>
      </c>
      <c r="M2002" s="39" t="s">
        <v>18</v>
      </c>
      <c r="N2002" s="18">
        <v>0</v>
      </c>
      <c r="O2002" s="18">
        <v>9899</v>
      </c>
      <c r="P2002" s="15" t="str">
        <f>IFERROR((O2002-N2002)/N2002,"")</f>
        <v/>
      </c>
      <c r="Q2002" s="19">
        <v>36</v>
      </c>
      <c r="R2002" s="19">
        <v>80</v>
      </c>
      <c r="S2002" s="15">
        <f>IFERROR((R2002-Q2002)/Q2002,"")</f>
        <v>1.2222222222222223</v>
      </c>
      <c r="T2002" s="19">
        <v>197</v>
      </c>
      <c r="U2002" s="15">
        <f>IFERROR(R2002/T2002,"")</f>
        <v>0.40609137055837563</v>
      </c>
      <c r="V2002" s="19">
        <v>22</v>
      </c>
      <c r="W2002" s="19">
        <v>24</v>
      </c>
      <c r="X2002" s="15">
        <f>IFERROR((W2002-V2002)/V2002,"")</f>
        <v>9.0909090909090912E-2</v>
      </c>
      <c r="Y2002" s="18">
        <v>0</v>
      </c>
      <c r="Z2002" s="18">
        <v>2640</v>
      </c>
      <c r="AA2002" s="18">
        <v>0</v>
      </c>
      <c r="AB2002" s="18">
        <v>0</v>
      </c>
      <c r="AC2002" s="18">
        <v>0</v>
      </c>
      <c r="AD2002" s="18">
        <v>0</v>
      </c>
      <c r="AE2002" s="18">
        <v>0</v>
      </c>
      <c r="AF2002" s="18">
        <v>3120</v>
      </c>
      <c r="AG2002" s="18">
        <v>0</v>
      </c>
      <c r="AH2002" s="18">
        <v>0</v>
      </c>
      <c r="AI2002" s="18">
        <v>0</v>
      </c>
      <c r="AJ2002" s="18">
        <v>9899</v>
      </c>
      <c r="AK2002" s="23">
        <f>SUM(Y2002:AJ2002)</f>
        <v>15659</v>
      </c>
      <c r="AL2002" s="23">
        <f>MAX(Y2002:AJ2002)</f>
        <v>9899</v>
      </c>
      <c r="AM2002">
        <f>COUNTIF(Y2002:AJ2002,"&gt;1")</f>
        <v>3</v>
      </c>
    </row>
    <row r="2003" spans="1:39" ht="15.75" x14ac:dyDescent="0.25">
      <c r="A2003" s="21" t="s">
        <v>3193</v>
      </c>
      <c r="B2003" s="21" t="s">
        <v>1519</v>
      </c>
      <c r="C2003" s="21">
        <v>52226073</v>
      </c>
      <c r="D2003" s="25">
        <v>100078</v>
      </c>
      <c r="E2003" s="21" t="s">
        <v>24</v>
      </c>
      <c r="F2003" s="21" t="s">
        <v>37</v>
      </c>
      <c r="G2003" s="21" t="s">
        <v>35</v>
      </c>
      <c r="H2003" s="25" t="s">
        <v>15</v>
      </c>
      <c r="I2003" s="21" t="s">
        <v>16</v>
      </c>
      <c r="J2003" s="21" t="s">
        <v>17</v>
      </c>
      <c r="K2003" s="38">
        <v>46232</v>
      </c>
      <c r="L2003" s="38">
        <v>46240</v>
      </c>
      <c r="M2003" s="39" t="s">
        <v>18</v>
      </c>
      <c r="N2003" s="18">
        <v>11760</v>
      </c>
      <c r="O2003" s="18">
        <v>53270</v>
      </c>
      <c r="P2003" s="15">
        <f>IFERROR((O2003-N2003)/N2003,"")</f>
        <v>3.5297619047619047</v>
      </c>
      <c r="Q2003" s="19">
        <v>237</v>
      </c>
      <c r="R2003" s="19">
        <v>591</v>
      </c>
      <c r="S2003" s="15">
        <f>IFERROR((R2003-Q2003)/Q2003,"")</f>
        <v>1.4936708860759493</v>
      </c>
      <c r="T2003" s="19">
        <v>1544</v>
      </c>
      <c r="U2003" s="15">
        <f>IFERROR(R2003/T2003,"")</f>
        <v>0.38277202072538863</v>
      </c>
      <c r="V2003" s="19">
        <v>245</v>
      </c>
      <c r="W2003" s="19">
        <v>158</v>
      </c>
      <c r="X2003" s="15">
        <f>IFERROR((W2003-V2003)/V2003,"")</f>
        <v>-0.35510204081632651</v>
      </c>
      <c r="Y2003" s="18">
        <v>5880</v>
      </c>
      <c r="Z2003" s="18">
        <v>0</v>
      </c>
      <c r="AA2003" s="18">
        <v>3120</v>
      </c>
      <c r="AB2003" s="18">
        <v>6240</v>
      </c>
      <c r="AC2003" s="18">
        <v>0</v>
      </c>
      <c r="AD2003" s="18">
        <v>12480</v>
      </c>
      <c r="AE2003" s="18">
        <v>0</v>
      </c>
      <c r="AF2003" s="18">
        <v>6240</v>
      </c>
      <c r="AG2003" s="18">
        <v>6240</v>
      </c>
      <c r="AH2003" s="18">
        <v>17142</v>
      </c>
      <c r="AI2003" s="18">
        <v>7800</v>
      </c>
      <c r="AJ2003" s="18">
        <v>22088</v>
      </c>
      <c r="AK2003" s="23">
        <f>SUM(Y2003:AJ2003)</f>
        <v>87230</v>
      </c>
      <c r="AL2003" s="23">
        <f>MAX(Y2003:AJ2003)</f>
        <v>22088</v>
      </c>
      <c r="AM2003">
        <f>COUNTIF(Y2003:AJ2003,"&gt;1")</f>
        <v>9</v>
      </c>
    </row>
    <row r="2004" spans="1:39" ht="15.75" x14ac:dyDescent="0.25">
      <c r="A2004" s="21"/>
      <c r="B2004" s="21"/>
      <c r="C2004" s="21">
        <v>52226073</v>
      </c>
      <c r="D2004" s="25">
        <v>100074</v>
      </c>
      <c r="E2004" s="21" t="s">
        <v>24</v>
      </c>
      <c r="F2004" s="21" t="s">
        <v>37</v>
      </c>
      <c r="G2004" s="21" t="s">
        <v>64</v>
      </c>
      <c r="H2004" s="25" t="s">
        <v>20</v>
      </c>
      <c r="I2004" s="21" t="s">
        <v>16</v>
      </c>
      <c r="J2004" s="21" t="s">
        <v>17</v>
      </c>
      <c r="K2004" s="38">
        <v>46231</v>
      </c>
      <c r="L2004" s="38">
        <v>46239</v>
      </c>
      <c r="M2004" s="39" t="s">
        <v>18</v>
      </c>
      <c r="N2004" s="18">
        <v>14210</v>
      </c>
      <c r="O2004" s="18">
        <v>9880</v>
      </c>
      <c r="P2004" s="15">
        <f>IFERROR((O2004-N2004)/N2004,"")</f>
        <v>-0.30471498944405351</v>
      </c>
      <c r="Q2004" s="19">
        <v>121</v>
      </c>
      <c r="R2004" s="19">
        <v>219</v>
      </c>
      <c r="S2004" s="15">
        <f>IFERROR((R2004-Q2004)/Q2004,"")</f>
        <v>0.80991735537190079</v>
      </c>
      <c r="T2004" s="19">
        <v>531</v>
      </c>
      <c r="U2004" s="15">
        <f>IFERROR(R2004/T2004,"")</f>
        <v>0.41242937853107342</v>
      </c>
      <c r="V2004" s="19">
        <v>156</v>
      </c>
      <c r="W2004" s="19">
        <v>92</v>
      </c>
      <c r="X2004" s="15">
        <f>IFERROR((W2004-V2004)/V2004,"")</f>
        <v>-0.41025641025641024</v>
      </c>
      <c r="Y2004" s="18">
        <v>6240</v>
      </c>
      <c r="Z2004" s="18">
        <v>6240</v>
      </c>
      <c r="AA2004" s="18">
        <v>6240</v>
      </c>
      <c r="AB2004" s="18">
        <v>0</v>
      </c>
      <c r="AC2004" s="18">
        <v>6240</v>
      </c>
      <c r="AD2004" s="18">
        <v>3120</v>
      </c>
      <c r="AE2004" s="18">
        <v>0</v>
      </c>
      <c r="AF2004" s="18">
        <v>7384</v>
      </c>
      <c r="AG2004" s="18">
        <v>0</v>
      </c>
      <c r="AH2004" s="18">
        <v>6760</v>
      </c>
      <c r="AI2004" s="18">
        <v>0</v>
      </c>
      <c r="AJ2004" s="18">
        <v>3120</v>
      </c>
      <c r="AK2004" s="23">
        <f>SUM(Y2004:AJ2004)</f>
        <v>45344</v>
      </c>
      <c r="AL2004" s="23">
        <f>MAX(Y2004:AJ2004)</f>
        <v>7384</v>
      </c>
      <c r="AM2004">
        <f>COUNTIF(Y2004:AJ2004,"&gt;1")</f>
        <v>8</v>
      </c>
    </row>
    <row r="2005" spans="1:39" ht="15.75" x14ac:dyDescent="0.25">
      <c r="A2005" s="21"/>
      <c r="B2005" s="21"/>
      <c r="C2005" s="21">
        <v>52226073</v>
      </c>
      <c r="D2005" s="25">
        <v>100133</v>
      </c>
      <c r="E2005" s="21" t="s">
        <v>24</v>
      </c>
      <c r="F2005" s="21" t="s">
        <v>37</v>
      </c>
      <c r="G2005" s="21" t="s">
        <v>50</v>
      </c>
      <c r="H2005" s="25" t="s">
        <v>51</v>
      </c>
      <c r="I2005" s="21" t="s">
        <v>16</v>
      </c>
      <c r="J2005" s="21" t="s">
        <v>17</v>
      </c>
      <c r="K2005" s="38">
        <v>46211</v>
      </c>
      <c r="L2005" s="38">
        <v>46239</v>
      </c>
      <c r="M2005" s="39" t="s">
        <v>18</v>
      </c>
      <c r="N2005" s="18">
        <v>11760</v>
      </c>
      <c r="O2005" s="18">
        <v>3120</v>
      </c>
      <c r="P2005" s="15">
        <f>IFERROR((O2005-N2005)/N2005,"")</f>
        <v>-0.73469387755102045</v>
      </c>
      <c r="Q2005" s="19">
        <v>94</v>
      </c>
      <c r="R2005" s="19">
        <v>77</v>
      </c>
      <c r="S2005" s="15">
        <f>IFERROR((R2005-Q2005)/Q2005,"")</f>
        <v>-0.18085106382978725</v>
      </c>
      <c r="T2005" s="19">
        <v>298</v>
      </c>
      <c r="U2005" s="15">
        <f>IFERROR(R2005/T2005,"")</f>
        <v>0.25838926174496646</v>
      </c>
      <c r="V2005" s="19">
        <v>57</v>
      </c>
      <c r="W2005" s="19">
        <v>41</v>
      </c>
      <c r="X2005" s="15">
        <f>IFERROR((W2005-V2005)/V2005,"")</f>
        <v>-0.2807017543859649</v>
      </c>
      <c r="Y2005" s="18">
        <v>0</v>
      </c>
      <c r="Z2005" s="18">
        <v>0</v>
      </c>
      <c r="AA2005" s="18">
        <v>0</v>
      </c>
      <c r="AB2005" s="18">
        <v>0</v>
      </c>
      <c r="AC2005" s="18">
        <v>6240</v>
      </c>
      <c r="AD2005" s="18">
        <v>0</v>
      </c>
      <c r="AE2005" s="18">
        <v>0</v>
      </c>
      <c r="AF2005" s="18">
        <v>6240</v>
      </c>
      <c r="AG2005" s="18">
        <v>0</v>
      </c>
      <c r="AH2005" s="18">
        <v>0</v>
      </c>
      <c r="AI2005" s="18">
        <v>0</v>
      </c>
      <c r="AJ2005" s="18">
        <v>3120</v>
      </c>
      <c r="AK2005" s="23">
        <f>SUM(Y2005:AJ2005)</f>
        <v>15600</v>
      </c>
      <c r="AL2005" s="23">
        <f>MAX(Y2005:AJ2005)</f>
        <v>6240</v>
      </c>
      <c r="AM2005">
        <f>COUNTIF(Y2005:AJ2005,"&gt;1")</f>
        <v>3</v>
      </c>
    </row>
    <row r="2006" spans="1:39" ht="15.75" x14ac:dyDescent="0.25">
      <c r="A2006" s="21" t="s">
        <v>3193</v>
      </c>
      <c r="B2006" s="21" t="s">
        <v>1519</v>
      </c>
      <c r="C2006" s="21">
        <v>52226073</v>
      </c>
      <c r="D2006" s="25">
        <v>100136</v>
      </c>
      <c r="E2006" s="21" t="s">
        <v>24</v>
      </c>
      <c r="F2006" s="21" t="s">
        <v>37</v>
      </c>
      <c r="G2006" s="21" t="s">
        <v>78</v>
      </c>
      <c r="H2006" s="25" t="s">
        <v>79</v>
      </c>
      <c r="I2006" s="21" t="s">
        <v>16</v>
      </c>
      <c r="J2006" s="21" t="s">
        <v>17</v>
      </c>
      <c r="K2006" s="38">
        <v>46224</v>
      </c>
      <c r="L2006" s="38">
        <v>46226</v>
      </c>
      <c r="M2006" s="39" t="s">
        <v>18</v>
      </c>
      <c r="N2006" s="18">
        <v>0</v>
      </c>
      <c r="O2006" s="18">
        <v>6240</v>
      </c>
      <c r="P2006" s="15" t="str">
        <f>IFERROR((O2006-N2006)/N2006,"")</f>
        <v/>
      </c>
      <c r="Q2006" s="19">
        <v>95</v>
      </c>
      <c r="R2006" s="19">
        <v>57</v>
      </c>
      <c r="S2006" s="15">
        <f>IFERROR((R2006-Q2006)/Q2006,"")</f>
        <v>-0.4</v>
      </c>
      <c r="T2006" s="19">
        <v>493</v>
      </c>
      <c r="U2006" s="15">
        <f>IFERROR(R2006/T2006,"")</f>
        <v>0.11561866125760649</v>
      </c>
      <c r="V2006" s="19">
        <v>52</v>
      </c>
      <c r="W2006" s="19">
        <v>24</v>
      </c>
      <c r="X2006" s="15">
        <f>IFERROR((W2006-V2006)/V2006,"")</f>
        <v>-0.53846153846153844</v>
      </c>
      <c r="Y2006" s="18">
        <v>0</v>
      </c>
      <c r="Z2006" s="18">
        <v>6240</v>
      </c>
      <c r="AA2006" s="18">
        <v>0</v>
      </c>
      <c r="AB2006" s="18">
        <v>0</v>
      </c>
      <c r="AC2006" s="18">
        <v>0</v>
      </c>
      <c r="AD2006" s="18">
        <v>6222</v>
      </c>
      <c r="AE2006" s="18">
        <v>0</v>
      </c>
      <c r="AF2006" s="18">
        <v>0</v>
      </c>
      <c r="AG2006" s="18">
        <v>0</v>
      </c>
      <c r="AH2006" s="18">
        <v>3120</v>
      </c>
      <c r="AI2006" s="18">
        <v>0</v>
      </c>
      <c r="AJ2006" s="18">
        <v>3120</v>
      </c>
      <c r="AK2006" s="23">
        <f>SUM(Y2006:AJ2006)</f>
        <v>18702</v>
      </c>
      <c r="AL2006" s="23">
        <f>MAX(Y2006:AJ2006)</f>
        <v>6240</v>
      </c>
      <c r="AM2006">
        <f>COUNTIF(Y2006:AJ2006,"&gt;1")</f>
        <v>4</v>
      </c>
    </row>
    <row r="2007" spans="1:39" ht="15.75" x14ac:dyDescent="0.25">
      <c r="A2007" s="21" t="s">
        <v>3193</v>
      </c>
      <c r="B2007" s="21" t="s">
        <v>1519</v>
      </c>
      <c r="C2007" s="21">
        <v>52226073</v>
      </c>
      <c r="D2007" s="25">
        <v>192943</v>
      </c>
      <c r="E2007" s="21" t="s">
        <v>24</v>
      </c>
      <c r="F2007" s="21" t="s">
        <v>37</v>
      </c>
      <c r="G2007" s="21" t="s">
        <v>532</v>
      </c>
      <c r="H2007" s="25" t="s">
        <v>145</v>
      </c>
      <c r="I2007" s="21" t="s">
        <v>16</v>
      </c>
      <c r="J2007" s="21" t="s">
        <v>17</v>
      </c>
      <c r="K2007" s="38">
        <v>46199</v>
      </c>
      <c r="L2007" s="38">
        <v>46191</v>
      </c>
      <c r="M2007" s="39" t="s">
        <v>18</v>
      </c>
      <c r="N2007" s="18">
        <v>0</v>
      </c>
      <c r="O2007" s="18">
        <v>503</v>
      </c>
      <c r="P2007" s="15" t="str">
        <f>IFERROR((O2007-N2007)/N2007,"")</f>
        <v/>
      </c>
      <c r="Q2007" s="19">
        <v>0</v>
      </c>
      <c r="R2007" s="19">
        <v>1</v>
      </c>
      <c r="S2007" s="15" t="str">
        <f>IFERROR((R2007-Q2007)/Q2007,"")</f>
        <v/>
      </c>
      <c r="T2007" s="19">
        <v>5</v>
      </c>
      <c r="U2007" s="15">
        <f>IFERROR(R2007/T2007,"")</f>
        <v>0.2</v>
      </c>
      <c r="V2007" s="19">
        <v>0</v>
      </c>
      <c r="W2007" s="19">
        <v>1</v>
      </c>
      <c r="X2007" s="15" t="str">
        <f>IFERROR((W2007-V2007)/V2007,"")</f>
        <v/>
      </c>
      <c r="Y2007" s="18">
        <v>0</v>
      </c>
      <c r="Z2007" s="18">
        <v>0</v>
      </c>
      <c r="AA2007" s="18">
        <v>0</v>
      </c>
      <c r="AB2007" s="18">
        <v>0</v>
      </c>
      <c r="AC2007" s="18">
        <v>0</v>
      </c>
      <c r="AD2007" s="18">
        <v>0</v>
      </c>
      <c r="AE2007" s="18">
        <v>0</v>
      </c>
      <c r="AF2007" s="18">
        <v>0</v>
      </c>
      <c r="AG2007" s="18">
        <v>0</v>
      </c>
      <c r="AH2007" s="18">
        <v>0</v>
      </c>
      <c r="AI2007" s="18">
        <v>503</v>
      </c>
      <c r="AJ2007" s="18">
        <v>0</v>
      </c>
      <c r="AK2007" s="23">
        <f>SUM(Y2007:AJ2007)</f>
        <v>503</v>
      </c>
      <c r="AL2007" s="23">
        <f>MAX(Y2007:AJ2007)</f>
        <v>503</v>
      </c>
      <c r="AM2007">
        <f>COUNTIF(Y2007:AJ2007,"&gt;1")</f>
        <v>1</v>
      </c>
    </row>
    <row r="2008" spans="1:39" ht="15.75" x14ac:dyDescent="0.25">
      <c r="A2008" s="21" t="s">
        <v>3193</v>
      </c>
      <c r="B2008" s="21" t="s">
        <v>1519</v>
      </c>
      <c r="C2008" s="21">
        <v>52226073</v>
      </c>
      <c r="D2008" s="25">
        <v>100970</v>
      </c>
      <c r="E2008" s="21" t="s">
        <v>24</v>
      </c>
      <c r="F2008" s="21" t="s">
        <v>37</v>
      </c>
      <c r="G2008" s="21" t="s">
        <v>284</v>
      </c>
      <c r="H2008" s="25" t="s">
        <v>285</v>
      </c>
      <c r="I2008" s="21" t="s">
        <v>16</v>
      </c>
      <c r="J2008" s="21" t="s">
        <v>17</v>
      </c>
      <c r="K2008" s="38">
        <v>46195</v>
      </c>
      <c r="L2008" s="38">
        <v>46155</v>
      </c>
      <c r="M2008" s="39" t="s">
        <v>18</v>
      </c>
      <c r="N2008" s="18">
        <v>0</v>
      </c>
      <c r="O2008" s="18">
        <v>1006</v>
      </c>
      <c r="P2008" s="15" t="str">
        <f>IFERROR((O2008-N2008)/N2008,"")</f>
        <v/>
      </c>
      <c r="Q2008" s="19">
        <v>1</v>
      </c>
      <c r="R2008" s="19">
        <v>11</v>
      </c>
      <c r="S2008" s="15">
        <f>IFERROR((R2008-Q2008)/Q2008,"")</f>
        <v>10</v>
      </c>
      <c r="T2008" s="19">
        <v>7</v>
      </c>
      <c r="U2008" s="15">
        <f>IFERROR(R2008/T2008,"")</f>
        <v>1.5714285714285714</v>
      </c>
      <c r="V2008" s="19">
        <v>1</v>
      </c>
      <c r="W2008" s="19">
        <v>4</v>
      </c>
      <c r="X2008" s="15">
        <f>IFERROR((W2008-V2008)/V2008,"")</f>
        <v>3</v>
      </c>
      <c r="Y2008" s="18">
        <v>0</v>
      </c>
      <c r="Z2008" s="18">
        <v>0</v>
      </c>
      <c r="AA2008" s="18">
        <v>0</v>
      </c>
      <c r="AB2008" s="18">
        <v>0</v>
      </c>
      <c r="AC2008" s="18">
        <v>0</v>
      </c>
      <c r="AD2008" s="18">
        <v>0</v>
      </c>
      <c r="AE2008" s="18">
        <v>0</v>
      </c>
      <c r="AF2008" s="18">
        <v>3120</v>
      </c>
      <c r="AG2008" s="18">
        <v>0</v>
      </c>
      <c r="AH2008" s="18">
        <v>0</v>
      </c>
      <c r="AI2008" s="18">
        <v>1006</v>
      </c>
      <c r="AJ2008" s="18">
        <v>0</v>
      </c>
      <c r="AK2008" s="23">
        <f>SUM(Y2008:AJ2008)</f>
        <v>4126</v>
      </c>
      <c r="AL2008" s="23">
        <f>MAX(Y2008:AJ2008)</f>
        <v>3120</v>
      </c>
      <c r="AM2008">
        <f>COUNTIF(Y2008:AJ2008,"&gt;1")</f>
        <v>2</v>
      </c>
    </row>
    <row r="2009" spans="1:39" ht="15.75" x14ac:dyDescent="0.25">
      <c r="A2009" s="21"/>
      <c r="B2009" s="21"/>
      <c r="C2009" s="21">
        <v>52226073</v>
      </c>
      <c r="D2009" s="25">
        <v>100943</v>
      </c>
      <c r="E2009" s="21" t="s">
        <v>24</v>
      </c>
      <c r="F2009" s="21" t="s">
        <v>37</v>
      </c>
      <c r="G2009" s="21" t="s">
        <v>284</v>
      </c>
      <c r="H2009" s="25" t="s">
        <v>285</v>
      </c>
      <c r="I2009" s="21"/>
      <c r="J2009" s="21"/>
      <c r="K2009" s="38">
        <v>45471</v>
      </c>
      <c r="L2009" s="38"/>
      <c r="M2009" s="39" t="s">
        <v>53</v>
      </c>
      <c r="N2009" s="18" t="s">
        <v>1610</v>
      </c>
      <c r="O2009" s="18" t="s">
        <v>1610</v>
      </c>
      <c r="P2009" s="15" t="str">
        <f>IFERROR((O2009-N2009)/N2009,"")</f>
        <v/>
      </c>
      <c r="Q2009" s="19" t="s">
        <v>1610</v>
      </c>
      <c r="R2009" s="19" t="s">
        <v>1610</v>
      </c>
      <c r="S2009" s="15" t="str">
        <f>IFERROR((R2009-Q2009)/Q2009,"")</f>
        <v/>
      </c>
      <c r="T2009" s="19" t="s">
        <v>1610</v>
      </c>
      <c r="U2009" s="15" t="str">
        <f>IFERROR(R2009/T2009,"")</f>
        <v/>
      </c>
      <c r="V2009" s="19" t="s">
        <v>1610</v>
      </c>
      <c r="W2009" s="19" t="s">
        <v>1610</v>
      </c>
      <c r="X2009" s="15" t="str">
        <f>IFERROR((W2009-V2009)/V2009,"")</f>
        <v/>
      </c>
      <c r="Y2009" s="18" t="s">
        <v>1610</v>
      </c>
      <c r="Z2009" s="18" t="s">
        <v>1610</v>
      </c>
      <c r="AA2009" s="18" t="s">
        <v>1610</v>
      </c>
      <c r="AB2009" s="18" t="s">
        <v>1610</v>
      </c>
      <c r="AC2009" s="18" t="s">
        <v>1610</v>
      </c>
      <c r="AD2009" s="18" t="s">
        <v>1610</v>
      </c>
      <c r="AE2009" s="18" t="s">
        <v>1610</v>
      </c>
      <c r="AF2009" s="18" t="s">
        <v>1610</v>
      </c>
      <c r="AG2009" s="18" t="s">
        <v>1610</v>
      </c>
      <c r="AH2009" s="18" t="s">
        <v>1610</v>
      </c>
      <c r="AI2009" s="18" t="s">
        <v>1610</v>
      </c>
      <c r="AJ2009" s="18" t="s">
        <v>1610</v>
      </c>
      <c r="AK2009" s="23">
        <f>SUM(Y2009:AJ2009)</f>
        <v>0</v>
      </c>
      <c r="AL2009" s="23">
        <f>MAX(Y2009:AJ2009)</f>
        <v>0</v>
      </c>
      <c r="AM2009">
        <f>COUNTIF(Y2009:AJ2009,"&gt;1")</f>
        <v>0</v>
      </c>
    </row>
    <row r="2010" spans="1:39" ht="15.75" x14ac:dyDescent="0.25">
      <c r="A2010" s="21" t="s">
        <v>3202</v>
      </c>
      <c r="B2010" s="21" t="s">
        <v>1520</v>
      </c>
      <c r="C2010" s="21">
        <v>52406329</v>
      </c>
      <c r="D2010" s="25" t="s">
        <v>2702</v>
      </c>
      <c r="E2010" s="21" t="s">
        <v>69</v>
      </c>
      <c r="F2010" s="21" t="s">
        <v>2703</v>
      </c>
      <c r="G2010" s="21" t="s">
        <v>1258</v>
      </c>
      <c r="H2010" s="25" t="s">
        <v>20</v>
      </c>
      <c r="I2010" s="21" t="s">
        <v>85</v>
      </c>
      <c r="J2010" s="21" t="s">
        <v>386</v>
      </c>
      <c r="K2010" s="38"/>
      <c r="L2010" s="38">
        <v>45792</v>
      </c>
      <c r="M2010" s="39" t="s">
        <v>53</v>
      </c>
      <c r="N2010" s="18">
        <v>0</v>
      </c>
      <c r="O2010" s="18">
        <v>0</v>
      </c>
      <c r="P2010" s="15" t="str">
        <f>IFERROR((O2010-N2010)/N2010,"")</f>
        <v/>
      </c>
      <c r="Q2010" s="19">
        <v>7</v>
      </c>
      <c r="R2010" s="19">
        <v>0</v>
      </c>
      <c r="S2010" s="15">
        <f>IFERROR((R2010-Q2010)/Q2010,"")</f>
        <v>-1</v>
      </c>
      <c r="T2010" s="19" t="s">
        <v>1610</v>
      </c>
      <c r="U2010" s="15" t="str">
        <f>IFERROR(R2010/T2010,"")</f>
        <v/>
      </c>
      <c r="V2010" s="19">
        <v>1</v>
      </c>
      <c r="W2010" s="19">
        <v>0</v>
      </c>
      <c r="X2010" s="15">
        <f>IFERROR((W2010-V2010)/V2010,"")</f>
        <v>-1</v>
      </c>
      <c r="Y2010" s="18" t="s">
        <v>1610</v>
      </c>
      <c r="Z2010" s="18" t="s">
        <v>1610</v>
      </c>
      <c r="AA2010" s="18" t="s">
        <v>1610</v>
      </c>
      <c r="AB2010" s="18" t="s">
        <v>1610</v>
      </c>
      <c r="AC2010" s="18" t="s">
        <v>1610</v>
      </c>
      <c r="AD2010" s="18" t="s">
        <v>1610</v>
      </c>
      <c r="AE2010" s="18" t="s">
        <v>1610</v>
      </c>
      <c r="AF2010" s="18" t="s">
        <v>1610</v>
      </c>
      <c r="AG2010" s="18" t="s">
        <v>1610</v>
      </c>
      <c r="AH2010" s="18" t="s">
        <v>1610</v>
      </c>
      <c r="AI2010" s="18" t="s">
        <v>1610</v>
      </c>
      <c r="AJ2010" s="18" t="s">
        <v>1610</v>
      </c>
      <c r="AK2010" s="23">
        <f>SUM(Y2010:AJ2010)</f>
        <v>0</v>
      </c>
      <c r="AL2010" s="23">
        <f>MAX(Y2010:AJ2010)</f>
        <v>0</v>
      </c>
      <c r="AM2010">
        <f>COUNTIF(Y2010:AJ2010,"&gt;1")</f>
        <v>0</v>
      </c>
    </row>
    <row r="2011" spans="1:39" ht="15.75" x14ac:dyDescent="0.25">
      <c r="A2011" s="21" t="s">
        <v>3202</v>
      </c>
      <c r="B2011" s="21" t="s">
        <v>1520</v>
      </c>
      <c r="C2011" s="21">
        <v>52496194</v>
      </c>
      <c r="D2011" s="25" t="s">
        <v>2664</v>
      </c>
      <c r="E2011" s="21" t="s">
        <v>2489</v>
      </c>
      <c r="F2011" s="21" t="s">
        <v>2665</v>
      </c>
      <c r="G2011" s="21" t="s">
        <v>2666</v>
      </c>
      <c r="H2011" s="25" t="s">
        <v>308</v>
      </c>
      <c r="I2011" s="21" t="s">
        <v>21</v>
      </c>
      <c r="J2011" s="21" t="s">
        <v>21</v>
      </c>
      <c r="K2011" s="38"/>
      <c r="L2011" s="38">
        <v>46231</v>
      </c>
      <c r="M2011" s="39" t="s">
        <v>18</v>
      </c>
      <c r="N2011" s="18">
        <v>0</v>
      </c>
      <c r="O2011" s="18">
        <v>0</v>
      </c>
      <c r="P2011" s="15" t="str">
        <f>IFERROR((O2011-N2011)/N2011,"")</f>
        <v/>
      </c>
      <c r="Q2011" s="19">
        <v>7</v>
      </c>
      <c r="R2011" s="19">
        <v>29</v>
      </c>
      <c r="S2011" s="15">
        <f>IFERROR((R2011-Q2011)/Q2011,"")</f>
        <v>3.1428571428571428</v>
      </c>
      <c r="T2011" s="19" t="s">
        <v>1610</v>
      </c>
      <c r="U2011" s="15" t="str">
        <f>IFERROR(R2011/T2011,"")</f>
        <v/>
      </c>
      <c r="V2011" s="19">
        <v>14</v>
      </c>
      <c r="W2011" s="19">
        <v>8</v>
      </c>
      <c r="X2011" s="15">
        <f>IFERROR((W2011-V2011)/V2011,"")</f>
        <v>-0.42857142857142855</v>
      </c>
      <c r="Y2011" s="18" t="s">
        <v>1610</v>
      </c>
      <c r="Z2011" s="18" t="s">
        <v>1610</v>
      </c>
      <c r="AA2011" s="18" t="s">
        <v>1610</v>
      </c>
      <c r="AB2011" s="18" t="s">
        <v>1610</v>
      </c>
      <c r="AC2011" s="18" t="s">
        <v>1610</v>
      </c>
      <c r="AD2011" s="18" t="s">
        <v>1610</v>
      </c>
      <c r="AE2011" s="18" t="s">
        <v>1610</v>
      </c>
      <c r="AF2011" s="18" t="s">
        <v>1610</v>
      </c>
      <c r="AG2011" s="18" t="s">
        <v>1610</v>
      </c>
      <c r="AH2011" s="18" t="s">
        <v>1610</v>
      </c>
      <c r="AI2011" s="18" t="s">
        <v>1610</v>
      </c>
      <c r="AJ2011" s="18" t="s">
        <v>1610</v>
      </c>
      <c r="AK2011" s="23">
        <f>SUM(Y2011:AJ2011)</f>
        <v>0</v>
      </c>
      <c r="AL2011" s="23">
        <f>MAX(Y2011:AJ2011)</f>
        <v>0</v>
      </c>
      <c r="AM2011">
        <f>COUNTIF(Y2011:AJ2011,"&gt;1")</f>
        <v>0</v>
      </c>
    </row>
    <row r="2012" spans="1:39" ht="15.75" x14ac:dyDescent="0.25">
      <c r="A2012" s="21"/>
      <c r="B2012" s="21" t="s">
        <v>1520</v>
      </c>
      <c r="C2012" s="21">
        <v>52548435</v>
      </c>
      <c r="D2012" s="25" t="s">
        <v>2533</v>
      </c>
      <c r="E2012" s="21" t="s">
        <v>12</v>
      </c>
      <c r="F2012" s="21" t="s">
        <v>2532</v>
      </c>
      <c r="G2012" s="21" t="s">
        <v>261</v>
      </c>
      <c r="H2012" s="25" t="s">
        <v>15</v>
      </c>
      <c r="I2012" s="21" t="s">
        <v>85</v>
      </c>
      <c r="J2012" s="21" t="s">
        <v>386</v>
      </c>
      <c r="K2012" s="38">
        <v>46147</v>
      </c>
      <c r="L2012" s="38">
        <v>46240</v>
      </c>
      <c r="M2012" s="39" t="s">
        <v>18</v>
      </c>
      <c r="N2012" s="18">
        <v>11489.4</v>
      </c>
      <c r="O2012" s="18">
        <v>11160</v>
      </c>
      <c r="P2012" s="15">
        <f>IFERROR((O2012-N2012)/N2012,"")</f>
        <v>-2.8669904433651857E-2</v>
      </c>
      <c r="Q2012" s="19">
        <v>0</v>
      </c>
      <c r="R2012" s="19">
        <v>261</v>
      </c>
      <c r="S2012" s="15" t="str">
        <f>IFERROR((R2012-Q2012)/Q2012,"")</f>
        <v/>
      </c>
      <c r="T2012" s="19" t="s">
        <v>1610</v>
      </c>
      <c r="U2012" s="15" t="str">
        <f>IFERROR(R2012/T2012,"")</f>
        <v/>
      </c>
      <c r="V2012" s="19">
        <v>44</v>
      </c>
      <c r="W2012" s="19">
        <v>52</v>
      </c>
      <c r="X2012" s="15">
        <f>IFERROR((W2012-V2012)/V2012,"")</f>
        <v>0.18181818181818182</v>
      </c>
      <c r="Y2012" s="18">
        <v>0</v>
      </c>
      <c r="Z2012" s="18">
        <v>0</v>
      </c>
      <c r="AA2012" s="18">
        <v>0</v>
      </c>
      <c r="AB2012" s="18">
        <v>0</v>
      </c>
      <c r="AC2012" s="18">
        <v>0</v>
      </c>
      <c r="AD2012" s="18">
        <v>0</v>
      </c>
      <c r="AE2012" s="18">
        <v>0</v>
      </c>
      <c r="AF2012" s="18">
        <v>0</v>
      </c>
      <c r="AG2012" s="18">
        <v>0</v>
      </c>
      <c r="AH2012" s="18">
        <v>11160</v>
      </c>
      <c r="AI2012" s="18">
        <v>0</v>
      </c>
      <c r="AJ2012" s="18">
        <v>0</v>
      </c>
      <c r="AK2012" s="23">
        <f>SUM(Y2012:AJ2012)</f>
        <v>11160</v>
      </c>
      <c r="AL2012" s="23">
        <f>MAX(Y2012:AJ2012)</f>
        <v>11160</v>
      </c>
      <c r="AM2012">
        <f>COUNTIF(Y2012:AJ2012,"&gt;1")</f>
        <v>1</v>
      </c>
    </row>
    <row r="2013" spans="1:39" ht="15.75" x14ac:dyDescent="0.25">
      <c r="A2013" s="21"/>
      <c r="B2013" s="21" t="s">
        <v>1519</v>
      </c>
      <c r="C2013" s="21">
        <v>52548435</v>
      </c>
      <c r="D2013" s="25" t="s">
        <v>2917</v>
      </c>
      <c r="E2013" s="21" t="s">
        <v>24</v>
      </c>
      <c r="F2013" s="21" t="s">
        <v>2532</v>
      </c>
      <c r="G2013" s="21" t="s">
        <v>2918</v>
      </c>
      <c r="H2013" s="25" t="s">
        <v>20</v>
      </c>
      <c r="I2013" s="21" t="s">
        <v>85</v>
      </c>
      <c r="J2013" s="21" t="s">
        <v>386</v>
      </c>
      <c r="K2013" s="38">
        <v>45917</v>
      </c>
      <c r="L2013" s="38">
        <v>46204</v>
      </c>
      <c r="M2013" s="39" t="s">
        <v>18</v>
      </c>
      <c r="N2013" s="18">
        <v>0</v>
      </c>
      <c r="O2013" s="18">
        <v>0</v>
      </c>
      <c r="P2013" s="15" t="str">
        <f>IFERROR((O2013-N2013)/N2013,"")</f>
        <v/>
      </c>
      <c r="Q2013" s="19">
        <v>0</v>
      </c>
      <c r="R2013" s="19">
        <v>4</v>
      </c>
      <c r="S2013" s="15" t="str">
        <f>IFERROR((R2013-Q2013)/Q2013,"")</f>
        <v/>
      </c>
      <c r="T2013" s="19" t="s">
        <v>1610</v>
      </c>
      <c r="U2013" s="15" t="str">
        <f>IFERROR(R2013/T2013,"")</f>
        <v/>
      </c>
      <c r="V2013" s="19">
        <v>0</v>
      </c>
      <c r="W2013" s="19">
        <v>1</v>
      </c>
      <c r="X2013" s="15" t="str">
        <f>IFERROR((W2013-V2013)/V2013,"")</f>
        <v/>
      </c>
      <c r="Y2013" s="18">
        <v>0</v>
      </c>
      <c r="Z2013" s="18">
        <v>3939</v>
      </c>
      <c r="AA2013" s="18">
        <v>0</v>
      </c>
      <c r="AB2013" s="18">
        <v>0</v>
      </c>
      <c r="AC2013" s="18">
        <v>0</v>
      </c>
      <c r="AD2013" s="18">
        <v>0</v>
      </c>
      <c r="AE2013" s="18">
        <v>0</v>
      </c>
      <c r="AF2013" s="18">
        <v>0</v>
      </c>
      <c r="AG2013" s="18">
        <v>0</v>
      </c>
      <c r="AH2013" s="18">
        <v>0</v>
      </c>
      <c r="AI2013" s="18">
        <v>0</v>
      </c>
      <c r="AJ2013" s="18">
        <v>0</v>
      </c>
      <c r="AK2013" s="23">
        <f>SUM(Y2013:AJ2013)</f>
        <v>3939</v>
      </c>
      <c r="AL2013" s="23">
        <f>MAX(Y2013:AJ2013)</f>
        <v>3939</v>
      </c>
      <c r="AM2013">
        <f>COUNTIF(Y2013:AJ2013,"&gt;1")</f>
        <v>1</v>
      </c>
    </row>
    <row r="2014" spans="1:39" ht="15.75" x14ac:dyDescent="0.25">
      <c r="A2014" s="21"/>
      <c r="B2014" s="21" t="s">
        <v>1520</v>
      </c>
      <c r="C2014" s="21">
        <v>52548435</v>
      </c>
      <c r="D2014" s="25" t="s">
        <v>2531</v>
      </c>
      <c r="E2014" s="21" t="s">
        <v>2933</v>
      </c>
      <c r="F2014" s="21" t="s">
        <v>2532</v>
      </c>
      <c r="G2014" s="21" t="s">
        <v>97</v>
      </c>
      <c r="H2014" s="25" t="s">
        <v>45</v>
      </c>
      <c r="I2014" s="21" t="s">
        <v>85</v>
      </c>
      <c r="J2014" s="21" t="s">
        <v>386</v>
      </c>
      <c r="K2014" s="38">
        <v>45828</v>
      </c>
      <c r="L2014" s="38">
        <v>46239</v>
      </c>
      <c r="M2014" s="39" t="s">
        <v>18</v>
      </c>
      <c r="N2014" s="18">
        <v>11489.4</v>
      </c>
      <c r="O2014" s="18">
        <v>0</v>
      </c>
      <c r="P2014" s="15">
        <f>IFERROR((O2014-N2014)/N2014,"")</f>
        <v>-1</v>
      </c>
      <c r="Q2014" s="19">
        <v>0</v>
      </c>
      <c r="R2014" s="19">
        <v>111</v>
      </c>
      <c r="S2014" s="15" t="str">
        <f>IFERROR((R2014-Q2014)/Q2014,"")</f>
        <v/>
      </c>
      <c r="T2014" s="19" t="s">
        <v>1610</v>
      </c>
      <c r="U2014" s="15" t="str">
        <f>IFERROR(R2014/T2014,"")</f>
        <v/>
      </c>
      <c r="V2014" s="19">
        <v>6</v>
      </c>
      <c r="W2014" s="19">
        <v>62</v>
      </c>
      <c r="X2014" s="15">
        <f>IFERROR((W2014-V2014)/V2014,"")</f>
        <v>9.3333333333333339</v>
      </c>
      <c r="Y2014" s="18" t="s">
        <v>1610</v>
      </c>
      <c r="Z2014" s="18" t="s">
        <v>1610</v>
      </c>
      <c r="AA2014" s="18" t="s">
        <v>1610</v>
      </c>
      <c r="AB2014" s="18" t="s">
        <v>1610</v>
      </c>
      <c r="AC2014" s="18" t="s">
        <v>1610</v>
      </c>
      <c r="AD2014" s="18" t="s">
        <v>1610</v>
      </c>
      <c r="AE2014" s="18" t="s">
        <v>1610</v>
      </c>
      <c r="AF2014" s="18" t="s">
        <v>1610</v>
      </c>
      <c r="AG2014" s="18" t="s">
        <v>1610</v>
      </c>
      <c r="AH2014" s="18" t="s">
        <v>1610</v>
      </c>
      <c r="AI2014" s="18" t="s">
        <v>1610</v>
      </c>
      <c r="AJ2014" s="18" t="s">
        <v>1610</v>
      </c>
      <c r="AK2014" s="23">
        <f>SUM(Y2014:AJ2014)</f>
        <v>0</v>
      </c>
      <c r="AL2014" s="23">
        <f>MAX(Y2014:AJ2014)</f>
        <v>0</v>
      </c>
      <c r="AM2014">
        <f>COUNTIF(Y2014:AJ2014,"&gt;1")</f>
        <v>0</v>
      </c>
    </row>
    <row r="2015" spans="1:39" ht="15.75" x14ac:dyDescent="0.25">
      <c r="A2015" s="21" t="s">
        <v>2618</v>
      </c>
      <c r="B2015" s="21" t="s">
        <v>1519</v>
      </c>
      <c r="C2015" s="21">
        <v>52548435</v>
      </c>
      <c r="D2015" s="25" t="s">
        <v>3391</v>
      </c>
      <c r="E2015" s="21" t="s">
        <v>2933</v>
      </c>
      <c r="F2015" s="21" t="s">
        <v>2532</v>
      </c>
      <c r="G2015" s="21" t="s">
        <v>81</v>
      </c>
      <c r="H2015" s="25" t="s">
        <v>15</v>
      </c>
      <c r="I2015" s="21" t="s">
        <v>85</v>
      </c>
      <c r="J2015" s="21" t="s">
        <v>386</v>
      </c>
      <c r="K2015" s="38">
        <v>46176</v>
      </c>
      <c r="L2015" s="38">
        <v>46224</v>
      </c>
      <c r="M2015" s="39" t="s">
        <v>18</v>
      </c>
      <c r="N2015" s="18">
        <v>0</v>
      </c>
      <c r="O2015" s="18">
        <v>12424</v>
      </c>
      <c r="P2015" s="15" t="str">
        <f>IFERROR((O2015-N2015)/N2015,"")</f>
        <v/>
      </c>
      <c r="Q2015" s="19">
        <v>0</v>
      </c>
      <c r="R2015" s="19">
        <v>19</v>
      </c>
      <c r="S2015" s="15" t="str">
        <f>IFERROR((R2015-Q2015)/Q2015,"")</f>
        <v/>
      </c>
      <c r="T2015" s="19" t="s">
        <v>1610</v>
      </c>
      <c r="U2015" s="15" t="str">
        <f>IFERROR(R2015/T2015,"")</f>
        <v/>
      </c>
      <c r="V2015" s="19">
        <v>0</v>
      </c>
      <c r="W2015" s="19">
        <v>14</v>
      </c>
      <c r="X2015" s="15" t="str">
        <f>IFERROR((W2015-V2015)/V2015,"")</f>
        <v/>
      </c>
      <c r="Y2015" s="18">
        <v>0</v>
      </c>
      <c r="Z2015" s="18">
        <v>0</v>
      </c>
      <c r="AA2015" s="18">
        <v>0</v>
      </c>
      <c r="AB2015" s="18">
        <v>0</v>
      </c>
      <c r="AC2015" s="18">
        <v>0</v>
      </c>
      <c r="AD2015" s="18">
        <v>0</v>
      </c>
      <c r="AE2015" s="18">
        <v>0</v>
      </c>
      <c r="AF2015" s="18">
        <v>0</v>
      </c>
      <c r="AG2015" s="18">
        <v>0</v>
      </c>
      <c r="AH2015" s="18">
        <v>0</v>
      </c>
      <c r="AI2015" s="18">
        <v>12424</v>
      </c>
      <c r="AJ2015" s="18">
        <v>0</v>
      </c>
      <c r="AK2015" s="23">
        <f>SUM(Y2015:AJ2015)</f>
        <v>12424</v>
      </c>
      <c r="AL2015" s="23">
        <f>MAX(Y2015:AJ2015)</f>
        <v>12424</v>
      </c>
      <c r="AM2015">
        <f>COUNTIF(Y2015:AJ2015,"&gt;1")</f>
        <v>1</v>
      </c>
    </row>
    <row r="2016" spans="1:39" ht="15.75" x14ac:dyDescent="0.25">
      <c r="A2016" s="21"/>
      <c r="B2016" s="21" t="s">
        <v>1520</v>
      </c>
      <c r="C2016" s="21">
        <v>52736949</v>
      </c>
      <c r="D2016" s="25">
        <v>194348</v>
      </c>
      <c r="E2016" s="21" t="s">
        <v>69</v>
      </c>
      <c r="F2016" s="21" t="s">
        <v>571</v>
      </c>
      <c r="G2016" s="21" t="s">
        <v>787</v>
      </c>
      <c r="H2016" s="25" t="s">
        <v>20</v>
      </c>
      <c r="I2016" s="21" t="s">
        <v>300</v>
      </c>
      <c r="J2016" s="21" t="s">
        <v>300</v>
      </c>
      <c r="K2016" s="38">
        <v>46092</v>
      </c>
      <c r="L2016" s="38">
        <v>46240</v>
      </c>
      <c r="M2016" s="39" t="s">
        <v>18</v>
      </c>
      <c r="N2016" s="18">
        <v>500</v>
      </c>
      <c r="O2016" s="18">
        <v>0</v>
      </c>
      <c r="P2016" s="15">
        <f>IFERROR((O2016-N2016)/N2016,"")</f>
        <v>-1</v>
      </c>
      <c r="Q2016" s="19">
        <v>0</v>
      </c>
      <c r="R2016" s="19">
        <v>18</v>
      </c>
      <c r="S2016" s="15" t="str">
        <f>IFERROR((R2016-Q2016)/Q2016,"")</f>
        <v/>
      </c>
      <c r="T2016" s="19">
        <v>214</v>
      </c>
      <c r="U2016" s="15">
        <f>IFERROR(R2016/T2016,"")</f>
        <v>8.4112149532710276E-2</v>
      </c>
      <c r="V2016" s="19">
        <v>0</v>
      </c>
      <c r="W2016" s="19">
        <v>5</v>
      </c>
      <c r="X2016" s="15" t="str">
        <f>IFERROR((W2016-V2016)/V2016,"")</f>
        <v/>
      </c>
      <c r="Y2016" s="18">
        <v>0</v>
      </c>
      <c r="Z2016" s="18">
        <v>0</v>
      </c>
      <c r="AA2016" s="18">
        <v>0</v>
      </c>
      <c r="AB2016" s="18">
        <v>0</v>
      </c>
      <c r="AC2016" s="18">
        <v>0</v>
      </c>
      <c r="AD2016" s="18">
        <v>0</v>
      </c>
      <c r="AE2016" s="18">
        <v>0</v>
      </c>
      <c r="AF2016" s="18">
        <v>0</v>
      </c>
      <c r="AG2016" s="18">
        <v>0</v>
      </c>
      <c r="AH2016" s="18">
        <v>0</v>
      </c>
      <c r="AI2016" s="18">
        <v>0</v>
      </c>
      <c r="AJ2016" s="18">
        <v>0</v>
      </c>
      <c r="AK2016" s="23">
        <f>SUM(Y2016:AJ2016)</f>
        <v>0</v>
      </c>
      <c r="AL2016" s="23">
        <f>MAX(Y2016:AJ2016)</f>
        <v>0</v>
      </c>
      <c r="AM2016">
        <f>COUNTIF(Y2016:AJ2016,"&gt;1")</f>
        <v>0</v>
      </c>
    </row>
    <row r="2017" spans="1:39" ht="15.75" x14ac:dyDescent="0.25">
      <c r="A2017" s="21"/>
      <c r="B2017" s="21" t="s">
        <v>1520</v>
      </c>
      <c r="C2017" s="21">
        <v>52736949</v>
      </c>
      <c r="D2017" s="25">
        <v>192868</v>
      </c>
      <c r="E2017" s="21" t="s">
        <v>69</v>
      </c>
      <c r="F2017" s="21" t="s">
        <v>571</v>
      </c>
      <c r="G2017" s="21" t="s">
        <v>641</v>
      </c>
      <c r="H2017" s="25" t="s">
        <v>20</v>
      </c>
      <c r="I2017" s="21" t="s">
        <v>300</v>
      </c>
      <c r="J2017" s="21" t="s">
        <v>300</v>
      </c>
      <c r="K2017" s="38">
        <v>46164</v>
      </c>
      <c r="L2017" s="38">
        <v>46227</v>
      </c>
      <c r="M2017" s="39" t="s">
        <v>18</v>
      </c>
      <c r="N2017" s="18">
        <v>5834</v>
      </c>
      <c r="O2017" s="18">
        <v>5250</v>
      </c>
      <c r="P2017" s="15">
        <f>IFERROR((O2017-N2017)/N2017,"")</f>
        <v>-0.10010284538909839</v>
      </c>
      <c r="Q2017" s="19">
        <v>102</v>
      </c>
      <c r="R2017" s="19">
        <v>62</v>
      </c>
      <c r="S2017" s="15">
        <f>IFERROR((R2017-Q2017)/Q2017,"")</f>
        <v>-0.39215686274509803</v>
      </c>
      <c r="T2017" s="19">
        <v>614</v>
      </c>
      <c r="U2017" s="15">
        <f>IFERROR(R2017/T2017,"")</f>
        <v>0.10097719869706841</v>
      </c>
      <c r="V2017" s="19">
        <v>16</v>
      </c>
      <c r="W2017" s="19">
        <v>12</v>
      </c>
      <c r="X2017" s="15">
        <f>IFERROR((W2017-V2017)/V2017,"")</f>
        <v>-0.25</v>
      </c>
      <c r="Y2017" s="18">
        <v>0</v>
      </c>
      <c r="Z2017" s="18">
        <v>0</v>
      </c>
      <c r="AA2017" s="18">
        <v>0</v>
      </c>
      <c r="AB2017" s="18">
        <v>0</v>
      </c>
      <c r="AC2017" s="18">
        <v>11150</v>
      </c>
      <c r="AD2017" s="18">
        <v>634</v>
      </c>
      <c r="AE2017" s="18">
        <v>0</v>
      </c>
      <c r="AF2017" s="18">
        <v>0</v>
      </c>
      <c r="AG2017" s="18">
        <v>0</v>
      </c>
      <c r="AH2017" s="18">
        <v>5250</v>
      </c>
      <c r="AI2017" s="18">
        <v>0</v>
      </c>
      <c r="AJ2017" s="18">
        <v>0</v>
      </c>
      <c r="AK2017" s="23">
        <f>SUM(Y2017:AJ2017)</f>
        <v>17034</v>
      </c>
      <c r="AL2017" s="23">
        <f>MAX(Y2017:AJ2017)</f>
        <v>11150</v>
      </c>
      <c r="AM2017">
        <f>COUNTIF(Y2017:AJ2017,"&gt;1")</f>
        <v>3</v>
      </c>
    </row>
    <row r="2018" spans="1:39" ht="15.75" x14ac:dyDescent="0.25">
      <c r="A2018" s="21"/>
      <c r="B2018" s="21" t="s">
        <v>1520</v>
      </c>
      <c r="C2018" s="21">
        <v>52736949</v>
      </c>
      <c r="D2018" s="25">
        <v>190774</v>
      </c>
      <c r="E2018" s="21" t="s">
        <v>69</v>
      </c>
      <c r="F2018" s="21" t="s">
        <v>571</v>
      </c>
      <c r="G2018" s="21" t="s">
        <v>413</v>
      </c>
      <c r="H2018" s="25" t="s">
        <v>72</v>
      </c>
      <c r="I2018" s="21" t="s">
        <v>107</v>
      </c>
      <c r="J2018" s="21" t="s">
        <v>262</v>
      </c>
      <c r="K2018" s="38">
        <v>46218</v>
      </c>
      <c r="L2018" s="38">
        <v>45883</v>
      </c>
      <c r="M2018" s="39" t="s">
        <v>18</v>
      </c>
      <c r="N2018" s="18">
        <v>0</v>
      </c>
      <c r="O2018" s="18">
        <v>7350</v>
      </c>
      <c r="P2018" s="15" t="str">
        <f>IFERROR((O2018-N2018)/N2018,"")</f>
        <v/>
      </c>
      <c r="Q2018" s="19">
        <v>0</v>
      </c>
      <c r="R2018" s="19">
        <v>0</v>
      </c>
      <c r="S2018" s="10"/>
      <c r="T2018" s="19" t="s">
        <v>1610</v>
      </c>
      <c r="U2018" s="15" t="str">
        <f>IFERROR(R2018/T2018,"")</f>
        <v/>
      </c>
      <c r="V2018" s="19">
        <v>14</v>
      </c>
      <c r="W2018" s="19">
        <v>0</v>
      </c>
      <c r="X2018" s="15">
        <f>IFERROR((W2018-V2018)/V2018,"")</f>
        <v>-1</v>
      </c>
      <c r="Y2018" s="18">
        <v>85</v>
      </c>
      <c r="Z2018" s="18">
        <v>6496</v>
      </c>
      <c r="AA2018" s="18">
        <v>0</v>
      </c>
      <c r="AB2018" s="18">
        <v>0</v>
      </c>
      <c r="AC2018" s="18">
        <v>0</v>
      </c>
      <c r="AD2018" s="18">
        <v>0</v>
      </c>
      <c r="AE2018" s="18">
        <v>0</v>
      </c>
      <c r="AF2018" s="18">
        <v>0</v>
      </c>
      <c r="AG2018" s="18">
        <v>0</v>
      </c>
      <c r="AH2018" s="18">
        <v>0</v>
      </c>
      <c r="AI2018" s="18">
        <v>0</v>
      </c>
      <c r="AJ2018" s="18">
        <v>7350</v>
      </c>
      <c r="AK2018" s="23">
        <f>SUM(Y2018:AJ2018)</f>
        <v>13931</v>
      </c>
      <c r="AL2018" s="23">
        <f>MAX(Y2018:AJ2018)</f>
        <v>7350</v>
      </c>
      <c r="AM2018">
        <f>COUNTIF(Y2018:AJ2018,"&gt;1")</f>
        <v>3</v>
      </c>
    </row>
    <row r="2019" spans="1:39" ht="15.75" x14ac:dyDescent="0.25">
      <c r="A2019" s="21"/>
      <c r="B2019" s="21" t="s">
        <v>1519</v>
      </c>
      <c r="C2019" s="21">
        <v>52755197</v>
      </c>
      <c r="D2019" s="25" t="s">
        <v>1811</v>
      </c>
      <c r="E2019" s="21" t="s">
        <v>1798</v>
      </c>
      <c r="F2019" s="21" t="s">
        <v>1812</v>
      </c>
      <c r="G2019" s="21" t="s">
        <v>532</v>
      </c>
      <c r="H2019" s="25" t="s">
        <v>145</v>
      </c>
      <c r="I2019" s="21" t="s">
        <v>27</v>
      </c>
      <c r="J2019" s="21" t="s">
        <v>74</v>
      </c>
      <c r="K2019" s="38">
        <v>45534</v>
      </c>
      <c r="L2019" s="38">
        <v>46226</v>
      </c>
      <c r="M2019" s="39" t="s">
        <v>18</v>
      </c>
      <c r="N2019" s="18">
        <v>0</v>
      </c>
      <c r="O2019" s="18">
        <v>0</v>
      </c>
      <c r="P2019" s="15" t="str">
        <f>IFERROR((O2019-N2019)/N2019,"")</f>
        <v/>
      </c>
      <c r="Q2019" s="19">
        <v>38</v>
      </c>
      <c r="R2019" s="19">
        <v>1</v>
      </c>
      <c r="S2019" s="15">
        <f>IFERROR((R2019-Q2019)/Q2019,"")</f>
        <v>-0.97368421052631582</v>
      </c>
      <c r="T2019" s="19">
        <v>1263</v>
      </c>
      <c r="U2019" s="15">
        <f>IFERROR(R2019/T2019,"")</f>
        <v>7.9176563737133805E-4</v>
      </c>
      <c r="V2019" s="19">
        <v>50</v>
      </c>
      <c r="W2019" s="19">
        <v>1</v>
      </c>
      <c r="X2019" s="15">
        <f>IFERROR((W2019-V2019)/V2019,"")</f>
        <v>-0.98</v>
      </c>
      <c r="Y2019" s="18" t="s">
        <v>1610</v>
      </c>
      <c r="Z2019" s="18" t="s">
        <v>1610</v>
      </c>
      <c r="AA2019" s="18" t="s">
        <v>1610</v>
      </c>
      <c r="AB2019" s="18" t="s">
        <v>1610</v>
      </c>
      <c r="AC2019" s="18" t="s">
        <v>1610</v>
      </c>
      <c r="AD2019" s="18" t="s">
        <v>1610</v>
      </c>
      <c r="AE2019" s="18" t="s">
        <v>1610</v>
      </c>
      <c r="AF2019" s="18" t="s">
        <v>1610</v>
      </c>
      <c r="AG2019" s="18" t="s">
        <v>1610</v>
      </c>
      <c r="AH2019" s="18" t="s">
        <v>1610</v>
      </c>
      <c r="AI2019" s="18" t="s">
        <v>1610</v>
      </c>
      <c r="AJ2019" s="18" t="s">
        <v>1610</v>
      </c>
      <c r="AK2019" s="23">
        <f>SUM(Y2019:AJ2019)</f>
        <v>0</v>
      </c>
      <c r="AL2019" s="23">
        <f>MAX(Y2019:AJ2019)</f>
        <v>0</v>
      </c>
      <c r="AM2019">
        <f>COUNTIF(Y2019:AJ2019,"&gt;1")</f>
        <v>0</v>
      </c>
    </row>
    <row r="2020" spans="1:39" ht="15.75" x14ac:dyDescent="0.25">
      <c r="A2020" s="21"/>
      <c r="B2020" s="21"/>
      <c r="C2020" s="21">
        <v>52885089</v>
      </c>
      <c r="D2020" s="25" t="s">
        <v>2213</v>
      </c>
      <c r="E2020" s="21" t="s">
        <v>12</v>
      </c>
      <c r="F2020" s="21" t="s">
        <v>2214</v>
      </c>
      <c r="G2020" s="21" t="s">
        <v>109</v>
      </c>
      <c r="H2020" s="25" t="s">
        <v>20</v>
      </c>
      <c r="I2020" s="21" t="s">
        <v>16</v>
      </c>
      <c r="J2020" s="21" t="s">
        <v>17</v>
      </c>
      <c r="K2020" s="38">
        <v>45946</v>
      </c>
      <c r="L2020" s="38">
        <v>46189</v>
      </c>
      <c r="M2020" s="39" t="s">
        <v>18</v>
      </c>
      <c r="N2020" s="18">
        <v>0</v>
      </c>
      <c r="O2020" s="18">
        <v>0</v>
      </c>
      <c r="P2020" s="15" t="str">
        <f>IFERROR((O2020-N2020)/N2020,"")</f>
        <v/>
      </c>
      <c r="Q2020" s="19">
        <v>207</v>
      </c>
      <c r="R2020" s="19">
        <v>5</v>
      </c>
      <c r="S2020" s="15">
        <f>IFERROR((R2020-Q2020)/Q2020,"")</f>
        <v>-0.97584541062801933</v>
      </c>
      <c r="T2020" s="19">
        <v>842</v>
      </c>
      <c r="U2020" s="15">
        <f>IFERROR(R2020/T2020,"")</f>
        <v>5.9382422802850355E-3</v>
      </c>
      <c r="V2020" s="19">
        <v>58</v>
      </c>
      <c r="W2020" s="19">
        <v>1</v>
      </c>
      <c r="X2020" s="15">
        <f>IFERROR((W2020-V2020)/V2020,"")</f>
        <v>-0.98275862068965514</v>
      </c>
      <c r="Y2020" s="18">
        <v>360</v>
      </c>
      <c r="Z2020" s="18">
        <v>0</v>
      </c>
      <c r="AA2020" s="18">
        <v>180</v>
      </c>
      <c r="AB2020" s="18">
        <v>0</v>
      </c>
      <c r="AC2020" s="18">
        <v>0</v>
      </c>
      <c r="AD2020" s="18">
        <v>0</v>
      </c>
      <c r="AE2020" s="18">
        <v>0</v>
      </c>
      <c r="AF2020" s="18">
        <v>0</v>
      </c>
      <c r="AG2020" s="18">
        <v>0</v>
      </c>
      <c r="AH2020" s="18">
        <v>0</v>
      </c>
      <c r="AI2020" s="18">
        <v>0</v>
      </c>
      <c r="AJ2020" s="18">
        <v>0</v>
      </c>
      <c r="AK2020" s="23">
        <f>SUM(Y2020:AJ2020)</f>
        <v>540</v>
      </c>
      <c r="AL2020" s="23">
        <f>MAX(Y2020:AJ2020)</f>
        <v>360</v>
      </c>
      <c r="AM2020">
        <f>COUNTIF(Y2020:AJ2020,"&gt;1")</f>
        <v>2</v>
      </c>
    </row>
    <row r="2021" spans="1:39" ht="15.75" x14ac:dyDescent="0.25">
      <c r="A2021" s="21"/>
      <c r="B2021" s="21" t="s">
        <v>1519</v>
      </c>
      <c r="C2021" s="21">
        <v>52973842</v>
      </c>
      <c r="D2021" s="25" t="s">
        <v>2123</v>
      </c>
      <c r="E2021" s="21" t="s">
        <v>1798</v>
      </c>
      <c r="F2021" s="21" t="s">
        <v>2124</v>
      </c>
      <c r="G2021" s="21" t="s">
        <v>144</v>
      </c>
      <c r="H2021" s="25" t="s">
        <v>145</v>
      </c>
      <c r="I2021" s="21" t="s">
        <v>27</v>
      </c>
      <c r="J2021" s="21" t="s">
        <v>74</v>
      </c>
      <c r="K2021" s="38">
        <v>46000</v>
      </c>
      <c r="L2021" s="38">
        <v>46233</v>
      </c>
      <c r="M2021" s="39" t="s">
        <v>18</v>
      </c>
      <c r="N2021" s="18">
        <v>399</v>
      </c>
      <c r="O2021" s="18">
        <v>0</v>
      </c>
      <c r="P2021" s="15">
        <f>IFERROR((O2021-N2021)/N2021,"")</f>
        <v>-1</v>
      </c>
      <c r="Q2021" s="19">
        <v>0</v>
      </c>
      <c r="R2021" s="19">
        <v>6</v>
      </c>
      <c r="S2021" s="15" t="str">
        <f>IFERROR((R2021-Q2021)/Q2021,"")</f>
        <v/>
      </c>
      <c r="T2021" s="19">
        <v>12</v>
      </c>
      <c r="U2021" s="15">
        <f>IFERROR(R2021/T2021,"")</f>
        <v>0.5</v>
      </c>
      <c r="V2021" s="19">
        <v>35</v>
      </c>
      <c r="W2021" s="19">
        <v>3</v>
      </c>
      <c r="X2021" s="15">
        <f>IFERROR((W2021-V2021)/V2021,"")</f>
        <v>-0.91428571428571426</v>
      </c>
      <c r="Y2021" s="18">
        <v>0</v>
      </c>
      <c r="Z2021" s="18">
        <v>0</v>
      </c>
      <c r="AA2021" s="18">
        <v>0</v>
      </c>
      <c r="AB2021" s="18">
        <v>0</v>
      </c>
      <c r="AC2021" s="18">
        <v>3600</v>
      </c>
      <c r="AD2021" s="18">
        <v>0</v>
      </c>
      <c r="AE2021" s="18">
        <v>0</v>
      </c>
      <c r="AF2021" s="18">
        <v>0</v>
      </c>
      <c r="AG2021" s="18">
        <v>0</v>
      </c>
      <c r="AH2021" s="18">
        <v>0</v>
      </c>
      <c r="AI2021" s="18">
        <v>0</v>
      </c>
      <c r="AJ2021" s="18">
        <v>0</v>
      </c>
      <c r="AK2021" s="23">
        <f>SUM(Y2021:AJ2021)</f>
        <v>3600</v>
      </c>
      <c r="AL2021" s="23">
        <f>MAX(Y2021:AJ2021)</f>
        <v>3600</v>
      </c>
      <c r="AM2021">
        <f>COUNTIF(Y2021:AJ2021,"&gt;1")</f>
        <v>1</v>
      </c>
    </row>
    <row r="2022" spans="1:39" ht="15.75" x14ac:dyDescent="0.25">
      <c r="A2022" s="21"/>
      <c r="B2022" s="21" t="s">
        <v>1520</v>
      </c>
      <c r="C2022" s="21">
        <v>53009825</v>
      </c>
      <c r="D2022" s="25">
        <v>190537</v>
      </c>
      <c r="E2022" s="21" t="s">
        <v>1180</v>
      </c>
      <c r="F2022" s="21" t="s">
        <v>1277</v>
      </c>
      <c r="G2022" s="21" t="s">
        <v>1261</v>
      </c>
      <c r="H2022" s="25" t="s">
        <v>20</v>
      </c>
      <c r="I2022" s="21" t="s">
        <v>27</v>
      </c>
      <c r="J2022" s="21" t="s">
        <v>28</v>
      </c>
      <c r="K2022" s="38">
        <v>46230</v>
      </c>
      <c r="L2022" s="38">
        <v>46240</v>
      </c>
      <c r="M2022" s="39" t="s">
        <v>18</v>
      </c>
      <c r="N2022" s="18">
        <v>134400</v>
      </c>
      <c r="O2022" s="18">
        <v>155091</v>
      </c>
      <c r="P2022" s="15">
        <f>IFERROR((O2022-N2022)/N2022,"")</f>
        <v>0.15395089285714286</v>
      </c>
      <c r="Q2022" s="19">
        <v>2065</v>
      </c>
      <c r="R2022" s="19">
        <v>2213</v>
      </c>
      <c r="S2022" s="15">
        <f>IFERROR((R2022-Q2022)/Q2022,"")</f>
        <v>7.167070217917676E-2</v>
      </c>
      <c r="T2022" s="19">
        <v>10036</v>
      </c>
      <c r="U2022" s="15">
        <f>IFERROR(R2022/T2022,"")</f>
        <v>0.22050617776006376</v>
      </c>
      <c r="V2022" s="19">
        <v>395</v>
      </c>
      <c r="W2022" s="19">
        <v>405</v>
      </c>
      <c r="X2022" s="15">
        <f>IFERROR((W2022-V2022)/V2022,"")</f>
        <v>2.5316455696202531E-2</v>
      </c>
      <c r="Y2022" s="18">
        <v>68691</v>
      </c>
      <c r="Z2022" s="18">
        <v>33600</v>
      </c>
      <c r="AA2022" s="18">
        <v>48000</v>
      </c>
      <c r="AB2022" s="18">
        <v>28800</v>
      </c>
      <c r="AC2022" s="18">
        <v>14400</v>
      </c>
      <c r="AD2022" s="18">
        <v>0</v>
      </c>
      <c r="AE2022" s="18">
        <v>19345</v>
      </c>
      <c r="AF2022" s="18">
        <v>95040</v>
      </c>
      <c r="AG2022" s="18">
        <v>1491</v>
      </c>
      <c r="AH2022" s="18">
        <v>33600</v>
      </c>
      <c r="AI2022" s="18">
        <v>33600</v>
      </c>
      <c r="AJ2022" s="18">
        <v>86400</v>
      </c>
      <c r="AK2022" s="23">
        <f>SUM(Y2022:AJ2022)</f>
        <v>462967</v>
      </c>
      <c r="AL2022" s="23">
        <f>MAX(Y2022:AJ2022)</f>
        <v>95040</v>
      </c>
      <c r="AM2022">
        <f>COUNTIF(Y2022:AJ2022,"&gt;1")</f>
        <v>11</v>
      </c>
    </row>
    <row r="2023" spans="1:39" ht="15.75" x14ac:dyDescent="0.25">
      <c r="A2023" s="21"/>
      <c r="B2023" s="21" t="s">
        <v>1520</v>
      </c>
      <c r="C2023" s="21">
        <v>53165106</v>
      </c>
      <c r="D2023" s="25" t="s">
        <v>2169</v>
      </c>
      <c r="E2023" s="21" t="s">
        <v>2453</v>
      </c>
      <c r="F2023" s="21" t="s">
        <v>2170</v>
      </c>
      <c r="G2023" s="21" t="s">
        <v>266</v>
      </c>
      <c r="H2023" s="25" t="s">
        <v>20</v>
      </c>
      <c r="I2023" s="21" t="s">
        <v>27</v>
      </c>
      <c r="J2023" s="21" t="s">
        <v>28</v>
      </c>
      <c r="K2023" s="38">
        <v>46224</v>
      </c>
      <c r="L2023" s="38">
        <v>46240</v>
      </c>
      <c r="M2023" s="39" t="s">
        <v>18</v>
      </c>
      <c r="N2023" s="18">
        <v>0</v>
      </c>
      <c r="O2023" s="18">
        <v>6628</v>
      </c>
      <c r="P2023" s="15" t="str">
        <f>IFERROR((O2023-N2023)/N2023,"")</f>
        <v/>
      </c>
      <c r="Q2023" s="19">
        <v>177</v>
      </c>
      <c r="R2023" s="19">
        <v>183</v>
      </c>
      <c r="S2023" s="15">
        <f>IFERROR((R2023-Q2023)/Q2023,"")</f>
        <v>3.3898305084745763E-2</v>
      </c>
      <c r="T2023" s="19">
        <v>507</v>
      </c>
      <c r="U2023" s="15">
        <f>IFERROR(R2023/T2023,"")</f>
        <v>0.36094674556213019</v>
      </c>
      <c r="V2023" s="19">
        <v>22</v>
      </c>
      <c r="W2023" s="19">
        <v>23</v>
      </c>
      <c r="X2023" s="15">
        <f>IFERROR((W2023-V2023)/V2023,"")</f>
        <v>4.5454545454545456E-2</v>
      </c>
      <c r="Y2023" s="18">
        <v>0</v>
      </c>
      <c r="Z2023" s="18">
        <v>0</v>
      </c>
      <c r="AA2023" s="18">
        <v>0</v>
      </c>
      <c r="AB2023" s="18">
        <v>0</v>
      </c>
      <c r="AC2023" s="18">
        <v>0</v>
      </c>
      <c r="AD2023" s="18">
        <v>0</v>
      </c>
      <c r="AE2023" s="18">
        <v>0</v>
      </c>
      <c r="AF2023" s="18">
        <v>0</v>
      </c>
      <c r="AG2023" s="18">
        <v>0</v>
      </c>
      <c r="AH2023" s="18">
        <v>0</v>
      </c>
      <c r="AI2023" s="18">
        <v>0</v>
      </c>
      <c r="AJ2023" s="18">
        <v>6628</v>
      </c>
      <c r="AK2023" s="23">
        <f>SUM(Y2023:AJ2023)</f>
        <v>6628</v>
      </c>
      <c r="AL2023" s="23">
        <f>MAX(Y2023:AJ2023)</f>
        <v>6628</v>
      </c>
      <c r="AM2023">
        <f>COUNTIF(Y2023:AJ2023,"&gt;1")</f>
        <v>1</v>
      </c>
    </row>
    <row r="2024" spans="1:39" ht="15.75" x14ac:dyDescent="0.25">
      <c r="A2024" s="21" t="s">
        <v>2618</v>
      </c>
      <c r="B2024" s="21" t="s">
        <v>1520</v>
      </c>
      <c r="C2024" s="21">
        <v>53408860</v>
      </c>
      <c r="D2024" s="25">
        <v>191877</v>
      </c>
      <c r="E2024" s="21" t="s">
        <v>12</v>
      </c>
      <c r="F2024" s="21" t="s">
        <v>2812</v>
      </c>
      <c r="G2024" s="21" t="s">
        <v>1116</v>
      </c>
      <c r="H2024" s="25" t="s">
        <v>20</v>
      </c>
      <c r="I2024" s="21" t="s">
        <v>27</v>
      </c>
      <c r="J2024" s="21" t="s">
        <v>28</v>
      </c>
      <c r="K2024" s="38">
        <v>46154</v>
      </c>
      <c r="L2024" s="38">
        <v>46188</v>
      </c>
      <c r="M2024" s="39" t="s">
        <v>18</v>
      </c>
      <c r="N2024" s="18">
        <v>0</v>
      </c>
      <c r="O2024" s="18">
        <v>24000</v>
      </c>
      <c r="P2024" s="15" t="str">
        <f>IFERROR((O2024-N2024)/N2024,"")</f>
        <v/>
      </c>
      <c r="Q2024" s="19">
        <v>0</v>
      </c>
      <c r="R2024" s="19">
        <v>48</v>
      </c>
      <c r="S2024" s="15" t="str">
        <f>IFERROR((R2024-Q2024)/Q2024,"")</f>
        <v/>
      </c>
      <c r="T2024" s="19" t="s">
        <v>1610</v>
      </c>
      <c r="U2024" s="15" t="str">
        <f>IFERROR(R2024/T2024,"")</f>
        <v/>
      </c>
      <c r="V2024" s="19">
        <v>41</v>
      </c>
      <c r="W2024" s="19">
        <v>43</v>
      </c>
      <c r="X2024" s="15">
        <f>IFERROR((W2024-V2024)/V2024,"")</f>
        <v>4.878048780487805E-2</v>
      </c>
      <c r="Y2024" s="18">
        <v>0</v>
      </c>
      <c r="Z2024" s="18">
        <v>0</v>
      </c>
      <c r="AA2024" s="18">
        <v>6000</v>
      </c>
      <c r="AB2024" s="18">
        <v>0</v>
      </c>
      <c r="AC2024" s="18">
        <v>0</v>
      </c>
      <c r="AD2024" s="18">
        <v>0</v>
      </c>
      <c r="AE2024" s="18">
        <v>0</v>
      </c>
      <c r="AF2024" s="18">
        <v>0</v>
      </c>
      <c r="AG2024" s="18">
        <v>0</v>
      </c>
      <c r="AH2024" s="18">
        <v>24000</v>
      </c>
      <c r="AI2024" s="18">
        <v>0</v>
      </c>
      <c r="AJ2024" s="18">
        <v>0</v>
      </c>
      <c r="AK2024" s="23">
        <f>SUM(Y2024:AJ2024)</f>
        <v>30000</v>
      </c>
      <c r="AL2024" s="23">
        <f>MAX(Y2024:AJ2024)</f>
        <v>24000</v>
      </c>
      <c r="AM2024">
        <f>COUNTIF(Y2024:AJ2024,"&gt;1")</f>
        <v>2</v>
      </c>
    </row>
    <row r="2025" spans="1:39" ht="15.75" x14ac:dyDescent="0.25">
      <c r="A2025" s="21"/>
      <c r="B2025" s="21" t="s">
        <v>1519</v>
      </c>
      <c r="C2025" s="21">
        <v>53503652</v>
      </c>
      <c r="D2025" s="25" t="s">
        <v>2293</v>
      </c>
      <c r="E2025" s="21" t="s">
        <v>1798</v>
      </c>
      <c r="F2025" s="21" t="s">
        <v>734</v>
      </c>
      <c r="G2025" s="21" t="s">
        <v>336</v>
      </c>
      <c r="H2025" s="25" t="s">
        <v>145</v>
      </c>
      <c r="I2025" s="21" t="s">
        <v>16</v>
      </c>
      <c r="J2025" s="21" t="s">
        <v>17</v>
      </c>
      <c r="K2025" s="38">
        <v>46220</v>
      </c>
      <c r="L2025" s="38">
        <v>46237</v>
      </c>
      <c r="M2025" s="39" t="s">
        <v>18</v>
      </c>
      <c r="N2025" s="18">
        <v>18106</v>
      </c>
      <c r="O2025" s="18">
        <v>23760</v>
      </c>
      <c r="P2025" s="15">
        <f>IFERROR((O2025-N2025)/N2025,"")</f>
        <v>0.31227217496962334</v>
      </c>
      <c r="Q2025" s="19">
        <v>115</v>
      </c>
      <c r="R2025" s="19">
        <v>405</v>
      </c>
      <c r="S2025" s="15">
        <f>IFERROR((R2025-Q2025)/Q2025,"")</f>
        <v>2.5217391304347827</v>
      </c>
      <c r="T2025" s="19" t="s">
        <v>1610</v>
      </c>
      <c r="U2025" s="15" t="str">
        <f>IFERROR(R2025/T2025,"")</f>
        <v/>
      </c>
      <c r="V2025" s="19">
        <v>168</v>
      </c>
      <c r="W2025" s="19">
        <v>117</v>
      </c>
      <c r="X2025" s="15">
        <f>IFERROR((W2025-V2025)/V2025,"")</f>
        <v>-0.30357142857142855</v>
      </c>
      <c r="Y2025" s="18">
        <v>2640</v>
      </c>
      <c r="Z2025" s="18">
        <v>13200</v>
      </c>
      <c r="AA2025" s="18">
        <v>7920</v>
      </c>
      <c r="AB2025" s="18">
        <v>8448</v>
      </c>
      <c r="AC2025" s="18">
        <v>3696</v>
      </c>
      <c r="AD2025" s="18">
        <v>0</v>
      </c>
      <c r="AE2025" s="18">
        <v>5280</v>
      </c>
      <c r="AF2025" s="18">
        <v>2640</v>
      </c>
      <c r="AG2025" s="18">
        <v>7920</v>
      </c>
      <c r="AH2025" s="18">
        <v>7920</v>
      </c>
      <c r="AI2025" s="18">
        <v>2640</v>
      </c>
      <c r="AJ2025" s="18">
        <v>5280</v>
      </c>
      <c r="AK2025" s="23">
        <f>SUM(Y2025:AJ2025)</f>
        <v>67584</v>
      </c>
      <c r="AL2025" s="23">
        <f>MAX(Y2025:AJ2025)</f>
        <v>13200</v>
      </c>
      <c r="AM2025">
        <f>COUNTIF(Y2025:AJ2025,"&gt;1")</f>
        <v>11</v>
      </c>
    </row>
    <row r="2026" spans="1:39" ht="15.75" x14ac:dyDescent="0.25">
      <c r="A2026" s="21"/>
      <c r="B2026" s="21" t="s">
        <v>1519</v>
      </c>
      <c r="C2026" s="21">
        <v>53503652</v>
      </c>
      <c r="D2026" s="25" t="s">
        <v>2073</v>
      </c>
      <c r="E2026" s="21" t="s">
        <v>1798</v>
      </c>
      <c r="F2026" s="21" t="s">
        <v>734</v>
      </c>
      <c r="G2026" s="21" t="s">
        <v>229</v>
      </c>
      <c r="H2026" s="25" t="s">
        <v>145</v>
      </c>
      <c r="I2026" s="21" t="s">
        <v>16</v>
      </c>
      <c r="J2026" s="21" t="s">
        <v>17</v>
      </c>
      <c r="K2026" s="38">
        <v>46218</v>
      </c>
      <c r="L2026" s="38">
        <v>46234</v>
      </c>
      <c r="M2026" s="39" t="s">
        <v>18</v>
      </c>
      <c r="N2026" s="18">
        <v>19866</v>
      </c>
      <c r="O2026" s="18">
        <v>24816</v>
      </c>
      <c r="P2026" s="15">
        <f>IFERROR((O2026-N2026)/N2026,"")</f>
        <v>0.24916943521594684</v>
      </c>
      <c r="Q2026" s="19">
        <v>126</v>
      </c>
      <c r="R2026" s="19">
        <v>354</v>
      </c>
      <c r="S2026" s="15">
        <f>IFERROR((R2026-Q2026)/Q2026,"")</f>
        <v>1.8095238095238095</v>
      </c>
      <c r="T2026" s="19">
        <v>174</v>
      </c>
      <c r="U2026" s="15">
        <f>IFERROR(R2026/T2026,"")</f>
        <v>2.0344827586206895</v>
      </c>
      <c r="V2026" s="19">
        <v>185</v>
      </c>
      <c r="W2026" s="19">
        <v>123</v>
      </c>
      <c r="X2026" s="15">
        <f>IFERROR((W2026-V2026)/V2026,"")</f>
        <v>-0.33513513513513515</v>
      </c>
      <c r="Y2026" s="18">
        <v>0</v>
      </c>
      <c r="Z2026" s="18">
        <v>10560</v>
      </c>
      <c r="AA2026" s="18">
        <v>5280</v>
      </c>
      <c r="AB2026" s="18">
        <v>3696</v>
      </c>
      <c r="AC2026" s="18">
        <v>3696</v>
      </c>
      <c r="AD2026" s="18">
        <v>0</v>
      </c>
      <c r="AE2026" s="18">
        <v>4224</v>
      </c>
      <c r="AF2026" s="18">
        <v>0</v>
      </c>
      <c r="AG2026" s="18">
        <v>5280</v>
      </c>
      <c r="AH2026" s="18">
        <v>0</v>
      </c>
      <c r="AI2026" s="18">
        <v>8976</v>
      </c>
      <c r="AJ2026" s="18">
        <v>10560</v>
      </c>
      <c r="AK2026" s="23">
        <f>SUM(Y2026:AJ2026)</f>
        <v>52272</v>
      </c>
      <c r="AL2026" s="23">
        <f>MAX(Y2026:AJ2026)</f>
        <v>10560</v>
      </c>
      <c r="AM2026">
        <f>COUNTIF(Y2026:AJ2026,"&gt;1")</f>
        <v>8</v>
      </c>
    </row>
    <row r="2027" spans="1:39" ht="15.75" x14ac:dyDescent="0.25">
      <c r="A2027" s="21" t="s">
        <v>2618</v>
      </c>
      <c r="B2027" s="21" t="s">
        <v>1519</v>
      </c>
      <c r="C2027" s="21">
        <v>53503652</v>
      </c>
      <c r="D2027" s="25" t="s">
        <v>3270</v>
      </c>
      <c r="E2027" s="21" t="s">
        <v>1798</v>
      </c>
      <c r="F2027" s="21" t="s">
        <v>3271</v>
      </c>
      <c r="G2027" s="21" t="s">
        <v>835</v>
      </c>
      <c r="H2027" s="25" t="s">
        <v>121</v>
      </c>
      <c r="I2027" s="21" t="s">
        <v>3228</v>
      </c>
      <c r="J2027" s="21" t="s">
        <v>17</v>
      </c>
      <c r="K2027" s="38">
        <v>46234</v>
      </c>
      <c r="L2027" s="38">
        <v>46226</v>
      </c>
      <c r="M2027" s="39" t="s">
        <v>18</v>
      </c>
      <c r="N2027" s="18">
        <v>0</v>
      </c>
      <c r="O2027" s="18">
        <v>4752</v>
      </c>
      <c r="P2027" s="15" t="str">
        <f>IFERROR((O2027-N2027)/N2027,"")</f>
        <v/>
      </c>
      <c r="Q2027" s="19">
        <v>0</v>
      </c>
      <c r="R2027" s="19">
        <v>27</v>
      </c>
      <c r="S2027" s="15" t="str">
        <f>IFERROR((R2027-Q2027)/Q2027,"")</f>
        <v/>
      </c>
      <c r="T2027" s="19" t="s">
        <v>1610</v>
      </c>
      <c r="U2027" s="15" t="str">
        <f>IFERROR(R2027/T2027,"")</f>
        <v/>
      </c>
      <c r="V2027" s="19">
        <v>0</v>
      </c>
      <c r="W2027" s="19">
        <v>12</v>
      </c>
      <c r="X2027" s="15" t="str">
        <f>IFERROR((W2027-V2027)/V2027,"")</f>
        <v/>
      </c>
      <c r="Y2027" s="18">
        <v>0</v>
      </c>
      <c r="Z2027" s="18">
        <v>0</v>
      </c>
      <c r="AA2027" s="18">
        <v>0</v>
      </c>
      <c r="AB2027" s="18">
        <v>0</v>
      </c>
      <c r="AC2027" s="18">
        <v>0</v>
      </c>
      <c r="AD2027" s="18">
        <v>0</v>
      </c>
      <c r="AE2027" s="18">
        <v>0</v>
      </c>
      <c r="AF2027" s="18">
        <v>0</v>
      </c>
      <c r="AG2027" s="18">
        <v>2112</v>
      </c>
      <c r="AH2027" s="18">
        <v>0</v>
      </c>
      <c r="AI2027" s="18">
        <v>0</v>
      </c>
      <c r="AJ2027" s="18">
        <v>2640</v>
      </c>
      <c r="AK2027" s="23">
        <f>SUM(Y2027:AJ2027)</f>
        <v>4752</v>
      </c>
      <c r="AL2027" s="23">
        <f>MAX(Y2027:AJ2027)</f>
        <v>2640</v>
      </c>
      <c r="AM2027">
        <f>COUNTIF(Y2027:AJ2027,"&gt;1")</f>
        <v>2</v>
      </c>
    </row>
    <row r="2028" spans="1:39" ht="15.75" x14ac:dyDescent="0.25">
      <c r="A2028" s="21"/>
      <c r="B2028" s="21" t="s">
        <v>1519</v>
      </c>
      <c r="C2028" s="21">
        <v>53503652</v>
      </c>
      <c r="D2028" s="25">
        <v>194516</v>
      </c>
      <c r="E2028" s="21" t="s">
        <v>1798</v>
      </c>
      <c r="F2028" s="21" t="s">
        <v>734</v>
      </c>
      <c r="G2028" s="21" t="s">
        <v>337</v>
      </c>
      <c r="H2028" s="25" t="s">
        <v>145</v>
      </c>
      <c r="I2028" s="21" t="s">
        <v>16</v>
      </c>
      <c r="J2028" s="21" t="s">
        <v>17</v>
      </c>
      <c r="K2028" s="38">
        <v>46090</v>
      </c>
      <c r="L2028" s="38">
        <v>46223</v>
      </c>
      <c r="M2028" s="39" t="s">
        <v>18</v>
      </c>
      <c r="N2028" s="18">
        <v>20068</v>
      </c>
      <c r="O2028" s="18">
        <v>0</v>
      </c>
      <c r="P2028" s="15">
        <f>IFERROR((O2028-N2028)/N2028,"")</f>
        <v>-1</v>
      </c>
      <c r="Q2028" s="19">
        <v>460</v>
      </c>
      <c r="R2028" s="19">
        <v>44</v>
      </c>
      <c r="S2028" s="15">
        <f>IFERROR((R2028-Q2028)/Q2028,"")</f>
        <v>-0.90434782608695652</v>
      </c>
      <c r="T2028" s="19">
        <v>4289</v>
      </c>
      <c r="U2028" s="15">
        <f>IFERROR(R2028/T2028,"")</f>
        <v>1.0258801585451154E-2</v>
      </c>
      <c r="V2028" s="19">
        <v>140</v>
      </c>
      <c r="W2028" s="19">
        <v>16</v>
      </c>
      <c r="X2028" s="15">
        <f>IFERROR((W2028-V2028)/V2028,"")</f>
        <v>-0.88571428571428568</v>
      </c>
      <c r="Y2028" s="18">
        <v>0</v>
      </c>
      <c r="Z2028" s="18">
        <v>0</v>
      </c>
      <c r="AA2028" s="18">
        <v>0</v>
      </c>
      <c r="AB2028" s="18">
        <v>0</v>
      </c>
      <c r="AC2028" s="18">
        <v>2112</v>
      </c>
      <c r="AD2028" s="18">
        <v>2112</v>
      </c>
      <c r="AE2028" s="18">
        <v>0</v>
      </c>
      <c r="AF2028" s="18">
        <v>0</v>
      </c>
      <c r="AG2028" s="18">
        <v>0</v>
      </c>
      <c r="AH2028" s="18">
        <v>0</v>
      </c>
      <c r="AI2028" s="18">
        <v>0</v>
      </c>
      <c r="AJ2028" s="18">
        <v>0</v>
      </c>
      <c r="AK2028" s="23">
        <f>SUM(Y2028:AJ2028)</f>
        <v>4224</v>
      </c>
      <c r="AL2028" s="23">
        <f>MAX(Y2028:AJ2028)</f>
        <v>2112</v>
      </c>
      <c r="AM2028">
        <f>COUNTIF(Y2028:AJ2028,"&gt;1")</f>
        <v>2</v>
      </c>
    </row>
    <row r="2029" spans="1:39" ht="15.75" x14ac:dyDescent="0.25">
      <c r="A2029" s="21"/>
      <c r="B2029" s="21" t="s">
        <v>1519</v>
      </c>
      <c r="C2029" s="21">
        <v>53503652</v>
      </c>
      <c r="D2029" s="25">
        <v>101957</v>
      </c>
      <c r="E2029" s="21" t="s">
        <v>1798</v>
      </c>
      <c r="F2029" s="21" t="s">
        <v>734</v>
      </c>
      <c r="G2029" s="21" t="s">
        <v>532</v>
      </c>
      <c r="H2029" s="25" t="s">
        <v>145</v>
      </c>
      <c r="I2029" s="21" t="s">
        <v>16</v>
      </c>
      <c r="J2029" s="21" t="s">
        <v>17</v>
      </c>
      <c r="K2029" s="38">
        <v>45824</v>
      </c>
      <c r="L2029" s="38">
        <v>45839</v>
      </c>
      <c r="M2029" s="39" t="s">
        <v>53</v>
      </c>
      <c r="N2029" s="18">
        <v>2500</v>
      </c>
      <c r="O2029" s="18">
        <v>0</v>
      </c>
      <c r="P2029" s="15">
        <f>IFERROR((O2029-N2029)/N2029,"")</f>
        <v>-1</v>
      </c>
      <c r="Q2029" s="19">
        <v>3</v>
      </c>
      <c r="R2029" s="19">
        <v>0</v>
      </c>
      <c r="S2029" s="15">
        <f>IFERROR((R2029-Q2029)/Q2029,"")</f>
        <v>-1</v>
      </c>
      <c r="T2029" s="19" t="s">
        <v>1610</v>
      </c>
      <c r="U2029" s="15" t="str">
        <f>IFERROR(R2029/T2029,"")</f>
        <v/>
      </c>
      <c r="V2029" s="19">
        <v>1</v>
      </c>
      <c r="W2029" s="19">
        <v>0</v>
      </c>
      <c r="X2029" s="15">
        <f>IFERROR((W2029-V2029)/V2029,"")</f>
        <v>-1</v>
      </c>
      <c r="Y2029" s="18" t="s">
        <v>1610</v>
      </c>
      <c r="Z2029" s="18" t="s">
        <v>1610</v>
      </c>
      <c r="AA2029" s="18" t="s">
        <v>1610</v>
      </c>
      <c r="AB2029" s="18" t="s">
        <v>1610</v>
      </c>
      <c r="AC2029" s="18" t="s">
        <v>1610</v>
      </c>
      <c r="AD2029" s="18" t="s">
        <v>1610</v>
      </c>
      <c r="AE2029" s="18" t="s">
        <v>1610</v>
      </c>
      <c r="AF2029" s="18" t="s">
        <v>1610</v>
      </c>
      <c r="AG2029" s="18" t="s">
        <v>1610</v>
      </c>
      <c r="AH2029" s="18" t="s">
        <v>1610</v>
      </c>
      <c r="AI2029" s="18" t="s">
        <v>1610</v>
      </c>
      <c r="AJ2029" s="18" t="s">
        <v>1610</v>
      </c>
      <c r="AK2029" s="23">
        <f>SUM(Y2029:AJ2029)</f>
        <v>0</v>
      </c>
      <c r="AL2029" s="23">
        <f>MAX(Y2029:AJ2029)</f>
        <v>0</v>
      </c>
      <c r="AM2029">
        <f>COUNTIF(Y2029:AJ2029,"&gt;1")</f>
        <v>0</v>
      </c>
    </row>
    <row r="2030" spans="1:39" ht="15.75" x14ac:dyDescent="0.25">
      <c r="A2030" s="21"/>
      <c r="B2030" s="21" t="s">
        <v>1520</v>
      </c>
      <c r="C2030" s="21">
        <v>53503652</v>
      </c>
      <c r="D2030" s="25" t="s">
        <v>2271</v>
      </c>
      <c r="E2030" s="21" t="s">
        <v>33</v>
      </c>
      <c r="F2030" s="21" t="s">
        <v>734</v>
      </c>
      <c r="G2030" s="21" t="s">
        <v>516</v>
      </c>
      <c r="H2030" s="25" t="s">
        <v>20</v>
      </c>
      <c r="I2030" s="21" t="s">
        <v>16</v>
      </c>
      <c r="J2030" s="21" t="s">
        <v>17</v>
      </c>
      <c r="K2030" s="38">
        <v>46213</v>
      </c>
      <c r="L2030" s="38">
        <v>46233</v>
      </c>
      <c r="M2030" s="39" t="s">
        <v>18</v>
      </c>
      <c r="N2030" s="18">
        <v>13341</v>
      </c>
      <c r="O2030" s="18">
        <v>15840</v>
      </c>
      <c r="P2030" s="15">
        <f>IFERROR((O2030-N2030)/N2030,"")</f>
        <v>0.18731729255677984</v>
      </c>
      <c r="Q2030" s="19">
        <v>19</v>
      </c>
      <c r="R2030" s="19">
        <v>341</v>
      </c>
      <c r="S2030" s="15">
        <f>IFERROR((R2030-Q2030)/Q2030,"")</f>
        <v>16.94736842105263</v>
      </c>
      <c r="T2030" s="19" t="s">
        <v>1610</v>
      </c>
      <c r="U2030" s="15" t="str">
        <f>IFERROR(R2030/T2030,"")</f>
        <v/>
      </c>
      <c r="V2030" s="19">
        <v>64</v>
      </c>
      <c r="W2030" s="19">
        <v>83</v>
      </c>
      <c r="X2030" s="15">
        <f>IFERROR((W2030-V2030)/V2030,"")</f>
        <v>0.296875</v>
      </c>
      <c r="Y2030" s="18">
        <v>5280</v>
      </c>
      <c r="Z2030" s="18">
        <v>0</v>
      </c>
      <c r="AA2030" s="18">
        <v>5280</v>
      </c>
      <c r="AB2030" s="18">
        <v>0</v>
      </c>
      <c r="AC2030" s="18">
        <v>2640</v>
      </c>
      <c r="AD2030" s="18">
        <v>0</v>
      </c>
      <c r="AE2030" s="18">
        <v>0</v>
      </c>
      <c r="AF2030" s="18">
        <v>4224</v>
      </c>
      <c r="AG2030" s="18">
        <v>5280</v>
      </c>
      <c r="AH2030" s="18">
        <v>0</v>
      </c>
      <c r="AI2030" s="18">
        <v>5280</v>
      </c>
      <c r="AJ2030" s="18">
        <v>5280</v>
      </c>
      <c r="AK2030" s="23">
        <f>SUM(Y2030:AJ2030)</f>
        <v>33264</v>
      </c>
      <c r="AL2030" s="23">
        <f>MAX(Y2030:AJ2030)</f>
        <v>5280</v>
      </c>
      <c r="AM2030">
        <f>COUNTIF(Y2030:AJ2030,"&gt;1")</f>
        <v>7</v>
      </c>
    </row>
    <row r="2031" spans="1:39" ht="15.75" x14ac:dyDescent="0.25">
      <c r="A2031" s="21"/>
      <c r="B2031" s="21" t="s">
        <v>1520</v>
      </c>
      <c r="C2031" s="21">
        <v>53503652</v>
      </c>
      <c r="D2031" s="25">
        <v>501596</v>
      </c>
      <c r="E2031" s="21" t="s">
        <v>33</v>
      </c>
      <c r="F2031" s="21" t="s">
        <v>734</v>
      </c>
      <c r="G2031" s="21" t="s">
        <v>120</v>
      </c>
      <c r="H2031" s="25" t="s">
        <v>121</v>
      </c>
      <c r="I2031" s="21" t="s">
        <v>16</v>
      </c>
      <c r="J2031" s="21" t="s">
        <v>17</v>
      </c>
      <c r="K2031" s="38">
        <v>46218</v>
      </c>
      <c r="L2031" s="38">
        <v>46230</v>
      </c>
      <c r="M2031" s="39" t="s">
        <v>18</v>
      </c>
      <c r="N2031" s="18">
        <v>0</v>
      </c>
      <c r="O2031" s="18">
        <v>7376</v>
      </c>
      <c r="P2031" s="15" t="str">
        <f>IFERROR((O2031-N2031)/N2031,"")</f>
        <v/>
      </c>
      <c r="Q2031" s="19">
        <v>280</v>
      </c>
      <c r="R2031" s="19">
        <v>76</v>
      </c>
      <c r="S2031" s="15">
        <f>IFERROR((R2031-Q2031)/Q2031,"")</f>
        <v>-0.72857142857142854</v>
      </c>
      <c r="T2031" s="19">
        <v>3534</v>
      </c>
      <c r="U2031" s="15">
        <f>IFERROR(R2031/T2031,"")</f>
        <v>2.1505376344086023E-2</v>
      </c>
      <c r="V2031" s="19">
        <v>116</v>
      </c>
      <c r="W2031" s="19">
        <v>33</v>
      </c>
      <c r="X2031" s="15">
        <f>IFERROR((W2031-V2031)/V2031,"")</f>
        <v>-0.71551724137931039</v>
      </c>
      <c r="Y2031" s="18">
        <v>0</v>
      </c>
      <c r="Z2031" s="18">
        <v>0</v>
      </c>
      <c r="AA2031" s="18">
        <v>0</v>
      </c>
      <c r="AB2031" s="18">
        <v>0</v>
      </c>
      <c r="AC2031" s="18">
        <v>2632</v>
      </c>
      <c r="AD2031" s="18">
        <v>0</v>
      </c>
      <c r="AE2031" s="18">
        <v>0</v>
      </c>
      <c r="AF2031" s="18">
        <v>4224</v>
      </c>
      <c r="AG2031" s="18">
        <v>3152</v>
      </c>
      <c r="AH2031" s="18">
        <v>0</v>
      </c>
      <c r="AI2031" s="18">
        <v>0</v>
      </c>
      <c r="AJ2031" s="18">
        <v>4224</v>
      </c>
      <c r="AK2031" s="23">
        <f>SUM(Y2031:AJ2031)</f>
        <v>14232</v>
      </c>
      <c r="AL2031" s="23">
        <f>MAX(Y2031:AJ2031)</f>
        <v>4224</v>
      </c>
      <c r="AM2031">
        <f>COUNTIF(Y2031:AJ2031,"&gt;1")</f>
        <v>4</v>
      </c>
    </row>
    <row r="2032" spans="1:39" ht="15.75" x14ac:dyDescent="0.25">
      <c r="A2032" s="21"/>
      <c r="B2032" s="21"/>
      <c r="C2032" s="21">
        <v>53563192</v>
      </c>
      <c r="D2032" s="25" t="s">
        <v>2472</v>
      </c>
      <c r="E2032" s="21" t="s">
        <v>1575</v>
      </c>
      <c r="F2032" s="21" t="s">
        <v>2473</v>
      </c>
      <c r="G2032" s="21" t="s">
        <v>632</v>
      </c>
      <c r="H2032" s="25" t="s">
        <v>77</v>
      </c>
      <c r="I2032" s="21" t="s">
        <v>16</v>
      </c>
      <c r="J2032" s="21" t="s">
        <v>17</v>
      </c>
      <c r="K2032" s="38">
        <v>46135</v>
      </c>
      <c r="L2032" s="38">
        <v>46237</v>
      </c>
      <c r="M2032" s="39" t="s">
        <v>18</v>
      </c>
      <c r="N2032" s="18">
        <v>360</v>
      </c>
      <c r="O2032" s="18">
        <v>144</v>
      </c>
      <c r="P2032" s="15">
        <f>IFERROR((O2032-N2032)/N2032,"")</f>
        <v>-0.6</v>
      </c>
      <c r="Q2032" s="19">
        <v>28</v>
      </c>
      <c r="R2032" s="19">
        <v>62</v>
      </c>
      <c r="S2032" s="15">
        <f>IFERROR((R2032-Q2032)/Q2032,"")</f>
        <v>1.2142857142857142</v>
      </c>
      <c r="T2032" s="19">
        <v>107</v>
      </c>
      <c r="U2032" s="15">
        <f>IFERROR(R2032/T2032,"")</f>
        <v>0.57943925233644855</v>
      </c>
      <c r="V2032" s="19">
        <v>16</v>
      </c>
      <c r="W2032" s="19">
        <v>12</v>
      </c>
      <c r="X2032" s="15">
        <f>IFERROR((W2032-V2032)/V2032,"")</f>
        <v>-0.25</v>
      </c>
      <c r="Y2032" s="18">
        <v>0</v>
      </c>
      <c r="Z2032" s="18">
        <v>180</v>
      </c>
      <c r="AA2032" s="18">
        <v>0</v>
      </c>
      <c r="AB2032" s="18">
        <v>0</v>
      </c>
      <c r="AC2032" s="18">
        <v>0</v>
      </c>
      <c r="AD2032" s="18">
        <v>0</v>
      </c>
      <c r="AE2032" s="18">
        <v>0</v>
      </c>
      <c r="AF2032" s="18">
        <v>0</v>
      </c>
      <c r="AG2032" s="18">
        <v>144</v>
      </c>
      <c r="AH2032" s="18">
        <v>0</v>
      </c>
      <c r="AI2032" s="18">
        <v>0</v>
      </c>
      <c r="AJ2032" s="18">
        <v>0</v>
      </c>
      <c r="AK2032" s="23">
        <f>SUM(Y2032:AJ2032)</f>
        <v>324</v>
      </c>
      <c r="AL2032" s="23">
        <f>MAX(Y2032:AJ2032)</f>
        <v>180</v>
      </c>
      <c r="AM2032">
        <f>COUNTIF(Y2032:AJ2032,"&gt;1")</f>
        <v>2</v>
      </c>
    </row>
    <row r="2033" spans="1:39" ht="15.75" x14ac:dyDescent="0.25">
      <c r="A2033" s="21"/>
      <c r="B2033" s="21" t="s">
        <v>1519</v>
      </c>
      <c r="C2033" s="21">
        <v>53612975</v>
      </c>
      <c r="D2033" s="25" t="s">
        <v>1804</v>
      </c>
      <c r="E2033" s="21" t="s">
        <v>1798</v>
      </c>
      <c r="F2033" s="21" t="s">
        <v>1805</v>
      </c>
      <c r="G2033" s="21" t="s">
        <v>1543</v>
      </c>
      <c r="H2033" s="25" t="s">
        <v>145</v>
      </c>
      <c r="I2033" s="21" t="s">
        <v>27</v>
      </c>
      <c r="J2033" s="21" t="s">
        <v>210</v>
      </c>
      <c r="K2033" s="38">
        <v>46234</v>
      </c>
      <c r="L2033" s="38">
        <v>46238</v>
      </c>
      <c r="M2033" s="39" t="s">
        <v>18</v>
      </c>
      <c r="N2033" s="18">
        <v>0</v>
      </c>
      <c r="O2033" s="18">
        <v>7200</v>
      </c>
      <c r="P2033" s="15" t="str">
        <f>IFERROR((O2033-N2033)/N2033,"")</f>
        <v/>
      </c>
      <c r="Q2033" s="19">
        <v>127</v>
      </c>
      <c r="R2033" s="19">
        <v>68</v>
      </c>
      <c r="S2033" s="15">
        <f>IFERROR((R2033-Q2033)/Q2033,"")</f>
        <v>-0.46456692913385828</v>
      </c>
      <c r="T2033" s="19">
        <v>118</v>
      </c>
      <c r="U2033" s="15">
        <f>IFERROR(R2033/T2033,"")</f>
        <v>0.57627118644067798</v>
      </c>
      <c r="V2033" s="19">
        <v>110</v>
      </c>
      <c r="W2033" s="19">
        <v>57</v>
      </c>
      <c r="X2033" s="15">
        <f>IFERROR((W2033-V2033)/V2033,"")</f>
        <v>-0.48181818181818181</v>
      </c>
      <c r="Y2033" s="18">
        <v>0</v>
      </c>
      <c r="Z2033" s="18">
        <v>0</v>
      </c>
      <c r="AA2033" s="18">
        <v>0</v>
      </c>
      <c r="AB2033" s="18">
        <v>0</v>
      </c>
      <c r="AC2033" s="18">
        <v>0</v>
      </c>
      <c r="AD2033" s="18">
        <v>7200</v>
      </c>
      <c r="AE2033" s="18">
        <v>0</v>
      </c>
      <c r="AF2033" s="18">
        <v>0</v>
      </c>
      <c r="AG2033" s="18">
        <v>0</v>
      </c>
      <c r="AH2033" s="18">
        <v>0</v>
      </c>
      <c r="AI2033" s="18">
        <v>0</v>
      </c>
      <c r="AJ2033" s="18">
        <v>7200</v>
      </c>
      <c r="AK2033" s="23">
        <f>SUM(Y2033:AJ2033)</f>
        <v>14400</v>
      </c>
      <c r="AL2033" s="23">
        <f>MAX(Y2033:AJ2033)</f>
        <v>7200</v>
      </c>
      <c r="AM2033">
        <f>COUNTIF(Y2033:AJ2033,"&gt;1")</f>
        <v>2</v>
      </c>
    </row>
    <row r="2034" spans="1:39" ht="15.75" x14ac:dyDescent="0.25">
      <c r="A2034" s="21"/>
      <c r="B2034" s="21" t="s">
        <v>1519</v>
      </c>
      <c r="C2034" s="21">
        <v>53612975</v>
      </c>
      <c r="D2034" s="25" t="s">
        <v>2247</v>
      </c>
      <c r="E2034" s="21" t="s">
        <v>1798</v>
      </c>
      <c r="F2034" s="21" t="s">
        <v>1805</v>
      </c>
      <c r="G2034" s="21" t="s">
        <v>338</v>
      </c>
      <c r="H2034" s="25" t="s">
        <v>145</v>
      </c>
      <c r="I2034" s="21" t="s">
        <v>27</v>
      </c>
      <c r="J2034" s="21" t="s">
        <v>210</v>
      </c>
      <c r="K2034" s="38">
        <v>45861</v>
      </c>
      <c r="L2034" s="38"/>
      <c r="M2034" s="39" t="s">
        <v>53</v>
      </c>
      <c r="N2034" s="18">
        <v>7650</v>
      </c>
      <c r="O2034" s="18">
        <v>0</v>
      </c>
      <c r="P2034" s="15">
        <f>IFERROR((O2034-N2034)/N2034,"")</f>
        <v>-1</v>
      </c>
      <c r="Q2034" s="19">
        <v>0</v>
      </c>
      <c r="R2034" s="19">
        <v>0</v>
      </c>
      <c r="S2034" s="15" t="str">
        <f>IFERROR((R2034-Q2034)/Q2034,"")</f>
        <v/>
      </c>
      <c r="T2034" s="19" t="s">
        <v>1610</v>
      </c>
      <c r="U2034" s="15" t="str">
        <f>IFERROR(R2034/T2034,"")</f>
        <v/>
      </c>
      <c r="V2034" s="19" t="s">
        <v>1610</v>
      </c>
      <c r="W2034" s="19" t="s">
        <v>1610</v>
      </c>
      <c r="X2034" s="15" t="str">
        <f>IFERROR((W2034-V2034)/V2034,"")</f>
        <v/>
      </c>
      <c r="Y2034" s="18" t="s">
        <v>1610</v>
      </c>
      <c r="Z2034" s="18" t="s">
        <v>1610</v>
      </c>
      <c r="AA2034" s="18" t="s">
        <v>1610</v>
      </c>
      <c r="AB2034" s="18" t="s">
        <v>1610</v>
      </c>
      <c r="AC2034" s="18" t="s">
        <v>1610</v>
      </c>
      <c r="AD2034" s="18" t="s">
        <v>1610</v>
      </c>
      <c r="AE2034" s="18" t="s">
        <v>1610</v>
      </c>
      <c r="AF2034" s="18" t="s">
        <v>1610</v>
      </c>
      <c r="AG2034" s="18" t="s">
        <v>1610</v>
      </c>
      <c r="AH2034" s="18" t="s">
        <v>1610</v>
      </c>
      <c r="AI2034" s="18" t="s">
        <v>1610</v>
      </c>
      <c r="AJ2034" s="18" t="s">
        <v>1610</v>
      </c>
      <c r="AK2034" s="23">
        <f>SUM(Y2034:AJ2034)</f>
        <v>0</v>
      </c>
      <c r="AL2034" s="23">
        <f>MAX(Y2034:AJ2034)</f>
        <v>0</v>
      </c>
      <c r="AM2034">
        <f>COUNTIF(Y2034:AJ2034,"&gt;1")</f>
        <v>0</v>
      </c>
    </row>
    <row r="2035" spans="1:39" ht="15.75" x14ac:dyDescent="0.25">
      <c r="A2035" s="21" t="s">
        <v>2618</v>
      </c>
      <c r="B2035" s="21" t="s">
        <v>1519</v>
      </c>
      <c r="C2035" s="21">
        <v>53628737</v>
      </c>
      <c r="D2035" s="25" t="s">
        <v>3341</v>
      </c>
      <c r="E2035" s="21" t="s">
        <v>24</v>
      </c>
      <c r="F2035" s="21" t="s">
        <v>3342</v>
      </c>
      <c r="G2035" s="21" t="s">
        <v>3343</v>
      </c>
      <c r="H2035" s="25" t="s">
        <v>79</v>
      </c>
      <c r="I2035" s="21" t="s">
        <v>21</v>
      </c>
      <c r="J2035" s="21" t="s">
        <v>21</v>
      </c>
      <c r="K2035" s="38">
        <v>46154</v>
      </c>
      <c r="L2035" s="38"/>
      <c r="M2035" s="39" t="s">
        <v>18</v>
      </c>
      <c r="N2035" s="18">
        <v>0</v>
      </c>
      <c r="O2035" s="18">
        <v>5794</v>
      </c>
      <c r="P2035" s="15" t="str">
        <f>IFERROR((O2035-N2035)/N2035,"")</f>
        <v/>
      </c>
      <c r="Q2035" s="19">
        <v>0</v>
      </c>
      <c r="R2035" s="19">
        <v>0</v>
      </c>
      <c r="S2035" s="15" t="str">
        <f>IFERROR((R2035-Q2035)/Q2035,"")</f>
        <v/>
      </c>
      <c r="T2035" s="19" t="s">
        <v>1610</v>
      </c>
      <c r="U2035" s="15" t="str">
        <f>IFERROR(R2035/T2035,"")</f>
        <v/>
      </c>
      <c r="V2035" s="19" t="s">
        <v>1610</v>
      </c>
      <c r="W2035" s="19" t="s">
        <v>1610</v>
      </c>
      <c r="X2035" s="15" t="str">
        <f>IFERROR((W2035-V2035)/V2035,"")</f>
        <v/>
      </c>
      <c r="Y2035" s="18">
        <v>0</v>
      </c>
      <c r="Z2035" s="18">
        <v>0</v>
      </c>
      <c r="AA2035" s="18">
        <v>0</v>
      </c>
      <c r="AB2035" s="18">
        <v>0</v>
      </c>
      <c r="AC2035" s="18">
        <v>0</v>
      </c>
      <c r="AD2035" s="18">
        <v>0</v>
      </c>
      <c r="AE2035" s="18">
        <v>0</v>
      </c>
      <c r="AF2035" s="18">
        <v>0</v>
      </c>
      <c r="AG2035" s="18">
        <v>0</v>
      </c>
      <c r="AH2035" s="18">
        <v>5794</v>
      </c>
      <c r="AI2035" s="18">
        <v>0</v>
      </c>
      <c r="AJ2035" s="18">
        <v>0</v>
      </c>
      <c r="AK2035" s="23">
        <f>SUM(Y2035:AJ2035)</f>
        <v>5794</v>
      </c>
      <c r="AL2035" s="23">
        <f>MAX(Y2035:AJ2035)</f>
        <v>5794</v>
      </c>
      <c r="AM2035">
        <f>COUNTIF(Y2035:AJ2035,"&gt;1")</f>
        <v>1</v>
      </c>
    </row>
    <row r="2036" spans="1:39" ht="15.75" x14ac:dyDescent="0.25">
      <c r="A2036" s="21"/>
      <c r="B2036" s="21" t="s">
        <v>1519</v>
      </c>
      <c r="C2036" s="21">
        <v>53811006</v>
      </c>
      <c r="D2036" s="25">
        <v>500732</v>
      </c>
      <c r="E2036" s="21" t="s">
        <v>69</v>
      </c>
      <c r="F2036" s="21" t="s">
        <v>1060</v>
      </c>
      <c r="G2036" s="21" t="s">
        <v>375</v>
      </c>
      <c r="H2036" s="25" t="s">
        <v>20</v>
      </c>
      <c r="I2036" s="21" t="s">
        <v>27</v>
      </c>
      <c r="J2036" s="21" t="s">
        <v>28</v>
      </c>
      <c r="K2036" s="38">
        <v>45714</v>
      </c>
      <c r="L2036" s="38">
        <v>46122</v>
      </c>
      <c r="M2036" s="39" t="s">
        <v>53</v>
      </c>
      <c r="N2036" s="18">
        <v>0</v>
      </c>
      <c r="O2036" s="18">
        <v>0</v>
      </c>
      <c r="P2036" s="15" t="str">
        <f>IFERROR((O2036-N2036)/N2036,"")</f>
        <v/>
      </c>
      <c r="Q2036" s="19">
        <v>201</v>
      </c>
      <c r="R2036" s="19">
        <v>12</v>
      </c>
      <c r="S2036" s="15">
        <f>IFERROR((R2036-Q2036)/Q2036,"")</f>
        <v>-0.94029850746268662</v>
      </c>
      <c r="T2036" s="19">
        <v>5963</v>
      </c>
      <c r="U2036" s="15">
        <f>IFERROR(R2036/T2036,"")</f>
        <v>2.012409860808318E-3</v>
      </c>
      <c r="V2036" s="19">
        <v>70</v>
      </c>
      <c r="W2036" s="19">
        <v>6</v>
      </c>
      <c r="X2036" s="15">
        <f>IFERROR((W2036-V2036)/V2036,"")</f>
        <v>-0.91428571428571426</v>
      </c>
      <c r="Y2036" s="18" t="s">
        <v>1610</v>
      </c>
      <c r="Z2036" s="18" t="s">
        <v>1610</v>
      </c>
      <c r="AA2036" s="18" t="s">
        <v>1610</v>
      </c>
      <c r="AB2036" s="18" t="s">
        <v>1610</v>
      </c>
      <c r="AC2036" s="18" t="s">
        <v>1610</v>
      </c>
      <c r="AD2036" s="18" t="s">
        <v>1610</v>
      </c>
      <c r="AE2036" s="18" t="s">
        <v>1610</v>
      </c>
      <c r="AF2036" s="18" t="s">
        <v>1610</v>
      </c>
      <c r="AG2036" s="18" t="s">
        <v>1610</v>
      </c>
      <c r="AH2036" s="18" t="s">
        <v>1610</v>
      </c>
      <c r="AI2036" s="18" t="s">
        <v>1610</v>
      </c>
      <c r="AJ2036" s="18" t="s">
        <v>1610</v>
      </c>
      <c r="AK2036" s="23">
        <f>SUM(Y2036:AJ2036)</f>
        <v>0</v>
      </c>
      <c r="AL2036" s="23">
        <f>MAX(Y2036:AJ2036)</f>
        <v>0</v>
      </c>
      <c r="AM2036">
        <f>COUNTIF(Y2036:AJ2036,"&gt;1")</f>
        <v>0</v>
      </c>
    </row>
    <row r="2037" spans="1:39" ht="15.75" x14ac:dyDescent="0.25">
      <c r="A2037" s="21"/>
      <c r="B2037" s="21" t="s">
        <v>1520</v>
      </c>
      <c r="C2037" s="21">
        <v>54016278</v>
      </c>
      <c r="D2037" s="25" t="s">
        <v>2412</v>
      </c>
      <c r="E2037" s="21" t="s">
        <v>1798</v>
      </c>
      <c r="F2037" s="21" t="s">
        <v>2413</v>
      </c>
      <c r="G2037" s="21" t="s">
        <v>337</v>
      </c>
      <c r="H2037" s="25" t="s">
        <v>145</v>
      </c>
      <c r="I2037" s="21" t="s">
        <v>16</v>
      </c>
      <c r="J2037" s="21" t="s">
        <v>17</v>
      </c>
      <c r="K2037" s="38">
        <v>46191</v>
      </c>
      <c r="L2037" s="38">
        <v>45985</v>
      </c>
      <c r="M2037" s="39" t="s">
        <v>18</v>
      </c>
      <c r="N2037" s="18">
        <v>3060</v>
      </c>
      <c r="O2037" s="18">
        <v>3482</v>
      </c>
      <c r="P2037" s="15">
        <f>IFERROR((O2037-N2037)/N2037,"")</f>
        <v>0.13790849673202615</v>
      </c>
      <c r="Q2037" s="19">
        <v>0</v>
      </c>
      <c r="R2037" s="19">
        <v>0</v>
      </c>
      <c r="S2037" s="15" t="str">
        <f>IFERROR((R2037-Q2037)/Q2037,"")</f>
        <v/>
      </c>
      <c r="T2037" s="19" t="s">
        <v>1610</v>
      </c>
      <c r="U2037" s="15" t="str">
        <f>IFERROR(R2037/T2037,"")</f>
        <v/>
      </c>
      <c r="V2037" s="19">
        <v>20</v>
      </c>
      <c r="W2037" s="19">
        <v>0</v>
      </c>
      <c r="X2037" s="15">
        <f>IFERROR((W2037-V2037)/V2037,"")</f>
        <v>-1</v>
      </c>
      <c r="Y2037" s="18">
        <v>0</v>
      </c>
      <c r="Z2037" s="18">
        <v>0</v>
      </c>
      <c r="AA2037" s="18">
        <v>0</v>
      </c>
      <c r="AB2037" s="18">
        <v>0</v>
      </c>
      <c r="AC2037" s="18">
        <v>0</v>
      </c>
      <c r="AD2037" s="18">
        <v>832</v>
      </c>
      <c r="AE2037" s="18">
        <v>1224</v>
      </c>
      <c r="AF2037" s="18">
        <v>0</v>
      </c>
      <c r="AG2037" s="18">
        <v>1237</v>
      </c>
      <c r="AH2037" s="18">
        <v>1191</v>
      </c>
      <c r="AI2037" s="18">
        <v>1054</v>
      </c>
      <c r="AJ2037" s="18">
        <v>0</v>
      </c>
      <c r="AK2037" s="23">
        <f>SUM(Y2037:AJ2037)</f>
        <v>5538</v>
      </c>
      <c r="AL2037" s="23">
        <f>MAX(Y2037:AJ2037)</f>
        <v>1237</v>
      </c>
      <c r="AM2037">
        <f>COUNTIF(Y2037:AJ2037,"&gt;1")</f>
        <v>5</v>
      </c>
    </row>
    <row r="2038" spans="1:39" ht="15.75" x14ac:dyDescent="0.25">
      <c r="A2038" s="21"/>
      <c r="B2038" s="21" t="s">
        <v>1520</v>
      </c>
      <c r="C2038" s="21">
        <v>54127733</v>
      </c>
      <c r="D2038" s="25">
        <v>193704</v>
      </c>
      <c r="E2038" s="21" t="s">
        <v>1180</v>
      </c>
      <c r="F2038" s="21" t="s">
        <v>935</v>
      </c>
      <c r="G2038" s="21" t="s">
        <v>936</v>
      </c>
      <c r="H2038" s="25" t="s">
        <v>20</v>
      </c>
      <c r="I2038" s="21" t="s">
        <v>67</v>
      </c>
      <c r="J2038" s="21" t="s">
        <v>416</v>
      </c>
      <c r="K2038" s="38">
        <v>45020</v>
      </c>
      <c r="L2038" s="38">
        <v>46077</v>
      </c>
      <c r="M2038" s="39" t="s">
        <v>53</v>
      </c>
      <c r="N2038" s="18">
        <v>0</v>
      </c>
      <c r="O2038" s="18">
        <v>0</v>
      </c>
      <c r="P2038" s="15" t="str">
        <f>IFERROR((O2038-N2038)/N2038,"")</f>
        <v/>
      </c>
      <c r="Q2038" s="19">
        <v>2</v>
      </c>
      <c r="R2038" s="19">
        <v>0</v>
      </c>
      <c r="S2038" s="15">
        <f>IFERROR((R2038-Q2038)/Q2038,"")</f>
        <v>-1</v>
      </c>
      <c r="T2038" s="19">
        <v>2</v>
      </c>
      <c r="U2038" s="15">
        <f>IFERROR(R2038/T2038,"")</f>
        <v>0</v>
      </c>
      <c r="V2038" s="19">
        <v>7</v>
      </c>
      <c r="W2038" s="19">
        <v>0</v>
      </c>
      <c r="X2038" s="15">
        <f>IFERROR((W2038-V2038)/V2038,"")</f>
        <v>-1</v>
      </c>
      <c r="Y2038" s="18" t="s">
        <v>1610</v>
      </c>
      <c r="Z2038" s="18" t="s">
        <v>1610</v>
      </c>
      <c r="AA2038" s="18" t="s">
        <v>1610</v>
      </c>
      <c r="AB2038" s="18" t="s">
        <v>1610</v>
      </c>
      <c r="AC2038" s="18" t="s">
        <v>1610</v>
      </c>
      <c r="AD2038" s="18" t="s">
        <v>1610</v>
      </c>
      <c r="AE2038" s="18" t="s">
        <v>1610</v>
      </c>
      <c r="AF2038" s="18" t="s">
        <v>1610</v>
      </c>
      <c r="AG2038" s="18" t="s">
        <v>1610</v>
      </c>
      <c r="AH2038" s="18" t="s">
        <v>1610</v>
      </c>
      <c r="AI2038" s="18" t="s">
        <v>1610</v>
      </c>
      <c r="AJ2038" s="18" t="s">
        <v>1610</v>
      </c>
      <c r="AK2038" s="23">
        <f>SUM(Y2038:AJ2038)</f>
        <v>0</v>
      </c>
      <c r="AL2038" s="23">
        <f>MAX(Y2038:AJ2038)</f>
        <v>0</v>
      </c>
      <c r="AM2038">
        <f>COUNTIF(Y2038:AJ2038,"&gt;1")</f>
        <v>0</v>
      </c>
    </row>
    <row r="2039" spans="1:39" ht="15.75" x14ac:dyDescent="0.25">
      <c r="A2039" s="21"/>
      <c r="B2039" s="21" t="s">
        <v>1519</v>
      </c>
      <c r="C2039" s="21">
        <v>54470679</v>
      </c>
      <c r="D2039" s="25">
        <v>100224</v>
      </c>
      <c r="E2039" s="21" t="s">
        <v>69</v>
      </c>
      <c r="F2039" s="21" t="s">
        <v>142</v>
      </c>
      <c r="G2039" s="21" t="s">
        <v>143</v>
      </c>
      <c r="H2039" s="25" t="s">
        <v>20</v>
      </c>
      <c r="I2039" s="21" t="s">
        <v>27</v>
      </c>
      <c r="J2039" s="21" t="s">
        <v>28</v>
      </c>
      <c r="K2039" s="38">
        <v>46226</v>
      </c>
      <c r="L2039" s="38">
        <v>46240</v>
      </c>
      <c r="M2039" s="39" t="s">
        <v>18</v>
      </c>
      <c r="N2039" s="18">
        <v>104820</v>
      </c>
      <c r="O2039" s="18">
        <v>32262</v>
      </c>
      <c r="P2039" s="15">
        <f>IFERROR((O2039-N2039)/N2039,"")</f>
        <v>-0.6922152261018889</v>
      </c>
      <c r="Q2039" s="19">
        <v>1687</v>
      </c>
      <c r="R2039" s="19">
        <v>1163</v>
      </c>
      <c r="S2039" s="15">
        <f>IFERROR((R2039-Q2039)/Q2039,"")</f>
        <v>-0.3106105512744517</v>
      </c>
      <c r="T2039" s="19">
        <v>7971</v>
      </c>
      <c r="U2039" s="15">
        <f>IFERROR(R2039/T2039,"")</f>
        <v>0.14590390164345754</v>
      </c>
      <c r="V2039" s="19">
        <v>436</v>
      </c>
      <c r="W2039" s="19">
        <v>397</v>
      </c>
      <c r="X2039" s="15">
        <f>IFERROR((W2039-V2039)/V2039,"")</f>
        <v>-8.9449541284403675E-2</v>
      </c>
      <c r="Y2039" s="18">
        <v>27000</v>
      </c>
      <c r="Z2039" s="18">
        <v>38220</v>
      </c>
      <c r="AA2039" s="18">
        <v>27000</v>
      </c>
      <c r="AB2039" s="18">
        <v>0</v>
      </c>
      <c r="AC2039" s="18">
        <v>0</v>
      </c>
      <c r="AD2039" s="18">
        <v>11220</v>
      </c>
      <c r="AE2039" s="18">
        <v>517</v>
      </c>
      <c r="AF2039" s="18">
        <v>15000</v>
      </c>
      <c r="AG2039" s="18">
        <v>1484</v>
      </c>
      <c r="AH2039" s="18">
        <v>0</v>
      </c>
      <c r="AI2039" s="18">
        <v>10200</v>
      </c>
      <c r="AJ2039" s="18">
        <v>20578</v>
      </c>
      <c r="AK2039" s="23">
        <f>SUM(Y2039:AJ2039)</f>
        <v>151219</v>
      </c>
      <c r="AL2039" s="23">
        <f>MAX(Y2039:AJ2039)</f>
        <v>38220</v>
      </c>
      <c r="AM2039">
        <f>COUNTIF(Y2039:AJ2039,"&gt;1")</f>
        <v>9</v>
      </c>
    </row>
    <row r="2040" spans="1:39" ht="15.75" x14ac:dyDescent="0.25">
      <c r="A2040" s="21"/>
      <c r="B2040" s="21" t="s">
        <v>1520</v>
      </c>
      <c r="C2040" s="21">
        <v>54702871</v>
      </c>
      <c r="D2040" s="25">
        <v>194572</v>
      </c>
      <c r="E2040" s="21" t="s">
        <v>1209</v>
      </c>
      <c r="F2040" s="21" t="s">
        <v>1704</v>
      </c>
      <c r="G2040" s="21" t="s">
        <v>156</v>
      </c>
      <c r="H2040" s="25" t="s">
        <v>121</v>
      </c>
      <c r="I2040" s="21" t="s">
        <v>88</v>
      </c>
      <c r="J2040" s="21" t="s">
        <v>93</v>
      </c>
      <c r="K2040" s="38">
        <v>46232</v>
      </c>
      <c r="L2040" s="38">
        <v>46238</v>
      </c>
      <c r="M2040" s="39" t="s">
        <v>18</v>
      </c>
      <c r="N2040" s="18">
        <v>3120</v>
      </c>
      <c r="O2040" s="18">
        <v>8427</v>
      </c>
      <c r="P2040" s="15">
        <f>IFERROR((O2040-N2040)/N2040,"")</f>
        <v>1.7009615384615384</v>
      </c>
      <c r="Q2040" s="19">
        <v>1</v>
      </c>
      <c r="R2040" s="19">
        <v>43</v>
      </c>
      <c r="S2040" s="15">
        <f>IFERROR((R2040-Q2040)/Q2040,"")</f>
        <v>42</v>
      </c>
      <c r="T2040" s="19">
        <v>6</v>
      </c>
      <c r="U2040" s="15">
        <f>IFERROR(R2040/T2040,"")</f>
        <v>7.166666666666667</v>
      </c>
      <c r="V2040" s="19">
        <v>11</v>
      </c>
      <c r="W2040" s="19">
        <v>32</v>
      </c>
      <c r="X2040" s="15">
        <f>IFERROR((W2040-V2040)/V2040,"")</f>
        <v>1.9090909090909092</v>
      </c>
      <c r="Y2040" s="18">
        <v>1620</v>
      </c>
      <c r="Z2040" s="18">
        <v>0</v>
      </c>
      <c r="AA2040" s="18">
        <v>2731</v>
      </c>
      <c r="AB2040" s="18">
        <v>0</v>
      </c>
      <c r="AC2040" s="18">
        <v>0</v>
      </c>
      <c r="AD2040" s="18">
        <v>0</v>
      </c>
      <c r="AE2040" s="18">
        <v>0</v>
      </c>
      <c r="AF2040" s="18">
        <v>8040</v>
      </c>
      <c r="AG2040" s="18">
        <v>0</v>
      </c>
      <c r="AH2040" s="18">
        <v>5472</v>
      </c>
      <c r="AI2040" s="18">
        <v>2160</v>
      </c>
      <c r="AJ2040" s="18">
        <v>795</v>
      </c>
      <c r="AK2040" s="23">
        <f>SUM(Y2040:AJ2040)</f>
        <v>20818</v>
      </c>
      <c r="AL2040" s="23">
        <f>MAX(Y2040:AJ2040)</f>
        <v>8040</v>
      </c>
      <c r="AM2040">
        <f>COUNTIF(Y2040:AJ2040,"&gt;1")</f>
        <v>6</v>
      </c>
    </row>
    <row r="2041" spans="1:39" ht="15.75" x14ac:dyDescent="0.25">
      <c r="A2041" s="21"/>
      <c r="B2041" s="21" t="s">
        <v>1520</v>
      </c>
      <c r="C2041" s="21">
        <v>54781944</v>
      </c>
      <c r="D2041" s="25" t="s">
        <v>2499</v>
      </c>
      <c r="E2041" s="21" t="s">
        <v>1798</v>
      </c>
      <c r="F2041" s="21" t="s">
        <v>2556</v>
      </c>
      <c r="G2041" s="21" t="s">
        <v>661</v>
      </c>
      <c r="H2041" s="25" t="s">
        <v>170</v>
      </c>
      <c r="I2041" s="21" t="s">
        <v>16</v>
      </c>
      <c r="J2041" s="21" t="s">
        <v>17</v>
      </c>
      <c r="K2041" s="38">
        <v>46112</v>
      </c>
      <c r="L2041" s="38">
        <v>46184</v>
      </c>
      <c r="M2041" s="39" t="s">
        <v>18</v>
      </c>
      <c r="N2041" s="18">
        <v>1440</v>
      </c>
      <c r="O2041" s="18">
        <v>0</v>
      </c>
      <c r="P2041" s="15">
        <f>IFERROR((O2041-N2041)/N2041,"")</f>
        <v>-1</v>
      </c>
      <c r="Q2041" s="19">
        <v>31</v>
      </c>
      <c r="R2041" s="19">
        <v>44</v>
      </c>
      <c r="S2041" s="15">
        <f>IFERROR((R2041-Q2041)/Q2041,"")</f>
        <v>0.41935483870967744</v>
      </c>
      <c r="T2041" s="19" t="s">
        <v>1610</v>
      </c>
      <c r="U2041" s="15" t="str">
        <f>IFERROR(R2041/T2041,"")</f>
        <v/>
      </c>
      <c r="V2041" s="19">
        <v>20</v>
      </c>
      <c r="W2041" s="19">
        <v>10</v>
      </c>
      <c r="X2041" s="15">
        <f>IFERROR((W2041-V2041)/V2041,"")</f>
        <v>-0.5</v>
      </c>
      <c r="Y2041" s="18">
        <v>0</v>
      </c>
      <c r="Z2041" s="18">
        <v>0</v>
      </c>
      <c r="AA2041" s="18">
        <v>0</v>
      </c>
      <c r="AB2041" s="18">
        <v>0</v>
      </c>
      <c r="AC2041" s="18">
        <v>0</v>
      </c>
      <c r="AD2041" s="18">
        <v>180</v>
      </c>
      <c r="AE2041" s="18">
        <v>0</v>
      </c>
      <c r="AF2041" s="18">
        <v>144</v>
      </c>
      <c r="AG2041" s="18">
        <v>0</v>
      </c>
      <c r="AH2041" s="18">
        <v>0</v>
      </c>
      <c r="AI2041" s="18">
        <v>0</v>
      </c>
      <c r="AJ2041" s="18">
        <v>0</v>
      </c>
      <c r="AK2041" s="23">
        <f>SUM(Y2041:AJ2041)</f>
        <v>324</v>
      </c>
      <c r="AL2041" s="23">
        <f>MAX(Y2041:AJ2041)</f>
        <v>180</v>
      </c>
      <c r="AM2041">
        <f>COUNTIF(Y2041:AJ2041,"&gt;1")</f>
        <v>2</v>
      </c>
    </row>
    <row r="2042" spans="1:39" ht="15.75" x14ac:dyDescent="0.25">
      <c r="A2042" s="21" t="s">
        <v>2618</v>
      </c>
      <c r="B2042" s="21" t="s">
        <v>1519</v>
      </c>
      <c r="C2042" s="21">
        <v>54845098</v>
      </c>
      <c r="D2042" s="25" t="s">
        <v>2477</v>
      </c>
      <c r="E2042" s="21" t="s">
        <v>1798</v>
      </c>
      <c r="F2042" s="21" t="s">
        <v>2478</v>
      </c>
      <c r="G2042" s="21" t="s">
        <v>532</v>
      </c>
      <c r="H2042" s="25" t="s">
        <v>145</v>
      </c>
      <c r="I2042" s="21" t="s">
        <v>88</v>
      </c>
      <c r="J2042" s="21" t="s">
        <v>93</v>
      </c>
      <c r="K2042" s="38">
        <v>46153</v>
      </c>
      <c r="L2042" s="38">
        <v>46227</v>
      </c>
      <c r="M2042" s="39" t="s">
        <v>18</v>
      </c>
      <c r="N2042" s="18">
        <v>110</v>
      </c>
      <c r="O2042" s="18">
        <v>1920</v>
      </c>
      <c r="P2042" s="15">
        <f>IFERROR((O2042-N2042)/N2042,"")</f>
        <v>16.454545454545453</v>
      </c>
      <c r="Q2042" s="19">
        <v>3</v>
      </c>
      <c r="R2042" s="19">
        <v>3</v>
      </c>
      <c r="S2042" s="15"/>
      <c r="T2042" s="19" t="s">
        <v>1610</v>
      </c>
      <c r="U2042" s="15"/>
      <c r="V2042" s="19">
        <v>1</v>
      </c>
      <c r="W2042" s="19">
        <v>1</v>
      </c>
      <c r="X2042" s="15">
        <f>IFERROR((W2042-V2042)/V2042,"")</f>
        <v>0</v>
      </c>
      <c r="Y2042" s="18">
        <v>0</v>
      </c>
      <c r="Z2042" s="18">
        <v>0</v>
      </c>
      <c r="AA2042" s="18">
        <v>0</v>
      </c>
      <c r="AB2042" s="18">
        <v>0</v>
      </c>
      <c r="AC2042" s="18">
        <v>0</v>
      </c>
      <c r="AD2042" s="18">
        <v>0</v>
      </c>
      <c r="AE2042" s="18">
        <v>0</v>
      </c>
      <c r="AF2042" s="18">
        <v>0</v>
      </c>
      <c r="AG2042" s="18">
        <v>0</v>
      </c>
      <c r="AH2042" s="18">
        <v>1920</v>
      </c>
      <c r="AI2042" s="18">
        <v>0</v>
      </c>
      <c r="AJ2042" s="18">
        <v>0</v>
      </c>
      <c r="AK2042" s="23">
        <f>SUM(Y2042:AJ2042)</f>
        <v>1920</v>
      </c>
      <c r="AL2042" s="23">
        <f>MAX(Y2042:AJ2042)</f>
        <v>1920</v>
      </c>
      <c r="AM2042">
        <f>COUNTIF(Y2042:AJ2042,"&gt;1")</f>
        <v>1</v>
      </c>
    </row>
    <row r="2043" spans="1:39" ht="15.75" x14ac:dyDescent="0.25">
      <c r="A2043" s="21" t="s">
        <v>3197</v>
      </c>
      <c r="B2043" s="21" t="s">
        <v>1520</v>
      </c>
      <c r="C2043" s="21">
        <v>54890805</v>
      </c>
      <c r="D2043" s="25" t="s">
        <v>2074</v>
      </c>
      <c r="E2043" s="21" t="s">
        <v>24</v>
      </c>
      <c r="F2043" s="21" t="s">
        <v>2075</v>
      </c>
      <c r="G2043" s="21" t="s">
        <v>64</v>
      </c>
      <c r="H2043" s="25" t="s">
        <v>20</v>
      </c>
      <c r="I2043" s="21" t="s">
        <v>16</v>
      </c>
      <c r="J2043" s="21" t="s">
        <v>17</v>
      </c>
      <c r="K2043" s="38">
        <v>46171</v>
      </c>
      <c r="L2043" s="38">
        <v>46224</v>
      </c>
      <c r="M2043" s="39" t="s">
        <v>18</v>
      </c>
      <c r="N2043" s="18">
        <v>0</v>
      </c>
      <c r="O2043" s="18">
        <v>10920</v>
      </c>
      <c r="P2043" s="15" t="str">
        <f>IFERROR((O2043-N2043)/N2043,"")</f>
        <v/>
      </c>
      <c r="Q2043" s="19">
        <v>73</v>
      </c>
      <c r="R2043" s="19">
        <v>211</v>
      </c>
      <c r="S2043" s="15">
        <f>IFERROR((R2043-Q2043)/Q2043,"")</f>
        <v>1.8904109589041096</v>
      </c>
      <c r="T2043" s="19">
        <v>43</v>
      </c>
      <c r="U2043" s="15">
        <f>IFERROR(R2043/T2043,"")</f>
        <v>4.9069767441860463</v>
      </c>
      <c r="V2043" s="19">
        <v>61</v>
      </c>
      <c r="W2043" s="19">
        <v>42</v>
      </c>
      <c r="X2043" s="15">
        <f>IFERROR((W2043-V2043)/V2043,"")</f>
        <v>-0.31147540983606559</v>
      </c>
      <c r="Y2043" s="18">
        <v>0</v>
      </c>
      <c r="Z2043" s="18">
        <v>0</v>
      </c>
      <c r="AA2043" s="18">
        <v>0</v>
      </c>
      <c r="AB2043" s="18">
        <v>0</v>
      </c>
      <c r="AC2043" s="18">
        <v>0</v>
      </c>
      <c r="AD2043" s="18">
        <v>0</v>
      </c>
      <c r="AE2043" s="18">
        <v>0</v>
      </c>
      <c r="AF2043" s="18">
        <v>16090</v>
      </c>
      <c r="AG2043" s="18">
        <v>0</v>
      </c>
      <c r="AH2043" s="18">
        <v>10920</v>
      </c>
      <c r="AI2043" s="18">
        <v>0</v>
      </c>
      <c r="AJ2043" s="18">
        <v>0</v>
      </c>
      <c r="AK2043" s="23">
        <f>SUM(Y2043:AJ2043)</f>
        <v>27010</v>
      </c>
      <c r="AL2043" s="23">
        <f>MAX(Y2043:AJ2043)</f>
        <v>16090</v>
      </c>
      <c r="AM2043">
        <f>COUNTIF(Y2043:AJ2043,"&gt;1")</f>
        <v>2</v>
      </c>
    </row>
    <row r="2044" spans="1:39" ht="15.75" x14ac:dyDescent="0.25">
      <c r="A2044" s="21"/>
      <c r="B2044" s="21" t="s">
        <v>1519</v>
      </c>
      <c r="C2044" s="21">
        <v>54894145</v>
      </c>
      <c r="D2044" s="25" t="s">
        <v>2017</v>
      </c>
      <c r="E2044" s="21" t="s">
        <v>1798</v>
      </c>
      <c r="F2044" s="21" t="s">
        <v>2018</v>
      </c>
      <c r="G2044" s="21" t="s">
        <v>362</v>
      </c>
      <c r="H2044" s="25" t="s">
        <v>145</v>
      </c>
      <c r="I2044" s="21" t="s">
        <v>27</v>
      </c>
      <c r="J2044" s="21" t="s">
        <v>74</v>
      </c>
      <c r="K2044" s="38">
        <v>46125</v>
      </c>
      <c r="L2044" s="38">
        <v>46223</v>
      </c>
      <c r="M2044" s="39" t="s">
        <v>18</v>
      </c>
      <c r="N2044" s="18">
        <v>9996</v>
      </c>
      <c r="O2044" s="18">
        <v>9996</v>
      </c>
      <c r="P2044" s="15">
        <f>IFERROR((O2044-N2044)/N2044,"")</f>
        <v>0</v>
      </c>
      <c r="Q2044" s="19">
        <v>49</v>
      </c>
      <c r="R2044" s="19">
        <v>55</v>
      </c>
      <c r="S2044" s="15">
        <f>IFERROR((R2044-Q2044)/Q2044,"")</f>
        <v>0.12244897959183673</v>
      </c>
      <c r="T2044" s="19">
        <v>85</v>
      </c>
      <c r="U2044" s="15">
        <f>IFERROR(R2044/T2044,"")</f>
        <v>0.6470588235294118</v>
      </c>
      <c r="V2044" s="19">
        <v>25</v>
      </c>
      <c r="W2044" s="19">
        <v>19</v>
      </c>
      <c r="X2044" s="15">
        <f>IFERROR((W2044-V2044)/V2044,"")</f>
        <v>-0.24</v>
      </c>
      <c r="Y2044" s="18">
        <v>0</v>
      </c>
      <c r="Z2044" s="18">
        <v>5292</v>
      </c>
      <c r="AA2044" s="18">
        <v>0</v>
      </c>
      <c r="AB2044" s="18">
        <v>0</v>
      </c>
      <c r="AC2044" s="18">
        <v>0</v>
      </c>
      <c r="AD2044" s="18">
        <v>0</v>
      </c>
      <c r="AE2044" s="18">
        <v>0</v>
      </c>
      <c r="AF2044" s="18">
        <v>0</v>
      </c>
      <c r="AG2044" s="18">
        <v>9996</v>
      </c>
      <c r="AH2044" s="18">
        <v>0</v>
      </c>
      <c r="AI2044" s="18">
        <v>0</v>
      </c>
      <c r="AJ2044" s="18">
        <v>0</v>
      </c>
      <c r="AK2044" s="23">
        <f>SUM(Y2044:AJ2044)</f>
        <v>15288</v>
      </c>
      <c r="AL2044" s="23">
        <f>MAX(Y2044:AJ2044)</f>
        <v>9996</v>
      </c>
      <c r="AM2044">
        <f>COUNTIF(Y2044:AJ2044,"&gt;1")</f>
        <v>2</v>
      </c>
    </row>
    <row r="2045" spans="1:39" ht="15.75" x14ac:dyDescent="0.25">
      <c r="A2045" s="21"/>
      <c r="B2045" s="21" t="s">
        <v>1519</v>
      </c>
      <c r="C2045" s="21">
        <v>54953903</v>
      </c>
      <c r="D2045" s="25" t="s">
        <v>2331</v>
      </c>
      <c r="E2045" s="21" t="s">
        <v>1798</v>
      </c>
      <c r="F2045" s="21" t="s">
        <v>2332</v>
      </c>
      <c r="G2045" s="21" t="s">
        <v>363</v>
      </c>
      <c r="H2045" s="25" t="s">
        <v>145</v>
      </c>
      <c r="I2045" s="21" t="s">
        <v>27</v>
      </c>
      <c r="J2045" s="21" t="s">
        <v>185</v>
      </c>
      <c r="K2045" s="38">
        <v>46209</v>
      </c>
      <c r="L2045" s="38">
        <v>46238</v>
      </c>
      <c r="M2045" s="39" t="s">
        <v>18</v>
      </c>
      <c r="N2045" s="18">
        <v>25200</v>
      </c>
      <c r="O2045" s="18">
        <v>0</v>
      </c>
      <c r="P2045" s="15">
        <f>IFERROR((O2045-N2045)/N2045,"")</f>
        <v>-1</v>
      </c>
      <c r="Q2045" s="19">
        <v>0</v>
      </c>
      <c r="R2045" s="19">
        <v>67</v>
      </c>
      <c r="S2045" s="15" t="str">
        <f>IFERROR((R2045-Q2045)/Q2045,"")</f>
        <v/>
      </c>
      <c r="T2045" s="19" t="s">
        <v>1610</v>
      </c>
      <c r="U2045" s="15" t="str">
        <f>IFERROR(R2045/T2045,"")</f>
        <v/>
      </c>
      <c r="V2045" s="19">
        <v>7</v>
      </c>
      <c r="W2045" s="19">
        <v>15</v>
      </c>
      <c r="X2045" s="15">
        <f>IFERROR((W2045-V2045)/V2045,"")</f>
        <v>1.1428571428571428</v>
      </c>
      <c r="Y2045" s="18">
        <v>0</v>
      </c>
      <c r="Z2045" s="18">
        <v>0</v>
      </c>
      <c r="AA2045" s="18">
        <v>0</v>
      </c>
      <c r="AB2045" s="18">
        <v>841</v>
      </c>
      <c r="AC2045" s="18">
        <v>0</v>
      </c>
      <c r="AD2045" s="18">
        <v>0</v>
      </c>
      <c r="AE2045" s="18">
        <v>0</v>
      </c>
      <c r="AF2045" s="18">
        <v>0</v>
      </c>
      <c r="AG2045" s="18">
        <v>0</v>
      </c>
      <c r="AH2045" s="18">
        <v>0</v>
      </c>
      <c r="AI2045" s="18">
        <v>0</v>
      </c>
      <c r="AJ2045" s="18">
        <v>0</v>
      </c>
      <c r="AK2045" s="23">
        <f>SUM(Y2045:AJ2045)</f>
        <v>841</v>
      </c>
      <c r="AL2045" s="23">
        <f>MAX(Y2045:AJ2045)</f>
        <v>841</v>
      </c>
      <c r="AM2045">
        <f>COUNTIF(Y2045:AJ2045,"&gt;1")</f>
        <v>1</v>
      </c>
    </row>
    <row r="2046" spans="1:39" ht="15.75" x14ac:dyDescent="0.25">
      <c r="A2046" s="21"/>
      <c r="B2046" s="21" t="s">
        <v>1520</v>
      </c>
      <c r="C2046" s="21">
        <v>55018852</v>
      </c>
      <c r="D2046" s="25" t="s">
        <v>2127</v>
      </c>
      <c r="E2046" s="21" t="s">
        <v>33</v>
      </c>
      <c r="F2046" s="21" t="s">
        <v>2128</v>
      </c>
      <c r="G2046" s="21" t="s">
        <v>2129</v>
      </c>
      <c r="H2046" s="25" t="s">
        <v>121</v>
      </c>
      <c r="I2046" s="21" t="s">
        <v>16</v>
      </c>
      <c r="J2046" s="21" t="s">
        <v>17</v>
      </c>
      <c r="K2046" s="38">
        <v>45807</v>
      </c>
      <c r="L2046" s="38">
        <v>46223</v>
      </c>
      <c r="M2046" s="39" t="s">
        <v>18</v>
      </c>
      <c r="N2046" s="18">
        <v>5280</v>
      </c>
      <c r="O2046" s="18">
        <v>0</v>
      </c>
      <c r="P2046" s="15">
        <f>IFERROR((O2046-N2046)/N2046,"")</f>
        <v>-1</v>
      </c>
      <c r="Q2046" s="19">
        <v>1</v>
      </c>
      <c r="R2046" s="19">
        <v>121</v>
      </c>
      <c r="S2046" s="15">
        <f>IFERROR((R2046-Q2046)/Q2046,"")</f>
        <v>120</v>
      </c>
      <c r="T2046" s="19" t="s">
        <v>1610</v>
      </c>
      <c r="U2046" s="15" t="str">
        <f>IFERROR(R2046/T2046,"")</f>
        <v/>
      </c>
      <c r="V2046" s="19">
        <v>55</v>
      </c>
      <c r="W2046" s="19">
        <v>36</v>
      </c>
      <c r="X2046" s="15">
        <f>IFERROR((W2046-V2046)/V2046,"")</f>
        <v>-0.34545454545454546</v>
      </c>
      <c r="Y2046" s="18" t="s">
        <v>1610</v>
      </c>
      <c r="Z2046" s="18" t="s">
        <v>1610</v>
      </c>
      <c r="AA2046" s="18" t="s">
        <v>1610</v>
      </c>
      <c r="AB2046" s="18" t="s">
        <v>1610</v>
      </c>
      <c r="AC2046" s="18" t="s">
        <v>1610</v>
      </c>
      <c r="AD2046" s="18" t="s">
        <v>1610</v>
      </c>
      <c r="AE2046" s="18" t="s">
        <v>1610</v>
      </c>
      <c r="AF2046" s="18" t="s">
        <v>1610</v>
      </c>
      <c r="AG2046" s="18" t="s">
        <v>1610</v>
      </c>
      <c r="AH2046" s="18" t="s">
        <v>1610</v>
      </c>
      <c r="AI2046" s="18" t="s">
        <v>1610</v>
      </c>
      <c r="AJ2046" s="18" t="s">
        <v>1610</v>
      </c>
      <c r="AK2046" s="23">
        <f>SUM(Y2046:AJ2046)</f>
        <v>0</v>
      </c>
      <c r="AL2046" s="23">
        <f>MAX(Y2046:AJ2046)</f>
        <v>0</v>
      </c>
      <c r="AM2046">
        <f>COUNTIF(Y2046:AJ2046,"&gt;1")</f>
        <v>0</v>
      </c>
    </row>
    <row r="2047" spans="1:39" ht="15.75" x14ac:dyDescent="0.25">
      <c r="A2047" s="21"/>
      <c r="B2047" s="21" t="s">
        <v>1520</v>
      </c>
      <c r="C2047" s="21">
        <v>55053919</v>
      </c>
      <c r="D2047" s="25" t="s">
        <v>2709</v>
      </c>
      <c r="E2047" s="21" t="s">
        <v>1180</v>
      </c>
      <c r="F2047" s="21" t="s">
        <v>2710</v>
      </c>
      <c r="G2047" s="21" t="s">
        <v>482</v>
      </c>
      <c r="H2047" s="25" t="s">
        <v>15</v>
      </c>
      <c r="I2047" s="21" t="s">
        <v>21</v>
      </c>
      <c r="J2047" s="21" t="s">
        <v>21</v>
      </c>
      <c r="K2047" s="38"/>
      <c r="L2047" s="38">
        <v>46170</v>
      </c>
      <c r="M2047" s="39" t="s">
        <v>53</v>
      </c>
      <c r="N2047" s="18">
        <v>0</v>
      </c>
      <c r="O2047" s="18">
        <v>0</v>
      </c>
      <c r="P2047" s="15" t="str">
        <f>IFERROR((O2047-N2047)/N2047,"")</f>
        <v/>
      </c>
      <c r="Q2047" s="19">
        <v>4</v>
      </c>
      <c r="R2047" s="19">
        <v>20</v>
      </c>
      <c r="S2047" s="15">
        <f>IFERROR((R2047-Q2047)/Q2047,"")</f>
        <v>4</v>
      </c>
      <c r="T2047" s="19">
        <v>3</v>
      </c>
      <c r="U2047" s="15">
        <f>IFERROR(R2047/T2047,"")</f>
        <v>6.666666666666667</v>
      </c>
      <c r="V2047" s="19">
        <v>5</v>
      </c>
      <c r="W2047" s="19">
        <v>1</v>
      </c>
      <c r="X2047" s="15">
        <f>IFERROR((W2047-V2047)/V2047,"")</f>
        <v>-0.8</v>
      </c>
      <c r="Y2047" s="18" t="s">
        <v>1610</v>
      </c>
      <c r="Z2047" s="18" t="s">
        <v>1610</v>
      </c>
      <c r="AA2047" s="18" t="s">
        <v>1610</v>
      </c>
      <c r="AB2047" s="18" t="s">
        <v>1610</v>
      </c>
      <c r="AC2047" s="18" t="s">
        <v>1610</v>
      </c>
      <c r="AD2047" s="18" t="s">
        <v>1610</v>
      </c>
      <c r="AE2047" s="18" t="s">
        <v>1610</v>
      </c>
      <c r="AF2047" s="18" t="s">
        <v>1610</v>
      </c>
      <c r="AG2047" s="18" t="s">
        <v>1610</v>
      </c>
      <c r="AH2047" s="18" t="s">
        <v>1610</v>
      </c>
      <c r="AI2047" s="18" t="s">
        <v>1610</v>
      </c>
      <c r="AJ2047" s="18" t="s">
        <v>1610</v>
      </c>
      <c r="AK2047" s="23">
        <f>SUM(Y2047:AJ2047)</f>
        <v>0</v>
      </c>
      <c r="AL2047" s="23">
        <f>MAX(Y2047:AJ2047)</f>
        <v>0</v>
      </c>
      <c r="AM2047">
        <f>COUNTIF(Y2047:AJ2047,"&gt;1")</f>
        <v>0</v>
      </c>
    </row>
    <row r="2048" spans="1:39" ht="15.75" x14ac:dyDescent="0.25">
      <c r="A2048" s="21" t="s">
        <v>2618</v>
      </c>
      <c r="B2048" s="21" t="s">
        <v>1520</v>
      </c>
      <c r="C2048" s="21">
        <v>55064562</v>
      </c>
      <c r="D2048" s="25" t="s">
        <v>2820</v>
      </c>
      <c r="E2048" s="21" t="s">
        <v>1642</v>
      </c>
      <c r="F2048" s="21" t="s">
        <v>2821</v>
      </c>
      <c r="G2048" s="21" t="s">
        <v>2822</v>
      </c>
      <c r="H2048" s="25" t="s">
        <v>20</v>
      </c>
      <c r="I2048" s="21" t="s">
        <v>27</v>
      </c>
      <c r="J2048" s="21" t="s">
        <v>210</v>
      </c>
      <c r="K2048" s="38">
        <v>46013</v>
      </c>
      <c r="L2048" s="38">
        <v>46080</v>
      </c>
      <c r="M2048" s="39" t="s">
        <v>53</v>
      </c>
      <c r="N2048" s="18" t="s">
        <v>1610</v>
      </c>
      <c r="O2048" s="18" t="s">
        <v>1610</v>
      </c>
      <c r="P2048" s="15" t="str">
        <f>IFERROR((O2048-N2048)/N2048,"")</f>
        <v/>
      </c>
      <c r="Q2048" s="19" t="s">
        <v>1610</v>
      </c>
      <c r="R2048" s="19" t="s">
        <v>1610</v>
      </c>
      <c r="S2048" s="15" t="str">
        <f>IFERROR((R2048-Q2048)/Q2048,"")</f>
        <v/>
      </c>
      <c r="T2048" s="19" t="s">
        <v>1610</v>
      </c>
      <c r="U2048" s="15" t="str">
        <f>IFERROR(R2048/T2048,"")</f>
        <v/>
      </c>
      <c r="V2048" s="19">
        <v>3</v>
      </c>
      <c r="W2048" s="19">
        <v>0</v>
      </c>
      <c r="X2048" s="15">
        <f>IFERROR((W2048-V2048)/V2048,"")</f>
        <v>-1</v>
      </c>
      <c r="Y2048" s="18">
        <v>0</v>
      </c>
      <c r="Z2048" s="18">
        <v>0</v>
      </c>
      <c r="AA2048" s="18">
        <v>1373</v>
      </c>
      <c r="AB2048" s="18">
        <v>0</v>
      </c>
      <c r="AC2048" s="18">
        <v>816</v>
      </c>
      <c r="AD2048" s="18">
        <v>0</v>
      </c>
      <c r="AE2048" s="18">
        <v>0</v>
      </c>
      <c r="AF2048" s="18">
        <v>0</v>
      </c>
      <c r="AG2048" s="18">
        <v>0</v>
      </c>
      <c r="AH2048" s="18">
        <v>0</v>
      </c>
      <c r="AI2048" s="18">
        <v>0</v>
      </c>
      <c r="AJ2048" s="18">
        <v>0</v>
      </c>
      <c r="AK2048" s="23">
        <f>SUM(Y2048:AJ2048)</f>
        <v>2189</v>
      </c>
      <c r="AL2048" s="23">
        <f>MAX(Y2048:AJ2048)</f>
        <v>1373</v>
      </c>
      <c r="AM2048">
        <f>COUNTIF(Y2048:AJ2048,"&gt;1")</f>
        <v>2</v>
      </c>
    </row>
    <row r="2049" spans="1:39" ht="15.75" x14ac:dyDescent="0.25">
      <c r="A2049" s="21" t="s">
        <v>2618</v>
      </c>
      <c r="B2049" s="21" t="s">
        <v>1520</v>
      </c>
      <c r="C2049" s="21">
        <v>55109565</v>
      </c>
      <c r="D2049" s="25" t="s">
        <v>3108</v>
      </c>
      <c r="E2049" s="21" t="s">
        <v>2453</v>
      </c>
      <c r="F2049" s="21" t="s">
        <v>3109</v>
      </c>
      <c r="G2049" s="21" t="s">
        <v>3110</v>
      </c>
      <c r="H2049" s="25" t="s">
        <v>20</v>
      </c>
      <c r="I2049" s="21" t="s">
        <v>27</v>
      </c>
      <c r="J2049" s="21" t="s">
        <v>28</v>
      </c>
      <c r="K2049" s="38">
        <v>46233</v>
      </c>
      <c r="L2049" s="38">
        <v>46240</v>
      </c>
      <c r="M2049" s="39" t="s">
        <v>18</v>
      </c>
      <c r="N2049" s="18">
        <v>0</v>
      </c>
      <c r="O2049" s="18">
        <v>36300</v>
      </c>
      <c r="P2049" s="15" t="str">
        <f>IFERROR((O2049-N2049)/N2049,"")</f>
        <v/>
      </c>
      <c r="Q2049" s="19">
        <v>0</v>
      </c>
      <c r="R2049" s="19">
        <v>321</v>
      </c>
      <c r="S2049" s="15" t="str">
        <f>IFERROR((R2049-Q2049)/Q2049,"")</f>
        <v/>
      </c>
      <c r="T2049" s="19" t="s">
        <v>1610</v>
      </c>
      <c r="U2049" s="15" t="str">
        <f>IFERROR(R2049/T2049,"")</f>
        <v/>
      </c>
      <c r="V2049" s="19">
        <v>8</v>
      </c>
      <c r="W2049" s="19">
        <v>109</v>
      </c>
      <c r="X2049" s="15">
        <f>IFERROR((W2049-V2049)/V2049,"")</f>
        <v>12.625</v>
      </c>
      <c r="Y2049" s="18">
        <v>0</v>
      </c>
      <c r="Z2049" s="18">
        <v>0</v>
      </c>
      <c r="AA2049" s="18">
        <v>0</v>
      </c>
      <c r="AB2049" s="18">
        <v>0</v>
      </c>
      <c r="AC2049" s="18">
        <v>0</v>
      </c>
      <c r="AD2049" s="18">
        <v>0</v>
      </c>
      <c r="AE2049" s="18">
        <v>1054</v>
      </c>
      <c r="AF2049" s="18">
        <v>3300</v>
      </c>
      <c r="AG2049" s="18">
        <v>6600</v>
      </c>
      <c r="AH2049" s="18">
        <v>9900</v>
      </c>
      <c r="AI2049" s="18">
        <v>13200</v>
      </c>
      <c r="AJ2049" s="18">
        <v>6600</v>
      </c>
      <c r="AK2049" s="23">
        <f>SUM(Y2049:AJ2049)</f>
        <v>40654</v>
      </c>
      <c r="AL2049" s="23">
        <f>MAX(Y2049:AJ2049)</f>
        <v>13200</v>
      </c>
      <c r="AM2049">
        <f>COUNTIF(Y2049:AJ2049,"&gt;1")</f>
        <v>6</v>
      </c>
    </row>
    <row r="2050" spans="1:39" ht="15.75" x14ac:dyDescent="0.25">
      <c r="A2050" s="21" t="s">
        <v>2618</v>
      </c>
      <c r="B2050" s="21" t="s">
        <v>1520</v>
      </c>
      <c r="C2050" s="21">
        <v>55142738</v>
      </c>
      <c r="D2050" s="25" t="s">
        <v>3156</v>
      </c>
      <c r="E2050" s="21" t="s">
        <v>12</v>
      </c>
      <c r="F2050" s="21" t="s">
        <v>3157</v>
      </c>
      <c r="G2050" s="21" t="s">
        <v>405</v>
      </c>
      <c r="H2050" s="25" t="s">
        <v>15</v>
      </c>
      <c r="I2050" s="21" t="s">
        <v>21</v>
      </c>
      <c r="J2050" s="21" t="s">
        <v>21</v>
      </c>
      <c r="K2050" s="38">
        <v>46078</v>
      </c>
      <c r="L2050" s="38">
        <v>46209</v>
      </c>
      <c r="M2050" s="39" t="s">
        <v>18</v>
      </c>
      <c r="N2050" s="18">
        <v>0</v>
      </c>
      <c r="O2050" s="18">
        <v>0</v>
      </c>
      <c r="P2050" s="15" t="str">
        <f>IFERROR((O2050-N2050)/N2050,"")</f>
        <v/>
      </c>
      <c r="Q2050" s="19">
        <v>0</v>
      </c>
      <c r="R2050" s="19">
        <v>2</v>
      </c>
      <c r="S2050" s="15" t="str">
        <f>IFERROR((R2050-Q2050)/Q2050,"")</f>
        <v/>
      </c>
      <c r="T2050" s="19" t="s">
        <v>1610</v>
      </c>
      <c r="U2050" s="15" t="str">
        <f>IFERROR(R2050/T2050,"")</f>
        <v/>
      </c>
      <c r="V2050" s="19">
        <v>3</v>
      </c>
      <c r="W2050" s="19">
        <v>2</v>
      </c>
      <c r="X2050" s="15">
        <f>IFERROR((W2050-V2050)/V2050,"")</f>
        <v>-0.33333333333333331</v>
      </c>
      <c r="Y2050" s="18">
        <v>0</v>
      </c>
      <c r="Z2050" s="18">
        <v>0</v>
      </c>
      <c r="AA2050" s="18">
        <v>0</v>
      </c>
      <c r="AB2050" s="18">
        <v>0</v>
      </c>
      <c r="AC2050" s="18">
        <v>0</v>
      </c>
      <c r="AD2050" s="18">
        <v>0</v>
      </c>
      <c r="AE2050" s="18">
        <v>1987</v>
      </c>
      <c r="AF2050" s="18">
        <v>0</v>
      </c>
      <c r="AG2050" s="18">
        <v>0</v>
      </c>
      <c r="AH2050" s="18">
        <v>0</v>
      </c>
      <c r="AI2050" s="18">
        <v>0</v>
      </c>
      <c r="AJ2050" s="18">
        <v>0</v>
      </c>
      <c r="AK2050" s="23">
        <f>SUM(Y2050:AJ2050)</f>
        <v>1987</v>
      </c>
      <c r="AL2050" s="23">
        <f>MAX(Y2050:AJ2050)</f>
        <v>1987</v>
      </c>
      <c r="AM2050">
        <f>COUNTIF(Y2050:AJ2050,"&gt;1")</f>
        <v>1</v>
      </c>
    </row>
    <row r="2051" spans="1:39" ht="15.75" x14ac:dyDescent="0.25">
      <c r="A2051" s="21" t="s">
        <v>3202</v>
      </c>
      <c r="B2051" s="21" t="s">
        <v>1520</v>
      </c>
      <c r="C2051" s="21">
        <v>55204002</v>
      </c>
      <c r="D2051" s="25">
        <v>194030</v>
      </c>
      <c r="E2051" s="21" t="s">
        <v>24</v>
      </c>
      <c r="F2051" s="21" t="s">
        <v>797</v>
      </c>
      <c r="G2051" s="21" t="s">
        <v>798</v>
      </c>
      <c r="H2051" s="25" t="s">
        <v>20</v>
      </c>
      <c r="I2051" s="21" t="s">
        <v>16</v>
      </c>
      <c r="J2051" s="21" t="s">
        <v>17</v>
      </c>
      <c r="K2051" s="38"/>
      <c r="L2051" s="38">
        <v>46204</v>
      </c>
      <c r="M2051" s="39" t="s">
        <v>18</v>
      </c>
      <c r="N2051" s="18">
        <v>0</v>
      </c>
      <c r="O2051" s="18">
        <v>0</v>
      </c>
      <c r="P2051" s="15" t="str">
        <f>IFERROR((O2051-N2051)/N2051,"")</f>
        <v/>
      </c>
      <c r="Q2051" s="19">
        <v>5</v>
      </c>
      <c r="R2051" s="19">
        <v>42</v>
      </c>
      <c r="S2051" s="15">
        <f>IFERROR((R2051-Q2051)/Q2051,"")</f>
        <v>7.4</v>
      </c>
      <c r="T2051" s="19">
        <v>277</v>
      </c>
      <c r="U2051" s="15">
        <f>IFERROR(R2051/T2051,"")</f>
        <v>0.15162454873646208</v>
      </c>
      <c r="V2051" s="19">
        <v>17</v>
      </c>
      <c r="W2051" s="19">
        <v>17</v>
      </c>
      <c r="X2051" s="15">
        <f>IFERROR((W2051-V2051)/V2051,"")</f>
        <v>0</v>
      </c>
      <c r="Y2051" s="18" t="s">
        <v>1610</v>
      </c>
      <c r="Z2051" s="18" t="s">
        <v>1610</v>
      </c>
      <c r="AA2051" s="18" t="s">
        <v>1610</v>
      </c>
      <c r="AB2051" s="18" t="s">
        <v>1610</v>
      </c>
      <c r="AC2051" s="18" t="s">
        <v>1610</v>
      </c>
      <c r="AD2051" s="18" t="s">
        <v>1610</v>
      </c>
      <c r="AE2051" s="18" t="s">
        <v>1610</v>
      </c>
      <c r="AF2051" s="18" t="s">
        <v>1610</v>
      </c>
      <c r="AG2051" s="18" t="s">
        <v>1610</v>
      </c>
      <c r="AH2051" s="18" t="s">
        <v>1610</v>
      </c>
      <c r="AI2051" s="18" t="s">
        <v>1610</v>
      </c>
      <c r="AJ2051" s="18" t="s">
        <v>1610</v>
      </c>
      <c r="AK2051" s="23">
        <f>SUM(Y2051:AJ2051)</f>
        <v>0</v>
      </c>
      <c r="AL2051" s="23">
        <f>MAX(Y2051:AJ2051)</f>
        <v>0</v>
      </c>
      <c r="AM2051">
        <f>COUNTIF(Y2051:AJ2051,"&gt;1")</f>
        <v>0</v>
      </c>
    </row>
    <row r="2052" spans="1:39" ht="15.75" x14ac:dyDescent="0.25">
      <c r="A2052" s="21"/>
      <c r="B2052" s="21" t="s">
        <v>1520</v>
      </c>
      <c r="C2052" s="21">
        <v>55334098</v>
      </c>
      <c r="D2052" s="25">
        <v>100086</v>
      </c>
      <c r="E2052" s="21" t="s">
        <v>69</v>
      </c>
      <c r="F2052" s="21" t="s">
        <v>1521</v>
      </c>
      <c r="G2052" s="21" t="s">
        <v>122</v>
      </c>
      <c r="H2052" s="25" t="s">
        <v>20</v>
      </c>
      <c r="I2052" s="21" t="s">
        <v>16</v>
      </c>
      <c r="J2052" s="21" t="s">
        <v>17</v>
      </c>
      <c r="K2052" s="38">
        <v>46038</v>
      </c>
      <c r="L2052" s="38">
        <v>46176</v>
      </c>
      <c r="M2052" s="39" t="s">
        <v>53</v>
      </c>
      <c r="N2052" s="18">
        <v>7560</v>
      </c>
      <c r="O2052" s="18">
        <v>0</v>
      </c>
      <c r="P2052" s="15">
        <f>IFERROR((O2052-N2052)/N2052,"")</f>
        <v>-1</v>
      </c>
      <c r="Q2052" s="19">
        <v>59</v>
      </c>
      <c r="R2052" s="19">
        <v>16</v>
      </c>
      <c r="S2052" s="15">
        <f>IFERROR((R2052-Q2052)/Q2052,"")</f>
        <v>-0.72881355932203384</v>
      </c>
      <c r="T2052" s="19">
        <v>15</v>
      </c>
      <c r="U2052" s="15">
        <f>IFERROR(R2052/T2052,"")</f>
        <v>1.0666666666666667</v>
      </c>
      <c r="V2052" s="19">
        <v>30</v>
      </c>
      <c r="W2052" s="19">
        <v>6</v>
      </c>
      <c r="X2052" s="15">
        <f>IFERROR((W2052-V2052)/V2052,"")</f>
        <v>-0.8</v>
      </c>
      <c r="Y2052" s="18">
        <v>0</v>
      </c>
      <c r="Z2052" s="18">
        <v>3780</v>
      </c>
      <c r="AA2052" s="18">
        <v>0</v>
      </c>
      <c r="AB2052" s="18">
        <v>0</v>
      </c>
      <c r="AC2052" s="18">
        <v>0</v>
      </c>
      <c r="AD2052" s="18">
        <v>3780</v>
      </c>
      <c r="AE2052" s="18">
        <v>0</v>
      </c>
      <c r="AF2052" s="18">
        <v>0</v>
      </c>
      <c r="AG2052" s="18">
        <v>0</v>
      </c>
      <c r="AH2052" s="18">
        <v>0</v>
      </c>
      <c r="AI2052" s="18">
        <v>0</v>
      </c>
      <c r="AJ2052" s="18">
        <v>0</v>
      </c>
      <c r="AK2052" s="23">
        <f>SUM(Y2052:AJ2052)</f>
        <v>7560</v>
      </c>
      <c r="AL2052" s="23">
        <f>MAX(Y2052:AJ2052)</f>
        <v>3780</v>
      </c>
      <c r="AM2052">
        <f>COUNTIF(Y2052:AJ2052,"&gt;1")</f>
        <v>2</v>
      </c>
    </row>
    <row r="2053" spans="1:39" ht="15.75" x14ac:dyDescent="0.25">
      <c r="A2053" s="21"/>
      <c r="B2053" s="21" t="s">
        <v>1520</v>
      </c>
      <c r="C2053" s="21">
        <v>55334098</v>
      </c>
      <c r="D2053" s="25">
        <v>100116</v>
      </c>
      <c r="E2053" s="21" t="s">
        <v>69</v>
      </c>
      <c r="F2053" s="21" t="s">
        <v>1521</v>
      </c>
      <c r="G2053" s="21" t="s">
        <v>379</v>
      </c>
      <c r="H2053" s="25" t="s">
        <v>72</v>
      </c>
      <c r="I2053" s="21" t="s">
        <v>16</v>
      </c>
      <c r="J2053" s="21" t="s">
        <v>17</v>
      </c>
      <c r="K2053" s="38">
        <v>45852</v>
      </c>
      <c r="L2053" s="38">
        <v>46048</v>
      </c>
      <c r="M2053" s="39" t="s">
        <v>53</v>
      </c>
      <c r="N2053" s="18">
        <v>3780</v>
      </c>
      <c r="O2053" s="18">
        <v>0</v>
      </c>
      <c r="P2053" s="15">
        <f>IFERROR((O2053-N2053)/N2053,"")</f>
        <v>-1</v>
      </c>
      <c r="Q2053" s="19">
        <v>9</v>
      </c>
      <c r="R2053" s="19">
        <v>0</v>
      </c>
      <c r="S2053" s="15">
        <f>IFERROR((R2053-Q2053)/Q2053,"")</f>
        <v>-1</v>
      </c>
      <c r="T2053" s="19">
        <v>16</v>
      </c>
      <c r="U2053" s="15">
        <f>IFERROR(R2053/T2053,"")</f>
        <v>0</v>
      </c>
      <c r="V2053" s="19">
        <v>8</v>
      </c>
      <c r="W2053" s="19">
        <v>0</v>
      </c>
      <c r="X2053" s="15">
        <f>IFERROR((W2053-V2053)/V2053,"")</f>
        <v>-1</v>
      </c>
      <c r="Y2053" s="18" t="s">
        <v>1610</v>
      </c>
      <c r="Z2053" s="18" t="s">
        <v>1610</v>
      </c>
      <c r="AA2053" s="18" t="s">
        <v>1610</v>
      </c>
      <c r="AB2053" s="18" t="s">
        <v>1610</v>
      </c>
      <c r="AC2053" s="18" t="s">
        <v>1610</v>
      </c>
      <c r="AD2053" s="18" t="s">
        <v>1610</v>
      </c>
      <c r="AE2053" s="18" t="s">
        <v>1610</v>
      </c>
      <c r="AF2053" s="18" t="s">
        <v>1610</v>
      </c>
      <c r="AG2053" s="18" t="s">
        <v>1610</v>
      </c>
      <c r="AH2053" s="18" t="s">
        <v>1610</v>
      </c>
      <c r="AI2053" s="18" t="s">
        <v>1610</v>
      </c>
      <c r="AJ2053" s="18" t="s">
        <v>1610</v>
      </c>
      <c r="AK2053" s="23">
        <f>SUM(Y2053:AJ2053)</f>
        <v>0</v>
      </c>
      <c r="AL2053" s="23">
        <f>MAX(Y2053:AJ2053)</f>
        <v>0</v>
      </c>
      <c r="AM2053">
        <f>COUNTIF(Y2053:AJ2053,"&gt;1")</f>
        <v>0</v>
      </c>
    </row>
    <row r="2054" spans="1:39" ht="15.75" x14ac:dyDescent="0.25">
      <c r="A2054" s="21" t="s">
        <v>2618</v>
      </c>
      <c r="B2054" s="21" t="s">
        <v>1520</v>
      </c>
      <c r="C2054" s="21">
        <v>55363379</v>
      </c>
      <c r="D2054" s="25" t="s">
        <v>3138</v>
      </c>
      <c r="E2054" s="21" t="s">
        <v>1798</v>
      </c>
      <c r="F2054" s="21" t="s">
        <v>3139</v>
      </c>
      <c r="G2054" s="21" t="s">
        <v>3140</v>
      </c>
      <c r="H2054" s="25" t="s">
        <v>55</v>
      </c>
      <c r="I2054" s="21" t="s">
        <v>16</v>
      </c>
      <c r="J2054" s="21" t="s">
        <v>17</v>
      </c>
      <c r="K2054" s="38">
        <v>46197</v>
      </c>
      <c r="L2054" s="38"/>
      <c r="M2054" s="39" t="s">
        <v>18</v>
      </c>
      <c r="N2054" s="18">
        <v>0</v>
      </c>
      <c r="O2054" s="18">
        <v>1328</v>
      </c>
      <c r="P2054" s="15" t="str">
        <f>IFERROR((O2054-N2054)/N2054,"")</f>
        <v/>
      </c>
      <c r="Q2054" s="19">
        <v>0</v>
      </c>
      <c r="R2054" s="19">
        <v>0</v>
      </c>
      <c r="S2054" s="15" t="str">
        <f>IFERROR((R2054-Q2054)/Q2054,"")</f>
        <v/>
      </c>
      <c r="T2054" s="19" t="s">
        <v>1610</v>
      </c>
      <c r="U2054" s="15" t="str">
        <f>IFERROR(R2054/T2054,"")</f>
        <v/>
      </c>
      <c r="V2054" s="19" t="s">
        <v>1610</v>
      </c>
      <c r="W2054" s="19" t="s">
        <v>1610</v>
      </c>
      <c r="X2054" s="15" t="str">
        <f>IFERROR((W2054-V2054)/V2054,"")</f>
        <v/>
      </c>
      <c r="Y2054" s="18">
        <v>0</v>
      </c>
      <c r="Z2054" s="18">
        <v>0</v>
      </c>
      <c r="AA2054" s="18">
        <v>0</v>
      </c>
      <c r="AB2054" s="18">
        <v>0</v>
      </c>
      <c r="AC2054" s="18">
        <v>0</v>
      </c>
      <c r="AD2054" s="18">
        <v>0</v>
      </c>
      <c r="AE2054" s="18">
        <v>288</v>
      </c>
      <c r="AF2054" s="18">
        <v>0</v>
      </c>
      <c r="AG2054" s="18">
        <v>1040</v>
      </c>
      <c r="AH2054" s="18">
        <v>0</v>
      </c>
      <c r="AI2054" s="18">
        <v>288</v>
      </c>
      <c r="AJ2054" s="18">
        <v>0</v>
      </c>
      <c r="AK2054" s="23">
        <f>SUM(Y2054:AJ2054)</f>
        <v>1616</v>
      </c>
      <c r="AL2054" s="23">
        <f>MAX(Y2054:AJ2054)</f>
        <v>1040</v>
      </c>
      <c r="AM2054">
        <f>COUNTIF(Y2054:AJ2054,"&gt;1")</f>
        <v>3</v>
      </c>
    </row>
    <row r="2055" spans="1:39" ht="15.75" x14ac:dyDescent="0.25">
      <c r="A2055" s="21" t="s">
        <v>2618</v>
      </c>
      <c r="B2055" s="21" t="s">
        <v>1520</v>
      </c>
      <c r="C2055" s="21">
        <v>55363379</v>
      </c>
      <c r="D2055" s="25" t="s">
        <v>3438</v>
      </c>
      <c r="E2055" s="21" t="s">
        <v>1798</v>
      </c>
      <c r="F2055" s="21" t="s">
        <v>3139</v>
      </c>
      <c r="G2055" s="21" t="s">
        <v>418</v>
      </c>
      <c r="H2055" s="25" t="s">
        <v>170</v>
      </c>
      <c r="I2055" s="21" t="s">
        <v>16</v>
      </c>
      <c r="J2055" s="21" t="s">
        <v>17</v>
      </c>
      <c r="K2055" s="38">
        <v>46203</v>
      </c>
      <c r="L2055" s="38"/>
      <c r="M2055" s="39" t="s">
        <v>18</v>
      </c>
      <c r="N2055" s="18">
        <v>0</v>
      </c>
      <c r="O2055" s="18">
        <v>288</v>
      </c>
      <c r="P2055" s="15" t="str">
        <f>IFERROR((O2055-N2055)/N2055,"")</f>
        <v/>
      </c>
      <c r="Q2055" s="19">
        <v>0</v>
      </c>
      <c r="R2055" s="19">
        <v>0</v>
      </c>
      <c r="S2055" s="15" t="str">
        <f>IFERROR((R2055-Q2055)/Q2055,"")</f>
        <v/>
      </c>
      <c r="T2055" s="19" t="s">
        <v>1610</v>
      </c>
      <c r="U2055" s="15" t="str">
        <f>IFERROR(R2055/T2055,"")</f>
        <v/>
      </c>
      <c r="V2055" s="19" t="s">
        <v>1610</v>
      </c>
      <c r="W2055" s="19" t="s">
        <v>1610</v>
      </c>
      <c r="X2055" s="15" t="str">
        <f>IFERROR((W2055-V2055)/V2055,"")</f>
        <v/>
      </c>
      <c r="Y2055" s="18">
        <v>0</v>
      </c>
      <c r="Z2055" s="18">
        <v>0</v>
      </c>
      <c r="AA2055" s="18">
        <v>0</v>
      </c>
      <c r="AB2055" s="18">
        <v>0</v>
      </c>
      <c r="AC2055" s="18">
        <v>0</v>
      </c>
      <c r="AD2055" s="18">
        <v>0</v>
      </c>
      <c r="AE2055" s="18">
        <v>0</v>
      </c>
      <c r="AF2055" s="18">
        <v>0</v>
      </c>
      <c r="AG2055" s="18">
        <v>0</v>
      </c>
      <c r="AH2055" s="18">
        <v>0</v>
      </c>
      <c r="AI2055" s="18">
        <v>288</v>
      </c>
      <c r="AJ2055" s="18">
        <v>0</v>
      </c>
      <c r="AK2055" s="23">
        <f>SUM(Y2055:AJ2055)</f>
        <v>288</v>
      </c>
      <c r="AL2055" s="23">
        <f>MAX(Y2055:AJ2055)</f>
        <v>288</v>
      </c>
      <c r="AM2055">
        <f>COUNTIF(Y2055:AJ2055,"&gt;1")</f>
        <v>1</v>
      </c>
    </row>
    <row r="2056" spans="1:39" ht="15.75" x14ac:dyDescent="0.25">
      <c r="A2056" s="21"/>
      <c r="B2056" s="21" t="s">
        <v>1519</v>
      </c>
      <c r="C2056" s="21">
        <v>55531925</v>
      </c>
      <c r="D2056" s="25">
        <v>190564</v>
      </c>
      <c r="E2056" s="21" t="s">
        <v>1180</v>
      </c>
      <c r="F2056" s="21" t="s">
        <v>1278</v>
      </c>
      <c r="G2056" s="21" t="s">
        <v>1217</v>
      </c>
      <c r="H2056" s="25" t="s">
        <v>20</v>
      </c>
      <c r="I2056" s="21" t="s">
        <v>88</v>
      </c>
      <c r="J2056" s="21" t="s">
        <v>89</v>
      </c>
      <c r="K2056" s="38">
        <v>46244</v>
      </c>
      <c r="L2056" s="38">
        <v>46225</v>
      </c>
      <c r="M2056" s="39" t="s">
        <v>18</v>
      </c>
      <c r="N2056" s="18">
        <v>24480</v>
      </c>
      <c r="O2056" s="18">
        <v>0</v>
      </c>
      <c r="P2056" s="15">
        <f>IFERROR((O2056-N2056)/N2056,"")</f>
        <v>-1</v>
      </c>
      <c r="Q2056" s="19">
        <v>94</v>
      </c>
      <c r="R2056" s="19">
        <v>127</v>
      </c>
      <c r="S2056" s="15">
        <f>IFERROR((R2056-Q2056)/Q2056,"")</f>
        <v>0.35106382978723405</v>
      </c>
      <c r="T2056" s="19">
        <v>698</v>
      </c>
      <c r="U2056" s="15">
        <f>IFERROR(R2056/T2056,"")</f>
        <v>0.18194842406876791</v>
      </c>
      <c r="V2056" s="19">
        <v>149</v>
      </c>
      <c r="W2056" s="19">
        <v>107</v>
      </c>
      <c r="X2056" s="15">
        <f>IFERROR((W2056-V2056)/V2056,"")</f>
        <v>-0.28187919463087246</v>
      </c>
      <c r="Y2056" s="18">
        <v>0</v>
      </c>
      <c r="Z2056" s="18">
        <v>6000</v>
      </c>
      <c r="AA2056" s="18">
        <v>24480</v>
      </c>
      <c r="AB2056" s="18">
        <v>0</v>
      </c>
      <c r="AC2056" s="18">
        <v>0</v>
      </c>
      <c r="AD2056" s="18">
        <v>0</v>
      </c>
      <c r="AE2056" s="18">
        <v>0</v>
      </c>
      <c r="AF2056" s="18">
        <v>12240</v>
      </c>
      <c r="AG2056" s="18">
        <v>0</v>
      </c>
      <c r="AH2056" s="18">
        <v>0</v>
      </c>
      <c r="AI2056" s="18">
        <v>0</v>
      </c>
      <c r="AJ2056" s="18">
        <v>0</v>
      </c>
      <c r="AK2056" s="23">
        <f>SUM(Y2056:AJ2056)</f>
        <v>42720</v>
      </c>
      <c r="AL2056" s="23">
        <f>MAX(Y2056:AJ2056)</f>
        <v>24480</v>
      </c>
      <c r="AM2056">
        <f>COUNTIF(Y2056:AJ2056,"&gt;1")</f>
        <v>3</v>
      </c>
    </row>
    <row r="2057" spans="1:39" ht="15.75" x14ac:dyDescent="0.25">
      <c r="A2057" s="21"/>
      <c r="B2057" s="21" t="s">
        <v>1519</v>
      </c>
      <c r="C2057" s="21">
        <v>55636500</v>
      </c>
      <c r="D2057" s="25">
        <v>191701</v>
      </c>
      <c r="E2057" s="21" t="s">
        <v>1206</v>
      </c>
      <c r="F2057" s="21" t="s">
        <v>1305</v>
      </c>
      <c r="G2057" s="21" t="s">
        <v>75</v>
      </c>
      <c r="H2057" s="25" t="s">
        <v>20</v>
      </c>
      <c r="I2057" s="21" t="s">
        <v>21</v>
      </c>
      <c r="J2057" s="21" t="s">
        <v>21</v>
      </c>
      <c r="K2057" s="38">
        <v>43630</v>
      </c>
      <c r="L2057" s="38">
        <v>45468</v>
      </c>
      <c r="M2057" s="39" t="s">
        <v>53</v>
      </c>
      <c r="N2057" s="18" t="s">
        <v>1610</v>
      </c>
      <c r="O2057" s="18" t="s">
        <v>1610</v>
      </c>
      <c r="P2057" s="15" t="str">
        <f>IFERROR((O2057-N2057)/N2057,"")</f>
        <v/>
      </c>
      <c r="Q2057" s="19" t="s">
        <v>1610</v>
      </c>
      <c r="R2057" s="19" t="s">
        <v>1610</v>
      </c>
      <c r="S2057" s="15" t="str">
        <f>IFERROR((R2057-Q2057)/Q2057,"")</f>
        <v/>
      </c>
      <c r="T2057" s="19">
        <v>223</v>
      </c>
      <c r="U2057" s="15" t="str">
        <f>IFERROR(R2057/T2057,"")</f>
        <v/>
      </c>
      <c r="V2057" s="19" t="s">
        <v>1610</v>
      </c>
      <c r="W2057" s="19" t="s">
        <v>1610</v>
      </c>
      <c r="X2057" s="15" t="str">
        <f>IFERROR((W2057-V2057)/V2057,"")</f>
        <v/>
      </c>
      <c r="Y2057" s="18" t="s">
        <v>1610</v>
      </c>
      <c r="Z2057" s="18" t="s">
        <v>1610</v>
      </c>
      <c r="AA2057" s="18" t="s">
        <v>1610</v>
      </c>
      <c r="AB2057" s="18" t="s">
        <v>1610</v>
      </c>
      <c r="AC2057" s="18" t="s">
        <v>1610</v>
      </c>
      <c r="AD2057" s="18" t="s">
        <v>1610</v>
      </c>
      <c r="AE2057" s="18" t="s">
        <v>1610</v>
      </c>
      <c r="AF2057" s="18" t="s">
        <v>1610</v>
      </c>
      <c r="AG2057" s="18" t="s">
        <v>1610</v>
      </c>
      <c r="AH2057" s="18" t="s">
        <v>1610</v>
      </c>
      <c r="AI2057" s="18" t="s">
        <v>1610</v>
      </c>
      <c r="AJ2057" s="18" t="s">
        <v>1610</v>
      </c>
      <c r="AK2057" s="23">
        <f>SUM(Y2057:AJ2057)</f>
        <v>0</v>
      </c>
      <c r="AL2057" s="23">
        <f>MAX(Y2057:AJ2057)</f>
        <v>0</v>
      </c>
      <c r="AM2057">
        <f>COUNTIF(Y2057:AJ2057,"&gt;1")</f>
        <v>0</v>
      </c>
    </row>
    <row r="2058" spans="1:39" ht="15.75" x14ac:dyDescent="0.25">
      <c r="A2058" s="21"/>
      <c r="B2058" s="21" t="s">
        <v>1520</v>
      </c>
      <c r="C2058" s="21">
        <v>55636500</v>
      </c>
      <c r="D2058" s="25">
        <v>191151</v>
      </c>
      <c r="E2058" s="21" t="s">
        <v>1206</v>
      </c>
      <c r="F2058" s="21" t="s">
        <v>1305</v>
      </c>
      <c r="G2058" s="21" t="s">
        <v>109</v>
      </c>
      <c r="H2058" s="25" t="s">
        <v>20</v>
      </c>
      <c r="I2058" s="21" t="s">
        <v>16</v>
      </c>
      <c r="J2058" s="21" t="s">
        <v>17</v>
      </c>
      <c r="K2058" s="38">
        <v>45483</v>
      </c>
      <c r="L2058" s="38">
        <v>45392</v>
      </c>
      <c r="M2058" s="39" t="s">
        <v>53</v>
      </c>
      <c r="N2058" s="18" t="s">
        <v>1610</v>
      </c>
      <c r="O2058" s="18" t="s">
        <v>1610</v>
      </c>
      <c r="P2058" s="15" t="str">
        <f>IFERROR((O2058-N2058)/N2058,"")</f>
        <v/>
      </c>
      <c r="Q2058" s="19" t="s">
        <v>1610</v>
      </c>
      <c r="R2058" s="19" t="s">
        <v>1610</v>
      </c>
      <c r="S2058" s="15" t="str">
        <f>IFERROR((R2058-Q2058)/Q2058,"")</f>
        <v/>
      </c>
      <c r="T2058" s="19">
        <v>7</v>
      </c>
      <c r="U2058" s="15" t="str">
        <f>IFERROR(R2058/T2058,"")</f>
        <v/>
      </c>
      <c r="V2058" s="19" t="s">
        <v>1610</v>
      </c>
      <c r="W2058" s="19" t="s">
        <v>1610</v>
      </c>
      <c r="X2058" s="15" t="str">
        <f>IFERROR((W2058-V2058)/V2058,"")</f>
        <v/>
      </c>
      <c r="Y2058" s="18" t="s">
        <v>1610</v>
      </c>
      <c r="Z2058" s="18" t="s">
        <v>1610</v>
      </c>
      <c r="AA2058" s="18" t="s">
        <v>1610</v>
      </c>
      <c r="AB2058" s="18" t="s">
        <v>1610</v>
      </c>
      <c r="AC2058" s="18" t="s">
        <v>1610</v>
      </c>
      <c r="AD2058" s="18" t="s">
        <v>1610</v>
      </c>
      <c r="AE2058" s="18" t="s">
        <v>1610</v>
      </c>
      <c r="AF2058" s="18" t="s">
        <v>1610</v>
      </c>
      <c r="AG2058" s="18" t="s">
        <v>1610</v>
      </c>
      <c r="AH2058" s="18" t="s">
        <v>1610</v>
      </c>
      <c r="AI2058" s="18" t="s">
        <v>1610</v>
      </c>
      <c r="AJ2058" s="18" t="s">
        <v>1610</v>
      </c>
      <c r="AK2058" s="23">
        <f>SUM(Y2058:AJ2058)</f>
        <v>0</v>
      </c>
      <c r="AL2058" s="23">
        <f>MAX(Y2058:AJ2058)</f>
        <v>0</v>
      </c>
      <c r="AM2058">
        <f>COUNTIF(Y2058:AJ2058,"&gt;1")</f>
        <v>0</v>
      </c>
    </row>
    <row r="2059" spans="1:39" ht="15.75" x14ac:dyDescent="0.25">
      <c r="A2059" s="21"/>
      <c r="B2059" s="21" t="s">
        <v>1520</v>
      </c>
      <c r="C2059" s="21">
        <v>55636500</v>
      </c>
      <c r="D2059" s="25">
        <v>192398</v>
      </c>
      <c r="E2059" s="21" t="s">
        <v>1206</v>
      </c>
      <c r="F2059" s="21" t="s">
        <v>1305</v>
      </c>
      <c r="G2059" s="21" t="s">
        <v>377</v>
      </c>
      <c r="H2059" s="25" t="s">
        <v>79</v>
      </c>
      <c r="I2059" s="21" t="s">
        <v>16</v>
      </c>
      <c r="J2059" s="21" t="s">
        <v>17</v>
      </c>
      <c r="K2059" s="38">
        <v>44090</v>
      </c>
      <c r="L2059" s="38"/>
      <c r="M2059" s="39" t="s">
        <v>53</v>
      </c>
      <c r="N2059" s="18" t="s">
        <v>1610</v>
      </c>
      <c r="O2059" s="18" t="s">
        <v>1610</v>
      </c>
      <c r="P2059" s="15" t="str">
        <f>IFERROR((O2059-N2059)/N2059,"")</f>
        <v/>
      </c>
      <c r="Q2059" s="19" t="s">
        <v>1610</v>
      </c>
      <c r="R2059" s="19" t="s">
        <v>1610</v>
      </c>
      <c r="S2059" s="15" t="str">
        <f>IFERROR((R2059-Q2059)/Q2059,"")</f>
        <v/>
      </c>
      <c r="T2059" s="19" t="s">
        <v>1610</v>
      </c>
      <c r="U2059" s="15" t="str">
        <f>IFERROR(R2059/T2059,"")</f>
        <v/>
      </c>
      <c r="V2059" s="19" t="s">
        <v>1610</v>
      </c>
      <c r="W2059" s="19" t="s">
        <v>1610</v>
      </c>
      <c r="X2059" s="15" t="str">
        <f>IFERROR((W2059-V2059)/V2059,"")</f>
        <v/>
      </c>
      <c r="Y2059" s="18" t="s">
        <v>1610</v>
      </c>
      <c r="Z2059" s="18" t="s">
        <v>1610</v>
      </c>
      <c r="AA2059" s="18" t="s">
        <v>1610</v>
      </c>
      <c r="AB2059" s="18" t="s">
        <v>1610</v>
      </c>
      <c r="AC2059" s="18" t="s">
        <v>1610</v>
      </c>
      <c r="AD2059" s="18" t="s">
        <v>1610</v>
      </c>
      <c r="AE2059" s="18" t="s">
        <v>1610</v>
      </c>
      <c r="AF2059" s="18" t="s">
        <v>1610</v>
      </c>
      <c r="AG2059" s="18" t="s">
        <v>1610</v>
      </c>
      <c r="AH2059" s="18" t="s">
        <v>1610</v>
      </c>
      <c r="AI2059" s="18" t="s">
        <v>1610</v>
      </c>
      <c r="AJ2059" s="18" t="s">
        <v>1610</v>
      </c>
      <c r="AK2059" s="23">
        <f>SUM(Y2059:AJ2059)</f>
        <v>0</v>
      </c>
      <c r="AL2059" s="23">
        <f>MAX(Y2059:AJ2059)</f>
        <v>0</v>
      </c>
      <c r="AM2059">
        <f>COUNTIF(Y2059:AJ2059,"&gt;1")</f>
        <v>0</v>
      </c>
    </row>
    <row r="2060" spans="1:39" ht="15.75" x14ac:dyDescent="0.25">
      <c r="A2060" s="21" t="s">
        <v>2618</v>
      </c>
      <c r="B2060" s="21" t="s">
        <v>1519</v>
      </c>
      <c r="C2060" s="49">
        <v>55706299</v>
      </c>
      <c r="D2060" s="25" t="s">
        <v>3471</v>
      </c>
      <c r="E2060" s="21" t="s">
        <v>3376</v>
      </c>
      <c r="F2060" s="21" t="s">
        <v>3472</v>
      </c>
      <c r="G2060" s="21" t="s">
        <v>1131</v>
      </c>
      <c r="H2060" s="25" t="s">
        <v>15</v>
      </c>
      <c r="I2060" s="21" t="s">
        <v>21</v>
      </c>
      <c r="J2060" s="21" t="s">
        <v>21</v>
      </c>
      <c r="K2060" s="38">
        <v>46210</v>
      </c>
      <c r="L2060" s="38">
        <v>46219</v>
      </c>
      <c r="M2060" s="39" t="s">
        <v>18</v>
      </c>
      <c r="N2060" s="18">
        <v>0</v>
      </c>
      <c r="O2060" s="18">
        <v>300</v>
      </c>
      <c r="P2060" s="15" t="str">
        <f>IFERROR((O2060-N2060)/N2060,"")</f>
        <v/>
      </c>
      <c r="Q2060" s="19">
        <v>0</v>
      </c>
      <c r="R2060" s="19">
        <v>1</v>
      </c>
      <c r="S2060" s="15" t="str">
        <f>IFERROR((R2060-Q2060)/Q2060,"")</f>
        <v/>
      </c>
      <c r="T2060" s="19" t="s">
        <v>1610</v>
      </c>
      <c r="U2060" s="15" t="str">
        <f>IFERROR(R2060/T2060,"")</f>
        <v/>
      </c>
      <c r="V2060" s="19">
        <v>0</v>
      </c>
      <c r="W2060" s="19">
        <v>1</v>
      </c>
      <c r="X2060" s="15" t="str">
        <f>IFERROR((W2060-V2060)/V2060,"")</f>
        <v/>
      </c>
      <c r="Y2060" s="18">
        <v>0</v>
      </c>
      <c r="Z2060" s="18">
        <v>0</v>
      </c>
      <c r="AA2060" s="18">
        <v>0</v>
      </c>
      <c r="AB2060" s="18">
        <v>0</v>
      </c>
      <c r="AC2060" s="18">
        <v>0</v>
      </c>
      <c r="AD2060" s="18">
        <v>0</v>
      </c>
      <c r="AE2060" s="18">
        <v>0</v>
      </c>
      <c r="AF2060" s="18">
        <v>0</v>
      </c>
      <c r="AG2060" s="18">
        <v>0</v>
      </c>
      <c r="AH2060" s="18">
        <v>0</v>
      </c>
      <c r="AI2060" s="18">
        <v>0</v>
      </c>
      <c r="AJ2060" s="18">
        <v>300</v>
      </c>
      <c r="AK2060" s="23">
        <f>SUM(Y2060:AJ2060)</f>
        <v>300</v>
      </c>
      <c r="AL2060" s="23">
        <f>MAX(Y2060:AJ2060)</f>
        <v>300</v>
      </c>
      <c r="AM2060">
        <f>COUNTIF(Y2060:AJ2060,"&gt;1")</f>
        <v>1</v>
      </c>
    </row>
    <row r="2061" spans="1:39" ht="15.75" x14ac:dyDescent="0.25">
      <c r="A2061" s="21" t="s">
        <v>2618</v>
      </c>
      <c r="B2061" s="21" t="s">
        <v>1520</v>
      </c>
      <c r="C2061" s="21">
        <v>55941962</v>
      </c>
      <c r="D2061" s="25" t="s">
        <v>3272</v>
      </c>
      <c r="E2061" s="21" t="s">
        <v>1180</v>
      </c>
      <c r="F2061" s="21" t="s">
        <v>3273</v>
      </c>
      <c r="G2061" s="21" t="s">
        <v>109</v>
      </c>
      <c r="H2061" s="25" t="s">
        <v>20</v>
      </c>
      <c r="I2061" s="21" t="s">
        <v>21</v>
      </c>
      <c r="J2061" s="21" t="s">
        <v>21</v>
      </c>
      <c r="K2061" s="38">
        <v>46238</v>
      </c>
      <c r="L2061" s="38"/>
      <c r="M2061" s="39" t="s">
        <v>18</v>
      </c>
      <c r="N2061" s="18">
        <v>0</v>
      </c>
      <c r="O2061" s="18">
        <v>3300</v>
      </c>
      <c r="P2061" s="15" t="str">
        <f>IFERROR((O2061-N2061)/N2061,"")</f>
        <v/>
      </c>
      <c r="Q2061" s="19">
        <v>0</v>
      </c>
      <c r="R2061" s="19">
        <v>0</v>
      </c>
      <c r="S2061" s="15" t="str">
        <f>IFERROR((R2061-Q2061)/Q2061,"")</f>
        <v/>
      </c>
      <c r="T2061" s="19" t="s">
        <v>1610</v>
      </c>
      <c r="U2061" s="15" t="str">
        <f>IFERROR(R2061/T2061,"")</f>
        <v/>
      </c>
      <c r="V2061" s="19" t="s">
        <v>1610</v>
      </c>
      <c r="W2061" s="19" t="s">
        <v>1610</v>
      </c>
      <c r="X2061" s="15" t="str">
        <f>IFERROR((W2061-V2061)/V2061,"")</f>
        <v/>
      </c>
      <c r="Y2061" s="18">
        <v>0</v>
      </c>
      <c r="Z2061" s="18">
        <v>0</v>
      </c>
      <c r="AA2061" s="18">
        <v>0</v>
      </c>
      <c r="AB2061" s="18">
        <v>0</v>
      </c>
      <c r="AC2061" s="18">
        <v>0</v>
      </c>
      <c r="AD2061" s="18">
        <v>0</v>
      </c>
      <c r="AE2061" s="18">
        <v>0</v>
      </c>
      <c r="AF2061" s="18">
        <v>0</v>
      </c>
      <c r="AG2061" s="18">
        <v>3300</v>
      </c>
      <c r="AH2061" s="18">
        <v>0</v>
      </c>
      <c r="AI2061" s="18">
        <v>0</v>
      </c>
      <c r="AJ2061" s="18">
        <v>0</v>
      </c>
      <c r="AK2061" s="23">
        <f>SUM(Y2061:AJ2061)</f>
        <v>3300</v>
      </c>
      <c r="AL2061" s="23">
        <f>MAX(Y2061:AJ2061)</f>
        <v>3300</v>
      </c>
      <c r="AM2061">
        <f>COUNTIF(Y2061:AJ2061,"&gt;1")</f>
        <v>1</v>
      </c>
    </row>
    <row r="2062" spans="1:39" ht="15.75" x14ac:dyDescent="0.25">
      <c r="A2062" s="21" t="s">
        <v>2618</v>
      </c>
      <c r="B2062" s="21" t="s">
        <v>1519</v>
      </c>
      <c r="C2062" s="21">
        <v>55959084</v>
      </c>
      <c r="D2062" s="25" t="s">
        <v>3375</v>
      </c>
      <c r="E2062" s="21" t="s">
        <v>2933</v>
      </c>
      <c r="F2062" s="21" t="s">
        <v>3377</v>
      </c>
      <c r="G2062" s="21" t="s">
        <v>3276</v>
      </c>
      <c r="H2062" s="25" t="s">
        <v>20</v>
      </c>
      <c r="I2062" s="21" t="s">
        <v>107</v>
      </c>
      <c r="J2062" s="21" t="s">
        <v>3201</v>
      </c>
      <c r="K2062" s="38">
        <v>46183</v>
      </c>
      <c r="L2062" s="38"/>
      <c r="M2062" s="39" t="s">
        <v>18</v>
      </c>
      <c r="N2062" s="18">
        <v>0</v>
      </c>
      <c r="O2062" s="18">
        <v>300</v>
      </c>
      <c r="P2062" s="15" t="str">
        <f>IFERROR((O2062-N2062)/N2062,"")</f>
        <v/>
      </c>
      <c r="Q2062" s="19">
        <v>0</v>
      </c>
      <c r="R2062" s="19">
        <v>0</v>
      </c>
      <c r="S2062" s="15" t="str">
        <f>IFERROR((R2062-Q2062)/Q2062,"")</f>
        <v/>
      </c>
      <c r="T2062" s="19" t="s">
        <v>1610</v>
      </c>
      <c r="U2062" s="15" t="str">
        <f>IFERROR(R2062/T2062,"")</f>
        <v/>
      </c>
      <c r="V2062" s="19" t="s">
        <v>1610</v>
      </c>
      <c r="W2062" s="19" t="s">
        <v>1610</v>
      </c>
      <c r="X2062" s="15" t="str">
        <f>IFERROR((W2062-V2062)/V2062,"")</f>
        <v/>
      </c>
      <c r="Y2062" s="18">
        <v>0</v>
      </c>
      <c r="Z2062" s="18">
        <v>0</v>
      </c>
      <c r="AA2062" s="18">
        <v>0</v>
      </c>
      <c r="AB2062" s="18">
        <v>0</v>
      </c>
      <c r="AC2062" s="18">
        <v>0</v>
      </c>
      <c r="AD2062" s="18">
        <v>0</v>
      </c>
      <c r="AE2062" s="18">
        <v>0</v>
      </c>
      <c r="AF2062" s="18">
        <v>0</v>
      </c>
      <c r="AG2062" s="18">
        <v>0</v>
      </c>
      <c r="AH2062" s="18">
        <v>0</v>
      </c>
      <c r="AI2062" s="18">
        <v>300</v>
      </c>
      <c r="AJ2062" s="18">
        <v>0</v>
      </c>
      <c r="AK2062" s="23">
        <f>SUM(Y2062:AJ2062)</f>
        <v>300</v>
      </c>
      <c r="AL2062" s="23">
        <f>MAX(Y2062:AJ2062)</f>
        <v>300</v>
      </c>
      <c r="AM2062">
        <f>COUNTIF(Y2062:AJ2062,"&gt;1")</f>
        <v>1</v>
      </c>
    </row>
    <row r="2063" spans="1:39" ht="15.75" x14ac:dyDescent="0.25">
      <c r="A2063" s="21"/>
      <c r="B2063" s="21"/>
      <c r="C2063" s="21">
        <v>55962369</v>
      </c>
      <c r="D2063" s="25">
        <v>193713</v>
      </c>
      <c r="E2063" s="21" t="s">
        <v>1642</v>
      </c>
      <c r="F2063" s="21" t="s">
        <v>2031</v>
      </c>
      <c r="G2063" s="21" t="s">
        <v>299</v>
      </c>
      <c r="H2063" s="25" t="s">
        <v>20</v>
      </c>
      <c r="I2063" s="21" t="s">
        <v>27</v>
      </c>
      <c r="J2063" s="21" t="s">
        <v>28</v>
      </c>
      <c r="K2063" s="38">
        <v>46157</v>
      </c>
      <c r="L2063" s="38">
        <v>46226</v>
      </c>
      <c r="M2063" s="39" t="s">
        <v>18</v>
      </c>
      <c r="N2063" s="18">
        <v>0</v>
      </c>
      <c r="O2063" s="18">
        <v>3900</v>
      </c>
      <c r="P2063" s="15" t="str">
        <f>IFERROR((O2063-N2063)/N2063,"")</f>
        <v/>
      </c>
      <c r="Q2063" s="19">
        <v>124</v>
      </c>
      <c r="R2063" s="19">
        <v>252</v>
      </c>
      <c r="S2063" s="15">
        <f>IFERROR((R2063-Q2063)/Q2063,"")</f>
        <v>1.032258064516129</v>
      </c>
      <c r="T2063" s="19">
        <v>866</v>
      </c>
      <c r="U2063" s="15">
        <f>IFERROR(R2063/T2063,"")</f>
        <v>0.29099307159353349</v>
      </c>
      <c r="V2063" s="19">
        <v>64</v>
      </c>
      <c r="W2063" s="19">
        <v>104</v>
      </c>
      <c r="X2063" s="15">
        <f>IFERROR((W2063-V2063)/V2063,"")</f>
        <v>0.625</v>
      </c>
      <c r="Y2063" s="18">
        <v>0</v>
      </c>
      <c r="Z2063" s="18">
        <v>0</v>
      </c>
      <c r="AA2063" s="18">
        <v>0</v>
      </c>
      <c r="AB2063" s="18">
        <v>9628</v>
      </c>
      <c r="AC2063" s="18">
        <v>0</v>
      </c>
      <c r="AD2063" s="18">
        <v>0</v>
      </c>
      <c r="AE2063" s="18">
        <v>0</v>
      </c>
      <c r="AF2063" s="18">
        <v>0</v>
      </c>
      <c r="AG2063" s="18">
        <v>0</v>
      </c>
      <c r="AH2063" s="18">
        <v>3900</v>
      </c>
      <c r="AI2063" s="18">
        <v>0</v>
      </c>
      <c r="AJ2063" s="18">
        <v>0</v>
      </c>
      <c r="AK2063" s="23">
        <f>SUM(Y2063:AJ2063)</f>
        <v>13528</v>
      </c>
      <c r="AL2063" s="23">
        <f>MAX(Y2063:AJ2063)</f>
        <v>9628</v>
      </c>
      <c r="AM2063">
        <f>COUNTIF(Y2063:AJ2063,"&gt;1")</f>
        <v>2</v>
      </c>
    </row>
    <row r="2064" spans="1:39" ht="15.75" x14ac:dyDescent="0.25">
      <c r="A2064" s="21"/>
      <c r="B2064" s="21" t="s">
        <v>1519</v>
      </c>
      <c r="C2064" s="21">
        <v>55962369</v>
      </c>
      <c r="D2064" s="25">
        <v>500365</v>
      </c>
      <c r="E2064" s="21" t="s">
        <v>1642</v>
      </c>
      <c r="F2064" s="21" t="s">
        <v>2031</v>
      </c>
      <c r="G2064" s="21" t="s">
        <v>299</v>
      </c>
      <c r="H2064" s="25" t="s">
        <v>20</v>
      </c>
      <c r="I2064" s="21" t="s">
        <v>27</v>
      </c>
      <c r="J2064" s="21" t="s">
        <v>28</v>
      </c>
      <c r="K2064" s="38">
        <v>45467</v>
      </c>
      <c r="L2064" s="38">
        <v>46223</v>
      </c>
      <c r="M2064" s="39" t="s">
        <v>18</v>
      </c>
      <c r="N2064" s="18">
        <v>0</v>
      </c>
      <c r="O2064" s="18">
        <v>0</v>
      </c>
      <c r="P2064" s="15" t="str">
        <f>IFERROR((O2064-N2064)/N2064,"")</f>
        <v/>
      </c>
      <c r="Q2064" s="19">
        <v>24</v>
      </c>
      <c r="R2064" s="19">
        <v>12</v>
      </c>
      <c r="S2064" s="15"/>
      <c r="T2064" s="19">
        <v>252</v>
      </c>
      <c r="U2064" s="15"/>
      <c r="V2064" s="19">
        <v>8</v>
      </c>
      <c r="W2064" s="19">
        <v>1</v>
      </c>
      <c r="X2064" s="15">
        <f>IFERROR((W2064-V2064)/V2064,"")</f>
        <v>-0.875</v>
      </c>
      <c r="Y2064" s="18" t="s">
        <v>1610</v>
      </c>
      <c r="Z2064" s="18" t="s">
        <v>1610</v>
      </c>
      <c r="AA2064" s="18" t="s">
        <v>1610</v>
      </c>
      <c r="AB2064" s="18" t="s">
        <v>1610</v>
      </c>
      <c r="AC2064" s="18" t="s">
        <v>1610</v>
      </c>
      <c r="AD2064" s="18" t="s">
        <v>1610</v>
      </c>
      <c r="AE2064" s="18" t="s">
        <v>1610</v>
      </c>
      <c r="AF2064" s="18" t="s">
        <v>1610</v>
      </c>
      <c r="AG2064" s="18" t="s">
        <v>1610</v>
      </c>
      <c r="AH2064" s="18" t="s">
        <v>1610</v>
      </c>
      <c r="AI2064" s="18" t="s">
        <v>1610</v>
      </c>
      <c r="AJ2064" s="18" t="s">
        <v>1610</v>
      </c>
      <c r="AK2064" s="23">
        <f>SUM(Y2064:AJ2064)</f>
        <v>0</v>
      </c>
      <c r="AL2064" s="23">
        <f>MAX(Y2064:AJ2064)</f>
        <v>0</v>
      </c>
      <c r="AM2064">
        <f>COUNTIF(Y2064:AJ2064,"&gt;1")</f>
        <v>0</v>
      </c>
    </row>
    <row r="2065" spans="1:39" ht="15.75" x14ac:dyDescent="0.25">
      <c r="A2065" s="21"/>
      <c r="B2065" s="21" t="s">
        <v>1519</v>
      </c>
      <c r="C2065" s="21">
        <v>55962369</v>
      </c>
      <c r="D2065" s="25">
        <v>191741</v>
      </c>
      <c r="E2065" s="21" t="s">
        <v>1642</v>
      </c>
      <c r="F2065" s="21" t="s">
        <v>2031</v>
      </c>
      <c r="G2065" s="21" t="s">
        <v>38</v>
      </c>
      <c r="H2065" s="25" t="s">
        <v>20</v>
      </c>
      <c r="I2065" s="21" t="s">
        <v>27</v>
      </c>
      <c r="J2065" s="21" t="s">
        <v>28</v>
      </c>
      <c r="K2065" s="38">
        <v>43665</v>
      </c>
      <c r="L2065" s="38"/>
      <c r="M2065" s="39" t="s">
        <v>53</v>
      </c>
      <c r="N2065" s="18" t="s">
        <v>1610</v>
      </c>
      <c r="O2065" s="18" t="s">
        <v>1610</v>
      </c>
      <c r="P2065" s="15" t="str">
        <f>IFERROR((O2065-N2065)/N2065,"")</f>
        <v/>
      </c>
      <c r="Q2065" s="19" t="s">
        <v>1610</v>
      </c>
      <c r="R2065" s="19" t="s">
        <v>1610</v>
      </c>
      <c r="S2065" s="15" t="str">
        <f>IFERROR((R2065-Q2065)/Q2065,"")</f>
        <v/>
      </c>
      <c r="T2065" s="19" t="s">
        <v>1610</v>
      </c>
      <c r="U2065" s="15" t="str">
        <f>IFERROR(R2065/T2065,"")</f>
        <v/>
      </c>
      <c r="V2065" s="19" t="s">
        <v>1610</v>
      </c>
      <c r="W2065" s="19" t="s">
        <v>1610</v>
      </c>
      <c r="X2065" s="15" t="str">
        <f>IFERROR((W2065-V2065)/V2065,"")</f>
        <v/>
      </c>
      <c r="Y2065" s="18" t="s">
        <v>1610</v>
      </c>
      <c r="Z2065" s="18" t="s">
        <v>1610</v>
      </c>
      <c r="AA2065" s="18" t="s">
        <v>1610</v>
      </c>
      <c r="AB2065" s="18" t="s">
        <v>1610</v>
      </c>
      <c r="AC2065" s="18" t="s">
        <v>1610</v>
      </c>
      <c r="AD2065" s="18" t="s">
        <v>1610</v>
      </c>
      <c r="AE2065" s="18" t="s">
        <v>1610</v>
      </c>
      <c r="AF2065" s="18" t="s">
        <v>1610</v>
      </c>
      <c r="AG2065" s="18" t="s">
        <v>1610</v>
      </c>
      <c r="AH2065" s="18" t="s">
        <v>1610</v>
      </c>
      <c r="AI2065" s="18" t="s">
        <v>1610</v>
      </c>
      <c r="AJ2065" s="18" t="s">
        <v>1610</v>
      </c>
      <c r="AK2065" s="23">
        <f>SUM(Y2065:AJ2065)</f>
        <v>0</v>
      </c>
      <c r="AL2065" s="23">
        <f>MAX(Y2065:AJ2065)</f>
        <v>0</v>
      </c>
      <c r="AM2065">
        <f>COUNTIF(Y2065:AJ2065,"&gt;1")</f>
        <v>0</v>
      </c>
    </row>
    <row r="2066" spans="1:39" ht="15.75" x14ac:dyDescent="0.25">
      <c r="A2066" s="21" t="s">
        <v>2618</v>
      </c>
      <c r="B2066" s="21" t="s">
        <v>1520</v>
      </c>
      <c r="C2066" s="21">
        <v>55962369</v>
      </c>
      <c r="D2066" s="25">
        <v>102006</v>
      </c>
      <c r="E2066" s="21" t="s">
        <v>1642</v>
      </c>
      <c r="F2066" s="21" t="s">
        <v>2031</v>
      </c>
      <c r="G2066" s="21" t="s">
        <v>431</v>
      </c>
      <c r="H2066" s="25" t="s">
        <v>45</v>
      </c>
      <c r="I2066" s="21" t="s">
        <v>27</v>
      </c>
      <c r="J2066" s="21" t="s">
        <v>74</v>
      </c>
      <c r="K2066" s="38">
        <v>44974</v>
      </c>
      <c r="L2066" s="38"/>
      <c r="M2066" s="39" t="s">
        <v>53</v>
      </c>
      <c r="N2066" s="18" t="s">
        <v>1610</v>
      </c>
      <c r="O2066" s="18" t="s">
        <v>1610</v>
      </c>
      <c r="P2066" s="15" t="str">
        <f>IFERROR((O2066-N2066)/N2066,"")</f>
        <v/>
      </c>
      <c r="Q2066" s="19" t="s">
        <v>1610</v>
      </c>
      <c r="R2066" s="19" t="s">
        <v>1610</v>
      </c>
      <c r="S2066" s="15" t="str">
        <f>IFERROR((R2066-Q2066)/Q2066,"")</f>
        <v/>
      </c>
      <c r="T2066" s="19" t="s">
        <v>1610</v>
      </c>
      <c r="U2066" s="15" t="str">
        <f>IFERROR(R2066/T2066,"")</f>
        <v/>
      </c>
      <c r="V2066" s="19" t="s">
        <v>1610</v>
      </c>
      <c r="W2066" s="19" t="s">
        <v>1610</v>
      </c>
      <c r="X2066" s="15" t="str">
        <f>IFERROR((W2066-V2066)/V2066,"")</f>
        <v/>
      </c>
      <c r="Y2066" s="18" t="s">
        <v>1610</v>
      </c>
      <c r="Z2066" s="18" t="s">
        <v>1610</v>
      </c>
      <c r="AA2066" s="18" t="s">
        <v>1610</v>
      </c>
      <c r="AB2066" s="18" t="s">
        <v>1610</v>
      </c>
      <c r="AC2066" s="18" t="s">
        <v>1610</v>
      </c>
      <c r="AD2066" s="18" t="s">
        <v>1610</v>
      </c>
      <c r="AE2066" s="18" t="s">
        <v>1610</v>
      </c>
      <c r="AF2066" s="18" t="s">
        <v>1610</v>
      </c>
      <c r="AG2066" s="18" t="s">
        <v>1610</v>
      </c>
      <c r="AH2066" s="18" t="s">
        <v>1610</v>
      </c>
      <c r="AI2066" s="18" t="s">
        <v>1610</v>
      </c>
      <c r="AJ2066" s="18" t="s">
        <v>1610</v>
      </c>
      <c r="AK2066" s="23">
        <f>SUM(Y2066:AJ2066)</f>
        <v>0</v>
      </c>
      <c r="AL2066" s="23">
        <f>MAX(Y2066:AJ2066)</f>
        <v>0</v>
      </c>
      <c r="AM2066">
        <f>COUNTIF(Y2066:AJ2066,"&gt;1")</f>
        <v>0</v>
      </c>
    </row>
    <row r="2067" spans="1:39" ht="15.75" x14ac:dyDescent="0.25">
      <c r="A2067" s="21" t="s">
        <v>2618</v>
      </c>
      <c r="B2067" s="21" t="s">
        <v>1520</v>
      </c>
      <c r="C2067" s="21">
        <v>56077930</v>
      </c>
      <c r="D2067" s="25" t="s">
        <v>2592</v>
      </c>
      <c r="E2067" s="21" t="s">
        <v>24</v>
      </c>
      <c r="F2067" s="21" t="s">
        <v>2593</v>
      </c>
      <c r="G2067" s="21" t="s">
        <v>109</v>
      </c>
      <c r="H2067" s="25" t="s">
        <v>20</v>
      </c>
      <c r="I2067" s="21" t="s">
        <v>107</v>
      </c>
      <c r="J2067" s="21" t="s">
        <v>3201</v>
      </c>
      <c r="K2067" s="38">
        <v>45919</v>
      </c>
      <c r="L2067" s="38">
        <v>45882</v>
      </c>
      <c r="M2067" s="39" t="s">
        <v>53</v>
      </c>
      <c r="N2067" s="18" t="s">
        <v>1610</v>
      </c>
      <c r="O2067" s="18" t="s">
        <v>1610</v>
      </c>
      <c r="P2067" s="15" t="str">
        <f>IFERROR((O2067-N2067)/N2067,"")</f>
        <v/>
      </c>
      <c r="Q2067" s="19" t="s">
        <v>1610</v>
      </c>
      <c r="R2067" s="19" t="s">
        <v>1610</v>
      </c>
      <c r="S2067" s="15" t="str">
        <f>IFERROR((R2067-Q2067)/Q2067,"")</f>
        <v/>
      </c>
      <c r="T2067" s="19" t="s">
        <v>1610</v>
      </c>
      <c r="U2067" s="15" t="str">
        <f>IFERROR(R2067/T2067,"")</f>
        <v/>
      </c>
      <c r="V2067" s="19">
        <v>1</v>
      </c>
      <c r="W2067" s="19">
        <v>0</v>
      </c>
      <c r="X2067" s="15">
        <f>IFERROR((W2067-V2067)/V2067,"")</f>
        <v>-1</v>
      </c>
      <c r="Y2067" s="18">
        <v>4140</v>
      </c>
      <c r="Z2067" s="18">
        <v>0</v>
      </c>
      <c r="AA2067" s="18">
        <v>0</v>
      </c>
      <c r="AB2067" s="18">
        <v>0</v>
      </c>
      <c r="AC2067" s="18">
        <v>0</v>
      </c>
      <c r="AD2067" s="18">
        <v>0</v>
      </c>
      <c r="AE2067" s="18">
        <v>0</v>
      </c>
      <c r="AF2067" s="18">
        <v>0</v>
      </c>
      <c r="AG2067" s="18">
        <v>0</v>
      </c>
      <c r="AH2067" s="18">
        <v>0</v>
      </c>
      <c r="AI2067" s="18">
        <v>0</v>
      </c>
      <c r="AJ2067" s="18">
        <v>0</v>
      </c>
      <c r="AK2067" s="23">
        <f>SUM(Y2067:AJ2067)</f>
        <v>4140</v>
      </c>
      <c r="AL2067" s="23">
        <f>MAX(Y2067:AJ2067)</f>
        <v>4140</v>
      </c>
      <c r="AM2067">
        <f>COUNTIF(Y2067:AJ2067,"&gt;1")</f>
        <v>1</v>
      </c>
    </row>
    <row r="2068" spans="1:39" ht="15.75" x14ac:dyDescent="0.25">
      <c r="A2068" s="21"/>
      <c r="B2068" s="21" t="s">
        <v>1519</v>
      </c>
      <c r="C2068" s="21">
        <v>56287725</v>
      </c>
      <c r="D2068" s="25">
        <v>194437</v>
      </c>
      <c r="E2068" s="21" t="s">
        <v>24</v>
      </c>
      <c r="F2068" s="21" t="s">
        <v>1628</v>
      </c>
      <c r="G2068" s="21" t="s">
        <v>38</v>
      </c>
      <c r="H2068" s="25" t="s">
        <v>20</v>
      </c>
      <c r="I2068" s="21" t="s">
        <v>107</v>
      </c>
      <c r="J2068" s="21" t="s">
        <v>74</v>
      </c>
      <c r="K2068" s="38">
        <v>45863</v>
      </c>
      <c r="L2068" s="38">
        <v>46135</v>
      </c>
      <c r="M2068" s="39" t="s">
        <v>53</v>
      </c>
      <c r="N2068" s="18">
        <v>2519.35</v>
      </c>
      <c r="O2068" s="18">
        <v>0</v>
      </c>
      <c r="P2068" s="15">
        <f>IFERROR((O2068-N2068)/N2068,"")</f>
        <v>-1</v>
      </c>
      <c r="Q2068" s="19">
        <v>7</v>
      </c>
      <c r="R2068" s="19">
        <v>4</v>
      </c>
      <c r="S2068" s="15">
        <f>IFERROR((R2068-Q2068)/Q2068,"")</f>
        <v>-0.42857142857142855</v>
      </c>
      <c r="T2068" s="19" t="s">
        <v>1610</v>
      </c>
      <c r="U2068" s="15" t="str">
        <f>IFERROR(R2068/T2068,"")</f>
        <v/>
      </c>
      <c r="V2068" s="19">
        <v>1</v>
      </c>
      <c r="W2068" s="19">
        <v>1</v>
      </c>
      <c r="X2068" s="15">
        <f>IFERROR((W2068-V2068)/V2068,"")</f>
        <v>0</v>
      </c>
      <c r="Y2068" s="18" t="s">
        <v>1610</v>
      </c>
      <c r="Z2068" s="18" t="s">
        <v>1610</v>
      </c>
      <c r="AA2068" s="18" t="s">
        <v>1610</v>
      </c>
      <c r="AB2068" s="18" t="s">
        <v>1610</v>
      </c>
      <c r="AC2068" s="18" t="s">
        <v>1610</v>
      </c>
      <c r="AD2068" s="18" t="s">
        <v>1610</v>
      </c>
      <c r="AE2068" s="18" t="s">
        <v>1610</v>
      </c>
      <c r="AF2068" s="18" t="s">
        <v>1610</v>
      </c>
      <c r="AG2068" s="18" t="s">
        <v>1610</v>
      </c>
      <c r="AH2068" s="18" t="s">
        <v>1610</v>
      </c>
      <c r="AI2068" s="18" t="s">
        <v>1610</v>
      </c>
      <c r="AJ2068" s="18" t="s">
        <v>1610</v>
      </c>
      <c r="AK2068" s="23">
        <f>SUM(Y2068:AJ2068)</f>
        <v>0</v>
      </c>
      <c r="AL2068" s="23">
        <f>MAX(Y2068:AJ2068)</f>
        <v>0</v>
      </c>
      <c r="AM2068">
        <f>COUNTIF(Y2068:AJ2068,"&gt;1")</f>
        <v>0</v>
      </c>
    </row>
    <row r="2069" spans="1:39" ht="15.75" x14ac:dyDescent="0.25">
      <c r="A2069" s="21"/>
      <c r="B2069" s="21" t="s">
        <v>1519</v>
      </c>
      <c r="C2069" s="21">
        <v>56669187</v>
      </c>
      <c r="D2069" s="25">
        <v>191004</v>
      </c>
      <c r="E2069" s="21" t="s">
        <v>1180</v>
      </c>
      <c r="F2069" s="21" t="s">
        <v>1297</v>
      </c>
      <c r="G2069" s="21" t="s">
        <v>203</v>
      </c>
      <c r="H2069" s="25" t="s">
        <v>20</v>
      </c>
      <c r="I2069" s="21" t="s">
        <v>107</v>
      </c>
      <c r="J2069" s="21" t="s">
        <v>3201</v>
      </c>
      <c r="K2069" s="38">
        <v>44988</v>
      </c>
      <c r="L2069" s="38">
        <v>45439</v>
      </c>
      <c r="M2069" s="39" t="s">
        <v>53</v>
      </c>
      <c r="N2069" s="18" t="s">
        <v>1610</v>
      </c>
      <c r="O2069" s="18" t="s">
        <v>1610</v>
      </c>
      <c r="P2069" s="15" t="str">
        <f>IFERROR((O2069-N2069)/N2069,"")</f>
        <v/>
      </c>
      <c r="Q2069" s="19" t="s">
        <v>1610</v>
      </c>
      <c r="R2069" s="19" t="s">
        <v>1610</v>
      </c>
      <c r="S2069" s="15" t="str">
        <f>IFERROR((R2069-Q2069)/Q2069,"")</f>
        <v/>
      </c>
      <c r="T2069" s="19" t="s">
        <v>1610</v>
      </c>
      <c r="U2069" s="15" t="str">
        <f>IFERROR(R2069/T2069,"")</f>
        <v/>
      </c>
      <c r="V2069" s="19" t="s">
        <v>1610</v>
      </c>
      <c r="W2069" s="19" t="s">
        <v>1610</v>
      </c>
      <c r="X2069" s="15" t="str">
        <f>IFERROR((W2069-V2069)/V2069,"")</f>
        <v/>
      </c>
      <c r="Y2069" s="18" t="s">
        <v>1610</v>
      </c>
      <c r="Z2069" s="18" t="s">
        <v>1610</v>
      </c>
      <c r="AA2069" s="18" t="s">
        <v>1610</v>
      </c>
      <c r="AB2069" s="18" t="s">
        <v>1610</v>
      </c>
      <c r="AC2069" s="18" t="s">
        <v>1610</v>
      </c>
      <c r="AD2069" s="18" t="s">
        <v>1610</v>
      </c>
      <c r="AE2069" s="18" t="s">
        <v>1610</v>
      </c>
      <c r="AF2069" s="18" t="s">
        <v>1610</v>
      </c>
      <c r="AG2069" s="18" t="s">
        <v>1610</v>
      </c>
      <c r="AH2069" s="18" t="s">
        <v>1610</v>
      </c>
      <c r="AI2069" s="18" t="s">
        <v>1610</v>
      </c>
      <c r="AJ2069" s="18" t="s">
        <v>1610</v>
      </c>
      <c r="AK2069" s="23">
        <f>SUM(Y2069:AJ2069)</f>
        <v>0</v>
      </c>
      <c r="AL2069" s="23">
        <f>MAX(Y2069:AJ2069)</f>
        <v>0</v>
      </c>
      <c r="AM2069">
        <f>COUNTIF(Y2069:AJ2069,"&gt;1")</f>
        <v>0</v>
      </c>
    </row>
    <row r="2070" spans="1:39" ht="15.75" x14ac:dyDescent="0.25">
      <c r="A2070" s="21" t="s">
        <v>2618</v>
      </c>
      <c r="B2070" s="21" t="s">
        <v>1519</v>
      </c>
      <c r="C2070" s="21">
        <v>56890964</v>
      </c>
      <c r="D2070" s="25" t="s">
        <v>3100</v>
      </c>
      <c r="E2070" s="21" t="s">
        <v>1798</v>
      </c>
      <c r="F2070" s="21" t="s">
        <v>3101</v>
      </c>
      <c r="G2070" s="21" t="s">
        <v>151</v>
      </c>
      <c r="H2070" s="25" t="s">
        <v>77</v>
      </c>
      <c r="I2070" s="21" t="s">
        <v>3228</v>
      </c>
      <c r="J2070" s="21" t="s">
        <v>17</v>
      </c>
      <c r="K2070" s="38">
        <v>46094</v>
      </c>
      <c r="L2070" s="38">
        <v>46233</v>
      </c>
      <c r="M2070" s="39" t="s">
        <v>18</v>
      </c>
      <c r="N2070" s="18">
        <v>0</v>
      </c>
      <c r="O2070" s="18">
        <v>0</v>
      </c>
      <c r="P2070" s="15" t="str">
        <f>IFERROR((O2070-N2070)/N2070,"")</f>
        <v/>
      </c>
      <c r="Q2070" s="19">
        <v>0</v>
      </c>
      <c r="R2070" s="19">
        <v>25</v>
      </c>
      <c r="S2070" s="15" t="str">
        <f>IFERROR((R2070-Q2070)/Q2070,"")</f>
        <v/>
      </c>
      <c r="T2070" s="19" t="s">
        <v>1610</v>
      </c>
      <c r="U2070" s="15" t="str">
        <f>IFERROR(R2070/T2070,"")</f>
        <v/>
      </c>
      <c r="V2070" s="19">
        <v>0</v>
      </c>
      <c r="W2070" s="19">
        <v>14</v>
      </c>
      <c r="X2070" s="15" t="str">
        <f>IFERROR((W2070-V2070)/V2070,"")</f>
        <v/>
      </c>
      <c r="Y2070" s="18">
        <v>0</v>
      </c>
      <c r="Z2070" s="18">
        <v>0</v>
      </c>
      <c r="AA2070" s="18">
        <v>0</v>
      </c>
      <c r="AB2070" s="18">
        <v>0</v>
      </c>
      <c r="AC2070" s="18">
        <v>0</v>
      </c>
      <c r="AD2070" s="18">
        <v>0</v>
      </c>
      <c r="AE2070" s="18">
        <v>0</v>
      </c>
      <c r="AF2070" s="18">
        <v>360</v>
      </c>
      <c r="AG2070" s="18">
        <v>0</v>
      </c>
      <c r="AH2070" s="18">
        <v>0</v>
      </c>
      <c r="AI2070" s="18">
        <v>0</v>
      </c>
      <c r="AJ2070" s="18">
        <v>0</v>
      </c>
      <c r="AK2070" s="23">
        <f>SUM(Y2070:AJ2070)</f>
        <v>360</v>
      </c>
      <c r="AL2070" s="23">
        <f>MAX(Y2070:AJ2070)</f>
        <v>360</v>
      </c>
      <c r="AM2070">
        <f>COUNTIF(Y2070:AJ2070,"&gt;1")</f>
        <v>1</v>
      </c>
    </row>
    <row r="2071" spans="1:39" ht="15.75" x14ac:dyDescent="0.25">
      <c r="A2071" s="21"/>
      <c r="B2071" s="21" t="s">
        <v>1519</v>
      </c>
      <c r="C2071" s="21">
        <v>57068231</v>
      </c>
      <c r="D2071" s="25">
        <v>191311</v>
      </c>
      <c r="E2071" s="21" t="s">
        <v>1180</v>
      </c>
      <c r="F2071" s="21" t="s">
        <v>1308</v>
      </c>
      <c r="G2071" s="21" t="s">
        <v>1309</v>
      </c>
      <c r="H2071" s="25" t="s">
        <v>20</v>
      </c>
      <c r="I2071" s="21" t="s">
        <v>41</v>
      </c>
      <c r="J2071" s="21" t="s">
        <v>42</v>
      </c>
      <c r="K2071" s="38">
        <v>44883</v>
      </c>
      <c r="L2071" s="38">
        <v>45464</v>
      </c>
      <c r="M2071" s="39" t="s">
        <v>53</v>
      </c>
      <c r="N2071" s="18" t="s">
        <v>1610</v>
      </c>
      <c r="O2071" s="18" t="s">
        <v>1610</v>
      </c>
      <c r="P2071" s="15" t="str">
        <f>IFERROR((O2071-N2071)/N2071,"")</f>
        <v/>
      </c>
      <c r="Q2071" s="19" t="s">
        <v>1610</v>
      </c>
      <c r="R2071" s="19" t="s">
        <v>1610</v>
      </c>
      <c r="S2071" s="15" t="str">
        <f>IFERROR((R2071-Q2071)/Q2071,"")</f>
        <v/>
      </c>
      <c r="T2071" s="19">
        <v>11</v>
      </c>
      <c r="U2071" s="15" t="str">
        <f>IFERROR(R2071/T2071,"")</f>
        <v/>
      </c>
      <c r="V2071" s="19" t="s">
        <v>1610</v>
      </c>
      <c r="W2071" s="19" t="s">
        <v>1610</v>
      </c>
      <c r="X2071" s="15" t="str">
        <f>IFERROR((W2071-V2071)/V2071,"")</f>
        <v/>
      </c>
      <c r="Y2071" s="18" t="s">
        <v>1610</v>
      </c>
      <c r="Z2071" s="18" t="s">
        <v>1610</v>
      </c>
      <c r="AA2071" s="18" t="s">
        <v>1610</v>
      </c>
      <c r="AB2071" s="18" t="s">
        <v>1610</v>
      </c>
      <c r="AC2071" s="18" t="s">
        <v>1610</v>
      </c>
      <c r="AD2071" s="18" t="s">
        <v>1610</v>
      </c>
      <c r="AE2071" s="18" t="s">
        <v>1610</v>
      </c>
      <c r="AF2071" s="18" t="s">
        <v>1610</v>
      </c>
      <c r="AG2071" s="18" t="s">
        <v>1610</v>
      </c>
      <c r="AH2071" s="18" t="s">
        <v>1610</v>
      </c>
      <c r="AI2071" s="18" t="s">
        <v>1610</v>
      </c>
      <c r="AJ2071" s="18" t="s">
        <v>1610</v>
      </c>
      <c r="AK2071" s="23">
        <f>SUM(Y2071:AJ2071)</f>
        <v>0</v>
      </c>
      <c r="AL2071" s="23">
        <f>MAX(Y2071:AJ2071)</f>
        <v>0</v>
      </c>
      <c r="AM2071">
        <f>COUNTIF(Y2071:AJ2071,"&gt;1")</f>
        <v>0</v>
      </c>
    </row>
    <row r="2072" spans="1:39" ht="15.75" x14ac:dyDescent="0.25">
      <c r="A2072" s="21" t="s">
        <v>886</v>
      </c>
      <c r="B2072" s="21" t="s">
        <v>1519</v>
      </c>
      <c r="C2072" s="21">
        <v>57213191</v>
      </c>
      <c r="D2072" s="25">
        <v>193479</v>
      </c>
      <c r="E2072" s="21" t="s">
        <v>1798</v>
      </c>
      <c r="F2072" s="21" t="s">
        <v>887</v>
      </c>
      <c r="G2072" s="21" t="s">
        <v>863</v>
      </c>
      <c r="H2072" s="25" t="s">
        <v>145</v>
      </c>
      <c r="I2072" s="21" t="s">
        <v>27</v>
      </c>
      <c r="J2072" s="21" t="s">
        <v>210</v>
      </c>
      <c r="K2072" s="38">
        <v>44736</v>
      </c>
      <c r="L2072" s="38">
        <v>45686</v>
      </c>
      <c r="M2072" s="39" t="s">
        <v>53</v>
      </c>
      <c r="N2072" s="18" t="s">
        <v>1610</v>
      </c>
      <c r="O2072" s="18" t="s">
        <v>1610</v>
      </c>
      <c r="P2072" s="15" t="str">
        <f>IFERROR((O2072-N2072)/N2072,"")</f>
        <v/>
      </c>
      <c r="Q2072" s="19" t="s">
        <v>1610</v>
      </c>
      <c r="R2072" s="19" t="s">
        <v>1610</v>
      </c>
      <c r="S2072" s="15" t="str">
        <f>IFERROR((R2072-Q2072)/Q2072,"")</f>
        <v/>
      </c>
      <c r="T2072" s="19">
        <v>3</v>
      </c>
      <c r="U2072" s="15" t="str">
        <f>IFERROR(R2072/T2072,"")</f>
        <v/>
      </c>
      <c r="V2072" s="19" t="s">
        <v>1610</v>
      </c>
      <c r="W2072" s="19" t="s">
        <v>1610</v>
      </c>
      <c r="X2072" s="15" t="str">
        <f>IFERROR((W2072-V2072)/V2072,"")</f>
        <v/>
      </c>
      <c r="Y2072" s="18" t="s">
        <v>1610</v>
      </c>
      <c r="Z2072" s="18" t="s">
        <v>1610</v>
      </c>
      <c r="AA2072" s="18" t="s">
        <v>1610</v>
      </c>
      <c r="AB2072" s="18" t="s">
        <v>1610</v>
      </c>
      <c r="AC2072" s="18" t="s">
        <v>1610</v>
      </c>
      <c r="AD2072" s="18" t="s">
        <v>1610</v>
      </c>
      <c r="AE2072" s="18" t="s">
        <v>1610</v>
      </c>
      <c r="AF2072" s="18" t="s">
        <v>1610</v>
      </c>
      <c r="AG2072" s="18" t="s">
        <v>1610</v>
      </c>
      <c r="AH2072" s="18" t="s">
        <v>1610</v>
      </c>
      <c r="AI2072" s="18" t="s">
        <v>1610</v>
      </c>
      <c r="AJ2072" s="18" t="s">
        <v>1610</v>
      </c>
      <c r="AK2072" s="23">
        <f>SUM(Y2072:AJ2072)</f>
        <v>0</v>
      </c>
      <c r="AL2072" s="23">
        <f>MAX(Y2072:AJ2072)</f>
        <v>0</v>
      </c>
      <c r="AM2072">
        <f>COUNTIF(Y2072:AJ2072,"&gt;1")</f>
        <v>0</v>
      </c>
    </row>
    <row r="2073" spans="1:39" ht="15.75" x14ac:dyDescent="0.25">
      <c r="A2073" s="21"/>
      <c r="B2073" s="21" t="s">
        <v>1519</v>
      </c>
      <c r="C2073" s="21">
        <v>57213191</v>
      </c>
      <c r="D2073" s="25">
        <v>193662</v>
      </c>
      <c r="E2073" s="21" t="s">
        <v>1798</v>
      </c>
      <c r="F2073" s="21" t="s">
        <v>887</v>
      </c>
      <c r="G2073" s="21" t="s">
        <v>532</v>
      </c>
      <c r="H2073" s="25" t="s">
        <v>145</v>
      </c>
      <c r="I2073" s="21" t="s">
        <v>27</v>
      </c>
      <c r="J2073" s="21" t="s">
        <v>210</v>
      </c>
      <c r="K2073" s="38"/>
      <c r="L2073" s="38">
        <v>45517</v>
      </c>
      <c r="M2073" s="39" t="s">
        <v>53</v>
      </c>
      <c r="N2073" s="18" t="s">
        <v>1610</v>
      </c>
      <c r="O2073" s="18" t="s">
        <v>1610</v>
      </c>
      <c r="P2073" s="15" t="str">
        <f>IFERROR((O2073-N2073)/N2073,"")</f>
        <v/>
      </c>
      <c r="Q2073" s="19" t="s">
        <v>1610</v>
      </c>
      <c r="R2073" s="19" t="s">
        <v>1610</v>
      </c>
      <c r="S2073" s="15" t="str">
        <f>IFERROR((R2073-Q2073)/Q2073,"")</f>
        <v/>
      </c>
      <c r="T2073" s="19">
        <v>5</v>
      </c>
      <c r="U2073" s="15" t="str">
        <f>IFERROR(R2073/T2073,"")</f>
        <v/>
      </c>
      <c r="V2073" s="19" t="s">
        <v>1610</v>
      </c>
      <c r="W2073" s="19" t="s">
        <v>1610</v>
      </c>
      <c r="X2073" s="15" t="str">
        <f>IFERROR((W2073-V2073)/V2073,"")</f>
        <v/>
      </c>
      <c r="Y2073" s="18" t="s">
        <v>1610</v>
      </c>
      <c r="Z2073" s="18" t="s">
        <v>1610</v>
      </c>
      <c r="AA2073" s="18" t="s">
        <v>1610</v>
      </c>
      <c r="AB2073" s="18" t="s">
        <v>1610</v>
      </c>
      <c r="AC2073" s="18" t="s">
        <v>1610</v>
      </c>
      <c r="AD2073" s="18" t="s">
        <v>1610</v>
      </c>
      <c r="AE2073" s="18" t="s">
        <v>1610</v>
      </c>
      <c r="AF2073" s="18" t="s">
        <v>1610</v>
      </c>
      <c r="AG2073" s="18" t="s">
        <v>1610</v>
      </c>
      <c r="AH2073" s="18" t="s">
        <v>1610</v>
      </c>
      <c r="AI2073" s="18" t="s">
        <v>1610</v>
      </c>
      <c r="AJ2073" s="18" t="s">
        <v>1610</v>
      </c>
      <c r="AK2073" s="23">
        <f>SUM(Y2073:AJ2073)</f>
        <v>0</v>
      </c>
      <c r="AL2073" s="23">
        <f>MAX(Y2073:AJ2073)</f>
        <v>0</v>
      </c>
      <c r="AM2073">
        <f>COUNTIF(Y2073:AJ2073,"&gt;1")</f>
        <v>0</v>
      </c>
    </row>
    <row r="2074" spans="1:39" ht="15.75" x14ac:dyDescent="0.25">
      <c r="A2074" s="21"/>
      <c r="B2074" s="21" t="s">
        <v>1519</v>
      </c>
      <c r="C2074" s="21">
        <v>57213191</v>
      </c>
      <c r="D2074" s="25">
        <v>193664</v>
      </c>
      <c r="E2074" s="21" t="s">
        <v>1798</v>
      </c>
      <c r="F2074" s="21" t="s">
        <v>887</v>
      </c>
      <c r="G2074" s="21" t="s">
        <v>363</v>
      </c>
      <c r="H2074" s="25" t="s">
        <v>145</v>
      </c>
      <c r="I2074" s="21" t="s">
        <v>27</v>
      </c>
      <c r="J2074" s="21" t="s">
        <v>210</v>
      </c>
      <c r="K2074" s="38"/>
      <c r="L2074" s="38">
        <v>45141</v>
      </c>
      <c r="M2074" s="39" t="s">
        <v>53</v>
      </c>
      <c r="N2074" s="18" t="s">
        <v>1610</v>
      </c>
      <c r="O2074" s="18" t="s">
        <v>1610</v>
      </c>
      <c r="P2074" s="15" t="str">
        <f>IFERROR((O2074-N2074)/N2074,"")</f>
        <v/>
      </c>
      <c r="Q2074" s="19" t="s">
        <v>1610</v>
      </c>
      <c r="R2074" s="19" t="s">
        <v>1610</v>
      </c>
      <c r="S2074" s="15" t="str">
        <f>IFERROR((R2074-Q2074)/Q2074,"")</f>
        <v/>
      </c>
      <c r="T2074" s="19" t="s">
        <v>1610</v>
      </c>
      <c r="U2074" s="15" t="str">
        <f>IFERROR(R2074/T2074,"")</f>
        <v/>
      </c>
      <c r="V2074" s="19" t="s">
        <v>1610</v>
      </c>
      <c r="W2074" s="19" t="s">
        <v>1610</v>
      </c>
      <c r="X2074" s="15" t="str">
        <f>IFERROR((W2074-V2074)/V2074,"")</f>
        <v/>
      </c>
      <c r="Y2074" s="18" t="s">
        <v>1610</v>
      </c>
      <c r="Z2074" s="18" t="s">
        <v>1610</v>
      </c>
      <c r="AA2074" s="18" t="s">
        <v>1610</v>
      </c>
      <c r="AB2074" s="18" t="s">
        <v>1610</v>
      </c>
      <c r="AC2074" s="18" t="s">
        <v>1610</v>
      </c>
      <c r="AD2074" s="18" t="s">
        <v>1610</v>
      </c>
      <c r="AE2074" s="18" t="s">
        <v>1610</v>
      </c>
      <c r="AF2074" s="18" t="s">
        <v>1610</v>
      </c>
      <c r="AG2074" s="18" t="s">
        <v>1610</v>
      </c>
      <c r="AH2074" s="18" t="s">
        <v>1610</v>
      </c>
      <c r="AI2074" s="18" t="s">
        <v>1610</v>
      </c>
      <c r="AJ2074" s="18" t="s">
        <v>1610</v>
      </c>
      <c r="AK2074" s="23">
        <f>SUM(Y2074:AJ2074)</f>
        <v>0</v>
      </c>
      <c r="AL2074" s="23">
        <f>MAX(Y2074:AJ2074)</f>
        <v>0</v>
      </c>
      <c r="AM2074">
        <f>COUNTIF(Y2074:AJ2074,"&gt;1")</f>
        <v>0</v>
      </c>
    </row>
    <row r="2075" spans="1:39" ht="15.75" x14ac:dyDescent="0.25">
      <c r="A2075" s="21" t="s">
        <v>886</v>
      </c>
      <c r="B2075" s="21" t="s">
        <v>1519</v>
      </c>
      <c r="C2075" s="21">
        <v>57213191</v>
      </c>
      <c r="D2075" s="25">
        <v>193234</v>
      </c>
      <c r="E2075" s="21" t="s">
        <v>1798</v>
      </c>
      <c r="F2075" s="21" t="s">
        <v>887</v>
      </c>
      <c r="G2075" s="21" t="s">
        <v>347</v>
      </c>
      <c r="H2075" s="25" t="s">
        <v>63</v>
      </c>
      <c r="I2075" s="21" t="s">
        <v>27</v>
      </c>
      <c r="J2075" s="21" t="s">
        <v>210</v>
      </c>
      <c r="K2075" s="38">
        <v>44651</v>
      </c>
      <c r="L2075" s="38">
        <v>45034</v>
      </c>
      <c r="M2075" s="39" t="s">
        <v>53</v>
      </c>
      <c r="N2075" s="18" t="s">
        <v>1610</v>
      </c>
      <c r="O2075" s="18" t="s">
        <v>1610</v>
      </c>
      <c r="P2075" s="15" t="str">
        <f>IFERROR((O2075-N2075)/N2075,"")</f>
        <v/>
      </c>
      <c r="Q2075" s="19" t="s">
        <v>1610</v>
      </c>
      <c r="R2075" s="19" t="s">
        <v>1610</v>
      </c>
      <c r="S2075" s="15" t="str">
        <f>IFERROR((R2075-Q2075)/Q2075,"")</f>
        <v/>
      </c>
      <c r="T2075" s="19" t="s">
        <v>1610</v>
      </c>
      <c r="U2075" s="15" t="str">
        <f>IFERROR(R2075/T2075,"")</f>
        <v/>
      </c>
      <c r="V2075" s="19" t="s">
        <v>1610</v>
      </c>
      <c r="W2075" s="19" t="s">
        <v>1610</v>
      </c>
      <c r="X2075" s="15" t="str">
        <f>IFERROR((W2075-V2075)/V2075,"")</f>
        <v/>
      </c>
      <c r="Y2075" s="18" t="s">
        <v>1610</v>
      </c>
      <c r="Z2075" s="18" t="s">
        <v>1610</v>
      </c>
      <c r="AA2075" s="18" t="s">
        <v>1610</v>
      </c>
      <c r="AB2075" s="18" t="s">
        <v>1610</v>
      </c>
      <c r="AC2075" s="18" t="s">
        <v>1610</v>
      </c>
      <c r="AD2075" s="18" t="s">
        <v>1610</v>
      </c>
      <c r="AE2075" s="18" t="s">
        <v>1610</v>
      </c>
      <c r="AF2075" s="18" t="s">
        <v>1610</v>
      </c>
      <c r="AG2075" s="18" t="s">
        <v>1610</v>
      </c>
      <c r="AH2075" s="18" t="s">
        <v>1610</v>
      </c>
      <c r="AI2075" s="18" t="s">
        <v>1610</v>
      </c>
      <c r="AJ2075" s="18" t="s">
        <v>1610</v>
      </c>
      <c r="AK2075" s="23">
        <f>SUM(Y2075:AJ2075)</f>
        <v>0</v>
      </c>
      <c r="AL2075" s="23">
        <f>MAX(Y2075:AJ2075)</f>
        <v>0</v>
      </c>
      <c r="AM2075">
        <f>COUNTIF(Y2075:AJ2075,"&gt;1")</f>
        <v>0</v>
      </c>
    </row>
    <row r="2076" spans="1:39" ht="15.75" x14ac:dyDescent="0.25">
      <c r="A2076" s="21" t="s">
        <v>2618</v>
      </c>
      <c r="B2076" s="21" t="s">
        <v>1519</v>
      </c>
      <c r="C2076" s="21">
        <v>57461559</v>
      </c>
      <c r="D2076" s="25" t="s">
        <v>3344</v>
      </c>
      <c r="E2076" s="21" t="s">
        <v>2933</v>
      </c>
      <c r="F2076" s="21" t="s">
        <v>3345</v>
      </c>
      <c r="G2076" s="21" t="s">
        <v>177</v>
      </c>
      <c r="H2076" s="25" t="s">
        <v>15</v>
      </c>
      <c r="I2076" s="21" t="s">
        <v>21</v>
      </c>
      <c r="J2076" s="21" t="s">
        <v>21</v>
      </c>
      <c r="K2076" s="38">
        <v>46171</v>
      </c>
      <c r="L2076" s="38"/>
      <c r="M2076" s="39" t="s">
        <v>18</v>
      </c>
      <c r="N2076" s="18">
        <v>0</v>
      </c>
      <c r="O2076" s="18">
        <v>4057</v>
      </c>
      <c r="P2076" s="15" t="str">
        <f>IFERROR((O2076-N2076)/N2076,"")</f>
        <v/>
      </c>
      <c r="Q2076" s="19">
        <v>0</v>
      </c>
      <c r="R2076" s="19">
        <v>0</v>
      </c>
      <c r="S2076" s="15" t="str">
        <f>IFERROR((R2076-Q2076)/Q2076,"")</f>
        <v/>
      </c>
      <c r="T2076" s="19" t="s">
        <v>1610</v>
      </c>
      <c r="U2076" s="15" t="str">
        <f>IFERROR(R2076/T2076,"")</f>
        <v/>
      </c>
      <c r="V2076" s="19" t="s">
        <v>1610</v>
      </c>
      <c r="W2076" s="19" t="s">
        <v>1610</v>
      </c>
      <c r="X2076" s="15" t="str">
        <f>IFERROR((W2076-V2076)/V2076,"")</f>
        <v/>
      </c>
      <c r="Y2076" s="18">
        <v>0</v>
      </c>
      <c r="Z2076" s="18">
        <v>0</v>
      </c>
      <c r="AA2076" s="18">
        <v>0</v>
      </c>
      <c r="AB2076" s="18">
        <v>0</v>
      </c>
      <c r="AC2076" s="18">
        <v>0</v>
      </c>
      <c r="AD2076" s="18">
        <v>0</v>
      </c>
      <c r="AE2076" s="18">
        <v>0</v>
      </c>
      <c r="AF2076" s="18">
        <v>0</v>
      </c>
      <c r="AG2076" s="18">
        <v>0</v>
      </c>
      <c r="AH2076" s="18">
        <v>4057</v>
      </c>
      <c r="AI2076" s="18">
        <v>0</v>
      </c>
      <c r="AJ2076" s="18">
        <v>0</v>
      </c>
      <c r="AK2076" s="23">
        <f>SUM(Y2076:AJ2076)</f>
        <v>4057</v>
      </c>
      <c r="AL2076" s="23">
        <f>MAX(Y2076:AJ2076)</f>
        <v>4057</v>
      </c>
      <c r="AM2076">
        <f>COUNTIF(Y2076:AJ2076,"&gt;1")</f>
        <v>1</v>
      </c>
    </row>
    <row r="2077" spans="1:39" ht="15.75" x14ac:dyDescent="0.25">
      <c r="A2077" s="21" t="s">
        <v>2618</v>
      </c>
      <c r="B2077" s="21" t="s">
        <v>1520</v>
      </c>
      <c r="C2077" s="21">
        <v>57550225</v>
      </c>
      <c r="D2077" s="25" t="s">
        <v>3165</v>
      </c>
      <c r="E2077" s="21" t="s">
        <v>1642</v>
      </c>
      <c r="F2077" s="21" t="s">
        <v>3166</v>
      </c>
      <c r="G2077" s="21" t="s">
        <v>109</v>
      </c>
      <c r="H2077" s="25" t="s">
        <v>20</v>
      </c>
      <c r="I2077" s="21" t="s">
        <v>67</v>
      </c>
      <c r="J2077" s="21" t="s">
        <v>416</v>
      </c>
      <c r="K2077" s="38">
        <v>46072</v>
      </c>
      <c r="L2077" s="38"/>
      <c r="M2077" s="39" t="s">
        <v>22</v>
      </c>
      <c r="N2077" s="18" t="s">
        <v>1610</v>
      </c>
      <c r="O2077" s="18" t="s">
        <v>1610</v>
      </c>
      <c r="P2077" s="15" t="str">
        <f>IFERROR((O2077-N2077)/N2077,"")</f>
        <v/>
      </c>
      <c r="Q2077" s="19" t="s">
        <v>1610</v>
      </c>
      <c r="R2077" s="19" t="s">
        <v>1610</v>
      </c>
      <c r="S2077" s="15" t="str">
        <f>IFERROR((R2077-Q2077)/Q2077,"")</f>
        <v/>
      </c>
      <c r="T2077" s="19" t="s">
        <v>1610</v>
      </c>
      <c r="U2077" s="15" t="str">
        <f>IFERROR(R2077/T2077,"")</f>
        <v/>
      </c>
      <c r="V2077" s="19" t="s">
        <v>1610</v>
      </c>
      <c r="W2077" s="19" t="s">
        <v>1610</v>
      </c>
      <c r="X2077" s="15" t="str">
        <f>IFERROR((W2077-V2077)/V2077,"")</f>
        <v/>
      </c>
      <c r="Y2077" s="18">
        <v>0</v>
      </c>
      <c r="Z2077" s="18">
        <v>0</v>
      </c>
      <c r="AA2077" s="18">
        <v>0</v>
      </c>
      <c r="AB2077" s="18">
        <v>0</v>
      </c>
      <c r="AC2077" s="18">
        <v>0</v>
      </c>
      <c r="AD2077" s="18">
        <v>0</v>
      </c>
      <c r="AE2077" s="18">
        <v>860</v>
      </c>
      <c r="AF2077" s="18">
        <v>0</v>
      </c>
      <c r="AG2077" s="18">
        <v>0</v>
      </c>
      <c r="AH2077" s="18">
        <v>0</v>
      </c>
      <c r="AI2077" s="18">
        <v>0</v>
      </c>
      <c r="AJ2077" s="18">
        <v>0</v>
      </c>
      <c r="AK2077" s="23">
        <f>SUM(Y2077:AJ2077)</f>
        <v>860</v>
      </c>
      <c r="AL2077" s="23">
        <f>MAX(Y2077:AJ2077)</f>
        <v>860</v>
      </c>
      <c r="AM2077">
        <f>COUNTIF(Y2077:AJ2077,"&gt;1")</f>
        <v>1</v>
      </c>
    </row>
    <row r="2078" spans="1:39" ht="15.75" x14ac:dyDescent="0.25">
      <c r="A2078" s="21"/>
      <c r="B2078" s="21" t="s">
        <v>1520</v>
      </c>
      <c r="C2078" s="21">
        <v>57690482</v>
      </c>
      <c r="D2078" s="25" t="s">
        <v>2316</v>
      </c>
      <c r="E2078" s="21" t="s">
        <v>1575</v>
      </c>
      <c r="F2078" s="21" t="s">
        <v>2317</v>
      </c>
      <c r="G2078" s="21" t="s">
        <v>2318</v>
      </c>
      <c r="H2078" s="25" t="s">
        <v>79</v>
      </c>
      <c r="I2078" s="21" t="s">
        <v>16</v>
      </c>
      <c r="J2078" s="21" t="s">
        <v>17</v>
      </c>
      <c r="K2078" s="38">
        <v>46195</v>
      </c>
      <c r="L2078" s="38">
        <v>46238</v>
      </c>
      <c r="M2078" s="39" t="s">
        <v>18</v>
      </c>
      <c r="N2078" s="18">
        <v>1011</v>
      </c>
      <c r="O2078" s="18">
        <v>1652</v>
      </c>
      <c r="P2078" s="15">
        <f>IFERROR((O2078-N2078)/N2078,"")</f>
        <v>0.63402571711177047</v>
      </c>
      <c r="Q2078" s="19">
        <v>23</v>
      </c>
      <c r="R2078" s="19">
        <v>77</v>
      </c>
      <c r="S2078" s="15">
        <f>IFERROR((R2078-Q2078)/Q2078,"")</f>
        <v>2.347826086956522</v>
      </c>
      <c r="T2078" s="19" t="s">
        <v>1610</v>
      </c>
      <c r="U2078" s="15" t="str">
        <f>IFERROR(R2078/T2078,"")</f>
        <v/>
      </c>
      <c r="V2078" s="19">
        <v>66</v>
      </c>
      <c r="W2078" s="19">
        <v>31</v>
      </c>
      <c r="X2078" s="15">
        <f>IFERROR((W2078-V2078)/V2078,"")</f>
        <v>-0.53030303030303028</v>
      </c>
      <c r="Y2078" s="18">
        <v>0</v>
      </c>
      <c r="Z2078" s="18">
        <v>0</v>
      </c>
      <c r="AA2078" s="18">
        <v>0</v>
      </c>
      <c r="AB2078" s="18">
        <v>0</v>
      </c>
      <c r="AC2078" s="18">
        <v>0</v>
      </c>
      <c r="AD2078" s="18">
        <v>432</v>
      </c>
      <c r="AE2078" s="18">
        <v>0</v>
      </c>
      <c r="AF2078" s="18">
        <v>0</v>
      </c>
      <c r="AG2078" s="18">
        <v>0</v>
      </c>
      <c r="AH2078" s="18">
        <v>0</v>
      </c>
      <c r="AI2078" s="18">
        <v>1652</v>
      </c>
      <c r="AJ2078" s="18">
        <v>0</v>
      </c>
      <c r="AK2078" s="23">
        <f>SUM(Y2078:AJ2078)</f>
        <v>2084</v>
      </c>
      <c r="AL2078" s="23">
        <f>MAX(Y2078:AJ2078)</f>
        <v>1652</v>
      </c>
      <c r="AM2078">
        <f>COUNTIF(Y2078:AJ2078,"&gt;1")</f>
        <v>2</v>
      </c>
    </row>
    <row r="2079" spans="1:39" ht="15.75" x14ac:dyDescent="0.25">
      <c r="A2079" s="21"/>
      <c r="B2079" s="21" t="s">
        <v>1519</v>
      </c>
      <c r="C2079" s="21">
        <v>58512310</v>
      </c>
      <c r="D2079" s="25">
        <v>102267</v>
      </c>
      <c r="E2079" s="21" t="s">
        <v>69</v>
      </c>
      <c r="F2079" s="21" t="s">
        <v>464</v>
      </c>
      <c r="G2079" s="21" t="s">
        <v>44</v>
      </c>
      <c r="H2079" s="25" t="s">
        <v>45</v>
      </c>
      <c r="I2079" s="21" t="s">
        <v>107</v>
      </c>
      <c r="J2079" s="21" t="s">
        <v>3201</v>
      </c>
      <c r="K2079" s="38">
        <v>46219</v>
      </c>
      <c r="L2079" s="38">
        <v>46135</v>
      </c>
      <c r="M2079" s="39" t="s">
        <v>18</v>
      </c>
      <c r="N2079" s="18">
        <v>0</v>
      </c>
      <c r="O2079" s="18">
        <v>1034</v>
      </c>
      <c r="P2079" s="15" t="str">
        <f>IFERROR((O2079-N2079)/N2079,"")</f>
        <v/>
      </c>
      <c r="Q2079" s="19">
        <v>0</v>
      </c>
      <c r="R2079" s="19">
        <v>1</v>
      </c>
      <c r="S2079" s="15" t="str">
        <f>IFERROR((R2079-Q2079)/Q2079,"")</f>
        <v/>
      </c>
      <c r="T2079" s="19" t="s">
        <v>1610</v>
      </c>
      <c r="U2079" s="15" t="str">
        <f>IFERROR(R2079/T2079,"")</f>
        <v/>
      </c>
      <c r="V2079" s="19">
        <v>4</v>
      </c>
      <c r="W2079" s="19">
        <v>1</v>
      </c>
      <c r="X2079" s="15">
        <f>IFERROR((W2079-V2079)/V2079,"")</f>
        <v>-0.75</v>
      </c>
      <c r="Y2079" s="18">
        <v>0</v>
      </c>
      <c r="Z2079" s="18">
        <v>0</v>
      </c>
      <c r="AA2079" s="18">
        <v>3274</v>
      </c>
      <c r="AB2079" s="18">
        <v>0</v>
      </c>
      <c r="AC2079" s="18">
        <v>0</v>
      </c>
      <c r="AD2079" s="18">
        <v>0</v>
      </c>
      <c r="AE2079" s="18">
        <v>0</v>
      </c>
      <c r="AF2079" s="18">
        <v>0</v>
      </c>
      <c r="AG2079" s="18">
        <v>0</v>
      </c>
      <c r="AH2079" s="18">
        <v>0</v>
      </c>
      <c r="AI2079" s="18">
        <v>0</v>
      </c>
      <c r="AJ2079" s="18">
        <v>1034</v>
      </c>
      <c r="AK2079" s="23">
        <f>SUM(Y2079:AJ2079)</f>
        <v>4308</v>
      </c>
      <c r="AL2079" s="23">
        <f>MAX(Y2079:AJ2079)</f>
        <v>3274</v>
      </c>
      <c r="AM2079">
        <f>COUNTIF(Y2079:AJ2079,"&gt;1")</f>
        <v>2</v>
      </c>
    </row>
    <row r="2080" spans="1:39" ht="15.75" x14ac:dyDescent="0.25">
      <c r="A2080" s="21"/>
      <c r="B2080" s="21" t="s">
        <v>1520</v>
      </c>
      <c r="C2080" s="21">
        <v>58514928</v>
      </c>
      <c r="D2080" s="25">
        <v>190384</v>
      </c>
      <c r="E2080" s="21" t="s">
        <v>1206</v>
      </c>
      <c r="F2080" s="21" t="s">
        <v>551</v>
      </c>
      <c r="G2080" s="21" t="s">
        <v>1208</v>
      </c>
      <c r="H2080" s="25" t="s">
        <v>170</v>
      </c>
      <c r="I2080" s="21" t="s">
        <v>16</v>
      </c>
      <c r="J2080" s="21" t="s">
        <v>17</v>
      </c>
      <c r="K2080" s="38">
        <v>45407</v>
      </c>
      <c r="L2080" s="38">
        <v>45758</v>
      </c>
      <c r="M2080" s="39" t="s">
        <v>53</v>
      </c>
      <c r="N2080" s="18">
        <v>0</v>
      </c>
      <c r="O2080" s="18">
        <v>0</v>
      </c>
      <c r="P2080" s="15" t="str">
        <f>IFERROR((O2080-N2080)/N2080,"")</f>
        <v/>
      </c>
      <c r="Q2080" s="19">
        <v>5</v>
      </c>
      <c r="R2080" s="19">
        <v>0</v>
      </c>
      <c r="S2080" s="15">
        <f>IFERROR((R2080-Q2080)/Q2080,"")</f>
        <v>-1</v>
      </c>
      <c r="T2080" s="19">
        <v>13</v>
      </c>
      <c r="U2080" s="15">
        <f>IFERROR(R2080/T2080,"")</f>
        <v>0</v>
      </c>
      <c r="V2080" s="19">
        <v>5</v>
      </c>
      <c r="W2080" s="19">
        <v>0</v>
      </c>
      <c r="X2080" s="15">
        <f>IFERROR((W2080-V2080)/V2080,"")</f>
        <v>-1</v>
      </c>
      <c r="Y2080" s="18" t="s">
        <v>1610</v>
      </c>
      <c r="Z2080" s="18" t="s">
        <v>1610</v>
      </c>
      <c r="AA2080" s="18" t="s">
        <v>1610</v>
      </c>
      <c r="AB2080" s="18" t="s">
        <v>1610</v>
      </c>
      <c r="AC2080" s="18" t="s">
        <v>1610</v>
      </c>
      <c r="AD2080" s="18" t="s">
        <v>1610</v>
      </c>
      <c r="AE2080" s="18" t="s">
        <v>1610</v>
      </c>
      <c r="AF2080" s="18" t="s">
        <v>1610</v>
      </c>
      <c r="AG2080" s="18" t="s">
        <v>1610</v>
      </c>
      <c r="AH2080" s="18" t="s">
        <v>1610</v>
      </c>
      <c r="AI2080" s="18" t="s">
        <v>1610</v>
      </c>
      <c r="AJ2080" s="18" t="s">
        <v>1610</v>
      </c>
      <c r="AK2080" s="23">
        <f>SUM(Y2080:AJ2080)</f>
        <v>0</v>
      </c>
      <c r="AL2080" s="23">
        <f>MAX(Y2080:AJ2080)</f>
        <v>0</v>
      </c>
      <c r="AM2080">
        <f>COUNTIF(Y2080:AJ2080,"&gt;1")</f>
        <v>0</v>
      </c>
    </row>
    <row r="2081" spans="1:39" ht="15.75" x14ac:dyDescent="0.25">
      <c r="A2081" s="21"/>
      <c r="B2081" s="21" t="s">
        <v>1520</v>
      </c>
      <c r="C2081" s="21">
        <v>58635517</v>
      </c>
      <c r="D2081" s="25" t="s">
        <v>2387</v>
      </c>
      <c r="E2081" s="21" t="s">
        <v>24</v>
      </c>
      <c r="F2081" s="21" t="s">
        <v>2388</v>
      </c>
      <c r="G2081" s="21" t="s">
        <v>2389</v>
      </c>
      <c r="H2081" s="25" t="s">
        <v>20</v>
      </c>
      <c r="I2081" s="21" t="s">
        <v>67</v>
      </c>
      <c r="J2081" s="21" t="s">
        <v>416</v>
      </c>
      <c r="K2081" s="38">
        <v>46093</v>
      </c>
      <c r="L2081" s="38">
        <v>46240</v>
      </c>
      <c r="M2081" s="39" t="s">
        <v>18</v>
      </c>
      <c r="N2081" s="18">
        <v>0</v>
      </c>
      <c r="O2081" s="18">
        <v>0</v>
      </c>
      <c r="P2081" s="15" t="str">
        <f>IFERROR((O2081-N2081)/N2081,"")</f>
        <v/>
      </c>
      <c r="Q2081" s="19">
        <v>23</v>
      </c>
      <c r="R2081" s="19">
        <v>48</v>
      </c>
      <c r="S2081" s="15">
        <f>IFERROR((R2081-Q2081)/Q2081,"")</f>
        <v>1.0869565217391304</v>
      </c>
      <c r="T2081" s="19" t="s">
        <v>1610</v>
      </c>
      <c r="U2081" s="15" t="str">
        <f>IFERROR(R2081/T2081,"")</f>
        <v/>
      </c>
      <c r="V2081" s="19">
        <v>44</v>
      </c>
      <c r="W2081" s="19">
        <v>30</v>
      </c>
      <c r="X2081" s="15">
        <f>IFERROR((W2081-V2081)/V2081,"")</f>
        <v>-0.31818181818181818</v>
      </c>
      <c r="Y2081" s="18">
        <v>0</v>
      </c>
      <c r="Z2081" s="18">
        <v>0</v>
      </c>
      <c r="AA2081" s="18">
        <v>0</v>
      </c>
      <c r="AB2081" s="18">
        <v>0</v>
      </c>
      <c r="AC2081" s="18">
        <v>0</v>
      </c>
      <c r="AD2081" s="18">
        <v>0</v>
      </c>
      <c r="AE2081" s="18">
        <v>0</v>
      </c>
      <c r="AF2081" s="18">
        <v>7080</v>
      </c>
      <c r="AG2081" s="18">
        <v>0</v>
      </c>
      <c r="AH2081" s="18">
        <v>0</v>
      </c>
      <c r="AI2081" s="18">
        <v>0</v>
      </c>
      <c r="AJ2081" s="18">
        <v>0</v>
      </c>
      <c r="AK2081" s="23">
        <f>SUM(Y2081:AJ2081)</f>
        <v>7080</v>
      </c>
      <c r="AL2081" s="23">
        <f>MAX(Y2081:AJ2081)</f>
        <v>7080</v>
      </c>
      <c r="AM2081">
        <f>COUNTIF(Y2081:AJ2081,"&gt;1")</f>
        <v>1</v>
      </c>
    </row>
    <row r="2082" spans="1:39" ht="15.75" x14ac:dyDescent="0.25">
      <c r="A2082" s="21"/>
      <c r="B2082" s="21" t="s">
        <v>1520</v>
      </c>
      <c r="C2082" s="21">
        <v>58842410</v>
      </c>
      <c r="D2082" s="25">
        <v>190533</v>
      </c>
      <c r="E2082" s="21" t="s">
        <v>1180</v>
      </c>
      <c r="F2082" s="21" t="s">
        <v>2343</v>
      </c>
      <c r="G2082" s="21" t="s">
        <v>526</v>
      </c>
      <c r="H2082" s="25" t="s">
        <v>20</v>
      </c>
      <c r="I2082" s="21" t="s">
        <v>88</v>
      </c>
      <c r="J2082" s="21" t="s">
        <v>93</v>
      </c>
      <c r="K2082" s="38">
        <v>45824</v>
      </c>
      <c r="L2082" s="38">
        <v>46230</v>
      </c>
      <c r="M2082" s="39" t="s">
        <v>18</v>
      </c>
      <c r="N2082" s="18">
        <v>114023.6</v>
      </c>
      <c r="O2082" s="18">
        <v>0</v>
      </c>
      <c r="P2082" s="15">
        <f>IFERROR((O2082-N2082)/N2082,"")</f>
        <v>-1</v>
      </c>
      <c r="Q2082" s="19">
        <v>25</v>
      </c>
      <c r="R2082" s="19">
        <v>50</v>
      </c>
      <c r="S2082" s="15">
        <f>IFERROR((R2082-Q2082)/Q2082,"")</f>
        <v>1</v>
      </c>
      <c r="T2082" s="19" t="s">
        <v>1610</v>
      </c>
      <c r="U2082" s="15" t="str">
        <f>IFERROR(R2082/T2082,"")</f>
        <v/>
      </c>
      <c r="V2082" s="19">
        <v>67</v>
      </c>
      <c r="W2082" s="19">
        <v>20</v>
      </c>
      <c r="X2082" s="15">
        <f>IFERROR((W2082-V2082)/V2082,"")</f>
        <v>-0.70149253731343286</v>
      </c>
      <c r="Y2082" s="18" t="s">
        <v>1610</v>
      </c>
      <c r="Z2082" s="18" t="s">
        <v>1610</v>
      </c>
      <c r="AA2082" s="18" t="s">
        <v>1610</v>
      </c>
      <c r="AB2082" s="18" t="s">
        <v>1610</v>
      </c>
      <c r="AC2082" s="18" t="s">
        <v>1610</v>
      </c>
      <c r="AD2082" s="18" t="s">
        <v>1610</v>
      </c>
      <c r="AE2082" s="18" t="s">
        <v>1610</v>
      </c>
      <c r="AF2082" s="18" t="s">
        <v>1610</v>
      </c>
      <c r="AG2082" s="18" t="s">
        <v>1610</v>
      </c>
      <c r="AH2082" s="18" t="s">
        <v>1610</v>
      </c>
      <c r="AI2082" s="18" t="s">
        <v>1610</v>
      </c>
      <c r="AJ2082" s="18" t="s">
        <v>1610</v>
      </c>
      <c r="AK2082" s="23">
        <f>SUM(Y2082:AJ2082)</f>
        <v>0</v>
      </c>
      <c r="AL2082" s="23">
        <f>MAX(Y2082:AJ2082)</f>
        <v>0</v>
      </c>
      <c r="AM2082">
        <f>COUNTIF(Y2082:AJ2082,"&gt;1")</f>
        <v>0</v>
      </c>
    </row>
    <row r="2083" spans="1:39" ht="15.75" x14ac:dyDescent="0.25">
      <c r="A2083" s="21" t="s">
        <v>91</v>
      </c>
      <c r="B2083" s="21" t="s">
        <v>1520</v>
      </c>
      <c r="C2083" s="21">
        <v>59104901</v>
      </c>
      <c r="D2083" s="25">
        <v>102625</v>
      </c>
      <c r="E2083" s="21" t="s">
        <v>1642</v>
      </c>
      <c r="F2083" s="21" t="s">
        <v>513</v>
      </c>
      <c r="G2083" s="21" t="s">
        <v>19</v>
      </c>
      <c r="H2083" s="25" t="s">
        <v>20</v>
      </c>
      <c r="I2083" s="21" t="s">
        <v>107</v>
      </c>
      <c r="J2083" s="21" t="s">
        <v>2541</v>
      </c>
      <c r="K2083" s="38">
        <v>46148</v>
      </c>
      <c r="L2083" s="38">
        <v>46212</v>
      </c>
      <c r="M2083" s="39" t="s">
        <v>18</v>
      </c>
      <c r="N2083" s="18">
        <v>0</v>
      </c>
      <c r="O2083" s="18">
        <v>4824</v>
      </c>
      <c r="P2083" s="15" t="str">
        <f>IFERROR((O2083-N2083)/N2083,"")</f>
        <v/>
      </c>
      <c r="Q2083" s="19">
        <v>38</v>
      </c>
      <c r="R2083" s="19">
        <v>55</v>
      </c>
      <c r="S2083" s="15">
        <f>IFERROR((R2083-Q2083)/Q2083,"")</f>
        <v>0.44736842105263158</v>
      </c>
      <c r="T2083" s="19">
        <v>122</v>
      </c>
      <c r="U2083" s="15">
        <f>IFERROR(R2083/T2083,"")</f>
        <v>0.45081967213114754</v>
      </c>
      <c r="V2083" s="19">
        <v>47</v>
      </c>
      <c r="W2083" s="19">
        <v>20</v>
      </c>
      <c r="X2083" s="15">
        <f>IFERROR((W2083-V2083)/V2083,"")</f>
        <v>-0.57446808510638303</v>
      </c>
      <c r="Y2083" s="18">
        <v>0</v>
      </c>
      <c r="Z2083" s="18">
        <v>0</v>
      </c>
      <c r="AA2083" s="18">
        <v>4020</v>
      </c>
      <c r="AB2083" s="18">
        <v>3288</v>
      </c>
      <c r="AC2083" s="18">
        <v>0</v>
      </c>
      <c r="AD2083" s="18">
        <v>0</v>
      </c>
      <c r="AE2083" s="18">
        <v>4824</v>
      </c>
      <c r="AF2083" s="18">
        <v>0</v>
      </c>
      <c r="AG2083" s="18">
        <v>0</v>
      </c>
      <c r="AH2083" s="18">
        <v>4824</v>
      </c>
      <c r="AI2083" s="18">
        <v>0</v>
      </c>
      <c r="AJ2083" s="18">
        <v>0</v>
      </c>
      <c r="AK2083" s="23">
        <f>SUM(Y2083:AJ2083)</f>
        <v>16956</v>
      </c>
      <c r="AL2083" s="23">
        <f>MAX(Y2083:AJ2083)</f>
        <v>4824</v>
      </c>
      <c r="AM2083">
        <f>COUNTIF(Y2083:AJ2083,"&gt;1")</f>
        <v>4</v>
      </c>
    </row>
    <row r="2084" spans="1:39" ht="15.75" x14ac:dyDescent="0.25">
      <c r="A2084" s="21" t="s">
        <v>2618</v>
      </c>
      <c r="B2084" s="21" t="s">
        <v>1519</v>
      </c>
      <c r="C2084" s="21">
        <v>59131566</v>
      </c>
      <c r="D2084" s="25" t="s">
        <v>3154</v>
      </c>
      <c r="E2084" s="21" t="s">
        <v>1798</v>
      </c>
      <c r="F2084" s="21" t="s">
        <v>3155</v>
      </c>
      <c r="G2084" s="21" t="s">
        <v>468</v>
      </c>
      <c r="H2084" s="25" t="s">
        <v>201</v>
      </c>
      <c r="I2084" s="21" t="s">
        <v>16</v>
      </c>
      <c r="J2084" s="21" t="s">
        <v>17</v>
      </c>
      <c r="K2084" s="38">
        <v>46197</v>
      </c>
      <c r="L2084" s="38">
        <v>46240</v>
      </c>
      <c r="M2084" s="39" t="s">
        <v>18</v>
      </c>
      <c r="N2084" s="18">
        <v>0</v>
      </c>
      <c r="O2084" s="18">
        <v>10560</v>
      </c>
      <c r="P2084" s="15" t="str">
        <f>IFERROR((O2084-N2084)/N2084,"")</f>
        <v/>
      </c>
      <c r="Q2084" s="19">
        <v>0</v>
      </c>
      <c r="R2084" s="19">
        <v>161</v>
      </c>
      <c r="S2084" s="15" t="str">
        <f>IFERROR((R2084-Q2084)/Q2084,"")</f>
        <v/>
      </c>
      <c r="T2084" s="19" t="s">
        <v>1610</v>
      </c>
      <c r="U2084" s="15" t="str">
        <f>IFERROR(R2084/T2084,"")</f>
        <v/>
      </c>
      <c r="V2084" s="19">
        <v>1</v>
      </c>
      <c r="W2084" s="19">
        <v>57</v>
      </c>
      <c r="X2084" s="15">
        <f>IFERROR((W2084-V2084)/V2084,"")</f>
        <v>56</v>
      </c>
      <c r="Y2084" s="18">
        <v>0</v>
      </c>
      <c r="Z2084" s="18">
        <v>0</v>
      </c>
      <c r="AA2084" s="18">
        <v>0</v>
      </c>
      <c r="AB2084" s="18">
        <v>0</v>
      </c>
      <c r="AC2084" s="18">
        <v>0</v>
      </c>
      <c r="AD2084" s="18">
        <v>0</v>
      </c>
      <c r="AE2084" s="18">
        <v>4224</v>
      </c>
      <c r="AF2084" s="18">
        <v>0</v>
      </c>
      <c r="AG2084" s="18">
        <v>5280</v>
      </c>
      <c r="AH2084" s="18">
        <v>0</v>
      </c>
      <c r="AI2084" s="18">
        <v>5280</v>
      </c>
      <c r="AJ2084" s="18">
        <v>0</v>
      </c>
      <c r="AK2084" s="23">
        <f>SUM(Y2084:AJ2084)</f>
        <v>14784</v>
      </c>
      <c r="AL2084" s="23">
        <f>MAX(Y2084:AJ2084)</f>
        <v>5280</v>
      </c>
      <c r="AM2084">
        <f>COUNTIF(Y2084:AJ2084,"&gt;1")</f>
        <v>3</v>
      </c>
    </row>
    <row r="2085" spans="1:39" ht="15.75" x14ac:dyDescent="0.25">
      <c r="A2085" s="21" t="s">
        <v>2618</v>
      </c>
      <c r="B2085" s="21" t="s">
        <v>1519</v>
      </c>
      <c r="C2085" s="21">
        <v>59148283</v>
      </c>
      <c r="D2085" s="25" t="s">
        <v>3304</v>
      </c>
      <c r="E2085" s="21" t="s">
        <v>24</v>
      </c>
      <c r="F2085" s="21" t="s">
        <v>3305</v>
      </c>
      <c r="G2085" s="21" t="s">
        <v>906</v>
      </c>
      <c r="H2085" s="25" t="s">
        <v>79</v>
      </c>
      <c r="I2085" s="21" t="s">
        <v>88</v>
      </c>
      <c r="J2085" s="21" t="s">
        <v>93</v>
      </c>
      <c r="K2085" s="38">
        <v>46154</v>
      </c>
      <c r="L2085" s="38"/>
      <c r="M2085" s="39" t="s">
        <v>18</v>
      </c>
      <c r="N2085" s="18">
        <v>0</v>
      </c>
      <c r="O2085" s="18">
        <v>4740</v>
      </c>
      <c r="P2085" s="15" t="str">
        <f>IFERROR((O2085-N2085)/N2085,"")</f>
        <v/>
      </c>
      <c r="Q2085" s="19">
        <v>0</v>
      </c>
      <c r="R2085" s="19">
        <v>0</v>
      </c>
      <c r="S2085" s="15" t="str">
        <f>IFERROR((R2085-Q2085)/Q2085,"")</f>
        <v/>
      </c>
      <c r="T2085" s="19" t="s">
        <v>1610</v>
      </c>
      <c r="U2085" s="15" t="str">
        <f>IFERROR(R2085/T2085,"")</f>
        <v/>
      </c>
      <c r="V2085" s="19" t="s">
        <v>1610</v>
      </c>
      <c r="W2085" s="19" t="s">
        <v>1610</v>
      </c>
      <c r="X2085" s="15" t="str">
        <f>IFERROR((W2085-V2085)/V2085,"")</f>
        <v/>
      </c>
      <c r="Y2085" s="18">
        <v>450</v>
      </c>
      <c r="Z2085" s="18">
        <v>0</v>
      </c>
      <c r="AA2085" s="18">
        <v>0</v>
      </c>
      <c r="AB2085" s="18">
        <v>0</v>
      </c>
      <c r="AC2085" s="18">
        <v>0</v>
      </c>
      <c r="AD2085" s="18">
        <v>0</v>
      </c>
      <c r="AE2085" s="18">
        <v>0</v>
      </c>
      <c r="AF2085" s="18">
        <v>0</v>
      </c>
      <c r="AG2085" s="18">
        <v>0</v>
      </c>
      <c r="AH2085" s="18">
        <v>4740</v>
      </c>
      <c r="AI2085" s="18">
        <v>0</v>
      </c>
      <c r="AJ2085" s="18">
        <v>0</v>
      </c>
      <c r="AK2085" s="23">
        <f>SUM(Y2085:AJ2085)</f>
        <v>5190</v>
      </c>
      <c r="AL2085" s="23">
        <f>MAX(Y2085:AJ2085)</f>
        <v>4740</v>
      </c>
      <c r="AM2085">
        <f>COUNTIF(Y2085:AJ2085,"&gt;1")</f>
        <v>2</v>
      </c>
    </row>
    <row r="2086" spans="1:39" ht="15.75" x14ac:dyDescent="0.25">
      <c r="A2086" s="21"/>
      <c r="B2086" s="21" t="s">
        <v>1519</v>
      </c>
      <c r="C2086" s="21">
        <v>59280685</v>
      </c>
      <c r="D2086" s="25">
        <v>191403</v>
      </c>
      <c r="E2086" s="21" t="s">
        <v>1180</v>
      </c>
      <c r="F2086" s="21" t="s">
        <v>599</v>
      </c>
      <c r="G2086" s="21" t="s">
        <v>19</v>
      </c>
      <c r="H2086" s="25" t="s">
        <v>20</v>
      </c>
      <c r="I2086" s="21" t="s">
        <v>85</v>
      </c>
      <c r="J2086" s="21" t="s">
        <v>386</v>
      </c>
      <c r="K2086" s="38">
        <v>43381</v>
      </c>
      <c r="L2086" s="38">
        <v>46233</v>
      </c>
      <c r="M2086" s="39" t="s">
        <v>18</v>
      </c>
      <c r="N2086" s="18">
        <v>0</v>
      </c>
      <c r="O2086" s="18">
        <v>0</v>
      </c>
      <c r="P2086" s="15" t="str">
        <f>IFERROR((O2086-N2086)/N2086,"")</f>
        <v/>
      </c>
      <c r="Q2086" s="19">
        <v>0</v>
      </c>
      <c r="R2086" s="19">
        <v>3</v>
      </c>
      <c r="S2086" s="15" t="str">
        <f>IFERROR((R2086-Q2086)/Q2086,"")</f>
        <v/>
      </c>
      <c r="T2086" s="19" t="s">
        <v>1610</v>
      </c>
      <c r="U2086" s="15" t="str">
        <f>IFERROR(R2086/T2086,"")</f>
        <v/>
      </c>
      <c r="V2086" s="19">
        <v>1</v>
      </c>
      <c r="W2086" s="19">
        <v>3</v>
      </c>
      <c r="X2086" s="15">
        <f>IFERROR((W2086-V2086)/V2086,"")</f>
        <v>2</v>
      </c>
      <c r="Y2086" s="18" t="s">
        <v>1610</v>
      </c>
      <c r="Z2086" s="18" t="s">
        <v>1610</v>
      </c>
      <c r="AA2086" s="18" t="s">
        <v>1610</v>
      </c>
      <c r="AB2086" s="18" t="s">
        <v>1610</v>
      </c>
      <c r="AC2086" s="18" t="s">
        <v>1610</v>
      </c>
      <c r="AD2086" s="18" t="s">
        <v>1610</v>
      </c>
      <c r="AE2086" s="18" t="s">
        <v>1610</v>
      </c>
      <c r="AF2086" s="18" t="s">
        <v>1610</v>
      </c>
      <c r="AG2086" s="18" t="s">
        <v>1610</v>
      </c>
      <c r="AH2086" s="18" t="s">
        <v>1610</v>
      </c>
      <c r="AI2086" s="18" t="s">
        <v>1610</v>
      </c>
      <c r="AJ2086" s="18" t="s">
        <v>1610</v>
      </c>
      <c r="AK2086" s="23">
        <f>SUM(Y2086:AJ2086)</f>
        <v>0</v>
      </c>
      <c r="AL2086" s="23">
        <f>MAX(Y2086:AJ2086)</f>
        <v>0</v>
      </c>
      <c r="AM2086">
        <f>COUNTIF(Y2086:AJ2086,"&gt;1")</f>
        <v>0</v>
      </c>
    </row>
    <row r="2087" spans="1:39" ht="15.75" x14ac:dyDescent="0.25">
      <c r="A2087" s="21"/>
      <c r="B2087" s="21"/>
      <c r="C2087" s="21">
        <v>59280685</v>
      </c>
      <c r="D2087" s="25">
        <v>191373</v>
      </c>
      <c r="E2087" s="21" t="s">
        <v>1180</v>
      </c>
      <c r="F2087" s="21" t="s">
        <v>599</v>
      </c>
      <c r="G2087" s="21" t="s">
        <v>237</v>
      </c>
      <c r="H2087" s="25" t="s">
        <v>20</v>
      </c>
      <c r="I2087" s="21" t="s">
        <v>85</v>
      </c>
      <c r="J2087" s="21" t="s">
        <v>386</v>
      </c>
      <c r="K2087" s="38">
        <v>43426</v>
      </c>
      <c r="L2087" s="38"/>
      <c r="M2087" s="39" t="s">
        <v>53</v>
      </c>
      <c r="N2087" s="18" t="s">
        <v>1610</v>
      </c>
      <c r="O2087" s="18" t="s">
        <v>1610</v>
      </c>
      <c r="P2087" s="15" t="str">
        <f>IFERROR((O2087-N2087)/N2087,"")</f>
        <v/>
      </c>
      <c r="Q2087" s="19" t="s">
        <v>1610</v>
      </c>
      <c r="R2087" s="19" t="s">
        <v>1610</v>
      </c>
      <c r="S2087" s="15" t="str">
        <f>IFERROR((R2087-Q2087)/Q2087,"")</f>
        <v/>
      </c>
      <c r="T2087" s="19" t="s">
        <v>1610</v>
      </c>
      <c r="U2087" s="15" t="str">
        <f>IFERROR(R2087/T2087,"")</f>
        <v/>
      </c>
      <c r="V2087" s="19" t="s">
        <v>1610</v>
      </c>
      <c r="W2087" s="19" t="s">
        <v>1610</v>
      </c>
      <c r="X2087" s="15" t="str">
        <f>IFERROR((W2087-V2087)/V2087,"")</f>
        <v/>
      </c>
      <c r="Y2087" s="18" t="s">
        <v>1610</v>
      </c>
      <c r="Z2087" s="18" t="s">
        <v>1610</v>
      </c>
      <c r="AA2087" s="18" t="s">
        <v>1610</v>
      </c>
      <c r="AB2087" s="18" t="s">
        <v>1610</v>
      </c>
      <c r="AC2087" s="18" t="s">
        <v>1610</v>
      </c>
      <c r="AD2087" s="18" t="s">
        <v>1610</v>
      </c>
      <c r="AE2087" s="18" t="s">
        <v>1610</v>
      </c>
      <c r="AF2087" s="18" t="s">
        <v>1610</v>
      </c>
      <c r="AG2087" s="18" t="s">
        <v>1610</v>
      </c>
      <c r="AH2087" s="18" t="s">
        <v>1610</v>
      </c>
      <c r="AI2087" s="18" t="s">
        <v>1610</v>
      </c>
      <c r="AJ2087" s="18" t="s">
        <v>1610</v>
      </c>
      <c r="AK2087" s="23">
        <f>SUM(Y2087:AJ2087)</f>
        <v>0</v>
      </c>
      <c r="AL2087" s="23">
        <f>MAX(Y2087:AJ2087)</f>
        <v>0</v>
      </c>
      <c r="AM2087">
        <f>COUNTIF(Y2087:AJ2087,"&gt;1")</f>
        <v>0</v>
      </c>
    </row>
    <row r="2088" spans="1:39" ht="15.75" x14ac:dyDescent="0.25">
      <c r="A2088" s="21"/>
      <c r="B2088" s="21" t="s">
        <v>1519</v>
      </c>
      <c r="C2088" s="21">
        <v>59280685</v>
      </c>
      <c r="D2088" s="25">
        <v>191243</v>
      </c>
      <c r="E2088" s="21" t="s">
        <v>1180</v>
      </c>
      <c r="F2088" s="21" t="s">
        <v>599</v>
      </c>
      <c r="G2088" s="21" t="s">
        <v>446</v>
      </c>
      <c r="H2088" s="25" t="s">
        <v>20</v>
      </c>
      <c r="I2088" s="21" t="s">
        <v>85</v>
      </c>
      <c r="J2088" s="21" t="s">
        <v>386</v>
      </c>
      <c r="K2088" s="38">
        <v>43661</v>
      </c>
      <c r="L2088" s="38"/>
      <c r="M2088" s="39" t="s">
        <v>53</v>
      </c>
      <c r="N2088" s="18" t="s">
        <v>1610</v>
      </c>
      <c r="O2088" s="18" t="s">
        <v>1610</v>
      </c>
      <c r="P2088" s="15" t="str">
        <f>IFERROR((O2088-N2088)/N2088,"")</f>
        <v/>
      </c>
      <c r="Q2088" s="19" t="s">
        <v>1610</v>
      </c>
      <c r="R2088" s="19" t="s">
        <v>1610</v>
      </c>
      <c r="S2088" s="15" t="str">
        <f>IFERROR((R2088-Q2088)/Q2088,"")</f>
        <v/>
      </c>
      <c r="T2088" s="19" t="s">
        <v>1610</v>
      </c>
      <c r="U2088" s="15" t="str">
        <f>IFERROR(R2088/T2088,"")</f>
        <v/>
      </c>
      <c r="V2088" s="19" t="s">
        <v>1610</v>
      </c>
      <c r="W2088" s="19" t="s">
        <v>1610</v>
      </c>
      <c r="X2088" s="15" t="str">
        <f>IFERROR((W2088-V2088)/V2088,"")</f>
        <v/>
      </c>
      <c r="Y2088" s="18" t="s">
        <v>1610</v>
      </c>
      <c r="Z2088" s="18" t="s">
        <v>1610</v>
      </c>
      <c r="AA2088" s="18" t="s">
        <v>1610</v>
      </c>
      <c r="AB2088" s="18" t="s">
        <v>1610</v>
      </c>
      <c r="AC2088" s="18" t="s">
        <v>1610</v>
      </c>
      <c r="AD2088" s="18" t="s">
        <v>1610</v>
      </c>
      <c r="AE2088" s="18" t="s">
        <v>1610</v>
      </c>
      <c r="AF2088" s="18" t="s">
        <v>1610</v>
      </c>
      <c r="AG2088" s="18" t="s">
        <v>1610</v>
      </c>
      <c r="AH2088" s="18" t="s">
        <v>1610</v>
      </c>
      <c r="AI2088" s="18" t="s">
        <v>1610</v>
      </c>
      <c r="AJ2088" s="18" t="s">
        <v>1610</v>
      </c>
      <c r="AK2088" s="23">
        <f>SUM(Y2088:AJ2088)</f>
        <v>0</v>
      </c>
      <c r="AL2088" s="23">
        <f>MAX(Y2088:AJ2088)</f>
        <v>0</v>
      </c>
      <c r="AM2088">
        <f>COUNTIF(Y2088:AJ2088,"&gt;1")</f>
        <v>0</v>
      </c>
    </row>
    <row r="2089" spans="1:39" ht="15.75" x14ac:dyDescent="0.25">
      <c r="A2089" s="21" t="s">
        <v>2618</v>
      </c>
      <c r="B2089" s="21" t="s">
        <v>1519</v>
      </c>
      <c r="C2089" s="49">
        <v>59370110</v>
      </c>
      <c r="D2089" s="25" t="s">
        <v>3409</v>
      </c>
      <c r="E2089" s="21" t="s">
        <v>2453</v>
      </c>
      <c r="F2089" s="21" t="s">
        <v>3410</v>
      </c>
      <c r="G2089" s="21" t="s">
        <v>3571</v>
      </c>
      <c r="H2089" s="25" t="s">
        <v>20</v>
      </c>
      <c r="I2089" s="21" t="s">
        <v>27</v>
      </c>
      <c r="J2089" s="21" t="s">
        <v>28</v>
      </c>
      <c r="K2089" s="38">
        <v>46211</v>
      </c>
      <c r="L2089" s="38"/>
      <c r="M2089" s="39" t="s">
        <v>18</v>
      </c>
      <c r="N2089" s="18">
        <v>0</v>
      </c>
      <c r="O2089" s="18">
        <v>4874</v>
      </c>
      <c r="P2089" s="15" t="str">
        <f>IFERROR((O2089-N2089)/N2089,"")</f>
        <v/>
      </c>
      <c r="Q2089" s="19">
        <v>0</v>
      </c>
      <c r="R2089" s="19">
        <v>0</v>
      </c>
      <c r="S2089" s="15" t="str">
        <f>IFERROR((R2089-Q2089)/Q2089,"")</f>
        <v/>
      </c>
      <c r="T2089" s="19" t="s">
        <v>1610</v>
      </c>
      <c r="U2089" s="15" t="str">
        <f>IFERROR(R2089/T2089,"")</f>
        <v/>
      </c>
      <c r="V2089" s="19" t="s">
        <v>1610</v>
      </c>
      <c r="W2089" s="19" t="s">
        <v>1610</v>
      </c>
      <c r="X2089" s="15" t="str">
        <f>IFERROR((W2089-V2089)/V2089,"")</f>
        <v/>
      </c>
      <c r="Y2089" s="18">
        <v>0</v>
      </c>
      <c r="Z2089" s="18">
        <v>0</v>
      </c>
      <c r="AA2089" s="18">
        <v>0</v>
      </c>
      <c r="AB2089" s="18">
        <v>0</v>
      </c>
      <c r="AC2089" s="18">
        <v>0</v>
      </c>
      <c r="AD2089" s="18">
        <v>0</v>
      </c>
      <c r="AE2089" s="18">
        <v>0</v>
      </c>
      <c r="AF2089" s="18">
        <v>0</v>
      </c>
      <c r="AG2089" s="18">
        <v>0</v>
      </c>
      <c r="AH2089" s="18">
        <v>0</v>
      </c>
      <c r="AI2089" s="18">
        <v>0</v>
      </c>
      <c r="AJ2089" s="18">
        <v>4874</v>
      </c>
      <c r="AK2089" s="23">
        <f>SUM(Y2089:AJ2089)</f>
        <v>4874</v>
      </c>
      <c r="AL2089" s="23">
        <f>MAX(Y2089:AJ2089)</f>
        <v>4874</v>
      </c>
      <c r="AM2089">
        <f>COUNTIF(Y2089:AJ2089,"&gt;1")</f>
        <v>1</v>
      </c>
    </row>
    <row r="2090" spans="1:39" ht="15.75" x14ac:dyDescent="0.25">
      <c r="A2090" s="21" t="s">
        <v>2618</v>
      </c>
      <c r="B2090" s="21" t="s">
        <v>1520</v>
      </c>
      <c r="C2090" s="21">
        <v>59600510</v>
      </c>
      <c r="D2090" s="25" t="s">
        <v>3141</v>
      </c>
      <c r="E2090" s="21" t="s">
        <v>2453</v>
      </c>
      <c r="F2090" s="21" t="s">
        <v>3142</v>
      </c>
      <c r="G2090" s="21" t="s">
        <v>710</v>
      </c>
      <c r="H2090" s="25" t="s">
        <v>20</v>
      </c>
      <c r="I2090" s="21" t="s">
        <v>27</v>
      </c>
      <c r="J2090" s="21" t="s">
        <v>28</v>
      </c>
      <c r="K2090" s="38">
        <v>46080</v>
      </c>
      <c r="L2090" s="38">
        <v>46101</v>
      </c>
      <c r="M2090" s="39" t="s">
        <v>22</v>
      </c>
      <c r="N2090" s="18" t="s">
        <v>1610</v>
      </c>
      <c r="O2090" s="18" t="s">
        <v>1610</v>
      </c>
      <c r="P2090" s="15" t="str">
        <f>IFERROR((O2090-N2090)/N2090,"")</f>
        <v/>
      </c>
      <c r="Q2090" s="19" t="s">
        <v>1610</v>
      </c>
      <c r="R2090" s="19" t="s">
        <v>1610</v>
      </c>
      <c r="S2090" s="15" t="str">
        <f>IFERROR((R2090-Q2090)/Q2090,"")</f>
        <v/>
      </c>
      <c r="T2090" s="19" t="s">
        <v>1610</v>
      </c>
      <c r="U2090" s="15" t="str">
        <f>IFERROR(R2090/T2090,"")</f>
        <v/>
      </c>
      <c r="V2090" s="19">
        <v>1</v>
      </c>
      <c r="W2090" s="19">
        <v>0</v>
      </c>
      <c r="X2090" s="15">
        <f>IFERROR((W2090-V2090)/V2090,"")</f>
        <v>-1</v>
      </c>
      <c r="Y2090" s="18">
        <v>0</v>
      </c>
      <c r="Z2090" s="18">
        <v>0</v>
      </c>
      <c r="AA2090" s="18">
        <v>0</v>
      </c>
      <c r="AB2090" s="18">
        <v>0</v>
      </c>
      <c r="AC2090" s="18">
        <v>0</v>
      </c>
      <c r="AD2090" s="18">
        <v>0</v>
      </c>
      <c r="AE2090" s="18">
        <v>828</v>
      </c>
      <c r="AF2090" s="18">
        <v>0</v>
      </c>
      <c r="AG2090" s="18">
        <v>0</v>
      </c>
      <c r="AH2090" s="18">
        <v>0</v>
      </c>
      <c r="AI2090" s="18">
        <v>0</v>
      </c>
      <c r="AJ2090" s="18">
        <v>0</v>
      </c>
      <c r="AK2090" s="23">
        <f>SUM(Y2090:AJ2090)</f>
        <v>828</v>
      </c>
      <c r="AL2090" s="23">
        <f>MAX(Y2090:AJ2090)</f>
        <v>828</v>
      </c>
      <c r="AM2090">
        <f>COUNTIF(Y2090:AJ2090,"&gt;1")</f>
        <v>1</v>
      </c>
    </row>
    <row r="2091" spans="1:39" ht="15.75" x14ac:dyDescent="0.25">
      <c r="A2091" s="21" t="s">
        <v>2618</v>
      </c>
      <c r="B2091" s="21" t="s">
        <v>1520</v>
      </c>
      <c r="C2091" s="21">
        <v>59653926</v>
      </c>
      <c r="D2091" s="25" t="s">
        <v>2604</v>
      </c>
      <c r="E2091" s="21" t="s">
        <v>12</v>
      </c>
      <c r="F2091" s="21" t="s">
        <v>2605</v>
      </c>
      <c r="G2091" s="21" t="s">
        <v>120</v>
      </c>
      <c r="H2091" s="25" t="s">
        <v>121</v>
      </c>
      <c r="I2091" s="21" t="s">
        <v>16</v>
      </c>
      <c r="J2091" s="21" t="s">
        <v>17</v>
      </c>
      <c r="K2091" s="38">
        <v>46230</v>
      </c>
      <c r="L2091" s="38">
        <v>46225</v>
      </c>
      <c r="M2091" s="39" t="s">
        <v>18</v>
      </c>
      <c r="N2091" s="18">
        <v>4596</v>
      </c>
      <c r="O2091" s="18">
        <v>10560</v>
      </c>
      <c r="P2091" s="15">
        <f>IFERROR((O2091-N2091)/N2091,"")</f>
        <v>1.2976501305483028</v>
      </c>
      <c r="Q2091" s="19">
        <v>0</v>
      </c>
      <c r="R2091" s="19">
        <v>17</v>
      </c>
      <c r="S2091" s="15" t="str">
        <f>IFERROR((R2091-Q2091)/Q2091,"")</f>
        <v/>
      </c>
      <c r="T2091" s="19" t="s">
        <v>1610</v>
      </c>
      <c r="U2091" s="15" t="str">
        <f>IFERROR(R2091/T2091,"")</f>
        <v/>
      </c>
      <c r="V2091" s="19">
        <v>0</v>
      </c>
      <c r="W2091" s="19">
        <v>6</v>
      </c>
      <c r="X2091" s="15" t="str">
        <f>IFERROR((W2091-V2091)/V2091,"")</f>
        <v/>
      </c>
      <c r="Y2091" s="18">
        <v>0</v>
      </c>
      <c r="Z2091" s="18">
        <v>0</v>
      </c>
      <c r="AA2091" s="18">
        <v>5280</v>
      </c>
      <c r="AB2091" s="18">
        <v>0</v>
      </c>
      <c r="AC2091" s="18">
        <v>0</v>
      </c>
      <c r="AD2091" s="18">
        <v>10560</v>
      </c>
      <c r="AE2091" s="18">
        <v>0</v>
      </c>
      <c r="AF2091" s="18">
        <v>5280</v>
      </c>
      <c r="AG2091" s="18">
        <v>0</v>
      </c>
      <c r="AH2091" s="18">
        <v>5280</v>
      </c>
      <c r="AI2091" s="18">
        <v>0</v>
      </c>
      <c r="AJ2091" s="18">
        <v>5280</v>
      </c>
      <c r="AK2091" s="23">
        <f>SUM(Y2091:AJ2091)</f>
        <v>31680</v>
      </c>
      <c r="AL2091" s="23">
        <f>MAX(Y2091:AJ2091)</f>
        <v>10560</v>
      </c>
      <c r="AM2091">
        <f>COUNTIF(Y2091:AJ2091,"&gt;1")</f>
        <v>5</v>
      </c>
    </row>
    <row r="2092" spans="1:39" ht="15.75" x14ac:dyDescent="0.25">
      <c r="A2092" s="21" t="s">
        <v>2618</v>
      </c>
      <c r="B2092" s="21" t="s">
        <v>1519</v>
      </c>
      <c r="C2092" s="49">
        <v>59970624</v>
      </c>
      <c r="D2092" s="25" t="s">
        <v>3480</v>
      </c>
      <c r="E2092" s="21" t="s">
        <v>1642</v>
      </c>
      <c r="F2092" s="21" t="s">
        <v>3481</v>
      </c>
      <c r="G2092" s="21" t="s">
        <v>512</v>
      </c>
      <c r="H2092" s="25" t="s">
        <v>63</v>
      </c>
      <c r="I2092" s="21" t="s">
        <v>85</v>
      </c>
      <c r="J2092" s="21" t="s">
        <v>386</v>
      </c>
      <c r="K2092" s="38">
        <v>46205</v>
      </c>
      <c r="L2092" s="38">
        <v>46238</v>
      </c>
      <c r="M2092" s="39" t="s">
        <v>18</v>
      </c>
      <c r="N2092" s="18">
        <v>0</v>
      </c>
      <c r="O2092" s="18">
        <v>65</v>
      </c>
      <c r="P2092" s="15" t="str">
        <f>IFERROR((O2092-N2092)/N2092,"")</f>
        <v/>
      </c>
      <c r="Q2092" s="19">
        <v>0</v>
      </c>
      <c r="R2092" s="19">
        <v>1</v>
      </c>
      <c r="S2092" s="15" t="str">
        <f>IFERROR((R2092-Q2092)/Q2092,"")</f>
        <v/>
      </c>
      <c r="T2092" s="19" t="s">
        <v>1610</v>
      </c>
      <c r="U2092" s="15" t="str">
        <f>IFERROR(R2092/T2092,"")</f>
        <v/>
      </c>
      <c r="V2092" s="19">
        <v>0</v>
      </c>
      <c r="W2092" s="19">
        <v>2</v>
      </c>
      <c r="X2092" s="15" t="str">
        <f>IFERROR((W2092-V2092)/V2092,"")</f>
        <v/>
      </c>
      <c r="Y2092" s="18">
        <v>0</v>
      </c>
      <c r="Z2092" s="18">
        <v>0</v>
      </c>
      <c r="AA2092" s="18">
        <v>0</v>
      </c>
      <c r="AB2092" s="18">
        <v>0</v>
      </c>
      <c r="AC2092" s="18">
        <v>0</v>
      </c>
      <c r="AD2092" s="18">
        <v>0</v>
      </c>
      <c r="AE2092" s="18">
        <v>0</v>
      </c>
      <c r="AF2092" s="18">
        <v>0</v>
      </c>
      <c r="AG2092" s="18">
        <v>0</v>
      </c>
      <c r="AH2092" s="18">
        <v>0</v>
      </c>
      <c r="AI2092" s="18">
        <v>0</v>
      </c>
      <c r="AJ2092" s="18">
        <v>65</v>
      </c>
      <c r="AK2092" s="23">
        <f>SUM(Y2092:AJ2092)</f>
        <v>65</v>
      </c>
      <c r="AL2092" s="23">
        <f>MAX(Y2092:AJ2092)</f>
        <v>65</v>
      </c>
      <c r="AM2092">
        <f>COUNTIF(Y2092:AJ2092,"&gt;1")</f>
        <v>1</v>
      </c>
    </row>
    <row r="2093" spans="1:39" ht="15.75" x14ac:dyDescent="0.25">
      <c r="A2093" s="21" t="s">
        <v>2618</v>
      </c>
      <c r="B2093" s="21" t="s">
        <v>1520</v>
      </c>
      <c r="C2093" s="21">
        <v>60042374</v>
      </c>
      <c r="D2093" s="25" t="s">
        <v>3086</v>
      </c>
      <c r="E2093" s="21" t="s">
        <v>1180</v>
      </c>
      <c r="F2093" s="21" t="s">
        <v>3087</v>
      </c>
      <c r="G2093" s="21" t="s">
        <v>64</v>
      </c>
      <c r="H2093" s="25" t="s">
        <v>20</v>
      </c>
      <c r="I2093" s="21" t="s">
        <v>21</v>
      </c>
      <c r="J2093" s="21" t="s">
        <v>21</v>
      </c>
      <c r="K2093" s="38">
        <v>46226</v>
      </c>
      <c r="L2093" s="38"/>
      <c r="M2093" s="39" t="s">
        <v>18</v>
      </c>
      <c r="N2093" s="18">
        <v>0</v>
      </c>
      <c r="O2093" s="18">
        <v>28627</v>
      </c>
      <c r="P2093" s="15" t="str">
        <f>IFERROR((O2093-N2093)/N2093,"")</f>
        <v/>
      </c>
      <c r="Q2093" s="19">
        <v>0</v>
      </c>
      <c r="R2093" s="19">
        <v>0</v>
      </c>
      <c r="S2093" s="15" t="str">
        <f>IFERROR((R2093-Q2093)/Q2093,"")</f>
        <v/>
      </c>
      <c r="T2093" s="19" t="s">
        <v>1610</v>
      </c>
      <c r="U2093" s="15" t="str">
        <f>IFERROR(R2093/T2093,"")</f>
        <v/>
      </c>
      <c r="V2093" s="19" t="s">
        <v>1610</v>
      </c>
      <c r="W2093" s="19" t="s">
        <v>1610</v>
      </c>
      <c r="X2093" s="15" t="str">
        <f>IFERROR((W2093-V2093)/V2093,"")</f>
        <v/>
      </c>
      <c r="Y2093" s="18">
        <v>0</v>
      </c>
      <c r="Z2093" s="18">
        <v>0</v>
      </c>
      <c r="AA2093" s="18">
        <v>0</v>
      </c>
      <c r="AB2093" s="18">
        <v>0</v>
      </c>
      <c r="AC2093" s="18">
        <v>0</v>
      </c>
      <c r="AD2093" s="18">
        <v>0</v>
      </c>
      <c r="AE2093" s="18">
        <v>10240</v>
      </c>
      <c r="AF2093" s="18">
        <v>2816</v>
      </c>
      <c r="AG2093" s="18">
        <v>6448</v>
      </c>
      <c r="AH2093" s="18">
        <v>9216</v>
      </c>
      <c r="AI2093" s="18">
        <v>6112</v>
      </c>
      <c r="AJ2093" s="18">
        <v>6851</v>
      </c>
      <c r="AK2093" s="23">
        <f>SUM(Y2093:AJ2093)</f>
        <v>41683</v>
      </c>
      <c r="AL2093" s="23">
        <f>MAX(Y2093:AJ2093)</f>
        <v>10240</v>
      </c>
      <c r="AM2093">
        <f>COUNTIF(Y2093:AJ2093,"&gt;1")</f>
        <v>6</v>
      </c>
    </row>
    <row r="2094" spans="1:39" ht="15.75" x14ac:dyDescent="0.25">
      <c r="A2094" s="21" t="s">
        <v>2618</v>
      </c>
      <c r="B2094" s="21" t="s">
        <v>1519</v>
      </c>
      <c r="C2094" s="21">
        <v>60057166</v>
      </c>
      <c r="D2094" s="25" t="s">
        <v>3439</v>
      </c>
      <c r="E2094" s="21" t="s">
        <v>24</v>
      </c>
      <c r="F2094" s="21" t="s">
        <v>3440</v>
      </c>
      <c r="G2094" s="21" t="s">
        <v>50</v>
      </c>
      <c r="H2094" s="25" t="s">
        <v>51</v>
      </c>
      <c r="I2094" s="21" t="s">
        <v>16</v>
      </c>
      <c r="J2094" s="21" t="s">
        <v>17</v>
      </c>
      <c r="K2094" s="38">
        <v>46195</v>
      </c>
      <c r="L2094" s="38">
        <v>46211</v>
      </c>
      <c r="M2094" s="39" t="s">
        <v>18</v>
      </c>
      <c r="N2094" s="18">
        <v>0</v>
      </c>
      <c r="O2094" s="18">
        <v>2375</v>
      </c>
      <c r="P2094" s="15" t="str">
        <f>IFERROR((O2094-N2094)/N2094,"")</f>
        <v/>
      </c>
      <c r="Q2094" s="19">
        <v>0</v>
      </c>
      <c r="R2094" s="19">
        <v>2</v>
      </c>
      <c r="S2094" s="15" t="str">
        <f>IFERROR((R2094-Q2094)/Q2094,"")</f>
        <v/>
      </c>
      <c r="T2094" s="19" t="s">
        <v>1610</v>
      </c>
      <c r="U2094" s="15" t="str">
        <f>IFERROR(R2094/T2094,"")</f>
        <v/>
      </c>
      <c r="V2094" s="19">
        <v>0</v>
      </c>
      <c r="W2094" s="19">
        <v>2</v>
      </c>
      <c r="X2094" s="15" t="str">
        <f>IFERROR((W2094-V2094)/V2094,"")</f>
        <v/>
      </c>
      <c r="Y2094" s="18">
        <v>0</v>
      </c>
      <c r="Z2094" s="18">
        <v>0</v>
      </c>
      <c r="AA2094" s="18">
        <v>0</v>
      </c>
      <c r="AB2094" s="18">
        <v>0</v>
      </c>
      <c r="AC2094" s="18">
        <v>0</v>
      </c>
      <c r="AD2094" s="18">
        <v>0</v>
      </c>
      <c r="AE2094" s="18">
        <v>0</v>
      </c>
      <c r="AF2094" s="18">
        <v>0</v>
      </c>
      <c r="AG2094" s="18">
        <v>0</v>
      </c>
      <c r="AH2094" s="18">
        <v>0</v>
      </c>
      <c r="AI2094" s="18">
        <v>2375</v>
      </c>
      <c r="AJ2094" s="18">
        <v>0</v>
      </c>
      <c r="AK2094" s="23">
        <f>SUM(Y2094:AJ2094)</f>
        <v>2375</v>
      </c>
      <c r="AL2094" s="23">
        <f>MAX(Y2094:AJ2094)</f>
        <v>2375</v>
      </c>
      <c r="AM2094">
        <f>COUNTIF(Y2094:AJ2094,"&gt;1")</f>
        <v>1</v>
      </c>
    </row>
    <row r="2095" spans="1:39" ht="15.75" x14ac:dyDescent="0.25">
      <c r="A2095" s="21"/>
      <c r="B2095" s="21" t="s">
        <v>1520</v>
      </c>
      <c r="C2095" s="21">
        <v>60103508</v>
      </c>
      <c r="D2095" s="25" t="s">
        <v>2298</v>
      </c>
      <c r="E2095" s="21" t="s">
        <v>1206</v>
      </c>
      <c r="F2095" s="21" t="s">
        <v>2299</v>
      </c>
      <c r="G2095" s="21" t="s">
        <v>54</v>
      </c>
      <c r="H2095" s="25" t="s">
        <v>55</v>
      </c>
      <c r="I2095" s="21" t="s">
        <v>16</v>
      </c>
      <c r="J2095" s="21" t="s">
        <v>3184</v>
      </c>
      <c r="K2095" s="38">
        <v>45770</v>
      </c>
      <c r="L2095" s="38">
        <v>45873</v>
      </c>
      <c r="M2095" s="39" t="s">
        <v>53</v>
      </c>
      <c r="N2095" s="18">
        <v>1800</v>
      </c>
      <c r="O2095" s="18">
        <v>0</v>
      </c>
      <c r="P2095" s="15">
        <f>IFERROR((O2095-N2095)/N2095,"")</f>
        <v>-1</v>
      </c>
      <c r="Q2095" s="19">
        <v>23</v>
      </c>
      <c r="R2095" s="19">
        <v>0</v>
      </c>
      <c r="S2095" s="15">
        <f>IFERROR((R2095-Q2095)/Q2095,"")</f>
        <v>-1</v>
      </c>
      <c r="T2095" s="19" t="s">
        <v>1610</v>
      </c>
      <c r="U2095" s="15" t="str">
        <f>IFERROR(R2095/T2095,"")</f>
        <v/>
      </c>
      <c r="V2095" s="19">
        <v>1</v>
      </c>
      <c r="W2095" s="19">
        <v>0</v>
      </c>
      <c r="X2095" s="15">
        <f>IFERROR((W2095-V2095)/V2095,"")</f>
        <v>-1</v>
      </c>
      <c r="Y2095" s="18" t="s">
        <v>1610</v>
      </c>
      <c r="Z2095" s="18" t="s">
        <v>1610</v>
      </c>
      <c r="AA2095" s="18" t="s">
        <v>1610</v>
      </c>
      <c r="AB2095" s="18" t="s">
        <v>1610</v>
      </c>
      <c r="AC2095" s="18" t="s">
        <v>1610</v>
      </c>
      <c r="AD2095" s="18" t="s">
        <v>1610</v>
      </c>
      <c r="AE2095" s="18" t="s">
        <v>1610</v>
      </c>
      <c r="AF2095" s="18" t="s">
        <v>1610</v>
      </c>
      <c r="AG2095" s="18" t="s">
        <v>1610</v>
      </c>
      <c r="AH2095" s="18" t="s">
        <v>1610</v>
      </c>
      <c r="AI2095" s="18" t="s">
        <v>1610</v>
      </c>
      <c r="AJ2095" s="18" t="s">
        <v>1610</v>
      </c>
      <c r="AK2095" s="23">
        <f>SUM(Y2095:AJ2095)</f>
        <v>0</v>
      </c>
      <c r="AL2095" s="23">
        <f>MAX(Y2095:AJ2095)</f>
        <v>0</v>
      </c>
      <c r="AM2095">
        <f>COUNTIF(Y2095:AJ2095,"&gt;1")</f>
        <v>0</v>
      </c>
    </row>
    <row r="2096" spans="1:39" ht="15.75" x14ac:dyDescent="0.25">
      <c r="A2096" s="21" t="s">
        <v>3202</v>
      </c>
      <c r="B2096" s="21" t="s">
        <v>1520</v>
      </c>
      <c r="C2096" s="21">
        <v>60332319</v>
      </c>
      <c r="D2096" s="25" t="s">
        <v>2677</v>
      </c>
      <c r="E2096" s="21" t="s">
        <v>1575</v>
      </c>
      <c r="F2096" s="21" t="s">
        <v>2467</v>
      </c>
      <c r="G2096" s="21" t="s">
        <v>2678</v>
      </c>
      <c r="H2096" s="25" t="s">
        <v>15</v>
      </c>
      <c r="I2096" s="21" t="s">
        <v>21</v>
      </c>
      <c r="J2096" s="21" t="s">
        <v>21</v>
      </c>
      <c r="K2096" s="38"/>
      <c r="L2096" s="38">
        <v>46240</v>
      </c>
      <c r="M2096" s="39" t="s">
        <v>18</v>
      </c>
      <c r="N2096" s="18">
        <v>0</v>
      </c>
      <c r="O2096" s="18">
        <v>0</v>
      </c>
      <c r="P2096" s="15" t="str">
        <f>IFERROR((O2096-N2096)/N2096,"")</f>
        <v/>
      </c>
      <c r="Q2096" s="19">
        <v>57</v>
      </c>
      <c r="R2096" s="19">
        <v>67</v>
      </c>
      <c r="S2096" s="15">
        <f>IFERROR((R2096-Q2096)/Q2096,"")</f>
        <v>0.17543859649122806</v>
      </c>
      <c r="T2096" s="19" t="s">
        <v>1610</v>
      </c>
      <c r="U2096" s="15" t="str">
        <f>IFERROR(R2096/T2096,"")</f>
        <v/>
      </c>
      <c r="V2096" s="19">
        <v>37</v>
      </c>
      <c r="W2096" s="19">
        <v>20</v>
      </c>
      <c r="X2096" s="15">
        <f>IFERROR((W2096-V2096)/V2096,"")</f>
        <v>-0.45945945945945948</v>
      </c>
      <c r="Y2096" s="18" t="s">
        <v>1610</v>
      </c>
      <c r="Z2096" s="18" t="s">
        <v>1610</v>
      </c>
      <c r="AA2096" s="18" t="s">
        <v>1610</v>
      </c>
      <c r="AB2096" s="18" t="s">
        <v>1610</v>
      </c>
      <c r="AC2096" s="18" t="s">
        <v>1610</v>
      </c>
      <c r="AD2096" s="18" t="s">
        <v>1610</v>
      </c>
      <c r="AE2096" s="18" t="s">
        <v>1610</v>
      </c>
      <c r="AF2096" s="18" t="s">
        <v>1610</v>
      </c>
      <c r="AG2096" s="18" t="s">
        <v>1610</v>
      </c>
      <c r="AH2096" s="18" t="s">
        <v>1610</v>
      </c>
      <c r="AI2096" s="18" t="s">
        <v>1610</v>
      </c>
      <c r="AJ2096" s="18" t="s">
        <v>1610</v>
      </c>
      <c r="AK2096" s="23">
        <f>SUM(Y2096:AJ2096)</f>
        <v>0</v>
      </c>
      <c r="AL2096" s="23">
        <f>MAX(Y2096:AJ2096)</f>
        <v>0</v>
      </c>
      <c r="AM2096">
        <f>COUNTIF(Y2096:AJ2096,"&gt;1")</f>
        <v>0</v>
      </c>
    </row>
    <row r="2097" spans="1:39" ht="15.75" x14ac:dyDescent="0.25">
      <c r="A2097" s="21" t="s">
        <v>3202</v>
      </c>
      <c r="B2097" s="21" t="s">
        <v>1520</v>
      </c>
      <c r="C2097" s="21">
        <v>60332319</v>
      </c>
      <c r="D2097" s="25" t="s">
        <v>2661</v>
      </c>
      <c r="E2097" s="21" t="s">
        <v>1575</v>
      </c>
      <c r="F2097" s="21" t="s">
        <v>2467</v>
      </c>
      <c r="G2097" s="21" t="s">
        <v>664</v>
      </c>
      <c r="H2097" s="25" t="s">
        <v>616</v>
      </c>
      <c r="I2097" s="21" t="s">
        <v>88</v>
      </c>
      <c r="J2097" s="21" t="s">
        <v>89</v>
      </c>
      <c r="K2097" s="38"/>
      <c r="L2097" s="38">
        <v>46234</v>
      </c>
      <c r="M2097" s="39" t="s">
        <v>18</v>
      </c>
      <c r="N2097" s="18">
        <v>0</v>
      </c>
      <c r="O2097" s="18">
        <v>0</v>
      </c>
      <c r="P2097" s="15" t="str">
        <f>IFERROR((O2097-N2097)/N2097,"")</f>
        <v/>
      </c>
      <c r="Q2097" s="19">
        <v>131</v>
      </c>
      <c r="R2097" s="19">
        <v>102</v>
      </c>
      <c r="S2097" s="15">
        <f>IFERROR((R2097-Q2097)/Q2097,"")</f>
        <v>-0.22137404580152673</v>
      </c>
      <c r="T2097" s="19">
        <v>793</v>
      </c>
      <c r="U2097" s="15">
        <f>IFERROR(R2097/T2097,"")</f>
        <v>0.12862547288776796</v>
      </c>
      <c r="V2097" s="19">
        <v>46</v>
      </c>
      <c r="W2097" s="19">
        <v>22</v>
      </c>
      <c r="X2097" s="15">
        <f>IFERROR((W2097-V2097)/V2097,"")</f>
        <v>-0.52173913043478259</v>
      </c>
      <c r="Y2097" s="18" t="s">
        <v>1610</v>
      </c>
      <c r="Z2097" s="18" t="s">
        <v>1610</v>
      </c>
      <c r="AA2097" s="18" t="s">
        <v>1610</v>
      </c>
      <c r="AB2097" s="18" t="s">
        <v>1610</v>
      </c>
      <c r="AC2097" s="18" t="s">
        <v>1610</v>
      </c>
      <c r="AD2097" s="18" t="s">
        <v>1610</v>
      </c>
      <c r="AE2097" s="18" t="s">
        <v>1610</v>
      </c>
      <c r="AF2097" s="18" t="s">
        <v>1610</v>
      </c>
      <c r="AG2097" s="18" t="s">
        <v>1610</v>
      </c>
      <c r="AH2097" s="18" t="s">
        <v>1610</v>
      </c>
      <c r="AI2097" s="18" t="s">
        <v>1610</v>
      </c>
      <c r="AJ2097" s="18" t="s">
        <v>1610</v>
      </c>
      <c r="AK2097" s="23">
        <f>SUM(Y2097:AJ2097)</f>
        <v>0</v>
      </c>
      <c r="AL2097" s="23">
        <f>MAX(Y2097:AJ2097)</f>
        <v>0</v>
      </c>
      <c r="AM2097">
        <f>COUNTIF(Y2097:AJ2097,"&gt;1")</f>
        <v>0</v>
      </c>
    </row>
    <row r="2098" spans="1:39" ht="15.75" x14ac:dyDescent="0.25">
      <c r="A2098" s="21" t="s">
        <v>3202</v>
      </c>
      <c r="B2098" s="21" t="s">
        <v>1520</v>
      </c>
      <c r="C2098" s="21">
        <v>60332319</v>
      </c>
      <c r="D2098" s="25" t="s">
        <v>2656</v>
      </c>
      <c r="E2098" s="21" t="s">
        <v>1575</v>
      </c>
      <c r="F2098" s="21" t="s">
        <v>2467</v>
      </c>
      <c r="G2098" s="21" t="s">
        <v>2657</v>
      </c>
      <c r="H2098" s="25" t="s">
        <v>20</v>
      </c>
      <c r="I2098" s="21" t="s">
        <v>16</v>
      </c>
      <c r="J2098" s="21" t="s">
        <v>17</v>
      </c>
      <c r="K2098" s="38"/>
      <c r="L2098" s="38">
        <v>46160</v>
      </c>
      <c r="M2098" s="39" t="s">
        <v>53</v>
      </c>
      <c r="N2098" s="18">
        <v>0</v>
      </c>
      <c r="O2098" s="18">
        <v>0</v>
      </c>
      <c r="P2098" s="15" t="str">
        <f>IFERROR((O2098-N2098)/N2098,"")</f>
        <v/>
      </c>
      <c r="Q2098" s="19">
        <v>22</v>
      </c>
      <c r="R2098" s="19">
        <v>45</v>
      </c>
      <c r="S2098" s="15">
        <f>IFERROR((R2098-Q2098)/Q2098,"")</f>
        <v>1.0454545454545454</v>
      </c>
      <c r="T2098" s="19" t="s">
        <v>1610</v>
      </c>
      <c r="U2098" s="15" t="str">
        <f>IFERROR(R2098/T2098,"")</f>
        <v/>
      </c>
      <c r="V2098" s="19">
        <v>89</v>
      </c>
      <c r="W2098" s="19">
        <v>13</v>
      </c>
      <c r="X2098" s="15">
        <f>IFERROR((W2098-V2098)/V2098,"")</f>
        <v>-0.8539325842696629</v>
      </c>
      <c r="Y2098" s="18" t="s">
        <v>1610</v>
      </c>
      <c r="Z2098" s="18" t="s">
        <v>1610</v>
      </c>
      <c r="AA2098" s="18" t="s">
        <v>1610</v>
      </c>
      <c r="AB2098" s="18" t="s">
        <v>1610</v>
      </c>
      <c r="AC2098" s="18" t="s">
        <v>1610</v>
      </c>
      <c r="AD2098" s="18" t="s">
        <v>1610</v>
      </c>
      <c r="AE2098" s="18" t="s">
        <v>1610</v>
      </c>
      <c r="AF2098" s="18" t="s">
        <v>1610</v>
      </c>
      <c r="AG2098" s="18" t="s">
        <v>1610</v>
      </c>
      <c r="AH2098" s="18" t="s">
        <v>1610</v>
      </c>
      <c r="AI2098" s="18" t="s">
        <v>1610</v>
      </c>
      <c r="AJ2098" s="18" t="s">
        <v>1610</v>
      </c>
      <c r="AK2098" s="23">
        <f>SUM(Y2098:AJ2098)</f>
        <v>0</v>
      </c>
      <c r="AL2098" s="23">
        <f>MAX(Y2098:AJ2098)</f>
        <v>0</v>
      </c>
      <c r="AM2098">
        <f>COUNTIF(Y2098:AJ2098,"&gt;1")</f>
        <v>0</v>
      </c>
    </row>
    <row r="2099" spans="1:39" ht="15.75" x14ac:dyDescent="0.25">
      <c r="A2099" s="21" t="s">
        <v>2618</v>
      </c>
      <c r="B2099" s="21" t="s">
        <v>1520</v>
      </c>
      <c r="C2099" s="21">
        <v>60490048</v>
      </c>
      <c r="D2099" s="25" t="s">
        <v>2826</v>
      </c>
      <c r="E2099" s="21" t="s">
        <v>1798</v>
      </c>
      <c r="F2099" s="21" t="s">
        <v>2827</v>
      </c>
      <c r="G2099" s="21" t="s">
        <v>661</v>
      </c>
      <c r="H2099" s="25" t="s">
        <v>170</v>
      </c>
      <c r="I2099" s="21" t="s">
        <v>16</v>
      </c>
      <c r="J2099" s="21" t="s">
        <v>17</v>
      </c>
      <c r="K2099" s="38">
        <v>46009</v>
      </c>
      <c r="L2099" s="38">
        <v>46230</v>
      </c>
      <c r="M2099" s="39" t="s">
        <v>18</v>
      </c>
      <c r="N2099" s="18">
        <v>0</v>
      </c>
      <c r="O2099" s="18">
        <v>0</v>
      </c>
      <c r="P2099" s="15" t="str">
        <f>IFERROR((O2099-N2099)/N2099,"")</f>
        <v/>
      </c>
      <c r="Q2099" s="19">
        <v>0</v>
      </c>
      <c r="R2099" s="19">
        <v>151</v>
      </c>
      <c r="S2099" s="15" t="str">
        <f>IFERROR((R2099-Q2099)/Q2099,"")</f>
        <v/>
      </c>
      <c r="T2099" s="19" t="s">
        <v>1610</v>
      </c>
      <c r="U2099" s="15" t="str">
        <f>IFERROR(R2099/T2099,"")</f>
        <v/>
      </c>
      <c r="V2099" s="19">
        <v>16</v>
      </c>
      <c r="W2099" s="19">
        <v>23</v>
      </c>
      <c r="X2099" s="15">
        <f>IFERROR((W2099-V2099)/V2099,"")</f>
        <v>0.4375</v>
      </c>
      <c r="Y2099" s="18">
        <v>0</v>
      </c>
      <c r="Z2099" s="18">
        <v>0</v>
      </c>
      <c r="AA2099" s="18">
        <v>1096</v>
      </c>
      <c r="AB2099" s="18">
        <v>0</v>
      </c>
      <c r="AC2099" s="18">
        <v>0</v>
      </c>
      <c r="AD2099" s="18">
        <v>0</v>
      </c>
      <c r="AE2099" s="18">
        <v>0</v>
      </c>
      <c r="AF2099" s="18">
        <v>0</v>
      </c>
      <c r="AG2099" s="18">
        <v>0</v>
      </c>
      <c r="AH2099" s="18">
        <v>0</v>
      </c>
      <c r="AI2099" s="18">
        <v>0</v>
      </c>
      <c r="AJ2099" s="18">
        <v>0</v>
      </c>
      <c r="AK2099" s="23">
        <f>SUM(Y2099:AJ2099)</f>
        <v>1096</v>
      </c>
      <c r="AL2099" s="23">
        <f>MAX(Y2099:AJ2099)</f>
        <v>1096</v>
      </c>
      <c r="AM2099">
        <f>COUNTIF(Y2099:AJ2099,"&gt;1")</f>
        <v>1</v>
      </c>
    </row>
    <row r="2100" spans="1:39" ht="15.75" x14ac:dyDescent="0.25">
      <c r="A2100" s="21" t="s">
        <v>2618</v>
      </c>
      <c r="B2100" s="21" t="s">
        <v>1520</v>
      </c>
      <c r="C2100" s="21">
        <v>60490552</v>
      </c>
      <c r="D2100" s="25" t="s">
        <v>2861</v>
      </c>
      <c r="E2100" s="21" t="s">
        <v>1798</v>
      </c>
      <c r="F2100" s="21" t="s">
        <v>2862</v>
      </c>
      <c r="G2100" s="21" t="s">
        <v>661</v>
      </c>
      <c r="H2100" s="25" t="s">
        <v>170</v>
      </c>
      <c r="I2100" s="21" t="s">
        <v>16</v>
      </c>
      <c r="J2100" s="21" t="s">
        <v>68</v>
      </c>
      <c r="K2100" s="38">
        <v>46218</v>
      </c>
      <c r="L2100" s="38"/>
      <c r="M2100" s="39" t="s">
        <v>18</v>
      </c>
      <c r="N2100" s="18">
        <v>0</v>
      </c>
      <c r="O2100" s="18">
        <v>1224</v>
      </c>
      <c r="P2100" s="15" t="str">
        <f>IFERROR((O2100-N2100)/N2100,"")</f>
        <v/>
      </c>
      <c r="Q2100" s="19">
        <v>0</v>
      </c>
      <c r="R2100" s="19">
        <v>0</v>
      </c>
      <c r="S2100" s="15" t="str">
        <f>IFERROR((R2100-Q2100)/Q2100,"")</f>
        <v/>
      </c>
      <c r="T2100" s="19" t="s">
        <v>1610</v>
      </c>
      <c r="U2100" s="15" t="str">
        <f>IFERROR(R2100/T2100,"")</f>
        <v/>
      </c>
      <c r="V2100" s="19" t="s">
        <v>1610</v>
      </c>
      <c r="W2100" s="19" t="s">
        <v>1610</v>
      </c>
      <c r="X2100" s="15" t="str">
        <f>IFERROR((W2100-V2100)/V2100,"")</f>
        <v/>
      </c>
      <c r="Y2100" s="18">
        <v>0</v>
      </c>
      <c r="Z2100" s="18">
        <v>0</v>
      </c>
      <c r="AA2100" s="18">
        <v>576</v>
      </c>
      <c r="AB2100" s="18">
        <v>0</v>
      </c>
      <c r="AC2100" s="18">
        <v>0</v>
      </c>
      <c r="AD2100" s="18">
        <v>0</v>
      </c>
      <c r="AE2100" s="18">
        <v>0</v>
      </c>
      <c r="AF2100" s="18">
        <v>0</v>
      </c>
      <c r="AG2100" s="18">
        <v>0</v>
      </c>
      <c r="AH2100" s="18">
        <v>0</v>
      </c>
      <c r="AI2100" s="18">
        <v>0</v>
      </c>
      <c r="AJ2100" s="18">
        <v>1224</v>
      </c>
      <c r="AK2100" s="23">
        <f>SUM(Y2100:AJ2100)</f>
        <v>1800</v>
      </c>
      <c r="AL2100" s="23">
        <f>MAX(Y2100:AJ2100)</f>
        <v>1224</v>
      </c>
      <c r="AM2100">
        <f>COUNTIF(Y2100:AJ2100,"&gt;1")</f>
        <v>2</v>
      </c>
    </row>
    <row r="2101" spans="1:39" ht="15.75" x14ac:dyDescent="0.25">
      <c r="A2101" s="21"/>
      <c r="B2101" s="21" t="s">
        <v>1520</v>
      </c>
      <c r="C2101" s="21">
        <v>60498706</v>
      </c>
      <c r="D2101" s="25">
        <v>192973</v>
      </c>
      <c r="E2101" s="21" t="s">
        <v>1180</v>
      </c>
      <c r="F2101" s="21" t="s">
        <v>1417</v>
      </c>
      <c r="G2101" s="21" t="s">
        <v>94</v>
      </c>
      <c r="H2101" s="25" t="s">
        <v>63</v>
      </c>
      <c r="I2101" s="21" t="s">
        <v>27</v>
      </c>
      <c r="J2101" s="21" t="s">
        <v>74</v>
      </c>
      <c r="K2101" s="38">
        <v>44525</v>
      </c>
      <c r="L2101" s="38">
        <v>46093</v>
      </c>
      <c r="M2101" s="39" t="s">
        <v>53</v>
      </c>
      <c r="N2101" s="18" t="s">
        <v>1610</v>
      </c>
      <c r="O2101" s="18" t="s">
        <v>1610</v>
      </c>
      <c r="P2101" s="15" t="str">
        <f>IFERROR((O2101-N2101)/N2101,"")</f>
        <v/>
      </c>
      <c r="Q2101" s="19" t="s">
        <v>1610</v>
      </c>
      <c r="R2101" s="19" t="s">
        <v>1610</v>
      </c>
      <c r="S2101" s="15" t="str">
        <f>IFERROR((R2101-Q2101)/Q2101,"")</f>
        <v/>
      </c>
      <c r="T2101" s="19" t="s">
        <v>1610</v>
      </c>
      <c r="U2101" s="15" t="str">
        <f>IFERROR(R2101/T2101,"")</f>
        <v/>
      </c>
      <c r="V2101" s="19">
        <v>12</v>
      </c>
      <c r="W2101" s="19">
        <v>0</v>
      </c>
      <c r="X2101" s="15">
        <f>IFERROR((W2101-V2101)/V2101,"")</f>
        <v>-1</v>
      </c>
      <c r="Y2101" s="18" t="s">
        <v>1610</v>
      </c>
      <c r="Z2101" s="18" t="s">
        <v>1610</v>
      </c>
      <c r="AA2101" s="18" t="s">
        <v>1610</v>
      </c>
      <c r="AB2101" s="18" t="s">
        <v>1610</v>
      </c>
      <c r="AC2101" s="18" t="s">
        <v>1610</v>
      </c>
      <c r="AD2101" s="18" t="s">
        <v>1610</v>
      </c>
      <c r="AE2101" s="18" t="s">
        <v>1610</v>
      </c>
      <c r="AF2101" s="18" t="s">
        <v>1610</v>
      </c>
      <c r="AG2101" s="18" t="s">
        <v>1610</v>
      </c>
      <c r="AH2101" s="18" t="s">
        <v>1610</v>
      </c>
      <c r="AI2101" s="18" t="s">
        <v>1610</v>
      </c>
      <c r="AJ2101" s="18" t="s">
        <v>1610</v>
      </c>
      <c r="AK2101" s="23">
        <f>SUM(Y2101:AJ2101)</f>
        <v>0</v>
      </c>
      <c r="AL2101" s="23">
        <f>MAX(Y2101:AJ2101)</f>
        <v>0</v>
      </c>
      <c r="AM2101">
        <f>COUNTIF(Y2101:AJ2101,"&gt;1")</f>
        <v>0</v>
      </c>
    </row>
    <row r="2102" spans="1:39" ht="15.75" x14ac:dyDescent="0.25">
      <c r="A2102" s="21"/>
      <c r="B2102" s="21" t="s">
        <v>1520</v>
      </c>
      <c r="C2102" s="21">
        <v>60498706</v>
      </c>
      <c r="D2102" s="25">
        <v>194008</v>
      </c>
      <c r="E2102" s="21" t="s">
        <v>1180</v>
      </c>
      <c r="F2102" s="21" t="s">
        <v>1417</v>
      </c>
      <c r="G2102" s="21" t="s">
        <v>390</v>
      </c>
      <c r="H2102" s="25" t="s">
        <v>15</v>
      </c>
      <c r="I2102" s="21" t="s">
        <v>27</v>
      </c>
      <c r="J2102" s="21" t="s">
        <v>74</v>
      </c>
      <c r="K2102" s="38"/>
      <c r="L2102" s="38">
        <v>45104</v>
      </c>
      <c r="M2102" s="39" t="s">
        <v>53</v>
      </c>
      <c r="N2102" s="18" t="s">
        <v>1610</v>
      </c>
      <c r="O2102" s="18" t="s">
        <v>1610</v>
      </c>
      <c r="P2102" s="15" t="str">
        <f>IFERROR((O2102-N2102)/N2102,"")</f>
        <v/>
      </c>
      <c r="Q2102" s="19" t="s">
        <v>1610</v>
      </c>
      <c r="R2102" s="19" t="s">
        <v>1610</v>
      </c>
      <c r="S2102" s="15" t="str">
        <f>IFERROR((R2102-Q2102)/Q2102,"")</f>
        <v/>
      </c>
      <c r="T2102" s="19" t="s">
        <v>1610</v>
      </c>
      <c r="U2102" s="15" t="str">
        <f>IFERROR(R2102/T2102,"")</f>
        <v/>
      </c>
      <c r="V2102" s="19" t="s">
        <v>1610</v>
      </c>
      <c r="W2102" s="19" t="s">
        <v>1610</v>
      </c>
      <c r="X2102" s="15" t="str">
        <f>IFERROR((W2102-V2102)/V2102,"")</f>
        <v/>
      </c>
      <c r="Y2102" s="18" t="s">
        <v>1610</v>
      </c>
      <c r="Z2102" s="18" t="s">
        <v>1610</v>
      </c>
      <c r="AA2102" s="18" t="s">
        <v>1610</v>
      </c>
      <c r="AB2102" s="18" t="s">
        <v>1610</v>
      </c>
      <c r="AC2102" s="18" t="s">
        <v>1610</v>
      </c>
      <c r="AD2102" s="18" t="s">
        <v>1610</v>
      </c>
      <c r="AE2102" s="18" t="s">
        <v>1610</v>
      </c>
      <c r="AF2102" s="18" t="s">
        <v>1610</v>
      </c>
      <c r="AG2102" s="18" t="s">
        <v>1610</v>
      </c>
      <c r="AH2102" s="18" t="s">
        <v>1610</v>
      </c>
      <c r="AI2102" s="18" t="s">
        <v>1610</v>
      </c>
      <c r="AJ2102" s="18" t="s">
        <v>1610</v>
      </c>
      <c r="AK2102" s="23">
        <f>SUM(Y2102:AJ2102)</f>
        <v>0</v>
      </c>
      <c r="AL2102" s="23">
        <f>MAX(Y2102:AJ2102)</f>
        <v>0</v>
      </c>
      <c r="AM2102">
        <f>COUNTIF(Y2102:AJ2102,"&gt;1")</f>
        <v>0</v>
      </c>
    </row>
    <row r="2103" spans="1:39" ht="15.75" x14ac:dyDescent="0.25">
      <c r="A2103" s="21"/>
      <c r="B2103" s="21" t="s">
        <v>1520</v>
      </c>
      <c r="C2103" s="21">
        <v>60498706</v>
      </c>
      <c r="D2103" s="25">
        <v>192870</v>
      </c>
      <c r="E2103" s="21" t="s">
        <v>1180</v>
      </c>
      <c r="F2103" s="21" t="s">
        <v>1417</v>
      </c>
      <c r="G2103" s="21" t="s">
        <v>1418</v>
      </c>
      <c r="H2103" s="25" t="s">
        <v>77</v>
      </c>
      <c r="I2103" s="21" t="s">
        <v>27</v>
      </c>
      <c r="J2103" s="21" t="s">
        <v>74</v>
      </c>
      <c r="K2103" s="38"/>
      <c r="L2103" s="38">
        <v>44777</v>
      </c>
      <c r="M2103" s="39" t="s">
        <v>53</v>
      </c>
      <c r="N2103" s="18" t="s">
        <v>1610</v>
      </c>
      <c r="O2103" s="18" t="s">
        <v>1610</v>
      </c>
      <c r="P2103" s="15" t="str">
        <f>IFERROR((O2103-N2103)/N2103,"")</f>
        <v/>
      </c>
      <c r="Q2103" s="19" t="s">
        <v>1610</v>
      </c>
      <c r="R2103" s="19" t="s">
        <v>1610</v>
      </c>
      <c r="S2103" s="15" t="str">
        <f>IFERROR((R2103-Q2103)/Q2103,"")</f>
        <v/>
      </c>
      <c r="T2103" s="19" t="s">
        <v>1610</v>
      </c>
      <c r="U2103" s="15" t="str">
        <f>IFERROR(R2103/T2103,"")</f>
        <v/>
      </c>
      <c r="V2103" s="19" t="s">
        <v>1610</v>
      </c>
      <c r="W2103" s="19" t="s">
        <v>1610</v>
      </c>
      <c r="X2103" s="15" t="str">
        <f>IFERROR((W2103-V2103)/V2103,"")</f>
        <v/>
      </c>
      <c r="Y2103" s="18" t="s">
        <v>1610</v>
      </c>
      <c r="Z2103" s="18" t="s">
        <v>1610</v>
      </c>
      <c r="AA2103" s="18" t="s">
        <v>1610</v>
      </c>
      <c r="AB2103" s="18" t="s">
        <v>1610</v>
      </c>
      <c r="AC2103" s="18" t="s">
        <v>1610</v>
      </c>
      <c r="AD2103" s="18" t="s">
        <v>1610</v>
      </c>
      <c r="AE2103" s="18" t="s">
        <v>1610</v>
      </c>
      <c r="AF2103" s="18" t="s">
        <v>1610</v>
      </c>
      <c r="AG2103" s="18" t="s">
        <v>1610</v>
      </c>
      <c r="AH2103" s="18" t="s">
        <v>1610</v>
      </c>
      <c r="AI2103" s="18" t="s">
        <v>1610</v>
      </c>
      <c r="AJ2103" s="18" t="s">
        <v>1610</v>
      </c>
      <c r="AK2103" s="23">
        <f>SUM(Y2103:AJ2103)</f>
        <v>0</v>
      </c>
      <c r="AL2103" s="23">
        <f>MAX(Y2103:AJ2103)</f>
        <v>0</v>
      </c>
      <c r="AM2103">
        <f>COUNTIF(Y2103:AJ2103,"&gt;1")</f>
        <v>0</v>
      </c>
    </row>
    <row r="2104" spans="1:39" ht="15.75" x14ac:dyDescent="0.25">
      <c r="A2104" s="21" t="s">
        <v>2618</v>
      </c>
      <c r="B2104" s="21" t="s">
        <v>1519</v>
      </c>
      <c r="C2104" s="21">
        <v>60515603</v>
      </c>
      <c r="D2104" s="25" t="s">
        <v>3094</v>
      </c>
      <c r="E2104" s="21" t="s">
        <v>12</v>
      </c>
      <c r="F2104" s="21" t="s">
        <v>3095</v>
      </c>
      <c r="G2104" s="21" t="s">
        <v>2177</v>
      </c>
      <c r="H2104" s="25" t="s">
        <v>121</v>
      </c>
      <c r="I2104" s="21" t="s">
        <v>3228</v>
      </c>
      <c r="J2104" s="21" t="s">
        <v>17</v>
      </c>
      <c r="K2104" s="38">
        <v>46099</v>
      </c>
      <c r="L2104" s="38">
        <v>46191</v>
      </c>
      <c r="M2104" s="39" t="s">
        <v>18</v>
      </c>
      <c r="N2104" s="18">
        <v>0</v>
      </c>
      <c r="O2104" s="18">
        <v>0</v>
      </c>
      <c r="P2104" s="15" t="str">
        <f>IFERROR((O2104-N2104)/N2104,"")</f>
        <v/>
      </c>
      <c r="Q2104" s="19">
        <v>0</v>
      </c>
      <c r="R2104" s="19">
        <v>3</v>
      </c>
      <c r="S2104" s="15" t="str">
        <f>IFERROR((R2104-Q2104)/Q2104,"")</f>
        <v/>
      </c>
      <c r="T2104" s="19" t="s">
        <v>1610</v>
      </c>
      <c r="U2104" s="15" t="str">
        <f>IFERROR(R2104/T2104,"")</f>
        <v/>
      </c>
      <c r="V2104" s="19">
        <v>0</v>
      </c>
      <c r="W2104" s="19">
        <v>2</v>
      </c>
      <c r="X2104" s="15" t="str">
        <f>IFERROR((W2104-V2104)/V2104,"")</f>
        <v/>
      </c>
      <c r="Y2104" s="18">
        <v>0</v>
      </c>
      <c r="Z2104" s="18">
        <v>0</v>
      </c>
      <c r="AA2104" s="18">
        <v>0</v>
      </c>
      <c r="AB2104" s="18">
        <v>0</v>
      </c>
      <c r="AC2104" s="18">
        <v>0</v>
      </c>
      <c r="AD2104" s="18">
        <v>0</v>
      </c>
      <c r="AE2104" s="18">
        <v>0</v>
      </c>
      <c r="AF2104" s="18">
        <v>1060</v>
      </c>
      <c r="AG2104" s="18">
        <v>0</v>
      </c>
      <c r="AH2104" s="18">
        <v>0</v>
      </c>
      <c r="AI2104" s="18">
        <v>0</v>
      </c>
      <c r="AJ2104" s="18">
        <v>0</v>
      </c>
      <c r="AK2104" s="23">
        <f>SUM(Y2104:AJ2104)</f>
        <v>1060</v>
      </c>
      <c r="AL2104" s="23">
        <f>MAX(Y2104:AJ2104)</f>
        <v>1060</v>
      </c>
      <c r="AM2104">
        <f>COUNTIF(Y2104:AJ2104,"&gt;1")</f>
        <v>1</v>
      </c>
    </row>
    <row r="2105" spans="1:39" ht="15.75" x14ac:dyDescent="0.25">
      <c r="A2105" s="21" t="s">
        <v>2618</v>
      </c>
      <c r="B2105" s="21" t="s">
        <v>1520</v>
      </c>
      <c r="C2105" s="21">
        <v>60605721</v>
      </c>
      <c r="D2105" s="25" t="s">
        <v>2875</v>
      </c>
      <c r="E2105" s="21" t="s">
        <v>69</v>
      </c>
      <c r="F2105" s="21" t="s">
        <v>2876</v>
      </c>
      <c r="G2105" s="21" t="s">
        <v>49</v>
      </c>
      <c r="H2105" s="25" t="s">
        <v>45</v>
      </c>
      <c r="I2105" s="21" t="s">
        <v>21</v>
      </c>
      <c r="J2105" s="21" t="s">
        <v>21</v>
      </c>
      <c r="K2105" s="38">
        <v>45937</v>
      </c>
      <c r="L2105" s="38"/>
      <c r="M2105" s="39" t="s">
        <v>53</v>
      </c>
      <c r="N2105" s="18" t="s">
        <v>1610</v>
      </c>
      <c r="O2105" s="18" t="s">
        <v>1610</v>
      </c>
      <c r="P2105" s="15" t="str">
        <f>IFERROR((O2105-N2105)/N2105,"")</f>
        <v/>
      </c>
      <c r="Q2105" s="19" t="s">
        <v>1610</v>
      </c>
      <c r="R2105" s="19" t="s">
        <v>1610</v>
      </c>
      <c r="S2105" s="10"/>
      <c r="T2105" s="19" t="s">
        <v>1610</v>
      </c>
      <c r="U2105" s="15" t="str">
        <f>IFERROR(R2105/T2105,"")</f>
        <v/>
      </c>
      <c r="V2105" s="19" t="s">
        <v>1610</v>
      </c>
      <c r="W2105" s="19" t="s">
        <v>1610</v>
      </c>
      <c r="X2105" s="15" t="str">
        <f>IFERROR((W2105-V2105)/V2105,"")</f>
        <v/>
      </c>
      <c r="Y2105" s="18">
        <v>0</v>
      </c>
      <c r="Z2105" s="18">
        <v>0</v>
      </c>
      <c r="AA2105" s="18">
        <v>2107</v>
      </c>
      <c r="AB2105" s="18">
        <v>0</v>
      </c>
      <c r="AC2105" s="18">
        <v>0</v>
      </c>
      <c r="AD2105" s="18">
        <v>0</v>
      </c>
      <c r="AE2105" s="18">
        <v>0</v>
      </c>
      <c r="AF2105" s="18">
        <v>0</v>
      </c>
      <c r="AG2105" s="18">
        <v>0</v>
      </c>
      <c r="AH2105" s="18">
        <v>0</v>
      </c>
      <c r="AI2105" s="18">
        <v>0</v>
      </c>
      <c r="AJ2105" s="18">
        <v>0</v>
      </c>
      <c r="AK2105" s="23">
        <f>SUM(Y2105:AJ2105)</f>
        <v>2107</v>
      </c>
      <c r="AL2105" s="23">
        <f>MAX(Y2105:AJ2105)</f>
        <v>2107</v>
      </c>
      <c r="AM2105">
        <f>COUNTIF(Y2105:AJ2105,"&gt;1")</f>
        <v>1</v>
      </c>
    </row>
    <row r="2106" spans="1:39" ht="15.75" x14ac:dyDescent="0.25">
      <c r="A2106" s="21"/>
      <c r="B2106" s="21"/>
      <c r="C2106" s="21">
        <v>60619202</v>
      </c>
      <c r="D2106" s="25">
        <v>193499</v>
      </c>
      <c r="E2106" s="21" t="s">
        <v>1180</v>
      </c>
      <c r="F2106" s="21" t="s">
        <v>1231</v>
      </c>
      <c r="G2106" s="21" t="s">
        <v>78</v>
      </c>
      <c r="H2106" s="25" t="s">
        <v>79</v>
      </c>
      <c r="I2106" s="21"/>
      <c r="J2106" s="21"/>
      <c r="K2106" s="38">
        <v>44743</v>
      </c>
      <c r="L2106" s="38">
        <v>46238</v>
      </c>
      <c r="M2106" s="39" t="s">
        <v>18</v>
      </c>
      <c r="N2106" s="18" t="s">
        <v>1610</v>
      </c>
      <c r="O2106" s="18" t="s">
        <v>1610</v>
      </c>
      <c r="P2106" s="15" t="str">
        <f>IFERROR((O2106-N2106)/N2106,"")</f>
        <v/>
      </c>
      <c r="Q2106" s="19" t="s">
        <v>1610</v>
      </c>
      <c r="R2106" s="19" t="s">
        <v>1610</v>
      </c>
      <c r="S2106" s="15" t="str">
        <f>IFERROR((R2106-Q2106)/Q2106,"")</f>
        <v/>
      </c>
      <c r="T2106" s="19" t="s">
        <v>1610</v>
      </c>
      <c r="U2106" s="15" t="str">
        <f>IFERROR(R2106/T2106,"")</f>
        <v/>
      </c>
      <c r="V2106" s="19">
        <v>0</v>
      </c>
      <c r="W2106" s="19">
        <v>1</v>
      </c>
      <c r="X2106" s="15" t="str">
        <f>IFERROR((W2106-V2106)/V2106,"")</f>
        <v/>
      </c>
      <c r="Y2106" s="18" t="s">
        <v>1610</v>
      </c>
      <c r="Z2106" s="18" t="s">
        <v>1610</v>
      </c>
      <c r="AA2106" s="18" t="s">
        <v>1610</v>
      </c>
      <c r="AB2106" s="18" t="s">
        <v>1610</v>
      </c>
      <c r="AC2106" s="18" t="s">
        <v>1610</v>
      </c>
      <c r="AD2106" s="18" t="s">
        <v>1610</v>
      </c>
      <c r="AE2106" s="18" t="s">
        <v>1610</v>
      </c>
      <c r="AF2106" s="18" t="s">
        <v>1610</v>
      </c>
      <c r="AG2106" s="18" t="s">
        <v>1610</v>
      </c>
      <c r="AH2106" s="18" t="s">
        <v>1610</v>
      </c>
      <c r="AI2106" s="18" t="s">
        <v>1610</v>
      </c>
      <c r="AJ2106" s="18" t="s">
        <v>1610</v>
      </c>
      <c r="AK2106" s="23">
        <f>SUM(Y2106:AJ2106)</f>
        <v>0</v>
      </c>
      <c r="AL2106" s="23">
        <f>MAX(Y2106:AJ2106)</f>
        <v>0</v>
      </c>
      <c r="AM2106">
        <f>COUNTIF(Y2106:AJ2106,"&gt;1")</f>
        <v>0</v>
      </c>
    </row>
    <row r="2107" spans="1:39" ht="15.75" x14ac:dyDescent="0.25">
      <c r="A2107" s="21"/>
      <c r="B2107" s="21" t="s">
        <v>1520</v>
      </c>
      <c r="C2107" s="21">
        <v>60619202</v>
      </c>
      <c r="D2107" s="25">
        <v>190897</v>
      </c>
      <c r="E2107" s="21" t="s">
        <v>1180</v>
      </c>
      <c r="F2107" s="21" t="s">
        <v>1231</v>
      </c>
      <c r="G2107" s="21" t="s">
        <v>156</v>
      </c>
      <c r="H2107" s="25" t="s">
        <v>121</v>
      </c>
      <c r="I2107" s="21" t="s">
        <v>88</v>
      </c>
      <c r="J2107" s="21" t="s">
        <v>89</v>
      </c>
      <c r="K2107" s="38">
        <v>46148</v>
      </c>
      <c r="L2107" s="38">
        <v>46231</v>
      </c>
      <c r="M2107" s="39" t="s">
        <v>18</v>
      </c>
      <c r="N2107" s="18">
        <v>0</v>
      </c>
      <c r="O2107" s="18">
        <v>1848</v>
      </c>
      <c r="P2107" s="15" t="str">
        <f>IFERROR((O2107-N2107)/N2107,"")</f>
        <v/>
      </c>
      <c r="Q2107" s="19">
        <v>9</v>
      </c>
      <c r="R2107" s="19">
        <v>12</v>
      </c>
      <c r="S2107" s="15">
        <f>IFERROR((R2107-Q2107)/Q2107,"")</f>
        <v>0.33333333333333331</v>
      </c>
      <c r="T2107" s="19">
        <v>2</v>
      </c>
      <c r="U2107" s="15">
        <f>IFERROR(R2107/T2107,"")</f>
        <v>6</v>
      </c>
      <c r="V2107" s="19">
        <v>8</v>
      </c>
      <c r="W2107" s="19">
        <v>5</v>
      </c>
      <c r="X2107" s="15">
        <f>IFERROR((W2107-V2107)/V2107,"")</f>
        <v>-0.375</v>
      </c>
      <c r="Y2107" s="18">
        <v>0</v>
      </c>
      <c r="Z2107" s="18">
        <v>0</v>
      </c>
      <c r="AA2107" s="18">
        <v>0</v>
      </c>
      <c r="AB2107" s="18">
        <v>0</v>
      </c>
      <c r="AC2107" s="18">
        <v>0</v>
      </c>
      <c r="AD2107" s="18">
        <v>0</v>
      </c>
      <c r="AE2107" s="18">
        <v>0</v>
      </c>
      <c r="AF2107" s="18">
        <v>0</v>
      </c>
      <c r="AG2107" s="18">
        <v>0</v>
      </c>
      <c r="AH2107" s="18">
        <v>1848</v>
      </c>
      <c r="AI2107" s="18">
        <v>0</v>
      </c>
      <c r="AJ2107" s="18">
        <v>0</v>
      </c>
      <c r="AK2107" s="23">
        <f>SUM(Y2107:AJ2107)</f>
        <v>1848</v>
      </c>
      <c r="AL2107" s="23">
        <f>MAX(Y2107:AJ2107)</f>
        <v>1848</v>
      </c>
      <c r="AM2107">
        <f>COUNTIF(Y2107:AJ2107,"&gt;1")</f>
        <v>1</v>
      </c>
    </row>
    <row r="2108" spans="1:39" ht="15.75" x14ac:dyDescent="0.25">
      <c r="A2108" s="21"/>
      <c r="B2108" s="21" t="s">
        <v>1520</v>
      </c>
      <c r="C2108" s="21">
        <v>60619202</v>
      </c>
      <c r="D2108" s="25">
        <v>102136</v>
      </c>
      <c r="E2108" s="21" t="s">
        <v>1180</v>
      </c>
      <c r="F2108" s="21" t="s">
        <v>1231</v>
      </c>
      <c r="G2108" s="21" t="s">
        <v>359</v>
      </c>
      <c r="H2108" s="25" t="s">
        <v>79</v>
      </c>
      <c r="I2108" s="21" t="s">
        <v>88</v>
      </c>
      <c r="J2108" s="21" t="s">
        <v>89</v>
      </c>
      <c r="K2108" s="38">
        <v>46127</v>
      </c>
      <c r="L2108" s="38">
        <v>46227</v>
      </c>
      <c r="M2108" s="39" t="s">
        <v>18</v>
      </c>
      <c r="N2108" s="18">
        <v>1056</v>
      </c>
      <c r="O2108" s="18">
        <v>352</v>
      </c>
      <c r="P2108" s="15">
        <f>IFERROR((O2108-N2108)/N2108,"")</f>
        <v>-0.66666666666666663</v>
      </c>
      <c r="Q2108" s="19">
        <v>2</v>
      </c>
      <c r="R2108" s="19">
        <v>2</v>
      </c>
      <c r="S2108" s="15">
        <f>IFERROR((R2108-Q2108)/Q2108,"")</f>
        <v>0</v>
      </c>
      <c r="T2108" s="19">
        <v>18</v>
      </c>
      <c r="U2108" s="15">
        <f>IFERROR(R2108/T2108,"")</f>
        <v>0.1111111111111111</v>
      </c>
      <c r="V2108" s="19">
        <v>2</v>
      </c>
      <c r="W2108" s="19">
        <v>2</v>
      </c>
      <c r="X2108" s="15">
        <f>IFERROR((W2108-V2108)/V2108,"")</f>
        <v>0</v>
      </c>
      <c r="Y2108" s="18">
        <v>0</v>
      </c>
      <c r="Z2108" s="18">
        <v>0</v>
      </c>
      <c r="AA2108" s="18">
        <v>462</v>
      </c>
      <c r="AB2108" s="18">
        <v>0</v>
      </c>
      <c r="AC2108" s="18">
        <v>0</v>
      </c>
      <c r="AD2108" s="18">
        <v>0</v>
      </c>
      <c r="AE2108" s="18">
        <v>0</v>
      </c>
      <c r="AF2108" s="18">
        <v>0</v>
      </c>
      <c r="AG2108" s="18">
        <v>352</v>
      </c>
      <c r="AH2108" s="18">
        <v>0</v>
      </c>
      <c r="AI2108" s="18">
        <v>0</v>
      </c>
      <c r="AJ2108" s="18">
        <v>0</v>
      </c>
      <c r="AK2108" s="23">
        <f>SUM(Y2108:AJ2108)</f>
        <v>814</v>
      </c>
      <c r="AL2108" s="23">
        <f>MAX(Y2108:AJ2108)</f>
        <v>462</v>
      </c>
      <c r="AM2108">
        <f>COUNTIF(Y2108:AJ2108,"&gt;1")</f>
        <v>2</v>
      </c>
    </row>
    <row r="2109" spans="1:39" ht="15.75" x14ac:dyDescent="0.25">
      <c r="A2109" s="21"/>
      <c r="B2109" s="21" t="s">
        <v>1520</v>
      </c>
      <c r="C2109" s="21">
        <v>60619202</v>
      </c>
      <c r="D2109" s="25">
        <v>191055</v>
      </c>
      <c r="E2109" s="21" t="s">
        <v>1180</v>
      </c>
      <c r="F2109" s="21" t="s">
        <v>1231</v>
      </c>
      <c r="G2109" s="21" t="s">
        <v>78</v>
      </c>
      <c r="H2109" s="25" t="s">
        <v>79</v>
      </c>
      <c r="I2109" s="21" t="s">
        <v>88</v>
      </c>
      <c r="J2109" s="21" t="s">
        <v>89</v>
      </c>
      <c r="K2109" s="38">
        <v>46128</v>
      </c>
      <c r="L2109" s="38">
        <v>46227</v>
      </c>
      <c r="M2109" s="39" t="s">
        <v>18</v>
      </c>
      <c r="N2109" s="18">
        <v>3972</v>
      </c>
      <c r="O2109" s="18">
        <v>528</v>
      </c>
      <c r="P2109" s="15">
        <f>IFERROR((O2109-N2109)/N2109,"")</f>
        <v>-0.86706948640483383</v>
      </c>
      <c r="Q2109" s="19">
        <v>3</v>
      </c>
      <c r="R2109" s="19">
        <v>4</v>
      </c>
      <c r="S2109" s="15">
        <f>IFERROR((R2109-Q2109)/Q2109,"")</f>
        <v>0.33333333333333331</v>
      </c>
      <c r="T2109" s="19">
        <v>26</v>
      </c>
      <c r="U2109" s="15">
        <f>IFERROR(R2109/T2109,"")</f>
        <v>0.15384615384615385</v>
      </c>
      <c r="V2109" s="19">
        <v>6</v>
      </c>
      <c r="W2109" s="19">
        <v>2</v>
      </c>
      <c r="X2109" s="15">
        <f>IFERROR((W2109-V2109)/V2109,"")</f>
        <v>-0.66666666666666663</v>
      </c>
      <c r="Y2109" s="18">
        <v>0</v>
      </c>
      <c r="Z2109" s="18">
        <v>0</v>
      </c>
      <c r="AA2109" s="18">
        <v>693</v>
      </c>
      <c r="AB2109" s="18">
        <v>1386</v>
      </c>
      <c r="AC2109" s="18">
        <v>0</v>
      </c>
      <c r="AD2109" s="18">
        <v>4745</v>
      </c>
      <c r="AE2109" s="18">
        <v>0</v>
      </c>
      <c r="AF2109" s="18">
        <v>0</v>
      </c>
      <c r="AG2109" s="18">
        <v>528</v>
      </c>
      <c r="AH2109" s="18">
        <v>0</v>
      </c>
      <c r="AI2109" s="18">
        <v>0</v>
      </c>
      <c r="AJ2109" s="18">
        <v>0</v>
      </c>
      <c r="AK2109" s="23">
        <f>SUM(Y2109:AJ2109)</f>
        <v>7352</v>
      </c>
      <c r="AL2109" s="23">
        <f>MAX(Y2109:AJ2109)</f>
        <v>4745</v>
      </c>
      <c r="AM2109">
        <f>COUNTIF(Y2109:AJ2109,"&gt;1")</f>
        <v>4</v>
      </c>
    </row>
    <row r="2110" spans="1:39" ht="15.75" x14ac:dyDescent="0.25">
      <c r="A2110" s="21"/>
      <c r="B2110" s="21" t="s">
        <v>1520</v>
      </c>
      <c r="C2110" s="21">
        <v>60619202</v>
      </c>
      <c r="D2110" s="25" t="s">
        <v>2352</v>
      </c>
      <c r="E2110" s="21" t="s">
        <v>1180</v>
      </c>
      <c r="F2110" s="21" t="s">
        <v>1231</v>
      </c>
      <c r="G2110" s="21" t="s">
        <v>58</v>
      </c>
      <c r="H2110" s="25" t="s">
        <v>15</v>
      </c>
      <c r="I2110" s="21" t="s">
        <v>88</v>
      </c>
      <c r="J2110" s="21" t="s">
        <v>89</v>
      </c>
      <c r="K2110" s="38">
        <v>45750</v>
      </c>
      <c r="L2110" s="38">
        <v>46220</v>
      </c>
      <c r="M2110" s="39" t="s">
        <v>18</v>
      </c>
      <c r="N2110" s="18">
        <v>2816</v>
      </c>
      <c r="O2110" s="18">
        <v>0</v>
      </c>
      <c r="P2110" s="15">
        <f>IFERROR((O2110-N2110)/N2110,"")</f>
        <v>-1</v>
      </c>
      <c r="Q2110" s="19">
        <v>10</v>
      </c>
      <c r="R2110" s="19">
        <v>6</v>
      </c>
      <c r="S2110" s="15">
        <f>IFERROR((R2110-Q2110)/Q2110,"")</f>
        <v>-0.4</v>
      </c>
      <c r="T2110" s="19">
        <v>14</v>
      </c>
      <c r="U2110" s="15">
        <f>IFERROR(R2110/T2110,"")</f>
        <v>0.42857142857142855</v>
      </c>
      <c r="V2110" s="19">
        <v>14</v>
      </c>
      <c r="W2110" s="19">
        <v>6</v>
      </c>
      <c r="X2110" s="15">
        <f>IFERROR((W2110-V2110)/V2110,"")</f>
        <v>-0.5714285714285714</v>
      </c>
      <c r="Y2110" s="18" t="s">
        <v>1610</v>
      </c>
      <c r="Z2110" s="18" t="s">
        <v>1610</v>
      </c>
      <c r="AA2110" s="18" t="s">
        <v>1610</v>
      </c>
      <c r="AB2110" s="18" t="s">
        <v>1610</v>
      </c>
      <c r="AC2110" s="18" t="s">
        <v>1610</v>
      </c>
      <c r="AD2110" s="18" t="s">
        <v>1610</v>
      </c>
      <c r="AE2110" s="18" t="s">
        <v>1610</v>
      </c>
      <c r="AF2110" s="18" t="s">
        <v>1610</v>
      </c>
      <c r="AG2110" s="18" t="s">
        <v>1610</v>
      </c>
      <c r="AH2110" s="18" t="s">
        <v>1610</v>
      </c>
      <c r="AI2110" s="18" t="s">
        <v>1610</v>
      </c>
      <c r="AJ2110" s="18" t="s">
        <v>1610</v>
      </c>
      <c r="AK2110" s="23">
        <f>SUM(Y2110:AJ2110)</f>
        <v>0</v>
      </c>
      <c r="AL2110" s="23">
        <f>MAX(Y2110:AJ2110)</f>
        <v>0</v>
      </c>
      <c r="AM2110">
        <f>COUNTIF(Y2110:AJ2110,"&gt;1")</f>
        <v>0</v>
      </c>
    </row>
    <row r="2111" spans="1:39" ht="15.75" x14ac:dyDescent="0.25">
      <c r="A2111" s="21"/>
      <c r="B2111" s="21" t="s">
        <v>1520</v>
      </c>
      <c r="C2111" s="21">
        <v>60619202</v>
      </c>
      <c r="D2111" s="25">
        <v>193076</v>
      </c>
      <c r="E2111" s="21" t="s">
        <v>1180</v>
      </c>
      <c r="F2111" s="21" t="s">
        <v>1231</v>
      </c>
      <c r="G2111" s="21" t="s">
        <v>109</v>
      </c>
      <c r="H2111" s="25" t="s">
        <v>20</v>
      </c>
      <c r="I2111" s="21" t="s">
        <v>88</v>
      </c>
      <c r="J2111" s="21" t="s">
        <v>89</v>
      </c>
      <c r="K2111" s="38">
        <v>46237</v>
      </c>
      <c r="L2111" s="38">
        <v>46213</v>
      </c>
      <c r="M2111" s="39" t="s">
        <v>18</v>
      </c>
      <c r="N2111" s="18">
        <v>17776</v>
      </c>
      <c r="O2111" s="18">
        <v>7964</v>
      </c>
      <c r="P2111" s="15">
        <f>IFERROR((O2111-N2111)/N2111,"")</f>
        <v>-0.55198019801980203</v>
      </c>
      <c r="Q2111" s="19">
        <v>79</v>
      </c>
      <c r="R2111" s="19">
        <v>42</v>
      </c>
      <c r="S2111" s="15">
        <f>IFERROR((R2111-Q2111)/Q2111,"")</f>
        <v>-0.46835443037974683</v>
      </c>
      <c r="T2111" s="19">
        <v>72</v>
      </c>
      <c r="U2111" s="15">
        <f>IFERROR(R2111/T2111,"")</f>
        <v>0.58333333333333337</v>
      </c>
      <c r="V2111" s="19">
        <v>136</v>
      </c>
      <c r="W2111" s="19">
        <v>41</v>
      </c>
      <c r="X2111" s="15">
        <f>IFERROR((W2111-V2111)/V2111,"")</f>
        <v>-0.69852941176470584</v>
      </c>
      <c r="Y2111" s="18">
        <v>4224</v>
      </c>
      <c r="Z2111" s="18">
        <v>0</v>
      </c>
      <c r="AA2111" s="18">
        <v>6864</v>
      </c>
      <c r="AB2111" s="18">
        <v>6864</v>
      </c>
      <c r="AC2111" s="18">
        <v>5104</v>
      </c>
      <c r="AD2111" s="18">
        <v>1408</v>
      </c>
      <c r="AE2111" s="18">
        <v>0</v>
      </c>
      <c r="AF2111" s="18">
        <v>1232</v>
      </c>
      <c r="AG2111" s="18">
        <v>0</v>
      </c>
      <c r="AH2111" s="18">
        <v>6204</v>
      </c>
      <c r="AI2111" s="18">
        <v>1760</v>
      </c>
      <c r="AJ2111" s="18">
        <v>0</v>
      </c>
      <c r="AK2111" s="23">
        <f>SUM(Y2111:AJ2111)</f>
        <v>33660</v>
      </c>
      <c r="AL2111" s="23">
        <f>MAX(Y2111:AJ2111)</f>
        <v>6864</v>
      </c>
      <c r="AM2111">
        <f>COUNTIF(Y2111:AJ2111,"&gt;1")</f>
        <v>8</v>
      </c>
    </row>
    <row r="2112" spans="1:39" ht="15.75" x14ac:dyDescent="0.25">
      <c r="A2112" s="21"/>
      <c r="B2112" s="21" t="s">
        <v>1520</v>
      </c>
      <c r="C2112" s="21">
        <v>60619202</v>
      </c>
      <c r="D2112" s="25">
        <v>102137</v>
      </c>
      <c r="E2112" s="21" t="s">
        <v>1180</v>
      </c>
      <c r="F2112" s="21" t="s">
        <v>1231</v>
      </c>
      <c r="G2112" s="21" t="s">
        <v>453</v>
      </c>
      <c r="H2112" s="25" t="s">
        <v>77</v>
      </c>
      <c r="I2112" s="21" t="s">
        <v>88</v>
      </c>
      <c r="J2112" s="21" t="s">
        <v>89</v>
      </c>
      <c r="K2112" s="38">
        <v>45083</v>
      </c>
      <c r="L2112" s="38">
        <v>46212</v>
      </c>
      <c r="M2112" s="39" t="s">
        <v>18</v>
      </c>
      <c r="N2112" s="18">
        <v>0</v>
      </c>
      <c r="O2112" s="18">
        <v>0</v>
      </c>
      <c r="P2112" s="15" t="str">
        <f>IFERROR((O2112-N2112)/N2112,"")</f>
        <v/>
      </c>
      <c r="Q2112" s="19">
        <v>5</v>
      </c>
      <c r="R2112" s="19">
        <v>6</v>
      </c>
      <c r="S2112" s="15">
        <f>IFERROR((R2112-Q2112)/Q2112,"")</f>
        <v>0.2</v>
      </c>
      <c r="T2112" s="19">
        <v>18</v>
      </c>
      <c r="U2112" s="15">
        <f>IFERROR(R2112/T2112,"")</f>
        <v>0.33333333333333331</v>
      </c>
      <c r="V2112" s="19">
        <v>5</v>
      </c>
      <c r="W2112" s="19">
        <v>5</v>
      </c>
      <c r="X2112" s="15">
        <f>IFERROR((W2112-V2112)/V2112,"")</f>
        <v>0</v>
      </c>
      <c r="Y2112" s="18" t="s">
        <v>1610</v>
      </c>
      <c r="Z2112" s="18" t="s">
        <v>1610</v>
      </c>
      <c r="AA2112" s="18" t="s">
        <v>1610</v>
      </c>
      <c r="AB2112" s="18" t="s">
        <v>1610</v>
      </c>
      <c r="AC2112" s="18" t="s">
        <v>1610</v>
      </c>
      <c r="AD2112" s="18" t="s">
        <v>1610</v>
      </c>
      <c r="AE2112" s="18" t="s">
        <v>1610</v>
      </c>
      <c r="AF2112" s="18" t="s">
        <v>1610</v>
      </c>
      <c r="AG2112" s="18" t="s">
        <v>1610</v>
      </c>
      <c r="AH2112" s="18" t="s">
        <v>1610</v>
      </c>
      <c r="AI2112" s="18" t="s">
        <v>1610</v>
      </c>
      <c r="AJ2112" s="18" t="s">
        <v>1610</v>
      </c>
      <c r="AK2112" s="23">
        <f>SUM(Y2112:AJ2112)</f>
        <v>0</v>
      </c>
      <c r="AL2112" s="23">
        <f>MAX(Y2112:AJ2112)</f>
        <v>0</v>
      </c>
      <c r="AM2112">
        <f>COUNTIF(Y2112:AJ2112,"&gt;1")</f>
        <v>0</v>
      </c>
    </row>
    <row r="2113" spans="1:39" ht="15.75" x14ac:dyDescent="0.25">
      <c r="A2113" s="21"/>
      <c r="B2113" s="21" t="s">
        <v>1520</v>
      </c>
      <c r="C2113" s="21">
        <v>60619202</v>
      </c>
      <c r="D2113" s="25">
        <v>190896</v>
      </c>
      <c r="E2113" s="21" t="s">
        <v>1180</v>
      </c>
      <c r="F2113" s="21" t="s">
        <v>1231</v>
      </c>
      <c r="G2113" s="21" t="s">
        <v>403</v>
      </c>
      <c r="H2113" s="25" t="s">
        <v>20</v>
      </c>
      <c r="I2113" s="21" t="s">
        <v>88</v>
      </c>
      <c r="J2113" s="21" t="s">
        <v>89</v>
      </c>
      <c r="K2113" s="38">
        <v>46210</v>
      </c>
      <c r="L2113" s="38">
        <v>46212</v>
      </c>
      <c r="M2113" s="39" t="s">
        <v>18</v>
      </c>
      <c r="N2113" s="18">
        <v>5028</v>
      </c>
      <c r="O2113" s="18">
        <v>5193</v>
      </c>
      <c r="P2113" s="15">
        <f>IFERROR((O2113-N2113)/N2113,"")</f>
        <v>3.2816229116945109E-2</v>
      </c>
      <c r="Q2113" s="19">
        <v>16</v>
      </c>
      <c r="R2113" s="19">
        <v>30</v>
      </c>
      <c r="S2113" s="15">
        <f>IFERROR((R2113-Q2113)/Q2113,"")</f>
        <v>0.875</v>
      </c>
      <c r="T2113" s="19">
        <v>85</v>
      </c>
      <c r="U2113" s="15">
        <f>IFERROR(R2113/T2113,"")</f>
        <v>0.35294117647058826</v>
      </c>
      <c r="V2113" s="19">
        <v>15</v>
      </c>
      <c r="W2113" s="19">
        <v>16</v>
      </c>
      <c r="X2113" s="15">
        <f>IFERROR((W2113-V2113)/V2113,"")</f>
        <v>6.6666666666666666E-2</v>
      </c>
      <c r="Y2113" s="18">
        <v>0</v>
      </c>
      <c r="Z2113" s="18">
        <v>0</v>
      </c>
      <c r="AA2113" s="18">
        <v>0</v>
      </c>
      <c r="AB2113" s="18">
        <v>2277</v>
      </c>
      <c r="AC2113" s="18">
        <v>0</v>
      </c>
      <c r="AD2113" s="18">
        <v>2112</v>
      </c>
      <c r="AE2113" s="18">
        <v>0</v>
      </c>
      <c r="AF2113" s="18">
        <v>0</v>
      </c>
      <c r="AG2113" s="18">
        <v>0</v>
      </c>
      <c r="AH2113" s="18">
        <v>2277</v>
      </c>
      <c r="AI2113" s="18">
        <v>0</v>
      </c>
      <c r="AJ2113" s="18">
        <v>2916</v>
      </c>
      <c r="AK2113" s="23">
        <f>SUM(Y2113:AJ2113)</f>
        <v>9582</v>
      </c>
      <c r="AL2113" s="23">
        <f>MAX(Y2113:AJ2113)</f>
        <v>2916</v>
      </c>
      <c r="AM2113">
        <f>COUNTIF(Y2113:AJ2113,"&gt;1")</f>
        <v>4</v>
      </c>
    </row>
    <row r="2114" spans="1:39" ht="15.75" x14ac:dyDescent="0.25">
      <c r="A2114" s="21"/>
      <c r="B2114" s="21"/>
      <c r="C2114" s="21">
        <v>60619202</v>
      </c>
      <c r="D2114" s="25">
        <v>102144</v>
      </c>
      <c r="E2114" s="21" t="s">
        <v>1180</v>
      </c>
      <c r="F2114" s="21" t="s">
        <v>1231</v>
      </c>
      <c r="G2114" s="21" t="s">
        <v>295</v>
      </c>
      <c r="H2114" s="25" t="s">
        <v>20</v>
      </c>
      <c r="I2114" s="21"/>
      <c r="J2114" s="21"/>
      <c r="K2114" s="38">
        <v>46154</v>
      </c>
      <c r="L2114" s="38">
        <v>46210</v>
      </c>
      <c r="M2114" s="39" t="s">
        <v>18</v>
      </c>
      <c r="N2114" s="18">
        <v>528</v>
      </c>
      <c r="O2114" s="18">
        <v>528</v>
      </c>
      <c r="P2114" s="15">
        <f>IFERROR((O2114-N2114)/N2114,"")</f>
        <v>0</v>
      </c>
      <c r="Q2114" s="19">
        <v>6</v>
      </c>
      <c r="R2114" s="19">
        <v>6</v>
      </c>
      <c r="S2114" s="15">
        <f>IFERROR((R2114-Q2114)/Q2114,"")</f>
        <v>0</v>
      </c>
      <c r="T2114" s="19">
        <v>12</v>
      </c>
      <c r="U2114" s="15">
        <f>IFERROR(R2114/T2114,"")</f>
        <v>0.5</v>
      </c>
      <c r="V2114" s="19">
        <v>3</v>
      </c>
      <c r="W2114" s="19">
        <v>3</v>
      </c>
      <c r="X2114" s="15">
        <f>IFERROR((W2114-V2114)/V2114,"")</f>
        <v>0</v>
      </c>
      <c r="Y2114" s="18">
        <v>528</v>
      </c>
      <c r="Z2114" s="18">
        <v>0</v>
      </c>
      <c r="AA2114" s="18">
        <v>0</v>
      </c>
      <c r="AB2114" s="18">
        <v>0</v>
      </c>
      <c r="AC2114" s="18">
        <v>0</v>
      </c>
      <c r="AD2114" s="18">
        <v>528</v>
      </c>
      <c r="AE2114" s="18">
        <v>0</v>
      </c>
      <c r="AF2114" s="18">
        <v>0</v>
      </c>
      <c r="AG2114" s="18">
        <v>0</v>
      </c>
      <c r="AH2114" s="18">
        <v>528</v>
      </c>
      <c r="AI2114" s="18">
        <v>0</v>
      </c>
      <c r="AJ2114" s="18">
        <v>0</v>
      </c>
      <c r="AK2114" s="23">
        <f>SUM(Y2114:AJ2114)</f>
        <v>1584</v>
      </c>
      <c r="AL2114" s="23">
        <f>MAX(Y2114:AJ2114)</f>
        <v>528</v>
      </c>
      <c r="AM2114">
        <f>COUNTIF(Y2114:AJ2114,"&gt;1")</f>
        <v>3</v>
      </c>
    </row>
    <row r="2115" spans="1:39" ht="15.75" x14ac:dyDescent="0.25">
      <c r="A2115" s="21"/>
      <c r="B2115" s="21" t="s">
        <v>1520</v>
      </c>
      <c r="C2115" s="21">
        <v>60619202</v>
      </c>
      <c r="D2115" s="25">
        <v>190898</v>
      </c>
      <c r="E2115" s="21" t="s">
        <v>1180</v>
      </c>
      <c r="F2115" s="21" t="s">
        <v>1231</v>
      </c>
      <c r="G2115" s="21" t="s">
        <v>488</v>
      </c>
      <c r="H2115" s="25" t="s">
        <v>15</v>
      </c>
      <c r="I2115" s="21" t="s">
        <v>88</v>
      </c>
      <c r="J2115" s="21" t="s">
        <v>89</v>
      </c>
      <c r="K2115" s="38">
        <v>46238</v>
      </c>
      <c r="L2115" s="38">
        <v>46209</v>
      </c>
      <c r="M2115" s="39" t="s">
        <v>18</v>
      </c>
      <c r="N2115" s="18">
        <v>3966</v>
      </c>
      <c r="O2115" s="18">
        <v>7299</v>
      </c>
      <c r="P2115" s="15">
        <f>IFERROR((O2115-N2115)/N2115,"")</f>
        <v>0.84039334341906202</v>
      </c>
      <c r="Q2115" s="19">
        <v>31</v>
      </c>
      <c r="R2115" s="19">
        <v>19</v>
      </c>
      <c r="S2115" s="15">
        <f>IFERROR((R2115-Q2115)/Q2115,"")</f>
        <v>-0.38709677419354838</v>
      </c>
      <c r="T2115" s="19">
        <v>52</v>
      </c>
      <c r="U2115" s="15">
        <f>IFERROR(R2115/T2115,"")</f>
        <v>0.36538461538461536</v>
      </c>
      <c r="V2115" s="19">
        <v>5</v>
      </c>
      <c r="W2115" s="19">
        <v>7</v>
      </c>
      <c r="X2115" s="15">
        <f>IFERROR((W2115-V2115)/V2115,"")</f>
        <v>0.4</v>
      </c>
      <c r="Y2115" s="18">
        <v>0</v>
      </c>
      <c r="Z2115" s="18">
        <v>3388</v>
      </c>
      <c r="AA2115" s="18">
        <v>0</v>
      </c>
      <c r="AB2115" s="18">
        <v>0</v>
      </c>
      <c r="AC2115" s="18">
        <v>1056</v>
      </c>
      <c r="AD2115" s="18">
        <v>1760</v>
      </c>
      <c r="AE2115" s="18">
        <v>0</v>
      </c>
      <c r="AF2115" s="18">
        <v>0</v>
      </c>
      <c r="AG2115" s="18">
        <v>2629</v>
      </c>
      <c r="AH2115" s="18">
        <v>1689</v>
      </c>
      <c r="AI2115" s="18">
        <v>0</v>
      </c>
      <c r="AJ2115" s="18">
        <v>2981</v>
      </c>
      <c r="AK2115" s="23">
        <f>SUM(Y2115:AJ2115)</f>
        <v>13503</v>
      </c>
      <c r="AL2115" s="23">
        <f>MAX(Y2115:AJ2115)</f>
        <v>3388</v>
      </c>
      <c r="AM2115">
        <f>COUNTIF(Y2115:AJ2115,"&gt;1")</f>
        <v>6</v>
      </c>
    </row>
    <row r="2116" spans="1:39" ht="15.75" x14ac:dyDescent="0.25">
      <c r="A2116" s="21"/>
      <c r="B2116" s="21" t="s">
        <v>1520</v>
      </c>
      <c r="C2116" s="21">
        <v>60619202</v>
      </c>
      <c r="D2116" s="25" t="s">
        <v>2711</v>
      </c>
      <c r="E2116" s="21" t="s">
        <v>1180</v>
      </c>
      <c r="F2116" s="21" t="s">
        <v>1231</v>
      </c>
      <c r="G2116" s="21" t="s">
        <v>465</v>
      </c>
      <c r="H2116" s="25" t="s">
        <v>63</v>
      </c>
      <c r="I2116" s="21" t="s">
        <v>88</v>
      </c>
      <c r="J2116" s="21" t="s">
        <v>89</v>
      </c>
      <c r="K2116" s="38"/>
      <c r="L2116" s="38">
        <v>46178</v>
      </c>
      <c r="M2116" s="39" t="s">
        <v>53</v>
      </c>
      <c r="N2116" s="18">
        <v>0</v>
      </c>
      <c r="O2116" s="18">
        <v>0</v>
      </c>
      <c r="P2116" s="15" t="str">
        <f>IFERROR((O2116-N2116)/N2116,"")</f>
        <v/>
      </c>
      <c r="Q2116" s="19">
        <v>0</v>
      </c>
      <c r="R2116" s="19">
        <v>4</v>
      </c>
      <c r="S2116" s="15" t="str">
        <f>IFERROR((R2116-Q2116)/Q2116,"")</f>
        <v/>
      </c>
      <c r="T2116" s="19">
        <v>3</v>
      </c>
      <c r="U2116" s="15">
        <f>IFERROR(R2116/T2116,"")</f>
        <v>1.3333333333333333</v>
      </c>
      <c r="V2116" s="19">
        <v>1</v>
      </c>
      <c r="W2116" s="19">
        <v>4</v>
      </c>
      <c r="X2116" s="15">
        <f>IFERROR((W2116-V2116)/V2116,"")</f>
        <v>3</v>
      </c>
      <c r="Y2116" s="18" t="s">
        <v>1610</v>
      </c>
      <c r="Z2116" s="18" t="s">
        <v>1610</v>
      </c>
      <c r="AA2116" s="18" t="s">
        <v>1610</v>
      </c>
      <c r="AB2116" s="18" t="s">
        <v>1610</v>
      </c>
      <c r="AC2116" s="18" t="s">
        <v>1610</v>
      </c>
      <c r="AD2116" s="18" t="s">
        <v>1610</v>
      </c>
      <c r="AE2116" s="18" t="s">
        <v>1610</v>
      </c>
      <c r="AF2116" s="18" t="s">
        <v>1610</v>
      </c>
      <c r="AG2116" s="18" t="s">
        <v>1610</v>
      </c>
      <c r="AH2116" s="18" t="s">
        <v>1610</v>
      </c>
      <c r="AI2116" s="18" t="s">
        <v>1610</v>
      </c>
      <c r="AJ2116" s="18" t="s">
        <v>1610</v>
      </c>
      <c r="AK2116" s="23">
        <f>SUM(Y2116:AJ2116)</f>
        <v>0</v>
      </c>
      <c r="AL2116" s="23">
        <f>MAX(Y2116:AJ2116)</f>
        <v>0</v>
      </c>
      <c r="AM2116">
        <f>COUNTIF(Y2116:AJ2116,"&gt;1")</f>
        <v>0</v>
      </c>
    </row>
    <row r="2117" spans="1:39" ht="15.75" x14ac:dyDescent="0.25">
      <c r="A2117" s="21"/>
      <c r="B2117" s="21" t="s">
        <v>1520</v>
      </c>
      <c r="C2117" s="21">
        <v>60619202</v>
      </c>
      <c r="D2117" s="25">
        <v>102138</v>
      </c>
      <c r="E2117" s="21" t="s">
        <v>1180</v>
      </c>
      <c r="F2117" s="21" t="s">
        <v>1231</v>
      </c>
      <c r="G2117" s="21" t="s">
        <v>76</v>
      </c>
      <c r="H2117" s="25" t="s">
        <v>77</v>
      </c>
      <c r="I2117" s="21" t="s">
        <v>88</v>
      </c>
      <c r="J2117" s="21" t="s">
        <v>89</v>
      </c>
      <c r="K2117" s="38">
        <v>46210</v>
      </c>
      <c r="L2117" s="38">
        <v>46175</v>
      </c>
      <c r="M2117" s="39" t="s">
        <v>18</v>
      </c>
      <c r="N2117" s="18">
        <v>3567</v>
      </c>
      <c r="O2117" s="18">
        <v>2181</v>
      </c>
      <c r="P2117" s="15">
        <f>IFERROR((O2117-N2117)/N2117,"")</f>
        <v>-0.38856181665264927</v>
      </c>
      <c r="Q2117" s="19">
        <v>8</v>
      </c>
      <c r="R2117" s="19">
        <v>7</v>
      </c>
      <c r="S2117" s="15">
        <f>IFERROR((R2117-Q2117)/Q2117,"")</f>
        <v>-0.125</v>
      </c>
      <c r="T2117" s="19">
        <v>46</v>
      </c>
      <c r="U2117" s="15">
        <f>IFERROR(R2117/T2117,"")</f>
        <v>0.15217391304347827</v>
      </c>
      <c r="V2117" s="19">
        <v>7</v>
      </c>
      <c r="W2117" s="19">
        <v>5</v>
      </c>
      <c r="X2117" s="15">
        <f>IFERROR((W2117-V2117)/V2117,"")</f>
        <v>-0.2857142857142857</v>
      </c>
      <c r="Y2117" s="18">
        <v>0</v>
      </c>
      <c r="Z2117" s="18">
        <v>1452</v>
      </c>
      <c r="AA2117" s="18">
        <v>1155</v>
      </c>
      <c r="AB2117" s="18">
        <v>0</v>
      </c>
      <c r="AC2117" s="18">
        <v>1452</v>
      </c>
      <c r="AD2117" s="18">
        <v>0</v>
      </c>
      <c r="AE2117" s="18">
        <v>0</v>
      </c>
      <c r="AF2117" s="18">
        <v>2607</v>
      </c>
      <c r="AG2117" s="18">
        <v>0</v>
      </c>
      <c r="AH2117" s="18">
        <v>729</v>
      </c>
      <c r="AI2117" s="18">
        <v>0</v>
      </c>
      <c r="AJ2117" s="18">
        <v>1452</v>
      </c>
      <c r="AK2117" s="23">
        <f>SUM(Y2117:AJ2117)</f>
        <v>8847</v>
      </c>
      <c r="AL2117" s="23">
        <f>MAX(Y2117:AJ2117)</f>
        <v>2607</v>
      </c>
      <c r="AM2117">
        <f>COUNTIF(Y2117:AJ2117,"&gt;1")</f>
        <v>6</v>
      </c>
    </row>
    <row r="2118" spans="1:39" ht="15.75" x14ac:dyDescent="0.25">
      <c r="A2118" s="21"/>
      <c r="B2118" s="21" t="s">
        <v>1520</v>
      </c>
      <c r="C2118" s="21">
        <v>60619202</v>
      </c>
      <c r="D2118" s="25">
        <v>102143</v>
      </c>
      <c r="E2118" s="21" t="s">
        <v>1180</v>
      </c>
      <c r="F2118" s="21" t="s">
        <v>1231</v>
      </c>
      <c r="G2118" s="21" t="s">
        <v>454</v>
      </c>
      <c r="H2118" s="25" t="s">
        <v>79</v>
      </c>
      <c r="I2118" s="21" t="s">
        <v>88</v>
      </c>
      <c r="J2118" s="21" t="s">
        <v>89</v>
      </c>
      <c r="K2118" s="38">
        <v>46188</v>
      </c>
      <c r="L2118" s="38">
        <v>46164</v>
      </c>
      <c r="M2118" s="39" t="s">
        <v>18</v>
      </c>
      <c r="N2118" s="18">
        <v>1433</v>
      </c>
      <c r="O2118" s="18">
        <v>1232</v>
      </c>
      <c r="P2118" s="15">
        <f>IFERROR((O2118-N2118)/N2118,"")</f>
        <v>-0.14026517794836008</v>
      </c>
      <c r="Q2118" s="19">
        <v>8</v>
      </c>
      <c r="R2118" s="19">
        <v>4</v>
      </c>
      <c r="S2118" s="15">
        <f>IFERROR((R2118-Q2118)/Q2118,"")</f>
        <v>-0.5</v>
      </c>
      <c r="T2118" s="19">
        <v>25</v>
      </c>
      <c r="U2118" s="15">
        <f>IFERROR(R2118/T2118,"")</f>
        <v>0.16</v>
      </c>
      <c r="V2118" s="19">
        <v>3</v>
      </c>
      <c r="W2118" s="19">
        <v>2</v>
      </c>
      <c r="X2118" s="15">
        <f>IFERROR((W2118-V2118)/V2118,"")</f>
        <v>-0.33333333333333331</v>
      </c>
      <c r="Y2118" s="18">
        <v>704</v>
      </c>
      <c r="Z2118" s="18">
        <v>0</v>
      </c>
      <c r="AA2118" s="18">
        <v>0</v>
      </c>
      <c r="AB2118" s="18">
        <v>0</v>
      </c>
      <c r="AC2118" s="18">
        <v>1146</v>
      </c>
      <c r="AD2118" s="18">
        <v>0</v>
      </c>
      <c r="AE2118" s="18">
        <v>729</v>
      </c>
      <c r="AF2118" s="18">
        <v>0</v>
      </c>
      <c r="AG2118" s="18">
        <v>528</v>
      </c>
      <c r="AH2118" s="18">
        <v>0</v>
      </c>
      <c r="AI2118" s="18">
        <v>704</v>
      </c>
      <c r="AJ2118" s="18">
        <v>0</v>
      </c>
      <c r="AK2118" s="23">
        <f>SUM(Y2118:AJ2118)</f>
        <v>3811</v>
      </c>
      <c r="AL2118" s="23">
        <f>MAX(Y2118:AJ2118)</f>
        <v>1146</v>
      </c>
      <c r="AM2118">
        <f>COUNTIF(Y2118:AJ2118,"&gt;1")</f>
        <v>5</v>
      </c>
    </row>
    <row r="2119" spans="1:39" ht="15.75" x14ac:dyDescent="0.25">
      <c r="A2119" s="21"/>
      <c r="B2119" s="21" t="s">
        <v>1520</v>
      </c>
      <c r="C2119" s="21">
        <v>60619202</v>
      </c>
      <c r="D2119" s="25">
        <v>102139</v>
      </c>
      <c r="E2119" s="21" t="s">
        <v>1180</v>
      </c>
      <c r="F2119" s="21" t="s">
        <v>1231</v>
      </c>
      <c r="G2119" s="21" t="s">
        <v>434</v>
      </c>
      <c r="H2119" s="25" t="s">
        <v>79</v>
      </c>
      <c r="I2119" s="21" t="s">
        <v>88</v>
      </c>
      <c r="J2119" s="21" t="s">
        <v>89</v>
      </c>
      <c r="K2119" s="38">
        <v>46188</v>
      </c>
      <c r="L2119" s="38">
        <v>46162</v>
      </c>
      <c r="M2119" s="39" t="s">
        <v>18</v>
      </c>
      <c r="N2119" s="18">
        <v>1609</v>
      </c>
      <c r="O2119" s="18">
        <v>2489</v>
      </c>
      <c r="P2119" s="15">
        <f>IFERROR((O2119-N2119)/N2119,"")</f>
        <v>0.54692355500310752</v>
      </c>
      <c r="Q2119" s="19">
        <v>9</v>
      </c>
      <c r="R2119" s="19">
        <v>4</v>
      </c>
      <c r="S2119" s="15">
        <f>IFERROR((R2119-Q2119)/Q2119,"")</f>
        <v>-0.55555555555555558</v>
      </c>
      <c r="T2119" s="19">
        <v>29</v>
      </c>
      <c r="U2119" s="15">
        <f>IFERROR(R2119/T2119,"")</f>
        <v>0.13793103448275862</v>
      </c>
      <c r="V2119" s="19">
        <v>5</v>
      </c>
      <c r="W2119" s="19">
        <v>4</v>
      </c>
      <c r="X2119" s="15">
        <f>IFERROR((W2119-V2119)/V2119,"")</f>
        <v>-0.2</v>
      </c>
      <c r="Y2119" s="18">
        <v>704</v>
      </c>
      <c r="Z2119" s="18">
        <v>0</v>
      </c>
      <c r="AA2119" s="18">
        <v>0</v>
      </c>
      <c r="AB2119" s="18">
        <v>0</v>
      </c>
      <c r="AC2119" s="18">
        <v>1056</v>
      </c>
      <c r="AD2119" s="18">
        <v>0</v>
      </c>
      <c r="AE2119" s="18">
        <v>0</v>
      </c>
      <c r="AF2119" s="18">
        <v>0</v>
      </c>
      <c r="AG2119" s="18">
        <v>1785</v>
      </c>
      <c r="AH2119" s="18">
        <v>0</v>
      </c>
      <c r="AI2119" s="18">
        <v>704</v>
      </c>
      <c r="AJ2119" s="18">
        <v>0</v>
      </c>
      <c r="AK2119" s="23">
        <f>SUM(Y2119:AJ2119)</f>
        <v>4249</v>
      </c>
      <c r="AL2119" s="23">
        <f>MAX(Y2119:AJ2119)</f>
        <v>1785</v>
      </c>
      <c r="AM2119">
        <f>COUNTIF(Y2119:AJ2119,"&gt;1")</f>
        <v>4</v>
      </c>
    </row>
    <row r="2120" spans="1:39" ht="15.75" x14ac:dyDescent="0.25">
      <c r="A2120" s="21"/>
      <c r="B2120" s="21" t="s">
        <v>1520</v>
      </c>
      <c r="C2120" s="21">
        <v>60619202</v>
      </c>
      <c r="D2120" s="25">
        <v>190901</v>
      </c>
      <c r="E2120" s="21" t="s">
        <v>1180</v>
      </c>
      <c r="F2120" s="21" t="s">
        <v>1231</v>
      </c>
      <c r="G2120" s="21" t="s">
        <v>572</v>
      </c>
      <c r="H2120" s="25" t="s">
        <v>121</v>
      </c>
      <c r="I2120" s="21" t="s">
        <v>88</v>
      </c>
      <c r="J2120" s="21" t="s">
        <v>89</v>
      </c>
      <c r="K2120" s="38">
        <v>46148</v>
      </c>
      <c r="L2120" s="38">
        <v>46083</v>
      </c>
      <c r="M2120" s="39" t="s">
        <v>18</v>
      </c>
      <c r="N2120" s="18">
        <v>0</v>
      </c>
      <c r="O2120" s="18">
        <v>814</v>
      </c>
      <c r="P2120" s="15" t="str">
        <f>IFERROR((O2120-N2120)/N2120,"")</f>
        <v/>
      </c>
      <c r="Q2120" s="19">
        <v>2</v>
      </c>
      <c r="R2120" s="19">
        <v>0</v>
      </c>
      <c r="S2120" s="15">
        <f>IFERROR((R2120-Q2120)/Q2120,"")</f>
        <v>-1</v>
      </c>
      <c r="T2120" s="19">
        <v>4</v>
      </c>
      <c r="U2120" s="15">
        <f>IFERROR(R2120/T2120,"")</f>
        <v>0</v>
      </c>
      <c r="V2120" s="19">
        <v>2</v>
      </c>
      <c r="W2120" s="19">
        <v>0</v>
      </c>
      <c r="X2120" s="15">
        <f>IFERROR((W2120-V2120)/V2120,"")</f>
        <v>-1</v>
      </c>
      <c r="Y2120" s="18">
        <v>0</v>
      </c>
      <c r="Z2120" s="18">
        <v>176</v>
      </c>
      <c r="AA2120" s="18">
        <v>0</v>
      </c>
      <c r="AB2120" s="18">
        <v>0</v>
      </c>
      <c r="AC2120" s="18">
        <v>462</v>
      </c>
      <c r="AD2120" s="18">
        <v>0</v>
      </c>
      <c r="AE2120" s="18">
        <v>0</v>
      </c>
      <c r="AF2120" s="18">
        <v>0</v>
      </c>
      <c r="AG2120" s="18">
        <v>0</v>
      </c>
      <c r="AH2120" s="18">
        <v>814</v>
      </c>
      <c r="AI2120" s="18">
        <v>0</v>
      </c>
      <c r="AJ2120" s="18">
        <v>0</v>
      </c>
      <c r="AK2120" s="23">
        <f>SUM(Y2120:AJ2120)</f>
        <v>1452</v>
      </c>
      <c r="AL2120" s="23">
        <f>MAX(Y2120:AJ2120)</f>
        <v>814</v>
      </c>
      <c r="AM2120">
        <f>COUNTIF(Y2120:AJ2120,"&gt;1")</f>
        <v>3</v>
      </c>
    </row>
    <row r="2121" spans="1:39" ht="15.75" x14ac:dyDescent="0.25">
      <c r="A2121" s="21"/>
      <c r="B2121" s="21" t="s">
        <v>1520</v>
      </c>
      <c r="C2121" s="21">
        <v>60619202</v>
      </c>
      <c r="D2121" s="25">
        <v>190900</v>
      </c>
      <c r="E2121" s="21" t="s">
        <v>1180</v>
      </c>
      <c r="F2121" s="21" t="s">
        <v>1231</v>
      </c>
      <c r="G2121" s="21" t="s">
        <v>64</v>
      </c>
      <c r="H2121" s="25" t="s">
        <v>20</v>
      </c>
      <c r="I2121" s="21" t="s">
        <v>88</v>
      </c>
      <c r="J2121" s="21" t="s">
        <v>89</v>
      </c>
      <c r="K2121" s="38">
        <v>44896</v>
      </c>
      <c r="L2121" s="38">
        <v>44753</v>
      </c>
      <c r="M2121" s="39" t="s">
        <v>53</v>
      </c>
      <c r="N2121" s="18" t="s">
        <v>1610</v>
      </c>
      <c r="O2121" s="18" t="s">
        <v>1610</v>
      </c>
      <c r="P2121" s="15" t="str">
        <f>IFERROR((O2121-N2121)/N2121,"")</f>
        <v/>
      </c>
      <c r="Q2121" s="19" t="s">
        <v>1610</v>
      </c>
      <c r="R2121" s="19" t="s">
        <v>1610</v>
      </c>
      <c r="S2121" s="15" t="str">
        <f>IFERROR((R2121-Q2121)/Q2121,"")</f>
        <v/>
      </c>
      <c r="T2121" s="19" t="s">
        <v>1610</v>
      </c>
      <c r="U2121" s="15" t="str">
        <f>IFERROR(R2121/T2121,"")</f>
        <v/>
      </c>
      <c r="V2121" s="19" t="s">
        <v>1610</v>
      </c>
      <c r="W2121" s="19" t="s">
        <v>1610</v>
      </c>
      <c r="X2121" s="15" t="str">
        <f>IFERROR((W2121-V2121)/V2121,"")</f>
        <v/>
      </c>
      <c r="Y2121" s="18" t="s">
        <v>1610</v>
      </c>
      <c r="Z2121" s="18" t="s">
        <v>1610</v>
      </c>
      <c r="AA2121" s="18" t="s">
        <v>1610</v>
      </c>
      <c r="AB2121" s="18" t="s">
        <v>1610</v>
      </c>
      <c r="AC2121" s="18" t="s">
        <v>1610</v>
      </c>
      <c r="AD2121" s="18" t="s">
        <v>1610</v>
      </c>
      <c r="AE2121" s="18" t="s">
        <v>1610</v>
      </c>
      <c r="AF2121" s="18" t="s">
        <v>1610</v>
      </c>
      <c r="AG2121" s="18" t="s">
        <v>1610</v>
      </c>
      <c r="AH2121" s="18" t="s">
        <v>1610</v>
      </c>
      <c r="AI2121" s="18" t="s">
        <v>1610</v>
      </c>
      <c r="AJ2121" s="18" t="s">
        <v>1610</v>
      </c>
      <c r="AK2121" s="23">
        <f>SUM(Y2121:AJ2121)</f>
        <v>0</v>
      </c>
      <c r="AL2121" s="23">
        <f>MAX(Y2121:AJ2121)</f>
        <v>0</v>
      </c>
      <c r="AM2121">
        <f>COUNTIF(Y2121:AJ2121,"&gt;1")</f>
        <v>0</v>
      </c>
    </row>
    <row r="2122" spans="1:39" ht="15.75" x14ac:dyDescent="0.25">
      <c r="A2122" s="21"/>
      <c r="B2122" s="21" t="s">
        <v>1520</v>
      </c>
      <c r="C2122" s="21">
        <v>60619202</v>
      </c>
      <c r="D2122" s="25" t="s">
        <v>2580</v>
      </c>
      <c r="E2122" s="21" t="s">
        <v>1180</v>
      </c>
      <c r="F2122" s="21" t="s">
        <v>1231</v>
      </c>
      <c r="G2122" s="21" t="s">
        <v>156</v>
      </c>
      <c r="H2122" s="25" t="s">
        <v>121</v>
      </c>
      <c r="I2122" s="21" t="s">
        <v>88</v>
      </c>
      <c r="J2122" s="21" t="s">
        <v>89</v>
      </c>
      <c r="K2122" s="38">
        <v>45915</v>
      </c>
      <c r="L2122" s="38"/>
      <c r="M2122" s="39" t="s">
        <v>53</v>
      </c>
      <c r="N2122" s="18">
        <v>759</v>
      </c>
      <c r="O2122" s="18">
        <v>0</v>
      </c>
      <c r="P2122" s="15">
        <f>IFERROR((O2122-N2122)/N2122,"")</f>
        <v>-1</v>
      </c>
      <c r="Q2122" s="19">
        <v>0</v>
      </c>
      <c r="R2122" s="19">
        <v>0</v>
      </c>
      <c r="S2122" s="15" t="str">
        <f>IFERROR((R2122-Q2122)/Q2122,"")</f>
        <v/>
      </c>
      <c r="T2122" s="19" t="s">
        <v>1610</v>
      </c>
      <c r="U2122" s="15" t="str">
        <f>IFERROR(R2122/T2122,"")</f>
        <v/>
      </c>
      <c r="V2122" s="19" t="s">
        <v>1610</v>
      </c>
      <c r="W2122" s="19" t="s">
        <v>1610</v>
      </c>
      <c r="X2122" s="15" t="str">
        <f>IFERROR((W2122-V2122)/V2122,"")</f>
        <v/>
      </c>
      <c r="Y2122" s="18">
        <v>176</v>
      </c>
      <c r="Z2122" s="18">
        <v>528</v>
      </c>
      <c r="AA2122" s="18">
        <v>0</v>
      </c>
      <c r="AB2122" s="18">
        <v>0</v>
      </c>
      <c r="AC2122" s="18">
        <v>0</v>
      </c>
      <c r="AD2122" s="18">
        <v>0</v>
      </c>
      <c r="AE2122" s="18">
        <v>0</v>
      </c>
      <c r="AF2122" s="18">
        <v>0</v>
      </c>
      <c r="AG2122" s="18">
        <v>0</v>
      </c>
      <c r="AH2122" s="18">
        <v>0</v>
      </c>
      <c r="AI2122" s="18">
        <v>0</v>
      </c>
      <c r="AJ2122" s="18">
        <v>0</v>
      </c>
      <c r="AK2122" s="23">
        <f>SUM(Y2122:AJ2122)</f>
        <v>704</v>
      </c>
      <c r="AL2122" s="23">
        <f>MAX(Y2122:AJ2122)</f>
        <v>528</v>
      </c>
      <c r="AM2122">
        <f>COUNTIF(Y2122:AJ2122,"&gt;1")</f>
        <v>2</v>
      </c>
    </row>
    <row r="2123" spans="1:39" ht="15.75" x14ac:dyDescent="0.25">
      <c r="A2123" s="21"/>
      <c r="B2123" s="21" t="s">
        <v>1520</v>
      </c>
      <c r="C2123" s="21">
        <v>60849197</v>
      </c>
      <c r="D2123" s="25" t="s">
        <v>2404</v>
      </c>
      <c r="E2123" s="21" t="s">
        <v>12</v>
      </c>
      <c r="F2123" s="21" t="s">
        <v>2405</v>
      </c>
      <c r="G2123" s="21" t="s">
        <v>1572</v>
      </c>
      <c r="H2123" s="25" t="s">
        <v>84</v>
      </c>
      <c r="I2123" s="21" t="s">
        <v>85</v>
      </c>
      <c r="J2123" s="21" t="s">
        <v>386</v>
      </c>
      <c r="K2123" s="38">
        <v>45791</v>
      </c>
      <c r="L2123" s="38">
        <v>46050</v>
      </c>
      <c r="M2123" s="39" t="s">
        <v>53</v>
      </c>
      <c r="N2123" s="18">
        <v>4195</v>
      </c>
      <c r="O2123" s="18">
        <v>0</v>
      </c>
      <c r="P2123" s="15">
        <f>IFERROR((O2123-N2123)/N2123,"")</f>
        <v>-1</v>
      </c>
      <c r="Q2123" s="19">
        <v>3</v>
      </c>
      <c r="R2123" s="19">
        <v>0</v>
      </c>
      <c r="S2123" s="15">
        <f>IFERROR((R2123-Q2123)/Q2123,"")</f>
        <v>-1</v>
      </c>
      <c r="T2123" s="19" t="s">
        <v>1610</v>
      </c>
      <c r="U2123" s="15" t="str">
        <f>IFERROR(R2123/T2123,"")</f>
        <v/>
      </c>
      <c r="V2123" s="19">
        <v>4</v>
      </c>
      <c r="W2123" s="19">
        <v>0</v>
      </c>
      <c r="X2123" s="15">
        <f>IFERROR((W2123-V2123)/V2123,"")</f>
        <v>-1</v>
      </c>
      <c r="Y2123" s="18" t="s">
        <v>1610</v>
      </c>
      <c r="Z2123" s="18" t="s">
        <v>1610</v>
      </c>
      <c r="AA2123" s="18" t="s">
        <v>1610</v>
      </c>
      <c r="AB2123" s="18" t="s">
        <v>1610</v>
      </c>
      <c r="AC2123" s="18" t="s">
        <v>1610</v>
      </c>
      <c r="AD2123" s="18" t="s">
        <v>1610</v>
      </c>
      <c r="AE2123" s="18" t="s">
        <v>1610</v>
      </c>
      <c r="AF2123" s="18" t="s">
        <v>1610</v>
      </c>
      <c r="AG2123" s="18" t="s">
        <v>1610</v>
      </c>
      <c r="AH2123" s="18" t="s">
        <v>1610</v>
      </c>
      <c r="AI2123" s="18" t="s">
        <v>1610</v>
      </c>
      <c r="AJ2123" s="18" t="s">
        <v>1610</v>
      </c>
      <c r="AK2123" s="23">
        <f>SUM(Y2123:AJ2123)</f>
        <v>0</v>
      </c>
      <c r="AL2123" s="23">
        <f>MAX(Y2123:AJ2123)</f>
        <v>0</v>
      </c>
      <c r="AM2123">
        <f>COUNTIF(Y2123:AJ2123,"&gt;1")</f>
        <v>0</v>
      </c>
    </row>
    <row r="2124" spans="1:39" ht="15.75" x14ac:dyDescent="0.25">
      <c r="A2124" s="21"/>
      <c r="B2124" s="21" t="s">
        <v>1519</v>
      </c>
      <c r="C2124" s="21">
        <v>60857349</v>
      </c>
      <c r="D2124" s="25">
        <v>194049</v>
      </c>
      <c r="E2124" s="21" t="s">
        <v>1180</v>
      </c>
      <c r="F2124" s="21" t="s">
        <v>1008</v>
      </c>
      <c r="G2124" s="21" t="s">
        <v>237</v>
      </c>
      <c r="H2124" s="25" t="s">
        <v>20</v>
      </c>
      <c r="I2124" s="21" t="s">
        <v>85</v>
      </c>
      <c r="J2124" s="21" t="s">
        <v>386</v>
      </c>
      <c r="K2124" s="38">
        <v>46220</v>
      </c>
      <c r="L2124" s="38">
        <v>46167</v>
      </c>
      <c r="M2124" s="39" t="s">
        <v>18</v>
      </c>
      <c r="N2124" s="18">
        <v>3858</v>
      </c>
      <c r="O2124" s="18">
        <v>2004</v>
      </c>
      <c r="P2124" s="15">
        <f>IFERROR((O2124-N2124)/N2124,"")</f>
        <v>-0.48055987558320373</v>
      </c>
      <c r="Q2124" s="19">
        <v>7</v>
      </c>
      <c r="R2124" s="19">
        <v>2</v>
      </c>
      <c r="S2124" s="15">
        <f>IFERROR((R2124-Q2124)/Q2124,"")</f>
        <v>-0.7142857142857143</v>
      </c>
      <c r="T2124" s="19">
        <v>125</v>
      </c>
      <c r="U2124" s="15">
        <f>IFERROR(R2124/T2124,"")</f>
        <v>1.6E-2</v>
      </c>
      <c r="V2124" s="19">
        <v>10</v>
      </c>
      <c r="W2124" s="19">
        <v>2</v>
      </c>
      <c r="X2124" s="15">
        <f>IFERROR((W2124-V2124)/V2124,"")</f>
        <v>-0.8</v>
      </c>
      <c r="Y2124" s="18">
        <v>0</v>
      </c>
      <c r="Z2124" s="18">
        <v>0</v>
      </c>
      <c r="AA2124" s="18">
        <v>0</v>
      </c>
      <c r="AB2124" s="18">
        <v>0</v>
      </c>
      <c r="AC2124" s="18">
        <v>0</v>
      </c>
      <c r="AD2124" s="18">
        <v>0</v>
      </c>
      <c r="AE2124" s="18">
        <v>0</v>
      </c>
      <c r="AF2124" s="18">
        <v>0</v>
      </c>
      <c r="AG2124" s="18">
        <v>0</v>
      </c>
      <c r="AH2124" s="18">
        <v>0</v>
      </c>
      <c r="AI2124" s="18">
        <v>0</v>
      </c>
      <c r="AJ2124" s="18">
        <v>2004</v>
      </c>
      <c r="AK2124" s="23">
        <f>SUM(Y2124:AJ2124)</f>
        <v>2004</v>
      </c>
      <c r="AL2124" s="23">
        <f>MAX(Y2124:AJ2124)</f>
        <v>2004</v>
      </c>
      <c r="AM2124">
        <f>COUNTIF(Y2124:AJ2124,"&gt;1")</f>
        <v>1</v>
      </c>
    </row>
    <row r="2125" spans="1:39" ht="15.75" x14ac:dyDescent="0.25">
      <c r="A2125" s="21"/>
      <c r="B2125" s="21" t="s">
        <v>1520</v>
      </c>
      <c r="C2125" s="21">
        <v>60869336</v>
      </c>
      <c r="D2125" s="25" t="s">
        <v>2135</v>
      </c>
      <c r="E2125" s="21" t="s">
        <v>104</v>
      </c>
      <c r="F2125" s="21" t="s">
        <v>1042</v>
      </c>
      <c r="G2125" s="21" t="s">
        <v>114</v>
      </c>
      <c r="H2125" s="25" t="s">
        <v>15</v>
      </c>
      <c r="I2125" s="21" t="s">
        <v>41</v>
      </c>
      <c r="J2125" s="21" t="s">
        <v>42</v>
      </c>
      <c r="K2125" s="38">
        <v>46048</v>
      </c>
      <c r="L2125" s="38">
        <v>46238</v>
      </c>
      <c r="M2125" s="39" t="s">
        <v>18</v>
      </c>
      <c r="N2125" s="18">
        <v>4300</v>
      </c>
      <c r="O2125" s="18">
        <v>0</v>
      </c>
      <c r="P2125" s="15">
        <f>IFERROR((O2125-N2125)/N2125,"")</f>
        <v>-1</v>
      </c>
      <c r="Q2125" s="19">
        <v>88</v>
      </c>
      <c r="R2125" s="19">
        <v>114</v>
      </c>
      <c r="S2125" s="15">
        <f>IFERROR((R2125-Q2125)/Q2125,"")</f>
        <v>0.29545454545454547</v>
      </c>
      <c r="T2125" s="19">
        <v>16</v>
      </c>
      <c r="U2125" s="15">
        <f>IFERROR(R2125/T2125,"")</f>
        <v>7.125</v>
      </c>
      <c r="V2125" s="19">
        <v>83</v>
      </c>
      <c r="W2125" s="19">
        <v>78</v>
      </c>
      <c r="X2125" s="15">
        <f>IFERROR((W2125-V2125)/V2125,"")</f>
        <v>-6.0240963855421686E-2</v>
      </c>
      <c r="Y2125" s="18">
        <v>0</v>
      </c>
      <c r="Z2125" s="18">
        <v>0</v>
      </c>
      <c r="AA2125" s="18">
        <v>0</v>
      </c>
      <c r="AB2125" s="18">
        <v>0</v>
      </c>
      <c r="AC2125" s="18">
        <v>0</v>
      </c>
      <c r="AD2125" s="18">
        <v>5750</v>
      </c>
      <c r="AE2125" s="18">
        <v>0</v>
      </c>
      <c r="AF2125" s="18">
        <v>0</v>
      </c>
      <c r="AG2125" s="18">
        <v>0</v>
      </c>
      <c r="AH2125" s="18">
        <v>0</v>
      </c>
      <c r="AI2125" s="18">
        <v>0</v>
      </c>
      <c r="AJ2125" s="18">
        <v>0</v>
      </c>
      <c r="AK2125" s="23">
        <f>SUM(Y2125:AJ2125)</f>
        <v>5750</v>
      </c>
      <c r="AL2125" s="23">
        <f>MAX(Y2125:AJ2125)</f>
        <v>5750</v>
      </c>
      <c r="AM2125">
        <f>COUNTIF(Y2125:AJ2125,"&gt;1")</f>
        <v>1</v>
      </c>
    </row>
    <row r="2126" spans="1:39" ht="15.75" x14ac:dyDescent="0.25">
      <c r="A2126" s="21"/>
      <c r="B2126" s="21" t="s">
        <v>1519</v>
      </c>
      <c r="C2126" s="21">
        <v>60869336</v>
      </c>
      <c r="D2126" s="25" t="s">
        <v>2680</v>
      </c>
      <c r="E2126" s="21" t="s">
        <v>104</v>
      </c>
      <c r="F2126" s="21" t="s">
        <v>1042</v>
      </c>
      <c r="G2126" s="21" t="s">
        <v>126</v>
      </c>
      <c r="H2126" s="25" t="s">
        <v>79</v>
      </c>
      <c r="I2126" s="21" t="s">
        <v>16</v>
      </c>
      <c r="J2126" s="21" t="s">
        <v>32</v>
      </c>
      <c r="K2126" s="38">
        <v>46209</v>
      </c>
      <c r="L2126" s="38">
        <v>46225</v>
      </c>
      <c r="M2126" s="39" t="s">
        <v>18</v>
      </c>
      <c r="N2126" s="18">
        <v>0</v>
      </c>
      <c r="O2126" s="18">
        <v>3713</v>
      </c>
      <c r="P2126" s="15" t="str">
        <f>IFERROR((O2126-N2126)/N2126,"")</f>
        <v/>
      </c>
      <c r="Q2126" s="19">
        <v>30</v>
      </c>
      <c r="R2126" s="19">
        <v>61</v>
      </c>
      <c r="S2126" s="15">
        <f>IFERROR((R2126-Q2126)/Q2126,"")</f>
        <v>1.0333333333333334</v>
      </c>
      <c r="T2126" s="19" t="s">
        <v>1610</v>
      </c>
      <c r="U2126" s="15" t="str">
        <f>IFERROR(R2126/T2126,"")</f>
        <v/>
      </c>
      <c r="V2126" s="19">
        <v>31</v>
      </c>
      <c r="W2126" s="19">
        <v>27</v>
      </c>
      <c r="X2126" s="15">
        <f>IFERROR((W2126-V2126)/V2126,"")</f>
        <v>-0.12903225806451613</v>
      </c>
      <c r="Y2126" s="18">
        <v>0</v>
      </c>
      <c r="Z2126" s="18">
        <v>3713</v>
      </c>
      <c r="AA2126" s="18">
        <v>1155</v>
      </c>
      <c r="AB2126" s="18">
        <v>1155</v>
      </c>
      <c r="AC2126" s="18">
        <v>0</v>
      </c>
      <c r="AD2126" s="18">
        <v>0</v>
      </c>
      <c r="AE2126" s="18">
        <v>2475</v>
      </c>
      <c r="AF2126" s="18">
        <v>1485</v>
      </c>
      <c r="AG2126" s="18">
        <v>2475</v>
      </c>
      <c r="AH2126" s="18">
        <v>0</v>
      </c>
      <c r="AI2126" s="18">
        <v>0</v>
      </c>
      <c r="AJ2126" s="18">
        <v>1238</v>
      </c>
      <c r="AK2126" s="23">
        <f>SUM(Y2126:AJ2126)</f>
        <v>13696</v>
      </c>
      <c r="AL2126" s="23">
        <f>MAX(Y2126:AJ2126)</f>
        <v>3713</v>
      </c>
      <c r="AM2126">
        <f>COUNTIF(Y2126:AJ2126,"&gt;1")</f>
        <v>7</v>
      </c>
    </row>
    <row r="2127" spans="1:39" ht="15.75" x14ac:dyDescent="0.25">
      <c r="A2127" s="21"/>
      <c r="B2127" s="21"/>
      <c r="C2127" s="21">
        <v>60869336</v>
      </c>
      <c r="D2127" s="25">
        <v>194227</v>
      </c>
      <c r="E2127" s="21" t="s">
        <v>104</v>
      </c>
      <c r="F2127" s="21" t="s">
        <v>1042</v>
      </c>
      <c r="G2127" s="21" t="s">
        <v>786</v>
      </c>
      <c r="H2127" s="25" t="s">
        <v>15</v>
      </c>
      <c r="I2127" s="21" t="s">
        <v>41</v>
      </c>
      <c r="J2127" s="21" t="s">
        <v>42</v>
      </c>
      <c r="K2127" s="38">
        <v>46219</v>
      </c>
      <c r="L2127" s="38">
        <v>46129</v>
      </c>
      <c r="M2127" s="39" t="s">
        <v>18</v>
      </c>
      <c r="N2127" s="18">
        <v>3942.92</v>
      </c>
      <c r="O2127" s="18">
        <v>16930</v>
      </c>
      <c r="P2127" s="15">
        <f>IFERROR((O2127-N2127)/N2127,"")</f>
        <v>3.2937721282704189</v>
      </c>
      <c r="Q2127" s="19">
        <v>0</v>
      </c>
      <c r="R2127" s="19">
        <v>1</v>
      </c>
      <c r="S2127" s="15" t="str">
        <f>IFERROR((R2127-Q2127)/Q2127,"")</f>
        <v/>
      </c>
      <c r="T2127" s="19" t="s">
        <v>1610</v>
      </c>
      <c r="U2127" s="15" t="str">
        <f>IFERROR(R2127/T2127,"")</f>
        <v/>
      </c>
      <c r="V2127" s="19">
        <v>0</v>
      </c>
      <c r="W2127" s="19">
        <v>1</v>
      </c>
      <c r="X2127" s="15" t="str">
        <f>IFERROR((W2127-V2127)/V2127,"")</f>
        <v/>
      </c>
      <c r="Y2127" s="18">
        <v>0</v>
      </c>
      <c r="Z2127" s="18">
        <v>10050</v>
      </c>
      <c r="AA2127" s="18">
        <v>2700</v>
      </c>
      <c r="AB2127" s="18">
        <v>4750</v>
      </c>
      <c r="AC2127" s="18">
        <v>3700</v>
      </c>
      <c r="AD2127" s="18">
        <v>4100</v>
      </c>
      <c r="AE2127" s="18">
        <v>2300</v>
      </c>
      <c r="AF2127" s="18">
        <v>2800</v>
      </c>
      <c r="AG2127" s="18">
        <v>4600</v>
      </c>
      <c r="AH2127" s="18">
        <v>5550</v>
      </c>
      <c r="AI2127" s="18">
        <v>0</v>
      </c>
      <c r="AJ2127" s="18">
        <v>6780</v>
      </c>
      <c r="AK2127" s="23">
        <f>SUM(Y2127:AJ2127)</f>
        <v>47330</v>
      </c>
      <c r="AL2127" s="23">
        <f>MAX(Y2127:AJ2127)</f>
        <v>10050</v>
      </c>
      <c r="AM2127">
        <f>COUNTIF(Y2127:AJ2127,"&gt;1")</f>
        <v>10</v>
      </c>
    </row>
    <row r="2128" spans="1:39" ht="15.75" x14ac:dyDescent="0.25">
      <c r="A2128" s="21" t="s">
        <v>2618</v>
      </c>
      <c r="B2128" s="21" t="s">
        <v>1519</v>
      </c>
      <c r="C2128" s="21">
        <v>60960471</v>
      </c>
      <c r="D2128" s="25" t="s">
        <v>3490</v>
      </c>
      <c r="E2128" s="21" t="s">
        <v>24</v>
      </c>
      <c r="F2128" s="21" t="s">
        <v>3491</v>
      </c>
      <c r="G2128" s="21" t="s">
        <v>1077</v>
      </c>
      <c r="H2128" s="25" t="s">
        <v>20</v>
      </c>
      <c r="I2128" s="21" t="s">
        <v>27</v>
      </c>
      <c r="J2128" s="21" t="s">
        <v>28</v>
      </c>
      <c r="K2128" s="38">
        <v>46237</v>
      </c>
      <c r="L2128" s="38">
        <v>46237</v>
      </c>
      <c r="M2128" s="39" t="s">
        <v>18</v>
      </c>
      <c r="N2128" s="18">
        <v>0</v>
      </c>
      <c r="O2128" s="18">
        <v>0</v>
      </c>
      <c r="P2128" s="15" t="str">
        <f>IFERROR((O2128-N2128)/N2128,"")</f>
        <v/>
      </c>
      <c r="Q2128" s="19">
        <v>0</v>
      </c>
      <c r="R2128" s="19">
        <v>493</v>
      </c>
      <c r="S2128" s="15" t="str">
        <f>IFERROR((R2128-Q2128)/Q2128,"")</f>
        <v/>
      </c>
      <c r="T2128" s="19" t="s">
        <v>1610</v>
      </c>
      <c r="U2128" s="15" t="str">
        <f>IFERROR(R2128/T2128,"")</f>
        <v/>
      </c>
      <c r="V2128" s="19">
        <v>38</v>
      </c>
      <c r="W2128" s="19">
        <v>87</v>
      </c>
      <c r="X2128" s="15">
        <f>IFERROR((W2128-V2128)/V2128,"")</f>
        <v>1.2894736842105263</v>
      </c>
      <c r="Y2128" s="18" t="s">
        <v>1610</v>
      </c>
      <c r="Z2128" s="18" t="s">
        <v>1610</v>
      </c>
      <c r="AA2128" s="18" t="s">
        <v>1610</v>
      </c>
      <c r="AB2128" s="18" t="s">
        <v>1610</v>
      </c>
      <c r="AC2128" s="18" t="s">
        <v>1610</v>
      </c>
      <c r="AD2128" s="18" t="s">
        <v>1610</v>
      </c>
      <c r="AE2128" s="18" t="s">
        <v>1610</v>
      </c>
      <c r="AF2128" s="18" t="s">
        <v>1610</v>
      </c>
      <c r="AG2128" s="18" t="s">
        <v>1610</v>
      </c>
      <c r="AH2128" s="18" t="s">
        <v>1610</v>
      </c>
      <c r="AI2128" s="18" t="s">
        <v>1610</v>
      </c>
      <c r="AJ2128" s="18" t="s">
        <v>1610</v>
      </c>
      <c r="AK2128" s="23">
        <f>SUM(Y2128:AJ2128)</f>
        <v>0</v>
      </c>
      <c r="AL2128" s="23">
        <f>MAX(Y2128:AJ2128)</f>
        <v>0</v>
      </c>
      <c r="AM2128">
        <f>COUNTIF(Y2128:AJ2128,"&gt;1")</f>
        <v>0</v>
      </c>
    </row>
    <row r="2129" spans="1:39" ht="15.75" x14ac:dyDescent="0.25">
      <c r="A2129" s="21"/>
      <c r="B2129" s="21" t="s">
        <v>1520</v>
      </c>
      <c r="C2129" s="21">
        <v>61077327</v>
      </c>
      <c r="D2129" s="25">
        <v>201274</v>
      </c>
      <c r="E2129" s="21" t="s">
        <v>1180</v>
      </c>
      <c r="F2129" s="21" t="s">
        <v>1493</v>
      </c>
      <c r="G2129" s="21" t="s">
        <v>1494</v>
      </c>
      <c r="H2129" s="25" t="s">
        <v>20</v>
      </c>
      <c r="I2129" s="21" t="s">
        <v>21</v>
      </c>
      <c r="J2129" s="21" t="s">
        <v>21</v>
      </c>
      <c r="K2129" s="38">
        <v>45993</v>
      </c>
      <c r="L2129" s="38">
        <v>46234</v>
      </c>
      <c r="M2129" s="39" t="s">
        <v>18</v>
      </c>
      <c r="N2129" s="18">
        <v>26909</v>
      </c>
      <c r="O2129" s="18">
        <v>0</v>
      </c>
      <c r="P2129" s="15">
        <f>IFERROR((O2129-N2129)/N2129,"")</f>
        <v>-1</v>
      </c>
      <c r="Q2129" s="19">
        <v>81</v>
      </c>
      <c r="R2129" s="19">
        <v>119</v>
      </c>
      <c r="S2129" s="15">
        <f>IFERROR((R2129-Q2129)/Q2129,"")</f>
        <v>0.46913580246913578</v>
      </c>
      <c r="T2129" s="19">
        <v>215</v>
      </c>
      <c r="U2129" s="15">
        <f>IFERROR(R2129/T2129,"")</f>
        <v>0.55348837209302326</v>
      </c>
      <c r="V2129" s="19">
        <v>54</v>
      </c>
      <c r="W2129" s="19">
        <v>47</v>
      </c>
      <c r="X2129" s="15">
        <f>IFERROR((W2129-V2129)/V2129,"")</f>
        <v>-0.12962962962962962</v>
      </c>
      <c r="Y2129" s="18">
        <v>4280</v>
      </c>
      <c r="Z2129" s="18">
        <v>10400</v>
      </c>
      <c r="AA2129" s="18">
        <v>3920</v>
      </c>
      <c r="AB2129" s="18">
        <v>12427</v>
      </c>
      <c r="AC2129" s="18">
        <v>10828</v>
      </c>
      <c r="AD2129" s="18">
        <v>0</v>
      </c>
      <c r="AE2129" s="18">
        <v>0</v>
      </c>
      <c r="AF2129" s="18">
        <v>0</v>
      </c>
      <c r="AG2129" s="18">
        <v>0</v>
      </c>
      <c r="AH2129" s="18">
        <v>0</v>
      </c>
      <c r="AI2129" s="18">
        <v>0</v>
      </c>
      <c r="AJ2129" s="18">
        <v>0</v>
      </c>
      <c r="AK2129" s="23">
        <f>SUM(Y2129:AJ2129)</f>
        <v>41855</v>
      </c>
      <c r="AL2129" s="23">
        <f>MAX(Y2129:AJ2129)</f>
        <v>12427</v>
      </c>
      <c r="AM2129">
        <f>COUNTIF(Y2129:AJ2129,"&gt;1")</f>
        <v>5</v>
      </c>
    </row>
    <row r="2130" spans="1:39" ht="15.75" x14ac:dyDescent="0.25">
      <c r="A2130" s="21"/>
      <c r="B2130" s="21" t="s">
        <v>1519</v>
      </c>
      <c r="C2130" s="21">
        <v>61079117</v>
      </c>
      <c r="D2130" s="25">
        <v>194544</v>
      </c>
      <c r="E2130" s="21" t="s">
        <v>1206</v>
      </c>
      <c r="F2130" s="21" t="s">
        <v>1716</v>
      </c>
      <c r="G2130" s="21" t="s">
        <v>1717</v>
      </c>
      <c r="H2130" s="25" t="s">
        <v>308</v>
      </c>
      <c r="I2130" s="21" t="s">
        <v>16</v>
      </c>
      <c r="J2130" s="21" t="s">
        <v>52</v>
      </c>
      <c r="K2130" s="38">
        <v>45384</v>
      </c>
      <c r="L2130" s="38">
        <v>45450</v>
      </c>
      <c r="M2130" s="39" t="s">
        <v>53</v>
      </c>
      <c r="N2130" s="18" t="s">
        <v>1610</v>
      </c>
      <c r="O2130" s="18" t="s">
        <v>1610</v>
      </c>
      <c r="P2130" s="15" t="str">
        <f>IFERROR((O2130-N2130)/N2130,"")</f>
        <v/>
      </c>
      <c r="Q2130" s="19" t="s">
        <v>1610</v>
      </c>
      <c r="R2130" s="19" t="s">
        <v>1610</v>
      </c>
      <c r="S2130" s="15" t="str">
        <f>IFERROR((R2130-Q2130)/Q2130,"")</f>
        <v/>
      </c>
      <c r="T2130" s="19">
        <v>61</v>
      </c>
      <c r="U2130" s="15" t="str">
        <f>IFERROR(R2130/T2130,"")</f>
        <v/>
      </c>
      <c r="V2130" s="19" t="s">
        <v>1610</v>
      </c>
      <c r="W2130" s="19" t="s">
        <v>1610</v>
      </c>
      <c r="X2130" s="15" t="str">
        <f>IFERROR((W2130-V2130)/V2130,"")</f>
        <v/>
      </c>
      <c r="Y2130" s="18" t="s">
        <v>1610</v>
      </c>
      <c r="Z2130" s="18" t="s">
        <v>1610</v>
      </c>
      <c r="AA2130" s="18" t="s">
        <v>1610</v>
      </c>
      <c r="AB2130" s="18" t="s">
        <v>1610</v>
      </c>
      <c r="AC2130" s="18" t="s">
        <v>1610</v>
      </c>
      <c r="AD2130" s="18" t="s">
        <v>1610</v>
      </c>
      <c r="AE2130" s="18" t="s">
        <v>1610</v>
      </c>
      <c r="AF2130" s="18" t="s">
        <v>1610</v>
      </c>
      <c r="AG2130" s="18" t="s">
        <v>1610</v>
      </c>
      <c r="AH2130" s="18" t="s">
        <v>1610</v>
      </c>
      <c r="AI2130" s="18" t="s">
        <v>1610</v>
      </c>
      <c r="AJ2130" s="18" t="s">
        <v>1610</v>
      </c>
      <c r="AK2130" s="23">
        <f>SUM(Y2130:AJ2130)</f>
        <v>0</v>
      </c>
      <c r="AL2130" s="23">
        <f>MAX(Y2130:AJ2130)</f>
        <v>0</v>
      </c>
      <c r="AM2130">
        <f>COUNTIF(Y2130:AJ2130,"&gt;1")</f>
        <v>0</v>
      </c>
    </row>
    <row r="2131" spans="1:39" ht="15.75" x14ac:dyDescent="0.25">
      <c r="A2131" s="21"/>
      <c r="B2131" s="21" t="s">
        <v>1520</v>
      </c>
      <c r="C2131" s="21">
        <v>61082723</v>
      </c>
      <c r="D2131" s="25">
        <v>190707</v>
      </c>
      <c r="E2131" s="21" t="s">
        <v>12</v>
      </c>
      <c r="F2131" s="21" t="s">
        <v>2461</v>
      </c>
      <c r="G2131" s="21" t="s">
        <v>2462</v>
      </c>
      <c r="H2131" s="25" t="s">
        <v>15</v>
      </c>
      <c r="I2131" s="21" t="s">
        <v>107</v>
      </c>
      <c r="J2131" s="21" t="s">
        <v>2541</v>
      </c>
      <c r="K2131" s="38">
        <v>45922</v>
      </c>
      <c r="L2131" s="38">
        <v>46182</v>
      </c>
      <c r="M2131" s="39" t="s">
        <v>53</v>
      </c>
      <c r="N2131" s="18">
        <v>0</v>
      </c>
      <c r="O2131" s="18">
        <v>0</v>
      </c>
      <c r="P2131" s="15" t="str">
        <f>IFERROR((O2131-N2131)/N2131,"")</f>
        <v/>
      </c>
      <c r="Q2131" s="19">
        <v>15</v>
      </c>
      <c r="R2131" s="19">
        <v>17</v>
      </c>
      <c r="S2131" s="15">
        <f>IFERROR((R2131-Q2131)/Q2131,"")</f>
        <v>0.13333333333333333</v>
      </c>
      <c r="T2131" s="19">
        <v>19</v>
      </c>
      <c r="U2131" s="15">
        <f>IFERROR(R2131/T2131,"")</f>
        <v>0.89473684210526316</v>
      </c>
      <c r="V2131" s="19">
        <v>2</v>
      </c>
      <c r="W2131" s="19">
        <v>1</v>
      </c>
      <c r="X2131" s="15">
        <f>IFERROR((W2131-V2131)/V2131,"")</f>
        <v>-0.5</v>
      </c>
      <c r="Y2131" s="18">
        <v>0</v>
      </c>
      <c r="Z2131" s="18">
        <v>4140</v>
      </c>
      <c r="AA2131" s="18">
        <v>0</v>
      </c>
      <c r="AB2131" s="18">
        <v>0</v>
      </c>
      <c r="AC2131" s="18">
        <v>0</v>
      </c>
      <c r="AD2131" s="18">
        <v>0</v>
      </c>
      <c r="AE2131" s="18">
        <v>0</v>
      </c>
      <c r="AF2131" s="18">
        <v>0</v>
      </c>
      <c r="AG2131" s="18">
        <v>0</v>
      </c>
      <c r="AH2131" s="18">
        <v>0</v>
      </c>
      <c r="AI2131" s="18">
        <v>0</v>
      </c>
      <c r="AJ2131" s="18">
        <v>0</v>
      </c>
      <c r="AK2131" s="23">
        <f>SUM(Y2131:AJ2131)</f>
        <v>4140</v>
      </c>
      <c r="AL2131" s="23">
        <f>MAX(Y2131:AJ2131)</f>
        <v>4140</v>
      </c>
      <c r="AM2131">
        <f>COUNTIF(Y2131:AJ2131,"&gt;1")</f>
        <v>1</v>
      </c>
    </row>
    <row r="2132" spans="1:39" ht="15.75" x14ac:dyDescent="0.25">
      <c r="A2132" s="21"/>
      <c r="B2132" s="21" t="s">
        <v>1519</v>
      </c>
      <c r="C2132" s="21">
        <v>61082988</v>
      </c>
      <c r="D2132" s="25">
        <v>193937</v>
      </c>
      <c r="E2132" s="21" t="s">
        <v>24</v>
      </c>
      <c r="F2132" s="21" t="s">
        <v>982</v>
      </c>
      <c r="G2132" s="21" t="s">
        <v>688</v>
      </c>
      <c r="H2132" s="25" t="s">
        <v>20</v>
      </c>
      <c r="I2132" s="21" t="s">
        <v>300</v>
      </c>
      <c r="J2132" s="21" t="s">
        <v>300</v>
      </c>
      <c r="K2132" s="38">
        <v>45813</v>
      </c>
      <c r="L2132" s="38">
        <v>46223</v>
      </c>
      <c r="M2132" s="39" t="s">
        <v>18</v>
      </c>
      <c r="N2132" s="18">
        <v>1440</v>
      </c>
      <c r="O2132" s="18">
        <v>0</v>
      </c>
      <c r="P2132" s="15">
        <f>IFERROR((O2132-N2132)/N2132,"")</f>
        <v>-1</v>
      </c>
      <c r="Q2132" s="19">
        <v>18</v>
      </c>
      <c r="R2132" s="19">
        <v>3</v>
      </c>
      <c r="S2132" s="15">
        <f>IFERROR((R2132-Q2132)/Q2132,"")</f>
        <v>-0.83333333333333337</v>
      </c>
      <c r="T2132" s="19">
        <v>145</v>
      </c>
      <c r="U2132" s="15">
        <f>IFERROR(R2132/T2132,"")</f>
        <v>2.0689655172413793E-2</v>
      </c>
      <c r="V2132" s="19">
        <v>17</v>
      </c>
      <c r="W2132" s="19">
        <v>1</v>
      </c>
      <c r="X2132" s="15">
        <f>IFERROR((W2132-V2132)/V2132,"")</f>
        <v>-0.94117647058823528</v>
      </c>
      <c r="Y2132" s="18" t="s">
        <v>1610</v>
      </c>
      <c r="Z2132" s="18" t="s">
        <v>1610</v>
      </c>
      <c r="AA2132" s="18" t="s">
        <v>1610</v>
      </c>
      <c r="AB2132" s="18" t="s">
        <v>1610</v>
      </c>
      <c r="AC2132" s="18" t="s">
        <v>1610</v>
      </c>
      <c r="AD2132" s="18" t="s">
        <v>1610</v>
      </c>
      <c r="AE2132" s="18" t="s">
        <v>1610</v>
      </c>
      <c r="AF2132" s="18" t="s">
        <v>1610</v>
      </c>
      <c r="AG2132" s="18" t="s">
        <v>1610</v>
      </c>
      <c r="AH2132" s="18" t="s">
        <v>1610</v>
      </c>
      <c r="AI2132" s="18" t="s">
        <v>1610</v>
      </c>
      <c r="AJ2132" s="18" t="s">
        <v>1610</v>
      </c>
      <c r="AK2132" s="23">
        <f>SUM(Y2132:AJ2132)</f>
        <v>0</v>
      </c>
      <c r="AL2132" s="23">
        <f>MAX(Y2132:AJ2132)</f>
        <v>0</v>
      </c>
      <c r="AM2132">
        <f>COUNTIF(Y2132:AJ2132,"&gt;1")</f>
        <v>0</v>
      </c>
    </row>
    <row r="2133" spans="1:39" ht="15.75" x14ac:dyDescent="0.25">
      <c r="A2133" s="21"/>
      <c r="B2133" s="21" t="s">
        <v>1519</v>
      </c>
      <c r="C2133" s="21">
        <v>61099826</v>
      </c>
      <c r="D2133" s="25">
        <v>193668</v>
      </c>
      <c r="E2133" s="21" t="s">
        <v>2453</v>
      </c>
      <c r="F2133" s="21" t="s">
        <v>931</v>
      </c>
      <c r="G2133" s="21" t="s">
        <v>109</v>
      </c>
      <c r="H2133" s="25" t="s">
        <v>15</v>
      </c>
      <c r="I2133" s="21" t="s">
        <v>16</v>
      </c>
      <c r="J2133" s="21" t="s">
        <v>17</v>
      </c>
      <c r="K2133" s="38">
        <v>44964</v>
      </c>
      <c r="L2133" s="38">
        <v>45450</v>
      </c>
      <c r="M2133" s="39" t="s">
        <v>53</v>
      </c>
      <c r="N2133" s="18" t="s">
        <v>1610</v>
      </c>
      <c r="O2133" s="18" t="s">
        <v>1610</v>
      </c>
      <c r="P2133" s="15" t="str">
        <f>IFERROR((O2133-N2133)/N2133,"")</f>
        <v/>
      </c>
      <c r="Q2133" s="19" t="s">
        <v>1610</v>
      </c>
      <c r="R2133" s="19" t="s">
        <v>1610</v>
      </c>
      <c r="S2133" s="15" t="str">
        <f>IFERROR((R2133-Q2133)/Q2133,"")</f>
        <v/>
      </c>
      <c r="T2133" s="19">
        <v>688</v>
      </c>
      <c r="U2133" s="15" t="str">
        <f>IFERROR(R2133/T2133,"")</f>
        <v/>
      </c>
      <c r="V2133" s="19" t="s">
        <v>1610</v>
      </c>
      <c r="W2133" s="19" t="s">
        <v>1610</v>
      </c>
      <c r="X2133" s="15" t="str">
        <f>IFERROR((W2133-V2133)/V2133,"")</f>
        <v/>
      </c>
      <c r="Y2133" s="18" t="s">
        <v>1610</v>
      </c>
      <c r="Z2133" s="18" t="s">
        <v>1610</v>
      </c>
      <c r="AA2133" s="18" t="s">
        <v>1610</v>
      </c>
      <c r="AB2133" s="18" t="s">
        <v>1610</v>
      </c>
      <c r="AC2133" s="18" t="s">
        <v>1610</v>
      </c>
      <c r="AD2133" s="18" t="s">
        <v>1610</v>
      </c>
      <c r="AE2133" s="18" t="s">
        <v>1610</v>
      </c>
      <c r="AF2133" s="18" t="s">
        <v>1610</v>
      </c>
      <c r="AG2133" s="18" t="s">
        <v>1610</v>
      </c>
      <c r="AH2133" s="18" t="s">
        <v>1610</v>
      </c>
      <c r="AI2133" s="18" t="s">
        <v>1610</v>
      </c>
      <c r="AJ2133" s="18" t="s">
        <v>1610</v>
      </c>
      <c r="AK2133" s="23">
        <f>SUM(Y2133:AJ2133)</f>
        <v>0</v>
      </c>
      <c r="AL2133" s="23">
        <f>MAX(Y2133:AJ2133)</f>
        <v>0</v>
      </c>
      <c r="AM2133">
        <f>COUNTIF(Y2133:AJ2133,"&gt;1")</f>
        <v>0</v>
      </c>
    </row>
    <row r="2134" spans="1:39" ht="15.75" x14ac:dyDescent="0.25">
      <c r="A2134" s="21" t="s">
        <v>2618</v>
      </c>
      <c r="B2134" s="21" t="s">
        <v>1520</v>
      </c>
      <c r="C2134" s="21">
        <v>61150751</v>
      </c>
      <c r="D2134" s="25" t="s">
        <v>3065</v>
      </c>
      <c r="E2134" s="21" t="s">
        <v>69</v>
      </c>
      <c r="F2134" s="21" t="s">
        <v>3066</v>
      </c>
      <c r="G2134" s="21" t="s">
        <v>452</v>
      </c>
      <c r="H2134" s="25" t="s">
        <v>51</v>
      </c>
      <c r="I2134" s="21" t="s">
        <v>107</v>
      </c>
      <c r="J2134" s="21" t="s">
        <v>262</v>
      </c>
      <c r="K2134" s="38">
        <v>46106</v>
      </c>
      <c r="L2134" s="38">
        <v>46168</v>
      </c>
      <c r="M2134" s="39" t="s">
        <v>22</v>
      </c>
      <c r="N2134" s="18">
        <v>0</v>
      </c>
      <c r="O2134" s="18">
        <v>0</v>
      </c>
      <c r="P2134" s="15" t="str">
        <f>IFERROR((O2134-N2134)/N2134,"")</f>
        <v/>
      </c>
      <c r="Q2134" s="19">
        <v>0</v>
      </c>
      <c r="R2134" s="19">
        <v>3</v>
      </c>
      <c r="S2134" s="15"/>
      <c r="T2134" s="19" t="s">
        <v>1610</v>
      </c>
      <c r="U2134" s="15"/>
      <c r="V2134" s="19">
        <v>1</v>
      </c>
      <c r="W2134" s="19">
        <v>1</v>
      </c>
      <c r="X2134" s="15">
        <f>IFERROR((W2134-V2134)/V2134,"")</f>
        <v>0</v>
      </c>
      <c r="Y2134" s="18">
        <v>0</v>
      </c>
      <c r="Z2134" s="18">
        <v>0</v>
      </c>
      <c r="AA2134" s="18">
        <v>0</v>
      </c>
      <c r="AB2134" s="18">
        <v>0</v>
      </c>
      <c r="AC2134" s="18">
        <v>0</v>
      </c>
      <c r="AD2134" s="18">
        <v>0</v>
      </c>
      <c r="AE2134" s="18">
        <v>0</v>
      </c>
      <c r="AF2134" s="18">
        <v>7200</v>
      </c>
      <c r="AG2134" s="18">
        <v>0</v>
      </c>
      <c r="AH2134" s="18">
        <v>0</v>
      </c>
      <c r="AI2134" s="18">
        <v>0</v>
      </c>
      <c r="AJ2134" s="18">
        <v>0</v>
      </c>
      <c r="AK2134" s="23">
        <f>SUM(Y2134:AJ2134)</f>
        <v>7200</v>
      </c>
      <c r="AL2134" s="23">
        <f>MAX(Y2134:AJ2134)</f>
        <v>7200</v>
      </c>
      <c r="AM2134">
        <f>COUNTIF(Y2134:AJ2134,"&gt;1")</f>
        <v>1</v>
      </c>
    </row>
    <row r="2135" spans="1:39" ht="15.75" x14ac:dyDescent="0.25">
      <c r="A2135" s="21" t="s">
        <v>2618</v>
      </c>
      <c r="B2135" s="21" t="s">
        <v>1519</v>
      </c>
      <c r="C2135" s="21">
        <v>61150751</v>
      </c>
      <c r="D2135" s="25" t="s">
        <v>3459</v>
      </c>
      <c r="E2135" s="21" t="s">
        <v>2933</v>
      </c>
      <c r="F2135" s="21" t="s">
        <v>3066</v>
      </c>
      <c r="G2135" s="21" t="s">
        <v>443</v>
      </c>
      <c r="H2135" s="25" t="s">
        <v>51</v>
      </c>
      <c r="I2135" s="21" t="s">
        <v>107</v>
      </c>
      <c r="J2135" s="21" t="s">
        <v>3201</v>
      </c>
      <c r="K2135" s="38">
        <v>46203</v>
      </c>
      <c r="L2135" s="38"/>
      <c r="M2135" s="39" t="s">
        <v>18</v>
      </c>
      <c r="N2135" s="18">
        <v>0</v>
      </c>
      <c r="O2135" s="18">
        <v>1957</v>
      </c>
      <c r="P2135" s="15" t="str">
        <f>IFERROR((O2135-N2135)/N2135,"")</f>
        <v/>
      </c>
      <c r="Q2135" s="19">
        <v>0</v>
      </c>
      <c r="R2135" s="19">
        <v>0</v>
      </c>
      <c r="S2135" s="15" t="str">
        <f>IFERROR((R2135-Q2135)/Q2135,"")</f>
        <v/>
      </c>
      <c r="T2135" s="19" t="s">
        <v>1610</v>
      </c>
      <c r="U2135" s="15" t="str">
        <f>IFERROR(R2135/T2135,"")</f>
        <v/>
      </c>
      <c r="V2135" s="19" t="s">
        <v>1610</v>
      </c>
      <c r="W2135" s="19" t="s">
        <v>1610</v>
      </c>
      <c r="X2135" s="15" t="str">
        <f>IFERROR((W2135-V2135)/V2135,"")</f>
        <v/>
      </c>
      <c r="Y2135" s="18">
        <v>0</v>
      </c>
      <c r="Z2135" s="18">
        <v>0</v>
      </c>
      <c r="AA2135" s="18">
        <v>0</v>
      </c>
      <c r="AB2135" s="18">
        <v>0</v>
      </c>
      <c r="AC2135" s="18">
        <v>0</v>
      </c>
      <c r="AD2135" s="18">
        <v>0</v>
      </c>
      <c r="AE2135" s="18">
        <v>0</v>
      </c>
      <c r="AF2135" s="18">
        <v>0</v>
      </c>
      <c r="AG2135" s="18">
        <v>0</v>
      </c>
      <c r="AH2135" s="18">
        <v>0</v>
      </c>
      <c r="AI2135" s="18">
        <v>1957</v>
      </c>
      <c r="AJ2135" s="18">
        <v>0</v>
      </c>
      <c r="AK2135" s="23">
        <f>SUM(Y2135:AJ2135)</f>
        <v>1957</v>
      </c>
      <c r="AL2135" s="23">
        <f>MAX(Y2135:AJ2135)</f>
        <v>1957</v>
      </c>
      <c r="AM2135">
        <f>COUNTIF(Y2135:AJ2135,"&gt;1")</f>
        <v>1</v>
      </c>
    </row>
    <row r="2136" spans="1:39" ht="15.75" x14ac:dyDescent="0.25">
      <c r="A2136" s="21"/>
      <c r="B2136" s="21" t="s">
        <v>1520</v>
      </c>
      <c r="C2136" s="21">
        <v>61478897</v>
      </c>
      <c r="D2136" s="25">
        <v>193250</v>
      </c>
      <c r="E2136" s="21" t="s">
        <v>1180</v>
      </c>
      <c r="F2136" s="21" t="s">
        <v>2101</v>
      </c>
      <c r="G2136" s="21" t="s">
        <v>109</v>
      </c>
      <c r="H2136" s="25" t="s">
        <v>20</v>
      </c>
      <c r="I2136" s="21" t="s">
        <v>88</v>
      </c>
      <c r="J2136" s="21" t="s">
        <v>3201</v>
      </c>
      <c r="K2136" s="38">
        <v>45637</v>
      </c>
      <c r="L2136" s="38"/>
      <c r="M2136" s="39" t="s">
        <v>53</v>
      </c>
      <c r="N2136" s="18" t="s">
        <v>1610</v>
      </c>
      <c r="O2136" s="18" t="s">
        <v>1610</v>
      </c>
      <c r="P2136" s="15" t="str">
        <f>IFERROR((O2136-N2136)/N2136,"")</f>
        <v/>
      </c>
      <c r="Q2136" s="19" t="s">
        <v>1610</v>
      </c>
      <c r="R2136" s="19" t="s">
        <v>1610</v>
      </c>
      <c r="S2136" s="15" t="str">
        <f>IFERROR((R2136-Q2136)/Q2136,"")</f>
        <v/>
      </c>
      <c r="T2136" s="19" t="s">
        <v>1610</v>
      </c>
      <c r="U2136" s="15" t="str">
        <f>IFERROR(R2136/T2136,"")</f>
        <v/>
      </c>
      <c r="V2136" s="19" t="s">
        <v>1610</v>
      </c>
      <c r="W2136" s="19" t="s">
        <v>1610</v>
      </c>
      <c r="X2136" s="15" t="str">
        <f>IFERROR((W2136-V2136)/V2136,"")</f>
        <v/>
      </c>
      <c r="Y2136" s="18" t="s">
        <v>1610</v>
      </c>
      <c r="Z2136" s="18" t="s">
        <v>1610</v>
      </c>
      <c r="AA2136" s="18" t="s">
        <v>1610</v>
      </c>
      <c r="AB2136" s="18" t="s">
        <v>1610</v>
      </c>
      <c r="AC2136" s="18" t="s">
        <v>1610</v>
      </c>
      <c r="AD2136" s="18" t="s">
        <v>1610</v>
      </c>
      <c r="AE2136" s="18" t="s">
        <v>1610</v>
      </c>
      <c r="AF2136" s="18" t="s">
        <v>1610</v>
      </c>
      <c r="AG2136" s="18" t="s">
        <v>1610</v>
      </c>
      <c r="AH2136" s="18" t="s">
        <v>1610</v>
      </c>
      <c r="AI2136" s="18" t="s">
        <v>1610</v>
      </c>
      <c r="AJ2136" s="18" t="s">
        <v>1610</v>
      </c>
      <c r="AK2136" s="23">
        <f>SUM(Y2136:AJ2136)</f>
        <v>0</v>
      </c>
      <c r="AL2136" s="23">
        <f>MAX(Y2136:AJ2136)</f>
        <v>0</v>
      </c>
      <c r="AM2136">
        <f>COUNTIF(Y2136:AJ2136,"&gt;1")</f>
        <v>0</v>
      </c>
    </row>
    <row r="2137" spans="1:39" ht="15.75" x14ac:dyDescent="0.25">
      <c r="A2137" s="21"/>
      <c r="B2137" s="21" t="s">
        <v>1520</v>
      </c>
      <c r="C2137" s="21">
        <v>61531620</v>
      </c>
      <c r="D2137" s="25" t="s">
        <v>2104</v>
      </c>
      <c r="E2137" s="21" t="s">
        <v>1206</v>
      </c>
      <c r="F2137" s="21" t="s">
        <v>2105</v>
      </c>
      <c r="G2137" s="21" t="s">
        <v>1494</v>
      </c>
      <c r="H2137" s="25" t="s">
        <v>20</v>
      </c>
      <c r="I2137" s="21" t="s">
        <v>21</v>
      </c>
      <c r="J2137" s="21" t="s">
        <v>21</v>
      </c>
      <c r="K2137" s="38">
        <v>46199</v>
      </c>
      <c r="L2137" s="38">
        <v>46164</v>
      </c>
      <c r="M2137" s="39" t="s">
        <v>18</v>
      </c>
      <c r="N2137" s="18">
        <v>0</v>
      </c>
      <c r="O2137" s="18">
        <v>225</v>
      </c>
      <c r="P2137" s="15" t="str">
        <f>IFERROR((O2137-N2137)/N2137,"")</f>
        <v/>
      </c>
      <c r="Q2137" s="19">
        <v>0</v>
      </c>
      <c r="R2137" s="19">
        <v>3</v>
      </c>
      <c r="S2137" s="15" t="str">
        <f>IFERROR((R2137-Q2137)/Q2137,"")</f>
        <v/>
      </c>
      <c r="T2137" s="19" t="s">
        <v>1610</v>
      </c>
      <c r="U2137" s="15" t="str">
        <f>IFERROR(R2137/T2137,"")</f>
        <v/>
      </c>
      <c r="V2137" s="19">
        <v>1</v>
      </c>
      <c r="W2137" s="19">
        <v>1</v>
      </c>
      <c r="X2137" s="15">
        <f>IFERROR((W2137-V2137)/V2137,"")</f>
        <v>0</v>
      </c>
      <c r="Y2137" s="18">
        <v>0</v>
      </c>
      <c r="Z2137" s="18">
        <v>0</v>
      </c>
      <c r="AA2137" s="18">
        <v>4720</v>
      </c>
      <c r="AB2137" s="18">
        <v>0</v>
      </c>
      <c r="AC2137" s="18">
        <v>12904</v>
      </c>
      <c r="AD2137" s="18">
        <v>0</v>
      </c>
      <c r="AE2137" s="18">
        <v>0</v>
      </c>
      <c r="AF2137" s="18">
        <v>0</v>
      </c>
      <c r="AG2137" s="18">
        <v>0</v>
      </c>
      <c r="AH2137" s="18">
        <v>0</v>
      </c>
      <c r="AI2137" s="18">
        <v>225</v>
      </c>
      <c r="AJ2137" s="18">
        <v>0</v>
      </c>
      <c r="AK2137" s="23">
        <f>SUM(Y2137:AJ2137)</f>
        <v>17849</v>
      </c>
      <c r="AL2137" s="23">
        <f>MAX(Y2137:AJ2137)</f>
        <v>12904</v>
      </c>
      <c r="AM2137">
        <f>COUNTIF(Y2137:AJ2137,"&gt;1")</f>
        <v>3</v>
      </c>
    </row>
    <row r="2138" spans="1:39" ht="15.75" x14ac:dyDescent="0.25">
      <c r="A2138" s="21" t="s">
        <v>2618</v>
      </c>
      <c r="B2138" s="21" t="s">
        <v>1520</v>
      </c>
      <c r="C2138" s="21">
        <v>61574924</v>
      </c>
      <c r="D2138" s="25" t="s">
        <v>3018</v>
      </c>
      <c r="E2138" s="21" t="s">
        <v>1180</v>
      </c>
      <c r="F2138" s="21" t="s">
        <v>3019</v>
      </c>
      <c r="G2138" s="21" t="s">
        <v>1386</v>
      </c>
      <c r="H2138" s="25" t="s">
        <v>77</v>
      </c>
      <c r="I2138" s="21" t="s">
        <v>21</v>
      </c>
      <c r="J2138" s="21" t="s">
        <v>21</v>
      </c>
      <c r="K2138" s="38">
        <v>46204</v>
      </c>
      <c r="L2138" s="38">
        <v>46206</v>
      </c>
      <c r="M2138" s="39" t="s">
        <v>18</v>
      </c>
      <c r="N2138" s="18">
        <v>0</v>
      </c>
      <c r="O2138" s="18">
        <v>144</v>
      </c>
      <c r="P2138" s="15" t="str">
        <f>IFERROR((O2138-N2138)/N2138,"")</f>
        <v/>
      </c>
      <c r="Q2138" s="19">
        <v>0</v>
      </c>
      <c r="R2138" s="19">
        <v>2</v>
      </c>
      <c r="S2138" s="15" t="str">
        <f>IFERROR((R2138-Q2138)/Q2138,"")</f>
        <v/>
      </c>
      <c r="T2138" s="19" t="s">
        <v>1610</v>
      </c>
      <c r="U2138" s="15" t="str">
        <f>IFERROR(R2138/T2138,"")</f>
        <v/>
      </c>
      <c r="V2138" s="19">
        <v>12</v>
      </c>
      <c r="W2138" s="19">
        <v>2</v>
      </c>
      <c r="X2138" s="15">
        <f>IFERROR((W2138-V2138)/V2138,"")</f>
        <v>-0.83333333333333337</v>
      </c>
      <c r="Y2138" s="18">
        <v>0</v>
      </c>
      <c r="Z2138" s="18">
        <v>0</v>
      </c>
      <c r="AA2138" s="18">
        <v>0</v>
      </c>
      <c r="AB2138" s="18">
        <v>0</v>
      </c>
      <c r="AC2138" s="18">
        <v>0</v>
      </c>
      <c r="AD2138" s="18">
        <v>786</v>
      </c>
      <c r="AE2138" s="18">
        <v>0</v>
      </c>
      <c r="AF2138" s="18">
        <v>0</v>
      </c>
      <c r="AG2138" s="18">
        <v>72</v>
      </c>
      <c r="AH2138" s="18">
        <v>0</v>
      </c>
      <c r="AI2138" s="18">
        <v>0</v>
      </c>
      <c r="AJ2138" s="18">
        <v>72</v>
      </c>
      <c r="AK2138" s="23">
        <f>SUM(Y2138:AJ2138)</f>
        <v>930</v>
      </c>
      <c r="AL2138" s="23">
        <f>MAX(Y2138:AJ2138)</f>
        <v>786</v>
      </c>
      <c r="AM2138">
        <f>COUNTIF(Y2138:AJ2138,"&gt;1")</f>
        <v>3</v>
      </c>
    </row>
    <row r="2139" spans="1:39" ht="15.75" x14ac:dyDescent="0.25">
      <c r="A2139" s="21"/>
      <c r="B2139" s="21" t="s">
        <v>1519</v>
      </c>
      <c r="C2139" s="21">
        <v>61597407</v>
      </c>
      <c r="D2139" s="25">
        <v>190511</v>
      </c>
      <c r="E2139" s="21" t="s">
        <v>1180</v>
      </c>
      <c r="F2139" s="21" t="s">
        <v>1275</v>
      </c>
      <c r="G2139" s="21" t="s">
        <v>19</v>
      </c>
      <c r="H2139" s="25" t="s">
        <v>20</v>
      </c>
      <c r="I2139" s="21" t="s">
        <v>107</v>
      </c>
      <c r="J2139" s="21" t="s">
        <v>540</v>
      </c>
      <c r="K2139" s="38">
        <v>45317</v>
      </c>
      <c r="L2139" s="38">
        <v>45867</v>
      </c>
      <c r="M2139" s="39" t="s">
        <v>53</v>
      </c>
      <c r="N2139" s="18">
        <v>0</v>
      </c>
      <c r="O2139" s="18">
        <v>0</v>
      </c>
      <c r="P2139" s="15" t="str">
        <f>IFERROR((O2139-N2139)/N2139,"")</f>
        <v/>
      </c>
      <c r="Q2139" s="19">
        <v>2</v>
      </c>
      <c r="R2139" s="19">
        <v>0</v>
      </c>
      <c r="S2139" s="15">
        <f>IFERROR((R2139-Q2139)/Q2139,"")</f>
        <v>-1</v>
      </c>
      <c r="T2139" s="19">
        <v>3</v>
      </c>
      <c r="U2139" s="15">
        <f>IFERROR(R2139/T2139,"")</f>
        <v>0</v>
      </c>
      <c r="V2139" s="19">
        <v>2</v>
      </c>
      <c r="W2139" s="19">
        <v>0</v>
      </c>
      <c r="X2139" s="15">
        <f>IFERROR((W2139-V2139)/V2139,"")</f>
        <v>-1</v>
      </c>
      <c r="Y2139" s="18" t="s">
        <v>1610</v>
      </c>
      <c r="Z2139" s="18" t="s">
        <v>1610</v>
      </c>
      <c r="AA2139" s="18" t="s">
        <v>1610</v>
      </c>
      <c r="AB2139" s="18" t="s">
        <v>1610</v>
      </c>
      <c r="AC2139" s="18" t="s">
        <v>1610</v>
      </c>
      <c r="AD2139" s="18" t="s">
        <v>1610</v>
      </c>
      <c r="AE2139" s="18" t="s">
        <v>1610</v>
      </c>
      <c r="AF2139" s="18" t="s">
        <v>1610</v>
      </c>
      <c r="AG2139" s="18" t="s">
        <v>1610</v>
      </c>
      <c r="AH2139" s="18" t="s">
        <v>1610</v>
      </c>
      <c r="AI2139" s="18" t="s">
        <v>1610</v>
      </c>
      <c r="AJ2139" s="18" t="s">
        <v>1610</v>
      </c>
      <c r="AK2139" s="23">
        <f>SUM(Y2139:AJ2139)</f>
        <v>0</v>
      </c>
      <c r="AL2139" s="23">
        <f>MAX(Y2139:AJ2139)</f>
        <v>0</v>
      </c>
      <c r="AM2139">
        <f>COUNTIF(Y2139:AJ2139,"&gt;1")</f>
        <v>0</v>
      </c>
    </row>
    <row r="2140" spans="1:39" ht="15.75" x14ac:dyDescent="0.25">
      <c r="A2140" s="21" t="s">
        <v>204</v>
      </c>
      <c r="B2140" s="21" t="s">
        <v>1520</v>
      </c>
      <c r="C2140" s="21">
        <v>61838884</v>
      </c>
      <c r="D2140" s="25">
        <v>100738</v>
      </c>
      <c r="E2140" s="21" t="s">
        <v>1642</v>
      </c>
      <c r="F2140" s="21" t="s">
        <v>263</v>
      </c>
      <c r="G2140" s="21" t="s">
        <v>75</v>
      </c>
      <c r="H2140" s="25" t="s">
        <v>20</v>
      </c>
      <c r="I2140" s="21" t="s">
        <v>67</v>
      </c>
      <c r="J2140" s="21" t="s">
        <v>68</v>
      </c>
      <c r="K2140" s="38">
        <v>46203</v>
      </c>
      <c r="L2140" s="38">
        <v>46240</v>
      </c>
      <c r="M2140" s="39" t="s">
        <v>18</v>
      </c>
      <c r="N2140" s="18">
        <v>0</v>
      </c>
      <c r="O2140" s="18">
        <v>18509</v>
      </c>
      <c r="P2140" s="15" t="str">
        <f>IFERROR((O2140-N2140)/N2140,"")</f>
        <v/>
      </c>
      <c r="Q2140" s="19">
        <v>86</v>
      </c>
      <c r="R2140" s="19">
        <v>179</v>
      </c>
      <c r="S2140" s="15">
        <f>IFERROR((R2140-Q2140)/Q2140,"")</f>
        <v>1.0813953488372092</v>
      </c>
      <c r="T2140" s="19">
        <v>647</v>
      </c>
      <c r="U2140" s="15">
        <f>IFERROR(R2140/T2140,"")</f>
        <v>0.27666151468315303</v>
      </c>
      <c r="V2140" s="19">
        <v>47</v>
      </c>
      <c r="W2140" s="19">
        <v>79</v>
      </c>
      <c r="X2140" s="15">
        <f>IFERROR((W2140-V2140)/V2140,"")</f>
        <v>0.68085106382978722</v>
      </c>
      <c r="Y2140" s="18">
        <v>0</v>
      </c>
      <c r="Z2140" s="18">
        <v>0</v>
      </c>
      <c r="AA2140" s="18">
        <v>0</v>
      </c>
      <c r="AB2140" s="18">
        <v>0</v>
      </c>
      <c r="AC2140" s="18">
        <v>0</v>
      </c>
      <c r="AD2140" s="18">
        <v>0</v>
      </c>
      <c r="AE2140" s="18">
        <v>18216</v>
      </c>
      <c r="AF2140" s="18">
        <v>0</v>
      </c>
      <c r="AG2140" s="18">
        <v>0</v>
      </c>
      <c r="AH2140" s="18">
        <v>0</v>
      </c>
      <c r="AI2140" s="18">
        <v>18509</v>
      </c>
      <c r="AJ2140" s="18">
        <v>0</v>
      </c>
      <c r="AK2140" s="23">
        <f>SUM(Y2140:AJ2140)</f>
        <v>36725</v>
      </c>
      <c r="AL2140" s="23">
        <f>MAX(Y2140:AJ2140)</f>
        <v>18509</v>
      </c>
      <c r="AM2140">
        <f>COUNTIF(Y2140:AJ2140,"&gt;1")</f>
        <v>2</v>
      </c>
    </row>
    <row r="2141" spans="1:39" ht="15.75" x14ac:dyDescent="0.25">
      <c r="A2141" s="21"/>
      <c r="B2141" s="21" t="s">
        <v>1519</v>
      </c>
      <c r="C2141" s="21">
        <v>61838884</v>
      </c>
      <c r="D2141" s="25">
        <v>502835</v>
      </c>
      <c r="E2141" s="21" t="s">
        <v>1642</v>
      </c>
      <c r="F2141" s="21" t="s">
        <v>263</v>
      </c>
      <c r="G2141" s="21" t="s">
        <v>532</v>
      </c>
      <c r="H2141" s="25" t="s">
        <v>145</v>
      </c>
      <c r="I2141" s="21" t="s">
        <v>21</v>
      </c>
      <c r="J2141" s="21" t="s">
        <v>21</v>
      </c>
      <c r="K2141" s="38">
        <v>46195</v>
      </c>
      <c r="L2141" s="38">
        <v>46238</v>
      </c>
      <c r="M2141" s="39" t="s">
        <v>18</v>
      </c>
      <c r="N2141" s="18">
        <v>3840</v>
      </c>
      <c r="O2141" s="18">
        <v>8714</v>
      </c>
      <c r="P2141" s="15">
        <f>IFERROR((O2141-N2141)/N2141,"")</f>
        <v>1.2692708333333333</v>
      </c>
      <c r="Q2141" s="19">
        <v>3</v>
      </c>
      <c r="R2141" s="19">
        <v>27</v>
      </c>
      <c r="S2141" s="15">
        <f>IFERROR((R2141-Q2141)/Q2141,"")</f>
        <v>8</v>
      </c>
      <c r="T2141" s="19">
        <v>9</v>
      </c>
      <c r="U2141" s="15">
        <f>IFERROR(R2141/T2141,"")</f>
        <v>3</v>
      </c>
      <c r="V2141" s="19">
        <v>13</v>
      </c>
      <c r="W2141" s="19">
        <v>16</v>
      </c>
      <c r="X2141" s="15">
        <f>IFERROR((W2141-V2141)/V2141,"")</f>
        <v>0.23076923076923078</v>
      </c>
      <c r="Y2141" s="18">
        <v>0</v>
      </c>
      <c r="Z2141" s="18">
        <v>0</v>
      </c>
      <c r="AA2141" s="18">
        <v>0</v>
      </c>
      <c r="AB2141" s="18">
        <v>0</v>
      </c>
      <c r="AC2141" s="18">
        <v>0</v>
      </c>
      <c r="AD2141" s="18">
        <v>0</v>
      </c>
      <c r="AE2141" s="18">
        <v>0</v>
      </c>
      <c r="AF2141" s="18">
        <v>0</v>
      </c>
      <c r="AG2141" s="18">
        <v>0</v>
      </c>
      <c r="AH2141" s="18">
        <v>0</v>
      </c>
      <c r="AI2141" s="18">
        <v>8714</v>
      </c>
      <c r="AJ2141" s="18">
        <v>0</v>
      </c>
      <c r="AK2141" s="23">
        <f>SUM(Y2141:AJ2141)</f>
        <v>8714</v>
      </c>
      <c r="AL2141" s="23">
        <f>MAX(Y2141:AJ2141)</f>
        <v>8714</v>
      </c>
      <c r="AM2141">
        <f>COUNTIF(Y2141:AJ2141,"&gt;1")</f>
        <v>1</v>
      </c>
    </row>
    <row r="2142" spans="1:39" ht="15.75" x14ac:dyDescent="0.25">
      <c r="A2142" s="21" t="s">
        <v>2618</v>
      </c>
      <c r="B2142" s="21" t="s">
        <v>1519</v>
      </c>
      <c r="C2142" s="21">
        <v>61838884</v>
      </c>
      <c r="D2142" s="25" t="s">
        <v>3346</v>
      </c>
      <c r="E2142" s="21" t="s">
        <v>1642</v>
      </c>
      <c r="F2142" s="21" t="s">
        <v>263</v>
      </c>
      <c r="G2142" s="21" t="s">
        <v>379</v>
      </c>
      <c r="H2142" s="25" t="s">
        <v>72</v>
      </c>
      <c r="I2142" s="21" t="s">
        <v>21</v>
      </c>
      <c r="J2142" s="21" t="s">
        <v>21</v>
      </c>
      <c r="K2142" s="38">
        <v>46185</v>
      </c>
      <c r="L2142" s="38">
        <v>46238</v>
      </c>
      <c r="M2142" s="39" t="s">
        <v>18</v>
      </c>
      <c r="N2142" s="18">
        <v>0</v>
      </c>
      <c r="O2142" s="18">
        <v>3904</v>
      </c>
      <c r="P2142" s="15" t="str">
        <f>IFERROR((O2142-N2142)/N2142,"")</f>
        <v/>
      </c>
      <c r="Q2142" s="19">
        <v>0</v>
      </c>
      <c r="R2142" s="19">
        <v>1</v>
      </c>
      <c r="S2142" s="15" t="str">
        <f>IFERROR((R2142-Q2142)/Q2142,"")</f>
        <v/>
      </c>
      <c r="T2142" s="19" t="s">
        <v>1610</v>
      </c>
      <c r="U2142" s="15" t="str">
        <f>IFERROR(R2142/T2142,"")</f>
        <v/>
      </c>
      <c r="V2142" s="19">
        <v>0</v>
      </c>
      <c r="W2142" s="19">
        <v>17</v>
      </c>
      <c r="X2142" s="15" t="str">
        <f>IFERROR((W2142-V2142)/V2142,"")</f>
        <v/>
      </c>
      <c r="Y2142" s="18">
        <v>0</v>
      </c>
      <c r="Z2142" s="18">
        <v>0</v>
      </c>
      <c r="AA2142" s="18">
        <v>0</v>
      </c>
      <c r="AB2142" s="18">
        <v>0</v>
      </c>
      <c r="AC2142" s="18">
        <v>0</v>
      </c>
      <c r="AD2142" s="18">
        <v>0</v>
      </c>
      <c r="AE2142" s="18">
        <v>0</v>
      </c>
      <c r="AF2142" s="18">
        <v>0</v>
      </c>
      <c r="AG2142" s="18">
        <v>0</v>
      </c>
      <c r="AH2142" s="18">
        <v>64</v>
      </c>
      <c r="AI2142" s="18">
        <v>3840</v>
      </c>
      <c r="AJ2142" s="18">
        <v>0</v>
      </c>
      <c r="AK2142" s="23">
        <f>SUM(Y2142:AJ2142)</f>
        <v>3904</v>
      </c>
      <c r="AL2142" s="23">
        <f>MAX(Y2142:AJ2142)</f>
        <v>3840</v>
      </c>
      <c r="AM2142">
        <f>COUNTIF(Y2142:AJ2142,"&gt;1")</f>
        <v>2</v>
      </c>
    </row>
    <row r="2143" spans="1:39" ht="15.75" x14ac:dyDescent="0.25">
      <c r="A2143" s="21" t="s">
        <v>204</v>
      </c>
      <c r="B2143" s="21" t="s">
        <v>1520</v>
      </c>
      <c r="C2143" s="21">
        <v>61838884</v>
      </c>
      <c r="D2143" s="25">
        <v>502834</v>
      </c>
      <c r="E2143" s="21" t="s">
        <v>1642</v>
      </c>
      <c r="F2143" s="21" t="s">
        <v>263</v>
      </c>
      <c r="G2143" s="21" t="s">
        <v>151</v>
      </c>
      <c r="H2143" s="25" t="s">
        <v>77</v>
      </c>
      <c r="I2143" s="21" t="s">
        <v>67</v>
      </c>
      <c r="J2143" s="21" t="s">
        <v>68</v>
      </c>
      <c r="K2143" s="38">
        <v>46064</v>
      </c>
      <c r="L2143" s="38">
        <v>46226</v>
      </c>
      <c r="M2143" s="39" t="s">
        <v>18</v>
      </c>
      <c r="N2143" s="18">
        <v>0</v>
      </c>
      <c r="O2143" s="18">
        <v>0</v>
      </c>
      <c r="P2143" s="15" t="str">
        <f>IFERROR((O2143-N2143)/N2143,"")</f>
        <v/>
      </c>
      <c r="Q2143" s="19">
        <v>0</v>
      </c>
      <c r="R2143" s="19">
        <v>12</v>
      </c>
      <c r="S2143" s="15" t="str">
        <f>IFERROR((R2143-Q2143)/Q2143,"")</f>
        <v/>
      </c>
      <c r="T2143" s="19" t="s">
        <v>1610</v>
      </c>
      <c r="U2143" s="15" t="str">
        <f>IFERROR(R2143/T2143,"")</f>
        <v/>
      </c>
      <c r="V2143" s="19">
        <v>8</v>
      </c>
      <c r="W2143" s="19">
        <v>8</v>
      </c>
      <c r="X2143" s="15">
        <f>IFERROR((W2143-V2143)/V2143,"")</f>
        <v>0</v>
      </c>
      <c r="Y2143" s="18">
        <v>0</v>
      </c>
      <c r="Z2143" s="18">
        <v>0</v>
      </c>
      <c r="AA2143" s="18">
        <v>1034</v>
      </c>
      <c r="AB2143" s="18">
        <v>0</v>
      </c>
      <c r="AC2143" s="18">
        <v>0</v>
      </c>
      <c r="AD2143" s="18">
        <v>3720</v>
      </c>
      <c r="AE2143" s="18">
        <v>1034</v>
      </c>
      <c r="AF2143" s="18">
        <v>0</v>
      </c>
      <c r="AG2143" s="18">
        <v>0</v>
      </c>
      <c r="AH2143" s="18">
        <v>0</v>
      </c>
      <c r="AI2143" s="18">
        <v>0</v>
      </c>
      <c r="AJ2143" s="18">
        <v>0</v>
      </c>
      <c r="AK2143" s="23">
        <f>SUM(Y2143:AJ2143)</f>
        <v>5788</v>
      </c>
      <c r="AL2143" s="23">
        <f>MAX(Y2143:AJ2143)</f>
        <v>3720</v>
      </c>
      <c r="AM2143">
        <f>COUNTIF(Y2143:AJ2143,"&gt;1")</f>
        <v>3</v>
      </c>
    </row>
    <row r="2144" spans="1:39" ht="15.75" x14ac:dyDescent="0.25">
      <c r="A2144" s="21" t="s">
        <v>204</v>
      </c>
      <c r="B2144" s="21" t="s">
        <v>1519</v>
      </c>
      <c r="C2144" s="21">
        <v>61838884</v>
      </c>
      <c r="D2144" s="25">
        <v>502837</v>
      </c>
      <c r="E2144" s="21" t="s">
        <v>1642</v>
      </c>
      <c r="F2144" s="21" t="s">
        <v>263</v>
      </c>
      <c r="G2144" s="21" t="s">
        <v>377</v>
      </c>
      <c r="H2144" s="25" t="s">
        <v>79</v>
      </c>
      <c r="I2144" s="21" t="s">
        <v>67</v>
      </c>
      <c r="J2144" s="21" t="s">
        <v>68</v>
      </c>
      <c r="K2144" s="38">
        <v>46220</v>
      </c>
      <c r="L2144" s="38">
        <v>46226</v>
      </c>
      <c r="M2144" s="39" t="s">
        <v>18</v>
      </c>
      <c r="N2144" s="18">
        <v>0</v>
      </c>
      <c r="O2144" s="18">
        <v>4088</v>
      </c>
      <c r="P2144" s="15" t="str">
        <f>IFERROR((O2144-N2144)/N2144,"")</f>
        <v/>
      </c>
      <c r="Q2144" s="19">
        <v>8</v>
      </c>
      <c r="R2144" s="19">
        <v>8</v>
      </c>
      <c r="S2144" s="15">
        <f>IFERROR((R2144-Q2144)/Q2144,"")</f>
        <v>0</v>
      </c>
      <c r="T2144" s="19">
        <v>13</v>
      </c>
      <c r="U2144" s="15">
        <f>IFERROR(R2144/T2144,"")</f>
        <v>0.61538461538461542</v>
      </c>
      <c r="V2144" s="19">
        <v>10</v>
      </c>
      <c r="W2144" s="19">
        <v>6</v>
      </c>
      <c r="X2144" s="15">
        <f>IFERROR((W2144-V2144)/V2144,"")</f>
        <v>-0.4</v>
      </c>
      <c r="Y2144" s="18">
        <v>0</v>
      </c>
      <c r="Z2144" s="18">
        <v>0</v>
      </c>
      <c r="AA2144" s="18">
        <v>0</v>
      </c>
      <c r="AB2144" s="18">
        <v>0</v>
      </c>
      <c r="AC2144" s="18">
        <v>0</v>
      </c>
      <c r="AD2144" s="18">
        <v>2976</v>
      </c>
      <c r="AE2144" s="18">
        <v>0</v>
      </c>
      <c r="AF2144" s="18">
        <v>0</v>
      </c>
      <c r="AG2144" s="18">
        <v>0</v>
      </c>
      <c r="AH2144" s="18">
        <v>0</v>
      </c>
      <c r="AI2144" s="18">
        <v>0</v>
      </c>
      <c r="AJ2144" s="18">
        <v>4088</v>
      </c>
      <c r="AK2144" s="23">
        <f>SUM(Y2144:AJ2144)</f>
        <v>7064</v>
      </c>
      <c r="AL2144" s="23">
        <f>MAX(Y2144:AJ2144)</f>
        <v>4088</v>
      </c>
      <c r="AM2144">
        <f>COUNTIF(Y2144:AJ2144,"&gt;1")</f>
        <v>2</v>
      </c>
    </row>
    <row r="2145" spans="1:39" ht="15.75" x14ac:dyDescent="0.25">
      <c r="A2145" s="21"/>
      <c r="B2145" s="21" t="s">
        <v>1519</v>
      </c>
      <c r="C2145" s="21">
        <v>61838884</v>
      </c>
      <c r="D2145" s="25">
        <v>100706</v>
      </c>
      <c r="E2145" s="21" t="s">
        <v>1642</v>
      </c>
      <c r="F2145" s="21" t="s">
        <v>263</v>
      </c>
      <c r="G2145" s="21" t="s">
        <v>238</v>
      </c>
      <c r="H2145" s="25" t="s">
        <v>20</v>
      </c>
      <c r="I2145" s="21" t="s">
        <v>67</v>
      </c>
      <c r="J2145" s="21" t="s">
        <v>68</v>
      </c>
      <c r="K2145" s="38">
        <v>46008</v>
      </c>
      <c r="L2145" s="38">
        <v>46174</v>
      </c>
      <c r="M2145" s="39" t="s">
        <v>53</v>
      </c>
      <c r="N2145" s="18">
        <v>4474.08</v>
      </c>
      <c r="O2145" s="18">
        <v>0</v>
      </c>
      <c r="P2145" s="15">
        <f>IFERROR((O2145-N2145)/N2145,"")</f>
        <v>-1</v>
      </c>
      <c r="Q2145" s="19">
        <v>8</v>
      </c>
      <c r="R2145" s="19">
        <v>2</v>
      </c>
      <c r="S2145" s="15">
        <f>IFERROR((R2145-Q2145)/Q2145,"")</f>
        <v>-0.75</v>
      </c>
      <c r="T2145" s="19">
        <v>105</v>
      </c>
      <c r="U2145" s="15">
        <f>IFERROR(R2145/T2145,"")</f>
        <v>1.9047619047619049E-2</v>
      </c>
      <c r="V2145" s="19">
        <v>11</v>
      </c>
      <c r="W2145" s="19">
        <v>2</v>
      </c>
      <c r="X2145" s="15">
        <f>IFERROR((W2145-V2145)/V2145,"")</f>
        <v>-0.81818181818181823</v>
      </c>
      <c r="Y2145" s="18">
        <v>0</v>
      </c>
      <c r="Z2145" s="18">
        <v>0</v>
      </c>
      <c r="AA2145" s="18">
        <v>0</v>
      </c>
      <c r="AB2145" s="18">
        <v>0</v>
      </c>
      <c r="AC2145" s="18">
        <v>3600</v>
      </c>
      <c r="AD2145" s="18">
        <v>0</v>
      </c>
      <c r="AE2145" s="18">
        <v>0</v>
      </c>
      <c r="AF2145" s="18">
        <v>0</v>
      </c>
      <c r="AG2145" s="18">
        <v>0</v>
      </c>
      <c r="AH2145" s="18">
        <v>0</v>
      </c>
      <c r="AI2145" s="18">
        <v>0</v>
      </c>
      <c r="AJ2145" s="18">
        <v>0</v>
      </c>
      <c r="AK2145" s="23">
        <f>SUM(Y2145:AJ2145)</f>
        <v>3600</v>
      </c>
      <c r="AL2145" s="23">
        <f>MAX(Y2145:AJ2145)</f>
        <v>3600</v>
      </c>
      <c r="AM2145">
        <f>COUNTIF(Y2145:AJ2145,"&gt;1")</f>
        <v>1</v>
      </c>
    </row>
    <row r="2146" spans="1:39" ht="15.75" x14ac:dyDescent="0.25">
      <c r="A2146" s="21" t="s">
        <v>204</v>
      </c>
      <c r="B2146" s="21" t="s">
        <v>1520</v>
      </c>
      <c r="C2146" s="21">
        <v>61838884</v>
      </c>
      <c r="D2146" s="25">
        <v>101224</v>
      </c>
      <c r="E2146" s="21" t="s">
        <v>1642</v>
      </c>
      <c r="F2146" s="21" t="s">
        <v>263</v>
      </c>
      <c r="G2146" s="21" t="s">
        <v>78</v>
      </c>
      <c r="H2146" s="25" t="s">
        <v>79</v>
      </c>
      <c r="I2146" s="21" t="s">
        <v>67</v>
      </c>
      <c r="J2146" s="21" t="s">
        <v>68</v>
      </c>
      <c r="K2146" s="38">
        <v>45755</v>
      </c>
      <c r="L2146" s="38">
        <v>46126</v>
      </c>
      <c r="M2146" s="39" t="s">
        <v>53</v>
      </c>
      <c r="N2146" s="18">
        <v>18048</v>
      </c>
      <c r="O2146" s="18">
        <v>0</v>
      </c>
      <c r="P2146" s="15">
        <f>IFERROR((O2146-N2146)/N2146,"")</f>
        <v>-1</v>
      </c>
      <c r="Q2146" s="19">
        <v>81</v>
      </c>
      <c r="R2146" s="19">
        <v>65</v>
      </c>
      <c r="S2146" s="15">
        <f>IFERROR((R2146-Q2146)/Q2146,"")</f>
        <v>-0.19753086419753085</v>
      </c>
      <c r="T2146" s="19">
        <v>748</v>
      </c>
      <c r="U2146" s="15">
        <f>IFERROR(R2146/T2146,"")</f>
        <v>8.6898395721925134E-2</v>
      </c>
      <c r="V2146" s="19">
        <v>66</v>
      </c>
      <c r="W2146" s="19">
        <v>39</v>
      </c>
      <c r="X2146" s="15">
        <f>IFERROR((W2146-V2146)/V2146,"")</f>
        <v>-0.40909090909090912</v>
      </c>
      <c r="Y2146" s="18" t="s">
        <v>1610</v>
      </c>
      <c r="Z2146" s="18" t="s">
        <v>1610</v>
      </c>
      <c r="AA2146" s="18" t="s">
        <v>1610</v>
      </c>
      <c r="AB2146" s="18" t="s">
        <v>1610</v>
      </c>
      <c r="AC2146" s="18" t="s">
        <v>1610</v>
      </c>
      <c r="AD2146" s="18" t="s">
        <v>1610</v>
      </c>
      <c r="AE2146" s="18" t="s">
        <v>1610</v>
      </c>
      <c r="AF2146" s="18" t="s">
        <v>1610</v>
      </c>
      <c r="AG2146" s="18" t="s">
        <v>1610</v>
      </c>
      <c r="AH2146" s="18" t="s">
        <v>1610</v>
      </c>
      <c r="AI2146" s="18" t="s">
        <v>1610</v>
      </c>
      <c r="AJ2146" s="18" t="s">
        <v>1610</v>
      </c>
      <c r="AK2146" s="23">
        <f>SUM(Y2146:AJ2146)</f>
        <v>0</v>
      </c>
      <c r="AL2146" s="23">
        <f>MAX(Y2146:AJ2146)</f>
        <v>0</v>
      </c>
      <c r="AM2146">
        <f>COUNTIF(Y2146:AJ2146,"&gt;1")</f>
        <v>0</v>
      </c>
    </row>
    <row r="2147" spans="1:39" ht="15.75" x14ac:dyDescent="0.25">
      <c r="A2147" s="21"/>
      <c r="B2147" s="21" t="s">
        <v>1520</v>
      </c>
      <c r="C2147" s="21">
        <v>61923017</v>
      </c>
      <c r="D2147" s="25">
        <v>100126</v>
      </c>
      <c r="E2147" s="21" t="s">
        <v>24</v>
      </c>
      <c r="F2147" s="21" t="s">
        <v>2459</v>
      </c>
      <c r="G2147" s="21" t="s">
        <v>87</v>
      </c>
      <c r="H2147" s="25" t="s">
        <v>20</v>
      </c>
      <c r="I2147" s="21" t="s">
        <v>88</v>
      </c>
      <c r="J2147" s="21" t="s">
        <v>89</v>
      </c>
      <c r="K2147" s="38">
        <v>46050</v>
      </c>
      <c r="L2147" s="38">
        <v>46106</v>
      </c>
      <c r="M2147" s="39" t="s">
        <v>53</v>
      </c>
      <c r="N2147" s="18">
        <v>0</v>
      </c>
      <c r="O2147" s="18">
        <v>0</v>
      </c>
      <c r="P2147" s="15" t="str">
        <f>IFERROR((O2147-N2147)/N2147,"")</f>
        <v/>
      </c>
      <c r="Q2147" s="19">
        <v>6</v>
      </c>
      <c r="R2147" s="19">
        <v>0</v>
      </c>
      <c r="S2147" s="15">
        <f>IFERROR((R2147-Q2147)/Q2147,"")</f>
        <v>-1</v>
      </c>
      <c r="T2147" s="19">
        <v>1</v>
      </c>
      <c r="U2147" s="15">
        <f>IFERROR(R2147/T2147,"")</f>
        <v>0</v>
      </c>
      <c r="V2147" s="19">
        <v>1</v>
      </c>
      <c r="W2147" s="19">
        <v>0</v>
      </c>
      <c r="X2147" s="15">
        <f>IFERROR((W2147-V2147)/V2147,"")</f>
        <v>-1</v>
      </c>
      <c r="Y2147" s="18">
        <v>3945</v>
      </c>
      <c r="Z2147" s="18">
        <v>0</v>
      </c>
      <c r="AA2147" s="18">
        <v>0</v>
      </c>
      <c r="AB2147" s="18">
        <v>0</v>
      </c>
      <c r="AC2147" s="18">
        <v>0</v>
      </c>
      <c r="AD2147" s="18">
        <v>2840</v>
      </c>
      <c r="AE2147" s="18">
        <v>0</v>
      </c>
      <c r="AF2147" s="18">
        <v>0</v>
      </c>
      <c r="AG2147" s="18">
        <v>0</v>
      </c>
      <c r="AH2147" s="18">
        <v>0</v>
      </c>
      <c r="AI2147" s="18">
        <v>0</v>
      </c>
      <c r="AJ2147" s="18">
        <v>0</v>
      </c>
      <c r="AK2147" s="23">
        <f>SUM(Y2147:AJ2147)</f>
        <v>6785</v>
      </c>
      <c r="AL2147" s="23">
        <f>MAX(Y2147:AJ2147)</f>
        <v>3945</v>
      </c>
      <c r="AM2147">
        <f>COUNTIF(Y2147:AJ2147,"&gt;1")</f>
        <v>2</v>
      </c>
    </row>
    <row r="2148" spans="1:39" ht="15.75" x14ac:dyDescent="0.25">
      <c r="A2148" s="21" t="s">
        <v>2618</v>
      </c>
      <c r="B2148" s="21" t="s">
        <v>1520</v>
      </c>
      <c r="C2148" s="21">
        <v>62045026</v>
      </c>
      <c r="D2148" s="25">
        <v>193621</v>
      </c>
      <c r="E2148" s="21" t="s">
        <v>12</v>
      </c>
      <c r="F2148" s="21" t="s">
        <v>1868</v>
      </c>
      <c r="G2148" s="21" t="s">
        <v>1869</v>
      </c>
      <c r="H2148" s="25" t="s">
        <v>20</v>
      </c>
      <c r="I2148" s="21" t="s">
        <v>107</v>
      </c>
      <c r="J2148" s="21" t="s">
        <v>2541</v>
      </c>
      <c r="K2148" s="38">
        <v>45930</v>
      </c>
      <c r="L2148" s="38">
        <v>46183</v>
      </c>
      <c r="M2148" s="39" t="s">
        <v>53</v>
      </c>
      <c r="N2148" s="18">
        <v>0</v>
      </c>
      <c r="O2148" s="18">
        <v>0</v>
      </c>
      <c r="P2148" s="15" t="str">
        <f>IFERROR((O2148-N2148)/N2148,"")</f>
        <v/>
      </c>
      <c r="Q2148" s="19">
        <v>0</v>
      </c>
      <c r="R2148" s="19">
        <v>6</v>
      </c>
      <c r="S2148" s="15" t="str">
        <f>IFERROR((R2148-Q2148)/Q2148,"")</f>
        <v/>
      </c>
      <c r="T2148" s="19">
        <v>5</v>
      </c>
      <c r="U2148" s="15">
        <f>IFERROR(R2148/T2148,"")</f>
        <v>1.2</v>
      </c>
      <c r="V2148" s="19">
        <v>8</v>
      </c>
      <c r="W2148" s="19">
        <v>6</v>
      </c>
      <c r="X2148" s="15">
        <f>IFERROR((W2148-V2148)/V2148,"")</f>
        <v>-0.25</v>
      </c>
      <c r="Y2148" s="18">
        <v>0</v>
      </c>
      <c r="Z2148" s="18">
        <v>1620</v>
      </c>
      <c r="AA2148" s="18">
        <v>0</v>
      </c>
      <c r="AB2148" s="18">
        <v>0</v>
      </c>
      <c r="AC2148" s="18">
        <v>0</v>
      </c>
      <c r="AD2148" s="18">
        <v>0</v>
      </c>
      <c r="AE2148" s="18">
        <v>0</v>
      </c>
      <c r="AF2148" s="18">
        <v>0</v>
      </c>
      <c r="AG2148" s="18">
        <v>0</v>
      </c>
      <c r="AH2148" s="18">
        <v>0</v>
      </c>
      <c r="AI2148" s="18">
        <v>0</v>
      </c>
      <c r="AJ2148" s="18">
        <v>0</v>
      </c>
      <c r="AK2148" s="23">
        <f>SUM(Y2148:AJ2148)</f>
        <v>1620</v>
      </c>
      <c r="AL2148" s="23">
        <f>MAX(Y2148:AJ2148)</f>
        <v>1620</v>
      </c>
      <c r="AM2148">
        <f>COUNTIF(Y2148:AJ2148,"&gt;1")</f>
        <v>1</v>
      </c>
    </row>
    <row r="2149" spans="1:39" ht="15.75" x14ac:dyDescent="0.25">
      <c r="A2149" s="21" t="s">
        <v>3192</v>
      </c>
      <c r="B2149" s="21" t="s">
        <v>1520</v>
      </c>
      <c r="C2149" s="21">
        <v>62092754</v>
      </c>
      <c r="D2149" s="25">
        <v>800050</v>
      </c>
      <c r="E2149" s="21" t="s">
        <v>1575</v>
      </c>
      <c r="F2149" s="21" t="s">
        <v>2079</v>
      </c>
      <c r="G2149" s="21" t="s">
        <v>203</v>
      </c>
      <c r="H2149" s="25" t="s">
        <v>20</v>
      </c>
      <c r="I2149" s="21" t="s">
        <v>27</v>
      </c>
      <c r="J2149" s="21" t="s">
        <v>3184</v>
      </c>
      <c r="K2149" s="38">
        <v>46218</v>
      </c>
      <c r="L2149" s="38">
        <v>46238</v>
      </c>
      <c r="M2149" s="39" t="s">
        <v>18</v>
      </c>
      <c r="N2149" s="18">
        <v>70272</v>
      </c>
      <c r="O2149" s="18">
        <v>113277</v>
      </c>
      <c r="P2149" s="15">
        <f>IFERROR((O2149-N2149)/N2149,"")</f>
        <v>0.61197916666666663</v>
      </c>
      <c r="Q2149" s="19">
        <v>845</v>
      </c>
      <c r="R2149" s="19">
        <v>908</v>
      </c>
      <c r="S2149" s="15">
        <f>IFERROR((R2149-Q2149)/Q2149,"")</f>
        <v>7.4556213017751477E-2</v>
      </c>
      <c r="T2149" s="19" t="s">
        <v>1610</v>
      </c>
      <c r="U2149" s="15" t="str">
        <f>IFERROR(R2149/T2149,"")</f>
        <v/>
      </c>
      <c r="V2149" s="19">
        <v>299</v>
      </c>
      <c r="W2149" s="19">
        <v>185</v>
      </c>
      <c r="X2149" s="15">
        <f>IFERROR((W2149-V2149)/V2149,"")</f>
        <v>-0.38127090301003347</v>
      </c>
      <c r="Y2149" s="18">
        <v>60000</v>
      </c>
      <c r="Z2149" s="18">
        <v>0</v>
      </c>
      <c r="AA2149" s="18">
        <v>592</v>
      </c>
      <c r="AB2149" s="18">
        <v>51996</v>
      </c>
      <c r="AC2149" s="18">
        <v>0</v>
      </c>
      <c r="AD2149" s="18">
        <v>0</v>
      </c>
      <c r="AE2149" s="18">
        <v>0</v>
      </c>
      <c r="AF2149" s="18">
        <v>0</v>
      </c>
      <c r="AG2149" s="18">
        <v>51996</v>
      </c>
      <c r="AH2149" s="18">
        <v>9285</v>
      </c>
      <c r="AI2149" s="18">
        <v>0</v>
      </c>
      <c r="AJ2149" s="18">
        <v>51996</v>
      </c>
      <c r="AK2149" s="23">
        <f>SUM(Y2149:AJ2149)</f>
        <v>225865</v>
      </c>
      <c r="AL2149" s="23">
        <f>MAX(Y2149:AJ2149)</f>
        <v>60000</v>
      </c>
      <c r="AM2149">
        <f>COUNTIF(Y2149:AJ2149,"&gt;1")</f>
        <v>6</v>
      </c>
    </row>
    <row r="2150" spans="1:39" ht="15.75" x14ac:dyDescent="0.25">
      <c r="A2150" s="21"/>
      <c r="B2150" s="21"/>
      <c r="C2150" s="21">
        <v>62092754</v>
      </c>
      <c r="D2150" s="25">
        <v>501299</v>
      </c>
      <c r="E2150" s="21" t="s">
        <v>1575</v>
      </c>
      <c r="F2150" s="21" t="s">
        <v>2079</v>
      </c>
      <c r="G2150" s="21" t="s">
        <v>159</v>
      </c>
      <c r="H2150" s="25" t="s">
        <v>79</v>
      </c>
      <c r="I2150" s="21" t="s">
        <v>16</v>
      </c>
      <c r="J2150" s="21"/>
      <c r="K2150" s="38">
        <v>46157</v>
      </c>
      <c r="L2150" s="38">
        <v>46237</v>
      </c>
      <c r="M2150" s="39" t="s">
        <v>18</v>
      </c>
      <c r="N2150" s="18">
        <v>21207</v>
      </c>
      <c r="O2150" s="18">
        <v>10708</v>
      </c>
      <c r="P2150" s="15">
        <f>IFERROR((O2150-N2150)/N2150,"")</f>
        <v>-0.49507238176073937</v>
      </c>
      <c r="Q2150" s="19">
        <v>123</v>
      </c>
      <c r="R2150" s="19">
        <v>98</v>
      </c>
      <c r="S2150" s="15">
        <f>IFERROR((R2150-Q2150)/Q2150,"")</f>
        <v>-0.2032520325203252</v>
      </c>
      <c r="T2150" s="19" t="s">
        <v>1610</v>
      </c>
      <c r="U2150" s="15" t="str">
        <f>IFERROR(R2150/T2150,"")</f>
        <v/>
      </c>
      <c r="V2150" s="19">
        <v>37</v>
      </c>
      <c r="W2150" s="19">
        <v>15</v>
      </c>
      <c r="X2150" s="15">
        <f>IFERROR((W2150-V2150)/V2150,"")</f>
        <v>-0.59459459459459463</v>
      </c>
      <c r="Y2150" s="18">
        <v>11520</v>
      </c>
      <c r="Z2150" s="18">
        <v>0</v>
      </c>
      <c r="AA2150" s="18">
        <v>0</v>
      </c>
      <c r="AB2150" s="18">
        <v>0</v>
      </c>
      <c r="AC2150" s="18">
        <v>0</v>
      </c>
      <c r="AD2150" s="18">
        <v>0</v>
      </c>
      <c r="AE2150" s="18">
        <v>5299</v>
      </c>
      <c r="AF2150" s="18">
        <v>0</v>
      </c>
      <c r="AG2150" s="18">
        <v>0</v>
      </c>
      <c r="AH2150" s="18">
        <v>10708</v>
      </c>
      <c r="AI2150" s="18">
        <v>0</v>
      </c>
      <c r="AJ2150" s="18">
        <v>0</v>
      </c>
      <c r="AK2150" s="23">
        <f>SUM(Y2150:AJ2150)</f>
        <v>27527</v>
      </c>
      <c r="AL2150" s="23">
        <f>MAX(Y2150:AJ2150)</f>
        <v>11520</v>
      </c>
      <c r="AM2150">
        <f>COUNTIF(Y2150:AJ2150,"&gt;1")</f>
        <v>3</v>
      </c>
    </row>
    <row r="2151" spans="1:39" ht="15.75" x14ac:dyDescent="0.25">
      <c r="A2151" s="21"/>
      <c r="B2151" s="21"/>
      <c r="C2151" s="21">
        <v>62092754</v>
      </c>
      <c r="D2151" s="25">
        <v>100762</v>
      </c>
      <c r="E2151" s="21" t="s">
        <v>1575</v>
      </c>
      <c r="F2151" s="21" t="s">
        <v>2079</v>
      </c>
      <c r="G2151" s="21" t="s">
        <v>50</v>
      </c>
      <c r="H2151" s="25" t="s">
        <v>51</v>
      </c>
      <c r="I2151" s="21" t="s">
        <v>21</v>
      </c>
      <c r="J2151" s="21" t="s">
        <v>21</v>
      </c>
      <c r="K2151" s="38">
        <v>46218</v>
      </c>
      <c r="L2151" s="38">
        <v>46225</v>
      </c>
      <c r="M2151" s="39" t="s">
        <v>18</v>
      </c>
      <c r="N2151" s="18">
        <v>36908.9</v>
      </c>
      <c r="O2151" s="18">
        <v>42198</v>
      </c>
      <c r="P2151" s="15">
        <f>IFERROR((O2151-N2151)/N2151,"")</f>
        <v>0.14330148013080851</v>
      </c>
      <c r="Q2151" s="19">
        <v>513</v>
      </c>
      <c r="R2151" s="19">
        <v>1044</v>
      </c>
      <c r="S2151" s="15">
        <f>IFERROR((R2151-Q2151)/Q2151,"")</f>
        <v>1.0350877192982457</v>
      </c>
      <c r="T2151" s="19" t="s">
        <v>1610</v>
      </c>
      <c r="U2151" s="15" t="str">
        <f>IFERROR(R2151/T2151,"")</f>
        <v/>
      </c>
      <c r="V2151" s="19">
        <v>165</v>
      </c>
      <c r="W2151" s="19">
        <v>161</v>
      </c>
      <c r="X2151" s="15">
        <f>IFERROR((W2151-V2151)/V2151,"")</f>
        <v>-2.4242424242424242E-2</v>
      </c>
      <c r="Y2151" s="18">
        <v>11520</v>
      </c>
      <c r="Z2151" s="18">
        <v>11520</v>
      </c>
      <c r="AA2151" s="18">
        <v>13071</v>
      </c>
      <c r="AB2151" s="18">
        <v>14400</v>
      </c>
      <c r="AC2151" s="18">
        <v>5760</v>
      </c>
      <c r="AD2151" s="18">
        <v>14400</v>
      </c>
      <c r="AE2151" s="18">
        <v>0</v>
      </c>
      <c r="AF2151" s="18">
        <v>14400</v>
      </c>
      <c r="AG2151" s="18">
        <v>12999</v>
      </c>
      <c r="AH2151" s="18">
        <v>15951</v>
      </c>
      <c r="AI2151" s="18">
        <v>0</v>
      </c>
      <c r="AJ2151" s="18">
        <v>13248</v>
      </c>
      <c r="AK2151" s="23">
        <f>SUM(Y2151:AJ2151)</f>
        <v>127269</v>
      </c>
      <c r="AL2151" s="23">
        <f>MAX(Y2151:AJ2151)</f>
        <v>15951</v>
      </c>
      <c r="AM2151">
        <f>COUNTIF(Y2151:AJ2151,"&gt;1")</f>
        <v>10</v>
      </c>
    </row>
    <row r="2152" spans="1:39" ht="15.75" x14ac:dyDescent="0.25">
      <c r="A2152" s="21"/>
      <c r="B2152" s="21"/>
      <c r="C2152" s="21">
        <v>62092754</v>
      </c>
      <c r="D2152" s="25">
        <v>501298</v>
      </c>
      <c r="E2152" s="21" t="s">
        <v>1575</v>
      </c>
      <c r="F2152" s="21" t="s">
        <v>2079</v>
      </c>
      <c r="G2152" s="21" t="s">
        <v>1345</v>
      </c>
      <c r="H2152" s="25" t="s">
        <v>20</v>
      </c>
      <c r="I2152" s="21" t="s">
        <v>16</v>
      </c>
      <c r="J2152" s="21" t="s">
        <v>17</v>
      </c>
      <c r="K2152" s="38">
        <v>46218</v>
      </c>
      <c r="L2152" s="38">
        <v>46218</v>
      </c>
      <c r="M2152" s="39" t="s">
        <v>18</v>
      </c>
      <c r="N2152" s="18">
        <v>39866</v>
      </c>
      <c r="O2152" s="18">
        <v>48969</v>
      </c>
      <c r="P2152" s="15">
        <f>IFERROR((O2152-N2152)/N2152,"")</f>
        <v>0.22833993879496312</v>
      </c>
      <c r="Q2152" s="19">
        <v>874</v>
      </c>
      <c r="R2152" s="19">
        <v>521</v>
      </c>
      <c r="S2152" s="15">
        <f>IFERROR((R2152-Q2152)/Q2152,"")</f>
        <v>-0.40389016018306634</v>
      </c>
      <c r="T2152" s="19">
        <v>352</v>
      </c>
      <c r="U2152" s="15">
        <f>IFERROR(R2152/T2152,"")</f>
        <v>1.4801136363636365</v>
      </c>
      <c r="V2152" s="19">
        <v>233</v>
      </c>
      <c r="W2152" s="19">
        <v>121</v>
      </c>
      <c r="X2152" s="15">
        <f>IFERROR((W2152-V2152)/V2152,"")</f>
        <v>-0.48068669527896996</v>
      </c>
      <c r="Y2152" s="18">
        <v>9792</v>
      </c>
      <c r="Z2152" s="18">
        <v>9792</v>
      </c>
      <c r="AA2152" s="18">
        <v>24192</v>
      </c>
      <c r="AB2152" s="18">
        <v>0</v>
      </c>
      <c r="AC2152" s="18">
        <v>0</v>
      </c>
      <c r="AD2152" s="18">
        <v>14400</v>
      </c>
      <c r="AE2152" s="18">
        <v>0</v>
      </c>
      <c r="AF2152" s="18">
        <v>0</v>
      </c>
      <c r="AG2152" s="18">
        <v>27399</v>
      </c>
      <c r="AH2152" s="18">
        <v>8571</v>
      </c>
      <c r="AI2152" s="18">
        <v>0</v>
      </c>
      <c r="AJ2152" s="18">
        <v>12999</v>
      </c>
      <c r="AK2152" s="23">
        <f>SUM(Y2152:AJ2152)</f>
        <v>107145</v>
      </c>
      <c r="AL2152" s="23">
        <f>MAX(Y2152:AJ2152)</f>
        <v>27399</v>
      </c>
      <c r="AM2152">
        <f>COUNTIF(Y2152:AJ2152,"&gt;1")</f>
        <v>7</v>
      </c>
    </row>
    <row r="2153" spans="1:39" ht="15.75" x14ac:dyDescent="0.25">
      <c r="A2153" s="21" t="s">
        <v>2618</v>
      </c>
      <c r="B2153" s="21" t="s">
        <v>1520</v>
      </c>
      <c r="C2153" s="21">
        <v>62100581</v>
      </c>
      <c r="D2153" s="25">
        <v>194346</v>
      </c>
      <c r="E2153" s="21" t="s">
        <v>1575</v>
      </c>
      <c r="F2153" s="21" t="s">
        <v>1724</v>
      </c>
      <c r="G2153" s="21" t="s">
        <v>126</v>
      </c>
      <c r="H2153" s="25" t="s">
        <v>79</v>
      </c>
      <c r="I2153" s="21" t="s">
        <v>107</v>
      </c>
      <c r="J2153" s="21" t="s">
        <v>2541</v>
      </c>
      <c r="K2153" s="38">
        <v>45975</v>
      </c>
      <c r="L2153" s="38">
        <v>46206</v>
      </c>
      <c r="M2153" s="39" t="s">
        <v>18</v>
      </c>
      <c r="N2153" s="18">
        <v>0</v>
      </c>
      <c r="O2153" s="18">
        <v>0</v>
      </c>
      <c r="P2153" s="15" t="str">
        <f>IFERROR((O2153-N2153)/N2153,"")</f>
        <v/>
      </c>
      <c r="Q2153" s="19">
        <v>0</v>
      </c>
      <c r="R2153" s="19">
        <v>2</v>
      </c>
      <c r="S2153" s="15" t="str">
        <f>IFERROR((R2153-Q2153)/Q2153,"")</f>
        <v/>
      </c>
      <c r="T2153" s="19">
        <v>48</v>
      </c>
      <c r="U2153" s="15">
        <f>IFERROR(R2153/T2153,"")</f>
        <v>4.1666666666666664E-2</v>
      </c>
      <c r="V2153" s="19">
        <v>1</v>
      </c>
      <c r="W2153" s="19">
        <v>1</v>
      </c>
      <c r="X2153" s="15">
        <f>IFERROR((W2153-V2153)/V2153,"")</f>
        <v>0</v>
      </c>
      <c r="Y2153" s="18">
        <v>0</v>
      </c>
      <c r="Z2153" s="18">
        <v>0</v>
      </c>
      <c r="AA2153" s="18">
        <v>0</v>
      </c>
      <c r="AB2153" s="18">
        <v>1440</v>
      </c>
      <c r="AC2153" s="18">
        <v>0</v>
      </c>
      <c r="AD2153" s="18">
        <v>0</v>
      </c>
      <c r="AE2153" s="18">
        <v>0</v>
      </c>
      <c r="AF2153" s="18">
        <v>0</v>
      </c>
      <c r="AG2153" s="18">
        <v>0</v>
      </c>
      <c r="AH2153" s="18">
        <v>0</v>
      </c>
      <c r="AI2153" s="18">
        <v>0</v>
      </c>
      <c r="AJ2153" s="18">
        <v>0</v>
      </c>
      <c r="AK2153" s="23">
        <f>SUM(Y2153:AJ2153)</f>
        <v>1440</v>
      </c>
      <c r="AL2153" s="23">
        <f>MAX(Y2153:AJ2153)</f>
        <v>1440</v>
      </c>
      <c r="AM2153">
        <f>COUNTIF(Y2153:AJ2153,"&gt;1")</f>
        <v>1</v>
      </c>
    </row>
    <row r="2154" spans="1:39" ht="15.75" x14ac:dyDescent="0.25">
      <c r="A2154" s="21" t="s">
        <v>3217</v>
      </c>
      <c r="B2154" s="21" t="s">
        <v>1520</v>
      </c>
      <c r="C2154" s="21">
        <v>62306480</v>
      </c>
      <c r="D2154" s="25" t="s">
        <v>2972</v>
      </c>
      <c r="E2154" s="21" t="s">
        <v>2489</v>
      </c>
      <c r="F2154" s="21" t="s">
        <v>2973</v>
      </c>
      <c r="G2154" s="21" t="s">
        <v>131</v>
      </c>
      <c r="H2154" s="25" t="s">
        <v>132</v>
      </c>
      <c r="I2154" s="21" t="s">
        <v>21</v>
      </c>
      <c r="J2154" s="21" t="s">
        <v>21</v>
      </c>
      <c r="K2154" s="38">
        <v>46234</v>
      </c>
      <c r="L2154" s="38">
        <v>46240</v>
      </c>
      <c r="M2154" s="39" t="s">
        <v>18</v>
      </c>
      <c r="N2154" s="18">
        <v>0</v>
      </c>
      <c r="O2154" s="18">
        <v>32813</v>
      </c>
      <c r="P2154" s="15" t="str">
        <f>IFERROR((O2154-N2154)/N2154,"")</f>
        <v/>
      </c>
      <c r="Q2154" s="19">
        <v>0</v>
      </c>
      <c r="R2154" s="19">
        <v>344</v>
      </c>
      <c r="S2154" s="15" t="str">
        <f>IFERROR((R2154-Q2154)/Q2154,"")</f>
        <v/>
      </c>
      <c r="T2154" s="19" t="s">
        <v>1610</v>
      </c>
      <c r="U2154" s="15" t="str">
        <f>IFERROR(R2154/T2154,"")</f>
        <v/>
      </c>
      <c r="V2154" s="19">
        <v>43</v>
      </c>
      <c r="W2154" s="19">
        <v>55</v>
      </c>
      <c r="X2154" s="15">
        <f>IFERROR((W2154-V2154)/V2154,"")</f>
        <v>0.27906976744186046</v>
      </c>
      <c r="Y2154" s="18">
        <v>0</v>
      </c>
      <c r="Z2154" s="18">
        <v>0</v>
      </c>
      <c r="AA2154" s="18">
        <v>0</v>
      </c>
      <c r="AB2154" s="18">
        <v>0</v>
      </c>
      <c r="AC2154" s="18">
        <v>30000</v>
      </c>
      <c r="AD2154" s="18">
        <v>0</v>
      </c>
      <c r="AE2154" s="18">
        <v>0</v>
      </c>
      <c r="AF2154" s="18">
        <v>0</v>
      </c>
      <c r="AG2154" s="18">
        <v>0</v>
      </c>
      <c r="AH2154" s="18">
        <v>0</v>
      </c>
      <c r="AI2154" s="18">
        <v>22413</v>
      </c>
      <c r="AJ2154" s="18">
        <v>10400</v>
      </c>
      <c r="AK2154" s="23">
        <f>SUM(Y2154:AJ2154)</f>
        <v>62813</v>
      </c>
      <c r="AL2154" s="23">
        <f>MAX(Y2154:AJ2154)</f>
        <v>30000</v>
      </c>
      <c r="AM2154">
        <f>COUNTIF(Y2154:AJ2154,"&gt;1")</f>
        <v>3</v>
      </c>
    </row>
    <row r="2155" spans="1:39" ht="15.75" x14ac:dyDescent="0.25">
      <c r="A2155" s="21" t="s">
        <v>3217</v>
      </c>
      <c r="B2155" s="21" t="s">
        <v>1520</v>
      </c>
      <c r="C2155" s="21">
        <v>62306480</v>
      </c>
      <c r="D2155" s="25" t="s">
        <v>3152</v>
      </c>
      <c r="E2155" s="21" t="s">
        <v>2489</v>
      </c>
      <c r="F2155" s="21" t="s">
        <v>2973</v>
      </c>
      <c r="G2155" s="21" t="s">
        <v>528</v>
      </c>
      <c r="H2155" s="25" t="s">
        <v>201</v>
      </c>
      <c r="I2155" s="21" t="s">
        <v>16</v>
      </c>
      <c r="J2155" s="21" t="s">
        <v>17</v>
      </c>
      <c r="K2155" s="38">
        <v>46079</v>
      </c>
      <c r="L2155" s="38">
        <v>46240</v>
      </c>
      <c r="M2155" s="39" t="s">
        <v>18</v>
      </c>
      <c r="N2155" s="18">
        <v>0</v>
      </c>
      <c r="O2155" s="18">
        <v>0</v>
      </c>
      <c r="P2155" s="15" t="str">
        <f>IFERROR((O2155-N2155)/N2155,"")</f>
        <v/>
      </c>
      <c r="Q2155" s="19">
        <v>0</v>
      </c>
      <c r="R2155" s="19">
        <v>99</v>
      </c>
      <c r="S2155" s="15" t="str">
        <f>IFERROR((R2155-Q2155)/Q2155,"")</f>
        <v/>
      </c>
      <c r="T2155" s="19" t="s">
        <v>1610</v>
      </c>
      <c r="U2155" s="15" t="str">
        <f>IFERROR(R2155/T2155,"")</f>
        <v/>
      </c>
      <c r="V2155" s="19">
        <v>5</v>
      </c>
      <c r="W2155" s="19">
        <v>12</v>
      </c>
      <c r="X2155" s="15">
        <f>IFERROR((W2155-V2155)/V2155,"")</f>
        <v>1.4</v>
      </c>
      <c r="Y2155" s="18">
        <v>0</v>
      </c>
      <c r="Z2155" s="18">
        <v>0</v>
      </c>
      <c r="AA2155" s="18">
        <v>0</v>
      </c>
      <c r="AB2155" s="18">
        <v>0</v>
      </c>
      <c r="AC2155" s="18">
        <v>0</v>
      </c>
      <c r="AD2155" s="18">
        <v>0</v>
      </c>
      <c r="AE2155" s="18">
        <v>9200</v>
      </c>
      <c r="AF2155" s="18">
        <v>0</v>
      </c>
      <c r="AG2155" s="18">
        <v>0</v>
      </c>
      <c r="AH2155" s="18">
        <v>0</v>
      </c>
      <c r="AI2155" s="18">
        <v>0</v>
      </c>
      <c r="AJ2155" s="18">
        <v>0</v>
      </c>
      <c r="AK2155" s="23">
        <f>SUM(Y2155:AJ2155)</f>
        <v>9200</v>
      </c>
      <c r="AL2155" s="23">
        <f>MAX(Y2155:AJ2155)</f>
        <v>9200</v>
      </c>
      <c r="AM2155">
        <f>COUNTIF(Y2155:AJ2155,"&gt;1")</f>
        <v>1</v>
      </c>
    </row>
    <row r="2156" spans="1:39" ht="15.75" x14ac:dyDescent="0.25">
      <c r="A2156" s="21" t="s">
        <v>3217</v>
      </c>
      <c r="B2156" s="21" t="s">
        <v>1520</v>
      </c>
      <c r="C2156" s="21">
        <v>62306480</v>
      </c>
      <c r="D2156" s="25" t="s">
        <v>3078</v>
      </c>
      <c r="E2156" s="21" t="s">
        <v>2489</v>
      </c>
      <c r="F2156" s="21" t="s">
        <v>2973</v>
      </c>
      <c r="G2156" s="21" t="s">
        <v>698</v>
      </c>
      <c r="H2156" s="25" t="s">
        <v>132</v>
      </c>
      <c r="I2156" s="21" t="s">
        <v>16</v>
      </c>
      <c r="J2156" s="21" t="s">
        <v>17</v>
      </c>
      <c r="K2156" s="38">
        <v>46225</v>
      </c>
      <c r="L2156" s="38">
        <v>46240</v>
      </c>
      <c r="M2156" s="39" t="s">
        <v>18</v>
      </c>
      <c r="N2156" s="18">
        <v>0</v>
      </c>
      <c r="O2156" s="18">
        <v>12601</v>
      </c>
      <c r="P2156" s="15" t="str">
        <f>IFERROR((O2156-N2156)/N2156,"")</f>
        <v/>
      </c>
      <c r="Q2156" s="19">
        <v>0</v>
      </c>
      <c r="R2156" s="19">
        <v>234</v>
      </c>
      <c r="S2156" s="15" t="str">
        <f>IFERROR((R2156-Q2156)/Q2156,"")</f>
        <v/>
      </c>
      <c r="T2156" s="19" t="s">
        <v>1610</v>
      </c>
      <c r="U2156" s="15" t="str">
        <f>IFERROR(R2156/T2156,"")</f>
        <v/>
      </c>
      <c r="V2156" s="19">
        <v>17</v>
      </c>
      <c r="W2156" s="19">
        <v>36</v>
      </c>
      <c r="X2156" s="15">
        <f>IFERROR((W2156-V2156)/V2156,"")</f>
        <v>1.1176470588235294</v>
      </c>
      <c r="Y2156" s="18">
        <v>0</v>
      </c>
      <c r="Z2156" s="18">
        <v>0</v>
      </c>
      <c r="AA2156" s="18">
        <v>0</v>
      </c>
      <c r="AB2156" s="18">
        <v>0</v>
      </c>
      <c r="AC2156" s="18">
        <v>0</v>
      </c>
      <c r="AD2156" s="18">
        <v>0</v>
      </c>
      <c r="AE2156" s="18">
        <v>0</v>
      </c>
      <c r="AF2156" s="18">
        <v>10000</v>
      </c>
      <c r="AG2156" s="18">
        <v>0</v>
      </c>
      <c r="AH2156" s="18">
        <v>0</v>
      </c>
      <c r="AI2156" s="18">
        <v>0</v>
      </c>
      <c r="AJ2156" s="18">
        <v>12601</v>
      </c>
      <c r="AK2156" s="23">
        <f>SUM(Y2156:AJ2156)</f>
        <v>22601</v>
      </c>
      <c r="AL2156" s="23">
        <f>MAX(Y2156:AJ2156)</f>
        <v>12601</v>
      </c>
      <c r="AM2156">
        <f>COUNTIF(Y2156:AJ2156,"&gt;1")</f>
        <v>2</v>
      </c>
    </row>
    <row r="2157" spans="1:39" ht="15.75" x14ac:dyDescent="0.25">
      <c r="A2157" s="21" t="s">
        <v>3217</v>
      </c>
      <c r="B2157" s="21" t="s">
        <v>1520</v>
      </c>
      <c r="C2157" s="21">
        <v>62306480</v>
      </c>
      <c r="D2157" s="25" t="s">
        <v>3153</v>
      </c>
      <c r="E2157" s="21" t="s">
        <v>2489</v>
      </c>
      <c r="F2157" s="21" t="s">
        <v>2973</v>
      </c>
      <c r="G2157" s="21" t="s">
        <v>468</v>
      </c>
      <c r="H2157" s="25" t="s">
        <v>201</v>
      </c>
      <c r="I2157" s="21" t="s">
        <v>16</v>
      </c>
      <c r="J2157" s="21" t="s">
        <v>17</v>
      </c>
      <c r="K2157" s="38">
        <v>46197</v>
      </c>
      <c r="L2157" s="38">
        <v>46209</v>
      </c>
      <c r="M2157" s="39" t="s">
        <v>18</v>
      </c>
      <c r="N2157" s="18">
        <v>0</v>
      </c>
      <c r="O2157" s="18">
        <v>16625</v>
      </c>
      <c r="P2157" s="15" t="str">
        <f>IFERROR((O2157-N2157)/N2157,"")</f>
        <v/>
      </c>
      <c r="Q2157" s="19">
        <v>0</v>
      </c>
      <c r="R2157" s="19">
        <v>258</v>
      </c>
      <c r="S2157" s="15" t="str">
        <f>IFERROR((R2157-Q2157)/Q2157,"")</f>
        <v/>
      </c>
      <c r="T2157" s="19" t="s">
        <v>1610</v>
      </c>
      <c r="U2157" s="15" t="str">
        <f>IFERROR(R2157/T2157,"")</f>
        <v/>
      </c>
      <c r="V2157" s="19">
        <v>16</v>
      </c>
      <c r="W2157" s="19">
        <v>46</v>
      </c>
      <c r="X2157" s="15">
        <f>IFERROR((W2157-V2157)/V2157,"")</f>
        <v>1.875</v>
      </c>
      <c r="Y2157" s="18">
        <v>0</v>
      </c>
      <c r="Z2157" s="18">
        <v>0</v>
      </c>
      <c r="AA2157" s="18">
        <v>0</v>
      </c>
      <c r="AB2157" s="18">
        <v>0</v>
      </c>
      <c r="AC2157" s="18">
        <v>0</v>
      </c>
      <c r="AD2157" s="18">
        <v>0</v>
      </c>
      <c r="AE2157" s="18">
        <v>9200</v>
      </c>
      <c r="AF2157" s="18">
        <v>0</v>
      </c>
      <c r="AG2157" s="18">
        <v>8313</v>
      </c>
      <c r="AH2157" s="18">
        <v>0</v>
      </c>
      <c r="AI2157" s="18">
        <v>8313</v>
      </c>
      <c r="AJ2157" s="18">
        <v>0</v>
      </c>
      <c r="AK2157" s="23">
        <f>SUM(Y2157:AJ2157)</f>
        <v>25826</v>
      </c>
      <c r="AL2157" s="23">
        <f>MAX(Y2157:AJ2157)</f>
        <v>9200</v>
      </c>
      <c r="AM2157">
        <f>COUNTIF(Y2157:AJ2157,"&gt;1")</f>
        <v>3</v>
      </c>
    </row>
    <row r="2158" spans="1:39" ht="15.75" x14ac:dyDescent="0.25">
      <c r="A2158" s="21" t="s">
        <v>3217</v>
      </c>
      <c r="B2158" s="21" t="s">
        <v>1520</v>
      </c>
      <c r="C2158" s="21">
        <v>62306480</v>
      </c>
      <c r="D2158" s="25" t="s">
        <v>2974</v>
      </c>
      <c r="E2158" s="21" t="s">
        <v>2489</v>
      </c>
      <c r="F2158" s="21" t="s">
        <v>2973</v>
      </c>
      <c r="G2158" s="21" t="s">
        <v>363</v>
      </c>
      <c r="H2158" s="25" t="s">
        <v>145</v>
      </c>
      <c r="I2158" s="21" t="s">
        <v>16</v>
      </c>
      <c r="J2158" s="21" t="s">
        <v>17</v>
      </c>
      <c r="K2158" s="38">
        <v>46002</v>
      </c>
      <c r="L2158" s="38">
        <v>46104</v>
      </c>
      <c r="M2158" s="39" t="s">
        <v>53</v>
      </c>
      <c r="N2158" s="18" t="s">
        <v>1610</v>
      </c>
      <c r="O2158" s="18" t="s">
        <v>1610</v>
      </c>
      <c r="P2158" s="15" t="str">
        <f>IFERROR((O2158-N2158)/N2158,"")</f>
        <v/>
      </c>
      <c r="Q2158" s="19" t="s">
        <v>1610</v>
      </c>
      <c r="R2158" s="19" t="s">
        <v>1610</v>
      </c>
      <c r="S2158" s="15" t="str">
        <f>IFERROR((R2158-Q2158)/Q2158,"")</f>
        <v/>
      </c>
      <c r="T2158" s="19" t="s">
        <v>1610</v>
      </c>
      <c r="U2158" s="15" t="str">
        <f>IFERROR(R2158/T2158,"")</f>
        <v/>
      </c>
      <c r="V2158" s="19">
        <v>14</v>
      </c>
      <c r="W2158" s="19">
        <v>0</v>
      </c>
      <c r="X2158" s="15">
        <f>IFERROR((W2158-V2158)/V2158,"")</f>
        <v>-1</v>
      </c>
      <c r="Y2158" s="18">
        <v>0</v>
      </c>
      <c r="Z2158" s="18">
        <v>0</v>
      </c>
      <c r="AA2158" s="18">
        <v>0</v>
      </c>
      <c r="AB2158" s="18">
        <v>0</v>
      </c>
      <c r="AC2158" s="18">
        <v>10000</v>
      </c>
      <c r="AD2158" s="18">
        <v>0</v>
      </c>
      <c r="AE2158" s="18">
        <v>0</v>
      </c>
      <c r="AF2158" s="18">
        <v>0</v>
      </c>
      <c r="AG2158" s="18">
        <v>0</v>
      </c>
      <c r="AH2158" s="18">
        <v>0</v>
      </c>
      <c r="AI2158" s="18">
        <v>0</v>
      </c>
      <c r="AJ2158" s="18">
        <v>0</v>
      </c>
      <c r="AK2158" s="23">
        <f>SUM(Y2158:AJ2158)</f>
        <v>10000</v>
      </c>
      <c r="AL2158" s="23">
        <f>MAX(Y2158:AJ2158)</f>
        <v>10000</v>
      </c>
      <c r="AM2158">
        <f>COUNTIF(Y2158:AJ2158,"&gt;1")</f>
        <v>1</v>
      </c>
    </row>
    <row r="2159" spans="1:39" ht="15.75" x14ac:dyDescent="0.25">
      <c r="A2159" s="21" t="s">
        <v>2618</v>
      </c>
      <c r="B2159" s="21" t="s">
        <v>1519</v>
      </c>
      <c r="C2159" s="21">
        <v>63236628</v>
      </c>
      <c r="D2159" s="25" t="s">
        <v>3274</v>
      </c>
      <c r="E2159" s="21" t="s">
        <v>24</v>
      </c>
      <c r="F2159" s="21" t="s">
        <v>3275</v>
      </c>
      <c r="G2159" s="21" t="s">
        <v>3276</v>
      </c>
      <c r="H2159" s="25" t="s">
        <v>20</v>
      </c>
      <c r="I2159" s="21" t="s">
        <v>21</v>
      </c>
      <c r="J2159" s="21" t="s">
        <v>21</v>
      </c>
      <c r="K2159" s="38">
        <v>46238</v>
      </c>
      <c r="L2159" s="38">
        <v>46240</v>
      </c>
      <c r="M2159" s="39" t="s">
        <v>18</v>
      </c>
      <c r="N2159" s="18">
        <v>0</v>
      </c>
      <c r="O2159" s="18">
        <v>4685</v>
      </c>
      <c r="P2159" s="15" t="str">
        <f>IFERROR((O2159-N2159)/N2159,"")</f>
        <v/>
      </c>
      <c r="Q2159" s="19">
        <v>0</v>
      </c>
      <c r="R2159" s="19">
        <v>55</v>
      </c>
      <c r="S2159" s="15" t="str">
        <f>IFERROR((R2159-Q2159)/Q2159,"")</f>
        <v/>
      </c>
      <c r="T2159" s="19" t="s">
        <v>1610</v>
      </c>
      <c r="U2159" s="15" t="str">
        <f>IFERROR(R2159/T2159,"")</f>
        <v/>
      </c>
      <c r="V2159" s="19">
        <v>0</v>
      </c>
      <c r="W2159" s="19">
        <v>45</v>
      </c>
      <c r="X2159" s="15" t="str">
        <f>IFERROR((W2159-V2159)/V2159,"")</f>
        <v/>
      </c>
      <c r="Y2159" s="18">
        <v>0</v>
      </c>
      <c r="Z2159" s="18">
        <v>0</v>
      </c>
      <c r="AA2159" s="18">
        <v>0</v>
      </c>
      <c r="AB2159" s="18">
        <v>0</v>
      </c>
      <c r="AC2159" s="18">
        <v>0</v>
      </c>
      <c r="AD2159" s="18">
        <v>0</v>
      </c>
      <c r="AE2159" s="18">
        <v>0</v>
      </c>
      <c r="AF2159" s="18">
        <v>0</v>
      </c>
      <c r="AG2159" s="18">
        <v>2040</v>
      </c>
      <c r="AH2159" s="18">
        <v>0</v>
      </c>
      <c r="AI2159" s="18">
        <v>2645</v>
      </c>
      <c r="AJ2159" s="18">
        <v>0</v>
      </c>
      <c r="AK2159" s="23">
        <f>SUM(Y2159:AJ2159)</f>
        <v>4685</v>
      </c>
      <c r="AL2159" s="23">
        <f>MAX(Y2159:AJ2159)</f>
        <v>2645</v>
      </c>
      <c r="AM2159">
        <f>COUNTIF(Y2159:AJ2159,"&gt;1")</f>
        <v>2</v>
      </c>
    </row>
    <row r="2160" spans="1:39" ht="15.75" x14ac:dyDescent="0.25">
      <c r="A2160" s="21" t="s">
        <v>2618</v>
      </c>
      <c r="B2160" s="21" t="s">
        <v>1520</v>
      </c>
      <c r="C2160" s="21">
        <v>63700553</v>
      </c>
      <c r="D2160" s="25" t="s">
        <v>3049</v>
      </c>
      <c r="E2160" s="21" t="s">
        <v>2489</v>
      </c>
      <c r="F2160" s="21" t="s">
        <v>3050</v>
      </c>
      <c r="G2160" s="21" t="s">
        <v>3051</v>
      </c>
      <c r="H2160" s="25" t="s">
        <v>190</v>
      </c>
      <c r="I2160" s="21" t="s">
        <v>85</v>
      </c>
      <c r="J2160" s="21" t="s">
        <v>86</v>
      </c>
      <c r="K2160" s="38">
        <v>46111</v>
      </c>
      <c r="L2160" s="38"/>
      <c r="M2160" s="39" t="s">
        <v>22</v>
      </c>
      <c r="N2160" s="18" t="s">
        <v>1610</v>
      </c>
      <c r="O2160" s="18" t="s">
        <v>1610</v>
      </c>
      <c r="P2160" s="15" t="str">
        <f>IFERROR((O2160-N2160)/N2160,"")</f>
        <v/>
      </c>
      <c r="Q2160" s="19" t="s">
        <v>1610</v>
      </c>
      <c r="R2160" s="19" t="s">
        <v>1610</v>
      </c>
      <c r="S2160" s="15" t="str">
        <f>IFERROR((R2160-Q2160)/Q2160,"")</f>
        <v/>
      </c>
      <c r="T2160" s="19" t="s">
        <v>1610</v>
      </c>
      <c r="U2160" s="15" t="str">
        <f>IFERROR(R2160/T2160,"")</f>
        <v/>
      </c>
      <c r="V2160" s="19" t="s">
        <v>1610</v>
      </c>
      <c r="W2160" s="19" t="s">
        <v>1610</v>
      </c>
      <c r="X2160" s="15" t="str">
        <f>IFERROR((W2160-V2160)/V2160,"")</f>
        <v/>
      </c>
      <c r="Y2160" s="18">
        <v>0</v>
      </c>
      <c r="Z2160" s="18">
        <v>0</v>
      </c>
      <c r="AA2160" s="18">
        <v>0</v>
      </c>
      <c r="AB2160" s="18">
        <v>0</v>
      </c>
      <c r="AC2160" s="18">
        <v>0</v>
      </c>
      <c r="AD2160" s="18">
        <v>0</v>
      </c>
      <c r="AE2160" s="18">
        <v>0</v>
      </c>
      <c r="AF2160" s="18">
        <v>14033</v>
      </c>
      <c r="AG2160" s="18">
        <v>0</v>
      </c>
      <c r="AH2160" s="18">
        <v>0</v>
      </c>
      <c r="AI2160" s="18">
        <v>0</v>
      </c>
      <c r="AJ2160" s="18">
        <v>0</v>
      </c>
      <c r="AK2160" s="23">
        <f>SUM(Y2160:AJ2160)</f>
        <v>14033</v>
      </c>
      <c r="AL2160" s="23">
        <f>MAX(Y2160:AJ2160)</f>
        <v>14033</v>
      </c>
      <c r="AM2160">
        <f>COUNTIF(Y2160:AJ2160,"&gt;1")</f>
        <v>1</v>
      </c>
    </row>
    <row r="2161" spans="1:39" ht="15.75" x14ac:dyDescent="0.25">
      <c r="A2161" s="21" t="s">
        <v>2618</v>
      </c>
      <c r="B2161" s="21" t="s">
        <v>1519</v>
      </c>
      <c r="C2161" s="21">
        <v>63970934</v>
      </c>
      <c r="D2161" s="25" t="s">
        <v>3552</v>
      </c>
      <c r="E2161" s="21" t="s">
        <v>33</v>
      </c>
      <c r="F2161" s="21" t="s">
        <v>3553</v>
      </c>
      <c r="G2161" s="21" t="s">
        <v>3554</v>
      </c>
      <c r="H2161" s="25" t="s">
        <v>121</v>
      </c>
      <c r="I2161" s="21" t="s">
        <v>16</v>
      </c>
      <c r="J2161" s="21" t="s">
        <v>17</v>
      </c>
      <c r="K2161" s="38">
        <v>46239</v>
      </c>
      <c r="L2161" s="38"/>
      <c r="M2161" s="39" t="s">
        <v>18</v>
      </c>
      <c r="N2161" s="18" t="s">
        <v>1610</v>
      </c>
      <c r="O2161" s="18" t="s">
        <v>1610</v>
      </c>
      <c r="P2161" s="15" t="str">
        <f>IFERROR((O2161-N2161)/N2161,"")</f>
        <v/>
      </c>
      <c r="Q2161" s="19" t="s">
        <v>1610</v>
      </c>
      <c r="R2161" s="19" t="s">
        <v>1610</v>
      </c>
      <c r="S2161" s="15" t="str">
        <f>IFERROR((R2161-Q2161)/Q2161,"")</f>
        <v/>
      </c>
      <c r="T2161" s="19" t="s">
        <v>1610</v>
      </c>
      <c r="U2161" s="15" t="str">
        <f>IFERROR(R2161/T2161,"")</f>
        <v/>
      </c>
      <c r="V2161" s="19" t="s">
        <v>1610</v>
      </c>
      <c r="W2161" s="19" t="s">
        <v>1610</v>
      </c>
      <c r="X2161" s="15" t="str">
        <f>IFERROR((W2161-V2161)/V2161,"")</f>
        <v/>
      </c>
      <c r="Y2161" s="18" t="s">
        <v>1610</v>
      </c>
      <c r="Z2161" s="18" t="s">
        <v>1610</v>
      </c>
      <c r="AA2161" s="18" t="s">
        <v>1610</v>
      </c>
      <c r="AB2161" s="18" t="s">
        <v>1610</v>
      </c>
      <c r="AC2161" s="18" t="s">
        <v>1610</v>
      </c>
      <c r="AD2161" s="18" t="s">
        <v>1610</v>
      </c>
      <c r="AE2161" s="18" t="s">
        <v>1610</v>
      </c>
      <c r="AF2161" s="18" t="s">
        <v>1610</v>
      </c>
      <c r="AG2161" s="18" t="s">
        <v>1610</v>
      </c>
      <c r="AH2161" s="18" t="s">
        <v>1610</v>
      </c>
      <c r="AI2161" s="18" t="s">
        <v>1610</v>
      </c>
      <c r="AJ2161" s="18" t="s">
        <v>1610</v>
      </c>
      <c r="AK2161" s="23">
        <f>SUM(Y2161:AJ2161)</f>
        <v>0</v>
      </c>
      <c r="AL2161" s="23">
        <f>MAX(Y2161:AJ2161)</f>
        <v>0</v>
      </c>
      <c r="AM2161">
        <f>COUNTIF(Y2161:AJ2161,"&gt;1")</f>
        <v>0</v>
      </c>
    </row>
    <row r="2162" spans="1:39" ht="15.75" x14ac:dyDescent="0.25">
      <c r="A2162" s="21"/>
      <c r="B2162" s="21" t="s">
        <v>1520</v>
      </c>
      <c r="C2162" s="21">
        <v>63996060</v>
      </c>
      <c r="D2162" s="25">
        <v>190674</v>
      </c>
      <c r="E2162" s="21" t="s">
        <v>24</v>
      </c>
      <c r="F2162" s="21" t="s">
        <v>568</v>
      </c>
      <c r="G2162" s="21" t="s">
        <v>109</v>
      </c>
      <c r="H2162" s="25" t="s">
        <v>20</v>
      </c>
      <c r="I2162" s="21" t="s">
        <v>21</v>
      </c>
      <c r="J2162" s="21" t="s">
        <v>21</v>
      </c>
      <c r="K2162" s="38">
        <v>45869</v>
      </c>
      <c r="L2162" s="38">
        <v>46226</v>
      </c>
      <c r="M2162" s="39" t="s">
        <v>18</v>
      </c>
      <c r="N2162" s="18">
        <v>1349.7</v>
      </c>
      <c r="O2162" s="18">
        <v>0</v>
      </c>
      <c r="P2162" s="15">
        <f>IFERROR((O2162-N2162)/N2162,"")</f>
        <v>-1</v>
      </c>
      <c r="Q2162" s="19">
        <v>128</v>
      </c>
      <c r="R2162" s="19">
        <v>253</v>
      </c>
      <c r="S2162" s="15">
        <f>IFERROR((R2162-Q2162)/Q2162,"")</f>
        <v>0.9765625</v>
      </c>
      <c r="T2162" s="19">
        <v>749</v>
      </c>
      <c r="U2162" s="15">
        <f>IFERROR(R2162/T2162,"")</f>
        <v>0.33778371161548731</v>
      </c>
      <c r="V2162" s="19">
        <v>263</v>
      </c>
      <c r="W2162" s="19">
        <v>198</v>
      </c>
      <c r="X2162" s="15">
        <f>IFERROR((W2162-V2162)/V2162,"")</f>
        <v>-0.24714828897338403</v>
      </c>
      <c r="Y2162" s="18" t="s">
        <v>1610</v>
      </c>
      <c r="Z2162" s="18" t="s">
        <v>1610</v>
      </c>
      <c r="AA2162" s="18" t="s">
        <v>1610</v>
      </c>
      <c r="AB2162" s="18" t="s">
        <v>1610</v>
      </c>
      <c r="AC2162" s="18" t="s">
        <v>1610</v>
      </c>
      <c r="AD2162" s="18" t="s">
        <v>1610</v>
      </c>
      <c r="AE2162" s="18" t="s">
        <v>1610</v>
      </c>
      <c r="AF2162" s="18" t="s">
        <v>1610</v>
      </c>
      <c r="AG2162" s="18" t="s">
        <v>1610</v>
      </c>
      <c r="AH2162" s="18" t="s">
        <v>1610</v>
      </c>
      <c r="AI2162" s="18" t="s">
        <v>1610</v>
      </c>
      <c r="AJ2162" s="18" t="s">
        <v>1610</v>
      </c>
      <c r="AK2162" s="23">
        <f>SUM(Y2162:AJ2162)</f>
        <v>0</v>
      </c>
      <c r="AL2162" s="23">
        <f>MAX(Y2162:AJ2162)</f>
        <v>0</v>
      </c>
      <c r="AM2162">
        <f>COUNTIF(Y2162:AJ2162,"&gt;1")</f>
        <v>0</v>
      </c>
    </row>
    <row r="2163" spans="1:39" ht="15.75" x14ac:dyDescent="0.25">
      <c r="A2163" s="21" t="s">
        <v>2618</v>
      </c>
      <c r="B2163" s="21" t="s">
        <v>1520</v>
      </c>
      <c r="C2163" s="21">
        <v>63998156</v>
      </c>
      <c r="D2163" s="25" t="s">
        <v>3083</v>
      </c>
      <c r="E2163" s="21" t="s">
        <v>1575</v>
      </c>
      <c r="F2163" s="21" t="s">
        <v>3084</v>
      </c>
      <c r="G2163" s="21" t="s">
        <v>30</v>
      </c>
      <c r="H2163" s="25" t="s">
        <v>31</v>
      </c>
      <c r="I2163" s="21" t="s">
        <v>21</v>
      </c>
      <c r="J2163" s="21" t="s">
        <v>21</v>
      </c>
      <c r="K2163" s="38">
        <v>46101</v>
      </c>
      <c r="L2163" s="38">
        <v>46164</v>
      </c>
      <c r="M2163" s="39" t="s">
        <v>22</v>
      </c>
      <c r="N2163" s="18">
        <v>0</v>
      </c>
      <c r="O2163" s="18">
        <v>0</v>
      </c>
      <c r="P2163" s="15" t="str">
        <f>IFERROR((O2163-N2163)/N2163,"")</f>
        <v/>
      </c>
      <c r="Q2163" s="19">
        <v>0</v>
      </c>
      <c r="R2163" s="19">
        <v>6</v>
      </c>
      <c r="S2163" s="15" t="str">
        <f>IFERROR((R2163-Q2163)/Q2163,"")</f>
        <v/>
      </c>
      <c r="T2163" s="19" t="s">
        <v>1610</v>
      </c>
      <c r="U2163" s="15" t="str">
        <f>IFERROR(R2163/T2163,"")</f>
        <v/>
      </c>
      <c r="V2163" s="19">
        <v>0</v>
      </c>
      <c r="W2163" s="19">
        <v>3</v>
      </c>
      <c r="X2163" s="15" t="str">
        <f>IFERROR((W2163-V2163)/V2163,"")</f>
        <v/>
      </c>
      <c r="Y2163" s="18">
        <v>0</v>
      </c>
      <c r="Z2163" s="18">
        <v>0</v>
      </c>
      <c r="AA2163" s="18">
        <v>0</v>
      </c>
      <c r="AB2163" s="18">
        <v>0</v>
      </c>
      <c r="AC2163" s="18">
        <v>0</v>
      </c>
      <c r="AD2163" s="18">
        <v>0</v>
      </c>
      <c r="AE2163" s="18">
        <v>0</v>
      </c>
      <c r="AF2163" s="18">
        <v>1738</v>
      </c>
      <c r="AG2163" s="18">
        <v>0</v>
      </c>
      <c r="AH2163" s="18">
        <v>0</v>
      </c>
      <c r="AI2163" s="18">
        <v>0</v>
      </c>
      <c r="AJ2163" s="18">
        <v>0</v>
      </c>
      <c r="AK2163" s="23">
        <f>SUM(Y2163:AJ2163)</f>
        <v>1738</v>
      </c>
      <c r="AL2163" s="23">
        <f>MAX(Y2163:AJ2163)</f>
        <v>1738</v>
      </c>
      <c r="AM2163">
        <f>COUNTIF(Y2163:AJ2163,"&gt;1")</f>
        <v>1</v>
      </c>
    </row>
    <row r="2164" spans="1:39" ht="15.75" x14ac:dyDescent="0.25">
      <c r="A2164" s="21" t="s">
        <v>2618</v>
      </c>
      <c r="B2164" s="21" t="s">
        <v>1519</v>
      </c>
      <c r="C2164" s="21">
        <v>64119542</v>
      </c>
      <c r="D2164" s="25" t="s">
        <v>3378</v>
      </c>
      <c r="E2164" s="21" t="s">
        <v>2933</v>
      </c>
      <c r="F2164" s="21" t="s">
        <v>3379</v>
      </c>
      <c r="G2164" s="21" t="s">
        <v>3380</v>
      </c>
      <c r="H2164" s="25" t="s">
        <v>63</v>
      </c>
      <c r="I2164" s="21" t="s">
        <v>21</v>
      </c>
      <c r="J2164" s="21" t="s">
        <v>21</v>
      </c>
      <c r="K2164" s="38">
        <v>46183</v>
      </c>
      <c r="L2164" s="38"/>
      <c r="M2164" s="39" t="s">
        <v>18</v>
      </c>
      <c r="N2164" s="18">
        <v>0</v>
      </c>
      <c r="O2164" s="18">
        <v>3307</v>
      </c>
      <c r="P2164" s="15" t="str">
        <f>IFERROR((O2164-N2164)/N2164,"")</f>
        <v/>
      </c>
      <c r="Q2164" s="19">
        <v>0</v>
      </c>
      <c r="R2164" s="19">
        <v>0</v>
      </c>
      <c r="S2164" s="15" t="str">
        <f>IFERROR((R2164-Q2164)/Q2164,"")</f>
        <v/>
      </c>
      <c r="T2164" s="19" t="s">
        <v>1610</v>
      </c>
      <c r="U2164" s="15" t="str">
        <f>IFERROR(R2164/T2164,"")</f>
        <v/>
      </c>
      <c r="V2164" s="19" t="s">
        <v>1610</v>
      </c>
      <c r="W2164" s="19" t="s">
        <v>1610</v>
      </c>
      <c r="X2164" s="15" t="str">
        <f>IFERROR((W2164-V2164)/V2164,"")</f>
        <v/>
      </c>
      <c r="Y2164" s="18">
        <v>0</v>
      </c>
      <c r="Z2164" s="18">
        <v>0</v>
      </c>
      <c r="AA2164" s="18">
        <v>0</v>
      </c>
      <c r="AB2164" s="18">
        <v>0</v>
      </c>
      <c r="AC2164" s="18">
        <v>0</v>
      </c>
      <c r="AD2164" s="18">
        <v>0</v>
      </c>
      <c r="AE2164" s="18">
        <v>0</v>
      </c>
      <c r="AF2164" s="18">
        <v>0</v>
      </c>
      <c r="AG2164" s="18">
        <v>0</v>
      </c>
      <c r="AH2164" s="18">
        <v>0</v>
      </c>
      <c r="AI2164" s="18">
        <v>3307</v>
      </c>
      <c r="AJ2164" s="18">
        <v>0</v>
      </c>
      <c r="AK2164" s="23">
        <f>SUM(Y2164:AJ2164)</f>
        <v>3307</v>
      </c>
      <c r="AL2164" s="23">
        <f>MAX(Y2164:AJ2164)</f>
        <v>3307</v>
      </c>
      <c r="AM2164">
        <f>COUNTIF(Y2164:AJ2164,"&gt;1")</f>
        <v>1</v>
      </c>
    </row>
    <row r="2165" spans="1:39" ht="15.75" x14ac:dyDescent="0.25">
      <c r="A2165" s="21" t="s">
        <v>2618</v>
      </c>
      <c r="B2165" s="21" t="s">
        <v>1520</v>
      </c>
      <c r="C2165" s="21">
        <v>64290794</v>
      </c>
      <c r="D2165" s="25">
        <v>192335</v>
      </c>
      <c r="E2165" s="21" t="s">
        <v>2933</v>
      </c>
      <c r="F2165" s="21" t="s">
        <v>754</v>
      </c>
      <c r="G2165" s="21" t="s">
        <v>35</v>
      </c>
      <c r="H2165" s="25" t="s">
        <v>15</v>
      </c>
      <c r="I2165" s="21" t="s">
        <v>21</v>
      </c>
      <c r="J2165" s="21" t="s">
        <v>21</v>
      </c>
      <c r="K2165" s="38">
        <v>46241</v>
      </c>
      <c r="L2165" s="38">
        <v>46233</v>
      </c>
      <c r="M2165" s="39" t="s">
        <v>18</v>
      </c>
      <c r="N2165" s="18">
        <v>2775</v>
      </c>
      <c r="O2165" s="18">
        <v>3420</v>
      </c>
      <c r="P2165" s="15">
        <f>IFERROR((O2165-N2165)/N2165,"")</f>
        <v>0.23243243243243245</v>
      </c>
      <c r="Q2165" s="19">
        <v>136</v>
      </c>
      <c r="R2165" s="19">
        <v>157</v>
      </c>
      <c r="S2165" s="15">
        <f>IFERROR((R2165-Q2165)/Q2165,"")</f>
        <v>0.15441176470588236</v>
      </c>
      <c r="T2165" s="19">
        <v>355</v>
      </c>
      <c r="U2165" s="15">
        <f>IFERROR(R2165/T2165,"")</f>
        <v>0.44225352112676058</v>
      </c>
      <c r="V2165" s="19">
        <v>679</v>
      </c>
      <c r="W2165" s="19">
        <v>155</v>
      </c>
      <c r="X2165" s="15">
        <f>IFERROR((W2165-V2165)/V2165,"")</f>
        <v>-0.77172312223858619</v>
      </c>
      <c r="Y2165" s="18">
        <v>0</v>
      </c>
      <c r="Z2165" s="18">
        <v>0</v>
      </c>
      <c r="AA2165" s="18">
        <v>2760</v>
      </c>
      <c r="AB2165" s="18">
        <v>0</v>
      </c>
      <c r="AC2165" s="18">
        <v>944</v>
      </c>
      <c r="AD2165" s="18">
        <v>720</v>
      </c>
      <c r="AE2165" s="18">
        <v>2760</v>
      </c>
      <c r="AF2165" s="18">
        <v>1275</v>
      </c>
      <c r="AG2165" s="18">
        <v>0</v>
      </c>
      <c r="AH2165" s="18">
        <v>0</v>
      </c>
      <c r="AI2165" s="18">
        <v>2820</v>
      </c>
      <c r="AJ2165" s="18">
        <v>600</v>
      </c>
      <c r="AK2165" s="23">
        <f>SUM(Y2165:AJ2165)</f>
        <v>11879</v>
      </c>
      <c r="AL2165" s="23">
        <f>MAX(Y2165:AJ2165)</f>
        <v>2820</v>
      </c>
      <c r="AM2165">
        <f>COUNTIF(Y2165:AJ2165,"&gt;1")</f>
        <v>7</v>
      </c>
    </row>
    <row r="2166" spans="1:39" ht="15.75" x14ac:dyDescent="0.25">
      <c r="A2166" s="21" t="s">
        <v>2618</v>
      </c>
      <c r="B2166" s="21" t="s">
        <v>1519</v>
      </c>
      <c r="C2166" s="21">
        <v>64507260</v>
      </c>
      <c r="D2166" s="25" t="s">
        <v>3441</v>
      </c>
      <c r="E2166" s="21" t="s">
        <v>1798</v>
      </c>
      <c r="F2166" s="21" t="s">
        <v>3442</v>
      </c>
      <c r="G2166" s="21" t="s">
        <v>3443</v>
      </c>
      <c r="H2166" s="25" t="s">
        <v>415</v>
      </c>
      <c r="I2166" s="21" t="s">
        <v>16</v>
      </c>
      <c r="J2166" s="21" t="s">
        <v>17</v>
      </c>
      <c r="K2166" s="38">
        <v>46199</v>
      </c>
      <c r="L2166" s="38">
        <v>46237</v>
      </c>
      <c r="M2166" s="39" t="s">
        <v>18</v>
      </c>
      <c r="N2166" s="18">
        <v>0</v>
      </c>
      <c r="O2166" s="18">
        <v>1220</v>
      </c>
      <c r="P2166" s="15" t="str">
        <f>IFERROR((O2166-N2166)/N2166,"")</f>
        <v/>
      </c>
      <c r="Q2166" s="19">
        <v>0</v>
      </c>
      <c r="R2166" s="19">
        <v>6</v>
      </c>
      <c r="S2166" s="15" t="str">
        <f>IFERROR((R2166-Q2166)/Q2166,"")</f>
        <v/>
      </c>
      <c r="T2166" s="19" t="s">
        <v>1610</v>
      </c>
      <c r="U2166" s="15" t="str">
        <f>IFERROR(R2166/T2166,"")</f>
        <v/>
      </c>
      <c r="V2166" s="19">
        <v>0</v>
      </c>
      <c r="W2166" s="19">
        <v>3</v>
      </c>
      <c r="X2166" s="15" t="str">
        <f>IFERROR((W2166-V2166)/V2166,"")</f>
        <v/>
      </c>
      <c r="Y2166" s="18">
        <v>0</v>
      </c>
      <c r="Z2166" s="18">
        <v>0</v>
      </c>
      <c r="AA2166" s="18">
        <v>0</v>
      </c>
      <c r="AB2166" s="18">
        <v>0</v>
      </c>
      <c r="AC2166" s="18">
        <v>0</v>
      </c>
      <c r="AD2166" s="18">
        <v>0</v>
      </c>
      <c r="AE2166" s="18">
        <v>0</v>
      </c>
      <c r="AF2166" s="18">
        <v>0</v>
      </c>
      <c r="AG2166" s="18">
        <v>0</v>
      </c>
      <c r="AH2166" s="18">
        <v>0</v>
      </c>
      <c r="AI2166" s="18">
        <v>1220</v>
      </c>
      <c r="AJ2166" s="18">
        <v>0</v>
      </c>
      <c r="AK2166" s="23">
        <f>SUM(Y2166:AJ2166)</f>
        <v>1220</v>
      </c>
      <c r="AL2166" s="23">
        <f>MAX(Y2166:AJ2166)</f>
        <v>1220</v>
      </c>
      <c r="AM2166">
        <f>COUNTIF(Y2166:AJ2166,"&gt;1")</f>
        <v>1</v>
      </c>
    </row>
    <row r="2167" spans="1:39" ht="15.75" x14ac:dyDescent="0.25">
      <c r="A2167" s="21"/>
      <c r="B2167" s="21" t="s">
        <v>1520</v>
      </c>
      <c r="C2167" s="21">
        <v>64858525</v>
      </c>
      <c r="D2167" s="25" t="s">
        <v>2718</v>
      </c>
      <c r="E2167" s="21" t="s">
        <v>2453</v>
      </c>
      <c r="F2167" s="21" t="s">
        <v>214</v>
      </c>
      <c r="G2167" s="21" t="s">
        <v>279</v>
      </c>
      <c r="H2167" s="25" t="s">
        <v>170</v>
      </c>
      <c r="I2167" s="21" t="s">
        <v>27</v>
      </c>
      <c r="J2167" s="21" t="s">
        <v>74</v>
      </c>
      <c r="K2167" s="38">
        <v>46168</v>
      </c>
      <c r="L2167" s="38">
        <v>46231</v>
      </c>
      <c r="M2167" s="39" t="s">
        <v>18</v>
      </c>
      <c r="N2167" s="18">
        <v>0</v>
      </c>
      <c r="O2167" s="18">
        <v>4231</v>
      </c>
      <c r="P2167" s="15" t="str">
        <f>IFERROR((O2167-N2167)/N2167,"")</f>
        <v/>
      </c>
      <c r="Q2167" s="19">
        <v>0</v>
      </c>
      <c r="R2167" s="19">
        <v>51</v>
      </c>
      <c r="S2167" s="15" t="str">
        <f>IFERROR((R2167-Q2167)/Q2167,"")</f>
        <v/>
      </c>
      <c r="T2167" s="19" t="s">
        <v>1610</v>
      </c>
      <c r="U2167" s="15" t="str">
        <f>IFERROR(R2167/T2167,"")</f>
        <v/>
      </c>
      <c r="V2167" s="19">
        <v>10</v>
      </c>
      <c r="W2167" s="19">
        <v>17</v>
      </c>
      <c r="X2167" s="15">
        <f>IFERROR((W2167-V2167)/V2167,"")</f>
        <v>0.7</v>
      </c>
      <c r="Y2167" s="18">
        <v>4231</v>
      </c>
      <c r="Z2167" s="18">
        <v>0</v>
      </c>
      <c r="AA2167" s="18">
        <v>4231</v>
      </c>
      <c r="AB2167" s="18">
        <v>0</v>
      </c>
      <c r="AC2167" s="18">
        <v>0</v>
      </c>
      <c r="AD2167" s="18">
        <v>0</v>
      </c>
      <c r="AE2167" s="18">
        <v>0</v>
      </c>
      <c r="AF2167" s="18">
        <v>0</v>
      </c>
      <c r="AG2167" s="18">
        <v>0</v>
      </c>
      <c r="AH2167" s="18">
        <v>4231</v>
      </c>
      <c r="AI2167" s="18">
        <v>0</v>
      </c>
      <c r="AJ2167" s="18">
        <v>0</v>
      </c>
      <c r="AK2167" s="23">
        <f>SUM(Y2167:AJ2167)</f>
        <v>12693</v>
      </c>
      <c r="AL2167" s="23">
        <f>MAX(Y2167:AJ2167)</f>
        <v>4231</v>
      </c>
      <c r="AM2167">
        <f>COUNTIF(Y2167:AJ2167,"&gt;1")</f>
        <v>3</v>
      </c>
    </row>
    <row r="2168" spans="1:39" ht="15.75" x14ac:dyDescent="0.25">
      <c r="A2168" s="21"/>
      <c r="B2168" s="21" t="s">
        <v>1520</v>
      </c>
      <c r="C2168" s="21">
        <v>64858525</v>
      </c>
      <c r="D2168" s="25">
        <v>100532</v>
      </c>
      <c r="E2168" s="21" t="s">
        <v>2453</v>
      </c>
      <c r="F2168" s="21" t="s">
        <v>214</v>
      </c>
      <c r="G2168" s="21" t="s">
        <v>14</v>
      </c>
      <c r="H2168" s="25" t="s">
        <v>15</v>
      </c>
      <c r="I2168" s="21" t="s">
        <v>27</v>
      </c>
      <c r="J2168" s="21" t="s">
        <v>74</v>
      </c>
      <c r="K2168" s="38">
        <v>46234</v>
      </c>
      <c r="L2168" s="38">
        <v>46230</v>
      </c>
      <c r="M2168" s="39" t="s">
        <v>18</v>
      </c>
      <c r="N2168" s="18">
        <v>0</v>
      </c>
      <c r="O2168" s="18">
        <v>15442</v>
      </c>
      <c r="P2168" s="15" t="str">
        <f>IFERROR((O2168-N2168)/N2168,"")</f>
        <v/>
      </c>
      <c r="Q2168" s="19">
        <v>44</v>
      </c>
      <c r="R2168" s="19">
        <v>126</v>
      </c>
      <c r="S2168" s="15">
        <f>IFERROR((R2168-Q2168)/Q2168,"")</f>
        <v>1.8636363636363635</v>
      </c>
      <c r="T2168" s="19">
        <v>843</v>
      </c>
      <c r="U2168" s="15">
        <f>IFERROR(R2168/T2168,"")</f>
        <v>0.1494661921708185</v>
      </c>
      <c r="V2168" s="19">
        <v>46</v>
      </c>
      <c r="W2168" s="19">
        <v>62</v>
      </c>
      <c r="X2168" s="15">
        <f>IFERROR((W2168-V2168)/V2168,"")</f>
        <v>0.34782608695652173</v>
      </c>
      <c r="Y2168" s="18">
        <v>0</v>
      </c>
      <c r="Z2168" s="18">
        <v>0</v>
      </c>
      <c r="AA2168" s="18">
        <v>0</v>
      </c>
      <c r="AB2168" s="18">
        <v>0</v>
      </c>
      <c r="AC2168" s="18">
        <v>0</v>
      </c>
      <c r="AD2168" s="18">
        <v>0</v>
      </c>
      <c r="AE2168" s="18">
        <v>9578</v>
      </c>
      <c r="AF2168" s="18">
        <v>0</v>
      </c>
      <c r="AG2168" s="18">
        <v>0</v>
      </c>
      <c r="AH2168" s="18">
        <v>0</v>
      </c>
      <c r="AI2168" s="18">
        <v>2460</v>
      </c>
      <c r="AJ2168" s="18">
        <v>12982</v>
      </c>
      <c r="AK2168" s="23">
        <f>SUM(Y2168:AJ2168)</f>
        <v>25020</v>
      </c>
      <c r="AL2168" s="23">
        <f>MAX(Y2168:AJ2168)</f>
        <v>12982</v>
      </c>
      <c r="AM2168">
        <f>COUNTIF(Y2168:AJ2168,"&gt;1")</f>
        <v>3</v>
      </c>
    </row>
    <row r="2169" spans="1:39" ht="15.75" x14ac:dyDescent="0.25">
      <c r="A2169" s="21"/>
      <c r="B2169" s="21" t="s">
        <v>1519</v>
      </c>
      <c r="C2169" s="21">
        <v>64904295</v>
      </c>
      <c r="D2169" s="25">
        <v>191659</v>
      </c>
      <c r="E2169" s="21" t="s">
        <v>1180</v>
      </c>
      <c r="F2169" s="21" t="s">
        <v>1330</v>
      </c>
      <c r="G2169" s="21" t="s">
        <v>1331</v>
      </c>
      <c r="H2169" s="25" t="s">
        <v>45</v>
      </c>
      <c r="I2169" s="21" t="s">
        <v>107</v>
      </c>
      <c r="J2169" s="21" t="s">
        <v>389</v>
      </c>
      <c r="K2169" s="38">
        <v>45202</v>
      </c>
      <c r="L2169" s="38">
        <v>45355</v>
      </c>
      <c r="M2169" s="39" t="s">
        <v>53</v>
      </c>
      <c r="N2169" s="18" t="s">
        <v>1610</v>
      </c>
      <c r="O2169" s="18" t="s">
        <v>1610</v>
      </c>
      <c r="P2169" s="15" t="str">
        <f>IFERROR((O2169-N2169)/N2169,"")</f>
        <v/>
      </c>
      <c r="Q2169" s="19" t="s">
        <v>1610</v>
      </c>
      <c r="R2169" s="19" t="s">
        <v>1610</v>
      </c>
      <c r="S2169" s="15" t="str">
        <f>IFERROR((R2169-Q2169)/Q2169,"")</f>
        <v/>
      </c>
      <c r="T2169" s="19" t="s">
        <v>1610</v>
      </c>
      <c r="U2169" s="15" t="str">
        <f>IFERROR(R2169/T2169,"")</f>
        <v/>
      </c>
      <c r="V2169" s="19" t="s">
        <v>1610</v>
      </c>
      <c r="W2169" s="19" t="s">
        <v>1610</v>
      </c>
      <c r="X2169" s="15" t="str">
        <f>IFERROR((W2169-V2169)/V2169,"")</f>
        <v/>
      </c>
      <c r="Y2169" s="18" t="s">
        <v>1610</v>
      </c>
      <c r="Z2169" s="18" t="s">
        <v>1610</v>
      </c>
      <c r="AA2169" s="18" t="s">
        <v>1610</v>
      </c>
      <c r="AB2169" s="18" t="s">
        <v>1610</v>
      </c>
      <c r="AC2169" s="18" t="s">
        <v>1610</v>
      </c>
      <c r="AD2169" s="18" t="s">
        <v>1610</v>
      </c>
      <c r="AE2169" s="18" t="s">
        <v>1610</v>
      </c>
      <c r="AF2169" s="18" t="s">
        <v>1610</v>
      </c>
      <c r="AG2169" s="18" t="s">
        <v>1610</v>
      </c>
      <c r="AH2169" s="18" t="s">
        <v>1610</v>
      </c>
      <c r="AI2169" s="18" t="s">
        <v>1610</v>
      </c>
      <c r="AJ2169" s="18" t="s">
        <v>1610</v>
      </c>
      <c r="AK2169" s="23">
        <f>SUM(Y2169:AJ2169)</f>
        <v>0</v>
      </c>
      <c r="AL2169" s="23">
        <f>MAX(Y2169:AJ2169)</f>
        <v>0</v>
      </c>
      <c r="AM2169">
        <f>COUNTIF(Y2169:AJ2169,"&gt;1")</f>
        <v>0</v>
      </c>
    </row>
    <row r="2170" spans="1:39" ht="15.75" x14ac:dyDescent="0.25">
      <c r="A2170" s="21"/>
      <c r="B2170" s="21" t="s">
        <v>1520</v>
      </c>
      <c r="C2170" s="21">
        <v>65088700</v>
      </c>
      <c r="D2170" s="25" t="s">
        <v>2501</v>
      </c>
      <c r="E2170" s="21" t="s">
        <v>69</v>
      </c>
      <c r="F2170" s="21" t="s">
        <v>2542</v>
      </c>
      <c r="G2170" s="21" t="s">
        <v>35</v>
      </c>
      <c r="H2170" s="25" t="s">
        <v>15</v>
      </c>
      <c r="I2170" s="21" t="s">
        <v>16</v>
      </c>
      <c r="J2170" s="21" t="s">
        <v>17</v>
      </c>
      <c r="K2170" s="38">
        <v>45824</v>
      </c>
      <c r="L2170" s="38">
        <v>46106</v>
      </c>
      <c r="M2170" s="39" t="s">
        <v>53</v>
      </c>
      <c r="N2170" s="18">
        <v>4439.8</v>
      </c>
      <c r="O2170" s="18">
        <v>0</v>
      </c>
      <c r="P2170" s="15">
        <f>IFERROR((O2170-N2170)/N2170,"")</f>
        <v>-1</v>
      </c>
      <c r="Q2170" s="19">
        <v>0</v>
      </c>
      <c r="R2170" s="19">
        <v>0</v>
      </c>
      <c r="S2170" s="15" t="str">
        <f>IFERROR((R2170-Q2170)/Q2170,"")</f>
        <v/>
      </c>
      <c r="T2170" s="19" t="s">
        <v>1610</v>
      </c>
      <c r="U2170" s="15" t="str">
        <f>IFERROR(R2170/T2170,"")</f>
        <v/>
      </c>
      <c r="V2170" s="19">
        <v>2</v>
      </c>
      <c r="W2170" s="19">
        <v>0</v>
      </c>
      <c r="X2170" s="15">
        <f>IFERROR((W2170-V2170)/V2170,"")</f>
        <v>-1</v>
      </c>
      <c r="Y2170" s="18" t="s">
        <v>1610</v>
      </c>
      <c r="Z2170" s="18" t="s">
        <v>1610</v>
      </c>
      <c r="AA2170" s="18" t="s">
        <v>1610</v>
      </c>
      <c r="AB2170" s="18" t="s">
        <v>1610</v>
      </c>
      <c r="AC2170" s="18" t="s">
        <v>1610</v>
      </c>
      <c r="AD2170" s="18" t="s">
        <v>1610</v>
      </c>
      <c r="AE2170" s="18" t="s">
        <v>1610</v>
      </c>
      <c r="AF2170" s="18" t="s">
        <v>1610</v>
      </c>
      <c r="AG2170" s="18" t="s">
        <v>1610</v>
      </c>
      <c r="AH2170" s="18" t="s">
        <v>1610</v>
      </c>
      <c r="AI2170" s="18" t="s">
        <v>1610</v>
      </c>
      <c r="AJ2170" s="18" t="s">
        <v>1610</v>
      </c>
      <c r="AK2170" s="23">
        <f>SUM(Y2170:AJ2170)</f>
        <v>0</v>
      </c>
      <c r="AL2170" s="23">
        <f>MAX(Y2170:AJ2170)</f>
        <v>0</v>
      </c>
      <c r="AM2170">
        <f>COUNTIF(Y2170:AJ2170,"&gt;1")</f>
        <v>0</v>
      </c>
    </row>
    <row r="2171" spans="1:39" ht="15.75" x14ac:dyDescent="0.25">
      <c r="A2171" s="21"/>
      <c r="B2171" s="21" t="s">
        <v>1520</v>
      </c>
      <c r="C2171" s="21">
        <v>65105041</v>
      </c>
      <c r="D2171" s="25">
        <v>100716</v>
      </c>
      <c r="E2171" s="21" t="s">
        <v>33</v>
      </c>
      <c r="F2171" s="21" t="s">
        <v>252</v>
      </c>
      <c r="G2171" s="21" t="s">
        <v>177</v>
      </c>
      <c r="H2171" s="25" t="s">
        <v>15</v>
      </c>
      <c r="I2171" s="21" t="s">
        <v>253</v>
      </c>
      <c r="J2171" s="21" t="s">
        <v>3209</v>
      </c>
      <c r="K2171" s="38">
        <v>45854</v>
      </c>
      <c r="L2171" s="38">
        <v>46188</v>
      </c>
      <c r="M2171" s="39" t="s">
        <v>18</v>
      </c>
      <c r="N2171" s="18">
        <v>1416</v>
      </c>
      <c r="O2171" s="18">
        <v>0</v>
      </c>
      <c r="P2171" s="15">
        <f>IFERROR((O2171-N2171)/N2171,"")</f>
        <v>-1</v>
      </c>
      <c r="Q2171" s="19">
        <v>4</v>
      </c>
      <c r="R2171" s="19">
        <v>2</v>
      </c>
      <c r="S2171" s="15">
        <f>IFERROR((R2171-Q2171)/Q2171,"")</f>
        <v>-0.5</v>
      </c>
      <c r="T2171" s="19">
        <v>6</v>
      </c>
      <c r="U2171" s="15">
        <f>IFERROR(R2171/T2171,"")</f>
        <v>0.33333333333333331</v>
      </c>
      <c r="V2171" s="19">
        <v>1</v>
      </c>
      <c r="W2171" s="19">
        <v>1</v>
      </c>
      <c r="X2171" s="15">
        <f>IFERROR((W2171-V2171)/V2171,"")</f>
        <v>0</v>
      </c>
      <c r="Y2171" s="18" t="s">
        <v>1610</v>
      </c>
      <c r="Z2171" s="18" t="s">
        <v>1610</v>
      </c>
      <c r="AA2171" s="18" t="s">
        <v>1610</v>
      </c>
      <c r="AB2171" s="18" t="s">
        <v>1610</v>
      </c>
      <c r="AC2171" s="18" t="s">
        <v>1610</v>
      </c>
      <c r="AD2171" s="18" t="s">
        <v>1610</v>
      </c>
      <c r="AE2171" s="18" t="s">
        <v>1610</v>
      </c>
      <c r="AF2171" s="18" t="s">
        <v>1610</v>
      </c>
      <c r="AG2171" s="18" t="s">
        <v>1610</v>
      </c>
      <c r="AH2171" s="18" t="s">
        <v>1610</v>
      </c>
      <c r="AI2171" s="18" t="s">
        <v>1610</v>
      </c>
      <c r="AJ2171" s="18" t="s">
        <v>1610</v>
      </c>
      <c r="AK2171" s="23">
        <f>SUM(Y2171:AJ2171)</f>
        <v>0</v>
      </c>
      <c r="AL2171" s="23">
        <f>MAX(Y2171:AJ2171)</f>
        <v>0</v>
      </c>
      <c r="AM2171">
        <f>COUNTIF(Y2171:AJ2171,"&gt;1")</f>
        <v>0</v>
      </c>
    </row>
    <row r="2172" spans="1:39" ht="15.75" x14ac:dyDescent="0.25">
      <c r="A2172" s="21"/>
      <c r="B2172" s="21" t="s">
        <v>1519</v>
      </c>
      <c r="C2172" s="21">
        <v>65207177</v>
      </c>
      <c r="D2172" s="25">
        <v>193560</v>
      </c>
      <c r="E2172" s="21" t="s">
        <v>33</v>
      </c>
      <c r="F2172" s="21" t="s">
        <v>1616</v>
      </c>
      <c r="G2172" s="21" t="s">
        <v>674</v>
      </c>
      <c r="H2172" s="25" t="s">
        <v>15</v>
      </c>
      <c r="I2172" s="21" t="s">
        <v>107</v>
      </c>
      <c r="J2172" s="21" t="s">
        <v>760</v>
      </c>
      <c r="K2172" s="38">
        <v>45342</v>
      </c>
      <c r="L2172" s="38">
        <v>46056</v>
      </c>
      <c r="M2172" s="39" t="s">
        <v>53</v>
      </c>
      <c r="N2172" s="18">
        <v>0</v>
      </c>
      <c r="O2172" s="18">
        <v>0</v>
      </c>
      <c r="P2172" s="15" t="str">
        <f>IFERROR((O2172-N2172)/N2172,"")</f>
        <v/>
      </c>
      <c r="Q2172" s="19">
        <v>6</v>
      </c>
      <c r="R2172" s="19">
        <v>0</v>
      </c>
      <c r="S2172" s="15">
        <f>IFERROR((R2172-Q2172)/Q2172,"")</f>
        <v>-1</v>
      </c>
      <c r="T2172" s="19" t="s">
        <v>1610</v>
      </c>
      <c r="U2172" s="15" t="str">
        <f>IFERROR(R2172/T2172,"")</f>
        <v/>
      </c>
      <c r="V2172" s="19">
        <v>7</v>
      </c>
      <c r="W2172" s="19">
        <v>0</v>
      </c>
      <c r="X2172" s="15">
        <f>IFERROR((W2172-V2172)/V2172,"")</f>
        <v>-1</v>
      </c>
      <c r="Y2172" s="18" t="s">
        <v>1610</v>
      </c>
      <c r="Z2172" s="18" t="s">
        <v>1610</v>
      </c>
      <c r="AA2172" s="18" t="s">
        <v>1610</v>
      </c>
      <c r="AB2172" s="18" t="s">
        <v>1610</v>
      </c>
      <c r="AC2172" s="18" t="s">
        <v>1610</v>
      </c>
      <c r="AD2172" s="18" t="s">
        <v>1610</v>
      </c>
      <c r="AE2172" s="18" t="s">
        <v>1610</v>
      </c>
      <c r="AF2172" s="18" t="s">
        <v>1610</v>
      </c>
      <c r="AG2172" s="18" t="s">
        <v>1610</v>
      </c>
      <c r="AH2172" s="18" t="s">
        <v>1610</v>
      </c>
      <c r="AI2172" s="18" t="s">
        <v>1610</v>
      </c>
      <c r="AJ2172" s="18" t="s">
        <v>1610</v>
      </c>
      <c r="AK2172" s="23">
        <f>SUM(Y2172:AJ2172)</f>
        <v>0</v>
      </c>
      <c r="AL2172" s="23">
        <f>MAX(Y2172:AJ2172)</f>
        <v>0</v>
      </c>
      <c r="AM2172">
        <f>COUNTIF(Y2172:AJ2172,"&gt;1")</f>
        <v>0</v>
      </c>
    </row>
    <row r="2173" spans="1:39" ht="15.75" x14ac:dyDescent="0.25">
      <c r="A2173" s="21" t="s">
        <v>2618</v>
      </c>
      <c r="B2173" s="21" t="s">
        <v>1519</v>
      </c>
      <c r="C2173" s="21">
        <v>65282161</v>
      </c>
      <c r="D2173" s="25" t="s">
        <v>3444</v>
      </c>
      <c r="E2173" s="21" t="s">
        <v>1798</v>
      </c>
      <c r="F2173" s="21" t="s">
        <v>3445</v>
      </c>
      <c r="G2173" s="21" t="s">
        <v>3423</v>
      </c>
      <c r="H2173" s="25" t="s">
        <v>121</v>
      </c>
      <c r="I2173" s="21" t="s">
        <v>16</v>
      </c>
      <c r="J2173" s="21" t="s">
        <v>17</v>
      </c>
      <c r="K2173" s="38">
        <v>46218</v>
      </c>
      <c r="L2173" s="38">
        <v>46205</v>
      </c>
      <c r="M2173" s="39" t="s">
        <v>18</v>
      </c>
      <c r="N2173" s="18">
        <v>0</v>
      </c>
      <c r="O2173" s="18">
        <v>1796</v>
      </c>
      <c r="P2173" s="15" t="str">
        <f>IFERROR((O2173-N2173)/N2173,"")</f>
        <v/>
      </c>
      <c r="Q2173" s="19">
        <v>0</v>
      </c>
      <c r="R2173" s="19">
        <v>1</v>
      </c>
      <c r="S2173" s="15" t="str">
        <f>IFERROR((R2173-Q2173)/Q2173,"")</f>
        <v/>
      </c>
      <c r="T2173" s="19" t="s">
        <v>1610</v>
      </c>
      <c r="U2173" s="15" t="str">
        <f>IFERROR(R2173/T2173,"")</f>
        <v/>
      </c>
      <c r="V2173" s="19">
        <v>0</v>
      </c>
      <c r="W2173" s="19">
        <v>1</v>
      </c>
      <c r="X2173" s="15" t="str">
        <f>IFERROR((W2173-V2173)/V2173,"")</f>
        <v/>
      </c>
      <c r="Y2173" s="18">
        <v>0</v>
      </c>
      <c r="Z2173" s="18">
        <v>0</v>
      </c>
      <c r="AA2173" s="18">
        <v>0</v>
      </c>
      <c r="AB2173" s="18">
        <v>0</v>
      </c>
      <c r="AC2173" s="18">
        <v>0</v>
      </c>
      <c r="AD2173" s="18">
        <v>0</v>
      </c>
      <c r="AE2173" s="18">
        <v>0</v>
      </c>
      <c r="AF2173" s="18">
        <v>0</v>
      </c>
      <c r="AG2173" s="18">
        <v>0</v>
      </c>
      <c r="AH2173" s="18">
        <v>0</v>
      </c>
      <c r="AI2173" s="18">
        <v>756</v>
      </c>
      <c r="AJ2173" s="18">
        <v>1040</v>
      </c>
      <c r="AK2173" s="23">
        <f>SUM(Y2173:AJ2173)</f>
        <v>1796</v>
      </c>
      <c r="AL2173" s="23">
        <f>MAX(Y2173:AJ2173)</f>
        <v>1040</v>
      </c>
      <c r="AM2173">
        <f>COUNTIF(Y2173:AJ2173,"&gt;1")</f>
        <v>2</v>
      </c>
    </row>
    <row r="2174" spans="1:39" ht="15.75" x14ac:dyDescent="0.25">
      <c r="A2174" s="21" t="s">
        <v>2618</v>
      </c>
      <c r="B2174" s="21" t="s">
        <v>1519</v>
      </c>
      <c r="C2174" s="21">
        <v>65376147</v>
      </c>
      <c r="D2174" s="25" t="s">
        <v>3360</v>
      </c>
      <c r="E2174" s="21" t="s">
        <v>2933</v>
      </c>
      <c r="F2174" s="21" t="s">
        <v>3361</v>
      </c>
      <c r="G2174" s="21" t="s">
        <v>81</v>
      </c>
      <c r="H2174" s="25" t="s">
        <v>15</v>
      </c>
      <c r="I2174" s="21" t="s">
        <v>85</v>
      </c>
      <c r="J2174" s="21" t="s">
        <v>306</v>
      </c>
      <c r="K2174" s="38">
        <v>46206</v>
      </c>
      <c r="L2174" s="38">
        <v>46239</v>
      </c>
      <c r="M2174" s="39" t="s">
        <v>18</v>
      </c>
      <c r="N2174" s="18">
        <v>3989</v>
      </c>
      <c r="O2174" s="18">
        <v>3774</v>
      </c>
      <c r="P2174" s="15">
        <f>IFERROR((O2174-N2174)/N2174,"")</f>
        <v>-5.3898220105289545E-2</v>
      </c>
      <c r="Q2174" s="19">
        <v>0</v>
      </c>
      <c r="R2174" s="19">
        <v>54</v>
      </c>
      <c r="S2174" s="15" t="str">
        <f>IFERROR((R2174-Q2174)/Q2174,"")</f>
        <v/>
      </c>
      <c r="T2174" s="19" t="s">
        <v>1610</v>
      </c>
      <c r="U2174" s="15" t="str">
        <f>IFERROR(R2174/T2174,"")</f>
        <v/>
      </c>
      <c r="V2174" s="19">
        <v>15</v>
      </c>
      <c r="W2174" s="19">
        <v>42</v>
      </c>
      <c r="X2174" s="15">
        <f>IFERROR((W2174-V2174)/V2174,"")</f>
        <v>1.8</v>
      </c>
      <c r="Y2174" s="18">
        <v>0</v>
      </c>
      <c r="Z2174" s="18">
        <v>0</v>
      </c>
      <c r="AA2174" s="18">
        <v>0</v>
      </c>
      <c r="AB2174" s="18">
        <v>0</v>
      </c>
      <c r="AC2174" s="18">
        <v>0</v>
      </c>
      <c r="AD2174" s="18">
        <v>0</v>
      </c>
      <c r="AE2174" s="18">
        <v>0</v>
      </c>
      <c r="AF2174" s="18">
        <v>0</v>
      </c>
      <c r="AG2174" s="18">
        <v>0</v>
      </c>
      <c r="AH2174" s="18">
        <v>1560</v>
      </c>
      <c r="AI2174" s="18">
        <v>0</v>
      </c>
      <c r="AJ2174" s="18">
        <v>2214</v>
      </c>
      <c r="AK2174" s="23">
        <f>SUM(Y2174:AJ2174)</f>
        <v>3774</v>
      </c>
      <c r="AL2174" s="23">
        <f>MAX(Y2174:AJ2174)</f>
        <v>2214</v>
      </c>
      <c r="AM2174">
        <f>COUNTIF(Y2174:AJ2174,"&gt;1")</f>
        <v>2</v>
      </c>
    </row>
    <row r="2175" spans="1:39" ht="15.75" x14ac:dyDescent="0.25">
      <c r="A2175" s="21"/>
      <c r="B2175" s="21" t="s">
        <v>1520</v>
      </c>
      <c r="C2175" s="21">
        <v>67041111</v>
      </c>
      <c r="D2175" s="25" t="s">
        <v>2294</v>
      </c>
      <c r="E2175" s="21" t="s">
        <v>2453</v>
      </c>
      <c r="F2175" s="21" t="s">
        <v>2295</v>
      </c>
      <c r="G2175" s="21" t="s">
        <v>266</v>
      </c>
      <c r="H2175" s="25" t="s">
        <v>20</v>
      </c>
      <c r="I2175" s="21" t="s">
        <v>21</v>
      </c>
      <c r="J2175" s="21" t="s">
        <v>21</v>
      </c>
      <c r="K2175" s="38">
        <v>45770</v>
      </c>
      <c r="L2175" s="38">
        <v>45953</v>
      </c>
      <c r="M2175" s="39" t="s">
        <v>53</v>
      </c>
      <c r="N2175" s="18">
        <v>5376</v>
      </c>
      <c r="O2175" s="18">
        <v>0</v>
      </c>
      <c r="P2175" s="15">
        <f>IFERROR((O2175-N2175)/N2175,"")</f>
        <v>-1</v>
      </c>
      <c r="Q2175" s="19">
        <v>30</v>
      </c>
      <c r="R2175" s="19">
        <v>0</v>
      </c>
      <c r="S2175" s="15">
        <f>IFERROR((R2175-Q2175)/Q2175,"")</f>
        <v>-1</v>
      </c>
      <c r="T2175" s="19" t="s">
        <v>1610</v>
      </c>
      <c r="U2175" s="15" t="str">
        <f>IFERROR(R2175/T2175,"")</f>
        <v/>
      </c>
      <c r="V2175" s="19">
        <v>19</v>
      </c>
      <c r="W2175" s="19">
        <v>0</v>
      </c>
      <c r="X2175" s="15">
        <f>IFERROR((W2175-V2175)/V2175,"")</f>
        <v>-1</v>
      </c>
      <c r="Y2175" s="18" t="s">
        <v>1610</v>
      </c>
      <c r="Z2175" s="18" t="s">
        <v>1610</v>
      </c>
      <c r="AA2175" s="18" t="s">
        <v>1610</v>
      </c>
      <c r="AB2175" s="18" t="s">
        <v>1610</v>
      </c>
      <c r="AC2175" s="18" t="s">
        <v>1610</v>
      </c>
      <c r="AD2175" s="18" t="s">
        <v>1610</v>
      </c>
      <c r="AE2175" s="18" t="s">
        <v>1610</v>
      </c>
      <c r="AF2175" s="18" t="s">
        <v>1610</v>
      </c>
      <c r="AG2175" s="18" t="s">
        <v>1610</v>
      </c>
      <c r="AH2175" s="18" t="s">
        <v>1610</v>
      </c>
      <c r="AI2175" s="18" t="s">
        <v>1610</v>
      </c>
      <c r="AJ2175" s="18" t="s">
        <v>1610</v>
      </c>
      <c r="AK2175" s="23">
        <f>SUM(Y2175:AJ2175)</f>
        <v>0</v>
      </c>
      <c r="AL2175" s="23">
        <f>MAX(Y2175:AJ2175)</f>
        <v>0</v>
      </c>
      <c r="AM2175">
        <f>COUNTIF(Y2175:AJ2175,"&gt;1")</f>
        <v>0</v>
      </c>
    </row>
    <row r="2176" spans="1:39" ht="15.75" x14ac:dyDescent="0.25">
      <c r="A2176" s="21"/>
      <c r="B2176" s="21" t="s">
        <v>1520</v>
      </c>
      <c r="C2176" s="21">
        <v>67343517</v>
      </c>
      <c r="D2176" s="25">
        <v>194717</v>
      </c>
      <c r="E2176" s="21" t="s">
        <v>1180</v>
      </c>
      <c r="F2176" s="21" t="s">
        <v>1839</v>
      </c>
      <c r="G2176" s="21" t="s">
        <v>1840</v>
      </c>
      <c r="H2176" s="25" t="s">
        <v>20</v>
      </c>
      <c r="I2176" s="21" t="s">
        <v>21</v>
      </c>
      <c r="J2176" s="21" t="s">
        <v>21</v>
      </c>
      <c r="K2176" s="38">
        <v>45980</v>
      </c>
      <c r="L2176" s="38">
        <v>45954</v>
      </c>
      <c r="M2176" s="39" t="s">
        <v>53</v>
      </c>
      <c r="N2176" s="18">
        <v>9426</v>
      </c>
      <c r="O2176" s="18">
        <v>0</v>
      </c>
      <c r="P2176" s="15">
        <f>IFERROR((O2176-N2176)/N2176,"")</f>
        <v>-1</v>
      </c>
      <c r="Q2176" s="19">
        <v>59</v>
      </c>
      <c r="R2176" s="19">
        <v>0</v>
      </c>
      <c r="S2176" s="15">
        <f>IFERROR((R2176-Q2176)/Q2176,"")</f>
        <v>-1</v>
      </c>
      <c r="T2176" s="19">
        <v>85</v>
      </c>
      <c r="U2176" s="15">
        <f>IFERROR(R2176/T2176,"")</f>
        <v>0</v>
      </c>
      <c r="V2176" s="19">
        <v>37</v>
      </c>
      <c r="W2176" s="19">
        <v>0</v>
      </c>
      <c r="X2176" s="15">
        <f>IFERROR((W2176-V2176)/V2176,"")</f>
        <v>-1</v>
      </c>
      <c r="Y2176" s="18">
        <v>9808</v>
      </c>
      <c r="Z2176" s="18">
        <v>0</v>
      </c>
      <c r="AA2176" s="18">
        <v>6567</v>
      </c>
      <c r="AB2176" s="18">
        <v>7059</v>
      </c>
      <c r="AC2176" s="18">
        <v>0</v>
      </c>
      <c r="AD2176" s="18">
        <v>0</v>
      </c>
      <c r="AE2176" s="18">
        <v>0</v>
      </c>
      <c r="AF2176" s="18">
        <v>0</v>
      </c>
      <c r="AG2176" s="18">
        <v>0</v>
      </c>
      <c r="AH2176" s="18">
        <v>0</v>
      </c>
      <c r="AI2176" s="18">
        <v>0</v>
      </c>
      <c r="AJ2176" s="18">
        <v>0</v>
      </c>
      <c r="AK2176" s="23">
        <f>SUM(Y2176:AJ2176)</f>
        <v>23434</v>
      </c>
      <c r="AL2176" s="23">
        <f>MAX(Y2176:AJ2176)</f>
        <v>9808</v>
      </c>
      <c r="AM2176">
        <f>COUNTIF(Y2176:AJ2176,"&gt;1")</f>
        <v>3</v>
      </c>
    </row>
    <row r="2177" spans="1:39" ht="15.75" x14ac:dyDescent="0.25">
      <c r="A2177" s="21"/>
      <c r="B2177" s="21" t="s">
        <v>1519</v>
      </c>
      <c r="C2177" s="21">
        <v>67911388</v>
      </c>
      <c r="D2177" s="25">
        <v>192962</v>
      </c>
      <c r="E2177" s="21" t="s">
        <v>1180</v>
      </c>
      <c r="F2177" s="21" t="s">
        <v>1423</v>
      </c>
      <c r="G2177" s="21" t="s">
        <v>237</v>
      </c>
      <c r="H2177" s="25" t="s">
        <v>20</v>
      </c>
      <c r="I2177" s="21" t="s">
        <v>16</v>
      </c>
      <c r="J2177" s="21" t="s">
        <v>17</v>
      </c>
      <c r="K2177" s="38">
        <v>46038</v>
      </c>
      <c r="L2177" s="38">
        <v>46238</v>
      </c>
      <c r="M2177" s="39" t="s">
        <v>18</v>
      </c>
      <c r="N2177" s="18">
        <v>3180</v>
      </c>
      <c r="O2177" s="18">
        <v>0</v>
      </c>
      <c r="P2177" s="15">
        <f>IFERROR((O2177-N2177)/N2177,"")</f>
        <v>-1</v>
      </c>
      <c r="Q2177" s="19">
        <v>23</v>
      </c>
      <c r="R2177" s="19">
        <v>33</v>
      </c>
      <c r="S2177" s="15">
        <f>IFERROR((R2177-Q2177)/Q2177,"")</f>
        <v>0.43478260869565216</v>
      </c>
      <c r="T2177" s="19">
        <v>86</v>
      </c>
      <c r="U2177" s="15">
        <f>IFERROR(R2177/T2177,"")</f>
        <v>0.38372093023255816</v>
      </c>
      <c r="V2177" s="19">
        <v>8</v>
      </c>
      <c r="W2177" s="19">
        <v>7</v>
      </c>
      <c r="X2177" s="15">
        <f>IFERROR((W2177-V2177)/V2177,"")</f>
        <v>-0.125</v>
      </c>
      <c r="Y2177" s="18">
        <v>0</v>
      </c>
      <c r="Z2177" s="18">
        <v>0</v>
      </c>
      <c r="AA2177" s="18">
        <v>0</v>
      </c>
      <c r="AB2177" s="18">
        <v>0</v>
      </c>
      <c r="AC2177" s="18">
        <v>0</v>
      </c>
      <c r="AD2177" s="18">
        <v>3180</v>
      </c>
      <c r="AE2177" s="18">
        <v>0</v>
      </c>
      <c r="AF2177" s="18">
        <v>0</v>
      </c>
      <c r="AG2177" s="18">
        <v>0</v>
      </c>
      <c r="AH2177" s="18">
        <v>0</v>
      </c>
      <c r="AI2177" s="18">
        <v>0</v>
      </c>
      <c r="AJ2177" s="18">
        <v>0</v>
      </c>
      <c r="AK2177" s="23">
        <f>SUM(Y2177:AJ2177)</f>
        <v>3180</v>
      </c>
      <c r="AL2177" s="23">
        <f>MAX(Y2177:AJ2177)</f>
        <v>3180</v>
      </c>
      <c r="AM2177">
        <f>COUNTIF(Y2177:AJ2177,"&gt;1")</f>
        <v>1</v>
      </c>
    </row>
    <row r="2178" spans="1:39" ht="15.75" x14ac:dyDescent="0.25">
      <c r="A2178" s="21"/>
      <c r="B2178" s="21" t="s">
        <v>1520</v>
      </c>
      <c r="C2178" s="21">
        <v>68316801</v>
      </c>
      <c r="D2178" s="25">
        <v>500964</v>
      </c>
      <c r="E2178" s="21" t="s">
        <v>1180</v>
      </c>
      <c r="F2178" s="21" t="s">
        <v>1694</v>
      </c>
      <c r="G2178" s="21" t="s">
        <v>1498</v>
      </c>
      <c r="H2178" s="25" t="s">
        <v>20</v>
      </c>
      <c r="I2178" s="21" t="s">
        <v>27</v>
      </c>
      <c r="J2178" s="21" t="s">
        <v>28</v>
      </c>
      <c r="K2178" s="38">
        <v>46217</v>
      </c>
      <c r="L2178" s="38">
        <v>46212</v>
      </c>
      <c r="M2178" s="39" t="s">
        <v>18</v>
      </c>
      <c r="N2178" s="18">
        <v>4001.8</v>
      </c>
      <c r="O2178" s="18">
        <v>2001</v>
      </c>
      <c r="P2178" s="15">
        <f>IFERROR((O2178-N2178)/N2178,"")</f>
        <v>-0.49997501124493982</v>
      </c>
      <c r="Q2178" s="19">
        <v>33</v>
      </c>
      <c r="R2178" s="19">
        <v>22</v>
      </c>
      <c r="S2178" s="15">
        <f>IFERROR((R2178-Q2178)/Q2178,"")</f>
        <v>-0.33333333333333331</v>
      </c>
      <c r="T2178" s="19">
        <v>97</v>
      </c>
      <c r="U2178" s="15">
        <f>IFERROR(R2178/T2178,"")</f>
        <v>0.22680412371134021</v>
      </c>
      <c r="V2178" s="19">
        <v>18</v>
      </c>
      <c r="W2178" s="19">
        <v>11</v>
      </c>
      <c r="X2178" s="15">
        <f>IFERROR((W2178-V2178)/V2178,"")</f>
        <v>-0.3888888888888889</v>
      </c>
      <c r="Y2178" s="18">
        <v>0</v>
      </c>
      <c r="Z2178" s="18">
        <v>4002</v>
      </c>
      <c r="AA2178" s="18">
        <v>0</v>
      </c>
      <c r="AB2178" s="18">
        <v>4002</v>
      </c>
      <c r="AC2178" s="18">
        <v>2001</v>
      </c>
      <c r="AD2178" s="18">
        <v>0</v>
      </c>
      <c r="AE2178" s="18">
        <v>2729</v>
      </c>
      <c r="AF2178" s="18">
        <v>0</v>
      </c>
      <c r="AG2178" s="18">
        <v>0</v>
      </c>
      <c r="AH2178" s="18">
        <v>0</v>
      </c>
      <c r="AI2178" s="18">
        <v>0</v>
      </c>
      <c r="AJ2178" s="18">
        <v>2001</v>
      </c>
      <c r="AK2178" s="23">
        <f>SUM(Y2178:AJ2178)</f>
        <v>14735</v>
      </c>
      <c r="AL2178" s="23">
        <f>MAX(Y2178:AJ2178)</f>
        <v>4002</v>
      </c>
      <c r="AM2178">
        <f>COUNTIF(Y2178:AJ2178,"&gt;1")</f>
        <v>5</v>
      </c>
    </row>
    <row r="2179" spans="1:39" ht="15.75" x14ac:dyDescent="0.25">
      <c r="A2179" s="21"/>
      <c r="B2179" s="21" t="s">
        <v>1519</v>
      </c>
      <c r="C2179" s="21">
        <v>68915891</v>
      </c>
      <c r="D2179" s="25">
        <v>191978</v>
      </c>
      <c r="E2179" s="21" t="s">
        <v>1575</v>
      </c>
      <c r="F2179" s="21" t="s">
        <v>1346</v>
      </c>
      <c r="G2179" s="21" t="s">
        <v>533</v>
      </c>
      <c r="H2179" s="25" t="s">
        <v>79</v>
      </c>
      <c r="I2179" s="21" t="s">
        <v>253</v>
      </c>
      <c r="J2179" s="21" t="s">
        <v>3209</v>
      </c>
      <c r="K2179" s="38">
        <v>45890</v>
      </c>
      <c r="L2179" s="38">
        <v>46230</v>
      </c>
      <c r="M2179" s="39" t="s">
        <v>18</v>
      </c>
      <c r="N2179" s="18">
        <v>8160</v>
      </c>
      <c r="O2179" s="18">
        <v>0</v>
      </c>
      <c r="P2179" s="15">
        <f>IFERROR((O2179-N2179)/N2179,"")</f>
        <v>-1</v>
      </c>
      <c r="Q2179" s="19">
        <v>19</v>
      </c>
      <c r="R2179" s="19">
        <v>53</v>
      </c>
      <c r="S2179" s="15">
        <f>IFERROR((R2179-Q2179)/Q2179,"")</f>
        <v>1.7894736842105263</v>
      </c>
      <c r="T2179" s="19">
        <v>763</v>
      </c>
      <c r="U2179" s="15">
        <f>IFERROR(R2179/T2179,"")</f>
        <v>6.9462647444298822E-2</v>
      </c>
      <c r="V2179" s="19">
        <v>138</v>
      </c>
      <c r="W2179" s="19">
        <v>49</v>
      </c>
      <c r="X2179" s="15">
        <f>IFERROR((W2179-V2179)/V2179,"")</f>
        <v>-0.64492753623188404</v>
      </c>
      <c r="Y2179" s="18">
        <v>8160</v>
      </c>
      <c r="Z2179" s="18">
        <v>0</v>
      </c>
      <c r="AA2179" s="18">
        <v>0</v>
      </c>
      <c r="AB2179" s="18">
        <v>0</v>
      </c>
      <c r="AC2179" s="18">
        <v>0</v>
      </c>
      <c r="AD2179" s="18">
        <v>0</v>
      </c>
      <c r="AE2179" s="18">
        <v>0</v>
      </c>
      <c r="AF2179" s="18">
        <v>0</v>
      </c>
      <c r="AG2179" s="18">
        <v>0</v>
      </c>
      <c r="AH2179" s="18">
        <v>0</v>
      </c>
      <c r="AI2179" s="18">
        <v>0</v>
      </c>
      <c r="AJ2179" s="18">
        <v>0</v>
      </c>
      <c r="AK2179" s="23">
        <f>SUM(Y2179:AJ2179)</f>
        <v>8160</v>
      </c>
      <c r="AL2179" s="23">
        <f>MAX(Y2179:AJ2179)</f>
        <v>8160</v>
      </c>
      <c r="AM2179">
        <f>COUNTIF(Y2179:AJ2179,"&gt;1")</f>
        <v>1</v>
      </c>
    </row>
    <row r="2180" spans="1:39" ht="15.75" x14ac:dyDescent="0.25">
      <c r="A2180" s="21"/>
      <c r="B2180" s="21" t="s">
        <v>1520</v>
      </c>
      <c r="C2180" s="21">
        <v>68915891</v>
      </c>
      <c r="D2180" s="25">
        <v>800108</v>
      </c>
      <c r="E2180" s="21" t="s">
        <v>1575</v>
      </c>
      <c r="F2180" s="21" t="s">
        <v>1346</v>
      </c>
      <c r="G2180" s="21" t="s">
        <v>158</v>
      </c>
      <c r="H2180" s="25" t="s">
        <v>51</v>
      </c>
      <c r="I2180" s="21" t="s">
        <v>253</v>
      </c>
      <c r="J2180" s="21" t="s">
        <v>3209</v>
      </c>
      <c r="K2180" s="38">
        <v>45856</v>
      </c>
      <c r="L2180" s="38">
        <v>46220</v>
      </c>
      <c r="M2180" s="39" t="s">
        <v>18</v>
      </c>
      <c r="N2180" s="18">
        <v>7192</v>
      </c>
      <c r="O2180" s="18">
        <v>0</v>
      </c>
      <c r="P2180" s="15">
        <f>IFERROR((O2180-N2180)/N2180,"")</f>
        <v>-1</v>
      </c>
      <c r="Q2180" s="19">
        <v>15</v>
      </c>
      <c r="R2180" s="19">
        <v>9</v>
      </c>
      <c r="S2180" s="15">
        <f>IFERROR((R2180-Q2180)/Q2180,"")</f>
        <v>-0.4</v>
      </c>
      <c r="T2180" s="19">
        <v>141</v>
      </c>
      <c r="U2180" s="15">
        <f>IFERROR(R2180/T2180,"")</f>
        <v>6.3829787234042548E-2</v>
      </c>
      <c r="V2180" s="19">
        <v>21</v>
      </c>
      <c r="W2180" s="19">
        <v>5</v>
      </c>
      <c r="X2180" s="15">
        <f>IFERROR((W2180-V2180)/V2180,"")</f>
        <v>-0.76190476190476186</v>
      </c>
      <c r="Y2180" s="18" t="s">
        <v>1610</v>
      </c>
      <c r="Z2180" s="18" t="s">
        <v>1610</v>
      </c>
      <c r="AA2180" s="18" t="s">
        <v>1610</v>
      </c>
      <c r="AB2180" s="18" t="s">
        <v>1610</v>
      </c>
      <c r="AC2180" s="18" t="s">
        <v>1610</v>
      </c>
      <c r="AD2180" s="18" t="s">
        <v>1610</v>
      </c>
      <c r="AE2180" s="18" t="s">
        <v>1610</v>
      </c>
      <c r="AF2180" s="18" t="s">
        <v>1610</v>
      </c>
      <c r="AG2180" s="18" t="s">
        <v>1610</v>
      </c>
      <c r="AH2180" s="18" t="s">
        <v>1610</v>
      </c>
      <c r="AI2180" s="18" t="s">
        <v>1610</v>
      </c>
      <c r="AJ2180" s="18" t="s">
        <v>1610</v>
      </c>
      <c r="AK2180" s="23">
        <f>SUM(Y2180:AJ2180)</f>
        <v>0</v>
      </c>
      <c r="AL2180" s="23">
        <f>MAX(Y2180:AJ2180)</f>
        <v>0</v>
      </c>
      <c r="AM2180">
        <f>COUNTIF(Y2180:AJ2180,"&gt;1")</f>
        <v>0</v>
      </c>
    </row>
    <row r="2181" spans="1:39" ht="15.75" x14ac:dyDescent="0.25">
      <c r="A2181" s="21"/>
      <c r="B2181" s="21"/>
      <c r="C2181" s="21">
        <v>69070076</v>
      </c>
      <c r="D2181" s="25">
        <v>193790</v>
      </c>
      <c r="E2181" s="21" t="s">
        <v>12</v>
      </c>
      <c r="F2181" s="21" t="s">
        <v>406</v>
      </c>
      <c r="G2181" s="21" t="s">
        <v>621</v>
      </c>
      <c r="H2181" s="25" t="s">
        <v>20</v>
      </c>
      <c r="I2181" s="21" t="s">
        <v>88</v>
      </c>
      <c r="J2181" s="21" t="s">
        <v>93</v>
      </c>
      <c r="K2181" s="38"/>
      <c r="L2181" s="38">
        <v>46233</v>
      </c>
      <c r="M2181" s="39" t="s">
        <v>18</v>
      </c>
      <c r="N2181" s="18">
        <v>0</v>
      </c>
      <c r="O2181" s="18">
        <v>0</v>
      </c>
      <c r="P2181" s="15" t="str">
        <f>IFERROR((O2181-N2181)/N2181,"")</f>
        <v/>
      </c>
      <c r="Q2181" s="19">
        <v>60</v>
      </c>
      <c r="R2181" s="19">
        <v>52</v>
      </c>
      <c r="S2181" s="15">
        <f>IFERROR((R2181-Q2181)/Q2181,"")</f>
        <v>-0.13333333333333333</v>
      </c>
      <c r="T2181" s="19">
        <v>359</v>
      </c>
      <c r="U2181" s="15">
        <f>IFERROR(R2181/T2181,"")</f>
        <v>0.14484679665738162</v>
      </c>
      <c r="V2181" s="19">
        <v>125</v>
      </c>
      <c r="W2181" s="19">
        <v>37</v>
      </c>
      <c r="X2181" s="15">
        <f>IFERROR((W2181-V2181)/V2181,"")</f>
        <v>-0.70399999999999996</v>
      </c>
      <c r="Y2181" s="18" t="s">
        <v>1610</v>
      </c>
      <c r="Z2181" s="18" t="s">
        <v>1610</v>
      </c>
      <c r="AA2181" s="18" t="s">
        <v>1610</v>
      </c>
      <c r="AB2181" s="18" t="s">
        <v>1610</v>
      </c>
      <c r="AC2181" s="18" t="s">
        <v>1610</v>
      </c>
      <c r="AD2181" s="18" t="s">
        <v>1610</v>
      </c>
      <c r="AE2181" s="18" t="s">
        <v>1610</v>
      </c>
      <c r="AF2181" s="18" t="s">
        <v>1610</v>
      </c>
      <c r="AG2181" s="18" t="s">
        <v>1610</v>
      </c>
      <c r="AH2181" s="18" t="s">
        <v>1610</v>
      </c>
      <c r="AI2181" s="18" t="s">
        <v>1610</v>
      </c>
      <c r="AJ2181" s="18" t="s">
        <v>1610</v>
      </c>
      <c r="AK2181" s="23">
        <f>SUM(Y2181:AJ2181)</f>
        <v>0</v>
      </c>
      <c r="AL2181" s="23">
        <f>MAX(Y2181:AJ2181)</f>
        <v>0</v>
      </c>
      <c r="AM2181">
        <f>COUNTIF(Y2181:AJ2181,"&gt;1")</f>
        <v>0</v>
      </c>
    </row>
    <row r="2182" spans="1:39" ht="15.75" x14ac:dyDescent="0.25">
      <c r="A2182" s="21"/>
      <c r="B2182" s="21"/>
      <c r="C2182" s="21">
        <v>69366094</v>
      </c>
      <c r="D2182" s="25">
        <v>193792</v>
      </c>
      <c r="E2182" s="21" t="s">
        <v>12</v>
      </c>
      <c r="F2182" s="21" t="s">
        <v>1136</v>
      </c>
      <c r="G2182" s="21" t="s">
        <v>54</v>
      </c>
      <c r="H2182" s="25" t="s">
        <v>55</v>
      </c>
      <c r="I2182" s="21" t="s">
        <v>88</v>
      </c>
      <c r="J2182" s="21" t="s">
        <v>93</v>
      </c>
      <c r="K2182" s="38"/>
      <c r="L2182" s="38">
        <v>46219</v>
      </c>
      <c r="M2182" s="39" t="s">
        <v>18</v>
      </c>
      <c r="N2182" s="18">
        <v>0</v>
      </c>
      <c r="O2182" s="18">
        <v>0</v>
      </c>
      <c r="P2182" s="15" t="str">
        <f>IFERROR((O2182-N2182)/N2182,"")</f>
        <v/>
      </c>
      <c r="Q2182" s="19">
        <v>64</v>
      </c>
      <c r="R2182" s="19">
        <v>33</v>
      </c>
      <c r="S2182" s="15">
        <f>IFERROR((R2182-Q2182)/Q2182,"")</f>
        <v>-0.484375</v>
      </c>
      <c r="T2182" s="19">
        <v>229</v>
      </c>
      <c r="U2182" s="15">
        <f>IFERROR(R2182/T2182,"")</f>
        <v>0.14410480349344978</v>
      </c>
      <c r="V2182" s="19">
        <v>196</v>
      </c>
      <c r="W2182" s="19">
        <v>33</v>
      </c>
      <c r="X2182" s="15">
        <f>IFERROR((W2182-V2182)/V2182,"")</f>
        <v>-0.83163265306122447</v>
      </c>
      <c r="Y2182" s="18" t="s">
        <v>1610</v>
      </c>
      <c r="Z2182" s="18" t="s">
        <v>1610</v>
      </c>
      <c r="AA2182" s="18" t="s">
        <v>1610</v>
      </c>
      <c r="AB2182" s="18" t="s">
        <v>1610</v>
      </c>
      <c r="AC2182" s="18" t="s">
        <v>1610</v>
      </c>
      <c r="AD2182" s="18" t="s">
        <v>1610</v>
      </c>
      <c r="AE2182" s="18" t="s">
        <v>1610</v>
      </c>
      <c r="AF2182" s="18" t="s">
        <v>1610</v>
      </c>
      <c r="AG2182" s="18" t="s">
        <v>1610</v>
      </c>
      <c r="AH2182" s="18" t="s">
        <v>1610</v>
      </c>
      <c r="AI2182" s="18" t="s">
        <v>1610</v>
      </c>
      <c r="AJ2182" s="18" t="s">
        <v>1610</v>
      </c>
      <c r="AK2182" s="23">
        <f>SUM(Y2182:AJ2182)</f>
        <v>0</v>
      </c>
      <c r="AL2182" s="23">
        <f>MAX(Y2182:AJ2182)</f>
        <v>0</v>
      </c>
      <c r="AM2182">
        <f>COUNTIF(Y2182:AJ2182,"&gt;1")</f>
        <v>0</v>
      </c>
    </row>
    <row r="2183" spans="1:39" ht="15.75" x14ac:dyDescent="0.25">
      <c r="A2183" s="21"/>
      <c r="B2183" s="21" t="s">
        <v>1519</v>
      </c>
      <c r="C2183" s="21">
        <v>70227608</v>
      </c>
      <c r="D2183" s="25">
        <v>191603</v>
      </c>
      <c r="E2183" s="21" t="s">
        <v>24</v>
      </c>
      <c r="F2183" s="21" t="s">
        <v>1327</v>
      </c>
      <c r="G2183" s="21" t="s">
        <v>1328</v>
      </c>
      <c r="H2183" s="25" t="s">
        <v>170</v>
      </c>
      <c r="I2183" s="21" t="s">
        <v>85</v>
      </c>
      <c r="J2183" s="21" t="s">
        <v>306</v>
      </c>
      <c r="K2183" s="38">
        <v>45996</v>
      </c>
      <c r="L2183" s="38">
        <v>46199</v>
      </c>
      <c r="M2183" s="39" t="s">
        <v>18</v>
      </c>
      <c r="N2183" s="18">
        <v>0</v>
      </c>
      <c r="O2183" s="18">
        <v>0</v>
      </c>
      <c r="P2183" s="15" t="str">
        <f>IFERROR((O2183-N2183)/N2183,"")</f>
        <v/>
      </c>
      <c r="Q2183" s="19">
        <v>2</v>
      </c>
      <c r="R2183" s="19">
        <v>4</v>
      </c>
      <c r="S2183" s="15">
        <f>IFERROR((R2183-Q2183)/Q2183,"")</f>
        <v>1</v>
      </c>
      <c r="T2183" s="19">
        <v>62</v>
      </c>
      <c r="U2183" s="15">
        <f>IFERROR(R2183/T2183,"")</f>
        <v>6.4516129032258063E-2</v>
      </c>
      <c r="V2183" s="19">
        <v>59</v>
      </c>
      <c r="W2183" s="19">
        <v>4</v>
      </c>
      <c r="X2183" s="15">
        <f>IFERROR((W2183-V2183)/V2183,"")</f>
        <v>-0.93220338983050843</v>
      </c>
      <c r="Y2183" s="18">
        <v>0</v>
      </c>
      <c r="Z2183" s="18">
        <v>0</v>
      </c>
      <c r="AA2183" s="18">
        <v>0</v>
      </c>
      <c r="AB2183" s="18">
        <v>0</v>
      </c>
      <c r="AC2183" s="18">
        <v>3540</v>
      </c>
      <c r="AD2183" s="18">
        <v>0</v>
      </c>
      <c r="AE2183" s="18">
        <v>0</v>
      </c>
      <c r="AF2183" s="18">
        <v>0</v>
      </c>
      <c r="AG2183" s="18">
        <v>0</v>
      </c>
      <c r="AH2183" s="18">
        <v>0</v>
      </c>
      <c r="AI2183" s="18">
        <v>0</v>
      </c>
      <c r="AJ2183" s="18">
        <v>0</v>
      </c>
      <c r="AK2183" s="23">
        <f>SUM(Y2183:AJ2183)</f>
        <v>3540</v>
      </c>
      <c r="AL2183" s="23">
        <f>MAX(Y2183:AJ2183)</f>
        <v>3540</v>
      </c>
      <c r="AM2183">
        <f>COUNTIF(Y2183:AJ2183,"&gt;1")</f>
        <v>1</v>
      </c>
    </row>
    <row r="2184" spans="1:39" ht="15.75" x14ac:dyDescent="0.25">
      <c r="A2184" s="21"/>
      <c r="B2184" s="21" t="s">
        <v>1519</v>
      </c>
      <c r="C2184" s="21">
        <v>71138572</v>
      </c>
      <c r="D2184" s="25">
        <v>194373</v>
      </c>
      <c r="E2184" s="21" t="s">
        <v>2933</v>
      </c>
      <c r="F2184" s="21" t="s">
        <v>1608</v>
      </c>
      <c r="G2184" s="21" t="s">
        <v>786</v>
      </c>
      <c r="H2184" s="25" t="s">
        <v>15</v>
      </c>
      <c r="I2184" s="21" t="s">
        <v>21</v>
      </c>
      <c r="J2184" s="21" t="s">
        <v>21</v>
      </c>
      <c r="K2184" s="38">
        <v>45965</v>
      </c>
      <c r="L2184" s="38">
        <v>46212</v>
      </c>
      <c r="M2184" s="39" t="s">
        <v>18</v>
      </c>
      <c r="N2184" s="18">
        <v>4536</v>
      </c>
      <c r="O2184" s="18">
        <v>0</v>
      </c>
      <c r="P2184" s="15">
        <f>IFERROR((O2184-N2184)/N2184,"")</f>
        <v>-1</v>
      </c>
      <c r="Q2184" s="19">
        <v>12</v>
      </c>
      <c r="R2184" s="19">
        <v>25</v>
      </c>
      <c r="S2184" s="15">
        <f>IFERROR((R2184-Q2184)/Q2184,"")</f>
        <v>1.0833333333333333</v>
      </c>
      <c r="T2184" s="19">
        <v>107</v>
      </c>
      <c r="U2184" s="15">
        <f>IFERROR(R2184/T2184,"")</f>
        <v>0.23364485981308411</v>
      </c>
      <c r="V2184" s="19">
        <v>32</v>
      </c>
      <c r="W2184" s="19">
        <v>15</v>
      </c>
      <c r="X2184" s="15">
        <f>IFERROR((W2184-V2184)/V2184,"")</f>
        <v>-0.53125</v>
      </c>
      <c r="Y2184" s="18">
        <v>0</v>
      </c>
      <c r="Z2184" s="18">
        <v>0</v>
      </c>
      <c r="AA2184" s="18">
        <v>0</v>
      </c>
      <c r="AB2184" s="18">
        <v>7800</v>
      </c>
      <c r="AC2184" s="18">
        <v>0</v>
      </c>
      <c r="AD2184" s="18">
        <v>0</v>
      </c>
      <c r="AE2184" s="18">
        <v>0</v>
      </c>
      <c r="AF2184" s="18">
        <v>0</v>
      </c>
      <c r="AG2184" s="18">
        <v>0</v>
      </c>
      <c r="AH2184" s="18">
        <v>0</v>
      </c>
      <c r="AI2184" s="18">
        <v>0</v>
      </c>
      <c r="AJ2184" s="18">
        <v>0</v>
      </c>
      <c r="AK2184" s="23">
        <f>SUM(Y2184:AJ2184)</f>
        <v>7800</v>
      </c>
      <c r="AL2184" s="23">
        <f>MAX(Y2184:AJ2184)</f>
        <v>7800</v>
      </c>
      <c r="AM2184">
        <f>COUNTIF(Y2184:AJ2184,"&gt;1")</f>
        <v>1</v>
      </c>
    </row>
    <row r="2185" spans="1:39" ht="15.75" x14ac:dyDescent="0.25">
      <c r="A2185" s="21"/>
      <c r="B2185" s="21" t="s">
        <v>1519</v>
      </c>
      <c r="C2185" s="21">
        <v>71304687</v>
      </c>
      <c r="D2185" s="25">
        <v>501673</v>
      </c>
      <c r="E2185" s="21" t="s">
        <v>69</v>
      </c>
      <c r="F2185" s="21" t="s">
        <v>422</v>
      </c>
      <c r="G2185" s="21" t="s">
        <v>1085</v>
      </c>
      <c r="H2185" s="25" t="s">
        <v>20</v>
      </c>
      <c r="I2185" s="21" t="s">
        <v>27</v>
      </c>
      <c r="J2185" s="21" t="s">
        <v>28</v>
      </c>
      <c r="K2185" s="38">
        <v>46220</v>
      </c>
      <c r="L2185" s="38">
        <v>46240</v>
      </c>
      <c r="M2185" s="39" t="s">
        <v>18</v>
      </c>
      <c r="N2185" s="18">
        <v>19371.8</v>
      </c>
      <c r="O2185" s="18">
        <v>122477</v>
      </c>
      <c r="P2185" s="15">
        <f>IFERROR((O2185-N2185)/N2185,"")</f>
        <v>5.3224377703672348</v>
      </c>
      <c r="Q2185" s="19">
        <v>1336</v>
      </c>
      <c r="R2185" s="19">
        <v>1495</v>
      </c>
      <c r="S2185" s="15">
        <f>IFERROR((R2185-Q2185)/Q2185,"")</f>
        <v>0.11901197604790419</v>
      </c>
      <c r="T2185" s="19">
        <v>14766</v>
      </c>
      <c r="U2185" s="15">
        <f>IFERROR(R2185/T2185,"")</f>
        <v>0.10124610591900311</v>
      </c>
      <c r="V2185" s="19">
        <v>914</v>
      </c>
      <c r="W2185" s="19">
        <v>750</v>
      </c>
      <c r="X2185" s="15">
        <f>IFERROR((W2185-V2185)/V2185,"")</f>
        <v>-0.17943107221006566</v>
      </c>
      <c r="Y2185" s="18">
        <v>16922</v>
      </c>
      <c r="Z2185" s="18">
        <v>32018</v>
      </c>
      <c r="AA2185" s="18">
        <v>0</v>
      </c>
      <c r="AB2185" s="18">
        <v>9954</v>
      </c>
      <c r="AC2185" s="18">
        <v>0</v>
      </c>
      <c r="AD2185" s="18">
        <v>13872</v>
      </c>
      <c r="AE2185" s="18">
        <v>0</v>
      </c>
      <c r="AF2185" s="18">
        <v>0</v>
      </c>
      <c r="AG2185" s="18">
        <v>30794</v>
      </c>
      <c r="AH2185" s="18">
        <v>16922</v>
      </c>
      <c r="AI2185" s="18">
        <v>57840</v>
      </c>
      <c r="AJ2185" s="18">
        <v>16922</v>
      </c>
      <c r="AK2185" s="23">
        <f>SUM(Y2185:AJ2185)</f>
        <v>195244</v>
      </c>
      <c r="AL2185" s="23">
        <f>MAX(Y2185:AJ2185)</f>
        <v>57840</v>
      </c>
      <c r="AM2185">
        <f>COUNTIF(Y2185:AJ2185,"&gt;1")</f>
        <v>8</v>
      </c>
    </row>
    <row r="2186" spans="1:39" ht="15.75" x14ac:dyDescent="0.25">
      <c r="A2186" s="21"/>
      <c r="B2186" s="21" t="s">
        <v>1519</v>
      </c>
      <c r="C2186" s="21">
        <v>71304687</v>
      </c>
      <c r="D2186" s="25">
        <v>193633</v>
      </c>
      <c r="E2186" s="21" t="s">
        <v>69</v>
      </c>
      <c r="F2186" s="21" t="s">
        <v>422</v>
      </c>
      <c r="G2186" s="21" t="s">
        <v>927</v>
      </c>
      <c r="H2186" s="25" t="s">
        <v>72</v>
      </c>
      <c r="I2186" s="21" t="s">
        <v>27</v>
      </c>
      <c r="J2186" s="21" t="s">
        <v>210</v>
      </c>
      <c r="K2186" s="38">
        <v>46202</v>
      </c>
      <c r="L2186" s="38">
        <v>45175</v>
      </c>
      <c r="M2186" s="39" t="s">
        <v>18</v>
      </c>
      <c r="N2186" s="18">
        <v>0</v>
      </c>
      <c r="O2186" s="18">
        <v>32197</v>
      </c>
      <c r="P2186" s="15" t="str">
        <f>IFERROR((O2186-N2186)/N2186,"")</f>
        <v/>
      </c>
      <c r="Q2186" s="19">
        <v>0</v>
      </c>
      <c r="R2186" s="19">
        <v>0</v>
      </c>
      <c r="S2186" s="15" t="str">
        <f>IFERROR((R2186-Q2186)/Q2186,"")</f>
        <v/>
      </c>
      <c r="T2186" s="19" t="s">
        <v>1610</v>
      </c>
      <c r="U2186" s="15" t="str">
        <f>IFERROR(R2186/T2186,"")</f>
        <v/>
      </c>
      <c r="V2186" s="19" t="s">
        <v>1610</v>
      </c>
      <c r="W2186" s="19" t="s">
        <v>1610</v>
      </c>
      <c r="X2186" s="15" t="str">
        <f>IFERROR((W2186-V2186)/V2186,"")</f>
        <v/>
      </c>
      <c r="Y2186" s="18">
        <v>0</v>
      </c>
      <c r="Z2186" s="18">
        <v>13872</v>
      </c>
      <c r="AA2186" s="18">
        <v>0</v>
      </c>
      <c r="AB2186" s="18">
        <v>0</v>
      </c>
      <c r="AC2186" s="18">
        <v>1034</v>
      </c>
      <c r="AD2186" s="18">
        <v>10608</v>
      </c>
      <c r="AE2186" s="18">
        <v>0</v>
      </c>
      <c r="AF2186" s="18">
        <v>3264</v>
      </c>
      <c r="AG2186" s="18">
        <v>0</v>
      </c>
      <c r="AH2186" s="18">
        <v>517</v>
      </c>
      <c r="AI2186" s="18">
        <v>31680</v>
      </c>
      <c r="AJ2186" s="18">
        <v>0</v>
      </c>
      <c r="AK2186" s="23">
        <f>SUM(Y2186:AJ2186)</f>
        <v>60975</v>
      </c>
      <c r="AL2186" s="23">
        <f>MAX(Y2186:AJ2186)</f>
        <v>31680</v>
      </c>
      <c r="AM2186">
        <f>COUNTIF(Y2186:AJ2186,"&gt;1")</f>
        <v>6</v>
      </c>
    </row>
    <row r="2187" spans="1:39" ht="15.75" x14ac:dyDescent="0.25">
      <c r="A2187" s="21" t="s">
        <v>2618</v>
      </c>
      <c r="B2187" s="21" t="s">
        <v>1519</v>
      </c>
      <c r="C2187" s="21">
        <v>71304687</v>
      </c>
      <c r="D2187" s="25">
        <v>101942</v>
      </c>
      <c r="E2187" s="21" t="s">
        <v>69</v>
      </c>
      <c r="F2187" s="21" t="s">
        <v>422</v>
      </c>
      <c r="G2187" s="21" t="s">
        <v>423</v>
      </c>
      <c r="H2187" s="25" t="s">
        <v>20</v>
      </c>
      <c r="I2187" s="21" t="s">
        <v>27</v>
      </c>
      <c r="J2187" s="21" t="s">
        <v>28</v>
      </c>
      <c r="K2187" s="38">
        <v>46202</v>
      </c>
      <c r="L2187" s="38"/>
      <c r="M2187" s="39" t="s">
        <v>18</v>
      </c>
      <c r="N2187" s="18">
        <v>0</v>
      </c>
      <c r="O2187" s="18">
        <v>61903</v>
      </c>
      <c r="P2187" s="15" t="str">
        <f>IFERROR((O2187-N2187)/N2187,"")</f>
        <v/>
      </c>
      <c r="Q2187" s="19">
        <v>0</v>
      </c>
      <c r="R2187" s="19">
        <v>0</v>
      </c>
      <c r="S2187" s="15" t="str">
        <f>IFERROR((R2187-Q2187)/Q2187,"")</f>
        <v/>
      </c>
      <c r="T2187" s="19" t="s">
        <v>1610</v>
      </c>
      <c r="U2187" s="15" t="str">
        <f>IFERROR(R2187/T2187,"")</f>
        <v/>
      </c>
      <c r="V2187" s="19" t="s">
        <v>1610</v>
      </c>
      <c r="W2187" s="19" t="s">
        <v>1610</v>
      </c>
      <c r="X2187" s="15" t="str">
        <f>IFERROR((W2187-V2187)/V2187,"")</f>
        <v/>
      </c>
      <c r="Y2187" s="18">
        <v>0</v>
      </c>
      <c r="Z2187" s="18">
        <v>0</v>
      </c>
      <c r="AA2187" s="18">
        <v>0</v>
      </c>
      <c r="AB2187" s="18">
        <v>0</v>
      </c>
      <c r="AC2187" s="18">
        <v>0</v>
      </c>
      <c r="AD2187" s="18">
        <v>0</v>
      </c>
      <c r="AE2187" s="18">
        <v>0</v>
      </c>
      <c r="AF2187" s="18">
        <v>0</v>
      </c>
      <c r="AG2187" s="18">
        <v>3264</v>
      </c>
      <c r="AH2187" s="18">
        <v>21199</v>
      </c>
      <c r="AI2187" s="18">
        <v>37440</v>
      </c>
      <c r="AJ2187" s="18">
        <v>0</v>
      </c>
      <c r="AK2187" s="23">
        <f>SUM(Y2187:AJ2187)</f>
        <v>61903</v>
      </c>
      <c r="AL2187" s="23">
        <f>MAX(Y2187:AJ2187)</f>
        <v>37440</v>
      </c>
      <c r="AM2187">
        <f>COUNTIF(Y2187:AJ2187,"&gt;1")</f>
        <v>3</v>
      </c>
    </row>
    <row r="2188" spans="1:39" ht="15.75" x14ac:dyDescent="0.25">
      <c r="A2188" s="21" t="s">
        <v>2618</v>
      </c>
      <c r="B2188" s="21" t="s">
        <v>1519</v>
      </c>
      <c r="C2188" s="21">
        <v>71304687</v>
      </c>
      <c r="D2188" s="25">
        <v>500824</v>
      </c>
      <c r="E2188" s="21" t="s">
        <v>69</v>
      </c>
      <c r="F2188" s="21" t="s">
        <v>422</v>
      </c>
      <c r="G2188" s="21" t="s">
        <v>1067</v>
      </c>
      <c r="H2188" s="25" t="s">
        <v>20</v>
      </c>
      <c r="I2188" s="21" t="s">
        <v>27</v>
      </c>
      <c r="J2188" s="21" t="s">
        <v>28</v>
      </c>
      <c r="K2188" s="38">
        <v>46202</v>
      </c>
      <c r="L2188" s="38"/>
      <c r="M2188" s="39" t="s">
        <v>18</v>
      </c>
      <c r="N2188" s="18">
        <v>0</v>
      </c>
      <c r="O2188" s="18">
        <v>54925</v>
      </c>
      <c r="P2188" s="15" t="str">
        <f>IFERROR((O2188-N2188)/N2188,"")</f>
        <v/>
      </c>
      <c r="Q2188" s="19">
        <v>0</v>
      </c>
      <c r="R2188" s="19">
        <v>0</v>
      </c>
      <c r="S2188" s="15" t="str">
        <f>IFERROR((R2188-Q2188)/Q2188,"")</f>
        <v/>
      </c>
      <c r="T2188" s="19" t="s">
        <v>1610</v>
      </c>
      <c r="U2188" s="15" t="str">
        <f>IFERROR(R2188/T2188,"")</f>
        <v/>
      </c>
      <c r="V2188" s="19" t="s">
        <v>1610</v>
      </c>
      <c r="W2188" s="19" t="s">
        <v>1610</v>
      </c>
      <c r="X2188" s="15" t="str">
        <f>IFERROR((W2188-V2188)/V2188,"")</f>
        <v/>
      </c>
      <c r="Y2188" s="18">
        <v>0</v>
      </c>
      <c r="Z2188" s="18">
        <v>0</v>
      </c>
      <c r="AA2188" s="18">
        <v>0</v>
      </c>
      <c r="AB2188" s="18">
        <v>0</v>
      </c>
      <c r="AC2188" s="18">
        <v>0</v>
      </c>
      <c r="AD2188" s="18">
        <v>0</v>
      </c>
      <c r="AE2188" s="18">
        <v>0</v>
      </c>
      <c r="AF2188" s="18">
        <v>13872</v>
      </c>
      <c r="AG2188" s="18">
        <v>4977</v>
      </c>
      <c r="AH2188" s="18">
        <v>12508</v>
      </c>
      <c r="AI2188" s="18">
        <v>37440</v>
      </c>
      <c r="AJ2188" s="18">
        <v>0</v>
      </c>
      <c r="AK2188" s="23">
        <f>SUM(Y2188:AJ2188)</f>
        <v>68797</v>
      </c>
      <c r="AL2188" s="23">
        <f>MAX(Y2188:AJ2188)</f>
        <v>37440</v>
      </c>
      <c r="AM2188">
        <f>COUNTIF(Y2188:AJ2188,"&gt;1")</f>
        <v>4</v>
      </c>
    </row>
    <row r="2189" spans="1:39" ht="15.75" x14ac:dyDescent="0.25">
      <c r="A2189" s="21"/>
      <c r="B2189" s="21" t="s">
        <v>1520</v>
      </c>
      <c r="C2189" s="21">
        <v>71324784</v>
      </c>
      <c r="D2189" s="25" t="s">
        <v>2752</v>
      </c>
      <c r="E2189" s="21" t="s">
        <v>24</v>
      </c>
      <c r="F2189" s="21" t="s">
        <v>2753</v>
      </c>
      <c r="G2189" s="21" t="s">
        <v>602</v>
      </c>
      <c r="H2189" s="25" t="s">
        <v>20</v>
      </c>
      <c r="I2189" s="21" t="s">
        <v>27</v>
      </c>
      <c r="J2189" s="21" t="s">
        <v>28</v>
      </c>
      <c r="K2189" s="38">
        <v>46008</v>
      </c>
      <c r="L2189" s="38">
        <v>46240</v>
      </c>
      <c r="M2189" s="39" t="s">
        <v>18</v>
      </c>
      <c r="N2189" s="18">
        <v>0</v>
      </c>
      <c r="O2189" s="18">
        <v>0</v>
      </c>
      <c r="P2189" s="15" t="str">
        <f>IFERROR((O2189-N2189)/N2189,"")</f>
        <v/>
      </c>
      <c r="Q2189" s="19">
        <v>0</v>
      </c>
      <c r="R2189" s="19">
        <v>594</v>
      </c>
      <c r="S2189" s="15" t="str">
        <f>IFERROR((R2189-Q2189)/Q2189,"")</f>
        <v/>
      </c>
      <c r="T2189" s="19" t="s">
        <v>1610</v>
      </c>
      <c r="U2189" s="15" t="str">
        <f>IFERROR(R2189/T2189,"")</f>
        <v/>
      </c>
      <c r="V2189" s="19">
        <v>86</v>
      </c>
      <c r="W2189" s="19">
        <v>273</v>
      </c>
      <c r="X2189" s="15">
        <f>IFERROR((W2189-V2189)/V2189,"")</f>
        <v>2.1744186046511627</v>
      </c>
      <c r="Y2189" s="18">
        <v>0</v>
      </c>
      <c r="Z2189" s="18">
        <v>0</v>
      </c>
      <c r="AA2189" s="18">
        <v>0</v>
      </c>
      <c r="AB2189" s="18">
        <v>50881</v>
      </c>
      <c r="AC2189" s="18">
        <v>3493</v>
      </c>
      <c r="AD2189" s="18">
        <v>0</v>
      </c>
      <c r="AE2189" s="18">
        <v>0</v>
      </c>
      <c r="AF2189" s="18">
        <v>0</v>
      </c>
      <c r="AG2189" s="18">
        <v>0</v>
      </c>
      <c r="AH2189" s="18">
        <v>0</v>
      </c>
      <c r="AI2189" s="18">
        <v>0</v>
      </c>
      <c r="AJ2189" s="18">
        <v>0</v>
      </c>
      <c r="AK2189" s="23">
        <f>SUM(Y2189:AJ2189)</f>
        <v>54374</v>
      </c>
      <c r="AL2189" s="23">
        <f>MAX(Y2189:AJ2189)</f>
        <v>50881</v>
      </c>
      <c r="AM2189">
        <f>COUNTIF(Y2189:AJ2189,"&gt;1")</f>
        <v>2</v>
      </c>
    </row>
    <row r="2190" spans="1:39" ht="15.75" x14ac:dyDescent="0.25">
      <c r="A2190" s="21" t="s">
        <v>3241</v>
      </c>
      <c r="B2190" s="21" t="s">
        <v>1519</v>
      </c>
      <c r="C2190" s="21">
        <v>71324784</v>
      </c>
      <c r="D2190" s="25">
        <v>194367</v>
      </c>
      <c r="E2190" s="25" t="s">
        <v>24</v>
      </c>
      <c r="F2190" s="21" t="s">
        <v>2830</v>
      </c>
      <c r="G2190" s="21" t="s">
        <v>602</v>
      </c>
      <c r="H2190" s="25" t="s">
        <v>20</v>
      </c>
      <c r="I2190" s="21" t="s">
        <v>27</v>
      </c>
      <c r="J2190" s="21" t="s">
        <v>28</v>
      </c>
      <c r="K2190" s="38">
        <v>45952</v>
      </c>
      <c r="L2190" s="38">
        <v>45988</v>
      </c>
      <c r="M2190" s="39" t="s">
        <v>53</v>
      </c>
      <c r="N2190" s="18" t="s">
        <v>1610</v>
      </c>
      <c r="O2190" s="18" t="s">
        <v>1610</v>
      </c>
      <c r="P2190" s="15" t="str">
        <f>IFERROR((O2190-N2190)/N2190,"")</f>
        <v/>
      </c>
      <c r="Q2190" s="19" t="s">
        <v>1610</v>
      </c>
      <c r="R2190" s="19" t="s">
        <v>1610</v>
      </c>
      <c r="S2190" s="15" t="str">
        <f>IFERROR((R2190-Q2190)/Q2190,"")</f>
        <v/>
      </c>
      <c r="T2190" s="19">
        <v>6</v>
      </c>
      <c r="U2190" s="15" t="str">
        <f>IFERROR(R2190/T2190,"")</f>
        <v/>
      </c>
      <c r="V2190" s="19">
        <v>1</v>
      </c>
      <c r="W2190" s="19">
        <v>0</v>
      </c>
      <c r="X2190" s="15">
        <f>IFERROR((W2190-V2190)/V2190,"")</f>
        <v>-1</v>
      </c>
      <c r="Y2190" s="18">
        <v>0</v>
      </c>
      <c r="Z2190" s="18">
        <v>0</v>
      </c>
      <c r="AA2190" s="18">
        <v>22140</v>
      </c>
      <c r="AB2190" s="18">
        <v>0</v>
      </c>
      <c r="AC2190" s="18">
        <v>0</v>
      </c>
      <c r="AD2190" s="18">
        <v>0</v>
      </c>
      <c r="AE2190" s="18">
        <v>0</v>
      </c>
      <c r="AF2190" s="18">
        <v>0</v>
      </c>
      <c r="AG2190" s="18">
        <v>0</v>
      </c>
      <c r="AH2190" s="18">
        <v>0</v>
      </c>
      <c r="AI2190" s="18">
        <v>0</v>
      </c>
      <c r="AJ2190" s="18">
        <v>0</v>
      </c>
      <c r="AK2190" s="23">
        <f>SUM(Y2190:AJ2190)</f>
        <v>22140</v>
      </c>
      <c r="AL2190" s="23">
        <f>MAX(Y2190:AJ2190)</f>
        <v>22140</v>
      </c>
      <c r="AM2190">
        <f>COUNTIF(Y2190:AJ2190,"&gt;1")</f>
        <v>1</v>
      </c>
    </row>
    <row r="2191" spans="1:39" ht="15.75" x14ac:dyDescent="0.25">
      <c r="A2191" s="21" t="s">
        <v>2618</v>
      </c>
      <c r="B2191" s="21" t="s">
        <v>1519</v>
      </c>
      <c r="C2191" s="49">
        <v>71324792</v>
      </c>
      <c r="D2191" s="25" t="s">
        <v>3498</v>
      </c>
      <c r="E2191" s="21" t="s">
        <v>1180</v>
      </c>
      <c r="F2191" s="21" t="s">
        <v>3499</v>
      </c>
      <c r="G2191" s="21" t="s">
        <v>602</v>
      </c>
      <c r="H2191" s="25" t="s">
        <v>20</v>
      </c>
      <c r="I2191" s="21" t="s">
        <v>27</v>
      </c>
      <c r="J2191" s="21" t="s">
        <v>28</v>
      </c>
      <c r="K2191" s="38">
        <v>46239</v>
      </c>
      <c r="L2191" s="38">
        <v>46219</v>
      </c>
      <c r="M2191" s="39" t="s">
        <v>18</v>
      </c>
      <c r="N2191" s="18">
        <v>0</v>
      </c>
      <c r="O2191" s="18">
        <v>6600</v>
      </c>
      <c r="P2191" s="15" t="str">
        <f>IFERROR((O2191-N2191)/N2191,"")</f>
        <v/>
      </c>
      <c r="Q2191" s="19">
        <v>0</v>
      </c>
      <c r="R2191" s="19">
        <v>10</v>
      </c>
      <c r="S2191" s="15" t="str">
        <f>IFERROR((R2191-Q2191)/Q2191,"")</f>
        <v/>
      </c>
      <c r="T2191" s="19" t="s">
        <v>1610</v>
      </c>
      <c r="U2191" s="15" t="str">
        <f>IFERROR(R2191/T2191,"")</f>
        <v/>
      </c>
      <c r="V2191" s="19">
        <v>0</v>
      </c>
      <c r="W2191" s="19">
        <v>10</v>
      </c>
      <c r="X2191" s="15" t="str">
        <f>IFERROR((W2191-V2191)/V2191,"")</f>
        <v/>
      </c>
      <c r="Y2191" s="18">
        <v>0</v>
      </c>
      <c r="Z2191" s="18">
        <v>0</v>
      </c>
      <c r="AA2191" s="18">
        <v>0</v>
      </c>
      <c r="AB2191" s="18">
        <v>0</v>
      </c>
      <c r="AC2191" s="18">
        <v>0</v>
      </c>
      <c r="AD2191" s="18">
        <v>0</v>
      </c>
      <c r="AE2191" s="18">
        <v>0</v>
      </c>
      <c r="AF2191" s="18">
        <v>0</v>
      </c>
      <c r="AG2191" s="18">
        <v>0</v>
      </c>
      <c r="AH2191" s="18">
        <v>0</v>
      </c>
      <c r="AI2191" s="18">
        <v>0</v>
      </c>
      <c r="AJ2191" s="18">
        <v>6600</v>
      </c>
      <c r="AK2191" s="23">
        <f>SUM(Y2191:AJ2191)</f>
        <v>6600</v>
      </c>
      <c r="AL2191" s="23">
        <f>MAX(Y2191:AJ2191)</f>
        <v>6600</v>
      </c>
      <c r="AM2191">
        <f>COUNTIF(Y2191:AJ2191,"&gt;1")</f>
        <v>1</v>
      </c>
    </row>
    <row r="2192" spans="1:39" ht="15.75" x14ac:dyDescent="0.25">
      <c r="A2192" s="21" t="s">
        <v>2618</v>
      </c>
      <c r="B2192" s="21" t="s">
        <v>1519</v>
      </c>
      <c r="C2192" s="21">
        <v>71505416</v>
      </c>
      <c r="D2192" s="25" t="s">
        <v>3306</v>
      </c>
      <c r="E2192" s="21" t="s">
        <v>12</v>
      </c>
      <c r="F2192" s="21" t="s">
        <v>3307</v>
      </c>
      <c r="G2192" s="21" t="s">
        <v>902</v>
      </c>
      <c r="H2192" s="25" t="s">
        <v>15</v>
      </c>
      <c r="I2192" s="21" t="s">
        <v>3228</v>
      </c>
      <c r="J2192" s="21" t="s">
        <v>17</v>
      </c>
      <c r="K2192" s="38">
        <v>46167</v>
      </c>
      <c r="L2192" s="38">
        <v>46171</v>
      </c>
      <c r="M2192" s="39" t="s">
        <v>18</v>
      </c>
      <c r="N2192" s="18">
        <v>0</v>
      </c>
      <c r="O2192" s="18">
        <v>1286</v>
      </c>
      <c r="P2192" s="15" t="str">
        <f>IFERROR((O2192-N2192)/N2192,"")</f>
        <v/>
      </c>
      <c r="Q2192" s="19">
        <v>0</v>
      </c>
      <c r="R2192" s="19">
        <v>6</v>
      </c>
      <c r="S2192" s="15" t="str">
        <f>IFERROR((R2192-Q2192)/Q2192,"")</f>
        <v/>
      </c>
      <c r="T2192" s="19" t="s">
        <v>1610</v>
      </c>
      <c r="U2192" s="15" t="str">
        <f>IFERROR(R2192/T2192,"")</f>
        <v/>
      </c>
      <c r="V2192" s="19">
        <v>0</v>
      </c>
      <c r="W2192" s="19">
        <v>1</v>
      </c>
      <c r="X2192" s="15" t="str">
        <f>IFERROR((W2192-V2192)/V2192,"")</f>
        <v/>
      </c>
      <c r="Y2192" s="18">
        <v>0</v>
      </c>
      <c r="Z2192" s="18">
        <v>0</v>
      </c>
      <c r="AA2192" s="18">
        <v>0</v>
      </c>
      <c r="AB2192" s="18">
        <v>0</v>
      </c>
      <c r="AC2192" s="18">
        <v>0</v>
      </c>
      <c r="AD2192" s="18">
        <v>0</v>
      </c>
      <c r="AE2192" s="18">
        <v>0</v>
      </c>
      <c r="AF2192" s="18">
        <v>0</v>
      </c>
      <c r="AG2192" s="18">
        <v>0</v>
      </c>
      <c r="AH2192" s="18">
        <v>1286</v>
      </c>
      <c r="AI2192" s="18">
        <v>0</v>
      </c>
      <c r="AJ2192" s="18">
        <v>0</v>
      </c>
      <c r="AK2192" s="23">
        <f>SUM(Y2192:AJ2192)</f>
        <v>1286</v>
      </c>
      <c r="AL2192" s="23">
        <f>MAX(Y2192:AJ2192)</f>
        <v>1286</v>
      </c>
      <c r="AM2192">
        <f>COUNTIF(Y2192:AJ2192,"&gt;1")</f>
        <v>1</v>
      </c>
    </row>
    <row r="2193" spans="1:39" ht="15.75" x14ac:dyDescent="0.25">
      <c r="A2193" s="21"/>
      <c r="B2193" s="21" t="s">
        <v>1519</v>
      </c>
      <c r="C2193" s="21">
        <v>73643959</v>
      </c>
      <c r="D2193" s="25">
        <v>101245</v>
      </c>
      <c r="E2193" s="21" t="s">
        <v>1798</v>
      </c>
      <c r="F2193" s="21" t="s">
        <v>335</v>
      </c>
      <c r="G2193" s="21" t="s">
        <v>337</v>
      </c>
      <c r="H2193" s="25" t="s">
        <v>145</v>
      </c>
      <c r="I2193" s="21" t="s">
        <v>27</v>
      </c>
      <c r="J2193" s="21" t="s">
        <v>74</v>
      </c>
      <c r="K2193" s="38">
        <v>45817</v>
      </c>
      <c r="L2193" s="38">
        <v>46212</v>
      </c>
      <c r="M2193" s="39" t="s">
        <v>18</v>
      </c>
      <c r="N2193" s="18">
        <v>5940</v>
      </c>
      <c r="O2193" s="18">
        <v>0</v>
      </c>
      <c r="P2193" s="15">
        <f>IFERROR((O2193-N2193)/N2193,"")</f>
        <v>-1</v>
      </c>
      <c r="Q2193" s="19">
        <v>11</v>
      </c>
      <c r="R2193" s="19">
        <v>5</v>
      </c>
      <c r="S2193" s="15">
        <f>IFERROR((R2193-Q2193)/Q2193,"")</f>
        <v>-0.54545454545454541</v>
      </c>
      <c r="T2193" s="19">
        <v>56</v>
      </c>
      <c r="U2193" s="15">
        <f>IFERROR(R2193/T2193,"")</f>
        <v>8.9285714285714288E-2</v>
      </c>
      <c r="V2193" s="19">
        <v>7</v>
      </c>
      <c r="W2193" s="19">
        <v>3</v>
      </c>
      <c r="X2193" s="15">
        <f>IFERROR((W2193-V2193)/V2193,"")</f>
        <v>-0.5714285714285714</v>
      </c>
      <c r="Y2193" s="18" t="s">
        <v>1610</v>
      </c>
      <c r="Z2193" s="18" t="s">
        <v>1610</v>
      </c>
      <c r="AA2193" s="18" t="s">
        <v>1610</v>
      </c>
      <c r="AB2193" s="18" t="s">
        <v>1610</v>
      </c>
      <c r="AC2193" s="18" t="s">
        <v>1610</v>
      </c>
      <c r="AD2193" s="18" t="s">
        <v>1610</v>
      </c>
      <c r="AE2193" s="18" t="s">
        <v>1610</v>
      </c>
      <c r="AF2193" s="18" t="s">
        <v>1610</v>
      </c>
      <c r="AG2193" s="18" t="s">
        <v>1610</v>
      </c>
      <c r="AH2193" s="18" t="s">
        <v>1610</v>
      </c>
      <c r="AI2193" s="18" t="s">
        <v>1610</v>
      </c>
      <c r="AJ2193" s="18" t="s">
        <v>1610</v>
      </c>
      <c r="AK2193" s="23">
        <f>SUM(Y2193:AJ2193)</f>
        <v>0</v>
      </c>
      <c r="AL2193" s="23">
        <f>MAX(Y2193:AJ2193)</f>
        <v>0</v>
      </c>
      <c r="AM2193">
        <f>COUNTIF(Y2193:AJ2193,"&gt;1")</f>
        <v>0</v>
      </c>
    </row>
    <row r="2194" spans="1:39" ht="15.75" x14ac:dyDescent="0.25">
      <c r="A2194" s="21"/>
      <c r="B2194" s="21" t="s">
        <v>1519</v>
      </c>
      <c r="C2194" s="21">
        <v>73643959</v>
      </c>
      <c r="D2194" s="25">
        <v>101246</v>
      </c>
      <c r="E2194" s="21" t="s">
        <v>1798</v>
      </c>
      <c r="F2194" s="21" t="s">
        <v>335</v>
      </c>
      <c r="G2194" s="21" t="s">
        <v>229</v>
      </c>
      <c r="H2194" s="25" t="s">
        <v>145</v>
      </c>
      <c r="I2194" s="21" t="s">
        <v>27</v>
      </c>
      <c r="J2194" s="21" t="s">
        <v>74</v>
      </c>
      <c r="K2194" s="38">
        <v>45817</v>
      </c>
      <c r="L2194" s="38">
        <v>46209</v>
      </c>
      <c r="M2194" s="39" t="s">
        <v>18</v>
      </c>
      <c r="N2194" s="18">
        <v>8910</v>
      </c>
      <c r="O2194" s="18">
        <v>0</v>
      </c>
      <c r="P2194" s="15">
        <f>IFERROR((O2194-N2194)/N2194,"")</f>
        <v>-1</v>
      </c>
      <c r="Q2194" s="19">
        <v>22</v>
      </c>
      <c r="R2194" s="19">
        <v>42</v>
      </c>
      <c r="S2194" s="15">
        <f>IFERROR((R2194-Q2194)/Q2194,"")</f>
        <v>0.90909090909090906</v>
      </c>
      <c r="T2194" s="19">
        <v>42</v>
      </c>
      <c r="U2194" s="15">
        <f>IFERROR(R2194/T2194,"")</f>
        <v>1</v>
      </c>
      <c r="V2194" s="19">
        <v>9</v>
      </c>
      <c r="W2194" s="19">
        <v>10</v>
      </c>
      <c r="X2194" s="15">
        <f>IFERROR((W2194-V2194)/V2194,"")</f>
        <v>0.1111111111111111</v>
      </c>
      <c r="Y2194" s="18" t="s">
        <v>1610</v>
      </c>
      <c r="Z2194" s="18" t="s">
        <v>1610</v>
      </c>
      <c r="AA2194" s="18" t="s">
        <v>1610</v>
      </c>
      <c r="AB2194" s="18" t="s">
        <v>1610</v>
      </c>
      <c r="AC2194" s="18" t="s">
        <v>1610</v>
      </c>
      <c r="AD2194" s="18" t="s">
        <v>1610</v>
      </c>
      <c r="AE2194" s="18" t="s">
        <v>1610</v>
      </c>
      <c r="AF2194" s="18" t="s">
        <v>1610</v>
      </c>
      <c r="AG2194" s="18" t="s">
        <v>1610</v>
      </c>
      <c r="AH2194" s="18" t="s">
        <v>1610</v>
      </c>
      <c r="AI2194" s="18" t="s">
        <v>1610</v>
      </c>
      <c r="AJ2194" s="18" t="s">
        <v>1610</v>
      </c>
      <c r="AK2194" s="23">
        <f>SUM(Y2194:AJ2194)</f>
        <v>0</v>
      </c>
      <c r="AL2194" s="23">
        <f>MAX(Y2194:AJ2194)</f>
        <v>0</v>
      </c>
      <c r="AM2194">
        <f>COUNTIF(Y2194:AJ2194,"&gt;1")</f>
        <v>0</v>
      </c>
    </row>
    <row r="2195" spans="1:39" ht="15.75" x14ac:dyDescent="0.25">
      <c r="A2195" s="21" t="s">
        <v>3279</v>
      </c>
      <c r="B2195" s="21" t="s">
        <v>1519</v>
      </c>
      <c r="C2195" s="21">
        <v>73643959</v>
      </c>
      <c r="D2195" s="25">
        <v>101247</v>
      </c>
      <c r="E2195" s="21" t="s">
        <v>1798</v>
      </c>
      <c r="F2195" s="21" t="s">
        <v>335</v>
      </c>
      <c r="G2195" s="21" t="s">
        <v>338</v>
      </c>
      <c r="H2195" s="25" t="s">
        <v>145</v>
      </c>
      <c r="I2195" s="21" t="s">
        <v>27</v>
      </c>
      <c r="J2195" s="21" t="s">
        <v>74</v>
      </c>
      <c r="K2195" s="38">
        <v>45817</v>
      </c>
      <c r="L2195" s="38">
        <v>46097</v>
      </c>
      <c r="M2195" s="39" t="s">
        <v>53</v>
      </c>
      <c r="N2195" s="18">
        <v>8910</v>
      </c>
      <c r="O2195" s="18">
        <v>0</v>
      </c>
      <c r="P2195" s="15">
        <f>IFERROR((O2195-N2195)/N2195,"")</f>
        <v>-1</v>
      </c>
      <c r="Q2195" s="19">
        <v>53</v>
      </c>
      <c r="R2195" s="19">
        <v>0</v>
      </c>
      <c r="S2195" s="15">
        <f>IFERROR((R2195-Q2195)/Q2195,"")</f>
        <v>-1</v>
      </c>
      <c r="T2195" s="19">
        <v>232</v>
      </c>
      <c r="U2195" s="15">
        <f>IFERROR(R2195/T2195,"")</f>
        <v>0</v>
      </c>
      <c r="V2195" s="19">
        <v>10</v>
      </c>
      <c r="W2195" s="19">
        <v>0</v>
      </c>
      <c r="X2195" s="15">
        <f>IFERROR((W2195-V2195)/V2195,"")</f>
        <v>-1</v>
      </c>
      <c r="Y2195" s="18" t="s">
        <v>1610</v>
      </c>
      <c r="Z2195" s="18" t="s">
        <v>1610</v>
      </c>
      <c r="AA2195" s="18" t="s">
        <v>1610</v>
      </c>
      <c r="AB2195" s="18" t="s">
        <v>1610</v>
      </c>
      <c r="AC2195" s="18" t="s">
        <v>1610</v>
      </c>
      <c r="AD2195" s="18" t="s">
        <v>1610</v>
      </c>
      <c r="AE2195" s="18" t="s">
        <v>1610</v>
      </c>
      <c r="AF2195" s="18" t="s">
        <v>1610</v>
      </c>
      <c r="AG2195" s="18" t="s">
        <v>1610</v>
      </c>
      <c r="AH2195" s="18" t="s">
        <v>1610</v>
      </c>
      <c r="AI2195" s="18" t="s">
        <v>1610</v>
      </c>
      <c r="AJ2195" s="18" t="s">
        <v>1610</v>
      </c>
      <c r="AK2195" s="23">
        <f>SUM(Y2195:AJ2195)</f>
        <v>0</v>
      </c>
      <c r="AL2195" s="23">
        <f>MAX(Y2195:AJ2195)</f>
        <v>0</v>
      </c>
      <c r="AM2195">
        <f>COUNTIF(Y2195:AJ2195,"&gt;1")</f>
        <v>0</v>
      </c>
    </row>
    <row r="2196" spans="1:39" ht="15.75" x14ac:dyDescent="0.25">
      <c r="A2196" s="21"/>
      <c r="B2196" s="21" t="s">
        <v>1519</v>
      </c>
      <c r="C2196" s="21">
        <v>73643959</v>
      </c>
      <c r="D2196" s="25">
        <v>101244</v>
      </c>
      <c r="E2196" s="21" t="s">
        <v>1798</v>
      </c>
      <c r="F2196" s="21" t="s">
        <v>335</v>
      </c>
      <c r="G2196" s="21" t="s">
        <v>336</v>
      </c>
      <c r="H2196" s="25" t="s">
        <v>145</v>
      </c>
      <c r="I2196" s="21" t="s">
        <v>27</v>
      </c>
      <c r="J2196" s="21" t="s">
        <v>74</v>
      </c>
      <c r="K2196" s="38">
        <v>45817</v>
      </c>
      <c r="L2196" s="38">
        <v>45856</v>
      </c>
      <c r="M2196" s="39" t="s">
        <v>53</v>
      </c>
      <c r="N2196" s="18">
        <v>5940</v>
      </c>
      <c r="O2196" s="18">
        <v>0</v>
      </c>
      <c r="P2196" s="15">
        <f>IFERROR((O2196-N2196)/N2196,"")</f>
        <v>-1</v>
      </c>
      <c r="Q2196" s="19">
        <v>6</v>
      </c>
      <c r="R2196" s="19">
        <v>0</v>
      </c>
      <c r="S2196" s="15">
        <f>IFERROR((R2196-Q2196)/Q2196,"")</f>
        <v>-1</v>
      </c>
      <c r="T2196" s="19">
        <v>12</v>
      </c>
      <c r="U2196" s="15">
        <f>IFERROR(R2196/T2196,"")</f>
        <v>0</v>
      </c>
      <c r="V2196" s="19">
        <v>1</v>
      </c>
      <c r="W2196" s="19">
        <v>0</v>
      </c>
      <c r="X2196" s="15">
        <f>IFERROR((W2196-V2196)/V2196,"")</f>
        <v>-1</v>
      </c>
      <c r="Y2196" s="18" t="s">
        <v>1610</v>
      </c>
      <c r="Z2196" s="18" t="s">
        <v>1610</v>
      </c>
      <c r="AA2196" s="18" t="s">
        <v>1610</v>
      </c>
      <c r="AB2196" s="18" t="s">
        <v>1610</v>
      </c>
      <c r="AC2196" s="18" t="s">
        <v>1610</v>
      </c>
      <c r="AD2196" s="18" t="s">
        <v>1610</v>
      </c>
      <c r="AE2196" s="18" t="s">
        <v>1610</v>
      </c>
      <c r="AF2196" s="18" t="s">
        <v>1610</v>
      </c>
      <c r="AG2196" s="18" t="s">
        <v>1610</v>
      </c>
      <c r="AH2196" s="18" t="s">
        <v>1610</v>
      </c>
      <c r="AI2196" s="18" t="s">
        <v>1610</v>
      </c>
      <c r="AJ2196" s="18" t="s">
        <v>1610</v>
      </c>
      <c r="AK2196" s="23">
        <f>SUM(Y2196:AJ2196)</f>
        <v>0</v>
      </c>
      <c r="AL2196" s="23">
        <f>MAX(Y2196:AJ2196)</f>
        <v>0</v>
      </c>
      <c r="AM2196">
        <f>COUNTIF(Y2196:AJ2196,"&gt;1")</f>
        <v>0</v>
      </c>
    </row>
    <row r="2197" spans="1:39" ht="15.75" x14ac:dyDescent="0.25">
      <c r="A2197" s="21"/>
      <c r="B2197" s="21" t="s">
        <v>1519</v>
      </c>
      <c r="C2197" s="21">
        <v>73878969</v>
      </c>
      <c r="D2197" s="25">
        <v>101554</v>
      </c>
      <c r="E2197" s="21" t="s">
        <v>1575</v>
      </c>
      <c r="F2197" s="21" t="s">
        <v>1892</v>
      </c>
      <c r="G2197" s="21" t="s">
        <v>81</v>
      </c>
      <c r="H2197" s="25" t="s">
        <v>15</v>
      </c>
      <c r="I2197" s="21" t="s">
        <v>16</v>
      </c>
      <c r="J2197" s="21" t="s">
        <v>17</v>
      </c>
      <c r="K2197" s="38">
        <v>44882</v>
      </c>
      <c r="L2197" s="38">
        <v>46239</v>
      </c>
      <c r="M2197" s="39" t="s">
        <v>18</v>
      </c>
      <c r="N2197" s="18">
        <v>0</v>
      </c>
      <c r="O2197" s="18">
        <v>0</v>
      </c>
      <c r="P2197" s="15" t="str">
        <f>IFERROR((O2197-N2197)/N2197,"")</f>
        <v/>
      </c>
      <c r="Q2197" s="19">
        <v>62</v>
      </c>
      <c r="R2197" s="19">
        <v>102</v>
      </c>
      <c r="S2197" s="15">
        <f>IFERROR((R2197-Q2197)/Q2197,"")</f>
        <v>0.64516129032258063</v>
      </c>
      <c r="T2197" s="19">
        <v>98</v>
      </c>
      <c r="U2197" s="15">
        <f>IFERROR(R2197/T2197,"")</f>
        <v>1.0408163265306123</v>
      </c>
      <c r="V2197" s="19">
        <v>22</v>
      </c>
      <c r="W2197" s="19">
        <v>14</v>
      </c>
      <c r="X2197" s="15">
        <f>IFERROR((W2197-V2197)/V2197,"")</f>
        <v>-0.36363636363636365</v>
      </c>
      <c r="Y2197" s="18" t="s">
        <v>1610</v>
      </c>
      <c r="Z2197" s="18" t="s">
        <v>1610</v>
      </c>
      <c r="AA2197" s="18" t="s">
        <v>1610</v>
      </c>
      <c r="AB2197" s="18" t="s">
        <v>1610</v>
      </c>
      <c r="AC2197" s="18" t="s">
        <v>1610</v>
      </c>
      <c r="AD2197" s="18" t="s">
        <v>1610</v>
      </c>
      <c r="AE2197" s="18" t="s">
        <v>1610</v>
      </c>
      <c r="AF2197" s="18" t="s">
        <v>1610</v>
      </c>
      <c r="AG2197" s="18" t="s">
        <v>1610</v>
      </c>
      <c r="AH2197" s="18" t="s">
        <v>1610</v>
      </c>
      <c r="AI2197" s="18" t="s">
        <v>1610</v>
      </c>
      <c r="AJ2197" s="18" t="s">
        <v>1610</v>
      </c>
      <c r="AK2197" s="23">
        <f>SUM(Y2197:AJ2197)</f>
        <v>0</v>
      </c>
      <c r="AL2197" s="23">
        <f>MAX(Y2197:AJ2197)</f>
        <v>0</v>
      </c>
      <c r="AM2197">
        <f>COUNTIF(Y2197:AJ2197,"&gt;1")</f>
        <v>0</v>
      </c>
    </row>
    <row r="2198" spans="1:39" ht="15.75" x14ac:dyDescent="0.25">
      <c r="A2198" s="21"/>
      <c r="B2198" s="21" t="s">
        <v>1519</v>
      </c>
      <c r="C2198" s="21">
        <v>73878969</v>
      </c>
      <c r="D2198" s="25">
        <v>193777</v>
      </c>
      <c r="E2198" s="21" t="s">
        <v>1575</v>
      </c>
      <c r="F2198" s="21" t="s">
        <v>1892</v>
      </c>
      <c r="G2198" s="21" t="s">
        <v>149</v>
      </c>
      <c r="H2198" s="25" t="s">
        <v>15</v>
      </c>
      <c r="I2198" s="21" t="s">
        <v>16</v>
      </c>
      <c r="J2198" s="21" t="s">
        <v>17</v>
      </c>
      <c r="K2198" s="38">
        <v>46231</v>
      </c>
      <c r="L2198" s="38"/>
      <c r="M2198" s="39" t="s">
        <v>18</v>
      </c>
      <c r="N2198" s="18">
        <v>0</v>
      </c>
      <c r="O2198" s="18">
        <v>4320</v>
      </c>
      <c r="P2198" s="15" t="str">
        <f>IFERROR((O2198-N2198)/N2198,"")</f>
        <v/>
      </c>
      <c r="Q2198" s="19">
        <v>0</v>
      </c>
      <c r="R2198" s="19">
        <v>0</v>
      </c>
      <c r="S2198" s="15" t="str">
        <f>IFERROR((R2198-Q2198)/Q2198,"")</f>
        <v/>
      </c>
      <c r="T2198" s="19" t="s">
        <v>1610</v>
      </c>
      <c r="U2198" s="15" t="str">
        <f>IFERROR(R2198/T2198,"")</f>
        <v/>
      </c>
      <c r="V2198" s="19" t="s">
        <v>1610</v>
      </c>
      <c r="W2198" s="19" t="s">
        <v>1610</v>
      </c>
      <c r="X2198" s="15" t="str">
        <f>IFERROR((W2198-V2198)/V2198,"")</f>
        <v/>
      </c>
      <c r="Y2198" s="18">
        <v>6240</v>
      </c>
      <c r="Z2198" s="18">
        <v>0</v>
      </c>
      <c r="AA2198" s="18">
        <v>0</v>
      </c>
      <c r="AB2198" s="18">
        <v>0</v>
      </c>
      <c r="AC2198" s="18">
        <v>4320</v>
      </c>
      <c r="AD2198" s="18">
        <v>0</v>
      </c>
      <c r="AE2198" s="18">
        <v>7080</v>
      </c>
      <c r="AF2198" s="18">
        <v>0</v>
      </c>
      <c r="AG2198" s="18">
        <v>0</v>
      </c>
      <c r="AH2198" s="18">
        <v>0</v>
      </c>
      <c r="AI2198" s="18">
        <v>0</v>
      </c>
      <c r="AJ2198" s="18">
        <v>4320</v>
      </c>
      <c r="AK2198" s="23">
        <f>SUM(Y2198:AJ2198)</f>
        <v>21960</v>
      </c>
      <c r="AL2198" s="23">
        <f>MAX(Y2198:AJ2198)</f>
        <v>7080</v>
      </c>
      <c r="AM2198">
        <f>COUNTIF(Y2198:AJ2198,"&gt;1")</f>
        <v>4</v>
      </c>
    </row>
    <row r="2199" spans="1:39" ht="15.75" x14ac:dyDescent="0.25">
      <c r="A2199" s="21"/>
      <c r="B2199" s="21"/>
      <c r="C2199" s="21">
        <v>74127010</v>
      </c>
      <c r="D2199" s="25">
        <v>100173</v>
      </c>
      <c r="E2199" s="25" t="s">
        <v>1575</v>
      </c>
      <c r="F2199" s="21" t="s">
        <v>111</v>
      </c>
      <c r="G2199" s="21" t="s">
        <v>112</v>
      </c>
      <c r="H2199" s="25" t="s">
        <v>77</v>
      </c>
      <c r="I2199" s="21" t="s">
        <v>41</v>
      </c>
      <c r="J2199" s="21" t="s">
        <v>42</v>
      </c>
      <c r="K2199" s="38">
        <v>45482</v>
      </c>
      <c r="L2199" s="38">
        <v>45537</v>
      </c>
      <c r="M2199" s="39" t="s">
        <v>53</v>
      </c>
      <c r="N2199" s="18" t="s">
        <v>1610</v>
      </c>
      <c r="O2199" s="18" t="s">
        <v>1610</v>
      </c>
      <c r="P2199" s="15" t="str">
        <f>IFERROR((O2199-N2199)/N2199,"")</f>
        <v/>
      </c>
      <c r="Q2199" s="19" t="s">
        <v>1610</v>
      </c>
      <c r="R2199" s="19" t="s">
        <v>1610</v>
      </c>
      <c r="S2199" s="15" t="str">
        <f>IFERROR((R2199-Q2199)/Q2199,"")</f>
        <v/>
      </c>
      <c r="T2199" s="19">
        <v>413</v>
      </c>
      <c r="U2199" s="15" t="str">
        <f>IFERROR(R2199/T2199,"")</f>
        <v/>
      </c>
      <c r="V2199" s="19" t="s">
        <v>1610</v>
      </c>
      <c r="W2199" s="19" t="s">
        <v>1610</v>
      </c>
      <c r="X2199" s="15" t="str">
        <f>IFERROR((W2199-V2199)/V2199,"")</f>
        <v/>
      </c>
      <c r="Y2199" s="18" t="s">
        <v>1610</v>
      </c>
      <c r="Z2199" s="18" t="s">
        <v>1610</v>
      </c>
      <c r="AA2199" s="18" t="s">
        <v>1610</v>
      </c>
      <c r="AB2199" s="18" t="s">
        <v>1610</v>
      </c>
      <c r="AC2199" s="18" t="s">
        <v>1610</v>
      </c>
      <c r="AD2199" s="18" t="s">
        <v>1610</v>
      </c>
      <c r="AE2199" s="18" t="s">
        <v>1610</v>
      </c>
      <c r="AF2199" s="18" t="s">
        <v>1610</v>
      </c>
      <c r="AG2199" s="18" t="s">
        <v>1610</v>
      </c>
      <c r="AH2199" s="18" t="s">
        <v>1610</v>
      </c>
      <c r="AI2199" s="18" t="s">
        <v>1610</v>
      </c>
      <c r="AJ2199" s="18" t="s">
        <v>1610</v>
      </c>
      <c r="AK2199" s="23">
        <f>SUM(Y2199:AJ2199)</f>
        <v>0</v>
      </c>
      <c r="AL2199" s="23">
        <f>MAX(Y2199:AJ2199)</f>
        <v>0</v>
      </c>
      <c r="AM2199">
        <f>COUNTIF(Y2199:AJ2199,"&gt;1")</f>
        <v>0</v>
      </c>
    </row>
    <row r="2200" spans="1:39" ht="15.75" x14ac:dyDescent="0.25">
      <c r="A2200" s="21" t="s">
        <v>3194</v>
      </c>
      <c r="B2200" s="21" t="s">
        <v>1520</v>
      </c>
      <c r="C2200" s="21">
        <v>74376401</v>
      </c>
      <c r="D2200" s="25">
        <v>100217</v>
      </c>
      <c r="E2200" s="21" t="s">
        <v>69</v>
      </c>
      <c r="F2200" s="21" t="s">
        <v>137</v>
      </c>
      <c r="G2200" s="21" t="s">
        <v>138</v>
      </c>
      <c r="H2200" s="25" t="s">
        <v>20</v>
      </c>
      <c r="I2200" s="21" t="s">
        <v>27</v>
      </c>
      <c r="J2200" s="21" t="s">
        <v>28</v>
      </c>
      <c r="K2200" s="38">
        <v>46209</v>
      </c>
      <c r="L2200" s="38">
        <v>46240</v>
      </c>
      <c r="M2200" s="39" t="s">
        <v>18</v>
      </c>
      <c r="N2200" s="18">
        <v>266000</v>
      </c>
      <c r="O2200" s="18">
        <v>228000</v>
      </c>
      <c r="P2200" s="15">
        <f>IFERROR((O2200-N2200)/N2200,"")</f>
        <v>-0.14285714285714285</v>
      </c>
      <c r="Q2200" s="19">
        <v>5110</v>
      </c>
      <c r="R2200" s="19">
        <v>5215</v>
      </c>
      <c r="S2200" s="15">
        <f>IFERROR((R2200-Q2200)/Q2200,"")</f>
        <v>2.0547945205479451E-2</v>
      </c>
      <c r="T2200" s="19">
        <v>12321</v>
      </c>
      <c r="U2200" s="15">
        <f>IFERROR(R2200/T2200,"")</f>
        <v>0.4232610989367746</v>
      </c>
      <c r="V2200" s="19">
        <v>539</v>
      </c>
      <c r="W2200" s="19">
        <v>478</v>
      </c>
      <c r="X2200" s="15">
        <f>IFERROR((W2200-V2200)/V2200,"")</f>
        <v>-0.11317254174397032</v>
      </c>
      <c r="Y2200" s="18">
        <v>140600</v>
      </c>
      <c r="Z2200" s="18">
        <v>0</v>
      </c>
      <c r="AA2200" s="18">
        <v>190000</v>
      </c>
      <c r="AB2200" s="18">
        <v>190000</v>
      </c>
      <c r="AC2200" s="18">
        <v>0</v>
      </c>
      <c r="AD2200" s="18">
        <v>0</v>
      </c>
      <c r="AE2200" s="18">
        <v>131100</v>
      </c>
      <c r="AF2200" s="18">
        <v>0</v>
      </c>
      <c r="AG2200" s="18">
        <v>0</v>
      </c>
      <c r="AH2200" s="18">
        <v>0</v>
      </c>
      <c r="AI2200" s="18">
        <v>0</v>
      </c>
      <c r="AJ2200" s="18">
        <v>228000</v>
      </c>
      <c r="AK2200" s="23">
        <f>SUM(Y2200:AJ2200)</f>
        <v>879700</v>
      </c>
      <c r="AL2200" s="23">
        <f>MAX(Y2200:AJ2200)</f>
        <v>228000</v>
      </c>
      <c r="AM2200">
        <f>COUNTIF(Y2200:AJ2200,"&gt;1")</f>
        <v>5</v>
      </c>
    </row>
    <row r="2201" spans="1:39" ht="15.75" x14ac:dyDescent="0.25">
      <c r="A2201" s="21" t="s">
        <v>3194</v>
      </c>
      <c r="B2201" s="21" t="s">
        <v>1519</v>
      </c>
      <c r="C2201" s="21">
        <v>74376401</v>
      </c>
      <c r="D2201" s="25">
        <v>100547</v>
      </c>
      <c r="E2201" s="21" t="s">
        <v>69</v>
      </c>
      <c r="F2201" s="21" t="s">
        <v>137</v>
      </c>
      <c r="G2201" s="21" t="s">
        <v>215</v>
      </c>
      <c r="H2201" s="25" t="s">
        <v>20</v>
      </c>
      <c r="I2201" s="21" t="s">
        <v>27</v>
      </c>
      <c r="J2201" s="21" t="s">
        <v>28</v>
      </c>
      <c r="K2201" s="38">
        <v>45397</v>
      </c>
      <c r="L2201" s="38">
        <v>46239</v>
      </c>
      <c r="M2201" s="39" t="s">
        <v>18</v>
      </c>
      <c r="N2201" s="18">
        <v>0</v>
      </c>
      <c r="O2201" s="18">
        <v>0</v>
      </c>
      <c r="P2201" s="15" t="str">
        <f>IFERROR((O2201-N2201)/N2201,"")</f>
        <v/>
      </c>
      <c r="Q2201" s="19">
        <v>262</v>
      </c>
      <c r="R2201" s="19">
        <v>225</v>
      </c>
      <c r="S2201" s="10"/>
      <c r="T2201" s="19">
        <v>975</v>
      </c>
      <c r="U2201" s="15">
        <f>IFERROR(R2201/T2201,"")</f>
        <v>0.23076923076923078</v>
      </c>
      <c r="V2201" s="19">
        <v>58</v>
      </c>
      <c r="W2201" s="19">
        <v>26</v>
      </c>
      <c r="X2201" s="15">
        <f>IFERROR((W2201-V2201)/V2201,"")</f>
        <v>-0.55172413793103448</v>
      </c>
      <c r="Y2201" s="18" t="s">
        <v>1610</v>
      </c>
      <c r="Z2201" s="18" t="s">
        <v>1610</v>
      </c>
      <c r="AA2201" s="18" t="s">
        <v>1610</v>
      </c>
      <c r="AB2201" s="18" t="s">
        <v>1610</v>
      </c>
      <c r="AC2201" s="18" t="s">
        <v>1610</v>
      </c>
      <c r="AD2201" s="18" t="s">
        <v>1610</v>
      </c>
      <c r="AE2201" s="18" t="s">
        <v>1610</v>
      </c>
      <c r="AF2201" s="18" t="s">
        <v>1610</v>
      </c>
      <c r="AG2201" s="18" t="s">
        <v>1610</v>
      </c>
      <c r="AH2201" s="18" t="s">
        <v>1610</v>
      </c>
      <c r="AI2201" s="18" t="s">
        <v>1610</v>
      </c>
      <c r="AJ2201" s="18" t="s">
        <v>1610</v>
      </c>
      <c r="AK2201" s="23">
        <f>SUM(Y2201:AJ2201)</f>
        <v>0</v>
      </c>
      <c r="AL2201" s="23">
        <f>MAX(Y2201:AJ2201)</f>
        <v>0</v>
      </c>
      <c r="AM2201">
        <f>COUNTIF(Y2201:AJ2201,"&gt;1")</f>
        <v>0</v>
      </c>
    </row>
    <row r="2202" spans="1:39" ht="15.75" x14ac:dyDescent="0.25">
      <c r="A2202" s="21" t="s">
        <v>3194</v>
      </c>
      <c r="B2202" s="21" t="s">
        <v>1519</v>
      </c>
      <c r="C2202" s="21">
        <v>74376401</v>
      </c>
      <c r="D2202" s="25">
        <v>202549</v>
      </c>
      <c r="E2202" s="21" t="s">
        <v>69</v>
      </c>
      <c r="F2202" s="21" t="s">
        <v>137</v>
      </c>
      <c r="G2202" s="21" t="s">
        <v>854</v>
      </c>
      <c r="H2202" s="25" t="s">
        <v>20</v>
      </c>
      <c r="I2202" s="21" t="s">
        <v>27</v>
      </c>
      <c r="J2202" s="21" t="s">
        <v>28</v>
      </c>
      <c r="K2202" s="38">
        <v>44253</v>
      </c>
      <c r="L2202" s="38">
        <v>46238</v>
      </c>
      <c r="M2202" s="39" t="s">
        <v>18</v>
      </c>
      <c r="N2202" s="18">
        <v>0</v>
      </c>
      <c r="O2202" s="18">
        <v>0</v>
      </c>
      <c r="P2202" s="15" t="str">
        <f>IFERROR((O2202-N2202)/N2202,"")</f>
        <v/>
      </c>
      <c r="Q2202" s="19">
        <v>2</v>
      </c>
      <c r="R2202" s="19">
        <v>29</v>
      </c>
      <c r="S2202" s="15">
        <f>IFERROR((R2202-Q2202)/Q2202,"")</f>
        <v>13.5</v>
      </c>
      <c r="T2202" s="19" t="s">
        <v>1610</v>
      </c>
      <c r="U2202" s="15" t="str">
        <f>IFERROR(R2202/T2202,"")</f>
        <v/>
      </c>
      <c r="V2202" s="19">
        <v>5</v>
      </c>
      <c r="W2202" s="19">
        <v>20</v>
      </c>
      <c r="X2202" s="15">
        <f>IFERROR((W2202-V2202)/V2202,"")</f>
        <v>3</v>
      </c>
      <c r="Y2202" s="18" t="s">
        <v>1610</v>
      </c>
      <c r="Z2202" s="18" t="s">
        <v>1610</v>
      </c>
      <c r="AA2202" s="18" t="s">
        <v>1610</v>
      </c>
      <c r="AB2202" s="18" t="s">
        <v>1610</v>
      </c>
      <c r="AC2202" s="18" t="s">
        <v>1610</v>
      </c>
      <c r="AD2202" s="18" t="s">
        <v>1610</v>
      </c>
      <c r="AE2202" s="18" t="s">
        <v>1610</v>
      </c>
      <c r="AF2202" s="18" t="s">
        <v>1610</v>
      </c>
      <c r="AG2202" s="18" t="s">
        <v>1610</v>
      </c>
      <c r="AH2202" s="18" t="s">
        <v>1610</v>
      </c>
      <c r="AI2202" s="18" t="s">
        <v>1610</v>
      </c>
      <c r="AJ2202" s="18" t="s">
        <v>1610</v>
      </c>
      <c r="AK2202" s="23">
        <f>SUM(Y2202:AJ2202)</f>
        <v>0</v>
      </c>
      <c r="AL2202" s="23">
        <f>MAX(Y2202:AJ2202)</f>
        <v>0</v>
      </c>
      <c r="AM2202">
        <f>COUNTIF(Y2202:AJ2202,"&gt;1")</f>
        <v>0</v>
      </c>
    </row>
    <row r="2203" spans="1:39" ht="15.75" x14ac:dyDescent="0.25">
      <c r="A2203" s="21" t="s">
        <v>3194</v>
      </c>
      <c r="B2203" s="21" t="s">
        <v>1519</v>
      </c>
      <c r="C2203" s="21">
        <v>74376401</v>
      </c>
      <c r="D2203" s="25">
        <v>500549</v>
      </c>
      <c r="E2203" s="21" t="s">
        <v>69</v>
      </c>
      <c r="F2203" s="21" t="s">
        <v>137</v>
      </c>
      <c r="G2203" s="21" t="s">
        <v>122</v>
      </c>
      <c r="H2203" s="25" t="s">
        <v>20</v>
      </c>
      <c r="I2203" s="21" t="s">
        <v>27</v>
      </c>
      <c r="J2203" s="21" t="s">
        <v>28</v>
      </c>
      <c r="K2203" s="38">
        <v>44860</v>
      </c>
      <c r="L2203" s="38">
        <v>46212</v>
      </c>
      <c r="M2203" s="39" t="s">
        <v>18</v>
      </c>
      <c r="N2203" s="18">
        <v>0</v>
      </c>
      <c r="O2203" s="18">
        <v>0</v>
      </c>
      <c r="P2203" s="15" t="str">
        <f>IFERROR((O2203-N2203)/N2203,"")</f>
        <v/>
      </c>
      <c r="Q2203" s="19">
        <v>16</v>
      </c>
      <c r="R2203" s="19">
        <v>9</v>
      </c>
      <c r="S2203" s="15">
        <f>IFERROR((R2203-Q2203)/Q2203,"")</f>
        <v>-0.4375</v>
      </c>
      <c r="T2203" s="19">
        <v>948</v>
      </c>
      <c r="U2203" s="15">
        <f>IFERROR(R2203/T2203,"")</f>
        <v>9.4936708860759497E-3</v>
      </c>
      <c r="V2203" s="19">
        <v>33</v>
      </c>
      <c r="W2203" s="19">
        <v>6</v>
      </c>
      <c r="X2203" s="15">
        <f>IFERROR((W2203-V2203)/V2203,"")</f>
        <v>-0.81818181818181823</v>
      </c>
      <c r="Y2203" s="18" t="s">
        <v>1610</v>
      </c>
      <c r="Z2203" s="18" t="s">
        <v>1610</v>
      </c>
      <c r="AA2203" s="18" t="s">
        <v>1610</v>
      </c>
      <c r="AB2203" s="18" t="s">
        <v>1610</v>
      </c>
      <c r="AC2203" s="18" t="s">
        <v>1610</v>
      </c>
      <c r="AD2203" s="18" t="s">
        <v>1610</v>
      </c>
      <c r="AE2203" s="18" t="s">
        <v>1610</v>
      </c>
      <c r="AF2203" s="18" t="s">
        <v>1610</v>
      </c>
      <c r="AG2203" s="18" t="s">
        <v>1610</v>
      </c>
      <c r="AH2203" s="18" t="s">
        <v>1610</v>
      </c>
      <c r="AI2203" s="18" t="s">
        <v>1610</v>
      </c>
      <c r="AJ2203" s="18" t="s">
        <v>1610</v>
      </c>
      <c r="AK2203" s="23">
        <f>SUM(Y2203:AJ2203)</f>
        <v>0</v>
      </c>
      <c r="AL2203" s="23">
        <f>MAX(Y2203:AJ2203)</f>
        <v>0</v>
      </c>
      <c r="AM2203">
        <f>COUNTIF(Y2203:AJ2203,"&gt;1")</f>
        <v>0</v>
      </c>
    </row>
    <row r="2204" spans="1:39" ht="15.75" x14ac:dyDescent="0.25">
      <c r="A2204" s="21"/>
      <c r="B2204" s="21" t="s">
        <v>1520</v>
      </c>
      <c r="C2204" s="21">
        <v>75106955</v>
      </c>
      <c r="D2204" s="25">
        <v>193970</v>
      </c>
      <c r="E2204" s="21" t="s">
        <v>1209</v>
      </c>
      <c r="F2204" s="21" t="s">
        <v>988</v>
      </c>
      <c r="G2204" s="21" t="s">
        <v>156</v>
      </c>
      <c r="H2204" s="25" t="s">
        <v>121</v>
      </c>
      <c r="I2204" s="21" t="s">
        <v>21</v>
      </c>
      <c r="J2204" s="21" t="s">
        <v>21</v>
      </c>
      <c r="K2204" s="38">
        <v>45985</v>
      </c>
      <c r="L2204" s="38">
        <v>46239</v>
      </c>
      <c r="M2204" s="39" t="s">
        <v>18</v>
      </c>
      <c r="N2204" s="18">
        <v>90180</v>
      </c>
      <c r="O2204" s="18">
        <v>0</v>
      </c>
      <c r="P2204" s="15">
        <f>IFERROR((O2204-N2204)/N2204,"")</f>
        <v>-1</v>
      </c>
      <c r="Q2204" s="19">
        <v>406</v>
      </c>
      <c r="R2204" s="19">
        <v>477</v>
      </c>
      <c r="S2204" s="15">
        <f>IFERROR((R2204-Q2204)/Q2204,"")</f>
        <v>0.1748768472906404</v>
      </c>
      <c r="T2204" s="19">
        <v>2368</v>
      </c>
      <c r="U2204" s="15">
        <f>IFERROR(R2204/T2204,"")</f>
        <v>0.2014358108108108</v>
      </c>
      <c r="V2204" s="19">
        <v>1086</v>
      </c>
      <c r="W2204" s="19">
        <v>406</v>
      </c>
      <c r="X2204" s="15">
        <f>IFERROR((W2204-V2204)/V2204,"")</f>
        <v>-0.62615101289134434</v>
      </c>
      <c r="Y2204" s="18">
        <v>0</v>
      </c>
      <c r="Z2204" s="18">
        <v>0</v>
      </c>
      <c r="AA2204" s="18">
        <v>35140</v>
      </c>
      <c r="AB2204" s="18">
        <v>90000</v>
      </c>
      <c r="AC2204" s="18">
        <v>0</v>
      </c>
      <c r="AD2204" s="18">
        <v>0</v>
      </c>
      <c r="AE2204" s="18">
        <v>0</v>
      </c>
      <c r="AF2204" s="18">
        <v>0</v>
      </c>
      <c r="AG2204" s="18">
        <v>0</v>
      </c>
      <c r="AH2204" s="18">
        <v>0</v>
      </c>
      <c r="AI2204" s="18">
        <v>0</v>
      </c>
      <c r="AJ2204" s="18">
        <v>0</v>
      </c>
      <c r="AK2204" s="23">
        <f>SUM(Y2204:AJ2204)</f>
        <v>125140</v>
      </c>
      <c r="AL2204" s="23">
        <f>MAX(Y2204:AJ2204)</f>
        <v>90000</v>
      </c>
      <c r="AM2204">
        <f>COUNTIF(Y2204:AJ2204,"&gt;1")</f>
        <v>2</v>
      </c>
    </row>
    <row r="2205" spans="1:39" ht="15.75" x14ac:dyDescent="0.25">
      <c r="A2205" s="21" t="s">
        <v>3191</v>
      </c>
      <c r="B2205" s="21" t="s">
        <v>1520</v>
      </c>
      <c r="C2205" s="21">
        <v>75526905</v>
      </c>
      <c r="D2205" s="25" t="s">
        <v>2873</v>
      </c>
      <c r="E2205" s="21" t="s">
        <v>12</v>
      </c>
      <c r="F2205" s="21" t="s">
        <v>2874</v>
      </c>
      <c r="G2205" s="21" t="s">
        <v>246</v>
      </c>
      <c r="H2205" s="25" t="s">
        <v>121</v>
      </c>
      <c r="I2205" s="21" t="s">
        <v>27</v>
      </c>
      <c r="J2205" s="21" t="s">
        <v>74</v>
      </c>
      <c r="K2205" s="38">
        <v>45938</v>
      </c>
      <c r="L2205" s="38"/>
      <c r="M2205" s="39" t="s">
        <v>53</v>
      </c>
      <c r="N2205" s="18" t="s">
        <v>1610</v>
      </c>
      <c r="O2205" s="18" t="s">
        <v>1610</v>
      </c>
      <c r="P2205" s="15" t="str">
        <f>IFERROR((O2205-N2205)/N2205,"")</f>
        <v/>
      </c>
      <c r="Q2205" s="19" t="s">
        <v>1610</v>
      </c>
      <c r="R2205" s="19" t="s">
        <v>1610</v>
      </c>
      <c r="S2205" s="15" t="str">
        <f>IFERROR((R2205-Q2205)/Q2205,"")</f>
        <v/>
      </c>
      <c r="T2205" s="19" t="s">
        <v>1610</v>
      </c>
      <c r="U2205" s="15" t="str">
        <f>IFERROR(R2205/T2205,"")</f>
        <v/>
      </c>
      <c r="V2205" s="19" t="s">
        <v>1610</v>
      </c>
      <c r="W2205" s="19" t="s">
        <v>1610</v>
      </c>
      <c r="X2205" s="15" t="str">
        <f>IFERROR((W2205-V2205)/V2205,"")</f>
        <v/>
      </c>
      <c r="Y2205" s="18">
        <v>0</v>
      </c>
      <c r="Z2205" s="18">
        <v>0</v>
      </c>
      <c r="AA2205" s="18">
        <v>4237</v>
      </c>
      <c r="AB2205" s="18">
        <v>0</v>
      </c>
      <c r="AC2205" s="18">
        <v>0</v>
      </c>
      <c r="AD2205" s="18">
        <v>0</v>
      </c>
      <c r="AE2205" s="18">
        <v>0</v>
      </c>
      <c r="AF2205" s="18">
        <v>0</v>
      </c>
      <c r="AG2205" s="18">
        <v>0</v>
      </c>
      <c r="AH2205" s="18">
        <v>0</v>
      </c>
      <c r="AI2205" s="18">
        <v>0</v>
      </c>
      <c r="AJ2205" s="18">
        <v>0</v>
      </c>
      <c r="AK2205" s="23">
        <f>SUM(Y2205:AJ2205)</f>
        <v>4237</v>
      </c>
      <c r="AL2205" s="23">
        <f>MAX(Y2205:AJ2205)</f>
        <v>4237</v>
      </c>
      <c r="AM2205">
        <f>COUNTIF(Y2205:AJ2205,"&gt;1")</f>
        <v>1</v>
      </c>
    </row>
    <row r="2206" spans="1:39" ht="15.75" x14ac:dyDescent="0.25">
      <c r="A2206" s="21"/>
      <c r="B2206" s="21" t="s">
        <v>1520</v>
      </c>
      <c r="C2206" s="21">
        <v>75609123</v>
      </c>
      <c r="D2206" s="25">
        <v>100651</v>
      </c>
      <c r="E2206" s="21" t="s">
        <v>33</v>
      </c>
      <c r="F2206" s="21" t="s">
        <v>1640</v>
      </c>
      <c r="G2206" s="21" t="s">
        <v>156</v>
      </c>
      <c r="H2206" s="25" t="s">
        <v>121</v>
      </c>
      <c r="I2206" s="21" t="s">
        <v>41</v>
      </c>
      <c r="J2206" s="21" t="s">
        <v>42</v>
      </c>
      <c r="K2206" s="38">
        <v>45043</v>
      </c>
      <c r="L2206" s="38">
        <v>46240</v>
      </c>
      <c r="M2206" s="39" t="s">
        <v>18</v>
      </c>
      <c r="N2206" s="18">
        <v>0</v>
      </c>
      <c r="O2206" s="18">
        <v>0</v>
      </c>
      <c r="P2206" s="15" t="str">
        <f>IFERROR((O2206-N2206)/N2206,"")</f>
        <v/>
      </c>
      <c r="Q2206" s="19">
        <v>1021</v>
      </c>
      <c r="R2206" s="19">
        <v>325</v>
      </c>
      <c r="S2206" s="15">
        <f>IFERROR((R2206-Q2206)/Q2206,"")</f>
        <v>-0.68168462291870713</v>
      </c>
      <c r="T2206" s="19">
        <v>4173</v>
      </c>
      <c r="U2206" s="15">
        <f>IFERROR(R2206/T2206,"")</f>
        <v>7.7881619937694699E-2</v>
      </c>
      <c r="V2206" s="19">
        <v>354</v>
      </c>
      <c r="W2206" s="19">
        <v>80</v>
      </c>
      <c r="X2206" s="15">
        <f>IFERROR((W2206-V2206)/V2206,"")</f>
        <v>-0.77401129943502822</v>
      </c>
      <c r="Y2206" s="18" t="s">
        <v>1610</v>
      </c>
      <c r="Z2206" s="18" t="s">
        <v>1610</v>
      </c>
      <c r="AA2206" s="18" t="s">
        <v>1610</v>
      </c>
      <c r="AB2206" s="18" t="s">
        <v>1610</v>
      </c>
      <c r="AC2206" s="18" t="s">
        <v>1610</v>
      </c>
      <c r="AD2206" s="18" t="s">
        <v>1610</v>
      </c>
      <c r="AE2206" s="18" t="s">
        <v>1610</v>
      </c>
      <c r="AF2206" s="18" t="s">
        <v>1610</v>
      </c>
      <c r="AG2206" s="18" t="s">
        <v>1610</v>
      </c>
      <c r="AH2206" s="18" t="s">
        <v>1610</v>
      </c>
      <c r="AI2206" s="18" t="s">
        <v>1610</v>
      </c>
      <c r="AJ2206" s="18" t="s">
        <v>1610</v>
      </c>
      <c r="AK2206" s="23">
        <f>SUM(Y2206:AJ2206)</f>
        <v>0</v>
      </c>
      <c r="AL2206" s="23">
        <f>MAX(Y2206:AJ2206)</f>
        <v>0</v>
      </c>
      <c r="AM2206">
        <f>COUNTIF(Y2206:AJ2206,"&gt;1")</f>
        <v>0</v>
      </c>
    </row>
    <row r="2207" spans="1:39" ht="15.75" x14ac:dyDescent="0.25">
      <c r="A2207" s="21"/>
      <c r="B2207" s="21" t="s">
        <v>1520</v>
      </c>
      <c r="C2207" s="21">
        <v>75609123</v>
      </c>
      <c r="D2207" s="25">
        <v>502929</v>
      </c>
      <c r="E2207" s="21" t="s">
        <v>33</v>
      </c>
      <c r="F2207" s="21" t="s">
        <v>1640</v>
      </c>
      <c r="G2207" s="21" t="s">
        <v>602</v>
      </c>
      <c r="H2207" s="25" t="s">
        <v>20</v>
      </c>
      <c r="I2207" s="21" t="s">
        <v>41</v>
      </c>
      <c r="J2207" s="21" t="s">
        <v>42</v>
      </c>
      <c r="K2207" s="38">
        <v>45617</v>
      </c>
      <c r="L2207" s="38">
        <v>45590</v>
      </c>
      <c r="M2207" s="39" t="s">
        <v>53</v>
      </c>
      <c r="N2207" s="18" t="s">
        <v>1610</v>
      </c>
      <c r="O2207" s="18" t="s">
        <v>1610</v>
      </c>
      <c r="P2207" s="15" t="str">
        <f>IFERROR((O2207-N2207)/N2207,"")</f>
        <v/>
      </c>
      <c r="Q2207" s="19" t="s">
        <v>1610</v>
      </c>
      <c r="R2207" s="19" t="s">
        <v>1610</v>
      </c>
      <c r="S2207" s="15" t="str">
        <f>IFERROR((R2207-Q2207)/Q2207,"")</f>
        <v/>
      </c>
      <c r="T2207" s="19" t="s">
        <v>1610</v>
      </c>
      <c r="U2207" s="15" t="str">
        <f>IFERROR(R2207/T2207,"")</f>
        <v/>
      </c>
      <c r="V2207" s="19" t="s">
        <v>1610</v>
      </c>
      <c r="W2207" s="19" t="s">
        <v>1610</v>
      </c>
      <c r="X2207" s="15" t="str">
        <f>IFERROR((W2207-V2207)/V2207,"")</f>
        <v/>
      </c>
      <c r="Y2207" s="18" t="s">
        <v>1610</v>
      </c>
      <c r="Z2207" s="18" t="s">
        <v>1610</v>
      </c>
      <c r="AA2207" s="18" t="s">
        <v>1610</v>
      </c>
      <c r="AB2207" s="18" t="s">
        <v>1610</v>
      </c>
      <c r="AC2207" s="18" t="s">
        <v>1610</v>
      </c>
      <c r="AD2207" s="18" t="s">
        <v>1610</v>
      </c>
      <c r="AE2207" s="18" t="s">
        <v>1610</v>
      </c>
      <c r="AF2207" s="18" t="s">
        <v>1610</v>
      </c>
      <c r="AG2207" s="18" t="s">
        <v>1610</v>
      </c>
      <c r="AH2207" s="18" t="s">
        <v>1610</v>
      </c>
      <c r="AI2207" s="18" t="s">
        <v>1610</v>
      </c>
      <c r="AJ2207" s="18" t="s">
        <v>1610</v>
      </c>
      <c r="AK2207" s="23">
        <f>SUM(Y2207:AJ2207)</f>
        <v>0</v>
      </c>
      <c r="AL2207" s="23">
        <f>MAX(Y2207:AJ2207)</f>
        <v>0</v>
      </c>
      <c r="AM2207">
        <f>COUNTIF(Y2207:AJ2207,"&gt;1")</f>
        <v>0</v>
      </c>
    </row>
    <row r="2208" spans="1:39" ht="15.75" x14ac:dyDescent="0.25">
      <c r="A2208" s="21"/>
      <c r="B2208" s="21" t="s">
        <v>1520</v>
      </c>
      <c r="C2208" s="21">
        <v>75609123</v>
      </c>
      <c r="D2208" s="25">
        <v>101781</v>
      </c>
      <c r="E2208" s="21" t="s">
        <v>33</v>
      </c>
      <c r="F2208" s="21" t="s">
        <v>1640</v>
      </c>
      <c r="G2208" s="21" t="s">
        <v>393</v>
      </c>
      <c r="H2208" s="25" t="s">
        <v>20</v>
      </c>
      <c r="I2208" s="21" t="s">
        <v>41</v>
      </c>
      <c r="J2208" s="21" t="s">
        <v>42</v>
      </c>
      <c r="K2208" s="38">
        <v>45888</v>
      </c>
      <c r="L2208" s="38"/>
      <c r="M2208" s="39" t="s">
        <v>53</v>
      </c>
      <c r="N2208" s="18">
        <v>14580</v>
      </c>
      <c r="O2208" s="18">
        <v>0</v>
      </c>
      <c r="P2208" s="15">
        <f>IFERROR((O2208-N2208)/N2208,"")</f>
        <v>-1</v>
      </c>
      <c r="Q2208" s="19">
        <v>0</v>
      </c>
      <c r="R2208" s="19">
        <v>0</v>
      </c>
      <c r="S2208" s="15" t="str">
        <f>IFERROR((R2208-Q2208)/Q2208,"")</f>
        <v/>
      </c>
      <c r="T2208" s="19" t="s">
        <v>1610</v>
      </c>
      <c r="U2208" s="15" t="str">
        <f>IFERROR(R2208/T2208,"")</f>
        <v/>
      </c>
      <c r="V2208" s="19" t="s">
        <v>1610</v>
      </c>
      <c r="W2208" s="19" t="s">
        <v>1610</v>
      </c>
      <c r="X2208" s="15" t="str">
        <f>IFERROR((W2208-V2208)/V2208,"")</f>
        <v/>
      </c>
      <c r="Y2208" s="18">
        <v>4860</v>
      </c>
      <c r="Z2208" s="18">
        <v>0</v>
      </c>
      <c r="AA2208" s="18">
        <v>0</v>
      </c>
      <c r="AB2208" s="18">
        <v>0</v>
      </c>
      <c r="AC2208" s="18">
        <v>0</v>
      </c>
      <c r="AD2208" s="18">
        <v>0</v>
      </c>
      <c r="AE2208" s="18">
        <v>0</v>
      </c>
      <c r="AF2208" s="18">
        <v>0</v>
      </c>
      <c r="AG2208" s="18">
        <v>0</v>
      </c>
      <c r="AH2208" s="18">
        <v>0</v>
      </c>
      <c r="AI2208" s="18">
        <v>0</v>
      </c>
      <c r="AJ2208" s="18">
        <v>0</v>
      </c>
      <c r="AK2208" s="23">
        <f>SUM(Y2208:AJ2208)</f>
        <v>4860</v>
      </c>
      <c r="AL2208" s="23">
        <f>MAX(Y2208:AJ2208)</f>
        <v>4860</v>
      </c>
      <c r="AM2208">
        <f>COUNTIF(Y2208:AJ2208,"&gt;1")</f>
        <v>1</v>
      </c>
    </row>
    <row r="2209" spans="1:39" ht="15.75" x14ac:dyDescent="0.25">
      <c r="A2209" s="21"/>
      <c r="B2209" s="21" t="s">
        <v>1520</v>
      </c>
      <c r="C2209" s="21">
        <v>75609123</v>
      </c>
      <c r="D2209" s="25">
        <v>101891</v>
      </c>
      <c r="E2209" s="21" t="s">
        <v>33</v>
      </c>
      <c r="F2209" s="21" t="s">
        <v>1640</v>
      </c>
      <c r="G2209" s="21" t="s">
        <v>258</v>
      </c>
      <c r="H2209" s="25" t="s">
        <v>77</v>
      </c>
      <c r="I2209" s="21" t="s">
        <v>41</v>
      </c>
      <c r="J2209" s="21" t="s">
        <v>42</v>
      </c>
      <c r="K2209" s="38">
        <v>45121</v>
      </c>
      <c r="L2209" s="38"/>
      <c r="M2209" s="39" t="s">
        <v>53</v>
      </c>
      <c r="N2209" s="18" t="s">
        <v>1610</v>
      </c>
      <c r="O2209" s="18" t="s">
        <v>1610</v>
      </c>
      <c r="P2209" s="15" t="str">
        <f>IFERROR((O2209-N2209)/N2209,"")</f>
        <v/>
      </c>
      <c r="Q2209" s="19" t="s">
        <v>1610</v>
      </c>
      <c r="R2209" s="19" t="s">
        <v>1610</v>
      </c>
      <c r="S2209" s="15" t="str">
        <f>IFERROR((R2209-Q2209)/Q2209,"")</f>
        <v/>
      </c>
      <c r="T2209" s="19" t="s">
        <v>1610</v>
      </c>
      <c r="U2209" s="15" t="str">
        <f>IFERROR(R2209/T2209,"")</f>
        <v/>
      </c>
      <c r="V2209" s="19" t="s">
        <v>1610</v>
      </c>
      <c r="W2209" s="19" t="s">
        <v>1610</v>
      </c>
      <c r="X2209" s="15" t="str">
        <f>IFERROR((W2209-V2209)/V2209,"")</f>
        <v/>
      </c>
      <c r="Y2209" s="18" t="s">
        <v>1610</v>
      </c>
      <c r="Z2209" s="18" t="s">
        <v>1610</v>
      </c>
      <c r="AA2209" s="18" t="s">
        <v>1610</v>
      </c>
      <c r="AB2209" s="18" t="s">
        <v>1610</v>
      </c>
      <c r="AC2209" s="18" t="s">
        <v>1610</v>
      </c>
      <c r="AD2209" s="18" t="s">
        <v>1610</v>
      </c>
      <c r="AE2209" s="18" t="s">
        <v>1610</v>
      </c>
      <c r="AF2209" s="18" t="s">
        <v>1610</v>
      </c>
      <c r="AG2209" s="18" t="s">
        <v>1610</v>
      </c>
      <c r="AH2209" s="18" t="s">
        <v>1610</v>
      </c>
      <c r="AI2209" s="18" t="s">
        <v>1610</v>
      </c>
      <c r="AJ2209" s="18" t="s">
        <v>1610</v>
      </c>
      <c r="AK2209" s="23">
        <f>SUM(Y2209:AJ2209)</f>
        <v>0</v>
      </c>
      <c r="AL2209" s="23">
        <f>MAX(Y2209:AJ2209)</f>
        <v>0</v>
      </c>
      <c r="AM2209">
        <f>COUNTIF(Y2209:AJ2209,"&gt;1")</f>
        <v>0</v>
      </c>
    </row>
    <row r="2210" spans="1:39" ht="15.75" x14ac:dyDescent="0.25">
      <c r="A2210" s="21"/>
      <c r="B2210" s="21" t="s">
        <v>1520</v>
      </c>
      <c r="C2210" s="21">
        <v>75609123</v>
      </c>
      <c r="D2210" s="25">
        <v>101899</v>
      </c>
      <c r="E2210" s="21" t="s">
        <v>33</v>
      </c>
      <c r="F2210" s="21" t="s">
        <v>1640</v>
      </c>
      <c r="G2210" s="21" t="s">
        <v>417</v>
      </c>
      <c r="H2210" s="25" t="s">
        <v>72</v>
      </c>
      <c r="I2210" s="21" t="s">
        <v>41</v>
      </c>
      <c r="J2210" s="21" t="s">
        <v>42</v>
      </c>
      <c r="K2210" s="38">
        <v>45937</v>
      </c>
      <c r="L2210" s="38"/>
      <c r="M2210" s="39" t="s">
        <v>53</v>
      </c>
      <c r="N2210" s="18">
        <v>1197</v>
      </c>
      <c r="O2210" s="18">
        <v>0</v>
      </c>
      <c r="P2210" s="15">
        <f>IFERROR((O2210-N2210)/N2210,"")</f>
        <v>-1</v>
      </c>
      <c r="Q2210" s="19">
        <v>0</v>
      </c>
      <c r="R2210" s="19">
        <v>0</v>
      </c>
      <c r="S2210" s="15" t="str">
        <f>IFERROR((R2210-Q2210)/Q2210,"")</f>
        <v/>
      </c>
      <c r="T2210" s="19" t="s">
        <v>1610</v>
      </c>
      <c r="U2210" s="15" t="str">
        <f>IFERROR(R2210/T2210,"")</f>
        <v/>
      </c>
      <c r="V2210" s="19" t="s">
        <v>1610</v>
      </c>
      <c r="W2210" s="19" t="s">
        <v>1610</v>
      </c>
      <c r="X2210" s="15" t="str">
        <f>IFERROR((W2210-V2210)/V2210,"")</f>
        <v/>
      </c>
      <c r="Y2210" s="18">
        <v>0</v>
      </c>
      <c r="Z2210" s="18">
        <v>0</v>
      </c>
      <c r="AA2210" s="18">
        <v>9720</v>
      </c>
      <c r="AB2210" s="18">
        <v>0</v>
      </c>
      <c r="AC2210" s="18">
        <v>0</v>
      </c>
      <c r="AD2210" s="18">
        <v>0</v>
      </c>
      <c r="AE2210" s="18">
        <v>0</v>
      </c>
      <c r="AF2210" s="18">
        <v>0</v>
      </c>
      <c r="AG2210" s="18">
        <v>0</v>
      </c>
      <c r="AH2210" s="18">
        <v>0</v>
      </c>
      <c r="AI2210" s="18">
        <v>0</v>
      </c>
      <c r="AJ2210" s="18">
        <v>0</v>
      </c>
      <c r="AK2210" s="23">
        <f>SUM(Y2210:AJ2210)</f>
        <v>9720</v>
      </c>
      <c r="AL2210" s="23">
        <f>MAX(Y2210:AJ2210)</f>
        <v>9720</v>
      </c>
      <c r="AM2210">
        <f>COUNTIF(Y2210:AJ2210,"&gt;1")</f>
        <v>1</v>
      </c>
    </row>
    <row r="2211" spans="1:39" ht="15.75" x14ac:dyDescent="0.25">
      <c r="A2211" s="21"/>
      <c r="B2211" s="21" t="s">
        <v>1520</v>
      </c>
      <c r="C2211" s="21">
        <v>75609123</v>
      </c>
      <c r="D2211" s="25">
        <v>101906</v>
      </c>
      <c r="E2211" s="21" t="s">
        <v>33</v>
      </c>
      <c r="F2211" s="21" t="s">
        <v>1640</v>
      </c>
      <c r="G2211" s="21" t="s">
        <v>418</v>
      </c>
      <c r="H2211" s="25" t="s">
        <v>72</v>
      </c>
      <c r="I2211" s="21" t="s">
        <v>41</v>
      </c>
      <c r="J2211" s="21" t="s">
        <v>42</v>
      </c>
      <c r="K2211" s="38">
        <v>45833</v>
      </c>
      <c r="L2211" s="38"/>
      <c r="M2211" s="39" t="s">
        <v>53</v>
      </c>
      <c r="N2211" s="18">
        <v>6057</v>
      </c>
      <c r="O2211" s="18">
        <v>0</v>
      </c>
      <c r="P2211" s="15">
        <f>IFERROR((O2211-N2211)/N2211,"")</f>
        <v>-1</v>
      </c>
      <c r="Q2211" s="19">
        <v>0</v>
      </c>
      <c r="R2211" s="19">
        <v>0</v>
      </c>
      <c r="S2211" s="15" t="str">
        <f>IFERROR((R2211-Q2211)/Q2211,"")</f>
        <v/>
      </c>
      <c r="T2211" s="19" t="s">
        <v>1610</v>
      </c>
      <c r="U2211" s="15" t="str">
        <f>IFERROR(R2211/T2211,"")</f>
        <v/>
      </c>
      <c r="V2211" s="19" t="s">
        <v>1610</v>
      </c>
      <c r="W2211" s="19" t="s">
        <v>1610</v>
      </c>
      <c r="X2211" s="15" t="str">
        <f>IFERROR((W2211-V2211)/V2211,"")</f>
        <v/>
      </c>
      <c r="Y2211" s="18" t="s">
        <v>1610</v>
      </c>
      <c r="Z2211" s="18" t="s">
        <v>1610</v>
      </c>
      <c r="AA2211" s="18" t="s">
        <v>1610</v>
      </c>
      <c r="AB2211" s="18" t="s">
        <v>1610</v>
      </c>
      <c r="AC2211" s="18" t="s">
        <v>1610</v>
      </c>
      <c r="AD2211" s="18" t="s">
        <v>1610</v>
      </c>
      <c r="AE2211" s="18" t="s">
        <v>1610</v>
      </c>
      <c r="AF2211" s="18" t="s">
        <v>1610</v>
      </c>
      <c r="AG2211" s="18" t="s">
        <v>1610</v>
      </c>
      <c r="AH2211" s="18" t="s">
        <v>1610</v>
      </c>
      <c r="AI2211" s="18" t="s">
        <v>1610</v>
      </c>
      <c r="AJ2211" s="18" t="s">
        <v>1610</v>
      </c>
      <c r="AK2211" s="23">
        <f>SUM(Y2211:AJ2211)</f>
        <v>0</v>
      </c>
      <c r="AL2211" s="23">
        <f>MAX(Y2211:AJ2211)</f>
        <v>0</v>
      </c>
      <c r="AM2211">
        <f>COUNTIF(Y2211:AJ2211,"&gt;1")</f>
        <v>0</v>
      </c>
    </row>
    <row r="2212" spans="1:39" ht="15.75" x14ac:dyDescent="0.25">
      <c r="A2212" s="21"/>
      <c r="B2212" s="21" t="s">
        <v>1520</v>
      </c>
      <c r="C2212" s="21">
        <v>75609123</v>
      </c>
      <c r="D2212" s="25">
        <v>102076</v>
      </c>
      <c r="E2212" s="21" t="s">
        <v>33</v>
      </c>
      <c r="F2212" s="21" t="s">
        <v>1640</v>
      </c>
      <c r="G2212" s="21" t="s">
        <v>96</v>
      </c>
      <c r="H2212" s="25" t="s">
        <v>15</v>
      </c>
      <c r="I2212" s="21" t="s">
        <v>41</v>
      </c>
      <c r="J2212" s="21" t="s">
        <v>42</v>
      </c>
      <c r="K2212" s="38">
        <v>46206</v>
      </c>
      <c r="L2212" s="38"/>
      <c r="M2212" s="39" t="s">
        <v>18</v>
      </c>
      <c r="N2212" s="18">
        <v>6057</v>
      </c>
      <c r="O2212" s="18">
        <v>5400</v>
      </c>
      <c r="P2212" s="15">
        <f>IFERROR((O2212-N2212)/N2212,"")</f>
        <v>-0.10846953937592868</v>
      </c>
      <c r="Q2212" s="19">
        <v>0</v>
      </c>
      <c r="R2212" s="19">
        <v>0</v>
      </c>
      <c r="S2212" s="15" t="str">
        <f>IFERROR((R2212-Q2212)/Q2212,"")</f>
        <v/>
      </c>
      <c r="T2212" s="19" t="s">
        <v>1610</v>
      </c>
      <c r="U2212" s="15" t="str">
        <f>IFERROR(R2212/T2212,"")</f>
        <v/>
      </c>
      <c r="V2212" s="19" t="s">
        <v>1610</v>
      </c>
      <c r="W2212" s="19" t="s">
        <v>1610</v>
      </c>
      <c r="X2212" s="15" t="str">
        <f>IFERROR((W2212-V2212)/V2212,"")</f>
        <v/>
      </c>
      <c r="Y2212" s="18">
        <v>0</v>
      </c>
      <c r="Z2212" s="18">
        <v>0</v>
      </c>
      <c r="AA2212" s="18">
        <v>0</v>
      </c>
      <c r="AB2212" s="18">
        <v>0</v>
      </c>
      <c r="AC2212" s="18">
        <v>4860</v>
      </c>
      <c r="AD2212" s="18">
        <v>0</v>
      </c>
      <c r="AE2212" s="18">
        <v>0</v>
      </c>
      <c r="AF2212" s="18">
        <v>0</v>
      </c>
      <c r="AG2212" s="18">
        <v>0</v>
      </c>
      <c r="AH2212" s="18">
        <v>0</v>
      </c>
      <c r="AI2212" s="18">
        <v>0</v>
      </c>
      <c r="AJ2212" s="18">
        <v>5400</v>
      </c>
      <c r="AK2212" s="23">
        <f>SUM(Y2212:AJ2212)</f>
        <v>10260</v>
      </c>
      <c r="AL2212" s="23">
        <f>MAX(Y2212:AJ2212)</f>
        <v>5400</v>
      </c>
      <c r="AM2212">
        <f>COUNTIF(Y2212:AJ2212,"&gt;1")</f>
        <v>2</v>
      </c>
    </row>
    <row r="2213" spans="1:39" ht="15.75" x14ac:dyDescent="0.25">
      <c r="A2213" s="21"/>
      <c r="B2213" s="21" t="s">
        <v>1520</v>
      </c>
      <c r="C2213" s="21">
        <v>75609123</v>
      </c>
      <c r="D2213" s="25">
        <v>191685</v>
      </c>
      <c r="E2213" s="21" t="s">
        <v>33</v>
      </c>
      <c r="F2213" s="21" t="s">
        <v>1640</v>
      </c>
      <c r="G2213" s="21" t="s">
        <v>277</v>
      </c>
      <c r="H2213" s="25" t="s">
        <v>63</v>
      </c>
      <c r="I2213" s="21" t="s">
        <v>41</v>
      </c>
      <c r="J2213" s="21" t="s">
        <v>42</v>
      </c>
      <c r="K2213" s="38">
        <v>45856</v>
      </c>
      <c r="L2213" s="38"/>
      <c r="M2213" s="39" t="s">
        <v>53</v>
      </c>
      <c r="N2213" s="18">
        <v>6057</v>
      </c>
      <c r="O2213" s="18">
        <v>0</v>
      </c>
      <c r="P2213" s="15">
        <f>IFERROR((O2213-N2213)/N2213,"")</f>
        <v>-1</v>
      </c>
      <c r="Q2213" s="19">
        <v>0</v>
      </c>
      <c r="R2213" s="19">
        <v>0</v>
      </c>
      <c r="S2213" s="15" t="str">
        <f>IFERROR((R2213-Q2213)/Q2213,"")</f>
        <v/>
      </c>
      <c r="T2213" s="19" t="s">
        <v>1610</v>
      </c>
      <c r="U2213" s="15" t="str">
        <f>IFERROR(R2213/T2213,"")</f>
        <v/>
      </c>
      <c r="V2213" s="19" t="s">
        <v>1610</v>
      </c>
      <c r="W2213" s="19" t="s">
        <v>1610</v>
      </c>
      <c r="X2213" s="15" t="str">
        <f>IFERROR((W2213-V2213)/V2213,"")</f>
        <v/>
      </c>
      <c r="Y2213" s="18" t="s">
        <v>1610</v>
      </c>
      <c r="Z2213" s="18" t="s">
        <v>1610</v>
      </c>
      <c r="AA2213" s="18" t="s">
        <v>1610</v>
      </c>
      <c r="AB2213" s="18" t="s">
        <v>1610</v>
      </c>
      <c r="AC2213" s="18" t="s">
        <v>1610</v>
      </c>
      <c r="AD2213" s="18" t="s">
        <v>1610</v>
      </c>
      <c r="AE2213" s="18" t="s">
        <v>1610</v>
      </c>
      <c r="AF2213" s="18" t="s">
        <v>1610</v>
      </c>
      <c r="AG2213" s="18" t="s">
        <v>1610</v>
      </c>
      <c r="AH2213" s="18" t="s">
        <v>1610</v>
      </c>
      <c r="AI2213" s="18" t="s">
        <v>1610</v>
      </c>
      <c r="AJ2213" s="18" t="s">
        <v>1610</v>
      </c>
      <c r="AK2213" s="23">
        <f>SUM(Y2213:AJ2213)</f>
        <v>0</v>
      </c>
      <c r="AL2213" s="23">
        <f>MAX(Y2213:AJ2213)</f>
        <v>0</v>
      </c>
      <c r="AM2213">
        <f>COUNTIF(Y2213:AJ2213,"&gt;1")</f>
        <v>0</v>
      </c>
    </row>
    <row r="2214" spans="1:39" ht="15.75" x14ac:dyDescent="0.25">
      <c r="A2214" s="21"/>
      <c r="B2214" s="21" t="s">
        <v>1520</v>
      </c>
      <c r="C2214" s="21">
        <v>75609123</v>
      </c>
      <c r="D2214" s="25">
        <v>191805</v>
      </c>
      <c r="E2214" s="21" t="s">
        <v>33</v>
      </c>
      <c r="F2214" s="21" t="s">
        <v>1640</v>
      </c>
      <c r="G2214" s="21" t="s">
        <v>99</v>
      </c>
      <c r="H2214" s="25" t="s">
        <v>45</v>
      </c>
      <c r="I2214" s="21" t="s">
        <v>41</v>
      </c>
      <c r="J2214" s="21" t="s">
        <v>42</v>
      </c>
      <c r="K2214" s="38">
        <v>45496</v>
      </c>
      <c r="L2214" s="38"/>
      <c r="M2214" s="39" t="s">
        <v>53</v>
      </c>
      <c r="N2214" s="18" t="s">
        <v>1610</v>
      </c>
      <c r="O2214" s="18" t="s">
        <v>1610</v>
      </c>
      <c r="P2214" s="15" t="str">
        <f>IFERROR((O2214-N2214)/N2214,"")</f>
        <v/>
      </c>
      <c r="Q2214" s="19" t="s">
        <v>1610</v>
      </c>
      <c r="R2214" s="19" t="s">
        <v>1610</v>
      </c>
      <c r="S2214" s="15" t="str">
        <f>IFERROR((R2214-Q2214)/Q2214,"")</f>
        <v/>
      </c>
      <c r="T2214" s="19" t="s">
        <v>1610</v>
      </c>
      <c r="U2214" s="15" t="str">
        <f>IFERROR(R2214/T2214,"")</f>
        <v/>
      </c>
      <c r="V2214" s="19" t="s">
        <v>1610</v>
      </c>
      <c r="W2214" s="19" t="s">
        <v>1610</v>
      </c>
      <c r="X2214" s="15" t="str">
        <f>IFERROR((W2214-V2214)/V2214,"")</f>
        <v/>
      </c>
      <c r="Y2214" s="18" t="s">
        <v>1610</v>
      </c>
      <c r="Z2214" s="18" t="s">
        <v>1610</v>
      </c>
      <c r="AA2214" s="18" t="s">
        <v>1610</v>
      </c>
      <c r="AB2214" s="18" t="s">
        <v>1610</v>
      </c>
      <c r="AC2214" s="18" t="s">
        <v>1610</v>
      </c>
      <c r="AD2214" s="18" t="s">
        <v>1610</v>
      </c>
      <c r="AE2214" s="18" t="s">
        <v>1610</v>
      </c>
      <c r="AF2214" s="18" t="s">
        <v>1610</v>
      </c>
      <c r="AG2214" s="18" t="s">
        <v>1610</v>
      </c>
      <c r="AH2214" s="18" t="s">
        <v>1610</v>
      </c>
      <c r="AI2214" s="18" t="s">
        <v>1610</v>
      </c>
      <c r="AJ2214" s="18" t="s">
        <v>1610</v>
      </c>
      <c r="AK2214" s="23">
        <f>SUM(Y2214:AJ2214)</f>
        <v>0</v>
      </c>
      <c r="AL2214" s="23">
        <f>MAX(Y2214:AJ2214)</f>
        <v>0</v>
      </c>
      <c r="AM2214">
        <f>COUNTIF(Y2214:AJ2214,"&gt;1")</f>
        <v>0</v>
      </c>
    </row>
    <row r="2215" spans="1:39" ht="15.75" x14ac:dyDescent="0.25">
      <c r="A2215" s="21"/>
      <c r="B2215" s="21" t="s">
        <v>1520</v>
      </c>
      <c r="C2215" s="21">
        <v>75609123</v>
      </c>
      <c r="D2215" s="25">
        <v>192434</v>
      </c>
      <c r="E2215" s="21" t="s">
        <v>33</v>
      </c>
      <c r="F2215" s="21" t="s">
        <v>1640</v>
      </c>
      <c r="G2215" s="21" t="s">
        <v>762</v>
      </c>
      <c r="H2215" s="25" t="s">
        <v>201</v>
      </c>
      <c r="I2215" s="21" t="s">
        <v>41</v>
      </c>
      <c r="J2215" s="21" t="s">
        <v>42</v>
      </c>
      <c r="K2215" s="38">
        <v>45196</v>
      </c>
      <c r="L2215" s="38"/>
      <c r="M2215" s="39" t="s">
        <v>53</v>
      </c>
      <c r="N2215" s="18" t="s">
        <v>1610</v>
      </c>
      <c r="O2215" s="18" t="s">
        <v>1610</v>
      </c>
      <c r="P2215" s="15" t="str">
        <f>IFERROR((O2215-N2215)/N2215,"")</f>
        <v/>
      </c>
      <c r="Q2215" s="19" t="s">
        <v>1610</v>
      </c>
      <c r="R2215" s="19" t="s">
        <v>1610</v>
      </c>
      <c r="S2215" s="15" t="str">
        <f>IFERROR((R2215-Q2215)/Q2215,"")</f>
        <v/>
      </c>
      <c r="T2215" s="19" t="s">
        <v>1610</v>
      </c>
      <c r="U2215" s="15" t="str">
        <f>IFERROR(R2215/T2215,"")</f>
        <v/>
      </c>
      <c r="V2215" s="19" t="s">
        <v>1610</v>
      </c>
      <c r="W2215" s="19" t="s">
        <v>1610</v>
      </c>
      <c r="X2215" s="15" t="str">
        <f>IFERROR((W2215-V2215)/V2215,"")</f>
        <v/>
      </c>
      <c r="Y2215" s="18" t="s">
        <v>1610</v>
      </c>
      <c r="Z2215" s="18" t="s">
        <v>1610</v>
      </c>
      <c r="AA2215" s="18" t="s">
        <v>1610</v>
      </c>
      <c r="AB2215" s="18" t="s">
        <v>1610</v>
      </c>
      <c r="AC2215" s="18" t="s">
        <v>1610</v>
      </c>
      <c r="AD2215" s="18" t="s">
        <v>1610</v>
      </c>
      <c r="AE2215" s="18" t="s">
        <v>1610</v>
      </c>
      <c r="AF2215" s="18" t="s">
        <v>1610</v>
      </c>
      <c r="AG2215" s="18" t="s">
        <v>1610</v>
      </c>
      <c r="AH2215" s="18" t="s">
        <v>1610</v>
      </c>
      <c r="AI2215" s="18" t="s">
        <v>1610</v>
      </c>
      <c r="AJ2215" s="18" t="s">
        <v>1610</v>
      </c>
      <c r="AK2215" s="23">
        <f>SUM(Y2215:AJ2215)</f>
        <v>0</v>
      </c>
      <c r="AL2215" s="23">
        <f>MAX(Y2215:AJ2215)</f>
        <v>0</v>
      </c>
      <c r="AM2215">
        <f>COUNTIF(Y2215:AJ2215,"&gt;1")</f>
        <v>0</v>
      </c>
    </row>
    <row r="2216" spans="1:39" ht="15.75" x14ac:dyDescent="0.25">
      <c r="A2216" s="21"/>
      <c r="B2216" s="21" t="s">
        <v>1520</v>
      </c>
      <c r="C2216" s="21">
        <v>75609123</v>
      </c>
      <c r="D2216" s="25">
        <v>193706</v>
      </c>
      <c r="E2216" s="21" t="s">
        <v>33</v>
      </c>
      <c r="F2216" s="21" t="s">
        <v>1640</v>
      </c>
      <c r="G2216" s="21" t="s">
        <v>528</v>
      </c>
      <c r="H2216" s="25" t="s">
        <v>15</v>
      </c>
      <c r="I2216" s="21" t="s">
        <v>41</v>
      </c>
      <c r="J2216" s="21" t="s">
        <v>42</v>
      </c>
      <c r="K2216" s="38">
        <v>46218</v>
      </c>
      <c r="L2216" s="38"/>
      <c r="M2216" s="39" t="s">
        <v>18</v>
      </c>
      <c r="N2216" s="18">
        <v>0</v>
      </c>
      <c r="O2216" s="18">
        <v>5400</v>
      </c>
      <c r="P2216" s="15" t="str">
        <f>IFERROR((O2216-N2216)/N2216,"")</f>
        <v/>
      </c>
      <c r="Q2216" s="19">
        <v>0</v>
      </c>
      <c r="R2216" s="19">
        <v>0</v>
      </c>
      <c r="S2216" s="15" t="str">
        <f>IFERROR((R2216-Q2216)/Q2216,"")</f>
        <v/>
      </c>
      <c r="T2216" s="19" t="s">
        <v>1610</v>
      </c>
      <c r="U2216" s="15" t="str">
        <f>IFERROR(R2216/T2216,"")</f>
        <v/>
      </c>
      <c r="V2216" s="19" t="s">
        <v>1610</v>
      </c>
      <c r="W2216" s="19" t="s">
        <v>1610</v>
      </c>
      <c r="X2216" s="15" t="str">
        <f>IFERROR((W2216-V2216)/V2216,"")</f>
        <v/>
      </c>
      <c r="Y2216" s="18">
        <v>4860</v>
      </c>
      <c r="Z2216" s="18">
        <v>0</v>
      </c>
      <c r="AA2216" s="18">
        <v>0</v>
      </c>
      <c r="AB2216" s="18">
        <v>0</v>
      </c>
      <c r="AC2216" s="18">
        <v>0</v>
      </c>
      <c r="AD2216" s="18">
        <v>0</v>
      </c>
      <c r="AE2216" s="18">
        <v>0</v>
      </c>
      <c r="AF2216" s="18">
        <v>0</v>
      </c>
      <c r="AG2216" s="18">
        <v>0</v>
      </c>
      <c r="AH2216" s="18">
        <v>0</v>
      </c>
      <c r="AI2216" s="18">
        <v>0</v>
      </c>
      <c r="AJ2216" s="18">
        <v>5400</v>
      </c>
      <c r="AK2216" s="23">
        <f>SUM(Y2216:AJ2216)</f>
        <v>10260</v>
      </c>
      <c r="AL2216" s="23">
        <f>MAX(Y2216:AJ2216)</f>
        <v>5400</v>
      </c>
      <c r="AM2216">
        <f>COUNTIF(Y2216:AJ2216,"&gt;1")</f>
        <v>2</v>
      </c>
    </row>
    <row r="2217" spans="1:39" ht="15.75" x14ac:dyDescent="0.25">
      <c r="A2217" s="21"/>
      <c r="B2217" s="21" t="s">
        <v>1520</v>
      </c>
      <c r="C2217" s="21">
        <v>75609123</v>
      </c>
      <c r="D2217" s="25" t="s">
        <v>1931</v>
      </c>
      <c r="E2217" s="21" t="s">
        <v>33</v>
      </c>
      <c r="F2217" s="21" t="s">
        <v>1640</v>
      </c>
      <c r="G2217" s="21" t="s">
        <v>1061</v>
      </c>
      <c r="H2217" s="25" t="s">
        <v>15</v>
      </c>
      <c r="I2217" s="21" t="s">
        <v>41</v>
      </c>
      <c r="J2217" s="21" t="s">
        <v>42</v>
      </c>
      <c r="K2217" s="38">
        <v>45552</v>
      </c>
      <c r="L2217" s="38"/>
      <c r="M2217" s="39" t="s">
        <v>53</v>
      </c>
      <c r="N2217" s="18" t="s">
        <v>1610</v>
      </c>
      <c r="O2217" s="18" t="s">
        <v>1610</v>
      </c>
      <c r="P2217" s="15" t="str">
        <f>IFERROR((O2217-N2217)/N2217,"")</f>
        <v/>
      </c>
      <c r="Q2217" s="19" t="s">
        <v>1610</v>
      </c>
      <c r="R2217" s="19" t="s">
        <v>1610</v>
      </c>
      <c r="S2217" s="15" t="str">
        <f>IFERROR((R2217-Q2217)/Q2217,"")</f>
        <v/>
      </c>
      <c r="T2217" s="19" t="s">
        <v>1610</v>
      </c>
      <c r="U2217" s="15" t="str">
        <f>IFERROR(R2217/T2217,"")</f>
        <v/>
      </c>
      <c r="V2217" s="19" t="s">
        <v>1610</v>
      </c>
      <c r="W2217" s="19" t="s">
        <v>1610</v>
      </c>
      <c r="X2217" s="15" t="str">
        <f>IFERROR((W2217-V2217)/V2217,"")</f>
        <v/>
      </c>
      <c r="Y2217" s="18" t="s">
        <v>1610</v>
      </c>
      <c r="Z2217" s="18" t="s">
        <v>1610</v>
      </c>
      <c r="AA2217" s="18" t="s">
        <v>1610</v>
      </c>
      <c r="AB2217" s="18" t="s">
        <v>1610</v>
      </c>
      <c r="AC2217" s="18" t="s">
        <v>1610</v>
      </c>
      <c r="AD2217" s="18" t="s">
        <v>1610</v>
      </c>
      <c r="AE2217" s="18" t="s">
        <v>1610</v>
      </c>
      <c r="AF2217" s="18" t="s">
        <v>1610</v>
      </c>
      <c r="AG2217" s="18" t="s">
        <v>1610</v>
      </c>
      <c r="AH2217" s="18" t="s">
        <v>1610</v>
      </c>
      <c r="AI2217" s="18" t="s">
        <v>1610</v>
      </c>
      <c r="AJ2217" s="18" t="s">
        <v>1610</v>
      </c>
      <c r="AK2217" s="23">
        <f>SUM(Y2217:AJ2217)</f>
        <v>0</v>
      </c>
      <c r="AL2217" s="23">
        <f>MAX(Y2217:AJ2217)</f>
        <v>0</v>
      </c>
      <c r="AM2217">
        <f>COUNTIF(Y2217:AJ2217,"&gt;1")</f>
        <v>0</v>
      </c>
    </row>
    <row r="2218" spans="1:39" ht="15.75" x14ac:dyDescent="0.25">
      <c r="A2218" s="21"/>
      <c r="B2218" s="21" t="s">
        <v>1520</v>
      </c>
      <c r="C2218" s="21">
        <v>75609123</v>
      </c>
      <c r="D2218" s="25" t="s">
        <v>2096</v>
      </c>
      <c r="E2218" s="21" t="s">
        <v>33</v>
      </c>
      <c r="F2218" s="21" t="s">
        <v>1640</v>
      </c>
      <c r="G2218" s="21" t="s">
        <v>999</v>
      </c>
      <c r="H2218" s="25" t="s">
        <v>65</v>
      </c>
      <c r="I2218" s="21" t="s">
        <v>41</v>
      </c>
      <c r="J2218" s="21" t="s">
        <v>42</v>
      </c>
      <c r="K2218" s="38">
        <v>45638</v>
      </c>
      <c r="L2218" s="38"/>
      <c r="M2218" s="39" t="s">
        <v>53</v>
      </c>
      <c r="N2218" s="18" t="s">
        <v>1610</v>
      </c>
      <c r="O2218" s="18" t="s">
        <v>1610</v>
      </c>
      <c r="P2218" s="15" t="str">
        <f>IFERROR((O2218-N2218)/N2218,"")</f>
        <v/>
      </c>
      <c r="Q2218" s="19" t="s">
        <v>1610</v>
      </c>
      <c r="R2218" s="19" t="s">
        <v>1610</v>
      </c>
      <c r="S2218" s="15" t="str">
        <f>IFERROR((R2218-Q2218)/Q2218,"")</f>
        <v/>
      </c>
      <c r="T2218" s="19" t="s">
        <v>1610</v>
      </c>
      <c r="U2218" s="15" t="str">
        <f>IFERROR(R2218/T2218,"")</f>
        <v/>
      </c>
      <c r="V2218" s="19" t="s">
        <v>1610</v>
      </c>
      <c r="W2218" s="19" t="s">
        <v>1610</v>
      </c>
      <c r="X2218" s="15" t="str">
        <f>IFERROR((W2218-V2218)/V2218,"")</f>
        <v/>
      </c>
      <c r="Y2218" s="18" t="s">
        <v>1610</v>
      </c>
      <c r="Z2218" s="18" t="s">
        <v>1610</v>
      </c>
      <c r="AA2218" s="18" t="s">
        <v>1610</v>
      </c>
      <c r="AB2218" s="18" t="s">
        <v>1610</v>
      </c>
      <c r="AC2218" s="18" t="s">
        <v>1610</v>
      </c>
      <c r="AD2218" s="18" t="s">
        <v>1610</v>
      </c>
      <c r="AE2218" s="18" t="s">
        <v>1610</v>
      </c>
      <c r="AF2218" s="18" t="s">
        <v>1610</v>
      </c>
      <c r="AG2218" s="18" t="s">
        <v>1610</v>
      </c>
      <c r="AH2218" s="18" t="s">
        <v>1610</v>
      </c>
      <c r="AI2218" s="18" t="s">
        <v>1610</v>
      </c>
      <c r="AJ2218" s="18" t="s">
        <v>1610</v>
      </c>
      <c r="AK2218" s="23">
        <f>SUM(Y2218:AJ2218)</f>
        <v>0</v>
      </c>
      <c r="AL2218" s="23">
        <f>MAX(Y2218:AJ2218)</f>
        <v>0</v>
      </c>
      <c r="AM2218">
        <f>COUNTIF(Y2218:AJ2218,"&gt;1")</f>
        <v>0</v>
      </c>
    </row>
    <row r="2219" spans="1:39" ht="15.75" x14ac:dyDescent="0.25">
      <c r="A2219" s="21"/>
      <c r="B2219" s="21" t="s">
        <v>1520</v>
      </c>
      <c r="C2219" s="21">
        <v>75609123</v>
      </c>
      <c r="D2219" s="25" t="s">
        <v>2080</v>
      </c>
      <c r="E2219" s="21" t="s">
        <v>33</v>
      </c>
      <c r="F2219" s="21" t="s">
        <v>1640</v>
      </c>
      <c r="G2219" s="21" t="s">
        <v>413</v>
      </c>
      <c r="H2219" s="25" t="s">
        <v>72</v>
      </c>
      <c r="I2219" s="21" t="s">
        <v>41</v>
      </c>
      <c r="J2219" s="21" t="s">
        <v>42</v>
      </c>
      <c r="K2219" s="38">
        <v>46057</v>
      </c>
      <c r="L2219" s="38"/>
      <c r="M2219" s="39" t="s">
        <v>53</v>
      </c>
      <c r="N2219" s="18">
        <v>24300</v>
      </c>
      <c r="O2219" s="18">
        <v>0</v>
      </c>
      <c r="P2219" s="15">
        <f>IFERROR((O2219-N2219)/N2219,"")</f>
        <v>-1</v>
      </c>
      <c r="Q2219" s="19">
        <v>0</v>
      </c>
      <c r="R2219" s="19">
        <v>0</v>
      </c>
      <c r="S2219" s="15" t="str">
        <f>IFERROR((R2219-Q2219)/Q2219,"")</f>
        <v/>
      </c>
      <c r="T2219" s="19" t="s">
        <v>1610</v>
      </c>
      <c r="U2219" s="15" t="str">
        <f>IFERROR(R2219/T2219,"")</f>
        <v/>
      </c>
      <c r="V2219" s="19" t="s">
        <v>1610</v>
      </c>
      <c r="W2219" s="19" t="s">
        <v>1610</v>
      </c>
      <c r="X2219" s="15" t="str">
        <f>IFERROR((W2219-V2219)/V2219,"")</f>
        <v/>
      </c>
      <c r="Y2219" s="18">
        <v>0</v>
      </c>
      <c r="Z2219" s="18">
        <v>7653</v>
      </c>
      <c r="AA2219" s="18">
        <v>4860</v>
      </c>
      <c r="AB2219" s="18">
        <v>9720</v>
      </c>
      <c r="AC2219" s="18">
        <v>0</v>
      </c>
      <c r="AD2219" s="18">
        <v>0</v>
      </c>
      <c r="AE2219" s="18">
        <v>7653</v>
      </c>
      <c r="AF2219" s="18">
        <v>0</v>
      </c>
      <c r="AG2219" s="18">
        <v>0</v>
      </c>
      <c r="AH2219" s="18">
        <v>0</v>
      </c>
      <c r="AI2219" s="18">
        <v>0</v>
      </c>
      <c r="AJ2219" s="18">
        <v>0</v>
      </c>
      <c r="AK2219" s="23">
        <f>SUM(Y2219:AJ2219)</f>
        <v>29886</v>
      </c>
      <c r="AL2219" s="23">
        <f>MAX(Y2219:AJ2219)</f>
        <v>9720</v>
      </c>
      <c r="AM2219">
        <f>COUNTIF(Y2219:AJ2219,"&gt;1")</f>
        <v>4</v>
      </c>
    </row>
    <row r="2220" spans="1:39" ht="15.75" x14ac:dyDescent="0.25">
      <c r="A2220" s="21"/>
      <c r="B2220" s="21" t="s">
        <v>1520</v>
      </c>
      <c r="C2220" s="21">
        <v>75609123</v>
      </c>
      <c r="D2220" s="25" t="s">
        <v>2392</v>
      </c>
      <c r="E2220" s="21" t="s">
        <v>33</v>
      </c>
      <c r="F2220" s="21" t="s">
        <v>1640</v>
      </c>
      <c r="G2220" s="21" t="s">
        <v>153</v>
      </c>
      <c r="H2220" s="25" t="s">
        <v>15</v>
      </c>
      <c r="I2220" s="21" t="s">
        <v>41</v>
      </c>
      <c r="J2220" s="21" t="s">
        <v>42</v>
      </c>
      <c r="K2220" s="38">
        <v>45980</v>
      </c>
      <c r="L2220" s="38"/>
      <c r="M2220" s="39" t="s">
        <v>53</v>
      </c>
      <c r="N2220" s="18">
        <v>4860</v>
      </c>
      <c r="O2220" s="18">
        <v>0</v>
      </c>
      <c r="P2220" s="15">
        <f>IFERROR((O2220-N2220)/N2220,"")</f>
        <v>-1</v>
      </c>
      <c r="Q2220" s="19">
        <v>0</v>
      </c>
      <c r="R2220" s="19">
        <v>0</v>
      </c>
      <c r="S2220" s="15" t="str">
        <f>IFERROR((R2220-Q2220)/Q2220,"")</f>
        <v/>
      </c>
      <c r="T2220" s="19" t="s">
        <v>1610</v>
      </c>
      <c r="U2220" s="15" t="str">
        <f>IFERROR(R2220/T2220,"")</f>
        <v/>
      </c>
      <c r="V2220" s="19" t="s">
        <v>1610</v>
      </c>
      <c r="W2220" s="19" t="s">
        <v>1610</v>
      </c>
      <c r="X2220" s="15" t="str">
        <f>IFERROR((W2220-V2220)/V2220,"")</f>
        <v/>
      </c>
      <c r="Y2220" s="18">
        <v>0</v>
      </c>
      <c r="Z2220" s="18">
        <v>0</v>
      </c>
      <c r="AA2220" s="18">
        <v>0</v>
      </c>
      <c r="AB2220" s="18">
        <v>2160</v>
      </c>
      <c r="AC2220" s="18">
        <v>0</v>
      </c>
      <c r="AD2220" s="18">
        <v>0</v>
      </c>
      <c r="AE2220" s="18">
        <v>0</v>
      </c>
      <c r="AF2220" s="18">
        <v>0</v>
      </c>
      <c r="AG2220" s="18">
        <v>0</v>
      </c>
      <c r="AH2220" s="18">
        <v>0</v>
      </c>
      <c r="AI2220" s="18">
        <v>0</v>
      </c>
      <c r="AJ2220" s="18">
        <v>0</v>
      </c>
      <c r="AK2220" s="23">
        <f>SUM(Y2220:AJ2220)</f>
        <v>2160</v>
      </c>
      <c r="AL2220" s="23">
        <f>MAX(Y2220:AJ2220)</f>
        <v>2160</v>
      </c>
      <c r="AM2220">
        <f>COUNTIF(Y2220:AJ2220,"&gt;1")</f>
        <v>1</v>
      </c>
    </row>
    <row r="2221" spans="1:39" ht="15.75" x14ac:dyDescent="0.25">
      <c r="A2221" s="21"/>
      <c r="B2221" s="21" t="s">
        <v>1519</v>
      </c>
      <c r="C2221" s="21">
        <v>75609123</v>
      </c>
      <c r="D2221" s="25">
        <v>192541</v>
      </c>
      <c r="E2221" s="21" t="s">
        <v>33</v>
      </c>
      <c r="F2221" s="21" t="s">
        <v>1640</v>
      </c>
      <c r="G2221" s="21" t="s">
        <v>779</v>
      </c>
      <c r="H2221" s="25" t="s">
        <v>84</v>
      </c>
      <c r="I2221" s="21" t="s">
        <v>41</v>
      </c>
      <c r="J2221" s="21" t="s">
        <v>42</v>
      </c>
      <c r="K2221" s="38">
        <v>45016</v>
      </c>
      <c r="L2221" s="38"/>
      <c r="M2221" s="39" t="s">
        <v>53</v>
      </c>
      <c r="N2221" s="18" t="s">
        <v>1610</v>
      </c>
      <c r="O2221" s="18" t="s">
        <v>1610</v>
      </c>
      <c r="P2221" s="15" t="str">
        <f>IFERROR((O2221-N2221)/N2221,"")</f>
        <v/>
      </c>
      <c r="Q2221" s="19" t="s">
        <v>1610</v>
      </c>
      <c r="R2221" s="19" t="s">
        <v>1610</v>
      </c>
      <c r="S2221" s="15" t="str">
        <f>IFERROR((R2221-Q2221)/Q2221,"")</f>
        <v/>
      </c>
      <c r="T2221" s="19" t="s">
        <v>1610</v>
      </c>
      <c r="U2221" s="15" t="str">
        <f>IFERROR(R2221/T2221,"")</f>
        <v/>
      </c>
      <c r="V2221" s="19" t="s">
        <v>1610</v>
      </c>
      <c r="W2221" s="19" t="s">
        <v>1610</v>
      </c>
      <c r="X2221" s="15" t="str">
        <f>IFERROR((W2221-V2221)/V2221,"")</f>
        <v/>
      </c>
      <c r="Y2221" s="18" t="s">
        <v>1610</v>
      </c>
      <c r="Z2221" s="18" t="s">
        <v>1610</v>
      </c>
      <c r="AA2221" s="18" t="s">
        <v>1610</v>
      </c>
      <c r="AB2221" s="18" t="s">
        <v>1610</v>
      </c>
      <c r="AC2221" s="18" t="s">
        <v>1610</v>
      </c>
      <c r="AD2221" s="18" t="s">
        <v>1610</v>
      </c>
      <c r="AE2221" s="18" t="s">
        <v>1610</v>
      </c>
      <c r="AF2221" s="18" t="s">
        <v>1610</v>
      </c>
      <c r="AG2221" s="18" t="s">
        <v>1610</v>
      </c>
      <c r="AH2221" s="18" t="s">
        <v>1610</v>
      </c>
      <c r="AI2221" s="18" t="s">
        <v>1610</v>
      </c>
      <c r="AJ2221" s="18" t="s">
        <v>1610</v>
      </c>
      <c r="AK2221" s="23">
        <f>SUM(Y2221:AJ2221)</f>
        <v>0</v>
      </c>
      <c r="AL2221" s="23">
        <f>MAX(Y2221:AJ2221)</f>
        <v>0</v>
      </c>
      <c r="AM2221">
        <f>COUNTIF(Y2221:AJ2221,"&gt;1")</f>
        <v>0</v>
      </c>
    </row>
    <row r="2222" spans="1:39" ht="15.75" x14ac:dyDescent="0.25">
      <c r="A2222" s="21" t="s">
        <v>3208</v>
      </c>
      <c r="B2222" s="21" t="s">
        <v>1520</v>
      </c>
      <c r="C2222" s="21">
        <v>75642256</v>
      </c>
      <c r="D2222" s="25" t="s">
        <v>2805</v>
      </c>
      <c r="E2222" s="21" t="s">
        <v>1642</v>
      </c>
      <c r="F2222" s="21" t="s">
        <v>2806</v>
      </c>
      <c r="G2222" s="21" t="s">
        <v>334</v>
      </c>
      <c r="H2222" s="25" t="s">
        <v>145</v>
      </c>
      <c r="I2222" s="21" t="s">
        <v>21</v>
      </c>
      <c r="J2222" s="21" t="s">
        <v>21</v>
      </c>
      <c r="K2222" s="38">
        <v>46198</v>
      </c>
      <c r="L2222" s="38">
        <v>46233</v>
      </c>
      <c r="M2222" s="39" t="s">
        <v>18</v>
      </c>
      <c r="N2222" s="18">
        <v>0</v>
      </c>
      <c r="O2222" s="18">
        <v>4184</v>
      </c>
      <c r="P2222" s="15" t="str">
        <f>IFERROR((O2222-N2222)/N2222,"")</f>
        <v/>
      </c>
      <c r="Q2222" s="19">
        <v>0</v>
      </c>
      <c r="R2222" s="19">
        <v>12</v>
      </c>
      <c r="S2222" s="15" t="str">
        <f>IFERROR((R2222-Q2222)/Q2222,"")</f>
        <v/>
      </c>
      <c r="T2222" s="19" t="s">
        <v>1610</v>
      </c>
      <c r="U2222" s="15" t="str">
        <f>IFERROR(R2222/T2222,"")</f>
        <v/>
      </c>
      <c r="V2222" s="19">
        <v>12</v>
      </c>
      <c r="W2222" s="19">
        <v>12</v>
      </c>
      <c r="X2222" s="15">
        <f>IFERROR((W2222-V2222)/V2222,"")</f>
        <v>0</v>
      </c>
      <c r="Y2222" s="18">
        <v>0</v>
      </c>
      <c r="Z2222" s="18">
        <v>0</v>
      </c>
      <c r="AA2222" s="18">
        <v>0</v>
      </c>
      <c r="AB2222" s="18">
        <v>4829</v>
      </c>
      <c r="AC2222" s="18">
        <v>0</v>
      </c>
      <c r="AD2222" s="18">
        <v>0</v>
      </c>
      <c r="AE2222" s="18">
        <v>0</v>
      </c>
      <c r="AF2222" s="18">
        <v>0</v>
      </c>
      <c r="AG2222" s="18">
        <v>0</v>
      </c>
      <c r="AH2222" s="18">
        <v>517</v>
      </c>
      <c r="AI2222" s="18">
        <v>3667</v>
      </c>
      <c r="AJ2222" s="18">
        <v>0</v>
      </c>
      <c r="AK2222" s="23">
        <f>SUM(Y2222:AJ2222)</f>
        <v>9013</v>
      </c>
      <c r="AL2222" s="23">
        <f>MAX(Y2222:AJ2222)</f>
        <v>4829</v>
      </c>
      <c r="AM2222">
        <f>COUNTIF(Y2222:AJ2222,"&gt;1")</f>
        <v>3</v>
      </c>
    </row>
    <row r="2223" spans="1:39" ht="15.75" x14ac:dyDescent="0.25">
      <c r="A2223" s="21"/>
      <c r="B2223" s="21" t="s">
        <v>1519</v>
      </c>
      <c r="C2223" s="21">
        <v>75655720</v>
      </c>
      <c r="D2223" s="25">
        <v>191406</v>
      </c>
      <c r="E2223" s="21" t="s">
        <v>24</v>
      </c>
      <c r="F2223" s="21" t="s">
        <v>1824</v>
      </c>
      <c r="G2223" s="21" t="s">
        <v>1825</v>
      </c>
      <c r="H2223" s="25" t="s">
        <v>121</v>
      </c>
      <c r="I2223" s="21" t="s">
        <v>107</v>
      </c>
      <c r="J2223" s="21"/>
      <c r="K2223" s="38">
        <v>45904</v>
      </c>
      <c r="L2223" s="38">
        <v>45957</v>
      </c>
      <c r="M2223" s="39" t="s">
        <v>53</v>
      </c>
      <c r="N2223" s="18" t="s">
        <v>1610</v>
      </c>
      <c r="O2223" s="18" t="s">
        <v>1610</v>
      </c>
      <c r="P2223" s="15" t="str">
        <f>IFERROR((O2223-N2223)/N2223,"")</f>
        <v/>
      </c>
      <c r="Q2223" s="19" t="s">
        <v>1610</v>
      </c>
      <c r="R2223" s="19" t="s">
        <v>1610</v>
      </c>
      <c r="S2223" s="15" t="str">
        <f>IFERROR((R2223-Q2223)/Q2223,"")</f>
        <v/>
      </c>
      <c r="T2223" s="19">
        <v>13</v>
      </c>
      <c r="U2223" s="15" t="str">
        <f>IFERROR(R2223/T2223,"")</f>
        <v/>
      </c>
      <c r="V2223" s="19">
        <v>25</v>
      </c>
      <c r="W2223" s="19">
        <v>0</v>
      </c>
      <c r="X2223" s="15">
        <f>IFERROR((W2223-V2223)/V2223,"")</f>
        <v>-1</v>
      </c>
      <c r="Y2223" s="18">
        <v>0</v>
      </c>
      <c r="Z2223" s="18">
        <v>3750</v>
      </c>
      <c r="AA2223" s="18">
        <v>0</v>
      </c>
      <c r="AB2223" s="18">
        <v>0</v>
      </c>
      <c r="AC2223" s="18">
        <v>0</v>
      </c>
      <c r="AD2223" s="18">
        <v>0</v>
      </c>
      <c r="AE2223" s="18">
        <v>0</v>
      </c>
      <c r="AF2223" s="18">
        <v>0</v>
      </c>
      <c r="AG2223" s="18">
        <v>0</v>
      </c>
      <c r="AH2223" s="18">
        <v>0</v>
      </c>
      <c r="AI2223" s="18">
        <v>0</v>
      </c>
      <c r="AJ2223" s="18">
        <v>0</v>
      </c>
      <c r="AK2223" s="23">
        <f>SUM(Y2223:AJ2223)</f>
        <v>3750</v>
      </c>
      <c r="AL2223" s="23">
        <f>MAX(Y2223:AJ2223)</f>
        <v>3750</v>
      </c>
      <c r="AM2223">
        <f>COUNTIF(Y2223:AJ2223,"&gt;1")</f>
        <v>1</v>
      </c>
    </row>
    <row r="2224" spans="1:39" ht="15.75" x14ac:dyDescent="0.25">
      <c r="A2224" s="21"/>
      <c r="B2224" s="21" t="s">
        <v>1520</v>
      </c>
      <c r="C2224" s="21">
        <v>75904383</v>
      </c>
      <c r="D2224" s="25" t="s">
        <v>2088</v>
      </c>
      <c r="E2224" s="21" t="s">
        <v>1180</v>
      </c>
      <c r="F2224" s="21" t="s">
        <v>1354</v>
      </c>
      <c r="G2224" s="21" t="s">
        <v>327</v>
      </c>
      <c r="H2224" s="25" t="s">
        <v>121</v>
      </c>
      <c r="I2224" s="21" t="s">
        <v>27</v>
      </c>
      <c r="J2224" s="21" t="s">
        <v>74</v>
      </c>
      <c r="K2224" s="38">
        <v>46199</v>
      </c>
      <c r="L2224" s="38">
        <v>46146</v>
      </c>
      <c r="M2224" s="39" t="s">
        <v>18</v>
      </c>
      <c r="N2224" s="18">
        <v>34560</v>
      </c>
      <c r="O2224" s="18">
        <v>34560</v>
      </c>
      <c r="P2224" s="15">
        <f>IFERROR((O2224-N2224)/N2224,"")</f>
        <v>0</v>
      </c>
      <c r="Q2224" s="19">
        <v>255</v>
      </c>
      <c r="R2224" s="19">
        <v>97</v>
      </c>
      <c r="S2224" s="15">
        <f>IFERROR((R2224-Q2224)/Q2224,"")</f>
        <v>-0.61960784313725492</v>
      </c>
      <c r="T2224" s="19">
        <v>127</v>
      </c>
      <c r="U2224" s="15">
        <f>IFERROR(R2224/T2224,"")</f>
        <v>0.76377952755905509</v>
      </c>
      <c r="V2224" s="19">
        <v>360</v>
      </c>
      <c r="W2224" s="19">
        <v>91</v>
      </c>
      <c r="X2224" s="15">
        <f>IFERROR((W2224-V2224)/V2224,"")</f>
        <v>-0.74722222222222223</v>
      </c>
      <c r="Y2224" s="18">
        <v>0</v>
      </c>
      <c r="Z2224" s="18">
        <v>0</v>
      </c>
      <c r="AA2224" s="18">
        <v>0</v>
      </c>
      <c r="AB2224" s="18">
        <v>0</v>
      </c>
      <c r="AC2224" s="18">
        <v>22464</v>
      </c>
      <c r="AD2224" s="18">
        <v>0</v>
      </c>
      <c r="AE2224" s="18">
        <v>0</v>
      </c>
      <c r="AF2224" s="18">
        <v>0</v>
      </c>
      <c r="AG2224" s="18">
        <v>0</v>
      </c>
      <c r="AH2224" s="18">
        <v>0</v>
      </c>
      <c r="AI2224" s="18">
        <v>34560</v>
      </c>
      <c r="AJ2224" s="18">
        <v>0</v>
      </c>
      <c r="AK2224" s="23">
        <f>SUM(Y2224:AJ2224)</f>
        <v>57024</v>
      </c>
      <c r="AL2224" s="23">
        <f>MAX(Y2224:AJ2224)</f>
        <v>34560</v>
      </c>
      <c r="AM2224">
        <f>COUNTIF(Y2224:AJ2224,"&gt;1")</f>
        <v>2</v>
      </c>
    </row>
    <row r="2225" spans="1:39" ht="15.75" x14ac:dyDescent="0.25">
      <c r="A2225" s="21"/>
      <c r="B2225" s="21" t="s">
        <v>1519</v>
      </c>
      <c r="C2225" s="21">
        <v>75904383</v>
      </c>
      <c r="D2225" s="25">
        <v>192063</v>
      </c>
      <c r="E2225" s="21" t="s">
        <v>1180</v>
      </c>
      <c r="F2225" s="21" t="s">
        <v>1354</v>
      </c>
      <c r="G2225" s="21" t="s">
        <v>327</v>
      </c>
      <c r="H2225" s="25" t="s">
        <v>121</v>
      </c>
      <c r="I2225" s="21" t="s">
        <v>27</v>
      </c>
      <c r="J2225" s="21" t="s">
        <v>74</v>
      </c>
      <c r="K2225" s="38">
        <v>45642</v>
      </c>
      <c r="L2225" s="38">
        <v>45617</v>
      </c>
      <c r="M2225" s="39" t="s">
        <v>53</v>
      </c>
      <c r="N2225" s="18" t="s">
        <v>1610</v>
      </c>
      <c r="O2225" s="18" t="s">
        <v>1610</v>
      </c>
      <c r="P2225" s="15" t="str">
        <f>IFERROR((O2225-N2225)/N2225,"")</f>
        <v/>
      </c>
      <c r="Q2225" s="19" t="s">
        <v>1610</v>
      </c>
      <c r="R2225" s="19" t="s">
        <v>1610</v>
      </c>
      <c r="S2225" s="15" t="str">
        <f>IFERROR((R2225-Q2225)/Q2225,"")</f>
        <v/>
      </c>
      <c r="T2225" s="19">
        <v>114</v>
      </c>
      <c r="U2225" s="15" t="str">
        <f>IFERROR(R2225/T2225,"")</f>
        <v/>
      </c>
      <c r="V2225" s="19" t="s">
        <v>1610</v>
      </c>
      <c r="W2225" s="19" t="s">
        <v>1610</v>
      </c>
      <c r="X2225" s="15" t="str">
        <f>IFERROR((W2225-V2225)/V2225,"")</f>
        <v/>
      </c>
      <c r="Y2225" s="18" t="s">
        <v>1610</v>
      </c>
      <c r="Z2225" s="18" t="s">
        <v>1610</v>
      </c>
      <c r="AA2225" s="18" t="s">
        <v>1610</v>
      </c>
      <c r="AB2225" s="18" t="s">
        <v>1610</v>
      </c>
      <c r="AC2225" s="18" t="s">
        <v>1610</v>
      </c>
      <c r="AD2225" s="18" t="s">
        <v>1610</v>
      </c>
      <c r="AE2225" s="18" t="s">
        <v>1610</v>
      </c>
      <c r="AF2225" s="18" t="s">
        <v>1610</v>
      </c>
      <c r="AG2225" s="18" t="s">
        <v>1610</v>
      </c>
      <c r="AH2225" s="18" t="s">
        <v>1610</v>
      </c>
      <c r="AI2225" s="18" t="s">
        <v>1610</v>
      </c>
      <c r="AJ2225" s="18" t="s">
        <v>1610</v>
      </c>
      <c r="AK2225" s="23">
        <f>SUM(Y2225:AJ2225)</f>
        <v>0</v>
      </c>
      <c r="AL2225" s="23">
        <f>MAX(Y2225:AJ2225)</f>
        <v>0</v>
      </c>
      <c r="AM2225">
        <f>COUNTIF(Y2225:AJ2225,"&gt;1")</f>
        <v>0</v>
      </c>
    </row>
    <row r="2226" spans="1:39" ht="15.75" x14ac:dyDescent="0.25">
      <c r="A2226" s="21" t="s">
        <v>2618</v>
      </c>
      <c r="B2226" s="21" t="s">
        <v>1519</v>
      </c>
      <c r="C2226" s="21">
        <v>75904383</v>
      </c>
      <c r="D2226" s="25">
        <v>194039</v>
      </c>
      <c r="E2226" s="21" t="s">
        <v>1180</v>
      </c>
      <c r="F2226" s="21" t="s">
        <v>1354</v>
      </c>
      <c r="G2226" s="21" t="s">
        <v>188</v>
      </c>
      <c r="H2226" s="25" t="s">
        <v>72</v>
      </c>
      <c r="I2226" s="21" t="s">
        <v>27</v>
      </c>
      <c r="J2226" s="21" t="s">
        <v>74</v>
      </c>
      <c r="K2226" s="38">
        <v>45275</v>
      </c>
      <c r="L2226" s="38">
        <v>45485</v>
      </c>
      <c r="M2226" s="39" t="s">
        <v>53</v>
      </c>
      <c r="N2226" s="18" t="s">
        <v>1610</v>
      </c>
      <c r="O2226" s="18" t="s">
        <v>1610</v>
      </c>
      <c r="P2226" s="15" t="str">
        <f>IFERROR((O2226-N2226)/N2226,"")</f>
        <v/>
      </c>
      <c r="Q2226" s="19" t="s">
        <v>1610</v>
      </c>
      <c r="R2226" s="19" t="s">
        <v>1610</v>
      </c>
      <c r="S2226" s="15"/>
      <c r="T2226" s="19">
        <v>502</v>
      </c>
      <c r="U2226" s="15"/>
      <c r="V2226" s="19" t="s">
        <v>1610</v>
      </c>
      <c r="W2226" s="19" t="s">
        <v>1610</v>
      </c>
      <c r="X2226" s="15" t="str">
        <f>IFERROR((W2226-V2226)/V2226,"")</f>
        <v/>
      </c>
      <c r="Y2226" s="18" t="s">
        <v>1610</v>
      </c>
      <c r="Z2226" s="18" t="s">
        <v>1610</v>
      </c>
      <c r="AA2226" s="18" t="s">
        <v>1610</v>
      </c>
      <c r="AB2226" s="18" t="s">
        <v>1610</v>
      </c>
      <c r="AC2226" s="18" t="s">
        <v>1610</v>
      </c>
      <c r="AD2226" s="18" t="s">
        <v>1610</v>
      </c>
      <c r="AE2226" s="18" t="s">
        <v>1610</v>
      </c>
      <c r="AF2226" s="18" t="s">
        <v>1610</v>
      </c>
      <c r="AG2226" s="18" t="s">
        <v>1610</v>
      </c>
      <c r="AH2226" s="18" t="s">
        <v>1610</v>
      </c>
      <c r="AI2226" s="18" t="s">
        <v>1610</v>
      </c>
      <c r="AJ2226" s="18" t="s">
        <v>1610</v>
      </c>
      <c r="AK2226" s="23">
        <f>SUM(Y2226:AJ2226)</f>
        <v>0</v>
      </c>
      <c r="AL2226" s="23">
        <f>MAX(Y2226:AJ2226)</f>
        <v>0</v>
      </c>
      <c r="AM2226">
        <f>COUNTIF(Y2226:AJ2226,"&gt;1")</f>
        <v>0</v>
      </c>
    </row>
    <row r="2227" spans="1:39" ht="15.75" x14ac:dyDescent="0.25">
      <c r="A2227" s="21"/>
      <c r="B2227" s="21" t="s">
        <v>1520</v>
      </c>
      <c r="C2227" s="21">
        <v>76008960</v>
      </c>
      <c r="D2227" s="25">
        <v>192770</v>
      </c>
      <c r="E2227" s="21" t="s">
        <v>1209</v>
      </c>
      <c r="F2227" s="21" t="s">
        <v>1412</v>
      </c>
      <c r="G2227" s="21" t="s">
        <v>1413</v>
      </c>
      <c r="H2227" s="25" t="s">
        <v>121</v>
      </c>
      <c r="I2227" s="21" t="s">
        <v>300</v>
      </c>
      <c r="J2227" s="21" t="s">
        <v>300</v>
      </c>
      <c r="K2227" s="38">
        <v>46244</v>
      </c>
      <c r="L2227" s="38">
        <v>46227</v>
      </c>
      <c r="M2227" s="39" t="s">
        <v>18</v>
      </c>
      <c r="N2227" s="18">
        <v>9204</v>
      </c>
      <c r="O2227" s="18">
        <v>9204</v>
      </c>
      <c r="P2227" s="15">
        <f>IFERROR((O2227-N2227)/N2227,"")</f>
        <v>0</v>
      </c>
      <c r="Q2227" s="19">
        <v>131</v>
      </c>
      <c r="R2227" s="19">
        <v>138</v>
      </c>
      <c r="S2227" s="15">
        <f>IFERROR((R2227-Q2227)/Q2227,"")</f>
        <v>5.3435114503816793E-2</v>
      </c>
      <c r="T2227" s="19">
        <v>436</v>
      </c>
      <c r="U2227" s="15">
        <f>IFERROR(R2227/T2227,"")</f>
        <v>0.3165137614678899</v>
      </c>
      <c r="V2227" s="19">
        <v>17</v>
      </c>
      <c r="W2227" s="19">
        <v>12</v>
      </c>
      <c r="X2227" s="15">
        <f>IFERROR((W2227-V2227)/V2227,"")</f>
        <v>-0.29411764705882354</v>
      </c>
      <c r="Y2227" s="18">
        <v>0</v>
      </c>
      <c r="Z2227" s="18">
        <v>0</v>
      </c>
      <c r="AA2227" s="18">
        <v>0</v>
      </c>
      <c r="AB2227" s="18">
        <v>0</v>
      </c>
      <c r="AC2227" s="18">
        <v>9452</v>
      </c>
      <c r="AD2227" s="18">
        <v>0</v>
      </c>
      <c r="AE2227" s="18">
        <v>0</v>
      </c>
      <c r="AF2227" s="18">
        <v>0</v>
      </c>
      <c r="AG2227" s="18">
        <v>9204</v>
      </c>
      <c r="AH2227" s="18">
        <v>0</v>
      </c>
      <c r="AI2227" s="18">
        <v>0</v>
      </c>
      <c r="AJ2227" s="18">
        <v>0</v>
      </c>
      <c r="AK2227" s="23">
        <f>SUM(Y2227:AJ2227)</f>
        <v>18656</v>
      </c>
      <c r="AL2227" s="23">
        <f>MAX(Y2227:AJ2227)</f>
        <v>9452</v>
      </c>
      <c r="AM2227">
        <f>COUNTIF(Y2227:AJ2227,"&gt;1")</f>
        <v>2</v>
      </c>
    </row>
    <row r="2228" spans="1:39" ht="15.75" x14ac:dyDescent="0.25">
      <c r="A2228" s="21"/>
      <c r="B2228" s="21" t="s">
        <v>1520</v>
      </c>
      <c r="C2228" s="21">
        <v>76255926</v>
      </c>
      <c r="D2228" s="25">
        <v>190483</v>
      </c>
      <c r="E2228" s="21" t="s">
        <v>1180</v>
      </c>
      <c r="F2228" s="21" t="s">
        <v>1526</v>
      </c>
      <c r="G2228" s="21" t="s">
        <v>328</v>
      </c>
      <c r="H2228" s="25" t="s">
        <v>121</v>
      </c>
      <c r="I2228" s="21" t="s">
        <v>27</v>
      </c>
      <c r="J2228" s="21" t="s">
        <v>74</v>
      </c>
      <c r="K2228" s="38">
        <v>46209</v>
      </c>
      <c r="L2228" s="38">
        <v>46218</v>
      </c>
      <c r="M2228" s="39" t="s">
        <v>18</v>
      </c>
      <c r="N2228" s="18">
        <v>770</v>
      </c>
      <c r="O2228" s="18">
        <v>1599</v>
      </c>
      <c r="P2228" s="15">
        <f>IFERROR((O2228-N2228)/N2228,"")</f>
        <v>1.0766233766233766</v>
      </c>
      <c r="Q2228" s="19">
        <v>7</v>
      </c>
      <c r="R2228" s="19">
        <v>6</v>
      </c>
      <c r="S2228" s="15">
        <f>IFERROR((R2228-Q2228)/Q2228,"")</f>
        <v>-0.14285714285714285</v>
      </c>
      <c r="T2228" s="19">
        <v>14</v>
      </c>
      <c r="U2228" s="15">
        <f>IFERROR(R2228/T2228,"")</f>
        <v>0.42857142857142855</v>
      </c>
      <c r="V2228" s="19">
        <v>7</v>
      </c>
      <c r="W2228" s="19">
        <v>2</v>
      </c>
      <c r="X2228" s="15">
        <f>IFERROR((W2228-V2228)/V2228,"")</f>
        <v>-0.7142857142857143</v>
      </c>
      <c r="Y2228" s="18">
        <v>0</v>
      </c>
      <c r="Z2228" s="18">
        <v>0</v>
      </c>
      <c r="AA2228" s="18">
        <v>390</v>
      </c>
      <c r="AB2228" s="18">
        <v>0</v>
      </c>
      <c r="AC2228" s="18">
        <v>478</v>
      </c>
      <c r="AD2228" s="18">
        <v>88</v>
      </c>
      <c r="AE2228" s="18">
        <v>478</v>
      </c>
      <c r="AF2228" s="18">
        <v>1397</v>
      </c>
      <c r="AG2228" s="18">
        <v>504</v>
      </c>
      <c r="AH2228" s="18">
        <v>592</v>
      </c>
      <c r="AI2228" s="18">
        <v>0</v>
      </c>
      <c r="AJ2228" s="18">
        <v>504</v>
      </c>
      <c r="AK2228" s="23">
        <f>SUM(Y2228:AJ2228)</f>
        <v>4431</v>
      </c>
      <c r="AL2228" s="23">
        <f>MAX(Y2228:AJ2228)</f>
        <v>1397</v>
      </c>
      <c r="AM2228">
        <f>COUNTIF(Y2228:AJ2228,"&gt;1")</f>
        <v>8</v>
      </c>
    </row>
    <row r="2229" spans="1:39" ht="15.75" x14ac:dyDescent="0.25">
      <c r="A2229" s="21" t="s">
        <v>2618</v>
      </c>
      <c r="B2229" s="21" t="s">
        <v>1519</v>
      </c>
      <c r="C2229" s="21">
        <v>76429315</v>
      </c>
      <c r="D2229" s="25">
        <v>102022</v>
      </c>
      <c r="E2229" s="21" t="s">
        <v>24</v>
      </c>
      <c r="F2229" s="21" t="s">
        <v>2196</v>
      </c>
      <c r="G2229" s="21" t="s">
        <v>271</v>
      </c>
      <c r="H2229" s="25" t="s">
        <v>121</v>
      </c>
      <c r="I2229" s="21" t="s">
        <v>27</v>
      </c>
      <c r="J2229" s="21" t="s">
        <v>210</v>
      </c>
      <c r="K2229" s="38">
        <v>46241</v>
      </c>
      <c r="L2229" s="38">
        <v>46232</v>
      </c>
      <c r="M2229" s="39" t="s">
        <v>18</v>
      </c>
      <c r="N2229" s="18">
        <v>0</v>
      </c>
      <c r="O2229" s="18">
        <v>0</v>
      </c>
      <c r="P2229" s="15" t="str">
        <f>IFERROR((O2229-N2229)/N2229,"")</f>
        <v/>
      </c>
      <c r="Q2229" s="19">
        <v>12</v>
      </c>
      <c r="R2229" s="19">
        <v>48</v>
      </c>
      <c r="S2229" s="15">
        <f>IFERROR((R2229-Q2229)/Q2229,"")</f>
        <v>3</v>
      </c>
      <c r="T2229" s="19">
        <v>26</v>
      </c>
      <c r="U2229" s="15">
        <f>IFERROR(R2229/T2229,"")</f>
        <v>1.8461538461538463</v>
      </c>
      <c r="V2229" s="19">
        <v>12</v>
      </c>
      <c r="W2229" s="19">
        <v>10</v>
      </c>
      <c r="X2229" s="15">
        <f>IFERROR((W2229-V2229)/V2229,"")</f>
        <v>-0.16666666666666666</v>
      </c>
      <c r="Y2229" s="18">
        <v>0</v>
      </c>
      <c r="Z2229" s="18">
        <v>0</v>
      </c>
      <c r="AA2229" s="18">
        <v>0</v>
      </c>
      <c r="AB2229" s="18">
        <v>0</v>
      </c>
      <c r="AC2229" s="18">
        <v>0</v>
      </c>
      <c r="AD2229" s="18">
        <v>0</v>
      </c>
      <c r="AE2229" s="18">
        <v>4140</v>
      </c>
      <c r="AF2229" s="18">
        <v>0</v>
      </c>
      <c r="AG2229" s="18">
        <v>0</v>
      </c>
      <c r="AH2229" s="18">
        <v>0</v>
      </c>
      <c r="AI2229" s="18">
        <v>0</v>
      </c>
      <c r="AJ2229" s="18">
        <v>0</v>
      </c>
      <c r="AK2229" s="23">
        <f>SUM(Y2229:AJ2229)</f>
        <v>4140</v>
      </c>
      <c r="AL2229" s="23">
        <f>MAX(Y2229:AJ2229)</f>
        <v>4140</v>
      </c>
      <c r="AM2229">
        <f>COUNTIF(Y2229:AJ2229,"&gt;1")</f>
        <v>1</v>
      </c>
    </row>
    <row r="2230" spans="1:39" ht="15.75" x14ac:dyDescent="0.25">
      <c r="A2230" s="21"/>
      <c r="B2230" s="21" t="s">
        <v>1519</v>
      </c>
      <c r="C2230" s="21">
        <v>76487222</v>
      </c>
      <c r="D2230" s="25" t="s">
        <v>2154</v>
      </c>
      <c r="E2230" s="21" t="s">
        <v>12</v>
      </c>
      <c r="F2230" s="21" t="s">
        <v>2155</v>
      </c>
      <c r="G2230" s="21" t="s">
        <v>156</v>
      </c>
      <c r="H2230" s="25" t="s">
        <v>121</v>
      </c>
      <c r="I2230" s="21" t="s">
        <v>16</v>
      </c>
      <c r="J2230" s="21" t="s">
        <v>17</v>
      </c>
      <c r="K2230" s="38">
        <v>45687</v>
      </c>
      <c r="L2230" s="38">
        <v>46227</v>
      </c>
      <c r="M2230" s="39" t="s">
        <v>18</v>
      </c>
      <c r="N2230" s="18">
        <v>0</v>
      </c>
      <c r="O2230" s="18">
        <v>0</v>
      </c>
      <c r="P2230" s="15" t="str">
        <f>IFERROR((O2230-N2230)/N2230,"")</f>
        <v/>
      </c>
      <c r="Q2230" s="19">
        <v>89</v>
      </c>
      <c r="R2230" s="19">
        <v>2</v>
      </c>
      <c r="S2230" s="15">
        <f>IFERROR((R2230-Q2230)/Q2230,"")</f>
        <v>-0.97752808988764039</v>
      </c>
      <c r="T2230" s="19" t="s">
        <v>1610</v>
      </c>
      <c r="U2230" s="15" t="str">
        <f>IFERROR(R2230/T2230,"")</f>
        <v/>
      </c>
      <c r="V2230" s="19">
        <v>12</v>
      </c>
      <c r="W2230" s="19">
        <v>1</v>
      </c>
      <c r="X2230" s="15">
        <f>IFERROR((W2230-V2230)/V2230,"")</f>
        <v>-0.91666666666666663</v>
      </c>
      <c r="Y2230" s="18" t="s">
        <v>1610</v>
      </c>
      <c r="Z2230" s="18" t="s">
        <v>1610</v>
      </c>
      <c r="AA2230" s="18" t="s">
        <v>1610</v>
      </c>
      <c r="AB2230" s="18" t="s">
        <v>1610</v>
      </c>
      <c r="AC2230" s="18" t="s">
        <v>1610</v>
      </c>
      <c r="AD2230" s="18" t="s">
        <v>1610</v>
      </c>
      <c r="AE2230" s="18" t="s">
        <v>1610</v>
      </c>
      <c r="AF2230" s="18" t="s">
        <v>1610</v>
      </c>
      <c r="AG2230" s="18" t="s">
        <v>1610</v>
      </c>
      <c r="AH2230" s="18" t="s">
        <v>1610</v>
      </c>
      <c r="AI2230" s="18" t="s">
        <v>1610</v>
      </c>
      <c r="AJ2230" s="18" t="s">
        <v>1610</v>
      </c>
      <c r="AK2230" s="23">
        <f>SUM(Y2230:AJ2230)</f>
        <v>0</v>
      </c>
      <c r="AL2230" s="23">
        <f>MAX(Y2230:AJ2230)</f>
        <v>0</v>
      </c>
      <c r="AM2230">
        <f>COUNTIF(Y2230:AJ2230,"&gt;1")</f>
        <v>0</v>
      </c>
    </row>
    <row r="2231" spans="1:39" ht="15.75" x14ac:dyDescent="0.25">
      <c r="A2231" s="21"/>
      <c r="B2231" s="21" t="s">
        <v>1519</v>
      </c>
      <c r="C2231" s="21">
        <v>76518836</v>
      </c>
      <c r="D2231" s="25">
        <v>193820</v>
      </c>
      <c r="E2231" s="21" t="s">
        <v>1180</v>
      </c>
      <c r="F2231" s="21" t="s">
        <v>564</v>
      </c>
      <c r="G2231" s="21" t="s">
        <v>494</v>
      </c>
      <c r="H2231" s="25" t="s">
        <v>121</v>
      </c>
      <c r="I2231" s="21" t="s">
        <v>300</v>
      </c>
      <c r="J2231" s="21" t="s">
        <v>300</v>
      </c>
      <c r="K2231" s="38">
        <v>46183</v>
      </c>
      <c r="L2231" s="38">
        <v>46176</v>
      </c>
      <c r="M2231" s="39" t="s">
        <v>18</v>
      </c>
      <c r="N2231" s="18">
        <v>2496</v>
      </c>
      <c r="O2231" s="18">
        <v>2688</v>
      </c>
      <c r="P2231" s="15">
        <f>IFERROR((O2231-N2231)/N2231,"")</f>
        <v>7.6923076923076927E-2</v>
      </c>
      <c r="Q2231" s="19">
        <v>9</v>
      </c>
      <c r="R2231" s="19">
        <v>1</v>
      </c>
      <c r="S2231" s="15">
        <f>IFERROR((R2231-Q2231)/Q2231,"")</f>
        <v>-0.88888888888888884</v>
      </c>
      <c r="T2231" s="19">
        <v>31</v>
      </c>
      <c r="U2231" s="15">
        <f>IFERROR(R2231/T2231,"")</f>
        <v>3.2258064516129031E-2</v>
      </c>
      <c r="V2231" s="19">
        <v>17</v>
      </c>
      <c r="W2231" s="19">
        <v>1</v>
      </c>
      <c r="X2231" s="15">
        <f>IFERROR((W2231-V2231)/V2231,"")</f>
        <v>-0.94117647058823528</v>
      </c>
      <c r="Y2231" s="18">
        <v>0</v>
      </c>
      <c r="Z2231" s="18">
        <v>0</v>
      </c>
      <c r="AA2231" s="18">
        <v>0</v>
      </c>
      <c r="AB2231" s="18">
        <v>0</v>
      </c>
      <c r="AC2231" s="18">
        <v>0</v>
      </c>
      <c r="AD2231" s="18">
        <v>0</v>
      </c>
      <c r="AE2231" s="18">
        <v>0</v>
      </c>
      <c r="AF2231" s="18">
        <v>0</v>
      </c>
      <c r="AG2231" s="18">
        <v>0</v>
      </c>
      <c r="AH2231" s="18">
        <v>0</v>
      </c>
      <c r="AI2231" s="18">
        <v>2688</v>
      </c>
      <c r="AJ2231" s="18">
        <v>0</v>
      </c>
      <c r="AK2231" s="23">
        <f>SUM(Y2231:AJ2231)</f>
        <v>2688</v>
      </c>
      <c r="AL2231" s="23">
        <f>MAX(Y2231:AJ2231)</f>
        <v>2688</v>
      </c>
      <c r="AM2231">
        <f>COUNTIF(Y2231:AJ2231,"&gt;1")</f>
        <v>1</v>
      </c>
    </row>
    <row r="2232" spans="1:39" ht="15.75" x14ac:dyDescent="0.25">
      <c r="A2232" s="21"/>
      <c r="B2232" s="21" t="s">
        <v>1520</v>
      </c>
      <c r="C2232" s="21">
        <v>76518836</v>
      </c>
      <c r="D2232" s="25">
        <v>190584</v>
      </c>
      <c r="E2232" s="21" t="s">
        <v>1180</v>
      </c>
      <c r="F2232" s="21" t="s">
        <v>564</v>
      </c>
      <c r="G2232" s="21" t="s">
        <v>1279</v>
      </c>
      <c r="H2232" s="25" t="s">
        <v>121</v>
      </c>
      <c r="I2232" s="21" t="s">
        <v>300</v>
      </c>
      <c r="J2232" s="21" t="s">
        <v>300</v>
      </c>
      <c r="K2232" s="38">
        <v>43551</v>
      </c>
      <c r="L2232" s="38"/>
      <c r="M2232" s="39" t="s">
        <v>53</v>
      </c>
      <c r="N2232" s="18" t="s">
        <v>1610</v>
      </c>
      <c r="O2232" s="18" t="s">
        <v>1610</v>
      </c>
      <c r="P2232" s="15" t="str">
        <f>IFERROR((O2232-N2232)/N2232,"")</f>
        <v/>
      </c>
      <c r="Q2232" s="19" t="s">
        <v>1610</v>
      </c>
      <c r="R2232" s="19" t="s">
        <v>1610</v>
      </c>
      <c r="S2232" s="15" t="str">
        <f>IFERROR((R2232-Q2232)/Q2232,"")</f>
        <v/>
      </c>
      <c r="T2232" s="19" t="s">
        <v>1610</v>
      </c>
      <c r="U2232" s="15" t="str">
        <f>IFERROR(R2232/T2232,"")</f>
        <v/>
      </c>
      <c r="V2232" s="19" t="s">
        <v>1610</v>
      </c>
      <c r="W2232" s="19" t="s">
        <v>1610</v>
      </c>
      <c r="X2232" s="15" t="str">
        <f>IFERROR((W2232-V2232)/V2232,"")</f>
        <v/>
      </c>
      <c r="Y2232" s="18" t="s">
        <v>1610</v>
      </c>
      <c r="Z2232" s="18" t="s">
        <v>1610</v>
      </c>
      <c r="AA2232" s="18" t="s">
        <v>1610</v>
      </c>
      <c r="AB2232" s="18" t="s">
        <v>1610</v>
      </c>
      <c r="AC2232" s="18" t="s">
        <v>1610</v>
      </c>
      <c r="AD2232" s="18" t="s">
        <v>1610</v>
      </c>
      <c r="AE2232" s="18" t="s">
        <v>1610</v>
      </c>
      <c r="AF2232" s="18" t="s">
        <v>1610</v>
      </c>
      <c r="AG2232" s="18" t="s">
        <v>1610</v>
      </c>
      <c r="AH2232" s="18" t="s">
        <v>1610</v>
      </c>
      <c r="AI2232" s="18" t="s">
        <v>1610</v>
      </c>
      <c r="AJ2232" s="18" t="s">
        <v>1610</v>
      </c>
      <c r="AK2232" s="23">
        <f>SUM(Y2232:AJ2232)</f>
        <v>0</v>
      </c>
      <c r="AL2232" s="23">
        <f>MAX(Y2232:AJ2232)</f>
        <v>0</v>
      </c>
      <c r="AM2232">
        <f>COUNTIF(Y2232:AJ2232,"&gt;1")</f>
        <v>0</v>
      </c>
    </row>
    <row r="2233" spans="1:39" ht="15.75" x14ac:dyDescent="0.25">
      <c r="A2233" s="21"/>
      <c r="B2233" s="21" t="s">
        <v>1519</v>
      </c>
      <c r="C2233" s="21">
        <v>76518836</v>
      </c>
      <c r="D2233" s="25">
        <v>190799</v>
      </c>
      <c r="E2233" s="21" t="s">
        <v>1180</v>
      </c>
      <c r="F2233" s="21" t="s">
        <v>564</v>
      </c>
      <c r="G2233" s="21" t="s">
        <v>1285</v>
      </c>
      <c r="H2233" s="25" t="s">
        <v>121</v>
      </c>
      <c r="I2233" s="21" t="s">
        <v>300</v>
      </c>
      <c r="J2233" s="21" t="s">
        <v>300</v>
      </c>
      <c r="K2233" s="38">
        <v>43703</v>
      </c>
      <c r="L2233" s="38"/>
      <c r="M2233" s="39" t="s">
        <v>53</v>
      </c>
      <c r="N2233" s="18" t="s">
        <v>1610</v>
      </c>
      <c r="O2233" s="18" t="s">
        <v>1610</v>
      </c>
      <c r="P2233" s="15" t="str">
        <f>IFERROR((O2233-N2233)/N2233,"")</f>
        <v/>
      </c>
      <c r="Q2233" s="19" t="s">
        <v>1610</v>
      </c>
      <c r="R2233" s="19" t="s">
        <v>1610</v>
      </c>
      <c r="S2233" s="15" t="str">
        <f>IFERROR((R2233-Q2233)/Q2233,"")</f>
        <v/>
      </c>
      <c r="T2233" s="19" t="s">
        <v>1610</v>
      </c>
      <c r="U2233" s="15" t="str">
        <f>IFERROR(R2233/T2233,"")</f>
        <v/>
      </c>
      <c r="V2233" s="19" t="s">
        <v>1610</v>
      </c>
      <c r="W2233" s="19" t="s">
        <v>1610</v>
      </c>
      <c r="X2233" s="15" t="str">
        <f>IFERROR((W2233-V2233)/V2233,"")</f>
        <v/>
      </c>
      <c r="Y2233" s="18" t="s">
        <v>1610</v>
      </c>
      <c r="Z2233" s="18" t="s">
        <v>1610</v>
      </c>
      <c r="AA2233" s="18" t="s">
        <v>1610</v>
      </c>
      <c r="AB2233" s="18" t="s">
        <v>1610</v>
      </c>
      <c r="AC2233" s="18" t="s">
        <v>1610</v>
      </c>
      <c r="AD2233" s="18" t="s">
        <v>1610</v>
      </c>
      <c r="AE2233" s="18" t="s">
        <v>1610</v>
      </c>
      <c r="AF2233" s="18" t="s">
        <v>1610</v>
      </c>
      <c r="AG2233" s="18" t="s">
        <v>1610</v>
      </c>
      <c r="AH2233" s="18" t="s">
        <v>1610</v>
      </c>
      <c r="AI2233" s="18" t="s">
        <v>1610</v>
      </c>
      <c r="AJ2233" s="18" t="s">
        <v>1610</v>
      </c>
      <c r="AK2233" s="23">
        <f>SUM(Y2233:AJ2233)</f>
        <v>0</v>
      </c>
      <c r="AL2233" s="23">
        <f>MAX(Y2233:AJ2233)</f>
        <v>0</v>
      </c>
      <c r="AM2233">
        <f>COUNTIF(Y2233:AJ2233,"&gt;1")</f>
        <v>0</v>
      </c>
    </row>
    <row r="2234" spans="1:39" ht="15.75" x14ac:dyDescent="0.25">
      <c r="A2234" s="21"/>
      <c r="B2234" s="21" t="s">
        <v>1520</v>
      </c>
      <c r="C2234" s="21">
        <v>76557867</v>
      </c>
      <c r="D2234" s="25">
        <v>191752</v>
      </c>
      <c r="E2234" s="21" t="s">
        <v>12</v>
      </c>
      <c r="F2234" s="21" t="s">
        <v>1858</v>
      </c>
      <c r="G2234" s="21" t="s">
        <v>30</v>
      </c>
      <c r="H2234" s="25" t="s">
        <v>31</v>
      </c>
      <c r="I2234" s="21" t="s">
        <v>85</v>
      </c>
      <c r="J2234" s="21" t="s">
        <v>306</v>
      </c>
      <c r="K2234" s="38">
        <v>46195</v>
      </c>
      <c r="L2234" s="38">
        <v>46204</v>
      </c>
      <c r="M2234" s="39" t="s">
        <v>18</v>
      </c>
      <c r="N2234" s="18">
        <v>3554.61</v>
      </c>
      <c r="O2234" s="18">
        <v>1025</v>
      </c>
      <c r="P2234" s="15">
        <f>IFERROR((O2234-N2234)/N2234,"")</f>
        <v>-0.71164206481161085</v>
      </c>
      <c r="Q2234" s="19">
        <v>20</v>
      </c>
      <c r="R2234" s="19">
        <v>8</v>
      </c>
      <c r="S2234" s="15">
        <f>IFERROR((R2234-Q2234)/Q2234,"")</f>
        <v>-0.6</v>
      </c>
      <c r="T2234" s="19">
        <v>41</v>
      </c>
      <c r="U2234" s="15">
        <f>IFERROR(R2234/T2234,"")</f>
        <v>0.1951219512195122</v>
      </c>
      <c r="V2234" s="19">
        <v>3</v>
      </c>
      <c r="W2234" s="19">
        <v>2</v>
      </c>
      <c r="X2234" s="15">
        <f>IFERROR((W2234-V2234)/V2234,"")</f>
        <v>-0.33333333333333331</v>
      </c>
      <c r="Y2234" s="18">
        <v>1021</v>
      </c>
      <c r="Z2234" s="18">
        <v>1025</v>
      </c>
      <c r="AA2234" s="18">
        <v>1021</v>
      </c>
      <c r="AB2234" s="18">
        <v>0</v>
      </c>
      <c r="AC2234" s="18">
        <v>0</v>
      </c>
      <c r="AD2234" s="18">
        <v>1025</v>
      </c>
      <c r="AE2234" s="18">
        <v>0</v>
      </c>
      <c r="AF2234" s="18">
        <v>2232</v>
      </c>
      <c r="AG2234" s="18">
        <v>0</v>
      </c>
      <c r="AH2234" s="18">
        <v>0</v>
      </c>
      <c r="AI2234" s="18">
        <v>1025</v>
      </c>
      <c r="AJ2234" s="18">
        <v>0</v>
      </c>
      <c r="AK2234" s="23">
        <f>SUM(Y2234:AJ2234)</f>
        <v>7349</v>
      </c>
      <c r="AL2234" s="23">
        <f>MAX(Y2234:AJ2234)</f>
        <v>2232</v>
      </c>
      <c r="AM2234">
        <f>COUNTIF(Y2234:AJ2234,"&gt;1")</f>
        <v>6</v>
      </c>
    </row>
    <row r="2235" spans="1:39" ht="15.75" x14ac:dyDescent="0.25">
      <c r="A2235" s="21"/>
      <c r="B2235" s="21" t="s">
        <v>1519</v>
      </c>
      <c r="C2235" s="21">
        <v>76614254</v>
      </c>
      <c r="D2235" s="25">
        <v>900077</v>
      </c>
      <c r="E2235" s="21" t="s">
        <v>12</v>
      </c>
      <c r="F2235" s="21" t="s">
        <v>1158</v>
      </c>
      <c r="G2235" s="21" t="s">
        <v>659</v>
      </c>
      <c r="H2235" s="25" t="s">
        <v>84</v>
      </c>
      <c r="I2235" s="21" t="s">
        <v>41</v>
      </c>
      <c r="J2235" s="21" t="s">
        <v>42</v>
      </c>
      <c r="K2235" s="38">
        <v>46161</v>
      </c>
      <c r="L2235" s="38">
        <v>46238</v>
      </c>
      <c r="M2235" s="39" t="s">
        <v>18</v>
      </c>
      <c r="N2235" s="18">
        <v>3720</v>
      </c>
      <c r="O2235" s="18">
        <v>3720</v>
      </c>
      <c r="P2235" s="15">
        <f>IFERROR((O2235-N2235)/N2235,"")</f>
        <v>0</v>
      </c>
      <c r="Q2235" s="19">
        <v>70</v>
      </c>
      <c r="R2235" s="19">
        <v>54</v>
      </c>
      <c r="S2235" s="15">
        <f>IFERROR((R2235-Q2235)/Q2235,"")</f>
        <v>-0.22857142857142856</v>
      </c>
      <c r="T2235" s="19">
        <v>282</v>
      </c>
      <c r="U2235" s="15">
        <f>IFERROR(R2235/T2235,"")</f>
        <v>0.19148936170212766</v>
      </c>
      <c r="V2235" s="19">
        <v>25</v>
      </c>
      <c r="W2235" s="19">
        <v>13</v>
      </c>
      <c r="X2235" s="15">
        <f>IFERROR((W2235-V2235)/V2235,"")</f>
        <v>-0.48</v>
      </c>
      <c r="Y2235" s="18">
        <v>3720</v>
      </c>
      <c r="Z2235" s="18">
        <v>0</v>
      </c>
      <c r="AA2235" s="18">
        <v>0</v>
      </c>
      <c r="AB2235" s="18">
        <v>0</v>
      </c>
      <c r="AC2235" s="18">
        <v>0</v>
      </c>
      <c r="AD2235" s="18">
        <v>3720</v>
      </c>
      <c r="AE2235" s="18">
        <v>0</v>
      </c>
      <c r="AF2235" s="18">
        <v>0</v>
      </c>
      <c r="AG2235" s="18">
        <v>0</v>
      </c>
      <c r="AH2235" s="18">
        <v>3720</v>
      </c>
      <c r="AI2235" s="18">
        <v>0</v>
      </c>
      <c r="AJ2235" s="18">
        <v>0</v>
      </c>
      <c r="AK2235" s="23">
        <f>SUM(Y2235:AJ2235)</f>
        <v>11160</v>
      </c>
      <c r="AL2235" s="23">
        <f>MAX(Y2235:AJ2235)</f>
        <v>3720</v>
      </c>
      <c r="AM2235">
        <f>COUNTIF(Y2235:AJ2235,"&gt;1")</f>
        <v>3</v>
      </c>
    </row>
    <row r="2236" spans="1:39" ht="15.75" x14ac:dyDescent="0.25">
      <c r="A2236" s="21"/>
      <c r="B2236" s="21" t="s">
        <v>1519</v>
      </c>
      <c r="C2236" s="21">
        <v>76630573</v>
      </c>
      <c r="D2236" s="25">
        <v>190482</v>
      </c>
      <c r="E2236" s="21" t="s">
        <v>1180</v>
      </c>
      <c r="F2236" s="21" t="s">
        <v>559</v>
      </c>
      <c r="G2236" s="21" t="s">
        <v>560</v>
      </c>
      <c r="H2236" s="25" t="s">
        <v>121</v>
      </c>
      <c r="I2236" s="21" t="s">
        <v>16</v>
      </c>
      <c r="J2236" s="21" t="s">
        <v>17</v>
      </c>
      <c r="K2236" s="38">
        <v>46150</v>
      </c>
      <c r="L2236" s="38">
        <v>46167</v>
      </c>
      <c r="M2236" s="39" t="s">
        <v>18</v>
      </c>
      <c r="N2236" s="18">
        <v>0</v>
      </c>
      <c r="O2236" s="18">
        <v>25536</v>
      </c>
      <c r="P2236" s="15" t="str">
        <f>IFERROR((O2236-N2236)/N2236,"")</f>
        <v/>
      </c>
      <c r="Q2236" s="19">
        <v>39</v>
      </c>
      <c r="R2236" s="19">
        <v>4</v>
      </c>
      <c r="S2236" s="15">
        <f>IFERROR((R2236-Q2236)/Q2236,"")</f>
        <v>-0.89743589743589747</v>
      </c>
      <c r="T2236" s="19">
        <v>144</v>
      </c>
      <c r="U2236" s="15">
        <f>IFERROR(R2236/T2236,"")</f>
        <v>2.7777777777777776E-2</v>
      </c>
      <c r="V2236" s="19">
        <v>137</v>
      </c>
      <c r="W2236" s="19">
        <v>4</v>
      </c>
      <c r="X2236" s="15">
        <f>IFERROR((W2236-V2236)/V2236,"")</f>
        <v>-0.97080291970802923</v>
      </c>
      <c r="Y2236" s="18">
        <v>0</v>
      </c>
      <c r="Z2236" s="18">
        <v>0</v>
      </c>
      <c r="AA2236" s="18">
        <v>0</v>
      </c>
      <c r="AB2236" s="18">
        <v>0</v>
      </c>
      <c r="AC2236" s="18">
        <v>0</v>
      </c>
      <c r="AD2236" s="18">
        <v>0</v>
      </c>
      <c r="AE2236" s="18">
        <v>0</v>
      </c>
      <c r="AF2236" s="18">
        <v>0</v>
      </c>
      <c r="AG2236" s="18">
        <v>0</v>
      </c>
      <c r="AH2236" s="18">
        <v>25536</v>
      </c>
      <c r="AI2236" s="18">
        <v>0</v>
      </c>
      <c r="AJ2236" s="18">
        <v>0</v>
      </c>
      <c r="AK2236" s="23">
        <f>SUM(Y2236:AJ2236)</f>
        <v>25536</v>
      </c>
      <c r="AL2236" s="23">
        <f>MAX(Y2236:AJ2236)</f>
        <v>25536</v>
      </c>
      <c r="AM2236">
        <f>COUNTIF(Y2236:AJ2236,"&gt;1")</f>
        <v>1</v>
      </c>
    </row>
    <row r="2237" spans="1:39" ht="15.75" x14ac:dyDescent="0.25">
      <c r="A2237" s="21" t="s">
        <v>2618</v>
      </c>
      <c r="B2237" s="21" t="s">
        <v>1520</v>
      </c>
      <c r="C2237" s="21">
        <v>76641448</v>
      </c>
      <c r="D2237" s="25" t="s">
        <v>3175</v>
      </c>
      <c r="E2237" s="21" t="s">
        <v>12</v>
      </c>
      <c r="F2237" s="21" t="s">
        <v>3176</v>
      </c>
      <c r="G2237" s="21" t="s">
        <v>3177</v>
      </c>
      <c r="H2237" s="25" t="s">
        <v>20</v>
      </c>
      <c r="I2237" s="21" t="s">
        <v>16</v>
      </c>
      <c r="J2237" s="21" t="s">
        <v>17</v>
      </c>
      <c r="K2237" s="38">
        <v>46063</v>
      </c>
      <c r="L2237" s="38">
        <v>46087</v>
      </c>
      <c r="M2237" s="39" t="s">
        <v>53</v>
      </c>
      <c r="N2237" s="18" t="s">
        <v>1610</v>
      </c>
      <c r="O2237" s="18" t="s">
        <v>1610</v>
      </c>
      <c r="P2237" s="15" t="str">
        <f>IFERROR((O2237-N2237)/N2237,"")</f>
        <v/>
      </c>
      <c r="Q2237" s="19" t="s">
        <v>1610</v>
      </c>
      <c r="R2237" s="19" t="s">
        <v>1610</v>
      </c>
      <c r="S2237" s="15" t="str">
        <f>IFERROR((R2237-Q2237)/Q2237,"")</f>
        <v/>
      </c>
      <c r="T2237" s="19" t="s">
        <v>1610</v>
      </c>
      <c r="U2237" s="15" t="str">
        <f>IFERROR(R2237/T2237,"")</f>
        <v/>
      </c>
      <c r="V2237" s="19">
        <v>2</v>
      </c>
      <c r="W2237" s="19">
        <v>0</v>
      </c>
      <c r="X2237" s="15">
        <f>IFERROR((W2237-V2237)/V2237,"")</f>
        <v>-1</v>
      </c>
      <c r="Y2237" s="18">
        <v>0</v>
      </c>
      <c r="Z2237" s="18">
        <v>0</v>
      </c>
      <c r="AA2237" s="18">
        <v>0</v>
      </c>
      <c r="AB2237" s="18">
        <v>0</v>
      </c>
      <c r="AC2237" s="18">
        <v>0</v>
      </c>
      <c r="AD2237" s="18">
        <v>0</v>
      </c>
      <c r="AE2237" s="18">
        <v>530</v>
      </c>
      <c r="AF2237" s="18">
        <v>0</v>
      </c>
      <c r="AG2237" s="18">
        <v>0</v>
      </c>
      <c r="AH2237" s="18">
        <v>0</v>
      </c>
      <c r="AI2237" s="18">
        <v>0</v>
      </c>
      <c r="AJ2237" s="18">
        <v>0</v>
      </c>
      <c r="AK2237" s="23">
        <f>SUM(Y2237:AJ2237)</f>
        <v>530</v>
      </c>
      <c r="AL2237" s="23">
        <f>MAX(Y2237:AJ2237)</f>
        <v>530</v>
      </c>
      <c r="AM2237">
        <f>COUNTIF(Y2237:AJ2237,"&gt;1")</f>
        <v>1</v>
      </c>
    </row>
    <row r="2238" spans="1:39" ht="15.75" x14ac:dyDescent="0.25">
      <c r="A2238" s="21"/>
      <c r="B2238" s="21" t="s">
        <v>1519</v>
      </c>
      <c r="C2238" s="21">
        <v>77294254</v>
      </c>
      <c r="D2238" s="25">
        <v>193415</v>
      </c>
      <c r="E2238" s="21" t="s">
        <v>1798</v>
      </c>
      <c r="F2238" s="21" t="s">
        <v>778</v>
      </c>
      <c r="G2238" s="21" t="s">
        <v>336</v>
      </c>
      <c r="H2238" s="25" t="s">
        <v>145</v>
      </c>
      <c r="I2238" s="21" t="s">
        <v>27</v>
      </c>
      <c r="J2238" s="21" t="s">
        <v>74</v>
      </c>
      <c r="K2238" s="38">
        <v>44694</v>
      </c>
      <c r="L2238" s="38">
        <v>46190</v>
      </c>
      <c r="M2238" s="39" t="s">
        <v>18</v>
      </c>
      <c r="N2238" s="18">
        <v>0</v>
      </c>
      <c r="O2238" s="18">
        <v>0</v>
      </c>
      <c r="P2238" s="15" t="str">
        <f>IFERROR((O2238-N2238)/N2238,"")</f>
        <v/>
      </c>
      <c r="Q2238" s="19">
        <v>11</v>
      </c>
      <c r="R2238" s="19">
        <v>7</v>
      </c>
      <c r="S2238" s="15">
        <f>IFERROR((R2238-Q2238)/Q2238,"")</f>
        <v>-0.36363636363636365</v>
      </c>
      <c r="T2238" s="19">
        <v>57</v>
      </c>
      <c r="U2238" s="15">
        <f>IFERROR(R2238/T2238,"")</f>
        <v>0.12280701754385964</v>
      </c>
      <c r="V2238" s="19">
        <v>12</v>
      </c>
      <c r="W2238" s="19">
        <v>5</v>
      </c>
      <c r="X2238" s="15">
        <f>IFERROR((W2238-V2238)/V2238,"")</f>
        <v>-0.58333333333333337</v>
      </c>
      <c r="Y2238" s="18" t="s">
        <v>1610</v>
      </c>
      <c r="Z2238" s="18" t="s">
        <v>1610</v>
      </c>
      <c r="AA2238" s="18" t="s">
        <v>1610</v>
      </c>
      <c r="AB2238" s="18" t="s">
        <v>1610</v>
      </c>
      <c r="AC2238" s="18" t="s">
        <v>1610</v>
      </c>
      <c r="AD2238" s="18" t="s">
        <v>1610</v>
      </c>
      <c r="AE2238" s="18" t="s">
        <v>1610</v>
      </c>
      <c r="AF2238" s="18" t="s">
        <v>1610</v>
      </c>
      <c r="AG2238" s="18" t="s">
        <v>1610</v>
      </c>
      <c r="AH2238" s="18" t="s">
        <v>1610</v>
      </c>
      <c r="AI2238" s="18" t="s">
        <v>1610</v>
      </c>
      <c r="AJ2238" s="18" t="s">
        <v>1610</v>
      </c>
      <c r="AK2238" s="23">
        <f>SUM(Y2238:AJ2238)</f>
        <v>0</v>
      </c>
      <c r="AL2238" s="23">
        <f>MAX(Y2238:AJ2238)</f>
        <v>0</v>
      </c>
      <c r="AM2238">
        <f>COUNTIF(Y2238:AJ2238,"&gt;1")</f>
        <v>0</v>
      </c>
    </row>
    <row r="2239" spans="1:39" ht="15.75" x14ac:dyDescent="0.25">
      <c r="A2239" s="21"/>
      <c r="B2239" s="21" t="s">
        <v>1519</v>
      </c>
      <c r="C2239" s="21">
        <v>77294254</v>
      </c>
      <c r="D2239" s="25">
        <v>192536</v>
      </c>
      <c r="E2239" s="21" t="s">
        <v>1798</v>
      </c>
      <c r="F2239" s="21" t="s">
        <v>778</v>
      </c>
      <c r="G2239" s="21" t="s">
        <v>509</v>
      </c>
      <c r="H2239" s="25" t="s">
        <v>190</v>
      </c>
      <c r="I2239" s="21" t="s">
        <v>85</v>
      </c>
      <c r="J2239" s="21" t="s">
        <v>86</v>
      </c>
      <c r="K2239" s="38">
        <v>44245</v>
      </c>
      <c r="L2239" s="38">
        <v>46128</v>
      </c>
      <c r="M2239" s="39" t="s">
        <v>53</v>
      </c>
      <c r="N2239" s="18">
        <v>0</v>
      </c>
      <c r="O2239" s="18">
        <v>0</v>
      </c>
      <c r="P2239" s="15" t="str">
        <f>IFERROR((O2239-N2239)/N2239,"")</f>
        <v/>
      </c>
      <c r="Q2239" s="19">
        <v>4</v>
      </c>
      <c r="R2239" s="19">
        <v>2</v>
      </c>
      <c r="S2239" s="15">
        <f>IFERROR((R2239-Q2239)/Q2239,"")</f>
        <v>-0.5</v>
      </c>
      <c r="T2239" s="19">
        <v>21</v>
      </c>
      <c r="U2239" s="15">
        <f>IFERROR(R2239/T2239,"")</f>
        <v>9.5238095238095233E-2</v>
      </c>
      <c r="V2239" s="19">
        <v>4</v>
      </c>
      <c r="W2239" s="19">
        <v>2</v>
      </c>
      <c r="X2239" s="15">
        <f>IFERROR((W2239-V2239)/V2239,"")</f>
        <v>-0.5</v>
      </c>
      <c r="Y2239" s="18" t="s">
        <v>1610</v>
      </c>
      <c r="Z2239" s="18" t="s">
        <v>1610</v>
      </c>
      <c r="AA2239" s="18" t="s">
        <v>1610</v>
      </c>
      <c r="AB2239" s="18" t="s">
        <v>1610</v>
      </c>
      <c r="AC2239" s="18" t="s">
        <v>1610</v>
      </c>
      <c r="AD2239" s="18" t="s">
        <v>1610</v>
      </c>
      <c r="AE2239" s="18" t="s">
        <v>1610</v>
      </c>
      <c r="AF2239" s="18" t="s">
        <v>1610</v>
      </c>
      <c r="AG2239" s="18" t="s">
        <v>1610</v>
      </c>
      <c r="AH2239" s="18" t="s">
        <v>1610</v>
      </c>
      <c r="AI2239" s="18" t="s">
        <v>1610</v>
      </c>
      <c r="AJ2239" s="18" t="s">
        <v>1610</v>
      </c>
      <c r="AK2239" s="23">
        <f>SUM(Y2239:AJ2239)</f>
        <v>0</v>
      </c>
      <c r="AL2239" s="23">
        <f>MAX(Y2239:AJ2239)</f>
        <v>0</v>
      </c>
      <c r="AM2239">
        <f>COUNTIF(Y2239:AJ2239,"&gt;1")</f>
        <v>0</v>
      </c>
    </row>
    <row r="2240" spans="1:39" ht="15.75" x14ac:dyDescent="0.25">
      <c r="A2240" s="21"/>
      <c r="B2240" s="21" t="s">
        <v>1519</v>
      </c>
      <c r="C2240" s="21">
        <v>77294254</v>
      </c>
      <c r="D2240" s="25">
        <v>191564</v>
      </c>
      <c r="E2240" s="21" t="s">
        <v>1798</v>
      </c>
      <c r="F2240" s="21" t="s">
        <v>778</v>
      </c>
      <c r="G2240" s="21" t="s">
        <v>899</v>
      </c>
      <c r="H2240" s="25" t="s">
        <v>344</v>
      </c>
      <c r="I2240" s="21" t="s">
        <v>85</v>
      </c>
      <c r="J2240" s="21" t="s">
        <v>86</v>
      </c>
      <c r="K2240" s="38">
        <v>44798</v>
      </c>
      <c r="L2240" s="38">
        <v>45869</v>
      </c>
      <c r="M2240" s="39" t="s">
        <v>53</v>
      </c>
      <c r="N2240" s="18">
        <v>0</v>
      </c>
      <c r="O2240" s="18">
        <v>0</v>
      </c>
      <c r="P2240" s="15" t="str">
        <f>IFERROR((O2240-N2240)/N2240,"")</f>
        <v/>
      </c>
      <c r="Q2240" s="19">
        <v>4</v>
      </c>
      <c r="R2240" s="19">
        <v>0</v>
      </c>
      <c r="S2240" s="15">
        <f>IFERROR((R2240-Q2240)/Q2240,"")</f>
        <v>-1</v>
      </c>
      <c r="T2240" s="19" t="s">
        <v>1610</v>
      </c>
      <c r="U2240" s="15" t="str">
        <f>IFERROR(R2240/T2240,"")</f>
        <v/>
      </c>
      <c r="V2240" s="19">
        <v>1</v>
      </c>
      <c r="W2240" s="19">
        <v>0</v>
      </c>
      <c r="X2240" s="15">
        <f>IFERROR((W2240-V2240)/V2240,"")</f>
        <v>-1</v>
      </c>
      <c r="Y2240" s="18" t="s">
        <v>1610</v>
      </c>
      <c r="Z2240" s="18" t="s">
        <v>1610</v>
      </c>
      <c r="AA2240" s="18" t="s">
        <v>1610</v>
      </c>
      <c r="AB2240" s="18" t="s">
        <v>1610</v>
      </c>
      <c r="AC2240" s="18" t="s">
        <v>1610</v>
      </c>
      <c r="AD2240" s="18" t="s">
        <v>1610</v>
      </c>
      <c r="AE2240" s="18" t="s">
        <v>1610</v>
      </c>
      <c r="AF2240" s="18" t="s">
        <v>1610</v>
      </c>
      <c r="AG2240" s="18" t="s">
        <v>1610</v>
      </c>
      <c r="AH2240" s="18" t="s">
        <v>1610</v>
      </c>
      <c r="AI2240" s="18" t="s">
        <v>1610</v>
      </c>
      <c r="AJ2240" s="18" t="s">
        <v>1610</v>
      </c>
      <c r="AK2240" s="23">
        <f>SUM(Y2240:AJ2240)</f>
        <v>0</v>
      </c>
      <c r="AL2240" s="23">
        <f>MAX(Y2240:AJ2240)</f>
        <v>0</v>
      </c>
      <c r="AM2240">
        <f>COUNTIF(Y2240:AJ2240,"&gt;1")</f>
        <v>0</v>
      </c>
    </row>
    <row r="2241" spans="1:39" ht="15.75" x14ac:dyDescent="0.25">
      <c r="A2241" s="21"/>
      <c r="B2241" s="21" t="s">
        <v>1519</v>
      </c>
      <c r="C2241" s="21">
        <v>77294254</v>
      </c>
      <c r="D2241" s="25">
        <v>194646</v>
      </c>
      <c r="E2241" s="21" t="s">
        <v>1798</v>
      </c>
      <c r="F2241" s="21" t="s">
        <v>778</v>
      </c>
      <c r="G2241" s="21" t="s">
        <v>1119</v>
      </c>
      <c r="H2241" s="25" t="s">
        <v>145</v>
      </c>
      <c r="I2241" s="21" t="s">
        <v>85</v>
      </c>
      <c r="J2241" s="21" t="s">
        <v>386</v>
      </c>
      <c r="K2241" s="38">
        <v>45457</v>
      </c>
      <c r="L2241" s="38"/>
      <c r="M2241" s="39" t="s">
        <v>53</v>
      </c>
      <c r="N2241" s="18" t="s">
        <v>1610</v>
      </c>
      <c r="O2241" s="18" t="s">
        <v>1610</v>
      </c>
      <c r="P2241" s="15" t="str">
        <f>IFERROR((O2241-N2241)/N2241,"")</f>
        <v/>
      </c>
      <c r="Q2241" s="19" t="s">
        <v>1610</v>
      </c>
      <c r="R2241" s="19" t="s">
        <v>1610</v>
      </c>
      <c r="S2241" s="10"/>
      <c r="T2241" s="19" t="s">
        <v>1610</v>
      </c>
      <c r="U2241" s="15" t="str">
        <f>IFERROR(R2241/T2241,"")</f>
        <v/>
      </c>
      <c r="V2241" s="19" t="s">
        <v>1610</v>
      </c>
      <c r="W2241" s="19" t="s">
        <v>1610</v>
      </c>
      <c r="X2241" s="15" t="str">
        <f>IFERROR((W2241-V2241)/V2241,"")</f>
        <v/>
      </c>
      <c r="Y2241" s="18" t="s">
        <v>1610</v>
      </c>
      <c r="Z2241" s="18" t="s">
        <v>1610</v>
      </c>
      <c r="AA2241" s="18" t="s">
        <v>1610</v>
      </c>
      <c r="AB2241" s="18" t="s">
        <v>1610</v>
      </c>
      <c r="AC2241" s="18" t="s">
        <v>1610</v>
      </c>
      <c r="AD2241" s="18" t="s">
        <v>1610</v>
      </c>
      <c r="AE2241" s="18" t="s">
        <v>1610</v>
      </c>
      <c r="AF2241" s="18" t="s">
        <v>1610</v>
      </c>
      <c r="AG2241" s="18" t="s">
        <v>1610</v>
      </c>
      <c r="AH2241" s="18" t="s">
        <v>1610</v>
      </c>
      <c r="AI2241" s="18" t="s">
        <v>1610</v>
      </c>
      <c r="AJ2241" s="18" t="s">
        <v>1610</v>
      </c>
      <c r="AK2241" s="23">
        <f>SUM(Y2241:AJ2241)</f>
        <v>0</v>
      </c>
      <c r="AL2241" s="23">
        <f>MAX(Y2241:AJ2241)</f>
        <v>0</v>
      </c>
      <c r="AM2241">
        <f>COUNTIF(Y2241:AJ2241,"&gt;1")</f>
        <v>0</v>
      </c>
    </row>
    <row r="2242" spans="1:39" ht="15.75" x14ac:dyDescent="0.25">
      <c r="A2242" s="21"/>
      <c r="B2242" s="21" t="s">
        <v>1520</v>
      </c>
      <c r="C2242" s="21">
        <v>77310589</v>
      </c>
      <c r="D2242" s="25">
        <v>194259</v>
      </c>
      <c r="E2242" s="21" t="s">
        <v>24</v>
      </c>
      <c r="F2242" s="21" t="s">
        <v>867</v>
      </c>
      <c r="G2242" s="21" t="s">
        <v>397</v>
      </c>
      <c r="H2242" s="25" t="s">
        <v>84</v>
      </c>
      <c r="I2242" s="21" t="s">
        <v>27</v>
      </c>
      <c r="J2242" s="21" t="s">
        <v>74</v>
      </c>
      <c r="K2242" s="38">
        <v>46062</v>
      </c>
      <c r="L2242" s="38">
        <v>46240</v>
      </c>
      <c r="M2242" s="39" t="s">
        <v>18</v>
      </c>
      <c r="N2242" s="18">
        <v>0</v>
      </c>
      <c r="O2242" s="18">
        <v>0</v>
      </c>
      <c r="P2242" s="15" t="str">
        <f>IFERROR((O2242-N2242)/N2242,"")</f>
        <v/>
      </c>
      <c r="Q2242" s="19">
        <v>5</v>
      </c>
      <c r="R2242" s="19">
        <v>4</v>
      </c>
      <c r="S2242" s="15">
        <f>IFERROR((R2242-Q2242)/Q2242,"")</f>
        <v>-0.2</v>
      </c>
      <c r="T2242" s="19">
        <v>192</v>
      </c>
      <c r="U2242" s="15">
        <f>IFERROR(R2242/T2242,"")</f>
        <v>2.0833333333333332E-2</v>
      </c>
      <c r="V2242" s="19">
        <v>7</v>
      </c>
      <c r="W2242" s="19">
        <v>3</v>
      </c>
      <c r="X2242" s="15">
        <f>IFERROR((W2242-V2242)/V2242,"")</f>
        <v>-0.5714285714285714</v>
      </c>
      <c r="Y2242" s="18">
        <v>0</v>
      </c>
      <c r="Z2242" s="18">
        <v>0</v>
      </c>
      <c r="AA2242" s="18">
        <v>0</v>
      </c>
      <c r="AB2242" s="18">
        <v>0</v>
      </c>
      <c r="AC2242" s="18">
        <v>0</v>
      </c>
      <c r="AD2242" s="18">
        <v>0</v>
      </c>
      <c r="AE2242" s="18">
        <v>3720</v>
      </c>
      <c r="AF2242" s="18">
        <v>0</v>
      </c>
      <c r="AG2242" s="18">
        <v>0</v>
      </c>
      <c r="AH2242" s="18">
        <v>0</v>
      </c>
      <c r="AI2242" s="18">
        <v>0</v>
      </c>
      <c r="AJ2242" s="18">
        <v>0</v>
      </c>
      <c r="AK2242" s="23">
        <f>SUM(Y2242:AJ2242)</f>
        <v>3720</v>
      </c>
      <c r="AL2242" s="23">
        <f>MAX(Y2242:AJ2242)</f>
        <v>3720</v>
      </c>
      <c r="AM2242">
        <f>COUNTIF(Y2242:AJ2242,"&gt;1")</f>
        <v>1</v>
      </c>
    </row>
    <row r="2243" spans="1:39" ht="15.75" x14ac:dyDescent="0.25">
      <c r="A2243" s="21"/>
      <c r="B2243" s="21" t="s">
        <v>1519</v>
      </c>
      <c r="C2243" s="21">
        <v>77310589</v>
      </c>
      <c r="D2243" s="25">
        <v>194267</v>
      </c>
      <c r="E2243" s="21" t="s">
        <v>24</v>
      </c>
      <c r="F2243" s="21" t="s">
        <v>867</v>
      </c>
      <c r="G2243" s="21" t="s">
        <v>296</v>
      </c>
      <c r="H2243" s="25" t="s">
        <v>121</v>
      </c>
      <c r="I2243" s="21" t="s">
        <v>27</v>
      </c>
      <c r="J2243" s="21" t="s">
        <v>74</v>
      </c>
      <c r="K2243" s="38">
        <v>46073</v>
      </c>
      <c r="L2243" s="38">
        <v>46239</v>
      </c>
      <c r="M2243" s="39" t="s">
        <v>18</v>
      </c>
      <c r="N2243" s="18">
        <v>0</v>
      </c>
      <c r="O2243" s="18">
        <v>0</v>
      </c>
      <c r="P2243" s="15" t="str">
        <f>IFERROR((O2243-N2243)/N2243,"")</f>
        <v/>
      </c>
      <c r="Q2243" s="19">
        <v>12</v>
      </c>
      <c r="R2243" s="19">
        <v>10</v>
      </c>
      <c r="S2243" s="15">
        <f>IFERROR((R2243-Q2243)/Q2243,"")</f>
        <v>-0.16666666666666666</v>
      </c>
      <c r="T2243" s="19">
        <v>144</v>
      </c>
      <c r="U2243" s="15">
        <f>IFERROR(R2243/T2243,"")</f>
        <v>6.9444444444444448E-2</v>
      </c>
      <c r="V2243" s="19">
        <v>7</v>
      </c>
      <c r="W2243" s="19">
        <v>3</v>
      </c>
      <c r="X2243" s="15">
        <f>IFERROR((W2243-V2243)/V2243,"")</f>
        <v>-0.5714285714285714</v>
      </c>
      <c r="Y2243" s="18">
        <v>0</v>
      </c>
      <c r="Z2243" s="18">
        <v>3540</v>
      </c>
      <c r="AA2243" s="18">
        <v>0</v>
      </c>
      <c r="AB2243" s="18">
        <v>0</v>
      </c>
      <c r="AC2243" s="18">
        <v>0</v>
      </c>
      <c r="AD2243" s="18">
        <v>0</v>
      </c>
      <c r="AE2243" s="18">
        <v>0</v>
      </c>
      <c r="AF2243" s="18">
        <v>0</v>
      </c>
      <c r="AG2243" s="18">
        <v>0</v>
      </c>
      <c r="AH2243" s="18">
        <v>0</v>
      </c>
      <c r="AI2243" s="18">
        <v>0</v>
      </c>
      <c r="AJ2243" s="18">
        <v>0</v>
      </c>
      <c r="AK2243" s="23">
        <f>SUM(Y2243:AJ2243)</f>
        <v>3540</v>
      </c>
      <c r="AL2243" s="23">
        <f>MAX(Y2243:AJ2243)</f>
        <v>3540</v>
      </c>
      <c r="AM2243">
        <f>COUNTIF(Y2243:AJ2243,"&gt;1")</f>
        <v>1</v>
      </c>
    </row>
    <row r="2244" spans="1:39" ht="15.75" x14ac:dyDescent="0.25">
      <c r="A2244" s="21"/>
      <c r="B2244" s="21" t="s">
        <v>1519</v>
      </c>
      <c r="C2244" s="21">
        <v>77310589</v>
      </c>
      <c r="D2244" s="25">
        <v>194269</v>
      </c>
      <c r="E2244" s="21" t="s">
        <v>24</v>
      </c>
      <c r="F2244" s="21" t="s">
        <v>867</v>
      </c>
      <c r="G2244" s="21" t="s">
        <v>472</v>
      </c>
      <c r="H2244" s="25" t="s">
        <v>121</v>
      </c>
      <c r="I2244" s="21" t="s">
        <v>27</v>
      </c>
      <c r="J2244" s="21" t="s">
        <v>74</v>
      </c>
      <c r="K2244" s="38">
        <v>46218</v>
      </c>
      <c r="L2244" s="38">
        <v>45700</v>
      </c>
      <c r="M2244" s="39" t="s">
        <v>18</v>
      </c>
      <c r="N2244" s="18">
        <v>0</v>
      </c>
      <c r="O2244" s="18">
        <v>13755</v>
      </c>
      <c r="P2244" s="15" t="str">
        <f>IFERROR((O2244-N2244)/N2244,"")</f>
        <v/>
      </c>
      <c r="Q2244" s="19">
        <v>0</v>
      </c>
      <c r="R2244" s="19">
        <v>0</v>
      </c>
      <c r="S2244" s="15" t="str">
        <f>IFERROR((R2244-Q2244)/Q2244,"")</f>
        <v/>
      </c>
      <c r="T2244" s="19">
        <v>138</v>
      </c>
      <c r="U2244" s="15">
        <f>IFERROR(R2244/T2244,"")</f>
        <v>0</v>
      </c>
      <c r="V2244" s="19" t="s">
        <v>1610</v>
      </c>
      <c r="W2244" s="19" t="s">
        <v>1610</v>
      </c>
      <c r="X2244" s="15" t="str">
        <f>IFERROR((W2244-V2244)/V2244,"")</f>
        <v/>
      </c>
      <c r="Y2244" s="18">
        <v>0</v>
      </c>
      <c r="Z2244" s="18">
        <v>0</v>
      </c>
      <c r="AA2244" s="18">
        <v>0</v>
      </c>
      <c r="AB2244" s="18">
        <v>0</v>
      </c>
      <c r="AC2244" s="18">
        <v>0</v>
      </c>
      <c r="AD2244" s="18">
        <v>0</v>
      </c>
      <c r="AE2244" s="18">
        <v>0</v>
      </c>
      <c r="AF2244" s="18">
        <v>0</v>
      </c>
      <c r="AG2244" s="18">
        <v>0</v>
      </c>
      <c r="AH2244" s="18">
        <v>0</v>
      </c>
      <c r="AI2244" s="18">
        <v>0</v>
      </c>
      <c r="AJ2244" s="18">
        <v>13755</v>
      </c>
      <c r="AK2244" s="23">
        <f>SUM(Y2244:AJ2244)</f>
        <v>13755</v>
      </c>
      <c r="AL2244" s="23">
        <f>MAX(Y2244:AJ2244)</f>
        <v>13755</v>
      </c>
      <c r="AM2244">
        <f>COUNTIF(Y2244:AJ2244,"&gt;1")</f>
        <v>1</v>
      </c>
    </row>
    <row r="2245" spans="1:39" ht="15.75" x14ac:dyDescent="0.25">
      <c r="A2245" s="21"/>
      <c r="B2245" s="21" t="s">
        <v>1519</v>
      </c>
      <c r="C2245" s="21">
        <v>77575330</v>
      </c>
      <c r="D2245" s="25">
        <v>101415</v>
      </c>
      <c r="E2245" s="21" t="s">
        <v>1180</v>
      </c>
      <c r="F2245" s="21" t="s">
        <v>1197</v>
      </c>
      <c r="G2245" s="21" t="s">
        <v>359</v>
      </c>
      <c r="H2245" s="25" t="s">
        <v>79</v>
      </c>
      <c r="I2245" s="21" t="s">
        <v>88</v>
      </c>
      <c r="J2245" s="21" t="s">
        <v>93</v>
      </c>
      <c r="K2245" s="38">
        <v>46091</v>
      </c>
      <c r="L2245" s="38">
        <v>46206</v>
      </c>
      <c r="M2245" s="39" t="s">
        <v>18</v>
      </c>
      <c r="N2245" s="18">
        <v>2880</v>
      </c>
      <c r="O2245" s="18">
        <v>0</v>
      </c>
      <c r="P2245" s="15">
        <f>IFERROR((O2245-N2245)/N2245,"")</f>
        <v>-1</v>
      </c>
      <c r="Q2245" s="19">
        <v>24</v>
      </c>
      <c r="R2245" s="19">
        <v>5</v>
      </c>
      <c r="S2245" s="15">
        <f>IFERROR((R2245-Q2245)/Q2245,"")</f>
        <v>-0.79166666666666663</v>
      </c>
      <c r="T2245" s="19">
        <v>15</v>
      </c>
      <c r="U2245" s="15">
        <f>IFERROR(R2245/T2245,"")</f>
        <v>0.33333333333333331</v>
      </c>
      <c r="V2245" s="19">
        <v>24</v>
      </c>
      <c r="W2245" s="19">
        <v>2</v>
      </c>
      <c r="X2245" s="15">
        <f>IFERROR((W2245-V2245)/V2245,"")</f>
        <v>-0.91666666666666663</v>
      </c>
      <c r="Y2245" s="18">
        <v>0</v>
      </c>
      <c r="Z2245" s="18">
        <v>0</v>
      </c>
      <c r="AA2245" s="18">
        <v>0</v>
      </c>
      <c r="AB2245" s="18">
        <v>2936</v>
      </c>
      <c r="AC2245" s="18">
        <v>0</v>
      </c>
      <c r="AD2245" s="18">
        <v>0</v>
      </c>
      <c r="AE2245" s="18">
        <v>0</v>
      </c>
      <c r="AF2245" s="18">
        <v>2880</v>
      </c>
      <c r="AG2245" s="18">
        <v>0</v>
      </c>
      <c r="AH2245" s="18">
        <v>0</v>
      </c>
      <c r="AI2245" s="18">
        <v>0</v>
      </c>
      <c r="AJ2245" s="18">
        <v>0</v>
      </c>
      <c r="AK2245" s="23">
        <f>SUM(Y2245:AJ2245)</f>
        <v>5816</v>
      </c>
      <c r="AL2245" s="23">
        <f>MAX(Y2245:AJ2245)</f>
        <v>2936</v>
      </c>
      <c r="AM2245">
        <f>COUNTIF(Y2245:AJ2245,"&gt;1")</f>
        <v>2</v>
      </c>
    </row>
    <row r="2246" spans="1:39" ht="15.75" x14ac:dyDescent="0.25">
      <c r="A2246" s="21"/>
      <c r="B2246" s="21" t="s">
        <v>1519</v>
      </c>
      <c r="C2246" s="21">
        <v>77911261</v>
      </c>
      <c r="D2246" s="25">
        <v>102529</v>
      </c>
      <c r="E2246" s="21" t="s">
        <v>1180</v>
      </c>
      <c r="F2246" s="21" t="s">
        <v>1242</v>
      </c>
      <c r="G2246" s="21" t="s">
        <v>1243</v>
      </c>
      <c r="H2246" s="25" t="s">
        <v>84</v>
      </c>
      <c r="I2246" s="21" t="s">
        <v>300</v>
      </c>
      <c r="J2246" s="21" t="s">
        <v>300</v>
      </c>
      <c r="K2246" s="38">
        <v>45358</v>
      </c>
      <c r="L2246" s="38">
        <v>45363</v>
      </c>
      <c r="M2246" s="39" t="s">
        <v>53</v>
      </c>
      <c r="N2246" s="18" t="s">
        <v>1610</v>
      </c>
      <c r="O2246" s="18" t="s">
        <v>1610</v>
      </c>
      <c r="P2246" s="15" t="str">
        <f>IFERROR((O2246-N2246)/N2246,"")</f>
        <v/>
      </c>
      <c r="Q2246" s="19" t="s">
        <v>1610</v>
      </c>
      <c r="R2246" s="19" t="s">
        <v>1610</v>
      </c>
      <c r="S2246" s="15" t="str">
        <f>IFERROR((R2246-Q2246)/Q2246,"")</f>
        <v/>
      </c>
      <c r="T2246" s="19" t="s">
        <v>1610</v>
      </c>
      <c r="U2246" s="15" t="str">
        <f>IFERROR(R2246/T2246,"")</f>
        <v/>
      </c>
      <c r="V2246" s="19" t="s">
        <v>1610</v>
      </c>
      <c r="W2246" s="19" t="s">
        <v>1610</v>
      </c>
      <c r="X2246" s="15" t="str">
        <f>IFERROR((W2246-V2246)/V2246,"")</f>
        <v/>
      </c>
      <c r="Y2246" s="18" t="s">
        <v>1610</v>
      </c>
      <c r="Z2246" s="18" t="s">
        <v>1610</v>
      </c>
      <c r="AA2246" s="18" t="s">
        <v>1610</v>
      </c>
      <c r="AB2246" s="18" t="s">
        <v>1610</v>
      </c>
      <c r="AC2246" s="18" t="s">
        <v>1610</v>
      </c>
      <c r="AD2246" s="18" t="s">
        <v>1610</v>
      </c>
      <c r="AE2246" s="18" t="s">
        <v>1610</v>
      </c>
      <c r="AF2246" s="18" t="s">
        <v>1610</v>
      </c>
      <c r="AG2246" s="18" t="s">
        <v>1610</v>
      </c>
      <c r="AH2246" s="18" t="s">
        <v>1610</v>
      </c>
      <c r="AI2246" s="18" t="s">
        <v>1610</v>
      </c>
      <c r="AJ2246" s="18" t="s">
        <v>1610</v>
      </c>
      <c r="AK2246" s="23">
        <f>SUM(Y2246:AJ2246)</f>
        <v>0</v>
      </c>
      <c r="AL2246" s="23">
        <f>MAX(Y2246:AJ2246)</f>
        <v>0</v>
      </c>
      <c r="AM2246">
        <f>COUNTIF(Y2246:AJ2246,"&gt;1")</f>
        <v>0</v>
      </c>
    </row>
    <row r="2247" spans="1:39" ht="15.75" x14ac:dyDescent="0.25">
      <c r="A2247" s="21"/>
      <c r="B2247" s="21" t="s">
        <v>1520</v>
      </c>
      <c r="C2247" s="21">
        <v>78434982</v>
      </c>
      <c r="D2247" s="25" t="s">
        <v>2296</v>
      </c>
      <c r="E2247" s="21" t="s">
        <v>33</v>
      </c>
      <c r="F2247" s="21" t="s">
        <v>2297</v>
      </c>
      <c r="G2247" s="21" t="s">
        <v>241</v>
      </c>
      <c r="H2247" s="25" t="s">
        <v>121</v>
      </c>
      <c r="I2247" s="21" t="s">
        <v>300</v>
      </c>
      <c r="J2247" s="21" t="s">
        <v>300</v>
      </c>
      <c r="K2247" s="38">
        <v>46112</v>
      </c>
      <c r="L2247" s="38">
        <v>46210</v>
      </c>
      <c r="M2247" s="39" t="s">
        <v>18</v>
      </c>
      <c r="N2247" s="18">
        <v>720</v>
      </c>
      <c r="O2247" s="18">
        <v>0</v>
      </c>
      <c r="P2247" s="15">
        <f>IFERROR((O2247-N2247)/N2247,"")</f>
        <v>-1</v>
      </c>
      <c r="Q2247" s="19">
        <v>12</v>
      </c>
      <c r="R2247" s="19">
        <v>17</v>
      </c>
      <c r="S2247" s="15">
        <f>IFERROR((R2247-Q2247)/Q2247,"")</f>
        <v>0.41666666666666669</v>
      </c>
      <c r="T2247" s="19" t="s">
        <v>1610</v>
      </c>
      <c r="U2247" s="15" t="str">
        <f>IFERROR(R2247/T2247,"")</f>
        <v/>
      </c>
      <c r="V2247" s="19">
        <v>21</v>
      </c>
      <c r="W2247" s="19">
        <v>1</v>
      </c>
      <c r="X2247" s="15">
        <f>IFERROR((W2247-V2247)/V2247,"")</f>
        <v>-0.95238095238095233</v>
      </c>
      <c r="Y2247" s="18">
        <v>0</v>
      </c>
      <c r="Z2247" s="18">
        <v>0</v>
      </c>
      <c r="AA2247" s="18">
        <v>0</v>
      </c>
      <c r="AB2247" s="18">
        <v>0</v>
      </c>
      <c r="AC2247" s="18">
        <v>0</v>
      </c>
      <c r="AD2247" s="18">
        <v>1440</v>
      </c>
      <c r="AE2247" s="18">
        <v>0</v>
      </c>
      <c r="AF2247" s="18">
        <v>1440</v>
      </c>
      <c r="AG2247" s="18">
        <v>0</v>
      </c>
      <c r="AH2247" s="18">
        <v>0</v>
      </c>
      <c r="AI2247" s="18">
        <v>0</v>
      </c>
      <c r="AJ2247" s="18">
        <v>0</v>
      </c>
      <c r="AK2247" s="23">
        <f>SUM(Y2247:AJ2247)</f>
        <v>2880</v>
      </c>
      <c r="AL2247" s="23">
        <f>MAX(Y2247:AJ2247)</f>
        <v>1440</v>
      </c>
      <c r="AM2247">
        <f>COUNTIF(Y2247:AJ2247,"&gt;1")</f>
        <v>2</v>
      </c>
    </row>
    <row r="2248" spans="1:39" ht="15.75" x14ac:dyDescent="0.25">
      <c r="A2248" s="21"/>
      <c r="B2248" s="21" t="s">
        <v>1520</v>
      </c>
      <c r="C2248" s="21">
        <v>78559440</v>
      </c>
      <c r="D2248" s="25">
        <v>192667</v>
      </c>
      <c r="E2248" s="21" t="s">
        <v>1180</v>
      </c>
      <c r="F2248" s="21" t="s">
        <v>1408</v>
      </c>
      <c r="G2248" s="21" t="s">
        <v>377</v>
      </c>
      <c r="H2248" s="25" t="s">
        <v>79</v>
      </c>
      <c r="I2248" s="21" t="s">
        <v>21</v>
      </c>
      <c r="J2248" s="21" t="s">
        <v>21</v>
      </c>
      <c r="K2248" s="38">
        <v>45181</v>
      </c>
      <c r="L2248" s="38">
        <v>45280</v>
      </c>
      <c r="M2248" s="39" t="s">
        <v>53</v>
      </c>
      <c r="N2248" s="18" t="s">
        <v>1610</v>
      </c>
      <c r="O2248" s="18" t="s">
        <v>1610</v>
      </c>
      <c r="P2248" s="15" t="str">
        <f>IFERROR((O2248-N2248)/N2248,"")</f>
        <v/>
      </c>
      <c r="Q2248" s="19" t="s">
        <v>1610</v>
      </c>
      <c r="R2248" s="19" t="s">
        <v>1610</v>
      </c>
      <c r="S2248" s="15" t="str">
        <f>IFERROR((R2248-Q2248)/Q2248,"")</f>
        <v/>
      </c>
      <c r="T2248" s="19" t="s">
        <v>1610</v>
      </c>
      <c r="U2248" s="15" t="str">
        <f>IFERROR(R2248/T2248,"")</f>
        <v/>
      </c>
      <c r="V2248" s="19" t="s">
        <v>1610</v>
      </c>
      <c r="W2248" s="19" t="s">
        <v>1610</v>
      </c>
      <c r="X2248" s="15" t="str">
        <f>IFERROR((W2248-V2248)/V2248,"")</f>
        <v/>
      </c>
      <c r="Y2248" s="18" t="s">
        <v>1610</v>
      </c>
      <c r="Z2248" s="18" t="s">
        <v>1610</v>
      </c>
      <c r="AA2248" s="18" t="s">
        <v>1610</v>
      </c>
      <c r="AB2248" s="18" t="s">
        <v>1610</v>
      </c>
      <c r="AC2248" s="18" t="s">
        <v>1610</v>
      </c>
      <c r="AD2248" s="18" t="s">
        <v>1610</v>
      </c>
      <c r="AE2248" s="18" t="s">
        <v>1610</v>
      </c>
      <c r="AF2248" s="18" t="s">
        <v>1610</v>
      </c>
      <c r="AG2248" s="18" t="s">
        <v>1610</v>
      </c>
      <c r="AH2248" s="18" t="s">
        <v>1610</v>
      </c>
      <c r="AI2248" s="18" t="s">
        <v>1610</v>
      </c>
      <c r="AJ2248" s="18" t="s">
        <v>1610</v>
      </c>
      <c r="AK2248" s="23">
        <f>SUM(Y2248:AJ2248)</f>
        <v>0</v>
      </c>
      <c r="AL2248" s="23">
        <f>MAX(Y2248:AJ2248)</f>
        <v>0</v>
      </c>
      <c r="AM2248">
        <f>COUNTIF(Y2248:AJ2248,"&gt;1")</f>
        <v>0</v>
      </c>
    </row>
    <row r="2249" spans="1:39" ht="15.75" x14ac:dyDescent="0.25">
      <c r="A2249" s="21"/>
      <c r="B2249" s="21" t="s">
        <v>1520</v>
      </c>
      <c r="C2249" s="21">
        <v>78559440</v>
      </c>
      <c r="D2249" s="25">
        <v>194251</v>
      </c>
      <c r="E2249" s="21" t="s">
        <v>1180</v>
      </c>
      <c r="F2249" s="21" t="s">
        <v>1408</v>
      </c>
      <c r="G2249" s="21" t="s">
        <v>893</v>
      </c>
      <c r="H2249" s="25" t="s">
        <v>79</v>
      </c>
      <c r="I2249" s="21" t="s">
        <v>21</v>
      </c>
      <c r="J2249" s="21" t="s">
        <v>21</v>
      </c>
      <c r="K2249" s="38">
        <v>45299</v>
      </c>
      <c r="L2249" s="38"/>
      <c r="M2249" s="39" t="s">
        <v>53</v>
      </c>
      <c r="N2249" s="18" t="s">
        <v>1610</v>
      </c>
      <c r="O2249" s="18" t="s">
        <v>1610</v>
      </c>
      <c r="P2249" s="15" t="str">
        <f>IFERROR((O2249-N2249)/N2249,"")</f>
        <v/>
      </c>
      <c r="Q2249" s="19" t="s">
        <v>1610</v>
      </c>
      <c r="R2249" s="19" t="s">
        <v>1610</v>
      </c>
      <c r="S2249" s="15" t="str">
        <f>IFERROR((R2249-Q2249)/Q2249,"")</f>
        <v/>
      </c>
      <c r="T2249" s="19" t="s">
        <v>1610</v>
      </c>
      <c r="U2249" s="15" t="str">
        <f>IFERROR(R2249/T2249,"")</f>
        <v/>
      </c>
      <c r="V2249" s="19" t="s">
        <v>1610</v>
      </c>
      <c r="W2249" s="19" t="s">
        <v>1610</v>
      </c>
      <c r="X2249" s="15" t="str">
        <f>IFERROR((W2249-V2249)/V2249,"")</f>
        <v/>
      </c>
      <c r="Y2249" s="18" t="s">
        <v>1610</v>
      </c>
      <c r="Z2249" s="18" t="s">
        <v>1610</v>
      </c>
      <c r="AA2249" s="18" t="s">
        <v>1610</v>
      </c>
      <c r="AB2249" s="18" t="s">
        <v>1610</v>
      </c>
      <c r="AC2249" s="18" t="s">
        <v>1610</v>
      </c>
      <c r="AD2249" s="18" t="s">
        <v>1610</v>
      </c>
      <c r="AE2249" s="18" t="s">
        <v>1610</v>
      </c>
      <c r="AF2249" s="18" t="s">
        <v>1610</v>
      </c>
      <c r="AG2249" s="18" t="s">
        <v>1610</v>
      </c>
      <c r="AH2249" s="18" t="s">
        <v>1610</v>
      </c>
      <c r="AI2249" s="18" t="s">
        <v>1610</v>
      </c>
      <c r="AJ2249" s="18" t="s">
        <v>1610</v>
      </c>
      <c r="AK2249" s="23">
        <f>SUM(Y2249:AJ2249)</f>
        <v>0</v>
      </c>
      <c r="AL2249" s="23">
        <f>MAX(Y2249:AJ2249)</f>
        <v>0</v>
      </c>
      <c r="AM2249">
        <f>COUNTIF(Y2249:AJ2249,"&gt;1")</f>
        <v>0</v>
      </c>
    </row>
    <row r="2250" spans="1:39" ht="15.75" x14ac:dyDescent="0.25">
      <c r="A2250" s="21" t="s">
        <v>2618</v>
      </c>
      <c r="B2250" s="21" t="s">
        <v>1520</v>
      </c>
      <c r="C2250" s="21">
        <v>80666324</v>
      </c>
      <c r="D2250" s="25" t="s">
        <v>3456</v>
      </c>
      <c r="E2250" s="21" t="s">
        <v>2453</v>
      </c>
      <c r="F2250" s="21" t="s">
        <v>3457</v>
      </c>
      <c r="G2250" s="21" t="s">
        <v>3458</v>
      </c>
      <c r="H2250" s="25" t="s">
        <v>84</v>
      </c>
      <c r="I2250" s="21" t="s">
        <v>107</v>
      </c>
      <c r="J2250" s="21" t="s">
        <v>2541</v>
      </c>
      <c r="K2250" s="38">
        <v>46203</v>
      </c>
      <c r="L2250" s="38">
        <v>46203</v>
      </c>
      <c r="M2250" s="39" t="s">
        <v>18</v>
      </c>
      <c r="N2250" s="18">
        <v>0</v>
      </c>
      <c r="O2250" s="18">
        <v>264</v>
      </c>
      <c r="P2250" s="15" t="str">
        <f>IFERROR((O2250-N2250)/N2250,"")</f>
        <v/>
      </c>
      <c r="Q2250" s="19">
        <v>0</v>
      </c>
      <c r="R2250" s="19">
        <v>1</v>
      </c>
      <c r="S2250" s="15" t="str">
        <f>IFERROR((R2250-Q2250)/Q2250,"")</f>
        <v/>
      </c>
      <c r="T2250" s="19" t="s">
        <v>1610</v>
      </c>
      <c r="U2250" s="15" t="str">
        <f>IFERROR(R2250/T2250,"")</f>
        <v/>
      </c>
      <c r="V2250" s="19">
        <v>1</v>
      </c>
      <c r="W2250" s="19">
        <v>1</v>
      </c>
      <c r="X2250" s="15">
        <f>IFERROR((W2250-V2250)/V2250,"")</f>
        <v>0</v>
      </c>
      <c r="Y2250" s="18">
        <v>0</v>
      </c>
      <c r="Z2250" s="18">
        <v>2794</v>
      </c>
      <c r="AA2250" s="18">
        <v>0</v>
      </c>
      <c r="AB2250" s="18">
        <v>0</v>
      </c>
      <c r="AC2250" s="18">
        <v>0</v>
      </c>
      <c r="AD2250" s="18">
        <v>0</v>
      </c>
      <c r="AE2250" s="18">
        <v>0</v>
      </c>
      <c r="AF2250" s="18">
        <v>0</v>
      </c>
      <c r="AG2250" s="18">
        <v>0</v>
      </c>
      <c r="AH2250" s="18">
        <v>0</v>
      </c>
      <c r="AI2250" s="18">
        <v>264</v>
      </c>
      <c r="AJ2250" s="18">
        <v>0</v>
      </c>
      <c r="AK2250" s="23">
        <f>SUM(Y2250:AJ2250)</f>
        <v>3058</v>
      </c>
      <c r="AL2250" s="23">
        <f>MAX(Y2250:AJ2250)</f>
        <v>2794</v>
      </c>
      <c r="AM2250">
        <f>COUNTIF(Y2250:AJ2250,"&gt;1")</f>
        <v>2</v>
      </c>
    </row>
    <row r="2251" spans="1:39" ht="15.75" x14ac:dyDescent="0.25">
      <c r="A2251" s="21" t="s">
        <v>3202</v>
      </c>
      <c r="B2251" s="21" t="s">
        <v>1519</v>
      </c>
      <c r="C2251" s="21">
        <v>81632093</v>
      </c>
      <c r="D2251" s="25" t="s">
        <v>1806</v>
      </c>
      <c r="E2251" s="21" t="s">
        <v>12</v>
      </c>
      <c r="F2251" s="21" t="s">
        <v>959</v>
      </c>
      <c r="G2251" s="21" t="s">
        <v>429</v>
      </c>
      <c r="H2251" s="25" t="s">
        <v>84</v>
      </c>
      <c r="I2251" s="21" t="s">
        <v>88</v>
      </c>
      <c r="J2251" s="21" t="s">
        <v>93</v>
      </c>
      <c r="K2251" s="38">
        <v>45776</v>
      </c>
      <c r="L2251" s="38">
        <v>46240</v>
      </c>
      <c r="M2251" s="39" t="s">
        <v>18</v>
      </c>
      <c r="N2251" s="18">
        <v>119.78</v>
      </c>
      <c r="O2251" s="18">
        <v>0</v>
      </c>
      <c r="P2251" s="15">
        <f>IFERROR((O2251-N2251)/N2251,"")</f>
        <v>-1</v>
      </c>
      <c r="Q2251" s="19">
        <v>221</v>
      </c>
      <c r="R2251" s="19">
        <v>84</v>
      </c>
      <c r="S2251" s="15">
        <f>IFERROR((R2251-Q2251)/Q2251,"")</f>
        <v>-0.61990950226244346</v>
      </c>
      <c r="T2251" s="19">
        <v>476</v>
      </c>
      <c r="U2251" s="15">
        <f>IFERROR(R2251/T2251,"")</f>
        <v>0.17647058823529413</v>
      </c>
      <c r="V2251" s="19">
        <v>393</v>
      </c>
      <c r="W2251" s="19">
        <v>94</v>
      </c>
      <c r="X2251" s="15">
        <f>IFERROR((W2251-V2251)/V2251,"")</f>
        <v>-0.76081424936386766</v>
      </c>
      <c r="Y2251" s="18" t="s">
        <v>1610</v>
      </c>
      <c r="Z2251" s="18" t="s">
        <v>1610</v>
      </c>
      <c r="AA2251" s="18" t="s">
        <v>1610</v>
      </c>
      <c r="AB2251" s="18" t="s">
        <v>1610</v>
      </c>
      <c r="AC2251" s="18" t="s">
        <v>1610</v>
      </c>
      <c r="AD2251" s="18" t="s">
        <v>1610</v>
      </c>
      <c r="AE2251" s="18" t="s">
        <v>1610</v>
      </c>
      <c r="AF2251" s="18" t="s">
        <v>1610</v>
      </c>
      <c r="AG2251" s="18" t="s">
        <v>1610</v>
      </c>
      <c r="AH2251" s="18" t="s">
        <v>1610</v>
      </c>
      <c r="AI2251" s="18" t="s">
        <v>1610</v>
      </c>
      <c r="AJ2251" s="18" t="s">
        <v>1610</v>
      </c>
      <c r="AK2251" s="23">
        <f>SUM(Y2251:AJ2251)</f>
        <v>0</v>
      </c>
      <c r="AL2251" s="23">
        <f>MAX(Y2251:AJ2251)</f>
        <v>0</v>
      </c>
      <c r="AM2251">
        <f>COUNTIF(Y2251:AJ2251,"&gt;1")</f>
        <v>0</v>
      </c>
    </row>
    <row r="2252" spans="1:39" ht="15.75" x14ac:dyDescent="0.25">
      <c r="A2252" s="21" t="s">
        <v>3202</v>
      </c>
      <c r="B2252" s="21" t="s">
        <v>1519</v>
      </c>
      <c r="C2252" s="21">
        <v>81632093</v>
      </c>
      <c r="D2252" s="25">
        <v>193817</v>
      </c>
      <c r="E2252" s="21" t="s">
        <v>12</v>
      </c>
      <c r="F2252" s="21" t="s">
        <v>959</v>
      </c>
      <c r="G2252" s="21" t="s">
        <v>156</v>
      </c>
      <c r="H2252" s="25" t="s">
        <v>121</v>
      </c>
      <c r="I2252" s="21" t="s">
        <v>88</v>
      </c>
      <c r="J2252" s="21" t="s">
        <v>93</v>
      </c>
      <c r="K2252" s="38"/>
      <c r="L2252" s="38">
        <v>46239</v>
      </c>
      <c r="M2252" s="39" t="s">
        <v>18</v>
      </c>
      <c r="N2252" s="18">
        <v>0</v>
      </c>
      <c r="O2252" s="18">
        <v>0</v>
      </c>
      <c r="P2252" s="15" t="str">
        <f>IFERROR((O2252-N2252)/N2252,"")</f>
        <v/>
      </c>
      <c r="Q2252" s="19">
        <v>71</v>
      </c>
      <c r="R2252" s="19">
        <v>63</v>
      </c>
      <c r="S2252" s="15">
        <f>IFERROR((R2252-Q2252)/Q2252,"")</f>
        <v>-0.11267605633802817</v>
      </c>
      <c r="T2252" s="19">
        <v>378</v>
      </c>
      <c r="U2252" s="15">
        <f>IFERROR(R2252/T2252,"")</f>
        <v>0.16666666666666666</v>
      </c>
      <c r="V2252" s="19">
        <v>69</v>
      </c>
      <c r="W2252" s="19">
        <v>56</v>
      </c>
      <c r="X2252" s="15">
        <f>IFERROR((W2252-V2252)/V2252,"")</f>
        <v>-0.18840579710144928</v>
      </c>
      <c r="Y2252" s="18" t="s">
        <v>1610</v>
      </c>
      <c r="Z2252" s="18" t="s">
        <v>1610</v>
      </c>
      <c r="AA2252" s="18" t="s">
        <v>1610</v>
      </c>
      <c r="AB2252" s="18" t="s">
        <v>1610</v>
      </c>
      <c r="AC2252" s="18" t="s">
        <v>1610</v>
      </c>
      <c r="AD2252" s="18" t="s">
        <v>1610</v>
      </c>
      <c r="AE2252" s="18" t="s">
        <v>1610</v>
      </c>
      <c r="AF2252" s="18" t="s">
        <v>1610</v>
      </c>
      <c r="AG2252" s="18" t="s">
        <v>1610</v>
      </c>
      <c r="AH2252" s="18" t="s">
        <v>1610</v>
      </c>
      <c r="AI2252" s="18" t="s">
        <v>1610</v>
      </c>
      <c r="AJ2252" s="18" t="s">
        <v>1610</v>
      </c>
      <c r="AK2252" s="23">
        <f>SUM(Y2252:AJ2252)</f>
        <v>0</v>
      </c>
      <c r="AL2252" s="23">
        <f>MAX(Y2252:AJ2252)</f>
        <v>0</v>
      </c>
      <c r="AM2252">
        <f>COUNTIF(Y2252:AJ2252,"&gt;1")</f>
        <v>0</v>
      </c>
    </row>
    <row r="2253" spans="1:39" ht="15.75" x14ac:dyDescent="0.25">
      <c r="A2253" s="21" t="s">
        <v>2618</v>
      </c>
      <c r="B2253" s="21" t="s">
        <v>1519</v>
      </c>
      <c r="C2253" s="21">
        <v>81632093</v>
      </c>
      <c r="D2253" s="25">
        <v>503071</v>
      </c>
      <c r="E2253" s="21" t="s">
        <v>12</v>
      </c>
      <c r="F2253" s="21" t="s">
        <v>959</v>
      </c>
      <c r="G2253" s="21" t="s">
        <v>429</v>
      </c>
      <c r="H2253" s="25" t="s">
        <v>84</v>
      </c>
      <c r="I2253" s="21" t="s">
        <v>88</v>
      </c>
      <c r="J2253" s="21" t="s">
        <v>93</v>
      </c>
      <c r="K2253" s="38">
        <v>46206</v>
      </c>
      <c r="L2253" s="38">
        <v>44925</v>
      </c>
      <c r="M2253" s="39" t="s">
        <v>18</v>
      </c>
      <c r="N2253" s="18">
        <v>119.78</v>
      </c>
      <c r="O2253" s="18">
        <v>124</v>
      </c>
      <c r="P2253" s="15">
        <f>IFERROR((O2253-N2253)/N2253,"")</f>
        <v>3.5231257305059265E-2</v>
      </c>
      <c r="Q2253" s="19">
        <v>0</v>
      </c>
      <c r="R2253" s="19">
        <v>0</v>
      </c>
      <c r="S2253" s="15" t="str">
        <f>IFERROR((R2253-Q2253)/Q2253,"")</f>
        <v/>
      </c>
      <c r="T2253" s="19" t="s">
        <v>1610</v>
      </c>
      <c r="U2253" s="15" t="str">
        <f>IFERROR(R2253/T2253,"")</f>
        <v/>
      </c>
      <c r="V2253" s="19" t="s">
        <v>1610</v>
      </c>
      <c r="W2253" s="19" t="s">
        <v>1610</v>
      </c>
      <c r="X2253" s="15" t="str">
        <f>IFERROR((W2253-V2253)/V2253,"")</f>
        <v/>
      </c>
      <c r="Y2253" s="18">
        <v>0</v>
      </c>
      <c r="Z2253" s="18">
        <v>0</v>
      </c>
      <c r="AA2253" s="18">
        <v>0</v>
      </c>
      <c r="AB2253" s="18">
        <v>0</v>
      </c>
      <c r="AC2253" s="18">
        <v>0</v>
      </c>
      <c r="AD2253" s="18">
        <v>0</v>
      </c>
      <c r="AE2253" s="18">
        <v>0</v>
      </c>
      <c r="AF2253" s="18">
        <v>0</v>
      </c>
      <c r="AG2253" s="18">
        <v>0</v>
      </c>
      <c r="AH2253" s="18">
        <v>0</v>
      </c>
      <c r="AI2253" s="18">
        <v>0</v>
      </c>
      <c r="AJ2253" s="18">
        <v>124</v>
      </c>
      <c r="AK2253" s="23">
        <f>SUM(Y2253:AJ2253)</f>
        <v>124</v>
      </c>
      <c r="AL2253" s="23">
        <f>MAX(Y2253:AJ2253)</f>
        <v>124</v>
      </c>
      <c r="AM2253">
        <f>COUNTIF(Y2253:AJ2253,"&gt;1")</f>
        <v>1</v>
      </c>
    </row>
    <row r="2254" spans="1:39" ht="15.75" x14ac:dyDescent="0.25">
      <c r="A2254" s="21"/>
      <c r="B2254" s="21" t="s">
        <v>1519</v>
      </c>
      <c r="C2254" s="21">
        <v>81639791</v>
      </c>
      <c r="D2254" s="25">
        <v>192839</v>
      </c>
      <c r="E2254" s="21" t="s">
        <v>12</v>
      </c>
      <c r="F2254" s="21" t="s">
        <v>2033</v>
      </c>
      <c r="G2254" s="21" t="s">
        <v>830</v>
      </c>
      <c r="H2254" s="25" t="s">
        <v>121</v>
      </c>
      <c r="I2254" s="21" t="s">
        <v>41</v>
      </c>
      <c r="J2254" s="21" t="s">
        <v>42</v>
      </c>
      <c r="K2254" s="38">
        <v>45392</v>
      </c>
      <c r="L2254" s="38">
        <v>46220</v>
      </c>
      <c r="M2254" s="39" t="s">
        <v>18</v>
      </c>
      <c r="N2254" s="18">
        <v>0</v>
      </c>
      <c r="O2254" s="18">
        <v>0</v>
      </c>
      <c r="P2254" s="15" t="str">
        <f>IFERROR((O2254-N2254)/N2254,"")</f>
        <v/>
      </c>
      <c r="Q2254" s="19">
        <v>41</v>
      </c>
      <c r="R2254" s="19">
        <v>34</v>
      </c>
      <c r="S2254" s="15">
        <f>IFERROR((R2254-Q2254)/Q2254,"")</f>
        <v>-0.17073170731707318</v>
      </c>
      <c r="T2254" s="19">
        <v>507</v>
      </c>
      <c r="U2254" s="15">
        <f>IFERROR(R2254/T2254,"")</f>
        <v>6.7061143984220903E-2</v>
      </c>
      <c r="V2254" s="19">
        <v>69</v>
      </c>
      <c r="W2254" s="19">
        <v>30</v>
      </c>
      <c r="X2254" s="15">
        <f>IFERROR((W2254-V2254)/V2254,"")</f>
        <v>-0.56521739130434778</v>
      </c>
      <c r="Y2254" s="18" t="s">
        <v>1610</v>
      </c>
      <c r="Z2254" s="18" t="s">
        <v>1610</v>
      </c>
      <c r="AA2254" s="18" t="s">
        <v>1610</v>
      </c>
      <c r="AB2254" s="18" t="s">
        <v>1610</v>
      </c>
      <c r="AC2254" s="18" t="s">
        <v>1610</v>
      </c>
      <c r="AD2254" s="18" t="s">
        <v>1610</v>
      </c>
      <c r="AE2254" s="18" t="s">
        <v>1610</v>
      </c>
      <c r="AF2254" s="18" t="s">
        <v>1610</v>
      </c>
      <c r="AG2254" s="18" t="s">
        <v>1610</v>
      </c>
      <c r="AH2254" s="18" t="s">
        <v>1610</v>
      </c>
      <c r="AI2254" s="18" t="s">
        <v>1610</v>
      </c>
      <c r="AJ2254" s="18" t="s">
        <v>1610</v>
      </c>
      <c r="AK2254" s="23">
        <f>SUM(Y2254:AJ2254)</f>
        <v>0</v>
      </c>
      <c r="AL2254" s="23">
        <f>MAX(Y2254:AJ2254)</f>
        <v>0</v>
      </c>
      <c r="AM2254">
        <f>COUNTIF(Y2254:AJ2254,"&gt;1")</f>
        <v>0</v>
      </c>
    </row>
    <row r="2255" spans="1:39" ht="15.75" x14ac:dyDescent="0.25">
      <c r="A2255" s="21"/>
      <c r="B2255" s="21" t="s">
        <v>1520</v>
      </c>
      <c r="C2255" s="21">
        <v>81716144</v>
      </c>
      <c r="D2255" s="25">
        <v>192663</v>
      </c>
      <c r="E2255" s="21" t="s">
        <v>69</v>
      </c>
      <c r="F2255" s="21" t="s">
        <v>796</v>
      </c>
      <c r="G2255" s="21" t="s">
        <v>563</v>
      </c>
      <c r="H2255" s="25" t="s">
        <v>121</v>
      </c>
      <c r="I2255" s="21" t="s">
        <v>21</v>
      </c>
      <c r="J2255" s="21" t="s">
        <v>21</v>
      </c>
      <c r="K2255" s="38">
        <v>45926</v>
      </c>
      <c r="L2255" s="38">
        <v>45903</v>
      </c>
      <c r="M2255" s="39" t="s">
        <v>53</v>
      </c>
      <c r="N2255" s="18">
        <v>17010</v>
      </c>
      <c r="O2255" s="18">
        <v>0</v>
      </c>
      <c r="P2255" s="15">
        <f>IFERROR((O2255-N2255)/N2255,"")</f>
        <v>-1</v>
      </c>
      <c r="Q2255" s="19">
        <v>62</v>
      </c>
      <c r="R2255" s="19">
        <v>0</v>
      </c>
      <c r="S2255" s="15">
        <f>IFERROR((R2255-Q2255)/Q2255,"")</f>
        <v>-1</v>
      </c>
      <c r="T2255" s="19">
        <v>546</v>
      </c>
      <c r="U2255" s="15">
        <f>IFERROR(R2255/T2255,"")</f>
        <v>0</v>
      </c>
      <c r="V2255" s="19">
        <v>118</v>
      </c>
      <c r="W2255" s="19">
        <v>0</v>
      </c>
      <c r="X2255" s="15">
        <f>IFERROR((W2255-V2255)/V2255,"")</f>
        <v>-1</v>
      </c>
      <c r="Y2255" s="18">
        <v>0</v>
      </c>
      <c r="Z2255" s="18">
        <v>39123</v>
      </c>
      <c r="AA2255" s="18">
        <v>0</v>
      </c>
      <c r="AB2255" s="18">
        <v>0</v>
      </c>
      <c r="AC2255" s="18">
        <v>0</v>
      </c>
      <c r="AD2255" s="18">
        <v>0</v>
      </c>
      <c r="AE2255" s="18">
        <v>0</v>
      </c>
      <c r="AF2255" s="18">
        <v>0</v>
      </c>
      <c r="AG2255" s="18">
        <v>0</v>
      </c>
      <c r="AH2255" s="18">
        <v>0</v>
      </c>
      <c r="AI2255" s="18">
        <v>0</v>
      </c>
      <c r="AJ2255" s="18">
        <v>0</v>
      </c>
      <c r="AK2255" s="23">
        <f>SUM(Y2255:AJ2255)</f>
        <v>39123</v>
      </c>
      <c r="AL2255" s="23">
        <f>MAX(Y2255:AJ2255)</f>
        <v>39123</v>
      </c>
      <c r="AM2255">
        <f>COUNTIF(Y2255:AJ2255,"&gt;1")</f>
        <v>1</v>
      </c>
    </row>
    <row r="2256" spans="1:39" ht="15.75" x14ac:dyDescent="0.25">
      <c r="A2256" s="21"/>
      <c r="B2256" s="21" t="s">
        <v>1520</v>
      </c>
      <c r="C2256" s="21">
        <v>81905176</v>
      </c>
      <c r="D2256" s="25">
        <v>191405</v>
      </c>
      <c r="E2256" s="21" t="s">
        <v>1209</v>
      </c>
      <c r="F2256" s="21" t="s">
        <v>1316</v>
      </c>
      <c r="G2256" s="21" t="s">
        <v>494</v>
      </c>
      <c r="H2256" s="25" t="s">
        <v>121</v>
      </c>
      <c r="I2256" s="21" t="s">
        <v>107</v>
      </c>
      <c r="J2256" s="21" t="s">
        <v>3184</v>
      </c>
      <c r="K2256" s="38">
        <v>45743</v>
      </c>
      <c r="L2256" s="38">
        <v>46085</v>
      </c>
      <c r="M2256" s="39" t="s">
        <v>53</v>
      </c>
      <c r="N2256" s="18" t="s">
        <v>1610</v>
      </c>
      <c r="O2256" s="18" t="s">
        <v>1610</v>
      </c>
      <c r="P2256" s="15" t="str">
        <f>IFERROR((O2256-N2256)/N2256,"")</f>
        <v/>
      </c>
      <c r="Q2256" s="19" t="s">
        <v>1610</v>
      </c>
      <c r="R2256" s="19" t="s">
        <v>1610</v>
      </c>
      <c r="S2256" s="15" t="str">
        <f>IFERROR((R2256-Q2256)/Q2256,"")</f>
        <v/>
      </c>
      <c r="T2256" s="19">
        <v>11</v>
      </c>
      <c r="U2256" s="15" t="str">
        <f>IFERROR(R2256/T2256,"")</f>
        <v/>
      </c>
      <c r="V2256" s="19">
        <v>27</v>
      </c>
      <c r="W2256" s="19">
        <v>0</v>
      </c>
      <c r="X2256" s="15">
        <f>IFERROR((W2256-V2256)/V2256,"")</f>
        <v>-1</v>
      </c>
      <c r="Y2256" s="18" t="s">
        <v>1610</v>
      </c>
      <c r="Z2256" s="18" t="s">
        <v>1610</v>
      </c>
      <c r="AA2256" s="18" t="s">
        <v>1610</v>
      </c>
      <c r="AB2256" s="18" t="s">
        <v>1610</v>
      </c>
      <c r="AC2256" s="18" t="s">
        <v>1610</v>
      </c>
      <c r="AD2256" s="18" t="s">
        <v>1610</v>
      </c>
      <c r="AE2256" s="18" t="s">
        <v>1610</v>
      </c>
      <c r="AF2256" s="18" t="s">
        <v>1610</v>
      </c>
      <c r="AG2256" s="18" t="s">
        <v>1610</v>
      </c>
      <c r="AH2256" s="18" t="s">
        <v>1610</v>
      </c>
      <c r="AI2256" s="18" t="s">
        <v>1610</v>
      </c>
      <c r="AJ2256" s="18" t="s">
        <v>1610</v>
      </c>
      <c r="AK2256" s="23">
        <f>SUM(Y2256:AJ2256)</f>
        <v>0</v>
      </c>
      <c r="AL2256" s="23">
        <f>MAX(Y2256:AJ2256)</f>
        <v>0</v>
      </c>
      <c r="AM2256">
        <f>COUNTIF(Y2256:AJ2256,"&gt;1")</f>
        <v>0</v>
      </c>
    </row>
    <row r="2257" spans="1:39" ht="15.75" x14ac:dyDescent="0.25">
      <c r="A2257" s="21"/>
      <c r="B2257" s="21" t="s">
        <v>1520</v>
      </c>
      <c r="C2257" s="21">
        <v>82461708</v>
      </c>
      <c r="D2257" s="25">
        <v>193823</v>
      </c>
      <c r="E2257" s="21" t="s">
        <v>69</v>
      </c>
      <c r="F2257" s="21" t="s">
        <v>2081</v>
      </c>
      <c r="G2257" s="21" t="s">
        <v>156</v>
      </c>
      <c r="H2257" s="25" t="s">
        <v>121</v>
      </c>
      <c r="I2257" s="21" t="s">
        <v>107</v>
      </c>
      <c r="J2257" s="21" t="s">
        <v>262</v>
      </c>
      <c r="K2257" s="38">
        <v>46211</v>
      </c>
      <c r="L2257" s="38">
        <v>46107</v>
      </c>
      <c r="M2257" s="39" t="s">
        <v>18</v>
      </c>
      <c r="N2257" s="18">
        <v>0</v>
      </c>
      <c r="O2257" s="18">
        <v>3540</v>
      </c>
      <c r="P2257" s="15" t="str">
        <f>IFERROR((O2257-N2257)/N2257,"")</f>
        <v/>
      </c>
      <c r="Q2257" s="19">
        <v>22</v>
      </c>
      <c r="R2257" s="19">
        <v>0</v>
      </c>
      <c r="S2257" s="15">
        <f>IFERROR((R2257-Q2257)/Q2257,"")</f>
        <v>-1</v>
      </c>
      <c r="T2257" s="19">
        <v>54</v>
      </c>
      <c r="U2257" s="15">
        <f>IFERROR(R2257/T2257,"")</f>
        <v>0</v>
      </c>
      <c r="V2257" s="19">
        <v>5</v>
      </c>
      <c r="W2257" s="19">
        <v>0</v>
      </c>
      <c r="X2257" s="15">
        <f>IFERROR((W2257-V2257)/V2257,"")</f>
        <v>-1</v>
      </c>
      <c r="Y2257" s="18">
        <v>0</v>
      </c>
      <c r="Z2257" s="18">
        <v>0</v>
      </c>
      <c r="AA2257" s="18">
        <v>0</v>
      </c>
      <c r="AB2257" s="18">
        <v>0</v>
      </c>
      <c r="AC2257" s="18">
        <v>0</v>
      </c>
      <c r="AD2257" s="18">
        <v>0</v>
      </c>
      <c r="AE2257" s="18">
        <v>0</v>
      </c>
      <c r="AF2257" s="18">
        <v>0</v>
      </c>
      <c r="AG2257" s="18">
        <v>0</v>
      </c>
      <c r="AH2257" s="18">
        <v>0</v>
      </c>
      <c r="AI2257" s="18">
        <v>0</v>
      </c>
      <c r="AJ2257" s="18">
        <v>3540</v>
      </c>
      <c r="AK2257" s="23">
        <f>SUM(Y2257:AJ2257)</f>
        <v>3540</v>
      </c>
      <c r="AL2257" s="23">
        <f>MAX(Y2257:AJ2257)</f>
        <v>3540</v>
      </c>
      <c r="AM2257">
        <f>COUNTIF(Y2257:AJ2257,"&gt;1")</f>
        <v>1</v>
      </c>
    </row>
    <row r="2258" spans="1:39" ht="15.75" x14ac:dyDescent="0.25">
      <c r="A2258" s="21"/>
      <c r="B2258" s="21" t="s">
        <v>1520</v>
      </c>
      <c r="C2258" s="21">
        <v>82563321</v>
      </c>
      <c r="D2258" s="25" t="s">
        <v>2441</v>
      </c>
      <c r="E2258" s="21" t="s">
        <v>69</v>
      </c>
      <c r="F2258" s="21" t="s">
        <v>2442</v>
      </c>
      <c r="G2258" s="21" t="s">
        <v>2443</v>
      </c>
      <c r="H2258" s="25" t="s">
        <v>84</v>
      </c>
      <c r="I2258" s="21" t="s">
        <v>27</v>
      </c>
      <c r="J2258" s="21" t="s">
        <v>210</v>
      </c>
      <c r="K2258" s="38">
        <v>46233</v>
      </c>
      <c r="L2258" s="38">
        <v>46184</v>
      </c>
      <c r="M2258" s="39" t="s">
        <v>18</v>
      </c>
      <c r="N2258" s="18">
        <v>6519</v>
      </c>
      <c r="O2258" s="18">
        <v>8914</v>
      </c>
      <c r="P2258" s="15">
        <f>IFERROR((O2258-N2258)/N2258,"")</f>
        <v>0.36738763614051234</v>
      </c>
      <c r="Q2258" s="19">
        <v>0</v>
      </c>
      <c r="R2258" s="19">
        <v>11</v>
      </c>
      <c r="S2258" s="15" t="str">
        <f>IFERROR((R2258-Q2258)/Q2258,"")</f>
        <v/>
      </c>
      <c r="T2258" s="19" t="s">
        <v>1610</v>
      </c>
      <c r="U2258" s="15" t="str">
        <f>IFERROR(R2258/T2258,"")</f>
        <v/>
      </c>
      <c r="V2258" s="19">
        <v>55</v>
      </c>
      <c r="W2258" s="19">
        <v>11</v>
      </c>
      <c r="X2258" s="15">
        <f>IFERROR((W2258-V2258)/V2258,"")</f>
        <v>-0.8</v>
      </c>
      <c r="Y2258" s="18">
        <v>7200</v>
      </c>
      <c r="Z2258" s="18">
        <v>0</v>
      </c>
      <c r="AA2258" s="18">
        <v>450</v>
      </c>
      <c r="AB2258" s="18">
        <v>0</v>
      </c>
      <c r="AC2258" s="18">
        <v>0</v>
      </c>
      <c r="AD2258" s="18">
        <v>0</v>
      </c>
      <c r="AE2258" s="18">
        <v>0</v>
      </c>
      <c r="AF2258" s="18">
        <v>0</v>
      </c>
      <c r="AG2258" s="18">
        <v>0</v>
      </c>
      <c r="AH2258" s="18">
        <v>0</v>
      </c>
      <c r="AI2258" s="18">
        <v>1714</v>
      </c>
      <c r="AJ2258" s="18">
        <v>7200</v>
      </c>
      <c r="AK2258" s="23">
        <f>SUM(Y2258:AJ2258)</f>
        <v>16564</v>
      </c>
      <c r="AL2258" s="23">
        <f>MAX(Y2258:AJ2258)</f>
        <v>7200</v>
      </c>
      <c r="AM2258">
        <f>COUNTIF(Y2258:AJ2258,"&gt;1")</f>
        <v>4</v>
      </c>
    </row>
    <row r="2259" spans="1:39" ht="15.75" x14ac:dyDescent="0.25">
      <c r="A2259" s="21"/>
      <c r="B2259" s="21" t="s">
        <v>1520</v>
      </c>
      <c r="C2259" s="21">
        <v>82658253</v>
      </c>
      <c r="D2259" s="25">
        <v>900074</v>
      </c>
      <c r="E2259" s="21" t="s">
        <v>33</v>
      </c>
      <c r="F2259" s="21" t="s">
        <v>1157</v>
      </c>
      <c r="G2259" s="21" t="s">
        <v>271</v>
      </c>
      <c r="H2259" s="25" t="s">
        <v>121</v>
      </c>
      <c r="I2259" s="21" t="s">
        <v>16</v>
      </c>
      <c r="J2259" s="21" t="s">
        <v>32</v>
      </c>
      <c r="K2259" s="38">
        <v>46058</v>
      </c>
      <c r="L2259" s="38">
        <v>46233</v>
      </c>
      <c r="M2259" s="39" t="s">
        <v>18</v>
      </c>
      <c r="N2259" s="18">
        <v>15840</v>
      </c>
      <c r="O2259" s="18">
        <v>0</v>
      </c>
      <c r="P2259" s="15">
        <f>IFERROR((O2259-N2259)/N2259,"")</f>
        <v>-1</v>
      </c>
      <c r="Q2259" s="19">
        <v>187</v>
      </c>
      <c r="R2259" s="19">
        <v>218</v>
      </c>
      <c r="S2259" s="15">
        <f>IFERROR((R2259-Q2259)/Q2259,"")</f>
        <v>0.16577540106951871</v>
      </c>
      <c r="T2259" s="19">
        <v>2133</v>
      </c>
      <c r="U2259" s="15">
        <f>IFERROR(R2259/T2259,"")</f>
        <v>0.10220346929207688</v>
      </c>
      <c r="V2259" s="19">
        <v>62</v>
      </c>
      <c r="W2259" s="19">
        <v>52</v>
      </c>
      <c r="X2259" s="15">
        <f>IFERROR((W2259-V2259)/V2259,"")</f>
        <v>-0.16129032258064516</v>
      </c>
      <c r="Y2259" s="18">
        <v>0</v>
      </c>
      <c r="Z2259" s="18">
        <v>0</v>
      </c>
      <c r="AA2259" s="18">
        <v>0</v>
      </c>
      <c r="AB2259" s="18">
        <v>0</v>
      </c>
      <c r="AC2259" s="18">
        <v>0</v>
      </c>
      <c r="AD2259" s="18">
        <v>0</v>
      </c>
      <c r="AE2259" s="18">
        <v>16320</v>
      </c>
      <c r="AF2259" s="18">
        <v>0</v>
      </c>
      <c r="AG2259" s="18">
        <v>0</v>
      </c>
      <c r="AH2259" s="18">
        <v>0</v>
      </c>
      <c r="AI2259" s="18">
        <v>0</v>
      </c>
      <c r="AJ2259" s="18">
        <v>0</v>
      </c>
      <c r="AK2259" s="23">
        <f>SUM(Y2259:AJ2259)</f>
        <v>16320</v>
      </c>
      <c r="AL2259" s="23">
        <f>MAX(Y2259:AJ2259)</f>
        <v>16320</v>
      </c>
      <c r="AM2259">
        <f>COUNTIF(Y2259:AJ2259,"&gt;1")</f>
        <v>1</v>
      </c>
    </row>
    <row r="2260" spans="1:39" ht="15.75" x14ac:dyDescent="0.25">
      <c r="A2260" s="21"/>
      <c r="B2260" s="21" t="s">
        <v>1519</v>
      </c>
      <c r="C2260" s="21">
        <v>82709023</v>
      </c>
      <c r="D2260" s="25">
        <v>101905</v>
      </c>
      <c r="E2260" s="21" t="s">
        <v>24</v>
      </c>
      <c r="F2260" s="21" t="s">
        <v>1658</v>
      </c>
      <c r="G2260" s="21" t="s">
        <v>442</v>
      </c>
      <c r="H2260" s="25" t="s">
        <v>84</v>
      </c>
      <c r="I2260" s="21" t="s">
        <v>21</v>
      </c>
      <c r="J2260" s="21" t="s">
        <v>21</v>
      </c>
      <c r="K2260" s="38">
        <v>46112</v>
      </c>
      <c r="L2260" s="38">
        <v>46231</v>
      </c>
      <c r="M2260" s="39" t="s">
        <v>18</v>
      </c>
      <c r="N2260" s="18">
        <v>0</v>
      </c>
      <c r="O2260" s="18">
        <v>0</v>
      </c>
      <c r="P2260" s="15" t="str">
        <f>IFERROR((O2260-N2260)/N2260,"")</f>
        <v/>
      </c>
      <c r="Q2260" s="19">
        <v>79</v>
      </c>
      <c r="R2260" s="19">
        <v>84</v>
      </c>
      <c r="S2260" s="15">
        <f>IFERROR((R2260-Q2260)/Q2260,"")</f>
        <v>6.3291139240506333E-2</v>
      </c>
      <c r="T2260" s="19">
        <v>188</v>
      </c>
      <c r="U2260" s="15">
        <f>IFERROR(R2260/T2260,"")</f>
        <v>0.44680851063829785</v>
      </c>
      <c r="V2260" s="19">
        <v>165</v>
      </c>
      <c r="W2260" s="19">
        <v>81</v>
      </c>
      <c r="X2260" s="15">
        <f>IFERROR((W2260-V2260)/V2260,"")</f>
        <v>-0.50909090909090904</v>
      </c>
      <c r="Y2260" s="18">
        <v>7200</v>
      </c>
      <c r="Z2260" s="18">
        <v>0</v>
      </c>
      <c r="AA2260" s="18">
        <v>0</v>
      </c>
      <c r="AB2260" s="18">
        <v>0</v>
      </c>
      <c r="AC2260" s="18">
        <v>360</v>
      </c>
      <c r="AD2260" s="18">
        <v>0</v>
      </c>
      <c r="AE2260" s="18">
        <v>0</v>
      </c>
      <c r="AF2260" s="18">
        <v>7334</v>
      </c>
      <c r="AG2260" s="18">
        <v>0</v>
      </c>
      <c r="AH2260" s="18">
        <v>0</v>
      </c>
      <c r="AI2260" s="18">
        <v>0</v>
      </c>
      <c r="AJ2260" s="18">
        <v>0</v>
      </c>
      <c r="AK2260" s="23">
        <f>SUM(Y2260:AJ2260)</f>
        <v>14894</v>
      </c>
      <c r="AL2260" s="23">
        <f>MAX(Y2260:AJ2260)</f>
        <v>7334</v>
      </c>
      <c r="AM2260">
        <f>COUNTIF(Y2260:AJ2260,"&gt;1")</f>
        <v>3</v>
      </c>
    </row>
    <row r="2261" spans="1:39" ht="15.75" x14ac:dyDescent="0.25">
      <c r="A2261" s="21" t="s">
        <v>3191</v>
      </c>
      <c r="B2261" s="21" t="s">
        <v>1519</v>
      </c>
      <c r="C2261" s="21">
        <v>83010595</v>
      </c>
      <c r="D2261" s="25" t="s">
        <v>1854</v>
      </c>
      <c r="E2261" s="21" t="s">
        <v>2453</v>
      </c>
      <c r="F2261" s="21" t="s">
        <v>2034</v>
      </c>
      <c r="G2261" s="21" t="s">
        <v>1051</v>
      </c>
      <c r="H2261" s="25" t="s">
        <v>84</v>
      </c>
      <c r="I2261" s="21" t="s">
        <v>21</v>
      </c>
      <c r="J2261" s="21" t="s">
        <v>21</v>
      </c>
      <c r="K2261" s="38">
        <v>45513</v>
      </c>
      <c r="L2261" s="38">
        <v>46238</v>
      </c>
      <c r="M2261" s="39" t="s">
        <v>18</v>
      </c>
      <c r="N2261" s="18">
        <v>0</v>
      </c>
      <c r="O2261" s="18">
        <v>0</v>
      </c>
      <c r="P2261" s="15" t="str">
        <f>IFERROR((O2261-N2261)/N2261,"")</f>
        <v/>
      </c>
      <c r="Q2261" s="19">
        <v>17</v>
      </c>
      <c r="R2261" s="19">
        <v>23</v>
      </c>
      <c r="S2261" s="15">
        <f>IFERROR((R2261-Q2261)/Q2261,"")</f>
        <v>0.35294117647058826</v>
      </c>
      <c r="T2261" s="19">
        <v>3</v>
      </c>
      <c r="U2261" s="15">
        <f>IFERROR(R2261/T2261,"")</f>
        <v>7.666666666666667</v>
      </c>
      <c r="V2261" s="19">
        <v>28</v>
      </c>
      <c r="W2261" s="19">
        <v>23</v>
      </c>
      <c r="X2261" s="15">
        <f>IFERROR((W2261-V2261)/V2261,"")</f>
        <v>-0.17857142857142858</v>
      </c>
      <c r="Y2261" s="18" t="s">
        <v>1610</v>
      </c>
      <c r="Z2261" s="18" t="s">
        <v>1610</v>
      </c>
      <c r="AA2261" s="18" t="s">
        <v>1610</v>
      </c>
      <c r="AB2261" s="18" t="s">
        <v>1610</v>
      </c>
      <c r="AC2261" s="18" t="s">
        <v>1610</v>
      </c>
      <c r="AD2261" s="18" t="s">
        <v>1610</v>
      </c>
      <c r="AE2261" s="18" t="s">
        <v>1610</v>
      </c>
      <c r="AF2261" s="18" t="s">
        <v>1610</v>
      </c>
      <c r="AG2261" s="18" t="s">
        <v>1610</v>
      </c>
      <c r="AH2261" s="18" t="s">
        <v>1610</v>
      </c>
      <c r="AI2261" s="18" t="s">
        <v>1610</v>
      </c>
      <c r="AJ2261" s="18" t="s">
        <v>1610</v>
      </c>
      <c r="AK2261" s="23">
        <f>SUM(Y2261:AJ2261)</f>
        <v>0</v>
      </c>
      <c r="AL2261" s="23">
        <f>MAX(Y2261:AJ2261)</f>
        <v>0</v>
      </c>
      <c r="AM2261">
        <f>COUNTIF(Y2261:AJ2261,"&gt;1")</f>
        <v>0</v>
      </c>
    </row>
    <row r="2262" spans="1:39" ht="15.75" x14ac:dyDescent="0.25">
      <c r="A2262" s="21" t="s">
        <v>2618</v>
      </c>
      <c r="B2262" s="21" t="s">
        <v>1519</v>
      </c>
      <c r="C2262" s="21">
        <v>83010595</v>
      </c>
      <c r="D2262" s="25" t="s">
        <v>3424</v>
      </c>
      <c r="E2262" s="21" t="s">
        <v>2453</v>
      </c>
      <c r="F2262" s="21" t="s">
        <v>3425</v>
      </c>
      <c r="G2262" s="21" t="s">
        <v>1535</v>
      </c>
      <c r="H2262" s="25" t="s">
        <v>84</v>
      </c>
      <c r="I2262" s="21" t="s">
        <v>27</v>
      </c>
      <c r="J2262" s="21" t="s">
        <v>74</v>
      </c>
      <c r="K2262" s="38">
        <v>46203</v>
      </c>
      <c r="L2262" s="38"/>
      <c r="M2262" s="39" t="s">
        <v>18</v>
      </c>
      <c r="N2262" s="18">
        <v>0</v>
      </c>
      <c r="O2262" s="18">
        <v>12817</v>
      </c>
      <c r="P2262" s="15" t="str">
        <f>IFERROR((O2262-N2262)/N2262,"")</f>
        <v/>
      </c>
      <c r="Q2262" s="19">
        <v>0</v>
      </c>
      <c r="R2262" s="19">
        <v>0</v>
      </c>
      <c r="S2262" s="15" t="str">
        <f>IFERROR((R2262-Q2262)/Q2262,"")</f>
        <v/>
      </c>
      <c r="T2262" s="19" t="s">
        <v>1610</v>
      </c>
      <c r="U2262" s="15" t="str">
        <f>IFERROR(R2262/T2262,"")</f>
        <v/>
      </c>
      <c r="V2262" s="19" t="s">
        <v>1610</v>
      </c>
      <c r="W2262" s="19" t="s">
        <v>1610</v>
      </c>
      <c r="X2262" s="15" t="str">
        <f>IFERROR((W2262-V2262)/V2262,"")</f>
        <v/>
      </c>
      <c r="Y2262" s="18">
        <v>0</v>
      </c>
      <c r="Z2262" s="18">
        <v>0</v>
      </c>
      <c r="AA2262" s="18">
        <v>0</v>
      </c>
      <c r="AB2262" s="18">
        <v>0</v>
      </c>
      <c r="AC2262" s="18">
        <v>0</v>
      </c>
      <c r="AD2262" s="18">
        <v>0</v>
      </c>
      <c r="AE2262" s="18">
        <v>0</v>
      </c>
      <c r="AF2262" s="18">
        <v>0</v>
      </c>
      <c r="AG2262" s="18">
        <v>0</v>
      </c>
      <c r="AH2262" s="18">
        <v>0</v>
      </c>
      <c r="AI2262" s="18">
        <v>12817</v>
      </c>
      <c r="AJ2262" s="18">
        <v>0</v>
      </c>
      <c r="AK2262" s="23">
        <f>SUM(Y2262:AJ2262)</f>
        <v>12817</v>
      </c>
      <c r="AL2262" s="23">
        <f>MAX(Y2262:AJ2262)</f>
        <v>12817</v>
      </c>
      <c r="AM2262">
        <f>COUNTIF(Y2262:AJ2262,"&gt;1")</f>
        <v>1</v>
      </c>
    </row>
    <row r="2263" spans="1:39" ht="15.75" x14ac:dyDescent="0.25">
      <c r="A2263" s="21" t="s">
        <v>2618</v>
      </c>
      <c r="B2263" s="21" t="s">
        <v>1519</v>
      </c>
      <c r="C2263" s="21">
        <v>83010595</v>
      </c>
      <c r="D2263" s="25" t="s">
        <v>3426</v>
      </c>
      <c r="E2263" s="21" t="s">
        <v>2453</v>
      </c>
      <c r="F2263" s="21" t="s">
        <v>3425</v>
      </c>
      <c r="G2263" s="21" t="s">
        <v>3427</v>
      </c>
      <c r="H2263" s="25" t="s">
        <v>84</v>
      </c>
      <c r="I2263" s="21" t="s">
        <v>27</v>
      </c>
      <c r="J2263" s="21" t="s">
        <v>74</v>
      </c>
      <c r="K2263" s="38">
        <v>46203</v>
      </c>
      <c r="L2263" s="38"/>
      <c r="M2263" s="39" t="s">
        <v>18</v>
      </c>
      <c r="N2263" s="18">
        <v>0</v>
      </c>
      <c r="O2263" s="18">
        <v>4657</v>
      </c>
      <c r="P2263" s="15" t="str">
        <f>IFERROR((O2263-N2263)/N2263,"")</f>
        <v/>
      </c>
      <c r="Q2263" s="19">
        <v>0</v>
      </c>
      <c r="R2263" s="19">
        <v>0</v>
      </c>
      <c r="S2263" s="15" t="str">
        <f>IFERROR((R2263-Q2263)/Q2263,"")</f>
        <v/>
      </c>
      <c r="T2263" s="19" t="s">
        <v>1610</v>
      </c>
      <c r="U2263" s="15" t="str">
        <f>IFERROR(R2263/T2263,"")</f>
        <v/>
      </c>
      <c r="V2263" s="19" t="s">
        <v>1610</v>
      </c>
      <c r="W2263" s="19" t="s">
        <v>1610</v>
      </c>
      <c r="X2263" s="15" t="str">
        <f>IFERROR((W2263-V2263)/V2263,"")</f>
        <v/>
      </c>
      <c r="Y2263" s="18">
        <v>0</v>
      </c>
      <c r="Z2263" s="18">
        <v>0</v>
      </c>
      <c r="AA2263" s="18">
        <v>0</v>
      </c>
      <c r="AB2263" s="18">
        <v>0</v>
      </c>
      <c r="AC2263" s="18">
        <v>0</v>
      </c>
      <c r="AD2263" s="18">
        <v>0</v>
      </c>
      <c r="AE2263" s="18">
        <v>0</v>
      </c>
      <c r="AF2263" s="18">
        <v>0</v>
      </c>
      <c r="AG2263" s="18">
        <v>0</v>
      </c>
      <c r="AH2263" s="18">
        <v>0</v>
      </c>
      <c r="AI2263" s="18">
        <v>4657</v>
      </c>
      <c r="AJ2263" s="18">
        <v>0</v>
      </c>
      <c r="AK2263" s="23">
        <f>SUM(Y2263:AJ2263)</f>
        <v>4657</v>
      </c>
      <c r="AL2263" s="23">
        <f>MAX(Y2263:AJ2263)</f>
        <v>4657</v>
      </c>
      <c r="AM2263">
        <f>COUNTIF(Y2263:AJ2263,"&gt;1")</f>
        <v>1</v>
      </c>
    </row>
    <row r="2264" spans="1:39" ht="15.75" x14ac:dyDescent="0.25">
      <c r="A2264" s="21" t="s">
        <v>2618</v>
      </c>
      <c r="B2264" s="21" t="s">
        <v>1519</v>
      </c>
      <c r="C2264" s="21">
        <v>83010595</v>
      </c>
      <c r="D2264" s="25" t="s">
        <v>3428</v>
      </c>
      <c r="E2264" s="21" t="s">
        <v>2453</v>
      </c>
      <c r="F2264" s="21" t="s">
        <v>3425</v>
      </c>
      <c r="G2264" s="21" t="s">
        <v>783</v>
      </c>
      <c r="H2264" s="25" t="s">
        <v>84</v>
      </c>
      <c r="I2264" s="21" t="s">
        <v>27</v>
      </c>
      <c r="J2264" s="21" t="s">
        <v>74</v>
      </c>
      <c r="K2264" s="38">
        <v>46203</v>
      </c>
      <c r="L2264" s="38"/>
      <c r="M2264" s="39" t="s">
        <v>18</v>
      </c>
      <c r="N2264" s="18">
        <v>0</v>
      </c>
      <c r="O2264" s="18">
        <v>4657</v>
      </c>
      <c r="P2264" s="15" t="str">
        <f>IFERROR((O2264-N2264)/N2264,"")</f>
        <v/>
      </c>
      <c r="Q2264" s="19">
        <v>0</v>
      </c>
      <c r="R2264" s="19">
        <v>0</v>
      </c>
      <c r="S2264" s="15" t="str">
        <f>IFERROR((R2264-Q2264)/Q2264,"")</f>
        <v/>
      </c>
      <c r="T2264" s="19" t="s">
        <v>1610</v>
      </c>
      <c r="U2264" s="15" t="str">
        <f>IFERROR(R2264/T2264,"")</f>
        <v/>
      </c>
      <c r="V2264" s="19" t="s">
        <v>1610</v>
      </c>
      <c r="W2264" s="19" t="s">
        <v>1610</v>
      </c>
      <c r="X2264" s="15" t="str">
        <f>IFERROR((W2264-V2264)/V2264,"")</f>
        <v/>
      </c>
      <c r="Y2264" s="18">
        <v>0</v>
      </c>
      <c r="Z2264" s="18">
        <v>0</v>
      </c>
      <c r="AA2264" s="18">
        <v>0</v>
      </c>
      <c r="AB2264" s="18">
        <v>0</v>
      </c>
      <c r="AC2264" s="18">
        <v>0</v>
      </c>
      <c r="AD2264" s="18">
        <v>0</v>
      </c>
      <c r="AE2264" s="18">
        <v>0</v>
      </c>
      <c r="AF2264" s="18">
        <v>0</v>
      </c>
      <c r="AG2264" s="18">
        <v>0</v>
      </c>
      <c r="AH2264" s="18">
        <v>0</v>
      </c>
      <c r="AI2264" s="18">
        <v>4657</v>
      </c>
      <c r="AJ2264" s="18">
        <v>0</v>
      </c>
      <c r="AK2264" s="23">
        <f>SUM(Y2264:AJ2264)</f>
        <v>4657</v>
      </c>
      <c r="AL2264" s="23">
        <f>MAX(Y2264:AJ2264)</f>
        <v>4657</v>
      </c>
      <c r="AM2264">
        <f>COUNTIF(Y2264:AJ2264,"&gt;1")</f>
        <v>1</v>
      </c>
    </row>
    <row r="2265" spans="1:39" ht="15.75" x14ac:dyDescent="0.25">
      <c r="A2265" s="21" t="s">
        <v>2618</v>
      </c>
      <c r="B2265" s="21" t="s">
        <v>1520</v>
      </c>
      <c r="C2265" s="21">
        <v>83086603</v>
      </c>
      <c r="D2265" s="25" t="s">
        <v>2952</v>
      </c>
      <c r="E2265" s="21" t="s">
        <v>24</v>
      </c>
      <c r="F2265" s="21" t="s">
        <v>2953</v>
      </c>
      <c r="G2265" s="21" t="s">
        <v>2954</v>
      </c>
      <c r="H2265" s="25" t="s">
        <v>84</v>
      </c>
      <c r="I2265" s="21" t="s">
        <v>67</v>
      </c>
      <c r="J2265" s="21" t="s">
        <v>68</v>
      </c>
      <c r="K2265" s="38">
        <v>46034</v>
      </c>
      <c r="L2265" s="38">
        <v>46234</v>
      </c>
      <c r="M2265" s="39" t="s">
        <v>18</v>
      </c>
      <c r="N2265" s="18">
        <v>0</v>
      </c>
      <c r="O2265" s="18">
        <v>0</v>
      </c>
      <c r="P2265" s="15" t="str">
        <f>IFERROR((O2265-N2265)/N2265,"")</f>
        <v/>
      </c>
      <c r="Q2265" s="19">
        <v>0</v>
      </c>
      <c r="R2265" s="19">
        <v>6</v>
      </c>
      <c r="S2265" s="15" t="str">
        <f>IFERROR((R2265-Q2265)/Q2265,"")</f>
        <v/>
      </c>
      <c r="T2265" s="19" t="s">
        <v>1610</v>
      </c>
      <c r="U2265" s="15" t="str">
        <f>IFERROR(R2265/T2265,"")</f>
        <v/>
      </c>
      <c r="V2265" s="19">
        <v>4</v>
      </c>
      <c r="W2265" s="19">
        <v>5</v>
      </c>
      <c r="X2265" s="15">
        <f>IFERROR((W2265-V2265)/V2265,"")</f>
        <v>0.25</v>
      </c>
      <c r="Y2265" s="18">
        <v>0</v>
      </c>
      <c r="Z2265" s="18">
        <v>0</v>
      </c>
      <c r="AA2265" s="18">
        <v>0</v>
      </c>
      <c r="AB2265" s="18">
        <v>0</v>
      </c>
      <c r="AC2265" s="18">
        <v>4140</v>
      </c>
      <c r="AD2265" s="18">
        <v>517</v>
      </c>
      <c r="AE2265" s="18">
        <v>0</v>
      </c>
      <c r="AF2265" s="18">
        <v>0</v>
      </c>
      <c r="AG2265" s="18">
        <v>0</v>
      </c>
      <c r="AH2265" s="18">
        <v>0</v>
      </c>
      <c r="AI2265" s="18">
        <v>0</v>
      </c>
      <c r="AJ2265" s="18">
        <v>0</v>
      </c>
      <c r="AK2265" s="23">
        <f>SUM(Y2265:AJ2265)</f>
        <v>4657</v>
      </c>
      <c r="AL2265" s="23">
        <f>MAX(Y2265:AJ2265)</f>
        <v>4140</v>
      </c>
      <c r="AM2265">
        <f>COUNTIF(Y2265:AJ2265,"&gt;1")</f>
        <v>2</v>
      </c>
    </row>
    <row r="2266" spans="1:39" ht="15.75" x14ac:dyDescent="0.25">
      <c r="A2266" s="21" t="s">
        <v>3223</v>
      </c>
      <c r="B2266" s="21" t="s">
        <v>1519</v>
      </c>
      <c r="C2266" s="21">
        <v>83310441</v>
      </c>
      <c r="D2266" s="25">
        <v>191913</v>
      </c>
      <c r="E2266" s="21" t="s">
        <v>2453</v>
      </c>
      <c r="F2266" s="21" t="s">
        <v>1661</v>
      </c>
      <c r="G2266" s="21" t="s">
        <v>162</v>
      </c>
      <c r="H2266" s="25" t="s">
        <v>72</v>
      </c>
      <c r="I2266" s="21" t="s">
        <v>107</v>
      </c>
      <c r="J2266" s="21" t="s">
        <v>389</v>
      </c>
      <c r="K2266" s="38">
        <v>45425</v>
      </c>
      <c r="L2266" s="38">
        <v>46212</v>
      </c>
      <c r="M2266" s="39" t="s">
        <v>18</v>
      </c>
      <c r="N2266" s="18">
        <v>0</v>
      </c>
      <c r="O2266" s="18">
        <v>0</v>
      </c>
      <c r="P2266" s="15" t="str">
        <f>IFERROR((O2266-N2266)/N2266,"")</f>
        <v/>
      </c>
      <c r="Q2266" s="19">
        <v>16</v>
      </c>
      <c r="R2266" s="19">
        <v>25</v>
      </c>
      <c r="S2266" s="15">
        <f>IFERROR((R2266-Q2266)/Q2266,"")</f>
        <v>0.5625</v>
      </c>
      <c r="T2266" s="19">
        <v>43</v>
      </c>
      <c r="U2266" s="15">
        <f>IFERROR(R2266/T2266,"")</f>
        <v>0.58139534883720934</v>
      </c>
      <c r="V2266" s="19">
        <v>51</v>
      </c>
      <c r="W2266" s="19">
        <v>21</v>
      </c>
      <c r="X2266" s="15">
        <f>IFERROR((W2266-V2266)/V2266,"")</f>
        <v>-0.58823529411764708</v>
      </c>
      <c r="Y2266" s="18" t="s">
        <v>1610</v>
      </c>
      <c r="Z2266" s="18" t="s">
        <v>1610</v>
      </c>
      <c r="AA2266" s="18" t="s">
        <v>1610</v>
      </c>
      <c r="AB2266" s="18" t="s">
        <v>1610</v>
      </c>
      <c r="AC2266" s="18" t="s">
        <v>1610</v>
      </c>
      <c r="AD2266" s="18" t="s">
        <v>1610</v>
      </c>
      <c r="AE2266" s="18" t="s">
        <v>1610</v>
      </c>
      <c r="AF2266" s="18" t="s">
        <v>1610</v>
      </c>
      <c r="AG2266" s="18" t="s">
        <v>1610</v>
      </c>
      <c r="AH2266" s="18" t="s">
        <v>1610</v>
      </c>
      <c r="AI2266" s="18" t="s">
        <v>1610</v>
      </c>
      <c r="AJ2266" s="18" t="s">
        <v>1610</v>
      </c>
      <c r="AK2266" s="23">
        <f>SUM(Y2266:AJ2266)</f>
        <v>0</v>
      </c>
      <c r="AL2266" s="23">
        <f>MAX(Y2266:AJ2266)</f>
        <v>0</v>
      </c>
      <c r="AM2266">
        <f>COUNTIF(Y2266:AJ2266,"&gt;1")</f>
        <v>0</v>
      </c>
    </row>
    <row r="2267" spans="1:39" ht="15.75" x14ac:dyDescent="0.25">
      <c r="A2267" s="21"/>
      <c r="B2267" s="21" t="s">
        <v>1520</v>
      </c>
      <c r="C2267" s="21">
        <v>83495812</v>
      </c>
      <c r="D2267" s="25">
        <v>191670</v>
      </c>
      <c r="E2267" s="21" t="s">
        <v>1209</v>
      </c>
      <c r="F2267" s="21" t="s">
        <v>1659</v>
      </c>
      <c r="G2267" s="21" t="s">
        <v>1660</v>
      </c>
      <c r="H2267" s="25" t="s">
        <v>84</v>
      </c>
      <c r="I2267" s="21" t="s">
        <v>21</v>
      </c>
      <c r="J2267" s="21" t="s">
        <v>21</v>
      </c>
      <c r="K2267" s="38">
        <v>46220</v>
      </c>
      <c r="L2267" s="38">
        <v>46239</v>
      </c>
      <c r="M2267" s="39" t="s">
        <v>18</v>
      </c>
      <c r="N2267" s="18">
        <v>2226</v>
      </c>
      <c r="O2267" s="18">
        <v>15785</v>
      </c>
      <c r="P2267" s="15">
        <f>IFERROR((O2267-N2267)/N2267,"")</f>
        <v>6.0911949685534594</v>
      </c>
      <c r="Q2267" s="19">
        <v>202</v>
      </c>
      <c r="R2267" s="19">
        <v>132</v>
      </c>
      <c r="S2267" s="15">
        <f>IFERROR((R2267-Q2267)/Q2267,"")</f>
        <v>-0.34653465346534651</v>
      </c>
      <c r="T2267" s="19">
        <v>427</v>
      </c>
      <c r="U2267" s="15">
        <f>IFERROR(R2267/T2267,"")</f>
        <v>0.30913348946135832</v>
      </c>
      <c r="V2267" s="19">
        <v>352</v>
      </c>
      <c r="W2267" s="19">
        <v>115</v>
      </c>
      <c r="X2267" s="15">
        <f>IFERROR((W2267-V2267)/V2267,"")</f>
        <v>-0.67329545454545459</v>
      </c>
      <c r="Y2267" s="18">
        <v>1266</v>
      </c>
      <c r="Z2267" s="18">
        <v>0</v>
      </c>
      <c r="AA2267" s="18">
        <v>23894</v>
      </c>
      <c r="AB2267" s="18">
        <v>0</v>
      </c>
      <c r="AC2267" s="18">
        <v>0</v>
      </c>
      <c r="AD2267" s="18">
        <v>0</v>
      </c>
      <c r="AE2267" s="18">
        <v>0</v>
      </c>
      <c r="AF2267" s="18">
        <v>1152</v>
      </c>
      <c r="AG2267" s="18">
        <v>15001</v>
      </c>
      <c r="AH2267" s="18">
        <v>95</v>
      </c>
      <c r="AI2267" s="18">
        <v>100</v>
      </c>
      <c r="AJ2267" s="18">
        <v>590</v>
      </c>
      <c r="AK2267" s="23">
        <f>SUM(Y2267:AJ2267)</f>
        <v>42098</v>
      </c>
      <c r="AL2267" s="23">
        <f>MAX(Y2267:AJ2267)</f>
        <v>23894</v>
      </c>
      <c r="AM2267">
        <f>COUNTIF(Y2267:AJ2267,"&gt;1")</f>
        <v>7</v>
      </c>
    </row>
    <row r="2268" spans="1:39" ht="15.75" x14ac:dyDescent="0.25">
      <c r="A2268" s="21"/>
      <c r="B2268" s="21" t="s">
        <v>1520</v>
      </c>
      <c r="C2268" s="21">
        <v>84046101</v>
      </c>
      <c r="D2268" s="25">
        <v>194505</v>
      </c>
      <c r="E2268" s="21" t="s">
        <v>1180</v>
      </c>
      <c r="F2268" s="21" t="s">
        <v>2035</v>
      </c>
      <c r="G2268" s="21" t="s">
        <v>30</v>
      </c>
      <c r="H2268" s="25" t="s">
        <v>31</v>
      </c>
      <c r="I2268" s="21" t="s">
        <v>27</v>
      </c>
      <c r="J2268" s="21" t="s">
        <v>74</v>
      </c>
      <c r="K2268" s="38"/>
      <c r="L2268" s="38">
        <v>45541</v>
      </c>
      <c r="M2268" s="39" t="s">
        <v>53</v>
      </c>
      <c r="N2268" s="18" t="s">
        <v>1610</v>
      </c>
      <c r="O2268" s="18" t="s">
        <v>1610</v>
      </c>
      <c r="P2268" s="15" t="str">
        <f>IFERROR((O2268-N2268)/N2268,"")</f>
        <v/>
      </c>
      <c r="Q2268" s="19" t="s">
        <v>1610</v>
      </c>
      <c r="R2268" s="19" t="s">
        <v>1610</v>
      </c>
      <c r="S2268" s="15" t="str">
        <f>IFERROR((R2268-Q2268)/Q2268,"")</f>
        <v/>
      </c>
      <c r="T2268" s="19">
        <v>67</v>
      </c>
      <c r="U2268" s="15" t="str">
        <f>IFERROR(R2268/T2268,"")</f>
        <v/>
      </c>
      <c r="V2268" s="19" t="s">
        <v>1610</v>
      </c>
      <c r="W2268" s="19" t="s">
        <v>1610</v>
      </c>
      <c r="X2268" s="15" t="str">
        <f>IFERROR((W2268-V2268)/V2268,"")</f>
        <v/>
      </c>
      <c r="Y2268" s="18" t="s">
        <v>1610</v>
      </c>
      <c r="Z2268" s="18" t="s">
        <v>1610</v>
      </c>
      <c r="AA2268" s="18" t="s">
        <v>1610</v>
      </c>
      <c r="AB2268" s="18" t="s">
        <v>1610</v>
      </c>
      <c r="AC2268" s="18" t="s">
        <v>1610</v>
      </c>
      <c r="AD2268" s="18" t="s">
        <v>1610</v>
      </c>
      <c r="AE2268" s="18" t="s">
        <v>1610</v>
      </c>
      <c r="AF2268" s="18" t="s">
        <v>1610</v>
      </c>
      <c r="AG2268" s="18" t="s">
        <v>1610</v>
      </c>
      <c r="AH2268" s="18" t="s">
        <v>1610</v>
      </c>
      <c r="AI2268" s="18" t="s">
        <v>1610</v>
      </c>
      <c r="AJ2268" s="18" t="s">
        <v>1610</v>
      </c>
      <c r="AK2268" s="23">
        <f>SUM(Y2268:AJ2268)</f>
        <v>0</v>
      </c>
      <c r="AL2268" s="23">
        <f>MAX(Y2268:AJ2268)</f>
        <v>0</v>
      </c>
      <c r="AM2268">
        <f>COUNTIF(Y2268:AJ2268,"&gt;1")</f>
        <v>0</v>
      </c>
    </row>
    <row r="2269" spans="1:39" ht="15.75" x14ac:dyDescent="0.25">
      <c r="A2269" s="21"/>
      <c r="B2269" s="21" t="s">
        <v>1519</v>
      </c>
      <c r="C2269" s="21">
        <v>84590892</v>
      </c>
      <c r="D2269" s="25">
        <v>102549</v>
      </c>
      <c r="E2269" s="21" t="s">
        <v>1798</v>
      </c>
      <c r="F2269" s="21" t="s">
        <v>508</v>
      </c>
      <c r="G2269" s="21" t="s">
        <v>509</v>
      </c>
      <c r="H2269" s="25" t="s">
        <v>190</v>
      </c>
      <c r="I2269" s="21" t="s">
        <v>85</v>
      </c>
      <c r="J2269" s="21" t="s">
        <v>86</v>
      </c>
      <c r="K2269" s="38">
        <v>46106</v>
      </c>
      <c r="L2269" s="38">
        <v>46135</v>
      </c>
      <c r="M2269" s="39" t="s">
        <v>22</v>
      </c>
      <c r="N2269" s="18">
        <v>6000</v>
      </c>
      <c r="O2269" s="18">
        <v>0</v>
      </c>
      <c r="P2269" s="15">
        <f>IFERROR((O2269-N2269)/N2269,"")</f>
        <v>-1</v>
      </c>
      <c r="Q2269" s="19">
        <v>14</v>
      </c>
      <c r="R2269" s="19">
        <v>12</v>
      </c>
      <c r="S2269" s="15">
        <f>IFERROR((R2269-Q2269)/Q2269,"")</f>
        <v>-0.14285714285714285</v>
      </c>
      <c r="T2269" s="19">
        <v>144</v>
      </c>
      <c r="U2269" s="15">
        <f>IFERROR(R2269/T2269,"")</f>
        <v>8.3333333333333329E-2</v>
      </c>
      <c r="V2269" s="19">
        <v>19</v>
      </c>
      <c r="W2269" s="19">
        <v>7</v>
      </c>
      <c r="X2269" s="15">
        <f>IFERROR((W2269-V2269)/V2269,"")</f>
        <v>-0.63157894736842102</v>
      </c>
      <c r="Y2269" s="18">
        <v>0</v>
      </c>
      <c r="Z2269" s="18">
        <v>0</v>
      </c>
      <c r="AA2269" s="18">
        <v>0</v>
      </c>
      <c r="AB2269" s="18">
        <v>0</v>
      </c>
      <c r="AC2269" s="18">
        <v>0</v>
      </c>
      <c r="AD2269" s="18">
        <v>0</v>
      </c>
      <c r="AE2269" s="18">
        <v>0</v>
      </c>
      <c r="AF2269" s="18">
        <v>2700</v>
      </c>
      <c r="AG2269" s="18">
        <v>0</v>
      </c>
      <c r="AH2269" s="18">
        <v>0</v>
      </c>
      <c r="AI2269" s="18">
        <v>0</v>
      </c>
      <c r="AJ2269" s="18">
        <v>0</v>
      </c>
      <c r="AK2269" s="23">
        <f>SUM(Y2269:AJ2269)</f>
        <v>2700</v>
      </c>
      <c r="AL2269" s="23">
        <f>MAX(Y2269:AJ2269)</f>
        <v>2700</v>
      </c>
      <c r="AM2269">
        <f>COUNTIF(Y2269:AJ2269,"&gt;1")</f>
        <v>1</v>
      </c>
    </row>
    <row r="2270" spans="1:39" ht="15.75" x14ac:dyDescent="0.25">
      <c r="A2270" s="21"/>
      <c r="B2270" s="21" t="s">
        <v>1519</v>
      </c>
      <c r="C2270" s="21">
        <v>84590892</v>
      </c>
      <c r="D2270" s="25">
        <v>191773</v>
      </c>
      <c r="E2270" s="21" t="s">
        <v>1798</v>
      </c>
      <c r="F2270" s="21" t="s">
        <v>508</v>
      </c>
      <c r="G2270" s="21" t="s">
        <v>509</v>
      </c>
      <c r="H2270" s="25" t="s">
        <v>190</v>
      </c>
      <c r="I2270" s="21" t="s">
        <v>85</v>
      </c>
      <c r="J2270" s="21" t="s">
        <v>86</v>
      </c>
      <c r="K2270" s="38">
        <v>46035</v>
      </c>
      <c r="L2270" s="38">
        <v>46128</v>
      </c>
      <c r="M2270" s="39" t="s">
        <v>53</v>
      </c>
      <c r="N2270" s="18">
        <v>27480</v>
      </c>
      <c r="O2270" s="18">
        <v>0</v>
      </c>
      <c r="P2270" s="15">
        <f>IFERROR((O2270-N2270)/N2270,"")</f>
        <v>-1</v>
      </c>
      <c r="Q2270" s="19">
        <v>211</v>
      </c>
      <c r="R2270" s="19">
        <v>93</v>
      </c>
      <c r="S2270" s="15">
        <f>IFERROR((R2270-Q2270)/Q2270,"")</f>
        <v>-0.55924170616113744</v>
      </c>
      <c r="T2270" s="19">
        <v>908</v>
      </c>
      <c r="U2270" s="15">
        <f>IFERROR(R2270/T2270,"")</f>
        <v>0.10242290748898679</v>
      </c>
      <c r="V2270" s="19">
        <v>59</v>
      </c>
      <c r="W2270" s="19">
        <v>21</v>
      </c>
      <c r="X2270" s="15">
        <f>IFERROR((W2270-V2270)/V2270,"")</f>
        <v>-0.64406779661016944</v>
      </c>
      <c r="Y2270" s="18">
        <v>0</v>
      </c>
      <c r="Z2270" s="18">
        <v>0</v>
      </c>
      <c r="AA2270" s="18">
        <v>0</v>
      </c>
      <c r="AB2270" s="18">
        <v>0</v>
      </c>
      <c r="AC2270" s="18">
        <v>0</v>
      </c>
      <c r="AD2270" s="18">
        <v>918</v>
      </c>
      <c r="AE2270" s="18">
        <v>0</v>
      </c>
      <c r="AF2270" s="18">
        <v>0</v>
      </c>
      <c r="AG2270" s="18">
        <v>0</v>
      </c>
      <c r="AH2270" s="18">
        <v>0</v>
      </c>
      <c r="AI2270" s="18">
        <v>0</v>
      </c>
      <c r="AJ2270" s="18">
        <v>0</v>
      </c>
      <c r="AK2270" s="23">
        <f>SUM(Y2270:AJ2270)</f>
        <v>918</v>
      </c>
      <c r="AL2270" s="23">
        <f>MAX(Y2270:AJ2270)</f>
        <v>918</v>
      </c>
      <c r="AM2270">
        <f>COUNTIF(Y2270:AJ2270,"&gt;1")</f>
        <v>1</v>
      </c>
    </row>
    <row r="2271" spans="1:39" ht="15.75" x14ac:dyDescent="0.25">
      <c r="A2271" s="21"/>
      <c r="B2271" s="21" t="s">
        <v>1519</v>
      </c>
      <c r="C2271" s="21">
        <v>84590892</v>
      </c>
      <c r="D2271" s="25">
        <v>193622</v>
      </c>
      <c r="E2271" s="21" t="s">
        <v>1798</v>
      </c>
      <c r="F2271" s="21" t="s">
        <v>508</v>
      </c>
      <c r="G2271" s="21" t="s">
        <v>899</v>
      </c>
      <c r="H2271" s="25" t="s">
        <v>344</v>
      </c>
      <c r="I2271" s="21" t="s">
        <v>85</v>
      </c>
      <c r="J2271" s="21" t="s">
        <v>86</v>
      </c>
      <c r="K2271" s="38">
        <v>44798</v>
      </c>
      <c r="L2271" s="38">
        <v>45951</v>
      </c>
      <c r="M2271" s="39" t="s">
        <v>53</v>
      </c>
      <c r="N2271" s="18" t="s">
        <v>1610</v>
      </c>
      <c r="O2271" s="18" t="s">
        <v>1610</v>
      </c>
      <c r="P2271" s="15" t="str">
        <f>IFERROR((O2271-N2271)/N2271,"")</f>
        <v/>
      </c>
      <c r="Q2271" s="19" t="s">
        <v>1610</v>
      </c>
      <c r="R2271" s="19" t="s">
        <v>1610</v>
      </c>
      <c r="S2271" s="15" t="str">
        <f>IFERROR((R2271-Q2271)/Q2271,"")</f>
        <v/>
      </c>
      <c r="T2271" s="19" t="s">
        <v>1610</v>
      </c>
      <c r="U2271" s="15" t="str">
        <f>IFERROR(R2271/T2271,"")</f>
        <v/>
      </c>
      <c r="V2271" s="19">
        <v>1</v>
      </c>
      <c r="W2271" s="19">
        <v>0</v>
      </c>
      <c r="X2271" s="15">
        <f>IFERROR((W2271-V2271)/V2271,"")</f>
        <v>-1</v>
      </c>
      <c r="Y2271" s="18" t="s">
        <v>1610</v>
      </c>
      <c r="Z2271" s="18" t="s">
        <v>1610</v>
      </c>
      <c r="AA2271" s="18" t="s">
        <v>1610</v>
      </c>
      <c r="AB2271" s="18" t="s">
        <v>1610</v>
      </c>
      <c r="AC2271" s="18" t="s">
        <v>1610</v>
      </c>
      <c r="AD2271" s="18" t="s">
        <v>1610</v>
      </c>
      <c r="AE2271" s="18" t="s">
        <v>1610</v>
      </c>
      <c r="AF2271" s="18" t="s">
        <v>1610</v>
      </c>
      <c r="AG2271" s="18" t="s">
        <v>1610</v>
      </c>
      <c r="AH2271" s="18" t="s">
        <v>1610</v>
      </c>
      <c r="AI2271" s="18" t="s">
        <v>1610</v>
      </c>
      <c r="AJ2271" s="18" t="s">
        <v>1610</v>
      </c>
      <c r="AK2271" s="23">
        <f>SUM(Y2271:AJ2271)</f>
        <v>0</v>
      </c>
      <c r="AL2271" s="23">
        <f>MAX(Y2271:AJ2271)</f>
        <v>0</v>
      </c>
      <c r="AM2271">
        <f>COUNTIF(Y2271:AJ2271,"&gt;1")</f>
        <v>0</v>
      </c>
    </row>
    <row r="2272" spans="1:39" ht="15.75" x14ac:dyDescent="0.25">
      <c r="A2272" s="21"/>
      <c r="B2272" s="21" t="s">
        <v>1519</v>
      </c>
      <c r="C2272" s="21">
        <v>84590892</v>
      </c>
      <c r="D2272" s="25">
        <v>193458</v>
      </c>
      <c r="E2272" s="21" t="s">
        <v>1798</v>
      </c>
      <c r="F2272" s="21" t="s">
        <v>508</v>
      </c>
      <c r="G2272" s="21" t="s">
        <v>899</v>
      </c>
      <c r="H2272" s="25" t="s">
        <v>344</v>
      </c>
      <c r="I2272" s="21" t="s">
        <v>85</v>
      </c>
      <c r="J2272" s="21" t="s">
        <v>86</v>
      </c>
      <c r="K2272" s="38">
        <v>45338</v>
      </c>
      <c r="L2272" s="38">
        <v>45680</v>
      </c>
      <c r="M2272" s="39" t="s">
        <v>53</v>
      </c>
      <c r="N2272" s="18" t="s">
        <v>1610</v>
      </c>
      <c r="O2272" s="18" t="s">
        <v>1610</v>
      </c>
      <c r="P2272" s="15" t="str">
        <f>IFERROR((O2272-N2272)/N2272,"")</f>
        <v/>
      </c>
      <c r="Q2272" s="19" t="s">
        <v>1610</v>
      </c>
      <c r="R2272" s="19" t="s">
        <v>1610</v>
      </c>
      <c r="S2272" s="15" t="str">
        <f>IFERROR((R2272-Q2272)/Q2272,"")</f>
        <v/>
      </c>
      <c r="T2272" s="19">
        <v>4</v>
      </c>
      <c r="U2272" s="15" t="str">
        <f>IFERROR(R2272/T2272,"")</f>
        <v/>
      </c>
      <c r="V2272" s="19" t="s">
        <v>1610</v>
      </c>
      <c r="W2272" s="19" t="s">
        <v>1610</v>
      </c>
      <c r="X2272" s="15" t="str">
        <f>IFERROR((W2272-V2272)/V2272,"")</f>
        <v/>
      </c>
      <c r="Y2272" s="18" t="s">
        <v>1610</v>
      </c>
      <c r="Z2272" s="18" t="s">
        <v>1610</v>
      </c>
      <c r="AA2272" s="18" t="s">
        <v>1610</v>
      </c>
      <c r="AB2272" s="18" t="s">
        <v>1610</v>
      </c>
      <c r="AC2272" s="18" t="s">
        <v>1610</v>
      </c>
      <c r="AD2272" s="18" t="s">
        <v>1610</v>
      </c>
      <c r="AE2272" s="18" t="s">
        <v>1610</v>
      </c>
      <c r="AF2272" s="18" t="s">
        <v>1610</v>
      </c>
      <c r="AG2272" s="18" t="s">
        <v>1610</v>
      </c>
      <c r="AH2272" s="18" t="s">
        <v>1610</v>
      </c>
      <c r="AI2272" s="18" t="s">
        <v>1610</v>
      </c>
      <c r="AJ2272" s="18" t="s">
        <v>1610</v>
      </c>
      <c r="AK2272" s="23">
        <f>SUM(Y2272:AJ2272)</f>
        <v>0</v>
      </c>
      <c r="AL2272" s="23">
        <f>MAX(Y2272:AJ2272)</f>
        <v>0</v>
      </c>
      <c r="AM2272">
        <f>COUNTIF(Y2272:AJ2272,"&gt;1")</f>
        <v>0</v>
      </c>
    </row>
    <row r="2273" spans="1:39" ht="15.75" x14ac:dyDescent="0.25">
      <c r="A2273" s="21"/>
      <c r="B2273" s="21" t="s">
        <v>1520</v>
      </c>
      <c r="C2273" s="21">
        <v>85199578</v>
      </c>
      <c r="D2273" s="25">
        <v>193436</v>
      </c>
      <c r="E2273" s="21" t="s">
        <v>2453</v>
      </c>
      <c r="F2273" s="21" t="s">
        <v>2549</v>
      </c>
      <c r="G2273" s="21" t="s">
        <v>245</v>
      </c>
      <c r="H2273" s="25" t="s">
        <v>84</v>
      </c>
      <c r="I2273" s="21" t="s">
        <v>21</v>
      </c>
      <c r="J2273" s="21" t="s">
        <v>21</v>
      </c>
      <c r="K2273" s="38">
        <v>46092</v>
      </c>
      <c r="L2273" s="38">
        <v>46184</v>
      </c>
      <c r="M2273" s="39" t="s">
        <v>18</v>
      </c>
      <c r="N2273" s="18">
        <v>3540</v>
      </c>
      <c r="O2273" s="18">
        <v>0</v>
      </c>
      <c r="P2273" s="15">
        <f>IFERROR((O2273-N2273)/N2273,"")</f>
        <v>-1</v>
      </c>
      <c r="Q2273" s="19">
        <v>9</v>
      </c>
      <c r="R2273" s="19">
        <v>16</v>
      </c>
      <c r="S2273" s="15">
        <f>IFERROR((R2273-Q2273)/Q2273,"")</f>
        <v>0.77777777777777779</v>
      </c>
      <c r="T2273" s="19">
        <v>5</v>
      </c>
      <c r="U2273" s="15">
        <f>IFERROR(R2273/T2273,"")</f>
        <v>3.2</v>
      </c>
      <c r="V2273" s="19">
        <v>9</v>
      </c>
      <c r="W2273" s="19">
        <v>4</v>
      </c>
      <c r="X2273" s="15">
        <f>IFERROR((W2273-V2273)/V2273,"")</f>
        <v>-0.55555555555555558</v>
      </c>
      <c r="Y2273" s="18">
        <v>0</v>
      </c>
      <c r="Z2273" s="18">
        <v>0</v>
      </c>
      <c r="AA2273" s="18">
        <v>0</v>
      </c>
      <c r="AB2273" s="18">
        <v>0</v>
      </c>
      <c r="AC2273" s="18">
        <v>0</v>
      </c>
      <c r="AD2273" s="18">
        <v>0</v>
      </c>
      <c r="AE2273" s="18">
        <v>0</v>
      </c>
      <c r="AF2273" s="18">
        <v>3390</v>
      </c>
      <c r="AG2273" s="18">
        <v>0</v>
      </c>
      <c r="AH2273" s="18">
        <v>0</v>
      </c>
      <c r="AI2273" s="18">
        <v>0</v>
      </c>
      <c r="AJ2273" s="18">
        <v>0</v>
      </c>
      <c r="AK2273" s="23">
        <f>SUM(Y2273:AJ2273)</f>
        <v>3390</v>
      </c>
      <c r="AL2273" s="23">
        <f>MAX(Y2273:AJ2273)</f>
        <v>3390</v>
      </c>
      <c r="AM2273">
        <f>COUNTIF(Y2273:AJ2273,"&gt;1")</f>
        <v>1</v>
      </c>
    </row>
    <row r="2274" spans="1:39" ht="15.75" x14ac:dyDescent="0.25">
      <c r="A2274" s="21"/>
      <c r="B2274" s="21" t="s">
        <v>1519</v>
      </c>
      <c r="C2274" s="21">
        <v>85203925</v>
      </c>
      <c r="D2274" s="25">
        <v>102408</v>
      </c>
      <c r="E2274" s="21" t="s">
        <v>12</v>
      </c>
      <c r="F2274" s="21" t="s">
        <v>480</v>
      </c>
      <c r="G2274" s="21" t="s">
        <v>83</v>
      </c>
      <c r="H2274" s="25" t="s">
        <v>84</v>
      </c>
      <c r="I2274" s="21" t="s">
        <v>21</v>
      </c>
      <c r="J2274" s="21" t="s">
        <v>21</v>
      </c>
      <c r="K2274" s="38">
        <v>46118</v>
      </c>
      <c r="L2274" s="38">
        <v>46122</v>
      </c>
      <c r="M2274" s="39" t="s">
        <v>22</v>
      </c>
      <c r="N2274" s="18">
        <v>0</v>
      </c>
      <c r="O2274" s="18">
        <v>150</v>
      </c>
      <c r="P2274" s="15" t="str">
        <f>IFERROR((O2274-N2274)/N2274,"")</f>
        <v/>
      </c>
      <c r="Q2274" s="19">
        <v>0</v>
      </c>
      <c r="R2274" s="19">
        <v>2</v>
      </c>
      <c r="S2274" s="15" t="str">
        <f>IFERROR((R2274-Q2274)/Q2274,"")</f>
        <v/>
      </c>
      <c r="T2274" s="19" t="s">
        <v>1610</v>
      </c>
      <c r="U2274" s="15" t="str">
        <f>IFERROR(R2274/T2274,"")</f>
        <v/>
      </c>
      <c r="V2274" s="19">
        <v>0</v>
      </c>
      <c r="W2274" s="19">
        <v>1</v>
      </c>
      <c r="X2274" s="15" t="str">
        <f>IFERROR((W2274-V2274)/V2274,"")</f>
        <v/>
      </c>
      <c r="Y2274" s="18">
        <v>0</v>
      </c>
      <c r="Z2274" s="18">
        <v>0</v>
      </c>
      <c r="AA2274" s="18">
        <v>0</v>
      </c>
      <c r="AB2274" s="18">
        <v>0</v>
      </c>
      <c r="AC2274" s="18">
        <v>0</v>
      </c>
      <c r="AD2274" s="18">
        <v>0</v>
      </c>
      <c r="AE2274" s="18">
        <v>0</v>
      </c>
      <c r="AF2274" s="18">
        <v>0</v>
      </c>
      <c r="AG2274" s="18">
        <v>150</v>
      </c>
      <c r="AH2274" s="18">
        <v>0</v>
      </c>
      <c r="AI2274" s="18">
        <v>0</v>
      </c>
      <c r="AJ2274" s="18">
        <v>0</v>
      </c>
      <c r="AK2274" s="23">
        <f>SUM(Y2274:AJ2274)</f>
        <v>150</v>
      </c>
      <c r="AL2274" s="23">
        <f>MAX(Y2274:AJ2274)</f>
        <v>150</v>
      </c>
      <c r="AM2274">
        <f>COUNTIF(Y2274:AJ2274,"&gt;1")</f>
        <v>1</v>
      </c>
    </row>
    <row r="2275" spans="1:39" ht="15.75" x14ac:dyDescent="0.25">
      <c r="A2275" s="21" t="s">
        <v>2618</v>
      </c>
      <c r="B2275" s="21" t="s">
        <v>1520</v>
      </c>
      <c r="C2275" s="21">
        <v>85203925</v>
      </c>
      <c r="D2275" s="25">
        <v>191960</v>
      </c>
      <c r="E2275" s="21" t="s">
        <v>12</v>
      </c>
      <c r="F2275" s="21" t="s">
        <v>480</v>
      </c>
      <c r="G2275" s="21" t="s">
        <v>156</v>
      </c>
      <c r="H2275" s="25" t="s">
        <v>121</v>
      </c>
      <c r="I2275" s="21" t="s">
        <v>21</v>
      </c>
      <c r="J2275" s="21" t="s">
        <v>21</v>
      </c>
      <c r="K2275" s="38">
        <v>45968</v>
      </c>
      <c r="L2275" s="38">
        <v>45994</v>
      </c>
      <c r="M2275" s="39" t="s">
        <v>53</v>
      </c>
      <c r="N2275" s="18" t="s">
        <v>1610</v>
      </c>
      <c r="O2275" s="18" t="s">
        <v>1610</v>
      </c>
      <c r="P2275" s="15" t="str">
        <f>IFERROR((O2275-N2275)/N2275,"")</f>
        <v/>
      </c>
      <c r="Q2275" s="19" t="s">
        <v>1610</v>
      </c>
      <c r="R2275" s="19" t="s">
        <v>1610</v>
      </c>
      <c r="S2275" s="15"/>
      <c r="T2275" s="19">
        <v>11</v>
      </c>
      <c r="U2275" s="15"/>
      <c r="V2275" s="19">
        <v>1</v>
      </c>
      <c r="W2275" s="19">
        <v>0</v>
      </c>
      <c r="X2275" s="15">
        <f>IFERROR((W2275-V2275)/V2275,"")</f>
        <v>-1</v>
      </c>
      <c r="Y2275" s="18">
        <v>0</v>
      </c>
      <c r="Z2275" s="18">
        <v>0</v>
      </c>
      <c r="AA2275" s="18">
        <v>0</v>
      </c>
      <c r="AB2275" s="18">
        <v>1440</v>
      </c>
      <c r="AC2275" s="18">
        <v>0</v>
      </c>
      <c r="AD2275" s="18">
        <v>0</v>
      </c>
      <c r="AE2275" s="18">
        <v>0</v>
      </c>
      <c r="AF2275" s="18">
        <v>0</v>
      </c>
      <c r="AG2275" s="18">
        <v>0</v>
      </c>
      <c r="AH2275" s="18">
        <v>0</v>
      </c>
      <c r="AI2275" s="18">
        <v>0</v>
      </c>
      <c r="AJ2275" s="18">
        <v>0</v>
      </c>
      <c r="AK2275" s="23">
        <f>SUM(Y2275:AJ2275)</f>
        <v>1440</v>
      </c>
      <c r="AL2275" s="23">
        <f>MAX(Y2275:AJ2275)</f>
        <v>1440</v>
      </c>
      <c r="AM2275">
        <f>COUNTIF(Y2275:AJ2275,"&gt;1")</f>
        <v>1</v>
      </c>
    </row>
    <row r="2276" spans="1:39" ht="15.75" x14ac:dyDescent="0.25">
      <c r="A2276" s="21" t="s">
        <v>3191</v>
      </c>
      <c r="B2276" s="21" t="s">
        <v>1520</v>
      </c>
      <c r="C2276" s="21">
        <v>86430576</v>
      </c>
      <c r="D2276" s="25" t="s">
        <v>2136</v>
      </c>
      <c r="E2276" s="21" t="s">
        <v>2453</v>
      </c>
      <c r="F2276" s="21" t="s">
        <v>2137</v>
      </c>
      <c r="G2276" s="21" t="s">
        <v>466</v>
      </c>
      <c r="H2276" s="25" t="s">
        <v>84</v>
      </c>
      <c r="I2276" s="21" t="s">
        <v>27</v>
      </c>
      <c r="J2276" s="21" t="s">
        <v>89</v>
      </c>
      <c r="K2276" s="38">
        <v>46168</v>
      </c>
      <c r="L2276" s="38">
        <v>46234</v>
      </c>
      <c r="M2276" s="39" t="s">
        <v>18</v>
      </c>
      <c r="N2276" s="18">
        <v>0</v>
      </c>
      <c r="O2276" s="18">
        <v>3720</v>
      </c>
      <c r="P2276" s="15" t="str">
        <f>IFERROR((O2276-N2276)/N2276,"")</f>
        <v/>
      </c>
      <c r="Q2276" s="19">
        <v>15</v>
      </c>
      <c r="R2276" s="19">
        <v>84</v>
      </c>
      <c r="S2276" s="15">
        <f>IFERROR((R2276-Q2276)/Q2276,"")</f>
        <v>4.5999999999999996</v>
      </c>
      <c r="T2276" s="19" t="s">
        <v>1610</v>
      </c>
      <c r="U2276" s="15" t="str">
        <f>IFERROR(R2276/T2276,"")</f>
        <v/>
      </c>
      <c r="V2276" s="19">
        <v>17</v>
      </c>
      <c r="W2276" s="19">
        <v>17</v>
      </c>
      <c r="X2276" s="15">
        <f>IFERROR((W2276-V2276)/V2276,"")</f>
        <v>0</v>
      </c>
      <c r="Y2276" s="18">
        <v>0</v>
      </c>
      <c r="Z2276" s="18">
        <v>0</v>
      </c>
      <c r="AA2276" s="18">
        <v>0</v>
      </c>
      <c r="AB2276" s="18">
        <v>0</v>
      </c>
      <c r="AC2276" s="18">
        <v>3339</v>
      </c>
      <c r="AD2276" s="18">
        <v>0</v>
      </c>
      <c r="AE2276" s="18">
        <v>0</v>
      </c>
      <c r="AF2276" s="18">
        <v>0</v>
      </c>
      <c r="AG2276" s="18">
        <v>0</v>
      </c>
      <c r="AH2276" s="18">
        <v>3720</v>
      </c>
      <c r="AI2276" s="18">
        <v>0</v>
      </c>
      <c r="AJ2276" s="18">
        <v>0</v>
      </c>
      <c r="AK2276" s="23">
        <f>SUM(Y2276:AJ2276)</f>
        <v>7059</v>
      </c>
      <c r="AL2276" s="23">
        <f>MAX(Y2276:AJ2276)</f>
        <v>3720</v>
      </c>
      <c r="AM2276">
        <f>COUNTIF(Y2276:AJ2276,"&gt;1")</f>
        <v>2</v>
      </c>
    </row>
    <row r="2277" spans="1:39" ht="15.75" x14ac:dyDescent="0.25">
      <c r="A2277" s="21"/>
      <c r="B2277" s="21" t="s">
        <v>1519</v>
      </c>
      <c r="C2277" s="21">
        <v>86528700</v>
      </c>
      <c r="D2277" s="25">
        <v>100111</v>
      </c>
      <c r="E2277" s="21" t="s">
        <v>1575</v>
      </c>
      <c r="F2277" s="21" t="s">
        <v>80</v>
      </c>
      <c r="G2277" s="21" t="s">
        <v>81</v>
      </c>
      <c r="H2277" s="25" t="s">
        <v>15</v>
      </c>
      <c r="I2277" s="21" t="s">
        <v>16</v>
      </c>
      <c r="J2277" s="21" t="s">
        <v>46</v>
      </c>
      <c r="K2277" s="38">
        <v>46231</v>
      </c>
      <c r="L2277" s="38">
        <v>46240</v>
      </c>
      <c r="M2277" s="39" t="s">
        <v>18</v>
      </c>
      <c r="N2277" s="18">
        <v>2340</v>
      </c>
      <c r="O2277" s="18">
        <v>13545</v>
      </c>
      <c r="P2277" s="15">
        <f>IFERROR((O2277-N2277)/N2277,"")</f>
        <v>4.7884615384615383</v>
      </c>
      <c r="Q2277" s="19">
        <v>12</v>
      </c>
      <c r="R2277" s="19">
        <v>108</v>
      </c>
      <c r="S2277" s="15">
        <f>IFERROR((R2277-Q2277)/Q2277,"")</f>
        <v>8</v>
      </c>
      <c r="T2277" s="19">
        <v>135</v>
      </c>
      <c r="U2277" s="15">
        <f>IFERROR(R2277/T2277,"")</f>
        <v>0.8</v>
      </c>
      <c r="V2277" s="19">
        <v>20</v>
      </c>
      <c r="W2277" s="19">
        <v>51</v>
      </c>
      <c r="X2277" s="15">
        <f>IFERROR((W2277-V2277)/V2277,"")</f>
        <v>1.55</v>
      </c>
      <c r="Y2277" s="18">
        <v>0</v>
      </c>
      <c r="Z2277" s="18">
        <v>2340</v>
      </c>
      <c r="AA2277" s="18">
        <v>0</v>
      </c>
      <c r="AB2277" s="18">
        <v>0</v>
      </c>
      <c r="AC2277" s="18">
        <v>0</v>
      </c>
      <c r="AD2277" s="18">
        <v>0</v>
      </c>
      <c r="AE2277" s="18">
        <v>0</v>
      </c>
      <c r="AF2277" s="18">
        <v>0</v>
      </c>
      <c r="AG2277" s="18">
        <v>5745</v>
      </c>
      <c r="AH2277" s="18">
        <v>0</v>
      </c>
      <c r="AI2277" s="18">
        <v>3900</v>
      </c>
      <c r="AJ2277" s="18">
        <v>3900</v>
      </c>
      <c r="AK2277" s="23">
        <f>SUM(Y2277:AJ2277)</f>
        <v>15885</v>
      </c>
      <c r="AL2277" s="23">
        <f>MAX(Y2277:AJ2277)</f>
        <v>5745</v>
      </c>
      <c r="AM2277">
        <f>COUNTIF(Y2277:AJ2277,"&gt;1")</f>
        <v>4</v>
      </c>
    </row>
    <row r="2278" spans="1:39" ht="15.75" x14ac:dyDescent="0.25">
      <c r="A2278" s="21"/>
      <c r="B2278" s="21" t="s">
        <v>1520</v>
      </c>
      <c r="C2278" s="21">
        <v>86902053</v>
      </c>
      <c r="D2278" s="25">
        <v>501474</v>
      </c>
      <c r="E2278" s="21" t="s">
        <v>104</v>
      </c>
      <c r="F2278" s="21" t="s">
        <v>2694</v>
      </c>
      <c r="G2278" s="21" t="s">
        <v>1148</v>
      </c>
      <c r="H2278" s="25" t="s">
        <v>63</v>
      </c>
      <c r="I2278" s="21" t="s">
        <v>41</v>
      </c>
      <c r="J2278" s="21" t="s">
        <v>42</v>
      </c>
      <c r="K2278" s="38"/>
      <c r="L2278" s="38">
        <v>45840</v>
      </c>
      <c r="M2278" s="39" t="s">
        <v>53</v>
      </c>
      <c r="N2278" s="18">
        <v>0</v>
      </c>
      <c r="O2278" s="18">
        <v>0</v>
      </c>
      <c r="P2278" s="15" t="str">
        <f>IFERROR((O2278-N2278)/N2278,"")</f>
        <v/>
      </c>
      <c r="Q2278" s="19">
        <v>14</v>
      </c>
      <c r="R2278" s="19">
        <v>0</v>
      </c>
      <c r="S2278" s="15">
        <f>IFERROR((R2278-Q2278)/Q2278,"")</f>
        <v>-1</v>
      </c>
      <c r="T2278" s="19" t="s">
        <v>1610</v>
      </c>
      <c r="U2278" s="15" t="str">
        <f>IFERROR(R2278/T2278,"")</f>
        <v/>
      </c>
      <c r="V2278" s="19">
        <v>1</v>
      </c>
      <c r="W2278" s="19">
        <v>0</v>
      </c>
      <c r="X2278" s="15">
        <f>IFERROR((W2278-V2278)/V2278,"")</f>
        <v>-1</v>
      </c>
      <c r="Y2278" s="18" t="s">
        <v>1610</v>
      </c>
      <c r="Z2278" s="18" t="s">
        <v>1610</v>
      </c>
      <c r="AA2278" s="18" t="s">
        <v>1610</v>
      </c>
      <c r="AB2278" s="18" t="s">
        <v>1610</v>
      </c>
      <c r="AC2278" s="18" t="s">
        <v>1610</v>
      </c>
      <c r="AD2278" s="18" t="s">
        <v>1610</v>
      </c>
      <c r="AE2278" s="18" t="s">
        <v>1610</v>
      </c>
      <c r="AF2278" s="18" t="s">
        <v>1610</v>
      </c>
      <c r="AG2278" s="18" t="s">
        <v>1610</v>
      </c>
      <c r="AH2278" s="18" t="s">
        <v>1610</v>
      </c>
      <c r="AI2278" s="18" t="s">
        <v>1610</v>
      </c>
      <c r="AJ2278" s="18" t="s">
        <v>1610</v>
      </c>
      <c r="AK2278" s="23">
        <f>SUM(Y2278:AJ2278)</f>
        <v>0</v>
      </c>
      <c r="AL2278" s="23">
        <f>MAX(Y2278:AJ2278)</f>
        <v>0</v>
      </c>
      <c r="AM2278">
        <f>COUNTIF(Y2278:AJ2278,"&gt;1")</f>
        <v>0</v>
      </c>
    </row>
    <row r="2279" spans="1:39" ht="15.75" x14ac:dyDescent="0.25">
      <c r="A2279" s="21"/>
      <c r="B2279" s="21" t="s">
        <v>1520</v>
      </c>
      <c r="C2279" s="21">
        <v>87235172</v>
      </c>
      <c r="D2279" s="25">
        <v>191346</v>
      </c>
      <c r="E2279" s="21" t="s">
        <v>12</v>
      </c>
      <c r="F2279" s="21" t="s">
        <v>607</v>
      </c>
      <c r="G2279" s="21" t="s">
        <v>608</v>
      </c>
      <c r="H2279" s="25" t="s">
        <v>45</v>
      </c>
      <c r="I2279" s="21" t="s">
        <v>16</v>
      </c>
      <c r="J2279" s="21" t="s">
        <v>17</v>
      </c>
      <c r="K2279" s="38">
        <v>46126</v>
      </c>
      <c r="L2279" s="38">
        <v>46205</v>
      </c>
      <c r="M2279" s="39" t="s">
        <v>18</v>
      </c>
      <c r="N2279" s="18">
        <v>4968</v>
      </c>
      <c r="O2279" s="18">
        <v>3312</v>
      </c>
      <c r="P2279" s="15">
        <f>IFERROR((O2279-N2279)/N2279,"")</f>
        <v>-0.33333333333333331</v>
      </c>
      <c r="Q2279" s="19">
        <v>21</v>
      </c>
      <c r="R2279" s="19">
        <v>22</v>
      </c>
      <c r="S2279" s="15">
        <f>IFERROR((R2279-Q2279)/Q2279,"")</f>
        <v>4.7619047619047616E-2</v>
      </c>
      <c r="T2279" s="19">
        <v>43</v>
      </c>
      <c r="U2279" s="15">
        <f>IFERROR(R2279/T2279,"")</f>
        <v>0.51162790697674421</v>
      </c>
      <c r="V2279" s="19">
        <v>21</v>
      </c>
      <c r="W2279" s="19">
        <v>21</v>
      </c>
      <c r="X2279" s="15">
        <f>IFERROR((W2279-V2279)/V2279,"")</f>
        <v>0</v>
      </c>
      <c r="Y2279" s="18">
        <v>0</v>
      </c>
      <c r="Z2279" s="18">
        <v>0</v>
      </c>
      <c r="AA2279" s="18">
        <v>0</v>
      </c>
      <c r="AB2279" s="18">
        <v>0</v>
      </c>
      <c r="AC2279" s="18">
        <v>0</v>
      </c>
      <c r="AD2279" s="18">
        <v>0</v>
      </c>
      <c r="AE2279" s="18">
        <v>0</v>
      </c>
      <c r="AF2279" s="18">
        <v>0</v>
      </c>
      <c r="AG2279" s="18">
        <v>3312</v>
      </c>
      <c r="AH2279" s="18">
        <v>0</v>
      </c>
      <c r="AI2279" s="18">
        <v>0</v>
      </c>
      <c r="AJ2279" s="18">
        <v>0</v>
      </c>
      <c r="AK2279" s="23">
        <f>SUM(Y2279:AJ2279)</f>
        <v>3312</v>
      </c>
      <c r="AL2279" s="23">
        <f>MAX(Y2279:AJ2279)</f>
        <v>3312</v>
      </c>
      <c r="AM2279">
        <f>COUNTIF(Y2279:AJ2279,"&gt;1")</f>
        <v>1</v>
      </c>
    </row>
    <row r="2280" spans="1:39" ht="15.75" x14ac:dyDescent="0.25">
      <c r="A2280" s="21" t="s">
        <v>3279</v>
      </c>
      <c r="B2280" s="21" t="s">
        <v>1519</v>
      </c>
      <c r="C2280" s="21">
        <v>88605506</v>
      </c>
      <c r="D2280" s="25">
        <v>101268</v>
      </c>
      <c r="E2280" s="21" t="s">
        <v>12</v>
      </c>
      <c r="F2280" s="21" t="s">
        <v>2595</v>
      </c>
      <c r="G2280" s="21" t="s">
        <v>1632</v>
      </c>
      <c r="H2280" s="25" t="s">
        <v>45</v>
      </c>
      <c r="I2280" s="21" t="s">
        <v>27</v>
      </c>
      <c r="J2280" s="21" t="s">
        <v>74</v>
      </c>
      <c r="K2280" s="38">
        <v>46041</v>
      </c>
      <c r="L2280" s="38">
        <v>46239</v>
      </c>
      <c r="M2280" s="39" t="s">
        <v>18</v>
      </c>
      <c r="N2280" s="18">
        <v>0</v>
      </c>
      <c r="O2280" s="18">
        <v>0</v>
      </c>
      <c r="P2280" s="15" t="str">
        <f>IFERROR((O2280-N2280)/N2280,"")</f>
        <v/>
      </c>
      <c r="Q2280" s="19">
        <v>38</v>
      </c>
      <c r="R2280" s="19">
        <v>51</v>
      </c>
      <c r="S2280" s="15">
        <f>IFERROR((R2280-Q2280)/Q2280,"")</f>
        <v>0.34210526315789475</v>
      </c>
      <c r="T2280" s="19">
        <v>12</v>
      </c>
      <c r="U2280" s="15">
        <f>IFERROR(R2280/T2280,"")</f>
        <v>4.25</v>
      </c>
      <c r="V2280" s="19">
        <v>27</v>
      </c>
      <c r="W2280" s="19">
        <v>14</v>
      </c>
      <c r="X2280" s="15">
        <f>IFERROR((W2280-V2280)/V2280,"")</f>
        <v>-0.48148148148148145</v>
      </c>
      <c r="Y2280" s="18">
        <v>7440</v>
      </c>
      <c r="Z2280" s="18">
        <v>0</v>
      </c>
      <c r="AA2280" s="18">
        <v>7440</v>
      </c>
      <c r="AB2280" s="18">
        <v>0</v>
      </c>
      <c r="AC2280" s="18">
        <v>0</v>
      </c>
      <c r="AD2280" s="18">
        <v>1590</v>
      </c>
      <c r="AE2280" s="18">
        <v>0</v>
      </c>
      <c r="AF2280" s="18">
        <v>0</v>
      </c>
      <c r="AG2280" s="18">
        <v>0</v>
      </c>
      <c r="AH2280" s="18">
        <v>0</v>
      </c>
      <c r="AI2280" s="18">
        <v>0</v>
      </c>
      <c r="AJ2280" s="18">
        <v>0</v>
      </c>
      <c r="AK2280" s="23">
        <f>SUM(Y2280:AJ2280)</f>
        <v>16470</v>
      </c>
      <c r="AL2280" s="23">
        <f>MAX(Y2280:AJ2280)</f>
        <v>7440</v>
      </c>
      <c r="AM2280">
        <f>COUNTIF(Y2280:AJ2280,"&gt;1")</f>
        <v>3</v>
      </c>
    </row>
    <row r="2281" spans="1:39" ht="15.75" x14ac:dyDescent="0.25">
      <c r="A2281" s="21"/>
      <c r="B2281" s="21" t="s">
        <v>1520</v>
      </c>
      <c r="C2281" s="21">
        <v>88831888</v>
      </c>
      <c r="D2281" s="25">
        <v>100148</v>
      </c>
      <c r="E2281" s="21" t="s">
        <v>24</v>
      </c>
      <c r="F2281" s="21" t="s">
        <v>98</v>
      </c>
      <c r="G2281" s="21" t="s">
        <v>99</v>
      </c>
      <c r="H2281" s="25" t="s">
        <v>45</v>
      </c>
      <c r="I2281" s="21" t="s">
        <v>41</v>
      </c>
      <c r="J2281" s="21" t="s">
        <v>100</v>
      </c>
      <c r="K2281" s="38">
        <v>46203</v>
      </c>
      <c r="L2281" s="38">
        <v>46232</v>
      </c>
      <c r="M2281" s="39" t="s">
        <v>18</v>
      </c>
      <c r="N2281" s="18">
        <v>3960</v>
      </c>
      <c r="O2281" s="18">
        <v>1980</v>
      </c>
      <c r="P2281" s="15">
        <f>IFERROR((O2281-N2281)/N2281,"")</f>
        <v>-0.5</v>
      </c>
      <c r="Q2281" s="19">
        <v>46</v>
      </c>
      <c r="R2281" s="19">
        <v>45</v>
      </c>
      <c r="S2281" s="15">
        <f>IFERROR((R2281-Q2281)/Q2281,"")</f>
        <v>-2.1739130434782608E-2</v>
      </c>
      <c r="T2281" s="19">
        <v>9</v>
      </c>
      <c r="U2281" s="15">
        <f>IFERROR(R2281/T2281,"")</f>
        <v>5</v>
      </c>
      <c r="V2281" s="19">
        <v>10</v>
      </c>
      <c r="W2281" s="19">
        <v>9</v>
      </c>
      <c r="X2281" s="15">
        <f>IFERROR((W2281-V2281)/V2281,"")</f>
        <v>-0.1</v>
      </c>
      <c r="Y2281" s="18">
        <v>0</v>
      </c>
      <c r="Z2281" s="18">
        <v>1980</v>
      </c>
      <c r="AA2281" s="18">
        <v>0</v>
      </c>
      <c r="AB2281" s="18">
        <v>0</v>
      </c>
      <c r="AC2281" s="18">
        <v>0</v>
      </c>
      <c r="AD2281" s="18">
        <v>0</v>
      </c>
      <c r="AE2281" s="18">
        <v>1980</v>
      </c>
      <c r="AF2281" s="18">
        <v>0</v>
      </c>
      <c r="AG2281" s="18">
        <v>0</v>
      </c>
      <c r="AH2281" s="18">
        <v>0</v>
      </c>
      <c r="AI2281" s="18">
        <v>1980</v>
      </c>
      <c r="AJ2281" s="18">
        <v>0</v>
      </c>
      <c r="AK2281" s="23">
        <f>SUM(Y2281:AJ2281)</f>
        <v>5940</v>
      </c>
      <c r="AL2281" s="23">
        <f>MAX(Y2281:AJ2281)</f>
        <v>1980</v>
      </c>
      <c r="AM2281">
        <f>COUNTIF(Y2281:AJ2281,"&gt;1")</f>
        <v>3</v>
      </c>
    </row>
    <row r="2282" spans="1:39" ht="15.75" x14ac:dyDescent="0.25">
      <c r="A2282" s="21"/>
      <c r="B2282" s="21" t="s">
        <v>1519</v>
      </c>
      <c r="C2282" s="21">
        <v>89096457</v>
      </c>
      <c r="D2282" s="25" t="s">
        <v>2610</v>
      </c>
      <c r="E2282" s="21" t="s">
        <v>1798</v>
      </c>
      <c r="F2282" s="21" t="s">
        <v>2083</v>
      </c>
      <c r="G2282" s="21" t="s">
        <v>259</v>
      </c>
      <c r="H2282" s="25" t="s">
        <v>77</v>
      </c>
      <c r="I2282" s="21" t="s">
        <v>27</v>
      </c>
      <c r="J2282" s="21" t="s">
        <v>74</v>
      </c>
      <c r="K2282" s="38">
        <v>46209</v>
      </c>
      <c r="L2282" s="38">
        <v>46239</v>
      </c>
      <c r="M2282" s="39" t="s">
        <v>18</v>
      </c>
      <c r="N2282" s="18">
        <v>900</v>
      </c>
      <c r="O2282" s="18">
        <v>0</v>
      </c>
      <c r="P2282" s="15">
        <f>IFERROR((O2282-N2282)/N2282,"")</f>
        <v>-1</v>
      </c>
      <c r="Q2282" s="19">
        <v>0</v>
      </c>
      <c r="R2282" s="19">
        <v>126</v>
      </c>
      <c r="S2282" s="15" t="str">
        <f>IFERROR((R2282-Q2282)/Q2282,"")</f>
        <v/>
      </c>
      <c r="T2282" s="19" t="s">
        <v>1610</v>
      </c>
      <c r="U2282" s="15" t="str">
        <f>IFERROR(R2282/T2282,"")</f>
        <v/>
      </c>
      <c r="V2282" s="19">
        <v>9</v>
      </c>
      <c r="W2282" s="19">
        <v>30</v>
      </c>
      <c r="X2282" s="15">
        <f>IFERROR((W2282-V2282)/V2282,"")</f>
        <v>2.3333333333333335</v>
      </c>
      <c r="Y2282" s="18">
        <v>0</v>
      </c>
      <c r="Z2282" s="18">
        <v>0</v>
      </c>
      <c r="AA2282" s="18">
        <v>0</v>
      </c>
      <c r="AB2282" s="18">
        <v>1376</v>
      </c>
      <c r="AC2282" s="18">
        <v>0</v>
      </c>
      <c r="AD2282" s="18">
        <v>0</v>
      </c>
      <c r="AE2282" s="18">
        <v>0</v>
      </c>
      <c r="AF2282" s="18">
        <v>0</v>
      </c>
      <c r="AG2282" s="18">
        <v>0</v>
      </c>
      <c r="AH2282" s="18">
        <v>0</v>
      </c>
      <c r="AI2282" s="18">
        <v>0</v>
      </c>
      <c r="AJ2282" s="18">
        <v>0</v>
      </c>
      <c r="AK2282" s="23">
        <f>SUM(Y2282:AJ2282)</f>
        <v>1376</v>
      </c>
      <c r="AL2282" s="23">
        <f>MAX(Y2282:AJ2282)</f>
        <v>1376</v>
      </c>
      <c r="AM2282">
        <f>COUNTIF(Y2282:AJ2282,"&gt;1")</f>
        <v>1</v>
      </c>
    </row>
    <row r="2283" spans="1:39" ht="15.75" x14ac:dyDescent="0.25">
      <c r="A2283" s="21"/>
      <c r="B2283" s="21" t="s">
        <v>1519</v>
      </c>
      <c r="C2283" s="21">
        <v>89096457</v>
      </c>
      <c r="D2283" s="25" t="s">
        <v>2612</v>
      </c>
      <c r="E2283" s="21" t="s">
        <v>1798</v>
      </c>
      <c r="F2283" s="21" t="s">
        <v>2083</v>
      </c>
      <c r="G2283" s="21" t="s">
        <v>2613</v>
      </c>
      <c r="H2283" s="25" t="s">
        <v>95</v>
      </c>
      <c r="I2283" s="21" t="s">
        <v>27</v>
      </c>
      <c r="J2283" s="21" t="s">
        <v>74</v>
      </c>
      <c r="K2283" s="38">
        <v>46195</v>
      </c>
      <c r="L2283" s="38">
        <v>46238</v>
      </c>
      <c r="M2283" s="39" t="s">
        <v>18</v>
      </c>
      <c r="N2283" s="18">
        <v>450</v>
      </c>
      <c r="O2283" s="18">
        <v>450</v>
      </c>
      <c r="P2283" s="15">
        <f>IFERROR((O2283-N2283)/N2283,"")</f>
        <v>0</v>
      </c>
      <c r="Q2283" s="19">
        <v>0</v>
      </c>
      <c r="R2283" s="19">
        <v>18</v>
      </c>
      <c r="S2283" s="15" t="str">
        <f>IFERROR((R2283-Q2283)/Q2283,"")</f>
        <v/>
      </c>
      <c r="T2283" s="19" t="s">
        <v>1610</v>
      </c>
      <c r="U2283" s="15" t="str">
        <f>IFERROR(R2283/T2283,"")</f>
        <v/>
      </c>
      <c r="V2283" s="19">
        <v>8</v>
      </c>
      <c r="W2283" s="19">
        <v>7</v>
      </c>
      <c r="X2283" s="15">
        <f>IFERROR((W2283-V2283)/V2283,"")</f>
        <v>-0.125</v>
      </c>
      <c r="Y2283" s="18">
        <v>0</v>
      </c>
      <c r="Z2283" s="18">
        <v>0</v>
      </c>
      <c r="AA2283" s="18">
        <v>0</v>
      </c>
      <c r="AB2283" s="18">
        <v>1154</v>
      </c>
      <c r="AC2283" s="18">
        <v>0</v>
      </c>
      <c r="AD2283" s="18">
        <v>0</v>
      </c>
      <c r="AE2283" s="18">
        <v>0</v>
      </c>
      <c r="AF2283" s="18">
        <v>0</v>
      </c>
      <c r="AG2283" s="18">
        <v>0</v>
      </c>
      <c r="AH2283" s="18">
        <v>0</v>
      </c>
      <c r="AI2283" s="18">
        <v>450</v>
      </c>
      <c r="AJ2283" s="18">
        <v>0</v>
      </c>
      <c r="AK2283" s="23">
        <f>SUM(Y2283:AJ2283)</f>
        <v>1604</v>
      </c>
      <c r="AL2283" s="23">
        <f>MAX(Y2283:AJ2283)</f>
        <v>1154</v>
      </c>
      <c r="AM2283">
        <f>COUNTIF(Y2283:AJ2283,"&gt;1")</f>
        <v>2</v>
      </c>
    </row>
    <row r="2284" spans="1:39" ht="15.75" x14ac:dyDescent="0.25">
      <c r="A2284" s="21"/>
      <c r="B2284" s="21" t="s">
        <v>1519</v>
      </c>
      <c r="C2284" s="21">
        <v>89096457</v>
      </c>
      <c r="D2284" s="25" t="s">
        <v>2642</v>
      </c>
      <c r="E2284" s="21" t="s">
        <v>1798</v>
      </c>
      <c r="F2284" s="21" t="s">
        <v>2083</v>
      </c>
      <c r="G2284" s="21" t="s">
        <v>1507</v>
      </c>
      <c r="H2284" s="25" t="s">
        <v>72</v>
      </c>
      <c r="I2284" s="21" t="s">
        <v>27</v>
      </c>
      <c r="J2284" s="21" t="s">
        <v>74</v>
      </c>
      <c r="K2284" s="38">
        <v>46209</v>
      </c>
      <c r="L2284" s="38">
        <v>46237</v>
      </c>
      <c r="M2284" s="39" t="s">
        <v>18</v>
      </c>
      <c r="N2284" s="18">
        <v>900</v>
      </c>
      <c r="O2284" s="18">
        <v>0</v>
      </c>
      <c r="P2284" s="15">
        <f>IFERROR((O2284-N2284)/N2284,"")</f>
        <v>-1</v>
      </c>
      <c r="Q2284" s="19">
        <v>0</v>
      </c>
      <c r="R2284" s="19">
        <v>77</v>
      </c>
      <c r="S2284" s="15" t="str">
        <f>IFERROR((R2284-Q2284)/Q2284,"")</f>
        <v/>
      </c>
      <c r="T2284" s="19" t="s">
        <v>1610</v>
      </c>
      <c r="U2284" s="15" t="str">
        <f>IFERROR(R2284/T2284,"")</f>
        <v/>
      </c>
      <c r="V2284" s="19">
        <v>31</v>
      </c>
      <c r="W2284" s="19">
        <v>20</v>
      </c>
      <c r="X2284" s="15">
        <f>IFERROR((W2284-V2284)/V2284,"")</f>
        <v>-0.35483870967741937</v>
      </c>
      <c r="Y2284" s="18">
        <v>0</v>
      </c>
      <c r="Z2284" s="18">
        <v>0</v>
      </c>
      <c r="AA2284" s="18">
        <v>0</v>
      </c>
      <c r="AB2284" s="18">
        <v>1649</v>
      </c>
      <c r="AC2284" s="18">
        <v>0</v>
      </c>
      <c r="AD2284" s="18">
        <v>0</v>
      </c>
      <c r="AE2284" s="18">
        <v>0</v>
      </c>
      <c r="AF2284" s="18">
        <v>0</v>
      </c>
      <c r="AG2284" s="18">
        <v>0</v>
      </c>
      <c r="AH2284" s="18">
        <v>0</v>
      </c>
      <c r="AI2284" s="18">
        <v>0</v>
      </c>
      <c r="AJ2284" s="18">
        <v>0</v>
      </c>
      <c r="AK2284" s="23">
        <f>SUM(Y2284:AJ2284)</f>
        <v>1649</v>
      </c>
      <c r="AL2284" s="23">
        <f>MAX(Y2284:AJ2284)</f>
        <v>1649</v>
      </c>
      <c r="AM2284">
        <f>COUNTIF(Y2284:AJ2284,"&gt;1")</f>
        <v>1</v>
      </c>
    </row>
    <row r="2285" spans="1:39" ht="15.75" x14ac:dyDescent="0.25">
      <c r="A2285" s="21"/>
      <c r="B2285" s="21" t="s">
        <v>1519</v>
      </c>
      <c r="C2285" s="21">
        <v>89096457</v>
      </c>
      <c r="D2285" s="25">
        <v>102256</v>
      </c>
      <c r="E2285" s="21" t="s">
        <v>1798</v>
      </c>
      <c r="F2285" s="21" t="s">
        <v>2083</v>
      </c>
      <c r="G2285" s="21" t="s">
        <v>2246</v>
      </c>
      <c r="H2285" s="25" t="s">
        <v>201</v>
      </c>
      <c r="I2285" s="21" t="s">
        <v>27</v>
      </c>
      <c r="J2285" s="21" t="s">
        <v>74</v>
      </c>
      <c r="K2285" s="38">
        <v>46209</v>
      </c>
      <c r="L2285" s="38">
        <v>46233</v>
      </c>
      <c r="M2285" s="39" t="s">
        <v>18</v>
      </c>
      <c r="N2285" s="18">
        <v>900</v>
      </c>
      <c r="O2285" s="18">
        <v>0</v>
      </c>
      <c r="P2285" s="15">
        <f>IFERROR((O2285-N2285)/N2285,"")</f>
        <v>-1</v>
      </c>
      <c r="Q2285" s="19">
        <v>0</v>
      </c>
      <c r="R2285" s="19">
        <v>132</v>
      </c>
      <c r="S2285" s="15" t="str">
        <f>IFERROR((R2285-Q2285)/Q2285,"")</f>
        <v/>
      </c>
      <c r="T2285" s="19" t="s">
        <v>1610</v>
      </c>
      <c r="U2285" s="15" t="str">
        <f>IFERROR(R2285/T2285,"")</f>
        <v/>
      </c>
      <c r="V2285" s="19">
        <v>44</v>
      </c>
      <c r="W2285" s="19">
        <v>42</v>
      </c>
      <c r="X2285" s="15">
        <f>IFERROR((W2285-V2285)/V2285,"")</f>
        <v>-4.5454545454545456E-2</v>
      </c>
      <c r="Y2285" s="18">
        <v>0</v>
      </c>
      <c r="Z2285" s="18">
        <v>0</v>
      </c>
      <c r="AA2285" s="18">
        <v>0</v>
      </c>
      <c r="AB2285" s="18">
        <v>1154</v>
      </c>
      <c r="AC2285" s="18">
        <v>0</v>
      </c>
      <c r="AD2285" s="18">
        <v>0</v>
      </c>
      <c r="AE2285" s="18">
        <v>0</v>
      </c>
      <c r="AF2285" s="18">
        <v>0</v>
      </c>
      <c r="AG2285" s="18">
        <v>0</v>
      </c>
      <c r="AH2285" s="18">
        <v>0</v>
      </c>
      <c r="AI2285" s="18">
        <v>0</v>
      </c>
      <c r="AJ2285" s="18">
        <v>0</v>
      </c>
      <c r="AK2285" s="23">
        <f>SUM(Y2285:AJ2285)</f>
        <v>1154</v>
      </c>
      <c r="AL2285" s="23">
        <f>MAX(Y2285:AJ2285)</f>
        <v>1154</v>
      </c>
      <c r="AM2285">
        <f>COUNTIF(Y2285:AJ2285,"&gt;1")</f>
        <v>1</v>
      </c>
    </row>
    <row r="2286" spans="1:39" ht="15.75" x14ac:dyDescent="0.25">
      <c r="A2286" s="21"/>
      <c r="B2286" s="21" t="s">
        <v>1519</v>
      </c>
      <c r="C2286" s="21">
        <v>89096457</v>
      </c>
      <c r="D2286" s="25" t="s">
        <v>2637</v>
      </c>
      <c r="E2286" s="21" t="s">
        <v>1798</v>
      </c>
      <c r="F2286" s="21" t="s">
        <v>2083</v>
      </c>
      <c r="G2286" s="21" t="s">
        <v>821</v>
      </c>
      <c r="H2286" s="25" t="s">
        <v>145</v>
      </c>
      <c r="I2286" s="21" t="s">
        <v>27</v>
      </c>
      <c r="J2286" s="21" t="s">
        <v>185</v>
      </c>
      <c r="K2286" s="38">
        <v>46209</v>
      </c>
      <c r="L2286" s="38">
        <v>46233</v>
      </c>
      <c r="M2286" s="39" t="s">
        <v>18</v>
      </c>
      <c r="N2286" s="18">
        <v>1350</v>
      </c>
      <c r="O2286" s="18">
        <v>0</v>
      </c>
      <c r="P2286" s="15">
        <f>IFERROR((O2286-N2286)/N2286,"")</f>
        <v>-1</v>
      </c>
      <c r="Q2286" s="19">
        <v>0</v>
      </c>
      <c r="R2286" s="19">
        <v>391</v>
      </c>
      <c r="S2286" s="15" t="str">
        <f>IFERROR((R2286-Q2286)/Q2286,"")</f>
        <v/>
      </c>
      <c r="T2286" s="19" t="s">
        <v>1610</v>
      </c>
      <c r="U2286" s="15" t="str">
        <f>IFERROR(R2286/T2286,"")</f>
        <v/>
      </c>
      <c r="V2286" s="19">
        <v>10</v>
      </c>
      <c r="W2286" s="19">
        <v>50</v>
      </c>
      <c r="X2286" s="15">
        <f>IFERROR((W2286-V2286)/V2286,"")</f>
        <v>4</v>
      </c>
      <c r="Y2286" s="18">
        <v>0</v>
      </c>
      <c r="Z2286" s="18">
        <v>0</v>
      </c>
      <c r="AA2286" s="18">
        <v>0</v>
      </c>
      <c r="AB2286" s="18">
        <v>0</v>
      </c>
      <c r="AC2286" s="18">
        <v>841</v>
      </c>
      <c r="AD2286" s="18">
        <v>0</v>
      </c>
      <c r="AE2286" s="18">
        <v>0</v>
      </c>
      <c r="AF2286" s="18">
        <v>0</v>
      </c>
      <c r="AG2286" s="18">
        <v>0</v>
      </c>
      <c r="AH2286" s="18">
        <v>0</v>
      </c>
      <c r="AI2286" s="18">
        <v>0</v>
      </c>
      <c r="AJ2286" s="18">
        <v>0</v>
      </c>
      <c r="AK2286" s="23">
        <f>SUM(Y2286:AJ2286)</f>
        <v>841</v>
      </c>
      <c r="AL2286" s="23">
        <f>MAX(Y2286:AJ2286)</f>
        <v>841</v>
      </c>
      <c r="AM2286">
        <f>COUNTIF(Y2286:AJ2286,"&gt;1")</f>
        <v>1</v>
      </c>
    </row>
    <row r="2287" spans="1:39" ht="15.75" x14ac:dyDescent="0.25">
      <c r="A2287" s="21"/>
      <c r="B2287" s="21" t="s">
        <v>1519</v>
      </c>
      <c r="C2287" s="21">
        <v>89096457</v>
      </c>
      <c r="D2287" s="25" t="s">
        <v>2640</v>
      </c>
      <c r="E2287" s="21" t="s">
        <v>1798</v>
      </c>
      <c r="F2287" s="21" t="s">
        <v>2083</v>
      </c>
      <c r="G2287" s="21" t="s">
        <v>340</v>
      </c>
      <c r="H2287" s="25" t="s">
        <v>72</v>
      </c>
      <c r="I2287" s="21" t="s">
        <v>27</v>
      </c>
      <c r="J2287" s="21" t="s">
        <v>74</v>
      </c>
      <c r="K2287" s="38">
        <v>46188</v>
      </c>
      <c r="L2287" s="38">
        <v>46232</v>
      </c>
      <c r="M2287" s="39" t="s">
        <v>18</v>
      </c>
      <c r="N2287" s="18">
        <v>900</v>
      </c>
      <c r="O2287" s="18">
        <v>0</v>
      </c>
      <c r="P2287" s="15">
        <f>IFERROR((O2287-N2287)/N2287,"")</f>
        <v>-1</v>
      </c>
      <c r="Q2287" s="19">
        <v>0</v>
      </c>
      <c r="R2287" s="19">
        <v>188</v>
      </c>
      <c r="S2287" s="15" t="str">
        <f>IFERROR((R2287-Q2287)/Q2287,"")</f>
        <v/>
      </c>
      <c r="T2287" s="19" t="s">
        <v>1610</v>
      </c>
      <c r="U2287" s="15" t="str">
        <f>IFERROR(R2287/T2287,"")</f>
        <v/>
      </c>
      <c r="V2287" s="19">
        <v>24</v>
      </c>
      <c r="W2287" s="19">
        <v>48</v>
      </c>
      <c r="X2287" s="15">
        <f>IFERROR((W2287-V2287)/V2287,"")</f>
        <v>1</v>
      </c>
      <c r="Y2287" s="18">
        <v>0</v>
      </c>
      <c r="Z2287" s="18">
        <v>0</v>
      </c>
      <c r="AA2287" s="18">
        <v>0</v>
      </c>
      <c r="AB2287" s="18">
        <v>0</v>
      </c>
      <c r="AC2287" s="18">
        <v>1649</v>
      </c>
      <c r="AD2287" s="18">
        <v>0</v>
      </c>
      <c r="AE2287" s="18">
        <v>0</v>
      </c>
      <c r="AF2287" s="18">
        <v>0</v>
      </c>
      <c r="AG2287" s="18">
        <v>0</v>
      </c>
      <c r="AH2287" s="18">
        <v>0</v>
      </c>
      <c r="AI2287" s="18">
        <v>0</v>
      </c>
      <c r="AJ2287" s="18">
        <v>0</v>
      </c>
      <c r="AK2287" s="23">
        <f>SUM(Y2287:AJ2287)</f>
        <v>1649</v>
      </c>
      <c r="AL2287" s="23">
        <f>MAX(Y2287:AJ2287)</f>
        <v>1649</v>
      </c>
      <c r="AM2287">
        <f>COUNTIF(Y2287:AJ2287,"&gt;1")</f>
        <v>1</v>
      </c>
    </row>
    <row r="2288" spans="1:39" ht="15.75" x14ac:dyDescent="0.25">
      <c r="A2288" s="21"/>
      <c r="B2288" s="21" t="s">
        <v>1519</v>
      </c>
      <c r="C2288" s="21">
        <v>89096457</v>
      </c>
      <c r="D2288" s="25" t="s">
        <v>2611</v>
      </c>
      <c r="E2288" s="21" t="s">
        <v>1798</v>
      </c>
      <c r="F2288" s="21" t="s">
        <v>2083</v>
      </c>
      <c r="G2288" s="21" t="s">
        <v>850</v>
      </c>
      <c r="H2288" s="25" t="s">
        <v>95</v>
      </c>
      <c r="I2288" s="21" t="s">
        <v>27</v>
      </c>
      <c r="J2288" s="21" t="s">
        <v>74</v>
      </c>
      <c r="K2288" s="38">
        <v>46209</v>
      </c>
      <c r="L2288" s="38">
        <v>46232</v>
      </c>
      <c r="M2288" s="39" t="s">
        <v>18</v>
      </c>
      <c r="N2288" s="18">
        <v>900</v>
      </c>
      <c r="O2288" s="18">
        <v>0</v>
      </c>
      <c r="P2288" s="15">
        <f>IFERROR((O2288-N2288)/N2288,"")</f>
        <v>-1</v>
      </c>
      <c r="Q2288" s="19">
        <v>0</v>
      </c>
      <c r="R2288" s="19">
        <v>156</v>
      </c>
      <c r="S2288" s="15" t="str">
        <f>IFERROR((R2288-Q2288)/Q2288,"")</f>
        <v/>
      </c>
      <c r="T2288" s="19" t="s">
        <v>1610</v>
      </c>
      <c r="U2288" s="15" t="str">
        <f>IFERROR(R2288/T2288,"")</f>
        <v/>
      </c>
      <c r="V2288" s="19">
        <v>13</v>
      </c>
      <c r="W2288" s="19">
        <v>26</v>
      </c>
      <c r="X2288" s="15">
        <f>IFERROR((W2288-V2288)/V2288,"")</f>
        <v>1</v>
      </c>
      <c r="Y2288" s="18">
        <v>0</v>
      </c>
      <c r="Z2288" s="18">
        <v>0</v>
      </c>
      <c r="AA2288" s="18">
        <v>0</v>
      </c>
      <c r="AB2288" s="18">
        <v>1154</v>
      </c>
      <c r="AC2288" s="18">
        <v>0</v>
      </c>
      <c r="AD2288" s="18">
        <v>0</v>
      </c>
      <c r="AE2288" s="18">
        <v>0</v>
      </c>
      <c r="AF2288" s="18">
        <v>0</v>
      </c>
      <c r="AG2288" s="18">
        <v>0</v>
      </c>
      <c r="AH2288" s="18">
        <v>0</v>
      </c>
      <c r="AI2288" s="18">
        <v>0</v>
      </c>
      <c r="AJ2288" s="18">
        <v>0</v>
      </c>
      <c r="AK2288" s="23">
        <f>SUM(Y2288:AJ2288)</f>
        <v>1154</v>
      </c>
      <c r="AL2288" s="23">
        <f>MAX(Y2288:AJ2288)</f>
        <v>1154</v>
      </c>
      <c r="AM2288">
        <f>COUNTIF(Y2288:AJ2288,"&gt;1")</f>
        <v>1</v>
      </c>
    </row>
    <row r="2289" spans="1:39" ht="15.75" x14ac:dyDescent="0.25">
      <c r="A2289" s="21"/>
      <c r="B2289" s="21" t="s">
        <v>1519</v>
      </c>
      <c r="C2289" s="21">
        <v>89096457</v>
      </c>
      <c r="D2289" s="25" t="s">
        <v>2628</v>
      </c>
      <c r="E2289" s="21" t="s">
        <v>1798</v>
      </c>
      <c r="F2289" s="21" t="s">
        <v>2083</v>
      </c>
      <c r="G2289" s="21" t="s">
        <v>200</v>
      </c>
      <c r="H2289" s="25" t="s">
        <v>201</v>
      </c>
      <c r="I2289" s="21" t="s">
        <v>27</v>
      </c>
      <c r="J2289" s="21" t="s">
        <v>74</v>
      </c>
      <c r="K2289" s="38">
        <v>46209</v>
      </c>
      <c r="L2289" s="38">
        <v>46227</v>
      </c>
      <c r="M2289" s="39" t="s">
        <v>18</v>
      </c>
      <c r="N2289" s="18">
        <v>900</v>
      </c>
      <c r="O2289" s="18">
        <v>0</v>
      </c>
      <c r="P2289" s="15">
        <f>IFERROR((O2289-N2289)/N2289,"")</f>
        <v>-1</v>
      </c>
      <c r="Q2289" s="19">
        <v>0</v>
      </c>
      <c r="R2289" s="19">
        <v>200</v>
      </c>
      <c r="S2289" s="15" t="str">
        <f>IFERROR((R2289-Q2289)/Q2289,"")</f>
        <v/>
      </c>
      <c r="T2289" s="19" t="s">
        <v>1610</v>
      </c>
      <c r="U2289" s="15" t="str">
        <f>IFERROR(R2289/T2289,"")</f>
        <v/>
      </c>
      <c r="V2289" s="19">
        <v>32</v>
      </c>
      <c r="W2289" s="19">
        <v>37</v>
      </c>
      <c r="X2289" s="15">
        <f>IFERROR((W2289-V2289)/V2289,"")</f>
        <v>0.15625</v>
      </c>
      <c r="Y2289" s="18">
        <v>0</v>
      </c>
      <c r="Z2289" s="18">
        <v>0</v>
      </c>
      <c r="AA2289" s="18">
        <v>0</v>
      </c>
      <c r="AB2289" s="18">
        <v>1154</v>
      </c>
      <c r="AC2289" s="18">
        <v>0</v>
      </c>
      <c r="AD2289" s="18">
        <v>0</v>
      </c>
      <c r="AE2289" s="18">
        <v>0</v>
      </c>
      <c r="AF2289" s="18">
        <v>0</v>
      </c>
      <c r="AG2289" s="18">
        <v>0</v>
      </c>
      <c r="AH2289" s="18">
        <v>0</v>
      </c>
      <c r="AI2289" s="18">
        <v>0</v>
      </c>
      <c r="AJ2289" s="18">
        <v>0</v>
      </c>
      <c r="AK2289" s="23">
        <f>SUM(Y2289:AJ2289)</f>
        <v>1154</v>
      </c>
      <c r="AL2289" s="23">
        <f>MAX(Y2289:AJ2289)</f>
        <v>1154</v>
      </c>
      <c r="AM2289">
        <f>COUNTIF(Y2289:AJ2289,"&gt;1")</f>
        <v>1</v>
      </c>
    </row>
    <row r="2290" spans="1:39" ht="15.75" x14ac:dyDescent="0.25">
      <c r="A2290" s="21"/>
      <c r="B2290" s="21" t="s">
        <v>1519</v>
      </c>
      <c r="C2290" s="21">
        <v>89096457</v>
      </c>
      <c r="D2290" s="25" t="s">
        <v>2629</v>
      </c>
      <c r="E2290" s="21" t="s">
        <v>1798</v>
      </c>
      <c r="F2290" s="21" t="s">
        <v>2083</v>
      </c>
      <c r="G2290" s="21" t="s">
        <v>2630</v>
      </c>
      <c r="H2290" s="25" t="s">
        <v>77</v>
      </c>
      <c r="I2290" s="21" t="s">
        <v>27</v>
      </c>
      <c r="J2290" s="21" t="s">
        <v>74</v>
      </c>
      <c r="K2290" s="38">
        <v>45855</v>
      </c>
      <c r="L2290" s="38">
        <v>46226</v>
      </c>
      <c r="M2290" s="39" t="s">
        <v>18</v>
      </c>
      <c r="N2290" s="18">
        <v>900</v>
      </c>
      <c r="O2290" s="18">
        <v>0</v>
      </c>
      <c r="P2290" s="15">
        <f>IFERROR((O2290-N2290)/N2290,"")</f>
        <v>-1</v>
      </c>
      <c r="Q2290" s="19">
        <v>0</v>
      </c>
      <c r="R2290" s="19">
        <v>130</v>
      </c>
      <c r="S2290" s="15" t="str">
        <f>IFERROR((R2290-Q2290)/Q2290,"")</f>
        <v/>
      </c>
      <c r="T2290" s="19" t="s">
        <v>1610</v>
      </c>
      <c r="U2290" s="15" t="str">
        <f>IFERROR(R2290/T2290,"")</f>
        <v/>
      </c>
      <c r="V2290" s="19">
        <v>27</v>
      </c>
      <c r="W2290" s="19">
        <v>26</v>
      </c>
      <c r="X2290" s="15">
        <f>IFERROR((W2290-V2290)/V2290,"")</f>
        <v>-3.7037037037037035E-2</v>
      </c>
      <c r="Y2290" s="18" t="s">
        <v>1610</v>
      </c>
      <c r="Z2290" s="18" t="s">
        <v>1610</v>
      </c>
      <c r="AA2290" s="18" t="s">
        <v>1610</v>
      </c>
      <c r="AB2290" s="18" t="s">
        <v>1610</v>
      </c>
      <c r="AC2290" s="18" t="s">
        <v>1610</v>
      </c>
      <c r="AD2290" s="18" t="s">
        <v>1610</v>
      </c>
      <c r="AE2290" s="18" t="s">
        <v>1610</v>
      </c>
      <c r="AF2290" s="18" t="s">
        <v>1610</v>
      </c>
      <c r="AG2290" s="18" t="s">
        <v>1610</v>
      </c>
      <c r="AH2290" s="18" t="s">
        <v>1610</v>
      </c>
      <c r="AI2290" s="18" t="s">
        <v>1610</v>
      </c>
      <c r="AJ2290" s="18" t="s">
        <v>1610</v>
      </c>
      <c r="AK2290" s="23">
        <f>SUM(Y2290:AJ2290)</f>
        <v>0</v>
      </c>
      <c r="AL2290" s="23">
        <f>MAX(Y2290:AJ2290)</f>
        <v>0</v>
      </c>
      <c r="AM2290">
        <f>COUNTIF(Y2290:AJ2290,"&gt;1")</f>
        <v>0</v>
      </c>
    </row>
    <row r="2291" spans="1:39" ht="15.75" x14ac:dyDescent="0.25">
      <c r="A2291" s="21" t="s">
        <v>2618</v>
      </c>
      <c r="B2291" s="21" t="s">
        <v>1519</v>
      </c>
      <c r="C2291" s="21">
        <v>89096457</v>
      </c>
      <c r="D2291" s="25" t="s">
        <v>2636</v>
      </c>
      <c r="E2291" s="21" t="s">
        <v>1798</v>
      </c>
      <c r="F2291" s="21" t="s">
        <v>2083</v>
      </c>
      <c r="G2291" s="21" t="s">
        <v>2432</v>
      </c>
      <c r="H2291" s="25" t="s">
        <v>145</v>
      </c>
      <c r="I2291" s="21" t="s">
        <v>27</v>
      </c>
      <c r="J2291" s="21" t="s">
        <v>185</v>
      </c>
      <c r="K2291" s="38">
        <v>46209</v>
      </c>
      <c r="L2291" s="38">
        <v>46225</v>
      </c>
      <c r="M2291" s="39" t="s">
        <v>18</v>
      </c>
      <c r="N2291" s="18">
        <v>900</v>
      </c>
      <c r="O2291" s="18">
        <v>0</v>
      </c>
      <c r="P2291" s="15">
        <f>IFERROR((O2291-N2291)/N2291,"")</f>
        <v>-1</v>
      </c>
      <c r="Q2291" s="19">
        <v>0</v>
      </c>
      <c r="R2291" s="19">
        <v>114</v>
      </c>
      <c r="S2291" s="15"/>
      <c r="T2291" s="19" t="s">
        <v>1610</v>
      </c>
      <c r="U2291" s="15"/>
      <c r="V2291" s="19">
        <v>27</v>
      </c>
      <c r="W2291" s="19">
        <v>23</v>
      </c>
      <c r="X2291" s="15">
        <f>IFERROR((W2291-V2291)/V2291,"")</f>
        <v>-0.14814814814814814</v>
      </c>
      <c r="Y2291" s="18">
        <v>0</v>
      </c>
      <c r="Z2291" s="18">
        <v>0</v>
      </c>
      <c r="AA2291" s="18">
        <v>0</v>
      </c>
      <c r="AB2291" s="18">
        <v>841</v>
      </c>
      <c r="AC2291" s="18">
        <v>0</v>
      </c>
      <c r="AD2291" s="18">
        <v>0</v>
      </c>
      <c r="AE2291" s="18">
        <v>0</v>
      </c>
      <c r="AF2291" s="18">
        <v>0</v>
      </c>
      <c r="AG2291" s="18">
        <v>0</v>
      </c>
      <c r="AH2291" s="18">
        <v>0</v>
      </c>
      <c r="AI2291" s="18">
        <v>0</v>
      </c>
      <c r="AJ2291" s="18">
        <v>0</v>
      </c>
      <c r="AK2291" s="23">
        <f>SUM(Y2291:AJ2291)</f>
        <v>841</v>
      </c>
      <c r="AL2291" s="23">
        <f>MAX(Y2291:AJ2291)</f>
        <v>841</v>
      </c>
      <c r="AM2291">
        <f>COUNTIF(Y2291:AJ2291,"&gt;1")</f>
        <v>1</v>
      </c>
    </row>
    <row r="2292" spans="1:39" ht="15.75" x14ac:dyDescent="0.25">
      <c r="A2292" s="21"/>
      <c r="B2292" s="21" t="s">
        <v>1519</v>
      </c>
      <c r="C2292" s="21">
        <v>89096457</v>
      </c>
      <c r="D2292" s="25" t="s">
        <v>2625</v>
      </c>
      <c r="E2292" s="21" t="s">
        <v>1798</v>
      </c>
      <c r="F2292" s="21" t="s">
        <v>2083</v>
      </c>
      <c r="G2292" s="21" t="s">
        <v>218</v>
      </c>
      <c r="H2292" s="25" t="s">
        <v>63</v>
      </c>
      <c r="I2292" s="21" t="s">
        <v>27</v>
      </c>
      <c r="J2292" s="21" t="s">
        <v>185</v>
      </c>
      <c r="K2292" s="38">
        <v>46211</v>
      </c>
      <c r="L2292" s="38">
        <v>46212</v>
      </c>
      <c r="M2292" s="39" t="s">
        <v>18</v>
      </c>
      <c r="N2292" s="18">
        <v>1350</v>
      </c>
      <c r="O2292" s="18">
        <v>0</v>
      </c>
      <c r="P2292" s="15">
        <f>IFERROR((O2292-N2292)/N2292,"")</f>
        <v>-1</v>
      </c>
      <c r="Q2292" s="19">
        <v>0</v>
      </c>
      <c r="R2292" s="19">
        <v>135</v>
      </c>
      <c r="S2292" s="15" t="str">
        <f>IFERROR((R2292-Q2292)/Q2292,"")</f>
        <v/>
      </c>
      <c r="T2292" s="19" t="s">
        <v>1610</v>
      </c>
      <c r="U2292" s="15" t="str">
        <f>IFERROR(R2292/T2292,"")</f>
        <v/>
      </c>
      <c r="V2292" s="19">
        <v>26</v>
      </c>
      <c r="W2292" s="19">
        <v>29</v>
      </c>
      <c r="X2292" s="15">
        <f>IFERROR((W2292-V2292)/V2292,"")</f>
        <v>0.11538461538461539</v>
      </c>
      <c r="Y2292" s="18">
        <v>0</v>
      </c>
      <c r="Z2292" s="18">
        <v>0</v>
      </c>
      <c r="AA2292" s="18">
        <v>0</v>
      </c>
      <c r="AB2292" s="18">
        <v>1649</v>
      </c>
      <c r="AC2292" s="18">
        <v>0</v>
      </c>
      <c r="AD2292" s="18">
        <v>0</v>
      </c>
      <c r="AE2292" s="18">
        <v>0</v>
      </c>
      <c r="AF2292" s="18">
        <v>0</v>
      </c>
      <c r="AG2292" s="18">
        <v>0</v>
      </c>
      <c r="AH2292" s="18">
        <v>0</v>
      </c>
      <c r="AI2292" s="18">
        <v>0</v>
      </c>
      <c r="AJ2292" s="18">
        <v>0</v>
      </c>
      <c r="AK2292" s="23">
        <f>SUM(Y2292:AJ2292)</f>
        <v>1649</v>
      </c>
      <c r="AL2292" s="23">
        <f>MAX(Y2292:AJ2292)</f>
        <v>1649</v>
      </c>
      <c r="AM2292">
        <f>COUNTIF(Y2292:AJ2292,"&gt;1")</f>
        <v>1</v>
      </c>
    </row>
    <row r="2293" spans="1:39" ht="15.75" x14ac:dyDescent="0.25">
      <c r="A2293" s="21"/>
      <c r="B2293" s="21" t="s">
        <v>1519</v>
      </c>
      <c r="C2293" s="21">
        <v>89096457</v>
      </c>
      <c r="D2293" s="25">
        <v>191706</v>
      </c>
      <c r="E2293" s="21" t="s">
        <v>1798</v>
      </c>
      <c r="F2293" s="21" t="s">
        <v>2083</v>
      </c>
      <c r="G2293" s="21" t="s">
        <v>2246</v>
      </c>
      <c r="H2293" s="25" t="s">
        <v>201</v>
      </c>
      <c r="I2293" s="21" t="s">
        <v>27</v>
      </c>
      <c r="J2293" s="21" t="s">
        <v>74</v>
      </c>
      <c r="K2293" s="38">
        <v>45980</v>
      </c>
      <c r="L2293" s="38">
        <v>46149</v>
      </c>
      <c r="M2293" s="39" t="s">
        <v>53</v>
      </c>
      <c r="N2293" s="18">
        <v>1350</v>
      </c>
      <c r="O2293" s="18">
        <v>0</v>
      </c>
      <c r="P2293" s="15">
        <f>IFERROR((O2293-N2293)/N2293,"")</f>
        <v>-1</v>
      </c>
      <c r="Q2293" s="19">
        <v>0</v>
      </c>
      <c r="R2293" s="19">
        <v>77</v>
      </c>
      <c r="S2293" s="15" t="str">
        <f>IFERROR((R2293-Q2293)/Q2293,"")</f>
        <v/>
      </c>
      <c r="T2293" s="19" t="s">
        <v>1610</v>
      </c>
      <c r="U2293" s="15" t="str">
        <f>IFERROR(R2293/T2293,"")</f>
        <v/>
      </c>
      <c r="V2293" s="19">
        <v>11</v>
      </c>
      <c r="W2293" s="19">
        <v>10</v>
      </c>
      <c r="X2293" s="15">
        <f>IFERROR((W2293-V2293)/V2293,"")</f>
        <v>-9.0909090909090912E-2</v>
      </c>
      <c r="Y2293" s="18">
        <v>0</v>
      </c>
      <c r="Z2293" s="18">
        <v>0</v>
      </c>
      <c r="AA2293" s="18">
        <v>0</v>
      </c>
      <c r="AB2293" s="18">
        <v>1154</v>
      </c>
      <c r="AC2293" s="18">
        <v>0</v>
      </c>
      <c r="AD2293" s="18">
        <v>0</v>
      </c>
      <c r="AE2293" s="18">
        <v>0</v>
      </c>
      <c r="AF2293" s="18">
        <v>0</v>
      </c>
      <c r="AG2293" s="18">
        <v>0</v>
      </c>
      <c r="AH2293" s="18">
        <v>0</v>
      </c>
      <c r="AI2293" s="18">
        <v>0</v>
      </c>
      <c r="AJ2293" s="18">
        <v>0</v>
      </c>
      <c r="AK2293" s="23">
        <f>SUM(Y2293:AJ2293)</f>
        <v>1154</v>
      </c>
      <c r="AL2293" s="23">
        <f>MAX(Y2293:AJ2293)</f>
        <v>1154</v>
      </c>
      <c r="AM2293">
        <f>COUNTIF(Y2293:AJ2293,"&gt;1")</f>
        <v>1</v>
      </c>
    </row>
    <row r="2294" spans="1:39" ht="15.75" x14ac:dyDescent="0.25">
      <c r="A2294" s="21"/>
      <c r="B2294" s="21" t="s">
        <v>1519</v>
      </c>
      <c r="C2294" s="21">
        <v>89096457</v>
      </c>
      <c r="D2294" s="25" t="s">
        <v>2608</v>
      </c>
      <c r="E2294" s="21" t="s">
        <v>1798</v>
      </c>
      <c r="F2294" s="21" t="s">
        <v>2083</v>
      </c>
      <c r="G2294" s="21" t="s">
        <v>2609</v>
      </c>
      <c r="H2294" s="25" t="s">
        <v>77</v>
      </c>
      <c r="I2294" s="21" t="s">
        <v>27</v>
      </c>
      <c r="J2294" s="21" t="s">
        <v>74</v>
      </c>
      <c r="K2294" s="38">
        <v>46211</v>
      </c>
      <c r="L2294" s="38">
        <v>46142</v>
      </c>
      <c r="M2294" s="39" t="s">
        <v>18</v>
      </c>
      <c r="N2294" s="18">
        <v>900</v>
      </c>
      <c r="O2294" s="18">
        <v>0</v>
      </c>
      <c r="P2294" s="15">
        <f>IFERROR((O2294-N2294)/N2294,"")</f>
        <v>-1</v>
      </c>
      <c r="Q2294" s="19">
        <v>0</v>
      </c>
      <c r="R2294" s="19">
        <v>2</v>
      </c>
      <c r="S2294" s="15" t="str">
        <f>IFERROR((R2294-Q2294)/Q2294,"")</f>
        <v/>
      </c>
      <c r="T2294" s="19" t="s">
        <v>1610</v>
      </c>
      <c r="U2294" s="15" t="str">
        <f>IFERROR(R2294/T2294,"")</f>
        <v/>
      </c>
      <c r="V2294" s="19">
        <v>22</v>
      </c>
      <c r="W2294" s="19">
        <v>1</v>
      </c>
      <c r="X2294" s="15">
        <f>IFERROR((W2294-V2294)/V2294,"")</f>
        <v>-0.95454545454545459</v>
      </c>
      <c r="Y2294" s="18">
        <v>0</v>
      </c>
      <c r="Z2294" s="18">
        <v>0</v>
      </c>
      <c r="AA2294" s="18">
        <v>0</v>
      </c>
      <c r="AB2294" s="18">
        <v>1376</v>
      </c>
      <c r="AC2294" s="18">
        <v>0</v>
      </c>
      <c r="AD2294" s="18">
        <v>0</v>
      </c>
      <c r="AE2294" s="18">
        <v>0</v>
      </c>
      <c r="AF2294" s="18">
        <v>0</v>
      </c>
      <c r="AG2294" s="18">
        <v>0</v>
      </c>
      <c r="AH2294" s="18">
        <v>0</v>
      </c>
      <c r="AI2294" s="18">
        <v>0</v>
      </c>
      <c r="AJ2294" s="18">
        <v>0</v>
      </c>
      <c r="AK2294" s="23">
        <f>SUM(Y2294:AJ2294)</f>
        <v>1376</v>
      </c>
      <c r="AL2294" s="23">
        <f>MAX(Y2294:AJ2294)</f>
        <v>1376</v>
      </c>
      <c r="AM2294">
        <f>COUNTIF(Y2294:AJ2294,"&gt;1")</f>
        <v>1</v>
      </c>
    </row>
    <row r="2295" spans="1:39" ht="15.75" x14ac:dyDescent="0.25">
      <c r="A2295" s="21"/>
      <c r="B2295" s="21" t="s">
        <v>1519</v>
      </c>
      <c r="C2295" s="21">
        <v>89096457</v>
      </c>
      <c r="D2295" s="25">
        <v>191887</v>
      </c>
      <c r="E2295" s="21" t="s">
        <v>1798</v>
      </c>
      <c r="F2295" s="21" t="s">
        <v>2083</v>
      </c>
      <c r="G2295" s="21" t="s">
        <v>841</v>
      </c>
      <c r="H2295" s="25" t="s">
        <v>77</v>
      </c>
      <c r="I2295" s="21" t="s">
        <v>27</v>
      </c>
      <c r="J2295" s="21" t="s">
        <v>74</v>
      </c>
      <c r="K2295" s="38">
        <v>46209</v>
      </c>
      <c r="L2295" s="38">
        <v>46100</v>
      </c>
      <c r="M2295" s="39" t="s">
        <v>18</v>
      </c>
      <c r="N2295" s="18">
        <v>450</v>
      </c>
      <c r="O2295" s="18">
        <v>0</v>
      </c>
      <c r="P2295" s="15">
        <f>IFERROR((O2295-N2295)/N2295,"")</f>
        <v>-1</v>
      </c>
      <c r="Q2295" s="19">
        <v>0</v>
      </c>
      <c r="R2295" s="19">
        <v>0</v>
      </c>
      <c r="S2295" s="15" t="str">
        <f>IFERROR((R2295-Q2295)/Q2295,"")</f>
        <v/>
      </c>
      <c r="T2295" s="19" t="s">
        <v>1610</v>
      </c>
      <c r="U2295" s="15" t="str">
        <f>IFERROR(R2295/T2295,"")</f>
        <v/>
      </c>
      <c r="V2295" s="19">
        <v>7</v>
      </c>
      <c r="W2295" s="19">
        <v>0</v>
      </c>
      <c r="X2295" s="15">
        <f>IFERROR((W2295-V2295)/V2295,"")</f>
        <v>-1</v>
      </c>
      <c r="Y2295" s="18">
        <v>0</v>
      </c>
      <c r="Z2295" s="18">
        <v>450</v>
      </c>
      <c r="AA2295" s="18">
        <v>0</v>
      </c>
      <c r="AB2295" s="18">
        <v>1154</v>
      </c>
      <c r="AC2295" s="18">
        <v>0</v>
      </c>
      <c r="AD2295" s="18">
        <v>0</v>
      </c>
      <c r="AE2295" s="18">
        <v>0</v>
      </c>
      <c r="AF2295" s="18">
        <v>0</v>
      </c>
      <c r="AG2295" s="18">
        <v>0</v>
      </c>
      <c r="AH2295" s="18">
        <v>0</v>
      </c>
      <c r="AI2295" s="18">
        <v>0</v>
      </c>
      <c r="AJ2295" s="18">
        <v>0</v>
      </c>
      <c r="AK2295" s="23">
        <f>SUM(Y2295:AJ2295)</f>
        <v>1604</v>
      </c>
      <c r="AL2295" s="23">
        <f>MAX(Y2295:AJ2295)</f>
        <v>1154</v>
      </c>
      <c r="AM2295">
        <f>COUNTIF(Y2295:AJ2295,"&gt;1")</f>
        <v>2</v>
      </c>
    </row>
    <row r="2296" spans="1:39" ht="15.75" x14ac:dyDescent="0.25">
      <c r="A2296" s="21"/>
      <c r="B2296" s="21" t="s">
        <v>1519</v>
      </c>
      <c r="C2296" s="21">
        <v>89096457</v>
      </c>
      <c r="D2296" s="25" t="s">
        <v>2082</v>
      </c>
      <c r="E2296" s="21" t="s">
        <v>1798</v>
      </c>
      <c r="F2296" s="21" t="s">
        <v>2083</v>
      </c>
      <c r="G2296" s="21" t="s">
        <v>222</v>
      </c>
      <c r="H2296" s="25" t="s">
        <v>77</v>
      </c>
      <c r="I2296" s="21" t="s">
        <v>27</v>
      </c>
      <c r="J2296" s="21" t="s">
        <v>74</v>
      </c>
      <c r="K2296" s="38">
        <v>46209</v>
      </c>
      <c r="L2296" s="38"/>
      <c r="M2296" s="39" t="s">
        <v>18</v>
      </c>
      <c r="N2296" s="18">
        <v>1800</v>
      </c>
      <c r="O2296" s="18">
        <v>0</v>
      </c>
      <c r="P2296" s="15">
        <f>IFERROR((O2296-N2296)/N2296,"")</f>
        <v>-1</v>
      </c>
      <c r="Q2296" s="19">
        <v>0</v>
      </c>
      <c r="R2296" s="19">
        <v>0</v>
      </c>
      <c r="S2296" s="15" t="str">
        <f>IFERROR((R2296-Q2296)/Q2296,"")</f>
        <v/>
      </c>
      <c r="T2296" s="19" t="s">
        <v>1610</v>
      </c>
      <c r="U2296" s="15" t="str">
        <f>IFERROR(R2296/T2296,"")</f>
        <v/>
      </c>
      <c r="V2296" s="19" t="s">
        <v>1610</v>
      </c>
      <c r="W2296" s="19" t="s">
        <v>1610</v>
      </c>
      <c r="X2296" s="15" t="str">
        <f>IFERROR((W2296-V2296)/V2296,"")</f>
        <v/>
      </c>
      <c r="Y2296" s="18">
        <v>0</v>
      </c>
      <c r="Z2296" s="18">
        <v>0</v>
      </c>
      <c r="AA2296" s="18">
        <v>0</v>
      </c>
      <c r="AB2296" s="18">
        <v>1376</v>
      </c>
      <c r="AC2296" s="18">
        <v>0</v>
      </c>
      <c r="AD2296" s="18">
        <v>0</v>
      </c>
      <c r="AE2296" s="18">
        <v>0</v>
      </c>
      <c r="AF2296" s="18">
        <v>0</v>
      </c>
      <c r="AG2296" s="18">
        <v>0</v>
      </c>
      <c r="AH2296" s="18">
        <v>0</v>
      </c>
      <c r="AI2296" s="18">
        <v>0</v>
      </c>
      <c r="AJ2296" s="18">
        <v>0</v>
      </c>
      <c r="AK2296" s="23">
        <f>SUM(Y2296:AJ2296)</f>
        <v>1376</v>
      </c>
      <c r="AL2296" s="23">
        <f>MAX(Y2296:AJ2296)</f>
        <v>1376</v>
      </c>
      <c r="AM2296">
        <f>COUNTIF(Y2296:AJ2296,"&gt;1")</f>
        <v>1</v>
      </c>
    </row>
    <row r="2297" spans="1:39" ht="15.75" x14ac:dyDescent="0.25">
      <c r="A2297" s="21"/>
      <c r="B2297" s="21" t="s">
        <v>1519</v>
      </c>
      <c r="C2297" s="21">
        <v>89096457</v>
      </c>
      <c r="D2297" s="25" t="s">
        <v>2789</v>
      </c>
      <c r="E2297" s="21" t="s">
        <v>1798</v>
      </c>
      <c r="F2297" s="21" t="s">
        <v>2083</v>
      </c>
      <c r="G2297" s="21" t="s">
        <v>2630</v>
      </c>
      <c r="H2297" s="25" t="s">
        <v>77</v>
      </c>
      <c r="I2297" s="21" t="s">
        <v>27</v>
      </c>
      <c r="J2297" s="21" t="s">
        <v>74</v>
      </c>
      <c r="K2297" s="38">
        <v>46211</v>
      </c>
      <c r="L2297" s="38"/>
      <c r="M2297" s="39" t="s">
        <v>18</v>
      </c>
      <c r="N2297" s="18">
        <v>0</v>
      </c>
      <c r="O2297" s="18">
        <v>0</v>
      </c>
      <c r="P2297" s="15" t="str">
        <f>IFERROR((O2297-N2297)/N2297,"")</f>
        <v/>
      </c>
      <c r="Q2297" s="19">
        <v>0</v>
      </c>
      <c r="R2297" s="19">
        <v>0</v>
      </c>
      <c r="S2297" s="15" t="str">
        <f>IFERROR((R2297-Q2297)/Q2297,"")</f>
        <v/>
      </c>
      <c r="T2297" s="19" t="s">
        <v>1610</v>
      </c>
      <c r="U2297" s="15" t="str">
        <f>IFERROR(R2297/T2297,"")</f>
        <v/>
      </c>
      <c r="V2297" s="19" t="s">
        <v>1610</v>
      </c>
      <c r="W2297" s="19" t="s">
        <v>1610</v>
      </c>
      <c r="X2297" s="15" t="str">
        <f>IFERROR((W2297-V2297)/V2297,"")</f>
        <v/>
      </c>
      <c r="Y2297" s="18">
        <v>0</v>
      </c>
      <c r="Z2297" s="18">
        <v>0</v>
      </c>
      <c r="AA2297" s="18">
        <v>0</v>
      </c>
      <c r="AB2297" s="18">
        <v>1376</v>
      </c>
      <c r="AC2297" s="18">
        <v>0</v>
      </c>
      <c r="AD2297" s="18">
        <v>0</v>
      </c>
      <c r="AE2297" s="18">
        <v>0</v>
      </c>
      <c r="AF2297" s="18">
        <v>0</v>
      </c>
      <c r="AG2297" s="18">
        <v>0</v>
      </c>
      <c r="AH2297" s="18">
        <v>0</v>
      </c>
      <c r="AI2297" s="18">
        <v>0</v>
      </c>
      <c r="AJ2297" s="18">
        <v>0</v>
      </c>
      <c r="AK2297" s="23">
        <f>SUM(Y2297:AJ2297)</f>
        <v>1376</v>
      </c>
      <c r="AL2297" s="23">
        <f>MAX(Y2297:AJ2297)</f>
        <v>1376</v>
      </c>
      <c r="AM2297">
        <f>COUNTIF(Y2297:AJ2297,"&gt;1")</f>
        <v>1</v>
      </c>
    </row>
    <row r="2298" spans="1:39" ht="15.75" x14ac:dyDescent="0.25">
      <c r="A2298" s="21" t="s">
        <v>3194</v>
      </c>
      <c r="B2298" s="21" t="s">
        <v>1519</v>
      </c>
      <c r="C2298" s="21">
        <v>89122972</v>
      </c>
      <c r="D2298" s="25">
        <v>194398</v>
      </c>
      <c r="E2298" s="21" t="s">
        <v>24</v>
      </c>
      <c r="F2298" s="21" t="s">
        <v>364</v>
      </c>
      <c r="G2298" s="21" t="s">
        <v>1646</v>
      </c>
      <c r="H2298" s="25" t="s">
        <v>45</v>
      </c>
      <c r="I2298" s="21" t="s">
        <v>27</v>
      </c>
      <c r="J2298" s="21" t="s">
        <v>74</v>
      </c>
      <c r="K2298" s="38">
        <v>46080</v>
      </c>
      <c r="L2298" s="38">
        <v>46240</v>
      </c>
      <c r="M2298" s="39" t="s">
        <v>18</v>
      </c>
      <c r="N2298" s="18">
        <v>20000</v>
      </c>
      <c r="O2298" s="18">
        <v>0</v>
      </c>
      <c r="P2298" s="15">
        <f>IFERROR((O2298-N2298)/N2298,"")</f>
        <v>-1</v>
      </c>
      <c r="Q2298" s="19">
        <v>155</v>
      </c>
      <c r="R2298" s="19">
        <v>124</v>
      </c>
      <c r="S2298" s="15">
        <f>IFERROR((R2298-Q2298)/Q2298,"")</f>
        <v>-0.2</v>
      </c>
      <c r="T2298" s="19">
        <v>468</v>
      </c>
      <c r="U2298" s="15">
        <f>IFERROR(R2298/T2298,"")</f>
        <v>0.26495726495726496</v>
      </c>
      <c r="V2298" s="19">
        <v>160</v>
      </c>
      <c r="W2298" s="19">
        <v>42</v>
      </c>
      <c r="X2298" s="15">
        <f>IFERROR((W2298-V2298)/V2298,"")</f>
        <v>-0.73750000000000004</v>
      </c>
      <c r="Y2298" s="18">
        <v>12000</v>
      </c>
      <c r="Z2298" s="18">
        <v>0</v>
      </c>
      <c r="AA2298" s="18">
        <v>0</v>
      </c>
      <c r="AB2298" s="18">
        <v>0</v>
      </c>
      <c r="AC2298" s="18">
        <v>0</v>
      </c>
      <c r="AD2298" s="18">
        <v>0</v>
      </c>
      <c r="AE2298" s="18">
        <v>12000</v>
      </c>
      <c r="AF2298" s="18">
        <v>0</v>
      </c>
      <c r="AG2298" s="18">
        <v>0</v>
      </c>
      <c r="AH2298" s="18">
        <v>0</v>
      </c>
      <c r="AI2298" s="18">
        <v>0</v>
      </c>
      <c r="AJ2298" s="18">
        <v>0</v>
      </c>
      <c r="AK2298" s="23">
        <f>SUM(Y2298:AJ2298)</f>
        <v>24000</v>
      </c>
      <c r="AL2298" s="23">
        <f>MAX(Y2298:AJ2298)</f>
        <v>12000</v>
      </c>
      <c r="AM2298">
        <f>COUNTIF(Y2298:AJ2298,"&gt;1")</f>
        <v>2</v>
      </c>
    </row>
    <row r="2299" spans="1:39" ht="15.75" x14ac:dyDescent="0.25">
      <c r="A2299" s="21" t="s">
        <v>3194</v>
      </c>
      <c r="B2299" s="21" t="s">
        <v>1519</v>
      </c>
      <c r="C2299" s="21">
        <v>89122972</v>
      </c>
      <c r="D2299" s="25">
        <v>194396</v>
      </c>
      <c r="E2299" s="21" t="s">
        <v>24</v>
      </c>
      <c r="F2299" s="21" t="s">
        <v>364</v>
      </c>
      <c r="G2299" s="21" t="s">
        <v>944</v>
      </c>
      <c r="H2299" s="25" t="s">
        <v>45</v>
      </c>
      <c r="I2299" s="21" t="s">
        <v>27</v>
      </c>
      <c r="J2299" s="21" t="s">
        <v>74</v>
      </c>
      <c r="K2299" s="38">
        <v>46211</v>
      </c>
      <c r="L2299" s="38">
        <v>46237</v>
      </c>
      <c r="M2299" s="39" t="s">
        <v>18</v>
      </c>
      <c r="N2299" s="18">
        <v>0</v>
      </c>
      <c r="O2299" s="18">
        <v>14068</v>
      </c>
      <c r="P2299" s="15" t="str">
        <f>IFERROR((O2299-N2299)/N2299,"")</f>
        <v/>
      </c>
      <c r="Q2299" s="19">
        <v>266</v>
      </c>
      <c r="R2299" s="19">
        <v>223</v>
      </c>
      <c r="S2299" s="15">
        <f>IFERROR((R2299-Q2299)/Q2299,"")</f>
        <v>-0.16165413533834586</v>
      </c>
      <c r="T2299" s="19">
        <v>474</v>
      </c>
      <c r="U2299" s="15">
        <f>IFERROR(R2299/T2299,"")</f>
        <v>0.47046413502109707</v>
      </c>
      <c r="V2299" s="19">
        <v>159</v>
      </c>
      <c r="W2299" s="19">
        <v>63</v>
      </c>
      <c r="X2299" s="15">
        <f>IFERROR((W2299-V2299)/V2299,"")</f>
        <v>-0.60377358490566035</v>
      </c>
      <c r="Y2299" s="18">
        <v>0</v>
      </c>
      <c r="Z2299" s="18">
        <v>12000</v>
      </c>
      <c r="AA2299" s="18">
        <v>0</v>
      </c>
      <c r="AB2299" s="18">
        <v>0</v>
      </c>
      <c r="AC2299" s="18">
        <v>0</v>
      </c>
      <c r="AD2299" s="18">
        <v>0</v>
      </c>
      <c r="AE2299" s="18">
        <v>8000</v>
      </c>
      <c r="AF2299" s="18">
        <v>0</v>
      </c>
      <c r="AG2299" s="18">
        <v>12000</v>
      </c>
      <c r="AH2299" s="18">
        <v>0</v>
      </c>
      <c r="AI2299" s="18">
        <v>0</v>
      </c>
      <c r="AJ2299" s="18">
        <v>2068</v>
      </c>
      <c r="AK2299" s="23">
        <f>SUM(Y2299:AJ2299)</f>
        <v>34068</v>
      </c>
      <c r="AL2299" s="23">
        <f>MAX(Y2299:AJ2299)</f>
        <v>12000</v>
      </c>
      <c r="AM2299">
        <f>COUNTIF(Y2299:AJ2299,"&gt;1")</f>
        <v>4</v>
      </c>
    </row>
    <row r="2300" spans="1:39" ht="15.75" x14ac:dyDescent="0.25">
      <c r="A2300" s="21" t="s">
        <v>3194</v>
      </c>
      <c r="B2300" s="21" t="s">
        <v>1519</v>
      </c>
      <c r="C2300" s="21">
        <v>89122972</v>
      </c>
      <c r="D2300" s="25">
        <v>101436</v>
      </c>
      <c r="E2300" s="21" t="s">
        <v>24</v>
      </c>
      <c r="F2300" s="21" t="s">
        <v>364</v>
      </c>
      <c r="G2300" s="21" t="s">
        <v>365</v>
      </c>
      <c r="H2300" s="25" t="s">
        <v>45</v>
      </c>
      <c r="I2300" s="21" t="s">
        <v>27</v>
      </c>
      <c r="J2300" s="21" t="s">
        <v>74</v>
      </c>
      <c r="K2300" s="38">
        <v>45351</v>
      </c>
      <c r="L2300" s="38">
        <v>46234</v>
      </c>
      <c r="M2300" s="39" t="s">
        <v>18</v>
      </c>
      <c r="N2300" s="18">
        <v>0</v>
      </c>
      <c r="O2300" s="18">
        <v>0</v>
      </c>
      <c r="P2300" s="15" t="str">
        <f>IFERROR((O2300-N2300)/N2300,"")</f>
        <v/>
      </c>
      <c r="Q2300" s="19">
        <v>362</v>
      </c>
      <c r="R2300" s="19">
        <v>479</v>
      </c>
      <c r="S2300" s="15">
        <f>IFERROR((R2300-Q2300)/Q2300,"")</f>
        <v>0.32320441988950277</v>
      </c>
      <c r="T2300" s="19">
        <v>93</v>
      </c>
      <c r="U2300" s="15">
        <f>IFERROR(R2300/T2300,"")</f>
        <v>5.150537634408602</v>
      </c>
      <c r="V2300" s="19">
        <v>287</v>
      </c>
      <c r="W2300" s="19">
        <v>134</v>
      </c>
      <c r="X2300" s="15">
        <f>IFERROR((W2300-V2300)/V2300,"")</f>
        <v>-0.5331010452961672</v>
      </c>
      <c r="Y2300" s="18" t="s">
        <v>1610</v>
      </c>
      <c r="Z2300" s="18" t="s">
        <v>1610</v>
      </c>
      <c r="AA2300" s="18" t="s">
        <v>1610</v>
      </c>
      <c r="AB2300" s="18" t="s">
        <v>1610</v>
      </c>
      <c r="AC2300" s="18" t="s">
        <v>1610</v>
      </c>
      <c r="AD2300" s="18" t="s">
        <v>1610</v>
      </c>
      <c r="AE2300" s="18" t="s">
        <v>1610</v>
      </c>
      <c r="AF2300" s="18" t="s">
        <v>1610</v>
      </c>
      <c r="AG2300" s="18" t="s">
        <v>1610</v>
      </c>
      <c r="AH2300" s="18" t="s">
        <v>1610</v>
      </c>
      <c r="AI2300" s="18" t="s">
        <v>1610</v>
      </c>
      <c r="AJ2300" s="18" t="s">
        <v>1610</v>
      </c>
      <c r="AK2300" s="23">
        <f>SUM(Y2300:AJ2300)</f>
        <v>0</v>
      </c>
      <c r="AL2300" s="23">
        <f>MAX(Y2300:AJ2300)</f>
        <v>0</v>
      </c>
      <c r="AM2300">
        <f>COUNTIF(Y2300:AJ2300,"&gt;1")</f>
        <v>0</v>
      </c>
    </row>
    <row r="2301" spans="1:39" ht="15.75" x14ac:dyDescent="0.25">
      <c r="A2301" s="21"/>
      <c r="B2301" s="21"/>
      <c r="C2301" s="21">
        <v>89122972</v>
      </c>
      <c r="D2301" s="25">
        <v>191582</v>
      </c>
      <c r="E2301" s="21" t="s">
        <v>24</v>
      </c>
      <c r="F2301" s="21" t="s">
        <v>364</v>
      </c>
      <c r="G2301" s="21" t="s">
        <v>634</v>
      </c>
      <c r="H2301" s="25" t="s">
        <v>45</v>
      </c>
      <c r="I2301" s="21" t="s">
        <v>27</v>
      </c>
      <c r="J2301" s="21" t="s">
        <v>74</v>
      </c>
      <c r="K2301" s="38">
        <v>45475</v>
      </c>
      <c r="L2301" s="38">
        <v>46233</v>
      </c>
      <c r="M2301" s="39" t="s">
        <v>18</v>
      </c>
      <c r="N2301" s="18">
        <v>0</v>
      </c>
      <c r="O2301" s="18">
        <v>0</v>
      </c>
      <c r="P2301" s="15" t="str">
        <f>IFERROR((O2301-N2301)/N2301,"")</f>
        <v/>
      </c>
      <c r="Q2301" s="19">
        <v>49</v>
      </c>
      <c r="R2301" s="19">
        <v>77</v>
      </c>
      <c r="S2301" s="15">
        <f>IFERROR((R2301-Q2301)/Q2301,"")</f>
        <v>0.5714285714285714</v>
      </c>
      <c r="T2301" s="19">
        <v>373</v>
      </c>
      <c r="U2301" s="15">
        <f>IFERROR(R2301/T2301,"")</f>
        <v>0.2064343163538874</v>
      </c>
      <c r="V2301" s="19">
        <v>70</v>
      </c>
      <c r="W2301" s="19">
        <v>38</v>
      </c>
      <c r="X2301" s="15">
        <f>IFERROR((W2301-V2301)/V2301,"")</f>
        <v>-0.45714285714285713</v>
      </c>
      <c r="Y2301" s="18" t="s">
        <v>1610</v>
      </c>
      <c r="Z2301" s="18" t="s">
        <v>1610</v>
      </c>
      <c r="AA2301" s="18" t="s">
        <v>1610</v>
      </c>
      <c r="AB2301" s="18" t="s">
        <v>1610</v>
      </c>
      <c r="AC2301" s="18" t="s">
        <v>1610</v>
      </c>
      <c r="AD2301" s="18" t="s">
        <v>1610</v>
      </c>
      <c r="AE2301" s="18" t="s">
        <v>1610</v>
      </c>
      <c r="AF2301" s="18" t="s">
        <v>1610</v>
      </c>
      <c r="AG2301" s="18" t="s">
        <v>1610</v>
      </c>
      <c r="AH2301" s="18" t="s">
        <v>1610</v>
      </c>
      <c r="AI2301" s="18" t="s">
        <v>1610</v>
      </c>
      <c r="AJ2301" s="18" t="s">
        <v>1610</v>
      </c>
      <c r="AK2301" s="23">
        <f>SUM(Y2301:AJ2301)</f>
        <v>0</v>
      </c>
      <c r="AL2301" s="23">
        <f>MAX(Y2301:AJ2301)</f>
        <v>0</v>
      </c>
      <c r="AM2301">
        <f>COUNTIF(Y2301:AJ2301,"&gt;1")</f>
        <v>0</v>
      </c>
    </row>
    <row r="2302" spans="1:39" ht="15.75" x14ac:dyDescent="0.25">
      <c r="A2302" s="21" t="s">
        <v>3194</v>
      </c>
      <c r="B2302" s="21" t="s">
        <v>1519</v>
      </c>
      <c r="C2302" s="21">
        <v>89122972</v>
      </c>
      <c r="D2302" s="25">
        <v>191236</v>
      </c>
      <c r="E2302" s="21" t="s">
        <v>24</v>
      </c>
      <c r="F2302" s="21" t="s">
        <v>364</v>
      </c>
      <c r="G2302" s="21" t="s">
        <v>597</v>
      </c>
      <c r="H2302" s="25" t="s">
        <v>45</v>
      </c>
      <c r="I2302" s="21" t="s">
        <v>27</v>
      </c>
      <c r="J2302" s="21" t="s">
        <v>74</v>
      </c>
      <c r="K2302" s="38">
        <v>46062</v>
      </c>
      <c r="L2302" s="38">
        <v>46232</v>
      </c>
      <c r="M2302" s="39" t="s">
        <v>18</v>
      </c>
      <c r="N2302" s="18">
        <v>8000</v>
      </c>
      <c r="O2302" s="18">
        <v>0</v>
      </c>
      <c r="P2302" s="15">
        <f>IFERROR((O2302-N2302)/N2302,"")</f>
        <v>-1</v>
      </c>
      <c r="Q2302" s="19">
        <v>213</v>
      </c>
      <c r="R2302" s="19">
        <v>128</v>
      </c>
      <c r="S2302" s="15">
        <f>IFERROR((R2302-Q2302)/Q2302,"")</f>
        <v>-0.39906103286384975</v>
      </c>
      <c r="T2302" s="19">
        <v>641</v>
      </c>
      <c r="U2302" s="15">
        <f>IFERROR(R2302/T2302,"")</f>
        <v>0.19968798751950079</v>
      </c>
      <c r="V2302" s="19">
        <v>90</v>
      </c>
      <c r="W2302" s="19">
        <v>36</v>
      </c>
      <c r="X2302" s="15">
        <f>IFERROR((W2302-V2302)/V2302,"")</f>
        <v>-0.6</v>
      </c>
      <c r="Y2302" s="18">
        <v>5200</v>
      </c>
      <c r="Z2302" s="18">
        <v>0</v>
      </c>
      <c r="AA2302" s="18">
        <v>0</v>
      </c>
      <c r="AB2302" s="18">
        <v>0</v>
      </c>
      <c r="AC2302" s="18">
        <v>0</v>
      </c>
      <c r="AD2302" s="18">
        <v>0</v>
      </c>
      <c r="AE2302" s="18">
        <v>20000</v>
      </c>
      <c r="AF2302" s="18">
        <v>0</v>
      </c>
      <c r="AG2302" s="18">
        <v>0</v>
      </c>
      <c r="AH2302" s="18">
        <v>0</v>
      </c>
      <c r="AI2302" s="18">
        <v>0</v>
      </c>
      <c r="AJ2302" s="18">
        <v>0</v>
      </c>
      <c r="AK2302" s="23">
        <f>SUM(Y2302:AJ2302)</f>
        <v>25200</v>
      </c>
      <c r="AL2302" s="23">
        <f>MAX(Y2302:AJ2302)</f>
        <v>20000</v>
      </c>
      <c r="AM2302">
        <f>COUNTIF(Y2302:AJ2302,"&gt;1")</f>
        <v>2</v>
      </c>
    </row>
    <row r="2303" spans="1:39" ht="15.75" x14ac:dyDescent="0.25">
      <c r="A2303" s="21"/>
      <c r="B2303" s="21"/>
      <c r="C2303" s="21">
        <v>89122972</v>
      </c>
      <c r="D2303" s="25">
        <v>102240</v>
      </c>
      <c r="E2303" s="21" t="s">
        <v>24</v>
      </c>
      <c r="F2303" s="21" t="s">
        <v>364</v>
      </c>
      <c r="G2303" s="21" t="s">
        <v>459</v>
      </c>
      <c r="H2303" s="25" t="s">
        <v>45</v>
      </c>
      <c r="I2303" s="21" t="s">
        <v>27</v>
      </c>
      <c r="J2303" s="21" t="s">
        <v>74</v>
      </c>
      <c r="K2303" s="38">
        <v>46225</v>
      </c>
      <c r="L2303" s="38">
        <v>46231</v>
      </c>
      <c r="M2303" s="39" t="s">
        <v>18</v>
      </c>
      <c r="N2303" s="18">
        <v>36800</v>
      </c>
      <c r="O2303" s="18">
        <v>35755</v>
      </c>
      <c r="P2303" s="15">
        <f>IFERROR((O2303-N2303)/N2303,"")</f>
        <v>-2.8396739130434782E-2</v>
      </c>
      <c r="Q2303" s="19">
        <v>262</v>
      </c>
      <c r="R2303" s="19">
        <v>128</v>
      </c>
      <c r="S2303" s="15">
        <f>IFERROR((R2303-Q2303)/Q2303,"")</f>
        <v>-0.51145038167938928</v>
      </c>
      <c r="T2303" s="19">
        <v>46</v>
      </c>
      <c r="U2303" s="15">
        <f>IFERROR(R2303/T2303,"")</f>
        <v>2.7826086956521738</v>
      </c>
      <c r="V2303" s="19">
        <v>181</v>
      </c>
      <c r="W2303" s="19">
        <v>57</v>
      </c>
      <c r="X2303" s="15">
        <f>IFERROR((W2303-V2303)/V2303,"")</f>
        <v>-0.68508287292817682</v>
      </c>
      <c r="Y2303" s="18">
        <v>0</v>
      </c>
      <c r="Z2303" s="18">
        <v>0</v>
      </c>
      <c r="AA2303" s="18">
        <v>8000</v>
      </c>
      <c r="AB2303" s="18">
        <v>0</v>
      </c>
      <c r="AC2303" s="18">
        <v>0</v>
      </c>
      <c r="AD2303" s="18">
        <v>0</v>
      </c>
      <c r="AE2303" s="18">
        <v>32000</v>
      </c>
      <c r="AF2303" s="18">
        <v>0</v>
      </c>
      <c r="AG2303" s="18">
        <v>0</v>
      </c>
      <c r="AH2303" s="18">
        <v>0</v>
      </c>
      <c r="AI2303" s="18">
        <v>0</v>
      </c>
      <c r="AJ2303" s="18">
        <v>35755</v>
      </c>
      <c r="AK2303" s="23">
        <f>SUM(Y2303:AJ2303)</f>
        <v>75755</v>
      </c>
      <c r="AL2303" s="23">
        <f>MAX(Y2303:AJ2303)</f>
        <v>35755</v>
      </c>
      <c r="AM2303">
        <f>COUNTIF(Y2303:AJ2303,"&gt;1")</f>
        <v>3</v>
      </c>
    </row>
    <row r="2304" spans="1:39" ht="15.75" x14ac:dyDescent="0.25">
      <c r="A2304" s="21" t="s">
        <v>3194</v>
      </c>
      <c r="B2304" s="21" t="s">
        <v>1519</v>
      </c>
      <c r="C2304" s="21">
        <v>89122972</v>
      </c>
      <c r="D2304" s="25">
        <v>194395</v>
      </c>
      <c r="E2304" s="21" t="s">
        <v>24</v>
      </c>
      <c r="F2304" s="21" t="s">
        <v>364</v>
      </c>
      <c r="G2304" s="21" t="s">
        <v>1611</v>
      </c>
      <c r="H2304" s="25" t="s">
        <v>45</v>
      </c>
      <c r="I2304" s="21" t="s">
        <v>27</v>
      </c>
      <c r="J2304" s="21" t="s">
        <v>74</v>
      </c>
      <c r="K2304" s="38">
        <v>46072</v>
      </c>
      <c r="L2304" s="38">
        <v>46230</v>
      </c>
      <c r="M2304" s="39" t="s">
        <v>18</v>
      </c>
      <c r="N2304" s="18">
        <v>0</v>
      </c>
      <c r="O2304" s="18">
        <v>0</v>
      </c>
      <c r="P2304" s="15" t="str">
        <f>IFERROR((O2304-N2304)/N2304,"")</f>
        <v/>
      </c>
      <c r="Q2304" s="19">
        <v>67</v>
      </c>
      <c r="R2304" s="19">
        <v>53</v>
      </c>
      <c r="S2304" s="15">
        <f>IFERROR((R2304-Q2304)/Q2304,"")</f>
        <v>-0.20895522388059701</v>
      </c>
      <c r="T2304" s="19">
        <v>206</v>
      </c>
      <c r="U2304" s="15">
        <f>IFERROR(R2304/T2304,"")</f>
        <v>0.25728155339805825</v>
      </c>
      <c r="V2304" s="19">
        <v>29</v>
      </c>
      <c r="W2304" s="19">
        <v>14</v>
      </c>
      <c r="X2304" s="15">
        <f>IFERROR((W2304-V2304)/V2304,"")</f>
        <v>-0.51724137931034486</v>
      </c>
      <c r="Y2304" s="18">
        <v>0</v>
      </c>
      <c r="Z2304" s="18">
        <v>0</v>
      </c>
      <c r="AA2304" s="18">
        <v>0</v>
      </c>
      <c r="AB2304" s="18">
        <v>0</v>
      </c>
      <c r="AC2304" s="18">
        <v>0</v>
      </c>
      <c r="AD2304" s="18">
        <v>0</v>
      </c>
      <c r="AE2304" s="18">
        <v>8000</v>
      </c>
      <c r="AF2304" s="18">
        <v>0</v>
      </c>
      <c r="AG2304" s="18">
        <v>0</v>
      </c>
      <c r="AH2304" s="18">
        <v>0</v>
      </c>
      <c r="AI2304" s="18">
        <v>0</v>
      </c>
      <c r="AJ2304" s="18">
        <v>0</v>
      </c>
      <c r="AK2304" s="23">
        <f>SUM(Y2304:AJ2304)</f>
        <v>8000</v>
      </c>
      <c r="AL2304" s="23">
        <f>MAX(Y2304:AJ2304)</f>
        <v>8000</v>
      </c>
      <c r="AM2304">
        <f>COUNTIF(Y2304:AJ2304,"&gt;1")</f>
        <v>1</v>
      </c>
    </row>
    <row r="2305" spans="1:39" ht="15.75" x14ac:dyDescent="0.25">
      <c r="A2305" s="21" t="s">
        <v>3194</v>
      </c>
      <c r="B2305" s="21" t="s">
        <v>1520</v>
      </c>
      <c r="C2305" s="21">
        <v>89122972</v>
      </c>
      <c r="D2305" s="25">
        <v>500438</v>
      </c>
      <c r="E2305" s="21" t="s">
        <v>24</v>
      </c>
      <c r="F2305" s="21" t="s">
        <v>364</v>
      </c>
      <c r="G2305" s="21" t="s">
        <v>1055</v>
      </c>
      <c r="H2305" s="25" t="s">
        <v>45</v>
      </c>
      <c r="I2305" s="21" t="s">
        <v>27</v>
      </c>
      <c r="J2305" s="21" t="s">
        <v>74</v>
      </c>
      <c r="K2305" s="38">
        <v>46178</v>
      </c>
      <c r="L2305" s="38">
        <v>46227</v>
      </c>
      <c r="M2305" s="39" t="s">
        <v>18</v>
      </c>
      <c r="N2305" s="18">
        <v>0</v>
      </c>
      <c r="O2305" s="18">
        <v>18000</v>
      </c>
      <c r="P2305" s="15" t="str">
        <f>IFERROR((O2305-N2305)/N2305,"")</f>
        <v/>
      </c>
      <c r="Q2305" s="19">
        <v>312</v>
      </c>
      <c r="R2305" s="19">
        <v>259</v>
      </c>
      <c r="S2305" s="15">
        <f>IFERROR((R2305-Q2305)/Q2305,"")</f>
        <v>-0.16987179487179488</v>
      </c>
      <c r="T2305" s="19">
        <v>707</v>
      </c>
      <c r="U2305" s="15">
        <f>IFERROR(R2305/T2305,"")</f>
        <v>0.36633663366336633</v>
      </c>
      <c r="V2305" s="19">
        <v>185</v>
      </c>
      <c r="W2305" s="19">
        <v>80</v>
      </c>
      <c r="X2305" s="15">
        <f>IFERROR((W2305-V2305)/V2305,"")</f>
        <v>-0.56756756756756754</v>
      </c>
      <c r="Y2305" s="18">
        <v>0</v>
      </c>
      <c r="Z2305" s="18">
        <v>28000</v>
      </c>
      <c r="AA2305" s="18">
        <v>0</v>
      </c>
      <c r="AB2305" s="18">
        <v>0</v>
      </c>
      <c r="AC2305" s="18">
        <v>0</v>
      </c>
      <c r="AD2305" s="18">
        <v>0</v>
      </c>
      <c r="AE2305" s="18">
        <v>8000</v>
      </c>
      <c r="AF2305" s="18">
        <v>0</v>
      </c>
      <c r="AG2305" s="18">
        <v>0</v>
      </c>
      <c r="AH2305" s="18">
        <v>10000</v>
      </c>
      <c r="AI2305" s="18">
        <v>8000</v>
      </c>
      <c r="AJ2305" s="18">
        <v>0</v>
      </c>
      <c r="AK2305" s="23">
        <f>SUM(Y2305:AJ2305)</f>
        <v>54000</v>
      </c>
      <c r="AL2305" s="23">
        <f>MAX(Y2305:AJ2305)</f>
        <v>28000</v>
      </c>
      <c r="AM2305">
        <f>COUNTIF(Y2305:AJ2305,"&gt;1")</f>
        <v>4</v>
      </c>
    </row>
    <row r="2306" spans="1:39" ht="15.75" x14ac:dyDescent="0.25">
      <c r="A2306" s="21" t="s">
        <v>3194</v>
      </c>
      <c r="B2306" s="21" t="s">
        <v>1519</v>
      </c>
      <c r="C2306" s="21">
        <v>89122972</v>
      </c>
      <c r="D2306" s="25">
        <v>191258</v>
      </c>
      <c r="E2306" s="21" t="s">
        <v>24</v>
      </c>
      <c r="F2306" s="21" t="s">
        <v>364</v>
      </c>
      <c r="G2306" s="21" t="s">
        <v>601</v>
      </c>
      <c r="H2306" s="25" t="s">
        <v>45</v>
      </c>
      <c r="I2306" s="21" t="s">
        <v>27</v>
      </c>
      <c r="J2306" s="21" t="s">
        <v>74</v>
      </c>
      <c r="K2306" s="38">
        <v>45881</v>
      </c>
      <c r="L2306" s="38">
        <v>46220</v>
      </c>
      <c r="M2306" s="39" t="s">
        <v>18</v>
      </c>
      <c r="N2306" s="18">
        <v>0</v>
      </c>
      <c r="O2306" s="18">
        <v>0</v>
      </c>
      <c r="P2306" s="15" t="str">
        <f>IFERROR((O2306-N2306)/N2306,"")</f>
        <v/>
      </c>
      <c r="Q2306" s="19">
        <v>92</v>
      </c>
      <c r="R2306" s="19">
        <v>31</v>
      </c>
      <c r="S2306" s="15">
        <f>IFERROR((R2306-Q2306)/Q2306,"")</f>
        <v>-0.66304347826086951</v>
      </c>
      <c r="T2306" s="19">
        <v>376</v>
      </c>
      <c r="U2306" s="15">
        <f>IFERROR(R2306/T2306,"")</f>
        <v>8.2446808510638292E-2</v>
      </c>
      <c r="V2306" s="19">
        <v>63</v>
      </c>
      <c r="W2306" s="19">
        <v>9</v>
      </c>
      <c r="X2306" s="15">
        <f>IFERROR((W2306-V2306)/V2306,"")</f>
        <v>-0.8571428571428571</v>
      </c>
      <c r="Y2306" s="18">
        <v>20000</v>
      </c>
      <c r="Z2306" s="18">
        <v>0</v>
      </c>
      <c r="AA2306" s="18">
        <v>0</v>
      </c>
      <c r="AB2306" s="18">
        <v>0</v>
      </c>
      <c r="AC2306" s="18">
        <v>0</v>
      </c>
      <c r="AD2306" s="18">
        <v>0</v>
      </c>
      <c r="AE2306" s="18">
        <v>0</v>
      </c>
      <c r="AF2306" s="18">
        <v>0</v>
      </c>
      <c r="AG2306" s="18">
        <v>0</v>
      </c>
      <c r="AH2306" s="18">
        <v>0</v>
      </c>
      <c r="AI2306" s="18">
        <v>0</v>
      </c>
      <c r="AJ2306" s="18">
        <v>0</v>
      </c>
      <c r="AK2306" s="23">
        <f>SUM(Y2306:AJ2306)</f>
        <v>20000</v>
      </c>
      <c r="AL2306" s="23">
        <f>MAX(Y2306:AJ2306)</f>
        <v>20000</v>
      </c>
      <c r="AM2306">
        <f>COUNTIF(Y2306:AJ2306,"&gt;1")</f>
        <v>1</v>
      </c>
    </row>
    <row r="2307" spans="1:39" ht="15.75" x14ac:dyDescent="0.25">
      <c r="A2307" s="21"/>
      <c r="B2307" s="21"/>
      <c r="C2307" s="21">
        <v>89122972</v>
      </c>
      <c r="D2307" s="25">
        <v>191257</v>
      </c>
      <c r="E2307" s="21" t="s">
        <v>24</v>
      </c>
      <c r="F2307" s="21" t="s">
        <v>364</v>
      </c>
      <c r="G2307" s="21" t="s">
        <v>592</v>
      </c>
      <c r="H2307" s="25" t="s">
        <v>45</v>
      </c>
      <c r="I2307" s="21" t="s">
        <v>27</v>
      </c>
      <c r="J2307" s="21" t="s">
        <v>74</v>
      </c>
      <c r="K2307" s="38">
        <v>46086</v>
      </c>
      <c r="L2307" s="38">
        <v>46210</v>
      </c>
      <c r="M2307" s="39" t="s">
        <v>18</v>
      </c>
      <c r="N2307" s="18">
        <v>0</v>
      </c>
      <c r="O2307" s="18">
        <v>0</v>
      </c>
      <c r="P2307" s="15" t="str">
        <f>IFERROR((O2307-N2307)/N2307,"")</f>
        <v/>
      </c>
      <c r="Q2307" s="19">
        <v>86</v>
      </c>
      <c r="R2307" s="19">
        <v>47</v>
      </c>
      <c r="S2307" s="15">
        <f>IFERROR((R2307-Q2307)/Q2307,"")</f>
        <v>-0.45348837209302323</v>
      </c>
      <c r="T2307" s="19">
        <v>206</v>
      </c>
      <c r="U2307" s="15">
        <f>IFERROR(R2307/T2307,"")</f>
        <v>0.22815533980582525</v>
      </c>
      <c r="V2307" s="19">
        <v>63</v>
      </c>
      <c r="W2307" s="19">
        <v>11</v>
      </c>
      <c r="X2307" s="15">
        <f>IFERROR((W2307-V2307)/V2307,"")</f>
        <v>-0.82539682539682535</v>
      </c>
      <c r="Y2307" s="18">
        <v>0</v>
      </c>
      <c r="Z2307" s="18">
        <v>0</v>
      </c>
      <c r="AA2307" s="18">
        <v>0</v>
      </c>
      <c r="AB2307" s="18">
        <v>0</v>
      </c>
      <c r="AC2307" s="18">
        <v>0</v>
      </c>
      <c r="AD2307" s="18">
        <v>0</v>
      </c>
      <c r="AE2307" s="18">
        <v>0</v>
      </c>
      <c r="AF2307" s="18">
        <v>12000</v>
      </c>
      <c r="AG2307" s="18">
        <v>0</v>
      </c>
      <c r="AH2307" s="18">
        <v>0</v>
      </c>
      <c r="AI2307" s="18">
        <v>0</v>
      </c>
      <c r="AJ2307" s="18">
        <v>0</v>
      </c>
      <c r="AK2307" s="23">
        <f>SUM(Y2307:AJ2307)</f>
        <v>12000</v>
      </c>
      <c r="AL2307" s="23">
        <f>MAX(Y2307:AJ2307)</f>
        <v>12000</v>
      </c>
      <c r="AM2307">
        <f>COUNTIF(Y2307:AJ2307,"&gt;1")</f>
        <v>1</v>
      </c>
    </row>
    <row r="2308" spans="1:39" ht="15.75" x14ac:dyDescent="0.25">
      <c r="A2308" s="21" t="s">
        <v>3194</v>
      </c>
      <c r="B2308" s="21" t="s">
        <v>1520</v>
      </c>
      <c r="C2308" s="21">
        <v>89122972</v>
      </c>
      <c r="D2308" s="25">
        <v>194394</v>
      </c>
      <c r="E2308" s="21" t="s">
        <v>24</v>
      </c>
      <c r="F2308" s="21" t="s">
        <v>364</v>
      </c>
      <c r="G2308" s="21" t="s">
        <v>270</v>
      </c>
      <c r="H2308" s="25" t="s">
        <v>45</v>
      </c>
      <c r="I2308" s="21" t="s">
        <v>27</v>
      </c>
      <c r="J2308" s="21" t="s">
        <v>74</v>
      </c>
      <c r="K2308" s="38">
        <v>45740</v>
      </c>
      <c r="L2308" s="38">
        <v>46204</v>
      </c>
      <c r="M2308" s="39" t="s">
        <v>18</v>
      </c>
      <c r="N2308" s="18">
        <v>0</v>
      </c>
      <c r="O2308" s="18">
        <v>0</v>
      </c>
      <c r="P2308" s="15" t="str">
        <f>IFERROR((O2308-N2308)/N2308,"")</f>
        <v/>
      </c>
      <c r="Q2308" s="19">
        <v>168</v>
      </c>
      <c r="R2308" s="19">
        <v>124</v>
      </c>
      <c r="S2308" s="15">
        <f>IFERROR((R2308-Q2308)/Q2308,"")</f>
        <v>-0.26190476190476192</v>
      </c>
      <c r="T2308" s="19">
        <v>254</v>
      </c>
      <c r="U2308" s="15">
        <f>IFERROR(R2308/T2308,"")</f>
        <v>0.48818897637795278</v>
      </c>
      <c r="V2308" s="19">
        <v>114</v>
      </c>
      <c r="W2308" s="19">
        <v>30</v>
      </c>
      <c r="X2308" s="15">
        <f>IFERROR((W2308-V2308)/V2308,"")</f>
        <v>-0.73684210526315785</v>
      </c>
      <c r="Y2308" s="18" t="s">
        <v>1610</v>
      </c>
      <c r="Z2308" s="18" t="s">
        <v>1610</v>
      </c>
      <c r="AA2308" s="18" t="s">
        <v>1610</v>
      </c>
      <c r="AB2308" s="18" t="s">
        <v>1610</v>
      </c>
      <c r="AC2308" s="18" t="s">
        <v>1610</v>
      </c>
      <c r="AD2308" s="18" t="s">
        <v>1610</v>
      </c>
      <c r="AE2308" s="18" t="s">
        <v>1610</v>
      </c>
      <c r="AF2308" s="18" t="s">
        <v>1610</v>
      </c>
      <c r="AG2308" s="18" t="s">
        <v>1610</v>
      </c>
      <c r="AH2308" s="18" t="s">
        <v>1610</v>
      </c>
      <c r="AI2308" s="18" t="s">
        <v>1610</v>
      </c>
      <c r="AJ2308" s="18" t="s">
        <v>1610</v>
      </c>
      <c r="AK2308" s="23">
        <f>SUM(Y2308:AJ2308)</f>
        <v>0</v>
      </c>
      <c r="AL2308" s="23">
        <f>MAX(Y2308:AJ2308)</f>
        <v>0</v>
      </c>
      <c r="AM2308">
        <f>COUNTIF(Y2308:AJ2308,"&gt;1")</f>
        <v>0</v>
      </c>
    </row>
    <row r="2309" spans="1:39" ht="15.75" x14ac:dyDescent="0.25">
      <c r="A2309" s="21" t="s">
        <v>3194</v>
      </c>
      <c r="B2309" s="21" t="s">
        <v>1520</v>
      </c>
      <c r="C2309" s="21">
        <v>89122972</v>
      </c>
      <c r="D2309" s="25" t="s">
        <v>2376</v>
      </c>
      <c r="E2309" s="21" t="s">
        <v>24</v>
      </c>
      <c r="F2309" s="21" t="s">
        <v>364</v>
      </c>
      <c r="G2309" s="21" t="s">
        <v>485</v>
      </c>
      <c r="H2309" s="25" t="s">
        <v>45</v>
      </c>
      <c r="I2309" s="21" t="s">
        <v>27</v>
      </c>
      <c r="J2309" s="21" t="s">
        <v>74</v>
      </c>
      <c r="K2309" s="38">
        <v>46197</v>
      </c>
      <c r="L2309" s="38"/>
      <c r="M2309" s="39" t="s">
        <v>18</v>
      </c>
      <c r="N2309" s="18">
        <v>0</v>
      </c>
      <c r="O2309" s="18">
        <v>10000</v>
      </c>
      <c r="P2309" s="15" t="str">
        <f>IFERROR((O2309-N2309)/N2309,"")</f>
        <v/>
      </c>
      <c r="Q2309" s="19">
        <v>0</v>
      </c>
      <c r="R2309" s="19">
        <v>0</v>
      </c>
      <c r="S2309" s="15" t="str">
        <f>IFERROR((R2309-Q2309)/Q2309,"")</f>
        <v/>
      </c>
      <c r="T2309" s="19" t="s">
        <v>1610</v>
      </c>
      <c r="U2309" s="15" t="str">
        <f>IFERROR(R2309/T2309,"")</f>
        <v/>
      </c>
      <c r="V2309" s="19" t="s">
        <v>1610</v>
      </c>
      <c r="W2309" s="19" t="s">
        <v>1610</v>
      </c>
      <c r="X2309" s="15" t="str">
        <f>IFERROR((W2309-V2309)/V2309,"")</f>
        <v/>
      </c>
      <c r="Y2309" s="18">
        <v>0</v>
      </c>
      <c r="Z2309" s="18">
        <v>0</v>
      </c>
      <c r="AA2309" s="18">
        <v>0</v>
      </c>
      <c r="AB2309" s="18">
        <v>0</v>
      </c>
      <c r="AC2309" s="18">
        <v>0</v>
      </c>
      <c r="AD2309" s="18">
        <v>0</v>
      </c>
      <c r="AE2309" s="18">
        <v>0</v>
      </c>
      <c r="AF2309" s="18">
        <v>0</v>
      </c>
      <c r="AG2309" s="18">
        <v>0</v>
      </c>
      <c r="AH2309" s="18">
        <v>0</v>
      </c>
      <c r="AI2309" s="18">
        <v>10000</v>
      </c>
      <c r="AJ2309" s="18">
        <v>0</v>
      </c>
      <c r="AK2309" s="23">
        <f>SUM(Y2309:AJ2309)</f>
        <v>10000</v>
      </c>
      <c r="AL2309" s="23">
        <f>MAX(Y2309:AJ2309)</f>
        <v>10000</v>
      </c>
      <c r="AM2309">
        <f>COUNTIF(Y2309:AJ2309,"&gt;1")</f>
        <v>1</v>
      </c>
    </row>
    <row r="2310" spans="1:39" ht="15.75" x14ac:dyDescent="0.25">
      <c r="A2310" s="21" t="s">
        <v>2618</v>
      </c>
      <c r="B2310" s="21" t="s">
        <v>1519</v>
      </c>
      <c r="C2310" s="21">
        <v>89637490</v>
      </c>
      <c r="D2310" s="25">
        <v>191350</v>
      </c>
      <c r="E2310" s="21" t="s">
        <v>1180</v>
      </c>
      <c r="F2310" s="21" t="s">
        <v>557</v>
      </c>
      <c r="G2310" s="21" t="s">
        <v>581</v>
      </c>
      <c r="H2310" s="25" t="s">
        <v>84</v>
      </c>
      <c r="I2310" s="21" t="s">
        <v>107</v>
      </c>
      <c r="J2310" s="21" t="s">
        <v>262</v>
      </c>
      <c r="K2310" s="38">
        <v>46150</v>
      </c>
      <c r="L2310" s="38">
        <v>46217</v>
      </c>
      <c r="M2310" s="39" t="s">
        <v>18</v>
      </c>
      <c r="N2310" s="18">
        <v>321.85000000000002</v>
      </c>
      <c r="O2310" s="18">
        <v>1051</v>
      </c>
      <c r="P2310" s="15">
        <f>IFERROR((O2310-N2310)/N2310,"")</f>
        <v>2.2654963492310078</v>
      </c>
      <c r="Q2310" s="19">
        <v>0</v>
      </c>
      <c r="R2310" s="19">
        <v>5</v>
      </c>
      <c r="S2310" s="15" t="str">
        <f>IFERROR((R2310-Q2310)/Q2310,"")</f>
        <v/>
      </c>
      <c r="T2310" s="19">
        <v>151</v>
      </c>
      <c r="U2310" s="15">
        <f>IFERROR(R2310/T2310,"")</f>
        <v>3.3112582781456956E-2</v>
      </c>
      <c r="V2310" s="19">
        <v>4</v>
      </c>
      <c r="W2310" s="19">
        <v>5</v>
      </c>
      <c r="X2310" s="15">
        <f>IFERROR((W2310-V2310)/V2310,"")</f>
        <v>0.25</v>
      </c>
      <c r="Y2310" s="18">
        <v>0</v>
      </c>
      <c r="Z2310" s="18">
        <v>0</v>
      </c>
      <c r="AA2310" s="18">
        <v>0</v>
      </c>
      <c r="AB2310" s="18">
        <v>3791</v>
      </c>
      <c r="AC2310" s="18">
        <v>0</v>
      </c>
      <c r="AD2310" s="18">
        <v>0</v>
      </c>
      <c r="AE2310" s="18">
        <v>0</v>
      </c>
      <c r="AF2310" s="18">
        <v>0</v>
      </c>
      <c r="AG2310" s="18">
        <v>0</v>
      </c>
      <c r="AH2310" s="18">
        <v>1051</v>
      </c>
      <c r="AI2310" s="18">
        <v>0</v>
      </c>
      <c r="AJ2310" s="18">
        <v>0</v>
      </c>
      <c r="AK2310" s="23">
        <f>SUM(Y2310:AJ2310)</f>
        <v>4842</v>
      </c>
      <c r="AL2310" s="23">
        <f>MAX(Y2310:AJ2310)</f>
        <v>3791</v>
      </c>
      <c r="AM2310">
        <f>COUNTIF(Y2310:AJ2310,"&gt;1")</f>
        <v>2</v>
      </c>
    </row>
    <row r="2311" spans="1:39" ht="15.75" x14ac:dyDescent="0.25">
      <c r="A2311" s="21"/>
      <c r="B2311" s="21" t="s">
        <v>1520</v>
      </c>
      <c r="C2311" s="21">
        <v>89637490</v>
      </c>
      <c r="D2311" s="25">
        <v>190474</v>
      </c>
      <c r="E2311" s="21" t="s">
        <v>1180</v>
      </c>
      <c r="F2311" s="21" t="s">
        <v>557</v>
      </c>
      <c r="G2311" s="21" t="s">
        <v>558</v>
      </c>
      <c r="H2311" s="25" t="s">
        <v>121</v>
      </c>
      <c r="I2311" s="21" t="s">
        <v>300</v>
      </c>
      <c r="J2311" s="21" t="s">
        <v>300</v>
      </c>
      <c r="K2311" s="38">
        <v>45848</v>
      </c>
      <c r="L2311" s="38">
        <v>45819</v>
      </c>
      <c r="M2311" s="39" t="s">
        <v>53</v>
      </c>
      <c r="N2311" s="18">
        <v>2320</v>
      </c>
      <c r="O2311" s="18">
        <v>0</v>
      </c>
      <c r="P2311" s="15">
        <f>IFERROR((O2311-N2311)/N2311,"")</f>
        <v>-1</v>
      </c>
      <c r="Q2311" s="19">
        <v>5</v>
      </c>
      <c r="R2311" s="19">
        <v>0</v>
      </c>
      <c r="S2311" s="15">
        <f>IFERROR((R2311-Q2311)/Q2311,"")</f>
        <v>-1</v>
      </c>
      <c r="T2311" s="19">
        <v>334</v>
      </c>
      <c r="U2311" s="15">
        <f>IFERROR(R2311/T2311,"")</f>
        <v>0</v>
      </c>
      <c r="V2311" s="19">
        <v>5</v>
      </c>
      <c r="W2311" s="19">
        <v>0</v>
      </c>
      <c r="X2311" s="15">
        <f>IFERROR((W2311-V2311)/V2311,"")</f>
        <v>-1</v>
      </c>
      <c r="Y2311" s="18" t="s">
        <v>1610</v>
      </c>
      <c r="Z2311" s="18" t="s">
        <v>1610</v>
      </c>
      <c r="AA2311" s="18" t="s">
        <v>1610</v>
      </c>
      <c r="AB2311" s="18" t="s">
        <v>1610</v>
      </c>
      <c r="AC2311" s="18" t="s">
        <v>1610</v>
      </c>
      <c r="AD2311" s="18" t="s">
        <v>1610</v>
      </c>
      <c r="AE2311" s="18" t="s">
        <v>1610</v>
      </c>
      <c r="AF2311" s="18" t="s">
        <v>1610</v>
      </c>
      <c r="AG2311" s="18" t="s">
        <v>1610</v>
      </c>
      <c r="AH2311" s="18" t="s">
        <v>1610</v>
      </c>
      <c r="AI2311" s="18" t="s">
        <v>1610</v>
      </c>
      <c r="AJ2311" s="18" t="s">
        <v>1610</v>
      </c>
      <c r="AK2311" s="23">
        <f>SUM(Y2311:AJ2311)</f>
        <v>0</v>
      </c>
      <c r="AL2311" s="23">
        <f>MAX(Y2311:AJ2311)</f>
        <v>0</v>
      </c>
      <c r="AM2311">
        <f>COUNTIF(Y2311:AJ2311,"&gt;1")</f>
        <v>0</v>
      </c>
    </row>
    <row r="2312" spans="1:39" ht="15.75" x14ac:dyDescent="0.25">
      <c r="A2312" s="21" t="s">
        <v>2618</v>
      </c>
      <c r="B2312" s="21" t="s">
        <v>1520</v>
      </c>
      <c r="C2312" s="21">
        <v>89637490</v>
      </c>
      <c r="D2312" s="25">
        <v>502580</v>
      </c>
      <c r="E2312" s="21" t="s">
        <v>33</v>
      </c>
      <c r="F2312" s="21" t="s">
        <v>557</v>
      </c>
      <c r="G2312" s="21" t="s">
        <v>816</v>
      </c>
      <c r="H2312" s="25" t="s">
        <v>121</v>
      </c>
      <c r="I2312" s="21" t="s">
        <v>300</v>
      </c>
      <c r="J2312" s="21" t="s">
        <v>300</v>
      </c>
      <c r="K2312" s="38">
        <v>46223</v>
      </c>
      <c r="L2312" s="38">
        <v>46238</v>
      </c>
      <c r="M2312" s="39" t="s">
        <v>18</v>
      </c>
      <c r="N2312" s="18">
        <v>1153.6099999999999</v>
      </c>
      <c r="O2312" s="18">
        <v>44405</v>
      </c>
      <c r="P2312" s="15">
        <f>IFERROR((O2312-N2312)/N2312,"")</f>
        <v>37.49221140593442</v>
      </c>
      <c r="Q2312" s="19">
        <v>9</v>
      </c>
      <c r="R2312" s="19">
        <v>39</v>
      </c>
      <c r="S2312" s="15">
        <f>IFERROR((R2312-Q2312)/Q2312,"")</f>
        <v>3.3333333333333335</v>
      </c>
      <c r="T2312" s="19">
        <v>33</v>
      </c>
      <c r="U2312" s="15">
        <f>IFERROR(R2312/T2312,"")</f>
        <v>1.1818181818181819</v>
      </c>
      <c r="V2312" s="19">
        <v>13</v>
      </c>
      <c r="W2312" s="19">
        <v>8</v>
      </c>
      <c r="X2312" s="15">
        <f>IFERROR((W2312-V2312)/V2312,"")</f>
        <v>-0.38461538461538464</v>
      </c>
      <c r="Y2312" s="18">
        <v>0</v>
      </c>
      <c r="Z2312" s="18">
        <v>47808</v>
      </c>
      <c r="AA2312" s="18">
        <v>0</v>
      </c>
      <c r="AB2312" s="18">
        <v>9216</v>
      </c>
      <c r="AC2312" s="18">
        <v>2304</v>
      </c>
      <c r="AD2312" s="18">
        <v>0</v>
      </c>
      <c r="AE2312" s="18">
        <v>0</v>
      </c>
      <c r="AF2312" s="18">
        <v>0</v>
      </c>
      <c r="AG2312" s="18">
        <v>14400</v>
      </c>
      <c r="AH2312" s="18">
        <v>0</v>
      </c>
      <c r="AI2312" s="18">
        <v>0</v>
      </c>
      <c r="AJ2312" s="18">
        <v>30005</v>
      </c>
      <c r="AK2312" s="23">
        <f>SUM(Y2312:AJ2312)</f>
        <v>103733</v>
      </c>
      <c r="AL2312" s="23">
        <f>MAX(Y2312:AJ2312)</f>
        <v>47808</v>
      </c>
      <c r="AM2312">
        <f>COUNTIF(Y2312:AJ2312,"&gt;1")</f>
        <v>5</v>
      </c>
    </row>
    <row r="2313" spans="1:39" ht="15.75" x14ac:dyDescent="0.25">
      <c r="A2313" s="21" t="s">
        <v>3217</v>
      </c>
      <c r="B2313" s="21" t="s">
        <v>1519</v>
      </c>
      <c r="C2313" s="21">
        <v>89674782</v>
      </c>
      <c r="D2313" s="25">
        <v>100613</v>
      </c>
      <c r="E2313" s="21" t="s">
        <v>1642</v>
      </c>
      <c r="F2313" s="21" t="s">
        <v>61</v>
      </c>
      <c r="G2313" s="21" t="s">
        <v>235</v>
      </c>
      <c r="H2313" s="25" t="s">
        <v>20</v>
      </c>
      <c r="I2313" s="21" t="s">
        <v>27</v>
      </c>
      <c r="J2313" s="21" t="s">
        <v>28</v>
      </c>
      <c r="K2313" s="38">
        <v>43521</v>
      </c>
      <c r="L2313" s="38">
        <v>46238</v>
      </c>
      <c r="M2313" s="39" t="s">
        <v>18</v>
      </c>
      <c r="N2313" s="18">
        <v>0</v>
      </c>
      <c r="O2313" s="18">
        <v>0</v>
      </c>
      <c r="P2313" s="15" t="str">
        <f>IFERROR((O2313-N2313)/N2313,"")</f>
        <v/>
      </c>
      <c r="Q2313" s="19">
        <v>130</v>
      </c>
      <c r="R2313" s="19">
        <v>45</v>
      </c>
      <c r="S2313" s="15">
        <f>IFERROR((R2313-Q2313)/Q2313,"")</f>
        <v>-0.65384615384615385</v>
      </c>
      <c r="T2313" s="19">
        <v>121</v>
      </c>
      <c r="U2313" s="15">
        <f>IFERROR(R2313/T2313,"")</f>
        <v>0.37190082644628097</v>
      </c>
      <c r="V2313" s="19">
        <v>20</v>
      </c>
      <c r="W2313" s="19">
        <v>8</v>
      </c>
      <c r="X2313" s="15">
        <f>IFERROR((W2313-V2313)/V2313,"")</f>
        <v>-0.6</v>
      </c>
      <c r="Y2313" s="18" t="s">
        <v>1610</v>
      </c>
      <c r="Z2313" s="18" t="s">
        <v>1610</v>
      </c>
      <c r="AA2313" s="18" t="s">
        <v>1610</v>
      </c>
      <c r="AB2313" s="18" t="s">
        <v>1610</v>
      </c>
      <c r="AC2313" s="18" t="s">
        <v>1610</v>
      </c>
      <c r="AD2313" s="18" t="s">
        <v>1610</v>
      </c>
      <c r="AE2313" s="18" t="s">
        <v>1610</v>
      </c>
      <c r="AF2313" s="18" t="s">
        <v>1610</v>
      </c>
      <c r="AG2313" s="18" t="s">
        <v>1610</v>
      </c>
      <c r="AH2313" s="18" t="s">
        <v>1610</v>
      </c>
      <c r="AI2313" s="18" t="s">
        <v>1610</v>
      </c>
      <c r="AJ2313" s="18" t="s">
        <v>1610</v>
      </c>
      <c r="AK2313" s="23">
        <f>SUM(Y2313:AJ2313)</f>
        <v>0</v>
      </c>
      <c r="AL2313" s="23">
        <f>MAX(Y2313:AJ2313)</f>
        <v>0</v>
      </c>
      <c r="AM2313">
        <f>COUNTIF(Y2313:AJ2313,"&gt;1")</f>
        <v>0</v>
      </c>
    </row>
    <row r="2314" spans="1:39" ht="15.75" x14ac:dyDescent="0.25">
      <c r="A2314" s="21" t="s">
        <v>3194</v>
      </c>
      <c r="B2314" s="21" t="s">
        <v>1519</v>
      </c>
      <c r="C2314" s="21">
        <v>89674782</v>
      </c>
      <c r="D2314" s="25">
        <v>100094</v>
      </c>
      <c r="E2314" s="21" t="s">
        <v>1642</v>
      </c>
      <c r="F2314" s="21" t="s">
        <v>61</v>
      </c>
      <c r="G2314" s="21" t="s">
        <v>73</v>
      </c>
      <c r="H2314" s="25" t="s">
        <v>45</v>
      </c>
      <c r="I2314" s="21" t="s">
        <v>27</v>
      </c>
      <c r="J2314" s="21" t="s">
        <v>74</v>
      </c>
      <c r="K2314" s="38">
        <v>46185</v>
      </c>
      <c r="L2314" s="38">
        <v>46230</v>
      </c>
      <c r="M2314" s="39" t="s">
        <v>18</v>
      </c>
      <c r="N2314" s="18">
        <v>23354</v>
      </c>
      <c r="O2314" s="18">
        <v>29762</v>
      </c>
      <c r="P2314" s="15">
        <f>IFERROR((O2314-N2314)/N2314,"")</f>
        <v>0.27438554423225142</v>
      </c>
      <c r="Q2314" s="19">
        <v>93</v>
      </c>
      <c r="R2314" s="19">
        <v>189</v>
      </c>
      <c r="S2314" s="15">
        <f>IFERROR((R2314-Q2314)/Q2314,"")</f>
        <v>1.032258064516129</v>
      </c>
      <c r="T2314" s="19">
        <v>469</v>
      </c>
      <c r="U2314" s="15">
        <f>IFERROR(R2314/T2314,"")</f>
        <v>0.40298507462686567</v>
      </c>
      <c r="V2314" s="19">
        <v>41</v>
      </c>
      <c r="W2314" s="19">
        <v>26</v>
      </c>
      <c r="X2314" s="15">
        <f>IFERROR((W2314-V2314)/V2314,"")</f>
        <v>-0.36585365853658536</v>
      </c>
      <c r="Y2314" s="18">
        <v>0</v>
      </c>
      <c r="Z2314" s="18">
        <v>9000</v>
      </c>
      <c r="AA2314" s="18">
        <v>0</v>
      </c>
      <c r="AB2314" s="18">
        <v>0</v>
      </c>
      <c r="AC2314" s="18">
        <v>0</v>
      </c>
      <c r="AD2314" s="18">
        <v>0</v>
      </c>
      <c r="AE2314" s="18">
        <v>0</v>
      </c>
      <c r="AF2314" s="18">
        <v>0</v>
      </c>
      <c r="AG2314" s="18">
        <v>0</v>
      </c>
      <c r="AH2314" s="18">
        <v>25105</v>
      </c>
      <c r="AI2314" s="18">
        <v>4656</v>
      </c>
      <c r="AJ2314" s="18">
        <v>0</v>
      </c>
      <c r="AK2314" s="23">
        <f>SUM(Y2314:AJ2314)</f>
        <v>38761</v>
      </c>
      <c r="AL2314" s="23">
        <f>MAX(Y2314:AJ2314)</f>
        <v>25105</v>
      </c>
      <c r="AM2314">
        <f>COUNTIF(Y2314:AJ2314,"&gt;1")</f>
        <v>3</v>
      </c>
    </row>
    <row r="2315" spans="1:39" ht="15.75" x14ac:dyDescent="0.25">
      <c r="A2315" s="21" t="s">
        <v>3217</v>
      </c>
      <c r="B2315" s="21" t="s">
        <v>1519</v>
      </c>
      <c r="C2315" s="21">
        <v>89674782</v>
      </c>
      <c r="D2315" s="25">
        <v>101665</v>
      </c>
      <c r="E2315" s="21" t="s">
        <v>1642</v>
      </c>
      <c r="F2315" s="21" t="s">
        <v>61</v>
      </c>
      <c r="G2315" s="21" t="s">
        <v>235</v>
      </c>
      <c r="H2315" s="25" t="s">
        <v>20</v>
      </c>
      <c r="I2315" s="21" t="s">
        <v>16</v>
      </c>
      <c r="J2315" s="21" t="s">
        <v>17</v>
      </c>
      <c r="K2315" s="38">
        <v>45838</v>
      </c>
      <c r="L2315" s="38">
        <v>46225</v>
      </c>
      <c r="M2315" s="39" t="s">
        <v>18</v>
      </c>
      <c r="N2315" s="18">
        <v>34791</v>
      </c>
      <c r="O2315" s="18">
        <v>0</v>
      </c>
      <c r="P2315" s="15">
        <f>IFERROR((O2315-N2315)/N2315,"")</f>
        <v>-1</v>
      </c>
      <c r="Q2315" s="19">
        <v>0</v>
      </c>
      <c r="R2315" s="19">
        <v>2</v>
      </c>
      <c r="S2315" s="15" t="str">
        <f>IFERROR((R2315-Q2315)/Q2315,"")</f>
        <v/>
      </c>
      <c r="T2315" s="19">
        <v>53</v>
      </c>
      <c r="U2315" s="15">
        <f>IFERROR(R2315/T2315,"")</f>
        <v>3.7735849056603772E-2</v>
      </c>
      <c r="V2315" s="19">
        <v>3</v>
      </c>
      <c r="W2315" s="19">
        <v>2</v>
      </c>
      <c r="X2315" s="15">
        <f>IFERROR((W2315-V2315)/V2315,"")</f>
        <v>-0.33333333333333331</v>
      </c>
      <c r="Y2315" s="18" t="s">
        <v>1610</v>
      </c>
      <c r="Z2315" s="18" t="s">
        <v>1610</v>
      </c>
      <c r="AA2315" s="18" t="s">
        <v>1610</v>
      </c>
      <c r="AB2315" s="18" t="s">
        <v>1610</v>
      </c>
      <c r="AC2315" s="18" t="s">
        <v>1610</v>
      </c>
      <c r="AD2315" s="18" t="s">
        <v>1610</v>
      </c>
      <c r="AE2315" s="18" t="s">
        <v>1610</v>
      </c>
      <c r="AF2315" s="18" t="s">
        <v>1610</v>
      </c>
      <c r="AG2315" s="18" t="s">
        <v>1610</v>
      </c>
      <c r="AH2315" s="18" t="s">
        <v>1610</v>
      </c>
      <c r="AI2315" s="18" t="s">
        <v>1610</v>
      </c>
      <c r="AJ2315" s="18" t="s">
        <v>1610</v>
      </c>
      <c r="AK2315" s="23">
        <f>SUM(Y2315:AJ2315)</f>
        <v>0</v>
      </c>
      <c r="AL2315" s="23">
        <f>MAX(Y2315:AJ2315)</f>
        <v>0</v>
      </c>
      <c r="AM2315">
        <f>COUNTIF(Y2315:AJ2315,"&gt;1")</f>
        <v>0</v>
      </c>
    </row>
    <row r="2316" spans="1:39" ht="15.75" x14ac:dyDescent="0.25">
      <c r="A2316" s="21" t="s">
        <v>3194</v>
      </c>
      <c r="B2316" s="21" t="s">
        <v>1520</v>
      </c>
      <c r="C2316" s="21">
        <v>89674782</v>
      </c>
      <c r="D2316" s="25" t="s">
        <v>2843</v>
      </c>
      <c r="E2316" s="21" t="s">
        <v>1642</v>
      </c>
      <c r="F2316" s="21" t="s">
        <v>61</v>
      </c>
      <c r="G2316" s="21" t="s">
        <v>235</v>
      </c>
      <c r="H2316" s="25" t="s">
        <v>20</v>
      </c>
      <c r="I2316" s="21" t="s">
        <v>27</v>
      </c>
      <c r="J2316" s="21" t="s">
        <v>210</v>
      </c>
      <c r="K2316" s="38">
        <v>45946</v>
      </c>
      <c r="L2316" s="38">
        <v>46217</v>
      </c>
      <c r="M2316" s="39" t="s">
        <v>18</v>
      </c>
      <c r="N2316" s="18">
        <v>0</v>
      </c>
      <c r="O2316" s="18">
        <v>0</v>
      </c>
      <c r="P2316" s="15" t="str">
        <f>IFERROR((O2316-N2316)/N2316,"")</f>
        <v/>
      </c>
      <c r="Q2316" s="19">
        <v>0</v>
      </c>
      <c r="R2316" s="19">
        <v>45</v>
      </c>
      <c r="S2316" s="15" t="str">
        <f>IFERROR((R2316-Q2316)/Q2316,"")</f>
        <v/>
      </c>
      <c r="T2316" s="19" t="s">
        <v>1610</v>
      </c>
      <c r="U2316" s="15" t="str">
        <f>IFERROR(R2316/T2316,"")</f>
        <v/>
      </c>
      <c r="V2316" s="19">
        <v>6</v>
      </c>
      <c r="W2316" s="19">
        <v>5</v>
      </c>
      <c r="X2316" s="15">
        <f>IFERROR((W2316-V2316)/V2316,"")</f>
        <v>-0.16666666666666666</v>
      </c>
      <c r="Y2316" s="18">
        <v>0</v>
      </c>
      <c r="Z2316" s="18">
        <v>0</v>
      </c>
      <c r="AA2316" s="18">
        <v>14511</v>
      </c>
      <c r="AB2316" s="18">
        <v>0</v>
      </c>
      <c r="AC2316" s="18">
        <v>0</v>
      </c>
      <c r="AD2316" s="18">
        <v>0</v>
      </c>
      <c r="AE2316" s="18">
        <v>0</v>
      </c>
      <c r="AF2316" s="18">
        <v>0</v>
      </c>
      <c r="AG2316" s="18">
        <v>0</v>
      </c>
      <c r="AH2316" s="18">
        <v>0</v>
      </c>
      <c r="AI2316" s="18">
        <v>0</v>
      </c>
      <c r="AJ2316" s="18">
        <v>0</v>
      </c>
      <c r="AK2316" s="23">
        <f>SUM(Y2316:AJ2316)</f>
        <v>14511</v>
      </c>
      <c r="AL2316" s="23">
        <f>MAX(Y2316:AJ2316)</f>
        <v>14511</v>
      </c>
      <c r="AM2316">
        <f>COUNTIF(Y2316:AJ2316,"&gt;1")</f>
        <v>1</v>
      </c>
    </row>
    <row r="2317" spans="1:39" ht="15.75" x14ac:dyDescent="0.25">
      <c r="A2317" s="21" t="s">
        <v>3194</v>
      </c>
      <c r="B2317" s="21" t="s">
        <v>1520</v>
      </c>
      <c r="C2317" s="21">
        <v>89674782</v>
      </c>
      <c r="D2317" s="25">
        <v>100071</v>
      </c>
      <c r="E2317" s="21" t="s">
        <v>1642</v>
      </c>
      <c r="F2317" s="21" t="s">
        <v>61</v>
      </c>
      <c r="G2317" s="21" t="s">
        <v>62</v>
      </c>
      <c r="H2317" s="25" t="s">
        <v>63</v>
      </c>
      <c r="I2317" s="21" t="s">
        <v>27</v>
      </c>
      <c r="J2317" s="21" t="s">
        <v>28</v>
      </c>
      <c r="K2317" s="38">
        <v>46080</v>
      </c>
      <c r="L2317" s="38">
        <v>46127</v>
      </c>
      <c r="M2317" s="39" t="s">
        <v>22</v>
      </c>
      <c r="N2317" s="18">
        <v>27</v>
      </c>
      <c r="O2317" s="18">
        <v>0</v>
      </c>
      <c r="P2317" s="15">
        <f>IFERROR((O2317-N2317)/N2317,"")</f>
        <v>-1</v>
      </c>
      <c r="Q2317" s="19">
        <v>8</v>
      </c>
      <c r="R2317" s="19">
        <v>1</v>
      </c>
      <c r="S2317" s="15">
        <f>IFERROR((R2317-Q2317)/Q2317,"")</f>
        <v>-0.875</v>
      </c>
      <c r="T2317" s="19" t="s">
        <v>1610</v>
      </c>
      <c r="U2317" s="15" t="str">
        <f>IFERROR(R2317/T2317,"")</f>
        <v/>
      </c>
      <c r="V2317" s="19">
        <v>1</v>
      </c>
      <c r="W2317" s="19">
        <v>1</v>
      </c>
      <c r="X2317" s="15">
        <f>IFERROR((W2317-V2317)/V2317,"")</f>
        <v>0</v>
      </c>
      <c r="Y2317" s="18">
        <v>0</v>
      </c>
      <c r="Z2317" s="18">
        <v>0</v>
      </c>
      <c r="AA2317" s="18">
        <v>0</v>
      </c>
      <c r="AB2317" s="18">
        <v>7576</v>
      </c>
      <c r="AC2317" s="18">
        <v>0</v>
      </c>
      <c r="AD2317" s="18">
        <v>0</v>
      </c>
      <c r="AE2317" s="18">
        <v>8675</v>
      </c>
      <c r="AF2317" s="18">
        <v>0</v>
      </c>
      <c r="AG2317" s="18">
        <v>0</v>
      </c>
      <c r="AH2317" s="18">
        <v>0</v>
      </c>
      <c r="AI2317" s="18">
        <v>0</v>
      </c>
      <c r="AJ2317" s="18">
        <v>0</v>
      </c>
      <c r="AK2317" s="23">
        <f>SUM(Y2317:AJ2317)</f>
        <v>16251</v>
      </c>
      <c r="AL2317" s="23">
        <f>MAX(Y2317:AJ2317)</f>
        <v>8675</v>
      </c>
      <c r="AM2317">
        <f>COUNTIF(Y2317:AJ2317,"&gt;1")</f>
        <v>2</v>
      </c>
    </row>
    <row r="2318" spans="1:39" ht="15.75" x14ac:dyDescent="0.25">
      <c r="A2318" s="21" t="s">
        <v>91</v>
      </c>
      <c r="B2318" s="21" t="s">
        <v>1519</v>
      </c>
      <c r="C2318" s="21">
        <v>89674782</v>
      </c>
      <c r="D2318" s="25">
        <v>780002</v>
      </c>
      <c r="E2318" s="21" t="s">
        <v>1642</v>
      </c>
      <c r="F2318" s="21" t="s">
        <v>61</v>
      </c>
      <c r="G2318" s="21" t="s">
        <v>73</v>
      </c>
      <c r="H2318" s="25" t="s">
        <v>45</v>
      </c>
      <c r="I2318" s="21" t="s">
        <v>21</v>
      </c>
      <c r="J2318" s="21" t="s">
        <v>21</v>
      </c>
      <c r="K2318" s="38">
        <v>46073</v>
      </c>
      <c r="L2318" s="38">
        <v>45994</v>
      </c>
      <c r="M2318" s="39" t="s">
        <v>22</v>
      </c>
      <c r="N2318" s="18">
        <v>0</v>
      </c>
      <c r="O2318" s="18">
        <v>0</v>
      </c>
      <c r="P2318" s="15" t="str">
        <f>IFERROR((O2318-N2318)/N2318,"")</f>
        <v/>
      </c>
      <c r="Q2318" s="19">
        <v>34</v>
      </c>
      <c r="R2318" s="19">
        <v>0</v>
      </c>
      <c r="S2318" s="15"/>
      <c r="T2318" s="19">
        <v>76</v>
      </c>
      <c r="U2318" s="15"/>
      <c r="V2318" s="19">
        <v>35</v>
      </c>
      <c r="W2318" s="19">
        <v>0</v>
      </c>
      <c r="X2318" s="15">
        <f>IFERROR((W2318-V2318)/V2318,"")</f>
        <v>-1</v>
      </c>
      <c r="Y2318" s="18">
        <v>0</v>
      </c>
      <c r="Z2318" s="18">
        <v>0</v>
      </c>
      <c r="AA2318" s="18">
        <v>0</v>
      </c>
      <c r="AB2318" s="18">
        <v>0</v>
      </c>
      <c r="AC2318" s="18">
        <v>0</v>
      </c>
      <c r="AD2318" s="18">
        <v>0</v>
      </c>
      <c r="AE2318" s="18">
        <v>69925</v>
      </c>
      <c r="AF2318" s="18">
        <v>0</v>
      </c>
      <c r="AG2318" s="18">
        <v>0</v>
      </c>
      <c r="AH2318" s="18">
        <v>0</v>
      </c>
      <c r="AI2318" s="18">
        <v>0</v>
      </c>
      <c r="AJ2318" s="18">
        <v>0</v>
      </c>
      <c r="AK2318" s="23">
        <f>SUM(Y2318:AJ2318)</f>
        <v>69925</v>
      </c>
      <c r="AL2318" s="23">
        <f>MAX(Y2318:AJ2318)</f>
        <v>69925</v>
      </c>
      <c r="AM2318">
        <f>COUNTIF(Y2318:AJ2318,"&gt;1")</f>
        <v>1</v>
      </c>
    </row>
    <row r="2319" spans="1:39" ht="15.75" x14ac:dyDescent="0.25">
      <c r="A2319" s="21" t="s">
        <v>3191</v>
      </c>
      <c r="B2319" s="21" t="s">
        <v>1520</v>
      </c>
      <c r="C2319" s="21">
        <v>89800502</v>
      </c>
      <c r="D2319" s="25">
        <v>193023</v>
      </c>
      <c r="E2319" s="21" t="s">
        <v>12</v>
      </c>
      <c r="F2319" s="21" t="s">
        <v>1872</v>
      </c>
      <c r="G2319" s="21" t="s">
        <v>965</v>
      </c>
      <c r="H2319" s="25" t="s">
        <v>45</v>
      </c>
      <c r="I2319" s="21" t="s">
        <v>27</v>
      </c>
      <c r="J2319" s="21" t="s">
        <v>210</v>
      </c>
      <c r="K2319" s="38">
        <v>46108</v>
      </c>
      <c r="L2319" s="38">
        <v>46240</v>
      </c>
      <c r="M2319" s="39" t="s">
        <v>18</v>
      </c>
      <c r="N2319" s="18">
        <v>53898</v>
      </c>
      <c r="O2319" s="18">
        <v>0</v>
      </c>
      <c r="P2319" s="15">
        <f>IFERROR((O2319-N2319)/N2319,"")</f>
        <v>-1</v>
      </c>
      <c r="Q2319" s="19">
        <v>528</v>
      </c>
      <c r="R2319" s="19">
        <v>388</v>
      </c>
      <c r="S2319" s="15">
        <f>IFERROR((R2319-Q2319)/Q2319,"")</f>
        <v>-0.26515151515151514</v>
      </c>
      <c r="T2319" s="19">
        <v>164</v>
      </c>
      <c r="U2319" s="15">
        <f>IFERROR(R2319/T2319,"")</f>
        <v>2.3658536585365852</v>
      </c>
      <c r="V2319" s="19">
        <v>267</v>
      </c>
      <c r="W2319" s="19">
        <v>85</v>
      </c>
      <c r="X2319" s="15">
        <f>IFERROR((W2319-V2319)/V2319,"")</f>
        <v>-0.68164794007490637</v>
      </c>
      <c r="Y2319" s="18">
        <v>0</v>
      </c>
      <c r="Z2319" s="18">
        <v>0</v>
      </c>
      <c r="AA2319" s="18">
        <v>29736</v>
      </c>
      <c r="AB2319" s="18">
        <v>0</v>
      </c>
      <c r="AC2319" s="18">
        <v>0</v>
      </c>
      <c r="AD2319" s="18">
        <v>29736</v>
      </c>
      <c r="AE2319" s="18">
        <v>0</v>
      </c>
      <c r="AF2319" s="18">
        <v>19548</v>
      </c>
      <c r="AG2319" s="18">
        <v>0</v>
      </c>
      <c r="AH2319" s="18">
        <v>0</v>
      </c>
      <c r="AI2319" s="18">
        <v>0</v>
      </c>
      <c r="AJ2319" s="18">
        <v>0</v>
      </c>
      <c r="AK2319" s="23">
        <f>SUM(Y2319:AJ2319)</f>
        <v>79020</v>
      </c>
      <c r="AL2319" s="23">
        <f>MAX(Y2319:AJ2319)</f>
        <v>29736</v>
      </c>
      <c r="AM2319">
        <f>COUNTIF(Y2319:AJ2319,"&gt;1")</f>
        <v>3</v>
      </c>
    </row>
    <row r="2320" spans="1:39" ht="15.75" x14ac:dyDescent="0.25">
      <c r="A2320" s="21" t="s">
        <v>2618</v>
      </c>
      <c r="B2320" s="21" t="s">
        <v>1519</v>
      </c>
      <c r="C2320" s="21">
        <v>89842686</v>
      </c>
      <c r="D2320" s="25" t="s">
        <v>2741</v>
      </c>
      <c r="E2320" s="21" t="s">
        <v>1798</v>
      </c>
      <c r="F2320" s="21" t="s">
        <v>2742</v>
      </c>
      <c r="G2320" s="21" t="s">
        <v>213</v>
      </c>
      <c r="H2320" s="25" t="s">
        <v>121</v>
      </c>
      <c r="I2320" s="21" t="s">
        <v>27</v>
      </c>
      <c r="J2320" s="21" t="s">
        <v>210</v>
      </c>
      <c r="K2320" s="38">
        <v>46202</v>
      </c>
      <c r="L2320" s="38">
        <v>46233</v>
      </c>
      <c r="M2320" s="39" t="s">
        <v>18</v>
      </c>
      <c r="N2320" s="18">
        <v>0</v>
      </c>
      <c r="O2320" s="18">
        <v>15890</v>
      </c>
      <c r="P2320" s="15" t="str">
        <f>IFERROR((O2320-N2320)/N2320,"")</f>
        <v/>
      </c>
      <c r="Q2320" s="19">
        <v>0</v>
      </c>
      <c r="R2320" s="19">
        <v>115</v>
      </c>
      <c r="S2320" s="15" t="str">
        <f>IFERROR((R2320-Q2320)/Q2320,"")</f>
        <v/>
      </c>
      <c r="T2320" s="19" t="s">
        <v>1610</v>
      </c>
      <c r="U2320" s="15" t="str">
        <f>IFERROR(R2320/T2320,"")</f>
        <v/>
      </c>
      <c r="V2320" s="19">
        <v>21</v>
      </c>
      <c r="W2320" s="19">
        <v>23</v>
      </c>
      <c r="X2320" s="15">
        <f>IFERROR((W2320-V2320)/V2320,"")</f>
        <v>9.5238095238095233E-2</v>
      </c>
      <c r="Y2320" s="18">
        <v>10470</v>
      </c>
      <c r="Z2320" s="18">
        <v>0</v>
      </c>
      <c r="AA2320" s="18">
        <v>0</v>
      </c>
      <c r="AB2320" s="18">
        <v>0</v>
      </c>
      <c r="AC2320" s="18">
        <v>5940</v>
      </c>
      <c r="AD2320" s="18">
        <v>0</v>
      </c>
      <c r="AE2320" s="18">
        <v>0</v>
      </c>
      <c r="AF2320" s="18">
        <v>0</v>
      </c>
      <c r="AG2320" s="18">
        <v>5940</v>
      </c>
      <c r="AH2320" s="18">
        <v>0</v>
      </c>
      <c r="AI2320" s="18">
        <v>9950</v>
      </c>
      <c r="AJ2320" s="18">
        <v>0</v>
      </c>
      <c r="AK2320" s="23">
        <f>SUM(Y2320:AJ2320)</f>
        <v>32300</v>
      </c>
      <c r="AL2320" s="23">
        <f>MAX(Y2320:AJ2320)</f>
        <v>10470</v>
      </c>
      <c r="AM2320">
        <f>COUNTIF(Y2320:AJ2320,"&gt;1")</f>
        <v>4</v>
      </c>
    </row>
    <row r="2321" spans="1:39" ht="15.75" x14ac:dyDescent="0.25">
      <c r="A2321" s="21" t="s">
        <v>3191</v>
      </c>
      <c r="B2321" s="21" t="s">
        <v>1519</v>
      </c>
      <c r="C2321" s="21">
        <v>89842686</v>
      </c>
      <c r="D2321" s="25" t="s">
        <v>2966</v>
      </c>
      <c r="E2321" s="21" t="s">
        <v>1798</v>
      </c>
      <c r="F2321" s="21" t="s">
        <v>2967</v>
      </c>
      <c r="G2321" s="21" t="s">
        <v>2968</v>
      </c>
      <c r="H2321" s="25" t="s">
        <v>121</v>
      </c>
      <c r="I2321" s="21" t="s">
        <v>27</v>
      </c>
      <c r="J2321" s="21" t="s">
        <v>74</v>
      </c>
      <c r="K2321" s="38">
        <v>46198</v>
      </c>
      <c r="L2321" s="38">
        <v>46233</v>
      </c>
      <c r="M2321" s="39" t="s">
        <v>18</v>
      </c>
      <c r="N2321" s="18">
        <v>0</v>
      </c>
      <c r="O2321" s="18">
        <v>8910</v>
      </c>
      <c r="P2321" s="15" t="str">
        <f>IFERROR((O2321-N2321)/N2321,"")</f>
        <v/>
      </c>
      <c r="Q2321" s="19">
        <v>0</v>
      </c>
      <c r="R2321" s="19">
        <v>152</v>
      </c>
      <c r="S2321" s="15" t="str">
        <f>IFERROR((R2321-Q2321)/Q2321,"")</f>
        <v/>
      </c>
      <c r="T2321" s="19" t="s">
        <v>1610</v>
      </c>
      <c r="U2321" s="15" t="str">
        <f>IFERROR(R2321/T2321,"")</f>
        <v/>
      </c>
      <c r="V2321" s="19">
        <v>2</v>
      </c>
      <c r="W2321" s="19">
        <v>29</v>
      </c>
      <c r="X2321" s="15">
        <f>IFERROR((W2321-V2321)/V2321,"")</f>
        <v>13.5</v>
      </c>
      <c r="Y2321" s="18">
        <v>0</v>
      </c>
      <c r="Z2321" s="18">
        <v>0</v>
      </c>
      <c r="AA2321" s="18">
        <v>0</v>
      </c>
      <c r="AB2321" s="18">
        <v>0</v>
      </c>
      <c r="AC2321" s="18">
        <v>2970</v>
      </c>
      <c r="AD2321" s="18">
        <v>0</v>
      </c>
      <c r="AE2321" s="18">
        <v>0</v>
      </c>
      <c r="AF2321" s="18">
        <v>0</v>
      </c>
      <c r="AG2321" s="18">
        <v>0</v>
      </c>
      <c r="AH2321" s="18">
        <v>0</v>
      </c>
      <c r="AI2321" s="18">
        <v>8910</v>
      </c>
      <c r="AJ2321" s="18">
        <v>0</v>
      </c>
      <c r="AK2321" s="23">
        <f>SUM(Y2321:AJ2321)</f>
        <v>11880</v>
      </c>
      <c r="AL2321" s="23">
        <f>MAX(Y2321:AJ2321)</f>
        <v>8910</v>
      </c>
      <c r="AM2321">
        <f>COUNTIF(Y2321:AJ2321,"&gt;1")</f>
        <v>2</v>
      </c>
    </row>
    <row r="2322" spans="1:39" ht="15.75" x14ac:dyDescent="0.25">
      <c r="A2322" s="21"/>
      <c r="B2322" s="21" t="s">
        <v>1520</v>
      </c>
      <c r="C2322" s="21">
        <v>89954408</v>
      </c>
      <c r="D2322" s="25">
        <v>100242</v>
      </c>
      <c r="E2322" s="21" t="s">
        <v>33</v>
      </c>
      <c r="F2322" s="21" t="s">
        <v>146</v>
      </c>
      <c r="G2322" s="21" t="s">
        <v>49</v>
      </c>
      <c r="H2322" s="25" t="s">
        <v>45</v>
      </c>
      <c r="I2322" s="21" t="s">
        <v>41</v>
      </c>
      <c r="J2322" s="21" t="s">
        <v>42</v>
      </c>
      <c r="K2322" s="38">
        <v>46111</v>
      </c>
      <c r="L2322" s="38">
        <v>46238</v>
      </c>
      <c r="M2322" s="39" t="s">
        <v>18</v>
      </c>
      <c r="N2322" s="18">
        <v>0</v>
      </c>
      <c r="O2322" s="18">
        <v>0</v>
      </c>
      <c r="P2322" s="15" t="str">
        <f>IFERROR((O2322-N2322)/N2322,"")</f>
        <v/>
      </c>
      <c r="Q2322" s="19">
        <v>81</v>
      </c>
      <c r="R2322" s="19">
        <v>76</v>
      </c>
      <c r="S2322" s="15">
        <f>IFERROR((R2322-Q2322)/Q2322,"")</f>
        <v>-6.1728395061728392E-2</v>
      </c>
      <c r="T2322" s="19">
        <v>328</v>
      </c>
      <c r="U2322" s="15">
        <f>IFERROR(R2322/T2322,"")</f>
        <v>0.23170731707317074</v>
      </c>
      <c r="V2322" s="19">
        <v>22</v>
      </c>
      <c r="W2322" s="19">
        <v>17</v>
      </c>
      <c r="X2322" s="15">
        <f>IFERROR((W2322-V2322)/V2322,"")</f>
        <v>-0.22727272727272727</v>
      </c>
      <c r="Y2322" s="18">
        <v>0</v>
      </c>
      <c r="Z2322" s="18">
        <v>10692</v>
      </c>
      <c r="AA2322" s="18">
        <v>0</v>
      </c>
      <c r="AB2322" s="18">
        <v>0</v>
      </c>
      <c r="AC2322" s="18">
        <v>0</v>
      </c>
      <c r="AD2322" s="18">
        <v>0</v>
      </c>
      <c r="AE2322" s="18">
        <v>0</v>
      </c>
      <c r="AF2322" s="18">
        <v>9900</v>
      </c>
      <c r="AG2322" s="18">
        <v>0</v>
      </c>
      <c r="AH2322" s="18">
        <v>0</v>
      </c>
      <c r="AI2322" s="18">
        <v>0</v>
      </c>
      <c r="AJ2322" s="18">
        <v>0</v>
      </c>
      <c r="AK2322" s="23">
        <f>SUM(Y2322:AJ2322)</f>
        <v>20592</v>
      </c>
      <c r="AL2322" s="23">
        <f>MAX(Y2322:AJ2322)</f>
        <v>10692</v>
      </c>
      <c r="AM2322">
        <f>COUNTIF(Y2322:AJ2322,"&gt;1")</f>
        <v>2</v>
      </c>
    </row>
    <row r="2323" spans="1:39" ht="15.75" x14ac:dyDescent="0.25">
      <c r="A2323" s="21"/>
      <c r="B2323" s="21"/>
      <c r="C2323" s="21">
        <v>90055054</v>
      </c>
      <c r="D2323" s="25">
        <v>192045</v>
      </c>
      <c r="E2323" s="21" t="s">
        <v>33</v>
      </c>
      <c r="F2323" s="21" t="s">
        <v>264</v>
      </c>
      <c r="G2323" s="21" t="s">
        <v>690</v>
      </c>
      <c r="H2323" s="25" t="s">
        <v>45</v>
      </c>
      <c r="I2323" s="21" t="s">
        <v>27</v>
      </c>
      <c r="J2323" s="21" t="s">
        <v>74</v>
      </c>
      <c r="K2323" s="38">
        <v>43875</v>
      </c>
      <c r="L2323" s="38">
        <v>46240</v>
      </c>
      <c r="M2323" s="39" t="s">
        <v>18</v>
      </c>
      <c r="N2323" s="18">
        <v>0</v>
      </c>
      <c r="O2323" s="18">
        <v>0</v>
      </c>
      <c r="P2323" s="15" t="str">
        <f>IFERROR((O2323-N2323)/N2323,"")</f>
        <v/>
      </c>
      <c r="Q2323" s="19">
        <v>28</v>
      </c>
      <c r="R2323" s="19">
        <v>35</v>
      </c>
      <c r="S2323" s="15">
        <f>IFERROR((R2323-Q2323)/Q2323,"")</f>
        <v>0.25</v>
      </c>
      <c r="T2323" s="19">
        <v>135</v>
      </c>
      <c r="U2323" s="15">
        <f>IFERROR(R2323/T2323,"")</f>
        <v>0.25925925925925924</v>
      </c>
      <c r="V2323" s="19">
        <v>41</v>
      </c>
      <c r="W2323" s="19">
        <v>23</v>
      </c>
      <c r="X2323" s="15">
        <f>IFERROR((W2323-V2323)/V2323,"")</f>
        <v>-0.43902439024390244</v>
      </c>
      <c r="Y2323" s="18" t="s">
        <v>1610</v>
      </c>
      <c r="Z2323" s="18" t="s">
        <v>1610</v>
      </c>
      <c r="AA2323" s="18" t="s">
        <v>1610</v>
      </c>
      <c r="AB2323" s="18" t="s">
        <v>1610</v>
      </c>
      <c r="AC2323" s="18" t="s">
        <v>1610</v>
      </c>
      <c r="AD2323" s="18" t="s">
        <v>1610</v>
      </c>
      <c r="AE2323" s="18" t="s">
        <v>1610</v>
      </c>
      <c r="AF2323" s="18" t="s">
        <v>1610</v>
      </c>
      <c r="AG2323" s="18" t="s">
        <v>1610</v>
      </c>
      <c r="AH2323" s="18" t="s">
        <v>1610</v>
      </c>
      <c r="AI2323" s="18" t="s">
        <v>1610</v>
      </c>
      <c r="AJ2323" s="18" t="s">
        <v>1610</v>
      </c>
      <c r="AK2323" s="23">
        <f>SUM(Y2323:AJ2323)</f>
        <v>0</v>
      </c>
      <c r="AL2323" s="23">
        <f>MAX(Y2323:AJ2323)</f>
        <v>0</v>
      </c>
      <c r="AM2323">
        <f>COUNTIF(Y2323:AJ2323,"&gt;1")</f>
        <v>0</v>
      </c>
    </row>
    <row r="2324" spans="1:39" ht="15.75" x14ac:dyDescent="0.25">
      <c r="A2324" s="21" t="s">
        <v>3194</v>
      </c>
      <c r="B2324" s="21" t="s">
        <v>1519</v>
      </c>
      <c r="C2324" s="21">
        <v>90055054</v>
      </c>
      <c r="D2324" s="25">
        <v>100742</v>
      </c>
      <c r="E2324" s="21" t="s">
        <v>33</v>
      </c>
      <c r="F2324" s="21" t="s">
        <v>264</v>
      </c>
      <c r="G2324" s="21" t="s">
        <v>265</v>
      </c>
      <c r="H2324" s="25" t="s">
        <v>45</v>
      </c>
      <c r="I2324" s="21" t="s">
        <v>27</v>
      </c>
      <c r="J2324" s="21" t="s">
        <v>74</v>
      </c>
      <c r="K2324" s="38">
        <v>45679</v>
      </c>
      <c r="L2324" s="38">
        <v>46234</v>
      </c>
      <c r="M2324" s="39" t="s">
        <v>18</v>
      </c>
      <c r="N2324" s="18">
        <v>0</v>
      </c>
      <c r="O2324" s="18">
        <v>0</v>
      </c>
      <c r="P2324" s="15" t="str">
        <f>IFERROR((O2324-N2324)/N2324,"")</f>
        <v/>
      </c>
      <c r="Q2324" s="19">
        <v>7</v>
      </c>
      <c r="R2324" s="19">
        <v>61</v>
      </c>
      <c r="S2324" s="15">
        <f>IFERROR((R2324-Q2324)/Q2324,"")</f>
        <v>7.7142857142857144</v>
      </c>
      <c r="T2324" s="19">
        <v>15</v>
      </c>
      <c r="U2324" s="15">
        <f>IFERROR(R2324/T2324,"")</f>
        <v>4.0666666666666664</v>
      </c>
      <c r="V2324" s="19">
        <v>11</v>
      </c>
      <c r="W2324" s="19">
        <v>14</v>
      </c>
      <c r="X2324" s="15">
        <f>IFERROR((W2324-V2324)/V2324,"")</f>
        <v>0.27272727272727271</v>
      </c>
      <c r="Y2324" s="18" t="s">
        <v>1610</v>
      </c>
      <c r="Z2324" s="18" t="s">
        <v>1610</v>
      </c>
      <c r="AA2324" s="18" t="s">
        <v>1610</v>
      </c>
      <c r="AB2324" s="18" t="s">
        <v>1610</v>
      </c>
      <c r="AC2324" s="18" t="s">
        <v>1610</v>
      </c>
      <c r="AD2324" s="18" t="s">
        <v>1610</v>
      </c>
      <c r="AE2324" s="18" t="s">
        <v>1610</v>
      </c>
      <c r="AF2324" s="18" t="s">
        <v>1610</v>
      </c>
      <c r="AG2324" s="18" t="s">
        <v>1610</v>
      </c>
      <c r="AH2324" s="18" t="s">
        <v>1610</v>
      </c>
      <c r="AI2324" s="18" t="s">
        <v>1610</v>
      </c>
      <c r="AJ2324" s="18" t="s">
        <v>1610</v>
      </c>
      <c r="AK2324" s="23">
        <f>SUM(Y2324:AJ2324)</f>
        <v>0</v>
      </c>
      <c r="AL2324" s="23">
        <f>MAX(Y2324:AJ2324)</f>
        <v>0</v>
      </c>
      <c r="AM2324">
        <f>COUNTIF(Y2324:AJ2324,"&gt;1")</f>
        <v>0</v>
      </c>
    </row>
    <row r="2325" spans="1:39" ht="15.75" x14ac:dyDescent="0.25">
      <c r="A2325" s="21" t="s">
        <v>3217</v>
      </c>
      <c r="B2325" s="21" t="s">
        <v>1519</v>
      </c>
      <c r="C2325" s="21">
        <v>90055054</v>
      </c>
      <c r="D2325" s="25">
        <v>194403</v>
      </c>
      <c r="E2325" s="21" t="s">
        <v>33</v>
      </c>
      <c r="F2325" s="21" t="s">
        <v>264</v>
      </c>
      <c r="G2325" s="21" t="s">
        <v>491</v>
      </c>
      <c r="H2325" s="25" t="s">
        <v>45</v>
      </c>
      <c r="I2325" s="21" t="s">
        <v>16</v>
      </c>
      <c r="J2325" s="21" t="s">
        <v>17</v>
      </c>
      <c r="K2325" s="38">
        <v>46169</v>
      </c>
      <c r="L2325" s="38">
        <v>46233</v>
      </c>
      <c r="M2325" s="39" t="s">
        <v>18</v>
      </c>
      <c r="N2325" s="18">
        <v>2250</v>
      </c>
      <c r="O2325" s="18">
        <v>5170</v>
      </c>
      <c r="P2325" s="15">
        <f>IFERROR((O2325-N2325)/N2325,"")</f>
        <v>1.2977777777777777</v>
      </c>
      <c r="Q2325" s="19">
        <v>465</v>
      </c>
      <c r="R2325" s="19">
        <v>270</v>
      </c>
      <c r="S2325" s="10"/>
      <c r="T2325" s="19">
        <v>544</v>
      </c>
      <c r="U2325" s="15">
        <f>IFERROR(R2325/T2325,"")</f>
        <v>0.49632352941176472</v>
      </c>
      <c r="V2325" s="19">
        <v>176</v>
      </c>
      <c r="W2325" s="19">
        <v>38</v>
      </c>
      <c r="X2325" s="15">
        <f>IFERROR((W2325-V2325)/V2325,"")</f>
        <v>-0.78409090909090906</v>
      </c>
      <c r="Y2325" s="18">
        <v>0</v>
      </c>
      <c r="Z2325" s="18">
        <v>0</v>
      </c>
      <c r="AA2325" s="18">
        <v>0</v>
      </c>
      <c r="AB2325" s="18">
        <v>0</v>
      </c>
      <c r="AC2325" s="18">
        <v>0</v>
      </c>
      <c r="AD2325" s="18">
        <v>0</v>
      </c>
      <c r="AE2325" s="18">
        <v>0</v>
      </c>
      <c r="AF2325" s="18">
        <v>0</v>
      </c>
      <c r="AG2325" s="18">
        <v>0</v>
      </c>
      <c r="AH2325" s="18">
        <v>5170</v>
      </c>
      <c r="AI2325" s="18">
        <v>0</v>
      </c>
      <c r="AJ2325" s="18">
        <v>0</v>
      </c>
      <c r="AK2325" s="23">
        <f>SUM(Y2325:AJ2325)</f>
        <v>5170</v>
      </c>
      <c r="AL2325" s="23">
        <f>MAX(Y2325:AJ2325)</f>
        <v>5170</v>
      </c>
      <c r="AM2325">
        <f>COUNTIF(Y2325:AJ2325,"&gt;1")</f>
        <v>1</v>
      </c>
    </row>
    <row r="2326" spans="1:39" ht="15.75" x14ac:dyDescent="0.25">
      <c r="A2326" s="21"/>
      <c r="B2326" s="21"/>
      <c r="C2326" s="21">
        <v>90055054</v>
      </c>
      <c r="D2326" s="25">
        <v>192047</v>
      </c>
      <c r="E2326" s="21" t="s">
        <v>33</v>
      </c>
      <c r="F2326" s="21" t="s">
        <v>264</v>
      </c>
      <c r="G2326" s="21" t="s">
        <v>692</v>
      </c>
      <c r="H2326" s="25" t="s">
        <v>45</v>
      </c>
      <c r="I2326" s="21" t="s">
        <v>27</v>
      </c>
      <c r="J2326" s="21" t="s">
        <v>74</v>
      </c>
      <c r="K2326" s="38">
        <v>43875</v>
      </c>
      <c r="L2326" s="38">
        <v>46232</v>
      </c>
      <c r="M2326" s="39" t="s">
        <v>18</v>
      </c>
      <c r="N2326" s="18">
        <v>0</v>
      </c>
      <c r="O2326" s="18">
        <v>0</v>
      </c>
      <c r="P2326" s="15" t="str">
        <f>IFERROR((O2326-N2326)/N2326,"")</f>
        <v/>
      </c>
      <c r="Q2326" s="19">
        <v>10</v>
      </c>
      <c r="R2326" s="19">
        <v>3</v>
      </c>
      <c r="S2326" s="15">
        <f>IFERROR((R2326-Q2326)/Q2326,"")</f>
        <v>-0.7</v>
      </c>
      <c r="T2326" s="19">
        <v>86</v>
      </c>
      <c r="U2326" s="15">
        <f>IFERROR(R2326/T2326,"")</f>
        <v>3.4883720930232558E-2</v>
      </c>
      <c r="V2326" s="19">
        <v>7</v>
      </c>
      <c r="W2326" s="19">
        <v>1</v>
      </c>
      <c r="X2326" s="15">
        <f>IFERROR((W2326-V2326)/V2326,"")</f>
        <v>-0.8571428571428571</v>
      </c>
      <c r="Y2326" s="18" t="s">
        <v>1610</v>
      </c>
      <c r="Z2326" s="18" t="s">
        <v>1610</v>
      </c>
      <c r="AA2326" s="18" t="s">
        <v>1610</v>
      </c>
      <c r="AB2326" s="18" t="s">
        <v>1610</v>
      </c>
      <c r="AC2326" s="18" t="s">
        <v>1610</v>
      </c>
      <c r="AD2326" s="18" t="s">
        <v>1610</v>
      </c>
      <c r="AE2326" s="18" t="s">
        <v>1610</v>
      </c>
      <c r="AF2326" s="18" t="s">
        <v>1610</v>
      </c>
      <c r="AG2326" s="18" t="s">
        <v>1610</v>
      </c>
      <c r="AH2326" s="18" t="s">
        <v>1610</v>
      </c>
      <c r="AI2326" s="18" t="s">
        <v>1610</v>
      </c>
      <c r="AJ2326" s="18" t="s">
        <v>1610</v>
      </c>
      <c r="AK2326" s="23">
        <f>SUM(Y2326:AJ2326)</f>
        <v>0</v>
      </c>
      <c r="AL2326" s="23">
        <f>MAX(Y2326:AJ2326)</f>
        <v>0</v>
      </c>
      <c r="AM2326">
        <f>COUNTIF(Y2326:AJ2326,"&gt;1")</f>
        <v>0</v>
      </c>
    </row>
    <row r="2327" spans="1:39" ht="15.75" x14ac:dyDescent="0.25">
      <c r="A2327" s="21"/>
      <c r="B2327" s="21"/>
      <c r="C2327" s="21">
        <v>90055054</v>
      </c>
      <c r="D2327" s="25">
        <v>192043</v>
      </c>
      <c r="E2327" s="21" t="s">
        <v>33</v>
      </c>
      <c r="F2327" s="21" t="s">
        <v>264</v>
      </c>
      <c r="G2327" s="21" t="s">
        <v>160</v>
      </c>
      <c r="H2327" s="25" t="s">
        <v>45</v>
      </c>
      <c r="I2327" s="21" t="s">
        <v>27</v>
      </c>
      <c r="J2327" s="21" t="s">
        <v>74</v>
      </c>
      <c r="K2327" s="38">
        <v>45908</v>
      </c>
      <c r="L2327" s="38">
        <v>46231</v>
      </c>
      <c r="M2327" s="39" t="s">
        <v>18</v>
      </c>
      <c r="N2327" s="18">
        <v>0</v>
      </c>
      <c r="O2327" s="18">
        <v>0</v>
      </c>
      <c r="P2327" s="15" t="str">
        <f>IFERROR((O2327-N2327)/N2327,"")</f>
        <v/>
      </c>
      <c r="Q2327" s="19">
        <v>259</v>
      </c>
      <c r="R2327" s="19">
        <v>72</v>
      </c>
      <c r="S2327" s="15">
        <f>IFERROR((R2327-Q2327)/Q2327,"")</f>
        <v>-0.72200772200772201</v>
      </c>
      <c r="T2327" s="19">
        <v>495</v>
      </c>
      <c r="U2327" s="15">
        <f>IFERROR(R2327/T2327,"")</f>
        <v>0.14545454545454545</v>
      </c>
      <c r="V2327" s="19">
        <v>127</v>
      </c>
      <c r="W2327" s="19">
        <v>21</v>
      </c>
      <c r="X2327" s="15">
        <f>IFERROR((W2327-V2327)/V2327,"")</f>
        <v>-0.83464566929133854</v>
      </c>
      <c r="Y2327" s="18">
        <v>0</v>
      </c>
      <c r="Z2327" s="18">
        <v>1800</v>
      </c>
      <c r="AA2327" s="18">
        <v>0</v>
      </c>
      <c r="AB2327" s="18">
        <v>0</v>
      </c>
      <c r="AC2327" s="18">
        <v>0</v>
      </c>
      <c r="AD2327" s="18">
        <v>0</v>
      </c>
      <c r="AE2327" s="18">
        <v>0</v>
      </c>
      <c r="AF2327" s="18">
        <v>0</v>
      </c>
      <c r="AG2327" s="18">
        <v>0</v>
      </c>
      <c r="AH2327" s="18">
        <v>0</v>
      </c>
      <c r="AI2327" s="18">
        <v>0</v>
      </c>
      <c r="AJ2327" s="18">
        <v>0</v>
      </c>
      <c r="AK2327" s="23">
        <f>SUM(Y2327:AJ2327)</f>
        <v>1800</v>
      </c>
      <c r="AL2327" s="23">
        <f>MAX(Y2327:AJ2327)</f>
        <v>1800</v>
      </c>
      <c r="AM2327">
        <f>COUNTIF(Y2327:AJ2327,"&gt;1")</f>
        <v>1</v>
      </c>
    </row>
    <row r="2328" spans="1:39" ht="15.75" x14ac:dyDescent="0.25">
      <c r="A2328" s="21" t="s">
        <v>3217</v>
      </c>
      <c r="B2328" s="21" t="s">
        <v>1519</v>
      </c>
      <c r="C2328" s="21">
        <v>90055054</v>
      </c>
      <c r="D2328" s="25">
        <v>194409</v>
      </c>
      <c r="E2328" s="21" t="s">
        <v>33</v>
      </c>
      <c r="F2328" s="21" t="s">
        <v>264</v>
      </c>
      <c r="G2328" s="21" t="s">
        <v>965</v>
      </c>
      <c r="H2328" s="25" t="s">
        <v>45</v>
      </c>
      <c r="I2328" s="21" t="s">
        <v>16</v>
      </c>
      <c r="J2328" s="21" t="s">
        <v>17</v>
      </c>
      <c r="K2328" s="38">
        <v>45908</v>
      </c>
      <c r="L2328" s="38">
        <v>46226</v>
      </c>
      <c r="M2328" s="39" t="s">
        <v>18</v>
      </c>
      <c r="N2328" s="18">
        <v>0</v>
      </c>
      <c r="O2328" s="18">
        <v>0</v>
      </c>
      <c r="P2328" s="15" t="str">
        <f>IFERROR((O2328-N2328)/N2328,"")</f>
        <v/>
      </c>
      <c r="Q2328" s="19">
        <v>46</v>
      </c>
      <c r="R2328" s="19">
        <v>53</v>
      </c>
      <c r="S2328" s="15">
        <f>IFERROR((R2328-Q2328)/Q2328,"")</f>
        <v>0.15217391304347827</v>
      </c>
      <c r="T2328" s="19">
        <v>266</v>
      </c>
      <c r="U2328" s="15">
        <f>IFERROR(R2328/T2328,"")</f>
        <v>0.19924812030075187</v>
      </c>
      <c r="V2328" s="19">
        <v>33</v>
      </c>
      <c r="W2328" s="19">
        <v>10</v>
      </c>
      <c r="X2328" s="15">
        <f>IFERROR((W2328-V2328)/V2328,"")</f>
        <v>-0.69696969696969702</v>
      </c>
      <c r="Y2328" s="18">
        <v>0</v>
      </c>
      <c r="Z2328" s="18">
        <v>3600</v>
      </c>
      <c r="AA2328" s="18">
        <v>0</v>
      </c>
      <c r="AB2328" s="18">
        <v>0</v>
      </c>
      <c r="AC2328" s="18">
        <v>0</v>
      </c>
      <c r="AD2328" s="18">
        <v>0</v>
      </c>
      <c r="AE2328" s="18">
        <v>0</v>
      </c>
      <c r="AF2328" s="18">
        <v>0</v>
      </c>
      <c r="AG2328" s="18">
        <v>0</v>
      </c>
      <c r="AH2328" s="18">
        <v>0</v>
      </c>
      <c r="AI2328" s="18">
        <v>0</v>
      </c>
      <c r="AJ2328" s="18">
        <v>0</v>
      </c>
      <c r="AK2328" s="23">
        <f>SUM(Y2328:AJ2328)</f>
        <v>3600</v>
      </c>
      <c r="AL2328" s="23">
        <f>MAX(Y2328:AJ2328)</f>
        <v>3600</v>
      </c>
      <c r="AM2328">
        <f>COUNTIF(Y2328:AJ2328,"&gt;1")</f>
        <v>1</v>
      </c>
    </row>
    <row r="2329" spans="1:39" ht="15.75" x14ac:dyDescent="0.25">
      <c r="A2329" s="21" t="s">
        <v>3194</v>
      </c>
      <c r="B2329" s="21" t="s">
        <v>1519</v>
      </c>
      <c r="C2329" s="21">
        <v>90055054</v>
      </c>
      <c r="D2329" s="25">
        <v>194408</v>
      </c>
      <c r="E2329" s="21" t="s">
        <v>33</v>
      </c>
      <c r="F2329" s="21" t="s">
        <v>264</v>
      </c>
      <c r="G2329" s="21" t="s">
        <v>965</v>
      </c>
      <c r="H2329" s="25" t="s">
        <v>45</v>
      </c>
      <c r="I2329" s="21" t="s">
        <v>27</v>
      </c>
      <c r="J2329" s="21" t="s">
        <v>74</v>
      </c>
      <c r="K2329" s="38">
        <v>45715</v>
      </c>
      <c r="L2329" s="38">
        <v>46224</v>
      </c>
      <c r="M2329" s="39" t="s">
        <v>18</v>
      </c>
      <c r="N2329" s="18">
        <v>0</v>
      </c>
      <c r="O2329" s="18">
        <v>0</v>
      </c>
      <c r="P2329" s="15" t="str">
        <f>IFERROR((O2329-N2329)/N2329,"")</f>
        <v/>
      </c>
      <c r="Q2329" s="19">
        <v>74</v>
      </c>
      <c r="R2329" s="19">
        <v>25</v>
      </c>
      <c r="S2329" s="15">
        <f>IFERROR((R2329-Q2329)/Q2329,"")</f>
        <v>-0.66216216216216217</v>
      </c>
      <c r="T2329" s="19">
        <v>364</v>
      </c>
      <c r="U2329" s="15">
        <f>IFERROR(R2329/T2329,"")</f>
        <v>6.8681318681318687E-2</v>
      </c>
      <c r="V2329" s="19">
        <v>37</v>
      </c>
      <c r="W2329" s="19">
        <v>9</v>
      </c>
      <c r="X2329" s="15">
        <f>IFERROR((W2329-V2329)/V2329,"")</f>
        <v>-0.7567567567567568</v>
      </c>
      <c r="Y2329" s="18" t="s">
        <v>1610</v>
      </c>
      <c r="Z2329" s="18" t="s">
        <v>1610</v>
      </c>
      <c r="AA2329" s="18" t="s">
        <v>1610</v>
      </c>
      <c r="AB2329" s="18" t="s">
        <v>1610</v>
      </c>
      <c r="AC2329" s="18" t="s">
        <v>1610</v>
      </c>
      <c r="AD2329" s="18" t="s">
        <v>1610</v>
      </c>
      <c r="AE2329" s="18" t="s">
        <v>1610</v>
      </c>
      <c r="AF2329" s="18" t="s">
        <v>1610</v>
      </c>
      <c r="AG2329" s="18" t="s">
        <v>1610</v>
      </c>
      <c r="AH2329" s="18" t="s">
        <v>1610</v>
      </c>
      <c r="AI2329" s="18" t="s">
        <v>1610</v>
      </c>
      <c r="AJ2329" s="18" t="s">
        <v>1610</v>
      </c>
      <c r="AK2329" s="23">
        <f>SUM(Y2329:AJ2329)</f>
        <v>0</v>
      </c>
      <c r="AL2329" s="23">
        <f>MAX(Y2329:AJ2329)</f>
        <v>0</v>
      </c>
      <c r="AM2329">
        <f>COUNTIF(Y2329:AJ2329,"&gt;1")</f>
        <v>0</v>
      </c>
    </row>
    <row r="2330" spans="1:39" ht="15.75" x14ac:dyDescent="0.25">
      <c r="A2330" s="21" t="s">
        <v>3194</v>
      </c>
      <c r="B2330" s="21" t="s">
        <v>1519</v>
      </c>
      <c r="C2330" s="21">
        <v>90055054</v>
      </c>
      <c r="D2330" s="25">
        <v>194402</v>
      </c>
      <c r="E2330" s="21" t="s">
        <v>33</v>
      </c>
      <c r="F2330" s="21" t="s">
        <v>264</v>
      </c>
      <c r="G2330" s="21" t="s">
        <v>491</v>
      </c>
      <c r="H2330" s="25" t="s">
        <v>45</v>
      </c>
      <c r="I2330" s="21" t="s">
        <v>27</v>
      </c>
      <c r="J2330" s="21" t="s">
        <v>74</v>
      </c>
      <c r="K2330" s="38">
        <v>45852</v>
      </c>
      <c r="L2330" s="38">
        <v>46202</v>
      </c>
      <c r="M2330" s="39" t="s">
        <v>18</v>
      </c>
      <c r="N2330" s="18">
        <v>900</v>
      </c>
      <c r="O2330" s="18">
        <v>0</v>
      </c>
      <c r="P2330" s="15">
        <f>IFERROR((O2330-N2330)/N2330,"")</f>
        <v>-1</v>
      </c>
      <c r="Q2330" s="19">
        <v>234</v>
      </c>
      <c r="R2330" s="19">
        <v>24</v>
      </c>
      <c r="S2330" s="15">
        <f>IFERROR((R2330-Q2330)/Q2330,"")</f>
        <v>-0.89743589743589747</v>
      </c>
      <c r="T2330" s="19">
        <v>1274</v>
      </c>
      <c r="U2330" s="15">
        <f>IFERROR(R2330/T2330,"")</f>
        <v>1.8838304552590265E-2</v>
      </c>
      <c r="V2330" s="19">
        <v>157</v>
      </c>
      <c r="W2330" s="19">
        <v>13</v>
      </c>
      <c r="X2330" s="15">
        <f>IFERROR((W2330-V2330)/V2330,"")</f>
        <v>-0.91719745222929938</v>
      </c>
      <c r="Y2330" s="18" t="s">
        <v>1610</v>
      </c>
      <c r="Z2330" s="18" t="s">
        <v>1610</v>
      </c>
      <c r="AA2330" s="18" t="s">
        <v>1610</v>
      </c>
      <c r="AB2330" s="18" t="s">
        <v>1610</v>
      </c>
      <c r="AC2330" s="18" t="s">
        <v>1610</v>
      </c>
      <c r="AD2330" s="18" t="s">
        <v>1610</v>
      </c>
      <c r="AE2330" s="18" t="s">
        <v>1610</v>
      </c>
      <c r="AF2330" s="18" t="s">
        <v>1610</v>
      </c>
      <c r="AG2330" s="18" t="s">
        <v>1610</v>
      </c>
      <c r="AH2330" s="18" t="s">
        <v>1610</v>
      </c>
      <c r="AI2330" s="18" t="s">
        <v>1610</v>
      </c>
      <c r="AJ2330" s="18" t="s">
        <v>1610</v>
      </c>
      <c r="AK2330" s="23">
        <f>SUM(Y2330:AJ2330)</f>
        <v>0</v>
      </c>
      <c r="AL2330" s="23">
        <f>MAX(Y2330:AJ2330)</f>
        <v>0</v>
      </c>
      <c r="AM2330">
        <f>COUNTIF(Y2330:AJ2330,"&gt;1")</f>
        <v>0</v>
      </c>
    </row>
    <row r="2331" spans="1:39" ht="15.75" x14ac:dyDescent="0.25">
      <c r="A2331" s="21" t="s">
        <v>3194</v>
      </c>
      <c r="B2331" s="21" t="s">
        <v>1519</v>
      </c>
      <c r="C2331" s="21">
        <v>90055054</v>
      </c>
      <c r="D2331" s="25">
        <v>194400</v>
      </c>
      <c r="E2331" s="21" t="s">
        <v>33</v>
      </c>
      <c r="F2331" s="21" t="s">
        <v>264</v>
      </c>
      <c r="G2331" s="21" t="s">
        <v>2400</v>
      </c>
      <c r="H2331" s="25" t="s">
        <v>45</v>
      </c>
      <c r="I2331" s="21" t="s">
        <v>27</v>
      </c>
      <c r="J2331" s="21" t="s">
        <v>74</v>
      </c>
      <c r="K2331" s="38"/>
      <c r="L2331" s="38">
        <v>46191</v>
      </c>
      <c r="M2331" s="39" t="s">
        <v>18</v>
      </c>
      <c r="N2331" s="18">
        <v>0</v>
      </c>
      <c r="O2331" s="18">
        <v>0</v>
      </c>
      <c r="P2331" s="15" t="str">
        <f>IFERROR((O2331-N2331)/N2331,"")</f>
        <v/>
      </c>
      <c r="Q2331" s="19">
        <v>1</v>
      </c>
      <c r="R2331" s="19">
        <v>5</v>
      </c>
      <c r="S2331" s="15">
        <f>IFERROR((R2331-Q2331)/Q2331,"")</f>
        <v>4</v>
      </c>
      <c r="T2331" s="19" t="s">
        <v>1610</v>
      </c>
      <c r="U2331" s="15" t="str">
        <f>IFERROR(R2331/T2331,"")</f>
        <v/>
      </c>
      <c r="V2331" s="19">
        <v>3</v>
      </c>
      <c r="W2331" s="19">
        <v>2</v>
      </c>
      <c r="X2331" s="15">
        <f>IFERROR((W2331-V2331)/V2331,"")</f>
        <v>-0.33333333333333331</v>
      </c>
      <c r="Y2331" s="18" t="s">
        <v>1610</v>
      </c>
      <c r="Z2331" s="18" t="s">
        <v>1610</v>
      </c>
      <c r="AA2331" s="18" t="s">
        <v>1610</v>
      </c>
      <c r="AB2331" s="18" t="s">
        <v>1610</v>
      </c>
      <c r="AC2331" s="18" t="s">
        <v>1610</v>
      </c>
      <c r="AD2331" s="18" t="s">
        <v>1610</v>
      </c>
      <c r="AE2331" s="18" t="s">
        <v>1610</v>
      </c>
      <c r="AF2331" s="18" t="s">
        <v>1610</v>
      </c>
      <c r="AG2331" s="18" t="s">
        <v>1610</v>
      </c>
      <c r="AH2331" s="18" t="s">
        <v>1610</v>
      </c>
      <c r="AI2331" s="18" t="s">
        <v>1610</v>
      </c>
      <c r="AJ2331" s="18" t="s">
        <v>1610</v>
      </c>
      <c r="AK2331" s="23">
        <f>SUM(Y2331:AJ2331)</f>
        <v>0</v>
      </c>
      <c r="AL2331" s="23">
        <f>MAX(Y2331:AJ2331)</f>
        <v>0</v>
      </c>
      <c r="AM2331">
        <f>COUNTIF(Y2331:AJ2331,"&gt;1")</f>
        <v>0</v>
      </c>
    </row>
    <row r="2332" spans="1:39" ht="15.75" x14ac:dyDescent="0.25">
      <c r="A2332" s="21"/>
      <c r="B2332" s="21"/>
      <c r="C2332" s="21">
        <v>90055054</v>
      </c>
      <c r="D2332" s="25">
        <v>192046</v>
      </c>
      <c r="E2332" s="21" t="s">
        <v>33</v>
      </c>
      <c r="F2332" s="21" t="s">
        <v>264</v>
      </c>
      <c r="G2332" s="21" t="s">
        <v>691</v>
      </c>
      <c r="H2332" s="25" t="s">
        <v>45</v>
      </c>
      <c r="I2332" s="21" t="s">
        <v>27</v>
      </c>
      <c r="J2332" s="21" t="s">
        <v>74</v>
      </c>
      <c r="K2332" s="38">
        <v>45908</v>
      </c>
      <c r="L2332" s="38">
        <v>46188</v>
      </c>
      <c r="M2332" s="39" t="s">
        <v>18</v>
      </c>
      <c r="N2332" s="18">
        <v>0</v>
      </c>
      <c r="O2332" s="18">
        <v>0</v>
      </c>
      <c r="P2332" s="15" t="str">
        <f>IFERROR((O2332-N2332)/N2332,"")</f>
        <v/>
      </c>
      <c r="Q2332" s="19">
        <v>88</v>
      </c>
      <c r="R2332" s="19">
        <v>14</v>
      </c>
      <c r="S2332" s="15">
        <f>IFERROR((R2332-Q2332)/Q2332,"")</f>
        <v>-0.84090909090909094</v>
      </c>
      <c r="T2332" s="19">
        <v>386</v>
      </c>
      <c r="U2332" s="15">
        <f>IFERROR(R2332/T2332,"")</f>
        <v>3.6269430051813469E-2</v>
      </c>
      <c r="V2332" s="19">
        <v>55</v>
      </c>
      <c r="W2332" s="19">
        <v>7</v>
      </c>
      <c r="X2332" s="15">
        <f>IFERROR((W2332-V2332)/V2332,"")</f>
        <v>-0.87272727272727268</v>
      </c>
      <c r="Y2332" s="18">
        <v>0</v>
      </c>
      <c r="Z2332" s="18">
        <v>5400</v>
      </c>
      <c r="AA2332" s="18">
        <v>0</v>
      </c>
      <c r="AB2332" s="18">
        <v>0</v>
      </c>
      <c r="AC2332" s="18">
        <v>0</v>
      </c>
      <c r="AD2332" s="18">
        <v>0</v>
      </c>
      <c r="AE2332" s="18">
        <v>0</v>
      </c>
      <c r="AF2332" s="18">
        <v>0</v>
      </c>
      <c r="AG2332" s="18">
        <v>0</v>
      </c>
      <c r="AH2332" s="18">
        <v>0</v>
      </c>
      <c r="AI2332" s="18">
        <v>0</v>
      </c>
      <c r="AJ2332" s="18">
        <v>0</v>
      </c>
      <c r="AK2332" s="23">
        <f>SUM(Y2332:AJ2332)</f>
        <v>5400</v>
      </c>
      <c r="AL2332" s="23">
        <f>MAX(Y2332:AJ2332)</f>
        <v>5400</v>
      </c>
      <c r="AM2332">
        <f>COUNTIF(Y2332:AJ2332,"&gt;1")</f>
        <v>1</v>
      </c>
    </row>
    <row r="2333" spans="1:39" ht="15.75" x14ac:dyDescent="0.25">
      <c r="A2333" s="21"/>
      <c r="B2333" s="21"/>
      <c r="C2333" s="21">
        <v>90055054</v>
      </c>
      <c r="D2333" s="25">
        <v>101892</v>
      </c>
      <c r="E2333" s="21" t="s">
        <v>33</v>
      </c>
      <c r="F2333" s="21" t="s">
        <v>264</v>
      </c>
      <c r="G2333" s="21" t="s">
        <v>414</v>
      </c>
      <c r="H2333" s="25" t="s">
        <v>45</v>
      </c>
      <c r="I2333" s="21" t="s">
        <v>27</v>
      </c>
      <c r="J2333" s="21" t="s">
        <v>74</v>
      </c>
      <c r="K2333" s="38">
        <v>43875</v>
      </c>
      <c r="L2333" s="38">
        <v>46185</v>
      </c>
      <c r="M2333" s="39" t="s">
        <v>18</v>
      </c>
      <c r="N2333" s="18">
        <v>0</v>
      </c>
      <c r="O2333" s="18">
        <v>0</v>
      </c>
      <c r="P2333" s="15" t="str">
        <f>IFERROR((O2333-N2333)/N2333,"")</f>
        <v/>
      </c>
      <c r="Q2333" s="19">
        <v>73</v>
      </c>
      <c r="R2333" s="19">
        <v>11</v>
      </c>
      <c r="S2333" s="15">
        <f>IFERROR((R2333-Q2333)/Q2333,"")</f>
        <v>-0.84931506849315064</v>
      </c>
      <c r="T2333" s="19">
        <v>12</v>
      </c>
      <c r="U2333" s="15">
        <f>IFERROR(R2333/T2333,"")</f>
        <v>0.91666666666666663</v>
      </c>
      <c r="V2333" s="19">
        <v>55</v>
      </c>
      <c r="W2333" s="19">
        <v>5</v>
      </c>
      <c r="X2333" s="15">
        <f>IFERROR((W2333-V2333)/V2333,"")</f>
        <v>-0.90909090909090906</v>
      </c>
      <c r="Y2333" s="18" t="s">
        <v>1610</v>
      </c>
      <c r="Z2333" s="18" t="s">
        <v>1610</v>
      </c>
      <c r="AA2333" s="18" t="s">
        <v>1610</v>
      </c>
      <c r="AB2333" s="18" t="s">
        <v>1610</v>
      </c>
      <c r="AC2333" s="18" t="s">
        <v>1610</v>
      </c>
      <c r="AD2333" s="18" t="s">
        <v>1610</v>
      </c>
      <c r="AE2333" s="18" t="s">
        <v>1610</v>
      </c>
      <c r="AF2333" s="18" t="s">
        <v>1610</v>
      </c>
      <c r="AG2333" s="18" t="s">
        <v>1610</v>
      </c>
      <c r="AH2333" s="18" t="s">
        <v>1610</v>
      </c>
      <c r="AI2333" s="18" t="s">
        <v>1610</v>
      </c>
      <c r="AJ2333" s="18" t="s">
        <v>1610</v>
      </c>
      <c r="AK2333" s="23">
        <f>SUM(Y2333:AJ2333)</f>
        <v>0</v>
      </c>
      <c r="AL2333" s="23">
        <f>MAX(Y2333:AJ2333)</f>
        <v>0</v>
      </c>
      <c r="AM2333">
        <f>COUNTIF(Y2333:AJ2333,"&gt;1")</f>
        <v>0</v>
      </c>
    </row>
    <row r="2334" spans="1:39" ht="15.75" x14ac:dyDescent="0.25">
      <c r="A2334" s="21" t="s">
        <v>3194</v>
      </c>
      <c r="B2334" s="21" t="s">
        <v>1519</v>
      </c>
      <c r="C2334" s="21">
        <v>90055054</v>
      </c>
      <c r="D2334" s="25">
        <v>194404</v>
      </c>
      <c r="E2334" s="21" t="s">
        <v>33</v>
      </c>
      <c r="F2334" s="21" t="s">
        <v>264</v>
      </c>
      <c r="G2334" s="21" t="s">
        <v>2648</v>
      </c>
      <c r="H2334" s="25" t="s">
        <v>45</v>
      </c>
      <c r="I2334" s="21" t="s">
        <v>27</v>
      </c>
      <c r="J2334" s="21" t="s">
        <v>74</v>
      </c>
      <c r="K2334" s="38"/>
      <c r="L2334" s="38">
        <v>46156</v>
      </c>
      <c r="M2334" s="39" t="s">
        <v>53</v>
      </c>
      <c r="N2334" s="18">
        <v>0</v>
      </c>
      <c r="O2334" s="18">
        <v>0</v>
      </c>
      <c r="P2334" s="15" t="str">
        <f>IFERROR((O2334-N2334)/N2334,"")</f>
        <v/>
      </c>
      <c r="Q2334" s="19">
        <v>1</v>
      </c>
      <c r="R2334" s="19">
        <v>2</v>
      </c>
      <c r="S2334" s="15">
        <f>IFERROR((R2334-Q2334)/Q2334,"")</f>
        <v>1</v>
      </c>
      <c r="T2334" s="19" t="s">
        <v>1610</v>
      </c>
      <c r="U2334" s="15" t="str">
        <f>IFERROR(R2334/T2334,"")</f>
        <v/>
      </c>
      <c r="V2334" s="19">
        <v>1</v>
      </c>
      <c r="W2334" s="19">
        <v>2</v>
      </c>
      <c r="X2334" s="15">
        <f>IFERROR((W2334-V2334)/V2334,"")</f>
        <v>1</v>
      </c>
      <c r="Y2334" s="18" t="s">
        <v>1610</v>
      </c>
      <c r="Z2334" s="18" t="s">
        <v>1610</v>
      </c>
      <c r="AA2334" s="18" t="s">
        <v>1610</v>
      </c>
      <c r="AB2334" s="18" t="s">
        <v>1610</v>
      </c>
      <c r="AC2334" s="18" t="s">
        <v>1610</v>
      </c>
      <c r="AD2334" s="18" t="s">
        <v>1610</v>
      </c>
      <c r="AE2334" s="18" t="s">
        <v>1610</v>
      </c>
      <c r="AF2334" s="18" t="s">
        <v>1610</v>
      </c>
      <c r="AG2334" s="18" t="s">
        <v>1610</v>
      </c>
      <c r="AH2334" s="18" t="s">
        <v>1610</v>
      </c>
      <c r="AI2334" s="18" t="s">
        <v>1610</v>
      </c>
      <c r="AJ2334" s="18" t="s">
        <v>1610</v>
      </c>
      <c r="AK2334" s="23">
        <f>SUM(Y2334:AJ2334)</f>
        <v>0</v>
      </c>
      <c r="AL2334" s="23">
        <f>MAX(Y2334:AJ2334)</f>
        <v>0</v>
      </c>
      <c r="AM2334">
        <f>COUNTIF(Y2334:AJ2334,"&gt;1")</f>
        <v>0</v>
      </c>
    </row>
    <row r="2335" spans="1:39" ht="15.75" x14ac:dyDescent="0.25">
      <c r="A2335" s="21"/>
      <c r="B2335" s="21"/>
      <c r="C2335" s="21">
        <v>90055054</v>
      </c>
      <c r="D2335" s="25">
        <v>500420</v>
      </c>
      <c r="E2335" s="21" t="s">
        <v>33</v>
      </c>
      <c r="F2335" s="21" t="s">
        <v>264</v>
      </c>
      <c r="G2335" s="21" t="s">
        <v>1054</v>
      </c>
      <c r="H2335" s="25" t="s">
        <v>45</v>
      </c>
      <c r="I2335" s="21" t="s">
        <v>27</v>
      </c>
      <c r="J2335" s="21" t="s">
        <v>74</v>
      </c>
      <c r="K2335" s="38">
        <v>43875</v>
      </c>
      <c r="L2335" s="38">
        <v>46155</v>
      </c>
      <c r="M2335" s="39" t="s">
        <v>53</v>
      </c>
      <c r="N2335" s="18">
        <v>0</v>
      </c>
      <c r="O2335" s="18">
        <v>0</v>
      </c>
      <c r="P2335" s="15" t="str">
        <f>IFERROR((O2335-N2335)/N2335,"")</f>
        <v/>
      </c>
      <c r="Q2335" s="19">
        <v>1</v>
      </c>
      <c r="R2335" s="19">
        <v>2</v>
      </c>
      <c r="S2335" s="15">
        <f>IFERROR((R2335-Q2335)/Q2335,"")</f>
        <v>1</v>
      </c>
      <c r="T2335" s="19">
        <v>16</v>
      </c>
      <c r="U2335" s="15">
        <f>IFERROR(R2335/T2335,"")</f>
        <v>0.125</v>
      </c>
      <c r="V2335" s="19">
        <v>1</v>
      </c>
      <c r="W2335" s="19">
        <v>1</v>
      </c>
      <c r="X2335" s="15">
        <f>IFERROR((W2335-V2335)/V2335,"")</f>
        <v>0</v>
      </c>
      <c r="Y2335" s="18" t="s">
        <v>1610</v>
      </c>
      <c r="Z2335" s="18" t="s">
        <v>1610</v>
      </c>
      <c r="AA2335" s="18" t="s">
        <v>1610</v>
      </c>
      <c r="AB2335" s="18" t="s">
        <v>1610</v>
      </c>
      <c r="AC2335" s="18" t="s">
        <v>1610</v>
      </c>
      <c r="AD2335" s="18" t="s">
        <v>1610</v>
      </c>
      <c r="AE2335" s="18" t="s">
        <v>1610</v>
      </c>
      <c r="AF2335" s="18" t="s">
        <v>1610</v>
      </c>
      <c r="AG2335" s="18" t="s">
        <v>1610</v>
      </c>
      <c r="AH2335" s="18" t="s">
        <v>1610</v>
      </c>
      <c r="AI2335" s="18" t="s">
        <v>1610</v>
      </c>
      <c r="AJ2335" s="18" t="s">
        <v>1610</v>
      </c>
      <c r="AK2335" s="23">
        <f>SUM(Y2335:AJ2335)</f>
        <v>0</v>
      </c>
      <c r="AL2335" s="23">
        <f>MAX(Y2335:AJ2335)</f>
        <v>0</v>
      </c>
      <c r="AM2335">
        <f>COUNTIF(Y2335:AJ2335,"&gt;1")</f>
        <v>0</v>
      </c>
    </row>
    <row r="2336" spans="1:39" ht="15.75" x14ac:dyDescent="0.25">
      <c r="A2336" s="21"/>
      <c r="B2336" s="21"/>
      <c r="C2336" s="21">
        <v>90055054</v>
      </c>
      <c r="D2336" s="25">
        <v>192049</v>
      </c>
      <c r="E2336" s="21" t="s">
        <v>33</v>
      </c>
      <c r="F2336" s="21" t="s">
        <v>264</v>
      </c>
      <c r="G2336" s="21" t="s">
        <v>694</v>
      </c>
      <c r="H2336" s="25" t="s">
        <v>45</v>
      </c>
      <c r="I2336" s="21" t="s">
        <v>27</v>
      </c>
      <c r="J2336" s="21" t="s">
        <v>74</v>
      </c>
      <c r="K2336" s="38">
        <v>45107</v>
      </c>
      <c r="L2336" s="38">
        <v>46128</v>
      </c>
      <c r="M2336" s="39" t="s">
        <v>53</v>
      </c>
      <c r="N2336" s="18">
        <v>0</v>
      </c>
      <c r="O2336" s="18">
        <v>0</v>
      </c>
      <c r="P2336" s="15" t="str">
        <f>IFERROR((O2336-N2336)/N2336,"")</f>
        <v/>
      </c>
      <c r="Q2336" s="19">
        <v>1</v>
      </c>
      <c r="R2336" s="19">
        <v>2</v>
      </c>
      <c r="S2336" s="15">
        <f>IFERROR((R2336-Q2336)/Q2336,"")</f>
        <v>1</v>
      </c>
      <c r="T2336" s="19">
        <v>114</v>
      </c>
      <c r="U2336" s="15">
        <f>IFERROR(R2336/T2336,"")</f>
        <v>1.7543859649122806E-2</v>
      </c>
      <c r="V2336" s="19">
        <v>4</v>
      </c>
      <c r="W2336" s="19">
        <v>2</v>
      </c>
      <c r="X2336" s="15">
        <f>IFERROR((W2336-V2336)/V2336,"")</f>
        <v>-0.5</v>
      </c>
      <c r="Y2336" s="18" t="s">
        <v>1610</v>
      </c>
      <c r="Z2336" s="18" t="s">
        <v>1610</v>
      </c>
      <c r="AA2336" s="18" t="s">
        <v>1610</v>
      </c>
      <c r="AB2336" s="18" t="s">
        <v>1610</v>
      </c>
      <c r="AC2336" s="18" t="s">
        <v>1610</v>
      </c>
      <c r="AD2336" s="18" t="s">
        <v>1610</v>
      </c>
      <c r="AE2336" s="18" t="s">
        <v>1610</v>
      </c>
      <c r="AF2336" s="18" t="s">
        <v>1610</v>
      </c>
      <c r="AG2336" s="18" t="s">
        <v>1610</v>
      </c>
      <c r="AH2336" s="18" t="s">
        <v>1610</v>
      </c>
      <c r="AI2336" s="18" t="s">
        <v>1610</v>
      </c>
      <c r="AJ2336" s="18" t="s">
        <v>1610</v>
      </c>
      <c r="AK2336" s="23">
        <f>SUM(Y2336:AJ2336)</f>
        <v>0</v>
      </c>
      <c r="AL2336" s="23">
        <f>MAX(Y2336:AJ2336)</f>
        <v>0</v>
      </c>
      <c r="AM2336">
        <f>COUNTIF(Y2336:AJ2336,"&gt;1")</f>
        <v>0</v>
      </c>
    </row>
    <row r="2337" spans="1:39" ht="15.75" x14ac:dyDescent="0.25">
      <c r="A2337" s="21" t="s">
        <v>3194</v>
      </c>
      <c r="B2337" s="21" t="s">
        <v>1519</v>
      </c>
      <c r="C2337" s="21">
        <v>90055054</v>
      </c>
      <c r="D2337" s="25">
        <v>194410</v>
      </c>
      <c r="E2337" s="21" t="s">
        <v>33</v>
      </c>
      <c r="F2337" s="21" t="s">
        <v>264</v>
      </c>
      <c r="G2337" s="21" t="s">
        <v>604</v>
      </c>
      <c r="H2337" s="25" t="s">
        <v>45</v>
      </c>
      <c r="I2337" s="21" t="s">
        <v>27</v>
      </c>
      <c r="J2337" s="21" t="s">
        <v>74</v>
      </c>
      <c r="K2337" s="38">
        <v>45908</v>
      </c>
      <c r="L2337" s="38">
        <v>46119</v>
      </c>
      <c r="M2337" s="39" t="s">
        <v>53</v>
      </c>
      <c r="N2337" s="18">
        <v>0</v>
      </c>
      <c r="O2337" s="18">
        <v>0</v>
      </c>
      <c r="P2337" s="15" t="str">
        <f>IFERROR((O2337-N2337)/N2337,"")</f>
        <v/>
      </c>
      <c r="Q2337" s="19">
        <v>0</v>
      </c>
      <c r="R2337" s="19">
        <v>2</v>
      </c>
      <c r="S2337" s="15" t="str">
        <f>IFERROR((R2337-Q2337)/Q2337,"")</f>
        <v/>
      </c>
      <c r="T2337" s="19">
        <v>317</v>
      </c>
      <c r="U2337" s="15">
        <f>IFERROR(R2337/T2337,"")</f>
        <v>6.3091482649842269E-3</v>
      </c>
      <c r="V2337" s="19">
        <v>40</v>
      </c>
      <c r="W2337" s="19">
        <v>2</v>
      </c>
      <c r="X2337" s="15">
        <f>IFERROR((W2337-V2337)/V2337,"")</f>
        <v>-0.95</v>
      </c>
      <c r="Y2337" s="18">
        <v>0</v>
      </c>
      <c r="Z2337" s="18">
        <v>7200</v>
      </c>
      <c r="AA2337" s="18">
        <v>0</v>
      </c>
      <c r="AB2337" s="18">
        <v>0</v>
      </c>
      <c r="AC2337" s="18">
        <v>0</v>
      </c>
      <c r="AD2337" s="18">
        <v>0</v>
      </c>
      <c r="AE2337" s="18">
        <v>0</v>
      </c>
      <c r="AF2337" s="18">
        <v>0</v>
      </c>
      <c r="AG2337" s="18">
        <v>0</v>
      </c>
      <c r="AH2337" s="18">
        <v>0</v>
      </c>
      <c r="AI2337" s="18">
        <v>0</v>
      </c>
      <c r="AJ2337" s="18">
        <v>0</v>
      </c>
      <c r="AK2337" s="23">
        <f>SUM(Y2337:AJ2337)</f>
        <v>7200</v>
      </c>
      <c r="AL2337" s="23">
        <f>MAX(Y2337:AJ2337)</f>
        <v>7200</v>
      </c>
      <c r="AM2337">
        <f>COUNTIF(Y2337:AJ2337,"&gt;1")</f>
        <v>1</v>
      </c>
    </row>
    <row r="2338" spans="1:39" ht="15.75" x14ac:dyDescent="0.25">
      <c r="A2338" s="21" t="s">
        <v>3194</v>
      </c>
      <c r="B2338" s="21" t="s">
        <v>1519</v>
      </c>
      <c r="C2338" s="21">
        <v>90055054</v>
      </c>
      <c r="D2338" s="25">
        <v>194405</v>
      </c>
      <c r="E2338" s="21" t="s">
        <v>33</v>
      </c>
      <c r="F2338" s="21" t="s">
        <v>264</v>
      </c>
      <c r="G2338" s="21" t="s">
        <v>1715</v>
      </c>
      <c r="H2338" s="25" t="s">
        <v>45</v>
      </c>
      <c r="I2338" s="21" t="s">
        <v>27</v>
      </c>
      <c r="J2338" s="21" t="s">
        <v>74</v>
      </c>
      <c r="K2338" s="38">
        <v>45715</v>
      </c>
      <c r="L2338" s="38">
        <v>46112</v>
      </c>
      <c r="M2338" s="39" t="s">
        <v>53</v>
      </c>
      <c r="N2338" s="18" t="s">
        <v>1610</v>
      </c>
      <c r="O2338" s="18" t="s">
        <v>1610</v>
      </c>
      <c r="P2338" s="15" t="str">
        <f>IFERROR((O2338-N2338)/N2338,"")</f>
        <v/>
      </c>
      <c r="Q2338" s="19" t="s">
        <v>1610</v>
      </c>
      <c r="R2338" s="19" t="s">
        <v>1610</v>
      </c>
      <c r="S2338" s="15" t="str">
        <f>IFERROR((R2338-Q2338)/Q2338,"")</f>
        <v/>
      </c>
      <c r="T2338" s="19">
        <v>28</v>
      </c>
      <c r="U2338" s="15" t="str">
        <f>IFERROR(R2338/T2338,"")</f>
        <v/>
      </c>
      <c r="V2338" s="19">
        <v>9</v>
      </c>
      <c r="W2338" s="19">
        <v>0</v>
      </c>
      <c r="X2338" s="15">
        <f>IFERROR((W2338-V2338)/V2338,"")</f>
        <v>-1</v>
      </c>
      <c r="Y2338" s="18" t="s">
        <v>1610</v>
      </c>
      <c r="Z2338" s="18" t="s">
        <v>1610</v>
      </c>
      <c r="AA2338" s="18" t="s">
        <v>1610</v>
      </c>
      <c r="AB2338" s="18" t="s">
        <v>1610</v>
      </c>
      <c r="AC2338" s="18" t="s">
        <v>1610</v>
      </c>
      <c r="AD2338" s="18" t="s">
        <v>1610</v>
      </c>
      <c r="AE2338" s="18" t="s">
        <v>1610</v>
      </c>
      <c r="AF2338" s="18" t="s">
        <v>1610</v>
      </c>
      <c r="AG2338" s="18" t="s">
        <v>1610</v>
      </c>
      <c r="AH2338" s="18" t="s">
        <v>1610</v>
      </c>
      <c r="AI2338" s="18" t="s">
        <v>1610</v>
      </c>
      <c r="AJ2338" s="18" t="s">
        <v>1610</v>
      </c>
      <c r="AK2338" s="23">
        <f>SUM(Y2338:AJ2338)</f>
        <v>0</v>
      </c>
      <c r="AL2338" s="23">
        <f>MAX(Y2338:AJ2338)</f>
        <v>0</v>
      </c>
      <c r="AM2338">
        <f>COUNTIF(Y2338:AJ2338,"&gt;1")</f>
        <v>0</v>
      </c>
    </row>
    <row r="2339" spans="1:39" ht="15.75" x14ac:dyDescent="0.25">
      <c r="A2339" s="21" t="s">
        <v>3194</v>
      </c>
      <c r="B2339" s="21" t="s">
        <v>1519</v>
      </c>
      <c r="C2339" s="21">
        <v>90055054</v>
      </c>
      <c r="D2339" s="25">
        <v>194406</v>
      </c>
      <c r="E2339" s="21" t="s">
        <v>33</v>
      </c>
      <c r="F2339" s="21" t="s">
        <v>264</v>
      </c>
      <c r="G2339" s="21" t="s">
        <v>1632</v>
      </c>
      <c r="H2339" s="25" t="s">
        <v>45</v>
      </c>
      <c r="I2339" s="21" t="s">
        <v>27</v>
      </c>
      <c r="J2339" s="21" t="s">
        <v>74</v>
      </c>
      <c r="K2339" s="38"/>
      <c r="L2339" s="38">
        <v>46107</v>
      </c>
      <c r="M2339" s="39" t="s">
        <v>53</v>
      </c>
      <c r="N2339" s="18">
        <v>0</v>
      </c>
      <c r="O2339" s="18">
        <v>0</v>
      </c>
      <c r="P2339" s="15" t="str">
        <f>IFERROR((O2339-N2339)/N2339,"")</f>
        <v/>
      </c>
      <c r="Q2339" s="19">
        <v>4</v>
      </c>
      <c r="R2339" s="19">
        <v>0</v>
      </c>
      <c r="S2339" s="15">
        <f>IFERROR((R2339-Q2339)/Q2339,"")</f>
        <v>-1</v>
      </c>
      <c r="T2339" s="19" t="s">
        <v>1610</v>
      </c>
      <c r="U2339" s="15" t="str">
        <f>IFERROR(R2339/T2339,"")</f>
        <v/>
      </c>
      <c r="V2339" s="19">
        <v>3</v>
      </c>
      <c r="W2339" s="19">
        <v>0</v>
      </c>
      <c r="X2339" s="15">
        <f>IFERROR((W2339-V2339)/V2339,"")</f>
        <v>-1</v>
      </c>
      <c r="Y2339" s="18" t="s">
        <v>1610</v>
      </c>
      <c r="Z2339" s="18" t="s">
        <v>1610</v>
      </c>
      <c r="AA2339" s="18" t="s">
        <v>1610</v>
      </c>
      <c r="AB2339" s="18" t="s">
        <v>1610</v>
      </c>
      <c r="AC2339" s="18" t="s">
        <v>1610</v>
      </c>
      <c r="AD2339" s="18" t="s">
        <v>1610</v>
      </c>
      <c r="AE2339" s="18" t="s">
        <v>1610</v>
      </c>
      <c r="AF2339" s="18" t="s">
        <v>1610</v>
      </c>
      <c r="AG2339" s="18" t="s">
        <v>1610</v>
      </c>
      <c r="AH2339" s="18" t="s">
        <v>1610</v>
      </c>
      <c r="AI2339" s="18" t="s">
        <v>1610</v>
      </c>
      <c r="AJ2339" s="18" t="s">
        <v>1610</v>
      </c>
      <c r="AK2339" s="23">
        <f>SUM(Y2339:AJ2339)</f>
        <v>0</v>
      </c>
      <c r="AL2339" s="23">
        <f>MAX(Y2339:AJ2339)</f>
        <v>0</v>
      </c>
      <c r="AM2339">
        <f>COUNTIF(Y2339:AJ2339,"&gt;1")</f>
        <v>0</v>
      </c>
    </row>
    <row r="2340" spans="1:39" ht="15.75" x14ac:dyDescent="0.25">
      <c r="A2340" s="21"/>
      <c r="B2340" s="21"/>
      <c r="C2340" s="21">
        <v>90055054</v>
      </c>
      <c r="D2340" s="25">
        <v>502228</v>
      </c>
      <c r="E2340" s="21" t="s">
        <v>33</v>
      </c>
      <c r="F2340" s="21" t="s">
        <v>264</v>
      </c>
      <c r="G2340" s="21" t="s">
        <v>1099</v>
      </c>
      <c r="H2340" s="25" t="s">
        <v>45</v>
      </c>
      <c r="I2340" s="21" t="s">
        <v>27</v>
      </c>
      <c r="J2340" s="21" t="s">
        <v>74</v>
      </c>
      <c r="K2340" s="38">
        <v>43875</v>
      </c>
      <c r="L2340" s="38">
        <v>45978</v>
      </c>
      <c r="M2340" s="39" t="s">
        <v>53</v>
      </c>
      <c r="N2340" s="18" t="s">
        <v>1610</v>
      </c>
      <c r="O2340" s="18" t="s">
        <v>1610</v>
      </c>
      <c r="P2340" s="15" t="str">
        <f>IFERROR((O2340-N2340)/N2340,"")</f>
        <v/>
      </c>
      <c r="Q2340" s="19" t="s">
        <v>1610</v>
      </c>
      <c r="R2340" s="19" t="s">
        <v>1610</v>
      </c>
      <c r="S2340" s="15" t="str">
        <f>IFERROR((R2340-Q2340)/Q2340,"")</f>
        <v/>
      </c>
      <c r="T2340" s="19" t="s">
        <v>1610</v>
      </c>
      <c r="U2340" s="15" t="str">
        <f>IFERROR(R2340/T2340,"")</f>
        <v/>
      </c>
      <c r="V2340" s="19">
        <v>4</v>
      </c>
      <c r="W2340" s="19">
        <v>0</v>
      </c>
      <c r="X2340" s="15">
        <f>IFERROR((W2340-V2340)/V2340,"")</f>
        <v>-1</v>
      </c>
      <c r="Y2340" s="18" t="s">
        <v>1610</v>
      </c>
      <c r="Z2340" s="18" t="s">
        <v>1610</v>
      </c>
      <c r="AA2340" s="18" t="s">
        <v>1610</v>
      </c>
      <c r="AB2340" s="18" t="s">
        <v>1610</v>
      </c>
      <c r="AC2340" s="18" t="s">
        <v>1610</v>
      </c>
      <c r="AD2340" s="18" t="s">
        <v>1610</v>
      </c>
      <c r="AE2340" s="18" t="s">
        <v>1610</v>
      </c>
      <c r="AF2340" s="18" t="s">
        <v>1610</v>
      </c>
      <c r="AG2340" s="18" t="s">
        <v>1610</v>
      </c>
      <c r="AH2340" s="18" t="s">
        <v>1610</v>
      </c>
      <c r="AI2340" s="18" t="s">
        <v>1610</v>
      </c>
      <c r="AJ2340" s="18" t="s">
        <v>1610</v>
      </c>
      <c r="AK2340" s="23">
        <f>SUM(Y2340:AJ2340)</f>
        <v>0</v>
      </c>
      <c r="AL2340" s="23">
        <f>MAX(Y2340:AJ2340)</f>
        <v>0</v>
      </c>
      <c r="AM2340">
        <f>COUNTIF(Y2340:AJ2340,"&gt;1")</f>
        <v>0</v>
      </c>
    </row>
    <row r="2341" spans="1:39" ht="15.75" x14ac:dyDescent="0.25">
      <c r="A2341" s="21" t="s">
        <v>3194</v>
      </c>
      <c r="B2341" s="21" t="s">
        <v>1519</v>
      </c>
      <c r="C2341" s="21">
        <v>90055054</v>
      </c>
      <c r="D2341" s="25">
        <v>502029</v>
      </c>
      <c r="E2341" s="21" t="s">
        <v>33</v>
      </c>
      <c r="F2341" s="21" t="s">
        <v>264</v>
      </c>
      <c r="G2341" s="21" t="s">
        <v>785</v>
      </c>
      <c r="H2341" s="25" t="s">
        <v>45</v>
      </c>
      <c r="I2341" s="21" t="s">
        <v>27</v>
      </c>
      <c r="J2341" s="21" t="s">
        <v>74</v>
      </c>
      <c r="K2341" s="38">
        <v>43875</v>
      </c>
      <c r="L2341" s="38">
        <v>45975</v>
      </c>
      <c r="M2341" s="39" t="s">
        <v>53</v>
      </c>
      <c r="N2341" s="18">
        <v>0</v>
      </c>
      <c r="O2341" s="18">
        <v>0</v>
      </c>
      <c r="P2341" s="15" t="str">
        <f>IFERROR((O2341-N2341)/N2341,"")</f>
        <v/>
      </c>
      <c r="Q2341" s="19">
        <v>12</v>
      </c>
      <c r="R2341" s="19">
        <v>0</v>
      </c>
      <c r="S2341" s="15">
        <f>IFERROR((R2341-Q2341)/Q2341,"")</f>
        <v>-1</v>
      </c>
      <c r="T2341" s="19">
        <v>76</v>
      </c>
      <c r="U2341" s="15">
        <f>IFERROR(R2341/T2341,"")</f>
        <v>0</v>
      </c>
      <c r="V2341" s="19">
        <v>28</v>
      </c>
      <c r="W2341" s="19">
        <v>0</v>
      </c>
      <c r="X2341" s="15">
        <f>IFERROR((W2341-V2341)/V2341,"")</f>
        <v>-1</v>
      </c>
      <c r="Y2341" s="18" t="s">
        <v>1610</v>
      </c>
      <c r="Z2341" s="18" t="s">
        <v>1610</v>
      </c>
      <c r="AA2341" s="18" t="s">
        <v>1610</v>
      </c>
      <c r="AB2341" s="18" t="s">
        <v>1610</v>
      </c>
      <c r="AC2341" s="18" t="s">
        <v>1610</v>
      </c>
      <c r="AD2341" s="18" t="s">
        <v>1610</v>
      </c>
      <c r="AE2341" s="18" t="s">
        <v>1610</v>
      </c>
      <c r="AF2341" s="18" t="s">
        <v>1610</v>
      </c>
      <c r="AG2341" s="18" t="s">
        <v>1610</v>
      </c>
      <c r="AH2341" s="18" t="s">
        <v>1610</v>
      </c>
      <c r="AI2341" s="18" t="s">
        <v>1610</v>
      </c>
      <c r="AJ2341" s="18" t="s">
        <v>1610</v>
      </c>
      <c r="AK2341" s="23">
        <f>SUM(Y2341:AJ2341)</f>
        <v>0</v>
      </c>
      <c r="AL2341" s="23">
        <f>MAX(Y2341:AJ2341)</f>
        <v>0</v>
      </c>
      <c r="AM2341">
        <f>COUNTIF(Y2341:AJ2341,"&gt;1")</f>
        <v>0</v>
      </c>
    </row>
    <row r="2342" spans="1:39" ht="15.75" x14ac:dyDescent="0.25">
      <c r="A2342" s="21"/>
      <c r="B2342" s="21"/>
      <c r="C2342" s="21">
        <v>90055054</v>
      </c>
      <c r="D2342" s="25">
        <v>500797</v>
      </c>
      <c r="E2342" s="21" t="s">
        <v>33</v>
      </c>
      <c r="F2342" s="21" t="s">
        <v>264</v>
      </c>
      <c r="G2342" s="21" t="s">
        <v>1064</v>
      </c>
      <c r="H2342" s="25" t="s">
        <v>45</v>
      </c>
      <c r="I2342" s="21" t="s">
        <v>27</v>
      </c>
      <c r="J2342" s="21" t="s">
        <v>74</v>
      </c>
      <c r="K2342" s="38">
        <v>43935</v>
      </c>
      <c r="L2342" s="38">
        <v>45915</v>
      </c>
      <c r="M2342" s="39" t="s">
        <v>53</v>
      </c>
      <c r="N2342" s="18">
        <v>0</v>
      </c>
      <c r="O2342" s="18">
        <v>0</v>
      </c>
      <c r="P2342" s="15" t="str">
        <f>IFERROR((O2342-N2342)/N2342,"")</f>
        <v/>
      </c>
      <c r="Q2342" s="19">
        <v>16</v>
      </c>
      <c r="R2342" s="19">
        <v>0</v>
      </c>
      <c r="S2342" s="15">
        <f>IFERROR((R2342-Q2342)/Q2342,"")</f>
        <v>-1</v>
      </c>
      <c r="T2342" s="19">
        <v>32</v>
      </c>
      <c r="U2342" s="15">
        <f>IFERROR(R2342/T2342,"")</f>
        <v>0</v>
      </c>
      <c r="V2342" s="19">
        <v>16</v>
      </c>
      <c r="W2342" s="19">
        <v>0</v>
      </c>
      <c r="X2342" s="15">
        <f>IFERROR((W2342-V2342)/V2342,"")</f>
        <v>-1</v>
      </c>
      <c r="Y2342" s="18" t="s">
        <v>1610</v>
      </c>
      <c r="Z2342" s="18" t="s">
        <v>1610</v>
      </c>
      <c r="AA2342" s="18" t="s">
        <v>1610</v>
      </c>
      <c r="AB2342" s="18" t="s">
        <v>1610</v>
      </c>
      <c r="AC2342" s="18" t="s">
        <v>1610</v>
      </c>
      <c r="AD2342" s="18" t="s">
        <v>1610</v>
      </c>
      <c r="AE2342" s="18" t="s">
        <v>1610</v>
      </c>
      <c r="AF2342" s="18" t="s">
        <v>1610</v>
      </c>
      <c r="AG2342" s="18" t="s">
        <v>1610</v>
      </c>
      <c r="AH2342" s="18" t="s">
        <v>1610</v>
      </c>
      <c r="AI2342" s="18" t="s">
        <v>1610</v>
      </c>
      <c r="AJ2342" s="18" t="s">
        <v>1610</v>
      </c>
      <c r="AK2342" s="23">
        <f>SUM(Y2342:AJ2342)</f>
        <v>0</v>
      </c>
      <c r="AL2342" s="23">
        <f>MAX(Y2342:AJ2342)</f>
        <v>0</v>
      </c>
      <c r="AM2342">
        <f>COUNTIF(Y2342:AJ2342,"&gt;1")</f>
        <v>0</v>
      </c>
    </row>
    <row r="2343" spans="1:39" ht="15.75" x14ac:dyDescent="0.25">
      <c r="A2343" s="21"/>
      <c r="B2343" s="21"/>
      <c r="C2343" s="21">
        <v>90055054</v>
      </c>
      <c r="D2343" s="25">
        <v>192051</v>
      </c>
      <c r="E2343" s="21" t="s">
        <v>33</v>
      </c>
      <c r="F2343" s="21" t="s">
        <v>264</v>
      </c>
      <c r="G2343" s="21" t="s">
        <v>696</v>
      </c>
      <c r="H2343" s="25" t="s">
        <v>45</v>
      </c>
      <c r="I2343" s="21" t="s">
        <v>27</v>
      </c>
      <c r="J2343" s="21" t="s">
        <v>74</v>
      </c>
      <c r="K2343" s="38">
        <v>43875</v>
      </c>
      <c r="L2343" s="38">
        <v>45855</v>
      </c>
      <c r="M2343" s="39" t="s">
        <v>53</v>
      </c>
      <c r="N2343" s="18">
        <v>0</v>
      </c>
      <c r="O2343" s="18">
        <v>0</v>
      </c>
      <c r="P2343" s="15" t="str">
        <f>IFERROR((O2343-N2343)/N2343,"")</f>
        <v/>
      </c>
      <c r="Q2343" s="19">
        <v>1</v>
      </c>
      <c r="R2343" s="19">
        <v>0</v>
      </c>
      <c r="S2343" s="15">
        <f>IFERROR((R2343-Q2343)/Q2343,"")</f>
        <v>-1</v>
      </c>
      <c r="T2343" s="19">
        <v>24</v>
      </c>
      <c r="U2343" s="15">
        <f>IFERROR(R2343/T2343,"")</f>
        <v>0</v>
      </c>
      <c r="V2343" s="19">
        <v>1</v>
      </c>
      <c r="W2343" s="19">
        <v>0</v>
      </c>
      <c r="X2343" s="15">
        <f>IFERROR((W2343-V2343)/V2343,"")</f>
        <v>-1</v>
      </c>
      <c r="Y2343" s="18" t="s">
        <v>1610</v>
      </c>
      <c r="Z2343" s="18" t="s">
        <v>1610</v>
      </c>
      <c r="AA2343" s="18" t="s">
        <v>1610</v>
      </c>
      <c r="AB2343" s="18" t="s">
        <v>1610</v>
      </c>
      <c r="AC2343" s="18" t="s">
        <v>1610</v>
      </c>
      <c r="AD2343" s="18" t="s">
        <v>1610</v>
      </c>
      <c r="AE2343" s="18" t="s">
        <v>1610</v>
      </c>
      <c r="AF2343" s="18" t="s">
        <v>1610</v>
      </c>
      <c r="AG2343" s="18" t="s">
        <v>1610</v>
      </c>
      <c r="AH2343" s="18" t="s">
        <v>1610</v>
      </c>
      <c r="AI2343" s="18" t="s">
        <v>1610</v>
      </c>
      <c r="AJ2343" s="18" t="s">
        <v>1610</v>
      </c>
      <c r="AK2343" s="23">
        <f>SUM(Y2343:AJ2343)</f>
        <v>0</v>
      </c>
      <c r="AL2343" s="23">
        <f>MAX(Y2343:AJ2343)</f>
        <v>0</v>
      </c>
      <c r="AM2343">
        <f>COUNTIF(Y2343:AJ2343,"&gt;1")</f>
        <v>0</v>
      </c>
    </row>
    <row r="2344" spans="1:39" ht="15.75" x14ac:dyDescent="0.25">
      <c r="A2344" s="21" t="s">
        <v>3217</v>
      </c>
      <c r="B2344" s="21" t="s">
        <v>1519</v>
      </c>
      <c r="C2344" s="21">
        <v>90055054</v>
      </c>
      <c r="D2344" s="25">
        <v>194407</v>
      </c>
      <c r="E2344" s="21" t="s">
        <v>33</v>
      </c>
      <c r="F2344" s="21" t="s">
        <v>264</v>
      </c>
      <c r="G2344" s="21" t="s">
        <v>160</v>
      </c>
      <c r="H2344" s="25" t="s">
        <v>45</v>
      </c>
      <c r="I2344" s="21" t="s">
        <v>16</v>
      </c>
      <c r="J2344" s="21" t="s">
        <v>17</v>
      </c>
      <c r="K2344" s="38">
        <v>45322</v>
      </c>
      <c r="L2344" s="38">
        <v>45818</v>
      </c>
      <c r="M2344" s="39" t="s">
        <v>53</v>
      </c>
      <c r="N2344" s="18">
        <v>0</v>
      </c>
      <c r="O2344" s="18">
        <v>0</v>
      </c>
      <c r="P2344" s="15" t="str">
        <f>IFERROR((O2344-N2344)/N2344,"")</f>
        <v/>
      </c>
      <c r="Q2344" s="19">
        <v>6</v>
      </c>
      <c r="R2344" s="19">
        <v>0</v>
      </c>
      <c r="S2344" s="15">
        <f>IFERROR((R2344-Q2344)/Q2344,"")</f>
        <v>-1</v>
      </c>
      <c r="T2344" s="19">
        <v>81</v>
      </c>
      <c r="U2344" s="15">
        <f>IFERROR(R2344/T2344,"")</f>
        <v>0</v>
      </c>
      <c r="V2344" s="19">
        <v>1</v>
      </c>
      <c r="W2344" s="19">
        <v>0</v>
      </c>
      <c r="X2344" s="15">
        <f>IFERROR((W2344-V2344)/V2344,"")</f>
        <v>-1</v>
      </c>
      <c r="Y2344" s="18" t="s">
        <v>1610</v>
      </c>
      <c r="Z2344" s="18" t="s">
        <v>1610</v>
      </c>
      <c r="AA2344" s="18" t="s">
        <v>1610</v>
      </c>
      <c r="AB2344" s="18" t="s">
        <v>1610</v>
      </c>
      <c r="AC2344" s="18" t="s">
        <v>1610</v>
      </c>
      <c r="AD2344" s="18" t="s">
        <v>1610</v>
      </c>
      <c r="AE2344" s="18" t="s">
        <v>1610</v>
      </c>
      <c r="AF2344" s="18" t="s">
        <v>1610</v>
      </c>
      <c r="AG2344" s="18" t="s">
        <v>1610</v>
      </c>
      <c r="AH2344" s="18" t="s">
        <v>1610</v>
      </c>
      <c r="AI2344" s="18" t="s">
        <v>1610</v>
      </c>
      <c r="AJ2344" s="18" t="s">
        <v>1610</v>
      </c>
      <c r="AK2344" s="23">
        <f>SUM(Y2344:AJ2344)</f>
        <v>0</v>
      </c>
      <c r="AL2344" s="23">
        <f>MAX(Y2344:AJ2344)</f>
        <v>0</v>
      </c>
      <c r="AM2344">
        <f>COUNTIF(Y2344:AJ2344,"&gt;1")</f>
        <v>0</v>
      </c>
    </row>
    <row r="2345" spans="1:39" ht="15.75" x14ac:dyDescent="0.25">
      <c r="A2345" s="21"/>
      <c r="B2345" s="21"/>
      <c r="C2345" s="21">
        <v>90055054</v>
      </c>
      <c r="D2345" s="25">
        <v>192048</v>
      </c>
      <c r="E2345" s="21" t="s">
        <v>33</v>
      </c>
      <c r="F2345" s="21" t="s">
        <v>264</v>
      </c>
      <c r="G2345" s="21" t="s">
        <v>693</v>
      </c>
      <c r="H2345" s="25" t="s">
        <v>45</v>
      </c>
      <c r="I2345" s="21" t="s">
        <v>27</v>
      </c>
      <c r="J2345" s="21" t="s">
        <v>74</v>
      </c>
      <c r="K2345" s="38">
        <v>45177</v>
      </c>
      <c r="L2345" s="38">
        <v>45610</v>
      </c>
      <c r="M2345" s="39" t="s">
        <v>53</v>
      </c>
      <c r="N2345" s="18" t="s">
        <v>1610</v>
      </c>
      <c r="O2345" s="18" t="s">
        <v>1610</v>
      </c>
      <c r="P2345" s="15" t="str">
        <f>IFERROR((O2345-N2345)/N2345,"")</f>
        <v/>
      </c>
      <c r="Q2345" s="19" t="s">
        <v>1610</v>
      </c>
      <c r="R2345" s="19" t="s">
        <v>1610</v>
      </c>
      <c r="S2345" s="15" t="str">
        <f>IFERROR((R2345-Q2345)/Q2345,"")</f>
        <v/>
      </c>
      <c r="T2345" s="19">
        <v>84</v>
      </c>
      <c r="U2345" s="15" t="str">
        <f>IFERROR(R2345/T2345,"")</f>
        <v/>
      </c>
      <c r="V2345" s="19" t="s">
        <v>1610</v>
      </c>
      <c r="W2345" s="19" t="s">
        <v>1610</v>
      </c>
      <c r="X2345" s="15" t="str">
        <f>IFERROR((W2345-V2345)/V2345,"")</f>
        <v/>
      </c>
      <c r="Y2345" s="18" t="s">
        <v>1610</v>
      </c>
      <c r="Z2345" s="18" t="s">
        <v>1610</v>
      </c>
      <c r="AA2345" s="18" t="s">
        <v>1610</v>
      </c>
      <c r="AB2345" s="18" t="s">
        <v>1610</v>
      </c>
      <c r="AC2345" s="18" t="s">
        <v>1610</v>
      </c>
      <c r="AD2345" s="18" t="s">
        <v>1610</v>
      </c>
      <c r="AE2345" s="18" t="s">
        <v>1610</v>
      </c>
      <c r="AF2345" s="18" t="s">
        <v>1610</v>
      </c>
      <c r="AG2345" s="18" t="s">
        <v>1610</v>
      </c>
      <c r="AH2345" s="18" t="s">
        <v>1610</v>
      </c>
      <c r="AI2345" s="18" t="s">
        <v>1610</v>
      </c>
      <c r="AJ2345" s="18" t="s">
        <v>1610</v>
      </c>
      <c r="AK2345" s="23">
        <f>SUM(Y2345:AJ2345)</f>
        <v>0</v>
      </c>
      <c r="AL2345" s="23">
        <f>MAX(Y2345:AJ2345)</f>
        <v>0</v>
      </c>
      <c r="AM2345">
        <f>COUNTIF(Y2345:AJ2345,"&gt;1")</f>
        <v>0</v>
      </c>
    </row>
    <row r="2346" spans="1:39" ht="15.75" x14ac:dyDescent="0.25">
      <c r="A2346" s="21" t="s">
        <v>3194</v>
      </c>
      <c r="B2346" s="21" t="s">
        <v>1519</v>
      </c>
      <c r="C2346" s="21">
        <v>90055054</v>
      </c>
      <c r="D2346" s="25">
        <v>102439</v>
      </c>
      <c r="E2346" s="21" t="s">
        <v>33</v>
      </c>
      <c r="F2346" s="21" t="s">
        <v>264</v>
      </c>
      <c r="G2346" s="21" t="s">
        <v>486</v>
      </c>
      <c r="H2346" s="25" t="s">
        <v>45</v>
      </c>
      <c r="I2346" s="21" t="s">
        <v>27</v>
      </c>
      <c r="J2346" s="21" t="s">
        <v>74</v>
      </c>
      <c r="K2346" s="38">
        <v>44335</v>
      </c>
      <c r="L2346" s="38">
        <v>45588</v>
      </c>
      <c r="M2346" s="39" t="s">
        <v>53</v>
      </c>
      <c r="N2346" s="18" t="s">
        <v>1610</v>
      </c>
      <c r="O2346" s="18" t="s">
        <v>1610</v>
      </c>
      <c r="P2346" s="15" t="str">
        <f>IFERROR((O2346-N2346)/N2346,"")</f>
        <v/>
      </c>
      <c r="Q2346" s="19" t="s">
        <v>1610</v>
      </c>
      <c r="R2346" s="19" t="s">
        <v>1610</v>
      </c>
      <c r="S2346" s="15"/>
      <c r="T2346" s="19">
        <v>18</v>
      </c>
      <c r="U2346" s="15"/>
      <c r="V2346" s="19" t="s">
        <v>1610</v>
      </c>
      <c r="W2346" s="19" t="s">
        <v>1610</v>
      </c>
      <c r="X2346" s="15" t="str">
        <f>IFERROR((W2346-V2346)/V2346,"")</f>
        <v/>
      </c>
      <c r="Y2346" s="18" t="s">
        <v>1610</v>
      </c>
      <c r="Z2346" s="18" t="s">
        <v>1610</v>
      </c>
      <c r="AA2346" s="18" t="s">
        <v>1610</v>
      </c>
      <c r="AB2346" s="18" t="s">
        <v>1610</v>
      </c>
      <c r="AC2346" s="18" t="s">
        <v>1610</v>
      </c>
      <c r="AD2346" s="18" t="s">
        <v>1610</v>
      </c>
      <c r="AE2346" s="18" t="s">
        <v>1610</v>
      </c>
      <c r="AF2346" s="18" t="s">
        <v>1610</v>
      </c>
      <c r="AG2346" s="18" t="s">
        <v>1610</v>
      </c>
      <c r="AH2346" s="18" t="s">
        <v>1610</v>
      </c>
      <c r="AI2346" s="18" t="s">
        <v>1610</v>
      </c>
      <c r="AJ2346" s="18" t="s">
        <v>1610</v>
      </c>
      <c r="AK2346" s="23">
        <f>SUM(Y2346:AJ2346)</f>
        <v>0</v>
      </c>
      <c r="AL2346" s="23">
        <f>MAX(Y2346:AJ2346)</f>
        <v>0</v>
      </c>
      <c r="AM2346">
        <f>COUNTIF(Y2346:AJ2346,"&gt;1")</f>
        <v>0</v>
      </c>
    </row>
    <row r="2347" spans="1:39" ht="15.75" x14ac:dyDescent="0.25">
      <c r="A2347" s="21" t="s">
        <v>3194</v>
      </c>
      <c r="B2347" s="21" t="s">
        <v>1519</v>
      </c>
      <c r="C2347" s="21">
        <v>90055054</v>
      </c>
      <c r="D2347" s="25">
        <v>194391</v>
      </c>
      <c r="E2347" s="21" t="s">
        <v>33</v>
      </c>
      <c r="F2347" s="21" t="s">
        <v>264</v>
      </c>
      <c r="G2347" s="21" t="s">
        <v>73</v>
      </c>
      <c r="H2347" s="25" t="s">
        <v>45</v>
      </c>
      <c r="I2347" s="21" t="s">
        <v>27</v>
      </c>
      <c r="J2347" s="21" t="s">
        <v>74</v>
      </c>
      <c r="K2347" s="38"/>
      <c r="L2347" s="38">
        <v>45545</v>
      </c>
      <c r="M2347" s="39" t="s">
        <v>53</v>
      </c>
      <c r="N2347" s="18" t="s">
        <v>1610</v>
      </c>
      <c r="O2347" s="18" t="s">
        <v>1610</v>
      </c>
      <c r="P2347" s="15" t="str">
        <f>IFERROR((O2347-N2347)/N2347,"")</f>
        <v/>
      </c>
      <c r="Q2347" s="19" t="s">
        <v>1610</v>
      </c>
      <c r="R2347" s="19" t="s">
        <v>1610</v>
      </c>
      <c r="S2347" s="15" t="str">
        <f>IFERROR((R2347-Q2347)/Q2347,"")</f>
        <v/>
      </c>
      <c r="T2347" s="19">
        <v>36</v>
      </c>
      <c r="U2347" s="15" t="str">
        <f>IFERROR(R2347/T2347,"")</f>
        <v/>
      </c>
      <c r="V2347" s="19" t="s">
        <v>1610</v>
      </c>
      <c r="W2347" s="19" t="s">
        <v>1610</v>
      </c>
      <c r="X2347" s="15" t="str">
        <f>IFERROR((W2347-V2347)/V2347,"")</f>
        <v/>
      </c>
      <c r="Y2347" s="18" t="s">
        <v>1610</v>
      </c>
      <c r="Z2347" s="18" t="s">
        <v>1610</v>
      </c>
      <c r="AA2347" s="18" t="s">
        <v>1610</v>
      </c>
      <c r="AB2347" s="18" t="s">
        <v>1610</v>
      </c>
      <c r="AC2347" s="18" t="s">
        <v>1610</v>
      </c>
      <c r="AD2347" s="18" t="s">
        <v>1610</v>
      </c>
      <c r="AE2347" s="18" t="s">
        <v>1610</v>
      </c>
      <c r="AF2347" s="18" t="s">
        <v>1610</v>
      </c>
      <c r="AG2347" s="18" t="s">
        <v>1610</v>
      </c>
      <c r="AH2347" s="18" t="s">
        <v>1610</v>
      </c>
      <c r="AI2347" s="18" t="s">
        <v>1610</v>
      </c>
      <c r="AJ2347" s="18" t="s">
        <v>1610</v>
      </c>
      <c r="AK2347" s="23">
        <f>SUM(Y2347:AJ2347)</f>
        <v>0</v>
      </c>
      <c r="AL2347" s="23">
        <f>MAX(Y2347:AJ2347)</f>
        <v>0</v>
      </c>
      <c r="AM2347">
        <f>COUNTIF(Y2347:AJ2347,"&gt;1")</f>
        <v>0</v>
      </c>
    </row>
    <row r="2348" spans="1:39" ht="15.75" x14ac:dyDescent="0.25">
      <c r="A2348" s="21" t="s">
        <v>3194</v>
      </c>
      <c r="B2348" s="21" t="s">
        <v>1519</v>
      </c>
      <c r="C2348" s="21">
        <v>90055054</v>
      </c>
      <c r="D2348" s="25">
        <v>194401</v>
      </c>
      <c r="E2348" s="21" t="s">
        <v>33</v>
      </c>
      <c r="F2348" s="21" t="s">
        <v>264</v>
      </c>
      <c r="G2348" s="21" t="s">
        <v>99</v>
      </c>
      <c r="H2348" s="25" t="s">
        <v>45</v>
      </c>
      <c r="I2348" s="21" t="s">
        <v>27</v>
      </c>
      <c r="J2348" s="21" t="s">
        <v>74</v>
      </c>
      <c r="K2348" s="38">
        <v>45908</v>
      </c>
      <c r="L2348" s="38">
        <v>45524</v>
      </c>
      <c r="M2348" s="39" t="s">
        <v>53</v>
      </c>
      <c r="N2348" s="18" t="s">
        <v>1610</v>
      </c>
      <c r="O2348" s="18" t="s">
        <v>1610</v>
      </c>
      <c r="P2348" s="15" t="str">
        <f>IFERROR((O2348-N2348)/N2348,"")</f>
        <v/>
      </c>
      <c r="Q2348" s="19" t="s">
        <v>1610</v>
      </c>
      <c r="R2348" s="19" t="s">
        <v>1610</v>
      </c>
      <c r="S2348" s="15" t="str">
        <f>IFERROR((R2348-Q2348)/Q2348,"")</f>
        <v/>
      </c>
      <c r="T2348" s="19">
        <v>6</v>
      </c>
      <c r="U2348" s="15" t="str">
        <f>IFERROR(R2348/T2348,"")</f>
        <v/>
      </c>
      <c r="V2348" s="19" t="s">
        <v>1610</v>
      </c>
      <c r="W2348" s="19" t="s">
        <v>1610</v>
      </c>
      <c r="X2348" s="15" t="str">
        <f>IFERROR((W2348-V2348)/V2348,"")</f>
        <v/>
      </c>
      <c r="Y2348" s="18">
        <v>0</v>
      </c>
      <c r="Z2348" s="18">
        <v>1800</v>
      </c>
      <c r="AA2348" s="18">
        <v>0</v>
      </c>
      <c r="AB2348" s="18">
        <v>0</v>
      </c>
      <c r="AC2348" s="18">
        <v>0</v>
      </c>
      <c r="AD2348" s="18">
        <v>0</v>
      </c>
      <c r="AE2348" s="18">
        <v>0</v>
      </c>
      <c r="AF2348" s="18">
        <v>0</v>
      </c>
      <c r="AG2348" s="18">
        <v>0</v>
      </c>
      <c r="AH2348" s="18">
        <v>0</v>
      </c>
      <c r="AI2348" s="18">
        <v>0</v>
      </c>
      <c r="AJ2348" s="18">
        <v>0</v>
      </c>
      <c r="AK2348" s="23">
        <f>SUM(Y2348:AJ2348)</f>
        <v>1800</v>
      </c>
      <c r="AL2348" s="23">
        <f>MAX(Y2348:AJ2348)</f>
        <v>1800</v>
      </c>
      <c r="AM2348">
        <f>COUNTIF(Y2348:AJ2348,"&gt;1")</f>
        <v>1</v>
      </c>
    </row>
    <row r="2349" spans="1:39" ht="15.75" x14ac:dyDescent="0.25">
      <c r="A2349" s="21"/>
      <c r="B2349" s="21"/>
      <c r="C2349" s="21">
        <v>90055054</v>
      </c>
      <c r="D2349" s="25">
        <v>192050</v>
      </c>
      <c r="E2349" s="21" t="s">
        <v>33</v>
      </c>
      <c r="F2349" s="21" t="s">
        <v>264</v>
      </c>
      <c r="G2349" s="21" t="s">
        <v>695</v>
      </c>
      <c r="H2349" s="25" t="s">
        <v>45</v>
      </c>
      <c r="I2349" s="21" t="s">
        <v>27</v>
      </c>
      <c r="J2349" s="21" t="s">
        <v>74</v>
      </c>
      <c r="K2349" s="38">
        <v>45520</v>
      </c>
      <c r="L2349" s="38">
        <v>45320</v>
      </c>
      <c r="M2349" s="39" t="s">
        <v>53</v>
      </c>
      <c r="N2349" s="18" t="s">
        <v>1610</v>
      </c>
      <c r="O2349" s="18" t="s">
        <v>1610</v>
      </c>
      <c r="P2349" s="15" t="str">
        <f>IFERROR((O2349-N2349)/N2349,"")</f>
        <v/>
      </c>
      <c r="Q2349" s="19" t="s">
        <v>1610</v>
      </c>
      <c r="R2349" s="19" t="s">
        <v>1610</v>
      </c>
      <c r="S2349" s="15" t="str">
        <f>IFERROR((R2349-Q2349)/Q2349,"")</f>
        <v/>
      </c>
      <c r="T2349" s="19" t="s">
        <v>1610</v>
      </c>
      <c r="U2349" s="15" t="str">
        <f>IFERROR(R2349/T2349,"")</f>
        <v/>
      </c>
      <c r="V2349" s="19" t="s">
        <v>1610</v>
      </c>
      <c r="W2349" s="19" t="s">
        <v>1610</v>
      </c>
      <c r="X2349" s="15" t="str">
        <f>IFERROR((W2349-V2349)/V2349,"")</f>
        <v/>
      </c>
      <c r="Y2349" s="18" t="s">
        <v>1610</v>
      </c>
      <c r="Z2349" s="18" t="s">
        <v>1610</v>
      </c>
      <c r="AA2349" s="18" t="s">
        <v>1610</v>
      </c>
      <c r="AB2349" s="18" t="s">
        <v>1610</v>
      </c>
      <c r="AC2349" s="18" t="s">
        <v>1610</v>
      </c>
      <c r="AD2349" s="18" t="s">
        <v>1610</v>
      </c>
      <c r="AE2349" s="18" t="s">
        <v>1610</v>
      </c>
      <c r="AF2349" s="18" t="s">
        <v>1610</v>
      </c>
      <c r="AG2349" s="18" t="s">
        <v>1610</v>
      </c>
      <c r="AH2349" s="18" t="s">
        <v>1610</v>
      </c>
      <c r="AI2349" s="18" t="s">
        <v>1610</v>
      </c>
      <c r="AJ2349" s="18" t="s">
        <v>1610</v>
      </c>
      <c r="AK2349" s="23">
        <f>SUM(Y2349:AJ2349)</f>
        <v>0</v>
      </c>
      <c r="AL2349" s="23">
        <f>MAX(Y2349:AJ2349)</f>
        <v>0</v>
      </c>
      <c r="AM2349">
        <f>COUNTIF(Y2349:AJ2349,"&gt;1")</f>
        <v>0</v>
      </c>
    </row>
    <row r="2350" spans="1:39" ht="15.75" x14ac:dyDescent="0.25">
      <c r="A2350" s="21"/>
      <c r="B2350" s="21" t="s">
        <v>1520</v>
      </c>
      <c r="C2350" s="21">
        <v>90272337</v>
      </c>
      <c r="D2350" s="25">
        <v>100143</v>
      </c>
      <c r="E2350" s="21" t="s">
        <v>24</v>
      </c>
      <c r="F2350" s="21" t="s">
        <v>90</v>
      </c>
      <c r="G2350" s="21" t="s">
        <v>96</v>
      </c>
      <c r="H2350" s="25" t="s">
        <v>15</v>
      </c>
      <c r="I2350" s="21" t="s">
        <v>41</v>
      </c>
      <c r="J2350" s="21" t="s">
        <v>42</v>
      </c>
      <c r="K2350" s="38">
        <v>46240</v>
      </c>
      <c r="L2350" s="38">
        <v>46240</v>
      </c>
      <c r="M2350" s="39" t="s">
        <v>18</v>
      </c>
      <c r="N2350" s="18">
        <v>17360</v>
      </c>
      <c r="O2350" s="18">
        <v>21814</v>
      </c>
      <c r="P2350" s="15">
        <f>IFERROR((O2350-N2350)/N2350,"")</f>
        <v>0.25656682027649769</v>
      </c>
      <c r="Q2350" s="19">
        <v>464</v>
      </c>
      <c r="R2350" s="19">
        <v>688</v>
      </c>
      <c r="S2350" s="15">
        <f>IFERROR((R2350-Q2350)/Q2350,"")</f>
        <v>0.48275862068965519</v>
      </c>
      <c r="T2350" s="19">
        <v>958</v>
      </c>
      <c r="U2350" s="15">
        <f>IFERROR(R2350/T2350,"")</f>
        <v>0.71816283924843427</v>
      </c>
      <c r="V2350" s="19">
        <v>141</v>
      </c>
      <c r="W2350" s="19">
        <v>109</v>
      </c>
      <c r="X2350" s="15">
        <f>IFERROR((W2350-V2350)/V2350,"")</f>
        <v>-0.22695035460992907</v>
      </c>
      <c r="Y2350" s="18">
        <v>3842</v>
      </c>
      <c r="Z2350" s="18">
        <v>6914</v>
      </c>
      <c r="AA2350" s="18">
        <v>3774</v>
      </c>
      <c r="AB2350" s="18">
        <v>11572</v>
      </c>
      <c r="AC2350" s="18">
        <v>2652</v>
      </c>
      <c r="AD2350" s="18">
        <v>10110</v>
      </c>
      <c r="AE2350" s="18">
        <v>4420</v>
      </c>
      <c r="AF2350" s="18">
        <v>3026</v>
      </c>
      <c r="AG2350" s="18">
        <v>2822</v>
      </c>
      <c r="AH2350" s="18">
        <v>4882</v>
      </c>
      <c r="AI2350" s="18">
        <v>4896</v>
      </c>
      <c r="AJ2350" s="18">
        <v>9214</v>
      </c>
      <c r="AK2350" s="23">
        <f>SUM(Y2350:AJ2350)</f>
        <v>68124</v>
      </c>
      <c r="AL2350" s="23">
        <f>MAX(Y2350:AJ2350)</f>
        <v>11572</v>
      </c>
      <c r="AM2350">
        <f>COUNTIF(Y2350:AJ2350,"&gt;1")</f>
        <v>12</v>
      </c>
    </row>
    <row r="2351" spans="1:39" ht="15.75" x14ac:dyDescent="0.25">
      <c r="A2351" s="21"/>
      <c r="B2351" s="21" t="s">
        <v>1520</v>
      </c>
      <c r="C2351" s="21">
        <v>90272337</v>
      </c>
      <c r="D2351" s="25">
        <v>100145</v>
      </c>
      <c r="E2351" s="21" t="s">
        <v>24</v>
      </c>
      <c r="F2351" s="21" t="s">
        <v>90</v>
      </c>
      <c r="G2351" s="21" t="s">
        <v>97</v>
      </c>
      <c r="H2351" s="25" t="s">
        <v>45</v>
      </c>
      <c r="I2351" s="21" t="s">
        <v>41</v>
      </c>
      <c r="J2351" s="21" t="s">
        <v>42</v>
      </c>
      <c r="K2351" s="38">
        <v>45492</v>
      </c>
      <c r="L2351" s="38">
        <v>46240</v>
      </c>
      <c r="M2351" s="39" t="s">
        <v>18</v>
      </c>
      <c r="N2351" s="18">
        <v>0</v>
      </c>
      <c r="O2351" s="18">
        <v>0</v>
      </c>
      <c r="P2351" s="15" t="str">
        <f>IFERROR((O2351-N2351)/N2351,"")</f>
        <v/>
      </c>
      <c r="Q2351" s="19">
        <v>651</v>
      </c>
      <c r="R2351" s="19">
        <v>703</v>
      </c>
      <c r="S2351" s="15">
        <f>IFERROR((R2351-Q2351)/Q2351,"")</f>
        <v>7.9877112135176648E-2</v>
      </c>
      <c r="T2351" s="19">
        <v>1539</v>
      </c>
      <c r="U2351" s="15">
        <f>IFERROR(R2351/T2351,"")</f>
        <v>0.4567901234567901</v>
      </c>
      <c r="V2351" s="19">
        <v>105</v>
      </c>
      <c r="W2351" s="19">
        <v>99</v>
      </c>
      <c r="X2351" s="15">
        <f>IFERROR((W2351-V2351)/V2351,"")</f>
        <v>-5.7142857142857141E-2</v>
      </c>
      <c r="Y2351" s="18" t="s">
        <v>1610</v>
      </c>
      <c r="Z2351" s="18" t="s">
        <v>1610</v>
      </c>
      <c r="AA2351" s="18" t="s">
        <v>1610</v>
      </c>
      <c r="AB2351" s="18" t="s">
        <v>1610</v>
      </c>
      <c r="AC2351" s="18" t="s">
        <v>1610</v>
      </c>
      <c r="AD2351" s="18" t="s">
        <v>1610</v>
      </c>
      <c r="AE2351" s="18" t="s">
        <v>1610</v>
      </c>
      <c r="AF2351" s="18" t="s">
        <v>1610</v>
      </c>
      <c r="AG2351" s="18" t="s">
        <v>1610</v>
      </c>
      <c r="AH2351" s="18" t="s">
        <v>1610</v>
      </c>
      <c r="AI2351" s="18" t="s">
        <v>1610</v>
      </c>
      <c r="AJ2351" s="18" t="s">
        <v>1610</v>
      </c>
      <c r="AK2351" s="23">
        <f>SUM(Y2351:AJ2351)</f>
        <v>0</v>
      </c>
      <c r="AL2351" s="23">
        <f>MAX(Y2351:AJ2351)</f>
        <v>0</v>
      </c>
      <c r="AM2351">
        <f>COUNTIF(Y2351:AJ2351,"&gt;1")</f>
        <v>0</v>
      </c>
    </row>
    <row r="2352" spans="1:39" ht="15.75" x14ac:dyDescent="0.25">
      <c r="A2352" s="21"/>
      <c r="B2352" s="21" t="s">
        <v>1520</v>
      </c>
      <c r="C2352" s="21">
        <v>90272337</v>
      </c>
      <c r="D2352" s="25">
        <v>101555</v>
      </c>
      <c r="E2352" s="21" t="s">
        <v>24</v>
      </c>
      <c r="F2352" s="21" t="s">
        <v>90</v>
      </c>
      <c r="G2352" s="21" t="s">
        <v>243</v>
      </c>
      <c r="H2352" s="25" t="s">
        <v>15</v>
      </c>
      <c r="I2352" s="21" t="s">
        <v>41</v>
      </c>
      <c r="J2352" s="21" t="s">
        <v>42</v>
      </c>
      <c r="K2352" s="38">
        <v>46238</v>
      </c>
      <c r="L2352" s="38">
        <v>46240</v>
      </c>
      <c r="M2352" s="39" t="s">
        <v>18</v>
      </c>
      <c r="N2352" s="18">
        <v>54642</v>
      </c>
      <c r="O2352" s="18">
        <v>60882</v>
      </c>
      <c r="P2352" s="15">
        <f>IFERROR((O2352-N2352)/N2352,"")</f>
        <v>0.11419786977050621</v>
      </c>
      <c r="Q2352" s="19">
        <v>1432</v>
      </c>
      <c r="R2352" s="19">
        <v>1698</v>
      </c>
      <c r="S2352" s="15">
        <f>IFERROR((R2352-Q2352)/Q2352,"")</f>
        <v>0.18575418994413409</v>
      </c>
      <c r="T2352" s="19">
        <v>2465</v>
      </c>
      <c r="U2352" s="15">
        <f>IFERROR(R2352/T2352,"")</f>
        <v>0.68884381338742395</v>
      </c>
      <c r="V2352" s="19">
        <v>193</v>
      </c>
      <c r="W2352" s="19">
        <v>169</v>
      </c>
      <c r="X2352" s="15">
        <f>IFERROR((W2352-V2352)/V2352,"")</f>
        <v>-0.12435233160621761</v>
      </c>
      <c r="Y2352" s="18">
        <v>16610</v>
      </c>
      <c r="Z2352" s="18">
        <v>22372</v>
      </c>
      <c r="AA2352" s="18">
        <v>18886</v>
      </c>
      <c r="AB2352" s="18">
        <v>18504</v>
      </c>
      <c r="AC2352" s="18">
        <v>17606</v>
      </c>
      <c r="AD2352" s="18">
        <v>13209</v>
      </c>
      <c r="AE2352" s="18">
        <v>14979</v>
      </c>
      <c r="AF2352" s="18">
        <v>16196</v>
      </c>
      <c r="AG2352" s="18">
        <v>12444</v>
      </c>
      <c r="AH2352" s="18">
        <v>14298</v>
      </c>
      <c r="AI2352" s="18">
        <v>17998</v>
      </c>
      <c r="AJ2352" s="18">
        <v>16142</v>
      </c>
      <c r="AK2352" s="23">
        <f>SUM(Y2352:AJ2352)</f>
        <v>199244</v>
      </c>
      <c r="AL2352" s="23">
        <f>MAX(Y2352:AJ2352)</f>
        <v>22372</v>
      </c>
      <c r="AM2352">
        <f>COUNTIF(Y2352:AJ2352,"&gt;1")</f>
        <v>12</v>
      </c>
    </row>
    <row r="2353" spans="1:39" ht="15.75" x14ac:dyDescent="0.25">
      <c r="A2353" s="21"/>
      <c r="B2353" s="21" t="s">
        <v>1520</v>
      </c>
      <c r="C2353" s="21">
        <v>90272337</v>
      </c>
      <c r="D2353" s="25">
        <v>191432</v>
      </c>
      <c r="E2353" s="21" t="s">
        <v>24</v>
      </c>
      <c r="F2353" s="21" t="s">
        <v>90</v>
      </c>
      <c r="G2353" s="21" t="s">
        <v>579</v>
      </c>
      <c r="H2353" s="25" t="s">
        <v>15</v>
      </c>
      <c r="I2353" s="21" t="s">
        <v>41</v>
      </c>
      <c r="J2353" s="21" t="s">
        <v>42</v>
      </c>
      <c r="K2353" s="38">
        <v>46244</v>
      </c>
      <c r="L2353" s="38">
        <v>46240</v>
      </c>
      <c r="M2353" s="39" t="s">
        <v>18</v>
      </c>
      <c r="N2353" s="18">
        <v>13256</v>
      </c>
      <c r="O2353" s="18">
        <v>29135</v>
      </c>
      <c r="P2353" s="15">
        <f>IFERROR((O2353-N2353)/N2353,"")</f>
        <v>1.1978726614363306</v>
      </c>
      <c r="Q2353" s="19">
        <v>372</v>
      </c>
      <c r="R2353" s="19">
        <v>692</v>
      </c>
      <c r="S2353" s="15">
        <f>IFERROR((R2353-Q2353)/Q2353,"")</f>
        <v>0.86021505376344087</v>
      </c>
      <c r="T2353" s="19">
        <v>156</v>
      </c>
      <c r="U2353" s="15">
        <f>IFERROR(R2353/T2353,"")</f>
        <v>4.4358974358974361</v>
      </c>
      <c r="V2353" s="19">
        <v>72</v>
      </c>
      <c r="W2353" s="19">
        <v>58</v>
      </c>
      <c r="X2353" s="15">
        <f>IFERROR((W2353-V2353)/V2353,"")</f>
        <v>-0.19444444444444445</v>
      </c>
      <c r="Y2353" s="18">
        <v>2822</v>
      </c>
      <c r="Z2353" s="18">
        <v>3226</v>
      </c>
      <c r="AA2353" s="18">
        <v>2142</v>
      </c>
      <c r="AB2353" s="18">
        <v>6218</v>
      </c>
      <c r="AC2353" s="18">
        <v>5062</v>
      </c>
      <c r="AD2353" s="18">
        <v>4828</v>
      </c>
      <c r="AE2353" s="18">
        <v>4834</v>
      </c>
      <c r="AF2353" s="18">
        <v>3142</v>
      </c>
      <c r="AG2353" s="18">
        <v>7320</v>
      </c>
      <c r="AH2353" s="18">
        <v>5168</v>
      </c>
      <c r="AI2353" s="18">
        <v>7786</v>
      </c>
      <c r="AJ2353" s="18">
        <v>8861</v>
      </c>
      <c r="AK2353" s="23">
        <f>SUM(Y2353:AJ2353)</f>
        <v>61409</v>
      </c>
      <c r="AL2353" s="23">
        <f>MAX(Y2353:AJ2353)</f>
        <v>8861</v>
      </c>
      <c r="AM2353">
        <f>COUNTIF(Y2353:AJ2353,"&gt;1")</f>
        <v>12</v>
      </c>
    </row>
    <row r="2354" spans="1:39" ht="15.75" x14ac:dyDescent="0.25">
      <c r="A2354" s="21" t="s">
        <v>2618</v>
      </c>
      <c r="B2354" s="21" t="s">
        <v>1519</v>
      </c>
      <c r="C2354" s="21">
        <v>90272337</v>
      </c>
      <c r="D2354" s="25" t="s">
        <v>3277</v>
      </c>
      <c r="E2354" s="21" t="s">
        <v>24</v>
      </c>
      <c r="F2354" s="21" t="s">
        <v>3048</v>
      </c>
      <c r="G2354" s="21" t="s">
        <v>3278</v>
      </c>
      <c r="H2354" s="25" t="s">
        <v>84</v>
      </c>
      <c r="I2354" s="21" t="s">
        <v>16</v>
      </c>
      <c r="J2354" s="21" t="s">
        <v>17</v>
      </c>
      <c r="K2354" s="38">
        <v>46220</v>
      </c>
      <c r="L2354" s="38">
        <v>46240</v>
      </c>
      <c r="M2354" s="39" t="s">
        <v>18</v>
      </c>
      <c r="N2354" s="18">
        <v>0</v>
      </c>
      <c r="O2354" s="18">
        <v>554</v>
      </c>
      <c r="P2354" s="15" t="str">
        <f>IFERROR((O2354-N2354)/N2354,"")</f>
        <v/>
      </c>
      <c r="Q2354" s="19">
        <v>0</v>
      </c>
      <c r="R2354" s="19">
        <v>20</v>
      </c>
      <c r="S2354" s="15" t="str">
        <f>IFERROR((R2354-Q2354)/Q2354,"")</f>
        <v/>
      </c>
      <c r="T2354" s="19" t="s">
        <v>1610</v>
      </c>
      <c r="U2354" s="15" t="str">
        <f>IFERROR(R2354/T2354,"")</f>
        <v/>
      </c>
      <c r="V2354" s="19">
        <v>0</v>
      </c>
      <c r="W2354" s="19">
        <v>7</v>
      </c>
      <c r="X2354" s="15" t="str">
        <f>IFERROR((W2354-V2354)/V2354,"")</f>
        <v/>
      </c>
      <c r="Y2354" s="18">
        <v>0</v>
      </c>
      <c r="Z2354" s="18">
        <v>0</v>
      </c>
      <c r="AA2354" s="18">
        <v>0</v>
      </c>
      <c r="AB2354" s="18">
        <v>0</v>
      </c>
      <c r="AC2354" s="18">
        <v>0</v>
      </c>
      <c r="AD2354" s="18">
        <v>0</v>
      </c>
      <c r="AE2354" s="18">
        <v>0</v>
      </c>
      <c r="AF2354" s="18">
        <v>0</v>
      </c>
      <c r="AG2354" s="18">
        <v>384</v>
      </c>
      <c r="AH2354" s="18">
        <v>0</v>
      </c>
      <c r="AI2354" s="18">
        <v>0</v>
      </c>
      <c r="AJ2354" s="18">
        <v>170</v>
      </c>
      <c r="AK2354" s="23">
        <f>SUM(Y2354:AJ2354)</f>
        <v>554</v>
      </c>
      <c r="AL2354" s="23">
        <f>MAX(Y2354:AJ2354)</f>
        <v>384</v>
      </c>
      <c r="AM2354">
        <f>COUNTIF(Y2354:AJ2354,"&gt;1")</f>
        <v>2</v>
      </c>
    </row>
    <row r="2355" spans="1:39" ht="15.75" x14ac:dyDescent="0.25">
      <c r="A2355" s="21"/>
      <c r="B2355" s="21" t="s">
        <v>1520</v>
      </c>
      <c r="C2355" s="21">
        <v>90272337</v>
      </c>
      <c r="D2355" s="25">
        <v>100166</v>
      </c>
      <c r="E2355" s="21" t="s">
        <v>24</v>
      </c>
      <c r="F2355" s="21" t="s">
        <v>90</v>
      </c>
      <c r="G2355" s="21" t="s">
        <v>110</v>
      </c>
      <c r="H2355" s="25" t="s">
        <v>45</v>
      </c>
      <c r="I2355" s="21" t="s">
        <v>41</v>
      </c>
      <c r="J2355" s="21" t="s">
        <v>42</v>
      </c>
      <c r="K2355" s="38">
        <v>45478</v>
      </c>
      <c r="L2355" s="38">
        <v>46239</v>
      </c>
      <c r="M2355" s="39" t="s">
        <v>18</v>
      </c>
      <c r="N2355" s="18">
        <v>0</v>
      </c>
      <c r="O2355" s="18">
        <v>0</v>
      </c>
      <c r="P2355" s="15" t="str">
        <f>IFERROR((O2355-N2355)/N2355,"")</f>
        <v/>
      </c>
      <c r="Q2355" s="19">
        <v>566</v>
      </c>
      <c r="R2355" s="19">
        <v>510</v>
      </c>
      <c r="S2355" s="15">
        <f>IFERROR((R2355-Q2355)/Q2355,"")</f>
        <v>-9.8939929328621903E-2</v>
      </c>
      <c r="T2355" s="19">
        <v>928</v>
      </c>
      <c r="U2355" s="15">
        <f>IFERROR(R2355/T2355,"")</f>
        <v>0.54956896551724133</v>
      </c>
      <c r="V2355" s="19">
        <v>60</v>
      </c>
      <c r="W2355" s="19">
        <v>56</v>
      </c>
      <c r="X2355" s="15">
        <f>IFERROR((W2355-V2355)/V2355,"")</f>
        <v>-6.6666666666666666E-2</v>
      </c>
      <c r="Y2355" s="18" t="s">
        <v>1610</v>
      </c>
      <c r="Z2355" s="18" t="s">
        <v>1610</v>
      </c>
      <c r="AA2355" s="18" t="s">
        <v>1610</v>
      </c>
      <c r="AB2355" s="18" t="s">
        <v>1610</v>
      </c>
      <c r="AC2355" s="18" t="s">
        <v>1610</v>
      </c>
      <c r="AD2355" s="18" t="s">
        <v>1610</v>
      </c>
      <c r="AE2355" s="18" t="s">
        <v>1610</v>
      </c>
      <c r="AF2355" s="18" t="s">
        <v>1610</v>
      </c>
      <c r="AG2355" s="18" t="s">
        <v>1610</v>
      </c>
      <c r="AH2355" s="18" t="s">
        <v>1610</v>
      </c>
      <c r="AI2355" s="18" t="s">
        <v>1610</v>
      </c>
      <c r="AJ2355" s="18" t="s">
        <v>1610</v>
      </c>
      <c r="AK2355" s="23">
        <f>SUM(Y2355:AJ2355)</f>
        <v>0</v>
      </c>
      <c r="AL2355" s="23">
        <f>MAX(Y2355:AJ2355)</f>
        <v>0</v>
      </c>
      <c r="AM2355">
        <f>COUNTIF(Y2355:AJ2355,"&gt;1")</f>
        <v>0</v>
      </c>
    </row>
    <row r="2356" spans="1:39" ht="15.75" x14ac:dyDescent="0.25">
      <c r="A2356" s="21"/>
      <c r="B2356" s="21" t="s">
        <v>1520</v>
      </c>
      <c r="C2356" s="21">
        <v>90272337</v>
      </c>
      <c r="D2356" s="25">
        <v>192144</v>
      </c>
      <c r="E2356" s="21" t="s">
        <v>24</v>
      </c>
      <c r="F2356" s="21" t="s">
        <v>90</v>
      </c>
      <c r="G2356" s="21" t="s">
        <v>179</v>
      </c>
      <c r="H2356" s="25" t="s">
        <v>15</v>
      </c>
      <c r="I2356" s="21" t="s">
        <v>41</v>
      </c>
      <c r="J2356" s="21" t="s">
        <v>42</v>
      </c>
      <c r="K2356" s="38">
        <v>46240</v>
      </c>
      <c r="L2356" s="38">
        <v>46239</v>
      </c>
      <c r="M2356" s="39" t="s">
        <v>18</v>
      </c>
      <c r="N2356" s="18">
        <v>14212</v>
      </c>
      <c r="O2356" s="18">
        <v>18088</v>
      </c>
      <c r="P2356" s="15">
        <f>IFERROR((O2356-N2356)/N2356,"")</f>
        <v>0.27272727272727271</v>
      </c>
      <c r="Q2356" s="19">
        <v>428</v>
      </c>
      <c r="R2356" s="19">
        <v>590</v>
      </c>
      <c r="S2356" s="15">
        <f>IFERROR((R2356-Q2356)/Q2356,"")</f>
        <v>0.37850467289719625</v>
      </c>
      <c r="T2356" s="19">
        <v>902</v>
      </c>
      <c r="U2356" s="15">
        <f>IFERROR(R2356/T2356,"")</f>
        <v>0.65410199556541015</v>
      </c>
      <c r="V2356" s="19">
        <v>136</v>
      </c>
      <c r="W2356" s="19">
        <v>102</v>
      </c>
      <c r="X2356" s="15">
        <f>IFERROR((W2356-V2356)/V2356,"")</f>
        <v>-0.25</v>
      </c>
      <c r="Y2356" s="18">
        <v>5964</v>
      </c>
      <c r="Z2356" s="18">
        <v>6358</v>
      </c>
      <c r="AA2356" s="18">
        <v>8616</v>
      </c>
      <c r="AB2356" s="18">
        <v>3808</v>
      </c>
      <c r="AC2356" s="18">
        <v>5100</v>
      </c>
      <c r="AD2356" s="18">
        <v>2958</v>
      </c>
      <c r="AE2356" s="18">
        <v>204</v>
      </c>
      <c r="AF2356" s="18">
        <v>986</v>
      </c>
      <c r="AG2356" s="18">
        <v>3672</v>
      </c>
      <c r="AH2356" s="18">
        <v>3910</v>
      </c>
      <c r="AI2356" s="18">
        <v>6018</v>
      </c>
      <c r="AJ2356" s="18">
        <v>4488</v>
      </c>
      <c r="AK2356" s="23">
        <f>SUM(Y2356:AJ2356)</f>
        <v>52082</v>
      </c>
      <c r="AL2356" s="23">
        <f>MAX(Y2356:AJ2356)</f>
        <v>8616</v>
      </c>
      <c r="AM2356">
        <f>COUNTIF(Y2356:AJ2356,"&gt;1")</f>
        <v>12</v>
      </c>
    </row>
    <row r="2357" spans="1:39" ht="15.75" x14ac:dyDescent="0.25">
      <c r="A2357" s="21"/>
      <c r="B2357" s="21" t="s">
        <v>1520</v>
      </c>
      <c r="C2357" s="21">
        <v>90272337</v>
      </c>
      <c r="D2357" s="25">
        <v>193838</v>
      </c>
      <c r="E2357" s="21" t="s">
        <v>24</v>
      </c>
      <c r="F2357" s="21" t="s">
        <v>90</v>
      </c>
      <c r="G2357" s="21" t="s">
        <v>961</v>
      </c>
      <c r="H2357" s="25" t="s">
        <v>77</v>
      </c>
      <c r="I2357" s="21" t="s">
        <v>41</v>
      </c>
      <c r="J2357" s="21" t="s">
        <v>42</v>
      </c>
      <c r="K2357" s="38">
        <v>46244</v>
      </c>
      <c r="L2357" s="38">
        <v>46239</v>
      </c>
      <c r="M2357" s="39" t="s">
        <v>18</v>
      </c>
      <c r="N2357" s="18">
        <v>4998</v>
      </c>
      <c r="O2357" s="18">
        <v>6300</v>
      </c>
      <c r="P2357" s="15">
        <f>IFERROR((O2357-N2357)/N2357,"")</f>
        <v>0.26050420168067229</v>
      </c>
      <c r="Q2357" s="19">
        <v>143</v>
      </c>
      <c r="R2357" s="19">
        <v>114</v>
      </c>
      <c r="S2357" s="15">
        <f>IFERROR((R2357-Q2357)/Q2357,"")</f>
        <v>-0.20279720279720279</v>
      </c>
      <c r="T2357" s="19">
        <v>259</v>
      </c>
      <c r="U2357" s="15">
        <f>IFERROR(R2357/T2357,"")</f>
        <v>0.44015444015444016</v>
      </c>
      <c r="V2357" s="19">
        <v>21</v>
      </c>
      <c r="W2357" s="19">
        <v>20</v>
      </c>
      <c r="X2357" s="15">
        <f>IFERROR((W2357-V2357)/V2357,"")</f>
        <v>-4.7619047619047616E-2</v>
      </c>
      <c r="Y2357" s="18">
        <v>1972</v>
      </c>
      <c r="Z2357" s="18">
        <v>1190</v>
      </c>
      <c r="AA2357" s="18">
        <v>5230</v>
      </c>
      <c r="AB2357" s="18">
        <v>1394</v>
      </c>
      <c r="AC2357" s="18">
        <v>1462</v>
      </c>
      <c r="AD2357" s="18">
        <v>578</v>
      </c>
      <c r="AE2357" s="18">
        <v>1598</v>
      </c>
      <c r="AF2357" s="18">
        <v>816</v>
      </c>
      <c r="AG2357" s="18">
        <v>2890</v>
      </c>
      <c r="AH2357" s="18">
        <v>1370</v>
      </c>
      <c r="AI2357" s="18">
        <v>1020</v>
      </c>
      <c r="AJ2357" s="18">
        <v>1020</v>
      </c>
      <c r="AK2357" s="23">
        <f>SUM(Y2357:AJ2357)</f>
        <v>20540</v>
      </c>
      <c r="AL2357" s="23">
        <f>MAX(Y2357:AJ2357)</f>
        <v>5230</v>
      </c>
      <c r="AM2357">
        <f>COUNTIF(Y2357:AJ2357,"&gt;1")</f>
        <v>12</v>
      </c>
    </row>
    <row r="2358" spans="1:39" ht="15.75" x14ac:dyDescent="0.25">
      <c r="A2358" s="21" t="s">
        <v>2618</v>
      </c>
      <c r="B2358" s="21" t="s">
        <v>1520</v>
      </c>
      <c r="C2358" s="21">
        <v>90272337</v>
      </c>
      <c r="D2358" s="25" t="s">
        <v>3047</v>
      </c>
      <c r="E2358" s="21" t="s">
        <v>24</v>
      </c>
      <c r="F2358" s="21" t="s">
        <v>3048</v>
      </c>
      <c r="G2358" s="21" t="s">
        <v>925</v>
      </c>
      <c r="H2358" s="25" t="s">
        <v>63</v>
      </c>
      <c r="I2358" s="21" t="s">
        <v>41</v>
      </c>
      <c r="J2358" s="21" t="s">
        <v>42</v>
      </c>
      <c r="K2358" s="38">
        <v>46220</v>
      </c>
      <c r="L2358" s="38">
        <v>46238</v>
      </c>
      <c r="M2358" s="39" t="s">
        <v>18</v>
      </c>
      <c r="N2358" s="18">
        <v>0</v>
      </c>
      <c r="O2358" s="18">
        <v>9731</v>
      </c>
      <c r="P2358" s="15" t="str">
        <f>IFERROR((O2358-N2358)/N2358,"")</f>
        <v/>
      </c>
      <c r="Q2358" s="19">
        <v>0</v>
      </c>
      <c r="R2358" s="19">
        <v>371</v>
      </c>
      <c r="S2358" s="15" t="str">
        <f>IFERROR((R2358-Q2358)/Q2358,"")</f>
        <v/>
      </c>
      <c r="T2358" s="19" t="s">
        <v>1610</v>
      </c>
      <c r="U2358" s="15" t="str">
        <f>IFERROR(R2358/T2358,"")</f>
        <v/>
      </c>
      <c r="V2358" s="19">
        <v>0</v>
      </c>
      <c r="W2358" s="19">
        <v>63</v>
      </c>
      <c r="X2358" s="15" t="str">
        <f>IFERROR((W2358-V2358)/V2358,"")</f>
        <v/>
      </c>
      <c r="Y2358" s="18">
        <v>0</v>
      </c>
      <c r="Z2358" s="18">
        <v>0</v>
      </c>
      <c r="AA2358" s="18">
        <v>0</v>
      </c>
      <c r="AB2358" s="18">
        <v>0</v>
      </c>
      <c r="AC2358" s="18">
        <v>0</v>
      </c>
      <c r="AD2358" s="18">
        <v>0</v>
      </c>
      <c r="AE2358" s="18">
        <v>0</v>
      </c>
      <c r="AF2358" s="18">
        <v>480</v>
      </c>
      <c r="AG2358" s="18">
        <v>0</v>
      </c>
      <c r="AH2358" s="18">
        <v>480</v>
      </c>
      <c r="AI2358" s="18">
        <v>4136</v>
      </c>
      <c r="AJ2358" s="18">
        <v>5115</v>
      </c>
      <c r="AK2358" s="23">
        <f>SUM(Y2358:AJ2358)</f>
        <v>10211</v>
      </c>
      <c r="AL2358" s="23">
        <f>MAX(Y2358:AJ2358)</f>
        <v>5115</v>
      </c>
      <c r="AM2358">
        <f>COUNTIF(Y2358:AJ2358,"&gt;1")</f>
        <v>4</v>
      </c>
    </row>
    <row r="2359" spans="1:39" ht="15.75" x14ac:dyDescent="0.25">
      <c r="A2359" s="21"/>
      <c r="B2359" s="21" t="s">
        <v>1520</v>
      </c>
      <c r="C2359" s="21">
        <v>90272337</v>
      </c>
      <c r="D2359" s="25">
        <v>100900</v>
      </c>
      <c r="E2359" s="21" t="s">
        <v>24</v>
      </c>
      <c r="F2359" s="21" t="s">
        <v>90</v>
      </c>
      <c r="G2359" s="21" t="s">
        <v>274</v>
      </c>
      <c r="H2359" s="25" t="s">
        <v>121</v>
      </c>
      <c r="I2359" s="21" t="s">
        <v>41</v>
      </c>
      <c r="J2359" s="21" t="s">
        <v>42</v>
      </c>
      <c r="K2359" s="38">
        <v>46206</v>
      </c>
      <c r="L2359" s="38">
        <v>46230</v>
      </c>
      <c r="M2359" s="39" t="s">
        <v>18</v>
      </c>
      <c r="N2359" s="18">
        <v>1434</v>
      </c>
      <c r="O2359" s="18">
        <v>4970</v>
      </c>
      <c r="P2359" s="15">
        <f>IFERROR((O2359-N2359)/N2359,"")</f>
        <v>2.4658298465829849</v>
      </c>
      <c r="Q2359" s="19">
        <v>13</v>
      </c>
      <c r="R2359" s="19">
        <v>154</v>
      </c>
      <c r="S2359" s="15">
        <f>IFERROR((R2359-Q2359)/Q2359,"")</f>
        <v>10.846153846153847</v>
      </c>
      <c r="T2359" s="19">
        <v>212</v>
      </c>
      <c r="U2359" s="15">
        <f>IFERROR(R2359/T2359,"")</f>
        <v>0.72641509433962259</v>
      </c>
      <c r="V2359" s="19">
        <v>18</v>
      </c>
      <c r="W2359" s="19">
        <v>24</v>
      </c>
      <c r="X2359" s="15">
        <f>IFERROR((W2359-V2359)/V2359,"")</f>
        <v>0.33333333333333331</v>
      </c>
      <c r="Y2359" s="18">
        <v>0</v>
      </c>
      <c r="Z2359" s="18">
        <v>0</v>
      </c>
      <c r="AA2359" s="18">
        <v>1122</v>
      </c>
      <c r="AB2359" s="18">
        <v>1462</v>
      </c>
      <c r="AC2359" s="18">
        <v>986</v>
      </c>
      <c r="AD2359" s="18">
        <v>1394</v>
      </c>
      <c r="AE2359" s="18">
        <v>646</v>
      </c>
      <c r="AF2359" s="18">
        <v>2346</v>
      </c>
      <c r="AG2359" s="18">
        <v>1156</v>
      </c>
      <c r="AH2359" s="18">
        <v>1706</v>
      </c>
      <c r="AI2359" s="18">
        <v>1292</v>
      </c>
      <c r="AJ2359" s="18">
        <v>816</v>
      </c>
      <c r="AK2359" s="23">
        <f>SUM(Y2359:AJ2359)</f>
        <v>12926</v>
      </c>
      <c r="AL2359" s="23">
        <f>MAX(Y2359:AJ2359)</f>
        <v>2346</v>
      </c>
      <c r="AM2359">
        <f>COUNTIF(Y2359:AJ2359,"&gt;1")</f>
        <v>10</v>
      </c>
    </row>
    <row r="2360" spans="1:39" ht="15.75" x14ac:dyDescent="0.25">
      <c r="A2360" s="21"/>
      <c r="B2360" s="21" t="s">
        <v>1520</v>
      </c>
      <c r="C2360" s="21">
        <v>90272337</v>
      </c>
      <c r="D2360" s="25">
        <v>193607</v>
      </c>
      <c r="E2360" s="21" t="s">
        <v>24</v>
      </c>
      <c r="F2360" s="21" t="s">
        <v>90</v>
      </c>
      <c r="G2360" s="21" t="s">
        <v>921</v>
      </c>
      <c r="H2360" s="25" t="s">
        <v>15</v>
      </c>
      <c r="I2360" s="21" t="s">
        <v>41</v>
      </c>
      <c r="J2360" s="21" t="s">
        <v>42</v>
      </c>
      <c r="K2360" s="38">
        <v>46223</v>
      </c>
      <c r="L2360" s="38">
        <v>46197</v>
      </c>
      <c r="M2360" s="39" t="s">
        <v>18</v>
      </c>
      <c r="N2360" s="18">
        <v>10601</v>
      </c>
      <c r="O2360" s="18">
        <v>26706</v>
      </c>
      <c r="P2360" s="15">
        <f>IFERROR((O2360-N2360)/N2360,"")</f>
        <v>1.5191963022356381</v>
      </c>
      <c r="Q2360" s="19">
        <v>232</v>
      </c>
      <c r="R2360" s="19">
        <v>344</v>
      </c>
      <c r="S2360" s="15">
        <f>IFERROR((R2360-Q2360)/Q2360,"")</f>
        <v>0.48275862068965519</v>
      </c>
      <c r="T2360" s="19">
        <v>709</v>
      </c>
      <c r="U2360" s="15">
        <f>IFERROR(R2360/T2360,"")</f>
        <v>0.48519040902679833</v>
      </c>
      <c r="V2360" s="19">
        <v>71</v>
      </c>
      <c r="W2360" s="19">
        <v>74</v>
      </c>
      <c r="X2360" s="15">
        <f>IFERROR((W2360-V2360)/V2360,"")</f>
        <v>4.2253521126760563E-2</v>
      </c>
      <c r="Y2360" s="18">
        <v>4060</v>
      </c>
      <c r="Z2360" s="18">
        <v>1972</v>
      </c>
      <c r="AA2360" s="18">
        <v>3002</v>
      </c>
      <c r="AB2360" s="18">
        <v>10656</v>
      </c>
      <c r="AC2360" s="18">
        <v>5688</v>
      </c>
      <c r="AD2360" s="18">
        <v>6834</v>
      </c>
      <c r="AE2360" s="18">
        <v>7633</v>
      </c>
      <c r="AF2360" s="18">
        <v>5811</v>
      </c>
      <c r="AG2360" s="18">
        <v>7140</v>
      </c>
      <c r="AH2360" s="18">
        <v>5302</v>
      </c>
      <c r="AI2360" s="18">
        <v>6107</v>
      </c>
      <c r="AJ2360" s="18">
        <v>8157</v>
      </c>
      <c r="AK2360" s="23">
        <f>SUM(Y2360:AJ2360)</f>
        <v>72362</v>
      </c>
      <c r="AL2360" s="23">
        <f>MAX(Y2360:AJ2360)</f>
        <v>10656</v>
      </c>
      <c r="AM2360">
        <f>COUNTIF(Y2360:AJ2360,"&gt;1")</f>
        <v>12</v>
      </c>
    </row>
    <row r="2361" spans="1:39" ht="15.75" x14ac:dyDescent="0.25">
      <c r="A2361" s="21"/>
      <c r="B2361" s="21" t="s">
        <v>1520</v>
      </c>
      <c r="C2361" s="21">
        <v>90272337</v>
      </c>
      <c r="D2361" s="25">
        <v>193606</v>
      </c>
      <c r="E2361" s="21" t="s">
        <v>24</v>
      </c>
      <c r="F2361" s="21" t="s">
        <v>90</v>
      </c>
      <c r="G2361" s="21" t="s">
        <v>920</v>
      </c>
      <c r="H2361" s="25" t="s">
        <v>15</v>
      </c>
      <c r="I2361" s="21" t="s">
        <v>41</v>
      </c>
      <c r="J2361" s="21" t="s">
        <v>42</v>
      </c>
      <c r="K2361" s="38">
        <v>45979</v>
      </c>
      <c r="L2361" s="38">
        <v>46121</v>
      </c>
      <c r="M2361" s="39" t="s">
        <v>53</v>
      </c>
      <c r="N2361" s="18">
        <v>14426</v>
      </c>
      <c r="O2361" s="18">
        <v>0</v>
      </c>
      <c r="P2361" s="15">
        <f>IFERROR((O2361-N2361)/N2361,"")</f>
        <v>-1</v>
      </c>
      <c r="Q2361" s="19">
        <v>372</v>
      </c>
      <c r="R2361" s="19">
        <v>6</v>
      </c>
      <c r="S2361" s="15">
        <f>IFERROR((R2361-Q2361)/Q2361,"")</f>
        <v>-0.9838709677419355</v>
      </c>
      <c r="T2361" s="19">
        <v>984</v>
      </c>
      <c r="U2361" s="15">
        <f>IFERROR(R2361/T2361,"")</f>
        <v>6.0975609756097563E-3</v>
      </c>
      <c r="V2361" s="19">
        <v>55</v>
      </c>
      <c r="W2361" s="19">
        <v>1</v>
      </c>
      <c r="X2361" s="15">
        <f>IFERROR((W2361-V2361)/V2361,"")</f>
        <v>-0.98181818181818181</v>
      </c>
      <c r="Y2361" s="18">
        <v>3021</v>
      </c>
      <c r="Z2361" s="18">
        <v>2414</v>
      </c>
      <c r="AA2361" s="18">
        <v>2992</v>
      </c>
      <c r="AB2361" s="18">
        <v>1156</v>
      </c>
      <c r="AC2361" s="18">
        <v>0</v>
      </c>
      <c r="AD2361" s="18">
        <v>0</v>
      </c>
      <c r="AE2361" s="18">
        <v>0</v>
      </c>
      <c r="AF2361" s="18">
        <v>0</v>
      </c>
      <c r="AG2361" s="18">
        <v>0</v>
      </c>
      <c r="AH2361" s="18">
        <v>0</v>
      </c>
      <c r="AI2361" s="18">
        <v>0</v>
      </c>
      <c r="AJ2361" s="18">
        <v>0</v>
      </c>
      <c r="AK2361" s="23">
        <f>SUM(Y2361:AJ2361)</f>
        <v>9583</v>
      </c>
      <c r="AL2361" s="23">
        <f>MAX(Y2361:AJ2361)</f>
        <v>3021</v>
      </c>
      <c r="AM2361">
        <f>COUNTIF(Y2361:AJ2361,"&gt;1")</f>
        <v>4</v>
      </c>
    </row>
    <row r="2362" spans="1:39" ht="15.75" x14ac:dyDescent="0.25">
      <c r="A2362" s="21"/>
      <c r="B2362" s="21" t="s">
        <v>1520</v>
      </c>
      <c r="C2362" s="21">
        <v>90272337</v>
      </c>
      <c r="D2362" s="25">
        <v>192302</v>
      </c>
      <c r="E2362" s="21" t="s">
        <v>24</v>
      </c>
      <c r="F2362" s="21" t="s">
        <v>90</v>
      </c>
      <c r="G2362" s="21" t="s">
        <v>752</v>
      </c>
      <c r="H2362" s="25" t="s">
        <v>616</v>
      </c>
      <c r="I2362" s="21" t="s">
        <v>41</v>
      </c>
      <c r="J2362" s="21" t="s">
        <v>42</v>
      </c>
      <c r="K2362" s="38">
        <v>45875</v>
      </c>
      <c r="L2362" s="38">
        <v>45853</v>
      </c>
      <c r="M2362" s="39" t="s">
        <v>53</v>
      </c>
      <c r="N2362" s="18">
        <v>12244</v>
      </c>
      <c r="O2362" s="18">
        <v>0</v>
      </c>
      <c r="P2362" s="15">
        <f>IFERROR((O2362-N2362)/N2362,"")</f>
        <v>-1</v>
      </c>
      <c r="Q2362" s="19">
        <v>258</v>
      </c>
      <c r="R2362" s="19">
        <v>0</v>
      </c>
      <c r="S2362" s="15">
        <f>IFERROR((R2362-Q2362)/Q2362,"")</f>
        <v>-1</v>
      </c>
      <c r="T2362" s="19">
        <v>553</v>
      </c>
      <c r="U2362" s="15">
        <f>IFERROR(R2362/T2362,"")</f>
        <v>0</v>
      </c>
      <c r="V2362" s="19">
        <v>26</v>
      </c>
      <c r="W2362" s="19">
        <v>0</v>
      </c>
      <c r="X2362" s="15">
        <f>IFERROR((W2362-V2362)/V2362,"")</f>
        <v>-1</v>
      </c>
      <c r="Y2362" s="18">
        <v>1462</v>
      </c>
      <c r="Z2362" s="18">
        <v>0</v>
      </c>
      <c r="AA2362" s="18">
        <v>0</v>
      </c>
      <c r="AB2362" s="18">
        <v>0</v>
      </c>
      <c r="AC2362" s="18">
        <v>0</v>
      </c>
      <c r="AD2362" s="18">
        <v>0</v>
      </c>
      <c r="AE2362" s="18">
        <v>0</v>
      </c>
      <c r="AF2362" s="18">
        <v>0</v>
      </c>
      <c r="AG2362" s="18">
        <v>0</v>
      </c>
      <c r="AH2362" s="18">
        <v>0</v>
      </c>
      <c r="AI2362" s="18">
        <v>0</v>
      </c>
      <c r="AJ2362" s="18">
        <v>0</v>
      </c>
      <c r="AK2362" s="23">
        <f>SUM(Y2362:AJ2362)</f>
        <v>1462</v>
      </c>
      <c r="AL2362" s="23">
        <f>MAX(Y2362:AJ2362)</f>
        <v>1462</v>
      </c>
      <c r="AM2362">
        <f>COUNTIF(Y2362:AJ2362,"&gt;1")</f>
        <v>1</v>
      </c>
    </row>
    <row r="2363" spans="1:39" ht="15.75" x14ac:dyDescent="0.25">
      <c r="A2363" s="21"/>
      <c r="B2363" s="21" t="s">
        <v>1520</v>
      </c>
      <c r="C2363" s="21">
        <v>90272337</v>
      </c>
      <c r="D2363" s="25">
        <v>100196</v>
      </c>
      <c r="E2363" s="21" t="s">
        <v>24</v>
      </c>
      <c r="F2363" s="21" t="s">
        <v>90</v>
      </c>
      <c r="G2363" s="21" t="s">
        <v>1882</v>
      </c>
      <c r="H2363" s="25" t="s">
        <v>45</v>
      </c>
      <c r="I2363" s="21" t="s">
        <v>41</v>
      </c>
      <c r="J2363" s="21" t="s">
        <v>42</v>
      </c>
      <c r="K2363" s="38">
        <v>46239</v>
      </c>
      <c r="L2363" s="38"/>
      <c r="M2363" s="39" t="s">
        <v>18</v>
      </c>
      <c r="N2363" s="18">
        <v>52148</v>
      </c>
      <c r="O2363" s="18">
        <v>54702</v>
      </c>
      <c r="P2363" s="15">
        <f>IFERROR((O2363-N2363)/N2363,"")</f>
        <v>4.8975991409066506E-2</v>
      </c>
      <c r="Q2363" s="19">
        <v>0</v>
      </c>
      <c r="R2363" s="19">
        <v>0</v>
      </c>
      <c r="S2363" s="15" t="str">
        <f>IFERROR((R2363-Q2363)/Q2363,"")</f>
        <v/>
      </c>
      <c r="T2363" s="19" t="s">
        <v>1610</v>
      </c>
      <c r="U2363" s="15" t="str">
        <f>IFERROR(R2363/T2363,"")</f>
        <v/>
      </c>
      <c r="V2363" s="19" t="s">
        <v>1610</v>
      </c>
      <c r="W2363" s="19" t="s">
        <v>1610</v>
      </c>
      <c r="X2363" s="15" t="str">
        <f>IFERROR((W2363-V2363)/V2363,"")</f>
        <v/>
      </c>
      <c r="Y2363" s="18">
        <v>14808</v>
      </c>
      <c r="Z2363" s="18">
        <v>11536</v>
      </c>
      <c r="AA2363" s="18">
        <v>14042</v>
      </c>
      <c r="AB2363" s="18">
        <v>20648</v>
      </c>
      <c r="AC2363" s="18">
        <v>11502</v>
      </c>
      <c r="AD2363" s="18">
        <v>14042</v>
      </c>
      <c r="AE2363" s="18">
        <v>17442</v>
      </c>
      <c r="AF2363" s="18">
        <v>8340</v>
      </c>
      <c r="AG2363" s="18">
        <v>14280</v>
      </c>
      <c r="AH2363" s="18">
        <v>12862</v>
      </c>
      <c r="AI2363" s="18">
        <v>10662</v>
      </c>
      <c r="AJ2363" s="18">
        <v>16898</v>
      </c>
      <c r="AK2363" s="23">
        <f>SUM(Y2363:AJ2363)</f>
        <v>167062</v>
      </c>
      <c r="AL2363" s="23">
        <f>MAX(Y2363:AJ2363)</f>
        <v>20648</v>
      </c>
      <c r="AM2363">
        <f>COUNTIF(Y2363:AJ2363,"&gt;1")</f>
        <v>12</v>
      </c>
    </row>
    <row r="2364" spans="1:39" ht="15.75" x14ac:dyDescent="0.25">
      <c r="A2364" s="21" t="s">
        <v>204</v>
      </c>
      <c r="B2364" s="21" t="s">
        <v>1519</v>
      </c>
      <c r="C2364" s="21">
        <v>90627332</v>
      </c>
      <c r="D2364" s="25">
        <v>100510</v>
      </c>
      <c r="E2364" s="21" t="s">
        <v>1642</v>
      </c>
      <c r="F2364" s="21" t="s">
        <v>205</v>
      </c>
      <c r="G2364" s="21" t="s">
        <v>44</v>
      </c>
      <c r="H2364" s="25" t="s">
        <v>45</v>
      </c>
      <c r="I2364" s="21" t="s">
        <v>67</v>
      </c>
      <c r="J2364" s="21" t="s">
        <v>68</v>
      </c>
      <c r="K2364" s="38">
        <v>45343</v>
      </c>
      <c r="L2364" s="38">
        <v>46233</v>
      </c>
      <c r="M2364" s="39" t="s">
        <v>18</v>
      </c>
      <c r="N2364" s="18">
        <v>0</v>
      </c>
      <c r="O2364" s="18">
        <v>0</v>
      </c>
      <c r="P2364" s="15" t="str">
        <f>IFERROR((O2364-N2364)/N2364,"")</f>
        <v/>
      </c>
      <c r="Q2364" s="19">
        <v>33</v>
      </c>
      <c r="R2364" s="19">
        <v>24</v>
      </c>
      <c r="S2364" s="15">
        <f>IFERROR((R2364-Q2364)/Q2364,"")</f>
        <v>-0.27272727272727271</v>
      </c>
      <c r="T2364" s="19">
        <v>144</v>
      </c>
      <c r="U2364" s="15">
        <f>IFERROR(R2364/T2364,"")</f>
        <v>0.16666666666666666</v>
      </c>
      <c r="V2364" s="19">
        <v>56</v>
      </c>
      <c r="W2364" s="19">
        <v>13</v>
      </c>
      <c r="X2364" s="15">
        <f>IFERROR((W2364-V2364)/V2364,"")</f>
        <v>-0.7678571428571429</v>
      </c>
      <c r="Y2364" s="18" t="s">
        <v>1610</v>
      </c>
      <c r="Z2364" s="18" t="s">
        <v>1610</v>
      </c>
      <c r="AA2364" s="18" t="s">
        <v>1610</v>
      </c>
      <c r="AB2364" s="18" t="s">
        <v>1610</v>
      </c>
      <c r="AC2364" s="18" t="s">
        <v>1610</v>
      </c>
      <c r="AD2364" s="18" t="s">
        <v>1610</v>
      </c>
      <c r="AE2364" s="18" t="s">
        <v>1610</v>
      </c>
      <c r="AF2364" s="18" t="s">
        <v>1610</v>
      </c>
      <c r="AG2364" s="18" t="s">
        <v>1610</v>
      </c>
      <c r="AH2364" s="18" t="s">
        <v>1610</v>
      </c>
      <c r="AI2364" s="18" t="s">
        <v>1610</v>
      </c>
      <c r="AJ2364" s="18" t="s">
        <v>1610</v>
      </c>
      <c r="AK2364" s="23">
        <f>SUM(Y2364:AJ2364)</f>
        <v>0</v>
      </c>
      <c r="AL2364" s="23">
        <f>MAX(Y2364:AJ2364)</f>
        <v>0</v>
      </c>
      <c r="AM2364">
        <f>COUNTIF(Y2364:AJ2364,"&gt;1")</f>
        <v>0</v>
      </c>
    </row>
    <row r="2365" spans="1:39" ht="15.75" x14ac:dyDescent="0.25">
      <c r="A2365" s="21" t="s">
        <v>2618</v>
      </c>
      <c r="B2365" s="21" t="s">
        <v>1519</v>
      </c>
      <c r="C2365" s="21">
        <v>91359927</v>
      </c>
      <c r="D2365" s="25" t="s">
        <v>3431</v>
      </c>
      <c r="E2365" s="21" t="s">
        <v>2453</v>
      </c>
      <c r="F2365" s="21" t="s">
        <v>3432</v>
      </c>
      <c r="G2365" s="21" t="s">
        <v>889</v>
      </c>
      <c r="H2365" s="25" t="s">
        <v>84</v>
      </c>
      <c r="I2365" s="21" t="s">
        <v>27</v>
      </c>
      <c r="J2365" s="21" t="s">
        <v>74</v>
      </c>
      <c r="K2365" s="38">
        <v>46203</v>
      </c>
      <c r="L2365" s="38"/>
      <c r="M2365" s="39" t="s">
        <v>18</v>
      </c>
      <c r="N2365" s="18">
        <v>0</v>
      </c>
      <c r="O2365" s="18">
        <v>8737</v>
      </c>
      <c r="P2365" s="15" t="str">
        <f>IFERROR((O2365-N2365)/N2365,"")</f>
        <v/>
      </c>
      <c r="Q2365" s="19">
        <v>0</v>
      </c>
      <c r="R2365" s="19">
        <v>0</v>
      </c>
      <c r="S2365" s="15" t="str">
        <f>IFERROR((R2365-Q2365)/Q2365,"")</f>
        <v/>
      </c>
      <c r="T2365" s="19" t="s">
        <v>1610</v>
      </c>
      <c r="U2365" s="15" t="str">
        <f>IFERROR(R2365/T2365,"")</f>
        <v/>
      </c>
      <c r="V2365" s="19" t="s">
        <v>1610</v>
      </c>
      <c r="W2365" s="19" t="s">
        <v>1610</v>
      </c>
      <c r="X2365" s="15" t="str">
        <f>IFERROR((W2365-V2365)/V2365,"")</f>
        <v/>
      </c>
      <c r="Y2365" s="18">
        <v>0</v>
      </c>
      <c r="Z2365" s="18">
        <v>0</v>
      </c>
      <c r="AA2365" s="18">
        <v>0</v>
      </c>
      <c r="AB2365" s="18">
        <v>0</v>
      </c>
      <c r="AC2365" s="18">
        <v>0</v>
      </c>
      <c r="AD2365" s="18">
        <v>0</v>
      </c>
      <c r="AE2365" s="18">
        <v>0</v>
      </c>
      <c r="AF2365" s="18">
        <v>0</v>
      </c>
      <c r="AG2365" s="18">
        <v>0</v>
      </c>
      <c r="AH2365" s="18">
        <v>0</v>
      </c>
      <c r="AI2365" s="18">
        <v>8737</v>
      </c>
      <c r="AJ2365" s="18">
        <v>0</v>
      </c>
      <c r="AK2365" s="23">
        <f>SUM(Y2365:AJ2365)</f>
        <v>8737</v>
      </c>
      <c r="AL2365" s="23">
        <f>MAX(Y2365:AJ2365)</f>
        <v>8737</v>
      </c>
      <c r="AM2365">
        <f>COUNTIF(Y2365:AJ2365,"&gt;1")</f>
        <v>1</v>
      </c>
    </row>
    <row r="2366" spans="1:39" ht="15.75" x14ac:dyDescent="0.25">
      <c r="A2366" s="21" t="s">
        <v>2618</v>
      </c>
      <c r="B2366" s="21" t="s">
        <v>1519</v>
      </c>
      <c r="C2366" s="21">
        <v>91359927</v>
      </c>
      <c r="D2366" s="25" t="s">
        <v>3433</v>
      </c>
      <c r="E2366" s="21" t="s">
        <v>2453</v>
      </c>
      <c r="F2366" s="21" t="s">
        <v>3432</v>
      </c>
      <c r="G2366" s="21" t="s">
        <v>334</v>
      </c>
      <c r="H2366" s="25" t="s">
        <v>84</v>
      </c>
      <c r="I2366" s="21" t="s">
        <v>27</v>
      </c>
      <c r="J2366" s="21" t="s">
        <v>74</v>
      </c>
      <c r="K2366" s="38">
        <v>46203</v>
      </c>
      <c r="L2366" s="38"/>
      <c r="M2366" s="39" t="s">
        <v>18</v>
      </c>
      <c r="N2366" s="18">
        <v>0</v>
      </c>
      <c r="O2366" s="18">
        <v>577</v>
      </c>
      <c r="P2366" s="15" t="str">
        <f>IFERROR((O2366-N2366)/N2366,"")</f>
        <v/>
      </c>
      <c r="Q2366" s="19">
        <v>0</v>
      </c>
      <c r="R2366" s="19">
        <v>0</v>
      </c>
      <c r="S2366" s="15" t="str">
        <f>IFERROR((R2366-Q2366)/Q2366,"")</f>
        <v/>
      </c>
      <c r="T2366" s="19" t="s">
        <v>1610</v>
      </c>
      <c r="U2366" s="15" t="str">
        <f>IFERROR(R2366/T2366,"")</f>
        <v/>
      </c>
      <c r="V2366" s="19" t="s">
        <v>1610</v>
      </c>
      <c r="W2366" s="19" t="s">
        <v>1610</v>
      </c>
      <c r="X2366" s="15" t="str">
        <f>IFERROR((W2366-V2366)/V2366,"")</f>
        <v/>
      </c>
      <c r="Y2366" s="18">
        <v>0</v>
      </c>
      <c r="Z2366" s="18">
        <v>0</v>
      </c>
      <c r="AA2366" s="18">
        <v>0</v>
      </c>
      <c r="AB2366" s="18">
        <v>0</v>
      </c>
      <c r="AC2366" s="18">
        <v>0</v>
      </c>
      <c r="AD2366" s="18">
        <v>0</v>
      </c>
      <c r="AE2366" s="18">
        <v>0</v>
      </c>
      <c r="AF2366" s="18">
        <v>0</v>
      </c>
      <c r="AG2366" s="18">
        <v>0</v>
      </c>
      <c r="AH2366" s="18">
        <v>0</v>
      </c>
      <c r="AI2366" s="18">
        <v>577</v>
      </c>
      <c r="AJ2366" s="18">
        <v>0</v>
      </c>
      <c r="AK2366" s="23">
        <f>SUM(Y2366:AJ2366)</f>
        <v>577</v>
      </c>
      <c r="AL2366" s="23">
        <f>MAX(Y2366:AJ2366)</f>
        <v>577</v>
      </c>
      <c r="AM2366">
        <f>COUNTIF(Y2366:AJ2366,"&gt;1")</f>
        <v>1</v>
      </c>
    </row>
    <row r="2367" spans="1:39" ht="15.75" x14ac:dyDescent="0.25">
      <c r="A2367" s="21"/>
      <c r="B2367" s="21" t="s">
        <v>1519</v>
      </c>
      <c r="C2367" s="21">
        <v>91595678</v>
      </c>
      <c r="D2367" s="25">
        <v>193341</v>
      </c>
      <c r="E2367" s="21" t="s">
        <v>24</v>
      </c>
      <c r="F2367" s="21" t="s">
        <v>232</v>
      </c>
      <c r="G2367" s="21" t="s">
        <v>659</v>
      </c>
      <c r="H2367" s="25" t="s">
        <v>84</v>
      </c>
      <c r="I2367" s="21" t="s">
        <v>16</v>
      </c>
      <c r="J2367" s="21" t="s">
        <v>17</v>
      </c>
      <c r="K2367" s="38"/>
      <c r="L2367" s="38">
        <v>45148</v>
      </c>
      <c r="M2367" s="39" t="s">
        <v>53</v>
      </c>
      <c r="N2367" s="18" t="s">
        <v>1610</v>
      </c>
      <c r="O2367" s="18" t="s">
        <v>1610</v>
      </c>
      <c r="P2367" s="15" t="str">
        <f>IFERROR((O2367-N2367)/N2367,"")</f>
        <v/>
      </c>
      <c r="Q2367" s="19" t="s">
        <v>1610</v>
      </c>
      <c r="R2367" s="19" t="s">
        <v>1610</v>
      </c>
      <c r="S2367" s="15" t="str">
        <f>IFERROR((R2367-Q2367)/Q2367,"")</f>
        <v/>
      </c>
      <c r="T2367" s="19" t="s">
        <v>1610</v>
      </c>
      <c r="U2367" s="15" t="str">
        <f>IFERROR(R2367/T2367,"")</f>
        <v/>
      </c>
      <c r="V2367" s="19" t="s">
        <v>1610</v>
      </c>
      <c r="W2367" s="19" t="s">
        <v>1610</v>
      </c>
      <c r="X2367" s="15" t="str">
        <f>IFERROR((W2367-V2367)/V2367,"")</f>
        <v/>
      </c>
      <c r="Y2367" s="18" t="s">
        <v>1610</v>
      </c>
      <c r="Z2367" s="18" t="s">
        <v>1610</v>
      </c>
      <c r="AA2367" s="18" t="s">
        <v>1610</v>
      </c>
      <c r="AB2367" s="18" t="s">
        <v>1610</v>
      </c>
      <c r="AC2367" s="18" t="s">
        <v>1610</v>
      </c>
      <c r="AD2367" s="18" t="s">
        <v>1610</v>
      </c>
      <c r="AE2367" s="18" t="s">
        <v>1610</v>
      </c>
      <c r="AF2367" s="18" t="s">
        <v>1610</v>
      </c>
      <c r="AG2367" s="18" t="s">
        <v>1610</v>
      </c>
      <c r="AH2367" s="18" t="s">
        <v>1610</v>
      </c>
      <c r="AI2367" s="18" t="s">
        <v>1610</v>
      </c>
      <c r="AJ2367" s="18" t="s">
        <v>1610</v>
      </c>
      <c r="AK2367" s="23">
        <f>SUM(Y2367:AJ2367)</f>
        <v>0</v>
      </c>
      <c r="AL2367" s="23">
        <f>MAX(Y2367:AJ2367)</f>
        <v>0</v>
      </c>
      <c r="AM2367">
        <f>COUNTIF(Y2367:AJ2367,"&gt;1")</f>
        <v>0</v>
      </c>
    </row>
    <row r="2368" spans="1:39" ht="15.75" x14ac:dyDescent="0.25">
      <c r="A2368" s="21"/>
      <c r="B2368" s="21" t="s">
        <v>1520</v>
      </c>
      <c r="C2368" s="21">
        <v>92587062</v>
      </c>
      <c r="D2368" s="25">
        <v>100177</v>
      </c>
      <c r="E2368" s="21" t="s">
        <v>33</v>
      </c>
      <c r="F2368" s="21" t="s">
        <v>115</v>
      </c>
      <c r="G2368" s="21" t="s">
        <v>49</v>
      </c>
      <c r="H2368" s="25" t="s">
        <v>45</v>
      </c>
      <c r="I2368" s="21" t="s">
        <v>41</v>
      </c>
      <c r="J2368" s="21" t="s">
        <v>42</v>
      </c>
      <c r="K2368" s="38">
        <v>46111</v>
      </c>
      <c r="L2368" s="38">
        <v>46240</v>
      </c>
      <c r="M2368" s="39" t="s">
        <v>18</v>
      </c>
      <c r="N2368" s="18">
        <v>0</v>
      </c>
      <c r="O2368" s="18">
        <v>0</v>
      </c>
      <c r="P2368" s="15" t="str">
        <f>IFERROR((O2368-N2368)/N2368,"")</f>
        <v/>
      </c>
      <c r="Q2368" s="19">
        <v>208</v>
      </c>
      <c r="R2368" s="19">
        <v>189</v>
      </c>
      <c r="S2368" s="15">
        <f>IFERROR((R2368-Q2368)/Q2368,"")</f>
        <v>-9.1346153846153841E-2</v>
      </c>
      <c r="T2368" s="19">
        <v>69</v>
      </c>
      <c r="U2368" s="15">
        <f>IFERROR(R2368/T2368,"")</f>
        <v>2.7391304347826089</v>
      </c>
      <c r="V2368" s="19">
        <v>62</v>
      </c>
      <c r="W2368" s="19">
        <v>46</v>
      </c>
      <c r="X2368" s="15">
        <f>IFERROR((W2368-V2368)/V2368,"")</f>
        <v>-0.25806451612903225</v>
      </c>
      <c r="Y2368" s="18">
        <v>0</v>
      </c>
      <c r="Z2368" s="18">
        <v>30888</v>
      </c>
      <c r="AA2368" s="18">
        <v>0</v>
      </c>
      <c r="AB2368" s="18">
        <v>0</v>
      </c>
      <c r="AC2368" s="18">
        <v>0</v>
      </c>
      <c r="AD2368" s="18">
        <v>0</v>
      </c>
      <c r="AE2368" s="18">
        <v>0</v>
      </c>
      <c r="AF2368" s="18">
        <v>23760</v>
      </c>
      <c r="AG2368" s="18">
        <v>0</v>
      </c>
      <c r="AH2368" s="18">
        <v>0</v>
      </c>
      <c r="AI2368" s="18">
        <v>0</v>
      </c>
      <c r="AJ2368" s="18">
        <v>0</v>
      </c>
      <c r="AK2368" s="23">
        <f>SUM(Y2368:AJ2368)</f>
        <v>54648</v>
      </c>
      <c r="AL2368" s="23">
        <f>MAX(Y2368:AJ2368)</f>
        <v>30888</v>
      </c>
      <c r="AM2368">
        <f>COUNTIF(Y2368:AJ2368,"&gt;1")</f>
        <v>2</v>
      </c>
    </row>
    <row r="2369" spans="1:39" ht="15.75" x14ac:dyDescent="0.25">
      <c r="A2369" s="21" t="s">
        <v>2618</v>
      </c>
      <c r="B2369" s="21" t="s">
        <v>1520</v>
      </c>
      <c r="C2369" s="21">
        <v>92587062</v>
      </c>
      <c r="D2369" s="25">
        <v>100521</v>
      </c>
      <c r="E2369" s="21" t="s">
        <v>33</v>
      </c>
      <c r="F2369" s="21" t="s">
        <v>115</v>
      </c>
      <c r="G2369" s="21" t="s">
        <v>73</v>
      </c>
      <c r="H2369" s="25" t="s">
        <v>45</v>
      </c>
      <c r="I2369" s="21" t="s">
        <v>41</v>
      </c>
      <c r="J2369" s="21" t="s">
        <v>42</v>
      </c>
      <c r="K2369" s="38">
        <v>46056</v>
      </c>
      <c r="L2369" s="38">
        <v>46238</v>
      </c>
      <c r="M2369" s="39" t="s">
        <v>18</v>
      </c>
      <c r="N2369" s="18">
        <v>0</v>
      </c>
      <c r="O2369" s="18">
        <v>0</v>
      </c>
      <c r="P2369" s="15" t="str">
        <f>IFERROR((O2369-N2369)/N2369,"")</f>
        <v/>
      </c>
      <c r="Q2369" s="19">
        <v>49</v>
      </c>
      <c r="R2369" s="19">
        <v>38</v>
      </c>
      <c r="S2369" s="15">
        <f>IFERROR((R2369-Q2369)/Q2369,"")</f>
        <v>-0.22448979591836735</v>
      </c>
      <c r="T2369" s="19">
        <v>137</v>
      </c>
      <c r="U2369" s="15">
        <f>IFERROR(R2369/T2369,"")</f>
        <v>0.27737226277372262</v>
      </c>
      <c r="V2369" s="19">
        <v>14</v>
      </c>
      <c r="W2369" s="19">
        <v>10</v>
      </c>
      <c r="X2369" s="15">
        <f>IFERROR((W2369-V2369)/V2369,"")</f>
        <v>-0.2857142857142857</v>
      </c>
      <c r="Y2369" s="18">
        <v>0</v>
      </c>
      <c r="Z2369" s="18">
        <v>0</v>
      </c>
      <c r="AA2369" s="18">
        <v>0</v>
      </c>
      <c r="AB2369" s="18">
        <v>0</v>
      </c>
      <c r="AC2369" s="18">
        <v>0</v>
      </c>
      <c r="AD2369" s="18">
        <v>0</v>
      </c>
      <c r="AE2369" s="18">
        <v>1560</v>
      </c>
      <c r="AF2369" s="18">
        <v>0</v>
      </c>
      <c r="AG2369" s="18">
        <v>0</v>
      </c>
      <c r="AH2369" s="18">
        <v>0</v>
      </c>
      <c r="AI2369" s="18">
        <v>0</v>
      </c>
      <c r="AJ2369" s="18">
        <v>0</v>
      </c>
      <c r="AK2369" s="23">
        <f>SUM(Y2369:AJ2369)</f>
        <v>1560</v>
      </c>
      <c r="AL2369" s="23">
        <f>MAX(Y2369:AJ2369)</f>
        <v>1560</v>
      </c>
      <c r="AM2369">
        <f>COUNTIF(Y2369:AJ2369,"&gt;1")</f>
        <v>1</v>
      </c>
    </row>
    <row r="2370" spans="1:39" ht="15.75" x14ac:dyDescent="0.25">
      <c r="A2370" s="21" t="s">
        <v>2618</v>
      </c>
      <c r="B2370" s="21" t="s">
        <v>1520</v>
      </c>
      <c r="C2370" s="21">
        <v>92587062</v>
      </c>
      <c r="D2370" s="25">
        <v>102358</v>
      </c>
      <c r="E2370" s="21" t="s">
        <v>33</v>
      </c>
      <c r="F2370" s="21" t="s">
        <v>115</v>
      </c>
      <c r="G2370" s="21" t="s">
        <v>48</v>
      </c>
      <c r="H2370" s="25" t="s">
        <v>45</v>
      </c>
      <c r="I2370" s="21" t="s">
        <v>41</v>
      </c>
      <c r="J2370" s="21" t="s">
        <v>42</v>
      </c>
      <c r="K2370" s="38">
        <v>45063</v>
      </c>
      <c r="L2370" s="38">
        <v>46230</v>
      </c>
      <c r="M2370" s="39" t="s">
        <v>18</v>
      </c>
      <c r="N2370" s="18">
        <v>0</v>
      </c>
      <c r="O2370" s="18">
        <v>0</v>
      </c>
      <c r="P2370" s="15" t="str">
        <f>IFERROR((O2370-N2370)/N2370,"")</f>
        <v/>
      </c>
      <c r="Q2370" s="19">
        <v>16</v>
      </c>
      <c r="R2370" s="19">
        <v>41</v>
      </c>
      <c r="S2370" s="15">
        <f>IFERROR((R2370-Q2370)/Q2370,"")</f>
        <v>1.5625</v>
      </c>
      <c r="T2370" s="19">
        <v>123</v>
      </c>
      <c r="U2370" s="15">
        <f>IFERROR(R2370/T2370,"")</f>
        <v>0.33333333333333331</v>
      </c>
      <c r="V2370" s="19">
        <v>14</v>
      </c>
      <c r="W2370" s="19">
        <v>9</v>
      </c>
      <c r="X2370" s="15">
        <f>IFERROR((W2370-V2370)/V2370,"")</f>
        <v>-0.35714285714285715</v>
      </c>
      <c r="Y2370" s="18" t="s">
        <v>1610</v>
      </c>
      <c r="Z2370" s="18" t="s">
        <v>1610</v>
      </c>
      <c r="AA2370" s="18" t="s">
        <v>1610</v>
      </c>
      <c r="AB2370" s="18" t="s">
        <v>1610</v>
      </c>
      <c r="AC2370" s="18" t="s">
        <v>1610</v>
      </c>
      <c r="AD2370" s="18" t="s">
        <v>1610</v>
      </c>
      <c r="AE2370" s="18" t="s">
        <v>1610</v>
      </c>
      <c r="AF2370" s="18" t="s">
        <v>1610</v>
      </c>
      <c r="AG2370" s="18" t="s">
        <v>1610</v>
      </c>
      <c r="AH2370" s="18" t="s">
        <v>1610</v>
      </c>
      <c r="AI2370" s="18" t="s">
        <v>1610</v>
      </c>
      <c r="AJ2370" s="18" t="s">
        <v>1610</v>
      </c>
      <c r="AK2370" s="23">
        <f>SUM(Y2370:AJ2370)</f>
        <v>0</v>
      </c>
      <c r="AL2370" s="23">
        <f>MAX(Y2370:AJ2370)</f>
        <v>0</v>
      </c>
      <c r="AM2370">
        <f>COUNTIF(Y2370:AJ2370,"&gt;1")</f>
        <v>0</v>
      </c>
    </row>
    <row r="2371" spans="1:39" ht="15.75" x14ac:dyDescent="0.25">
      <c r="A2371" s="21"/>
      <c r="B2371" s="21" t="s">
        <v>1519</v>
      </c>
      <c r="C2371" s="21">
        <v>92587062</v>
      </c>
      <c r="D2371" s="25">
        <v>191173</v>
      </c>
      <c r="E2371" s="21" t="s">
        <v>33</v>
      </c>
      <c r="F2371" s="21" t="s">
        <v>115</v>
      </c>
      <c r="G2371" s="21" t="s">
        <v>44</v>
      </c>
      <c r="H2371" s="25" t="s">
        <v>45</v>
      </c>
      <c r="I2371" s="21" t="s">
        <v>41</v>
      </c>
      <c r="J2371" s="21" t="s">
        <v>42</v>
      </c>
      <c r="K2371" s="38">
        <v>44594</v>
      </c>
      <c r="L2371" s="38">
        <v>46226</v>
      </c>
      <c r="M2371" s="39" t="s">
        <v>18</v>
      </c>
      <c r="N2371" s="18">
        <v>0</v>
      </c>
      <c r="O2371" s="18">
        <v>0</v>
      </c>
      <c r="P2371" s="15" t="str">
        <f>IFERROR((O2371-N2371)/N2371,"")</f>
        <v/>
      </c>
      <c r="Q2371" s="19">
        <v>45</v>
      </c>
      <c r="R2371" s="19">
        <v>54</v>
      </c>
      <c r="S2371" s="15">
        <f>IFERROR((R2371-Q2371)/Q2371,"")</f>
        <v>0.2</v>
      </c>
      <c r="T2371" s="19">
        <v>241</v>
      </c>
      <c r="U2371" s="15">
        <f>IFERROR(R2371/T2371,"")</f>
        <v>0.22406639004149378</v>
      </c>
      <c r="V2371" s="19">
        <v>18</v>
      </c>
      <c r="W2371" s="19">
        <v>11</v>
      </c>
      <c r="X2371" s="15">
        <f>IFERROR((W2371-V2371)/V2371,"")</f>
        <v>-0.3888888888888889</v>
      </c>
      <c r="Y2371" s="18" t="s">
        <v>1610</v>
      </c>
      <c r="Z2371" s="18" t="s">
        <v>1610</v>
      </c>
      <c r="AA2371" s="18" t="s">
        <v>1610</v>
      </c>
      <c r="AB2371" s="18" t="s">
        <v>1610</v>
      </c>
      <c r="AC2371" s="18" t="s">
        <v>1610</v>
      </c>
      <c r="AD2371" s="18" t="s">
        <v>1610</v>
      </c>
      <c r="AE2371" s="18" t="s">
        <v>1610</v>
      </c>
      <c r="AF2371" s="18" t="s">
        <v>1610</v>
      </c>
      <c r="AG2371" s="18" t="s">
        <v>1610</v>
      </c>
      <c r="AH2371" s="18" t="s">
        <v>1610</v>
      </c>
      <c r="AI2371" s="18" t="s">
        <v>1610</v>
      </c>
      <c r="AJ2371" s="18" t="s">
        <v>1610</v>
      </c>
      <c r="AK2371" s="23">
        <f>SUM(Y2371:AJ2371)</f>
        <v>0</v>
      </c>
      <c r="AL2371" s="23">
        <f>MAX(Y2371:AJ2371)</f>
        <v>0</v>
      </c>
      <c r="AM2371">
        <f>COUNTIF(Y2371:AJ2371,"&gt;1")</f>
        <v>0</v>
      </c>
    </row>
    <row r="2372" spans="1:39" ht="15.75" x14ac:dyDescent="0.25">
      <c r="A2372" s="21"/>
      <c r="B2372" s="21" t="s">
        <v>1519</v>
      </c>
      <c r="C2372" s="21">
        <v>92691609</v>
      </c>
      <c r="D2372" s="25">
        <v>191369</v>
      </c>
      <c r="E2372" s="21" t="s">
        <v>24</v>
      </c>
      <c r="F2372" s="21" t="s">
        <v>612</v>
      </c>
      <c r="G2372" s="21" t="s">
        <v>44</v>
      </c>
      <c r="H2372" s="25" t="s">
        <v>45</v>
      </c>
      <c r="I2372" s="21" t="s">
        <v>85</v>
      </c>
      <c r="J2372" s="21" t="s">
        <v>86</v>
      </c>
      <c r="K2372" s="38">
        <v>46218</v>
      </c>
      <c r="L2372" s="38">
        <v>46234</v>
      </c>
      <c r="M2372" s="39" t="s">
        <v>18</v>
      </c>
      <c r="N2372" s="18">
        <v>7080</v>
      </c>
      <c r="O2372" s="18">
        <v>16284</v>
      </c>
      <c r="P2372" s="15">
        <f>IFERROR((O2372-N2372)/N2372,"")</f>
        <v>1.3</v>
      </c>
      <c r="Q2372" s="19">
        <v>21</v>
      </c>
      <c r="R2372" s="19">
        <v>70</v>
      </c>
      <c r="S2372" s="15"/>
      <c r="T2372" s="19">
        <v>324</v>
      </c>
      <c r="U2372" s="15"/>
      <c r="V2372" s="19">
        <v>61</v>
      </c>
      <c r="W2372" s="19">
        <v>60</v>
      </c>
      <c r="X2372" s="15">
        <f>IFERROR((W2372-V2372)/V2372,"")</f>
        <v>-1.6393442622950821E-2</v>
      </c>
      <c r="Y2372" s="18">
        <v>0</v>
      </c>
      <c r="Z2372" s="18">
        <v>0</v>
      </c>
      <c r="AA2372" s="18">
        <v>0</v>
      </c>
      <c r="AB2372" s="18">
        <v>0</v>
      </c>
      <c r="AC2372" s="18">
        <v>3540</v>
      </c>
      <c r="AD2372" s="18">
        <v>0</v>
      </c>
      <c r="AE2372" s="18">
        <v>0</v>
      </c>
      <c r="AF2372" s="18">
        <v>0</v>
      </c>
      <c r="AG2372" s="18">
        <v>3540</v>
      </c>
      <c r="AH2372" s="18">
        <v>0</v>
      </c>
      <c r="AI2372" s="18">
        <v>6372</v>
      </c>
      <c r="AJ2372" s="18">
        <v>6372</v>
      </c>
      <c r="AK2372" s="23">
        <f>SUM(Y2372:AJ2372)</f>
        <v>19824</v>
      </c>
      <c r="AL2372" s="23">
        <f>MAX(Y2372:AJ2372)</f>
        <v>6372</v>
      </c>
      <c r="AM2372">
        <f>COUNTIF(Y2372:AJ2372,"&gt;1")</f>
        <v>4</v>
      </c>
    </row>
    <row r="2373" spans="1:39" ht="15.75" x14ac:dyDescent="0.25">
      <c r="A2373" s="21" t="s">
        <v>3204</v>
      </c>
      <c r="B2373" s="21" t="s">
        <v>1520</v>
      </c>
      <c r="C2373" s="21">
        <v>92747492</v>
      </c>
      <c r="D2373" s="25" t="s">
        <v>2675</v>
      </c>
      <c r="E2373" s="21" t="s">
        <v>1575</v>
      </c>
      <c r="F2373" s="21" t="s">
        <v>2281</v>
      </c>
      <c r="G2373" s="21" t="s">
        <v>2177</v>
      </c>
      <c r="H2373" s="25" t="s">
        <v>121</v>
      </c>
      <c r="I2373" s="21" t="s">
        <v>16</v>
      </c>
      <c r="J2373" s="21" t="s">
        <v>3184</v>
      </c>
      <c r="K2373" s="38">
        <v>46234</v>
      </c>
      <c r="L2373" s="38">
        <v>46239</v>
      </c>
      <c r="M2373" s="39" t="s">
        <v>18</v>
      </c>
      <c r="N2373" s="18">
        <v>29332.799999999999</v>
      </c>
      <c r="O2373" s="18">
        <v>69667</v>
      </c>
      <c r="P2373" s="15">
        <f>IFERROR((O2373-N2373)/N2373,"")</f>
        <v>1.3750545464462989</v>
      </c>
      <c r="Q2373" s="19">
        <v>338</v>
      </c>
      <c r="R2373" s="19">
        <v>285</v>
      </c>
      <c r="S2373" s="15">
        <f>IFERROR((R2373-Q2373)/Q2373,"")</f>
        <v>-0.15680473372781065</v>
      </c>
      <c r="T2373" s="19" t="s">
        <v>1610</v>
      </c>
      <c r="U2373" s="15" t="str">
        <f>IFERROR(R2373/T2373,"")</f>
        <v/>
      </c>
      <c r="V2373" s="19">
        <v>160</v>
      </c>
      <c r="W2373" s="19">
        <v>75</v>
      </c>
      <c r="X2373" s="15">
        <f>IFERROR((W2373-V2373)/V2373,"")</f>
        <v>-0.53125</v>
      </c>
      <c r="Y2373" s="18">
        <v>11000</v>
      </c>
      <c r="Z2373" s="18">
        <v>11918</v>
      </c>
      <c r="AA2373" s="18">
        <v>3667</v>
      </c>
      <c r="AB2373" s="18">
        <v>3667</v>
      </c>
      <c r="AC2373" s="18">
        <v>3667</v>
      </c>
      <c r="AD2373" s="18">
        <v>11286</v>
      </c>
      <c r="AE2373" s="18">
        <v>600</v>
      </c>
      <c r="AF2373" s="18">
        <v>3667</v>
      </c>
      <c r="AG2373" s="18">
        <v>3667</v>
      </c>
      <c r="AH2373" s="18">
        <v>51000</v>
      </c>
      <c r="AI2373" s="18">
        <v>0</v>
      </c>
      <c r="AJ2373" s="18">
        <v>15000</v>
      </c>
      <c r="AK2373" s="23">
        <f>SUM(Y2373:AJ2373)</f>
        <v>119139</v>
      </c>
      <c r="AL2373" s="23">
        <f>MAX(Y2373:AJ2373)</f>
        <v>51000</v>
      </c>
      <c r="AM2373">
        <f>COUNTIF(Y2373:AJ2373,"&gt;1")</f>
        <v>11</v>
      </c>
    </row>
    <row r="2374" spans="1:39" ht="15.75" x14ac:dyDescent="0.25">
      <c r="A2374" s="21" t="s">
        <v>3204</v>
      </c>
      <c r="B2374" s="21" t="s">
        <v>1520</v>
      </c>
      <c r="C2374" s="21">
        <v>92747492</v>
      </c>
      <c r="D2374" s="25" t="s">
        <v>2440</v>
      </c>
      <c r="E2374" s="21" t="s">
        <v>1575</v>
      </c>
      <c r="F2374" s="21" t="s">
        <v>2281</v>
      </c>
      <c r="G2374" s="21" t="s">
        <v>2120</v>
      </c>
      <c r="H2374" s="25" t="s">
        <v>121</v>
      </c>
      <c r="I2374" s="21" t="s">
        <v>16</v>
      </c>
      <c r="J2374" s="21" t="s">
        <v>17</v>
      </c>
      <c r="K2374" s="38">
        <v>46090</v>
      </c>
      <c r="L2374" s="38">
        <v>46239</v>
      </c>
      <c r="M2374" s="39" t="s">
        <v>18</v>
      </c>
      <c r="N2374" s="18">
        <v>14666.4</v>
      </c>
      <c r="O2374" s="18">
        <v>0</v>
      </c>
      <c r="P2374" s="15">
        <f>IFERROR((O2374-N2374)/N2374,"")</f>
        <v>-1</v>
      </c>
      <c r="Q2374" s="19">
        <v>0</v>
      </c>
      <c r="R2374" s="19">
        <v>96</v>
      </c>
      <c r="S2374" s="15" t="str">
        <f>IFERROR((R2374-Q2374)/Q2374,"")</f>
        <v/>
      </c>
      <c r="T2374" s="19" t="s">
        <v>1610</v>
      </c>
      <c r="U2374" s="15" t="str">
        <f>IFERROR(R2374/T2374,"")</f>
        <v/>
      </c>
      <c r="V2374" s="19">
        <v>29</v>
      </c>
      <c r="W2374" s="19">
        <v>27</v>
      </c>
      <c r="X2374" s="15">
        <f>IFERROR((W2374-V2374)/V2374,"")</f>
        <v>-6.8965517241379309E-2</v>
      </c>
      <c r="Y2374" s="18">
        <v>0</v>
      </c>
      <c r="Z2374" s="18">
        <v>0</v>
      </c>
      <c r="AA2374" s="18">
        <v>0</v>
      </c>
      <c r="AB2374" s="18">
        <v>0</v>
      </c>
      <c r="AC2374" s="18">
        <v>0</v>
      </c>
      <c r="AD2374" s="18">
        <v>0</v>
      </c>
      <c r="AE2374" s="18">
        <v>600</v>
      </c>
      <c r="AF2374" s="18">
        <v>0</v>
      </c>
      <c r="AG2374" s="18">
        <v>0</v>
      </c>
      <c r="AH2374" s="18">
        <v>0</v>
      </c>
      <c r="AI2374" s="18">
        <v>0</v>
      </c>
      <c r="AJ2374" s="18">
        <v>0</v>
      </c>
      <c r="AK2374" s="23">
        <f>SUM(Y2374:AJ2374)</f>
        <v>600</v>
      </c>
      <c r="AL2374" s="23">
        <f>MAX(Y2374:AJ2374)</f>
        <v>600</v>
      </c>
      <c r="AM2374">
        <f>COUNTIF(Y2374:AJ2374,"&gt;1")</f>
        <v>1</v>
      </c>
    </row>
    <row r="2375" spans="1:39" ht="15.75" x14ac:dyDescent="0.25">
      <c r="A2375" s="21" t="s">
        <v>3204</v>
      </c>
      <c r="B2375" s="21" t="s">
        <v>1520</v>
      </c>
      <c r="C2375" s="21">
        <v>92747492</v>
      </c>
      <c r="D2375" s="25">
        <v>100167</v>
      </c>
      <c r="E2375" s="21" t="s">
        <v>1575</v>
      </c>
      <c r="F2375" s="21" t="s">
        <v>2281</v>
      </c>
      <c r="G2375" s="21" t="s">
        <v>491</v>
      </c>
      <c r="H2375" s="25" t="s">
        <v>45</v>
      </c>
      <c r="I2375" s="21" t="s">
        <v>16</v>
      </c>
      <c r="J2375" s="21" t="s">
        <v>17</v>
      </c>
      <c r="K2375" s="38">
        <v>46171</v>
      </c>
      <c r="L2375" s="38">
        <v>46238</v>
      </c>
      <c r="M2375" s="39" t="s">
        <v>18</v>
      </c>
      <c r="N2375" s="18">
        <v>54999</v>
      </c>
      <c r="O2375" s="18">
        <v>58344</v>
      </c>
      <c r="P2375" s="15">
        <f>IFERROR((O2375-N2375)/N2375,"")</f>
        <v>6.0819287623411336E-2</v>
      </c>
      <c r="Q2375" s="19">
        <v>106</v>
      </c>
      <c r="R2375" s="19">
        <v>584</v>
      </c>
      <c r="S2375" s="15">
        <f>IFERROR((R2375-Q2375)/Q2375,"")</f>
        <v>4.5094339622641506</v>
      </c>
      <c r="T2375" s="19" t="s">
        <v>1610</v>
      </c>
      <c r="U2375" s="15" t="str">
        <f>IFERROR(R2375/T2375,"")</f>
        <v/>
      </c>
      <c r="V2375" s="19">
        <v>287</v>
      </c>
      <c r="W2375" s="19">
        <v>157</v>
      </c>
      <c r="X2375" s="15">
        <f>IFERROR((W2375-V2375)/V2375,"")</f>
        <v>-0.45296167247386759</v>
      </c>
      <c r="Y2375" s="18">
        <v>26566</v>
      </c>
      <c r="Z2375" s="18">
        <v>33923</v>
      </c>
      <c r="AA2375" s="18">
        <v>19436</v>
      </c>
      <c r="AB2375" s="18">
        <v>14666</v>
      </c>
      <c r="AC2375" s="18">
        <v>14666</v>
      </c>
      <c r="AD2375" s="18">
        <v>22000</v>
      </c>
      <c r="AE2375" s="18">
        <v>14666</v>
      </c>
      <c r="AF2375" s="18">
        <v>22000</v>
      </c>
      <c r="AG2375" s="18">
        <v>0</v>
      </c>
      <c r="AH2375" s="18">
        <v>58344</v>
      </c>
      <c r="AI2375" s="18">
        <v>0</v>
      </c>
      <c r="AJ2375" s="18">
        <v>0</v>
      </c>
      <c r="AK2375" s="23">
        <f>SUM(Y2375:AJ2375)</f>
        <v>226267</v>
      </c>
      <c r="AL2375" s="23">
        <f>MAX(Y2375:AJ2375)</f>
        <v>58344</v>
      </c>
      <c r="AM2375">
        <f>COUNTIF(Y2375:AJ2375,"&gt;1")</f>
        <v>9</v>
      </c>
    </row>
    <row r="2376" spans="1:39" ht="15.75" x14ac:dyDescent="0.25">
      <c r="A2376" s="21" t="s">
        <v>3204</v>
      </c>
      <c r="B2376" s="21" t="s">
        <v>1520</v>
      </c>
      <c r="C2376" s="21">
        <v>92747492</v>
      </c>
      <c r="D2376" s="25" t="s">
        <v>2361</v>
      </c>
      <c r="E2376" s="21" t="s">
        <v>1575</v>
      </c>
      <c r="F2376" s="21" t="s">
        <v>2281</v>
      </c>
      <c r="G2376" s="21" t="s">
        <v>645</v>
      </c>
      <c r="H2376" s="25" t="s">
        <v>84</v>
      </c>
      <c r="I2376" s="21" t="s">
        <v>16</v>
      </c>
      <c r="J2376" s="21" t="s">
        <v>17</v>
      </c>
      <c r="K2376" s="38">
        <v>46164</v>
      </c>
      <c r="L2376" s="38">
        <v>46238</v>
      </c>
      <c r="M2376" s="39" t="s">
        <v>18</v>
      </c>
      <c r="N2376" s="18">
        <v>14666.4</v>
      </c>
      <c r="O2376" s="18">
        <v>51000</v>
      </c>
      <c r="P2376" s="15">
        <f>IFERROR((O2376-N2376)/N2376,"")</f>
        <v>2.4773359515627558</v>
      </c>
      <c r="Q2376" s="19">
        <v>0</v>
      </c>
      <c r="R2376" s="19">
        <v>586</v>
      </c>
      <c r="S2376" s="15"/>
      <c r="T2376" s="19" t="s">
        <v>1610</v>
      </c>
      <c r="U2376" s="15"/>
      <c r="V2376" s="19">
        <v>200</v>
      </c>
      <c r="W2376" s="19">
        <v>135</v>
      </c>
      <c r="X2376" s="15">
        <f>IFERROR((W2376-V2376)/V2376,"")</f>
        <v>-0.32500000000000001</v>
      </c>
      <c r="Y2376" s="18">
        <v>11000</v>
      </c>
      <c r="Z2376" s="18">
        <v>11000</v>
      </c>
      <c r="AA2376" s="18">
        <v>7333</v>
      </c>
      <c r="AB2376" s="18">
        <v>7333</v>
      </c>
      <c r="AC2376" s="18">
        <v>7333</v>
      </c>
      <c r="AD2376" s="18">
        <v>11000</v>
      </c>
      <c r="AE2376" s="18">
        <v>600</v>
      </c>
      <c r="AF2376" s="18">
        <v>3667</v>
      </c>
      <c r="AG2376" s="18">
        <v>0</v>
      </c>
      <c r="AH2376" s="18">
        <v>51000</v>
      </c>
      <c r="AI2376" s="18">
        <v>0</v>
      </c>
      <c r="AJ2376" s="18">
        <v>0</v>
      </c>
      <c r="AK2376" s="23">
        <f>SUM(Y2376:AJ2376)</f>
        <v>110266</v>
      </c>
      <c r="AL2376" s="23">
        <f>MAX(Y2376:AJ2376)</f>
        <v>51000</v>
      </c>
      <c r="AM2376">
        <f>COUNTIF(Y2376:AJ2376,"&gt;1")</f>
        <v>9</v>
      </c>
    </row>
    <row r="2377" spans="1:39" ht="15.75" x14ac:dyDescent="0.25">
      <c r="A2377" s="21" t="s">
        <v>3204</v>
      </c>
      <c r="B2377" s="21" t="s">
        <v>1520</v>
      </c>
      <c r="C2377" s="21">
        <v>92747492</v>
      </c>
      <c r="D2377" s="25">
        <v>900042</v>
      </c>
      <c r="E2377" s="21" t="s">
        <v>1575</v>
      </c>
      <c r="F2377" s="21" t="s">
        <v>2281</v>
      </c>
      <c r="G2377" s="21" t="s">
        <v>380</v>
      </c>
      <c r="H2377" s="25" t="s">
        <v>84</v>
      </c>
      <c r="I2377" s="21" t="s">
        <v>16</v>
      </c>
      <c r="J2377" s="21" t="s">
        <v>3184</v>
      </c>
      <c r="K2377" s="38">
        <v>46141</v>
      </c>
      <c r="L2377" s="38">
        <v>46233</v>
      </c>
      <c r="M2377" s="39" t="s">
        <v>18</v>
      </c>
      <c r="N2377" s="18">
        <v>0</v>
      </c>
      <c r="O2377" s="18">
        <v>11000</v>
      </c>
      <c r="P2377" s="15" t="str">
        <f>IFERROR((O2377-N2377)/N2377,"")</f>
        <v/>
      </c>
      <c r="Q2377" s="19">
        <v>0</v>
      </c>
      <c r="R2377" s="19">
        <v>61</v>
      </c>
      <c r="S2377" s="15" t="str">
        <f>IFERROR((R2377-Q2377)/Q2377,"")</f>
        <v/>
      </c>
      <c r="T2377" s="19" t="s">
        <v>1610</v>
      </c>
      <c r="U2377" s="15" t="str">
        <f>IFERROR(R2377/T2377,"")</f>
        <v/>
      </c>
      <c r="V2377" s="19">
        <v>8</v>
      </c>
      <c r="W2377" s="19">
        <v>10</v>
      </c>
      <c r="X2377" s="15">
        <f>IFERROR((W2377-V2377)/V2377,"")</f>
        <v>0.25</v>
      </c>
      <c r="Y2377" s="18">
        <v>7333</v>
      </c>
      <c r="Z2377" s="18">
        <v>7333</v>
      </c>
      <c r="AA2377" s="18">
        <v>14666</v>
      </c>
      <c r="AB2377" s="18">
        <v>0</v>
      </c>
      <c r="AC2377" s="18">
        <v>3667</v>
      </c>
      <c r="AD2377" s="18">
        <v>7333</v>
      </c>
      <c r="AE2377" s="18">
        <v>600</v>
      </c>
      <c r="AF2377" s="18">
        <v>7333</v>
      </c>
      <c r="AG2377" s="18">
        <v>11000</v>
      </c>
      <c r="AH2377" s="18">
        <v>0</v>
      </c>
      <c r="AI2377" s="18">
        <v>0</v>
      </c>
      <c r="AJ2377" s="18">
        <v>0</v>
      </c>
      <c r="AK2377" s="23">
        <f>SUM(Y2377:AJ2377)</f>
        <v>59265</v>
      </c>
      <c r="AL2377" s="23">
        <f>MAX(Y2377:AJ2377)</f>
        <v>14666</v>
      </c>
      <c r="AM2377">
        <f>COUNTIF(Y2377:AJ2377,"&gt;1")</f>
        <v>8</v>
      </c>
    </row>
    <row r="2378" spans="1:39" ht="15.75" x14ac:dyDescent="0.25">
      <c r="A2378" s="21"/>
      <c r="B2378" s="21" t="s">
        <v>1520</v>
      </c>
      <c r="C2378" s="21">
        <v>92753268</v>
      </c>
      <c r="D2378" s="25">
        <v>100162</v>
      </c>
      <c r="E2378" s="21" t="s">
        <v>24</v>
      </c>
      <c r="F2378" s="21" t="s">
        <v>66</v>
      </c>
      <c r="G2378" s="21" t="s">
        <v>109</v>
      </c>
      <c r="H2378" s="25" t="s">
        <v>20</v>
      </c>
      <c r="I2378" s="21" t="s">
        <v>67</v>
      </c>
      <c r="J2378" s="21" t="s">
        <v>68</v>
      </c>
      <c r="K2378" s="38">
        <v>45967</v>
      </c>
      <c r="L2378" s="38">
        <v>46240</v>
      </c>
      <c r="M2378" s="39" t="s">
        <v>18</v>
      </c>
      <c r="N2378" s="18">
        <v>0</v>
      </c>
      <c r="O2378" s="18">
        <v>0</v>
      </c>
      <c r="P2378" s="15" t="str">
        <f>IFERROR((O2378-N2378)/N2378,"")</f>
        <v/>
      </c>
      <c r="Q2378" s="19">
        <v>332</v>
      </c>
      <c r="R2378" s="19">
        <v>230</v>
      </c>
      <c r="S2378" s="15">
        <f>IFERROR((R2378-Q2378)/Q2378,"")</f>
        <v>-0.30722891566265059</v>
      </c>
      <c r="T2378" s="19">
        <v>2033</v>
      </c>
      <c r="U2378" s="15">
        <f>IFERROR(R2378/T2378,"")</f>
        <v>0.1131333005410723</v>
      </c>
      <c r="V2378" s="19">
        <v>319</v>
      </c>
      <c r="W2378" s="19">
        <v>127</v>
      </c>
      <c r="X2378" s="15">
        <f>IFERROR((W2378-V2378)/V2378,"")</f>
        <v>-0.60188087774294674</v>
      </c>
      <c r="Y2378" s="18">
        <v>0</v>
      </c>
      <c r="Z2378" s="18">
        <v>0</v>
      </c>
      <c r="AA2378" s="18">
        <v>0</v>
      </c>
      <c r="AB2378" s="18">
        <v>1006</v>
      </c>
      <c r="AC2378" s="18">
        <v>0</v>
      </c>
      <c r="AD2378" s="18">
        <v>0</v>
      </c>
      <c r="AE2378" s="18">
        <v>0</v>
      </c>
      <c r="AF2378" s="18">
        <v>0</v>
      </c>
      <c r="AG2378" s="18">
        <v>0</v>
      </c>
      <c r="AH2378" s="18">
        <v>0</v>
      </c>
      <c r="AI2378" s="18">
        <v>0</v>
      </c>
      <c r="AJ2378" s="18">
        <v>0</v>
      </c>
      <c r="AK2378" s="23">
        <f>SUM(Y2378:AJ2378)</f>
        <v>1006</v>
      </c>
      <c r="AL2378" s="23">
        <f>MAX(Y2378:AJ2378)</f>
        <v>1006</v>
      </c>
      <c r="AM2378">
        <f>COUNTIF(Y2378:AJ2378,"&gt;1")</f>
        <v>1</v>
      </c>
    </row>
    <row r="2379" spans="1:39" ht="15.75" x14ac:dyDescent="0.25">
      <c r="A2379" s="21"/>
      <c r="B2379" s="21" t="s">
        <v>1520</v>
      </c>
      <c r="C2379" s="21">
        <v>92753268</v>
      </c>
      <c r="D2379" s="25">
        <v>100926</v>
      </c>
      <c r="E2379" s="21" t="s">
        <v>24</v>
      </c>
      <c r="F2379" s="21" t="s">
        <v>66</v>
      </c>
      <c r="G2379" s="21" t="s">
        <v>277</v>
      </c>
      <c r="H2379" s="25" t="s">
        <v>63</v>
      </c>
      <c r="I2379" s="21" t="s">
        <v>67</v>
      </c>
      <c r="J2379" s="21" t="s">
        <v>68</v>
      </c>
      <c r="K2379" s="38">
        <v>46231</v>
      </c>
      <c r="L2379" s="38">
        <v>46240</v>
      </c>
      <c r="M2379" s="39" t="s">
        <v>18</v>
      </c>
      <c r="N2379" s="18">
        <v>54013.08</v>
      </c>
      <c r="O2379" s="18">
        <v>65363</v>
      </c>
      <c r="P2379" s="15">
        <f>IFERROR((O2379-N2379)/N2379,"")</f>
        <v>0.21013280486874658</v>
      </c>
      <c r="Q2379" s="19">
        <v>465</v>
      </c>
      <c r="R2379" s="19">
        <v>512</v>
      </c>
      <c r="S2379" s="15">
        <f>IFERROR((R2379-Q2379)/Q2379,"")</f>
        <v>0.1010752688172043</v>
      </c>
      <c r="T2379" s="19">
        <v>3162</v>
      </c>
      <c r="U2379" s="15">
        <f>IFERROR(R2379/T2379,"")</f>
        <v>0.16192283364958887</v>
      </c>
      <c r="V2379" s="19">
        <v>716</v>
      </c>
      <c r="W2379" s="19">
        <v>292</v>
      </c>
      <c r="X2379" s="15">
        <f>IFERROR((W2379-V2379)/V2379,"")</f>
        <v>-0.59217877094972071</v>
      </c>
      <c r="Y2379" s="18">
        <v>0</v>
      </c>
      <c r="Z2379" s="18">
        <v>21600</v>
      </c>
      <c r="AA2379" s="18">
        <v>21571</v>
      </c>
      <c r="AB2379" s="18">
        <v>0</v>
      </c>
      <c r="AC2379" s="18">
        <v>21567</v>
      </c>
      <c r="AD2379" s="18">
        <v>0</v>
      </c>
      <c r="AE2379" s="18">
        <v>21600</v>
      </c>
      <c r="AF2379" s="18">
        <v>19013</v>
      </c>
      <c r="AG2379" s="18">
        <v>21624</v>
      </c>
      <c r="AH2379" s="18">
        <v>0</v>
      </c>
      <c r="AI2379" s="18">
        <v>21624</v>
      </c>
      <c r="AJ2379" s="18">
        <v>22115</v>
      </c>
      <c r="AK2379" s="23">
        <f>SUM(Y2379:AJ2379)</f>
        <v>170714</v>
      </c>
      <c r="AL2379" s="23">
        <f>MAX(Y2379:AJ2379)</f>
        <v>22115</v>
      </c>
      <c r="AM2379">
        <f>COUNTIF(Y2379:AJ2379,"&gt;1")</f>
        <v>8</v>
      </c>
    </row>
    <row r="2380" spans="1:39" ht="15.75" x14ac:dyDescent="0.25">
      <c r="A2380" s="21"/>
      <c r="B2380" s="21" t="s">
        <v>1519</v>
      </c>
      <c r="C2380" s="21">
        <v>92753268</v>
      </c>
      <c r="D2380" s="25">
        <v>100087</v>
      </c>
      <c r="E2380" s="21" t="s">
        <v>24</v>
      </c>
      <c r="F2380" s="21" t="s">
        <v>66</v>
      </c>
      <c r="G2380" s="21" t="s">
        <v>44</v>
      </c>
      <c r="H2380" s="25" t="s">
        <v>45</v>
      </c>
      <c r="I2380" s="21" t="s">
        <v>67</v>
      </c>
      <c r="J2380" s="21" t="s">
        <v>68</v>
      </c>
      <c r="K2380" s="38">
        <v>43907</v>
      </c>
      <c r="L2380" s="38">
        <v>46240</v>
      </c>
      <c r="M2380" s="39" t="s">
        <v>18</v>
      </c>
      <c r="N2380" s="18">
        <v>0</v>
      </c>
      <c r="O2380" s="18">
        <v>0</v>
      </c>
      <c r="P2380" s="15" t="str">
        <f>IFERROR((O2380-N2380)/N2380,"")</f>
        <v/>
      </c>
      <c r="Q2380" s="19">
        <v>10</v>
      </c>
      <c r="R2380" s="19">
        <v>51</v>
      </c>
      <c r="S2380" s="15">
        <f>IFERROR((R2380-Q2380)/Q2380,"")</f>
        <v>4.0999999999999996</v>
      </c>
      <c r="T2380" s="19">
        <v>358</v>
      </c>
      <c r="U2380" s="15">
        <f>IFERROR(R2380/T2380,"")</f>
        <v>0.14245810055865921</v>
      </c>
      <c r="V2380" s="19">
        <v>47</v>
      </c>
      <c r="W2380" s="19">
        <v>32</v>
      </c>
      <c r="X2380" s="15">
        <f>IFERROR((W2380-V2380)/V2380,"")</f>
        <v>-0.31914893617021278</v>
      </c>
      <c r="Y2380" s="18" t="s">
        <v>1610</v>
      </c>
      <c r="Z2380" s="18" t="s">
        <v>1610</v>
      </c>
      <c r="AA2380" s="18" t="s">
        <v>1610</v>
      </c>
      <c r="AB2380" s="18" t="s">
        <v>1610</v>
      </c>
      <c r="AC2380" s="18" t="s">
        <v>1610</v>
      </c>
      <c r="AD2380" s="18" t="s">
        <v>1610</v>
      </c>
      <c r="AE2380" s="18" t="s">
        <v>1610</v>
      </c>
      <c r="AF2380" s="18" t="s">
        <v>1610</v>
      </c>
      <c r="AG2380" s="18" t="s">
        <v>1610</v>
      </c>
      <c r="AH2380" s="18" t="s">
        <v>1610</v>
      </c>
      <c r="AI2380" s="18" t="s">
        <v>1610</v>
      </c>
      <c r="AJ2380" s="18" t="s">
        <v>1610</v>
      </c>
      <c r="AK2380" s="23">
        <f>SUM(Y2380:AJ2380)</f>
        <v>0</v>
      </c>
      <c r="AL2380" s="23">
        <f>MAX(Y2380:AJ2380)</f>
        <v>0</v>
      </c>
      <c r="AM2380">
        <f>COUNTIF(Y2380:AJ2380,"&gt;1")</f>
        <v>0</v>
      </c>
    </row>
    <row r="2381" spans="1:39" ht="15.75" x14ac:dyDescent="0.25">
      <c r="A2381" s="21"/>
      <c r="B2381" s="21" t="s">
        <v>1519</v>
      </c>
      <c r="C2381" s="21">
        <v>92753268</v>
      </c>
      <c r="D2381" s="25">
        <v>100088</v>
      </c>
      <c r="E2381" s="21" t="s">
        <v>24</v>
      </c>
      <c r="F2381" s="21" t="s">
        <v>66</v>
      </c>
      <c r="G2381" s="21" t="s">
        <v>44</v>
      </c>
      <c r="H2381" s="25" t="s">
        <v>45</v>
      </c>
      <c r="I2381" s="21" t="s">
        <v>67</v>
      </c>
      <c r="J2381" s="21" t="s">
        <v>68</v>
      </c>
      <c r="K2381" s="38">
        <v>43508</v>
      </c>
      <c r="L2381" s="38">
        <v>46234</v>
      </c>
      <c r="M2381" s="39" t="s">
        <v>18</v>
      </c>
      <c r="N2381" s="18">
        <v>0</v>
      </c>
      <c r="O2381" s="18">
        <v>0</v>
      </c>
      <c r="P2381" s="15" t="str">
        <f>IFERROR((O2381-N2381)/N2381,"")</f>
        <v/>
      </c>
      <c r="Q2381" s="19">
        <v>49</v>
      </c>
      <c r="R2381" s="19">
        <v>20</v>
      </c>
      <c r="S2381" s="15">
        <f>IFERROR((R2381-Q2381)/Q2381,"")</f>
        <v>-0.59183673469387754</v>
      </c>
      <c r="T2381" s="19">
        <v>238</v>
      </c>
      <c r="U2381" s="15">
        <f>IFERROR(R2381/T2381,"")</f>
        <v>8.4033613445378158E-2</v>
      </c>
      <c r="V2381" s="19">
        <v>74</v>
      </c>
      <c r="W2381" s="19">
        <v>12</v>
      </c>
      <c r="X2381" s="15">
        <f>IFERROR((W2381-V2381)/V2381,"")</f>
        <v>-0.83783783783783783</v>
      </c>
      <c r="Y2381" s="18" t="s">
        <v>1610</v>
      </c>
      <c r="Z2381" s="18" t="s">
        <v>1610</v>
      </c>
      <c r="AA2381" s="18" t="s">
        <v>1610</v>
      </c>
      <c r="AB2381" s="18" t="s">
        <v>1610</v>
      </c>
      <c r="AC2381" s="18" t="s">
        <v>1610</v>
      </c>
      <c r="AD2381" s="18" t="s">
        <v>1610</v>
      </c>
      <c r="AE2381" s="18" t="s">
        <v>1610</v>
      </c>
      <c r="AF2381" s="18" t="s">
        <v>1610</v>
      </c>
      <c r="AG2381" s="18" t="s">
        <v>1610</v>
      </c>
      <c r="AH2381" s="18" t="s">
        <v>1610</v>
      </c>
      <c r="AI2381" s="18" t="s">
        <v>1610</v>
      </c>
      <c r="AJ2381" s="18" t="s">
        <v>1610</v>
      </c>
      <c r="AK2381" s="23">
        <f>SUM(Y2381:AJ2381)</f>
        <v>0</v>
      </c>
      <c r="AL2381" s="23">
        <f>MAX(Y2381:AJ2381)</f>
        <v>0</v>
      </c>
      <c r="AM2381">
        <f>COUNTIF(Y2381:AJ2381,"&gt;1")</f>
        <v>0</v>
      </c>
    </row>
    <row r="2382" spans="1:39" ht="15.75" x14ac:dyDescent="0.25">
      <c r="A2382" s="21" t="s">
        <v>2618</v>
      </c>
      <c r="B2382" s="21" t="s">
        <v>1519</v>
      </c>
      <c r="C2382" s="21">
        <v>92766005</v>
      </c>
      <c r="D2382" s="25" t="s">
        <v>3369</v>
      </c>
      <c r="E2382" s="21" t="s">
        <v>2453</v>
      </c>
      <c r="F2382" s="21" t="s">
        <v>3370</v>
      </c>
      <c r="G2382" s="21" t="s">
        <v>44</v>
      </c>
      <c r="H2382" s="25" t="s">
        <v>45</v>
      </c>
      <c r="I2382" s="21" t="s">
        <v>16</v>
      </c>
      <c r="J2382" s="21" t="s">
        <v>17</v>
      </c>
      <c r="K2382" s="38">
        <v>46182</v>
      </c>
      <c r="L2382" s="38">
        <v>46205</v>
      </c>
      <c r="M2382" s="39" t="s">
        <v>18</v>
      </c>
      <c r="N2382" s="18">
        <v>0</v>
      </c>
      <c r="O2382" s="18">
        <v>1385</v>
      </c>
      <c r="P2382" s="15" t="str">
        <f>IFERROR((O2382-N2382)/N2382,"")</f>
        <v/>
      </c>
      <c r="Q2382" s="19">
        <v>0</v>
      </c>
      <c r="R2382" s="19">
        <v>4</v>
      </c>
      <c r="S2382" s="15" t="str">
        <f>IFERROR((R2382-Q2382)/Q2382,"")</f>
        <v/>
      </c>
      <c r="T2382" s="19" t="s">
        <v>1610</v>
      </c>
      <c r="U2382" s="15" t="str">
        <f>IFERROR(R2382/T2382,"")</f>
        <v/>
      </c>
      <c r="V2382" s="19">
        <v>0</v>
      </c>
      <c r="W2382" s="19">
        <v>2</v>
      </c>
      <c r="X2382" s="15" t="str">
        <f>IFERROR((W2382-V2382)/V2382,"")</f>
        <v/>
      </c>
      <c r="Y2382" s="18">
        <v>0</v>
      </c>
      <c r="Z2382" s="18">
        <v>0</v>
      </c>
      <c r="AA2382" s="18">
        <v>0</v>
      </c>
      <c r="AB2382" s="18">
        <v>0</v>
      </c>
      <c r="AC2382" s="18">
        <v>0</v>
      </c>
      <c r="AD2382" s="18">
        <v>0</v>
      </c>
      <c r="AE2382" s="18">
        <v>0</v>
      </c>
      <c r="AF2382" s="18">
        <v>0</v>
      </c>
      <c r="AG2382" s="18">
        <v>0</v>
      </c>
      <c r="AH2382" s="18">
        <v>0</v>
      </c>
      <c r="AI2382" s="18">
        <v>1385</v>
      </c>
      <c r="AJ2382" s="18">
        <v>0</v>
      </c>
      <c r="AK2382" s="23">
        <f>SUM(Y2382:AJ2382)</f>
        <v>1385</v>
      </c>
      <c r="AL2382" s="23">
        <f>MAX(Y2382:AJ2382)</f>
        <v>1385</v>
      </c>
      <c r="AM2382">
        <f>COUNTIF(Y2382:AJ2382,"&gt;1")</f>
        <v>1</v>
      </c>
    </row>
    <row r="2383" spans="1:39" ht="15.75" x14ac:dyDescent="0.25">
      <c r="A2383" s="21" t="s">
        <v>1203</v>
      </c>
      <c r="B2383" s="21" t="s">
        <v>1519</v>
      </c>
      <c r="C2383" s="21">
        <v>92779156</v>
      </c>
      <c r="D2383" s="25">
        <v>101656</v>
      </c>
      <c r="E2383" s="21" t="s">
        <v>1180</v>
      </c>
      <c r="F2383" s="21" t="s">
        <v>1204</v>
      </c>
      <c r="G2383" s="21" t="s">
        <v>35</v>
      </c>
      <c r="H2383" s="25" t="s">
        <v>15</v>
      </c>
      <c r="I2383" s="21" t="s">
        <v>21</v>
      </c>
      <c r="J2383" s="21" t="s">
        <v>21</v>
      </c>
      <c r="K2383" s="38">
        <v>45397</v>
      </c>
      <c r="L2383" s="38">
        <v>46006</v>
      </c>
      <c r="M2383" s="39" t="s">
        <v>53</v>
      </c>
      <c r="N2383" s="18" t="s">
        <v>1610</v>
      </c>
      <c r="O2383" s="18" t="s">
        <v>1610</v>
      </c>
      <c r="P2383" s="15" t="str">
        <f>IFERROR((O2383-N2383)/N2383,"")</f>
        <v/>
      </c>
      <c r="Q2383" s="19" t="s">
        <v>1610</v>
      </c>
      <c r="R2383" s="19" t="s">
        <v>1610</v>
      </c>
      <c r="S2383" s="15" t="str">
        <f>IFERROR((R2383-Q2383)/Q2383,"")</f>
        <v/>
      </c>
      <c r="T2383" s="19">
        <v>131</v>
      </c>
      <c r="U2383" s="15" t="str">
        <f>IFERROR(R2383/T2383,"")</f>
        <v/>
      </c>
      <c r="V2383" s="19">
        <v>1</v>
      </c>
      <c r="W2383" s="19">
        <v>0</v>
      </c>
      <c r="X2383" s="15">
        <f>IFERROR((W2383-V2383)/V2383,"")</f>
        <v>-1</v>
      </c>
      <c r="Y2383" s="18" t="s">
        <v>1610</v>
      </c>
      <c r="Z2383" s="18" t="s">
        <v>1610</v>
      </c>
      <c r="AA2383" s="18" t="s">
        <v>1610</v>
      </c>
      <c r="AB2383" s="18" t="s">
        <v>1610</v>
      </c>
      <c r="AC2383" s="18" t="s">
        <v>1610</v>
      </c>
      <c r="AD2383" s="18" t="s">
        <v>1610</v>
      </c>
      <c r="AE2383" s="18" t="s">
        <v>1610</v>
      </c>
      <c r="AF2383" s="18" t="s">
        <v>1610</v>
      </c>
      <c r="AG2383" s="18" t="s">
        <v>1610</v>
      </c>
      <c r="AH2383" s="18" t="s">
        <v>1610</v>
      </c>
      <c r="AI2383" s="18" t="s">
        <v>1610</v>
      </c>
      <c r="AJ2383" s="18" t="s">
        <v>1610</v>
      </c>
      <c r="AK2383" s="23">
        <f>SUM(Y2383:AJ2383)</f>
        <v>0</v>
      </c>
      <c r="AL2383" s="23">
        <f>MAX(Y2383:AJ2383)</f>
        <v>0</v>
      </c>
      <c r="AM2383">
        <f>COUNTIF(Y2383:AJ2383,"&gt;1")</f>
        <v>0</v>
      </c>
    </row>
    <row r="2384" spans="1:39" ht="15.75" x14ac:dyDescent="0.25">
      <c r="A2384" s="21" t="s">
        <v>1203</v>
      </c>
      <c r="B2384" s="21" t="s">
        <v>1519</v>
      </c>
      <c r="C2384" s="21">
        <v>92779156</v>
      </c>
      <c r="D2384" s="25">
        <v>900179</v>
      </c>
      <c r="E2384" s="21" t="s">
        <v>1180</v>
      </c>
      <c r="F2384" s="21" t="s">
        <v>1204</v>
      </c>
      <c r="G2384" s="21" t="s">
        <v>78</v>
      </c>
      <c r="H2384" s="25" t="s">
        <v>79</v>
      </c>
      <c r="I2384" s="21" t="s">
        <v>21</v>
      </c>
      <c r="J2384" s="21" t="s">
        <v>21</v>
      </c>
      <c r="K2384" s="38">
        <v>44495</v>
      </c>
      <c r="L2384" s="38"/>
      <c r="M2384" s="39" t="s">
        <v>53</v>
      </c>
      <c r="N2384" s="18" t="s">
        <v>1610</v>
      </c>
      <c r="O2384" s="18" t="s">
        <v>1610</v>
      </c>
      <c r="P2384" s="15" t="str">
        <f>IFERROR((O2384-N2384)/N2384,"")</f>
        <v/>
      </c>
      <c r="Q2384" s="19" t="s">
        <v>1610</v>
      </c>
      <c r="R2384" s="19" t="s">
        <v>1610</v>
      </c>
      <c r="S2384" s="15" t="str">
        <f>IFERROR((R2384-Q2384)/Q2384,"")</f>
        <v/>
      </c>
      <c r="T2384" s="19" t="s">
        <v>1610</v>
      </c>
      <c r="U2384" s="15" t="str">
        <f>IFERROR(R2384/T2384,"")</f>
        <v/>
      </c>
      <c r="V2384" s="19" t="s">
        <v>1610</v>
      </c>
      <c r="W2384" s="19" t="s">
        <v>1610</v>
      </c>
      <c r="X2384" s="15" t="str">
        <f>IFERROR((W2384-V2384)/V2384,"")</f>
        <v/>
      </c>
      <c r="Y2384" s="18" t="s">
        <v>1610</v>
      </c>
      <c r="Z2384" s="18" t="s">
        <v>1610</v>
      </c>
      <c r="AA2384" s="18" t="s">
        <v>1610</v>
      </c>
      <c r="AB2384" s="18" t="s">
        <v>1610</v>
      </c>
      <c r="AC2384" s="18" t="s">
        <v>1610</v>
      </c>
      <c r="AD2384" s="18" t="s">
        <v>1610</v>
      </c>
      <c r="AE2384" s="18" t="s">
        <v>1610</v>
      </c>
      <c r="AF2384" s="18" t="s">
        <v>1610</v>
      </c>
      <c r="AG2384" s="18" t="s">
        <v>1610</v>
      </c>
      <c r="AH2384" s="18" t="s">
        <v>1610</v>
      </c>
      <c r="AI2384" s="18" t="s">
        <v>1610</v>
      </c>
      <c r="AJ2384" s="18" t="s">
        <v>1610</v>
      </c>
      <c r="AK2384" s="23">
        <f>SUM(Y2384:AJ2384)</f>
        <v>0</v>
      </c>
      <c r="AL2384" s="23">
        <f>MAX(Y2384:AJ2384)</f>
        <v>0</v>
      </c>
      <c r="AM2384">
        <f>COUNTIF(Y2384:AJ2384,"&gt;1")</f>
        <v>0</v>
      </c>
    </row>
    <row r="2385" spans="1:39" ht="15.75" x14ac:dyDescent="0.25">
      <c r="A2385" s="21"/>
      <c r="B2385" s="21" t="s">
        <v>1519</v>
      </c>
      <c r="C2385" s="21">
        <v>92791243</v>
      </c>
      <c r="D2385" s="25">
        <v>192351</v>
      </c>
      <c r="E2385" s="21" t="s">
        <v>1180</v>
      </c>
      <c r="F2385" s="21" t="s">
        <v>1380</v>
      </c>
      <c r="G2385" s="21" t="s">
        <v>235</v>
      </c>
      <c r="H2385" s="25" t="s">
        <v>20</v>
      </c>
      <c r="I2385" s="21" t="s">
        <v>107</v>
      </c>
      <c r="J2385" s="21" t="s">
        <v>262</v>
      </c>
      <c r="K2385" s="38">
        <v>45994</v>
      </c>
      <c r="L2385" s="38">
        <v>46190</v>
      </c>
      <c r="M2385" s="39" t="s">
        <v>18</v>
      </c>
      <c r="N2385" s="18">
        <v>960</v>
      </c>
      <c r="O2385" s="18">
        <v>0</v>
      </c>
      <c r="P2385" s="15">
        <f>IFERROR((O2385-N2385)/N2385,"")</f>
        <v>-1</v>
      </c>
      <c r="Q2385" s="19">
        <v>8</v>
      </c>
      <c r="R2385" s="19">
        <v>4</v>
      </c>
      <c r="S2385" s="15">
        <f>IFERROR((R2385-Q2385)/Q2385,"")</f>
        <v>-0.5</v>
      </c>
      <c r="T2385" s="19">
        <v>45</v>
      </c>
      <c r="U2385" s="15">
        <f>IFERROR(R2385/T2385,"")</f>
        <v>8.8888888888888892E-2</v>
      </c>
      <c r="V2385" s="19">
        <v>3</v>
      </c>
      <c r="W2385" s="19">
        <v>3</v>
      </c>
      <c r="X2385" s="15">
        <f>IFERROR((W2385-V2385)/V2385,"")</f>
        <v>0</v>
      </c>
      <c r="Y2385" s="18">
        <v>0</v>
      </c>
      <c r="Z2385" s="18">
        <v>0</v>
      </c>
      <c r="AA2385" s="18">
        <v>0</v>
      </c>
      <c r="AB2385" s="18">
        <v>960</v>
      </c>
      <c r="AC2385" s="18">
        <v>517</v>
      </c>
      <c r="AD2385" s="18">
        <v>0</v>
      </c>
      <c r="AE2385" s="18">
        <v>0</v>
      </c>
      <c r="AF2385" s="18">
        <v>0</v>
      </c>
      <c r="AG2385" s="18">
        <v>0</v>
      </c>
      <c r="AH2385" s="18">
        <v>0</v>
      </c>
      <c r="AI2385" s="18">
        <v>0</v>
      </c>
      <c r="AJ2385" s="18">
        <v>0</v>
      </c>
      <c r="AK2385" s="23">
        <f>SUM(Y2385:AJ2385)</f>
        <v>1477</v>
      </c>
      <c r="AL2385" s="23">
        <f>MAX(Y2385:AJ2385)</f>
        <v>960</v>
      </c>
      <c r="AM2385">
        <f>COUNTIF(Y2385:AJ2385,"&gt;1")</f>
        <v>2</v>
      </c>
    </row>
    <row r="2386" spans="1:39" ht="15.75" x14ac:dyDescent="0.25">
      <c r="A2386" s="21"/>
      <c r="B2386" s="21" t="s">
        <v>1520</v>
      </c>
      <c r="C2386" s="21">
        <v>92791243</v>
      </c>
      <c r="D2386" s="25">
        <v>192556</v>
      </c>
      <c r="E2386" s="21" t="s">
        <v>1180</v>
      </c>
      <c r="F2386" s="21" t="s">
        <v>1380</v>
      </c>
      <c r="G2386" s="21" t="s">
        <v>1397</v>
      </c>
      <c r="H2386" s="25" t="s">
        <v>84</v>
      </c>
      <c r="I2386" s="21" t="s">
        <v>107</v>
      </c>
      <c r="J2386" s="21" t="s">
        <v>262</v>
      </c>
      <c r="K2386" s="38">
        <v>45952</v>
      </c>
      <c r="L2386" s="38">
        <v>45582</v>
      </c>
      <c r="M2386" s="39" t="s">
        <v>53</v>
      </c>
      <c r="N2386" s="18" t="s">
        <v>1610</v>
      </c>
      <c r="O2386" s="18" t="s">
        <v>1610</v>
      </c>
      <c r="P2386" s="15" t="str">
        <f>IFERROR((O2386-N2386)/N2386,"")</f>
        <v/>
      </c>
      <c r="Q2386" s="19" t="s">
        <v>1610</v>
      </c>
      <c r="R2386" s="19" t="s">
        <v>1610</v>
      </c>
      <c r="S2386" s="15" t="str">
        <f>IFERROR((R2386-Q2386)/Q2386,"")</f>
        <v/>
      </c>
      <c r="T2386" s="19">
        <v>609</v>
      </c>
      <c r="U2386" s="15" t="str">
        <f>IFERROR(R2386/T2386,"")</f>
        <v/>
      </c>
      <c r="V2386" s="19" t="s">
        <v>1610</v>
      </c>
      <c r="W2386" s="19" t="s">
        <v>1610</v>
      </c>
      <c r="X2386" s="15" t="str">
        <f>IFERROR((W2386-V2386)/V2386,"")</f>
        <v/>
      </c>
      <c r="Y2386" s="18">
        <v>0</v>
      </c>
      <c r="Z2386" s="18">
        <v>0</v>
      </c>
      <c r="AA2386" s="18">
        <v>9759</v>
      </c>
      <c r="AB2386" s="18">
        <v>0</v>
      </c>
      <c r="AC2386" s="18">
        <v>0</v>
      </c>
      <c r="AD2386" s="18">
        <v>0</v>
      </c>
      <c r="AE2386" s="18">
        <v>0</v>
      </c>
      <c r="AF2386" s="18">
        <v>0</v>
      </c>
      <c r="AG2386" s="18">
        <v>0</v>
      </c>
      <c r="AH2386" s="18">
        <v>0</v>
      </c>
      <c r="AI2386" s="18">
        <v>0</v>
      </c>
      <c r="AJ2386" s="18">
        <v>0</v>
      </c>
      <c r="AK2386" s="23">
        <f>SUM(Y2386:AJ2386)</f>
        <v>9759</v>
      </c>
      <c r="AL2386" s="23">
        <f>MAX(Y2386:AJ2386)</f>
        <v>9759</v>
      </c>
      <c r="AM2386">
        <f>COUNTIF(Y2386:AJ2386,"&gt;1")</f>
        <v>1</v>
      </c>
    </row>
    <row r="2387" spans="1:39" ht="15.75" x14ac:dyDescent="0.25">
      <c r="A2387" s="21"/>
      <c r="B2387" s="21" t="s">
        <v>1519</v>
      </c>
      <c r="C2387" s="21">
        <v>93262616</v>
      </c>
      <c r="D2387" s="25">
        <v>500851</v>
      </c>
      <c r="E2387" s="21" t="s">
        <v>24</v>
      </c>
      <c r="F2387" s="21" t="s">
        <v>2463</v>
      </c>
      <c r="G2387" s="21" t="s">
        <v>97</v>
      </c>
      <c r="H2387" s="25" t="s">
        <v>45</v>
      </c>
      <c r="I2387" s="21" t="s">
        <v>21</v>
      </c>
      <c r="J2387" s="21" t="s">
        <v>21</v>
      </c>
      <c r="K2387" s="38">
        <v>45840</v>
      </c>
      <c r="L2387" s="38">
        <v>46114</v>
      </c>
      <c r="M2387" s="39" t="s">
        <v>53</v>
      </c>
      <c r="N2387" s="18">
        <v>3540</v>
      </c>
      <c r="O2387" s="18">
        <v>0</v>
      </c>
      <c r="P2387" s="15">
        <f>IFERROR((O2387-N2387)/N2387,"")</f>
        <v>-1</v>
      </c>
      <c r="Q2387" s="19">
        <v>1</v>
      </c>
      <c r="R2387" s="19">
        <v>5</v>
      </c>
      <c r="S2387" s="15">
        <f>IFERROR((R2387-Q2387)/Q2387,"")</f>
        <v>4</v>
      </c>
      <c r="T2387" s="19">
        <v>17</v>
      </c>
      <c r="U2387" s="15">
        <f>IFERROR(R2387/T2387,"")</f>
        <v>0.29411764705882354</v>
      </c>
      <c r="V2387" s="19">
        <v>6</v>
      </c>
      <c r="W2387" s="19">
        <v>1</v>
      </c>
      <c r="X2387" s="15">
        <f>IFERROR((W2387-V2387)/V2387,"")</f>
        <v>-0.83333333333333337</v>
      </c>
      <c r="Y2387" s="18" t="s">
        <v>1610</v>
      </c>
      <c r="Z2387" s="18" t="s">
        <v>1610</v>
      </c>
      <c r="AA2387" s="18" t="s">
        <v>1610</v>
      </c>
      <c r="AB2387" s="18" t="s">
        <v>1610</v>
      </c>
      <c r="AC2387" s="18" t="s">
        <v>1610</v>
      </c>
      <c r="AD2387" s="18" t="s">
        <v>1610</v>
      </c>
      <c r="AE2387" s="18" t="s">
        <v>1610</v>
      </c>
      <c r="AF2387" s="18" t="s">
        <v>1610</v>
      </c>
      <c r="AG2387" s="18" t="s">
        <v>1610</v>
      </c>
      <c r="AH2387" s="18" t="s">
        <v>1610</v>
      </c>
      <c r="AI2387" s="18" t="s">
        <v>1610</v>
      </c>
      <c r="AJ2387" s="18" t="s">
        <v>1610</v>
      </c>
      <c r="AK2387" s="23">
        <f>SUM(Y2387:AJ2387)</f>
        <v>0</v>
      </c>
      <c r="AL2387" s="23">
        <f>MAX(Y2387:AJ2387)</f>
        <v>0</v>
      </c>
      <c r="AM2387">
        <f>COUNTIF(Y2387:AJ2387,"&gt;1")</f>
        <v>0</v>
      </c>
    </row>
    <row r="2388" spans="1:39" ht="15.75" x14ac:dyDescent="0.25">
      <c r="A2388" s="21"/>
      <c r="B2388" s="21" t="s">
        <v>1520</v>
      </c>
      <c r="C2388" s="21">
        <v>94100328</v>
      </c>
      <c r="D2388" s="25">
        <v>800116</v>
      </c>
      <c r="E2388" s="21" t="s">
        <v>24</v>
      </c>
      <c r="F2388" s="21" t="s">
        <v>1144</v>
      </c>
      <c r="G2388" s="21" t="s">
        <v>491</v>
      </c>
      <c r="H2388" s="25" t="s">
        <v>45</v>
      </c>
      <c r="I2388" s="21" t="s">
        <v>41</v>
      </c>
      <c r="J2388" s="21" t="s">
        <v>100</v>
      </c>
      <c r="K2388" s="38">
        <v>45712</v>
      </c>
      <c r="L2388" s="38">
        <v>46062</v>
      </c>
      <c r="M2388" s="39" t="s">
        <v>53</v>
      </c>
      <c r="N2388" s="18">
        <v>0</v>
      </c>
      <c r="O2388" s="18">
        <v>0</v>
      </c>
      <c r="P2388" s="15" t="str">
        <f>IFERROR((O2388-N2388)/N2388,"")</f>
        <v/>
      </c>
      <c r="Q2388" s="19">
        <v>10</v>
      </c>
      <c r="R2388" s="19">
        <v>0</v>
      </c>
      <c r="S2388" s="15">
        <f>IFERROR((R2388-Q2388)/Q2388,"")</f>
        <v>-1</v>
      </c>
      <c r="T2388" s="19">
        <v>64</v>
      </c>
      <c r="U2388" s="15">
        <f>IFERROR(R2388/T2388,"")</f>
        <v>0</v>
      </c>
      <c r="V2388" s="19">
        <v>7</v>
      </c>
      <c r="W2388" s="19">
        <v>0</v>
      </c>
      <c r="X2388" s="15">
        <f>IFERROR((W2388-V2388)/V2388,"")</f>
        <v>-1</v>
      </c>
      <c r="Y2388" s="18" t="s">
        <v>1610</v>
      </c>
      <c r="Z2388" s="18" t="s">
        <v>1610</v>
      </c>
      <c r="AA2388" s="18" t="s">
        <v>1610</v>
      </c>
      <c r="AB2388" s="18" t="s">
        <v>1610</v>
      </c>
      <c r="AC2388" s="18" t="s">
        <v>1610</v>
      </c>
      <c r="AD2388" s="18" t="s">
        <v>1610</v>
      </c>
      <c r="AE2388" s="18" t="s">
        <v>1610</v>
      </c>
      <c r="AF2388" s="18" t="s">
        <v>1610</v>
      </c>
      <c r="AG2388" s="18" t="s">
        <v>1610</v>
      </c>
      <c r="AH2388" s="18" t="s">
        <v>1610</v>
      </c>
      <c r="AI2388" s="18" t="s">
        <v>1610</v>
      </c>
      <c r="AJ2388" s="18" t="s">
        <v>1610</v>
      </c>
      <c r="AK2388" s="23">
        <f>SUM(Y2388:AJ2388)</f>
        <v>0</v>
      </c>
      <c r="AL2388" s="23">
        <f>MAX(Y2388:AJ2388)</f>
        <v>0</v>
      </c>
      <c r="AM2388">
        <f>COUNTIF(Y2388:AJ2388,"&gt;1")</f>
        <v>0</v>
      </c>
    </row>
    <row r="2389" spans="1:39" ht="15.75" x14ac:dyDescent="0.25">
      <c r="A2389" s="21"/>
      <c r="B2389" s="21" t="s">
        <v>1520</v>
      </c>
      <c r="C2389" s="21">
        <v>94772233</v>
      </c>
      <c r="D2389" s="25">
        <v>100040</v>
      </c>
      <c r="E2389" s="21" t="s">
        <v>33</v>
      </c>
      <c r="F2389" s="21" t="s">
        <v>43</v>
      </c>
      <c r="G2389" s="21" t="s">
        <v>44</v>
      </c>
      <c r="H2389" s="25" t="s">
        <v>45</v>
      </c>
      <c r="I2389" s="21" t="s">
        <v>16</v>
      </c>
      <c r="J2389" s="21" t="s">
        <v>46</v>
      </c>
      <c r="K2389" s="38">
        <v>46112</v>
      </c>
      <c r="L2389" s="38">
        <v>46240</v>
      </c>
      <c r="M2389" s="39" t="s">
        <v>18</v>
      </c>
      <c r="N2389" s="18">
        <v>32094</v>
      </c>
      <c r="O2389" s="18">
        <v>0</v>
      </c>
      <c r="P2389" s="15">
        <f>IFERROR((O2389-N2389)/N2389,"")</f>
        <v>-1</v>
      </c>
      <c r="Q2389" s="19">
        <v>708</v>
      </c>
      <c r="R2389" s="19">
        <v>603</v>
      </c>
      <c r="S2389" s="15">
        <f>IFERROR((R2389-Q2389)/Q2389,"")</f>
        <v>-0.14830508474576271</v>
      </c>
      <c r="T2389" s="19">
        <v>2084</v>
      </c>
      <c r="U2389" s="15">
        <f>IFERROR(R2389/T2389,"")</f>
        <v>0.28934740882917465</v>
      </c>
      <c r="V2389" s="19">
        <v>77</v>
      </c>
      <c r="W2389" s="19">
        <v>53</v>
      </c>
      <c r="X2389" s="15">
        <f>IFERROR((W2389-V2389)/V2389,"")</f>
        <v>-0.31168831168831168</v>
      </c>
      <c r="Y2389" s="18">
        <v>0</v>
      </c>
      <c r="Z2389" s="18">
        <v>59400</v>
      </c>
      <c r="AA2389" s="18">
        <v>0</v>
      </c>
      <c r="AB2389" s="18">
        <v>0</v>
      </c>
      <c r="AC2389" s="18">
        <v>0</v>
      </c>
      <c r="AD2389" s="18">
        <v>0</v>
      </c>
      <c r="AE2389" s="18">
        <v>0</v>
      </c>
      <c r="AF2389" s="18">
        <v>70512</v>
      </c>
      <c r="AG2389" s="18">
        <v>0</v>
      </c>
      <c r="AH2389" s="18">
        <v>0</v>
      </c>
      <c r="AI2389" s="18">
        <v>0</v>
      </c>
      <c r="AJ2389" s="18">
        <v>0</v>
      </c>
      <c r="AK2389" s="23">
        <f>SUM(Y2389:AJ2389)</f>
        <v>129912</v>
      </c>
      <c r="AL2389" s="23">
        <f>MAX(Y2389:AJ2389)</f>
        <v>70512</v>
      </c>
      <c r="AM2389">
        <f>COUNTIF(Y2389:AJ2389,"&gt;1")</f>
        <v>2</v>
      </c>
    </row>
    <row r="2390" spans="1:39" ht="15.75" x14ac:dyDescent="0.25">
      <c r="A2390" s="21" t="s">
        <v>2618</v>
      </c>
      <c r="B2390" s="21" t="s">
        <v>1519</v>
      </c>
      <c r="C2390" s="49">
        <v>95424735</v>
      </c>
      <c r="D2390" s="25" t="s">
        <v>3522</v>
      </c>
      <c r="E2390" s="21" t="s">
        <v>3376</v>
      </c>
      <c r="F2390" s="21" t="s">
        <v>3523</v>
      </c>
      <c r="G2390" s="21" t="s">
        <v>3572</v>
      </c>
      <c r="H2390" s="25" t="s">
        <v>84</v>
      </c>
      <c r="I2390" s="21" t="s">
        <v>85</v>
      </c>
      <c r="J2390" s="21" t="s">
        <v>386</v>
      </c>
      <c r="K2390" s="38">
        <v>46218</v>
      </c>
      <c r="L2390" s="38"/>
      <c r="M2390" s="39" t="s">
        <v>18</v>
      </c>
      <c r="N2390" s="18">
        <v>0</v>
      </c>
      <c r="O2390" s="18">
        <v>828</v>
      </c>
      <c r="P2390" s="15" t="str">
        <f>IFERROR((O2390-N2390)/N2390,"")</f>
        <v/>
      </c>
      <c r="Q2390" s="19">
        <v>0</v>
      </c>
      <c r="R2390" s="19">
        <v>0</v>
      </c>
      <c r="S2390" s="15" t="str">
        <f>IFERROR((R2390-Q2390)/Q2390,"")</f>
        <v/>
      </c>
      <c r="T2390" s="19" t="s">
        <v>1610</v>
      </c>
      <c r="U2390" s="15" t="str">
        <f>IFERROR(R2390/T2390,"")</f>
        <v/>
      </c>
      <c r="V2390" s="19" t="s">
        <v>1610</v>
      </c>
      <c r="W2390" s="19" t="s">
        <v>1610</v>
      </c>
      <c r="X2390" s="15" t="str">
        <f>IFERROR((W2390-V2390)/V2390,"")</f>
        <v/>
      </c>
      <c r="Y2390" s="18">
        <v>0</v>
      </c>
      <c r="Z2390" s="18">
        <v>0</v>
      </c>
      <c r="AA2390" s="18">
        <v>0</v>
      </c>
      <c r="AB2390" s="18">
        <v>0</v>
      </c>
      <c r="AC2390" s="18">
        <v>0</v>
      </c>
      <c r="AD2390" s="18">
        <v>0</v>
      </c>
      <c r="AE2390" s="18">
        <v>0</v>
      </c>
      <c r="AF2390" s="18">
        <v>0</v>
      </c>
      <c r="AG2390" s="18">
        <v>0</v>
      </c>
      <c r="AH2390" s="18">
        <v>0</v>
      </c>
      <c r="AI2390" s="18">
        <v>0</v>
      </c>
      <c r="AJ2390" s="18">
        <v>828</v>
      </c>
      <c r="AK2390" s="23">
        <f>SUM(Y2390:AJ2390)</f>
        <v>828</v>
      </c>
      <c r="AL2390" s="23">
        <f>MAX(Y2390:AJ2390)</f>
        <v>828</v>
      </c>
      <c r="AM2390">
        <f>COUNTIF(Y2390:AJ2390,"&gt;1")</f>
        <v>1</v>
      </c>
    </row>
    <row r="2391" spans="1:39" ht="15.75" x14ac:dyDescent="0.25">
      <c r="A2391" s="21" t="s">
        <v>2618</v>
      </c>
      <c r="B2391" s="21" t="s">
        <v>1519</v>
      </c>
      <c r="C2391" s="21">
        <v>96819032</v>
      </c>
      <c r="D2391" s="25" t="s">
        <v>3477</v>
      </c>
      <c r="E2391" s="21" t="s">
        <v>2453</v>
      </c>
      <c r="F2391" s="21" t="s">
        <v>3435</v>
      </c>
      <c r="G2391" s="21" t="s">
        <v>3478</v>
      </c>
      <c r="H2391" s="25" t="s">
        <v>77</v>
      </c>
      <c r="I2391" s="21" t="s">
        <v>21</v>
      </c>
      <c r="J2391" s="21" t="s">
        <v>21</v>
      </c>
      <c r="K2391" s="38">
        <v>46203</v>
      </c>
      <c r="L2391" s="38"/>
      <c r="M2391" s="39" t="s">
        <v>18</v>
      </c>
      <c r="N2391" s="18">
        <v>0</v>
      </c>
      <c r="O2391" s="18">
        <v>4337</v>
      </c>
      <c r="P2391" s="15" t="str">
        <f>IFERROR((O2391-N2391)/N2391,"")</f>
        <v/>
      </c>
      <c r="Q2391" s="19">
        <v>0</v>
      </c>
      <c r="R2391" s="19">
        <v>0</v>
      </c>
      <c r="S2391" s="15" t="str">
        <f>IFERROR((R2391-Q2391)/Q2391,"")</f>
        <v/>
      </c>
      <c r="T2391" s="19" t="s">
        <v>1610</v>
      </c>
      <c r="U2391" s="15" t="str">
        <f>IFERROR(R2391/T2391,"")</f>
        <v/>
      </c>
      <c r="V2391" s="19" t="s">
        <v>1610</v>
      </c>
      <c r="W2391" s="19" t="s">
        <v>1610</v>
      </c>
      <c r="X2391" s="15" t="str">
        <f>IFERROR((W2391-V2391)/V2391,"")</f>
        <v/>
      </c>
      <c r="Y2391" s="18">
        <v>0</v>
      </c>
      <c r="Z2391" s="18">
        <v>0</v>
      </c>
      <c r="AA2391" s="18">
        <v>0</v>
      </c>
      <c r="AB2391" s="18">
        <v>0</v>
      </c>
      <c r="AC2391" s="18">
        <v>0</v>
      </c>
      <c r="AD2391" s="18">
        <v>0</v>
      </c>
      <c r="AE2391" s="18">
        <v>0</v>
      </c>
      <c r="AF2391" s="18">
        <v>0</v>
      </c>
      <c r="AG2391" s="18">
        <v>0</v>
      </c>
      <c r="AH2391" s="18">
        <v>0</v>
      </c>
      <c r="AI2391" s="18">
        <v>4337</v>
      </c>
      <c r="AJ2391" s="18">
        <v>0</v>
      </c>
      <c r="AK2391" s="23">
        <f>SUM(Y2391:AJ2391)</f>
        <v>4337</v>
      </c>
      <c r="AL2391" s="23">
        <f>MAX(Y2391:AJ2391)</f>
        <v>4337</v>
      </c>
      <c r="AM2391">
        <f>COUNTIF(Y2391:AJ2391,"&gt;1")</f>
        <v>1</v>
      </c>
    </row>
    <row r="2392" spans="1:39" ht="15.75" x14ac:dyDescent="0.25">
      <c r="A2392" s="21" t="s">
        <v>2618</v>
      </c>
      <c r="B2392" s="21" t="s">
        <v>1519</v>
      </c>
      <c r="C2392" s="21">
        <v>96819032</v>
      </c>
      <c r="D2392" s="25" t="s">
        <v>3434</v>
      </c>
      <c r="E2392" s="21" t="s">
        <v>2453</v>
      </c>
      <c r="F2392" s="21" t="s">
        <v>3435</v>
      </c>
      <c r="G2392" s="21" t="s">
        <v>258</v>
      </c>
      <c r="H2392" s="25" t="s">
        <v>77</v>
      </c>
      <c r="I2392" s="21" t="s">
        <v>27</v>
      </c>
      <c r="J2392" s="21" t="s">
        <v>185</v>
      </c>
      <c r="K2392" s="38">
        <v>46203</v>
      </c>
      <c r="L2392" s="38"/>
      <c r="M2392" s="39" t="s">
        <v>18</v>
      </c>
      <c r="N2392" s="18">
        <v>0</v>
      </c>
      <c r="O2392" s="18">
        <v>4337</v>
      </c>
      <c r="P2392" s="15" t="str">
        <f>IFERROR((O2392-N2392)/N2392,"")</f>
        <v/>
      </c>
      <c r="Q2392" s="19">
        <v>0</v>
      </c>
      <c r="R2392" s="19">
        <v>0</v>
      </c>
      <c r="S2392" s="15" t="str">
        <f>IFERROR((R2392-Q2392)/Q2392,"")</f>
        <v/>
      </c>
      <c r="T2392" s="19" t="s">
        <v>1610</v>
      </c>
      <c r="U2392" s="15" t="str">
        <f>IFERROR(R2392/T2392,"")</f>
        <v/>
      </c>
      <c r="V2392" s="19" t="s">
        <v>1610</v>
      </c>
      <c r="W2392" s="19" t="s">
        <v>1610</v>
      </c>
      <c r="X2392" s="15" t="str">
        <f>IFERROR((W2392-V2392)/V2392,"")</f>
        <v/>
      </c>
      <c r="Y2392" s="18">
        <v>0</v>
      </c>
      <c r="Z2392" s="18">
        <v>0</v>
      </c>
      <c r="AA2392" s="18">
        <v>0</v>
      </c>
      <c r="AB2392" s="18">
        <v>0</v>
      </c>
      <c r="AC2392" s="18">
        <v>0</v>
      </c>
      <c r="AD2392" s="18">
        <v>0</v>
      </c>
      <c r="AE2392" s="18">
        <v>0</v>
      </c>
      <c r="AF2392" s="18">
        <v>0</v>
      </c>
      <c r="AG2392" s="18">
        <v>0</v>
      </c>
      <c r="AH2392" s="18">
        <v>0</v>
      </c>
      <c r="AI2392" s="18">
        <v>4337</v>
      </c>
      <c r="AJ2392" s="18">
        <v>0</v>
      </c>
      <c r="AK2392" s="23">
        <f>SUM(Y2392:AJ2392)</f>
        <v>4337</v>
      </c>
      <c r="AL2392" s="23">
        <f>MAX(Y2392:AJ2392)</f>
        <v>4337</v>
      </c>
      <c r="AM2392">
        <f>COUNTIF(Y2392:AJ2392,"&gt;1")</f>
        <v>1</v>
      </c>
    </row>
    <row r="2393" spans="1:39" ht="15.75" x14ac:dyDescent="0.25">
      <c r="A2393" s="21" t="s">
        <v>297</v>
      </c>
      <c r="B2393" s="21" t="s">
        <v>1519</v>
      </c>
      <c r="C2393" s="21">
        <v>97467856</v>
      </c>
      <c r="D2393" s="25">
        <v>502762</v>
      </c>
      <c r="E2393" s="21" t="s">
        <v>24</v>
      </c>
      <c r="F2393" s="21" t="s">
        <v>1120</v>
      </c>
      <c r="G2393" s="21" t="s">
        <v>783</v>
      </c>
      <c r="H2393" s="25" t="s">
        <v>84</v>
      </c>
      <c r="I2393" s="21" t="s">
        <v>300</v>
      </c>
      <c r="J2393" s="21" t="s">
        <v>300</v>
      </c>
      <c r="K2393" s="38">
        <v>46063</v>
      </c>
      <c r="L2393" s="38">
        <v>46239</v>
      </c>
      <c r="M2393" s="39" t="s">
        <v>18</v>
      </c>
      <c r="N2393" s="18">
        <v>22140</v>
      </c>
      <c r="O2393" s="18">
        <v>0</v>
      </c>
      <c r="P2393" s="15">
        <f>IFERROR((O2393-N2393)/N2393,"")</f>
        <v>-1</v>
      </c>
      <c r="Q2393" s="19">
        <v>424</v>
      </c>
      <c r="R2393" s="19">
        <v>110</v>
      </c>
      <c r="S2393" s="10"/>
      <c r="T2393" s="19">
        <v>2901</v>
      </c>
      <c r="U2393" s="15">
        <f>IFERROR(R2393/T2393,"")</f>
        <v>3.7917959324370906E-2</v>
      </c>
      <c r="V2393" s="19">
        <v>57</v>
      </c>
      <c r="W2393" s="19">
        <v>19</v>
      </c>
      <c r="X2393" s="15">
        <f>IFERROR((W2393-V2393)/V2393,"")</f>
        <v>-0.66666666666666663</v>
      </c>
      <c r="Y2393" s="18">
        <v>4428</v>
      </c>
      <c r="Z2393" s="18">
        <v>0</v>
      </c>
      <c r="AA2393" s="18">
        <v>0</v>
      </c>
      <c r="AB2393" s="18">
        <v>8856</v>
      </c>
      <c r="AC2393" s="18">
        <v>0</v>
      </c>
      <c r="AD2393" s="18">
        <v>0</v>
      </c>
      <c r="AE2393" s="18">
        <v>4428</v>
      </c>
      <c r="AF2393" s="18">
        <v>0</v>
      </c>
      <c r="AG2393" s="18">
        <v>0</v>
      </c>
      <c r="AH2393" s="18">
        <v>0</v>
      </c>
      <c r="AI2393" s="18">
        <v>0</v>
      </c>
      <c r="AJ2393" s="18">
        <v>0</v>
      </c>
      <c r="AK2393" s="23">
        <f>SUM(Y2393:AJ2393)</f>
        <v>17712</v>
      </c>
      <c r="AL2393" s="23">
        <f>MAX(Y2393:AJ2393)</f>
        <v>8856</v>
      </c>
      <c r="AM2393">
        <f>COUNTIF(Y2393:AJ2393,"&gt;1")</f>
        <v>3</v>
      </c>
    </row>
    <row r="2394" spans="1:39" ht="15.75" x14ac:dyDescent="0.25">
      <c r="A2394" s="21" t="s">
        <v>297</v>
      </c>
      <c r="B2394" s="21" t="s">
        <v>1519</v>
      </c>
      <c r="C2394" s="21">
        <v>97467856</v>
      </c>
      <c r="D2394" s="25">
        <v>503005</v>
      </c>
      <c r="E2394" s="21" t="s">
        <v>24</v>
      </c>
      <c r="F2394" s="21" t="s">
        <v>1120</v>
      </c>
      <c r="G2394" s="21" t="s">
        <v>156</v>
      </c>
      <c r="H2394" s="25" t="s">
        <v>121</v>
      </c>
      <c r="I2394" s="21" t="s">
        <v>300</v>
      </c>
      <c r="J2394" s="21" t="s">
        <v>300</v>
      </c>
      <c r="K2394" s="38">
        <v>46241</v>
      </c>
      <c r="L2394" s="38">
        <v>46233</v>
      </c>
      <c r="M2394" s="39" t="s">
        <v>18</v>
      </c>
      <c r="N2394" s="18">
        <v>47253.599999999999</v>
      </c>
      <c r="O2394" s="18">
        <v>17712</v>
      </c>
      <c r="P2394" s="15">
        <f>IFERROR((O2394-N2394)/N2394,"")</f>
        <v>-0.62517141551119915</v>
      </c>
      <c r="Q2394" s="19">
        <v>799</v>
      </c>
      <c r="R2394" s="19">
        <v>559</v>
      </c>
      <c r="S2394" s="15">
        <f>IFERROR((R2394-Q2394)/Q2394,"")</f>
        <v>-0.30037546933667086</v>
      </c>
      <c r="T2394" s="19">
        <v>4762</v>
      </c>
      <c r="U2394" s="15">
        <f>IFERROR(R2394/T2394,"")</f>
        <v>0.11738765224695506</v>
      </c>
      <c r="V2394" s="19">
        <v>135</v>
      </c>
      <c r="W2394" s="19">
        <v>51</v>
      </c>
      <c r="X2394" s="15">
        <f>IFERROR((W2394-V2394)/V2394,"")</f>
        <v>-0.62222222222222223</v>
      </c>
      <c r="Y2394" s="18">
        <v>0</v>
      </c>
      <c r="Z2394" s="18">
        <v>13284</v>
      </c>
      <c r="AA2394" s="18">
        <v>13284</v>
      </c>
      <c r="AB2394" s="18">
        <v>0</v>
      </c>
      <c r="AC2394" s="18">
        <v>8856</v>
      </c>
      <c r="AD2394" s="18">
        <v>0</v>
      </c>
      <c r="AE2394" s="18">
        <v>12222</v>
      </c>
      <c r="AF2394" s="18">
        <v>0</v>
      </c>
      <c r="AG2394" s="18">
        <v>8856</v>
      </c>
      <c r="AH2394" s="18">
        <v>0</v>
      </c>
      <c r="AI2394" s="18">
        <v>8856</v>
      </c>
      <c r="AJ2394" s="18">
        <v>0</v>
      </c>
      <c r="AK2394" s="23">
        <f>SUM(Y2394:AJ2394)</f>
        <v>65358</v>
      </c>
      <c r="AL2394" s="23">
        <f>MAX(Y2394:AJ2394)</f>
        <v>13284</v>
      </c>
      <c r="AM2394">
        <f>COUNTIF(Y2394:AJ2394,"&gt;1")</f>
        <v>6</v>
      </c>
    </row>
    <row r="2395" spans="1:39" ht="15.75" x14ac:dyDescent="0.25">
      <c r="A2395" s="21"/>
      <c r="B2395" s="21"/>
      <c r="C2395" s="21">
        <v>97467856</v>
      </c>
      <c r="D2395" s="25">
        <v>800280</v>
      </c>
      <c r="E2395" s="21" t="s">
        <v>24</v>
      </c>
      <c r="F2395" s="21" t="s">
        <v>1120</v>
      </c>
      <c r="G2395" s="21" t="s">
        <v>1153</v>
      </c>
      <c r="H2395" s="25" t="s">
        <v>45</v>
      </c>
      <c r="I2395" s="21" t="s">
        <v>300</v>
      </c>
      <c r="J2395" s="21" t="s">
        <v>300</v>
      </c>
      <c r="K2395" s="38">
        <v>46063</v>
      </c>
      <c r="L2395" s="38">
        <v>46154</v>
      </c>
      <c r="M2395" s="39" t="s">
        <v>53</v>
      </c>
      <c r="N2395" s="18">
        <v>6642</v>
      </c>
      <c r="O2395" s="18">
        <v>0</v>
      </c>
      <c r="P2395" s="15">
        <f>IFERROR((O2395-N2395)/N2395,"")</f>
        <v>-1</v>
      </c>
      <c r="Q2395" s="19">
        <v>221</v>
      </c>
      <c r="R2395" s="19">
        <v>2</v>
      </c>
      <c r="S2395" s="15">
        <f>IFERROR((R2395-Q2395)/Q2395,"")</f>
        <v>-0.99095022624434392</v>
      </c>
      <c r="T2395" s="19">
        <v>3858</v>
      </c>
      <c r="U2395" s="15">
        <f>IFERROR(R2395/T2395,"")</f>
        <v>5.184033177812338E-4</v>
      </c>
      <c r="V2395" s="19">
        <v>126</v>
      </c>
      <c r="W2395" s="19">
        <v>1</v>
      </c>
      <c r="X2395" s="15">
        <f>IFERROR((W2395-V2395)/V2395,"")</f>
        <v>-0.99206349206349209</v>
      </c>
      <c r="Y2395" s="18">
        <v>0</v>
      </c>
      <c r="Z2395" s="18">
        <v>0</v>
      </c>
      <c r="AA2395" s="18">
        <v>6642</v>
      </c>
      <c r="AB2395" s="18">
        <v>0</v>
      </c>
      <c r="AC2395" s="18">
        <v>11070</v>
      </c>
      <c r="AD2395" s="18">
        <v>0</v>
      </c>
      <c r="AE2395" s="18">
        <v>4428</v>
      </c>
      <c r="AF2395" s="18">
        <v>0</v>
      </c>
      <c r="AG2395" s="18">
        <v>0</v>
      </c>
      <c r="AH2395" s="18">
        <v>0</v>
      </c>
      <c r="AI2395" s="18">
        <v>0</v>
      </c>
      <c r="AJ2395" s="18">
        <v>0</v>
      </c>
      <c r="AK2395" s="23">
        <f>SUM(Y2395:AJ2395)</f>
        <v>22140</v>
      </c>
      <c r="AL2395" s="23">
        <f>MAX(Y2395:AJ2395)</f>
        <v>11070</v>
      </c>
      <c r="AM2395">
        <f>COUNTIF(Y2395:AJ2395,"&gt;1")</f>
        <v>3</v>
      </c>
    </row>
    <row r="2396" spans="1:39" ht="15.75" x14ac:dyDescent="0.25">
      <c r="A2396" s="21"/>
      <c r="B2396" s="21" t="s">
        <v>1520</v>
      </c>
      <c r="C2396" s="21">
        <v>97837181</v>
      </c>
      <c r="D2396" s="25">
        <v>500209</v>
      </c>
      <c r="E2396" s="21" t="s">
        <v>1180</v>
      </c>
      <c r="F2396" s="21" t="s">
        <v>462</v>
      </c>
      <c r="G2396" s="21" t="s">
        <v>153</v>
      </c>
      <c r="H2396" s="25" t="s">
        <v>15</v>
      </c>
      <c r="I2396" s="21" t="s">
        <v>107</v>
      </c>
      <c r="J2396" s="21" t="s">
        <v>262</v>
      </c>
      <c r="K2396" s="38">
        <v>45924</v>
      </c>
      <c r="L2396" s="38">
        <v>46240</v>
      </c>
      <c r="M2396" s="39" t="s">
        <v>18</v>
      </c>
      <c r="N2396" s="18">
        <v>26446.48</v>
      </c>
      <c r="O2396" s="18">
        <v>0</v>
      </c>
      <c r="P2396" s="15">
        <f>IFERROR((O2396-N2396)/N2396,"")</f>
        <v>-1</v>
      </c>
      <c r="Q2396" s="19">
        <v>59</v>
      </c>
      <c r="R2396" s="19">
        <v>52</v>
      </c>
      <c r="S2396" s="15">
        <f>IFERROR((R2396-Q2396)/Q2396,"")</f>
        <v>-0.11864406779661017</v>
      </c>
      <c r="T2396" s="19">
        <v>503</v>
      </c>
      <c r="U2396" s="15">
        <f>IFERROR(R2396/T2396,"")</f>
        <v>0.10337972166998012</v>
      </c>
      <c r="V2396" s="19">
        <v>101</v>
      </c>
      <c r="W2396" s="19">
        <v>57</v>
      </c>
      <c r="X2396" s="15">
        <f>IFERROR((W2396-V2396)/V2396,"")</f>
        <v>-0.43564356435643564</v>
      </c>
      <c r="Y2396" s="18">
        <v>0</v>
      </c>
      <c r="Z2396" s="18">
        <v>14823</v>
      </c>
      <c r="AA2396" s="18">
        <v>0</v>
      </c>
      <c r="AB2396" s="18">
        <v>0</v>
      </c>
      <c r="AC2396" s="18">
        <v>0</v>
      </c>
      <c r="AD2396" s="18">
        <v>0</v>
      </c>
      <c r="AE2396" s="18">
        <v>0</v>
      </c>
      <c r="AF2396" s="18">
        <v>0</v>
      </c>
      <c r="AG2396" s="18">
        <v>0</v>
      </c>
      <c r="AH2396" s="18">
        <v>0</v>
      </c>
      <c r="AI2396" s="18">
        <v>0</v>
      </c>
      <c r="AJ2396" s="18">
        <v>0</v>
      </c>
      <c r="AK2396" s="23">
        <f>SUM(Y2396:AJ2396)</f>
        <v>14823</v>
      </c>
      <c r="AL2396" s="23">
        <f>MAX(Y2396:AJ2396)</f>
        <v>14823</v>
      </c>
      <c r="AM2396">
        <f>COUNTIF(Y2396:AJ2396,"&gt;1")</f>
        <v>1</v>
      </c>
    </row>
    <row r="2397" spans="1:39" ht="15.75" x14ac:dyDescent="0.25">
      <c r="A2397" s="21"/>
      <c r="B2397" s="21" t="s">
        <v>1520</v>
      </c>
      <c r="C2397" s="21">
        <v>97837181</v>
      </c>
      <c r="D2397" s="25">
        <v>102263</v>
      </c>
      <c r="E2397" s="21" t="s">
        <v>1180</v>
      </c>
      <c r="F2397" s="21" t="s">
        <v>462</v>
      </c>
      <c r="G2397" s="21" t="s">
        <v>463</v>
      </c>
      <c r="H2397" s="25" t="s">
        <v>20</v>
      </c>
      <c r="I2397" s="21" t="s">
        <v>107</v>
      </c>
      <c r="J2397" s="21" t="s">
        <v>262</v>
      </c>
      <c r="K2397" s="38">
        <v>44512</v>
      </c>
      <c r="L2397" s="38">
        <v>46227</v>
      </c>
      <c r="M2397" s="39" t="s">
        <v>18</v>
      </c>
      <c r="N2397" s="18">
        <v>0</v>
      </c>
      <c r="O2397" s="18">
        <v>0</v>
      </c>
      <c r="P2397" s="15" t="str">
        <f>IFERROR((O2397-N2397)/N2397,"")</f>
        <v/>
      </c>
      <c r="Q2397" s="19">
        <v>0</v>
      </c>
      <c r="R2397" s="19">
        <v>197</v>
      </c>
      <c r="S2397" s="15" t="str">
        <f>IFERROR((R2397-Q2397)/Q2397,"")</f>
        <v/>
      </c>
      <c r="T2397" s="19" t="s">
        <v>1610</v>
      </c>
      <c r="U2397" s="15" t="str">
        <f>IFERROR(R2397/T2397,"")</f>
        <v/>
      </c>
      <c r="V2397" s="19">
        <v>163</v>
      </c>
      <c r="W2397" s="19">
        <v>158</v>
      </c>
      <c r="X2397" s="15">
        <f>IFERROR((W2397-V2397)/V2397,"")</f>
        <v>-3.0674846625766871E-2</v>
      </c>
      <c r="Y2397" s="18" t="s">
        <v>1610</v>
      </c>
      <c r="Z2397" s="18" t="s">
        <v>1610</v>
      </c>
      <c r="AA2397" s="18" t="s">
        <v>1610</v>
      </c>
      <c r="AB2397" s="18" t="s">
        <v>1610</v>
      </c>
      <c r="AC2397" s="18" t="s">
        <v>1610</v>
      </c>
      <c r="AD2397" s="18" t="s">
        <v>1610</v>
      </c>
      <c r="AE2397" s="18" t="s">
        <v>1610</v>
      </c>
      <c r="AF2397" s="18" t="s">
        <v>1610</v>
      </c>
      <c r="AG2397" s="18" t="s">
        <v>1610</v>
      </c>
      <c r="AH2397" s="18" t="s">
        <v>1610</v>
      </c>
      <c r="AI2397" s="18" t="s">
        <v>1610</v>
      </c>
      <c r="AJ2397" s="18" t="s">
        <v>1610</v>
      </c>
      <c r="AK2397" s="23">
        <f>SUM(Y2397:AJ2397)</f>
        <v>0</v>
      </c>
      <c r="AL2397" s="23">
        <f>MAX(Y2397:AJ2397)</f>
        <v>0</v>
      </c>
      <c r="AM2397">
        <f>COUNTIF(Y2397:AJ2397,"&gt;1")</f>
        <v>0</v>
      </c>
    </row>
    <row r="2398" spans="1:39" ht="15.75" x14ac:dyDescent="0.25">
      <c r="A2398" s="21" t="s">
        <v>2618</v>
      </c>
      <c r="B2398" s="21" t="s">
        <v>1520</v>
      </c>
      <c r="C2398" s="21">
        <v>97837181</v>
      </c>
      <c r="D2398" s="25">
        <v>190936</v>
      </c>
      <c r="E2398" s="21" t="s">
        <v>1180</v>
      </c>
      <c r="F2398" s="21" t="s">
        <v>462</v>
      </c>
      <c r="G2398" s="21" t="s">
        <v>578</v>
      </c>
      <c r="H2398" s="25" t="s">
        <v>20</v>
      </c>
      <c r="I2398" s="21" t="s">
        <v>107</v>
      </c>
      <c r="J2398" s="21" t="s">
        <v>262</v>
      </c>
      <c r="K2398" s="38">
        <v>43600</v>
      </c>
      <c r="L2398" s="38">
        <v>46203</v>
      </c>
      <c r="M2398" s="39" t="s">
        <v>18</v>
      </c>
      <c r="N2398" s="18">
        <v>0</v>
      </c>
      <c r="O2398" s="18">
        <v>0</v>
      </c>
      <c r="P2398" s="15" t="str">
        <f>IFERROR((O2398-N2398)/N2398,"")</f>
        <v/>
      </c>
      <c r="Q2398" s="19">
        <v>0</v>
      </c>
      <c r="R2398" s="19">
        <v>113</v>
      </c>
      <c r="S2398" s="15" t="str">
        <f>IFERROR((R2398-Q2398)/Q2398,"")</f>
        <v/>
      </c>
      <c r="T2398" s="19" t="s">
        <v>1610</v>
      </c>
      <c r="U2398" s="15" t="str">
        <f>IFERROR(R2398/T2398,"")</f>
        <v/>
      </c>
      <c r="V2398" s="19">
        <v>144</v>
      </c>
      <c r="W2398" s="19">
        <v>96</v>
      </c>
      <c r="X2398" s="15">
        <f>IFERROR((W2398-V2398)/V2398,"")</f>
        <v>-0.33333333333333331</v>
      </c>
      <c r="Y2398" s="18" t="s">
        <v>1610</v>
      </c>
      <c r="Z2398" s="18" t="s">
        <v>1610</v>
      </c>
      <c r="AA2398" s="18" t="s">
        <v>1610</v>
      </c>
      <c r="AB2398" s="18" t="s">
        <v>1610</v>
      </c>
      <c r="AC2398" s="18" t="s">
        <v>1610</v>
      </c>
      <c r="AD2398" s="18" t="s">
        <v>1610</v>
      </c>
      <c r="AE2398" s="18" t="s">
        <v>1610</v>
      </c>
      <c r="AF2398" s="18" t="s">
        <v>1610</v>
      </c>
      <c r="AG2398" s="18" t="s">
        <v>1610</v>
      </c>
      <c r="AH2398" s="18" t="s">
        <v>1610</v>
      </c>
      <c r="AI2398" s="18" t="s">
        <v>1610</v>
      </c>
      <c r="AJ2398" s="18" t="s">
        <v>1610</v>
      </c>
      <c r="AK2398" s="23">
        <f>SUM(Y2398:AJ2398)</f>
        <v>0</v>
      </c>
      <c r="AL2398" s="23">
        <f>MAX(Y2398:AJ2398)</f>
        <v>0</v>
      </c>
      <c r="AM2398">
        <f>COUNTIF(Y2398:AJ2398,"&gt;1")</f>
        <v>0</v>
      </c>
    </row>
  </sheetData>
  <autoFilter ref="A10:AM2372" xr:uid="{00000000-0001-0000-0000-000000000000}"/>
  <sortState xmlns:xlrd2="http://schemas.microsoft.com/office/spreadsheetml/2017/richdata2" ref="A11:AM2398">
    <sortCondition ref="C11:C2398"/>
    <sortCondition ref="E11:E2398"/>
  </sortState>
  <mergeCells count="6">
    <mergeCell ref="A7:C7"/>
    <mergeCell ref="A8:C8"/>
    <mergeCell ref="A1:C1"/>
    <mergeCell ref="A2:C2"/>
    <mergeCell ref="A3:C3"/>
    <mergeCell ref="A4:C4"/>
  </mergeCells>
  <conditionalFormatting sqref="C10:C2398">
    <cfRule type="duplicateValues" dxfId="21" priority="1204"/>
  </conditionalFormatting>
  <conditionalFormatting sqref="C2399:C1048576 C9">
    <cfRule type="duplicateValues" dxfId="20" priority="18"/>
  </conditionalFormatting>
  <conditionalFormatting sqref="D5">
    <cfRule type="cellIs" dxfId="19" priority="3" operator="greaterThan">
      <formula>0</formula>
    </cfRule>
    <cfRule type="cellIs" dxfId="18" priority="4" operator="lessThan">
      <formula>0</formula>
    </cfRule>
  </conditionalFormatting>
  <conditionalFormatting sqref="P9 P11:P2398 S11:S2398 P2399:Q1048576">
    <cfRule type="cellIs" dxfId="17" priority="5" operator="lessThan">
      <formula>0</formula>
    </cfRule>
    <cfRule type="cellIs" dxfId="16" priority="6" operator="greaterThan">
      <formula>0</formula>
    </cfRule>
  </conditionalFormatting>
  <conditionalFormatting sqref="U11:U2398">
    <cfRule type="cellIs" dxfId="15" priority="12" operator="lessThanOrEqual">
      <formula>0.2</formula>
    </cfRule>
    <cfRule type="cellIs" dxfId="14" priority="13" operator="greaterThan">
      <formula>0.2</formula>
    </cfRule>
    <cfRule type="containsBlanks" priority="14">
      <formula>LEN(TRIM(U11))=0</formula>
    </cfRule>
  </conditionalFormatting>
  <conditionalFormatting sqref="X11:X2398">
    <cfRule type="cellIs" dxfId="1" priority="1" operator="lessThan">
      <formula>0</formula>
    </cfRule>
    <cfRule type="cellIs" dxfId="0" priority="2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P147"/>
  <sheetViews>
    <sheetView topLeftCell="A6" workbookViewId="0">
      <selection activeCell="G73" sqref="G73"/>
    </sheetView>
  </sheetViews>
  <sheetFormatPr defaultRowHeight="15" x14ac:dyDescent="0.25"/>
  <cols>
    <col min="1" max="1" width="20.5703125" customWidth="1"/>
    <col min="2" max="2" width="17.140625" customWidth="1"/>
    <col min="3" max="3" width="17.5703125" customWidth="1"/>
    <col min="4" max="4" width="17.7109375" bestFit="1" customWidth="1"/>
    <col min="5" max="5" width="22.5703125" bestFit="1" customWidth="1"/>
    <col min="6" max="7" width="23.7109375" customWidth="1"/>
    <col min="8" max="8" width="53.42578125" customWidth="1"/>
    <col min="9" max="9" width="31.7109375" bestFit="1" customWidth="1"/>
    <col min="10" max="10" width="5.85546875" customWidth="1"/>
    <col min="11" max="11" width="33.42578125" customWidth="1"/>
    <col min="12" max="12" width="22.7109375" customWidth="1"/>
    <col min="13" max="13" width="15.85546875" customWidth="1"/>
    <col min="14" max="14" width="16.140625" customWidth="1"/>
    <col min="15" max="15" width="11.42578125" customWidth="1"/>
    <col min="16" max="19" width="15.42578125" customWidth="1"/>
    <col min="20" max="21" width="19.42578125" customWidth="1"/>
    <col min="22" max="22" width="11.5703125" customWidth="1"/>
    <col min="23" max="24" width="14" customWidth="1"/>
    <col min="25" max="25" width="11.5703125" customWidth="1"/>
    <col min="26" max="37" width="15" bestFit="1" customWidth="1"/>
    <col min="38" max="38" width="17.85546875" bestFit="1" customWidth="1"/>
    <col min="39" max="39" width="15" bestFit="1" customWidth="1"/>
    <col min="40" max="40" width="14" customWidth="1"/>
  </cols>
  <sheetData>
    <row r="1" spans="1:42" ht="60" x14ac:dyDescent="0.25">
      <c r="A1" s="6" t="s">
        <v>0</v>
      </c>
      <c r="B1" s="6" t="s">
        <v>1518</v>
      </c>
      <c r="C1" s="6" t="s">
        <v>2</v>
      </c>
      <c r="D1" s="12" t="s">
        <v>1</v>
      </c>
      <c r="E1" s="12" t="s">
        <v>3</v>
      </c>
      <c r="F1" s="29" t="s">
        <v>2487</v>
      </c>
      <c r="G1" s="29"/>
      <c r="H1" s="6" t="s">
        <v>4</v>
      </c>
      <c r="I1" s="6" t="s">
        <v>5</v>
      </c>
      <c r="J1" s="12" t="s">
        <v>6</v>
      </c>
      <c r="K1" s="6" t="s">
        <v>7</v>
      </c>
      <c r="L1" s="6" t="s">
        <v>8</v>
      </c>
      <c r="M1" s="7" t="s">
        <v>9</v>
      </c>
      <c r="N1" s="7" t="s">
        <v>10</v>
      </c>
      <c r="O1" s="8" t="s">
        <v>11</v>
      </c>
      <c r="P1" s="26" t="s">
        <v>2485</v>
      </c>
      <c r="Q1" s="26" t="s">
        <v>2483</v>
      </c>
      <c r="R1" s="26" t="s">
        <v>2484</v>
      </c>
      <c r="S1" s="27" t="s">
        <v>2486</v>
      </c>
      <c r="T1" s="9" t="s">
        <v>2479</v>
      </c>
      <c r="U1" s="9" t="s">
        <v>2480</v>
      </c>
      <c r="V1" s="9" t="s">
        <v>1166</v>
      </c>
      <c r="W1" s="9" t="s">
        <v>2481</v>
      </c>
      <c r="X1" s="9" t="s">
        <v>2482</v>
      </c>
      <c r="Y1" s="9" t="s">
        <v>1167</v>
      </c>
      <c r="Z1" s="17" t="s">
        <v>1177</v>
      </c>
      <c r="AA1" s="17" t="s">
        <v>1178</v>
      </c>
      <c r="AB1" s="17" t="s">
        <v>1179</v>
      </c>
      <c r="AC1" s="17" t="s">
        <v>1168</v>
      </c>
      <c r="AD1" s="17" t="s">
        <v>1169</v>
      </c>
      <c r="AE1" s="17" t="s">
        <v>1170</v>
      </c>
      <c r="AF1" s="17" t="s">
        <v>1171</v>
      </c>
      <c r="AG1" s="17" t="s">
        <v>1172</v>
      </c>
      <c r="AH1" s="17" t="s">
        <v>1173</v>
      </c>
      <c r="AI1" s="17" t="s">
        <v>1174</v>
      </c>
      <c r="AJ1" s="17" t="s">
        <v>1175</v>
      </c>
      <c r="AK1" s="17" t="s">
        <v>1176</v>
      </c>
      <c r="AL1" s="24" t="s">
        <v>1947</v>
      </c>
      <c r="AM1" s="24" t="s">
        <v>1948</v>
      </c>
      <c r="AN1" s="2"/>
      <c r="AO1" s="2"/>
      <c r="AP1" s="2"/>
    </row>
    <row r="2" spans="1:42" ht="15.75" x14ac:dyDescent="0.25">
      <c r="A2" s="21"/>
      <c r="B2" s="21" t="s">
        <v>1519</v>
      </c>
      <c r="C2" s="21">
        <v>31236</v>
      </c>
      <c r="D2" s="25">
        <v>193904</v>
      </c>
      <c r="E2" s="21" t="s">
        <v>12</v>
      </c>
      <c r="F2" s="31" t="s">
        <v>1826</v>
      </c>
      <c r="G2" s="31" t="s">
        <v>2508</v>
      </c>
      <c r="H2" s="21" t="s">
        <v>976</v>
      </c>
      <c r="I2" s="21" t="s">
        <v>977</v>
      </c>
      <c r="J2" s="25" t="s">
        <v>20</v>
      </c>
      <c r="K2" s="21" t="s">
        <v>21</v>
      </c>
      <c r="L2" s="21"/>
      <c r="M2" s="20">
        <v>44993</v>
      </c>
      <c r="N2" s="20">
        <v>45124</v>
      </c>
      <c r="O2" s="21" t="s">
        <v>53</v>
      </c>
      <c r="P2" s="21">
        <v>0</v>
      </c>
      <c r="Q2" s="21">
        <v>2</v>
      </c>
      <c r="R2" s="21">
        <v>0</v>
      </c>
      <c r="S2" s="15">
        <v>-1</v>
      </c>
      <c r="T2" s="18">
        <v>0</v>
      </c>
      <c r="U2" s="18">
        <v>0</v>
      </c>
      <c r="V2" s="15" t="s">
        <v>1610</v>
      </c>
      <c r="W2" s="19">
        <v>2</v>
      </c>
      <c r="X2" s="19">
        <v>0</v>
      </c>
      <c r="Y2" s="15">
        <v>-1</v>
      </c>
      <c r="Z2" s="18">
        <v>0</v>
      </c>
      <c r="AA2" s="18">
        <v>0</v>
      </c>
      <c r="AB2" s="18">
        <v>0</v>
      </c>
      <c r="AC2" s="18">
        <v>0</v>
      </c>
      <c r="AD2" s="18">
        <v>0</v>
      </c>
      <c r="AE2" s="18">
        <v>0</v>
      </c>
      <c r="AF2" s="18">
        <v>0</v>
      </c>
      <c r="AG2" s="18">
        <v>0</v>
      </c>
      <c r="AH2" s="18">
        <v>0</v>
      </c>
      <c r="AI2" s="18">
        <v>0</v>
      </c>
      <c r="AJ2" s="18">
        <v>0</v>
      </c>
      <c r="AK2" s="18">
        <v>0</v>
      </c>
      <c r="AL2" s="23">
        <v>0</v>
      </c>
      <c r="AM2" s="23">
        <v>0</v>
      </c>
    </row>
    <row r="3" spans="1:42" ht="15.75" hidden="1" x14ac:dyDescent="0.25">
      <c r="A3" s="21"/>
      <c r="B3" s="21" t="s">
        <v>1519</v>
      </c>
      <c r="C3" s="21">
        <v>44271</v>
      </c>
      <c r="D3" s="25">
        <v>192692</v>
      </c>
      <c r="E3" s="21" t="s">
        <v>2142</v>
      </c>
      <c r="F3" s="31" t="s">
        <v>2488</v>
      </c>
      <c r="G3" s="31" t="s">
        <v>2509</v>
      </c>
      <c r="H3" s="21" t="s">
        <v>801</v>
      </c>
      <c r="I3" s="21" t="s">
        <v>802</v>
      </c>
      <c r="J3" s="25" t="s">
        <v>15</v>
      </c>
      <c r="K3" s="21" t="s">
        <v>27</v>
      </c>
      <c r="L3" s="21" t="s">
        <v>28</v>
      </c>
      <c r="M3" s="20">
        <v>44452</v>
      </c>
      <c r="N3" s="20">
        <v>45222</v>
      </c>
      <c r="O3" s="21" t="s">
        <v>53</v>
      </c>
      <c r="P3" s="21">
        <v>90</v>
      </c>
      <c r="Q3" s="21">
        <v>48</v>
      </c>
      <c r="R3" s="21">
        <v>0</v>
      </c>
      <c r="S3" s="15">
        <v>-1</v>
      </c>
      <c r="T3" s="18">
        <v>0</v>
      </c>
      <c r="U3" s="18">
        <v>0</v>
      </c>
      <c r="V3" s="15" t="s">
        <v>1610</v>
      </c>
      <c r="W3" s="19">
        <v>176</v>
      </c>
      <c r="X3" s="19">
        <v>0</v>
      </c>
      <c r="Y3" s="15">
        <v>-1</v>
      </c>
      <c r="Z3" s="18">
        <v>0</v>
      </c>
      <c r="AA3" s="18">
        <v>0</v>
      </c>
      <c r="AB3" s="18">
        <v>0</v>
      </c>
      <c r="AC3" s="18">
        <v>0</v>
      </c>
      <c r="AD3" s="18">
        <v>0</v>
      </c>
      <c r="AE3" s="18">
        <v>0</v>
      </c>
      <c r="AF3" s="18">
        <v>0</v>
      </c>
      <c r="AG3" s="18">
        <v>0</v>
      </c>
      <c r="AH3" s="18">
        <v>0</v>
      </c>
      <c r="AI3" s="18">
        <v>0</v>
      </c>
      <c r="AJ3" s="18">
        <v>0</v>
      </c>
      <c r="AK3" s="18">
        <v>0</v>
      </c>
      <c r="AL3" s="23">
        <v>0</v>
      </c>
      <c r="AM3" s="23">
        <v>0</v>
      </c>
    </row>
    <row r="4" spans="1:42" ht="15.75" x14ac:dyDescent="0.25">
      <c r="A4" s="21"/>
      <c r="B4" s="21" t="s">
        <v>1519</v>
      </c>
      <c r="C4" s="21">
        <v>242184</v>
      </c>
      <c r="D4" s="25">
        <v>191404</v>
      </c>
      <c r="E4" s="21" t="s">
        <v>2203</v>
      </c>
      <c r="F4" s="31" t="s">
        <v>1826</v>
      </c>
      <c r="G4" s="31" t="s">
        <v>2508</v>
      </c>
      <c r="H4" s="21" t="s">
        <v>620</v>
      </c>
      <c r="I4" s="21" t="s">
        <v>606</v>
      </c>
      <c r="J4" s="25" t="s">
        <v>20</v>
      </c>
      <c r="K4" s="21" t="s">
        <v>21</v>
      </c>
      <c r="L4" s="21"/>
      <c r="M4" s="20">
        <v>45114</v>
      </c>
      <c r="N4" s="20">
        <v>45243</v>
      </c>
      <c r="O4" s="21" t="s">
        <v>53</v>
      </c>
      <c r="P4" s="21">
        <v>12</v>
      </c>
      <c r="Q4" s="21">
        <v>12</v>
      </c>
      <c r="R4" s="21">
        <v>0</v>
      </c>
      <c r="S4" s="15">
        <v>-1</v>
      </c>
      <c r="T4" s="18">
        <v>1350</v>
      </c>
      <c r="U4" s="18">
        <v>0</v>
      </c>
      <c r="V4" s="15">
        <v>-1</v>
      </c>
      <c r="W4" s="19">
        <v>14</v>
      </c>
      <c r="X4" s="19">
        <v>0</v>
      </c>
      <c r="Y4" s="15">
        <v>-1</v>
      </c>
      <c r="Z4" s="18">
        <v>0</v>
      </c>
      <c r="AA4" s="18">
        <v>0</v>
      </c>
      <c r="AB4" s="18">
        <v>0</v>
      </c>
      <c r="AC4" s="18">
        <v>0</v>
      </c>
      <c r="AD4" s="18">
        <v>0</v>
      </c>
      <c r="AE4" s="18">
        <v>0</v>
      </c>
      <c r="AF4" s="18">
        <v>0</v>
      </c>
      <c r="AG4" s="18">
        <v>0</v>
      </c>
      <c r="AH4" s="18">
        <v>0</v>
      </c>
      <c r="AI4" s="18">
        <v>0</v>
      </c>
      <c r="AJ4" s="18">
        <v>0</v>
      </c>
      <c r="AK4" s="18">
        <v>0</v>
      </c>
      <c r="AL4" s="23">
        <v>0</v>
      </c>
      <c r="AM4" s="23">
        <v>0</v>
      </c>
    </row>
    <row r="5" spans="1:42" ht="15.75" hidden="1" x14ac:dyDescent="0.25">
      <c r="A5" s="21"/>
      <c r="B5" s="21" t="s">
        <v>1520</v>
      </c>
      <c r="C5" s="21">
        <v>2773950</v>
      </c>
      <c r="D5" s="25">
        <v>100580</v>
      </c>
      <c r="E5" s="21" t="s">
        <v>33</v>
      </c>
      <c r="F5" s="31" t="s">
        <v>2488</v>
      </c>
      <c r="G5" s="31" t="s">
        <v>2509</v>
      </c>
      <c r="H5" s="21" t="s">
        <v>227</v>
      </c>
      <c r="I5" s="21" t="s">
        <v>187</v>
      </c>
      <c r="J5" s="25" t="s">
        <v>63</v>
      </c>
      <c r="K5" s="21" t="s">
        <v>27</v>
      </c>
      <c r="L5" s="21" t="s">
        <v>28</v>
      </c>
      <c r="M5" s="20">
        <v>45231</v>
      </c>
      <c r="N5" s="20">
        <v>45201</v>
      </c>
      <c r="O5" s="21" t="s">
        <v>53</v>
      </c>
      <c r="P5" s="21">
        <v>29</v>
      </c>
      <c r="Q5" s="21">
        <v>16</v>
      </c>
      <c r="R5" s="21">
        <v>0</v>
      </c>
      <c r="S5" s="15">
        <v>-1</v>
      </c>
      <c r="T5" s="18">
        <v>4575</v>
      </c>
      <c r="U5" s="18">
        <v>0</v>
      </c>
      <c r="V5" s="15">
        <v>-1</v>
      </c>
      <c r="W5" s="19">
        <v>50</v>
      </c>
      <c r="X5" s="19">
        <v>0</v>
      </c>
      <c r="Y5" s="15">
        <v>-1</v>
      </c>
      <c r="Z5" s="18">
        <v>0</v>
      </c>
      <c r="AA5" s="18">
        <v>0</v>
      </c>
      <c r="AB5" s="18">
        <v>0</v>
      </c>
      <c r="AC5" s="18">
        <v>0</v>
      </c>
      <c r="AD5" s="18">
        <v>0</v>
      </c>
      <c r="AE5" s="18">
        <v>0</v>
      </c>
      <c r="AF5" s="18">
        <v>0</v>
      </c>
      <c r="AG5" s="18">
        <v>0</v>
      </c>
      <c r="AH5" s="18">
        <v>0</v>
      </c>
      <c r="AI5" s="18">
        <v>0</v>
      </c>
      <c r="AJ5" s="18">
        <v>0</v>
      </c>
      <c r="AK5" s="18">
        <v>0</v>
      </c>
      <c r="AL5" s="23">
        <v>0</v>
      </c>
      <c r="AM5" s="23">
        <v>0</v>
      </c>
    </row>
    <row r="6" spans="1:42" ht="15.75" x14ac:dyDescent="0.25">
      <c r="A6" s="21"/>
      <c r="B6" s="21" t="s">
        <v>1519</v>
      </c>
      <c r="C6" s="21">
        <v>2998611</v>
      </c>
      <c r="D6" s="25">
        <v>191263</v>
      </c>
      <c r="E6" s="21" t="s">
        <v>12</v>
      </c>
      <c r="F6" s="31" t="s">
        <v>1826</v>
      </c>
      <c r="G6" s="31" t="s">
        <v>2508</v>
      </c>
      <c r="H6" s="21" t="s">
        <v>1953</v>
      </c>
      <c r="I6" s="21" t="s">
        <v>109</v>
      </c>
      <c r="J6" s="25" t="s">
        <v>20</v>
      </c>
      <c r="K6" s="21" t="s">
        <v>67</v>
      </c>
      <c r="L6" s="21" t="s">
        <v>416</v>
      </c>
      <c r="M6" s="20">
        <v>45167</v>
      </c>
      <c r="N6" s="20">
        <v>45156</v>
      </c>
      <c r="O6" s="21" t="s">
        <v>53</v>
      </c>
      <c r="P6" s="21">
        <v>0</v>
      </c>
      <c r="Q6" s="21">
        <v>2</v>
      </c>
      <c r="R6" s="21">
        <v>0</v>
      </c>
      <c r="S6" s="15">
        <v>-1</v>
      </c>
      <c r="T6" s="18">
        <v>796</v>
      </c>
      <c r="U6" s="18">
        <v>0</v>
      </c>
      <c r="V6" s="15">
        <v>-1</v>
      </c>
      <c r="W6" s="19">
        <v>2</v>
      </c>
      <c r="X6" s="19">
        <v>0</v>
      </c>
      <c r="Y6" s="15">
        <v>-1</v>
      </c>
      <c r="Z6" s="18">
        <v>0</v>
      </c>
      <c r="AA6" s="18">
        <v>0</v>
      </c>
      <c r="AB6" s="18">
        <v>0</v>
      </c>
      <c r="AC6" s="18">
        <v>0</v>
      </c>
      <c r="AD6" s="18">
        <v>0</v>
      </c>
      <c r="AE6" s="18">
        <v>0</v>
      </c>
      <c r="AF6" s="18">
        <v>0</v>
      </c>
      <c r="AG6" s="18">
        <v>0</v>
      </c>
      <c r="AH6" s="18">
        <v>0</v>
      </c>
      <c r="AI6" s="18">
        <v>0</v>
      </c>
      <c r="AJ6" s="18">
        <v>0</v>
      </c>
      <c r="AK6" s="18">
        <v>0</v>
      </c>
      <c r="AL6" s="23">
        <v>0</v>
      </c>
      <c r="AM6" s="23">
        <v>0</v>
      </c>
    </row>
    <row r="7" spans="1:42" ht="15.75" hidden="1" x14ac:dyDescent="0.25">
      <c r="A7" s="21"/>
      <c r="B7" s="21" t="s">
        <v>1519</v>
      </c>
      <c r="C7" s="21">
        <v>3054501</v>
      </c>
      <c r="D7" s="25">
        <v>194082</v>
      </c>
      <c r="E7" s="21" t="s">
        <v>12</v>
      </c>
      <c r="F7" s="31" t="s">
        <v>2488</v>
      </c>
      <c r="G7" s="31" t="s">
        <v>2509</v>
      </c>
      <c r="H7" s="21" t="s">
        <v>1016</v>
      </c>
      <c r="I7" s="21" t="s">
        <v>554</v>
      </c>
      <c r="J7" s="25" t="s">
        <v>15</v>
      </c>
      <c r="K7" s="21" t="s">
        <v>16</v>
      </c>
      <c r="L7" s="21" t="s">
        <v>52</v>
      </c>
      <c r="M7" s="20">
        <v>45107</v>
      </c>
      <c r="N7" s="20"/>
      <c r="O7" s="21" t="s">
        <v>53</v>
      </c>
      <c r="P7" s="21"/>
      <c r="Q7" s="21"/>
      <c r="R7" s="21"/>
      <c r="S7" s="28"/>
      <c r="T7" s="18">
        <v>1770</v>
      </c>
      <c r="U7" s="18">
        <v>0</v>
      </c>
      <c r="V7" s="15">
        <v>-1</v>
      </c>
      <c r="W7" s="19">
        <v>0</v>
      </c>
      <c r="X7" s="19">
        <v>0</v>
      </c>
      <c r="Y7" s="15" t="s">
        <v>1610</v>
      </c>
      <c r="Z7" s="18">
        <v>0</v>
      </c>
      <c r="AA7" s="18">
        <v>0</v>
      </c>
      <c r="AB7" s="18">
        <v>0</v>
      </c>
      <c r="AC7" s="18">
        <v>0</v>
      </c>
      <c r="AD7" s="18">
        <v>0</v>
      </c>
      <c r="AE7" s="18">
        <v>0</v>
      </c>
      <c r="AF7" s="18">
        <v>0</v>
      </c>
      <c r="AG7" s="18">
        <v>0</v>
      </c>
      <c r="AH7" s="18">
        <v>0</v>
      </c>
      <c r="AI7" s="18">
        <v>0</v>
      </c>
      <c r="AJ7" s="18">
        <v>0</v>
      </c>
      <c r="AK7" s="18">
        <v>0</v>
      </c>
      <c r="AL7" s="23">
        <v>0</v>
      </c>
      <c r="AM7" s="23">
        <v>0</v>
      </c>
    </row>
    <row r="8" spans="1:42" ht="15.75" hidden="1" x14ac:dyDescent="0.25">
      <c r="A8" s="21"/>
      <c r="B8" s="21" t="s">
        <v>1519</v>
      </c>
      <c r="C8" s="21">
        <v>3886643</v>
      </c>
      <c r="D8" s="25">
        <v>502982</v>
      </c>
      <c r="E8" s="21" t="s">
        <v>12</v>
      </c>
      <c r="F8" s="31" t="s">
        <v>2488</v>
      </c>
      <c r="G8" s="31" t="s">
        <v>2509</v>
      </c>
      <c r="H8" s="21" t="s">
        <v>1130</v>
      </c>
      <c r="I8" s="21" t="s">
        <v>1131</v>
      </c>
      <c r="J8" s="25" t="s">
        <v>15</v>
      </c>
      <c r="K8" s="21" t="s">
        <v>85</v>
      </c>
      <c r="L8" s="21" t="s">
        <v>386</v>
      </c>
      <c r="M8" s="20">
        <v>45126</v>
      </c>
      <c r="N8" s="20">
        <v>44706</v>
      </c>
      <c r="O8" s="21" t="s">
        <v>53</v>
      </c>
      <c r="P8" s="21">
        <v>1</v>
      </c>
      <c r="Q8" s="21">
        <v>0</v>
      </c>
      <c r="R8" s="21">
        <v>0</v>
      </c>
      <c r="S8" s="28"/>
      <c r="T8" s="18">
        <v>660</v>
      </c>
      <c r="U8" s="18">
        <v>0</v>
      </c>
      <c r="V8" s="15">
        <v>-1</v>
      </c>
      <c r="W8" s="19">
        <v>0</v>
      </c>
      <c r="X8" s="19">
        <v>0</v>
      </c>
      <c r="Y8" s="15" t="s">
        <v>1610</v>
      </c>
      <c r="Z8" s="18">
        <v>0</v>
      </c>
      <c r="AA8" s="18">
        <v>0</v>
      </c>
      <c r="AB8" s="18">
        <v>0</v>
      </c>
      <c r="AC8" s="18">
        <v>0</v>
      </c>
      <c r="AD8" s="18">
        <v>0</v>
      </c>
      <c r="AE8" s="18">
        <v>0</v>
      </c>
      <c r="AF8" s="18">
        <v>0</v>
      </c>
      <c r="AG8" s="18">
        <v>0</v>
      </c>
      <c r="AH8" s="18">
        <v>0</v>
      </c>
      <c r="AI8" s="18">
        <v>0</v>
      </c>
      <c r="AJ8" s="18">
        <v>0</v>
      </c>
      <c r="AK8" s="18">
        <v>0</v>
      </c>
      <c r="AL8" s="23">
        <v>0</v>
      </c>
      <c r="AM8" s="23">
        <v>0</v>
      </c>
    </row>
    <row r="9" spans="1:42" ht="15.75" hidden="1" x14ac:dyDescent="0.25">
      <c r="A9" s="21"/>
      <c r="B9" s="21" t="s">
        <v>1520</v>
      </c>
      <c r="C9" s="21">
        <v>4087891</v>
      </c>
      <c r="D9" s="25">
        <v>190216</v>
      </c>
      <c r="E9" s="21" t="s">
        <v>12</v>
      </c>
      <c r="F9" s="31" t="s">
        <v>2488</v>
      </c>
      <c r="G9" s="31" t="s">
        <v>2509</v>
      </c>
      <c r="H9" s="21" t="s">
        <v>1957</v>
      </c>
      <c r="I9" s="21" t="s">
        <v>535</v>
      </c>
      <c r="J9" s="25" t="s">
        <v>63</v>
      </c>
      <c r="K9" s="21" t="s">
        <v>21</v>
      </c>
      <c r="L9" s="21"/>
      <c r="M9" s="20">
        <v>45119</v>
      </c>
      <c r="N9" s="20">
        <v>45078</v>
      </c>
      <c r="O9" s="21" t="s">
        <v>53</v>
      </c>
      <c r="P9" s="21">
        <v>40</v>
      </c>
      <c r="Q9" s="21">
        <v>1</v>
      </c>
      <c r="R9" s="21">
        <v>0</v>
      </c>
      <c r="S9" s="15">
        <v>-1</v>
      </c>
      <c r="T9" s="18">
        <v>84.24</v>
      </c>
      <c r="U9" s="18">
        <v>0</v>
      </c>
      <c r="V9" s="15">
        <v>-1</v>
      </c>
      <c r="W9" s="19">
        <v>1</v>
      </c>
      <c r="X9" s="19">
        <v>0</v>
      </c>
      <c r="Y9" s="15">
        <v>-1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  <c r="AE9" s="18">
        <v>0</v>
      </c>
      <c r="AF9" s="18">
        <v>0</v>
      </c>
      <c r="AG9" s="18">
        <v>0</v>
      </c>
      <c r="AH9" s="18">
        <v>0</v>
      </c>
      <c r="AI9" s="18">
        <v>0</v>
      </c>
      <c r="AJ9" s="18">
        <v>0</v>
      </c>
      <c r="AK9" s="18">
        <v>0</v>
      </c>
      <c r="AL9" s="23">
        <v>0</v>
      </c>
      <c r="AM9" s="23">
        <v>0</v>
      </c>
    </row>
    <row r="10" spans="1:42" ht="15.75" x14ac:dyDescent="0.25">
      <c r="A10" s="21"/>
      <c r="B10" s="21" t="s">
        <v>1519</v>
      </c>
      <c r="C10" s="21">
        <v>5418144</v>
      </c>
      <c r="D10" s="25">
        <v>193900</v>
      </c>
      <c r="E10" s="21" t="s">
        <v>69</v>
      </c>
      <c r="F10" s="31" t="s">
        <v>69</v>
      </c>
      <c r="G10" s="31" t="s">
        <v>2508</v>
      </c>
      <c r="H10" s="21" t="s">
        <v>975</v>
      </c>
      <c r="I10" s="21" t="s">
        <v>688</v>
      </c>
      <c r="J10" s="25" t="s">
        <v>20</v>
      </c>
      <c r="K10" s="21" t="s">
        <v>300</v>
      </c>
      <c r="L10" s="21"/>
      <c r="M10" s="20">
        <v>45089</v>
      </c>
      <c r="N10" s="20">
        <v>45082</v>
      </c>
      <c r="O10" s="21" t="s">
        <v>53</v>
      </c>
      <c r="P10" s="21">
        <v>0</v>
      </c>
      <c r="Q10" s="21">
        <v>1</v>
      </c>
      <c r="R10" s="21">
        <v>0</v>
      </c>
      <c r="S10" s="15">
        <v>-1</v>
      </c>
      <c r="T10" s="18">
        <v>660</v>
      </c>
      <c r="U10" s="18">
        <v>0</v>
      </c>
      <c r="V10" s="15">
        <v>-1</v>
      </c>
      <c r="W10" s="19">
        <v>10</v>
      </c>
      <c r="X10" s="19">
        <v>0</v>
      </c>
      <c r="Y10" s="15">
        <v>-1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0</v>
      </c>
      <c r="AH10" s="18">
        <v>0</v>
      </c>
      <c r="AI10" s="18">
        <v>0</v>
      </c>
      <c r="AJ10" s="18">
        <v>0</v>
      </c>
      <c r="AK10" s="18">
        <v>0</v>
      </c>
      <c r="AL10" s="23">
        <v>0</v>
      </c>
      <c r="AM10" s="23">
        <v>0</v>
      </c>
    </row>
    <row r="11" spans="1:42" ht="15.75" hidden="1" x14ac:dyDescent="0.25">
      <c r="A11" s="21"/>
      <c r="B11" s="21" t="s">
        <v>1519</v>
      </c>
      <c r="C11" s="21">
        <v>6202510</v>
      </c>
      <c r="D11" s="25">
        <v>194317</v>
      </c>
      <c r="E11" s="21" t="s">
        <v>12</v>
      </c>
      <c r="F11" s="31" t="s">
        <v>2488</v>
      </c>
      <c r="G11" s="31" t="s">
        <v>2509</v>
      </c>
      <c r="H11" s="21" t="s">
        <v>1579</v>
      </c>
      <c r="I11" s="21" t="s">
        <v>166</v>
      </c>
      <c r="J11" s="25" t="s">
        <v>15</v>
      </c>
      <c r="K11" s="21" t="s">
        <v>85</v>
      </c>
      <c r="L11" s="21" t="s">
        <v>530</v>
      </c>
      <c r="M11" s="20">
        <v>45254</v>
      </c>
      <c r="N11" s="20">
        <v>45268</v>
      </c>
      <c r="O11" s="21" t="s">
        <v>53</v>
      </c>
      <c r="P11" s="21">
        <v>0</v>
      </c>
      <c r="Q11" s="21">
        <v>2</v>
      </c>
      <c r="R11" s="21">
        <v>0</v>
      </c>
      <c r="S11" s="15">
        <v>-1</v>
      </c>
      <c r="T11" s="18">
        <v>708</v>
      </c>
      <c r="U11" s="18">
        <v>0</v>
      </c>
      <c r="V11" s="15">
        <v>-1</v>
      </c>
      <c r="W11" s="19">
        <v>10</v>
      </c>
      <c r="X11" s="19">
        <v>0</v>
      </c>
      <c r="Y11" s="15">
        <v>-1</v>
      </c>
      <c r="Z11" s="18">
        <v>0</v>
      </c>
      <c r="AA11" s="18">
        <v>0</v>
      </c>
      <c r="AB11" s="18">
        <v>0</v>
      </c>
      <c r="AC11" s="18">
        <v>0</v>
      </c>
      <c r="AD11" s="18">
        <v>0</v>
      </c>
      <c r="AE11" s="18">
        <v>0</v>
      </c>
      <c r="AF11" s="18">
        <v>0</v>
      </c>
      <c r="AG11" s="18">
        <v>0</v>
      </c>
      <c r="AH11" s="18">
        <v>0</v>
      </c>
      <c r="AI11" s="18">
        <v>0</v>
      </c>
      <c r="AJ11" s="18">
        <v>0</v>
      </c>
      <c r="AK11" s="18">
        <v>0</v>
      </c>
      <c r="AL11" s="23">
        <v>0</v>
      </c>
      <c r="AM11" s="23">
        <v>0</v>
      </c>
    </row>
    <row r="12" spans="1:42" ht="15.75" hidden="1" x14ac:dyDescent="0.25">
      <c r="A12" s="21"/>
      <c r="B12" s="21" t="s">
        <v>1519</v>
      </c>
      <c r="C12" s="21">
        <v>7157459</v>
      </c>
      <c r="D12" s="25">
        <v>194283</v>
      </c>
      <c r="E12" s="21" t="s">
        <v>12</v>
      </c>
      <c r="F12" s="31" t="s">
        <v>12</v>
      </c>
      <c r="G12" s="31" t="s">
        <v>2509</v>
      </c>
      <c r="H12" s="21" t="s">
        <v>1492</v>
      </c>
      <c r="I12" s="21" t="s">
        <v>577</v>
      </c>
      <c r="J12" s="25" t="s">
        <v>170</v>
      </c>
      <c r="K12" s="21" t="s">
        <v>21</v>
      </c>
      <c r="L12" s="21"/>
      <c r="M12" s="20">
        <v>45219</v>
      </c>
      <c r="N12" s="20"/>
      <c r="O12" s="21" t="s">
        <v>53</v>
      </c>
      <c r="P12" s="21"/>
      <c r="Q12" s="21"/>
      <c r="R12" s="21"/>
      <c r="S12" s="28"/>
      <c r="T12" s="18">
        <v>14280</v>
      </c>
      <c r="U12" s="18">
        <v>0</v>
      </c>
      <c r="V12" s="15">
        <v>-1</v>
      </c>
      <c r="W12" s="19">
        <v>0</v>
      </c>
      <c r="X12" s="19">
        <v>0</v>
      </c>
      <c r="Y12" s="15" t="s">
        <v>1610</v>
      </c>
      <c r="Z12" s="18">
        <v>0</v>
      </c>
      <c r="AA12" s="18">
        <v>0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0</v>
      </c>
      <c r="AH12" s="18">
        <v>0</v>
      </c>
      <c r="AI12" s="18">
        <v>0</v>
      </c>
      <c r="AJ12" s="18">
        <v>0</v>
      </c>
      <c r="AK12" s="18">
        <v>0</v>
      </c>
      <c r="AL12" s="23">
        <v>0</v>
      </c>
      <c r="AM12" s="23">
        <v>0</v>
      </c>
    </row>
    <row r="13" spans="1:42" ht="15.75" hidden="1" x14ac:dyDescent="0.25">
      <c r="A13" s="21"/>
      <c r="B13" s="21" t="s">
        <v>1519</v>
      </c>
      <c r="C13" s="21">
        <v>7432329</v>
      </c>
      <c r="D13" s="25">
        <v>192549</v>
      </c>
      <c r="E13" s="21" t="s">
        <v>12</v>
      </c>
      <c r="F13" s="31" t="s">
        <v>2488</v>
      </c>
      <c r="G13" s="31" t="s">
        <v>2509</v>
      </c>
      <c r="H13" s="21" t="s">
        <v>781</v>
      </c>
      <c r="I13" s="21" t="s">
        <v>58</v>
      </c>
      <c r="J13" s="25" t="s">
        <v>15</v>
      </c>
      <c r="K13" s="21" t="s">
        <v>21</v>
      </c>
      <c r="L13" s="21"/>
      <c r="M13" s="20">
        <v>45195</v>
      </c>
      <c r="N13" s="20">
        <v>45216</v>
      </c>
      <c r="O13" s="21" t="s">
        <v>53</v>
      </c>
      <c r="P13" s="21">
        <v>26</v>
      </c>
      <c r="Q13" s="21">
        <v>27</v>
      </c>
      <c r="R13" s="21">
        <v>0</v>
      </c>
      <c r="S13" s="15">
        <v>-1</v>
      </c>
      <c r="T13" s="18">
        <v>12740</v>
      </c>
      <c r="U13" s="18">
        <v>0</v>
      </c>
      <c r="V13" s="15">
        <v>-1</v>
      </c>
      <c r="W13" s="19">
        <v>27</v>
      </c>
      <c r="X13" s="19">
        <v>0</v>
      </c>
      <c r="Y13" s="15">
        <v>-1</v>
      </c>
      <c r="Z13" s="18">
        <v>0</v>
      </c>
      <c r="AA13" s="18">
        <v>0</v>
      </c>
      <c r="AB13" s="18">
        <v>0</v>
      </c>
      <c r="AC13" s="18">
        <v>0</v>
      </c>
      <c r="AD13" s="18">
        <v>0</v>
      </c>
      <c r="AE13" s="18">
        <v>0</v>
      </c>
      <c r="AF13" s="18">
        <v>0</v>
      </c>
      <c r="AG13" s="18">
        <v>0</v>
      </c>
      <c r="AH13" s="18">
        <v>0</v>
      </c>
      <c r="AI13" s="18">
        <v>0</v>
      </c>
      <c r="AJ13" s="18">
        <v>0</v>
      </c>
      <c r="AK13" s="18">
        <v>0</v>
      </c>
      <c r="AL13" s="23">
        <v>0</v>
      </c>
      <c r="AM13" s="23">
        <v>0</v>
      </c>
    </row>
    <row r="14" spans="1:42" ht="15.75" hidden="1" x14ac:dyDescent="0.25">
      <c r="A14" s="21"/>
      <c r="B14" s="21" t="s">
        <v>1519</v>
      </c>
      <c r="C14" s="21">
        <v>7450504</v>
      </c>
      <c r="D14" s="25">
        <v>502911</v>
      </c>
      <c r="E14" s="21" t="s">
        <v>12</v>
      </c>
      <c r="F14" s="31" t="s">
        <v>2488</v>
      </c>
      <c r="G14" s="31" t="s">
        <v>2509</v>
      </c>
      <c r="H14" s="21" t="s">
        <v>1125</v>
      </c>
      <c r="I14" s="21" t="s">
        <v>1126</v>
      </c>
      <c r="J14" s="25" t="s">
        <v>285</v>
      </c>
      <c r="K14" s="21" t="s">
        <v>67</v>
      </c>
      <c r="L14" s="21" t="s">
        <v>416</v>
      </c>
      <c r="M14" s="20">
        <v>44858</v>
      </c>
      <c r="N14" s="20">
        <v>45114</v>
      </c>
      <c r="O14" s="21" t="s">
        <v>53</v>
      </c>
      <c r="P14" s="21">
        <v>7</v>
      </c>
      <c r="Q14" s="21">
        <v>13</v>
      </c>
      <c r="R14" s="21">
        <v>0</v>
      </c>
      <c r="S14" s="15">
        <v>-1</v>
      </c>
      <c r="T14" s="18">
        <v>0</v>
      </c>
      <c r="U14" s="18">
        <v>0</v>
      </c>
      <c r="V14" s="15" t="s">
        <v>1610</v>
      </c>
      <c r="W14" s="19">
        <v>13</v>
      </c>
      <c r="X14" s="19">
        <v>0</v>
      </c>
      <c r="Y14" s="15">
        <v>-1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0</v>
      </c>
      <c r="AG14" s="18">
        <v>0</v>
      </c>
      <c r="AH14" s="18">
        <v>0</v>
      </c>
      <c r="AI14" s="18">
        <v>0</v>
      </c>
      <c r="AJ14" s="18">
        <v>0</v>
      </c>
      <c r="AK14" s="18">
        <v>0</v>
      </c>
      <c r="AL14" s="23">
        <v>0</v>
      </c>
      <c r="AM14" s="23">
        <v>0</v>
      </c>
    </row>
    <row r="15" spans="1:42" ht="15.75" hidden="1" x14ac:dyDescent="0.25">
      <c r="A15" s="21"/>
      <c r="B15" s="21" t="s">
        <v>1519</v>
      </c>
      <c r="C15" s="21">
        <v>7524082</v>
      </c>
      <c r="D15" s="25">
        <v>194111</v>
      </c>
      <c r="E15" s="21" t="s">
        <v>12</v>
      </c>
      <c r="F15" s="31" t="s">
        <v>2488</v>
      </c>
      <c r="G15" s="31" t="s">
        <v>2509</v>
      </c>
      <c r="H15" s="21" t="s">
        <v>1022</v>
      </c>
      <c r="I15" s="21" t="s">
        <v>177</v>
      </c>
      <c r="J15" s="25" t="s">
        <v>15</v>
      </c>
      <c r="K15" s="21" t="s">
        <v>85</v>
      </c>
      <c r="L15" s="21" t="s">
        <v>386</v>
      </c>
      <c r="M15" s="20">
        <v>45128</v>
      </c>
      <c r="N15" s="20">
        <v>45264</v>
      </c>
      <c r="O15" s="21" t="s">
        <v>53</v>
      </c>
      <c r="P15" s="21">
        <v>3</v>
      </c>
      <c r="Q15" s="21">
        <v>11</v>
      </c>
      <c r="R15" s="21">
        <v>0</v>
      </c>
      <c r="S15" s="15">
        <v>-1</v>
      </c>
      <c r="T15" s="18">
        <v>660</v>
      </c>
      <c r="U15" s="18">
        <v>0</v>
      </c>
      <c r="V15" s="15">
        <v>-1</v>
      </c>
      <c r="W15" s="19">
        <v>14</v>
      </c>
      <c r="X15" s="19">
        <v>0</v>
      </c>
      <c r="Y15" s="15">
        <v>-1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0</v>
      </c>
      <c r="AH15" s="18">
        <v>0</v>
      </c>
      <c r="AI15" s="18">
        <v>0</v>
      </c>
      <c r="AJ15" s="18">
        <v>0</v>
      </c>
      <c r="AK15" s="18">
        <v>0</v>
      </c>
      <c r="AL15" s="23">
        <v>0</v>
      </c>
      <c r="AM15" s="23">
        <v>0</v>
      </c>
    </row>
    <row r="16" spans="1:42" ht="15.75" hidden="1" x14ac:dyDescent="0.25">
      <c r="A16" s="21"/>
      <c r="B16" s="21" t="s">
        <v>1519</v>
      </c>
      <c r="C16" s="21">
        <v>8057019</v>
      </c>
      <c r="D16" s="25">
        <v>191358</v>
      </c>
      <c r="E16" s="21" t="s">
        <v>24</v>
      </c>
      <c r="F16" s="31" t="s">
        <v>2488</v>
      </c>
      <c r="G16" s="31" t="s">
        <v>2509</v>
      </c>
      <c r="H16" s="21" t="s">
        <v>1313</v>
      </c>
      <c r="I16" s="21" t="s">
        <v>1314</v>
      </c>
      <c r="J16" s="25" t="s">
        <v>15</v>
      </c>
      <c r="K16" s="21" t="s">
        <v>27</v>
      </c>
      <c r="L16" s="21" t="s">
        <v>28</v>
      </c>
      <c r="M16" s="20">
        <v>45044</v>
      </c>
      <c r="N16" s="20">
        <v>45114</v>
      </c>
      <c r="O16" s="21" t="s">
        <v>53</v>
      </c>
      <c r="P16" s="21">
        <v>92</v>
      </c>
      <c r="Q16" s="21">
        <v>15</v>
      </c>
      <c r="R16" s="21">
        <v>0</v>
      </c>
      <c r="S16" s="15">
        <v>-1</v>
      </c>
      <c r="T16" s="18">
        <v>0</v>
      </c>
      <c r="U16" s="18">
        <v>0</v>
      </c>
      <c r="V16" s="15" t="s">
        <v>1610</v>
      </c>
      <c r="W16" s="19">
        <v>30</v>
      </c>
      <c r="X16" s="19">
        <v>0</v>
      </c>
      <c r="Y16" s="15">
        <v>-1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23">
        <v>0</v>
      </c>
      <c r="AM16" s="23">
        <v>0</v>
      </c>
    </row>
    <row r="17" spans="1:39" ht="15.75" x14ac:dyDescent="0.25">
      <c r="A17" s="21"/>
      <c r="B17" s="21" t="s">
        <v>1519</v>
      </c>
      <c r="C17" s="21">
        <v>8069337</v>
      </c>
      <c r="D17" s="25">
        <v>192246</v>
      </c>
      <c r="E17" s="21" t="s">
        <v>12</v>
      </c>
      <c r="F17" s="31" t="s">
        <v>1826</v>
      </c>
      <c r="G17" s="31" t="s">
        <v>2508</v>
      </c>
      <c r="H17" s="21" t="s">
        <v>741</v>
      </c>
      <c r="I17" s="21" t="s">
        <v>742</v>
      </c>
      <c r="J17" s="25" t="s">
        <v>20</v>
      </c>
      <c r="K17" s="21" t="s">
        <v>27</v>
      </c>
      <c r="L17" s="21" t="s">
        <v>74</v>
      </c>
      <c r="M17" s="20">
        <v>45209</v>
      </c>
      <c r="N17" s="20">
        <v>45287</v>
      </c>
      <c r="O17" s="21" t="s">
        <v>53</v>
      </c>
      <c r="P17" s="21">
        <v>57</v>
      </c>
      <c r="Q17" s="21">
        <v>50</v>
      </c>
      <c r="R17" s="21">
        <v>0</v>
      </c>
      <c r="S17" s="15">
        <v>-1</v>
      </c>
      <c r="T17" s="18">
        <v>6120</v>
      </c>
      <c r="U17" s="18">
        <v>0</v>
      </c>
      <c r="V17" s="15">
        <v>-1</v>
      </c>
      <c r="W17" s="19">
        <v>460</v>
      </c>
      <c r="X17" s="19">
        <v>0</v>
      </c>
      <c r="Y17" s="15">
        <v>-1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0</v>
      </c>
      <c r="AH17" s="18">
        <v>0</v>
      </c>
      <c r="AI17" s="18">
        <v>0</v>
      </c>
      <c r="AJ17" s="18">
        <v>0</v>
      </c>
      <c r="AK17" s="18">
        <v>0</v>
      </c>
      <c r="AL17" s="23">
        <v>0</v>
      </c>
      <c r="AM17" s="23">
        <v>0</v>
      </c>
    </row>
    <row r="18" spans="1:39" ht="15.75" hidden="1" x14ac:dyDescent="0.25">
      <c r="A18" s="21"/>
      <c r="B18" s="21" t="s">
        <v>1519</v>
      </c>
      <c r="C18" s="21">
        <v>8466520</v>
      </c>
      <c r="D18" s="25">
        <v>193071</v>
      </c>
      <c r="E18" s="21" t="s">
        <v>24</v>
      </c>
      <c r="F18" s="31" t="s">
        <v>2488</v>
      </c>
      <c r="G18" s="31" t="s">
        <v>2509</v>
      </c>
      <c r="H18" s="21" t="s">
        <v>877</v>
      </c>
      <c r="I18" s="21" t="s">
        <v>878</v>
      </c>
      <c r="J18" s="25" t="s">
        <v>63</v>
      </c>
      <c r="K18" s="21" t="s">
        <v>67</v>
      </c>
      <c r="L18" s="21" t="s">
        <v>68</v>
      </c>
      <c r="M18" s="20">
        <v>45125</v>
      </c>
      <c r="N18" s="20">
        <v>45162</v>
      </c>
      <c r="O18" s="21" t="s">
        <v>53</v>
      </c>
      <c r="P18" s="21">
        <v>8</v>
      </c>
      <c r="Q18" s="21">
        <v>16</v>
      </c>
      <c r="R18" s="21">
        <v>0</v>
      </c>
      <c r="S18" s="15">
        <v>-1</v>
      </c>
      <c r="T18" s="18">
        <v>16006.9</v>
      </c>
      <c r="U18" s="18">
        <v>0</v>
      </c>
      <c r="V18" s="15">
        <v>-1</v>
      </c>
      <c r="W18" s="19">
        <v>16</v>
      </c>
      <c r="X18" s="19">
        <v>0</v>
      </c>
      <c r="Y18" s="15">
        <v>-1</v>
      </c>
      <c r="Z18" s="18">
        <v>0</v>
      </c>
      <c r="AA18" s="18">
        <v>0</v>
      </c>
      <c r="AB18" s="18">
        <v>0</v>
      </c>
      <c r="AC18" s="18">
        <v>0</v>
      </c>
      <c r="AD18" s="18">
        <v>0</v>
      </c>
      <c r="AE18" s="18">
        <v>0</v>
      </c>
      <c r="AF18" s="18">
        <v>0</v>
      </c>
      <c r="AG18" s="18">
        <v>0</v>
      </c>
      <c r="AH18" s="18">
        <v>0</v>
      </c>
      <c r="AI18" s="18">
        <v>0</v>
      </c>
      <c r="AJ18" s="18">
        <v>0</v>
      </c>
      <c r="AK18" s="18">
        <v>0</v>
      </c>
      <c r="AL18" s="23">
        <v>0</v>
      </c>
      <c r="AM18" s="23">
        <v>0</v>
      </c>
    </row>
    <row r="19" spans="1:39" ht="15.75" hidden="1" x14ac:dyDescent="0.25">
      <c r="A19" s="21"/>
      <c r="B19" s="21" t="s">
        <v>1519</v>
      </c>
      <c r="C19" s="21">
        <v>8493354</v>
      </c>
      <c r="D19" s="25">
        <v>500848</v>
      </c>
      <c r="E19" s="21" t="s">
        <v>24</v>
      </c>
      <c r="F19" s="31" t="s">
        <v>24</v>
      </c>
      <c r="G19" s="31" t="s">
        <v>2509</v>
      </c>
      <c r="H19" s="21" t="s">
        <v>1497</v>
      </c>
      <c r="I19" s="21" t="s">
        <v>153</v>
      </c>
      <c r="J19" s="25" t="s">
        <v>15</v>
      </c>
      <c r="K19" s="21" t="s">
        <v>27</v>
      </c>
      <c r="L19" s="21" t="s">
        <v>28</v>
      </c>
      <c r="M19" s="20">
        <v>45000</v>
      </c>
      <c r="N19" s="20">
        <v>45162</v>
      </c>
      <c r="O19" s="21" t="s">
        <v>53</v>
      </c>
      <c r="P19" s="21">
        <v>292</v>
      </c>
      <c r="Q19" s="21">
        <v>6</v>
      </c>
      <c r="R19" s="21">
        <v>0</v>
      </c>
      <c r="S19" s="15">
        <v>-1</v>
      </c>
      <c r="T19" s="18">
        <v>0</v>
      </c>
      <c r="U19" s="18">
        <v>0</v>
      </c>
      <c r="V19" s="15" t="s">
        <v>1610</v>
      </c>
      <c r="W19" s="19">
        <v>25</v>
      </c>
      <c r="X19" s="19">
        <v>0</v>
      </c>
      <c r="Y19" s="15">
        <v>-1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  <c r="AG19" s="18">
        <v>0</v>
      </c>
      <c r="AH19" s="18">
        <v>0</v>
      </c>
      <c r="AI19" s="18">
        <v>0</v>
      </c>
      <c r="AJ19" s="18">
        <v>0</v>
      </c>
      <c r="AK19" s="18">
        <v>0</v>
      </c>
      <c r="AL19" s="23">
        <v>0</v>
      </c>
      <c r="AM19" s="23">
        <v>0</v>
      </c>
    </row>
    <row r="20" spans="1:39" ht="15.75" x14ac:dyDescent="0.25">
      <c r="A20" s="21"/>
      <c r="B20" s="21" t="s">
        <v>1519</v>
      </c>
      <c r="C20" s="21">
        <v>9675237</v>
      </c>
      <c r="D20" s="25">
        <v>193992</v>
      </c>
      <c r="E20" s="21" t="s">
        <v>1798</v>
      </c>
      <c r="F20" s="31" t="s">
        <v>1798</v>
      </c>
      <c r="G20" s="31" t="s">
        <v>2508</v>
      </c>
      <c r="H20" s="21" t="s">
        <v>996</v>
      </c>
      <c r="I20" s="21" t="s">
        <v>338</v>
      </c>
      <c r="J20" s="25" t="s">
        <v>145</v>
      </c>
      <c r="K20" s="21" t="s">
        <v>21</v>
      </c>
      <c r="L20" s="21"/>
      <c r="M20" s="20">
        <v>45063</v>
      </c>
      <c r="N20" s="20">
        <v>45218</v>
      </c>
      <c r="O20" s="21" t="s">
        <v>53</v>
      </c>
      <c r="P20" s="21">
        <v>1</v>
      </c>
      <c r="Q20" s="21">
        <v>1</v>
      </c>
      <c r="R20" s="21">
        <v>0</v>
      </c>
      <c r="S20" s="15">
        <v>-1</v>
      </c>
      <c r="T20" s="18">
        <v>0</v>
      </c>
      <c r="U20" s="18">
        <v>0</v>
      </c>
      <c r="V20" s="15" t="s">
        <v>1610</v>
      </c>
      <c r="W20" s="19">
        <v>3</v>
      </c>
      <c r="X20" s="19">
        <v>0</v>
      </c>
      <c r="Y20" s="15">
        <v>-1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23">
        <v>0</v>
      </c>
      <c r="AM20" s="23">
        <v>0</v>
      </c>
    </row>
    <row r="21" spans="1:39" ht="15.75" hidden="1" x14ac:dyDescent="0.25">
      <c r="A21" s="21"/>
      <c r="B21" s="21" t="s">
        <v>1519</v>
      </c>
      <c r="C21" s="21">
        <v>10256538</v>
      </c>
      <c r="D21" s="25">
        <v>192099</v>
      </c>
      <c r="E21" s="21" t="s">
        <v>33</v>
      </c>
      <c r="F21" s="31" t="s">
        <v>33</v>
      </c>
      <c r="G21" s="31" t="s">
        <v>2509</v>
      </c>
      <c r="H21" s="21" t="s">
        <v>703</v>
      </c>
      <c r="I21" s="21" t="s">
        <v>241</v>
      </c>
      <c r="J21" s="25" t="s">
        <v>121</v>
      </c>
      <c r="K21" s="21" t="s">
        <v>21</v>
      </c>
      <c r="L21" s="21"/>
      <c r="M21" s="20">
        <v>45089</v>
      </c>
      <c r="N21" s="20"/>
      <c r="O21" s="21" t="s">
        <v>53</v>
      </c>
      <c r="P21" s="21"/>
      <c r="Q21" s="21"/>
      <c r="R21" s="21"/>
      <c r="S21" s="28"/>
      <c r="T21" s="18">
        <v>3900</v>
      </c>
      <c r="U21" s="18">
        <v>0</v>
      </c>
      <c r="V21" s="15">
        <v>-1</v>
      </c>
      <c r="W21" s="19">
        <v>0</v>
      </c>
      <c r="X21" s="19">
        <v>0</v>
      </c>
      <c r="Y21" s="15" t="s">
        <v>1610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0</v>
      </c>
      <c r="AG21" s="18">
        <v>0</v>
      </c>
      <c r="AH21" s="18">
        <v>0</v>
      </c>
      <c r="AI21" s="18">
        <v>0</v>
      </c>
      <c r="AJ21" s="18">
        <v>0</v>
      </c>
      <c r="AK21" s="18">
        <v>0</v>
      </c>
      <c r="AL21" s="23">
        <v>0</v>
      </c>
      <c r="AM21" s="23">
        <v>0</v>
      </c>
    </row>
    <row r="22" spans="1:39" ht="15.75" hidden="1" x14ac:dyDescent="0.25">
      <c r="A22" s="21"/>
      <c r="B22" s="21" t="s">
        <v>1519</v>
      </c>
      <c r="C22" s="21">
        <v>10452413</v>
      </c>
      <c r="D22" s="25">
        <v>194302</v>
      </c>
      <c r="E22" s="21" t="s">
        <v>12</v>
      </c>
      <c r="F22" s="31" t="s">
        <v>2488</v>
      </c>
      <c r="G22" s="31" t="s">
        <v>2509</v>
      </c>
      <c r="H22" s="21" t="s">
        <v>1559</v>
      </c>
      <c r="I22" s="21" t="s">
        <v>1071</v>
      </c>
      <c r="J22" s="25" t="s">
        <v>15</v>
      </c>
      <c r="K22" s="21" t="s">
        <v>27</v>
      </c>
      <c r="L22" s="21" t="s">
        <v>28</v>
      </c>
      <c r="M22" s="20">
        <v>45264</v>
      </c>
      <c r="N22" s="20">
        <v>45268</v>
      </c>
      <c r="O22" s="21" t="s">
        <v>53</v>
      </c>
      <c r="P22" s="21">
        <v>0</v>
      </c>
      <c r="Q22" s="21">
        <v>1</v>
      </c>
      <c r="R22" s="21">
        <v>0</v>
      </c>
      <c r="S22" s="15">
        <v>-1</v>
      </c>
      <c r="T22" s="18">
        <v>2600</v>
      </c>
      <c r="U22" s="18">
        <v>0</v>
      </c>
      <c r="V22" s="15">
        <v>-1</v>
      </c>
      <c r="W22" s="19">
        <v>10</v>
      </c>
      <c r="X22" s="19">
        <v>0</v>
      </c>
      <c r="Y22" s="15">
        <v>-1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0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23">
        <v>0</v>
      </c>
      <c r="AM22" s="23">
        <v>0</v>
      </c>
    </row>
    <row r="23" spans="1:39" ht="15.75" hidden="1" x14ac:dyDescent="0.25">
      <c r="A23" s="21"/>
      <c r="B23" s="21" t="s">
        <v>1519</v>
      </c>
      <c r="C23" s="21">
        <v>12303730</v>
      </c>
      <c r="D23" s="25">
        <v>192945</v>
      </c>
      <c r="E23" s="21" t="s">
        <v>12</v>
      </c>
      <c r="F23" s="31" t="s">
        <v>1575</v>
      </c>
      <c r="G23" s="31" t="s">
        <v>2509</v>
      </c>
      <c r="H23" s="21" t="s">
        <v>851</v>
      </c>
      <c r="I23" s="21" t="s">
        <v>151</v>
      </c>
      <c r="J23" s="25" t="s">
        <v>77</v>
      </c>
      <c r="K23" s="21" t="s">
        <v>85</v>
      </c>
      <c r="L23" s="21" t="s">
        <v>86</v>
      </c>
      <c r="M23" s="20">
        <v>44915</v>
      </c>
      <c r="N23" s="20">
        <v>45154</v>
      </c>
      <c r="O23" s="21" t="s">
        <v>53</v>
      </c>
      <c r="P23" s="21">
        <v>10</v>
      </c>
      <c r="Q23" s="21">
        <v>5</v>
      </c>
      <c r="R23" s="21">
        <v>0</v>
      </c>
      <c r="S23" s="15">
        <v>-1</v>
      </c>
      <c r="T23" s="18">
        <v>0</v>
      </c>
      <c r="U23" s="18">
        <v>0</v>
      </c>
      <c r="V23" s="15" t="s">
        <v>1610</v>
      </c>
      <c r="W23" s="19">
        <v>9</v>
      </c>
      <c r="X23" s="19">
        <v>0</v>
      </c>
      <c r="Y23" s="15">
        <v>-1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0</v>
      </c>
      <c r="AG23" s="18">
        <v>0</v>
      </c>
      <c r="AH23" s="18">
        <v>0</v>
      </c>
      <c r="AI23" s="18">
        <v>0</v>
      </c>
      <c r="AJ23" s="18">
        <v>0</v>
      </c>
      <c r="AK23" s="18">
        <v>0</v>
      </c>
      <c r="AL23" s="23">
        <v>0</v>
      </c>
      <c r="AM23" s="23">
        <v>0</v>
      </c>
    </row>
    <row r="24" spans="1:39" ht="15.75" hidden="1" x14ac:dyDescent="0.25">
      <c r="A24" s="21"/>
      <c r="B24" s="21" t="s">
        <v>1519</v>
      </c>
      <c r="C24" s="21">
        <v>13537735</v>
      </c>
      <c r="D24" s="25">
        <v>194280</v>
      </c>
      <c r="E24" s="21" t="s">
        <v>12</v>
      </c>
      <c r="F24" s="31" t="s">
        <v>2488</v>
      </c>
      <c r="G24" s="31" t="s">
        <v>2509</v>
      </c>
      <c r="H24" s="21" t="s">
        <v>1490</v>
      </c>
      <c r="I24" s="21" t="s">
        <v>1491</v>
      </c>
      <c r="J24" s="25" t="s">
        <v>15</v>
      </c>
      <c r="K24" s="21" t="s">
        <v>27</v>
      </c>
      <c r="L24" s="21" t="s">
        <v>28</v>
      </c>
      <c r="M24" s="20">
        <v>45212</v>
      </c>
      <c r="N24" s="20"/>
      <c r="O24" s="21" t="s">
        <v>53</v>
      </c>
      <c r="P24" s="21"/>
      <c r="Q24" s="21"/>
      <c r="R24" s="21"/>
      <c r="S24" s="28"/>
      <c r="T24" s="18">
        <v>2022.9</v>
      </c>
      <c r="U24" s="18">
        <v>0</v>
      </c>
      <c r="V24" s="15">
        <v>-1</v>
      </c>
      <c r="W24" s="19">
        <v>0</v>
      </c>
      <c r="X24" s="19">
        <v>0</v>
      </c>
      <c r="Y24" s="15" t="s">
        <v>1610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23">
        <v>0</v>
      </c>
      <c r="AM24" s="23">
        <v>0</v>
      </c>
    </row>
    <row r="25" spans="1:39" ht="15.75" hidden="1" x14ac:dyDescent="0.25">
      <c r="A25" s="21"/>
      <c r="B25" s="21" t="s">
        <v>1519</v>
      </c>
      <c r="C25" s="21">
        <v>13642699</v>
      </c>
      <c r="D25" s="25">
        <v>191593</v>
      </c>
      <c r="E25" s="21" t="s">
        <v>69</v>
      </c>
      <c r="F25" s="31" t="s">
        <v>69</v>
      </c>
      <c r="G25" s="31" t="s">
        <v>2509</v>
      </c>
      <c r="H25" s="21" t="s">
        <v>636</v>
      </c>
      <c r="I25" s="21" t="s">
        <v>637</v>
      </c>
      <c r="J25" s="25" t="s">
        <v>77</v>
      </c>
      <c r="K25" s="21" t="s">
        <v>27</v>
      </c>
      <c r="L25" s="21" t="s">
        <v>28</v>
      </c>
      <c r="M25" s="20">
        <v>44546</v>
      </c>
      <c r="N25" s="20">
        <v>45282</v>
      </c>
      <c r="O25" s="21" t="s">
        <v>53</v>
      </c>
      <c r="P25" s="21">
        <v>90</v>
      </c>
      <c r="Q25" s="21">
        <v>51</v>
      </c>
      <c r="R25" s="21">
        <v>0</v>
      </c>
      <c r="S25" s="15">
        <v>-1</v>
      </c>
      <c r="T25" s="18">
        <v>0</v>
      </c>
      <c r="U25" s="18">
        <v>0</v>
      </c>
      <c r="V25" s="15" t="s">
        <v>1610</v>
      </c>
      <c r="W25" s="19">
        <v>207</v>
      </c>
      <c r="X25" s="19">
        <v>0</v>
      </c>
      <c r="Y25" s="15">
        <v>-1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23">
        <v>0</v>
      </c>
      <c r="AM25" s="23">
        <v>0</v>
      </c>
    </row>
    <row r="26" spans="1:39" ht="15.75" hidden="1" x14ac:dyDescent="0.25">
      <c r="A26" s="21"/>
      <c r="B26" s="21" t="s">
        <v>1519</v>
      </c>
      <c r="C26" s="21">
        <v>13837846</v>
      </c>
      <c r="D26" s="25">
        <v>100953</v>
      </c>
      <c r="E26" s="21" t="s">
        <v>69</v>
      </c>
      <c r="F26" s="31" t="s">
        <v>69</v>
      </c>
      <c r="G26" s="31" t="s">
        <v>2509</v>
      </c>
      <c r="H26" s="21" t="s">
        <v>1522</v>
      </c>
      <c r="I26" s="21" t="s">
        <v>1523</v>
      </c>
      <c r="J26" s="25" t="s">
        <v>79</v>
      </c>
      <c r="K26" s="21" t="s">
        <v>85</v>
      </c>
      <c r="L26" s="21" t="s">
        <v>86</v>
      </c>
      <c r="M26" s="20">
        <v>45233</v>
      </c>
      <c r="N26" s="20">
        <v>45261</v>
      </c>
      <c r="O26" s="21" t="s">
        <v>53</v>
      </c>
      <c r="P26" s="21">
        <v>26</v>
      </c>
      <c r="Q26" s="21">
        <v>5</v>
      </c>
      <c r="R26" s="21">
        <v>0</v>
      </c>
      <c r="S26" s="15">
        <v>-1</v>
      </c>
      <c r="T26" s="18">
        <v>3780</v>
      </c>
      <c r="U26" s="18">
        <v>0</v>
      </c>
      <c r="V26" s="15">
        <v>-1</v>
      </c>
      <c r="W26" s="19">
        <v>5</v>
      </c>
      <c r="X26" s="19">
        <v>0</v>
      </c>
      <c r="Y26" s="15">
        <v>-1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8">
        <v>0</v>
      </c>
      <c r="AI26" s="18">
        <v>0</v>
      </c>
      <c r="AJ26" s="18">
        <v>0</v>
      </c>
      <c r="AK26" s="18">
        <v>0</v>
      </c>
      <c r="AL26" s="23">
        <v>0</v>
      </c>
      <c r="AM26" s="23">
        <v>0</v>
      </c>
    </row>
    <row r="27" spans="1:39" ht="15.75" x14ac:dyDescent="0.25">
      <c r="A27" s="21"/>
      <c r="B27" s="21" t="s">
        <v>1519</v>
      </c>
      <c r="C27" s="21">
        <v>15090662</v>
      </c>
      <c r="D27" s="25">
        <v>194069</v>
      </c>
      <c r="E27" s="21" t="s">
        <v>1798</v>
      </c>
      <c r="F27" s="31" t="s">
        <v>1798</v>
      </c>
      <c r="G27" s="31" t="s">
        <v>2508</v>
      </c>
      <c r="H27" s="21" t="s">
        <v>1010</v>
      </c>
      <c r="I27" s="21" t="s">
        <v>913</v>
      </c>
      <c r="J27" s="25" t="s">
        <v>145</v>
      </c>
      <c r="K27" s="21" t="s">
        <v>21</v>
      </c>
      <c r="L27" s="21"/>
      <c r="M27" s="20">
        <v>45104</v>
      </c>
      <c r="N27" s="20">
        <v>45104</v>
      </c>
      <c r="O27" s="21" t="s">
        <v>53</v>
      </c>
      <c r="P27" s="21">
        <v>0</v>
      </c>
      <c r="Q27" s="21">
        <v>1</v>
      </c>
      <c r="R27" s="21">
        <v>0</v>
      </c>
      <c r="S27" s="15">
        <v>-1</v>
      </c>
      <c r="T27" s="18">
        <v>600</v>
      </c>
      <c r="U27" s="18">
        <v>0</v>
      </c>
      <c r="V27" s="15">
        <v>-1</v>
      </c>
      <c r="W27" s="19">
        <v>2</v>
      </c>
      <c r="X27" s="19">
        <v>0</v>
      </c>
      <c r="Y27" s="15">
        <v>-1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18">
        <v>0</v>
      </c>
      <c r="AI27" s="18">
        <v>0</v>
      </c>
      <c r="AJ27" s="18">
        <v>0</v>
      </c>
      <c r="AK27" s="18">
        <v>0</v>
      </c>
      <c r="AL27" s="23">
        <v>0</v>
      </c>
      <c r="AM27" s="23">
        <v>0</v>
      </c>
    </row>
    <row r="28" spans="1:39" ht="15.75" hidden="1" x14ac:dyDescent="0.25">
      <c r="A28" s="21"/>
      <c r="B28" s="21" t="s">
        <v>1519</v>
      </c>
      <c r="C28" s="21">
        <v>17172603</v>
      </c>
      <c r="D28" s="25">
        <v>194256</v>
      </c>
      <c r="E28" s="21" t="s">
        <v>12</v>
      </c>
      <c r="F28" s="31" t="s">
        <v>12</v>
      </c>
      <c r="G28" s="31" t="s">
        <v>2509</v>
      </c>
      <c r="H28" s="21" t="s">
        <v>1489</v>
      </c>
      <c r="I28" s="21" t="s">
        <v>279</v>
      </c>
      <c r="J28" s="25" t="s">
        <v>170</v>
      </c>
      <c r="K28" s="21" t="s">
        <v>41</v>
      </c>
      <c r="L28" s="21" t="s">
        <v>42</v>
      </c>
      <c r="M28" s="20">
        <v>45212</v>
      </c>
      <c r="N28" s="20"/>
      <c r="O28" s="21" t="s">
        <v>53</v>
      </c>
      <c r="P28" s="21"/>
      <c r="Q28" s="21"/>
      <c r="R28" s="21"/>
      <c r="S28" s="28"/>
      <c r="T28" s="18">
        <v>708</v>
      </c>
      <c r="U28" s="18">
        <v>0</v>
      </c>
      <c r="V28" s="15">
        <v>-1</v>
      </c>
      <c r="W28" s="19">
        <v>0</v>
      </c>
      <c r="X28" s="19">
        <v>0</v>
      </c>
      <c r="Y28" s="15" t="s">
        <v>1610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>
        <v>0</v>
      </c>
      <c r="AH28" s="18">
        <v>0</v>
      </c>
      <c r="AI28" s="18">
        <v>0</v>
      </c>
      <c r="AJ28" s="18">
        <v>0</v>
      </c>
      <c r="AK28" s="18">
        <v>0</v>
      </c>
      <c r="AL28" s="23">
        <v>0</v>
      </c>
      <c r="AM28" s="23">
        <v>0</v>
      </c>
    </row>
    <row r="29" spans="1:39" ht="15.75" x14ac:dyDescent="0.25">
      <c r="A29" s="21"/>
      <c r="B29" s="21" t="s">
        <v>1519</v>
      </c>
      <c r="C29" s="21">
        <v>20199356</v>
      </c>
      <c r="D29" s="25">
        <v>194282</v>
      </c>
      <c r="E29" s="21" t="s">
        <v>12</v>
      </c>
      <c r="F29" s="31" t="s">
        <v>1826</v>
      </c>
      <c r="G29" s="31" t="s">
        <v>2508</v>
      </c>
      <c r="H29" s="21" t="s">
        <v>1533</v>
      </c>
      <c r="I29" s="21" t="s">
        <v>304</v>
      </c>
      <c r="J29" s="25" t="s">
        <v>20</v>
      </c>
      <c r="K29" s="21" t="s">
        <v>88</v>
      </c>
      <c r="L29" s="21" t="s">
        <v>93</v>
      </c>
      <c r="M29" s="20">
        <v>45247</v>
      </c>
      <c r="N29" s="20">
        <v>45274</v>
      </c>
      <c r="O29" s="21" t="s">
        <v>53</v>
      </c>
      <c r="P29" s="21">
        <v>2</v>
      </c>
      <c r="Q29" s="21">
        <v>4</v>
      </c>
      <c r="R29" s="21">
        <v>0</v>
      </c>
      <c r="S29" s="15">
        <v>-1</v>
      </c>
      <c r="T29" s="18">
        <v>3519</v>
      </c>
      <c r="U29" s="18">
        <v>0</v>
      </c>
      <c r="V29" s="15">
        <v>-1</v>
      </c>
      <c r="W29" s="19">
        <v>4</v>
      </c>
      <c r="X29" s="19">
        <v>0</v>
      </c>
      <c r="Y29" s="15">
        <v>-1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0</v>
      </c>
      <c r="AH29" s="18">
        <v>0</v>
      </c>
      <c r="AI29" s="18">
        <v>0</v>
      </c>
      <c r="AJ29" s="18">
        <v>0</v>
      </c>
      <c r="AK29" s="18">
        <v>0</v>
      </c>
      <c r="AL29" s="23">
        <v>0</v>
      </c>
      <c r="AM29" s="23">
        <v>0</v>
      </c>
    </row>
    <row r="30" spans="1:39" ht="15.75" hidden="1" x14ac:dyDescent="0.25">
      <c r="A30" s="21"/>
      <c r="B30" s="21" t="s">
        <v>1519</v>
      </c>
      <c r="C30" s="21">
        <v>21536523</v>
      </c>
      <c r="D30" s="25">
        <v>194293</v>
      </c>
      <c r="E30" s="21" t="s">
        <v>12</v>
      </c>
      <c r="F30" s="31" t="s">
        <v>12</v>
      </c>
      <c r="G30" s="31" t="s">
        <v>2509</v>
      </c>
      <c r="H30" s="21" t="s">
        <v>1534</v>
      </c>
      <c r="I30" s="21" t="s">
        <v>1535</v>
      </c>
      <c r="J30" s="25" t="s">
        <v>84</v>
      </c>
      <c r="K30" s="21" t="s">
        <v>85</v>
      </c>
      <c r="L30" s="21"/>
      <c r="M30" s="20">
        <v>45237</v>
      </c>
      <c r="N30" s="20"/>
      <c r="O30" s="21" t="s">
        <v>53</v>
      </c>
      <c r="P30" s="21"/>
      <c r="Q30" s="21"/>
      <c r="R30" s="21"/>
      <c r="S30" s="28"/>
      <c r="T30" s="18">
        <v>1197</v>
      </c>
      <c r="U30" s="18">
        <v>0</v>
      </c>
      <c r="V30" s="15">
        <v>-1</v>
      </c>
      <c r="W30" s="19">
        <v>0</v>
      </c>
      <c r="X30" s="19">
        <v>0</v>
      </c>
      <c r="Y30" s="15" t="s">
        <v>1610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23">
        <v>0</v>
      </c>
      <c r="AM30" s="23">
        <v>0</v>
      </c>
    </row>
    <row r="31" spans="1:39" ht="15.75" hidden="1" x14ac:dyDescent="0.25">
      <c r="A31" s="21"/>
      <c r="B31" s="21" t="s">
        <v>1519</v>
      </c>
      <c r="C31" s="21">
        <v>22192546</v>
      </c>
      <c r="D31" s="25">
        <v>193413</v>
      </c>
      <c r="E31" s="21" t="s">
        <v>33</v>
      </c>
      <c r="F31" s="31" t="s">
        <v>2488</v>
      </c>
      <c r="G31" s="31" t="s">
        <v>2509</v>
      </c>
      <c r="H31" s="21" t="s">
        <v>895</v>
      </c>
      <c r="I31" s="21" t="s">
        <v>166</v>
      </c>
      <c r="J31" s="25" t="s">
        <v>15</v>
      </c>
      <c r="K31" s="21" t="s">
        <v>41</v>
      </c>
      <c r="L31" s="21" t="s">
        <v>42</v>
      </c>
      <c r="M31" s="20">
        <v>44973</v>
      </c>
      <c r="N31" s="20">
        <v>45100</v>
      </c>
      <c r="O31" s="21" t="s">
        <v>53</v>
      </c>
      <c r="P31" s="21">
        <v>76</v>
      </c>
      <c r="Q31" s="21">
        <v>48</v>
      </c>
      <c r="R31" s="21">
        <v>0</v>
      </c>
      <c r="S31" s="15">
        <v>-1</v>
      </c>
      <c r="T31" s="18">
        <v>0</v>
      </c>
      <c r="U31" s="18">
        <v>0</v>
      </c>
      <c r="V31" s="15" t="s">
        <v>1610</v>
      </c>
      <c r="W31" s="19">
        <v>48</v>
      </c>
      <c r="X31" s="19">
        <v>0</v>
      </c>
      <c r="Y31" s="15">
        <v>-1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>
        <v>0</v>
      </c>
      <c r="AH31" s="18">
        <v>0</v>
      </c>
      <c r="AI31" s="18">
        <v>0</v>
      </c>
      <c r="AJ31" s="18">
        <v>0</v>
      </c>
      <c r="AK31" s="18">
        <v>0</v>
      </c>
      <c r="AL31" s="23">
        <v>0</v>
      </c>
      <c r="AM31" s="23">
        <v>0</v>
      </c>
    </row>
    <row r="32" spans="1:39" ht="15.75" hidden="1" x14ac:dyDescent="0.25">
      <c r="A32" s="21"/>
      <c r="B32" s="21" t="s">
        <v>1519</v>
      </c>
      <c r="C32" s="21">
        <v>22982925</v>
      </c>
      <c r="D32" s="25">
        <v>194221</v>
      </c>
      <c r="E32" s="21" t="s">
        <v>12</v>
      </c>
      <c r="F32" s="31" t="s">
        <v>2488</v>
      </c>
      <c r="G32" s="31" t="s">
        <v>2509</v>
      </c>
      <c r="H32" s="21" t="s">
        <v>1040</v>
      </c>
      <c r="I32" s="21" t="s">
        <v>1041</v>
      </c>
      <c r="J32" s="25" t="s">
        <v>15</v>
      </c>
      <c r="K32" s="21" t="s">
        <v>41</v>
      </c>
      <c r="L32" s="21" t="s">
        <v>42</v>
      </c>
      <c r="M32" s="20">
        <v>45198</v>
      </c>
      <c r="N32" s="20"/>
      <c r="O32" s="21" t="s">
        <v>53</v>
      </c>
      <c r="P32" s="21"/>
      <c r="Q32" s="21"/>
      <c r="R32" s="21"/>
      <c r="S32" s="28"/>
      <c r="T32" s="18">
        <v>2155</v>
      </c>
      <c r="U32" s="18">
        <v>0</v>
      </c>
      <c r="V32" s="15">
        <v>-1</v>
      </c>
      <c r="W32" s="19">
        <v>0</v>
      </c>
      <c r="X32" s="19">
        <v>0</v>
      </c>
      <c r="Y32" s="15" t="s">
        <v>1610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0</v>
      </c>
      <c r="AG32" s="18">
        <v>0</v>
      </c>
      <c r="AH32" s="18">
        <v>0</v>
      </c>
      <c r="AI32" s="18">
        <v>0</v>
      </c>
      <c r="AJ32" s="18">
        <v>0</v>
      </c>
      <c r="AK32" s="18">
        <v>0</v>
      </c>
      <c r="AL32" s="23">
        <v>0</v>
      </c>
      <c r="AM32" s="23">
        <v>0</v>
      </c>
    </row>
    <row r="33" spans="1:39" ht="15.75" x14ac:dyDescent="0.25">
      <c r="A33" s="21"/>
      <c r="B33" s="21" t="s">
        <v>1519</v>
      </c>
      <c r="C33" s="21">
        <v>23096269</v>
      </c>
      <c r="D33" s="25">
        <v>194187</v>
      </c>
      <c r="E33" s="21" t="s">
        <v>12</v>
      </c>
      <c r="F33" s="31" t="s">
        <v>2453</v>
      </c>
      <c r="G33" s="31" t="s">
        <v>2508</v>
      </c>
      <c r="H33" s="21" t="s">
        <v>1035</v>
      </c>
      <c r="I33" s="21" t="s">
        <v>413</v>
      </c>
      <c r="J33" s="25" t="s">
        <v>72</v>
      </c>
      <c r="K33" s="21" t="s">
        <v>67</v>
      </c>
      <c r="L33" s="21" t="s">
        <v>68</v>
      </c>
      <c r="M33" s="20">
        <v>45187</v>
      </c>
      <c r="N33" s="20">
        <v>45275</v>
      </c>
      <c r="O33" s="21" t="s">
        <v>53</v>
      </c>
      <c r="P33" s="21">
        <v>23</v>
      </c>
      <c r="Q33" s="21">
        <v>9</v>
      </c>
      <c r="R33" s="21">
        <v>0</v>
      </c>
      <c r="S33" s="15">
        <v>-1</v>
      </c>
      <c r="T33" s="18">
        <v>13544</v>
      </c>
      <c r="U33" s="18">
        <v>0</v>
      </c>
      <c r="V33" s="15">
        <v>-1</v>
      </c>
      <c r="W33" s="19">
        <v>71</v>
      </c>
      <c r="X33" s="19">
        <v>0</v>
      </c>
      <c r="Y33" s="15">
        <v>-1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0</v>
      </c>
      <c r="AH33" s="18">
        <v>0</v>
      </c>
      <c r="AI33" s="18">
        <v>0</v>
      </c>
      <c r="AJ33" s="18">
        <v>0</v>
      </c>
      <c r="AK33" s="18">
        <v>0</v>
      </c>
      <c r="AL33" s="23">
        <v>0</v>
      </c>
      <c r="AM33" s="23">
        <v>0</v>
      </c>
    </row>
    <row r="34" spans="1:39" ht="15.75" hidden="1" x14ac:dyDescent="0.25">
      <c r="A34" s="21"/>
      <c r="B34" s="21" t="s">
        <v>1519</v>
      </c>
      <c r="C34" s="21">
        <v>23381163</v>
      </c>
      <c r="D34" s="25">
        <v>800263</v>
      </c>
      <c r="E34" s="21" t="s">
        <v>12</v>
      </c>
      <c r="F34" s="31" t="s">
        <v>2488</v>
      </c>
      <c r="G34" s="31" t="s">
        <v>2509</v>
      </c>
      <c r="H34" s="21" t="s">
        <v>1149</v>
      </c>
      <c r="I34" s="21" t="s">
        <v>35</v>
      </c>
      <c r="J34" s="25" t="s">
        <v>15</v>
      </c>
      <c r="K34" s="21" t="s">
        <v>85</v>
      </c>
      <c r="L34" s="21" t="s">
        <v>386</v>
      </c>
      <c r="M34" s="20">
        <v>45079</v>
      </c>
      <c r="N34" s="20">
        <v>45281</v>
      </c>
      <c r="O34" s="21" t="s">
        <v>53</v>
      </c>
      <c r="P34" s="21">
        <v>5</v>
      </c>
      <c r="Q34" s="21">
        <v>3</v>
      </c>
      <c r="R34" s="21">
        <v>0</v>
      </c>
      <c r="S34" s="15">
        <v>-1</v>
      </c>
      <c r="T34" s="18">
        <v>660</v>
      </c>
      <c r="U34" s="18">
        <v>0</v>
      </c>
      <c r="V34" s="15">
        <v>-1</v>
      </c>
      <c r="W34" s="19">
        <v>5</v>
      </c>
      <c r="X34" s="19">
        <v>0</v>
      </c>
      <c r="Y34" s="15">
        <v>-1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23">
        <v>0</v>
      </c>
      <c r="AM34" s="23">
        <v>0</v>
      </c>
    </row>
    <row r="35" spans="1:39" ht="15.75" hidden="1" x14ac:dyDescent="0.25">
      <c r="A35" s="21"/>
      <c r="B35" s="21" t="s">
        <v>1519</v>
      </c>
      <c r="C35" s="21">
        <v>24078780</v>
      </c>
      <c r="D35" s="25">
        <v>193062</v>
      </c>
      <c r="E35" s="21" t="s">
        <v>104</v>
      </c>
      <c r="F35" s="31" t="s">
        <v>104</v>
      </c>
      <c r="G35" s="31" t="s">
        <v>2509</v>
      </c>
      <c r="H35" s="21" t="s">
        <v>1754</v>
      </c>
      <c r="I35" s="21" t="s">
        <v>615</v>
      </c>
      <c r="J35" s="25" t="s">
        <v>616</v>
      </c>
      <c r="K35" s="21" t="s">
        <v>21</v>
      </c>
      <c r="L35" s="21"/>
      <c r="M35" s="20">
        <v>44614</v>
      </c>
      <c r="N35" s="20"/>
      <c r="O35" s="21" t="s">
        <v>53</v>
      </c>
      <c r="P35" s="21"/>
      <c r="Q35" s="21"/>
      <c r="R35" s="21"/>
      <c r="S35" s="28"/>
      <c r="T35" s="18" t="s">
        <v>1610</v>
      </c>
      <c r="U35" s="18" t="s">
        <v>1610</v>
      </c>
      <c r="V35" s="15" t="s">
        <v>1610</v>
      </c>
      <c r="W35" s="19" t="s">
        <v>1610</v>
      </c>
      <c r="X35" s="19" t="s">
        <v>1610</v>
      </c>
      <c r="Y35" s="15" t="s">
        <v>1610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0</v>
      </c>
      <c r="AH35" s="18">
        <v>0</v>
      </c>
      <c r="AI35" s="18">
        <v>0</v>
      </c>
      <c r="AJ35" s="18">
        <v>0</v>
      </c>
      <c r="AK35" s="18">
        <v>0</v>
      </c>
      <c r="AL35" s="23">
        <v>0</v>
      </c>
      <c r="AM35" s="23">
        <v>0</v>
      </c>
    </row>
    <row r="36" spans="1:39" ht="15.75" hidden="1" x14ac:dyDescent="0.25">
      <c r="A36" s="21"/>
      <c r="B36" s="21" t="s">
        <v>1519</v>
      </c>
      <c r="C36" s="21">
        <v>25156012</v>
      </c>
      <c r="D36" s="25">
        <v>191394</v>
      </c>
      <c r="E36" s="21" t="s">
        <v>12</v>
      </c>
      <c r="F36" s="31" t="s">
        <v>12</v>
      </c>
      <c r="G36" s="31" t="s">
        <v>2509</v>
      </c>
      <c r="H36" s="21" t="s">
        <v>618</v>
      </c>
      <c r="I36" s="21" t="s">
        <v>429</v>
      </c>
      <c r="J36" s="25" t="s">
        <v>84</v>
      </c>
      <c r="K36" s="21" t="s">
        <v>21</v>
      </c>
      <c r="L36" s="21"/>
      <c r="M36" s="20">
        <v>44816</v>
      </c>
      <c r="N36" s="20">
        <v>45149</v>
      </c>
      <c r="O36" s="21" t="s">
        <v>53</v>
      </c>
      <c r="P36" s="21">
        <v>3</v>
      </c>
      <c r="Q36" s="21">
        <v>1</v>
      </c>
      <c r="R36" s="21">
        <v>0</v>
      </c>
      <c r="S36" s="15">
        <v>-1</v>
      </c>
      <c r="T36" s="18">
        <v>0</v>
      </c>
      <c r="U36" s="18">
        <v>0</v>
      </c>
      <c r="V36" s="15" t="s">
        <v>1610</v>
      </c>
      <c r="W36" s="19">
        <v>3</v>
      </c>
      <c r="X36" s="19">
        <v>0</v>
      </c>
      <c r="Y36" s="15">
        <v>-1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23">
        <v>0</v>
      </c>
      <c r="AM36" s="23">
        <v>0</v>
      </c>
    </row>
    <row r="37" spans="1:39" ht="15.75" hidden="1" x14ac:dyDescent="0.25">
      <c r="A37" s="21"/>
      <c r="B37" s="21" t="s">
        <v>1519</v>
      </c>
      <c r="C37" s="21">
        <v>26106649</v>
      </c>
      <c r="D37" s="25">
        <v>194153</v>
      </c>
      <c r="E37" s="21" t="s">
        <v>12</v>
      </c>
      <c r="F37" s="31" t="s">
        <v>2488</v>
      </c>
      <c r="G37" s="31" t="s">
        <v>2509</v>
      </c>
      <c r="H37" s="21" t="s">
        <v>1033</v>
      </c>
      <c r="I37" s="21" t="s">
        <v>482</v>
      </c>
      <c r="J37" s="25" t="s">
        <v>15</v>
      </c>
      <c r="K37" s="21" t="s">
        <v>21</v>
      </c>
      <c r="L37" s="21"/>
      <c r="M37" s="20">
        <v>45148</v>
      </c>
      <c r="N37" s="20">
        <v>45156</v>
      </c>
      <c r="O37" s="21" t="s">
        <v>53</v>
      </c>
      <c r="P37" s="21">
        <v>0</v>
      </c>
      <c r="Q37" s="21">
        <v>7</v>
      </c>
      <c r="R37" s="21">
        <v>0</v>
      </c>
      <c r="S37" s="15">
        <v>-1</v>
      </c>
      <c r="T37" s="18">
        <v>2539</v>
      </c>
      <c r="U37" s="18">
        <v>0</v>
      </c>
      <c r="V37" s="15">
        <v>-1</v>
      </c>
      <c r="W37" s="19">
        <v>7</v>
      </c>
      <c r="X37" s="19">
        <v>0</v>
      </c>
      <c r="Y37" s="15">
        <v>-1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23">
        <v>0</v>
      </c>
      <c r="AM37" s="23">
        <v>0</v>
      </c>
    </row>
    <row r="38" spans="1:39" ht="15.75" hidden="1" x14ac:dyDescent="0.25">
      <c r="A38" s="21"/>
      <c r="B38" s="21" t="s">
        <v>1519</v>
      </c>
      <c r="C38" s="21">
        <v>27174615</v>
      </c>
      <c r="D38" s="25">
        <v>192669</v>
      </c>
      <c r="E38" s="21" t="s">
        <v>2203</v>
      </c>
      <c r="F38" s="31" t="s">
        <v>24</v>
      </c>
      <c r="G38" s="31" t="s">
        <v>2509</v>
      </c>
      <c r="H38" s="21" t="s">
        <v>799</v>
      </c>
      <c r="I38" s="21" t="s">
        <v>779</v>
      </c>
      <c r="J38" s="25" t="s">
        <v>84</v>
      </c>
      <c r="K38" s="21" t="s">
        <v>21</v>
      </c>
      <c r="L38" s="21"/>
      <c r="M38" s="20">
        <v>45075</v>
      </c>
      <c r="N38" s="20">
        <v>45224</v>
      </c>
      <c r="O38" s="21" t="s">
        <v>53</v>
      </c>
      <c r="P38" s="21">
        <v>6</v>
      </c>
      <c r="Q38" s="21">
        <v>4</v>
      </c>
      <c r="R38" s="21">
        <v>0</v>
      </c>
      <c r="S38" s="15">
        <v>-1</v>
      </c>
      <c r="T38" s="18">
        <v>0</v>
      </c>
      <c r="U38" s="18">
        <v>0</v>
      </c>
      <c r="V38" s="15" t="s">
        <v>1610</v>
      </c>
      <c r="W38" s="19">
        <v>6</v>
      </c>
      <c r="X38" s="19">
        <v>0</v>
      </c>
      <c r="Y38" s="15">
        <v>-1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23">
        <v>0</v>
      </c>
      <c r="AM38" s="23">
        <v>0</v>
      </c>
    </row>
    <row r="39" spans="1:39" ht="15.75" hidden="1" x14ac:dyDescent="0.25">
      <c r="A39" s="21"/>
      <c r="B39" s="21" t="s">
        <v>1519</v>
      </c>
      <c r="C39" s="21">
        <v>29234488</v>
      </c>
      <c r="D39" s="25">
        <v>193951</v>
      </c>
      <c r="E39" s="21" t="s">
        <v>12</v>
      </c>
      <c r="F39" s="31" t="s">
        <v>2488</v>
      </c>
      <c r="G39" s="31" t="s">
        <v>2509</v>
      </c>
      <c r="H39" s="21" t="s">
        <v>983</v>
      </c>
      <c r="I39" s="21" t="s">
        <v>735</v>
      </c>
      <c r="J39" s="25" t="s">
        <v>15</v>
      </c>
      <c r="K39" s="21" t="s">
        <v>85</v>
      </c>
      <c r="L39" s="21" t="s">
        <v>306</v>
      </c>
      <c r="M39" s="20">
        <v>45035</v>
      </c>
      <c r="N39" s="20">
        <v>45197</v>
      </c>
      <c r="O39" s="21" t="s">
        <v>53</v>
      </c>
      <c r="P39" s="21">
        <v>1</v>
      </c>
      <c r="Q39" s="21">
        <v>1</v>
      </c>
      <c r="R39" s="21">
        <v>0</v>
      </c>
      <c r="S39" s="15">
        <v>-1</v>
      </c>
      <c r="T39" s="18">
        <v>0</v>
      </c>
      <c r="U39" s="18">
        <v>0</v>
      </c>
      <c r="V39" s="15" t="s">
        <v>1610</v>
      </c>
      <c r="W39" s="19">
        <v>1</v>
      </c>
      <c r="X39" s="19">
        <v>0</v>
      </c>
      <c r="Y39" s="15">
        <v>-1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>
        <v>0</v>
      </c>
      <c r="AH39" s="18">
        <v>0</v>
      </c>
      <c r="AI39" s="18">
        <v>0</v>
      </c>
      <c r="AJ39" s="18">
        <v>0</v>
      </c>
      <c r="AK39" s="18">
        <v>0</v>
      </c>
      <c r="AL39" s="23">
        <v>0</v>
      </c>
      <c r="AM39" s="23">
        <v>0</v>
      </c>
    </row>
    <row r="40" spans="1:39" ht="15.75" x14ac:dyDescent="0.25">
      <c r="A40" s="21"/>
      <c r="B40" s="21" t="s">
        <v>1519</v>
      </c>
      <c r="C40" s="21">
        <v>30855676</v>
      </c>
      <c r="D40" s="25">
        <v>194252</v>
      </c>
      <c r="E40" s="21" t="s">
        <v>1798</v>
      </c>
      <c r="F40" s="31" t="s">
        <v>1798</v>
      </c>
      <c r="G40" s="31" t="s">
        <v>2508</v>
      </c>
      <c r="H40" s="21" t="s">
        <v>1488</v>
      </c>
      <c r="I40" s="21" t="s">
        <v>229</v>
      </c>
      <c r="J40" s="25" t="s">
        <v>145</v>
      </c>
      <c r="K40" s="21" t="s">
        <v>21</v>
      </c>
      <c r="L40" s="21"/>
      <c r="M40" s="20">
        <v>45203</v>
      </c>
      <c r="N40" s="20">
        <v>45251</v>
      </c>
      <c r="O40" s="21" t="s">
        <v>53</v>
      </c>
      <c r="P40" s="21">
        <v>0</v>
      </c>
      <c r="Q40" s="21">
        <v>5</v>
      </c>
      <c r="R40" s="21">
        <v>0</v>
      </c>
      <c r="S40" s="15">
        <v>-1</v>
      </c>
      <c r="T40" s="18">
        <v>3600</v>
      </c>
      <c r="U40" s="18">
        <v>0</v>
      </c>
      <c r="V40" s="15">
        <v>-1</v>
      </c>
      <c r="W40" s="19">
        <v>8</v>
      </c>
      <c r="X40" s="19">
        <v>0</v>
      </c>
      <c r="Y40" s="15">
        <v>-1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23">
        <v>0</v>
      </c>
      <c r="AM40" s="23">
        <v>0</v>
      </c>
    </row>
    <row r="41" spans="1:39" ht="15.75" x14ac:dyDescent="0.25">
      <c r="A41" s="21"/>
      <c r="B41" s="21" t="s">
        <v>1520</v>
      </c>
      <c r="C41" s="21">
        <v>33070814</v>
      </c>
      <c r="D41" s="25">
        <v>193997</v>
      </c>
      <c r="E41" s="21" t="s">
        <v>1798</v>
      </c>
      <c r="F41" s="31" t="s">
        <v>1798</v>
      </c>
      <c r="G41" s="31" t="s">
        <v>2508</v>
      </c>
      <c r="H41" s="21" t="s">
        <v>1000</v>
      </c>
      <c r="I41" s="21" t="s">
        <v>532</v>
      </c>
      <c r="J41" s="25" t="s">
        <v>145</v>
      </c>
      <c r="K41" s="21" t="s">
        <v>85</v>
      </c>
      <c r="L41" s="21" t="s">
        <v>386</v>
      </c>
      <c r="M41" s="20">
        <v>45083</v>
      </c>
      <c r="N41" s="20">
        <v>45189</v>
      </c>
      <c r="O41" s="21" t="s">
        <v>53</v>
      </c>
      <c r="P41" s="21">
        <v>3</v>
      </c>
      <c r="Q41" s="21">
        <v>14</v>
      </c>
      <c r="R41" s="21">
        <v>0</v>
      </c>
      <c r="S41" s="15">
        <v>-1</v>
      </c>
      <c r="T41" s="18">
        <v>3000</v>
      </c>
      <c r="U41" s="18">
        <v>0</v>
      </c>
      <c r="V41" s="15">
        <v>-1</v>
      </c>
      <c r="W41" s="19">
        <v>23</v>
      </c>
      <c r="X41" s="19">
        <v>0</v>
      </c>
      <c r="Y41" s="15">
        <v>-1</v>
      </c>
      <c r="Z41" s="18">
        <v>0</v>
      </c>
      <c r="AA41" s="18">
        <v>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0</v>
      </c>
      <c r="AH41" s="18">
        <v>0</v>
      </c>
      <c r="AI41" s="18">
        <v>0</v>
      </c>
      <c r="AJ41" s="18">
        <v>0</v>
      </c>
      <c r="AK41" s="18">
        <v>0</v>
      </c>
      <c r="AL41" s="23">
        <v>0</v>
      </c>
      <c r="AM41" s="23">
        <v>0</v>
      </c>
    </row>
    <row r="42" spans="1:39" ht="15.75" hidden="1" x14ac:dyDescent="0.25">
      <c r="A42" s="21"/>
      <c r="B42" s="21" t="s">
        <v>1519</v>
      </c>
      <c r="C42" s="21">
        <v>34715007</v>
      </c>
      <c r="D42" s="25">
        <v>194139</v>
      </c>
      <c r="E42" s="21" t="s">
        <v>12</v>
      </c>
      <c r="F42" s="31" t="s">
        <v>2488</v>
      </c>
      <c r="G42" s="31" t="s">
        <v>2509</v>
      </c>
      <c r="H42" s="21" t="s">
        <v>1029</v>
      </c>
      <c r="I42" s="21" t="s">
        <v>749</v>
      </c>
      <c r="J42" s="25" t="s">
        <v>15</v>
      </c>
      <c r="K42" s="21" t="s">
        <v>67</v>
      </c>
      <c r="L42" s="21" t="s">
        <v>416</v>
      </c>
      <c r="M42" s="20">
        <v>45145</v>
      </c>
      <c r="N42" s="20"/>
      <c r="O42" s="21" t="s">
        <v>53</v>
      </c>
      <c r="P42" s="21"/>
      <c r="Q42" s="21"/>
      <c r="R42" s="21"/>
      <c r="S42" s="28"/>
      <c r="T42" s="18">
        <v>720</v>
      </c>
      <c r="U42" s="18">
        <v>0</v>
      </c>
      <c r="V42" s="15">
        <v>-1</v>
      </c>
      <c r="W42" s="19">
        <v>0</v>
      </c>
      <c r="X42" s="19">
        <v>0</v>
      </c>
      <c r="Y42" s="15" t="s">
        <v>1610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8">
        <v>0</v>
      </c>
      <c r="AF42" s="18">
        <v>0</v>
      </c>
      <c r="AG42" s="18">
        <v>0</v>
      </c>
      <c r="AH42" s="18">
        <v>0</v>
      </c>
      <c r="AI42" s="18">
        <v>0</v>
      </c>
      <c r="AJ42" s="18">
        <v>0</v>
      </c>
      <c r="AK42" s="18">
        <v>0</v>
      </c>
      <c r="AL42" s="23">
        <v>0</v>
      </c>
      <c r="AM42" s="23">
        <v>0</v>
      </c>
    </row>
    <row r="43" spans="1:39" ht="15.75" hidden="1" x14ac:dyDescent="0.25">
      <c r="A43" s="21"/>
      <c r="B43" s="21"/>
      <c r="C43" s="21">
        <v>36165011</v>
      </c>
      <c r="D43" s="25">
        <v>192529</v>
      </c>
      <c r="E43" s="21" t="s">
        <v>69</v>
      </c>
      <c r="F43" s="31" t="s">
        <v>69</v>
      </c>
      <c r="G43" s="31" t="s">
        <v>2509</v>
      </c>
      <c r="H43" s="21" t="s">
        <v>777</v>
      </c>
      <c r="I43" s="21" t="s">
        <v>35</v>
      </c>
      <c r="J43" s="25" t="s">
        <v>15</v>
      </c>
      <c r="K43" s="21"/>
      <c r="L43" s="21"/>
      <c r="M43" s="20">
        <v>44551</v>
      </c>
      <c r="N43" s="20">
        <v>45156</v>
      </c>
      <c r="O43" s="21" t="s">
        <v>53</v>
      </c>
      <c r="P43" s="21">
        <v>34</v>
      </c>
      <c r="Q43" s="21">
        <v>5</v>
      </c>
      <c r="R43" s="21">
        <v>0</v>
      </c>
      <c r="S43" s="15">
        <v>-1</v>
      </c>
      <c r="T43" s="18">
        <v>0</v>
      </c>
      <c r="U43" s="18">
        <v>0</v>
      </c>
      <c r="V43" s="15" t="s">
        <v>1610</v>
      </c>
      <c r="W43" s="19">
        <v>15</v>
      </c>
      <c r="X43" s="19">
        <v>0</v>
      </c>
      <c r="Y43" s="15">
        <v>-1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0</v>
      </c>
      <c r="AG43" s="18">
        <v>0</v>
      </c>
      <c r="AH43" s="18">
        <v>0</v>
      </c>
      <c r="AI43" s="18">
        <v>0</v>
      </c>
      <c r="AJ43" s="18">
        <v>0</v>
      </c>
      <c r="AK43" s="18">
        <v>0</v>
      </c>
      <c r="AL43" s="23">
        <v>0</v>
      </c>
      <c r="AM43" s="23">
        <v>0</v>
      </c>
    </row>
    <row r="44" spans="1:39" ht="15.75" hidden="1" x14ac:dyDescent="0.25">
      <c r="A44" s="21"/>
      <c r="B44" s="21" t="s">
        <v>1519</v>
      </c>
      <c r="C44" s="21">
        <v>36891388</v>
      </c>
      <c r="D44" s="25">
        <v>194076</v>
      </c>
      <c r="E44" s="21" t="s">
        <v>69</v>
      </c>
      <c r="F44" s="31" t="s">
        <v>69</v>
      </c>
      <c r="G44" s="31" t="s">
        <v>2509</v>
      </c>
      <c r="H44" s="21" t="s">
        <v>1015</v>
      </c>
      <c r="I44" s="21" t="s">
        <v>161</v>
      </c>
      <c r="J44" s="25" t="s">
        <v>63</v>
      </c>
      <c r="K44" s="21" t="s">
        <v>67</v>
      </c>
      <c r="L44" s="21" t="s">
        <v>68</v>
      </c>
      <c r="M44" s="20">
        <v>45117</v>
      </c>
      <c r="N44" s="20"/>
      <c r="O44" s="21" t="s">
        <v>53</v>
      </c>
      <c r="P44" s="21"/>
      <c r="Q44" s="21"/>
      <c r="R44" s="21"/>
      <c r="S44" s="28"/>
      <c r="T44" s="18">
        <v>389</v>
      </c>
      <c r="U44" s="18">
        <v>0</v>
      </c>
      <c r="V44" s="15">
        <v>-1</v>
      </c>
      <c r="W44" s="19">
        <v>0</v>
      </c>
      <c r="X44" s="19">
        <v>0</v>
      </c>
      <c r="Y44" s="15" t="s">
        <v>1610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23">
        <v>0</v>
      </c>
      <c r="AM44" s="23">
        <v>0</v>
      </c>
    </row>
    <row r="45" spans="1:39" ht="15.75" hidden="1" x14ac:dyDescent="0.25">
      <c r="A45" s="21"/>
      <c r="B45" s="21" t="s">
        <v>1519</v>
      </c>
      <c r="C45" s="21">
        <v>41668789</v>
      </c>
      <c r="D45" s="25">
        <v>193079</v>
      </c>
      <c r="E45" s="21" t="s">
        <v>12</v>
      </c>
      <c r="F45" s="31" t="s">
        <v>2488</v>
      </c>
      <c r="G45" s="31" t="s">
        <v>2509</v>
      </c>
      <c r="H45" s="21" t="s">
        <v>880</v>
      </c>
      <c r="I45" s="21" t="s">
        <v>881</v>
      </c>
      <c r="J45" s="25" t="s">
        <v>15</v>
      </c>
      <c r="K45" s="21" t="s">
        <v>21</v>
      </c>
      <c r="L45" s="21"/>
      <c r="M45" s="20">
        <v>45196</v>
      </c>
      <c r="N45" s="20"/>
      <c r="O45" s="21" t="s">
        <v>53</v>
      </c>
      <c r="P45" s="21"/>
      <c r="Q45" s="21"/>
      <c r="R45" s="21"/>
      <c r="S45" s="28"/>
      <c r="T45" s="18">
        <v>420</v>
      </c>
      <c r="U45" s="18">
        <v>0</v>
      </c>
      <c r="V45" s="15">
        <v>-1</v>
      </c>
      <c r="W45" s="19">
        <v>0</v>
      </c>
      <c r="X45" s="19">
        <v>0</v>
      </c>
      <c r="Y45" s="15" t="s">
        <v>1610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23">
        <v>0</v>
      </c>
      <c r="AM45" s="23">
        <v>0</v>
      </c>
    </row>
    <row r="46" spans="1:39" ht="15.75" hidden="1" x14ac:dyDescent="0.25">
      <c r="A46" s="21"/>
      <c r="B46" s="21" t="s">
        <v>1519</v>
      </c>
      <c r="C46" s="21">
        <v>41807122</v>
      </c>
      <c r="D46" s="25">
        <v>192834</v>
      </c>
      <c r="E46" s="21" t="s">
        <v>2142</v>
      </c>
      <c r="F46" s="31" t="s">
        <v>2488</v>
      </c>
      <c r="G46" s="31" t="s">
        <v>2509</v>
      </c>
      <c r="H46" s="21" t="s">
        <v>828</v>
      </c>
      <c r="I46" s="21" t="s">
        <v>347</v>
      </c>
      <c r="J46" s="25" t="s">
        <v>63</v>
      </c>
      <c r="K46" s="21" t="s">
        <v>21</v>
      </c>
      <c r="L46" s="21"/>
      <c r="M46" s="20">
        <v>44435</v>
      </c>
      <c r="N46" s="20">
        <v>45198</v>
      </c>
      <c r="O46" s="21" t="s">
        <v>53</v>
      </c>
      <c r="P46" s="21">
        <v>5</v>
      </c>
      <c r="Q46" s="21">
        <v>4</v>
      </c>
      <c r="R46" s="21">
        <v>0</v>
      </c>
      <c r="S46" s="15">
        <v>-1</v>
      </c>
      <c r="T46" s="18">
        <v>0</v>
      </c>
      <c r="U46" s="18">
        <v>0</v>
      </c>
      <c r="V46" s="15" t="s">
        <v>1610</v>
      </c>
      <c r="W46" s="19">
        <v>6</v>
      </c>
      <c r="X46" s="19">
        <v>0</v>
      </c>
      <c r="Y46" s="15">
        <v>-1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23">
        <v>0</v>
      </c>
      <c r="AM46" s="23">
        <v>0</v>
      </c>
    </row>
    <row r="47" spans="1:39" ht="15.75" x14ac:dyDescent="0.25">
      <c r="A47" s="21"/>
      <c r="B47" s="21" t="s">
        <v>1520</v>
      </c>
      <c r="C47" s="21">
        <v>43054261</v>
      </c>
      <c r="D47" s="25">
        <v>190371</v>
      </c>
      <c r="E47" s="21" t="s">
        <v>2146</v>
      </c>
      <c r="F47" s="31" t="s">
        <v>60</v>
      </c>
      <c r="G47" s="31" t="s">
        <v>2508</v>
      </c>
      <c r="H47" s="21" t="s">
        <v>1603</v>
      </c>
      <c r="I47" s="21" t="s">
        <v>128</v>
      </c>
      <c r="J47" s="25" t="s">
        <v>20</v>
      </c>
      <c r="K47" s="21" t="s">
        <v>88</v>
      </c>
      <c r="L47" s="21" t="s">
        <v>93</v>
      </c>
      <c r="M47" s="20">
        <v>44102</v>
      </c>
      <c r="N47" s="20">
        <v>45273</v>
      </c>
      <c r="O47" s="21" t="s">
        <v>53</v>
      </c>
      <c r="P47" s="21">
        <v>0</v>
      </c>
      <c r="Q47" s="21">
        <v>1</v>
      </c>
      <c r="R47" s="21">
        <v>0</v>
      </c>
      <c r="S47" s="15">
        <v>-1</v>
      </c>
      <c r="T47" s="18">
        <v>0</v>
      </c>
      <c r="U47" s="18">
        <v>0</v>
      </c>
      <c r="V47" s="15" t="s">
        <v>1610</v>
      </c>
      <c r="W47" s="19">
        <v>2</v>
      </c>
      <c r="X47" s="19">
        <v>0</v>
      </c>
      <c r="Y47" s="15">
        <v>-1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0</v>
      </c>
      <c r="AF47" s="18">
        <v>0</v>
      </c>
      <c r="AG47" s="18">
        <v>0</v>
      </c>
      <c r="AH47" s="18">
        <v>0</v>
      </c>
      <c r="AI47" s="18">
        <v>0</v>
      </c>
      <c r="AJ47" s="18">
        <v>0</v>
      </c>
      <c r="AK47" s="18">
        <v>0</v>
      </c>
      <c r="AL47" s="23">
        <v>0</v>
      </c>
      <c r="AM47" s="23">
        <v>0</v>
      </c>
    </row>
    <row r="48" spans="1:39" ht="15.75" x14ac:dyDescent="0.25">
      <c r="A48" s="21"/>
      <c r="B48" s="21" t="s">
        <v>1519</v>
      </c>
      <c r="C48" s="21">
        <v>44141616</v>
      </c>
      <c r="D48" s="25">
        <v>194130</v>
      </c>
      <c r="E48" s="21" t="s">
        <v>1798</v>
      </c>
      <c r="F48" s="31" t="s">
        <v>1798</v>
      </c>
      <c r="G48" s="31" t="s">
        <v>2508</v>
      </c>
      <c r="H48" s="21" t="s">
        <v>1025</v>
      </c>
      <c r="I48" s="21" t="s">
        <v>532</v>
      </c>
      <c r="J48" s="25" t="s">
        <v>145</v>
      </c>
      <c r="K48" s="21" t="s">
        <v>67</v>
      </c>
      <c r="L48" s="21" t="s">
        <v>416</v>
      </c>
      <c r="M48" s="20">
        <v>45141</v>
      </c>
      <c r="N48" s="20"/>
      <c r="O48" s="21" t="s">
        <v>53</v>
      </c>
      <c r="P48" s="21"/>
      <c r="Q48" s="21"/>
      <c r="R48" s="21"/>
      <c r="S48" s="28"/>
      <c r="T48" s="18">
        <v>4260</v>
      </c>
      <c r="U48" s="18">
        <v>0</v>
      </c>
      <c r="V48" s="15">
        <v>-1</v>
      </c>
      <c r="W48" s="19">
        <v>0</v>
      </c>
      <c r="X48" s="19">
        <v>0</v>
      </c>
      <c r="Y48" s="15" t="s">
        <v>1610</v>
      </c>
      <c r="Z48" s="18">
        <v>0</v>
      </c>
      <c r="AA48" s="18">
        <v>0</v>
      </c>
      <c r="AB48" s="18">
        <v>0</v>
      </c>
      <c r="AC48" s="18">
        <v>0</v>
      </c>
      <c r="AD48" s="18">
        <v>0</v>
      </c>
      <c r="AE48" s="18">
        <v>0</v>
      </c>
      <c r="AF48" s="18">
        <v>0</v>
      </c>
      <c r="AG48" s="18">
        <v>0</v>
      </c>
      <c r="AH48" s="18">
        <v>0</v>
      </c>
      <c r="AI48" s="18">
        <v>0</v>
      </c>
      <c r="AJ48" s="18">
        <v>0</v>
      </c>
      <c r="AK48" s="18">
        <v>0</v>
      </c>
      <c r="AL48" s="23">
        <v>0</v>
      </c>
      <c r="AM48" s="23">
        <v>0</v>
      </c>
    </row>
    <row r="49" spans="1:40" ht="15.75" x14ac:dyDescent="0.25">
      <c r="A49" s="21"/>
      <c r="B49" s="21" t="s">
        <v>1519</v>
      </c>
      <c r="C49" s="21">
        <v>44458783</v>
      </c>
      <c r="D49" s="25">
        <v>194038</v>
      </c>
      <c r="E49" s="21" t="s">
        <v>69</v>
      </c>
      <c r="F49" s="31" t="s">
        <v>69</v>
      </c>
      <c r="G49" s="31" t="s">
        <v>2508</v>
      </c>
      <c r="H49" s="21" t="s">
        <v>1007</v>
      </c>
      <c r="I49" s="21" t="s">
        <v>818</v>
      </c>
      <c r="J49" s="25" t="s">
        <v>72</v>
      </c>
      <c r="K49" s="21" t="s">
        <v>27</v>
      </c>
      <c r="L49" s="21" t="s">
        <v>28</v>
      </c>
      <c r="M49" s="20">
        <v>45191</v>
      </c>
      <c r="N49" s="20"/>
      <c r="O49" s="21" t="s">
        <v>53</v>
      </c>
      <c r="P49" s="21"/>
      <c r="Q49" s="21"/>
      <c r="R49" s="21"/>
      <c r="S49" s="28"/>
      <c r="T49" s="18">
        <v>4020</v>
      </c>
      <c r="U49" s="18">
        <v>0</v>
      </c>
      <c r="V49" s="15">
        <v>-1</v>
      </c>
      <c r="W49" s="19">
        <v>0</v>
      </c>
      <c r="X49" s="19">
        <v>0</v>
      </c>
      <c r="Y49" s="15" t="s">
        <v>1610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0</v>
      </c>
      <c r="AH49" s="18">
        <v>0</v>
      </c>
      <c r="AI49" s="18">
        <v>0</v>
      </c>
      <c r="AJ49" s="18">
        <v>0</v>
      </c>
      <c r="AK49" s="18">
        <v>0</v>
      </c>
      <c r="AL49" s="23">
        <v>0</v>
      </c>
      <c r="AM49" s="23">
        <v>0</v>
      </c>
    </row>
    <row r="50" spans="1:40" ht="15.75" hidden="1" x14ac:dyDescent="0.25">
      <c r="A50" s="21"/>
      <c r="B50" s="21" t="s">
        <v>1519</v>
      </c>
      <c r="C50" s="21">
        <v>44561013</v>
      </c>
      <c r="D50" s="25">
        <v>193775</v>
      </c>
      <c r="E50" s="21" t="s">
        <v>12</v>
      </c>
      <c r="F50" s="31" t="s">
        <v>2489</v>
      </c>
      <c r="G50" s="31" t="s">
        <v>2509</v>
      </c>
      <c r="H50" s="21" t="s">
        <v>951</v>
      </c>
      <c r="I50" s="21" t="s">
        <v>952</v>
      </c>
      <c r="J50" s="25" t="s">
        <v>201</v>
      </c>
      <c r="K50" s="21" t="s">
        <v>41</v>
      </c>
      <c r="L50" s="21" t="s">
        <v>42</v>
      </c>
      <c r="M50" s="20">
        <v>44953</v>
      </c>
      <c r="N50" s="20">
        <v>45202</v>
      </c>
      <c r="O50" s="21" t="s">
        <v>53</v>
      </c>
      <c r="P50" s="21">
        <v>4</v>
      </c>
      <c r="Q50" s="21">
        <v>9</v>
      </c>
      <c r="R50" s="21">
        <v>0</v>
      </c>
      <c r="S50" s="15">
        <v>-1</v>
      </c>
      <c r="T50" s="18">
        <v>0</v>
      </c>
      <c r="U50" s="18">
        <v>0</v>
      </c>
      <c r="V50" s="15" t="s">
        <v>1610</v>
      </c>
      <c r="W50" s="19">
        <v>57</v>
      </c>
      <c r="X50" s="19">
        <v>0</v>
      </c>
      <c r="Y50" s="15">
        <v>-1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23">
        <v>0</v>
      </c>
      <c r="AM50" s="23">
        <v>0</v>
      </c>
    </row>
    <row r="51" spans="1:40" ht="15.75" x14ac:dyDescent="0.25">
      <c r="A51" s="21"/>
      <c r="B51" s="21" t="s">
        <v>1519</v>
      </c>
      <c r="C51" s="21">
        <v>51197647</v>
      </c>
      <c r="D51" s="25">
        <v>194152</v>
      </c>
      <c r="E51" s="21" t="s">
        <v>1798</v>
      </c>
      <c r="F51" s="31" t="s">
        <v>1798</v>
      </c>
      <c r="G51" s="31" t="s">
        <v>2508</v>
      </c>
      <c r="H51" s="21" t="s">
        <v>1032</v>
      </c>
      <c r="I51" s="21" t="s">
        <v>532</v>
      </c>
      <c r="J51" s="25" t="s">
        <v>145</v>
      </c>
      <c r="K51" s="21" t="s">
        <v>16</v>
      </c>
      <c r="L51" s="21" t="s">
        <v>17</v>
      </c>
      <c r="M51" s="20">
        <v>45167</v>
      </c>
      <c r="N51" s="20"/>
      <c r="O51" s="21" t="s">
        <v>53</v>
      </c>
      <c r="P51" s="21"/>
      <c r="Q51" s="21"/>
      <c r="R51" s="21"/>
      <c r="S51" s="28"/>
      <c r="T51" s="18">
        <v>7020</v>
      </c>
      <c r="U51" s="18">
        <v>0</v>
      </c>
      <c r="V51" s="15">
        <v>-1</v>
      </c>
      <c r="W51" s="19">
        <v>0</v>
      </c>
      <c r="X51" s="19">
        <v>0</v>
      </c>
      <c r="Y51" s="15" t="s">
        <v>1610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0</v>
      </c>
      <c r="AH51" s="18">
        <v>0</v>
      </c>
      <c r="AI51" s="18">
        <v>0</v>
      </c>
      <c r="AJ51" s="18">
        <v>0</v>
      </c>
      <c r="AK51" s="18">
        <v>0</v>
      </c>
      <c r="AL51" s="23">
        <v>0</v>
      </c>
      <c r="AM51" s="23">
        <v>0</v>
      </c>
    </row>
    <row r="52" spans="1:40" ht="15.75" x14ac:dyDescent="0.25">
      <c r="A52" s="21"/>
      <c r="B52" s="21" t="s">
        <v>1519</v>
      </c>
      <c r="C52" s="21">
        <v>54846951</v>
      </c>
      <c r="D52" s="25">
        <v>100963</v>
      </c>
      <c r="E52" s="25" t="s">
        <v>60</v>
      </c>
      <c r="F52" s="31" t="s">
        <v>60</v>
      </c>
      <c r="G52" s="31" t="s">
        <v>2508</v>
      </c>
      <c r="H52" s="21" t="s">
        <v>282</v>
      </c>
      <c r="I52" s="21" t="s">
        <v>283</v>
      </c>
      <c r="J52" s="25" t="s">
        <v>20</v>
      </c>
      <c r="K52" s="21" t="s">
        <v>27</v>
      </c>
      <c r="L52" s="21" t="s">
        <v>28</v>
      </c>
      <c r="M52" s="20">
        <v>44046</v>
      </c>
      <c r="N52" s="20">
        <v>44907</v>
      </c>
      <c r="O52" s="21" t="s">
        <v>53</v>
      </c>
      <c r="P52" s="21">
        <v>97</v>
      </c>
      <c r="Q52" s="21">
        <v>0</v>
      </c>
      <c r="R52" s="21">
        <v>0</v>
      </c>
      <c r="S52" s="28"/>
      <c r="T52" s="18" t="s">
        <v>1610</v>
      </c>
      <c r="U52" s="18" t="s">
        <v>1610</v>
      </c>
      <c r="V52" s="15" t="s">
        <v>1610</v>
      </c>
      <c r="W52" s="19" t="s">
        <v>1610</v>
      </c>
      <c r="X52" s="19" t="s">
        <v>1610</v>
      </c>
      <c r="Y52" s="15" t="s">
        <v>1610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0</v>
      </c>
      <c r="AF52" s="18">
        <v>0</v>
      </c>
      <c r="AG52" s="18">
        <v>0</v>
      </c>
      <c r="AH52" s="18">
        <v>0</v>
      </c>
      <c r="AI52" s="18">
        <v>0</v>
      </c>
      <c r="AJ52" s="18">
        <v>0</v>
      </c>
      <c r="AK52" s="18">
        <v>0</v>
      </c>
      <c r="AL52" s="23">
        <v>0</v>
      </c>
      <c r="AM52" s="23">
        <v>0</v>
      </c>
    </row>
    <row r="53" spans="1:40" ht="15.75" x14ac:dyDescent="0.25">
      <c r="A53" s="21"/>
      <c r="B53" s="21" t="s">
        <v>1519</v>
      </c>
      <c r="C53" s="21">
        <v>60892098</v>
      </c>
      <c r="D53" s="25">
        <v>500718</v>
      </c>
      <c r="E53" s="21" t="s">
        <v>2203</v>
      </c>
      <c r="F53" s="31" t="s">
        <v>2453</v>
      </c>
      <c r="G53" s="31" t="s">
        <v>2508</v>
      </c>
      <c r="H53" s="21" t="s">
        <v>1566</v>
      </c>
      <c r="I53" s="21" t="s">
        <v>1567</v>
      </c>
      <c r="J53" s="25" t="s">
        <v>20</v>
      </c>
      <c r="K53" s="21" t="s">
        <v>27</v>
      </c>
      <c r="L53" s="21" t="s">
        <v>28</v>
      </c>
      <c r="M53" s="20">
        <v>45274</v>
      </c>
      <c r="N53" s="20">
        <v>45278</v>
      </c>
      <c r="O53" s="21" t="s">
        <v>53</v>
      </c>
      <c r="P53" s="21">
        <v>6</v>
      </c>
      <c r="Q53" s="21">
        <v>1</v>
      </c>
      <c r="R53" s="21">
        <v>0</v>
      </c>
      <c r="S53" s="15">
        <v>-1</v>
      </c>
      <c r="T53" s="18">
        <v>97</v>
      </c>
      <c r="U53" s="18">
        <v>0</v>
      </c>
      <c r="V53" s="15">
        <v>-1</v>
      </c>
      <c r="W53" s="19">
        <v>1</v>
      </c>
      <c r="X53" s="19">
        <v>0</v>
      </c>
      <c r="Y53" s="15">
        <v>-1</v>
      </c>
      <c r="Z53" s="18">
        <v>0</v>
      </c>
      <c r="AA53" s="18">
        <v>0</v>
      </c>
      <c r="AB53" s="18">
        <v>0</v>
      </c>
      <c r="AC53" s="18">
        <v>0</v>
      </c>
      <c r="AD53" s="18">
        <v>0</v>
      </c>
      <c r="AE53" s="18">
        <v>0</v>
      </c>
      <c r="AF53" s="18">
        <v>0</v>
      </c>
      <c r="AG53" s="18">
        <v>0</v>
      </c>
      <c r="AH53" s="18">
        <v>0</v>
      </c>
      <c r="AI53" s="18">
        <v>0</v>
      </c>
      <c r="AJ53" s="18">
        <v>0</v>
      </c>
      <c r="AK53" s="18">
        <v>0</v>
      </c>
      <c r="AL53" s="23">
        <v>0</v>
      </c>
      <c r="AM53" s="23">
        <v>0</v>
      </c>
    </row>
    <row r="54" spans="1:40" ht="15.75" x14ac:dyDescent="0.25">
      <c r="A54" s="21"/>
      <c r="B54" s="21" t="s">
        <v>1519</v>
      </c>
      <c r="C54" s="21">
        <v>61352050</v>
      </c>
      <c r="D54" s="25">
        <v>194305</v>
      </c>
      <c r="E54" s="21" t="s">
        <v>24</v>
      </c>
      <c r="F54" s="31" t="s">
        <v>24</v>
      </c>
      <c r="G54" s="31" t="s">
        <v>2508</v>
      </c>
      <c r="H54" s="21" t="s">
        <v>1539</v>
      </c>
      <c r="I54" s="21" t="s">
        <v>1540</v>
      </c>
      <c r="J54" s="25" t="s">
        <v>20</v>
      </c>
      <c r="K54" s="21" t="s">
        <v>21</v>
      </c>
      <c r="L54" s="21"/>
      <c r="M54" s="20">
        <v>45247</v>
      </c>
      <c r="N54" s="20">
        <v>45254</v>
      </c>
      <c r="O54" s="21" t="s">
        <v>53</v>
      </c>
      <c r="P54" s="21">
        <v>0</v>
      </c>
      <c r="Q54" s="21">
        <v>1</v>
      </c>
      <c r="R54" s="21">
        <v>0</v>
      </c>
      <c r="S54" s="15">
        <v>-1</v>
      </c>
      <c r="T54" s="18">
        <v>3717</v>
      </c>
      <c r="U54" s="18">
        <v>0</v>
      </c>
      <c r="V54" s="15">
        <v>-1</v>
      </c>
      <c r="W54" s="19">
        <v>3</v>
      </c>
      <c r="X54" s="19">
        <v>0</v>
      </c>
      <c r="Y54" s="15">
        <v>-1</v>
      </c>
      <c r="Z54" s="18">
        <v>0</v>
      </c>
      <c r="AA54" s="18">
        <v>0</v>
      </c>
      <c r="AB54" s="18">
        <v>0</v>
      </c>
      <c r="AC54" s="18">
        <v>0</v>
      </c>
      <c r="AD54" s="18">
        <v>0</v>
      </c>
      <c r="AE54" s="18">
        <v>0</v>
      </c>
      <c r="AF54" s="18">
        <v>0</v>
      </c>
      <c r="AG54" s="18">
        <v>0</v>
      </c>
      <c r="AH54" s="18">
        <v>0</v>
      </c>
      <c r="AI54" s="18">
        <v>0</v>
      </c>
      <c r="AJ54" s="18">
        <v>0</v>
      </c>
      <c r="AK54" s="18">
        <v>0</v>
      </c>
      <c r="AL54" s="23">
        <v>0</v>
      </c>
      <c r="AM54" s="23">
        <v>0</v>
      </c>
    </row>
    <row r="55" spans="1:40" ht="15.75" hidden="1" x14ac:dyDescent="0.25">
      <c r="A55" s="21"/>
      <c r="B55" s="21" t="s">
        <v>1520</v>
      </c>
      <c r="C55" s="21">
        <v>95841961</v>
      </c>
      <c r="D55" s="25">
        <v>101994</v>
      </c>
      <c r="E55" s="21" t="s">
        <v>12</v>
      </c>
      <c r="F55" s="31" t="s">
        <v>12</v>
      </c>
      <c r="G55" s="31" t="s">
        <v>2509</v>
      </c>
      <c r="H55" s="21" t="s">
        <v>428</v>
      </c>
      <c r="I55" s="21" t="s">
        <v>429</v>
      </c>
      <c r="J55" s="25" t="s">
        <v>84</v>
      </c>
      <c r="K55" s="21" t="s">
        <v>21</v>
      </c>
      <c r="L55" s="21"/>
      <c r="M55" s="20">
        <v>45218</v>
      </c>
      <c r="N55" s="20">
        <v>45215</v>
      </c>
      <c r="O55" s="21" t="s">
        <v>53</v>
      </c>
      <c r="P55" s="21">
        <v>2</v>
      </c>
      <c r="Q55" s="21">
        <v>3</v>
      </c>
      <c r="R55" s="21">
        <v>0</v>
      </c>
      <c r="S55" s="15">
        <v>-1</v>
      </c>
      <c r="T55" s="18">
        <v>330</v>
      </c>
      <c r="U55" s="18">
        <v>0</v>
      </c>
      <c r="V55" s="15">
        <v>-1</v>
      </c>
      <c r="W55" s="19">
        <v>4</v>
      </c>
      <c r="X55" s="19">
        <v>0</v>
      </c>
      <c r="Y55" s="15">
        <v>-1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0</v>
      </c>
      <c r="AG55" s="18">
        <v>0</v>
      </c>
      <c r="AH55" s="18">
        <v>0</v>
      </c>
      <c r="AI55" s="18">
        <v>0</v>
      </c>
      <c r="AJ55" s="18">
        <v>0</v>
      </c>
      <c r="AK55" s="18">
        <v>0</v>
      </c>
      <c r="AL55" s="23">
        <v>0</v>
      </c>
      <c r="AM55" s="23">
        <v>0</v>
      </c>
    </row>
    <row r="56" spans="1:40" ht="15.75" hidden="1" x14ac:dyDescent="0.25">
      <c r="A56" s="21"/>
      <c r="B56" s="21" t="s">
        <v>1519</v>
      </c>
      <c r="C56" s="21">
        <v>1571702</v>
      </c>
      <c r="D56" s="25">
        <v>193414</v>
      </c>
      <c r="E56" s="21" t="s">
        <v>1206</v>
      </c>
      <c r="F56" s="31" t="s">
        <v>1206</v>
      </c>
      <c r="G56" s="31" t="s">
        <v>2509</v>
      </c>
      <c r="H56" s="21" t="s">
        <v>1452</v>
      </c>
      <c r="I56" s="21" t="s">
        <v>776</v>
      </c>
      <c r="J56" s="25" t="s">
        <v>55</v>
      </c>
      <c r="K56" s="21" t="s">
        <v>88</v>
      </c>
      <c r="L56" s="21"/>
      <c r="M56" s="20">
        <v>45114</v>
      </c>
      <c r="N56" s="20">
        <v>45135</v>
      </c>
      <c r="O56" s="21" t="s">
        <v>53</v>
      </c>
      <c r="P56" s="21">
        <v>5</v>
      </c>
      <c r="Q56" s="21">
        <v>11</v>
      </c>
      <c r="R56" s="21">
        <v>0</v>
      </c>
      <c r="S56" s="15">
        <v>-1</v>
      </c>
      <c r="T56" s="18">
        <v>1411.2</v>
      </c>
      <c r="U56" s="18">
        <v>0</v>
      </c>
      <c r="V56" s="15">
        <v>-1</v>
      </c>
      <c r="W56" s="19">
        <v>12</v>
      </c>
      <c r="X56" s="19">
        <v>0</v>
      </c>
      <c r="Y56" s="15">
        <v>-1</v>
      </c>
      <c r="Z56" s="18">
        <v>0</v>
      </c>
      <c r="AA56" s="18">
        <v>0</v>
      </c>
      <c r="AB56" s="18">
        <v>0</v>
      </c>
      <c r="AC56" s="18">
        <v>0</v>
      </c>
      <c r="AD56" s="18">
        <v>0</v>
      </c>
      <c r="AE56" s="18">
        <v>0</v>
      </c>
      <c r="AF56" s="18">
        <v>0</v>
      </c>
      <c r="AG56" s="18">
        <v>0</v>
      </c>
      <c r="AH56" s="18">
        <v>0</v>
      </c>
      <c r="AI56" s="18">
        <v>0</v>
      </c>
      <c r="AJ56" s="18">
        <v>0</v>
      </c>
      <c r="AK56" s="18">
        <v>0</v>
      </c>
      <c r="AL56" s="23">
        <v>0</v>
      </c>
      <c r="AM56" s="23">
        <v>0</v>
      </c>
      <c r="AN56">
        <v>0</v>
      </c>
    </row>
    <row r="57" spans="1:40" ht="15.75" x14ac:dyDescent="0.25">
      <c r="A57" s="21"/>
      <c r="B57" s="21" t="s">
        <v>1519</v>
      </c>
      <c r="C57" s="21">
        <v>1610517</v>
      </c>
      <c r="D57" s="25">
        <v>192365</v>
      </c>
      <c r="E57" s="21" t="s">
        <v>1180</v>
      </c>
      <c r="F57" s="31" t="s">
        <v>1180</v>
      </c>
      <c r="G57" s="31" t="s">
        <v>2508</v>
      </c>
      <c r="H57" s="21" t="s">
        <v>1381</v>
      </c>
      <c r="I57" s="21" t="s">
        <v>128</v>
      </c>
      <c r="J57" s="25" t="s">
        <v>20</v>
      </c>
      <c r="K57" s="21" t="s">
        <v>21</v>
      </c>
      <c r="L57" s="21"/>
      <c r="M57" s="20">
        <v>45013</v>
      </c>
      <c r="N57" s="20">
        <v>45170</v>
      </c>
      <c r="O57" s="21" t="s">
        <v>53</v>
      </c>
      <c r="P57" s="21">
        <v>8</v>
      </c>
      <c r="Q57" s="21">
        <v>1</v>
      </c>
      <c r="R57" s="21">
        <v>0</v>
      </c>
      <c r="S57" s="15">
        <v>-1</v>
      </c>
      <c r="T57" s="18">
        <v>0</v>
      </c>
      <c r="U57" s="18">
        <v>0</v>
      </c>
      <c r="V57" s="15" t="s">
        <v>1610</v>
      </c>
      <c r="W57" s="19">
        <v>2</v>
      </c>
      <c r="X57" s="19">
        <v>0</v>
      </c>
      <c r="Y57" s="15">
        <v>-1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>
        <v>0</v>
      </c>
      <c r="AF57" s="18">
        <v>0</v>
      </c>
      <c r="AG57" s="18">
        <v>0</v>
      </c>
      <c r="AH57" s="18">
        <v>0</v>
      </c>
      <c r="AI57" s="18">
        <v>0</v>
      </c>
      <c r="AJ57" s="18">
        <v>0</v>
      </c>
      <c r="AK57" s="18">
        <v>0</v>
      </c>
      <c r="AL57" s="23">
        <v>0</v>
      </c>
      <c r="AM57" s="23">
        <v>0</v>
      </c>
      <c r="AN57">
        <v>0</v>
      </c>
    </row>
    <row r="58" spans="1:40" ht="15.75" hidden="1" x14ac:dyDescent="0.25">
      <c r="A58" s="21"/>
      <c r="B58" s="21" t="s">
        <v>1519</v>
      </c>
      <c r="C58" s="21">
        <v>5094194</v>
      </c>
      <c r="D58" s="25">
        <v>190097</v>
      </c>
      <c r="E58" s="25" t="s">
        <v>1180</v>
      </c>
      <c r="F58" s="31" t="s">
        <v>1180</v>
      </c>
      <c r="G58" s="31" t="s">
        <v>2509</v>
      </c>
      <c r="H58" s="21" t="s">
        <v>1246</v>
      </c>
      <c r="I58" s="21" t="s">
        <v>347</v>
      </c>
      <c r="J58" s="25" t="s">
        <v>63</v>
      </c>
      <c r="K58" s="21" t="s">
        <v>85</v>
      </c>
      <c r="L58" s="21" t="s">
        <v>386</v>
      </c>
      <c r="M58" s="20">
        <v>45146</v>
      </c>
      <c r="N58" s="20">
        <v>45162</v>
      </c>
      <c r="O58" s="21" t="s">
        <v>53</v>
      </c>
      <c r="P58" s="21">
        <v>44</v>
      </c>
      <c r="Q58" s="21">
        <v>30</v>
      </c>
      <c r="R58" s="21">
        <v>0</v>
      </c>
      <c r="S58" s="15">
        <v>-1</v>
      </c>
      <c r="T58" s="18">
        <v>27724</v>
      </c>
      <c r="U58" s="18">
        <v>0</v>
      </c>
      <c r="V58" s="15">
        <v>-1</v>
      </c>
      <c r="W58" s="19">
        <v>101</v>
      </c>
      <c r="X58" s="19">
        <v>0</v>
      </c>
      <c r="Y58" s="15">
        <v>-1</v>
      </c>
      <c r="Z58" s="18">
        <v>0</v>
      </c>
      <c r="AA58" s="18">
        <v>0</v>
      </c>
      <c r="AB58" s="18">
        <v>0</v>
      </c>
      <c r="AC58" s="18">
        <v>0</v>
      </c>
      <c r="AD58" s="18">
        <v>0</v>
      </c>
      <c r="AE58" s="18">
        <v>0</v>
      </c>
      <c r="AF58" s="18">
        <v>0</v>
      </c>
      <c r="AG58" s="18">
        <v>0</v>
      </c>
      <c r="AH58" s="18">
        <v>0</v>
      </c>
      <c r="AI58" s="18">
        <v>0</v>
      </c>
      <c r="AJ58" s="18">
        <v>0</v>
      </c>
      <c r="AK58" s="18">
        <v>0</v>
      </c>
      <c r="AL58" s="23">
        <v>0</v>
      </c>
      <c r="AM58" s="23">
        <v>0</v>
      </c>
      <c r="AN58">
        <v>0</v>
      </c>
    </row>
    <row r="59" spans="1:40" ht="15.75" x14ac:dyDescent="0.25">
      <c r="A59" s="21"/>
      <c r="B59" s="21" t="s">
        <v>1519</v>
      </c>
      <c r="C59" s="21">
        <v>5476154</v>
      </c>
      <c r="D59" s="25">
        <v>191557</v>
      </c>
      <c r="E59" s="21" t="s">
        <v>1180</v>
      </c>
      <c r="F59" s="31" t="s">
        <v>1180</v>
      </c>
      <c r="G59" s="31" t="s">
        <v>2508</v>
      </c>
      <c r="H59" s="21" t="s">
        <v>1323</v>
      </c>
      <c r="I59" s="21" t="s">
        <v>1324</v>
      </c>
      <c r="J59" s="25" t="s">
        <v>20</v>
      </c>
      <c r="K59" s="21" t="s">
        <v>107</v>
      </c>
      <c r="L59" s="21" t="s">
        <v>540</v>
      </c>
      <c r="M59" s="20">
        <v>44530</v>
      </c>
      <c r="N59" s="20">
        <v>45170</v>
      </c>
      <c r="O59" s="21" t="s">
        <v>53</v>
      </c>
      <c r="P59" s="21">
        <v>28</v>
      </c>
      <c r="Q59" s="21">
        <v>11</v>
      </c>
      <c r="R59" s="21">
        <v>0</v>
      </c>
      <c r="S59" s="15">
        <v>-1</v>
      </c>
      <c r="T59" s="18">
        <v>0</v>
      </c>
      <c r="U59" s="18">
        <v>0</v>
      </c>
      <c r="V59" s="15" t="s">
        <v>1610</v>
      </c>
      <c r="W59" s="19">
        <v>19</v>
      </c>
      <c r="X59" s="19">
        <v>0</v>
      </c>
      <c r="Y59" s="15">
        <v>-1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8">
        <v>0</v>
      </c>
      <c r="AI59" s="18">
        <v>0</v>
      </c>
      <c r="AJ59" s="18">
        <v>0</v>
      </c>
      <c r="AK59" s="18">
        <v>0</v>
      </c>
      <c r="AL59" s="23">
        <v>0</v>
      </c>
      <c r="AM59" s="23">
        <v>0</v>
      </c>
      <c r="AN59">
        <v>0</v>
      </c>
    </row>
    <row r="60" spans="1:40" ht="15.75" x14ac:dyDescent="0.25">
      <c r="A60" s="21"/>
      <c r="B60" s="21" t="s">
        <v>1519</v>
      </c>
      <c r="C60" s="21">
        <v>6344350</v>
      </c>
      <c r="D60" s="25">
        <v>192211</v>
      </c>
      <c r="E60" s="21" t="s">
        <v>1180</v>
      </c>
      <c r="F60" s="31" t="s">
        <v>1180</v>
      </c>
      <c r="G60" s="31" t="s">
        <v>2508</v>
      </c>
      <c r="H60" s="21" t="s">
        <v>1373</v>
      </c>
      <c r="I60" s="21" t="s">
        <v>109</v>
      </c>
      <c r="J60" s="25" t="s">
        <v>20</v>
      </c>
      <c r="K60" s="21" t="s">
        <v>21</v>
      </c>
      <c r="L60" s="21"/>
      <c r="M60" s="20">
        <v>44678</v>
      </c>
      <c r="N60" s="20">
        <v>45155</v>
      </c>
      <c r="O60" s="21" t="s">
        <v>53</v>
      </c>
      <c r="P60" s="21">
        <v>15</v>
      </c>
      <c r="Q60" s="21">
        <v>2</v>
      </c>
      <c r="R60" s="21">
        <v>0</v>
      </c>
      <c r="S60" s="15">
        <v>-1</v>
      </c>
      <c r="T60" s="18">
        <v>0</v>
      </c>
      <c r="U60" s="18">
        <v>0</v>
      </c>
      <c r="V60" s="15" t="s">
        <v>1610</v>
      </c>
      <c r="W60" s="19">
        <v>4</v>
      </c>
      <c r="X60" s="19">
        <v>0</v>
      </c>
      <c r="Y60" s="15">
        <v>-1</v>
      </c>
      <c r="Z60" s="18">
        <v>0</v>
      </c>
      <c r="AA60" s="18">
        <v>0</v>
      </c>
      <c r="AB60" s="18">
        <v>0</v>
      </c>
      <c r="AC60" s="18">
        <v>0</v>
      </c>
      <c r="AD60" s="18">
        <v>0</v>
      </c>
      <c r="AE60" s="18">
        <v>0</v>
      </c>
      <c r="AF60" s="18">
        <v>0</v>
      </c>
      <c r="AG60" s="18">
        <v>0</v>
      </c>
      <c r="AH60" s="18">
        <v>0</v>
      </c>
      <c r="AI60" s="18">
        <v>0</v>
      </c>
      <c r="AJ60" s="18">
        <v>0</v>
      </c>
      <c r="AK60" s="18">
        <v>0</v>
      </c>
      <c r="AL60" s="23">
        <v>0</v>
      </c>
      <c r="AM60" s="23">
        <v>0</v>
      </c>
      <c r="AN60">
        <v>0</v>
      </c>
    </row>
    <row r="61" spans="1:40" ht="15.75" hidden="1" x14ac:dyDescent="0.25">
      <c r="A61" s="21"/>
      <c r="B61" s="21" t="s">
        <v>1519</v>
      </c>
      <c r="C61" s="21">
        <v>6376734</v>
      </c>
      <c r="D61" s="25">
        <v>191733</v>
      </c>
      <c r="E61" s="21" t="s">
        <v>1180</v>
      </c>
      <c r="F61" s="31" t="s">
        <v>1180</v>
      </c>
      <c r="G61" s="31" t="s">
        <v>2509</v>
      </c>
      <c r="H61" s="21" t="s">
        <v>1338</v>
      </c>
      <c r="I61" s="21" t="s">
        <v>169</v>
      </c>
      <c r="J61" s="25" t="s">
        <v>170</v>
      </c>
      <c r="K61" s="21" t="s">
        <v>88</v>
      </c>
      <c r="L61" s="21" t="s">
        <v>93</v>
      </c>
      <c r="M61" s="20">
        <v>45147</v>
      </c>
      <c r="N61" s="20">
        <v>45156</v>
      </c>
      <c r="O61" s="21" t="s">
        <v>53</v>
      </c>
      <c r="P61" s="21">
        <v>4</v>
      </c>
      <c r="Q61" s="21">
        <v>1</v>
      </c>
      <c r="R61" s="21">
        <v>0</v>
      </c>
      <c r="S61" s="15">
        <v>-1</v>
      </c>
      <c r="T61" s="18">
        <v>120</v>
      </c>
      <c r="U61" s="18">
        <v>0</v>
      </c>
      <c r="V61" s="15">
        <v>-1</v>
      </c>
      <c r="W61" s="19">
        <v>1</v>
      </c>
      <c r="X61" s="19">
        <v>0</v>
      </c>
      <c r="Y61" s="15">
        <v>-1</v>
      </c>
      <c r="Z61" s="18">
        <v>0</v>
      </c>
      <c r="AA61" s="18">
        <v>0</v>
      </c>
      <c r="AB61" s="18">
        <v>0</v>
      </c>
      <c r="AC61" s="18">
        <v>0</v>
      </c>
      <c r="AD61" s="18">
        <v>0</v>
      </c>
      <c r="AE61" s="18">
        <v>0</v>
      </c>
      <c r="AF61" s="18">
        <v>0</v>
      </c>
      <c r="AG61" s="18">
        <v>0</v>
      </c>
      <c r="AH61" s="18">
        <v>0</v>
      </c>
      <c r="AI61" s="18">
        <v>0</v>
      </c>
      <c r="AJ61" s="18">
        <v>0</v>
      </c>
      <c r="AK61" s="18">
        <v>0</v>
      </c>
      <c r="AL61" s="23">
        <v>0</v>
      </c>
      <c r="AM61" s="23">
        <v>0</v>
      </c>
      <c r="AN61">
        <v>0</v>
      </c>
    </row>
    <row r="62" spans="1:40" ht="15.75" x14ac:dyDescent="0.25">
      <c r="A62" s="21"/>
      <c r="B62" s="21" t="s">
        <v>1519</v>
      </c>
      <c r="C62" s="21">
        <v>7458537</v>
      </c>
      <c r="D62" s="25">
        <v>501620</v>
      </c>
      <c r="E62" s="21" t="s">
        <v>1180</v>
      </c>
      <c r="F62" s="31" t="s">
        <v>1180</v>
      </c>
      <c r="G62" s="31" t="s">
        <v>2508</v>
      </c>
      <c r="H62" s="21" t="s">
        <v>1502</v>
      </c>
      <c r="I62" s="21" t="s">
        <v>1503</v>
      </c>
      <c r="J62" s="25" t="s">
        <v>20</v>
      </c>
      <c r="K62" s="21" t="s">
        <v>27</v>
      </c>
      <c r="L62" s="21" t="s">
        <v>28</v>
      </c>
      <c r="M62" s="20">
        <v>45036</v>
      </c>
      <c r="N62" s="20">
        <v>45099</v>
      </c>
      <c r="O62" s="21" t="s">
        <v>53</v>
      </c>
      <c r="P62" s="21">
        <v>14</v>
      </c>
      <c r="Q62" s="21">
        <v>1</v>
      </c>
      <c r="R62" s="21">
        <v>0</v>
      </c>
      <c r="S62" s="15">
        <v>-1</v>
      </c>
      <c r="T62" s="18">
        <v>0</v>
      </c>
      <c r="U62" s="18">
        <v>0</v>
      </c>
      <c r="V62" s="15" t="s">
        <v>1610</v>
      </c>
      <c r="W62" s="19">
        <v>1</v>
      </c>
      <c r="X62" s="19">
        <v>0</v>
      </c>
      <c r="Y62" s="15">
        <v>-1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0</v>
      </c>
      <c r="AH62" s="18">
        <v>0</v>
      </c>
      <c r="AI62" s="18">
        <v>0</v>
      </c>
      <c r="AJ62" s="18">
        <v>0</v>
      </c>
      <c r="AK62" s="18">
        <v>0</v>
      </c>
      <c r="AL62" s="23">
        <v>0</v>
      </c>
      <c r="AM62" s="23">
        <v>0</v>
      </c>
      <c r="AN62">
        <v>0</v>
      </c>
    </row>
    <row r="63" spans="1:40" ht="15.75" hidden="1" x14ac:dyDescent="0.25">
      <c r="A63" s="21"/>
      <c r="B63" s="21" t="s">
        <v>1519</v>
      </c>
      <c r="C63" s="21">
        <v>8262121</v>
      </c>
      <c r="D63" s="25">
        <v>500362</v>
      </c>
      <c r="E63" s="21" t="s">
        <v>1180</v>
      </c>
      <c r="F63" s="31" t="s">
        <v>1180</v>
      </c>
      <c r="G63" s="31" t="s">
        <v>2509</v>
      </c>
      <c r="H63" s="21" t="s">
        <v>1495</v>
      </c>
      <c r="I63" s="21" t="s">
        <v>553</v>
      </c>
      <c r="J63" s="25" t="s">
        <v>132</v>
      </c>
      <c r="K63" s="21" t="s">
        <v>107</v>
      </c>
      <c r="L63" s="21" t="s">
        <v>108</v>
      </c>
      <c r="M63" s="20">
        <v>44431</v>
      </c>
      <c r="N63" s="20">
        <v>45266</v>
      </c>
      <c r="O63" s="21" t="s">
        <v>53</v>
      </c>
      <c r="P63" s="21">
        <v>34</v>
      </c>
      <c r="Q63" s="21">
        <v>2</v>
      </c>
      <c r="R63" s="21">
        <v>0</v>
      </c>
      <c r="S63" s="15">
        <v>-1</v>
      </c>
      <c r="T63" s="18">
        <v>0</v>
      </c>
      <c r="U63" s="18">
        <v>0</v>
      </c>
      <c r="V63" s="15" t="s">
        <v>1610</v>
      </c>
      <c r="W63" s="19">
        <v>2</v>
      </c>
      <c r="X63" s="19">
        <v>0</v>
      </c>
      <c r="Y63" s="15">
        <v>-1</v>
      </c>
      <c r="Z63" s="18">
        <v>0</v>
      </c>
      <c r="AA63" s="18">
        <v>0</v>
      </c>
      <c r="AB63" s="18">
        <v>0</v>
      </c>
      <c r="AC63" s="18">
        <v>0</v>
      </c>
      <c r="AD63" s="18">
        <v>0</v>
      </c>
      <c r="AE63" s="18">
        <v>0</v>
      </c>
      <c r="AF63" s="18">
        <v>0</v>
      </c>
      <c r="AG63" s="18">
        <v>0</v>
      </c>
      <c r="AH63" s="18">
        <v>0</v>
      </c>
      <c r="AI63" s="18">
        <v>0</v>
      </c>
      <c r="AJ63" s="18">
        <v>0</v>
      </c>
      <c r="AK63" s="18">
        <v>0</v>
      </c>
      <c r="AL63" s="23">
        <v>0</v>
      </c>
      <c r="AM63" s="23">
        <v>0</v>
      </c>
      <c r="AN63">
        <v>0</v>
      </c>
    </row>
    <row r="64" spans="1:40" ht="15.75" hidden="1" x14ac:dyDescent="0.25">
      <c r="A64" s="21"/>
      <c r="B64" s="21" t="s">
        <v>1519</v>
      </c>
      <c r="C64" s="21">
        <v>11187786</v>
      </c>
      <c r="D64" s="25">
        <v>191507</v>
      </c>
      <c r="E64" s="21" t="s">
        <v>1180</v>
      </c>
      <c r="F64" s="31" t="s">
        <v>1180</v>
      </c>
      <c r="G64" s="31" t="s">
        <v>2509</v>
      </c>
      <c r="H64" s="21" t="s">
        <v>1319</v>
      </c>
      <c r="I64" s="21" t="s">
        <v>49</v>
      </c>
      <c r="J64" s="25" t="s">
        <v>45</v>
      </c>
      <c r="K64" s="21" t="s">
        <v>88</v>
      </c>
      <c r="L64" s="21" t="s">
        <v>93</v>
      </c>
      <c r="M64" s="20">
        <v>44981</v>
      </c>
      <c r="N64" s="20">
        <v>45126</v>
      </c>
      <c r="O64" s="21" t="s">
        <v>53</v>
      </c>
      <c r="P64" s="21">
        <v>5</v>
      </c>
      <c r="Q64" s="21">
        <v>3</v>
      </c>
      <c r="R64" s="21">
        <v>0</v>
      </c>
      <c r="S64" s="15">
        <v>-1</v>
      </c>
      <c r="T64" s="18">
        <v>0</v>
      </c>
      <c r="U64" s="18">
        <v>0</v>
      </c>
      <c r="V64" s="15" t="s">
        <v>1610</v>
      </c>
      <c r="W64" s="19">
        <v>3</v>
      </c>
      <c r="X64" s="19">
        <v>0</v>
      </c>
      <c r="Y64" s="15">
        <v>-1</v>
      </c>
      <c r="Z64" s="18">
        <v>0</v>
      </c>
      <c r="AA64" s="18">
        <v>0</v>
      </c>
      <c r="AB64" s="18">
        <v>0</v>
      </c>
      <c r="AC64" s="18">
        <v>0</v>
      </c>
      <c r="AD64" s="18">
        <v>0</v>
      </c>
      <c r="AE64" s="18">
        <v>0</v>
      </c>
      <c r="AF64" s="18">
        <v>0</v>
      </c>
      <c r="AG64" s="18">
        <v>0</v>
      </c>
      <c r="AH64" s="18">
        <v>0</v>
      </c>
      <c r="AI64" s="18">
        <v>0</v>
      </c>
      <c r="AJ64" s="18">
        <v>0</v>
      </c>
      <c r="AK64" s="18">
        <v>0</v>
      </c>
      <c r="AL64" s="23">
        <v>0</v>
      </c>
      <c r="AM64" s="23">
        <v>0</v>
      </c>
      <c r="AN64">
        <v>0</v>
      </c>
    </row>
    <row r="65" spans="1:40" ht="15.75" x14ac:dyDescent="0.25">
      <c r="A65" s="21"/>
      <c r="B65" s="21" t="s">
        <v>1519</v>
      </c>
      <c r="C65" s="21">
        <v>11188870</v>
      </c>
      <c r="D65" s="25">
        <v>193969</v>
      </c>
      <c r="E65" s="21" t="s">
        <v>1180</v>
      </c>
      <c r="F65" s="31" t="s">
        <v>1180</v>
      </c>
      <c r="G65" s="31" t="s">
        <v>2508</v>
      </c>
      <c r="H65" s="21" t="s">
        <v>1481</v>
      </c>
      <c r="I65" s="21" t="s">
        <v>109</v>
      </c>
      <c r="J65" s="25" t="s">
        <v>20</v>
      </c>
      <c r="K65" s="21" t="s">
        <v>253</v>
      </c>
      <c r="L65" s="21" t="s">
        <v>2288</v>
      </c>
      <c r="M65" s="20">
        <v>45044</v>
      </c>
      <c r="N65" s="20">
        <v>45124</v>
      </c>
      <c r="O65" s="21" t="s">
        <v>53</v>
      </c>
      <c r="P65" s="21">
        <v>0</v>
      </c>
      <c r="Q65" s="21">
        <v>5</v>
      </c>
      <c r="R65" s="21">
        <v>0</v>
      </c>
      <c r="S65" s="15">
        <v>-1</v>
      </c>
      <c r="T65" s="18">
        <v>0</v>
      </c>
      <c r="U65" s="18">
        <v>0</v>
      </c>
      <c r="V65" s="15" t="s">
        <v>1610</v>
      </c>
      <c r="W65" s="19">
        <v>6</v>
      </c>
      <c r="X65" s="19">
        <v>0</v>
      </c>
      <c r="Y65" s="15">
        <v>-1</v>
      </c>
      <c r="Z65" s="18">
        <v>0</v>
      </c>
      <c r="AA65" s="18">
        <v>0</v>
      </c>
      <c r="AB65" s="18">
        <v>0</v>
      </c>
      <c r="AC65" s="18">
        <v>0</v>
      </c>
      <c r="AD65" s="18">
        <v>0</v>
      </c>
      <c r="AE65" s="18">
        <v>0</v>
      </c>
      <c r="AF65" s="18">
        <v>0</v>
      </c>
      <c r="AG65" s="18">
        <v>0</v>
      </c>
      <c r="AH65" s="18">
        <v>0</v>
      </c>
      <c r="AI65" s="18">
        <v>0</v>
      </c>
      <c r="AJ65" s="18">
        <v>0</v>
      </c>
      <c r="AK65" s="18">
        <v>0</v>
      </c>
      <c r="AL65" s="23">
        <v>0</v>
      </c>
      <c r="AM65" s="23">
        <v>0</v>
      </c>
      <c r="AN65">
        <v>0</v>
      </c>
    </row>
    <row r="66" spans="1:40" ht="15.75" x14ac:dyDescent="0.25">
      <c r="A66" s="21"/>
      <c r="B66" s="21" t="s">
        <v>1519</v>
      </c>
      <c r="C66" s="21">
        <v>11665901</v>
      </c>
      <c r="D66" s="25">
        <v>190309</v>
      </c>
      <c r="E66" s="21" t="s">
        <v>1180</v>
      </c>
      <c r="F66" s="31" t="s">
        <v>1180</v>
      </c>
      <c r="G66" s="31" t="s">
        <v>2508</v>
      </c>
      <c r="H66" s="21" t="s">
        <v>1981</v>
      </c>
      <c r="I66" s="21" t="s">
        <v>109</v>
      </c>
      <c r="J66" s="25" t="s">
        <v>20</v>
      </c>
      <c r="K66" s="21" t="s">
        <v>21</v>
      </c>
      <c r="L66" s="21"/>
      <c r="M66" s="20">
        <v>44945</v>
      </c>
      <c r="N66" s="20">
        <v>45155</v>
      </c>
      <c r="O66" s="21" t="s">
        <v>53</v>
      </c>
      <c r="P66" s="21">
        <v>37</v>
      </c>
      <c r="Q66" s="21">
        <v>21</v>
      </c>
      <c r="R66" s="21">
        <v>0</v>
      </c>
      <c r="S66" s="15">
        <v>-1</v>
      </c>
      <c r="T66" s="18">
        <v>0</v>
      </c>
      <c r="U66" s="18">
        <v>0</v>
      </c>
      <c r="V66" s="15" t="s">
        <v>1610</v>
      </c>
      <c r="W66" s="19">
        <v>23</v>
      </c>
      <c r="X66" s="19">
        <v>0</v>
      </c>
      <c r="Y66" s="15">
        <v>-1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8">
        <v>0</v>
      </c>
      <c r="AK66" s="18">
        <v>0</v>
      </c>
      <c r="AL66" s="23">
        <v>0</v>
      </c>
      <c r="AM66" s="23">
        <v>0</v>
      </c>
      <c r="AN66">
        <v>0</v>
      </c>
    </row>
    <row r="67" spans="1:40" ht="15.75" x14ac:dyDescent="0.25">
      <c r="A67" s="21"/>
      <c r="B67" s="21" t="s">
        <v>1519</v>
      </c>
      <c r="C67" s="21">
        <v>22575737</v>
      </c>
      <c r="D67" s="25">
        <v>192209</v>
      </c>
      <c r="E67" s="21" t="s">
        <v>1180</v>
      </c>
      <c r="F67" s="31" t="s">
        <v>1180</v>
      </c>
      <c r="G67" s="31" t="s">
        <v>2508</v>
      </c>
      <c r="H67" s="21" t="s">
        <v>1372</v>
      </c>
      <c r="I67" s="21" t="s">
        <v>602</v>
      </c>
      <c r="J67" s="25" t="s">
        <v>20</v>
      </c>
      <c r="K67" s="21" t="s">
        <v>21</v>
      </c>
      <c r="L67" s="21"/>
      <c r="M67" s="20">
        <v>45175</v>
      </c>
      <c r="N67" s="20">
        <v>45237</v>
      </c>
      <c r="O67" s="21" t="s">
        <v>53</v>
      </c>
      <c r="P67" s="21">
        <v>30</v>
      </c>
      <c r="Q67" s="21">
        <v>73</v>
      </c>
      <c r="R67" s="21">
        <v>0</v>
      </c>
      <c r="S67" s="15">
        <v>-1</v>
      </c>
      <c r="T67" s="18">
        <v>27768</v>
      </c>
      <c r="U67" s="18">
        <v>0</v>
      </c>
      <c r="V67" s="15">
        <v>-1</v>
      </c>
      <c r="W67" s="19">
        <v>360</v>
      </c>
      <c r="X67" s="19">
        <v>0</v>
      </c>
      <c r="Y67" s="15">
        <v>-1</v>
      </c>
      <c r="Z67" s="18">
        <v>0</v>
      </c>
      <c r="AA67" s="18">
        <v>0</v>
      </c>
      <c r="AB67" s="18">
        <v>0</v>
      </c>
      <c r="AC67" s="18">
        <v>0</v>
      </c>
      <c r="AD67" s="18">
        <v>0</v>
      </c>
      <c r="AE67" s="18">
        <v>0</v>
      </c>
      <c r="AF67" s="18">
        <v>0</v>
      </c>
      <c r="AG67" s="18">
        <v>0</v>
      </c>
      <c r="AH67" s="18">
        <v>0</v>
      </c>
      <c r="AI67" s="18">
        <v>0</v>
      </c>
      <c r="AJ67" s="18">
        <v>0</v>
      </c>
      <c r="AK67" s="18">
        <v>0</v>
      </c>
      <c r="AL67" s="23">
        <v>0</v>
      </c>
      <c r="AM67" s="23">
        <v>0</v>
      </c>
      <c r="AN67">
        <v>0</v>
      </c>
    </row>
    <row r="68" spans="1:40" ht="15.75" x14ac:dyDescent="0.25">
      <c r="A68" s="21"/>
      <c r="B68" s="21" t="s">
        <v>1519</v>
      </c>
      <c r="C68" s="21">
        <v>31149697</v>
      </c>
      <c r="D68" s="25">
        <v>193646</v>
      </c>
      <c r="E68" s="21" t="s">
        <v>1180</v>
      </c>
      <c r="F68" s="31" t="s">
        <v>1180</v>
      </c>
      <c r="G68" s="31" t="s">
        <v>2508</v>
      </c>
      <c r="H68" s="21" t="s">
        <v>1462</v>
      </c>
      <c r="I68" s="21" t="s">
        <v>1240</v>
      </c>
      <c r="J68" s="25" t="s">
        <v>20</v>
      </c>
      <c r="K68" s="21" t="s">
        <v>27</v>
      </c>
      <c r="L68" s="21" t="s">
        <v>28</v>
      </c>
      <c r="M68" s="20">
        <v>44819</v>
      </c>
      <c r="N68" s="20">
        <v>45226</v>
      </c>
      <c r="O68" s="21" t="s">
        <v>53</v>
      </c>
      <c r="P68" s="21">
        <v>2</v>
      </c>
      <c r="Q68" s="21">
        <v>2</v>
      </c>
      <c r="R68" s="21">
        <v>0</v>
      </c>
      <c r="S68" s="15">
        <v>-1</v>
      </c>
      <c r="T68" s="18">
        <v>0</v>
      </c>
      <c r="U68" s="18">
        <v>0</v>
      </c>
      <c r="V68" s="15" t="s">
        <v>1610</v>
      </c>
      <c r="W68" s="19">
        <v>2</v>
      </c>
      <c r="X68" s="19">
        <v>0</v>
      </c>
      <c r="Y68" s="15">
        <v>-1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23">
        <v>0</v>
      </c>
      <c r="AM68" s="23">
        <v>0</v>
      </c>
      <c r="AN68">
        <v>0</v>
      </c>
    </row>
    <row r="69" spans="1:40" ht="15.75" hidden="1" x14ac:dyDescent="0.25">
      <c r="A69" s="21"/>
      <c r="B69" s="21" t="s">
        <v>1519</v>
      </c>
      <c r="C69" s="21">
        <v>33683111</v>
      </c>
      <c r="D69" s="25">
        <v>194040</v>
      </c>
      <c r="E69" s="21" t="s">
        <v>1180</v>
      </c>
      <c r="F69" s="31" t="s">
        <v>1180</v>
      </c>
      <c r="G69" s="31" t="s">
        <v>2509</v>
      </c>
      <c r="H69" s="21" t="s">
        <v>1482</v>
      </c>
      <c r="I69" s="21" t="s">
        <v>30</v>
      </c>
      <c r="J69" s="25" t="s">
        <v>31</v>
      </c>
      <c r="K69" s="21" t="s">
        <v>21</v>
      </c>
      <c r="L69" s="21"/>
      <c r="M69" s="20">
        <v>45145</v>
      </c>
      <c r="N69" s="20">
        <v>45163</v>
      </c>
      <c r="O69" s="21" t="s">
        <v>53</v>
      </c>
      <c r="P69" s="21">
        <v>0</v>
      </c>
      <c r="Q69" s="21">
        <v>12</v>
      </c>
      <c r="R69" s="21">
        <v>0</v>
      </c>
      <c r="S69" s="15">
        <v>-1</v>
      </c>
      <c r="T69" s="18">
        <v>696</v>
      </c>
      <c r="U69" s="18">
        <v>0</v>
      </c>
      <c r="V69" s="15">
        <v>-1</v>
      </c>
      <c r="W69" s="19">
        <v>12</v>
      </c>
      <c r="X69" s="19">
        <v>0</v>
      </c>
      <c r="Y69" s="15">
        <v>-1</v>
      </c>
      <c r="Z69" s="18">
        <v>0</v>
      </c>
      <c r="AA69" s="18">
        <v>0</v>
      </c>
      <c r="AB69" s="18">
        <v>0</v>
      </c>
      <c r="AC69" s="18">
        <v>0</v>
      </c>
      <c r="AD69" s="18">
        <v>0</v>
      </c>
      <c r="AE69" s="18">
        <v>0</v>
      </c>
      <c r="AF69" s="18">
        <v>0</v>
      </c>
      <c r="AG69" s="18">
        <v>0</v>
      </c>
      <c r="AH69" s="18">
        <v>0</v>
      </c>
      <c r="AI69" s="18">
        <v>0</v>
      </c>
      <c r="AJ69" s="18">
        <v>0</v>
      </c>
      <c r="AK69" s="18">
        <v>0</v>
      </c>
      <c r="AL69" s="23">
        <v>0</v>
      </c>
      <c r="AM69" s="23">
        <v>0</v>
      </c>
      <c r="AN69">
        <v>0</v>
      </c>
    </row>
    <row r="70" spans="1:40" ht="15.75" hidden="1" x14ac:dyDescent="0.25">
      <c r="A70" s="21"/>
      <c r="B70" s="21" t="s">
        <v>1519</v>
      </c>
      <c r="C70" s="21">
        <v>42848383</v>
      </c>
      <c r="D70" s="25">
        <v>193877</v>
      </c>
      <c r="E70" s="21" t="s">
        <v>1180</v>
      </c>
      <c r="F70" s="31" t="s">
        <v>1180</v>
      </c>
      <c r="G70" s="31" t="s">
        <v>2509</v>
      </c>
      <c r="H70" s="21" t="s">
        <v>1469</v>
      </c>
      <c r="I70" s="21" t="s">
        <v>1470</v>
      </c>
      <c r="J70" s="25" t="s">
        <v>77</v>
      </c>
      <c r="K70" s="21" t="s">
        <v>21</v>
      </c>
      <c r="L70" s="21"/>
      <c r="M70" s="20">
        <v>44972</v>
      </c>
      <c r="N70" s="20">
        <v>45092</v>
      </c>
      <c r="O70" s="21" t="s">
        <v>53</v>
      </c>
      <c r="P70" s="21">
        <v>10</v>
      </c>
      <c r="Q70" s="21">
        <v>18</v>
      </c>
      <c r="R70" s="21">
        <v>0</v>
      </c>
      <c r="S70" s="15">
        <v>-1</v>
      </c>
      <c r="T70" s="18">
        <v>0</v>
      </c>
      <c r="U70" s="18">
        <v>0</v>
      </c>
      <c r="V70" s="15" t="s">
        <v>1610</v>
      </c>
      <c r="W70" s="19">
        <v>19</v>
      </c>
      <c r="X70" s="19">
        <v>0</v>
      </c>
      <c r="Y70" s="15">
        <v>-1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23">
        <v>0</v>
      </c>
      <c r="AM70" s="23">
        <v>0</v>
      </c>
      <c r="AN70">
        <v>0</v>
      </c>
    </row>
    <row r="71" spans="1:40" ht="15.75" x14ac:dyDescent="0.25">
      <c r="A71" s="21"/>
      <c r="B71" s="21" t="s">
        <v>1519</v>
      </c>
      <c r="C71" s="21">
        <v>44000941</v>
      </c>
      <c r="D71" s="25">
        <v>502269</v>
      </c>
      <c r="E71" s="21" t="s">
        <v>1180</v>
      </c>
      <c r="F71" s="31" t="s">
        <v>1180</v>
      </c>
      <c r="G71" s="31" t="s">
        <v>2508</v>
      </c>
      <c r="H71" s="21" t="s">
        <v>1508</v>
      </c>
      <c r="I71" s="21" t="s">
        <v>1509</v>
      </c>
      <c r="J71" s="25" t="s">
        <v>20</v>
      </c>
      <c r="K71" s="21" t="s">
        <v>27</v>
      </c>
      <c r="L71" s="21"/>
      <c r="M71" s="20">
        <v>45215</v>
      </c>
      <c r="N71" s="20">
        <v>45218</v>
      </c>
      <c r="O71" s="21" t="s">
        <v>53</v>
      </c>
      <c r="P71" s="21">
        <v>14</v>
      </c>
      <c r="Q71" s="21">
        <v>5</v>
      </c>
      <c r="R71" s="21">
        <v>0</v>
      </c>
      <c r="S71" s="15">
        <v>-1</v>
      </c>
      <c r="T71" s="18">
        <v>360</v>
      </c>
      <c r="U71" s="18">
        <v>0</v>
      </c>
      <c r="V71" s="15">
        <v>-1</v>
      </c>
      <c r="W71" s="19">
        <v>5</v>
      </c>
      <c r="X71" s="19">
        <v>0</v>
      </c>
      <c r="Y71" s="15">
        <v>-1</v>
      </c>
      <c r="Z71" s="18">
        <v>0</v>
      </c>
      <c r="AA71" s="18">
        <v>0</v>
      </c>
      <c r="AB71" s="18">
        <v>0</v>
      </c>
      <c r="AC71" s="18">
        <v>0</v>
      </c>
      <c r="AD71" s="18">
        <v>0</v>
      </c>
      <c r="AE71" s="18">
        <v>0</v>
      </c>
      <c r="AF71" s="18">
        <v>0</v>
      </c>
      <c r="AG71" s="18">
        <v>0</v>
      </c>
      <c r="AH71" s="18">
        <v>0</v>
      </c>
      <c r="AI71" s="18">
        <v>0</v>
      </c>
      <c r="AJ71" s="18">
        <v>0</v>
      </c>
      <c r="AK71" s="18">
        <v>0</v>
      </c>
      <c r="AL71" s="23">
        <v>0</v>
      </c>
      <c r="AM71" s="23">
        <v>0</v>
      </c>
      <c r="AN71">
        <v>0</v>
      </c>
    </row>
    <row r="72" spans="1:40" ht="15.75" x14ac:dyDescent="0.25">
      <c r="A72" s="21"/>
      <c r="B72" s="21" t="s">
        <v>1519</v>
      </c>
      <c r="C72" s="21">
        <v>53712535</v>
      </c>
      <c r="D72" s="25">
        <v>193927</v>
      </c>
      <c r="E72" s="21" t="s">
        <v>1180</v>
      </c>
      <c r="F72" s="31" t="s">
        <v>1180</v>
      </c>
      <c r="G72" s="31" t="s">
        <v>2508</v>
      </c>
      <c r="H72" s="21" t="s">
        <v>1473</v>
      </c>
      <c r="I72" s="21" t="s">
        <v>1228</v>
      </c>
      <c r="J72" s="25" t="s">
        <v>20</v>
      </c>
      <c r="K72" s="21" t="s">
        <v>16</v>
      </c>
      <c r="L72" s="21" t="s">
        <v>17</v>
      </c>
      <c r="M72" s="20">
        <v>45134</v>
      </c>
      <c r="N72" s="20">
        <v>45275</v>
      </c>
      <c r="O72" s="21" t="s">
        <v>53</v>
      </c>
      <c r="P72" s="21">
        <v>5</v>
      </c>
      <c r="Q72" s="21">
        <v>7</v>
      </c>
      <c r="R72" s="21">
        <v>0</v>
      </c>
      <c r="S72" s="15">
        <v>-1</v>
      </c>
      <c r="T72" s="18">
        <v>389</v>
      </c>
      <c r="U72" s="18">
        <v>0</v>
      </c>
      <c r="V72" s="15">
        <v>-1</v>
      </c>
      <c r="W72" s="19">
        <v>11</v>
      </c>
      <c r="X72" s="19">
        <v>0</v>
      </c>
      <c r="Y72" s="15">
        <v>-1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23">
        <v>0</v>
      </c>
      <c r="AM72" s="23">
        <v>0</v>
      </c>
      <c r="AN72">
        <v>0</v>
      </c>
    </row>
    <row r="73" spans="1:40" ht="15.75" x14ac:dyDescent="0.25">
      <c r="A73" s="21"/>
      <c r="B73" s="21" t="s">
        <v>1519</v>
      </c>
      <c r="C73" s="21">
        <v>57000036</v>
      </c>
      <c r="D73" s="25">
        <v>190677</v>
      </c>
      <c r="E73" s="21" t="s">
        <v>1180</v>
      </c>
      <c r="F73" s="31" t="s">
        <v>1180</v>
      </c>
      <c r="G73" s="31" t="s">
        <v>2508</v>
      </c>
      <c r="H73" s="21" t="s">
        <v>1281</v>
      </c>
      <c r="I73" s="21" t="s">
        <v>237</v>
      </c>
      <c r="J73" s="25" t="s">
        <v>20</v>
      </c>
      <c r="K73" s="21" t="s">
        <v>107</v>
      </c>
      <c r="L73" s="21" t="s">
        <v>108</v>
      </c>
      <c r="M73" s="20">
        <v>45223</v>
      </c>
      <c r="N73" s="20">
        <v>45230</v>
      </c>
      <c r="O73" s="21" t="s">
        <v>53</v>
      </c>
      <c r="P73" s="21">
        <v>21</v>
      </c>
      <c r="Q73" s="21">
        <v>7</v>
      </c>
      <c r="R73" s="21">
        <v>0</v>
      </c>
      <c r="S73" s="15">
        <v>-1</v>
      </c>
      <c r="T73" s="18">
        <v>803.5</v>
      </c>
      <c r="U73" s="18">
        <v>0</v>
      </c>
      <c r="V73" s="15">
        <v>-1</v>
      </c>
      <c r="W73" s="19">
        <v>13</v>
      </c>
      <c r="X73" s="19">
        <v>0</v>
      </c>
      <c r="Y73" s="15">
        <v>-1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0</v>
      </c>
      <c r="AG73" s="18">
        <v>0</v>
      </c>
      <c r="AH73" s="18">
        <v>0</v>
      </c>
      <c r="AI73" s="18">
        <v>0</v>
      </c>
      <c r="AJ73" s="18">
        <v>0</v>
      </c>
      <c r="AK73" s="18">
        <v>0</v>
      </c>
      <c r="AL73" s="23">
        <v>0</v>
      </c>
      <c r="AM73" s="23">
        <v>0</v>
      </c>
      <c r="AN73">
        <v>0</v>
      </c>
    </row>
    <row r="74" spans="1:40" ht="15.75" x14ac:dyDescent="0.25">
      <c r="A74" s="21"/>
      <c r="B74" s="21" t="s">
        <v>1519</v>
      </c>
      <c r="C74" s="21">
        <v>84584994</v>
      </c>
      <c r="D74" s="25">
        <v>194209</v>
      </c>
      <c r="E74" s="21" t="s">
        <v>1180</v>
      </c>
      <c r="F74" s="31" t="s">
        <v>1180</v>
      </c>
      <c r="G74" s="31" t="s">
        <v>2508</v>
      </c>
      <c r="H74" s="21" t="s">
        <v>1486</v>
      </c>
      <c r="I74" s="21" t="s">
        <v>602</v>
      </c>
      <c r="J74" s="25" t="s">
        <v>20</v>
      </c>
      <c r="K74" s="21" t="s">
        <v>21</v>
      </c>
      <c r="L74" s="21"/>
      <c r="M74" s="20">
        <v>45190</v>
      </c>
      <c r="N74" s="20">
        <v>45194</v>
      </c>
      <c r="O74" s="21" t="s">
        <v>53</v>
      </c>
      <c r="P74" s="21">
        <v>1</v>
      </c>
      <c r="Q74" s="21">
        <v>1</v>
      </c>
      <c r="R74" s="21">
        <v>0</v>
      </c>
      <c r="S74" s="15">
        <v>-1</v>
      </c>
      <c r="T74" s="18">
        <v>596</v>
      </c>
      <c r="U74" s="18">
        <v>0</v>
      </c>
      <c r="V74" s="15">
        <v>-1</v>
      </c>
      <c r="W74" s="19">
        <v>2</v>
      </c>
      <c r="X74" s="19">
        <v>0</v>
      </c>
      <c r="Y74" s="15">
        <v>-1</v>
      </c>
      <c r="Z74" s="18">
        <v>0</v>
      </c>
      <c r="AA74" s="18">
        <v>0</v>
      </c>
      <c r="AB74" s="18">
        <v>0</v>
      </c>
      <c r="AC74" s="18">
        <v>0</v>
      </c>
      <c r="AD74" s="18">
        <v>0</v>
      </c>
      <c r="AE74" s="18">
        <v>0</v>
      </c>
      <c r="AF74" s="18">
        <v>0</v>
      </c>
      <c r="AG74" s="18">
        <v>0</v>
      </c>
      <c r="AH74" s="18">
        <v>0</v>
      </c>
      <c r="AI74" s="18">
        <v>0</v>
      </c>
      <c r="AJ74" s="18">
        <v>0</v>
      </c>
      <c r="AK74" s="18">
        <v>0</v>
      </c>
      <c r="AL74" s="23">
        <v>0</v>
      </c>
      <c r="AM74" s="23">
        <v>0</v>
      </c>
      <c r="AN74">
        <v>0</v>
      </c>
    </row>
    <row r="75" spans="1:40" ht="15.75" x14ac:dyDescent="0.25">
      <c r="A75" s="21"/>
      <c r="B75" s="21" t="s">
        <v>1519</v>
      </c>
      <c r="C75" s="21">
        <v>88309620</v>
      </c>
      <c r="D75" s="25">
        <v>194099</v>
      </c>
      <c r="E75" s="21" t="s">
        <v>1180</v>
      </c>
      <c r="F75" s="31" t="s">
        <v>1180</v>
      </c>
      <c r="G75" s="31" t="s">
        <v>2508</v>
      </c>
      <c r="H75" s="21" t="s">
        <v>1483</v>
      </c>
      <c r="I75" s="21" t="s">
        <v>529</v>
      </c>
      <c r="J75" s="25" t="s">
        <v>20</v>
      </c>
      <c r="K75" s="21" t="s">
        <v>85</v>
      </c>
      <c r="L75" s="21" t="s">
        <v>530</v>
      </c>
      <c r="M75" s="20">
        <v>45127</v>
      </c>
      <c r="N75" s="20">
        <v>45244</v>
      </c>
      <c r="O75" s="21" t="s">
        <v>53</v>
      </c>
      <c r="P75" s="21">
        <v>1</v>
      </c>
      <c r="Q75" s="21">
        <v>11</v>
      </c>
      <c r="R75" s="21">
        <v>0</v>
      </c>
      <c r="S75" s="15">
        <v>-1</v>
      </c>
      <c r="T75" s="18">
        <v>1926.7</v>
      </c>
      <c r="U75" s="18">
        <v>0</v>
      </c>
      <c r="V75" s="15">
        <v>-1</v>
      </c>
      <c r="W75" s="19">
        <v>11</v>
      </c>
      <c r="X75" s="19">
        <v>0</v>
      </c>
      <c r="Y75" s="15">
        <v>-1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8">
        <v>0</v>
      </c>
      <c r="AF75" s="18">
        <v>0</v>
      </c>
      <c r="AG75" s="18">
        <v>0</v>
      </c>
      <c r="AH75" s="18">
        <v>0</v>
      </c>
      <c r="AI75" s="18">
        <v>0</v>
      </c>
      <c r="AJ75" s="18">
        <v>0</v>
      </c>
      <c r="AK75" s="18">
        <v>0</v>
      </c>
      <c r="AL75" s="23">
        <v>0</v>
      </c>
      <c r="AM75" s="23">
        <v>0</v>
      </c>
      <c r="AN75">
        <v>0</v>
      </c>
    </row>
    <row r="76" spans="1:40" ht="15.75" x14ac:dyDescent="0.25">
      <c r="A76" s="21"/>
      <c r="B76" s="21"/>
      <c r="C76" s="21"/>
      <c r="D76" s="25"/>
      <c r="E76" s="21"/>
      <c r="F76" s="31"/>
      <c r="G76" s="31"/>
      <c r="H76" s="21"/>
      <c r="I76" s="21"/>
      <c r="J76" s="25"/>
      <c r="K76" s="21"/>
      <c r="L76" s="21"/>
      <c r="M76" s="20"/>
      <c r="N76" s="20"/>
      <c r="O76" s="21"/>
      <c r="P76" s="21"/>
      <c r="Q76" s="21"/>
      <c r="R76" s="21"/>
      <c r="S76" s="15"/>
      <c r="T76" s="18"/>
      <c r="U76" s="18"/>
      <c r="V76" s="15"/>
      <c r="W76" s="19"/>
      <c r="X76" s="19"/>
      <c r="Y76" s="10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23"/>
      <c r="AM76" s="23"/>
    </row>
    <row r="77" spans="1:40" ht="15.75" x14ac:dyDescent="0.25">
      <c r="A77" s="21"/>
      <c r="B77" s="21"/>
      <c r="C77" s="21"/>
      <c r="D77" s="25"/>
      <c r="E77" s="21"/>
      <c r="F77" s="31"/>
      <c r="G77" s="31"/>
      <c r="H77" s="21"/>
      <c r="I77" s="21"/>
      <c r="J77" s="25"/>
      <c r="K77" s="21"/>
      <c r="L77" s="21"/>
      <c r="M77" s="20"/>
      <c r="N77" s="20"/>
      <c r="O77" s="21"/>
      <c r="P77" s="21"/>
      <c r="Q77" s="21"/>
      <c r="R77" s="21"/>
      <c r="S77" s="15"/>
      <c r="T77" s="18"/>
      <c r="U77" s="18"/>
      <c r="V77" s="15"/>
      <c r="W77" s="19"/>
      <c r="X77" s="19"/>
      <c r="Y77" s="15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23"/>
      <c r="AM77" s="23"/>
    </row>
    <row r="78" spans="1:40" ht="15.75" x14ac:dyDescent="0.25">
      <c r="A78" s="21"/>
      <c r="B78" s="21"/>
      <c r="C78" s="21"/>
      <c r="D78" s="25"/>
      <c r="E78" s="21"/>
      <c r="F78" s="31"/>
      <c r="G78" s="31"/>
      <c r="H78" s="21"/>
      <c r="I78" s="21"/>
      <c r="J78" s="25"/>
      <c r="K78" s="21"/>
      <c r="L78" s="21"/>
      <c r="M78" s="20"/>
      <c r="N78" s="20"/>
      <c r="O78" s="21"/>
      <c r="P78" s="21"/>
      <c r="Q78" s="21"/>
      <c r="R78" s="21"/>
      <c r="S78" s="28"/>
      <c r="T78" s="18"/>
      <c r="U78" s="18"/>
      <c r="V78" s="15"/>
      <c r="W78" s="19"/>
      <c r="X78" s="19"/>
      <c r="Y78" s="15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23"/>
      <c r="AM78" s="23"/>
    </row>
    <row r="79" spans="1:40" ht="15.75" x14ac:dyDescent="0.25">
      <c r="A79" s="21"/>
      <c r="B79" s="21"/>
      <c r="C79" s="21"/>
      <c r="D79" s="25"/>
      <c r="E79" s="21"/>
      <c r="F79" s="31"/>
      <c r="G79" s="31"/>
      <c r="H79" s="21"/>
      <c r="I79" s="21"/>
      <c r="J79" s="25"/>
      <c r="K79" s="21"/>
      <c r="L79" s="21"/>
      <c r="M79" s="20"/>
      <c r="N79" s="20"/>
      <c r="O79" s="21"/>
      <c r="P79" s="21"/>
      <c r="Q79" s="21"/>
      <c r="R79" s="21"/>
      <c r="S79" s="15"/>
      <c r="T79" s="18"/>
      <c r="U79" s="18"/>
      <c r="V79" s="15"/>
      <c r="W79" s="19"/>
      <c r="X79" s="19"/>
      <c r="Y79" s="15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23"/>
      <c r="AM79" s="23"/>
    </row>
    <row r="80" spans="1:40" ht="15.75" x14ac:dyDescent="0.25">
      <c r="A80" s="21"/>
      <c r="B80" s="21"/>
      <c r="C80" s="21"/>
      <c r="D80" s="25"/>
      <c r="E80" s="21"/>
      <c r="F80" s="31"/>
      <c r="G80" s="31"/>
      <c r="H80" s="21"/>
      <c r="I80" s="21"/>
      <c r="J80" s="25"/>
      <c r="K80" s="21"/>
      <c r="L80" s="21"/>
      <c r="M80" s="20"/>
      <c r="N80" s="20"/>
      <c r="O80" s="21"/>
      <c r="P80" s="21"/>
      <c r="Q80" s="21"/>
      <c r="R80" s="21"/>
      <c r="S80" s="15"/>
      <c r="T80" s="18"/>
      <c r="U80" s="18"/>
      <c r="V80" s="15"/>
      <c r="W80" s="19"/>
      <c r="X80" s="19"/>
      <c r="Y80" s="15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23"/>
      <c r="AM80" s="23"/>
    </row>
    <row r="81" spans="1:39" ht="15.75" x14ac:dyDescent="0.25">
      <c r="A81" s="21"/>
      <c r="B81" s="21"/>
      <c r="C81" s="21"/>
      <c r="D81" s="25"/>
      <c r="E81" s="21"/>
      <c r="F81" s="31"/>
      <c r="G81" s="31"/>
      <c r="H81" s="21"/>
      <c r="I81" s="21"/>
      <c r="J81" s="25"/>
      <c r="K81" s="21"/>
      <c r="L81" s="21"/>
      <c r="M81" s="20"/>
      <c r="N81" s="20"/>
      <c r="O81" s="21"/>
      <c r="P81" s="21"/>
      <c r="Q81" s="21"/>
      <c r="R81" s="21"/>
      <c r="S81" s="28"/>
      <c r="T81" s="18"/>
      <c r="U81" s="18"/>
      <c r="V81" s="15"/>
      <c r="W81" s="19"/>
      <c r="X81" s="19"/>
      <c r="Y81" s="15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23"/>
      <c r="AM81" s="23"/>
    </row>
    <row r="82" spans="1:39" ht="15.75" x14ac:dyDescent="0.25">
      <c r="A82" s="21"/>
      <c r="B82" s="21"/>
      <c r="C82" s="21"/>
      <c r="D82" s="25"/>
      <c r="E82" s="21"/>
      <c r="F82" s="31"/>
      <c r="G82" s="31"/>
      <c r="H82" s="21"/>
      <c r="I82" s="21"/>
      <c r="J82" s="25"/>
      <c r="K82" s="21"/>
      <c r="L82" s="21"/>
      <c r="M82" s="20"/>
      <c r="N82" s="20"/>
      <c r="O82" s="21"/>
      <c r="P82" s="21"/>
      <c r="Q82" s="21"/>
      <c r="R82" s="21"/>
      <c r="S82" s="15"/>
      <c r="T82" s="18"/>
      <c r="U82" s="18"/>
      <c r="V82" s="15"/>
      <c r="W82" s="19"/>
      <c r="X82" s="19"/>
      <c r="Y82" s="15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23"/>
      <c r="AM82" s="23"/>
    </row>
    <row r="83" spans="1:39" ht="15.75" x14ac:dyDescent="0.25">
      <c r="A83" s="21"/>
      <c r="B83" s="21"/>
      <c r="C83" s="21"/>
      <c r="D83" s="25"/>
      <c r="E83" s="21"/>
      <c r="F83" s="31"/>
      <c r="G83" s="31"/>
      <c r="H83" s="21"/>
      <c r="I83" s="21"/>
      <c r="J83" s="25"/>
      <c r="K83" s="21"/>
      <c r="L83" s="21"/>
      <c r="M83" s="20"/>
      <c r="N83" s="20"/>
      <c r="O83" s="21"/>
      <c r="P83" s="21"/>
      <c r="Q83" s="21"/>
      <c r="R83" s="21"/>
      <c r="S83" s="15"/>
      <c r="T83" s="18"/>
      <c r="U83" s="18"/>
      <c r="V83" s="15"/>
      <c r="W83" s="19"/>
      <c r="X83" s="19"/>
      <c r="Y83" s="15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23"/>
      <c r="AM83" s="23"/>
    </row>
    <row r="84" spans="1:39" ht="15.75" x14ac:dyDescent="0.25">
      <c r="A84" s="21"/>
      <c r="B84" s="21"/>
      <c r="C84" s="21"/>
      <c r="D84" s="25"/>
      <c r="E84" s="21"/>
      <c r="F84" s="31"/>
      <c r="G84" s="31"/>
      <c r="H84" s="21"/>
      <c r="I84" s="21"/>
      <c r="J84" s="25"/>
      <c r="K84" s="21"/>
      <c r="L84" s="21"/>
      <c r="M84" s="20"/>
      <c r="N84" s="20"/>
      <c r="O84" s="21"/>
      <c r="P84" s="21"/>
      <c r="Q84" s="21"/>
      <c r="R84" s="21"/>
      <c r="S84" s="15"/>
      <c r="T84" s="18"/>
      <c r="U84" s="18"/>
      <c r="V84" s="15"/>
      <c r="W84" s="19"/>
      <c r="X84" s="19"/>
      <c r="Y84" s="15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23"/>
      <c r="AM84" s="23"/>
    </row>
    <row r="85" spans="1:39" ht="15.75" x14ac:dyDescent="0.25">
      <c r="A85" s="21"/>
      <c r="B85" s="21"/>
      <c r="C85" s="21"/>
      <c r="D85" s="25"/>
      <c r="E85" s="21"/>
      <c r="F85" s="31"/>
      <c r="G85" s="31"/>
      <c r="H85" s="21"/>
      <c r="I85" s="21"/>
      <c r="J85" s="25"/>
      <c r="K85" s="21"/>
      <c r="L85" s="21"/>
      <c r="M85" s="20"/>
      <c r="N85" s="20"/>
      <c r="O85" s="21"/>
      <c r="P85" s="21"/>
      <c r="Q85" s="21"/>
      <c r="R85" s="21"/>
      <c r="S85" s="28"/>
      <c r="T85" s="18"/>
      <c r="U85" s="18"/>
      <c r="V85" s="15"/>
      <c r="W85" s="19"/>
      <c r="X85" s="19"/>
      <c r="Y85" s="15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23"/>
      <c r="AM85" s="23"/>
    </row>
    <row r="86" spans="1:39" ht="15.75" x14ac:dyDescent="0.25">
      <c r="A86" s="21"/>
      <c r="B86" s="21"/>
      <c r="C86" s="21"/>
      <c r="D86" s="25"/>
      <c r="E86" s="21"/>
      <c r="F86" s="31"/>
      <c r="G86" s="31"/>
      <c r="H86" s="21"/>
      <c r="I86" s="21"/>
      <c r="J86" s="25"/>
      <c r="K86" s="21"/>
      <c r="L86" s="21"/>
      <c r="M86" s="20"/>
      <c r="N86" s="20"/>
      <c r="O86" s="21"/>
      <c r="P86" s="21"/>
      <c r="Q86" s="21"/>
      <c r="R86" s="21"/>
      <c r="S86" s="15"/>
      <c r="T86" s="18"/>
      <c r="U86" s="18"/>
      <c r="V86" s="15"/>
      <c r="W86" s="19"/>
      <c r="X86" s="19"/>
      <c r="Y86" s="15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23"/>
      <c r="AM86" s="23"/>
    </row>
    <row r="87" spans="1:39" ht="15.75" x14ac:dyDescent="0.25">
      <c r="A87" s="21"/>
      <c r="B87" s="21"/>
      <c r="C87" s="21"/>
      <c r="D87" s="25"/>
      <c r="E87" s="21"/>
      <c r="F87" s="31"/>
      <c r="G87" s="31"/>
      <c r="H87" s="21"/>
      <c r="I87" s="21"/>
      <c r="J87" s="25"/>
      <c r="K87" s="21"/>
      <c r="L87" s="21"/>
      <c r="M87" s="20"/>
      <c r="N87" s="20"/>
      <c r="O87" s="21"/>
      <c r="P87" s="21"/>
      <c r="Q87" s="21"/>
      <c r="R87" s="21"/>
      <c r="S87" s="15"/>
      <c r="T87" s="18"/>
      <c r="U87" s="18"/>
      <c r="V87" s="15"/>
      <c r="W87" s="19"/>
      <c r="X87" s="19"/>
      <c r="Y87" s="15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23"/>
      <c r="AM87" s="23"/>
    </row>
    <row r="88" spans="1:39" ht="15.75" x14ac:dyDescent="0.25">
      <c r="A88" s="21"/>
      <c r="B88" s="21"/>
      <c r="C88" s="21"/>
      <c r="D88" s="25"/>
      <c r="E88" s="21"/>
      <c r="F88" s="31"/>
      <c r="G88" s="31"/>
      <c r="H88" s="21"/>
      <c r="I88" s="21"/>
      <c r="J88" s="25"/>
      <c r="K88" s="21"/>
      <c r="L88" s="21"/>
      <c r="M88" s="20"/>
      <c r="N88" s="20"/>
      <c r="O88" s="21"/>
      <c r="P88" s="21"/>
      <c r="Q88" s="21"/>
      <c r="R88" s="21"/>
      <c r="S88" s="28"/>
      <c r="T88" s="18"/>
      <c r="U88" s="18"/>
      <c r="V88" s="15"/>
      <c r="W88" s="19"/>
      <c r="X88" s="19"/>
      <c r="Y88" s="15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23"/>
      <c r="AM88" s="23"/>
    </row>
    <row r="89" spans="1:39" ht="15.75" x14ac:dyDescent="0.25">
      <c r="A89" s="21"/>
      <c r="B89" s="21"/>
      <c r="C89" s="21"/>
      <c r="D89" s="25"/>
      <c r="E89" s="21"/>
      <c r="F89" s="31"/>
      <c r="G89" s="31"/>
      <c r="H89" s="21"/>
      <c r="I89" s="21"/>
      <c r="J89" s="25"/>
      <c r="K89" s="21"/>
      <c r="L89" s="21"/>
      <c r="M89" s="20"/>
      <c r="N89" s="20"/>
      <c r="O89" s="21"/>
      <c r="P89" s="21"/>
      <c r="Q89" s="21"/>
      <c r="R89" s="21"/>
      <c r="S89" s="28"/>
      <c r="T89" s="18"/>
      <c r="U89" s="18"/>
      <c r="V89" s="15"/>
      <c r="W89" s="19"/>
      <c r="X89" s="19"/>
      <c r="Y89" s="15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23"/>
      <c r="AM89" s="23"/>
    </row>
    <row r="90" spans="1:39" ht="15.75" x14ac:dyDescent="0.25">
      <c r="A90" s="21"/>
      <c r="B90" s="21"/>
      <c r="C90" s="21"/>
      <c r="D90" s="25"/>
      <c r="E90" s="21"/>
      <c r="F90" s="31"/>
      <c r="G90" s="31"/>
      <c r="H90" s="21"/>
      <c r="I90" s="21"/>
      <c r="J90" s="25"/>
      <c r="K90" s="21"/>
      <c r="L90" s="21"/>
      <c r="M90" s="20"/>
      <c r="N90" s="20"/>
      <c r="O90" s="21"/>
      <c r="P90" s="21"/>
      <c r="Q90" s="21"/>
      <c r="R90" s="21"/>
      <c r="S90" s="28"/>
      <c r="T90" s="18"/>
      <c r="U90" s="18"/>
      <c r="V90" s="15"/>
      <c r="W90" s="19"/>
      <c r="X90" s="19"/>
      <c r="Y90" s="15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23"/>
      <c r="AM90" s="23"/>
    </row>
    <row r="91" spans="1:39" ht="15.75" x14ac:dyDescent="0.25">
      <c r="A91" s="21"/>
      <c r="B91" s="21"/>
      <c r="C91" s="21"/>
      <c r="D91" s="25"/>
      <c r="E91" s="21"/>
      <c r="F91" s="31"/>
      <c r="G91" s="31"/>
      <c r="H91" s="21"/>
      <c r="I91" s="21"/>
      <c r="J91" s="25"/>
      <c r="K91" s="21"/>
      <c r="L91" s="21"/>
      <c r="M91" s="20"/>
      <c r="N91" s="20"/>
      <c r="O91" s="21"/>
      <c r="P91" s="21"/>
      <c r="Q91" s="21"/>
      <c r="R91" s="21"/>
      <c r="S91" s="28"/>
      <c r="T91" s="18"/>
      <c r="U91" s="18"/>
      <c r="V91" s="15"/>
      <c r="W91" s="19"/>
      <c r="X91" s="19"/>
      <c r="Y91" s="15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23"/>
      <c r="AM91" s="23"/>
    </row>
    <row r="92" spans="1:39" ht="15.75" x14ac:dyDescent="0.25">
      <c r="A92" s="21"/>
      <c r="B92" s="21"/>
      <c r="C92" s="21"/>
      <c r="D92" s="25"/>
      <c r="E92" s="21"/>
      <c r="F92" s="31"/>
      <c r="G92" s="31"/>
      <c r="H92" s="21"/>
      <c r="I92" s="21"/>
      <c r="J92" s="25"/>
      <c r="K92" s="21"/>
      <c r="L92" s="21"/>
      <c r="M92" s="20"/>
      <c r="N92" s="20"/>
      <c r="O92" s="21"/>
      <c r="P92" s="21"/>
      <c r="Q92" s="21"/>
      <c r="R92" s="21"/>
      <c r="S92" s="28"/>
      <c r="T92" s="18"/>
      <c r="U92" s="18"/>
      <c r="V92" s="15"/>
      <c r="W92" s="19"/>
      <c r="X92" s="19"/>
      <c r="Y92" s="15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23"/>
      <c r="AM92" s="23"/>
    </row>
    <row r="93" spans="1:39" ht="15.75" x14ac:dyDescent="0.25">
      <c r="A93" s="21"/>
      <c r="B93" s="21"/>
      <c r="C93" s="21"/>
      <c r="D93" s="25"/>
      <c r="E93" s="21"/>
      <c r="F93" s="31"/>
      <c r="G93" s="31"/>
      <c r="H93" s="21"/>
      <c r="I93" s="21"/>
      <c r="J93" s="25"/>
      <c r="K93" s="21"/>
      <c r="L93" s="21"/>
      <c r="M93" s="20"/>
      <c r="N93" s="20"/>
      <c r="O93" s="21"/>
      <c r="P93" s="21"/>
      <c r="Q93" s="21"/>
      <c r="R93" s="21"/>
      <c r="S93" s="28"/>
      <c r="T93" s="18"/>
      <c r="U93" s="18"/>
      <c r="V93" s="15"/>
      <c r="W93" s="19"/>
      <c r="X93" s="19"/>
      <c r="Y93" s="15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23"/>
      <c r="AM93" s="23"/>
    </row>
    <row r="94" spans="1:39" ht="15.75" x14ac:dyDescent="0.25">
      <c r="A94" s="21"/>
      <c r="B94" s="21"/>
      <c r="C94" s="21"/>
      <c r="D94" s="25"/>
      <c r="E94" s="21"/>
      <c r="F94" s="31"/>
      <c r="G94" s="31"/>
      <c r="H94" s="21"/>
      <c r="I94" s="21"/>
      <c r="J94" s="25"/>
      <c r="K94" s="21"/>
      <c r="L94" s="21"/>
      <c r="M94" s="20"/>
      <c r="N94" s="20"/>
      <c r="O94" s="21"/>
      <c r="P94" s="21"/>
      <c r="Q94" s="21"/>
      <c r="R94" s="21"/>
      <c r="S94" s="28"/>
      <c r="T94" s="18"/>
      <c r="U94" s="18"/>
      <c r="V94" s="15"/>
      <c r="W94" s="19"/>
      <c r="X94" s="19"/>
      <c r="Y94" s="15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23"/>
      <c r="AM94" s="23"/>
    </row>
    <row r="95" spans="1:39" ht="15.75" x14ac:dyDescent="0.25">
      <c r="A95" s="21"/>
      <c r="B95" s="21"/>
      <c r="C95" s="21"/>
      <c r="D95" s="25"/>
      <c r="E95" s="21"/>
      <c r="F95" s="31"/>
      <c r="G95" s="31"/>
      <c r="H95" s="21"/>
      <c r="I95" s="21"/>
      <c r="J95" s="25"/>
      <c r="K95" s="21"/>
      <c r="L95" s="21"/>
      <c r="M95" s="20"/>
      <c r="N95" s="20"/>
      <c r="O95" s="21"/>
      <c r="P95" s="21"/>
      <c r="Q95" s="21"/>
      <c r="R95" s="21"/>
      <c r="S95" s="15"/>
      <c r="T95" s="18"/>
      <c r="U95" s="18"/>
      <c r="V95" s="15"/>
      <c r="W95" s="19"/>
      <c r="X95" s="19"/>
      <c r="Y95" s="15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23"/>
      <c r="AM95" s="23"/>
    </row>
    <row r="96" spans="1:39" ht="15.75" x14ac:dyDescent="0.25">
      <c r="A96" s="21"/>
      <c r="B96" s="21"/>
      <c r="C96" s="21"/>
      <c r="D96" s="25"/>
      <c r="E96" s="21"/>
      <c r="F96" s="31"/>
      <c r="G96" s="31"/>
      <c r="H96" s="21"/>
      <c r="I96" s="21"/>
      <c r="J96" s="25"/>
      <c r="K96" s="21"/>
      <c r="L96" s="21"/>
      <c r="M96" s="20"/>
      <c r="N96" s="20"/>
      <c r="O96" s="21"/>
      <c r="P96" s="21"/>
      <c r="Q96" s="21"/>
      <c r="R96" s="21"/>
      <c r="S96" s="15"/>
      <c r="T96" s="18"/>
      <c r="U96" s="18"/>
      <c r="V96" s="15"/>
      <c r="W96" s="19"/>
      <c r="X96" s="19"/>
      <c r="Y96" s="15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23"/>
      <c r="AM96" s="23"/>
    </row>
    <row r="97" spans="1:39" ht="15.75" x14ac:dyDescent="0.25">
      <c r="A97" s="21"/>
      <c r="B97" s="21"/>
      <c r="C97" s="21"/>
      <c r="D97" s="25"/>
      <c r="E97" s="21"/>
      <c r="F97" s="31"/>
      <c r="G97" s="31"/>
      <c r="H97" s="21"/>
      <c r="I97" s="21"/>
      <c r="J97" s="25"/>
      <c r="K97" s="21"/>
      <c r="L97" s="21"/>
      <c r="M97" s="20"/>
      <c r="N97" s="20"/>
      <c r="O97" s="21"/>
      <c r="P97" s="21"/>
      <c r="Q97" s="21"/>
      <c r="R97" s="21"/>
      <c r="S97" s="15"/>
      <c r="T97" s="18"/>
      <c r="U97" s="18"/>
      <c r="V97" s="15"/>
      <c r="W97" s="19"/>
      <c r="X97" s="19"/>
      <c r="Y97" s="15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23"/>
      <c r="AM97" s="23"/>
    </row>
    <row r="98" spans="1:39" ht="15.75" x14ac:dyDescent="0.25">
      <c r="A98" s="21"/>
      <c r="B98" s="21"/>
      <c r="C98" s="21"/>
      <c r="D98" s="25"/>
      <c r="E98" s="21"/>
      <c r="F98" s="31"/>
      <c r="G98" s="31"/>
      <c r="H98" s="21"/>
      <c r="I98" s="21"/>
      <c r="J98" s="25"/>
      <c r="K98" s="21"/>
      <c r="L98" s="21"/>
      <c r="M98" s="20"/>
      <c r="N98" s="20"/>
      <c r="O98" s="21"/>
      <c r="P98" s="21"/>
      <c r="Q98" s="21"/>
      <c r="R98" s="21"/>
      <c r="S98" s="28"/>
      <c r="T98" s="18"/>
      <c r="U98" s="18"/>
      <c r="V98" s="15"/>
      <c r="W98" s="19"/>
      <c r="X98" s="19"/>
      <c r="Y98" s="15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23"/>
      <c r="AM98" s="23"/>
    </row>
    <row r="99" spans="1:39" ht="15.75" x14ac:dyDescent="0.25">
      <c r="A99" s="21"/>
      <c r="B99" s="21"/>
      <c r="C99" s="21"/>
      <c r="D99" s="25"/>
      <c r="E99" s="21"/>
      <c r="F99" s="31"/>
      <c r="G99" s="31"/>
      <c r="H99" s="21"/>
      <c r="I99" s="21"/>
      <c r="J99" s="25"/>
      <c r="K99" s="21"/>
      <c r="L99" s="21"/>
      <c r="M99" s="20"/>
      <c r="N99" s="20"/>
      <c r="O99" s="21"/>
      <c r="P99" s="21"/>
      <c r="Q99" s="21"/>
      <c r="R99" s="21"/>
      <c r="S99" s="28"/>
      <c r="T99" s="18"/>
      <c r="U99" s="18"/>
      <c r="V99" s="15"/>
      <c r="W99" s="19"/>
      <c r="X99" s="19"/>
      <c r="Y99" s="15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23"/>
      <c r="AM99" s="23"/>
    </row>
    <row r="100" spans="1:39" ht="15.75" x14ac:dyDescent="0.25">
      <c r="A100" s="21"/>
      <c r="B100" s="21"/>
      <c r="C100" s="21"/>
      <c r="D100" s="25"/>
      <c r="E100" s="21"/>
      <c r="F100" s="31"/>
      <c r="G100" s="31"/>
      <c r="H100" s="21"/>
      <c r="I100" s="21"/>
      <c r="J100" s="25"/>
      <c r="K100" s="21"/>
      <c r="L100" s="21"/>
      <c r="M100" s="20"/>
      <c r="N100" s="20"/>
      <c r="O100" s="21"/>
      <c r="P100" s="21"/>
      <c r="Q100" s="21"/>
      <c r="R100" s="21"/>
      <c r="S100" s="28"/>
      <c r="T100" s="18"/>
      <c r="U100" s="18"/>
      <c r="V100" s="15"/>
      <c r="W100" s="19"/>
      <c r="X100" s="19"/>
      <c r="Y100" s="15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23"/>
      <c r="AM100" s="23"/>
    </row>
    <row r="101" spans="1:39" ht="15.75" x14ac:dyDescent="0.25">
      <c r="A101" s="21"/>
      <c r="B101" s="21"/>
      <c r="C101" s="21"/>
      <c r="D101" s="25"/>
      <c r="E101" s="21"/>
      <c r="F101" s="31"/>
      <c r="G101" s="31"/>
      <c r="H101" s="21"/>
      <c r="I101" s="21"/>
      <c r="J101" s="25"/>
      <c r="K101" s="21"/>
      <c r="L101" s="21"/>
      <c r="M101" s="20"/>
      <c r="N101" s="20"/>
      <c r="O101" s="21"/>
      <c r="P101" s="21"/>
      <c r="Q101" s="21"/>
      <c r="R101" s="21"/>
      <c r="S101" s="15"/>
      <c r="T101" s="18"/>
      <c r="U101" s="18"/>
      <c r="V101" s="15"/>
      <c r="W101" s="19"/>
      <c r="X101" s="19"/>
      <c r="Y101" s="15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23"/>
      <c r="AM101" s="23"/>
    </row>
    <row r="102" spans="1:39" ht="15.75" x14ac:dyDescent="0.25">
      <c r="A102" s="21"/>
      <c r="B102" s="21"/>
      <c r="C102" s="21"/>
      <c r="D102" s="25"/>
      <c r="E102" s="21"/>
      <c r="F102" s="31"/>
      <c r="G102" s="31"/>
      <c r="H102" s="21"/>
      <c r="I102" s="21"/>
      <c r="J102" s="25"/>
      <c r="K102" s="21"/>
      <c r="L102" s="21"/>
      <c r="M102" s="20"/>
      <c r="N102" s="20"/>
      <c r="O102" s="21"/>
      <c r="P102" s="21"/>
      <c r="Q102" s="21"/>
      <c r="R102" s="21"/>
      <c r="S102" s="15"/>
      <c r="T102" s="18"/>
      <c r="U102" s="18"/>
      <c r="V102" s="15"/>
      <c r="W102" s="19"/>
      <c r="X102" s="19"/>
      <c r="Y102" s="15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23"/>
      <c r="AM102" s="23"/>
    </row>
    <row r="103" spans="1:39" ht="15.75" x14ac:dyDescent="0.25">
      <c r="A103" s="21"/>
      <c r="B103" s="21"/>
      <c r="C103" s="21"/>
      <c r="D103" s="25"/>
      <c r="E103" s="21"/>
      <c r="F103" s="31"/>
      <c r="G103" s="31"/>
      <c r="H103" s="21"/>
      <c r="I103" s="21"/>
      <c r="J103" s="25"/>
      <c r="K103" s="21"/>
      <c r="L103" s="21"/>
      <c r="M103" s="20"/>
      <c r="N103" s="20"/>
      <c r="O103" s="21"/>
      <c r="P103" s="21"/>
      <c r="Q103" s="21"/>
      <c r="R103" s="21"/>
      <c r="S103" s="28"/>
      <c r="T103" s="18"/>
      <c r="U103" s="18"/>
      <c r="V103" s="15"/>
      <c r="W103" s="19"/>
      <c r="X103" s="19"/>
      <c r="Y103" s="15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23"/>
      <c r="AM103" s="23"/>
    </row>
    <row r="104" spans="1:39" ht="15.75" x14ac:dyDescent="0.25">
      <c r="A104" s="21"/>
      <c r="B104" s="21"/>
      <c r="C104" s="21"/>
      <c r="D104" s="25"/>
      <c r="E104" s="21"/>
      <c r="F104" s="31"/>
      <c r="G104" s="31"/>
      <c r="H104" s="21"/>
      <c r="I104" s="21"/>
      <c r="J104" s="25"/>
      <c r="K104" s="21"/>
      <c r="L104" s="21"/>
      <c r="M104" s="20"/>
      <c r="N104" s="20"/>
      <c r="O104" s="21"/>
      <c r="P104" s="21"/>
      <c r="Q104" s="21"/>
      <c r="R104" s="21"/>
      <c r="S104" s="15"/>
      <c r="T104" s="18"/>
      <c r="U104" s="18"/>
      <c r="V104" s="15"/>
      <c r="W104" s="19"/>
      <c r="X104" s="19"/>
      <c r="Y104" s="15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23"/>
      <c r="AM104" s="23"/>
    </row>
    <row r="105" spans="1:39" ht="15.75" x14ac:dyDescent="0.25">
      <c r="A105" s="21"/>
      <c r="B105" s="21"/>
      <c r="C105" s="21"/>
      <c r="D105" s="25"/>
      <c r="E105" s="21"/>
      <c r="F105" s="31"/>
      <c r="G105" s="31"/>
      <c r="H105" s="21"/>
      <c r="I105" s="21"/>
      <c r="J105" s="25"/>
      <c r="K105" s="21"/>
      <c r="L105" s="21"/>
      <c r="M105" s="20"/>
      <c r="N105" s="20"/>
      <c r="O105" s="21"/>
      <c r="P105" s="21"/>
      <c r="Q105" s="21"/>
      <c r="R105" s="21"/>
      <c r="S105" s="28"/>
      <c r="T105" s="18"/>
      <c r="U105" s="18"/>
      <c r="V105" s="15"/>
      <c r="W105" s="19"/>
      <c r="X105" s="19"/>
      <c r="Y105" s="10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23"/>
      <c r="AM105" s="23"/>
    </row>
    <row r="106" spans="1:39" ht="15.75" x14ac:dyDescent="0.25">
      <c r="A106" s="21"/>
      <c r="B106" s="21"/>
      <c r="C106" s="21"/>
      <c r="D106" s="25"/>
      <c r="E106" s="21"/>
      <c r="F106" s="31"/>
      <c r="G106" s="31"/>
      <c r="H106" s="21"/>
      <c r="I106" s="21"/>
      <c r="J106" s="25"/>
      <c r="K106" s="21"/>
      <c r="L106" s="21"/>
      <c r="M106" s="20"/>
      <c r="N106" s="20"/>
      <c r="O106" s="21"/>
      <c r="P106" s="21"/>
      <c r="Q106" s="21"/>
      <c r="R106" s="21"/>
      <c r="S106" s="28"/>
      <c r="T106" s="18"/>
      <c r="U106" s="18"/>
      <c r="V106" s="15"/>
      <c r="W106" s="19"/>
      <c r="X106" s="19"/>
      <c r="Y106" s="15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23"/>
      <c r="AM106" s="23"/>
    </row>
    <row r="107" spans="1:39" ht="15.75" x14ac:dyDescent="0.25">
      <c r="A107" s="21"/>
      <c r="B107" s="21"/>
      <c r="C107" s="21"/>
      <c r="D107" s="25"/>
      <c r="E107" s="21"/>
      <c r="F107" s="31"/>
      <c r="G107" s="31"/>
      <c r="H107" s="21"/>
      <c r="I107" s="21"/>
      <c r="J107" s="25"/>
      <c r="K107" s="21"/>
      <c r="L107" s="21"/>
      <c r="M107" s="20"/>
      <c r="N107" s="20"/>
      <c r="O107" s="21"/>
      <c r="P107" s="21"/>
      <c r="Q107" s="21"/>
      <c r="R107" s="21"/>
      <c r="S107" s="15"/>
      <c r="T107" s="18"/>
      <c r="U107" s="18"/>
      <c r="V107" s="15"/>
      <c r="W107" s="19"/>
      <c r="X107" s="19"/>
      <c r="Y107" s="15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23"/>
      <c r="AM107" s="23"/>
    </row>
    <row r="108" spans="1:39" ht="15.75" x14ac:dyDescent="0.25">
      <c r="A108" s="21"/>
      <c r="B108" s="21"/>
      <c r="C108" s="21"/>
      <c r="D108" s="25"/>
      <c r="E108" s="21"/>
      <c r="F108" s="31"/>
      <c r="G108" s="31"/>
      <c r="H108" s="21"/>
      <c r="I108" s="21"/>
      <c r="J108" s="25"/>
      <c r="K108" s="21"/>
      <c r="L108" s="21"/>
      <c r="M108" s="20"/>
      <c r="N108" s="20"/>
      <c r="O108" s="21"/>
      <c r="P108" s="21"/>
      <c r="Q108" s="21"/>
      <c r="R108" s="21"/>
      <c r="S108" s="28"/>
      <c r="T108" s="18"/>
      <c r="U108" s="18"/>
      <c r="V108" s="15"/>
      <c r="W108" s="19"/>
      <c r="X108" s="19"/>
      <c r="Y108" s="15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23"/>
      <c r="AM108" s="23"/>
    </row>
    <row r="109" spans="1:39" ht="15.75" x14ac:dyDescent="0.25">
      <c r="A109" s="21"/>
      <c r="B109" s="21"/>
      <c r="C109" s="21"/>
      <c r="D109" s="25"/>
      <c r="E109" s="21"/>
      <c r="F109" s="31"/>
      <c r="G109" s="31"/>
      <c r="H109" s="21"/>
      <c r="I109" s="21"/>
      <c r="J109" s="25"/>
      <c r="K109" s="21"/>
      <c r="L109" s="21"/>
      <c r="M109" s="20"/>
      <c r="N109" s="20"/>
      <c r="O109" s="21"/>
      <c r="P109" s="21"/>
      <c r="Q109" s="21"/>
      <c r="R109" s="21"/>
      <c r="S109" s="15"/>
      <c r="T109" s="18"/>
      <c r="U109" s="18"/>
      <c r="V109" s="15"/>
      <c r="W109" s="19"/>
      <c r="X109" s="19"/>
      <c r="Y109" s="15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23"/>
      <c r="AM109" s="23"/>
    </row>
    <row r="110" spans="1:39" ht="15.75" x14ac:dyDescent="0.25">
      <c r="A110" s="21"/>
      <c r="B110" s="21"/>
      <c r="C110" s="21"/>
      <c r="D110" s="25"/>
      <c r="E110" s="21"/>
      <c r="F110" s="31"/>
      <c r="G110" s="31"/>
      <c r="H110" s="21"/>
      <c r="I110" s="21"/>
      <c r="J110" s="25"/>
      <c r="K110" s="21"/>
      <c r="L110" s="21"/>
      <c r="M110" s="20"/>
      <c r="N110" s="20"/>
      <c r="O110" s="21"/>
      <c r="P110" s="21"/>
      <c r="Q110" s="21"/>
      <c r="R110" s="21"/>
      <c r="S110" s="28"/>
      <c r="T110" s="18"/>
      <c r="U110" s="18"/>
      <c r="V110" s="15"/>
      <c r="W110" s="19"/>
      <c r="X110" s="19"/>
      <c r="Y110" s="15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23"/>
      <c r="AM110" s="23"/>
    </row>
    <row r="111" spans="1:39" ht="15.75" x14ac:dyDescent="0.25">
      <c r="A111" s="21"/>
      <c r="B111" s="21"/>
      <c r="C111" s="21"/>
      <c r="D111" s="25"/>
      <c r="E111" s="21"/>
      <c r="F111" s="31"/>
      <c r="G111" s="31"/>
      <c r="H111" s="21"/>
      <c r="I111" s="21"/>
      <c r="J111" s="25"/>
      <c r="K111" s="21"/>
      <c r="L111" s="21"/>
      <c r="M111" s="20"/>
      <c r="N111" s="20"/>
      <c r="O111" s="21"/>
      <c r="P111" s="21"/>
      <c r="Q111" s="21"/>
      <c r="R111" s="21"/>
      <c r="S111" s="15"/>
      <c r="T111" s="18"/>
      <c r="U111" s="18"/>
      <c r="V111" s="15"/>
      <c r="W111" s="19"/>
      <c r="X111" s="19"/>
      <c r="Y111" s="15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23"/>
      <c r="AM111" s="23"/>
    </row>
    <row r="112" spans="1:39" ht="15.75" x14ac:dyDescent="0.25">
      <c r="A112" s="21"/>
      <c r="B112" s="21"/>
      <c r="C112" s="21"/>
      <c r="D112" s="25"/>
      <c r="E112" s="21"/>
      <c r="F112" s="31"/>
      <c r="G112" s="31"/>
      <c r="H112" s="21"/>
      <c r="I112" s="21"/>
      <c r="J112" s="25"/>
      <c r="K112" s="21"/>
      <c r="L112" s="21"/>
      <c r="M112" s="20"/>
      <c r="N112" s="20"/>
      <c r="O112" s="21"/>
      <c r="P112" s="21"/>
      <c r="Q112" s="21"/>
      <c r="R112" s="21"/>
      <c r="S112" s="28"/>
      <c r="T112" s="18"/>
      <c r="U112" s="18"/>
      <c r="V112" s="15"/>
      <c r="W112" s="19"/>
      <c r="X112" s="19"/>
      <c r="Y112" s="15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23"/>
      <c r="AM112" s="23"/>
    </row>
    <row r="113" spans="1:39" ht="15.75" x14ac:dyDescent="0.25">
      <c r="A113" s="21"/>
      <c r="B113" s="21"/>
      <c r="C113" s="21"/>
      <c r="D113" s="25"/>
      <c r="E113" s="21"/>
      <c r="F113" s="31"/>
      <c r="G113" s="31"/>
      <c r="H113" s="21"/>
      <c r="I113" s="21"/>
      <c r="J113" s="25"/>
      <c r="K113" s="21"/>
      <c r="L113" s="21"/>
      <c r="M113" s="20"/>
      <c r="N113" s="20"/>
      <c r="O113" s="21"/>
      <c r="P113" s="21"/>
      <c r="Q113" s="21"/>
      <c r="R113" s="21"/>
      <c r="S113" s="28"/>
      <c r="T113" s="18"/>
      <c r="U113" s="18"/>
      <c r="V113" s="15"/>
      <c r="W113" s="19"/>
      <c r="X113" s="19"/>
      <c r="Y113" s="15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23"/>
      <c r="AM113" s="23"/>
    </row>
    <row r="114" spans="1:39" ht="15.75" x14ac:dyDescent="0.25">
      <c r="A114" s="21"/>
      <c r="B114" s="21"/>
      <c r="C114" s="21"/>
      <c r="D114" s="25"/>
      <c r="E114" s="21"/>
      <c r="F114" s="31"/>
      <c r="G114" s="31"/>
      <c r="H114" s="21"/>
      <c r="I114" s="21"/>
      <c r="J114" s="25"/>
      <c r="K114" s="21"/>
      <c r="L114" s="21"/>
      <c r="M114" s="20"/>
      <c r="N114" s="20"/>
      <c r="O114" s="21"/>
      <c r="P114" s="21"/>
      <c r="Q114" s="21"/>
      <c r="R114" s="21"/>
      <c r="S114" s="15"/>
      <c r="T114" s="18"/>
      <c r="U114" s="18"/>
      <c r="V114" s="15"/>
      <c r="W114" s="19"/>
      <c r="X114" s="19"/>
      <c r="Y114" s="15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23"/>
      <c r="AM114" s="23"/>
    </row>
    <row r="115" spans="1:39" ht="15.75" x14ac:dyDescent="0.25">
      <c r="A115" s="21"/>
      <c r="B115" s="21"/>
      <c r="C115" s="21"/>
      <c r="D115" s="25"/>
      <c r="E115" s="21"/>
      <c r="F115" s="31"/>
      <c r="G115" s="31"/>
      <c r="H115" s="21"/>
      <c r="I115" s="21"/>
      <c r="J115" s="25"/>
      <c r="K115" s="21"/>
      <c r="L115" s="21"/>
      <c r="M115" s="20"/>
      <c r="N115" s="20"/>
      <c r="O115" s="21"/>
      <c r="P115" s="21"/>
      <c r="Q115" s="21"/>
      <c r="R115" s="21"/>
      <c r="S115" s="28"/>
      <c r="T115" s="18"/>
      <c r="U115" s="18"/>
      <c r="V115" s="15"/>
      <c r="W115" s="19"/>
      <c r="X115" s="19"/>
      <c r="Y115" s="15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23"/>
      <c r="AM115" s="23"/>
    </row>
    <row r="116" spans="1:39" ht="15.75" x14ac:dyDescent="0.25">
      <c r="A116" s="21"/>
      <c r="B116" s="21"/>
      <c r="C116" s="21"/>
      <c r="D116" s="25"/>
      <c r="E116" s="21"/>
      <c r="F116" s="31"/>
      <c r="G116" s="31"/>
      <c r="H116" s="21"/>
      <c r="I116" s="21"/>
      <c r="J116" s="25"/>
      <c r="K116" s="21"/>
      <c r="L116" s="21"/>
      <c r="M116" s="20"/>
      <c r="N116" s="20"/>
      <c r="O116" s="21"/>
      <c r="P116" s="21"/>
      <c r="Q116" s="21"/>
      <c r="R116" s="21"/>
      <c r="S116" s="28"/>
      <c r="T116" s="18"/>
      <c r="U116" s="18"/>
      <c r="V116" s="15"/>
      <c r="W116" s="19"/>
      <c r="X116" s="19"/>
      <c r="Y116" s="15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23"/>
      <c r="AM116" s="23"/>
    </row>
    <row r="117" spans="1:39" ht="15.75" x14ac:dyDescent="0.25">
      <c r="A117" s="21"/>
      <c r="B117" s="21"/>
      <c r="C117" s="21"/>
      <c r="D117" s="25"/>
      <c r="E117" s="21"/>
      <c r="F117" s="31"/>
      <c r="G117" s="31"/>
      <c r="H117" s="21"/>
      <c r="I117" s="21"/>
      <c r="J117" s="25"/>
      <c r="K117" s="21"/>
      <c r="L117" s="21"/>
      <c r="M117" s="20"/>
      <c r="N117" s="20"/>
      <c r="O117" s="21"/>
      <c r="P117" s="21"/>
      <c r="Q117" s="21"/>
      <c r="R117" s="21"/>
      <c r="S117" s="15"/>
      <c r="T117" s="18"/>
      <c r="U117" s="18"/>
      <c r="V117" s="15"/>
      <c r="W117" s="19"/>
      <c r="X117" s="19"/>
      <c r="Y117" s="15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23"/>
      <c r="AM117" s="23"/>
    </row>
    <row r="118" spans="1:39" ht="15.75" x14ac:dyDescent="0.25">
      <c r="A118" s="21"/>
      <c r="B118" s="21"/>
      <c r="C118" s="21"/>
      <c r="D118" s="25"/>
      <c r="E118" s="25"/>
      <c r="F118" s="31"/>
      <c r="G118" s="31"/>
      <c r="H118" s="21"/>
      <c r="I118" s="21"/>
      <c r="J118" s="25"/>
      <c r="K118" s="21"/>
      <c r="L118" s="21"/>
      <c r="M118" s="20"/>
      <c r="N118" s="20"/>
      <c r="O118" s="21"/>
      <c r="P118" s="21"/>
      <c r="Q118" s="21"/>
      <c r="R118" s="21"/>
      <c r="S118" s="28"/>
      <c r="T118" s="18"/>
      <c r="U118" s="18"/>
      <c r="V118" s="15"/>
      <c r="W118" s="19"/>
      <c r="X118" s="19"/>
      <c r="Y118" s="15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23"/>
      <c r="AM118" s="23"/>
    </row>
    <row r="119" spans="1:39" ht="15.75" x14ac:dyDescent="0.25">
      <c r="A119" s="21"/>
      <c r="B119" s="21"/>
      <c r="C119" s="21"/>
      <c r="D119" s="25"/>
      <c r="E119" s="21"/>
      <c r="F119" s="31"/>
      <c r="G119" s="31"/>
      <c r="H119" s="21"/>
      <c r="I119" s="21"/>
      <c r="J119" s="25"/>
      <c r="K119" s="21"/>
      <c r="L119" s="21"/>
      <c r="M119" s="20"/>
      <c r="N119" s="20"/>
      <c r="O119" s="21"/>
      <c r="P119" s="21"/>
      <c r="Q119" s="21"/>
      <c r="R119" s="21"/>
      <c r="S119" s="28"/>
      <c r="T119" s="18"/>
      <c r="U119" s="18"/>
      <c r="V119" s="15"/>
      <c r="W119" s="19"/>
      <c r="X119" s="19"/>
      <c r="Y119" s="15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23"/>
      <c r="AM119" s="23"/>
    </row>
    <row r="120" spans="1:39" ht="15.75" x14ac:dyDescent="0.25">
      <c r="A120" s="21"/>
      <c r="B120" s="21"/>
      <c r="C120" s="21"/>
      <c r="D120" s="25"/>
      <c r="E120" s="21"/>
      <c r="F120" s="31"/>
      <c r="G120" s="31"/>
      <c r="H120" s="21"/>
      <c r="I120" s="21"/>
      <c r="J120" s="25"/>
      <c r="K120" s="21"/>
      <c r="L120" s="21"/>
      <c r="M120" s="20"/>
      <c r="N120" s="20"/>
      <c r="O120" s="21"/>
      <c r="P120" s="21"/>
      <c r="Q120" s="21"/>
      <c r="R120" s="21"/>
      <c r="S120" s="28"/>
      <c r="T120" s="18"/>
      <c r="U120" s="18"/>
      <c r="V120" s="15"/>
      <c r="W120" s="19"/>
      <c r="X120" s="19"/>
      <c r="Y120" s="15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23"/>
      <c r="AM120" s="23"/>
    </row>
    <row r="121" spans="1:39" ht="15.75" x14ac:dyDescent="0.25">
      <c r="A121" s="21"/>
      <c r="B121" s="21"/>
      <c r="C121" s="21"/>
      <c r="D121" s="25"/>
      <c r="E121" s="21"/>
      <c r="F121" s="31"/>
      <c r="G121" s="31"/>
      <c r="H121" s="21"/>
      <c r="I121" s="21"/>
      <c r="J121" s="25"/>
      <c r="K121" s="21"/>
      <c r="L121" s="21"/>
      <c r="M121" s="20"/>
      <c r="N121" s="20"/>
      <c r="O121" s="21"/>
      <c r="P121" s="21"/>
      <c r="Q121" s="21"/>
      <c r="R121" s="21"/>
      <c r="S121" s="28"/>
      <c r="T121" s="18"/>
      <c r="U121" s="18"/>
      <c r="V121" s="15"/>
      <c r="W121" s="19"/>
      <c r="X121" s="19"/>
      <c r="Y121" s="15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23"/>
      <c r="AM121" s="23"/>
    </row>
    <row r="122" spans="1:39" ht="15.75" x14ac:dyDescent="0.25">
      <c r="A122" s="21"/>
      <c r="B122" s="21"/>
      <c r="C122" s="21"/>
      <c r="D122" s="25"/>
      <c r="E122" s="21"/>
      <c r="F122" s="31"/>
      <c r="G122" s="31"/>
      <c r="H122" s="21"/>
      <c r="I122" s="21"/>
      <c r="J122" s="25"/>
      <c r="K122" s="21"/>
      <c r="L122" s="21"/>
      <c r="M122" s="20"/>
      <c r="N122" s="20"/>
      <c r="O122" s="21"/>
      <c r="P122" s="21"/>
      <c r="Q122" s="21"/>
      <c r="R122" s="21"/>
      <c r="S122" s="28"/>
      <c r="T122" s="18"/>
      <c r="U122" s="18"/>
      <c r="V122" s="15"/>
      <c r="W122" s="19"/>
      <c r="X122" s="19"/>
      <c r="Y122" s="15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23"/>
      <c r="AM122" s="23"/>
    </row>
    <row r="123" spans="1:39" ht="15.75" x14ac:dyDescent="0.25">
      <c r="A123" s="21"/>
      <c r="B123" s="21"/>
      <c r="C123" s="21"/>
      <c r="D123" s="25"/>
      <c r="E123" s="21"/>
      <c r="F123" s="31"/>
      <c r="G123" s="31"/>
      <c r="H123" s="21"/>
      <c r="I123" s="21"/>
      <c r="J123" s="25"/>
      <c r="K123" s="21"/>
      <c r="L123" s="21"/>
      <c r="M123" s="20"/>
      <c r="N123" s="20"/>
      <c r="O123" s="21"/>
      <c r="P123" s="21"/>
      <c r="Q123" s="21"/>
      <c r="R123" s="21"/>
      <c r="S123" s="28"/>
      <c r="T123" s="18"/>
      <c r="U123" s="18"/>
      <c r="V123" s="15"/>
      <c r="W123" s="19"/>
      <c r="X123" s="19"/>
      <c r="Y123" s="15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23"/>
      <c r="AM123" s="23"/>
    </row>
    <row r="124" spans="1:39" ht="15.75" x14ac:dyDescent="0.25">
      <c r="A124" s="21"/>
      <c r="B124" s="21"/>
      <c r="C124" s="21"/>
      <c r="D124" s="25"/>
      <c r="E124" s="21"/>
      <c r="F124" s="31"/>
      <c r="G124" s="31"/>
      <c r="H124" s="21"/>
      <c r="I124" s="21"/>
      <c r="J124" s="25"/>
      <c r="K124" s="21"/>
      <c r="L124" s="21"/>
      <c r="M124" s="20"/>
      <c r="N124" s="20"/>
      <c r="O124" s="21"/>
      <c r="P124" s="21"/>
      <c r="Q124" s="21"/>
      <c r="R124" s="21"/>
      <c r="S124" s="28"/>
      <c r="T124" s="18"/>
      <c r="U124" s="18"/>
      <c r="V124" s="15"/>
      <c r="W124" s="19"/>
      <c r="X124" s="19"/>
      <c r="Y124" s="15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23"/>
      <c r="AM124" s="23"/>
    </row>
    <row r="125" spans="1:39" ht="15.75" x14ac:dyDescent="0.25">
      <c r="A125" s="21"/>
      <c r="B125" s="21"/>
      <c r="C125" s="21"/>
      <c r="D125" s="25"/>
      <c r="E125" s="21"/>
      <c r="F125" s="31"/>
      <c r="G125" s="31"/>
      <c r="H125" s="21"/>
      <c r="I125" s="21"/>
      <c r="J125" s="25"/>
      <c r="K125" s="21"/>
      <c r="L125" s="21"/>
      <c r="M125" s="20"/>
      <c r="N125" s="20"/>
      <c r="O125" s="21"/>
      <c r="P125" s="21"/>
      <c r="Q125" s="21"/>
      <c r="R125" s="21"/>
      <c r="S125" s="15"/>
      <c r="T125" s="18"/>
      <c r="U125" s="18"/>
      <c r="V125" s="15"/>
      <c r="W125" s="19"/>
      <c r="X125" s="19"/>
      <c r="Y125" s="15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23"/>
      <c r="AM125" s="23"/>
    </row>
    <row r="126" spans="1:39" ht="15.75" x14ac:dyDescent="0.25">
      <c r="A126" s="21"/>
      <c r="B126" s="21"/>
      <c r="C126" s="21"/>
      <c r="D126" s="25"/>
      <c r="E126" s="21"/>
      <c r="F126" s="31"/>
      <c r="G126" s="31"/>
      <c r="H126" s="21"/>
      <c r="I126" s="21"/>
      <c r="J126" s="25"/>
      <c r="K126" s="21"/>
      <c r="L126" s="21"/>
      <c r="M126" s="20"/>
      <c r="N126" s="20"/>
      <c r="O126" s="21"/>
      <c r="P126" s="21"/>
      <c r="Q126" s="21"/>
      <c r="R126" s="21"/>
      <c r="S126" s="28"/>
      <c r="T126" s="18"/>
      <c r="U126" s="18"/>
      <c r="V126" s="15"/>
      <c r="W126" s="19"/>
      <c r="X126" s="19"/>
      <c r="Y126" s="15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23"/>
      <c r="AM126" s="23"/>
    </row>
    <row r="127" spans="1:39" ht="15.75" x14ac:dyDescent="0.25">
      <c r="A127" s="21"/>
      <c r="B127" s="21"/>
      <c r="C127" s="21"/>
      <c r="D127" s="25"/>
      <c r="E127" s="21"/>
      <c r="F127" s="31"/>
      <c r="G127" s="31"/>
      <c r="H127" s="21"/>
      <c r="I127" s="21"/>
      <c r="J127" s="25"/>
      <c r="K127" s="21"/>
      <c r="L127" s="21"/>
      <c r="M127" s="20"/>
      <c r="N127" s="20"/>
      <c r="O127" s="21"/>
      <c r="P127" s="21"/>
      <c r="Q127" s="21"/>
      <c r="R127" s="21"/>
      <c r="S127" s="28"/>
      <c r="T127" s="18"/>
      <c r="U127" s="18"/>
      <c r="V127" s="15"/>
      <c r="W127" s="19"/>
      <c r="X127" s="19"/>
      <c r="Y127" s="15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23"/>
      <c r="AM127" s="23"/>
    </row>
    <row r="128" spans="1:39" ht="15.75" x14ac:dyDescent="0.25">
      <c r="A128" s="21"/>
      <c r="B128" s="21"/>
      <c r="C128" s="21"/>
      <c r="D128" s="25"/>
      <c r="E128" s="21"/>
      <c r="F128" s="31"/>
      <c r="G128" s="31"/>
      <c r="H128" s="21"/>
      <c r="I128" s="21"/>
      <c r="J128" s="25"/>
      <c r="K128" s="21"/>
      <c r="L128" s="21"/>
      <c r="M128" s="20"/>
      <c r="N128" s="20"/>
      <c r="O128" s="21"/>
      <c r="P128" s="21"/>
      <c r="Q128" s="21"/>
      <c r="R128" s="21"/>
      <c r="S128" s="15"/>
      <c r="T128" s="18"/>
      <c r="U128" s="18"/>
      <c r="V128" s="15"/>
      <c r="W128" s="19"/>
      <c r="X128" s="19"/>
      <c r="Y128" s="15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23"/>
      <c r="AM128" s="23"/>
    </row>
    <row r="129" spans="1:39" ht="15.75" x14ac:dyDescent="0.25">
      <c r="A129" s="21"/>
      <c r="B129" s="21"/>
      <c r="C129" s="21"/>
      <c r="D129" s="25"/>
      <c r="E129" s="21"/>
      <c r="F129" s="31"/>
      <c r="G129" s="31"/>
      <c r="H129" s="21"/>
      <c r="I129" s="21"/>
      <c r="J129" s="25"/>
      <c r="K129" s="21"/>
      <c r="L129" s="21"/>
      <c r="M129" s="20"/>
      <c r="N129" s="20"/>
      <c r="O129" s="21"/>
      <c r="P129" s="21"/>
      <c r="Q129" s="21"/>
      <c r="R129" s="21"/>
      <c r="S129" s="15"/>
      <c r="T129" s="18"/>
      <c r="U129" s="18"/>
      <c r="V129" s="15"/>
      <c r="W129" s="19"/>
      <c r="X129" s="19"/>
      <c r="Y129" s="15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23"/>
      <c r="AM129" s="23"/>
    </row>
    <row r="130" spans="1:39" ht="15.75" x14ac:dyDescent="0.25">
      <c r="A130" s="21"/>
      <c r="B130" s="21"/>
      <c r="C130" s="21"/>
      <c r="D130" s="25"/>
      <c r="E130" s="21"/>
      <c r="F130" s="31"/>
      <c r="G130" s="31"/>
      <c r="H130" s="21"/>
      <c r="I130" s="21"/>
      <c r="J130" s="25"/>
      <c r="K130" s="21"/>
      <c r="L130" s="21"/>
      <c r="M130" s="20"/>
      <c r="N130" s="20"/>
      <c r="O130" s="21"/>
      <c r="P130" s="21"/>
      <c r="Q130" s="21"/>
      <c r="R130" s="21"/>
      <c r="S130" s="15"/>
      <c r="T130" s="18"/>
      <c r="U130" s="18"/>
      <c r="V130" s="15"/>
      <c r="W130" s="19"/>
      <c r="X130" s="19"/>
      <c r="Y130" s="15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23"/>
      <c r="AM130" s="23"/>
    </row>
    <row r="131" spans="1:39" ht="15.75" x14ac:dyDescent="0.25">
      <c r="A131" s="21"/>
      <c r="B131" s="21"/>
      <c r="C131" s="21"/>
      <c r="D131" s="25"/>
      <c r="E131" s="21"/>
      <c r="F131" s="31"/>
      <c r="G131" s="31"/>
      <c r="H131" s="21"/>
      <c r="I131" s="21"/>
      <c r="J131" s="25"/>
      <c r="K131" s="21"/>
      <c r="L131" s="21"/>
      <c r="M131" s="20"/>
      <c r="N131" s="20"/>
      <c r="O131" s="21"/>
      <c r="P131" s="21"/>
      <c r="Q131" s="21"/>
      <c r="R131" s="21"/>
      <c r="S131" s="15"/>
      <c r="T131" s="18"/>
      <c r="U131" s="18"/>
      <c r="V131" s="15"/>
      <c r="W131" s="19"/>
      <c r="X131" s="19"/>
      <c r="Y131" s="15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23"/>
      <c r="AM131" s="23"/>
    </row>
    <row r="132" spans="1:39" ht="15.75" x14ac:dyDescent="0.25">
      <c r="A132" s="21"/>
      <c r="B132" s="21"/>
      <c r="C132" s="21"/>
      <c r="D132" s="25"/>
      <c r="E132" s="21"/>
      <c r="F132" s="31"/>
      <c r="G132" s="31"/>
      <c r="H132" s="21"/>
      <c r="I132" s="21"/>
      <c r="J132" s="25"/>
      <c r="K132" s="21"/>
      <c r="L132" s="21"/>
      <c r="M132" s="20"/>
      <c r="N132" s="20"/>
      <c r="O132" s="21"/>
      <c r="P132" s="21"/>
      <c r="Q132" s="21"/>
      <c r="R132" s="21"/>
      <c r="S132" s="28"/>
      <c r="T132" s="18"/>
      <c r="U132" s="18"/>
      <c r="V132" s="15"/>
      <c r="W132" s="19"/>
      <c r="X132" s="19"/>
      <c r="Y132" s="15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23"/>
      <c r="AM132" s="23"/>
    </row>
    <row r="133" spans="1:39" ht="15.75" x14ac:dyDescent="0.25">
      <c r="A133" s="21"/>
      <c r="B133" s="21"/>
      <c r="C133" s="21"/>
      <c r="D133" s="25"/>
      <c r="E133" s="21"/>
      <c r="F133" s="31"/>
      <c r="G133" s="31"/>
      <c r="H133" s="21"/>
      <c r="I133" s="21"/>
      <c r="J133" s="25"/>
      <c r="K133" s="21"/>
      <c r="L133" s="21"/>
      <c r="M133" s="20"/>
      <c r="N133" s="20"/>
      <c r="O133" s="21"/>
      <c r="P133" s="21"/>
      <c r="Q133" s="21"/>
      <c r="R133" s="21"/>
      <c r="S133" s="15"/>
      <c r="T133" s="18"/>
      <c r="U133" s="18"/>
      <c r="V133" s="15"/>
      <c r="W133" s="19"/>
      <c r="X133" s="19"/>
      <c r="Y133" s="15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23"/>
      <c r="AM133" s="23"/>
    </row>
    <row r="134" spans="1:39" ht="15.75" x14ac:dyDescent="0.25">
      <c r="A134" s="21"/>
      <c r="B134" s="21"/>
      <c r="C134" s="21"/>
      <c r="D134" s="25"/>
      <c r="E134" s="21"/>
      <c r="F134" s="31"/>
      <c r="G134" s="31"/>
      <c r="H134" s="21"/>
      <c r="I134" s="21"/>
      <c r="J134" s="25"/>
      <c r="K134" s="21"/>
      <c r="L134" s="21"/>
      <c r="M134" s="20"/>
      <c r="N134" s="20"/>
      <c r="O134" s="21"/>
      <c r="P134" s="21"/>
      <c r="Q134" s="21"/>
      <c r="R134" s="21"/>
      <c r="S134" s="28"/>
      <c r="T134" s="18"/>
      <c r="U134" s="18"/>
      <c r="V134" s="15"/>
      <c r="W134" s="19"/>
      <c r="X134" s="19"/>
      <c r="Y134" s="15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23"/>
      <c r="AM134" s="23"/>
    </row>
    <row r="135" spans="1:39" ht="15.75" x14ac:dyDescent="0.25">
      <c r="A135" s="21"/>
      <c r="B135" s="21"/>
      <c r="C135" s="21"/>
      <c r="D135" s="25"/>
      <c r="E135" s="21"/>
      <c r="F135" s="31"/>
      <c r="G135" s="31"/>
      <c r="H135" s="21"/>
      <c r="I135" s="21"/>
      <c r="J135" s="25"/>
      <c r="K135" s="21"/>
      <c r="L135" s="21"/>
      <c r="M135" s="20"/>
      <c r="N135" s="20"/>
      <c r="O135" s="21"/>
      <c r="P135" s="21"/>
      <c r="Q135" s="21"/>
      <c r="R135" s="21"/>
      <c r="S135" s="28"/>
      <c r="T135" s="18"/>
      <c r="U135" s="18"/>
      <c r="V135" s="15"/>
      <c r="W135" s="19"/>
      <c r="X135" s="19"/>
      <c r="Y135" s="15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23"/>
      <c r="AM135" s="23"/>
    </row>
    <row r="136" spans="1:39" ht="15.75" x14ac:dyDescent="0.25">
      <c r="A136" s="21"/>
      <c r="B136" s="21"/>
      <c r="C136" s="21"/>
      <c r="D136" s="25"/>
      <c r="E136" s="21"/>
      <c r="F136" s="31"/>
      <c r="G136" s="31"/>
      <c r="H136" s="21"/>
      <c r="I136" s="21"/>
      <c r="J136" s="25"/>
      <c r="K136" s="21"/>
      <c r="L136" s="21"/>
      <c r="M136" s="20"/>
      <c r="N136" s="20"/>
      <c r="O136" s="21"/>
      <c r="P136" s="21"/>
      <c r="Q136" s="21"/>
      <c r="R136" s="21"/>
      <c r="S136" s="15"/>
      <c r="T136" s="18"/>
      <c r="U136" s="18"/>
      <c r="V136" s="15"/>
      <c r="W136" s="19"/>
      <c r="X136" s="19"/>
      <c r="Y136" s="15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23"/>
      <c r="AM136" s="23"/>
    </row>
    <row r="137" spans="1:39" ht="15.75" x14ac:dyDescent="0.25">
      <c r="A137" s="21"/>
      <c r="B137" s="21"/>
      <c r="C137" s="21"/>
      <c r="D137" s="25"/>
      <c r="E137" s="21"/>
      <c r="F137" s="31"/>
      <c r="G137" s="31"/>
      <c r="H137" s="21"/>
      <c r="I137" s="21"/>
      <c r="J137" s="25"/>
      <c r="K137" s="21"/>
      <c r="L137" s="21"/>
      <c r="M137" s="20"/>
      <c r="N137" s="20"/>
      <c r="O137" s="21"/>
      <c r="P137" s="21"/>
      <c r="Q137" s="21"/>
      <c r="R137" s="21"/>
      <c r="S137" s="28"/>
      <c r="T137" s="18"/>
      <c r="U137" s="18"/>
      <c r="V137" s="15"/>
      <c r="W137" s="19"/>
      <c r="X137" s="19"/>
      <c r="Y137" s="15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23"/>
      <c r="AM137" s="23"/>
    </row>
    <row r="138" spans="1:39" ht="15.75" x14ac:dyDescent="0.25">
      <c r="A138" s="21"/>
      <c r="B138" s="21"/>
      <c r="C138" s="21"/>
      <c r="D138" s="25"/>
      <c r="E138" s="21"/>
      <c r="F138" s="31"/>
      <c r="G138" s="31"/>
      <c r="H138" s="21"/>
      <c r="I138" s="21"/>
      <c r="J138" s="25"/>
      <c r="K138" s="21"/>
      <c r="L138" s="21"/>
      <c r="M138" s="20"/>
      <c r="N138" s="20"/>
      <c r="O138" s="21"/>
      <c r="P138" s="21"/>
      <c r="Q138" s="21"/>
      <c r="R138" s="21"/>
      <c r="S138" s="28"/>
      <c r="T138" s="18"/>
      <c r="U138" s="18"/>
      <c r="V138" s="15"/>
      <c r="W138" s="19"/>
      <c r="X138" s="19"/>
      <c r="Y138" s="15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23"/>
      <c r="AM138" s="23"/>
    </row>
    <row r="139" spans="1:39" ht="15.75" x14ac:dyDescent="0.25">
      <c r="A139" s="21"/>
      <c r="B139" s="21"/>
      <c r="C139" s="21"/>
      <c r="D139" s="25"/>
      <c r="E139" s="21"/>
      <c r="F139" s="31"/>
      <c r="G139" s="31"/>
      <c r="H139" s="21"/>
      <c r="I139" s="21"/>
      <c r="J139" s="25"/>
      <c r="K139" s="21"/>
      <c r="L139" s="21"/>
      <c r="M139" s="20"/>
      <c r="N139" s="20"/>
      <c r="O139" s="21"/>
      <c r="P139" s="21"/>
      <c r="Q139" s="21"/>
      <c r="R139" s="21"/>
      <c r="S139" s="28"/>
      <c r="T139" s="18"/>
      <c r="U139" s="18"/>
      <c r="V139" s="15"/>
      <c r="W139" s="19"/>
      <c r="X139" s="19"/>
      <c r="Y139" s="15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23"/>
      <c r="AM139" s="23"/>
    </row>
    <row r="140" spans="1:39" ht="15.75" x14ac:dyDescent="0.25">
      <c r="A140" s="21"/>
      <c r="B140" s="21"/>
      <c r="C140" s="21"/>
      <c r="D140" s="25"/>
      <c r="E140" s="21"/>
      <c r="F140" s="31"/>
      <c r="G140" s="31"/>
      <c r="H140" s="21"/>
      <c r="I140" s="21"/>
      <c r="J140" s="25"/>
      <c r="K140" s="21"/>
      <c r="L140" s="21"/>
      <c r="M140" s="20"/>
      <c r="N140" s="20"/>
      <c r="O140" s="21"/>
      <c r="P140" s="21"/>
      <c r="Q140" s="21"/>
      <c r="R140" s="21"/>
      <c r="S140" s="28"/>
      <c r="T140" s="18"/>
      <c r="U140" s="18"/>
      <c r="V140" s="15"/>
      <c r="W140" s="19"/>
      <c r="X140" s="19"/>
      <c r="Y140" s="15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23"/>
      <c r="AM140" s="23"/>
    </row>
    <row r="141" spans="1:39" ht="15.75" x14ac:dyDescent="0.25">
      <c r="A141" s="21"/>
      <c r="B141" s="21"/>
      <c r="C141" s="21"/>
      <c r="D141" s="25"/>
      <c r="E141" s="21"/>
      <c r="F141" s="31"/>
      <c r="G141" s="31"/>
      <c r="H141" s="21"/>
      <c r="I141" s="21"/>
      <c r="J141" s="25"/>
      <c r="K141" s="21"/>
      <c r="L141" s="21"/>
      <c r="M141" s="20"/>
      <c r="N141" s="20"/>
      <c r="O141" s="21"/>
      <c r="P141" s="21"/>
      <c r="Q141" s="21"/>
      <c r="R141" s="21"/>
      <c r="S141" s="28"/>
      <c r="T141" s="18"/>
      <c r="U141" s="18"/>
      <c r="V141" s="15"/>
      <c r="W141" s="19"/>
      <c r="X141" s="19"/>
      <c r="Y141" s="15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23"/>
      <c r="AM141" s="23"/>
    </row>
    <row r="142" spans="1:39" ht="15.75" x14ac:dyDescent="0.25">
      <c r="A142" s="21"/>
      <c r="B142" s="21"/>
      <c r="C142" s="21"/>
      <c r="D142" s="25"/>
      <c r="E142" s="21"/>
      <c r="F142" s="31"/>
      <c r="G142" s="31"/>
      <c r="H142" s="21"/>
      <c r="I142" s="21"/>
      <c r="J142" s="25"/>
      <c r="K142" s="21"/>
      <c r="L142" s="21"/>
      <c r="M142" s="20"/>
      <c r="N142" s="20"/>
      <c r="O142" s="21"/>
      <c r="P142" s="21"/>
      <c r="Q142" s="21"/>
      <c r="R142" s="21"/>
      <c r="S142" s="28"/>
      <c r="T142" s="18"/>
      <c r="U142" s="18"/>
      <c r="V142" s="15"/>
      <c r="W142" s="19"/>
      <c r="X142" s="19"/>
      <c r="Y142" s="15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23"/>
      <c r="AM142" s="23"/>
    </row>
    <row r="143" spans="1:39" ht="15.75" x14ac:dyDescent="0.25">
      <c r="A143" s="21"/>
      <c r="B143" s="21"/>
      <c r="C143" s="21"/>
      <c r="D143" s="25"/>
      <c r="E143" s="21"/>
      <c r="F143" s="31"/>
      <c r="G143" s="31"/>
      <c r="H143" s="21"/>
      <c r="I143" s="21"/>
      <c r="J143" s="25"/>
      <c r="K143" s="21"/>
      <c r="L143" s="21"/>
      <c r="M143" s="20"/>
      <c r="N143" s="20"/>
      <c r="O143" s="21"/>
      <c r="P143" s="21"/>
      <c r="Q143" s="21"/>
      <c r="R143" s="21"/>
      <c r="S143" s="15"/>
      <c r="T143" s="18"/>
      <c r="U143" s="18"/>
      <c r="V143" s="15"/>
      <c r="W143" s="19"/>
      <c r="X143" s="19"/>
      <c r="Y143" s="15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23"/>
      <c r="AM143" s="23"/>
    </row>
    <row r="144" spans="1:39" ht="15.75" x14ac:dyDescent="0.25">
      <c r="A144" s="21"/>
      <c r="B144" s="21"/>
      <c r="C144" s="21"/>
      <c r="D144" s="25"/>
      <c r="E144" s="21"/>
      <c r="F144" s="31"/>
      <c r="G144" s="31"/>
      <c r="H144" s="21"/>
      <c r="I144" s="21"/>
      <c r="J144" s="25"/>
      <c r="K144" s="21"/>
      <c r="L144" s="21"/>
      <c r="M144" s="20"/>
      <c r="N144" s="20"/>
      <c r="O144" s="21"/>
      <c r="P144" s="21"/>
      <c r="Q144" s="21"/>
      <c r="R144" s="21"/>
      <c r="S144" s="28"/>
      <c r="T144" s="18"/>
      <c r="U144" s="18"/>
      <c r="V144" s="15"/>
      <c r="W144" s="19"/>
      <c r="X144" s="19"/>
      <c r="Y144" s="15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23"/>
      <c r="AM144" s="23"/>
    </row>
    <row r="145" spans="1:39" ht="15.75" x14ac:dyDescent="0.25">
      <c r="A145" s="21"/>
      <c r="B145" s="21"/>
      <c r="C145" s="21"/>
      <c r="D145" s="25"/>
      <c r="E145" s="21"/>
      <c r="F145" s="31"/>
      <c r="G145" s="31"/>
      <c r="H145" s="21"/>
      <c r="I145" s="21"/>
      <c r="J145" s="25"/>
      <c r="K145" s="21"/>
      <c r="L145" s="21"/>
      <c r="M145" s="20"/>
      <c r="N145" s="20"/>
      <c r="O145" s="21"/>
      <c r="P145" s="21"/>
      <c r="Q145" s="21"/>
      <c r="R145" s="21"/>
      <c r="S145" s="15"/>
      <c r="T145" s="18"/>
      <c r="U145" s="18"/>
      <c r="V145" s="15"/>
      <c r="W145" s="19"/>
      <c r="X145" s="19"/>
      <c r="Y145" s="15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23"/>
      <c r="AM145" s="23"/>
    </row>
    <row r="146" spans="1:39" ht="15.75" x14ac:dyDescent="0.25">
      <c r="A146" s="21"/>
      <c r="B146" s="21"/>
      <c r="C146" s="21"/>
      <c r="D146" s="25"/>
      <c r="E146" s="21"/>
      <c r="F146" s="31"/>
      <c r="G146" s="31"/>
      <c r="H146" s="21"/>
      <c r="I146" s="21"/>
      <c r="J146" s="25"/>
      <c r="K146" s="21"/>
      <c r="L146" s="21"/>
      <c r="M146" s="20"/>
      <c r="N146" s="20"/>
      <c r="O146" s="21"/>
      <c r="P146" s="21"/>
      <c r="Q146" s="21"/>
      <c r="R146" s="21"/>
      <c r="S146" s="15"/>
      <c r="T146" s="18"/>
      <c r="U146" s="18"/>
      <c r="V146" s="15"/>
      <c r="W146" s="19"/>
      <c r="X146" s="19"/>
      <c r="Y146" s="15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23"/>
      <c r="AM146" s="23"/>
    </row>
    <row r="147" spans="1:39" ht="15.75" x14ac:dyDescent="0.25">
      <c r="A147" s="21"/>
      <c r="B147" s="21"/>
      <c r="C147" s="21"/>
      <c r="D147" s="25"/>
      <c r="E147" s="21"/>
      <c r="F147" s="31"/>
      <c r="G147" s="31"/>
      <c r="H147" s="21"/>
      <c r="I147" s="21"/>
      <c r="J147" s="25"/>
      <c r="K147" s="21"/>
      <c r="L147" s="21"/>
      <c r="M147" s="20"/>
      <c r="N147" s="20"/>
      <c r="O147" s="21"/>
      <c r="P147" s="21"/>
      <c r="Q147" s="21"/>
      <c r="R147" s="21"/>
      <c r="S147" s="15"/>
      <c r="T147" s="18"/>
      <c r="U147" s="18"/>
      <c r="V147" s="15"/>
      <c r="W147" s="19"/>
      <c r="X147" s="19"/>
      <c r="Y147" s="15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23"/>
      <c r="AM147" s="23"/>
    </row>
  </sheetData>
  <autoFilter ref="A1:AN75" xr:uid="{00000000-0009-0000-0000-000003000000}">
    <filterColumn colId="6">
      <filters>
        <filter val="JOSIANE"/>
      </filters>
    </filterColumn>
  </autoFilter>
  <conditionalFormatting sqref="C1:C55">
    <cfRule type="duplicateValues" dxfId="13" priority="93"/>
  </conditionalFormatting>
  <conditionalFormatting sqref="C56:C75">
    <cfRule type="duplicateValues" dxfId="12" priority="67"/>
  </conditionalFormatting>
  <conditionalFormatting sqref="C76:C147">
    <cfRule type="duplicateValues" dxfId="11" priority="50"/>
  </conditionalFormatting>
  <conditionalFormatting sqref="V2:V147 Y2:Y147 S10:S55 S58:S147">
    <cfRule type="cellIs" priority="30" operator="equal">
      <formula>0</formula>
    </cfRule>
    <cfRule type="cellIs" dxfId="10" priority="31" operator="lessThan">
      <formula>0</formula>
    </cfRule>
    <cfRule type="cellIs" dxfId="9" priority="32" operator="greaterThan">
      <formula>0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M2344"/>
  <sheetViews>
    <sheetView showGridLines="0" zoomScale="90" zoomScaleNormal="90" workbookViewId="0">
      <selection activeCell="F5" sqref="F5"/>
    </sheetView>
  </sheetViews>
  <sheetFormatPr defaultRowHeight="15" x14ac:dyDescent="0.25"/>
  <cols>
    <col min="1" max="1" width="20.5703125" customWidth="1"/>
    <col min="2" max="2" width="17.140625" customWidth="1"/>
    <col min="3" max="3" width="17.5703125" customWidth="1"/>
    <col min="4" max="4" width="17.7109375" style="13" bestFit="1" customWidth="1"/>
    <col min="5" max="5" width="22.5703125" style="13" bestFit="1" customWidth="1"/>
    <col min="6" max="6" width="23.7109375" style="13" customWidth="1"/>
    <col min="7" max="7" width="53.42578125" style="13" customWidth="1"/>
    <col min="8" max="8" width="31.7109375" bestFit="1" customWidth="1"/>
    <col min="9" max="9" width="5.85546875" style="13" customWidth="1"/>
    <col min="10" max="10" width="33.42578125" style="3" customWidth="1"/>
    <col min="11" max="11" width="22.7109375" customWidth="1"/>
    <col min="12" max="12" width="15.85546875" customWidth="1"/>
    <col min="13" max="13" width="16.140625" style="1" customWidth="1"/>
    <col min="14" max="14" width="11.42578125" style="1" customWidth="1"/>
    <col min="15" max="17" width="15.42578125" style="1" customWidth="1"/>
    <col min="18" max="18" width="15.42578125" style="14" customWidth="1"/>
    <col min="19" max="19" width="19.42578125" style="3" customWidth="1"/>
    <col min="20" max="20" width="19.42578125" style="4" customWidth="1"/>
    <col min="21" max="21" width="11.5703125" style="4" customWidth="1"/>
    <col min="22" max="23" width="14" style="11" customWidth="1"/>
    <col min="24" max="24" width="11.5703125" style="5" customWidth="1"/>
    <col min="25" max="26" width="15" style="16" bestFit="1" customWidth="1"/>
    <col min="27" max="28" width="15" bestFit="1" customWidth="1"/>
    <col min="29" max="29" width="15" style="5" bestFit="1" customWidth="1"/>
    <col min="30" max="30" width="15" style="14" bestFit="1" customWidth="1"/>
    <col min="31" max="36" width="15" style="16" bestFit="1" customWidth="1"/>
    <col min="37" max="37" width="17.85546875" bestFit="1" customWidth="1"/>
    <col min="38" max="38" width="15" bestFit="1" customWidth="1"/>
    <col min="39" max="39" width="14" customWidth="1"/>
  </cols>
  <sheetData>
    <row r="2" spans="1:39" ht="15.75" x14ac:dyDescent="0.25">
      <c r="A2" s="40" t="s">
        <v>2490</v>
      </c>
      <c r="B2" s="40"/>
      <c r="C2" s="40"/>
      <c r="D2" s="32">
        <f>SUBTOTAL(3,D12:D2344)</f>
        <v>2333</v>
      </c>
    </row>
    <row r="3" spans="1:39" ht="15.75" x14ac:dyDescent="0.25">
      <c r="A3" s="40" t="s">
        <v>2491</v>
      </c>
      <c r="B3" s="40"/>
      <c r="C3" s="40"/>
      <c r="D3" s="32" cm="1">
        <f t="array" aca="1" ref="D3" ca="1">SUMPRODUCT(
  SUBTOTAL(103, OFFSET($N$2, ROW($N$2:$N$2344)-ROW($N$2), 0)),
  --($N$2:$N$2344="Active")
)</f>
        <v>1188</v>
      </c>
    </row>
    <row r="4" spans="1:39" ht="15.75" x14ac:dyDescent="0.25">
      <c r="A4" s="40" t="s">
        <v>2494</v>
      </c>
      <c r="B4" s="40"/>
      <c r="C4" s="40"/>
      <c r="D4" s="32" cm="1">
        <f t="array" aca="1" ref="D4" ca="1">SUMPRODUCT(
  SUBTOTAL(102, OFFSET($AM$2, ROW($AM$2:$AM$2344)-ROW($AM$2), 0)),
  --($AM$2:$AM$2344&gt;=6)
)</f>
        <v>0</v>
      </c>
    </row>
    <row r="5" spans="1:39" ht="15.75" x14ac:dyDescent="0.25">
      <c r="A5" s="40" t="s">
        <v>2492</v>
      </c>
      <c r="B5" s="40"/>
      <c r="C5" s="40"/>
      <c r="D5" s="33" t="e">
        <f>AK10/12</f>
        <v>#VALUE!</v>
      </c>
    </row>
    <row r="6" spans="1:39" ht="15.75" x14ac:dyDescent="0.25">
      <c r="A6" s="40" t="s">
        <v>2495</v>
      </c>
      <c r="B6" s="40"/>
      <c r="C6" s="40"/>
      <c r="D6" s="33" t="e">
        <f>D5*1.35</f>
        <v>#VALUE!</v>
      </c>
    </row>
    <row r="7" spans="1:39" ht="15.75" x14ac:dyDescent="0.25">
      <c r="A7" s="40" t="s">
        <v>2493</v>
      </c>
      <c r="B7" s="40"/>
      <c r="C7" s="40"/>
      <c r="D7" s="32">
        <f>W10/12</f>
        <v>19396.666666666668</v>
      </c>
    </row>
    <row r="10" spans="1:39" x14ac:dyDescent="0.25">
      <c r="W10" s="30">
        <f>SUBTOTAL(9,W12:W2344)</f>
        <v>232760</v>
      </c>
      <c r="AK10" s="22" t="e">
        <f>SUBTOTAL(9,AK12:AK2344)</f>
        <v>#VALUE!</v>
      </c>
    </row>
    <row r="11" spans="1:39" s="2" customFormat="1" ht="60" x14ac:dyDescent="0.25">
      <c r="A11" s="6" t="s">
        <v>0</v>
      </c>
      <c r="B11" s="6" t="s">
        <v>1518</v>
      </c>
      <c r="C11" s="6" t="s">
        <v>2</v>
      </c>
      <c r="D11" s="12" t="s">
        <v>1</v>
      </c>
      <c r="E11" s="12" t="s">
        <v>3</v>
      </c>
      <c r="F11" s="29" t="s">
        <v>2487</v>
      </c>
      <c r="G11" s="6" t="s">
        <v>4</v>
      </c>
      <c r="H11" s="6" t="s">
        <v>5</v>
      </c>
      <c r="I11" s="12" t="s">
        <v>6</v>
      </c>
      <c r="J11" s="6" t="s">
        <v>7</v>
      </c>
      <c r="K11" s="6" t="s">
        <v>8</v>
      </c>
      <c r="L11" s="7" t="s">
        <v>9</v>
      </c>
      <c r="M11" s="7" t="s">
        <v>10</v>
      </c>
      <c r="N11" s="8" t="s">
        <v>11</v>
      </c>
      <c r="O11" s="26" t="s">
        <v>2485</v>
      </c>
      <c r="P11" s="26" t="s">
        <v>2483</v>
      </c>
      <c r="Q11" s="26" t="s">
        <v>2484</v>
      </c>
      <c r="R11" s="27" t="s">
        <v>2486</v>
      </c>
      <c r="S11" s="9" t="s">
        <v>2479</v>
      </c>
      <c r="T11" s="9" t="s">
        <v>2480</v>
      </c>
      <c r="U11" s="9" t="s">
        <v>1166</v>
      </c>
      <c r="V11" s="9" t="s">
        <v>2481</v>
      </c>
      <c r="W11" s="9" t="s">
        <v>2482</v>
      </c>
      <c r="X11" s="9" t="s">
        <v>1167</v>
      </c>
      <c r="Y11" s="17" t="s">
        <v>1177</v>
      </c>
      <c r="Z11" s="17" t="s">
        <v>1178</v>
      </c>
      <c r="AA11" s="17" t="s">
        <v>1179</v>
      </c>
      <c r="AB11" s="17" t="s">
        <v>1168</v>
      </c>
      <c r="AC11" s="17" t="s">
        <v>1169</v>
      </c>
      <c r="AD11" s="17" t="s">
        <v>1170</v>
      </c>
      <c r="AE11" s="17" t="s">
        <v>1171</v>
      </c>
      <c r="AF11" s="17" t="s">
        <v>1172</v>
      </c>
      <c r="AG11" s="17" t="s">
        <v>1173</v>
      </c>
      <c r="AH11" s="17" t="s">
        <v>1174</v>
      </c>
      <c r="AI11" s="17" t="s">
        <v>1175</v>
      </c>
      <c r="AJ11" s="17" t="s">
        <v>1176</v>
      </c>
      <c r="AK11" s="24" t="s">
        <v>1947</v>
      </c>
      <c r="AL11" s="24" t="s">
        <v>1948</v>
      </c>
    </row>
    <row r="12" spans="1:39" ht="15.75" x14ac:dyDescent="0.25">
      <c r="A12" s="21" t="s">
        <v>398</v>
      </c>
      <c r="B12" s="21" t="s">
        <v>1520</v>
      </c>
      <c r="C12" s="21">
        <v>0</v>
      </c>
      <c r="D12" s="25">
        <v>102607</v>
      </c>
      <c r="E12" s="21" t="s">
        <v>12</v>
      </c>
      <c r="F12" s="31" t="s">
        <v>12</v>
      </c>
      <c r="G12" s="21" t="s">
        <v>511</v>
      </c>
      <c r="H12" s="21" t="s">
        <v>504</v>
      </c>
      <c r="I12" s="25" t="s">
        <v>505</v>
      </c>
      <c r="J12" s="21" t="s">
        <v>88</v>
      </c>
      <c r="K12" s="21" t="s">
        <v>93</v>
      </c>
      <c r="L12" s="20">
        <v>45783</v>
      </c>
      <c r="M12" s="20">
        <v>45799</v>
      </c>
      <c r="N12" s="21" t="s">
        <v>18</v>
      </c>
      <c r="O12" s="21">
        <v>2724</v>
      </c>
      <c r="P12" s="21">
        <v>2730</v>
      </c>
      <c r="Q12" s="21">
        <v>3127</v>
      </c>
      <c r="R12" s="15">
        <f>(Q12-P12)/P12</f>
        <v>0.14542124542124543</v>
      </c>
      <c r="S12" s="18">
        <f>IFERROR(VLOOKUP(D12,'[1]comparativo br'!$A:$B,2,FALSE),"")</f>
        <v>81809.03</v>
      </c>
      <c r="T12" s="18">
        <f>IFERROR(VLOOKUP(D12,'[1]comparativo br'!$A:$C,3,FALSE),"")</f>
        <v>73988</v>
      </c>
      <c r="U12" s="15">
        <f t="shared" ref="U12:U75" si="0">IFERROR((T12-S12)/S12,"")</f>
        <v>-9.5601060176364383E-2</v>
      </c>
      <c r="V12" s="19">
        <f>IFERROR(VLOOKUP(D12,'[1]comparativo br'!$A:$D,4,FALSE),"")</f>
        <v>1399</v>
      </c>
      <c r="W12" s="19">
        <f>IFERROR(VLOOKUP(D12,'[1]comparativo br'!$A:$E,5,FALSE),"")</f>
        <v>1252</v>
      </c>
      <c r="X12" s="15">
        <f t="shared" ref="X12:X46" si="1">IFERROR((W12-V12)/V12,"")</f>
        <v>-0.10507505360972123</v>
      </c>
      <c r="Y12" s="18" t="e">
        <f>SUMIFS([2]Plan2!$H:$H,[2]Plan2!$A:$A,$D12,[2]Plan2!$U:$U,6)</f>
        <v>#VALUE!</v>
      </c>
      <c r="Z12" s="18" t="e">
        <f>SUMIFS([2]Plan2!$H:$H,[2]Plan2!$A:$A,$D12,[2]Plan2!$U:$U,7)</f>
        <v>#VALUE!</v>
      </c>
      <c r="AA12" s="18" t="e">
        <f>SUMIFS([2]Plan2!$H:$H,[2]Plan2!$A:$A,$D12,[2]Plan2!$U:$U,8)</f>
        <v>#VALUE!</v>
      </c>
      <c r="AB12" s="18" t="e">
        <f>SUMIFS([2]Plan2!$H:$H,[2]Plan2!$A:$A,$D12,[2]Plan2!$U:$U,9)</f>
        <v>#VALUE!</v>
      </c>
      <c r="AC12" s="18" t="e">
        <f>SUMIFS([2]Plan2!$H:$H,[2]Plan2!$A:$A,$D12,[2]Plan2!$U:$U,10)</f>
        <v>#VALUE!</v>
      </c>
      <c r="AD12" s="18" t="e">
        <f>SUMIFS([2]Plan2!$H:$H,[2]Plan2!$A:$A,$D12,[2]Plan2!$U:$U,11)</f>
        <v>#VALUE!</v>
      </c>
      <c r="AE12" s="18" t="e">
        <f>SUMIFS([2]Plan2!$H:$H,[2]Plan2!$A:$A,$D12,[2]Plan2!$U:$U,12)</f>
        <v>#VALUE!</v>
      </c>
      <c r="AF12" s="18" t="e">
        <f>SUMIFS([2]Plan2!$H:$H,[2]Plan2!$A:$A,$D12,[2]Plan2!$U:$U,1)</f>
        <v>#VALUE!</v>
      </c>
      <c r="AG12" s="18" t="e">
        <f>SUMIFS([2]Plan2!$H:$H,[2]Plan2!$A:$A,$D12,[2]Plan2!$U:$U,2)</f>
        <v>#VALUE!</v>
      </c>
      <c r="AH12" s="18" t="e">
        <f>SUMIFS([2]Plan2!$H:$H,[2]Plan2!$A:$A,$D12,[2]Plan2!$U:$U,3)</f>
        <v>#VALUE!</v>
      </c>
      <c r="AI12" s="18" t="e">
        <f>SUMIFS([2]Plan2!$H:$H,[2]Plan2!$A:$A,$D12,[2]Plan2!$U:$U,4)</f>
        <v>#VALUE!</v>
      </c>
      <c r="AJ12" s="18" t="e">
        <f>SUMIFS([2]Plan2!$H:$H,[2]Plan2!$A:$A,$D12,[2]Plan2!$U:$U,5)</f>
        <v>#VALUE!</v>
      </c>
      <c r="AK12" s="23" t="e">
        <f t="shared" ref="AK12:AK75" si="2">SUM(Y12:AJ12)</f>
        <v>#VALUE!</v>
      </c>
      <c r="AL12" s="23" t="e">
        <f t="shared" ref="AL12:AL75" si="3">MAX(Y12:AG12)</f>
        <v>#VALUE!</v>
      </c>
      <c r="AM12">
        <f>COUNTIF(Y12:AJ12,"&gt;1")</f>
        <v>0</v>
      </c>
    </row>
    <row r="13" spans="1:39" ht="15.75" x14ac:dyDescent="0.25">
      <c r="A13" s="21"/>
      <c r="B13" s="21" t="s">
        <v>1519</v>
      </c>
      <c r="C13" s="21">
        <v>0</v>
      </c>
      <c r="D13" s="25">
        <v>102531</v>
      </c>
      <c r="E13" s="21" t="s">
        <v>60</v>
      </c>
      <c r="F13" s="31" t="s">
        <v>60</v>
      </c>
      <c r="G13" s="21" t="s">
        <v>503</v>
      </c>
      <c r="H13" s="21" t="s">
        <v>504</v>
      </c>
      <c r="I13" s="25" t="s">
        <v>505</v>
      </c>
      <c r="J13" s="21" t="s">
        <v>88</v>
      </c>
      <c r="K13" s="21" t="s">
        <v>93</v>
      </c>
      <c r="L13" s="20">
        <v>44168</v>
      </c>
      <c r="M13" s="20">
        <v>44477</v>
      </c>
      <c r="N13" s="21" t="s">
        <v>53</v>
      </c>
      <c r="O13" s="21">
        <v>10</v>
      </c>
      <c r="P13" s="21">
        <v>0</v>
      </c>
      <c r="Q13" s="21">
        <v>0</v>
      </c>
      <c r="R13" s="28"/>
      <c r="S13" s="18" t="str">
        <f>IFERROR(VLOOKUP(D13,'[1]comparativo br'!$A:$B,2,FALSE),"")</f>
        <v/>
      </c>
      <c r="T13" s="18" t="str">
        <f>IFERROR(VLOOKUP(D13,'[1]comparativo br'!$A:$C,3,FALSE),"")</f>
        <v/>
      </c>
      <c r="U13" s="15" t="str">
        <f t="shared" si="0"/>
        <v/>
      </c>
      <c r="V13" s="19" t="str">
        <f>IFERROR(VLOOKUP(D13,'[1]comparativo br'!$A:$D,4,FALSE),"")</f>
        <v/>
      </c>
      <c r="W13" s="19" t="str">
        <f>IFERROR(VLOOKUP(D13,'[1]comparativo br'!$A:$E,5,FALSE),"")</f>
        <v/>
      </c>
      <c r="X13" s="15" t="str">
        <f t="shared" si="1"/>
        <v/>
      </c>
      <c r="Y13" s="18" t="e">
        <f>SUMIFS([2]Plan2!$H:$H,[2]Plan2!$A:$A,$D13,[2]Plan2!$U:$U,6)</f>
        <v>#VALUE!</v>
      </c>
      <c r="Z13" s="18" t="e">
        <f>SUMIFS([2]Plan2!$H:$H,[2]Plan2!$A:$A,$D13,[2]Plan2!$U:$U,7)</f>
        <v>#VALUE!</v>
      </c>
      <c r="AA13" s="18" t="e">
        <f>SUMIFS([2]Plan2!$H:$H,[2]Plan2!$A:$A,$D13,[2]Plan2!$U:$U,8)</f>
        <v>#VALUE!</v>
      </c>
      <c r="AB13" s="18" t="e">
        <f>SUMIFS([2]Plan2!$H:$H,[2]Plan2!$A:$A,$D13,[2]Plan2!$U:$U,9)</f>
        <v>#VALUE!</v>
      </c>
      <c r="AC13" s="18" t="e">
        <f>SUMIFS([2]Plan2!$H:$H,[2]Plan2!$A:$A,$D13,[2]Plan2!$U:$U,10)</f>
        <v>#VALUE!</v>
      </c>
      <c r="AD13" s="18" t="e">
        <f>SUMIFS([2]Plan2!$H:$H,[2]Plan2!$A:$A,$D13,[2]Plan2!$U:$U,11)</f>
        <v>#VALUE!</v>
      </c>
      <c r="AE13" s="18" t="e">
        <f>SUMIFS([2]Plan2!$H:$H,[2]Plan2!$A:$A,$D13,[2]Plan2!$U:$U,12)</f>
        <v>#VALUE!</v>
      </c>
      <c r="AF13" s="18" t="e">
        <f>SUMIFS([2]Plan2!$H:$H,[2]Plan2!$A:$A,$D13,[2]Plan2!$U:$U,1)</f>
        <v>#VALUE!</v>
      </c>
      <c r="AG13" s="18" t="e">
        <f>SUMIFS([2]Plan2!$H:$H,[2]Plan2!$A:$A,$D13,[2]Plan2!$U:$U,2)</f>
        <v>#VALUE!</v>
      </c>
      <c r="AH13" s="18" t="e">
        <f>SUMIFS([2]Plan2!$H:$H,[2]Plan2!$A:$A,$D13,[2]Plan2!$U:$U,3)</f>
        <v>#VALUE!</v>
      </c>
      <c r="AI13" s="18" t="e">
        <f>SUMIFS([2]Plan2!$H:$H,[2]Plan2!$A:$A,$D13,[2]Plan2!$U:$U,4)</f>
        <v>#VALUE!</v>
      </c>
      <c r="AJ13" s="18" t="e">
        <f>SUMIFS([2]Plan2!$H:$H,[2]Plan2!$A:$A,$D13,[2]Plan2!$U:$U,5)</f>
        <v>#VALUE!</v>
      </c>
      <c r="AK13" s="23" t="e">
        <f t="shared" si="2"/>
        <v>#VALUE!</v>
      </c>
      <c r="AL13" s="23" t="e">
        <f t="shared" si="3"/>
        <v>#VALUE!</v>
      </c>
      <c r="AM13">
        <f t="shared" ref="AM13:AM76" si="4">COUNTIF(Y13:AJ13,"&gt;1")</f>
        <v>0</v>
      </c>
    </row>
    <row r="14" spans="1:39" ht="15.75" x14ac:dyDescent="0.25">
      <c r="A14" s="21"/>
      <c r="B14" s="21" t="s">
        <v>1519</v>
      </c>
      <c r="C14" s="21">
        <v>1523</v>
      </c>
      <c r="D14" s="25">
        <v>194543</v>
      </c>
      <c r="E14" s="21" t="s">
        <v>1798</v>
      </c>
      <c r="F14" s="31" t="s">
        <v>1798</v>
      </c>
      <c r="G14" s="21" t="s">
        <v>1768</v>
      </c>
      <c r="H14" s="21" t="s">
        <v>820</v>
      </c>
      <c r="I14" s="25" t="s">
        <v>145</v>
      </c>
      <c r="J14" s="21" t="s">
        <v>85</v>
      </c>
      <c r="K14" s="21" t="s">
        <v>306</v>
      </c>
      <c r="L14" s="20">
        <v>45378</v>
      </c>
      <c r="M14" s="20">
        <v>45783</v>
      </c>
      <c r="N14" s="21" t="s">
        <v>18</v>
      </c>
      <c r="O14" s="21">
        <v>2</v>
      </c>
      <c r="P14" s="21">
        <v>0</v>
      </c>
      <c r="Q14" s="21">
        <v>4</v>
      </c>
      <c r="R14" s="15">
        <v>1</v>
      </c>
      <c r="S14" s="18" t="str">
        <f>IFERROR(VLOOKUP(D14,'[1]comparativo br'!$A:$B,2,FALSE),"")</f>
        <v/>
      </c>
      <c r="T14" s="18" t="str">
        <f>IFERROR(VLOOKUP(D14,'[1]comparativo br'!$A:$C,3,FALSE),"")</f>
        <v/>
      </c>
      <c r="U14" s="15" t="str">
        <f t="shared" si="0"/>
        <v/>
      </c>
      <c r="V14" s="19" t="str">
        <f>IFERROR(VLOOKUP(D14,'[1]comparativo br'!$A:$D,4,FALSE),"")</f>
        <v/>
      </c>
      <c r="W14" s="19" t="str">
        <f>IFERROR(VLOOKUP(D14,'[1]comparativo br'!$A:$E,5,FALSE),"")</f>
        <v/>
      </c>
      <c r="X14" s="15" t="str">
        <f t="shared" si="1"/>
        <v/>
      </c>
      <c r="Y14" s="18" t="e">
        <f>SUMIFS([2]Plan2!$H:$H,[2]Plan2!$A:$A,$D14,[2]Plan2!$U:$U,6)</f>
        <v>#VALUE!</v>
      </c>
      <c r="Z14" s="18" t="e">
        <f>SUMIFS([2]Plan2!$H:$H,[2]Plan2!$A:$A,$D14,[2]Plan2!$U:$U,7)</f>
        <v>#VALUE!</v>
      </c>
      <c r="AA14" s="18" t="e">
        <f>SUMIFS([2]Plan2!$H:$H,[2]Plan2!$A:$A,$D14,[2]Plan2!$U:$U,8)</f>
        <v>#VALUE!</v>
      </c>
      <c r="AB14" s="18" t="e">
        <f>SUMIFS([2]Plan2!$H:$H,[2]Plan2!$A:$A,$D14,[2]Plan2!$U:$U,9)</f>
        <v>#VALUE!</v>
      </c>
      <c r="AC14" s="18" t="e">
        <f>SUMIFS([2]Plan2!$H:$H,[2]Plan2!$A:$A,$D14,[2]Plan2!$U:$U,10)</f>
        <v>#VALUE!</v>
      </c>
      <c r="AD14" s="18" t="e">
        <f>SUMIFS([2]Plan2!$H:$H,[2]Plan2!$A:$A,$D14,[2]Plan2!$U:$U,11)</f>
        <v>#VALUE!</v>
      </c>
      <c r="AE14" s="18" t="e">
        <f>SUMIFS([2]Plan2!$H:$H,[2]Plan2!$A:$A,$D14,[2]Plan2!$U:$U,12)</f>
        <v>#VALUE!</v>
      </c>
      <c r="AF14" s="18" t="e">
        <f>SUMIFS([2]Plan2!$H:$H,[2]Plan2!$A:$A,$D14,[2]Plan2!$U:$U,1)</f>
        <v>#VALUE!</v>
      </c>
      <c r="AG14" s="18" t="e">
        <f>SUMIFS([2]Plan2!$H:$H,[2]Plan2!$A:$A,$D14,[2]Plan2!$U:$U,2)</f>
        <v>#VALUE!</v>
      </c>
      <c r="AH14" s="18" t="e">
        <f>SUMIFS([2]Plan2!$H:$H,[2]Plan2!$A:$A,$D14,[2]Plan2!$U:$U,3)</f>
        <v>#VALUE!</v>
      </c>
      <c r="AI14" s="18" t="e">
        <f>SUMIFS([2]Plan2!$H:$H,[2]Plan2!$A:$A,$D14,[2]Plan2!$U:$U,4)</f>
        <v>#VALUE!</v>
      </c>
      <c r="AJ14" s="18" t="e">
        <f>SUMIFS([2]Plan2!$H:$H,[2]Plan2!$A:$A,$D14,[2]Plan2!$U:$U,5)</f>
        <v>#VALUE!</v>
      </c>
      <c r="AK14" s="23" t="e">
        <f t="shared" si="2"/>
        <v>#VALUE!</v>
      </c>
      <c r="AL14" s="23" t="e">
        <f t="shared" si="3"/>
        <v>#VALUE!</v>
      </c>
      <c r="AM14">
        <f t="shared" si="4"/>
        <v>0</v>
      </c>
    </row>
    <row r="15" spans="1:39" ht="15.75" x14ac:dyDescent="0.25">
      <c r="A15" s="21"/>
      <c r="B15" s="21" t="s">
        <v>1520</v>
      </c>
      <c r="C15" s="21">
        <v>2084</v>
      </c>
      <c r="D15" s="25" t="s">
        <v>2112</v>
      </c>
      <c r="E15" s="21" t="s">
        <v>1798</v>
      </c>
      <c r="F15" s="31" t="s">
        <v>1798</v>
      </c>
      <c r="G15" s="21" t="s">
        <v>2113</v>
      </c>
      <c r="H15" s="21" t="s">
        <v>338</v>
      </c>
      <c r="I15" s="25" t="s">
        <v>145</v>
      </c>
      <c r="J15" s="21" t="s">
        <v>27</v>
      </c>
      <c r="K15" s="21" t="s">
        <v>74</v>
      </c>
      <c r="L15" s="20">
        <v>45748</v>
      </c>
      <c r="M15" s="20">
        <v>45743</v>
      </c>
      <c r="N15" s="21" t="s">
        <v>22</v>
      </c>
      <c r="O15" s="21">
        <v>8</v>
      </c>
      <c r="P15" s="21">
        <v>0</v>
      </c>
      <c r="Q15" s="21">
        <v>14</v>
      </c>
      <c r="R15" s="15">
        <v>1</v>
      </c>
      <c r="S15" s="18">
        <f>IFERROR(VLOOKUP(D15,'[1]comparativo br'!$A:$B,2,FALSE),"")</f>
        <v>2160</v>
      </c>
      <c r="T15" s="18">
        <f>IFERROR(VLOOKUP(D15,'[1]comparativo br'!$A:$C,3,FALSE),"")</f>
        <v>0</v>
      </c>
      <c r="U15" s="15">
        <f t="shared" si="0"/>
        <v>-1</v>
      </c>
      <c r="V15" s="19">
        <f>IFERROR(VLOOKUP(D15,'[1]comparativo br'!$A:$D,4,FALSE),"")</f>
        <v>0</v>
      </c>
      <c r="W15" s="19">
        <f>IFERROR(VLOOKUP(D15,'[1]comparativo br'!$A:$E,5,FALSE),"")</f>
        <v>8</v>
      </c>
      <c r="X15" s="15" t="str">
        <f t="shared" si="1"/>
        <v/>
      </c>
      <c r="Y15" s="18" t="e">
        <f>SUMIFS([2]Plan2!$H:$H,[2]Plan2!$A:$A,$D15,[2]Plan2!$U:$U,6)</f>
        <v>#VALUE!</v>
      </c>
      <c r="Z15" s="18" t="e">
        <f>SUMIFS([2]Plan2!$H:$H,[2]Plan2!$A:$A,$D15,[2]Plan2!$U:$U,7)</f>
        <v>#VALUE!</v>
      </c>
      <c r="AA15" s="18" t="e">
        <f>SUMIFS([2]Plan2!$H:$H,[2]Plan2!$A:$A,$D15,[2]Plan2!$U:$U,8)</f>
        <v>#VALUE!</v>
      </c>
      <c r="AB15" s="18" t="e">
        <f>SUMIFS([2]Plan2!$H:$H,[2]Plan2!$A:$A,$D15,[2]Plan2!$U:$U,9)</f>
        <v>#VALUE!</v>
      </c>
      <c r="AC15" s="18" t="e">
        <f>SUMIFS([2]Plan2!$H:$H,[2]Plan2!$A:$A,$D15,[2]Plan2!$U:$U,10)</f>
        <v>#VALUE!</v>
      </c>
      <c r="AD15" s="18" t="e">
        <f>SUMIFS([2]Plan2!$H:$H,[2]Plan2!$A:$A,$D15,[2]Plan2!$U:$U,11)</f>
        <v>#VALUE!</v>
      </c>
      <c r="AE15" s="18" t="e">
        <f>SUMIFS([2]Plan2!$H:$H,[2]Plan2!$A:$A,$D15,[2]Plan2!$U:$U,12)</f>
        <v>#VALUE!</v>
      </c>
      <c r="AF15" s="18" t="e">
        <f>SUMIFS([2]Plan2!$H:$H,[2]Plan2!$A:$A,$D15,[2]Plan2!$U:$U,1)</f>
        <v>#VALUE!</v>
      </c>
      <c r="AG15" s="18" t="e">
        <f>SUMIFS([2]Plan2!$H:$H,[2]Plan2!$A:$A,$D15,[2]Plan2!$U:$U,2)</f>
        <v>#VALUE!</v>
      </c>
      <c r="AH15" s="18" t="e">
        <f>SUMIFS([2]Plan2!$H:$H,[2]Plan2!$A:$A,$D15,[2]Plan2!$U:$U,3)</f>
        <v>#VALUE!</v>
      </c>
      <c r="AI15" s="18" t="e">
        <f>SUMIFS([2]Plan2!$H:$H,[2]Plan2!$A:$A,$D15,[2]Plan2!$U:$U,4)</f>
        <v>#VALUE!</v>
      </c>
      <c r="AJ15" s="18" t="e">
        <f>SUMIFS([2]Plan2!$H:$H,[2]Plan2!$A:$A,$D15,[2]Plan2!$U:$U,5)</f>
        <v>#VALUE!</v>
      </c>
      <c r="AK15" s="23" t="e">
        <f t="shared" si="2"/>
        <v>#VALUE!</v>
      </c>
      <c r="AL15" s="23" t="e">
        <f t="shared" si="3"/>
        <v>#VALUE!</v>
      </c>
      <c r="AM15">
        <f t="shared" si="4"/>
        <v>0</v>
      </c>
    </row>
    <row r="16" spans="1:39" ht="15.75" x14ac:dyDescent="0.25">
      <c r="A16" s="21"/>
      <c r="B16" s="21" t="s">
        <v>1520</v>
      </c>
      <c r="C16" s="21">
        <v>2266</v>
      </c>
      <c r="D16" s="25" t="s">
        <v>2303</v>
      </c>
      <c r="E16" s="21" t="s">
        <v>69</v>
      </c>
      <c r="F16" s="31" t="s">
        <v>69</v>
      </c>
      <c r="G16" s="21" t="s">
        <v>2304</v>
      </c>
      <c r="H16" s="21" t="s">
        <v>379</v>
      </c>
      <c r="I16" s="25" t="s">
        <v>72</v>
      </c>
      <c r="J16" s="21" t="s">
        <v>85</v>
      </c>
      <c r="K16" s="21" t="s">
        <v>386</v>
      </c>
      <c r="L16" s="20">
        <v>45769</v>
      </c>
      <c r="M16" s="20">
        <v>45798</v>
      </c>
      <c r="N16" s="21" t="s">
        <v>18</v>
      </c>
      <c r="O16" s="21">
        <v>0</v>
      </c>
      <c r="P16" s="21">
        <v>0</v>
      </c>
      <c r="Q16" s="21">
        <v>1</v>
      </c>
      <c r="R16" s="15">
        <v>1</v>
      </c>
      <c r="S16" s="18" t="str">
        <f>IFERROR(VLOOKUP(D16,'[1]comparativo br'!$A:$B,2,FALSE),"")</f>
        <v/>
      </c>
      <c r="T16" s="18" t="str">
        <f>IFERROR(VLOOKUP(D16,'[1]comparativo br'!$A:$C,3,FALSE),"")</f>
        <v/>
      </c>
      <c r="U16" s="15" t="str">
        <f t="shared" si="0"/>
        <v/>
      </c>
      <c r="V16" s="19" t="str">
        <f>IFERROR(VLOOKUP(D16,'[1]comparativo br'!$A:$D,4,FALSE),"")</f>
        <v/>
      </c>
      <c r="W16" s="19" t="str">
        <f>IFERROR(VLOOKUP(D16,'[1]comparativo br'!$A:$E,5,FALSE),"")</f>
        <v/>
      </c>
      <c r="X16" s="15" t="str">
        <f t="shared" si="1"/>
        <v/>
      </c>
      <c r="Y16" s="18" t="e">
        <f>SUMIFS([2]Plan2!$H:$H,[2]Plan2!$A:$A,$D16,[2]Plan2!$U:$U,6)</f>
        <v>#VALUE!</v>
      </c>
      <c r="Z16" s="18" t="e">
        <f>SUMIFS([2]Plan2!$H:$H,[2]Plan2!$A:$A,$D16,[2]Plan2!$U:$U,7)</f>
        <v>#VALUE!</v>
      </c>
      <c r="AA16" s="18" t="e">
        <f>SUMIFS([2]Plan2!$H:$H,[2]Plan2!$A:$A,$D16,[2]Plan2!$U:$U,8)</f>
        <v>#VALUE!</v>
      </c>
      <c r="AB16" s="18" t="e">
        <f>SUMIFS([2]Plan2!$H:$H,[2]Plan2!$A:$A,$D16,[2]Plan2!$U:$U,9)</f>
        <v>#VALUE!</v>
      </c>
      <c r="AC16" s="18" t="e">
        <f>SUMIFS([2]Plan2!$H:$H,[2]Plan2!$A:$A,$D16,[2]Plan2!$U:$U,10)</f>
        <v>#VALUE!</v>
      </c>
      <c r="AD16" s="18" t="e">
        <f>SUMIFS([2]Plan2!$H:$H,[2]Plan2!$A:$A,$D16,[2]Plan2!$U:$U,11)</f>
        <v>#VALUE!</v>
      </c>
      <c r="AE16" s="18" t="e">
        <f>SUMIFS([2]Plan2!$H:$H,[2]Plan2!$A:$A,$D16,[2]Plan2!$U:$U,12)</f>
        <v>#VALUE!</v>
      </c>
      <c r="AF16" s="18" t="e">
        <f>SUMIFS([2]Plan2!$H:$H,[2]Plan2!$A:$A,$D16,[2]Plan2!$U:$U,1)</f>
        <v>#VALUE!</v>
      </c>
      <c r="AG16" s="18" t="e">
        <f>SUMIFS([2]Plan2!$H:$H,[2]Plan2!$A:$A,$D16,[2]Plan2!$U:$U,2)</f>
        <v>#VALUE!</v>
      </c>
      <c r="AH16" s="18" t="e">
        <f>SUMIFS([2]Plan2!$H:$H,[2]Plan2!$A:$A,$D16,[2]Plan2!$U:$U,3)</f>
        <v>#VALUE!</v>
      </c>
      <c r="AI16" s="18" t="e">
        <f>SUMIFS([2]Plan2!$H:$H,[2]Plan2!$A:$A,$D16,[2]Plan2!$U:$U,4)</f>
        <v>#VALUE!</v>
      </c>
      <c r="AJ16" s="18" t="e">
        <f>SUMIFS([2]Plan2!$H:$H,[2]Plan2!$A:$A,$D16,[2]Plan2!$U:$U,5)</f>
        <v>#VALUE!</v>
      </c>
      <c r="AK16" s="23" t="e">
        <f t="shared" si="2"/>
        <v>#VALUE!</v>
      </c>
      <c r="AL16" s="23" t="e">
        <f t="shared" si="3"/>
        <v>#VALUE!</v>
      </c>
      <c r="AM16">
        <f t="shared" si="4"/>
        <v>0</v>
      </c>
    </row>
    <row r="17" spans="1:39" ht="15.75" x14ac:dyDescent="0.25">
      <c r="A17" s="21"/>
      <c r="B17" s="21" t="s">
        <v>1520</v>
      </c>
      <c r="C17" s="21">
        <v>2646</v>
      </c>
      <c r="D17" s="25">
        <v>502973</v>
      </c>
      <c r="E17" s="21" t="s">
        <v>12</v>
      </c>
      <c r="F17" s="31" t="s">
        <v>12</v>
      </c>
      <c r="G17" s="21" t="s">
        <v>1128</v>
      </c>
      <c r="H17" s="21" t="s">
        <v>1129</v>
      </c>
      <c r="I17" s="25" t="s">
        <v>15</v>
      </c>
      <c r="J17" s="21" t="s">
        <v>27</v>
      </c>
      <c r="K17" s="21" t="s">
        <v>74</v>
      </c>
      <c r="L17" s="20">
        <v>45800</v>
      </c>
      <c r="M17" s="20">
        <v>45791</v>
      </c>
      <c r="N17" s="21" t="s">
        <v>18</v>
      </c>
      <c r="O17" s="21">
        <v>87</v>
      </c>
      <c r="P17" s="21">
        <v>99</v>
      </c>
      <c r="Q17" s="21">
        <v>170</v>
      </c>
      <c r="R17" s="15">
        <f>(Q17-P17)/P17</f>
        <v>0.71717171717171713</v>
      </c>
      <c r="S17" s="18">
        <f>IFERROR(VLOOKUP(D17,'[1]comparativo br'!$A:$B,2,FALSE),"")</f>
        <v>34051.29</v>
      </c>
      <c r="T17" s="18">
        <f>IFERROR(VLOOKUP(D17,'[1]comparativo br'!$A:$C,3,FALSE),"")</f>
        <v>18230</v>
      </c>
      <c r="U17" s="15">
        <f t="shared" si="0"/>
        <v>-0.46463114906953601</v>
      </c>
      <c r="V17" s="19">
        <f>IFERROR(VLOOKUP(D17,'[1]comparativo br'!$A:$D,4,FALSE),"")</f>
        <v>382</v>
      </c>
      <c r="W17" s="19">
        <f>IFERROR(VLOOKUP(D17,'[1]comparativo br'!$A:$E,5,FALSE),"")</f>
        <v>260</v>
      </c>
      <c r="X17" s="15">
        <f t="shared" si="1"/>
        <v>-0.3193717277486911</v>
      </c>
      <c r="Y17" s="18" t="e">
        <f>SUMIFS([2]Plan2!$H:$H,[2]Plan2!$A:$A,$D17,[2]Plan2!$U:$U,6)</f>
        <v>#VALUE!</v>
      </c>
      <c r="Z17" s="18" t="e">
        <f>SUMIFS([2]Plan2!$H:$H,[2]Plan2!$A:$A,$D17,[2]Plan2!$U:$U,7)</f>
        <v>#VALUE!</v>
      </c>
      <c r="AA17" s="18" t="e">
        <f>SUMIFS([2]Plan2!$H:$H,[2]Plan2!$A:$A,$D17,[2]Plan2!$U:$U,8)</f>
        <v>#VALUE!</v>
      </c>
      <c r="AB17" s="18" t="e">
        <f>SUMIFS([2]Plan2!$H:$H,[2]Plan2!$A:$A,$D17,[2]Plan2!$U:$U,9)</f>
        <v>#VALUE!</v>
      </c>
      <c r="AC17" s="18" t="e">
        <f>SUMIFS([2]Plan2!$H:$H,[2]Plan2!$A:$A,$D17,[2]Plan2!$U:$U,10)</f>
        <v>#VALUE!</v>
      </c>
      <c r="AD17" s="18" t="e">
        <f>SUMIFS([2]Plan2!$H:$H,[2]Plan2!$A:$A,$D17,[2]Plan2!$U:$U,11)</f>
        <v>#VALUE!</v>
      </c>
      <c r="AE17" s="18" t="e">
        <f>SUMIFS([2]Plan2!$H:$H,[2]Plan2!$A:$A,$D17,[2]Plan2!$U:$U,12)</f>
        <v>#VALUE!</v>
      </c>
      <c r="AF17" s="18" t="e">
        <f>SUMIFS([2]Plan2!$H:$H,[2]Plan2!$A:$A,$D17,[2]Plan2!$U:$U,1)</f>
        <v>#VALUE!</v>
      </c>
      <c r="AG17" s="18" t="e">
        <f>SUMIFS([2]Plan2!$H:$H,[2]Plan2!$A:$A,$D17,[2]Plan2!$U:$U,2)</f>
        <v>#VALUE!</v>
      </c>
      <c r="AH17" s="18" t="e">
        <f>SUMIFS([2]Plan2!$H:$H,[2]Plan2!$A:$A,$D17,[2]Plan2!$U:$U,3)</f>
        <v>#VALUE!</v>
      </c>
      <c r="AI17" s="18" t="e">
        <f>SUMIFS([2]Plan2!$H:$H,[2]Plan2!$A:$A,$D17,[2]Plan2!$U:$U,4)</f>
        <v>#VALUE!</v>
      </c>
      <c r="AJ17" s="18" t="e">
        <f>SUMIFS([2]Plan2!$H:$H,[2]Plan2!$A:$A,$D17,[2]Plan2!$U:$U,5)</f>
        <v>#VALUE!</v>
      </c>
      <c r="AK17" s="23" t="e">
        <f t="shared" si="2"/>
        <v>#VALUE!</v>
      </c>
      <c r="AL17" s="23" t="e">
        <f t="shared" si="3"/>
        <v>#VALUE!</v>
      </c>
      <c r="AM17">
        <f t="shared" si="4"/>
        <v>0</v>
      </c>
    </row>
    <row r="18" spans="1:39" ht="15.75" x14ac:dyDescent="0.25">
      <c r="A18" s="21"/>
      <c r="B18" s="21" t="s">
        <v>1520</v>
      </c>
      <c r="C18" s="21">
        <v>4158</v>
      </c>
      <c r="D18" s="25" t="s">
        <v>2041</v>
      </c>
      <c r="E18" s="21" t="s">
        <v>24</v>
      </c>
      <c r="F18" s="31" t="s">
        <v>24</v>
      </c>
      <c r="G18" s="21" t="s">
        <v>2042</v>
      </c>
      <c r="H18" s="21" t="s">
        <v>2043</v>
      </c>
      <c r="I18" s="25" t="s">
        <v>121</v>
      </c>
      <c r="J18" s="21" t="s">
        <v>27</v>
      </c>
      <c r="K18" s="21" t="s">
        <v>74</v>
      </c>
      <c r="L18" s="20">
        <v>45622</v>
      </c>
      <c r="M18" s="20"/>
      <c r="N18" s="21" t="s">
        <v>53</v>
      </c>
      <c r="O18" s="21"/>
      <c r="P18" s="21"/>
      <c r="Q18" s="21"/>
      <c r="R18" s="28"/>
      <c r="S18" s="18" t="str">
        <f>IFERROR(VLOOKUP(D18,'[1]comparativo br'!$A:$B,2,FALSE),"")</f>
        <v/>
      </c>
      <c r="T18" s="18" t="str">
        <f>IFERROR(VLOOKUP(D18,'[1]comparativo br'!$A:$C,3,FALSE),"")</f>
        <v/>
      </c>
      <c r="U18" s="15" t="str">
        <f t="shared" si="0"/>
        <v/>
      </c>
      <c r="V18" s="19" t="str">
        <f>IFERROR(VLOOKUP(D18,'[1]comparativo br'!$A:$D,4,FALSE),"")</f>
        <v/>
      </c>
      <c r="W18" s="19" t="str">
        <f>IFERROR(VLOOKUP(D18,'[1]comparativo br'!$A:$E,5,FALSE),"")</f>
        <v/>
      </c>
      <c r="X18" s="15" t="str">
        <f t="shared" si="1"/>
        <v/>
      </c>
      <c r="Y18" s="18" t="e">
        <f>SUMIFS([2]Plan2!$H:$H,[2]Plan2!$A:$A,$D18,[2]Plan2!$U:$U,6)</f>
        <v>#VALUE!</v>
      </c>
      <c r="Z18" s="18" t="e">
        <f>SUMIFS([2]Plan2!$H:$H,[2]Plan2!$A:$A,$D18,[2]Plan2!$U:$U,7)</f>
        <v>#VALUE!</v>
      </c>
      <c r="AA18" s="18" t="e">
        <f>SUMIFS([2]Plan2!$H:$H,[2]Plan2!$A:$A,$D18,[2]Plan2!$U:$U,8)</f>
        <v>#VALUE!</v>
      </c>
      <c r="AB18" s="18" t="e">
        <f>SUMIFS([2]Plan2!$H:$H,[2]Plan2!$A:$A,$D18,[2]Plan2!$U:$U,9)</f>
        <v>#VALUE!</v>
      </c>
      <c r="AC18" s="18" t="e">
        <f>SUMIFS([2]Plan2!$H:$H,[2]Plan2!$A:$A,$D18,[2]Plan2!$U:$U,10)</f>
        <v>#VALUE!</v>
      </c>
      <c r="AD18" s="18" t="e">
        <f>SUMIFS([2]Plan2!$H:$H,[2]Plan2!$A:$A,$D18,[2]Plan2!$U:$U,11)</f>
        <v>#VALUE!</v>
      </c>
      <c r="AE18" s="18" t="e">
        <f>SUMIFS([2]Plan2!$H:$H,[2]Plan2!$A:$A,$D18,[2]Plan2!$U:$U,12)</f>
        <v>#VALUE!</v>
      </c>
      <c r="AF18" s="18" t="e">
        <f>SUMIFS([2]Plan2!$H:$H,[2]Plan2!$A:$A,$D18,[2]Plan2!$U:$U,1)</f>
        <v>#VALUE!</v>
      </c>
      <c r="AG18" s="18" t="e">
        <f>SUMIFS([2]Plan2!$H:$H,[2]Plan2!$A:$A,$D18,[2]Plan2!$U:$U,2)</f>
        <v>#VALUE!</v>
      </c>
      <c r="AH18" s="18" t="e">
        <f>SUMIFS([2]Plan2!$H:$H,[2]Plan2!$A:$A,$D18,[2]Plan2!$U:$U,3)</f>
        <v>#VALUE!</v>
      </c>
      <c r="AI18" s="18" t="e">
        <f>SUMIFS([2]Plan2!$H:$H,[2]Plan2!$A:$A,$D18,[2]Plan2!$U:$U,4)</f>
        <v>#VALUE!</v>
      </c>
      <c r="AJ18" s="18" t="e">
        <f>SUMIFS([2]Plan2!$H:$H,[2]Plan2!$A:$A,$D18,[2]Plan2!$U:$U,5)</f>
        <v>#VALUE!</v>
      </c>
      <c r="AK18" s="23" t="e">
        <f t="shared" si="2"/>
        <v>#VALUE!</v>
      </c>
      <c r="AL18" s="23" t="e">
        <f t="shared" si="3"/>
        <v>#VALUE!</v>
      </c>
      <c r="AM18">
        <f t="shared" si="4"/>
        <v>0</v>
      </c>
    </row>
    <row r="19" spans="1:39" ht="15.75" x14ac:dyDescent="0.25">
      <c r="A19" s="21"/>
      <c r="B19" s="21" t="s">
        <v>1519</v>
      </c>
      <c r="C19" s="21">
        <v>5212</v>
      </c>
      <c r="D19" s="25" t="s">
        <v>2173</v>
      </c>
      <c r="E19" s="21" t="s">
        <v>1798</v>
      </c>
      <c r="F19" s="31" t="s">
        <v>1798</v>
      </c>
      <c r="G19" s="21" t="s">
        <v>2174</v>
      </c>
      <c r="H19" s="21" t="s">
        <v>1012</v>
      </c>
      <c r="I19" s="25" t="s">
        <v>145</v>
      </c>
      <c r="J19" s="21" t="s">
        <v>27</v>
      </c>
      <c r="K19" s="21" t="s">
        <v>74</v>
      </c>
      <c r="L19" s="20">
        <v>45678</v>
      </c>
      <c r="M19" s="20">
        <v>45771</v>
      </c>
      <c r="N19" s="21" t="s">
        <v>18</v>
      </c>
      <c r="O19" s="21">
        <v>6</v>
      </c>
      <c r="P19" s="21">
        <v>0</v>
      </c>
      <c r="Q19" s="21">
        <v>12</v>
      </c>
      <c r="R19" s="15">
        <v>1</v>
      </c>
      <c r="S19" s="18">
        <f>IFERROR(VLOOKUP(D19,'[1]comparativo br'!$A:$B,2,FALSE),"")</f>
        <v>0</v>
      </c>
      <c r="T19" s="18">
        <f>IFERROR(VLOOKUP(D19,'[1]comparativo br'!$A:$C,3,FALSE),"")</f>
        <v>0</v>
      </c>
      <c r="U19" s="15" t="str">
        <f t="shared" si="0"/>
        <v/>
      </c>
      <c r="V19" s="19">
        <f>IFERROR(VLOOKUP(D19,'[1]comparativo br'!$A:$D,4,FALSE),"")</f>
        <v>14</v>
      </c>
      <c r="W19" s="19">
        <f>IFERROR(VLOOKUP(D19,'[1]comparativo br'!$A:$E,5,FALSE),"")</f>
        <v>8</v>
      </c>
      <c r="X19" s="15">
        <f t="shared" si="1"/>
        <v>-0.42857142857142855</v>
      </c>
      <c r="Y19" s="18" t="e">
        <f>SUMIFS([2]Plan2!$H:$H,[2]Plan2!$A:$A,$D19,[2]Plan2!$U:$U,6)</f>
        <v>#VALUE!</v>
      </c>
      <c r="Z19" s="18" t="e">
        <f>SUMIFS([2]Plan2!$H:$H,[2]Plan2!$A:$A,$D19,[2]Plan2!$U:$U,7)</f>
        <v>#VALUE!</v>
      </c>
      <c r="AA19" s="18" t="e">
        <f>SUMIFS([2]Plan2!$H:$H,[2]Plan2!$A:$A,$D19,[2]Plan2!$U:$U,8)</f>
        <v>#VALUE!</v>
      </c>
      <c r="AB19" s="18" t="e">
        <f>SUMIFS([2]Plan2!$H:$H,[2]Plan2!$A:$A,$D19,[2]Plan2!$U:$U,9)</f>
        <v>#VALUE!</v>
      </c>
      <c r="AC19" s="18" t="e">
        <f>SUMIFS([2]Plan2!$H:$H,[2]Plan2!$A:$A,$D19,[2]Plan2!$U:$U,10)</f>
        <v>#VALUE!</v>
      </c>
      <c r="AD19" s="18" t="e">
        <f>SUMIFS([2]Plan2!$H:$H,[2]Plan2!$A:$A,$D19,[2]Plan2!$U:$U,11)</f>
        <v>#VALUE!</v>
      </c>
      <c r="AE19" s="18" t="e">
        <f>SUMIFS([2]Plan2!$H:$H,[2]Plan2!$A:$A,$D19,[2]Plan2!$U:$U,12)</f>
        <v>#VALUE!</v>
      </c>
      <c r="AF19" s="18" t="e">
        <f>SUMIFS([2]Plan2!$H:$H,[2]Plan2!$A:$A,$D19,[2]Plan2!$U:$U,1)</f>
        <v>#VALUE!</v>
      </c>
      <c r="AG19" s="18" t="e">
        <f>SUMIFS([2]Plan2!$H:$H,[2]Plan2!$A:$A,$D19,[2]Plan2!$U:$U,2)</f>
        <v>#VALUE!</v>
      </c>
      <c r="AH19" s="18" t="e">
        <f>SUMIFS([2]Plan2!$H:$H,[2]Plan2!$A:$A,$D19,[2]Plan2!$U:$U,3)</f>
        <v>#VALUE!</v>
      </c>
      <c r="AI19" s="18" t="e">
        <f>SUMIFS([2]Plan2!$H:$H,[2]Plan2!$A:$A,$D19,[2]Plan2!$U:$U,4)</f>
        <v>#VALUE!</v>
      </c>
      <c r="AJ19" s="18" t="e">
        <f>SUMIFS([2]Plan2!$H:$H,[2]Plan2!$A:$A,$D19,[2]Plan2!$U:$U,5)</f>
        <v>#VALUE!</v>
      </c>
      <c r="AK19" s="23" t="e">
        <f t="shared" si="2"/>
        <v>#VALUE!</v>
      </c>
      <c r="AL19" s="23" t="e">
        <f t="shared" si="3"/>
        <v>#VALUE!</v>
      </c>
      <c r="AM19">
        <f t="shared" si="4"/>
        <v>0</v>
      </c>
    </row>
    <row r="20" spans="1:39" ht="15.75" x14ac:dyDescent="0.25">
      <c r="A20" s="21"/>
      <c r="B20" s="21" t="s">
        <v>1520</v>
      </c>
      <c r="C20" s="21">
        <v>6404</v>
      </c>
      <c r="D20" s="25" t="s">
        <v>2356</v>
      </c>
      <c r="E20" s="21" t="s">
        <v>2203</v>
      </c>
      <c r="F20" s="31" t="s">
        <v>1826</v>
      </c>
      <c r="G20" s="21" t="s">
        <v>2357</v>
      </c>
      <c r="H20" s="21" t="s">
        <v>109</v>
      </c>
      <c r="I20" s="25" t="s">
        <v>20</v>
      </c>
      <c r="J20" s="21" t="s">
        <v>21</v>
      </c>
      <c r="K20" s="21"/>
      <c r="L20" s="20">
        <v>45749</v>
      </c>
      <c r="M20" s="20"/>
      <c r="N20" s="21" t="s">
        <v>18</v>
      </c>
      <c r="O20" s="21"/>
      <c r="P20" s="21"/>
      <c r="Q20" s="21"/>
      <c r="R20" s="28"/>
      <c r="S20" s="18" t="str">
        <f>IFERROR(VLOOKUP(D20,'[1]comparativo br'!$A:$B,2,FALSE),"")</f>
        <v/>
      </c>
      <c r="T20" s="18" t="str">
        <f>IFERROR(VLOOKUP(D20,'[1]comparativo br'!$A:$C,3,FALSE),"")</f>
        <v/>
      </c>
      <c r="U20" s="15" t="str">
        <f t="shared" si="0"/>
        <v/>
      </c>
      <c r="V20" s="19" t="str">
        <f>IFERROR(VLOOKUP(D20,'[1]comparativo br'!$A:$D,4,FALSE),"")</f>
        <v/>
      </c>
      <c r="W20" s="19" t="str">
        <f>IFERROR(VLOOKUP(D20,'[1]comparativo br'!$A:$E,5,FALSE),"")</f>
        <v/>
      </c>
      <c r="X20" s="15" t="str">
        <f t="shared" si="1"/>
        <v/>
      </c>
      <c r="Y20" s="18" t="e">
        <f>SUMIFS([2]Plan2!$H:$H,[2]Plan2!$A:$A,$D20,[2]Plan2!$U:$U,6)</f>
        <v>#VALUE!</v>
      </c>
      <c r="Z20" s="18" t="e">
        <f>SUMIFS([2]Plan2!$H:$H,[2]Plan2!$A:$A,$D20,[2]Plan2!$U:$U,7)</f>
        <v>#VALUE!</v>
      </c>
      <c r="AA20" s="18" t="e">
        <f>SUMIFS([2]Plan2!$H:$H,[2]Plan2!$A:$A,$D20,[2]Plan2!$U:$U,8)</f>
        <v>#VALUE!</v>
      </c>
      <c r="AB20" s="18" t="e">
        <f>SUMIFS([2]Plan2!$H:$H,[2]Plan2!$A:$A,$D20,[2]Plan2!$U:$U,9)</f>
        <v>#VALUE!</v>
      </c>
      <c r="AC20" s="18" t="e">
        <f>SUMIFS([2]Plan2!$H:$H,[2]Plan2!$A:$A,$D20,[2]Plan2!$U:$U,10)</f>
        <v>#VALUE!</v>
      </c>
      <c r="AD20" s="18" t="e">
        <f>SUMIFS([2]Plan2!$H:$H,[2]Plan2!$A:$A,$D20,[2]Plan2!$U:$U,11)</f>
        <v>#VALUE!</v>
      </c>
      <c r="AE20" s="18" t="e">
        <f>SUMIFS([2]Plan2!$H:$H,[2]Plan2!$A:$A,$D20,[2]Plan2!$U:$U,12)</f>
        <v>#VALUE!</v>
      </c>
      <c r="AF20" s="18" t="e">
        <f>SUMIFS([2]Plan2!$H:$H,[2]Plan2!$A:$A,$D20,[2]Plan2!$U:$U,1)</f>
        <v>#VALUE!</v>
      </c>
      <c r="AG20" s="18" t="e">
        <f>SUMIFS([2]Plan2!$H:$H,[2]Plan2!$A:$A,$D20,[2]Plan2!$U:$U,2)</f>
        <v>#VALUE!</v>
      </c>
      <c r="AH20" s="18" t="e">
        <f>SUMIFS([2]Plan2!$H:$H,[2]Plan2!$A:$A,$D20,[2]Plan2!$U:$U,3)</f>
        <v>#VALUE!</v>
      </c>
      <c r="AI20" s="18" t="e">
        <f>SUMIFS([2]Plan2!$H:$H,[2]Plan2!$A:$A,$D20,[2]Plan2!$U:$U,4)</f>
        <v>#VALUE!</v>
      </c>
      <c r="AJ20" s="18" t="e">
        <f>SUMIFS([2]Plan2!$H:$H,[2]Plan2!$A:$A,$D20,[2]Plan2!$U:$U,5)</f>
        <v>#VALUE!</v>
      </c>
      <c r="AK20" s="23" t="e">
        <f t="shared" si="2"/>
        <v>#VALUE!</v>
      </c>
      <c r="AL20" s="23" t="e">
        <f t="shared" si="3"/>
        <v>#VALUE!</v>
      </c>
      <c r="AM20">
        <f t="shared" si="4"/>
        <v>0</v>
      </c>
    </row>
    <row r="21" spans="1:39" ht="15.75" x14ac:dyDescent="0.25">
      <c r="A21" s="21"/>
      <c r="B21" s="21" t="s">
        <v>1519</v>
      </c>
      <c r="C21" s="21">
        <v>7545</v>
      </c>
      <c r="D21" s="25">
        <v>503033</v>
      </c>
      <c r="E21" s="21" t="s">
        <v>12</v>
      </c>
      <c r="F21" s="31" t="s">
        <v>2488</v>
      </c>
      <c r="G21" s="21" t="s">
        <v>1548</v>
      </c>
      <c r="H21" s="21" t="s">
        <v>14</v>
      </c>
      <c r="I21" s="25" t="s">
        <v>15</v>
      </c>
      <c r="J21" s="21" t="s">
        <v>21</v>
      </c>
      <c r="K21" s="21"/>
      <c r="L21" s="20">
        <v>45257</v>
      </c>
      <c r="M21" s="20">
        <v>45329</v>
      </c>
      <c r="N21" s="21" t="s">
        <v>53</v>
      </c>
      <c r="O21" s="21">
        <v>7</v>
      </c>
      <c r="P21" s="21">
        <v>6</v>
      </c>
      <c r="Q21" s="21">
        <v>0</v>
      </c>
      <c r="R21" s="15">
        <f>(Q21-P21)/P21</f>
        <v>-1</v>
      </c>
      <c r="S21" s="18" t="str">
        <f>IFERROR(VLOOKUP(D21,'[1]comparativo br'!$A:$B,2,FALSE),"")</f>
        <v/>
      </c>
      <c r="T21" s="18" t="str">
        <f>IFERROR(VLOOKUP(D21,'[1]comparativo br'!$A:$C,3,FALSE),"")</f>
        <v/>
      </c>
      <c r="U21" s="15" t="str">
        <f t="shared" si="0"/>
        <v/>
      </c>
      <c r="V21" s="19" t="str">
        <f>IFERROR(VLOOKUP(D21,'[1]comparativo br'!$A:$D,4,FALSE),"")</f>
        <v/>
      </c>
      <c r="W21" s="19" t="str">
        <f>IFERROR(VLOOKUP(D21,'[1]comparativo br'!$A:$E,5,FALSE),"")</f>
        <v/>
      </c>
      <c r="X21" s="15" t="str">
        <f t="shared" si="1"/>
        <v/>
      </c>
      <c r="Y21" s="18" t="e">
        <f>SUMIFS([2]Plan2!$H:$H,[2]Plan2!$A:$A,$D21,[2]Plan2!$U:$U,6)</f>
        <v>#VALUE!</v>
      </c>
      <c r="Z21" s="18" t="e">
        <f>SUMIFS([2]Plan2!$H:$H,[2]Plan2!$A:$A,$D21,[2]Plan2!$U:$U,7)</f>
        <v>#VALUE!</v>
      </c>
      <c r="AA21" s="18" t="e">
        <f>SUMIFS([2]Plan2!$H:$H,[2]Plan2!$A:$A,$D21,[2]Plan2!$U:$U,8)</f>
        <v>#VALUE!</v>
      </c>
      <c r="AB21" s="18" t="e">
        <f>SUMIFS([2]Plan2!$H:$H,[2]Plan2!$A:$A,$D21,[2]Plan2!$U:$U,9)</f>
        <v>#VALUE!</v>
      </c>
      <c r="AC21" s="18" t="e">
        <f>SUMIFS([2]Plan2!$H:$H,[2]Plan2!$A:$A,$D21,[2]Plan2!$U:$U,10)</f>
        <v>#VALUE!</v>
      </c>
      <c r="AD21" s="18" t="e">
        <f>SUMIFS([2]Plan2!$H:$H,[2]Plan2!$A:$A,$D21,[2]Plan2!$U:$U,11)</f>
        <v>#VALUE!</v>
      </c>
      <c r="AE21" s="18" t="e">
        <f>SUMIFS([2]Plan2!$H:$H,[2]Plan2!$A:$A,$D21,[2]Plan2!$U:$U,12)</f>
        <v>#VALUE!</v>
      </c>
      <c r="AF21" s="18" t="e">
        <f>SUMIFS([2]Plan2!$H:$H,[2]Plan2!$A:$A,$D21,[2]Plan2!$U:$U,1)</f>
        <v>#VALUE!</v>
      </c>
      <c r="AG21" s="18" t="e">
        <f>SUMIFS([2]Plan2!$H:$H,[2]Plan2!$A:$A,$D21,[2]Plan2!$U:$U,2)</f>
        <v>#VALUE!</v>
      </c>
      <c r="AH21" s="18" t="e">
        <f>SUMIFS([2]Plan2!$H:$H,[2]Plan2!$A:$A,$D21,[2]Plan2!$U:$U,3)</f>
        <v>#VALUE!</v>
      </c>
      <c r="AI21" s="18" t="e">
        <f>SUMIFS([2]Plan2!$H:$H,[2]Plan2!$A:$A,$D21,[2]Plan2!$U:$U,4)</f>
        <v>#VALUE!</v>
      </c>
      <c r="AJ21" s="18" t="e">
        <f>SUMIFS([2]Plan2!$H:$H,[2]Plan2!$A:$A,$D21,[2]Plan2!$U:$U,5)</f>
        <v>#VALUE!</v>
      </c>
      <c r="AK21" s="23" t="e">
        <f t="shared" si="2"/>
        <v>#VALUE!</v>
      </c>
      <c r="AL21" s="23" t="e">
        <f t="shared" si="3"/>
        <v>#VALUE!</v>
      </c>
      <c r="AM21">
        <f t="shared" si="4"/>
        <v>0</v>
      </c>
    </row>
    <row r="22" spans="1:39" ht="15.75" x14ac:dyDescent="0.25">
      <c r="A22" s="21"/>
      <c r="B22" s="21" t="s">
        <v>1519</v>
      </c>
      <c r="C22" s="21">
        <v>10993</v>
      </c>
      <c r="D22" s="25">
        <v>192539</v>
      </c>
      <c r="E22" s="21" t="s">
        <v>12</v>
      </c>
      <c r="F22" s="31" t="s">
        <v>2488</v>
      </c>
      <c r="G22" s="21" t="s">
        <v>439</v>
      </c>
      <c r="H22" s="21" t="s">
        <v>726</v>
      </c>
      <c r="I22" s="25" t="s">
        <v>15</v>
      </c>
      <c r="J22" s="21" t="s">
        <v>27</v>
      </c>
      <c r="K22" s="21" t="s">
        <v>28</v>
      </c>
      <c r="L22" s="20">
        <v>45622</v>
      </c>
      <c r="M22" s="20">
        <v>45733</v>
      </c>
      <c r="N22" s="21" t="s">
        <v>53</v>
      </c>
      <c r="O22" s="21">
        <v>12</v>
      </c>
      <c r="P22" s="21">
        <v>15</v>
      </c>
      <c r="Q22" s="21">
        <v>16</v>
      </c>
      <c r="R22" s="15">
        <f>(Q22-P22)/P22</f>
        <v>6.6666666666666666E-2</v>
      </c>
      <c r="S22" s="18">
        <f>IFERROR(VLOOKUP(D22,'[1]comparativo br'!$A:$B,2,FALSE),"")</f>
        <v>0</v>
      </c>
      <c r="T22" s="18">
        <f>IFERROR(VLOOKUP(D22,'[1]comparativo br'!$A:$C,3,FALSE),"")</f>
        <v>0</v>
      </c>
      <c r="U22" s="15" t="str">
        <f t="shared" si="0"/>
        <v/>
      </c>
      <c r="V22" s="19">
        <f>IFERROR(VLOOKUP(D22,'[1]comparativo br'!$A:$D,4,FALSE),"")</f>
        <v>42</v>
      </c>
      <c r="W22" s="19">
        <f>IFERROR(VLOOKUP(D22,'[1]comparativo br'!$A:$E,5,FALSE),"")</f>
        <v>0</v>
      </c>
      <c r="X22" s="15">
        <f t="shared" si="1"/>
        <v>-1</v>
      </c>
      <c r="Y22" s="18" t="e">
        <f>SUMIFS([2]Plan2!$H:$H,[2]Plan2!$A:$A,$D22,[2]Plan2!$U:$U,6)</f>
        <v>#VALUE!</v>
      </c>
      <c r="Z22" s="18" t="e">
        <f>SUMIFS([2]Plan2!$H:$H,[2]Plan2!$A:$A,$D22,[2]Plan2!$U:$U,7)</f>
        <v>#VALUE!</v>
      </c>
      <c r="AA22" s="18" t="e">
        <f>SUMIFS([2]Plan2!$H:$H,[2]Plan2!$A:$A,$D22,[2]Plan2!$U:$U,8)</f>
        <v>#VALUE!</v>
      </c>
      <c r="AB22" s="18" t="e">
        <f>SUMIFS([2]Plan2!$H:$H,[2]Plan2!$A:$A,$D22,[2]Plan2!$U:$U,9)</f>
        <v>#VALUE!</v>
      </c>
      <c r="AC22" s="18" t="e">
        <f>SUMIFS([2]Plan2!$H:$H,[2]Plan2!$A:$A,$D22,[2]Plan2!$U:$U,10)</f>
        <v>#VALUE!</v>
      </c>
      <c r="AD22" s="18" t="e">
        <f>SUMIFS([2]Plan2!$H:$H,[2]Plan2!$A:$A,$D22,[2]Plan2!$U:$U,11)</f>
        <v>#VALUE!</v>
      </c>
      <c r="AE22" s="18" t="e">
        <f>SUMIFS([2]Plan2!$H:$H,[2]Plan2!$A:$A,$D22,[2]Plan2!$U:$U,12)</f>
        <v>#VALUE!</v>
      </c>
      <c r="AF22" s="18" t="e">
        <f>SUMIFS([2]Plan2!$H:$H,[2]Plan2!$A:$A,$D22,[2]Plan2!$U:$U,1)</f>
        <v>#VALUE!</v>
      </c>
      <c r="AG22" s="18" t="e">
        <f>SUMIFS([2]Plan2!$H:$H,[2]Plan2!$A:$A,$D22,[2]Plan2!$U:$U,2)</f>
        <v>#VALUE!</v>
      </c>
      <c r="AH22" s="18" t="e">
        <f>SUMIFS([2]Plan2!$H:$H,[2]Plan2!$A:$A,$D22,[2]Plan2!$U:$U,3)</f>
        <v>#VALUE!</v>
      </c>
      <c r="AI22" s="18" t="e">
        <f>SUMIFS([2]Plan2!$H:$H,[2]Plan2!$A:$A,$D22,[2]Plan2!$U:$U,4)</f>
        <v>#VALUE!</v>
      </c>
      <c r="AJ22" s="18" t="e">
        <f>SUMIFS([2]Plan2!$H:$H,[2]Plan2!$A:$A,$D22,[2]Plan2!$U:$U,5)</f>
        <v>#VALUE!</v>
      </c>
      <c r="AK22" s="23" t="e">
        <f t="shared" si="2"/>
        <v>#VALUE!</v>
      </c>
      <c r="AL22" s="23" t="e">
        <f t="shared" si="3"/>
        <v>#VALUE!</v>
      </c>
      <c r="AM22">
        <f t="shared" si="4"/>
        <v>0</v>
      </c>
    </row>
    <row r="23" spans="1:39" ht="15.75" x14ac:dyDescent="0.25">
      <c r="A23" s="21"/>
      <c r="B23" s="21" t="s">
        <v>1519</v>
      </c>
      <c r="C23" s="21">
        <v>10993</v>
      </c>
      <c r="D23" s="25">
        <v>192845</v>
      </c>
      <c r="E23" s="21" t="s">
        <v>12</v>
      </c>
      <c r="F23" s="31" t="s">
        <v>2488</v>
      </c>
      <c r="G23" s="21" t="s">
        <v>439</v>
      </c>
      <c r="H23" s="21" t="s">
        <v>152</v>
      </c>
      <c r="I23" s="25" t="s">
        <v>15</v>
      </c>
      <c r="J23" s="21" t="s">
        <v>27</v>
      </c>
      <c r="K23" s="21" t="s">
        <v>28</v>
      </c>
      <c r="L23" s="20">
        <v>45622</v>
      </c>
      <c r="M23" s="20">
        <v>45792</v>
      </c>
      <c r="N23" s="21" t="s">
        <v>18</v>
      </c>
      <c r="O23" s="21">
        <v>23</v>
      </c>
      <c r="P23" s="21">
        <v>25</v>
      </c>
      <c r="Q23" s="21">
        <v>33</v>
      </c>
      <c r="R23" s="15">
        <f>(Q23-P23)/P23</f>
        <v>0.32</v>
      </c>
      <c r="S23" s="18">
        <f>IFERROR(VLOOKUP(D23,'[1]comparativo br'!$A:$B,2,FALSE),"")</f>
        <v>0</v>
      </c>
      <c r="T23" s="18">
        <f>IFERROR(VLOOKUP(D23,'[1]comparativo br'!$A:$C,3,FALSE),"")</f>
        <v>0</v>
      </c>
      <c r="U23" s="15" t="str">
        <f t="shared" si="0"/>
        <v/>
      </c>
      <c r="V23" s="19">
        <f>IFERROR(VLOOKUP(D23,'[1]comparativo br'!$A:$D,4,FALSE),"")</f>
        <v>180</v>
      </c>
      <c r="W23" s="19">
        <f>IFERROR(VLOOKUP(D23,'[1]comparativo br'!$A:$E,5,FALSE),"")</f>
        <v>0</v>
      </c>
      <c r="X23" s="15">
        <f t="shared" si="1"/>
        <v>-1</v>
      </c>
      <c r="Y23" s="18" t="e">
        <f>SUMIFS([2]Plan2!$H:$H,[2]Plan2!$A:$A,$D23,[2]Plan2!$U:$U,6)</f>
        <v>#VALUE!</v>
      </c>
      <c r="Z23" s="18" t="e">
        <f>SUMIFS([2]Plan2!$H:$H,[2]Plan2!$A:$A,$D23,[2]Plan2!$U:$U,7)</f>
        <v>#VALUE!</v>
      </c>
      <c r="AA23" s="18" t="e">
        <f>SUMIFS([2]Plan2!$H:$H,[2]Plan2!$A:$A,$D23,[2]Plan2!$U:$U,8)</f>
        <v>#VALUE!</v>
      </c>
      <c r="AB23" s="18" t="e">
        <f>SUMIFS([2]Plan2!$H:$H,[2]Plan2!$A:$A,$D23,[2]Plan2!$U:$U,9)</f>
        <v>#VALUE!</v>
      </c>
      <c r="AC23" s="18" t="e">
        <f>SUMIFS([2]Plan2!$H:$H,[2]Plan2!$A:$A,$D23,[2]Plan2!$U:$U,10)</f>
        <v>#VALUE!</v>
      </c>
      <c r="AD23" s="18" t="e">
        <f>SUMIFS([2]Plan2!$H:$H,[2]Plan2!$A:$A,$D23,[2]Plan2!$U:$U,11)</f>
        <v>#VALUE!</v>
      </c>
      <c r="AE23" s="18" t="e">
        <f>SUMIFS([2]Plan2!$H:$H,[2]Plan2!$A:$A,$D23,[2]Plan2!$U:$U,12)</f>
        <v>#VALUE!</v>
      </c>
      <c r="AF23" s="18" t="e">
        <f>SUMIFS([2]Plan2!$H:$H,[2]Plan2!$A:$A,$D23,[2]Plan2!$U:$U,1)</f>
        <v>#VALUE!</v>
      </c>
      <c r="AG23" s="18" t="e">
        <f>SUMIFS([2]Plan2!$H:$H,[2]Plan2!$A:$A,$D23,[2]Plan2!$U:$U,2)</f>
        <v>#VALUE!</v>
      </c>
      <c r="AH23" s="18" t="e">
        <f>SUMIFS([2]Plan2!$H:$H,[2]Plan2!$A:$A,$D23,[2]Plan2!$U:$U,3)</f>
        <v>#VALUE!</v>
      </c>
      <c r="AI23" s="18" t="e">
        <f>SUMIFS([2]Plan2!$H:$H,[2]Plan2!$A:$A,$D23,[2]Plan2!$U:$U,4)</f>
        <v>#VALUE!</v>
      </c>
      <c r="AJ23" s="18" t="e">
        <f>SUMIFS([2]Plan2!$H:$H,[2]Plan2!$A:$A,$D23,[2]Plan2!$U:$U,5)</f>
        <v>#VALUE!</v>
      </c>
      <c r="AK23" s="23" t="e">
        <f t="shared" si="2"/>
        <v>#VALUE!</v>
      </c>
      <c r="AL23" s="23" t="e">
        <f t="shared" si="3"/>
        <v>#VALUE!</v>
      </c>
      <c r="AM23">
        <f t="shared" si="4"/>
        <v>0</v>
      </c>
    </row>
    <row r="24" spans="1:39" ht="15.75" x14ac:dyDescent="0.25">
      <c r="A24" s="21"/>
      <c r="B24" s="21" t="s">
        <v>1519</v>
      </c>
      <c r="C24" s="21">
        <v>10993</v>
      </c>
      <c r="D24" s="25">
        <v>750231</v>
      </c>
      <c r="E24" s="21" t="s">
        <v>12</v>
      </c>
      <c r="F24" s="31" t="s">
        <v>12</v>
      </c>
      <c r="G24" s="21" t="s">
        <v>439</v>
      </c>
      <c r="H24" s="21" t="s">
        <v>1140</v>
      </c>
      <c r="I24" s="25" t="s">
        <v>15</v>
      </c>
      <c r="J24" s="21" t="s">
        <v>27</v>
      </c>
      <c r="K24" s="21" t="s">
        <v>28</v>
      </c>
      <c r="L24" s="20">
        <v>45622</v>
      </c>
      <c r="M24" s="20">
        <v>45792</v>
      </c>
      <c r="N24" s="21" t="s">
        <v>18</v>
      </c>
      <c r="O24" s="21">
        <v>31</v>
      </c>
      <c r="P24" s="21">
        <v>33</v>
      </c>
      <c r="Q24" s="21">
        <v>43</v>
      </c>
      <c r="R24" s="15">
        <f>(Q24-P24)/P24</f>
        <v>0.30303030303030304</v>
      </c>
      <c r="S24" s="18">
        <f>IFERROR(VLOOKUP(D24,'[1]comparativo br'!$A:$B,2,FALSE),"")</f>
        <v>0</v>
      </c>
      <c r="T24" s="18">
        <f>IFERROR(VLOOKUP(D24,'[1]comparativo br'!$A:$C,3,FALSE),"")</f>
        <v>0</v>
      </c>
      <c r="U24" s="15" t="str">
        <f t="shared" si="0"/>
        <v/>
      </c>
      <c r="V24" s="19">
        <f>IFERROR(VLOOKUP(D24,'[1]comparativo br'!$A:$D,4,FALSE),"")</f>
        <v>95</v>
      </c>
      <c r="W24" s="19">
        <f>IFERROR(VLOOKUP(D24,'[1]comparativo br'!$A:$E,5,FALSE),"")</f>
        <v>0</v>
      </c>
      <c r="X24" s="15">
        <f t="shared" si="1"/>
        <v>-1</v>
      </c>
      <c r="Y24" s="18" t="e">
        <f>SUMIFS([2]Plan2!$H:$H,[2]Plan2!$A:$A,$D24,[2]Plan2!$U:$U,6)</f>
        <v>#VALUE!</v>
      </c>
      <c r="Z24" s="18" t="e">
        <f>SUMIFS([2]Plan2!$H:$H,[2]Plan2!$A:$A,$D24,[2]Plan2!$U:$U,7)</f>
        <v>#VALUE!</v>
      </c>
      <c r="AA24" s="18" t="e">
        <f>SUMIFS([2]Plan2!$H:$H,[2]Plan2!$A:$A,$D24,[2]Plan2!$U:$U,8)</f>
        <v>#VALUE!</v>
      </c>
      <c r="AB24" s="18" t="e">
        <f>SUMIFS([2]Plan2!$H:$H,[2]Plan2!$A:$A,$D24,[2]Plan2!$U:$U,9)</f>
        <v>#VALUE!</v>
      </c>
      <c r="AC24" s="18" t="e">
        <f>SUMIFS([2]Plan2!$H:$H,[2]Plan2!$A:$A,$D24,[2]Plan2!$U:$U,10)</f>
        <v>#VALUE!</v>
      </c>
      <c r="AD24" s="18" t="e">
        <f>SUMIFS([2]Plan2!$H:$H,[2]Plan2!$A:$A,$D24,[2]Plan2!$U:$U,11)</f>
        <v>#VALUE!</v>
      </c>
      <c r="AE24" s="18" t="e">
        <f>SUMIFS([2]Plan2!$H:$H,[2]Plan2!$A:$A,$D24,[2]Plan2!$U:$U,12)</f>
        <v>#VALUE!</v>
      </c>
      <c r="AF24" s="18" t="e">
        <f>SUMIFS([2]Plan2!$H:$H,[2]Plan2!$A:$A,$D24,[2]Plan2!$U:$U,1)</f>
        <v>#VALUE!</v>
      </c>
      <c r="AG24" s="18" t="e">
        <f>SUMIFS([2]Plan2!$H:$H,[2]Plan2!$A:$A,$D24,[2]Plan2!$U:$U,2)</f>
        <v>#VALUE!</v>
      </c>
      <c r="AH24" s="18" t="e">
        <f>SUMIFS([2]Plan2!$H:$H,[2]Plan2!$A:$A,$D24,[2]Plan2!$U:$U,3)</f>
        <v>#VALUE!</v>
      </c>
      <c r="AI24" s="18" t="e">
        <f>SUMIFS([2]Plan2!$H:$H,[2]Plan2!$A:$A,$D24,[2]Plan2!$U:$U,4)</f>
        <v>#VALUE!</v>
      </c>
      <c r="AJ24" s="18" t="e">
        <f>SUMIFS([2]Plan2!$H:$H,[2]Plan2!$A:$A,$D24,[2]Plan2!$U:$U,5)</f>
        <v>#VALUE!</v>
      </c>
      <c r="AK24" s="23" t="e">
        <f t="shared" si="2"/>
        <v>#VALUE!</v>
      </c>
      <c r="AL24" s="23" t="e">
        <f t="shared" si="3"/>
        <v>#VALUE!</v>
      </c>
      <c r="AM24">
        <f t="shared" si="4"/>
        <v>0</v>
      </c>
    </row>
    <row r="25" spans="1:39" ht="15.75" x14ac:dyDescent="0.25">
      <c r="A25" s="21" t="s">
        <v>1496</v>
      </c>
      <c r="B25" s="21" t="s">
        <v>1519</v>
      </c>
      <c r="C25" s="21">
        <v>19018</v>
      </c>
      <c r="D25" s="25">
        <v>194122</v>
      </c>
      <c r="E25" s="21" t="s">
        <v>1798</v>
      </c>
      <c r="F25" s="31" t="s">
        <v>1798</v>
      </c>
      <c r="G25" s="21" t="s">
        <v>2362</v>
      </c>
      <c r="H25" s="21" t="s">
        <v>343</v>
      </c>
      <c r="I25" s="25" t="s">
        <v>344</v>
      </c>
      <c r="J25" s="21" t="s">
        <v>27</v>
      </c>
      <c r="K25" s="21" t="s">
        <v>210</v>
      </c>
      <c r="L25" s="20">
        <v>45743</v>
      </c>
      <c r="M25" s="20">
        <v>45524</v>
      </c>
      <c r="N25" s="21" t="s">
        <v>22</v>
      </c>
      <c r="O25" s="21">
        <v>0</v>
      </c>
      <c r="P25" s="21">
        <v>0</v>
      </c>
      <c r="Q25" s="21">
        <v>1</v>
      </c>
      <c r="R25" s="15">
        <v>1</v>
      </c>
      <c r="S25" s="18" t="str">
        <f>IFERROR(VLOOKUP(D25,'[1]comparativo br'!$A:$B,2,FALSE),"")</f>
        <v/>
      </c>
      <c r="T25" s="18" t="str">
        <f>IFERROR(VLOOKUP(D25,'[1]comparativo br'!$A:$C,3,FALSE),"")</f>
        <v/>
      </c>
      <c r="U25" s="15" t="str">
        <f t="shared" si="0"/>
        <v/>
      </c>
      <c r="V25" s="19" t="str">
        <f>IFERROR(VLOOKUP(D25,'[1]comparativo br'!$A:$D,4,FALSE),"")</f>
        <v/>
      </c>
      <c r="W25" s="19" t="str">
        <f>IFERROR(VLOOKUP(D25,'[1]comparativo br'!$A:$E,5,FALSE),"")</f>
        <v/>
      </c>
      <c r="X25" s="15" t="str">
        <f t="shared" si="1"/>
        <v/>
      </c>
      <c r="Y25" s="18" t="e">
        <f>SUMIFS([2]Plan2!$H:$H,[2]Plan2!$A:$A,$D25,[2]Plan2!$U:$U,6)</f>
        <v>#VALUE!</v>
      </c>
      <c r="Z25" s="18" t="e">
        <f>SUMIFS([2]Plan2!$H:$H,[2]Plan2!$A:$A,$D25,[2]Plan2!$U:$U,7)</f>
        <v>#VALUE!</v>
      </c>
      <c r="AA25" s="18" t="e">
        <f>SUMIFS([2]Plan2!$H:$H,[2]Plan2!$A:$A,$D25,[2]Plan2!$U:$U,8)</f>
        <v>#VALUE!</v>
      </c>
      <c r="AB25" s="18" t="e">
        <f>SUMIFS([2]Plan2!$H:$H,[2]Plan2!$A:$A,$D25,[2]Plan2!$U:$U,9)</f>
        <v>#VALUE!</v>
      </c>
      <c r="AC25" s="18" t="e">
        <f>SUMIFS([2]Plan2!$H:$H,[2]Plan2!$A:$A,$D25,[2]Plan2!$U:$U,10)</f>
        <v>#VALUE!</v>
      </c>
      <c r="AD25" s="18" t="e">
        <f>SUMIFS([2]Plan2!$H:$H,[2]Plan2!$A:$A,$D25,[2]Plan2!$U:$U,11)</f>
        <v>#VALUE!</v>
      </c>
      <c r="AE25" s="18" t="e">
        <f>SUMIFS([2]Plan2!$H:$H,[2]Plan2!$A:$A,$D25,[2]Plan2!$U:$U,12)</f>
        <v>#VALUE!</v>
      </c>
      <c r="AF25" s="18" t="e">
        <f>SUMIFS([2]Plan2!$H:$H,[2]Plan2!$A:$A,$D25,[2]Plan2!$U:$U,1)</f>
        <v>#VALUE!</v>
      </c>
      <c r="AG25" s="18" t="e">
        <f>SUMIFS([2]Plan2!$H:$H,[2]Plan2!$A:$A,$D25,[2]Plan2!$U:$U,2)</f>
        <v>#VALUE!</v>
      </c>
      <c r="AH25" s="18" t="e">
        <f>SUMIFS([2]Plan2!$H:$H,[2]Plan2!$A:$A,$D25,[2]Plan2!$U:$U,3)</f>
        <v>#VALUE!</v>
      </c>
      <c r="AI25" s="18" t="e">
        <f>SUMIFS([2]Plan2!$H:$H,[2]Plan2!$A:$A,$D25,[2]Plan2!$U:$U,4)</f>
        <v>#VALUE!</v>
      </c>
      <c r="AJ25" s="18" t="e">
        <f>SUMIFS([2]Plan2!$H:$H,[2]Plan2!$A:$A,$D25,[2]Plan2!$U:$U,5)</f>
        <v>#VALUE!</v>
      </c>
      <c r="AK25" s="23" t="e">
        <f t="shared" si="2"/>
        <v>#VALUE!</v>
      </c>
      <c r="AL25" s="23" t="e">
        <f t="shared" si="3"/>
        <v>#VALUE!</v>
      </c>
      <c r="AM25">
        <f t="shared" si="4"/>
        <v>0</v>
      </c>
    </row>
    <row r="26" spans="1:39" ht="15.75" x14ac:dyDescent="0.25">
      <c r="A26" s="21"/>
      <c r="B26" s="21" t="s">
        <v>1519</v>
      </c>
      <c r="C26" s="21">
        <v>19245</v>
      </c>
      <c r="D26" s="25">
        <v>191174</v>
      </c>
      <c r="E26" s="21" t="s">
        <v>69</v>
      </c>
      <c r="F26" s="31" t="s">
        <v>69</v>
      </c>
      <c r="G26" s="21" t="s">
        <v>591</v>
      </c>
      <c r="H26" s="21" t="s">
        <v>592</v>
      </c>
      <c r="I26" s="25" t="s">
        <v>45</v>
      </c>
      <c r="J26" s="21" t="s">
        <v>27</v>
      </c>
      <c r="K26" s="21" t="s">
        <v>28</v>
      </c>
      <c r="L26" s="20">
        <v>45348</v>
      </c>
      <c r="M26" s="20">
        <v>45799</v>
      </c>
      <c r="N26" s="21" t="s">
        <v>18</v>
      </c>
      <c r="O26" s="21">
        <v>79</v>
      </c>
      <c r="P26" s="21">
        <v>65</v>
      </c>
      <c r="Q26" s="21">
        <v>108</v>
      </c>
      <c r="R26" s="15">
        <f>(Q26-P26)/P26</f>
        <v>0.66153846153846152</v>
      </c>
      <c r="S26" s="18">
        <f>IFERROR(VLOOKUP(D26,'[1]comparativo br'!$A:$B,2,FALSE),"")</f>
        <v>0</v>
      </c>
      <c r="T26" s="18">
        <f>IFERROR(VLOOKUP(D26,'[1]comparativo br'!$A:$C,3,FALSE),"")</f>
        <v>0</v>
      </c>
      <c r="U26" s="15" t="str">
        <f t="shared" si="0"/>
        <v/>
      </c>
      <c r="V26" s="19">
        <f>IFERROR(VLOOKUP(D26,'[1]comparativo br'!$A:$D,4,FALSE),"")</f>
        <v>97</v>
      </c>
      <c r="W26" s="19">
        <f>IFERROR(VLOOKUP(D26,'[1]comparativo br'!$A:$E,5,FALSE),"")</f>
        <v>104</v>
      </c>
      <c r="X26" s="15">
        <f t="shared" si="1"/>
        <v>7.2164948453608241E-2</v>
      </c>
      <c r="Y26" s="18" t="e">
        <f>SUMIFS([2]Plan2!$H:$H,[2]Plan2!$A:$A,$D26,[2]Plan2!$U:$U,6)</f>
        <v>#VALUE!</v>
      </c>
      <c r="Z26" s="18" t="e">
        <f>SUMIFS([2]Plan2!$H:$H,[2]Plan2!$A:$A,$D26,[2]Plan2!$U:$U,7)</f>
        <v>#VALUE!</v>
      </c>
      <c r="AA26" s="18" t="e">
        <f>SUMIFS([2]Plan2!$H:$H,[2]Plan2!$A:$A,$D26,[2]Plan2!$U:$U,8)</f>
        <v>#VALUE!</v>
      </c>
      <c r="AB26" s="18" t="e">
        <f>SUMIFS([2]Plan2!$H:$H,[2]Plan2!$A:$A,$D26,[2]Plan2!$U:$U,9)</f>
        <v>#VALUE!</v>
      </c>
      <c r="AC26" s="18" t="e">
        <f>SUMIFS([2]Plan2!$H:$H,[2]Plan2!$A:$A,$D26,[2]Plan2!$U:$U,10)</f>
        <v>#VALUE!</v>
      </c>
      <c r="AD26" s="18" t="e">
        <f>SUMIFS([2]Plan2!$H:$H,[2]Plan2!$A:$A,$D26,[2]Plan2!$U:$U,11)</f>
        <v>#VALUE!</v>
      </c>
      <c r="AE26" s="18" t="e">
        <f>SUMIFS([2]Plan2!$H:$H,[2]Plan2!$A:$A,$D26,[2]Plan2!$U:$U,12)</f>
        <v>#VALUE!</v>
      </c>
      <c r="AF26" s="18" t="e">
        <f>SUMIFS([2]Plan2!$H:$H,[2]Plan2!$A:$A,$D26,[2]Plan2!$U:$U,1)</f>
        <v>#VALUE!</v>
      </c>
      <c r="AG26" s="18" t="e">
        <f>SUMIFS([2]Plan2!$H:$H,[2]Plan2!$A:$A,$D26,[2]Plan2!$U:$U,2)</f>
        <v>#VALUE!</v>
      </c>
      <c r="AH26" s="18" t="e">
        <f>SUMIFS([2]Plan2!$H:$H,[2]Plan2!$A:$A,$D26,[2]Plan2!$U:$U,3)</f>
        <v>#VALUE!</v>
      </c>
      <c r="AI26" s="18" t="e">
        <f>SUMIFS([2]Plan2!$H:$H,[2]Plan2!$A:$A,$D26,[2]Plan2!$U:$U,4)</f>
        <v>#VALUE!</v>
      </c>
      <c r="AJ26" s="18" t="e">
        <f>SUMIFS([2]Plan2!$H:$H,[2]Plan2!$A:$A,$D26,[2]Plan2!$U:$U,5)</f>
        <v>#VALUE!</v>
      </c>
      <c r="AK26" s="23" t="e">
        <f t="shared" si="2"/>
        <v>#VALUE!</v>
      </c>
      <c r="AL26" s="23" t="e">
        <f t="shared" si="3"/>
        <v>#VALUE!</v>
      </c>
      <c r="AM26">
        <f t="shared" si="4"/>
        <v>0</v>
      </c>
    </row>
    <row r="27" spans="1:39" ht="15.75" x14ac:dyDescent="0.25">
      <c r="A27" s="21"/>
      <c r="B27" s="21" t="s">
        <v>1519</v>
      </c>
      <c r="C27" s="21">
        <v>27253</v>
      </c>
      <c r="D27" s="25" t="s">
        <v>1908</v>
      </c>
      <c r="E27" s="21" t="s">
        <v>1798</v>
      </c>
      <c r="F27" s="31" t="s">
        <v>1798</v>
      </c>
      <c r="G27" s="21" t="s">
        <v>1909</v>
      </c>
      <c r="H27" s="21" t="s">
        <v>1110</v>
      </c>
      <c r="I27" s="25" t="s">
        <v>145</v>
      </c>
      <c r="J27" s="21" t="s">
        <v>27</v>
      </c>
      <c r="K27" s="21" t="s">
        <v>210</v>
      </c>
      <c r="L27" s="20">
        <v>45740</v>
      </c>
      <c r="M27" s="20">
        <v>45793</v>
      </c>
      <c r="N27" s="21" t="s">
        <v>18</v>
      </c>
      <c r="O27" s="21">
        <v>11</v>
      </c>
      <c r="P27" s="21">
        <v>0</v>
      </c>
      <c r="Q27" s="21">
        <v>17</v>
      </c>
      <c r="R27" s="15">
        <v>1</v>
      </c>
      <c r="S27" s="18">
        <f>IFERROR(VLOOKUP(D27,'[1]comparativo br'!$A:$B,2,FALSE),"")</f>
        <v>10800</v>
      </c>
      <c r="T27" s="18">
        <f>IFERROR(VLOOKUP(D27,'[1]comparativo br'!$A:$C,3,FALSE),"")</f>
        <v>10800</v>
      </c>
      <c r="U27" s="15">
        <f t="shared" si="0"/>
        <v>0</v>
      </c>
      <c r="V27" s="19">
        <f>IFERROR(VLOOKUP(D27,'[1]comparativo br'!$A:$D,4,FALSE),"")</f>
        <v>84</v>
      </c>
      <c r="W27" s="19">
        <f>IFERROR(VLOOKUP(D27,'[1]comparativo br'!$A:$E,5,FALSE),"")</f>
        <v>53</v>
      </c>
      <c r="X27" s="15">
        <f t="shared" si="1"/>
        <v>-0.36904761904761907</v>
      </c>
      <c r="Y27" s="18" t="e">
        <f>SUMIFS([2]Plan2!$H:$H,[2]Plan2!$A:$A,$D27,[2]Plan2!$U:$U,6)</f>
        <v>#VALUE!</v>
      </c>
      <c r="Z27" s="18" t="e">
        <f>SUMIFS([2]Plan2!$H:$H,[2]Plan2!$A:$A,$D27,[2]Plan2!$U:$U,7)</f>
        <v>#VALUE!</v>
      </c>
      <c r="AA27" s="18" t="e">
        <f>SUMIFS([2]Plan2!$H:$H,[2]Plan2!$A:$A,$D27,[2]Plan2!$U:$U,8)</f>
        <v>#VALUE!</v>
      </c>
      <c r="AB27" s="18" t="e">
        <f>SUMIFS([2]Plan2!$H:$H,[2]Plan2!$A:$A,$D27,[2]Plan2!$U:$U,9)</f>
        <v>#VALUE!</v>
      </c>
      <c r="AC27" s="18" t="e">
        <f>SUMIFS([2]Plan2!$H:$H,[2]Plan2!$A:$A,$D27,[2]Plan2!$U:$U,10)</f>
        <v>#VALUE!</v>
      </c>
      <c r="AD27" s="18" t="e">
        <f>SUMIFS([2]Plan2!$H:$H,[2]Plan2!$A:$A,$D27,[2]Plan2!$U:$U,11)</f>
        <v>#VALUE!</v>
      </c>
      <c r="AE27" s="18" t="e">
        <f>SUMIFS([2]Plan2!$H:$H,[2]Plan2!$A:$A,$D27,[2]Plan2!$U:$U,12)</f>
        <v>#VALUE!</v>
      </c>
      <c r="AF27" s="18" t="e">
        <f>SUMIFS([2]Plan2!$H:$H,[2]Plan2!$A:$A,$D27,[2]Plan2!$U:$U,1)</f>
        <v>#VALUE!</v>
      </c>
      <c r="AG27" s="18" t="e">
        <f>SUMIFS([2]Plan2!$H:$H,[2]Plan2!$A:$A,$D27,[2]Plan2!$U:$U,2)</f>
        <v>#VALUE!</v>
      </c>
      <c r="AH27" s="18" t="e">
        <f>SUMIFS([2]Plan2!$H:$H,[2]Plan2!$A:$A,$D27,[2]Plan2!$U:$U,3)</f>
        <v>#VALUE!</v>
      </c>
      <c r="AI27" s="18" t="e">
        <f>SUMIFS([2]Plan2!$H:$H,[2]Plan2!$A:$A,$D27,[2]Plan2!$U:$U,4)</f>
        <v>#VALUE!</v>
      </c>
      <c r="AJ27" s="18" t="e">
        <f>SUMIFS([2]Plan2!$H:$H,[2]Plan2!$A:$A,$D27,[2]Plan2!$U:$U,5)</f>
        <v>#VALUE!</v>
      </c>
      <c r="AK27" s="23" t="e">
        <f t="shared" si="2"/>
        <v>#VALUE!</v>
      </c>
      <c r="AL27" s="23" t="e">
        <f t="shared" si="3"/>
        <v>#VALUE!</v>
      </c>
      <c r="AM27">
        <f t="shared" si="4"/>
        <v>0</v>
      </c>
    </row>
    <row r="28" spans="1:39" ht="15.75" x14ac:dyDescent="0.25">
      <c r="A28" s="21"/>
      <c r="B28" s="21" t="s">
        <v>1519</v>
      </c>
      <c r="C28" s="21">
        <v>28764</v>
      </c>
      <c r="D28" s="25">
        <v>192477</v>
      </c>
      <c r="E28" s="21" t="s">
        <v>1798</v>
      </c>
      <c r="F28" s="31" t="s">
        <v>1798</v>
      </c>
      <c r="G28" s="21" t="s">
        <v>771</v>
      </c>
      <c r="H28" s="21" t="s">
        <v>685</v>
      </c>
      <c r="I28" s="25" t="s">
        <v>145</v>
      </c>
      <c r="J28" s="21" t="s">
        <v>27</v>
      </c>
      <c r="K28" s="21" t="s">
        <v>74</v>
      </c>
      <c r="L28" s="20">
        <v>45016</v>
      </c>
      <c r="M28" s="20">
        <v>45607</v>
      </c>
      <c r="N28" s="21" t="s">
        <v>53</v>
      </c>
      <c r="O28" s="21">
        <v>5</v>
      </c>
      <c r="P28" s="21">
        <v>11</v>
      </c>
      <c r="Q28" s="21">
        <v>4</v>
      </c>
      <c r="R28" s="15">
        <f>(Q28-P28)/P28</f>
        <v>-0.63636363636363635</v>
      </c>
      <c r="S28" s="18" t="str">
        <f>IFERROR(VLOOKUP(D28,'[1]comparativo br'!$A:$B,2,FALSE),"")</f>
        <v/>
      </c>
      <c r="T28" s="18" t="str">
        <f>IFERROR(VLOOKUP(D28,'[1]comparativo br'!$A:$C,3,FALSE),"")</f>
        <v/>
      </c>
      <c r="U28" s="15" t="str">
        <f t="shared" si="0"/>
        <v/>
      </c>
      <c r="V28" s="19" t="str">
        <f>IFERROR(VLOOKUP(D28,'[1]comparativo br'!$A:$D,4,FALSE),"")</f>
        <v/>
      </c>
      <c r="W28" s="19" t="str">
        <f>IFERROR(VLOOKUP(D28,'[1]comparativo br'!$A:$E,5,FALSE),"")</f>
        <v/>
      </c>
      <c r="X28" s="15" t="str">
        <f t="shared" si="1"/>
        <v/>
      </c>
      <c r="Y28" s="18" t="e">
        <f>SUMIFS([2]Plan2!$H:$H,[2]Plan2!$A:$A,$D28,[2]Plan2!$U:$U,6)</f>
        <v>#VALUE!</v>
      </c>
      <c r="Z28" s="18" t="e">
        <f>SUMIFS([2]Plan2!$H:$H,[2]Plan2!$A:$A,$D28,[2]Plan2!$U:$U,7)</f>
        <v>#VALUE!</v>
      </c>
      <c r="AA28" s="18" t="e">
        <f>SUMIFS([2]Plan2!$H:$H,[2]Plan2!$A:$A,$D28,[2]Plan2!$U:$U,8)</f>
        <v>#VALUE!</v>
      </c>
      <c r="AB28" s="18" t="e">
        <f>SUMIFS([2]Plan2!$H:$H,[2]Plan2!$A:$A,$D28,[2]Plan2!$U:$U,9)</f>
        <v>#VALUE!</v>
      </c>
      <c r="AC28" s="18" t="e">
        <f>SUMIFS([2]Plan2!$H:$H,[2]Plan2!$A:$A,$D28,[2]Plan2!$U:$U,10)</f>
        <v>#VALUE!</v>
      </c>
      <c r="AD28" s="18" t="e">
        <f>SUMIFS([2]Plan2!$H:$H,[2]Plan2!$A:$A,$D28,[2]Plan2!$U:$U,11)</f>
        <v>#VALUE!</v>
      </c>
      <c r="AE28" s="18" t="e">
        <f>SUMIFS([2]Plan2!$H:$H,[2]Plan2!$A:$A,$D28,[2]Plan2!$U:$U,12)</f>
        <v>#VALUE!</v>
      </c>
      <c r="AF28" s="18" t="e">
        <f>SUMIFS([2]Plan2!$H:$H,[2]Plan2!$A:$A,$D28,[2]Plan2!$U:$U,1)</f>
        <v>#VALUE!</v>
      </c>
      <c r="AG28" s="18" t="e">
        <f>SUMIFS([2]Plan2!$H:$H,[2]Plan2!$A:$A,$D28,[2]Plan2!$U:$U,2)</f>
        <v>#VALUE!</v>
      </c>
      <c r="AH28" s="18" t="e">
        <f>SUMIFS([2]Plan2!$H:$H,[2]Plan2!$A:$A,$D28,[2]Plan2!$U:$U,3)</f>
        <v>#VALUE!</v>
      </c>
      <c r="AI28" s="18" t="e">
        <f>SUMIFS([2]Plan2!$H:$H,[2]Plan2!$A:$A,$D28,[2]Plan2!$U:$U,4)</f>
        <v>#VALUE!</v>
      </c>
      <c r="AJ28" s="18" t="e">
        <f>SUMIFS([2]Plan2!$H:$H,[2]Plan2!$A:$A,$D28,[2]Plan2!$U:$U,5)</f>
        <v>#VALUE!</v>
      </c>
      <c r="AK28" s="23" t="e">
        <f t="shared" si="2"/>
        <v>#VALUE!</v>
      </c>
      <c r="AL28" s="23" t="e">
        <f t="shared" si="3"/>
        <v>#VALUE!</v>
      </c>
      <c r="AM28">
        <f t="shared" si="4"/>
        <v>0</v>
      </c>
    </row>
    <row r="29" spans="1:39" ht="15.75" x14ac:dyDescent="0.25">
      <c r="A29" s="21"/>
      <c r="B29" s="21" t="s">
        <v>1520</v>
      </c>
      <c r="C29" s="21">
        <v>28845</v>
      </c>
      <c r="D29" s="25" t="s">
        <v>2231</v>
      </c>
      <c r="E29" s="21" t="s">
        <v>1798</v>
      </c>
      <c r="F29" s="31" t="s">
        <v>2488</v>
      </c>
      <c r="G29" s="21" t="s">
        <v>2232</v>
      </c>
      <c r="H29" s="21" t="s">
        <v>2233</v>
      </c>
      <c r="I29" s="25" t="s">
        <v>63</v>
      </c>
      <c r="J29" s="21" t="s">
        <v>21</v>
      </c>
      <c r="K29" s="21"/>
      <c r="L29" s="20">
        <v>45708</v>
      </c>
      <c r="M29" s="20">
        <v>45712</v>
      </c>
      <c r="N29" s="21" t="s">
        <v>22</v>
      </c>
      <c r="O29" s="21">
        <v>0</v>
      </c>
      <c r="P29" s="21">
        <v>0</v>
      </c>
      <c r="Q29" s="21">
        <v>2</v>
      </c>
      <c r="R29" s="15">
        <v>1</v>
      </c>
      <c r="S29" s="18" t="str">
        <f>IFERROR(VLOOKUP(D29,'[1]comparativo br'!$A:$B,2,FALSE),"")</f>
        <v/>
      </c>
      <c r="T29" s="18" t="str">
        <f>IFERROR(VLOOKUP(D29,'[1]comparativo br'!$A:$C,3,FALSE),"")</f>
        <v/>
      </c>
      <c r="U29" s="15" t="str">
        <f t="shared" si="0"/>
        <v/>
      </c>
      <c r="V29" s="19" t="str">
        <f>IFERROR(VLOOKUP(D29,'[1]comparativo br'!$A:$D,4,FALSE),"")</f>
        <v/>
      </c>
      <c r="W29" s="19" t="str">
        <f>IFERROR(VLOOKUP(D29,'[1]comparativo br'!$A:$E,5,FALSE),"")</f>
        <v/>
      </c>
      <c r="X29" s="15" t="str">
        <f t="shared" si="1"/>
        <v/>
      </c>
      <c r="Y29" s="18" t="e">
        <f>SUMIFS([2]Plan2!$H:$H,[2]Plan2!$A:$A,$D29,[2]Plan2!$U:$U,6)</f>
        <v>#VALUE!</v>
      </c>
      <c r="Z29" s="18" t="e">
        <f>SUMIFS([2]Plan2!$H:$H,[2]Plan2!$A:$A,$D29,[2]Plan2!$U:$U,7)</f>
        <v>#VALUE!</v>
      </c>
      <c r="AA29" s="18" t="e">
        <f>SUMIFS([2]Plan2!$H:$H,[2]Plan2!$A:$A,$D29,[2]Plan2!$U:$U,8)</f>
        <v>#VALUE!</v>
      </c>
      <c r="AB29" s="18" t="e">
        <f>SUMIFS([2]Plan2!$H:$H,[2]Plan2!$A:$A,$D29,[2]Plan2!$U:$U,9)</f>
        <v>#VALUE!</v>
      </c>
      <c r="AC29" s="18" t="e">
        <f>SUMIFS([2]Plan2!$H:$H,[2]Plan2!$A:$A,$D29,[2]Plan2!$U:$U,10)</f>
        <v>#VALUE!</v>
      </c>
      <c r="AD29" s="18" t="e">
        <f>SUMIFS([2]Plan2!$H:$H,[2]Plan2!$A:$A,$D29,[2]Plan2!$U:$U,11)</f>
        <v>#VALUE!</v>
      </c>
      <c r="AE29" s="18" t="e">
        <f>SUMIFS([2]Plan2!$H:$H,[2]Plan2!$A:$A,$D29,[2]Plan2!$U:$U,12)</f>
        <v>#VALUE!</v>
      </c>
      <c r="AF29" s="18" t="e">
        <f>SUMIFS([2]Plan2!$H:$H,[2]Plan2!$A:$A,$D29,[2]Plan2!$U:$U,1)</f>
        <v>#VALUE!</v>
      </c>
      <c r="AG29" s="18" t="e">
        <f>SUMIFS([2]Plan2!$H:$H,[2]Plan2!$A:$A,$D29,[2]Plan2!$U:$U,2)</f>
        <v>#VALUE!</v>
      </c>
      <c r="AH29" s="18" t="e">
        <f>SUMIFS([2]Plan2!$H:$H,[2]Plan2!$A:$A,$D29,[2]Plan2!$U:$U,3)</f>
        <v>#VALUE!</v>
      </c>
      <c r="AI29" s="18" t="e">
        <f>SUMIFS([2]Plan2!$H:$H,[2]Plan2!$A:$A,$D29,[2]Plan2!$U:$U,4)</f>
        <v>#VALUE!</v>
      </c>
      <c r="AJ29" s="18" t="e">
        <f>SUMIFS([2]Plan2!$H:$H,[2]Plan2!$A:$A,$D29,[2]Plan2!$U:$U,5)</f>
        <v>#VALUE!</v>
      </c>
      <c r="AK29" s="23" t="e">
        <f t="shared" si="2"/>
        <v>#VALUE!</v>
      </c>
      <c r="AL29" s="23" t="e">
        <f t="shared" si="3"/>
        <v>#VALUE!</v>
      </c>
      <c r="AM29">
        <f t="shared" si="4"/>
        <v>0</v>
      </c>
    </row>
    <row r="30" spans="1:39" ht="15.75" x14ac:dyDescent="0.25">
      <c r="A30" s="21"/>
      <c r="B30" s="21" t="s">
        <v>1519</v>
      </c>
      <c r="C30" s="21">
        <v>30461</v>
      </c>
      <c r="D30" s="25" t="s">
        <v>2044</v>
      </c>
      <c r="E30" s="21" t="s">
        <v>24</v>
      </c>
      <c r="F30" s="31" t="s">
        <v>24</v>
      </c>
      <c r="G30" s="21" t="s">
        <v>2045</v>
      </c>
      <c r="H30" s="21" t="s">
        <v>2046</v>
      </c>
      <c r="I30" s="25" t="s">
        <v>20</v>
      </c>
      <c r="J30" s="21" t="s">
        <v>21</v>
      </c>
      <c r="K30" s="21"/>
      <c r="L30" s="20">
        <v>45622</v>
      </c>
      <c r="M30" s="20">
        <v>45636</v>
      </c>
      <c r="N30" s="21" t="s">
        <v>53</v>
      </c>
      <c r="O30" s="21">
        <v>0</v>
      </c>
      <c r="P30" s="21">
        <v>0</v>
      </c>
      <c r="Q30" s="21">
        <v>1</v>
      </c>
      <c r="R30" s="15">
        <v>1</v>
      </c>
      <c r="S30" s="18" t="str">
        <f>IFERROR(VLOOKUP(D30,'[1]comparativo br'!$A:$B,2,FALSE),"")</f>
        <v/>
      </c>
      <c r="T30" s="18" t="str">
        <f>IFERROR(VLOOKUP(D30,'[1]comparativo br'!$A:$C,3,FALSE),"")</f>
        <v/>
      </c>
      <c r="U30" s="15" t="str">
        <f t="shared" si="0"/>
        <v/>
      </c>
      <c r="V30" s="19" t="str">
        <f>IFERROR(VLOOKUP(D30,'[1]comparativo br'!$A:$D,4,FALSE),"")</f>
        <v/>
      </c>
      <c r="W30" s="19" t="str">
        <f>IFERROR(VLOOKUP(D30,'[1]comparativo br'!$A:$E,5,FALSE),"")</f>
        <v/>
      </c>
      <c r="X30" s="15" t="str">
        <f t="shared" si="1"/>
        <v/>
      </c>
      <c r="Y30" s="18" t="e">
        <f>SUMIFS([2]Plan2!$H:$H,[2]Plan2!$A:$A,$D30,[2]Plan2!$U:$U,6)</f>
        <v>#VALUE!</v>
      </c>
      <c r="Z30" s="18" t="e">
        <f>SUMIFS([2]Plan2!$H:$H,[2]Plan2!$A:$A,$D30,[2]Plan2!$U:$U,7)</f>
        <v>#VALUE!</v>
      </c>
      <c r="AA30" s="18" t="e">
        <f>SUMIFS([2]Plan2!$H:$H,[2]Plan2!$A:$A,$D30,[2]Plan2!$U:$U,8)</f>
        <v>#VALUE!</v>
      </c>
      <c r="AB30" s="18" t="e">
        <f>SUMIFS([2]Plan2!$H:$H,[2]Plan2!$A:$A,$D30,[2]Plan2!$U:$U,9)</f>
        <v>#VALUE!</v>
      </c>
      <c r="AC30" s="18" t="e">
        <f>SUMIFS([2]Plan2!$H:$H,[2]Plan2!$A:$A,$D30,[2]Plan2!$U:$U,10)</f>
        <v>#VALUE!</v>
      </c>
      <c r="AD30" s="18" t="e">
        <f>SUMIFS([2]Plan2!$H:$H,[2]Plan2!$A:$A,$D30,[2]Plan2!$U:$U,11)</f>
        <v>#VALUE!</v>
      </c>
      <c r="AE30" s="18" t="e">
        <f>SUMIFS([2]Plan2!$H:$H,[2]Plan2!$A:$A,$D30,[2]Plan2!$U:$U,12)</f>
        <v>#VALUE!</v>
      </c>
      <c r="AF30" s="18" t="e">
        <f>SUMIFS([2]Plan2!$H:$H,[2]Plan2!$A:$A,$D30,[2]Plan2!$U:$U,1)</f>
        <v>#VALUE!</v>
      </c>
      <c r="AG30" s="18" t="e">
        <f>SUMIFS([2]Plan2!$H:$H,[2]Plan2!$A:$A,$D30,[2]Plan2!$U:$U,2)</f>
        <v>#VALUE!</v>
      </c>
      <c r="AH30" s="18" t="e">
        <f>SUMIFS([2]Plan2!$H:$H,[2]Plan2!$A:$A,$D30,[2]Plan2!$U:$U,3)</f>
        <v>#VALUE!</v>
      </c>
      <c r="AI30" s="18" t="e">
        <f>SUMIFS([2]Plan2!$H:$H,[2]Plan2!$A:$A,$D30,[2]Plan2!$U:$U,4)</f>
        <v>#VALUE!</v>
      </c>
      <c r="AJ30" s="18" t="e">
        <f>SUMIFS([2]Plan2!$H:$H,[2]Plan2!$A:$A,$D30,[2]Plan2!$U:$U,5)</f>
        <v>#VALUE!</v>
      </c>
      <c r="AK30" s="23" t="e">
        <f t="shared" si="2"/>
        <v>#VALUE!</v>
      </c>
      <c r="AL30" s="23" t="e">
        <f t="shared" si="3"/>
        <v>#VALUE!</v>
      </c>
      <c r="AM30">
        <f t="shared" si="4"/>
        <v>0</v>
      </c>
    </row>
    <row r="31" spans="1:39" ht="15.75" x14ac:dyDescent="0.25">
      <c r="A31" s="21"/>
      <c r="B31" s="21" t="s">
        <v>1519</v>
      </c>
      <c r="C31" s="21">
        <v>31236</v>
      </c>
      <c r="D31" s="25">
        <v>193904</v>
      </c>
      <c r="E31" s="21" t="s">
        <v>12</v>
      </c>
      <c r="F31" s="31" t="s">
        <v>1826</v>
      </c>
      <c r="G31" s="21" t="s">
        <v>976</v>
      </c>
      <c r="H31" s="21" t="s">
        <v>977</v>
      </c>
      <c r="I31" s="25" t="s">
        <v>20</v>
      </c>
      <c r="J31" s="21" t="s">
        <v>21</v>
      </c>
      <c r="K31" s="21"/>
      <c r="L31" s="20">
        <v>44993</v>
      </c>
      <c r="M31" s="20">
        <v>45124</v>
      </c>
      <c r="N31" s="21" t="s">
        <v>53</v>
      </c>
      <c r="O31" s="21">
        <v>0</v>
      </c>
      <c r="P31" s="21">
        <v>2</v>
      </c>
      <c r="Q31" s="21">
        <v>0</v>
      </c>
      <c r="R31" s="15">
        <f t="shared" ref="R31:R36" si="5">(Q31-P31)/P31</f>
        <v>-1</v>
      </c>
      <c r="S31" s="18" t="str">
        <f>IFERROR(VLOOKUP(D31,'[1]comparativo br'!$A:$B,2,FALSE),"")</f>
        <v/>
      </c>
      <c r="T31" s="18" t="str">
        <f>IFERROR(VLOOKUP(D31,'[1]comparativo br'!$A:$C,3,FALSE),"")</f>
        <v/>
      </c>
      <c r="U31" s="15" t="str">
        <f t="shared" si="0"/>
        <v/>
      </c>
      <c r="V31" s="19" t="str">
        <f>IFERROR(VLOOKUP(D31,'[1]comparativo br'!$A:$D,4,FALSE),"")</f>
        <v/>
      </c>
      <c r="W31" s="19" t="str">
        <f>IFERROR(VLOOKUP(D31,'[1]comparativo br'!$A:$E,5,FALSE),"")</f>
        <v/>
      </c>
      <c r="X31" s="15" t="str">
        <f t="shared" si="1"/>
        <v/>
      </c>
      <c r="Y31" s="18" t="e">
        <f>SUMIFS([2]Plan2!$H:$H,[2]Plan2!$A:$A,$D31,[2]Plan2!$U:$U,6)</f>
        <v>#VALUE!</v>
      </c>
      <c r="Z31" s="18" t="e">
        <f>SUMIFS([2]Plan2!$H:$H,[2]Plan2!$A:$A,$D31,[2]Plan2!$U:$U,7)</f>
        <v>#VALUE!</v>
      </c>
      <c r="AA31" s="18" t="e">
        <f>SUMIFS([2]Plan2!$H:$H,[2]Plan2!$A:$A,$D31,[2]Plan2!$U:$U,8)</f>
        <v>#VALUE!</v>
      </c>
      <c r="AB31" s="18" t="e">
        <f>SUMIFS([2]Plan2!$H:$H,[2]Plan2!$A:$A,$D31,[2]Plan2!$U:$U,9)</f>
        <v>#VALUE!</v>
      </c>
      <c r="AC31" s="18" t="e">
        <f>SUMIFS([2]Plan2!$H:$H,[2]Plan2!$A:$A,$D31,[2]Plan2!$U:$U,10)</f>
        <v>#VALUE!</v>
      </c>
      <c r="AD31" s="18" t="e">
        <f>SUMIFS([2]Plan2!$H:$H,[2]Plan2!$A:$A,$D31,[2]Plan2!$U:$U,11)</f>
        <v>#VALUE!</v>
      </c>
      <c r="AE31" s="18" t="e">
        <f>SUMIFS([2]Plan2!$H:$H,[2]Plan2!$A:$A,$D31,[2]Plan2!$U:$U,12)</f>
        <v>#VALUE!</v>
      </c>
      <c r="AF31" s="18" t="e">
        <f>SUMIFS([2]Plan2!$H:$H,[2]Plan2!$A:$A,$D31,[2]Plan2!$U:$U,1)</f>
        <v>#VALUE!</v>
      </c>
      <c r="AG31" s="18" t="e">
        <f>SUMIFS([2]Plan2!$H:$H,[2]Plan2!$A:$A,$D31,[2]Plan2!$U:$U,2)</f>
        <v>#VALUE!</v>
      </c>
      <c r="AH31" s="18" t="e">
        <f>SUMIFS([2]Plan2!$H:$H,[2]Plan2!$A:$A,$D31,[2]Plan2!$U:$U,3)</f>
        <v>#VALUE!</v>
      </c>
      <c r="AI31" s="18" t="e">
        <f>SUMIFS([2]Plan2!$H:$H,[2]Plan2!$A:$A,$D31,[2]Plan2!$U:$U,4)</f>
        <v>#VALUE!</v>
      </c>
      <c r="AJ31" s="18" t="e">
        <f>SUMIFS([2]Plan2!$H:$H,[2]Plan2!$A:$A,$D31,[2]Plan2!$U:$U,5)</f>
        <v>#VALUE!</v>
      </c>
      <c r="AK31" s="23" t="e">
        <f t="shared" si="2"/>
        <v>#VALUE!</v>
      </c>
      <c r="AL31" s="23" t="e">
        <f t="shared" si="3"/>
        <v>#VALUE!</v>
      </c>
      <c r="AM31">
        <f t="shared" si="4"/>
        <v>0</v>
      </c>
    </row>
    <row r="32" spans="1:39" ht="15.75" x14ac:dyDescent="0.25">
      <c r="A32" s="21"/>
      <c r="B32" s="21" t="s">
        <v>1519</v>
      </c>
      <c r="C32" s="21">
        <v>32882</v>
      </c>
      <c r="D32" s="25">
        <v>192193</v>
      </c>
      <c r="E32" s="21" t="s">
        <v>2455</v>
      </c>
      <c r="F32" s="31" t="s">
        <v>2488</v>
      </c>
      <c r="G32" s="21" t="s">
        <v>2475</v>
      </c>
      <c r="H32" s="21" t="s">
        <v>2476</v>
      </c>
      <c r="I32" s="25" t="s">
        <v>15</v>
      </c>
      <c r="J32" s="21" t="s">
        <v>27</v>
      </c>
      <c r="K32" s="21" t="s">
        <v>210</v>
      </c>
      <c r="L32" s="20">
        <v>45121</v>
      </c>
      <c r="M32" s="20">
        <v>45799</v>
      </c>
      <c r="N32" s="21" t="s">
        <v>18</v>
      </c>
      <c r="O32" s="21">
        <v>40</v>
      </c>
      <c r="P32" s="21">
        <v>26</v>
      </c>
      <c r="Q32" s="21">
        <v>46</v>
      </c>
      <c r="R32" s="15">
        <f t="shared" si="5"/>
        <v>0.76923076923076927</v>
      </c>
      <c r="S32" s="18">
        <f>IFERROR(VLOOKUP(D32,'[1]comparativo br'!$A:$B,2,FALSE),"")</f>
        <v>0</v>
      </c>
      <c r="T32" s="18">
        <f>IFERROR(VLOOKUP(D32,'[1]comparativo br'!$A:$C,3,FALSE),"")</f>
        <v>0</v>
      </c>
      <c r="U32" s="15" t="str">
        <f t="shared" si="0"/>
        <v/>
      </c>
      <c r="V32" s="19">
        <f>IFERROR(VLOOKUP(D32,'[1]comparativo br'!$A:$D,4,FALSE),"")</f>
        <v>75</v>
      </c>
      <c r="W32" s="19">
        <f>IFERROR(VLOOKUP(D32,'[1]comparativo br'!$A:$E,5,FALSE),"")</f>
        <v>96</v>
      </c>
      <c r="X32" s="15">
        <f t="shared" si="1"/>
        <v>0.28000000000000003</v>
      </c>
      <c r="Y32" s="18" t="e">
        <f>SUMIFS([2]Plan2!$H:$H,[2]Plan2!$A:$A,$D32,[2]Plan2!$U:$U,6)</f>
        <v>#VALUE!</v>
      </c>
      <c r="Z32" s="18" t="e">
        <f>SUMIFS([2]Plan2!$H:$H,[2]Plan2!$A:$A,$D32,[2]Plan2!$U:$U,7)</f>
        <v>#VALUE!</v>
      </c>
      <c r="AA32" s="18" t="e">
        <f>SUMIFS([2]Plan2!$H:$H,[2]Plan2!$A:$A,$D32,[2]Plan2!$U:$U,8)</f>
        <v>#VALUE!</v>
      </c>
      <c r="AB32" s="18" t="e">
        <f>SUMIFS([2]Plan2!$H:$H,[2]Plan2!$A:$A,$D32,[2]Plan2!$U:$U,9)</f>
        <v>#VALUE!</v>
      </c>
      <c r="AC32" s="18" t="e">
        <f>SUMIFS([2]Plan2!$H:$H,[2]Plan2!$A:$A,$D32,[2]Plan2!$U:$U,10)</f>
        <v>#VALUE!</v>
      </c>
      <c r="AD32" s="18" t="e">
        <f>SUMIFS([2]Plan2!$H:$H,[2]Plan2!$A:$A,$D32,[2]Plan2!$U:$U,11)</f>
        <v>#VALUE!</v>
      </c>
      <c r="AE32" s="18" t="e">
        <f>SUMIFS([2]Plan2!$H:$H,[2]Plan2!$A:$A,$D32,[2]Plan2!$U:$U,12)</f>
        <v>#VALUE!</v>
      </c>
      <c r="AF32" s="18" t="e">
        <f>SUMIFS([2]Plan2!$H:$H,[2]Plan2!$A:$A,$D32,[2]Plan2!$U:$U,1)</f>
        <v>#VALUE!</v>
      </c>
      <c r="AG32" s="18" t="e">
        <f>SUMIFS([2]Plan2!$H:$H,[2]Plan2!$A:$A,$D32,[2]Plan2!$U:$U,2)</f>
        <v>#VALUE!</v>
      </c>
      <c r="AH32" s="18" t="e">
        <f>SUMIFS([2]Plan2!$H:$H,[2]Plan2!$A:$A,$D32,[2]Plan2!$U:$U,3)</f>
        <v>#VALUE!</v>
      </c>
      <c r="AI32" s="18" t="e">
        <f>SUMIFS([2]Plan2!$H:$H,[2]Plan2!$A:$A,$D32,[2]Plan2!$U:$U,4)</f>
        <v>#VALUE!</v>
      </c>
      <c r="AJ32" s="18" t="e">
        <f>SUMIFS([2]Plan2!$H:$H,[2]Plan2!$A:$A,$D32,[2]Plan2!$U:$U,5)</f>
        <v>#VALUE!</v>
      </c>
      <c r="AK32" s="23" t="e">
        <f t="shared" si="2"/>
        <v>#VALUE!</v>
      </c>
      <c r="AL32" s="23" t="e">
        <f t="shared" si="3"/>
        <v>#VALUE!</v>
      </c>
      <c r="AM32">
        <f t="shared" si="4"/>
        <v>0</v>
      </c>
    </row>
    <row r="33" spans="1:39" ht="15.75" x14ac:dyDescent="0.25">
      <c r="A33" s="21"/>
      <c r="B33" s="21" t="s">
        <v>1519</v>
      </c>
      <c r="C33" s="21">
        <v>38777</v>
      </c>
      <c r="D33" s="25">
        <v>194471</v>
      </c>
      <c r="E33" s="21" t="s">
        <v>1798</v>
      </c>
      <c r="F33" s="31" t="s">
        <v>1798</v>
      </c>
      <c r="G33" s="21" t="s">
        <v>1636</v>
      </c>
      <c r="H33" s="21" t="s">
        <v>863</v>
      </c>
      <c r="I33" s="25" t="s">
        <v>145</v>
      </c>
      <c r="J33" s="21" t="s">
        <v>27</v>
      </c>
      <c r="K33" s="21" t="s">
        <v>185</v>
      </c>
      <c r="L33" s="20">
        <v>45502</v>
      </c>
      <c r="M33" s="20">
        <v>45615</v>
      </c>
      <c r="N33" s="21" t="s">
        <v>53</v>
      </c>
      <c r="O33" s="21">
        <v>32</v>
      </c>
      <c r="P33" s="21">
        <v>34</v>
      </c>
      <c r="Q33" s="21">
        <v>17</v>
      </c>
      <c r="R33" s="15">
        <f t="shared" si="5"/>
        <v>-0.5</v>
      </c>
      <c r="S33" s="18" t="str">
        <f>IFERROR(VLOOKUP(D33,'[1]comparativo br'!$A:$B,2,FALSE),"")</f>
        <v/>
      </c>
      <c r="T33" s="18" t="str">
        <f>IFERROR(VLOOKUP(D33,'[1]comparativo br'!$A:$C,3,FALSE),"")</f>
        <v/>
      </c>
      <c r="U33" s="15" t="str">
        <f t="shared" si="0"/>
        <v/>
      </c>
      <c r="V33" s="19" t="str">
        <f>IFERROR(VLOOKUP(D33,'[1]comparativo br'!$A:$D,4,FALSE),"")</f>
        <v/>
      </c>
      <c r="W33" s="19" t="str">
        <f>IFERROR(VLOOKUP(D33,'[1]comparativo br'!$A:$E,5,FALSE),"")</f>
        <v/>
      </c>
      <c r="X33" s="15" t="str">
        <f t="shared" si="1"/>
        <v/>
      </c>
      <c r="Y33" s="18" t="e">
        <f>SUMIFS([2]Plan2!$H:$H,[2]Plan2!$A:$A,$D33,[2]Plan2!$U:$U,6)</f>
        <v>#VALUE!</v>
      </c>
      <c r="Z33" s="18" t="e">
        <f>SUMIFS([2]Plan2!$H:$H,[2]Plan2!$A:$A,$D33,[2]Plan2!$U:$U,7)</f>
        <v>#VALUE!</v>
      </c>
      <c r="AA33" s="18" t="e">
        <f>SUMIFS([2]Plan2!$H:$H,[2]Plan2!$A:$A,$D33,[2]Plan2!$U:$U,8)</f>
        <v>#VALUE!</v>
      </c>
      <c r="AB33" s="18" t="e">
        <f>SUMIFS([2]Plan2!$H:$H,[2]Plan2!$A:$A,$D33,[2]Plan2!$U:$U,9)</f>
        <v>#VALUE!</v>
      </c>
      <c r="AC33" s="18" t="e">
        <f>SUMIFS([2]Plan2!$H:$H,[2]Plan2!$A:$A,$D33,[2]Plan2!$U:$U,10)</f>
        <v>#VALUE!</v>
      </c>
      <c r="AD33" s="18" t="e">
        <f>SUMIFS([2]Plan2!$H:$H,[2]Plan2!$A:$A,$D33,[2]Plan2!$U:$U,11)</f>
        <v>#VALUE!</v>
      </c>
      <c r="AE33" s="18" t="e">
        <f>SUMIFS([2]Plan2!$H:$H,[2]Plan2!$A:$A,$D33,[2]Plan2!$U:$U,12)</f>
        <v>#VALUE!</v>
      </c>
      <c r="AF33" s="18" t="e">
        <f>SUMIFS([2]Plan2!$H:$H,[2]Plan2!$A:$A,$D33,[2]Plan2!$U:$U,1)</f>
        <v>#VALUE!</v>
      </c>
      <c r="AG33" s="18" t="e">
        <f>SUMIFS([2]Plan2!$H:$H,[2]Plan2!$A:$A,$D33,[2]Plan2!$U:$U,2)</f>
        <v>#VALUE!</v>
      </c>
      <c r="AH33" s="18" t="e">
        <f>SUMIFS([2]Plan2!$H:$H,[2]Plan2!$A:$A,$D33,[2]Plan2!$U:$U,3)</f>
        <v>#VALUE!</v>
      </c>
      <c r="AI33" s="18" t="e">
        <f>SUMIFS([2]Plan2!$H:$H,[2]Plan2!$A:$A,$D33,[2]Plan2!$U:$U,4)</f>
        <v>#VALUE!</v>
      </c>
      <c r="AJ33" s="18" t="e">
        <f>SUMIFS([2]Plan2!$H:$H,[2]Plan2!$A:$A,$D33,[2]Plan2!$U:$U,5)</f>
        <v>#VALUE!</v>
      </c>
      <c r="AK33" s="23" t="e">
        <f t="shared" si="2"/>
        <v>#VALUE!</v>
      </c>
      <c r="AL33" s="23" t="e">
        <f t="shared" si="3"/>
        <v>#VALUE!</v>
      </c>
      <c r="AM33">
        <f t="shared" si="4"/>
        <v>0</v>
      </c>
    </row>
    <row r="34" spans="1:39" ht="15.75" x14ac:dyDescent="0.25">
      <c r="A34" s="21"/>
      <c r="B34" s="21" t="s">
        <v>1519</v>
      </c>
      <c r="C34" s="21">
        <v>44271</v>
      </c>
      <c r="D34" s="25">
        <v>192692</v>
      </c>
      <c r="E34" s="21" t="s">
        <v>2142</v>
      </c>
      <c r="F34" s="31" t="s">
        <v>2488</v>
      </c>
      <c r="G34" s="21" t="s">
        <v>801</v>
      </c>
      <c r="H34" s="21" t="s">
        <v>802</v>
      </c>
      <c r="I34" s="25" t="s">
        <v>15</v>
      </c>
      <c r="J34" s="21" t="s">
        <v>27</v>
      </c>
      <c r="K34" s="21" t="s">
        <v>28</v>
      </c>
      <c r="L34" s="20">
        <v>44452</v>
      </c>
      <c r="M34" s="20">
        <v>45222</v>
      </c>
      <c r="N34" s="21" t="s">
        <v>53</v>
      </c>
      <c r="O34" s="21">
        <v>90</v>
      </c>
      <c r="P34" s="21">
        <v>48</v>
      </c>
      <c r="Q34" s="21">
        <v>0</v>
      </c>
      <c r="R34" s="15">
        <f t="shared" si="5"/>
        <v>-1</v>
      </c>
      <c r="S34" s="18" t="str">
        <f>IFERROR(VLOOKUP(D34,'[1]comparativo br'!$A:$B,2,FALSE),"")</f>
        <v/>
      </c>
      <c r="T34" s="18" t="str">
        <f>IFERROR(VLOOKUP(D34,'[1]comparativo br'!$A:$C,3,FALSE),"")</f>
        <v/>
      </c>
      <c r="U34" s="15" t="str">
        <f t="shared" si="0"/>
        <v/>
      </c>
      <c r="V34" s="19" t="str">
        <f>IFERROR(VLOOKUP(D34,'[1]comparativo br'!$A:$D,4,FALSE),"")</f>
        <v/>
      </c>
      <c r="W34" s="19" t="str">
        <f>IFERROR(VLOOKUP(D34,'[1]comparativo br'!$A:$E,5,FALSE),"")</f>
        <v/>
      </c>
      <c r="X34" s="15" t="str">
        <f t="shared" si="1"/>
        <v/>
      </c>
      <c r="Y34" s="18" t="e">
        <f>SUMIFS([2]Plan2!$H:$H,[2]Plan2!$A:$A,$D34,[2]Plan2!$U:$U,6)</f>
        <v>#VALUE!</v>
      </c>
      <c r="Z34" s="18" t="e">
        <f>SUMIFS([2]Plan2!$H:$H,[2]Plan2!$A:$A,$D34,[2]Plan2!$U:$U,7)</f>
        <v>#VALUE!</v>
      </c>
      <c r="AA34" s="18" t="e">
        <f>SUMIFS([2]Plan2!$H:$H,[2]Plan2!$A:$A,$D34,[2]Plan2!$U:$U,8)</f>
        <v>#VALUE!</v>
      </c>
      <c r="AB34" s="18" t="e">
        <f>SUMIFS([2]Plan2!$H:$H,[2]Plan2!$A:$A,$D34,[2]Plan2!$U:$U,9)</f>
        <v>#VALUE!</v>
      </c>
      <c r="AC34" s="18" t="e">
        <f>SUMIFS([2]Plan2!$H:$H,[2]Plan2!$A:$A,$D34,[2]Plan2!$U:$U,10)</f>
        <v>#VALUE!</v>
      </c>
      <c r="AD34" s="18" t="e">
        <f>SUMIFS([2]Plan2!$H:$H,[2]Plan2!$A:$A,$D34,[2]Plan2!$U:$U,11)</f>
        <v>#VALUE!</v>
      </c>
      <c r="AE34" s="18" t="e">
        <f>SUMIFS([2]Plan2!$H:$H,[2]Plan2!$A:$A,$D34,[2]Plan2!$U:$U,12)</f>
        <v>#VALUE!</v>
      </c>
      <c r="AF34" s="18" t="e">
        <f>SUMIFS([2]Plan2!$H:$H,[2]Plan2!$A:$A,$D34,[2]Plan2!$U:$U,1)</f>
        <v>#VALUE!</v>
      </c>
      <c r="AG34" s="18" t="e">
        <f>SUMIFS([2]Plan2!$H:$H,[2]Plan2!$A:$A,$D34,[2]Plan2!$U:$U,2)</f>
        <v>#VALUE!</v>
      </c>
      <c r="AH34" s="18" t="e">
        <f>SUMIFS([2]Plan2!$H:$H,[2]Plan2!$A:$A,$D34,[2]Plan2!$U:$U,3)</f>
        <v>#VALUE!</v>
      </c>
      <c r="AI34" s="18" t="e">
        <f>SUMIFS([2]Plan2!$H:$H,[2]Plan2!$A:$A,$D34,[2]Plan2!$U:$U,4)</f>
        <v>#VALUE!</v>
      </c>
      <c r="AJ34" s="18" t="e">
        <f>SUMIFS([2]Plan2!$H:$H,[2]Plan2!$A:$A,$D34,[2]Plan2!$U:$U,5)</f>
        <v>#VALUE!</v>
      </c>
      <c r="AK34" s="23" t="e">
        <f t="shared" si="2"/>
        <v>#VALUE!</v>
      </c>
      <c r="AL34" s="23" t="e">
        <f t="shared" si="3"/>
        <v>#VALUE!</v>
      </c>
      <c r="AM34">
        <f t="shared" si="4"/>
        <v>0</v>
      </c>
    </row>
    <row r="35" spans="1:39" ht="15.75" x14ac:dyDescent="0.25">
      <c r="A35" s="21"/>
      <c r="B35" s="21" t="s">
        <v>1519</v>
      </c>
      <c r="C35" s="21">
        <v>50017</v>
      </c>
      <c r="D35" s="25">
        <v>193696</v>
      </c>
      <c r="E35" s="21" t="s">
        <v>2203</v>
      </c>
      <c r="F35" s="31" t="s">
        <v>69</v>
      </c>
      <c r="G35" s="21" t="s">
        <v>2047</v>
      </c>
      <c r="H35" s="21" t="s">
        <v>2048</v>
      </c>
      <c r="I35" s="25" t="s">
        <v>45</v>
      </c>
      <c r="J35" s="21" t="s">
        <v>85</v>
      </c>
      <c r="K35" s="21" t="s">
        <v>386</v>
      </c>
      <c r="L35" s="20">
        <v>45607</v>
      </c>
      <c r="M35" s="20">
        <v>45663</v>
      </c>
      <c r="N35" s="21" t="s">
        <v>53</v>
      </c>
      <c r="O35" s="21">
        <v>0</v>
      </c>
      <c r="P35" s="21">
        <v>1</v>
      </c>
      <c r="Q35" s="21">
        <v>4</v>
      </c>
      <c r="R35" s="15">
        <f t="shared" si="5"/>
        <v>3</v>
      </c>
      <c r="S35" s="18" t="str">
        <f>IFERROR(VLOOKUP(D35,'[1]comparativo br'!$A:$B,2,FALSE),"")</f>
        <v/>
      </c>
      <c r="T35" s="18" t="str">
        <f>IFERROR(VLOOKUP(D35,'[1]comparativo br'!$A:$C,3,FALSE),"")</f>
        <v/>
      </c>
      <c r="U35" s="15" t="str">
        <f t="shared" si="0"/>
        <v/>
      </c>
      <c r="V35" s="19" t="str">
        <f>IFERROR(VLOOKUP(D35,'[1]comparativo br'!$A:$D,4,FALSE),"")</f>
        <v/>
      </c>
      <c r="W35" s="19" t="str">
        <f>IFERROR(VLOOKUP(D35,'[1]comparativo br'!$A:$E,5,FALSE),"")</f>
        <v/>
      </c>
      <c r="X35" s="15" t="str">
        <f t="shared" si="1"/>
        <v/>
      </c>
      <c r="Y35" s="18" t="e">
        <f>SUMIFS([2]Plan2!$H:$H,[2]Plan2!$A:$A,$D35,[2]Plan2!$U:$U,6)</f>
        <v>#VALUE!</v>
      </c>
      <c r="Z35" s="18" t="e">
        <f>SUMIFS([2]Plan2!$H:$H,[2]Plan2!$A:$A,$D35,[2]Plan2!$U:$U,7)</f>
        <v>#VALUE!</v>
      </c>
      <c r="AA35" s="18" t="e">
        <f>SUMIFS([2]Plan2!$H:$H,[2]Plan2!$A:$A,$D35,[2]Plan2!$U:$U,8)</f>
        <v>#VALUE!</v>
      </c>
      <c r="AB35" s="18" t="e">
        <f>SUMIFS([2]Plan2!$H:$H,[2]Plan2!$A:$A,$D35,[2]Plan2!$U:$U,9)</f>
        <v>#VALUE!</v>
      </c>
      <c r="AC35" s="18" t="e">
        <f>SUMIFS([2]Plan2!$H:$H,[2]Plan2!$A:$A,$D35,[2]Plan2!$U:$U,10)</f>
        <v>#VALUE!</v>
      </c>
      <c r="AD35" s="18" t="e">
        <f>SUMIFS([2]Plan2!$H:$H,[2]Plan2!$A:$A,$D35,[2]Plan2!$U:$U,11)</f>
        <v>#VALUE!</v>
      </c>
      <c r="AE35" s="18" t="e">
        <f>SUMIFS([2]Plan2!$H:$H,[2]Plan2!$A:$A,$D35,[2]Plan2!$U:$U,12)</f>
        <v>#VALUE!</v>
      </c>
      <c r="AF35" s="18" t="e">
        <f>SUMIFS([2]Plan2!$H:$H,[2]Plan2!$A:$A,$D35,[2]Plan2!$U:$U,1)</f>
        <v>#VALUE!</v>
      </c>
      <c r="AG35" s="18" t="e">
        <f>SUMIFS([2]Plan2!$H:$H,[2]Plan2!$A:$A,$D35,[2]Plan2!$U:$U,2)</f>
        <v>#VALUE!</v>
      </c>
      <c r="AH35" s="18" t="e">
        <f>SUMIFS([2]Plan2!$H:$H,[2]Plan2!$A:$A,$D35,[2]Plan2!$U:$U,3)</f>
        <v>#VALUE!</v>
      </c>
      <c r="AI35" s="18" t="e">
        <f>SUMIFS([2]Plan2!$H:$H,[2]Plan2!$A:$A,$D35,[2]Plan2!$U:$U,4)</f>
        <v>#VALUE!</v>
      </c>
      <c r="AJ35" s="18" t="e">
        <f>SUMIFS([2]Plan2!$H:$H,[2]Plan2!$A:$A,$D35,[2]Plan2!$U:$U,5)</f>
        <v>#VALUE!</v>
      </c>
      <c r="AK35" s="23" t="e">
        <f t="shared" si="2"/>
        <v>#VALUE!</v>
      </c>
      <c r="AL35" s="23" t="e">
        <f t="shared" si="3"/>
        <v>#VALUE!</v>
      </c>
      <c r="AM35">
        <f t="shared" si="4"/>
        <v>0</v>
      </c>
    </row>
    <row r="36" spans="1:39" ht="15.75" x14ac:dyDescent="0.25">
      <c r="A36" s="21"/>
      <c r="B36" s="21" t="s">
        <v>1520</v>
      </c>
      <c r="C36" s="21">
        <v>52397</v>
      </c>
      <c r="D36" s="25">
        <v>192946</v>
      </c>
      <c r="E36" s="21" t="s">
        <v>1798</v>
      </c>
      <c r="F36" s="31" t="s">
        <v>1798</v>
      </c>
      <c r="G36" s="21" t="s">
        <v>852</v>
      </c>
      <c r="H36" s="21" t="s">
        <v>623</v>
      </c>
      <c r="I36" s="25" t="s">
        <v>145</v>
      </c>
      <c r="J36" s="21" t="s">
        <v>27</v>
      </c>
      <c r="K36" s="21" t="s">
        <v>74</v>
      </c>
      <c r="L36" s="20">
        <v>45601</v>
      </c>
      <c r="M36" s="20">
        <v>45798</v>
      </c>
      <c r="N36" s="21" t="s">
        <v>18</v>
      </c>
      <c r="O36" s="21">
        <v>14</v>
      </c>
      <c r="P36" s="21">
        <v>13</v>
      </c>
      <c r="Q36" s="21">
        <v>7</v>
      </c>
      <c r="R36" s="15">
        <f t="shared" si="5"/>
        <v>-0.46153846153846156</v>
      </c>
      <c r="S36" s="18" t="str">
        <f>IFERROR(VLOOKUP(D36,'[1]comparativo br'!$A:$B,2,FALSE),"")</f>
        <v/>
      </c>
      <c r="T36" s="18" t="str">
        <f>IFERROR(VLOOKUP(D36,'[1]comparativo br'!$A:$C,3,FALSE),"")</f>
        <v/>
      </c>
      <c r="U36" s="15" t="str">
        <f t="shared" si="0"/>
        <v/>
      </c>
      <c r="V36" s="19" t="str">
        <f>IFERROR(VLOOKUP(D36,'[1]comparativo br'!$A:$D,4,FALSE),"")</f>
        <v/>
      </c>
      <c r="W36" s="19" t="str">
        <f>IFERROR(VLOOKUP(D36,'[1]comparativo br'!$A:$E,5,FALSE),"")</f>
        <v/>
      </c>
      <c r="X36" s="15" t="str">
        <f t="shared" si="1"/>
        <v/>
      </c>
      <c r="Y36" s="18" t="e">
        <f>SUMIFS([2]Plan2!$H:$H,[2]Plan2!$A:$A,$D36,[2]Plan2!$U:$U,6)</f>
        <v>#VALUE!</v>
      </c>
      <c r="Z36" s="18" t="e">
        <f>SUMIFS([2]Plan2!$H:$H,[2]Plan2!$A:$A,$D36,[2]Plan2!$U:$U,7)</f>
        <v>#VALUE!</v>
      </c>
      <c r="AA36" s="18" t="e">
        <f>SUMIFS([2]Plan2!$H:$H,[2]Plan2!$A:$A,$D36,[2]Plan2!$U:$U,8)</f>
        <v>#VALUE!</v>
      </c>
      <c r="AB36" s="18" t="e">
        <f>SUMIFS([2]Plan2!$H:$H,[2]Plan2!$A:$A,$D36,[2]Plan2!$U:$U,9)</f>
        <v>#VALUE!</v>
      </c>
      <c r="AC36" s="18" t="e">
        <f>SUMIFS([2]Plan2!$H:$H,[2]Plan2!$A:$A,$D36,[2]Plan2!$U:$U,10)</f>
        <v>#VALUE!</v>
      </c>
      <c r="AD36" s="18" t="e">
        <f>SUMIFS([2]Plan2!$H:$H,[2]Plan2!$A:$A,$D36,[2]Plan2!$U:$U,11)</f>
        <v>#VALUE!</v>
      </c>
      <c r="AE36" s="18" t="e">
        <f>SUMIFS([2]Plan2!$H:$H,[2]Plan2!$A:$A,$D36,[2]Plan2!$U:$U,12)</f>
        <v>#VALUE!</v>
      </c>
      <c r="AF36" s="18" t="e">
        <f>SUMIFS([2]Plan2!$H:$H,[2]Plan2!$A:$A,$D36,[2]Plan2!$U:$U,1)</f>
        <v>#VALUE!</v>
      </c>
      <c r="AG36" s="18" t="e">
        <f>SUMIFS([2]Plan2!$H:$H,[2]Plan2!$A:$A,$D36,[2]Plan2!$U:$U,2)</f>
        <v>#VALUE!</v>
      </c>
      <c r="AH36" s="18" t="e">
        <f>SUMIFS([2]Plan2!$H:$H,[2]Plan2!$A:$A,$D36,[2]Plan2!$U:$U,3)</f>
        <v>#VALUE!</v>
      </c>
      <c r="AI36" s="18" t="e">
        <f>SUMIFS([2]Plan2!$H:$H,[2]Plan2!$A:$A,$D36,[2]Plan2!$U:$U,4)</f>
        <v>#VALUE!</v>
      </c>
      <c r="AJ36" s="18" t="e">
        <f>SUMIFS([2]Plan2!$H:$H,[2]Plan2!$A:$A,$D36,[2]Plan2!$U:$U,5)</f>
        <v>#VALUE!</v>
      </c>
      <c r="AK36" s="23" t="e">
        <f t="shared" si="2"/>
        <v>#VALUE!</v>
      </c>
      <c r="AL36" s="23" t="e">
        <f t="shared" si="3"/>
        <v>#VALUE!</v>
      </c>
      <c r="AM36">
        <f t="shared" si="4"/>
        <v>0</v>
      </c>
    </row>
    <row r="37" spans="1:39" ht="15.75" x14ac:dyDescent="0.25">
      <c r="A37" s="21"/>
      <c r="B37" s="21" t="s">
        <v>1520</v>
      </c>
      <c r="C37" s="21">
        <v>53095</v>
      </c>
      <c r="D37" s="25">
        <v>194656</v>
      </c>
      <c r="E37" s="25" t="s">
        <v>1798</v>
      </c>
      <c r="F37" s="31" t="s">
        <v>1798</v>
      </c>
      <c r="G37" s="21" t="s">
        <v>1784</v>
      </c>
      <c r="H37" s="21" t="s">
        <v>1785</v>
      </c>
      <c r="I37" s="25" t="s">
        <v>145</v>
      </c>
      <c r="J37" s="21" t="s">
        <v>27</v>
      </c>
      <c r="K37" s="21" t="s">
        <v>74</v>
      </c>
      <c r="L37" s="20">
        <v>45671</v>
      </c>
      <c r="M37" s="20">
        <v>45681</v>
      </c>
      <c r="N37" s="21" t="s">
        <v>22</v>
      </c>
      <c r="O37" s="21">
        <v>6</v>
      </c>
      <c r="P37" s="21">
        <v>0</v>
      </c>
      <c r="Q37" s="21">
        <v>7</v>
      </c>
      <c r="R37" s="15">
        <v>1</v>
      </c>
      <c r="S37" s="18">
        <f>IFERROR(VLOOKUP(D37,'[1]comparativo br'!$A:$B,2,FALSE),"")</f>
        <v>0</v>
      </c>
      <c r="T37" s="18">
        <f>IFERROR(VLOOKUP(D37,'[1]comparativo br'!$A:$C,3,FALSE),"")</f>
        <v>0</v>
      </c>
      <c r="U37" s="15" t="str">
        <f t="shared" si="0"/>
        <v/>
      </c>
      <c r="V37" s="19">
        <f>IFERROR(VLOOKUP(D37,'[1]comparativo br'!$A:$D,4,FALSE),"")</f>
        <v>18</v>
      </c>
      <c r="W37" s="19">
        <f>IFERROR(VLOOKUP(D37,'[1]comparativo br'!$A:$E,5,FALSE),"")</f>
        <v>148</v>
      </c>
      <c r="X37" s="15">
        <f t="shared" si="1"/>
        <v>7.2222222222222223</v>
      </c>
      <c r="Y37" s="18" t="e">
        <f>SUMIFS([2]Plan2!$H:$H,[2]Plan2!$A:$A,$D37,[2]Plan2!$U:$U,6)</f>
        <v>#VALUE!</v>
      </c>
      <c r="Z37" s="18" t="e">
        <f>SUMIFS([2]Plan2!$H:$H,[2]Plan2!$A:$A,$D37,[2]Plan2!$U:$U,7)</f>
        <v>#VALUE!</v>
      </c>
      <c r="AA37" s="18" t="e">
        <f>SUMIFS([2]Plan2!$H:$H,[2]Plan2!$A:$A,$D37,[2]Plan2!$U:$U,8)</f>
        <v>#VALUE!</v>
      </c>
      <c r="AB37" s="18" t="e">
        <f>SUMIFS([2]Plan2!$H:$H,[2]Plan2!$A:$A,$D37,[2]Plan2!$U:$U,9)</f>
        <v>#VALUE!</v>
      </c>
      <c r="AC37" s="18" t="e">
        <f>SUMIFS([2]Plan2!$H:$H,[2]Plan2!$A:$A,$D37,[2]Plan2!$U:$U,10)</f>
        <v>#VALUE!</v>
      </c>
      <c r="AD37" s="18" t="e">
        <f>SUMIFS([2]Plan2!$H:$H,[2]Plan2!$A:$A,$D37,[2]Plan2!$U:$U,11)</f>
        <v>#VALUE!</v>
      </c>
      <c r="AE37" s="18" t="e">
        <f>SUMIFS([2]Plan2!$H:$H,[2]Plan2!$A:$A,$D37,[2]Plan2!$U:$U,12)</f>
        <v>#VALUE!</v>
      </c>
      <c r="AF37" s="18" t="e">
        <f>SUMIFS([2]Plan2!$H:$H,[2]Plan2!$A:$A,$D37,[2]Plan2!$U:$U,1)</f>
        <v>#VALUE!</v>
      </c>
      <c r="AG37" s="18" t="e">
        <f>SUMIFS([2]Plan2!$H:$H,[2]Plan2!$A:$A,$D37,[2]Plan2!$U:$U,2)</f>
        <v>#VALUE!</v>
      </c>
      <c r="AH37" s="18" t="e">
        <f>SUMIFS([2]Plan2!$H:$H,[2]Plan2!$A:$A,$D37,[2]Plan2!$U:$U,3)</f>
        <v>#VALUE!</v>
      </c>
      <c r="AI37" s="18" t="e">
        <f>SUMIFS([2]Plan2!$H:$H,[2]Plan2!$A:$A,$D37,[2]Plan2!$U:$U,4)</f>
        <v>#VALUE!</v>
      </c>
      <c r="AJ37" s="18" t="e">
        <f>SUMIFS([2]Plan2!$H:$H,[2]Plan2!$A:$A,$D37,[2]Plan2!$U:$U,5)</f>
        <v>#VALUE!</v>
      </c>
      <c r="AK37" s="23" t="e">
        <f t="shared" si="2"/>
        <v>#VALUE!</v>
      </c>
      <c r="AL37" s="23" t="e">
        <f t="shared" si="3"/>
        <v>#VALUE!</v>
      </c>
      <c r="AM37">
        <f t="shared" si="4"/>
        <v>0</v>
      </c>
    </row>
    <row r="38" spans="1:39" ht="15.75" x14ac:dyDescent="0.25">
      <c r="A38" s="21"/>
      <c r="B38" s="21" t="s">
        <v>1519</v>
      </c>
      <c r="C38" s="21">
        <v>57240</v>
      </c>
      <c r="D38" s="25">
        <v>502709</v>
      </c>
      <c r="E38" s="21" t="s">
        <v>1180</v>
      </c>
      <c r="F38" s="31" t="s">
        <v>1180</v>
      </c>
      <c r="G38" s="21" t="s">
        <v>29</v>
      </c>
      <c r="H38" s="21" t="s">
        <v>1118</v>
      </c>
      <c r="I38" s="25" t="s">
        <v>63</v>
      </c>
      <c r="J38" s="21" t="s">
        <v>16</v>
      </c>
      <c r="K38" s="21" t="s">
        <v>32</v>
      </c>
      <c r="L38" s="20">
        <v>45797</v>
      </c>
      <c r="M38" s="20">
        <v>45792</v>
      </c>
      <c r="N38" s="21" t="s">
        <v>18</v>
      </c>
      <c r="O38" s="21">
        <v>28</v>
      </c>
      <c r="P38" s="21">
        <v>20</v>
      </c>
      <c r="Q38" s="21">
        <v>51</v>
      </c>
      <c r="R38" s="15">
        <f>(Q38-P38)/P38</f>
        <v>1.55</v>
      </c>
      <c r="S38" s="18">
        <f>IFERROR(VLOOKUP(D38,'[1]comparativo br'!$A:$B,2,FALSE),"")</f>
        <v>10689</v>
      </c>
      <c r="T38" s="18">
        <f>IFERROR(VLOOKUP(D38,'[1]comparativo br'!$A:$C,3,FALSE),"")</f>
        <v>10290</v>
      </c>
      <c r="U38" s="15">
        <f t="shared" si="0"/>
        <v>-3.732809430255403E-2</v>
      </c>
      <c r="V38" s="19">
        <f>IFERROR(VLOOKUP(D38,'[1]comparativo br'!$A:$D,4,FALSE),"")</f>
        <v>117</v>
      </c>
      <c r="W38" s="19">
        <f>IFERROR(VLOOKUP(D38,'[1]comparativo br'!$A:$E,5,FALSE),"")</f>
        <v>155</v>
      </c>
      <c r="X38" s="15">
        <f t="shared" si="1"/>
        <v>0.3247863247863248</v>
      </c>
      <c r="Y38" s="18" t="e">
        <f>SUMIFS([2]Plan2!$H:$H,[2]Plan2!$A:$A,$D38,[2]Plan2!$U:$U,6)</f>
        <v>#VALUE!</v>
      </c>
      <c r="Z38" s="18" t="e">
        <f>SUMIFS([2]Plan2!$H:$H,[2]Plan2!$A:$A,$D38,[2]Plan2!$U:$U,7)</f>
        <v>#VALUE!</v>
      </c>
      <c r="AA38" s="18" t="e">
        <f>SUMIFS([2]Plan2!$H:$H,[2]Plan2!$A:$A,$D38,[2]Plan2!$U:$U,8)</f>
        <v>#VALUE!</v>
      </c>
      <c r="AB38" s="18" t="e">
        <f>SUMIFS([2]Plan2!$H:$H,[2]Plan2!$A:$A,$D38,[2]Plan2!$U:$U,9)</f>
        <v>#VALUE!</v>
      </c>
      <c r="AC38" s="18" t="e">
        <f>SUMIFS([2]Plan2!$H:$H,[2]Plan2!$A:$A,$D38,[2]Plan2!$U:$U,10)</f>
        <v>#VALUE!</v>
      </c>
      <c r="AD38" s="18" t="e">
        <f>SUMIFS([2]Plan2!$H:$H,[2]Plan2!$A:$A,$D38,[2]Plan2!$U:$U,11)</f>
        <v>#VALUE!</v>
      </c>
      <c r="AE38" s="18" t="e">
        <f>SUMIFS([2]Plan2!$H:$H,[2]Plan2!$A:$A,$D38,[2]Plan2!$U:$U,12)</f>
        <v>#VALUE!</v>
      </c>
      <c r="AF38" s="18" t="e">
        <f>SUMIFS([2]Plan2!$H:$H,[2]Plan2!$A:$A,$D38,[2]Plan2!$U:$U,1)</f>
        <v>#VALUE!</v>
      </c>
      <c r="AG38" s="18" t="e">
        <f>SUMIFS([2]Plan2!$H:$H,[2]Plan2!$A:$A,$D38,[2]Plan2!$U:$U,2)</f>
        <v>#VALUE!</v>
      </c>
      <c r="AH38" s="18" t="e">
        <f>SUMIFS([2]Plan2!$H:$H,[2]Plan2!$A:$A,$D38,[2]Plan2!$U:$U,3)</f>
        <v>#VALUE!</v>
      </c>
      <c r="AI38" s="18" t="e">
        <f>SUMIFS([2]Plan2!$H:$H,[2]Plan2!$A:$A,$D38,[2]Plan2!$U:$U,4)</f>
        <v>#VALUE!</v>
      </c>
      <c r="AJ38" s="18" t="e">
        <f>SUMIFS([2]Plan2!$H:$H,[2]Plan2!$A:$A,$D38,[2]Plan2!$U:$U,5)</f>
        <v>#VALUE!</v>
      </c>
      <c r="AK38" s="23" t="e">
        <f t="shared" si="2"/>
        <v>#VALUE!</v>
      </c>
      <c r="AL38" s="23" t="e">
        <f t="shared" si="3"/>
        <v>#VALUE!</v>
      </c>
      <c r="AM38">
        <f t="shared" si="4"/>
        <v>0</v>
      </c>
    </row>
    <row r="39" spans="1:39" ht="15.75" x14ac:dyDescent="0.25">
      <c r="A39" s="21"/>
      <c r="B39" s="21" t="s">
        <v>1519</v>
      </c>
      <c r="C39" s="21">
        <v>57240</v>
      </c>
      <c r="D39" s="25">
        <v>100030</v>
      </c>
      <c r="E39" s="21" t="s">
        <v>1180</v>
      </c>
      <c r="F39" s="31" t="s">
        <v>1180</v>
      </c>
      <c r="G39" s="21" t="s">
        <v>29</v>
      </c>
      <c r="H39" s="21" t="s">
        <v>30</v>
      </c>
      <c r="I39" s="25" t="s">
        <v>31</v>
      </c>
      <c r="J39" s="21" t="s">
        <v>16</v>
      </c>
      <c r="K39" s="21" t="s">
        <v>32</v>
      </c>
      <c r="L39" s="20">
        <v>45769</v>
      </c>
      <c r="M39" s="20">
        <v>45793</v>
      </c>
      <c r="N39" s="21" t="s">
        <v>18</v>
      </c>
      <c r="O39" s="21">
        <v>80</v>
      </c>
      <c r="P39" s="21">
        <v>75</v>
      </c>
      <c r="Q39" s="21">
        <v>136</v>
      </c>
      <c r="R39" s="15">
        <f>(Q39-P39)/P39</f>
        <v>0.81333333333333335</v>
      </c>
      <c r="S39" s="18">
        <f>IFERROR(VLOOKUP(D39,'[1]comparativo br'!$A:$B,2,FALSE),"")</f>
        <v>25635</v>
      </c>
      <c r="T39" s="18">
        <f>IFERROR(VLOOKUP(D39,'[1]comparativo br'!$A:$C,3,FALSE),"")</f>
        <v>13660</v>
      </c>
      <c r="U39" s="15">
        <f t="shared" si="0"/>
        <v>-0.46713477667251802</v>
      </c>
      <c r="V39" s="19">
        <f>IFERROR(VLOOKUP(D39,'[1]comparativo br'!$A:$D,4,FALSE),"")</f>
        <v>298</v>
      </c>
      <c r="W39" s="19">
        <f>IFERROR(VLOOKUP(D39,'[1]comparativo br'!$A:$E,5,FALSE),"")</f>
        <v>150</v>
      </c>
      <c r="X39" s="15">
        <f t="shared" si="1"/>
        <v>-0.49664429530201343</v>
      </c>
      <c r="Y39" s="18" t="e">
        <f>SUMIFS([2]Plan2!$H:$H,[2]Plan2!$A:$A,$D39,[2]Plan2!$U:$U,6)</f>
        <v>#VALUE!</v>
      </c>
      <c r="Z39" s="18" t="e">
        <f>SUMIFS([2]Plan2!$H:$H,[2]Plan2!$A:$A,$D39,[2]Plan2!$U:$U,7)</f>
        <v>#VALUE!</v>
      </c>
      <c r="AA39" s="18" t="e">
        <f>SUMIFS([2]Plan2!$H:$H,[2]Plan2!$A:$A,$D39,[2]Plan2!$U:$U,8)</f>
        <v>#VALUE!</v>
      </c>
      <c r="AB39" s="18" t="e">
        <f>SUMIFS([2]Plan2!$H:$H,[2]Plan2!$A:$A,$D39,[2]Plan2!$U:$U,9)</f>
        <v>#VALUE!</v>
      </c>
      <c r="AC39" s="18" t="e">
        <f>SUMIFS([2]Plan2!$H:$H,[2]Plan2!$A:$A,$D39,[2]Plan2!$U:$U,10)</f>
        <v>#VALUE!</v>
      </c>
      <c r="AD39" s="18" t="e">
        <f>SUMIFS([2]Plan2!$H:$H,[2]Plan2!$A:$A,$D39,[2]Plan2!$U:$U,11)</f>
        <v>#VALUE!</v>
      </c>
      <c r="AE39" s="18" t="e">
        <f>SUMIFS([2]Plan2!$H:$H,[2]Plan2!$A:$A,$D39,[2]Plan2!$U:$U,12)</f>
        <v>#VALUE!</v>
      </c>
      <c r="AF39" s="18" t="e">
        <f>SUMIFS([2]Plan2!$H:$H,[2]Plan2!$A:$A,$D39,[2]Plan2!$U:$U,1)</f>
        <v>#VALUE!</v>
      </c>
      <c r="AG39" s="18" t="e">
        <f>SUMIFS([2]Plan2!$H:$H,[2]Plan2!$A:$A,$D39,[2]Plan2!$U:$U,2)</f>
        <v>#VALUE!</v>
      </c>
      <c r="AH39" s="18" t="e">
        <f>SUMIFS([2]Plan2!$H:$H,[2]Plan2!$A:$A,$D39,[2]Plan2!$U:$U,3)</f>
        <v>#VALUE!</v>
      </c>
      <c r="AI39" s="18" t="e">
        <f>SUMIFS([2]Plan2!$H:$H,[2]Plan2!$A:$A,$D39,[2]Plan2!$U:$U,4)</f>
        <v>#VALUE!</v>
      </c>
      <c r="AJ39" s="18" t="e">
        <f>SUMIFS([2]Plan2!$H:$H,[2]Plan2!$A:$A,$D39,[2]Plan2!$U:$U,5)</f>
        <v>#VALUE!</v>
      </c>
      <c r="AK39" s="23" t="e">
        <f t="shared" si="2"/>
        <v>#VALUE!</v>
      </c>
      <c r="AL39" s="23" t="e">
        <f t="shared" si="3"/>
        <v>#VALUE!</v>
      </c>
      <c r="AM39">
        <f t="shared" si="4"/>
        <v>0</v>
      </c>
    </row>
    <row r="40" spans="1:39" ht="15.75" x14ac:dyDescent="0.25">
      <c r="A40" s="21"/>
      <c r="B40" s="21" t="s">
        <v>1519</v>
      </c>
      <c r="C40" s="21">
        <v>59677</v>
      </c>
      <c r="D40" s="25">
        <v>502571</v>
      </c>
      <c r="E40" s="21" t="s">
        <v>2190</v>
      </c>
      <c r="F40" s="31" t="s">
        <v>1798</v>
      </c>
      <c r="G40" s="21" t="s">
        <v>1109</v>
      </c>
      <c r="H40" s="21" t="s">
        <v>1110</v>
      </c>
      <c r="I40" s="25" t="s">
        <v>145</v>
      </c>
      <c r="J40" s="21" t="s">
        <v>27</v>
      </c>
      <c r="K40" s="21" t="s">
        <v>74</v>
      </c>
      <c r="L40" s="20"/>
      <c r="M40" s="20">
        <v>45792</v>
      </c>
      <c r="N40" s="21" t="s">
        <v>18</v>
      </c>
      <c r="O40" s="21">
        <v>189</v>
      </c>
      <c r="P40" s="21">
        <v>145</v>
      </c>
      <c r="Q40" s="21">
        <v>247</v>
      </c>
      <c r="R40" s="15">
        <f>(Q40-P40)/P40</f>
        <v>0.70344827586206893</v>
      </c>
      <c r="S40" s="18">
        <f>IFERROR(VLOOKUP(D40,'[1]comparativo br'!$A:$B,2,FALSE),"")</f>
        <v>0</v>
      </c>
      <c r="T40" s="18">
        <f>IFERROR(VLOOKUP(D40,'[1]comparativo br'!$A:$C,3,FALSE),"")</f>
        <v>0</v>
      </c>
      <c r="U40" s="15" t="str">
        <f t="shared" si="0"/>
        <v/>
      </c>
      <c r="V40" s="19">
        <f>IFERROR(VLOOKUP(D40,'[1]comparativo br'!$A:$D,4,FALSE),"")</f>
        <v>327</v>
      </c>
      <c r="W40" s="19">
        <f>IFERROR(VLOOKUP(D40,'[1]comparativo br'!$A:$E,5,FALSE),"")</f>
        <v>222</v>
      </c>
      <c r="X40" s="15">
        <f t="shared" si="1"/>
        <v>-0.32110091743119268</v>
      </c>
      <c r="Y40" s="18" t="e">
        <f>SUMIFS([2]Plan2!$H:$H,[2]Plan2!$A:$A,$D40,[2]Plan2!$U:$U,6)</f>
        <v>#VALUE!</v>
      </c>
      <c r="Z40" s="18" t="e">
        <f>SUMIFS([2]Plan2!$H:$H,[2]Plan2!$A:$A,$D40,[2]Plan2!$U:$U,7)</f>
        <v>#VALUE!</v>
      </c>
      <c r="AA40" s="18" t="e">
        <f>SUMIFS([2]Plan2!$H:$H,[2]Plan2!$A:$A,$D40,[2]Plan2!$U:$U,8)</f>
        <v>#VALUE!</v>
      </c>
      <c r="AB40" s="18" t="e">
        <f>SUMIFS([2]Plan2!$H:$H,[2]Plan2!$A:$A,$D40,[2]Plan2!$U:$U,9)</f>
        <v>#VALUE!</v>
      </c>
      <c r="AC40" s="18" t="e">
        <f>SUMIFS([2]Plan2!$H:$H,[2]Plan2!$A:$A,$D40,[2]Plan2!$U:$U,10)</f>
        <v>#VALUE!</v>
      </c>
      <c r="AD40" s="18" t="e">
        <f>SUMIFS([2]Plan2!$H:$H,[2]Plan2!$A:$A,$D40,[2]Plan2!$U:$U,11)</f>
        <v>#VALUE!</v>
      </c>
      <c r="AE40" s="18" t="e">
        <f>SUMIFS([2]Plan2!$H:$H,[2]Plan2!$A:$A,$D40,[2]Plan2!$U:$U,12)</f>
        <v>#VALUE!</v>
      </c>
      <c r="AF40" s="18" t="e">
        <f>SUMIFS([2]Plan2!$H:$H,[2]Plan2!$A:$A,$D40,[2]Plan2!$U:$U,1)</f>
        <v>#VALUE!</v>
      </c>
      <c r="AG40" s="18" t="e">
        <f>SUMIFS([2]Plan2!$H:$H,[2]Plan2!$A:$A,$D40,[2]Plan2!$U:$U,2)</f>
        <v>#VALUE!</v>
      </c>
      <c r="AH40" s="18" t="e">
        <f>SUMIFS([2]Plan2!$H:$H,[2]Plan2!$A:$A,$D40,[2]Plan2!$U:$U,3)</f>
        <v>#VALUE!</v>
      </c>
      <c r="AI40" s="18" t="e">
        <f>SUMIFS([2]Plan2!$H:$H,[2]Plan2!$A:$A,$D40,[2]Plan2!$U:$U,4)</f>
        <v>#VALUE!</v>
      </c>
      <c r="AJ40" s="18" t="e">
        <f>SUMIFS([2]Plan2!$H:$H,[2]Plan2!$A:$A,$D40,[2]Plan2!$U:$U,5)</f>
        <v>#VALUE!</v>
      </c>
      <c r="AK40" s="23" t="e">
        <f t="shared" si="2"/>
        <v>#VALUE!</v>
      </c>
      <c r="AL40" s="23" t="e">
        <f t="shared" si="3"/>
        <v>#VALUE!</v>
      </c>
      <c r="AM40">
        <f t="shared" si="4"/>
        <v>0</v>
      </c>
    </row>
    <row r="41" spans="1:39" ht="15.75" x14ac:dyDescent="0.25">
      <c r="A41" s="21"/>
      <c r="B41" s="21" t="s">
        <v>1519</v>
      </c>
      <c r="C41" s="21">
        <v>70020</v>
      </c>
      <c r="D41" s="25" t="s">
        <v>2147</v>
      </c>
      <c r="E41" s="21" t="s">
        <v>1180</v>
      </c>
      <c r="F41" s="31" t="s">
        <v>1180</v>
      </c>
      <c r="G41" s="21" t="s">
        <v>2148</v>
      </c>
      <c r="H41" s="21" t="s">
        <v>58</v>
      </c>
      <c r="I41" s="25" t="s">
        <v>15</v>
      </c>
      <c r="J41" s="21" t="s">
        <v>21</v>
      </c>
      <c r="K41" s="21"/>
      <c r="L41" s="20">
        <v>45673</v>
      </c>
      <c r="M41" s="20">
        <v>45677</v>
      </c>
      <c r="N41" s="21" t="s">
        <v>22</v>
      </c>
      <c r="O41" s="21">
        <v>2</v>
      </c>
      <c r="P41" s="21">
        <v>0</v>
      </c>
      <c r="Q41" s="21">
        <v>3</v>
      </c>
      <c r="R41" s="15">
        <v>1</v>
      </c>
      <c r="S41" s="18" t="str">
        <f>IFERROR(VLOOKUP(D41,'[1]comparativo br'!$A:$B,2,FALSE),"")</f>
        <v/>
      </c>
      <c r="T41" s="18" t="str">
        <f>IFERROR(VLOOKUP(D41,'[1]comparativo br'!$A:$C,3,FALSE),"")</f>
        <v/>
      </c>
      <c r="U41" s="15" t="str">
        <f t="shared" si="0"/>
        <v/>
      </c>
      <c r="V41" s="19" t="str">
        <f>IFERROR(VLOOKUP(D41,'[1]comparativo br'!$A:$D,4,FALSE),"")</f>
        <v/>
      </c>
      <c r="W41" s="19" t="str">
        <f>IFERROR(VLOOKUP(D41,'[1]comparativo br'!$A:$E,5,FALSE),"")</f>
        <v/>
      </c>
      <c r="X41" s="15" t="str">
        <f t="shared" si="1"/>
        <v/>
      </c>
      <c r="Y41" s="18" t="e">
        <f>SUMIFS([2]Plan2!$H:$H,[2]Plan2!$A:$A,$D41,[2]Plan2!$U:$U,6)</f>
        <v>#VALUE!</v>
      </c>
      <c r="Z41" s="18" t="e">
        <f>SUMIFS([2]Plan2!$H:$H,[2]Plan2!$A:$A,$D41,[2]Plan2!$U:$U,7)</f>
        <v>#VALUE!</v>
      </c>
      <c r="AA41" s="18" t="e">
        <f>SUMIFS([2]Plan2!$H:$H,[2]Plan2!$A:$A,$D41,[2]Plan2!$U:$U,8)</f>
        <v>#VALUE!</v>
      </c>
      <c r="AB41" s="18" t="e">
        <f>SUMIFS([2]Plan2!$H:$H,[2]Plan2!$A:$A,$D41,[2]Plan2!$U:$U,9)</f>
        <v>#VALUE!</v>
      </c>
      <c r="AC41" s="18" t="e">
        <f>SUMIFS([2]Plan2!$H:$H,[2]Plan2!$A:$A,$D41,[2]Plan2!$U:$U,10)</f>
        <v>#VALUE!</v>
      </c>
      <c r="AD41" s="18" t="e">
        <f>SUMIFS([2]Plan2!$H:$H,[2]Plan2!$A:$A,$D41,[2]Plan2!$U:$U,11)</f>
        <v>#VALUE!</v>
      </c>
      <c r="AE41" s="18" t="e">
        <f>SUMIFS([2]Plan2!$H:$H,[2]Plan2!$A:$A,$D41,[2]Plan2!$U:$U,12)</f>
        <v>#VALUE!</v>
      </c>
      <c r="AF41" s="18" t="e">
        <f>SUMIFS([2]Plan2!$H:$H,[2]Plan2!$A:$A,$D41,[2]Plan2!$U:$U,1)</f>
        <v>#VALUE!</v>
      </c>
      <c r="AG41" s="18" t="e">
        <f>SUMIFS([2]Plan2!$H:$H,[2]Plan2!$A:$A,$D41,[2]Plan2!$U:$U,2)</f>
        <v>#VALUE!</v>
      </c>
      <c r="AH41" s="18" t="e">
        <f>SUMIFS([2]Plan2!$H:$H,[2]Plan2!$A:$A,$D41,[2]Plan2!$U:$U,3)</f>
        <v>#VALUE!</v>
      </c>
      <c r="AI41" s="18" t="e">
        <f>SUMIFS([2]Plan2!$H:$H,[2]Plan2!$A:$A,$D41,[2]Plan2!$U:$U,4)</f>
        <v>#VALUE!</v>
      </c>
      <c r="AJ41" s="18" t="e">
        <f>SUMIFS([2]Plan2!$H:$H,[2]Plan2!$A:$A,$D41,[2]Plan2!$U:$U,5)</f>
        <v>#VALUE!</v>
      </c>
      <c r="AK41" s="23" t="e">
        <f t="shared" si="2"/>
        <v>#VALUE!</v>
      </c>
      <c r="AL41" s="23" t="e">
        <f t="shared" si="3"/>
        <v>#VALUE!</v>
      </c>
      <c r="AM41">
        <f t="shared" si="4"/>
        <v>0</v>
      </c>
    </row>
    <row r="42" spans="1:39" ht="15.75" x14ac:dyDescent="0.25">
      <c r="A42" s="21"/>
      <c r="B42" s="21" t="s">
        <v>1519</v>
      </c>
      <c r="C42" s="21">
        <v>70409</v>
      </c>
      <c r="D42" s="25">
        <v>101486</v>
      </c>
      <c r="E42" s="21" t="s">
        <v>1798</v>
      </c>
      <c r="F42" s="31" t="s">
        <v>1798</v>
      </c>
      <c r="G42" s="21" t="s">
        <v>369</v>
      </c>
      <c r="H42" s="21" t="s">
        <v>239</v>
      </c>
      <c r="I42" s="25" t="s">
        <v>145</v>
      </c>
      <c r="J42" s="21" t="s">
        <v>27</v>
      </c>
      <c r="K42" s="21" t="s">
        <v>74</v>
      </c>
      <c r="L42" s="20">
        <v>45712</v>
      </c>
      <c r="M42" s="20">
        <v>45798</v>
      </c>
      <c r="N42" s="21" t="s">
        <v>18</v>
      </c>
      <c r="O42" s="21">
        <v>22</v>
      </c>
      <c r="P42" s="21">
        <v>18</v>
      </c>
      <c r="Q42" s="21">
        <v>32</v>
      </c>
      <c r="R42" s="15">
        <f>(Q42-P42)/P42</f>
        <v>0.77777777777777779</v>
      </c>
      <c r="S42" s="18">
        <f>IFERROR(VLOOKUP(D42,'[1]comparativo br'!$A:$B,2,FALSE),"")</f>
        <v>3780</v>
      </c>
      <c r="T42" s="18">
        <f>IFERROR(VLOOKUP(D42,'[1]comparativo br'!$A:$C,3,FALSE),"")</f>
        <v>1512</v>
      </c>
      <c r="U42" s="15">
        <f t="shared" si="0"/>
        <v>-0.6</v>
      </c>
      <c r="V42" s="19">
        <f>IFERROR(VLOOKUP(D42,'[1]comparativo br'!$A:$D,4,FALSE),"")</f>
        <v>69</v>
      </c>
      <c r="W42" s="19">
        <f>IFERROR(VLOOKUP(D42,'[1]comparativo br'!$A:$E,5,FALSE),"")</f>
        <v>60</v>
      </c>
      <c r="X42" s="15">
        <f t="shared" si="1"/>
        <v>-0.13043478260869565</v>
      </c>
      <c r="Y42" s="18" t="e">
        <f>SUMIFS([2]Plan2!$H:$H,[2]Plan2!$A:$A,$D42,[2]Plan2!$U:$U,6)</f>
        <v>#VALUE!</v>
      </c>
      <c r="Z42" s="18" t="e">
        <f>SUMIFS([2]Plan2!$H:$H,[2]Plan2!$A:$A,$D42,[2]Plan2!$U:$U,7)</f>
        <v>#VALUE!</v>
      </c>
      <c r="AA42" s="18" t="e">
        <f>SUMIFS([2]Plan2!$H:$H,[2]Plan2!$A:$A,$D42,[2]Plan2!$U:$U,8)</f>
        <v>#VALUE!</v>
      </c>
      <c r="AB42" s="18" t="e">
        <f>SUMIFS([2]Plan2!$H:$H,[2]Plan2!$A:$A,$D42,[2]Plan2!$U:$U,9)</f>
        <v>#VALUE!</v>
      </c>
      <c r="AC42" s="18" t="e">
        <f>SUMIFS([2]Plan2!$H:$H,[2]Plan2!$A:$A,$D42,[2]Plan2!$U:$U,10)</f>
        <v>#VALUE!</v>
      </c>
      <c r="AD42" s="18" t="e">
        <f>SUMIFS([2]Plan2!$H:$H,[2]Plan2!$A:$A,$D42,[2]Plan2!$U:$U,11)</f>
        <v>#VALUE!</v>
      </c>
      <c r="AE42" s="18" t="e">
        <f>SUMIFS([2]Plan2!$H:$H,[2]Plan2!$A:$A,$D42,[2]Plan2!$U:$U,12)</f>
        <v>#VALUE!</v>
      </c>
      <c r="AF42" s="18" t="e">
        <f>SUMIFS([2]Plan2!$H:$H,[2]Plan2!$A:$A,$D42,[2]Plan2!$U:$U,1)</f>
        <v>#VALUE!</v>
      </c>
      <c r="AG42" s="18" t="e">
        <f>SUMIFS([2]Plan2!$H:$H,[2]Plan2!$A:$A,$D42,[2]Plan2!$U:$U,2)</f>
        <v>#VALUE!</v>
      </c>
      <c r="AH42" s="18" t="e">
        <f>SUMIFS([2]Plan2!$H:$H,[2]Plan2!$A:$A,$D42,[2]Plan2!$U:$U,3)</f>
        <v>#VALUE!</v>
      </c>
      <c r="AI42" s="18" t="e">
        <f>SUMIFS([2]Plan2!$H:$H,[2]Plan2!$A:$A,$D42,[2]Plan2!$U:$U,4)</f>
        <v>#VALUE!</v>
      </c>
      <c r="AJ42" s="18" t="e">
        <f>SUMIFS([2]Plan2!$H:$H,[2]Plan2!$A:$A,$D42,[2]Plan2!$U:$U,5)</f>
        <v>#VALUE!</v>
      </c>
      <c r="AK42" s="23" t="e">
        <f t="shared" si="2"/>
        <v>#VALUE!</v>
      </c>
      <c r="AL42" s="23" t="e">
        <f t="shared" si="3"/>
        <v>#VALUE!</v>
      </c>
      <c r="AM42">
        <f t="shared" si="4"/>
        <v>0</v>
      </c>
    </row>
    <row r="43" spans="1:39" ht="15.75" x14ac:dyDescent="0.25">
      <c r="A43" s="21"/>
      <c r="B43" s="21" t="s">
        <v>1520</v>
      </c>
      <c r="C43" s="21">
        <v>70919</v>
      </c>
      <c r="D43" s="25">
        <v>192138</v>
      </c>
      <c r="E43" s="21" t="s">
        <v>12</v>
      </c>
      <c r="F43" s="31" t="s">
        <v>2489</v>
      </c>
      <c r="G43" s="21" t="s">
        <v>707</v>
      </c>
      <c r="H43" s="21" t="s">
        <v>200</v>
      </c>
      <c r="I43" s="25" t="s">
        <v>201</v>
      </c>
      <c r="J43" s="21" t="s">
        <v>27</v>
      </c>
      <c r="K43" s="21" t="s">
        <v>74</v>
      </c>
      <c r="L43" s="20">
        <v>45797</v>
      </c>
      <c r="M43" s="20">
        <v>45782</v>
      </c>
      <c r="N43" s="21" t="s">
        <v>18</v>
      </c>
      <c r="O43" s="21">
        <v>12</v>
      </c>
      <c r="P43" s="21">
        <v>20</v>
      </c>
      <c r="Q43" s="21">
        <v>27</v>
      </c>
      <c r="R43" s="15">
        <f>(Q43-P43)/P43</f>
        <v>0.35</v>
      </c>
      <c r="S43" s="18">
        <f>IFERROR(VLOOKUP(D43,'[1]comparativo br'!$A:$B,2,FALSE),"")</f>
        <v>3720</v>
      </c>
      <c r="T43" s="18">
        <f>IFERROR(VLOOKUP(D43,'[1]comparativo br'!$A:$C,3,FALSE),"")</f>
        <v>0</v>
      </c>
      <c r="U43" s="15">
        <f t="shared" si="0"/>
        <v>-1</v>
      </c>
      <c r="V43" s="19">
        <f>IFERROR(VLOOKUP(D43,'[1]comparativo br'!$A:$D,4,FALSE),"")</f>
        <v>52</v>
      </c>
      <c r="W43" s="19">
        <f>IFERROR(VLOOKUP(D43,'[1]comparativo br'!$A:$E,5,FALSE),"")</f>
        <v>20</v>
      </c>
      <c r="X43" s="15">
        <f t="shared" si="1"/>
        <v>-0.61538461538461542</v>
      </c>
      <c r="Y43" s="18" t="e">
        <f>SUMIFS([2]Plan2!$H:$H,[2]Plan2!$A:$A,$D43,[2]Plan2!$U:$U,6)</f>
        <v>#VALUE!</v>
      </c>
      <c r="Z43" s="18" t="e">
        <f>SUMIFS([2]Plan2!$H:$H,[2]Plan2!$A:$A,$D43,[2]Plan2!$U:$U,7)</f>
        <v>#VALUE!</v>
      </c>
      <c r="AA43" s="18" t="e">
        <f>SUMIFS([2]Plan2!$H:$H,[2]Plan2!$A:$A,$D43,[2]Plan2!$U:$U,8)</f>
        <v>#VALUE!</v>
      </c>
      <c r="AB43" s="18" t="e">
        <f>SUMIFS([2]Plan2!$H:$H,[2]Plan2!$A:$A,$D43,[2]Plan2!$U:$U,9)</f>
        <v>#VALUE!</v>
      </c>
      <c r="AC43" s="18" t="e">
        <f>SUMIFS([2]Plan2!$H:$H,[2]Plan2!$A:$A,$D43,[2]Plan2!$U:$U,10)</f>
        <v>#VALUE!</v>
      </c>
      <c r="AD43" s="18" t="e">
        <f>SUMIFS([2]Plan2!$H:$H,[2]Plan2!$A:$A,$D43,[2]Plan2!$U:$U,11)</f>
        <v>#VALUE!</v>
      </c>
      <c r="AE43" s="18" t="e">
        <f>SUMIFS([2]Plan2!$H:$H,[2]Plan2!$A:$A,$D43,[2]Plan2!$U:$U,12)</f>
        <v>#VALUE!</v>
      </c>
      <c r="AF43" s="18" t="e">
        <f>SUMIFS([2]Plan2!$H:$H,[2]Plan2!$A:$A,$D43,[2]Plan2!$U:$U,1)</f>
        <v>#VALUE!</v>
      </c>
      <c r="AG43" s="18" t="e">
        <f>SUMIFS([2]Plan2!$H:$H,[2]Plan2!$A:$A,$D43,[2]Plan2!$U:$U,2)</f>
        <v>#VALUE!</v>
      </c>
      <c r="AH43" s="18" t="e">
        <f>SUMIFS([2]Plan2!$H:$H,[2]Plan2!$A:$A,$D43,[2]Plan2!$U:$U,3)</f>
        <v>#VALUE!</v>
      </c>
      <c r="AI43" s="18" t="e">
        <f>SUMIFS([2]Plan2!$H:$H,[2]Plan2!$A:$A,$D43,[2]Plan2!$U:$U,4)</f>
        <v>#VALUE!</v>
      </c>
      <c r="AJ43" s="18" t="e">
        <f>SUMIFS([2]Plan2!$H:$H,[2]Plan2!$A:$A,$D43,[2]Plan2!$U:$U,5)</f>
        <v>#VALUE!</v>
      </c>
      <c r="AK43" s="23" t="e">
        <f t="shared" si="2"/>
        <v>#VALUE!</v>
      </c>
      <c r="AL43" s="23" t="e">
        <f t="shared" si="3"/>
        <v>#VALUE!</v>
      </c>
      <c r="AM43">
        <f t="shared" si="4"/>
        <v>0</v>
      </c>
    </row>
    <row r="44" spans="1:39" ht="15.75" x14ac:dyDescent="0.25">
      <c r="A44" s="21"/>
      <c r="B44" s="21" t="s">
        <v>1520</v>
      </c>
      <c r="C44" s="21">
        <v>99470</v>
      </c>
      <c r="D44" s="25">
        <v>194188</v>
      </c>
      <c r="E44" s="25" t="s">
        <v>2455</v>
      </c>
      <c r="F44" s="31" t="s">
        <v>1798</v>
      </c>
      <c r="G44" s="21" t="s">
        <v>2200</v>
      </c>
      <c r="H44" s="21" t="s">
        <v>532</v>
      </c>
      <c r="I44" s="25" t="s">
        <v>145</v>
      </c>
      <c r="J44" s="21" t="s">
        <v>27</v>
      </c>
      <c r="K44" s="21" t="s">
        <v>210</v>
      </c>
      <c r="L44" s="20">
        <v>45182</v>
      </c>
      <c r="M44" s="20">
        <v>45796</v>
      </c>
      <c r="N44" s="21" t="s">
        <v>18</v>
      </c>
      <c r="O44" s="21">
        <v>42</v>
      </c>
      <c r="P44" s="21">
        <v>22</v>
      </c>
      <c r="Q44" s="21">
        <v>68</v>
      </c>
      <c r="R44" s="15">
        <f>(Q44-P44)/P44</f>
        <v>2.0909090909090908</v>
      </c>
      <c r="S44" s="18">
        <f>IFERROR(VLOOKUP(D44,'[1]comparativo br'!$A:$B,2,FALSE),"")</f>
        <v>0</v>
      </c>
      <c r="T44" s="18">
        <f>IFERROR(VLOOKUP(D44,'[1]comparativo br'!$A:$C,3,FALSE),"")</f>
        <v>0</v>
      </c>
      <c r="U44" s="15" t="str">
        <f t="shared" si="0"/>
        <v/>
      </c>
      <c r="V44" s="19">
        <f>IFERROR(VLOOKUP(D44,'[1]comparativo br'!$A:$D,4,FALSE),"")</f>
        <v>31</v>
      </c>
      <c r="W44" s="19">
        <f>IFERROR(VLOOKUP(D44,'[1]comparativo br'!$A:$E,5,FALSE),"")</f>
        <v>82</v>
      </c>
      <c r="X44" s="15">
        <f t="shared" si="1"/>
        <v>1.6451612903225807</v>
      </c>
      <c r="Y44" s="18" t="e">
        <f>SUMIFS([2]Plan2!$H:$H,[2]Plan2!$A:$A,$D44,[2]Plan2!$U:$U,6)</f>
        <v>#VALUE!</v>
      </c>
      <c r="Z44" s="18" t="e">
        <f>SUMIFS([2]Plan2!$H:$H,[2]Plan2!$A:$A,$D44,[2]Plan2!$U:$U,7)</f>
        <v>#VALUE!</v>
      </c>
      <c r="AA44" s="18" t="e">
        <f>SUMIFS([2]Plan2!$H:$H,[2]Plan2!$A:$A,$D44,[2]Plan2!$U:$U,8)</f>
        <v>#VALUE!</v>
      </c>
      <c r="AB44" s="18" t="e">
        <f>SUMIFS([2]Plan2!$H:$H,[2]Plan2!$A:$A,$D44,[2]Plan2!$U:$U,9)</f>
        <v>#VALUE!</v>
      </c>
      <c r="AC44" s="18" t="e">
        <f>SUMIFS([2]Plan2!$H:$H,[2]Plan2!$A:$A,$D44,[2]Plan2!$U:$U,10)</f>
        <v>#VALUE!</v>
      </c>
      <c r="AD44" s="18" t="e">
        <f>SUMIFS([2]Plan2!$H:$H,[2]Plan2!$A:$A,$D44,[2]Plan2!$U:$U,11)</f>
        <v>#VALUE!</v>
      </c>
      <c r="AE44" s="18" t="e">
        <f>SUMIFS([2]Plan2!$H:$H,[2]Plan2!$A:$A,$D44,[2]Plan2!$U:$U,12)</f>
        <v>#VALUE!</v>
      </c>
      <c r="AF44" s="18" t="e">
        <f>SUMIFS([2]Plan2!$H:$H,[2]Plan2!$A:$A,$D44,[2]Plan2!$U:$U,1)</f>
        <v>#VALUE!</v>
      </c>
      <c r="AG44" s="18" t="e">
        <f>SUMIFS([2]Plan2!$H:$H,[2]Plan2!$A:$A,$D44,[2]Plan2!$U:$U,2)</f>
        <v>#VALUE!</v>
      </c>
      <c r="AH44" s="18" t="e">
        <f>SUMIFS([2]Plan2!$H:$H,[2]Plan2!$A:$A,$D44,[2]Plan2!$U:$U,3)</f>
        <v>#VALUE!</v>
      </c>
      <c r="AI44" s="18" t="e">
        <f>SUMIFS([2]Plan2!$H:$H,[2]Plan2!$A:$A,$D44,[2]Plan2!$U:$U,4)</f>
        <v>#VALUE!</v>
      </c>
      <c r="AJ44" s="18" t="e">
        <f>SUMIFS([2]Plan2!$H:$H,[2]Plan2!$A:$A,$D44,[2]Plan2!$U:$U,5)</f>
        <v>#VALUE!</v>
      </c>
      <c r="AK44" s="23" t="e">
        <f t="shared" si="2"/>
        <v>#VALUE!</v>
      </c>
      <c r="AL44" s="23" t="e">
        <f t="shared" si="3"/>
        <v>#VALUE!</v>
      </c>
      <c r="AM44">
        <f t="shared" si="4"/>
        <v>0</v>
      </c>
    </row>
    <row r="45" spans="1:39" ht="15.75" x14ac:dyDescent="0.25">
      <c r="A45" s="21" t="s">
        <v>353</v>
      </c>
      <c r="B45" s="21" t="s">
        <v>1520</v>
      </c>
      <c r="C45" s="21">
        <v>99470</v>
      </c>
      <c r="D45" s="25" t="s">
        <v>2199</v>
      </c>
      <c r="E45" s="21" t="s">
        <v>1798</v>
      </c>
      <c r="F45" s="31" t="s">
        <v>1798</v>
      </c>
      <c r="G45" s="21" t="s">
        <v>2200</v>
      </c>
      <c r="H45" s="21" t="s">
        <v>2201</v>
      </c>
      <c r="I45" s="25" t="s">
        <v>145</v>
      </c>
      <c r="J45" s="21"/>
      <c r="K45" s="21"/>
      <c r="L45" s="20">
        <v>45671</v>
      </c>
      <c r="M45" s="20"/>
      <c r="N45" s="21" t="s">
        <v>22</v>
      </c>
      <c r="O45" s="21"/>
      <c r="P45" s="21"/>
      <c r="Q45" s="21"/>
      <c r="R45" s="28"/>
      <c r="S45" s="18" t="str">
        <f>IFERROR(VLOOKUP(D45,'[1]comparativo br'!$A:$B,2,FALSE),"")</f>
        <v/>
      </c>
      <c r="T45" s="18" t="str">
        <f>IFERROR(VLOOKUP(D45,'[1]comparativo br'!$A:$C,3,FALSE),"")</f>
        <v/>
      </c>
      <c r="U45" s="15" t="str">
        <f t="shared" si="0"/>
        <v/>
      </c>
      <c r="V45" s="19" t="str">
        <f>IFERROR(VLOOKUP(D45,'[1]comparativo br'!$A:$D,4,FALSE),"")</f>
        <v/>
      </c>
      <c r="W45" s="19" t="str">
        <f>IFERROR(VLOOKUP(D45,'[1]comparativo br'!$A:$E,5,FALSE),"")</f>
        <v/>
      </c>
      <c r="X45" s="15" t="str">
        <f t="shared" si="1"/>
        <v/>
      </c>
      <c r="Y45" s="18" t="e">
        <f>SUMIFS([2]Plan2!$H:$H,[2]Plan2!$A:$A,$D45,[2]Plan2!$U:$U,6)</f>
        <v>#VALUE!</v>
      </c>
      <c r="Z45" s="18" t="e">
        <f>SUMIFS([2]Plan2!$H:$H,[2]Plan2!$A:$A,$D45,[2]Plan2!$U:$U,7)</f>
        <v>#VALUE!</v>
      </c>
      <c r="AA45" s="18" t="e">
        <f>SUMIFS([2]Plan2!$H:$H,[2]Plan2!$A:$A,$D45,[2]Plan2!$U:$U,8)</f>
        <v>#VALUE!</v>
      </c>
      <c r="AB45" s="18" t="e">
        <f>SUMIFS([2]Plan2!$H:$H,[2]Plan2!$A:$A,$D45,[2]Plan2!$U:$U,9)</f>
        <v>#VALUE!</v>
      </c>
      <c r="AC45" s="18" t="e">
        <f>SUMIFS([2]Plan2!$H:$H,[2]Plan2!$A:$A,$D45,[2]Plan2!$U:$U,10)</f>
        <v>#VALUE!</v>
      </c>
      <c r="AD45" s="18" t="e">
        <f>SUMIFS([2]Plan2!$H:$H,[2]Plan2!$A:$A,$D45,[2]Plan2!$U:$U,11)</f>
        <v>#VALUE!</v>
      </c>
      <c r="AE45" s="18" t="e">
        <f>SUMIFS([2]Plan2!$H:$H,[2]Plan2!$A:$A,$D45,[2]Plan2!$U:$U,12)</f>
        <v>#VALUE!</v>
      </c>
      <c r="AF45" s="18" t="e">
        <f>SUMIFS([2]Plan2!$H:$H,[2]Plan2!$A:$A,$D45,[2]Plan2!$U:$U,1)</f>
        <v>#VALUE!</v>
      </c>
      <c r="AG45" s="18" t="e">
        <f>SUMIFS([2]Plan2!$H:$H,[2]Plan2!$A:$A,$D45,[2]Plan2!$U:$U,2)</f>
        <v>#VALUE!</v>
      </c>
      <c r="AH45" s="18" t="e">
        <f>SUMIFS([2]Plan2!$H:$H,[2]Plan2!$A:$A,$D45,[2]Plan2!$U:$U,3)</f>
        <v>#VALUE!</v>
      </c>
      <c r="AI45" s="18" t="e">
        <f>SUMIFS([2]Plan2!$H:$H,[2]Plan2!$A:$A,$D45,[2]Plan2!$U:$U,4)</f>
        <v>#VALUE!</v>
      </c>
      <c r="AJ45" s="18" t="e">
        <f>SUMIFS([2]Plan2!$H:$H,[2]Plan2!$A:$A,$D45,[2]Plan2!$U:$U,5)</f>
        <v>#VALUE!</v>
      </c>
      <c r="AK45" s="23" t="e">
        <f t="shared" si="2"/>
        <v>#VALUE!</v>
      </c>
      <c r="AL45" s="23" t="e">
        <f t="shared" si="3"/>
        <v>#VALUE!</v>
      </c>
      <c r="AM45">
        <f t="shared" si="4"/>
        <v>0</v>
      </c>
    </row>
    <row r="46" spans="1:39" ht="15.75" x14ac:dyDescent="0.25">
      <c r="A46" s="21"/>
      <c r="B46" s="21" t="s">
        <v>1520</v>
      </c>
      <c r="C46" s="21">
        <v>99470</v>
      </c>
      <c r="D46" s="25" t="s">
        <v>2261</v>
      </c>
      <c r="E46" s="21" t="s">
        <v>1798</v>
      </c>
      <c r="F46" s="31" t="s">
        <v>1798</v>
      </c>
      <c r="G46" s="21" t="s">
        <v>2262</v>
      </c>
      <c r="H46" s="21" t="s">
        <v>2263</v>
      </c>
      <c r="I46" s="25" t="s">
        <v>145</v>
      </c>
      <c r="J46" s="21"/>
      <c r="K46" s="21"/>
      <c r="L46" s="20">
        <v>45705</v>
      </c>
      <c r="M46" s="20"/>
      <c r="N46" s="21" t="s">
        <v>18</v>
      </c>
      <c r="O46" s="21"/>
      <c r="P46" s="21"/>
      <c r="Q46" s="21"/>
      <c r="R46" s="28"/>
      <c r="S46" s="18" t="str">
        <f>IFERROR(VLOOKUP(D46,'[1]comparativo br'!$A:$B,2,FALSE),"")</f>
        <v/>
      </c>
      <c r="T46" s="18" t="str">
        <f>IFERROR(VLOOKUP(D46,'[1]comparativo br'!$A:$C,3,FALSE),"")</f>
        <v/>
      </c>
      <c r="U46" s="15" t="str">
        <f t="shared" si="0"/>
        <v/>
      </c>
      <c r="V46" s="19" t="str">
        <f>IFERROR(VLOOKUP(D46,'[1]comparativo br'!$A:$D,4,FALSE),"")</f>
        <v/>
      </c>
      <c r="W46" s="19" t="str">
        <f>IFERROR(VLOOKUP(D46,'[1]comparativo br'!$A:$E,5,FALSE),"")</f>
        <v/>
      </c>
      <c r="X46" s="15" t="str">
        <f t="shared" si="1"/>
        <v/>
      </c>
      <c r="Y46" s="18" t="e">
        <f>SUMIFS([2]Plan2!$H:$H,[2]Plan2!$A:$A,$D46,[2]Plan2!$U:$U,6)</f>
        <v>#VALUE!</v>
      </c>
      <c r="Z46" s="18" t="e">
        <f>SUMIFS([2]Plan2!$H:$H,[2]Plan2!$A:$A,$D46,[2]Plan2!$U:$U,7)</f>
        <v>#VALUE!</v>
      </c>
      <c r="AA46" s="18" t="e">
        <f>SUMIFS([2]Plan2!$H:$H,[2]Plan2!$A:$A,$D46,[2]Plan2!$U:$U,8)</f>
        <v>#VALUE!</v>
      </c>
      <c r="AB46" s="18" t="e">
        <f>SUMIFS([2]Plan2!$H:$H,[2]Plan2!$A:$A,$D46,[2]Plan2!$U:$U,9)</f>
        <v>#VALUE!</v>
      </c>
      <c r="AC46" s="18" t="e">
        <f>SUMIFS([2]Plan2!$H:$H,[2]Plan2!$A:$A,$D46,[2]Plan2!$U:$U,10)</f>
        <v>#VALUE!</v>
      </c>
      <c r="AD46" s="18" t="e">
        <f>SUMIFS([2]Plan2!$H:$H,[2]Plan2!$A:$A,$D46,[2]Plan2!$U:$U,11)</f>
        <v>#VALUE!</v>
      </c>
      <c r="AE46" s="18" t="e">
        <f>SUMIFS([2]Plan2!$H:$H,[2]Plan2!$A:$A,$D46,[2]Plan2!$U:$U,12)</f>
        <v>#VALUE!</v>
      </c>
      <c r="AF46" s="18" t="e">
        <f>SUMIFS([2]Plan2!$H:$H,[2]Plan2!$A:$A,$D46,[2]Plan2!$U:$U,1)</f>
        <v>#VALUE!</v>
      </c>
      <c r="AG46" s="18" t="e">
        <f>SUMIFS([2]Plan2!$H:$H,[2]Plan2!$A:$A,$D46,[2]Plan2!$U:$U,2)</f>
        <v>#VALUE!</v>
      </c>
      <c r="AH46" s="18" t="e">
        <f>SUMIFS([2]Plan2!$H:$H,[2]Plan2!$A:$A,$D46,[2]Plan2!$U:$U,3)</f>
        <v>#VALUE!</v>
      </c>
      <c r="AI46" s="18" t="e">
        <f>SUMIFS([2]Plan2!$H:$H,[2]Plan2!$A:$A,$D46,[2]Plan2!$U:$U,4)</f>
        <v>#VALUE!</v>
      </c>
      <c r="AJ46" s="18" t="e">
        <f>SUMIFS([2]Plan2!$H:$H,[2]Plan2!$A:$A,$D46,[2]Plan2!$U:$U,5)</f>
        <v>#VALUE!</v>
      </c>
      <c r="AK46" s="23" t="e">
        <f t="shared" si="2"/>
        <v>#VALUE!</v>
      </c>
      <c r="AL46" s="23" t="e">
        <f t="shared" si="3"/>
        <v>#VALUE!</v>
      </c>
      <c r="AM46">
        <f t="shared" si="4"/>
        <v>0</v>
      </c>
    </row>
    <row r="47" spans="1:39" ht="15.75" x14ac:dyDescent="0.25">
      <c r="A47" s="21"/>
      <c r="B47" s="21" t="s">
        <v>1519</v>
      </c>
      <c r="C47" s="21">
        <v>99786</v>
      </c>
      <c r="D47" s="25">
        <v>194105</v>
      </c>
      <c r="E47" s="21" t="s">
        <v>12</v>
      </c>
      <c r="F47" s="31" t="s">
        <v>1575</v>
      </c>
      <c r="G47" s="21" t="s">
        <v>1021</v>
      </c>
      <c r="H47" s="21" t="s">
        <v>222</v>
      </c>
      <c r="I47" s="25" t="s">
        <v>77</v>
      </c>
      <c r="J47" s="21" t="s">
        <v>27</v>
      </c>
      <c r="K47" s="21" t="s">
        <v>210</v>
      </c>
      <c r="L47" s="20">
        <v>45408</v>
      </c>
      <c r="M47" s="20">
        <v>45187</v>
      </c>
      <c r="N47" s="21" t="s">
        <v>53</v>
      </c>
      <c r="O47" s="21">
        <v>0</v>
      </c>
      <c r="P47" s="21">
        <v>2</v>
      </c>
      <c r="Q47" s="21">
        <v>0</v>
      </c>
      <c r="R47" s="15">
        <f>(Q47-P47)/P47</f>
        <v>-1</v>
      </c>
      <c r="S47" s="18" t="str">
        <f>IFERROR(VLOOKUP(D47,'[1]comparativo br'!$A:$B,2,FALSE),"")</f>
        <v/>
      </c>
      <c r="T47" s="18" t="str">
        <f>IFERROR(VLOOKUP(D47,'[1]comparativo br'!$A:$C,3,FALSE),"")</f>
        <v/>
      </c>
      <c r="U47" s="15" t="str">
        <f t="shared" si="0"/>
        <v/>
      </c>
      <c r="V47" s="19" t="str">
        <f>IFERROR(VLOOKUP(D47,'[1]comparativo br'!$A:$D,4,FALSE),"")</f>
        <v/>
      </c>
      <c r="W47" s="19" t="str">
        <f>IFERROR(VLOOKUP(D47,'[1]comparativo br'!$A:$E,5,FALSE),"")</f>
        <v/>
      </c>
      <c r="X47" s="10"/>
      <c r="Y47" s="18" t="e">
        <f>SUMIFS([2]Plan2!$H:$H,[2]Plan2!$A:$A,$D47,[2]Plan2!$U:$U,6)</f>
        <v>#VALUE!</v>
      </c>
      <c r="Z47" s="18" t="e">
        <f>SUMIFS([2]Plan2!$H:$H,[2]Plan2!$A:$A,$D47,[2]Plan2!$U:$U,7)</f>
        <v>#VALUE!</v>
      </c>
      <c r="AA47" s="18" t="e">
        <f>SUMIFS([2]Plan2!$H:$H,[2]Plan2!$A:$A,$D47,[2]Plan2!$U:$U,8)</f>
        <v>#VALUE!</v>
      </c>
      <c r="AB47" s="18" t="e">
        <f>SUMIFS([2]Plan2!$H:$H,[2]Plan2!$A:$A,$D47,[2]Plan2!$U:$U,9)</f>
        <v>#VALUE!</v>
      </c>
      <c r="AC47" s="18" t="e">
        <f>SUMIFS([2]Plan2!$H:$H,[2]Plan2!$A:$A,$D47,[2]Plan2!$U:$U,10)</f>
        <v>#VALUE!</v>
      </c>
      <c r="AD47" s="18" t="e">
        <f>SUMIFS([2]Plan2!$H:$H,[2]Plan2!$A:$A,$D47,[2]Plan2!$U:$U,11)</f>
        <v>#VALUE!</v>
      </c>
      <c r="AE47" s="18" t="e">
        <f>SUMIFS([2]Plan2!$H:$H,[2]Plan2!$A:$A,$D47,[2]Plan2!$U:$U,12)</f>
        <v>#VALUE!</v>
      </c>
      <c r="AF47" s="18" t="e">
        <f>SUMIFS([2]Plan2!$H:$H,[2]Plan2!$A:$A,$D47,[2]Plan2!$U:$U,1)</f>
        <v>#VALUE!</v>
      </c>
      <c r="AG47" s="18" t="e">
        <f>SUMIFS([2]Plan2!$H:$H,[2]Plan2!$A:$A,$D47,[2]Plan2!$U:$U,2)</f>
        <v>#VALUE!</v>
      </c>
      <c r="AH47" s="18" t="e">
        <f>SUMIFS([2]Plan2!$H:$H,[2]Plan2!$A:$A,$D47,[2]Plan2!$U:$U,3)</f>
        <v>#VALUE!</v>
      </c>
      <c r="AI47" s="18" t="e">
        <f>SUMIFS([2]Plan2!$H:$H,[2]Plan2!$A:$A,$D47,[2]Plan2!$U:$U,4)</f>
        <v>#VALUE!</v>
      </c>
      <c r="AJ47" s="18" t="e">
        <f>SUMIFS([2]Plan2!$H:$H,[2]Plan2!$A:$A,$D47,[2]Plan2!$U:$U,5)</f>
        <v>#VALUE!</v>
      </c>
      <c r="AK47" s="23" t="e">
        <f t="shared" si="2"/>
        <v>#VALUE!</v>
      </c>
      <c r="AL47" s="23" t="e">
        <f t="shared" si="3"/>
        <v>#VALUE!</v>
      </c>
      <c r="AM47">
        <f t="shared" si="4"/>
        <v>0</v>
      </c>
    </row>
    <row r="48" spans="1:39" ht="15.75" x14ac:dyDescent="0.25">
      <c r="A48" s="21"/>
      <c r="B48" s="21" t="s">
        <v>1519</v>
      </c>
      <c r="C48" s="21">
        <v>99786</v>
      </c>
      <c r="D48" s="25">
        <v>194103</v>
      </c>
      <c r="E48" s="21" t="s">
        <v>12</v>
      </c>
      <c r="F48" s="31" t="s">
        <v>2489</v>
      </c>
      <c r="G48" s="21" t="s">
        <v>1021</v>
      </c>
      <c r="H48" s="21" t="s">
        <v>2279</v>
      </c>
      <c r="I48" s="25" t="s">
        <v>201</v>
      </c>
      <c r="J48" s="21" t="s">
        <v>27</v>
      </c>
      <c r="K48" s="21" t="s">
        <v>74</v>
      </c>
      <c r="L48" s="20">
        <v>45772</v>
      </c>
      <c r="M48" s="20">
        <v>45460</v>
      </c>
      <c r="N48" s="21" t="s">
        <v>22</v>
      </c>
      <c r="O48" s="21">
        <v>13</v>
      </c>
      <c r="P48" s="21">
        <v>19</v>
      </c>
      <c r="Q48" s="21">
        <v>13</v>
      </c>
      <c r="R48" s="15">
        <f>(Q48-P48)/P48</f>
        <v>-0.31578947368421051</v>
      </c>
      <c r="S48" s="18">
        <f>IFERROR(VLOOKUP(D48,'[1]comparativo br'!$A:$B,2,FALSE),"")</f>
        <v>3720</v>
      </c>
      <c r="T48" s="18">
        <f>IFERROR(VLOOKUP(D48,'[1]comparativo br'!$A:$C,3,FALSE),"")</f>
        <v>0</v>
      </c>
      <c r="U48" s="15">
        <f t="shared" si="0"/>
        <v>-1</v>
      </c>
      <c r="V48" s="19">
        <f>IFERROR(VLOOKUP(D48,'[1]comparativo br'!$A:$D,4,FALSE),"")</f>
        <v>0</v>
      </c>
      <c r="W48" s="19">
        <f>IFERROR(VLOOKUP(D48,'[1]comparativo br'!$A:$E,5,FALSE),"")</f>
        <v>0</v>
      </c>
      <c r="X48" s="15" t="str">
        <f t="shared" ref="X48:X79" si="6">IFERROR((W48-V48)/V48,"")</f>
        <v/>
      </c>
      <c r="Y48" s="18" t="e">
        <f>SUMIFS([2]Plan2!$H:$H,[2]Plan2!$A:$A,$D48,[2]Plan2!$U:$U,6)</f>
        <v>#VALUE!</v>
      </c>
      <c r="Z48" s="18" t="e">
        <f>SUMIFS([2]Plan2!$H:$H,[2]Plan2!$A:$A,$D48,[2]Plan2!$U:$U,7)</f>
        <v>#VALUE!</v>
      </c>
      <c r="AA48" s="18" t="e">
        <f>SUMIFS([2]Plan2!$H:$H,[2]Plan2!$A:$A,$D48,[2]Plan2!$U:$U,8)</f>
        <v>#VALUE!</v>
      </c>
      <c r="AB48" s="18" t="e">
        <f>SUMIFS([2]Plan2!$H:$H,[2]Plan2!$A:$A,$D48,[2]Plan2!$U:$U,9)</f>
        <v>#VALUE!</v>
      </c>
      <c r="AC48" s="18" t="e">
        <f>SUMIFS([2]Plan2!$H:$H,[2]Plan2!$A:$A,$D48,[2]Plan2!$U:$U,10)</f>
        <v>#VALUE!</v>
      </c>
      <c r="AD48" s="18" t="e">
        <f>SUMIFS([2]Plan2!$H:$H,[2]Plan2!$A:$A,$D48,[2]Plan2!$U:$U,11)</f>
        <v>#VALUE!</v>
      </c>
      <c r="AE48" s="18" t="e">
        <f>SUMIFS([2]Plan2!$H:$H,[2]Plan2!$A:$A,$D48,[2]Plan2!$U:$U,12)</f>
        <v>#VALUE!</v>
      </c>
      <c r="AF48" s="18" t="e">
        <f>SUMIFS([2]Plan2!$H:$H,[2]Plan2!$A:$A,$D48,[2]Plan2!$U:$U,1)</f>
        <v>#VALUE!</v>
      </c>
      <c r="AG48" s="18" t="e">
        <f>SUMIFS([2]Plan2!$H:$H,[2]Plan2!$A:$A,$D48,[2]Plan2!$U:$U,2)</f>
        <v>#VALUE!</v>
      </c>
      <c r="AH48" s="18" t="e">
        <f>SUMIFS([2]Plan2!$H:$H,[2]Plan2!$A:$A,$D48,[2]Plan2!$U:$U,3)</f>
        <v>#VALUE!</v>
      </c>
      <c r="AI48" s="18" t="e">
        <f>SUMIFS([2]Plan2!$H:$H,[2]Plan2!$A:$A,$D48,[2]Plan2!$U:$U,4)</f>
        <v>#VALUE!</v>
      </c>
      <c r="AJ48" s="18" t="e">
        <f>SUMIFS([2]Plan2!$H:$H,[2]Plan2!$A:$A,$D48,[2]Plan2!$U:$U,5)</f>
        <v>#VALUE!</v>
      </c>
      <c r="AK48" s="23" t="e">
        <f t="shared" si="2"/>
        <v>#VALUE!</v>
      </c>
      <c r="AL48" s="23" t="e">
        <f t="shared" si="3"/>
        <v>#VALUE!</v>
      </c>
      <c r="AM48">
        <f t="shared" si="4"/>
        <v>0</v>
      </c>
    </row>
    <row r="49" spans="1:39" ht="15.75" x14ac:dyDescent="0.25">
      <c r="A49" s="21" t="s">
        <v>56</v>
      </c>
      <c r="B49" s="21" t="s">
        <v>1519</v>
      </c>
      <c r="C49" s="21">
        <v>108578</v>
      </c>
      <c r="D49" s="25">
        <v>194327</v>
      </c>
      <c r="E49" s="21" t="s">
        <v>1798</v>
      </c>
      <c r="F49" s="31" t="s">
        <v>1798</v>
      </c>
      <c r="G49" s="21" t="s">
        <v>1524</v>
      </c>
      <c r="H49" s="21" t="s">
        <v>1543</v>
      </c>
      <c r="I49" s="25" t="s">
        <v>145</v>
      </c>
      <c r="J49" s="21" t="s">
        <v>27</v>
      </c>
      <c r="K49" s="21" t="s">
        <v>210</v>
      </c>
      <c r="L49" s="20">
        <v>45259</v>
      </c>
      <c r="M49" s="20"/>
      <c r="N49" s="21" t="s">
        <v>53</v>
      </c>
      <c r="O49" s="21"/>
      <c r="P49" s="21"/>
      <c r="Q49" s="21"/>
      <c r="R49" s="28"/>
      <c r="S49" s="18">
        <f>IFERROR(VLOOKUP(D49,'[1]comparativo br'!$A:$B,2,FALSE),"")</f>
        <v>0</v>
      </c>
      <c r="T49" s="18">
        <f>IFERROR(VLOOKUP(D49,'[1]comparativo br'!$A:$C,3,FALSE),"")</f>
        <v>0</v>
      </c>
      <c r="U49" s="15" t="str">
        <f t="shared" si="0"/>
        <v/>
      </c>
      <c r="V49" s="19">
        <f>IFERROR(VLOOKUP(D49,'[1]comparativo br'!$A:$D,4,FALSE),"")</f>
        <v>0</v>
      </c>
      <c r="W49" s="19">
        <f>IFERROR(VLOOKUP(D49,'[1]comparativo br'!$A:$E,5,FALSE),"")</f>
        <v>1</v>
      </c>
      <c r="X49" s="15" t="str">
        <f t="shared" si="6"/>
        <v/>
      </c>
      <c r="Y49" s="18" t="e">
        <f>SUMIFS([2]Plan2!$H:$H,[2]Plan2!$A:$A,$D49,[2]Plan2!$U:$U,6)</f>
        <v>#VALUE!</v>
      </c>
      <c r="Z49" s="18" t="e">
        <f>SUMIFS([2]Plan2!$H:$H,[2]Plan2!$A:$A,$D49,[2]Plan2!$U:$U,7)</f>
        <v>#VALUE!</v>
      </c>
      <c r="AA49" s="18" t="e">
        <f>SUMIFS([2]Plan2!$H:$H,[2]Plan2!$A:$A,$D49,[2]Plan2!$U:$U,8)</f>
        <v>#VALUE!</v>
      </c>
      <c r="AB49" s="18" t="e">
        <f>SUMIFS([2]Plan2!$H:$H,[2]Plan2!$A:$A,$D49,[2]Plan2!$U:$U,9)</f>
        <v>#VALUE!</v>
      </c>
      <c r="AC49" s="18" t="e">
        <f>SUMIFS([2]Plan2!$H:$H,[2]Plan2!$A:$A,$D49,[2]Plan2!$U:$U,10)</f>
        <v>#VALUE!</v>
      </c>
      <c r="AD49" s="18" t="e">
        <f>SUMIFS([2]Plan2!$H:$H,[2]Plan2!$A:$A,$D49,[2]Plan2!$U:$U,11)</f>
        <v>#VALUE!</v>
      </c>
      <c r="AE49" s="18" t="e">
        <f>SUMIFS([2]Plan2!$H:$H,[2]Plan2!$A:$A,$D49,[2]Plan2!$U:$U,12)</f>
        <v>#VALUE!</v>
      </c>
      <c r="AF49" s="18" t="e">
        <f>SUMIFS([2]Plan2!$H:$H,[2]Plan2!$A:$A,$D49,[2]Plan2!$U:$U,1)</f>
        <v>#VALUE!</v>
      </c>
      <c r="AG49" s="18" t="e">
        <f>SUMIFS([2]Plan2!$H:$H,[2]Plan2!$A:$A,$D49,[2]Plan2!$U:$U,2)</f>
        <v>#VALUE!</v>
      </c>
      <c r="AH49" s="18" t="e">
        <f>SUMIFS([2]Plan2!$H:$H,[2]Plan2!$A:$A,$D49,[2]Plan2!$U:$U,3)</f>
        <v>#VALUE!</v>
      </c>
      <c r="AI49" s="18" t="e">
        <f>SUMIFS([2]Plan2!$H:$H,[2]Plan2!$A:$A,$D49,[2]Plan2!$U:$U,4)</f>
        <v>#VALUE!</v>
      </c>
      <c r="AJ49" s="18" t="e">
        <f>SUMIFS([2]Plan2!$H:$H,[2]Plan2!$A:$A,$D49,[2]Plan2!$U:$U,5)</f>
        <v>#VALUE!</v>
      </c>
      <c r="AK49" s="23" t="e">
        <f t="shared" si="2"/>
        <v>#VALUE!</v>
      </c>
      <c r="AL49" s="23" t="e">
        <f t="shared" si="3"/>
        <v>#VALUE!</v>
      </c>
      <c r="AM49">
        <f t="shared" si="4"/>
        <v>0</v>
      </c>
    </row>
    <row r="50" spans="1:39" ht="15.75" x14ac:dyDescent="0.25">
      <c r="A50" s="21" t="s">
        <v>56</v>
      </c>
      <c r="B50" s="21" t="s">
        <v>1519</v>
      </c>
      <c r="C50" s="21">
        <v>108578</v>
      </c>
      <c r="D50" s="25">
        <v>194328</v>
      </c>
      <c r="E50" s="21" t="s">
        <v>1798</v>
      </c>
      <c r="F50" s="31" t="s">
        <v>1798</v>
      </c>
      <c r="G50" s="21" t="s">
        <v>1524</v>
      </c>
      <c r="H50" s="21" t="s">
        <v>1544</v>
      </c>
      <c r="I50" s="25" t="s">
        <v>145</v>
      </c>
      <c r="J50" s="21" t="s">
        <v>27</v>
      </c>
      <c r="K50" s="21" t="s">
        <v>210</v>
      </c>
      <c r="L50" s="20">
        <v>45259</v>
      </c>
      <c r="M50" s="20"/>
      <c r="N50" s="21" t="s">
        <v>53</v>
      </c>
      <c r="O50" s="21"/>
      <c r="P50" s="21"/>
      <c r="Q50" s="21"/>
      <c r="R50" s="28"/>
      <c r="S50" s="18" t="str">
        <f>IFERROR(VLOOKUP(D50,'[1]comparativo br'!$A:$B,2,FALSE),"")</f>
        <v/>
      </c>
      <c r="T50" s="18" t="str">
        <f>IFERROR(VLOOKUP(D50,'[1]comparativo br'!$A:$C,3,FALSE),"")</f>
        <v/>
      </c>
      <c r="U50" s="15" t="str">
        <f t="shared" si="0"/>
        <v/>
      </c>
      <c r="V50" s="19" t="str">
        <f>IFERROR(VLOOKUP(D50,'[1]comparativo br'!$A:$D,4,FALSE),"")</f>
        <v/>
      </c>
      <c r="W50" s="19" t="str">
        <f>IFERROR(VLOOKUP(D50,'[1]comparativo br'!$A:$E,5,FALSE),"")</f>
        <v/>
      </c>
      <c r="X50" s="15" t="str">
        <f t="shared" si="6"/>
        <v/>
      </c>
      <c r="Y50" s="18" t="e">
        <f>SUMIFS([2]Plan2!$H:$H,[2]Plan2!$A:$A,$D50,[2]Plan2!$U:$U,6)</f>
        <v>#VALUE!</v>
      </c>
      <c r="Z50" s="18" t="e">
        <f>SUMIFS([2]Plan2!$H:$H,[2]Plan2!$A:$A,$D50,[2]Plan2!$U:$U,7)</f>
        <v>#VALUE!</v>
      </c>
      <c r="AA50" s="18" t="e">
        <f>SUMIFS([2]Plan2!$H:$H,[2]Plan2!$A:$A,$D50,[2]Plan2!$U:$U,8)</f>
        <v>#VALUE!</v>
      </c>
      <c r="AB50" s="18" t="e">
        <f>SUMIFS([2]Plan2!$H:$H,[2]Plan2!$A:$A,$D50,[2]Plan2!$U:$U,9)</f>
        <v>#VALUE!</v>
      </c>
      <c r="AC50" s="18" t="e">
        <f>SUMIFS([2]Plan2!$H:$H,[2]Plan2!$A:$A,$D50,[2]Plan2!$U:$U,10)</f>
        <v>#VALUE!</v>
      </c>
      <c r="AD50" s="18" t="e">
        <f>SUMIFS([2]Plan2!$H:$H,[2]Plan2!$A:$A,$D50,[2]Plan2!$U:$U,11)</f>
        <v>#VALUE!</v>
      </c>
      <c r="AE50" s="18" t="e">
        <f>SUMIFS([2]Plan2!$H:$H,[2]Plan2!$A:$A,$D50,[2]Plan2!$U:$U,12)</f>
        <v>#VALUE!</v>
      </c>
      <c r="AF50" s="18" t="e">
        <f>SUMIFS([2]Plan2!$H:$H,[2]Plan2!$A:$A,$D50,[2]Plan2!$U:$U,1)</f>
        <v>#VALUE!</v>
      </c>
      <c r="AG50" s="18" t="e">
        <f>SUMIFS([2]Plan2!$H:$H,[2]Plan2!$A:$A,$D50,[2]Plan2!$U:$U,2)</f>
        <v>#VALUE!</v>
      </c>
      <c r="AH50" s="18" t="e">
        <f>SUMIFS([2]Plan2!$H:$H,[2]Plan2!$A:$A,$D50,[2]Plan2!$U:$U,3)</f>
        <v>#VALUE!</v>
      </c>
      <c r="AI50" s="18" t="e">
        <f>SUMIFS([2]Plan2!$H:$H,[2]Plan2!$A:$A,$D50,[2]Plan2!$U:$U,4)</f>
        <v>#VALUE!</v>
      </c>
      <c r="AJ50" s="18" t="e">
        <f>SUMIFS([2]Plan2!$H:$H,[2]Plan2!$A:$A,$D50,[2]Plan2!$U:$U,5)</f>
        <v>#VALUE!</v>
      </c>
      <c r="AK50" s="23" t="e">
        <f t="shared" si="2"/>
        <v>#VALUE!</v>
      </c>
      <c r="AL50" s="23" t="e">
        <f t="shared" si="3"/>
        <v>#VALUE!</v>
      </c>
      <c r="AM50">
        <f t="shared" si="4"/>
        <v>0</v>
      </c>
    </row>
    <row r="51" spans="1:39" ht="15.75" x14ac:dyDescent="0.25">
      <c r="A51" s="21" t="s">
        <v>56</v>
      </c>
      <c r="B51" s="21" t="s">
        <v>1519</v>
      </c>
      <c r="C51" s="21">
        <v>108578</v>
      </c>
      <c r="D51" s="25">
        <v>101571</v>
      </c>
      <c r="E51" s="21" t="s">
        <v>1798</v>
      </c>
      <c r="F51" s="31" t="s">
        <v>1798</v>
      </c>
      <c r="G51" s="21" t="s">
        <v>1524</v>
      </c>
      <c r="H51" s="21" t="s">
        <v>1134</v>
      </c>
      <c r="I51" s="25" t="s">
        <v>145</v>
      </c>
      <c r="J51" s="21" t="s">
        <v>27</v>
      </c>
      <c r="K51" s="21" t="s">
        <v>74</v>
      </c>
      <c r="L51" s="20">
        <v>45259</v>
      </c>
      <c r="M51" s="20">
        <v>45608</v>
      </c>
      <c r="N51" s="21" t="s">
        <v>53</v>
      </c>
      <c r="O51" s="21">
        <v>2</v>
      </c>
      <c r="P51" s="21">
        <v>0</v>
      </c>
      <c r="Q51" s="21">
        <v>3</v>
      </c>
      <c r="R51" s="15">
        <v>1</v>
      </c>
      <c r="S51" s="18">
        <f>IFERROR(VLOOKUP(D51,'[1]comparativo br'!$A:$B,2,FALSE),"")</f>
        <v>0</v>
      </c>
      <c r="T51" s="18">
        <f>IFERROR(VLOOKUP(D51,'[1]comparativo br'!$A:$C,3,FALSE),"")</f>
        <v>2970</v>
      </c>
      <c r="U51" s="15" t="str">
        <f t="shared" si="0"/>
        <v/>
      </c>
      <c r="V51" s="19">
        <f>IFERROR(VLOOKUP(D51,'[1]comparativo br'!$A:$D,4,FALSE),"")</f>
        <v>5</v>
      </c>
      <c r="W51" s="19">
        <f>IFERROR(VLOOKUP(D51,'[1]comparativo br'!$A:$E,5,FALSE),"")</f>
        <v>0</v>
      </c>
      <c r="X51" s="15">
        <f t="shared" si="6"/>
        <v>-1</v>
      </c>
      <c r="Y51" s="18" t="e">
        <f>SUMIFS([2]Plan2!$H:$H,[2]Plan2!$A:$A,$D51,[2]Plan2!$U:$U,6)</f>
        <v>#VALUE!</v>
      </c>
      <c r="Z51" s="18" t="e">
        <f>SUMIFS([2]Plan2!$H:$H,[2]Plan2!$A:$A,$D51,[2]Plan2!$U:$U,7)</f>
        <v>#VALUE!</v>
      </c>
      <c r="AA51" s="18" t="e">
        <f>SUMIFS([2]Plan2!$H:$H,[2]Plan2!$A:$A,$D51,[2]Plan2!$U:$U,8)</f>
        <v>#VALUE!</v>
      </c>
      <c r="AB51" s="18" t="e">
        <f>SUMIFS([2]Plan2!$H:$H,[2]Plan2!$A:$A,$D51,[2]Plan2!$U:$U,9)</f>
        <v>#VALUE!</v>
      </c>
      <c r="AC51" s="18" t="e">
        <f>SUMIFS([2]Plan2!$H:$H,[2]Plan2!$A:$A,$D51,[2]Plan2!$U:$U,10)</f>
        <v>#VALUE!</v>
      </c>
      <c r="AD51" s="18" t="e">
        <f>SUMIFS([2]Plan2!$H:$H,[2]Plan2!$A:$A,$D51,[2]Plan2!$U:$U,11)</f>
        <v>#VALUE!</v>
      </c>
      <c r="AE51" s="18" t="e">
        <f>SUMIFS([2]Plan2!$H:$H,[2]Plan2!$A:$A,$D51,[2]Plan2!$U:$U,12)</f>
        <v>#VALUE!</v>
      </c>
      <c r="AF51" s="18" t="e">
        <f>SUMIFS([2]Plan2!$H:$H,[2]Plan2!$A:$A,$D51,[2]Plan2!$U:$U,1)</f>
        <v>#VALUE!</v>
      </c>
      <c r="AG51" s="18" t="e">
        <f>SUMIFS([2]Plan2!$H:$H,[2]Plan2!$A:$A,$D51,[2]Plan2!$U:$U,2)</f>
        <v>#VALUE!</v>
      </c>
      <c r="AH51" s="18" t="e">
        <f>SUMIFS([2]Plan2!$H:$H,[2]Plan2!$A:$A,$D51,[2]Plan2!$U:$U,3)</f>
        <v>#VALUE!</v>
      </c>
      <c r="AI51" s="18" t="e">
        <f>SUMIFS([2]Plan2!$H:$H,[2]Plan2!$A:$A,$D51,[2]Plan2!$U:$U,4)</f>
        <v>#VALUE!</v>
      </c>
      <c r="AJ51" s="18" t="e">
        <f>SUMIFS([2]Plan2!$H:$H,[2]Plan2!$A:$A,$D51,[2]Plan2!$U:$U,5)</f>
        <v>#VALUE!</v>
      </c>
      <c r="AK51" s="23" t="e">
        <f t="shared" si="2"/>
        <v>#VALUE!</v>
      </c>
      <c r="AL51" s="23" t="e">
        <f t="shared" si="3"/>
        <v>#VALUE!</v>
      </c>
      <c r="AM51">
        <f t="shared" si="4"/>
        <v>0</v>
      </c>
    </row>
    <row r="52" spans="1:39" ht="15.75" x14ac:dyDescent="0.25">
      <c r="A52" s="21" t="s">
        <v>56</v>
      </c>
      <c r="B52" s="21" t="s">
        <v>1519</v>
      </c>
      <c r="C52" s="21">
        <v>108578</v>
      </c>
      <c r="D52" s="25">
        <v>193467</v>
      </c>
      <c r="E52" s="21" t="s">
        <v>1798</v>
      </c>
      <c r="F52" s="31" t="s">
        <v>1798</v>
      </c>
      <c r="G52" s="21" t="s">
        <v>1524</v>
      </c>
      <c r="H52" s="21" t="s">
        <v>337</v>
      </c>
      <c r="I52" s="25" t="s">
        <v>145</v>
      </c>
      <c r="J52" s="21" t="s">
        <v>27</v>
      </c>
      <c r="K52" s="21" t="s">
        <v>74</v>
      </c>
      <c r="L52" s="20">
        <v>45259</v>
      </c>
      <c r="M52" s="20">
        <v>45775</v>
      </c>
      <c r="N52" s="21" t="s">
        <v>18</v>
      </c>
      <c r="O52" s="21">
        <v>7</v>
      </c>
      <c r="P52" s="21">
        <v>3</v>
      </c>
      <c r="Q52" s="21">
        <v>13</v>
      </c>
      <c r="R52" s="15">
        <f>(Q52-P52)/P52</f>
        <v>3.3333333333333335</v>
      </c>
      <c r="S52" s="18">
        <f>IFERROR(VLOOKUP(D52,'[1]comparativo br'!$A:$B,2,FALSE),"")</f>
        <v>2970</v>
      </c>
      <c r="T52" s="18">
        <f>IFERROR(VLOOKUP(D52,'[1]comparativo br'!$A:$C,3,FALSE),"")</f>
        <v>7722</v>
      </c>
      <c r="U52" s="15">
        <f t="shared" si="0"/>
        <v>1.6</v>
      </c>
      <c r="V52" s="19">
        <f>IFERROR(VLOOKUP(D52,'[1]comparativo br'!$A:$D,4,FALSE),"")</f>
        <v>54</v>
      </c>
      <c r="W52" s="19">
        <f>IFERROR(VLOOKUP(D52,'[1]comparativo br'!$A:$E,5,FALSE),"")</f>
        <v>15</v>
      </c>
      <c r="X52" s="15">
        <f t="shared" si="6"/>
        <v>-0.72222222222222221</v>
      </c>
      <c r="Y52" s="18" t="e">
        <f>SUMIFS([2]Plan2!$H:$H,[2]Plan2!$A:$A,$D52,[2]Plan2!$U:$U,6)</f>
        <v>#VALUE!</v>
      </c>
      <c r="Z52" s="18" t="e">
        <f>SUMIFS([2]Plan2!$H:$H,[2]Plan2!$A:$A,$D52,[2]Plan2!$U:$U,7)</f>
        <v>#VALUE!</v>
      </c>
      <c r="AA52" s="18" t="e">
        <f>SUMIFS([2]Plan2!$H:$H,[2]Plan2!$A:$A,$D52,[2]Plan2!$U:$U,8)</f>
        <v>#VALUE!</v>
      </c>
      <c r="AB52" s="18" t="e">
        <f>SUMIFS([2]Plan2!$H:$H,[2]Plan2!$A:$A,$D52,[2]Plan2!$U:$U,9)</f>
        <v>#VALUE!</v>
      </c>
      <c r="AC52" s="18" t="e">
        <f>SUMIFS([2]Plan2!$H:$H,[2]Plan2!$A:$A,$D52,[2]Plan2!$U:$U,10)</f>
        <v>#VALUE!</v>
      </c>
      <c r="AD52" s="18" t="e">
        <f>SUMIFS([2]Plan2!$H:$H,[2]Plan2!$A:$A,$D52,[2]Plan2!$U:$U,11)</f>
        <v>#VALUE!</v>
      </c>
      <c r="AE52" s="18" t="e">
        <f>SUMIFS([2]Plan2!$H:$H,[2]Plan2!$A:$A,$D52,[2]Plan2!$U:$U,12)</f>
        <v>#VALUE!</v>
      </c>
      <c r="AF52" s="18" t="e">
        <f>SUMIFS([2]Plan2!$H:$H,[2]Plan2!$A:$A,$D52,[2]Plan2!$U:$U,1)</f>
        <v>#VALUE!</v>
      </c>
      <c r="AG52" s="18" t="e">
        <f>SUMIFS([2]Plan2!$H:$H,[2]Plan2!$A:$A,$D52,[2]Plan2!$U:$U,2)</f>
        <v>#VALUE!</v>
      </c>
      <c r="AH52" s="18" t="e">
        <f>SUMIFS([2]Plan2!$H:$H,[2]Plan2!$A:$A,$D52,[2]Plan2!$U:$U,3)</f>
        <v>#VALUE!</v>
      </c>
      <c r="AI52" s="18" t="e">
        <f>SUMIFS([2]Plan2!$H:$H,[2]Plan2!$A:$A,$D52,[2]Plan2!$U:$U,4)</f>
        <v>#VALUE!</v>
      </c>
      <c r="AJ52" s="18" t="e">
        <f>SUMIFS([2]Plan2!$H:$H,[2]Plan2!$A:$A,$D52,[2]Plan2!$U:$U,5)</f>
        <v>#VALUE!</v>
      </c>
      <c r="AK52" s="23" t="e">
        <f t="shared" si="2"/>
        <v>#VALUE!</v>
      </c>
      <c r="AL52" s="23" t="e">
        <f t="shared" si="3"/>
        <v>#VALUE!</v>
      </c>
      <c r="AM52">
        <f t="shared" si="4"/>
        <v>0</v>
      </c>
    </row>
    <row r="53" spans="1:39" ht="15.75" x14ac:dyDescent="0.25">
      <c r="A53" s="21" t="s">
        <v>56</v>
      </c>
      <c r="B53" s="21" t="s">
        <v>1519</v>
      </c>
      <c r="C53" s="21">
        <v>108578</v>
      </c>
      <c r="D53" s="25">
        <v>194326</v>
      </c>
      <c r="E53" s="21" t="s">
        <v>1798</v>
      </c>
      <c r="F53" s="31" t="s">
        <v>1798</v>
      </c>
      <c r="G53" s="21" t="s">
        <v>1524</v>
      </c>
      <c r="H53" s="21" t="s">
        <v>229</v>
      </c>
      <c r="I53" s="25" t="s">
        <v>145</v>
      </c>
      <c r="J53" s="21" t="s">
        <v>27</v>
      </c>
      <c r="K53" s="21" t="s">
        <v>210</v>
      </c>
      <c r="L53" s="20">
        <v>45259</v>
      </c>
      <c r="M53" s="20">
        <v>45775</v>
      </c>
      <c r="N53" s="21" t="s">
        <v>18</v>
      </c>
      <c r="O53" s="21">
        <v>5</v>
      </c>
      <c r="P53" s="21">
        <v>11</v>
      </c>
      <c r="Q53" s="21">
        <v>6</v>
      </c>
      <c r="R53" s="15">
        <f>(Q53-P53)/P53</f>
        <v>-0.45454545454545453</v>
      </c>
      <c r="S53" s="18">
        <f>IFERROR(VLOOKUP(D53,'[1]comparativo br'!$A:$B,2,FALSE),"")</f>
        <v>2970</v>
      </c>
      <c r="T53" s="18">
        <f>IFERROR(VLOOKUP(D53,'[1]comparativo br'!$A:$C,3,FALSE),"")</f>
        <v>7722</v>
      </c>
      <c r="U53" s="15">
        <f t="shared" si="0"/>
        <v>1.6</v>
      </c>
      <c r="V53" s="19">
        <f>IFERROR(VLOOKUP(D53,'[1]comparativo br'!$A:$D,4,FALSE),"")</f>
        <v>25</v>
      </c>
      <c r="W53" s="19">
        <f>IFERROR(VLOOKUP(D53,'[1]comparativo br'!$A:$E,5,FALSE),"")</f>
        <v>43</v>
      </c>
      <c r="X53" s="15">
        <f t="shared" si="6"/>
        <v>0.72</v>
      </c>
      <c r="Y53" s="18" t="e">
        <f>SUMIFS([2]Plan2!$H:$H,[2]Plan2!$A:$A,$D53,[2]Plan2!$U:$U,6)</f>
        <v>#VALUE!</v>
      </c>
      <c r="Z53" s="18" t="e">
        <f>SUMIFS([2]Plan2!$H:$H,[2]Plan2!$A:$A,$D53,[2]Plan2!$U:$U,7)</f>
        <v>#VALUE!</v>
      </c>
      <c r="AA53" s="18" t="e">
        <f>SUMIFS([2]Plan2!$H:$H,[2]Plan2!$A:$A,$D53,[2]Plan2!$U:$U,8)</f>
        <v>#VALUE!</v>
      </c>
      <c r="AB53" s="18" t="e">
        <f>SUMIFS([2]Plan2!$H:$H,[2]Plan2!$A:$A,$D53,[2]Plan2!$U:$U,9)</f>
        <v>#VALUE!</v>
      </c>
      <c r="AC53" s="18" t="e">
        <f>SUMIFS([2]Plan2!$H:$H,[2]Plan2!$A:$A,$D53,[2]Plan2!$U:$U,10)</f>
        <v>#VALUE!</v>
      </c>
      <c r="AD53" s="18" t="e">
        <f>SUMIFS([2]Plan2!$H:$H,[2]Plan2!$A:$A,$D53,[2]Plan2!$U:$U,11)</f>
        <v>#VALUE!</v>
      </c>
      <c r="AE53" s="18" t="e">
        <f>SUMIFS([2]Plan2!$H:$H,[2]Plan2!$A:$A,$D53,[2]Plan2!$U:$U,12)</f>
        <v>#VALUE!</v>
      </c>
      <c r="AF53" s="18" t="e">
        <f>SUMIFS([2]Plan2!$H:$H,[2]Plan2!$A:$A,$D53,[2]Plan2!$U:$U,1)</f>
        <v>#VALUE!</v>
      </c>
      <c r="AG53" s="18" t="e">
        <f>SUMIFS([2]Plan2!$H:$H,[2]Plan2!$A:$A,$D53,[2]Plan2!$U:$U,2)</f>
        <v>#VALUE!</v>
      </c>
      <c r="AH53" s="18" t="e">
        <f>SUMIFS([2]Plan2!$H:$H,[2]Plan2!$A:$A,$D53,[2]Plan2!$U:$U,3)</f>
        <v>#VALUE!</v>
      </c>
      <c r="AI53" s="18" t="e">
        <f>SUMIFS([2]Plan2!$H:$H,[2]Plan2!$A:$A,$D53,[2]Plan2!$U:$U,4)</f>
        <v>#VALUE!</v>
      </c>
      <c r="AJ53" s="18" t="e">
        <f>SUMIFS([2]Plan2!$H:$H,[2]Plan2!$A:$A,$D53,[2]Plan2!$U:$U,5)</f>
        <v>#VALUE!</v>
      </c>
      <c r="AK53" s="23" t="e">
        <f t="shared" si="2"/>
        <v>#VALUE!</v>
      </c>
      <c r="AL53" s="23" t="e">
        <f t="shared" si="3"/>
        <v>#VALUE!</v>
      </c>
      <c r="AM53">
        <f t="shared" si="4"/>
        <v>0</v>
      </c>
    </row>
    <row r="54" spans="1:39" ht="15.75" x14ac:dyDescent="0.25">
      <c r="A54" s="21" t="s">
        <v>56</v>
      </c>
      <c r="B54" s="21" t="s">
        <v>1519</v>
      </c>
      <c r="C54" s="21">
        <v>108578</v>
      </c>
      <c r="D54" s="25">
        <v>194325</v>
      </c>
      <c r="E54" s="21" t="s">
        <v>1798</v>
      </c>
      <c r="F54" s="31" t="s">
        <v>1798</v>
      </c>
      <c r="G54" s="21" t="s">
        <v>1524</v>
      </c>
      <c r="H54" s="21" t="s">
        <v>338</v>
      </c>
      <c r="I54" s="25" t="s">
        <v>145</v>
      </c>
      <c r="J54" s="21" t="s">
        <v>27</v>
      </c>
      <c r="K54" s="21" t="s">
        <v>210</v>
      </c>
      <c r="L54" s="20">
        <v>45259</v>
      </c>
      <c r="M54" s="20">
        <v>45785</v>
      </c>
      <c r="N54" s="21" t="s">
        <v>18</v>
      </c>
      <c r="O54" s="21">
        <v>1</v>
      </c>
      <c r="P54" s="21">
        <v>0</v>
      </c>
      <c r="Q54" s="21">
        <v>4</v>
      </c>
      <c r="R54" s="15">
        <v>1</v>
      </c>
      <c r="S54" s="18">
        <f>IFERROR(VLOOKUP(D54,'[1]comparativo br'!$A:$B,2,FALSE),"")</f>
        <v>0</v>
      </c>
      <c r="T54" s="18">
        <f>IFERROR(VLOOKUP(D54,'[1]comparativo br'!$A:$C,3,FALSE),"")</f>
        <v>7722</v>
      </c>
      <c r="U54" s="15" t="str">
        <f t="shared" si="0"/>
        <v/>
      </c>
      <c r="V54" s="19">
        <f>IFERROR(VLOOKUP(D54,'[1]comparativo br'!$A:$D,4,FALSE),"")</f>
        <v>1</v>
      </c>
      <c r="W54" s="19">
        <f>IFERROR(VLOOKUP(D54,'[1]comparativo br'!$A:$E,5,FALSE),"")</f>
        <v>9</v>
      </c>
      <c r="X54" s="15">
        <f t="shared" si="6"/>
        <v>8</v>
      </c>
      <c r="Y54" s="18" t="e">
        <f>SUMIFS([2]Plan2!$H:$H,[2]Plan2!$A:$A,$D54,[2]Plan2!$U:$U,6)</f>
        <v>#VALUE!</v>
      </c>
      <c r="Z54" s="18" t="e">
        <f>SUMIFS([2]Plan2!$H:$H,[2]Plan2!$A:$A,$D54,[2]Plan2!$U:$U,7)</f>
        <v>#VALUE!</v>
      </c>
      <c r="AA54" s="18" t="e">
        <f>SUMIFS([2]Plan2!$H:$H,[2]Plan2!$A:$A,$D54,[2]Plan2!$U:$U,8)</f>
        <v>#VALUE!</v>
      </c>
      <c r="AB54" s="18" t="e">
        <f>SUMIFS([2]Plan2!$H:$H,[2]Plan2!$A:$A,$D54,[2]Plan2!$U:$U,9)</f>
        <v>#VALUE!</v>
      </c>
      <c r="AC54" s="18" t="e">
        <f>SUMIFS([2]Plan2!$H:$H,[2]Plan2!$A:$A,$D54,[2]Plan2!$U:$U,10)</f>
        <v>#VALUE!</v>
      </c>
      <c r="AD54" s="18" t="e">
        <f>SUMIFS([2]Plan2!$H:$H,[2]Plan2!$A:$A,$D54,[2]Plan2!$U:$U,11)</f>
        <v>#VALUE!</v>
      </c>
      <c r="AE54" s="18" t="e">
        <f>SUMIFS([2]Plan2!$H:$H,[2]Plan2!$A:$A,$D54,[2]Plan2!$U:$U,12)</f>
        <v>#VALUE!</v>
      </c>
      <c r="AF54" s="18" t="e">
        <f>SUMIFS([2]Plan2!$H:$H,[2]Plan2!$A:$A,$D54,[2]Plan2!$U:$U,1)</f>
        <v>#VALUE!</v>
      </c>
      <c r="AG54" s="18" t="e">
        <f>SUMIFS([2]Plan2!$H:$H,[2]Plan2!$A:$A,$D54,[2]Plan2!$U:$U,2)</f>
        <v>#VALUE!</v>
      </c>
      <c r="AH54" s="18" t="e">
        <f>SUMIFS([2]Plan2!$H:$H,[2]Plan2!$A:$A,$D54,[2]Plan2!$U:$U,3)</f>
        <v>#VALUE!</v>
      </c>
      <c r="AI54" s="18" t="e">
        <f>SUMIFS([2]Plan2!$H:$H,[2]Plan2!$A:$A,$D54,[2]Plan2!$U:$U,4)</f>
        <v>#VALUE!</v>
      </c>
      <c r="AJ54" s="18" t="e">
        <f>SUMIFS([2]Plan2!$H:$H,[2]Plan2!$A:$A,$D54,[2]Plan2!$U:$U,5)</f>
        <v>#VALUE!</v>
      </c>
      <c r="AK54" s="23" t="e">
        <f t="shared" si="2"/>
        <v>#VALUE!</v>
      </c>
      <c r="AL54" s="23" t="e">
        <f t="shared" si="3"/>
        <v>#VALUE!</v>
      </c>
      <c r="AM54">
        <f t="shared" si="4"/>
        <v>0</v>
      </c>
    </row>
    <row r="55" spans="1:39" ht="15.75" x14ac:dyDescent="0.25">
      <c r="A55" s="21" t="s">
        <v>56</v>
      </c>
      <c r="B55" s="21" t="s">
        <v>1520</v>
      </c>
      <c r="C55" s="21">
        <v>108578</v>
      </c>
      <c r="D55" s="25">
        <v>194324</v>
      </c>
      <c r="E55" s="21" t="s">
        <v>1798</v>
      </c>
      <c r="F55" s="31" t="s">
        <v>1798</v>
      </c>
      <c r="G55" s="21" t="s">
        <v>1524</v>
      </c>
      <c r="H55" s="21" t="s">
        <v>1542</v>
      </c>
      <c r="I55" s="25" t="s">
        <v>145</v>
      </c>
      <c r="J55" s="21" t="s">
        <v>27</v>
      </c>
      <c r="K55" s="21"/>
      <c r="L55" s="20">
        <v>45259</v>
      </c>
      <c r="M55" s="20">
        <v>45792</v>
      </c>
      <c r="N55" s="21" t="s">
        <v>18</v>
      </c>
      <c r="O55" s="21">
        <v>0</v>
      </c>
      <c r="P55" s="21">
        <v>0</v>
      </c>
      <c r="Q55" s="21">
        <v>3</v>
      </c>
      <c r="R55" s="15">
        <v>1</v>
      </c>
      <c r="S55" s="18">
        <f>IFERROR(VLOOKUP(D55,'[1]comparativo br'!$A:$B,2,FALSE),"")</f>
        <v>0</v>
      </c>
      <c r="T55" s="18">
        <f>IFERROR(VLOOKUP(D55,'[1]comparativo br'!$A:$C,3,FALSE),"")</f>
        <v>0</v>
      </c>
      <c r="U55" s="15" t="str">
        <f t="shared" si="0"/>
        <v/>
      </c>
      <c r="V55" s="19">
        <f>IFERROR(VLOOKUP(D55,'[1]comparativo br'!$A:$D,4,FALSE),"")</f>
        <v>21</v>
      </c>
      <c r="W55" s="19">
        <f>IFERROR(VLOOKUP(D55,'[1]comparativo br'!$A:$E,5,FALSE),"")</f>
        <v>9</v>
      </c>
      <c r="X55" s="15">
        <f t="shared" si="6"/>
        <v>-0.5714285714285714</v>
      </c>
      <c r="Y55" s="18" t="e">
        <f>SUMIFS([2]Plan2!$H:$H,[2]Plan2!$A:$A,$D55,[2]Plan2!$U:$U,6)</f>
        <v>#VALUE!</v>
      </c>
      <c r="Z55" s="18" t="e">
        <f>SUMIFS([2]Plan2!$H:$H,[2]Plan2!$A:$A,$D55,[2]Plan2!$U:$U,7)</f>
        <v>#VALUE!</v>
      </c>
      <c r="AA55" s="18" t="e">
        <f>SUMIFS([2]Plan2!$H:$H,[2]Plan2!$A:$A,$D55,[2]Plan2!$U:$U,8)</f>
        <v>#VALUE!</v>
      </c>
      <c r="AB55" s="18" t="e">
        <f>SUMIFS([2]Plan2!$H:$H,[2]Plan2!$A:$A,$D55,[2]Plan2!$U:$U,9)</f>
        <v>#VALUE!</v>
      </c>
      <c r="AC55" s="18" t="e">
        <f>SUMIFS([2]Plan2!$H:$H,[2]Plan2!$A:$A,$D55,[2]Plan2!$U:$U,10)</f>
        <v>#VALUE!</v>
      </c>
      <c r="AD55" s="18" t="e">
        <f>SUMIFS([2]Plan2!$H:$H,[2]Plan2!$A:$A,$D55,[2]Plan2!$U:$U,11)</f>
        <v>#VALUE!</v>
      </c>
      <c r="AE55" s="18" t="e">
        <f>SUMIFS([2]Plan2!$H:$H,[2]Plan2!$A:$A,$D55,[2]Plan2!$U:$U,12)</f>
        <v>#VALUE!</v>
      </c>
      <c r="AF55" s="18" t="e">
        <f>SUMIFS([2]Plan2!$H:$H,[2]Plan2!$A:$A,$D55,[2]Plan2!$U:$U,1)</f>
        <v>#VALUE!</v>
      </c>
      <c r="AG55" s="18" t="e">
        <f>SUMIFS([2]Plan2!$H:$H,[2]Plan2!$A:$A,$D55,[2]Plan2!$U:$U,2)</f>
        <v>#VALUE!</v>
      </c>
      <c r="AH55" s="18" t="e">
        <f>SUMIFS([2]Plan2!$H:$H,[2]Plan2!$A:$A,$D55,[2]Plan2!$U:$U,3)</f>
        <v>#VALUE!</v>
      </c>
      <c r="AI55" s="18" t="e">
        <f>SUMIFS([2]Plan2!$H:$H,[2]Plan2!$A:$A,$D55,[2]Plan2!$U:$U,4)</f>
        <v>#VALUE!</v>
      </c>
      <c r="AJ55" s="18" t="e">
        <f>SUMIFS([2]Plan2!$H:$H,[2]Plan2!$A:$A,$D55,[2]Plan2!$U:$U,5)</f>
        <v>#VALUE!</v>
      </c>
      <c r="AK55" s="23" t="e">
        <f t="shared" si="2"/>
        <v>#VALUE!</v>
      </c>
      <c r="AL55" s="23" t="e">
        <f t="shared" si="3"/>
        <v>#VALUE!</v>
      </c>
      <c r="AM55">
        <f t="shared" si="4"/>
        <v>0</v>
      </c>
    </row>
    <row r="56" spans="1:39" ht="15.75" x14ac:dyDescent="0.25">
      <c r="A56" s="21"/>
      <c r="B56" s="21" t="s">
        <v>1519</v>
      </c>
      <c r="C56" s="21">
        <v>108578</v>
      </c>
      <c r="D56" s="25">
        <v>193016</v>
      </c>
      <c r="E56" s="21" t="s">
        <v>1798</v>
      </c>
      <c r="F56" s="31" t="s">
        <v>1798</v>
      </c>
      <c r="G56" s="21" t="s">
        <v>1524</v>
      </c>
      <c r="H56" s="21" t="s">
        <v>336</v>
      </c>
      <c r="I56" s="25" t="s">
        <v>145</v>
      </c>
      <c r="J56" s="21" t="s">
        <v>27</v>
      </c>
      <c r="K56" s="21" t="s">
        <v>74</v>
      </c>
      <c r="L56" s="20">
        <v>45259</v>
      </c>
      <c r="M56" s="20">
        <v>45796</v>
      </c>
      <c r="N56" s="21" t="s">
        <v>18</v>
      </c>
      <c r="O56" s="21">
        <v>15</v>
      </c>
      <c r="P56" s="21">
        <v>8</v>
      </c>
      <c r="Q56" s="21">
        <v>19</v>
      </c>
      <c r="R56" s="15">
        <f>(Q56-P56)/P56</f>
        <v>1.375</v>
      </c>
      <c r="S56" s="18">
        <f>IFERROR(VLOOKUP(D56,'[1]comparativo br'!$A:$B,2,FALSE),"")</f>
        <v>0</v>
      </c>
      <c r="T56" s="18">
        <f>IFERROR(VLOOKUP(D56,'[1]comparativo br'!$A:$C,3,FALSE),"")</f>
        <v>0</v>
      </c>
      <c r="U56" s="15" t="str">
        <f t="shared" si="0"/>
        <v/>
      </c>
      <c r="V56" s="19">
        <f>IFERROR(VLOOKUP(D56,'[1]comparativo br'!$A:$D,4,FALSE),"")</f>
        <v>64</v>
      </c>
      <c r="W56" s="19">
        <f>IFERROR(VLOOKUP(D56,'[1]comparativo br'!$A:$E,5,FALSE),"")</f>
        <v>47</v>
      </c>
      <c r="X56" s="15">
        <f t="shared" si="6"/>
        <v>-0.265625</v>
      </c>
      <c r="Y56" s="18" t="e">
        <f>SUMIFS([2]Plan2!$H:$H,[2]Plan2!$A:$A,$D56,[2]Plan2!$U:$U,6)</f>
        <v>#VALUE!</v>
      </c>
      <c r="Z56" s="18" t="e">
        <f>SUMIFS([2]Plan2!$H:$H,[2]Plan2!$A:$A,$D56,[2]Plan2!$U:$U,7)</f>
        <v>#VALUE!</v>
      </c>
      <c r="AA56" s="18" t="e">
        <f>SUMIFS([2]Plan2!$H:$H,[2]Plan2!$A:$A,$D56,[2]Plan2!$U:$U,8)</f>
        <v>#VALUE!</v>
      </c>
      <c r="AB56" s="18" t="e">
        <f>SUMIFS([2]Plan2!$H:$H,[2]Plan2!$A:$A,$D56,[2]Plan2!$U:$U,9)</f>
        <v>#VALUE!</v>
      </c>
      <c r="AC56" s="18" t="e">
        <f>SUMIFS([2]Plan2!$H:$H,[2]Plan2!$A:$A,$D56,[2]Plan2!$U:$U,10)</f>
        <v>#VALUE!</v>
      </c>
      <c r="AD56" s="18" t="e">
        <f>SUMIFS([2]Plan2!$H:$H,[2]Plan2!$A:$A,$D56,[2]Plan2!$U:$U,11)</f>
        <v>#VALUE!</v>
      </c>
      <c r="AE56" s="18" t="e">
        <f>SUMIFS([2]Plan2!$H:$H,[2]Plan2!$A:$A,$D56,[2]Plan2!$U:$U,12)</f>
        <v>#VALUE!</v>
      </c>
      <c r="AF56" s="18" t="e">
        <f>SUMIFS([2]Plan2!$H:$H,[2]Plan2!$A:$A,$D56,[2]Plan2!$U:$U,1)</f>
        <v>#VALUE!</v>
      </c>
      <c r="AG56" s="18" t="e">
        <f>SUMIFS([2]Plan2!$H:$H,[2]Plan2!$A:$A,$D56,[2]Plan2!$U:$U,2)</f>
        <v>#VALUE!</v>
      </c>
      <c r="AH56" s="18" t="e">
        <f>SUMIFS([2]Plan2!$H:$H,[2]Plan2!$A:$A,$D56,[2]Plan2!$U:$U,3)</f>
        <v>#VALUE!</v>
      </c>
      <c r="AI56" s="18" t="e">
        <f>SUMIFS([2]Plan2!$H:$H,[2]Plan2!$A:$A,$D56,[2]Plan2!$U:$U,4)</f>
        <v>#VALUE!</v>
      </c>
      <c r="AJ56" s="18" t="e">
        <f>SUMIFS([2]Plan2!$H:$H,[2]Plan2!$A:$A,$D56,[2]Plan2!$U:$U,5)</f>
        <v>#VALUE!</v>
      </c>
      <c r="AK56" s="23" t="e">
        <f t="shared" si="2"/>
        <v>#VALUE!</v>
      </c>
      <c r="AL56" s="23" t="e">
        <f t="shared" si="3"/>
        <v>#VALUE!</v>
      </c>
      <c r="AM56">
        <f t="shared" si="4"/>
        <v>0</v>
      </c>
    </row>
    <row r="57" spans="1:39" ht="15.75" x14ac:dyDescent="0.25">
      <c r="A57" s="21" t="s">
        <v>56</v>
      </c>
      <c r="B57" s="21" t="s">
        <v>1519</v>
      </c>
      <c r="C57" s="21">
        <v>108578</v>
      </c>
      <c r="D57" s="25">
        <v>102628</v>
      </c>
      <c r="E57" s="21" t="s">
        <v>1798</v>
      </c>
      <c r="F57" s="31" t="s">
        <v>1798</v>
      </c>
      <c r="G57" s="21" t="s">
        <v>1524</v>
      </c>
      <c r="H57" s="21" t="s">
        <v>1119</v>
      </c>
      <c r="I57" s="25" t="s">
        <v>145</v>
      </c>
      <c r="J57" s="21" t="s">
        <v>21</v>
      </c>
      <c r="K57" s="21"/>
      <c r="L57" s="20">
        <v>45260</v>
      </c>
      <c r="M57" s="20">
        <v>45799</v>
      </c>
      <c r="N57" s="21" t="s">
        <v>18</v>
      </c>
      <c r="O57" s="21">
        <v>2</v>
      </c>
      <c r="P57" s="21">
        <v>6</v>
      </c>
      <c r="Q57" s="21">
        <v>3</v>
      </c>
      <c r="R57" s="15">
        <f>(Q57-P57)/P57</f>
        <v>-0.5</v>
      </c>
      <c r="S57" s="18">
        <f>IFERROR(VLOOKUP(D57,'[1]comparativo br'!$A:$B,2,FALSE),"")</f>
        <v>2970</v>
      </c>
      <c r="T57" s="18">
        <f>IFERROR(VLOOKUP(D57,'[1]comparativo br'!$A:$C,3,FALSE),"")</f>
        <v>2970</v>
      </c>
      <c r="U57" s="15">
        <f t="shared" si="0"/>
        <v>0</v>
      </c>
      <c r="V57" s="19">
        <f>IFERROR(VLOOKUP(D57,'[1]comparativo br'!$A:$D,4,FALSE),"")</f>
        <v>5</v>
      </c>
      <c r="W57" s="19">
        <f>IFERROR(VLOOKUP(D57,'[1]comparativo br'!$A:$E,5,FALSE),"")</f>
        <v>4</v>
      </c>
      <c r="X57" s="15">
        <f t="shared" si="6"/>
        <v>-0.2</v>
      </c>
      <c r="Y57" s="18" t="e">
        <f>SUMIFS([2]Plan2!$H:$H,[2]Plan2!$A:$A,$D57,[2]Plan2!$U:$U,6)</f>
        <v>#VALUE!</v>
      </c>
      <c r="Z57" s="18" t="e">
        <f>SUMIFS([2]Plan2!$H:$H,[2]Plan2!$A:$A,$D57,[2]Plan2!$U:$U,7)</f>
        <v>#VALUE!</v>
      </c>
      <c r="AA57" s="18" t="e">
        <f>SUMIFS([2]Plan2!$H:$H,[2]Plan2!$A:$A,$D57,[2]Plan2!$U:$U,8)</f>
        <v>#VALUE!</v>
      </c>
      <c r="AB57" s="18" t="e">
        <f>SUMIFS([2]Plan2!$H:$H,[2]Plan2!$A:$A,$D57,[2]Plan2!$U:$U,9)</f>
        <v>#VALUE!</v>
      </c>
      <c r="AC57" s="18" t="e">
        <f>SUMIFS([2]Plan2!$H:$H,[2]Plan2!$A:$A,$D57,[2]Plan2!$U:$U,10)</f>
        <v>#VALUE!</v>
      </c>
      <c r="AD57" s="18" t="e">
        <f>SUMIFS([2]Plan2!$H:$H,[2]Plan2!$A:$A,$D57,[2]Plan2!$U:$U,11)</f>
        <v>#VALUE!</v>
      </c>
      <c r="AE57" s="18" t="e">
        <f>SUMIFS([2]Plan2!$H:$H,[2]Plan2!$A:$A,$D57,[2]Plan2!$U:$U,12)</f>
        <v>#VALUE!</v>
      </c>
      <c r="AF57" s="18" t="e">
        <f>SUMIFS([2]Plan2!$H:$H,[2]Plan2!$A:$A,$D57,[2]Plan2!$U:$U,1)</f>
        <v>#VALUE!</v>
      </c>
      <c r="AG57" s="18" t="e">
        <f>SUMIFS([2]Plan2!$H:$H,[2]Plan2!$A:$A,$D57,[2]Plan2!$U:$U,2)</f>
        <v>#VALUE!</v>
      </c>
      <c r="AH57" s="18" t="e">
        <f>SUMIFS([2]Plan2!$H:$H,[2]Plan2!$A:$A,$D57,[2]Plan2!$U:$U,3)</f>
        <v>#VALUE!</v>
      </c>
      <c r="AI57" s="18" t="e">
        <f>SUMIFS([2]Plan2!$H:$H,[2]Plan2!$A:$A,$D57,[2]Plan2!$U:$U,4)</f>
        <v>#VALUE!</v>
      </c>
      <c r="AJ57" s="18" t="e">
        <f>SUMIFS([2]Plan2!$H:$H,[2]Plan2!$A:$A,$D57,[2]Plan2!$U:$U,5)</f>
        <v>#VALUE!</v>
      </c>
      <c r="AK57" s="23" t="e">
        <f t="shared" si="2"/>
        <v>#VALUE!</v>
      </c>
      <c r="AL57" s="23" t="e">
        <f t="shared" si="3"/>
        <v>#VALUE!</v>
      </c>
      <c r="AM57">
        <f t="shared" si="4"/>
        <v>0</v>
      </c>
    </row>
    <row r="58" spans="1:39" ht="15.75" x14ac:dyDescent="0.25">
      <c r="A58" s="21"/>
      <c r="B58" s="21" t="s">
        <v>1520</v>
      </c>
      <c r="C58" s="21">
        <v>139155</v>
      </c>
      <c r="D58" s="25">
        <v>191352</v>
      </c>
      <c r="E58" s="21" t="s">
        <v>1180</v>
      </c>
      <c r="F58" s="31" t="s">
        <v>1180</v>
      </c>
      <c r="G58" s="21" t="s">
        <v>1311</v>
      </c>
      <c r="H58" s="21" t="s">
        <v>1312</v>
      </c>
      <c r="I58" s="25" t="s">
        <v>15</v>
      </c>
      <c r="J58" s="21" t="s">
        <v>67</v>
      </c>
      <c r="K58" s="21" t="s">
        <v>416</v>
      </c>
      <c r="L58" s="20">
        <v>45708</v>
      </c>
      <c r="M58" s="20">
        <v>45694</v>
      </c>
      <c r="N58" s="21" t="s">
        <v>22</v>
      </c>
      <c r="O58" s="21">
        <v>32</v>
      </c>
      <c r="P58" s="21">
        <v>38</v>
      </c>
      <c r="Q58" s="21">
        <v>42</v>
      </c>
      <c r="R58" s="15">
        <f>(Q58-P58)/P58</f>
        <v>0.10526315789473684</v>
      </c>
      <c r="S58" s="18">
        <f>IFERROR(VLOOKUP(D58,'[1]comparativo br'!$A:$B,2,FALSE),"")</f>
        <v>15550</v>
      </c>
      <c r="T58" s="18">
        <f>IFERROR(VLOOKUP(D58,'[1]comparativo br'!$A:$C,3,FALSE),"")</f>
        <v>7666</v>
      </c>
      <c r="U58" s="15">
        <f t="shared" si="0"/>
        <v>-0.50700964630225076</v>
      </c>
      <c r="V58" s="19">
        <f>IFERROR(VLOOKUP(D58,'[1]comparativo br'!$A:$D,4,FALSE),"")</f>
        <v>0</v>
      </c>
      <c r="W58" s="19">
        <f>IFERROR(VLOOKUP(D58,'[1]comparativo br'!$A:$E,5,FALSE),"")</f>
        <v>21</v>
      </c>
      <c r="X58" s="15" t="str">
        <f t="shared" si="6"/>
        <v/>
      </c>
      <c r="Y58" s="18" t="e">
        <f>SUMIFS([2]Plan2!$H:$H,[2]Plan2!$A:$A,$D58,[2]Plan2!$U:$U,6)</f>
        <v>#VALUE!</v>
      </c>
      <c r="Z58" s="18" t="e">
        <f>SUMIFS([2]Plan2!$H:$H,[2]Plan2!$A:$A,$D58,[2]Plan2!$U:$U,7)</f>
        <v>#VALUE!</v>
      </c>
      <c r="AA58" s="18" t="e">
        <f>SUMIFS([2]Plan2!$H:$H,[2]Plan2!$A:$A,$D58,[2]Plan2!$U:$U,8)</f>
        <v>#VALUE!</v>
      </c>
      <c r="AB58" s="18" t="e">
        <f>SUMIFS([2]Plan2!$H:$H,[2]Plan2!$A:$A,$D58,[2]Plan2!$U:$U,9)</f>
        <v>#VALUE!</v>
      </c>
      <c r="AC58" s="18" t="e">
        <f>SUMIFS([2]Plan2!$H:$H,[2]Plan2!$A:$A,$D58,[2]Plan2!$U:$U,10)</f>
        <v>#VALUE!</v>
      </c>
      <c r="AD58" s="18" t="e">
        <f>SUMIFS([2]Plan2!$H:$H,[2]Plan2!$A:$A,$D58,[2]Plan2!$U:$U,11)</f>
        <v>#VALUE!</v>
      </c>
      <c r="AE58" s="18" t="e">
        <f>SUMIFS([2]Plan2!$H:$H,[2]Plan2!$A:$A,$D58,[2]Plan2!$U:$U,12)</f>
        <v>#VALUE!</v>
      </c>
      <c r="AF58" s="18" t="e">
        <f>SUMIFS([2]Plan2!$H:$H,[2]Plan2!$A:$A,$D58,[2]Plan2!$U:$U,1)</f>
        <v>#VALUE!</v>
      </c>
      <c r="AG58" s="18" t="e">
        <f>SUMIFS([2]Plan2!$H:$H,[2]Plan2!$A:$A,$D58,[2]Plan2!$U:$U,2)</f>
        <v>#VALUE!</v>
      </c>
      <c r="AH58" s="18" t="e">
        <f>SUMIFS([2]Plan2!$H:$H,[2]Plan2!$A:$A,$D58,[2]Plan2!$U:$U,3)</f>
        <v>#VALUE!</v>
      </c>
      <c r="AI58" s="18" t="e">
        <f>SUMIFS([2]Plan2!$H:$H,[2]Plan2!$A:$A,$D58,[2]Plan2!$U:$U,4)</f>
        <v>#VALUE!</v>
      </c>
      <c r="AJ58" s="18" t="e">
        <f>SUMIFS([2]Plan2!$H:$H,[2]Plan2!$A:$A,$D58,[2]Plan2!$U:$U,5)</f>
        <v>#VALUE!</v>
      </c>
      <c r="AK58" s="23" t="e">
        <f t="shared" si="2"/>
        <v>#VALUE!</v>
      </c>
      <c r="AL58" s="23" t="e">
        <f t="shared" si="3"/>
        <v>#VALUE!</v>
      </c>
      <c r="AM58">
        <f t="shared" si="4"/>
        <v>0</v>
      </c>
    </row>
    <row r="59" spans="1:39" ht="15.75" x14ac:dyDescent="0.25">
      <c r="A59" s="21" t="s">
        <v>353</v>
      </c>
      <c r="B59" s="21" t="s">
        <v>1519</v>
      </c>
      <c r="C59" s="21">
        <v>153298</v>
      </c>
      <c r="D59" s="25" t="s">
        <v>2049</v>
      </c>
      <c r="E59" s="21" t="s">
        <v>1575</v>
      </c>
      <c r="F59" s="31" t="s">
        <v>24</v>
      </c>
      <c r="G59" s="21" t="s">
        <v>2050</v>
      </c>
      <c r="H59" s="21" t="s">
        <v>169</v>
      </c>
      <c r="I59" s="25" t="s">
        <v>170</v>
      </c>
      <c r="J59" s="21" t="s">
        <v>16</v>
      </c>
      <c r="K59" s="21" t="s">
        <v>17</v>
      </c>
      <c r="L59" s="20">
        <v>45785</v>
      </c>
      <c r="M59" s="20"/>
      <c r="N59" s="21" t="s">
        <v>18</v>
      </c>
      <c r="O59" s="21"/>
      <c r="P59" s="21"/>
      <c r="Q59" s="21"/>
      <c r="R59" s="28"/>
      <c r="S59" s="18">
        <f>IFERROR(VLOOKUP(D59,'[1]comparativo br'!$A:$B,2,FALSE),"")</f>
        <v>25920</v>
      </c>
      <c r="T59" s="18">
        <f>IFERROR(VLOOKUP(D59,'[1]comparativo br'!$A:$C,3,FALSE),"")</f>
        <v>1728</v>
      </c>
      <c r="U59" s="15">
        <f t="shared" si="0"/>
        <v>-0.93333333333333335</v>
      </c>
      <c r="V59" s="19">
        <f>IFERROR(VLOOKUP(D59,'[1]comparativo br'!$A:$D,4,FALSE),"")</f>
        <v>314</v>
      </c>
      <c r="W59" s="19">
        <f>IFERROR(VLOOKUP(D59,'[1]comparativo br'!$A:$E,5,FALSE),"")</f>
        <v>53</v>
      </c>
      <c r="X59" s="15">
        <f t="shared" si="6"/>
        <v>-0.83121019108280259</v>
      </c>
      <c r="Y59" s="18" t="e">
        <f>SUMIFS([2]Plan2!$H:$H,[2]Plan2!$A:$A,$D59,[2]Plan2!$U:$U,6)</f>
        <v>#VALUE!</v>
      </c>
      <c r="Z59" s="18" t="e">
        <f>SUMIFS([2]Plan2!$H:$H,[2]Plan2!$A:$A,$D59,[2]Plan2!$U:$U,7)</f>
        <v>#VALUE!</v>
      </c>
      <c r="AA59" s="18" t="e">
        <f>SUMIFS([2]Plan2!$H:$H,[2]Plan2!$A:$A,$D59,[2]Plan2!$U:$U,8)</f>
        <v>#VALUE!</v>
      </c>
      <c r="AB59" s="18" t="e">
        <f>SUMIFS([2]Plan2!$H:$H,[2]Plan2!$A:$A,$D59,[2]Plan2!$U:$U,9)</f>
        <v>#VALUE!</v>
      </c>
      <c r="AC59" s="18" t="e">
        <f>SUMIFS([2]Plan2!$H:$H,[2]Plan2!$A:$A,$D59,[2]Plan2!$U:$U,10)</f>
        <v>#VALUE!</v>
      </c>
      <c r="AD59" s="18" t="e">
        <f>SUMIFS([2]Plan2!$H:$H,[2]Plan2!$A:$A,$D59,[2]Plan2!$U:$U,11)</f>
        <v>#VALUE!</v>
      </c>
      <c r="AE59" s="18" t="e">
        <f>SUMIFS([2]Plan2!$H:$H,[2]Plan2!$A:$A,$D59,[2]Plan2!$U:$U,12)</f>
        <v>#VALUE!</v>
      </c>
      <c r="AF59" s="18" t="e">
        <f>SUMIFS([2]Plan2!$H:$H,[2]Plan2!$A:$A,$D59,[2]Plan2!$U:$U,1)</f>
        <v>#VALUE!</v>
      </c>
      <c r="AG59" s="18" t="e">
        <f>SUMIFS([2]Plan2!$H:$H,[2]Plan2!$A:$A,$D59,[2]Plan2!$U:$U,2)</f>
        <v>#VALUE!</v>
      </c>
      <c r="AH59" s="18" t="e">
        <f>SUMIFS([2]Plan2!$H:$H,[2]Plan2!$A:$A,$D59,[2]Plan2!$U:$U,3)</f>
        <v>#VALUE!</v>
      </c>
      <c r="AI59" s="18" t="e">
        <f>SUMIFS([2]Plan2!$H:$H,[2]Plan2!$A:$A,$D59,[2]Plan2!$U:$U,4)</f>
        <v>#VALUE!</v>
      </c>
      <c r="AJ59" s="18" t="e">
        <f>SUMIFS([2]Plan2!$H:$H,[2]Plan2!$A:$A,$D59,[2]Plan2!$U:$U,5)</f>
        <v>#VALUE!</v>
      </c>
      <c r="AK59" s="23" t="e">
        <f t="shared" si="2"/>
        <v>#VALUE!</v>
      </c>
      <c r="AL59" s="23" t="e">
        <f t="shared" si="3"/>
        <v>#VALUE!</v>
      </c>
      <c r="AM59">
        <f t="shared" si="4"/>
        <v>0</v>
      </c>
    </row>
    <row r="60" spans="1:39" ht="15.75" x14ac:dyDescent="0.25">
      <c r="A60" s="21" t="s">
        <v>353</v>
      </c>
      <c r="B60" s="21" t="s">
        <v>1519</v>
      </c>
      <c r="C60" s="21">
        <v>153298</v>
      </c>
      <c r="D60" s="25" t="s">
        <v>2218</v>
      </c>
      <c r="E60" s="21" t="s">
        <v>1575</v>
      </c>
      <c r="F60" s="31" t="s">
        <v>1575</v>
      </c>
      <c r="G60" s="21" t="s">
        <v>2050</v>
      </c>
      <c r="H60" s="21" t="s">
        <v>151</v>
      </c>
      <c r="I60" s="25" t="s">
        <v>77</v>
      </c>
      <c r="J60" s="21" t="s">
        <v>21</v>
      </c>
      <c r="K60" s="21"/>
      <c r="L60" s="20">
        <v>45701</v>
      </c>
      <c r="M60" s="20">
        <v>45799</v>
      </c>
      <c r="N60" s="21" t="s">
        <v>18</v>
      </c>
      <c r="O60" s="21">
        <v>12</v>
      </c>
      <c r="P60" s="21">
        <v>0</v>
      </c>
      <c r="Q60" s="21">
        <v>35</v>
      </c>
      <c r="R60" s="15">
        <v>1</v>
      </c>
      <c r="S60" s="18">
        <f>IFERROR(VLOOKUP(D60,'[1]comparativo br'!$A:$B,2,FALSE),"")</f>
        <v>0</v>
      </c>
      <c r="T60" s="18">
        <f>IFERROR(VLOOKUP(D60,'[1]comparativo br'!$A:$C,3,FALSE),"")</f>
        <v>0</v>
      </c>
      <c r="U60" s="15" t="str">
        <f t="shared" si="0"/>
        <v/>
      </c>
      <c r="V60" s="19">
        <f>IFERROR(VLOOKUP(D60,'[1]comparativo br'!$A:$D,4,FALSE),"")</f>
        <v>154</v>
      </c>
      <c r="W60" s="19">
        <f>IFERROR(VLOOKUP(D60,'[1]comparativo br'!$A:$E,5,FALSE),"")</f>
        <v>0</v>
      </c>
      <c r="X60" s="15">
        <f t="shared" si="6"/>
        <v>-1</v>
      </c>
      <c r="Y60" s="18" t="e">
        <f>SUMIFS([2]Plan2!$H:$H,[2]Plan2!$A:$A,$D60,[2]Plan2!$U:$U,6)</f>
        <v>#VALUE!</v>
      </c>
      <c r="Z60" s="18" t="e">
        <f>SUMIFS([2]Plan2!$H:$H,[2]Plan2!$A:$A,$D60,[2]Plan2!$U:$U,7)</f>
        <v>#VALUE!</v>
      </c>
      <c r="AA60" s="18" t="e">
        <f>SUMIFS([2]Plan2!$H:$H,[2]Plan2!$A:$A,$D60,[2]Plan2!$U:$U,8)</f>
        <v>#VALUE!</v>
      </c>
      <c r="AB60" s="18" t="e">
        <f>SUMIFS([2]Plan2!$H:$H,[2]Plan2!$A:$A,$D60,[2]Plan2!$U:$U,9)</f>
        <v>#VALUE!</v>
      </c>
      <c r="AC60" s="18" t="e">
        <f>SUMIFS([2]Plan2!$H:$H,[2]Plan2!$A:$A,$D60,[2]Plan2!$U:$U,10)</f>
        <v>#VALUE!</v>
      </c>
      <c r="AD60" s="18" t="e">
        <f>SUMIFS([2]Plan2!$H:$H,[2]Plan2!$A:$A,$D60,[2]Plan2!$U:$U,11)</f>
        <v>#VALUE!</v>
      </c>
      <c r="AE60" s="18" t="e">
        <f>SUMIFS([2]Plan2!$H:$H,[2]Plan2!$A:$A,$D60,[2]Plan2!$U:$U,12)</f>
        <v>#VALUE!</v>
      </c>
      <c r="AF60" s="18" t="e">
        <f>SUMIFS([2]Plan2!$H:$H,[2]Plan2!$A:$A,$D60,[2]Plan2!$U:$U,1)</f>
        <v>#VALUE!</v>
      </c>
      <c r="AG60" s="18" t="e">
        <f>SUMIFS([2]Plan2!$H:$H,[2]Plan2!$A:$A,$D60,[2]Plan2!$U:$U,2)</f>
        <v>#VALUE!</v>
      </c>
      <c r="AH60" s="18" t="e">
        <f>SUMIFS([2]Plan2!$H:$H,[2]Plan2!$A:$A,$D60,[2]Plan2!$U:$U,3)</f>
        <v>#VALUE!</v>
      </c>
      <c r="AI60" s="18" t="e">
        <f>SUMIFS([2]Plan2!$H:$H,[2]Plan2!$A:$A,$D60,[2]Plan2!$U:$U,4)</f>
        <v>#VALUE!</v>
      </c>
      <c r="AJ60" s="18" t="e">
        <f>SUMIFS([2]Plan2!$H:$H,[2]Plan2!$A:$A,$D60,[2]Plan2!$U:$U,5)</f>
        <v>#VALUE!</v>
      </c>
      <c r="AK60" s="23" t="e">
        <f t="shared" si="2"/>
        <v>#VALUE!</v>
      </c>
      <c r="AL60" s="23" t="e">
        <f t="shared" si="3"/>
        <v>#VALUE!</v>
      </c>
      <c r="AM60">
        <f t="shared" si="4"/>
        <v>0</v>
      </c>
    </row>
    <row r="61" spans="1:39" ht="15.75" x14ac:dyDescent="0.25">
      <c r="A61" s="21"/>
      <c r="B61" s="21" t="s">
        <v>1519</v>
      </c>
      <c r="C61" s="21">
        <v>198057</v>
      </c>
      <c r="D61" s="25">
        <v>192214</v>
      </c>
      <c r="E61" s="21" t="s">
        <v>2203</v>
      </c>
      <c r="F61" s="31" t="s">
        <v>1826</v>
      </c>
      <c r="G61" s="21" t="s">
        <v>704</v>
      </c>
      <c r="H61" s="21" t="s">
        <v>732</v>
      </c>
      <c r="I61" s="25" t="s">
        <v>121</v>
      </c>
      <c r="J61" s="21" t="s">
        <v>300</v>
      </c>
      <c r="K61" s="21"/>
      <c r="L61" s="20">
        <v>45470</v>
      </c>
      <c r="M61" s="20">
        <v>45763</v>
      </c>
      <c r="N61" s="21" t="s">
        <v>18</v>
      </c>
      <c r="O61" s="21">
        <v>9</v>
      </c>
      <c r="P61" s="21">
        <v>12</v>
      </c>
      <c r="Q61" s="21">
        <v>2</v>
      </c>
      <c r="R61" s="15">
        <f>(Q61-P61)/P61</f>
        <v>-0.83333333333333337</v>
      </c>
      <c r="S61" s="18">
        <f>IFERROR(VLOOKUP(D61,'[1]comparativo br'!$A:$B,2,FALSE),"")</f>
        <v>0</v>
      </c>
      <c r="T61" s="18">
        <f>IFERROR(VLOOKUP(D61,'[1]comparativo br'!$A:$C,3,FALSE),"")</f>
        <v>0</v>
      </c>
      <c r="U61" s="15" t="str">
        <f t="shared" si="0"/>
        <v/>
      </c>
      <c r="V61" s="19">
        <f>IFERROR(VLOOKUP(D61,'[1]comparativo br'!$A:$D,4,FALSE),"")</f>
        <v>12</v>
      </c>
      <c r="W61" s="19">
        <f>IFERROR(VLOOKUP(D61,'[1]comparativo br'!$A:$E,5,FALSE),"")</f>
        <v>0</v>
      </c>
      <c r="X61" s="15">
        <f t="shared" si="6"/>
        <v>-1</v>
      </c>
      <c r="Y61" s="18" t="e">
        <f>SUMIFS([2]Plan2!$H:$H,[2]Plan2!$A:$A,$D61,[2]Plan2!$U:$U,6)</f>
        <v>#VALUE!</v>
      </c>
      <c r="Z61" s="18" t="e">
        <f>SUMIFS([2]Plan2!$H:$H,[2]Plan2!$A:$A,$D61,[2]Plan2!$U:$U,7)</f>
        <v>#VALUE!</v>
      </c>
      <c r="AA61" s="18" t="e">
        <f>SUMIFS([2]Plan2!$H:$H,[2]Plan2!$A:$A,$D61,[2]Plan2!$U:$U,8)</f>
        <v>#VALUE!</v>
      </c>
      <c r="AB61" s="18" t="e">
        <f>SUMIFS([2]Plan2!$H:$H,[2]Plan2!$A:$A,$D61,[2]Plan2!$U:$U,9)</f>
        <v>#VALUE!</v>
      </c>
      <c r="AC61" s="18" t="e">
        <f>SUMIFS([2]Plan2!$H:$H,[2]Plan2!$A:$A,$D61,[2]Plan2!$U:$U,10)</f>
        <v>#VALUE!</v>
      </c>
      <c r="AD61" s="18" t="e">
        <f>SUMIFS([2]Plan2!$H:$H,[2]Plan2!$A:$A,$D61,[2]Plan2!$U:$U,11)</f>
        <v>#VALUE!</v>
      </c>
      <c r="AE61" s="18" t="e">
        <f>SUMIFS([2]Plan2!$H:$H,[2]Plan2!$A:$A,$D61,[2]Plan2!$U:$U,12)</f>
        <v>#VALUE!</v>
      </c>
      <c r="AF61" s="18" t="e">
        <f>SUMIFS([2]Plan2!$H:$H,[2]Plan2!$A:$A,$D61,[2]Plan2!$U:$U,1)</f>
        <v>#VALUE!</v>
      </c>
      <c r="AG61" s="18" t="e">
        <f>SUMIFS([2]Plan2!$H:$H,[2]Plan2!$A:$A,$D61,[2]Plan2!$U:$U,2)</f>
        <v>#VALUE!</v>
      </c>
      <c r="AH61" s="18" t="e">
        <f>SUMIFS([2]Plan2!$H:$H,[2]Plan2!$A:$A,$D61,[2]Plan2!$U:$U,3)</f>
        <v>#VALUE!</v>
      </c>
      <c r="AI61" s="18" t="e">
        <f>SUMIFS([2]Plan2!$H:$H,[2]Plan2!$A:$A,$D61,[2]Plan2!$U:$U,4)</f>
        <v>#VALUE!</v>
      </c>
      <c r="AJ61" s="18" t="e">
        <f>SUMIFS([2]Plan2!$H:$H,[2]Plan2!$A:$A,$D61,[2]Plan2!$U:$U,5)</f>
        <v>#VALUE!</v>
      </c>
      <c r="AK61" s="23" t="e">
        <f t="shared" si="2"/>
        <v>#VALUE!</v>
      </c>
      <c r="AL61" s="23" t="e">
        <f t="shared" si="3"/>
        <v>#VALUE!</v>
      </c>
      <c r="AM61">
        <f t="shared" si="4"/>
        <v>0</v>
      </c>
    </row>
    <row r="62" spans="1:39" ht="15.75" x14ac:dyDescent="0.25">
      <c r="A62" s="21"/>
      <c r="B62" s="21" t="s">
        <v>1519</v>
      </c>
      <c r="C62" s="21">
        <v>198057</v>
      </c>
      <c r="D62" s="25">
        <v>192120</v>
      </c>
      <c r="E62" s="21" t="s">
        <v>2203</v>
      </c>
      <c r="F62" s="31" t="s">
        <v>1826</v>
      </c>
      <c r="G62" s="21" t="s">
        <v>704</v>
      </c>
      <c r="H62" s="21" t="s">
        <v>705</v>
      </c>
      <c r="I62" s="25" t="s">
        <v>121</v>
      </c>
      <c r="J62" s="21" t="s">
        <v>300</v>
      </c>
      <c r="K62" s="21"/>
      <c r="L62" s="20">
        <v>45434</v>
      </c>
      <c r="M62" s="20">
        <v>45799</v>
      </c>
      <c r="N62" s="21" t="s">
        <v>18</v>
      </c>
      <c r="O62" s="21">
        <v>76</v>
      </c>
      <c r="P62" s="21">
        <v>93</v>
      </c>
      <c r="Q62" s="21">
        <v>79</v>
      </c>
      <c r="R62" s="15">
        <f>(Q62-P62)/P62</f>
        <v>-0.15053763440860216</v>
      </c>
      <c r="S62" s="18">
        <f>IFERROR(VLOOKUP(D62,'[1]comparativo br'!$A:$B,2,FALSE),"")</f>
        <v>0</v>
      </c>
      <c r="T62" s="18">
        <f>IFERROR(VLOOKUP(D62,'[1]comparativo br'!$A:$C,3,FALSE),"")</f>
        <v>0</v>
      </c>
      <c r="U62" s="15" t="str">
        <f t="shared" si="0"/>
        <v/>
      </c>
      <c r="V62" s="19">
        <f>IFERROR(VLOOKUP(D62,'[1]comparativo br'!$A:$D,4,FALSE),"")</f>
        <v>326</v>
      </c>
      <c r="W62" s="19">
        <f>IFERROR(VLOOKUP(D62,'[1]comparativo br'!$A:$E,5,FALSE),"")</f>
        <v>22</v>
      </c>
      <c r="X62" s="15">
        <f t="shared" si="6"/>
        <v>-0.93251533742331283</v>
      </c>
      <c r="Y62" s="18" t="e">
        <f>SUMIFS([2]Plan2!$H:$H,[2]Plan2!$A:$A,$D62,[2]Plan2!$U:$U,6)</f>
        <v>#VALUE!</v>
      </c>
      <c r="Z62" s="18" t="e">
        <f>SUMIFS([2]Plan2!$H:$H,[2]Plan2!$A:$A,$D62,[2]Plan2!$U:$U,7)</f>
        <v>#VALUE!</v>
      </c>
      <c r="AA62" s="18" t="e">
        <f>SUMIFS([2]Plan2!$H:$H,[2]Plan2!$A:$A,$D62,[2]Plan2!$U:$U,8)</f>
        <v>#VALUE!</v>
      </c>
      <c r="AB62" s="18" t="e">
        <f>SUMIFS([2]Plan2!$H:$H,[2]Plan2!$A:$A,$D62,[2]Plan2!$U:$U,9)</f>
        <v>#VALUE!</v>
      </c>
      <c r="AC62" s="18" t="e">
        <f>SUMIFS([2]Plan2!$H:$H,[2]Plan2!$A:$A,$D62,[2]Plan2!$U:$U,10)</f>
        <v>#VALUE!</v>
      </c>
      <c r="AD62" s="18" t="e">
        <f>SUMIFS([2]Plan2!$H:$H,[2]Plan2!$A:$A,$D62,[2]Plan2!$U:$U,11)</f>
        <v>#VALUE!</v>
      </c>
      <c r="AE62" s="18" t="e">
        <f>SUMIFS([2]Plan2!$H:$H,[2]Plan2!$A:$A,$D62,[2]Plan2!$U:$U,12)</f>
        <v>#VALUE!</v>
      </c>
      <c r="AF62" s="18" t="e">
        <f>SUMIFS([2]Plan2!$H:$H,[2]Plan2!$A:$A,$D62,[2]Plan2!$U:$U,1)</f>
        <v>#VALUE!</v>
      </c>
      <c r="AG62" s="18" t="e">
        <f>SUMIFS([2]Plan2!$H:$H,[2]Plan2!$A:$A,$D62,[2]Plan2!$U:$U,2)</f>
        <v>#VALUE!</v>
      </c>
      <c r="AH62" s="18" t="e">
        <f>SUMIFS([2]Plan2!$H:$H,[2]Plan2!$A:$A,$D62,[2]Plan2!$U:$U,3)</f>
        <v>#VALUE!</v>
      </c>
      <c r="AI62" s="18" t="e">
        <f>SUMIFS([2]Plan2!$H:$H,[2]Plan2!$A:$A,$D62,[2]Plan2!$U:$U,4)</f>
        <v>#VALUE!</v>
      </c>
      <c r="AJ62" s="18" t="e">
        <f>SUMIFS([2]Plan2!$H:$H,[2]Plan2!$A:$A,$D62,[2]Plan2!$U:$U,5)</f>
        <v>#VALUE!</v>
      </c>
      <c r="AK62" s="23" t="e">
        <f t="shared" si="2"/>
        <v>#VALUE!</v>
      </c>
      <c r="AL62" s="23" t="e">
        <f t="shared" si="3"/>
        <v>#VALUE!</v>
      </c>
      <c r="AM62">
        <f t="shared" si="4"/>
        <v>0</v>
      </c>
    </row>
    <row r="63" spans="1:39" ht="15.75" x14ac:dyDescent="0.25">
      <c r="A63" s="21"/>
      <c r="B63" s="21" t="s">
        <v>1519</v>
      </c>
      <c r="C63" s="21">
        <v>217109</v>
      </c>
      <c r="D63" s="25" t="s">
        <v>2416</v>
      </c>
      <c r="E63" s="21" t="s">
        <v>1826</v>
      </c>
      <c r="F63" s="31" t="s">
        <v>1826</v>
      </c>
      <c r="G63" s="21" t="s">
        <v>2417</v>
      </c>
      <c r="H63" s="21" t="s">
        <v>188</v>
      </c>
      <c r="I63" s="25" t="s">
        <v>72</v>
      </c>
      <c r="J63" s="21" t="s">
        <v>107</v>
      </c>
      <c r="K63" s="21" t="s">
        <v>108</v>
      </c>
      <c r="L63" s="20">
        <v>45790</v>
      </c>
      <c r="M63" s="20"/>
      <c r="N63" s="21" t="s">
        <v>18</v>
      </c>
      <c r="O63" s="21"/>
      <c r="P63" s="21"/>
      <c r="Q63" s="21"/>
      <c r="R63" s="28"/>
      <c r="S63" s="18" t="str">
        <f>IFERROR(VLOOKUP(D63,'[1]comparativo br'!$A:$B,2,FALSE),"")</f>
        <v/>
      </c>
      <c r="T63" s="18" t="str">
        <f>IFERROR(VLOOKUP(D63,'[1]comparativo br'!$A:$C,3,FALSE),"")</f>
        <v/>
      </c>
      <c r="U63" s="15" t="str">
        <f t="shared" si="0"/>
        <v/>
      </c>
      <c r="V63" s="19" t="str">
        <f>IFERROR(VLOOKUP(D63,'[1]comparativo br'!$A:$D,4,FALSE),"")</f>
        <v/>
      </c>
      <c r="W63" s="19" t="str">
        <f>IFERROR(VLOOKUP(D63,'[1]comparativo br'!$A:$E,5,FALSE),"")</f>
        <v/>
      </c>
      <c r="X63" s="15" t="str">
        <f t="shared" si="6"/>
        <v/>
      </c>
      <c r="Y63" s="18" t="e">
        <f>SUMIFS([2]Plan2!$H:$H,[2]Plan2!$A:$A,$D63,[2]Plan2!$U:$U,6)</f>
        <v>#VALUE!</v>
      </c>
      <c r="Z63" s="18" t="e">
        <f>SUMIFS([2]Plan2!$H:$H,[2]Plan2!$A:$A,$D63,[2]Plan2!$U:$U,7)</f>
        <v>#VALUE!</v>
      </c>
      <c r="AA63" s="18" t="e">
        <f>SUMIFS([2]Plan2!$H:$H,[2]Plan2!$A:$A,$D63,[2]Plan2!$U:$U,8)</f>
        <v>#VALUE!</v>
      </c>
      <c r="AB63" s="18" t="e">
        <f>SUMIFS([2]Plan2!$H:$H,[2]Plan2!$A:$A,$D63,[2]Plan2!$U:$U,9)</f>
        <v>#VALUE!</v>
      </c>
      <c r="AC63" s="18" t="e">
        <f>SUMIFS([2]Plan2!$H:$H,[2]Plan2!$A:$A,$D63,[2]Plan2!$U:$U,10)</f>
        <v>#VALUE!</v>
      </c>
      <c r="AD63" s="18" t="e">
        <f>SUMIFS([2]Plan2!$H:$H,[2]Plan2!$A:$A,$D63,[2]Plan2!$U:$U,11)</f>
        <v>#VALUE!</v>
      </c>
      <c r="AE63" s="18" t="e">
        <f>SUMIFS([2]Plan2!$H:$H,[2]Plan2!$A:$A,$D63,[2]Plan2!$U:$U,12)</f>
        <v>#VALUE!</v>
      </c>
      <c r="AF63" s="18" t="e">
        <f>SUMIFS([2]Plan2!$H:$H,[2]Plan2!$A:$A,$D63,[2]Plan2!$U:$U,1)</f>
        <v>#VALUE!</v>
      </c>
      <c r="AG63" s="18" t="e">
        <f>SUMIFS([2]Plan2!$H:$H,[2]Plan2!$A:$A,$D63,[2]Plan2!$U:$U,2)</f>
        <v>#VALUE!</v>
      </c>
      <c r="AH63" s="18" t="e">
        <f>SUMIFS([2]Plan2!$H:$H,[2]Plan2!$A:$A,$D63,[2]Plan2!$U:$U,3)</f>
        <v>#VALUE!</v>
      </c>
      <c r="AI63" s="18" t="e">
        <f>SUMIFS([2]Plan2!$H:$H,[2]Plan2!$A:$A,$D63,[2]Plan2!$U:$U,4)</f>
        <v>#VALUE!</v>
      </c>
      <c r="AJ63" s="18" t="e">
        <f>SUMIFS([2]Plan2!$H:$H,[2]Plan2!$A:$A,$D63,[2]Plan2!$U:$U,5)</f>
        <v>#VALUE!</v>
      </c>
      <c r="AK63" s="23" t="e">
        <f t="shared" si="2"/>
        <v>#VALUE!</v>
      </c>
      <c r="AL63" s="23" t="e">
        <f t="shared" si="3"/>
        <v>#VALUE!</v>
      </c>
      <c r="AM63">
        <f t="shared" si="4"/>
        <v>0</v>
      </c>
    </row>
    <row r="64" spans="1:39" ht="15.75" x14ac:dyDescent="0.25">
      <c r="A64" s="21" t="s">
        <v>398</v>
      </c>
      <c r="B64" s="21" t="s">
        <v>1519</v>
      </c>
      <c r="C64" s="21">
        <v>226391</v>
      </c>
      <c r="D64" s="25">
        <v>192686</v>
      </c>
      <c r="E64" s="21" t="s">
        <v>2142</v>
      </c>
      <c r="F64" s="31" t="s">
        <v>12</v>
      </c>
      <c r="G64" s="21" t="s">
        <v>800</v>
      </c>
      <c r="H64" s="21" t="s">
        <v>75</v>
      </c>
      <c r="I64" s="25" t="s">
        <v>20</v>
      </c>
      <c r="J64" s="21" t="s">
        <v>88</v>
      </c>
      <c r="K64" s="21" t="s">
        <v>93</v>
      </c>
      <c r="L64" s="20">
        <v>45058</v>
      </c>
      <c r="M64" s="20">
        <v>45790</v>
      </c>
      <c r="N64" s="21" t="s">
        <v>18</v>
      </c>
      <c r="O64" s="21">
        <v>69</v>
      </c>
      <c r="P64" s="21">
        <v>97</v>
      </c>
      <c r="Q64" s="21">
        <v>45</v>
      </c>
      <c r="R64" s="15">
        <f>(Q64-P64)/P64</f>
        <v>-0.53608247422680411</v>
      </c>
      <c r="S64" s="18">
        <f>IFERROR(VLOOKUP(D64,'[1]comparativo br'!$A:$B,2,FALSE),"")</f>
        <v>0</v>
      </c>
      <c r="T64" s="18">
        <f>IFERROR(VLOOKUP(D64,'[1]comparativo br'!$A:$C,3,FALSE),"")</f>
        <v>0</v>
      </c>
      <c r="U64" s="15" t="str">
        <f t="shared" si="0"/>
        <v/>
      </c>
      <c r="V64" s="19">
        <f>IFERROR(VLOOKUP(D64,'[1]comparativo br'!$A:$D,4,FALSE),"")</f>
        <v>57</v>
      </c>
      <c r="W64" s="19">
        <f>IFERROR(VLOOKUP(D64,'[1]comparativo br'!$A:$E,5,FALSE),"")</f>
        <v>66</v>
      </c>
      <c r="X64" s="15">
        <f t="shared" si="6"/>
        <v>0.15789473684210525</v>
      </c>
      <c r="Y64" s="18" t="e">
        <f>SUMIFS([2]Plan2!$H:$H,[2]Plan2!$A:$A,$D64,[2]Plan2!$U:$U,6)</f>
        <v>#VALUE!</v>
      </c>
      <c r="Z64" s="18" t="e">
        <f>SUMIFS([2]Plan2!$H:$H,[2]Plan2!$A:$A,$D64,[2]Plan2!$U:$U,7)</f>
        <v>#VALUE!</v>
      </c>
      <c r="AA64" s="18" t="e">
        <f>SUMIFS([2]Plan2!$H:$H,[2]Plan2!$A:$A,$D64,[2]Plan2!$U:$U,8)</f>
        <v>#VALUE!</v>
      </c>
      <c r="AB64" s="18" t="e">
        <f>SUMIFS([2]Plan2!$H:$H,[2]Plan2!$A:$A,$D64,[2]Plan2!$U:$U,9)</f>
        <v>#VALUE!</v>
      </c>
      <c r="AC64" s="18" t="e">
        <f>SUMIFS([2]Plan2!$H:$H,[2]Plan2!$A:$A,$D64,[2]Plan2!$U:$U,10)</f>
        <v>#VALUE!</v>
      </c>
      <c r="AD64" s="18" t="e">
        <f>SUMIFS([2]Plan2!$H:$H,[2]Plan2!$A:$A,$D64,[2]Plan2!$U:$U,11)</f>
        <v>#VALUE!</v>
      </c>
      <c r="AE64" s="18" t="e">
        <f>SUMIFS([2]Plan2!$H:$H,[2]Plan2!$A:$A,$D64,[2]Plan2!$U:$U,12)</f>
        <v>#VALUE!</v>
      </c>
      <c r="AF64" s="18" t="e">
        <f>SUMIFS([2]Plan2!$H:$H,[2]Plan2!$A:$A,$D64,[2]Plan2!$U:$U,1)</f>
        <v>#VALUE!</v>
      </c>
      <c r="AG64" s="18" t="e">
        <f>SUMIFS([2]Plan2!$H:$H,[2]Plan2!$A:$A,$D64,[2]Plan2!$U:$U,2)</f>
        <v>#VALUE!</v>
      </c>
      <c r="AH64" s="18" t="e">
        <f>SUMIFS([2]Plan2!$H:$H,[2]Plan2!$A:$A,$D64,[2]Plan2!$U:$U,3)</f>
        <v>#VALUE!</v>
      </c>
      <c r="AI64" s="18" t="e">
        <f>SUMIFS([2]Plan2!$H:$H,[2]Plan2!$A:$A,$D64,[2]Plan2!$U:$U,4)</f>
        <v>#VALUE!</v>
      </c>
      <c r="AJ64" s="18" t="e">
        <f>SUMIFS([2]Plan2!$H:$H,[2]Plan2!$A:$A,$D64,[2]Plan2!$U:$U,5)</f>
        <v>#VALUE!</v>
      </c>
      <c r="AK64" s="23" t="e">
        <f t="shared" si="2"/>
        <v>#VALUE!</v>
      </c>
      <c r="AL64" s="23" t="e">
        <f t="shared" si="3"/>
        <v>#VALUE!</v>
      </c>
      <c r="AM64">
        <f t="shared" si="4"/>
        <v>0</v>
      </c>
    </row>
    <row r="65" spans="1:39" ht="15.75" x14ac:dyDescent="0.25">
      <c r="A65" s="21" t="s">
        <v>945</v>
      </c>
      <c r="B65" s="21" t="s">
        <v>1519</v>
      </c>
      <c r="C65" s="21">
        <v>226391</v>
      </c>
      <c r="D65" s="25" t="s">
        <v>1810</v>
      </c>
      <c r="E65" s="21" t="s">
        <v>2142</v>
      </c>
      <c r="F65" s="31" t="s">
        <v>12</v>
      </c>
      <c r="G65" s="21" t="s">
        <v>800</v>
      </c>
      <c r="H65" s="21" t="s">
        <v>75</v>
      </c>
      <c r="I65" s="25" t="s">
        <v>20</v>
      </c>
      <c r="J65" s="21" t="s">
        <v>88</v>
      </c>
      <c r="K65" s="21" t="s">
        <v>93</v>
      </c>
      <c r="L65" s="20"/>
      <c r="M65" s="20">
        <v>45790</v>
      </c>
      <c r="N65" s="21" t="s">
        <v>18</v>
      </c>
      <c r="O65" s="21">
        <v>18</v>
      </c>
      <c r="P65" s="21">
        <v>0</v>
      </c>
      <c r="Q65" s="21">
        <v>48</v>
      </c>
      <c r="R65" s="15">
        <v>1</v>
      </c>
      <c r="S65" s="18" t="str">
        <f>IFERROR(VLOOKUP(D65,'[1]comparativo br'!$A:$B,2,FALSE),"")</f>
        <v/>
      </c>
      <c r="T65" s="18" t="str">
        <f>IFERROR(VLOOKUP(D65,'[1]comparativo br'!$A:$C,3,FALSE),"")</f>
        <v/>
      </c>
      <c r="U65" s="15" t="str">
        <f t="shared" si="0"/>
        <v/>
      </c>
      <c r="V65" s="19" t="str">
        <f>IFERROR(VLOOKUP(D65,'[1]comparativo br'!$A:$D,4,FALSE),"")</f>
        <v/>
      </c>
      <c r="W65" s="19" t="str">
        <f>IFERROR(VLOOKUP(D65,'[1]comparativo br'!$A:$E,5,FALSE),"")</f>
        <v/>
      </c>
      <c r="X65" s="15" t="str">
        <f t="shared" si="6"/>
        <v/>
      </c>
      <c r="Y65" s="18" t="e">
        <f>SUMIFS([2]Plan2!$H:$H,[2]Plan2!$A:$A,$D65,[2]Plan2!$U:$U,6)</f>
        <v>#VALUE!</v>
      </c>
      <c r="Z65" s="18" t="e">
        <f>SUMIFS([2]Plan2!$H:$H,[2]Plan2!$A:$A,$D65,[2]Plan2!$U:$U,7)</f>
        <v>#VALUE!</v>
      </c>
      <c r="AA65" s="18" t="e">
        <f>SUMIFS([2]Plan2!$H:$H,[2]Plan2!$A:$A,$D65,[2]Plan2!$U:$U,8)</f>
        <v>#VALUE!</v>
      </c>
      <c r="AB65" s="18" t="e">
        <f>SUMIFS([2]Plan2!$H:$H,[2]Plan2!$A:$A,$D65,[2]Plan2!$U:$U,9)</f>
        <v>#VALUE!</v>
      </c>
      <c r="AC65" s="18" t="e">
        <f>SUMIFS([2]Plan2!$H:$H,[2]Plan2!$A:$A,$D65,[2]Plan2!$U:$U,10)</f>
        <v>#VALUE!</v>
      </c>
      <c r="AD65" s="18" t="e">
        <f>SUMIFS([2]Plan2!$H:$H,[2]Plan2!$A:$A,$D65,[2]Plan2!$U:$U,11)</f>
        <v>#VALUE!</v>
      </c>
      <c r="AE65" s="18" t="e">
        <f>SUMIFS([2]Plan2!$H:$H,[2]Plan2!$A:$A,$D65,[2]Plan2!$U:$U,12)</f>
        <v>#VALUE!</v>
      </c>
      <c r="AF65" s="18" t="e">
        <f>SUMIFS([2]Plan2!$H:$H,[2]Plan2!$A:$A,$D65,[2]Plan2!$U:$U,1)</f>
        <v>#VALUE!</v>
      </c>
      <c r="AG65" s="18" t="e">
        <f>SUMIFS([2]Plan2!$H:$H,[2]Plan2!$A:$A,$D65,[2]Plan2!$U:$U,2)</f>
        <v>#VALUE!</v>
      </c>
      <c r="AH65" s="18" t="e">
        <f>SUMIFS([2]Plan2!$H:$H,[2]Plan2!$A:$A,$D65,[2]Plan2!$U:$U,3)</f>
        <v>#VALUE!</v>
      </c>
      <c r="AI65" s="18" t="e">
        <f>SUMIFS([2]Plan2!$H:$H,[2]Plan2!$A:$A,$D65,[2]Plan2!$U:$U,4)</f>
        <v>#VALUE!</v>
      </c>
      <c r="AJ65" s="18" t="e">
        <f>SUMIFS([2]Plan2!$H:$H,[2]Plan2!$A:$A,$D65,[2]Plan2!$U:$U,5)</f>
        <v>#VALUE!</v>
      </c>
      <c r="AK65" s="23" t="e">
        <f t="shared" si="2"/>
        <v>#VALUE!</v>
      </c>
      <c r="AL65" s="23" t="e">
        <f t="shared" si="3"/>
        <v>#VALUE!</v>
      </c>
      <c r="AM65">
        <f t="shared" si="4"/>
        <v>0</v>
      </c>
    </row>
    <row r="66" spans="1:39" ht="15.75" x14ac:dyDescent="0.25">
      <c r="A66" s="21"/>
      <c r="B66" s="21" t="s">
        <v>1519</v>
      </c>
      <c r="C66" s="21">
        <v>242184</v>
      </c>
      <c r="D66" s="25">
        <v>191404</v>
      </c>
      <c r="E66" s="21" t="s">
        <v>2203</v>
      </c>
      <c r="F66" s="31" t="s">
        <v>1826</v>
      </c>
      <c r="G66" s="21" t="s">
        <v>620</v>
      </c>
      <c r="H66" s="21" t="s">
        <v>606</v>
      </c>
      <c r="I66" s="25" t="s">
        <v>20</v>
      </c>
      <c r="J66" s="21" t="s">
        <v>21</v>
      </c>
      <c r="K66" s="21"/>
      <c r="L66" s="20">
        <v>45114</v>
      </c>
      <c r="M66" s="20">
        <v>45243</v>
      </c>
      <c r="N66" s="21" t="s">
        <v>53</v>
      </c>
      <c r="O66" s="21">
        <v>12</v>
      </c>
      <c r="P66" s="21">
        <v>12</v>
      </c>
      <c r="Q66" s="21">
        <v>0</v>
      </c>
      <c r="R66" s="15">
        <f t="shared" ref="R66:R73" si="7">(Q66-P66)/P66</f>
        <v>-1</v>
      </c>
      <c r="S66" s="18" t="str">
        <f>IFERROR(VLOOKUP(D66,'[1]comparativo br'!$A:$B,2,FALSE),"")</f>
        <v/>
      </c>
      <c r="T66" s="18" t="str">
        <f>IFERROR(VLOOKUP(D66,'[1]comparativo br'!$A:$C,3,FALSE),"")</f>
        <v/>
      </c>
      <c r="U66" s="15" t="str">
        <f t="shared" si="0"/>
        <v/>
      </c>
      <c r="V66" s="19" t="str">
        <f>IFERROR(VLOOKUP(D66,'[1]comparativo br'!$A:$D,4,FALSE),"")</f>
        <v/>
      </c>
      <c r="W66" s="19" t="str">
        <f>IFERROR(VLOOKUP(D66,'[1]comparativo br'!$A:$E,5,FALSE),"")</f>
        <v/>
      </c>
      <c r="X66" s="15" t="str">
        <f t="shared" si="6"/>
        <v/>
      </c>
      <c r="Y66" s="18" t="e">
        <f>SUMIFS([2]Plan2!$H:$H,[2]Plan2!$A:$A,$D66,[2]Plan2!$U:$U,6)</f>
        <v>#VALUE!</v>
      </c>
      <c r="Z66" s="18" t="e">
        <f>SUMIFS([2]Plan2!$H:$H,[2]Plan2!$A:$A,$D66,[2]Plan2!$U:$U,7)</f>
        <v>#VALUE!</v>
      </c>
      <c r="AA66" s="18" t="e">
        <f>SUMIFS([2]Plan2!$H:$H,[2]Plan2!$A:$A,$D66,[2]Plan2!$U:$U,8)</f>
        <v>#VALUE!</v>
      </c>
      <c r="AB66" s="18" t="e">
        <f>SUMIFS([2]Plan2!$H:$H,[2]Plan2!$A:$A,$D66,[2]Plan2!$U:$U,9)</f>
        <v>#VALUE!</v>
      </c>
      <c r="AC66" s="18" t="e">
        <f>SUMIFS([2]Plan2!$H:$H,[2]Plan2!$A:$A,$D66,[2]Plan2!$U:$U,10)</f>
        <v>#VALUE!</v>
      </c>
      <c r="AD66" s="18" t="e">
        <f>SUMIFS([2]Plan2!$H:$H,[2]Plan2!$A:$A,$D66,[2]Plan2!$U:$U,11)</f>
        <v>#VALUE!</v>
      </c>
      <c r="AE66" s="18" t="e">
        <f>SUMIFS([2]Plan2!$H:$H,[2]Plan2!$A:$A,$D66,[2]Plan2!$U:$U,12)</f>
        <v>#VALUE!</v>
      </c>
      <c r="AF66" s="18" t="e">
        <f>SUMIFS([2]Plan2!$H:$H,[2]Plan2!$A:$A,$D66,[2]Plan2!$U:$U,1)</f>
        <v>#VALUE!</v>
      </c>
      <c r="AG66" s="18" t="e">
        <f>SUMIFS([2]Plan2!$H:$H,[2]Plan2!$A:$A,$D66,[2]Plan2!$U:$U,2)</f>
        <v>#VALUE!</v>
      </c>
      <c r="AH66" s="18" t="e">
        <f>SUMIFS([2]Plan2!$H:$H,[2]Plan2!$A:$A,$D66,[2]Plan2!$U:$U,3)</f>
        <v>#VALUE!</v>
      </c>
      <c r="AI66" s="18" t="e">
        <f>SUMIFS([2]Plan2!$H:$H,[2]Plan2!$A:$A,$D66,[2]Plan2!$U:$U,4)</f>
        <v>#VALUE!</v>
      </c>
      <c r="AJ66" s="18" t="e">
        <f>SUMIFS([2]Plan2!$H:$H,[2]Plan2!$A:$A,$D66,[2]Plan2!$U:$U,5)</f>
        <v>#VALUE!</v>
      </c>
      <c r="AK66" s="23" t="e">
        <f t="shared" si="2"/>
        <v>#VALUE!</v>
      </c>
      <c r="AL66" s="23" t="e">
        <f t="shared" si="3"/>
        <v>#VALUE!</v>
      </c>
      <c r="AM66">
        <f t="shared" si="4"/>
        <v>0</v>
      </c>
    </row>
    <row r="67" spans="1:39" ht="15.75" x14ac:dyDescent="0.25">
      <c r="A67" s="21"/>
      <c r="B67" s="21" t="s">
        <v>1520</v>
      </c>
      <c r="C67" s="21">
        <v>315457</v>
      </c>
      <c r="D67" s="25">
        <v>101424</v>
      </c>
      <c r="E67" s="21" t="s">
        <v>1798</v>
      </c>
      <c r="F67" s="31" t="s">
        <v>1798</v>
      </c>
      <c r="G67" s="21" t="s">
        <v>360</v>
      </c>
      <c r="H67" s="21" t="s">
        <v>362</v>
      </c>
      <c r="I67" s="25" t="s">
        <v>145</v>
      </c>
      <c r="J67" s="21" t="s">
        <v>27</v>
      </c>
      <c r="K67" s="21" t="s">
        <v>74</v>
      </c>
      <c r="L67" s="20">
        <v>45524</v>
      </c>
      <c r="M67" s="20">
        <v>45497</v>
      </c>
      <c r="N67" s="21" t="s">
        <v>53</v>
      </c>
      <c r="O67" s="21">
        <v>68</v>
      </c>
      <c r="P67" s="21">
        <v>33</v>
      </c>
      <c r="Q67" s="21">
        <v>9</v>
      </c>
      <c r="R67" s="15">
        <f t="shared" si="7"/>
        <v>-0.72727272727272729</v>
      </c>
      <c r="S67" s="18" t="str">
        <f>IFERROR(VLOOKUP(D67,'[1]comparativo br'!$A:$B,2,FALSE),"")</f>
        <v/>
      </c>
      <c r="T67" s="18" t="str">
        <f>IFERROR(VLOOKUP(D67,'[1]comparativo br'!$A:$C,3,FALSE),"")</f>
        <v/>
      </c>
      <c r="U67" s="15" t="str">
        <f t="shared" si="0"/>
        <v/>
      </c>
      <c r="V67" s="19" t="str">
        <f>IFERROR(VLOOKUP(D67,'[1]comparativo br'!$A:$D,4,FALSE),"")</f>
        <v/>
      </c>
      <c r="W67" s="19" t="str">
        <f>IFERROR(VLOOKUP(D67,'[1]comparativo br'!$A:$E,5,FALSE),"")</f>
        <v/>
      </c>
      <c r="X67" s="15" t="str">
        <f t="shared" si="6"/>
        <v/>
      </c>
      <c r="Y67" s="18" t="e">
        <f>SUMIFS([2]Plan2!$H:$H,[2]Plan2!$A:$A,$D67,[2]Plan2!$U:$U,6)</f>
        <v>#VALUE!</v>
      </c>
      <c r="Z67" s="18" t="e">
        <f>SUMIFS([2]Plan2!$H:$H,[2]Plan2!$A:$A,$D67,[2]Plan2!$U:$U,7)</f>
        <v>#VALUE!</v>
      </c>
      <c r="AA67" s="18" t="e">
        <f>SUMIFS([2]Plan2!$H:$H,[2]Plan2!$A:$A,$D67,[2]Plan2!$U:$U,8)</f>
        <v>#VALUE!</v>
      </c>
      <c r="AB67" s="18" t="e">
        <f>SUMIFS([2]Plan2!$H:$H,[2]Plan2!$A:$A,$D67,[2]Plan2!$U:$U,9)</f>
        <v>#VALUE!</v>
      </c>
      <c r="AC67" s="18" t="e">
        <f>SUMIFS([2]Plan2!$H:$H,[2]Plan2!$A:$A,$D67,[2]Plan2!$U:$U,10)</f>
        <v>#VALUE!</v>
      </c>
      <c r="AD67" s="18" t="e">
        <f>SUMIFS([2]Plan2!$H:$H,[2]Plan2!$A:$A,$D67,[2]Plan2!$U:$U,11)</f>
        <v>#VALUE!</v>
      </c>
      <c r="AE67" s="18" t="e">
        <f>SUMIFS([2]Plan2!$H:$H,[2]Plan2!$A:$A,$D67,[2]Plan2!$U:$U,12)</f>
        <v>#VALUE!</v>
      </c>
      <c r="AF67" s="18" t="e">
        <f>SUMIFS([2]Plan2!$H:$H,[2]Plan2!$A:$A,$D67,[2]Plan2!$U:$U,1)</f>
        <v>#VALUE!</v>
      </c>
      <c r="AG67" s="18" t="e">
        <f>SUMIFS([2]Plan2!$H:$H,[2]Plan2!$A:$A,$D67,[2]Plan2!$U:$U,2)</f>
        <v>#VALUE!</v>
      </c>
      <c r="AH67" s="18" t="e">
        <f>SUMIFS([2]Plan2!$H:$H,[2]Plan2!$A:$A,$D67,[2]Plan2!$U:$U,3)</f>
        <v>#VALUE!</v>
      </c>
      <c r="AI67" s="18" t="e">
        <f>SUMIFS([2]Plan2!$H:$H,[2]Plan2!$A:$A,$D67,[2]Plan2!$U:$U,4)</f>
        <v>#VALUE!</v>
      </c>
      <c r="AJ67" s="18" t="e">
        <f>SUMIFS([2]Plan2!$H:$H,[2]Plan2!$A:$A,$D67,[2]Plan2!$U:$U,5)</f>
        <v>#VALUE!</v>
      </c>
      <c r="AK67" s="23" t="e">
        <f t="shared" si="2"/>
        <v>#VALUE!</v>
      </c>
      <c r="AL67" s="23" t="e">
        <f t="shared" si="3"/>
        <v>#VALUE!</v>
      </c>
      <c r="AM67">
        <f t="shared" si="4"/>
        <v>0</v>
      </c>
    </row>
    <row r="68" spans="1:39" ht="15.75" x14ac:dyDescent="0.25">
      <c r="A68" s="21"/>
      <c r="B68" s="21" t="s">
        <v>1520</v>
      </c>
      <c r="C68" s="21">
        <v>315457</v>
      </c>
      <c r="D68" s="25">
        <v>101423</v>
      </c>
      <c r="E68" s="21" t="s">
        <v>1798</v>
      </c>
      <c r="F68" s="31" t="s">
        <v>1798</v>
      </c>
      <c r="G68" s="21" t="s">
        <v>360</v>
      </c>
      <c r="H68" s="21" t="s">
        <v>361</v>
      </c>
      <c r="I68" s="25" t="s">
        <v>145</v>
      </c>
      <c r="J68" s="21" t="s">
        <v>27</v>
      </c>
      <c r="K68" s="21" t="s">
        <v>74</v>
      </c>
      <c r="L68" s="20">
        <v>45524</v>
      </c>
      <c r="M68" s="20">
        <v>45533</v>
      </c>
      <c r="N68" s="21" t="s">
        <v>53</v>
      </c>
      <c r="O68" s="21">
        <v>231</v>
      </c>
      <c r="P68" s="21">
        <v>227</v>
      </c>
      <c r="Q68" s="21">
        <v>35</v>
      </c>
      <c r="R68" s="15">
        <f t="shared" si="7"/>
        <v>-0.8458149779735683</v>
      </c>
      <c r="S68" s="18" t="str">
        <f>IFERROR(VLOOKUP(D68,'[1]comparativo br'!$A:$B,2,FALSE),"")</f>
        <v/>
      </c>
      <c r="T68" s="18" t="str">
        <f>IFERROR(VLOOKUP(D68,'[1]comparativo br'!$A:$C,3,FALSE),"")</f>
        <v/>
      </c>
      <c r="U68" s="15" t="str">
        <f t="shared" si="0"/>
        <v/>
      </c>
      <c r="V68" s="19" t="str">
        <f>IFERROR(VLOOKUP(D68,'[1]comparativo br'!$A:$D,4,FALSE),"")</f>
        <v/>
      </c>
      <c r="W68" s="19" t="str">
        <f>IFERROR(VLOOKUP(D68,'[1]comparativo br'!$A:$E,5,FALSE),"")</f>
        <v/>
      </c>
      <c r="X68" s="15" t="str">
        <f t="shared" si="6"/>
        <v/>
      </c>
      <c r="Y68" s="18" t="e">
        <f>SUMIFS([2]Plan2!$H:$H,[2]Plan2!$A:$A,$D68,[2]Plan2!$U:$U,6)</f>
        <v>#VALUE!</v>
      </c>
      <c r="Z68" s="18" t="e">
        <f>SUMIFS([2]Plan2!$H:$H,[2]Plan2!$A:$A,$D68,[2]Plan2!$U:$U,7)</f>
        <v>#VALUE!</v>
      </c>
      <c r="AA68" s="18" t="e">
        <f>SUMIFS([2]Plan2!$H:$H,[2]Plan2!$A:$A,$D68,[2]Plan2!$U:$U,8)</f>
        <v>#VALUE!</v>
      </c>
      <c r="AB68" s="18" t="e">
        <f>SUMIFS([2]Plan2!$H:$H,[2]Plan2!$A:$A,$D68,[2]Plan2!$U:$U,9)</f>
        <v>#VALUE!</v>
      </c>
      <c r="AC68" s="18" t="e">
        <f>SUMIFS([2]Plan2!$H:$H,[2]Plan2!$A:$A,$D68,[2]Plan2!$U:$U,10)</f>
        <v>#VALUE!</v>
      </c>
      <c r="AD68" s="18" t="e">
        <f>SUMIFS([2]Plan2!$H:$H,[2]Plan2!$A:$A,$D68,[2]Plan2!$U:$U,11)</f>
        <v>#VALUE!</v>
      </c>
      <c r="AE68" s="18" t="e">
        <f>SUMIFS([2]Plan2!$H:$H,[2]Plan2!$A:$A,$D68,[2]Plan2!$U:$U,12)</f>
        <v>#VALUE!</v>
      </c>
      <c r="AF68" s="18" t="e">
        <f>SUMIFS([2]Plan2!$H:$H,[2]Plan2!$A:$A,$D68,[2]Plan2!$U:$U,1)</f>
        <v>#VALUE!</v>
      </c>
      <c r="AG68" s="18" t="e">
        <f>SUMIFS([2]Plan2!$H:$H,[2]Plan2!$A:$A,$D68,[2]Plan2!$U:$U,2)</f>
        <v>#VALUE!</v>
      </c>
      <c r="AH68" s="18" t="e">
        <f>SUMIFS([2]Plan2!$H:$H,[2]Plan2!$A:$A,$D68,[2]Plan2!$U:$U,3)</f>
        <v>#VALUE!</v>
      </c>
      <c r="AI68" s="18" t="e">
        <f>SUMIFS([2]Plan2!$H:$H,[2]Plan2!$A:$A,$D68,[2]Plan2!$U:$U,4)</f>
        <v>#VALUE!</v>
      </c>
      <c r="AJ68" s="18" t="e">
        <f>SUMIFS([2]Plan2!$H:$H,[2]Plan2!$A:$A,$D68,[2]Plan2!$U:$U,5)</f>
        <v>#VALUE!</v>
      </c>
      <c r="AK68" s="23" t="e">
        <f t="shared" si="2"/>
        <v>#VALUE!</v>
      </c>
      <c r="AL68" s="23" t="e">
        <f t="shared" si="3"/>
        <v>#VALUE!</v>
      </c>
      <c r="AM68">
        <f t="shared" si="4"/>
        <v>0</v>
      </c>
    </row>
    <row r="69" spans="1:39" ht="15.75" x14ac:dyDescent="0.25">
      <c r="A69" s="21"/>
      <c r="B69" s="21" t="s">
        <v>1519</v>
      </c>
      <c r="C69" s="21">
        <v>315457</v>
      </c>
      <c r="D69" s="25">
        <v>194342</v>
      </c>
      <c r="E69" s="21" t="s">
        <v>1798</v>
      </c>
      <c r="F69" s="31" t="s">
        <v>1798</v>
      </c>
      <c r="G69" s="21" t="s">
        <v>360</v>
      </c>
      <c r="H69" s="21" t="s">
        <v>239</v>
      </c>
      <c r="I69" s="25" t="s">
        <v>145</v>
      </c>
      <c r="J69" s="21" t="s">
        <v>27</v>
      </c>
      <c r="K69" s="21" t="s">
        <v>74</v>
      </c>
      <c r="L69" s="20">
        <v>45464</v>
      </c>
      <c r="M69" s="20">
        <v>45775</v>
      </c>
      <c r="N69" s="21" t="s">
        <v>18</v>
      </c>
      <c r="O69" s="21">
        <v>2</v>
      </c>
      <c r="P69" s="21">
        <v>3</v>
      </c>
      <c r="Q69" s="21">
        <v>1</v>
      </c>
      <c r="R69" s="15">
        <f t="shared" si="7"/>
        <v>-0.66666666666666663</v>
      </c>
      <c r="S69" s="18">
        <f>IFERROR(VLOOKUP(D69,'[1]comparativo br'!$A:$B,2,FALSE),"")</f>
        <v>0</v>
      </c>
      <c r="T69" s="18">
        <f>IFERROR(VLOOKUP(D69,'[1]comparativo br'!$A:$C,3,FALSE),"")</f>
        <v>0</v>
      </c>
      <c r="U69" s="15" t="str">
        <f t="shared" si="0"/>
        <v/>
      </c>
      <c r="V69" s="19">
        <f>IFERROR(VLOOKUP(D69,'[1]comparativo br'!$A:$D,4,FALSE),"")</f>
        <v>20</v>
      </c>
      <c r="W69" s="19">
        <f>IFERROR(VLOOKUP(D69,'[1]comparativo br'!$A:$E,5,FALSE),"")</f>
        <v>0</v>
      </c>
      <c r="X69" s="15">
        <f t="shared" si="6"/>
        <v>-1</v>
      </c>
      <c r="Y69" s="18" t="e">
        <f>SUMIFS([2]Plan2!$H:$H,[2]Plan2!$A:$A,$D69,[2]Plan2!$U:$U,6)</f>
        <v>#VALUE!</v>
      </c>
      <c r="Z69" s="18" t="e">
        <f>SUMIFS([2]Plan2!$H:$H,[2]Plan2!$A:$A,$D69,[2]Plan2!$U:$U,7)</f>
        <v>#VALUE!</v>
      </c>
      <c r="AA69" s="18" t="e">
        <f>SUMIFS([2]Plan2!$H:$H,[2]Plan2!$A:$A,$D69,[2]Plan2!$U:$U,8)</f>
        <v>#VALUE!</v>
      </c>
      <c r="AB69" s="18" t="e">
        <f>SUMIFS([2]Plan2!$H:$H,[2]Plan2!$A:$A,$D69,[2]Plan2!$U:$U,9)</f>
        <v>#VALUE!</v>
      </c>
      <c r="AC69" s="18" t="e">
        <f>SUMIFS([2]Plan2!$H:$H,[2]Plan2!$A:$A,$D69,[2]Plan2!$U:$U,10)</f>
        <v>#VALUE!</v>
      </c>
      <c r="AD69" s="18" t="e">
        <f>SUMIFS([2]Plan2!$H:$H,[2]Plan2!$A:$A,$D69,[2]Plan2!$U:$U,11)</f>
        <v>#VALUE!</v>
      </c>
      <c r="AE69" s="18" t="e">
        <f>SUMIFS([2]Plan2!$H:$H,[2]Plan2!$A:$A,$D69,[2]Plan2!$U:$U,12)</f>
        <v>#VALUE!</v>
      </c>
      <c r="AF69" s="18" t="e">
        <f>SUMIFS([2]Plan2!$H:$H,[2]Plan2!$A:$A,$D69,[2]Plan2!$U:$U,1)</f>
        <v>#VALUE!</v>
      </c>
      <c r="AG69" s="18" t="e">
        <f>SUMIFS([2]Plan2!$H:$H,[2]Plan2!$A:$A,$D69,[2]Plan2!$U:$U,2)</f>
        <v>#VALUE!</v>
      </c>
      <c r="AH69" s="18" t="e">
        <f>SUMIFS([2]Plan2!$H:$H,[2]Plan2!$A:$A,$D69,[2]Plan2!$U:$U,3)</f>
        <v>#VALUE!</v>
      </c>
      <c r="AI69" s="18" t="e">
        <f>SUMIFS([2]Plan2!$H:$H,[2]Plan2!$A:$A,$D69,[2]Plan2!$U:$U,4)</f>
        <v>#VALUE!</v>
      </c>
      <c r="AJ69" s="18" t="e">
        <f>SUMIFS([2]Plan2!$H:$H,[2]Plan2!$A:$A,$D69,[2]Plan2!$U:$U,5)</f>
        <v>#VALUE!</v>
      </c>
      <c r="AK69" s="23" t="e">
        <f t="shared" si="2"/>
        <v>#VALUE!</v>
      </c>
      <c r="AL69" s="23" t="e">
        <f t="shared" si="3"/>
        <v>#VALUE!</v>
      </c>
      <c r="AM69">
        <f t="shared" si="4"/>
        <v>0</v>
      </c>
    </row>
    <row r="70" spans="1:39" ht="15.75" x14ac:dyDescent="0.25">
      <c r="A70" s="21"/>
      <c r="B70" s="21" t="s">
        <v>1520</v>
      </c>
      <c r="C70" s="21">
        <v>315457</v>
      </c>
      <c r="D70" s="25">
        <v>101425</v>
      </c>
      <c r="E70" s="21" t="s">
        <v>1798</v>
      </c>
      <c r="F70" s="31" t="s">
        <v>1798</v>
      </c>
      <c r="G70" s="21" t="s">
        <v>360</v>
      </c>
      <c r="H70" s="21" t="s">
        <v>363</v>
      </c>
      <c r="I70" s="25" t="s">
        <v>145</v>
      </c>
      <c r="J70" s="21" t="s">
        <v>27</v>
      </c>
      <c r="K70" s="21" t="s">
        <v>74</v>
      </c>
      <c r="L70" s="20">
        <v>45789</v>
      </c>
      <c r="M70" s="20">
        <v>45797</v>
      </c>
      <c r="N70" s="21" t="s">
        <v>18</v>
      </c>
      <c r="O70" s="21">
        <v>127</v>
      </c>
      <c r="P70" s="21">
        <v>53</v>
      </c>
      <c r="Q70" s="21">
        <v>260</v>
      </c>
      <c r="R70" s="15">
        <f t="shared" si="7"/>
        <v>3.9056603773584904</v>
      </c>
      <c r="S70" s="18">
        <f>IFERROR(VLOOKUP(D70,'[1]comparativo br'!$A:$B,2,FALSE),"")</f>
        <v>48600</v>
      </c>
      <c r="T70" s="18">
        <f>IFERROR(VLOOKUP(D70,'[1]comparativo br'!$A:$C,3,FALSE),"")</f>
        <v>0</v>
      </c>
      <c r="U70" s="15">
        <f t="shared" si="0"/>
        <v>-1</v>
      </c>
      <c r="V70" s="19">
        <f>IFERROR(VLOOKUP(D70,'[1]comparativo br'!$A:$D,4,FALSE),"")</f>
        <v>688</v>
      </c>
      <c r="W70" s="19">
        <f>IFERROR(VLOOKUP(D70,'[1]comparativo br'!$A:$E,5,FALSE),"")</f>
        <v>70</v>
      </c>
      <c r="X70" s="15">
        <f t="shared" si="6"/>
        <v>-0.89825581395348841</v>
      </c>
      <c r="Y70" s="18" t="e">
        <f>SUMIFS([2]Plan2!$H:$H,[2]Plan2!$A:$A,$D70,[2]Plan2!$U:$U,6)</f>
        <v>#VALUE!</v>
      </c>
      <c r="Z70" s="18" t="e">
        <f>SUMIFS([2]Plan2!$H:$H,[2]Plan2!$A:$A,$D70,[2]Plan2!$U:$U,7)</f>
        <v>#VALUE!</v>
      </c>
      <c r="AA70" s="18" t="e">
        <f>SUMIFS([2]Plan2!$H:$H,[2]Plan2!$A:$A,$D70,[2]Plan2!$U:$U,8)</f>
        <v>#VALUE!</v>
      </c>
      <c r="AB70" s="18" t="e">
        <f>SUMIFS([2]Plan2!$H:$H,[2]Plan2!$A:$A,$D70,[2]Plan2!$U:$U,9)</f>
        <v>#VALUE!</v>
      </c>
      <c r="AC70" s="18" t="e">
        <f>SUMIFS([2]Plan2!$H:$H,[2]Plan2!$A:$A,$D70,[2]Plan2!$U:$U,10)</f>
        <v>#VALUE!</v>
      </c>
      <c r="AD70" s="18" t="e">
        <f>SUMIFS([2]Plan2!$H:$H,[2]Plan2!$A:$A,$D70,[2]Plan2!$U:$U,11)</f>
        <v>#VALUE!</v>
      </c>
      <c r="AE70" s="18" t="e">
        <f>SUMIFS([2]Plan2!$H:$H,[2]Plan2!$A:$A,$D70,[2]Plan2!$U:$U,12)</f>
        <v>#VALUE!</v>
      </c>
      <c r="AF70" s="18" t="e">
        <f>SUMIFS([2]Plan2!$H:$H,[2]Plan2!$A:$A,$D70,[2]Plan2!$U:$U,1)</f>
        <v>#VALUE!</v>
      </c>
      <c r="AG70" s="18" t="e">
        <f>SUMIFS([2]Plan2!$H:$H,[2]Plan2!$A:$A,$D70,[2]Plan2!$U:$U,2)</f>
        <v>#VALUE!</v>
      </c>
      <c r="AH70" s="18" t="e">
        <f>SUMIFS([2]Plan2!$H:$H,[2]Plan2!$A:$A,$D70,[2]Plan2!$U:$U,3)</f>
        <v>#VALUE!</v>
      </c>
      <c r="AI70" s="18" t="e">
        <f>SUMIFS([2]Plan2!$H:$H,[2]Plan2!$A:$A,$D70,[2]Plan2!$U:$U,4)</f>
        <v>#VALUE!</v>
      </c>
      <c r="AJ70" s="18" t="e">
        <f>SUMIFS([2]Plan2!$H:$H,[2]Plan2!$A:$A,$D70,[2]Plan2!$U:$U,5)</f>
        <v>#VALUE!</v>
      </c>
      <c r="AK70" s="23" t="e">
        <f t="shared" si="2"/>
        <v>#VALUE!</v>
      </c>
      <c r="AL70" s="23" t="e">
        <f t="shared" si="3"/>
        <v>#VALUE!</v>
      </c>
      <c r="AM70">
        <f t="shared" si="4"/>
        <v>0</v>
      </c>
    </row>
    <row r="71" spans="1:39" ht="15.75" x14ac:dyDescent="0.25">
      <c r="A71" s="21"/>
      <c r="B71" s="21" t="s">
        <v>1520</v>
      </c>
      <c r="C71" s="21">
        <v>315457</v>
      </c>
      <c r="D71" s="25">
        <v>101421</v>
      </c>
      <c r="E71" s="21" t="s">
        <v>1798</v>
      </c>
      <c r="F71" s="31" t="s">
        <v>1798</v>
      </c>
      <c r="G71" s="21" t="s">
        <v>360</v>
      </c>
      <c r="H71" s="21" t="s">
        <v>239</v>
      </c>
      <c r="I71" s="25" t="s">
        <v>145</v>
      </c>
      <c r="J71" s="21" t="s">
        <v>27</v>
      </c>
      <c r="K71" s="21" t="s">
        <v>74</v>
      </c>
      <c r="L71" s="20">
        <v>45789</v>
      </c>
      <c r="M71" s="20">
        <v>45799</v>
      </c>
      <c r="N71" s="21" t="s">
        <v>18</v>
      </c>
      <c r="O71" s="21">
        <v>195</v>
      </c>
      <c r="P71" s="21">
        <v>143</v>
      </c>
      <c r="Q71" s="21">
        <v>251</v>
      </c>
      <c r="R71" s="15">
        <f t="shared" si="7"/>
        <v>0.75524475524475521</v>
      </c>
      <c r="S71" s="18">
        <f>IFERROR(VLOOKUP(D71,'[1]comparativo br'!$A:$B,2,FALSE),"")</f>
        <v>34200</v>
      </c>
      <c r="T71" s="18">
        <f>IFERROR(VLOOKUP(D71,'[1]comparativo br'!$A:$C,3,FALSE),"")</f>
        <v>0</v>
      </c>
      <c r="U71" s="15">
        <f t="shared" si="0"/>
        <v>-1</v>
      </c>
      <c r="V71" s="19">
        <f>IFERROR(VLOOKUP(D71,'[1]comparativo br'!$A:$D,4,FALSE),"")</f>
        <v>407</v>
      </c>
      <c r="W71" s="19">
        <f>IFERROR(VLOOKUP(D71,'[1]comparativo br'!$A:$E,5,FALSE),"")</f>
        <v>127</v>
      </c>
      <c r="X71" s="15">
        <f t="shared" si="6"/>
        <v>-0.68796068796068799</v>
      </c>
      <c r="Y71" s="18" t="e">
        <f>SUMIFS([2]Plan2!$H:$H,[2]Plan2!$A:$A,$D71,[2]Plan2!$U:$U,6)</f>
        <v>#VALUE!</v>
      </c>
      <c r="Z71" s="18" t="e">
        <f>SUMIFS([2]Plan2!$H:$H,[2]Plan2!$A:$A,$D71,[2]Plan2!$U:$U,7)</f>
        <v>#VALUE!</v>
      </c>
      <c r="AA71" s="18" t="e">
        <f>SUMIFS([2]Plan2!$H:$H,[2]Plan2!$A:$A,$D71,[2]Plan2!$U:$U,8)</f>
        <v>#VALUE!</v>
      </c>
      <c r="AB71" s="18" t="e">
        <f>SUMIFS([2]Plan2!$H:$H,[2]Plan2!$A:$A,$D71,[2]Plan2!$U:$U,9)</f>
        <v>#VALUE!</v>
      </c>
      <c r="AC71" s="18" t="e">
        <f>SUMIFS([2]Plan2!$H:$H,[2]Plan2!$A:$A,$D71,[2]Plan2!$U:$U,10)</f>
        <v>#VALUE!</v>
      </c>
      <c r="AD71" s="18" t="e">
        <f>SUMIFS([2]Plan2!$H:$H,[2]Plan2!$A:$A,$D71,[2]Plan2!$U:$U,11)</f>
        <v>#VALUE!</v>
      </c>
      <c r="AE71" s="18" t="e">
        <f>SUMIFS([2]Plan2!$H:$H,[2]Plan2!$A:$A,$D71,[2]Plan2!$U:$U,12)</f>
        <v>#VALUE!</v>
      </c>
      <c r="AF71" s="18" t="e">
        <f>SUMIFS([2]Plan2!$H:$H,[2]Plan2!$A:$A,$D71,[2]Plan2!$U:$U,1)</f>
        <v>#VALUE!</v>
      </c>
      <c r="AG71" s="18" t="e">
        <f>SUMIFS([2]Plan2!$H:$H,[2]Plan2!$A:$A,$D71,[2]Plan2!$U:$U,2)</f>
        <v>#VALUE!</v>
      </c>
      <c r="AH71" s="18" t="e">
        <f>SUMIFS([2]Plan2!$H:$H,[2]Plan2!$A:$A,$D71,[2]Plan2!$U:$U,3)</f>
        <v>#VALUE!</v>
      </c>
      <c r="AI71" s="18" t="e">
        <f>SUMIFS([2]Plan2!$H:$H,[2]Plan2!$A:$A,$D71,[2]Plan2!$U:$U,4)</f>
        <v>#VALUE!</v>
      </c>
      <c r="AJ71" s="18" t="e">
        <f>SUMIFS([2]Plan2!$H:$H,[2]Plan2!$A:$A,$D71,[2]Plan2!$U:$U,5)</f>
        <v>#VALUE!</v>
      </c>
      <c r="AK71" s="23" t="e">
        <f t="shared" si="2"/>
        <v>#VALUE!</v>
      </c>
      <c r="AL71" s="23" t="e">
        <f t="shared" si="3"/>
        <v>#VALUE!</v>
      </c>
      <c r="AM71">
        <f t="shared" si="4"/>
        <v>0</v>
      </c>
    </row>
    <row r="72" spans="1:39" ht="15.75" x14ac:dyDescent="0.25">
      <c r="A72" s="21"/>
      <c r="B72" s="21" t="s">
        <v>1520</v>
      </c>
      <c r="C72" s="21">
        <v>315457</v>
      </c>
      <c r="D72" s="25">
        <v>101422</v>
      </c>
      <c r="E72" s="21" t="s">
        <v>1798</v>
      </c>
      <c r="F72" s="31" t="s">
        <v>1798</v>
      </c>
      <c r="G72" s="21" t="s">
        <v>360</v>
      </c>
      <c r="H72" s="21" t="s">
        <v>239</v>
      </c>
      <c r="I72" s="25" t="s">
        <v>145</v>
      </c>
      <c r="J72" s="21" t="s">
        <v>27</v>
      </c>
      <c r="K72" s="21" t="s">
        <v>74</v>
      </c>
      <c r="L72" s="20">
        <v>45799</v>
      </c>
      <c r="M72" s="20">
        <v>45799</v>
      </c>
      <c r="N72" s="21" t="s">
        <v>18</v>
      </c>
      <c r="O72" s="21">
        <v>132</v>
      </c>
      <c r="P72" s="21">
        <v>111</v>
      </c>
      <c r="Q72" s="21">
        <v>157</v>
      </c>
      <c r="R72" s="15">
        <f t="shared" si="7"/>
        <v>0.4144144144144144</v>
      </c>
      <c r="S72" s="18">
        <f>IFERROR(VLOOKUP(D72,'[1]comparativo br'!$A:$B,2,FALSE),"")</f>
        <v>20640</v>
      </c>
      <c r="T72" s="18">
        <f>IFERROR(VLOOKUP(D72,'[1]comparativo br'!$A:$C,3,FALSE),"")</f>
        <v>10800</v>
      </c>
      <c r="U72" s="15">
        <f t="shared" si="0"/>
        <v>-0.47674418604651164</v>
      </c>
      <c r="V72" s="19">
        <f>IFERROR(VLOOKUP(D72,'[1]comparativo br'!$A:$D,4,FALSE),"")</f>
        <v>358</v>
      </c>
      <c r="W72" s="19">
        <f>IFERROR(VLOOKUP(D72,'[1]comparativo br'!$A:$E,5,FALSE),"")</f>
        <v>174</v>
      </c>
      <c r="X72" s="15">
        <f t="shared" si="6"/>
        <v>-0.51396648044692739</v>
      </c>
      <c r="Y72" s="18" t="e">
        <f>SUMIFS([2]Plan2!$H:$H,[2]Plan2!$A:$A,$D72,[2]Plan2!$U:$U,6)</f>
        <v>#VALUE!</v>
      </c>
      <c r="Z72" s="18" t="e">
        <f>SUMIFS([2]Plan2!$H:$H,[2]Plan2!$A:$A,$D72,[2]Plan2!$U:$U,7)</f>
        <v>#VALUE!</v>
      </c>
      <c r="AA72" s="18" t="e">
        <f>SUMIFS([2]Plan2!$H:$H,[2]Plan2!$A:$A,$D72,[2]Plan2!$U:$U,8)</f>
        <v>#VALUE!</v>
      </c>
      <c r="AB72" s="18" t="e">
        <f>SUMIFS([2]Plan2!$H:$H,[2]Plan2!$A:$A,$D72,[2]Plan2!$U:$U,9)</f>
        <v>#VALUE!</v>
      </c>
      <c r="AC72" s="18" t="e">
        <f>SUMIFS([2]Plan2!$H:$H,[2]Plan2!$A:$A,$D72,[2]Plan2!$U:$U,10)</f>
        <v>#VALUE!</v>
      </c>
      <c r="AD72" s="18" t="e">
        <f>SUMIFS([2]Plan2!$H:$H,[2]Plan2!$A:$A,$D72,[2]Plan2!$U:$U,11)</f>
        <v>#VALUE!</v>
      </c>
      <c r="AE72" s="18" t="e">
        <f>SUMIFS([2]Plan2!$H:$H,[2]Plan2!$A:$A,$D72,[2]Plan2!$U:$U,12)</f>
        <v>#VALUE!</v>
      </c>
      <c r="AF72" s="18" t="e">
        <f>SUMIFS([2]Plan2!$H:$H,[2]Plan2!$A:$A,$D72,[2]Plan2!$U:$U,1)</f>
        <v>#VALUE!</v>
      </c>
      <c r="AG72" s="18" t="e">
        <f>SUMIFS([2]Plan2!$H:$H,[2]Plan2!$A:$A,$D72,[2]Plan2!$U:$U,2)</f>
        <v>#VALUE!</v>
      </c>
      <c r="AH72" s="18" t="e">
        <f>SUMIFS([2]Plan2!$H:$H,[2]Plan2!$A:$A,$D72,[2]Plan2!$U:$U,3)</f>
        <v>#VALUE!</v>
      </c>
      <c r="AI72" s="18" t="e">
        <f>SUMIFS([2]Plan2!$H:$H,[2]Plan2!$A:$A,$D72,[2]Plan2!$U:$U,4)</f>
        <v>#VALUE!</v>
      </c>
      <c r="AJ72" s="18" t="e">
        <f>SUMIFS([2]Plan2!$H:$H,[2]Plan2!$A:$A,$D72,[2]Plan2!$U:$U,5)</f>
        <v>#VALUE!</v>
      </c>
      <c r="AK72" s="23" t="e">
        <f t="shared" si="2"/>
        <v>#VALUE!</v>
      </c>
      <c r="AL72" s="23" t="e">
        <f t="shared" si="3"/>
        <v>#VALUE!</v>
      </c>
      <c r="AM72">
        <f t="shared" si="4"/>
        <v>0</v>
      </c>
    </row>
    <row r="73" spans="1:39" ht="15.75" x14ac:dyDescent="0.25">
      <c r="A73" s="21"/>
      <c r="B73" s="21" t="s">
        <v>1520</v>
      </c>
      <c r="C73" s="21">
        <v>315457</v>
      </c>
      <c r="D73" s="25">
        <v>193536</v>
      </c>
      <c r="E73" s="21" t="s">
        <v>1798</v>
      </c>
      <c r="F73" s="31" t="s">
        <v>1798</v>
      </c>
      <c r="G73" s="21" t="s">
        <v>360</v>
      </c>
      <c r="H73" s="21" t="s">
        <v>909</v>
      </c>
      <c r="I73" s="25" t="s">
        <v>344</v>
      </c>
      <c r="J73" s="21" t="s">
        <v>27</v>
      </c>
      <c r="K73" s="21" t="s">
        <v>74</v>
      </c>
      <c r="L73" s="20">
        <v>45740</v>
      </c>
      <c r="M73" s="20">
        <v>45799</v>
      </c>
      <c r="N73" s="21" t="s">
        <v>18</v>
      </c>
      <c r="O73" s="21">
        <v>94</v>
      </c>
      <c r="P73" s="21">
        <v>140</v>
      </c>
      <c r="Q73" s="21">
        <v>166</v>
      </c>
      <c r="R73" s="15">
        <f t="shared" si="7"/>
        <v>0.18571428571428572</v>
      </c>
      <c r="S73" s="18">
        <f>IFERROR(VLOOKUP(D73,'[1]comparativo br'!$A:$B,2,FALSE),"")</f>
        <v>40500</v>
      </c>
      <c r="T73" s="18">
        <f>IFERROR(VLOOKUP(D73,'[1]comparativo br'!$A:$C,3,FALSE),"")</f>
        <v>27000</v>
      </c>
      <c r="U73" s="15">
        <f t="shared" si="0"/>
        <v>-0.33333333333333331</v>
      </c>
      <c r="V73" s="19">
        <f>IFERROR(VLOOKUP(D73,'[1]comparativo br'!$A:$D,4,FALSE),"")</f>
        <v>380</v>
      </c>
      <c r="W73" s="19">
        <f>IFERROR(VLOOKUP(D73,'[1]comparativo br'!$A:$E,5,FALSE),"")</f>
        <v>346</v>
      </c>
      <c r="X73" s="15">
        <f t="shared" si="6"/>
        <v>-8.9473684210526316E-2</v>
      </c>
      <c r="Y73" s="18" t="e">
        <f>SUMIFS([2]Plan2!$H:$H,[2]Plan2!$A:$A,$D73,[2]Plan2!$U:$U,6)</f>
        <v>#VALUE!</v>
      </c>
      <c r="Z73" s="18" t="e">
        <f>SUMIFS([2]Plan2!$H:$H,[2]Plan2!$A:$A,$D73,[2]Plan2!$U:$U,7)</f>
        <v>#VALUE!</v>
      </c>
      <c r="AA73" s="18" t="e">
        <f>SUMIFS([2]Plan2!$H:$H,[2]Plan2!$A:$A,$D73,[2]Plan2!$U:$U,8)</f>
        <v>#VALUE!</v>
      </c>
      <c r="AB73" s="18" t="e">
        <f>SUMIFS([2]Plan2!$H:$H,[2]Plan2!$A:$A,$D73,[2]Plan2!$U:$U,9)</f>
        <v>#VALUE!</v>
      </c>
      <c r="AC73" s="18" t="e">
        <f>SUMIFS([2]Plan2!$H:$H,[2]Plan2!$A:$A,$D73,[2]Plan2!$U:$U,10)</f>
        <v>#VALUE!</v>
      </c>
      <c r="AD73" s="18" t="e">
        <f>SUMIFS([2]Plan2!$H:$H,[2]Plan2!$A:$A,$D73,[2]Plan2!$U:$U,11)</f>
        <v>#VALUE!</v>
      </c>
      <c r="AE73" s="18" t="e">
        <f>SUMIFS([2]Plan2!$H:$H,[2]Plan2!$A:$A,$D73,[2]Plan2!$U:$U,12)</f>
        <v>#VALUE!</v>
      </c>
      <c r="AF73" s="18" t="e">
        <f>SUMIFS([2]Plan2!$H:$H,[2]Plan2!$A:$A,$D73,[2]Plan2!$U:$U,1)</f>
        <v>#VALUE!</v>
      </c>
      <c r="AG73" s="18" t="e">
        <f>SUMIFS([2]Plan2!$H:$H,[2]Plan2!$A:$A,$D73,[2]Plan2!$U:$U,2)</f>
        <v>#VALUE!</v>
      </c>
      <c r="AH73" s="18" t="e">
        <f>SUMIFS([2]Plan2!$H:$H,[2]Plan2!$A:$A,$D73,[2]Plan2!$U:$U,3)</f>
        <v>#VALUE!</v>
      </c>
      <c r="AI73" s="18" t="e">
        <f>SUMIFS([2]Plan2!$H:$H,[2]Plan2!$A:$A,$D73,[2]Plan2!$U:$U,4)</f>
        <v>#VALUE!</v>
      </c>
      <c r="AJ73" s="18" t="e">
        <f>SUMIFS([2]Plan2!$H:$H,[2]Plan2!$A:$A,$D73,[2]Plan2!$U:$U,5)</f>
        <v>#VALUE!</v>
      </c>
      <c r="AK73" s="23" t="e">
        <f t="shared" si="2"/>
        <v>#VALUE!</v>
      </c>
      <c r="AL73" s="23" t="e">
        <f t="shared" si="3"/>
        <v>#VALUE!</v>
      </c>
      <c r="AM73">
        <f t="shared" si="4"/>
        <v>0</v>
      </c>
    </row>
    <row r="74" spans="1:39" ht="15.75" x14ac:dyDescent="0.25">
      <c r="A74" s="21" t="s">
        <v>36</v>
      </c>
      <c r="B74" s="21" t="s">
        <v>1519</v>
      </c>
      <c r="C74" s="21">
        <v>316010</v>
      </c>
      <c r="D74" s="25">
        <v>192228</v>
      </c>
      <c r="E74" s="21" t="s">
        <v>24</v>
      </c>
      <c r="F74" s="31" t="s">
        <v>2488</v>
      </c>
      <c r="G74" s="21" t="s">
        <v>102</v>
      </c>
      <c r="H74" s="21" t="s">
        <v>30</v>
      </c>
      <c r="I74" s="25" t="s">
        <v>31</v>
      </c>
      <c r="J74" s="21" t="s">
        <v>16</v>
      </c>
      <c r="K74" s="21" t="s">
        <v>17</v>
      </c>
      <c r="L74" s="20">
        <v>45343</v>
      </c>
      <c r="M74" s="20"/>
      <c r="N74" s="21" t="s">
        <v>53</v>
      </c>
      <c r="O74" s="21"/>
      <c r="P74" s="21"/>
      <c r="Q74" s="21"/>
      <c r="R74" s="28"/>
      <c r="S74" s="18" t="str">
        <f>IFERROR(VLOOKUP(D74,'[1]comparativo br'!$A:$B,2,FALSE),"")</f>
        <v/>
      </c>
      <c r="T74" s="18" t="str">
        <f>IFERROR(VLOOKUP(D74,'[1]comparativo br'!$A:$C,3,FALSE),"")</f>
        <v/>
      </c>
      <c r="U74" s="15" t="str">
        <f t="shared" si="0"/>
        <v/>
      </c>
      <c r="V74" s="19" t="str">
        <f>IFERROR(VLOOKUP(D74,'[1]comparativo br'!$A:$D,4,FALSE),"")</f>
        <v/>
      </c>
      <c r="W74" s="19" t="str">
        <f>IFERROR(VLOOKUP(D74,'[1]comparativo br'!$A:$E,5,FALSE),"")</f>
        <v/>
      </c>
      <c r="X74" s="15" t="str">
        <f t="shared" si="6"/>
        <v/>
      </c>
      <c r="Y74" s="18" t="e">
        <f>SUMIFS([2]Plan2!$H:$H,[2]Plan2!$A:$A,$D74,[2]Plan2!$U:$U,6)</f>
        <v>#VALUE!</v>
      </c>
      <c r="Z74" s="18" t="e">
        <f>SUMIFS([2]Plan2!$H:$H,[2]Plan2!$A:$A,$D74,[2]Plan2!$U:$U,7)</f>
        <v>#VALUE!</v>
      </c>
      <c r="AA74" s="18" t="e">
        <f>SUMIFS([2]Plan2!$H:$H,[2]Plan2!$A:$A,$D74,[2]Plan2!$U:$U,8)</f>
        <v>#VALUE!</v>
      </c>
      <c r="AB74" s="18" t="e">
        <f>SUMIFS([2]Plan2!$H:$H,[2]Plan2!$A:$A,$D74,[2]Plan2!$U:$U,9)</f>
        <v>#VALUE!</v>
      </c>
      <c r="AC74" s="18" t="e">
        <f>SUMIFS([2]Plan2!$H:$H,[2]Plan2!$A:$A,$D74,[2]Plan2!$U:$U,10)</f>
        <v>#VALUE!</v>
      </c>
      <c r="AD74" s="18" t="e">
        <f>SUMIFS([2]Plan2!$H:$H,[2]Plan2!$A:$A,$D74,[2]Plan2!$U:$U,11)</f>
        <v>#VALUE!</v>
      </c>
      <c r="AE74" s="18" t="e">
        <f>SUMIFS([2]Plan2!$H:$H,[2]Plan2!$A:$A,$D74,[2]Plan2!$U:$U,12)</f>
        <v>#VALUE!</v>
      </c>
      <c r="AF74" s="18" t="e">
        <f>SUMIFS([2]Plan2!$H:$H,[2]Plan2!$A:$A,$D74,[2]Plan2!$U:$U,1)</f>
        <v>#VALUE!</v>
      </c>
      <c r="AG74" s="18" t="e">
        <f>SUMIFS([2]Plan2!$H:$H,[2]Plan2!$A:$A,$D74,[2]Plan2!$U:$U,2)</f>
        <v>#VALUE!</v>
      </c>
      <c r="AH74" s="18" t="e">
        <f>SUMIFS([2]Plan2!$H:$H,[2]Plan2!$A:$A,$D74,[2]Plan2!$U:$U,3)</f>
        <v>#VALUE!</v>
      </c>
      <c r="AI74" s="18" t="e">
        <f>SUMIFS([2]Plan2!$H:$H,[2]Plan2!$A:$A,$D74,[2]Plan2!$U:$U,4)</f>
        <v>#VALUE!</v>
      </c>
      <c r="AJ74" s="18" t="e">
        <f>SUMIFS([2]Plan2!$H:$H,[2]Plan2!$A:$A,$D74,[2]Plan2!$U:$U,5)</f>
        <v>#VALUE!</v>
      </c>
      <c r="AK74" s="23" t="e">
        <f t="shared" si="2"/>
        <v>#VALUE!</v>
      </c>
      <c r="AL74" s="23" t="e">
        <f t="shared" si="3"/>
        <v>#VALUE!</v>
      </c>
      <c r="AM74">
        <f t="shared" si="4"/>
        <v>0</v>
      </c>
    </row>
    <row r="75" spans="1:39" ht="15.75" x14ac:dyDescent="0.25">
      <c r="A75" s="21" t="s">
        <v>36</v>
      </c>
      <c r="B75" s="21" t="s">
        <v>1519</v>
      </c>
      <c r="C75" s="21">
        <v>316010</v>
      </c>
      <c r="D75" s="25">
        <v>192227</v>
      </c>
      <c r="E75" s="21" t="s">
        <v>24</v>
      </c>
      <c r="F75" s="31" t="s">
        <v>24</v>
      </c>
      <c r="G75" s="21" t="s">
        <v>102</v>
      </c>
      <c r="H75" s="21" t="s">
        <v>156</v>
      </c>
      <c r="I75" s="25" t="s">
        <v>121</v>
      </c>
      <c r="J75" s="21" t="s">
        <v>16</v>
      </c>
      <c r="K75" s="21" t="s">
        <v>17</v>
      </c>
      <c r="L75" s="20">
        <v>45799</v>
      </c>
      <c r="M75" s="20">
        <v>45411</v>
      </c>
      <c r="N75" s="21" t="s">
        <v>22</v>
      </c>
      <c r="O75" s="21">
        <v>20</v>
      </c>
      <c r="P75" s="21">
        <v>28</v>
      </c>
      <c r="Q75" s="21">
        <v>0</v>
      </c>
      <c r="R75" s="15">
        <f>(Q75-P75)/P75</f>
        <v>-1</v>
      </c>
      <c r="S75" s="18">
        <f>IFERROR(VLOOKUP(D75,'[1]comparativo br'!$A:$B,2,FALSE),"")</f>
        <v>4137</v>
      </c>
      <c r="T75" s="18">
        <f>IFERROR(VLOOKUP(D75,'[1]comparativo br'!$A:$C,3,FALSE),"")</f>
        <v>11319</v>
      </c>
      <c r="U75" s="15">
        <f t="shared" si="0"/>
        <v>1.7360406091370559</v>
      </c>
      <c r="V75" s="19">
        <f>IFERROR(VLOOKUP(D75,'[1]comparativo br'!$A:$D,4,FALSE),"")</f>
        <v>12</v>
      </c>
      <c r="W75" s="19">
        <f>IFERROR(VLOOKUP(D75,'[1]comparativo br'!$A:$E,5,FALSE),"")</f>
        <v>83</v>
      </c>
      <c r="X75" s="15">
        <f t="shared" si="6"/>
        <v>5.916666666666667</v>
      </c>
      <c r="Y75" s="18" t="e">
        <f>SUMIFS([2]Plan2!$H:$H,[2]Plan2!$A:$A,$D75,[2]Plan2!$U:$U,6)</f>
        <v>#VALUE!</v>
      </c>
      <c r="Z75" s="18" t="e">
        <f>SUMIFS([2]Plan2!$H:$H,[2]Plan2!$A:$A,$D75,[2]Plan2!$U:$U,7)</f>
        <v>#VALUE!</v>
      </c>
      <c r="AA75" s="18" t="e">
        <f>SUMIFS([2]Plan2!$H:$H,[2]Plan2!$A:$A,$D75,[2]Plan2!$U:$U,8)</f>
        <v>#VALUE!</v>
      </c>
      <c r="AB75" s="18" t="e">
        <f>SUMIFS([2]Plan2!$H:$H,[2]Plan2!$A:$A,$D75,[2]Plan2!$U:$U,9)</f>
        <v>#VALUE!</v>
      </c>
      <c r="AC75" s="18" t="e">
        <f>SUMIFS([2]Plan2!$H:$H,[2]Plan2!$A:$A,$D75,[2]Plan2!$U:$U,10)</f>
        <v>#VALUE!</v>
      </c>
      <c r="AD75" s="18" t="e">
        <f>SUMIFS([2]Plan2!$H:$H,[2]Plan2!$A:$A,$D75,[2]Plan2!$U:$U,11)</f>
        <v>#VALUE!</v>
      </c>
      <c r="AE75" s="18" t="e">
        <f>SUMIFS([2]Plan2!$H:$H,[2]Plan2!$A:$A,$D75,[2]Plan2!$U:$U,12)</f>
        <v>#VALUE!</v>
      </c>
      <c r="AF75" s="18" t="e">
        <f>SUMIFS([2]Plan2!$H:$H,[2]Plan2!$A:$A,$D75,[2]Plan2!$U:$U,1)</f>
        <v>#VALUE!</v>
      </c>
      <c r="AG75" s="18" t="e">
        <f>SUMIFS([2]Plan2!$H:$H,[2]Plan2!$A:$A,$D75,[2]Plan2!$U:$U,2)</f>
        <v>#VALUE!</v>
      </c>
      <c r="AH75" s="18" t="e">
        <f>SUMIFS([2]Plan2!$H:$H,[2]Plan2!$A:$A,$D75,[2]Plan2!$U:$U,3)</f>
        <v>#VALUE!</v>
      </c>
      <c r="AI75" s="18" t="e">
        <f>SUMIFS([2]Plan2!$H:$H,[2]Plan2!$A:$A,$D75,[2]Plan2!$U:$U,4)</f>
        <v>#VALUE!</v>
      </c>
      <c r="AJ75" s="18" t="e">
        <f>SUMIFS([2]Plan2!$H:$H,[2]Plan2!$A:$A,$D75,[2]Plan2!$U:$U,5)</f>
        <v>#VALUE!</v>
      </c>
      <c r="AK75" s="23" t="e">
        <f t="shared" si="2"/>
        <v>#VALUE!</v>
      </c>
      <c r="AL75" s="23" t="e">
        <f t="shared" si="3"/>
        <v>#VALUE!</v>
      </c>
      <c r="AM75">
        <f t="shared" si="4"/>
        <v>0</v>
      </c>
    </row>
    <row r="76" spans="1:39" ht="15.75" x14ac:dyDescent="0.25">
      <c r="A76" s="21" t="s">
        <v>36</v>
      </c>
      <c r="B76" s="21" t="s">
        <v>1519</v>
      </c>
      <c r="C76" s="21">
        <v>316010</v>
      </c>
      <c r="D76" s="25">
        <v>501698</v>
      </c>
      <c r="E76" s="21" t="s">
        <v>24</v>
      </c>
      <c r="F76" s="31" t="s">
        <v>24</v>
      </c>
      <c r="G76" s="21" t="s">
        <v>102</v>
      </c>
      <c r="H76" s="21" t="s">
        <v>64</v>
      </c>
      <c r="I76" s="25" t="s">
        <v>20</v>
      </c>
      <c r="J76" s="21" t="s">
        <v>16</v>
      </c>
      <c r="K76" s="21" t="s">
        <v>17</v>
      </c>
      <c r="L76" s="20">
        <v>45712</v>
      </c>
      <c r="M76" s="20">
        <v>45533</v>
      </c>
      <c r="N76" s="21" t="s">
        <v>22</v>
      </c>
      <c r="O76" s="21">
        <v>31</v>
      </c>
      <c r="P76" s="21">
        <v>0</v>
      </c>
      <c r="Q76" s="21">
        <v>1</v>
      </c>
      <c r="R76" s="15">
        <v>1</v>
      </c>
      <c r="S76" s="18">
        <f>IFERROR(VLOOKUP(D76,'[1]comparativo br'!$A:$B,2,FALSE),"")</f>
        <v>3192</v>
      </c>
      <c r="T76" s="18">
        <f>IFERROR(VLOOKUP(D76,'[1]comparativo br'!$A:$C,3,FALSE),"")</f>
        <v>4992</v>
      </c>
      <c r="U76" s="15">
        <f t="shared" ref="U76:U139" si="8">IFERROR((T76-S76)/S76,"")</f>
        <v>0.56390977443609025</v>
      </c>
      <c r="V76" s="19">
        <f>IFERROR(VLOOKUP(D76,'[1]comparativo br'!$A:$D,4,FALSE),"")</f>
        <v>0</v>
      </c>
      <c r="W76" s="19">
        <f>IFERROR(VLOOKUP(D76,'[1]comparativo br'!$A:$E,5,FALSE),"")</f>
        <v>1</v>
      </c>
      <c r="X76" s="15" t="str">
        <f t="shared" si="6"/>
        <v/>
      </c>
      <c r="Y76" s="18" t="e">
        <f>SUMIFS([2]Plan2!$H:$H,[2]Plan2!$A:$A,$D76,[2]Plan2!$U:$U,6)</f>
        <v>#VALUE!</v>
      </c>
      <c r="Z76" s="18" t="e">
        <f>SUMIFS([2]Plan2!$H:$H,[2]Plan2!$A:$A,$D76,[2]Plan2!$U:$U,7)</f>
        <v>#VALUE!</v>
      </c>
      <c r="AA76" s="18" t="e">
        <f>SUMIFS([2]Plan2!$H:$H,[2]Plan2!$A:$A,$D76,[2]Plan2!$U:$U,8)</f>
        <v>#VALUE!</v>
      </c>
      <c r="AB76" s="18" t="e">
        <f>SUMIFS([2]Plan2!$H:$H,[2]Plan2!$A:$A,$D76,[2]Plan2!$U:$U,9)</f>
        <v>#VALUE!</v>
      </c>
      <c r="AC76" s="18" t="e">
        <f>SUMIFS([2]Plan2!$H:$H,[2]Plan2!$A:$A,$D76,[2]Plan2!$U:$U,10)</f>
        <v>#VALUE!</v>
      </c>
      <c r="AD76" s="18" t="e">
        <f>SUMIFS([2]Plan2!$H:$H,[2]Plan2!$A:$A,$D76,[2]Plan2!$U:$U,11)</f>
        <v>#VALUE!</v>
      </c>
      <c r="AE76" s="18" t="e">
        <f>SUMIFS([2]Plan2!$H:$H,[2]Plan2!$A:$A,$D76,[2]Plan2!$U:$U,12)</f>
        <v>#VALUE!</v>
      </c>
      <c r="AF76" s="18" t="e">
        <f>SUMIFS([2]Plan2!$H:$H,[2]Plan2!$A:$A,$D76,[2]Plan2!$U:$U,1)</f>
        <v>#VALUE!</v>
      </c>
      <c r="AG76" s="18" t="e">
        <f>SUMIFS([2]Plan2!$H:$H,[2]Plan2!$A:$A,$D76,[2]Plan2!$U:$U,2)</f>
        <v>#VALUE!</v>
      </c>
      <c r="AH76" s="18" t="e">
        <f>SUMIFS([2]Plan2!$H:$H,[2]Plan2!$A:$A,$D76,[2]Plan2!$U:$U,3)</f>
        <v>#VALUE!</v>
      </c>
      <c r="AI76" s="18" t="e">
        <f>SUMIFS([2]Plan2!$H:$H,[2]Plan2!$A:$A,$D76,[2]Plan2!$U:$U,4)</f>
        <v>#VALUE!</v>
      </c>
      <c r="AJ76" s="18" t="e">
        <f>SUMIFS([2]Plan2!$H:$H,[2]Plan2!$A:$A,$D76,[2]Plan2!$U:$U,5)</f>
        <v>#VALUE!</v>
      </c>
      <c r="AK76" s="23" t="e">
        <f t="shared" ref="AK76:AK139" si="9">SUM(Y76:AJ76)</f>
        <v>#VALUE!</v>
      </c>
      <c r="AL76" s="23" t="e">
        <f t="shared" ref="AL76:AL139" si="10">MAX(Y76:AG76)</f>
        <v>#VALUE!</v>
      </c>
      <c r="AM76">
        <f t="shared" si="4"/>
        <v>0</v>
      </c>
    </row>
    <row r="77" spans="1:39" ht="15.75" x14ac:dyDescent="0.25">
      <c r="A77" s="21" t="s">
        <v>36</v>
      </c>
      <c r="B77" s="21" t="s">
        <v>1519</v>
      </c>
      <c r="C77" s="21">
        <v>316010</v>
      </c>
      <c r="D77" s="25">
        <v>100266</v>
      </c>
      <c r="E77" s="21" t="s">
        <v>24</v>
      </c>
      <c r="F77" s="31" t="s">
        <v>1575</v>
      </c>
      <c r="G77" s="21" t="s">
        <v>102</v>
      </c>
      <c r="H77" s="21" t="s">
        <v>78</v>
      </c>
      <c r="I77" s="25" t="s">
        <v>79</v>
      </c>
      <c r="J77" s="21" t="s">
        <v>16</v>
      </c>
      <c r="K77" s="21" t="s">
        <v>17</v>
      </c>
      <c r="L77" s="20">
        <v>45679</v>
      </c>
      <c r="M77" s="20">
        <v>45637</v>
      </c>
      <c r="N77" s="21" t="s">
        <v>22</v>
      </c>
      <c r="O77" s="21">
        <v>41</v>
      </c>
      <c r="P77" s="21">
        <v>44</v>
      </c>
      <c r="Q77" s="21">
        <v>35</v>
      </c>
      <c r="R77" s="15">
        <f>(Q77-P77)/P77</f>
        <v>-0.20454545454545456</v>
      </c>
      <c r="S77" s="18">
        <f>IFERROR(VLOOKUP(D77,'[1]comparativo br'!$A:$B,2,FALSE),"")</f>
        <v>0</v>
      </c>
      <c r="T77" s="18">
        <f>IFERROR(VLOOKUP(D77,'[1]comparativo br'!$A:$C,3,FALSE),"")</f>
        <v>624</v>
      </c>
      <c r="U77" s="15" t="str">
        <f t="shared" si="8"/>
        <v/>
      </c>
      <c r="V77" s="19">
        <f>IFERROR(VLOOKUP(D77,'[1]comparativo br'!$A:$D,4,FALSE),"")</f>
        <v>0</v>
      </c>
      <c r="W77" s="19">
        <f>IFERROR(VLOOKUP(D77,'[1]comparativo br'!$A:$E,5,FALSE),"")</f>
        <v>5</v>
      </c>
      <c r="X77" s="15" t="str">
        <f t="shared" si="6"/>
        <v/>
      </c>
      <c r="Y77" s="18" t="e">
        <f>SUMIFS([2]Plan2!$H:$H,[2]Plan2!$A:$A,$D77,[2]Plan2!$U:$U,6)</f>
        <v>#VALUE!</v>
      </c>
      <c r="Z77" s="18" t="e">
        <f>SUMIFS([2]Plan2!$H:$H,[2]Plan2!$A:$A,$D77,[2]Plan2!$U:$U,7)</f>
        <v>#VALUE!</v>
      </c>
      <c r="AA77" s="18" t="e">
        <f>SUMIFS([2]Plan2!$H:$H,[2]Plan2!$A:$A,$D77,[2]Plan2!$U:$U,8)</f>
        <v>#VALUE!</v>
      </c>
      <c r="AB77" s="18" t="e">
        <f>SUMIFS([2]Plan2!$H:$H,[2]Plan2!$A:$A,$D77,[2]Plan2!$U:$U,9)</f>
        <v>#VALUE!</v>
      </c>
      <c r="AC77" s="18" t="e">
        <f>SUMIFS([2]Plan2!$H:$H,[2]Plan2!$A:$A,$D77,[2]Plan2!$U:$U,10)</f>
        <v>#VALUE!</v>
      </c>
      <c r="AD77" s="18" t="e">
        <f>SUMIFS([2]Plan2!$H:$H,[2]Plan2!$A:$A,$D77,[2]Plan2!$U:$U,11)</f>
        <v>#VALUE!</v>
      </c>
      <c r="AE77" s="18" t="e">
        <f>SUMIFS([2]Plan2!$H:$H,[2]Plan2!$A:$A,$D77,[2]Plan2!$U:$U,12)</f>
        <v>#VALUE!</v>
      </c>
      <c r="AF77" s="18" t="e">
        <f>SUMIFS([2]Plan2!$H:$H,[2]Plan2!$A:$A,$D77,[2]Plan2!$U:$U,1)</f>
        <v>#VALUE!</v>
      </c>
      <c r="AG77" s="18" t="e">
        <f>SUMIFS([2]Plan2!$H:$H,[2]Plan2!$A:$A,$D77,[2]Plan2!$U:$U,2)</f>
        <v>#VALUE!</v>
      </c>
      <c r="AH77" s="18" t="e">
        <f>SUMIFS([2]Plan2!$H:$H,[2]Plan2!$A:$A,$D77,[2]Plan2!$U:$U,3)</f>
        <v>#VALUE!</v>
      </c>
      <c r="AI77" s="18" t="e">
        <f>SUMIFS([2]Plan2!$H:$H,[2]Plan2!$A:$A,$D77,[2]Plan2!$U:$U,4)</f>
        <v>#VALUE!</v>
      </c>
      <c r="AJ77" s="18" t="e">
        <f>SUMIFS([2]Plan2!$H:$H,[2]Plan2!$A:$A,$D77,[2]Plan2!$U:$U,5)</f>
        <v>#VALUE!</v>
      </c>
      <c r="AK77" s="23" t="e">
        <f t="shared" si="9"/>
        <v>#VALUE!</v>
      </c>
      <c r="AL77" s="23" t="e">
        <f t="shared" si="10"/>
        <v>#VALUE!</v>
      </c>
      <c r="AM77">
        <f t="shared" ref="AM77:AM140" si="11">COUNTIF(Y77:AJ77,"&gt;1")</f>
        <v>0</v>
      </c>
    </row>
    <row r="78" spans="1:39" ht="15.75" x14ac:dyDescent="0.25">
      <c r="A78" s="21" t="s">
        <v>36</v>
      </c>
      <c r="B78" s="21" t="s">
        <v>1519</v>
      </c>
      <c r="C78" s="21">
        <v>316010</v>
      </c>
      <c r="D78" s="25">
        <v>100428</v>
      </c>
      <c r="E78" s="21" t="s">
        <v>24</v>
      </c>
      <c r="F78" s="31" t="s">
        <v>2488</v>
      </c>
      <c r="G78" s="21" t="s">
        <v>102</v>
      </c>
      <c r="H78" s="21" t="s">
        <v>94</v>
      </c>
      <c r="I78" s="25" t="s">
        <v>63</v>
      </c>
      <c r="J78" s="21" t="s">
        <v>16</v>
      </c>
      <c r="K78" s="21" t="s">
        <v>17</v>
      </c>
      <c r="L78" s="20">
        <v>45561</v>
      </c>
      <c r="M78" s="20">
        <v>45638</v>
      </c>
      <c r="N78" s="21" t="s">
        <v>53</v>
      </c>
      <c r="O78" s="21">
        <v>31</v>
      </c>
      <c r="P78" s="21">
        <v>15</v>
      </c>
      <c r="Q78" s="21">
        <v>17</v>
      </c>
      <c r="R78" s="15">
        <f>(Q78-P78)/P78</f>
        <v>0.13333333333333333</v>
      </c>
      <c r="S78" s="18">
        <f>IFERROR(VLOOKUP(D78,'[1]comparativo br'!$A:$B,2,FALSE),"")</f>
        <v>0</v>
      </c>
      <c r="T78" s="18">
        <f>IFERROR(VLOOKUP(D78,'[1]comparativo br'!$A:$C,3,FALSE),"")</f>
        <v>0</v>
      </c>
      <c r="U78" s="15" t="str">
        <f t="shared" si="8"/>
        <v/>
      </c>
      <c r="V78" s="19">
        <f>IFERROR(VLOOKUP(D78,'[1]comparativo br'!$A:$D,4,FALSE),"")</f>
        <v>0</v>
      </c>
      <c r="W78" s="19">
        <f>IFERROR(VLOOKUP(D78,'[1]comparativo br'!$A:$E,5,FALSE),"")</f>
        <v>11</v>
      </c>
      <c r="X78" s="15" t="str">
        <f t="shared" si="6"/>
        <v/>
      </c>
      <c r="Y78" s="18" t="e">
        <f>SUMIFS([2]Plan2!$H:$H,[2]Plan2!$A:$A,$D78,[2]Plan2!$U:$U,6)</f>
        <v>#VALUE!</v>
      </c>
      <c r="Z78" s="18" t="e">
        <f>SUMIFS([2]Plan2!$H:$H,[2]Plan2!$A:$A,$D78,[2]Plan2!$U:$U,7)</f>
        <v>#VALUE!</v>
      </c>
      <c r="AA78" s="18" t="e">
        <f>SUMIFS([2]Plan2!$H:$H,[2]Plan2!$A:$A,$D78,[2]Plan2!$U:$U,8)</f>
        <v>#VALUE!</v>
      </c>
      <c r="AB78" s="18" t="e">
        <f>SUMIFS([2]Plan2!$H:$H,[2]Plan2!$A:$A,$D78,[2]Plan2!$U:$U,9)</f>
        <v>#VALUE!</v>
      </c>
      <c r="AC78" s="18" t="e">
        <f>SUMIFS([2]Plan2!$H:$H,[2]Plan2!$A:$A,$D78,[2]Plan2!$U:$U,10)</f>
        <v>#VALUE!</v>
      </c>
      <c r="AD78" s="18" t="e">
        <f>SUMIFS([2]Plan2!$H:$H,[2]Plan2!$A:$A,$D78,[2]Plan2!$U:$U,11)</f>
        <v>#VALUE!</v>
      </c>
      <c r="AE78" s="18" t="e">
        <f>SUMIFS([2]Plan2!$H:$H,[2]Plan2!$A:$A,$D78,[2]Plan2!$U:$U,12)</f>
        <v>#VALUE!</v>
      </c>
      <c r="AF78" s="18" t="e">
        <f>SUMIFS([2]Plan2!$H:$H,[2]Plan2!$A:$A,$D78,[2]Plan2!$U:$U,1)</f>
        <v>#VALUE!</v>
      </c>
      <c r="AG78" s="18" t="e">
        <f>SUMIFS([2]Plan2!$H:$H,[2]Plan2!$A:$A,$D78,[2]Plan2!$U:$U,2)</f>
        <v>#VALUE!</v>
      </c>
      <c r="AH78" s="18" t="e">
        <f>SUMIFS([2]Plan2!$H:$H,[2]Plan2!$A:$A,$D78,[2]Plan2!$U:$U,3)</f>
        <v>#VALUE!</v>
      </c>
      <c r="AI78" s="18" t="e">
        <f>SUMIFS([2]Plan2!$H:$H,[2]Plan2!$A:$A,$D78,[2]Plan2!$U:$U,4)</f>
        <v>#VALUE!</v>
      </c>
      <c r="AJ78" s="18" t="e">
        <f>SUMIFS([2]Plan2!$H:$H,[2]Plan2!$A:$A,$D78,[2]Plan2!$U:$U,5)</f>
        <v>#VALUE!</v>
      </c>
      <c r="AK78" s="23" t="e">
        <f t="shared" si="9"/>
        <v>#VALUE!</v>
      </c>
      <c r="AL78" s="23" t="e">
        <f t="shared" si="10"/>
        <v>#VALUE!</v>
      </c>
      <c r="AM78">
        <f t="shared" si="11"/>
        <v>0</v>
      </c>
    </row>
    <row r="79" spans="1:39" ht="15.75" x14ac:dyDescent="0.25">
      <c r="A79" s="21" t="s">
        <v>36</v>
      </c>
      <c r="B79" s="21" t="s">
        <v>1519</v>
      </c>
      <c r="C79" s="21">
        <v>316010</v>
      </c>
      <c r="D79" s="25">
        <v>102505</v>
      </c>
      <c r="E79" s="21" t="s">
        <v>24</v>
      </c>
      <c r="F79" s="31" t="s">
        <v>1575</v>
      </c>
      <c r="G79" s="21" t="s">
        <v>102</v>
      </c>
      <c r="H79" s="21" t="s">
        <v>50</v>
      </c>
      <c r="I79" s="25" t="s">
        <v>51</v>
      </c>
      <c r="J79" s="21" t="s">
        <v>16</v>
      </c>
      <c r="K79" s="21" t="s">
        <v>17</v>
      </c>
      <c r="L79" s="20">
        <v>45678</v>
      </c>
      <c r="M79" s="20">
        <v>45678</v>
      </c>
      <c r="N79" s="21" t="s">
        <v>22</v>
      </c>
      <c r="O79" s="21">
        <v>18</v>
      </c>
      <c r="P79" s="21">
        <v>6</v>
      </c>
      <c r="Q79" s="21">
        <v>22</v>
      </c>
      <c r="R79" s="15">
        <f>(Q79-P79)/P79</f>
        <v>2.6666666666666665</v>
      </c>
      <c r="S79" s="18" t="str">
        <f>IFERROR(VLOOKUP(D79,'[1]comparativo br'!$A:$B,2,FALSE),"")</f>
        <v/>
      </c>
      <c r="T79" s="18" t="str">
        <f>IFERROR(VLOOKUP(D79,'[1]comparativo br'!$A:$C,3,FALSE),"")</f>
        <v/>
      </c>
      <c r="U79" s="15" t="str">
        <f t="shared" si="8"/>
        <v/>
      </c>
      <c r="V79" s="19" t="str">
        <f>IFERROR(VLOOKUP(D79,'[1]comparativo br'!$A:$D,4,FALSE),"")</f>
        <v/>
      </c>
      <c r="W79" s="19" t="str">
        <f>IFERROR(VLOOKUP(D79,'[1]comparativo br'!$A:$E,5,FALSE),"")</f>
        <v/>
      </c>
      <c r="X79" s="15" t="str">
        <f t="shared" si="6"/>
        <v/>
      </c>
      <c r="Y79" s="18" t="e">
        <f>SUMIFS([2]Plan2!$H:$H,[2]Plan2!$A:$A,$D79,[2]Plan2!$U:$U,6)</f>
        <v>#VALUE!</v>
      </c>
      <c r="Z79" s="18" t="e">
        <f>SUMIFS([2]Plan2!$H:$H,[2]Plan2!$A:$A,$D79,[2]Plan2!$U:$U,7)</f>
        <v>#VALUE!</v>
      </c>
      <c r="AA79" s="18" t="e">
        <f>SUMIFS([2]Plan2!$H:$H,[2]Plan2!$A:$A,$D79,[2]Plan2!$U:$U,8)</f>
        <v>#VALUE!</v>
      </c>
      <c r="AB79" s="18" t="e">
        <f>SUMIFS([2]Plan2!$H:$H,[2]Plan2!$A:$A,$D79,[2]Plan2!$U:$U,9)</f>
        <v>#VALUE!</v>
      </c>
      <c r="AC79" s="18" t="e">
        <f>SUMIFS([2]Plan2!$H:$H,[2]Plan2!$A:$A,$D79,[2]Plan2!$U:$U,10)</f>
        <v>#VALUE!</v>
      </c>
      <c r="AD79" s="18" t="e">
        <f>SUMIFS([2]Plan2!$H:$H,[2]Plan2!$A:$A,$D79,[2]Plan2!$U:$U,11)</f>
        <v>#VALUE!</v>
      </c>
      <c r="AE79" s="18" t="e">
        <f>SUMIFS([2]Plan2!$H:$H,[2]Plan2!$A:$A,$D79,[2]Plan2!$U:$U,12)</f>
        <v>#VALUE!</v>
      </c>
      <c r="AF79" s="18" t="e">
        <f>SUMIFS([2]Plan2!$H:$H,[2]Plan2!$A:$A,$D79,[2]Plan2!$U:$U,1)</f>
        <v>#VALUE!</v>
      </c>
      <c r="AG79" s="18" t="e">
        <f>SUMIFS([2]Plan2!$H:$H,[2]Plan2!$A:$A,$D79,[2]Plan2!$U:$U,2)</f>
        <v>#VALUE!</v>
      </c>
      <c r="AH79" s="18" t="e">
        <f>SUMIFS([2]Plan2!$H:$H,[2]Plan2!$A:$A,$D79,[2]Plan2!$U:$U,3)</f>
        <v>#VALUE!</v>
      </c>
      <c r="AI79" s="18" t="e">
        <f>SUMIFS([2]Plan2!$H:$H,[2]Plan2!$A:$A,$D79,[2]Plan2!$U:$U,4)</f>
        <v>#VALUE!</v>
      </c>
      <c r="AJ79" s="18" t="e">
        <f>SUMIFS([2]Plan2!$H:$H,[2]Plan2!$A:$A,$D79,[2]Plan2!$U:$U,5)</f>
        <v>#VALUE!</v>
      </c>
      <c r="AK79" s="23" t="e">
        <f t="shared" si="9"/>
        <v>#VALUE!</v>
      </c>
      <c r="AL79" s="23" t="e">
        <f t="shared" si="10"/>
        <v>#VALUE!</v>
      </c>
      <c r="AM79">
        <f t="shared" si="11"/>
        <v>0</v>
      </c>
    </row>
    <row r="80" spans="1:39" ht="15.75" x14ac:dyDescent="0.25">
      <c r="A80" s="21" t="s">
        <v>36</v>
      </c>
      <c r="B80" s="21" t="s">
        <v>1519</v>
      </c>
      <c r="C80" s="21">
        <v>316010</v>
      </c>
      <c r="D80" s="25">
        <v>100153</v>
      </c>
      <c r="E80" s="21" t="s">
        <v>24</v>
      </c>
      <c r="F80" s="31" t="s">
        <v>1575</v>
      </c>
      <c r="G80" s="21" t="s">
        <v>102</v>
      </c>
      <c r="H80" s="21" t="s">
        <v>35</v>
      </c>
      <c r="I80" s="25" t="s">
        <v>15</v>
      </c>
      <c r="J80" s="21" t="s">
        <v>16</v>
      </c>
      <c r="K80" s="21" t="s">
        <v>17</v>
      </c>
      <c r="L80" s="20">
        <v>45581</v>
      </c>
      <c r="M80" s="20">
        <v>45715</v>
      </c>
      <c r="N80" s="21" t="s">
        <v>53</v>
      </c>
      <c r="O80" s="21">
        <v>28</v>
      </c>
      <c r="P80" s="21">
        <v>25</v>
      </c>
      <c r="Q80" s="21">
        <v>5</v>
      </c>
      <c r="R80" s="15">
        <f>(Q80-P80)/P80</f>
        <v>-0.8</v>
      </c>
      <c r="S80" s="18" t="str">
        <f>IFERROR(VLOOKUP(D80,'[1]comparativo br'!$A:$B,2,FALSE),"")</f>
        <v/>
      </c>
      <c r="T80" s="18" t="str">
        <f>IFERROR(VLOOKUP(D80,'[1]comparativo br'!$A:$C,3,FALSE),"")</f>
        <v/>
      </c>
      <c r="U80" s="15" t="str">
        <f t="shared" si="8"/>
        <v/>
      </c>
      <c r="V80" s="19" t="str">
        <f>IFERROR(VLOOKUP(D80,'[1]comparativo br'!$A:$D,4,FALSE),"")</f>
        <v/>
      </c>
      <c r="W80" s="19" t="str">
        <f>IFERROR(VLOOKUP(D80,'[1]comparativo br'!$A:$E,5,FALSE),"")</f>
        <v/>
      </c>
      <c r="X80" s="15" t="str">
        <f t="shared" ref="X80:X111" si="12">IFERROR((W80-V80)/V80,"")</f>
        <v/>
      </c>
      <c r="Y80" s="18" t="e">
        <f>SUMIFS([2]Plan2!$H:$H,[2]Plan2!$A:$A,$D80,[2]Plan2!$U:$U,6)</f>
        <v>#VALUE!</v>
      </c>
      <c r="Z80" s="18" t="e">
        <f>SUMIFS([2]Plan2!$H:$H,[2]Plan2!$A:$A,$D80,[2]Plan2!$U:$U,7)</f>
        <v>#VALUE!</v>
      </c>
      <c r="AA80" s="18" t="e">
        <f>SUMIFS([2]Plan2!$H:$H,[2]Plan2!$A:$A,$D80,[2]Plan2!$U:$U,8)</f>
        <v>#VALUE!</v>
      </c>
      <c r="AB80" s="18" t="e">
        <f>SUMIFS([2]Plan2!$H:$H,[2]Plan2!$A:$A,$D80,[2]Plan2!$U:$U,9)</f>
        <v>#VALUE!</v>
      </c>
      <c r="AC80" s="18" t="e">
        <f>SUMIFS([2]Plan2!$H:$H,[2]Plan2!$A:$A,$D80,[2]Plan2!$U:$U,10)</f>
        <v>#VALUE!</v>
      </c>
      <c r="AD80" s="18" t="e">
        <f>SUMIFS([2]Plan2!$H:$H,[2]Plan2!$A:$A,$D80,[2]Plan2!$U:$U,11)</f>
        <v>#VALUE!</v>
      </c>
      <c r="AE80" s="18" t="e">
        <f>SUMIFS([2]Plan2!$H:$H,[2]Plan2!$A:$A,$D80,[2]Plan2!$U:$U,12)</f>
        <v>#VALUE!</v>
      </c>
      <c r="AF80" s="18" t="e">
        <f>SUMIFS([2]Plan2!$H:$H,[2]Plan2!$A:$A,$D80,[2]Plan2!$U:$U,1)</f>
        <v>#VALUE!</v>
      </c>
      <c r="AG80" s="18" t="e">
        <f>SUMIFS([2]Plan2!$H:$H,[2]Plan2!$A:$A,$D80,[2]Plan2!$U:$U,2)</f>
        <v>#VALUE!</v>
      </c>
      <c r="AH80" s="18" t="e">
        <f>SUMIFS([2]Plan2!$H:$H,[2]Plan2!$A:$A,$D80,[2]Plan2!$U:$U,3)</f>
        <v>#VALUE!</v>
      </c>
      <c r="AI80" s="18" t="e">
        <f>SUMIFS([2]Plan2!$H:$H,[2]Plan2!$A:$A,$D80,[2]Plan2!$U:$U,4)</f>
        <v>#VALUE!</v>
      </c>
      <c r="AJ80" s="18" t="e">
        <f>SUMIFS([2]Plan2!$H:$H,[2]Plan2!$A:$A,$D80,[2]Plan2!$U:$U,5)</f>
        <v>#VALUE!</v>
      </c>
      <c r="AK80" s="23" t="e">
        <f t="shared" si="9"/>
        <v>#VALUE!</v>
      </c>
      <c r="AL80" s="23" t="e">
        <f t="shared" si="10"/>
        <v>#VALUE!</v>
      </c>
      <c r="AM80">
        <f t="shared" si="11"/>
        <v>0</v>
      </c>
    </row>
    <row r="81" spans="1:39" ht="15.75" x14ac:dyDescent="0.25">
      <c r="A81" s="21" t="s">
        <v>36</v>
      </c>
      <c r="B81" s="21" t="s">
        <v>1519</v>
      </c>
      <c r="C81" s="21">
        <v>316010</v>
      </c>
      <c r="D81" s="25">
        <v>194375</v>
      </c>
      <c r="E81" s="21" t="s">
        <v>1798</v>
      </c>
      <c r="F81" s="31" t="s">
        <v>1798</v>
      </c>
      <c r="G81" s="21" t="s">
        <v>102</v>
      </c>
      <c r="H81" s="21" t="s">
        <v>532</v>
      </c>
      <c r="I81" s="25" t="s">
        <v>145</v>
      </c>
      <c r="J81" s="21" t="s">
        <v>16</v>
      </c>
      <c r="K81" s="21" t="s">
        <v>17</v>
      </c>
      <c r="L81" s="20">
        <v>45343</v>
      </c>
      <c r="M81" s="20">
        <v>45548</v>
      </c>
      <c r="N81" s="21" t="s">
        <v>53</v>
      </c>
      <c r="O81" s="21">
        <v>0</v>
      </c>
      <c r="P81" s="21">
        <v>0</v>
      </c>
      <c r="Q81" s="21">
        <v>1</v>
      </c>
      <c r="R81" s="15">
        <v>1</v>
      </c>
      <c r="S81" s="18">
        <f>IFERROR(VLOOKUP(D81,'[1]comparativo br'!$A:$B,2,FALSE),"")</f>
        <v>0</v>
      </c>
      <c r="T81" s="18">
        <f>IFERROR(VLOOKUP(D81,'[1]comparativo br'!$A:$C,3,FALSE),"")</f>
        <v>747</v>
      </c>
      <c r="U81" s="15" t="str">
        <f t="shared" si="8"/>
        <v/>
      </c>
      <c r="V81" s="19">
        <f>IFERROR(VLOOKUP(D81,'[1]comparativo br'!$A:$D,4,FALSE),"")</f>
        <v>0</v>
      </c>
      <c r="W81" s="19">
        <f>IFERROR(VLOOKUP(D81,'[1]comparativo br'!$A:$E,5,FALSE),"")</f>
        <v>0</v>
      </c>
      <c r="X81" s="15" t="str">
        <f t="shared" si="12"/>
        <v/>
      </c>
      <c r="Y81" s="18" t="e">
        <f>SUMIFS([2]Plan2!$H:$H,[2]Plan2!$A:$A,$D81,[2]Plan2!$U:$U,6)</f>
        <v>#VALUE!</v>
      </c>
      <c r="Z81" s="18" t="e">
        <f>SUMIFS([2]Plan2!$H:$H,[2]Plan2!$A:$A,$D81,[2]Plan2!$U:$U,7)</f>
        <v>#VALUE!</v>
      </c>
      <c r="AA81" s="18" t="e">
        <f>SUMIFS([2]Plan2!$H:$H,[2]Plan2!$A:$A,$D81,[2]Plan2!$U:$U,8)</f>
        <v>#VALUE!</v>
      </c>
      <c r="AB81" s="18" t="e">
        <f>SUMIFS([2]Plan2!$H:$H,[2]Plan2!$A:$A,$D81,[2]Plan2!$U:$U,9)</f>
        <v>#VALUE!</v>
      </c>
      <c r="AC81" s="18" t="e">
        <f>SUMIFS([2]Plan2!$H:$H,[2]Plan2!$A:$A,$D81,[2]Plan2!$U:$U,10)</f>
        <v>#VALUE!</v>
      </c>
      <c r="AD81" s="18" t="e">
        <f>SUMIFS([2]Plan2!$H:$H,[2]Plan2!$A:$A,$D81,[2]Plan2!$U:$U,11)</f>
        <v>#VALUE!</v>
      </c>
      <c r="AE81" s="18" t="e">
        <f>SUMIFS([2]Plan2!$H:$H,[2]Plan2!$A:$A,$D81,[2]Plan2!$U:$U,12)</f>
        <v>#VALUE!</v>
      </c>
      <c r="AF81" s="18" t="e">
        <f>SUMIFS([2]Plan2!$H:$H,[2]Plan2!$A:$A,$D81,[2]Plan2!$U:$U,1)</f>
        <v>#VALUE!</v>
      </c>
      <c r="AG81" s="18" t="e">
        <f>SUMIFS([2]Plan2!$H:$H,[2]Plan2!$A:$A,$D81,[2]Plan2!$U:$U,2)</f>
        <v>#VALUE!</v>
      </c>
      <c r="AH81" s="18" t="e">
        <f>SUMIFS([2]Plan2!$H:$H,[2]Plan2!$A:$A,$D81,[2]Plan2!$U:$U,3)</f>
        <v>#VALUE!</v>
      </c>
      <c r="AI81" s="18" t="e">
        <f>SUMIFS([2]Plan2!$H:$H,[2]Plan2!$A:$A,$D81,[2]Plan2!$U:$U,4)</f>
        <v>#VALUE!</v>
      </c>
      <c r="AJ81" s="18" t="e">
        <f>SUMIFS([2]Plan2!$H:$H,[2]Plan2!$A:$A,$D81,[2]Plan2!$U:$U,5)</f>
        <v>#VALUE!</v>
      </c>
      <c r="AK81" s="23" t="e">
        <f t="shared" si="9"/>
        <v>#VALUE!</v>
      </c>
      <c r="AL81" s="23" t="e">
        <f t="shared" si="10"/>
        <v>#VALUE!</v>
      </c>
      <c r="AM81">
        <f t="shared" si="11"/>
        <v>0</v>
      </c>
    </row>
    <row r="82" spans="1:39" ht="15.75" x14ac:dyDescent="0.25">
      <c r="A82" s="21"/>
      <c r="B82" s="21" t="s">
        <v>1520</v>
      </c>
      <c r="C82" s="21">
        <v>331788</v>
      </c>
      <c r="D82" s="25">
        <v>192833</v>
      </c>
      <c r="E82" s="21" t="s">
        <v>1180</v>
      </c>
      <c r="F82" s="31" t="s">
        <v>1180</v>
      </c>
      <c r="G82" s="21" t="s">
        <v>1253</v>
      </c>
      <c r="H82" s="21" t="s">
        <v>1199</v>
      </c>
      <c r="I82" s="25" t="s">
        <v>20</v>
      </c>
      <c r="J82" s="21" t="s">
        <v>88</v>
      </c>
      <c r="K82" s="21" t="s">
        <v>89</v>
      </c>
      <c r="L82" s="20">
        <v>44875</v>
      </c>
      <c r="M82" s="20">
        <v>44726</v>
      </c>
      <c r="N82" s="21" t="s">
        <v>53</v>
      </c>
      <c r="O82" s="21">
        <v>1</v>
      </c>
      <c r="P82" s="21">
        <v>0</v>
      </c>
      <c r="Q82" s="21">
        <v>0</v>
      </c>
      <c r="R82" s="28"/>
      <c r="S82" s="18" t="str">
        <f>IFERROR(VLOOKUP(D82,'[1]comparativo br'!$A:$B,2,FALSE),"")</f>
        <v/>
      </c>
      <c r="T82" s="18" t="str">
        <f>IFERROR(VLOOKUP(D82,'[1]comparativo br'!$A:$C,3,FALSE),"")</f>
        <v/>
      </c>
      <c r="U82" s="15" t="str">
        <f t="shared" si="8"/>
        <v/>
      </c>
      <c r="V82" s="19" t="str">
        <f>IFERROR(VLOOKUP(D82,'[1]comparativo br'!$A:$D,4,FALSE),"")</f>
        <v/>
      </c>
      <c r="W82" s="19" t="str">
        <f>IFERROR(VLOOKUP(D82,'[1]comparativo br'!$A:$E,5,FALSE),"")</f>
        <v/>
      </c>
      <c r="X82" s="15" t="str">
        <f t="shared" si="12"/>
        <v/>
      </c>
      <c r="Y82" s="18" t="e">
        <f>SUMIFS([2]Plan2!$H:$H,[2]Plan2!$A:$A,$D82,[2]Plan2!$U:$U,6)</f>
        <v>#VALUE!</v>
      </c>
      <c r="Z82" s="18" t="e">
        <f>SUMIFS([2]Plan2!$H:$H,[2]Plan2!$A:$A,$D82,[2]Plan2!$U:$U,7)</f>
        <v>#VALUE!</v>
      </c>
      <c r="AA82" s="18" t="e">
        <f>SUMIFS([2]Plan2!$H:$H,[2]Plan2!$A:$A,$D82,[2]Plan2!$U:$U,8)</f>
        <v>#VALUE!</v>
      </c>
      <c r="AB82" s="18" t="e">
        <f>SUMIFS([2]Plan2!$H:$H,[2]Plan2!$A:$A,$D82,[2]Plan2!$U:$U,9)</f>
        <v>#VALUE!</v>
      </c>
      <c r="AC82" s="18" t="e">
        <f>SUMIFS([2]Plan2!$H:$H,[2]Plan2!$A:$A,$D82,[2]Plan2!$U:$U,10)</f>
        <v>#VALUE!</v>
      </c>
      <c r="AD82" s="18" t="e">
        <f>SUMIFS([2]Plan2!$H:$H,[2]Plan2!$A:$A,$D82,[2]Plan2!$U:$U,11)</f>
        <v>#VALUE!</v>
      </c>
      <c r="AE82" s="18" t="e">
        <f>SUMIFS([2]Plan2!$H:$H,[2]Plan2!$A:$A,$D82,[2]Plan2!$U:$U,12)</f>
        <v>#VALUE!</v>
      </c>
      <c r="AF82" s="18" t="e">
        <f>SUMIFS([2]Plan2!$H:$H,[2]Plan2!$A:$A,$D82,[2]Plan2!$U:$U,1)</f>
        <v>#VALUE!</v>
      </c>
      <c r="AG82" s="18" t="e">
        <f>SUMIFS([2]Plan2!$H:$H,[2]Plan2!$A:$A,$D82,[2]Plan2!$U:$U,2)</f>
        <v>#VALUE!</v>
      </c>
      <c r="AH82" s="18" t="e">
        <f>SUMIFS([2]Plan2!$H:$H,[2]Plan2!$A:$A,$D82,[2]Plan2!$U:$U,3)</f>
        <v>#VALUE!</v>
      </c>
      <c r="AI82" s="18" t="e">
        <f>SUMIFS([2]Plan2!$H:$H,[2]Plan2!$A:$A,$D82,[2]Plan2!$U:$U,4)</f>
        <v>#VALUE!</v>
      </c>
      <c r="AJ82" s="18" t="e">
        <f>SUMIFS([2]Plan2!$H:$H,[2]Plan2!$A:$A,$D82,[2]Plan2!$U:$U,5)</f>
        <v>#VALUE!</v>
      </c>
      <c r="AK82" s="23" t="e">
        <f t="shared" si="9"/>
        <v>#VALUE!</v>
      </c>
      <c r="AL82" s="23" t="e">
        <f t="shared" si="10"/>
        <v>#VALUE!</v>
      </c>
      <c r="AM82">
        <f t="shared" si="11"/>
        <v>0</v>
      </c>
    </row>
    <row r="83" spans="1:39" ht="15.75" x14ac:dyDescent="0.25">
      <c r="A83" s="21"/>
      <c r="B83" s="21" t="s">
        <v>1520</v>
      </c>
      <c r="C83" s="21">
        <v>331788</v>
      </c>
      <c r="D83" s="25">
        <v>190177</v>
      </c>
      <c r="E83" s="21" t="s">
        <v>1180</v>
      </c>
      <c r="F83" s="31" t="s">
        <v>1180</v>
      </c>
      <c r="G83" s="21" t="s">
        <v>1253</v>
      </c>
      <c r="H83" s="21" t="s">
        <v>1254</v>
      </c>
      <c r="I83" s="25" t="s">
        <v>121</v>
      </c>
      <c r="J83" s="21" t="s">
        <v>88</v>
      </c>
      <c r="K83" s="21" t="s">
        <v>89</v>
      </c>
      <c r="L83" s="20">
        <v>44771</v>
      </c>
      <c r="M83" s="20">
        <v>44771</v>
      </c>
      <c r="N83" s="21" t="s">
        <v>53</v>
      </c>
      <c r="O83" s="21">
        <v>5</v>
      </c>
      <c r="P83" s="21">
        <v>0</v>
      </c>
      <c r="Q83" s="21">
        <v>0</v>
      </c>
      <c r="R83" s="28"/>
      <c r="S83" s="18" t="str">
        <f>IFERROR(VLOOKUP(D83,'[1]comparativo br'!$A:$B,2,FALSE),"")</f>
        <v/>
      </c>
      <c r="T83" s="18" t="str">
        <f>IFERROR(VLOOKUP(D83,'[1]comparativo br'!$A:$C,3,FALSE),"")</f>
        <v/>
      </c>
      <c r="U83" s="15" t="str">
        <f t="shared" si="8"/>
        <v/>
      </c>
      <c r="V83" s="19" t="str">
        <f>IFERROR(VLOOKUP(D83,'[1]comparativo br'!$A:$D,4,FALSE),"")</f>
        <v/>
      </c>
      <c r="W83" s="19" t="str">
        <f>IFERROR(VLOOKUP(D83,'[1]comparativo br'!$A:$E,5,FALSE),"")</f>
        <v/>
      </c>
      <c r="X83" s="15" t="str">
        <f t="shared" si="12"/>
        <v/>
      </c>
      <c r="Y83" s="18" t="e">
        <f>SUMIFS([2]Plan2!$H:$H,[2]Plan2!$A:$A,$D83,[2]Plan2!$U:$U,6)</f>
        <v>#VALUE!</v>
      </c>
      <c r="Z83" s="18" t="e">
        <f>SUMIFS([2]Plan2!$H:$H,[2]Plan2!$A:$A,$D83,[2]Plan2!$U:$U,7)</f>
        <v>#VALUE!</v>
      </c>
      <c r="AA83" s="18" t="e">
        <f>SUMIFS([2]Plan2!$H:$H,[2]Plan2!$A:$A,$D83,[2]Plan2!$U:$U,8)</f>
        <v>#VALUE!</v>
      </c>
      <c r="AB83" s="18" t="e">
        <f>SUMIFS([2]Plan2!$H:$H,[2]Plan2!$A:$A,$D83,[2]Plan2!$U:$U,9)</f>
        <v>#VALUE!</v>
      </c>
      <c r="AC83" s="18" t="e">
        <f>SUMIFS([2]Plan2!$H:$H,[2]Plan2!$A:$A,$D83,[2]Plan2!$U:$U,10)</f>
        <v>#VALUE!</v>
      </c>
      <c r="AD83" s="18" t="e">
        <f>SUMIFS([2]Plan2!$H:$H,[2]Plan2!$A:$A,$D83,[2]Plan2!$U:$U,11)</f>
        <v>#VALUE!</v>
      </c>
      <c r="AE83" s="18" t="e">
        <f>SUMIFS([2]Plan2!$H:$H,[2]Plan2!$A:$A,$D83,[2]Plan2!$U:$U,12)</f>
        <v>#VALUE!</v>
      </c>
      <c r="AF83" s="18" t="e">
        <f>SUMIFS([2]Plan2!$H:$H,[2]Plan2!$A:$A,$D83,[2]Plan2!$U:$U,1)</f>
        <v>#VALUE!</v>
      </c>
      <c r="AG83" s="18" t="e">
        <f>SUMIFS([2]Plan2!$H:$H,[2]Plan2!$A:$A,$D83,[2]Plan2!$U:$U,2)</f>
        <v>#VALUE!</v>
      </c>
      <c r="AH83" s="18" t="e">
        <f>SUMIFS([2]Plan2!$H:$H,[2]Plan2!$A:$A,$D83,[2]Plan2!$U:$U,3)</f>
        <v>#VALUE!</v>
      </c>
      <c r="AI83" s="18" t="e">
        <f>SUMIFS([2]Plan2!$H:$H,[2]Plan2!$A:$A,$D83,[2]Plan2!$U:$U,4)</f>
        <v>#VALUE!</v>
      </c>
      <c r="AJ83" s="18" t="e">
        <f>SUMIFS([2]Plan2!$H:$H,[2]Plan2!$A:$A,$D83,[2]Plan2!$U:$U,5)</f>
        <v>#VALUE!</v>
      </c>
      <c r="AK83" s="23" t="e">
        <f t="shared" si="9"/>
        <v>#VALUE!</v>
      </c>
      <c r="AL83" s="23" t="e">
        <f t="shared" si="10"/>
        <v>#VALUE!</v>
      </c>
      <c r="AM83">
        <f t="shared" si="11"/>
        <v>0</v>
      </c>
    </row>
    <row r="84" spans="1:39" ht="15.75" x14ac:dyDescent="0.25">
      <c r="A84" s="21"/>
      <c r="B84" s="21" t="s">
        <v>1520</v>
      </c>
      <c r="C84" s="21">
        <v>331788</v>
      </c>
      <c r="D84" s="25">
        <v>190172</v>
      </c>
      <c r="E84" s="21" t="s">
        <v>1180</v>
      </c>
      <c r="F84" s="31" t="s">
        <v>1180</v>
      </c>
      <c r="G84" s="21" t="s">
        <v>1253</v>
      </c>
      <c r="H84" s="21" t="s">
        <v>527</v>
      </c>
      <c r="I84" s="25" t="s">
        <v>77</v>
      </c>
      <c r="J84" s="21" t="s">
        <v>88</v>
      </c>
      <c r="K84" s="21" t="s">
        <v>89</v>
      </c>
      <c r="L84" s="20">
        <v>44965</v>
      </c>
      <c r="M84" s="20">
        <v>44840</v>
      </c>
      <c r="N84" s="21" t="s">
        <v>53</v>
      </c>
      <c r="O84" s="21">
        <v>4</v>
      </c>
      <c r="P84" s="21">
        <v>0</v>
      </c>
      <c r="Q84" s="21">
        <v>0</v>
      </c>
      <c r="R84" s="28"/>
      <c r="S84" s="18" t="str">
        <f>IFERROR(VLOOKUP(D84,'[1]comparativo br'!$A:$B,2,FALSE),"")</f>
        <v/>
      </c>
      <c r="T84" s="18" t="str">
        <f>IFERROR(VLOOKUP(D84,'[1]comparativo br'!$A:$C,3,FALSE),"")</f>
        <v/>
      </c>
      <c r="U84" s="15" t="str">
        <f t="shared" si="8"/>
        <v/>
      </c>
      <c r="V84" s="19" t="str">
        <f>IFERROR(VLOOKUP(D84,'[1]comparativo br'!$A:$D,4,FALSE),"")</f>
        <v/>
      </c>
      <c r="W84" s="19" t="str">
        <f>IFERROR(VLOOKUP(D84,'[1]comparativo br'!$A:$E,5,FALSE),"")</f>
        <v/>
      </c>
      <c r="X84" s="15" t="str">
        <f t="shared" si="12"/>
        <v/>
      </c>
      <c r="Y84" s="18" t="e">
        <f>SUMIFS([2]Plan2!$H:$H,[2]Plan2!$A:$A,$D84,[2]Plan2!$U:$U,6)</f>
        <v>#VALUE!</v>
      </c>
      <c r="Z84" s="18" t="e">
        <f>SUMIFS([2]Plan2!$H:$H,[2]Plan2!$A:$A,$D84,[2]Plan2!$U:$U,7)</f>
        <v>#VALUE!</v>
      </c>
      <c r="AA84" s="18" t="e">
        <f>SUMIFS([2]Plan2!$H:$H,[2]Plan2!$A:$A,$D84,[2]Plan2!$U:$U,8)</f>
        <v>#VALUE!</v>
      </c>
      <c r="AB84" s="18" t="e">
        <f>SUMIFS([2]Plan2!$H:$H,[2]Plan2!$A:$A,$D84,[2]Plan2!$U:$U,9)</f>
        <v>#VALUE!</v>
      </c>
      <c r="AC84" s="18" t="e">
        <f>SUMIFS([2]Plan2!$H:$H,[2]Plan2!$A:$A,$D84,[2]Plan2!$U:$U,10)</f>
        <v>#VALUE!</v>
      </c>
      <c r="AD84" s="18" t="e">
        <f>SUMIFS([2]Plan2!$H:$H,[2]Plan2!$A:$A,$D84,[2]Plan2!$U:$U,11)</f>
        <v>#VALUE!</v>
      </c>
      <c r="AE84" s="18" t="e">
        <f>SUMIFS([2]Plan2!$H:$H,[2]Plan2!$A:$A,$D84,[2]Plan2!$U:$U,12)</f>
        <v>#VALUE!</v>
      </c>
      <c r="AF84" s="18" t="e">
        <f>SUMIFS([2]Plan2!$H:$H,[2]Plan2!$A:$A,$D84,[2]Plan2!$U:$U,1)</f>
        <v>#VALUE!</v>
      </c>
      <c r="AG84" s="18" t="e">
        <f>SUMIFS([2]Plan2!$H:$H,[2]Plan2!$A:$A,$D84,[2]Plan2!$U:$U,2)</f>
        <v>#VALUE!</v>
      </c>
      <c r="AH84" s="18" t="e">
        <f>SUMIFS([2]Plan2!$H:$H,[2]Plan2!$A:$A,$D84,[2]Plan2!$U:$U,3)</f>
        <v>#VALUE!</v>
      </c>
      <c r="AI84" s="18" t="e">
        <f>SUMIFS([2]Plan2!$H:$H,[2]Plan2!$A:$A,$D84,[2]Plan2!$U:$U,4)</f>
        <v>#VALUE!</v>
      </c>
      <c r="AJ84" s="18" t="e">
        <f>SUMIFS([2]Plan2!$H:$H,[2]Plan2!$A:$A,$D84,[2]Plan2!$U:$U,5)</f>
        <v>#VALUE!</v>
      </c>
      <c r="AK84" s="23" t="e">
        <f t="shared" si="9"/>
        <v>#VALUE!</v>
      </c>
      <c r="AL84" s="23" t="e">
        <f t="shared" si="10"/>
        <v>#VALUE!</v>
      </c>
      <c r="AM84">
        <f t="shared" si="11"/>
        <v>0</v>
      </c>
    </row>
    <row r="85" spans="1:39" ht="15.75" x14ac:dyDescent="0.25">
      <c r="A85" s="21"/>
      <c r="B85" s="21" t="s">
        <v>1520</v>
      </c>
      <c r="C85" s="21">
        <v>331788</v>
      </c>
      <c r="D85" s="25">
        <v>190166</v>
      </c>
      <c r="E85" s="21" t="s">
        <v>1180</v>
      </c>
      <c r="F85" s="31" t="s">
        <v>1180</v>
      </c>
      <c r="G85" s="21" t="s">
        <v>1253</v>
      </c>
      <c r="H85" s="21" t="s">
        <v>526</v>
      </c>
      <c r="I85" s="25" t="s">
        <v>20</v>
      </c>
      <c r="J85" s="21" t="s">
        <v>88</v>
      </c>
      <c r="K85" s="21" t="s">
        <v>89</v>
      </c>
      <c r="L85" s="20">
        <v>44946</v>
      </c>
      <c r="M85" s="20">
        <v>44917</v>
      </c>
      <c r="N85" s="21" t="s">
        <v>53</v>
      </c>
      <c r="O85" s="21">
        <v>2</v>
      </c>
      <c r="P85" s="21">
        <v>0</v>
      </c>
      <c r="Q85" s="21">
        <v>0</v>
      </c>
      <c r="R85" s="28"/>
      <c r="S85" s="18" t="str">
        <f>IFERROR(VLOOKUP(D85,'[1]comparativo br'!$A:$B,2,FALSE),"")</f>
        <v/>
      </c>
      <c r="T85" s="18" t="str">
        <f>IFERROR(VLOOKUP(D85,'[1]comparativo br'!$A:$C,3,FALSE),"")</f>
        <v/>
      </c>
      <c r="U85" s="15" t="str">
        <f t="shared" si="8"/>
        <v/>
      </c>
      <c r="V85" s="19" t="str">
        <f>IFERROR(VLOOKUP(D85,'[1]comparativo br'!$A:$D,4,FALSE),"")</f>
        <v/>
      </c>
      <c r="W85" s="19" t="str">
        <f>IFERROR(VLOOKUP(D85,'[1]comparativo br'!$A:$E,5,FALSE),"")</f>
        <v/>
      </c>
      <c r="X85" s="15" t="str">
        <f t="shared" si="12"/>
        <v/>
      </c>
      <c r="Y85" s="18" t="e">
        <f>SUMIFS([2]Plan2!$H:$H,[2]Plan2!$A:$A,$D85,[2]Plan2!$U:$U,6)</f>
        <v>#VALUE!</v>
      </c>
      <c r="Z85" s="18" t="e">
        <f>SUMIFS([2]Plan2!$H:$H,[2]Plan2!$A:$A,$D85,[2]Plan2!$U:$U,7)</f>
        <v>#VALUE!</v>
      </c>
      <c r="AA85" s="18" t="e">
        <f>SUMIFS([2]Plan2!$H:$H,[2]Plan2!$A:$A,$D85,[2]Plan2!$U:$U,8)</f>
        <v>#VALUE!</v>
      </c>
      <c r="AB85" s="18" t="e">
        <f>SUMIFS([2]Plan2!$H:$H,[2]Plan2!$A:$A,$D85,[2]Plan2!$U:$U,9)</f>
        <v>#VALUE!</v>
      </c>
      <c r="AC85" s="18" t="e">
        <f>SUMIFS([2]Plan2!$H:$H,[2]Plan2!$A:$A,$D85,[2]Plan2!$U:$U,10)</f>
        <v>#VALUE!</v>
      </c>
      <c r="AD85" s="18" t="e">
        <f>SUMIFS([2]Plan2!$H:$H,[2]Plan2!$A:$A,$D85,[2]Plan2!$U:$U,11)</f>
        <v>#VALUE!</v>
      </c>
      <c r="AE85" s="18" t="e">
        <f>SUMIFS([2]Plan2!$H:$H,[2]Plan2!$A:$A,$D85,[2]Plan2!$U:$U,12)</f>
        <v>#VALUE!</v>
      </c>
      <c r="AF85" s="18" t="e">
        <f>SUMIFS([2]Plan2!$H:$H,[2]Plan2!$A:$A,$D85,[2]Plan2!$U:$U,1)</f>
        <v>#VALUE!</v>
      </c>
      <c r="AG85" s="18" t="e">
        <f>SUMIFS([2]Plan2!$H:$H,[2]Plan2!$A:$A,$D85,[2]Plan2!$U:$U,2)</f>
        <v>#VALUE!</v>
      </c>
      <c r="AH85" s="18" t="e">
        <f>SUMIFS([2]Plan2!$H:$H,[2]Plan2!$A:$A,$D85,[2]Plan2!$U:$U,3)</f>
        <v>#VALUE!</v>
      </c>
      <c r="AI85" s="18" t="e">
        <f>SUMIFS([2]Plan2!$H:$H,[2]Plan2!$A:$A,$D85,[2]Plan2!$U:$U,4)</f>
        <v>#VALUE!</v>
      </c>
      <c r="AJ85" s="18" t="e">
        <f>SUMIFS([2]Plan2!$H:$H,[2]Plan2!$A:$A,$D85,[2]Plan2!$U:$U,5)</f>
        <v>#VALUE!</v>
      </c>
      <c r="AK85" s="23" t="e">
        <f t="shared" si="9"/>
        <v>#VALUE!</v>
      </c>
      <c r="AL85" s="23" t="e">
        <f t="shared" si="10"/>
        <v>#VALUE!</v>
      </c>
      <c r="AM85">
        <f t="shared" si="11"/>
        <v>0</v>
      </c>
    </row>
    <row r="86" spans="1:39" ht="15.75" x14ac:dyDescent="0.25">
      <c r="A86" s="21"/>
      <c r="B86" s="21" t="s">
        <v>1520</v>
      </c>
      <c r="C86" s="21">
        <v>331788</v>
      </c>
      <c r="D86" s="25">
        <v>192835</v>
      </c>
      <c r="E86" s="21" t="s">
        <v>1180</v>
      </c>
      <c r="F86" s="31" t="s">
        <v>1180</v>
      </c>
      <c r="G86" s="21" t="s">
        <v>1253</v>
      </c>
      <c r="H86" s="21" t="s">
        <v>243</v>
      </c>
      <c r="I86" s="25" t="s">
        <v>15</v>
      </c>
      <c r="J86" s="21" t="s">
        <v>88</v>
      </c>
      <c r="K86" s="21" t="s">
        <v>89</v>
      </c>
      <c r="L86" s="20">
        <v>45020</v>
      </c>
      <c r="M86" s="20">
        <v>44992</v>
      </c>
      <c r="N86" s="21" t="s">
        <v>53</v>
      </c>
      <c r="O86" s="21">
        <v>26</v>
      </c>
      <c r="P86" s="21">
        <v>0</v>
      </c>
      <c r="Q86" s="21">
        <v>0</v>
      </c>
      <c r="R86" s="28"/>
      <c r="S86" s="18" t="str">
        <f>IFERROR(VLOOKUP(D86,'[1]comparativo br'!$A:$B,2,FALSE),"")</f>
        <v/>
      </c>
      <c r="T86" s="18" t="str">
        <f>IFERROR(VLOOKUP(D86,'[1]comparativo br'!$A:$C,3,FALSE),"")</f>
        <v/>
      </c>
      <c r="U86" s="15" t="str">
        <f t="shared" si="8"/>
        <v/>
      </c>
      <c r="V86" s="19" t="str">
        <f>IFERROR(VLOOKUP(D86,'[1]comparativo br'!$A:$D,4,FALSE),"")</f>
        <v/>
      </c>
      <c r="W86" s="19" t="str">
        <f>IFERROR(VLOOKUP(D86,'[1]comparativo br'!$A:$E,5,FALSE),"")</f>
        <v/>
      </c>
      <c r="X86" s="15" t="str">
        <f t="shared" si="12"/>
        <v/>
      </c>
      <c r="Y86" s="18" t="e">
        <f>SUMIFS([2]Plan2!$H:$H,[2]Plan2!$A:$A,$D86,[2]Plan2!$U:$U,6)</f>
        <v>#VALUE!</v>
      </c>
      <c r="Z86" s="18" t="e">
        <f>SUMIFS([2]Plan2!$H:$H,[2]Plan2!$A:$A,$D86,[2]Plan2!$U:$U,7)</f>
        <v>#VALUE!</v>
      </c>
      <c r="AA86" s="18" t="e">
        <f>SUMIFS([2]Plan2!$H:$H,[2]Plan2!$A:$A,$D86,[2]Plan2!$U:$U,8)</f>
        <v>#VALUE!</v>
      </c>
      <c r="AB86" s="18" t="e">
        <f>SUMIFS([2]Plan2!$H:$H,[2]Plan2!$A:$A,$D86,[2]Plan2!$U:$U,9)</f>
        <v>#VALUE!</v>
      </c>
      <c r="AC86" s="18" t="e">
        <f>SUMIFS([2]Plan2!$H:$H,[2]Plan2!$A:$A,$D86,[2]Plan2!$U:$U,10)</f>
        <v>#VALUE!</v>
      </c>
      <c r="AD86" s="18" t="e">
        <f>SUMIFS([2]Plan2!$H:$H,[2]Plan2!$A:$A,$D86,[2]Plan2!$U:$U,11)</f>
        <v>#VALUE!</v>
      </c>
      <c r="AE86" s="18" t="e">
        <f>SUMIFS([2]Plan2!$H:$H,[2]Plan2!$A:$A,$D86,[2]Plan2!$U:$U,12)</f>
        <v>#VALUE!</v>
      </c>
      <c r="AF86" s="18" t="e">
        <f>SUMIFS([2]Plan2!$H:$H,[2]Plan2!$A:$A,$D86,[2]Plan2!$U:$U,1)</f>
        <v>#VALUE!</v>
      </c>
      <c r="AG86" s="18" t="e">
        <f>SUMIFS([2]Plan2!$H:$H,[2]Plan2!$A:$A,$D86,[2]Plan2!$U:$U,2)</f>
        <v>#VALUE!</v>
      </c>
      <c r="AH86" s="18" t="e">
        <f>SUMIFS([2]Plan2!$H:$H,[2]Plan2!$A:$A,$D86,[2]Plan2!$U:$U,3)</f>
        <v>#VALUE!</v>
      </c>
      <c r="AI86" s="18" t="e">
        <f>SUMIFS([2]Plan2!$H:$H,[2]Plan2!$A:$A,$D86,[2]Plan2!$U:$U,4)</f>
        <v>#VALUE!</v>
      </c>
      <c r="AJ86" s="18" t="e">
        <f>SUMIFS([2]Plan2!$H:$H,[2]Plan2!$A:$A,$D86,[2]Plan2!$U:$U,5)</f>
        <v>#VALUE!</v>
      </c>
      <c r="AK86" s="23" t="e">
        <f t="shared" si="9"/>
        <v>#VALUE!</v>
      </c>
      <c r="AL86" s="23" t="e">
        <f t="shared" si="10"/>
        <v>#VALUE!</v>
      </c>
      <c r="AM86">
        <f t="shared" si="11"/>
        <v>0</v>
      </c>
    </row>
    <row r="87" spans="1:39" ht="15.75" x14ac:dyDescent="0.25">
      <c r="A87" s="21"/>
      <c r="B87" s="21" t="s">
        <v>1520</v>
      </c>
      <c r="C87" s="21">
        <v>331788</v>
      </c>
      <c r="D87" s="25">
        <v>190625</v>
      </c>
      <c r="E87" s="21" t="s">
        <v>1180</v>
      </c>
      <c r="F87" s="31" t="s">
        <v>1180</v>
      </c>
      <c r="G87" s="21" t="s">
        <v>1253</v>
      </c>
      <c r="H87" s="21" t="s">
        <v>388</v>
      </c>
      <c r="I87" s="25" t="s">
        <v>79</v>
      </c>
      <c r="J87" s="21" t="s">
        <v>88</v>
      </c>
      <c r="K87" s="21" t="s">
        <v>89</v>
      </c>
      <c r="L87" s="20">
        <v>45036</v>
      </c>
      <c r="M87" s="20">
        <v>45009</v>
      </c>
      <c r="N87" s="21" t="s">
        <v>53</v>
      </c>
      <c r="O87" s="21">
        <v>5</v>
      </c>
      <c r="P87" s="21">
        <v>0</v>
      </c>
      <c r="Q87" s="21">
        <v>0</v>
      </c>
      <c r="R87" s="28"/>
      <c r="S87" s="18" t="str">
        <f>IFERROR(VLOOKUP(D87,'[1]comparativo br'!$A:$B,2,FALSE),"")</f>
        <v/>
      </c>
      <c r="T87" s="18" t="str">
        <f>IFERROR(VLOOKUP(D87,'[1]comparativo br'!$A:$C,3,FALSE),"")</f>
        <v/>
      </c>
      <c r="U87" s="15" t="str">
        <f t="shared" si="8"/>
        <v/>
      </c>
      <c r="V87" s="19" t="str">
        <f>IFERROR(VLOOKUP(D87,'[1]comparativo br'!$A:$D,4,FALSE),"")</f>
        <v/>
      </c>
      <c r="W87" s="19" t="str">
        <f>IFERROR(VLOOKUP(D87,'[1]comparativo br'!$A:$E,5,FALSE),"")</f>
        <v/>
      </c>
      <c r="X87" s="15" t="str">
        <f t="shared" si="12"/>
        <v/>
      </c>
      <c r="Y87" s="18" t="e">
        <f>SUMIFS([2]Plan2!$H:$H,[2]Plan2!$A:$A,$D87,[2]Plan2!$U:$U,6)</f>
        <v>#VALUE!</v>
      </c>
      <c r="Z87" s="18" t="e">
        <f>SUMIFS([2]Plan2!$H:$H,[2]Plan2!$A:$A,$D87,[2]Plan2!$U:$U,7)</f>
        <v>#VALUE!</v>
      </c>
      <c r="AA87" s="18" t="e">
        <f>SUMIFS([2]Plan2!$H:$H,[2]Plan2!$A:$A,$D87,[2]Plan2!$U:$U,8)</f>
        <v>#VALUE!</v>
      </c>
      <c r="AB87" s="18" t="e">
        <f>SUMIFS([2]Plan2!$H:$H,[2]Plan2!$A:$A,$D87,[2]Plan2!$U:$U,9)</f>
        <v>#VALUE!</v>
      </c>
      <c r="AC87" s="18" t="e">
        <f>SUMIFS([2]Plan2!$H:$H,[2]Plan2!$A:$A,$D87,[2]Plan2!$U:$U,10)</f>
        <v>#VALUE!</v>
      </c>
      <c r="AD87" s="18" t="e">
        <f>SUMIFS([2]Plan2!$H:$H,[2]Plan2!$A:$A,$D87,[2]Plan2!$U:$U,11)</f>
        <v>#VALUE!</v>
      </c>
      <c r="AE87" s="18" t="e">
        <f>SUMIFS([2]Plan2!$H:$H,[2]Plan2!$A:$A,$D87,[2]Plan2!$U:$U,12)</f>
        <v>#VALUE!</v>
      </c>
      <c r="AF87" s="18" t="e">
        <f>SUMIFS([2]Plan2!$H:$H,[2]Plan2!$A:$A,$D87,[2]Plan2!$U:$U,1)</f>
        <v>#VALUE!</v>
      </c>
      <c r="AG87" s="18" t="e">
        <f>SUMIFS([2]Plan2!$H:$H,[2]Plan2!$A:$A,$D87,[2]Plan2!$U:$U,2)</f>
        <v>#VALUE!</v>
      </c>
      <c r="AH87" s="18" t="e">
        <f>SUMIFS([2]Plan2!$H:$H,[2]Plan2!$A:$A,$D87,[2]Plan2!$U:$U,3)</f>
        <v>#VALUE!</v>
      </c>
      <c r="AI87" s="18" t="e">
        <f>SUMIFS([2]Plan2!$H:$H,[2]Plan2!$A:$A,$D87,[2]Plan2!$U:$U,4)</f>
        <v>#VALUE!</v>
      </c>
      <c r="AJ87" s="18" t="e">
        <f>SUMIFS([2]Plan2!$H:$H,[2]Plan2!$A:$A,$D87,[2]Plan2!$U:$U,5)</f>
        <v>#VALUE!</v>
      </c>
      <c r="AK87" s="23" t="e">
        <f t="shared" si="9"/>
        <v>#VALUE!</v>
      </c>
      <c r="AL87" s="23" t="e">
        <f t="shared" si="10"/>
        <v>#VALUE!</v>
      </c>
      <c r="AM87">
        <f t="shared" si="11"/>
        <v>0</v>
      </c>
    </row>
    <row r="88" spans="1:39" ht="15.75" x14ac:dyDescent="0.25">
      <c r="A88" s="21"/>
      <c r="B88" s="21" t="s">
        <v>1520</v>
      </c>
      <c r="C88" s="21">
        <v>331788</v>
      </c>
      <c r="D88" s="25">
        <v>190170</v>
      </c>
      <c r="E88" s="21" t="s">
        <v>1180</v>
      </c>
      <c r="F88" s="31" t="s">
        <v>1180</v>
      </c>
      <c r="G88" s="21" t="s">
        <v>1253</v>
      </c>
      <c r="H88" s="21" t="s">
        <v>64</v>
      </c>
      <c r="I88" s="25" t="s">
        <v>20</v>
      </c>
      <c r="J88" s="21" t="s">
        <v>88</v>
      </c>
      <c r="K88" s="21" t="s">
        <v>89</v>
      </c>
      <c r="L88" s="20">
        <v>45026</v>
      </c>
      <c r="M88" s="20">
        <v>45012</v>
      </c>
      <c r="N88" s="21" t="s">
        <v>53</v>
      </c>
      <c r="O88" s="21">
        <v>11</v>
      </c>
      <c r="P88" s="21">
        <v>0</v>
      </c>
      <c r="Q88" s="21">
        <v>0</v>
      </c>
      <c r="R88" s="28"/>
      <c r="S88" s="18" t="str">
        <f>IFERROR(VLOOKUP(D88,'[1]comparativo br'!$A:$B,2,FALSE),"")</f>
        <v/>
      </c>
      <c r="T88" s="18" t="str">
        <f>IFERROR(VLOOKUP(D88,'[1]comparativo br'!$A:$C,3,FALSE),"")</f>
        <v/>
      </c>
      <c r="U88" s="15" t="str">
        <f t="shared" si="8"/>
        <v/>
      </c>
      <c r="V88" s="19" t="str">
        <f>IFERROR(VLOOKUP(D88,'[1]comparativo br'!$A:$D,4,FALSE),"")</f>
        <v/>
      </c>
      <c r="W88" s="19" t="str">
        <f>IFERROR(VLOOKUP(D88,'[1]comparativo br'!$A:$E,5,FALSE),"")</f>
        <v/>
      </c>
      <c r="X88" s="15" t="str">
        <f t="shared" si="12"/>
        <v/>
      </c>
      <c r="Y88" s="18" t="e">
        <f>SUMIFS([2]Plan2!$H:$H,[2]Plan2!$A:$A,$D88,[2]Plan2!$U:$U,6)</f>
        <v>#VALUE!</v>
      </c>
      <c r="Z88" s="18" t="e">
        <f>SUMIFS([2]Plan2!$H:$H,[2]Plan2!$A:$A,$D88,[2]Plan2!$U:$U,7)</f>
        <v>#VALUE!</v>
      </c>
      <c r="AA88" s="18" t="e">
        <f>SUMIFS([2]Plan2!$H:$H,[2]Plan2!$A:$A,$D88,[2]Plan2!$U:$U,8)</f>
        <v>#VALUE!</v>
      </c>
      <c r="AB88" s="18" t="e">
        <f>SUMIFS([2]Plan2!$H:$H,[2]Plan2!$A:$A,$D88,[2]Plan2!$U:$U,9)</f>
        <v>#VALUE!</v>
      </c>
      <c r="AC88" s="18" t="e">
        <f>SUMIFS([2]Plan2!$H:$H,[2]Plan2!$A:$A,$D88,[2]Plan2!$U:$U,10)</f>
        <v>#VALUE!</v>
      </c>
      <c r="AD88" s="18" t="e">
        <f>SUMIFS([2]Plan2!$H:$H,[2]Plan2!$A:$A,$D88,[2]Plan2!$U:$U,11)</f>
        <v>#VALUE!</v>
      </c>
      <c r="AE88" s="18" t="e">
        <f>SUMIFS([2]Plan2!$H:$H,[2]Plan2!$A:$A,$D88,[2]Plan2!$U:$U,12)</f>
        <v>#VALUE!</v>
      </c>
      <c r="AF88" s="18" t="e">
        <f>SUMIFS([2]Plan2!$H:$H,[2]Plan2!$A:$A,$D88,[2]Plan2!$U:$U,1)</f>
        <v>#VALUE!</v>
      </c>
      <c r="AG88" s="18" t="e">
        <f>SUMIFS([2]Plan2!$H:$H,[2]Plan2!$A:$A,$D88,[2]Plan2!$U:$U,2)</f>
        <v>#VALUE!</v>
      </c>
      <c r="AH88" s="18" t="e">
        <f>SUMIFS([2]Plan2!$H:$H,[2]Plan2!$A:$A,$D88,[2]Plan2!$U:$U,3)</f>
        <v>#VALUE!</v>
      </c>
      <c r="AI88" s="18" t="e">
        <f>SUMIFS([2]Plan2!$H:$H,[2]Plan2!$A:$A,$D88,[2]Plan2!$U:$U,4)</f>
        <v>#VALUE!</v>
      </c>
      <c r="AJ88" s="18" t="e">
        <f>SUMIFS([2]Plan2!$H:$H,[2]Plan2!$A:$A,$D88,[2]Plan2!$U:$U,5)</f>
        <v>#VALUE!</v>
      </c>
      <c r="AK88" s="23" t="e">
        <f t="shared" si="9"/>
        <v>#VALUE!</v>
      </c>
      <c r="AL88" s="23" t="e">
        <f t="shared" si="10"/>
        <v>#VALUE!</v>
      </c>
      <c r="AM88">
        <f t="shared" si="11"/>
        <v>0</v>
      </c>
    </row>
    <row r="89" spans="1:39" ht="15.75" x14ac:dyDescent="0.25">
      <c r="A89" s="21"/>
      <c r="B89" s="21" t="s">
        <v>1520</v>
      </c>
      <c r="C89" s="21">
        <v>331788</v>
      </c>
      <c r="D89" s="25">
        <v>190176</v>
      </c>
      <c r="E89" s="21" t="s">
        <v>1180</v>
      </c>
      <c r="F89" s="31" t="s">
        <v>1180</v>
      </c>
      <c r="G89" s="21" t="s">
        <v>1253</v>
      </c>
      <c r="H89" s="21" t="s">
        <v>528</v>
      </c>
      <c r="I89" s="25" t="s">
        <v>201</v>
      </c>
      <c r="J89" s="21" t="s">
        <v>88</v>
      </c>
      <c r="K89" s="21" t="s">
        <v>89</v>
      </c>
      <c r="L89" s="20">
        <v>45096</v>
      </c>
      <c r="M89" s="20">
        <v>45022</v>
      </c>
      <c r="N89" s="21" t="s">
        <v>53</v>
      </c>
      <c r="O89" s="21">
        <v>2</v>
      </c>
      <c r="P89" s="21">
        <v>0</v>
      </c>
      <c r="Q89" s="21">
        <v>0</v>
      </c>
      <c r="R89" s="28"/>
      <c r="S89" s="18" t="str">
        <f>IFERROR(VLOOKUP(D89,'[1]comparativo br'!$A:$B,2,FALSE),"")</f>
        <v/>
      </c>
      <c r="T89" s="18" t="str">
        <f>IFERROR(VLOOKUP(D89,'[1]comparativo br'!$A:$C,3,FALSE),"")</f>
        <v/>
      </c>
      <c r="U89" s="15" t="str">
        <f t="shared" si="8"/>
        <v/>
      </c>
      <c r="V89" s="19" t="str">
        <f>IFERROR(VLOOKUP(D89,'[1]comparativo br'!$A:$D,4,FALSE),"")</f>
        <v/>
      </c>
      <c r="W89" s="19" t="str">
        <f>IFERROR(VLOOKUP(D89,'[1]comparativo br'!$A:$E,5,FALSE),"")</f>
        <v/>
      </c>
      <c r="X89" s="15" t="str">
        <f t="shared" si="12"/>
        <v/>
      </c>
      <c r="Y89" s="18" t="e">
        <f>SUMIFS([2]Plan2!$H:$H,[2]Plan2!$A:$A,$D89,[2]Plan2!$U:$U,6)</f>
        <v>#VALUE!</v>
      </c>
      <c r="Z89" s="18" t="e">
        <f>SUMIFS([2]Plan2!$H:$H,[2]Plan2!$A:$A,$D89,[2]Plan2!$U:$U,7)</f>
        <v>#VALUE!</v>
      </c>
      <c r="AA89" s="18" t="e">
        <f>SUMIFS([2]Plan2!$H:$H,[2]Plan2!$A:$A,$D89,[2]Plan2!$U:$U,8)</f>
        <v>#VALUE!</v>
      </c>
      <c r="AB89" s="18" t="e">
        <f>SUMIFS([2]Plan2!$H:$H,[2]Plan2!$A:$A,$D89,[2]Plan2!$U:$U,9)</f>
        <v>#VALUE!</v>
      </c>
      <c r="AC89" s="18" t="e">
        <f>SUMIFS([2]Plan2!$H:$H,[2]Plan2!$A:$A,$D89,[2]Plan2!$U:$U,10)</f>
        <v>#VALUE!</v>
      </c>
      <c r="AD89" s="18" t="e">
        <f>SUMIFS([2]Plan2!$H:$H,[2]Plan2!$A:$A,$D89,[2]Plan2!$U:$U,11)</f>
        <v>#VALUE!</v>
      </c>
      <c r="AE89" s="18" t="e">
        <f>SUMIFS([2]Plan2!$H:$H,[2]Plan2!$A:$A,$D89,[2]Plan2!$U:$U,12)</f>
        <v>#VALUE!</v>
      </c>
      <c r="AF89" s="18" t="e">
        <f>SUMIFS([2]Plan2!$H:$H,[2]Plan2!$A:$A,$D89,[2]Plan2!$U:$U,1)</f>
        <v>#VALUE!</v>
      </c>
      <c r="AG89" s="18" t="e">
        <f>SUMIFS([2]Plan2!$H:$H,[2]Plan2!$A:$A,$D89,[2]Plan2!$U:$U,2)</f>
        <v>#VALUE!</v>
      </c>
      <c r="AH89" s="18" t="e">
        <f>SUMIFS([2]Plan2!$H:$H,[2]Plan2!$A:$A,$D89,[2]Plan2!$U:$U,3)</f>
        <v>#VALUE!</v>
      </c>
      <c r="AI89" s="18" t="e">
        <f>SUMIFS([2]Plan2!$H:$H,[2]Plan2!$A:$A,$D89,[2]Plan2!$U:$U,4)</f>
        <v>#VALUE!</v>
      </c>
      <c r="AJ89" s="18" t="e">
        <f>SUMIFS([2]Plan2!$H:$H,[2]Plan2!$A:$A,$D89,[2]Plan2!$U:$U,5)</f>
        <v>#VALUE!</v>
      </c>
      <c r="AK89" s="23" t="e">
        <f t="shared" si="9"/>
        <v>#VALUE!</v>
      </c>
      <c r="AL89" s="23" t="e">
        <f t="shared" si="10"/>
        <v>#VALUE!</v>
      </c>
      <c r="AM89">
        <f t="shared" si="11"/>
        <v>0</v>
      </c>
    </row>
    <row r="90" spans="1:39" ht="15.75" x14ac:dyDescent="0.25">
      <c r="A90" s="21"/>
      <c r="B90" s="21" t="s">
        <v>1520</v>
      </c>
      <c r="C90" s="21">
        <v>331788</v>
      </c>
      <c r="D90" s="25">
        <v>191274</v>
      </c>
      <c r="E90" s="21" t="s">
        <v>1180</v>
      </c>
      <c r="F90" s="31" t="s">
        <v>1180</v>
      </c>
      <c r="G90" s="21" t="s">
        <v>1253</v>
      </c>
      <c r="H90" s="21" t="s">
        <v>1199</v>
      </c>
      <c r="I90" s="25" t="s">
        <v>20</v>
      </c>
      <c r="J90" s="21" t="s">
        <v>88</v>
      </c>
      <c r="K90" s="21" t="s">
        <v>89</v>
      </c>
      <c r="L90" s="20">
        <v>45068</v>
      </c>
      <c r="M90" s="20">
        <v>45057</v>
      </c>
      <c r="N90" s="21" t="s">
        <v>53</v>
      </c>
      <c r="O90" s="21">
        <v>9</v>
      </c>
      <c r="P90" s="21">
        <v>0</v>
      </c>
      <c r="Q90" s="21">
        <v>0</v>
      </c>
      <c r="R90" s="28"/>
      <c r="S90" s="18" t="str">
        <f>IFERROR(VLOOKUP(D90,'[1]comparativo br'!$A:$B,2,FALSE),"")</f>
        <v/>
      </c>
      <c r="T90" s="18" t="str">
        <f>IFERROR(VLOOKUP(D90,'[1]comparativo br'!$A:$C,3,FALSE),"")</f>
        <v/>
      </c>
      <c r="U90" s="15" t="str">
        <f t="shared" si="8"/>
        <v/>
      </c>
      <c r="V90" s="19" t="str">
        <f>IFERROR(VLOOKUP(D90,'[1]comparativo br'!$A:$D,4,FALSE),"")</f>
        <v/>
      </c>
      <c r="W90" s="19" t="str">
        <f>IFERROR(VLOOKUP(D90,'[1]comparativo br'!$A:$E,5,FALSE),"")</f>
        <v/>
      </c>
      <c r="X90" s="15" t="str">
        <f t="shared" si="12"/>
        <v/>
      </c>
      <c r="Y90" s="18" t="e">
        <f>SUMIFS([2]Plan2!$H:$H,[2]Plan2!$A:$A,$D90,[2]Plan2!$U:$U,6)</f>
        <v>#VALUE!</v>
      </c>
      <c r="Z90" s="18" t="e">
        <f>SUMIFS([2]Plan2!$H:$H,[2]Plan2!$A:$A,$D90,[2]Plan2!$U:$U,7)</f>
        <v>#VALUE!</v>
      </c>
      <c r="AA90" s="18" t="e">
        <f>SUMIFS([2]Plan2!$H:$H,[2]Plan2!$A:$A,$D90,[2]Plan2!$U:$U,8)</f>
        <v>#VALUE!</v>
      </c>
      <c r="AB90" s="18" t="e">
        <f>SUMIFS([2]Plan2!$H:$H,[2]Plan2!$A:$A,$D90,[2]Plan2!$U:$U,9)</f>
        <v>#VALUE!</v>
      </c>
      <c r="AC90" s="18" t="e">
        <f>SUMIFS([2]Plan2!$H:$H,[2]Plan2!$A:$A,$D90,[2]Plan2!$U:$U,10)</f>
        <v>#VALUE!</v>
      </c>
      <c r="AD90" s="18" t="e">
        <f>SUMIFS([2]Plan2!$H:$H,[2]Plan2!$A:$A,$D90,[2]Plan2!$U:$U,11)</f>
        <v>#VALUE!</v>
      </c>
      <c r="AE90" s="18" t="e">
        <f>SUMIFS([2]Plan2!$H:$H,[2]Plan2!$A:$A,$D90,[2]Plan2!$U:$U,12)</f>
        <v>#VALUE!</v>
      </c>
      <c r="AF90" s="18" t="e">
        <f>SUMIFS([2]Plan2!$H:$H,[2]Plan2!$A:$A,$D90,[2]Plan2!$U:$U,1)</f>
        <v>#VALUE!</v>
      </c>
      <c r="AG90" s="18" t="e">
        <f>SUMIFS([2]Plan2!$H:$H,[2]Plan2!$A:$A,$D90,[2]Plan2!$U:$U,2)</f>
        <v>#VALUE!</v>
      </c>
      <c r="AH90" s="18" t="e">
        <f>SUMIFS([2]Plan2!$H:$H,[2]Plan2!$A:$A,$D90,[2]Plan2!$U:$U,3)</f>
        <v>#VALUE!</v>
      </c>
      <c r="AI90" s="18" t="e">
        <f>SUMIFS([2]Plan2!$H:$H,[2]Plan2!$A:$A,$D90,[2]Plan2!$U:$U,4)</f>
        <v>#VALUE!</v>
      </c>
      <c r="AJ90" s="18" t="e">
        <f>SUMIFS([2]Plan2!$H:$H,[2]Plan2!$A:$A,$D90,[2]Plan2!$U:$U,5)</f>
        <v>#VALUE!</v>
      </c>
      <c r="AK90" s="23" t="e">
        <f t="shared" si="9"/>
        <v>#VALUE!</v>
      </c>
      <c r="AL90" s="23" t="e">
        <f t="shared" si="10"/>
        <v>#VALUE!</v>
      </c>
      <c r="AM90">
        <f t="shared" si="11"/>
        <v>0</v>
      </c>
    </row>
    <row r="91" spans="1:39" ht="15.75" x14ac:dyDescent="0.25">
      <c r="A91" s="21"/>
      <c r="B91" s="21" t="s">
        <v>1520</v>
      </c>
      <c r="C91" s="21">
        <v>331788</v>
      </c>
      <c r="D91" s="25">
        <v>190175</v>
      </c>
      <c r="E91" s="21" t="s">
        <v>1180</v>
      </c>
      <c r="F91" s="31" t="s">
        <v>1180</v>
      </c>
      <c r="G91" s="21" t="s">
        <v>1253</v>
      </c>
      <c r="H91" s="21" t="s">
        <v>78</v>
      </c>
      <c r="I91" s="25" t="s">
        <v>79</v>
      </c>
      <c r="J91" s="21" t="s">
        <v>88</v>
      </c>
      <c r="K91" s="21" t="s">
        <v>89</v>
      </c>
      <c r="L91" s="20">
        <v>45100</v>
      </c>
      <c r="M91" s="20">
        <v>45078</v>
      </c>
      <c r="N91" s="21" t="s">
        <v>53</v>
      </c>
      <c r="O91" s="21">
        <v>10</v>
      </c>
      <c r="P91" s="21">
        <v>1</v>
      </c>
      <c r="Q91" s="21">
        <v>0</v>
      </c>
      <c r="R91" s="15">
        <f>(Q91-P91)/P91</f>
        <v>-1</v>
      </c>
      <c r="S91" s="18" t="str">
        <f>IFERROR(VLOOKUP(D91,'[1]comparativo br'!$A:$B,2,FALSE),"")</f>
        <v/>
      </c>
      <c r="T91" s="18" t="str">
        <f>IFERROR(VLOOKUP(D91,'[1]comparativo br'!$A:$C,3,FALSE),"")</f>
        <v/>
      </c>
      <c r="U91" s="15" t="str">
        <f t="shared" si="8"/>
        <v/>
      </c>
      <c r="V91" s="19" t="str">
        <f>IFERROR(VLOOKUP(D91,'[1]comparativo br'!$A:$D,4,FALSE),"")</f>
        <v/>
      </c>
      <c r="W91" s="19" t="str">
        <f>IFERROR(VLOOKUP(D91,'[1]comparativo br'!$A:$E,5,FALSE),"")</f>
        <v/>
      </c>
      <c r="X91" s="15" t="str">
        <f t="shared" si="12"/>
        <v/>
      </c>
      <c r="Y91" s="18" t="e">
        <f>SUMIFS([2]Plan2!$H:$H,[2]Plan2!$A:$A,$D91,[2]Plan2!$U:$U,6)</f>
        <v>#VALUE!</v>
      </c>
      <c r="Z91" s="18" t="e">
        <f>SUMIFS([2]Plan2!$H:$H,[2]Plan2!$A:$A,$D91,[2]Plan2!$U:$U,7)</f>
        <v>#VALUE!</v>
      </c>
      <c r="AA91" s="18" t="e">
        <f>SUMIFS([2]Plan2!$H:$H,[2]Plan2!$A:$A,$D91,[2]Plan2!$U:$U,8)</f>
        <v>#VALUE!</v>
      </c>
      <c r="AB91" s="18" t="e">
        <f>SUMIFS([2]Plan2!$H:$H,[2]Plan2!$A:$A,$D91,[2]Plan2!$U:$U,9)</f>
        <v>#VALUE!</v>
      </c>
      <c r="AC91" s="18" t="e">
        <f>SUMIFS([2]Plan2!$H:$H,[2]Plan2!$A:$A,$D91,[2]Plan2!$U:$U,10)</f>
        <v>#VALUE!</v>
      </c>
      <c r="AD91" s="18" t="e">
        <f>SUMIFS([2]Plan2!$H:$H,[2]Plan2!$A:$A,$D91,[2]Plan2!$U:$U,11)</f>
        <v>#VALUE!</v>
      </c>
      <c r="AE91" s="18" t="e">
        <f>SUMIFS([2]Plan2!$H:$H,[2]Plan2!$A:$A,$D91,[2]Plan2!$U:$U,12)</f>
        <v>#VALUE!</v>
      </c>
      <c r="AF91" s="18" t="e">
        <f>SUMIFS([2]Plan2!$H:$H,[2]Plan2!$A:$A,$D91,[2]Plan2!$U:$U,1)</f>
        <v>#VALUE!</v>
      </c>
      <c r="AG91" s="18" t="e">
        <f>SUMIFS([2]Plan2!$H:$H,[2]Plan2!$A:$A,$D91,[2]Plan2!$U:$U,2)</f>
        <v>#VALUE!</v>
      </c>
      <c r="AH91" s="18" t="e">
        <f>SUMIFS([2]Plan2!$H:$H,[2]Plan2!$A:$A,$D91,[2]Plan2!$U:$U,3)</f>
        <v>#VALUE!</v>
      </c>
      <c r="AI91" s="18" t="e">
        <f>SUMIFS([2]Plan2!$H:$H,[2]Plan2!$A:$A,$D91,[2]Plan2!$U:$U,4)</f>
        <v>#VALUE!</v>
      </c>
      <c r="AJ91" s="18" t="e">
        <f>SUMIFS([2]Plan2!$H:$H,[2]Plan2!$A:$A,$D91,[2]Plan2!$U:$U,5)</f>
        <v>#VALUE!</v>
      </c>
      <c r="AK91" s="23" t="e">
        <f t="shared" si="9"/>
        <v>#VALUE!</v>
      </c>
      <c r="AL91" s="23" t="e">
        <f t="shared" si="10"/>
        <v>#VALUE!</v>
      </c>
      <c r="AM91">
        <f t="shared" si="11"/>
        <v>0</v>
      </c>
    </row>
    <row r="92" spans="1:39" ht="15.75" x14ac:dyDescent="0.25">
      <c r="A92" s="21"/>
      <c r="B92" s="21" t="s">
        <v>1520</v>
      </c>
      <c r="C92" s="21">
        <v>372496</v>
      </c>
      <c r="D92" s="25">
        <v>501647</v>
      </c>
      <c r="E92" s="21" t="s">
        <v>2203</v>
      </c>
      <c r="F92" s="31" t="s">
        <v>69</v>
      </c>
      <c r="G92" s="21" t="s">
        <v>1083</v>
      </c>
      <c r="H92" s="21" t="s">
        <v>1084</v>
      </c>
      <c r="I92" s="25" t="s">
        <v>20</v>
      </c>
      <c r="J92" s="21" t="s">
        <v>27</v>
      </c>
      <c r="K92" s="21" t="s">
        <v>28</v>
      </c>
      <c r="L92" s="20">
        <v>45772</v>
      </c>
      <c r="M92" s="20">
        <v>45749</v>
      </c>
      <c r="N92" s="21" t="s">
        <v>18</v>
      </c>
      <c r="O92" s="21">
        <v>241</v>
      </c>
      <c r="P92" s="21">
        <v>250</v>
      </c>
      <c r="Q92" s="21">
        <v>250</v>
      </c>
      <c r="R92" s="15">
        <f>(Q92-P92)/P92</f>
        <v>0</v>
      </c>
      <c r="S92" s="18">
        <f>IFERROR(VLOOKUP(D92,'[1]comparativo br'!$A:$B,2,FALSE),"")</f>
        <v>34991</v>
      </c>
      <c r="T92" s="18">
        <f>IFERROR(VLOOKUP(D92,'[1]comparativo br'!$A:$C,3,FALSE),"")</f>
        <v>30820</v>
      </c>
      <c r="U92" s="15">
        <f t="shared" si="8"/>
        <v>-0.11920208053499472</v>
      </c>
      <c r="V92" s="19">
        <f>IFERROR(VLOOKUP(D92,'[1]comparativo br'!$A:$D,4,FALSE),"")</f>
        <v>415</v>
      </c>
      <c r="W92" s="19">
        <f>IFERROR(VLOOKUP(D92,'[1]comparativo br'!$A:$E,5,FALSE),"")</f>
        <v>605</v>
      </c>
      <c r="X92" s="15">
        <f t="shared" si="12"/>
        <v>0.45783132530120479</v>
      </c>
      <c r="Y92" s="18" t="e">
        <f>SUMIFS([2]Plan2!$H:$H,[2]Plan2!$A:$A,$D92,[2]Plan2!$U:$U,6)</f>
        <v>#VALUE!</v>
      </c>
      <c r="Z92" s="18" t="e">
        <f>SUMIFS([2]Plan2!$H:$H,[2]Plan2!$A:$A,$D92,[2]Plan2!$U:$U,7)</f>
        <v>#VALUE!</v>
      </c>
      <c r="AA92" s="18" t="e">
        <f>SUMIFS([2]Plan2!$H:$H,[2]Plan2!$A:$A,$D92,[2]Plan2!$U:$U,8)</f>
        <v>#VALUE!</v>
      </c>
      <c r="AB92" s="18" t="e">
        <f>SUMIFS([2]Plan2!$H:$H,[2]Plan2!$A:$A,$D92,[2]Plan2!$U:$U,9)</f>
        <v>#VALUE!</v>
      </c>
      <c r="AC92" s="18" t="e">
        <f>SUMIFS([2]Plan2!$H:$H,[2]Plan2!$A:$A,$D92,[2]Plan2!$U:$U,10)</f>
        <v>#VALUE!</v>
      </c>
      <c r="AD92" s="18" t="e">
        <f>SUMIFS([2]Plan2!$H:$H,[2]Plan2!$A:$A,$D92,[2]Plan2!$U:$U,11)</f>
        <v>#VALUE!</v>
      </c>
      <c r="AE92" s="18" t="e">
        <f>SUMIFS([2]Plan2!$H:$H,[2]Plan2!$A:$A,$D92,[2]Plan2!$U:$U,12)</f>
        <v>#VALUE!</v>
      </c>
      <c r="AF92" s="18" t="e">
        <f>SUMIFS([2]Plan2!$H:$H,[2]Plan2!$A:$A,$D92,[2]Plan2!$U:$U,1)</f>
        <v>#VALUE!</v>
      </c>
      <c r="AG92" s="18" t="e">
        <f>SUMIFS([2]Plan2!$H:$H,[2]Plan2!$A:$A,$D92,[2]Plan2!$U:$U,2)</f>
        <v>#VALUE!</v>
      </c>
      <c r="AH92" s="18" t="e">
        <f>SUMIFS([2]Plan2!$H:$H,[2]Plan2!$A:$A,$D92,[2]Plan2!$U:$U,3)</f>
        <v>#VALUE!</v>
      </c>
      <c r="AI92" s="18" t="e">
        <f>SUMIFS([2]Plan2!$H:$H,[2]Plan2!$A:$A,$D92,[2]Plan2!$U:$U,4)</f>
        <v>#VALUE!</v>
      </c>
      <c r="AJ92" s="18" t="e">
        <f>SUMIFS([2]Plan2!$H:$H,[2]Plan2!$A:$A,$D92,[2]Plan2!$U:$U,5)</f>
        <v>#VALUE!</v>
      </c>
      <c r="AK92" s="23" t="e">
        <f t="shared" si="9"/>
        <v>#VALUE!</v>
      </c>
      <c r="AL92" s="23" t="e">
        <f t="shared" si="10"/>
        <v>#VALUE!</v>
      </c>
      <c r="AM92">
        <f t="shared" si="11"/>
        <v>0</v>
      </c>
    </row>
    <row r="93" spans="1:39" ht="15.75" x14ac:dyDescent="0.25">
      <c r="A93" s="21"/>
      <c r="B93" s="21" t="s">
        <v>1519</v>
      </c>
      <c r="C93" s="21">
        <v>512573</v>
      </c>
      <c r="D93" s="25">
        <v>100175</v>
      </c>
      <c r="E93" s="21" t="s">
        <v>104</v>
      </c>
      <c r="F93" s="31" t="s">
        <v>2488</v>
      </c>
      <c r="G93" s="21" t="s">
        <v>113</v>
      </c>
      <c r="H93" s="21" t="s">
        <v>114</v>
      </c>
      <c r="I93" s="25" t="s">
        <v>15</v>
      </c>
      <c r="J93" s="21" t="s">
        <v>41</v>
      </c>
      <c r="K93" s="21" t="s">
        <v>42</v>
      </c>
      <c r="L93" s="20">
        <v>45797</v>
      </c>
      <c r="M93" s="20">
        <v>45799</v>
      </c>
      <c r="N93" s="21" t="s">
        <v>18</v>
      </c>
      <c r="O93" s="21">
        <v>272</v>
      </c>
      <c r="P93" s="21">
        <v>237</v>
      </c>
      <c r="Q93" s="21">
        <v>276</v>
      </c>
      <c r="R93" s="15">
        <f>(Q93-P93)/P93</f>
        <v>0.16455696202531644</v>
      </c>
      <c r="S93" s="18">
        <f>IFERROR(VLOOKUP(D93,'[1]comparativo br'!$A:$B,2,FALSE),"")</f>
        <v>70829.600000000006</v>
      </c>
      <c r="T93" s="18">
        <f>IFERROR(VLOOKUP(D93,'[1]comparativo br'!$A:$C,3,FALSE),"")</f>
        <v>75048</v>
      </c>
      <c r="U93" s="15">
        <f t="shared" si="8"/>
        <v>5.9557021358302091E-2</v>
      </c>
      <c r="V93" s="19">
        <f>IFERROR(VLOOKUP(D93,'[1]comparativo br'!$A:$D,4,FALSE),"")</f>
        <v>1292</v>
      </c>
      <c r="W93" s="19">
        <f>IFERROR(VLOOKUP(D93,'[1]comparativo br'!$A:$E,5,FALSE),"")</f>
        <v>1506</v>
      </c>
      <c r="X93" s="15">
        <f t="shared" si="12"/>
        <v>0.16563467492260062</v>
      </c>
      <c r="Y93" s="18" t="e">
        <f>SUMIFS([2]Plan2!$H:$H,[2]Plan2!$A:$A,$D93,[2]Plan2!$U:$U,6)</f>
        <v>#VALUE!</v>
      </c>
      <c r="Z93" s="18" t="e">
        <f>SUMIFS([2]Plan2!$H:$H,[2]Plan2!$A:$A,$D93,[2]Plan2!$U:$U,7)</f>
        <v>#VALUE!</v>
      </c>
      <c r="AA93" s="18" t="e">
        <f>SUMIFS([2]Plan2!$H:$H,[2]Plan2!$A:$A,$D93,[2]Plan2!$U:$U,8)</f>
        <v>#VALUE!</v>
      </c>
      <c r="AB93" s="18" t="e">
        <f>SUMIFS([2]Plan2!$H:$H,[2]Plan2!$A:$A,$D93,[2]Plan2!$U:$U,9)</f>
        <v>#VALUE!</v>
      </c>
      <c r="AC93" s="18" t="e">
        <f>SUMIFS([2]Plan2!$H:$H,[2]Plan2!$A:$A,$D93,[2]Plan2!$U:$U,10)</f>
        <v>#VALUE!</v>
      </c>
      <c r="AD93" s="18" t="e">
        <f>SUMIFS([2]Plan2!$H:$H,[2]Plan2!$A:$A,$D93,[2]Plan2!$U:$U,11)</f>
        <v>#VALUE!</v>
      </c>
      <c r="AE93" s="18" t="e">
        <f>SUMIFS([2]Plan2!$H:$H,[2]Plan2!$A:$A,$D93,[2]Plan2!$U:$U,12)</f>
        <v>#VALUE!</v>
      </c>
      <c r="AF93" s="18" t="e">
        <f>SUMIFS([2]Plan2!$H:$H,[2]Plan2!$A:$A,$D93,[2]Plan2!$U:$U,1)</f>
        <v>#VALUE!</v>
      </c>
      <c r="AG93" s="18" t="e">
        <f>SUMIFS([2]Plan2!$H:$H,[2]Plan2!$A:$A,$D93,[2]Plan2!$U:$U,2)</f>
        <v>#VALUE!</v>
      </c>
      <c r="AH93" s="18" t="e">
        <f>SUMIFS([2]Plan2!$H:$H,[2]Plan2!$A:$A,$D93,[2]Plan2!$U:$U,3)</f>
        <v>#VALUE!</v>
      </c>
      <c r="AI93" s="18" t="e">
        <f>SUMIFS([2]Plan2!$H:$H,[2]Plan2!$A:$A,$D93,[2]Plan2!$U:$U,4)</f>
        <v>#VALUE!</v>
      </c>
      <c r="AJ93" s="18" t="e">
        <f>SUMIFS([2]Plan2!$H:$H,[2]Plan2!$A:$A,$D93,[2]Plan2!$U:$U,5)</f>
        <v>#VALUE!</v>
      </c>
      <c r="AK93" s="23" t="e">
        <f t="shared" si="9"/>
        <v>#VALUE!</v>
      </c>
      <c r="AL93" s="23" t="e">
        <f t="shared" si="10"/>
        <v>#VALUE!</v>
      </c>
      <c r="AM93">
        <f t="shared" si="11"/>
        <v>0</v>
      </c>
    </row>
    <row r="94" spans="1:39" ht="15.75" x14ac:dyDescent="0.25">
      <c r="A94" s="21"/>
      <c r="B94" s="21" t="s">
        <v>1520</v>
      </c>
      <c r="C94" s="21">
        <v>532740</v>
      </c>
      <c r="D94" s="25" t="s">
        <v>2189</v>
      </c>
      <c r="E94" s="21" t="s">
        <v>1575</v>
      </c>
      <c r="F94" s="31" t="s">
        <v>2489</v>
      </c>
      <c r="G94" s="21" t="s">
        <v>2188</v>
      </c>
      <c r="H94" s="21" t="s">
        <v>698</v>
      </c>
      <c r="I94" s="25" t="s">
        <v>132</v>
      </c>
      <c r="J94" s="21" t="s">
        <v>16</v>
      </c>
      <c r="K94" s="21" t="s">
        <v>17</v>
      </c>
      <c r="L94" s="20">
        <v>45674</v>
      </c>
      <c r="M94" s="20"/>
      <c r="N94" s="21" t="s">
        <v>22</v>
      </c>
      <c r="O94" s="21"/>
      <c r="P94" s="21"/>
      <c r="Q94" s="21"/>
      <c r="R94" s="28"/>
      <c r="S94" s="18" t="str">
        <f>IFERROR(VLOOKUP(D94,'[1]comparativo br'!$A:$B,2,FALSE),"")</f>
        <v/>
      </c>
      <c r="T94" s="18" t="str">
        <f>IFERROR(VLOOKUP(D94,'[1]comparativo br'!$A:$C,3,FALSE),"")</f>
        <v/>
      </c>
      <c r="U94" s="15" t="str">
        <f t="shared" si="8"/>
        <v/>
      </c>
      <c r="V94" s="19" t="str">
        <f>IFERROR(VLOOKUP(D94,'[1]comparativo br'!$A:$D,4,FALSE),"")</f>
        <v/>
      </c>
      <c r="W94" s="19" t="str">
        <f>IFERROR(VLOOKUP(D94,'[1]comparativo br'!$A:$E,5,FALSE),"")</f>
        <v/>
      </c>
      <c r="X94" s="15" t="str">
        <f t="shared" si="12"/>
        <v/>
      </c>
      <c r="Y94" s="18" t="e">
        <f>SUMIFS([2]Plan2!$H:$H,[2]Plan2!$A:$A,$D94,[2]Plan2!$U:$U,6)</f>
        <v>#VALUE!</v>
      </c>
      <c r="Z94" s="18" t="e">
        <f>SUMIFS([2]Plan2!$H:$H,[2]Plan2!$A:$A,$D94,[2]Plan2!$U:$U,7)</f>
        <v>#VALUE!</v>
      </c>
      <c r="AA94" s="18" t="e">
        <f>SUMIFS([2]Plan2!$H:$H,[2]Plan2!$A:$A,$D94,[2]Plan2!$U:$U,8)</f>
        <v>#VALUE!</v>
      </c>
      <c r="AB94" s="18" t="e">
        <f>SUMIFS([2]Plan2!$H:$H,[2]Plan2!$A:$A,$D94,[2]Plan2!$U:$U,9)</f>
        <v>#VALUE!</v>
      </c>
      <c r="AC94" s="18" t="e">
        <f>SUMIFS([2]Plan2!$H:$H,[2]Plan2!$A:$A,$D94,[2]Plan2!$U:$U,10)</f>
        <v>#VALUE!</v>
      </c>
      <c r="AD94" s="18" t="e">
        <f>SUMIFS([2]Plan2!$H:$H,[2]Plan2!$A:$A,$D94,[2]Plan2!$U:$U,11)</f>
        <v>#VALUE!</v>
      </c>
      <c r="AE94" s="18" t="e">
        <f>SUMIFS([2]Plan2!$H:$H,[2]Plan2!$A:$A,$D94,[2]Plan2!$U:$U,12)</f>
        <v>#VALUE!</v>
      </c>
      <c r="AF94" s="18" t="e">
        <f>SUMIFS([2]Plan2!$H:$H,[2]Plan2!$A:$A,$D94,[2]Plan2!$U:$U,1)</f>
        <v>#VALUE!</v>
      </c>
      <c r="AG94" s="18" t="e">
        <f>SUMIFS([2]Plan2!$H:$H,[2]Plan2!$A:$A,$D94,[2]Plan2!$U:$U,2)</f>
        <v>#VALUE!</v>
      </c>
      <c r="AH94" s="18" t="e">
        <f>SUMIFS([2]Plan2!$H:$H,[2]Plan2!$A:$A,$D94,[2]Plan2!$U:$U,3)</f>
        <v>#VALUE!</v>
      </c>
      <c r="AI94" s="18" t="e">
        <f>SUMIFS([2]Plan2!$H:$H,[2]Plan2!$A:$A,$D94,[2]Plan2!$U:$U,4)</f>
        <v>#VALUE!</v>
      </c>
      <c r="AJ94" s="18" t="e">
        <f>SUMIFS([2]Plan2!$H:$H,[2]Plan2!$A:$A,$D94,[2]Plan2!$U:$U,5)</f>
        <v>#VALUE!</v>
      </c>
      <c r="AK94" s="23" t="e">
        <f t="shared" si="9"/>
        <v>#VALUE!</v>
      </c>
      <c r="AL94" s="23" t="e">
        <f t="shared" si="10"/>
        <v>#VALUE!</v>
      </c>
      <c r="AM94">
        <f t="shared" si="11"/>
        <v>0</v>
      </c>
    </row>
    <row r="95" spans="1:39" ht="15.75" x14ac:dyDescent="0.25">
      <c r="A95" s="21"/>
      <c r="B95" s="21" t="s">
        <v>1519</v>
      </c>
      <c r="C95" s="21">
        <v>532740</v>
      </c>
      <c r="D95" s="25">
        <v>100927</v>
      </c>
      <c r="E95" s="21" t="s">
        <v>1575</v>
      </c>
      <c r="F95" s="31" t="s">
        <v>1575</v>
      </c>
      <c r="G95" s="21" t="s">
        <v>2188</v>
      </c>
      <c r="H95" s="21" t="s">
        <v>81</v>
      </c>
      <c r="I95" s="25" t="s">
        <v>15</v>
      </c>
      <c r="J95" s="21" t="s">
        <v>16</v>
      </c>
      <c r="K95" s="21" t="s">
        <v>17</v>
      </c>
      <c r="L95" s="20">
        <v>45659</v>
      </c>
      <c r="M95" s="20">
        <v>45798</v>
      </c>
      <c r="N95" s="21" t="s">
        <v>18</v>
      </c>
      <c r="O95" s="21">
        <v>51</v>
      </c>
      <c r="P95" s="21">
        <v>36</v>
      </c>
      <c r="Q95" s="21">
        <v>34</v>
      </c>
      <c r="R95" s="15">
        <f t="shared" ref="R95:R103" si="13">(Q95-P95)/P95</f>
        <v>-5.5555555555555552E-2</v>
      </c>
      <c r="S95" s="18">
        <f>IFERROR(VLOOKUP(D95,'[1]comparativo br'!$A:$B,2,FALSE),"")</f>
        <v>0</v>
      </c>
      <c r="T95" s="18">
        <f>IFERROR(VLOOKUP(D95,'[1]comparativo br'!$A:$C,3,FALSE),"")</f>
        <v>0</v>
      </c>
      <c r="U95" s="15" t="str">
        <f t="shared" si="8"/>
        <v/>
      </c>
      <c r="V95" s="19">
        <f>IFERROR(VLOOKUP(D95,'[1]comparativo br'!$A:$D,4,FALSE),"")</f>
        <v>67</v>
      </c>
      <c r="W95" s="19">
        <f>IFERROR(VLOOKUP(D95,'[1]comparativo br'!$A:$E,5,FALSE),"")</f>
        <v>0</v>
      </c>
      <c r="X95" s="15">
        <f t="shared" si="12"/>
        <v>-1</v>
      </c>
      <c r="Y95" s="18" t="e">
        <f>SUMIFS([2]Plan2!$H:$H,[2]Plan2!$A:$A,$D95,[2]Plan2!$U:$U,6)</f>
        <v>#VALUE!</v>
      </c>
      <c r="Z95" s="18" t="e">
        <f>SUMIFS([2]Plan2!$H:$H,[2]Plan2!$A:$A,$D95,[2]Plan2!$U:$U,7)</f>
        <v>#VALUE!</v>
      </c>
      <c r="AA95" s="18" t="e">
        <f>SUMIFS([2]Plan2!$H:$H,[2]Plan2!$A:$A,$D95,[2]Plan2!$U:$U,8)</f>
        <v>#VALUE!</v>
      </c>
      <c r="AB95" s="18" t="e">
        <f>SUMIFS([2]Plan2!$H:$H,[2]Plan2!$A:$A,$D95,[2]Plan2!$U:$U,9)</f>
        <v>#VALUE!</v>
      </c>
      <c r="AC95" s="18" t="e">
        <f>SUMIFS([2]Plan2!$H:$H,[2]Plan2!$A:$A,$D95,[2]Plan2!$U:$U,10)</f>
        <v>#VALUE!</v>
      </c>
      <c r="AD95" s="18" t="e">
        <f>SUMIFS([2]Plan2!$H:$H,[2]Plan2!$A:$A,$D95,[2]Plan2!$U:$U,11)</f>
        <v>#VALUE!</v>
      </c>
      <c r="AE95" s="18" t="e">
        <f>SUMIFS([2]Plan2!$H:$H,[2]Plan2!$A:$A,$D95,[2]Plan2!$U:$U,12)</f>
        <v>#VALUE!</v>
      </c>
      <c r="AF95" s="18" t="e">
        <f>SUMIFS([2]Plan2!$H:$H,[2]Plan2!$A:$A,$D95,[2]Plan2!$U:$U,1)</f>
        <v>#VALUE!</v>
      </c>
      <c r="AG95" s="18" t="e">
        <f>SUMIFS([2]Plan2!$H:$H,[2]Plan2!$A:$A,$D95,[2]Plan2!$U:$U,2)</f>
        <v>#VALUE!</v>
      </c>
      <c r="AH95" s="18" t="e">
        <f>SUMIFS([2]Plan2!$H:$H,[2]Plan2!$A:$A,$D95,[2]Plan2!$U:$U,3)</f>
        <v>#VALUE!</v>
      </c>
      <c r="AI95" s="18" t="e">
        <f>SUMIFS([2]Plan2!$H:$H,[2]Plan2!$A:$A,$D95,[2]Plan2!$U:$U,4)</f>
        <v>#VALUE!</v>
      </c>
      <c r="AJ95" s="18" t="e">
        <f>SUMIFS([2]Plan2!$H:$H,[2]Plan2!$A:$A,$D95,[2]Plan2!$U:$U,5)</f>
        <v>#VALUE!</v>
      </c>
      <c r="AK95" s="23" t="e">
        <f t="shared" si="9"/>
        <v>#VALUE!</v>
      </c>
      <c r="AL95" s="23" t="e">
        <f t="shared" si="10"/>
        <v>#VALUE!</v>
      </c>
      <c r="AM95">
        <f t="shared" si="11"/>
        <v>0</v>
      </c>
    </row>
    <row r="96" spans="1:39" ht="15.75" x14ac:dyDescent="0.25">
      <c r="A96" s="21"/>
      <c r="B96" s="21" t="s">
        <v>1520</v>
      </c>
      <c r="C96" s="21">
        <v>595322</v>
      </c>
      <c r="D96" s="25">
        <v>502641</v>
      </c>
      <c r="E96" s="21" t="s">
        <v>60</v>
      </c>
      <c r="F96" s="31" t="s">
        <v>60</v>
      </c>
      <c r="G96" s="21" t="s">
        <v>1114</v>
      </c>
      <c r="H96" s="21" t="s">
        <v>1115</v>
      </c>
      <c r="I96" s="25" t="s">
        <v>63</v>
      </c>
      <c r="J96" s="21" t="s">
        <v>27</v>
      </c>
      <c r="K96" s="21" t="s">
        <v>28</v>
      </c>
      <c r="L96" s="20">
        <v>43976</v>
      </c>
      <c r="M96" s="20">
        <v>45784</v>
      </c>
      <c r="N96" s="21" t="s">
        <v>18</v>
      </c>
      <c r="O96" s="21">
        <v>95</v>
      </c>
      <c r="P96" s="21">
        <v>118</v>
      </c>
      <c r="Q96" s="21">
        <v>205</v>
      </c>
      <c r="R96" s="15">
        <f t="shared" si="13"/>
        <v>0.73728813559322037</v>
      </c>
      <c r="S96" s="18">
        <f>IFERROR(VLOOKUP(D96,'[1]comparativo br'!$A:$B,2,FALSE),"")</f>
        <v>0</v>
      </c>
      <c r="T96" s="18">
        <f>IFERROR(VLOOKUP(D96,'[1]comparativo br'!$A:$C,3,FALSE),"")</f>
        <v>0</v>
      </c>
      <c r="U96" s="15" t="str">
        <f t="shared" si="8"/>
        <v/>
      </c>
      <c r="V96" s="19">
        <f>IFERROR(VLOOKUP(D96,'[1]comparativo br'!$A:$D,4,FALSE),"")</f>
        <v>1008</v>
      </c>
      <c r="W96" s="19">
        <f>IFERROR(VLOOKUP(D96,'[1]comparativo br'!$A:$E,5,FALSE),"")</f>
        <v>756</v>
      </c>
      <c r="X96" s="15">
        <f t="shared" si="12"/>
        <v>-0.25</v>
      </c>
      <c r="Y96" s="18" t="e">
        <f>SUMIFS([2]Plan2!$H:$H,[2]Plan2!$A:$A,$D96,[2]Plan2!$U:$U,6)</f>
        <v>#VALUE!</v>
      </c>
      <c r="Z96" s="18" t="e">
        <f>SUMIFS([2]Plan2!$H:$H,[2]Plan2!$A:$A,$D96,[2]Plan2!$U:$U,7)</f>
        <v>#VALUE!</v>
      </c>
      <c r="AA96" s="18" t="e">
        <f>SUMIFS([2]Plan2!$H:$H,[2]Plan2!$A:$A,$D96,[2]Plan2!$U:$U,8)</f>
        <v>#VALUE!</v>
      </c>
      <c r="AB96" s="18" t="e">
        <f>SUMIFS([2]Plan2!$H:$H,[2]Plan2!$A:$A,$D96,[2]Plan2!$U:$U,9)</f>
        <v>#VALUE!</v>
      </c>
      <c r="AC96" s="18" t="e">
        <f>SUMIFS([2]Plan2!$H:$H,[2]Plan2!$A:$A,$D96,[2]Plan2!$U:$U,10)</f>
        <v>#VALUE!</v>
      </c>
      <c r="AD96" s="18" t="e">
        <f>SUMIFS([2]Plan2!$H:$H,[2]Plan2!$A:$A,$D96,[2]Plan2!$U:$U,11)</f>
        <v>#VALUE!</v>
      </c>
      <c r="AE96" s="18" t="e">
        <f>SUMIFS([2]Plan2!$H:$H,[2]Plan2!$A:$A,$D96,[2]Plan2!$U:$U,12)</f>
        <v>#VALUE!</v>
      </c>
      <c r="AF96" s="18" t="e">
        <f>SUMIFS([2]Plan2!$H:$H,[2]Plan2!$A:$A,$D96,[2]Plan2!$U:$U,1)</f>
        <v>#VALUE!</v>
      </c>
      <c r="AG96" s="18" t="e">
        <f>SUMIFS([2]Plan2!$H:$H,[2]Plan2!$A:$A,$D96,[2]Plan2!$U:$U,2)</f>
        <v>#VALUE!</v>
      </c>
      <c r="AH96" s="18" t="e">
        <f>SUMIFS([2]Plan2!$H:$H,[2]Plan2!$A:$A,$D96,[2]Plan2!$U:$U,3)</f>
        <v>#VALUE!</v>
      </c>
      <c r="AI96" s="18" t="e">
        <f>SUMIFS([2]Plan2!$H:$H,[2]Plan2!$A:$A,$D96,[2]Plan2!$U:$U,4)</f>
        <v>#VALUE!</v>
      </c>
      <c r="AJ96" s="18" t="e">
        <f>SUMIFS([2]Plan2!$H:$H,[2]Plan2!$A:$A,$D96,[2]Plan2!$U:$U,5)</f>
        <v>#VALUE!</v>
      </c>
      <c r="AK96" s="23" t="e">
        <f t="shared" si="9"/>
        <v>#VALUE!</v>
      </c>
      <c r="AL96" s="23" t="e">
        <f t="shared" si="10"/>
        <v>#VALUE!</v>
      </c>
      <c r="AM96">
        <f t="shared" si="11"/>
        <v>0</v>
      </c>
    </row>
    <row r="97" spans="1:39" ht="15.75" x14ac:dyDescent="0.25">
      <c r="A97" s="21"/>
      <c r="B97" s="21" t="s">
        <v>1519</v>
      </c>
      <c r="C97" s="21">
        <v>606549</v>
      </c>
      <c r="D97" s="25">
        <v>190112</v>
      </c>
      <c r="E97" s="21" t="s">
        <v>1180</v>
      </c>
      <c r="F97" s="31" t="s">
        <v>1180</v>
      </c>
      <c r="G97" s="21" t="s">
        <v>1249</v>
      </c>
      <c r="H97" s="21" t="s">
        <v>241</v>
      </c>
      <c r="I97" s="25" t="s">
        <v>121</v>
      </c>
      <c r="J97" s="21" t="s">
        <v>300</v>
      </c>
      <c r="K97" s="21"/>
      <c r="L97" s="20">
        <v>45695</v>
      </c>
      <c r="M97" s="20">
        <v>45797</v>
      </c>
      <c r="N97" s="21" t="s">
        <v>18</v>
      </c>
      <c r="O97" s="21">
        <v>77</v>
      </c>
      <c r="P97" s="21">
        <v>88</v>
      </c>
      <c r="Q97" s="21">
        <v>3</v>
      </c>
      <c r="R97" s="15">
        <f t="shared" si="13"/>
        <v>-0.96590909090909094</v>
      </c>
      <c r="S97" s="18">
        <f>IFERROR(VLOOKUP(D97,'[1]comparativo br'!$A:$B,2,FALSE),"")</f>
        <v>2496</v>
      </c>
      <c r="T97" s="18">
        <f>IFERROR(VLOOKUP(D97,'[1]comparativo br'!$A:$C,3,FALSE),"")</f>
        <v>0</v>
      </c>
      <c r="U97" s="15">
        <f t="shared" si="8"/>
        <v>-1</v>
      </c>
      <c r="V97" s="19">
        <f>IFERROR(VLOOKUP(D97,'[1]comparativo br'!$A:$D,4,FALSE),"")</f>
        <v>4</v>
      </c>
      <c r="W97" s="19">
        <f>IFERROR(VLOOKUP(D97,'[1]comparativo br'!$A:$E,5,FALSE),"")</f>
        <v>0</v>
      </c>
      <c r="X97" s="15">
        <f t="shared" si="12"/>
        <v>-1</v>
      </c>
      <c r="Y97" s="18" t="e">
        <f>SUMIFS([2]Plan2!$H:$H,[2]Plan2!$A:$A,$D97,[2]Plan2!$U:$U,6)</f>
        <v>#VALUE!</v>
      </c>
      <c r="Z97" s="18" t="e">
        <f>SUMIFS([2]Plan2!$H:$H,[2]Plan2!$A:$A,$D97,[2]Plan2!$U:$U,7)</f>
        <v>#VALUE!</v>
      </c>
      <c r="AA97" s="18" t="e">
        <f>SUMIFS([2]Plan2!$H:$H,[2]Plan2!$A:$A,$D97,[2]Plan2!$U:$U,8)</f>
        <v>#VALUE!</v>
      </c>
      <c r="AB97" s="18" t="e">
        <f>SUMIFS([2]Plan2!$H:$H,[2]Plan2!$A:$A,$D97,[2]Plan2!$U:$U,9)</f>
        <v>#VALUE!</v>
      </c>
      <c r="AC97" s="18" t="e">
        <f>SUMIFS([2]Plan2!$H:$H,[2]Plan2!$A:$A,$D97,[2]Plan2!$U:$U,10)</f>
        <v>#VALUE!</v>
      </c>
      <c r="AD97" s="18" t="e">
        <f>SUMIFS([2]Plan2!$H:$H,[2]Plan2!$A:$A,$D97,[2]Plan2!$U:$U,11)</f>
        <v>#VALUE!</v>
      </c>
      <c r="AE97" s="18" t="e">
        <f>SUMIFS([2]Plan2!$H:$H,[2]Plan2!$A:$A,$D97,[2]Plan2!$U:$U,12)</f>
        <v>#VALUE!</v>
      </c>
      <c r="AF97" s="18" t="e">
        <f>SUMIFS([2]Plan2!$H:$H,[2]Plan2!$A:$A,$D97,[2]Plan2!$U:$U,1)</f>
        <v>#VALUE!</v>
      </c>
      <c r="AG97" s="18" t="e">
        <f>SUMIFS([2]Plan2!$H:$H,[2]Plan2!$A:$A,$D97,[2]Plan2!$U:$U,2)</f>
        <v>#VALUE!</v>
      </c>
      <c r="AH97" s="18" t="e">
        <f>SUMIFS([2]Plan2!$H:$H,[2]Plan2!$A:$A,$D97,[2]Plan2!$U:$U,3)</f>
        <v>#VALUE!</v>
      </c>
      <c r="AI97" s="18" t="e">
        <f>SUMIFS([2]Plan2!$H:$H,[2]Plan2!$A:$A,$D97,[2]Plan2!$U:$U,4)</f>
        <v>#VALUE!</v>
      </c>
      <c r="AJ97" s="18" t="e">
        <f>SUMIFS([2]Plan2!$H:$H,[2]Plan2!$A:$A,$D97,[2]Plan2!$U:$U,5)</f>
        <v>#VALUE!</v>
      </c>
      <c r="AK97" s="23" t="e">
        <f t="shared" si="9"/>
        <v>#VALUE!</v>
      </c>
      <c r="AL97" s="23" t="e">
        <f t="shared" si="10"/>
        <v>#VALUE!</v>
      </c>
      <c r="AM97">
        <f t="shared" si="11"/>
        <v>0</v>
      </c>
    </row>
    <row r="98" spans="1:39" ht="15.75" x14ac:dyDescent="0.25">
      <c r="A98" s="21"/>
      <c r="B98" s="21" t="s">
        <v>1520</v>
      </c>
      <c r="C98" s="21">
        <v>622416</v>
      </c>
      <c r="D98" s="25">
        <v>192436</v>
      </c>
      <c r="E98" s="21" t="s">
        <v>1180</v>
      </c>
      <c r="F98" s="31" t="s">
        <v>1180</v>
      </c>
      <c r="G98" s="21" t="s">
        <v>1382</v>
      </c>
      <c r="H98" s="21" t="s">
        <v>1388</v>
      </c>
      <c r="I98" s="25" t="s">
        <v>51</v>
      </c>
      <c r="J98" s="21" t="s">
        <v>67</v>
      </c>
      <c r="K98" s="21" t="s">
        <v>416</v>
      </c>
      <c r="L98" s="20">
        <v>45182</v>
      </c>
      <c r="M98" s="20">
        <v>45349</v>
      </c>
      <c r="N98" s="21" t="s">
        <v>53</v>
      </c>
      <c r="O98" s="21">
        <v>1</v>
      </c>
      <c r="P98" s="21">
        <v>16</v>
      </c>
      <c r="Q98" s="21">
        <v>0</v>
      </c>
      <c r="R98" s="15">
        <f t="shared" si="13"/>
        <v>-1</v>
      </c>
      <c r="S98" s="18" t="str">
        <f>IFERROR(VLOOKUP(D98,'[1]comparativo br'!$A:$B,2,FALSE),"")</f>
        <v/>
      </c>
      <c r="T98" s="18" t="str">
        <f>IFERROR(VLOOKUP(D98,'[1]comparativo br'!$A:$C,3,FALSE),"")</f>
        <v/>
      </c>
      <c r="U98" s="15" t="str">
        <f t="shared" si="8"/>
        <v/>
      </c>
      <c r="V98" s="19" t="str">
        <f>IFERROR(VLOOKUP(D98,'[1]comparativo br'!$A:$D,4,FALSE),"")</f>
        <v/>
      </c>
      <c r="W98" s="19" t="str">
        <f>IFERROR(VLOOKUP(D98,'[1]comparativo br'!$A:$E,5,FALSE),"")</f>
        <v/>
      </c>
      <c r="X98" s="15" t="str">
        <f t="shared" si="12"/>
        <v/>
      </c>
      <c r="Y98" s="18" t="e">
        <f>SUMIFS([2]Plan2!$H:$H,[2]Plan2!$A:$A,$D98,[2]Plan2!$U:$U,6)</f>
        <v>#VALUE!</v>
      </c>
      <c r="Z98" s="18" t="e">
        <f>SUMIFS([2]Plan2!$H:$H,[2]Plan2!$A:$A,$D98,[2]Plan2!$U:$U,7)</f>
        <v>#VALUE!</v>
      </c>
      <c r="AA98" s="18" t="e">
        <f>SUMIFS([2]Plan2!$H:$H,[2]Plan2!$A:$A,$D98,[2]Plan2!$U:$U,8)</f>
        <v>#VALUE!</v>
      </c>
      <c r="AB98" s="18" t="e">
        <f>SUMIFS([2]Plan2!$H:$H,[2]Plan2!$A:$A,$D98,[2]Plan2!$U:$U,9)</f>
        <v>#VALUE!</v>
      </c>
      <c r="AC98" s="18" t="e">
        <f>SUMIFS([2]Plan2!$H:$H,[2]Plan2!$A:$A,$D98,[2]Plan2!$U:$U,10)</f>
        <v>#VALUE!</v>
      </c>
      <c r="AD98" s="18" t="e">
        <f>SUMIFS([2]Plan2!$H:$H,[2]Plan2!$A:$A,$D98,[2]Plan2!$U:$U,11)</f>
        <v>#VALUE!</v>
      </c>
      <c r="AE98" s="18" t="e">
        <f>SUMIFS([2]Plan2!$H:$H,[2]Plan2!$A:$A,$D98,[2]Plan2!$U:$U,12)</f>
        <v>#VALUE!</v>
      </c>
      <c r="AF98" s="18" t="e">
        <f>SUMIFS([2]Plan2!$H:$H,[2]Plan2!$A:$A,$D98,[2]Plan2!$U:$U,1)</f>
        <v>#VALUE!</v>
      </c>
      <c r="AG98" s="18" t="e">
        <f>SUMIFS([2]Plan2!$H:$H,[2]Plan2!$A:$A,$D98,[2]Plan2!$U:$U,2)</f>
        <v>#VALUE!</v>
      </c>
      <c r="AH98" s="18" t="e">
        <f>SUMIFS([2]Plan2!$H:$H,[2]Plan2!$A:$A,$D98,[2]Plan2!$U:$U,3)</f>
        <v>#VALUE!</v>
      </c>
      <c r="AI98" s="18" t="e">
        <f>SUMIFS([2]Plan2!$H:$H,[2]Plan2!$A:$A,$D98,[2]Plan2!$U:$U,4)</f>
        <v>#VALUE!</v>
      </c>
      <c r="AJ98" s="18" t="e">
        <f>SUMIFS([2]Plan2!$H:$H,[2]Plan2!$A:$A,$D98,[2]Plan2!$U:$U,5)</f>
        <v>#VALUE!</v>
      </c>
      <c r="AK98" s="23" t="e">
        <f t="shared" si="9"/>
        <v>#VALUE!</v>
      </c>
      <c r="AL98" s="23" t="e">
        <f t="shared" si="10"/>
        <v>#VALUE!</v>
      </c>
      <c r="AM98">
        <f t="shared" si="11"/>
        <v>0</v>
      </c>
    </row>
    <row r="99" spans="1:39" ht="15.75" x14ac:dyDescent="0.25">
      <c r="A99" s="21"/>
      <c r="B99" s="21" t="s">
        <v>1520</v>
      </c>
      <c r="C99" s="21">
        <v>622416</v>
      </c>
      <c r="D99" s="25">
        <v>192448</v>
      </c>
      <c r="E99" s="21" t="s">
        <v>1180</v>
      </c>
      <c r="F99" s="31" t="s">
        <v>1180</v>
      </c>
      <c r="G99" s="21" t="s">
        <v>1382</v>
      </c>
      <c r="H99" s="21" t="s">
        <v>1389</v>
      </c>
      <c r="I99" s="25" t="s">
        <v>51</v>
      </c>
      <c r="J99" s="21" t="s">
        <v>67</v>
      </c>
      <c r="K99" s="21" t="s">
        <v>416</v>
      </c>
      <c r="L99" s="20">
        <v>45443</v>
      </c>
      <c r="M99" s="20">
        <v>45349</v>
      </c>
      <c r="N99" s="21" t="s">
        <v>53</v>
      </c>
      <c r="O99" s="21">
        <v>1</v>
      </c>
      <c r="P99" s="21">
        <v>2</v>
      </c>
      <c r="Q99" s="21">
        <v>0</v>
      </c>
      <c r="R99" s="15">
        <f t="shared" si="13"/>
        <v>-1</v>
      </c>
      <c r="S99" s="18">
        <f>IFERROR(VLOOKUP(D99,'[1]comparativo br'!$A:$B,2,FALSE),"")</f>
        <v>0</v>
      </c>
      <c r="T99" s="18">
        <f>IFERROR(VLOOKUP(D99,'[1]comparativo br'!$A:$C,3,FALSE),"")</f>
        <v>2731</v>
      </c>
      <c r="U99" s="15" t="str">
        <f t="shared" si="8"/>
        <v/>
      </c>
      <c r="V99" s="19">
        <f>IFERROR(VLOOKUP(D99,'[1]comparativo br'!$A:$D,4,FALSE),"")</f>
        <v>0</v>
      </c>
      <c r="W99" s="19">
        <f>IFERROR(VLOOKUP(D99,'[1]comparativo br'!$A:$E,5,FALSE),"")</f>
        <v>2</v>
      </c>
      <c r="X99" s="15" t="str">
        <f t="shared" si="12"/>
        <v/>
      </c>
      <c r="Y99" s="18" t="e">
        <f>SUMIFS([2]Plan2!$H:$H,[2]Plan2!$A:$A,$D99,[2]Plan2!$U:$U,6)</f>
        <v>#VALUE!</v>
      </c>
      <c r="Z99" s="18" t="e">
        <f>SUMIFS([2]Plan2!$H:$H,[2]Plan2!$A:$A,$D99,[2]Plan2!$U:$U,7)</f>
        <v>#VALUE!</v>
      </c>
      <c r="AA99" s="18" t="e">
        <f>SUMIFS([2]Plan2!$H:$H,[2]Plan2!$A:$A,$D99,[2]Plan2!$U:$U,8)</f>
        <v>#VALUE!</v>
      </c>
      <c r="AB99" s="18" t="e">
        <f>SUMIFS([2]Plan2!$H:$H,[2]Plan2!$A:$A,$D99,[2]Plan2!$U:$U,9)</f>
        <v>#VALUE!</v>
      </c>
      <c r="AC99" s="18" t="e">
        <f>SUMIFS([2]Plan2!$H:$H,[2]Plan2!$A:$A,$D99,[2]Plan2!$U:$U,10)</f>
        <v>#VALUE!</v>
      </c>
      <c r="AD99" s="18" t="e">
        <f>SUMIFS([2]Plan2!$H:$H,[2]Plan2!$A:$A,$D99,[2]Plan2!$U:$U,11)</f>
        <v>#VALUE!</v>
      </c>
      <c r="AE99" s="18" t="e">
        <f>SUMIFS([2]Plan2!$H:$H,[2]Plan2!$A:$A,$D99,[2]Plan2!$U:$U,12)</f>
        <v>#VALUE!</v>
      </c>
      <c r="AF99" s="18" t="e">
        <f>SUMIFS([2]Plan2!$H:$H,[2]Plan2!$A:$A,$D99,[2]Plan2!$U:$U,1)</f>
        <v>#VALUE!</v>
      </c>
      <c r="AG99" s="18" t="e">
        <f>SUMIFS([2]Plan2!$H:$H,[2]Plan2!$A:$A,$D99,[2]Plan2!$U:$U,2)</f>
        <v>#VALUE!</v>
      </c>
      <c r="AH99" s="18" t="e">
        <f>SUMIFS([2]Plan2!$H:$H,[2]Plan2!$A:$A,$D99,[2]Plan2!$U:$U,3)</f>
        <v>#VALUE!</v>
      </c>
      <c r="AI99" s="18" t="e">
        <f>SUMIFS([2]Plan2!$H:$H,[2]Plan2!$A:$A,$D99,[2]Plan2!$U:$U,4)</f>
        <v>#VALUE!</v>
      </c>
      <c r="AJ99" s="18" t="e">
        <f>SUMIFS([2]Plan2!$H:$H,[2]Plan2!$A:$A,$D99,[2]Plan2!$U:$U,5)</f>
        <v>#VALUE!</v>
      </c>
      <c r="AK99" s="23" t="e">
        <f t="shared" si="9"/>
        <v>#VALUE!</v>
      </c>
      <c r="AL99" s="23" t="e">
        <f t="shared" si="10"/>
        <v>#VALUE!</v>
      </c>
      <c r="AM99">
        <f t="shared" si="11"/>
        <v>0</v>
      </c>
    </row>
    <row r="100" spans="1:39" ht="15.75" x14ac:dyDescent="0.25">
      <c r="A100" s="21"/>
      <c r="B100" s="21" t="s">
        <v>1520</v>
      </c>
      <c r="C100" s="21">
        <v>622416</v>
      </c>
      <c r="D100" s="25">
        <v>192449</v>
      </c>
      <c r="E100" s="21" t="s">
        <v>1180</v>
      </c>
      <c r="F100" s="31" t="s">
        <v>1180</v>
      </c>
      <c r="G100" s="21" t="s">
        <v>1382</v>
      </c>
      <c r="H100" s="21" t="s">
        <v>766</v>
      </c>
      <c r="I100" s="25" t="s">
        <v>51</v>
      </c>
      <c r="J100" s="21" t="s">
        <v>67</v>
      </c>
      <c r="K100" s="21" t="s">
        <v>416</v>
      </c>
      <c r="L100" s="20">
        <v>45084</v>
      </c>
      <c r="M100" s="20">
        <v>45349</v>
      </c>
      <c r="N100" s="21" t="s">
        <v>53</v>
      </c>
      <c r="O100" s="21">
        <v>1</v>
      </c>
      <c r="P100" s="21">
        <v>1</v>
      </c>
      <c r="Q100" s="21">
        <v>0</v>
      </c>
      <c r="R100" s="15">
        <f t="shared" si="13"/>
        <v>-1</v>
      </c>
      <c r="S100" s="18">
        <f>IFERROR(VLOOKUP(D100,'[1]comparativo br'!$A:$B,2,FALSE),"")</f>
        <v>0</v>
      </c>
      <c r="T100" s="18">
        <f>IFERROR(VLOOKUP(D100,'[1]comparativo br'!$A:$C,3,FALSE),"")</f>
        <v>1365</v>
      </c>
      <c r="U100" s="15" t="str">
        <f t="shared" si="8"/>
        <v/>
      </c>
      <c r="V100" s="19">
        <f>IFERROR(VLOOKUP(D100,'[1]comparativo br'!$A:$D,4,FALSE),"")</f>
        <v>0</v>
      </c>
      <c r="W100" s="19">
        <f>IFERROR(VLOOKUP(D100,'[1]comparativo br'!$A:$E,5,FALSE),"")</f>
        <v>1</v>
      </c>
      <c r="X100" s="15" t="str">
        <f t="shared" si="12"/>
        <v/>
      </c>
      <c r="Y100" s="18" t="e">
        <f>SUMIFS([2]Plan2!$H:$H,[2]Plan2!$A:$A,$D100,[2]Plan2!$U:$U,6)</f>
        <v>#VALUE!</v>
      </c>
      <c r="Z100" s="18" t="e">
        <f>SUMIFS([2]Plan2!$H:$H,[2]Plan2!$A:$A,$D100,[2]Plan2!$U:$U,7)</f>
        <v>#VALUE!</v>
      </c>
      <c r="AA100" s="18" t="e">
        <f>SUMIFS([2]Plan2!$H:$H,[2]Plan2!$A:$A,$D100,[2]Plan2!$U:$U,8)</f>
        <v>#VALUE!</v>
      </c>
      <c r="AB100" s="18" t="e">
        <f>SUMIFS([2]Plan2!$H:$H,[2]Plan2!$A:$A,$D100,[2]Plan2!$U:$U,9)</f>
        <v>#VALUE!</v>
      </c>
      <c r="AC100" s="18" t="e">
        <f>SUMIFS([2]Plan2!$H:$H,[2]Plan2!$A:$A,$D100,[2]Plan2!$U:$U,10)</f>
        <v>#VALUE!</v>
      </c>
      <c r="AD100" s="18" t="e">
        <f>SUMIFS([2]Plan2!$H:$H,[2]Plan2!$A:$A,$D100,[2]Plan2!$U:$U,11)</f>
        <v>#VALUE!</v>
      </c>
      <c r="AE100" s="18" t="e">
        <f>SUMIFS([2]Plan2!$H:$H,[2]Plan2!$A:$A,$D100,[2]Plan2!$U:$U,12)</f>
        <v>#VALUE!</v>
      </c>
      <c r="AF100" s="18" t="e">
        <f>SUMIFS([2]Plan2!$H:$H,[2]Plan2!$A:$A,$D100,[2]Plan2!$U:$U,1)</f>
        <v>#VALUE!</v>
      </c>
      <c r="AG100" s="18" t="e">
        <f>SUMIFS([2]Plan2!$H:$H,[2]Plan2!$A:$A,$D100,[2]Plan2!$U:$U,2)</f>
        <v>#VALUE!</v>
      </c>
      <c r="AH100" s="18" t="e">
        <f>SUMIFS([2]Plan2!$H:$H,[2]Plan2!$A:$A,$D100,[2]Plan2!$U:$U,3)</f>
        <v>#VALUE!</v>
      </c>
      <c r="AI100" s="18" t="e">
        <f>SUMIFS([2]Plan2!$H:$H,[2]Plan2!$A:$A,$D100,[2]Plan2!$U:$U,4)</f>
        <v>#VALUE!</v>
      </c>
      <c r="AJ100" s="18" t="e">
        <f>SUMIFS([2]Plan2!$H:$H,[2]Plan2!$A:$A,$D100,[2]Plan2!$U:$U,5)</f>
        <v>#VALUE!</v>
      </c>
      <c r="AK100" s="23" t="e">
        <f t="shared" si="9"/>
        <v>#VALUE!</v>
      </c>
      <c r="AL100" s="23" t="e">
        <f t="shared" si="10"/>
        <v>#VALUE!</v>
      </c>
      <c r="AM100">
        <f t="shared" si="11"/>
        <v>0</v>
      </c>
    </row>
    <row r="101" spans="1:39" ht="15.75" x14ac:dyDescent="0.25">
      <c r="A101" s="21"/>
      <c r="B101" s="21" t="s">
        <v>1520</v>
      </c>
      <c r="C101" s="21">
        <v>622416</v>
      </c>
      <c r="D101" s="25">
        <v>192450</v>
      </c>
      <c r="E101" s="21" t="s">
        <v>1180</v>
      </c>
      <c r="F101" s="31" t="s">
        <v>1180</v>
      </c>
      <c r="G101" s="21" t="s">
        <v>1382</v>
      </c>
      <c r="H101" s="21" t="s">
        <v>1390</v>
      </c>
      <c r="I101" s="25" t="s">
        <v>51</v>
      </c>
      <c r="J101" s="21" t="s">
        <v>67</v>
      </c>
      <c r="K101" s="21" t="s">
        <v>416</v>
      </c>
      <c r="L101" s="20">
        <v>45084</v>
      </c>
      <c r="M101" s="20">
        <v>45349</v>
      </c>
      <c r="N101" s="21" t="s">
        <v>53</v>
      </c>
      <c r="O101" s="21">
        <v>0</v>
      </c>
      <c r="P101" s="21">
        <v>1</v>
      </c>
      <c r="Q101" s="21">
        <v>0</v>
      </c>
      <c r="R101" s="15">
        <f t="shared" si="13"/>
        <v>-1</v>
      </c>
      <c r="S101" s="18" t="str">
        <f>IFERROR(VLOOKUP(D101,'[1]comparativo br'!$A:$B,2,FALSE),"")</f>
        <v/>
      </c>
      <c r="T101" s="18" t="str">
        <f>IFERROR(VLOOKUP(D101,'[1]comparativo br'!$A:$C,3,FALSE),"")</f>
        <v/>
      </c>
      <c r="U101" s="15" t="str">
        <f t="shared" si="8"/>
        <v/>
      </c>
      <c r="V101" s="19" t="str">
        <f>IFERROR(VLOOKUP(D101,'[1]comparativo br'!$A:$D,4,FALSE),"")</f>
        <v/>
      </c>
      <c r="W101" s="19" t="str">
        <f>IFERROR(VLOOKUP(D101,'[1]comparativo br'!$A:$E,5,FALSE),"")</f>
        <v/>
      </c>
      <c r="X101" s="15" t="str">
        <f t="shared" si="12"/>
        <v/>
      </c>
      <c r="Y101" s="18" t="e">
        <f>SUMIFS([2]Plan2!$H:$H,[2]Plan2!$A:$A,$D101,[2]Plan2!$U:$U,6)</f>
        <v>#VALUE!</v>
      </c>
      <c r="Z101" s="18" t="e">
        <f>SUMIFS([2]Plan2!$H:$H,[2]Plan2!$A:$A,$D101,[2]Plan2!$U:$U,7)</f>
        <v>#VALUE!</v>
      </c>
      <c r="AA101" s="18" t="e">
        <f>SUMIFS([2]Plan2!$H:$H,[2]Plan2!$A:$A,$D101,[2]Plan2!$U:$U,8)</f>
        <v>#VALUE!</v>
      </c>
      <c r="AB101" s="18" t="e">
        <f>SUMIFS([2]Plan2!$H:$H,[2]Plan2!$A:$A,$D101,[2]Plan2!$U:$U,9)</f>
        <v>#VALUE!</v>
      </c>
      <c r="AC101" s="18" t="e">
        <f>SUMIFS([2]Plan2!$H:$H,[2]Plan2!$A:$A,$D101,[2]Plan2!$U:$U,10)</f>
        <v>#VALUE!</v>
      </c>
      <c r="AD101" s="18" t="e">
        <f>SUMIFS([2]Plan2!$H:$H,[2]Plan2!$A:$A,$D101,[2]Plan2!$U:$U,11)</f>
        <v>#VALUE!</v>
      </c>
      <c r="AE101" s="18" t="e">
        <f>SUMIFS([2]Plan2!$H:$H,[2]Plan2!$A:$A,$D101,[2]Plan2!$U:$U,12)</f>
        <v>#VALUE!</v>
      </c>
      <c r="AF101" s="18" t="e">
        <f>SUMIFS([2]Plan2!$H:$H,[2]Plan2!$A:$A,$D101,[2]Plan2!$U:$U,1)</f>
        <v>#VALUE!</v>
      </c>
      <c r="AG101" s="18" t="e">
        <f>SUMIFS([2]Plan2!$H:$H,[2]Plan2!$A:$A,$D101,[2]Plan2!$U:$U,2)</f>
        <v>#VALUE!</v>
      </c>
      <c r="AH101" s="18" t="e">
        <f>SUMIFS([2]Plan2!$H:$H,[2]Plan2!$A:$A,$D101,[2]Plan2!$U:$U,3)</f>
        <v>#VALUE!</v>
      </c>
      <c r="AI101" s="18" t="e">
        <f>SUMIFS([2]Plan2!$H:$H,[2]Plan2!$A:$A,$D101,[2]Plan2!$U:$U,4)</f>
        <v>#VALUE!</v>
      </c>
      <c r="AJ101" s="18" t="e">
        <f>SUMIFS([2]Plan2!$H:$H,[2]Plan2!$A:$A,$D101,[2]Plan2!$U:$U,5)</f>
        <v>#VALUE!</v>
      </c>
      <c r="AK101" s="23" t="e">
        <f t="shared" si="9"/>
        <v>#VALUE!</v>
      </c>
      <c r="AL101" s="23" t="e">
        <f t="shared" si="10"/>
        <v>#VALUE!</v>
      </c>
      <c r="AM101">
        <f t="shared" si="11"/>
        <v>0</v>
      </c>
    </row>
    <row r="102" spans="1:39" ht="15.75" x14ac:dyDescent="0.25">
      <c r="A102" s="21"/>
      <c r="B102" s="21" t="s">
        <v>1520</v>
      </c>
      <c r="C102" s="21">
        <v>622416</v>
      </c>
      <c r="D102" s="25">
        <v>192401</v>
      </c>
      <c r="E102" s="21" t="s">
        <v>1180</v>
      </c>
      <c r="F102" s="31" t="s">
        <v>1180</v>
      </c>
      <c r="G102" s="21" t="s">
        <v>1382</v>
      </c>
      <c r="H102" s="21" t="s">
        <v>1383</v>
      </c>
      <c r="I102" s="25" t="s">
        <v>51</v>
      </c>
      <c r="J102" s="21" t="s">
        <v>67</v>
      </c>
      <c r="K102" s="21" t="s">
        <v>416</v>
      </c>
      <c r="L102" s="20">
        <v>45310</v>
      </c>
      <c r="M102" s="20">
        <v>45733</v>
      </c>
      <c r="N102" s="21" t="s">
        <v>53</v>
      </c>
      <c r="O102" s="21">
        <v>2</v>
      </c>
      <c r="P102" s="21">
        <v>2</v>
      </c>
      <c r="Q102" s="21">
        <v>2</v>
      </c>
      <c r="R102" s="15">
        <f t="shared" si="13"/>
        <v>0</v>
      </c>
      <c r="S102" s="18">
        <f>IFERROR(VLOOKUP(D102,'[1]comparativo br'!$A:$B,2,FALSE),"")</f>
        <v>0</v>
      </c>
      <c r="T102" s="18">
        <f>IFERROR(VLOOKUP(D102,'[1]comparativo br'!$A:$C,3,FALSE),"")</f>
        <v>0</v>
      </c>
      <c r="U102" s="15" t="str">
        <f t="shared" si="8"/>
        <v/>
      </c>
      <c r="V102" s="19">
        <f>IFERROR(VLOOKUP(D102,'[1]comparativo br'!$A:$D,4,FALSE),"")</f>
        <v>0</v>
      </c>
      <c r="W102" s="19">
        <f>IFERROR(VLOOKUP(D102,'[1]comparativo br'!$A:$E,5,FALSE),"")</f>
        <v>2</v>
      </c>
      <c r="X102" s="15" t="str">
        <f t="shared" si="12"/>
        <v/>
      </c>
      <c r="Y102" s="18" t="e">
        <f>SUMIFS([2]Plan2!$H:$H,[2]Plan2!$A:$A,$D102,[2]Plan2!$U:$U,6)</f>
        <v>#VALUE!</v>
      </c>
      <c r="Z102" s="18" t="e">
        <f>SUMIFS([2]Plan2!$H:$H,[2]Plan2!$A:$A,$D102,[2]Plan2!$U:$U,7)</f>
        <v>#VALUE!</v>
      </c>
      <c r="AA102" s="18" t="e">
        <f>SUMIFS([2]Plan2!$H:$H,[2]Plan2!$A:$A,$D102,[2]Plan2!$U:$U,8)</f>
        <v>#VALUE!</v>
      </c>
      <c r="AB102" s="18" t="e">
        <f>SUMIFS([2]Plan2!$H:$H,[2]Plan2!$A:$A,$D102,[2]Plan2!$U:$U,9)</f>
        <v>#VALUE!</v>
      </c>
      <c r="AC102" s="18" t="e">
        <f>SUMIFS([2]Plan2!$H:$H,[2]Plan2!$A:$A,$D102,[2]Plan2!$U:$U,10)</f>
        <v>#VALUE!</v>
      </c>
      <c r="AD102" s="18" t="e">
        <f>SUMIFS([2]Plan2!$H:$H,[2]Plan2!$A:$A,$D102,[2]Plan2!$U:$U,11)</f>
        <v>#VALUE!</v>
      </c>
      <c r="AE102" s="18" t="e">
        <f>SUMIFS([2]Plan2!$H:$H,[2]Plan2!$A:$A,$D102,[2]Plan2!$U:$U,12)</f>
        <v>#VALUE!</v>
      </c>
      <c r="AF102" s="18" t="e">
        <f>SUMIFS([2]Plan2!$H:$H,[2]Plan2!$A:$A,$D102,[2]Plan2!$U:$U,1)</f>
        <v>#VALUE!</v>
      </c>
      <c r="AG102" s="18" t="e">
        <f>SUMIFS([2]Plan2!$H:$H,[2]Plan2!$A:$A,$D102,[2]Plan2!$U:$U,2)</f>
        <v>#VALUE!</v>
      </c>
      <c r="AH102" s="18" t="e">
        <f>SUMIFS([2]Plan2!$H:$H,[2]Plan2!$A:$A,$D102,[2]Plan2!$U:$U,3)</f>
        <v>#VALUE!</v>
      </c>
      <c r="AI102" s="18" t="e">
        <f>SUMIFS([2]Plan2!$H:$H,[2]Plan2!$A:$A,$D102,[2]Plan2!$U:$U,4)</f>
        <v>#VALUE!</v>
      </c>
      <c r="AJ102" s="18" t="e">
        <f>SUMIFS([2]Plan2!$H:$H,[2]Plan2!$A:$A,$D102,[2]Plan2!$U:$U,5)</f>
        <v>#VALUE!</v>
      </c>
      <c r="AK102" s="23" t="e">
        <f t="shared" si="9"/>
        <v>#VALUE!</v>
      </c>
      <c r="AL102" s="23" t="e">
        <f t="shared" si="10"/>
        <v>#VALUE!</v>
      </c>
      <c r="AM102">
        <f t="shared" si="11"/>
        <v>0</v>
      </c>
    </row>
    <row r="103" spans="1:39" ht="15.75" x14ac:dyDescent="0.25">
      <c r="A103" s="21"/>
      <c r="B103" s="21" t="s">
        <v>1520</v>
      </c>
      <c r="C103" s="21">
        <v>622416</v>
      </c>
      <c r="D103" s="25">
        <v>192402</v>
      </c>
      <c r="E103" s="21" t="s">
        <v>1180</v>
      </c>
      <c r="F103" s="31" t="s">
        <v>1180</v>
      </c>
      <c r="G103" s="21" t="s">
        <v>1382</v>
      </c>
      <c r="H103" s="21" t="s">
        <v>1384</v>
      </c>
      <c r="I103" s="25" t="s">
        <v>51</v>
      </c>
      <c r="J103" s="21" t="s">
        <v>67</v>
      </c>
      <c r="K103" s="21" t="s">
        <v>416</v>
      </c>
      <c r="L103" s="20">
        <v>45789</v>
      </c>
      <c r="M103" s="20">
        <v>45733</v>
      </c>
      <c r="N103" s="21" t="s">
        <v>22</v>
      </c>
      <c r="O103" s="21">
        <v>0</v>
      </c>
      <c r="P103" s="21">
        <v>2</v>
      </c>
      <c r="Q103" s="21">
        <v>1</v>
      </c>
      <c r="R103" s="15">
        <f t="shared" si="13"/>
        <v>-0.5</v>
      </c>
      <c r="S103" s="18">
        <f>IFERROR(VLOOKUP(D103,'[1]comparativo br'!$A:$B,2,FALSE),"")</f>
        <v>3962.07</v>
      </c>
      <c r="T103" s="18">
        <f>IFERROR(VLOOKUP(D103,'[1]comparativo br'!$A:$C,3,FALSE),"")</f>
        <v>0</v>
      </c>
      <c r="U103" s="15">
        <f t="shared" si="8"/>
        <v>-1</v>
      </c>
      <c r="V103" s="19">
        <f>IFERROR(VLOOKUP(D103,'[1]comparativo br'!$A:$D,4,FALSE),"")</f>
        <v>0</v>
      </c>
      <c r="W103" s="19">
        <f>IFERROR(VLOOKUP(D103,'[1]comparativo br'!$A:$E,5,FALSE),"")</f>
        <v>0</v>
      </c>
      <c r="X103" s="15" t="str">
        <f t="shared" si="12"/>
        <v/>
      </c>
      <c r="Y103" s="18" t="e">
        <f>SUMIFS([2]Plan2!$H:$H,[2]Plan2!$A:$A,$D103,[2]Plan2!$U:$U,6)</f>
        <v>#VALUE!</v>
      </c>
      <c r="Z103" s="18" t="e">
        <f>SUMIFS([2]Plan2!$H:$H,[2]Plan2!$A:$A,$D103,[2]Plan2!$U:$U,7)</f>
        <v>#VALUE!</v>
      </c>
      <c r="AA103" s="18" t="e">
        <f>SUMIFS([2]Plan2!$H:$H,[2]Plan2!$A:$A,$D103,[2]Plan2!$U:$U,8)</f>
        <v>#VALUE!</v>
      </c>
      <c r="AB103" s="18" t="e">
        <f>SUMIFS([2]Plan2!$H:$H,[2]Plan2!$A:$A,$D103,[2]Plan2!$U:$U,9)</f>
        <v>#VALUE!</v>
      </c>
      <c r="AC103" s="18" t="e">
        <f>SUMIFS([2]Plan2!$H:$H,[2]Plan2!$A:$A,$D103,[2]Plan2!$U:$U,10)</f>
        <v>#VALUE!</v>
      </c>
      <c r="AD103" s="18" t="e">
        <f>SUMIFS([2]Plan2!$H:$H,[2]Plan2!$A:$A,$D103,[2]Plan2!$U:$U,11)</f>
        <v>#VALUE!</v>
      </c>
      <c r="AE103" s="18" t="e">
        <f>SUMIFS([2]Plan2!$H:$H,[2]Plan2!$A:$A,$D103,[2]Plan2!$U:$U,12)</f>
        <v>#VALUE!</v>
      </c>
      <c r="AF103" s="18" t="e">
        <f>SUMIFS([2]Plan2!$H:$H,[2]Plan2!$A:$A,$D103,[2]Plan2!$U:$U,1)</f>
        <v>#VALUE!</v>
      </c>
      <c r="AG103" s="18" t="e">
        <f>SUMIFS([2]Plan2!$H:$H,[2]Plan2!$A:$A,$D103,[2]Plan2!$U:$U,2)</f>
        <v>#VALUE!</v>
      </c>
      <c r="AH103" s="18" t="e">
        <f>SUMIFS([2]Plan2!$H:$H,[2]Plan2!$A:$A,$D103,[2]Plan2!$U:$U,3)</f>
        <v>#VALUE!</v>
      </c>
      <c r="AI103" s="18" t="e">
        <f>SUMIFS([2]Plan2!$H:$H,[2]Plan2!$A:$A,$D103,[2]Plan2!$U:$U,4)</f>
        <v>#VALUE!</v>
      </c>
      <c r="AJ103" s="18" t="e">
        <f>SUMIFS([2]Plan2!$H:$H,[2]Plan2!$A:$A,$D103,[2]Plan2!$U:$U,5)</f>
        <v>#VALUE!</v>
      </c>
      <c r="AK103" s="23" t="e">
        <f t="shared" si="9"/>
        <v>#VALUE!</v>
      </c>
      <c r="AL103" s="23" t="e">
        <f t="shared" si="10"/>
        <v>#VALUE!</v>
      </c>
      <c r="AM103">
        <f t="shared" si="11"/>
        <v>0</v>
      </c>
    </row>
    <row r="104" spans="1:39" ht="15.75" x14ac:dyDescent="0.25">
      <c r="A104" s="21"/>
      <c r="B104" s="21" t="s">
        <v>1520</v>
      </c>
      <c r="C104" s="21">
        <v>622416</v>
      </c>
      <c r="D104" s="25">
        <v>192403</v>
      </c>
      <c r="E104" s="21" t="s">
        <v>1180</v>
      </c>
      <c r="F104" s="31" t="s">
        <v>1180</v>
      </c>
      <c r="G104" s="21" t="s">
        <v>1382</v>
      </c>
      <c r="H104" s="21" t="s">
        <v>1385</v>
      </c>
      <c r="I104" s="25" t="s">
        <v>51</v>
      </c>
      <c r="J104" s="21" t="s">
        <v>67</v>
      </c>
      <c r="K104" s="21" t="s">
        <v>416</v>
      </c>
      <c r="L104" s="20">
        <v>45763</v>
      </c>
      <c r="M104" s="20">
        <v>45733</v>
      </c>
      <c r="N104" s="21" t="s">
        <v>22</v>
      </c>
      <c r="O104" s="21">
        <v>2</v>
      </c>
      <c r="P104" s="21">
        <v>0</v>
      </c>
      <c r="Q104" s="21">
        <v>3</v>
      </c>
      <c r="R104" s="15">
        <v>1</v>
      </c>
      <c r="S104" s="18">
        <f>IFERROR(VLOOKUP(D104,'[1]comparativo br'!$A:$B,2,FALSE),"")</f>
        <v>3959.07</v>
      </c>
      <c r="T104" s="18">
        <f>IFERROR(VLOOKUP(D104,'[1]comparativo br'!$A:$C,3,FALSE),"")</f>
        <v>0</v>
      </c>
      <c r="U104" s="15">
        <f t="shared" si="8"/>
        <v>-1</v>
      </c>
      <c r="V104" s="19">
        <f>IFERROR(VLOOKUP(D104,'[1]comparativo br'!$A:$D,4,FALSE),"")</f>
        <v>0</v>
      </c>
      <c r="W104" s="19">
        <f>IFERROR(VLOOKUP(D104,'[1]comparativo br'!$A:$E,5,FALSE),"")</f>
        <v>0</v>
      </c>
      <c r="X104" s="15" t="str">
        <f t="shared" si="12"/>
        <v/>
      </c>
      <c r="Y104" s="18" t="e">
        <f>SUMIFS([2]Plan2!$H:$H,[2]Plan2!$A:$A,$D104,[2]Plan2!$U:$U,6)</f>
        <v>#VALUE!</v>
      </c>
      <c r="Z104" s="18" t="e">
        <f>SUMIFS([2]Plan2!$H:$H,[2]Plan2!$A:$A,$D104,[2]Plan2!$U:$U,7)</f>
        <v>#VALUE!</v>
      </c>
      <c r="AA104" s="18" t="e">
        <f>SUMIFS([2]Plan2!$H:$H,[2]Plan2!$A:$A,$D104,[2]Plan2!$U:$U,8)</f>
        <v>#VALUE!</v>
      </c>
      <c r="AB104" s="18" t="e">
        <f>SUMIFS([2]Plan2!$H:$H,[2]Plan2!$A:$A,$D104,[2]Plan2!$U:$U,9)</f>
        <v>#VALUE!</v>
      </c>
      <c r="AC104" s="18" t="e">
        <f>SUMIFS([2]Plan2!$H:$H,[2]Plan2!$A:$A,$D104,[2]Plan2!$U:$U,10)</f>
        <v>#VALUE!</v>
      </c>
      <c r="AD104" s="18" t="e">
        <f>SUMIFS([2]Plan2!$H:$H,[2]Plan2!$A:$A,$D104,[2]Plan2!$U:$U,11)</f>
        <v>#VALUE!</v>
      </c>
      <c r="AE104" s="18" t="e">
        <f>SUMIFS([2]Plan2!$H:$H,[2]Plan2!$A:$A,$D104,[2]Plan2!$U:$U,12)</f>
        <v>#VALUE!</v>
      </c>
      <c r="AF104" s="18" t="e">
        <f>SUMIFS([2]Plan2!$H:$H,[2]Plan2!$A:$A,$D104,[2]Plan2!$U:$U,1)</f>
        <v>#VALUE!</v>
      </c>
      <c r="AG104" s="18" t="e">
        <f>SUMIFS([2]Plan2!$H:$H,[2]Plan2!$A:$A,$D104,[2]Plan2!$U:$U,2)</f>
        <v>#VALUE!</v>
      </c>
      <c r="AH104" s="18" t="e">
        <f>SUMIFS([2]Plan2!$H:$H,[2]Plan2!$A:$A,$D104,[2]Plan2!$U:$U,3)</f>
        <v>#VALUE!</v>
      </c>
      <c r="AI104" s="18" t="e">
        <f>SUMIFS([2]Plan2!$H:$H,[2]Plan2!$A:$A,$D104,[2]Plan2!$U:$U,4)</f>
        <v>#VALUE!</v>
      </c>
      <c r="AJ104" s="18" t="e">
        <f>SUMIFS([2]Plan2!$H:$H,[2]Plan2!$A:$A,$D104,[2]Plan2!$U:$U,5)</f>
        <v>#VALUE!</v>
      </c>
      <c r="AK104" s="23" t="e">
        <f t="shared" si="9"/>
        <v>#VALUE!</v>
      </c>
      <c r="AL104" s="23" t="e">
        <f t="shared" si="10"/>
        <v>#VALUE!</v>
      </c>
      <c r="AM104">
        <f t="shared" si="11"/>
        <v>0</v>
      </c>
    </row>
    <row r="105" spans="1:39" ht="15.75" x14ac:dyDescent="0.25">
      <c r="A105" s="21"/>
      <c r="B105" s="21" t="s">
        <v>1520</v>
      </c>
      <c r="C105" s="21">
        <v>622416</v>
      </c>
      <c r="D105" s="25">
        <v>192601</v>
      </c>
      <c r="E105" s="21" t="s">
        <v>1180</v>
      </c>
      <c r="F105" s="31" t="s">
        <v>1180</v>
      </c>
      <c r="G105" s="21" t="s">
        <v>1382</v>
      </c>
      <c r="H105" s="21" t="s">
        <v>1406</v>
      </c>
      <c r="I105" s="25" t="s">
        <v>45</v>
      </c>
      <c r="J105" s="21" t="s">
        <v>67</v>
      </c>
      <c r="K105" s="21" t="s">
        <v>416</v>
      </c>
      <c r="L105" s="20">
        <v>45763</v>
      </c>
      <c r="M105" s="20">
        <v>45761</v>
      </c>
      <c r="N105" s="21" t="s">
        <v>18</v>
      </c>
      <c r="O105" s="21">
        <v>19</v>
      </c>
      <c r="P105" s="21">
        <v>7</v>
      </c>
      <c r="Q105" s="21">
        <v>15</v>
      </c>
      <c r="R105" s="15">
        <f t="shared" ref="R105:R116" si="14">(Q105-P105)/P105</f>
        <v>1.1428571428571428</v>
      </c>
      <c r="S105" s="18">
        <f>IFERROR(VLOOKUP(D105,'[1]comparativo br'!$A:$B,2,FALSE),"")</f>
        <v>2641.38</v>
      </c>
      <c r="T105" s="18">
        <f>IFERROR(VLOOKUP(D105,'[1]comparativo br'!$A:$C,3,FALSE),"")</f>
        <v>5484</v>
      </c>
      <c r="U105" s="15">
        <f t="shared" si="8"/>
        <v>1.0761874474706403</v>
      </c>
      <c r="V105" s="19">
        <f>IFERROR(VLOOKUP(D105,'[1]comparativo br'!$A:$D,4,FALSE),"")</f>
        <v>2</v>
      </c>
      <c r="W105" s="19">
        <f>IFERROR(VLOOKUP(D105,'[1]comparativo br'!$A:$E,5,FALSE),"")</f>
        <v>0</v>
      </c>
      <c r="X105" s="15">
        <f t="shared" si="12"/>
        <v>-1</v>
      </c>
      <c r="Y105" s="18" t="e">
        <f>SUMIFS([2]Plan2!$H:$H,[2]Plan2!$A:$A,$D105,[2]Plan2!$U:$U,6)</f>
        <v>#VALUE!</v>
      </c>
      <c r="Z105" s="18" t="e">
        <f>SUMIFS([2]Plan2!$H:$H,[2]Plan2!$A:$A,$D105,[2]Plan2!$U:$U,7)</f>
        <v>#VALUE!</v>
      </c>
      <c r="AA105" s="18" t="e">
        <f>SUMIFS([2]Plan2!$H:$H,[2]Plan2!$A:$A,$D105,[2]Plan2!$U:$U,8)</f>
        <v>#VALUE!</v>
      </c>
      <c r="AB105" s="18" t="e">
        <f>SUMIFS([2]Plan2!$H:$H,[2]Plan2!$A:$A,$D105,[2]Plan2!$U:$U,9)</f>
        <v>#VALUE!</v>
      </c>
      <c r="AC105" s="18" t="e">
        <f>SUMIFS([2]Plan2!$H:$H,[2]Plan2!$A:$A,$D105,[2]Plan2!$U:$U,10)</f>
        <v>#VALUE!</v>
      </c>
      <c r="AD105" s="18" t="e">
        <f>SUMIFS([2]Plan2!$H:$H,[2]Plan2!$A:$A,$D105,[2]Plan2!$U:$U,11)</f>
        <v>#VALUE!</v>
      </c>
      <c r="AE105" s="18" t="e">
        <f>SUMIFS([2]Plan2!$H:$H,[2]Plan2!$A:$A,$D105,[2]Plan2!$U:$U,12)</f>
        <v>#VALUE!</v>
      </c>
      <c r="AF105" s="18" t="e">
        <f>SUMIFS([2]Plan2!$H:$H,[2]Plan2!$A:$A,$D105,[2]Plan2!$U:$U,1)</f>
        <v>#VALUE!</v>
      </c>
      <c r="AG105" s="18" t="e">
        <f>SUMIFS([2]Plan2!$H:$H,[2]Plan2!$A:$A,$D105,[2]Plan2!$U:$U,2)</f>
        <v>#VALUE!</v>
      </c>
      <c r="AH105" s="18" t="e">
        <f>SUMIFS([2]Plan2!$H:$H,[2]Plan2!$A:$A,$D105,[2]Plan2!$U:$U,3)</f>
        <v>#VALUE!</v>
      </c>
      <c r="AI105" s="18" t="e">
        <f>SUMIFS([2]Plan2!$H:$H,[2]Plan2!$A:$A,$D105,[2]Plan2!$U:$U,4)</f>
        <v>#VALUE!</v>
      </c>
      <c r="AJ105" s="18" t="e">
        <f>SUMIFS([2]Plan2!$H:$H,[2]Plan2!$A:$A,$D105,[2]Plan2!$U:$U,5)</f>
        <v>#VALUE!</v>
      </c>
      <c r="AK105" s="23" t="e">
        <f t="shared" si="9"/>
        <v>#VALUE!</v>
      </c>
      <c r="AL105" s="23" t="e">
        <f t="shared" si="10"/>
        <v>#VALUE!</v>
      </c>
      <c r="AM105">
        <f t="shared" si="11"/>
        <v>0</v>
      </c>
    </row>
    <row r="106" spans="1:39" ht="15.75" x14ac:dyDescent="0.25">
      <c r="A106" s="21" t="s">
        <v>23</v>
      </c>
      <c r="B106" s="21" t="s">
        <v>1519</v>
      </c>
      <c r="C106" s="21">
        <v>672226</v>
      </c>
      <c r="D106" s="25">
        <v>102078</v>
      </c>
      <c r="E106" s="21" t="s">
        <v>2186</v>
      </c>
      <c r="F106" s="31" t="s">
        <v>33</v>
      </c>
      <c r="G106" s="21" t="s">
        <v>441</v>
      </c>
      <c r="H106" s="21" t="s">
        <v>443</v>
      </c>
      <c r="I106" s="25" t="s">
        <v>84</v>
      </c>
      <c r="J106" s="21" t="s">
        <v>27</v>
      </c>
      <c r="K106" s="21" t="s">
        <v>74</v>
      </c>
      <c r="L106" s="20">
        <v>43353</v>
      </c>
      <c r="M106" s="20">
        <v>45722</v>
      </c>
      <c r="N106" s="21" t="s">
        <v>53</v>
      </c>
      <c r="O106" s="21">
        <v>79</v>
      </c>
      <c r="P106" s="21">
        <v>58</v>
      </c>
      <c r="Q106" s="21">
        <v>68</v>
      </c>
      <c r="R106" s="15">
        <f t="shared" si="14"/>
        <v>0.17241379310344829</v>
      </c>
      <c r="S106" s="18">
        <f>IFERROR(VLOOKUP(D106,'[1]comparativo br'!$A:$B,2,FALSE),"")</f>
        <v>0</v>
      </c>
      <c r="T106" s="18">
        <f>IFERROR(VLOOKUP(D106,'[1]comparativo br'!$A:$C,3,FALSE),"")</f>
        <v>0</v>
      </c>
      <c r="U106" s="15" t="str">
        <f t="shared" si="8"/>
        <v/>
      </c>
      <c r="V106" s="19">
        <f>IFERROR(VLOOKUP(D106,'[1]comparativo br'!$A:$D,4,FALSE),"")</f>
        <v>126</v>
      </c>
      <c r="W106" s="19">
        <f>IFERROR(VLOOKUP(D106,'[1]comparativo br'!$A:$E,5,FALSE),"")</f>
        <v>29</v>
      </c>
      <c r="X106" s="15">
        <f t="shared" si="12"/>
        <v>-0.76984126984126988</v>
      </c>
      <c r="Y106" s="18" t="e">
        <f>SUMIFS([2]Plan2!$H:$H,[2]Plan2!$A:$A,$D106,[2]Plan2!$U:$U,6)</f>
        <v>#VALUE!</v>
      </c>
      <c r="Z106" s="18" t="e">
        <f>SUMIFS([2]Plan2!$H:$H,[2]Plan2!$A:$A,$D106,[2]Plan2!$U:$U,7)</f>
        <v>#VALUE!</v>
      </c>
      <c r="AA106" s="18" t="e">
        <f>SUMIFS([2]Plan2!$H:$H,[2]Plan2!$A:$A,$D106,[2]Plan2!$U:$U,8)</f>
        <v>#VALUE!</v>
      </c>
      <c r="AB106" s="18" t="e">
        <f>SUMIFS([2]Plan2!$H:$H,[2]Plan2!$A:$A,$D106,[2]Plan2!$U:$U,9)</f>
        <v>#VALUE!</v>
      </c>
      <c r="AC106" s="18" t="e">
        <f>SUMIFS([2]Plan2!$H:$H,[2]Plan2!$A:$A,$D106,[2]Plan2!$U:$U,10)</f>
        <v>#VALUE!</v>
      </c>
      <c r="AD106" s="18" t="e">
        <f>SUMIFS([2]Plan2!$H:$H,[2]Plan2!$A:$A,$D106,[2]Plan2!$U:$U,11)</f>
        <v>#VALUE!</v>
      </c>
      <c r="AE106" s="18" t="e">
        <f>SUMIFS([2]Plan2!$H:$H,[2]Plan2!$A:$A,$D106,[2]Plan2!$U:$U,12)</f>
        <v>#VALUE!</v>
      </c>
      <c r="AF106" s="18" t="e">
        <f>SUMIFS([2]Plan2!$H:$H,[2]Plan2!$A:$A,$D106,[2]Plan2!$U:$U,1)</f>
        <v>#VALUE!</v>
      </c>
      <c r="AG106" s="18" t="e">
        <f>SUMIFS([2]Plan2!$H:$H,[2]Plan2!$A:$A,$D106,[2]Plan2!$U:$U,2)</f>
        <v>#VALUE!</v>
      </c>
      <c r="AH106" s="18" t="e">
        <f>SUMIFS([2]Plan2!$H:$H,[2]Plan2!$A:$A,$D106,[2]Plan2!$U:$U,3)</f>
        <v>#VALUE!</v>
      </c>
      <c r="AI106" s="18" t="e">
        <f>SUMIFS([2]Plan2!$H:$H,[2]Plan2!$A:$A,$D106,[2]Plan2!$U:$U,4)</f>
        <v>#VALUE!</v>
      </c>
      <c r="AJ106" s="18" t="e">
        <f>SUMIFS([2]Plan2!$H:$H,[2]Plan2!$A:$A,$D106,[2]Plan2!$U:$U,5)</f>
        <v>#VALUE!</v>
      </c>
      <c r="AK106" s="23" t="e">
        <f t="shared" si="9"/>
        <v>#VALUE!</v>
      </c>
      <c r="AL106" s="23" t="e">
        <f t="shared" si="10"/>
        <v>#VALUE!</v>
      </c>
      <c r="AM106">
        <f t="shared" si="11"/>
        <v>0</v>
      </c>
    </row>
    <row r="107" spans="1:39" ht="15.75" x14ac:dyDescent="0.25">
      <c r="A107" s="21" t="s">
        <v>23</v>
      </c>
      <c r="B107" s="21" t="s">
        <v>1519</v>
      </c>
      <c r="C107" s="21">
        <v>672226</v>
      </c>
      <c r="D107" s="25">
        <v>102079</v>
      </c>
      <c r="E107" s="21" t="s">
        <v>2186</v>
      </c>
      <c r="F107" s="31" t="s">
        <v>33</v>
      </c>
      <c r="G107" s="21" t="s">
        <v>441</v>
      </c>
      <c r="H107" s="21" t="s">
        <v>444</v>
      </c>
      <c r="I107" s="25" t="s">
        <v>84</v>
      </c>
      <c r="J107" s="21" t="s">
        <v>27</v>
      </c>
      <c r="K107" s="21" t="s">
        <v>74</v>
      </c>
      <c r="L107" s="20"/>
      <c r="M107" s="20">
        <v>45740</v>
      </c>
      <c r="N107" s="21" t="s">
        <v>53</v>
      </c>
      <c r="O107" s="21">
        <v>51</v>
      </c>
      <c r="P107" s="21">
        <v>42</v>
      </c>
      <c r="Q107" s="21">
        <v>41</v>
      </c>
      <c r="R107" s="15">
        <f t="shared" si="14"/>
        <v>-2.3809523809523808E-2</v>
      </c>
      <c r="S107" s="18">
        <f>IFERROR(VLOOKUP(D107,'[1]comparativo br'!$A:$B,2,FALSE),"")</f>
        <v>0</v>
      </c>
      <c r="T107" s="18">
        <f>IFERROR(VLOOKUP(D107,'[1]comparativo br'!$A:$C,3,FALSE),"")</f>
        <v>0</v>
      </c>
      <c r="U107" s="15" t="str">
        <f t="shared" si="8"/>
        <v/>
      </c>
      <c r="V107" s="19">
        <f>IFERROR(VLOOKUP(D107,'[1]comparativo br'!$A:$D,4,FALSE),"")</f>
        <v>1</v>
      </c>
      <c r="W107" s="19">
        <f>IFERROR(VLOOKUP(D107,'[1]comparativo br'!$A:$E,5,FALSE),"")</f>
        <v>26</v>
      </c>
      <c r="X107" s="15">
        <f t="shared" si="12"/>
        <v>25</v>
      </c>
      <c r="Y107" s="18" t="e">
        <f>SUMIFS([2]Plan2!$H:$H,[2]Plan2!$A:$A,$D107,[2]Plan2!$U:$U,6)</f>
        <v>#VALUE!</v>
      </c>
      <c r="Z107" s="18" t="e">
        <f>SUMIFS([2]Plan2!$H:$H,[2]Plan2!$A:$A,$D107,[2]Plan2!$U:$U,7)</f>
        <v>#VALUE!</v>
      </c>
      <c r="AA107" s="18" t="e">
        <f>SUMIFS([2]Plan2!$H:$H,[2]Plan2!$A:$A,$D107,[2]Plan2!$U:$U,8)</f>
        <v>#VALUE!</v>
      </c>
      <c r="AB107" s="18" t="e">
        <f>SUMIFS([2]Plan2!$H:$H,[2]Plan2!$A:$A,$D107,[2]Plan2!$U:$U,9)</f>
        <v>#VALUE!</v>
      </c>
      <c r="AC107" s="18" t="e">
        <f>SUMIFS([2]Plan2!$H:$H,[2]Plan2!$A:$A,$D107,[2]Plan2!$U:$U,10)</f>
        <v>#VALUE!</v>
      </c>
      <c r="AD107" s="18" t="e">
        <f>SUMIFS([2]Plan2!$H:$H,[2]Plan2!$A:$A,$D107,[2]Plan2!$U:$U,11)</f>
        <v>#VALUE!</v>
      </c>
      <c r="AE107" s="18" t="e">
        <f>SUMIFS([2]Plan2!$H:$H,[2]Plan2!$A:$A,$D107,[2]Plan2!$U:$U,12)</f>
        <v>#VALUE!</v>
      </c>
      <c r="AF107" s="18" t="e">
        <f>SUMIFS([2]Plan2!$H:$H,[2]Plan2!$A:$A,$D107,[2]Plan2!$U:$U,1)</f>
        <v>#VALUE!</v>
      </c>
      <c r="AG107" s="18" t="e">
        <f>SUMIFS([2]Plan2!$H:$H,[2]Plan2!$A:$A,$D107,[2]Plan2!$U:$U,2)</f>
        <v>#VALUE!</v>
      </c>
      <c r="AH107" s="18" t="e">
        <f>SUMIFS([2]Plan2!$H:$H,[2]Plan2!$A:$A,$D107,[2]Plan2!$U:$U,3)</f>
        <v>#VALUE!</v>
      </c>
      <c r="AI107" s="18" t="e">
        <f>SUMIFS([2]Plan2!$H:$H,[2]Plan2!$A:$A,$D107,[2]Plan2!$U:$U,4)</f>
        <v>#VALUE!</v>
      </c>
      <c r="AJ107" s="18" t="e">
        <f>SUMIFS([2]Plan2!$H:$H,[2]Plan2!$A:$A,$D107,[2]Plan2!$U:$U,5)</f>
        <v>#VALUE!</v>
      </c>
      <c r="AK107" s="23" t="e">
        <f t="shared" si="9"/>
        <v>#VALUE!</v>
      </c>
      <c r="AL107" s="23" t="e">
        <f t="shared" si="10"/>
        <v>#VALUE!</v>
      </c>
      <c r="AM107">
        <f t="shared" si="11"/>
        <v>0</v>
      </c>
    </row>
    <row r="108" spans="1:39" ht="15.75" x14ac:dyDescent="0.25">
      <c r="A108" s="21" t="s">
        <v>23</v>
      </c>
      <c r="B108" s="21" t="s">
        <v>1519</v>
      </c>
      <c r="C108" s="21">
        <v>672226</v>
      </c>
      <c r="D108" s="25">
        <v>102077</v>
      </c>
      <c r="E108" s="21" t="s">
        <v>2186</v>
      </c>
      <c r="F108" s="31" t="s">
        <v>33</v>
      </c>
      <c r="G108" s="21" t="s">
        <v>441</v>
      </c>
      <c r="H108" s="21" t="s">
        <v>442</v>
      </c>
      <c r="I108" s="25" t="s">
        <v>84</v>
      </c>
      <c r="J108" s="21" t="s">
        <v>27</v>
      </c>
      <c r="K108" s="21" t="s">
        <v>74</v>
      </c>
      <c r="L108" s="20">
        <v>43126</v>
      </c>
      <c r="M108" s="20">
        <v>45799</v>
      </c>
      <c r="N108" s="21" t="s">
        <v>18</v>
      </c>
      <c r="O108" s="21">
        <v>55</v>
      </c>
      <c r="P108" s="21">
        <v>45</v>
      </c>
      <c r="Q108" s="21">
        <v>31</v>
      </c>
      <c r="R108" s="15">
        <f t="shared" si="14"/>
        <v>-0.31111111111111112</v>
      </c>
      <c r="S108" s="18">
        <f>IFERROR(VLOOKUP(D108,'[1]comparativo br'!$A:$B,2,FALSE),"")</f>
        <v>0</v>
      </c>
      <c r="T108" s="18">
        <f>IFERROR(VLOOKUP(D108,'[1]comparativo br'!$A:$C,3,FALSE),"")</f>
        <v>0</v>
      </c>
      <c r="U108" s="15" t="str">
        <f t="shared" si="8"/>
        <v/>
      </c>
      <c r="V108" s="19">
        <f>IFERROR(VLOOKUP(D108,'[1]comparativo br'!$A:$D,4,FALSE),"")</f>
        <v>75</v>
      </c>
      <c r="W108" s="19">
        <f>IFERROR(VLOOKUP(D108,'[1]comparativo br'!$A:$E,5,FALSE),"")</f>
        <v>14</v>
      </c>
      <c r="X108" s="15">
        <f t="shared" si="12"/>
        <v>-0.81333333333333335</v>
      </c>
      <c r="Y108" s="18" t="e">
        <f>SUMIFS([2]Plan2!$H:$H,[2]Plan2!$A:$A,$D108,[2]Plan2!$U:$U,6)</f>
        <v>#VALUE!</v>
      </c>
      <c r="Z108" s="18" t="e">
        <f>SUMIFS([2]Plan2!$H:$H,[2]Plan2!$A:$A,$D108,[2]Plan2!$U:$U,7)</f>
        <v>#VALUE!</v>
      </c>
      <c r="AA108" s="18" t="e">
        <f>SUMIFS([2]Plan2!$H:$H,[2]Plan2!$A:$A,$D108,[2]Plan2!$U:$U,8)</f>
        <v>#VALUE!</v>
      </c>
      <c r="AB108" s="18" t="e">
        <f>SUMIFS([2]Plan2!$H:$H,[2]Plan2!$A:$A,$D108,[2]Plan2!$U:$U,9)</f>
        <v>#VALUE!</v>
      </c>
      <c r="AC108" s="18" t="e">
        <f>SUMIFS([2]Plan2!$H:$H,[2]Plan2!$A:$A,$D108,[2]Plan2!$U:$U,10)</f>
        <v>#VALUE!</v>
      </c>
      <c r="AD108" s="18" t="e">
        <f>SUMIFS([2]Plan2!$H:$H,[2]Plan2!$A:$A,$D108,[2]Plan2!$U:$U,11)</f>
        <v>#VALUE!</v>
      </c>
      <c r="AE108" s="18" t="e">
        <f>SUMIFS([2]Plan2!$H:$H,[2]Plan2!$A:$A,$D108,[2]Plan2!$U:$U,12)</f>
        <v>#VALUE!</v>
      </c>
      <c r="AF108" s="18" t="e">
        <f>SUMIFS([2]Plan2!$H:$H,[2]Plan2!$A:$A,$D108,[2]Plan2!$U:$U,1)</f>
        <v>#VALUE!</v>
      </c>
      <c r="AG108" s="18" t="e">
        <f>SUMIFS([2]Plan2!$H:$H,[2]Plan2!$A:$A,$D108,[2]Plan2!$U:$U,2)</f>
        <v>#VALUE!</v>
      </c>
      <c r="AH108" s="18" t="e">
        <f>SUMIFS([2]Plan2!$H:$H,[2]Plan2!$A:$A,$D108,[2]Plan2!$U:$U,3)</f>
        <v>#VALUE!</v>
      </c>
      <c r="AI108" s="18" t="e">
        <f>SUMIFS([2]Plan2!$H:$H,[2]Plan2!$A:$A,$D108,[2]Plan2!$U:$U,4)</f>
        <v>#VALUE!</v>
      </c>
      <c r="AJ108" s="18" t="e">
        <f>SUMIFS([2]Plan2!$H:$H,[2]Plan2!$A:$A,$D108,[2]Plan2!$U:$U,5)</f>
        <v>#VALUE!</v>
      </c>
      <c r="AK108" s="23" t="e">
        <f t="shared" si="9"/>
        <v>#VALUE!</v>
      </c>
      <c r="AL108" s="23" t="e">
        <f t="shared" si="10"/>
        <v>#VALUE!</v>
      </c>
      <c r="AM108">
        <f t="shared" si="11"/>
        <v>0</v>
      </c>
    </row>
    <row r="109" spans="1:39" ht="15.75" x14ac:dyDescent="0.25">
      <c r="A109" s="21" t="s">
        <v>23</v>
      </c>
      <c r="B109" s="21" t="s">
        <v>1520</v>
      </c>
      <c r="C109" s="21">
        <v>672226</v>
      </c>
      <c r="D109" s="25">
        <v>500377</v>
      </c>
      <c r="E109" s="21" t="s">
        <v>33</v>
      </c>
      <c r="F109" s="31" t="s">
        <v>33</v>
      </c>
      <c r="G109" s="21" t="s">
        <v>441</v>
      </c>
      <c r="H109" s="21" t="s">
        <v>1051</v>
      </c>
      <c r="I109" s="25" t="s">
        <v>84</v>
      </c>
      <c r="J109" s="21" t="s">
        <v>27</v>
      </c>
      <c r="K109" s="21" t="s">
        <v>74</v>
      </c>
      <c r="L109" s="20">
        <v>45783</v>
      </c>
      <c r="M109" s="20">
        <v>45779</v>
      </c>
      <c r="N109" s="21" t="s">
        <v>18</v>
      </c>
      <c r="O109" s="21">
        <v>303</v>
      </c>
      <c r="P109" s="21">
        <v>183</v>
      </c>
      <c r="Q109" s="21">
        <v>147</v>
      </c>
      <c r="R109" s="15">
        <f t="shared" si="14"/>
        <v>-0.19672131147540983</v>
      </c>
      <c r="S109" s="18">
        <f>IFERROR(VLOOKUP(D109,'[1]comparativo br'!$A:$B,2,FALSE),"")</f>
        <v>18000</v>
      </c>
      <c r="T109" s="18">
        <f>IFERROR(VLOOKUP(D109,'[1]comparativo br'!$A:$C,3,FALSE),"")</f>
        <v>0</v>
      </c>
      <c r="U109" s="15">
        <f t="shared" si="8"/>
        <v>-1</v>
      </c>
      <c r="V109" s="19">
        <f>IFERROR(VLOOKUP(D109,'[1]comparativo br'!$A:$D,4,FALSE),"")</f>
        <v>247</v>
      </c>
      <c r="W109" s="19">
        <f>IFERROR(VLOOKUP(D109,'[1]comparativo br'!$A:$E,5,FALSE),"")</f>
        <v>102</v>
      </c>
      <c r="X109" s="15">
        <f t="shared" si="12"/>
        <v>-0.58704453441295545</v>
      </c>
      <c r="Y109" s="18" t="e">
        <f>SUMIFS([2]Plan2!$H:$H,[2]Plan2!$A:$A,$D109,[2]Plan2!$U:$U,6)</f>
        <v>#VALUE!</v>
      </c>
      <c r="Z109" s="18" t="e">
        <f>SUMIFS([2]Plan2!$H:$H,[2]Plan2!$A:$A,$D109,[2]Plan2!$U:$U,7)</f>
        <v>#VALUE!</v>
      </c>
      <c r="AA109" s="18" t="e">
        <f>SUMIFS([2]Plan2!$H:$H,[2]Plan2!$A:$A,$D109,[2]Plan2!$U:$U,8)</f>
        <v>#VALUE!</v>
      </c>
      <c r="AB109" s="18" t="e">
        <f>SUMIFS([2]Plan2!$H:$H,[2]Plan2!$A:$A,$D109,[2]Plan2!$U:$U,9)</f>
        <v>#VALUE!</v>
      </c>
      <c r="AC109" s="18" t="e">
        <f>SUMIFS([2]Plan2!$H:$H,[2]Plan2!$A:$A,$D109,[2]Plan2!$U:$U,10)</f>
        <v>#VALUE!</v>
      </c>
      <c r="AD109" s="18" t="e">
        <f>SUMIFS([2]Plan2!$H:$H,[2]Plan2!$A:$A,$D109,[2]Plan2!$U:$U,11)</f>
        <v>#VALUE!</v>
      </c>
      <c r="AE109" s="18" t="e">
        <f>SUMIFS([2]Plan2!$H:$H,[2]Plan2!$A:$A,$D109,[2]Plan2!$U:$U,12)</f>
        <v>#VALUE!</v>
      </c>
      <c r="AF109" s="18" t="e">
        <f>SUMIFS([2]Plan2!$H:$H,[2]Plan2!$A:$A,$D109,[2]Plan2!$U:$U,1)</f>
        <v>#VALUE!</v>
      </c>
      <c r="AG109" s="18" t="e">
        <f>SUMIFS([2]Plan2!$H:$H,[2]Plan2!$A:$A,$D109,[2]Plan2!$U:$U,2)</f>
        <v>#VALUE!</v>
      </c>
      <c r="AH109" s="18" t="e">
        <f>SUMIFS([2]Plan2!$H:$H,[2]Plan2!$A:$A,$D109,[2]Plan2!$U:$U,3)</f>
        <v>#VALUE!</v>
      </c>
      <c r="AI109" s="18" t="e">
        <f>SUMIFS([2]Plan2!$H:$H,[2]Plan2!$A:$A,$D109,[2]Plan2!$U:$U,4)</f>
        <v>#VALUE!</v>
      </c>
      <c r="AJ109" s="18" t="e">
        <f>SUMIFS([2]Plan2!$H:$H,[2]Plan2!$A:$A,$D109,[2]Plan2!$U:$U,5)</f>
        <v>#VALUE!</v>
      </c>
      <c r="AK109" s="23" t="e">
        <f t="shared" si="9"/>
        <v>#VALUE!</v>
      </c>
      <c r="AL109" s="23" t="e">
        <f t="shared" si="10"/>
        <v>#VALUE!</v>
      </c>
      <c r="AM109">
        <f t="shared" si="11"/>
        <v>0</v>
      </c>
    </row>
    <row r="110" spans="1:39" ht="15.75" x14ac:dyDescent="0.25">
      <c r="A110" s="21"/>
      <c r="B110" s="21" t="s">
        <v>1519</v>
      </c>
      <c r="C110" s="21">
        <v>698361</v>
      </c>
      <c r="D110" s="25">
        <v>191073</v>
      </c>
      <c r="E110" s="21" t="s">
        <v>2203</v>
      </c>
      <c r="F110" s="31" t="s">
        <v>1826</v>
      </c>
      <c r="G110" s="21" t="s">
        <v>585</v>
      </c>
      <c r="H110" s="21" t="s">
        <v>586</v>
      </c>
      <c r="I110" s="25" t="s">
        <v>20</v>
      </c>
      <c r="J110" s="21" t="s">
        <v>27</v>
      </c>
      <c r="K110" s="21" t="s">
        <v>210</v>
      </c>
      <c r="L110" s="20">
        <v>45803</v>
      </c>
      <c r="M110" s="20">
        <v>45790</v>
      </c>
      <c r="N110" s="21" t="s">
        <v>18</v>
      </c>
      <c r="O110" s="21">
        <v>114</v>
      </c>
      <c r="P110" s="21">
        <v>100</v>
      </c>
      <c r="Q110" s="21">
        <v>198</v>
      </c>
      <c r="R110" s="15">
        <f t="shared" si="14"/>
        <v>0.98</v>
      </c>
      <c r="S110" s="18">
        <f>IFERROR(VLOOKUP(D110,'[1]comparativo br'!$A:$B,2,FALSE),"")</f>
        <v>10269.6</v>
      </c>
      <c r="T110" s="18">
        <f>IFERROR(VLOOKUP(D110,'[1]comparativo br'!$A:$C,3,FALSE),"")</f>
        <v>14400</v>
      </c>
      <c r="U110" s="15">
        <f t="shared" si="8"/>
        <v>0.40219677494741757</v>
      </c>
      <c r="V110" s="19">
        <f>IFERROR(VLOOKUP(D110,'[1]comparativo br'!$A:$D,4,FALSE),"")</f>
        <v>305</v>
      </c>
      <c r="W110" s="19">
        <f>IFERROR(VLOOKUP(D110,'[1]comparativo br'!$A:$E,5,FALSE),"")</f>
        <v>281</v>
      </c>
      <c r="X110" s="15">
        <f t="shared" si="12"/>
        <v>-7.8688524590163941E-2</v>
      </c>
      <c r="Y110" s="18" t="e">
        <f>SUMIFS([2]Plan2!$H:$H,[2]Plan2!$A:$A,$D110,[2]Plan2!$U:$U,6)</f>
        <v>#VALUE!</v>
      </c>
      <c r="Z110" s="18" t="e">
        <f>SUMIFS([2]Plan2!$H:$H,[2]Plan2!$A:$A,$D110,[2]Plan2!$U:$U,7)</f>
        <v>#VALUE!</v>
      </c>
      <c r="AA110" s="18" t="e">
        <f>SUMIFS([2]Plan2!$H:$H,[2]Plan2!$A:$A,$D110,[2]Plan2!$U:$U,8)</f>
        <v>#VALUE!</v>
      </c>
      <c r="AB110" s="18" t="e">
        <f>SUMIFS([2]Plan2!$H:$H,[2]Plan2!$A:$A,$D110,[2]Plan2!$U:$U,9)</f>
        <v>#VALUE!</v>
      </c>
      <c r="AC110" s="18" t="e">
        <f>SUMIFS([2]Plan2!$H:$H,[2]Plan2!$A:$A,$D110,[2]Plan2!$U:$U,10)</f>
        <v>#VALUE!</v>
      </c>
      <c r="AD110" s="18" t="e">
        <f>SUMIFS([2]Plan2!$H:$H,[2]Plan2!$A:$A,$D110,[2]Plan2!$U:$U,11)</f>
        <v>#VALUE!</v>
      </c>
      <c r="AE110" s="18" t="e">
        <f>SUMIFS([2]Plan2!$H:$H,[2]Plan2!$A:$A,$D110,[2]Plan2!$U:$U,12)</f>
        <v>#VALUE!</v>
      </c>
      <c r="AF110" s="18" t="e">
        <f>SUMIFS([2]Plan2!$H:$H,[2]Plan2!$A:$A,$D110,[2]Plan2!$U:$U,1)</f>
        <v>#VALUE!</v>
      </c>
      <c r="AG110" s="18" t="e">
        <f>SUMIFS([2]Plan2!$H:$H,[2]Plan2!$A:$A,$D110,[2]Plan2!$U:$U,2)</f>
        <v>#VALUE!</v>
      </c>
      <c r="AH110" s="18" t="e">
        <f>SUMIFS([2]Plan2!$H:$H,[2]Plan2!$A:$A,$D110,[2]Plan2!$U:$U,3)</f>
        <v>#VALUE!</v>
      </c>
      <c r="AI110" s="18" t="e">
        <f>SUMIFS([2]Plan2!$H:$H,[2]Plan2!$A:$A,$D110,[2]Plan2!$U:$U,4)</f>
        <v>#VALUE!</v>
      </c>
      <c r="AJ110" s="18" t="e">
        <f>SUMIFS([2]Plan2!$H:$H,[2]Plan2!$A:$A,$D110,[2]Plan2!$U:$U,5)</f>
        <v>#VALUE!</v>
      </c>
      <c r="AK110" s="23" t="e">
        <f t="shared" si="9"/>
        <v>#VALUE!</v>
      </c>
      <c r="AL110" s="23" t="e">
        <f t="shared" si="10"/>
        <v>#VALUE!</v>
      </c>
      <c r="AM110">
        <f t="shared" si="11"/>
        <v>0</v>
      </c>
    </row>
    <row r="111" spans="1:39" ht="15.75" x14ac:dyDescent="0.25">
      <c r="A111" s="21" t="s">
        <v>23</v>
      </c>
      <c r="B111" s="21" t="s">
        <v>1519</v>
      </c>
      <c r="C111" s="21">
        <v>702079</v>
      </c>
      <c r="D111" s="25">
        <v>191392</v>
      </c>
      <c r="E111" s="21" t="s">
        <v>24</v>
      </c>
      <c r="F111" s="31" t="s">
        <v>24</v>
      </c>
      <c r="G111" s="21" t="s">
        <v>240</v>
      </c>
      <c r="H111" s="21" t="s">
        <v>617</v>
      </c>
      <c r="I111" s="25" t="s">
        <v>121</v>
      </c>
      <c r="J111" s="21" t="s">
        <v>27</v>
      </c>
      <c r="K111" s="21" t="s">
        <v>210</v>
      </c>
      <c r="L111" s="20">
        <v>44651</v>
      </c>
      <c r="M111" s="20">
        <v>45726</v>
      </c>
      <c r="N111" s="21" t="s">
        <v>53</v>
      </c>
      <c r="O111" s="21">
        <v>10</v>
      </c>
      <c r="P111" s="21">
        <v>7</v>
      </c>
      <c r="Q111" s="21">
        <v>6</v>
      </c>
      <c r="R111" s="15">
        <f t="shared" si="14"/>
        <v>-0.14285714285714285</v>
      </c>
      <c r="S111" s="18" t="str">
        <f>IFERROR(VLOOKUP(D111,'[1]comparativo br'!$A:$B,2,FALSE),"")</f>
        <v/>
      </c>
      <c r="T111" s="18" t="str">
        <f>IFERROR(VLOOKUP(D111,'[1]comparativo br'!$A:$C,3,FALSE),"")</f>
        <v/>
      </c>
      <c r="U111" s="15" t="str">
        <f t="shared" si="8"/>
        <v/>
      </c>
      <c r="V111" s="19" t="str">
        <f>IFERROR(VLOOKUP(D111,'[1]comparativo br'!$A:$D,4,FALSE),"")</f>
        <v/>
      </c>
      <c r="W111" s="19" t="str">
        <f>IFERROR(VLOOKUP(D111,'[1]comparativo br'!$A:$E,5,FALSE),"")</f>
        <v/>
      </c>
      <c r="X111" s="15" t="str">
        <f t="shared" si="12"/>
        <v/>
      </c>
      <c r="Y111" s="18" t="e">
        <f>SUMIFS([2]Plan2!$H:$H,[2]Plan2!$A:$A,$D111,[2]Plan2!$U:$U,6)</f>
        <v>#VALUE!</v>
      </c>
      <c r="Z111" s="18" t="e">
        <f>SUMIFS([2]Plan2!$H:$H,[2]Plan2!$A:$A,$D111,[2]Plan2!$U:$U,7)</f>
        <v>#VALUE!</v>
      </c>
      <c r="AA111" s="18" t="e">
        <f>SUMIFS([2]Plan2!$H:$H,[2]Plan2!$A:$A,$D111,[2]Plan2!$U:$U,8)</f>
        <v>#VALUE!</v>
      </c>
      <c r="AB111" s="18" t="e">
        <f>SUMIFS([2]Plan2!$H:$H,[2]Plan2!$A:$A,$D111,[2]Plan2!$U:$U,9)</f>
        <v>#VALUE!</v>
      </c>
      <c r="AC111" s="18" t="e">
        <f>SUMIFS([2]Plan2!$H:$H,[2]Plan2!$A:$A,$D111,[2]Plan2!$U:$U,10)</f>
        <v>#VALUE!</v>
      </c>
      <c r="AD111" s="18" t="e">
        <f>SUMIFS([2]Plan2!$H:$H,[2]Plan2!$A:$A,$D111,[2]Plan2!$U:$U,11)</f>
        <v>#VALUE!</v>
      </c>
      <c r="AE111" s="18" t="e">
        <f>SUMIFS([2]Plan2!$H:$H,[2]Plan2!$A:$A,$D111,[2]Plan2!$U:$U,12)</f>
        <v>#VALUE!</v>
      </c>
      <c r="AF111" s="18" t="e">
        <f>SUMIFS([2]Plan2!$H:$H,[2]Plan2!$A:$A,$D111,[2]Plan2!$U:$U,1)</f>
        <v>#VALUE!</v>
      </c>
      <c r="AG111" s="18" t="e">
        <f>SUMIFS([2]Plan2!$H:$H,[2]Plan2!$A:$A,$D111,[2]Plan2!$U:$U,2)</f>
        <v>#VALUE!</v>
      </c>
      <c r="AH111" s="18" t="e">
        <f>SUMIFS([2]Plan2!$H:$H,[2]Plan2!$A:$A,$D111,[2]Plan2!$U:$U,3)</f>
        <v>#VALUE!</v>
      </c>
      <c r="AI111" s="18" t="e">
        <f>SUMIFS([2]Plan2!$H:$H,[2]Plan2!$A:$A,$D111,[2]Plan2!$U:$U,4)</f>
        <v>#VALUE!</v>
      </c>
      <c r="AJ111" s="18" t="e">
        <f>SUMIFS([2]Plan2!$H:$H,[2]Plan2!$A:$A,$D111,[2]Plan2!$U:$U,5)</f>
        <v>#VALUE!</v>
      </c>
      <c r="AK111" s="23" t="e">
        <f t="shared" si="9"/>
        <v>#VALUE!</v>
      </c>
      <c r="AL111" s="23" t="e">
        <f t="shared" si="10"/>
        <v>#VALUE!</v>
      </c>
      <c r="AM111">
        <f t="shared" si="11"/>
        <v>0</v>
      </c>
    </row>
    <row r="112" spans="1:39" ht="15.75" x14ac:dyDescent="0.25">
      <c r="A112" s="21" t="s">
        <v>23</v>
      </c>
      <c r="B112" s="21" t="s">
        <v>1519</v>
      </c>
      <c r="C112" s="21">
        <v>702079</v>
      </c>
      <c r="D112" s="25">
        <v>502919</v>
      </c>
      <c r="E112" s="21" t="s">
        <v>24</v>
      </c>
      <c r="F112" s="31" t="s">
        <v>24</v>
      </c>
      <c r="G112" s="21" t="s">
        <v>240</v>
      </c>
      <c r="H112" s="21" t="s">
        <v>352</v>
      </c>
      <c r="I112" s="25" t="s">
        <v>121</v>
      </c>
      <c r="J112" s="21" t="s">
        <v>27</v>
      </c>
      <c r="K112" s="21" t="s">
        <v>210</v>
      </c>
      <c r="L112" s="20">
        <v>44651</v>
      </c>
      <c r="M112" s="20">
        <v>45744</v>
      </c>
      <c r="N112" s="21" t="s">
        <v>53</v>
      </c>
      <c r="O112" s="21">
        <v>54</v>
      </c>
      <c r="P112" s="21">
        <v>25</v>
      </c>
      <c r="Q112" s="21">
        <v>36</v>
      </c>
      <c r="R112" s="15">
        <f t="shared" si="14"/>
        <v>0.44</v>
      </c>
      <c r="S112" s="18">
        <f>IFERROR(VLOOKUP(D112,'[1]comparativo br'!$A:$B,2,FALSE),"")</f>
        <v>0</v>
      </c>
      <c r="T112" s="18">
        <f>IFERROR(VLOOKUP(D112,'[1]comparativo br'!$A:$C,3,FALSE),"")</f>
        <v>0</v>
      </c>
      <c r="U112" s="15" t="str">
        <f t="shared" si="8"/>
        <v/>
      </c>
      <c r="V112" s="19">
        <f>IFERROR(VLOOKUP(D112,'[1]comparativo br'!$A:$D,4,FALSE),"")</f>
        <v>3</v>
      </c>
      <c r="W112" s="19">
        <f>IFERROR(VLOOKUP(D112,'[1]comparativo br'!$A:$E,5,FALSE),"")</f>
        <v>127</v>
      </c>
      <c r="X112" s="15">
        <f t="shared" ref="X112:X115" si="15">IFERROR((W112-V112)/V112,"")</f>
        <v>41.333333333333336</v>
      </c>
      <c r="Y112" s="18" t="e">
        <f>SUMIFS([2]Plan2!$H:$H,[2]Plan2!$A:$A,$D112,[2]Plan2!$U:$U,6)</f>
        <v>#VALUE!</v>
      </c>
      <c r="Z112" s="18" t="e">
        <f>SUMIFS([2]Plan2!$H:$H,[2]Plan2!$A:$A,$D112,[2]Plan2!$U:$U,7)</f>
        <v>#VALUE!</v>
      </c>
      <c r="AA112" s="18" t="e">
        <f>SUMIFS([2]Plan2!$H:$H,[2]Plan2!$A:$A,$D112,[2]Plan2!$U:$U,8)</f>
        <v>#VALUE!</v>
      </c>
      <c r="AB112" s="18" t="e">
        <f>SUMIFS([2]Plan2!$H:$H,[2]Plan2!$A:$A,$D112,[2]Plan2!$U:$U,9)</f>
        <v>#VALUE!</v>
      </c>
      <c r="AC112" s="18" t="e">
        <f>SUMIFS([2]Plan2!$H:$H,[2]Plan2!$A:$A,$D112,[2]Plan2!$U:$U,10)</f>
        <v>#VALUE!</v>
      </c>
      <c r="AD112" s="18" t="e">
        <f>SUMIFS([2]Plan2!$H:$H,[2]Plan2!$A:$A,$D112,[2]Plan2!$U:$U,11)</f>
        <v>#VALUE!</v>
      </c>
      <c r="AE112" s="18" t="e">
        <f>SUMIFS([2]Plan2!$H:$H,[2]Plan2!$A:$A,$D112,[2]Plan2!$U:$U,12)</f>
        <v>#VALUE!</v>
      </c>
      <c r="AF112" s="18" t="e">
        <f>SUMIFS([2]Plan2!$H:$H,[2]Plan2!$A:$A,$D112,[2]Plan2!$U:$U,1)</f>
        <v>#VALUE!</v>
      </c>
      <c r="AG112" s="18" t="e">
        <f>SUMIFS([2]Plan2!$H:$H,[2]Plan2!$A:$A,$D112,[2]Plan2!$U:$U,2)</f>
        <v>#VALUE!</v>
      </c>
      <c r="AH112" s="18" t="e">
        <f>SUMIFS([2]Plan2!$H:$H,[2]Plan2!$A:$A,$D112,[2]Plan2!$U:$U,3)</f>
        <v>#VALUE!</v>
      </c>
      <c r="AI112" s="18" t="e">
        <f>SUMIFS([2]Plan2!$H:$H,[2]Plan2!$A:$A,$D112,[2]Plan2!$U:$U,4)</f>
        <v>#VALUE!</v>
      </c>
      <c r="AJ112" s="18" t="e">
        <f>SUMIFS([2]Plan2!$H:$H,[2]Plan2!$A:$A,$D112,[2]Plan2!$U:$U,5)</f>
        <v>#VALUE!</v>
      </c>
      <c r="AK112" s="23" t="e">
        <f t="shared" si="9"/>
        <v>#VALUE!</v>
      </c>
      <c r="AL112" s="23" t="e">
        <f t="shared" si="10"/>
        <v>#VALUE!</v>
      </c>
      <c r="AM112">
        <f t="shared" si="11"/>
        <v>0</v>
      </c>
    </row>
    <row r="113" spans="1:39" ht="15.75" x14ac:dyDescent="0.25">
      <c r="A113" s="21" t="s">
        <v>23</v>
      </c>
      <c r="B113" s="21" t="s">
        <v>1519</v>
      </c>
      <c r="C113" s="21">
        <v>702079</v>
      </c>
      <c r="D113" s="25">
        <v>501960</v>
      </c>
      <c r="E113" s="21" t="s">
        <v>24</v>
      </c>
      <c r="F113" s="31" t="s">
        <v>24</v>
      </c>
      <c r="G113" s="21" t="s">
        <v>240</v>
      </c>
      <c r="H113" s="21" t="s">
        <v>351</v>
      </c>
      <c r="I113" s="25" t="s">
        <v>121</v>
      </c>
      <c r="J113" s="21" t="s">
        <v>27</v>
      </c>
      <c r="K113" s="21" t="s">
        <v>210</v>
      </c>
      <c r="L113" s="20">
        <v>44651</v>
      </c>
      <c r="M113" s="20">
        <v>45756</v>
      </c>
      <c r="N113" s="21" t="s">
        <v>18</v>
      </c>
      <c r="O113" s="21">
        <v>23</v>
      </c>
      <c r="P113" s="21">
        <v>19</v>
      </c>
      <c r="Q113" s="21">
        <v>12</v>
      </c>
      <c r="R113" s="15">
        <f t="shared" si="14"/>
        <v>-0.36842105263157893</v>
      </c>
      <c r="S113" s="18">
        <f>IFERROR(VLOOKUP(D113,'[1]comparativo br'!$A:$B,2,FALSE),"")</f>
        <v>0</v>
      </c>
      <c r="T113" s="18">
        <f>IFERROR(VLOOKUP(D113,'[1]comparativo br'!$A:$C,3,FALSE),"")</f>
        <v>0</v>
      </c>
      <c r="U113" s="15" t="str">
        <f t="shared" si="8"/>
        <v/>
      </c>
      <c r="V113" s="19">
        <f>IFERROR(VLOOKUP(D113,'[1]comparativo br'!$A:$D,4,FALSE),"")</f>
        <v>9</v>
      </c>
      <c r="W113" s="19">
        <f>IFERROR(VLOOKUP(D113,'[1]comparativo br'!$A:$E,5,FALSE),"")</f>
        <v>44</v>
      </c>
      <c r="X113" s="15">
        <f t="shared" si="15"/>
        <v>3.8888888888888888</v>
      </c>
      <c r="Y113" s="18" t="e">
        <f>SUMIFS([2]Plan2!$H:$H,[2]Plan2!$A:$A,$D113,[2]Plan2!$U:$U,6)</f>
        <v>#VALUE!</v>
      </c>
      <c r="Z113" s="18" t="e">
        <f>SUMIFS([2]Plan2!$H:$H,[2]Plan2!$A:$A,$D113,[2]Plan2!$U:$U,7)</f>
        <v>#VALUE!</v>
      </c>
      <c r="AA113" s="18" t="e">
        <f>SUMIFS([2]Plan2!$H:$H,[2]Plan2!$A:$A,$D113,[2]Plan2!$U:$U,8)</f>
        <v>#VALUE!</v>
      </c>
      <c r="AB113" s="18" t="e">
        <f>SUMIFS([2]Plan2!$H:$H,[2]Plan2!$A:$A,$D113,[2]Plan2!$U:$U,9)</f>
        <v>#VALUE!</v>
      </c>
      <c r="AC113" s="18" t="e">
        <f>SUMIFS([2]Plan2!$H:$H,[2]Plan2!$A:$A,$D113,[2]Plan2!$U:$U,10)</f>
        <v>#VALUE!</v>
      </c>
      <c r="AD113" s="18" t="e">
        <f>SUMIFS([2]Plan2!$H:$H,[2]Plan2!$A:$A,$D113,[2]Plan2!$U:$U,11)</f>
        <v>#VALUE!</v>
      </c>
      <c r="AE113" s="18" t="e">
        <f>SUMIFS([2]Plan2!$H:$H,[2]Plan2!$A:$A,$D113,[2]Plan2!$U:$U,12)</f>
        <v>#VALUE!</v>
      </c>
      <c r="AF113" s="18" t="e">
        <f>SUMIFS([2]Plan2!$H:$H,[2]Plan2!$A:$A,$D113,[2]Plan2!$U:$U,1)</f>
        <v>#VALUE!</v>
      </c>
      <c r="AG113" s="18" t="e">
        <f>SUMIFS([2]Plan2!$H:$H,[2]Plan2!$A:$A,$D113,[2]Plan2!$U:$U,2)</f>
        <v>#VALUE!</v>
      </c>
      <c r="AH113" s="18" t="e">
        <f>SUMIFS([2]Plan2!$H:$H,[2]Plan2!$A:$A,$D113,[2]Plan2!$U:$U,3)</f>
        <v>#VALUE!</v>
      </c>
      <c r="AI113" s="18" t="e">
        <f>SUMIFS([2]Plan2!$H:$H,[2]Plan2!$A:$A,$D113,[2]Plan2!$U:$U,4)</f>
        <v>#VALUE!</v>
      </c>
      <c r="AJ113" s="18" t="e">
        <f>SUMIFS([2]Plan2!$H:$H,[2]Plan2!$A:$A,$D113,[2]Plan2!$U:$U,5)</f>
        <v>#VALUE!</v>
      </c>
      <c r="AK113" s="23" t="e">
        <f t="shared" si="9"/>
        <v>#VALUE!</v>
      </c>
      <c r="AL113" s="23" t="e">
        <f t="shared" si="10"/>
        <v>#VALUE!</v>
      </c>
      <c r="AM113">
        <f t="shared" si="11"/>
        <v>0</v>
      </c>
    </row>
    <row r="114" spans="1:39" ht="15.75" x14ac:dyDescent="0.25">
      <c r="A114" s="21" t="s">
        <v>23</v>
      </c>
      <c r="B114" s="21" t="s">
        <v>1519</v>
      </c>
      <c r="C114" s="21">
        <v>702079</v>
      </c>
      <c r="D114" s="25">
        <v>200926</v>
      </c>
      <c r="E114" s="21" t="s">
        <v>24</v>
      </c>
      <c r="F114" s="31" t="s">
        <v>24</v>
      </c>
      <c r="G114" s="21" t="s">
        <v>240</v>
      </c>
      <c r="H114" s="21" t="s">
        <v>835</v>
      </c>
      <c r="I114" s="25" t="s">
        <v>121</v>
      </c>
      <c r="J114" s="21" t="s">
        <v>27</v>
      </c>
      <c r="K114" s="21" t="s">
        <v>210</v>
      </c>
      <c r="L114" s="20">
        <v>44651</v>
      </c>
      <c r="M114" s="20">
        <v>45786</v>
      </c>
      <c r="N114" s="21" t="s">
        <v>18</v>
      </c>
      <c r="O114" s="21">
        <v>36</v>
      </c>
      <c r="P114" s="21">
        <v>7</v>
      </c>
      <c r="Q114" s="21">
        <v>14</v>
      </c>
      <c r="R114" s="15">
        <f t="shared" si="14"/>
        <v>1</v>
      </c>
      <c r="S114" s="18" t="str">
        <f>IFERROR(VLOOKUP(D114,'[1]comparativo br'!$A:$B,2,FALSE),"")</f>
        <v/>
      </c>
      <c r="T114" s="18" t="str">
        <f>IFERROR(VLOOKUP(D114,'[1]comparativo br'!$A:$C,3,FALSE),"")</f>
        <v/>
      </c>
      <c r="U114" s="15" t="str">
        <f t="shared" si="8"/>
        <v/>
      </c>
      <c r="V114" s="19" t="str">
        <f>IFERROR(VLOOKUP(D114,'[1]comparativo br'!$A:$D,4,FALSE),"")</f>
        <v/>
      </c>
      <c r="W114" s="19" t="str">
        <f>IFERROR(VLOOKUP(D114,'[1]comparativo br'!$A:$E,5,FALSE),"")</f>
        <v/>
      </c>
      <c r="X114" s="15" t="str">
        <f t="shared" si="15"/>
        <v/>
      </c>
      <c r="Y114" s="18" t="e">
        <f>SUMIFS([2]Plan2!$H:$H,[2]Plan2!$A:$A,$D114,[2]Plan2!$U:$U,6)</f>
        <v>#VALUE!</v>
      </c>
      <c r="Z114" s="18" t="e">
        <f>SUMIFS([2]Plan2!$H:$H,[2]Plan2!$A:$A,$D114,[2]Plan2!$U:$U,7)</f>
        <v>#VALUE!</v>
      </c>
      <c r="AA114" s="18" t="e">
        <f>SUMIFS([2]Plan2!$H:$H,[2]Plan2!$A:$A,$D114,[2]Plan2!$U:$U,8)</f>
        <v>#VALUE!</v>
      </c>
      <c r="AB114" s="18" t="e">
        <f>SUMIFS([2]Plan2!$H:$H,[2]Plan2!$A:$A,$D114,[2]Plan2!$U:$U,9)</f>
        <v>#VALUE!</v>
      </c>
      <c r="AC114" s="18" t="e">
        <f>SUMIFS([2]Plan2!$H:$H,[2]Plan2!$A:$A,$D114,[2]Plan2!$U:$U,10)</f>
        <v>#VALUE!</v>
      </c>
      <c r="AD114" s="18" t="e">
        <f>SUMIFS([2]Plan2!$H:$H,[2]Plan2!$A:$A,$D114,[2]Plan2!$U:$U,11)</f>
        <v>#VALUE!</v>
      </c>
      <c r="AE114" s="18" t="e">
        <f>SUMIFS([2]Plan2!$H:$H,[2]Plan2!$A:$A,$D114,[2]Plan2!$U:$U,12)</f>
        <v>#VALUE!</v>
      </c>
      <c r="AF114" s="18" t="e">
        <f>SUMIFS([2]Plan2!$H:$H,[2]Plan2!$A:$A,$D114,[2]Plan2!$U:$U,1)</f>
        <v>#VALUE!</v>
      </c>
      <c r="AG114" s="18" t="e">
        <f>SUMIFS([2]Plan2!$H:$H,[2]Plan2!$A:$A,$D114,[2]Plan2!$U:$U,2)</f>
        <v>#VALUE!</v>
      </c>
      <c r="AH114" s="18" t="e">
        <f>SUMIFS([2]Plan2!$H:$H,[2]Plan2!$A:$A,$D114,[2]Plan2!$U:$U,3)</f>
        <v>#VALUE!</v>
      </c>
      <c r="AI114" s="18" t="e">
        <f>SUMIFS([2]Plan2!$H:$H,[2]Plan2!$A:$A,$D114,[2]Plan2!$U:$U,4)</f>
        <v>#VALUE!</v>
      </c>
      <c r="AJ114" s="18" t="e">
        <f>SUMIFS([2]Plan2!$H:$H,[2]Plan2!$A:$A,$D114,[2]Plan2!$U:$U,5)</f>
        <v>#VALUE!</v>
      </c>
      <c r="AK114" s="23" t="e">
        <f t="shared" si="9"/>
        <v>#VALUE!</v>
      </c>
      <c r="AL114" s="23" t="e">
        <f t="shared" si="10"/>
        <v>#VALUE!</v>
      </c>
      <c r="AM114">
        <f t="shared" si="11"/>
        <v>0</v>
      </c>
    </row>
    <row r="115" spans="1:39" ht="15.75" x14ac:dyDescent="0.25">
      <c r="A115" s="21" t="s">
        <v>23</v>
      </c>
      <c r="B115" s="21" t="s">
        <v>1519</v>
      </c>
      <c r="C115" s="21">
        <v>702079</v>
      </c>
      <c r="D115" s="25">
        <v>100639</v>
      </c>
      <c r="E115" s="21" t="s">
        <v>24</v>
      </c>
      <c r="F115" s="31" t="s">
        <v>24</v>
      </c>
      <c r="G115" s="21" t="s">
        <v>240</v>
      </c>
      <c r="H115" s="21" t="s">
        <v>241</v>
      </c>
      <c r="I115" s="25" t="s">
        <v>121</v>
      </c>
      <c r="J115" s="21" t="s">
        <v>27</v>
      </c>
      <c r="K115" s="21" t="s">
        <v>210</v>
      </c>
      <c r="L115" s="20">
        <v>44651</v>
      </c>
      <c r="M115" s="20">
        <v>45793</v>
      </c>
      <c r="N115" s="21" t="s">
        <v>18</v>
      </c>
      <c r="O115" s="21">
        <v>166</v>
      </c>
      <c r="P115" s="21">
        <v>49</v>
      </c>
      <c r="Q115" s="21">
        <v>37</v>
      </c>
      <c r="R115" s="15">
        <f t="shared" si="14"/>
        <v>-0.24489795918367346</v>
      </c>
      <c r="S115" s="18">
        <f>IFERROR(VLOOKUP(D115,'[1]comparativo br'!$A:$B,2,FALSE),"")</f>
        <v>0</v>
      </c>
      <c r="T115" s="18">
        <f>IFERROR(VLOOKUP(D115,'[1]comparativo br'!$A:$C,3,FALSE),"")</f>
        <v>0</v>
      </c>
      <c r="U115" s="15" t="str">
        <f t="shared" si="8"/>
        <v/>
      </c>
      <c r="V115" s="19">
        <f>IFERROR(VLOOKUP(D115,'[1]comparativo br'!$A:$D,4,FALSE),"")</f>
        <v>18</v>
      </c>
      <c r="W115" s="19">
        <f>IFERROR(VLOOKUP(D115,'[1]comparativo br'!$A:$E,5,FALSE),"")</f>
        <v>139</v>
      </c>
      <c r="X115" s="15">
        <f t="shared" si="15"/>
        <v>6.7222222222222223</v>
      </c>
      <c r="Y115" s="18" t="e">
        <f>SUMIFS([2]Plan2!$H:$H,[2]Plan2!$A:$A,$D115,[2]Plan2!$U:$U,6)</f>
        <v>#VALUE!</v>
      </c>
      <c r="Z115" s="18" t="e">
        <f>SUMIFS([2]Plan2!$H:$H,[2]Plan2!$A:$A,$D115,[2]Plan2!$U:$U,7)</f>
        <v>#VALUE!</v>
      </c>
      <c r="AA115" s="18" t="e">
        <f>SUMIFS([2]Plan2!$H:$H,[2]Plan2!$A:$A,$D115,[2]Plan2!$U:$U,8)</f>
        <v>#VALUE!</v>
      </c>
      <c r="AB115" s="18" t="e">
        <f>SUMIFS([2]Plan2!$H:$H,[2]Plan2!$A:$A,$D115,[2]Plan2!$U:$U,9)</f>
        <v>#VALUE!</v>
      </c>
      <c r="AC115" s="18" t="e">
        <f>SUMIFS([2]Plan2!$H:$H,[2]Plan2!$A:$A,$D115,[2]Plan2!$U:$U,10)</f>
        <v>#VALUE!</v>
      </c>
      <c r="AD115" s="18" t="e">
        <f>SUMIFS([2]Plan2!$H:$H,[2]Plan2!$A:$A,$D115,[2]Plan2!$U:$U,11)</f>
        <v>#VALUE!</v>
      </c>
      <c r="AE115" s="18" t="e">
        <f>SUMIFS([2]Plan2!$H:$H,[2]Plan2!$A:$A,$D115,[2]Plan2!$U:$U,12)</f>
        <v>#VALUE!</v>
      </c>
      <c r="AF115" s="18" t="e">
        <f>SUMIFS([2]Plan2!$H:$H,[2]Plan2!$A:$A,$D115,[2]Plan2!$U:$U,1)</f>
        <v>#VALUE!</v>
      </c>
      <c r="AG115" s="18" t="e">
        <f>SUMIFS([2]Plan2!$H:$H,[2]Plan2!$A:$A,$D115,[2]Plan2!$U:$U,2)</f>
        <v>#VALUE!</v>
      </c>
      <c r="AH115" s="18" t="e">
        <f>SUMIFS([2]Plan2!$H:$H,[2]Plan2!$A:$A,$D115,[2]Plan2!$U:$U,3)</f>
        <v>#VALUE!</v>
      </c>
      <c r="AI115" s="18" t="e">
        <f>SUMIFS([2]Plan2!$H:$H,[2]Plan2!$A:$A,$D115,[2]Plan2!$U:$U,4)</f>
        <v>#VALUE!</v>
      </c>
      <c r="AJ115" s="18" t="e">
        <f>SUMIFS([2]Plan2!$H:$H,[2]Plan2!$A:$A,$D115,[2]Plan2!$U:$U,5)</f>
        <v>#VALUE!</v>
      </c>
      <c r="AK115" s="23" t="e">
        <f t="shared" si="9"/>
        <v>#VALUE!</v>
      </c>
      <c r="AL115" s="23" t="e">
        <f t="shared" si="10"/>
        <v>#VALUE!</v>
      </c>
      <c r="AM115">
        <f t="shared" si="11"/>
        <v>0</v>
      </c>
    </row>
    <row r="116" spans="1:39" ht="15.75" x14ac:dyDescent="0.25">
      <c r="A116" s="21"/>
      <c r="B116" s="21" t="s">
        <v>1519</v>
      </c>
      <c r="C116" s="21">
        <v>821438</v>
      </c>
      <c r="D116" s="25">
        <v>194142</v>
      </c>
      <c r="E116" s="21" t="s">
        <v>12</v>
      </c>
      <c r="F116" s="31" t="s">
        <v>1575</v>
      </c>
      <c r="G116" s="21" t="s">
        <v>1031</v>
      </c>
      <c r="H116" s="21" t="s">
        <v>78</v>
      </c>
      <c r="I116" s="25" t="s">
        <v>79</v>
      </c>
      <c r="J116" s="21" t="s">
        <v>67</v>
      </c>
      <c r="K116" s="21" t="s">
        <v>416</v>
      </c>
      <c r="L116" s="20">
        <v>45146</v>
      </c>
      <c r="M116" s="20">
        <v>45414</v>
      </c>
      <c r="N116" s="21" t="s">
        <v>53</v>
      </c>
      <c r="O116" s="21">
        <v>0</v>
      </c>
      <c r="P116" s="21">
        <v>3</v>
      </c>
      <c r="Q116" s="21">
        <v>0</v>
      </c>
      <c r="R116" s="15">
        <f t="shared" si="14"/>
        <v>-1</v>
      </c>
      <c r="S116" s="18" t="str">
        <f>IFERROR(VLOOKUP(D116,'[1]comparativo br'!$A:$B,2,FALSE),"")</f>
        <v/>
      </c>
      <c r="T116" s="18" t="str">
        <f>IFERROR(VLOOKUP(D116,'[1]comparativo br'!$A:$C,3,FALSE),"")</f>
        <v/>
      </c>
      <c r="U116" s="15" t="str">
        <f t="shared" si="8"/>
        <v/>
      </c>
      <c r="V116" s="19" t="str">
        <f>IFERROR(VLOOKUP(D116,'[1]comparativo br'!$A:$D,4,FALSE),"")</f>
        <v/>
      </c>
      <c r="W116" s="19" t="str">
        <f>IFERROR(VLOOKUP(D116,'[1]comparativo br'!$A:$E,5,FALSE),"")</f>
        <v/>
      </c>
      <c r="X116" s="10"/>
      <c r="Y116" s="18" t="e">
        <f>SUMIFS([2]Plan2!$H:$H,[2]Plan2!$A:$A,$D116,[2]Plan2!$U:$U,6)</f>
        <v>#VALUE!</v>
      </c>
      <c r="Z116" s="18" t="e">
        <f>SUMIFS([2]Plan2!$H:$H,[2]Plan2!$A:$A,$D116,[2]Plan2!$U:$U,7)</f>
        <v>#VALUE!</v>
      </c>
      <c r="AA116" s="18" t="e">
        <f>SUMIFS([2]Plan2!$H:$H,[2]Plan2!$A:$A,$D116,[2]Plan2!$U:$U,8)</f>
        <v>#VALUE!</v>
      </c>
      <c r="AB116" s="18" t="e">
        <f>SUMIFS([2]Plan2!$H:$H,[2]Plan2!$A:$A,$D116,[2]Plan2!$U:$U,9)</f>
        <v>#VALUE!</v>
      </c>
      <c r="AC116" s="18" t="e">
        <f>SUMIFS([2]Plan2!$H:$H,[2]Plan2!$A:$A,$D116,[2]Plan2!$U:$U,10)</f>
        <v>#VALUE!</v>
      </c>
      <c r="AD116" s="18" t="e">
        <f>SUMIFS([2]Plan2!$H:$H,[2]Plan2!$A:$A,$D116,[2]Plan2!$U:$U,11)</f>
        <v>#VALUE!</v>
      </c>
      <c r="AE116" s="18" t="e">
        <f>SUMIFS([2]Plan2!$H:$H,[2]Plan2!$A:$A,$D116,[2]Plan2!$U:$U,12)</f>
        <v>#VALUE!</v>
      </c>
      <c r="AF116" s="18" t="e">
        <f>SUMIFS([2]Plan2!$H:$H,[2]Plan2!$A:$A,$D116,[2]Plan2!$U:$U,1)</f>
        <v>#VALUE!</v>
      </c>
      <c r="AG116" s="18" t="e">
        <f>SUMIFS([2]Plan2!$H:$H,[2]Plan2!$A:$A,$D116,[2]Plan2!$U:$U,2)</f>
        <v>#VALUE!</v>
      </c>
      <c r="AH116" s="18" t="e">
        <f>SUMIFS([2]Plan2!$H:$H,[2]Plan2!$A:$A,$D116,[2]Plan2!$U:$U,3)</f>
        <v>#VALUE!</v>
      </c>
      <c r="AI116" s="18" t="e">
        <f>SUMIFS([2]Plan2!$H:$H,[2]Plan2!$A:$A,$D116,[2]Plan2!$U:$U,4)</f>
        <v>#VALUE!</v>
      </c>
      <c r="AJ116" s="18" t="e">
        <f>SUMIFS([2]Plan2!$H:$H,[2]Plan2!$A:$A,$D116,[2]Plan2!$U:$U,5)</f>
        <v>#VALUE!</v>
      </c>
      <c r="AK116" s="23" t="e">
        <f t="shared" si="9"/>
        <v>#VALUE!</v>
      </c>
      <c r="AL116" s="23" t="e">
        <f t="shared" si="10"/>
        <v>#VALUE!</v>
      </c>
      <c r="AM116">
        <f t="shared" si="11"/>
        <v>0</v>
      </c>
    </row>
    <row r="117" spans="1:39" ht="15.75" x14ac:dyDescent="0.25">
      <c r="A117" s="21"/>
      <c r="B117" s="21" t="s">
        <v>1519</v>
      </c>
      <c r="C117" s="21">
        <v>831373</v>
      </c>
      <c r="D117" s="25">
        <v>192167</v>
      </c>
      <c r="E117" s="21" t="s">
        <v>2185</v>
      </c>
      <c r="F117" s="31" t="s">
        <v>1826</v>
      </c>
      <c r="G117" s="21" t="s">
        <v>357</v>
      </c>
      <c r="H117" s="21" t="s">
        <v>719</v>
      </c>
      <c r="I117" s="25" t="s">
        <v>20</v>
      </c>
      <c r="J117" s="21" t="s">
        <v>27</v>
      </c>
      <c r="K117" s="21" t="s">
        <v>210</v>
      </c>
      <c r="L117" s="20"/>
      <c r="M117" s="20">
        <v>44733</v>
      </c>
      <c r="N117" s="21" t="s">
        <v>53</v>
      </c>
      <c r="O117" s="21">
        <v>4</v>
      </c>
      <c r="P117" s="21">
        <v>0</v>
      </c>
      <c r="Q117" s="21">
        <v>0</v>
      </c>
      <c r="R117" s="28"/>
      <c r="S117" s="18" t="str">
        <f>IFERROR(VLOOKUP(D117,'[1]comparativo br'!$A:$B,2,FALSE),"")</f>
        <v/>
      </c>
      <c r="T117" s="18" t="str">
        <f>IFERROR(VLOOKUP(D117,'[1]comparativo br'!$A:$C,3,FALSE),"")</f>
        <v/>
      </c>
      <c r="U117" s="15" t="str">
        <f t="shared" si="8"/>
        <v/>
      </c>
      <c r="V117" s="19" t="str">
        <f>IFERROR(VLOOKUP(D117,'[1]comparativo br'!$A:$D,4,FALSE),"")</f>
        <v/>
      </c>
      <c r="W117" s="19" t="str">
        <f>IFERROR(VLOOKUP(D117,'[1]comparativo br'!$A:$E,5,FALSE),"")</f>
        <v/>
      </c>
      <c r="X117" s="15" t="str">
        <f t="shared" ref="X117:X180" si="16">IFERROR((W117-V117)/V117,"")</f>
        <v/>
      </c>
      <c r="Y117" s="18" t="e">
        <f>SUMIFS([2]Plan2!$H:$H,[2]Plan2!$A:$A,$D117,[2]Plan2!$U:$U,6)</f>
        <v>#VALUE!</v>
      </c>
      <c r="Z117" s="18" t="e">
        <f>SUMIFS([2]Plan2!$H:$H,[2]Plan2!$A:$A,$D117,[2]Plan2!$U:$U,7)</f>
        <v>#VALUE!</v>
      </c>
      <c r="AA117" s="18" t="e">
        <f>SUMIFS([2]Plan2!$H:$H,[2]Plan2!$A:$A,$D117,[2]Plan2!$U:$U,8)</f>
        <v>#VALUE!</v>
      </c>
      <c r="AB117" s="18" t="e">
        <f>SUMIFS([2]Plan2!$H:$H,[2]Plan2!$A:$A,$D117,[2]Plan2!$U:$U,9)</f>
        <v>#VALUE!</v>
      </c>
      <c r="AC117" s="18" t="e">
        <f>SUMIFS([2]Plan2!$H:$H,[2]Plan2!$A:$A,$D117,[2]Plan2!$U:$U,10)</f>
        <v>#VALUE!</v>
      </c>
      <c r="AD117" s="18" t="e">
        <f>SUMIFS([2]Plan2!$H:$H,[2]Plan2!$A:$A,$D117,[2]Plan2!$U:$U,11)</f>
        <v>#VALUE!</v>
      </c>
      <c r="AE117" s="18" t="e">
        <f>SUMIFS([2]Plan2!$H:$H,[2]Plan2!$A:$A,$D117,[2]Plan2!$U:$U,12)</f>
        <v>#VALUE!</v>
      </c>
      <c r="AF117" s="18" t="e">
        <f>SUMIFS([2]Plan2!$H:$H,[2]Plan2!$A:$A,$D117,[2]Plan2!$U:$U,1)</f>
        <v>#VALUE!</v>
      </c>
      <c r="AG117" s="18" t="e">
        <f>SUMIFS([2]Plan2!$H:$H,[2]Plan2!$A:$A,$D117,[2]Plan2!$U:$U,2)</f>
        <v>#VALUE!</v>
      </c>
      <c r="AH117" s="18" t="e">
        <f>SUMIFS([2]Plan2!$H:$H,[2]Plan2!$A:$A,$D117,[2]Plan2!$U:$U,3)</f>
        <v>#VALUE!</v>
      </c>
      <c r="AI117" s="18" t="e">
        <f>SUMIFS([2]Plan2!$H:$H,[2]Plan2!$A:$A,$D117,[2]Plan2!$U:$U,4)</f>
        <v>#VALUE!</v>
      </c>
      <c r="AJ117" s="18" t="e">
        <f>SUMIFS([2]Plan2!$H:$H,[2]Plan2!$A:$A,$D117,[2]Plan2!$U:$U,5)</f>
        <v>#VALUE!</v>
      </c>
      <c r="AK117" s="23" t="e">
        <f t="shared" si="9"/>
        <v>#VALUE!</v>
      </c>
      <c r="AL117" s="23" t="e">
        <f t="shared" si="10"/>
        <v>#VALUE!</v>
      </c>
      <c r="AM117">
        <f t="shared" si="11"/>
        <v>0</v>
      </c>
    </row>
    <row r="118" spans="1:39" ht="15.75" x14ac:dyDescent="0.25">
      <c r="A118" s="21"/>
      <c r="B118" s="21" t="s">
        <v>1519</v>
      </c>
      <c r="C118" s="21">
        <v>831373</v>
      </c>
      <c r="D118" s="25">
        <v>192170</v>
      </c>
      <c r="E118" s="21" t="s">
        <v>2185</v>
      </c>
      <c r="F118" s="31" t="s">
        <v>1826</v>
      </c>
      <c r="G118" s="21" t="s">
        <v>357</v>
      </c>
      <c r="H118" s="21" t="s">
        <v>721</v>
      </c>
      <c r="I118" s="25" t="s">
        <v>20</v>
      </c>
      <c r="J118" s="21" t="s">
        <v>27</v>
      </c>
      <c r="K118" s="21" t="s">
        <v>210</v>
      </c>
      <c r="L118" s="20"/>
      <c r="M118" s="20">
        <v>45153</v>
      </c>
      <c r="N118" s="21" t="s">
        <v>53</v>
      </c>
      <c r="O118" s="21">
        <v>8</v>
      </c>
      <c r="P118" s="21">
        <v>2</v>
      </c>
      <c r="Q118" s="21">
        <v>0</v>
      </c>
      <c r="R118" s="15">
        <f t="shared" ref="R118:R153" si="17">(Q118-P118)/P118</f>
        <v>-1</v>
      </c>
      <c r="S118" s="18" t="str">
        <f>IFERROR(VLOOKUP(D118,'[1]comparativo br'!$A:$B,2,FALSE),"")</f>
        <v/>
      </c>
      <c r="T118" s="18" t="str">
        <f>IFERROR(VLOOKUP(D118,'[1]comparativo br'!$A:$C,3,FALSE),"")</f>
        <v/>
      </c>
      <c r="U118" s="15" t="str">
        <f t="shared" si="8"/>
        <v/>
      </c>
      <c r="V118" s="19" t="str">
        <f>IFERROR(VLOOKUP(D118,'[1]comparativo br'!$A:$D,4,FALSE),"")</f>
        <v/>
      </c>
      <c r="W118" s="19" t="str">
        <f>IFERROR(VLOOKUP(D118,'[1]comparativo br'!$A:$E,5,FALSE),"")</f>
        <v/>
      </c>
      <c r="X118" s="15" t="str">
        <f t="shared" si="16"/>
        <v/>
      </c>
      <c r="Y118" s="18" t="e">
        <f>SUMIFS([2]Plan2!$H:$H,[2]Plan2!$A:$A,$D118,[2]Plan2!$U:$U,6)</f>
        <v>#VALUE!</v>
      </c>
      <c r="Z118" s="18" t="e">
        <f>SUMIFS([2]Plan2!$H:$H,[2]Plan2!$A:$A,$D118,[2]Plan2!$U:$U,7)</f>
        <v>#VALUE!</v>
      </c>
      <c r="AA118" s="18" t="e">
        <f>SUMIFS([2]Plan2!$H:$H,[2]Plan2!$A:$A,$D118,[2]Plan2!$U:$U,8)</f>
        <v>#VALUE!</v>
      </c>
      <c r="AB118" s="18" t="e">
        <f>SUMIFS([2]Plan2!$H:$H,[2]Plan2!$A:$A,$D118,[2]Plan2!$U:$U,9)</f>
        <v>#VALUE!</v>
      </c>
      <c r="AC118" s="18" t="e">
        <f>SUMIFS([2]Plan2!$H:$H,[2]Plan2!$A:$A,$D118,[2]Plan2!$U:$U,10)</f>
        <v>#VALUE!</v>
      </c>
      <c r="AD118" s="18" t="e">
        <f>SUMIFS([2]Plan2!$H:$H,[2]Plan2!$A:$A,$D118,[2]Plan2!$U:$U,11)</f>
        <v>#VALUE!</v>
      </c>
      <c r="AE118" s="18" t="e">
        <f>SUMIFS([2]Plan2!$H:$H,[2]Plan2!$A:$A,$D118,[2]Plan2!$U:$U,12)</f>
        <v>#VALUE!</v>
      </c>
      <c r="AF118" s="18" t="e">
        <f>SUMIFS([2]Plan2!$H:$H,[2]Plan2!$A:$A,$D118,[2]Plan2!$U:$U,1)</f>
        <v>#VALUE!</v>
      </c>
      <c r="AG118" s="18" t="e">
        <f>SUMIFS([2]Plan2!$H:$H,[2]Plan2!$A:$A,$D118,[2]Plan2!$U:$U,2)</f>
        <v>#VALUE!</v>
      </c>
      <c r="AH118" s="18" t="e">
        <f>SUMIFS([2]Plan2!$H:$H,[2]Plan2!$A:$A,$D118,[2]Plan2!$U:$U,3)</f>
        <v>#VALUE!</v>
      </c>
      <c r="AI118" s="18" t="e">
        <f>SUMIFS([2]Plan2!$H:$H,[2]Plan2!$A:$A,$D118,[2]Plan2!$U:$U,4)</f>
        <v>#VALUE!</v>
      </c>
      <c r="AJ118" s="18" t="e">
        <f>SUMIFS([2]Plan2!$H:$H,[2]Plan2!$A:$A,$D118,[2]Plan2!$U:$U,5)</f>
        <v>#VALUE!</v>
      </c>
      <c r="AK118" s="23" t="e">
        <f t="shared" si="9"/>
        <v>#VALUE!</v>
      </c>
      <c r="AL118" s="23" t="e">
        <f t="shared" si="10"/>
        <v>#VALUE!</v>
      </c>
      <c r="AM118">
        <f t="shared" si="11"/>
        <v>0</v>
      </c>
    </row>
    <row r="119" spans="1:39" ht="15.75" x14ac:dyDescent="0.25">
      <c r="A119" s="21"/>
      <c r="B119" s="21" t="s">
        <v>1519</v>
      </c>
      <c r="C119" s="21">
        <v>831373</v>
      </c>
      <c r="D119" s="25">
        <v>192160</v>
      </c>
      <c r="E119" s="21" t="s">
        <v>2185</v>
      </c>
      <c r="F119" s="31" t="s">
        <v>1826</v>
      </c>
      <c r="G119" s="21" t="s">
        <v>357</v>
      </c>
      <c r="H119" s="21" t="s">
        <v>714</v>
      </c>
      <c r="I119" s="25" t="s">
        <v>20</v>
      </c>
      <c r="J119" s="21" t="s">
        <v>27</v>
      </c>
      <c r="K119" s="21" t="s">
        <v>210</v>
      </c>
      <c r="L119" s="20"/>
      <c r="M119" s="20">
        <v>45755</v>
      </c>
      <c r="N119" s="21" t="s">
        <v>18</v>
      </c>
      <c r="O119" s="21">
        <v>13</v>
      </c>
      <c r="P119" s="21">
        <v>8</v>
      </c>
      <c r="Q119" s="21">
        <v>10</v>
      </c>
      <c r="R119" s="15">
        <f t="shared" si="17"/>
        <v>0.25</v>
      </c>
      <c r="S119" s="18">
        <f>IFERROR(VLOOKUP(D119,'[1]comparativo br'!$A:$B,2,FALSE),"")</f>
        <v>0</v>
      </c>
      <c r="T119" s="18">
        <f>IFERROR(VLOOKUP(D119,'[1]comparativo br'!$A:$C,3,FALSE),"")</f>
        <v>0</v>
      </c>
      <c r="U119" s="15" t="str">
        <f t="shared" si="8"/>
        <v/>
      </c>
      <c r="V119" s="19">
        <f>IFERROR(VLOOKUP(D119,'[1]comparativo br'!$A:$D,4,FALSE),"")</f>
        <v>11</v>
      </c>
      <c r="W119" s="19">
        <f>IFERROR(VLOOKUP(D119,'[1]comparativo br'!$A:$E,5,FALSE),"")</f>
        <v>11</v>
      </c>
      <c r="X119" s="15">
        <f t="shared" si="16"/>
        <v>0</v>
      </c>
      <c r="Y119" s="18" t="e">
        <f>SUMIFS([2]Plan2!$H:$H,[2]Plan2!$A:$A,$D119,[2]Plan2!$U:$U,6)</f>
        <v>#VALUE!</v>
      </c>
      <c r="Z119" s="18" t="e">
        <f>SUMIFS([2]Plan2!$H:$H,[2]Plan2!$A:$A,$D119,[2]Plan2!$U:$U,7)</f>
        <v>#VALUE!</v>
      </c>
      <c r="AA119" s="18" t="e">
        <f>SUMIFS([2]Plan2!$H:$H,[2]Plan2!$A:$A,$D119,[2]Plan2!$U:$U,8)</f>
        <v>#VALUE!</v>
      </c>
      <c r="AB119" s="18" t="e">
        <f>SUMIFS([2]Plan2!$H:$H,[2]Plan2!$A:$A,$D119,[2]Plan2!$U:$U,9)</f>
        <v>#VALUE!</v>
      </c>
      <c r="AC119" s="18" t="e">
        <f>SUMIFS([2]Plan2!$H:$H,[2]Plan2!$A:$A,$D119,[2]Plan2!$U:$U,10)</f>
        <v>#VALUE!</v>
      </c>
      <c r="AD119" s="18" t="e">
        <f>SUMIFS([2]Plan2!$H:$H,[2]Plan2!$A:$A,$D119,[2]Plan2!$U:$U,11)</f>
        <v>#VALUE!</v>
      </c>
      <c r="AE119" s="18" t="e">
        <f>SUMIFS([2]Plan2!$H:$H,[2]Plan2!$A:$A,$D119,[2]Plan2!$U:$U,12)</f>
        <v>#VALUE!</v>
      </c>
      <c r="AF119" s="18" t="e">
        <f>SUMIFS([2]Plan2!$H:$H,[2]Plan2!$A:$A,$D119,[2]Plan2!$U:$U,1)</f>
        <v>#VALUE!</v>
      </c>
      <c r="AG119" s="18" t="e">
        <f>SUMIFS([2]Plan2!$H:$H,[2]Plan2!$A:$A,$D119,[2]Plan2!$U:$U,2)</f>
        <v>#VALUE!</v>
      </c>
      <c r="AH119" s="18" t="e">
        <f>SUMIFS([2]Plan2!$H:$H,[2]Plan2!$A:$A,$D119,[2]Plan2!$U:$U,3)</f>
        <v>#VALUE!</v>
      </c>
      <c r="AI119" s="18" t="e">
        <f>SUMIFS([2]Plan2!$H:$H,[2]Plan2!$A:$A,$D119,[2]Plan2!$U:$U,4)</f>
        <v>#VALUE!</v>
      </c>
      <c r="AJ119" s="18" t="e">
        <f>SUMIFS([2]Plan2!$H:$H,[2]Plan2!$A:$A,$D119,[2]Plan2!$U:$U,5)</f>
        <v>#VALUE!</v>
      </c>
      <c r="AK119" s="23" t="e">
        <f t="shared" si="9"/>
        <v>#VALUE!</v>
      </c>
      <c r="AL119" s="23" t="e">
        <f t="shared" si="10"/>
        <v>#VALUE!</v>
      </c>
      <c r="AM119">
        <f t="shared" si="11"/>
        <v>0</v>
      </c>
    </row>
    <row r="120" spans="1:39" ht="15.75" x14ac:dyDescent="0.25">
      <c r="A120" s="21"/>
      <c r="B120" s="21" t="s">
        <v>1519</v>
      </c>
      <c r="C120" s="21">
        <v>831373</v>
      </c>
      <c r="D120" s="25">
        <v>192162</v>
      </c>
      <c r="E120" s="21" t="s">
        <v>2185</v>
      </c>
      <c r="F120" s="31" t="s">
        <v>1826</v>
      </c>
      <c r="G120" s="21" t="s">
        <v>357</v>
      </c>
      <c r="H120" s="21" t="s">
        <v>716</v>
      </c>
      <c r="I120" s="25" t="s">
        <v>20</v>
      </c>
      <c r="J120" s="21" t="s">
        <v>27</v>
      </c>
      <c r="K120" s="21" t="s">
        <v>210</v>
      </c>
      <c r="L120" s="20"/>
      <c r="M120" s="20">
        <v>45755</v>
      </c>
      <c r="N120" s="21" t="s">
        <v>18</v>
      </c>
      <c r="O120" s="21">
        <v>6</v>
      </c>
      <c r="P120" s="21">
        <v>8</v>
      </c>
      <c r="Q120" s="21">
        <v>12</v>
      </c>
      <c r="R120" s="15">
        <f t="shared" si="17"/>
        <v>0.5</v>
      </c>
      <c r="S120" s="18">
        <f>IFERROR(VLOOKUP(D120,'[1]comparativo br'!$A:$B,2,FALSE),"")</f>
        <v>0</v>
      </c>
      <c r="T120" s="18">
        <f>IFERROR(VLOOKUP(D120,'[1]comparativo br'!$A:$C,3,FALSE),"")</f>
        <v>0</v>
      </c>
      <c r="U120" s="15" t="str">
        <f t="shared" si="8"/>
        <v/>
      </c>
      <c r="V120" s="19">
        <f>IFERROR(VLOOKUP(D120,'[1]comparativo br'!$A:$D,4,FALSE),"")</f>
        <v>5</v>
      </c>
      <c r="W120" s="19">
        <f>IFERROR(VLOOKUP(D120,'[1]comparativo br'!$A:$E,5,FALSE),"")</f>
        <v>0</v>
      </c>
      <c r="X120" s="15">
        <f t="shared" si="16"/>
        <v>-1</v>
      </c>
      <c r="Y120" s="18" t="e">
        <f>SUMIFS([2]Plan2!$H:$H,[2]Plan2!$A:$A,$D120,[2]Plan2!$U:$U,6)</f>
        <v>#VALUE!</v>
      </c>
      <c r="Z120" s="18" t="e">
        <f>SUMIFS([2]Plan2!$H:$H,[2]Plan2!$A:$A,$D120,[2]Plan2!$U:$U,7)</f>
        <v>#VALUE!</v>
      </c>
      <c r="AA120" s="18" t="e">
        <f>SUMIFS([2]Plan2!$H:$H,[2]Plan2!$A:$A,$D120,[2]Plan2!$U:$U,8)</f>
        <v>#VALUE!</v>
      </c>
      <c r="AB120" s="18" t="e">
        <f>SUMIFS([2]Plan2!$H:$H,[2]Plan2!$A:$A,$D120,[2]Plan2!$U:$U,9)</f>
        <v>#VALUE!</v>
      </c>
      <c r="AC120" s="18" t="e">
        <f>SUMIFS([2]Plan2!$H:$H,[2]Plan2!$A:$A,$D120,[2]Plan2!$U:$U,10)</f>
        <v>#VALUE!</v>
      </c>
      <c r="AD120" s="18" t="e">
        <f>SUMIFS([2]Plan2!$H:$H,[2]Plan2!$A:$A,$D120,[2]Plan2!$U:$U,11)</f>
        <v>#VALUE!</v>
      </c>
      <c r="AE120" s="18" t="e">
        <f>SUMIFS([2]Plan2!$H:$H,[2]Plan2!$A:$A,$D120,[2]Plan2!$U:$U,12)</f>
        <v>#VALUE!</v>
      </c>
      <c r="AF120" s="18" t="e">
        <f>SUMIFS([2]Plan2!$H:$H,[2]Plan2!$A:$A,$D120,[2]Plan2!$U:$U,1)</f>
        <v>#VALUE!</v>
      </c>
      <c r="AG120" s="18" t="e">
        <f>SUMIFS([2]Plan2!$H:$H,[2]Plan2!$A:$A,$D120,[2]Plan2!$U:$U,2)</f>
        <v>#VALUE!</v>
      </c>
      <c r="AH120" s="18" t="e">
        <f>SUMIFS([2]Plan2!$H:$H,[2]Plan2!$A:$A,$D120,[2]Plan2!$U:$U,3)</f>
        <v>#VALUE!</v>
      </c>
      <c r="AI120" s="18" t="e">
        <f>SUMIFS([2]Plan2!$H:$H,[2]Plan2!$A:$A,$D120,[2]Plan2!$U:$U,4)</f>
        <v>#VALUE!</v>
      </c>
      <c r="AJ120" s="18" t="e">
        <f>SUMIFS([2]Plan2!$H:$H,[2]Plan2!$A:$A,$D120,[2]Plan2!$U:$U,5)</f>
        <v>#VALUE!</v>
      </c>
      <c r="AK120" s="23" t="e">
        <f t="shared" si="9"/>
        <v>#VALUE!</v>
      </c>
      <c r="AL120" s="23" t="e">
        <f t="shared" si="10"/>
        <v>#VALUE!</v>
      </c>
      <c r="AM120">
        <f t="shared" si="11"/>
        <v>0</v>
      </c>
    </row>
    <row r="121" spans="1:39" ht="15.75" x14ac:dyDescent="0.25">
      <c r="A121" s="21"/>
      <c r="B121" s="21" t="s">
        <v>1519</v>
      </c>
      <c r="C121" s="21">
        <v>831373</v>
      </c>
      <c r="D121" s="25">
        <v>192184</v>
      </c>
      <c r="E121" s="21" t="s">
        <v>2185</v>
      </c>
      <c r="F121" s="31" t="s">
        <v>1826</v>
      </c>
      <c r="G121" s="21" t="s">
        <v>357</v>
      </c>
      <c r="H121" s="21" t="s">
        <v>726</v>
      </c>
      <c r="I121" s="25" t="s">
        <v>15</v>
      </c>
      <c r="J121" s="21" t="s">
        <v>27</v>
      </c>
      <c r="K121" s="21" t="s">
        <v>210</v>
      </c>
      <c r="L121" s="20"/>
      <c r="M121" s="20">
        <v>45762</v>
      </c>
      <c r="N121" s="21" t="s">
        <v>18</v>
      </c>
      <c r="O121" s="21">
        <v>20</v>
      </c>
      <c r="P121" s="21">
        <v>14</v>
      </c>
      <c r="Q121" s="21">
        <v>29</v>
      </c>
      <c r="R121" s="15">
        <f t="shared" si="17"/>
        <v>1.0714285714285714</v>
      </c>
      <c r="S121" s="18">
        <f>IFERROR(VLOOKUP(D121,'[1]comparativo br'!$A:$B,2,FALSE),"")</f>
        <v>0</v>
      </c>
      <c r="T121" s="18">
        <f>IFERROR(VLOOKUP(D121,'[1]comparativo br'!$A:$C,3,FALSE),"")</f>
        <v>0</v>
      </c>
      <c r="U121" s="15" t="str">
        <f t="shared" si="8"/>
        <v/>
      </c>
      <c r="V121" s="19">
        <f>IFERROR(VLOOKUP(D121,'[1]comparativo br'!$A:$D,4,FALSE),"")</f>
        <v>44</v>
      </c>
      <c r="W121" s="19">
        <f>IFERROR(VLOOKUP(D121,'[1]comparativo br'!$A:$E,5,FALSE),"")</f>
        <v>29</v>
      </c>
      <c r="X121" s="15">
        <f t="shared" si="16"/>
        <v>-0.34090909090909088</v>
      </c>
      <c r="Y121" s="18" t="e">
        <f>SUMIFS([2]Plan2!$H:$H,[2]Plan2!$A:$A,$D121,[2]Plan2!$U:$U,6)</f>
        <v>#VALUE!</v>
      </c>
      <c r="Z121" s="18" t="e">
        <f>SUMIFS([2]Plan2!$H:$H,[2]Plan2!$A:$A,$D121,[2]Plan2!$U:$U,7)</f>
        <v>#VALUE!</v>
      </c>
      <c r="AA121" s="18" t="e">
        <f>SUMIFS([2]Plan2!$H:$H,[2]Plan2!$A:$A,$D121,[2]Plan2!$U:$U,8)</f>
        <v>#VALUE!</v>
      </c>
      <c r="AB121" s="18" t="e">
        <f>SUMIFS([2]Plan2!$H:$H,[2]Plan2!$A:$A,$D121,[2]Plan2!$U:$U,9)</f>
        <v>#VALUE!</v>
      </c>
      <c r="AC121" s="18" t="e">
        <f>SUMIFS([2]Plan2!$H:$H,[2]Plan2!$A:$A,$D121,[2]Plan2!$U:$U,10)</f>
        <v>#VALUE!</v>
      </c>
      <c r="AD121" s="18" t="e">
        <f>SUMIFS([2]Plan2!$H:$H,[2]Plan2!$A:$A,$D121,[2]Plan2!$U:$U,11)</f>
        <v>#VALUE!</v>
      </c>
      <c r="AE121" s="18" t="e">
        <f>SUMIFS([2]Plan2!$H:$H,[2]Plan2!$A:$A,$D121,[2]Plan2!$U:$U,12)</f>
        <v>#VALUE!</v>
      </c>
      <c r="AF121" s="18" t="e">
        <f>SUMIFS([2]Plan2!$H:$H,[2]Plan2!$A:$A,$D121,[2]Plan2!$U:$U,1)</f>
        <v>#VALUE!</v>
      </c>
      <c r="AG121" s="18" t="e">
        <f>SUMIFS([2]Plan2!$H:$H,[2]Plan2!$A:$A,$D121,[2]Plan2!$U:$U,2)</f>
        <v>#VALUE!</v>
      </c>
      <c r="AH121" s="18" t="e">
        <f>SUMIFS([2]Plan2!$H:$H,[2]Plan2!$A:$A,$D121,[2]Plan2!$U:$U,3)</f>
        <v>#VALUE!</v>
      </c>
      <c r="AI121" s="18" t="e">
        <f>SUMIFS([2]Plan2!$H:$H,[2]Plan2!$A:$A,$D121,[2]Plan2!$U:$U,4)</f>
        <v>#VALUE!</v>
      </c>
      <c r="AJ121" s="18" t="e">
        <f>SUMIFS([2]Plan2!$H:$H,[2]Plan2!$A:$A,$D121,[2]Plan2!$U:$U,5)</f>
        <v>#VALUE!</v>
      </c>
      <c r="AK121" s="23" t="e">
        <f t="shared" si="9"/>
        <v>#VALUE!</v>
      </c>
      <c r="AL121" s="23" t="e">
        <f t="shared" si="10"/>
        <v>#VALUE!</v>
      </c>
      <c r="AM121">
        <f t="shared" si="11"/>
        <v>0</v>
      </c>
    </row>
    <row r="122" spans="1:39" ht="15.75" x14ac:dyDescent="0.25">
      <c r="A122" s="21"/>
      <c r="B122" s="21" t="s">
        <v>1519</v>
      </c>
      <c r="C122" s="21">
        <v>831373</v>
      </c>
      <c r="D122" s="25">
        <v>192158</v>
      </c>
      <c r="E122" s="21" t="s">
        <v>2185</v>
      </c>
      <c r="F122" s="31" t="s">
        <v>1826</v>
      </c>
      <c r="G122" s="21" t="s">
        <v>357</v>
      </c>
      <c r="H122" s="21" t="s">
        <v>712</v>
      </c>
      <c r="I122" s="25" t="s">
        <v>20</v>
      </c>
      <c r="J122" s="21" t="s">
        <v>27</v>
      </c>
      <c r="K122" s="21" t="s">
        <v>210</v>
      </c>
      <c r="L122" s="20"/>
      <c r="M122" s="20">
        <v>45763</v>
      </c>
      <c r="N122" s="21" t="s">
        <v>18</v>
      </c>
      <c r="O122" s="21">
        <v>20</v>
      </c>
      <c r="P122" s="21">
        <v>24</v>
      </c>
      <c r="Q122" s="21">
        <v>32</v>
      </c>
      <c r="R122" s="15">
        <f t="shared" si="17"/>
        <v>0.33333333333333331</v>
      </c>
      <c r="S122" s="18">
        <f>IFERROR(VLOOKUP(D122,'[1]comparativo br'!$A:$B,2,FALSE),"")</f>
        <v>0</v>
      </c>
      <c r="T122" s="18">
        <f>IFERROR(VLOOKUP(D122,'[1]comparativo br'!$A:$C,3,FALSE),"")</f>
        <v>0</v>
      </c>
      <c r="U122" s="15" t="str">
        <f t="shared" si="8"/>
        <v/>
      </c>
      <c r="V122" s="19">
        <f>IFERROR(VLOOKUP(D122,'[1]comparativo br'!$A:$D,4,FALSE),"")</f>
        <v>43</v>
      </c>
      <c r="W122" s="19">
        <f>IFERROR(VLOOKUP(D122,'[1]comparativo br'!$A:$E,5,FALSE),"")</f>
        <v>57</v>
      </c>
      <c r="X122" s="15">
        <f t="shared" si="16"/>
        <v>0.32558139534883723</v>
      </c>
      <c r="Y122" s="18" t="e">
        <f>SUMIFS([2]Plan2!$H:$H,[2]Plan2!$A:$A,$D122,[2]Plan2!$U:$U,6)</f>
        <v>#VALUE!</v>
      </c>
      <c r="Z122" s="18" t="e">
        <f>SUMIFS([2]Plan2!$H:$H,[2]Plan2!$A:$A,$D122,[2]Plan2!$U:$U,7)</f>
        <v>#VALUE!</v>
      </c>
      <c r="AA122" s="18" t="e">
        <f>SUMIFS([2]Plan2!$H:$H,[2]Plan2!$A:$A,$D122,[2]Plan2!$U:$U,8)</f>
        <v>#VALUE!</v>
      </c>
      <c r="AB122" s="18" t="e">
        <f>SUMIFS([2]Plan2!$H:$H,[2]Plan2!$A:$A,$D122,[2]Plan2!$U:$U,9)</f>
        <v>#VALUE!</v>
      </c>
      <c r="AC122" s="18" t="e">
        <f>SUMIFS([2]Plan2!$H:$H,[2]Plan2!$A:$A,$D122,[2]Plan2!$U:$U,10)</f>
        <v>#VALUE!</v>
      </c>
      <c r="AD122" s="18" t="e">
        <f>SUMIFS([2]Plan2!$H:$H,[2]Plan2!$A:$A,$D122,[2]Plan2!$U:$U,11)</f>
        <v>#VALUE!</v>
      </c>
      <c r="AE122" s="18" t="e">
        <f>SUMIFS([2]Plan2!$H:$H,[2]Plan2!$A:$A,$D122,[2]Plan2!$U:$U,12)</f>
        <v>#VALUE!</v>
      </c>
      <c r="AF122" s="18" t="e">
        <f>SUMIFS([2]Plan2!$H:$H,[2]Plan2!$A:$A,$D122,[2]Plan2!$U:$U,1)</f>
        <v>#VALUE!</v>
      </c>
      <c r="AG122" s="18" t="e">
        <f>SUMIFS([2]Plan2!$H:$H,[2]Plan2!$A:$A,$D122,[2]Plan2!$U:$U,2)</f>
        <v>#VALUE!</v>
      </c>
      <c r="AH122" s="18" t="e">
        <f>SUMIFS([2]Plan2!$H:$H,[2]Plan2!$A:$A,$D122,[2]Plan2!$U:$U,3)</f>
        <v>#VALUE!</v>
      </c>
      <c r="AI122" s="18" t="e">
        <f>SUMIFS([2]Plan2!$H:$H,[2]Plan2!$A:$A,$D122,[2]Plan2!$U:$U,4)</f>
        <v>#VALUE!</v>
      </c>
      <c r="AJ122" s="18" t="e">
        <f>SUMIFS([2]Plan2!$H:$H,[2]Plan2!$A:$A,$D122,[2]Plan2!$U:$U,5)</f>
        <v>#VALUE!</v>
      </c>
      <c r="AK122" s="23" t="e">
        <f t="shared" si="9"/>
        <v>#VALUE!</v>
      </c>
      <c r="AL122" s="23" t="e">
        <f t="shared" si="10"/>
        <v>#VALUE!</v>
      </c>
      <c r="AM122">
        <f t="shared" si="11"/>
        <v>0</v>
      </c>
    </row>
    <row r="123" spans="1:39" ht="15.75" x14ac:dyDescent="0.25">
      <c r="A123" s="21"/>
      <c r="B123" s="21" t="s">
        <v>1519</v>
      </c>
      <c r="C123" s="21">
        <v>831373</v>
      </c>
      <c r="D123" s="25">
        <v>192171</v>
      </c>
      <c r="E123" s="21" t="s">
        <v>2185</v>
      </c>
      <c r="F123" s="31" t="s">
        <v>1826</v>
      </c>
      <c r="G123" s="21" t="s">
        <v>357</v>
      </c>
      <c r="H123" s="21" t="s">
        <v>719</v>
      </c>
      <c r="I123" s="25" t="s">
        <v>20</v>
      </c>
      <c r="J123" s="21" t="s">
        <v>27</v>
      </c>
      <c r="K123" s="21" t="s">
        <v>210</v>
      </c>
      <c r="L123" s="20"/>
      <c r="M123" s="20">
        <v>45770</v>
      </c>
      <c r="N123" s="21" t="s">
        <v>18</v>
      </c>
      <c r="O123" s="21">
        <v>12</v>
      </c>
      <c r="P123" s="21">
        <v>9</v>
      </c>
      <c r="Q123" s="21">
        <v>10</v>
      </c>
      <c r="R123" s="15">
        <f t="shared" si="17"/>
        <v>0.1111111111111111</v>
      </c>
      <c r="S123" s="18">
        <f>IFERROR(VLOOKUP(D123,'[1]comparativo br'!$A:$B,2,FALSE),"")</f>
        <v>0</v>
      </c>
      <c r="T123" s="18">
        <f>IFERROR(VLOOKUP(D123,'[1]comparativo br'!$A:$C,3,FALSE),"")</f>
        <v>0</v>
      </c>
      <c r="U123" s="15" t="str">
        <f t="shared" si="8"/>
        <v/>
      </c>
      <c r="V123" s="19">
        <f>IFERROR(VLOOKUP(D123,'[1]comparativo br'!$A:$D,4,FALSE),"")</f>
        <v>12</v>
      </c>
      <c r="W123" s="19">
        <f>IFERROR(VLOOKUP(D123,'[1]comparativo br'!$A:$E,5,FALSE),"")</f>
        <v>8</v>
      </c>
      <c r="X123" s="15">
        <f t="shared" si="16"/>
        <v>-0.33333333333333331</v>
      </c>
      <c r="Y123" s="18" t="e">
        <f>SUMIFS([2]Plan2!$H:$H,[2]Plan2!$A:$A,$D123,[2]Plan2!$U:$U,6)</f>
        <v>#VALUE!</v>
      </c>
      <c r="Z123" s="18" t="e">
        <f>SUMIFS([2]Plan2!$H:$H,[2]Plan2!$A:$A,$D123,[2]Plan2!$U:$U,7)</f>
        <v>#VALUE!</v>
      </c>
      <c r="AA123" s="18" t="e">
        <f>SUMIFS([2]Plan2!$H:$H,[2]Plan2!$A:$A,$D123,[2]Plan2!$U:$U,8)</f>
        <v>#VALUE!</v>
      </c>
      <c r="AB123" s="18" t="e">
        <f>SUMIFS([2]Plan2!$H:$H,[2]Plan2!$A:$A,$D123,[2]Plan2!$U:$U,9)</f>
        <v>#VALUE!</v>
      </c>
      <c r="AC123" s="18" t="e">
        <f>SUMIFS([2]Plan2!$H:$H,[2]Plan2!$A:$A,$D123,[2]Plan2!$U:$U,10)</f>
        <v>#VALUE!</v>
      </c>
      <c r="AD123" s="18" t="e">
        <f>SUMIFS([2]Plan2!$H:$H,[2]Plan2!$A:$A,$D123,[2]Plan2!$U:$U,11)</f>
        <v>#VALUE!</v>
      </c>
      <c r="AE123" s="18" t="e">
        <f>SUMIFS([2]Plan2!$H:$H,[2]Plan2!$A:$A,$D123,[2]Plan2!$U:$U,12)</f>
        <v>#VALUE!</v>
      </c>
      <c r="AF123" s="18" t="e">
        <f>SUMIFS([2]Plan2!$H:$H,[2]Plan2!$A:$A,$D123,[2]Plan2!$U:$U,1)</f>
        <v>#VALUE!</v>
      </c>
      <c r="AG123" s="18" t="e">
        <f>SUMIFS([2]Plan2!$H:$H,[2]Plan2!$A:$A,$D123,[2]Plan2!$U:$U,2)</f>
        <v>#VALUE!</v>
      </c>
      <c r="AH123" s="18" t="e">
        <f>SUMIFS([2]Plan2!$H:$H,[2]Plan2!$A:$A,$D123,[2]Plan2!$U:$U,3)</f>
        <v>#VALUE!</v>
      </c>
      <c r="AI123" s="18" t="e">
        <f>SUMIFS([2]Plan2!$H:$H,[2]Plan2!$A:$A,$D123,[2]Plan2!$U:$U,4)</f>
        <v>#VALUE!</v>
      </c>
      <c r="AJ123" s="18" t="e">
        <f>SUMIFS([2]Plan2!$H:$H,[2]Plan2!$A:$A,$D123,[2]Plan2!$U:$U,5)</f>
        <v>#VALUE!</v>
      </c>
      <c r="AK123" s="23" t="e">
        <f t="shared" si="9"/>
        <v>#VALUE!</v>
      </c>
      <c r="AL123" s="23" t="e">
        <f t="shared" si="10"/>
        <v>#VALUE!</v>
      </c>
      <c r="AM123">
        <f t="shared" si="11"/>
        <v>0</v>
      </c>
    </row>
    <row r="124" spans="1:39" ht="15.75" x14ac:dyDescent="0.25">
      <c r="A124" s="21"/>
      <c r="B124" s="21" t="s">
        <v>1519</v>
      </c>
      <c r="C124" s="21">
        <v>831373</v>
      </c>
      <c r="D124" s="25">
        <v>192156</v>
      </c>
      <c r="E124" s="21" t="s">
        <v>2185</v>
      </c>
      <c r="F124" s="31" t="s">
        <v>1826</v>
      </c>
      <c r="G124" s="21" t="s">
        <v>357</v>
      </c>
      <c r="H124" s="21" t="s">
        <v>710</v>
      </c>
      <c r="I124" s="25" t="s">
        <v>20</v>
      </c>
      <c r="J124" s="21" t="s">
        <v>27</v>
      </c>
      <c r="K124" s="21" t="s">
        <v>210</v>
      </c>
      <c r="L124" s="20"/>
      <c r="M124" s="20">
        <v>45775</v>
      </c>
      <c r="N124" s="21" t="s">
        <v>18</v>
      </c>
      <c r="O124" s="21">
        <v>14</v>
      </c>
      <c r="P124" s="21">
        <v>9</v>
      </c>
      <c r="Q124" s="21">
        <v>16</v>
      </c>
      <c r="R124" s="15">
        <f t="shared" si="17"/>
        <v>0.77777777777777779</v>
      </c>
      <c r="S124" s="18">
        <f>IFERROR(VLOOKUP(D124,'[1]comparativo br'!$A:$B,2,FALSE),"")</f>
        <v>0</v>
      </c>
      <c r="T124" s="18">
        <f>IFERROR(VLOOKUP(D124,'[1]comparativo br'!$A:$C,3,FALSE),"")</f>
        <v>0</v>
      </c>
      <c r="U124" s="15" t="str">
        <f t="shared" si="8"/>
        <v/>
      </c>
      <c r="V124" s="19">
        <f>IFERROR(VLOOKUP(D124,'[1]comparativo br'!$A:$D,4,FALSE),"")</f>
        <v>23</v>
      </c>
      <c r="W124" s="19">
        <f>IFERROR(VLOOKUP(D124,'[1]comparativo br'!$A:$E,5,FALSE),"")</f>
        <v>16</v>
      </c>
      <c r="X124" s="15">
        <f t="shared" si="16"/>
        <v>-0.30434782608695654</v>
      </c>
      <c r="Y124" s="18" t="e">
        <f>SUMIFS([2]Plan2!$H:$H,[2]Plan2!$A:$A,$D124,[2]Plan2!$U:$U,6)</f>
        <v>#VALUE!</v>
      </c>
      <c r="Z124" s="18" t="e">
        <f>SUMIFS([2]Plan2!$H:$H,[2]Plan2!$A:$A,$D124,[2]Plan2!$U:$U,7)</f>
        <v>#VALUE!</v>
      </c>
      <c r="AA124" s="18" t="e">
        <f>SUMIFS([2]Plan2!$H:$H,[2]Plan2!$A:$A,$D124,[2]Plan2!$U:$U,8)</f>
        <v>#VALUE!</v>
      </c>
      <c r="AB124" s="18" t="e">
        <f>SUMIFS([2]Plan2!$H:$H,[2]Plan2!$A:$A,$D124,[2]Plan2!$U:$U,9)</f>
        <v>#VALUE!</v>
      </c>
      <c r="AC124" s="18" t="e">
        <f>SUMIFS([2]Plan2!$H:$H,[2]Plan2!$A:$A,$D124,[2]Plan2!$U:$U,10)</f>
        <v>#VALUE!</v>
      </c>
      <c r="AD124" s="18" t="e">
        <f>SUMIFS([2]Plan2!$H:$H,[2]Plan2!$A:$A,$D124,[2]Plan2!$U:$U,11)</f>
        <v>#VALUE!</v>
      </c>
      <c r="AE124" s="18" t="e">
        <f>SUMIFS([2]Plan2!$H:$H,[2]Plan2!$A:$A,$D124,[2]Plan2!$U:$U,12)</f>
        <v>#VALUE!</v>
      </c>
      <c r="AF124" s="18" t="e">
        <f>SUMIFS([2]Plan2!$H:$H,[2]Plan2!$A:$A,$D124,[2]Plan2!$U:$U,1)</f>
        <v>#VALUE!</v>
      </c>
      <c r="AG124" s="18" t="e">
        <f>SUMIFS([2]Plan2!$H:$H,[2]Plan2!$A:$A,$D124,[2]Plan2!$U:$U,2)</f>
        <v>#VALUE!</v>
      </c>
      <c r="AH124" s="18" t="e">
        <f>SUMIFS([2]Plan2!$H:$H,[2]Plan2!$A:$A,$D124,[2]Plan2!$U:$U,3)</f>
        <v>#VALUE!</v>
      </c>
      <c r="AI124" s="18" t="e">
        <f>SUMIFS([2]Plan2!$H:$H,[2]Plan2!$A:$A,$D124,[2]Plan2!$U:$U,4)</f>
        <v>#VALUE!</v>
      </c>
      <c r="AJ124" s="18" t="e">
        <f>SUMIFS([2]Plan2!$H:$H,[2]Plan2!$A:$A,$D124,[2]Plan2!$U:$U,5)</f>
        <v>#VALUE!</v>
      </c>
      <c r="AK124" s="23" t="e">
        <f t="shared" si="9"/>
        <v>#VALUE!</v>
      </c>
      <c r="AL124" s="23" t="e">
        <f t="shared" si="10"/>
        <v>#VALUE!</v>
      </c>
      <c r="AM124">
        <f t="shared" si="11"/>
        <v>0</v>
      </c>
    </row>
    <row r="125" spans="1:39" ht="15.75" x14ac:dyDescent="0.25">
      <c r="A125" s="21"/>
      <c r="B125" s="21" t="s">
        <v>1519</v>
      </c>
      <c r="C125" s="21">
        <v>831373</v>
      </c>
      <c r="D125" s="25">
        <v>192181</v>
      </c>
      <c r="E125" s="21" t="s">
        <v>2185</v>
      </c>
      <c r="F125" s="31" t="s">
        <v>1826</v>
      </c>
      <c r="G125" s="21" t="s">
        <v>357</v>
      </c>
      <c r="H125" s="21" t="s">
        <v>721</v>
      </c>
      <c r="I125" s="25" t="s">
        <v>20</v>
      </c>
      <c r="J125" s="21" t="s">
        <v>27</v>
      </c>
      <c r="K125" s="21" t="s">
        <v>210</v>
      </c>
      <c r="L125" s="20"/>
      <c r="M125" s="20">
        <v>45783</v>
      </c>
      <c r="N125" s="21" t="s">
        <v>18</v>
      </c>
      <c r="O125" s="21">
        <v>10</v>
      </c>
      <c r="P125" s="21">
        <v>11</v>
      </c>
      <c r="Q125" s="21">
        <v>7</v>
      </c>
      <c r="R125" s="15">
        <f t="shared" si="17"/>
        <v>-0.36363636363636365</v>
      </c>
      <c r="S125" s="18">
        <f>IFERROR(VLOOKUP(D125,'[1]comparativo br'!$A:$B,2,FALSE),"")</f>
        <v>0</v>
      </c>
      <c r="T125" s="18">
        <f>IFERROR(VLOOKUP(D125,'[1]comparativo br'!$A:$C,3,FALSE),"")</f>
        <v>0</v>
      </c>
      <c r="U125" s="15" t="str">
        <f t="shared" si="8"/>
        <v/>
      </c>
      <c r="V125" s="19">
        <f>IFERROR(VLOOKUP(D125,'[1]comparativo br'!$A:$D,4,FALSE),"")</f>
        <v>8</v>
      </c>
      <c r="W125" s="19">
        <f>IFERROR(VLOOKUP(D125,'[1]comparativo br'!$A:$E,5,FALSE),"")</f>
        <v>5</v>
      </c>
      <c r="X125" s="15">
        <f t="shared" si="16"/>
        <v>-0.375</v>
      </c>
      <c r="Y125" s="18" t="e">
        <f>SUMIFS([2]Plan2!$H:$H,[2]Plan2!$A:$A,$D125,[2]Plan2!$U:$U,6)</f>
        <v>#VALUE!</v>
      </c>
      <c r="Z125" s="18" t="e">
        <f>SUMIFS([2]Plan2!$H:$H,[2]Plan2!$A:$A,$D125,[2]Plan2!$U:$U,7)</f>
        <v>#VALUE!</v>
      </c>
      <c r="AA125" s="18" t="e">
        <f>SUMIFS([2]Plan2!$H:$H,[2]Plan2!$A:$A,$D125,[2]Plan2!$U:$U,8)</f>
        <v>#VALUE!</v>
      </c>
      <c r="AB125" s="18" t="e">
        <f>SUMIFS([2]Plan2!$H:$H,[2]Plan2!$A:$A,$D125,[2]Plan2!$U:$U,9)</f>
        <v>#VALUE!</v>
      </c>
      <c r="AC125" s="18" t="e">
        <f>SUMIFS([2]Plan2!$H:$H,[2]Plan2!$A:$A,$D125,[2]Plan2!$U:$U,10)</f>
        <v>#VALUE!</v>
      </c>
      <c r="AD125" s="18" t="e">
        <f>SUMIFS([2]Plan2!$H:$H,[2]Plan2!$A:$A,$D125,[2]Plan2!$U:$U,11)</f>
        <v>#VALUE!</v>
      </c>
      <c r="AE125" s="18" t="e">
        <f>SUMIFS([2]Plan2!$H:$H,[2]Plan2!$A:$A,$D125,[2]Plan2!$U:$U,12)</f>
        <v>#VALUE!</v>
      </c>
      <c r="AF125" s="18" t="e">
        <f>SUMIFS([2]Plan2!$H:$H,[2]Plan2!$A:$A,$D125,[2]Plan2!$U:$U,1)</f>
        <v>#VALUE!</v>
      </c>
      <c r="AG125" s="18" t="e">
        <f>SUMIFS([2]Plan2!$H:$H,[2]Plan2!$A:$A,$D125,[2]Plan2!$U:$U,2)</f>
        <v>#VALUE!</v>
      </c>
      <c r="AH125" s="18" t="e">
        <f>SUMIFS([2]Plan2!$H:$H,[2]Plan2!$A:$A,$D125,[2]Plan2!$U:$U,3)</f>
        <v>#VALUE!</v>
      </c>
      <c r="AI125" s="18" t="e">
        <f>SUMIFS([2]Plan2!$H:$H,[2]Plan2!$A:$A,$D125,[2]Plan2!$U:$U,4)</f>
        <v>#VALUE!</v>
      </c>
      <c r="AJ125" s="18" t="e">
        <f>SUMIFS([2]Plan2!$H:$H,[2]Plan2!$A:$A,$D125,[2]Plan2!$U:$U,5)</f>
        <v>#VALUE!</v>
      </c>
      <c r="AK125" s="23" t="e">
        <f t="shared" si="9"/>
        <v>#VALUE!</v>
      </c>
      <c r="AL125" s="23" t="e">
        <f t="shared" si="10"/>
        <v>#VALUE!</v>
      </c>
      <c r="AM125">
        <f t="shared" si="11"/>
        <v>0</v>
      </c>
    </row>
    <row r="126" spans="1:39" ht="15.75" x14ac:dyDescent="0.25">
      <c r="A126" s="21"/>
      <c r="B126" s="21" t="s">
        <v>1519</v>
      </c>
      <c r="C126" s="21">
        <v>831373</v>
      </c>
      <c r="D126" s="25">
        <v>192154</v>
      </c>
      <c r="E126" s="21" t="s">
        <v>2185</v>
      </c>
      <c r="F126" s="31" t="s">
        <v>1826</v>
      </c>
      <c r="G126" s="21" t="s">
        <v>357</v>
      </c>
      <c r="H126" s="21" t="s">
        <v>708</v>
      </c>
      <c r="I126" s="25" t="s">
        <v>20</v>
      </c>
      <c r="J126" s="21" t="s">
        <v>27</v>
      </c>
      <c r="K126" s="21" t="s">
        <v>210</v>
      </c>
      <c r="L126" s="20"/>
      <c r="M126" s="20">
        <v>45789</v>
      </c>
      <c r="N126" s="21" t="s">
        <v>18</v>
      </c>
      <c r="O126" s="21">
        <v>10</v>
      </c>
      <c r="P126" s="21">
        <v>9</v>
      </c>
      <c r="Q126" s="21">
        <v>15</v>
      </c>
      <c r="R126" s="15">
        <f t="shared" si="17"/>
        <v>0.66666666666666663</v>
      </c>
      <c r="S126" s="18">
        <f>IFERROR(VLOOKUP(D126,'[1]comparativo br'!$A:$B,2,FALSE),"")</f>
        <v>0</v>
      </c>
      <c r="T126" s="18">
        <f>IFERROR(VLOOKUP(D126,'[1]comparativo br'!$A:$C,3,FALSE),"")</f>
        <v>0</v>
      </c>
      <c r="U126" s="15" t="str">
        <f t="shared" si="8"/>
        <v/>
      </c>
      <c r="V126" s="19">
        <f>IFERROR(VLOOKUP(D126,'[1]comparativo br'!$A:$D,4,FALSE),"")</f>
        <v>7</v>
      </c>
      <c r="W126" s="19">
        <f>IFERROR(VLOOKUP(D126,'[1]comparativo br'!$A:$E,5,FALSE),"")</f>
        <v>7</v>
      </c>
      <c r="X126" s="15">
        <f t="shared" si="16"/>
        <v>0</v>
      </c>
      <c r="Y126" s="18" t="e">
        <f>SUMIFS([2]Plan2!$H:$H,[2]Plan2!$A:$A,$D126,[2]Plan2!$U:$U,6)</f>
        <v>#VALUE!</v>
      </c>
      <c r="Z126" s="18" t="e">
        <f>SUMIFS([2]Plan2!$H:$H,[2]Plan2!$A:$A,$D126,[2]Plan2!$U:$U,7)</f>
        <v>#VALUE!</v>
      </c>
      <c r="AA126" s="18" t="e">
        <f>SUMIFS([2]Plan2!$H:$H,[2]Plan2!$A:$A,$D126,[2]Plan2!$U:$U,8)</f>
        <v>#VALUE!</v>
      </c>
      <c r="AB126" s="18" t="e">
        <f>SUMIFS([2]Plan2!$H:$H,[2]Plan2!$A:$A,$D126,[2]Plan2!$U:$U,9)</f>
        <v>#VALUE!</v>
      </c>
      <c r="AC126" s="18" t="e">
        <f>SUMIFS([2]Plan2!$H:$H,[2]Plan2!$A:$A,$D126,[2]Plan2!$U:$U,10)</f>
        <v>#VALUE!</v>
      </c>
      <c r="AD126" s="18" t="e">
        <f>SUMIFS([2]Plan2!$H:$H,[2]Plan2!$A:$A,$D126,[2]Plan2!$U:$U,11)</f>
        <v>#VALUE!</v>
      </c>
      <c r="AE126" s="18" t="e">
        <f>SUMIFS([2]Plan2!$H:$H,[2]Plan2!$A:$A,$D126,[2]Plan2!$U:$U,12)</f>
        <v>#VALUE!</v>
      </c>
      <c r="AF126" s="18" t="e">
        <f>SUMIFS([2]Plan2!$H:$H,[2]Plan2!$A:$A,$D126,[2]Plan2!$U:$U,1)</f>
        <v>#VALUE!</v>
      </c>
      <c r="AG126" s="18" t="e">
        <f>SUMIFS([2]Plan2!$H:$H,[2]Plan2!$A:$A,$D126,[2]Plan2!$U:$U,2)</f>
        <v>#VALUE!</v>
      </c>
      <c r="AH126" s="18" t="e">
        <f>SUMIFS([2]Plan2!$H:$H,[2]Plan2!$A:$A,$D126,[2]Plan2!$U:$U,3)</f>
        <v>#VALUE!</v>
      </c>
      <c r="AI126" s="18" t="e">
        <f>SUMIFS([2]Plan2!$H:$H,[2]Plan2!$A:$A,$D126,[2]Plan2!$U:$U,4)</f>
        <v>#VALUE!</v>
      </c>
      <c r="AJ126" s="18" t="e">
        <f>SUMIFS([2]Plan2!$H:$H,[2]Plan2!$A:$A,$D126,[2]Plan2!$U:$U,5)</f>
        <v>#VALUE!</v>
      </c>
      <c r="AK126" s="23" t="e">
        <f t="shared" si="9"/>
        <v>#VALUE!</v>
      </c>
      <c r="AL126" s="23" t="e">
        <f t="shared" si="10"/>
        <v>#VALUE!</v>
      </c>
      <c r="AM126">
        <f t="shared" si="11"/>
        <v>0</v>
      </c>
    </row>
    <row r="127" spans="1:39" ht="15.75" x14ac:dyDescent="0.25">
      <c r="A127" s="21"/>
      <c r="B127" s="21" t="s">
        <v>1519</v>
      </c>
      <c r="C127" s="21">
        <v>831373</v>
      </c>
      <c r="D127" s="25">
        <v>192164</v>
      </c>
      <c r="E127" s="21" t="s">
        <v>2185</v>
      </c>
      <c r="F127" s="31" t="s">
        <v>1826</v>
      </c>
      <c r="G127" s="21" t="s">
        <v>357</v>
      </c>
      <c r="H127" s="21" t="s">
        <v>717</v>
      </c>
      <c r="I127" s="25" t="s">
        <v>20</v>
      </c>
      <c r="J127" s="21" t="s">
        <v>27</v>
      </c>
      <c r="K127" s="21" t="s">
        <v>210</v>
      </c>
      <c r="L127" s="20"/>
      <c r="M127" s="20">
        <v>45789</v>
      </c>
      <c r="N127" s="21" t="s">
        <v>18</v>
      </c>
      <c r="O127" s="21">
        <v>5</v>
      </c>
      <c r="P127" s="21">
        <v>5</v>
      </c>
      <c r="Q127" s="21">
        <v>10</v>
      </c>
      <c r="R127" s="15">
        <f t="shared" si="17"/>
        <v>1</v>
      </c>
      <c r="S127" s="18">
        <f>IFERROR(VLOOKUP(D127,'[1]comparativo br'!$A:$B,2,FALSE),"")</f>
        <v>0</v>
      </c>
      <c r="T127" s="18">
        <f>IFERROR(VLOOKUP(D127,'[1]comparativo br'!$A:$C,3,FALSE),"")</f>
        <v>0</v>
      </c>
      <c r="U127" s="15" t="str">
        <f t="shared" si="8"/>
        <v/>
      </c>
      <c r="V127" s="19">
        <f>IFERROR(VLOOKUP(D127,'[1]comparativo br'!$A:$D,4,FALSE),"")</f>
        <v>10</v>
      </c>
      <c r="W127" s="19">
        <f>IFERROR(VLOOKUP(D127,'[1]comparativo br'!$A:$E,5,FALSE),"")</f>
        <v>3</v>
      </c>
      <c r="X127" s="15">
        <f t="shared" si="16"/>
        <v>-0.7</v>
      </c>
      <c r="Y127" s="18" t="e">
        <f>SUMIFS([2]Plan2!$H:$H,[2]Plan2!$A:$A,$D127,[2]Plan2!$U:$U,6)</f>
        <v>#VALUE!</v>
      </c>
      <c r="Z127" s="18" t="e">
        <f>SUMIFS([2]Plan2!$H:$H,[2]Plan2!$A:$A,$D127,[2]Plan2!$U:$U,7)</f>
        <v>#VALUE!</v>
      </c>
      <c r="AA127" s="18" t="e">
        <f>SUMIFS([2]Plan2!$H:$H,[2]Plan2!$A:$A,$D127,[2]Plan2!$U:$U,8)</f>
        <v>#VALUE!</v>
      </c>
      <c r="AB127" s="18" t="e">
        <f>SUMIFS([2]Plan2!$H:$H,[2]Plan2!$A:$A,$D127,[2]Plan2!$U:$U,9)</f>
        <v>#VALUE!</v>
      </c>
      <c r="AC127" s="18" t="e">
        <f>SUMIFS([2]Plan2!$H:$H,[2]Plan2!$A:$A,$D127,[2]Plan2!$U:$U,10)</f>
        <v>#VALUE!</v>
      </c>
      <c r="AD127" s="18" t="e">
        <f>SUMIFS([2]Plan2!$H:$H,[2]Plan2!$A:$A,$D127,[2]Plan2!$U:$U,11)</f>
        <v>#VALUE!</v>
      </c>
      <c r="AE127" s="18" t="e">
        <f>SUMIFS([2]Plan2!$H:$H,[2]Plan2!$A:$A,$D127,[2]Plan2!$U:$U,12)</f>
        <v>#VALUE!</v>
      </c>
      <c r="AF127" s="18" t="e">
        <f>SUMIFS([2]Plan2!$H:$H,[2]Plan2!$A:$A,$D127,[2]Plan2!$U:$U,1)</f>
        <v>#VALUE!</v>
      </c>
      <c r="AG127" s="18" t="e">
        <f>SUMIFS([2]Plan2!$H:$H,[2]Plan2!$A:$A,$D127,[2]Plan2!$U:$U,2)</f>
        <v>#VALUE!</v>
      </c>
      <c r="AH127" s="18" t="e">
        <f>SUMIFS([2]Plan2!$H:$H,[2]Plan2!$A:$A,$D127,[2]Plan2!$U:$U,3)</f>
        <v>#VALUE!</v>
      </c>
      <c r="AI127" s="18" t="e">
        <f>SUMIFS([2]Plan2!$H:$H,[2]Plan2!$A:$A,$D127,[2]Plan2!$U:$U,4)</f>
        <v>#VALUE!</v>
      </c>
      <c r="AJ127" s="18" t="e">
        <f>SUMIFS([2]Plan2!$H:$H,[2]Plan2!$A:$A,$D127,[2]Plan2!$U:$U,5)</f>
        <v>#VALUE!</v>
      </c>
      <c r="AK127" s="23" t="e">
        <f t="shared" si="9"/>
        <v>#VALUE!</v>
      </c>
      <c r="AL127" s="23" t="e">
        <f t="shared" si="10"/>
        <v>#VALUE!</v>
      </c>
      <c r="AM127">
        <f t="shared" si="11"/>
        <v>0</v>
      </c>
    </row>
    <row r="128" spans="1:39" ht="15.75" x14ac:dyDescent="0.25">
      <c r="A128" s="21"/>
      <c r="B128" s="21" t="s">
        <v>1519</v>
      </c>
      <c r="C128" s="21">
        <v>831373</v>
      </c>
      <c r="D128" s="25">
        <v>192173</v>
      </c>
      <c r="E128" s="21" t="s">
        <v>2185</v>
      </c>
      <c r="F128" s="31" t="s">
        <v>1826</v>
      </c>
      <c r="G128" s="21" t="s">
        <v>357</v>
      </c>
      <c r="H128" s="21" t="s">
        <v>500</v>
      </c>
      <c r="I128" s="25" t="s">
        <v>20</v>
      </c>
      <c r="J128" s="21" t="s">
        <v>27</v>
      </c>
      <c r="K128" s="21" t="s">
        <v>210</v>
      </c>
      <c r="L128" s="20"/>
      <c r="M128" s="20">
        <v>45789</v>
      </c>
      <c r="N128" s="21" t="s">
        <v>18</v>
      </c>
      <c r="O128" s="21">
        <v>17</v>
      </c>
      <c r="P128" s="21">
        <v>14</v>
      </c>
      <c r="Q128" s="21">
        <v>24</v>
      </c>
      <c r="R128" s="15">
        <f t="shared" si="17"/>
        <v>0.7142857142857143</v>
      </c>
      <c r="S128" s="18">
        <f>IFERROR(VLOOKUP(D128,'[1]comparativo br'!$A:$B,2,FALSE),"")</f>
        <v>0</v>
      </c>
      <c r="T128" s="18">
        <f>IFERROR(VLOOKUP(D128,'[1]comparativo br'!$A:$C,3,FALSE),"")</f>
        <v>0</v>
      </c>
      <c r="U128" s="15" t="str">
        <f t="shared" si="8"/>
        <v/>
      </c>
      <c r="V128" s="19">
        <f>IFERROR(VLOOKUP(D128,'[1]comparativo br'!$A:$D,4,FALSE),"")</f>
        <v>22</v>
      </c>
      <c r="W128" s="19">
        <f>IFERROR(VLOOKUP(D128,'[1]comparativo br'!$A:$E,5,FALSE),"")</f>
        <v>11</v>
      </c>
      <c r="X128" s="15">
        <f t="shared" si="16"/>
        <v>-0.5</v>
      </c>
      <c r="Y128" s="18" t="e">
        <f>SUMIFS([2]Plan2!$H:$H,[2]Plan2!$A:$A,$D128,[2]Plan2!$U:$U,6)</f>
        <v>#VALUE!</v>
      </c>
      <c r="Z128" s="18" t="e">
        <f>SUMIFS([2]Plan2!$H:$H,[2]Plan2!$A:$A,$D128,[2]Plan2!$U:$U,7)</f>
        <v>#VALUE!</v>
      </c>
      <c r="AA128" s="18" t="e">
        <f>SUMIFS([2]Plan2!$H:$H,[2]Plan2!$A:$A,$D128,[2]Plan2!$U:$U,8)</f>
        <v>#VALUE!</v>
      </c>
      <c r="AB128" s="18" t="e">
        <f>SUMIFS([2]Plan2!$H:$H,[2]Plan2!$A:$A,$D128,[2]Plan2!$U:$U,9)</f>
        <v>#VALUE!</v>
      </c>
      <c r="AC128" s="18" t="e">
        <f>SUMIFS([2]Plan2!$H:$H,[2]Plan2!$A:$A,$D128,[2]Plan2!$U:$U,10)</f>
        <v>#VALUE!</v>
      </c>
      <c r="AD128" s="18" t="e">
        <f>SUMIFS([2]Plan2!$H:$H,[2]Plan2!$A:$A,$D128,[2]Plan2!$U:$U,11)</f>
        <v>#VALUE!</v>
      </c>
      <c r="AE128" s="18" t="e">
        <f>SUMIFS([2]Plan2!$H:$H,[2]Plan2!$A:$A,$D128,[2]Plan2!$U:$U,12)</f>
        <v>#VALUE!</v>
      </c>
      <c r="AF128" s="18" t="e">
        <f>SUMIFS([2]Plan2!$H:$H,[2]Plan2!$A:$A,$D128,[2]Plan2!$U:$U,1)</f>
        <v>#VALUE!</v>
      </c>
      <c r="AG128" s="18" t="e">
        <f>SUMIFS([2]Plan2!$H:$H,[2]Plan2!$A:$A,$D128,[2]Plan2!$U:$U,2)</f>
        <v>#VALUE!</v>
      </c>
      <c r="AH128" s="18" t="e">
        <f>SUMIFS([2]Plan2!$H:$H,[2]Plan2!$A:$A,$D128,[2]Plan2!$U:$U,3)</f>
        <v>#VALUE!</v>
      </c>
      <c r="AI128" s="18" t="e">
        <f>SUMIFS([2]Plan2!$H:$H,[2]Plan2!$A:$A,$D128,[2]Plan2!$U:$U,4)</f>
        <v>#VALUE!</v>
      </c>
      <c r="AJ128" s="18" t="e">
        <f>SUMIFS([2]Plan2!$H:$H,[2]Plan2!$A:$A,$D128,[2]Plan2!$U:$U,5)</f>
        <v>#VALUE!</v>
      </c>
      <c r="AK128" s="23" t="e">
        <f t="shared" si="9"/>
        <v>#VALUE!</v>
      </c>
      <c r="AL128" s="23" t="e">
        <f t="shared" si="10"/>
        <v>#VALUE!</v>
      </c>
      <c r="AM128">
        <f t="shared" si="11"/>
        <v>0</v>
      </c>
    </row>
    <row r="129" spans="1:39" ht="15.75" x14ac:dyDescent="0.25">
      <c r="A129" s="21"/>
      <c r="B129" s="21" t="s">
        <v>1519</v>
      </c>
      <c r="C129" s="21">
        <v>831373</v>
      </c>
      <c r="D129" s="25">
        <v>101379</v>
      </c>
      <c r="E129" s="21" t="s">
        <v>2185</v>
      </c>
      <c r="F129" s="31" t="s">
        <v>1826</v>
      </c>
      <c r="G129" s="21" t="s">
        <v>357</v>
      </c>
      <c r="H129" s="21" t="s">
        <v>358</v>
      </c>
      <c r="I129" s="25" t="s">
        <v>20</v>
      </c>
      <c r="J129" s="21" t="s">
        <v>27</v>
      </c>
      <c r="K129" s="21" t="s">
        <v>210</v>
      </c>
      <c r="L129" s="20"/>
      <c r="M129" s="20">
        <v>45790</v>
      </c>
      <c r="N129" s="21" t="s">
        <v>18</v>
      </c>
      <c r="O129" s="21">
        <v>25</v>
      </c>
      <c r="P129" s="21">
        <v>33</v>
      </c>
      <c r="Q129" s="21">
        <v>58</v>
      </c>
      <c r="R129" s="15">
        <f t="shared" si="17"/>
        <v>0.75757575757575757</v>
      </c>
      <c r="S129" s="18">
        <f>IFERROR(VLOOKUP(D129,'[1]comparativo br'!$A:$B,2,FALSE),"")</f>
        <v>0</v>
      </c>
      <c r="T129" s="18">
        <f>IFERROR(VLOOKUP(D129,'[1]comparativo br'!$A:$C,3,FALSE),"")</f>
        <v>0</v>
      </c>
      <c r="U129" s="15" t="str">
        <f t="shared" si="8"/>
        <v/>
      </c>
      <c r="V129" s="19">
        <f>IFERROR(VLOOKUP(D129,'[1]comparativo br'!$A:$D,4,FALSE),"")</f>
        <v>73</v>
      </c>
      <c r="W129" s="19">
        <f>IFERROR(VLOOKUP(D129,'[1]comparativo br'!$A:$E,5,FALSE),"")</f>
        <v>50</v>
      </c>
      <c r="X129" s="15">
        <f t="shared" si="16"/>
        <v>-0.31506849315068491</v>
      </c>
      <c r="Y129" s="18" t="e">
        <f>SUMIFS([2]Plan2!$H:$H,[2]Plan2!$A:$A,$D129,[2]Plan2!$U:$U,6)</f>
        <v>#VALUE!</v>
      </c>
      <c r="Z129" s="18" t="e">
        <f>SUMIFS([2]Plan2!$H:$H,[2]Plan2!$A:$A,$D129,[2]Plan2!$U:$U,7)</f>
        <v>#VALUE!</v>
      </c>
      <c r="AA129" s="18" t="e">
        <f>SUMIFS([2]Plan2!$H:$H,[2]Plan2!$A:$A,$D129,[2]Plan2!$U:$U,8)</f>
        <v>#VALUE!</v>
      </c>
      <c r="AB129" s="18" t="e">
        <f>SUMIFS([2]Plan2!$H:$H,[2]Plan2!$A:$A,$D129,[2]Plan2!$U:$U,9)</f>
        <v>#VALUE!</v>
      </c>
      <c r="AC129" s="18" t="e">
        <f>SUMIFS([2]Plan2!$H:$H,[2]Plan2!$A:$A,$D129,[2]Plan2!$U:$U,10)</f>
        <v>#VALUE!</v>
      </c>
      <c r="AD129" s="18" t="e">
        <f>SUMIFS([2]Plan2!$H:$H,[2]Plan2!$A:$A,$D129,[2]Plan2!$U:$U,11)</f>
        <v>#VALUE!</v>
      </c>
      <c r="AE129" s="18" t="e">
        <f>SUMIFS([2]Plan2!$H:$H,[2]Plan2!$A:$A,$D129,[2]Plan2!$U:$U,12)</f>
        <v>#VALUE!</v>
      </c>
      <c r="AF129" s="18" t="e">
        <f>SUMIFS([2]Plan2!$H:$H,[2]Plan2!$A:$A,$D129,[2]Plan2!$U:$U,1)</f>
        <v>#VALUE!</v>
      </c>
      <c r="AG129" s="18" t="e">
        <f>SUMIFS([2]Plan2!$H:$H,[2]Plan2!$A:$A,$D129,[2]Plan2!$U:$U,2)</f>
        <v>#VALUE!</v>
      </c>
      <c r="AH129" s="18" t="e">
        <f>SUMIFS([2]Plan2!$H:$H,[2]Plan2!$A:$A,$D129,[2]Plan2!$U:$U,3)</f>
        <v>#VALUE!</v>
      </c>
      <c r="AI129" s="18" t="e">
        <f>SUMIFS([2]Plan2!$H:$H,[2]Plan2!$A:$A,$D129,[2]Plan2!$U:$U,4)</f>
        <v>#VALUE!</v>
      </c>
      <c r="AJ129" s="18" t="e">
        <f>SUMIFS([2]Plan2!$H:$H,[2]Plan2!$A:$A,$D129,[2]Plan2!$U:$U,5)</f>
        <v>#VALUE!</v>
      </c>
      <c r="AK129" s="23" t="e">
        <f t="shared" si="9"/>
        <v>#VALUE!</v>
      </c>
      <c r="AL129" s="23" t="e">
        <f t="shared" si="10"/>
        <v>#VALUE!</v>
      </c>
      <c r="AM129">
        <f t="shared" si="11"/>
        <v>0</v>
      </c>
    </row>
    <row r="130" spans="1:39" ht="15.75" x14ac:dyDescent="0.25">
      <c r="A130" s="21"/>
      <c r="B130" s="21" t="s">
        <v>1519</v>
      </c>
      <c r="C130" s="21">
        <v>831373</v>
      </c>
      <c r="D130" s="25">
        <v>192179</v>
      </c>
      <c r="E130" s="21" t="s">
        <v>2185</v>
      </c>
      <c r="F130" s="31" t="s">
        <v>1826</v>
      </c>
      <c r="G130" s="21" t="s">
        <v>357</v>
      </c>
      <c r="H130" s="21" t="s">
        <v>724</v>
      </c>
      <c r="I130" s="25" t="s">
        <v>20</v>
      </c>
      <c r="J130" s="21" t="s">
        <v>27</v>
      </c>
      <c r="K130" s="21" t="s">
        <v>210</v>
      </c>
      <c r="L130" s="20"/>
      <c r="M130" s="20">
        <v>45790</v>
      </c>
      <c r="N130" s="21" t="s">
        <v>18</v>
      </c>
      <c r="O130" s="21">
        <v>10</v>
      </c>
      <c r="P130" s="21">
        <v>9</v>
      </c>
      <c r="Q130" s="21">
        <v>14</v>
      </c>
      <c r="R130" s="15">
        <f t="shared" si="17"/>
        <v>0.55555555555555558</v>
      </c>
      <c r="S130" s="18">
        <f>IFERROR(VLOOKUP(D130,'[1]comparativo br'!$A:$B,2,FALSE),"")</f>
        <v>0</v>
      </c>
      <c r="T130" s="18">
        <f>IFERROR(VLOOKUP(D130,'[1]comparativo br'!$A:$C,3,FALSE),"")</f>
        <v>0</v>
      </c>
      <c r="U130" s="15" t="str">
        <f t="shared" si="8"/>
        <v/>
      </c>
      <c r="V130" s="19">
        <f>IFERROR(VLOOKUP(D130,'[1]comparativo br'!$A:$D,4,FALSE),"")</f>
        <v>9</v>
      </c>
      <c r="W130" s="19">
        <f>IFERROR(VLOOKUP(D130,'[1]comparativo br'!$A:$E,5,FALSE),"")</f>
        <v>17</v>
      </c>
      <c r="X130" s="15">
        <f t="shared" si="16"/>
        <v>0.88888888888888884</v>
      </c>
      <c r="Y130" s="18" t="e">
        <f>SUMIFS([2]Plan2!$H:$H,[2]Plan2!$A:$A,$D130,[2]Plan2!$U:$U,6)</f>
        <v>#VALUE!</v>
      </c>
      <c r="Z130" s="18" t="e">
        <f>SUMIFS([2]Plan2!$H:$H,[2]Plan2!$A:$A,$D130,[2]Plan2!$U:$U,7)</f>
        <v>#VALUE!</v>
      </c>
      <c r="AA130" s="18" t="e">
        <f>SUMIFS([2]Plan2!$H:$H,[2]Plan2!$A:$A,$D130,[2]Plan2!$U:$U,8)</f>
        <v>#VALUE!</v>
      </c>
      <c r="AB130" s="18" t="e">
        <f>SUMIFS([2]Plan2!$H:$H,[2]Plan2!$A:$A,$D130,[2]Plan2!$U:$U,9)</f>
        <v>#VALUE!</v>
      </c>
      <c r="AC130" s="18" t="e">
        <f>SUMIFS([2]Plan2!$H:$H,[2]Plan2!$A:$A,$D130,[2]Plan2!$U:$U,10)</f>
        <v>#VALUE!</v>
      </c>
      <c r="AD130" s="18" t="e">
        <f>SUMIFS([2]Plan2!$H:$H,[2]Plan2!$A:$A,$D130,[2]Plan2!$U:$U,11)</f>
        <v>#VALUE!</v>
      </c>
      <c r="AE130" s="18" t="e">
        <f>SUMIFS([2]Plan2!$H:$H,[2]Plan2!$A:$A,$D130,[2]Plan2!$U:$U,12)</f>
        <v>#VALUE!</v>
      </c>
      <c r="AF130" s="18" t="e">
        <f>SUMIFS([2]Plan2!$H:$H,[2]Plan2!$A:$A,$D130,[2]Plan2!$U:$U,1)</f>
        <v>#VALUE!</v>
      </c>
      <c r="AG130" s="18" t="e">
        <f>SUMIFS([2]Plan2!$H:$H,[2]Plan2!$A:$A,$D130,[2]Plan2!$U:$U,2)</f>
        <v>#VALUE!</v>
      </c>
      <c r="AH130" s="18" t="e">
        <f>SUMIFS([2]Plan2!$H:$H,[2]Plan2!$A:$A,$D130,[2]Plan2!$U:$U,3)</f>
        <v>#VALUE!</v>
      </c>
      <c r="AI130" s="18" t="e">
        <f>SUMIFS([2]Plan2!$H:$H,[2]Plan2!$A:$A,$D130,[2]Plan2!$U:$U,4)</f>
        <v>#VALUE!</v>
      </c>
      <c r="AJ130" s="18" t="e">
        <f>SUMIFS([2]Plan2!$H:$H,[2]Plan2!$A:$A,$D130,[2]Plan2!$U:$U,5)</f>
        <v>#VALUE!</v>
      </c>
      <c r="AK130" s="23" t="e">
        <f t="shared" si="9"/>
        <v>#VALUE!</v>
      </c>
      <c r="AL130" s="23" t="e">
        <f t="shared" si="10"/>
        <v>#VALUE!</v>
      </c>
      <c r="AM130">
        <f t="shared" si="11"/>
        <v>0</v>
      </c>
    </row>
    <row r="131" spans="1:39" ht="15.75" x14ac:dyDescent="0.25">
      <c r="A131" s="21"/>
      <c r="B131" s="21" t="s">
        <v>1519</v>
      </c>
      <c r="C131" s="21">
        <v>831373</v>
      </c>
      <c r="D131" s="25">
        <v>192182</v>
      </c>
      <c r="E131" s="21" t="s">
        <v>2185</v>
      </c>
      <c r="F131" s="31" t="s">
        <v>1826</v>
      </c>
      <c r="G131" s="21" t="s">
        <v>357</v>
      </c>
      <c r="H131" s="21" t="s">
        <v>722</v>
      </c>
      <c r="I131" s="25" t="s">
        <v>20</v>
      </c>
      <c r="J131" s="21" t="s">
        <v>27</v>
      </c>
      <c r="K131" s="21" t="s">
        <v>210</v>
      </c>
      <c r="L131" s="20"/>
      <c r="M131" s="20">
        <v>45790</v>
      </c>
      <c r="N131" s="21" t="s">
        <v>18</v>
      </c>
      <c r="O131" s="21">
        <v>7</v>
      </c>
      <c r="P131" s="21">
        <v>10</v>
      </c>
      <c r="Q131" s="21">
        <v>17</v>
      </c>
      <c r="R131" s="15">
        <f t="shared" si="17"/>
        <v>0.7</v>
      </c>
      <c r="S131" s="18">
        <f>IFERROR(VLOOKUP(D131,'[1]comparativo br'!$A:$B,2,FALSE),"")</f>
        <v>0</v>
      </c>
      <c r="T131" s="18">
        <f>IFERROR(VLOOKUP(D131,'[1]comparativo br'!$A:$C,3,FALSE),"")</f>
        <v>0</v>
      </c>
      <c r="U131" s="15" t="str">
        <f t="shared" si="8"/>
        <v/>
      </c>
      <c r="V131" s="19">
        <f>IFERROR(VLOOKUP(D131,'[1]comparativo br'!$A:$D,4,FALSE),"")</f>
        <v>18</v>
      </c>
      <c r="W131" s="19">
        <f>IFERROR(VLOOKUP(D131,'[1]comparativo br'!$A:$E,5,FALSE),"")</f>
        <v>16</v>
      </c>
      <c r="X131" s="15">
        <f t="shared" si="16"/>
        <v>-0.1111111111111111</v>
      </c>
      <c r="Y131" s="18" t="e">
        <f>SUMIFS([2]Plan2!$H:$H,[2]Plan2!$A:$A,$D131,[2]Plan2!$U:$U,6)</f>
        <v>#VALUE!</v>
      </c>
      <c r="Z131" s="18" t="e">
        <f>SUMIFS([2]Plan2!$H:$H,[2]Plan2!$A:$A,$D131,[2]Plan2!$U:$U,7)</f>
        <v>#VALUE!</v>
      </c>
      <c r="AA131" s="18" t="e">
        <f>SUMIFS([2]Plan2!$H:$H,[2]Plan2!$A:$A,$D131,[2]Plan2!$U:$U,8)</f>
        <v>#VALUE!</v>
      </c>
      <c r="AB131" s="18" t="e">
        <f>SUMIFS([2]Plan2!$H:$H,[2]Plan2!$A:$A,$D131,[2]Plan2!$U:$U,9)</f>
        <v>#VALUE!</v>
      </c>
      <c r="AC131" s="18" t="e">
        <f>SUMIFS([2]Plan2!$H:$H,[2]Plan2!$A:$A,$D131,[2]Plan2!$U:$U,10)</f>
        <v>#VALUE!</v>
      </c>
      <c r="AD131" s="18" t="e">
        <f>SUMIFS([2]Plan2!$H:$H,[2]Plan2!$A:$A,$D131,[2]Plan2!$U:$U,11)</f>
        <v>#VALUE!</v>
      </c>
      <c r="AE131" s="18" t="e">
        <f>SUMIFS([2]Plan2!$H:$H,[2]Plan2!$A:$A,$D131,[2]Plan2!$U:$U,12)</f>
        <v>#VALUE!</v>
      </c>
      <c r="AF131" s="18" t="e">
        <f>SUMIFS([2]Plan2!$H:$H,[2]Plan2!$A:$A,$D131,[2]Plan2!$U:$U,1)</f>
        <v>#VALUE!</v>
      </c>
      <c r="AG131" s="18" t="e">
        <f>SUMIFS([2]Plan2!$H:$H,[2]Plan2!$A:$A,$D131,[2]Plan2!$U:$U,2)</f>
        <v>#VALUE!</v>
      </c>
      <c r="AH131" s="18" t="e">
        <f>SUMIFS([2]Plan2!$H:$H,[2]Plan2!$A:$A,$D131,[2]Plan2!$U:$U,3)</f>
        <v>#VALUE!</v>
      </c>
      <c r="AI131" s="18" t="e">
        <f>SUMIFS([2]Plan2!$H:$H,[2]Plan2!$A:$A,$D131,[2]Plan2!$U:$U,4)</f>
        <v>#VALUE!</v>
      </c>
      <c r="AJ131" s="18" t="e">
        <f>SUMIFS([2]Plan2!$H:$H,[2]Plan2!$A:$A,$D131,[2]Plan2!$U:$U,5)</f>
        <v>#VALUE!</v>
      </c>
      <c r="AK131" s="23" t="e">
        <f t="shared" si="9"/>
        <v>#VALUE!</v>
      </c>
      <c r="AL131" s="23" t="e">
        <f t="shared" si="10"/>
        <v>#VALUE!</v>
      </c>
      <c r="AM131">
        <f t="shared" si="11"/>
        <v>0</v>
      </c>
    </row>
    <row r="132" spans="1:39" ht="15.75" x14ac:dyDescent="0.25">
      <c r="A132" s="21"/>
      <c r="B132" s="21" t="s">
        <v>1519</v>
      </c>
      <c r="C132" s="21">
        <v>831373</v>
      </c>
      <c r="D132" s="25">
        <v>192178</v>
      </c>
      <c r="E132" s="21" t="s">
        <v>2185</v>
      </c>
      <c r="F132" s="31" t="s">
        <v>1826</v>
      </c>
      <c r="G132" s="21" t="s">
        <v>357</v>
      </c>
      <c r="H132" s="21" t="s">
        <v>712</v>
      </c>
      <c r="I132" s="25" t="s">
        <v>20</v>
      </c>
      <c r="J132" s="21" t="s">
        <v>27</v>
      </c>
      <c r="K132" s="21" t="s">
        <v>210</v>
      </c>
      <c r="L132" s="20"/>
      <c r="M132" s="20">
        <v>45791</v>
      </c>
      <c r="N132" s="21" t="s">
        <v>18</v>
      </c>
      <c r="O132" s="21">
        <v>11</v>
      </c>
      <c r="P132" s="21">
        <v>9</v>
      </c>
      <c r="Q132" s="21">
        <v>16</v>
      </c>
      <c r="R132" s="15">
        <f t="shared" si="17"/>
        <v>0.77777777777777779</v>
      </c>
      <c r="S132" s="18">
        <f>IFERROR(VLOOKUP(D132,'[1]comparativo br'!$A:$B,2,FALSE),"")</f>
        <v>0</v>
      </c>
      <c r="T132" s="18">
        <f>IFERROR(VLOOKUP(D132,'[1]comparativo br'!$A:$C,3,FALSE),"")</f>
        <v>0</v>
      </c>
      <c r="U132" s="15" t="str">
        <f t="shared" si="8"/>
        <v/>
      </c>
      <c r="V132" s="19">
        <f>IFERROR(VLOOKUP(D132,'[1]comparativo br'!$A:$D,4,FALSE),"")</f>
        <v>12</v>
      </c>
      <c r="W132" s="19">
        <f>IFERROR(VLOOKUP(D132,'[1]comparativo br'!$A:$E,5,FALSE),"")</f>
        <v>17</v>
      </c>
      <c r="X132" s="15">
        <f t="shared" si="16"/>
        <v>0.41666666666666669</v>
      </c>
      <c r="Y132" s="18" t="e">
        <f>SUMIFS([2]Plan2!$H:$H,[2]Plan2!$A:$A,$D132,[2]Plan2!$U:$U,6)</f>
        <v>#VALUE!</v>
      </c>
      <c r="Z132" s="18" t="e">
        <f>SUMIFS([2]Plan2!$H:$H,[2]Plan2!$A:$A,$D132,[2]Plan2!$U:$U,7)</f>
        <v>#VALUE!</v>
      </c>
      <c r="AA132" s="18" t="e">
        <f>SUMIFS([2]Plan2!$H:$H,[2]Plan2!$A:$A,$D132,[2]Plan2!$U:$U,8)</f>
        <v>#VALUE!</v>
      </c>
      <c r="AB132" s="18" t="e">
        <f>SUMIFS([2]Plan2!$H:$H,[2]Plan2!$A:$A,$D132,[2]Plan2!$U:$U,9)</f>
        <v>#VALUE!</v>
      </c>
      <c r="AC132" s="18" t="e">
        <f>SUMIFS([2]Plan2!$H:$H,[2]Plan2!$A:$A,$D132,[2]Plan2!$U:$U,10)</f>
        <v>#VALUE!</v>
      </c>
      <c r="AD132" s="18" t="e">
        <f>SUMIFS([2]Plan2!$H:$H,[2]Plan2!$A:$A,$D132,[2]Plan2!$U:$U,11)</f>
        <v>#VALUE!</v>
      </c>
      <c r="AE132" s="18" t="e">
        <f>SUMIFS([2]Plan2!$H:$H,[2]Plan2!$A:$A,$D132,[2]Plan2!$U:$U,12)</f>
        <v>#VALUE!</v>
      </c>
      <c r="AF132" s="18" t="e">
        <f>SUMIFS([2]Plan2!$H:$H,[2]Plan2!$A:$A,$D132,[2]Plan2!$U:$U,1)</f>
        <v>#VALUE!</v>
      </c>
      <c r="AG132" s="18" t="e">
        <f>SUMIFS([2]Plan2!$H:$H,[2]Plan2!$A:$A,$D132,[2]Plan2!$U:$U,2)</f>
        <v>#VALUE!</v>
      </c>
      <c r="AH132" s="18" t="e">
        <f>SUMIFS([2]Plan2!$H:$H,[2]Plan2!$A:$A,$D132,[2]Plan2!$U:$U,3)</f>
        <v>#VALUE!</v>
      </c>
      <c r="AI132" s="18" t="e">
        <f>SUMIFS([2]Plan2!$H:$H,[2]Plan2!$A:$A,$D132,[2]Plan2!$U:$U,4)</f>
        <v>#VALUE!</v>
      </c>
      <c r="AJ132" s="18" t="e">
        <f>SUMIFS([2]Plan2!$H:$H,[2]Plan2!$A:$A,$D132,[2]Plan2!$U:$U,5)</f>
        <v>#VALUE!</v>
      </c>
      <c r="AK132" s="23" t="e">
        <f t="shared" si="9"/>
        <v>#VALUE!</v>
      </c>
      <c r="AL132" s="23" t="e">
        <f t="shared" si="10"/>
        <v>#VALUE!</v>
      </c>
      <c r="AM132">
        <f t="shared" si="11"/>
        <v>0</v>
      </c>
    </row>
    <row r="133" spans="1:39" ht="15.75" x14ac:dyDescent="0.25">
      <c r="A133" s="21"/>
      <c r="B133" s="21" t="s">
        <v>1519</v>
      </c>
      <c r="C133" s="21">
        <v>831373</v>
      </c>
      <c r="D133" s="25">
        <v>192157</v>
      </c>
      <c r="E133" s="21" t="s">
        <v>2185</v>
      </c>
      <c r="F133" s="31" t="s">
        <v>1826</v>
      </c>
      <c r="G133" s="21" t="s">
        <v>357</v>
      </c>
      <c r="H133" s="21" t="s">
        <v>711</v>
      </c>
      <c r="I133" s="25" t="s">
        <v>20</v>
      </c>
      <c r="J133" s="21" t="s">
        <v>27</v>
      </c>
      <c r="K133" s="21" t="s">
        <v>210</v>
      </c>
      <c r="L133" s="20"/>
      <c r="M133" s="20">
        <v>45797</v>
      </c>
      <c r="N133" s="21" t="s">
        <v>18</v>
      </c>
      <c r="O133" s="21">
        <v>16</v>
      </c>
      <c r="P133" s="21">
        <v>18</v>
      </c>
      <c r="Q133" s="21">
        <v>30</v>
      </c>
      <c r="R133" s="15">
        <f t="shared" si="17"/>
        <v>0.66666666666666663</v>
      </c>
      <c r="S133" s="18">
        <f>IFERROR(VLOOKUP(D133,'[1]comparativo br'!$A:$B,2,FALSE),"")</f>
        <v>0</v>
      </c>
      <c r="T133" s="18">
        <f>IFERROR(VLOOKUP(D133,'[1]comparativo br'!$A:$C,3,FALSE),"")</f>
        <v>0</v>
      </c>
      <c r="U133" s="15" t="str">
        <f t="shared" si="8"/>
        <v/>
      </c>
      <c r="V133" s="19">
        <f>IFERROR(VLOOKUP(D133,'[1]comparativo br'!$A:$D,4,FALSE),"")</f>
        <v>26</v>
      </c>
      <c r="W133" s="19">
        <f>IFERROR(VLOOKUP(D133,'[1]comparativo br'!$A:$E,5,FALSE),"")</f>
        <v>28</v>
      </c>
      <c r="X133" s="15">
        <f t="shared" si="16"/>
        <v>7.6923076923076927E-2</v>
      </c>
      <c r="Y133" s="18" t="e">
        <f>SUMIFS([2]Plan2!$H:$H,[2]Plan2!$A:$A,$D133,[2]Plan2!$U:$U,6)</f>
        <v>#VALUE!</v>
      </c>
      <c r="Z133" s="18" t="e">
        <f>SUMIFS([2]Plan2!$H:$H,[2]Plan2!$A:$A,$D133,[2]Plan2!$U:$U,7)</f>
        <v>#VALUE!</v>
      </c>
      <c r="AA133" s="18" t="e">
        <f>SUMIFS([2]Plan2!$H:$H,[2]Plan2!$A:$A,$D133,[2]Plan2!$U:$U,8)</f>
        <v>#VALUE!</v>
      </c>
      <c r="AB133" s="18" t="e">
        <f>SUMIFS([2]Plan2!$H:$H,[2]Plan2!$A:$A,$D133,[2]Plan2!$U:$U,9)</f>
        <v>#VALUE!</v>
      </c>
      <c r="AC133" s="18" t="e">
        <f>SUMIFS([2]Plan2!$H:$H,[2]Plan2!$A:$A,$D133,[2]Plan2!$U:$U,10)</f>
        <v>#VALUE!</v>
      </c>
      <c r="AD133" s="18" t="e">
        <f>SUMIFS([2]Plan2!$H:$H,[2]Plan2!$A:$A,$D133,[2]Plan2!$U:$U,11)</f>
        <v>#VALUE!</v>
      </c>
      <c r="AE133" s="18" t="e">
        <f>SUMIFS([2]Plan2!$H:$H,[2]Plan2!$A:$A,$D133,[2]Plan2!$U:$U,12)</f>
        <v>#VALUE!</v>
      </c>
      <c r="AF133" s="18" t="e">
        <f>SUMIFS([2]Plan2!$H:$H,[2]Plan2!$A:$A,$D133,[2]Plan2!$U:$U,1)</f>
        <v>#VALUE!</v>
      </c>
      <c r="AG133" s="18" t="e">
        <f>SUMIFS([2]Plan2!$H:$H,[2]Plan2!$A:$A,$D133,[2]Plan2!$U:$U,2)</f>
        <v>#VALUE!</v>
      </c>
      <c r="AH133" s="18" t="e">
        <f>SUMIFS([2]Plan2!$H:$H,[2]Plan2!$A:$A,$D133,[2]Plan2!$U:$U,3)</f>
        <v>#VALUE!</v>
      </c>
      <c r="AI133" s="18" t="e">
        <f>SUMIFS([2]Plan2!$H:$H,[2]Plan2!$A:$A,$D133,[2]Plan2!$U:$U,4)</f>
        <v>#VALUE!</v>
      </c>
      <c r="AJ133" s="18" t="e">
        <f>SUMIFS([2]Plan2!$H:$H,[2]Plan2!$A:$A,$D133,[2]Plan2!$U:$U,5)</f>
        <v>#VALUE!</v>
      </c>
      <c r="AK133" s="23" t="e">
        <f t="shared" si="9"/>
        <v>#VALUE!</v>
      </c>
      <c r="AL133" s="23" t="e">
        <f t="shared" si="10"/>
        <v>#VALUE!</v>
      </c>
      <c r="AM133">
        <f t="shared" si="11"/>
        <v>0</v>
      </c>
    </row>
    <row r="134" spans="1:39" ht="15.75" x14ac:dyDescent="0.25">
      <c r="A134" s="21"/>
      <c r="B134" s="21" t="s">
        <v>1519</v>
      </c>
      <c r="C134" s="21">
        <v>831373</v>
      </c>
      <c r="D134" s="25">
        <v>192159</v>
      </c>
      <c r="E134" s="21" t="s">
        <v>2185</v>
      </c>
      <c r="F134" s="31" t="s">
        <v>1826</v>
      </c>
      <c r="G134" s="21" t="s">
        <v>357</v>
      </c>
      <c r="H134" s="21" t="s">
        <v>713</v>
      </c>
      <c r="I134" s="25" t="s">
        <v>15</v>
      </c>
      <c r="J134" s="21" t="s">
        <v>27</v>
      </c>
      <c r="K134" s="21" t="s">
        <v>210</v>
      </c>
      <c r="L134" s="20"/>
      <c r="M134" s="20">
        <v>45797</v>
      </c>
      <c r="N134" s="21" t="s">
        <v>18</v>
      </c>
      <c r="O134" s="21">
        <v>22</v>
      </c>
      <c r="P134" s="21">
        <v>22</v>
      </c>
      <c r="Q134" s="21">
        <v>43</v>
      </c>
      <c r="R134" s="15">
        <f t="shared" si="17"/>
        <v>0.95454545454545459</v>
      </c>
      <c r="S134" s="18">
        <f>IFERROR(VLOOKUP(D134,'[1]comparativo br'!$A:$B,2,FALSE),"")</f>
        <v>0</v>
      </c>
      <c r="T134" s="18">
        <f>IFERROR(VLOOKUP(D134,'[1]comparativo br'!$A:$C,3,FALSE),"")</f>
        <v>0</v>
      </c>
      <c r="U134" s="15" t="str">
        <f t="shared" si="8"/>
        <v/>
      </c>
      <c r="V134" s="19">
        <f>IFERROR(VLOOKUP(D134,'[1]comparativo br'!$A:$D,4,FALSE),"")</f>
        <v>38</v>
      </c>
      <c r="W134" s="19">
        <f>IFERROR(VLOOKUP(D134,'[1]comparativo br'!$A:$E,5,FALSE),"")</f>
        <v>56</v>
      </c>
      <c r="X134" s="15">
        <f t="shared" si="16"/>
        <v>0.47368421052631576</v>
      </c>
      <c r="Y134" s="18" t="e">
        <f>SUMIFS([2]Plan2!$H:$H,[2]Plan2!$A:$A,$D134,[2]Plan2!$U:$U,6)</f>
        <v>#VALUE!</v>
      </c>
      <c r="Z134" s="18" t="e">
        <f>SUMIFS([2]Plan2!$H:$H,[2]Plan2!$A:$A,$D134,[2]Plan2!$U:$U,7)</f>
        <v>#VALUE!</v>
      </c>
      <c r="AA134" s="18" t="e">
        <f>SUMIFS([2]Plan2!$H:$H,[2]Plan2!$A:$A,$D134,[2]Plan2!$U:$U,8)</f>
        <v>#VALUE!</v>
      </c>
      <c r="AB134" s="18" t="e">
        <f>SUMIFS([2]Plan2!$H:$H,[2]Plan2!$A:$A,$D134,[2]Plan2!$U:$U,9)</f>
        <v>#VALUE!</v>
      </c>
      <c r="AC134" s="18" t="e">
        <f>SUMIFS([2]Plan2!$H:$H,[2]Plan2!$A:$A,$D134,[2]Plan2!$U:$U,10)</f>
        <v>#VALUE!</v>
      </c>
      <c r="AD134" s="18" t="e">
        <f>SUMIFS([2]Plan2!$H:$H,[2]Plan2!$A:$A,$D134,[2]Plan2!$U:$U,11)</f>
        <v>#VALUE!</v>
      </c>
      <c r="AE134" s="18" t="e">
        <f>SUMIFS([2]Plan2!$H:$H,[2]Plan2!$A:$A,$D134,[2]Plan2!$U:$U,12)</f>
        <v>#VALUE!</v>
      </c>
      <c r="AF134" s="18" t="e">
        <f>SUMIFS([2]Plan2!$H:$H,[2]Plan2!$A:$A,$D134,[2]Plan2!$U:$U,1)</f>
        <v>#VALUE!</v>
      </c>
      <c r="AG134" s="18" t="e">
        <f>SUMIFS([2]Plan2!$H:$H,[2]Plan2!$A:$A,$D134,[2]Plan2!$U:$U,2)</f>
        <v>#VALUE!</v>
      </c>
      <c r="AH134" s="18" t="e">
        <f>SUMIFS([2]Plan2!$H:$H,[2]Plan2!$A:$A,$D134,[2]Plan2!$U:$U,3)</f>
        <v>#VALUE!</v>
      </c>
      <c r="AI134" s="18" t="e">
        <f>SUMIFS([2]Plan2!$H:$H,[2]Plan2!$A:$A,$D134,[2]Plan2!$U:$U,4)</f>
        <v>#VALUE!</v>
      </c>
      <c r="AJ134" s="18" t="e">
        <f>SUMIFS([2]Plan2!$H:$H,[2]Plan2!$A:$A,$D134,[2]Plan2!$U:$U,5)</f>
        <v>#VALUE!</v>
      </c>
      <c r="AK134" s="23" t="e">
        <f t="shared" si="9"/>
        <v>#VALUE!</v>
      </c>
      <c r="AL134" s="23" t="e">
        <f t="shared" si="10"/>
        <v>#VALUE!</v>
      </c>
      <c r="AM134">
        <f t="shared" si="11"/>
        <v>0</v>
      </c>
    </row>
    <row r="135" spans="1:39" ht="15.75" x14ac:dyDescent="0.25">
      <c r="A135" s="21"/>
      <c r="B135" s="21" t="s">
        <v>1519</v>
      </c>
      <c r="C135" s="21">
        <v>831373</v>
      </c>
      <c r="D135" s="25">
        <v>192161</v>
      </c>
      <c r="E135" s="21" t="s">
        <v>2185</v>
      </c>
      <c r="F135" s="31" t="s">
        <v>1826</v>
      </c>
      <c r="G135" s="21" t="s">
        <v>357</v>
      </c>
      <c r="H135" s="21" t="s">
        <v>715</v>
      </c>
      <c r="I135" s="25" t="s">
        <v>20</v>
      </c>
      <c r="J135" s="21" t="s">
        <v>27</v>
      </c>
      <c r="K135" s="21" t="s">
        <v>210</v>
      </c>
      <c r="L135" s="20"/>
      <c r="M135" s="20">
        <v>45797</v>
      </c>
      <c r="N135" s="21" t="s">
        <v>18</v>
      </c>
      <c r="O135" s="21">
        <v>11</v>
      </c>
      <c r="P135" s="21">
        <v>10</v>
      </c>
      <c r="Q135" s="21">
        <v>18</v>
      </c>
      <c r="R135" s="15">
        <f t="shared" si="17"/>
        <v>0.8</v>
      </c>
      <c r="S135" s="18">
        <f>IFERROR(VLOOKUP(D135,'[1]comparativo br'!$A:$B,2,FALSE),"")</f>
        <v>0</v>
      </c>
      <c r="T135" s="18">
        <f>IFERROR(VLOOKUP(D135,'[1]comparativo br'!$A:$C,3,FALSE),"")</f>
        <v>0</v>
      </c>
      <c r="U135" s="15" t="str">
        <f t="shared" si="8"/>
        <v/>
      </c>
      <c r="V135" s="19">
        <f>IFERROR(VLOOKUP(D135,'[1]comparativo br'!$A:$D,4,FALSE),"")</f>
        <v>16</v>
      </c>
      <c r="W135" s="19">
        <f>IFERROR(VLOOKUP(D135,'[1]comparativo br'!$A:$E,5,FALSE),"")</f>
        <v>17</v>
      </c>
      <c r="X135" s="15">
        <f t="shared" si="16"/>
        <v>6.25E-2</v>
      </c>
      <c r="Y135" s="18" t="e">
        <f>SUMIFS([2]Plan2!$H:$H,[2]Plan2!$A:$A,$D135,[2]Plan2!$U:$U,6)</f>
        <v>#VALUE!</v>
      </c>
      <c r="Z135" s="18" t="e">
        <f>SUMIFS([2]Plan2!$H:$H,[2]Plan2!$A:$A,$D135,[2]Plan2!$U:$U,7)</f>
        <v>#VALUE!</v>
      </c>
      <c r="AA135" s="18" t="e">
        <f>SUMIFS([2]Plan2!$H:$H,[2]Plan2!$A:$A,$D135,[2]Plan2!$U:$U,8)</f>
        <v>#VALUE!</v>
      </c>
      <c r="AB135" s="18" t="e">
        <f>SUMIFS([2]Plan2!$H:$H,[2]Plan2!$A:$A,$D135,[2]Plan2!$U:$U,9)</f>
        <v>#VALUE!</v>
      </c>
      <c r="AC135" s="18" t="e">
        <f>SUMIFS([2]Plan2!$H:$H,[2]Plan2!$A:$A,$D135,[2]Plan2!$U:$U,10)</f>
        <v>#VALUE!</v>
      </c>
      <c r="AD135" s="18" t="e">
        <f>SUMIFS([2]Plan2!$H:$H,[2]Plan2!$A:$A,$D135,[2]Plan2!$U:$U,11)</f>
        <v>#VALUE!</v>
      </c>
      <c r="AE135" s="18" t="e">
        <f>SUMIFS([2]Plan2!$H:$H,[2]Plan2!$A:$A,$D135,[2]Plan2!$U:$U,12)</f>
        <v>#VALUE!</v>
      </c>
      <c r="AF135" s="18" t="e">
        <f>SUMIFS([2]Plan2!$H:$H,[2]Plan2!$A:$A,$D135,[2]Plan2!$U:$U,1)</f>
        <v>#VALUE!</v>
      </c>
      <c r="AG135" s="18" t="e">
        <f>SUMIFS([2]Plan2!$H:$H,[2]Plan2!$A:$A,$D135,[2]Plan2!$U:$U,2)</f>
        <v>#VALUE!</v>
      </c>
      <c r="AH135" s="18" t="e">
        <f>SUMIFS([2]Plan2!$H:$H,[2]Plan2!$A:$A,$D135,[2]Plan2!$U:$U,3)</f>
        <v>#VALUE!</v>
      </c>
      <c r="AI135" s="18" t="e">
        <f>SUMIFS([2]Plan2!$H:$H,[2]Plan2!$A:$A,$D135,[2]Plan2!$U:$U,4)</f>
        <v>#VALUE!</v>
      </c>
      <c r="AJ135" s="18" t="e">
        <f>SUMIFS([2]Plan2!$H:$H,[2]Plan2!$A:$A,$D135,[2]Plan2!$U:$U,5)</f>
        <v>#VALUE!</v>
      </c>
      <c r="AK135" s="23" t="e">
        <f t="shared" si="9"/>
        <v>#VALUE!</v>
      </c>
      <c r="AL135" s="23" t="e">
        <f t="shared" si="10"/>
        <v>#VALUE!</v>
      </c>
      <c r="AM135">
        <f t="shared" si="11"/>
        <v>0</v>
      </c>
    </row>
    <row r="136" spans="1:39" ht="15.75" x14ac:dyDescent="0.25">
      <c r="A136" s="21"/>
      <c r="B136" s="21" t="s">
        <v>1519</v>
      </c>
      <c r="C136" s="21">
        <v>831373</v>
      </c>
      <c r="D136" s="25">
        <v>192163</v>
      </c>
      <c r="E136" s="21" t="s">
        <v>2185</v>
      </c>
      <c r="F136" s="31" t="s">
        <v>1826</v>
      </c>
      <c r="G136" s="21" t="s">
        <v>357</v>
      </c>
      <c r="H136" s="21" t="s">
        <v>714</v>
      </c>
      <c r="I136" s="25" t="s">
        <v>20</v>
      </c>
      <c r="J136" s="21" t="s">
        <v>27</v>
      </c>
      <c r="K136" s="21" t="s">
        <v>210</v>
      </c>
      <c r="L136" s="20"/>
      <c r="M136" s="20">
        <v>45797</v>
      </c>
      <c r="N136" s="21" t="s">
        <v>18</v>
      </c>
      <c r="O136" s="21">
        <v>10</v>
      </c>
      <c r="P136" s="21">
        <v>8</v>
      </c>
      <c r="Q136" s="21">
        <v>17</v>
      </c>
      <c r="R136" s="15">
        <f t="shared" si="17"/>
        <v>1.125</v>
      </c>
      <c r="S136" s="18">
        <f>IFERROR(VLOOKUP(D136,'[1]comparativo br'!$A:$B,2,FALSE),"")</f>
        <v>0</v>
      </c>
      <c r="T136" s="18">
        <f>IFERROR(VLOOKUP(D136,'[1]comparativo br'!$A:$C,3,FALSE),"")</f>
        <v>0</v>
      </c>
      <c r="U136" s="15" t="str">
        <f t="shared" si="8"/>
        <v/>
      </c>
      <c r="V136" s="19">
        <f>IFERROR(VLOOKUP(D136,'[1]comparativo br'!$A:$D,4,FALSE),"")</f>
        <v>17</v>
      </c>
      <c r="W136" s="19">
        <f>IFERROR(VLOOKUP(D136,'[1]comparativo br'!$A:$E,5,FALSE),"")</f>
        <v>19</v>
      </c>
      <c r="X136" s="15">
        <f t="shared" si="16"/>
        <v>0.11764705882352941</v>
      </c>
      <c r="Y136" s="18" t="e">
        <f>SUMIFS([2]Plan2!$H:$H,[2]Plan2!$A:$A,$D136,[2]Plan2!$U:$U,6)</f>
        <v>#VALUE!</v>
      </c>
      <c r="Z136" s="18" t="e">
        <f>SUMIFS([2]Plan2!$H:$H,[2]Plan2!$A:$A,$D136,[2]Plan2!$U:$U,7)</f>
        <v>#VALUE!</v>
      </c>
      <c r="AA136" s="18" t="e">
        <f>SUMIFS([2]Plan2!$H:$H,[2]Plan2!$A:$A,$D136,[2]Plan2!$U:$U,8)</f>
        <v>#VALUE!</v>
      </c>
      <c r="AB136" s="18" t="e">
        <f>SUMIFS([2]Plan2!$H:$H,[2]Plan2!$A:$A,$D136,[2]Plan2!$U:$U,9)</f>
        <v>#VALUE!</v>
      </c>
      <c r="AC136" s="18" t="e">
        <f>SUMIFS([2]Plan2!$H:$H,[2]Plan2!$A:$A,$D136,[2]Plan2!$U:$U,10)</f>
        <v>#VALUE!</v>
      </c>
      <c r="AD136" s="18" t="e">
        <f>SUMIFS([2]Plan2!$H:$H,[2]Plan2!$A:$A,$D136,[2]Plan2!$U:$U,11)</f>
        <v>#VALUE!</v>
      </c>
      <c r="AE136" s="18" t="e">
        <f>SUMIFS([2]Plan2!$H:$H,[2]Plan2!$A:$A,$D136,[2]Plan2!$U:$U,12)</f>
        <v>#VALUE!</v>
      </c>
      <c r="AF136" s="18" t="e">
        <f>SUMIFS([2]Plan2!$H:$H,[2]Plan2!$A:$A,$D136,[2]Plan2!$U:$U,1)</f>
        <v>#VALUE!</v>
      </c>
      <c r="AG136" s="18" t="e">
        <f>SUMIFS([2]Plan2!$H:$H,[2]Plan2!$A:$A,$D136,[2]Plan2!$U:$U,2)</f>
        <v>#VALUE!</v>
      </c>
      <c r="AH136" s="18" t="e">
        <f>SUMIFS([2]Plan2!$H:$H,[2]Plan2!$A:$A,$D136,[2]Plan2!$U:$U,3)</f>
        <v>#VALUE!</v>
      </c>
      <c r="AI136" s="18" t="e">
        <f>SUMIFS([2]Plan2!$H:$H,[2]Plan2!$A:$A,$D136,[2]Plan2!$U:$U,4)</f>
        <v>#VALUE!</v>
      </c>
      <c r="AJ136" s="18" t="e">
        <f>SUMIFS([2]Plan2!$H:$H,[2]Plan2!$A:$A,$D136,[2]Plan2!$U:$U,5)</f>
        <v>#VALUE!</v>
      </c>
      <c r="AK136" s="23" t="e">
        <f t="shared" si="9"/>
        <v>#VALUE!</v>
      </c>
      <c r="AL136" s="23" t="e">
        <f t="shared" si="10"/>
        <v>#VALUE!</v>
      </c>
      <c r="AM136">
        <f t="shared" si="11"/>
        <v>0</v>
      </c>
    </row>
    <row r="137" spans="1:39" ht="15.75" x14ac:dyDescent="0.25">
      <c r="A137" s="21"/>
      <c r="B137" s="21" t="s">
        <v>1519</v>
      </c>
      <c r="C137" s="21">
        <v>831373</v>
      </c>
      <c r="D137" s="25">
        <v>192165</v>
      </c>
      <c r="E137" s="21" t="s">
        <v>2185</v>
      </c>
      <c r="F137" s="31" t="s">
        <v>1826</v>
      </c>
      <c r="G137" s="21" t="s">
        <v>357</v>
      </c>
      <c r="H137" s="21" t="s">
        <v>718</v>
      </c>
      <c r="I137" s="25" t="s">
        <v>20</v>
      </c>
      <c r="J137" s="21" t="s">
        <v>27</v>
      </c>
      <c r="K137" s="21" t="s">
        <v>210</v>
      </c>
      <c r="L137" s="20"/>
      <c r="M137" s="20">
        <v>45797</v>
      </c>
      <c r="N137" s="21" t="s">
        <v>18</v>
      </c>
      <c r="O137" s="21">
        <v>26</v>
      </c>
      <c r="P137" s="21">
        <v>23</v>
      </c>
      <c r="Q137" s="21">
        <v>30</v>
      </c>
      <c r="R137" s="15">
        <f t="shared" si="17"/>
        <v>0.30434782608695654</v>
      </c>
      <c r="S137" s="18">
        <f>IFERROR(VLOOKUP(D137,'[1]comparativo br'!$A:$B,2,FALSE),"")</f>
        <v>0</v>
      </c>
      <c r="T137" s="18">
        <f>IFERROR(VLOOKUP(D137,'[1]comparativo br'!$A:$C,3,FALSE),"")</f>
        <v>0</v>
      </c>
      <c r="U137" s="15" t="str">
        <f t="shared" si="8"/>
        <v/>
      </c>
      <c r="V137" s="19">
        <f>IFERROR(VLOOKUP(D137,'[1]comparativo br'!$A:$D,4,FALSE),"")</f>
        <v>28</v>
      </c>
      <c r="W137" s="19">
        <f>IFERROR(VLOOKUP(D137,'[1]comparativo br'!$A:$E,5,FALSE),"")</f>
        <v>14</v>
      </c>
      <c r="X137" s="15">
        <f t="shared" si="16"/>
        <v>-0.5</v>
      </c>
      <c r="Y137" s="18" t="e">
        <f>SUMIFS([2]Plan2!$H:$H,[2]Plan2!$A:$A,$D137,[2]Plan2!$U:$U,6)</f>
        <v>#VALUE!</v>
      </c>
      <c r="Z137" s="18" t="e">
        <f>SUMIFS([2]Plan2!$H:$H,[2]Plan2!$A:$A,$D137,[2]Plan2!$U:$U,7)</f>
        <v>#VALUE!</v>
      </c>
      <c r="AA137" s="18" t="e">
        <f>SUMIFS([2]Plan2!$H:$H,[2]Plan2!$A:$A,$D137,[2]Plan2!$U:$U,8)</f>
        <v>#VALUE!</v>
      </c>
      <c r="AB137" s="18" t="e">
        <f>SUMIFS([2]Plan2!$H:$H,[2]Plan2!$A:$A,$D137,[2]Plan2!$U:$U,9)</f>
        <v>#VALUE!</v>
      </c>
      <c r="AC137" s="18" t="e">
        <f>SUMIFS([2]Plan2!$H:$H,[2]Plan2!$A:$A,$D137,[2]Plan2!$U:$U,10)</f>
        <v>#VALUE!</v>
      </c>
      <c r="AD137" s="18" t="e">
        <f>SUMIFS([2]Plan2!$H:$H,[2]Plan2!$A:$A,$D137,[2]Plan2!$U:$U,11)</f>
        <v>#VALUE!</v>
      </c>
      <c r="AE137" s="18" t="e">
        <f>SUMIFS([2]Plan2!$H:$H,[2]Plan2!$A:$A,$D137,[2]Plan2!$U:$U,12)</f>
        <v>#VALUE!</v>
      </c>
      <c r="AF137" s="18" t="e">
        <f>SUMIFS([2]Plan2!$H:$H,[2]Plan2!$A:$A,$D137,[2]Plan2!$U:$U,1)</f>
        <v>#VALUE!</v>
      </c>
      <c r="AG137" s="18" t="e">
        <f>SUMIFS([2]Plan2!$H:$H,[2]Plan2!$A:$A,$D137,[2]Plan2!$U:$U,2)</f>
        <v>#VALUE!</v>
      </c>
      <c r="AH137" s="18" t="e">
        <f>SUMIFS([2]Plan2!$H:$H,[2]Plan2!$A:$A,$D137,[2]Plan2!$U:$U,3)</f>
        <v>#VALUE!</v>
      </c>
      <c r="AI137" s="18" t="e">
        <f>SUMIFS([2]Plan2!$H:$H,[2]Plan2!$A:$A,$D137,[2]Plan2!$U:$U,4)</f>
        <v>#VALUE!</v>
      </c>
      <c r="AJ137" s="18" t="e">
        <f>SUMIFS([2]Plan2!$H:$H,[2]Plan2!$A:$A,$D137,[2]Plan2!$U:$U,5)</f>
        <v>#VALUE!</v>
      </c>
      <c r="AK137" s="23" t="e">
        <f t="shared" si="9"/>
        <v>#VALUE!</v>
      </c>
      <c r="AL137" s="23" t="e">
        <f t="shared" si="10"/>
        <v>#VALUE!</v>
      </c>
      <c r="AM137">
        <f t="shared" si="11"/>
        <v>0</v>
      </c>
    </row>
    <row r="138" spans="1:39" ht="15.75" x14ac:dyDescent="0.25">
      <c r="A138" s="21"/>
      <c r="B138" s="21" t="s">
        <v>1519</v>
      </c>
      <c r="C138" s="21">
        <v>831373</v>
      </c>
      <c r="D138" s="25">
        <v>192166</v>
      </c>
      <c r="E138" s="21" t="s">
        <v>2185</v>
      </c>
      <c r="F138" s="31" t="s">
        <v>1826</v>
      </c>
      <c r="G138" s="21" t="s">
        <v>357</v>
      </c>
      <c r="H138" s="21" t="s">
        <v>713</v>
      </c>
      <c r="I138" s="25" t="s">
        <v>15</v>
      </c>
      <c r="J138" s="21" t="s">
        <v>27</v>
      </c>
      <c r="K138" s="21" t="s">
        <v>210</v>
      </c>
      <c r="L138" s="20"/>
      <c r="M138" s="20">
        <v>45797</v>
      </c>
      <c r="N138" s="21" t="s">
        <v>18</v>
      </c>
      <c r="O138" s="21">
        <v>17</v>
      </c>
      <c r="P138" s="21">
        <v>13</v>
      </c>
      <c r="Q138" s="21">
        <v>23</v>
      </c>
      <c r="R138" s="15">
        <f t="shared" si="17"/>
        <v>0.76923076923076927</v>
      </c>
      <c r="S138" s="18">
        <f>IFERROR(VLOOKUP(D138,'[1]comparativo br'!$A:$B,2,FALSE),"")</f>
        <v>0</v>
      </c>
      <c r="T138" s="18">
        <f>IFERROR(VLOOKUP(D138,'[1]comparativo br'!$A:$C,3,FALSE),"")</f>
        <v>0</v>
      </c>
      <c r="U138" s="15" t="str">
        <f t="shared" si="8"/>
        <v/>
      </c>
      <c r="V138" s="19">
        <f>IFERROR(VLOOKUP(D138,'[1]comparativo br'!$A:$D,4,FALSE),"")</f>
        <v>22</v>
      </c>
      <c r="W138" s="19">
        <f>IFERROR(VLOOKUP(D138,'[1]comparativo br'!$A:$E,5,FALSE),"")</f>
        <v>17</v>
      </c>
      <c r="X138" s="15">
        <f t="shared" si="16"/>
        <v>-0.22727272727272727</v>
      </c>
      <c r="Y138" s="18" t="e">
        <f>SUMIFS([2]Plan2!$H:$H,[2]Plan2!$A:$A,$D138,[2]Plan2!$U:$U,6)</f>
        <v>#VALUE!</v>
      </c>
      <c r="Z138" s="18" t="e">
        <f>SUMIFS([2]Plan2!$H:$H,[2]Plan2!$A:$A,$D138,[2]Plan2!$U:$U,7)</f>
        <v>#VALUE!</v>
      </c>
      <c r="AA138" s="18" t="e">
        <f>SUMIFS([2]Plan2!$H:$H,[2]Plan2!$A:$A,$D138,[2]Plan2!$U:$U,8)</f>
        <v>#VALUE!</v>
      </c>
      <c r="AB138" s="18" t="e">
        <f>SUMIFS([2]Plan2!$H:$H,[2]Plan2!$A:$A,$D138,[2]Plan2!$U:$U,9)</f>
        <v>#VALUE!</v>
      </c>
      <c r="AC138" s="18" t="e">
        <f>SUMIFS([2]Plan2!$H:$H,[2]Plan2!$A:$A,$D138,[2]Plan2!$U:$U,10)</f>
        <v>#VALUE!</v>
      </c>
      <c r="AD138" s="18" t="e">
        <f>SUMIFS([2]Plan2!$H:$H,[2]Plan2!$A:$A,$D138,[2]Plan2!$U:$U,11)</f>
        <v>#VALUE!</v>
      </c>
      <c r="AE138" s="18" t="e">
        <f>SUMIFS([2]Plan2!$H:$H,[2]Plan2!$A:$A,$D138,[2]Plan2!$U:$U,12)</f>
        <v>#VALUE!</v>
      </c>
      <c r="AF138" s="18" t="e">
        <f>SUMIFS([2]Plan2!$H:$H,[2]Plan2!$A:$A,$D138,[2]Plan2!$U:$U,1)</f>
        <v>#VALUE!</v>
      </c>
      <c r="AG138" s="18" t="e">
        <f>SUMIFS([2]Plan2!$H:$H,[2]Plan2!$A:$A,$D138,[2]Plan2!$U:$U,2)</f>
        <v>#VALUE!</v>
      </c>
      <c r="AH138" s="18" t="e">
        <f>SUMIFS([2]Plan2!$H:$H,[2]Plan2!$A:$A,$D138,[2]Plan2!$U:$U,3)</f>
        <v>#VALUE!</v>
      </c>
      <c r="AI138" s="18" t="e">
        <f>SUMIFS([2]Plan2!$H:$H,[2]Plan2!$A:$A,$D138,[2]Plan2!$U:$U,4)</f>
        <v>#VALUE!</v>
      </c>
      <c r="AJ138" s="18" t="e">
        <f>SUMIFS([2]Plan2!$H:$H,[2]Plan2!$A:$A,$D138,[2]Plan2!$U:$U,5)</f>
        <v>#VALUE!</v>
      </c>
      <c r="AK138" s="23" t="e">
        <f t="shared" si="9"/>
        <v>#VALUE!</v>
      </c>
      <c r="AL138" s="23" t="e">
        <f t="shared" si="10"/>
        <v>#VALUE!</v>
      </c>
      <c r="AM138">
        <f t="shared" si="11"/>
        <v>0</v>
      </c>
    </row>
    <row r="139" spans="1:39" ht="15.75" x14ac:dyDescent="0.25">
      <c r="A139" s="21"/>
      <c r="B139" s="21" t="s">
        <v>1519</v>
      </c>
      <c r="C139" s="21">
        <v>831373</v>
      </c>
      <c r="D139" s="25">
        <v>192168</v>
      </c>
      <c r="E139" s="21" t="s">
        <v>2185</v>
      </c>
      <c r="F139" s="31" t="s">
        <v>1826</v>
      </c>
      <c r="G139" s="21" t="s">
        <v>357</v>
      </c>
      <c r="H139" s="21" t="s">
        <v>720</v>
      </c>
      <c r="I139" s="25" t="s">
        <v>20</v>
      </c>
      <c r="J139" s="21" t="s">
        <v>27</v>
      </c>
      <c r="K139" s="21" t="s">
        <v>210</v>
      </c>
      <c r="L139" s="20"/>
      <c r="M139" s="20">
        <v>45797</v>
      </c>
      <c r="N139" s="21" t="s">
        <v>18</v>
      </c>
      <c r="O139" s="21">
        <v>18</v>
      </c>
      <c r="P139" s="21">
        <v>12</v>
      </c>
      <c r="Q139" s="21">
        <v>24</v>
      </c>
      <c r="R139" s="15">
        <f t="shared" si="17"/>
        <v>1</v>
      </c>
      <c r="S139" s="18">
        <f>IFERROR(VLOOKUP(D139,'[1]comparativo br'!$A:$B,2,FALSE),"")</f>
        <v>0</v>
      </c>
      <c r="T139" s="18">
        <f>IFERROR(VLOOKUP(D139,'[1]comparativo br'!$A:$C,3,FALSE),"")</f>
        <v>0</v>
      </c>
      <c r="U139" s="15" t="str">
        <f t="shared" si="8"/>
        <v/>
      </c>
      <c r="V139" s="19">
        <f>IFERROR(VLOOKUP(D139,'[1]comparativo br'!$A:$D,4,FALSE),"")</f>
        <v>16</v>
      </c>
      <c r="W139" s="19">
        <f>IFERROR(VLOOKUP(D139,'[1]comparativo br'!$A:$E,5,FALSE),"")</f>
        <v>0</v>
      </c>
      <c r="X139" s="15">
        <f t="shared" si="16"/>
        <v>-1</v>
      </c>
      <c r="Y139" s="18" t="e">
        <f>SUMIFS([2]Plan2!$H:$H,[2]Plan2!$A:$A,$D139,[2]Plan2!$U:$U,6)</f>
        <v>#VALUE!</v>
      </c>
      <c r="Z139" s="18" t="e">
        <f>SUMIFS([2]Plan2!$H:$H,[2]Plan2!$A:$A,$D139,[2]Plan2!$U:$U,7)</f>
        <v>#VALUE!</v>
      </c>
      <c r="AA139" s="18" t="e">
        <f>SUMIFS([2]Plan2!$H:$H,[2]Plan2!$A:$A,$D139,[2]Plan2!$U:$U,8)</f>
        <v>#VALUE!</v>
      </c>
      <c r="AB139" s="18" t="e">
        <f>SUMIFS([2]Plan2!$H:$H,[2]Plan2!$A:$A,$D139,[2]Plan2!$U:$U,9)</f>
        <v>#VALUE!</v>
      </c>
      <c r="AC139" s="18" t="e">
        <f>SUMIFS([2]Plan2!$H:$H,[2]Plan2!$A:$A,$D139,[2]Plan2!$U:$U,10)</f>
        <v>#VALUE!</v>
      </c>
      <c r="AD139" s="18" t="e">
        <f>SUMIFS([2]Plan2!$H:$H,[2]Plan2!$A:$A,$D139,[2]Plan2!$U:$U,11)</f>
        <v>#VALUE!</v>
      </c>
      <c r="AE139" s="18" t="e">
        <f>SUMIFS([2]Plan2!$H:$H,[2]Plan2!$A:$A,$D139,[2]Plan2!$U:$U,12)</f>
        <v>#VALUE!</v>
      </c>
      <c r="AF139" s="18" t="e">
        <f>SUMIFS([2]Plan2!$H:$H,[2]Plan2!$A:$A,$D139,[2]Plan2!$U:$U,1)</f>
        <v>#VALUE!</v>
      </c>
      <c r="AG139" s="18" t="e">
        <f>SUMIFS([2]Plan2!$H:$H,[2]Plan2!$A:$A,$D139,[2]Plan2!$U:$U,2)</f>
        <v>#VALUE!</v>
      </c>
      <c r="AH139" s="18" t="e">
        <f>SUMIFS([2]Plan2!$H:$H,[2]Plan2!$A:$A,$D139,[2]Plan2!$U:$U,3)</f>
        <v>#VALUE!</v>
      </c>
      <c r="AI139" s="18" t="e">
        <f>SUMIFS([2]Plan2!$H:$H,[2]Plan2!$A:$A,$D139,[2]Plan2!$U:$U,4)</f>
        <v>#VALUE!</v>
      </c>
      <c r="AJ139" s="18" t="e">
        <f>SUMIFS([2]Plan2!$H:$H,[2]Plan2!$A:$A,$D139,[2]Plan2!$U:$U,5)</f>
        <v>#VALUE!</v>
      </c>
      <c r="AK139" s="23" t="e">
        <f t="shared" si="9"/>
        <v>#VALUE!</v>
      </c>
      <c r="AL139" s="23" t="e">
        <f t="shared" si="10"/>
        <v>#VALUE!</v>
      </c>
      <c r="AM139">
        <f t="shared" si="11"/>
        <v>0</v>
      </c>
    </row>
    <row r="140" spans="1:39" ht="15.75" x14ac:dyDescent="0.25">
      <c r="A140" s="21"/>
      <c r="B140" s="21" t="s">
        <v>1519</v>
      </c>
      <c r="C140" s="21">
        <v>831373</v>
      </c>
      <c r="D140" s="25">
        <v>192172</v>
      </c>
      <c r="E140" s="21" t="s">
        <v>2185</v>
      </c>
      <c r="F140" s="31" t="s">
        <v>1826</v>
      </c>
      <c r="G140" s="21" t="s">
        <v>357</v>
      </c>
      <c r="H140" s="21" t="s">
        <v>709</v>
      </c>
      <c r="I140" s="25" t="s">
        <v>20</v>
      </c>
      <c r="J140" s="21" t="s">
        <v>27</v>
      </c>
      <c r="K140" s="21" t="s">
        <v>210</v>
      </c>
      <c r="L140" s="20"/>
      <c r="M140" s="20">
        <v>45797</v>
      </c>
      <c r="N140" s="21" t="s">
        <v>18</v>
      </c>
      <c r="O140" s="21">
        <v>7</v>
      </c>
      <c r="P140" s="21">
        <v>7</v>
      </c>
      <c r="Q140" s="21">
        <v>12</v>
      </c>
      <c r="R140" s="15">
        <f t="shared" si="17"/>
        <v>0.7142857142857143</v>
      </c>
      <c r="S140" s="18">
        <f>IFERROR(VLOOKUP(D140,'[1]comparativo br'!$A:$B,2,FALSE),"")</f>
        <v>0</v>
      </c>
      <c r="T140" s="18">
        <f>IFERROR(VLOOKUP(D140,'[1]comparativo br'!$A:$C,3,FALSE),"")</f>
        <v>0</v>
      </c>
      <c r="U140" s="15" t="str">
        <f t="shared" ref="U140:U203" si="18">IFERROR((T140-S140)/S140,"")</f>
        <v/>
      </c>
      <c r="V140" s="19">
        <f>IFERROR(VLOOKUP(D140,'[1]comparativo br'!$A:$D,4,FALSE),"")</f>
        <v>7</v>
      </c>
      <c r="W140" s="19">
        <f>IFERROR(VLOOKUP(D140,'[1]comparativo br'!$A:$E,5,FALSE),"")</f>
        <v>0</v>
      </c>
      <c r="X140" s="15">
        <f t="shared" si="16"/>
        <v>-1</v>
      </c>
      <c r="Y140" s="18" t="e">
        <f>SUMIFS([2]Plan2!$H:$H,[2]Plan2!$A:$A,$D140,[2]Plan2!$U:$U,6)</f>
        <v>#VALUE!</v>
      </c>
      <c r="Z140" s="18" t="e">
        <f>SUMIFS([2]Plan2!$H:$H,[2]Plan2!$A:$A,$D140,[2]Plan2!$U:$U,7)</f>
        <v>#VALUE!</v>
      </c>
      <c r="AA140" s="18" t="e">
        <f>SUMIFS([2]Plan2!$H:$H,[2]Plan2!$A:$A,$D140,[2]Plan2!$U:$U,8)</f>
        <v>#VALUE!</v>
      </c>
      <c r="AB140" s="18" t="e">
        <f>SUMIFS([2]Plan2!$H:$H,[2]Plan2!$A:$A,$D140,[2]Plan2!$U:$U,9)</f>
        <v>#VALUE!</v>
      </c>
      <c r="AC140" s="18" t="e">
        <f>SUMIFS([2]Plan2!$H:$H,[2]Plan2!$A:$A,$D140,[2]Plan2!$U:$U,10)</f>
        <v>#VALUE!</v>
      </c>
      <c r="AD140" s="18" t="e">
        <f>SUMIFS([2]Plan2!$H:$H,[2]Plan2!$A:$A,$D140,[2]Plan2!$U:$U,11)</f>
        <v>#VALUE!</v>
      </c>
      <c r="AE140" s="18" t="e">
        <f>SUMIFS([2]Plan2!$H:$H,[2]Plan2!$A:$A,$D140,[2]Plan2!$U:$U,12)</f>
        <v>#VALUE!</v>
      </c>
      <c r="AF140" s="18" t="e">
        <f>SUMIFS([2]Plan2!$H:$H,[2]Plan2!$A:$A,$D140,[2]Plan2!$U:$U,1)</f>
        <v>#VALUE!</v>
      </c>
      <c r="AG140" s="18" t="e">
        <f>SUMIFS([2]Plan2!$H:$H,[2]Plan2!$A:$A,$D140,[2]Plan2!$U:$U,2)</f>
        <v>#VALUE!</v>
      </c>
      <c r="AH140" s="18" t="e">
        <f>SUMIFS([2]Plan2!$H:$H,[2]Plan2!$A:$A,$D140,[2]Plan2!$U:$U,3)</f>
        <v>#VALUE!</v>
      </c>
      <c r="AI140" s="18" t="e">
        <f>SUMIFS([2]Plan2!$H:$H,[2]Plan2!$A:$A,$D140,[2]Plan2!$U:$U,4)</f>
        <v>#VALUE!</v>
      </c>
      <c r="AJ140" s="18" t="e">
        <f>SUMIFS([2]Plan2!$H:$H,[2]Plan2!$A:$A,$D140,[2]Plan2!$U:$U,5)</f>
        <v>#VALUE!</v>
      </c>
      <c r="AK140" s="23" t="e">
        <f t="shared" ref="AK140:AK203" si="19">SUM(Y140:AJ140)</f>
        <v>#VALUE!</v>
      </c>
      <c r="AL140" s="23" t="e">
        <f t="shared" ref="AL140:AL203" si="20">MAX(Y140:AG140)</f>
        <v>#VALUE!</v>
      </c>
      <c r="AM140">
        <f t="shared" si="11"/>
        <v>0</v>
      </c>
    </row>
    <row r="141" spans="1:39" ht="15.75" x14ac:dyDescent="0.25">
      <c r="A141" s="21"/>
      <c r="B141" s="21" t="s">
        <v>1519</v>
      </c>
      <c r="C141" s="21">
        <v>831373</v>
      </c>
      <c r="D141" s="25">
        <v>192176</v>
      </c>
      <c r="E141" s="21" t="s">
        <v>2185</v>
      </c>
      <c r="F141" s="31" t="s">
        <v>1826</v>
      </c>
      <c r="G141" s="21" t="s">
        <v>357</v>
      </c>
      <c r="H141" s="21" t="s">
        <v>578</v>
      </c>
      <c r="I141" s="25" t="s">
        <v>20</v>
      </c>
      <c r="J141" s="21" t="s">
        <v>27</v>
      </c>
      <c r="K141" s="21" t="s">
        <v>210</v>
      </c>
      <c r="L141" s="20"/>
      <c r="M141" s="20">
        <v>45797</v>
      </c>
      <c r="N141" s="21" t="s">
        <v>18</v>
      </c>
      <c r="O141" s="21">
        <v>16</v>
      </c>
      <c r="P141" s="21">
        <v>10</v>
      </c>
      <c r="Q141" s="21">
        <v>18</v>
      </c>
      <c r="R141" s="15">
        <f t="shared" si="17"/>
        <v>0.8</v>
      </c>
      <c r="S141" s="18">
        <f>IFERROR(VLOOKUP(D141,'[1]comparativo br'!$A:$B,2,FALSE),"")</f>
        <v>0</v>
      </c>
      <c r="T141" s="18">
        <f>IFERROR(VLOOKUP(D141,'[1]comparativo br'!$A:$C,3,FALSE),"")</f>
        <v>0</v>
      </c>
      <c r="U141" s="15" t="str">
        <f t="shared" si="18"/>
        <v/>
      </c>
      <c r="V141" s="19">
        <f>IFERROR(VLOOKUP(D141,'[1]comparativo br'!$A:$D,4,FALSE),"")</f>
        <v>15</v>
      </c>
      <c r="W141" s="19">
        <f>IFERROR(VLOOKUP(D141,'[1]comparativo br'!$A:$E,5,FALSE),"")</f>
        <v>12</v>
      </c>
      <c r="X141" s="15">
        <f t="shared" si="16"/>
        <v>-0.2</v>
      </c>
      <c r="Y141" s="18" t="e">
        <f>SUMIFS([2]Plan2!$H:$H,[2]Plan2!$A:$A,$D141,[2]Plan2!$U:$U,6)</f>
        <v>#VALUE!</v>
      </c>
      <c r="Z141" s="18" t="e">
        <f>SUMIFS([2]Plan2!$H:$H,[2]Plan2!$A:$A,$D141,[2]Plan2!$U:$U,7)</f>
        <v>#VALUE!</v>
      </c>
      <c r="AA141" s="18" t="e">
        <f>SUMIFS([2]Plan2!$H:$H,[2]Plan2!$A:$A,$D141,[2]Plan2!$U:$U,8)</f>
        <v>#VALUE!</v>
      </c>
      <c r="AB141" s="18" t="e">
        <f>SUMIFS([2]Plan2!$H:$H,[2]Plan2!$A:$A,$D141,[2]Plan2!$U:$U,9)</f>
        <v>#VALUE!</v>
      </c>
      <c r="AC141" s="18" t="e">
        <f>SUMIFS([2]Plan2!$H:$H,[2]Plan2!$A:$A,$D141,[2]Plan2!$U:$U,10)</f>
        <v>#VALUE!</v>
      </c>
      <c r="AD141" s="18" t="e">
        <f>SUMIFS([2]Plan2!$H:$H,[2]Plan2!$A:$A,$D141,[2]Plan2!$U:$U,11)</f>
        <v>#VALUE!</v>
      </c>
      <c r="AE141" s="18" t="e">
        <f>SUMIFS([2]Plan2!$H:$H,[2]Plan2!$A:$A,$D141,[2]Plan2!$U:$U,12)</f>
        <v>#VALUE!</v>
      </c>
      <c r="AF141" s="18" t="e">
        <f>SUMIFS([2]Plan2!$H:$H,[2]Plan2!$A:$A,$D141,[2]Plan2!$U:$U,1)</f>
        <v>#VALUE!</v>
      </c>
      <c r="AG141" s="18" t="e">
        <f>SUMIFS([2]Plan2!$H:$H,[2]Plan2!$A:$A,$D141,[2]Plan2!$U:$U,2)</f>
        <v>#VALUE!</v>
      </c>
      <c r="AH141" s="18" t="e">
        <f>SUMIFS([2]Plan2!$H:$H,[2]Plan2!$A:$A,$D141,[2]Plan2!$U:$U,3)</f>
        <v>#VALUE!</v>
      </c>
      <c r="AI141" s="18" t="e">
        <f>SUMIFS([2]Plan2!$H:$H,[2]Plan2!$A:$A,$D141,[2]Plan2!$U:$U,4)</f>
        <v>#VALUE!</v>
      </c>
      <c r="AJ141" s="18" t="e">
        <f>SUMIFS([2]Plan2!$H:$H,[2]Plan2!$A:$A,$D141,[2]Plan2!$U:$U,5)</f>
        <v>#VALUE!</v>
      </c>
      <c r="AK141" s="23" t="e">
        <f t="shared" si="19"/>
        <v>#VALUE!</v>
      </c>
      <c r="AL141" s="23" t="e">
        <f t="shared" si="20"/>
        <v>#VALUE!</v>
      </c>
      <c r="AM141">
        <f t="shared" ref="AM141:AM204" si="21">COUNTIF(Y141:AJ141,"&gt;1")</f>
        <v>0</v>
      </c>
    </row>
    <row r="142" spans="1:39" ht="15.75" x14ac:dyDescent="0.25">
      <c r="A142" s="21"/>
      <c r="B142" s="21" t="s">
        <v>1519</v>
      </c>
      <c r="C142" s="21">
        <v>831373</v>
      </c>
      <c r="D142" s="25">
        <v>192177</v>
      </c>
      <c r="E142" s="21" t="s">
        <v>2185</v>
      </c>
      <c r="F142" s="31" t="s">
        <v>1826</v>
      </c>
      <c r="G142" s="21" t="s">
        <v>357</v>
      </c>
      <c r="H142" s="21" t="s">
        <v>723</v>
      </c>
      <c r="I142" s="25" t="s">
        <v>20</v>
      </c>
      <c r="J142" s="21" t="s">
        <v>27</v>
      </c>
      <c r="K142" s="21" t="s">
        <v>210</v>
      </c>
      <c r="L142" s="20"/>
      <c r="M142" s="20">
        <v>45797</v>
      </c>
      <c r="N142" s="21" t="s">
        <v>18</v>
      </c>
      <c r="O142" s="21">
        <v>14</v>
      </c>
      <c r="P142" s="21">
        <v>12</v>
      </c>
      <c r="Q142" s="21">
        <v>16</v>
      </c>
      <c r="R142" s="15">
        <f t="shared" si="17"/>
        <v>0.33333333333333331</v>
      </c>
      <c r="S142" s="18">
        <f>IFERROR(VLOOKUP(D142,'[1]comparativo br'!$A:$B,2,FALSE),"")</f>
        <v>0</v>
      </c>
      <c r="T142" s="18">
        <f>IFERROR(VLOOKUP(D142,'[1]comparativo br'!$A:$C,3,FALSE),"")</f>
        <v>0</v>
      </c>
      <c r="U142" s="15" t="str">
        <f t="shared" si="18"/>
        <v/>
      </c>
      <c r="V142" s="19">
        <f>IFERROR(VLOOKUP(D142,'[1]comparativo br'!$A:$D,4,FALSE),"")</f>
        <v>20</v>
      </c>
      <c r="W142" s="19">
        <f>IFERROR(VLOOKUP(D142,'[1]comparativo br'!$A:$E,5,FALSE),"")</f>
        <v>21</v>
      </c>
      <c r="X142" s="15">
        <f t="shared" si="16"/>
        <v>0.05</v>
      </c>
      <c r="Y142" s="18" t="e">
        <f>SUMIFS([2]Plan2!$H:$H,[2]Plan2!$A:$A,$D142,[2]Plan2!$U:$U,6)</f>
        <v>#VALUE!</v>
      </c>
      <c r="Z142" s="18" t="e">
        <f>SUMIFS([2]Plan2!$H:$H,[2]Plan2!$A:$A,$D142,[2]Plan2!$U:$U,7)</f>
        <v>#VALUE!</v>
      </c>
      <c r="AA142" s="18" t="e">
        <f>SUMIFS([2]Plan2!$H:$H,[2]Plan2!$A:$A,$D142,[2]Plan2!$U:$U,8)</f>
        <v>#VALUE!</v>
      </c>
      <c r="AB142" s="18" t="e">
        <f>SUMIFS([2]Plan2!$H:$H,[2]Plan2!$A:$A,$D142,[2]Plan2!$U:$U,9)</f>
        <v>#VALUE!</v>
      </c>
      <c r="AC142" s="18" t="e">
        <f>SUMIFS([2]Plan2!$H:$H,[2]Plan2!$A:$A,$D142,[2]Plan2!$U:$U,10)</f>
        <v>#VALUE!</v>
      </c>
      <c r="AD142" s="18" t="e">
        <f>SUMIFS([2]Plan2!$H:$H,[2]Plan2!$A:$A,$D142,[2]Plan2!$U:$U,11)</f>
        <v>#VALUE!</v>
      </c>
      <c r="AE142" s="18" t="e">
        <f>SUMIFS([2]Plan2!$H:$H,[2]Plan2!$A:$A,$D142,[2]Plan2!$U:$U,12)</f>
        <v>#VALUE!</v>
      </c>
      <c r="AF142" s="18" t="e">
        <f>SUMIFS([2]Plan2!$H:$H,[2]Plan2!$A:$A,$D142,[2]Plan2!$U:$U,1)</f>
        <v>#VALUE!</v>
      </c>
      <c r="AG142" s="18" t="e">
        <f>SUMIFS([2]Plan2!$H:$H,[2]Plan2!$A:$A,$D142,[2]Plan2!$U:$U,2)</f>
        <v>#VALUE!</v>
      </c>
      <c r="AH142" s="18" t="e">
        <f>SUMIFS([2]Plan2!$H:$H,[2]Plan2!$A:$A,$D142,[2]Plan2!$U:$U,3)</f>
        <v>#VALUE!</v>
      </c>
      <c r="AI142" s="18" t="e">
        <f>SUMIFS([2]Plan2!$H:$H,[2]Plan2!$A:$A,$D142,[2]Plan2!$U:$U,4)</f>
        <v>#VALUE!</v>
      </c>
      <c r="AJ142" s="18" t="e">
        <f>SUMIFS([2]Plan2!$H:$H,[2]Plan2!$A:$A,$D142,[2]Plan2!$U:$U,5)</f>
        <v>#VALUE!</v>
      </c>
      <c r="AK142" s="23" t="e">
        <f t="shared" si="19"/>
        <v>#VALUE!</v>
      </c>
      <c r="AL142" s="23" t="e">
        <f t="shared" si="20"/>
        <v>#VALUE!</v>
      </c>
      <c r="AM142">
        <f t="shared" si="21"/>
        <v>0</v>
      </c>
    </row>
    <row r="143" spans="1:39" ht="15.75" x14ac:dyDescent="0.25">
      <c r="A143" s="21"/>
      <c r="B143" s="21" t="s">
        <v>1519</v>
      </c>
      <c r="C143" s="21">
        <v>831373</v>
      </c>
      <c r="D143" s="25">
        <v>192183</v>
      </c>
      <c r="E143" s="21" t="s">
        <v>2185</v>
      </c>
      <c r="F143" s="31" t="s">
        <v>1826</v>
      </c>
      <c r="G143" s="21" t="s">
        <v>357</v>
      </c>
      <c r="H143" s="21" t="s">
        <v>281</v>
      </c>
      <c r="I143" s="25" t="s">
        <v>20</v>
      </c>
      <c r="J143" s="21" t="s">
        <v>27</v>
      </c>
      <c r="K143" s="21" t="s">
        <v>210</v>
      </c>
      <c r="L143" s="20"/>
      <c r="M143" s="20">
        <v>45797</v>
      </c>
      <c r="N143" s="21" t="s">
        <v>18</v>
      </c>
      <c r="O143" s="21">
        <v>13</v>
      </c>
      <c r="P143" s="21">
        <v>16</v>
      </c>
      <c r="Q143" s="21">
        <v>22</v>
      </c>
      <c r="R143" s="15">
        <f t="shared" si="17"/>
        <v>0.375</v>
      </c>
      <c r="S143" s="18">
        <f>IFERROR(VLOOKUP(D143,'[1]comparativo br'!$A:$B,2,FALSE),"")</f>
        <v>0</v>
      </c>
      <c r="T143" s="18">
        <f>IFERROR(VLOOKUP(D143,'[1]comparativo br'!$A:$C,3,FALSE),"")</f>
        <v>0</v>
      </c>
      <c r="U143" s="15" t="str">
        <f t="shared" si="18"/>
        <v/>
      </c>
      <c r="V143" s="19">
        <f>IFERROR(VLOOKUP(D143,'[1]comparativo br'!$A:$D,4,FALSE),"")</f>
        <v>22</v>
      </c>
      <c r="W143" s="19">
        <f>IFERROR(VLOOKUP(D143,'[1]comparativo br'!$A:$E,5,FALSE),"")</f>
        <v>22</v>
      </c>
      <c r="X143" s="15">
        <f t="shared" si="16"/>
        <v>0</v>
      </c>
      <c r="Y143" s="18" t="e">
        <f>SUMIFS([2]Plan2!$H:$H,[2]Plan2!$A:$A,$D143,[2]Plan2!$U:$U,6)</f>
        <v>#VALUE!</v>
      </c>
      <c r="Z143" s="18" t="e">
        <f>SUMIFS([2]Plan2!$H:$H,[2]Plan2!$A:$A,$D143,[2]Plan2!$U:$U,7)</f>
        <v>#VALUE!</v>
      </c>
      <c r="AA143" s="18" t="e">
        <f>SUMIFS([2]Plan2!$H:$H,[2]Plan2!$A:$A,$D143,[2]Plan2!$U:$U,8)</f>
        <v>#VALUE!</v>
      </c>
      <c r="AB143" s="18" t="e">
        <f>SUMIFS([2]Plan2!$H:$H,[2]Plan2!$A:$A,$D143,[2]Plan2!$U:$U,9)</f>
        <v>#VALUE!</v>
      </c>
      <c r="AC143" s="18" t="e">
        <f>SUMIFS([2]Plan2!$H:$H,[2]Plan2!$A:$A,$D143,[2]Plan2!$U:$U,10)</f>
        <v>#VALUE!</v>
      </c>
      <c r="AD143" s="18" t="e">
        <f>SUMIFS([2]Plan2!$H:$H,[2]Plan2!$A:$A,$D143,[2]Plan2!$U:$U,11)</f>
        <v>#VALUE!</v>
      </c>
      <c r="AE143" s="18" t="e">
        <f>SUMIFS([2]Plan2!$H:$H,[2]Plan2!$A:$A,$D143,[2]Plan2!$U:$U,12)</f>
        <v>#VALUE!</v>
      </c>
      <c r="AF143" s="18" t="e">
        <f>SUMIFS([2]Plan2!$H:$H,[2]Plan2!$A:$A,$D143,[2]Plan2!$U:$U,1)</f>
        <v>#VALUE!</v>
      </c>
      <c r="AG143" s="18" t="e">
        <f>SUMIFS([2]Plan2!$H:$H,[2]Plan2!$A:$A,$D143,[2]Plan2!$U:$U,2)</f>
        <v>#VALUE!</v>
      </c>
      <c r="AH143" s="18" t="e">
        <f>SUMIFS([2]Plan2!$H:$H,[2]Plan2!$A:$A,$D143,[2]Plan2!$U:$U,3)</f>
        <v>#VALUE!</v>
      </c>
      <c r="AI143" s="18" t="e">
        <f>SUMIFS([2]Plan2!$H:$H,[2]Plan2!$A:$A,$D143,[2]Plan2!$U:$U,4)</f>
        <v>#VALUE!</v>
      </c>
      <c r="AJ143" s="18" t="e">
        <f>SUMIFS([2]Plan2!$H:$H,[2]Plan2!$A:$A,$D143,[2]Plan2!$U:$U,5)</f>
        <v>#VALUE!</v>
      </c>
      <c r="AK143" s="23" t="e">
        <f t="shared" si="19"/>
        <v>#VALUE!</v>
      </c>
      <c r="AL143" s="23" t="e">
        <f t="shared" si="20"/>
        <v>#VALUE!</v>
      </c>
      <c r="AM143">
        <f t="shared" si="21"/>
        <v>0</v>
      </c>
    </row>
    <row r="144" spans="1:39" ht="15.75" x14ac:dyDescent="0.25">
      <c r="A144" s="21"/>
      <c r="B144" s="21" t="s">
        <v>1519</v>
      </c>
      <c r="C144" s="21">
        <v>831373</v>
      </c>
      <c r="D144" s="25">
        <v>192185</v>
      </c>
      <c r="E144" s="21" t="s">
        <v>2185</v>
      </c>
      <c r="F144" s="31" t="s">
        <v>1826</v>
      </c>
      <c r="G144" s="21" t="s">
        <v>357</v>
      </c>
      <c r="H144" s="21" t="s">
        <v>14</v>
      </c>
      <c r="I144" s="25" t="s">
        <v>15</v>
      </c>
      <c r="J144" s="21" t="s">
        <v>27</v>
      </c>
      <c r="K144" s="21" t="s">
        <v>210</v>
      </c>
      <c r="L144" s="20"/>
      <c r="M144" s="20">
        <v>45797</v>
      </c>
      <c r="N144" s="21" t="s">
        <v>18</v>
      </c>
      <c r="O144" s="21">
        <v>11</v>
      </c>
      <c r="P144" s="21">
        <v>15</v>
      </c>
      <c r="Q144" s="21">
        <v>19</v>
      </c>
      <c r="R144" s="15">
        <f t="shared" si="17"/>
        <v>0.26666666666666666</v>
      </c>
      <c r="S144" s="18">
        <f>IFERROR(VLOOKUP(D144,'[1]comparativo br'!$A:$B,2,FALSE),"")</f>
        <v>0</v>
      </c>
      <c r="T144" s="18">
        <f>IFERROR(VLOOKUP(D144,'[1]comparativo br'!$A:$C,3,FALSE),"")</f>
        <v>0</v>
      </c>
      <c r="U144" s="15" t="str">
        <f t="shared" si="18"/>
        <v/>
      </c>
      <c r="V144" s="19">
        <f>IFERROR(VLOOKUP(D144,'[1]comparativo br'!$A:$D,4,FALSE),"")</f>
        <v>26</v>
      </c>
      <c r="W144" s="19">
        <f>IFERROR(VLOOKUP(D144,'[1]comparativo br'!$A:$E,5,FALSE),"")</f>
        <v>22</v>
      </c>
      <c r="X144" s="15">
        <f t="shared" si="16"/>
        <v>-0.15384615384615385</v>
      </c>
      <c r="Y144" s="18" t="e">
        <f>SUMIFS([2]Plan2!$H:$H,[2]Plan2!$A:$A,$D144,[2]Plan2!$U:$U,6)</f>
        <v>#VALUE!</v>
      </c>
      <c r="Z144" s="18" t="e">
        <f>SUMIFS([2]Plan2!$H:$H,[2]Plan2!$A:$A,$D144,[2]Plan2!$U:$U,7)</f>
        <v>#VALUE!</v>
      </c>
      <c r="AA144" s="18" t="e">
        <f>SUMIFS([2]Plan2!$H:$H,[2]Plan2!$A:$A,$D144,[2]Plan2!$U:$U,8)</f>
        <v>#VALUE!</v>
      </c>
      <c r="AB144" s="18" t="e">
        <f>SUMIFS([2]Plan2!$H:$H,[2]Plan2!$A:$A,$D144,[2]Plan2!$U:$U,9)</f>
        <v>#VALUE!</v>
      </c>
      <c r="AC144" s="18" t="e">
        <f>SUMIFS([2]Plan2!$H:$H,[2]Plan2!$A:$A,$D144,[2]Plan2!$U:$U,10)</f>
        <v>#VALUE!</v>
      </c>
      <c r="AD144" s="18" t="e">
        <f>SUMIFS([2]Plan2!$H:$H,[2]Plan2!$A:$A,$D144,[2]Plan2!$U:$U,11)</f>
        <v>#VALUE!</v>
      </c>
      <c r="AE144" s="18" t="e">
        <f>SUMIFS([2]Plan2!$H:$H,[2]Plan2!$A:$A,$D144,[2]Plan2!$U:$U,12)</f>
        <v>#VALUE!</v>
      </c>
      <c r="AF144" s="18" t="e">
        <f>SUMIFS([2]Plan2!$H:$H,[2]Plan2!$A:$A,$D144,[2]Plan2!$U:$U,1)</f>
        <v>#VALUE!</v>
      </c>
      <c r="AG144" s="18" t="e">
        <f>SUMIFS([2]Plan2!$H:$H,[2]Plan2!$A:$A,$D144,[2]Plan2!$U:$U,2)</f>
        <v>#VALUE!</v>
      </c>
      <c r="AH144" s="18" t="e">
        <f>SUMIFS([2]Plan2!$H:$H,[2]Plan2!$A:$A,$D144,[2]Plan2!$U:$U,3)</f>
        <v>#VALUE!</v>
      </c>
      <c r="AI144" s="18" t="e">
        <f>SUMIFS([2]Plan2!$H:$H,[2]Plan2!$A:$A,$D144,[2]Plan2!$U:$U,4)</f>
        <v>#VALUE!</v>
      </c>
      <c r="AJ144" s="18" t="e">
        <f>SUMIFS([2]Plan2!$H:$H,[2]Plan2!$A:$A,$D144,[2]Plan2!$U:$U,5)</f>
        <v>#VALUE!</v>
      </c>
      <c r="AK144" s="23" t="e">
        <f t="shared" si="19"/>
        <v>#VALUE!</v>
      </c>
      <c r="AL144" s="23" t="e">
        <f t="shared" si="20"/>
        <v>#VALUE!</v>
      </c>
      <c r="AM144">
        <f t="shared" si="21"/>
        <v>0</v>
      </c>
    </row>
    <row r="145" spans="1:39" ht="15.75" x14ac:dyDescent="0.25">
      <c r="A145" s="21"/>
      <c r="B145" s="21" t="s">
        <v>1519</v>
      </c>
      <c r="C145" s="21">
        <v>831373</v>
      </c>
      <c r="D145" s="25">
        <v>192186</v>
      </c>
      <c r="E145" s="21" t="s">
        <v>2185</v>
      </c>
      <c r="F145" s="31" t="s">
        <v>1826</v>
      </c>
      <c r="G145" s="21" t="s">
        <v>357</v>
      </c>
      <c r="H145" s="21" t="s">
        <v>14</v>
      </c>
      <c r="I145" s="25" t="s">
        <v>15</v>
      </c>
      <c r="J145" s="21" t="s">
        <v>27</v>
      </c>
      <c r="K145" s="21" t="s">
        <v>210</v>
      </c>
      <c r="L145" s="20"/>
      <c r="M145" s="20">
        <v>45797</v>
      </c>
      <c r="N145" s="21" t="s">
        <v>18</v>
      </c>
      <c r="O145" s="21">
        <v>24</v>
      </c>
      <c r="P145" s="21">
        <v>24</v>
      </c>
      <c r="Q145" s="21">
        <v>46</v>
      </c>
      <c r="R145" s="15">
        <f t="shared" si="17"/>
        <v>0.91666666666666663</v>
      </c>
      <c r="S145" s="18">
        <f>IFERROR(VLOOKUP(D145,'[1]comparativo br'!$A:$B,2,FALSE),"")</f>
        <v>0</v>
      </c>
      <c r="T145" s="18">
        <f>IFERROR(VLOOKUP(D145,'[1]comparativo br'!$A:$C,3,FALSE),"")</f>
        <v>0</v>
      </c>
      <c r="U145" s="15" t="str">
        <f t="shared" si="18"/>
        <v/>
      </c>
      <c r="V145" s="19">
        <f>IFERROR(VLOOKUP(D145,'[1]comparativo br'!$A:$D,4,FALSE),"")</f>
        <v>52</v>
      </c>
      <c r="W145" s="19">
        <f>IFERROR(VLOOKUP(D145,'[1]comparativo br'!$A:$E,5,FALSE),"")</f>
        <v>53</v>
      </c>
      <c r="X145" s="15">
        <f t="shared" si="16"/>
        <v>1.9230769230769232E-2</v>
      </c>
      <c r="Y145" s="18" t="e">
        <f>SUMIFS([2]Plan2!$H:$H,[2]Plan2!$A:$A,$D145,[2]Plan2!$U:$U,6)</f>
        <v>#VALUE!</v>
      </c>
      <c r="Z145" s="18" t="e">
        <f>SUMIFS([2]Plan2!$H:$H,[2]Plan2!$A:$A,$D145,[2]Plan2!$U:$U,7)</f>
        <v>#VALUE!</v>
      </c>
      <c r="AA145" s="18" t="e">
        <f>SUMIFS([2]Plan2!$H:$H,[2]Plan2!$A:$A,$D145,[2]Plan2!$U:$U,8)</f>
        <v>#VALUE!</v>
      </c>
      <c r="AB145" s="18" t="e">
        <f>SUMIFS([2]Plan2!$H:$H,[2]Plan2!$A:$A,$D145,[2]Plan2!$U:$U,9)</f>
        <v>#VALUE!</v>
      </c>
      <c r="AC145" s="18" t="e">
        <f>SUMIFS([2]Plan2!$H:$H,[2]Plan2!$A:$A,$D145,[2]Plan2!$U:$U,10)</f>
        <v>#VALUE!</v>
      </c>
      <c r="AD145" s="18" t="e">
        <f>SUMIFS([2]Plan2!$H:$H,[2]Plan2!$A:$A,$D145,[2]Plan2!$U:$U,11)</f>
        <v>#VALUE!</v>
      </c>
      <c r="AE145" s="18" t="e">
        <f>SUMIFS([2]Plan2!$H:$H,[2]Plan2!$A:$A,$D145,[2]Plan2!$U:$U,12)</f>
        <v>#VALUE!</v>
      </c>
      <c r="AF145" s="18" t="e">
        <f>SUMIFS([2]Plan2!$H:$H,[2]Plan2!$A:$A,$D145,[2]Plan2!$U:$U,1)</f>
        <v>#VALUE!</v>
      </c>
      <c r="AG145" s="18" t="e">
        <f>SUMIFS([2]Plan2!$H:$H,[2]Plan2!$A:$A,$D145,[2]Plan2!$U:$U,2)</f>
        <v>#VALUE!</v>
      </c>
      <c r="AH145" s="18" t="e">
        <f>SUMIFS([2]Plan2!$H:$H,[2]Plan2!$A:$A,$D145,[2]Plan2!$U:$U,3)</f>
        <v>#VALUE!</v>
      </c>
      <c r="AI145" s="18" t="e">
        <f>SUMIFS([2]Plan2!$H:$H,[2]Plan2!$A:$A,$D145,[2]Plan2!$U:$U,4)</f>
        <v>#VALUE!</v>
      </c>
      <c r="AJ145" s="18" t="e">
        <f>SUMIFS([2]Plan2!$H:$H,[2]Plan2!$A:$A,$D145,[2]Plan2!$U:$U,5)</f>
        <v>#VALUE!</v>
      </c>
      <c r="AK145" s="23" t="e">
        <f t="shared" si="19"/>
        <v>#VALUE!</v>
      </c>
      <c r="AL145" s="23" t="e">
        <f t="shared" si="20"/>
        <v>#VALUE!</v>
      </c>
      <c r="AM145">
        <f t="shared" si="21"/>
        <v>0</v>
      </c>
    </row>
    <row r="146" spans="1:39" ht="15.75" x14ac:dyDescent="0.25">
      <c r="A146" s="21"/>
      <c r="B146" s="21" t="s">
        <v>1519</v>
      </c>
      <c r="C146" s="21">
        <v>831373</v>
      </c>
      <c r="D146" s="25">
        <v>194164</v>
      </c>
      <c r="E146" s="21" t="s">
        <v>2185</v>
      </c>
      <c r="F146" s="31" t="s">
        <v>1826</v>
      </c>
      <c r="G146" s="21" t="s">
        <v>357</v>
      </c>
      <c r="H146" s="21" t="s">
        <v>1555</v>
      </c>
      <c r="I146" s="25" t="s">
        <v>20</v>
      </c>
      <c r="J146" s="21" t="s">
        <v>27</v>
      </c>
      <c r="K146" s="21" t="s">
        <v>210</v>
      </c>
      <c r="L146" s="20"/>
      <c r="M146" s="20">
        <v>45797</v>
      </c>
      <c r="N146" s="21" t="s">
        <v>18</v>
      </c>
      <c r="O146" s="21">
        <v>33</v>
      </c>
      <c r="P146" s="21">
        <v>31</v>
      </c>
      <c r="Q146" s="21">
        <v>57</v>
      </c>
      <c r="R146" s="15">
        <f t="shared" si="17"/>
        <v>0.83870967741935487</v>
      </c>
      <c r="S146" s="18">
        <f>IFERROR(VLOOKUP(D146,'[1]comparativo br'!$A:$B,2,FALSE),"")</f>
        <v>0</v>
      </c>
      <c r="T146" s="18">
        <f>IFERROR(VLOOKUP(D146,'[1]comparativo br'!$A:$C,3,FALSE),"")</f>
        <v>0</v>
      </c>
      <c r="U146" s="15" t="str">
        <f t="shared" si="18"/>
        <v/>
      </c>
      <c r="V146" s="19">
        <f>IFERROR(VLOOKUP(D146,'[1]comparativo br'!$A:$D,4,FALSE),"")</f>
        <v>55</v>
      </c>
      <c r="W146" s="19">
        <f>IFERROR(VLOOKUP(D146,'[1]comparativo br'!$A:$E,5,FALSE),"")</f>
        <v>54</v>
      </c>
      <c r="X146" s="15">
        <f t="shared" si="16"/>
        <v>-1.8181818181818181E-2</v>
      </c>
      <c r="Y146" s="18" t="e">
        <f>SUMIFS([2]Plan2!$H:$H,[2]Plan2!$A:$A,$D146,[2]Plan2!$U:$U,6)</f>
        <v>#VALUE!</v>
      </c>
      <c r="Z146" s="18" t="e">
        <f>SUMIFS([2]Plan2!$H:$H,[2]Plan2!$A:$A,$D146,[2]Plan2!$U:$U,7)</f>
        <v>#VALUE!</v>
      </c>
      <c r="AA146" s="18" t="e">
        <f>SUMIFS([2]Plan2!$H:$H,[2]Plan2!$A:$A,$D146,[2]Plan2!$U:$U,8)</f>
        <v>#VALUE!</v>
      </c>
      <c r="AB146" s="18" t="e">
        <f>SUMIFS([2]Plan2!$H:$H,[2]Plan2!$A:$A,$D146,[2]Plan2!$U:$U,9)</f>
        <v>#VALUE!</v>
      </c>
      <c r="AC146" s="18" t="e">
        <f>SUMIFS([2]Plan2!$H:$H,[2]Plan2!$A:$A,$D146,[2]Plan2!$U:$U,10)</f>
        <v>#VALUE!</v>
      </c>
      <c r="AD146" s="18" t="e">
        <f>SUMIFS([2]Plan2!$H:$H,[2]Plan2!$A:$A,$D146,[2]Plan2!$U:$U,11)</f>
        <v>#VALUE!</v>
      </c>
      <c r="AE146" s="18" t="e">
        <f>SUMIFS([2]Plan2!$H:$H,[2]Plan2!$A:$A,$D146,[2]Plan2!$U:$U,12)</f>
        <v>#VALUE!</v>
      </c>
      <c r="AF146" s="18" t="e">
        <f>SUMIFS([2]Plan2!$H:$H,[2]Plan2!$A:$A,$D146,[2]Plan2!$U:$U,1)</f>
        <v>#VALUE!</v>
      </c>
      <c r="AG146" s="18" t="e">
        <f>SUMIFS([2]Plan2!$H:$H,[2]Plan2!$A:$A,$D146,[2]Plan2!$U:$U,2)</f>
        <v>#VALUE!</v>
      </c>
      <c r="AH146" s="18" t="e">
        <f>SUMIFS([2]Plan2!$H:$H,[2]Plan2!$A:$A,$D146,[2]Plan2!$U:$U,3)</f>
        <v>#VALUE!</v>
      </c>
      <c r="AI146" s="18" t="e">
        <f>SUMIFS([2]Plan2!$H:$H,[2]Plan2!$A:$A,$D146,[2]Plan2!$U:$U,4)</f>
        <v>#VALUE!</v>
      </c>
      <c r="AJ146" s="18" t="e">
        <f>SUMIFS([2]Plan2!$H:$H,[2]Plan2!$A:$A,$D146,[2]Plan2!$U:$U,5)</f>
        <v>#VALUE!</v>
      </c>
      <c r="AK146" s="23" t="e">
        <f t="shared" si="19"/>
        <v>#VALUE!</v>
      </c>
      <c r="AL146" s="23" t="e">
        <f t="shared" si="20"/>
        <v>#VALUE!</v>
      </c>
      <c r="AM146">
        <f t="shared" si="21"/>
        <v>0</v>
      </c>
    </row>
    <row r="147" spans="1:39" ht="15.75" x14ac:dyDescent="0.25">
      <c r="A147" s="21"/>
      <c r="B147" s="21" t="s">
        <v>1519</v>
      </c>
      <c r="C147" s="21">
        <v>831373</v>
      </c>
      <c r="D147" s="25">
        <v>192155</v>
      </c>
      <c r="E147" s="21" t="s">
        <v>2185</v>
      </c>
      <c r="F147" s="31" t="s">
        <v>1826</v>
      </c>
      <c r="G147" s="21" t="s">
        <v>357</v>
      </c>
      <c r="H147" s="21" t="s">
        <v>709</v>
      </c>
      <c r="I147" s="25" t="s">
        <v>20</v>
      </c>
      <c r="J147" s="21" t="s">
        <v>27</v>
      </c>
      <c r="K147" s="21" t="s">
        <v>210</v>
      </c>
      <c r="L147" s="20"/>
      <c r="M147" s="20">
        <v>45798</v>
      </c>
      <c r="N147" s="21" t="s">
        <v>18</v>
      </c>
      <c r="O147" s="21">
        <v>41</v>
      </c>
      <c r="P147" s="21">
        <v>34</v>
      </c>
      <c r="Q147" s="21">
        <v>72</v>
      </c>
      <c r="R147" s="15">
        <f t="shared" si="17"/>
        <v>1.1176470588235294</v>
      </c>
      <c r="S147" s="18">
        <f>IFERROR(VLOOKUP(D147,'[1]comparativo br'!$A:$B,2,FALSE),"")</f>
        <v>0</v>
      </c>
      <c r="T147" s="18">
        <f>IFERROR(VLOOKUP(D147,'[1]comparativo br'!$A:$C,3,FALSE),"")</f>
        <v>0</v>
      </c>
      <c r="U147" s="15" t="str">
        <f t="shared" si="18"/>
        <v/>
      </c>
      <c r="V147" s="19">
        <f>IFERROR(VLOOKUP(D147,'[1]comparativo br'!$A:$D,4,FALSE),"")</f>
        <v>108</v>
      </c>
      <c r="W147" s="19">
        <f>IFERROR(VLOOKUP(D147,'[1]comparativo br'!$A:$E,5,FALSE),"")</f>
        <v>124</v>
      </c>
      <c r="X147" s="15">
        <f t="shared" si="16"/>
        <v>0.14814814814814814</v>
      </c>
      <c r="Y147" s="18" t="e">
        <f>SUMIFS([2]Plan2!$H:$H,[2]Plan2!$A:$A,$D147,[2]Plan2!$U:$U,6)</f>
        <v>#VALUE!</v>
      </c>
      <c r="Z147" s="18" t="e">
        <f>SUMIFS([2]Plan2!$H:$H,[2]Plan2!$A:$A,$D147,[2]Plan2!$U:$U,7)</f>
        <v>#VALUE!</v>
      </c>
      <c r="AA147" s="18" t="e">
        <f>SUMIFS([2]Plan2!$H:$H,[2]Plan2!$A:$A,$D147,[2]Plan2!$U:$U,8)</f>
        <v>#VALUE!</v>
      </c>
      <c r="AB147" s="18" t="e">
        <f>SUMIFS([2]Plan2!$H:$H,[2]Plan2!$A:$A,$D147,[2]Plan2!$U:$U,9)</f>
        <v>#VALUE!</v>
      </c>
      <c r="AC147" s="18" t="e">
        <f>SUMIFS([2]Plan2!$H:$H,[2]Plan2!$A:$A,$D147,[2]Plan2!$U:$U,10)</f>
        <v>#VALUE!</v>
      </c>
      <c r="AD147" s="18" t="e">
        <f>SUMIFS([2]Plan2!$H:$H,[2]Plan2!$A:$A,$D147,[2]Plan2!$U:$U,11)</f>
        <v>#VALUE!</v>
      </c>
      <c r="AE147" s="18" t="e">
        <f>SUMIFS([2]Plan2!$H:$H,[2]Plan2!$A:$A,$D147,[2]Plan2!$U:$U,12)</f>
        <v>#VALUE!</v>
      </c>
      <c r="AF147" s="18" t="e">
        <f>SUMIFS([2]Plan2!$H:$H,[2]Plan2!$A:$A,$D147,[2]Plan2!$U:$U,1)</f>
        <v>#VALUE!</v>
      </c>
      <c r="AG147" s="18" t="e">
        <f>SUMIFS([2]Plan2!$H:$H,[2]Plan2!$A:$A,$D147,[2]Plan2!$U:$U,2)</f>
        <v>#VALUE!</v>
      </c>
      <c r="AH147" s="18" t="e">
        <f>SUMIFS([2]Plan2!$H:$H,[2]Plan2!$A:$A,$D147,[2]Plan2!$U:$U,3)</f>
        <v>#VALUE!</v>
      </c>
      <c r="AI147" s="18" t="e">
        <f>SUMIFS([2]Plan2!$H:$H,[2]Plan2!$A:$A,$D147,[2]Plan2!$U:$U,4)</f>
        <v>#VALUE!</v>
      </c>
      <c r="AJ147" s="18" t="e">
        <f>SUMIFS([2]Plan2!$H:$H,[2]Plan2!$A:$A,$D147,[2]Plan2!$U:$U,5)</f>
        <v>#VALUE!</v>
      </c>
      <c r="AK147" s="23" t="e">
        <f t="shared" si="19"/>
        <v>#VALUE!</v>
      </c>
      <c r="AL147" s="23" t="e">
        <f t="shared" si="20"/>
        <v>#VALUE!</v>
      </c>
      <c r="AM147">
        <f t="shared" si="21"/>
        <v>0</v>
      </c>
    </row>
    <row r="148" spans="1:39" ht="15.75" x14ac:dyDescent="0.25">
      <c r="A148" s="21"/>
      <c r="B148" s="21" t="s">
        <v>1519</v>
      </c>
      <c r="C148" s="21">
        <v>831373</v>
      </c>
      <c r="D148" s="25">
        <v>192169</v>
      </c>
      <c r="E148" s="21" t="s">
        <v>2185</v>
      </c>
      <c r="F148" s="31" t="s">
        <v>1826</v>
      </c>
      <c r="G148" s="21" t="s">
        <v>357</v>
      </c>
      <c r="H148" s="21" t="s">
        <v>721</v>
      </c>
      <c r="I148" s="25" t="s">
        <v>20</v>
      </c>
      <c r="J148" s="21" t="s">
        <v>27</v>
      </c>
      <c r="K148" s="21" t="s">
        <v>210</v>
      </c>
      <c r="L148" s="20"/>
      <c r="M148" s="20">
        <v>45798</v>
      </c>
      <c r="N148" s="21" t="s">
        <v>18</v>
      </c>
      <c r="O148" s="21">
        <v>4</v>
      </c>
      <c r="P148" s="21">
        <v>4</v>
      </c>
      <c r="Q148" s="21">
        <v>14</v>
      </c>
      <c r="R148" s="15">
        <f t="shared" si="17"/>
        <v>2.5</v>
      </c>
      <c r="S148" s="18">
        <f>IFERROR(VLOOKUP(D148,'[1]comparativo br'!$A:$B,2,FALSE),"")</f>
        <v>0</v>
      </c>
      <c r="T148" s="18">
        <f>IFERROR(VLOOKUP(D148,'[1]comparativo br'!$A:$C,3,FALSE),"")</f>
        <v>0</v>
      </c>
      <c r="U148" s="15" t="str">
        <f t="shared" si="18"/>
        <v/>
      </c>
      <c r="V148" s="19">
        <f>IFERROR(VLOOKUP(D148,'[1]comparativo br'!$A:$D,4,FALSE),"")</f>
        <v>6</v>
      </c>
      <c r="W148" s="19">
        <f>IFERROR(VLOOKUP(D148,'[1]comparativo br'!$A:$E,5,FALSE),"")</f>
        <v>4</v>
      </c>
      <c r="X148" s="15">
        <f t="shared" si="16"/>
        <v>-0.33333333333333331</v>
      </c>
      <c r="Y148" s="18" t="e">
        <f>SUMIFS([2]Plan2!$H:$H,[2]Plan2!$A:$A,$D148,[2]Plan2!$U:$U,6)</f>
        <v>#VALUE!</v>
      </c>
      <c r="Z148" s="18" t="e">
        <f>SUMIFS([2]Plan2!$H:$H,[2]Plan2!$A:$A,$D148,[2]Plan2!$U:$U,7)</f>
        <v>#VALUE!</v>
      </c>
      <c r="AA148" s="18" t="e">
        <f>SUMIFS([2]Plan2!$H:$H,[2]Plan2!$A:$A,$D148,[2]Plan2!$U:$U,8)</f>
        <v>#VALUE!</v>
      </c>
      <c r="AB148" s="18" t="e">
        <f>SUMIFS([2]Plan2!$H:$H,[2]Plan2!$A:$A,$D148,[2]Plan2!$U:$U,9)</f>
        <v>#VALUE!</v>
      </c>
      <c r="AC148" s="18" t="e">
        <f>SUMIFS([2]Plan2!$H:$H,[2]Plan2!$A:$A,$D148,[2]Plan2!$U:$U,10)</f>
        <v>#VALUE!</v>
      </c>
      <c r="AD148" s="18" t="e">
        <f>SUMIFS([2]Plan2!$H:$H,[2]Plan2!$A:$A,$D148,[2]Plan2!$U:$U,11)</f>
        <v>#VALUE!</v>
      </c>
      <c r="AE148" s="18" t="e">
        <f>SUMIFS([2]Plan2!$H:$H,[2]Plan2!$A:$A,$D148,[2]Plan2!$U:$U,12)</f>
        <v>#VALUE!</v>
      </c>
      <c r="AF148" s="18" t="e">
        <f>SUMIFS([2]Plan2!$H:$H,[2]Plan2!$A:$A,$D148,[2]Plan2!$U:$U,1)</f>
        <v>#VALUE!</v>
      </c>
      <c r="AG148" s="18" t="e">
        <f>SUMIFS([2]Plan2!$H:$H,[2]Plan2!$A:$A,$D148,[2]Plan2!$U:$U,2)</f>
        <v>#VALUE!</v>
      </c>
      <c r="AH148" s="18" t="e">
        <f>SUMIFS([2]Plan2!$H:$H,[2]Plan2!$A:$A,$D148,[2]Plan2!$U:$U,3)</f>
        <v>#VALUE!</v>
      </c>
      <c r="AI148" s="18" t="e">
        <f>SUMIFS([2]Plan2!$H:$H,[2]Plan2!$A:$A,$D148,[2]Plan2!$U:$U,4)</f>
        <v>#VALUE!</v>
      </c>
      <c r="AJ148" s="18" t="e">
        <f>SUMIFS([2]Plan2!$H:$H,[2]Plan2!$A:$A,$D148,[2]Plan2!$U:$U,5)</f>
        <v>#VALUE!</v>
      </c>
      <c r="AK148" s="23" t="e">
        <f t="shared" si="19"/>
        <v>#VALUE!</v>
      </c>
      <c r="AL148" s="23" t="e">
        <f t="shared" si="20"/>
        <v>#VALUE!</v>
      </c>
      <c r="AM148">
        <f t="shared" si="21"/>
        <v>0</v>
      </c>
    </row>
    <row r="149" spans="1:39" ht="15.75" x14ac:dyDescent="0.25">
      <c r="A149" s="21"/>
      <c r="B149" s="21" t="s">
        <v>1519</v>
      </c>
      <c r="C149" s="21">
        <v>831373</v>
      </c>
      <c r="D149" s="25">
        <v>192174</v>
      </c>
      <c r="E149" s="21" t="s">
        <v>2185</v>
      </c>
      <c r="F149" s="31" t="s">
        <v>1826</v>
      </c>
      <c r="G149" s="21" t="s">
        <v>357</v>
      </c>
      <c r="H149" s="21" t="s">
        <v>722</v>
      </c>
      <c r="I149" s="25" t="s">
        <v>20</v>
      </c>
      <c r="J149" s="21" t="s">
        <v>27</v>
      </c>
      <c r="K149" s="21" t="s">
        <v>210</v>
      </c>
      <c r="L149" s="20"/>
      <c r="M149" s="20">
        <v>45798</v>
      </c>
      <c r="N149" s="21" t="s">
        <v>18</v>
      </c>
      <c r="O149" s="21">
        <v>20</v>
      </c>
      <c r="P149" s="21">
        <v>22</v>
      </c>
      <c r="Q149" s="21">
        <v>34</v>
      </c>
      <c r="R149" s="15">
        <f t="shared" si="17"/>
        <v>0.54545454545454541</v>
      </c>
      <c r="S149" s="18">
        <f>IFERROR(VLOOKUP(D149,'[1]comparativo br'!$A:$B,2,FALSE),"")</f>
        <v>0</v>
      </c>
      <c r="T149" s="18">
        <f>IFERROR(VLOOKUP(D149,'[1]comparativo br'!$A:$C,3,FALSE),"")</f>
        <v>0</v>
      </c>
      <c r="U149" s="15" t="str">
        <f t="shared" si="18"/>
        <v/>
      </c>
      <c r="V149" s="19">
        <f>IFERROR(VLOOKUP(D149,'[1]comparativo br'!$A:$D,4,FALSE),"")</f>
        <v>32</v>
      </c>
      <c r="W149" s="19">
        <f>IFERROR(VLOOKUP(D149,'[1]comparativo br'!$A:$E,5,FALSE),"")</f>
        <v>10</v>
      </c>
      <c r="X149" s="15">
        <f t="shared" si="16"/>
        <v>-0.6875</v>
      </c>
      <c r="Y149" s="18" t="e">
        <f>SUMIFS([2]Plan2!$H:$H,[2]Plan2!$A:$A,$D149,[2]Plan2!$U:$U,6)</f>
        <v>#VALUE!</v>
      </c>
      <c r="Z149" s="18" t="e">
        <f>SUMIFS([2]Plan2!$H:$H,[2]Plan2!$A:$A,$D149,[2]Plan2!$U:$U,7)</f>
        <v>#VALUE!</v>
      </c>
      <c r="AA149" s="18" t="e">
        <f>SUMIFS([2]Plan2!$H:$H,[2]Plan2!$A:$A,$D149,[2]Plan2!$U:$U,8)</f>
        <v>#VALUE!</v>
      </c>
      <c r="AB149" s="18" t="e">
        <f>SUMIFS([2]Plan2!$H:$H,[2]Plan2!$A:$A,$D149,[2]Plan2!$U:$U,9)</f>
        <v>#VALUE!</v>
      </c>
      <c r="AC149" s="18" t="e">
        <f>SUMIFS([2]Plan2!$H:$H,[2]Plan2!$A:$A,$D149,[2]Plan2!$U:$U,10)</f>
        <v>#VALUE!</v>
      </c>
      <c r="AD149" s="18" t="e">
        <f>SUMIFS([2]Plan2!$H:$H,[2]Plan2!$A:$A,$D149,[2]Plan2!$U:$U,11)</f>
        <v>#VALUE!</v>
      </c>
      <c r="AE149" s="18" t="e">
        <f>SUMIFS([2]Plan2!$H:$H,[2]Plan2!$A:$A,$D149,[2]Plan2!$U:$U,12)</f>
        <v>#VALUE!</v>
      </c>
      <c r="AF149" s="18" t="e">
        <f>SUMIFS([2]Plan2!$H:$H,[2]Plan2!$A:$A,$D149,[2]Plan2!$U:$U,1)</f>
        <v>#VALUE!</v>
      </c>
      <c r="AG149" s="18" t="e">
        <f>SUMIFS([2]Plan2!$H:$H,[2]Plan2!$A:$A,$D149,[2]Plan2!$U:$U,2)</f>
        <v>#VALUE!</v>
      </c>
      <c r="AH149" s="18" t="e">
        <f>SUMIFS([2]Plan2!$H:$H,[2]Plan2!$A:$A,$D149,[2]Plan2!$U:$U,3)</f>
        <v>#VALUE!</v>
      </c>
      <c r="AI149" s="18" t="e">
        <f>SUMIFS([2]Plan2!$H:$H,[2]Plan2!$A:$A,$D149,[2]Plan2!$U:$U,4)</f>
        <v>#VALUE!</v>
      </c>
      <c r="AJ149" s="18" t="e">
        <f>SUMIFS([2]Plan2!$H:$H,[2]Plan2!$A:$A,$D149,[2]Plan2!$U:$U,5)</f>
        <v>#VALUE!</v>
      </c>
      <c r="AK149" s="23" t="e">
        <f t="shared" si="19"/>
        <v>#VALUE!</v>
      </c>
      <c r="AL149" s="23" t="e">
        <f t="shared" si="20"/>
        <v>#VALUE!</v>
      </c>
      <c r="AM149">
        <f t="shared" si="21"/>
        <v>0</v>
      </c>
    </row>
    <row r="150" spans="1:39" ht="15.75" x14ac:dyDescent="0.25">
      <c r="A150" s="21"/>
      <c r="B150" s="21" t="s">
        <v>1519</v>
      </c>
      <c r="C150" s="21">
        <v>831373</v>
      </c>
      <c r="D150" s="25">
        <v>192175</v>
      </c>
      <c r="E150" s="21" t="s">
        <v>2185</v>
      </c>
      <c r="F150" s="31" t="s">
        <v>1826</v>
      </c>
      <c r="G150" s="21" t="s">
        <v>357</v>
      </c>
      <c r="H150" s="21" t="s">
        <v>714</v>
      </c>
      <c r="I150" s="25" t="s">
        <v>20</v>
      </c>
      <c r="J150" s="21" t="s">
        <v>27</v>
      </c>
      <c r="K150" s="21" t="s">
        <v>210</v>
      </c>
      <c r="L150" s="20"/>
      <c r="M150" s="20">
        <v>45798</v>
      </c>
      <c r="N150" s="21" t="s">
        <v>18</v>
      </c>
      <c r="O150" s="21">
        <v>7</v>
      </c>
      <c r="P150" s="21">
        <v>8</v>
      </c>
      <c r="Q150" s="21">
        <v>11</v>
      </c>
      <c r="R150" s="15">
        <f t="shared" si="17"/>
        <v>0.375</v>
      </c>
      <c r="S150" s="18">
        <f>IFERROR(VLOOKUP(D150,'[1]comparativo br'!$A:$B,2,FALSE),"")</f>
        <v>0</v>
      </c>
      <c r="T150" s="18">
        <f>IFERROR(VLOOKUP(D150,'[1]comparativo br'!$A:$C,3,FALSE),"")</f>
        <v>0</v>
      </c>
      <c r="U150" s="15" t="str">
        <f t="shared" si="18"/>
        <v/>
      </c>
      <c r="V150" s="19">
        <f>IFERROR(VLOOKUP(D150,'[1]comparativo br'!$A:$D,4,FALSE),"")</f>
        <v>8</v>
      </c>
      <c r="W150" s="19">
        <f>IFERROR(VLOOKUP(D150,'[1]comparativo br'!$A:$E,5,FALSE),"")</f>
        <v>0</v>
      </c>
      <c r="X150" s="15">
        <f t="shared" si="16"/>
        <v>-1</v>
      </c>
      <c r="Y150" s="18" t="e">
        <f>SUMIFS([2]Plan2!$H:$H,[2]Plan2!$A:$A,$D150,[2]Plan2!$U:$U,6)</f>
        <v>#VALUE!</v>
      </c>
      <c r="Z150" s="18" t="e">
        <f>SUMIFS([2]Plan2!$H:$H,[2]Plan2!$A:$A,$D150,[2]Plan2!$U:$U,7)</f>
        <v>#VALUE!</v>
      </c>
      <c r="AA150" s="18" t="e">
        <f>SUMIFS([2]Plan2!$H:$H,[2]Plan2!$A:$A,$D150,[2]Plan2!$U:$U,8)</f>
        <v>#VALUE!</v>
      </c>
      <c r="AB150" s="18" t="e">
        <f>SUMIFS([2]Plan2!$H:$H,[2]Plan2!$A:$A,$D150,[2]Plan2!$U:$U,9)</f>
        <v>#VALUE!</v>
      </c>
      <c r="AC150" s="18" t="e">
        <f>SUMIFS([2]Plan2!$H:$H,[2]Plan2!$A:$A,$D150,[2]Plan2!$U:$U,10)</f>
        <v>#VALUE!</v>
      </c>
      <c r="AD150" s="18" t="e">
        <f>SUMIFS([2]Plan2!$H:$H,[2]Plan2!$A:$A,$D150,[2]Plan2!$U:$U,11)</f>
        <v>#VALUE!</v>
      </c>
      <c r="AE150" s="18" t="e">
        <f>SUMIFS([2]Plan2!$H:$H,[2]Plan2!$A:$A,$D150,[2]Plan2!$U:$U,12)</f>
        <v>#VALUE!</v>
      </c>
      <c r="AF150" s="18" t="e">
        <f>SUMIFS([2]Plan2!$H:$H,[2]Plan2!$A:$A,$D150,[2]Plan2!$U:$U,1)</f>
        <v>#VALUE!</v>
      </c>
      <c r="AG150" s="18" t="e">
        <f>SUMIFS([2]Plan2!$H:$H,[2]Plan2!$A:$A,$D150,[2]Plan2!$U:$U,2)</f>
        <v>#VALUE!</v>
      </c>
      <c r="AH150" s="18" t="e">
        <f>SUMIFS([2]Plan2!$H:$H,[2]Plan2!$A:$A,$D150,[2]Plan2!$U:$U,3)</f>
        <v>#VALUE!</v>
      </c>
      <c r="AI150" s="18" t="e">
        <f>SUMIFS([2]Plan2!$H:$H,[2]Plan2!$A:$A,$D150,[2]Plan2!$U:$U,4)</f>
        <v>#VALUE!</v>
      </c>
      <c r="AJ150" s="18" t="e">
        <f>SUMIFS([2]Plan2!$H:$H,[2]Plan2!$A:$A,$D150,[2]Plan2!$U:$U,5)</f>
        <v>#VALUE!</v>
      </c>
      <c r="AK150" s="23" t="e">
        <f t="shared" si="19"/>
        <v>#VALUE!</v>
      </c>
      <c r="AL150" s="23" t="e">
        <f t="shared" si="20"/>
        <v>#VALUE!</v>
      </c>
      <c r="AM150">
        <f t="shared" si="21"/>
        <v>0</v>
      </c>
    </row>
    <row r="151" spans="1:39" ht="15.75" x14ac:dyDescent="0.25">
      <c r="A151" s="21"/>
      <c r="B151" s="21" t="s">
        <v>1519</v>
      </c>
      <c r="C151" s="21">
        <v>831373</v>
      </c>
      <c r="D151" s="25">
        <v>192187</v>
      </c>
      <c r="E151" s="21" t="s">
        <v>2185</v>
      </c>
      <c r="F151" s="31" t="s">
        <v>1826</v>
      </c>
      <c r="G151" s="21" t="s">
        <v>357</v>
      </c>
      <c r="H151" s="21" t="s">
        <v>726</v>
      </c>
      <c r="I151" s="25" t="s">
        <v>15</v>
      </c>
      <c r="J151" s="21" t="s">
        <v>27</v>
      </c>
      <c r="K151" s="21" t="s">
        <v>210</v>
      </c>
      <c r="L151" s="20"/>
      <c r="M151" s="20">
        <v>45798</v>
      </c>
      <c r="N151" s="21" t="s">
        <v>18</v>
      </c>
      <c r="O151" s="21">
        <v>10</v>
      </c>
      <c r="P151" s="21">
        <v>9</v>
      </c>
      <c r="Q151" s="21">
        <v>21</v>
      </c>
      <c r="R151" s="15">
        <f t="shared" si="17"/>
        <v>1.3333333333333333</v>
      </c>
      <c r="S151" s="18">
        <f>IFERROR(VLOOKUP(D151,'[1]comparativo br'!$A:$B,2,FALSE),"")</f>
        <v>0</v>
      </c>
      <c r="T151" s="18">
        <f>IFERROR(VLOOKUP(D151,'[1]comparativo br'!$A:$C,3,FALSE),"")</f>
        <v>0</v>
      </c>
      <c r="U151" s="15" t="str">
        <f t="shared" si="18"/>
        <v/>
      </c>
      <c r="V151" s="19">
        <f>IFERROR(VLOOKUP(D151,'[1]comparativo br'!$A:$D,4,FALSE),"")</f>
        <v>17</v>
      </c>
      <c r="W151" s="19">
        <f>IFERROR(VLOOKUP(D151,'[1]comparativo br'!$A:$E,5,FALSE),"")</f>
        <v>17</v>
      </c>
      <c r="X151" s="15">
        <f t="shared" si="16"/>
        <v>0</v>
      </c>
      <c r="Y151" s="18" t="e">
        <f>SUMIFS([2]Plan2!$H:$H,[2]Plan2!$A:$A,$D151,[2]Plan2!$U:$U,6)</f>
        <v>#VALUE!</v>
      </c>
      <c r="Z151" s="18" t="e">
        <f>SUMIFS([2]Plan2!$H:$H,[2]Plan2!$A:$A,$D151,[2]Plan2!$U:$U,7)</f>
        <v>#VALUE!</v>
      </c>
      <c r="AA151" s="18" t="e">
        <f>SUMIFS([2]Plan2!$H:$H,[2]Plan2!$A:$A,$D151,[2]Plan2!$U:$U,8)</f>
        <v>#VALUE!</v>
      </c>
      <c r="AB151" s="18" t="e">
        <f>SUMIFS([2]Plan2!$H:$H,[2]Plan2!$A:$A,$D151,[2]Plan2!$U:$U,9)</f>
        <v>#VALUE!</v>
      </c>
      <c r="AC151" s="18" t="e">
        <f>SUMIFS([2]Plan2!$H:$H,[2]Plan2!$A:$A,$D151,[2]Plan2!$U:$U,10)</f>
        <v>#VALUE!</v>
      </c>
      <c r="AD151" s="18" t="e">
        <f>SUMIFS([2]Plan2!$H:$H,[2]Plan2!$A:$A,$D151,[2]Plan2!$U:$U,11)</f>
        <v>#VALUE!</v>
      </c>
      <c r="AE151" s="18" t="e">
        <f>SUMIFS([2]Plan2!$H:$H,[2]Plan2!$A:$A,$D151,[2]Plan2!$U:$U,12)</f>
        <v>#VALUE!</v>
      </c>
      <c r="AF151" s="18" t="e">
        <f>SUMIFS([2]Plan2!$H:$H,[2]Plan2!$A:$A,$D151,[2]Plan2!$U:$U,1)</f>
        <v>#VALUE!</v>
      </c>
      <c r="AG151" s="18" t="e">
        <f>SUMIFS([2]Plan2!$H:$H,[2]Plan2!$A:$A,$D151,[2]Plan2!$U:$U,2)</f>
        <v>#VALUE!</v>
      </c>
      <c r="AH151" s="18" t="e">
        <f>SUMIFS([2]Plan2!$H:$H,[2]Plan2!$A:$A,$D151,[2]Plan2!$U:$U,3)</f>
        <v>#VALUE!</v>
      </c>
      <c r="AI151" s="18" t="e">
        <f>SUMIFS([2]Plan2!$H:$H,[2]Plan2!$A:$A,$D151,[2]Plan2!$U:$U,4)</f>
        <v>#VALUE!</v>
      </c>
      <c r="AJ151" s="18" t="e">
        <f>SUMIFS([2]Plan2!$H:$H,[2]Plan2!$A:$A,$D151,[2]Plan2!$U:$U,5)</f>
        <v>#VALUE!</v>
      </c>
      <c r="AK151" s="23" t="e">
        <f t="shared" si="19"/>
        <v>#VALUE!</v>
      </c>
      <c r="AL151" s="23" t="e">
        <f t="shared" si="20"/>
        <v>#VALUE!</v>
      </c>
      <c r="AM151">
        <f t="shared" si="21"/>
        <v>0</v>
      </c>
    </row>
    <row r="152" spans="1:39" ht="15.75" x14ac:dyDescent="0.25">
      <c r="A152" s="21"/>
      <c r="B152" s="21" t="s">
        <v>1519</v>
      </c>
      <c r="C152" s="21">
        <v>831373</v>
      </c>
      <c r="D152" s="25">
        <v>192180</v>
      </c>
      <c r="E152" s="21" t="s">
        <v>2185</v>
      </c>
      <c r="F152" s="31" t="s">
        <v>1826</v>
      </c>
      <c r="G152" s="21" t="s">
        <v>357</v>
      </c>
      <c r="H152" s="21" t="s">
        <v>725</v>
      </c>
      <c r="I152" s="25" t="s">
        <v>20</v>
      </c>
      <c r="J152" s="21" t="s">
        <v>27</v>
      </c>
      <c r="K152" s="21" t="s">
        <v>210</v>
      </c>
      <c r="L152" s="20"/>
      <c r="M152" s="20">
        <v>45799</v>
      </c>
      <c r="N152" s="21" t="s">
        <v>18</v>
      </c>
      <c r="O152" s="21">
        <v>15</v>
      </c>
      <c r="P152" s="21">
        <v>8</v>
      </c>
      <c r="Q152" s="21">
        <v>17</v>
      </c>
      <c r="R152" s="15">
        <f t="shared" si="17"/>
        <v>1.125</v>
      </c>
      <c r="S152" s="18">
        <f>IFERROR(VLOOKUP(D152,'[1]comparativo br'!$A:$B,2,FALSE),"")</f>
        <v>0</v>
      </c>
      <c r="T152" s="18">
        <f>IFERROR(VLOOKUP(D152,'[1]comparativo br'!$A:$C,3,FALSE),"")</f>
        <v>0</v>
      </c>
      <c r="U152" s="15" t="str">
        <f t="shared" si="18"/>
        <v/>
      </c>
      <c r="V152" s="19">
        <f>IFERROR(VLOOKUP(D152,'[1]comparativo br'!$A:$D,4,FALSE),"")</f>
        <v>8</v>
      </c>
      <c r="W152" s="19">
        <f>IFERROR(VLOOKUP(D152,'[1]comparativo br'!$A:$E,5,FALSE),"")</f>
        <v>15</v>
      </c>
      <c r="X152" s="15">
        <f t="shared" si="16"/>
        <v>0.875</v>
      </c>
      <c r="Y152" s="18" t="e">
        <f>SUMIFS([2]Plan2!$H:$H,[2]Plan2!$A:$A,$D152,[2]Plan2!$U:$U,6)</f>
        <v>#VALUE!</v>
      </c>
      <c r="Z152" s="18" t="e">
        <f>SUMIFS([2]Plan2!$H:$H,[2]Plan2!$A:$A,$D152,[2]Plan2!$U:$U,7)</f>
        <v>#VALUE!</v>
      </c>
      <c r="AA152" s="18" t="e">
        <f>SUMIFS([2]Plan2!$H:$H,[2]Plan2!$A:$A,$D152,[2]Plan2!$U:$U,8)</f>
        <v>#VALUE!</v>
      </c>
      <c r="AB152" s="18" t="e">
        <f>SUMIFS([2]Plan2!$H:$H,[2]Plan2!$A:$A,$D152,[2]Plan2!$U:$U,9)</f>
        <v>#VALUE!</v>
      </c>
      <c r="AC152" s="18" t="e">
        <f>SUMIFS([2]Plan2!$H:$H,[2]Plan2!$A:$A,$D152,[2]Plan2!$U:$U,10)</f>
        <v>#VALUE!</v>
      </c>
      <c r="AD152" s="18" t="e">
        <f>SUMIFS([2]Plan2!$H:$H,[2]Plan2!$A:$A,$D152,[2]Plan2!$U:$U,11)</f>
        <v>#VALUE!</v>
      </c>
      <c r="AE152" s="18" t="e">
        <f>SUMIFS([2]Plan2!$H:$H,[2]Plan2!$A:$A,$D152,[2]Plan2!$U:$U,12)</f>
        <v>#VALUE!</v>
      </c>
      <c r="AF152" s="18" t="e">
        <f>SUMIFS([2]Plan2!$H:$H,[2]Plan2!$A:$A,$D152,[2]Plan2!$U:$U,1)</f>
        <v>#VALUE!</v>
      </c>
      <c r="AG152" s="18" t="e">
        <f>SUMIFS([2]Plan2!$H:$H,[2]Plan2!$A:$A,$D152,[2]Plan2!$U:$U,2)</f>
        <v>#VALUE!</v>
      </c>
      <c r="AH152" s="18" t="e">
        <f>SUMIFS([2]Plan2!$H:$H,[2]Plan2!$A:$A,$D152,[2]Plan2!$U:$U,3)</f>
        <v>#VALUE!</v>
      </c>
      <c r="AI152" s="18" t="e">
        <f>SUMIFS([2]Plan2!$H:$H,[2]Plan2!$A:$A,$D152,[2]Plan2!$U:$U,4)</f>
        <v>#VALUE!</v>
      </c>
      <c r="AJ152" s="18" t="e">
        <f>SUMIFS([2]Plan2!$H:$H,[2]Plan2!$A:$A,$D152,[2]Plan2!$U:$U,5)</f>
        <v>#VALUE!</v>
      </c>
      <c r="AK152" s="23" t="e">
        <f t="shared" si="19"/>
        <v>#VALUE!</v>
      </c>
      <c r="AL152" s="23" t="e">
        <f t="shared" si="20"/>
        <v>#VALUE!</v>
      </c>
      <c r="AM152">
        <f t="shared" si="21"/>
        <v>0</v>
      </c>
    </row>
    <row r="153" spans="1:39" ht="15.75" x14ac:dyDescent="0.25">
      <c r="A153" s="21"/>
      <c r="B153" s="21" t="s">
        <v>1520</v>
      </c>
      <c r="C153" s="21">
        <v>831373</v>
      </c>
      <c r="D153" s="25">
        <v>502824</v>
      </c>
      <c r="E153" s="21" t="s">
        <v>2203</v>
      </c>
      <c r="F153" s="31" t="s">
        <v>1826</v>
      </c>
      <c r="G153" s="21" t="s">
        <v>357</v>
      </c>
      <c r="H153" s="21" t="s">
        <v>773</v>
      </c>
      <c r="I153" s="25" t="s">
        <v>20</v>
      </c>
      <c r="J153" s="21" t="s">
        <v>27</v>
      </c>
      <c r="K153" s="21" t="s">
        <v>210</v>
      </c>
      <c r="L153" s="20">
        <v>45790</v>
      </c>
      <c r="M153" s="20">
        <v>45797</v>
      </c>
      <c r="N153" s="21" t="s">
        <v>18</v>
      </c>
      <c r="O153" s="21">
        <v>50</v>
      </c>
      <c r="P153" s="21">
        <v>25</v>
      </c>
      <c r="Q153" s="21">
        <v>58</v>
      </c>
      <c r="R153" s="15">
        <f t="shared" si="17"/>
        <v>1.32</v>
      </c>
      <c r="S153" s="18">
        <f>IFERROR(VLOOKUP(D153,'[1]comparativo br'!$A:$B,2,FALSE),"")</f>
        <v>1197</v>
      </c>
      <c r="T153" s="18">
        <f>IFERROR(VLOOKUP(D153,'[1]comparativo br'!$A:$C,3,FALSE),"")</f>
        <v>1197</v>
      </c>
      <c r="U153" s="15">
        <f t="shared" si="18"/>
        <v>0</v>
      </c>
      <c r="V153" s="19">
        <f>IFERROR(VLOOKUP(D153,'[1]comparativo br'!$A:$D,4,FALSE),"")</f>
        <v>17</v>
      </c>
      <c r="W153" s="19">
        <f>IFERROR(VLOOKUP(D153,'[1]comparativo br'!$A:$E,5,FALSE),"")</f>
        <v>4</v>
      </c>
      <c r="X153" s="15">
        <f t="shared" si="16"/>
        <v>-0.76470588235294112</v>
      </c>
      <c r="Y153" s="18" t="e">
        <f>SUMIFS([2]Plan2!$H:$H,[2]Plan2!$A:$A,$D153,[2]Plan2!$U:$U,6)</f>
        <v>#VALUE!</v>
      </c>
      <c r="Z153" s="18" t="e">
        <f>SUMIFS([2]Plan2!$H:$H,[2]Plan2!$A:$A,$D153,[2]Plan2!$U:$U,7)</f>
        <v>#VALUE!</v>
      </c>
      <c r="AA153" s="18" t="e">
        <f>SUMIFS([2]Plan2!$H:$H,[2]Plan2!$A:$A,$D153,[2]Plan2!$U:$U,8)</f>
        <v>#VALUE!</v>
      </c>
      <c r="AB153" s="18" t="e">
        <f>SUMIFS([2]Plan2!$H:$H,[2]Plan2!$A:$A,$D153,[2]Plan2!$U:$U,9)</f>
        <v>#VALUE!</v>
      </c>
      <c r="AC153" s="18" t="e">
        <f>SUMIFS([2]Plan2!$H:$H,[2]Plan2!$A:$A,$D153,[2]Plan2!$U:$U,10)</f>
        <v>#VALUE!</v>
      </c>
      <c r="AD153" s="18" t="e">
        <f>SUMIFS([2]Plan2!$H:$H,[2]Plan2!$A:$A,$D153,[2]Plan2!$U:$U,11)</f>
        <v>#VALUE!</v>
      </c>
      <c r="AE153" s="18" t="e">
        <f>SUMIFS([2]Plan2!$H:$H,[2]Plan2!$A:$A,$D153,[2]Plan2!$U:$U,12)</f>
        <v>#VALUE!</v>
      </c>
      <c r="AF153" s="18" t="e">
        <f>SUMIFS([2]Plan2!$H:$H,[2]Plan2!$A:$A,$D153,[2]Plan2!$U:$U,1)</f>
        <v>#VALUE!</v>
      </c>
      <c r="AG153" s="18" t="e">
        <f>SUMIFS([2]Plan2!$H:$H,[2]Plan2!$A:$A,$D153,[2]Plan2!$U:$U,2)</f>
        <v>#VALUE!</v>
      </c>
      <c r="AH153" s="18" t="e">
        <f>SUMIFS([2]Plan2!$H:$H,[2]Plan2!$A:$A,$D153,[2]Plan2!$U:$U,3)</f>
        <v>#VALUE!</v>
      </c>
      <c r="AI153" s="18" t="e">
        <f>SUMIFS([2]Plan2!$H:$H,[2]Plan2!$A:$A,$D153,[2]Plan2!$U:$U,4)</f>
        <v>#VALUE!</v>
      </c>
      <c r="AJ153" s="18" t="e">
        <f>SUMIFS([2]Plan2!$H:$H,[2]Plan2!$A:$A,$D153,[2]Plan2!$U:$U,5)</f>
        <v>#VALUE!</v>
      </c>
      <c r="AK153" s="23" t="e">
        <f t="shared" si="19"/>
        <v>#VALUE!</v>
      </c>
      <c r="AL153" s="23" t="e">
        <f t="shared" si="20"/>
        <v>#VALUE!</v>
      </c>
      <c r="AM153">
        <f t="shared" si="21"/>
        <v>0</v>
      </c>
    </row>
    <row r="154" spans="1:39" ht="15.75" x14ac:dyDescent="0.25">
      <c r="A154" s="21"/>
      <c r="B154" s="21" t="s">
        <v>1519</v>
      </c>
      <c r="C154" s="21">
        <v>891142</v>
      </c>
      <c r="D154" s="25">
        <v>194507</v>
      </c>
      <c r="E154" s="21" t="s">
        <v>12</v>
      </c>
      <c r="F154" s="31" t="s">
        <v>12</v>
      </c>
      <c r="G154" s="21" t="s">
        <v>1762</v>
      </c>
      <c r="H154" s="21" t="s">
        <v>1651</v>
      </c>
      <c r="I154" s="25" t="s">
        <v>77</v>
      </c>
      <c r="J154" s="21" t="s">
        <v>21</v>
      </c>
      <c r="K154" s="21"/>
      <c r="L154" s="20">
        <v>45695</v>
      </c>
      <c r="M154" s="20">
        <v>45756</v>
      </c>
      <c r="N154" s="21" t="s">
        <v>18</v>
      </c>
      <c r="O154" s="21">
        <v>6</v>
      </c>
      <c r="P154" s="21">
        <v>0</v>
      </c>
      <c r="Q154" s="21">
        <v>23</v>
      </c>
      <c r="R154" s="15">
        <v>1</v>
      </c>
      <c r="S154" s="18">
        <f>IFERROR(VLOOKUP(D154,'[1]comparativo br'!$A:$B,2,FALSE),"")</f>
        <v>0</v>
      </c>
      <c r="T154" s="18">
        <f>IFERROR(VLOOKUP(D154,'[1]comparativo br'!$A:$C,3,FALSE),"")</f>
        <v>0</v>
      </c>
      <c r="U154" s="15" t="str">
        <f t="shared" si="18"/>
        <v/>
      </c>
      <c r="V154" s="19">
        <f>IFERROR(VLOOKUP(D154,'[1]comparativo br'!$A:$D,4,FALSE),"")</f>
        <v>32</v>
      </c>
      <c r="W154" s="19">
        <f>IFERROR(VLOOKUP(D154,'[1]comparativo br'!$A:$E,5,FALSE),"")</f>
        <v>7</v>
      </c>
      <c r="X154" s="15">
        <f t="shared" si="16"/>
        <v>-0.78125</v>
      </c>
      <c r="Y154" s="18" t="e">
        <f>SUMIFS([2]Plan2!$H:$H,[2]Plan2!$A:$A,$D154,[2]Plan2!$U:$U,6)</f>
        <v>#VALUE!</v>
      </c>
      <c r="Z154" s="18" t="e">
        <f>SUMIFS([2]Plan2!$H:$H,[2]Plan2!$A:$A,$D154,[2]Plan2!$U:$U,7)</f>
        <v>#VALUE!</v>
      </c>
      <c r="AA154" s="18" t="e">
        <f>SUMIFS([2]Plan2!$H:$H,[2]Plan2!$A:$A,$D154,[2]Plan2!$U:$U,8)</f>
        <v>#VALUE!</v>
      </c>
      <c r="AB154" s="18" t="e">
        <f>SUMIFS([2]Plan2!$H:$H,[2]Plan2!$A:$A,$D154,[2]Plan2!$U:$U,9)</f>
        <v>#VALUE!</v>
      </c>
      <c r="AC154" s="18" t="e">
        <f>SUMIFS([2]Plan2!$H:$H,[2]Plan2!$A:$A,$D154,[2]Plan2!$U:$U,10)</f>
        <v>#VALUE!</v>
      </c>
      <c r="AD154" s="18" t="e">
        <f>SUMIFS([2]Plan2!$H:$H,[2]Plan2!$A:$A,$D154,[2]Plan2!$U:$U,11)</f>
        <v>#VALUE!</v>
      </c>
      <c r="AE154" s="18" t="e">
        <f>SUMIFS([2]Plan2!$H:$H,[2]Plan2!$A:$A,$D154,[2]Plan2!$U:$U,12)</f>
        <v>#VALUE!</v>
      </c>
      <c r="AF154" s="18" t="e">
        <f>SUMIFS([2]Plan2!$H:$H,[2]Plan2!$A:$A,$D154,[2]Plan2!$U:$U,1)</f>
        <v>#VALUE!</v>
      </c>
      <c r="AG154" s="18" t="e">
        <f>SUMIFS([2]Plan2!$H:$H,[2]Plan2!$A:$A,$D154,[2]Plan2!$U:$U,2)</f>
        <v>#VALUE!</v>
      </c>
      <c r="AH154" s="18" t="e">
        <f>SUMIFS([2]Plan2!$H:$H,[2]Plan2!$A:$A,$D154,[2]Plan2!$U:$U,3)</f>
        <v>#VALUE!</v>
      </c>
      <c r="AI154" s="18" t="e">
        <f>SUMIFS([2]Plan2!$H:$H,[2]Plan2!$A:$A,$D154,[2]Plan2!$U:$U,4)</f>
        <v>#VALUE!</v>
      </c>
      <c r="AJ154" s="18" t="e">
        <f>SUMIFS([2]Plan2!$H:$H,[2]Plan2!$A:$A,$D154,[2]Plan2!$U:$U,5)</f>
        <v>#VALUE!</v>
      </c>
      <c r="AK154" s="23" t="e">
        <f t="shared" si="19"/>
        <v>#VALUE!</v>
      </c>
      <c r="AL154" s="23" t="e">
        <f t="shared" si="20"/>
        <v>#VALUE!</v>
      </c>
      <c r="AM154">
        <f t="shared" si="21"/>
        <v>0</v>
      </c>
    </row>
    <row r="155" spans="1:39" ht="15.75" x14ac:dyDescent="0.25">
      <c r="A155" s="21"/>
      <c r="B155" s="21" t="s">
        <v>1519</v>
      </c>
      <c r="C155" s="21">
        <v>924429</v>
      </c>
      <c r="D155" s="25">
        <v>502603</v>
      </c>
      <c r="E155" s="21" t="s">
        <v>1575</v>
      </c>
      <c r="F155" s="31" t="s">
        <v>1575</v>
      </c>
      <c r="G155" s="21" t="s">
        <v>1846</v>
      </c>
      <c r="H155" s="21" t="s">
        <v>35</v>
      </c>
      <c r="I155" s="25" t="s">
        <v>15</v>
      </c>
      <c r="J155" s="21" t="s">
        <v>85</v>
      </c>
      <c r="K155" s="21" t="s">
        <v>530</v>
      </c>
      <c r="L155" s="20">
        <v>45561</v>
      </c>
      <c r="M155" s="20">
        <v>45545</v>
      </c>
      <c r="N155" s="21" t="s">
        <v>53</v>
      </c>
      <c r="O155" s="21">
        <v>14</v>
      </c>
      <c r="P155" s="21">
        <v>0</v>
      </c>
      <c r="Q155" s="21">
        <v>34</v>
      </c>
      <c r="R155" s="15">
        <v>1</v>
      </c>
      <c r="S155" s="18">
        <f>IFERROR(VLOOKUP(D155,'[1]comparativo br'!$A:$B,2,FALSE),"")</f>
        <v>0</v>
      </c>
      <c r="T155" s="18">
        <f>IFERROR(VLOOKUP(D155,'[1]comparativo br'!$A:$C,3,FALSE),"")</f>
        <v>3224</v>
      </c>
      <c r="U155" s="15" t="str">
        <f t="shared" si="18"/>
        <v/>
      </c>
      <c r="V155" s="19">
        <f>IFERROR(VLOOKUP(D155,'[1]comparativo br'!$A:$D,4,FALSE),"")</f>
        <v>0</v>
      </c>
      <c r="W155" s="19">
        <f>IFERROR(VLOOKUP(D155,'[1]comparativo br'!$A:$E,5,FALSE),"")</f>
        <v>1058</v>
      </c>
      <c r="X155" s="15" t="str">
        <f t="shared" si="16"/>
        <v/>
      </c>
      <c r="Y155" s="18" t="e">
        <f>SUMIFS([2]Plan2!$H:$H,[2]Plan2!$A:$A,$D155,[2]Plan2!$U:$U,6)</f>
        <v>#VALUE!</v>
      </c>
      <c r="Z155" s="18" t="e">
        <f>SUMIFS([2]Plan2!$H:$H,[2]Plan2!$A:$A,$D155,[2]Plan2!$U:$U,7)</f>
        <v>#VALUE!</v>
      </c>
      <c r="AA155" s="18" t="e">
        <f>SUMIFS([2]Plan2!$H:$H,[2]Plan2!$A:$A,$D155,[2]Plan2!$U:$U,8)</f>
        <v>#VALUE!</v>
      </c>
      <c r="AB155" s="18" t="e">
        <f>SUMIFS([2]Plan2!$H:$H,[2]Plan2!$A:$A,$D155,[2]Plan2!$U:$U,9)</f>
        <v>#VALUE!</v>
      </c>
      <c r="AC155" s="18" t="e">
        <f>SUMIFS([2]Plan2!$H:$H,[2]Plan2!$A:$A,$D155,[2]Plan2!$U:$U,10)</f>
        <v>#VALUE!</v>
      </c>
      <c r="AD155" s="18" t="e">
        <f>SUMIFS([2]Plan2!$H:$H,[2]Plan2!$A:$A,$D155,[2]Plan2!$U:$U,11)</f>
        <v>#VALUE!</v>
      </c>
      <c r="AE155" s="18" t="e">
        <f>SUMIFS([2]Plan2!$H:$H,[2]Plan2!$A:$A,$D155,[2]Plan2!$U:$U,12)</f>
        <v>#VALUE!</v>
      </c>
      <c r="AF155" s="18" t="e">
        <f>SUMIFS([2]Plan2!$H:$H,[2]Plan2!$A:$A,$D155,[2]Plan2!$U:$U,1)</f>
        <v>#VALUE!</v>
      </c>
      <c r="AG155" s="18" t="e">
        <f>SUMIFS([2]Plan2!$H:$H,[2]Plan2!$A:$A,$D155,[2]Plan2!$U:$U,2)</f>
        <v>#VALUE!</v>
      </c>
      <c r="AH155" s="18" t="e">
        <f>SUMIFS([2]Plan2!$H:$H,[2]Plan2!$A:$A,$D155,[2]Plan2!$U:$U,3)</f>
        <v>#VALUE!</v>
      </c>
      <c r="AI155" s="18" t="e">
        <f>SUMIFS([2]Plan2!$H:$H,[2]Plan2!$A:$A,$D155,[2]Plan2!$U:$U,4)</f>
        <v>#VALUE!</v>
      </c>
      <c r="AJ155" s="18" t="e">
        <f>SUMIFS([2]Plan2!$H:$H,[2]Plan2!$A:$A,$D155,[2]Plan2!$U:$U,5)</f>
        <v>#VALUE!</v>
      </c>
      <c r="AK155" s="23" t="e">
        <f t="shared" si="19"/>
        <v>#VALUE!</v>
      </c>
      <c r="AL155" s="23" t="e">
        <f t="shared" si="20"/>
        <v>#VALUE!</v>
      </c>
      <c r="AM155">
        <f t="shared" si="21"/>
        <v>0</v>
      </c>
    </row>
    <row r="156" spans="1:39" ht="15.75" x14ac:dyDescent="0.25">
      <c r="A156" s="21"/>
      <c r="B156" s="21" t="s">
        <v>1519</v>
      </c>
      <c r="C156" s="21">
        <v>940956</v>
      </c>
      <c r="D156" s="25">
        <v>194503</v>
      </c>
      <c r="E156" s="21" t="s">
        <v>12</v>
      </c>
      <c r="F156" s="31" t="s">
        <v>12</v>
      </c>
      <c r="G156" s="21" t="s">
        <v>1740</v>
      </c>
      <c r="H156" s="21" t="s">
        <v>691</v>
      </c>
      <c r="I156" s="25" t="s">
        <v>45</v>
      </c>
      <c r="J156" s="21" t="s">
        <v>85</v>
      </c>
      <c r="K156" s="21" t="s">
        <v>386</v>
      </c>
      <c r="L156" s="20">
        <v>45373</v>
      </c>
      <c r="M156" s="20">
        <v>45378</v>
      </c>
      <c r="N156" s="21" t="s">
        <v>53</v>
      </c>
      <c r="O156" s="21">
        <v>1</v>
      </c>
      <c r="P156" s="21">
        <v>2</v>
      </c>
      <c r="Q156" s="21">
        <v>0</v>
      </c>
      <c r="R156" s="15">
        <f>(Q156-P156)/P156</f>
        <v>-1</v>
      </c>
      <c r="S156" s="18" t="str">
        <f>IFERROR(VLOOKUP(D156,'[1]comparativo br'!$A:$B,2,FALSE),"")</f>
        <v/>
      </c>
      <c r="T156" s="18" t="str">
        <f>IFERROR(VLOOKUP(D156,'[1]comparativo br'!$A:$C,3,FALSE),"")</f>
        <v/>
      </c>
      <c r="U156" s="15" t="str">
        <f t="shared" si="18"/>
        <v/>
      </c>
      <c r="V156" s="19" t="str">
        <f>IFERROR(VLOOKUP(D156,'[1]comparativo br'!$A:$D,4,FALSE),"")</f>
        <v/>
      </c>
      <c r="W156" s="19" t="str">
        <f>IFERROR(VLOOKUP(D156,'[1]comparativo br'!$A:$E,5,FALSE),"")</f>
        <v/>
      </c>
      <c r="X156" s="15" t="str">
        <f t="shared" si="16"/>
        <v/>
      </c>
      <c r="Y156" s="18" t="e">
        <f>SUMIFS([2]Plan2!$H:$H,[2]Plan2!$A:$A,$D156,[2]Plan2!$U:$U,6)</f>
        <v>#VALUE!</v>
      </c>
      <c r="Z156" s="18" t="e">
        <f>SUMIFS([2]Plan2!$H:$H,[2]Plan2!$A:$A,$D156,[2]Plan2!$U:$U,7)</f>
        <v>#VALUE!</v>
      </c>
      <c r="AA156" s="18" t="e">
        <f>SUMIFS([2]Plan2!$H:$H,[2]Plan2!$A:$A,$D156,[2]Plan2!$U:$U,8)</f>
        <v>#VALUE!</v>
      </c>
      <c r="AB156" s="18" t="e">
        <f>SUMIFS([2]Plan2!$H:$H,[2]Plan2!$A:$A,$D156,[2]Plan2!$U:$U,9)</f>
        <v>#VALUE!</v>
      </c>
      <c r="AC156" s="18" t="e">
        <f>SUMIFS([2]Plan2!$H:$H,[2]Plan2!$A:$A,$D156,[2]Plan2!$U:$U,10)</f>
        <v>#VALUE!</v>
      </c>
      <c r="AD156" s="18" t="e">
        <f>SUMIFS([2]Plan2!$H:$H,[2]Plan2!$A:$A,$D156,[2]Plan2!$U:$U,11)</f>
        <v>#VALUE!</v>
      </c>
      <c r="AE156" s="18" t="e">
        <f>SUMIFS([2]Plan2!$H:$H,[2]Plan2!$A:$A,$D156,[2]Plan2!$U:$U,12)</f>
        <v>#VALUE!</v>
      </c>
      <c r="AF156" s="18" t="e">
        <f>SUMIFS([2]Plan2!$H:$H,[2]Plan2!$A:$A,$D156,[2]Plan2!$U:$U,1)</f>
        <v>#VALUE!</v>
      </c>
      <c r="AG156" s="18" t="e">
        <f>SUMIFS([2]Plan2!$H:$H,[2]Plan2!$A:$A,$D156,[2]Plan2!$U:$U,2)</f>
        <v>#VALUE!</v>
      </c>
      <c r="AH156" s="18" t="e">
        <f>SUMIFS([2]Plan2!$H:$H,[2]Plan2!$A:$A,$D156,[2]Plan2!$U:$U,3)</f>
        <v>#VALUE!</v>
      </c>
      <c r="AI156" s="18" t="e">
        <f>SUMIFS([2]Plan2!$H:$H,[2]Plan2!$A:$A,$D156,[2]Plan2!$U:$U,4)</f>
        <v>#VALUE!</v>
      </c>
      <c r="AJ156" s="18" t="e">
        <f>SUMIFS([2]Plan2!$H:$H,[2]Plan2!$A:$A,$D156,[2]Plan2!$U:$U,5)</f>
        <v>#VALUE!</v>
      </c>
      <c r="AK156" s="23" t="e">
        <f t="shared" si="19"/>
        <v>#VALUE!</v>
      </c>
      <c r="AL156" s="23" t="e">
        <f t="shared" si="20"/>
        <v>#VALUE!</v>
      </c>
      <c r="AM156">
        <f t="shared" si="21"/>
        <v>0</v>
      </c>
    </row>
    <row r="157" spans="1:39" ht="15.75" x14ac:dyDescent="0.25">
      <c r="A157" s="21"/>
      <c r="B157" s="21" t="s">
        <v>1519</v>
      </c>
      <c r="C157" s="21">
        <v>954394</v>
      </c>
      <c r="D157" s="25">
        <v>191727</v>
      </c>
      <c r="E157" s="21" t="s">
        <v>1206</v>
      </c>
      <c r="F157" s="31" t="s">
        <v>1206</v>
      </c>
      <c r="G157" s="21" t="s">
        <v>1335</v>
      </c>
      <c r="H157" s="21" t="s">
        <v>1336</v>
      </c>
      <c r="I157" s="25" t="s">
        <v>55</v>
      </c>
      <c r="J157" s="21" t="s">
        <v>107</v>
      </c>
      <c r="K157" s="21" t="s">
        <v>108</v>
      </c>
      <c r="L157" s="20">
        <v>45603</v>
      </c>
      <c r="M157" s="20">
        <v>45567</v>
      </c>
      <c r="N157" s="21" t="s">
        <v>53</v>
      </c>
      <c r="O157" s="21">
        <v>11</v>
      </c>
      <c r="P157" s="21">
        <v>4</v>
      </c>
      <c r="Q157" s="21">
        <v>4</v>
      </c>
      <c r="R157" s="15">
        <f>(Q157-P157)/P157</f>
        <v>0</v>
      </c>
      <c r="S157" s="18" t="str">
        <f>IFERROR(VLOOKUP(D157,'[1]comparativo br'!$A:$B,2,FALSE),"")</f>
        <v/>
      </c>
      <c r="T157" s="18" t="str">
        <f>IFERROR(VLOOKUP(D157,'[1]comparativo br'!$A:$C,3,FALSE),"")</f>
        <v/>
      </c>
      <c r="U157" s="15" t="str">
        <f t="shared" si="18"/>
        <v/>
      </c>
      <c r="V157" s="19" t="str">
        <f>IFERROR(VLOOKUP(D157,'[1]comparativo br'!$A:$D,4,FALSE),"")</f>
        <v/>
      </c>
      <c r="W157" s="19" t="str">
        <f>IFERROR(VLOOKUP(D157,'[1]comparativo br'!$A:$E,5,FALSE),"")</f>
        <v/>
      </c>
      <c r="X157" s="15" t="str">
        <f t="shared" si="16"/>
        <v/>
      </c>
      <c r="Y157" s="18" t="e">
        <f>SUMIFS([2]Plan2!$H:$H,[2]Plan2!$A:$A,$D157,[2]Plan2!$U:$U,6)</f>
        <v>#VALUE!</v>
      </c>
      <c r="Z157" s="18" t="e">
        <f>SUMIFS([2]Plan2!$H:$H,[2]Plan2!$A:$A,$D157,[2]Plan2!$U:$U,7)</f>
        <v>#VALUE!</v>
      </c>
      <c r="AA157" s="18" t="e">
        <f>SUMIFS([2]Plan2!$H:$H,[2]Plan2!$A:$A,$D157,[2]Plan2!$U:$U,8)</f>
        <v>#VALUE!</v>
      </c>
      <c r="AB157" s="18" t="e">
        <f>SUMIFS([2]Plan2!$H:$H,[2]Plan2!$A:$A,$D157,[2]Plan2!$U:$U,9)</f>
        <v>#VALUE!</v>
      </c>
      <c r="AC157" s="18" t="e">
        <f>SUMIFS([2]Plan2!$H:$H,[2]Plan2!$A:$A,$D157,[2]Plan2!$U:$U,10)</f>
        <v>#VALUE!</v>
      </c>
      <c r="AD157" s="18" t="e">
        <f>SUMIFS([2]Plan2!$H:$H,[2]Plan2!$A:$A,$D157,[2]Plan2!$U:$U,11)</f>
        <v>#VALUE!</v>
      </c>
      <c r="AE157" s="18" t="e">
        <f>SUMIFS([2]Plan2!$H:$H,[2]Plan2!$A:$A,$D157,[2]Plan2!$U:$U,12)</f>
        <v>#VALUE!</v>
      </c>
      <c r="AF157" s="18" t="e">
        <f>SUMIFS([2]Plan2!$H:$H,[2]Plan2!$A:$A,$D157,[2]Plan2!$U:$U,1)</f>
        <v>#VALUE!</v>
      </c>
      <c r="AG157" s="18" t="e">
        <f>SUMIFS([2]Plan2!$H:$H,[2]Plan2!$A:$A,$D157,[2]Plan2!$U:$U,2)</f>
        <v>#VALUE!</v>
      </c>
      <c r="AH157" s="18" t="e">
        <f>SUMIFS([2]Plan2!$H:$H,[2]Plan2!$A:$A,$D157,[2]Plan2!$U:$U,3)</f>
        <v>#VALUE!</v>
      </c>
      <c r="AI157" s="18" t="e">
        <f>SUMIFS([2]Plan2!$H:$H,[2]Plan2!$A:$A,$D157,[2]Plan2!$U:$U,4)</f>
        <v>#VALUE!</v>
      </c>
      <c r="AJ157" s="18" t="e">
        <f>SUMIFS([2]Plan2!$H:$H,[2]Plan2!$A:$A,$D157,[2]Plan2!$U:$U,5)</f>
        <v>#VALUE!</v>
      </c>
      <c r="AK157" s="23" t="e">
        <f t="shared" si="19"/>
        <v>#VALUE!</v>
      </c>
      <c r="AL157" s="23" t="e">
        <f t="shared" si="20"/>
        <v>#VALUE!</v>
      </c>
      <c r="AM157">
        <f t="shared" si="21"/>
        <v>0</v>
      </c>
    </row>
    <row r="158" spans="1:39" ht="15.75" x14ac:dyDescent="0.25">
      <c r="A158" s="21" t="s">
        <v>23</v>
      </c>
      <c r="B158" s="21" t="s">
        <v>1519</v>
      </c>
      <c r="C158" s="21">
        <v>970771</v>
      </c>
      <c r="D158" s="25">
        <v>193910</v>
      </c>
      <c r="E158" s="21" t="s">
        <v>2184</v>
      </c>
      <c r="F158" s="31" t="s">
        <v>24</v>
      </c>
      <c r="G158" s="21" t="s">
        <v>217</v>
      </c>
      <c r="H158" s="21" t="s">
        <v>979</v>
      </c>
      <c r="I158" s="25" t="s">
        <v>285</v>
      </c>
      <c r="J158" s="21" t="s">
        <v>27</v>
      </c>
      <c r="K158" s="21" t="s">
        <v>74</v>
      </c>
      <c r="L158" s="20"/>
      <c r="M158" s="20">
        <v>45726</v>
      </c>
      <c r="N158" s="21" t="s">
        <v>53</v>
      </c>
      <c r="O158" s="21">
        <v>9</v>
      </c>
      <c r="P158" s="21">
        <v>5</v>
      </c>
      <c r="Q158" s="21">
        <v>7</v>
      </c>
      <c r="R158" s="15">
        <f>(Q158-P158)/P158</f>
        <v>0.4</v>
      </c>
      <c r="S158" s="18">
        <f>IFERROR(VLOOKUP(D158,'[1]comparativo br'!$A:$B,2,FALSE),"")</f>
        <v>0</v>
      </c>
      <c r="T158" s="18">
        <f>IFERROR(VLOOKUP(D158,'[1]comparativo br'!$A:$C,3,FALSE),"")</f>
        <v>0</v>
      </c>
      <c r="U158" s="15" t="str">
        <f t="shared" si="18"/>
        <v/>
      </c>
      <c r="V158" s="19">
        <f>IFERROR(VLOOKUP(D158,'[1]comparativo br'!$A:$D,4,FALSE),"")</f>
        <v>2</v>
      </c>
      <c r="W158" s="19">
        <f>IFERROR(VLOOKUP(D158,'[1]comparativo br'!$A:$E,5,FALSE),"")</f>
        <v>4</v>
      </c>
      <c r="X158" s="15">
        <f t="shared" si="16"/>
        <v>1</v>
      </c>
      <c r="Y158" s="18" t="e">
        <f>SUMIFS([2]Plan2!$H:$H,[2]Plan2!$A:$A,$D158,[2]Plan2!$U:$U,6)</f>
        <v>#VALUE!</v>
      </c>
      <c r="Z158" s="18" t="e">
        <f>SUMIFS([2]Plan2!$H:$H,[2]Plan2!$A:$A,$D158,[2]Plan2!$U:$U,7)</f>
        <v>#VALUE!</v>
      </c>
      <c r="AA158" s="18" t="e">
        <f>SUMIFS([2]Plan2!$H:$H,[2]Plan2!$A:$A,$D158,[2]Plan2!$U:$U,8)</f>
        <v>#VALUE!</v>
      </c>
      <c r="AB158" s="18" t="e">
        <f>SUMIFS([2]Plan2!$H:$H,[2]Plan2!$A:$A,$D158,[2]Plan2!$U:$U,9)</f>
        <v>#VALUE!</v>
      </c>
      <c r="AC158" s="18" t="e">
        <f>SUMIFS([2]Plan2!$H:$H,[2]Plan2!$A:$A,$D158,[2]Plan2!$U:$U,10)</f>
        <v>#VALUE!</v>
      </c>
      <c r="AD158" s="18" t="e">
        <f>SUMIFS([2]Plan2!$H:$H,[2]Plan2!$A:$A,$D158,[2]Plan2!$U:$U,11)</f>
        <v>#VALUE!</v>
      </c>
      <c r="AE158" s="18" t="e">
        <f>SUMIFS([2]Plan2!$H:$H,[2]Plan2!$A:$A,$D158,[2]Plan2!$U:$U,12)</f>
        <v>#VALUE!</v>
      </c>
      <c r="AF158" s="18" t="e">
        <f>SUMIFS([2]Plan2!$H:$H,[2]Plan2!$A:$A,$D158,[2]Plan2!$U:$U,1)</f>
        <v>#VALUE!</v>
      </c>
      <c r="AG158" s="18" t="e">
        <f>SUMIFS([2]Plan2!$H:$H,[2]Plan2!$A:$A,$D158,[2]Plan2!$U:$U,2)</f>
        <v>#VALUE!</v>
      </c>
      <c r="AH158" s="18" t="e">
        <f>SUMIFS([2]Plan2!$H:$H,[2]Plan2!$A:$A,$D158,[2]Plan2!$U:$U,3)</f>
        <v>#VALUE!</v>
      </c>
      <c r="AI158" s="18" t="e">
        <f>SUMIFS([2]Plan2!$H:$H,[2]Plan2!$A:$A,$D158,[2]Plan2!$U:$U,4)</f>
        <v>#VALUE!</v>
      </c>
      <c r="AJ158" s="18" t="e">
        <f>SUMIFS([2]Plan2!$H:$H,[2]Plan2!$A:$A,$D158,[2]Plan2!$U:$U,5)</f>
        <v>#VALUE!</v>
      </c>
      <c r="AK158" s="23" t="e">
        <f t="shared" si="19"/>
        <v>#VALUE!</v>
      </c>
      <c r="AL158" s="23" t="e">
        <f t="shared" si="20"/>
        <v>#VALUE!</v>
      </c>
      <c r="AM158">
        <f t="shared" si="21"/>
        <v>0</v>
      </c>
    </row>
    <row r="159" spans="1:39" ht="15.75" x14ac:dyDescent="0.25">
      <c r="A159" s="21" t="s">
        <v>23</v>
      </c>
      <c r="B159" s="21" t="s">
        <v>1519</v>
      </c>
      <c r="C159" s="21">
        <v>970771</v>
      </c>
      <c r="D159" s="25">
        <v>102112</v>
      </c>
      <c r="E159" s="21" t="s">
        <v>2184</v>
      </c>
      <c r="F159" s="31" t="s">
        <v>24</v>
      </c>
      <c r="G159" s="21" t="s">
        <v>217</v>
      </c>
      <c r="H159" s="21" t="s">
        <v>284</v>
      </c>
      <c r="I159" s="25" t="s">
        <v>285</v>
      </c>
      <c r="J159" s="21" t="s">
        <v>27</v>
      </c>
      <c r="K159" s="21" t="s">
        <v>74</v>
      </c>
      <c r="L159" s="20">
        <v>45687</v>
      </c>
      <c r="M159" s="20">
        <v>45775</v>
      </c>
      <c r="N159" s="21" t="s">
        <v>18</v>
      </c>
      <c r="O159" s="21">
        <v>28</v>
      </c>
      <c r="P159" s="21">
        <v>30</v>
      </c>
      <c r="Q159" s="21">
        <v>17</v>
      </c>
      <c r="R159" s="15">
        <f>(Q159-P159)/P159</f>
        <v>-0.43333333333333335</v>
      </c>
      <c r="S159" s="18">
        <f>IFERROR(VLOOKUP(D159,'[1]comparativo br'!$A:$B,2,FALSE),"")</f>
        <v>0</v>
      </c>
      <c r="T159" s="18">
        <f>IFERROR(VLOOKUP(D159,'[1]comparativo br'!$A:$C,3,FALSE),"")</f>
        <v>0</v>
      </c>
      <c r="U159" s="15" t="str">
        <f t="shared" si="18"/>
        <v/>
      </c>
      <c r="V159" s="19">
        <f>IFERROR(VLOOKUP(D159,'[1]comparativo br'!$A:$D,4,FALSE),"")</f>
        <v>5</v>
      </c>
      <c r="W159" s="19">
        <f>IFERROR(VLOOKUP(D159,'[1]comparativo br'!$A:$E,5,FALSE),"")</f>
        <v>1</v>
      </c>
      <c r="X159" s="15">
        <f t="shared" si="16"/>
        <v>-0.8</v>
      </c>
      <c r="Y159" s="18" t="e">
        <f>SUMIFS([2]Plan2!$H:$H,[2]Plan2!$A:$A,$D159,[2]Plan2!$U:$U,6)</f>
        <v>#VALUE!</v>
      </c>
      <c r="Z159" s="18" t="e">
        <f>SUMIFS([2]Plan2!$H:$H,[2]Plan2!$A:$A,$D159,[2]Plan2!$U:$U,7)</f>
        <v>#VALUE!</v>
      </c>
      <c r="AA159" s="18" t="e">
        <f>SUMIFS([2]Plan2!$H:$H,[2]Plan2!$A:$A,$D159,[2]Plan2!$U:$U,8)</f>
        <v>#VALUE!</v>
      </c>
      <c r="AB159" s="18" t="e">
        <f>SUMIFS([2]Plan2!$H:$H,[2]Plan2!$A:$A,$D159,[2]Plan2!$U:$U,9)</f>
        <v>#VALUE!</v>
      </c>
      <c r="AC159" s="18" t="e">
        <f>SUMIFS([2]Plan2!$H:$H,[2]Plan2!$A:$A,$D159,[2]Plan2!$U:$U,10)</f>
        <v>#VALUE!</v>
      </c>
      <c r="AD159" s="18" t="e">
        <f>SUMIFS([2]Plan2!$H:$H,[2]Plan2!$A:$A,$D159,[2]Plan2!$U:$U,11)</f>
        <v>#VALUE!</v>
      </c>
      <c r="AE159" s="18" t="e">
        <f>SUMIFS([2]Plan2!$H:$H,[2]Plan2!$A:$A,$D159,[2]Plan2!$U:$U,12)</f>
        <v>#VALUE!</v>
      </c>
      <c r="AF159" s="18" t="e">
        <f>SUMIFS([2]Plan2!$H:$H,[2]Plan2!$A:$A,$D159,[2]Plan2!$U:$U,1)</f>
        <v>#VALUE!</v>
      </c>
      <c r="AG159" s="18" t="e">
        <f>SUMIFS([2]Plan2!$H:$H,[2]Plan2!$A:$A,$D159,[2]Plan2!$U:$U,2)</f>
        <v>#VALUE!</v>
      </c>
      <c r="AH159" s="18" t="e">
        <f>SUMIFS([2]Plan2!$H:$H,[2]Plan2!$A:$A,$D159,[2]Plan2!$U:$U,3)</f>
        <v>#VALUE!</v>
      </c>
      <c r="AI159" s="18" t="e">
        <f>SUMIFS([2]Plan2!$H:$H,[2]Plan2!$A:$A,$D159,[2]Plan2!$U:$U,4)</f>
        <v>#VALUE!</v>
      </c>
      <c r="AJ159" s="18" t="e">
        <f>SUMIFS([2]Plan2!$H:$H,[2]Plan2!$A:$A,$D159,[2]Plan2!$U:$U,5)</f>
        <v>#VALUE!</v>
      </c>
      <c r="AK159" s="23" t="e">
        <f t="shared" si="19"/>
        <v>#VALUE!</v>
      </c>
      <c r="AL159" s="23" t="e">
        <f t="shared" si="20"/>
        <v>#VALUE!</v>
      </c>
      <c r="AM159">
        <f t="shared" si="21"/>
        <v>0</v>
      </c>
    </row>
    <row r="160" spans="1:39" ht="15.75" x14ac:dyDescent="0.25">
      <c r="A160" s="21" t="s">
        <v>23</v>
      </c>
      <c r="B160" s="21" t="s">
        <v>1519</v>
      </c>
      <c r="C160" s="21">
        <v>970771</v>
      </c>
      <c r="D160" s="25">
        <v>193475</v>
      </c>
      <c r="E160" s="21" t="s">
        <v>2184</v>
      </c>
      <c r="F160" s="31" t="s">
        <v>24</v>
      </c>
      <c r="G160" s="21" t="s">
        <v>217</v>
      </c>
      <c r="H160" s="21" t="s">
        <v>904</v>
      </c>
      <c r="I160" s="25" t="s">
        <v>285</v>
      </c>
      <c r="J160" s="21" t="s">
        <v>27</v>
      </c>
      <c r="K160" s="21" t="s">
        <v>74</v>
      </c>
      <c r="L160" s="20"/>
      <c r="M160" s="20">
        <v>45785</v>
      </c>
      <c r="N160" s="21" t="s">
        <v>18</v>
      </c>
      <c r="O160" s="21">
        <v>75</v>
      </c>
      <c r="P160" s="21">
        <v>41</v>
      </c>
      <c r="Q160" s="21">
        <v>36</v>
      </c>
      <c r="R160" s="15">
        <f>(Q160-P160)/P160</f>
        <v>-0.12195121951219512</v>
      </c>
      <c r="S160" s="18">
        <f>IFERROR(VLOOKUP(D160,'[1]comparativo br'!$A:$B,2,FALSE),"")</f>
        <v>0</v>
      </c>
      <c r="T160" s="18">
        <f>IFERROR(VLOOKUP(D160,'[1]comparativo br'!$A:$C,3,FALSE),"")</f>
        <v>0</v>
      </c>
      <c r="U160" s="15" t="str">
        <f t="shared" si="18"/>
        <v/>
      </c>
      <c r="V160" s="19">
        <f>IFERROR(VLOOKUP(D160,'[1]comparativo br'!$A:$D,4,FALSE),"")</f>
        <v>56</v>
      </c>
      <c r="W160" s="19">
        <f>IFERROR(VLOOKUP(D160,'[1]comparativo br'!$A:$E,5,FALSE),"")</f>
        <v>76</v>
      </c>
      <c r="X160" s="15">
        <f t="shared" si="16"/>
        <v>0.35714285714285715</v>
      </c>
      <c r="Y160" s="18" t="e">
        <f>SUMIFS([2]Plan2!$H:$H,[2]Plan2!$A:$A,$D160,[2]Plan2!$U:$U,6)</f>
        <v>#VALUE!</v>
      </c>
      <c r="Z160" s="18" t="e">
        <f>SUMIFS([2]Plan2!$H:$H,[2]Plan2!$A:$A,$D160,[2]Plan2!$U:$U,7)</f>
        <v>#VALUE!</v>
      </c>
      <c r="AA160" s="18" t="e">
        <f>SUMIFS([2]Plan2!$H:$H,[2]Plan2!$A:$A,$D160,[2]Plan2!$U:$U,8)</f>
        <v>#VALUE!</v>
      </c>
      <c r="AB160" s="18" t="e">
        <f>SUMIFS([2]Plan2!$H:$H,[2]Plan2!$A:$A,$D160,[2]Plan2!$U:$U,9)</f>
        <v>#VALUE!</v>
      </c>
      <c r="AC160" s="18" t="e">
        <f>SUMIFS([2]Plan2!$H:$H,[2]Plan2!$A:$A,$D160,[2]Plan2!$U:$U,10)</f>
        <v>#VALUE!</v>
      </c>
      <c r="AD160" s="18" t="e">
        <f>SUMIFS([2]Plan2!$H:$H,[2]Plan2!$A:$A,$D160,[2]Plan2!$U:$U,11)</f>
        <v>#VALUE!</v>
      </c>
      <c r="AE160" s="18" t="e">
        <f>SUMIFS([2]Plan2!$H:$H,[2]Plan2!$A:$A,$D160,[2]Plan2!$U:$U,12)</f>
        <v>#VALUE!</v>
      </c>
      <c r="AF160" s="18" t="e">
        <f>SUMIFS([2]Plan2!$H:$H,[2]Plan2!$A:$A,$D160,[2]Plan2!$U:$U,1)</f>
        <v>#VALUE!</v>
      </c>
      <c r="AG160" s="18" t="e">
        <f>SUMIFS([2]Plan2!$H:$H,[2]Plan2!$A:$A,$D160,[2]Plan2!$U:$U,2)</f>
        <v>#VALUE!</v>
      </c>
      <c r="AH160" s="18" t="e">
        <f>SUMIFS([2]Plan2!$H:$H,[2]Plan2!$A:$A,$D160,[2]Plan2!$U:$U,3)</f>
        <v>#VALUE!</v>
      </c>
      <c r="AI160" s="18" t="e">
        <f>SUMIFS([2]Plan2!$H:$H,[2]Plan2!$A:$A,$D160,[2]Plan2!$U:$U,4)</f>
        <v>#VALUE!</v>
      </c>
      <c r="AJ160" s="18" t="e">
        <f>SUMIFS([2]Plan2!$H:$H,[2]Plan2!$A:$A,$D160,[2]Plan2!$U:$U,5)</f>
        <v>#VALUE!</v>
      </c>
      <c r="AK160" s="23" t="e">
        <f t="shared" si="19"/>
        <v>#VALUE!</v>
      </c>
      <c r="AL160" s="23" t="e">
        <f t="shared" si="20"/>
        <v>#VALUE!</v>
      </c>
      <c r="AM160">
        <f t="shared" si="21"/>
        <v>0</v>
      </c>
    </row>
    <row r="161" spans="1:39" ht="15.75" x14ac:dyDescent="0.25">
      <c r="A161" s="21" t="s">
        <v>23</v>
      </c>
      <c r="B161" s="21" t="s">
        <v>1519</v>
      </c>
      <c r="C161" s="21">
        <v>970771</v>
      </c>
      <c r="D161" s="25">
        <v>100558</v>
      </c>
      <c r="E161" s="21" t="s">
        <v>24</v>
      </c>
      <c r="F161" s="31" t="s">
        <v>24</v>
      </c>
      <c r="G161" s="21" t="s">
        <v>217</v>
      </c>
      <c r="H161" s="21" t="s">
        <v>30</v>
      </c>
      <c r="I161" s="25" t="s">
        <v>31</v>
      </c>
      <c r="J161" s="21" t="s">
        <v>27</v>
      </c>
      <c r="K161" s="21" t="s">
        <v>74</v>
      </c>
      <c r="L161" s="20">
        <v>43537</v>
      </c>
      <c r="M161" s="20"/>
      <c r="N161" s="21" t="s">
        <v>53</v>
      </c>
      <c r="O161" s="21"/>
      <c r="P161" s="21"/>
      <c r="Q161" s="21"/>
      <c r="R161" s="28"/>
      <c r="S161" s="18" t="str">
        <f>IFERROR(VLOOKUP(D161,'[1]comparativo br'!$A:$B,2,FALSE),"")</f>
        <v/>
      </c>
      <c r="T161" s="18" t="str">
        <f>IFERROR(VLOOKUP(D161,'[1]comparativo br'!$A:$C,3,FALSE),"")</f>
        <v/>
      </c>
      <c r="U161" s="15" t="str">
        <f t="shared" si="18"/>
        <v/>
      </c>
      <c r="V161" s="19" t="str">
        <f>IFERROR(VLOOKUP(D161,'[1]comparativo br'!$A:$D,4,FALSE),"")</f>
        <v/>
      </c>
      <c r="W161" s="19" t="str">
        <f>IFERROR(VLOOKUP(D161,'[1]comparativo br'!$A:$E,5,FALSE),"")</f>
        <v/>
      </c>
      <c r="X161" s="15" t="str">
        <f t="shared" si="16"/>
        <v/>
      </c>
      <c r="Y161" s="18" t="e">
        <f>SUMIFS([2]Plan2!$H:$H,[2]Plan2!$A:$A,$D161,[2]Plan2!$U:$U,6)</f>
        <v>#VALUE!</v>
      </c>
      <c r="Z161" s="18" t="e">
        <f>SUMIFS([2]Plan2!$H:$H,[2]Plan2!$A:$A,$D161,[2]Plan2!$U:$U,7)</f>
        <v>#VALUE!</v>
      </c>
      <c r="AA161" s="18" t="e">
        <f>SUMIFS([2]Plan2!$H:$H,[2]Plan2!$A:$A,$D161,[2]Plan2!$U:$U,8)</f>
        <v>#VALUE!</v>
      </c>
      <c r="AB161" s="18" t="e">
        <f>SUMIFS([2]Plan2!$H:$H,[2]Plan2!$A:$A,$D161,[2]Plan2!$U:$U,9)</f>
        <v>#VALUE!</v>
      </c>
      <c r="AC161" s="18" t="e">
        <f>SUMIFS([2]Plan2!$H:$H,[2]Plan2!$A:$A,$D161,[2]Plan2!$U:$U,10)</f>
        <v>#VALUE!</v>
      </c>
      <c r="AD161" s="18" t="e">
        <f>SUMIFS([2]Plan2!$H:$H,[2]Plan2!$A:$A,$D161,[2]Plan2!$U:$U,11)</f>
        <v>#VALUE!</v>
      </c>
      <c r="AE161" s="18" t="e">
        <f>SUMIFS([2]Plan2!$H:$H,[2]Plan2!$A:$A,$D161,[2]Plan2!$U:$U,12)</f>
        <v>#VALUE!</v>
      </c>
      <c r="AF161" s="18" t="e">
        <f>SUMIFS([2]Plan2!$H:$H,[2]Plan2!$A:$A,$D161,[2]Plan2!$U:$U,1)</f>
        <v>#VALUE!</v>
      </c>
      <c r="AG161" s="18" t="e">
        <f>SUMIFS([2]Plan2!$H:$H,[2]Plan2!$A:$A,$D161,[2]Plan2!$U:$U,2)</f>
        <v>#VALUE!</v>
      </c>
      <c r="AH161" s="18" t="e">
        <f>SUMIFS([2]Plan2!$H:$H,[2]Plan2!$A:$A,$D161,[2]Plan2!$U:$U,3)</f>
        <v>#VALUE!</v>
      </c>
      <c r="AI161" s="18" t="e">
        <f>SUMIFS([2]Plan2!$H:$H,[2]Plan2!$A:$A,$D161,[2]Plan2!$U:$U,4)</f>
        <v>#VALUE!</v>
      </c>
      <c r="AJ161" s="18" t="e">
        <f>SUMIFS([2]Plan2!$H:$H,[2]Plan2!$A:$A,$D161,[2]Plan2!$U:$U,5)</f>
        <v>#VALUE!</v>
      </c>
      <c r="AK161" s="23" t="e">
        <f t="shared" si="19"/>
        <v>#VALUE!</v>
      </c>
      <c r="AL161" s="23" t="e">
        <f t="shared" si="20"/>
        <v>#VALUE!</v>
      </c>
      <c r="AM161">
        <f t="shared" si="21"/>
        <v>0</v>
      </c>
    </row>
    <row r="162" spans="1:39" ht="15.75" x14ac:dyDescent="0.25">
      <c r="A162" s="21" t="s">
        <v>23</v>
      </c>
      <c r="B162" s="21" t="s">
        <v>1519</v>
      </c>
      <c r="C162" s="21">
        <v>970771</v>
      </c>
      <c r="D162" s="25">
        <v>191524</v>
      </c>
      <c r="E162" s="21" t="s">
        <v>24</v>
      </c>
      <c r="F162" s="31" t="s">
        <v>24</v>
      </c>
      <c r="G162" s="21" t="s">
        <v>217</v>
      </c>
      <c r="H162" s="21" t="s">
        <v>629</v>
      </c>
      <c r="I162" s="25" t="s">
        <v>285</v>
      </c>
      <c r="J162" s="21" t="s">
        <v>27</v>
      </c>
      <c r="K162" s="21" t="s">
        <v>74</v>
      </c>
      <c r="L162" s="20">
        <v>43476</v>
      </c>
      <c r="M162" s="20">
        <v>45695</v>
      </c>
      <c r="N162" s="21" t="s">
        <v>53</v>
      </c>
      <c r="O162" s="21">
        <v>63</v>
      </c>
      <c r="P162" s="21">
        <v>18</v>
      </c>
      <c r="Q162" s="21">
        <v>8</v>
      </c>
      <c r="R162" s="15">
        <f t="shared" ref="R162:R174" si="22">(Q162-P162)/P162</f>
        <v>-0.55555555555555558</v>
      </c>
      <c r="S162" s="18">
        <f>IFERROR(VLOOKUP(D162,'[1]comparativo br'!$A:$B,2,FALSE),"")</f>
        <v>0</v>
      </c>
      <c r="T162" s="18">
        <f>IFERROR(VLOOKUP(D162,'[1]comparativo br'!$A:$C,3,FALSE),"")</f>
        <v>0</v>
      </c>
      <c r="U162" s="15" t="str">
        <f t="shared" si="18"/>
        <v/>
      </c>
      <c r="V162" s="19">
        <f>IFERROR(VLOOKUP(D162,'[1]comparativo br'!$A:$D,4,FALSE),"")</f>
        <v>2</v>
      </c>
      <c r="W162" s="19">
        <f>IFERROR(VLOOKUP(D162,'[1]comparativo br'!$A:$E,5,FALSE),"")</f>
        <v>1</v>
      </c>
      <c r="X162" s="15">
        <f t="shared" si="16"/>
        <v>-0.5</v>
      </c>
      <c r="Y162" s="18" t="e">
        <f>SUMIFS([2]Plan2!$H:$H,[2]Plan2!$A:$A,$D162,[2]Plan2!$U:$U,6)</f>
        <v>#VALUE!</v>
      </c>
      <c r="Z162" s="18" t="e">
        <f>SUMIFS([2]Plan2!$H:$H,[2]Plan2!$A:$A,$D162,[2]Plan2!$U:$U,7)</f>
        <v>#VALUE!</v>
      </c>
      <c r="AA162" s="18" t="e">
        <f>SUMIFS([2]Plan2!$H:$H,[2]Plan2!$A:$A,$D162,[2]Plan2!$U:$U,8)</f>
        <v>#VALUE!</v>
      </c>
      <c r="AB162" s="18" t="e">
        <f>SUMIFS([2]Plan2!$H:$H,[2]Plan2!$A:$A,$D162,[2]Plan2!$U:$U,9)</f>
        <v>#VALUE!</v>
      </c>
      <c r="AC162" s="18" t="e">
        <f>SUMIFS([2]Plan2!$H:$H,[2]Plan2!$A:$A,$D162,[2]Plan2!$U:$U,10)</f>
        <v>#VALUE!</v>
      </c>
      <c r="AD162" s="18" t="e">
        <f>SUMIFS([2]Plan2!$H:$H,[2]Plan2!$A:$A,$D162,[2]Plan2!$U:$U,11)</f>
        <v>#VALUE!</v>
      </c>
      <c r="AE162" s="18" t="e">
        <f>SUMIFS([2]Plan2!$H:$H,[2]Plan2!$A:$A,$D162,[2]Plan2!$U:$U,12)</f>
        <v>#VALUE!</v>
      </c>
      <c r="AF162" s="18" t="e">
        <f>SUMIFS([2]Plan2!$H:$H,[2]Plan2!$A:$A,$D162,[2]Plan2!$U:$U,1)</f>
        <v>#VALUE!</v>
      </c>
      <c r="AG162" s="18" t="e">
        <f>SUMIFS([2]Plan2!$H:$H,[2]Plan2!$A:$A,$D162,[2]Plan2!$U:$U,2)</f>
        <v>#VALUE!</v>
      </c>
      <c r="AH162" s="18" t="e">
        <f>SUMIFS([2]Plan2!$H:$H,[2]Plan2!$A:$A,$D162,[2]Plan2!$U:$U,3)</f>
        <v>#VALUE!</v>
      </c>
      <c r="AI162" s="18" t="e">
        <f>SUMIFS([2]Plan2!$H:$H,[2]Plan2!$A:$A,$D162,[2]Plan2!$U:$U,4)</f>
        <v>#VALUE!</v>
      </c>
      <c r="AJ162" s="18" t="e">
        <f>SUMIFS([2]Plan2!$H:$H,[2]Plan2!$A:$A,$D162,[2]Plan2!$U:$U,5)</f>
        <v>#VALUE!</v>
      </c>
      <c r="AK162" s="23" t="e">
        <f t="shared" si="19"/>
        <v>#VALUE!</v>
      </c>
      <c r="AL162" s="23" t="e">
        <f t="shared" si="20"/>
        <v>#VALUE!</v>
      </c>
      <c r="AM162">
        <f t="shared" si="21"/>
        <v>0</v>
      </c>
    </row>
    <row r="163" spans="1:39" ht="15.75" x14ac:dyDescent="0.25">
      <c r="A163" s="21" t="s">
        <v>23</v>
      </c>
      <c r="B163" s="21" t="s">
        <v>1519</v>
      </c>
      <c r="C163" s="21">
        <v>970771</v>
      </c>
      <c r="D163" s="25">
        <v>102085</v>
      </c>
      <c r="E163" s="21" t="s">
        <v>24</v>
      </c>
      <c r="F163" s="31" t="s">
        <v>24</v>
      </c>
      <c r="G163" s="21" t="s">
        <v>217</v>
      </c>
      <c r="H163" s="21" t="s">
        <v>445</v>
      </c>
      <c r="I163" s="25" t="s">
        <v>285</v>
      </c>
      <c r="J163" s="21" t="s">
        <v>27</v>
      </c>
      <c r="K163" s="21" t="s">
        <v>74</v>
      </c>
      <c r="L163" s="20">
        <v>43476</v>
      </c>
      <c r="M163" s="20">
        <v>45705</v>
      </c>
      <c r="N163" s="21" t="s">
        <v>53</v>
      </c>
      <c r="O163" s="21">
        <v>26</v>
      </c>
      <c r="P163" s="21">
        <v>19</v>
      </c>
      <c r="Q163" s="21">
        <v>7</v>
      </c>
      <c r="R163" s="15">
        <f t="shared" si="22"/>
        <v>-0.63157894736842102</v>
      </c>
      <c r="S163" s="18">
        <f>IFERROR(VLOOKUP(D163,'[1]comparativo br'!$A:$B,2,FALSE),"")</f>
        <v>0</v>
      </c>
      <c r="T163" s="18">
        <f>IFERROR(VLOOKUP(D163,'[1]comparativo br'!$A:$C,3,FALSE),"")</f>
        <v>0</v>
      </c>
      <c r="U163" s="15" t="str">
        <f t="shared" si="18"/>
        <v/>
      </c>
      <c r="V163" s="19">
        <f>IFERROR(VLOOKUP(D163,'[1]comparativo br'!$A:$D,4,FALSE),"")</f>
        <v>6</v>
      </c>
      <c r="W163" s="19">
        <f>IFERROR(VLOOKUP(D163,'[1]comparativo br'!$A:$E,5,FALSE),"")</f>
        <v>20</v>
      </c>
      <c r="X163" s="15">
        <f t="shared" si="16"/>
        <v>2.3333333333333335</v>
      </c>
      <c r="Y163" s="18" t="e">
        <f>SUMIFS([2]Plan2!$H:$H,[2]Plan2!$A:$A,$D163,[2]Plan2!$U:$U,6)</f>
        <v>#VALUE!</v>
      </c>
      <c r="Z163" s="18" t="e">
        <f>SUMIFS([2]Plan2!$H:$H,[2]Plan2!$A:$A,$D163,[2]Plan2!$U:$U,7)</f>
        <v>#VALUE!</v>
      </c>
      <c r="AA163" s="18" t="e">
        <f>SUMIFS([2]Plan2!$H:$H,[2]Plan2!$A:$A,$D163,[2]Plan2!$U:$U,8)</f>
        <v>#VALUE!</v>
      </c>
      <c r="AB163" s="18" t="e">
        <f>SUMIFS([2]Plan2!$H:$H,[2]Plan2!$A:$A,$D163,[2]Plan2!$U:$U,9)</f>
        <v>#VALUE!</v>
      </c>
      <c r="AC163" s="18" t="e">
        <f>SUMIFS([2]Plan2!$H:$H,[2]Plan2!$A:$A,$D163,[2]Plan2!$U:$U,10)</f>
        <v>#VALUE!</v>
      </c>
      <c r="AD163" s="18" t="e">
        <f>SUMIFS([2]Plan2!$H:$H,[2]Plan2!$A:$A,$D163,[2]Plan2!$U:$U,11)</f>
        <v>#VALUE!</v>
      </c>
      <c r="AE163" s="18" t="e">
        <f>SUMIFS([2]Plan2!$H:$H,[2]Plan2!$A:$A,$D163,[2]Plan2!$U:$U,12)</f>
        <v>#VALUE!</v>
      </c>
      <c r="AF163" s="18" t="e">
        <f>SUMIFS([2]Plan2!$H:$H,[2]Plan2!$A:$A,$D163,[2]Plan2!$U:$U,1)</f>
        <v>#VALUE!</v>
      </c>
      <c r="AG163" s="18" t="e">
        <f>SUMIFS([2]Plan2!$H:$H,[2]Plan2!$A:$A,$D163,[2]Plan2!$U:$U,2)</f>
        <v>#VALUE!</v>
      </c>
      <c r="AH163" s="18" t="e">
        <f>SUMIFS([2]Plan2!$H:$H,[2]Plan2!$A:$A,$D163,[2]Plan2!$U:$U,3)</f>
        <v>#VALUE!</v>
      </c>
      <c r="AI163" s="18" t="e">
        <f>SUMIFS([2]Plan2!$H:$H,[2]Plan2!$A:$A,$D163,[2]Plan2!$U:$U,4)</f>
        <v>#VALUE!</v>
      </c>
      <c r="AJ163" s="18" t="e">
        <f>SUMIFS([2]Plan2!$H:$H,[2]Plan2!$A:$A,$D163,[2]Plan2!$U:$U,5)</f>
        <v>#VALUE!</v>
      </c>
      <c r="AK163" s="23" t="e">
        <f t="shared" si="19"/>
        <v>#VALUE!</v>
      </c>
      <c r="AL163" s="23" t="e">
        <f t="shared" si="20"/>
        <v>#VALUE!</v>
      </c>
      <c r="AM163">
        <f t="shared" si="21"/>
        <v>0</v>
      </c>
    </row>
    <row r="164" spans="1:39" ht="15.75" x14ac:dyDescent="0.25">
      <c r="A164" s="21" t="s">
        <v>23</v>
      </c>
      <c r="B164" s="21" t="s">
        <v>1519</v>
      </c>
      <c r="C164" s="21">
        <v>970771</v>
      </c>
      <c r="D164" s="25">
        <v>191463</v>
      </c>
      <c r="E164" s="21" t="s">
        <v>24</v>
      </c>
      <c r="F164" s="31" t="s">
        <v>24</v>
      </c>
      <c r="G164" s="21" t="s">
        <v>217</v>
      </c>
      <c r="H164" s="21" t="s">
        <v>626</v>
      </c>
      <c r="I164" s="25" t="s">
        <v>285</v>
      </c>
      <c r="J164" s="21" t="s">
        <v>27</v>
      </c>
      <c r="K164" s="21" t="s">
        <v>74</v>
      </c>
      <c r="L164" s="20">
        <v>43476</v>
      </c>
      <c r="M164" s="20">
        <v>45735</v>
      </c>
      <c r="N164" s="21" t="s">
        <v>53</v>
      </c>
      <c r="O164" s="21">
        <v>33</v>
      </c>
      <c r="P164" s="21">
        <v>23</v>
      </c>
      <c r="Q164" s="21">
        <v>17</v>
      </c>
      <c r="R164" s="15">
        <f t="shared" si="22"/>
        <v>-0.2608695652173913</v>
      </c>
      <c r="S164" s="18">
        <f>IFERROR(VLOOKUP(D164,'[1]comparativo br'!$A:$B,2,FALSE),"")</f>
        <v>0</v>
      </c>
      <c r="T164" s="18">
        <f>IFERROR(VLOOKUP(D164,'[1]comparativo br'!$A:$C,3,FALSE),"")</f>
        <v>0</v>
      </c>
      <c r="U164" s="15" t="str">
        <f t="shared" si="18"/>
        <v/>
      </c>
      <c r="V164" s="19">
        <f>IFERROR(VLOOKUP(D164,'[1]comparativo br'!$A:$D,4,FALSE),"")</f>
        <v>16</v>
      </c>
      <c r="W164" s="19">
        <f>IFERROR(VLOOKUP(D164,'[1]comparativo br'!$A:$E,5,FALSE),"")</f>
        <v>0</v>
      </c>
      <c r="X164" s="15">
        <f t="shared" si="16"/>
        <v>-1</v>
      </c>
      <c r="Y164" s="18" t="e">
        <f>SUMIFS([2]Plan2!$H:$H,[2]Plan2!$A:$A,$D164,[2]Plan2!$U:$U,6)</f>
        <v>#VALUE!</v>
      </c>
      <c r="Z164" s="18" t="e">
        <f>SUMIFS([2]Plan2!$H:$H,[2]Plan2!$A:$A,$D164,[2]Plan2!$U:$U,7)</f>
        <v>#VALUE!</v>
      </c>
      <c r="AA164" s="18" t="e">
        <f>SUMIFS([2]Plan2!$H:$H,[2]Plan2!$A:$A,$D164,[2]Plan2!$U:$U,8)</f>
        <v>#VALUE!</v>
      </c>
      <c r="AB164" s="18" t="e">
        <f>SUMIFS([2]Plan2!$H:$H,[2]Plan2!$A:$A,$D164,[2]Plan2!$U:$U,9)</f>
        <v>#VALUE!</v>
      </c>
      <c r="AC164" s="18" t="e">
        <f>SUMIFS([2]Plan2!$H:$H,[2]Plan2!$A:$A,$D164,[2]Plan2!$U:$U,10)</f>
        <v>#VALUE!</v>
      </c>
      <c r="AD164" s="18" t="e">
        <f>SUMIFS([2]Plan2!$H:$H,[2]Plan2!$A:$A,$D164,[2]Plan2!$U:$U,11)</f>
        <v>#VALUE!</v>
      </c>
      <c r="AE164" s="18" t="e">
        <f>SUMIFS([2]Plan2!$H:$H,[2]Plan2!$A:$A,$D164,[2]Plan2!$U:$U,12)</f>
        <v>#VALUE!</v>
      </c>
      <c r="AF164" s="18" t="e">
        <f>SUMIFS([2]Plan2!$H:$H,[2]Plan2!$A:$A,$D164,[2]Plan2!$U:$U,1)</f>
        <v>#VALUE!</v>
      </c>
      <c r="AG164" s="18" t="e">
        <f>SUMIFS([2]Plan2!$H:$H,[2]Plan2!$A:$A,$D164,[2]Plan2!$U:$U,2)</f>
        <v>#VALUE!</v>
      </c>
      <c r="AH164" s="18" t="e">
        <f>SUMIFS([2]Plan2!$H:$H,[2]Plan2!$A:$A,$D164,[2]Plan2!$U:$U,3)</f>
        <v>#VALUE!</v>
      </c>
      <c r="AI164" s="18" t="e">
        <f>SUMIFS([2]Plan2!$H:$H,[2]Plan2!$A:$A,$D164,[2]Plan2!$U:$U,4)</f>
        <v>#VALUE!</v>
      </c>
      <c r="AJ164" s="18" t="e">
        <f>SUMIFS([2]Plan2!$H:$H,[2]Plan2!$A:$A,$D164,[2]Plan2!$U:$U,5)</f>
        <v>#VALUE!</v>
      </c>
      <c r="AK164" s="23" t="e">
        <f t="shared" si="19"/>
        <v>#VALUE!</v>
      </c>
      <c r="AL164" s="23" t="e">
        <f t="shared" si="20"/>
        <v>#VALUE!</v>
      </c>
      <c r="AM164">
        <f t="shared" si="21"/>
        <v>0</v>
      </c>
    </row>
    <row r="165" spans="1:39" ht="15.75" x14ac:dyDescent="0.25">
      <c r="A165" s="21" t="s">
        <v>23</v>
      </c>
      <c r="B165" s="21" t="s">
        <v>1520</v>
      </c>
      <c r="C165" s="21">
        <v>970771</v>
      </c>
      <c r="D165" s="25">
        <v>100561</v>
      </c>
      <c r="E165" s="21" t="s">
        <v>24</v>
      </c>
      <c r="F165" s="31" t="s">
        <v>24</v>
      </c>
      <c r="G165" s="21" t="s">
        <v>217</v>
      </c>
      <c r="H165" s="21" t="s">
        <v>220</v>
      </c>
      <c r="I165" s="25" t="s">
        <v>63</v>
      </c>
      <c r="J165" s="21" t="s">
        <v>27</v>
      </c>
      <c r="K165" s="21" t="s">
        <v>74</v>
      </c>
      <c r="L165" s="20">
        <v>45687</v>
      </c>
      <c r="M165" s="20">
        <v>45755</v>
      </c>
      <c r="N165" s="21" t="s">
        <v>18</v>
      </c>
      <c r="O165" s="21">
        <v>82</v>
      </c>
      <c r="P165" s="21">
        <v>28</v>
      </c>
      <c r="Q165" s="21">
        <v>66</v>
      </c>
      <c r="R165" s="15">
        <f t="shared" si="22"/>
        <v>1.3571428571428572</v>
      </c>
      <c r="S165" s="18">
        <f>IFERROR(VLOOKUP(D165,'[1]comparativo br'!$A:$B,2,FALSE),"")</f>
        <v>0</v>
      </c>
      <c r="T165" s="18">
        <f>IFERROR(VLOOKUP(D165,'[1]comparativo br'!$A:$C,3,FALSE),"")</f>
        <v>0</v>
      </c>
      <c r="U165" s="15" t="str">
        <f t="shared" si="18"/>
        <v/>
      </c>
      <c r="V165" s="19">
        <f>IFERROR(VLOOKUP(D165,'[1]comparativo br'!$A:$D,4,FALSE),"")</f>
        <v>26</v>
      </c>
      <c r="W165" s="19">
        <f>IFERROR(VLOOKUP(D165,'[1]comparativo br'!$A:$E,5,FALSE),"")</f>
        <v>21</v>
      </c>
      <c r="X165" s="15">
        <f t="shared" si="16"/>
        <v>-0.19230769230769232</v>
      </c>
      <c r="Y165" s="18" t="e">
        <f>SUMIFS([2]Plan2!$H:$H,[2]Plan2!$A:$A,$D165,[2]Plan2!$U:$U,6)</f>
        <v>#VALUE!</v>
      </c>
      <c r="Z165" s="18" t="e">
        <f>SUMIFS([2]Plan2!$H:$H,[2]Plan2!$A:$A,$D165,[2]Plan2!$U:$U,7)</f>
        <v>#VALUE!</v>
      </c>
      <c r="AA165" s="18" t="e">
        <f>SUMIFS([2]Plan2!$H:$H,[2]Plan2!$A:$A,$D165,[2]Plan2!$U:$U,8)</f>
        <v>#VALUE!</v>
      </c>
      <c r="AB165" s="18" t="e">
        <f>SUMIFS([2]Plan2!$H:$H,[2]Plan2!$A:$A,$D165,[2]Plan2!$U:$U,9)</f>
        <v>#VALUE!</v>
      </c>
      <c r="AC165" s="18" t="e">
        <f>SUMIFS([2]Plan2!$H:$H,[2]Plan2!$A:$A,$D165,[2]Plan2!$U:$U,10)</f>
        <v>#VALUE!</v>
      </c>
      <c r="AD165" s="18" t="e">
        <f>SUMIFS([2]Plan2!$H:$H,[2]Plan2!$A:$A,$D165,[2]Plan2!$U:$U,11)</f>
        <v>#VALUE!</v>
      </c>
      <c r="AE165" s="18" t="e">
        <f>SUMIFS([2]Plan2!$H:$H,[2]Plan2!$A:$A,$D165,[2]Plan2!$U:$U,12)</f>
        <v>#VALUE!</v>
      </c>
      <c r="AF165" s="18" t="e">
        <f>SUMIFS([2]Plan2!$H:$H,[2]Plan2!$A:$A,$D165,[2]Plan2!$U:$U,1)</f>
        <v>#VALUE!</v>
      </c>
      <c r="AG165" s="18" t="e">
        <f>SUMIFS([2]Plan2!$H:$H,[2]Plan2!$A:$A,$D165,[2]Plan2!$U:$U,2)</f>
        <v>#VALUE!</v>
      </c>
      <c r="AH165" s="18" t="e">
        <f>SUMIFS([2]Plan2!$H:$H,[2]Plan2!$A:$A,$D165,[2]Plan2!$U:$U,3)</f>
        <v>#VALUE!</v>
      </c>
      <c r="AI165" s="18" t="e">
        <f>SUMIFS([2]Plan2!$H:$H,[2]Plan2!$A:$A,$D165,[2]Plan2!$U:$U,4)</f>
        <v>#VALUE!</v>
      </c>
      <c r="AJ165" s="18" t="e">
        <f>SUMIFS([2]Plan2!$H:$H,[2]Plan2!$A:$A,$D165,[2]Plan2!$U:$U,5)</f>
        <v>#VALUE!</v>
      </c>
      <c r="AK165" s="23" t="e">
        <f t="shared" si="19"/>
        <v>#VALUE!</v>
      </c>
      <c r="AL165" s="23" t="e">
        <f t="shared" si="20"/>
        <v>#VALUE!</v>
      </c>
      <c r="AM165">
        <f t="shared" si="21"/>
        <v>0</v>
      </c>
    </row>
    <row r="166" spans="1:39" ht="15.75" x14ac:dyDescent="0.25">
      <c r="A166" s="21" t="s">
        <v>23</v>
      </c>
      <c r="B166" s="21" t="s">
        <v>1519</v>
      </c>
      <c r="C166" s="21">
        <v>970771</v>
      </c>
      <c r="D166" s="25">
        <v>191523</v>
      </c>
      <c r="E166" s="21" t="s">
        <v>24</v>
      </c>
      <c r="F166" s="31" t="s">
        <v>24</v>
      </c>
      <c r="G166" s="21" t="s">
        <v>217</v>
      </c>
      <c r="H166" s="21" t="s">
        <v>628</v>
      </c>
      <c r="I166" s="25" t="s">
        <v>15</v>
      </c>
      <c r="J166" s="21" t="s">
        <v>27</v>
      </c>
      <c r="K166" s="21" t="s">
        <v>74</v>
      </c>
      <c r="L166" s="20">
        <v>44680</v>
      </c>
      <c r="M166" s="20">
        <v>45770</v>
      </c>
      <c r="N166" s="21" t="s">
        <v>18</v>
      </c>
      <c r="O166" s="21">
        <v>55</v>
      </c>
      <c r="P166" s="21">
        <v>27</v>
      </c>
      <c r="Q166" s="21">
        <v>42</v>
      </c>
      <c r="R166" s="15">
        <f t="shared" si="22"/>
        <v>0.55555555555555558</v>
      </c>
      <c r="S166" s="18">
        <f>IFERROR(VLOOKUP(D166,'[1]comparativo br'!$A:$B,2,FALSE),"")</f>
        <v>0</v>
      </c>
      <c r="T166" s="18">
        <f>IFERROR(VLOOKUP(D166,'[1]comparativo br'!$A:$C,3,FALSE),"")</f>
        <v>0</v>
      </c>
      <c r="U166" s="15" t="str">
        <f t="shared" si="18"/>
        <v/>
      </c>
      <c r="V166" s="19">
        <f>IFERROR(VLOOKUP(D166,'[1]comparativo br'!$A:$D,4,FALSE),"")</f>
        <v>80</v>
      </c>
      <c r="W166" s="19">
        <f>IFERROR(VLOOKUP(D166,'[1]comparativo br'!$A:$E,5,FALSE),"")</f>
        <v>13</v>
      </c>
      <c r="X166" s="15">
        <f t="shared" si="16"/>
        <v>-0.83750000000000002</v>
      </c>
      <c r="Y166" s="18" t="e">
        <f>SUMIFS([2]Plan2!$H:$H,[2]Plan2!$A:$A,$D166,[2]Plan2!$U:$U,6)</f>
        <v>#VALUE!</v>
      </c>
      <c r="Z166" s="18" t="e">
        <f>SUMIFS([2]Plan2!$H:$H,[2]Plan2!$A:$A,$D166,[2]Plan2!$U:$U,7)</f>
        <v>#VALUE!</v>
      </c>
      <c r="AA166" s="18" t="e">
        <f>SUMIFS([2]Plan2!$H:$H,[2]Plan2!$A:$A,$D166,[2]Plan2!$U:$U,8)</f>
        <v>#VALUE!</v>
      </c>
      <c r="AB166" s="18" t="e">
        <f>SUMIFS([2]Plan2!$H:$H,[2]Plan2!$A:$A,$D166,[2]Plan2!$U:$U,9)</f>
        <v>#VALUE!</v>
      </c>
      <c r="AC166" s="18" t="e">
        <f>SUMIFS([2]Plan2!$H:$H,[2]Plan2!$A:$A,$D166,[2]Plan2!$U:$U,10)</f>
        <v>#VALUE!</v>
      </c>
      <c r="AD166" s="18" t="e">
        <f>SUMIFS([2]Plan2!$H:$H,[2]Plan2!$A:$A,$D166,[2]Plan2!$U:$U,11)</f>
        <v>#VALUE!</v>
      </c>
      <c r="AE166" s="18" t="e">
        <f>SUMIFS([2]Plan2!$H:$H,[2]Plan2!$A:$A,$D166,[2]Plan2!$U:$U,12)</f>
        <v>#VALUE!</v>
      </c>
      <c r="AF166" s="18" t="e">
        <f>SUMIFS([2]Plan2!$H:$H,[2]Plan2!$A:$A,$D166,[2]Plan2!$U:$U,1)</f>
        <v>#VALUE!</v>
      </c>
      <c r="AG166" s="18" t="e">
        <f>SUMIFS([2]Plan2!$H:$H,[2]Plan2!$A:$A,$D166,[2]Plan2!$U:$U,2)</f>
        <v>#VALUE!</v>
      </c>
      <c r="AH166" s="18" t="e">
        <f>SUMIFS([2]Plan2!$H:$H,[2]Plan2!$A:$A,$D166,[2]Plan2!$U:$U,3)</f>
        <v>#VALUE!</v>
      </c>
      <c r="AI166" s="18" t="e">
        <f>SUMIFS([2]Plan2!$H:$H,[2]Plan2!$A:$A,$D166,[2]Plan2!$U:$U,4)</f>
        <v>#VALUE!</v>
      </c>
      <c r="AJ166" s="18" t="e">
        <f>SUMIFS([2]Plan2!$H:$H,[2]Plan2!$A:$A,$D166,[2]Plan2!$U:$U,5)</f>
        <v>#VALUE!</v>
      </c>
      <c r="AK166" s="23" t="e">
        <f t="shared" si="19"/>
        <v>#VALUE!</v>
      </c>
      <c r="AL166" s="23" t="e">
        <f t="shared" si="20"/>
        <v>#VALUE!</v>
      </c>
      <c r="AM166">
        <f t="shared" si="21"/>
        <v>0</v>
      </c>
    </row>
    <row r="167" spans="1:39" ht="15.75" x14ac:dyDescent="0.25">
      <c r="A167" s="21" t="s">
        <v>23</v>
      </c>
      <c r="B167" s="21" t="s">
        <v>1519</v>
      </c>
      <c r="C167" s="21">
        <v>970771</v>
      </c>
      <c r="D167" s="25">
        <v>100559</v>
      </c>
      <c r="E167" s="21" t="s">
        <v>24</v>
      </c>
      <c r="F167" s="31" t="s">
        <v>24</v>
      </c>
      <c r="G167" s="21" t="s">
        <v>217</v>
      </c>
      <c r="H167" s="21" t="s">
        <v>218</v>
      </c>
      <c r="I167" s="25" t="s">
        <v>63</v>
      </c>
      <c r="J167" s="21" t="s">
        <v>27</v>
      </c>
      <c r="K167" s="21" t="s">
        <v>74</v>
      </c>
      <c r="L167" s="20">
        <v>44756</v>
      </c>
      <c r="M167" s="20">
        <v>45785</v>
      </c>
      <c r="N167" s="21" t="s">
        <v>18</v>
      </c>
      <c r="O167" s="21">
        <v>151</v>
      </c>
      <c r="P167" s="21">
        <v>59</v>
      </c>
      <c r="Q167" s="21">
        <v>49</v>
      </c>
      <c r="R167" s="15">
        <f t="shared" si="22"/>
        <v>-0.16949152542372881</v>
      </c>
      <c r="S167" s="18">
        <f>IFERROR(VLOOKUP(D167,'[1]comparativo br'!$A:$B,2,FALSE),"")</f>
        <v>0</v>
      </c>
      <c r="T167" s="18">
        <f>IFERROR(VLOOKUP(D167,'[1]comparativo br'!$A:$C,3,FALSE),"")</f>
        <v>0</v>
      </c>
      <c r="U167" s="15" t="str">
        <f t="shared" si="18"/>
        <v/>
      </c>
      <c r="V167" s="19">
        <f>IFERROR(VLOOKUP(D167,'[1]comparativo br'!$A:$D,4,FALSE),"")</f>
        <v>80</v>
      </c>
      <c r="W167" s="19">
        <f>IFERROR(VLOOKUP(D167,'[1]comparativo br'!$A:$E,5,FALSE),"")</f>
        <v>63</v>
      </c>
      <c r="X167" s="15">
        <f t="shared" si="16"/>
        <v>-0.21249999999999999</v>
      </c>
      <c r="Y167" s="18" t="e">
        <f>SUMIFS([2]Plan2!$H:$H,[2]Plan2!$A:$A,$D167,[2]Plan2!$U:$U,6)</f>
        <v>#VALUE!</v>
      </c>
      <c r="Z167" s="18" t="e">
        <f>SUMIFS([2]Plan2!$H:$H,[2]Plan2!$A:$A,$D167,[2]Plan2!$U:$U,7)</f>
        <v>#VALUE!</v>
      </c>
      <c r="AA167" s="18" t="e">
        <f>SUMIFS([2]Plan2!$H:$H,[2]Plan2!$A:$A,$D167,[2]Plan2!$U:$U,8)</f>
        <v>#VALUE!</v>
      </c>
      <c r="AB167" s="18" t="e">
        <f>SUMIFS([2]Plan2!$H:$H,[2]Plan2!$A:$A,$D167,[2]Plan2!$U:$U,9)</f>
        <v>#VALUE!</v>
      </c>
      <c r="AC167" s="18" t="e">
        <f>SUMIFS([2]Plan2!$H:$H,[2]Plan2!$A:$A,$D167,[2]Plan2!$U:$U,10)</f>
        <v>#VALUE!</v>
      </c>
      <c r="AD167" s="18" t="e">
        <f>SUMIFS([2]Plan2!$H:$H,[2]Plan2!$A:$A,$D167,[2]Plan2!$U:$U,11)</f>
        <v>#VALUE!</v>
      </c>
      <c r="AE167" s="18" t="e">
        <f>SUMIFS([2]Plan2!$H:$H,[2]Plan2!$A:$A,$D167,[2]Plan2!$U:$U,12)</f>
        <v>#VALUE!</v>
      </c>
      <c r="AF167" s="18" t="e">
        <f>SUMIFS([2]Plan2!$H:$H,[2]Plan2!$A:$A,$D167,[2]Plan2!$U:$U,1)</f>
        <v>#VALUE!</v>
      </c>
      <c r="AG167" s="18" t="e">
        <f>SUMIFS([2]Plan2!$H:$H,[2]Plan2!$A:$A,$D167,[2]Plan2!$U:$U,2)</f>
        <v>#VALUE!</v>
      </c>
      <c r="AH167" s="18" t="e">
        <f>SUMIFS([2]Plan2!$H:$H,[2]Plan2!$A:$A,$D167,[2]Plan2!$U:$U,3)</f>
        <v>#VALUE!</v>
      </c>
      <c r="AI167" s="18" t="e">
        <f>SUMIFS([2]Plan2!$H:$H,[2]Plan2!$A:$A,$D167,[2]Plan2!$U:$U,4)</f>
        <v>#VALUE!</v>
      </c>
      <c r="AJ167" s="18" t="e">
        <f>SUMIFS([2]Plan2!$H:$H,[2]Plan2!$A:$A,$D167,[2]Plan2!$U:$U,5)</f>
        <v>#VALUE!</v>
      </c>
      <c r="AK167" s="23" t="e">
        <f t="shared" si="19"/>
        <v>#VALUE!</v>
      </c>
      <c r="AL167" s="23" t="e">
        <f t="shared" si="20"/>
        <v>#VALUE!</v>
      </c>
      <c r="AM167">
        <f t="shared" si="21"/>
        <v>0</v>
      </c>
    </row>
    <row r="168" spans="1:39" ht="15.75" x14ac:dyDescent="0.25">
      <c r="A168" s="21" t="s">
        <v>23</v>
      </c>
      <c r="B168" s="21" t="s">
        <v>1519</v>
      </c>
      <c r="C168" s="21">
        <v>970771</v>
      </c>
      <c r="D168" s="25">
        <v>800042</v>
      </c>
      <c r="E168" s="21" t="s">
        <v>24</v>
      </c>
      <c r="F168" s="31" t="s">
        <v>24</v>
      </c>
      <c r="G168" s="21" t="s">
        <v>217</v>
      </c>
      <c r="H168" s="21" t="s">
        <v>1142</v>
      </c>
      <c r="I168" s="25" t="s">
        <v>63</v>
      </c>
      <c r="J168" s="21" t="s">
        <v>27</v>
      </c>
      <c r="K168" s="21" t="s">
        <v>74</v>
      </c>
      <c r="L168" s="20">
        <v>45687</v>
      </c>
      <c r="M168" s="20">
        <v>45790</v>
      </c>
      <c r="N168" s="21" t="s">
        <v>18</v>
      </c>
      <c r="O168" s="21">
        <v>38</v>
      </c>
      <c r="P168" s="21">
        <v>9</v>
      </c>
      <c r="Q168" s="21">
        <v>31</v>
      </c>
      <c r="R168" s="15">
        <f t="shared" si="22"/>
        <v>2.4444444444444446</v>
      </c>
      <c r="S168" s="18">
        <f>IFERROR(VLOOKUP(D168,'[1]comparativo br'!$A:$B,2,FALSE),"")</f>
        <v>0</v>
      </c>
      <c r="T168" s="18">
        <f>IFERROR(VLOOKUP(D168,'[1]comparativo br'!$A:$C,3,FALSE),"")</f>
        <v>0</v>
      </c>
      <c r="U168" s="15" t="str">
        <f t="shared" si="18"/>
        <v/>
      </c>
      <c r="V168" s="19">
        <f>IFERROR(VLOOKUP(D168,'[1]comparativo br'!$A:$D,4,FALSE),"")</f>
        <v>18</v>
      </c>
      <c r="W168" s="19">
        <f>IFERROR(VLOOKUP(D168,'[1]comparativo br'!$A:$E,5,FALSE),"")</f>
        <v>0</v>
      </c>
      <c r="X168" s="15">
        <f t="shared" si="16"/>
        <v>-1</v>
      </c>
      <c r="Y168" s="18" t="e">
        <f>SUMIFS([2]Plan2!$H:$H,[2]Plan2!$A:$A,$D168,[2]Plan2!$U:$U,6)</f>
        <v>#VALUE!</v>
      </c>
      <c r="Z168" s="18" t="e">
        <f>SUMIFS([2]Plan2!$H:$H,[2]Plan2!$A:$A,$D168,[2]Plan2!$U:$U,7)</f>
        <v>#VALUE!</v>
      </c>
      <c r="AA168" s="18" t="e">
        <f>SUMIFS([2]Plan2!$H:$H,[2]Plan2!$A:$A,$D168,[2]Plan2!$U:$U,8)</f>
        <v>#VALUE!</v>
      </c>
      <c r="AB168" s="18" t="e">
        <f>SUMIFS([2]Plan2!$H:$H,[2]Plan2!$A:$A,$D168,[2]Plan2!$U:$U,9)</f>
        <v>#VALUE!</v>
      </c>
      <c r="AC168" s="18" t="e">
        <f>SUMIFS([2]Plan2!$H:$H,[2]Plan2!$A:$A,$D168,[2]Plan2!$U:$U,10)</f>
        <v>#VALUE!</v>
      </c>
      <c r="AD168" s="18" t="e">
        <f>SUMIFS([2]Plan2!$H:$H,[2]Plan2!$A:$A,$D168,[2]Plan2!$U:$U,11)</f>
        <v>#VALUE!</v>
      </c>
      <c r="AE168" s="18" t="e">
        <f>SUMIFS([2]Plan2!$H:$H,[2]Plan2!$A:$A,$D168,[2]Plan2!$U:$U,12)</f>
        <v>#VALUE!</v>
      </c>
      <c r="AF168" s="18" t="e">
        <f>SUMIFS([2]Plan2!$H:$H,[2]Plan2!$A:$A,$D168,[2]Plan2!$U:$U,1)</f>
        <v>#VALUE!</v>
      </c>
      <c r="AG168" s="18" t="e">
        <f>SUMIFS([2]Plan2!$H:$H,[2]Plan2!$A:$A,$D168,[2]Plan2!$U:$U,2)</f>
        <v>#VALUE!</v>
      </c>
      <c r="AH168" s="18" t="e">
        <f>SUMIFS([2]Plan2!$H:$H,[2]Plan2!$A:$A,$D168,[2]Plan2!$U:$U,3)</f>
        <v>#VALUE!</v>
      </c>
      <c r="AI168" s="18" t="e">
        <f>SUMIFS([2]Plan2!$H:$H,[2]Plan2!$A:$A,$D168,[2]Plan2!$U:$U,4)</f>
        <v>#VALUE!</v>
      </c>
      <c r="AJ168" s="18" t="e">
        <f>SUMIFS([2]Plan2!$H:$H,[2]Plan2!$A:$A,$D168,[2]Plan2!$U:$U,5)</f>
        <v>#VALUE!</v>
      </c>
      <c r="AK168" s="23" t="e">
        <f t="shared" si="19"/>
        <v>#VALUE!</v>
      </c>
      <c r="AL168" s="23" t="e">
        <f t="shared" si="20"/>
        <v>#VALUE!</v>
      </c>
      <c r="AM168">
        <f t="shared" si="21"/>
        <v>0</v>
      </c>
    </row>
    <row r="169" spans="1:39" ht="15.75" x14ac:dyDescent="0.25">
      <c r="A169" s="21" t="s">
        <v>23</v>
      </c>
      <c r="B169" s="21" t="s">
        <v>1519</v>
      </c>
      <c r="C169" s="21">
        <v>970771</v>
      </c>
      <c r="D169" s="25">
        <v>100560</v>
      </c>
      <c r="E169" s="21" t="s">
        <v>24</v>
      </c>
      <c r="F169" s="31" t="s">
        <v>24</v>
      </c>
      <c r="G169" s="21" t="s">
        <v>217</v>
      </c>
      <c r="H169" s="21" t="s">
        <v>219</v>
      </c>
      <c r="I169" s="25" t="s">
        <v>15</v>
      </c>
      <c r="J169" s="21" t="s">
        <v>27</v>
      </c>
      <c r="K169" s="21" t="s">
        <v>74</v>
      </c>
      <c r="L169" s="20">
        <v>43476</v>
      </c>
      <c r="M169" s="20">
        <v>45791</v>
      </c>
      <c r="N169" s="21" t="s">
        <v>18</v>
      </c>
      <c r="O169" s="21">
        <v>39</v>
      </c>
      <c r="P169" s="21">
        <v>15</v>
      </c>
      <c r="Q169" s="21">
        <v>26</v>
      </c>
      <c r="R169" s="15">
        <f t="shared" si="22"/>
        <v>0.73333333333333328</v>
      </c>
      <c r="S169" s="18">
        <f>IFERROR(VLOOKUP(D169,'[1]comparativo br'!$A:$B,2,FALSE),"")</f>
        <v>0</v>
      </c>
      <c r="T169" s="18">
        <f>IFERROR(VLOOKUP(D169,'[1]comparativo br'!$A:$C,3,FALSE),"")</f>
        <v>0</v>
      </c>
      <c r="U169" s="15" t="str">
        <f t="shared" si="18"/>
        <v/>
      </c>
      <c r="V169" s="19">
        <f>IFERROR(VLOOKUP(D169,'[1]comparativo br'!$A:$D,4,FALSE),"")</f>
        <v>91</v>
      </c>
      <c r="W169" s="19">
        <f>IFERROR(VLOOKUP(D169,'[1]comparativo br'!$A:$E,5,FALSE),"")</f>
        <v>31</v>
      </c>
      <c r="X169" s="15">
        <f t="shared" si="16"/>
        <v>-0.65934065934065933</v>
      </c>
      <c r="Y169" s="18" t="e">
        <f>SUMIFS([2]Plan2!$H:$H,[2]Plan2!$A:$A,$D169,[2]Plan2!$U:$U,6)</f>
        <v>#VALUE!</v>
      </c>
      <c r="Z169" s="18" t="e">
        <f>SUMIFS([2]Plan2!$H:$H,[2]Plan2!$A:$A,$D169,[2]Plan2!$U:$U,7)</f>
        <v>#VALUE!</v>
      </c>
      <c r="AA169" s="18" t="e">
        <f>SUMIFS([2]Plan2!$H:$H,[2]Plan2!$A:$A,$D169,[2]Plan2!$U:$U,8)</f>
        <v>#VALUE!</v>
      </c>
      <c r="AB169" s="18" t="e">
        <f>SUMIFS([2]Plan2!$H:$H,[2]Plan2!$A:$A,$D169,[2]Plan2!$U:$U,9)</f>
        <v>#VALUE!</v>
      </c>
      <c r="AC169" s="18" t="e">
        <f>SUMIFS([2]Plan2!$H:$H,[2]Plan2!$A:$A,$D169,[2]Plan2!$U:$U,10)</f>
        <v>#VALUE!</v>
      </c>
      <c r="AD169" s="18" t="e">
        <f>SUMIFS([2]Plan2!$H:$H,[2]Plan2!$A:$A,$D169,[2]Plan2!$U:$U,11)</f>
        <v>#VALUE!</v>
      </c>
      <c r="AE169" s="18" t="e">
        <f>SUMIFS([2]Plan2!$H:$H,[2]Plan2!$A:$A,$D169,[2]Plan2!$U:$U,12)</f>
        <v>#VALUE!</v>
      </c>
      <c r="AF169" s="18" t="e">
        <f>SUMIFS([2]Plan2!$H:$H,[2]Plan2!$A:$A,$D169,[2]Plan2!$U:$U,1)</f>
        <v>#VALUE!</v>
      </c>
      <c r="AG169" s="18" t="e">
        <f>SUMIFS([2]Plan2!$H:$H,[2]Plan2!$A:$A,$D169,[2]Plan2!$U:$U,2)</f>
        <v>#VALUE!</v>
      </c>
      <c r="AH169" s="18" t="e">
        <f>SUMIFS([2]Plan2!$H:$H,[2]Plan2!$A:$A,$D169,[2]Plan2!$U:$U,3)</f>
        <v>#VALUE!</v>
      </c>
      <c r="AI169" s="18" t="e">
        <f>SUMIFS([2]Plan2!$H:$H,[2]Plan2!$A:$A,$D169,[2]Plan2!$U:$U,4)</f>
        <v>#VALUE!</v>
      </c>
      <c r="AJ169" s="18" t="e">
        <f>SUMIFS([2]Plan2!$H:$H,[2]Plan2!$A:$A,$D169,[2]Plan2!$U:$U,5)</f>
        <v>#VALUE!</v>
      </c>
      <c r="AK169" s="23" t="e">
        <f t="shared" si="19"/>
        <v>#VALUE!</v>
      </c>
      <c r="AL169" s="23" t="e">
        <f t="shared" si="20"/>
        <v>#VALUE!</v>
      </c>
      <c r="AM169">
        <f t="shared" si="21"/>
        <v>0</v>
      </c>
    </row>
    <row r="170" spans="1:39" ht="15.75" x14ac:dyDescent="0.25">
      <c r="A170" s="21" t="s">
        <v>23</v>
      </c>
      <c r="B170" s="21" t="s">
        <v>1519</v>
      </c>
      <c r="C170" s="21">
        <v>970771</v>
      </c>
      <c r="D170" s="25">
        <v>100562</v>
      </c>
      <c r="E170" s="21" t="s">
        <v>24</v>
      </c>
      <c r="F170" s="31" t="s">
        <v>24</v>
      </c>
      <c r="G170" s="21" t="s">
        <v>217</v>
      </c>
      <c r="H170" s="21" t="s">
        <v>179</v>
      </c>
      <c r="I170" s="25" t="s">
        <v>15</v>
      </c>
      <c r="J170" s="21" t="s">
        <v>27</v>
      </c>
      <c r="K170" s="21" t="s">
        <v>74</v>
      </c>
      <c r="L170" s="20">
        <v>43476</v>
      </c>
      <c r="M170" s="20">
        <v>45791</v>
      </c>
      <c r="N170" s="21" t="s">
        <v>18</v>
      </c>
      <c r="O170" s="21">
        <v>41</v>
      </c>
      <c r="P170" s="21">
        <v>13</v>
      </c>
      <c r="Q170" s="21">
        <v>15</v>
      </c>
      <c r="R170" s="15">
        <f t="shared" si="22"/>
        <v>0.15384615384615385</v>
      </c>
      <c r="S170" s="18">
        <f>IFERROR(VLOOKUP(D170,'[1]comparativo br'!$A:$B,2,FALSE),"")</f>
        <v>0</v>
      </c>
      <c r="T170" s="18">
        <f>IFERROR(VLOOKUP(D170,'[1]comparativo br'!$A:$C,3,FALSE),"")</f>
        <v>0</v>
      </c>
      <c r="U170" s="15" t="str">
        <f t="shared" si="18"/>
        <v/>
      </c>
      <c r="V170" s="19">
        <f>IFERROR(VLOOKUP(D170,'[1]comparativo br'!$A:$D,4,FALSE),"")</f>
        <v>77</v>
      </c>
      <c r="W170" s="19">
        <f>IFERROR(VLOOKUP(D170,'[1]comparativo br'!$A:$E,5,FALSE),"")</f>
        <v>3</v>
      </c>
      <c r="X170" s="15">
        <f t="shared" si="16"/>
        <v>-0.96103896103896103</v>
      </c>
      <c r="Y170" s="18" t="e">
        <f>SUMIFS([2]Plan2!$H:$H,[2]Plan2!$A:$A,$D170,[2]Plan2!$U:$U,6)</f>
        <v>#VALUE!</v>
      </c>
      <c r="Z170" s="18" t="e">
        <f>SUMIFS([2]Plan2!$H:$H,[2]Plan2!$A:$A,$D170,[2]Plan2!$U:$U,7)</f>
        <v>#VALUE!</v>
      </c>
      <c r="AA170" s="18" t="e">
        <f>SUMIFS([2]Plan2!$H:$H,[2]Plan2!$A:$A,$D170,[2]Plan2!$U:$U,8)</f>
        <v>#VALUE!</v>
      </c>
      <c r="AB170" s="18" t="e">
        <f>SUMIFS([2]Plan2!$H:$H,[2]Plan2!$A:$A,$D170,[2]Plan2!$U:$U,9)</f>
        <v>#VALUE!</v>
      </c>
      <c r="AC170" s="18" t="e">
        <f>SUMIFS([2]Plan2!$H:$H,[2]Plan2!$A:$A,$D170,[2]Plan2!$U:$U,10)</f>
        <v>#VALUE!</v>
      </c>
      <c r="AD170" s="18" t="e">
        <f>SUMIFS([2]Plan2!$H:$H,[2]Plan2!$A:$A,$D170,[2]Plan2!$U:$U,11)</f>
        <v>#VALUE!</v>
      </c>
      <c r="AE170" s="18" t="e">
        <f>SUMIFS([2]Plan2!$H:$H,[2]Plan2!$A:$A,$D170,[2]Plan2!$U:$U,12)</f>
        <v>#VALUE!</v>
      </c>
      <c r="AF170" s="18" t="e">
        <f>SUMIFS([2]Plan2!$H:$H,[2]Plan2!$A:$A,$D170,[2]Plan2!$U:$U,1)</f>
        <v>#VALUE!</v>
      </c>
      <c r="AG170" s="18" t="e">
        <f>SUMIFS([2]Plan2!$H:$H,[2]Plan2!$A:$A,$D170,[2]Plan2!$U:$U,2)</f>
        <v>#VALUE!</v>
      </c>
      <c r="AH170" s="18" t="e">
        <f>SUMIFS([2]Plan2!$H:$H,[2]Plan2!$A:$A,$D170,[2]Plan2!$U:$U,3)</f>
        <v>#VALUE!</v>
      </c>
      <c r="AI170" s="18" t="e">
        <f>SUMIFS([2]Plan2!$H:$H,[2]Plan2!$A:$A,$D170,[2]Plan2!$U:$U,4)</f>
        <v>#VALUE!</v>
      </c>
      <c r="AJ170" s="18" t="e">
        <f>SUMIFS([2]Plan2!$H:$H,[2]Plan2!$A:$A,$D170,[2]Plan2!$U:$U,5)</f>
        <v>#VALUE!</v>
      </c>
      <c r="AK170" s="23" t="e">
        <f t="shared" si="19"/>
        <v>#VALUE!</v>
      </c>
      <c r="AL170" s="23" t="e">
        <f t="shared" si="20"/>
        <v>#VALUE!</v>
      </c>
      <c r="AM170">
        <f t="shared" si="21"/>
        <v>0</v>
      </c>
    </row>
    <row r="171" spans="1:39" ht="15.75" x14ac:dyDescent="0.25">
      <c r="A171" s="21" t="s">
        <v>23</v>
      </c>
      <c r="B171" s="21" t="s">
        <v>1519</v>
      </c>
      <c r="C171" s="21">
        <v>970771</v>
      </c>
      <c r="D171" s="25">
        <v>191378</v>
      </c>
      <c r="E171" s="21" t="s">
        <v>24</v>
      </c>
      <c r="F171" s="31" t="s">
        <v>24</v>
      </c>
      <c r="G171" s="21" t="s">
        <v>217</v>
      </c>
      <c r="H171" s="21" t="s">
        <v>613</v>
      </c>
      <c r="I171" s="25" t="s">
        <v>285</v>
      </c>
      <c r="J171" s="21" t="s">
        <v>27</v>
      </c>
      <c r="K171" s="21" t="s">
        <v>74</v>
      </c>
      <c r="L171" s="20">
        <v>43476</v>
      </c>
      <c r="M171" s="20">
        <v>45798</v>
      </c>
      <c r="N171" s="21" t="s">
        <v>18</v>
      </c>
      <c r="O171" s="21">
        <v>39</v>
      </c>
      <c r="P171" s="21">
        <v>21</v>
      </c>
      <c r="Q171" s="21">
        <v>26</v>
      </c>
      <c r="R171" s="15">
        <f t="shared" si="22"/>
        <v>0.23809523809523808</v>
      </c>
      <c r="S171" s="18">
        <f>IFERROR(VLOOKUP(D171,'[1]comparativo br'!$A:$B,2,FALSE),"")</f>
        <v>0</v>
      </c>
      <c r="T171" s="18">
        <f>IFERROR(VLOOKUP(D171,'[1]comparativo br'!$A:$C,3,FALSE),"")</f>
        <v>0</v>
      </c>
      <c r="U171" s="15" t="str">
        <f t="shared" si="18"/>
        <v/>
      </c>
      <c r="V171" s="19">
        <f>IFERROR(VLOOKUP(D171,'[1]comparativo br'!$A:$D,4,FALSE),"")</f>
        <v>45</v>
      </c>
      <c r="W171" s="19">
        <f>IFERROR(VLOOKUP(D171,'[1]comparativo br'!$A:$E,5,FALSE),"")</f>
        <v>4</v>
      </c>
      <c r="X171" s="15">
        <f t="shared" si="16"/>
        <v>-0.91111111111111109</v>
      </c>
      <c r="Y171" s="18" t="e">
        <f>SUMIFS([2]Plan2!$H:$H,[2]Plan2!$A:$A,$D171,[2]Plan2!$U:$U,6)</f>
        <v>#VALUE!</v>
      </c>
      <c r="Z171" s="18" t="e">
        <f>SUMIFS([2]Plan2!$H:$H,[2]Plan2!$A:$A,$D171,[2]Plan2!$U:$U,7)</f>
        <v>#VALUE!</v>
      </c>
      <c r="AA171" s="18" t="e">
        <f>SUMIFS([2]Plan2!$H:$H,[2]Plan2!$A:$A,$D171,[2]Plan2!$U:$U,8)</f>
        <v>#VALUE!</v>
      </c>
      <c r="AB171" s="18" t="e">
        <f>SUMIFS([2]Plan2!$H:$H,[2]Plan2!$A:$A,$D171,[2]Plan2!$U:$U,9)</f>
        <v>#VALUE!</v>
      </c>
      <c r="AC171" s="18" t="e">
        <f>SUMIFS([2]Plan2!$H:$H,[2]Plan2!$A:$A,$D171,[2]Plan2!$U:$U,10)</f>
        <v>#VALUE!</v>
      </c>
      <c r="AD171" s="18" t="e">
        <f>SUMIFS([2]Plan2!$H:$H,[2]Plan2!$A:$A,$D171,[2]Plan2!$U:$U,11)</f>
        <v>#VALUE!</v>
      </c>
      <c r="AE171" s="18" t="e">
        <f>SUMIFS([2]Plan2!$H:$H,[2]Plan2!$A:$A,$D171,[2]Plan2!$U:$U,12)</f>
        <v>#VALUE!</v>
      </c>
      <c r="AF171" s="18" t="e">
        <f>SUMIFS([2]Plan2!$H:$H,[2]Plan2!$A:$A,$D171,[2]Plan2!$U:$U,1)</f>
        <v>#VALUE!</v>
      </c>
      <c r="AG171" s="18" t="e">
        <f>SUMIFS([2]Plan2!$H:$H,[2]Plan2!$A:$A,$D171,[2]Plan2!$U:$U,2)</f>
        <v>#VALUE!</v>
      </c>
      <c r="AH171" s="18" t="e">
        <f>SUMIFS([2]Plan2!$H:$H,[2]Plan2!$A:$A,$D171,[2]Plan2!$U:$U,3)</f>
        <v>#VALUE!</v>
      </c>
      <c r="AI171" s="18" t="e">
        <f>SUMIFS([2]Plan2!$H:$H,[2]Plan2!$A:$A,$D171,[2]Plan2!$U:$U,4)</f>
        <v>#VALUE!</v>
      </c>
      <c r="AJ171" s="18" t="e">
        <f>SUMIFS([2]Plan2!$H:$H,[2]Plan2!$A:$A,$D171,[2]Plan2!$U:$U,5)</f>
        <v>#VALUE!</v>
      </c>
      <c r="AK171" s="23" t="e">
        <f t="shared" si="19"/>
        <v>#VALUE!</v>
      </c>
      <c r="AL171" s="23" t="e">
        <f t="shared" si="20"/>
        <v>#VALUE!</v>
      </c>
      <c r="AM171">
        <f t="shared" si="21"/>
        <v>0</v>
      </c>
    </row>
    <row r="172" spans="1:39" ht="15.75" x14ac:dyDescent="0.25">
      <c r="A172" s="21" t="s">
        <v>23</v>
      </c>
      <c r="B172" s="21" t="s">
        <v>1519</v>
      </c>
      <c r="C172" s="21">
        <v>970771</v>
      </c>
      <c r="D172" s="25">
        <v>191287</v>
      </c>
      <c r="E172" s="21" t="s">
        <v>24</v>
      </c>
      <c r="F172" s="31" t="s">
        <v>24</v>
      </c>
      <c r="G172" s="21" t="s">
        <v>217</v>
      </c>
      <c r="H172" s="21" t="s">
        <v>603</v>
      </c>
      <c r="I172" s="25" t="s">
        <v>285</v>
      </c>
      <c r="J172" s="21" t="s">
        <v>27</v>
      </c>
      <c r="K172" s="21" t="s">
        <v>74</v>
      </c>
      <c r="L172" s="20">
        <v>43476</v>
      </c>
      <c r="M172" s="20">
        <v>45799</v>
      </c>
      <c r="N172" s="21" t="s">
        <v>18</v>
      </c>
      <c r="O172" s="21">
        <v>118</v>
      </c>
      <c r="P172" s="21">
        <v>34</v>
      </c>
      <c r="Q172" s="21">
        <v>42</v>
      </c>
      <c r="R172" s="15">
        <f t="shared" si="22"/>
        <v>0.23529411764705882</v>
      </c>
      <c r="S172" s="18">
        <f>IFERROR(VLOOKUP(D172,'[1]comparativo br'!$A:$B,2,FALSE),"")</f>
        <v>0</v>
      </c>
      <c r="T172" s="18">
        <f>IFERROR(VLOOKUP(D172,'[1]comparativo br'!$A:$C,3,FALSE),"")</f>
        <v>0</v>
      </c>
      <c r="U172" s="15" t="str">
        <f t="shared" si="18"/>
        <v/>
      </c>
      <c r="V172" s="19">
        <f>IFERROR(VLOOKUP(D172,'[1]comparativo br'!$A:$D,4,FALSE),"")</f>
        <v>30</v>
      </c>
      <c r="W172" s="19">
        <f>IFERROR(VLOOKUP(D172,'[1]comparativo br'!$A:$E,5,FALSE),"")</f>
        <v>74</v>
      </c>
      <c r="X172" s="15">
        <f t="shared" si="16"/>
        <v>1.4666666666666666</v>
      </c>
      <c r="Y172" s="18" t="e">
        <f>SUMIFS([2]Plan2!$H:$H,[2]Plan2!$A:$A,$D172,[2]Plan2!$U:$U,6)</f>
        <v>#VALUE!</v>
      </c>
      <c r="Z172" s="18" t="e">
        <f>SUMIFS([2]Plan2!$H:$H,[2]Plan2!$A:$A,$D172,[2]Plan2!$U:$U,7)</f>
        <v>#VALUE!</v>
      </c>
      <c r="AA172" s="18" t="e">
        <f>SUMIFS([2]Plan2!$H:$H,[2]Plan2!$A:$A,$D172,[2]Plan2!$U:$U,8)</f>
        <v>#VALUE!</v>
      </c>
      <c r="AB172" s="18" t="e">
        <f>SUMIFS([2]Plan2!$H:$H,[2]Plan2!$A:$A,$D172,[2]Plan2!$U:$U,9)</f>
        <v>#VALUE!</v>
      </c>
      <c r="AC172" s="18" t="e">
        <f>SUMIFS([2]Plan2!$H:$H,[2]Plan2!$A:$A,$D172,[2]Plan2!$U:$U,10)</f>
        <v>#VALUE!</v>
      </c>
      <c r="AD172" s="18" t="e">
        <f>SUMIFS([2]Plan2!$H:$H,[2]Plan2!$A:$A,$D172,[2]Plan2!$U:$U,11)</f>
        <v>#VALUE!</v>
      </c>
      <c r="AE172" s="18" t="e">
        <f>SUMIFS([2]Plan2!$H:$H,[2]Plan2!$A:$A,$D172,[2]Plan2!$U:$U,12)</f>
        <v>#VALUE!</v>
      </c>
      <c r="AF172" s="18" t="e">
        <f>SUMIFS([2]Plan2!$H:$H,[2]Plan2!$A:$A,$D172,[2]Plan2!$U:$U,1)</f>
        <v>#VALUE!</v>
      </c>
      <c r="AG172" s="18" t="e">
        <f>SUMIFS([2]Plan2!$H:$H,[2]Plan2!$A:$A,$D172,[2]Plan2!$U:$U,2)</f>
        <v>#VALUE!</v>
      </c>
      <c r="AH172" s="18" t="e">
        <f>SUMIFS([2]Plan2!$H:$H,[2]Plan2!$A:$A,$D172,[2]Plan2!$U:$U,3)</f>
        <v>#VALUE!</v>
      </c>
      <c r="AI172" s="18" t="e">
        <f>SUMIFS([2]Plan2!$H:$H,[2]Plan2!$A:$A,$D172,[2]Plan2!$U:$U,4)</f>
        <v>#VALUE!</v>
      </c>
      <c r="AJ172" s="18" t="e">
        <f>SUMIFS([2]Plan2!$H:$H,[2]Plan2!$A:$A,$D172,[2]Plan2!$U:$U,5)</f>
        <v>#VALUE!</v>
      </c>
      <c r="AK172" s="23" t="e">
        <f t="shared" si="19"/>
        <v>#VALUE!</v>
      </c>
      <c r="AL172" s="23" t="e">
        <f t="shared" si="20"/>
        <v>#VALUE!</v>
      </c>
      <c r="AM172">
        <f t="shared" si="21"/>
        <v>0</v>
      </c>
    </row>
    <row r="173" spans="1:39" ht="15.75" x14ac:dyDescent="0.25">
      <c r="A173" s="21"/>
      <c r="B173" s="21" t="s">
        <v>1520</v>
      </c>
      <c r="C173" s="21">
        <v>973749</v>
      </c>
      <c r="D173" s="25">
        <v>192969</v>
      </c>
      <c r="E173" s="21" t="s">
        <v>1180</v>
      </c>
      <c r="F173" s="31" t="s">
        <v>1180</v>
      </c>
      <c r="G173" s="21" t="s">
        <v>1424</v>
      </c>
      <c r="H173" s="21" t="s">
        <v>1386</v>
      </c>
      <c r="I173" s="25" t="s">
        <v>77</v>
      </c>
      <c r="J173" s="21" t="s">
        <v>21</v>
      </c>
      <c r="K173" s="21"/>
      <c r="L173" s="20">
        <v>45667</v>
      </c>
      <c r="M173" s="20">
        <v>45716</v>
      </c>
      <c r="N173" s="21" t="s">
        <v>22</v>
      </c>
      <c r="O173" s="21">
        <v>55</v>
      </c>
      <c r="P173" s="21">
        <v>69</v>
      </c>
      <c r="Q173" s="21">
        <v>65</v>
      </c>
      <c r="R173" s="15">
        <f t="shared" si="22"/>
        <v>-5.7971014492753624E-2</v>
      </c>
      <c r="S173" s="18">
        <f>IFERROR(VLOOKUP(D173,'[1]comparativo br'!$A:$B,2,FALSE),"")</f>
        <v>5760</v>
      </c>
      <c r="T173" s="18">
        <f>IFERROR(VLOOKUP(D173,'[1]comparativo br'!$A:$C,3,FALSE),"")</f>
        <v>0</v>
      </c>
      <c r="U173" s="15">
        <f t="shared" si="18"/>
        <v>-1</v>
      </c>
      <c r="V173" s="19">
        <f>IFERROR(VLOOKUP(D173,'[1]comparativo br'!$A:$D,4,FALSE),"")</f>
        <v>0</v>
      </c>
      <c r="W173" s="19">
        <f>IFERROR(VLOOKUP(D173,'[1]comparativo br'!$A:$E,5,FALSE),"")</f>
        <v>10</v>
      </c>
      <c r="X173" s="15" t="str">
        <f t="shared" si="16"/>
        <v/>
      </c>
      <c r="Y173" s="18" t="e">
        <f>SUMIFS([2]Plan2!$H:$H,[2]Plan2!$A:$A,$D173,[2]Plan2!$U:$U,6)</f>
        <v>#VALUE!</v>
      </c>
      <c r="Z173" s="18" t="e">
        <f>SUMIFS([2]Plan2!$H:$H,[2]Plan2!$A:$A,$D173,[2]Plan2!$U:$U,7)</f>
        <v>#VALUE!</v>
      </c>
      <c r="AA173" s="18" t="e">
        <f>SUMIFS([2]Plan2!$H:$H,[2]Plan2!$A:$A,$D173,[2]Plan2!$U:$U,8)</f>
        <v>#VALUE!</v>
      </c>
      <c r="AB173" s="18" t="e">
        <f>SUMIFS([2]Plan2!$H:$H,[2]Plan2!$A:$A,$D173,[2]Plan2!$U:$U,9)</f>
        <v>#VALUE!</v>
      </c>
      <c r="AC173" s="18" t="e">
        <f>SUMIFS([2]Plan2!$H:$H,[2]Plan2!$A:$A,$D173,[2]Plan2!$U:$U,10)</f>
        <v>#VALUE!</v>
      </c>
      <c r="AD173" s="18" t="e">
        <f>SUMIFS([2]Plan2!$H:$H,[2]Plan2!$A:$A,$D173,[2]Plan2!$U:$U,11)</f>
        <v>#VALUE!</v>
      </c>
      <c r="AE173" s="18" t="e">
        <f>SUMIFS([2]Plan2!$H:$H,[2]Plan2!$A:$A,$D173,[2]Plan2!$U:$U,12)</f>
        <v>#VALUE!</v>
      </c>
      <c r="AF173" s="18" t="e">
        <f>SUMIFS([2]Plan2!$H:$H,[2]Plan2!$A:$A,$D173,[2]Plan2!$U:$U,1)</f>
        <v>#VALUE!</v>
      </c>
      <c r="AG173" s="18" t="e">
        <f>SUMIFS([2]Plan2!$H:$H,[2]Plan2!$A:$A,$D173,[2]Plan2!$U:$U,2)</f>
        <v>#VALUE!</v>
      </c>
      <c r="AH173" s="18" t="e">
        <f>SUMIFS([2]Plan2!$H:$H,[2]Plan2!$A:$A,$D173,[2]Plan2!$U:$U,3)</f>
        <v>#VALUE!</v>
      </c>
      <c r="AI173" s="18" t="e">
        <f>SUMIFS([2]Plan2!$H:$H,[2]Plan2!$A:$A,$D173,[2]Plan2!$U:$U,4)</f>
        <v>#VALUE!</v>
      </c>
      <c r="AJ173" s="18" t="e">
        <f>SUMIFS([2]Plan2!$H:$H,[2]Plan2!$A:$A,$D173,[2]Plan2!$U:$U,5)</f>
        <v>#VALUE!</v>
      </c>
      <c r="AK173" s="23" t="e">
        <f t="shared" si="19"/>
        <v>#VALUE!</v>
      </c>
      <c r="AL173" s="23" t="e">
        <f t="shared" si="20"/>
        <v>#VALUE!</v>
      </c>
      <c r="AM173">
        <f t="shared" si="21"/>
        <v>0</v>
      </c>
    </row>
    <row r="174" spans="1:39" ht="15.75" x14ac:dyDescent="0.25">
      <c r="A174" s="21"/>
      <c r="B174" s="21" t="s">
        <v>1519</v>
      </c>
      <c r="C174" s="21">
        <v>985004</v>
      </c>
      <c r="D174" s="25">
        <v>900065</v>
      </c>
      <c r="E174" s="21" t="s">
        <v>2184</v>
      </c>
      <c r="F174" s="31" t="s">
        <v>1575</v>
      </c>
      <c r="G174" s="21" t="s">
        <v>157</v>
      </c>
      <c r="H174" s="21" t="s">
        <v>207</v>
      </c>
      <c r="I174" s="25" t="s">
        <v>51</v>
      </c>
      <c r="J174" s="21" t="s">
        <v>27</v>
      </c>
      <c r="K174" s="21" t="s">
        <v>74</v>
      </c>
      <c r="L174" s="20"/>
      <c r="M174" s="20">
        <v>45530</v>
      </c>
      <c r="N174" s="21" t="s">
        <v>53</v>
      </c>
      <c r="O174" s="21">
        <v>1</v>
      </c>
      <c r="P174" s="21">
        <v>2</v>
      </c>
      <c r="Q174" s="21">
        <v>1</v>
      </c>
      <c r="R174" s="15">
        <f t="shared" si="22"/>
        <v>-0.5</v>
      </c>
      <c r="S174" s="18">
        <f>IFERROR(VLOOKUP(D174,'[1]comparativo br'!$A:$B,2,FALSE),"")</f>
        <v>0</v>
      </c>
      <c r="T174" s="18">
        <f>IFERROR(VLOOKUP(D174,'[1]comparativo br'!$A:$C,3,FALSE),"")</f>
        <v>0</v>
      </c>
      <c r="U174" s="15" t="str">
        <f t="shared" si="18"/>
        <v/>
      </c>
      <c r="V174" s="19">
        <f>IFERROR(VLOOKUP(D174,'[1]comparativo br'!$A:$D,4,FALSE),"")</f>
        <v>2</v>
      </c>
      <c r="W174" s="19">
        <f>IFERROR(VLOOKUP(D174,'[1]comparativo br'!$A:$E,5,FALSE),"")</f>
        <v>0</v>
      </c>
      <c r="X174" s="15">
        <f t="shared" si="16"/>
        <v>-1</v>
      </c>
      <c r="Y174" s="18" t="e">
        <f>SUMIFS([2]Plan2!$H:$H,[2]Plan2!$A:$A,$D174,[2]Plan2!$U:$U,6)</f>
        <v>#VALUE!</v>
      </c>
      <c r="Z174" s="18" t="e">
        <f>SUMIFS([2]Plan2!$H:$H,[2]Plan2!$A:$A,$D174,[2]Plan2!$U:$U,7)</f>
        <v>#VALUE!</v>
      </c>
      <c r="AA174" s="18" t="e">
        <f>SUMIFS([2]Plan2!$H:$H,[2]Plan2!$A:$A,$D174,[2]Plan2!$U:$U,8)</f>
        <v>#VALUE!</v>
      </c>
      <c r="AB174" s="18" t="e">
        <f>SUMIFS([2]Plan2!$H:$H,[2]Plan2!$A:$A,$D174,[2]Plan2!$U:$U,9)</f>
        <v>#VALUE!</v>
      </c>
      <c r="AC174" s="18" t="e">
        <f>SUMIFS([2]Plan2!$H:$H,[2]Plan2!$A:$A,$D174,[2]Plan2!$U:$U,10)</f>
        <v>#VALUE!</v>
      </c>
      <c r="AD174" s="18" t="e">
        <f>SUMIFS([2]Plan2!$H:$H,[2]Plan2!$A:$A,$D174,[2]Plan2!$U:$U,11)</f>
        <v>#VALUE!</v>
      </c>
      <c r="AE174" s="18" t="e">
        <f>SUMIFS([2]Plan2!$H:$H,[2]Plan2!$A:$A,$D174,[2]Plan2!$U:$U,12)</f>
        <v>#VALUE!</v>
      </c>
      <c r="AF174" s="18" t="e">
        <f>SUMIFS([2]Plan2!$H:$H,[2]Plan2!$A:$A,$D174,[2]Plan2!$U:$U,1)</f>
        <v>#VALUE!</v>
      </c>
      <c r="AG174" s="18" t="e">
        <f>SUMIFS([2]Plan2!$H:$H,[2]Plan2!$A:$A,$D174,[2]Plan2!$U:$U,2)</f>
        <v>#VALUE!</v>
      </c>
      <c r="AH174" s="18" t="e">
        <f>SUMIFS([2]Plan2!$H:$H,[2]Plan2!$A:$A,$D174,[2]Plan2!$U:$U,3)</f>
        <v>#VALUE!</v>
      </c>
      <c r="AI174" s="18" t="e">
        <f>SUMIFS([2]Plan2!$H:$H,[2]Plan2!$A:$A,$D174,[2]Plan2!$U:$U,4)</f>
        <v>#VALUE!</v>
      </c>
      <c r="AJ174" s="18" t="e">
        <f>SUMIFS([2]Plan2!$H:$H,[2]Plan2!$A:$A,$D174,[2]Plan2!$U:$U,5)</f>
        <v>#VALUE!</v>
      </c>
      <c r="AK174" s="23" t="e">
        <f t="shared" si="19"/>
        <v>#VALUE!</v>
      </c>
      <c r="AL174" s="23" t="e">
        <f t="shared" si="20"/>
        <v>#VALUE!</v>
      </c>
      <c r="AM174">
        <f t="shared" si="21"/>
        <v>0</v>
      </c>
    </row>
    <row r="175" spans="1:39" ht="15.75" x14ac:dyDescent="0.25">
      <c r="A175" s="21" t="s">
        <v>56</v>
      </c>
      <c r="B175" s="21" t="s">
        <v>1519</v>
      </c>
      <c r="C175" s="21">
        <v>985004</v>
      </c>
      <c r="D175" s="25">
        <v>193408</v>
      </c>
      <c r="E175" s="21" t="s">
        <v>24</v>
      </c>
      <c r="F175" s="31" t="s">
        <v>24</v>
      </c>
      <c r="G175" s="21" t="s">
        <v>157</v>
      </c>
      <c r="H175" s="21" t="s">
        <v>258</v>
      </c>
      <c r="I175" s="25" t="s">
        <v>77</v>
      </c>
      <c r="J175" s="21" t="s">
        <v>16</v>
      </c>
      <c r="K175" s="21" t="s">
        <v>17</v>
      </c>
      <c r="L175" s="20">
        <v>44687</v>
      </c>
      <c r="M175" s="20">
        <v>45036</v>
      </c>
      <c r="N175" s="21" t="s">
        <v>53</v>
      </c>
      <c r="O175" s="21"/>
      <c r="P175" s="21"/>
      <c r="Q175" s="21"/>
      <c r="R175" s="28"/>
      <c r="S175" s="18" t="str">
        <f>IFERROR(VLOOKUP(D175,'[1]comparativo br'!$A:$B,2,FALSE),"")</f>
        <v/>
      </c>
      <c r="T175" s="18" t="str">
        <f>IFERROR(VLOOKUP(D175,'[1]comparativo br'!$A:$C,3,FALSE),"")</f>
        <v/>
      </c>
      <c r="U175" s="15" t="str">
        <f t="shared" si="18"/>
        <v/>
      </c>
      <c r="V175" s="19" t="str">
        <f>IFERROR(VLOOKUP(D175,'[1]comparativo br'!$A:$D,4,FALSE),"")</f>
        <v/>
      </c>
      <c r="W175" s="19" t="str">
        <f>IFERROR(VLOOKUP(D175,'[1]comparativo br'!$A:$E,5,FALSE),"")</f>
        <v/>
      </c>
      <c r="X175" s="15" t="str">
        <f t="shared" si="16"/>
        <v/>
      </c>
      <c r="Y175" s="18" t="e">
        <f>SUMIFS([2]Plan2!$H:$H,[2]Plan2!$A:$A,$D175,[2]Plan2!$U:$U,6)</f>
        <v>#VALUE!</v>
      </c>
      <c r="Z175" s="18" t="e">
        <f>SUMIFS([2]Plan2!$H:$H,[2]Plan2!$A:$A,$D175,[2]Plan2!$U:$U,7)</f>
        <v>#VALUE!</v>
      </c>
      <c r="AA175" s="18" t="e">
        <f>SUMIFS([2]Plan2!$H:$H,[2]Plan2!$A:$A,$D175,[2]Plan2!$U:$U,8)</f>
        <v>#VALUE!</v>
      </c>
      <c r="AB175" s="18" t="e">
        <f>SUMIFS([2]Plan2!$H:$H,[2]Plan2!$A:$A,$D175,[2]Plan2!$U:$U,9)</f>
        <v>#VALUE!</v>
      </c>
      <c r="AC175" s="18" t="e">
        <f>SUMIFS([2]Plan2!$H:$H,[2]Plan2!$A:$A,$D175,[2]Plan2!$U:$U,10)</f>
        <v>#VALUE!</v>
      </c>
      <c r="AD175" s="18" t="e">
        <f>SUMIFS([2]Plan2!$H:$H,[2]Plan2!$A:$A,$D175,[2]Plan2!$U:$U,11)</f>
        <v>#VALUE!</v>
      </c>
      <c r="AE175" s="18" t="e">
        <f>SUMIFS([2]Plan2!$H:$H,[2]Plan2!$A:$A,$D175,[2]Plan2!$U:$U,12)</f>
        <v>#VALUE!</v>
      </c>
      <c r="AF175" s="18" t="e">
        <f>SUMIFS([2]Plan2!$H:$H,[2]Plan2!$A:$A,$D175,[2]Plan2!$U:$U,1)</f>
        <v>#VALUE!</v>
      </c>
      <c r="AG175" s="18" t="e">
        <f>SUMIFS([2]Plan2!$H:$H,[2]Plan2!$A:$A,$D175,[2]Plan2!$U:$U,2)</f>
        <v>#VALUE!</v>
      </c>
      <c r="AH175" s="18" t="e">
        <f>SUMIFS([2]Plan2!$H:$H,[2]Plan2!$A:$A,$D175,[2]Plan2!$U:$U,3)</f>
        <v>#VALUE!</v>
      </c>
      <c r="AI175" s="18" t="e">
        <f>SUMIFS([2]Plan2!$H:$H,[2]Plan2!$A:$A,$D175,[2]Plan2!$U:$U,4)</f>
        <v>#VALUE!</v>
      </c>
      <c r="AJ175" s="18" t="e">
        <f>SUMIFS([2]Plan2!$H:$H,[2]Plan2!$A:$A,$D175,[2]Plan2!$U:$U,5)</f>
        <v>#VALUE!</v>
      </c>
      <c r="AK175" s="23" t="e">
        <f t="shared" si="19"/>
        <v>#VALUE!</v>
      </c>
      <c r="AL175" s="23" t="e">
        <f t="shared" si="20"/>
        <v>#VALUE!</v>
      </c>
      <c r="AM175">
        <f t="shared" si="21"/>
        <v>0</v>
      </c>
    </row>
    <row r="176" spans="1:39" ht="15.75" x14ac:dyDescent="0.25">
      <c r="A176" s="21"/>
      <c r="B176" s="21" t="s">
        <v>1519</v>
      </c>
      <c r="C176" s="21">
        <v>985004</v>
      </c>
      <c r="D176" s="25">
        <v>192433</v>
      </c>
      <c r="E176" s="21" t="s">
        <v>24</v>
      </c>
      <c r="F176" s="31" t="s">
        <v>2488</v>
      </c>
      <c r="G176" s="21" t="s">
        <v>157</v>
      </c>
      <c r="H176" s="21" t="s">
        <v>1818</v>
      </c>
      <c r="I176" s="25" t="s">
        <v>15</v>
      </c>
      <c r="J176" s="21" t="s">
        <v>27</v>
      </c>
      <c r="K176" s="21" t="s">
        <v>74</v>
      </c>
      <c r="L176" s="20">
        <v>45685</v>
      </c>
      <c r="M176" s="20">
        <v>45566</v>
      </c>
      <c r="N176" s="21" t="s">
        <v>22</v>
      </c>
      <c r="O176" s="21">
        <v>2</v>
      </c>
      <c r="P176" s="21">
        <v>0</v>
      </c>
      <c r="Q176" s="21">
        <v>6</v>
      </c>
      <c r="R176" s="15">
        <v>1</v>
      </c>
      <c r="S176" s="18" t="str">
        <f>IFERROR(VLOOKUP(D176,'[1]comparativo br'!$A:$B,2,FALSE),"")</f>
        <v/>
      </c>
      <c r="T176" s="18" t="str">
        <f>IFERROR(VLOOKUP(D176,'[1]comparativo br'!$A:$C,3,FALSE),"")</f>
        <v/>
      </c>
      <c r="U176" s="15" t="str">
        <f t="shared" si="18"/>
        <v/>
      </c>
      <c r="V176" s="19" t="str">
        <f>IFERROR(VLOOKUP(D176,'[1]comparativo br'!$A:$D,4,FALSE),"")</f>
        <v/>
      </c>
      <c r="W176" s="19" t="str">
        <f>IFERROR(VLOOKUP(D176,'[1]comparativo br'!$A:$E,5,FALSE),"")</f>
        <v/>
      </c>
      <c r="X176" s="15" t="str">
        <f t="shared" si="16"/>
        <v/>
      </c>
      <c r="Y176" s="18" t="e">
        <f>SUMIFS([2]Plan2!$H:$H,[2]Plan2!$A:$A,$D176,[2]Plan2!$U:$U,6)</f>
        <v>#VALUE!</v>
      </c>
      <c r="Z176" s="18" t="e">
        <f>SUMIFS([2]Plan2!$H:$H,[2]Plan2!$A:$A,$D176,[2]Plan2!$U:$U,7)</f>
        <v>#VALUE!</v>
      </c>
      <c r="AA176" s="18" t="e">
        <f>SUMIFS([2]Plan2!$H:$H,[2]Plan2!$A:$A,$D176,[2]Plan2!$U:$U,8)</f>
        <v>#VALUE!</v>
      </c>
      <c r="AB176" s="18" t="e">
        <f>SUMIFS([2]Plan2!$H:$H,[2]Plan2!$A:$A,$D176,[2]Plan2!$U:$U,9)</f>
        <v>#VALUE!</v>
      </c>
      <c r="AC176" s="18" t="e">
        <f>SUMIFS([2]Plan2!$H:$H,[2]Plan2!$A:$A,$D176,[2]Plan2!$U:$U,10)</f>
        <v>#VALUE!</v>
      </c>
      <c r="AD176" s="18" t="e">
        <f>SUMIFS([2]Plan2!$H:$H,[2]Plan2!$A:$A,$D176,[2]Plan2!$U:$U,11)</f>
        <v>#VALUE!</v>
      </c>
      <c r="AE176" s="18" t="e">
        <f>SUMIFS([2]Plan2!$H:$H,[2]Plan2!$A:$A,$D176,[2]Plan2!$U:$U,12)</f>
        <v>#VALUE!</v>
      </c>
      <c r="AF176" s="18" t="e">
        <f>SUMIFS([2]Plan2!$H:$H,[2]Plan2!$A:$A,$D176,[2]Plan2!$U:$U,1)</f>
        <v>#VALUE!</v>
      </c>
      <c r="AG176" s="18" t="e">
        <f>SUMIFS([2]Plan2!$H:$H,[2]Plan2!$A:$A,$D176,[2]Plan2!$U:$U,2)</f>
        <v>#VALUE!</v>
      </c>
      <c r="AH176" s="18" t="e">
        <f>SUMIFS([2]Plan2!$H:$H,[2]Plan2!$A:$A,$D176,[2]Plan2!$U:$U,3)</f>
        <v>#VALUE!</v>
      </c>
      <c r="AI176" s="18" t="e">
        <f>SUMIFS([2]Plan2!$H:$H,[2]Plan2!$A:$A,$D176,[2]Plan2!$U:$U,4)</f>
        <v>#VALUE!</v>
      </c>
      <c r="AJ176" s="18" t="e">
        <f>SUMIFS([2]Plan2!$H:$H,[2]Plan2!$A:$A,$D176,[2]Plan2!$U:$U,5)</f>
        <v>#VALUE!</v>
      </c>
      <c r="AK176" s="23" t="e">
        <f t="shared" si="19"/>
        <v>#VALUE!</v>
      </c>
      <c r="AL176" s="23" t="e">
        <f t="shared" si="20"/>
        <v>#VALUE!</v>
      </c>
      <c r="AM176">
        <f t="shared" si="21"/>
        <v>0</v>
      </c>
    </row>
    <row r="177" spans="1:39" ht="15.75" x14ac:dyDescent="0.25">
      <c r="A177" s="21" t="s">
        <v>56</v>
      </c>
      <c r="B177" s="21" t="s">
        <v>1519</v>
      </c>
      <c r="C177" s="21">
        <v>985004</v>
      </c>
      <c r="D177" s="25">
        <v>100275</v>
      </c>
      <c r="E177" s="21" t="s">
        <v>24</v>
      </c>
      <c r="F177" s="31" t="s">
        <v>24</v>
      </c>
      <c r="G177" s="21" t="s">
        <v>157</v>
      </c>
      <c r="H177" s="21" t="s">
        <v>159</v>
      </c>
      <c r="I177" s="25" t="s">
        <v>79</v>
      </c>
      <c r="J177" s="21" t="s">
        <v>16</v>
      </c>
      <c r="K177" s="21" t="s">
        <v>17</v>
      </c>
      <c r="L177" s="20">
        <v>45793</v>
      </c>
      <c r="M177" s="20">
        <v>45783</v>
      </c>
      <c r="N177" s="21" t="s">
        <v>18</v>
      </c>
      <c r="O177" s="21">
        <v>129</v>
      </c>
      <c r="P177" s="21">
        <v>96</v>
      </c>
      <c r="Q177" s="21">
        <v>84</v>
      </c>
      <c r="R177" s="15">
        <f>(Q177-P177)/P177</f>
        <v>-0.125</v>
      </c>
      <c r="S177" s="18">
        <f>IFERROR(VLOOKUP(D177,'[1]comparativo br'!$A:$B,2,FALSE),"")</f>
        <v>4704</v>
      </c>
      <c r="T177" s="18">
        <f>IFERROR(VLOOKUP(D177,'[1]comparativo br'!$A:$C,3,FALSE),"")</f>
        <v>19968</v>
      </c>
      <c r="U177" s="15">
        <f t="shared" si="18"/>
        <v>3.2448979591836733</v>
      </c>
      <c r="V177" s="19">
        <f>IFERROR(VLOOKUP(D177,'[1]comparativo br'!$A:$D,4,FALSE),"")</f>
        <v>65</v>
      </c>
      <c r="W177" s="19">
        <f>IFERROR(VLOOKUP(D177,'[1]comparativo br'!$A:$E,5,FALSE),"")</f>
        <v>168</v>
      </c>
      <c r="X177" s="15">
        <f t="shared" si="16"/>
        <v>1.5846153846153845</v>
      </c>
      <c r="Y177" s="18" t="e">
        <f>SUMIFS([2]Plan2!$H:$H,[2]Plan2!$A:$A,$D177,[2]Plan2!$U:$U,6)</f>
        <v>#VALUE!</v>
      </c>
      <c r="Z177" s="18" t="e">
        <f>SUMIFS([2]Plan2!$H:$H,[2]Plan2!$A:$A,$D177,[2]Plan2!$U:$U,7)</f>
        <v>#VALUE!</v>
      </c>
      <c r="AA177" s="18" t="e">
        <f>SUMIFS([2]Plan2!$H:$H,[2]Plan2!$A:$A,$D177,[2]Plan2!$U:$U,8)</f>
        <v>#VALUE!</v>
      </c>
      <c r="AB177" s="18" t="e">
        <f>SUMIFS([2]Plan2!$H:$H,[2]Plan2!$A:$A,$D177,[2]Plan2!$U:$U,9)</f>
        <v>#VALUE!</v>
      </c>
      <c r="AC177" s="18" t="e">
        <f>SUMIFS([2]Plan2!$H:$H,[2]Plan2!$A:$A,$D177,[2]Plan2!$U:$U,10)</f>
        <v>#VALUE!</v>
      </c>
      <c r="AD177" s="18" t="e">
        <f>SUMIFS([2]Plan2!$H:$H,[2]Plan2!$A:$A,$D177,[2]Plan2!$U:$U,11)</f>
        <v>#VALUE!</v>
      </c>
      <c r="AE177" s="18" t="e">
        <f>SUMIFS([2]Plan2!$H:$H,[2]Plan2!$A:$A,$D177,[2]Plan2!$U:$U,12)</f>
        <v>#VALUE!</v>
      </c>
      <c r="AF177" s="18" t="e">
        <f>SUMIFS([2]Plan2!$H:$H,[2]Plan2!$A:$A,$D177,[2]Plan2!$U:$U,1)</f>
        <v>#VALUE!</v>
      </c>
      <c r="AG177" s="18" t="e">
        <f>SUMIFS([2]Plan2!$H:$H,[2]Plan2!$A:$A,$D177,[2]Plan2!$U:$U,2)</f>
        <v>#VALUE!</v>
      </c>
      <c r="AH177" s="18" t="e">
        <f>SUMIFS([2]Plan2!$H:$H,[2]Plan2!$A:$A,$D177,[2]Plan2!$U:$U,3)</f>
        <v>#VALUE!</v>
      </c>
      <c r="AI177" s="18" t="e">
        <f>SUMIFS([2]Plan2!$H:$H,[2]Plan2!$A:$A,$D177,[2]Plan2!$U:$U,4)</f>
        <v>#VALUE!</v>
      </c>
      <c r="AJ177" s="18" t="e">
        <f>SUMIFS([2]Plan2!$H:$H,[2]Plan2!$A:$A,$D177,[2]Plan2!$U:$U,5)</f>
        <v>#VALUE!</v>
      </c>
      <c r="AK177" s="23" t="e">
        <f t="shared" si="19"/>
        <v>#VALUE!</v>
      </c>
      <c r="AL177" s="23" t="e">
        <f t="shared" si="20"/>
        <v>#VALUE!</v>
      </c>
      <c r="AM177">
        <f t="shared" si="21"/>
        <v>0</v>
      </c>
    </row>
    <row r="178" spans="1:39" ht="15.75" x14ac:dyDescent="0.25">
      <c r="A178" s="21" t="s">
        <v>56</v>
      </c>
      <c r="B178" s="21" t="s">
        <v>1519</v>
      </c>
      <c r="C178" s="21">
        <v>985004</v>
      </c>
      <c r="D178" s="25">
        <v>100274</v>
      </c>
      <c r="E178" s="21" t="s">
        <v>24</v>
      </c>
      <c r="F178" s="31" t="s">
        <v>1575</v>
      </c>
      <c r="G178" s="21" t="s">
        <v>157</v>
      </c>
      <c r="H178" s="21" t="s">
        <v>158</v>
      </c>
      <c r="I178" s="25" t="s">
        <v>51</v>
      </c>
      <c r="J178" s="21" t="s">
        <v>16</v>
      </c>
      <c r="K178" s="21" t="s">
        <v>17</v>
      </c>
      <c r="L178" s="20">
        <v>45713</v>
      </c>
      <c r="M178" s="20">
        <v>45798</v>
      </c>
      <c r="N178" s="21" t="s">
        <v>18</v>
      </c>
      <c r="O178" s="21">
        <v>57</v>
      </c>
      <c r="P178" s="21">
        <v>12</v>
      </c>
      <c r="Q178" s="21">
        <v>19</v>
      </c>
      <c r="R178" s="15">
        <f>(Q178-P178)/P178</f>
        <v>0.58333333333333337</v>
      </c>
      <c r="S178" s="18">
        <f>IFERROR(VLOOKUP(D178,'[1]comparativo br'!$A:$B,2,FALSE),"")</f>
        <v>1176</v>
      </c>
      <c r="T178" s="18">
        <f>IFERROR(VLOOKUP(D178,'[1]comparativo br'!$A:$C,3,FALSE),"")</f>
        <v>3120</v>
      </c>
      <c r="U178" s="15">
        <f t="shared" si="18"/>
        <v>1.653061224489796</v>
      </c>
      <c r="V178" s="19">
        <f>IFERROR(VLOOKUP(D178,'[1]comparativo br'!$A:$D,4,FALSE),"")</f>
        <v>13</v>
      </c>
      <c r="W178" s="19">
        <f>IFERROR(VLOOKUP(D178,'[1]comparativo br'!$A:$E,5,FALSE),"")</f>
        <v>25</v>
      </c>
      <c r="X178" s="15">
        <f t="shared" si="16"/>
        <v>0.92307692307692313</v>
      </c>
      <c r="Y178" s="18" t="e">
        <f>SUMIFS([2]Plan2!$H:$H,[2]Plan2!$A:$A,$D178,[2]Plan2!$U:$U,6)</f>
        <v>#VALUE!</v>
      </c>
      <c r="Z178" s="18" t="e">
        <f>SUMIFS([2]Plan2!$H:$H,[2]Plan2!$A:$A,$D178,[2]Plan2!$U:$U,7)</f>
        <v>#VALUE!</v>
      </c>
      <c r="AA178" s="18" t="e">
        <f>SUMIFS([2]Plan2!$H:$H,[2]Plan2!$A:$A,$D178,[2]Plan2!$U:$U,8)</f>
        <v>#VALUE!</v>
      </c>
      <c r="AB178" s="18" t="e">
        <f>SUMIFS([2]Plan2!$H:$H,[2]Plan2!$A:$A,$D178,[2]Plan2!$U:$U,9)</f>
        <v>#VALUE!</v>
      </c>
      <c r="AC178" s="18" t="e">
        <f>SUMIFS([2]Plan2!$H:$H,[2]Plan2!$A:$A,$D178,[2]Plan2!$U:$U,10)</f>
        <v>#VALUE!</v>
      </c>
      <c r="AD178" s="18" t="e">
        <f>SUMIFS([2]Plan2!$H:$H,[2]Plan2!$A:$A,$D178,[2]Plan2!$U:$U,11)</f>
        <v>#VALUE!</v>
      </c>
      <c r="AE178" s="18" t="e">
        <f>SUMIFS([2]Plan2!$H:$H,[2]Plan2!$A:$A,$D178,[2]Plan2!$U:$U,12)</f>
        <v>#VALUE!</v>
      </c>
      <c r="AF178" s="18" t="e">
        <f>SUMIFS([2]Plan2!$H:$H,[2]Plan2!$A:$A,$D178,[2]Plan2!$U:$U,1)</f>
        <v>#VALUE!</v>
      </c>
      <c r="AG178" s="18" t="e">
        <f>SUMIFS([2]Plan2!$H:$H,[2]Plan2!$A:$A,$D178,[2]Plan2!$U:$U,2)</f>
        <v>#VALUE!</v>
      </c>
      <c r="AH178" s="18" t="e">
        <f>SUMIFS([2]Plan2!$H:$H,[2]Plan2!$A:$A,$D178,[2]Plan2!$U:$U,3)</f>
        <v>#VALUE!</v>
      </c>
      <c r="AI178" s="18" t="e">
        <f>SUMIFS([2]Plan2!$H:$H,[2]Plan2!$A:$A,$D178,[2]Plan2!$U:$U,4)</f>
        <v>#VALUE!</v>
      </c>
      <c r="AJ178" s="18" t="e">
        <f>SUMIFS([2]Plan2!$H:$H,[2]Plan2!$A:$A,$D178,[2]Plan2!$U:$U,5)</f>
        <v>#VALUE!</v>
      </c>
      <c r="AK178" s="23" t="e">
        <f t="shared" si="19"/>
        <v>#VALUE!</v>
      </c>
      <c r="AL178" s="23" t="e">
        <f t="shared" si="20"/>
        <v>#VALUE!</v>
      </c>
      <c r="AM178">
        <f t="shared" si="21"/>
        <v>0</v>
      </c>
    </row>
    <row r="179" spans="1:39" ht="15.75" x14ac:dyDescent="0.25">
      <c r="A179" s="21"/>
      <c r="B179" s="21" t="s">
        <v>1520</v>
      </c>
      <c r="C179" s="21">
        <v>990842</v>
      </c>
      <c r="D179" s="25">
        <v>190757</v>
      </c>
      <c r="E179" s="21" t="s">
        <v>1206</v>
      </c>
      <c r="F179" s="31" t="s">
        <v>1206</v>
      </c>
      <c r="G179" s="21" t="s">
        <v>1284</v>
      </c>
      <c r="H179" s="21" t="s">
        <v>570</v>
      </c>
      <c r="I179" s="25" t="s">
        <v>55</v>
      </c>
      <c r="J179" s="21" t="s">
        <v>107</v>
      </c>
      <c r="K179" s="21" t="s">
        <v>540</v>
      </c>
      <c r="L179" s="20">
        <v>45799</v>
      </c>
      <c r="M179" s="20">
        <v>45799</v>
      </c>
      <c r="N179" s="21" t="s">
        <v>18</v>
      </c>
      <c r="O179" s="21">
        <v>74</v>
      </c>
      <c r="P179" s="21">
        <v>73</v>
      </c>
      <c r="Q179" s="21">
        <v>136</v>
      </c>
      <c r="R179" s="15">
        <f>(Q179-P179)/P179</f>
        <v>0.86301369863013699</v>
      </c>
      <c r="S179" s="18">
        <f>IFERROR(VLOOKUP(D179,'[1]comparativo br'!$A:$B,2,FALSE),"")</f>
        <v>8902</v>
      </c>
      <c r="T179" s="18">
        <f>IFERROR(VLOOKUP(D179,'[1]comparativo br'!$A:$C,3,FALSE),"")</f>
        <v>4012</v>
      </c>
      <c r="U179" s="15">
        <f t="shared" si="18"/>
        <v>-0.54931476072792629</v>
      </c>
      <c r="V179" s="19">
        <f>IFERROR(VLOOKUP(D179,'[1]comparativo br'!$A:$D,4,FALSE),"")</f>
        <v>95</v>
      </c>
      <c r="W179" s="19">
        <f>IFERROR(VLOOKUP(D179,'[1]comparativo br'!$A:$E,5,FALSE),"")</f>
        <v>27</v>
      </c>
      <c r="X179" s="15">
        <f t="shared" si="16"/>
        <v>-0.71578947368421053</v>
      </c>
      <c r="Y179" s="18" t="e">
        <f>SUMIFS([2]Plan2!$H:$H,[2]Plan2!$A:$A,$D179,[2]Plan2!$U:$U,6)</f>
        <v>#VALUE!</v>
      </c>
      <c r="Z179" s="18" t="e">
        <f>SUMIFS([2]Plan2!$H:$H,[2]Plan2!$A:$A,$D179,[2]Plan2!$U:$U,7)</f>
        <v>#VALUE!</v>
      </c>
      <c r="AA179" s="18" t="e">
        <f>SUMIFS([2]Plan2!$H:$H,[2]Plan2!$A:$A,$D179,[2]Plan2!$U:$U,8)</f>
        <v>#VALUE!</v>
      </c>
      <c r="AB179" s="18" t="e">
        <f>SUMIFS([2]Plan2!$H:$H,[2]Plan2!$A:$A,$D179,[2]Plan2!$U:$U,9)</f>
        <v>#VALUE!</v>
      </c>
      <c r="AC179" s="18" t="e">
        <f>SUMIFS([2]Plan2!$H:$H,[2]Plan2!$A:$A,$D179,[2]Plan2!$U:$U,10)</f>
        <v>#VALUE!</v>
      </c>
      <c r="AD179" s="18" t="e">
        <f>SUMIFS([2]Plan2!$H:$H,[2]Plan2!$A:$A,$D179,[2]Plan2!$U:$U,11)</f>
        <v>#VALUE!</v>
      </c>
      <c r="AE179" s="18" t="e">
        <f>SUMIFS([2]Plan2!$H:$H,[2]Plan2!$A:$A,$D179,[2]Plan2!$U:$U,12)</f>
        <v>#VALUE!</v>
      </c>
      <c r="AF179" s="18" t="e">
        <f>SUMIFS([2]Plan2!$H:$H,[2]Plan2!$A:$A,$D179,[2]Plan2!$U:$U,1)</f>
        <v>#VALUE!</v>
      </c>
      <c r="AG179" s="18" t="e">
        <f>SUMIFS([2]Plan2!$H:$H,[2]Plan2!$A:$A,$D179,[2]Plan2!$U:$U,2)</f>
        <v>#VALUE!</v>
      </c>
      <c r="AH179" s="18" t="e">
        <f>SUMIFS([2]Plan2!$H:$H,[2]Plan2!$A:$A,$D179,[2]Plan2!$U:$U,3)</f>
        <v>#VALUE!</v>
      </c>
      <c r="AI179" s="18" t="e">
        <f>SUMIFS([2]Plan2!$H:$H,[2]Plan2!$A:$A,$D179,[2]Plan2!$U:$U,4)</f>
        <v>#VALUE!</v>
      </c>
      <c r="AJ179" s="18" t="e">
        <f>SUMIFS([2]Plan2!$H:$H,[2]Plan2!$A:$A,$D179,[2]Plan2!$U:$U,5)</f>
        <v>#VALUE!</v>
      </c>
      <c r="AK179" s="23" t="e">
        <f t="shared" si="19"/>
        <v>#VALUE!</v>
      </c>
      <c r="AL179" s="23" t="e">
        <f t="shared" si="20"/>
        <v>#VALUE!</v>
      </c>
      <c r="AM179">
        <f t="shared" si="21"/>
        <v>0</v>
      </c>
    </row>
    <row r="180" spans="1:39" ht="15.75" x14ac:dyDescent="0.25">
      <c r="A180" s="21"/>
      <c r="B180" s="21" t="s">
        <v>1520</v>
      </c>
      <c r="C180" s="21">
        <v>1009681</v>
      </c>
      <c r="D180" s="25">
        <v>193065</v>
      </c>
      <c r="E180" s="21" t="s">
        <v>69</v>
      </c>
      <c r="F180" s="31" t="s">
        <v>69</v>
      </c>
      <c r="G180" s="21" t="s">
        <v>1949</v>
      </c>
      <c r="H180" s="21" t="s">
        <v>873</v>
      </c>
      <c r="I180" s="25" t="s">
        <v>65</v>
      </c>
      <c r="J180" s="21" t="s">
        <v>67</v>
      </c>
      <c r="K180" s="21" t="s">
        <v>68</v>
      </c>
      <c r="L180" s="20">
        <v>45118</v>
      </c>
      <c r="M180" s="20"/>
      <c r="N180" s="21" t="s">
        <v>53</v>
      </c>
      <c r="O180" s="21"/>
      <c r="P180" s="21"/>
      <c r="Q180" s="21"/>
      <c r="R180" s="28"/>
      <c r="S180" s="18" t="str">
        <f>IFERROR(VLOOKUP(D180,'[1]comparativo br'!$A:$B,2,FALSE),"")</f>
        <v/>
      </c>
      <c r="T180" s="18" t="str">
        <f>IFERROR(VLOOKUP(D180,'[1]comparativo br'!$A:$C,3,FALSE),"")</f>
        <v/>
      </c>
      <c r="U180" s="15" t="str">
        <f t="shared" si="18"/>
        <v/>
      </c>
      <c r="V180" s="19" t="str">
        <f>IFERROR(VLOOKUP(D180,'[1]comparativo br'!$A:$D,4,FALSE),"")</f>
        <v/>
      </c>
      <c r="W180" s="19" t="str">
        <f>IFERROR(VLOOKUP(D180,'[1]comparativo br'!$A:$E,5,FALSE),"")</f>
        <v/>
      </c>
      <c r="X180" s="15" t="str">
        <f t="shared" si="16"/>
        <v/>
      </c>
      <c r="Y180" s="18" t="e">
        <f>SUMIFS([2]Plan2!$H:$H,[2]Plan2!$A:$A,$D180,[2]Plan2!$U:$U,6)</f>
        <v>#VALUE!</v>
      </c>
      <c r="Z180" s="18" t="e">
        <f>SUMIFS([2]Plan2!$H:$H,[2]Plan2!$A:$A,$D180,[2]Plan2!$U:$U,7)</f>
        <v>#VALUE!</v>
      </c>
      <c r="AA180" s="18" t="e">
        <f>SUMIFS([2]Plan2!$H:$H,[2]Plan2!$A:$A,$D180,[2]Plan2!$U:$U,8)</f>
        <v>#VALUE!</v>
      </c>
      <c r="AB180" s="18" t="e">
        <f>SUMIFS([2]Plan2!$H:$H,[2]Plan2!$A:$A,$D180,[2]Plan2!$U:$U,9)</f>
        <v>#VALUE!</v>
      </c>
      <c r="AC180" s="18" t="e">
        <f>SUMIFS([2]Plan2!$H:$H,[2]Plan2!$A:$A,$D180,[2]Plan2!$U:$U,10)</f>
        <v>#VALUE!</v>
      </c>
      <c r="AD180" s="18" t="e">
        <f>SUMIFS([2]Plan2!$H:$H,[2]Plan2!$A:$A,$D180,[2]Plan2!$U:$U,11)</f>
        <v>#VALUE!</v>
      </c>
      <c r="AE180" s="18" t="e">
        <f>SUMIFS([2]Plan2!$H:$H,[2]Plan2!$A:$A,$D180,[2]Plan2!$U:$U,12)</f>
        <v>#VALUE!</v>
      </c>
      <c r="AF180" s="18" t="e">
        <f>SUMIFS([2]Plan2!$H:$H,[2]Plan2!$A:$A,$D180,[2]Plan2!$U:$U,1)</f>
        <v>#VALUE!</v>
      </c>
      <c r="AG180" s="18" t="e">
        <f>SUMIFS([2]Plan2!$H:$H,[2]Plan2!$A:$A,$D180,[2]Plan2!$U:$U,2)</f>
        <v>#VALUE!</v>
      </c>
      <c r="AH180" s="18" t="e">
        <f>SUMIFS([2]Plan2!$H:$H,[2]Plan2!$A:$A,$D180,[2]Plan2!$U:$U,3)</f>
        <v>#VALUE!</v>
      </c>
      <c r="AI180" s="18" t="e">
        <f>SUMIFS([2]Plan2!$H:$H,[2]Plan2!$A:$A,$D180,[2]Plan2!$U:$U,4)</f>
        <v>#VALUE!</v>
      </c>
      <c r="AJ180" s="18" t="e">
        <f>SUMIFS([2]Plan2!$H:$H,[2]Plan2!$A:$A,$D180,[2]Plan2!$U:$U,5)</f>
        <v>#VALUE!</v>
      </c>
      <c r="AK180" s="23" t="e">
        <f t="shared" si="19"/>
        <v>#VALUE!</v>
      </c>
      <c r="AL180" s="23" t="e">
        <f t="shared" si="20"/>
        <v>#VALUE!</v>
      </c>
      <c r="AM180">
        <f t="shared" si="21"/>
        <v>0</v>
      </c>
    </row>
    <row r="181" spans="1:39" ht="15.75" x14ac:dyDescent="0.25">
      <c r="A181" s="21"/>
      <c r="B181" s="21" t="s">
        <v>1520</v>
      </c>
      <c r="C181" s="21">
        <v>1009681</v>
      </c>
      <c r="D181" s="25">
        <v>193402</v>
      </c>
      <c r="E181" s="21" t="s">
        <v>69</v>
      </c>
      <c r="F181" s="31" t="s">
        <v>69</v>
      </c>
      <c r="G181" s="21" t="s">
        <v>1949</v>
      </c>
      <c r="H181" s="21" t="s">
        <v>891</v>
      </c>
      <c r="I181" s="25" t="s">
        <v>201</v>
      </c>
      <c r="J181" s="21" t="s">
        <v>67</v>
      </c>
      <c r="K181" s="21" t="s">
        <v>68</v>
      </c>
      <c r="L181" s="20">
        <v>45797</v>
      </c>
      <c r="M181" s="20"/>
      <c r="N181" s="21" t="s">
        <v>18</v>
      </c>
      <c r="O181" s="21"/>
      <c r="P181" s="21"/>
      <c r="Q181" s="21"/>
      <c r="R181" s="28"/>
      <c r="S181" s="18">
        <f>IFERROR(VLOOKUP(D181,'[1]comparativo br'!$A:$B,2,FALSE),"")</f>
        <v>15052.45</v>
      </c>
      <c r="T181" s="18">
        <f>IFERROR(VLOOKUP(D181,'[1]comparativo br'!$A:$C,3,FALSE),"")</f>
        <v>20855</v>
      </c>
      <c r="U181" s="15">
        <f t="shared" si="18"/>
        <v>0.38548874103551245</v>
      </c>
      <c r="V181" s="19">
        <f>IFERROR(VLOOKUP(D181,'[1]comparativo br'!$A:$D,4,FALSE),"")</f>
        <v>0</v>
      </c>
      <c r="W181" s="19">
        <f>IFERROR(VLOOKUP(D181,'[1]comparativo br'!$A:$E,5,FALSE),"")</f>
        <v>0</v>
      </c>
      <c r="X181" s="15" t="str">
        <f t="shared" ref="X181:X244" si="23">IFERROR((W181-V181)/V181,"")</f>
        <v/>
      </c>
      <c r="Y181" s="18" t="e">
        <f>SUMIFS([2]Plan2!$H:$H,[2]Plan2!$A:$A,$D181,[2]Plan2!$U:$U,6)</f>
        <v>#VALUE!</v>
      </c>
      <c r="Z181" s="18" t="e">
        <f>SUMIFS([2]Plan2!$H:$H,[2]Plan2!$A:$A,$D181,[2]Plan2!$U:$U,7)</f>
        <v>#VALUE!</v>
      </c>
      <c r="AA181" s="18" t="e">
        <f>SUMIFS([2]Plan2!$H:$H,[2]Plan2!$A:$A,$D181,[2]Plan2!$U:$U,8)</f>
        <v>#VALUE!</v>
      </c>
      <c r="AB181" s="18" t="e">
        <f>SUMIFS([2]Plan2!$H:$H,[2]Plan2!$A:$A,$D181,[2]Plan2!$U:$U,9)</f>
        <v>#VALUE!</v>
      </c>
      <c r="AC181" s="18" t="e">
        <f>SUMIFS([2]Plan2!$H:$H,[2]Plan2!$A:$A,$D181,[2]Plan2!$U:$U,10)</f>
        <v>#VALUE!</v>
      </c>
      <c r="AD181" s="18" t="e">
        <f>SUMIFS([2]Plan2!$H:$H,[2]Plan2!$A:$A,$D181,[2]Plan2!$U:$U,11)</f>
        <v>#VALUE!</v>
      </c>
      <c r="AE181" s="18" t="e">
        <f>SUMIFS([2]Plan2!$H:$H,[2]Plan2!$A:$A,$D181,[2]Plan2!$U:$U,12)</f>
        <v>#VALUE!</v>
      </c>
      <c r="AF181" s="18" t="e">
        <f>SUMIFS([2]Plan2!$H:$H,[2]Plan2!$A:$A,$D181,[2]Plan2!$U:$U,1)</f>
        <v>#VALUE!</v>
      </c>
      <c r="AG181" s="18" t="e">
        <f>SUMIFS([2]Plan2!$H:$H,[2]Plan2!$A:$A,$D181,[2]Plan2!$U:$U,2)</f>
        <v>#VALUE!</v>
      </c>
      <c r="AH181" s="18" t="e">
        <f>SUMIFS([2]Plan2!$H:$H,[2]Plan2!$A:$A,$D181,[2]Plan2!$U:$U,3)</f>
        <v>#VALUE!</v>
      </c>
      <c r="AI181" s="18" t="e">
        <f>SUMIFS([2]Plan2!$H:$H,[2]Plan2!$A:$A,$D181,[2]Plan2!$U:$U,4)</f>
        <v>#VALUE!</v>
      </c>
      <c r="AJ181" s="18" t="e">
        <f>SUMIFS([2]Plan2!$H:$H,[2]Plan2!$A:$A,$D181,[2]Plan2!$U:$U,5)</f>
        <v>#VALUE!</v>
      </c>
      <c r="AK181" s="23" t="e">
        <f t="shared" si="19"/>
        <v>#VALUE!</v>
      </c>
      <c r="AL181" s="23" t="e">
        <f t="shared" si="20"/>
        <v>#VALUE!</v>
      </c>
      <c r="AM181">
        <f t="shared" si="21"/>
        <v>0</v>
      </c>
    </row>
    <row r="182" spans="1:39" ht="15.75" x14ac:dyDescent="0.25">
      <c r="A182" s="21"/>
      <c r="B182" s="21" t="s">
        <v>1520</v>
      </c>
      <c r="C182" s="21">
        <v>1009681</v>
      </c>
      <c r="D182" s="25">
        <v>192543</v>
      </c>
      <c r="E182" s="21" t="s">
        <v>69</v>
      </c>
      <c r="F182" s="31" t="s">
        <v>69</v>
      </c>
      <c r="G182" s="21" t="s">
        <v>1949</v>
      </c>
      <c r="H182" s="21" t="s">
        <v>780</v>
      </c>
      <c r="I182" s="25" t="s">
        <v>77</v>
      </c>
      <c r="J182" s="21" t="s">
        <v>67</v>
      </c>
      <c r="K182" s="21" t="s">
        <v>416</v>
      </c>
      <c r="L182" s="20">
        <v>45677</v>
      </c>
      <c r="M182" s="20">
        <v>45565</v>
      </c>
      <c r="N182" s="21" t="s">
        <v>22</v>
      </c>
      <c r="O182" s="21">
        <v>12</v>
      </c>
      <c r="P182" s="21">
        <v>15</v>
      </c>
      <c r="Q182" s="21">
        <v>24</v>
      </c>
      <c r="R182" s="15">
        <f>(Q182-P182)/P182</f>
        <v>0.6</v>
      </c>
      <c r="S182" s="18">
        <f>IFERROR(VLOOKUP(D182,'[1]comparativo br'!$A:$B,2,FALSE),"")</f>
        <v>12353.39</v>
      </c>
      <c r="T182" s="18">
        <f>IFERROR(VLOOKUP(D182,'[1]comparativo br'!$A:$C,3,FALSE),"")</f>
        <v>34938</v>
      </c>
      <c r="U182" s="15">
        <f t="shared" si="18"/>
        <v>1.8282115273621251</v>
      </c>
      <c r="V182" s="19">
        <f>IFERROR(VLOOKUP(D182,'[1]comparativo br'!$A:$D,4,FALSE),"")</f>
        <v>78</v>
      </c>
      <c r="W182" s="19">
        <f>IFERROR(VLOOKUP(D182,'[1]comparativo br'!$A:$E,5,FALSE),"")</f>
        <v>57</v>
      </c>
      <c r="X182" s="15">
        <f t="shared" si="23"/>
        <v>-0.26923076923076922</v>
      </c>
      <c r="Y182" s="18" t="e">
        <f>SUMIFS([2]Plan2!$H:$H,[2]Plan2!$A:$A,$D182,[2]Plan2!$U:$U,6)</f>
        <v>#VALUE!</v>
      </c>
      <c r="Z182" s="18" t="e">
        <f>SUMIFS([2]Plan2!$H:$H,[2]Plan2!$A:$A,$D182,[2]Plan2!$U:$U,7)</f>
        <v>#VALUE!</v>
      </c>
      <c r="AA182" s="18" t="e">
        <f>SUMIFS([2]Plan2!$H:$H,[2]Plan2!$A:$A,$D182,[2]Plan2!$U:$U,8)</f>
        <v>#VALUE!</v>
      </c>
      <c r="AB182" s="18" t="e">
        <f>SUMIFS([2]Plan2!$H:$H,[2]Plan2!$A:$A,$D182,[2]Plan2!$U:$U,9)</f>
        <v>#VALUE!</v>
      </c>
      <c r="AC182" s="18" t="e">
        <f>SUMIFS([2]Plan2!$H:$H,[2]Plan2!$A:$A,$D182,[2]Plan2!$U:$U,10)</f>
        <v>#VALUE!</v>
      </c>
      <c r="AD182" s="18" t="e">
        <f>SUMIFS([2]Plan2!$H:$H,[2]Plan2!$A:$A,$D182,[2]Plan2!$U:$U,11)</f>
        <v>#VALUE!</v>
      </c>
      <c r="AE182" s="18" t="e">
        <f>SUMIFS([2]Plan2!$H:$H,[2]Plan2!$A:$A,$D182,[2]Plan2!$U:$U,12)</f>
        <v>#VALUE!</v>
      </c>
      <c r="AF182" s="18" t="e">
        <f>SUMIFS([2]Plan2!$H:$H,[2]Plan2!$A:$A,$D182,[2]Plan2!$U:$U,1)</f>
        <v>#VALUE!</v>
      </c>
      <c r="AG182" s="18" t="e">
        <f>SUMIFS([2]Plan2!$H:$H,[2]Plan2!$A:$A,$D182,[2]Plan2!$U:$U,2)</f>
        <v>#VALUE!</v>
      </c>
      <c r="AH182" s="18" t="e">
        <f>SUMIFS([2]Plan2!$H:$H,[2]Plan2!$A:$A,$D182,[2]Plan2!$U:$U,3)</f>
        <v>#VALUE!</v>
      </c>
      <c r="AI182" s="18" t="e">
        <f>SUMIFS([2]Plan2!$H:$H,[2]Plan2!$A:$A,$D182,[2]Plan2!$U:$U,4)</f>
        <v>#VALUE!</v>
      </c>
      <c r="AJ182" s="18" t="e">
        <f>SUMIFS([2]Plan2!$H:$H,[2]Plan2!$A:$A,$D182,[2]Plan2!$U:$U,5)</f>
        <v>#VALUE!</v>
      </c>
      <c r="AK182" s="23" t="e">
        <f t="shared" si="19"/>
        <v>#VALUE!</v>
      </c>
      <c r="AL182" s="23" t="e">
        <f t="shared" si="20"/>
        <v>#VALUE!</v>
      </c>
      <c r="AM182">
        <f t="shared" si="21"/>
        <v>0</v>
      </c>
    </row>
    <row r="183" spans="1:39" ht="15.75" x14ac:dyDescent="0.25">
      <c r="A183" s="21"/>
      <c r="B183" s="21" t="s">
        <v>1520</v>
      </c>
      <c r="C183" s="21">
        <v>1009681</v>
      </c>
      <c r="D183" s="25">
        <v>192859</v>
      </c>
      <c r="E183" s="21" t="s">
        <v>69</v>
      </c>
      <c r="F183" s="31" t="s">
        <v>69</v>
      </c>
      <c r="G183" s="21" t="s">
        <v>1949</v>
      </c>
      <c r="H183" s="21" t="s">
        <v>836</v>
      </c>
      <c r="I183" s="25" t="s">
        <v>65</v>
      </c>
      <c r="J183" s="21" t="s">
        <v>67</v>
      </c>
      <c r="K183" s="21" t="s">
        <v>416</v>
      </c>
      <c r="L183" s="20">
        <v>45736</v>
      </c>
      <c r="M183" s="20">
        <v>45672</v>
      </c>
      <c r="N183" s="21" t="s">
        <v>22</v>
      </c>
      <c r="O183" s="21">
        <v>95</v>
      </c>
      <c r="P183" s="21">
        <v>0</v>
      </c>
      <c r="Q183" s="21">
        <v>105</v>
      </c>
      <c r="R183" s="15">
        <v>1</v>
      </c>
      <c r="S183" s="18" t="str">
        <f>IFERROR(VLOOKUP(D183,'[1]comparativo br'!$A:$B,2,FALSE),"")</f>
        <v/>
      </c>
      <c r="T183" s="18" t="str">
        <f>IFERROR(VLOOKUP(D183,'[1]comparativo br'!$A:$C,3,FALSE),"")</f>
        <v/>
      </c>
      <c r="U183" s="15" t="str">
        <f t="shared" si="18"/>
        <v/>
      </c>
      <c r="V183" s="19" t="str">
        <f>IFERROR(VLOOKUP(D183,'[1]comparativo br'!$A:$D,4,FALSE),"")</f>
        <v/>
      </c>
      <c r="W183" s="19" t="str">
        <f>IFERROR(VLOOKUP(D183,'[1]comparativo br'!$A:$E,5,FALSE),"")</f>
        <v/>
      </c>
      <c r="X183" s="15" t="str">
        <f t="shared" si="23"/>
        <v/>
      </c>
      <c r="Y183" s="18" t="e">
        <f>SUMIFS([2]Plan2!$H:$H,[2]Plan2!$A:$A,$D183,[2]Plan2!$U:$U,6)</f>
        <v>#VALUE!</v>
      </c>
      <c r="Z183" s="18" t="e">
        <f>SUMIFS([2]Plan2!$H:$H,[2]Plan2!$A:$A,$D183,[2]Plan2!$U:$U,7)</f>
        <v>#VALUE!</v>
      </c>
      <c r="AA183" s="18" t="e">
        <f>SUMIFS([2]Plan2!$H:$H,[2]Plan2!$A:$A,$D183,[2]Plan2!$U:$U,8)</f>
        <v>#VALUE!</v>
      </c>
      <c r="AB183" s="18" t="e">
        <f>SUMIFS([2]Plan2!$H:$H,[2]Plan2!$A:$A,$D183,[2]Plan2!$U:$U,9)</f>
        <v>#VALUE!</v>
      </c>
      <c r="AC183" s="18" t="e">
        <f>SUMIFS([2]Plan2!$H:$H,[2]Plan2!$A:$A,$D183,[2]Plan2!$U:$U,10)</f>
        <v>#VALUE!</v>
      </c>
      <c r="AD183" s="18" t="e">
        <f>SUMIFS([2]Plan2!$H:$H,[2]Plan2!$A:$A,$D183,[2]Plan2!$U:$U,11)</f>
        <v>#VALUE!</v>
      </c>
      <c r="AE183" s="18" t="e">
        <f>SUMIFS([2]Plan2!$H:$H,[2]Plan2!$A:$A,$D183,[2]Plan2!$U:$U,12)</f>
        <v>#VALUE!</v>
      </c>
      <c r="AF183" s="18" t="e">
        <f>SUMIFS([2]Plan2!$H:$H,[2]Plan2!$A:$A,$D183,[2]Plan2!$U:$U,1)</f>
        <v>#VALUE!</v>
      </c>
      <c r="AG183" s="18" t="e">
        <f>SUMIFS([2]Plan2!$H:$H,[2]Plan2!$A:$A,$D183,[2]Plan2!$U:$U,2)</f>
        <v>#VALUE!</v>
      </c>
      <c r="AH183" s="18" t="e">
        <f>SUMIFS([2]Plan2!$H:$H,[2]Plan2!$A:$A,$D183,[2]Plan2!$U:$U,3)</f>
        <v>#VALUE!</v>
      </c>
      <c r="AI183" s="18" t="e">
        <f>SUMIFS([2]Plan2!$H:$H,[2]Plan2!$A:$A,$D183,[2]Plan2!$U:$U,4)</f>
        <v>#VALUE!</v>
      </c>
      <c r="AJ183" s="18" t="e">
        <f>SUMIFS([2]Plan2!$H:$H,[2]Plan2!$A:$A,$D183,[2]Plan2!$U:$U,5)</f>
        <v>#VALUE!</v>
      </c>
      <c r="AK183" s="23" t="e">
        <f t="shared" si="19"/>
        <v>#VALUE!</v>
      </c>
      <c r="AL183" s="23" t="e">
        <f t="shared" si="20"/>
        <v>#VALUE!</v>
      </c>
      <c r="AM183">
        <f t="shared" si="21"/>
        <v>0</v>
      </c>
    </row>
    <row r="184" spans="1:39" ht="15.75" x14ac:dyDescent="0.25">
      <c r="A184" s="21"/>
      <c r="B184" s="21" t="s">
        <v>1520</v>
      </c>
      <c r="C184" s="21">
        <v>1009681</v>
      </c>
      <c r="D184" s="25">
        <v>193558</v>
      </c>
      <c r="E184" s="21" t="s">
        <v>69</v>
      </c>
      <c r="F184" s="31" t="s">
        <v>69</v>
      </c>
      <c r="G184" s="21" t="s">
        <v>1949</v>
      </c>
      <c r="H184" s="21" t="s">
        <v>914</v>
      </c>
      <c r="I184" s="25" t="s">
        <v>95</v>
      </c>
      <c r="J184" s="21" t="s">
        <v>67</v>
      </c>
      <c r="K184" s="21" t="s">
        <v>760</v>
      </c>
      <c r="L184" s="20">
        <v>45736</v>
      </c>
      <c r="M184" s="20">
        <v>45694</v>
      </c>
      <c r="N184" s="21" t="s">
        <v>22</v>
      </c>
      <c r="O184" s="21">
        <v>5</v>
      </c>
      <c r="P184" s="21">
        <v>0</v>
      </c>
      <c r="Q184" s="21">
        <v>7</v>
      </c>
      <c r="R184" s="15">
        <v>1</v>
      </c>
      <c r="S184" s="18">
        <f>IFERROR(VLOOKUP(D184,'[1]comparativo br'!$A:$B,2,FALSE),"")</f>
        <v>0</v>
      </c>
      <c r="T184" s="18">
        <f>IFERROR(VLOOKUP(D184,'[1]comparativo br'!$A:$C,3,FALSE),"")</f>
        <v>3655</v>
      </c>
      <c r="U184" s="15" t="str">
        <f t="shared" si="18"/>
        <v/>
      </c>
      <c r="V184" s="19">
        <f>IFERROR(VLOOKUP(D184,'[1]comparativo br'!$A:$D,4,FALSE),"")</f>
        <v>0</v>
      </c>
      <c r="W184" s="19">
        <f>IFERROR(VLOOKUP(D184,'[1]comparativo br'!$A:$E,5,FALSE),"")</f>
        <v>0</v>
      </c>
      <c r="X184" s="15" t="str">
        <f t="shared" si="23"/>
        <v/>
      </c>
      <c r="Y184" s="18" t="e">
        <f>SUMIFS([2]Plan2!$H:$H,[2]Plan2!$A:$A,$D184,[2]Plan2!$U:$U,6)</f>
        <v>#VALUE!</v>
      </c>
      <c r="Z184" s="18" t="e">
        <f>SUMIFS([2]Plan2!$H:$H,[2]Plan2!$A:$A,$D184,[2]Plan2!$U:$U,7)</f>
        <v>#VALUE!</v>
      </c>
      <c r="AA184" s="18" t="e">
        <f>SUMIFS([2]Plan2!$H:$H,[2]Plan2!$A:$A,$D184,[2]Plan2!$U:$U,8)</f>
        <v>#VALUE!</v>
      </c>
      <c r="AB184" s="18" t="e">
        <f>SUMIFS([2]Plan2!$H:$H,[2]Plan2!$A:$A,$D184,[2]Plan2!$U:$U,9)</f>
        <v>#VALUE!</v>
      </c>
      <c r="AC184" s="18" t="e">
        <f>SUMIFS([2]Plan2!$H:$H,[2]Plan2!$A:$A,$D184,[2]Plan2!$U:$U,10)</f>
        <v>#VALUE!</v>
      </c>
      <c r="AD184" s="18" t="e">
        <f>SUMIFS([2]Plan2!$H:$H,[2]Plan2!$A:$A,$D184,[2]Plan2!$U:$U,11)</f>
        <v>#VALUE!</v>
      </c>
      <c r="AE184" s="18" t="e">
        <f>SUMIFS([2]Plan2!$H:$H,[2]Plan2!$A:$A,$D184,[2]Plan2!$U:$U,12)</f>
        <v>#VALUE!</v>
      </c>
      <c r="AF184" s="18" t="e">
        <f>SUMIFS([2]Plan2!$H:$H,[2]Plan2!$A:$A,$D184,[2]Plan2!$U:$U,1)</f>
        <v>#VALUE!</v>
      </c>
      <c r="AG184" s="18" t="e">
        <f>SUMIFS([2]Plan2!$H:$H,[2]Plan2!$A:$A,$D184,[2]Plan2!$U:$U,2)</f>
        <v>#VALUE!</v>
      </c>
      <c r="AH184" s="18" t="e">
        <f>SUMIFS([2]Plan2!$H:$H,[2]Plan2!$A:$A,$D184,[2]Plan2!$U:$U,3)</f>
        <v>#VALUE!</v>
      </c>
      <c r="AI184" s="18" t="e">
        <f>SUMIFS([2]Plan2!$H:$H,[2]Plan2!$A:$A,$D184,[2]Plan2!$U:$U,4)</f>
        <v>#VALUE!</v>
      </c>
      <c r="AJ184" s="18" t="e">
        <f>SUMIFS([2]Plan2!$H:$H,[2]Plan2!$A:$A,$D184,[2]Plan2!$U:$U,5)</f>
        <v>#VALUE!</v>
      </c>
      <c r="AK184" s="23" t="e">
        <f t="shared" si="19"/>
        <v>#VALUE!</v>
      </c>
      <c r="AL184" s="23" t="e">
        <f t="shared" si="20"/>
        <v>#VALUE!</v>
      </c>
      <c r="AM184">
        <f t="shared" si="21"/>
        <v>0</v>
      </c>
    </row>
    <row r="185" spans="1:39" ht="15.75" x14ac:dyDescent="0.25">
      <c r="A185" s="21"/>
      <c r="B185" s="21" t="s">
        <v>1520</v>
      </c>
      <c r="C185" s="21">
        <v>1009681</v>
      </c>
      <c r="D185" s="25">
        <v>192860</v>
      </c>
      <c r="E185" s="21" t="s">
        <v>69</v>
      </c>
      <c r="F185" s="31" t="s">
        <v>69</v>
      </c>
      <c r="G185" s="21" t="s">
        <v>1949</v>
      </c>
      <c r="H185" s="21" t="s">
        <v>677</v>
      </c>
      <c r="I185" s="25" t="s">
        <v>65</v>
      </c>
      <c r="J185" s="21" t="s">
        <v>67</v>
      </c>
      <c r="K185" s="21" t="s">
        <v>416</v>
      </c>
      <c r="L185" s="20">
        <v>45524</v>
      </c>
      <c r="M185" s="20">
        <v>45764</v>
      </c>
      <c r="N185" s="21" t="s">
        <v>18</v>
      </c>
      <c r="O185" s="21">
        <v>81</v>
      </c>
      <c r="P185" s="21">
        <v>61</v>
      </c>
      <c r="Q185" s="21">
        <v>28</v>
      </c>
      <c r="R185" s="15">
        <f t="shared" ref="R185:R195" si="24">(Q185-P185)/P185</f>
        <v>-0.54098360655737709</v>
      </c>
      <c r="S185" s="18">
        <f>IFERROR(VLOOKUP(D185,'[1]comparativo br'!$A:$B,2,FALSE),"")</f>
        <v>0</v>
      </c>
      <c r="T185" s="18">
        <f>IFERROR(VLOOKUP(D185,'[1]comparativo br'!$A:$C,3,FALSE),"")</f>
        <v>0</v>
      </c>
      <c r="U185" s="15" t="str">
        <f t="shared" si="18"/>
        <v/>
      </c>
      <c r="V185" s="19">
        <f>IFERROR(VLOOKUP(D185,'[1]comparativo br'!$A:$D,4,FALSE),"")</f>
        <v>13</v>
      </c>
      <c r="W185" s="19">
        <f>IFERROR(VLOOKUP(D185,'[1]comparativo br'!$A:$E,5,FALSE),"")</f>
        <v>0</v>
      </c>
      <c r="X185" s="15">
        <f t="shared" si="23"/>
        <v>-1</v>
      </c>
      <c r="Y185" s="18" t="e">
        <f>SUMIFS([2]Plan2!$H:$H,[2]Plan2!$A:$A,$D185,[2]Plan2!$U:$U,6)</f>
        <v>#VALUE!</v>
      </c>
      <c r="Z185" s="18" t="e">
        <f>SUMIFS([2]Plan2!$H:$H,[2]Plan2!$A:$A,$D185,[2]Plan2!$U:$U,7)</f>
        <v>#VALUE!</v>
      </c>
      <c r="AA185" s="18" t="e">
        <f>SUMIFS([2]Plan2!$H:$H,[2]Plan2!$A:$A,$D185,[2]Plan2!$U:$U,8)</f>
        <v>#VALUE!</v>
      </c>
      <c r="AB185" s="18" t="e">
        <f>SUMIFS([2]Plan2!$H:$H,[2]Plan2!$A:$A,$D185,[2]Plan2!$U:$U,9)</f>
        <v>#VALUE!</v>
      </c>
      <c r="AC185" s="18" t="e">
        <f>SUMIFS([2]Plan2!$H:$H,[2]Plan2!$A:$A,$D185,[2]Plan2!$U:$U,10)</f>
        <v>#VALUE!</v>
      </c>
      <c r="AD185" s="18" t="e">
        <f>SUMIFS([2]Plan2!$H:$H,[2]Plan2!$A:$A,$D185,[2]Plan2!$U:$U,11)</f>
        <v>#VALUE!</v>
      </c>
      <c r="AE185" s="18" t="e">
        <f>SUMIFS([2]Plan2!$H:$H,[2]Plan2!$A:$A,$D185,[2]Plan2!$U:$U,12)</f>
        <v>#VALUE!</v>
      </c>
      <c r="AF185" s="18" t="e">
        <f>SUMIFS([2]Plan2!$H:$H,[2]Plan2!$A:$A,$D185,[2]Plan2!$U:$U,1)</f>
        <v>#VALUE!</v>
      </c>
      <c r="AG185" s="18" t="e">
        <f>SUMIFS([2]Plan2!$H:$H,[2]Plan2!$A:$A,$D185,[2]Plan2!$U:$U,2)</f>
        <v>#VALUE!</v>
      </c>
      <c r="AH185" s="18" t="e">
        <f>SUMIFS([2]Plan2!$H:$H,[2]Plan2!$A:$A,$D185,[2]Plan2!$U:$U,3)</f>
        <v>#VALUE!</v>
      </c>
      <c r="AI185" s="18" t="e">
        <f>SUMIFS([2]Plan2!$H:$H,[2]Plan2!$A:$A,$D185,[2]Plan2!$U:$U,4)</f>
        <v>#VALUE!</v>
      </c>
      <c r="AJ185" s="18" t="e">
        <f>SUMIFS([2]Plan2!$H:$H,[2]Plan2!$A:$A,$D185,[2]Plan2!$U:$U,5)</f>
        <v>#VALUE!</v>
      </c>
      <c r="AK185" s="23" t="e">
        <f t="shared" si="19"/>
        <v>#VALUE!</v>
      </c>
      <c r="AL185" s="23" t="e">
        <f t="shared" si="20"/>
        <v>#VALUE!</v>
      </c>
      <c r="AM185">
        <f t="shared" si="21"/>
        <v>0</v>
      </c>
    </row>
    <row r="186" spans="1:39" ht="15.75" x14ac:dyDescent="0.25">
      <c r="A186" s="21"/>
      <c r="B186" s="21" t="s">
        <v>1520</v>
      </c>
      <c r="C186" s="21">
        <v>1009681</v>
      </c>
      <c r="D186" s="25">
        <v>190589</v>
      </c>
      <c r="E186" s="21" t="s">
        <v>69</v>
      </c>
      <c r="F186" s="31" t="s">
        <v>69</v>
      </c>
      <c r="G186" s="21" t="s">
        <v>1949</v>
      </c>
      <c r="H186" s="21" t="s">
        <v>453</v>
      </c>
      <c r="I186" s="25" t="s">
        <v>77</v>
      </c>
      <c r="J186" s="21" t="s">
        <v>67</v>
      </c>
      <c r="K186" s="21" t="s">
        <v>416</v>
      </c>
      <c r="L186" s="20">
        <v>44845</v>
      </c>
      <c r="M186" s="20">
        <v>45771</v>
      </c>
      <c r="N186" s="21" t="s">
        <v>18</v>
      </c>
      <c r="O186" s="21">
        <v>216</v>
      </c>
      <c r="P186" s="21">
        <v>115</v>
      </c>
      <c r="Q186" s="21">
        <v>158</v>
      </c>
      <c r="R186" s="15">
        <f t="shared" si="24"/>
        <v>0.37391304347826088</v>
      </c>
      <c r="S186" s="18" t="str">
        <f>IFERROR(VLOOKUP(D186,'[1]comparativo br'!$A:$B,2,FALSE),"")</f>
        <v/>
      </c>
      <c r="T186" s="18" t="str">
        <f>IFERROR(VLOOKUP(D186,'[1]comparativo br'!$A:$C,3,FALSE),"")</f>
        <v/>
      </c>
      <c r="U186" s="15" t="str">
        <f t="shared" si="18"/>
        <v/>
      </c>
      <c r="V186" s="19" t="str">
        <f>IFERROR(VLOOKUP(D186,'[1]comparativo br'!$A:$D,4,FALSE),"")</f>
        <v/>
      </c>
      <c r="W186" s="19" t="str">
        <f>IFERROR(VLOOKUP(D186,'[1]comparativo br'!$A:$E,5,FALSE),"")</f>
        <v/>
      </c>
      <c r="X186" s="15" t="str">
        <f t="shared" si="23"/>
        <v/>
      </c>
      <c r="Y186" s="18" t="e">
        <f>SUMIFS([2]Plan2!$H:$H,[2]Plan2!$A:$A,$D186,[2]Plan2!$U:$U,6)</f>
        <v>#VALUE!</v>
      </c>
      <c r="Z186" s="18" t="e">
        <f>SUMIFS([2]Plan2!$H:$H,[2]Plan2!$A:$A,$D186,[2]Plan2!$U:$U,7)</f>
        <v>#VALUE!</v>
      </c>
      <c r="AA186" s="18" t="e">
        <f>SUMIFS([2]Plan2!$H:$H,[2]Plan2!$A:$A,$D186,[2]Plan2!$U:$U,8)</f>
        <v>#VALUE!</v>
      </c>
      <c r="AB186" s="18" t="e">
        <f>SUMIFS([2]Plan2!$H:$H,[2]Plan2!$A:$A,$D186,[2]Plan2!$U:$U,9)</f>
        <v>#VALUE!</v>
      </c>
      <c r="AC186" s="18" t="e">
        <f>SUMIFS([2]Plan2!$H:$H,[2]Plan2!$A:$A,$D186,[2]Plan2!$U:$U,10)</f>
        <v>#VALUE!</v>
      </c>
      <c r="AD186" s="18" t="e">
        <f>SUMIFS([2]Plan2!$H:$H,[2]Plan2!$A:$A,$D186,[2]Plan2!$U:$U,11)</f>
        <v>#VALUE!</v>
      </c>
      <c r="AE186" s="18" t="e">
        <f>SUMIFS([2]Plan2!$H:$H,[2]Plan2!$A:$A,$D186,[2]Plan2!$U:$U,12)</f>
        <v>#VALUE!</v>
      </c>
      <c r="AF186" s="18" t="e">
        <f>SUMIFS([2]Plan2!$H:$H,[2]Plan2!$A:$A,$D186,[2]Plan2!$U:$U,1)</f>
        <v>#VALUE!</v>
      </c>
      <c r="AG186" s="18" t="e">
        <f>SUMIFS([2]Plan2!$H:$H,[2]Plan2!$A:$A,$D186,[2]Plan2!$U:$U,2)</f>
        <v>#VALUE!</v>
      </c>
      <c r="AH186" s="18" t="e">
        <f>SUMIFS([2]Plan2!$H:$H,[2]Plan2!$A:$A,$D186,[2]Plan2!$U:$U,3)</f>
        <v>#VALUE!</v>
      </c>
      <c r="AI186" s="18" t="e">
        <f>SUMIFS([2]Plan2!$H:$H,[2]Plan2!$A:$A,$D186,[2]Plan2!$U:$U,4)</f>
        <v>#VALUE!</v>
      </c>
      <c r="AJ186" s="18" t="e">
        <f>SUMIFS([2]Plan2!$H:$H,[2]Plan2!$A:$A,$D186,[2]Plan2!$U:$U,5)</f>
        <v>#VALUE!</v>
      </c>
      <c r="AK186" s="23" t="e">
        <f t="shared" si="19"/>
        <v>#VALUE!</v>
      </c>
      <c r="AL186" s="23" t="e">
        <f t="shared" si="20"/>
        <v>#VALUE!</v>
      </c>
      <c r="AM186">
        <f t="shared" si="21"/>
        <v>0</v>
      </c>
    </row>
    <row r="187" spans="1:39" ht="15.75" x14ac:dyDescent="0.25">
      <c r="A187" s="21"/>
      <c r="B187" s="21" t="s">
        <v>1520</v>
      </c>
      <c r="C187" s="21">
        <v>1009681</v>
      </c>
      <c r="D187" s="25">
        <v>191879</v>
      </c>
      <c r="E187" s="21" t="s">
        <v>69</v>
      </c>
      <c r="F187" s="31" t="s">
        <v>69</v>
      </c>
      <c r="G187" s="21" t="s">
        <v>1949</v>
      </c>
      <c r="H187" s="21" t="s">
        <v>611</v>
      </c>
      <c r="I187" s="25" t="s">
        <v>77</v>
      </c>
      <c r="J187" s="21" t="s">
        <v>67</v>
      </c>
      <c r="K187" s="21" t="s">
        <v>416</v>
      </c>
      <c r="L187" s="20">
        <v>45797</v>
      </c>
      <c r="M187" s="20">
        <v>45772</v>
      </c>
      <c r="N187" s="21" t="s">
        <v>18</v>
      </c>
      <c r="O187" s="21">
        <v>226</v>
      </c>
      <c r="P187" s="21">
        <v>199</v>
      </c>
      <c r="Q187" s="21">
        <v>273</v>
      </c>
      <c r="R187" s="15">
        <f t="shared" si="24"/>
        <v>0.37185929648241206</v>
      </c>
      <c r="S187" s="18">
        <f>IFERROR(VLOOKUP(D187,'[1]comparativo br'!$A:$B,2,FALSE),"")</f>
        <v>39136.370000000003</v>
      </c>
      <c r="T187" s="18">
        <f>IFERROR(VLOOKUP(D187,'[1]comparativo br'!$A:$C,3,FALSE),"")</f>
        <v>55470</v>
      </c>
      <c r="U187" s="15">
        <f t="shared" si="18"/>
        <v>0.41735168591261773</v>
      </c>
      <c r="V187" s="19">
        <f>IFERROR(VLOOKUP(D187,'[1]comparativo br'!$A:$D,4,FALSE),"")</f>
        <v>350</v>
      </c>
      <c r="W187" s="19">
        <f>IFERROR(VLOOKUP(D187,'[1]comparativo br'!$A:$E,5,FALSE),"")</f>
        <v>489</v>
      </c>
      <c r="X187" s="15">
        <f t="shared" si="23"/>
        <v>0.39714285714285713</v>
      </c>
      <c r="Y187" s="18" t="e">
        <f>SUMIFS([2]Plan2!$H:$H,[2]Plan2!$A:$A,$D187,[2]Plan2!$U:$U,6)</f>
        <v>#VALUE!</v>
      </c>
      <c r="Z187" s="18" t="e">
        <f>SUMIFS([2]Plan2!$H:$H,[2]Plan2!$A:$A,$D187,[2]Plan2!$U:$U,7)</f>
        <v>#VALUE!</v>
      </c>
      <c r="AA187" s="18" t="e">
        <f>SUMIFS([2]Plan2!$H:$H,[2]Plan2!$A:$A,$D187,[2]Plan2!$U:$U,8)</f>
        <v>#VALUE!</v>
      </c>
      <c r="AB187" s="18" t="e">
        <f>SUMIFS([2]Plan2!$H:$H,[2]Plan2!$A:$A,$D187,[2]Plan2!$U:$U,9)</f>
        <v>#VALUE!</v>
      </c>
      <c r="AC187" s="18" t="e">
        <f>SUMIFS([2]Plan2!$H:$H,[2]Plan2!$A:$A,$D187,[2]Plan2!$U:$U,10)</f>
        <v>#VALUE!</v>
      </c>
      <c r="AD187" s="18" t="e">
        <f>SUMIFS([2]Plan2!$H:$H,[2]Plan2!$A:$A,$D187,[2]Plan2!$U:$U,11)</f>
        <v>#VALUE!</v>
      </c>
      <c r="AE187" s="18" t="e">
        <f>SUMIFS([2]Plan2!$H:$H,[2]Plan2!$A:$A,$D187,[2]Plan2!$U:$U,12)</f>
        <v>#VALUE!</v>
      </c>
      <c r="AF187" s="18" t="e">
        <f>SUMIFS([2]Plan2!$H:$H,[2]Plan2!$A:$A,$D187,[2]Plan2!$U:$U,1)</f>
        <v>#VALUE!</v>
      </c>
      <c r="AG187" s="18" t="e">
        <f>SUMIFS([2]Plan2!$H:$H,[2]Plan2!$A:$A,$D187,[2]Plan2!$U:$U,2)</f>
        <v>#VALUE!</v>
      </c>
      <c r="AH187" s="18" t="e">
        <f>SUMIFS([2]Plan2!$H:$H,[2]Plan2!$A:$A,$D187,[2]Plan2!$U:$U,3)</f>
        <v>#VALUE!</v>
      </c>
      <c r="AI187" s="18" t="e">
        <f>SUMIFS([2]Plan2!$H:$H,[2]Plan2!$A:$A,$D187,[2]Plan2!$U:$U,4)</f>
        <v>#VALUE!</v>
      </c>
      <c r="AJ187" s="18" t="e">
        <f>SUMIFS([2]Plan2!$H:$H,[2]Plan2!$A:$A,$D187,[2]Plan2!$U:$U,5)</f>
        <v>#VALUE!</v>
      </c>
      <c r="AK187" s="23" t="e">
        <f t="shared" si="19"/>
        <v>#VALUE!</v>
      </c>
      <c r="AL187" s="23" t="e">
        <f t="shared" si="20"/>
        <v>#VALUE!</v>
      </c>
      <c r="AM187">
        <f t="shared" si="21"/>
        <v>0</v>
      </c>
    </row>
    <row r="188" spans="1:39" ht="15.75" x14ac:dyDescent="0.25">
      <c r="A188" s="21"/>
      <c r="B188" s="21" t="s">
        <v>1520</v>
      </c>
      <c r="C188" s="21">
        <v>1009681</v>
      </c>
      <c r="D188" s="25">
        <v>192112</v>
      </c>
      <c r="E188" s="21" t="s">
        <v>69</v>
      </c>
      <c r="F188" s="31" t="s">
        <v>69</v>
      </c>
      <c r="G188" s="21" t="s">
        <v>1949</v>
      </c>
      <c r="H188" s="21" t="s">
        <v>485</v>
      </c>
      <c r="I188" s="25" t="s">
        <v>45</v>
      </c>
      <c r="J188" s="21" t="s">
        <v>67</v>
      </c>
      <c r="K188" s="21" t="s">
        <v>416</v>
      </c>
      <c r="L188" s="20">
        <v>45797</v>
      </c>
      <c r="M188" s="20">
        <v>45779</v>
      </c>
      <c r="N188" s="21" t="s">
        <v>18</v>
      </c>
      <c r="O188" s="21">
        <v>69</v>
      </c>
      <c r="P188" s="21">
        <v>54</v>
      </c>
      <c r="Q188" s="21">
        <v>61</v>
      </c>
      <c r="R188" s="15">
        <f t="shared" si="24"/>
        <v>0.12962962962962962</v>
      </c>
      <c r="S188" s="18">
        <f>IFERROR(VLOOKUP(D188,'[1]comparativo br'!$A:$B,2,FALSE),"")</f>
        <v>2796.39</v>
      </c>
      <c r="T188" s="18">
        <f>IFERROR(VLOOKUP(D188,'[1]comparativo br'!$A:$C,3,FALSE),"")</f>
        <v>0</v>
      </c>
      <c r="U188" s="15">
        <f t="shared" si="18"/>
        <v>-1</v>
      </c>
      <c r="V188" s="19">
        <f>IFERROR(VLOOKUP(D188,'[1]comparativo br'!$A:$D,4,FALSE),"")</f>
        <v>47</v>
      </c>
      <c r="W188" s="19">
        <f>IFERROR(VLOOKUP(D188,'[1]comparativo br'!$A:$E,5,FALSE),"")</f>
        <v>0</v>
      </c>
      <c r="X188" s="15">
        <f t="shared" si="23"/>
        <v>-1</v>
      </c>
      <c r="Y188" s="18" t="e">
        <f>SUMIFS([2]Plan2!$H:$H,[2]Plan2!$A:$A,$D188,[2]Plan2!$U:$U,6)</f>
        <v>#VALUE!</v>
      </c>
      <c r="Z188" s="18" t="e">
        <f>SUMIFS([2]Plan2!$H:$H,[2]Plan2!$A:$A,$D188,[2]Plan2!$U:$U,7)</f>
        <v>#VALUE!</v>
      </c>
      <c r="AA188" s="18" t="e">
        <f>SUMIFS([2]Plan2!$H:$H,[2]Plan2!$A:$A,$D188,[2]Plan2!$U:$U,8)</f>
        <v>#VALUE!</v>
      </c>
      <c r="AB188" s="18" t="e">
        <f>SUMIFS([2]Plan2!$H:$H,[2]Plan2!$A:$A,$D188,[2]Plan2!$U:$U,9)</f>
        <v>#VALUE!</v>
      </c>
      <c r="AC188" s="18" t="e">
        <f>SUMIFS([2]Plan2!$H:$H,[2]Plan2!$A:$A,$D188,[2]Plan2!$U:$U,10)</f>
        <v>#VALUE!</v>
      </c>
      <c r="AD188" s="18" t="e">
        <f>SUMIFS([2]Plan2!$H:$H,[2]Plan2!$A:$A,$D188,[2]Plan2!$U:$U,11)</f>
        <v>#VALUE!</v>
      </c>
      <c r="AE188" s="18" t="e">
        <f>SUMIFS([2]Plan2!$H:$H,[2]Plan2!$A:$A,$D188,[2]Plan2!$U:$U,12)</f>
        <v>#VALUE!</v>
      </c>
      <c r="AF188" s="18" t="e">
        <f>SUMIFS([2]Plan2!$H:$H,[2]Plan2!$A:$A,$D188,[2]Plan2!$U:$U,1)</f>
        <v>#VALUE!</v>
      </c>
      <c r="AG188" s="18" t="e">
        <f>SUMIFS([2]Plan2!$H:$H,[2]Plan2!$A:$A,$D188,[2]Plan2!$U:$U,2)</f>
        <v>#VALUE!</v>
      </c>
      <c r="AH188" s="18" t="e">
        <f>SUMIFS([2]Plan2!$H:$H,[2]Plan2!$A:$A,$D188,[2]Plan2!$U:$U,3)</f>
        <v>#VALUE!</v>
      </c>
      <c r="AI188" s="18" t="e">
        <f>SUMIFS([2]Plan2!$H:$H,[2]Plan2!$A:$A,$D188,[2]Plan2!$U:$U,4)</f>
        <v>#VALUE!</v>
      </c>
      <c r="AJ188" s="18" t="e">
        <f>SUMIFS([2]Plan2!$H:$H,[2]Plan2!$A:$A,$D188,[2]Plan2!$U:$U,5)</f>
        <v>#VALUE!</v>
      </c>
      <c r="AK188" s="23" t="e">
        <f t="shared" si="19"/>
        <v>#VALUE!</v>
      </c>
      <c r="AL188" s="23" t="e">
        <f t="shared" si="20"/>
        <v>#VALUE!</v>
      </c>
      <c r="AM188">
        <f t="shared" si="21"/>
        <v>0</v>
      </c>
    </row>
    <row r="189" spans="1:39" ht="15.75" x14ac:dyDescent="0.25">
      <c r="A189" s="21"/>
      <c r="B189" s="21" t="s">
        <v>1520</v>
      </c>
      <c r="C189" s="21">
        <v>1009681</v>
      </c>
      <c r="D189" s="25">
        <v>191769</v>
      </c>
      <c r="E189" s="21" t="s">
        <v>69</v>
      </c>
      <c r="F189" s="31" t="s">
        <v>69</v>
      </c>
      <c r="G189" s="21" t="s">
        <v>1949</v>
      </c>
      <c r="H189" s="21" t="s">
        <v>577</v>
      </c>
      <c r="I189" s="25" t="s">
        <v>170</v>
      </c>
      <c r="J189" s="21" t="s">
        <v>67</v>
      </c>
      <c r="K189" s="21" t="s">
        <v>416</v>
      </c>
      <c r="L189" s="20">
        <v>45764</v>
      </c>
      <c r="M189" s="20">
        <v>45784</v>
      </c>
      <c r="N189" s="21" t="s">
        <v>18</v>
      </c>
      <c r="O189" s="21">
        <v>52</v>
      </c>
      <c r="P189" s="21">
        <v>85</v>
      </c>
      <c r="Q189" s="21">
        <v>89</v>
      </c>
      <c r="R189" s="15">
        <f t="shared" si="24"/>
        <v>4.7058823529411764E-2</v>
      </c>
      <c r="S189" s="18">
        <f>IFERROR(VLOOKUP(D189,'[1]comparativo br'!$A:$B,2,FALSE),"")</f>
        <v>8300.84</v>
      </c>
      <c r="T189" s="18">
        <f>IFERROR(VLOOKUP(D189,'[1]comparativo br'!$A:$C,3,FALSE),"")</f>
        <v>9998</v>
      </c>
      <c r="U189" s="15">
        <f t="shared" si="18"/>
        <v>0.20445641645905713</v>
      </c>
      <c r="V189" s="19">
        <f>IFERROR(VLOOKUP(D189,'[1]comparativo br'!$A:$D,4,FALSE),"")</f>
        <v>17</v>
      </c>
      <c r="W189" s="19">
        <f>IFERROR(VLOOKUP(D189,'[1]comparativo br'!$A:$E,5,FALSE),"")</f>
        <v>41</v>
      </c>
      <c r="X189" s="15">
        <f t="shared" si="23"/>
        <v>1.411764705882353</v>
      </c>
      <c r="Y189" s="18" t="e">
        <f>SUMIFS([2]Plan2!$H:$H,[2]Plan2!$A:$A,$D189,[2]Plan2!$U:$U,6)</f>
        <v>#VALUE!</v>
      </c>
      <c r="Z189" s="18" t="e">
        <f>SUMIFS([2]Plan2!$H:$H,[2]Plan2!$A:$A,$D189,[2]Plan2!$U:$U,7)</f>
        <v>#VALUE!</v>
      </c>
      <c r="AA189" s="18" t="e">
        <f>SUMIFS([2]Plan2!$H:$H,[2]Plan2!$A:$A,$D189,[2]Plan2!$U:$U,8)</f>
        <v>#VALUE!</v>
      </c>
      <c r="AB189" s="18" t="e">
        <f>SUMIFS([2]Plan2!$H:$H,[2]Plan2!$A:$A,$D189,[2]Plan2!$U:$U,9)</f>
        <v>#VALUE!</v>
      </c>
      <c r="AC189" s="18" t="e">
        <f>SUMIFS([2]Plan2!$H:$H,[2]Plan2!$A:$A,$D189,[2]Plan2!$U:$U,10)</f>
        <v>#VALUE!</v>
      </c>
      <c r="AD189" s="18" t="e">
        <f>SUMIFS([2]Plan2!$H:$H,[2]Plan2!$A:$A,$D189,[2]Plan2!$U:$U,11)</f>
        <v>#VALUE!</v>
      </c>
      <c r="AE189" s="18" t="e">
        <f>SUMIFS([2]Plan2!$H:$H,[2]Plan2!$A:$A,$D189,[2]Plan2!$U:$U,12)</f>
        <v>#VALUE!</v>
      </c>
      <c r="AF189" s="18" t="e">
        <f>SUMIFS([2]Plan2!$H:$H,[2]Plan2!$A:$A,$D189,[2]Plan2!$U:$U,1)</f>
        <v>#VALUE!</v>
      </c>
      <c r="AG189" s="18" t="e">
        <f>SUMIFS([2]Plan2!$H:$H,[2]Plan2!$A:$A,$D189,[2]Plan2!$U:$U,2)</f>
        <v>#VALUE!</v>
      </c>
      <c r="AH189" s="18" t="e">
        <f>SUMIFS([2]Plan2!$H:$H,[2]Plan2!$A:$A,$D189,[2]Plan2!$U:$U,3)</f>
        <v>#VALUE!</v>
      </c>
      <c r="AI189" s="18" t="e">
        <f>SUMIFS([2]Plan2!$H:$H,[2]Plan2!$A:$A,$D189,[2]Plan2!$U:$U,4)</f>
        <v>#VALUE!</v>
      </c>
      <c r="AJ189" s="18" t="e">
        <f>SUMIFS([2]Plan2!$H:$H,[2]Plan2!$A:$A,$D189,[2]Plan2!$U:$U,5)</f>
        <v>#VALUE!</v>
      </c>
      <c r="AK189" s="23" t="e">
        <f t="shared" si="19"/>
        <v>#VALUE!</v>
      </c>
      <c r="AL189" s="23" t="e">
        <f t="shared" si="20"/>
        <v>#VALUE!</v>
      </c>
      <c r="AM189">
        <f t="shared" si="21"/>
        <v>0</v>
      </c>
    </row>
    <row r="190" spans="1:39" ht="15.75" x14ac:dyDescent="0.25">
      <c r="A190" s="21"/>
      <c r="B190" s="21" t="s">
        <v>1520</v>
      </c>
      <c r="C190" s="21">
        <v>1009681</v>
      </c>
      <c r="D190" s="25">
        <v>192996</v>
      </c>
      <c r="E190" s="21" t="s">
        <v>69</v>
      </c>
      <c r="F190" s="31" t="s">
        <v>69</v>
      </c>
      <c r="G190" s="21" t="s">
        <v>1949</v>
      </c>
      <c r="H190" s="21" t="s">
        <v>565</v>
      </c>
      <c r="I190" s="25" t="s">
        <v>77</v>
      </c>
      <c r="J190" s="21" t="s">
        <v>67</v>
      </c>
      <c r="K190" s="21" t="s">
        <v>68</v>
      </c>
      <c r="L190" s="20">
        <v>45763</v>
      </c>
      <c r="M190" s="20">
        <v>45792</v>
      </c>
      <c r="N190" s="21" t="s">
        <v>18</v>
      </c>
      <c r="O190" s="21">
        <v>136</v>
      </c>
      <c r="P190" s="21">
        <v>56</v>
      </c>
      <c r="Q190" s="21">
        <v>123</v>
      </c>
      <c r="R190" s="15">
        <f t="shared" si="24"/>
        <v>1.1964285714285714</v>
      </c>
      <c r="S190" s="18">
        <f>IFERROR(VLOOKUP(D190,'[1]comparativo br'!$A:$B,2,FALSE),"")</f>
        <v>20329.48</v>
      </c>
      <c r="T190" s="18">
        <f>IFERROR(VLOOKUP(D190,'[1]comparativo br'!$A:$C,3,FALSE),"")</f>
        <v>35475</v>
      </c>
      <c r="U190" s="15">
        <f t="shared" si="18"/>
        <v>0.74500282348589342</v>
      </c>
      <c r="V190" s="19">
        <f>IFERROR(VLOOKUP(D190,'[1]comparativo br'!$A:$D,4,FALSE),"")</f>
        <v>167</v>
      </c>
      <c r="W190" s="19">
        <f>IFERROR(VLOOKUP(D190,'[1]comparativo br'!$A:$E,5,FALSE),"")</f>
        <v>244</v>
      </c>
      <c r="X190" s="15">
        <f t="shared" si="23"/>
        <v>0.46107784431137727</v>
      </c>
      <c r="Y190" s="18" t="e">
        <f>SUMIFS([2]Plan2!$H:$H,[2]Plan2!$A:$A,$D190,[2]Plan2!$U:$U,6)</f>
        <v>#VALUE!</v>
      </c>
      <c r="Z190" s="18" t="e">
        <f>SUMIFS([2]Plan2!$H:$H,[2]Plan2!$A:$A,$D190,[2]Plan2!$U:$U,7)</f>
        <v>#VALUE!</v>
      </c>
      <c r="AA190" s="18" t="e">
        <f>SUMIFS([2]Plan2!$H:$H,[2]Plan2!$A:$A,$D190,[2]Plan2!$U:$U,8)</f>
        <v>#VALUE!</v>
      </c>
      <c r="AB190" s="18" t="e">
        <f>SUMIFS([2]Plan2!$H:$H,[2]Plan2!$A:$A,$D190,[2]Plan2!$U:$U,9)</f>
        <v>#VALUE!</v>
      </c>
      <c r="AC190" s="18" t="e">
        <f>SUMIFS([2]Plan2!$H:$H,[2]Plan2!$A:$A,$D190,[2]Plan2!$U:$U,10)</f>
        <v>#VALUE!</v>
      </c>
      <c r="AD190" s="18" t="e">
        <f>SUMIFS([2]Plan2!$H:$H,[2]Plan2!$A:$A,$D190,[2]Plan2!$U:$U,11)</f>
        <v>#VALUE!</v>
      </c>
      <c r="AE190" s="18" t="e">
        <f>SUMIFS([2]Plan2!$H:$H,[2]Plan2!$A:$A,$D190,[2]Plan2!$U:$U,12)</f>
        <v>#VALUE!</v>
      </c>
      <c r="AF190" s="18" t="e">
        <f>SUMIFS([2]Plan2!$H:$H,[2]Plan2!$A:$A,$D190,[2]Plan2!$U:$U,1)</f>
        <v>#VALUE!</v>
      </c>
      <c r="AG190" s="18" t="e">
        <f>SUMIFS([2]Plan2!$H:$H,[2]Plan2!$A:$A,$D190,[2]Plan2!$U:$U,2)</f>
        <v>#VALUE!</v>
      </c>
      <c r="AH190" s="18" t="e">
        <f>SUMIFS([2]Plan2!$H:$H,[2]Plan2!$A:$A,$D190,[2]Plan2!$U:$U,3)</f>
        <v>#VALUE!</v>
      </c>
      <c r="AI190" s="18" t="e">
        <f>SUMIFS([2]Plan2!$H:$H,[2]Plan2!$A:$A,$D190,[2]Plan2!$U:$U,4)</f>
        <v>#VALUE!</v>
      </c>
      <c r="AJ190" s="18" t="e">
        <f>SUMIFS([2]Plan2!$H:$H,[2]Plan2!$A:$A,$D190,[2]Plan2!$U:$U,5)</f>
        <v>#VALUE!</v>
      </c>
      <c r="AK190" s="23" t="e">
        <f t="shared" si="19"/>
        <v>#VALUE!</v>
      </c>
      <c r="AL190" s="23" t="e">
        <f t="shared" si="20"/>
        <v>#VALUE!</v>
      </c>
      <c r="AM190">
        <f t="shared" si="21"/>
        <v>0</v>
      </c>
    </row>
    <row r="191" spans="1:39" ht="15.75" x14ac:dyDescent="0.25">
      <c r="A191" s="21"/>
      <c r="B191" s="21" t="s">
        <v>1520</v>
      </c>
      <c r="C191" s="21">
        <v>1009681</v>
      </c>
      <c r="D191" s="25">
        <v>193403</v>
      </c>
      <c r="E191" s="21" t="s">
        <v>69</v>
      </c>
      <c r="F191" s="31" t="s">
        <v>69</v>
      </c>
      <c r="G191" s="21" t="s">
        <v>1949</v>
      </c>
      <c r="H191" s="21" t="s">
        <v>697</v>
      </c>
      <c r="I191" s="25" t="s">
        <v>95</v>
      </c>
      <c r="J191" s="21" t="s">
        <v>67</v>
      </c>
      <c r="K191" s="21" t="s">
        <v>68</v>
      </c>
      <c r="L191" s="20">
        <v>45764</v>
      </c>
      <c r="M191" s="20">
        <v>45796</v>
      </c>
      <c r="N191" s="21" t="s">
        <v>18</v>
      </c>
      <c r="O191" s="21">
        <v>25</v>
      </c>
      <c r="P191" s="21">
        <v>28</v>
      </c>
      <c r="Q191" s="21">
        <v>2</v>
      </c>
      <c r="R191" s="15">
        <f t="shared" si="24"/>
        <v>-0.9285714285714286</v>
      </c>
      <c r="S191" s="18">
        <f>IFERROR(VLOOKUP(D191,'[1]comparativo br'!$A:$B,2,FALSE),"")</f>
        <v>12374.85</v>
      </c>
      <c r="T191" s="18">
        <f>IFERROR(VLOOKUP(D191,'[1]comparativo br'!$A:$C,3,FALSE),"")</f>
        <v>13760</v>
      </c>
      <c r="U191" s="15">
        <f t="shared" si="18"/>
        <v>0.11193266989094815</v>
      </c>
      <c r="V191" s="19">
        <f>IFERROR(VLOOKUP(D191,'[1]comparativo br'!$A:$D,4,FALSE),"")</f>
        <v>101</v>
      </c>
      <c r="W191" s="19">
        <f>IFERROR(VLOOKUP(D191,'[1]comparativo br'!$A:$E,5,FALSE),"")</f>
        <v>114</v>
      </c>
      <c r="X191" s="15">
        <f t="shared" si="23"/>
        <v>0.12871287128712872</v>
      </c>
      <c r="Y191" s="18" t="e">
        <f>SUMIFS([2]Plan2!$H:$H,[2]Plan2!$A:$A,$D191,[2]Plan2!$U:$U,6)</f>
        <v>#VALUE!</v>
      </c>
      <c r="Z191" s="18" t="e">
        <f>SUMIFS([2]Plan2!$H:$H,[2]Plan2!$A:$A,$D191,[2]Plan2!$U:$U,7)</f>
        <v>#VALUE!</v>
      </c>
      <c r="AA191" s="18" t="e">
        <f>SUMIFS([2]Plan2!$H:$H,[2]Plan2!$A:$A,$D191,[2]Plan2!$U:$U,8)</f>
        <v>#VALUE!</v>
      </c>
      <c r="AB191" s="18" t="e">
        <f>SUMIFS([2]Plan2!$H:$H,[2]Plan2!$A:$A,$D191,[2]Plan2!$U:$U,9)</f>
        <v>#VALUE!</v>
      </c>
      <c r="AC191" s="18" t="e">
        <f>SUMIFS([2]Plan2!$H:$H,[2]Plan2!$A:$A,$D191,[2]Plan2!$U:$U,10)</f>
        <v>#VALUE!</v>
      </c>
      <c r="AD191" s="18" t="e">
        <f>SUMIFS([2]Plan2!$H:$H,[2]Plan2!$A:$A,$D191,[2]Plan2!$U:$U,11)</f>
        <v>#VALUE!</v>
      </c>
      <c r="AE191" s="18" t="e">
        <f>SUMIFS([2]Plan2!$H:$H,[2]Plan2!$A:$A,$D191,[2]Plan2!$U:$U,12)</f>
        <v>#VALUE!</v>
      </c>
      <c r="AF191" s="18" t="e">
        <f>SUMIFS([2]Plan2!$H:$H,[2]Plan2!$A:$A,$D191,[2]Plan2!$U:$U,1)</f>
        <v>#VALUE!</v>
      </c>
      <c r="AG191" s="18" t="e">
        <f>SUMIFS([2]Plan2!$H:$H,[2]Plan2!$A:$A,$D191,[2]Plan2!$U:$U,2)</f>
        <v>#VALUE!</v>
      </c>
      <c r="AH191" s="18" t="e">
        <f>SUMIFS([2]Plan2!$H:$H,[2]Plan2!$A:$A,$D191,[2]Plan2!$U:$U,3)</f>
        <v>#VALUE!</v>
      </c>
      <c r="AI191" s="18" t="e">
        <f>SUMIFS([2]Plan2!$H:$H,[2]Plan2!$A:$A,$D191,[2]Plan2!$U:$U,4)</f>
        <v>#VALUE!</v>
      </c>
      <c r="AJ191" s="18" t="e">
        <f>SUMIFS([2]Plan2!$H:$H,[2]Plan2!$A:$A,$D191,[2]Plan2!$U:$U,5)</f>
        <v>#VALUE!</v>
      </c>
      <c r="AK191" s="23" t="e">
        <f t="shared" si="19"/>
        <v>#VALUE!</v>
      </c>
      <c r="AL191" s="23" t="e">
        <f t="shared" si="20"/>
        <v>#VALUE!</v>
      </c>
      <c r="AM191">
        <f t="shared" si="21"/>
        <v>0</v>
      </c>
    </row>
    <row r="192" spans="1:39" ht="15.75" x14ac:dyDescent="0.25">
      <c r="A192" s="21"/>
      <c r="B192" s="21" t="s">
        <v>1520</v>
      </c>
      <c r="C192" s="21">
        <v>1009681</v>
      </c>
      <c r="D192" s="25">
        <v>192671</v>
      </c>
      <c r="E192" s="21" t="s">
        <v>69</v>
      </c>
      <c r="F192" s="31" t="s">
        <v>69</v>
      </c>
      <c r="G192" s="21" t="s">
        <v>1949</v>
      </c>
      <c r="H192" s="21" t="s">
        <v>577</v>
      </c>
      <c r="I192" s="25" t="s">
        <v>170</v>
      </c>
      <c r="J192" s="21" t="s">
        <v>67</v>
      </c>
      <c r="K192" s="21" t="s">
        <v>416</v>
      </c>
      <c r="L192" s="20">
        <v>45764</v>
      </c>
      <c r="M192" s="20">
        <v>45798</v>
      </c>
      <c r="N192" s="21" t="s">
        <v>18</v>
      </c>
      <c r="O192" s="21">
        <v>156</v>
      </c>
      <c r="P192" s="21">
        <v>74</v>
      </c>
      <c r="Q192" s="21">
        <v>154</v>
      </c>
      <c r="R192" s="15">
        <f t="shared" si="24"/>
        <v>1.0810810810810811</v>
      </c>
      <c r="S192" s="18">
        <f>IFERROR(VLOOKUP(D192,'[1]comparativo br'!$A:$B,2,FALSE),"")</f>
        <v>2179.29</v>
      </c>
      <c r="T192" s="18">
        <f>IFERROR(VLOOKUP(D192,'[1]comparativo br'!$A:$C,3,FALSE),"")</f>
        <v>0</v>
      </c>
      <c r="U192" s="15">
        <f t="shared" si="18"/>
        <v>-1</v>
      </c>
      <c r="V192" s="19">
        <f>IFERROR(VLOOKUP(D192,'[1]comparativo br'!$A:$D,4,FALSE),"")</f>
        <v>120</v>
      </c>
      <c r="W192" s="19">
        <f>IFERROR(VLOOKUP(D192,'[1]comparativo br'!$A:$E,5,FALSE),"")</f>
        <v>66</v>
      </c>
      <c r="X192" s="15">
        <f t="shared" si="23"/>
        <v>-0.45</v>
      </c>
      <c r="Y192" s="18" t="e">
        <f>SUMIFS([2]Plan2!$H:$H,[2]Plan2!$A:$A,$D192,[2]Plan2!$U:$U,6)</f>
        <v>#VALUE!</v>
      </c>
      <c r="Z192" s="18" t="e">
        <f>SUMIFS([2]Plan2!$H:$H,[2]Plan2!$A:$A,$D192,[2]Plan2!$U:$U,7)</f>
        <v>#VALUE!</v>
      </c>
      <c r="AA192" s="18" t="e">
        <f>SUMIFS([2]Plan2!$H:$H,[2]Plan2!$A:$A,$D192,[2]Plan2!$U:$U,8)</f>
        <v>#VALUE!</v>
      </c>
      <c r="AB192" s="18" t="e">
        <f>SUMIFS([2]Plan2!$H:$H,[2]Plan2!$A:$A,$D192,[2]Plan2!$U:$U,9)</f>
        <v>#VALUE!</v>
      </c>
      <c r="AC192" s="18" t="e">
        <f>SUMIFS([2]Plan2!$H:$H,[2]Plan2!$A:$A,$D192,[2]Plan2!$U:$U,10)</f>
        <v>#VALUE!</v>
      </c>
      <c r="AD192" s="18" t="e">
        <f>SUMIFS([2]Plan2!$H:$H,[2]Plan2!$A:$A,$D192,[2]Plan2!$U:$U,11)</f>
        <v>#VALUE!</v>
      </c>
      <c r="AE192" s="18" t="e">
        <f>SUMIFS([2]Plan2!$H:$H,[2]Plan2!$A:$A,$D192,[2]Plan2!$U:$U,12)</f>
        <v>#VALUE!</v>
      </c>
      <c r="AF192" s="18" t="e">
        <f>SUMIFS([2]Plan2!$H:$H,[2]Plan2!$A:$A,$D192,[2]Plan2!$U:$U,1)</f>
        <v>#VALUE!</v>
      </c>
      <c r="AG192" s="18" t="e">
        <f>SUMIFS([2]Plan2!$H:$H,[2]Plan2!$A:$A,$D192,[2]Plan2!$U:$U,2)</f>
        <v>#VALUE!</v>
      </c>
      <c r="AH192" s="18" t="e">
        <f>SUMIFS([2]Plan2!$H:$H,[2]Plan2!$A:$A,$D192,[2]Plan2!$U:$U,3)</f>
        <v>#VALUE!</v>
      </c>
      <c r="AI192" s="18" t="e">
        <f>SUMIFS([2]Plan2!$H:$H,[2]Plan2!$A:$A,$D192,[2]Plan2!$U:$U,4)</f>
        <v>#VALUE!</v>
      </c>
      <c r="AJ192" s="18" t="e">
        <f>SUMIFS([2]Plan2!$H:$H,[2]Plan2!$A:$A,$D192,[2]Plan2!$U:$U,5)</f>
        <v>#VALUE!</v>
      </c>
      <c r="AK192" s="23" t="e">
        <f t="shared" si="19"/>
        <v>#VALUE!</v>
      </c>
      <c r="AL192" s="23" t="e">
        <f t="shared" si="20"/>
        <v>#VALUE!</v>
      </c>
      <c r="AM192">
        <f t="shared" si="21"/>
        <v>0</v>
      </c>
    </row>
    <row r="193" spans="1:39" ht="15.75" x14ac:dyDescent="0.25">
      <c r="A193" s="21"/>
      <c r="B193" s="21" t="s">
        <v>1520</v>
      </c>
      <c r="C193" s="21">
        <v>1009681</v>
      </c>
      <c r="D193" s="25">
        <v>190588</v>
      </c>
      <c r="E193" s="21" t="s">
        <v>69</v>
      </c>
      <c r="F193" s="31" t="s">
        <v>69</v>
      </c>
      <c r="G193" s="21" t="s">
        <v>1949</v>
      </c>
      <c r="H193" s="21" t="s">
        <v>565</v>
      </c>
      <c r="I193" s="25" t="s">
        <v>77</v>
      </c>
      <c r="J193" s="21" t="s">
        <v>67</v>
      </c>
      <c r="K193" s="21" t="s">
        <v>416</v>
      </c>
      <c r="L193" s="20">
        <v>45797</v>
      </c>
      <c r="M193" s="20">
        <v>45799</v>
      </c>
      <c r="N193" s="21" t="s">
        <v>18</v>
      </c>
      <c r="O193" s="21">
        <v>349</v>
      </c>
      <c r="P193" s="21">
        <v>297</v>
      </c>
      <c r="Q193" s="21">
        <v>392</v>
      </c>
      <c r="R193" s="15">
        <f t="shared" si="24"/>
        <v>0.31986531986531985</v>
      </c>
      <c r="S193" s="18">
        <f>IFERROR(VLOOKUP(D193,'[1]comparativo br'!$A:$B,2,FALSE),"")</f>
        <v>28217.599999999999</v>
      </c>
      <c r="T193" s="18">
        <f>IFERROR(VLOOKUP(D193,'[1]comparativo br'!$A:$C,3,FALSE),"")</f>
        <v>15803</v>
      </c>
      <c r="U193" s="15">
        <f t="shared" si="18"/>
        <v>-0.43995945792696756</v>
      </c>
      <c r="V193" s="19">
        <f>IFERROR(VLOOKUP(D193,'[1]comparativo br'!$A:$D,4,FALSE),"")</f>
        <v>295</v>
      </c>
      <c r="W193" s="19">
        <f>IFERROR(VLOOKUP(D193,'[1]comparativo br'!$A:$E,5,FALSE),"")</f>
        <v>260</v>
      </c>
      <c r="X193" s="15">
        <f t="shared" si="23"/>
        <v>-0.11864406779661017</v>
      </c>
      <c r="Y193" s="18" t="e">
        <f>SUMIFS([2]Plan2!$H:$H,[2]Plan2!$A:$A,$D193,[2]Plan2!$U:$U,6)</f>
        <v>#VALUE!</v>
      </c>
      <c r="Z193" s="18" t="e">
        <f>SUMIFS([2]Plan2!$H:$H,[2]Plan2!$A:$A,$D193,[2]Plan2!$U:$U,7)</f>
        <v>#VALUE!</v>
      </c>
      <c r="AA193" s="18" t="e">
        <f>SUMIFS([2]Plan2!$H:$H,[2]Plan2!$A:$A,$D193,[2]Plan2!$U:$U,8)</f>
        <v>#VALUE!</v>
      </c>
      <c r="AB193" s="18" t="e">
        <f>SUMIFS([2]Plan2!$H:$H,[2]Plan2!$A:$A,$D193,[2]Plan2!$U:$U,9)</f>
        <v>#VALUE!</v>
      </c>
      <c r="AC193" s="18" t="e">
        <f>SUMIFS([2]Plan2!$H:$H,[2]Plan2!$A:$A,$D193,[2]Plan2!$U:$U,10)</f>
        <v>#VALUE!</v>
      </c>
      <c r="AD193" s="18" t="e">
        <f>SUMIFS([2]Plan2!$H:$H,[2]Plan2!$A:$A,$D193,[2]Plan2!$U:$U,11)</f>
        <v>#VALUE!</v>
      </c>
      <c r="AE193" s="18" t="e">
        <f>SUMIFS([2]Plan2!$H:$H,[2]Plan2!$A:$A,$D193,[2]Plan2!$U:$U,12)</f>
        <v>#VALUE!</v>
      </c>
      <c r="AF193" s="18" t="e">
        <f>SUMIFS([2]Plan2!$H:$H,[2]Plan2!$A:$A,$D193,[2]Plan2!$U:$U,1)</f>
        <v>#VALUE!</v>
      </c>
      <c r="AG193" s="18" t="e">
        <f>SUMIFS([2]Plan2!$H:$H,[2]Plan2!$A:$A,$D193,[2]Plan2!$U:$U,2)</f>
        <v>#VALUE!</v>
      </c>
      <c r="AH193" s="18" t="e">
        <f>SUMIFS([2]Plan2!$H:$H,[2]Plan2!$A:$A,$D193,[2]Plan2!$U:$U,3)</f>
        <v>#VALUE!</v>
      </c>
      <c r="AI193" s="18" t="e">
        <f>SUMIFS([2]Plan2!$H:$H,[2]Plan2!$A:$A,$D193,[2]Plan2!$U:$U,4)</f>
        <v>#VALUE!</v>
      </c>
      <c r="AJ193" s="18" t="e">
        <f>SUMIFS([2]Plan2!$H:$H,[2]Plan2!$A:$A,$D193,[2]Plan2!$U:$U,5)</f>
        <v>#VALUE!</v>
      </c>
      <c r="AK193" s="23" t="e">
        <f t="shared" si="19"/>
        <v>#VALUE!</v>
      </c>
      <c r="AL193" s="23" t="e">
        <f t="shared" si="20"/>
        <v>#VALUE!</v>
      </c>
      <c r="AM193">
        <f t="shared" si="21"/>
        <v>0</v>
      </c>
    </row>
    <row r="194" spans="1:39" ht="15.75" x14ac:dyDescent="0.25">
      <c r="A194" s="21"/>
      <c r="B194" s="21" t="s">
        <v>1520</v>
      </c>
      <c r="C194" s="21">
        <v>1009681</v>
      </c>
      <c r="D194" s="25">
        <v>192900</v>
      </c>
      <c r="E194" s="21" t="s">
        <v>69</v>
      </c>
      <c r="F194" s="31" t="s">
        <v>69</v>
      </c>
      <c r="G194" s="21" t="s">
        <v>1949</v>
      </c>
      <c r="H194" s="21" t="s">
        <v>589</v>
      </c>
      <c r="I194" s="25" t="s">
        <v>170</v>
      </c>
      <c r="J194" s="21" t="s">
        <v>67</v>
      </c>
      <c r="K194" s="21" t="s">
        <v>416</v>
      </c>
      <c r="L194" s="20">
        <v>45764</v>
      </c>
      <c r="M194" s="20">
        <v>45799</v>
      </c>
      <c r="N194" s="21" t="s">
        <v>18</v>
      </c>
      <c r="O194" s="21">
        <v>77</v>
      </c>
      <c r="P194" s="21">
        <v>58</v>
      </c>
      <c r="Q194" s="21">
        <v>146</v>
      </c>
      <c r="R194" s="15">
        <f t="shared" si="24"/>
        <v>1.5172413793103448</v>
      </c>
      <c r="S194" s="18">
        <f>IFERROR(VLOOKUP(D194,'[1]comparativo br'!$A:$B,2,FALSE),"")</f>
        <v>8713.92</v>
      </c>
      <c r="T194" s="18">
        <f>IFERROR(VLOOKUP(D194,'[1]comparativo br'!$A:$C,3,FALSE),"")</f>
        <v>15158</v>
      </c>
      <c r="U194" s="15">
        <f t="shared" si="18"/>
        <v>0.73951562557379458</v>
      </c>
      <c r="V194" s="19">
        <f>IFERROR(VLOOKUP(D194,'[1]comparativo br'!$A:$D,4,FALSE),"")</f>
        <v>116</v>
      </c>
      <c r="W194" s="19">
        <f>IFERROR(VLOOKUP(D194,'[1]comparativo br'!$A:$E,5,FALSE),"")</f>
        <v>164</v>
      </c>
      <c r="X194" s="15">
        <f t="shared" si="23"/>
        <v>0.41379310344827586</v>
      </c>
      <c r="Y194" s="18" t="e">
        <f>SUMIFS([2]Plan2!$H:$H,[2]Plan2!$A:$A,$D194,[2]Plan2!$U:$U,6)</f>
        <v>#VALUE!</v>
      </c>
      <c r="Z194" s="18" t="e">
        <f>SUMIFS([2]Plan2!$H:$H,[2]Plan2!$A:$A,$D194,[2]Plan2!$U:$U,7)</f>
        <v>#VALUE!</v>
      </c>
      <c r="AA194" s="18" t="e">
        <f>SUMIFS([2]Plan2!$H:$H,[2]Plan2!$A:$A,$D194,[2]Plan2!$U:$U,8)</f>
        <v>#VALUE!</v>
      </c>
      <c r="AB194" s="18" t="e">
        <f>SUMIFS([2]Plan2!$H:$H,[2]Plan2!$A:$A,$D194,[2]Plan2!$U:$U,9)</f>
        <v>#VALUE!</v>
      </c>
      <c r="AC194" s="18" t="e">
        <f>SUMIFS([2]Plan2!$H:$H,[2]Plan2!$A:$A,$D194,[2]Plan2!$U:$U,10)</f>
        <v>#VALUE!</v>
      </c>
      <c r="AD194" s="18" t="e">
        <f>SUMIFS([2]Plan2!$H:$H,[2]Plan2!$A:$A,$D194,[2]Plan2!$U:$U,11)</f>
        <v>#VALUE!</v>
      </c>
      <c r="AE194" s="18" t="e">
        <f>SUMIFS([2]Plan2!$H:$H,[2]Plan2!$A:$A,$D194,[2]Plan2!$U:$U,12)</f>
        <v>#VALUE!</v>
      </c>
      <c r="AF194" s="18" t="e">
        <f>SUMIFS([2]Plan2!$H:$H,[2]Plan2!$A:$A,$D194,[2]Plan2!$U:$U,1)</f>
        <v>#VALUE!</v>
      </c>
      <c r="AG194" s="18" t="e">
        <f>SUMIFS([2]Plan2!$H:$H,[2]Plan2!$A:$A,$D194,[2]Plan2!$U:$U,2)</f>
        <v>#VALUE!</v>
      </c>
      <c r="AH194" s="18" t="e">
        <f>SUMIFS([2]Plan2!$H:$H,[2]Plan2!$A:$A,$D194,[2]Plan2!$U:$U,3)</f>
        <v>#VALUE!</v>
      </c>
      <c r="AI194" s="18" t="e">
        <f>SUMIFS([2]Plan2!$H:$H,[2]Plan2!$A:$A,$D194,[2]Plan2!$U:$U,4)</f>
        <v>#VALUE!</v>
      </c>
      <c r="AJ194" s="18" t="e">
        <f>SUMIFS([2]Plan2!$H:$H,[2]Plan2!$A:$A,$D194,[2]Plan2!$U:$U,5)</f>
        <v>#VALUE!</v>
      </c>
      <c r="AK194" s="23" t="e">
        <f t="shared" si="19"/>
        <v>#VALUE!</v>
      </c>
      <c r="AL194" s="23" t="e">
        <f t="shared" si="20"/>
        <v>#VALUE!</v>
      </c>
      <c r="AM194">
        <f t="shared" si="21"/>
        <v>0</v>
      </c>
    </row>
    <row r="195" spans="1:39" ht="15.75" x14ac:dyDescent="0.25">
      <c r="A195" s="21"/>
      <c r="B195" s="21" t="s">
        <v>1520</v>
      </c>
      <c r="C195" s="21">
        <v>1009681</v>
      </c>
      <c r="D195" s="25">
        <v>193229</v>
      </c>
      <c r="E195" s="21" t="s">
        <v>69</v>
      </c>
      <c r="F195" s="31" t="s">
        <v>69</v>
      </c>
      <c r="G195" s="21" t="s">
        <v>1949</v>
      </c>
      <c r="H195" s="21" t="s">
        <v>884</v>
      </c>
      <c r="I195" s="25" t="s">
        <v>55</v>
      </c>
      <c r="J195" s="21" t="s">
        <v>67</v>
      </c>
      <c r="K195" s="21" t="s">
        <v>68</v>
      </c>
      <c r="L195" s="20">
        <v>45797</v>
      </c>
      <c r="M195" s="20">
        <v>45799</v>
      </c>
      <c r="N195" s="21" t="s">
        <v>18</v>
      </c>
      <c r="O195" s="21">
        <v>144</v>
      </c>
      <c r="P195" s="21">
        <v>98</v>
      </c>
      <c r="Q195" s="21">
        <v>140</v>
      </c>
      <c r="R195" s="15">
        <f t="shared" si="24"/>
        <v>0.42857142857142855</v>
      </c>
      <c r="S195" s="18">
        <f>IFERROR(VLOOKUP(D195,'[1]comparativo br'!$A:$B,2,FALSE),"")</f>
        <v>7993.37</v>
      </c>
      <c r="T195" s="18">
        <f>IFERROR(VLOOKUP(D195,'[1]comparativo br'!$A:$C,3,FALSE),"")</f>
        <v>3870</v>
      </c>
      <c r="U195" s="15">
        <f t="shared" si="18"/>
        <v>-0.51584875965956789</v>
      </c>
      <c r="V195" s="19">
        <f>IFERROR(VLOOKUP(D195,'[1]comparativo br'!$A:$D,4,FALSE),"")</f>
        <v>131</v>
      </c>
      <c r="W195" s="19">
        <f>IFERROR(VLOOKUP(D195,'[1]comparativo br'!$A:$E,5,FALSE),"")</f>
        <v>75</v>
      </c>
      <c r="X195" s="15">
        <f t="shared" si="23"/>
        <v>-0.42748091603053434</v>
      </c>
      <c r="Y195" s="18" t="e">
        <f>SUMIFS([2]Plan2!$H:$H,[2]Plan2!$A:$A,$D195,[2]Plan2!$U:$U,6)</f>
        <v>#VALUE!</v>
      </c>
      <c r="Z195" s="18" t="e">
        <f>SUMIFS([2]Plan2!$H:$H,[2]Plan2!$A:$A,$D195,[2]Plan2!$U:$U,7)</f>
        <v>#VALUE!</v>
      </c>
      <c r="AA195" s="18" t="e">
        <f>SUMIFS([2]Plan2!$H:$H,[2]Plan2!$A:$A,$D195,[2]Plan2!$U:$U,8)</f>
        <v>#VALUE!</v>
      </c>
      <c r="AB195" s="18" t="e">
        <f>SUMIFS([2]Plan2!$H:$H,[2]Plan2!$A:$A,$D195,[2]Plan2!$U:$U,9)</f>
        <v>#VALUE!</v>
      </c>
      <c r="AC195" s="18" t="e">
        <f>SUMIFS([2]Plan2!$H:$H,[2]Plan2!$A:$A,$D195,[2]Plan2!$U:$U,10)</f>
        <v>#VALUE!</v>
      </c>
      <c r="AD195" s="18" t="e">
        <f>SUMIFS([2]Plan2!$H:$H,[2]Plan2!$A:$A,$D195,[2]Plan2!$U:$U,11)</f>
        <v>#VALUE!</v>
      </c>
      <c r="AE195" s="18" t="e">
        <f>SUMIFS([2]Plan2!$H:$H,[2]Plan2!$A:$A,$D195,[2]Plan2!$U:$U,12)</f>
        <v>#VALUE!</v>
      </c>
      <c r="AF195" s="18" t="e">
        <f>SUMIFS([2]Plan2!$H:$H,[2]Plan2!$A:$A,$D195,[2]Plan2!$U:$U,1)</f>
        <v>#VALUE!</v>
      </c>
      <c r="AG195" s="18" t="e">
        <f>SUMIFS([2]Plan2!$H:$H,[2]Plan2!$A:$A,$D195,[2]Plan2!$U:$U,2)</f>
        <v>#VALUE!</v>
      </c>
      <c r="AH195" s="18" t="e">
        <f>SUMIFS([2]Plan2!$H:$H,[2]Plan2!$A:$A,$D195,[2]Plan2!$U:$U,3)</f>
        <v>#VALUE!</v>
      </c>
      <c r="AI195" s="18" t="e">
        <f>SUMIFS([2]Plan2!$H:$H,[2]Plan2!$A:$A,$D195,[2]Plan2!$U:$U,4)</f>
        <v>#VALUE!</v>
      </c>
      <c r="AJ195" s="18" t="e">
        <f>SUMIFS([2]Plan2!$H:$H,[2]Plan2!$A:$A,$D195,[2]Plan2!$U:$U,5)</f>
        <v>#VALUE!</v>
      </c>
      <c r="AK195" s="23" t="e">
        <f t="shared" si="19"/>
        <v>#VALUE!</v>
      </c>
      <c r="AL195" s="23" t="e">
        <f t="shared" si="20"/>
        <v>#VALUE!</v>
      </c>
      <c r="AM195">
        <f t="shared" si="21"/>
        <v>0</v>
      </c>
    </row>
    <row r="196" spans="1:39" ht="15.75" x14ac:dyDescent="0.25">
      <c r="A196" s="21"/>
      <c r="B196" s="21" t="s">
        <v>1519</v>
      </c>
      <c r="C196" s="21">
        <v>1009681</v>
      </c>
      <c r="D196" s="25">
        <v>194661</v>
      </c>
      <c r="E196" s="21" t="s">
        <v>69</v>
      </c>
      <c r="F196" s="31" t="s">
        <v>69</v>
      </c>
      <c r="G196" s="21" t="s">
        <v>2306</v>
      </c>
      <c r="H196" s="21" t="s">
        <v>2165</v>
      </c>
      <c r="I196" s="25" t="s">
        <v>95</v>
      </c>
      <c r="J196" s="21" t="s">
        <v>67</v>
      </c>
      <c r="K196" s="21" t="s">
        <v>416</v>
      </c>
      <c r="L196" s="20">
        <v>45764</v>
      </c>
      <c r="M196" s="20">
        <v>45799</v>
      </c>
      <c r="N196" s="21" t="s">
        <v>18</v>
      </c>
      <c r="O196" s="21">
        <v>16</v>
      </c>
      <c r="P196" s="21">
        <v>0</v>
      </c>
      <c r="Q196" s="21">
        <v>26</v>
      </c>
      <c r="R196" s="15">
        <v>1</v>
      </c>
      <c r="S196" s="18">
        <f>IFERROR(VLOOKUP(D196,'[1]comparativo br'!$A:$B,2,FALSE),"")</f>
        <v>4455.1899999999996</v>
      </c>
      <c r="T196" s="18">
        <f>IFERROR(VLOOKUP(D196,'[1]comparativo br'!$A:$C,3,FALSE),"")</f>
        <v>0</v>
      </c>
      <c r="U196" s="15">
        <f t="shared" si="18"/>
        <v>-1</v>
      </c>
      <c r="V196" s="19">
        <f>IFERROR(VLOOKUP(D196,'[1]comparativo br'!$A:$D,4,FALSE),"")</f>
        <v>41</v>
      </c>
      <c r="W196" s="19">
        <f>IFERROR(VLOOKUP(D196,'[1]comparativo br'!$A:$E,5,FALSE),"")</f>
        <v>89</v>
      </c>
      <c r="X196" s="15">
        <f t="shared" si="23"/>
        <v>1.1707317073170731</v>
      </c>
      <c r="Y196" s="18" t="e">
        <f>SUMIFS([2]Plan2!$H:$H,[2]Plan2!$A:$A,$D196,[2]Plan2!$U:$U,6)</f>
        <v>#VALUE!</v>
      </c>
      <c r="Z196" s="18" t="e">
        <f>SUMIFS([2]Plan2!$H:$H,[2]Plan2!$A:$A,$D196,[2]Plan2!$U:$U,7)</f>
        <v>#VALUE!</v>
      </c>
      <c r="AA196" s="18" t="e">
        <f>SUMIFS([2]Plan2!$H:$H,[2]Plan2!$A:$A,$D196,[2]Plan2!$U:$U,8)</f>
        <v>#VALUE!</v>
      </c>
      <c r="AB196" s="18" t="e">
        <f>SUMIFS([2]Plan2!$H:$H,[2]Plan2!$A:$A,$D196,[2]Plan2!$U:$U,9)</f>
        <v>#VALUE!</v>
      </c>
      <c r="AC196" s="18" t="e">
        <f>SUMIFS([2]Plan2!$H:$H,[2]Plan2!$A:$A,$D196,[2]Plan2!$U:$U,10)</f>
        <v>#VALUE!</v>
      </c>
      <c r="AD196" s="18" t="e">
        <f>SUMIFS([2]Plan2!$H:$H,[2]Plan2!$A:$A,$D196,[2]Plan2!$U:$U,11)</f>
        <v>#VALUE!</v>
      </c>
      <c r="AE196" s="18" t="e">
        <f>SUMIFS([2]Plan2!$H:$H,[2]Plan2!$A:$A,$D196,[2]Plan2!$U:$U,12)</f>
        <v>#VALUE!</v>
      </c>
      <c r="AF196" s="18" t="e">
        <f>SUMIFS([2]Plan2!$H:$H,[2]Plan2!$A:$A,$D196,[2]Plan2!$U:$U,1)</f>
        <v>#VALUE!</v>
      </c>
      <c r="AG196" s="18" t="e">
        <f>SUMIFS([2]Plan2!$H:$H,[2]Plan2!$A:$A,$D196,[2]Plan2!$U:$U,2)</f>
        <v>#VALUE!</v>
      </c>
      <c r="AH196" s="18" t="e">
        <f>SUMIFS([2]Plan2!$H:$H,[2]Plan2!$A:$A,$D196,[2]Plan2!$U:$U,3)</f>
        <v>#VALUE!</v>
      </c>
      <c r="AI196" s="18" t="e">
        <f>SUMIFS([2]Plan2!$H:$H,[2]Plan2!$A:$A,$D196,[2]Plan2!$U:$U,4)</f>
        <v>#VALUE!</v>
      </c>
      <c r="AJ196" s="18" t="e">
        <f>SUMIFS([2]Plan2!$H:$H,[2]Plan2!$A:$A,$D196,[2]Plan2!$U:$U,5)</f>
        <v>#VALUE!</v>
      </c>
      <c r="AK196" s="23" t="e">
        <f t="shared" si="19"/>
        <v>#VALUE!</v>
      </c>
      <c r="AL196" s="23" t="e">
        <f t="shared" si="20"/>
        <v>#VALUE!</v>
      </c>
      <c r="AM196">
        <f t="shared" si="21"/>
        <v>0</v>
      </c>
    </row>
    <row r="197" spans="1:39" ht="15.75" x14ac:dyDescent="0.25">
      <c r="A197" s="21" t="s">
        <v>117</v>
      </c>
      <c r="B197" s="21" t="s">
        <v>1519</v>
      </c>
      <c r="C197" s="21">
        <v>1042977</v>
      </c>
      <c r="D197" s="25">
        <v>193930</v>
      </c>
      <c r="E197" s="21" t="s">
        <v>1798</v>
      </c>
      <c r="F197" s="31" t="s">
        <v>1798</v>
      </c>
      <c r="G197" s="21" t="s">
        <v>981</v>
      </c>
      <c r="H197" s="21" t="s">
        <v>338</v>
      </c>
      <c r="I197" s="25" t="s">
        <v>145</v>
      </c>
      <c r="J197" s="21" t="s">
        <v>27</v>
      </c>
      <c r="K197" s="21" t="s">
        <v>210</v>
      </c>
      <c r="L197" s="20">
        <v>45015</v>
      </c>
      <c r="M197" s="20">
        <v>45135</v>
      </c>
      <c r="N197" s="21" t="s">
        <v>53</v>
      </c>
      <c r="O197" s="21">
        <v>7</v>
      </c>
      <c r="P197" s="21">
        <v>12</v>
      </c>
      <c r="Q197" s="21">
        <v>0</v>
      </c>
      <c r="R197" s="15">
        <f>(Q197-P197)/P197</f>
        <v>-1</v>
      </c>
      <c r="S197" s="18" t="str">
        <f>IFERROR(VLOOKUP(D197,'[1]comparativo br'!$A:$B,2,FALSE),"")</f>
        <v/>
      </c>
      <c r="T197" s="18" t="str">
        <f>IFERROR(VLOOKUP(D197,'[1]comparativo br'!$A:$C,3,FALSE),"")</f>
        <v/>
      </c>
      <c r="U197" s="15" t="str">
        <f t="shared" si="18"/>
        <v/>
      </c>
      <c r="V197" s="19" t="str">
        <f>IFERROR(VLOOKUP(D197,'[1]comparativo br'!$A:$D,4,FALSE),"")</f>
        <v/>
      </c>
      <c r="W197" s="19" t="str">
        <f>IFERROR(VLOOKUP(D197,'[1]comparativo br'!$A:$E,5,FALSE),"")</f>
        <v/>
      </c>
      <c r="X197" s="15" t="str">
        <f t="shared" si="23"/>
        <v/>
      </c>
      <c r="Y197" s="18" t="e">
        <f>SUMIFS([2]Plan2!$H:$H,[2]Plan2!$A:$A,$D197,[2]Plan2!$U:$U,6)</f>
        <v>#VALUE!</v>
      </c>
      <c r="Z197" s="18" t="e">
        <f>SUMIFS([2]Plan2!$H:$H,[2]Plan2!$A:$A,$D197,[2]Plan2!$U:$U,7)</f>
        <v>#VALUE!</v>
      </c>
      <c r="AA197" s="18" t="e">
        <f>SUMIFS([2]Plan2!$H:$H,[2]Plan2!$A:$A,$D197,[2]Plan2!$U:$U,8)</f>
        <v>#VALUE!</v>
      </c>
      <c r="AB197" s="18" t="e">
        <f>SUMIFS([2]Plan2!$H:$H,[2]Plan2!$A:$A,$D197,[2]Plan2!$U:$U,9)</f>
        <v>#VALUE!</v>
      </c>
      <c r="AC197" s="18" t="e">
        <f>SUMIFS([2]Plan2!$H:$H,[2]Plan2!$A:$A,$D197,[2]Plan2!$U:$U,10)</f>
        <v>#VALUE!</v>
      </c>
      <c r="AD197" s="18" t="e">
        <f>SUMIFS([2]Plan2!$H:$H,[2]Plan2!$A:$A,$D197,[2]Plan2!$U:$U,11)</f>
        <v>#VALUE!</v>
      </c>
      <c r="AE197" s="18" t="e">
        <f>SUMIFS([2]Plan2!$H:$H,[2]Plan2!$A:$A,$D197,[2]Plan2!$U:$U,12)</f>
        <v>#VALUE!</v>
      </c>
      <c r="AF197" s="18" t="e">
        <f>SUMIFS([2]Plan2!$H:$H,[2]Plan2!$A:$A,$D197,[2]Plan2!$U:$U,1)</f>
        <v>#VALUE!</v>
      </c>
      <c r="AG197" s="18" t="e">
        <f>SUMIFS([2]Plan2!$H:$H,[2]Plan2!$A:$A,$D197,[2]Plan2!$U:$U,2)</f>
        <v>#VALUE!</v>
      </c>
      <c r="AH197" s="18" t="e">
        <f>SUMIFS([2]Plan2!$H:$H,[2]Plan2!$A:$A,$D197,[2]Plan2!$U:$U,3)</f>
        <v>#VALUE!</v>
      </c>
      <c r="AI197" s="18" t="e">
        <f>SUMIFS([2]Plan2!$H:$H,[2]Plan2!$A:$A,$D197,[2]Plan2!$U:$U,4)</f>
        <v>#VALUE!</v>
      </c>
      <c r="AJ197" s="18" t="e">
        <f>SUMIFS([2]Plan2!$H:$H,[2]Plan2!$A:$A,$D197,[2]Plan2!$U:$U,5)</f>
        <v>#VALUE!</v>
      </c>
      <c r="AK197" s="23" t="e">
        <f t="shared" si="19"/>
        <v>#VALUE!</v>
      </c>
      <c r="AL197" s="23" t="e">
        <f t="shared" si="20"/>
        <v>#VALUE!</v>
      </c>
      <c r="AM197">
        <f t="shared" si="21"/>
        <v>0</v>
      </c>
    </row>
    <row r="198" spans="1:39" ht="15.75" x14ac:dyDescent="0.25">
      <c r="A198" s="21" t="s">
        <v>117</v>
      </c>
      <c r="B198" s="21" t="s">
        <v>1519</v>
      </c>
      <c r="C198" s="21">
        <v>1042977</v>
      </c>
      <c r="D198" s="25">
        <v>194041</v>
      </c>
      <c r="E198" s="21" t="s">
        <v>1798</v>
      </c>
      <c r="F198" s="31" t="s">
        <v>1798</v>
      </c>
      <c r="G198" s="21" t="s">
        <v>981</v>
      </c>
      <c r="H198" s="21" t="s">
        <v>336</v>
      </c>
      <c r="I198" s="25" t="s">
        <v>145</v>
      </c>
      <c r="J198" s="21" t="s">
        <v>27</v>
      </c>
      <c r="K198" s="21" t="s">
        <v>74</v>
      </c>
      <c r="L198" s="20">
        <v>45212</v>
      </c>
      <c r="M198" s="20">
        <v>45649</v>
      </c>
      <c r="N198" s="21" t="s">
        <v>53</v>
      </c>
      <c r="O198" s="21">
        <v>1</v>
      </c>
      <c r="P198" s="21">
        <v>0</v>
      </c>
      <c r="Q198" s="21">
        <v>3</v>
      </c>
      <c r="R198" s="15">
        <v>1</v>
      </c>
      <c r="S198" s="18" t="str">
        <f>IFERROR(VLOOKUP(D198,'[1]comparativo br'!$A:$B,2,FALSE),"")</f>
        <v/>
      </c>
      <c r="T198" s="18" t="str">
        <f>IFERROR(VLOOKUP(D198,'[1]comparativo br'!$A:$C,3,FALSE),"")</f>
        <v/>
      </c>
      <c r="U198" s="15" t="str">
        <f t="shared" si="18"/>
        <v/>
      </c>
      <c r="V198" s="19" t="str">
        <f>IFERROR(VLOOKUP(D198,'[1]comparativo br'!$A:$D,4,FALSE),"")</f>
        <v/>
      </c>
      <c r="W198" s="19" t="str">
        <f>IFERROR(VLOOKUP(D198,'[1]comparativo br'!$A:$E,5,FALSE),"")</f>
        <v/>
      </c>
      <c r="X198" s="15" t="str">
        <f t="shared" si="23"/>
        <v/>
      </c>
      <c r="Y198" s="18" t="e">
        <f>SUMIFS([2]Plan2!$H:$H,[2]Plan2!$A:$A,$D198,[2]Plan2!$U:$U,6)</f>
        <v>#VALUE!</v>
      </c>
      <c r="Z198" s="18" t="e">
        <f>SUMIFS([2]Plan2!$H:$H,[2]Plan2!$A:$A,$D198,[2]Plan2!$U:$U,7)</f>
        <v>#VALUE!</v>
      </c>
      <c r="AA198" s="18" t="e">
        <f>SUMIFS([2]Plan2!$H:$H,[2]Plan2!$A:$A,$D198,[2]Plan2!$U:$U,8)</f>
        <v>#VALUE!</v>
      </c>
      <c r="AB198" s="18" t="e">
        <f>SUMIFS([2]Plan2!$H:$H,[2]Plan2!$A:$A,$D198,[2]Plan2!$U:$U,9)</f>
        <v>#VALUE!</v>
      </c>
      <c r="AC198" s="18" t="e">
        <f>SUMIFS([2]Plan2!$H:$H,[2]Plan2!$A:$A,$D198,[2]Plan2!$U:$U,10)</f>
        <v>#VALUE!</v>
      </c>
      <c r="AD198" s="18" t="e">
        <f>SUMIFS([2]Plan2!$H:$H,[2]Plan2!$A:$A,$D198,[2]Plan2!$U:$U,11)</f>
        <v>#VALUE!</v>
      </c>
      <c r="AE198" s="18" t="e">
        <f>SUMIFS([2]Plan2!$H:$H,[2]Plan2!$A:$A,$D198,[2]Plan2!$U:$U,12)</f>
        <v>#VALUE!</v>
      </c>
      <c r="AF198" s="18" t="e">
        <f>SUMIFS([2]Plan2!$H:$H,[2]Plan2!$A:$A,$D198,[2]Plan2!$U:$U,1)</f>
        <v>#VALUE!</v>
      </c>
      <c r="AG198" s="18" t="e">
        <f>SUMIFS([2]Plan2!$H:$H,[2]Plan2!$A:$A,$D198,[2]Plan2!$U:$U,2)</f>
        <v>#VALUE!</v>
      </c>
      <c r="AH198" s="18" t="e">
        <f>SUMIFS([2]Plan2!$H:$H,[2]Plan2!$A:$A,$D198,[2]Plan2!$U:$U,3)</f>
        <v>#VALUE!</v>
      </c>
      <c r="AI198" s="18" t="e">
        <f>SUMIFS([2]Plan2!$H:$H,[2]Plan2!$A:$A,$D198,[2]Plan2!$U:$U,4)</f>
        <v>#VALUE!</v>
      </c>
      <c r="AJ198" s="18" t="e">
        <f>SUMIFS([2]Plan2!$H:$H,[2]Plan2!$A:$A,$D198,[2]Plan2!$U:$U,5)</f>
        <v>#VALUE!</v>
      </c>
      <c r="AK198" s="23" t="e">
        <f t="shared" si="19"/>
        <v>#VALUE!</v>
      </c>
      <c r="AL198" s="23" t="e">
        <f t="shared" si="20"/>
        <v>#VALUE!</v>
      </c>
      <c r="AM198">
        <f t="shared" si="21"/>
        <v>0</v>
      </c>
    </row>
    <row r="199" spans="1:39" ht="15.75" x14ac:dyDescent="0.25">
      <c r="A199" s="21" t="s">
        <v>23</v>
      </c>
      <c r="B199" s="21" t="s">
        <v>1519</v>
      </c>
      <c r="C199" s="21">
        <v>1092817</v>
      </c>
      <c r="D199" s="25">
        <v>502221</v>
      </c>
      <c r="E199" s="21" t="s">
        <v>33</v>
      </c>
      <c r="F199" s="31" t="s">
        <v>33</v>
      </c>
      <c r="G199" s="21" t="s">
        <v>154</v>
      </c>
      <c r="H199" s="21" t="s">
        <v>1098</v>
      </c>
      <c r="I199" s="25" t="s">
        <v>121</v>
      </c>
      <c r="J199" s="21" t="s">
        <v>27</v>
      </c>
      <c r="K199" s="21" t="s">
        <v>28</v>
      </c>
      <c r="L199" s="20">
        <v>43854</v>
      </c>
      <c r="M199" s="20">
        <v>45754</v>
      </c>
      <c r="N199" s="21" t="s">
        <v>18</v>
      </c>
      <c r="O199" s="21">
        <v>26</v>
      </c>
      <c r="P199" s="21">
        <v>10</v>
      </c>
      <c r="Q199" s="21">
        <v>6</v>
      </c>
      <c r="R199" s="15">
        <f>(Q199-P199)/P199</f>
        <v>-0.4</v>
      </c>
      <c r="S199" s="18">
        <f>IFERROR(VLOOKUP(D199,'[1]comparativo br'!$A:$B,2,FALSE),"")</f>
        <v>0</v>
      </c>
      <c r="T199" s="18">
        <f>IFERROR(VLOOKUP(D199,'[1]comparativo br'!$A:$C,3,FALSE),"")</f>
        <v>2000</v>
      </c>
      <c r="U199" s="15" t="str">
        <f t="shared" si="18"/>
        <v/>
      </c>
      <c r="V199" s="19">
        <f>IFERROR(VLOOKUP(D199,'[1]comparativo br'!$A:$D,4,FALSE),"")</f>
        <v>17</v>
      </c>
      <c r="W199" s="19">
        <f>IFERROR(VLOOKUP(D199,'[1]comparativo br'!$A:$E,5,FALSE),"")</f>
        <v>2</v>
      </c>
      <c r="X199" s="15">
        <f t="shared" si="23"/>
        <v>-0.88235294117647056</v>
      </c>
      <c r="Y199" s="18" t="e">
        <f>SUMIFS([2]Plan2!$H:$H,[2]Plan2!$A:$A,$D199,[2]Plan2!$U:$U,6)</f>
        <v>#VALUE!</v>
      </c>
      <c r="Z199" s="18" t="e">
        <f>SUMIFS([2]Plan2!$H:$H,[2]Plan2!$A:$A,$D199,[2]Plan2!$U:$U,7)</f>
        <v>#VALUE!</v>
      </c>
      <c r="AA199" s="18" t="e">
        <f>SUMIFS([2]Plan2!$H:$H,[2]Plan2!$A:$A,$D199,[2]Plan2!$U:$U,8)</f>
        <v>#VALUE!</v>
      </c>
      <c r="AB199" s="18" t="e">
        <f>SUMIFS([2]Plan2!$H:$H,[2]Plan2!$A:$A,$D199,[2]Plan2!$U:$U,9)</f>
        <v>#VALUE!</v>
      </c>
      <c r="AC199" s="18" t="e">
        <f>SUMIFS([2]Plan2!$H:$H,[2]Plan2!$A:$A,$D199,[2]Plan2!$U:$U,10)</f>
        <v>#VALUE!</v>
      </c>
      <c r="AD199" s="18" t="e">
        <f>SUMIFS([2]Plan2!$H:$H,[2]Plan2!$A:$A,$D199,[2]Plan2!$U:$U,11)</f>
        <v>#VALUE!</v>
      </c>
      <c r="AE199" s="18" t="e">
        <f>SUMIFS([2]Plan2!$H:$H,[2]Plan2!$A:$A,$D199,[2]Plan2!$U:$U,12)</f>
        <v>#VALUE!</v>
      </c>
      <c r="AF199" s="18" t="e">
        <f>SUMIFS([2]Plan2!$H:$H,[2]Plan2!$A:$A,$D199,[2]Plan2!$U:$U,1)</f>
        <v>#VALUE!</v>
      </c>
      <c r="AG199" s="18" t="e">
        <f>SUMIFS([2]Plan2!$H:$H,[2]Plan2!$A:$A,$D199,[2]Plan2!$U:$U,2)</f>
        <v>#VALUE!</v>
      </c>
      <c r="AH199" s="18" t="e">
        <f>SUMIFS([2]Plan2!$H:$H,[2]Plan2!$A:$A,$D199,[2]Plan2!$U:$U,3)</f>
        <v>#VALUE!</v>
      </c>
      <c r="AI199" s="18" t="e">
        <f>SUMIFS([2]Plan2!$H:$H,[2]Plan2!$A:$A,$D199,[2]Plan2!$U:$U,4)</f>
        <v>#VALUE!</v>
      </c>
      <c r="AJ199" s="18" t="e">
        <f>SUMIFS([2]Plan2!$H:$H,[2]Plan2!$A:$A,$D199,[2]Plan2!$U:$U,5)</f>
        <v>#VALUE!</v>
      </c>
      <c r="AK199" s="23" t="e">
        <f t="shared" si="19"/>
        <v>#VALUE!</v>
      </c>
      <c r="AL199" s="23" t="e">
        <f t="shared" si="20"/>
        <v>#VALUE!</v>
      </c>
      <c r="AM199">
        <f t="shared" si="21"/>
        <v>0</v>
      </c>
    </row>
    <row r="200" spans="1:39" ht="15.75" x14ac:dyDescent="0.25">
      <c r="A200" s="21" t="s">
        <v>23</v>
      </c>
      <c r="B200" s="21" t="s">
        <v>1520</v>
      </c>
      <c r="C200" s="21">
        <v>1092817</v>
      </c>
      <c r="D200" s="25">
        <v>100263</v>
      </c>
      <c r="E200" s="21" t="s">
        <v>33</v>
      </c>
      <c r="F200" s="31" t="s">
        <v>33</v>
      </c>
      <c r="G200" s="21" t="s">
        <v>154</v>
      </c>
      <c r="H200" s="21" t="s">
        <v>155</v>
      </c>
      <c r="I200" s="25" t="s">
        <v>121</v>
      </c>
      <c r="J200" s="21" t="s">
        <v>27</v>
      </c>
      <c r="K200" s="21" t="s">
        <v>74</v>
      </c>
      <c r="L200" s="20">
        <v>45706</v>
      </c>
      <c r="M200" s="20">
        <v>45756</v>
      </c>
      <c r="N200" s="21" t="s">
        <v>18</v>
      </c>
      <c r="O200" s="21">
        <v>150</v>
      </c>
      <c r="P200" s="21">
        <v>77</v>
      </c>
      <c r="Q200" s="21">
        <v>44</v>
      </c>
      <c r="R200" s="15">
        <f>(Q200-P200)/P200</f>
        <v>-0.42857142857142855</v>
      </c>
      <c r="S200" s="18">
        <f>IFERROR(VLOOKUP(D200,'[1]comparativo br'!$A:$B,2,FALSE),"")</f>
        <v>0</v>
      </c>
      <c r="T200" s="18">
        <f>IFERROR(VLOOKUP(D200,'[1]comparativo br'!$A:$C,3,FALSE),"")</f>
        <v>5200</v>
      </c>
      <c r="U200" s="15" t="str">
        <f t="shared" si="18"/>
        <v/>
      </c>
      <c r="V200" s="19">
        <f>IFERROR(VLOOKUP(D200,'[1]comparativo br'!$A:$D,4,FALSE),"")</f>
        <v>112</v>
      </c>
      <c r="W200" s="19">
        <f>IFERROR(VLOOKUP(D200,'[1]comparativo br'!$A:$E,5,FALSE),"")</f>
        <v>32</v>
      </c>
      <c r="X200" s="15">
        <f t="shared" si="23"/>
        <v>-0.7142857142857143</v>
      </c>
      <c r="Y200" s="18" t="e">
        <f>SUMIFS([2]Plan2!$H:$H,[2]Plan2!$A:$A,$D200,[2]Plan2!$U:$U,6)</f>
        <v>#VALUE!</v>
      </c>
      <c r="Z200" s="18" t="e">
        <f>SUMIFS([2]Plan2!$H:$H,[2]Plan2!$A:$A,$D200,[2]Plan2!$U:$U,7)</f>
        <v>#VALUE!</v>
      </c>
      <c r="AA200" s="18" t="e">
        <f>SUMIFS([2]Plan2!$H:$H,[2]Plan2!$A:$A,$D200,[2]Plan2!$U:$U,8)</f>
        <v>#VALUE!</v>
      </c>
      <c r="AB200" s="18" t="e">
        <f>SUMIFS([2]Plan2!$H:$H,[2]Plan2!$A:$A,$D200,[2]Plan2!$U:$U,9)</f>
        <v>#VALUE!</v>
      </c>
      <c r="AC200" s="18" t="e">
        <f>SUMIFS([2]Plan2!$H:$H,[2]Plan2!$A:$A,$D200,[2]Plan2!$U:$U,10)</f>
        <v>#VALUE!</v>
      </c>
      <c r="AD200" s="18" t="e">
        <f>SUMIFS([2]Plan2!$H:$H,[2]Plan2!$A:$A,$D200,[2]Plan2!$U:$U,11)</f>
        <v>#VALUE!</v>
      </c>
      <c r="AE200" s="18" t="e">
        <f>SUMIFS([2]Plan2!$H:$H,[2]Plan2!$A:$A,$D200,[2]Plan2!$U:$U,12)</f>
        <v>#VALUE!</v>
      </c>
      <c r="AF200" s="18" t="e">
        <f>SUMIFS([2]Plan2!$H:$H,[2]Plan2!$A:$A,$D200,[2]Plan2!$U:$U,1)</f>
        <v>#VALUE!</v>
      </c>
      <c r="AG200" s="18" t="e">
        <f>SUMIFS([2]Plan2!$H:$H,[2]Plan2!$A:$A,$D200,[2]Plan2!$U:$U,2)</f>
        <v>#VALUE!</v>
      </c>
      <c r="AH200" s="18" t="e">
        <f>SUMIFS([2]Plan2!$H:$H,[2]Plan2!$A:$A,$D200,[2]Plan2!$U:$U,3)</f>
        <v>#VALUE!</v>
      </c>
      <c r="AI200" s="18" t="e">
        <f>SUMIFS([2]Plan2!$H:$H,[2]Plan2!$A:$A,$D200,[2]Plan2!$U:$U,4)</f>
        <v>#VALUE!</v>
      </c>
      <c r="AJ200" s="18" t="e">
        <f>SUMIFS([2]Plan2!$H:$H,[2]Plan2!$A:$A,$D200,[2]Plan2!$U:$U,5)</f>
        <v>#VALUE!</v>
      </c>
      <c r="AK200" s="23" t="e">
        <f t="shared" si="19"/>
        <v>#VALUE!</v>
      </c>
      <c r="AL200" s="23" t="e">
        <f t="shared" si="20"/>
        <v>#VALUE!</v>
      </c>
      <c r="AM200">
        <f t="shared" si="21"/>
        <v>0</v>
      </c>
    </row>
    <row r="201" spans="1:39" ht="15.75" x14ac:dyDescent="0.25">
      <c r="A201" s="21" t="s">
        <v>23</v>
      </c>
      <c r="B201" s="21" t="s">
        <v>1519</v>
      </c>
      <c r="C201" s="21">
        <v>1092817</v>
      </c>
      <c r="D201" s="25">
        <v>100647</v>
      </c>
      <c r="E201" s="21" t="s">
        <v>33</v>
      </c>
      <c r="F201" s="31" t="s">
        <v>33</v>
      </c>
      <c r="G201" s="21" t="s">
        <v>154</v>
      </c>
      <c r="H201" s="21" t="s">
        <v>246</v>
      </c>
      <c r="I201" s="25" t="s">
        <v>121</v>
      </c>
      <c r="J201" s="21" t="s">
        <v>27</v>
      </c>
      <c r="K201" s="21" t="s">
        <v>28</v>
      </c>
      <c r="L201" s="20">
        <v>45546</v>
      </c>
      <c r="M201" s="20">
        <v>45762</v>
      </c>
      <c r="N201" s="21" t="s">
        <v>18</v>
      </c>
      <c r="O201" s="21">
        <v>121</v>
      </c>
      <c r="P201" s="21">
        <v>55</v>
      </c>
      <c r="Q201" s="21">
        <v>51</v>
      </c>
      <c r="R201" s="15">
        <f>(Q201-P201)/P201</f>
        <v>-7.2727272727272724E-2</v>
      </c>
      <c r="S201" s="18">
        <f>IFERROR(VLOOKUP(D201,'[1]comparativo br'!$A:$B,2,FALSE),"")</f>
        <v>0</v>
      </c>
      <c r="T201" s="18">
        <f>IFERROR(VLOOKUP(D201,'[1]comparativo br'!$A:$C,3,FALSE),"")</f>
        <v>0</v>
      </c>
      <c r="U201" s="15" t="str">
        <f t="shared" si="18"/>
        <v/>
      </c>
      <c r="V201" s="19">
        <f>IFERROR(VLOOKUP(D201,'[1]comparativo br'!$A:$D,4,FALSE),"")</f>
        <v>51</v>
      </c>
      <c r="W201" s="19">
        <f>IFERROR(VLOOKUP(D201,'[1]comparativo br'!$A:$E,5,FALSE),"")</f>
        <v>27</v>
      </c>
      <c r="X201" s="15">
        <f t="shared" si="23"/>
        <v>-0.47058823529411764</v>
      </c>
      <c r="Y201" s="18" t="e">
        <f>SUMIFS([2]Plan2!$H:$H,[2]Plan2!$A:$A,$D201,[2]Plan2!$U:$U,6)</f>
        <v>#VALUE!</v>
      </c>
      <c r="Z201" s="18" t="e">
        <f>SUMIFS([2]Plan2!$H:$H,[2]Plan2!$A:$A,$D201,[2]Plan2!$U:$U,7)</f>
        <v>#VALUE!</v>
      </c>
      <c r="AA201" s="18" t="e">
        <f>SUMIFS([2]Plan2!$H:$H,[2]Plan2!$A:$A,$D201,[2]Plan2!$U:$U,8)</f>
        <v>#VALUE!</v>
      </c>
      <c r="AB201" s="18" t="e">
        <f>SUMIFS([2]Plan2!$H:$H,[2]Plan2!$A:$A,$D201,[2]Plan2!$U:$U,9)</f>
        <v>#VALUE!</v>
      </c>
      <c r="AC201" s="18" t="e">
        <f>SUMIFS([2]Plan2!$H:$H,[2]Plan2!$A:$A,$D201,[2]Plan2!$U:$U,10)</f>
        <v>#VALUE!</v>
      </c>
      <c r="AD201" s="18" t="e">
        <f>SUMIFS([2]Plan2!$H:$H,[2]Plan2!$A:$A,$D201,[2]Plan2!$U:$U,11)</f>
        <v>#VALUE!</v>
      </c>
      <c r="AE201" s="18" t="e">
        <f>SUMIFS([2]Plan2!$H:$H,[2]Plan2!$A:$A,$D201,[2]Plan2!$U:$U,12)</f>
        <v>#VALUE!</v>
      </c>
      <c r="AF201" s="18" t="e">
        <f>SUMIFS([2]Plan2!$H:$H,[2]Plan2!$A:$A,$D201,[2]Plan2!$U:$U,1)</f>
        <v>#VALUE!</v>
      </c>
      <c r="AG201" s="18" t="e">
        <f>SUMIFS([2]Plan2!$H:$H,[2]Plan2!$A:$A,$D201,[2]Plan2!$U:$U,2)</f>
        <v>#VALUE!</v>
      </c>
      <c r="AH201" s="18" t="e">
        <f>SUMIFS([2]Plan2!$H:$H,[2]Plan2!$A:$A,$D201,[2]Plan2!$U:$U,3)</f>
        <v>#VALUE!</v>
      </c>
      <c r="AI201" s="18" t="e">
        <f>SUMIFS([2]Plan2!$H:$H,[2]Plan2!$A:$A,$D201,[2]Plan2!$U:$U,4)</f>
        <v>#VALUE!</v>
      </c>
      <c r="AJ201" s="18" t="e">
        <f>SUMIFS([2]Plan2!$H:$H,[2]Plan2!$A:$A,$D201,[2]Plan2!$U:$U,5)</f>
        <v>#VALUE!</v>
      </c>
      <c r="AK201" s="23" t="e">
        <f t="shared" si="19"/>
        <v>#VALUE!</v>
      </c>
      <c r="AL201" s="23" t="e">
        <f t="shared" si="20"/>
        <v>#VALUE!</v>
      </c>
      <c r="AM201">
        <f t="shared" si="21"/>
        <v>0</v>
      </c>
    </row>
    <row r="202" spans="1:39" ht="15.75" x14ac:dyDescent="0.25">
      <c r="A202" s="21" t="s">
        <v>23</v>
      </c>
      <c r="B202" s="21" t="s">
        <v>1519</v>
      </c>
      <c r="C202" s="21">
        <v>1092817</v>
      </c>
      <c r="D202" s="25">
        <v>102348</v>
      </c>
      <c r="E202" s="21" t="s">
        <v>33</v>
      </c>
      <c r="F202" s="31" t="s">
        <v>33</v>
      </c>
      <c r="G202" s="21" t="s">
        <v>154</v>
      </c>
      <c r="H202" s="21" t="s">
        <v>472</v>
      </c>
      <c r="I202" s="25" t="s">
        <v>121</v>
      </c>
      <c r="J202" s="21" t="s">
        <v>27</v>
      </c>
      <c r="K202" s="21" t="s">
        <v>74</v>
      </c>
      <c r="L202" s="20">
        <v>43854</v>
      </c>
      <c r="M202" s="20">
        <v>45783</v>
      </c>
      <c r="N202" s="21" t="s">
        <v>18</v>
      </c>
      <c r="O202" s="21">
        <v>20</v>
      </c>
      <c r="P202" s="21">
        <v>12</v>
      </c>
      <c r="Q202" s="21">
        <v>4</v>
      </c>
      <c r="R202" s="15">
        <f>(Q202-P202)/P202</f>
        <v>-0.66666666666666663</v>
      </c>
      <c r="S202" s="18">
        <f>IFERROR(VLOOKUP(D202,'[1]comparativo br'!$A:$B,2,FALSE),"")</f>
        <v>0</v>
      </c>
      <c r="T202" s="18">
        <f>IFERROR(VLOOKUP(D202,'[1]comparativo br'!$A:$C,3,FALSE),"")</f>
        <v>0</v>
      </c>
      <c r="U202" s="15" t="str">
        <f t="shared" si="18"/>
        <v/>
      </c>
      <c r="V202" s="19">
        <f>IFERROR(VLOOKUP(D202,'[1]comparativo br'!$A:$D,4,FALSE),"")</f>
        <v>1</v>
      </c>
      <c r="W202" s="19">
        <f>IFERROR(VLOOKUP(D202,'[1]comparativo br'!$A:$E,5,FALSE),"")</f>
        <v>0</v>
      </c>
      <c r="X202" s="15">
        <f t="shared" si="23"/>
        <v>-1</v>
      </c>
      <c r="Y202" s="18" t="e">
        <f>SUMIFS([2]Plan2!$H:$H,[2]Plan2!$A:$A,$D202,[2]Plan2!$U:$U,6)</f>
        <v>#VALUE!</v>
      </c>
      <c r="Z202" s="18" t="e">
        <f>SUMIFS([2]Plan2!$H:$H,[2]Plan2!$A:$A,$D202,[2]Plan2!$U:$U,7)</f>
        <v>#VALUE!</v>
      </c>
      <c r="AA202" s="18" t="e">
        <f>SUMIFS([2]Plan2!$H:$H,[2]Plan2!$A:$A,$D202,[2]Plan2!$U:$U,8)</f>
        <v>#VALUE!</v>
      </c>
      <c r="AB202" s="18" t="e">
        <f>SUMIFS([2]Plan2!$H:$H,[2]Plan2!$A:$A,$D202,[2]Plan2!$U:$U,9)</f>
        <v>#VALUE!</v>
      </c>
      <c r="AC202" s="18" t="e">
        <f>SUMIFS([2]Plan2!$H:$H,[2]Plan2!$A:$A,$D202,[2]Plan2!$U:$U,10)</f>
        <v>#VALUE!</v>
      </c>
      <c r="AD202" s="18" t="e">
        <f>SUMIFS([2]Plan2!$H:$H,[2]Plan2!$A:$A,$D202,[2]Plan2!$U:$U,11)</f>
        <v>#VALUE!</v>
      </c>
      <c r="AE202" s="18" t="e">
        <f>SUMIFS([2]Plan2!$H:$H,[2]Plan2!$A:$A,$D202,[2]Plan2!$U:$U,12)</f>
        <v>#VALUE!</v>
      </c>
      <c r="AF202" s="18" t="e">
        <f>SUMIFS([2]Plan2!$H:$H,[2]Plan2!$A:$A,$D202,[2]Plan2!$U:$U,1)</f>
        <v>#VALUE!</v>
      </c>
      <c r="AG202" s="18" t="e">
        <f>SUMIFS([2]Plan2!$H:$H,[2]Plan2!$A:$A,$D202,[2]Plan2!$U:$U,2)</f>
        <v>#VALUE!</v>
      </c>
      <c r="AH202" s="18" t="e">
        <f>SUMIFS([2]Plan2!$H:$H,[2]Plan2!$A:$A,$D202,[2]Plan2!$U:$U,3)</f>
        <v>#VALUE!</v>
      </c>
      <c r="AI202" s="18" t="e">
        <f>SUMIFS([2]Plan2!$H:$H,[2]Plan2!$A:$A,$D202,[2]Plan2!$U:$U,4)</f>
        <v>#VALUE!</v>
      </c>
      <c r="AJ202" s="18" t="e">
        <f>SUMIFS([2]Plan2!$H:$H,[2]Plan2!$A:$A,$D202,[2]Plan2!$U:$U,5)</f>
        <v>#VALUE!</v>
      </c>
      <c r="AK202" s="23" t="e">
        <f t="shared" si="19"/>
        <v>#VALUE!</v>
      </c>
      <c r="AL202" s="23" t="e">
        <f t="shared" si="20"/>
        <v>#VALUE!</v>
      </c>
      <c r="AM202">
        <f t="shared" si="21"/>
        <v>0</v>
      </c>
    </row>
    <row r="203" spans="1:39" ht="15.75" x14ac:dyDescent="0.25">
      <c r="A203" s="21" t="s">
        <v>23</v>
      </c>
      <c r="B203" s="21" t="s">
        <v>1519</v>
      </c>
      <c r="C203" s="21">
        <v>1092817</v>
      </c>
      <c r="D203" s="25">
        <v>502225</v>
      </c>
      <c r="E203" s="21" t="s">
        <v>33</v>
      </c>
      <c r="F203" s="31" t="s">
        <v>33</v>
      </c>
      <c r="G203" s="21" t="s">
        <v>154</v>
      </c>
      <c r="H203" s="21" t="s">
        <v>332</v>
      </c>
      <c r="I203" s="25" t="s">
        <v>121</v>
      </c>
      <c r="J203" s="21" t="s">
        <v>27</v>
      </c>
      <c r="K203" s="21" t="s">
        <v>28</v>
      </c>
      <c r="L203" s="20">
        <v>45495</v>
      </c>
      <c r="M203" s="20">
        <v>45784</v>
      </c>
      <c r="N203" s="21" t="s">
        <v>18</v>
      </c>
      <c r="O203" s="21">
        <v>85</v>
      </c>
      <c r="P203" s="21">
        <v>53</v>
      </c>
      <c r="Q203" s="21">
        <v>18</v>
      </c>
      <c r="R203" s="15">
        <f>(Q203-P203)/P203</f>
        <v>-0.660377358490566</v>
      </c>
      <c r="S203" s="18">
        <f>IFERROR(VLOOKUP(D203,'[1]comparativo br'!$A:$B,2,FALSE),"")</f>
        <v>0</v>
      </c>
      <c r="T203" s="18">
        <f>IFERROR(VLOOKUP(D203,'[1]comparativo br'!$A:$C,3,FALSE),"")</f>
        <v>0</v>
      </c>
      <c r="U203" s="15" t="str">
        <f t="shared" si="18"/>
        <v/>
      </c>
      <c r="V203" s="19">
        <f>IFERROR(VLOOKUP(D203,'[1]comparativo br'!$A:$D,4,FALSE),"")</f>
        <v>11</v>
      </c>
      <c r="W203" s="19">
        <f>IFERROR(VLOOKUP(D203,'[1]comparativo br'!$A:$E,5,FALSE),"")</f>
        <v>6</v>
      </c>
      <c r="X203" s="15">
        <f t="shared" si="23"/>
        <v>-0.45454545454545453</v>
      </c>
      <c r="Y203" s="18" t="e">
        <f>SUMIFS([2]Plan2!$H:$H,[2]Plan2!$A:$A,$D203,[2]Plan2!$U:$U,6)</f>
        <v>#VALUE!</v>
      </c>
      <c r="Z203" s="18" t="e">
        <f>SUMIFS([2]Plan2!$H:$H,[2]Plan2!$A:$A,$D203,[2]Plan2!$U:$U,7)</f>
        <v>#VALUE!</v>
      </c>
      <c r="AA203" s="18" t="e">
        <f>SUMIFS([2]Plan2!$H:$H,[2]Plan2!$A:$A,$D203,[2]Plan2!$U:$U,8)</f>
        <v>#VALUE!</v>
      </c>
      <c r="AB203" s="18" t="e">
        <f>SUMIFS([2]Plan2!$H:$H,[2]Plan2!$A:$A,$D203,[2]Plan2!$U:$U,9)</f>
        <v>#VALUE!</v>
      </c>
      <c r="AC203" s="18" t="e">
        <f>SUMIFS([2]Plan2!$H:$H,[2]Plan2!$A:$A,$D203,[2]Plan2!$U:$U,10)</f>
        <v>#VALUE!</v>
      </c>
      <c r="AD203" s="18" t="e">
        <f>SUMIFS([2]Plan2!$H:$H,[2]Plan2!$A:$A,$D203,[2]Plan2!$U:$U,11)</f>
        <v>#VALUE!</v>
      </c>
      <c r="AE203" s="18" t="e">
        <f>SUMIFS([2]Plan2!$H:$H,[2]Plan2!$A:$A,$D203,[2]Plan2!$U:$U,12)</f>
        <v>#VALUE!</v>
      </c>
      <c r="AF203" s="18" t="e">
        <f>SUMIFS([2]Plan2!$H:$H,[2]Plan2!$A:$A,$D203,[2]Plan2!$U:$U,1)</f>
        <v>#VALUE!</v>
      </c>
      <c r="AG203" s="18" t="e">
        <f>SUMIFS([2]Plan2!$H:$H,[2]Plan2!$A:$A,$D203,[2]Plan2!$U:$U,2)</f>
        <v>#VALUE!</v>
      </c>
      <c r="AH203" s="18" t="e">
        <f>SUMIFS([2]Plan2!$H:$H,[2]Plan2!$A:$A,$D203,[2]Plan2!$U:$U,3)</f>
        <v>#VALUE!</v>
      </c>
      <c r="AI203" s="18" t="e">
        <f>SUMIFS([2]Plan2!$H:$H,[2]Plan2!$A:$A,$D203,[2]Plan2!$U:$U,4)</f>
        <v>#VALUE!</v>
      </c>
      <c r="AJ203" s="18" t="e">
        <f>SUMIFS([2]Plan2!$H:$H,[2]Plan2!$A:$A,$D203,[2]Plan2!$U:$U,5)</f>
        <v>#VALUE!</v>
      </c>
      <c r="AK203" s="23" t="e">
        <f t="shared" si="19"/>
        <v>#VALUE!</v>
      </c>
      <c r="AL203" s="23" t="e">
        <f t="shared" si="20"/>
        <v>#VALUE!</v>
      </c>
      <c r="AM203">
        <f t="shared" si="21"/>
        <v>0</v>
      </c>
    </row>
    <row r="204" spans="1:39" ht="15.75" x14ac:dyDescent="0.25">
      <c r="A204" s="21" t="s">
        <v>23</v>
      </c>
      <c r="B204" s="21" t="s">
        <v>1519</v>
      </c>
      <c r="C204" s="21">
        <v>1092817</v>
      </c>
      <c r="D204" s="25">
        <v>503037</v>
      </c>
      <c r="E204" s="21" t="s">
        <v>33</v>
      </c>
      <c r="F204" s="31" t="s">
        <v>33</v>
      </c>
      <c r="G204" s="21" t="s">
        <v>154</v>
      </c>
      <c r="H204" s="21" t="s">
        <v>327</v>
      </c>
      <c r="I204" s="25" t="s">
        <v>121</v>
      </c>
      <c r="J204" s="21" t="s">
        <v>27</v>
      </c>
      <c r="K204" s="21" t="s">
        <v>28</v>
      </c>
      <c r="L204" s="20">
        <v>45687</v>
      </c>
      <c r="M204" s="20">
        <v>45793</v>
      </c>
      <c r="N204" s="21" t="s">
        <v>18</v>
      </c>
      <c r="O204" s="21">
        <v>113</v>
      </c>
      <c r="P204" s="21">
        <v>0</v>
      </c>
      <c r="Q204" s="21">
        <v>70</v>
      </c>
      <c r="R204" s="15">
        <v>1</v>
      </c>
      <c r="S204" s="18">
        <f>IFERROR(VLOOKUP(D204,'[1]comparativo br'!$A:$B,2,FALSE),"")</f>
        <v>0</v>
      </c>
      <c r="T204" s="18">
        <f>IFERROR(VLOOKUP(D204,'[1]comparativo br'!$A:$C,3,FALSE),"")</f>
        <v>0</v>
      </c>
      <c r="U204" s="15" t="str">
        <f t="shared" ref="U204:U267" si="25">IFERROR((T204-S204)/S204,"")</f>
        <v/>
      </c>
      <c r="V204" s="19">
        <f>IFERROR(VLOOKUP(D204,'[1]comparativo br'!$A:$D,4,FALSE),"")</f>
        <v>104</v>
      </c>
      <c r="W204" s="19">
        <f>IFERROR(VLOOKUP(D204,'[1]comparativo br'!$A:$E,5,FALSE),"")</f>
        <v>0</v>
      </c>
      <c r="X204" s="15">
        <f t="shared" si="23"/>
        <v>-1</v>
      </c>
      <c r="Y204" s="18" t="e">
        <f>SUMIFS([2]Plan2!$H:$H,[2]Plan2!$A:$A,$D204,[2]Plan2!$U:$U,6)</f>
        <v>#VALUE!</v>
      </c>
      <c r="Z204" s="18" t="e">
        <f>SUMIFS([2]Plan2!$H:$H,[2]Plan2!$A:$A,$D204,[2]Plan2!$U:$U,7)</f>
        <v>#VALUE!</v>
      </c>
      <c r="AA204" s="18" t="e">
        <f>SUMIFS([2]Plan2!$H:$H,[2]Plan2!$A:$A,$D204,[2]Plan2!$U:$U,8)</f>
        <v>#VALUE!</v>
      </c>
      <c r="AB204" s="18" t="e">
        <f>SUMIFS([2]Plan2!$H:$H,[2]Plan2!$A:$A,$D204,[2]Plan2!$U:$U,9)</f>
        <v>#VALUE!</v>
      </c>
      <c r="AC204" s="18" t="e">
        <f>SUMIFS([2]Plan2!$H:$H,[2]Plan2!$A:$A,$D204,[2]Plan2!$U:$U,10)</f>
        <v>#VALUE!</v>
      </c>
      <c r="AD204" s="18" t="e">
        <f>SUMIFS([2]Plan2!$H:$H,[2]Plan2!$A:$A,$D204,[2]Plan2!$U:$U,11)</f>
        <v>#VALUE!</v>
      </c>
      <c r="AE204" s="18" t="e">
        <f>SUMIFS([2]Plan2!$H:$H,[2]Plan2!$A:$A,$D204,[2]Plan2!$U:$U,12)</f>
        <v>#VALUE!</v>
      </c>
      <c r="AF204" s="18" t="e">
        <f>SUMIFS([2]Plan2!$H:$H,[2]Plan2!$A:$A,$D204,[2]Plan2!$U:$U,1)</f>
        <v>#VALUE!</v>
      </c>
      <c r="AG204" s="18" t="e">
        <f>SUMIFS([2]Plan2!$H:$H,[2]Plan2!$A:$A,$D204,[2]Plan2!$U:$U,2)</f>
        <v>#VALUE!</v>
      </c>
      <c r="AH204" s="18" t="e">
        <f>SUMIFS([2]Plan2!$H:$H,[2]Plan2!$A:$A,$D204,[2]Plan2!$U:$U,3)</f>
        <v>#VALUE!</v>
      </c>
      <c r="AI204" s="18" t="e">
        <f>SUMIFS([2]Plan2!$H:$H,[2]Plan2!$A:$A,$D204,[2]Plan2!$U:$U,4)</f>
        <v>#VALUE!</v>
      </c>
      <c r="AJ204" s="18" t="e">
        <f>SUMIFS([2]Plan2!$H:$H,[2]Plan2!$A:$A,$D204,[2]Plan2!$U:$U,5)</f>
        <v>#VALUE!</v>
      </c>
      <c r="AK204" s="23" t="e">
        <f t="shared" ref="AK204:AK267" si="26">SUM(Y204:AJ204)</f>
        <v>#VALUE!</v>
      </c>
      <c r="AL204" s="23" t="e">
        <f t="shared" ref="AL204:AL223" si="27">MAX(Y204:AG204)</f>
        <v>#VALUE!</v>
      </c>
      <c r="AM204">
        <f t="shared" si="21"/>
        <v>0</v>
      </c>
    </row>
    <row r="205" spans="1:39" ht="15.75" x14ac:dyDescent="0.25">
      <c r="A205" s="21" t="s">
        <v>23</v>
      </c>
      <c r="B205" s="21" t="s">
        <v>1520</v>
      </c>
      <c r="C205" s="21">
        <v>1092817</v>
      </c>
      <c r="D205" s="25">
        <v>502191</v>
      </c>
      <c r="E205" s="21" t="s">
        <v>33</v>
      </c>
      <c r="F205" s="31" t="s">
        <v>33</v>
      </c>
      <c r="G205" s="21" t="s">
        <v>154</v>
      </c>
      <c r="H205" s="21" t="s">
        <v>329</v>
      </c>
      <c r="I205" s="25" t="s">
        <v>121</v>
      </c>
      <c r="J205" s="21" t="s">
        <v>27</v>
      </c>
      <c r="K205" s="21" t="s">
        <v>28</v>
      </c>
      <c r="L205" s="20">
        <v>45593</v>
      </c>
      <c r="M205" s="20">
        <v>45798</v>
      </c>
      <c r="N205" s="21" t="s">
        <v>18</v>
      </c>
      <c r="O205" s="21">
        <v>128</v>
      </c>
      <c r="P205" s="21">
        <v>59</v>
      </c>
      <c r="Q205" s="21">
        <v>69</v>
      </c>
      <c r="R205" s="15">
        <f t="shared" ref="R205:R210" si="28">(Q205-P205)/P205</f>
        <v>0.16949152542372881</v>
      </c>
      <c r="S205" s="18">
        <f>IFERROR(VLOOKUP(D205,'[1]comparativo br'!$A:$B,2,FALSE),"")</f>
        <v>0</v>
      </c>
      <c r="T205" s="18">
        <f>IFERROR(VLOOKUP(D205,'[1]comparativo br'!$A:$C,3,FALSE),"")</f>
        <v>0</v>
      </c>
      <c r="U205" s="15" t="str">
        <f t="shared" si="25"/>
        <v/>
      </c>
      <c r="V205" s="19">
        <f>IFERROR(VLOOKUP(D205,'[1]comparativo br'!$A:$D,4,FALSE),"")</f>
        <v>34</v>
      </c>
      <c r="W205" s="19">
        <f>IFERROR(VLOOKUP(D205,'[1]comparativo br'!$A:$E,5,FALSE),"")</f>
        <v>43</v>
      </c>
      <c r="X205" s="15">
        <f t="shared" si="23"/>
        <v>0.26470588235294118</v>
      </c>
      <c r="Y205" s="18" t="e">
        <f>SUMIFS([2]Plan2!$H:$H,[2]Plan2!$A:$A,$D205,[2]Plan2!$U:$U,6)</f>
        <v>#VALUE!</v>
      </c>
      <c r="Z205" s="18" t="e">
        <f>SUMIFS([2]Plan2!$H:$H,[2]Plan2!$A:$A,$D205,[2]Plan2!$U:$U,7)</f>
        <v>#VALUE!</v>
      </c>
      <c r="AA205" s="18" t="e">
        <f>SUMIFS([2]Plan2!$H:$H,[2]Plan2!$A:$A,$D205,[2]Plan2!$U:$U,8)</f>
        <v>#VALUE!</v>
      </c>
      <c r="AB205" s="18" t="e">
        <f>SUMIFS([2]Plan2!$H:$H,[2]Plan2!$A:$A,$D205,[2]Plan2!$U:$U,9)</f>
        <v>#VALUE!</v>
      </c>
      <c r="AC205" s="18" t="e">
        <f>SUMIFS([2]Plan2!$H:$H,[2]Plan2!$A:$A,$D205,[2]Plan2!$U:$U,10)</f>
        <v>#VALUE!</v>
      </c>
      <c r="AD205" s="18" t="e">
        <f>SUMIFS([2]Plan2!$H:$H,[2]Plan2!$A:$A,$D205,[2]Plan2!$U:$U,11)</f>
        <v>#VALUE!</v>
      </c>
      <c r="AE205" s="18" t="e">
        <f>SUMIFS([2]Plan2!$H:$H,[2]Plan2!$A:$A,$D205,[2]Plan2!$U:$U,12)</f>
        <v>#VALUE!</v>
      </c>
      <c r="AF205" s="18" t="e">
        <f>SUMIFS([2]Plan2!$H:$H,[2]Plan2!$A:$A,$D205,[2]Plan2!$U:$U,1)</f>
        <v>#VALUE!</v>
      </c>
      <c r="AG205" s="18" t="e">
        <f>SUMIFS([2]Plan2!$H:$H,[2]Plan2!$A:$A,$D205,[2]Plan2!$U:$U,2)</f>
        <v>#VALUE!</v>
      </c>
      <c r="AH205" s="18" t="e">
        <f>SUMIFS([2]Plan2!$H:$H,[2]Plan2!$A:$A,$D205,[2]Plan2!$U:$U,3)</f>
        <v>#VALUE!</v>
      </c>
      <c r="AI205" s="18" t="e">
        <f>SUMIFS([2]Plan2!$H:$H,[2]Plan2!$A:$A,$D205,[2]Plan2!$U:$U,4)</f>
        <v>#VALUE!</v>
      </c>
      <c r="AJ205" s="18" t="e">
        <f>SUMIFS([2]Plan2!$H:$H,[2]Plan2!$A:$A,$D205,[2]Plan2!$U:$U,5)</f>
        <v>#VALUE!</v>
      </c>
      <c r="AK205" s="23" t="e">
        <f t="shared" si="26"/>
        <v>#VALUE!</v>
      </c>
      <c r="AL205" s="23" t="e">
        <f t="shared" si="27"/>
        <v>#VALUE!</v>
      </c>
      <c r="AM205">
        <f t="shared" ref="AM205:AM268" si="29">COUNTIF(Y205:AJ205,"&gt;1")</f>
        <v>0</v>
      </c>
    </row>
    <row r="206" spans="1:39" ht="15.75" x14ac:dyDescent="0.25">
      <c r="A206" s="21" t="s">
        <v>23</v>
      </c>
      <c r="B206" s="21" t="s">
        <v>1519</v>
      </c>
      <c r="C206" s="21">
        <v>1092817</v>
      </c>
      <c r="D206" s="25">
        <v>502244</v>
      </c>
      <c r="E206" s="21" t="s">
        <v>33</v>
      </c>
      <c r="F206" s="31" t="s">
        <v>33</v>
      </c>
      <c r="G206" s="21" t="s">
        <v>154</v>
      </c>
      <c r="H206" s="21" t="s">
        <v>1100</v>
      </c>
      <c r="I206" s="25" t="s">
        <v>121</v>
      </c>
      <c r="J206" s="21" t="s">
        <v>27</v>
      </c>
      <c r="K206" s="21" t="s">
        <v>28</v>
      </c>
      <c r="L206" s="20">
        <v>43854</v>
      </c>
      <c r="M206" s="20">
        <v>45798</v>
      </c>
      <c r="N206" s="21" t="s">
        <v>18</v>
      </c>
      <c r="O206" s="21">
        <v>68</v>
      </c>
      <c r="P206" s="21">
        <v>5</v>
      </c>
      <c r="Q206" s="21">
        <v>23</v>
      </c>
      <c r="R206" s="15">
        <f t="shared" si="28"/>
        <v>3.6</v>
      </c>
      <c r="S206" s="18">
        <f>IFERROR(VLOOKUP(D206,'[1]comparativo br'!$A:$B,2,FALSE),"")</f>
        <v>0</v>
      </c>
      <c r="T206" s="18">
        <f>IFERROR(VLOOKUP(D206,'[1]comparativo br'!$A:$C,3,FALSE),"")</f>
        <v>0</v>
      </c>
      <c r="U206" s="15" t="str">
        <f t="shared" si="25"/>
        <v/>
      </c>
      <c r="V206" s="19">
        <f>IFERROR(VLOOKUP(D206,'[1]comparativo br'!$A:$D,4,FALSE),"")</f>
        <v>18</v>
      </c>
      <c r="W206" s="19">
        <f>IFERROR(VLOOKUP(D206,'[1]comparativo br'!$A:$E,5,FALSE),"")</f>
        <v>18</v>
      </c>
      <c r="X206" s="15">
        <f t="shared" si="23"/>
        <v>0</v>
      </c>
      <c r="Y206" s="18" t="e">
        <f>SUMIFS([2]Plan2!$H:$H,[2]Plan2!$A:$A,$D206,[2]Plan2!$U:$U,6)</f>
        <v>#VALUE!</v>
      </c>
      <c r="Z206" s="18" t="e">
        <f>SUMIFS([2]Plan2!$H:$H,[2]Plan2!$A:$A,$D206,[2]Plan2!$U:$U,7)</f>
        <v>#VALUE!</v>
      </c>
      <c r="AA206" s="18" t="e">
        <f>SUMIFS([2]Plan2!$H:$H,[2]Plan2!$A:$A,$D206,[2]Plan2!$U:$U,8)</f>
        <v>#VALUE!</v>
      </c>
      <c r="AB206" s="18" t="e">
        <f>SUMIFS([2]Plan2!$H:$H,[2]Plan2!$A:$A,$D206,[2]Plan2!$U:$U,9)</f>
        <v>#VALUE!</v>
      </c>
      <c r="AC206" s="18" t="e">
        <f>SUMIFS([2]Plan2!$H:$H,[2]Plan2!$A:$A,$D206,[2]Plan2!$U:$U,10)</f>
        <v>#VALUE!</v>
      </c>
      <c r="AD206" s="18" t="e">
        <f>SUMIFS([2]Plan2!$H:$H,[2]Plan2!$A:$A,$D206,[2]Plan2!$U:$U,11)</f>
        <v>#VALUE!</v>
      </c>
      <c r="AE206" s="18" t="e">
        <f>SUMIFS([2]Plan2!$H:$H,[2]Plan2!$A:$A,$D206,[2]Plan2!$U:$U,12)</f>
        <v>#VALUE!</v>
      </c>
      <c r="AF206" s="18" t="e">
        <f>SUMIFS([2]Plan2!$H:$H,[2]Plan2!$A:$A,$D206,[2]Plan2!$U:$U,1)</f>
        <v>#VALUE!</v>
      </c>
      <c r="AG206" s="18" t="e">
        <f>SUMIFS([2]Plan2!$H:$H,[2]Plan2!$A:$A,$D206,[2]Plan2!$U:$U,2)</f>
        <v>#VALUE!</v>
      </c>
      <c r="AH206" s="18" t="e">
        <f>SUMIFS([2]Plan2!$H:$H,[2]Plan2!$A:$A,$D206,[2]Plan2!$U:$U,3)</f>
        <v>#VALUE!</v>
      </c>
      <c r="AI206" s="18" t="e">
        <f>SUMIFS([2]Plan2!$H:$H,[2]Plan2!$A:$A,$D206,[2]Plan2!$U:$U,4)</f>
        <v>#VALUE!</v>
      </c>
      <c r="AJ206" s="18" t="e">
        <f>SUMIFS([2]Plan2!$H:$H,[2]Plan2!$A:$A,$D206,[2]Plan2!$U:$U,5)</f>
        <v>#VALUE!</v>
      </c>
      <c r="AK206" s="23" t="e">
        <f t="shared" si="26"/>
        <v>#VALUE!</v>
      </c>
      <c r="AL206" s="23" t="e">
        <f t="shared" si="27"/>
        <v>#VALUE!</v>
      </c>
      <c r="AM206">
        <f t="shared" si="29"/>
        <v>0</v>
      </c>
    </row>
    <row r="207" spans="1:39" ht="15.75" x14ac:dyDescent="0.25">
      <c r="A207" s="21" t="s">
        <v>23</v>
      </c>
      <c r="B207" s="21" t="s">
        <v>1519</v>
      </c>
      <c r="C207" s="21">
        <v>1092817</v>
      </c>
      <c r="D207" s="25">
        <v>100889</v>
      </c>
      <c r="E207" s="21" t="s">
        <v>33</v>
      </c>
      <c r="F207" s="31" t="s">
        <v>33</v>
      </c>
      <c r="G207" s="21" t="s">
        <v>154</v>
      </c>
      <c r="H207" s="21" t="s">
        <v>271</v>
      </c>
      <c r="I207" s="25" t="s">
        <v>121</v>
      </c>
      <c r="J207" s="21" t="s">
        <v>27</v>
      </c>
      <c r="K207" s="21" t="s">
        <v>74</v>
      </c>
      <c r="L207" s="20">
        <v>45538</v>
      </c>
      <c r="M207" s="20">
        <v>45799</v>
      </c>
      <c r="N207" s="21" t="s">
        <v>18</v>
      </c>
      <c r="O207" s="21">
        <v>124</v>
      </c>
      <c r="P207" s="21">
        <v>38</v>
      </c>
      <c r="Q207" s="21">
        <v>73</v>
      </c>
      <c r="R207" s="15">
        <f t="shared" si="28"/>
        <v>0.92105263157894735</v>
      </c>
      <c r="S207" s="18">
        <f>IFERROR(VLOOKUP(D207,'[1]comparativo br'!$A:$B,2,FALSE),"")</f>
        <v>2000</v>
      </c>
      <c r="T207" s="18">
        <f>IFERROR(VLOOKUP(D207,'[1]comparativo br'!$A:$C,3,FALSE),"")</f>
        <v>0</v>
      </c>
      <c r="U207" s="15">
        <f t="shared" si="25"/>
        <v>-1</v>
      </c>
      <c r="V207" s="19">
        <f>IFERROR(VLOOKUP(D207,'[1]comparativo br'!$A:$D,4,FALSE),"")</f>
        <v>21</v>
      </c>
      <c r="W207" s="19">
        <f>IFERROR(VLOOKUP(D207,'[1]comparativo br'!$A:$E,5,FALSE),"")</f>
        <v>0</v>
      </c>
      <c r="X207" s="15">
        <f t="shared" si="23"/>
        <v>-1</v>
      </c>
      <c r="Y207" s="18" t="e">
        <f>SUMIFS([2]Plan2!$H:$H,[2]Plan2!$A:$A,$D207,[2]Plan2!$U:$U,6)</f>
        <v>#VALUE!</v>
      </c>
      <c r="Z207" s="18" t="e">
        <f>SUMIFS([2]Plan2!$H:$H,[2]Plan2!$A:$A,$D207,[2]Plan2!$U:$U,7)</f>
        <v>#VALUE!</v>
      </c>
      <c r="AA207" s="18" t="e">
        <f>SUMIFS([2]Plan2!$H:$H,[2]Plan2!$A:$A,$D207,[2]Plan2!$U:$U,8)</f>
        <v>#VALUE!</v>
      </c>
      <c r="AB207" s="18" t="e">
        <f>SUMIFS([2]Plan2!$H:$H,[2]Plan2!$A:$A,$D207,[2]Plan2!$U:$U,9)</f>
        <v>#VALUE!</v>
      </c>
      <c r="AC207" s="18" t="e">
        <f>SUMIFS([2]Plan2!$H:$H,[2]Plan2!$A:$A,$D207,[2]Plan2!$U:$U,10)</f>
        <v>#VALUE!</v>
      </c>
      <c r="AD207" s="18" t="e">
        <f>SUMIFS([2]Plan2!$H:$H,[2]Plan2!$A:$A,$D207,[2]Plan2!$U:$U,11)</f>
        <v>#VALUE!</v>
      </c>
      <c r="AE207" s="18" t="e">
        <f>SUMIFS([2]Plan2!$H:$H,[2]Plan2!$A:$A,$D207,[2]Plan2!$U:$U,12)</f>
        <v>#VALUE!</v>
      </c>
      <c r="AF207" s="18" t="e">
        <f>SUMIFS([2]Plan2!$H:$H,[2]Plan2!$A:$A,$D207,[2]Plan2!$U:$U,1)</f>
        <v>#VALUE!</v>
      </c>
      <c r="AG207" s="18" t="e">
        <f>SUMIFS([2]Plan2!$H:$H,[2]Plan2!$A:$A,$D207,[2]Plan2!$U:$U,2)</f>
        <v>#VALUE!</v>
      </c>
      <c r="AH207" s="18" t="e">
        <f>SUMIFS([2]Plan2!$H:$H,[2]Plan2!$A:$A,$D207,[2]Plan2!$U:$U,3)</f>
        <v>#VALUE!</v>
      </c>
      <c r="AI207" s="18" t="e">
        <f>SUMIFS([2]Plan2!$H:$H,[2]Plan2!$A:$A,$D207,[2]Plan2!$U:$U,4)</f>
        <v>#VALUE!</v>
      </c>
      <c r="AJ207" s="18" t="e">
        <f>SUMIFS([2]Plan2!$H:$H,[2]Plan2!$A:$A,$D207,[2]Plan2!$U:$U,5)</f>
        <v>#VALUE!</v>
      </c>
      <c r="AK207" s="23" t="e">
        <f t="shared" si="26"/>
        <v>#VALUE!</v>
      </c>
      <c r="AL207" s="23" t="e">
        <f t="shared" si="27"/>
        <v>#VALUE!</v>
      </c>
      <c r="AM207">
        <f t="shared" si="29"/>
        <v>0</v>
      </c>
    </row>
    <row r="208" spans="1:39" ht="15.75" x14ac:dyDescent="0.25">
      <c r="A208" s="21" t="s">
        <v>23</v>
      </c>
      <c r="B208" s="21" t="s">
        <v>1519</v>
      </c>
      <c r="C208" s="21">
        <v>1092817</v>
      </c>
      <c r="D208" s="25">
        <v>502398</v>
      </c>
      <c r="E208" s="21" t="s">
        <v>33</v>
      </c>
      <c r="F208" s="31" t="s">
        <v>33</v>
      </c>
      <c r="G208" s="21" t="s">
        <v>154</v>
      </c>
      <c r="H208" s="21" t="s">
        <v>1103</v>
      </c>
      <c r="I208" s="25" t="s">
        <v>121</v>
      </c>
      <c r="J208" s="21" t="s">
        <v>27</v>
      </c>
      <c r="K208" s="21" t="s">
        <v>28</v>
      </c>
      <c r="L208" s="20">
        <v>45491</v>
      </c>
      <c r="M208" s="20">
        <v>45799</v>
      </c>
      <c r="N208" s="21" t="s">
        <v>18</v>
      </c>
      <c r="O208" s="21">
        <v>100</v>
      </c>
      <c r="P208" s="21">
        <v>42</v>
      </c>
      <c r="Q208" s="21">
        <v>3</v>
      </c>
      <c r="R208" s="15">
        <f t="shared" si="28"/>
        <v>-0.9285714285714286</v>
      </c>
      <c r="S208" s="18">
        <f>IFERROR(VLOOKUP(D208,'[1]comparativo br'!$A:$B,2,FALSE),"")</f>
        <v>0</v>
      </c>
      <c r="T208" s="18">
        <f>IFERROR(VLOOKUP(D208,'[1]comparativo br'!$A:$C,3,FALSE),"")</f>
        <v>0</v>
      </c>
      <c r="U208" s="15" t="str">
        <f t="shared" si="25"/>
        <v/>
      </c>
      <c r="V208" s="19">
        <f>IFERROR(VLOOKUP(D208,'[1]comparativo br'!$A:$D,4,FALSE),"")</f>
        <v>3</v>
      </c>
      <c r="W208" s="19">
        <f>IFERROR(VLOOKUP(D208,'[1]comparativo br'!$A:$E,5,FALSE),"")</f>
        <v>2</v>
      </c>
      <c r="X208" s="15">
        <f t="shared" si="23"/>
        <v>-0.33333333333333331</v>
      </c>
      <c r="Y208" s="18" t="e">
        <f>SUMIFS([2]Plan2!$H:$H,[2]Plan2!$A:$A,$D208,[2]Plan2!$U:$U,6)</f>
        <v>#VALUE!</v>
      </c>
      <c r="Z208" s="18" t="e">
        <f>SUMIFS([2]Plan2!$H:$H,[2]Plan2!$A:$A,$D208,[2]Plan2!$U:$U,7)</f>
        <v>#VALUE!</v>
      </c>
      <c r="AA208" s="18" t="e">
        <f>SUMIFS([2]Plan2!$H:$H,[2]Plan2!$A:$A,$D208,[2]Plan2!$U:$U,8)</f>
        <v>#VALUE!</v>
      </c>
      <c r="AB208" s="18" t="e">
        <f>SUMIFS([2]Plan2!$H:$H,[2]Plan2!$A:$A,$D208,[2]Plan2!$U:$U,9)</f>
        <v>#VALUE!</v>
      </c>
      <c r="AC208" s="18" t="e">
        <f>SUMIFS([2]Plan2!$H:$H,[2]Plan2!$A:$A,$D208,[2]Plan2!$U:$U,10)</f>
        <v>#VALUE!</v>
      </c>
      <c r="AD208" s="18" t="e">
        <f>SUMIFS([2]Plan2!$H:$H,[2]Plan2!$A:$A,$D208,[2]Plan2!$U:$U,11)</f>
        <v>#VALUE!</v>
      </c>
      <c r="AE208" s="18" t="e">
        <f>SUMIFS([2]Plan2!$H:$H,[2]Plan2!$A:$A,$D208,[2]Plan2!$U:$U,12)</f>
        <v>#VALUE!</v>
      </c>
      <c r="AF208" s="18" t="e">
        <f>SUMIFS([2]Plan2!$H:$H,[2]Plan2!$A:$A,$D208,[2]Plan2!$U:$U,1)</f>
        <v>#VALUE!</v>
      </c>
      <c r="AG208" s="18" t="e">
        <f>SUMIFS([2]Plan2!$H:$H,[2]Plan2!$A:$A,$D208,[2]Plan2!$U:$U,2)</f>
        <v>#VALUE!</v>
      </c>
      <c r="AH208" s="18" t="e">
        <f>SUMIFS([2]Plan2!$H:$H,[2]Plan2!$A:$A,$D208,[2]Plan2!$U:$U,3)</f>
        <v>#VALUE!</v>
      </c>
      <c r="AI208" s="18" t="e">
        <f>SUMIFS([2]Plan2!$H:$H,[2]Plan2!$A:$A,$D208,[2]Plan2!$U:$U,4)</f>
        <v>#VALUE!</v>
      </c>
      <c r="AJ208" s="18" t="e">
        <f>SUMIFS([2]Plan2!$H:$H,[2]Plan2!$A:$A,$D208,[2]Plan2!$U:$U,5)</f>
        <v>#VALUE!</v>
      </c>
      <c r="AK208" s="23" t="e">
        <f t="shared" si="26"/>
        <v>#VALUE!</v>
      </c>
      <c r="AL208" s="23" t="e">
        <f t="shared" si="27"/>
        <v>#VALUE!</v>
      </c>
      <c r="AM208">
        <f t="shared" si="29"/>
        <v>0</v>
      </c>
    </row>
    <row r="209" spans="1:39" ht="15.75" x14ac:dyDescent="0.25">
      <c r="A209" s="21"/>
      <c r="B209" s="21" t="s">
        <v>1519</v>
      </c>
      <c r="C209" s="21">
        <v>1105558</v>
      </c>
      <c r="D209" s="25">
        <v>500917</v>
      </c>
      <c r="E209" s="21" t="s">
        <v>104</v>
      </c>
      <c r="F209" s="31" t="s">
        <v>104</v>
      </c>
      <c r="G209" s="21" t="s">
        <v>1070</v>
      </c>
      <c r="H209" s="21" t="s">
        <v>1071</v>
      </c>
      <c r="I209" s="25" t="s">
        <v>15</v>
      </c>
      <c r="J209" s="21" t="s">
        <v>27</v>
      </c>
      <c r="K209" s="21" t="s">
        <v>28</v>
      </c>
      <c r="L209" s="20">
        <v>45785</v>
      </c>
      <c r="M209" s="20">
        <v>45798</v>
      </c>
      <c r="N209" s="21" t="s">
        <v>18</v>
      </c>
      <c r="O209" s="21">
        <v>272</v>
      </c>
      <c r="P209" s="21">
        <v>240</v>
      </c>
      <c r="Q209" s="21">
        <v>501</v>
      </c>
      <c r="R209" s="15">
        <f t="shared" si="28"/>
        <v>1.0874999999999999</v>
      </c>
      <c r="S209" s="18">
        <f>IFERROR(VLOOKUP(D209,'[1]comparativo br'!$A:$B,2,FALSE),"")</f>
        <v>39309</v>
      </c>
      <c r="T209" s="18">
        <f>IFERROR(VLOOKUP(D209,'[1]comparativo br'!$A:$C,3,FALSE),"")</f>
        <v>43569</v>
      </c>
      <c r="U209" s="15">
        <f t="shared" si="25"/>
        <v>0.10837212852018621</v>
      </c>
      <c r="V209" s="19">
        <f>IFERROR(VLOOKUP(D209,'[1]comparativo br'!$A:$D,4,FALSE),"")</f>
        <v>420</v>
      </c>
      <c r="W209" s="19">
        <f>IFERROR(VLOOKUP(D209,'[1]comparativo br'!$A:$E,5,FALSE),"")</f>
        <v>291</v>
      </c>
      <c r="X209" s="15">
        <f t="shared" si="23"/>
        <v>-0.30714285714285716</v>
      </c>
      <c r="Y209" s="18" t="e">
        <f>SUMIFS([2]Plan2!$H:$H,[2]Plan2!$A:$A,$D209,[2]Plan2!$U:$U,6)</f>
        <v>#VALUE!</v>
      </c>
      <c r="Z209" s="18" t="e">
        <f>SUMIFS([2]Plan2!$H:$H,[2]Plan2!$A:$A,$D209,[2]Plan2!$U:$U,7)</f>
        <v>#VALUE!</v>
      </c>
      <c r="AA209" s="18" t="e">
        <f>SUMIFS([2]Plan2!$H:$H,[2]Plan2!$A:$A,$D209,[2]Plan2!$U:$U,8)</f>
        <v>#VALUE!</v>
      </c>
      <c r="AB209" s="18" t="e">
        <f>SUMIFS([2]Plan2!$H:$H,[2]Plan2!$A:$A,$D209,[2]Plan2!$U:$U,9)</f>
        <v>#VALUE!</v>
      </c>
      <c r="AC209" s="18" t="e">
        <f>SUMIFS([2]Plan2!$H:$H,[2]Plan2!$A:$A,$D209,[2]Plan2!$U:$U,10)</f>
        <v>#VALUE!</v>
      </c>
      <c r="AD209" s="18" t="e">
        <f>SUMIFS([2]Plan2!$H:$H,[2]Plan2!$A:$A,$D209,[2]Plan2!$U:$U,11)</f>
        <v>#VALUE!</v>
      </c>
      <c r="AE209" s="18" t="e">
        <f>SUMIFS([2]Plan2!$H:$H,[2]Plan2!$A:$A,$D209,[2]Plan2!$U:$U,12)</f>
        <v>#VALUE!</v>
      </c>
      <c r="AF209" s="18" t="e">
        <f>SUMIFS([2]Plan2!$H:$H,[2]Plan2!$A:$A,$D209,[2]Plan2!$U:$U,1)</f>
        <v>#VALUE!</v>
      </c>
      <c r="AG209" s="18" t="e">
        <f>SUMIFS([2]Plan2!$H:$H,[2]Plan2!$A:$A,$D209,[2]Plan2!$U:$U,2)</f>
        <v>#VALUE!</v>
      </c>
      <c r="AH209" s="18" t="e">
        <f>SUMIFS([2]Plan2!$H:$H,[2]Plan2!$A:$A,$D209,[2]Plan2!$U:$U,3)</f>
        <v>#VALUE!</v>
      </c>
      <c r="AI209" s="18" t="e">
        <f>SUMIFS([2]Plan2!$H:$H,[2]Plan2!$A:$A,$D209,[2]Plan2!$U:$U,4)</f>
        <v>#VALUE!</v>
      </c>
      <c r="AJ209" s="18" t="e">
        <f>SUMIFS([2]Plan2!$H:$H,[2]Plan2!$A:$A,$D209,[2]Plan2!$U:$U,5)</f>
        <v>#VALUE!</v>
      </c>
      <c r="AK209" s="23" t="e">
        <f t="shared" si="26"/>
        <v>#VALUE!</v>
      </c>
      <c r="AL209" s="23" t="e">
        <f t="shared" si="27"/>
        <v>#VALUE!</v>
      </c>
      <c r="AM209">
        <f t="shared" si="29"/>
        <v>0</v>
      </c>
    </row>
    <row r="210" spans="1:39" ht="15.75" x14ac:dyDescent="0.25">
      <c r="A210" s="21"/>
      <c r="B210" s="21" t="s">
        <v>1520</v>
      </c>
      <c r="C210" s="21">
        <v>1151621</v>
      </c>
      <c r="D210" s="25">
        <v>101849</v>
      </c>
      <c r="E210" s="21" t="s">
        <v>1180</v>
      </c>
      <c r="F210" s="31" t="s">
        <v>1180</v>
      </c>
      <c r="G210" s="21" t="s">
        <v>408</v>
      </c>
      <c r="H210" s="21" t="s">
        <v>409</v>
      </c>
      <c r="I210" s="25" t="s">
        <v>77</v>
      </c>
      <c r="J210" s="21" t="s">
        <v>21</v>
      </c>
      <c r="K210" s="21"/>
      <c r="L210" s="20">
        <v>45799</v>
      </c>
      <c r="M210" s="20">
        <v>45799</v>
      </c>
      <c r="N210" s="21" t="s">
        <v>18</v>
      </c>
      <c r="O210" s="21">
        <v>335</v>
      </c>
      <c r="P210" s="21">
        <v>188</v>
      </c>
      <c r="Q210" s="21">
        <v>414</v>
      </c>
      <c r="R210" s="15">
        <f t="shared" si="28"/>
        <v>1.2021276595744681</v>
      </c>
      <c r="S210" s="18">
        <f>IFERROR(VLOOKUP(D210,'[1]comparativo br'!$A:$B,2,FALSE),"")</f>
        <v>47287.85</v>
      </c>
      <c r="T210" s="18">
        <f>IFERROR(VLOOKUP(D210,'[1]comparativo br'!$A:$C,3,FALSE),"")</f>
        <v>35640</v>
      </c>
      <c r="U210" s="15">
        <f t="shared" si="25"/>
        <v>-0.2463180288382745</v>
      </c>
      <c r="V210" s="19">
        <f>IFERROR(VLOOKUP(D210,'[1]comparativo br'!$A:$D,4,FALSE),"")</f>
        <v>448</v>
      </c>
      <c r="W210" s="19">
        <f>IFERROR(VLOOKUP(D210,'[1]comparativo br'!$A:$E,5,FALSE),"")</f>
        <v>299</v>
      </c>
      <c r="X210" s="15">
        <f t="shared" si="23"/>
        <v>-0.3325892857142857</v>
      </c>
      <c r="Y210" s="18" t="e">
        <f>SUMIFS([2]Plan2!$H:$H,[2]Plan2!$A:$A,$D210,[2]Plan2!$U:$U,6)</f>
        <v>#VALUE!</v>
      </c>
      <c r="Z210" s="18" t="e">
        <f>SUMIFS([2]Plan2!$H:$H,[2]Plan2!$A:$A,$D210,[2]Plan2!$U:$U,7)</f>
        <v>#VALUE!</v>
      </c>
      <c r="AA210" s="18" t="e">
        <f>SUMIFS([2]Plan2!$H:$H,[2]Plan2!$A:$A,$D210,[2]Plan2!$U:$U,8)</f>
        <v>#VALUE!</v>
      </c>
      <c r="AB210" s="18" t="e">
        <f>SUMIFS([2]Plan2!$H:$H,[2]Plan2!$A:$A,$D210,[2]Plan2!$U:$U,9)</f>
        <v>#VALUE!</v>
      </c>
      <c r="AC210" s="18" t="e">
        <f>SUMIFS([2]Plan2!$H:$H,[2]Plan2!$A:$A,$D210,[2]Plan2!$U:$U,10)</f>
        <v>#VALUE!</v>
      </c>
      <c r="AD210" s="18" t="e">
        <f>SUMIFS([2]Plan2!$H:$H,[2]Plan2!$A:$A,$D210,[2]Plan2!$U:$U,11)</f>
        <v>#VALUE!</v>
      </c>
      <c r="AE210" s="18" t="e">
        <f>SUMIFS([2]Plan2!$H:$H,[2]Plan2!$A:$A,$D210,[2]Plan2!$U:$U,12)</f>
        <v>#VALUE!</v>
      </c>
      <c r="AF210" s="18" t="e">
        <f>SUMIFS([2]Plan2!$H:$H,[2]Plan2!$A:$A,$D210,[2]Plan2!$U:$U,1)</f>
        <v>#VALUE!</v>
      </c>
      <c r="AG210" s="18" t="e">
        <f>SUMIFS([2]Plan2!$H:$H,[2]Plan2!$A:$A,$D210,[2]Plan2!$U:$U,2)</f>
        <v>#VALUE!</v>
      </c>
      <c r="AH210" s="18" t="e">
        <f>SUMIFS([2]Plan2!$H:$H,[2]Plan2!$A:$A,$D210,[2]Plan2!$U:$U,3)</f>
        <v>#VALUE!</v>
      </c>
      <c r="AI210" s="18" t="e">
        <f>SUMIFS([2]Plan2!$H:$H,[2]Plan2!$A:$A,$D210,[2]Plan2!$U:$U,4)</f>
        <v>#VALUE!</v>
      </c>
      <c r="AJ210" s="18" t="e">
        <f>SUMIFS([2]Plan2!$H:$H,[2]Plan2!$A:$A,$D210,[2]Plan2!$U:$U,5)</f>
        <v>#VALUE!</v>
      </c>
      <c r="AK210" s="23" t="e">
        <f t="shared" si="26"/>
        <v>#VALUE!</v>
      </c>
      <c r="AL210" s="23" t="e">
        <f t="shared" si="27"/>
        <v>#VALUE!</v>
      </c>
      <c r="AM210">
        <f t="shared" si="29"/>
        <v>0</v>
      </c>
    </row>
    <row r="211" spans="1:39" ht="15.75" x14ac:dyDescent="0.25">
      <c r="A211" s="21"/>
      <c r="B211" s="21" t="s">
        <v>1520</v>
      </c>
      <c r="C211" s="21">
        <v>1176077</v>
      </c>
      <c r="D211" s="25" t="s">
        <v>2180</v>
      </c>
      <c r="E211" s="21" t="s">
        <v>12</v>
      </c>
      <c r="F211" s="31" t="s">
        <v>12</v>
      </c>
      <c r="G211" s="21" t="s">
        <v>2181</v>
      </c>
      <c r="H211" s="21" t="s">
        <v>1024</v>
      </c>
      <c r="I211" s="25" t="s">
        <v>45</v>
      </c>
      <c r="J211" s="21" t="s">
        <v>85</v>
      </c>
      <c r="K211" s="21" t="s">
        <v>386</v>
      </c>
      <c r="L211" s="20">
        <v>45687</v>
      </c>
      <c r="M211" s="20">
        <v>45733</v>
      </c>
      <c r="N211" s="21" t="s">
        <v>22</v>
      </c>
      <c r="O211" s="21">
        <v>1</v>
      </c>
      <c r="P211" s="21">
        <v>0</v>
      </c>
      <c r="Q211" s="21">
        <v>2</v>
      </c>
      <c r="R211" s="15">
        <v>1</v>
      </c>
      <c r="S211" s="18" t="str">
        <f>IFERROR(VLOOKUP(D211,'[1]comparativo br'!$A:$B,2,FALSE),"")</f>
        <v/>
      </c>
      <c r="T211" s="18" t="str">
        <f>IFERROR(VLOOKUP(D211,'[1]comparativo br'!$A:$C,3,FALSE),"")</f>
        <v/>
      </c>
      <c r="U211" s="15" t="str">
        <f t="shared" si="25"/>
        <v/>
      </c>
      <c r="V211" s="19" t="str">
        <f>IFERROR(VLOOKUP(D211,'[1]comparativo br'!$A:$D,4,FALSE),"")</f>
        <v/>
      </c>
      <c r="W211" s="19" t="str">
        <f>IFERROR(VLOOKUP(D211,'[1]comparativo br'!$A:$E,5,FALSE),"")</f>
        <v/>
      </c>
      <c r="X211" s="15" t="str">
        <f t="shared" si="23"/>
        <v/>
      </c>
      <c r="Y211" s="18" t="e">
        <f>SUMIFS([2]Plan2!$H:$H,[2]Plan2!$A:$A,$D211,[2]Plan2!$U:$U,6)</f>
        <v>#VALUE!</v>
      </c>
      <c r="Z211" s="18" t="e">
        <f>SUMIFS([2]Plan2!$H:$H,[2]Plan2!$A:$A,$D211,[2]Plan2!$U:$U,7)</f>
        <v>#VALUE!</v>
      </c>
      <c r="AA211" s="18" t="e">
        <f>SUMIFS([2]Plan2!$H:$H,[2]Plan2!$A:$A,$D211,[2]Plan2!$U:$U,8)</f>
        <v>#VALUE!</v>
      </c>
      <c r="AB211" s="18" t="e">
        <f>SUMIFS([2]Plan2!$H:$H,[2]Plan2!$A:$A,$D211,[2]Plan2!$U:$U,9)</f>
        <v>#VALUE!</v>
      </c>
      <c r="AC211" s="18" t="e">
        <f>SUMIFS([2]Plan2!$H:$H,[2]Plan2!$A:$A,$D211,[2]Plan2!$U:$U,10)</f>
        <v>#VALUE!</v>
      </c>
      <c r="AD211" s="18" t="e">
        <f>SUMIFS([2]Plan2!$H:$H,[2]Plan2!$A:$A,$D211,[2]Plan2!$U:$U,11)</f>
        <v>#VALUE!</v>
      </c>
      <c r="AE211" s="18" t="e">
        <f>SUMIFS([2]Plan2!$H:$H,[2]Plan2!$A:$A,$D211,[2]Plan2!$U:$U,12)</f>
        <v>#VALUE!</v>
      </c>
      <c r="AF211" s="18" t="e">
        <f>SUMIFS([2]Plan2!$H:$H,[2]Plan2!$A:$A,$D211,[2]Plan2!$U:$U,1)</f>
        <v>#VALUE!</v>
      </c>
      <c r="AG211" s="18" t="e">
        <f>SUMIFS([2]Plan2!$H:$H,[2]Plan2!$A:$A,$D211,[2]Plan2!$U:$U,2)</f>
        <v>#VALUE!</v>
      </c>
      <c r="AH211" s="18" t="e">
        <f>SUMIFS([2]Plan2!$H:$H,[2]Plan2!$A:$A,$D211,[2]Plan2!$U:$U,3)</f>
        <v>#VALUE!</v>
      </c>
      <c r="AI211" s="18" t="e">
        <f>SUMIFS([2]Plan2!$H:$H,[2]Plan2!$A:$A,$D211,[2]Plan2!$U:$U,4)</f>
        <v>#VALUE!</v>
      </c>
      <c r="AJ211" s="18" t="e">
        <f>SUMIFS([2]Plan2!$H:$H,[2]Plan2!$A:$A,$D211,[2]Plan2!$U:$U,5)</f>
        <v>#VALUE!</v>
      </c>
      <c r="AK211" s="23" t="e">
        <f t="shared" si="26"/>
        <v>#VALUE!</v>
      </c>
      <c r="AL211" s="23" t="e">
        <f t="shared" si="27"/>
        <v>#VALUE!</v>
      </c>
      <c r="AM211">
        <f t="shared" si="29"/>
        <v>0</v>
      </c>
    </row>
    <row r="212" spans="1:39" ht="15.75" x14ac:dyDescent="0.25">
      <c r="A212" s="21"/>
      <c r="B212" s="21" t="s">
        <v>1520</v>
      </c>
      <c r="C212" s="21">
        <v>1258944</v>
      </c>
      <c r="D212" s="25">
        <v>192570</v>
      </c>
      <c r="E212" s="21" t="s">
        <v>104</v>
      </c>
      <c r="F212" s="31" t="s">
        <v>104</v>
      </c>
      <c r="G212" s="21" t="s">
        <v>872</v>
      </c>
      <c r="H212" s="21" t="s">
        <v>156</v>
      </c>
      <c r="I212" s="25" t="s">
        <v>121</v>
      </c>
      <c r="J212" s="21" t="s">
        <v>85</v>
      </c>
      <c r="K212" s="21" t="s">
        <v>530</v>
      </c>
      <c r="L212" s="20">
        <v>45797</v>
      </c>
      <c r="M212" s="20">
        <v>45776</v>
      </c>
      <c r="N212" s="21" t="s">
        <v>18</v>
      </c>
      <c r="O212" s="21">
        <v>87</v>
      </c>
      <c r="P212" s="21">
        <v>17</v>
      </c>
      <c r="Q212" s="21">
        <v>3</v>
      </c>
      <c r="R212" s="15">
        <f>(Q212-P212)/P212</f>
        <v>-0.82352941176470584</v>
      </c>
      <c r="S212" s="18">
        <f>IFERROR(VLOOKUP(D212,'[1]comparativo br'!$A:$B,2,FALSE),"")</f>
        <v>107310</v>
      </c>
      <c r="T212" s="18">
        <f>IFERROR(VLOOKUP(D212,'[1]comparativo br'!$A:$C,3,FALSE),"")</f>
        <v>107310</v>
      </c>
      <c r="U212" s="15">
        <f t="shared" si="25"/>
        <v>0</v>
      </c>
      <c r="V212" s="19">
        <f>IFERROR(VLOOKUP(D212,'[1]comparativo br'!$A:$D,4,FALSE),"")</f>
        <v>1</v>
      </c>
      <c r="W212" s="19">
        <f>IFERROR(VLOOKUP(D212,'[1]comparativo br'!$A:$E,5,FALSE),"")</f>
        <v>0</v>
      </c>
      <c r="X212" s="15">
        <f t="shared" si="23"/>
        <v>-1</v>
      </c>
      <c r="Y212" s="18" t="e">
        <f>SUMIFS([2]Plan2!$H:$H,[2]Plan2!$A:$A,$D212,[2]Plan2!$U:$U,6)</f>
        <v>#VALUE!</v>
      </c>
      <c r="Z212" s="18" t="e">
        <f>SUMIFS([2]Plan2!$H:$H,[2]Plan2!$A:$A,$D212,[2]Plan2!$U:$U,7)</f>
        <v>#VALUE!</v>
      </c>
      <c r="AA212" s="18" t="e">
        <f>SUMIFS([2]Plan2!$H:$H,[2]Plan2!$A:$A,$D212,[2]Plan2!$U:$U,8)</f>
        <v>#VALUE!</v>
      </c>
      <c r="AB212" s="18" t="e">
        <f>SUMIFS([2]Plan2!$H:$H,[2]Plan2!$A:$A,$D212,[2]Plan2!$U:$U,9)</f>
        <v>#VALUE!</v>
      </c>
      <c r="AC212" s="18" t="e">
        <f>SUMIFS([2]Plan2!$H:$H,[2]Plan2!$A:$A,$D212,[2]Plan2!$U:$U,10)</f>
        <v>#VALUE!</v>
      </c>
      <c r="AD212" s="18" t="e">
        <f>SUMIFS([2]Plan2!$H:$H,[2]Plan2!$A:$A,$D212,[2]Plan2!$U:$U,11)</f>
        <v>#VALUE!</v>
      </c>
      <c r="AE212" s="18" t="e">
        <f>SUMIFS([2]Plan2!$H:$H,[2]Plan2!$A:$A,$D212,[2]Plan2!$U:$U,12)</f>
        <v>#VALUE!</v>
      </c>
      <c r="AF212" s="18" t="e">
        <f>SUMIFS([2]Plan2!$H:$H,[2]Plan2!$A:$A,$D212,[2]Plan2!$U:$U,1)</f>
        <v>#VALUE!</v>
      </c>
      <c r="AG212" s="18" t="e">
        <f>SUMIFS([2]Plan2!$H:$H,[2]Plan2!$A:$A,$D212,[2]Plan2!$U:$U,2)</f>
        <v>#VALUE!</v>
      </c>
      <c r="AH212" s="18" t="e">
        <f>SUMIFS([2]Plan2!$H:$H,[2]Plan2!$A:$A,$D212,[2]Plan2!$U:$U,3)</f>
        <v>#VALUE!</v>
      </c>
      <c r="AI212" s="18" t="e">
        <f>SUMIFS([2]Plan2!$H:$H,[2]Plan2!$A:$A,$D212,[2]Plan2!$U:$U,4)</f>
        <v>#VALUE!</v>
      </c>
      <c r="AJ212" s="18" t="e">
        <f>SUMIFS([2]Plan2!$H:$H,[2]Plan2!$A:$A,$D212,[2]Plan2!$U:$U,5)</f>
        <v>#VALUE!</v>
      </c>
      <c r="AK212" s="23" t="e">
        <f t="shared" si="26"/>
        <v>#VALUE!</v>
      </c>
      <c r="AL212" s="23" t="e">
        <f t="shared" si="27"/>
        <v>#VALUE!</v>
      </c>
      <c r="AM212">
        <f t="shared" si="29"/>
        <v>0</v>
      </c>
    </row>
    <row r="213" spans="1:39" ht="15.75" x14ac:dyDescent="0.25">
      <c r="A213" s="21" t="s">
        <v>398</v>
      </c>
      <c r="B213" s="21" t="s">
        <v>1519</v>
      </c>
      <c r="C213" s="21">
        <v>1274239</v>
      </c>
      <c r="D213" s="25">
        <v>502994</v>
      </c>
      <c r="E213" s="21" t="s">
        <v>12</v>
      </c>
      <c r="F213" s="31" t="s">
        <v>12</v>
      </c>
      <c r="G213" s="21" t="s">
        <v>1135</v>
      </c>
      <c r="H213" s="21" t="s">
        <v>608</v>
      </c>
      <c r="I213" s="25" t="s">
        <v>45</v>
      </c>
      <c r="J213" s="21" t="s">
        <v>88</v>
      </c>
      <c r="K213" s="21" t="s">
        <v>93</v>
      </c>
      <c r="L213" s="20">
        <v>45043</v>
      </c>
      <c r="M213" s="20">
        <v>45210</v>
      </c>
      <c r="N213" s="21" t="s">
        <v>53</v>
      </c>
      <c r="O213" s="21">
        <v>108</v>
      </c>
      <c r="P213" s="21">
        <v>44</v>
      </c>
      <c r="Q213" s="21">
        <v>0</v>
      </c>
      <c r="R213" s="15">
        <f>(Q213-P213)/P213</f>
        <v>-1</v>
      </c>
      <c r="S213" s="18" t="str">
        <f>IFERROR(VLOOKUP(D213,'[1]comparativo br'!$A:$B,2,FALSE),"")</f>
        <v/>
      </c>
      <c r="T213" s="18" t="str">
        <f>IFERROR(VLOOKUP(D213,'[1]comparativo br'!$A:$C,3,FALSE),"")</f>
        <v/>
      </c>
      <c r="U213" s="15" t="str">
        <f t="shared" si="25"/>
        <v/>
      </c>
      <c r="V213" s="19" t="str">
        <f>IFERROR(VLOOKUP(D213,'[1]comparativo br'!$A:$D,4,FALSE),"")</f>
        <v/>
      </c>
      <c r="W213" s="19" t="str">
        <f>IFERROR(VLOOKUP(D213,'[1]comparativo br'!$A:$E,5,FALSE),"")</f>
        <v/>
      </c>
      <c r="X213" s="15" t="str">
        <f t="shared" si="23"/>
        <v/>
      </c>
      <c r="Y213" s="18" t="e">
        <f>SUMIFS([2]Plan2!$H:$H,[2]Plan2!$A:$A,$D213,[2]Plan2!$U:$U,6)</f>
        <v>#VALUE!</v>
      </c>
      <c r="Z213" s="18" t="e">
        <f>SUMIFS([2]Plan2!$H:$H,[2]Plan2!$A:$A,$D213,[2]Plan2!$U:$U,7)</f>
        <v>#VALUE!</v>
      </c>
      <c r="AA213" s="18" t="e">
        <f>SUMIFS([2]Plan2!$H:$H,[2]Plan2!$A:$A,$D213,[2]Plan2!$U:$U,8)</f>
        <v>#VALUE!</v>
      </c>
      <c r="AB213" s="18" t="e">
        <f>SUMIFS([2]Plan2!$H:$H,[2]Plan2!$A:$A,$D213,[2]Plan2!$U:$U,9)</f>
        <v>#VALUE!</v>
      </c>
      <c r="AC213" s="18" t="e">
        <f>SUMIFS([2]Plan2!$H:$H,[2]Plan2!$A:$A,$D213,[2]Plan2!$U:$U,10)</f>
        <v>#VALUE!</v>
      </c>
      <c r="AD213" s="18" t="e">
        <f>SUMIFS([2]Plan2!$H:$H,[2]Plan2!$A:$A,$D213,[2]Plan2!$U:$U,11)</f>
        <v>#VALUE!</v>
      </c>
      <c r="AE213" s="18" t="e">
        <f>SUMIFS([2]Plan2!$H:$H,[2]Plan2!$A:$A,$D213,[2]Plan2!$U:$U,12)</f>
        <v>#VALUE!</v>
      </c>
      <c r="AF213" s="18" t="e">
        <f>SUMIFS([2]Plan2!$H:$H,[2]Plan2!$A:$A,$D213,[2]Plan2!$U:$U,1)</f>
        <v>#VALUE!</v>
      </c>
      <c r="AG213" s="18" t="e">
        <f>SUMIFS([2]Plan2!$H:$H,[2]Plan2!$A:$A,$D213,[2]Plan2!$U:$U,2)</f>
        <v>#VALUE!</v>
      </c>
      <c r="AH213" s="18" t="e">
        <f>SUMIFS([2]Plan2!$H:$H,[2]Plan2!$A:$A,$D213,[2]Plan2!$U:$U,3)</f>
        <v>#VALUE!</v>
      </c>
      <c r="AI213" s="18" t="e">
        <f>SUMIFS([2]Plan2!$H:$H,[2]Plan2!$A:$A,$D213,[2]Plan2!$U:$U,4)</f>
        <v>#VALUE!</v>
      </c>
      <c r="AJ213" s="18" t="e">
        <f>SUMIFS([2]Plan2!$H:$H,[2]Plan2!$A:$A,$D213,[2]Plan2!$U:$U,5)</f>
        <v>#VALUE!</v>
      </c>
      <c r="AK213" s="23" t="e">
        <f t="shared" si="26"/>
        <v>#VALUE!</v>
      </c>
      <c r="AL213" s="23" t="e">
        <f t="shared" si="27"/>
        <v>#VALUE!</v>
      </c>
      <c r="AM213">
        <f t="shared" si="29"/>
        <v>0</v>
      </c>
    </row>
    <row r="214" spans="1:39" ht="15.75" x14ac:dyDescent="0.25">
      <c r="A214" s="21"/>
      <c r="B214" s="21" t="s">
        <v>1519</v>
      </c>
      <c r="C214" s="21">
        <v>1275209</v>
      </c>
      <c r="D214" s="25">
        <v>192030</v>
      </c>
      <c r="E214" s="21" t="s">
        <v>2455</v>
      </c>
      <c r="F214" s="31" t="s">
        <v>2489</v>
      </c>
      <c r="G214" s="21" t="s">
        <v>2464</v>
      </c>
      <c r="H214" s="21" t="s">
        <v>528</v>
      </c>
      <c r="I214" s="25" t="s">
        <v>201</v>
      </c>
      <c r="J214" s="21" t="s">
        <v>21</v>
      </c>
      <c r="K214" s="21"/>
      <c r="L214" s="20">
        <v>45481</v>
      </c>
      <c r="M214" s="20">
        <v>45722</v>
      </c>
      <c r="N214" s="21" t="s">
        <v>53</v>
      </c>
      <c r="O214" s="21">
        <v>7</v>
      </c>
      <c r="P214" s="21">
        <v>5</v>
      </c>
      <c r="Q214" s="21">
        <v>2</v>
      </c>
      <c r="R214" s="15">
        <f>(Q214-P214)/P214</f>
        <v>-0.6</v>
      </c>
      <c r="S214" s="18">
        <f>IFERROR(VLOOKUP(D214,'[1]comparativo br'!$A:$B,2,FALSE),"")</f>
        <v>0</v>
      </c>
      <c r="T214" s="18">
        <f>IFERROR(VLOOKUP(D214,'[1]comparativo br'!$A:$C,3,FALSE),"")</f>
        <v>0</v>
      </c>
      <c r="U214" s="15" t="str">
        <f t="shared" si="25"/>
        <v/>
      </c>
      <c r="V214" s="19">
        <f>IFERROR(VLOOKUP(D214,'[1]comparativo br'!$A:$D,4,FALSE),"")</f>
        <v>1</v>
      </c>
      <c r="W214" s="19">
        <f>IFERROR(VLOOKUP(D214,'[1]comparativo br'!$A:$E,5,FALSE),"")</f>
        <v>4</v>
      </c>
      <c r="X214" s="15">
        <f t="shared" si="23"/>
        <v>3</v>
      </c>
      <c r="Y214" s="18" t="e">
        <f>SUMIFS([2]Plan2!$H:$H,[2]Plan2!$A:$A,$D214,[2]Plan2!$U:$U,6)</f>
        <v>#VALUE!</v>
      </c>
      <c r="Z214" s="18" t="e">
        <f>SUMIFS([2]Plan2!$H:$H,[2]Plan2!$A:$A,$D214,[2]Plan2!$U:$U,7)</f>
        <v>#VALUE!</v>
      </c>
      <c r="AA214" s="18" t="e">
        <f>SUMIFS([2]Plan2!$H:$H,[2]Plan2!$A:$A,$D214,[2]Plan2!$U:$U,8)</f>
        <v>#VALUE!</v>
      </c>
      <c r="AB214" s="18" t="e">
        <f>SUMIFS([2]Plan2!$H:$H,[2]Plan2!$A:$A,$D214,[2]Plan2!$U:$U,9)</f>
        <v>#VALUE!</v>
      </c>
      <c r="AC214" s="18" t="e">
        <f>SUMIFS([2]Plan2!$H:$H,[2]Plan2!$A:$A,$D214,[2]Plan2!$U:$U,10)</f>
        <v>#VALUE!</v>
      </c>
      <c r="AD214" s="18" t="e">
        <f>SUMIFS([2]Plan2!$H:$H,[2]Plan2!$A:$A,$D214,[2]Plan2!$U:$U,11)</f>
        <v>#VALUE!</v>
      </c>
      <c r="AE214" s="18" t="e">
        <f>SUMIFS([2]Plan2!$H:$H,[2]Plan2!$A:$A,$D214,[2]Plan2!$U:$U,12)</f>
        <v>#VALUE!</v>
      </c>
      <c r="AF214" s="18" t="e">
        <f>SUMIFS([2]Plan2!$H:$H,[2]Plan2!$A:$A,$D214,[2]Plan2!$U:$U,1)</f>
        <v>#VALUE!</v>
      </c>
      <c r="AG214" s="18" t="e">
        <f>SUMIFS([2]Plan2!$H:$H,[2]Plan2!$A:$A,$D214,[2]Plan2!$U:$U,2)</f>
        <v>#VALUE!</v>
      </c>
      <c r="AH214" s="18" t="e">
        <f>SUMIFS([2]Plan2!$H:$H,[2]Plan2!$A:$A,$D214,[2]Plan2!$U:$U,3)</f>
        <v>#VALUE!</v>
      </c>
      <c r="AI214" s="18" t="e">
        <f>SUMIFS([2]Plan2!$H:$H,[2]Plan2!$A:$A,$D214,[2]Plan2!$U:$U,4)</f>
        <v>#VALUE!</v>
      </c>
      <c r="AJ214" s="18" t="e">
        <f>SUMIFS([2]Plan2!$H:$H,[2]Plan2!$A:$A,$D214,[2]Plan2!$U:$U,5)</f>
        <v>#VALUE!</v>
      </c>
      <c r="AK214" s="23" t="e">
        <f t="shared" si="26"/>
        <v>#VALUE!</v>
      </c>
      <c r="AL214" s="23" t="e">
        <f t="shared" si="27"/>
        <v>#VALUE!</v>
      </c>
      <c r="AM214">
        <f t="shared" si="29"/>
        <v>0</v>
      </c>
    </row>
    <row r="215" spans="1:39" ht="15.75" x14ac:dyDescent="0.25">
      <c r="A215" s="21"/>
      <c r="B215" s="21" t="s">
        <v>1519</v>
      </c>
      <c r="C215" s="21">
        <v>1294715</v>
      </c>
      <c r="D215" s="25">
        <v>193015</v>
      </c>
      <c r="E215" s="21" t="s">
        <v>24</v>
      </c>
      <c r="F215" s="31" t="s">
        <v>1575</v>
      </c>
      <c r="G215" s="21" t="s">
        <v>861</v>
      </c>
      <c r="H215" s="21" t="s">
        <v>479</v>
      </c>
      <c r="I215" s="25" t="s">
        <v>77</v>
      </c>
      <c r="J215" s="21" t="s">
        <v>85</v>
      </c>
      <c r="K215" s="21" t="s">
        <v>386</v>
      </c>
      <c r="L215" s="20">
        <v>45763</v>
      </c>
      <c r="M215" s="20">
        <v>45770</v>
      </c>
      <c r="N215" s="21" t="s">
        <v>18</v>
      </c>
      <c r="O215" s="21">
        <v>4</v>
      </c>
      <c r="P215" s="21">
        <v>4</v>
      </c>
      <c r="Q215" s="21">
        <v>5</v>
      </c>
      <c r="R215" s="15">
        <f>(Q215-P215)/P215</f>
        <v>0.25</v>
      </c>
      <c r="S215" s="18" t="str">
        <f>IFERROR(VLOOKUP(D215,'[1]comparativo br'!$A:$B,2,FALSE),"")</f>
        <v/>
      </c>
      <c r="T215" s="18" t="str">
        <f>IFERROR(VLOOKUP(D215,'[1]comparativo br'!$A:$C,3,FALSE),"")</f>
        <v/>
      </c>
      <c r="U215" s="15" t="str">
        <f t="shared" si="25"/>
        <v/>
      </c>
      <c r="V215" s="19" t="str">
        <f>IFERROR(VLOOKUP(D215,'[1]comparativo br'!$A:$D,4,FALSE),"")</f>
        <v/>
      </c>
      <c r="W215" s="19" t="str">
        <f>IFERROR(VLOOKUP(D215,'[1]comparativo br'!$A:$E,5,FALSE),"")</f>
        <v/>
      </c>
      <c r="X215" s="15" t="str">
        <f t="shared" si="23"/>
        <v/>
      </c>
      <c r="Y215" s="18" t="e">
        <f>SUMIFS([2]Plan2!$H:$H,[2]Plan2!$A:$A,$D215,[2]Plan2!$U:$U,6)</f>
        <v>#VALUE!</v>
      </c>
      <c r="Z215" s="18" t="e">
        <f>SUMIFS([2]Plan2!$H:$H,[2]Plan2!$A:$A,$D215,[2]Plan2!$U:$U,7)</f>
        <v>#VALUE!</v>
      </c>
      <c r="AA215" s="18" t="e">
        <f>SUMIFS([2]Plan2!$H:$H,[2]Plan2!$A:$A,$D215,[2]Plan2!$U:$U,8)</f>
        <v>#VALUE!</v>
      </c>
      <c r="AB215" s="18" t="e">
        <f>SUMIFS([2]Plan2!$H:$H,[2]Plan2!$A:$A,$D215,[2]Plan2!$U:$U,9)</f>
        <v>#VALUE!</v>
      </c>
      <c r="AC215" s="18" t="e">
        <f>SUMIFS([2]Plan2!$H:$H,[2]Plan2!$A:$A,$D215,[2]Plan2!$U:$U,10)</f>
        <v>#VALUE!</v>
      </c>
      <c r="AD215" s="18" t="e">
        <f>SUMIFS([2]Plan2!$H:$H,[2]Plan2!$A:$A,$D215,[2]Plan2!$U:$U,11)</f>
        <v>#VALUE!</v>
      </c>
      <c r="AE215" s="18" t="e">
        <f>SUMIFS([2]Plan2!$H:$H,[2]Plan2!$A:$A,$D215,[2]Plan2!$U:$U,12)</f>
        <v>#VALUE!</v>
      </c>
      <c r="AF215" s="18" t="e">
        <f>SUMIFS([2]Plan2!$H:$H,[2]Plan2!$A:$A,$D215,[2]Plan2!$U:$U,1)</f>
        <v>#VALUE!</v>
      </c>
      <c r="AG215" s="18" t="e">
        <f>SUMIFS([2]Plan2!$H:$H,[2]Plan2!$A:$A,$D215,[2]Plan2!$U:$U,2)</f>
        <v>#VALUE!</v>
      </c>
      <c r="AH215" s="18" t="e">
        <f>SUMIFS([2]Plan2!$H:$H,[2]Plan2!$A:$A,$D215,[2]Plan2!$U:$U,3)</f>
        <v>#VALUE!</v>
      </c>
      <c r="AI215" s="18" t="e">
        <f>SUMIFS([2]Plan2!$H:$H,[2]Plan2!$A:$A,$D215,[2]Plan2!$U:$U,4)</f>
        <v>#VALUE!</v>
      </c>
      <c r="AJ215" s="18" t="e">
        <f>SUMIFS([2]Plan2!$H:$H,[2]Plan2!$A:$A,$D215,[2]Plan2!$U:$U,5)</f>
        <v>#VALUE!</v>
      </c>
      <c r="AK215" s="23" t="e">
        <f t="shared" si="26"/>
        <v>#VALUE!</v>
      </c>
      <c r="AL215" s="23" t="e">
        <f t="shared" si="27"/>
        <v>#VALUE!</v>
      </c>
      <c r="AM215">
        <f t="shared" si="29"/>
        <v>0</v>
      </c>
    </row>
    <row r="216" spans="1:39" ht="15.75" x14ac:dyDescent="0.25">
      <c r="A216" s="21"/>
      <c r="B216" s="21" t="s">
        <v>1519</v>
      </c>
      <c r="C216" s="21">
        <v>1317277</v>
      </c>
      <c r="D216" s="25">
        <v>502425</v>
      </c>
      <c r="E216" s="21" t="s">
        <v>12</v>
      </c>
      <c r="F216" s="31" t="s">
        <v>12</v>
      </c>
      <c r="G216" s="21" t="s">
        <v>1746</v>
      </c>
      <c r="H216" s="21" t="s">
        <v>1747</v>
      </c>
      <c r="I216" s="25" t="s">
        <v>84</v>
      </c>
      <c r="J216" s="21" t="s">
        <v>85</v>
      </c>
      <c r="K216" s="21" t="s">
        <v>86</v>
      </c>
      <c r="L216" s="20">
        <v>45401</v>
      </c>
      <c r="M216" s="20">
        <v>45043</v>
      </c>
      <c r="N216" s="21" t="s">
        <v>53</v>
      </c>
      <c r="O216" s="21">
        <v>2</v>
      </c>
      <c r="P216" s="21">
        <v>0</v>
      </c>
      <c r="Q216" s="21">
        <v>0</v>
      </c>
      <c r="R216" s="28"/>
      <c r="S216" s="18" t="str">
        <f>IFERROR(VLOOKUP(D216,'[1]comparativo br'!$A:$B,2,FALSE),"")</f>
        <v/>
      </c>
      <c r="T216" s="18" t="str">
        <f>IFERROR(VLOOKUP(D216,'[1]comparativo br'!$A:$C,3,FALSE),"")</f>
        <v/>
      </c>
      <c r="U216" s="15" t="str">
        <f t="shared" si="25"/>
        <v/>
      </c>
      <c r="V216" s="19" t="str">
        <f>IFERROR(VLOOKUP(D216,'[1]comparativo br'!$A:$D,4,FALSE),"")</f>
        <v/>
      </c>
      <c r="W216" s="19" t="str">
        <f>IFERROR(VLOOKUP(D216,'[1]comparativo br'!$A:$E,5,FALSE),"")</f>
        <v/>
      </c>
      <c r="X216" s="15" t="str">
        <f t="shared" si="23"/>
        <v/>
      </c>
      <c r="Y216" s="18" t="e">
        <f>SUMIFS([2]Plan2!$H:$H,[2]Plan2!$A:$A,$D216,[2]Plan2!$U:$U,6)</f>
        <v>#VALUE!</v>
      </c>
      <c r="Z216" s="18" t="e">
        <f>SUMIFS([2]Plan2!$H:$H,[2]Plan2!$A:$A,$D216,[2]Plan2!$U:$U,7)</f>
        <v>#VALUE!</v>
      </c>
      <c r="AA216" s="18" t="e">
        <f>SUMIFS([2]Plan2!$H:$H,[2]Plan2!$A:$A,$D216,[2]Plan2!$U:$U,8)</f>
        <v>#VALUE!</v>
      </c>
      <c r="AB216" s="18" t="e">
        <f>SUMIFS([2]Plan2!$H:$H,[2]Plan2!$A:$A,$D216,[2]Plan2!$U:$U,9)</f>
        <v>#VALUE!</v>
      </c>
      <c r="AC216" s="18" t="e">
        <f>SUMIFS([2]Plan2!$H:$H,[2]Plan2!$A:$A,$D216,[2]Plan2!$U:$U,10)</f>
        <v>#VALUE!</v>
      </c>
      <c r="AD216" s="18" t="e">
        <f>SUMIFS([2]Plan2!$H:$H,[2]Plan2!$A:$A,$D216,[2]Plan2!$U:$U,11)</f>
        <v>#VALUE!</v>
      </c>
      <c r="AE216" s="18" t="e">
        <f>SUMIFS([2]Plan2!$H:$H,[2]Plan2!$A:$A,$D216,[2]Plan2!$U:$U,12)</f>
        <v>#VALUE!</v>
      </c>
      <c r="AF216" s="18" t="e">
        <f>SUMIFS([2]Plan2!$H:$H,[2]Plan2!$A:$A,$D216,[2]Plan2!$U:$U,1)</f>
        <v>#VALUE!</v>
      </c>
      <c r="AG216" s="18" t="e">
        <f>SUMIFS([2]Plan2!$H:$H,[2]Plan2!$A:$A,$D216,[2]Plan2!$U:$U,2)</f>
        <v>#VALUE!</v>
      </c>
      <c r="AH216" s="18" t="e">
        <f>SUMIFS([2]Plan2!$H:$H,[2]Plan2!$A:$A,$D216,[2]Plan2!$U:$U,3)</f>
        <v>#VALUE!</v>
      </c>
      <c r="AI216" s="18" t="e">
        <f>SUMIFS([2]Plan2!$H:$H,[2]Plan2!$A:$A,$D216,[2]Plan2!$U:$U,4)</f>
        <v>#VALUE!</v>
      </c>
      <c r="AJ216" s="18" t="e">
        <f>SUMIFS([2]Plan2!$H:$H,[2]Plan2!$A:$A,$D216,[2]Plan2!$U:$U,5)</f>
        <v>#VALUE!</v>
      </c>
      <c r="AK216" s="23" t="e">
        <f t="shared" si="26"/>
        <v>#VALUE!</v>
      </c>
      <c r="AL216" s="23" t="e">
        <f t="shared" si="27"/>
        <v>#VALUE!</v>
      </c>
      <c r="AM216">
        <f t="shared" si="29"/>
        <v>0</v>
      </c>
    </row>
    <row r="217" spans="1:39" ht="15.75" x14ac:dyDescent="0.25">
      <c r="A217" s="21" t="s">
        <v>23</v>
      </c>
      <c r="B217" s="21" t="s">
        <v>1519</v>
      </c>
      <c r="C217" s="21">
        <v>1329776</v>
      </c>
      <c r="D217" s="25">
        <v>192563</v>
      </c>
      <c r="E217" s="21" t="s">
        <v>104</v>
      </c>
      <c r="F217" s="31" t="s">
        <v>104</v>
      </c>
      <c r="G217" s="21" t="s">
        <v>302</v>
      </c>
      <c r="H217" s="21" t="s">
        <v>783</v>
      </c>
      <c r="I217" s="25" t="s">
        <v>84</v>
      </c>
      <c r="J217" s="21" t="s">
        <v>300</v>
      </c>
      <c r="K217" s="21"/>
      <c r="L217" s="20">
        <v>45523</v>
      </c>
      <c r="M217" s="20">
        <v>45771</v>
      </c>
      <c r="N217" s="21" t="s">
        <v>18</v>
      </c>
      <c r="O217" s="21">
        <v>18</v>
      </c>
      <c r="P217" s="21">
        <v>15</v>
      </c>
      <c r="Q217" s="21">
        <v>11</v>
      </c>
      <c r="R217" s="15">
        <f t="shared" ref="R217:R223" si="30">(Q217-P217)/P217</f>
        <v>-0.26666666666666666</v>
      </c>
      <c r="S217" s="18">
        <f>IFERROR(VLOOKUP(D217,'[1]comparativo br'!$A:$B,2,FALSE),"")</f>
        <v>0</v>
      </c>
      <c r="T217" s="18">
        <f>IFERROR(VLOOKUP(D217,'[1]comparativo br'!$A:$C,3,FALSE),"")</f>
        <v>0</v>
      </c>
      <c r="U217" s="15" t="str">
        <f t="shared" si="25"/>
        <v/>
      </c>
      <c r="V217" s="19">
        <f>IFERROR(VLOOKUP(D217,'[1]comparativo br'!$A:$D,4,FALSE),"")</f>
        <v>1</v>
      </c>
      <c r="W217" s="19">
        <f>IFERROR(VLOOKUP(D217,'[1]comparativo br'!$A:$E,5,FALSE),"")</f>
        <v>0</v>
      </c>
      <c r="X217" s="15">
        <f t="shared" si="23"/>
        <v>-1</v>
      </c>
      <c r="Y217" s="18" t="e">
        <f>SUMIFS([2]Plan2!$H:$H,[2]Plan2!$A:$A,$D217,[2]Plan2!$U:$U,6)</f>
        <v>#VALUE!</v>
      </c>
      <c r="Z217" s="18" t="e">
        <f>SUMIFS([2]Plan2!$H:$H,[2]Plan2!$A:$A,$D217,[2]Plan2!$U:$U,7)</f>
        <v>#VALUE!</v>
      </c>
      <c r="AA217" s="18" t="e">
        <f>SUMIFS([2]Plan2!$H:$H,[2]Plan2!$A:$A,$D217,[2]Plan2!$U:$U,8)</f>
        <v>#VALUE!</v>
      </c>
      <c r="AB217" s="18" t="e">
        <f>SUMIFS([2]Plan2!$H:$H,[2]Plan2!$A:$A,$D217,[2]Plan2!$U:$U,9)</f>
        <v>#VALUE!</v>
      </c>
      <c r="AC217" s="18" t="e">
        <f>SUMIFS([2]Plan2!$H:$H,[2]Plan2!$A:$A,$D217,[2]Plan2!$U:$U,10)</f>
        <v>#VALUE!</v>
      </c>
      <c r="AD217" s="18" t="e">
        <f>SUMIFS([2]Plan2!$H:$H,[2]Plan2!$A:$A,$D217,[2]Plan2!$U:$U,11)</f>
        <v>#VALUE!</v>
      </c>
      <c r="AE217" s="18" t="e">
        <f>SUMIFS([2]Plan2!$H:$H,[2]Plan2!$A:$A,$D217,[2]Plan2!$U:$U,12)</f>
        <v>#VALUE!</v>
      </c>
      <c r="AF217" s="18" t="e">
        <f>SUMIFS([2]Plan2!$H:$H,[2]Plan2!$A:$A,$D217,[2]Plan2!$U:$U,1)</f>
        <v>#VALUE!</v>
      </c>
      <c r="AG217" s="18" t="e">
        <f>SUMIFS([2]Plan2!$H:$H,[2]Plan2!$A:$A,$D217,[2]Plan2!$U:$U,2)</f>
        <v>#VALUE!</v>
      </c>
      <c r="AH217" s="18" t="e">
        <f>SUMIFS([2]Plan2!$H:$H,[2]Plan2!$A:$A,$D217,[2]Plan2!$U:$U,3)</f>
        <v>#VALUE!</v>
      </c>
      <c r="AI217" s="18" t="e">
        <f>SUMIFS([2]Plan2!$H:$H,[2]Plan2!$A:$A,$D217,[2]Plan2!$U:$U,4)</f>
        <v>#VALUE!</v>
      </c>
      <c r="AJ217" s="18" t="e">
        <f>SUMIFS([2]Plan2!$H:$H,[2]Plan2!$A:$A,$D217,[2]Plan2!$U:$U,5)</f>
        <v>#VALUE!</v>
      </c>
      <c r="AK217" s="23" t="e">
        <f t="shared" si="26"/>
        <v>#VALUE!</v>
      </c>
      <c r="AL217" s="23" t="e">
        <f t="shared" si="27"/>
        <v>#VALUE!</v>
      </c>
      <c r="AM217">
        <f t="shared" si="29"/>
        <v>0</v>
      </c>
    </row>
    <row r="218" spans="1:39" ht="15.75" x14ac:dyDescent="0.25">
      <c r="A218" s="21" t="s">
        <v>23</v>
      </c>
      <c r="B218" s="21" t="s">
        <v>1519</v>
      </c>
      <c r="C218" s="21">
        <v>1329776</v>
      </c>
      <c r="D218" s="25">
        <v>502850</v>
      </c>
      <c r="E218" s="21" t="s">
        <v>104</v>
      </c>
      <c r="F218" s="31" t="s">
        <v>104</v>
      </c>
      <c r="G218" s="21" t="s">
        <v>302</v>
      </c>
      <c r="H218" s="21" t="s">
        <v>753</v>
      </c>
      <c r="I218" s="25" t="s">
        <v>15</v>
      </c>
      <c r="J218" s="21" t="s">
        <v>300</v>
      </c>
      <c r="K218" s="21"/>
      <c r="L218" s="20">
        <v>45803</v>
      </c>
      <c r="M218" s="20">
        <v>45798</v>
      </c>
      <c r="N218" s="21" t="s">
        <v>18</v>
      </c>
      <c r="O218" s="21">
        <v>44</v>
      </c>
      <c r="P218" s="21">
        <v>30</v>
      </c>
      <c r="Q218" s="21">
        <v>33</v>
      </c>
      <c r="R218" s="15">
        <f t="shared" si="30"/>
        <v>0.1</v>
      </c>
      <c r="S218" s="18">
        <f>IFERROR(VLOOKUP(D218,'[1]comparativo br'!$A:$B,2,FALSE),"")</f>
        <v>31360</v>
      </c>
      <c r="T218" s="18">
        <f>IFERROR(VLOOKUP(D218,'[1]comparativo br'!$A:$C,3,FALSE),"")</f>
        <v>20800</v>
      </c>
      <c r="U218" s="15">
        <f t="shared" si="25"/>
        <v>-0.33673469387755101</v>
      </c>
      <c r="V218" s="19">
        <f>IFERROR(VLOOKUP(D218,'[1]comparativo br'!$A:$D,4,FALSE),"")</f>
        <v>495</v>
      </c>
      <c r="W218" s="19">
        <f>IFERROR(VLOOKUP(D218,'[1]comparativo br'!$A:$E,5,FALSE),"")</f>
        <v>244</v>
      </c>
      <c r="X218" s="15">
        <f t="shared" si="23"/>
        <v>-0.50707070707070712</v>
      </c>
      <c r="Y218" s="18" t="e">
        <f>SUMIFS([2]Plan2!$H:$H,[2]Plan2!$A:$A,$D218,[2]Plan2!$U:$U,6)</f>
        <v>#VALUE!</v>
      </c>
      <c r="Z218" s="18" t="e">
        <f>SUMIFS([2]Plan2!$H:$H,[2]Plan2!$A:$A,$D218,[2]Plan2!$U:$U,7)</f>
        <v>#VALUE!</v>
      </c>
      <c r="AA218" s="18" t="e">
        <f>SUMIFS([2]Plan2!$H:$H,[2]Plan2!$A:$A,$D218,[2]Plan2!$U:$U,8)</f>
        <v>#VALUE!</v>
      </c>
      <c r="AB218" s="18" t="e">
        <f>SUMIFS([2]Plan2!$H:$H,[2]Plan2!$A:$A,$D218,[2]Plan2!$U:$U,9)</f>
        <v>#VALUE!</v>
      </c>
      <c r="AC218" s="18" t="e">
        <f>SUMIFS([2]Plan2!$H:$H,[2]Plan2!$A:$A,$D218,[2]Plan2!$U:$U,10)</f>
        <v>#VALUE!</v>
      </c>
      <c r="AD218" s="18" t="e">
        <f>SUMIFS([2]Plan2!$H:$H,[2]Plan2!$A:$A,$D218,[2]Plan2!$U:$U,11)</f>
        <v>#VALUE!</v>
      </c>
      <c r="AE218" s="18" t="e">
        <f>SUMIFS([2]Plan2!$H:$H,[2]Plan2!$A:$A,$D218,[2]Plan2!$U:$U,12)</f>
        <v>#VALUE!</v>
      </c>
      <c r="AF218" s="18" t="e">
        <f>SUMIFS([2]Plan2!$H:$H,[2]Plan2!$A:$A,$D218,[2]Plan2!$U:$U,1)</f>
        <v>#VALUE!</v>
      </c>
      <c r="AG218" s="18" t="e">
        <f>SUMIFS([2]Plan2!$H:$H,[2]Plan2!$A:$A,$D218,[2]Plan2!$U:$U,2)</f>
        <v>#VALUE!</v>
      </c>
      <c r="AH218" s="18" t="e">
        <f>SUMIFS([2]Plan2!$H:$H,[2]Plan2!$A:$A,$D218,[2]Plan2!$U:$U,3)</f>
        <v>#VALUE!</v>
      </c>
      <c r="AI218" s="18" t="e">
        <f>SUMIFS([2]Plan2!$H:$H,[2]Plan2!$A:$A,$D218,[2]Plan2!$U:$U,4)</f>
        <v>#VALUE!</v>
      </c>
      <c r="AJ218" s="18" t="e">
        <f>SUMIFS([2]Plan2!$H:$H,[2]Plan2!$A:$A,$D218,[2]Plan2!$U:$U,5)</f>
        <v>#VALUE!</v>
      </c>
      <c r="AK218" s="23" t="e">
        <f t="shared" si="26"/>
        <v>#VALUE!</v>
      </c>
      <c r="AL218" s="23" t="e">
        <f t="shared" si="27"/>
        <v>#VALUE!</v>
      </c>
      <c r="AM218">
        <f t="shared" si="29"/>
        <v>0</v>
      </c>
    </row>
    <row r="219" spans="1:39" ht="15.75" x14ac:dyDescent="0.25">
      <c r="A219" s="21" t="s">
        <v>23</v>
      </c>
      <c r="B219" s="21" t="s">
        <v>1520</v>
      </c>
      <c r="C219" s="21">
        <v>1329776</v>
      </c>
      <c r="D219" s="25">
        <v>101043</v>
      </c>
      <c r="E219" s="21" t="s">
        <v>104</v>
      </c>
      <c r="F219" s="31" t="s">
        <v>104</v>
      </c>
      <c r="G219" s="21" t="s">
        <v>302</v>
      </c>
      <c r="H219" s="21" t="s">
        <v>303</v>
      </c>
      <c r="I219" s="25" t="s">
        <v>15</v>
      </c>
      <c r="J219" s="21" t="s">
        <v>300</v>
      </c>
      <c r="K219" s="21"/>
      <c r="L219" s="20">
        <v>45797</v>
      </c>
      <c r="M219" s="20">
        <v>45799</v>
      </c>
      <c r="N219" s="21" t="s">
        <v>18</v>
      </c>
      <c r="O219" s="21">
        <v>63</v>
      </c>
      <c r="P219" s="21">
        <v>46</v>
      </c>
      <c r="Q219" s="21">
        <v>59</v>
      </c>
      <c r="R219" s="15">
        <f t="shared" si="30"/>
        <v>0.28260869565217389</v>
      </c>
      <c r="S219" s="18">
        <f>IFERROR(VLOOKUP(D219,'[1]comparativo br'!$A:$B,2,FALSE),"")</f>
        <v>39200</v>
      </c>
      <c r="T219" s="18">
        <f>IFERROR(VLOOKUP(D219,'[1]comparativo br'!$A:$C,3,FALSE),"")</f>
        <v>23076</v>
      </c>
      <c r="U219" s="15">
        <f t="shared" si="25"/>
        <v>-0.41132653061224489</v>
      </c>
      <c r="V219" s="19">
        <f>IFERROR(VLOOKUP(D219,'[1]comparativo br'!$A:$D,4,FALSE),"")</f>
        <v>838</v>
      </c>
      <c r="W219" s="19">
        <f>IFERROR(VLOOKUP(D219,'[1]comparativo br'!$A:$E,5,FALSE),"")</f>
        <v>863</v>
      </c>
      <c r="X219" s="15">
        <f t="shared" si="23"/>
        <v>2.9832935560859187E-2</v>
      </c>
      <c r="Y219" s="18" t="e">
        <f>SUMIFS([2]Plan2!$H:$H,[2]Plan2!$A:$A,$D219,[2]Plan2!$U:$U,6)</f>
        <v>#VALUE!</v>
      </c>
      <c r="Z219" s="18" t="e">
        <f>SUMIFS([2]Plan2!$H:$H,[2]Plan2!$A:$A,$D219,[2]Plan2!$U:$U,7)</f>
        <v>#VALUE!</v>
      </c>
      <c r="AA219" s="18" t="e">
        <f>SUMIFS([2]Plan2!$H:$H,[2]Plan2!$A:$A,$D219,[2]Plan2!$U:$U,8)</f>
        <v>#VALUE!</v>
      </c>
      <c r="AB219" s="18" t="e">
        <f>SUMIFS([2]Plan2!$H:$H,[2]Plan2!$A:$A,$D219,[2]Plan2!$U:$U,9)</f>
        <v>#VALUE!</v>
      </c>
      <c r="AC219" s="18" t="e">
        <f>SUMIFS([2]Plan2!$H:$H,[2]Plan2!$A:$A,$D219,[2]Plan2!$U:$U,10)</f>
        <v>#VALUE!</v>
      </c>
      <c r="AD219" s="18" t="e">
        <f>SUMIFS([2]Plan2!$H:$H,[2]Plan2!$A:$A,$D219,[2]Plan2!$U:$U,11)</f>
        <v>#VALUE!</v>
      </c>
      <c r="AE219" s="18" t="e">
        <f>SUMIFS([2]Plan2!$H:$H,[2]Plan2!$A:$A,$D219,[2]Plan2!$U:$U,12)</f>
        <v>#VALUE!</v>
      </c>
      <c r="AF219" s="18" t="e">
        <f>SUMIFS([2]Plan2!$H:$H,[2]Plan2!$A:$A,$D219,[2]Plan2!$U:$U,1)</f>
        <v>#VALUE!</v>
      </c>
      <c r="AG219" s="18" t="e">
        <f>SUMIFS([2]Plan2!$H:$H,[2]Plan2!$A:$A,$D219,[2]Plan2!$U:$U,2)</f>
        <v>#VALUE!</v>
      </c>
      <c r="AH219" s="18" t="e">
        <f>SUMIFS([2]Plan2!$H:$H,[2]Plan2!$A:$A,$D219,[2]Plan2!$U:$U,3)</f>
        <v>#VALUE!</v>
      </c>
      <c r="AI219" s="18" t="e">
        <f>SUMIFS([2]Plan2!$H:$H,[2]Plan2!$A:$A,$D219,[2]Plan2!$U:$U,4)</f>
        <v>#VALUE!</v>
      </c>
      <c r="AJ219" s="18" t="e">
        <f>SUMIFS([2]Plan2!$H:$H,[2]Plan2!$A:$A,$D219,[2]Plan2!$U:$U,5)</f>
        <v>#VALUE!</v>
      </c>
      <c r="AK219" s="23" t="e">
        <f t="shared" si="26"/>
        <v>#VALUE!</v>
      </c>
      <c r="AL219" s="23" t="e">
        <f t="shared" si="27"/>
        <v>#VALUE!</v>
      </c>
      <c r="AM219">
        <f t="shared" si="29"/>
        <v>0</v>
      </c>
    </row>
    <row r="220" spans="1:39" ht="15.75" x14ac:dyDescent="0.25">
      <c r="A220" s="21" t="s">
        <v>23</v>
      </c>
      <c r="B220" s="21" t="s">
        <v>1519</v>
      </c>
      <c r="C220" s="21">
        <v>1329776</v>
      </c>
      <c r="D220" s="25">
        <v>501149</v>
      </c>
      <c r="E220" s="21" t="s">
        <v>104</v>
      </c>
      <c r="F220" s="31" t="s">
        <v>104</v>
      </c>
      <c r="G220" s="21" t="s">
        <v>302</v>
      </c>
      <c r="H220" s="21" t="s">
        <v>261</v>
      </c>
      <c r="I220" s="25" t="s">
        <v>15</v>
      </c>
      <c r="J220" s="21" t="s">
        <v>300</v>
      </c>
      <c r="K220" s="21"/>
      <c r="L220" s="20">
        <v>45743</v>
      </c>
      <c r="M220" s="20">
        <v>45799</v>
      </c>
      <c r="N220" s="21" t="s">
        <v>18</v>
      </c>
      <c r="O220" s="21">
        <v>28</v>
      </c>
      <c r="P220" s="21">
        <v>12</v>
      </c>
      <c r="Q220" s="21">
        <v>35</v>
      </c>
      <c r="R220" s="15">
        <f t="shared" si="30"/>
        <v>1.9166666666666667</v>
      </c>
      <c r="S220" s="18">
        <f>IFERROR(VLOOKUP(D220,'[1]comparativo br'!$A:$B,2,FALSE),"")</f>
        <v>954</v>
      </c>
      <c r="T220" s="18">
        <f>IFERROR(VLOOKUP(D220,'[1]comparativo br'!$A:$C,3,FALSE),"")</f>
        <v>64676</v>
      </c>
      <c r="U220" s="15">
        <f t="shared" si="25"/>
        <v>66.794549266247373</v>
      </c>
      <c r="V220" s="19">
        <f>IFERROR(VLOOKUP(D220,'[1]comparativo br'!$A:$D,4,FALSE),"")</f>
        <v>331</v>
      </c>
      <c r="W220" s="19">
        <f>IFERROR(VLOOKUP(D220,'[1]comparativo br'!$A:$E,5,FALSE),"")</f>
        <v>946</v>
      </c>
      <c r="X220" s="15">
        <f t="shared" si="23"/>
        <v>1.8580060422960725</v>
      </c>
      <c r="Y220" s="18" t="e">
        <f>SUMIFS([2]Plan2!$H:$H,[2]Plan2!$A:$A,$D220,[2]Plan2!$U:$U,6)</f>
        <v>#VALUE!</v>
      </c>
      <c r="Z220" s="18" t="e">
        <f>SUMIFS([2]Plan2!$H:$H,[2]Plan2!$A:$A,$D220,[2]Plan2!$U:$U,7)</f>
        <v>#VALUE!</v>
      </c>
      <c r="AA220" s="18" t="e">
        <f>SUMIFS([2]Plan2!$H:$H,[2]Plan2!$A:$A,$D220,[2]Plan2!$U:$U,8)</f>
        <v>#VALUE!</v>
      </c>
      <c r="AB220" s="18" t="e">
        <f>SUMIFS([2]Plan2!$H:$H,[2]Plan2!$A:$A,$D220,[2]Plan2!$U:$U,9)</f>
        <v>#VALUE!</v>
      </c>
      <c r="AC220" s="18" t="e">
        <f>SUMIFS([2]Plan2!$H:$H,[2]Plan2!$A:$A,$D220,[2]Plan2!$U:$U,10)</f>
        <v>#VALUE!</v>
      </c>
      <c r="AD220" s="18" t="e">
        <f>SUMIFS([2]Plan2!$H:$H,[2]Plan2!$A:$A,$D220,[2]Plan2!$U:$U,11)</f>
        <v>#VALUE!</v>
      </c>
      <c r="AE220" s="18" t="e">
        <f>SUMIFS([2]Plan2!$H:$H,[2]Plan2!$A:$A,$D220,[2]Plan2!$U:$U,12)</f>
        <v>#VALUE!</v>
      </c>
      <c r="AF220" s="18" t="e">
        <f>SUMIFS([2]Plan2!$H:$H,[2]Plan2!$A:$A,$D220,[2]Plan2!$U:$U,1)</f>
        <v>#VALUE!</v>
      </c>
      <c r="AG220" s="18" t="e">
        <f>SUMIFS([2]Plan2!$H:$H,[2]Plan2!$A:$A,$D220,[2]Plan2!$U:$U,2)</f>
        <v>#VALUE!</v>
      </c>
      <c r="AH220" s="18" t="e">
        <f>SUMIFS([2]Plan2!$H:$H,[2]Plan2!$A:$A,$D220,[2]Plan2!$U:$U,3)</f>
        <v>#VALUE!</v>
      </c>
      <c r="AI220" s="18" t="e">
        <f>SUMIFS([2]Plan2!$H:$H,[2]Plan2!$A:$A,$D220,[2]Plan2!$U:$U,4)</f>
        <v>#VALUE!</v>
      </c>
      <c r="AJ220" s="18" t="e">
        <f>SUMIFS([2]Plan2!$H:$H,[2]Plan2!$A:$A,$D220,[2]Plan2!$U:$U,5)</f>
        <v>#VALUE!</v>
      </c>
      <c r="AK220" s="23" t="e">
        <f t="shared" si="26"/>
        <v>#VALUE!</v>
      </c>
      <c r="AL220" s="23" t="e">
        <f t="shared" si="27"/>
        <v>#VALUE!</v>
      </c>
      <c r="AM220">
        <f t="shared" si="29"/>
        <v>0</v>
      </c>
    </row>
    <row r="221" spans="1:39" ht="15.75" x14ac:dyDescent="0.25">
      <c r="A221" s="21" t="s">
        <v>23</v>
      </c>
      <c r="B221" s="21" t="s">
        <v>1519</v>
      </c>
      <c r="C221" s="21">
        <v>1329776</v>
      </c>
      <c r="D221" s="25">
        <v>192776</v>
      </c>
      <c r="E221" s="21" t="s">
        <v>2203</v>
      </c>
      <c r="F221" s="31" t="s">
        <v>104</v>
      </c>
      <c r="G221" s="21" t="s">
        <v>302</v>
      </c>
      <c r="H221" s="21" t="s">
        <v>816</v>
      </c>
      <c r="I221" s="25" t="s">
        <v>121</v>
      </c>
      <c r="J221" s="21" t="s">
        <v>300</v>
      </c>
      <c r="K221" s="21"/>
      <c r="L221" s="20">
        <v>44456</v>
      </c>
      <c r="M221" s="20">
        <v>45226</v>
      </c>
      <c r="N221" s="21" t="s">
        <v>53</v>
      </c>
      <c r="O221" s="21">
        <v>3</v>
      </c>
      <c r="P221" s="21">
        <v>4</v>
      </c>
      <c r="Q221" s="21">
        <v>0</v>
      </c>
      <c r="R221" s="15">
        <f t="shared" si="30"/>
        <v>-1</v>
      </c>
      <c r="S221" s="18" t="str">
        <f>IFERROR(VLOOKUP(D221,'[1]comparativo br'!$A:$B,2,FALSE),"")</f>
        <v/>
      </c>
      <c r="T221" s="18" t="str">
        <f>IFERROR(VLOOKUP(D221,'[1]comparativo br'!$A:$C,3,FALSE),"")</f>
        <v/>
      </c>
      <c r="U221" s="15" t="str">
        <f t="shared" si="25"/>
        <v/>
      </c>
      <c r="V221" s="19" t="str">
        <f>IFERROR(VLOOKUP(D221,'[1]comparativo br'!$A:$D,4,FALSE),"")</f>
        <v/>
      </c>
      <c r="W221" s="19" t="str">
        <f>IFERROR(VLOOKUP(D221,'[1]comparativo br'!$A:$E,5,FALSE),"")</f>
        <v/>
      </c>
      <c r="X221" s="15" t="str">
        <f t="shared" si="23"/>
        <v/>
      </c>
      <c r="Y221" s="18" t="e">
        <f>SUMIFS([2]Plan2!$H:$H,[2]Plan2!$A:$A,$D221,[2]Plan2!$U:$U,6)</f>
        <v>#VALUE!</v>
      </c>
      <c r="Z221" s="18" t="e">
        <f>SUMIFS([2]Plan2!$H:$H,[2]Plan2!$A:$A,$D221,[2]Plan2!$U:$U,7)</f>
        <v>#VALUE!</v>
      </c>
      <c r="AA221" s="18" t="e">
        <f>SUMIFS([2]Plan2!$H:$H,[2]Plan2!$A:$A,$D221,[2]Plan2!$U:$U,8)</f>
        <v>#VALUE!</v>
      </c>
      <c r="AB221" s="18" t="e">
        <f>SUMIFS([2]Plan2!$H:$H,[2]Plan2!$A:$A,$D221,[2]Plan2!$U:$U,9)</f>
        <v>#VALUE!</v>
      </c>
      <c r="AC221" s="18" t="e">
        <f>SUMIFS([2]Plan2!$H:$H,[2]Plan2!$A:$A,$D221,[2]Plan2!$U:$U,10)</f>
        <v>#VALUE!</v>
      </c>
      <c r="AD221" s="18" t="e">
        <f>SUMIFS([2]Plan2!$H:$H,[2]Plan2!$A:$A,$D221,[2]Plan2!$U:$U,11)</f>
        <v>#VALUE!</v>
      </c>
      <c r="AE221" s="18" t="e">
        <f>SUMIFS([2]Plan2!$H:$H,[2]Plan2!$A:$A,$D221,[2]Plan2!$U:$U,12)</f>
        <v>#VALUE!</v>
      </c>
      <c r="AF221" s="18" t="e">
        <f>SUMIFS([2]Plan2!$H:$H,[2]Plan2!$A:$A,$D221,[2]Plan2!$U:$U,1)</f>
        <v>#VALUE!</v>
      </c>
      <c r="AG221" s="18" t="e">
        <f>SUMIFS([2]Plan2!$H:$H,[2]Plan2!$A:$A,$D221,[2]Plan2!$U:$U,2)</f>
        <v>#VALUE!</v>
      </c>
      <c r="AH221" s="18" t="e">
        <f>SUMIFS([2]Plan2!$H:$H,[2]Plan2!$A:$A,$D221,[2]Plan2!$U:$U,3)</f>
        <v>#VALUE!</v>
      </c>
      <c r="AI221" s="18" t="e">
        <f>SUMIFS([2]Plan2!$H:$H,[2]Plan2!$A:$A,$D221,[2]Plan2!$U:$U,4)</f>
        <v>#VALUE!</v>
      </c>
      <c r="AJ221" s="18" t="e">
        <f>SUMIFS([2]Plan2!$H:$H,[2]Plan2!$A:$A,$D221,[2]Plan2!$U:$U,5)</f>
        <v>#VALUE!</v>
      </c>
      <c r="AK221" s="23" t="e">
        <f t="shared" si="26"/>
        <v>#VALUE!</v>
      </c>
      <c r="AL221" s="23" t="e">
        <f t="shared" si="27"/>
        <v>#VALUE!</v>
      </c>
      <c r="AM221">
        <f t="shared" si="29"/>
        <v>0</v>
      </c>
    </row>
    <row r="222" spans="1:39" ht="15.75" x14ac:dyDescent="0.25">
      <c r="A222" s="21" t="s">
        <v>23</v>
      </c>
      <c r="B222" s="21" t="s">
        <v>1519</v>
      </c>
      <c r="C222" s="21">
        <v>1329776</v>
      </c>
      <c r="D222" s="25">
        <v>101352</v>
      </c>
      <c r="E222" s="21" t="s">
        <v>2203</v>
      </c>
      <c r="F222" s="31" t="s">
        <v>60</v>
      </c>
      <c r="G222" s="21" t="s">
        <v>302</v>
      </c>
      <c r="H222" s="21" t="s">
        <v>235</v>
      </c>
      <c r="I222" s="25" t="s">
        <v>20</v>
      </c>
      <c r="J222" s="21" t="s">
        <v>300</v>
      </c>
      <c r="K222" s="21"/>
      <c r="L222" s="20">
        <v>45793</v>
      </c>
      <c r="M222" s="20">
        <v>45503</v>
      </c>
      <c r="N222" s="21" t="s">
        <v>22</v>
      </c>
      <c r="O222" s="21">
        <v>24</v>
      </c>
      <c r="P222" s="21">
        <v>2</v>
      </c>
      <c r="Q222" s="21">
        <v>2</v>
      </c>
      <c r="R222" s="15">
        <f t="shared" si="30"/>
        <v>0</v>
      </c>
      <c r="S222" s="18">
        <f>IFERROR(VLOOKUP(D222,'[1]comparativo br'!$A:$B,2,FALSE),"")</f>
        <v>28374</v>
      </c>
      <c r="T222" s="18">
        <f>IFERROR(VLOOKUP(D222,'[1]comparativo br'!$A:$C,3,FALSE),"")</f>
        <v>10400</v>
      </c>
      <c r="U222" s="15">
        <f t="shared" si="25"/>
        <v>-0.6334672587580179</v>
      </c>
      <c r="V222" s="19">
        <f>IFERROR(VLOOKUP(D222,'[1]comparativo br'!$A:$D,4,FALSE),"")</f>
        <v>16</v>
      </c>
      <c r="W222" s="19">
        <f>IFERROR(VLOOKUP(D222,'[1]comparativo br'!$A:$E,5,FALSE),"")</f>
        <v>108</v>
      </c>
      <c r="X222" s="15">
        <f t="shared" si="23"/>
        <v>5.75</v>
      </c>
      <c r="Y222" s="18" t="e">
        <f>SUMIFS([2]Plan2!$H:$H,[2]Plan2!$A:$A,$D222,[2]Plan2!$U:$U,6)</f>
        <v>#VALUE!</v>
      </c>
      <c r="Z222" s="18" t="e">
        <f>SUMIFS([2]Plan2!$H:$H,[2]Plan2!$A:$A,$D222,[2]Plan2!$U:$U,7)</f>
        <v>#VALUE!</v>
      </c>
      <c r="AA222" s="18" t="e">
        <f>SUMIFS([2]Plan2!$H:$H,[2]Plan2!$A:$A,$D222,[2]Plan2!$U:$U,8)</f>
        <v>#VALUE!</v>
      </c>
      <c r="AB222" s="18" t="e">
        <f>SUMIFS([2]Plan2!$H:$H,[2]Plan2!$A:$A,$D222,[2]Plan2!$U:$U,9)</f>
        <v>#VALUE!</v>
      </c>
      <c r="AC222" s="18" t="e">
        <f>SUMIFS([2]Plan2!$H:$H,[2]Plan2!$A:$A,$D222,[2]Plan2!$U:$U,10)</f>
        <v>#VALUE!</v>
      </c>
      <c r="AD222" s="18" t="e">
        <f>SUMIFS([2]Plan2!$H:$H,[2]Plan2!$A:$A,$D222,[2]Plan2!$U:$U,11)</f>
        <v>#VALUE!</v>
      </c>
      <c r="AE222" s="18" t="e">
        <f>SUMIFS([2]Plan2!$H:$H,[2]Plan2!$A:$A,$D222,[2]Plan2!$U:$U,12)</f>
        <v>#VALUE!</v>
      </c>
      <c r="AF222" s="18" t="e">
        <f>SUMIFS([2]Plan2!$H:$H,[2]Plan2!$A:$A,$D222,[2]Plan2!$U:$U,1)</f>
        <v>#VALUE!</v>
      </c>
      <c r="AG222" s="18" t="e">
        <f>SUMIFS([2]Plan2!$H:$H,[2]Plan2!$A:$A,$D222,[2]Plan2!$U:$U,2)</f>
        <v>#VALUE!</v>
      </c>
      <c r="AH222" s="18" t="e">
        <f>SUMIFS([2]Plan2!$H:$H,[2]Plan2!$A:$A,$D222,[2]Plan2!$U:$U,3)</f>
        <v>#VALUE!</v>
      </c>
      <c r="AI222" s="18" t="e">
        <f>SUMIFS([2]Plan2!$H:$H,[2]Plan2!$A:$A,$D222,[2]Plan2!$U:$U,4)</f>
        <v>#VALUE!</v>
      </c>
      <c r="AJ222" s="18" t="e">
        <f>SUMIFS([2]Plan2!$H:$H,[2]Plan2!$A:$A,$D222,[2]Plan2!$U:$U,5)</f>
        <v>#VALUE!</v>
      </c>
      <c r="AK222" s="23" t="e">
        <f t="shared" si="26"/>
        <v>#VALUE!</v>
      </c>
      <c r="AL222" s="23" t="e">
        <f t="shared" si="27"/>
        <v>#VALUE!</v>
      </c>
      <c r="AM222">
        <f t="shared" si="29"/>
        <v>0</v>
      </c>
    </row>
    <row r="223" spans="1:39" ht="15.75" x14ac:dyDescent="0.25">
      <c r="A223" s="21"/>
      <c r="B223" s="21" t="s">
        <v>1519</v>
      </c>
      <c r="C223" s="21">
        <v>1338388</v>
      </c>
      <c r="D223" s="25">
        <v>192385</v>
      </c>
      <c r="E223" s="21" t="s">
        <v>12</v>
      </c>
      <c r="F223" s="31" t="s">
        <v>2488</v>
      </c>
      <c r="G223" s="21" t="s">
        <v>759</v>
      </c>
      <c r="H223" s="21" t="s">
        <v>35</v>
      </c>
      <c r="I223" s="25" t="s">
        <v>15</v>
      </c>
      <c r="J223" s="21" t="s">
        <v>21</v>
      </c>
      <c r="K223" s="21"/>
      <c r="L223" s="20">
        <v>45321</v>
      </c>
      <c r="M223" s="20">
        <v>45755</v>
      </c>
      <c r="N223" s="21" t="s">
        <v>18</v>
      </c>
      <c r="O223" s="21">
        <v>8</v>
      </c>
      <c r="P223" s="21">
        <v>2</v>
      </c>
      <c r="Q223" s="21">
        <v>2</v>
      </c>
      <c r="R223" s="15">
        <f t="shared" si="30"/>
        <v>0</v>
      </c>
      <c r="S223" s="18">
        <f>IFERROR(VLOOKUP(D223,'[1]comparativo br'!$A:$B,2,FALSE),"")</f>
        <v>0</v>
      </c>
      <c r="T223" s="18">
        <f>IFERROR(VLOOKUP(D223,'[1]comparativo br'!$A:$C,3,FALSE),"")</f>
        <v>756</v>
      </c>
      <c r="U223" s="15" t="str">
        <f t="shared" si="25"/>
        <v/>
      </c>
      <c r="V223" s="19">
        <f>IFERROR(VLOOKUP(D223,'[1]comparativo br'!$A:$D,4,FALSE),"")</f>
        <v>1</v>
      </c>
      <c r="W223" s="19">
        <f>IFERROR(VLOOKUP(D223,'[1]comparativo br'!$A:$E,5,FALSE),"")</f>
        <v>1</v>
      </c>
      <c r="X223" s="15">
        <f t="shared" si="23"/>
        <v>0</v>
      </c>
      <c r="Y223" s="18" t="e">
        <f>SUMIFS([2]Plan2!$H:$H,[2]Plan2!$A:$A,$D223,[2]Plan2!$U:$U,6)</f>
        <v>#VALUE!</v>
      </c>
      <c r="Z223" s="18" t="e">
        <f>SUMIFS([2]Plan2!$H:$H,[2]Plan2!$A:$A,$D223,[2]Plan2!$U:$U,7)</f>
        <v>#VALUE!</v>
      </c>
      <c r="AA223" s="18" t="e">
        <f>SUMIFS([2]Plan2!$H:$H,[2]Plan2!$A:$A,$D223,[2]Plan2!$U:$U,8)</f>
        <v>#VALUE!</v>
      </c>
      <c r="AB223" s="18" t="e">
        <f>SUMIFS([2]Plan2!$H:$H,[2]Plan2!$A:$A,$D223,[2]Plan2!$U:$U,9)</f>
        <v>#VALUE!</v>
      </c>
      <c r="AC223" s="18" t="e">
        <f>SUMIFS([2]Plan2!$H:$H,[2]Plan2!$A:$A,$D223,[2]Plan2!$U:$U,10)</f>
        <v>#VALUE!</v>
      </c>
      <c r="AD223" s="18" t="e">
        <f>SUMIFS([2]Plan2!$H:$H,[2]Plan2!$A:$A,$D223,[2]Plan2!$U:$U,11)</f>
        <v>#VALUE!</v>
      </c>
      <c r="AE223" s="18" t="e">
        <f>SUMIFS([2]Plan2!$H:$H,[2]Plan2!$A:$A,$D223,[2]Plan2!$U:$U,12)</f>
        <v>#VALUE!</v>
      </c>
      <c r="AF223" s="18" t="e">
        <f>SUMIFS([2]Plan2!$H:$H,[2]Plan2!$A:$A,$D223,[2]Plan2!$U:$U,1)</f>
        <v>#VALUE!</v>
      </c>
      <c r="AG223" s="18" t="e">
        <f>SUMIFS([2]Plan2!$H:$H,[2]Plan2!$A:$A,$D223,[2]Plan2!$U:$U,2)</f>
        <v>#VALUE!</v>
      </c>
      <c r="AH223" s="18" t="e">
        <f>SUMIFS([2]Plan2!$H:$H,[2]Plan2!$A:$A,$D223,[2]Plan2!$U:$U,3)</f>
        <v>#VALUE!</v>
      </c>
      <c r="AI223" s="18" t="e">
        <f>SUMIFS([2]Plan2!$H:$H,[2]Plan2!$A:$A,$D223,[2]Plan2!$U:$U,4)</f>
        <v>#VALUE!</v>
      </c>
      <c r="AJ223" s="18" t="e">
        <f>SUMIFS([2]Plan2!$H:$H,[2]Plan2!$A:$A,$D223,[2]Plan2!$U:$U,5)</f>
        <v>#VALUE!</v>
      </c>
      <c r="AK223" s="23" t="e">
        <f t="shared" si="26"/>
        <v>#VALUE!</v>
      </c>
      <c r="AL223" s="23" t="e">
        <f t="shared" si="27"/>
        <v>#VALUE!</v>
      </c>
      <c r="AM223">
        <f t="shared" si="29"/>
        <v>0</v>
      </c>
    </row>
    <row r="224" spans="1:39" ht="15.75" x14ac:dyDescent="0.25">
      <c r="A224" s="21"/>
      <c r="B224" s="21" t="s">
        <v>1519</v>
      </c>
      <c r="C224" s="21">
        <v>1395648</v>
      </c>
      <c r="D224" s="25">
        <v>100007</v>
      </c>
      <c r="E224" s="21" t="s">
        <v>1798</v>
      </c>
      <c r="F224" s="31" t="s">
        <v>1798</v>
      </c>
      <c r="G224" s="21" t="s">
        <v>1879</v>
      </c>
      <c r="H224" s="21" t="s">
        <v>1880</v>
      </c>
      <c r="I224" s="25" t="s">
        <v>145</v>
      </c>
      <c r="J224" s="21" t="s">
        <v>27</v>
      </c>
      <c r="K224" s="21"/>
      <c r="L224" s="20">
        <v>45526</v>
      </c>
      <c r="M224" s="20"/>
      <c r="N224" s="21" t="s">
        <v>53</v>
      </c>
      <c r="O224" s="21"/>
      <c r="P224" s="21"/>
      <c r="Q224" s="21"/>
      <c r="R224" s="28"/>
      <c r="S224" s="18" t="str">
        <f>IFERROR(VLOOKUP(D224,'[1]comparativo br'!$A:$B,2,FALSE),"")</f>
        <v/>
      </c>
      <c r="T224" s="18" t="str">
        <f>IFERROR(VLOOKUP(D224,'[1]comparativo br'!$A:$C,3,FALSE),"")</f>
        <v/>
      </c>
      <c r="U224" s="15" t="str">
        <f t="shared" si="25"/>
        <v/>
      </c>
      <c r="V224" s="19" t="str">
        <f>IFERROR(VLOOKUP(D224,'[1]comparativo br'!$A:$D,4,FALSE),"")</f>
        <v/>
      </c>
      <c r="W224" s="19" t="str">
        <f>IFERROR(VLOOKUP(D224,'[1]comparativo br'!$A:$E,5,FALSE),"")</f>
        <v/>
      </c>
      <c r="X224" s="15" t="str">
        <f t="shared" si="23"/>
        <v/>
      </c>
      <c r="Y224" s="18" t="e">
        <f>SUMIFS([2]Plan2!$H:$H,[2]Plan2!$A:$A,$D224,[2]Plan2!$U:$U,6)</f>
        <v>#VALUE!</v>
      </c>
      <c r="Z224" s="18" t="e">
        <f>SUMIFS([2]Plan2!$H:$H,[2]Plan2!$A:$A,$D224,[2]Plan2!$U:$U,7)</f>
        <v>#VALUE!</v>
      </c>
      <c r="AA224" s="18" t="e">
        <f>SUMIFS([2]Plan2!$H:$H,[2]Plan2!$A:$A,$D224,[2]Plan2!$U:$U,8)</f>
        <v>#VALUE!</v>
      </c>
      <c r="AB224" s="18" t="e">
        <f>SUMIFS([2]Plan2!$H:$H,[2]Plan2!$A:$A,$D224,[2]Plan2!$U:$U,9)</f>
        <v>#VALUE!</v>
      </c>
      <c r="AC224" s="18" t="e">
        <f>SUMIFS([2]Plan2!$H:$H,[2]Plan2!$A:$A,$D224,[2]Plan2!$U:$U,10)</f>
        <v>#VALUE!</v>
      </c>
      <c r="AD224" s="18" t="e">
        <f>SUMIFS([2]Plan2!$H:$H,[2]Plan2!$A:$A,$D224,[2]Plan2!$U:$U,11)</f>
        <v>#VALUE!</v>
      </c>
      <c r="AE224" s="18" t="e">
        <f>SUMIFS([2]Plan2!$H:$H,[2]Plan2!$A:$A,$D224,[2]Plan2!$U:$U,12)</f>
        <v>#VALUE!</v>
      </c>
      <c r="AF224" s="18" t="e">
        <f>SUMIFS([2]Plan2!$H:$H,[2]Plan2!$A:$A,$D224,[2]Plan2!$U:$U,1)</f>
        <v>#VALUE!</v>
      </c>
      <c r="AG224" s="18" t="e">
        <f>SUMIFS([2]Plan2!$H:$H,[2]Plan2!$A:$A,$D224,[2]Plan2!$U:$U,2)</f>
        <v>#VALUE!</v>
      </c>
      <c r="AH224" s="18" t="e">
        <f>SUMIFS([2]Plan2!$H:$H,[2]Plan2!$A:$A,$D224,[2]Plan2!$U:$U,3)</f>
        <v>#VALUE!</v>
      </c>
      <c r="AI224" s="18" t="e">
        <f>SUMIFS([2]Plan2!$H:$H,[2]Plan2!$A:$A,$D224,[2]Plan2!$U:$U,4)</f>
        <v>#VALUE!</v>
      </c>
      <c r="AJ224" s="18" t="e">
        <f>SUMIFS([2]Plan2!$H:$H,[2]Plan2!$A:$A,$D224,[2]Plan2!$U:$U,5)</f>
        <v>#VALUE!</v>
      </c>
      <c r="AK224" s="23" t="e">
        <f t="shared" si="26"/>
        <v>#VALUE!</v>
      </c>
      <c r="AL224" s="23" t="e">
        <f>MAX(Y224:AJ224)</f>
        <v>#VALUE!</v>
      </c>
      <c r="AM224">
        <f t="shared" si="29"/>
        <v>0</v>
      </c>
    </row>
    <row r="225" spans="1:39" ht="15.75" x14ac:dyDescent="0.25">
      <c r="A225" s="21"/>
      <c r="B225" s="21" t="s">
        <v>1519</v>
      </c>
      <c r="C225" s="21">
        <v>1397753</v>
      </c>
      <c r="D225" s="25">
        <v>501510</v>
      </c>
      <c r="E225" s="21" t="s">
        <v>69</v>
      </c>
      <c r="F225" s="31" t="s">
        <v>1575</v>
      </c>
      <c r="G225" s="21" t="s">
        <v>1080</v>
      </c>
      <c r="H225" s="21" t="s">
        <v>151</v>
      </c>
      <c r="I225" s="25" t="s">
        <v>77</v>
      </c>
      <c r="J225" s="21" t="s">
        <v>16</v>
      </c>
      <c r="K225" s="21" t="s">
        <v>17</v>
      </c>
      <c r="L225" s="20">
        <v>45670</v>
      </c>
      <c r="M225" s="20">
        <v>45799</v>
      </c>
      <c r="N225" s="21" t="s">
        <v>18</v>
      </c>
      <c r="O225" s="21">
        <v>100</v>
      </c>
      <c r="P225" s="21">
        <v>62</v>
      </c>
      <c r="Q225" s="21">
        <v>72</v>
      </c>
      <c r="R225" s="15">
        <f>(Q225-P225)/P225</f>
        <v>0.16129032258064516</v>
      </c>
      <c r="S225" s="18">
        <f>IFERROR(VLOOKUP(D225,'[1]comparativo br'!$A:$B,2,FALSE),"")</f>
        <v>0</v>
      </c>
      <c r="T225" s="18">
        <f>IFERROR(VLOOKUP(D225,'[1]comparativo br'!$A:$C,3,FALSE),"")</f>
        <v>1551</v>
      </c>
      <c r="U225" s="15" t="str">
        <f t="shared" si="25"/>
        <v/>
      </c>
      <c r="V225" s="19">
        <f>IFERROR(VLOOKUP(D225,'[1]comparativo br'!$A:$D,4,FALSE),"")</f>
        <v>101</v>
      </c>
      <c r="W225" s="19">
        <f>IFERROR(VLOOKUP(D225,'[1]comparativo br'!$A:$E,5,FALSE),"")</f>
        <v>57</v>
      </c>
      <c r="X225" s="15">
        <f t="shared" si="23"/>
        <v>-0.43564356435643564</v>
      </c>
      <c r="Y225" s="18" t="e">
        <f>SUMIFS([2]Plan2!$H:$H,[2]Plan2!$A:$A,$D225,[2]Plan2!$U:$U,6)</f>
        <v>#VALUE!</v>
      </c>
      <c r="Z225" s="18" t="e">
        <f>SUMIFS([2]Plan2!$H:$H,[2]Plan2!$A:$A,$D225,[2]Plan2!$U:$U,7)</f>
        <v>#VALUE!</v>
      </c>
      <c r="AA225" s="18" t="e">
        <f>SUMIFS([2]Plan2!$H:$H,[2]Plan2!$A:$A,$D225,[2]Plan2!$U:$U,8)</f>
        <v>#VALUE!</v>
      </c>
      <c r="AB225" s="18" t="e">
        <f>SUMIFS([2]Plan2!$H:$H,[2]Plan2!$A:$A,$D225,[2]Plan2!$U:$U,9)</f>
        <v>#VALUE!</v>
      </c>
      <c r="AC225" s="18" t="e">
        <f>SUMIFS([2]Plan2!$H:$H,[2]Plan2!$A:$A,$D225,[2]Plan2!$U:$U,10)</f>
        <v>#VALUE!</v>
      </c>
      <c r="AD225" s="18" t="e">
        <f>SUMIFS([2]Plan2!$H:$H,[2]Plan2!$A:$A,$D225,[2]Plan2!$U:$U,11)</f>
        <v>#VALUE!</v>
      </c>
      <c r="AE225" s="18" t="e">
        <f>SUMIFS([2]Plan2!$H:$H,[2]Plan2!$A:$A,$D225,[2]Plan2!$U:$U,12)</f>
        <v>#VALUE!</v>
      </c>
      <c r="AF225" s="18" t="e">
        <f>SUMIFS([2]Plan2!$H:$H,[2]Plan2!$A:$A,$D225,[2]Plan2!$U:$U,1)</f>
        <v>#VALUE!</v>
      </c>
      <c r="AG225" s="18" t="e">
        <f>SUMIFS([2]Plan2!$H:$H,[2]Plan2!$A:$A,$D225,[2]Plan2!$U:$U,2)</f>
        <v>#VALUE!</v>
      </c>
      <c r="AH225" s="18" t="e">
        <f>SUMIFS([2]Plan2!$H:$H,[2]Plan2!$A:$A,$D225,[2]Plan2!$U:$U,3)</f>
        <v>#VALUE!</v>
      </c>
      <c r="AI225" s="18" t="e">
        <f>SUMIFS([2]Plan2!$H:$H,[2]Plan2!$A:$A,$D225,[2]Plan2!$U:$U,4)</f>
        <v>#VALUE!</v>
      </c>
      <c r="AJ225" s="18" t="e">
        <f>SUMIFS([2]Plan2!$H:$H,[2]Plan2!$A:$A,$D225,[2]Plan2!$U:$U,5)</f>
        <v>#VALUE!</v>
      </c>
      <c r="AK225" s="23" t="e">
        <f t="shared" si="26"/>
        <v>#VALUE!</v>
      </c>
      <c r="AL225" s="23" t="e">
        <f t="shared" ref="AL225:AL288" si="31">MAX(Y225:AG225)</f>
        <v>#VALUE!</v>
      </c>
      <c r="AM225">
        <f t="shared" si="29"/>
        <v>0</v>
      </c>
    </row>
    <row r="226" spans="1:39" ht="15.75" x14ac:dyDescent="0.25">
      <c r="A226" s="21"/>
      <c r="B226" s="21" t="s">
        <v>1520</v>
      </c>
      <c r="C226" s="21">
        <v>1417222</v>
      </c>
      <c r="D226" s="25">
        <v>900067</v>
      </c>
      <c r="E226" s="21" t="s">
        <v>104</v>
      </c>
      <c r="F226" s="31" t="s">
        <v>104</v>
      </c>
      <c r="G226" s="21" t="s">
        <v>1156</v>
      </c>
      <c r="H226" s="21" t="s">
        <v>554</v>
      </c>
      <c r="I226" s="25" t="s">
        <v>15</v>
      </c>
      <c r="J226" s="21" t="s">
        <v>85</v>
      </c>
      <c r="K226" s="21" t="s">
        <v>530</v>
      </c>
      <c r="L226" s="20">
        <v>45799</v>
      </c>
      <c r="M226" s="20">
        <v>45799</v>
      </c>
      <c r="N226" s="21" t="s">
        <v>18</v>
      </c>
      <c r="O226" s="21">
        <v>847</v>
      </c>
      <c r="P226" s="21">
        <v>803</v>
      </c>
      <c r="Q226" s="21">
        <v>832</v>
      </c>
      <c r="R226" s="15">
        <f>(Q226-P226)/P226</f>
        <v>3.6114570361145702E-2</v>
      </c>
      <c r="S226" s="18">
        <f>IFERROR(VLOOKUP(D226,'[1]comparativo br'!$A:$B,2,FALSE),"")</f>
        <v>175104</v>
      </c>
      <c r="T226" s="18">
        <f>IFERROR(VLOOKUP(D226,'[1]comparativo br'!$A:$C,3,FALSE),"")</f>
        <v>100413</v>
      </c>
      <c r="U226" s="15">
        <f t="shared" si="25"/>
        <v>-0.42655222039473684</v>
      </c>
      <c r="V226" s="19">
        <f>IFERROR(VLOOKUP(D226,'[1]comparativo br'!$A:$D,4,FALSE),"")</f>
        <v>4625</v>
      </c>
      <c r="W226" s="19">
        <f>IFERROR(VLOOKUP(D226,'[1]comparativo br'!$A:$E,5,FALSE),"")</f>
        <v>4596</v>
      </c>
      <c r="X226" s="15">
        <f t="shared" si="23"/>
        <v>-6.2702702702702702E-3</v>
      </c>
      <c r="Y226" s="18" t="e">
        <f>SUMIFS([2]Plan2!$H:$H,[2]Plan2!$A:$A,$D226,[2]Plan2!$U:$U,6)</f>
        <v>#VALUE!</v>
      </c>
      <c r="Z226" s="18" t="e">
        <f>SUMIFS([2]Plan2!$H:$H,[2]Plan2!$A:$A,$D226,[2]Plan2!$U:$U,7)</f>
        <v>#VALUE!</v>
      </c>
      <c r="AA226" s="18" t="e">
        <f>SUMIFS([2]Plan2!$H:$H,[2]Plan2!$A:$A,$D226,[2]Plan2!$U:$U,8)</f>
        <v>#VALUE!</v>
      </c>
      <c r="AB226" s="18" t="e">
        <f>SUMIFS([2]Plan2!$H:$H,[2]Plan2!$A:$A,$D226,[2]Plan2!$U:$U,9)</f>
        <v>#VALUE!</v>
      </c>
      <c r="AC226" s="18" t="e">
        <f>SUMIFS([2]Plan2!$H:$H,[2]Plan2!$A:$A,$D226,[2]Plan2!$U:$U,10)</f>
        <v>#VALUE!</v>
      </c>
      <c r="AD226" s="18" t="e">
        <f>SUMIFS([2]Plan2!$H:$H,[2]Plan2!$A:$A,$D226,[2]Plan2!$U:$U,11)</f>
        <v>#VALUE!</v>
      </c>
      <c r="AE226" s="18" t="e">
        <f>SUMIFS([2]Plan2!$H:$H,[2]Plan2!$A:$A,$D226,[2]Plan2!$U:$U,12)</f>
        <v>#VALUE!</v>
      </c>
      <c r="AF226" s="18" t="e">
        <f>SUMIFS([2]Plan2!$H:$H,[2]Plan2!$A:$A,$D226,[2]Plan2!$U:$U,1)</f>
        <v>#VALUE!</v>
      </c>
      <c r="AG226" s="18" t="e">
        <f>SUMIFS([2]Plan2!$H:$H,[2]Plan2!$A:$A,$D226,[2]Plan2!$U:$U,2)</f>
        <v>#VALUE!</v>
      </c>
      <c r="AH226" s="18" t="e">
        <f>SUMIFS([2]Plan2!$H:$H,[2]Plan2!$A:$A,$D226,[2]Plan2!$U:$U,3)</f>
        <v>#VALUE!</v>
      </c>
      <c r="AI226" s="18" t="e">
        <f>SUMIFS([2]Plan2!$H:$H,[2]Plan2!$A:$A,$D226,[2]Plan2!$U:$U,4)</f>
        <v>#VALUE!</v>
      </c>
      <c r="AJ226" s="18" t="e">
        <f>SUMIFS([2]Plan2!$H:$H,[2]Plan2!$A:$A,$D226,[2]Plan2!$U:$U,5)</f>
        <v>#VALUE!</v>
      </c>
      <c r="AK226" s="23" t="e">
        <f t="shared" si="26"/>
        <v>#VALUE!</v>
      </c>
      <c r="AL226" s="23" t="e">
        <f t="shared" si="31"/>
        <v>#VALUE!</v>
      </c>
      <c r="AM226">
        <f t="shared" si="29"/>
        <v>0</v>
      </c>
    </row>
    <row r="227" spans="1:39" ht="15.75" x14ac:dyDescent="0.25">
      <c r="A227" s="21"/>
      <c r="B227" s="21" t="s">
        <v>1519</v>
      </c>
      <c r="C227" s="21">
        <v>1417222</v>
      </c>
      <c r="D227" s="25">
        <v>191270</v>
      </c>
      <c r="E227" s="21" t="s">
        <v>2145</v>
      </c>
      <c r="F227" s="31" t="s">
        <v>104</v>
      </c>
      <c r="G227" s="21" t="s">
        <v>1156</v>
      </c>
      <c r="H227" s="21" t="s">
        <v>109</v>
      </c>
      <c r="I227" s="25" t="s">
        <v>20</v>
      </c>
      <c r="J227" s="21" t="s">
        <v>85</v>
      </c>
      <c r="K227" s="21" t="s">
        <v>530</v>
      </c>
      <c r="L227" s="20"/>
      <c r="M227" s="20">
        <v>45177</v>
      </c>
      <c r="N227" s="21" t="s">
        <v>53</v>
      </c>
      <c r="O227" s="21">
        <v>0</v>
      </c>
      <c r="P227" s="21">
        <v>1</v>
      </c>
      <c r="Q227" s="21">
        <v>0</v>
      </c>
      <c r="R227" s="15">
        <f>(Q227-P227)/P227</f>
        <v>-1</v>
      </c>
      <c r="S227" s="18" t="str">
        <f>IFERROR(VLOOKUP(D227,'[1]comparativo br'!$A:$B,2,FALSE),"")</f>
        <v/>
      </c>
      <c r="T227" s="18" t="str">
        <f>IFERROR(VLOOKUP(D227,'[1]comparativo br'!$A:$C,3,FALSE),"")</f>
        <v/>
      </c>
      <c r="U227" s="15" t="str">
        <f t="shared" si="25"/>
        <v/>
      </c>
      <c r="V227" s="19" t="str">
        <f>IFERROR(VLOOKUP(D227,'[1]comparativo br'!$A:$D,4,FALSE),"")</f>
        <v/>
      </c>
      <c r="W227" s="19" t="str">
        <f>IFERROR(VLOOKUP(D227,'[1]comparativo br'!$A:$E,5,FALSE),"")</f>
        <v/>
      </c>
      <c r="X227" s="15" t="str">
        <f t="shared" si="23"/>
        <v/>
      </c>
      <c r="Y227" s="18" t="e">
        <f>SUMIFS([2]Plan2!$H:$H,[2]Plan2!$A:$A,$D227,[2]Plan2!$U:$U,6)</f>
        <v>#VALUE!</v>
      </c>
      <c r="Z227" s="18" t="e">
        <f>SUMIFS([2]Plan2!$H:$H,[2]Plan2!$A:$A,$D227,[2]Plan2!$U:$U,7)</f>
        <v>#VALUE!</v>
      </c>
      <c r="AA227" s="18" t="e">
        <f>SUMIFS([2]Plan2!$H:$H,[2]Plan2!$A:$A,$D227,[2]Plan2!$U:$U,8)</f>
        <v>#VALUE!</v>
      </c>
      <c r="AB227" s="18" t="e">
        <f>SUMIFS([2]Plan2!$H:$H,[2]Plan2!$A:$A,$D227,[2]Plan2!$U:$U,9)</f>
        <v>#VALUE!</v>
      </c>
      <c r="AC227" s="18" t="e">
        <f>SUMIFS([2]Plan2!$H:$H,[2]Plan2!$A:$A,$D227,[2]Plan2!$U:$U,10)</f>
        <v>#VALUE!</v>
      </c>
      <c r="AD227" s="18" t="e">
        <f>SUMIFS([2]Plan2!$H:$H,[2]Plan2!$A:$A,$D227,[2]Plan2!$U:$U,11)</f>
        <v>#VALUE!</v>
      </c>
      <c r="AE227" s="18" t="e">
        <f>SUMIFS([2]Plan2!$H:$H,[2]Plan2!$A:$A,$D227,[2]Plan2!$U:$U,12)</f>
        <v>#VALUE!</v>
      </c>
      <c r="AF227" s="18" t="e">
        <f>SUMIFS([2]Plan2!$H:$H,[2]Plan2!$A:$A,$D227,[2]Plan2!$U:$U,1)</f>
        <v>#VALUE!</v>
      </c>
      <c r="AG227" s="18" t="e">
        <f>SUMIFS([2]Plan2!$H:$H,[2]Plan2!$A:$A,$D227,[2]Plan2!$U:$U,2)</f>
        <v>#VALUE!</v>
      </c>
      <c r="AH227" s="18" t="e">
        <f>SUMIFS([2]Plan2!$H:$H,[2]Plan2!$A:$A,$D227,[2]Plan2!$U:$U,3)</f>
        <v>#VALUE!</v>
      </c>
      <c r="AI227" s="18" t="e">
        <f>SUMIFS([2]Plan2!$H:$H,[2]Plan2!$A:$A,$D227,[2]Plan2!$U:$U,4)</f>
        <v>#VALUE!</v>
      </c>
      <c r="AJ227" s="18" t="e">
        <f>SUMIFS([2]Plan2!$H:$H,[2]Plan2!$A:$A,$D227,[2]Plan2!$U:$U,5)</f>
        <v>#VALUE!</v>
      </c>
      <c r="AK227" s="23" t="e">
        <f t="shared" si="26"/>
        <v>#VALUE!</v>
      </c>
      <c r="AL227" s="23" t="e">
        <f t="shared" si="31"/>
        <v>#VALUE!</v>
      </c>
      <c r="AM227">
        <f t="shared" si="29"/>
        <v>0</v>
      </c>
    </row>
    <row r="228" spans="1:39" ht="15.75" x14ac:dyDescent="0.25">
      <c r="A228" s="21"/>
      <c r="B228" s="21" t="s">
        <v>1519</v>
      </c>
      <c r="C228" s="21">
        <v>1450423</v>
      </c>
      <c r="D228" s="25">
        <v>194182</v>
      </c>
      <c r="E228" s="21" t="s">
        <v>12</v>
      </c>
      <c r="F228" s="31" t="s">
        <v>2488</v>
      </c>
      <c r="G228" s="21" t="s">
        <v>1034</v>
      </c>
      <c r="H228" s="21" t="s">
        <v>58</v>
      </c>
      <c r="I228" s="25" t="s">
        <v>15</v>
      </c>
      <c r="J228" s="21" t="s">
        <v>16</v>
      </c>
      <c r="K228" s="21" t="s">
        <v>17</v>
      </c>
      <c r="L228" s="20">
        <v>45177</v>
      </c>
      <c r="M228" s="20">
        <v>45552</v>
      </c>
      <c r="N228" s="21" t="s">
        <v>53</v>
      </c>
      <c r="O228" s="21">
        <v>3</v>
      </c>
      <c r="P228" s="21">
        <v>7</v>
      </c>
      <c r="Q228" s="21">
        <v>1</v>
      </c>
      <c r="R228" s="15">
        <f>(Q228-P228)/P228</f>
        <v>-0.8571428571428571</v>
      </c>
      <c r="S228" s="18" t="str">
        <f>IFERROR(VLOOKUP(D228,'[1]comparativo br'!$A:$B,2,FALSE),"")</f>
        <v/>
      </c>
      <c r="T228" s="18" t="str">
        <f>IFERROR(VLOOKUP(D228,'[1]comparativo br'!$A:$C,3,FALSE),"")</f>
        <v/>
      </c>
      <c r="U228" s="15" t="str">
        <f t="shared" si="25"/>
        <v/>
      </c>
      <c r="V228" s="19" t="str">
        <f>IFERROR(VLOOKUP(D228,'[1]comparativo br'!$A:$D,4,FALSE),"")</f>
        <v/>
      </c>
      <c r="W228" s="19" t="str">
        <f>IFERROR(VLOOKUP(D228,'[1]comparativo br'!$A:$E,5,FALSE),"")</f>
        <v/>
      </c>
      <c r="X228" s="15" t="str">
        <f t="shared" si="23"/>
        <v/>
      </c>
      <c r="Y228" s="18" t="e">
        <f>SUMIFS([2]Plan2!$H:$H,[2]Plan2!$A:$A,$D228,[2]Plan2!$U:$U,6)</f>
        <v>#VALUE!</v>
      </c>
      <c r="Z228" s="18" t="e">
        <f>SUMIFS([2]Plan2!$H:$H,[2]Plan2!$A:$A,$D228,[2]Plan2!$U:$U,7)</f>
        <v>#VALUE!</v>
      </c>
      <c r="AA228" s="18" t="e">
        <f>SUMIFS([2]Plan2!$H:$H,[2]Plan2!$A:$A,$D228,[2]Plan2!$U:$U,8)</f>
        <v>#VALUE!</v>
      </c>
      <c r="AB228" s="18" t="e">
        <f>SUMIFS([2]Plan2!$H:$H,[2]Plan2!$A:$A,$D228,[2]Plan2!$U:$U,9)</f>
        <v>#VALUE!</v>
      </c>
      <c r="AC228" s="18" t="e">
        <f>SUMIFS([2]Plan2!$H:$H,[2]Plan2!$A:$A,$D228,[2]Plan2!$U:$U,10)</f>
        <v>#VALUE!</v>
      </c>
      <c r="AD228" s="18" t="e">
        <f>SUMIFS([2]Plan2!$H:$H,[2]Plan2!$A:$A,$D228,[2]Plan2!$U:$U,11)</f>
        <v>#VALUE!</v>
      </c>
      <c r="AE228" s="18" t="e">
        <f>SUMIFS([2]Plan2!$H:$H,[2]Plan2!$A:$A,$D228,[2]Plan2!$U:$U,12)</f>
        <v>#VALUE!</v>
      </c>
      <c r="AF228" s="18" t="e">
        <f>SUMIFS([2]Plan2!$H:$H,[2]Plan2!$A:$A,$D228,[2]Plan2!$U:$U,1)</f>
        <v>#VALUE!</v>
      </c>
      <c r="AG228" s="18" t="e">
        <f>SUMIFS([2]Plan2!$H:$H,[2]Plan2!$A:$A,$D228,[2]Plan2!$U:$U,2)</f>
        <v>#VALUE!</v>
      </c>
      <c r="AH228" s="18" t="e">
        <f>SUMIFS([2]Plan2!$H:$H,[2]Plan2!$A:$A,$D228,[2]Plan2!$U:$U,3)</f>
        <v>#VALUE!</v>
      </c>
      <c r="AI228" s="18" t="e">
        <f>SUMIFS([2]Plan2!$H:$H,[2]Plan2!$A:$A,$D228,[2]Plan2!$U:$U,4)</f>
        <v>#VALUE!</v>
      </c>
      <c r="AJ228" s="18" t="e">
        <f>SUMIFS([2]Plan2!$H:$H,[2]Plan2!$A:$A,$D228,[2]Plan2!$U:$U,5)</f>
        <v>#VALUE!</v>
      </c>
      <c r="AK228" s="23" t="e">
        <f t="shared" si="26"/>
        <v>#VALUE!</v>
      </c>
      <c r="AL228" s="23" t="e">
        <f t="shared" si="31"/>
        <v>#VALUE!</v>
      </c>
      <c r="AM228">
        <f t="shared" si="29"/>
        <v>0</v>
      </c>
    </row>
    <row r="229" spans="1:39" ht="15.75" x14ac:dyDescent="0.25">
      <c r="A229" s="21"/>
      <c r="B229" s="21" t="s">
        <v>1519</v>
      </c>
      <c r="C229" s="21">
        <v>1475599</v>
      </c>
      <c r="D229" s="25">
        <v>502951</v>
      </c>
      <c r="E229" s="21" t="s">
        <v>1575</v>
      </c>
      <c r="F229" s="31" t="s">
        <v>2488</v>
      </c>
      <c r="G229" s="21" t="s">
        <v>2401</v>
      </c>
      <c r="H229" s="21" t="s">
        <v>30</v>
      </c>
      <c r="I229" s="25" t="s">
        <v>31</v>
      </c>
      <c r="J229" s="21" t="s">
        <v>67</v>
      </c>
      <c r="K229" s="21"/>
      <c r="L229" s="20">
        <v>45806</v>
      </c>
      <c r="M229" s="20"/>
      <c r="N229" s="21"/>
      <c r="O229" s="21"/>
      <c r="P229" s="21"/>
      <c r="Q229" s="21"/>
      <c r="R229" s="28"/>
      <c r="S229" s="18">
        <f>IFERROR(VLOOKUP(D229,'[1]comparativo br'!$A:$B,2,FALSE),"")</f>
        <v>9792</v>
      </c>
      <c r="T229" s="18">
        <f>IFERROR(VLOOKUP(D229,'[1]comparativo br'!$A:$C,3,FALSE),"")</f>
        <v>0</v>
      </c>
      <c r="U229" s="15">
        <f t="shared" si="25"/>
        <v>-1</v>
      </c>
      <c r="V229" s="19">
        <f>IFERROR(VLOOKUP(D229,'[1]comparativo br'!$A:$D,4,FALSE),"")</f>
        <v>0</v>
      </c>
      <c r="W229" s="19">
        <f>IFERROR(VLOOKUP(D229,'[1]comparativo br'!$A:$E,5,FALSE),"")</f>
        <v>146</v>
      </c>
      <c r="X229" s="15" t="str">
        <f t="shared" si="23"/>
        <v/>
      </c>
      <c r="Y229" s="18" t="e">
        <f>SUMIFS([2]Plan2!$H:$H,[2]Plan2!$A:$A,$D229,[2]Plan2!$U:$U,6)</f>
        <v>#VALUE!</v>
      </c>
      <c r="Z229" s="18" t="e">
        <f>SUMIFS([2]Plan2!$H:$H,[2]Plan2!$A:$A,$D229,[2]Plan2!$U:$U,7)</f>
        <v>#VALUE!</v>
      </c>
      <c r="AA229" s="18" t="e">
        <f>SUMIFS([2]Plan2!$H:$H,[2]Plan2!$A:$A,$D229,[2]Plan2!$U:$U,8)</f>
        <v>#VALUE!</v>
      </c>
      <c r="AB229" s="18" t="e">
        <f>SUMIFS([2]Plan2!$H:$H,[2]Plan2!$A:$A,$D229,[2]Plan2!$U:$U,9)</f>
        <v>#VALUE!</v>
      </c>
      <c r="AC229" s="18" t="e">
        <f>SUMIFS([2]Plan2!$H:$H,[2]Plan2!$A:$A,$D229,[2]Plan2!$U:$U,10)</f>
        <v>#VALUE!</v>
      </c>
      <c r="AD229" s="18" t="e">
        <f>SUMIFS([2]Plan2!$H:$H,[2]Plan2!$A:$A,$D229,[2]Plan2!$U:$U,11)</f>
        <v>#VALUE!</v>
      </c>
      <c r="AE229" s="18" t="e">
        <f>SUMIFS([2]Plan2!$H:$H,[2]Plan2!$A:$A,$D229,[2]Plan2!$U:$U,12)</f>
        <v>#VALUE!</v>
      </c>
      <c r="AF229" s="18" t="e">
        <f>SUMIFS([2]Plan2!$H:$H,[2]Plan2!$A:$A,$D229,[2]Plan2!$U:$U,1)</f>
        <v>#VALUE!</v>
      </c>
      <c r="AG229" s="18" t="e">
        <f>SUMIFS([2]Plan2!$H:$H,[2]Plan2!$A:$A,$D229,[2]Plan2!$U:$U,2)</f>
        <v>#VALUE!</v>
      </c>
      <c r="AH229" s="18" t="e">
        <f>SUMIFS([2]Plan2!$H:$H,[2]Plan2!$A:$A,$D229,[2]Plan2!$U:$U,3)</f>
        <v>#VALUE!</v>
      </c>
      <c r="AI229" s="18" t="e">
        <f>SUMIFS([2]Plan2!$H:$H,[2]Plan2!$A:$A,$D229,[2]Plan2!$U:$U,4)</f>
        <v>#VALUE!</v>
      </c>
      <c r="AJ229" s="18" t="e">
        <f>SUMIFS([2]Plan2!$H:$H,[2]Plan2!$A:$A,$D229,[2]Plan2!$U:$U,5)</f>
        <v>#VALUE!</v>
      </c>
      <c r="AK229" s="23" t="e">
        <f t="shared" si="26"/>
        <v>#VALUE!</v>
      </c>
      <c r="AL229" s="23" t="e">
        <f t="shared" si="31"/>
        <v>#VALUE!</v>
      </c>
      <c r="AM229">
        <f t="shared" si="29"/>
        <v>0</v>
      </c>
    </row>
    <row r="230" spans="1:39" ht="15.75" x14ac:dyDescent="0.25">
      <c r="A230" s="21"/>
      <c r="B230" s="21" t="s">
        <v>1520</v>
      </c>
      <c r="C230" s="21">
        <v>1475599</v>
      </c>
      <c r="D230" s="25" t="s">
        <v>2449</v>
      </c>
      <c r="E230" s="21" t="s">
        <v>1575</v>
      </c>
      <c r="F230" s="31" t="s">
        <v>2488</v>
      </c>
      <c r="G230" s="21" t="s">
        <v>2450</v>
      </c>
      <c r="H230" s="21" t="s">
        <v>347</v>
      </c>
      <c r="I230" s="25" t="s">
        <v>63</v>
      </c>
      <c r="J230" s="21" t="s">
        <v>16</v>
      </c>
      <c r="K230" s="21" t="s">
        <v>17</v>
      </c>
      <c r="L230" s="20">
        <v>45806</v>
      </c>
      <c r="M230" s="20"/>
      <c r="N230" s="21"/>
      <c r="O230" s="21"/>
      <c r="P230" s="21"/>
      <c r="Q230" s="21"/>
      <c r="R230" s="28"/>
      <c r="S230" s="18">
        <f>IFERROR(VLOOKUP(D230,'[1]comparativo br'!$A:$B,2,FALSE),"")</f>
        <v>7488</v>
      </c>
      <c r="T230" s="18">
        <f>IFERROR(VLOOKUP(D230,'[1]comparativo br'!$A:$C,3,FALSE),"")</f>
        <v>0</v>
      </c>
      <c r="U230" s="15">
        <f t="shared" si="25"/>
        <v>-1</v>
      </c>
      <c r="V230" s="19">
        <f>IFERROR(VLOOKUP(D230,'[1]comparativo br'!$A:$D,4,FALSE),"")</f>
        <v>0</v>
      </c>
      <c r="W230" s="19">
        <f>IFERROR(VLOOKUP(D230,'[1]comparativo br'!$A:$E,5,FALSE),"")</f>
        <v>43</v>
      </c>
      <c r="X230" s="15" t="str">
        <f t="shared" si="23"/>
        <v/>
      </c>
      <c r="Y230" s="18" t="e">
        <f>SUMIFS([2]Plan2!$H:$H,[2]Plan2!$A:$A,$D230,[2]Plan2!$U:$U,6)</f>
        <v>#VALUE!</v>
      </c>
      <c r="Z230" s="18" t="e">
        <f>SUMIFS([2]Plan2!$H:$H,[2]Plan2!$A:$A,$D230,[2]Plan2!$U:$U,7)</f>
        <v>#VALUE!</v>
      </c>
      <c r="AA230" s="18" t="e">
        <f>SUMIFS([2]Plan2!$H:$H,[2]Plan2!$A:$A,$D230,[2]Plan2!$U:$U,8)</f>
        <v>#VALUE!</v>
      </c>
      <c r="AB230" s="18" t="e">
        <f>SUMIFS([2]Plan2!$H:$H,[2]Plan2!$A:$A,$D230,[2]Plan2!$U:$U,9)</f>
        <v>#VALUE!</v>
      </c>
      <c r="AC230" s="18" t="e">
        <f>SUMIFS([2]Plan2!$H:$H,[2]Plan2!$A:$A,$D230,[2]Plan2!$U:$U,10)</f>
        <v>#VALUE!</v>
      </c>
      <c r="AD230" s="18" t="e">
        <f>SUMIFS([2]Plan2!$H:$H,[2]Plan2!$A:$A,$D230,[2]Plan2!$U:$U,11)</f>
        <v>#VALUE!</v>
      </c>
      <c r="AE230" s="18" t="e">
        <f>SUMIFS([2]Plan2!$H:$H,[2]Plan2!$A:$A,$D230,[2]Plan2!$U:$U,12)</f>
        <v>#VALUE!</v>
      </c>
      <c r="AF230" s="18" t="e">
        <f>SUMIFS([2]Plan2!$H:$H,[2]Plan2!$A:$A,$D230,[2]Plan2!$U:$U,1)</f>
        <v>#VALUE!</v>
      </c>
      <c r="AG230" s="18" t="e">
        <f>SUMIFS([2]Plan2!$H:$H,[2]Plan2!$A:$A,$D230,[2]Plan2!$U:$U,2)</f>
        <v>#VALUE!</v>
      </c>
      <c r="AH230" s="18" t="e">
        <f>SUMIFS([2]Plan2!$H:$H,[2]Plan2!$A:$A,$D230,[2]Plan2!$U:$U,3)</f>
        <v>#VALUE!</v>
      </c>
      <c r="AI230" s="18" t="e">
        <f>SUMIFS([2]Plan2!$H:$H,[2]Plan2!$A:$A,$D230,[2]Plan2!$U:$U,4)</f>
        <v>#VALUE!</v>
      </c>
      <c r="AJ230" s="18" t="e">
        <f>SUMIFS([2]Plan2!$H:$H,[2]Plan2!$A:$A,$D230,[2]Plan2!$U:$U,5)</f>
        <v>#VALUE!</v>
      </c>
      <c r="AK230" s="23" t="e">
        <f t="shared" si="26"/>
        <v>#VALUE!</v>
      </c>
      <c r="AL230" s="23" t="e">
        <f t="shared" si="31"/>
        <v>#VALUE!</v>
      </c>
      <c r="AM230">
        <f t="shared" si="29"/>
        <v>0</v>
      </c>
    </row>
    <row r="231" spans="1:39" ht="15.75" x14ac:dyDescent="0.25">
      <c r="A231" s="21"/>
      <c r="B231" s="21" t="s">
        <v>1520</v>
      </c>
      <c r="C231" s="21">
        <v>1475599</v>
      </c>
      <c r="D231" s="25" t="s">
        <v>2451</v>
      </c>
      <c r="E231" s="21" t="s">
        <v>1575</v>
      </c>
      <c r="F231" s="31" t="s">
        <v>2488</v>
      </c>
      <c r="G231" s="21" t="s">
        <v>2450</v>
      </c>
      <c r="H231" s="21" t="s">
        <v>284</v>
      </c>
      <c r="I231" s="25" t="s">
        <v>285</v>
      </c>
      <c r="J231" s="21" t="s">
        <v>16</v>
      </c>
      <c r="K231" s="21" t="s">
        <v>17</v>
      </c>
      <c r="L231" s="20">
        <v>45806</v>
      </c>
      <c r="M231" s="20"/>
      <c r="N231" s="21"/>
      <c r="O231" s="21"/>
      <c r="P231" s="21"/>
      <c r="Q231" s="21"/>
      <c r="R231" s="28"/>
      <c r="S231" s="18">
        <f>IFERROR(VLOOKUP(D231,'[1]comparativo br'!$A:$B,2,FALSE),"")</f>
        <v>7488</v>
      </c>
      <c r="T231" s="18">
        <f>IFERROR(VLOOKUP(D231,'[1]comparativo br'!$A:$C,3,FALSE),"")</f>
        <v>0</v>
      </c>
      <c r="U231" s="15">
        <f t="shared" si="25"/>
        <v>-1</v>
      </c>
      <c r="V231" s="19">
        <f>IFERROR(VLOOKUP(D231,'[1]comparativo br'!$A:$D,4,FALSE),"")</f>
        <v>0</v>
      </c>
      <c r="W231" s="19">
        <f>IFERROR(VLOOKUP(D231,'[1]comparativo br'!$A:$E,5,FALSE),"")</f>
        <v>94</v>
      </c>
      <c r="X231" s="15" t="str">
        <f t="shared" si="23"/>
        <v/>
      </c>
      <c r="Y231" s="18" t="e">
        <f>SUMIFS([2]Plan2!$H:$H,[2]Plan2!$A:$A,$D231,[2]Plan2!$U:$U,6)</f>
        <v>#VALUE!</v>
      </c>
      <c r="Z231" s="18" t="e">
        <f>SUMIFS([2]Plan2!$H:$H,[2]Plan2!$A:$A,$D231,[2]Plan2!$U:$U,7)</f>
        <v>#VALUE!</v>
      </c>
      <c r="AA231" s="18" t="e">
        <f>SUMIFS([2]Plan2!$H:$H,[2]Plan2!$A:$A,$D231,[2]Plan2!$U:$U,8)</f>
        <v>#VALUE!</v>
      </c>
      <c r="AB231" s="18" t="e">
        <f>SUMIFS([2]Plan2!$H:$H,[2]Plan2!$A:$A,$D231,[2]Plan2!$U:$U,9)</f>
        <v>#VALUE!</v>
      </c>
      <c r="AC231" s="18" t="e">
        <f>SUMIFS([2]Plan2!$H:$H,[2]Plan2!$A:$A,$D231,[2]Plan2!$U:$U,10)</f>
        <v>#VALUE!</v>
      </c>
      <c r="AD231" s="18" t="e">
        <f>SUMIFS([2]Plan2!$H:$H,[2]Plan2!$A:$A,$D231,[2]Plan2!$U:$U,11)</f>
        <v>#VALUE!</v>
      </c>
      <c r="AE231" s="18" t="e">
        <f>SUMIFS([2]Plan2!$H:$H,[2]Plan2!$A:$A,$D231,[2]Plan2!$U:$U,12)</f>
        <v>#VALUE!</v>
      </c>
      <c r="AF231" s="18" t="e">
        <f>SUMIFS([2]Plan2!$H:$H,[2]Plan2!$A:$A,$D231,[2]Plan2!$U:$U,1)</f>
        <v>#VALUE!</v>
      </c>
      <c r="AG231" s="18" t="e">
        <f>SUMIFS([2]Plan2!$H:$H,[2]Plan2!$A:$A,$D231,[2]Plan2!$U:$U,2)</f>
        <v>#VALUE!</v>
      </c>
      <c r="AH231" s="18" t="e">
        <f>SUMIFS([2]Plan2!$H:$H,[2]Plan2!$A:$A,$D231,[2]Plan2!$U:$U,3)</f>
        <v>#VALUE!</v>
      </c>
      <c r="AI231" s="18" t="e">
        <f>SUMIFS([2]Plan2!$H:$H,[2]Plan2!$A:$A,$D231,[2]Plan2!$U:$U,4)</f>
        <v>#VALUE!</v>
      </c>
      <c r="AJ231" s="18" t="e">
        <f>SUMIFS([2]Plan2!$H:$H,[2]Plan2!$A:$A,$D231,[2]Plan2!$U:$U,5)</f>
        <v>#VALUE!</v>
      </c>
      <c r="AK231" s="23" t="e">
        <f t="shared" si="26"/>
        <v>#VALUE!</v>
      </c>
      <c r="AL231" s="23" t="e">
        <f t="shared" si="31"/>
        <v>#VALUE!</v>
      </c>
      <c r="AM231">
        <f t="shared" si="29"/>
        <v>0</v>
      </c>
    </row>
    <row r="232" spans="1:39" ht="15.75" x14ac:dyDescent="0.25">
      <c r="A232" s="21"/>
      <c r="B232" s="21" t="s">
        <v>1520</v>
      </c>
      <c r="C232" s="21">
        <v>1475599</v>
      </c>
      <c r="D232" s="25" t="s">
        <v>2452</v>
      </c>
      <c r="E232" s="21" t="s">
        <v>1575</v>
      </c>
      <c r="F232" s="31" t="s">
        <v>2488</v>
      </c>
      <c r="G232" s="21" t="s">
        <v>2450</v>
      </c>
      <c r="H232" s="21" t="s">
        <v>94</v>
      </c>
      <c r="I232" s="25" t="s">
        <v>63</v>
      </c>
      <c r="J232" s="21" t="s">
        <v>16</v>
      </c>
      <c r="K232" s="21" t="s">
        <v>17</v>
      </c>
      <c r="L232" s="20">
        <v>45806</v>
      </c>
      <c r="M232" s="20"/>
      <c r="N232" s="21"/>
      <c r="O232" s="21"/>
      <c r="P232" s="21"/>
      <c r="Q232" s="21"/>
      <c r="R232" s="28"/>
      <c r="S232" s="18">
        <f>IFERROR(VLOOKUP(D232,'[1]comparativo br'!$A:$B,2,FALSE),"")</f>
        <v>15098</v>
      </c>
      <c r="T232" s="18">
        <f>IFERROR(VLOOKUP(D232,'[1]comparativo br'!$A:$C,3,FALSE),"")</f>
        <v>0</v>
      </c>
      <c r="U232" s="15">
        <f t="shared" si="25"/>
        <v>-1</v>
      </c>
      <c r="V232" s="19">
        <f>IFERROR(VLOOKUP(D232,'[1]comparativo br'!$A:$D,4,FALSE),"")</f>
        <v>48</v>
      </c>
      <c r="W232" s="19">
        <f>IFERROR(VLOOKUP(D232,'[1]comparativo br'!$A:$E,5,FALSE),"")</f>
        <v>338</v>
      </c>
      <c r="X232" s="15">
        <f t="shared" si="23"/>
        <v>6.041666666666667</v>
      </c>
      <c r="Y232" s="18" t="e">
        <f>SUMIFS([2]Plan2!$H:$H,[2]Plan2!$A:$A,$D232,[2]Plan2!$U:$U,6)</f>
        <v>#VALUE!</v>
      </c>
      <c r="Z232" s="18" t="e">
        <f>SUMIFS([2]Plan2!$H:$H,[2]Plan2!$A:$A,$D232,[2]Plan2!$U:$U,7)</f>
        <v>#VALUE!</v>
      </c>
      <c r="AA232" s="18" t="e">
        <f>SUMIFS([2]Plan2!$H:$H,[2]Plan2!$A:$A,$D232,[2]Plan2!$U:$U,8)</f>
        <v>#VALUE!</v>
      </c>
      <c r="AB232" s="18" t="e">
        <f>SUMIFS([2]Plan2!$H:$H,[2]Plan2!$A:$A,$D232,[2]Plan2!$U:$U,9)</f>
        <v>#VALUE!</v>
      </c>
      <c r="AC232" s="18" t="e">
        <f>SUMIFS([2]Plan2!$H:$H,[2]Plan2!$A:$A,$D232,[2]Plan2!$U:$U,10)</f>
        <v>#VALUE!</v>
      </c>
      <c r="AD232" s="18" t="e">
        <f>SUMIFS([2]Plan2!$H:$H,[2]Plan2!$A:$A,$D232,[2]Plan2!$U:$U,11)</f>
        <v>#VALUE!</v>
      </c>
      <c r="AE232" s="18" t="e">
        <f>SUMIFS([2]Plan2!$H:$H,[2]Plan2!$A:$A,$D232,[2]Plan2!$U:$U,12)</f>
        <v>#VALUE!</v>
      </c>
      <c r="AF232" s="18" t="e">
        <f>SUMIFS([2]Plan2!$H:$H,[2]Plan2!$A:$A,$D232,[2]Plan2!$U:$U,1)</f>
        <v>#VALUE!</v>
      </c>
      <c r="AG232" s="18" t="e">
        <f>SUMIFS([2]Plan2!$H:$H,[2]Plan2!$A:$A,$D232,[2]Plan2!$U:$U,2)</f>
        <v>#VALUE!</v>
      </c>
      <c r="AH232" s="18" t="e">
        <f>SUMIFS([2]Plan2!$H:$H,[2]Plan2!$A:$A,$D232,[2]Plan2!$U:$U,3)</f>
        <v>#VALUE!</v>
      </c>
      <c r="AI232" s="18" t="e">
        <f>SUMIFS([2]Plan2!$H:$H,[2]Plan2!$A:$A,$D232,[2]Plan2!$U:$U,4)</f>
        <v>#VALUE!</v>
      </c>
      <c r="AJ232" s="18" t="e">
        <f>SUMIFS([2]Plan2!$H:$H,[2]Plan2!$A:$A,$D232,[2]Plan2!$U:$U,5)</f>
        <v>#VALUE!</v>
      </c>
      <c r="AK232" s="23" t="e">
        <f t="shared" si="26"/>
        <v>#VALUE!</v>
      </c>
      <c r="AL232" s="23" t="e">
        <f t="shared" si="31"/>
        <v>#VALUE!</v>
      </c>
      <c r="AM232">
        <f t="shared" si="29"/>
        <v>0</v>
      </c>
    </row>
    <row r="233" spans="1:39" ht="15.75" x14ac:dyDescent="0.25">
      <c r="A233" s="21"/>
      <c r="B233" s="21" t="s">
        <v>1519</v>
      </c>
      <c r="C233" s="21">
        <v>1478398</v>
      </c>
      <c r="D233" s="25">
        <v>190141</v>
      </c>
      <c r="E233" s="21" t="s">
        <v>12</v>
      </c>
      <c r="F233" s="31" t="s">
        <v>1826</v>
      </c>
      <c r="G233" s="21" t="s">
        <v>1568</v>
      </c>
      <c r="H233" s="21" t="s">
        <v>331</v>
      </c>
      <c r="I233" s="25" t="s">
        <v>121</v>
      </c>
      <c r="J233" s="21" t="s">
        <v>21</v>
      </c>
      <c r="K233" s="21"/>
      <c r="L233" s="20">
        <v>45624</v>
      </c>
      <c r="M233" s="20">
        <v>45763</v>
      </c>
      <c r="N233" s="21" t="s">
        <v>18</v>
      </c>
      <c r="O233" s="21">
        <v>19</v>
      </c>
      <c r="P233" s="21">
        <v>10</v>
      </c>
      <c r="Q233" s="21">
        <v>4</v>
      </c>
      <c r="R233" s="15">
        <f>(Q233-P233)/P233</f>
        <v>-0.6</v>
      </c>
      <c r="S233" s="18">
        <f>IFERROR(VLOOKUP(D233,'[1]comparativo br'!$A:$B,2,FALSE),"")</f>
        <v>1500</v>
      </c>
      <c r="T233" s="18">
        <f>IFERROR(VLOOKUP(D233,'[1]comparativo br'!$A:$C,3,FALSE),"")</f>
        <v>0</v>
      </c>
      <c r="U233" s="15">
        <f t="shared" si="25"/>
        <v>-1</v>
      </c>
      <c r="V233" s="19">
        <f>IFERROR(VLOOKUP(D233,'[1]comparativo br'!$A:$D,4,FALSE),"")</f>
        <v>9</v>
      </c>
      <c r="W233" s="19">
        <f>IFERROR(VLOOKUP(D233,'[1]comparativo br'!$A:$E,5,FALSE),"")</f>
        <v>6</v>
      </c>
      <c r="X233" s="15">
        <f t="shared" si="23"/>
        <v>-0.33333333333333331</v>
      </c>
      <c r="Y233" s="18" t="e">
        <f>SUMIFS([2]Plan2!$H:$H,[2]Plan2!$A:$A,$D233,[2]Plan2!$U:$U,6)</f>
        <v>#VALUE!</v>
      </c>
      <c r="Z233" s="18" t="e">
        <f>SUMIFS([2]Plan2!$H:$H,[2]Plan2!$A:$A,$D233,[2]Plan2!$U:$U,7)</f>
        <v>#VALUE!</v>
      </c>
      <c r="AA233" s="18" t="e">
        <f>SUMIFS([2]Plan2!$H:$H,[2]Plan2!$A:$A,$D233,[2]Plan2!$U:$U,8)</f>
        <v>#VALUE!</v>
      </c>
      <c r="AB233" s="18" t="e">
        <f>SUMIFS([2]Plan2!$H:$H,[2]Plan2!$A:$A,$D233,[2]Plan2!$U:$U,9)</f>
        <v>#VALUE!</v>
      </c>
      <c r="AC233" s="18" t="e">
        <f>SUMIFS([2]Plan2!$H:$H,[2]Plan2!$A:$A,$D233,[2]Plan2!$U:$U,10)</f>
        <v>#VALUE!</v>
      </c>
      <c r="AD233" s="18" t="e">
        <f>SUMIFS([2]Plan2!$H:$H,[2]Plan2!$A:$A,$D233,[2]Plan2!$U:$U,11)</f>
        <v>#VALUE!</v>
      </c>
      <c r="AE233" s="18" t="e">
        <f>SUMIFS([2]Plan2!$H:$H,[2]Plan2!$A:$A,$D233,[2]Plan2!$U:$U,12)</f>
        <v>#VALUE!</v>
      </c>
      <c r="AF233" s="18" t="e">
        <f>SUMIFS([2]Plan2!$H:$H,[2]Plan2!$A:$A,$D233,[2]Plan2!$U:$U,1)</f>
        <v>#VALUE!</v>
      </c>
      <c r="AG233" s="18" t="e">
        <f>SUMIFS([2]Plan2!$H:$H,[2]Plan2!$A:$A,$D233,[2]Plan2!$U:$U,2)</f>
        <v>#VALUE!</v>
      </c>
      <c r="AH233" s="18" t="e">
        <f>SUMIFS([2]Plan2!$H:$H,[2]Plan2!$A:$A,$D233,[2]Plan2!$U:$U,3)</f>
        <v>#VALUE!</v>
      </c>
      <c r="AI233" s="18" t="e">
        <f>SUMIFS([2]Plan2!$H:$H,[2]Plan2!$A:$A,$D233,[2]Plan2!$U:$U,4)</f>
        <v>#VALUE!</v>
      </c>
      <c r="AJ233" s="18" t="e">
        <f>SUMIFS([2]Plan2!$H:$H,[2]Plan2!$A:$A,$D233,[2]Plan2!$U:$U,5)</f>
        <v>#VALUE!</v>
      </c>
      <c r="AK233" s="23" t="e">
        <f t="shared" si="26"/>
        <v>#VALUE!</v>
      </c>
      <c r="AL233" s="23" t="e">
        <f t="shared" si="31"/>
        <v>#VALUE!</v>
      </c>
      <c r="AM233">
        <f t="shared" si="29"/>
        <v>0</v>
      </c>
    </row>
    <row r="234" spans="1:39" ht="15.75" x14ac:dyDescent="0.25">
      <c r="A234" s="21"/>
      <c r="B234" s="21" t="s">
        <v>1519</v>
      </c>
      <c r="C234" s="21">
        <v>1563351</v>
      </c>
      <c r="D234" s="25">
        <v>194053</v>
      </c>
      <c r="E234" s="21" t="s">
        <v>12</v>
      </c>
      <c r="F234" s="31" t="s">
        <v>2488</v>
      </c>
      <c r="G234" s="21" t="s">
        <v>1009</v>
      </c>
      <c r="H234" s="21" t="s">
        <v>58</v>
      </c>
      <c r="I234" s="25" t="s">
        <v>15</v>
      </c>
      <c r="J234" s="21" t="s">
        <v>27</v>
      </c>
      <c r="K234" s="21" t="s">
        <v>210</v>
      </c>
      <c r="L234" s="20">
        <v>45685</v>
      </c>
      <c r="M234" s="20">
        <v>45685</v>
      </c>
      <c r="N234" s="21" t="s">
        <v>22</v>
      </c>
      <c r="O234" s="21">
        <v>12</v>
      </c>
      <c r="P234" s="21">
        <v>21</v>
      </c>
      <c r="Q234" s="21">
        <v>6</v>
      </c>
      <c r="R234" s="15">
        <f>(Q234-P234)/P234</f>
        <v>-0.7142857142857143</v>
      </c>
      <c r="S234" s="18" t="str">
        <f>IFERROR(VLOOKUP(D234,'[1]comparativo br'!$A:$B,2,FALSE),"")</f>
        <v/>
      </c>
      <c r="T234" s="18" t="str">
        <f>IFERROR(VLOOKUP(D234,'[1]comparativo br'!$A:$C,3,FALSE),"")</f>
        <v/>
      </c>
      <c r="U234" s="15" t="str">
        <f t="shared" si="25"/>
        <v/>
      </c>
      <c r="V234" s="19" t="str">
        <f>IFERROR(VLOOKUP(D234,'[1]comparativo br'!$A:$D,4,FALSE),"")</f>
        <v/>
      </c>
      <c r="W234" s="19" t="str">
        <f>IFERROR(VLOOKUP(D234,'[1]comparativo br'!$A:$E,5,FALSE),"")</f>
        <v/>
      </c>
      <c r="X234" s="15" t="str">
        <f t="shared" si="23"/>
        <v/>
      </c>
      <c r="Y234" s="18" t="e">
        <f>SUMIFS([2]Plan2!$H:$H,[2]Plan2!$A:$A,$D234,[2]Plan2!$U:$U,6)</f>
        <v>#VALUE!</v>
      </c>
      <c r="Z234" s="18" t="e">
        <f>SUMIFS([2]Plan2!$H:$H,[2]Plan2!$A:$A,$D234,[2]Plan2!$U:$U,7)</f>
        <v>#VALUE!</v>
      </c>
      <c r="AA234" s="18" t="e">
        <f>SUMIFS([2]Plan2!$H:$H,[2]Plan2!$A:$A,$D234,[2]Plan2!$U:$U,8)</f>
        <v>#VALUE!</v>
      </c>
      <c r="AB234" s="18" t="e">
        <f>SUMIFS([2]Plan2!$H:$H,[2]Plan2!$A:$A,$D234,[2]Plan2!$U:$U,9)</f>
        <v>#VALUE!</v>
      </c>
      <c r="AC234" s="18" t="e">
        <f>SUMIFS([2]Plan2!$H:$H,[2]Plan2!$A:$A,$D234,[2]Plan2!$U:$U,10)</f>
        <v>#VALUE!</v>
      </c>
      <c r="AD234" s="18" t="e">
        <f>SUMIFS([2]Plan2!$H:$H,[2]Plan2!$A:$A,$D234,[2]Plan2!$U:$U,11)</f>
        <v>#VALUE!</v>
      </c>
      <c r="AE234" s="18" t="e">
        <f>SUMIFS([2]Plan2!$H:$H,[2]Plan2!$A:$A,$D234,[2]Plan2!$U:$U,12)</f>
        <v>#VALUE!</v>
      </c>
      <c r="AF234" s="18" t="e">
        <f>SUMIFS([2]Plan2!$H:$H,[2]Plan2!$A:$A,$D234,[2]Plan2!$U:$U,1)</f>
        <v>#VALUE!</v>
      </c>
      <c r="AG234" s="18" t="e">
        <f>SUMIFS([2]Plan2!$H:$H,[2]Plan2!$A:$A,$D234,[2]Plan2!$U:$U,2)</f>
        <v>#VALUE!</v>
      </c>
      <c r="AH234" s="18" t="e">
        <f>SUMIFS([2]Plan2!$H:$H,[2]Plan2!$A:$A,$D234,[2]Plan2!$U:$U,3)</f>
        <v>#VALUE!</v>
      </c>
      <c r="AI234" s="18" t="e">
        <f>SUMIFS([2]Plan2!$H:$H,[2]Plan2!$A:$A,$D234,[2]Plan2!$U:$U,4)</f>
        <v>#VALUE!</v>
      </c>
      <c r="AJ234" s="18" t="e">
        <f>SUMIFS([2]Plan2!$H:$H,[2]Plan2!$A:$A,$D234,[2]Plan2!$U:$U,5)</f>
        <v>#VALUE!</v>
      </c>
      <c r="AK234" s="23" t="e">
        <f t="shared" si="26"/>
        <v>#VALUE!</v>
      </c>
      <c r="AL234" s="23" t="e">
        <f t="shared" si="31"/>
        <v>#VALUE!</v>
      </c>
      <c r="AM234">
        <f t="shared" si="29"/>
        <v>0</v>
      </c>
    </row>
    <row r="235" spans="1:39" ht="15.75" x14ac:dyDescent="0.25">
      <c r="A235" s="21"/>
      <c r="B235" s="21" t="s">
        <v>1519</v>
      </c>
      <c r="C235" s="21">
        <v>1571702</v>
      </c>
      <c r="D235" s="25">
        <v>193414</v>
      </c>
      <c r="E235" s="21" t="s">
        <v>1206</v>
      </c>
      <c r="F235" s="31" t="s">
        <v>1206</v>
      </c>
      <c r="G235" s="21" t="s">
        <v>1452</v>
      </c>
      <c r="H235" s="21" t="s">
        <v>776</v>
      </c>
      <c r="I235" s="25" t="s">
        <v>55</v>
      </c>
      <c r="J235" s="21" t="s">
        <v>88</v>
      </c>
      <c r="K235" s="21"/>
      <c r="L235" s="20">
        <v>45114</v>
      </c>
      <c r="M235" s="20">
        <v>45135</v>
      </c>
      <c r="N235" s="21" t="s">
        <v>53</v>
      </c>
      <c r="O235" s="21">
        <v>5</v>
      </c>
      <c r="P235" s="21">
        <v>11</v>
      </c>
      <c r="Q235" s="21">
        <v>0</v>
      </c>
      <c r="R235" s="15">
        <f>(Q235-P235)/P235</f>
        <v>-1</v>
      </c>
      <c r="S235" s="18" t="str">
        <f>IFERROR(VLOOKUP(D235,'[1]comparativo br'!$A:$B,2,FALSE),"")</f>
        <v/>
      </c>
      <c r="T235" s="18" t="str">
        <f>IFERROR(VLOOKUP(D235,'[1]comparativo br'!$A:$C,3,FALSE),"")</f>
        <v/>
      </c>
      <c r="U235" s="15" t="str">
        <f t="shared" si="25"/>
        <v/>
      </c>
      <c r="V235" s="19" t="str">
        <f>IFERROR(VLOOKUP(D235,'[1]comparativo br'!$A:$D,4,FALSE),"")</f>
        <v/>
      </c>
      <c r="W235" s="19" t="str">
        <f>IFERROR(VLOOKUP(D235,'[1]comparativo br'!$A:$E,5,FALSE),"")</f>
        <v/>
      </c>
      <c r="X235" s="15" t="str">
        <f t="shared" si="23"/>
        <v/>
      </c>
      <c r="Y235" s="18" t="e">
        <f>SUMIFS([2]Plan2!$H:$H,[2]Plan2!$A:$A,$D235,[2]Plan2!$U:$U,6)</f>
        <v>#VALUE!</v>
      </c>
      <c r="Z235" s="18" t="e">
        <f>SUMIFS([2]Plan2!$H:$H,[2]Plan2!$A:$A,$D235,[2]Plan2!$U:$U,7)</f>
        <v>#VALUE!</v>
      </c>
      <c r="AA235" s="18" t="e">
        <f>SUMIFS([2]Plan2!$H:$H,[2]Plan2!$A:$A,$D235,[2]Plan2!$U:$U,8)</f>
        <v>#VALUE!</v>
      </c>
      <c r="AB235" s="18" t="e">
        <f>SUMIFS([2]Plan2!$H:$H,[2]Plan2!$A:$A,$D235,[2]Plan2!$U:$U,9)</f>
        <v>#VALUE!</v>
      </c>
      <c r="AC235" s="18" t="e">
        <f>SUMIFS([2]Plan2!$H:$H,[2]Plan2!$A:$A,$D235,[2]Plan2!$U:$U,10)</f>
        <v>#VALUE!</v>
      </c>
      <c r="AD235" s="18" t="e">
        <f>SUMIFS([2]Plan2!$H:$H,[2]Plan2!$A:$A,$D235,[2]Plan2!$U:$U,11)</f>
        <v>#VALUE!</v>
      </c>
      <c r="AE235" s="18" t="e">
        <f>SUMIFS([2]Plan2!$H:$H,[2]Plan2!$A:$A,$D235,[2]Plan2!$U:$U,12)</f>
        <v>#VALUE!</v>
      </c>
      <c r="AF235" s="18" t="e">
        <f>SUMIFS([2]Plan2!$H:$H,[2]Plan2!$A:$A,$D235,[2]Plan2!$U:$U,1)</f>
        <v>#VALUE!</v>
      </c>
      <c r="AG235" s="18" t="e">
        <f>SUMIFS([2]Plan2!$H:$H,[2]Plan2!$A:$A,$D235,[2]Plan2!$U:$U,2)</f>
        <v>#VALUE!</v>
      </c>
      <c r="AH235" s="18" t="e">
        <f>SUMIFS([2]Plan2!$H:$H,[2]Plan2!$A:$A,$D235,[2]Plan2!$U:$U,3)</f>
        <v>#VALUE!</v>
      </c>
      <c r="AI235" s="18" t="e">
        <f>SUMIFS([2]Plan2!$H:$H,[2]Plan2!$A:$A,$D235,[2]Plan2!$U:$U,4)</f>
        <v>#VALUE!</v>
      </c>
      <c r="AJ235" s="18" t="e">
        <f>SUMIFS([2]Plan2!$H:$H,[2]Plan2!$A:$A,$D235,[2]Plan2!$U:$U,5)</f>
        <v>#VALUE!</v>
      </c>
      <c r="AK235" s="23" t="e">
        <f t="shared" si="26"/>
        <v>#VALUE!</v>
      </c>
      <c r="AL235" s="23" t="e">
        <f t="shared" si="31"/>
        <v>#VALUE!</v>
      </c>
      <c r="AM235">
        <f t="shared" si="29"/>
        <v>0</v>
      </c>
    </row>
    <row r="236" spans="1:39" ht="15.75" x14ac:dyDescent="0.25">
      <c r="A236" s="21"/>
      <c r="B236" s="21" t="s">
        <v>1520</v>
      </c>
      <c r="C236" s="21">
        <v>1576749</v>
      </c>
      <c r="D236" s="25">
        <v>192809</v>
      </c>
      <c r="E236" s="25" t="s">
        <v>1180</v>
      </c>
      <c r="F236" s="31" t="s">
        <v>1180</v>
      </c>
      <c r="G236" s="21" t="s">
        <v>1415</v>
      </c>
      <c r="H236" s="21" t="s">
        <v>172</v>
      </c>
      <c r="I236" s="25" t="s">
        <v>20</v>
      </c>
      <c r="J236" s="21"/>
      <c r="K236" s="21"/>
      <c r="L236" s="20">
        <v>45755</v>
      </c>
      <c r="M236" s="20">
        <v>45779</v>
      </c>
      <c r="N236" s="21" t="s">
        <v>18</v>
      </c>
      <c r="O236" s="21">
        <v>20</v>
      </c>
      <c r="P236" s="21">
        <v>36</v>
      </c>
      <c r="Q236" s="21">
        <v>71</v>
      </c>
      <c r="R236" s="15">
        <f>(Q236-P236)/P236</f>
        <v>0.97222222222222221</v>
      </c>
      <c r="S236" s="18">
        <f>IFERROR(VLOOKUP(D236,'[1]comparativo br'!$A:$B,2,FALSE),"")</f>
        <v>5760</v>
      </c>
      <c r="T236" s="18">
        <f>IFERROR(VLOOKUP(D236,'[1]comparativo br'!$A:$C,3,FALSE),"")</f>
        <v>3168</v>
      </c>
      <c r="U236" s="15">
        <f t="shared" si="25"/>
        <v>-0.45</v>
      </c>
      <c r="V236" s="19">
        <f>IFERROR(VLOOKUP(D236,'[1]comparativo br'!$A:$D,4,FALSE),"")</f>
        <v>35</v>
      </c>
      <c r="W236" s="19">
        <f>IFERROR(VLOOKUP(D236,'[1]comparativo br'!$A:$E,5,FALSE),"")</f>
        <v>37</v>
      </c>
      <c r="X236" s="15">
        <f t="shared" si="23"/>
        <v>5.7142857142857141E-2</v>
      </c>
      <c r="Y236" s="18" t="e">
        <f>SUMIFS([2]Plan2!$H:$H,[2]Plan2!$A:$A,$D236,[2]Plan2!$U:$U,6)</f>
        <v>#VALUE!</v>
      </c>
      <c r="Z236" s="18" t="e">
        <f>SUMIFS([2]Plan2!$H:$H,[2]Plan2!$A:$A,$D236,[2]Plan2!$U:$U,7)</f>
        <v>#VALUE!</v>
      </c>
      <c r="AA236" s="18" t="e">
        <f>SUMIFS([2]Plan2!$H:$H,[2]Plan2!$A:$A,$D236,[2]Plan2!$U:$U,8)</f>
        <v>#VALUE!</v>
      </c>
      <c r="AB236" s="18" t="e">
        <f>SUMIFS([2]Plan2!$H:$H,[2]Plan2!$A:$A,$D236,[2]Plan2!$U:$U,9)</f>
        <v>#VALUE!</v>
      </c>
      <c r="AC236" s="18" t="e">
        <f>SUMIFS([2]Plan2!$H:$H,[2]Plan2!$A:$A,$D236,[2]Plan2!$U:$U,10)</f>
        <v>#VALUE!</v>
      </c>
      <c r="AD236" s="18" t="e">
        <f>SUMIFS([2]Plan2!$H:$H,[2]Plan2!$A:$A,$D236,[2]Plan2!$U:$U,11)</f>
        <v>#VALUE!</v>
      </c>
      <c r="AE236" s="18" t="e">
        <f>SUMIFS([2]Plan2!$H:$H,[2]Plan2!$A:$A,$D236,[2]Plan2!$U:$U,12)</f>
        <v>#VALUE!</v>
      </c>
      <c r="AF236" s="18" t="e">
        <f>SUMIFS([2]Plan2!$H:$H,[2]Plan2!$A:$A,$D236,[2]Plan2!$U:$U,1)</f>
        <v>#VALUE!</v>
      </c>
      <c r="AG236" s="18" t="e">
        <f>SUMIFS([2]Plan2!$H:$H,[2]Plan2!$A:$A,$D236,[2]Plan2!$U:$U,2)</f>
        <v>#VALUE!</v>
      </c>
      <c r="AH236" s="18" t="e">
        <f>SUMIFS([2]Plan2!$H:$H,[2]Plan2!$A:$A,$D236,[2]Plan2!$U:$U,3)</f>
        <v>#VALUE!</v>
      </c>
      <c r="AI236" s="18" t="e">
        <f>SUMIFS([2]Plan2!$H:$H,[2]Plan2!$A:$A,$D236,[2]Plan2!$U:$U,4)</f>
        <v>#VALUE!</v>
      </c>
      <c r="AJ236" s="18" t="e">
        <f>SUMIFS([2]Plan2!$H:$H,[2]Plan2!$A:$A,$D236,[2]Plan2!$U:$U,5)</f>
        <v>#VALUE!</v>
      </c>
      <c r="AK236" s="23" t="e">
        <f t="shared" si="26"/>
        <v>#VALUE!</v>
      </c>
      <c r="AL236" s="23" t="e">
        <f t="shared" si="31"/>
        <v>#VALUE!</v>
      </c>
      <c r="AM236">
        <f t="shared" si="29"/>
        <v>0</v>
      </c>
    </row>
    <row r="237" spans="1:39" ht="15.75" x14ac:dyDescent="0.25">
      <c r="A237" s="21" t="s">
        <v>398</v>
      </c>
      <c r="B237" s="21" t="s">
        <v>1519</v>
      </c>
      <c r="C237" s="21">
        <v>1581193</v>
      </c>
      <c r="D237" s="25">
        <v>101775</v>
      </c>
      <c r="E237" s="21" t="s">
        <v>12</v>
      </c>
      <c r="F237" s="31" t="s">
        <v>12</v>
      </c>
      <c r="G237" s="21" t="s">
        <v>391</v>
      </c>
      <c r="H237" s="21" t="s">
        <v>30</v>
      </c>
      <c r="I237" s="25" t="s">
        <v>31</v>
      </c>
      <c r="J237" s="21" t="s">
        <v>88</v>
      </c>
      <c r="K237" s="21" t="s">
        <v>93</v>
      </c>
      <c r="L237" s="20">
        <v>44602</v>
      </c>
      <c r="M237" s="20"/>
      <c r="N237" s="21" t="s">
        <v>53</v>
      </c>
      <c r="O237" s="21"/>
      <c r="P237" s="21"/>
      <c r="Q237" s="21"/>
      <c r="R237" s="28"/>
      <c r="S237" s="18" t="str">
        <f>IFERROR(VLOOKUP(D237,'[1]comparativo br'!$A:$B,2,FALSE),"")</f>
        <v/>
      </c>
      <c r="T237" s="18" t="str">
        <f>IFERROR(VLOOKUP(D237,'[1]comparativo br'!$A:$C,3,FALSE),"")</f>
        <v/>
      </c>
      <c r="U237" s="15" t="str">
        <f t="shared" si="25"/>
        <v/>
      </c>
      <c r="V237" s="19" t="str">
        <f>IFERROR(VLOOKUP(D237,'[1]comparativo br'!$A:$D,4,FALSE),"")</f>
        <v/>
      </c>
      <c r="W237" s="19" t="str">
        <f>IFERROR(VLOOKUP(D237,'[1]comparativo br'!$A:$E,5,FALSE),"")</f>
        <v/>
      </c>
      <c r="X237" s="15" t="str">
        <f t="shared" si="23"/>
        <v/>
      </c>
      <c r="Y237" s="18" t="e">
        <f>SUMIFS([2]Plan2!$H:$H,[2]Plan2!$A:$A,$D237,[2]Plan2!$U:$U,6)</f>
        <v>#VALUE!</v>
      </c>
      <c r="Z237" s="18" t="e">
        <f>SUMIFS([2]Plan2!$H:$H,[2]Plan2!$A:$A,$D237,[2]Plan2!$U:$U,7)</f>
        <v>#VALUE!</v>
      </c>
      <c r="AA237" s="18" t="e">
        <f>SUMIFS([2]Plan2!$H:$H,[2]Plan2!$A:$A,$D237,[2]Plan2!$U:$U,8)</f>
        <v>#VALUE!</v>
      </c>
      <c r="AB237" s="18" t="e">
        <f>SUMIFS([2]Plan2!$H:$H,[2]Plan2!$A:$A,$D237,[2]Plan2!$U:$U,9)</f>
        <v>#VALUE!</v>
      </c>
      <c r="AC237" s="18" t="e">
        <f>SUMIFS([2]Plan2!$H:$H,[2]Plan2!$A:$A,$D237,[2]Plan2!$U:$U,10)</f>
        <v>#VALUE!</v>
      </c>
      <c r="AD237" s="18" t="e">
        <f>SUMIFS([2]Plan2!$H:$H,[2]Plan2!$A:$A,$D237,[2]Plan2!$U:$U,11)</f>
        <v>#VALUE!</v>
      </c>
      <c r="AE237" s="18" t="e">
        <f>SUMIFS([2]Plan2!$H:$H,[2]Plan2!$A:$A,$D237,[2]Plan2!$U:$U,12)</f>
        <v>#VALUE!</v>
      </c>
      <c r="AF237" s="18" t="e">
        <f>SUMIFS([2]Plan2!$H:$H,[2]Plan2!$A:$A,$D237,[2]Plan2!$U:$U,1)</f>
        <v>#VALUE!</v>
      </c>
      <c r="AG237" s="18" t="e">
        <f>SUMIFS([2]Plan2!$H:$H,[2]Plan2!$A:$A,$D237,[2]Plan2!$U:$U,2)</f>
        <v>#VALUE!</v>
      </c>
      <c r="AH237" s="18" t="e">
        <f>SUMIFS([2]Plan2!$H:$H,[2]Plan2!$A:$A,$D237,[2]Plan2!$U:$U,3)</f>
        <v>#VALUE!</v>
      </c>
      <c r="AI237" s="18" t="e">
        <f>SUMIFS([2]Plan2!$H:$H,[2]Plan2!$A:$A,$D237,[2]Plan2!$U:$U,4)</f>
        <v>#VALUE!</v>
      </c>
      <c r="AJ237" s="18" t="e">
        <f>SUMIFS([2]Plan2!$H:$H,[2]Plan2!$A:$A,$D237,[2]Plan2!$U:$U,5)</f>
        <v>#VALUE!</v>
      </c>
      <c r="AK237" s="23" t="e">
        <f t="shared" si="26"/>
        <v>#VALUE!</v>
      </c>
      <c r="AL237" s="23" t="e">
        <f t="shared" si="31"/>
        <v>#VALUE!</v>
      </c>
      <c r="AM237">
        <f t="shared" si="29"/>
        <v>0</v>
      </c>
    </row>
    <row r="238" spans="1:39" ht="15.75" x14ac:dyDescent="0.25">
      <c r="A238" s="21" t="s">
        <v>398</v>
      </c>
      <c r="B238" s="21" t="s">
        <v>1519</v>
      </c>
      <c r="C238" s="21">
        <v>1581193</v>
      </c>
      <c r="D238" s="25">
        <v>193598</v>
      </c>
      <c r="E238" s="21" t="s">
        <v>12</v>
      </c>
      <c r="F238" s="31" t="s">
        <v>12</v>
      </c>
      <c r="G238" s="21" t="s">
        <v>391</v>
      </c>
      <c r="H238" s="21" t="s">
        <v>603</v>
      </c>
      <c r="I238" s="25" t="s">
        <v>285</v>
      </c>
      <c r="J238" s="21" t="s">
        <v>88</v>
      </c>
      <c r="K238" s="21" t="s">
        <v>93</v>
      </c>
      <c r="L238" s="20">
        <v>44791</v>
      </c>
      <c r="M238" s="20"/>
      <c r="N238" s="21" t="s">
        <v>53</v>
      </c>
      <c r="O238" s="21"/>
      <c r="P238" s="21"/>
      <c r="Q238" s="21"/>
      <c r="R238" s="28"/>
      <c r="S238" s="18" t="str">
        <f>IFERROR(VLOOKUP(D238,'[1]comparativo br'!$A:$B,2,FALSE),"")</f>
        <v/>
      </c>
      <c r="T238" s="18" t="str">
        <f>IFERROR(VLOOKUP(D238,'[1]comparativo br'!$A:$C,3,FALSE),"")</f>
        <v/>
      </c>
      <c r="U238" s="15" t="str">
        <f t="shared" si="25"/>
        <v/>
      </c>
      <c r="V238" s="19" t="str">
        <f>IFERROR(VLOOKUP(D238,'[1]comparativo br'!$A:$D,4,FALSE),"")</f>
        <v/>
      </c>
      <c r="W238" s="19" t="str">
        <f>IFERROR(VLOOKUP(D238,'[1]comparativo br'!$A:$E,5,FALSE),"")</f>
        <v/>
      </c>
      <c r="X238" s="15" t="str">
        <f t="shared" si="23"/>
        <v/>
      </c>
      <c r="Y238" s="18" t="e">
        <f>SUMIFS([2]Plan2!$H:$H,[2]Plan2!$A:$A,$D238,[2]Plan2!$U:$U,6)</f>
        <v>#VALUE!</v>
      </c>
      <c r="Z238" s="18" t="e">
        <f>SUMIFS([2]Plan2!$H:$H,[2]Plan2!$A:$A,$D238,[2]Plan2!$U:$U,7)</f>
        <v>#VALUE!</v>
      </c>
      <c r="AA238" s="18" t="e">
        <f>SUMIFS([2]Plan2!$H:$H,[2]Plan2!$A:$A,$D238,[2]Plan2!$U:$U,8)</f>
        <v>#VALUE!</v>
      </c>
      <c r="AB238" s="18" t="e">
        <f>SUMIFS([2]Plan2!$H:$H,[2]Plan2!$A:$A,$D238,[2]Plan2!$U:$U,9)</f>
        <v>#VALUE!</v>
      </c>
      <c r="AC238" s="18" t="e">
        <f>SUMIFS([2]Plan2!$H:$H,[2]Plan2!$A:$A,$D238,[2]Plan2!$U:$U,10)</f>
        <v>#VALUE!</v>
      </c>
      <c r="AD238" s="18" t="e">
        <f>SUMIFS([2]Plan2!$H:$H,[2]Plan2!$A:$A,$D238,[2]Plan2!$U:$U,11)</f>
        <v>#VALUE!</v>
      </c>
      <c r="AE238" s="18" t="e">
        <f>SUMIFS([2]Plan2!$H:$H,[2]Plan2!$A:$A,$D238,[2]Plan2!$U:$U,12)</f>
        <v>#VALUE!</v>
      </c>
      <c r="AF238" s="18" t="e">
        <f>SUMIFS([2]Plan2!$H:$H,[2]Plan2!$A:$A,$D238,[2]Plan2!$U:$U,1)</f>
        <v>#VALUE!</v>
      </c>
      <c r="AG238" s="18" t="e">
        <f>SUMIFS([2]Plan2!$H:$H,[2]Plan2!$A:$A,$D238,[2]Plan2!$U:$U,2)</f>
        <v>#VALUE!</v>
      </c>
      <c r="AH238" s="18" t="e">
        <f>SUMIFS([2]Plan2!$H:$H,[2]Plan2!$A:$A,$D238,[2]Plan2!$U:$U,3)</f>
        <v>#VALUE!</v>
      </c>
      <c r="AI238" s="18" t="e">
        <f>SUMIFS([2]Plan2!$H:$H,[2]Plan2!$A:$A,$D238,[2]Plan2!$U:$U,4)</f>
        <v>#VALUE!</v>
      </c>
      <c r="AJ238" s="18" t="e">
        <f>SUMIFS([2]Plan2!$H:$H,[2]Plan2!$A:$A,$D238,[2]Plan2!$U:$U,5)</f>
        <v>#VALUE!</v>
      </c>
      <c r="AK238" s="23" t="e">
        <f t="shared" si="26"/>
        <v>#VALUE!</v>
      </c>
      <c r="AL238" s="23" t="e">
        <f t="shared" si="31"/>
        <v>#VALUE!</v>
      </c>
      <c r="AM238">
        <f t="shared" si="29"/>
        <v>0</v>
      </c>
    </row>
    <row r="239" spans="1:39" ht="15.75" x14ac:dyDescent="0.25">
      <c r="A239" s="21" t="s">
        <v>398</v>
      </c>
      <c r="B239" s="21" t="s">
        <v>1519</v>
      </c>
      <c r="C239" s="21">
        <v>1581193</v>
      </c>
      <c r="D239" s="25">
        <v>102277</v>
      </c>
      <c r="E239" s="21" t="s">
        <v>12</v>
      </c>
      <c r="F239" s="31" t="s">
        <v>12</v>
      </c>
      <c r="G239" s="21" t="s">
        <v>391</v>
      </c>
      <c r="H239" s="21" t="s">
        <v>465</v>
      </c>
      <c r="I239" s="25" t="s">
        <v>63</v>
      </c>
      <c r="J239" s="21" t="s">
        <v>85</v>
      </c>
      <c r="K239" s="21" t="s">
        <v>386</v>
      </c>
      <c r="L239" s="20">
        <v>44791</v>
      </c>
      <c r="M239" s="20">
        <v>45700</v>
      </c>
      <c r="N239" s="21" t="s">
        <v>53</v>
      </c>
      <c r="O239" s="21">
        <v>42</v>
      </c>
      <c r="P239" s="21">
        <v>8</v>
      </c>
      <c r="Q239" s="21">
        <v>5</v>
      </c>
      <c r="R239" s="15">
        <f t="shared" ref="R239:R249" si="32">(Q239-P239)/P239</f>
        <v>-0.375</v>
      </c>
      <c r="S239" s="18" t="str">
        <f>IFERROR(VLOOKUP(D239,'[1]comparativo br'!$A:$B,2,FALSE),"")</f>
        <v/>
      </c>
      <c r="T239" s="18" t="str">
        <f>IFERROR(VLOOKUP(D239,'[1]comparativo br'!$A:$C,3,FALSE),"")</f>
        <v/>
      </c>
      <c r="U239" s="15" t="str">
        <f t="shared" si="25"/>
        <v/>
      </c>
      <c r="V239" s="19" t="str">
        <f>IFERROR(VLOOKUP(D239,'[1]comparativo br'!$A:$D,4,FALSE),"")</f>
        <v/>
      </c>
      <c r="W239" s="19" t="str">
        <f>IFERROR(VLOOKUP(D239,'[1]comparativo br'!$A:$E,5,FALSE),"")</f>
        <v/>
      </c>
      <c r="X239" s="15" t="str">
        <f t="shared" si="23"/>
        <v/>
      </c>
      <c r="Y239" s="18" t="e">
        <f>SUMIFS([2]Plan2!$H:$H,[2]Plan2!$A:$A,$D239,[2]Plan2!$U:$U,6)</f>
        <v>#VALUE!</v>
      </c>
      <c r="Z239" s="18" t="e">
        <f>SUMIFS([2]Plan2!$H:$H,[2]Plan2!$A:$A,$D239,[2]Plan2!$U:$U,7)</f>
        <v>#VALUE!</v>
      </c>
      <c r="AA239" s="18" t="e">
        <f>SUMIFS([2]Plan2!$H:$H,[2]Plan2!$A:$A,$D239,[2]Plan2!$U:$U,8)</f>
        <v>#VALUE!</v>
      </c>
      <c r="AB239" s="18" t="e">
        <f>SUMIFS([2]Plan2!$H:$H,[2]Plan2!$A:$A,$D239,[2]Plan2!$U:$U,9)</f>
        <v>#VALUE!</v>
      </c>
      <c r="AC239" s="18" t="e">
        <f>SUMIFS([2]Plan2!$H:$H,[2]Plan2!$A:$A,$D239,[2]Plan2!$U:$U,10)</f>
        <v>#VALUE!</v>
      </c>
      <c r="AD239" s="18" t="e">
        <f>SUMIFS([2]Plan2!$H:$H,[2]Plan2!$A:$A,$D239,[2]Plan2!$U:$U,11)</f>
        <v>#VALUE!</v>
      </c>
      <c r="AE239" s="18" t="e">
        <f>SUMIFS([2]Plan2!$H:$H,[2]Plan2!$A:$A,$D239,[2]Plan2!$U:$U,12)</f>
        <v>#VALUE!</v>
      </c>
      <c r="AF239" s="18" t="e">
        <f>SUMIFS([2]Plan2!$H:$H,[2]Plan2!$A:$A,$D239,[2]Plan2!$U:$U,1)</f>
        <v>#VALUE!</v>
      </c>
      <c r="AG239" s="18" t="e">
        <f>SUMIFS([2]Plan2!$H:$H,[2]Plan2!$A:$A,$D239,[2]Plan2!$U:$U,2)</f>
        <v>#VALUE!</v>
      </c>
      <c r="AH239" s="18" t="e">
        <f>SUMIFS([2]Plan2!$H:$H,[2]Plan2!$A:$A,$D239,[2]Plan2!$U:$U,3)</f>
        <v>#VALUE!</v>
      </c>
      <c r="AI239" s="18" t="e">
        <f>SUMIFS([2]Plan2!$H:$H,[2]Plan2!$A:$A,$D239,[2]Plan2!$U:$U,4)</f>
        <v>#VALUE!</v>
      </c>
      <c r="AJ239" s="18" t="e">
        <f>SUMIFS([2]Plan2!$H:$H,[2]Plan2!$A:$A,$D239,[2]Plan2!$U:$U,5)</f>
        <v>#VALUE!</v>
      </c>
      <c r="AK239" s="23" t="e">
        <f t="shared" si="26"/>
        <v>#VALUE!</v>
      </c>
      <c r="AL239" s="23" t="e">
        <f t="shared" si="31"/>
        <v>#VALUE!</v>
      </c>
      <c r="AM239">
        <f t="shared" si="29"/>
        <v>0</v>
      </c>
    </row>
    <row r="240" spans="1:39" ht="15.75" x14ac:dyDescent="0.25">
      <c r="A240" s="21" t="s">
        <v>398</v>
      </c>
      <c r="B240" s="21" t="s">
        <v>1519</v>
      </c>
      <c r="C240" s="21">
        <v>1581193</v>
      </c>
      <c r="D240" s="25">
        <v>501994</v>
      </c>
      <c r="E240" s="21" t="s">
        <v>2142</v>
      </c>
      <c r="F240" s="31" t="s">
        <v>12</v>
      </c>
      <c r="G240" s="21" t="s">
        <v>391</v>
      </c>
      <c r="H240" s="21" t="s">
        <v>94</v>
      </c>
      <c r="I240" s="25" t="s">
        <v>63</v>
      </c>
      <c r="J240" s="21" t="s">
        <v>85</v>
      </c>
      <c r="K240" s="21" t="s">
        <v>386</v>
      </c>
      <c r="L240" s="20">
        <v>44734</v>
      </c>
      <c r="M240" s="20">
        <v>45425</v>
      </c>
      <c r="N240" s="21" t="s">
        <v>53</v>
      </c>
      <c r="O240" s="21">
        <v>41</v>
      </c>
      <c r="P240" s="21">
        <v>26</v>
      </c>
      <c r="Q240" s="21">
        <v>0</v>
      </c>
      <c r="R240" s="15">
        <f t="shared" si="32"/>
        <v>-1</v>
      </c>
      <c r="S240" s="18" t="str">
        <f>IFERROR(VLOOKUP(D240,'[1]comparativo br'!$A:$B,2,FALSE),"")</f>
        <v/>
      </c>
      <c r="T240" s="18" t="str">
        <f>IFERROR(VLOOKUP(D240,'[1]comparativo br'!$A:$C,3,FALSE),"")</f>
        <v/>
      </c>
      <c r="U240" s="15" t="str">
        <f t="shared" si="25"/>
        <v/>
      </c>
      <c r="V240" s="19" t="str">
        <f>IFERROR(VLOOKUP(D240,'[1]comparativo br'!$A:$D,4,FALSE),"")</f>
        <v/>
      </c>
      <c r="W240" s="19" t="str">
        <f>IFERROR(VLOOKUP(D240,'[1]comparativo br'!$A:$E,5,FALSE),"")</f>
        <v/>
      </c>
      <c r="X240" s="15" t="str">
        <f t="shared" si="23"/>
        <v/>
      </c>
      <c r="Y240" s="18" t="e">
        <f>SUMIFS([2]Plan2!$H:$H,[2]Plan2!$A:$A,$D240,[2]Plan2!$U:$U,6)</f>
        <v>#VALUE!</v>
      </c>
      <c r="Z240" s="18" t="e">
        <f>SUMIFS([2]Plan2!$H:$H,[2]Plan2!$A:$A,$D240,[2]Plan2!$U:$U,7)</f>
        <v>#VALUE!</v>
      </c>
      <c r="AA240" s="18" t="e">
        <f>SUMIFS([2]Plan2!$H:$H,[2]Plan2!$A:$A,$D240,[2]Plan2!$U:$U,8)</f>
        <v>#VALUE!</v>
      </c>
      <c r="AB240" s="18" t="e">
        <f>SUMIFS([2]Plan2!$H:$H,[2]Plan2!$A:$A,$D240,[2]Plan2!$U:$U,9)</f>
        <v>#VALUE!</v>
      </c>
      <c r="AC240" s="18" t="e">
        <f>SUMIFS([2]Plan2!$H:$H,[2]Plan2!$A:$A,$D240,[2]Plan2!$U:$U,10)</f>
        <v>#VALUE!</v>
      </c>
      <c r="AD240" s="18" t="e">
        <f>SUMIFS([2]Plan2!$H:$H,[2]Plan2!$A:$A,$D240,[2]Plan2!$U:$U,11)</f>
        <v>#VALUE!</v>
      </c>
      <c r="AE240" s="18" t="e">
        <f>SUMIFS([2]Plan2!$H:$H,[2]Plan2!$A:$A,$D240,[2]Plan2!$U:$U,12)</f>
        <v>#VALUE!</v>
      </c>
      <c r="AF240" s="18" t="e">
        <f>SUMIFS([2]Plan2!$H:$H,[2]Plan2!$A:$A,$D240,[2]Plan2!$U:$U,1)</f>
        <v>#VALUE!</v>
      </c>
      <c r="AG240" s="18" t="e">
        <f>SUMIFS([2]Plan2!$H:$H,[2]Plan2!$A:$A,$D240,[2]Plan2!$U:$U,2)</f>
        <v>#VALUE!</v>
      </c>
      <c r="AH240" s="18" t="e">
        <f>SUMIFS([2]Plan2!$H:$H,[2]Plan2!$A:$A,$D240,[2]Plan2!$U:$U,3)</f>
        <v>#VALUE!</v>
      </c>
      <c r="AI240" s="18" t="e">
        <f>SUMIFS([2]Plan2!$H:$H,[2]Plan2!$A:$A,$D240,[2]Plan2!$U:$U,4)</f>
        <v>#VALUE!</v>
      </c>
      <c r="AJ240" s="18" t="e">
        <f>SUMIFS([2]Plan2!$H:$H,[2]Plan2!$A:$A,$D240,[2]Plan2!$U:$U,5)</f>
        <v>#VALUE!</v>
      </c>
      <c r="AK240" s="23" t="e">
        <f t="shared" si="26"/>
        <v>#VALUE!</v>
      </c>
      <c r="AL240" s="23" t="e">
        <f t="shared" si="31"/>
        <v>#VALUE!</v>
      </c>
      <c r="AM240">
        <f t="shared" si="29"/>
        <v>0</v>
      </c>
    </row>
    <row r="241" spans="1:39" ht="15.75" x14ac:dyDescent="0.25">
      <c r="A241" s="21" t="s">
        <v>398</v>
      </c>
      <c r="B241" s="21" t="s">
        <v>1520</v>
      </c>
      <c r="C241" s="21">
        <v>1581193</v>
      </c>
      <c r="D241" s="25">
        <v>503076</v>
      </c>
      <c r="E241" s="21" t="s">
        <v>2142</v>
      </c>
      <c r="F241" s="31" t="s">
        <v>12</v>
      </c>
      <c r="G241" s="21" t="s">
        <v>391</v>
      </c>
      <c r="H241" s="21" t="s">
        <v>379</v>
      </c>
      <c r="I241" s="25" t="s">
        <v>72</v>
      </c>
      <c r="J241" s="21" t="s">
        <v>88</v>
      </c>
      <c r="K241" s="21" t="s">
        <v>93</v>
      </c>
      <c r="L241" s="20">
        <v>44566</v>
      </c>
      <c r="M241" s="20">
        <v>45474</v>
      </c>
      <c r="N241" s="21" t="s">
        <v>53</v>
      </c>
      <c r="O241" s="21">
        <v>36</v>
      </c>
      <c r="P241" s="21">
        <v>18</v>
      </c>
      <c r="Q241" s="21">
        <v>3</v>
      </c>
      <c r="R241" s="15">
        <f t="shared" si="32"/>
        <v>-0.83333333333333337</v>
      </c>
      <c r="S241" s="18" t="str">
        <f>IFERROR(VLOOKUP(D241,'[1]comparativo br'!$A:$B,2,FALSE),"")</f>
        <v/>
      </c>
      <c r="T241" s="18" t="str">
        <f>IFERROR(VLOOKUP(D241,'[1]comparativo br'!$A:$C,3,FALSE),"")</f>
        <v/>
      </c>
      <c r="U241" s="15" t="str">
        <f t="shared" si="25"/>
        <v/>
      </c>
      <c r="V241" s="19" t="str">
        <f>IFERROR(VLOOKUP(D241,'[1]comparativo br'!$A:$D,4,FALSE),"")</f>
        <v/>
      </c>
      <c r="W241" s="19" t="str">
        <f>IFERROR(VLOOKUP(D241,'[1]comparativo br'!$A:$E,5,FALSE),"")</f>
        <v/>
      </c>
      <c r="X241" s="15" t="str">
        <f t="shared" si="23"/>
        <v/>
      </c>
      <c r="Y241" s="18" t="e">
        <f>SUMIFS([2]Plan2!$H:$H,[2]Plan2!$A:$A,$D241,[2]Plan2!$U:$U,6)</f>
        <v>#VALUE!</v>
      </c>
      <c r="Z241" s="18" t="e">
        <f>SUMIFS([2]Plan2!$H:$H,[2]Plan2!$A:$A,$D241,[2]Plan2!$U:$U,7)</f>
        <v>#VALUE!</v>
      </c>
      <c r="AA241" s="18" t="e">
        <f>SUMIFS([2]Plan2!$H:$H,[2]Plan2!$A:$A,$D241,[2]Plan2!$U:$U,8)</f>
        <v>#VALUE!</v>
      </c>
      <c r="AB241" s="18" t="e">
        <f>SUMIFS([2]Plan2!$H:$H,[2]Plan2!$A:$A,$D241,[2]Plan2!$U:$U,9)</f>
        <v>#VALUE!</v>
      </c>
      <c r="AC241" s="18" t="e">
        <f>SUMIFS([2]Plan2!$H:$H,[2]Plan2!$A:$A,$D241,[2]Plan2!$U:$U,10)</f>
        <v>#VALUE!</v>
      </c>
      <c r="AD241" s="18" t="e">
        <f>SUMIFS([2]Plan2!$H:$H,[2]Plan2!$A:$A,$D241,[2]Plan2!$U:$U,11)</f>
        <v>#VALUE!</v>
      </c>
      <c r="AE241" s="18" t="e">
        <f>SUMIFS([2]Plan2!$H:$H,[2]Plan2!$A:$A,$D241,[2]Plan2!$U:$U,12)</f>
        <v>#VALUE!</v>
      </c>
      <c r="AF241" s="18" t="e">
        <f>SUMIFS([2]Plan2!$H:$H,[2]Plan2!$A:$A,$D241,[2]Plan2!$U:$U,1)</f>
        <v>#VALUE!</v>
      </c>
      <c r="AG241" s="18" t="e">
        <f>SUMIFS([2]Plan2!$H:$H,[2]Plan2!$A:$A,$D241,[2]Plan2!$U:$U,2)</f>
        <v>#VALUE!</v>
      </c>
      <c r="AH241" s="18" t="e">
        <f>SUMIFS([2]Plan2!$H:$H,[2]Plan2!$A:$A,$D241,[2]Plan2!$U:$U,3)</f>
        <v>#VALUE!</v>
      </c>
      <c r="AI241" s="18" t="e">
        <f>SUMIFS([2]Plan2!$H:$H,[2]Plan2!$A:$A,$D241,[2]Plan2!$U:$U,4)</f>
        <v>#VALUE!</v>
      </c>
      <c r="AJ241" s="18" t="e">
        <f>SUMIFS([2]Plan2!$H:$H,[2]Plan2!$A:$A,$D241,[2]Plan2!$U:$U,5)</f>
        <v>#VALUE!</v>
      </c>
      <c r="AK241" s="23" t="e">
        <f t="shared" si="26"/>
        <v>#VALUE!</v>
      </c>
      <c r="AL241" s="23" t="e">
        <f t="shared" si="31"/>
        <v>#VALUE!</v>
      </c>
      <c r="AM241">
        <f t="shared" si="29"/>
        <v>0</v>
      </c>
    </row>
    <row r="242" spans="1:39" ht="15.75" x14ac:dyDescent="0.25">
      <c r="A242" s="21" t="s">
        <v>398</v>
      </c>
      <c r="B242" s="21" t="s">
        <v>1520</v>
      </c>
      <c r="C242" s="21">
        <v>1581193</v>
      </c>
      <c r="D242" s="25">
        <v>502274</v>
      </c>
      <c r="E242" s="21" t="s">
        <v>1798</v>
      </c>
      <c r="F242" s="31" t="s">
        <v>1798</v>
      </c>
      <c r="G242" s="21" t="s">
        <v>391</v>
      </c>
      <c r="H242" s="21" t="s">
        <v>913</v>
      </c>
      <c r="I242" s="25" t="s">
        <v>145</v>
      </c>
      <c r="J242" s="21" t="s">
        <v>88</v>
      </c>
      <c r="K242" s="21" t="s">
        <v>93</v>
      </c>
      <c r="L242" s="20">
        <v>44565</v>
      </c>
      <c r="M242" s="20">
        <v>45489</v>
      </c>
      <c r="N242" s="21" t="s">
        <v>53</v>
      </c>
      <c r="O242" s="21">
        <v>6</v>
      </c>
      <c r="P242" s="21">
        <v>5</v>
      </c>
      <c r="Q242" s="21">
        <v>4</v>
      </c>
      <c r="R242" s="15">
        <f t="shared" si="32"/>
        <v>-0.2</v>
      </c>
      <c r="S242" s="18" t="str">
        <f>IFERROR(VLOOKUP(D242,'[1]comparativo br'!$A:$B,2,FALSE),"")</f>
        <v/>
      </c>
      <c r="T242" s="18" t="str">
        <f>IFERROR(VLOOKUP(D242,'[1]comparativo br'!$A:$C,3,FALSE),"")</f>
        <v/>
      </c>
      <c r="U242" s="15" t="str">
        <f t="shared" si="25"/>
        <v/>
      </c>
      <c r="V242" s="19" t="str">
        <f>IFERROR(VLOOKUP(D242,'[1]comparativo br'!$A:$D,4,FALSE),"")</f>
        <v/>
      </c>
      <c r="W242" s="19" t="str">
        <f>IFERROR(VLOOKUP(D242,'[1]comparativo br'!$A:$E,5,FALSE),"")</f>
        <v/>
      </c>
      <c r="X242" s="15" t="str">
        <f t="shared" si="23"/>
        <v/>
      </c>
      <c r="Y242" s="18" t="e">
        <f>SUMIFS([2]Plan2!$H:$H,[2]Plan2!$A:$A,$D242,[2]Plan2!$U:$U,6)</f>
        <v>#VALUE!</v>
      </c>
      <c r="Z242" s="18" t="e">
        <f>SUMIFS([2]Plan2!$H:$H,[2]Plan2!$A:$A,$D242,[2]Plan2!$U:$U,7)</f>
        <v>#VALUE!</v>
      </c>
      <c r="AA242" s="18" t="e">
        <f>SUMIFS([2]Plan2!$H:$H,[2]Plan2!$A:$A,$D242,[2]Plan2!$U:$U,8)</f>
        <v>#VALUE!</v>
      </c>
      <c r="AB242" s="18" t="e">
        <f>SUMIFS([2]Plan2!$H:$H,[2]Plan2!$A:$A,$D242,[2]Plan2!$U:$U,9)</f>
        <v>#VALUE!</v>
      </c>
      <c r="AC242" s="18" t="e">
        <f>SUMIFS([2]Plan2!$H:$H,[2]Plan2!$A:$A,$D242,[2]Plan2!$U:$U,10)</f>
        <v>#VALUE!</v>
      </c>
      <c r="AD242" s="18" t="e">
        <f>SUMIFS([2]Plan2!$H:$H,[2]Plan2!$A:$A,$D242,[2]Plan2!$U:$U,11)</f>
        <v>#VALUE!</v>
      </c>
      <c r="AE242" s="18" t="e">
        <f>SUMIFS([2]Plan2!$H:$H,[2]Plan2!$A:$A,$D242,[2]Plan2!$U:$U,12)</f>
        <v>#VALUE!</v>
      </c>
      <c r="AF242" s="18" t="e">
        <f>SUMIFS([2]Plan2!$H:$H,[2]Plan2!$A:$A,$D242,[2]Plan2!$U:$U,1)</f>
        <v>#VALUE!</v>
      </c>
      <c r="AG242" s="18" t="e">
        <f>SUMIFS([2]Plan2!$H:$H,[2]Plan2!$A:$A,$D242,[2]Plan2!$U:$U,2)</f>
        <v>#VALUE!</v>
      </c>
      <c r="AH242" s="18" t="e">
        <f>SUMIFS([2]Plan2!$H:$H,[2]Plan2!$A:$A,$D242,[2]Plan2!$U:$U,3)</f>
        <v>#VALUE!</v>
      </c>
      <c r="AI242" s="18" t="e">
        <f>SUMIFS([2]Plan2!$H:$H,[2]Plan2!$A:$A,$D242,[2]Plan2!$U:$U,4)</f>
        <v>#VALUE!</v>
      </c>
      <c r="AJ242" s="18" t="e">
        <f>SUMIFS([2]Plan2!$H:$H,[2]Plan2!$A:$A,$D242,[2]Plan2!$U:$U,5)</f>
        <v>#VALUE!</v>
      </c>
      <c r="AK242" s="23" t="e">
        <f t="shared" si="26"/>
        <v>#VALUE!</v>
      </c>
      <c r="AL242" s="23" t="e">
        <f t="shared" si="31"/>
        <v>#VALUE!</v>
      </c>
      <c r="AM242">
        <f t="shared" si="29"/>
        <v>0</v>
      </c>
    </row>
    <row r="243" spans="1:39" ht="15.75" x14ac:dyDescent="0.25">
      <c r="A243" s="21"/>
      <c r="B243" s="21" t="s">
        <v>1519</v>
      </c>
      <c r="C243" s="21">
        <v>1587704</v>
      </c>
      <c r="D243" s="25">
        <v>194379</v>
      </c>
      <c r="E243" s="21" t="s">
        <v>69</v>
      </c>
      <c r="F243" s="31" t="s">
        <v>2453</v>
      </c>
      <c r="G243" s="21" t="s">
        <v>1569</v>
      </c>
      <c r="H243" s="21" t="s">
        <v>143</v>
      </c>
      <c r="I243" s="25" t="s">
        <v>20</v>
      </c>
      <c r="J243" s="21" t="s">
        <v>27</v>
      </c>
      <c r="K243" s="21" t="s">
        <v>28</v>
      </c>
      <c r="L243" s="20">
        <v>45350</v>
      </c>
      <c r="M243" s="20">
        <v>45421</v>
      </c>
      <c r="N243" s="21" t="s">
        <v>53</v>
      </c>
      <c r="O243" s="21">
        <v>33</v>
      </c>
      <c r="P243" s="21">
        <v>32</v>
      </c>
      <c r="Q243" s="21">
        <v>0</v>
      </c>
      <c r="R243" s="15">
        <f t="shared" si="32"/>
        <v>-1</v>
      </c>
      <c r="S243" s="18" t="str">
        <f>IFERROR(VLOOKUP(D243,'[1]comparativo br'!$A:$B,2,FALSE),"")</f>
        <v/>
      </c>
      <c r="T243" s="18" t="str">
        <f>IFERROR(VLOOKUP(D243,'[1]comparativo br'!$A:$C,3,FALSE),"")</f>
        <v/>
      </c>
      <c r="U243" s="15" t="str">
        <f t="shared" si="25"/>
        <v/>
      </c>
      <c r="V243" s="19" t="str">
        <f>IFERROR(VLOOKUP(D243,'[1]comparativo br'!$A:$D,4,FALSE),"")</f>
        <v/>
      </c>
      <c r="W243" s="19" t="str">
        <f>IFERROR(VLOOKUP(D243,'[1]comparativo br'!$A:$E,5,FALSE),"")</f>
        <v/>
      </c>
      <c r="X243" s="15" t="str">
        <f t="shared" si="23"/>
        <v/>
      </c>
      <c r="Y243" s="18" t="e">
        <f>SUMIFS([2]Plan2!$H:$H,[2]Plan2!$A:$A,$D243,[2]Plan2!$U:$U,6)</f>
        <v>#VALUE!</v>
      </c>
      <c r="Z243" s="18" t="e">
        <f>SUMIFS([2]Plan2!$H:$H,[2]Plan2!$A:$A,$D243,[2]Plan2!$U:$U,7)</f>
        <v>#VALUE!</v>
      </c>
      <c r="AA243" s="18" t="e">
        <f>SUMIFS([2]Plan2!$H:$H,[2]Plan2!$A:$A,$D243,[2]Plan2!$U:$U,8)</f>
        <v>#VALUE!</v>
      </c>
      <c r="AB243" s="18" t="e">
        <f>SUMIFS([2]Plan2!$H:$H,[2]Plan2!$A:$A,$D243,[2]Plan2!$U:$U,9)</f>
        <v>#VALUE!</v>
      </c>
      <c r="AC243" s="18" t="e">
        <f>SUMIFS([2]Plan2!$H:$H,[2]Plan2!$A:$A,$D243,[2]Plan2!$U:$U,10)</f>
        <v>#VALUE!</v>
      </c>
      <c r="AD243" s="18" t="e">
        <f>SUMIFS([2]Plan2!$H:$H,[2]Plan2!$A:$A,$D243,[2]Plan2!$U:$U,11)</f>
        <v>#VALUE!</v>
      </c>
      <c r="AE243" s="18" t="e">
        <f>SUMIFS([2]Plan2!$H:$H,[2]Plan2!$A:$A,$D243,[2]Plan2!$U:$U,12)</f>
        <v>#VALUE!</v>
      </c>
      <c r="AF243" s="18" t="e">
        <f>SUMIFS([2]Plan2!$H:$H,[2]Plan2!$A:$A,$D243,[2]Plan2!$U:$U,1)</f>
        <v>#VALUE!</v>
      </c>
      <c r="AG243" s="18" t="e">
        <f>SUMIFS([2]Plan2!$H:$H,[2]Plan2!$A:$A,$D243,[2]Plan2!$U:$U,2)</f>
        <v>#VALUE!</v>
      </c>
      <c r="AH243" s="18" t="e">
        <f>SUMIFS([2]Plan2!$H:$H,[2]Plan2!$A:$A,$D243,[2]Plan2!$U:$U,3)</f>
        <v>#VALUE!</v>
      </c>
      <c r="AI243" s="18" t="e">
        <f>SUMIFS([2]Plan2!$H:$H,[2]Plan2!$A:$A,$D243,[2]Plan2!$U:$U,4)</f>
        <v>#VALUE!</v>
      </c>
      <c r="AJ243" s="18" t="e">
        <f>SUMIFS([2]Plan2!$H:$H,[2]Plan2!$A:$A,$D243,[2]Plan2!$U:$U,5)</f>
        <v>#VALUE!</v>
      </c>
      <c r="AK243" s="23" t="e">
        <f t="shared" si="26"/>
        <v>#VALUE!</v>
      </c>
      <c r="AL243" s="23" t="e">
        <f t="shared" si="31"/>
        <v>#VALUE!</v>
      </c>
      <c r="AM243">
        <f t="shared" si="29"/>
        <v>0</v>
      </c>
    </row>
    <row r="244" spans="1:39" ht="15.75" x14ac:dyDescent="0.25">
      <c r="A244" s="21" t="s">
        <v>23</v>
      </c>
      <c r="B244" s="21" t="s">
        <v>1519</v>
      </c>
      <c r="C244" s="21">
        <v>1608488</v>
      </c>
      <c r="D244" s="25">
        <v>102325</v>
      </c>
      <c r="E244" s="21" t="s">
        <v>2186</v>
      </c>
      <c r="F244" s="31" t="s">
        <v>2488</v>
      </c>
      <c r="G244" s="21" t="s">
        <v>180</v>
      </c>
      <c r="H244" s="21" t="s">
        <v>467</v>
      </c>
      <c r="I244" s="25" t="s">
        <v>63</v>
      </c>
      <c r="J244" s="21" t="s">
        <v>27</v>
      </c>
      <c r="K244" s="21" t="s">
        <v>74</v>
      </c>
      <c r="L244" s="20">
        <v>43185</v>
      </c>
      <c r="M244" s="20">
        <v>45798</v>
      </c>
      <c r="N244" s="21" t="s">
        <v>18</v>
      </c>
      <c r="O244" s="21">
        <v>13</v>
      </c>
      <c r="P244" s="21">
        <v>5</v>
      </c>
      <c r="Q244" s="21">
        <v>8</v>
      </c>
      <c r="R244" s="15">
        <f t="shared" si="32"/>
        <v>0.6</v>
      </c>
      <c r="S244" s="18">
        <f>IFERROR(VLOOKUP(D244,'[1]comparativo br'!$A:$B,2,FALSE),"")</f>
        <v>0</v>
      </c>
      <c r="T244" s="18">
        <f>IFERROR(VLOOKUP(D244,'[1]comparativo br'!$A:$C,3,FALSE),"")</f>
        <v>0</v>
      </c>
      <c r="U244" s="15" t="str">
        <f t="shared" si="25"/>
        <v/>
      </c>
      <c r="V244" s="19">
        <f>IFERROR(VLOOKUP(D244,'[1]comparativo br'!$A:$D,4,FALSE),"")</f>
        <v>4</v>
      </c>
      <c r="W244" s="19">
        <f>IFERROR(VLOOKUP(D244,'[1]comparativo br'!$A:$E,5,FALSE),"")</f>
        <v>18</v>
      </c>
      <c r="X244" s="15">
        <f t="shared" si="23"/>
        <v>3.5</v>
      </c>
      <c r="Y244" s="18" t="e">
        <f>SUMIFS([2]Plan2!$H:$H,[2]Plan2!$A:$A,$D244,[2]Plan2!$U:$U,6)</f>
        <v>#VALUE!</v>
      </c>
      <c r="Z244" s="18" t="e">
        <f>SUMIFS([2]Plan2!$H:$H,[2]Plan2!$A:$A,$D244,[2]Plan2!$U:$U,7)</f>
        <v>#VALUE!</v>
      </c>
      <c r="AA244" s="18" t="e">
        <f>SUMIFS([2]Plan2!$H:$H,[2]Plan2!$A:$A,$D244,[2]Plan2!$U:$U,8)</f>
        <v>#VALUE!</v>
      </c>
      <c r="AB244" s="18" t="e">
        <f>SUMIFS([2]Plan2!$H:$H,[2]Plan2!$A:$A,$D244,[2]Plan2!$U:$U,9)</f>
        <v>#VALUE!</v>
      </c>
      <c r="AC244" s="18" t="e">
        <f>SUMIFS([2]Plan2!$H:$H,[2]Plan2!$A:$A,$D244,[2]Plan2!$U:$U,10)</f>
        <v>#VALUE!</v>
      </c>
      <c r="AD244" s="18" t="e">
        <f>SUMIFS([2]Plan2!$H:$H,[2]Plan2!$A:$A,$D244,[2]Plan2!$U:$U,11)</f>
        <v>#VALUE!</v>
      </c>
      <c r="AE244" s="18" t="e">
        <f>SUMIFS([2]Plan2!$H:$H,[2]Plan2!$A:$A,$D244,[2]Plan2!$U:$U,12)</f>
        <v>#VALUE!</v>
      </c>
      <c r="AF244" s="18" t="e">
        <f>SUMIFS([2]Plan2!$H:$H,[2]Plan2!$A:$A,$D244,[2]Plan2!$U:$U,1)</f>
        <v>#VALUE!</v>
      </c>
      <c r="AG244" s="18" t="e">
        <f>SUMIFS([2]Plan2!$H:$H,[2]Plan2!$A:$A,$D244,[2]Plan2!$U:$U,2)</f>
        <v>#VALUE!</v>
      </c>
      <c r="AH244" s="18" t="e">
        <f>SUMIFS([2]Plan2!$H:$H,[2]Plan2!$A:$A,$D244,[2]Plan2!$U:$U,3)</f>
        <v>#VALUE!</v>
      </c>
      <c r="AI244" s="18" t="e">
        <f>SUMIFS([2]Plan2!$H:$H,[2]Plan2!$A:$A,$D244,[2]Plan2!$U:$U,4)</f>
        <v>#VALUE!</v>
      </c>
      <c r="AJ244" s="18" t="e">
        <f>SUMIFS([2]Plan2!$H:$H,[2]Plan2!$A:$A,$D244,[2]Plan2!$U:$U,5)</f>
        <v>#VALUE!</v>
      </c>
      <c r="AK244" s="23" t="e">
        <f t="shared" si="26"/>
        <v>#VALUE!</v>
      </c>
      <c r="AL244" s="23" t="e">
        <f t="shared" si="31"/>
        <v>#VALUE!</v>
      </c>
      <c r="AM244">
        <f t="shared" si="29"/>
        <v>0</v>
      </c>
    </row>
    <row r="245" spans="1:39" ht="15.75" x14ac:dyDescent="0.25">
      <c r="A245" s="21" t="s">
        <v>23</v>
      </c>
      <c r="B245" s="21" t="s">
        <v>1519</v>
      </c>
      <c r="C245" s="21">
        <v>1608488</v>
      </c>
      <c r="D245" s="25">
        <v>100355</v>
      </c>
      <c r="E245" s="21" t="s">
        <v>33</v>
      </c>
      <c r="F245" s="31" t="s">
        <v>2488</v>
      </c>
      <c r="G245" s="21" t="s">
        <v>180</v>
      </c>
      <c r="H245" s="21" t="s">
        <v>181</v>
      </c>
      <c r="I245" s="25" t="s">
        <v>63</v>
      </c>
      <c r="J245" s="21" t="s">
        <v>27</v>
      </c>
      <c r="K245" s="21" t="s">
        <v>74</v>
      </c>
      <c r="L245" s="20">
        <v>45132</v>
      </c>
      <c r="M245" s="20">
        <v>45798</v>
      </c>
      <c r="N245" s="21" t="s">
        <v>18</v>
      </c>
      <c r="O245" s="21">
        <v>74</v>
      </c>
      <c r="P245" s="21">
        <v>32</v>
      </c>
      <c r="Q245" s="21">
        <v>17</v>
      </c>
      <c r="R245" s="15">
        <f t="shared" si="32"/>
        <v>-0.46875</v>
      </c>
      <c r="S245" s="18">
        <f>IFERROR(VLOOKUP(D245,'[1]comparativo br'!$A:$B,2,FALSE),"")</f>
        <v>0</v>
      </c>
      <c r="T245" s="18">
        <f>IFERROR(VLOOKUP(D245,'[1]comparativo br'!$A:$C,3,FALSE),"")</f>
        <v>0</v>
      </c>
      <c r="U245" s="15" t="str">
        <f t="shared" si="25"/>
        <v/>
      </c>
      <c r="V245" s="19">
        <f>IFERROR(VLOOKUP(D245,'[1]comparativo br'!$A:$D,4,FALSE),"")</f>
        <v>5</v>
      </c>
      <c r="W245" s="19">
        <f>IFERROR(VLOOKUP(D245,'[1]comparativo br'!$A:$E,5,FALSE),"")</f>
        <v>0</v>
      </c>
      <c r="X245" s="15">
        <f t="shared" ref="X245:X308" si="33">IFERROR((W245-V245)/V245,"")</f>
        <v>-1</v>
      </c>
      <c r="Y245" s="18" t="e">
        <f>SUMIFS([2]Plan2!$H:$H,[2]Plan2!$A:$A,$D245,[2]Plan2!$U:$U,6)</f>
        <v>#VALUE!</v>
      </c>
      <c r="Z245" s="18" t="e">
        <f>SUMIFS([2]Plan2!$H:$H,[2]Plan2!$A:$A,$D245,[2]Plan2!$U:$U,7)</f>
        <v>#VALUE!</v>
      </c>
      <c r="AA245" s="18" t="e">
        <f>SUMIFS([2]Plan2!$H:$H,[2]Plan2!$A:$A,$D245,[2]Plan2!$U:$U,8)</f>
        <v>#VALUE!</v>
      </c>
      <c r="AB245" s="18" t="e">
        <f>SUMIFS([2]Plan2!$H:$H,[2]Plan2!$A:$A,$D245,[2]Plan2!$U:$U,9)</f>
        <v>#VALUE!</v>
      </c>
      <c r="AC245" s="18" t="e">
        <f>SUMIFS([2]Plan2!$H:$H,[2]Plan2!$A:$A,$D245,[2]Plan2!$U:$U,10)</f>
        <v>#VALUE!</v>
      </c>
      <c r="AD245" s="18" t="e">
        <f>SUMIFS([2]Plan2!$H:$H,[2]Plan2!$A:$A,$D245,[2]Plan2!$U:$U,11)</f>
        <v>#VALUE!</v>
      </c>
      <c r="AE245" s="18" t="e">
        <f>SUMIFS([2]Plan2!$H:$H,[2]Plan2!$A:$A,$D245,[2]Plan2!$U:$U,12)</f>
        <v>#VALUE!</v>
      </c>
      <c r="AF245" s="18" t="e">
        <f>SUMIFS([2]Plan2!$H:$H,[2]Plan2!$A:$A,$D245,[2]Plan2!$U:$U,1)</f>
        <v>#VALUE!</v>
      </c>
      <c r="AG245" s="18" t="e">
        <f>SUMIFS([2]Plan2!$H:$H,[2]Plan2!$A:$A,$D245,[2]Plan2!$U:$U,2)</f>
        <v>#VALUE!</v>
      </c>
      <c r="AH245" s="18" t="e">
        <f>SUMIFS([2]Plan2!$H:$H,[2]Plan2!$A:$A,$D245,[2]Plan2!$U:$U,3)</f>
        <v>#VALUE!</v>
      </c>
      <c r="AI245" s="18" t="e">
        <f>SUMIFS([2]Plan2!$H:$H,[2]Plan2!$A:$A,$D245,[2]Plan2!$U:$U,4)</f>
        <v>#VALUE!</v>
      </c>
      <c r="AJ245" s="18" t="e">
        <f>SUMIFS([2]Plan2!$H:$H,[2]Plan2!$A:$A,$D245,[2]Plan2!$U:$U,5)</f>
        <v>#VALUE!</v>
      </c>
      <c r="AK245" s="23" t="e">
        <f t="shared" si="26"/>
        <v>#VALUE!</v>
      </c>
      <c r="AL245" s="23" t="e">
        <f t="shared" si="31"/>
        <v>#VALUE!</v>
      </c>
      <c r="AM245">
        <f t="shared" si="29"/>
        <v>0</v>
      </c>
    </row>
    <row r="246" spans="1:39" ht="15.75" x14ac:dyDescent="0.25">
      <c r="A246" s="21" t="s">
        <v>23</v>
      </c>
      <c r="B246" s="21" t="s">
        <v>1519</v>
      </c>
      <c r="C246" s="21">
        <v>1608488</v>
      </c>
      <c r="D246" s="25">
        <v>100358</v>
      </c>
      <c r="E246" s="21" t="s">
        <v>33</v>
      </c>
      <c r="F246" s="31" t="s">
        <v>2488</v>
      </c>
      <c r="G246" s="21" t="s">
        <v>180</v>
      </c>
      <c r="H246" s="21" t="s">
        <v>94</v>
      </c>
      <c r="I246" s="25" t="s">
        <v>63</v>
      </c>
      <c r="J246" s="21" t="s">
        <v>27</v>
      </c>
      <c r="K246" s="21" t="s">
        <v>28</v>
      </c>
      <c r="L246" s="20">
        <v>45470</v>
      </c>
      <c r="M246" s="20">
        <v>45798</v>
      </c>
      <c r="N246" s="21" t="s">
        <v>18</v>
      </c>
      <c r="O246" s="21">
        <v>77</v>
      </c>
      <c r="P246" s="21">
        <v>33</v>
      </c>
      <c r="Q246" s="21">
        <v>17</v>
      </c>
      <c r="R246" s="15">
        <f t="shared" si="32"/>
        <v>-0.48484848484848486</v>
      </c>
      <c r="S246" s="18">
        <f>IFERROR(VLOOKUP(D246,'[1]comparativo br'!$A:$B,2,FALSE),"")</f>
        <v>132000</v>
      </c>
      <c r="T246" s="18">
        <f>IFERROR(VLOOKUP(D246,'[1]comparativo br'!$A:$C,3,FALSE),"")</f>
        <v>0</v>
      </c>
      <c r="U246" s="15">
        <f t="shared" si="25"/>
        <v>-1</v>
      </c>
      <c r="V246" s="19">
        <f>IFERROR(VLOOKUP(D246,'[1]comparativo br'!$A:$D,4,FALSE),"")</f>
        <v>9</v>
      </c>
      <c r="W246" s="19">
        <f>IFERROR(VLOOKUP(D246,'[1]comparativo br'!$A:$E,5,FALSE),"")</f>
        <v>114</v>
      </c>
      <c r="X246" s="15">
        <f t="shared" si="33"/>
        <v>11.666666666666666</v>
      </c>
      <c r="Y246" s="18" t="e">
        <f>SUMIFS([2]Plan2!$H:$H,[2]Plan2!$A:$A,$D246,[2]Plan2!$U:$U,6)</f>
        <v>#VALUE!</v>
      </c>
      <c r="Z246" s="18" t="e">
        <f>SUMIFS([2]Plan2!$H:$H,[2]Plan2!$A:$A,$D246,[2]Plan2!$U:$U,7)</f>
        <v>#VALUE!</v>
      </c>
      <c r="AA246" s="18" t="e">
        <f>SUMIFS([2]Plan2!$H:$H,[2]Plan2!$A:$A,$D246,[2]Plan2!$U:$U,8)</f>
        <v>#VALUE!</v>
      </c>
      <c r="AB246" s="18" t="e">
        <f>SUMIFS([2]Plan2!$H:$H,[2]Plan2!$A:$A,$D246,[2]Plan2!$U:$U,9)</f>
        <v>#VALUE!</v>
      </c>
      <c r="AC246" s="18" t="e">
        <f>SUMIFS([2]Plan2!$H:$H,[2]Plan2!$A:$A,$D246,[2]Plan2!$U:$U,10)</f>
        <v>#VALUE!</v>
      </c>
      <c r="AD246" s="18" t="e">
        <f>SUMIFS([2]Plan2!$H:$H,[2]Plan2!$A:$A,$D246,[2]Plan2!$U:$U,11)</f>
        <v>#VALUE!</v>
      </c>
      <c r="AE246" s="18" t="e">
        <f>SUMIFS([2]Plan2!$H:$H,[2]Plan2!$A:$A,$D246,[2]Plan2!$U:$U,12)</f>
        <v>#VALUE!</v>
      </c>
      <c r="AF246" s="18" t="e">
        <f>SUMIFS([2]Plan2!$H:$H,[2]Plan2!$A:$A,$D246,[2]Plan2!$U:$U,1)</f>
        <v>#VALUE!</v>
      </c>
      <c r="AG246" s="18" t="e">
        <f>SUMIFS([2]Plan2!$H:$H,[2]Plan2!$A:$A,$D246,[2]Plan2!$U:$U,2)</f>
        <v>#VALUE!</v>
      </c>
      <c r="AH246" s="18" t="e">
        <f>SUMIFS([2]Plan2!$H:$H,[2]Plan2!$A:$A,$D246,[2]Plan2!$U:$U,3)</f>
        <v>#VALUE!</v>
      </c>
      <c r="AI246" s="18" t="e">
        <f>SUMIFS([2]Plan2!$H:$H,[2]Plan2!$A:$A,$D246,[2]Plan2!$U:$U,4)</f>
        <v>#VALUE!</v>
      </c>
      <c r="AJ246" s="18" t="e">
        <f>SUMIFS([2]Plan2!$H:$H,[2]Plan2!$A:$A,$D246,[2]Plan2!$U:$U,5)</f>
        <v>#VALUE!</v>
      </c>
      <c r="AK246" s="23" t="e">
        <f t="shared" si="26"/>
        <v>#VALUE!</v>
      </c>
      <c r="AL246" s="23" t="e">
        <f t="shared" si="31"/>
        <v>#VALUE!</v>
      </c>
      <c r="AM246">
        <f t="shared" si="29"/>
        <v>0</v>
      </c>
    </row>
    <row r="247" spans="1:39" ht="15.75" x14ac:dyDescent="0.25">
      <c r="A247" s="21" t="s">
        <v>23</v>
      </c>
      <c r="B247" s="21" t="s">
        <v>1519</v>
      </c>
      <c r="C247" s="21">
        <v>1608488</v>
      </c>
      <c r="D247" s="25">
        <v>100359</v>
      </c>
      <c r="E247" s="21" t="s">
        <v>33</v>
      </c>
      <c r="F247" s="31" t="s">
        <v>2488</v>
      </c>
      <c r="G247" s="21" t="s">
        <v>180</v>
      </c>
      <c r="H247" s="21" t="s">
        <v>182</v>
      </c>
      <c r="I247" s="25" t="s">
        <v>63</v>
      </c>
      <c r="J247" s="21" t="s">
        <v>27</v>
      </c>
      <c r="K247" s="21" t="s">
        <v>28</v>
      </c>
      <c r="L247" s="20">
        <v>43220</v>
      </c>
      <c r="M247" s="20">
        <v>45799</v>
      </c>
      <c r="N247" s="21" t="s">
        <v>18</v>
      </c>
      <c r="O247" s="21">
        <v>34</v>
      </c>
      <c r="P247" s="21">
        <v>8</v>
      </c>
      <c r="Q247" s="21">
        <v>7</v>
      </c>
      <c r="R247" s="15">
        <f t="shared" si="32"/>
        <v>-0.125</v>
      </c>
      <c r="S247" s="18">
        <f>IFERROR(VLOOKUP(D247,'[1]comparativo br'!$A:$B,2,FALSE),"")</f>
        <v>0</v>
      </c>
      <c r="T247" s="18">
        <f>IFERROR(VLOOKUP(D247,'[1]comparativo br'!$A:$C,3,FALSE),"")</f>
        <v>0</v>
      </c>
      <c r="U247" s="15" t="str">
        <f t="shared" si="25"/>
        <v/>
      </c>
      <c r="V247" s="19">
        <f>IFERROR(VLOOKUP(D247,'[1]comparativo br'!$A:$D,4,FALSE),"")</f>
        <v>8</v>
      </c>
      <c r="W247" s="19">
        <f>IFERROR(VLOOKUP(D247,'[1]comparativo br'!$A:$E,5,FALSE),"")</f>
        <v>59</v>
      </c>
      <c r="X247" s="15">
        <f t="shared" si="33"/>
        <v>6.375</v>
      </c>
      <c r="Y247" s="18" t="e">
        <f>SUMIFS([2]Plan2!$H:$H,[2]Plan2!$A:$A,$D247,[2]Plan2!$U:$U,6)</f>
        <v>#VALUE!</v>
      </c>
      <c r="Z247" s="18" t="e">
        <f>SUMIFS([2]Plan2!$H:$H,[2]Plan2!$A:$A,$D247,[2]Plan2!$U:$U,7)</f>
        <v>#VALUE!</v>
      </c>
      <c r="AA247" s="18" t="e">
        <f>SUMIFS([2]Plan2!$H:$H,[2]Plan2!$A:$A,$D247,[2]Plan2!$U:$U,8)</f>
        <v>#VALUE!</v>
      </c>
      <c r="AB247" s="18" t="e">
        <f>SUMIFS([2]Plan2!$H:$H,[2]Plan2!$A:$A,$D247,[2]Plan2!$U:$U,9)</f>
        <v>#VALUE!</v>
      </c>
      <c r="AC247" s="18" t="e">
        <f>SUMIFS([2]Plan2!$H:$H,[2]Plan2!$A:$A,$D247,[2]Plan2!$U:$U,10)</f>
        <v>#VALUE!</v>
      </c>
      <c r="AD247" s="18" t="e">
        <f>SUMIFS([2]Plan2!$H:$H,[2]Plan2!$A:$A,$D247,[2]Plan2!$U:$U,11)</f>
        <v>#VALUE!</v>
      </c>
      <c r="AE247" s="18" t="e">
        <f>SUMIFS([2]Plan2!$H:$H,[2]Plan2!$A:$A,$D247,[2]Plan2!$U:$U,12)</f>
        <v>#VALUE!</v>
      </c>
      <c r="AF247" s="18" t="e">
        <f>SUMIFS([2]Plan2!$H:$H,[2]Plan2!$A:$A,$D247,[2]Plan2!$U:$U,1)</f>
        <v>#VALUE!</v>
      </c>
      <c r="AG247" s="18" t="e">
        <f>SUMIFS([2]Plan2!$H:$H,[2]Plan2!$A:$A,$D247,[2]Plan2!$U:$U,2)</f>
        <v>#VALUE!</v>
      </c>
      <c r="AH247" s="18" t="e">
        <f>SUMIFS([2]Plan2!$H:$H,[2]Plan2!$A:$A,$D247,[2]Plan2!$U:$U,3)</f>
        <v>#VALUE!</v>
      </c>
      <c r="AI247" s="18" t="e">
        <f>SUMIFS([2]Plan2!$H:$H,[2]Plan2!$A:$A,$D247,[2]Plan2!$U:$U,4)</f>
        <v>#VALUE!</v>
      </c>
      <c r="AJ247" s="18" t="e">
        <f>SUMIFS([2]Plan2!$H:$H,[2]Plan2!$A:$A,$D247,[2]Plan2!$U:$U,5)</f>
        <v>#VALUE!</v>
      </c>
      <c r="AK247" s="23" t="e">
        <f t="shared" si="26"/>
        <v>#VALUE!</v>
      </c>
      <c r="AL247" s="23" t="e">
        <f t="shared" si="31"/>
        <v>#VALUE!</v>
      </c>
      <c r="AM247">
        <f t="shared" si="29"/>
        <v>0</v>
      </c>
    </row>
    <row r="248" spans="1:39" ht="15.75" x14ac:dyDescent="0.25">
      <c r="A248" s="21"/>
      <c r="B248" s="21" t="s">
        <v>1519</v>
      </c>
      <c r="C248" s="21">
        <v>1610517</v>
      </c>
      <c r="D248" s="25">
        <v>192365</v>
      </c>
      <c r="E248" s="21" t="s">
        <v>1180</v>
      </c>
      <c r="F248" s="31" t="s">
        <v>1180</v>
      </c>
      <c r="G248" s="21" t="s">
        <v>1381</v>
      </c>
      <c r="H248" s="21" t="s">
        <v>128</v>
      </c>
      <c r="I248" s="25" t="s">
        <v>20</v>
      </c>
      <c r="J248" s="21" t="s">
        <v>21</v>
      </c>
      <c r="K248" s="21"/>
      <c r="L248" s="20">
        <v>45013</v>
      </c>
      <c r="M248" s="20">
        <v>45170</v>
      </c>
      <c r="N248" s="21" t="s">
        <v>53</v>
      </c>
      <c r="O248" s="21">
        <v>8</v>
      </c>
      <c r="P248" s="21">
        <v>1</v>
      </c>
      <c r="Q248" s="21">
        <v>0</v>
      </c>
      <c r="R248" s="15">
        <f t="shared" si="32"/>
        <v>-1</v>
      </c>
      <c r="S248" s="18" t="str">
        <f>IFERROR(VLOOKUP(D248,'[1]comparativo br'!$A:$B,2,FALSE),"")</f>
        <v/>
      </c>
      <c r="T248" s="18" t="str">
        <f>IFERROR(VLOOKUP(D248,'[1]comparativo br'!$A:$C,3,FALSE),"")</f>
        <v/>
      </c>
      <c r="U248" s="15" t="str">
        <f t="shared" si="25"/>
        <v/>
      </c>
      <c r="V248" s="19" t="str">
        <f>IFERROR(VLOOKUP(D248,'[1]comparativo br'!$A:$D,4,FALSE),"")</f>
        <v/>
      </c>
      <c r="W248" s="19" t="str">
        <f>IFERROR(VLOOKUP(D248,'[1]comparativo br'!$A:$E,5,FALSE),"")</f>
        <v/>
      </c>
      <c r="X248" s="15" t="str">
        <f t="shared" si="33"/>
        <v/>
      </c>
      <c r="Y248" s="18" t="e">
        <f>SUMIFS([2]Plan2!$H:$H,[2]Plan2!$A:$A,$D248,[2]Plan2!$U:$U,6)</f>
        <v>#VALUE!</v>
      </c>
      <c r="Z248" s="18" t="e">
        <f>SUMIFS([2]Plan2!$H:$H,[2]Plan2!$A:$A,$D248,[2]Plan2!$U:$U,7)</f>
        <v>#VALUE!</v>
      </c>
      <c r="AA248" s="18" t="e">
        <f>SUMIFS([2]Plan2!$H:$H,[2]Plan2!$A:$A,$D248,[2]Plan2!$U:$U,8)</f>
        <v>#VALUE!</v>
      </c>
      <c r="AB248" s="18" t="e">
        <f>SUMIFS([2]Plan2!$H:$H,[2]Plan2!$A:$A,$D248,[2]Plan2!$U:$U,9)</f>
        <v>#VALUE!</v>
      </c>
      <c r="AC248" s="18" t="e">
        <f>SUMIFS([2]Plan2!$H:$H,[2]Plan2!$A:$A,$D248,[2]Plan2!$U:$U,10)</f>
        <v>#VALUE!</v>
      </c>
      <c r="AD248" s="18" t="e">
        <f>SUMIFS([2]Plan2!$H:$H,[2]Plan2!$A:$A,$D248,[2]Plan2!$U:$U,11)</f>
        <v>#VALUE!</v>
      </c>
      <c r="AE248" s="18" t="e">
        <f>SUMIFS([2]Plan2!$H:$H,[2]Plan2!$A:$A,$D248,[2]Plan2!$U:$U,12)</f>
        <v>#VALUE!</v>
      </c>
      <c r="AF248" s="18" t="e">
        <f>SUMIFS([2]Plan2!$H:$H,[2]Plan2!$A:$A,$D248,[2]Plan2!$U:$U,1)</f>
        <v>#VALUE!</v>
      </c>
      <c r="AG248" s="18" t="e">
        <f>SUMIFS([2]Plan2!$H:$H,[2]Plan2!$A:$A,$D248,[2]Plan2!$U:$U,2)</f>
        <v>#VALUE!</v>
      </c>
      <c r="AH248" s="18" t="e">
        <f>SUMIFS([2]Plan2!$H:$H,[2]Plan2!$A:$A,$D248,[2]Plan2!$U:$U,3)</f>
        <v>#VALUE!</v>
      </c>
      <c r="AI248" s="18" t="e">
        <f>SUMIFS([2]Plan2!$H:$H,[2]Plan2!$A:$A,$D248,[2]Plan2!$U:$U,4)</f>
        <v>#VALUE!</v>
      </c>
      <c r="AJ248" s="18" t="e">
        <f>SUMIFS([2]Plan2!$H:$H,[2]Plan2!$A:$A,$D248,[2]Plan2!$U:$U,5)</f>
        <v>#VALUE!</v>
      </c>
      <c r="AK248" s="23" t="e">
        <f t="shared" si="26"/>
        <v>#VALUE!</v>
      </c>
      <c r="AL248" s="23" t="e">
        <f t="shared" si="31"/>
        <v>#VALUE!</v>
      </c>
      <c r="AM248">
        <f t="shared" si="29"/>
        <v>0</v>
      </c>
    </row>
    <row r="249" spans="1:39" ht="15.75" x14ac:dyDescent="0.25">
      <c r="A249" s="21"/>
      <c r="B249" s="21" t="s">
        <v>1519</v>
      </c>
      <c r="C249" s="21">
        <v>1612046</v>
      </c>
      <c r="D249" s="25">
        <v>190156</v>
      </c>
      <c r="E249" s="21" t="s">
        <v>1180</v>
      </c>
      <c r="F249" s="31" t="s">
        <v>1180</v>
      </c>
      <c r="G249" s="21" t="s">
        <v>1251</v>
      </c>
      <c r="H249" s="21" t="s">
        <v>169</v>
      </c>
      <c r="I249" s="25" t="s">
        <v>170</v>
      </c>
      <c r="J249" s="21" t="s">
        <v>107</v>
      </c>
      <c r="K249" s="21" t="s">
        <v>108</v>
      </c>
      <c r="L249" s="20">
        <v>45785</v>
      </c>
      <c r="M249" s="20">
        <v>45789</v>
      </c>
      <c r="N249" s="21" t="s">
        <v>18</v>
      </c>
      <c r="O249" s="21">
        <v>255</v>
      </c>
      <c r="P249" s="21">
        <v>137</v>
      </c>
      <c r="Q249" s="21">
        <v>151</v>
      </c>
      <c r="R249" s="15">
        <f t="shared" si="32"/>
        <v>0.10218978102189781</v>
      </c>
      <c r="S249" s="18">
        <f>IFERROR(VLOOKUP(D249,'[1]comparativo br'!$A:$B,2,FALSE),"")</f>
        <v>9089</v>
      </c>
      <c r="T249" s="18">
        <f>IFERROR(VLOOKUP(D249,'[1]comparativo br'!$A:$C,3,FALSE),"")</f>
        <v>5450</v>
      </c>
      <c r="U249" s="15">
        <f t="shared" si="25"/>
        <v>-0.40037407855649687</v>
      </c>
      <c r="V249" s="19">
        <f>IFERROR(VLOOKUP(D249,'[1]comparativo br'!$A:$D,4,FALSE),"")</f>
        <v>114</v>
      </c>
      <c r="W249" s="19">
        <f>IFERROR(VLOOKUP(D249,'[1]comparativo br'!$A:$E,5,FALSE),"")</f>
        <v>5</v>
      </c>
      <c r="X249" s="15">
        <f t="shared" si="33"/>
        <v>-0.95614035087719296</v>
      </c>
      <c r="Y249" s="18" t="e">
        <f>SUMIFS([2]Plan2!$H:$H,[2]Plan2!$A:$A,$D249,[2]Plan2!$U:$U,6)</f>
        <v>#VALUE!</v>
      </c>
      <c r="Z249" s="18" t="e">
        <f>SUMIFS([2]Plan2!$H:$H,[2]Plan2!$A:$A,$D249,[2]Plan2!$U:$U,7)</f>
        <v>#VALUE!</v>
      </c>
      <c r="AA249" s="18" t="e">
        <f>SUMIFS([2]Plan2!$H:$H,[2]Plan2!$A:$A,$D249,[2]Plan2!$U:$U,8)</f>
        <v>#VALUE!</v>
      </c>
      <c r="AB249" s="18" t="e">
        <f>SUMIFS([2]Plan2!$H:$H,[2]Plan2!$A:$A,$D249,[2]Plan2!$U:$U,9)</f>
        <v>#VALUE!</v>
      </c>
      <c r="AC249" s="18" t="e">
        <f>SUMIFS([2]Plan2!$H:$H,[2]Plan2!$A:$A,$D249,[2]Plan2!$U:$U,10)</f>
        <v>#VALUE!</v>
      </c>
      <c r="AD249" s="18" t="e">
        <f>SUMIFS([2]Plan2!$H:$H,[2]Plan2!$A:$A,$D249,[2]Plan2!$U:$U,11)</f>
        <v>#VALUE!</v>
      </c>
      <c r="AE249" s="18" t="e">
        <f>SUMIFS([2]Plan2!$H:$H,[2]Plan2!$A:$A,$D249,[2]Plan2!$U:$U,12)</f>
        <v>#VALUE!</v>
      </c>
      <c r="AF249" s="18" t="e">
        <f>SUMIFS([2]Plan2!$H:$H,[2]Plan2!$A:$A,$D249,[2]Plan2!$U:$U,1)</f>
        <v>#VALUE!</v>
      </c>
      <c r="AG249" s="18" t="e">
        <f>SUMIFS([2]Plan2!$H:$H,[2]Plan2!$A:$A,$D249,[2]Plan2!$U:$U,2)</f>
        <v>#VALUE!</v>
      </c>
      <c r="AH249" s="18" t="e">
        <f>SUMIFS([2]Plan2!$H:$H,[2]Plan2!$A:$A,$D249,[2]Plan2!$U:$U,3)</f>
        <v>#VALUE!</v>
      </c>
      <c r="AI249" s="18" t="e">
        <f>SUMIFS([2]Plan2!$H:$H,[2]Plan2!$A:$A,$D249,[2]Plan2!$U:$U,4)</f>
        <v>#VALUE!</v>
      </c>
      <c r="AJ249" s="18" t="e">
        <f>SUMIFS([2]Plan2!$H:$H,[2]Plan2!$A:$A,$D249,[2]Plan2!$U:$U,5)</f>
        <v>#VALUE!</v>
      </c>
      <c r="AK249" s="23" t="e">
        <f t="shared" si="26"/>
        <v>#VALUE!</v>
      </c>
      <c r="AL249" s="23" t="e">
        <f t="shared" si="31"/>
        <v>#VALUE!</v>
      </c>
      <c r="AM249">
        <f t="shared" si="29"/>
        <v>0</v>
      </c>
    </row>
    <row r="250" spans="1:39" ht="15.75" x14ac:dyDescent="0.25">
      <c r="A250" s="21"/>
      <c r="B250" s="21" t="s">
        <v>1520</v>
      </c>
      <c r="C250" s="21">
        <v>1631022</v>
      </c>
      <c r="D250" s="25" t="s">
        <v>2307</v>
      </c>
      <c r="E250" s="21" t="s">
        <v>1575</v>
      </c>
      <c r="F250" s="31" t="s">
        <v>69</v>
      </c>
      <c r="G250" s="21" t="s">
        <v>2119</v>
      </c>
      <c r="H250" s="21" t="s">
        <v>245</v>
      </c>
      <c r="I250" s="25" t="s">
        <v>84</v>
      </c>
      <c r="J250" s="21" t="s">
        <v>21</v>
      </c>
      <c r="K250" s="21"/>
      <c r="L250" s="20">
        <v>45798</v>
      </c>
      <c r="M250" s="20"/>
      <c r="N250" s="21" t="s">
        <v>18</v>
      </c>
      <c r="O250" s="21"/>
      <c r="P250" s="21"/>
      <c r="Q250" s="21"/>
      <c r="R250" s="28"/>
      <c r="S250" s="18">
        <f>IFERROR(VLOOKUP(D250,'[1]comparativo br'!$A:$B,2,FALSE),"")</f>
        <v>29376</v>
      </c>
      <c r="T250" s="18">
        <f>IFERROR(VLOOKUP(D250,'[1]comparativo br'!$A:$C,3,FALSE),"")</f>
        <v>0</v>
      </c>
      <c r="U250" s="15">
        <f t="shared" si="25"/>
        <v>-1</v>
      </c>
      <c r="V250" s="19">
        <f>IFERROR(VLOOKUP(D250,'[1]comparativo br'!$A:$D,4,FALSE),"")</f>
        <v>305</v>
      </c>
      <c r="W250" s="19">
        <f>IFERROR(VLOOKUP(D250,'[1]comparativo br'!$A:$E,5,FALSE),"")</f>
        <v>0</v>
      </c>
      <c r="X250" s="15">
        <f t="shared" si="33"/>
        <v>-1</v>
      </c>
      <c r="Y250" s="18" t="e">
        <f>SUMIFS([2]Plan2!$H:$H,[2]Plan2!$A:$A,$D250,[2]Plan2!$U:$U,6)</f>
        <v>#VALUE!</v>
      </c>
      <c r="Z250" s="18" t="e">
        <f>SUMIFS([2]Plan2!$H:$H,[2]Plan2!$A:$A,$D250,[2]Plan2!$U:$U,7)</f>
        <v>#VALUE!</v>
      </c>
      <c r="AA250" s="18" t="e">
        <f>SUMIFS([2]Plan2!$H:$H,[2]Plan2!$A:$A,$D250,[2]Plan2!$U:$U,8)</f>
        <v>#VALUE!</v>
      </c>
      <c r="AB250" s="18" t="e">
        <f>SUMIFS([2]Plan2!$H:$H,[2]Plan2!$A:$A,$D250,[2]Plan2!$U:$U,9)</f>
        <v>#VALUE!</v>
      </c>
      <c r="AC250" s="18" t="e">
        <f>SUMIFS([2]Plan2!$H:$H,[2]Plan2!$A:$A,$D250,[2]Plan2!$U:$U,10)</f>
        <v>#VALUE!</v>
      </c>
      <c r="AD250" s="18" t="e">
        <f>SUMIFS([2]Plan2!$H:$H,[2]Plan2!$A:$A,$D250,[2]Plan2!$U:$U,11)</f>
        <v>#VALUE!</v>
      </c>
      <c r="AE250" s="18" t="e">
        <f>SUMIFS([2]Plan2!$H:$H,[2]Plan2!$A:$A,$D250,[2]Plan2!$U:$U,12)</f>
        <v>#VALUE!</v>
      </c>
      <c r="AF250" s="18" t="e">
        <f>SUMIFS([2]Plan2!$H:$H,[2]Plan2!$A:$A,$D250,[2]Plan2!$U:$U,1)</f>
        <v>#VALUE!</v>
      </c>
      <c r="AG250" s="18" t="e">
        <f>SUMIFS([2]Plan2!$H:$H,[2]Plan2!$A:$A,$D250,[2]Plan2!$U:$U,2)</f>
        <v>#VALUE!</v>
      </c>
      <c r="AH250" s="18" t="e">
        <f>SUMIFS([2]Plan2!$H:$H,[2]Plan2!$A:$A,$D250,[2]Plan2!$U:$U,3)</f>
        <v>#VALUE!</v>
      </c>
      <c r="AI250" s="18" t="e">
        <f>SUMIFS([2]Plan2!$H:$H,[2]Plan2!$A:$A,$D250,[2]Plan2!$U:$U,4)</f>
        <v>#VALUE!</v>
      </c>
      <c r="AJ250" s="18" t="e">
        <f>SUMIFS([2]Plan2!$H:$H,[2]Plan2!$A:$A,$D250,[2]Plan2!$U:$U,5)</f>
        <v>#VALUE!</v>
      </c>
      <c r="AK250" s="23" t="e">
        <f t="shared" si="26"/>
        <v>#VALUE!</v>
      </c>
      <c r="AL250" s="23" t="e">
        <f t="shared" si="31"/>
        <v>#VALUE!</v>
      </c>
      <c r="AM250">
        <f t="shared" si="29"/>
        <v>0</v>
      </c>
    </row>
    <row r="251" spans="1:39" ht="15.75" x14ac:dyDescent="0.25">
      <c r="A251" s="21"/>
      <c r="B251" s="21" t="s">
        <v>1520</v>
      </c>
      <c r="C251" s="21">
        <v>1631022</v>
      </c>
      <c r="D251" s="25" t="s">
        <v>2395</v>
      </c>
      <c r="E251" s="21" t="s">
        <v>1575</v>
      </c>
      <c r="F251" s="31" t="s">
        <v>1826</v>
      </c>
      <c r="G251" s="21" t="s">
        <v>2119</v>
      </c>
      <c r="H251" s="21" t="s">
        <v>271</v>
      </c>
      <c r="I251" s="25" t="s">
        <v>121</v>
      </c>
      <c r="J251" s="21" t="s">
        <v>21</v>
      </c>
      <c r="K251" s="21"/>
      <c r="L251" s="20">
        <v>45728</v>
      </c>
      <c r="M251" s="20"/>
      <c r="N251" s="21" t="s">
        <v>18</v>
      </c>
      <c r="O251" s="21"/>
      <c r="P251" s="21"/>
      <c r="Q251" s="21"/>
      <c r="R251" s="28"/>
      <c r="S251" s="18">
        <f>IFERROR(VLOOKUP(D251,'[1]comparativo br'!$A:$B,2,FALSE),"")</f>
        <v>14400</v>
      </c>
      <c r="T251" s="18">
        <f>IFERROR(VLOOKUP(D251,'[1]comparativo br'!$A:$C,3,FALSE),"")</f>
        <v>0</v>
      </c>
      <c r="U251" s="15">
        <f t="shared" si="25"/>
        <v>-1</v>
      </c>
      <c r="V251" s="19">
        <f>IFERROR(VLOOKUP(D251,'[1]comparativo br'!$A:$D,4,FALSE),"")</f>
        <v>108</v>
      </c>
      <c r="W251" s="19">
        <f>IFERROR(VLOOKUP(D251,'[1]comparativo br'!$A:$E,5,FALSE),"")</f>
        <v>1</v>
      </c>
      <c r="X251" s="15">
        <f t="shared" si="33"/>
        <v>-0.9907407407407407</v>
      </c>
      <c r="Y251" s="18" t="e">
        <f>SUMIFS([2]Plan2!$H:$H,[2]Plan2!$A:$A,$D251,[2]Plan2!$U:$U,6)</f>
        <v>#VALUE!</v>
      </c>
      <c r="Z251" s="18" t="e">
        <f>SUMIFS([2]Plan2!$H:$H,[2]Plan2!$A:$A,$D251,[2]Plan2!$U:$U,7)</f>
        <v>#VALUE!</v>
      </c>
      <c r="AA251" s="18" t="e">
        <f>SUMIFS([2]Plan2!$H:$H,[2]Plan2!$A:$A,$D251,[2]Plan2!$U:$U,8)</f>
        <v>#VALUE!</v>
      </c>
      <c r="AB251" s="18" t="e">
        <f>SUMIFS([2]Plan2!$H:$H,[2]Plan2!$A:$A,$D251,[2]Plan2!$U:$U,9)</f>
        <v>#VALUE!</v>
      </c>
      <c r="AC251" s="18" t="e">
        <f>SUMIFS([2]Plan2!$H:$H,[2]Plan2!$A:$A,$D251,[2]Plan2!$U:$U,10)</f>
        <v>#VALUE!</v>
      </c>
      <c r="AD251" s="18" t="e">
        <f>SUMIFS([2]Plan2!$H:$H,[2]Plan2!$A:$A,$D251,[2]Plan2!$U:$U,11)</f>
        <v>#VALUE!</v>
      </c>
      <c r="AE251" s="18" t="e">
        <f>SUMIFS([2]Plan2!$H:$H,[2]Plan2!$A:$A,$D251,[2]Plan2!$U:$U,12)</f>
        <v>#VALUE!</v>
      </c>
      <c r="AF251" s="18" t="e">
        <f>SUMIFS([2]Plan2!$H:$H,[2]Plan2!$A:$A,$D251,[2]Plan2!$U:$U,1)</f>
        <v>#VALUE!</v>
      </c>
      <c r="AG251" s="18" t="e">
        <f>SUMIFS([2]Plan2!$H:$H,[2]Plan2!$A:$A,$D251,[2]Plan2!$U:$U,2)</f>
        <v>#VALUE!</v>
      </c>
      <c r="AH251" s="18" t="e">
        <f>SUMIFS([2]Plan2!$H:$H,[2]Plan2!$A:$A,$D251,[2]Plan2!$U:$U,3)</f>
        <v>#VALUE!</v>
      </c>
      <c r="AI251" s="18" t="e">
        <f>SUMIFS([2]Plan2!$H:$H,[2]Plan2!$A:$A,$D251,[2]Plan2!$U:$U,4)</f>
        <v>#VALUE!</v>
      </c>
      <c r="AJ251" s="18" t="e">
        <f>SUMIFS([2]Plan2!$H:$H,[2]Plan2!$A:$A,$D251,[2]Plan2!$U:$U,5)</f>
        <v>#VALUE!</v>
      </c>
      <c r="AK251" s="23" t="e">
        <f t="shared" si="26"/>
        <v>#VALUE!</v>
      </c>
      <c r="AL251" s="23" t="e">
        <f t="shared" si="31"/>
        <v>#VALUE!</v>
      </c>
      <c r="AM251">
        <f t="shared" si="29"/>
        <v>0</v>
      </c>
    </row>
    <row r="252" spans="1:39" ht="15.75" x14ac:dyDescent="0.25">
      <c r="A252" s="21"/>
      <c r="B252" s="21" t="s">
        <v>1519</v>
      </c>
      <c r="C252" s="21">
        <v>1631022</v>
      </c>
      <c r="D252" s="25" t="s">
        <v>2272</v>
      </c>
      <c r="E252" s="21" t="s">
        <v>1575</v>
      </c>
      <c r="F252" s="31" t="s">
        <v>1826</v>
      </c>
      <c r="G252" s="21" t="s">
        <v>2119</v>
      </c>
      <c r="H252" s="21" t="s">
        <v>1772</v>
      </c>
      <c r="I252" s="25" t="s">
        <v>121</v>
      </c>
      <c r="J252" s="21" t="s">
        <v>21</v>
      </c>
      <c r="K252" s="21"/>
      <c r="L252" s="20">
        <v>45805</v>
      </c>
      <c r="M252" s="20">
        <v>45785</v>
      </c>
      <c r="N252" s="21" t="s">
        <v>18</v>
      </c>
      <c r="O252" s="21">
        <v>8</v>
      </c>
      <c r="P252" s="21">
        <v>0</v>
      </c>
      <c r="Q252" s="21">
        <v>20</v>
      </c>
      <c r="R252" s="15">
        <v>1</v>
      </c>
      <c r="S252" s="18">
        <f>IFERROR(VLOOKUP(D252,'[1]comparativo br'!$A:$B,2,FALSE),"")</f>
        <v>41959.9</v>
      </c>
      <c r="T252" s="18">
        <f>IFERROR(VLOOKUP(D252,'[1]comparativo br'!$A:$C,3,FALSE),"")</f>
        <v>0</v>
      </c>
      <c r="U252" s="15">
        <f t="shared" si="25"/>
        <v>-1</v>
      </c>
      <c r="V252" s="19">
        <f>IFERROR(VLOOKUP(D252,'[1]comparativo br'!$A:$D,4,FALSE),"")</f>
        <v>560</v>
      </c>
      <c r="W252" s="19">
        <f>IFERROR(VLOOKUP(D252,'[1]comparativo br'!$A:$E,5,FALSE),"")</f>
        <v>0</v>
      </c>
      <c r="X252" s="15">
        <f t="shared" si="33"/>
        <v>-1</v>
      </c>
      <c r="Y252" s="18" t="e">
        <f>SUMIFS([2]Plan2!$H:$H,[2]Plan2!$A:$A,$D252,[2]Plan2!$U:$U,6)</f>
        <v>#VALUE!</v>
      </c>
      <c r="Z252" s="18" t="e">
        <f>SUMIFS([2]Plan2!$H:$H,[2]Plan2!$A:$A,$D252,[2]Plan2!$U:$U,7)</f>
        <v>#VALUE!</v>
      </c>
      <c r="AA252" s="18" t="e">
        <f>SUMIFS([2]Plan2!$H:$H,[2]Plan2!$A:$A,$D252,[2]Plan2!$U:$U,8)</f>
        <v>#VALUE!</v>
      </c>
      <c r="AB252" s="18" t="e">
        <f>SUMIFS([2]Plan2!$H:$H,[2]Plan2!$A:$A,$D252,[2]Plan2!$U:$U,9)</f>
        <v>#VALUE!</v>
      </c>
      <c r="AC252" s="18" t="e">
        <f>SUMIFS([2]Plan2!$H:$H,[2]Plan2!$A:$A,$D252,[2]Plan2!$U:$U,10)</f>
        <v>#VALUE!</v>
      </c>
      <c r="AD252" s="18" t="e">
        <f>SUMIFS([2]Plan2!$H:$H,[2]Plan2!$A:$A,$D252,[2]Plan2!$U:$U,11)</f>
        <v>#VALUE!</v>
      </c>
      <c r="AE252" s="18" t="e">
        <f>SUMIFS([2]Plan2!$H:$H,[2]Plan2!$A:$A,$D252,[2]Plan2!$U:$U,12)</f>
        <v>#VALUE!</v>
      </c>
      <c r="AF252" s="18" t="e">
        <f>SUMIFS([2]Plan2!$H:$H,[2]Plan2!$A:$A,$D252,[2]Plan2!$U:$U,1)</f>
        <v>#VALUE!</v>
      </c>
      <c r="AG252" s="18" t="e">
        <f>SUMIFS([2]Plan2!$H:$H,[2]Plan2!$A:$A,$D252,[2]Plan2!$U:$U,2)</f>
        <v>#VALUE!</v>
      </c>
      <c r="AH252" s="18" t="e">
        <f>SUMIFS([2]Plan2!$H:$H,[2]Plan2!$A:$A,$D252,[2]Plan2!$U:$U,3)</f>
        <v>#VALUE!</v>
      </c>
      <c r="AI252" s="18" t="e">
        <f>SUMIFS([2]Plan2!$H:$H,[2]Plan2!$A:$A,$D252,[2]Plan2!$U:$U,4)</f>
        <v>#VALUE!</v>
      </c>
      <c r="AJ252" s="18" t="e">
        <f>SUMIFS([2]Plan2!$H:$H,[2]Plan2!$A:$A,$D252,[2]Plan2!$U:$U,5)</f>
        <v>#VALUE!</v>
      </c>
      <c r="AK252" s="23" t="e">
        <f t="shared" si="26"/>
        <v>#VALUE!</v>
      </c>
      <c r="AL252" s="23" t="e">
        <f t="shared" si="31"/>
        <v>#VALUE!</v>
      </c>
      <c r="AM252">
        <f t="shared" si="29"/>
        <v>0</v>
      </c>
    </row>
    <row r="253" spans="1:39" ht="15.75" x14ac:dyDescent="0.25">
      <c r="A253" s="21"/>
      <c r="B253" s="21" t="s">
        <v>1520</v>
      </c>
      <c r="C253" s="21">
        <v>1631022</v>
      </c>
      <c r="D253" s="25" t="s">
        <v>2118</v>
      </c>
      <c r="E253" s="21" t="s">
        <v>1575</v>
      </c>
      <c r="F253" s="31" t="s">
        <v>1826</v>
      </c>
      <c r="G253" s="21" t="s">
        <v>2119</v>
      </c>
      <c r="H253" s="21" t="s">
        <v>2120</v>
      </c>
      <c r="I253" s="25" t="s">
        <v>121</v>
      </c>
      <c r="J253" s="21" t="s">
        <v>16</v>
      </c>
      <c r="K253" s="21" t="s">
        <v>17</v>
      </c>
      <c r="L253" s="20">
        <v>45763</v>
      </c>
      <c r="M253" s="20">
        <v>45791</v>
      </c>
      <c r="N253" s="21" t="s">
        <v>18</v>
      </c>
      <c r="O253" s="21">
        <v>25</v>
      </c>
      <c r="P253" s="21">
        <v>0</v>
      </c>
      <c r="Q253" s="21">
        <v>45</v>
      </c>
      <c r="R253" s="15">
        <v>1</v>
      </c>
      <c r="S253" s="18">
        <f>IFERROR(VLOOKUP(D253,'[1]comparativo br'!$A:$B,2,FALSE),"")</f>
        <v>19788</v>
      </c>
      <c r="T253" s="18">
        <f>IFERROR(VLOOKUP(D253,'[1]comparativo br'!$A:$C,3,FALSE),"")</f>
        <v>0</v>
      </c>
      <c r="U253" s="15">
        <f t="shared" si="25"/>
        <v>-1</v>
      </c>
      <c r="V253" s="19">
        <f>IFERROR(VLOOKUP(D253,'[1]comparativo br'!$A:$D,4,FALSE),"")</f>
        <v>468</v>
      </c>
      <c r="W253" s="19">
        <f>IFERROR(VLOOKUP(D253,'[1]comparativo br'!$A:$E,5,FALSE),"")</f>
        <v>11</v>
      </c>
      <c r="X253" s="15">
        <f t="shared" si="33"/>
        <v>-0.97649572649572647</v>
      </c>
      <c r="Y253" s="18" t="e">
        <f>SUMIFS([2]Plan2!$H:$H,[2]Plan2!$A:$A,$D253,[2]Plan2!$U:$U,6)</f>
        <v>#VALUE!</v>
      </c>
      <c r="Z253" s="18" t="e">
        <f>SUMIFS([2]Plan2!$H:$H,[2]Plan2!$A:$A,$D253,[2]Plan2!$U:$U,7)</f>
        <v>#VALUE!</v>
      </c>
      <c r="AA253" s="18" t="e">
        <f>SUMIFS([2]Plan2!$H:$H,[2]Plan2!$A:$A,$D253,[2]Plan2!$U:$U,8)</f>
        <v>#VALUE!</v>
      </c>
      <c r="AB253" s="18" t="e">
        <f>SUMIFS([2]Plan2!$H:$H,[2]Plan2!$A:$A,$D253,[2]Plan2!$U:$U,9)</f>
        <v>#VALUE!</v>
      </c>
      <c r="AC253" s="18" t="e">
        <f>SUMIFS([2]Plan2!$H:$H,[2]Plan2!$A:$A,$D253,[2]Plan2!$U:$U,10)</f>
        <v>#VALUE!</v>
      </c>
      <c r="AD253" s="18" t="e">
        <f>SUMIFS([2]Plan2!$H:$H,[2]Plan2!$A:$A,$D253,[2]Plan2!$U:$U,11)</f>
        <v>#VALUE!</v>
      </c>
      <c r="AE253" s="18" t="e">
        <f>SUMIFS([2]Plan2!$H:$H,[2]Plan2!$A:$A,$D253,[2]Plan2!$U:$U,12)</f>
        <v>#VALUE!</v>
      </c>
      <c r="AF253" s="18" t="e">
        <f>SUMIFS([2]Plan2!$H:$H,[2]Plan2!$A:$A,$D253,[2]Plan2!$U:$U,1)</f>
        <v>#VALUE!</v>
      </c>
      <c r="AG253" s="18" t="e">
        <f>SUMIFS([2]Plan2!$H:$H,[2]Plan2!$A:$A,$D253,[2]Plan2!$U:$U,2)</f>
        <v>#VALUE!</v>
      </c>
      <c r="AH253" s="18" t="e">
        <f>SUMIFS([2]Plan2!$H:$H,[2]Plan2!$A:$A,$D253,[2]Plan2!$U:$U,3)</f>
        <v>#VALUE!</v>
      </c>
      <c r="AI253" s="18" t="e">
        <f>SUMIFS([2]Plan2!$H:$H,[2]Plan2!$A:$A,$D253,[2]Plan2!$U:$U,4)</f>
        <v>#VALUE!</v>
      </c>
      <c r="AJ253" s="18" t="e">
        <f>SUMIFS([2]Plan2!$H:$H,[2]Plan2!$A:$A,$D253,[2]Plan2!$U:$U,5)</f>
        <v>#VALUE!</v>
      </c>
      <c r="AK253" s="23" t="e">
        <f t="shared" si="26"/>
        <v>#VALUE!</v>
      </c>
      <c r="AL253" s="23" t="e">
        <f t="shared" si="31"/>
        <v>#VALUE!</v>
      </c>
      <c r="AM253">
        <f t="shared" si="29"/>
        <v>0</v>
      </c>
    </row>
    <row r="254" spans="1:39" ht="15.75" x14ac:dyDescent="0.25">
      <c r="A254" s="21"/>
      <c r="B254" s="21" t="s">
        <v>1519</v>
      </c>
      <c r="C254" s="21">
        <v>1637895</v>
      </c>
      <c r="D254" s="25">
        <v>501697</v>
      </c>
      <c r="E254" s="21" t="s">
        <v>1180</v>
      </c>
      <c r="F254" s="31" t="s">
        <v>1180</v>
      </c>
      <c r="G254" s="21" t="s">
        <v>1504</v>
      </c>
      <c r="H254" s="21" t="s">
        <v>38</v>
      </c>
      <c r="I254" s="25" t="s">
        <v>20</v>
      </c>
      <c r="J254" s="21" t="s">
        <v>41</v>
      </c>
      <c r="K254" s="21" t="s">
        <v>42</v>
      </c>
      <c r="L254" s="20">
        <v>43685</v>
      </c>
      <c r="M254" s="20"/>
      <c r="N254" s="21" t="s">
        <v>53</v>
      </c>
      <c r="O254" s="21"/>
      <c r="P254" s="21"/>
      <c r="Q254" s="21"/>
      <c r="R254" s="28"/>
      <c r="S254" s="18" t="str">
        <f>IFERROR(VLOOKUP(D254,'[1]comparativo br'!$A:$B,2,FALSE),"")</f>
        <v/>
      </c>
      <c r="T254" s="18" t="str">
        <f>IFERROR(VLOOKUP(D254,'[1]comparativo br'!$A:$C,3,FALSE),"")</f>
        <v/>
      </c>
      <c r="U254" s="15" t="str">
        <f t="shared" si="25"/>
        <v/>
      </c>
      <c r="V254" s="19" t="str">
        <f>IFERROR(VLOOKUP(D254,'[1]comparativo br'!$A:$D,4,FALSE),"")</f>
        <v/>
      </c>
      <c r="W254" s="19" t="str">
        <f>IFERROR(VLOOKUP(D254,'[1]comparativo br'!$A:$E,5,FALSE),"")</f>
        <v/>
      </c>
      <c r="X254" s="15" t="str">
        <f t="shared" si="33"/>
        <v/>
      </c>
      <c r="Y254" s="18" t="e">
        <f>SUMIFS([2]Plan2!$H:$H,[2]Plan2!$A:$A,$D254,[2]Plan2!$U:$U,6)</f>
        <v>#VALUE!</v>
      </c>
      <c r="Z254" s="18" t="e">
        <f>SUMIFS([2]Plan2!$H:$H,[2]Plan2!$A:$A,$D254,[2]Plan2!$U:$U,7)</f>
        <v>#VALUE!</v>
      </c>
      <c r="AA254" s="18" t="e">
        <f>SUMIFS([2]Plan2!$H:$H,[2]Plan2!$A:$A,$D254,[2]Plan2!$U:$U,8)</f>
        <v>#VALUE!</v>
      </c>
      <c r="AB254" s="18" t="e">
        <f>SUMIFS([2]Plan2!$H:$H,[2]Plan2!$A:$A,$D254,[2]Plan2!$U:$U,9)</f>
        <v>#VALUE!</v>
      </c>
      <c r="AC254" s="18" t="e">
        <f>SUMIFS([2]Plan2!$H:$H,[2]Plan2!$A:$A,$D254,[2]Plan2!$U:$U,10)</f>
        <v>#VALUE!</v>
      </c>
      <c r="AD254" s="18" t="e">
        <f>SUMIFS([2]Plan2!$H:$H,[2]Plan2!$A:$A,$D254,[2]Plan2!$U:$U,11)</f>
        <v>#VALUE!</v>
      </c>
      <c r="AE254" s="18" t="e">
        <f>SUMIFS([2]Plan2!$H:$H,[2]Plan2!$A:$A,$D254,[2]Plan2!$U:$U,12)</f>
        <v>#VALUE!</v>
      </c>
      <c r="AF254" s="18" t="e">
        <f>SUMIFS([2]Plan2!$H:$H,[2]Plan2!$A:$A,$D254,[2]Plan2!$U:$U,1)</f>
        <v>#VALUE!</v>
      </c>
      <c r="AG254" s="18" t="e">
        <f>SUMIFS([2]Plan2!$H:$H,[2]Plan2!$A:$A,$D254,[2]Plan2!$U:$U,2)</f>
        <v>#VALUE!</v>
      </c>
      <c r="AH254" s="18" t="e">
        <f>SUMIFS([2]Plan2!$H:$H,[2]Plan2!$A:$A,$D254,[2]Plan2!$U:$U,3)</f>
        <v>#VALUE!</v>
      </c>
      <c r="AI254" s="18" t="e">
        <f>SUMIFS([2]Plan2!$H:$H,[2]Plan2!$A:$A,$D254,[2]Plan2!$U:$U,4)</f>
        <v>#VALUE!</v>
      </c>
      <c r="AJ254" s="18" t="e">
        <f>SUMIFS([2]Plan2!$H:$H,[2]Plan2!$A:$A,$D254,[2]Plan2!$U:$U,5)</f>
        <v>#VALUE!</v>
      </c>
      <c r="AK254" s="23" t="e">
        <f t="shared" si="26"/>
        <v>#VALUE!</v>
      </c>
      <c r="AL254" s="23" t="e">
        <f t="shared" si="31"/>
        <v>#VALUE!</v>
      </c>
      <c r="AM254">
        <f t="shared" si="29"/>
        <v>0</v>
      </c>
    </row>
    <row r="255" spans="1:39" ht="15.75" x14ac:dyDescent="0.25">
      <c r="A255" s="21"/>
      <c r="B255" s="21" t="s">
        <v>1519</v>
      </c>
      <c r="C255" s="21">
        <v>1637895</v>
      </c>
      <c r="D255" s="25">
        <v>800174</v>
      </c>
      <c r="E255" s="21" t="s">
        <v>1180</v>
      </c>
      <c r="F255" s="31" t="s">
        <v>1180</v>
      </c>
      <c r="G255" s="21" t="s">
        <v>1504</v>
      </c>
      <c r="H255" s="21" t="s">
        <v>447</v>
      </c>
      <c r="I255" s="25" t="s">
        <v>20</v>
      </c>
      <c r="J255" s="21" t="s">
        <v>41</v>
      </c>
      <c r="K255" s="21" t="s">
        <v>42</v>
      </c>
      <c r="L255" s="20">
        <v>44567</v>
      </c>
      <c r="M255" s="20"/>
      <c r="N255" s="21" t="s">
        <v>53</v>
      </c>
      <c r="O255" s="21"/>
      <c r="P255" s="21"/>
      <c r="Q255" s="21"/>
      <c r="R255" s="28"/>
      <c r="S255" s="18" t="str">
        <f>IFERROR(VLOOKUP(D255,'[1]comparativo br'!$A:$B,2,FALSE),"")</f>
        <v/>
      </c>
      <c r="T255" s="18" t="str">
        <f>IFERROR(VLOOKUP(D255,'[1]comparativo br'!$A:$C,3,FALSE),"")</f>
        <v/>
      </c>
      <c r="U255" s="15" t="str">
        <f t="shared" si="25"/>
        <v/>
      </c>
      <c r="V255" s="19" t="str">
        <f>IFERROR(VLOOKUP(D255,'[1]comparativo br'!$A:$D,4,FALSE),"")</f>
        <v/>
      </c>
      <c r="W255" s="19" t="str">
        <f>IFERROR(VLOOKUP(D255,'[1]comparativo br'!$A:$E,5,FALSE),"")</f>
        <v/>
      </c>
      <c r="X255" s="15" t="str">
        <f t="shared" si="33"/>
        <v/>
      </c>
      <c r="Y255" s="18" t="e">
        <f>SUMIFS([2]Plan2!$H:$H,[2]Plan2!$A:$A,$D255,[2]Plan2!$U:$U,6)</f>
        <v>#VALUE!</v>
      </c>
      <c r="Z255" s="18" t="e">
        <f>SUMIFS([2]Plan2!$H:$H,[2]Plan2!$A:$A,$D255,[2]Plan2!$U:$U,7)</f>
        <v>#VALUE!</v>
      </c>
      <c r="AA255" s="18" t="e">
        <f>SUMIFS([2]Plan2!$H:$H,[2]Plan2!$A:$A,$D255,[2]Plan2!$U:$U,8)</f>
        <v>#VALUE!</v>
      </c>
      <c r="AB255" s="18" t="e">
        <f>SUMIFS([2]Plan2!$H:$H,[2]Plan2!$A:$A,$D255,[2]Plan2!$U:$U,9)</f>
        <v>#VALUE!</v>
      </c>
      <c r="AC255" s="18" t="e">
        <f>SUMIFS([2]Plan2!$H:$H,[2]Plan2!$A:$A,$D255,[2]Plan2!$U:$U,10)</f>
        <v>#VALUE!</v>
      </c>
      <c r="AD255" s="18" t="e">
        <f>SUMIFS([2]Plan2!$H:$H,[2]Plan2!$A:$A,$D255,[2]Plan2!$U:$U,11)</f>
        <v>#VALUE!</v>
      </c>
      <c r="AE255" s="18" t="e">
        <f>SUMIFS([2]Plan2!$H:$H,[2]Plan2!$A:$A,$D255,[2]Plan2!$U:$U,12)</f>
        <v>#VALUE!</v>
      </c>
      <c r="AF255" s="18" t="e">
        <f>SUMIFS([2]Plan2!$H:$H,[2]Plan2!$A:$A,$D255,[2]Plan2!$U:$U,1)</f>
        <v>#VALUE!</v>
      </c>
      <c r="AG255" s="18" t="e">
        <f>SUMIFS([2]Plan2!$H:$H,[2]Plan2!$A:$A,$D255,[2]Plan2!$U:$U,2)</f>
        <v>#VALUE!</v>
      </c>
      <c r="AH255" s="18" t="e">
        <f>SUMIFS([2]Plan2!$H:$H,[2]Plan2!$A:$A,$D255,[2]Plan2!$U:$U,3)</f>
        <v>#VALUE!</v>
      </c>
      <c r="AI255" s="18" t="e">
        <f>SUMIFS([2]Plan2!$H:$H,[2]Plan2!$A:$A,$D255,[2]Plan2!$U:$U,4)</f>
        <v>#VALUE!</v>
      </c>
      <c r="AJ255" s="18" t="e">
        <f>SUMIFS([2]Plan2!$H:$H,[2]Plan2!$A:$A,$D255,[2]Plan2!$U:$U,5)</f>
        <v>#VALUE!</v>
      </c>
      <c r="AK255" s="23" t="e">
        <f t="shared" si="26"/>
        <v>#VALUE!</v>
      </c>
      <c r="AL255" s="23" t="e">
        <f t="shared" si="31"/>
        <v>#VALUE!</v>
      </c>
      <c r="AM255">
        <f t="shared" si="29"/>
        <v>0</v>
      </c>
    </row>
    <row r="256" spans="1:39" ht="15.75" x14ac:dyDescent="0.25">
      <c r="A256" s="21"/>
      <c r="B256" s="21" t="s">
        <v>1519</v>
      </c>
      <c r="C256" s="21">
        <v>1637895</v>
      </c>
      <c r="D256" s="25">
        <v>502705</v>
      </c>
      <c r="E256" s="21" t="s">
        <v>1180</v>
      </c>
      <c r="F256" s="31" t="s">
        <v>1180</v>
      </c>
      <c r="G256" s="21" t="s">
        <v>1504</v>
      </c>
      <c r="H256" s="21" t="s">
        <v>109</v>
      </c>
      <c r="I256" s="25" t="s">
        <v>20</v>
      </c>
      <c r="J256" s="21" t="s">
        <v>16</v>
      </c>
      <c r="K256" s="21" t="s">
        <v>32</v>
      </c>
      <c r="L256" s="20">
        <v>43363</v>
      </c>
      <c r="M256" s="20">
        <v>45090</v>
      </c>
      <c r="N256" s="21" t="s">
        <v>53</v>
      </c>
      <c r="O256" s="21">
        <v>7</v>
      </c>
      <c r="P256" s="21">
        <v>7</v>
      </c>
      <c r="Q256" s="21">
        <v>0</v>
      </c>
      <c r="R256" s="15">
        <f>(Q256-P256)/P256</f>
        <v>-1</v>
      </c>
      <c r="S256" s="18" t="str">
        <f>IFERROR(VLOOKUP(D256,'[1]comparativo br'!$A:$B,2,FALSE),"")</f>
        <v/>
      </c>
      <c r="T256" s="18" t="str">
        <f>IFERROR(VLOOKUP(D256,'[1]comparativo br'!$A:$C,3,FALSE),"")</f>
        <v/>
      </c>
      <c r="U256" s="15" t="str">
        <f t="shared" si="25"/>
        <v/>
      </c>
      <c r="V256" s="19" t="str">
        <f>IFERROR(VLOOKUP(D256,'[1]comparativo br'!$A:$D,4,FALSE),"")</f>
        <v/>
      </c>
      <c r="W256" s="19" t="str">
        <f>IFERROR(VLOOKUP(D256,'[1]comparativo br'!$A:$E,5,FALSE),"")</f>
        <v/>
      </c>
      <c r="X256" s="15" t="str">
        <f t="shared" si="33"/>
        <v/>
      </c>
      <c r="Y256" s="18" t="e">
        <f>SUMIFS([2]Plan2!$H:$H,[2]Plan2!$A:$A,$D256,[2]Plan2!$U:$U,6)</f>
        <v>#VALUE!</v>
      </c>
      <c r="Z256" s="18" t="e">
        <f>SUMIFS([2]Plan2!$H:$H,[2]Plan2!$A:$A,$D256,[2]Plan2!$U:$U,7)</f>
        <v>#VALUE!</v>
      </c>
      <c r="AA256" s="18" t="e">
        <f>SUMIFS([2]Plan2!$H:$H,[2]Plan2!$A:$A,$D256,[2]Plan2!$U:$U,8)</f>
        <v>#VALUE!</v>
      </c>
      <c r="AB256" s="18" t="e">
        <f>SUMIFS([2]Plan2!$H:$H,[2]Plan2!$A:$A,$D256,[2]Plan2!$U:$U,9)</f>
        <v>#VALUE!</v>
      </c>
      <c r="AC256" s="18" t="e">
        <f>SUMIFS([2]Plan2!$H:$H,[2]Plan2!$A:$A,$D256,[2]Plan2!$U:$U,10)</f>
        <v>#VALUE!</v>
      </c>
      <c r="AD256" s="18" t="e">
        <f>SUMIFS([2]Plan2!$H:$H,[2]Plan2!$A:$A,$D256,[2]Plan2!$U:$U,11)</f>
        <v>#VALUE!</v>
      </c>
      <c r="AE256" s="18" t="e">
        <f>SUMIFS([2]Plan2!$H:$H,[2]Plan2!$A:$A,$D256,[2]Plan2!$U:$U,12)</f>
        <v>#VALUE!</v>
      </c>
      <c r="AF256" s="18" t="e">
        <f>SUMIFS([2]Plan2!$H:$H,[2]Plan2!$A:$A,$D256,[2]Plan2!$U:$U,1)</f>
        <v>#VALUE!</v>
      </c>
      <c r="AG256" s="18" t="e">
        <f>SUMIFS([2]Plan2!$H:$H,[2]Plan2!$A:$A,$D256,[2]Plan2!$U:$U,2)</f>
        <v>#VALUE!</v>
      </c>
      <c r="AH256" s="18" t="e">
        <f>SUMIFS([2]Plan2!$H:$H,[2]Plan2!$A:$A,$D256,[2]Plan2!$U:$U,3)</f>
        <v>#VALUE!</v>
      </c>
      <c r="AI256" s="18" t="e">
        <f>SUMIFS([2]Plan2!$H:$H,[2]Plan2!$A:$A,$D256,[2]Plan2!$U:$U,4)</f>
        <v>#VALUE!</v>
      </c>
      <c r="AJ256" s="18" t="e">
        <f>SUMIFS([2]Plan2!$H:$H,[2]Plan2!$A:$A,$D256,[2]Plan2!$U:$U,5)</f>
        <v>#VALUE!</v>
      </c>
      <c r="AK256" s="23" t="e">
        <f t="shared" si="26"/>
        <v>#VALUE!</v>
      </c>
      <c r="AL256" s="23" t="e">
        <f t="shared" si="31"/>
        <v>#VALUE!</v>
      </c>
      <c r="AM256">
        <f t="shared" si="29"/>
        <v>0</v>
      </c>
    </row>
    <row r="257" spans="1:39" ht="15.75" x14ac:dyDescent="0.25">
      <c r="A257" s="21"/>
      <c r="B257" s="21" t="s">
        <v>1520</v>
      </c>
      <c r="C257" s="21">
        <v>1645009</v>
      </c>
      <c r="D257" s="25">
        <v>190188</v>
      </c>
      <c r="E257" s="21" t="s">
        <v>1798</v>
      </c>
      <c r="F257" s="31" t="s">
        <v>1798</v>
      </c>
      <c r="G257" s="21" t="s">
        <v>531</v>
      </c>
      <c r="H257" s="21" t="s">
        <v>532</v>
      </c>
      <c r="I257" s="25" t="s">
        <v>145</v>
      </c>
      <c r="J257" s="21" t="s">
        <v>67</v>
      </c>
      <c r="K257" s="21" t="s">
        <v>416</v>
      </c>
      <c r="L257" s="20">
        <v>45728</v>
      </c>
      <c r="M257" s="20">
        <v>45531</v>
      </c>
      <c r="N257" s="21" t="s">
        <v>22</v>
      </c>
      <c r="O257" s="21">
        <v>36</v>
      </c>
      <c r="P257" s="21">
        <v>10</v>
      </c>
      <c r="Q257" s="21">
        <v>3</v>
      </c>
      <c r="R257" s="15">
        <f>(Q257-P257)/P257</f>
        <v>-0.7</v>
      </c>
      <c r="S257" s="18">
        <f>IFERROR(VLOOKUP(D257,'[1]comparativo br'!$A:$B,2,FALSE),"")</f>
        <v>0</v>
      </c>
      <c r="T257" s="18">
        <f>IFERROR(VLOOKUP(D257,'[1]comparativo br'!$A:$C,3,FALSE),"")</f>
        <v>0</v>
      </c>
      <c r="U257" s="15" t="str">
        <f t="shared" si="25"/>
        <v/>
      </c>
      <c r="V257" s="19">
        <f>IFERROR(VLOOKUP(D257,'[1]comparativo br'!$A:$D,4,FALSE),"")</f>
        <v>36</v>
      </c>
      <c r="W257" s="19">
        <f>IFERROR(VLOOKUP(D257,'[1]comparativo br'!$A:$E,5,FALSE),"")</f>
        <v>0</v>
      </c>
      <c r="X257" s="15">
        <f t="shared" si="33"/>
        <v>-1</v>
      </c>
      <c r="Y257" s="18" t="e">
        <f>SUMIFS([2]Plan2!$H:$H,[2]Plan2!$A:$A,$D257,[2]Plan2!$U:$U,6)</f>
        <v>#VALUE!</v>
      </c>
      <c r="Z257" s="18" t="e">
        <f>SUMIFS([2]Plan2!$H:$H,[2]Plan2!$A:$A,$D257,[2]Plan2!$U:$U,7)</f>
        <v>#VALUE!</v>
      </c>
      <c r="AA257" s="18" t="e">
        <f>SUMIFS([2]Plan2!$H:$H,[2]Plan2!$A:$A,$D257,[2]Plan2!$U:$U,8)</f>
        <v>#VALUE!</v>
      </c>
      <c r="AB257" s="18" t="e">
        <f>SUMIFS([2]Plan2!$H:$H,[2]Plan2!$A:$A,$D257,[2]Plan2!$U:$U,9)</f>
        <v>#VALUE!</v>
      </c>
      <c r="AC257" s="18" t="e">
        <f>SUMIFS([2]Plan2!$H:$H,[2]Plan2!$A:$A,$D257,[2]Plan2!$U:$U,10)</f>
        <v>#VALUE!</v>
      </c>
      <c r="AD257" s="18" t="e">
        <f>SUMIFS([2]Plan2!$H:$H,[2]Plan2!$A:$A,$D257,[2]Plan2!$U:$U,11)</f>
        <v>#VALUE!</v>
      </c>
      <c r="AE257" s="18" t="e">
        <f>SUMIFS([2]Plan2!$H:$H,[2]Plan2!$A:$A,$D257,[2]Plan2!$U:$U,12)</f>
        <v>#VALUE!</v>
      </c>
      <c r="AF257" s="18" t="e">
        <f>SUMIFS([2]Plan2!$H:$H,[2]Plan2!$A:$A,$D257,[2]Plan2!$U:$U,1)</f>
        <v>#VALUE!</v>
      </c>
      <c r="AG257" s="18" t="e">
        <f>SUMIFS([2]Plan2!$H:$H,[2]Plan2!$A:$A,$D257,[2]Plan2!$U:$U,2)</f>
        <v>#VALUE!</v>
      </c>
      <c r="AH257" s="18" t="e">
        <f>SUMIFS([2]Plan2!$H:$H,[2]Plan2!$A:$A,$D257,[2]Plan2!$U:$U,3)</f>
        <v>#VALUE!</v>
      </c>
      <c r="AI257" s="18" t="e">
        <f>SUMIFS([2]Plan2!$H:$H,[2]Plan2!$A:$A,$D257,[2]Plan2!$U:$U,4)</f>
        <v>#VALUE!</v>
      </c>
      <c r="AJ257" s="18" t="e">
        <f>SUMIFS([2]Plan2!$H:$H,[2]Plan2!$A:$A,$D257,[2]Plan2!$U:$U,5)</f>
        <v>#VALUE!</v>
      </c>
      <c r="AK257" s="23" t="e">
        <f t="shared" si="26"/>
        <v>#VALUE!</v>
      </c>
      <c r="AL257" s="23" t="e">
        <f t="shared" si="31"/>
        <v>#VALUE!</v>
      </c>
      <c r="AM257">
        <f t="shared" si="29"/>
        <v>0</v>
      </c>
    </row>
    <row r="258" spans="1:39" ht="15.75" x14ac:dyDescent="0.25">
      <c r="A258" s="21" t="s">
        <v>23</v>
      </c>
      <c r="B258" s="21" t="s">
        <v>1519</v>
      </c>
      <c r="C258" s="21">
        <v>1652818</v>
      </c>
      <c r="D258" s="25">
        <v>192662</v>
      </c>
      <c r="E258" s="21" t="s">
        <v>2186</v>
      </c>
      <c r="F258" s="31" t="s">
        <v>33</v>
      </c>
      <c r="G258" s="21" t="s">
        <v>794</v>
      </c>
      <c r="H258" s="21" t="s">
        <v>795</v>
      </c>
      <c r="I258" s="25" t="s">
        <v>121</v>
      </c>
      <c r="J258" s="21" t="s">
        <v>27</v>
      </c>
      <c r="K258" s="21" t="s">
        <v>74</v>
      </c>
      <c r="L258" s="20"/>
      <c r="M258" s="20">
        <v>45742</v>
      </c>
      <c r="N258" s="21" t="s">
        <v>53</v>
      </c>
      <c r="O258" s="21">
        <v>12</v>
      </c>
      <c r="P258" s="21">
        <v>6</v>
      </c>
      <c r="Q258" s="21">
        <v>13</v>
      </c>
      <c r="R258" s="15">
        <f>(Q258-P258)/P258</f>
        <v>1.1666666666666667</v>
      </c>
      <c r="S258" s="18">
        <f>IFERROR(VLOOKUP(D258,'[1]comparativo br'!$A:$B,2,FALSE),"")</f>
        <v>0</v>
      </c>
      <c r="T258" s="18">
        <f>IFERROR(VLOOKUP(D258,'[1]comparativo br'!$A:$C,3,FALSE),"")</f>
        <v>0</v>
      </c>
      <c r="U258" s="15" t="str">
        <f t="shared" si="25"/>
        <v/>
      </c>
      <c r="V258" s="19">
        <f>IFERROR(VLOOKUP(D258,'[1]comparativo br'!$A:$D,4,FALSE),"")</f>
        <v>2</v>
      </c>
      <c r="W258" s="19">
        <f>IFERROR(VLOOKUP(D258,'[1]comparativo br'!$A:$E,5,FALSE),"")</f>
        <v>2</v>
      </c>
      <c r="X258" s="15">
        <f t="shared" si="33"/>
        <v>0</v>
      </c>
      <c r="Y258" s="18" t="e">
        <f>SUMIFS([2]Plan2!$H:$H,[2]Plan2!$A:$A,$D258,[2]Plan2!$U:$U,6)</f>
        <v>#VALUE!</v>
      </c>
      <c r="Z258" s="18" t="e">
        <f>SUMIFS([2]Plan2!$H:$H,[2]Plan2!$A:$A,$D258,[2]Plan2!$U:$U,7)</f>
        <v>#VALUE!</v>
      </c>
      <c r="AA258" s="18" t="e">
        <f>SUMIFS([2]Plan2!$H:$H,[2]Plan2!$A:$A,$D258,[2]Plan2!$U:$U,8)</f>
        <v>#VALUE!</v>
      </c>
      <c r="AB258" s="18" t="e">
        <f>SUMIFS([2]Plan2!$H:$H,[2]Plan2!$A:$A,$D258,[2]Plan2!$U:$U,9)</f>
        <v>#VALUE!</v>
      </c>
      <c r="AC258" s="18" t="e">
        <f>SUMIFS([2]Plan2!$H:$H,[2]Plan2!$A:$A,$D258,[2]Plan2!$U:$U,10)</f>
        <v>#VALUE!</v>
      </c>
      <c r="AD258" s="18" t="e">
        <f>SUMIFS([2]Plan2!$H:$H,[2]Plan2!$A:$A,$D258,[2]Plan2!$U:$U,11)</f>
        <v>#VALUE!</v>
      </c>
      <c r="AE258" s="18" t="e">
        <f>SUMIFS([2]Plan2!$H:$H,[2]Plan2!$A:$A,$D258,[2]Plan2!$U:$U,12)</f>
        <v>#VALUE!</v>
      </c>
      <c r="AF258" s="18" t="e">
        <f>SUMIFS([2]Plan2!$H:$H,[2]Plan2!$A:$A,$D258,[2]Plan2!$U:$U,1)</f>
        <v>#VALUE!</v>
      </c>
      <c r="AG258" s="18" t="e">
        <f>SUMIFS([2]Plan2!$H:$H,[2]Plan2!$A:$A,$D258,[2]Plan2!$U:$U,2)</f>
        <v>#VALUE!</v>
      </c>
      <c r="AH258" s="18" t="e">
        <f>SUMIFS([2]Plan2!$H:$H,[2]Plan2!$A:$A,$D258,[2]Plan2!$U:$U,3)</f>
        <v>#VALUE!</v>
      </c>
      <c r="AI258" s="18" t="e">
        <f>SUMIFS([2]Plan2!$H:$H,[2]Plan2!$A:$A,$D258,[2]Plan2!$U:$U,4)</f>
        <v>#VALUE!</v>
      </c>
      <c r="AJ258" s="18" t="e">
        <f>SUMIFS([2]Plan2!$H:$H,[2]Plan2!$A:$A,$D258,[2]Plan2!$U:$U,5)</f>
        <v>#VALUE!</v>
      </c>
      <c r="AK258" s="23" t="e">
        <f t="shared" si="26"/>
        <v>#VALUE!</v>
      </c>
      <c r="AL258" s="23" t="e">
        <f t="shared" si="31"/>
        <v>#VALUE!</v>
      </c>
      <c r="AM258">
        <f t="shared" si="29"/>
        <v>0</v>
      </c>
    </row>
    <row r="259" spans="1:39" ht="15.75" x14ac:dyDescent="0.25">
      <c r="A259" s="21" t="s">
        <v>23</v>
      </c>
      <c r="B259" s="21" t="s">
        <v>1519</v>
      </c>
      <c r="C259" s="21">
        <v>1652818</v>
      </c>
      <c r="D259" s="25">
        <v>500795</v>
      </c>
      <c r="E259" s="21" t="s">
        <v>33</v>
      </c>
      <c r="F259" s="31" t="s">
        <v>33</v>
      </c>
      <c r="G259" s="21" t="s">
        <v>794</v>
      </c>
      <c r="H259" s="21" t="s">
        <v>494</v>
      </c>
      <c r="I259" s="25" t="s">
        <v>121</v>
      </c>
      <c r="J259" s="21" t="s">
        <v>27</v>
      </c>
      <c r="K259" s="21" t="s">
        <v>28</v>
      </c>
      <c r="L259" s="20">
        <v>44651</v>
      </c>
      <c r="M259" s="20">
        <v>44991</v>
      </c>
      <c r="N259" s="21" t="s">
        <v>53</v>
      </c>
      <c r="O259" s="21">
        <v>70</v>
      </c>
      <c r="P259" s="21">
        <v>0</v>
      </c>
      <c r="Q259" s="21">
        <v>0</v>
      </c>
      <c r="R259" s="28"/>
      <c r="S259" s="18">
        <f>IFERROR(VLOOKUP(D259,'[1]comparativo br'!$A:$B,2,FALSE),"")</f>
        <v>0</v>
      </c>
      <c r="T259" s="18">
        <f>IFERROR(VLOOKUP(D259,'[1]comparativo br'!$A:$C,3,FALSE),"")</f>
        <v>0</v>
      </c>
      <c r="U259" s="15" t="str">
        <f t="shared" si="25"/>
        <v/>
      </c>
      <c r="V259" s="19">
        <f>IFERROR(VLOOKUP(D259,'[1]comparativo br'!$A:$D,4,FALSE),"")</f>
        <v>0</v>
      </c>
      <c r="W259" s="19">
        <f>IFERROR(VLOOKUP(D259,'[1]comparativo br'!$A:$E,5,FALSE),"")</f>
        <v>3</v>
      </c>
      <c r="X259" s="15" t="str">
        <f t="shared" si="33"/>
        <v/>
      </c>
      <c r="Y259" s="18" t="e">
        <f>SUMIFS([2]Plan2!$H:$H,[2]Plan2!$A:$A,$D259,[2]Plan2!$U:$U,6)</f>
        <v>#VALUE!</v>
      </c>
      <c r="Z259" s="18" t="e">
        <f>SUMIFS([2]Plan2!$H:$H,[2]Plan2!$A:$A,$D259,[2]Plan2!$U:$U,7)</f>
        <v>#VALUE!</v>
      </c>
      <c r="AA259" s="18" t="e">
        <f>SUMIFS([2]Plan2!$H:$H,[2]Plan2!$A:$A,$D259,[2]Plan2!$U:$U,8)</f>
        <v>#VALUE!</v>
      </c>
      <c r="AB259" s="18" t="e">
        <f>SUMIFS([2]Plan2!$H:$H,[2]Plan2!$A:$A,$D259,[2]Plan2!$U:$U,9)</f>
        <v>#VALUE!</v>
      </c>
      <c r="AC259" s="18" t="e">
        <f>SUMIFS([2]Plan2!$H:$H,[2]Plan2!$A:$A,$D259,[2]Plan2!$U:$U,10)</f>
        <v>#VALUE!</v>
      </c>
      <c r="AD259" s="18" t="e">
        <f>SUMIFS([2]Plan2!$H:$H,[2]Plan2!$A:$A,$D259,[2]Plan2!$U:$U,11)</f>
        <v>#VALUE!</v>
      </c>
      <c r="AE259" s="18" t="e">
        <f>SUMIFS([2]Plan2!$H:$H,[2]Plan2!$A:$A,$D259,[2]Plan2!$U:$U,12)</f>
        <v>#VALUE!</v>
      </c>
      <c r="AF259" s="18" t="e">
        <f>SUMIFS([2]Plan2!$H:$H,[2]Plan2!$A:$A,$D259,[2]Plan2!$U:$U,1)</f>
        <v>#VALUE!</v>
      </c>
      <c r="AG259" s="18" t="e">
        <f>SUMIFS([2]Plan2!$H:$H,[2]Plan2!$A:$A,$D259,[2]Plan2!$U:$U,2)</f>
        <v>#VALUE!</v>
      </c>
      <c r="AH259" s="18" t="e">
        <f>SUMIFS([2]Plan2!$H:$H,[2]Plan2!$A:$A,$D259,[2]Plan2!$U:$U,3)</f>
        <v>#VALUE!</v>
      </c>
      <c r="AI259" s="18" t="e">
        <f>SUMIFS([2]Plan2!$H:$H,[2]Plan2!$A:$A,$D259,[2]Plan2!$U:$U,4)</f>
        <v>#VALUE!</v>
      </c>
      <c r="AJ259" s="18" t="e">
        <f>SUMIFS([2]Plan2!$H:$H,[2]Plan2!$A:$A,$D259,[2]Plan2!$U:$U,5)</f>
        <v>#VALUE!</v>
      </c>
      <c r="AK259" s="23" t="e">
        <f t="shared" si="26"/>
        <v>#VALUE!</v>
      </c>
      <c r="AL259" s="23" t="e">
        <f t="shared" si="31"/>
        <v>#VALUE!</v>
      </c>
      <c r="AM259">
        <f t="shared" si="29"/>
        <v>0</v>
      </c>
    </row>
    <row r="260" spans="1:39" ht="15.75" x14ac:dyDescent="0.25">
      <c r="A260" s="21"/>
      <c r="B260" s="21" t="s">
        <v>1520</v>
      </c>
      <c r="C260" s="21">
        <v>1676897</v>
      </c>
      <c r="D260" s="25">
        <v>502037</v>
      </c>
      <c r="E260" s="21" t="s">
        <v>1180</v>
      </c>
      <c r="F260" s="31" t="s">
        <v>1180</v>
      </c>
      <c r="G260" s="21" t="s">
        <v>1447</v>
      </c>
      <c r="H260" s="21" t="s">
        <v>936</v>
      </c>
      <c r="I260" s="25" t="s">
        <v>20</v>
      </c>
      <c r="J260" s="21" t="s">
        <v>21</v>
      </c>
      <c r="K260" s="21"/>
      <c r="L260" s="20">
        <v>44460</v>
      </c>
      <c r="M260" s="20">
        <v>44907</v>
      </c>
      <c r="N260" s="21" t="s">
        <v>53</v>
      </c>
      <c r="O260" s="21">
        <v>22</v>
      </c>
      <c r="P260" s="21">
        <v>0</v>
      </c>
      <c r="Q260" s="21">
        <v>0</v>
      </c>
      <c r="R260" s="28"/>
      <c r="S260" s="18" t="str">
        <f>IFERROR(VLOOKUP(D260,'[1]comparativo br'!$A:$B,2,FALSE),"")</f>
        <v/>
      </c>
      <c r="T260" s="18" t="str">
        <f>IFERROR(VLOOKUP(D260,'[1]comparativo br'!$A:$C,3,FALSE),"")</f>
        <v/>
      </c>
      <c r="U260" s="15" t="str">
        <f t="shared" si="25"/>
        <v/>
      </c>
      <c r="V260" s="19" t="str">
        <f>IFERROR(VLOOKUP(D260,'[1]comparativo br'!$A:$D,4,FALSE),"")</f>
        <v/>
      </c>
      <c r="W260" s="19" t="str">
        <f>IFERROR(VLOOKUP(D260,'[1]comparativo br'!$A:$E,5,FALSE),"")</f>
        <v/>
      </c>
      <c r="X260" s="15" t="str">
        <f t="shared" si="33"/>
        <v/>
      </c>
      <c r="Y260" s="18" t="e">
        <f>SUMIFS([2]Plan2!$H:$H,[2]Plan2!$A:$A,$D260,[2]Plan2!$U:$U,6)</f>
        <v>#VALUE!</v>
      </c>
      <c r="Z260" s="18" t="e">
        <f>SUMIFS([2]Plan2!$H:$H,[2]Plan2!$A:$A,$D260,[2]Plan2!$U:$U,7)</f>
        <v>#VALUE!</v>
      </c>
      <c r="AA260" s="18" t="e">
        <f>SUMIFS([2]Plan2!$H:$H,[2]Plan2!$A:$A,$D260,[2]Plan2!$U:$U,8)</f>
        <v>#VALUE!</v>
      </c>
      <c r="AB260" s="18" t="e">
        <f>SUMIFS([2]Plan2!$H:$H,[2]Plan2!$A:$A,$D260,[2]Plan2!$U:$U,9)</f>
        <v>#VALUE!</v>
      </c>
      <c r="AC260" s="18" t="e">
        <f>SUMIFS([2]Plan2!$H:$H,[2]Plan2!$A:$A,$D260,[2]Plan2!$U:$U,10)</f>
        <v>#VALUE!</v>
      </c>
      <c r="AD260" s="18" t="e">
        <f>SUMIFS([2]Plan2!$H:$H,[2]Plan2!$A:$A,$D260,[2]Plan2!$U:$U,11)</f>
        <v>#VALUE!</v>
      </c>
      <c r="AE260" s="18" t="e">
        <f>SUMIFS([2]Plan2!$H:$H,[2]Plan2!$A:$A,$D260,[2]Plan2!$U:$U,12)</f>
        <v>#VALUE!</v>
      </c>
      <c r="AF260" s="18" t="e">
        <f>SUMIFS([2]Plan2!$H:$H,[2]Plan2!$A:$A,$D260,[2]Plan2!$U:$U,1)</f>
        <v>#VALUE!</v>
      </c>
      <c r="AG260" s="18" t="e">
        <f>SUMIFS([2]Plan2!$H:$H,[2]Plan2!$A:$A,$D260,[2]Plan2!$U:$U,2)</f>
        <v>#VALUE!</v>
      </c>
      <c r="AH260" s="18" t="e">
        <f>SUMIFS([2]Plan2!$H:$H,[2]Plan2!$A:$A,$D260,[2]Plan2!$U:$U,3)</f>
        <v>#VALUE!</v>
      </c>
      <c r="AI260" s="18" t="e">
        <f>SUMIFS([2]Plan2!$H:$H,[2]Plan2!$A:$A,$D260,[2]Plan2!$U:$U,4)</f>
        <v>#VALUE!</v>
      </c>
      <c r="AJ260" s="18" t="e">
        <f>SUMIFS([2]Plan2!$H:$H,[2]Plan2!$A:$A,$D260,[2]Plan2!$U:$U,5)</f>
        <v>#VALUE!</v>
      </c>
      <c r="AK260" s="23" t="e">
        <f t="shared" si="26"/>
        <v>#VALUE!</v>
      </c>
      <c r="AL260" s="23" t="e">
        <f t="shared" si="31"/>
        <v>#VALUE!</v>
      </c>
      <c r="AM260">
        <f t="shared" si="29"/>
        <v>0</v>
      </c>
    </row>
    <row r="261" spans="1:39" ht="15.75" x14ac:dyDescent="0.25">
      <c r="A261" s="21"/>
      <c r="B261" s="21" t="s">
        <v>1520</v>
      </c>
      <c r="C261" s="21">
        <v>1676897</v>
      </c>
      <c r="D261" s="25">
        <v>193399</v>
      </c>
      <c r="E261" s="21" t="s">
        <v>1180</v>
      </c>
      <c r="F261" s="31" t="s">
        <v>1180</v>
      </c>
      <c r="G261" s="21" t="s">
        <v>1447</v>
      </c>
      <c r="H261" s="21" t="s">
        <v>1448</v>
      </c>
      <c r="I261" s="25" t="s">
        <v>190</v>
      </c>
      <c r="J261" s="21" t="s">
        <v>67</v>
      </c>
      <c r="K261" s="21" t="s">
        <v>68</v>
      </c>
      <c r="L261" s="20">
        <v>45492</v>
      </c>
      <c r="M261" s="20">
        <v>45091</v>
      </c>
      <c r="N261" s="21" t="s">
        <v>53</v>
      </c>
      <c r="O261" s="21">
        <v>4</v>
      </c>
      <c r="P261" s="21">
        <v>5</v>
      </c>
      <c r="Q261" s="21">
        <v>0</v>
      </c>
      <c r="R261" s="15">
        <f t="shared" ref="R261:R268" si="34">(Q261-P261)/P261</f>
        <v>-1</v>
      </c>
      <c r="S261" s="18" t="str">
        <f>IFERROR(VLOOKUP(D261,'[1]comparativo br'!$A:$B,2,FALSE),"")</f>
        <v/>
      </c>
      <c r="T261" s="18" t="str">
        <f>IFERROR(VLOOKUP(D261,'[1]comparativo br'!$A:$C,3,FALSE),"")</f>
        <v/>
      </c>
      <c r="U261" s="15" t="str">
        <f t="shared" si="25"/>
        <v/>
      </c>
      <c r="V261" s="19" t="str">
        <f>IFERROR(VLOOKUP(D261,'[1]comparativo br'!$A:$D,4,FALSE),"")</f>
        <v/>
      </c>
      <c r="W261" s="19" t="str">
        <f>IFERROR(VLOOKUP(D261,'[1]comparativo br'!$A:$E,5,FALSE),"")</f>
        <v/>
      </c>
      <c r="X261" s="15" t="str">
        <f t="shared" si="33"/>
        <v/>
      </c>
      <c r="Y261" s="18" t="e">
        <f>SUMIFS([2]Plan2!$H:$H,[2]Plan2!$A:$A,$D261,[2]Plan2!$U:$U,6)</f>
        <v>#VALUE!</v>
      </c>
      <c r="Z261" s="18" t="e">
        <f>SUMIFS([2]Plan2!$H:$H,[2]Plan2!$A:$A,$D261,[2]Plan2!$U:$U,7)</f>
        <v>#VALUE!</v>
      </c>
      <c r="AA261" s="18" t="e">
        <f>SUMIFS([2]Plan2!$H:$H,[2]Plan2!$A:$A,$D261,[2]Plan2!$U:$U,8)</f>
        <v>#VALUE!</v>
      </c>
      <c r="AB261" s="18" t="e">
        <f>SUMIFS([2]Plan2!$H:$H,[2]Plan2!$A:$A,$D261,[2]Plan2!$U:$U,9)</f>
        <v>#VALUE!</v>
      </c>
      <c r="AC261" s="18" t="e">
        <f>SUMIFS([2]Plan2!$H:$H,[2]Plan2!$A:$A,$D261,[2]Plan2!$U:$U,10)</f>
        <v>#VALUE!</v>
      </c>
      <c r="AD261" s="18" t="e">
        <f>SUMIFS([2]Plan2!$H:$H,[2]Plan2!$A:$A,$D261,[2]Plan2!$U:$U,11)</f>
        <v>#VALUE!</v>
      </c>
      <c r="AE261" s="18" t="e">
        <f>SUMIFS([2]Plan2!$H:$H,[2]Plan2!$A:$A,$D261,[2]Plan2!$U:$U,12)</f>
        <v>#VALUE!</v>
      </c>
      <c r="AF261" s="18" t="e">
        <f>SUMIFS([2]Plan2!$H:$H,[2]Plan2!$A:$A,$D261,[2]Plan2!$U:$U,1)</f>
        <v>#VALUE!</v>
      </c>
      <c r="AG261" s="18" t="e">
        <f>SUMIFS([2]Plan2!$H:$H,[2]Plan2!$A:$A,$D261,[2]Plan2!$U:$U,2)</f>
        <v>#VALUE!</v>
      </c>
      <c r="AH261" s="18" t="e">
        <f>SUMIFS([2]Plan2!$H:$H,[2]Plan2!$A:$A,$D261,[2]Plan2!$U:$U,3)</f>
        <v>#VALUE!</v>
      </c>
      <c r="AI261" s="18" t="e">
        <f>SUMIFS([2]Plan2!$H:$H,[2]Plan2!$A:$A,$D261,[2]Plan2!$U:$U,4)</f>
        <v>#VALUE!</v>
      </c>
      <c r="AJ261" s="18" t="e">
        <f>SUMIFS([2]Plan2!$H:$H,[2]Plan2!$A:$A,$D261,[2]Plan2!$U:$U,5)</f>
        <v>#VALUE!</v>
      </c>
      <c r="AK261" s="23" t="e">
        <f t="shared" si="26"/>
        <v>#VALUE!</v>
      </c>
      <c r="AL261" s="23" t="e">
        <f t="shared" si="31"/>
        <v>#VALUE!</v>
      </c>
      <c r="AM261">
        <f t="shared" si="29"/>
        <v>0</v>
      </c>
    </row>
    <row r="262" spans="1:39" ht="15.75" x14ac:dyDescent="0.25">
      <c r="A262" s="21" t="s">
        <v>23</v>
      </c>
      <c r="B262" s="21" t="s">
        <v>1519</v>
      </c>
      <c r="C262" s="21">
        <v>1696819</v>
      </c>
      <c r="D262" s="25">
        <v>102114</v>
      </c>
      <c r="E262" s="21" t="s">
        <v>1798</v>
      </c>
      <c r="F262" s="31" t="s">
        <v>1798</v>
      </c>
      <c r="G262" s="21" t="s">
        <v>228</v>
      </c>
      <c r="H262" s="21" t="s">
        <v>338</v>
      </c>
      <c r="I262" s="25" t="s">
        <v>145</v>
      </c>
      <c r="J262" s="21" t="s">
        <v>27</v>
      </c>
      <c r="K262" s="21" t="s">
        <v>74</v>
      </c>
      <c r="L262" s="20">
        <v>43553</v>
      </c>
      <c r="M262" s="20">
        <v>45601</v>
      </c>
      <c r="N262" s="21" t="s">
        <v>53</v>
      </c>
      <c r="O262" s="21">
        <v>68</v>
      </c>
      <c r="P262" s="21">
        <v>44</v>
      </c>
      <c r="Q262" s="21">
        <v>2</v>
      </c>
      <c r="R262" s="15">
        <f t="shared" si="34"/>
        <v>-0.95454545454545459</v>
      </c>
      <c r="S262" s="18">
        <f>IFERROR(VLOOKUP(D262,'[1]comparativo br'!$A:$B,2,FALSE),"")</f>
        <v>400</v>
      </c>
      <c r="T262" s="18">
        <f>IFERROR(VLOOKUP(D262,'[1]comparativo br'!$A:$C,3,FALSE),"")</f>
        <v>0</v>
      </c>
      <c r="U262" s="15">
        <f t="shared" si="25"/>
        <v>-1</v>
      </c>
      <c r="V262" s="19">
        <f>IFERROR(VLOOKUP(D262,'[1]comparativo br'!$A:$D,4,FALSE),"")</f>
        <v>0</v>
      </c>
      <c r="W262" s="19">
        <f>IFERROR(VLOOKUP(D262,'[1]comparativo br'!$A:$E,5,FALSE),"")</f>
        <v>29</v>
      </c>
      <c r="X262" s="15" t="str">
        <f t="shared" si="33"/>
        <v/>
      </c>
      <c r="Y262" s="18" t="e">
        <f>SUMIFS([2]Plan2!$H:$H,[2]Plan2!$A:$A,$D262,[2]Plan2!$U:$U,6)</f>
        <v>#VALUE!</v>
      </c>
      <c r="Z262" s="18" t="e">
        <f>SUMIFS([2]Plan2!$H:$H,[2]Plan2!$A:$A,$D262,[2]Plan2!$U:$U,7)</f>
        <v>#VALUE!</v>
      </c>
      <c r="AA262" s="18" t="e">
        <f>SUMIFS([2]Plan2!$H:$H,[2]Plan2!$A:$A,$D262,[2]Plan2!$U:$U,8)</f>
        <v>#VALUE!</v>
      </c>
      <c r="AB262" s="18" t="e">
        <f>SUMIFS([2]Plan2!$H:$H,[2]Plan2!$A:$A,$D262,[2]Plan2!$U:$U,9)</f>
        <v>#VALUE!</v>
      </c>
      <c r="AC262" s="18" t="e">
        <f>SUMIFS([2]Plan2!$H:$H,[2]Plan2!$A:$A,$D262,[2]Plan2!$U:$U,10)</f>
        <v>#VALUE!</v>
      </c>
      <c r="AD262" s="18" t="e">
        <f>SUMIFS([2]Plan2!$H:$H,[2]Plan2!$A:$A,$D262,[2]Plan2!$U:$U,11)</f>
        <v>#VALUE!</v>
      </c>
      <c r="AE262" s="18" t="e">
        <f>SUMIFS([2]Plan2!$H:$H,[2]Plan2!$A:$A,$D262,[2]Plan2!$U:$U,12)</f>
        <v>#VALUE!</v>
      </c>
      <c r="AF262" s="18" t="e">
        <f>SUMIFS([2]Plan2!$H:$H,[2]Plan2!$A:$A,$D262,[2]Plan2!$U:$U,1)</f>
        <v>#VALUE!</v>
      </c>
      <c r="AG262" s="18" t="e">
        <f>SUMIFS([2]Plan2!$H:$H,[2]Plan2!$A:$A,$D262,[2]Plan2!$U:$U,2)</f>
        <v>#VALUE!</v>
      </c>
      <c r="AH262" s="18" t="e">
        <f>SUMIFS([2]Plan2!$H:$H,[2]Plan2!$A:$A,$D262,[2]Plan2!$U:$U,3)</f>
        <v>#VALUE!</v>
      </c>
      <c r="AI262" s="18" t="e">
        <f>SUMIFS([2]Plan2!$H:$H,[2]Plan2!$A:$A,$D262,[2]Plan2!$U:$U,4)</f>
        <v>#VALUE!</v>
      </c>
      <c r="AJ262" s="18" t="e">
        <f>SUMIFS([2]Plan2!$H:$H,[2]Plan2!$A:$A,$D262,[2]Plan2!$U:$U,5)</f>
        <v>#VALUE!</v>
      </c>
      <c r="AK262" s="23" t="e">
        <f t="shared" si="26"/>
        <v>#VALUE!</v>
      </c>
      <c r="AL262" s="23" t="e">
        <f t="shared" si="31"/>
        <v>#VALUE!</v>
      </c>
      <c r="AM262">
        <f t="shared" si="29"/>
        <v>0</v>
      </c>
    </row>
    <row r="263" spans="1:39" ht="15.75" x14ac:dyDescent="0.25">
      <c r="A263" s="21" t="s">
        <v>23</v>
      </c>
      <c r="B263" s="21" t="s">
        <v>1519</v>
      </c>
      <c r="C263" s="21">
        <v>1696819</v>
      </c>
      <c r="D263" s="25">
        <v>800070</v>
      </c>
      <c r="E263" s="21" t="s">
        <v>1798</v>
      </c>
      <c r="F263" s="31" t="s">
        <v>1798</v>
      </c>
      <c r="G263" s="21" t="s">
        <v>228</v>
      </c>
      <c r="H263" s="21" t="s">
        <v>338</v>
      </c>
      <c r="I263" s="25" t="s">
        <v>145</v>
      </c>
      <c r="J263" s="21" t="s">
        <v>27</v>
      </c>
      <c r="K263" s="21" t="s">
        <v>74</v>
      </c>
      <c r="L263" s="20">
        <v>45672</v>
      </c>
      <c r="M263" s="20">
        <v>45663</v>
      </c>
      <c r="N263" s="21" t="s">
        <v>22</v>
      </c>
      <c r="O263" s="21">
        <v>99</v>
      </c>
      <c r="P263" s="21">
        <v>8</v>
      </c>
      <c r="Q263" s="21">
        <v>19</v>
      </c>
      <c r="R263" s="15">
        <f t="shared" si="34"/>
        <v>1.375</v>
      </c>
      <c r="S263" s="18">
        <f>IFERROR(VLOOKUP(D263,'[1]comparativo br'!$A:$B,2,FALSE),"")</f>
        <v>0</v>
      </c>
      <c r="T263" s="18">
        <f>IFERROR(VLOOKUP(D263,'[1]comparativo br'!$A:$C,3,FALSE),"")</f>
        <v>105000</v>
      </c>
      <c r="U263" s="15" t="str">
        <f t="shared" si="25"/>
        <v/>
      </c>
      <c r="V263" s="19">
        <f>IFERROR(VLOOKUP(D263,'[1]comparativo br'!$A:$D,4,FALSE),"")</f>
        <v>3</v>
      </c>
      <c r="W263" s="19">
        <f>IFERROR(VLOOKUP(D263,'[1]comparativo br'!$A:$E,5,FALSE),"")</f>
        <v>136</v>
      </c>
      <c r="X263" s="15">
        <f t="shared" si="33"/>
        <v>44.333333333333336</v>
      </c>
      <c r="Y263" s="18" t="e">
        <f>SUMIFS([2]Plan2!$H:$H,[2]Plan2!$A:$A,$D263,[2]Plan2!$U:$U,6)</f>
        <v>#VALUE!</v>
      </c>
      <c r="Z263" s="18" t="e">
        <f>SUMIFS([2]Plan2!$H:$H,[2]Plan2!$A:$A,$D263,[2]Plan2!$U:$U,7)</f>
        <v>#VALUE!</v>
      </c>
      <c r="AA263" s="18" t="e">
        <f>SUMIFS([2]Plan2!$H:$H,[2]Plan2!$A:$A,$D263,[2]Plan2!$U:$U,8)</f>
        <v>#VALUE!</v>
      </c>
      <c r="AB263" s="18" t="e">
        <f>SUMIFS([2]Plan2!$H:$H,[2]Plan2!$A:$A,$D263,[2]Plan2!$U:$U,9)</f>
        <v>#VALUE!</v>
      </c>
      <c r="AC263" s="18" t="e">
        <f>SUMIFS([2]Plan2!$H:$H,[2]Plan2!$A:$A,$D263,[2]Plan2!$U:$U,10)</f>
        <v>#VALUE!</v>
      </c>
      <c r="AD263" s="18" t="e">
        <f>SUMIFS([2]Plan2!$H:$H,[2]Plan2!$A:$A,$D263,[2]Plan2!$U:$U,11)</f>
        <v>#VALUE!</v>
      </c>
      <c r="AE263" s="18" t="e">
        <f>SUMIFS([2]Plan2!$H:$H,[2]Plan2!$A:$A,$D263,[2]Plan2!$U:$U,12)</f>
        <v>#VALUE!</v>
      </c>
      <c r="AF263" s="18" t="e">
        <f>SUMIFS([2]Plan2!$H:$H,[2]Plan2!$A:$A,$D263,[2]Plan2!$U:$U,1)</f>
        <v>#VALUE!</v>
      </c>
      <c r="AG263" s="18" t="e">
        <f>SUMIFS([2]Plan2!$H:$H,[2]Plan2!$A:$A,$D263,[2]Plan2!$U:$U,2)</f>
        <v>#VALUE!</v>
      </c>
      <c r="AH263" s="18" t="e">
        <f>SUMIFS([2]Plan2!$H:$H,[2]Plan2!$A:$A,$D263,[2]Plan2!$U:$U,3)</f>
        <v>#VALUE!</v>
      </c>
      <c r="AI263" s="18" t="e">
        <f>SUMIFS([2]Plan2!$H:$H,[2]Plan2!$A:$A,$D263,[2]Plan2!$U:$U,4)</f>
        <v>#VALUE!</v>
      </c>
      <c r="AJ263" s="18" t="e">
        <f>SUMIFS([2]Plan2!$H:$H,[2]Plan2!$A:$A,$D263,[2]Plan2!$U:$U,5)</f>
        <v>#VALUE!</v>
      </c>
      <c r="AK263" s="23" t="e">
        <f t="shared" si="26"/>
        <v>#VALUE!</v>
      </c>
      <c r="AL263" s="23" t="e">
        <f t="shared" si="31"/>
        <v>#VALUE!</v>
      </c>
      <c r="AM263">
        <f t="shared" si="29"/>
        <v>0</v>
      </c>
    </row>
    <row r="264" spans="1:39" ht="15.75" x14ac:dyDescent="0.25">
      <c r="A264" s="21" t="s">
        <v>23</v>
      </c>
      <c r="B264" s="21" t="s">
        <v>1519</v>
      </c>
      <c r="C264" s="21">
        <v>1696819</v>
      </c>
      <c r="D264" s="25">
        <v>502714</v>
      </c>
      <c r="E264" s="21" t="s">
        <v>1798</v>
      </c>
      <c r="F264" s="31" t="s">
        <v>1798</v>
      </c>
      <c r="G264" s="21" t="s">
        <v>228</v>
      </c>
      <c r="H264" s="21" t="s">
        <v>1119</v>
      </c>
      <c r="I264" s="25" t="s">
        <v>145</v>
      </c>
      <c r="J264" s="21" t="s">
        <v>27</v>
      </c>
      <c r="K264" s="21" t="s">
        <v>74</v>
      </c>
      <c r="L264" s="20">
        <v>43553</v>
      </c>
      <c r="M264" s="20">
        <v>45771</v>
      </c>
      <c r="N264" s="21" t="s">
        <v>18</v>
      </c>
      <c r="O264" s="21">
        <v>29</v>
      </c>
      <c r="P264" s="21">
        <v>12</v>
      </c>
      <c r="Q264" s="21">
        <v>6</v>
      </c>
      <c r="R264" s="15">
        <f t="shared" si="34"/>
        <v>-0.5</v>
      </c>
      <c r="S264" s="18">
        <f>IFERROR(VLOOKUP(D264,'[1]comparativo br'!$A:$B,2,FALSE),"")</f>
        <v>4000</v>
      </c>
      <c r="T264" s="18">
        <f>IFERROR(VLOOKUP(D264,'[1]comparativo br'!$A:$C,3,FALSE),"")</f>
        <v>0</v>
      </c>
      <c r="U264" s="15">
        <f t="shared" si="25"/>
        <v>-1</v>
      </c>
      <c r="V264" s="19">
        <f>IFERROR(VLOOKUP(D264,'[1]comparativo br'!$A:$D,4,FALSE),"")</f>
        <v>5</v>
      </c>
      <c r="W264" s="19">
        <f>IFERROR(VLOOKUP(D264,'[1]comparativo br'!$A:$E,5,FALSE),"")</f>
        <v>141</v>
      </c>
      <c r="X264" s="15">
        <f t="shared" si="33"/>
        <v>27.2</v>
      </c>
      <c r="Y264" s="18" t="e">
        <f>SUMIFS([2]Plan2!$H:$H,[2]Plan2!$A:$A,$D264,[2]Plan2!$U:$U,6)</f>
        <v>#VALUE!</v>
      </c>
      <c r="Z264" s="18" t="e">
        <f>SUMIFS([2]Plan2!$H:$H,[2]Plan2!$A:$A,$D264,[2]Plan2!$U:$U,7)</f>
        <v>#VALUE!</v>
      </c>
      <c r="AA264" s="18" t="e">
        <f>SUMIFS([2]Plan2!$H:$H,[2]Plan2!$A:$A,$D264,[2]Plan2!$U:$U,8)</f>
        <v>#VALUE!</v>
      </c>
      <c r="AB264" s="18" t="e">
        <f>SUMIFS([2]Plan2!$H:$H,[2]Plan2!$A:$A,$D264,[2]Plan2!$U:$U,9)</f>
        <v>#VALUE!</v>
      </c>
      <c r="AC264" s="18" t="e">
        <f>SUMIFS([2]Plan2!$H:$H,[2]Plan2!$A:$A,$D264,[2]Plan2!$U:$U,10)</f>
        <v>#VALUE!</v>
      </c>
      <c r="AD264" s="18" t="e">
        <f>SUMIFS([2]Plan2!$H:$H,[2]Plan2!$A:$A,$D264,[2]Plan2!$U:$U,11)</f>
        <v>#VALUE!</v>
      </c>
      <c r="AE264" s="18" t="e">
        <f>SUMIFS([2]Plan2!$H:$H,[2]Plan2!$A:$A,$D264,[2]Plan2!$U:$U,12)</f>
        <v>#VALUE!</v>
      </c>
      <c r="AF264" s="18" t="e">
        <f>SUMIFS([2]Plan2!$H:$H,[2]Plan2!$A:$A,$D264,[2]Plan2!$U:$U,1)</f>
        <v>#VALUE!</v>
      </c>
      <c r="AG264" s="18" t="e">
        <f>SUMIFS([2]Plan2!$H:$H,[2]Plan2!$A:$A,$D264,[2]Plan2!$U:$U,2)</f>
        <v>#VALUE!</v>
      </c>
      <c r="AH264" s="18" t="e">
        <f>SUMIFS([2]Plan2!$H:$H,[2]Plan2!$A:$A,$D264,[2]Plan2!$U:$U,3)</f>
        <v>#VALUE!</v>
      </c>
      <c r="AI264" s="18" t="e">
        <f>SUMIFS([2]Plan2!$H:$H,[2]Plan2!$A:$A,$D264,[2]Plan2!$U:$U,4)</f>
        <v>#VALUE!</v>
      </c>
      <c r="AJ264" s="18" t="e">
        <f>SUMIFS([2]Plan2!$H:$H,[2]Plan2!$A:$A,$D264,[2]Plan2!$U:$U,5)</f>
        <v>#VALUE!</v>
      </c>
      <c r="AK264" s="23" t="e">
        <f t="shared" si="26"/>
        <v>#VALUE!</v>
      </c>
      <c r="AL264" s="23" t="e">
        <f t="shared" si="31"/>
        <v>#VALUE!</v>
      </c>
      <c r="AM264">
        <f t="shared" si="29"/>
        <v>0</v>
      </c>
    </row>
    <row r="265" spans="1:39" ht="15.75" x14ac:dyDescent="0.25">
      <c r="A265" s="21" t="s">
        <v>23</v>
      </c>
      <c r="B265" s="21" t="s">
        <v>1519</v>
      </c>
      <c r="C265" s="21">
        <v>1696819</v>
      </c>
      <c r="D265" s="25">
        <v>500527</v>
      </c>
      <c r="E265" s="21" t="s">
        <v>1798</v>
      </c>
      <c r="F265" s="31" t="s">
        <v>1798</v>
      </c>
      <c r="G265" s="21" t="s">
        <v>228</v>
      </c>
      <c r="H265" s="21" t="s">
        <v>337</v>
      </c>
      <c r="I265" s="25" t="s">
        <v>145</v>
      </c>
      <c r="J265" s="21" t="s">
        <v>27</v>
      </c>
      <c r="K265" s="21" t="s">
        <v>74</v>
      </c>
      <c r="L265" s="20">
        <v>43553</v>
      </c>
      <c r="M265" s="20">
        <v>45792</v>
      </c>
      <c r="N265" s="21" t="s">
        <v>18</v>
      </c>
      <c r="O265" s="21">
        <v>300</v>
      </c>
      <c r="P265" s="21">
        <v>157</v>
      </c>
      <c r="Q265" s="21">
        <v>49</v>
      </c>
      <c r="R265" s="15">
        <f t="shared" si="34"/>
        <v>-0.68789808917197448</v>
      </c>
      <c r="S265" s="18">
        <f>IFERROR(VLOOKUP(D265,'[1]comparativo br'!$A:$B,2,FALSE),"")</f>
        <v>0</v>
      </c>
      <c r="T265" s="18">
        <f>IFERROR(VLOOKUP(D265,'[1]comparativo br'!$A:$C,3,FALSE),"")</f>
        <v>0</v>
      </c>
      <c r="U265" s="15" t="str">
        <f t="shared" si="25"/>
        <v/>
      </c>
      <c r="V265" s="19">
        <f>IFERROR(VLOOKUP(D265,'[1]comparativo br'!$A:$D,4,FALSE),"")</f>
        <v>5</v>
      </c>
      <c r="W265" s="19">
        <f>IFERROR(VLOOKUP(D265,'[1]comparativo br'!$A:$E,5,FALSE),"")</f>
        <v>326</v>
      </c>
      <c r="X265" s="15">
        <f t="shared" si="33"/>
        <v>64.2</v>
      </c>
      <c r="Y265" s="18" t="e">
        <f>SUMIFS([2]Plan2!$H:$H,[2]Plan2!$A:$A,$D265,[2]Plan2!$U:$U,6)</f>
        <v>#VALUE!</v>
      </c>
      <c r="Z265" s="18" t="e">
        <f>SUMIFS([2]Plan2!$H:$H,[2]Plan2!$A:$A,$D265,[2]Plan2!$U:$U,7)</f>
        <v>#VALUE!</v>
      </c>
      <c r="AA265" s="18" t="e">
        <f>SUMIFS([2]Plan2!$H:$H,[2]Plan2!$A:$A,$D265,[2]Plan2!$U:$U,8)</f>
        <v>#VALUE!</v>
      </c>
      <c r="AB265" s="18" t="e">
        <f>SUMIFS([2]Plan2!$H:$H,[2]Plan2!$A:$A,$D265,[2]Plan2!$U:$U,9)</f>
        <v>#VALUE!</v>
      </c>
      <c r="AC265" s="18" t="e">
        <f>SUMIFS([2]Plan2!$H:$H,[2]Plan2!$A:$A,$D265,[2]Plan2!$U:$U,10)</f>
        <v>#VALUE!</v>
      </c>
      <c r="AD265" s="18" t="e">
        <f>SUMIFS([2]Plan2!$H:$H,[2]Plan2!$A:$A,$D265,[2]Plan2!$U:$U,11)</f>
        <v>#VALUE!</v>
      </c>
      <c r="AE265" s="18" t="e">
        <f>SUMIFS([2]Plan2!$H:$H,[2]Plan2!$A:$A,$D265,[2]Plan2!$U:$U,12)</f>
        <v>#VALUE!</v>
      </c>
      <c r="AF265" s="18" t="e">
        <f>SUMIFS([2]Plan2!$H:$H,[2]Plan2!$A:$A,$D265,[2]Plan2!$U:$U,1)</f>
        <v>#VALUE!</v>
      </c>
      <c r="AG265" s="18" t="e">
        <f>SUMIFS([2]Plan2!$H:$H,[2]Plan2!$A:$A,$D265,[2]Plan2!$U:$U,2)</f>
        <v>#VALUE!</v>
      </c>
      <c r="AH265" s="18" t="e">
        <f>SUMIFS([2]Plan2!$H:$H,[2]Plan2!$A:$A,$D265,[2]Plan2!$U:$U,3)</f>
        <v>#VALUE!</v>
      </c>
      <c r="AI265" s="18" t="e">
        <f>SUMIFS([2]Plan2!$H:$H,[2]Plan2!$A:$A,$D265,[2]Plan2!$U:$U,4)</f>
        <v>#VALUE!</v>
      </c>
      <c r="AJ265" s="18" t="e">
        <f>SUMIFS([2]Plan2!$H:$H,[2]Plan2!$A:$A,$D265,[2]Plan2!$U:$U,5)</f>
        <v>#VALUE!</v>
      </c>
      <c r="AK265" s="23" t="e">
        <f t="shared" si="26"/>
        <v>#VALUE!</v>
      </c>
      <c r="AL265" s="23" t="e">
        <f t="shared" si="31"/>
        <v>#VALUE!</v>
      </c>
      <c r="AM265">
        <f t="shared" si="29"/>
        <v>0</v>
      </c>
    </row>
    <row r="266" spans="1:39" ht="15.75" x14ac:dyDescent="0.25">
      <c r="A266" s="21" t="s">
        <v>23</v>
      </c>
      <c r="B266" s="21" t="s">
        <v>1519</v>
      </c>
      <c r="C266" s="21">
        <v>1696819</v>
      </c>
      <c r="D266" s="25">
        <v>502987</v>
      </c>
      <c r="E266" s="21" t="s">
        <v>1798</v>
      </c>
      <c r="F266" s="31" t="s">
        <v>1798</v>
      </c>
      <c r="G266" s="21" t="s">
        <v>228</v>
      </c>
      <c r="H266" s="21" t="s">
        <v>1134</v>
      </c>
      <c r="I266" s="25" t="s">
        <v>145</v>
      </c>
      <c r="J266" s="21" t="s">
        <v>27</v>
      </c>
      <c r="K266" s="21" t="s">
        <v>74</v>
      </c>
      <c r="L266" s="20">
        <v>43553</v>
      </c>
      <c r="M266" s="20">
        <v>45798</v>
      </c>
      <c r="N266" s="21" t="s">
        <v>18</v>
      </c>
      <c r="O266" s="21">
        <v>89</v>
      </c>
      <c r="P266" s="21">
        <v>21</v>
      </c>
      <c r="Q266" s="21">
        <v>16</v>
      </c>
      <c r="R266" s="15">
        <f t="shared" si="34"/>
        <v>-0.23809523809523808</v>
      </c>
      <c r="S266" s="18">
        <f>IFERROR(VLOOKUP(D266,'[1]comparativo br'!$A:$B,2,FALSE),"")</f>
        <v>0</v>
      </c>
      <c r="T266" s="18">
        <f>IFERROR(VLOOKUP(D266,'[1]comparativo br'!$A:$C,3,FALSE),"")</f>
        <v>0</v>
      </c>
      <c r="U266" s="15" t="str">
        <f t="shared" si="25"/>
        <v/>
      </c>
      <c r="V266" s="19">
        <f>IFERROR(VLOOKUP(D266,'[1]comparativo br'!$A:$D,4,FALSE),"")</f>
        <v>81</v>
      </c>
      <c r="W266" s="19">
        <f>IFERROR(VLOOKUP(D266,'[1]comparativo br'!$A:$E,5,FALSE),"")</f>
        <v>157</v>
      </c>
      <c r="X266" s="15">
        <f t="shared" si="33"/>
        <v>0.93827160493827155</v>
      </c>
      <c r="Y266" s="18" t="e">
        <f>SUMIFS([2]Plan2!$H:$H,[2]Plan2!$A:$A,$D266,[2]Plan2!$U:$U,6)</f>
        <v>#VALUE!</v>
      </c>
      <c r="Z266" s="18" t="e">
        <f>SUMIFS([2]Plan2!$H:$H,[2]Plan2!$A:$A,$D266,[2]Plan2!$U:$U,7)</f>
        <v>#VALUE!</v>
      </c>
      <c r="AA266" s="18" t="e">
        <f>SUMIFS([2]Plan2!$H:$H,[2]Plan2!$A:$A,$D266,[2]Plan2!$U:$U,8)</f>
        <v>#VALUE!</v>
      </c>
      <c r="AB266" s="18" t="e">
        <f>SUMIFS([2]Plan2!$H:$H,[2]Plan2!$A:$A,$D266,[2]Plan2!$U:$U,9)</f>
        <v>#VALUE!</v>
      </c>
      <c r="AC266" s="18" t="e">
        <f>SUMIFS([2]Plan2!$H:$H,[2]Plan2!$A:$A,$D266,[2]Plan2!$U:$U,10)</f>
        <v>#VALUE!</v>
      </c>
      <c r="AD266" s="18" t="e">
        <f>SUMIFS([2]Plan2!$H:$H,[2]Plan2!$A:$A,$D266,[2]Plan2!$U:$U,11)</f>
        <v>#VALUE!</v>
      </c>
      <c r="AE266" s="18" t="e">
        <f>SUMIFS([2]Plan2!$H:$H,[2]Plan2!$A:$A,$D266,[2]Plan2!$U:$U,12)</f>
        <v>#VALUE!</v>
      </c>
      <c r="AF266" s="18" t="e">
        <f>SUMIFS([2]Plan2!$H:$H,[2]Plan2!$A:$A,$D266,[2]Plan2!$U:$U,1)</f>
        <v>#VALUE!</v>
      </c>
      <c r="AG266" s="18" t="e">
        <f>SUMIFS([2]Plan2!$H:$H,[2]Plan2!$A:$A,$D266,[2]Plan2!$U:$U,2)</f>
        <v>#VALUE!</v>
      </c>
      <c r="AH266" s="18" t="e">
        <f>SUMIFS([2]Plan2!$H:$H,[2]Plan2!$A:$A,$D266,[2]Plan2!$U:$U,3)</f>
        <v>#VALUE!</v>
      </c>
      <c r="AI266" s="18" t="e">
        <f>SUMIFS([2]Plan2!$H:$H,[2]Plan2!$A:$A,$D266,[2]Plan2!$U:$U,4)</f>
        <v>#VALUE!</v>
      </c>
      <c r="AJ266" s="18" t="e">
        <f>SUMIFS([2]Plan2!$H:$H,[2]Plan2!$A:$A,$D266,[2]Plan2!$U:$U,5)</f>
        <v>#VALUE!</v>
      </c>
      <c r="AK266" s="23" t="e">
        <f t="shared" si="26"/>
        <v>#VALUE!</v>
      </c>
      <c r="AL266" s="23" t="e">
        <f t="shared" si="31"/>
        <v>#VALUE!</v>
      </c>
      <c r="AM266">
        <f t="shared" si="29"/>
        <v>0</v>
      </c>
    </row>
    <row r="267" spans="1:39" ht="15.75" x14ac:dyDescent="0.25">
      <c r="A267" s="21" t="s">
        <v>23</v>
      </c>
      <c r="B267" s="21" t="s">
        <v>1519</v>
      </c>
      <c r="C267" s="21">
        <v>1696819</v>
      </c>
      <c r="D267" s="25">
        <v>100584</v>
      </c>
      <c r="E267" s="21" t="s">
        <v>1798</v>
      </c>
      <c r="F267" s="31" t="s">
        <v>1798</v>
      </c>
      <c r="G267" s="21" t="s">
        <v>228</v>
      </c>
      <c r="H267" s="21" t="s">
        <v>229</v>
      </c>
      <c r="I267" s="25" t="s">
        <v>145</v>
      </c>
      <c r="J267" s="21" t="s">
        <v>27</v>
      </c>
      <c r="K267" s="21" t="s">
        <v>74</v>
      </c>
      <c r="L267" s="20">
        <v>43553</v>
      </c>
      <c r="M267" s="20">
        <v>45799</v>
      </c>
      <c r="N267" s="21" t="s">
        <v>18</v>
      </c>
      <c r="O267" s="21">
        <v>210</v>
      </c>
      <c r="P267" s="21">
        <v>84</v>
      </c>
      <c r="Q267" s="21">
        <v>82</v>
      </c>
      <c r="R267" s="15">
        <f t="shared" si="34"/>
        <v>-2.3809523809523808E-2</v>
      </c>
      <c r="S267" s="18">
        <f>IFERROR(VLOOKUP(D267,'[1]comparativo br'!$A:$B,2,FALSE),"")</f>
        <v>6000</v>
      </c>
      <c r="T267" s="18">
        <f>IFERROR(VLOOKUP(D267,'[1]comparativo br'!$A:$C,3,FALSE),"")</f>
        <v>0</v>
      </c>
      <c r="U267" s="15">
        <f t="shared" si="25"/>
        <v>-1</v>
      </c>
      <c r="V267" s="19">
        <f>IFERROR(VLOOKUP(D267,'[1]comparativo br'!$A:$D,4,FALSE),"")</f>
        <v>99</v>
      </c>
      <c r="W267" s="19">
        <f>IFERROR(VLOOKUP(D267,'[1]comparativo br'!$A:$E,5,FALSE),"")</f>
        <v>182</v>
      </c>
      <c r="X267" s="15">
        <f t="shared" si="33"/>
        <v>0.83838383838383834</v>
      </c>
      <c r="Y267" s="18" t="e">
        <f>SUMIFS([2]Plan2!$H:$H,[2]Plan2!$A:$A,$D267,[2]Plan2!$U:$U,6)</f>
        <v>#VALUE!</v>
      </c>
      <c r="Z267" s="18" t="e">
        <f>SUMIFS([2]Plan2!$H:$H,[2]Plan2!$A:$A,$D267,[2]Plan2!$U:$U,7)</f>
        <v>#VALUE!</v>
      </c>
      <c r="AA267" s="18" t="e">
        <f>SUMIFS([2]Plan2!$H:$H,[2]Plan2!$A:$A,$D267,[2]Plan2!$U:$U,8)</f>
        <v>#VALUE!</v>
      </c>
      <c r="AB267" s="18" t="e">
        <f>SUMIFS([2]Plan2!$H:$H,[2]Plan2!$A:$A,$D267,[2]Plan2!$U:$U,9)</f>
        <v>#VALUE!</v>
      </c>
      <c r="AC267" s="18" t="e">
        <f>SUMIFS([2]Plan2!$H:$H,[2]Plan2!$A:$A,$D267,[2]Plan2!$U:$U,10)</f>
        <v>#VALUE!</v>
      </c>
      <c r="AD267" s="18" t="e">
        <f>SUMIFS([2]Plan2!$H:$H,[2]Plan2!$A:$A,$D267,[2]Plan2!$U:$U,11)</f>
        <v>#VALUE!</v>
      </c>
      <c r="AE267" s="18" t="e">
        <f>SUMIFS([2]Plan2!$H:$H,[2]Plan2!$A:$A,$D267,[2]Plan2!$U:$U,12)</f>
        <v>#VALUE!</v>
      </c>
      <c r="AF267" s="18" t="e">
        <f>SUMIFS([2]Plan2!$H:$H,[2]Plan2!$A:$A,$D267,[2]Plan2!$U:$U,1)</f>
        <v>#VALUE!</v>
      </c>
      <c r="AG267" s="18" t="e">
        <f>SUMIFS([2]Plan2!$H:$H,[2]Plan2!$A:$A,$D267,[2]Plan2!$U:$U,2)</f>
        <v>#VALUE!</v>
      </c>
      <c r="AH267" s="18" t="e">
        <f>SUMIFS([2]Plan2!$H:$H,[2]Plan2!$A:$A,$D267,[2]Plan2!$U:$U,3)</f>
        <v>#VALUE!</v>
      </c>
      <c r="AI267" s="18" t="e">
        <f>SUMIFS([2]Plan2!$H:$H,[2]Plan2!$A:$A,$D267,[2]Plan2!$U:$U,4)</f>
        <v>#VALUE!</v>
      </c>
      <c r="AJ267" s="18" t="e">
        <f>SUMIFS([2]Plan2!$H:$H,[2]Plan2!$A:$A,$D267,[2]Plan2!$U:$U,5)</f>
        <v>#VALUE!</v>
      </c>
      <c r="AK267" s="23" t="e">
        <f t="shared" si="26"/>
        <v>#VALUE!</v>
      </c>
      <c r="AL267" s="23" t="e">
        <f t="shared" si="31"/>
        <v>#VALUE!</v>
      </c>
      <c r="AM267">
        <f t="shared" si="29"/>
        <v>0</v>
      </c>
    </row>
    <row r="268" spans="1:39" ht="15.75" x14ac:dyDescent="0.25">
      <c r="A268" s="21" t="s">
        <v>23</v>
      </c>
      <c r="B268" s="21" t="s">
        <v>1519</v>
      </c>
      <c r="C268" s="21">
        <v>1696819</v>
      </c>
      <c r="D268" s="25">
        <v>500525</v>
      </c>
      <c r="E268" s="21" t="s">
        <v>1798</v>
      </c>
      <c r="F268" s="31" t="s">
        <v>1798</v>
      </c>
      <c r="G268" s="21" t="s">
        <v>228</v>
      </c>
      <c r="H268" s="21" t="s">
        <v>336</v>
      </c>
      <c r="I268" s="25" t="s">
        <v>145</v>
      </c>
      <c r="J268" s="21" t="s">
        <v>27</v>
      </c>
      <c r="K268" s="21" t="s">
        <v>74</v>
      </c>
      <c r="L268" s="20">
        <v>43553</v>
      </c>
      <c r="M268" s="20">
        <v>45799</v>
      </c>
      <c r="N268" s="21" t="s">
        <v>18</v>
      </c>
      <c r="O268" s="21">
        <v>159</v>
      </c>
      <c r="P268" s="21">
        <v>61</v>
      </c>
      <c r="Q268" s="21">
        <v>80</v>
      </c>
      <c r="R268" s="15">
        <f t="shared" si="34"/>
        <v>0.31147540983606559</v>
      </c>
      <c r="S268" s="18">
        <f>IFERROR(VLOOKUP(D268,'[1]comparativo br'!$A:$B,2,FALSE),"")</f>
        <v>4800</v>
      </c>
      <c r="T268" s="18">
        <f>IFERROR(VLOOKUP(D268,'[1]comparativo br'!$A:$C,3,FALSE),"")</f>
        <v>0</v>
      </c>
      <c r="U268" s="15">
        <f t="shared" ref="U268:U331" si="35">IFERROR((T268-S268)/S268,"")</f>
        <v>-1</v>
      </c>
      <c r="V268" s="19">
        <f>IFERROR(VLOOKUP(D268,'[1]comparativo br'!$A:$D,4,FALSE),"")</f>
        <v>59</v>
      </c>
      <c r="W268" s="19">
        <f>IFERROR(VLOOKUP(D268,'[1]comparativo br'!$A:$E,5,FALSE),"")</f>
        <v>130</v>
      </c>
      <c r="X268" s="15">
        <f t="shared" si="33"/>
        <v>1.2033898305084745</v>
      </c>
      <c r="Y268" s="18" t="e">
        <f>SUMIFS([2]Plan2!$H:$H,[2]Plan2!$A:$A,$D268,[2]Plan2!$U:$U,6)</f>
        <v>#VALUE!</v>
      </c>
      <c r="Z268" s="18" t="e">
        <f>SUMIFS([2]Plan2!$H:$H,[2]Plan2!$A:$A,$D268,[2]Plan2!$U:$U,7)</f>
        <v>#VALUE!</v>
      </c>
      <c r="AA268" s="18" t="e">
        <f>SUMIFS([2]Plan2!$H:$H,[2]Plan2!$A:$A,$D268,[2]Plan2!$U:$U,8)</f>
        <v>#VALUE!</v>
      </c>
      <c r="AB268" s="18" t="e">
        <f>SUMIFS([2]Plan2!$H:$H,[2]Plan2!$A:$A,$D268,[2]Plan2!$U:$U,9)</f>
        <v>#VALUE!</v>
      </c>
      <c r="AC268" s="18" t="e">
        <f>SUMIFS([2]Plan2!$H:$H,[2]Plan2!$A:$A,$D268,[2]Plan2!$U:$U,10)</f>
        <v>#VALUE!</v>
      </c>
      <c r="AD268" s="18" t="e">
        <f>SUMIFS([2]Plan2!$H:$H,[2]Plan2!$A:$A,$D268,[2]Plan2!$U:$U,11)</f>
        <v>#VALUE!</v>
      </c>
      <c r="AE268" s="18" t="e">
        <f>SUMIFS([2]Plan2!$H:$H,[2]Plan2!$A:$A,$D268,[2]Plan2!$U:$U,12)</f>
        <v>#VALUE!</v>
      </c>
      <c r="AF268" s="18" t="e">
        <f>SUMIFS([2]Plan2!$H:$H,[2]Plan2!$A:$A,$D268,[2]Plan2!$U:$U,1)</f>
        <v>#VALUE!</v>
      </c>
      <c r="AG268" s="18" t="e">
        <f>SUMIFS([2]Plan2!$H:$H,[2]Plan2!$A:$A,$D268,[2]Plan2!$U:$U,2)</f>
        <v>#VALUE!</v>
      </c>
      <c r="AH268" s="18" t="e">
        <f>SUMIFS([2]Plan2!$H:$H,[2]Plan2!$A:$A,$D268,[2]Plan2!$U:$U,3)</f>
        <v>#VALUE!</v>
      </c>
      <c r="AI268" s="18" t="e">
        <f>SUMIFS([2]Plan2!$H:$H,[2]Plan2!$A:$A,$D268,[2]Plan2!$U:$U,4)</f>
        <v>#VALUE!</v>
      </c>
      <c r="AJ268" s="18" t="e">
        <f>SUMIFS([2]Plan2!$H:$H,[2]Plan2!$A:$A,$D268,[2]Plan2!$U:$U,5)</f>
        <v>#VALUE!</v>
      </c>
      <c r="AK268" s="23" t="e">
        <f t="shared" ref="AK268:AK331" si="36">SUM(Y268:AJ268)</f>
        <v>#VALUE!</v>
      </c>
      <c r="AL268" s="23" t="e">
        <f t="shared" si="31"/>
        <v>#VALUE!</v>
      </c>
      <c r="AM268">
        <f t="shared" si="29"/>
        <v>0</v>
      </c>
    </row>
    <row r="269" spans="1:39" ht="15.75" x14ac:dyDescent="0.25">
      <c r="A269" s="21"/>
      <c r="B269" s="21" t="s">
        <v>1519</v>
      </c>
      <c r="C269" s="21">
        <v>1697279</v>
      </c>
      <c r="D269" s="25">
        <v>190148</v>
      </c>
      <c r="E269" s="21" t="s">
        <v>2203</v>
      </c>
      <c r="F269" s="31" t="s">
        <v>1826</v>
      </c>
      <c r="G269" s="21" t="s">
        <v>1950</v>
      </c>
      <c r="H269" s="21" t="s">
        <v>19</v>
      </c>
      <c r="I269" s="25" t="s">
        <v>20</v>
      </c>
      <c r="J269" s="21" t="s">
        <v>21</v>
      </c>
      <c r="K269" s="21"/>
      <c r="L269" s="20">
        <v>45589</v>
      </c>
      <c r="M269" s="20">
        <v>45603</v>
      </c>
      <c r="N269" s="21" t="s">
        <v>53</v>
      </c>
      <c r="O269" s="21">
        <v>8</v>
      </c>
      <c r="P269" s="21">
        <v>0</v>
      </c>
      <c r="Q269" s="21">
        <v>1</v>
      </c>
      <c r="R269" s="15">
        <v>1</v>
      </c>
      <c r="S269" s="18" t="str">
        <f>IFERROR(VLOOKUP(D269,'[1]comparativo br'!$A:$B,2,FALSE),"")</f>
        <v/>
      </c>
      <c r="T269" s="18" t="str">
        <f>IFERROR(VLOOKUP(D269,'[1]comparativo br'!$A:$C,3,FALSE),"")</f>
        <v/>
      </c>
      <c r="U269" s="15" t="str">
        <f t="shared" si="35"/>
        <v/>
      </c>
      <c r="V269" s="19" t="str">
        <f>IFERROR(VLOOKUP(D269,'[1]comparativo br'!$A:$D,4,FALSE),"")</f>
        <v/>
      </c>
      <c r="W269" s="19" t="str">
        <f>IFERROR(VLOOKUP(D269,'[1]comparativo br'!$A:$E,5,FALSE),"")</f>
        <v/>
      </c>
      <c r="X269" s="15" t="str">
        <f t="shared" si="33"/>
        <v/>
      </c>
      <c r="Y269" s="18" t="e">
        <f>SUMIFS([2]Plan2!$H:$H,[2]Plan2!$A:$A,$D269,[2]Plan2!$U:$U,6)</f>
        <v>#VALUE!</v>
      </c>
      <c r="Z269" s="18" t="e">
        <f>SUMIFS([2]Plan2!$H:$H,[2]Plan2!$A:$A,$D269,[2]Plan2!$U:$U,7)</f>
        <v>#VALUE!</v>
      </c>
      <c r="AA269" s="18" t="e">
        <f>SUMIFS([2]Plan2!$H:$H,[2]Plan2!$A:$A,$D269,[2]Plan2!$U:$U,8)</f>
        <v>#VALUE!</v>
      </c>
      <c r="AB269" s="18" t="e">
        <f>SUMIFS([2]Plan2!$H:$H,[2]Plan2!$A:$A,$D269,[2]Plan2!$U:$U,9)</f>
        <v>#VALUE!</v>
      </c>
      <c r="AC269" s="18" t="e">
        <f>SUMIFS([2]Plan2!$H:$H,[2]Plan2!$A:$A,$D269,[2]Plan2!$U:$U,10)</f>
        <v>#VALUE!</v>
      </c>
      <c r="AD269" s="18" t="e">
        <f>SUMIFS([2]Plan2!$H:$H,[2]Plan2!$A:$A,$D269,[2]Plan2!$U:$U,11)</f>
        <v>#VALUE!</v>
      </c>
      <c r="AE269" s="18" t="e">
        <f>SUMIFS([2]Plan2!$H:$H,[2]Plan2!$A:$A,$D269,[2]Plan2!$U:$U,12)</f>
        <v>#VALUE!</v>
      </c>
      <c r="AF269" s="18" t="e">
        <f>SUMIFS([2]Plan2!$H:$H,[2]Plan2!$A:$A,$D269,[2]Plan2!$U:$U,1)</f>
        <v>#VALUE!</v>
      </c>
      <c r="AG269" s="18" t="e">
        <f>SUMIFS([2]Plan2!$H:$H,[2]Plan2!$A:$A,$D269,[2]Plan2!$U:$U,2)</f>
        <v>#VALUE!</v>
      </c>
      <c r="AH269" s="18" t="e">
        <f>SUMIFS([2]Plan2!$H:$H,[2]Plan2!$A:$A,$D269,[2]Plan2!$U:$U,3)</f>
        <v>#VALUE!</v>
      </c>
      <c r="AI269" s="18" t="e">
        <f>SUMIFS([2]Plan2!$H:$H,[2]Plan2!$A:$A,$D269,[2]Plan2!$U:$U,4)</f>
        <v>#VALUE!</v>
      </c>
      <c r="AJ269" s="18" t="e">
        <f>SUMIFS([2]Plan2!$H:$H,[2]Plan2!$A:$A,$D269,[2]Plan2!$U:$U,5)</f>
        <v>#VALUE!</v>
      </c>
      <c r="AK269" s="23" t="e">
        <f t="shared" si="36"/>
        <v>#VALUE!</v>
      </c>
      <c r="AL269" s="23" t="e">
        <f t="shared" si="31"/>
        <v>#VALUE!</v>
      </c>
      <c r="AM269">
        <f t="shared" ref="AM269:AM332" si="37">COUNTIF(Y269:AJ269,"&gt;1")</f>
        <v>0</v>
      </c>
    </row>
    <row r="270" spans="1:39" ht="15.75" x14ac:dyDescent="0.25">
      <c r="A270" s="21"/>
      <c r="B270" s="21" t="s">
        <v>1520</v>
      </c>
      <c r="C270" s="21">
        <v>1717813</v>
      </c>
      <c r="D270" s="25">
        <v>192262</v>
      </c>
      <c r="E270" s="21" t="s">
        <v>1798</v>
      </c>
      <c r="F270" s="31" t="s">
        <v>1798</v>
      </c>
      <c r="G270" s="21" t="s">
        <v>745</v>
      </c>
      <c r="H270" s="21" t="s">
        <v>532</v>
      </c>
      <c r="I270" s="25" t="s">
        <v>145</v>
      </c>
      <c r="J270" s="21" t="s">
        <v>67</v>
      </c>
      <c r="K270" s="21" t="s">
        <v>416</v>
      </c>
      <c r="L270" s="20">
        <v>45643</v>
      </c>
      <c r="M270" s="20">
        <v>44600</v>
      </c>
      <c r="N270" s="21" t="s">
        <v>22</v>
      </c>
      <c r="O270" s="21"/>
      <c r="P270" s="21"/>
      <c r="Q270" s="21"/>
      <c r="R270" s="28"/>
      <c r="S270" s="18" t="str">
        <f>IFERROR(VLOOKUP(D270,'[1]comparativo br'!$A:$B,2,FALSE),"")</f>
        <v/>
      </c>
      <c r="T270" s="18" t="str">
        <f>IFERROR(VLOOKUP(D270,'[1]comparativo br'!$A:$C,3,FALSE),"")</f>
        <v/>
      </c>
      <c r="U270" s="15" t="str">
        <f t="shared" si="35"/>
        <v/>
      </c>
      <c r="V270" s="19" t="str">
        <f>IFERROR(VLOOKUP(D270,'[1]comparativo br'!$A:$D,4,FALSE),"")</f>
        <v/>
      </c>
      <c r="W270" s="19" t="str">
        <f>IFERROR(VLOOKUP(D270,'[1]comparativo br'!$A:$E,5,FALSE),"")</f>
        <v/>
      </c>
      <c r="X270" s="15" t="str">
        <f t="shared" si="33"/>
        <v/>
      </c>
      <c r="Y270" s="18" t="e">
        <f>SUMIFS([2]Plan2!$H:$H,[2]Plan2!$A:$A,$D270,[2]Plan2!$U:$U,6)</f>
        <v>#VALUE!</v>
      </c>
      <c r="Z270" s="18" t="e">
        <f>SUMIFS([2]Plan2!$H:$H,[2]Plan2!$A:$A,$D270,[2]Plan2!$U:$U,7)</f>
        <v>#VALUE!</v>
      </c>
      <c r="AA270" s="18" t="e">
        <f>SUMIFS([2]Plan2!$H:$H,[2]Plan2!$A:$A,$D270,[2]Plan2!$U:$U,8)</f>
        <v>#VALUE!</v>
      </c>
      <c r="AB270" s="18" t="e">
        <f>SUMIFS([2]Plan2!$H:$H,[2]Plan2!$A:$A,$D270,[2]Plan2!$U:$U,9)</f>
        <v>#VALUE!</v>
      </c>
      <c r="AC270" s="18" t="e">
        <f>SUMIFS([2]Plan2!$H:$H,[2]Plan2!$A:$A,$D270,[2]Plan2!$U:$U,10)</f>
        <v>#VALUE!</v>
      </c>
      <c r="AD270" s="18" t="e">
        <f>SUMIFS([2]Plan2!$H:$H,[2]Plan2!$A:$A,$D270,[2]Plan2!$U:$U,11)</f>
        <v>#VALUE!</v>
      </c>
      <c r="AE270" s="18" t="e">
        <f>SUMIFS([2]Plan2!$H:$H,[2]Plan2!$A:$A,$D270,[2]Plan2!$U:$U,12)</f>
        <v>#VALUE!</v>
      </c>
      <c r="AF270" s="18" t="e">
        <f>SUMIFS([2]Plan2!$H:$H,[2]Plan2!$A:$A,$D270,[2]Plan2!$U:$U,1)</f>
        <v>#VALUE!</v>
      </c>
      <c r="AG270" s="18" t="e">
        <f>SUMIFS([2]Plan2!$H:$H,[2]Plan2!$A:$A,$D270,[2]Plan2!$U:$U,2)</f>
        <v>#VALUE!</v>
      </c>
      <c r="AH270" s="18" t="e">
        <f>SUMIFS([2]Plan2!$H:$H,[2]Plan2!$A:$A,$D270,[2]Plan2!$U:$U,3)</f>
        <v>#VALUE!</v>
      </c>
      <c r="AI270" s="18" t="e">
        <f>SUMIFS([2]Plan2!$H:$H,[2]Plan2!$A:$A,$D270,[2]Plan2!$U:$U,4)</f>
        <v>#VALUE!</v>
      </c>
      <c r="AJ270" s="18" t="e">
        <f>SUMIFS([2]Plan2!$H:$H,[2]Plan2!$A:$A,$D270,[2]Plan2!$U:$U,5)</f>
        <v>#VALUE!</v>
      </c>
      <c r="AK270" s="23" t="e">
        <f t="shared" si="36"/>
        <v>#VALUE!</v>
      </c>
      <c r="AL270" s="23" t="e">
        <f t="shared" si="31"/>
        <v>#VALUE!</v>
      </c>
      <c r="AM270">
        <f t="shared" si="37"/>
        <v>0</v>
      </c>
    </row>
    <row r="271" spans="1:39" ht="15.75" x14ac:dyDescent="0.25">
      <c r="A271" s="21"/>
      <c r="B271" s="21"/>
      <c r="C271" s="21">
        <v>1730520</v>
      </c>
      <c r="D271" s="25">
        <v>239</v>
      </c>
      <c r="E271" s="21" t="s">
        <v>12</v>
      </c>
      <c r="F271" s="31" t="s">
        <v>1826</v>
      </c>
      <c r="G271" s="21" t="s">
        <v>2338</v>
      </c>
      <c r="H271" s="21" t="s">
        <v>560</v>
      </c>
      <c r="I271" s="25" t="s">
        <v>121</v>
      </c>
      <c r="J271" s="21"/>
      <c r="K271" s="21"/>
      <c r="L271" s="20">
        <v>45763</v>
      </c>
      <c r="M271" s="20"/>
      <c r="N271" s="21" t="s">
        <v>18</v>
      </c>
      <c r="O271" s="21"/>
      <c r="P271" s="21"/>
      <c r="Q271" s="21"/>
      <c r="R271" s="28"/>
      <c r="S271" s="18">
        <f>IFERROR(VLOOKUP(D271,'[1]comparativo br'!$A:$B,2,FALSE),"")</f>
        <v>20589</v>
      </c>
      <c r="T271" s="18">
        <f>IFERROR(VLOOKUP(D271,'[1]comparativo br'!$A:$C,3,FALSE),"")</f>
        <v>0</v>
      </c>
      <c r="U271" s="15">
        <f t="shared" si="35"/>
        <v>-1</v>
      </c>
      <c r="V271" s="19">
        <f>IFERROR(VLOOKUP(D271,'[1]comparativo br'!$A:$D,4,FALSE),"")</f>
        <v>0</v>
      </c>
      <c r="W271" s="19">
        <f>IFERROR(VLOOKUP(D271,'[1]comparativo br'!$A:$E,5,FALSE),"")</f>
        <v>12</v>
      </c>
      <c r="X271" s="15" t="str">
        <f t="shared" si="33"/>
        <v/>
      </c>
      <c r="Y271" s="18" t="e">
        <f>SUMIFS([2]Plan2!$H:$H,[2]Plan2!$A:$A,$D271,[2]Plan2!$U:$U,6)</f>
        <v>#VALUE!</v>
      </c>
      <c r="Z271" s="18" t="e">
        <f>SUMIFS([2]Plan2!$H:$H,[2]Plan2!$A:$A,$D271,[2]Plan2!$U:$U,7)</f>
        <v>#VALUE!</v>
      </c>
      <c r="AA271" s="18" t="e">
        <f>SUMIFS([2]Plan2!$H:$H,[2]Plan2!$A:$A,$D271,[2]Plan2!$U:$U,8)</f>
        <v>#VALUE!</v>
      </c>
      <c r="AB271" s="18" t="e">
        <f>SUMIFS([2]Plan2!$H:$H,[2]Plan2!$A:$A,$D271,[2]Plan2!$U:$U,9)</f>
        <v>#VALUE!</v>
      </c>
      <c r="AC271" s="18" t="e">
        <f>SUMIFS([2]Plan2!$H:$H,[2]Plan2!$A:$A,$D271,[2]Plan2!$U:$U,10)</f>
        <v>#VALUE!</v>
      </c>
      <c r="AD271" s="18" t="e">
        <f>SUMIFS([2]Plan2!$H:$H,[2]Plan2!$A:$A,$D271,[2]Plan2!$U:$U,11)</f>
        <v>#VALUE!</v>
      </c>
      <c r="AE271" s="18" t="e">
        <f>SUMIFS([2]Plan2!$H:$H,[2]Plan2!$A:$A,$D271,[2]Plan2!$U:$U,12)</f>
        <v>#VALUE!</v>
      </c>
      <c r="AF271" s="18" t="e">
        <f>SUMIFS([2]Plan2!$H:$H,[2]Plan2!$A:$A,$D271,[2]Plan2!$U:$U,1)</f>
        <v>#VALUE!</v>
      </c>
      <c r="AG271" s="18" t="e">
        <f>SUMIFS([2]Plan2!$H:$H,[2]Plan2!$A:$A,$D271,[2]Plan2!$U:$U,2)</f>
        <v>#VALUE!</v>
      </c>
      <c r="AH271" s="18" t="e">
        <f>SUMIFS([2]Plan2!$H:$H,[2]Plan2!$A:$A,$D271,[2]Plan2!$U:$U,3)</f>
        <v>#VALUE!</v>
      </c>
      <c r="AI271" s="18" t="e">
        <f>SUMIFS([2]Plan2!$H:$H,[2]Plan2!$A:$A,$D271,[2]Plan2!$U:$U,4)</f>
        <v>#VALUE!</v>
      </c>
      <c r="AJ271" s="18" t="e">
        <f>SUMIFS([2]Plan2!$H:$H,[2]Plan2!$A:$A,$D271,[2]Plan2!$U:$U,5)</f>
        <v>#VALUE!</v>
      </c>
      <c r="AK271" s="23" t="e">
        <f t="shared" si="36"/>
        <v>#VALUE!</v>
      </c>
      <c r="AL271" s="23" t="e">
        <f t="shared" si="31"/>
        <v>#VALUE!</v>
      </c>
      <c r="AM271">
        <f t="shared" si="37"/>
        <v>0</v>
      </c>
    </row>
    <row r="272" spans="1:39" ht="15.75" x14ac:dyDescent="0.25">
      <c r="A272" s="21"/>
      <c r="B272" s="21" t="s">
        <v>1520</v>
      </c>
      <c r="C272" s="21">
        <v>1730520</v>
      </c>
      <c r="D272" s="25">
        <v>194377</v>
      </c>
      <c r="E272" s="21" t="s">
        <v>12</v>
      </c>
      <c r="F272" s="31" t="s">
        <v>12</v>
      </c>
      <c r="G272" s="21" t="s">
        <v>1570</v>
      </c>
      <c r="H272" s="21" t="s">
        <v>915</v>
      </c>
      <c r="I272" s="25" t="s">
        <v>79</v>
      </c>
      <c r="J272" s="21" t="s">
        <v>21</v>
      </c>
      <c r="K272" s="21"/>
      <c r="L272" s="20">
        <v>45511</v>
      </c>
      <c r="M272" s="20">
        <v>45694</v>
      </c>
      <c r="N272" s="21" t="s">
        <v>53</v>
      </c>
      <c r="O272" s="21">
        <v>39</v>
      </c>
      <c r="P272" s="21">
        <v>61</v>
      </c>
      <c r="Q272" s="21">
        <v>108</v>
      </c>
      <c r="R272" s="15">
        <f>(Q272-P272)/P272</f>
        <v>0.77049180327868849</v>
      </c>
      <c r="S272" s="18" t="str">
        <f>IFERROR(VLOOKUP(D272,'[1]comparativo br'!$A:$B,2,FALSE),"")</f>
        <v/>
      </c>
      <c r="T272" s="18" t="str">
        <f>IFERROR(VLOOKUP(D272,'[1]comparativo br'!$A:$C,3,FALSE),"")</f>
        <v/>
      </c>
      <c r="U272" s="15" t="str">
        <f t="shared" si="35"/>
        <v/>
      </c>
      <c r="V272" s="19" t="str">
        <f>IFERROR(VLOOKUP(D272,'[1]comparativo br'!$A:$D,4,FALSE),"")</f>
        <v/>
      </c>
      <c r="W272" s="19" t="str">
        <f>IFERROR(VLOOKUP(D272,'[1]comparativo br'!$A:$E,5,FALSE),"")</f>
        <v/>
      </c>
      <c r="X272" s="15" t="str">
        <f t="shared" si="33"/>
        <v/>
      </c>
      <c r="Y272" s="18" t="e">
        <f>SUMIFS([2]Plan2!$H:$H,[2]Plan2!$A:$A,$D272,[2]Plan2!$U:$U,6)</f>
        <v>#VALUE!</v>
      </c>
      <c r="Z272" s="18" t="e">
        <f>SUMIFS([2]Plan2!$H:$H,[2]Plan2!$A:$A,$D272,[2]Plan2!$U:$U,7)</f>
        <v>#VALUE!</v>
      </c>
      <c r="AA272" s="18" t="e">
        <f>SUMIFS([2]Plan2!$H:$H,[2]Plan2!$A:$A,$D272,[2]Plan2!$U:$U,8)</f>
        <v>#VALUE!</v>
      </c>
      <c r="AB272" s="18" t="e">
        <f>SUMIFS([2]Plan2!$H:$H,[2]Plan2!$A:$A,$D272,[2]Plan2!$U:$U,9)</f>
        <v>#VALUE!</v>
      </c>
      <c r="AC272" s="18" t="e">
        <f>SUMIFS([2]Plan2!$H:$H,[2]Plan2!$A:$A,$D272,[2]Plan2!$U:$U,10)</f>
        <v>#VALUE!</v>
      </c>
      <c r="AD272" s="18" t="e">
        <f>SUMIFS([2]Plan2!$H:$H,[2]Plan2!$A:$A,$D272,[2]Plan2!$U:$U,11)</f>
        <v>#VALUE!</v>
      </c>
      <c r="AE272" s="18" t="e">
        <f>SUMIFS([2]Plan2!$H:$H,[2]Plan2!$A:$A,$D272,[2]Plan2!$U:$U,12)</f>
        <v>#VALUE!</v>
      </c>
      <c r="AF272" s="18" t="e">
        <f>SUMIFS([2]Plan2!$H:$H,[2]Plan2!$A:$A,$D272,[2]Plan2!$U:$U,1)</f>
        <v>#VALUE!</v>
      </c>
      <c r="AG272" s="18" t="e">
        <f>SUMIFS([2]Plan2!$H:$H,[2]Plan2!$A:$A,$D272,[2]Plan2!$U:$U,2)</f>
        <v>#VALUE!</v>
      </c>
      <c r="AH272" s="18" t="e">
        <f>SUMIFS([2]Plan2!$H:$H,[2]Plan2!$A:$A,$D272,[2]Plan2!$U:$U,3)</f>
        <v>#VALUE!</v>
      </c>
      <c r="AI272" s="18" t="e">
        <f>SUMIFS([2]Plan2!$H:$H,[2]Plan2!$A:$A,$D272,[2]Plan2!$U:$U,4)</f>
        <v>#VALUE!</v>
      </c>
      <c r="AJ272" s="18" t="e">
        <f>SUMIFS([2]Plan2!$H:$H,[2]Plan2!$A:$A,$D272,[2]Plan2!$U:$U,5)</f>
        <v>#VALUE!</v>
      </c>
      <c r="AK272" s="23" t="e">
        <f t="shared" si="36"/>
        <v>#VALUE!</v>
      </c>
      <c r="AL272" s="23" t="e">
        <f t="shared" si="31"/>
        <v>#VALUE!</v>
      </c>
      <c r="AM272">
        <f t="shared" si="37"/>
        <v>0</v>
      </c>
    </row>
    <row r="273" spans="1:39" ht="15.75" x14ac:dyDescent="0.25">
      <c r="A273" s="21"/>
      <c r="B273" s="21" t="s">
        <v>1519</v>
      </c>
      <c r="C273" s="21">
        <v>1844555</v>
      </c>
      <c r="D273" s="25">
        <v>101920</v>
      </c>
      <c r="E273" s="21" t="s">
        <v>60</v>
      </c>
      <c r="F273" s="31" t="s">
        <v>60</v>
      </c>
      <c r="G273" s="21" t="s">
        <v>325</v>
      </c>
      <c r="H273" s="21" t="s">
        <v>405</v>
      </c>
      <c r="I273" s="25" t="s">
        <v>15</v>
      </c>
      <c r="J273" s="21" t="s">
        <v>27</v>
      </c>
      <c r="K273" s="21" t="s">
        <v>28</v>
      </c>
      <c r="L273" s="20"/>
      <c r="M273" s="20">
        <v>44883</v>
      </c>
      <c r="N273" s="21" t="s">
        <v>53</v>
      </c>
      <c r="O273" s="21">
        <v>5</v>
      </c>
      <c r="P273" s="21">
        <v>0</v>
      </c>
      <c r="Q273" s="21">
        <v>0</v>
      </c>
      <c r="R273" s="28"/>
      <c r="S273" s="18" t="str">
        <f>IFERROR(VLOOKUP(D273,'[1]comparativo br'!$A:$B,2,FALSE),"")</f>
        <v/>
      </c>
      <c r="T273" s="18" t="str">
        <f>IFERROR(VLOOKUP(D273,'[1]comparativo br'!$A:$C,3,FALSE),"")</f>
        <v/>
      </c>
      <c r="U273" s="15" t="str">
        <f t="shared" si="35"/>
        <v/>
      </c>
      <c r="V273" s="19" t="str">
        <f>IFERROR(VLOOKUP(D273,'[1]comparativo br'!$A:$D,4,FALSE),"")</f>
        <v/>
      </c>
      <c r="W273" s="19" t="str">
        <f>IFERROR(VLOOKUP(D273,'[1]comparativo br'!$A:$E,5,FALSE),"")</f>
        <v/>
      </c>
      <c r="X273" s="15" t="str">
        <f t="shared" si="33"/>
        <v/>
      </c>
      <c r="Y273" s="18" t="e">
        <f>SUMIFS([2]Plan2!$H:$H,[2]Plan2!$A:$A,$D273,[2]Plan2!$U:$U,6)</f>
        <v>#VALUE!</v>
      </c>
      <c r="Z273" s="18" t="e">
        <f>SUMIFS([2]Plan2!$H:$H,[2]Plan2!$A:$A,$D273,[2]Plan2!$U:$U,7)</f>
        <v>#VALUE!</v>
      </c>
      <c r="AA273" s="18" t="e">
        <f>SUMIFS([2]Plan2!$H:$H,[2]Plan2!$A:$A,$D273,[2]Plan2!$U:$U,8)</f>
        <v>#VALUE!</v>
      </c>
      <c r="AB273" s="18" t="e">
        <f>SUMIFS([2]Plan2!$H:$H,[2]Plan2!$A:$A,$D273,[2]Plan2!$U:$U,9)</f>
        <v>#VALUE!</v>
      </c>
      <c r="AC273" s="18" t="e">
        <f>SUMIFS([2]Plan2!$H:$H,[2]Plan2!$A:$A,$D273,[2]Plan2!$U:$U,10)</f>
        <v>#VALUE!</v>
      </c>
      <c r="AD273" s="18" t="e">
        <f>SUMIFS([2]Plan2!$H:$H,[2]Plan2!$A:$A,$D273,[2]Plan2!$U:$U,11)</f>
        <v>#VALUE!</v>
      </c>
      <c r="AE273" s="18" t="e">
        <f>SUMIFS([2]Plan2!$H:$H,[2]Plan2!$A:$A,$D273,[2]Plan2!$U:$U,12)</f>
        <v>#VALUE!</v>
      </c>
      <c r="AF273" s="18" t="e">
        <f>SUMIFS([2]Plan2!$H:$H,[2]Plan2!$A:$A,$D273,[2]Plan2!$U:$U,1)</f>
        <v>#VALUE!</v>
      </c>
      <c r="AG273" s="18" t="e">
        <f>SUMIFS([2]Plan2!$H:$H,[2]Plan2!$A:$A,$D273,[2]Plan2!$U:$U,2)</f>
        <v>#VALUE!</v>
      </c>
      <c r="AH273" s="18" t="e">
        <f>SUMIFS([2]Plan2!$H:$H,[2]Plan2!$A:$A,$D273,[2]Plan2!$U:$U,3)</f>
        <v>#VALUE!</v>
      </c>
      <c r="AI273" s="18" t="e">
        <f>SUMIFS([2]Plan2!$H:$H,[2]Plan2!$A:$A,$D273,[2]Plan2!$U:$U,4)</f>
        <v>#VALUE!</v>
      </c>
      <c r="AJ273" s="18" t="e">
        <f>SUMIFS([2]Plan2!$H:$H,[2]Plan2!$A:$A,$D273,[2]Plan2!$U:$U,5)</f>
        <v>#VALUE!</v>
      </c>
      <c r="AK273" s="23" t="e">
        <f t="shared" si="36"/>
        <v>#VALUE!</v>
      </c>
      <c r="AL273" s="23" t="e">
        <f t="shared" si="31"/>
        <v>#VALUE!</v>
      </c>
      <c r="AM273">
        <f t="shared" si="37"/>
        <v>0</v>
      </c>
    </row>
    <row r="274" spans="1:39" ht="15.75" x14ac:dyDescent="0.25">
      <c r="A274" s="21"/>
      <c r="B274" s="21" t="s">
        <v>1519</v>
      </c>
      <c r="C274" s="21">
        <v>1844555</v>
      </c>
      <c r="D274" s="25">
        <v>101223</v>
      </c>
      <c r="E274" s="21" t="s">
        <v>60</v>
      </c>
      <c r="F274" s="31" t="s">
        <v>60</v>
      </c>
      <c r="G274" s="21" t="s">
        <v>325</v>
      </c>
      <c r="H274" s="21" t="s">
        <v>237</v>
      </c>
      <c r="I274" s="25" t="s">
        <v>20</v>
      </c>
      <c r="J274" s="21" t="s">
        <v>27</v>
      </c>
      <c r="K274" s="21" t="s">
        <v>28</v>
      </c>
      <c r="L274" s="20">
        <v>45495</v>
      </c>
      <c r="M274" s="20">
        <v>45574</v>
      </c>
      <c r="N274" s="21" t="s">
        <v>53</v>
      </c>
      <c r="O274" s="21">
        <v>78</v>
      </c>
      <c r="P274" s="21">
        <v>43</v>
      </c>
      <c r="Q274" s="21">
        <v>7</v>
      </c>
      <c r="R274" s="15">
        <f>(Q274-P274)/P274</f>
        <v>-0.83720930232558144</v>
      </c>
      <c r="S274" s="18">
        <f>IFERROR(VLOOKUP(D274,'[1]comparativo br'!$A:$B,2,FALSE),"")</f>
        <v>1309</v>
      </c>
      <c r="T274" s="18">
        <f>IFERROR(VLOOKUP(D274,'[1]comparativo br'!$A:$C,3,FALSE),"")</f>
        <v>0</v>
      </c>
      <c r="U274" s="15">
        <f t="shared" si="35"/>
        <v>-1</v>
      </c>
      <c r="V274" s="19">
        <f>IFERROR(VLOOKUP(D274,'[1]comparativo br'!$A:$D,4,FALSE),"")</f>
        <v>7</v>
      </c>
      <c r="W274" s="19">
        <f>IFERROR(VLOOKUP(D274,'[1]comparativo br'!$A:$E,5,FALSE),"")</f>
        <v>0</v>
      </c>
      <c r="X274" s="15">
        <f t="shared" si="33"/>
        <v>-1</v>
      </c>
      <c r="Y274" s="18" t="e">
        <f>SUMIFS([2]Plan2!$H:$H,[2]Plan2!$A:$A,$D274,[2]Plan2!$U:$U,6)</f>
        <v>#VALUE!</v>
      </c>
      <c r="Z274" s="18" t="e">
        <f>SUMIFS([2]Plan2!$H:$H,[2]Plan2!$A:$A,$D274,[2]Plan2!$U:$U,7)</f>
        <v>#VALUE!</v>
      </c>
      <c r="AA274" s="18" t="e">
        <f>SUMIFS([2]Plan2!$H:$H,[2]Plan2!$A:$A,$D274,[2]Plan2!$U:$U,8)</f>
        <v>#VALUE!</v>
      </c>
      <c r="AB274" s="18" t="e">
        <f>SUMIFS([2]Plan2!$H:$H,[2]Plan2!$A:$A,$D274,[2]Plan2!$U:$U,9)</f>
        <v>#VALUE!</v>
      </c>
      <c r="AC274" s="18" t="e">
        <f>SUMIFS([2]Plan2!$H:$H,[2]Plan2!$A:$A,$D274,[2]Plan2!$U:$U,10)</f>
        <v>#VALUE!</v>
      </c>
      <c r="AD274" s="18" t="e">
        <f>SUMIFS([2]Plan2!$H:$H,[2]Plan2!$A:$A,$D274,[2]Plan2!$U:$U,11)</f>
        <v>#VALUE!</v>
      </c>
      <c r="AE274" s="18" t="e">
        <f>SUMIFS([2]Plan2!$H:$H,[2]Plan2!$A:$A,$D274,[2]Plan2!$U:$U,12)</f>
        <v>#VALUE!</v>
      </c>
      <c r="AF274" s="18" t="e">
        <f>SUMIFS([2]Plan2!$H:$H,[2]Plan2!$A:$A,$D274,[2]Plan2!$U:$U,1)</f>
        <v>#VALUE!</v>
      </c>
      <c r="AG274" s="18" t="e">
        <f>SUMIFS([2]Plan2!$H:$H,[2]Plan2!$A:$A,$D274,[2]Plan2!$U:$U,2)</f>
        <v>#VALUE!</v>
      </c>
      <c r="AH274" s="18" t="e">
        <f>SUMIFS([2]Plan2!$H:$H,[2]Plan2!$A:$A,$D274,[2]Plan2!$U:$U,3)</f>
        <v>#VALUE!</v>
      </c>
      <c r="AI274" s="18" t="e">
        <f>SUMIFS([2]Plan2!$H:$H,[2]Plan2!$A:$A,$D274,[2]Plan2!$U:$U,4)</f>
        <v>#VALUE!</v>
      </c>
      <c r="AJ274" s="18" t="e">
        <f>SUMIFS([2]Plan2!$H:$H,[2]Plan2!$A:$A,$D274,[2]Plan2!$U:$U,5)</f>
        <v>#VALUE!</v>
      </c>
      <c r="AK274" s="23" t="e">
        <f t="shared" si="36"/>
        <v>#VALUE!</v>
      </c>
      <c r="AL274" s="23" t="e">
        <f t="shared" si="31"/>
        <v>#VALUE!</v>
      </c>
      <c r="AM274">
        <f t="shared" si="37"/>
        <v>0</v>
      </c>
    </row>
    <row r="275" spans="1:39" ht="15.75" x14ac:dyDescent="0.25">
      <c r="A275" s="21"/>
      <c r="B275" s="21" t="s">
        <v>1519</v>
      </c>
      <c r="C275" s="21">
        <v>1844555</v>
      </c>
      <c r="D275" s="25">
        <v>502015</v>
      </c>
      <c r="E275" s="21" t="s">
        <v>60</v>
      </c>
      <c r="F275" s="31" t="s">
        <v>60</v>
      </c>
      <c r="G275" s="21" t="s">
        <v>325</v>
      </c>
      <c r="H275" s="21" t="s">
        <v>172</v>
      </c>
      <c r="I275" s="25" t="s">
        <v>20</v>
      </c>
      <c r="J275" s="21" t="s">
        <v>27</v>
      </c>
      <c r="K275" s="21" t="s">
        <v>28</v>
      </c>
      <c r="L275" s="20">
        <v>45554</v>
      </c>
      <c r="M275" s="20">
        <v>45588</v>
      </c>
      <c r="N275" s="21" t="s">
        <v>53</v>
      </c>
      <c r="O275" s="21">
        <v>18</v>
      </c>
      <c r="P275" s="21">
        <v>14</v>
      </c>
      <c r="Q275" s="21">
        <v>2</v>
      </c>
      <c r="R275" s="15">
        <f>(Q275-P275)/P275</f>
        <v>-0.8571428571428571</v>
      </c>
      <c r="S275" s="18">
        <f>IFERROR(VLOOKUP(D275,'[1]comparativo br'!$A:$B,2,FALSE),"")</f>
        <v>0</v>
      </c>
      <c r="T275" s="18">
        <f>IFERROR(VLOOKUP(D275,'[1]comparativo br'!$A:$C,3,FALSE),"")</f>
        <v>7121</v>
      </c>
      <c r="U275" s="15" t="str">
        <f t="shared" si="35"/>
        <v/>
      </c>
      <c r="V275" s="19">
        <f>IFERROR(VLOOKUP(D275,'[1]comparativo br'!$A:$D,4,FALSE),"")</f>
        <v>0</v>
      </c>
      <c r="W275" s="19">
        <f>IFERROR(VLOOKUP(D275,'[1]comparativo br'!$A:$E,5,FALSE),"")</f>
        <v>131</v>
      </c>
      <c r="X275" s="15" t="str">
        <f t="shared" si="33"/>
        <v/>
      </c>
      <c r="Y275" s="18" t="e">
        <f>SUMIFS([2]Plan2!$H:$H,[2]Plan2!$A:$A,$D275,[2]Plan2!$U:$U,6)</f>
        <v>#VALUE!</v>
      </c>
      <c r="Z275" s="18" t="e">
        <f>SUMIFS([2]Plan2!$H:$H,[2]Plan2!$A:$A,$D275,[2]Plan2!$U:$U,7)</f>
        <v>#VALUE!</v>
      </c>
      <c r="AA275" s="18" t="e">
        <f>SUMIFS([2]Plan2!$H:$H,[2]Plan2!$A:$A,$D275,[2]Plan2!$U:$U,8)</f>
        <v>#VALUE!</v>
      </c>
      <c r="AB275" s="18" t="e">
        <f>SUMIFS([2]Plan2!$H:$H,[2]Plan2!$A:$A,$D275,[2]Plan2!$U:$U,9)</f>
        <v>#VALUE!</v>
      </c>
      <c r="AC275" s="18" t="e">
        <f>SUMIFS([2]Plan2!$H:$H,[2]Plan2!$A:$A,$D275,[2]Plan2!$U:$U,10)</f>
        <v>#VALUE!</v>
      </c>
      <c r="AD275" s="18" t="e">
        <f>SUMIFS([2]Plan2!$H:$H,[2]Plan2!$A:$A,$D275,[2]Plan2!$U:$U,11)</f>
        <v>#VALUE!</v>
      </c>
      <c r="AE275" s="18" t="e">
        <f>SUMIFS([2]Plan2!$H:$H,[2]Plan2!$A:$A,$D275,[2]Plan2!$U:$U,12)</f>
        <v>#VALUE!</v>
      </c>
      <c r="AF275" s="18" t="e">
        <f>SUMIFS([2]Plan2!$H:$H,[2]Plan2!$A:$A,$D275,[2]Plan2!$U:$U,1)</f>
        <v>#VALUE!</v>
      </c>
      <c r="AG275" s="18" t="e">
        <f>SUMIFS([2]Plan2!$H:$H,[2]Plan2!$A:$A,$D275,[2]Plan2!$U:$U,2)</f>
        <v>#VALUE!</v>
      </c>
      <c r="AH275" s="18" t="e">
        <f>SUMIFS([2]Plan2!$H:$H,[2]Plan2!$A:$A,$D275,[2]Plan2!$U:$U,3)</f>
        <v>#VALUE!</v>
      </c>
      <c r="AI275" s="18" t="e">
        <f>SUMIFS([2]Plan2!$H:$H,[2]Plan2!$A:$A,$D275,[2]Plan2!$U:$U,4)</f>
        <v>#VALUE!</v>
      </c>
      <c r="AJ275" s="18" t="e">
        <f>SUMIFS([2]Plan2!$H:$H,[2]Plan2!$A:$A,$D275,[2]Plan2!$U:$U,5)</f>
        <v>#VALUE!</v>
      </c>
      <c r="AK275" s="23" t="e">
        <f t="shared" si="36"/>
        <v>#VALUE!</v>
      </c>
      <c r="AL275" s="23" t="e">
        <f t="shared" si="31"/>
        <v>#VALUE!</v>
      </c>
      <c r="AM275">
        <f t="shared" si="37"/>
        <v>0</v>
      </c>
    </row>
    <row r="276" spans="1:39" ht="15.75" x14ac:dyDescent="0.25">
      <c r="A276" s="21"/>
      <c r="B276" s="21" t="s">
        <v>1519</v>
      </c>
      <c r="C276" s="21">
        <v>1844555</v>
      </c>
      <c r="D276" s="25">
        <v>800204</v>
      </c>
      <c r="E276" s="21" t="s">
        <v>60</v>
      </c>
      <c r="F276" s="31" t="s">
        <v>60</v>
      </c>
      <c r="G276" s="21" t="s">
        <v>325</v>
      </c>
      <c r="H276" s="21" t="s">
        <v>405</v>
      </c>
      <c r="I276" s="25" t="s">
        <v>15</v>
      </c>
      <c r="J276" s="21" t="s">
        <v>27</v>
      </c>
      <c r="K276" s="21" t="s">
        <v>28</v>
      </c>
      <c r="L276" s="20">
        <v>44460</v>
      </c>
      <c r="M276" s="20">
        <v>45693</v>
      </c>
      <c r="N276" s="21" t="s">
        <v>53</v>
      </c>
      <c r="O276" s="21">
        <v>16</v>
      </c>
      <c r="P276" s="21">
        <v>1</v>
      </c>
      <c r="Q276" s="21">
        <v>1</v>
      </c>
      <c r="R276" s="15">
        <f>(Q276-P276)/P276</f>
        <v>0</v>
      </c>
      <c r="S276" s="18" t="str">
        <f>IFERROR(VLOOKUP(D276,'[1]comparativo br'!$A:$B,2,FALSE),"")</f>
        <v/>
      </c>
      <c r="T276" s="18" t="str">
        <f>IFERROR(VLOOKUP(D276,'[1]comparativo br'!$A:$C,3,FALSE),"")</f>
        <v/>
      </c>
      <c r="U276" s="15" t="str">
        <f t="shared" si="35"/>
        <v/>
      </c>
      <c r="V276" s="19" t="str">
        <f>IFERROR(VLOOKUP(D276,'[1]comparativo br'!$A:$D,4,FALSE),"")</f>
        <v/>
      </c>
      <c r="W276" s="19" t="str">
        <f>IFERROR(VLOOKUP(D276,'[1]comparativo br'!$A:$E,5,FALSE),"")</f>
        <v/>
      </c>
      <c r="X276" s="15" t="str">
        <f t="shared" si="33"/>
        <v/>
      </c>
      <c r="Y276" s="18" t="e">
        <f>SUMIFS([2]Plan2!$H:$H,[2]Plan2!$A:$A,$D276,[2]Plan2!$U:$U,6)</f>
        <v>#VALUE!</v>
      </c>
      <c r="Z276" s="18" t="e">
        <f>SUMIFS([2]Plan2!$H:$H,[2]Plan2!$A:$A,$D276,[2]Plan2!$U:$U,7)</f>
        <v>#VALUE!</v>
      </c>
      <c r="AA276" s="18" t="e">
        <f>SUMIFS([2]Plan2!$H:$H,[2]Plan2!$A:$A,$D276,[2]Plan2!$U:$U,8)</f>
        <v>#VALUE!</v>
      </c>
      <c r="AB276" s="18" t="e">
        <f>SUMIFS([2]Plan2!$H:$H,[2]Plan2!$A:$A,$D276,[2]Plan2!$U:$U,9)</f>
        <v>#VALUE!</v>
      </c>
      <c r="AC276" s="18" t="e">
        <f>SUMIFS([2]Plan2!$H:$H,[2]Plan2!$A:$A,$D276,[2]Plan2!$U:$U,10)</f>
        <v>#VALUE!</v>
      </c>
      <c r="AD276" s="18" t="e">
        <f>SUMIFS([2]Plan2!$H:$H,[2]Plan2!$A:$A,$D276,[2]Plan2!$U:$U,11)</f>
        <v>#VALUE!</v>
      </c>
      <c r="AE276" s="18" t="e">
        <f>SUMIFS([2]Plan2!$H:$H,[2]Plan2!$A:$A,$D276,[2]Plan2!$U:$U,12)</f>
        <v>#VALUE!</v>
      </c>
      <c r="AF276" s="18" t="e">
        <f>SUMIFS([2]Plan2!$H:$H,[2]Plan2!$A:$A,$D276,[2]Plan2!$U:$U,1)</f>
        <v>#VALUE!</v>
      </c>
      <c r="AG276" s="18" t="e">
        <f>SUMIFS([2]Plan2!$H:$H,[2]Plan2!$A:$A,$D276,[2]Plan2!$U:$U,2)</f>
        <v>#VALUE!</v>
      </c>
      <c r="AH276" s="18" t="e">
        <f>SUMIFS([2]Plan2!$H:$H,[2]Plan2!$A:$A,$D276,[2]Plan2!$U:$U,3)</f>
        <v>#VALUE!</v>
      </c>
      <c r="AI276" s="18" t="e">
        <f>SUMIFS([2]Plan2!$H:$H,[2]Plan2!$A:$A,$D276,[2]Plan2!$U:$U,4)</f>
        <v>#VALUE!</v>
      </c>
      <c r="AJ276" s="18" t="e">
        <f>SUMIFS([2]Plan2!$H:$H,[2]Plan2!$A:$A,$D276,[2]Plan2!$U:$U,5)</f>
        <v>#VALUE!</v>
      </c>
      <c r="AK276" s="23" t="e">
        <f t="shared" si="36"/>
        <v>#VALUE!</v>
      </c>
      <c r="AL276" s="23" t="e">
        <f t="shared" si="31"/>
        <v>#VALUE!</v>
      </c>
      <c r="AM276">
        <f t="shared" si="37"/>
        <v>0</v>
      </c>
    </row>
    <row r="277" spans="1:39" ht="15.75" x14ac:dyDescent="0.25">
      <c r="A277" s="21"/>
      <c r="B277" s="21" t="s">
        <v>1520</v>
      </c>
      <c r="C277" s="21">
        <v>1844555</v>
      </c>
      <c r="D277" s="25">
        <v>500370</v>
      </c>
      <c r="E277" s="21" t="s">
        <v>60</v>
      </c>
      <c r="F277" s="31" t="s">
        <v>60</v>
      </c>
      <c r="G277" s="21" t="s">
        <v>325</v>
      </c>
      <c r="H277" s="21" t="s">
        <v>156</v>
      </c>
      <c r="I277" s="25" t="s">
        <v>121</v>
      </c>
      <c r="J277" s="21" t="s">
        <v>27</v>
      </c>
      <c r="K277" s="21" t="s">
        <v>28</v>
      </c>
      <c r="L277" s="20">
        <v>45062</v>
      </c>
      <c r="M277" s="20">
        <v>45727</v>
      </c>
      <c r="N277" s="21" t="s">
        <v>53</v>
      </c>
      <c r="O277" s="21">
        <v>54</v>
      </c>
      <c r="P277" s="21">
        <v>31</v>
      </c>
      <c r="Q277" s="21">
        <v>1</v>
      </c>
      <c r="R277" s="15">
        <f>(Q277-P277)/P277</f>
        <v>-0.967741935483871</v>
      </c>
      <c r="S277" s="18">
        <f>IFERROR(VLOOKUP(D277,'[1]comparativo br'!$A:$B,2,FALSE),"")</f>
        <v>0</v>
      </c>
      <c r="T277" s="18">
        <f>IFERROR(VLOOKUP(D277,'[1]comparativo br'!$A:$C,3,FALSE),"")</f>
        <v>0</v>
      </c>
      <c r="U277" s="15" t="str">
        <f t="shared" si="35"/>
        <v/>
      </c>
      <c r="V277" s="19">
        <f>IFERROR(VLOOKUP(D277,'[1]comparativo br'!$A:$D,4,FALSE),"")</f>
        <v>1</v>
      </c>
      <c r="W277" s="19">
        <f>IFERROR(VLOOKUP(D277,'[1]comparativo br'!$A:$E,5,FALSE),"")</f>
        <v>0</v>
      </c>
      <c r="X277" s="15">
        <f t="shared" si="33"/>
        <v>-1</v>
      </c>
      <c r="Y277" s="18" t="e">
        <f>SUMIFS([2]Plan2!$H:$H,[2]Plan2!$A:$A,$D277,[2]Plan2!$U:$U,6)</f>
        <v>#VALUE!</v>
      </c>
      <c r="Z277" s="18" t="e">
        <f>SUMIFS([2]Plan2!$H:$H,[2]Plan2!$A:$A,$D277,[2]Plan2!$U:$U,7)</f>
        <v>#VALUE!</v>
      </c>
      <c r="AA277" s="18" t="e">
        <f>SUMIFS([2]Plan2!$H:$H,[2]Plan2!$A:$A,$D277,[2]Plan2!$U:$U,8)</f>
        <v>#VALUE!</v>
      </c>
      <c r="AB277" s="18" t="e">
        <f>SUMIFS([2]Plan2!$H:$H,[2]Plan2!$A:$A,$D277,[2]Plan2!$U:$U,9)</f>
        <v>#VALUE!</v>
      </c>
      <c r="AC277" s="18" t="e">
        <f>SUMIFS([2]Plan2!$H:$H,[2]Plan2!$A:$A,$D277,[2]Plan2!$U:$U,10)</f>
        <v>#VALUE!</v>
      </c>
      <c r="AD277" s="18" t="e">
        <f>SUMIFS([2]Plan2!$H:$H,[2]Plan2!$A:$A,$D277,[2]Plan2!$U:$U,11)</f>
        <v>#VALUE!</v>
      </c>
      <c r="AE277" s="18" t="e">
        <f>SUMIFS([2]Plan2!$H:$H,[2]Plan2!$A:$A,$D277,[2]Plan2!$U:$U,12)</f>
        <v>#VALUE!</v>
      </c>
      <c r="AF277" s="18" t="e">
        <f>SUMIFS([2]Plan2!$H:$H,[2]Plan2!$A:$A,$D277,[2]Plan2!$U:$U,1)</f>
        <v>#VALUE!</v>
      </c>
      <c r="AG277" s="18" t="e">
        <f>SUMIFS([2]Plan2!$H:$H,[2]Plan2!$A:$A,$D277,[2]Plan2!$U:$U,2)</f>
        <v>#VALUE!</v>
      </c>
      <c r="AH277" s="18" t="e">
        <f>SUMIFS([2]Plan2!$H:$H,[2]Plan2!$A:$A,$D277,[2]Plan2!$U:$U,3)</f>
        <v>#VALUE!</v>
      </c>
      <c r="AI277" s="18" t="e">
        <f>SUMIFS([2]Plan2!$H:$H,[2]Plan2!$A:$A,$D277,[2]Plan2!$U:$U,4)</f>
        <v>#VALUE!</v>
      </c>
      <c r="AJ277" s="18" t="e">
        <f>SUMIFS([2]Plan2!$H:$H,[2]Plan2!$A:$A,$D277,[2]Plan2!$U:$U,5)</f>
        <v>#VALUE!</v>
      </c>
      <c r="AK277" s="23" t="e">
        <f t="shared" si="36"/>
        <v>#VALUE!</v>
      </c>
      <c r="AL277" s="23" t="e">
        <f t="shared" si="31"/>
        <v>#VALUE!</v>
      </c>
      <c r="AM277">
        <f t="shared" si="37"/>
        <v>0</v>
      </c>
    </row>
    <row r="278" spans="1:39" ht="15.75" x14ac:dyDescent="0.25">
      <c r="A278" s="21"/>
      <c r="B278" s="21" t="s">
        <v>1519</v>
      </c>
      <c r="C278" s="21">
        <v>1844555</v>
      </c>
      <c r="D278" s="25">
        <v>101884</v>
      </c>
      <c r="E278" s="21" t="s">
        <v>60</v>
      </c>
      <c r="F278" s="31" t="s">
        <v>60</v>
      </c>
      <c r="G278" s="21" t="s">
        <v>325</v>
      </c>
      <c r="H278" s="21" t="s">
        <v>58</v>
      </c>
      <c r="I278" s="25" t="s">
        <v>15</v>
      </c>
      <c r="J278" s="21" t="s">
        <v>27</v>
      </c>
      <c r="K278" s="21" t="s">
        <v>28</v>
      </c>
      <c r="L278" s="20">
        <v>45804</v>
      </c>
      <c r="M278" s="20">
        <v>45799</v>
      </c>
      <c r="N278" s="21" t="s">
        <v>18</v>
      </c>
      <c r="O278" s="21">
        <v>807</v>
      </c>
      <c r="P278" s="21">
        <v>870</v>
      </c>
      <c r="Q278" s="21">
        <v>589</v>
      </c>
      <c r="R278" s="15">
        <f>(Q278-P278)/P278</f>
        <v>-0.32298850574712645</v>
      </c>
      <c r="S278" s="18">
        <f>IFERROR(VLOOKUP(D278,'[1]comparativo br'!$A:$B,2,FALSE),"")</f>
        <v>8215.2000000000007</v>
      </c>
      <c r="T278" s="18">
        <f>IFERROR(VLOOKUP(D278,'[1]comparativo br'!$A:$C,3,FALSE),"")</f>
        <v>19080</v>
      </c>
      <c r="U278" s="15">
        <f t="shared" si="35"/>
        <v>1.3225241016652058</v>
      </c>
      <c r="V278" s="19">
        <f>IFERROR(VLOOKUP(D278,'[1]comparativo br'!$A:$D,4,FALSE),"")</f>
        <v>274</v>
      </c>
      <c r="W278" s="19">
        <f>IFERROR(VLOOKUP(D278,'[1]comparativo br'!$A:$E,5,FALSE),"")</f>
        <v>280</v>
      </c>
      <c r="X278" s="15">
        <f t="shared" si="33"/>
        <v>2.1897810218978103E-2</v>
      </c>
      <c r="Y278" s="18" t="e">
        <f>SUMIFS([2]Plan2!$H:$H,[2]Plan2!$A:$A,$D278,[2]Plan2!$U:$U,6)</f>
        <v>#VALUE!</v>
      </c>
      <c r="Z278" s="18" t="e">
        <f>SUMIFS([2]Plan2!$H:$H,[2]Plan2!$A:$A,$D278,[2]Plan2!$U:$U,7)</f>
        <v>#VALUE!</v>
      </c>
      <c r="AA278" s="18" t="e">
        <f>SUMIFS([2]Plan2!$H:$H,[2]Plan2!$A:$A,$D278,[2]Plan2!$U:$U,8)</f>
        <v>#VALUE!</v>
      </c>
      <c r="AB278" s="18" t="e">
        <f>SUMIFS([2]Plan2!$H:$H,[2]Plan2!$A:$A,$D278,[2]Plan2!$U:$U,9)</f>
        <v>#VALUE!</v>
      </c>
      <c r="AC278" s="18" t="e">
        <f>SUMIFS([2]Plan2!$H:$H,[2]Plan2!$A:$A,$D278,[2]Plan2!$U:$U,10)</f>
        <v>#VALUE!</v>
      </c>
      <c r="AD278" s="18" t="e">
        <f>SUMIFS([2]Plan2!$H:$H,[2]Plan2!$A:$A,$D278,[2]Plan2!$U:$U,11)</f>
        <v>#VALUE!</v>
      </c>
      <c r="AE278" s="18" t="e">
        <f>SUMIFS([2]Plan2!$H:$H,[2]Plan2!$A:$A,$D278,[2]Plan2!$U:$U,12)</f>
        <v>#VALUE!</v>
      </c>
      <c r="AF278" s="18" t="e">
        <f>SUMIFS([2]Plan2!$H:$H,[2]Plan2!$A:$A,$D278,[2]Plan2!$U:$U,1)</f>
        <v>#VALUE!</v>
      </c>
      <c r="AG278" s="18" t="e">
        <f>SUMIFS([2]Plan2!$H:$H,[2]Plan2!$A:$A,$D278,[2]Plan2!$U:$U,2)</f>
        <v>#VALUE!</v>
      </c>
      <c r="AH278" s="18" t="e">
        <f>SUMIFS([2]Plan2!$H:$H,[2]Plan2!$A:$A,$D278,[2]Plan2!$U:$U,3)</f>
        <v>#VALUE!</v>
      </c>
      <c r="AI278" s="18" t="e">
        <f>SUMIFS([2]Plan2!$H:$H,[2]Plan2!$A:$A,$D278,[2]Plan2!$U:$U,4)</f>
        <v>#VALUE!</v>
      </c>
      <c r="AJ278" s="18" t="e">
        <f>SUMIFS([2]Plan2!$H:$H,[2]Plan2!$A:$A,$D278,[2]Plan2!$U:$U,5)</f>
        <v>#VALUE!</v>
      </c>
      <c r="AK278" s="23" t="e">
        <f t="shared" si="36"/>
        <v>#VALUE!</v>
      </c>
      <c r="AL278" s="23" t="e">
        <f t="shared" si="31"/>
        <v>#VALUE!</v>
      </c>
      <c r="AM278">
        <f t="shared" si="37"/>
        <v>0</v>
      </c>
    </row>
    <row r="279" spans="1:39" ht="15.75" x14ac:dyDescent="0.25">
      <c r="A279" s="21"/>
      <c r="B279" s="21" t="s">
        <v>1519</v>
      </c>
      <c r="C279" s="21">
        <v>1859604</v>
      </c>
      <c r="D279" s="25" t="s">
        <v>2130</v>
      </c>
      <c r="E279" s="21" t="s">
        <v>1798</v>
      </c>
      <c r="F279" s="31" t="s">
        <v>2488</v>
      </c>
      <c r="G279" s="21" t="s">
        <v>2131</v>
      </c>
      <c r="H279" s="21" t="s">
        <v>512</v>
      </c>
      <c r="I279" s="25" t="s">
        <v>63</v>
      </c>
      <c r="J279" s="21" t="s">
        <v>21</v>
      </c>
      <c r="K279" s="21" t="s">
        <v>28</v>
      </c>
      <c r="L279" s="20">
        <v>45649</v>
      </c>
      <c r="M279" s="20">
        <v>45663</v>
      </c>
      <c r="N279" s="21" t="s">
        <v>22</v>
      </c>
      <c r="O279" s="21">
        <v>0</v>
      </c>
      <c r="P279" s="21">
        <v>0</v>
      </c>
      <c r="Q279" s="21">
        <v>1</v>
      </c>
      <c r="R279" s="15">
        <v>1</v>
      </c>
      <c r="S279" s="18" t="str">
        <f>IFERROR(VLOOKUP(D279,'[1]comparativo br'!$A:$B,2,FALSE),"")</f>
        <v/>
      </c>
      <c r="T279" s="18" t="str">
        <f>IFERROR(VLOOKUP(D279,'[1]comparativo br'!$A:$C,3,FALSE),"")</f>
        <v/>
      </c>
      <c r="U279" s="15" t="str">
        <f t="shared" si="35"/>
        <v/>
      </c>
      <c r="V279" s="19" t="str">
        <f>IFERROR(VLOOKUP(D279,'[1]comparativo br'!$A:$D,4,FALSE),"")</f>
        <v/>
      </c>
      <c r="W279" s="19" t="str">
        <f>IFERROR(VLOOKUP(D279,'[1]comparativo br'!$A:$E,5,FALSE),"")</f>
        <v/>
      </c>
      <c r="X279" s="15" t="str">
        <f t="shared" si="33"/>
        <v/>
      </c>
      <c r="Y279" s="18" t="e">
        <f>SUMIFS([2]Plan2!$H:$H,[2]Plan2!$A:$A,$D279,[2]Plan2!$U:$U,6)</f>
        <v>#VALUE!</v>
      </c>
      <c r="Z279" s="18" t="e">
        <f>SUMIFS([2]Plan2!$H:$H,[2]Plan2!$A:$A,$D279,[2]Plan2!$U:$U,7)</f>
        <v>#VALUE!</v>
      </c>
      <c r="AA279" s="18" t="e">
        <f>SUMIFS([2]Plan2!$H:$H,[2]Plan2!$A:$A,$D279,[2]Plan2!$U:$U,8)</f>
        <v>#VALUE!</v>
      </c>
      <c r="AB279" s="18" t="e">
        <f>SUMIFS([2]Plan2!$H:$H,[2]Plan2!$A:$A,$D279,[2]Plan2!$U:$U,9)</f>
        <v>#VALUE!</v>
      </c>
      <c r="AC279" s="18" t="e">
        <f>SUMIFS([2]Plan2!$H:$H,[2]Plan2!$A:$A,$D279,[2]Plan2!$U:$U,10)</f>
        <v>#VALUE!</v>
      </c>
      <c r="AD279" s="18" t="e">
        <f>SUMIFS([2]Plan2!$H:$H,[2]Plan2!$A:$A,$D279,[2]Plan2!$U:$U,11)</f>
        <v>#VALUE!</v>
      </c>
      <c r="AE279" s="18" t="e">
        <f>SUMIFS([2]Plan2!$H:$H,[2]Plan2!$A:$A,$D279,[2]Plan2!$U:$U,12)</f>
        <v>#VALUE!</v>
      </c>
      <c r="AF279" s="18" t="e">
        <f>SUMIFS([2]Plan2!$H:$H,[2]Plan2!$A:$A,$D279,[2]Plan2!$U:$U,1)</f>
        <v>#VALUE!</v>
      </c>
      <c r="AG279" s="18" t="e">
        <f>SUMIFS([2]Plan2!$H:$H,[2]Plan2!$A:$A,$D279,[2]Plan2!$U:$U,2)</f>
        <v>#VALUE!</v>
      </c>
      <c r="AH279" s="18" t="e">
        <f>SUMIFS([2]Plan2!$H:$H,[2]Plan2!$A:$A,$D279,[2]Plan2!$U:$U,3)</f>
        <v>#VALUE!</v>
      </c>
      <c r="AI279" s="18" t="e">
        <f>SUMIFS([2]Plan2!$H:$H,[2]Plan2!$A:$A,$D279,[2]Plan2!$U:$U,4)</f>
        <v>#VALUE!</v>
      </c>
      <c r="AJ279" s="18" t="e">
        <f>SUMIFS([2]Plan2!$H:$H,[2]Plan2!$A:$A,$D279,[2]Plan2!$U:$U,5)</f>
        <v>#VALUE!</v>
      </c>
      <c r="AK279" s="23" t="e">
        <f t="shared" si="36"/>
        <v>#VALUE!</v>
      </c>
      <c r="AL279" s="23" t="e">
        <f t="shared" si="31"/>
        <v>#VALUE!</v>
      </c>
      <c r="AM279">
        <f t="shared" si="37"/>
        <v>0</v>
      </c>
    </row>
    <row r="280" spans="1:39" ht="15.75" x14ac:dyDescent="0.25">
      <c r="A280" s="21"/>
      <c r="B280" s="21" t="s">
        <v>1519</v>
      </c>
      <c r="C280" s="21">
        <v>1899414</v>
      </c>
      <c r="D280" s="25">
        <v>193569</v>
      </c>
      <c r="E280" s="21" t="s">
        <v>33</v>
      </c>
      <c r="F280" s="31" t="s">
        <v>2488</v>
      </c>
      <c r="G280" s="21" t="s">
        <v>1671</v>
      </c>
      <c r="H280" s="21" t="s">
        <v>114</v>
      </c>
      <c r="I280" s="25" t="s">
        <v>15</v>
      </c>
      <c r="J280" s="21" t="s">
        <v>107</v>
      </c>
      <c r="K280" s="21"/>
      <c r="L280" s="20">
        <v>45663</v>
      </c>
      <c r="M280" s="20">
        <v>45727</v>
      </c>
      <c r="N280" s="21" t="s">
        <v>22</v>
      </c>
      <c r="O280" s="21">
        <v>90</v>
      </c>
      <c r="P280" s="21">
        <v>15</v>
      </c>
      <c r="Q280" s="21">
        <v>119</v>
      </c>
      <c r="R280" s="15">
        <f>(Q280-P280)/P280</f>
        <v>6.9333333333333336</v>
      </c>
      <c r="S280" s="18" t="str">
        <f>IFERROR(VLOOKUP(D280,'[1]comparativo br'!$A:$B,2,FALSE),"")</f>
        <v/>
      </c>
      <c r="T280" s="18" t="str">
        <f>IFERROR(VLOOKUP(D280,'[1]comparativo br'!$A:$C,3,FALSE),"")</f>
        <v/>
      </c>
      <c r="U280" s="15" t="str">
        <f t="shared" si="35"/>
        <v/>
      </c>
      <c r="V280" s="19" t="str">
        <f>IFERROR(VLOOKUP(D280,'[1]comparativo br'!$A:$D,4,FALSE),"")</f>
        <v/>
      </c>
      <c r="W280" s="19" t="str">
        <f>IFERROR(VLOOKUP(D280,'[1]comparativo br'!$A:$E,5,FALSE),"")</f>
        <v/>
      </c>
      <c r="X280" s="15" t="str">
        <f t="shared" si="33"/>
        <v/>
      </c>
      <c r="Y280" s="18" t="e">
        <f>SUMIFS([2]Plan2!$H:$H,[2]Plan2!$A:$A,$D280,[2]Plan2!$U:$U,6)</f>
        <v>#VALUE!</v>
      </c>
      <c r="Z280" s="18" t="e">
        <f>SUMIFS([2]Plan2!$H:$H,[2]Plan2!$A:$A,$D280,[2]Plan2!$U:$U,7)</f>
        <v>#VALUE!</v>
      </c>
      <c r="AA280" s="18" t="e">
        <f>SUMIFS([2]Plan2!$H:$H,[2]Plan2!$A:$A,$D280,[2]Plan2!$U:$U,8)</f>
        <v>#VALUE!</v>
      </c>
      <c r="AB280" s="18" t="e">
        <f>SUMIFS([2]Plan2!$H:$H,[2]Plan2!$A:$A,$D280,[2]Plan2!$U:$U,9)</f>
        <v>#VALUE!</v>
      </c>
      <c r="AC280" s="18" t="e">
        <f>SUMIFS([2]Plan2!$H:$H,[2]Plan2!$A:$A,$D280,[2]Plan2!$U:$U,10)</f>
        <v>#VALUE!</v>
      </c>
      <c r="AD280" s="18" t="e">
        <f>SUMIFS([2]Plan2!$H:$H,[2]Plan2!$A:$A,$D280,[2]Plan2!$U:$U,11)</f>
        <v>#VALUE!</v>
      </c>
      <c r="AE280" s="18" t="e">
        <f>SUMIFS([2]Plan2!$H:$H,[2]Plan2!$A:$A,$D280,[2]Plan2!$U:$U,12)</f>
        <v>#VALUE!</v>
      </c>
      <c r="AF280" s="18" t="e">
        <f>SUMIFS([2]Plan2!$H:$H,[2]Plan2!$A:$A,$D280,[2]Plan2!$U:$U,1)</f>
        <v>#VALUE!</v>
      </c>
      <c r="AG280" s="18" t="e">
        <f>SUMIFS([2]Plan2!$H:$H,[2]Plan2!$A:$A,$D280,[2]Plan2!$U:$U,2)</f>
        <v>#VALUE!</v>
      </c>
      <c r="AH280" s="18" t="e">
        <f>SUMIFS([2]Plan2!$H:$H,[2]Plan2!$A:$A,$D280,[2]Plan2!$U:$U,3)</f>
        <v>#VALUE!</v>
      </c>
      <c r="AI280" s="18" t="e">
        <f>SUMIFS([2]Plan2!$H:$H,[2]Plan2!$A:$A,$D280,[2]Plan2!$U:$U,4)</f>
        <v>#VALUE!</v>
      </c>
      <c r="AJ280" s="18" t="e">
        <f>SUMIFS([2]Plan2!$H:$H,[2]Plan2!$A:$A,$D280,[2]Plan2!$U:$U,5)</f>
        <v>#VALUE!</v>
      </c>
      <c r="AK280" s="23" t="e">
        <f t="shared" si="36"/>
        <v>#VALUE!</v>
      </c>
      <c r="AL280" s="23" t="e">
        <f t="shared" si="31"/>
        <v>#VALUE!</v>
      </c>
      <c r="AM280">
        <f t="shared" si="37"/>
        <v>0</v>
      </c>
    </row>
    <row r="281" spans="1:39" ht="15.75" x14ac:dyDescent="0.25">
      <c r="A281" s="21"/>
      <c r="B281" s="21" t="s">
        <v>1520</v>
      </c>
      <c r="C281" s="21">
        <v>1916286</v>
      </c>
      <c r="D281" s="25" t="s">
        <v>2051</v>
      </c>
      <c r="E281" s="21" t="s">
        <v>1209</v>
      </c>
      <c r="F281" s="31" t="s">
        <v>1209</v>
      </c>
      <c r="G281" s="21" t="s">
        <v>1681</v>
      </c>
      <c r="H281" s="21" t="s">
        <v>50</v>
      </c>
      <c r="I281" s="25" t="s">
        <v>51</v>
      </c>
      <c r="J281" s="21" t="s">
        <v>88</v>
      </c>
      <c r="K281" s="21" t="s">
        <v>93</v>
      </c>
      <c r="L281" s="20">
        <v>45625</v>
      </c>
      <c r="M281" s="20"/>
      <c r="N281" s="21" t="s">
        <v>53</v>
      </c>
      <c r="O281" s="21"/>
      <c r="P281" s="21"/>
      <c r="Q281" s="21"/>
      <c r="R281" s="28"/>
      <c r="S281" s="18">
        <f>IFERROR(VLOOKUP(D281,'[1]comparativo br'!$A:$B,2,FALSE),"")</f>
        <v>0</v>
      </c>
      <c r="T281" s="18">
        <f>IFERROR(VLOOKUP(D281,'[1]comparativo br'!$A:$C,3,FALSE),"")</f>
        <v>0</v>
      </c>
      <c r="U281" s="15" t="str">
        <f t="shared" si="35"/>
        <v/>
      </c>
      <c r="V281" s="19">
        <f>IFERROR(VLOOKUP(D281,'[1]comparativo br'!$A:$D,4,FALSE),"")</f>
        <v>0</v>
      </c>
      <c r="W281" s="19">
        <f>IFERROR(VLOOKUP(D281,'[1]comparativo br'!$A:$E,5,FALSE),"")</f>
        <v>2</v>
      </c>
      <c r="X281" s="15" t="str">
        <f t="shared" si="33"/>
        <v/>
      </c>
      <c r="Y281" s="18" t="e">
        <f>SUMIFS([2]Plan2!$H:$H,[2]Plan2!$A:$A,$D281,[2]Plan2!$U:$U,6)</f>
        <v>#VALUE!</v>
      </c>
      <c r="Z281" s="18" t="e">
        <f>SUMIFS([2]Plan2!$H:$H,[2]Plan2!$A:$A,$D281,[2]Plan2!$U:$U,7)</f>
        <v>#VALUE!</v>
      </c>
      <c r="AA281" s="18" t="e">
        <f>SUMIFS([2]Plan2!$H:$H,[2]Plan2!$A:$A,$D281,[2]Plan2!$U:$U,8)</f>
        <v>#VALUE!</v>
      </c>
      <c r="AB281" s="18" t="e">
        <f>SUMIFS([2]Plan2!$H:$H,[2]Plan2!$A:$A,$D281,[2]Plan2!$U:$U,9)</f>
        <v>#VALUE!</v>
      </c>
      <c r="AC281" s="18" t="e">
        <f>SUMIFS([2]Plan2!$H:$H,[2]Plan2!$A:$A,$D281,[2]Plan2!$U:$U,10)</f>
        <v>#VALUE!</v>
      </c>
      <c r="AD281" s="18" t="e">
        <f>SUMIFS([2]Plan2!$H:$H,[2]Plan2!$A:$A,$D281,[2]Plan2!$U:$U,11)</f>
        <v>#VALUE!</v>
      </c>
      <c r="AE281" s="18" t="e">
        <f>SUMIFS([2]Plan2!$H:$H,[2]Plan2!$A:$A,$D281,[2]Plan2!$U:$U,12)</f>
        <v>#VALUE!</v>
      </c>
      <c r="AF281" s="18" t="e">
        <f>SUMIFS([2]Plan2!$H:$H,[2]Plan2!$A:$A,$D281,[2]Plan2!$U:$U,1)</f>
        <v>#VALUE!</v>
      </c>
      <c r="AG281" s="18" t="e">
        <f>SUMIFS([2]Plan2!$H:$H,[2]Plan2!$A:$A,$D281,[2]Plan2!$U:$U,2)</f>
        <v>#VALUE!</v>
      </c>
      <c r="AH281" s="18" t="e">
        <f>SUMIFS([2]Plan2!$H:$H,[2]Plan2!$A:$A,$D281,[2]Plan2!$U:$U,3)</f>
        <v>#VALUE!</v>
      </c>
      <c r="AI281" s="18" t="e">
        <f>SUMIFS([2]Plan2!$H:$H,[2]Plan2!$A:$A,$D281,[2]Plan2!$U:$U,4)</f>
        <v>#VALUE!</v>
      </c>
      <c r="AJ281" s="18" t="e">
        <f>SUMIFS([2]Plan2!$H:$H,[2]Plan2!$A:$A,$D281,[2]Plan2!$U:$U,5)</f>
        <v>#VALUE!</v>
      </c>
      <c r="AK281" s="23" t="e">
        <f t="shared" si="36"/>
        <v>#VALUE!</v>
      </c>
      <c r="AL281" s="23" t="e">
        <f t="shared" si="31"/>
        <v>#VALUE!</v>
      </c>
      <c r="AM281">
        <f t="shared" si="37"/>
        <v>0</v>
      </c>
    </row>
    <row r="282" spans="1:39" ht="15.75" x14ac:dyDescent="0.25">
      <c r="A282" s="21"/>
      <c r="B282" s="21" t="s">
        <v>1520</v>
      </c>
      <c r="C282" s="21">
        <v>1916286</v>
      </c>
      <c r="D282" s="25">
        <v>194345</v>
      </c>
      <c r="E282" s="21" t="s">
        <v>1209</v>
      </c>
      <c r="F282" s="31" t="s">
        <v>1209</v>
      </c>
      <c r="G282" s="21" t="s">
        <v>1681</v>
      </c>
      <c r="H282" s="21" t="s">
        <v>78</v>
      </c>
      <c r="I282" s="25" t="s">
        <v>79</v>
      </c>
      <c r="J282" s="21" t="s">
        <v>21</v>
      </c>
      <c r="K282" s="21"/>
      <c r="L282" s="20">
        <v>45671</v>
      </c>
      <c r="M282" s="20">
        <v>45792</v>
      </c>
      <c r="N282" s="21" t="s">
        <v>18</v>
      </c>
      <c r="O282" s="21">
        <v>45</v>
      </c>
      <c r="P282" s="21">
        <v>16</v>
      </c>
      <c r="Q282" s="21">
        <v>62</v>
      </c>
      <c r="R282" s="15">
        <f>(Q282-P282)/P282</f>
        <v>2.875</v>
      </c>
      <c r="S282" s="18">
        <f>IFERROR(VLOOKUP(D282,'[1]comparativo br'!$A:$B,2,FALSE),"")</f>
        <v>3240</v>
      </c>
      <c r="T282" s="18">
        <f>IFERROR(VLOOKUP(D282,'[1]comparativo br'!$A:$C,3,FALSE),"")</f>
        <v>6700</v>
      </c>
      <c r="U282" s="15">
        <f t="shared" si="35"/>
        <v>1.0679012345679013</v>
      </c>
      <c r="V282" s="19">
        <f>IFERROR(VLOOKUP(D282,'[1]comparativo br'!$A:$D,4,FALSE),"")</f>
        <v>48</v>
      </c>
      <c r="W282" s="19">
        <f>IFERROR(VLOOKUP(D282,'[1]comparativo br'!$A:$E,5,FALSE),"")</f>
        <v>81</v>
      </c>
      <c r="X282" s="15">
        <f t="shared" si="33"/>
        <v>0.6875</v>
      </c>
      <c r="Y282" s="18" t="e">
        <f>SUMIFS([2]Plan2!$H:$H,[2]Plan2!$A:$A,$D282,[2]Plan2!$U:$U,6)</f>
        <v>#VALUE!</v>
      </c>
      <c r="Z282" s="18" t="e">
        <f>SUMIFS([2]Plan2!$H:$H,[2]Plan2!$A:$A,$D282,[2]Plan2!$U:$U,7)</f>
        <v>#VALUE!</v>
      </c>
      <c r="AA282" s="18" t="e">
        <f>SUMIFS([2]Plan2!$H:$H,[2]Plan2!$A:$A,$D282,[2]Plan2!$U:$U,8)</f>
        <v>#VALUE!</v>
      </c>
      <c r="AB282" s="18" t="e">
        <f>SUMIFS([2]Plan2!$H:$H,[2]Plan2!$A:$A,$D282,[2]Plan2!$U:$U,9)</f>
        <v>#VALUE!</v>
      </c>
      <c r="AC282" s="18" t="e">
        <f>SUMIFS([2]Plan2!$H:$H,[2]Plan2!$A:$A,$D282,[2]Plan2!$U:$U,10)</f>
        <v>#VALUE!</v>
      </c>
      <c r="AD282" s="18" t="e">
        <f>SUMIFS([2]Plan2!$H:$H,[2]Plan2!$A:$A,$D282,[2]Plan2!$U:$U,11)</f>
        <v>#VALUE!</v>
      </c>
      <c r="AE282" s="18" t="e">
        <f>SUMIFS([2]Plan2!$H:$H,[2]Plan2!$A:$A,$D282,[2]Plan2!$U:$U,12)</f>
        <v>#VALUE!</v>
      </c>
      <c r="AF282" s="18" t="e">
        <f>SUMIFS([2]Plan2!$H:$H,[2]Plan2!$A:$A,$D282,[2]Plan2!$U:$U,1)</f>
        <v>#VALUE!</v>
      </c>
      <c r="AG282" s="18" t="e">
        <f>SUMIFS([2]Plan2!$H:$H,[2]Plan2!$A:$A,$D282,[2]Plan2!$U:$U,2)</f>
        <v>#VALUE!</v>
      </c>
      <c r="AH282" s="18" t="e">
        <f>SUMIFS([2]Plan2!$H:$H,[2]Plan2!$A:$A,$D282,[2]Plan2!$U:$U,3)</f>
        <v>#VALUE!</v>
      </c>
      <c r="AI282" s="18" t="e">
        <f>SUMIFS([2]Plan2!$H:$H,[2]Plan2!$A:$A,$D282,[2]Plan2!$U:$U,4)</f>
        <v>#VALUE!</v>
      </c>
      <c r="AJ282" s="18" t="e">
        <f>SUMIFS([2]Plan2!$H:$H,[2]Plan2!$A:$A,$D282,[2]Plan2!$U:$U,5)</f>
        <v>#VALUE!</v>
      </c>
      <c r="AK282" s="23" t="e">
        <f t="shared" si="36"/>
        <v>#VALUE!</v>
      </c>
      <c r="AL282" s="23" t="e">
        <f t="shared" si="31"/>
        <v>#VALUE!</v>
      </c>
      <c r="AM282">
        <f t="shared" si="37"/>
        <v>0</v>
      </c>
    </row>
    <row r="283" spans="1:39" ht="15.75" x14ac:dyDescent="0.25">
      <c r="A283" s="21"/>
      <c r="B283" s="21" t="s">
        <v>1520</v>
      </c>
      <c r="C283" s="21">
        <v>1964690</v>
      </c>
      <c r="D283" s="25">
        <v>502984</v>
      </c>
      <c r="E283" s="21" t="s">
        <v>2453</v>
      </c>
      <c r="F283" s="31" t="s">
        <v>2453</v>
      </c>
      <c r="G283" s="21" t="s">
        <v>2454</v>
      </c>
      <c r="H283" s="21" t="s">
        <v>156</v>
      </c>
      <c r="I283" s="25" t="s">
        <v>121</v>
      </c>
      <c r="J283" s="21" t="s">
        <v>21</v>
      </c>
      <c r="K283" s="21"/>
      <c r="L283" s="20">
        <v>45803</v>
      </c>
      <c r="M283" s="20">
        <v>44501</v>
      </c>
      <c r="N283" s="21" t="s">
        <v>22</v>
      </c>
      <c r="O283" s="21"/>
      <c r="P283" s="21"/>
      <c r="Q283" s="21"/>
      <c r="R283" s="28"/>
      <c r="S283" s="18" t="str">
        <f>IFERROR(VLOOKUP(D283,'[1]comparativo br'!$A:$B,2,FALSE),"")</f>
        <v/>
      </c>
      <c r="T283" s="18" t="str">
        <f>IFERROR(VLOOKUP(D283,'[1]comparativo br'!$A:$C,3,FALSE),"")</f>
        <v/>
      </c>
      <c r="U283" s="15" t="str">
        <f t="shared" si="35"/>
        <v/>
      </c>
      <c r="V283" s="19" t="str">
        <f>IFERROR(VLOOKUP(D283,'[1]comparativo br'!$A:$D,4,FALSE),"")</f>
        <v/>
      </c>
      <c r="W283" s="19" t="str">
        <f>IFERROR(VLOOKUP(D283,'[1]comparativo br'!$A:$E,5,FALSE),"")</f>
        <v/>
      </c>
      <c r="X283" s="15" t="str">
        <f t="shared" si="33"/>
        <v/>
      </c>
      <c r="Y283" s="18" t="e">
        <f>SUMIFS([2]Plan2!$H:$H,[2]Plan2!$A:$A,$D283,[2]Plan2!$U:$U,6)</f>
        <v>#VALUE!</v>
      </c>
      <c r="Z283" s="18" t="e">
        <f>SUMIFS([2]Plan2!$H:$H,[2]Plan2!$A:$A,$D283,[2]Plan2!$U:$U,7)</f>
        <v>#VALUE!</v>
      </c>
      <c r="AA283" s="18" t="e">
        <f>SUMIFS([2]Plan2!$H:$H,[2]Plan2!$A:$A,$D283,[2]Plan2!$U:$U,8)</f>
        <v>#VALUE!</v>
      </c>
      <c r="AB283" s="18" t="e">
        <f>SUMIFS([2]Plan2!$H:$H,[2]Plan2!$A:$A,$D283,[2]Plan2!$U:$U,9)</f>
        <v>#VALUE!</v>
      </c>
      <c r="AC283" s="18" t="e">
        <f>SUMIFS([2]Plan2!$H:$H,[2]Plan2!$A:$A,$D283,[2]Plan2!$U:$U,10)</f>
        <v>#VALUE!</v>
      </c>
      <c r="AD283" s="18" t="e">
        <f>SUMIFS([2]Plan2!$H:$H,[2]Plan2!$A:$A,$D283,[2]Plan2!$U:$U,11)</f>
        <v>#VALUE!</v>
      </c>
      <c r="AE283" s="18" t="e">
        <f>SUMIFS([2]Plan2!$H:$H,[2]Plan2!$A:$A,$D283,[2]Plan2!$U:$U,12)</f>
        <v>#VALUE!</v>
      </c>
      <c r="AF283" s="18" t="e">
        <f>SUMIFS([2]Plan2!$H:$H,[2]Plan2!$A:$A,$D283,[2]Plan2!$U:$U,1)</f>
        <v>#VALUE!</v>
      </c>
      <c r="AG283" s="18" t="e">
        <f>SUMIFS([2]Plan2!$H:$H,[2]Plan2!$A:$A,$D283,[2]Plan2!$U:$U,2)</f>
        <v>#VALUE!</v>
      </c>
      <c r="AH283" s="18" t="e">
        <f>SUMIFS([2]Plan2!$H:$H,[2]Plan2!$A:$A,$D283,[2]Plan2!$U:$U,3)</f>
        <v>#VALUE!</v>
      </c>
      <c r="AI283" s="18" t="e">
        <f>SUMIFS([2]Plan2!$H:$H,[2]Plan2!$A:$A,$D283,[2]Plan2!$U:$U,4)</f>
        <v>#VALUE!</v>
      </c>
      <c r="AJ283" s="18" t="e">
        <f>SUMIFS([2]Plan2!$H:$H,[2]Plan2!$A:$A,$D283,[2]Plan2!$U:$U,5)</f>
        <v>#VALUE!</v>
      </c>
      <c r="AK283" s="23" t="e">
        <f t="shared" si="36"/>
        <v>#VALUE!</v>
      </c>
      <c r="AL283" s="23" t="e">
        <f t="shared" si="31"/>
        <v>#VALUE!</v>
      </c>
      <c r="AM283">
        <f t="shared" si="37"/>
        <v>0</v>
      </c>
    </row>
    <row r="284" spans="1:39" ht="15.75" x14ac:dyDescent="0.25">
      <c r="A284" s="21"/>
      <c r="B284" s="21" t="s">
        <v>1519</v>
      </c>
      <c r="C284" s="21">
        <v>1982131</v>
      </c>
      <c r="D284" s="25">
        <v>101485</v>
      </c>
      <c r="E284" s="21" t="s">
        <v>1798</v>
      </c>
      <c r="F284" s="31" t="s">
        <v>2488</v>
      </c>
      <c r="G284" s="21" t="s">
        <v>367</v>
      </c>
      <c r="H284" s="21" t="s">
        <v>368</v>
      </c>
      <c r="I284" s="25" t="s">
        <v>285</v>
      </c>
      <c r="J284" s="21" t="s">
        <v>27</v>
      </c>
      <c r="K284" s="21" t="s">
        <v>74</v>
      </c>
      <c r="L284" s="20">
        <v>45358</v>
      </c>
      <c r="M284" s="20">
        <v>45659</v>
      </c>
      <c r="N284" s="21" t="s">
        <v>53</v>
      </c>
      <c r="O284" s="21">
        <v>44</v>
      </c>
      <c r="P284" s="21">
        <v>38</v>
      </c>
      <c r="Q284" s="21">
        <v>30</v>
      </c>
      <c r="R284" s="15">
        <f>(Q284-P284)/P284</f>
        <v>-0.21052631578947367</v>
      </c>
      <c r="S284" s="18" t="str">
        <f>IFERROR(VLOOKUP(D284,'[1]comparativo br'!$A:$B,2,FALSE),"")</f>
        <v/>
      </c>
      <c r="T284" s="18" t="str">
        <f>IFERROR(VLOOKUP(D284,'[1]comparativo br'!$A:$C,3,FALSE),"")</f>
        <v/>
      </c>
      <c r="U284" s="15" t="str">
        <f t="shared" si="35"/>
        <v/>
      </c>
      <c r="V284" s="19" t="str">
        <f>IFERROR(VLOOKUP(D284,'[1]comparativo br'!$A:$D,4,FALSE),"")</f>
        <v/>
      </c>
      <c r="W284" s="19" t="str">
        <f>IFERROR(VLOOKUP(D284,'[1]comparativo br'!$A:$E,5,FALSE),"")</f>
        <v/>
      </c>
      <c r="X284" s="15" t="str">
        <f t="shared" si="33"/>
        <v/>
      </c>
      <c r="Y284" s="18" t="e">
        <f>SUMIFS([2]Plan2!$H:$H,[2]Plan2!$A:$A,$D284,[2]Plan2!$U:$U,6)</f>
        <v>#VALUE!</v>
      </c>
      <c r="Z284" s="18" t="e">
        <f>SUMIFS([2]Plan2!$H:$H,[2]Plan2!$A:$A,$D284,[2]Plan2!$U:$U,7)</f>
        <v>#VALUE!</v>
      </c>
      <c r="AA284" s="18" t="e">
        <f>SUMIFS([2]Plan2!$H:$H,[2]Plan2!$A:$A,$D284,[2]Plan2!$U:$U,8)</f>
        <v>#VALUE!</v>
      </c>
      <c r="AB284" s="18" t="e">
        <f>SUMIFS([2]Plan2!$H:$H,[2]Plan2!$A:$A,$D284,[2]Plan2!$U:$U,9)</f>
        <v>#VALUE!</v>
      </c>
      <c r="AC284" s="18" t="e">
        <f>SUMIFS([2]Plan2!$H:$H,[2]Plan2!$A:$A,$D284,[2]Plan2!$U:$U,10)</f>
        <v>#VALUE!</v>
      </c>
      <c r="AD284" s="18" t="e">
        <f>SUMIFS([2]Plan2!$H:$H,[2]Plan2!$A:$A,$D284,[2]Plan2!$U:$U,11)</f>
        <v>#VALUE!</v>
      </c>
      <c r="AE284" s="18" t="e">
        <f>SUMIFS([2]Plan2!$H:$H,[2]Plan2!$A:$A,$D284,[2]Plan2!$U:$U,12)</f>
        <v>#VALUE!</v>
      </c>
      <c r="AF284" s="18" t="e">
        <f>SUMIFS([2]Plan2!$H:$H,[2]Plan2!$A:$A,$D284,[2]Plan2!$U:$U,1)</f>
        <v>#VALUE!</v>
      </c>
      <c r="AG284" s="18" t="e">
        <f>SUMIFS([2]Plan2!$H:$H,[2]Plan2!$A:$A,$D284,[2]Plan2!$U:$U,2)</f>
        <v>#VALUE!</v>
      </c>
      <c r="AH284" s="18" t="e">
        <f>SUMIFS([2]Plan2!$H:$H,[2]Plan2!$A:$A,$D284,[2]Plan2!$U:$U,3)</f>
        <v>#VALUE!</v>
      </c>
      <c r="AI284" s="18" t="e">
        <f>SUMIFS([2]Plan2!$H:$H,[2]Plan2!$A:$A,$D284,[2]Plan2!$U:$U,4)</f>
        <v>#VALUE!</v>
      </c>
      <c r="AJ284" s="18" t="e">
        <f>SUMIFS([2]Plan2!$H:$H,[2]Plan2!$A:$A,$D284,[2]Plan2!$U:$U,5)</f>
        <v>#VALUE!</v>
      </c>
      <c r="AK284" s="23" t="e">
        <f t="shared" si="36"/>
        <v>#VALUE!</v>
      </c>
      <c r="AL284" s="23" t="e">
        <f t="shared" si="31"/>
        <v>#VALUE!</v>
      </c>
      <c r="AM284">
        <f t="shared" si="37"/>
        <v>0</v>
      </c>
    </row>
    <row r="285" spans="1:39" ht="15.75" x14ac:dyDescent="0.25">
      <c r="A285" s="21"/>
      <c r="B285" s="21" t="s">
        <v>1520</v>
      </c>
      <c r="C285" s="21">
        <v>1982131</v>
      </c>
      <c r="D285" s="25">
        <v>193695</v>
      </c>
      <c r="E285" s="21" t="s">
        <v>1798</v>
      </c>
      <c r="F285" s="31" t="s">
        <v>1798</v>
      </c>
      <c r="G285" s="21" t="s">
        <v>367</v>
      </c>
      <c r="H285" s="21" t="s">
        <v>934</v>
      </c>
      <c r="I285" s="25" t="s">
        <v>145</v>
      </c>
      <c r="J285" s="21" t="s">
        <v>27</v>
      </c>
      <c r="K285" s="21" t="s">
        <v>74</v>
      </c>
      <c r="L285" s="20">
        <v>45740</v>
      </c>
      <c r="M285" s="20">
        <v>45770</v>
      </c>
      <c r="N285" s="21" t="s">
        <v>18</v>
      </c>
      <c r="O285" s="21">
        <v>35</v>
      </c>
      <c r="P285" s="21">
        <v>29</v>
      </c>
      <c r="Q285" s="21">
        <v>51</v>
      </c>
      <c r="R285" s="15">
        <f>(Q285-P285)/P285</f>
        <v>0.75862068965517238</v>
      </c>
      <c r="S285" s="18">
        <f>IFERROR(VLOOKUP(D285,'[1]comparativo br'!$A:$B,2,FALSE),"")</f>
        <v>0</v>
      </c>
      <c r="T285" s="18">
        <f>IFERROR(VLOOKUP(D285,'[1]comparativo br'!$A:$C,3,FALSE),"")</f>
        <v>9828</v>
      </c>
      <c r="U285" s="15" t="str">
        <f t="shared" si="35"/>
        <v/>
      </c>
      <c r="V285" s="19">
        <f>IFERROR(VLOOKUP(D285,'[1]comparativo br'!$A:$D,4,FALSE),"")</f>
        <v>37</v>
      </c>
      <c r="W285" s="19">
        <f>IFERROR(VLOOKUP(D285,'[1]comparativo br'!$A:$E,5,FALSE),"")</f>
        <v>81</v>
      </c>
      <c r="X285" s="15">
        <f t="shared" si="33"/>
        <v>1.1891891891891893</v>
      </c>
      <c r="Y285" s="18" t="e">
        <f>SUMIFS([2]Plan2!$H:$H,[2]Plan2!$A:$A,$D285,[2]Plan2!$U:$U,6)</f>
        <v>#VALUE!</v>
      </c>
      <c r="Z285" s="18" t="e">
        <f>SUMIFS([2]Plan2!$H:$H,[2]Plan2!$A:$A,$D285,[2]Plan2!$U:$U,7)</f>
        <v>#VALUE!</v>
      </c>
      <c r="AA285" s="18" t="e">
        <f>SUMIFS([2]Plan2!$H:$H,[2]Plan2!$A:$A,$D285,[2]Plan2!$U:$U,8)</f>
        <v>#VALUE!</v>
      </c>
      <c r="AB285" s="18" t="e">
        <f>SUMIFS([2]Plan2!$H:$H,[2]Plan2!$A:$A,$D285,[2]Plan2!$U:$U,9)</f>
        <v>#VALUE!</v>
      </c>
      <c r="AC285" s="18" t="e">
        <f>SUMIFS([2]Plan2!$H:$H,[2]Plan2!$A:$A,$D285,[2]Plan2!$U:$U,10)</f>
        <v>#VALUE!</v>
      </c>
      <c r="AD285" s="18" t="e">
        <f>SUMIFS([2]Plan2!$H:$H,[2]Plan2!$A:$A,$D285,[2]Plan2!$U:$U,11)</f>
        <v>#VALUE!</v>
      </c>
      <c r="AE285" s="18" t="e">
        <f>SUMIFS([2]Plan2!$H:$H,[2]Plan2!$A:$A,$D285,[2]Plan2!$U:$U,12)</f>
        <v>#VALUE!</v>
      </c>
      <c r="AF285" s="18" t="e">
        <f>SUMIFS([2]Plan2!$H:$H,[2]Plan2!$A:$A,$D285,[2]Plan2!$U:$U,1)</f>
        <v>#VALUE!</v>
      </c>
      <c r="AG285" s="18" t="e">
        <f>SUMIFS([2]Plan2!$H:$H,[2]Plan2!$A:$A,$D285,[2]Plan2!$U:$U,2)</f>
        <v>#VALUE!</v>
      </c>
      <c r="AH285" s="18" t="e">
        <f>SUMIFS([2]Plan2!$H:$H,[2]Plan2!$A:$A,$D285,[2]Plan2!$U:$U,3)</f>
        <v>#VALUE!</v>
      </c>
      <c r="AI285" s="18" t="e">
        <f>SUMIFS([2]Plan2!$H:$H,[2]Plan2!$A:$A,$D285,[2]Plan2!$U:$U,4)</f>
        <v>#VALUE!</v>
      </c>
      <c r="AJ285" s="18" t="e">
        <f>SUMIFS([2]Plan2!$H:$H,[2]Plan2!$A:$A,$D285,[2]Plan2!$U:$U,5)</f>
        <v>#VALUE!</v>
      </c>
      <c r="AK285" s="23" t="e">
        <f t="shared" si="36"/>
        <v>#VALUE!</v>
      </c>
      <c r="AL285" s="23" t="e">
        <f t="shared" si="31"/>
        <v>#VALUE!</v>
      </c>
      <c r="AM285">
        <f t="shared" si="37"/>
        <v>0</v>
      </c>
    </row>
    <row r="286" spans="1:39" ht="15.75" x14ac:dyDescent="0.25">
      <c r="A286" s="21"/>
      <c r="B286" s="21" t="s">
        <v>1519</v>
      </c>
      <c r="C286" s="21">
        <v>1982131</v>
      </c>
      <c r="D286" s="25">
        <v>193630</v>
      </c>
      <c r="E286" s="21" t="s">
        <v>1798</v>
      </c>
      <c r="F286" s="31" t="s">
        <v>1798</v>
      </c>
      <c r="G286" s="21" t="s">
        <v>367</v>
      </c>
      <c r="H286" s="21" t="s">
        <v>811</v>
      </c>
      <c r="I286" s="25" t="s">
        <v>145</v>
      </c>
      <c r="J286" s="21" t="s">
        <v>27</v>
      </c>
      <c r="K286" s="21" t="s">
        <v>74</v>
      </c>
      <c r="L286" s="20">
        <v>45756</v>
      </c>
      <c r="M286" s="20">
        <v>45786</v>
      </c>
      <c r="N286" s="21" t="s">
        <v>18</v>
      </c>
      <c r="O286" s="21">
        <v>43</v>
      </c>
      <c r="P286" s="21">
        <v>0</v>
      </c>
      <c r="Q286" s="21">
        <v>96</v>
      </c>
      <c r="R286" s="15">
        <v>1</v>
      </c>
      <c r="S286" s="18">
        <f>IFERROR(VLOOKUP(D286,'[1]comparativo br'!$A:$B,2,FALSE),"")</f>
        <v>8558</v>
      </c>
      <c r="T286" s="18">
        <f>IFERROR(VLOOKUP(D286,'[1]comparativo br'!$A:$C,3,FALSE),"")</f>
        <v>16680</v>
      </c>
      <c r="U286" s="15">
        <f t="shared" si="35"/>
        <v>0.94905351717691044</v>
      </c>
      <c r="V286" s="19">
        <f>IFERROR(VLOOKUP(D286,'[1]comparativo br'!$A:$D,4,FALSE),"")</f>
        <v>93</v>
      </c>
      <c r="W286" s="19">
        <f>IFERROR(VLOOKUP(D286,'[1]comparativo br'!$A:$E,5,FALSE),"")</f>
        <v>177</v>
      </c>
      <c r="X286" s="15">
        <f t="shared" si="33"/>
        <v>0.90322580645161288</v>
      </c>
      <c r="Y286" s="18" t="e">
        <f>SUMIFS([2]Plan2!$H:$H,[2]Plan2!$A:$A,$D286,[2]Plan2!$U:$U,6)</f>
        <v>#VALUE!</v>
      </c>
      <c r="Z286" s="18" t="e">
        <f>SUMIFS([2]Plan2!$H:$H,[2]Plan2!$A:$A,$D286,[2]Plan2!$U:$U,7)</f>
        <v>#VALUE!</v>
      </c>
      <c r="AA286" s="18" t="e">
        <f>SUMIFS([2]Plan2!$H:$H,[2]Plan2!$A:$A,$D286,[2]Plan2!$U:$U,8)</f>
        <v>#VALUE!</v>
      </c>
      <c r="AB286" s="18" t="e">
        <f>SUMIFS([2]Plan2!$H:$H,[2]Plan2!$A:$A,$D286,[2]Plan2!$U:$U,9)</f>
        <v>#VALUE!</v>
      </c>
      <c r="AC286" s="18" t="e">
        <f>SUMIFS([2]Plan2!$H:$H,[2]Plan2!$A:$A,$D286,[2]Plan2!$U:$U,10)</f>
        <v>#VALUE!</v>
      </c>
      <c r="AD286" s="18" t="e">
        <f>SUMIFS([2]Plan2!$H:$H,[2]Plan2!$A:$A,$D286,[2]Plan2!$U:$U,11)</f>
        <v>#VALUE!</v>
      </c>
      <c r="AE286" s="18" t="e">
        <f>SUMIFS([2]Plan2!$H:$H,[2]Plan2!$A:$A,$D286,[2]Plan2!$U:$U,12)</f>
        <v>#VALUE!</v>
      </c>
      <c r="AF286" s="18" t="e">
        <f>SUMIFS([2]Plan2!$H:$H,[2]Plan2!$A:$A,$D286,[2]Plan2!$U:$U,1)</f>
        <v>#VALUE!</v>
      </c>
      <c r="AG286" s="18" t="e">
        <f>SUMIFS([2]Plan2!$H:$H,[2]Plan2!$A:$A,$D286,[2]Plan2!$U:$U,2)</f>
        <v>#VALUE!</v>
      </c>
      <c r="AH286" s="18" t="e">
        <f>SUMIFS([2]Plan2!$H:$H,[2]Plan2!$A:$A,$D286,[2]Plan2!$U:$U,3)</f>
        <v>#VALUE!</v>
      </c>
      <c r="AI286" s="18" t="e">
        <f>SUMIFS([2]Plan2!$H:$H,[2]Plan2!$A:$A,$D286,[2]Plan2!$U:$U,4)</f>
        <v>#VALUE!</v>
      </c>
      <c r="AJ286" s="18" t="e">
        <f>SUMIFS([2]Plan2!$H:$H,[2]Plan2!$A:$A,$D286,[2]Plan2!$U:$U,5)</f>
        <v>#VALUE!</v>
      </c>
      <c r="AK286" s="23" t="e">
        <f t="shared" si="36"/>
        <v>#VALUE!</v>
      </c>
      <c r="AL286" s="23" t="e">
        <f t="shared" si="31"/>
        <v>#VALUE!</v>
      </c>
      <c r="AM286">
        <f t="shared" si="37"/>
        <v>0</v>
      </c>
    </row>
    <row r="287" spans="1:39" ht="15.75" x14ac:dyDescent="0.25">
      <c r="A287" s="21"/>
      <c r="B287" s="21" t="s">
        <v>1519</v>
      </c>
      <c r="C287" s="21">
        <v>1982131</v>
      </c>
      <c r="D287" s="25">
        <v>101484</v>
      </c>
      <c r="E287" s="21" t="s">
        <v>1798</v>
      </c>
      <c r="F287" s="31" t="s">
        <v>1798</v>
      </c>
      <c r="G287" s="21" t="s">
        <v>367</v>
      </c>
      <c r="H287" s="21" t="s">
        <v>239</v>
      </c>
      <c r="I287" s="25" t="s">
        <v>145</v>
      </c>
      <c r="J287" s="21" t="s">
        <v>27</v>
      </c>
      <c r="K287" s="21" t="s">
        <v>74</v>
      </c>
      <c r="L287" s="20">
        <v>45789</v>
      </c>
      <c r="M287" s="20">
        <v>45790</v>
      </c>
      <c r="N287" s="21" t="s">
        <v>18</v>
      </c>
      <c r="O287" s="21">
        <v>46</v>
      </c>
      <c r="P287" s="21">
        <v>36</v>
      </c>
      <c r="Q287" s="21">
        <v>36</v>
      </c>
      <c r="R287" s="15">
        <f>(Q287-P287)/P287</f>
        <v>0</v>
      </c>
      <c r="S287" s="18">
        <f>IFERROR(VLOOKUP(D287,'[1]comparativo br'!$A:$B,2,FALSE),"")</f>
        <v>7560</v>
      </c>
      <c r="T287" s="18">
        <f>IFERROR(VLOOKUP(D287,'[1]comparativo br'!$A:$C,3,FALSE),"")</f>
        <v>7560</v>
      </c>
      <c r="U287" s="15">
        <f t="shared" si="35"/>
        <v>0</v>
      </c>
      <c r="V287" s="19">
        <f>IFERROR(VLOOKUP(D287,'[1]comparativo br'!$A:$D,4,FALSE),"")</f>
        <v>33</v>
      </c>
      <c r="W287" s="19">
        <f>IFERROR(VLOOKUP(D287,'[1]comparativo br'!$A:$E,5,FALSE),"")</f>
        <v>94</v>
      </c>
      <c r="X287" s="15">
        <f t="shared" si="33"/>
        <v>1.8484848484848484</v>
      </c>
      <c r="Y287" s="18" t="e">
        <f>SUMIFS([2]Plan2!$H:$H,[2]Plan2!$A:$A,$D287,[2]Plan2!$U:$U,6)</f>
        <v>#VALUE!</v>
      </c>
      <c r="Z287" s="18" t="e">
        <f>SUMIFS([2]Plan2!$H:$H,[2]Plan2!$A:$A,$D287,[2]Plan2!$U:$U,7)</f>
        <v>#VALUE!</v>
      </c>
      <c r="AA287" s="18" t="e">
        <f>SUMIFS([2]Plan2!$H:$H,[2]Plan2!$A:$A,$D287,[2]Plan2!$U:$U,8)</f>
        <v>#VALUE!</v>
      </c>
      <c r="AB287" s="18" t="e">
        <f>SUMIFS([2]Plan2!$H:$H,[2]Plan2!$A:$A,$D287,[2]Plan2!$U:$U,9)</f>
        <v>#VALUE!</v>
      </c>
      <c r="AC287" s="18" t="e">
        <f>SUMIFS([2]Plan2!$H:$H,[2]Plan2!$A:$A,$D287,[2]Plan2!$U:$U,10)</f>
        <v>#VALUE!</v>
      </c>
      <c r="AD287" s="18" t="e">
        <f>SUMIFS([2]Plan2!$H:$H,[2]Plan2!$A:$A,$D287,[2]Plan2!$U:$U,11)</f>
        <v>#VALUE!</v>
      </c>
      <c r="AE287" s="18" t="e">
        <f>SUMIFS([2]Plan2!$H:$H,[2]Plan2!$A:$A,$D287,[2]Plan2!$U:$U,12)</f>
        <v>#VALUE!</v>
      </c>
      <c r="AF287" s="18" t="e">
        <f>SUMIFS([2]Plan2!$H:$H,[2]Plan2!$A:$A,$D287,[2]Plan2!$U:$U,1)</f>
        <v>#VALUE!</v>
      </c>
      <c r="AG287" s="18" t="e">
        <f>SUMIFS([2]Plan2!$H:$H,[2]Plan2!$A:$A,$D287,[2]Plan2!$U:$U,2)</f>
        <v>#VALUE!</v>
      </c>
      <c r="AH287" s="18" t="e">
        <f>SUMIFS([2]Plan2!$H:$H,[2]Plan2!$A:$A,$D287,[2]Plan2!$U:$U,3)</f>
        <v>#VALUE!</v>
      </c>
      <c r="AI287" s="18" t="e">
        <f>SUMIFS([2]Plan2!$H:$H,[2]Plan2!$A:$A,$D287,[2]Plan2!$U:$U,4)</f>
        <v>#VALUE!</v>
      </c>
      <c r="AJ287" s="18" t="e">
        <f>SUMIFS([2]Plan2!$H:$H,[2]Plan2!$A:$A,$D287,[2]Plan2!$U:$U,5)</f>
        <v>#VALUE!</v>
      </c>
      <c r="AK287" s="23" t="e">
        <f t="shared" si="36"/>
        <v>#VALUE!</v>
      </c>
      <c r="AL287" s="23" t="e">
        <f t="shared" si="31"/>
        <v>#VALUE!</v>
      </c>
      <c r="AM287">
        <f t="shared" si="37"/>
        <v>0</v>
      </c>
    </row>
    <row r="288" spans="1:39" ht="15.75" x14ac:dyDescent="0.25">
      <c r="A288" s="21"/>
      <c r="B288" s="21" t="s">
        <v>1519</v>
      </c>
      <c r="C288" s="21">
        <v>1982131</v>
      </c>
      <c r="D288" s="25">
        <v>193629</v>
      </c>
      <c r="E288" s="21" t="s">
        <v>1798</v>
      </c>
      <c r="F288" s="31" t="s">
        <v>1798</v>
      </c>
      <c r="G288" s="21" t="s">
        <v>367</v>
      </c>
      <c r="H288" s="21" t="s">
        <v>926</v>
      </c>
      <c r="I288" s="25" t="s">
        <v>145</v>
      </c>
      <c r="J288" s="21" t="s">
        <v>27</v>
      </c>
      <c r="K288" s="21" t="s">
        <v>74</v>
      </c>
      <c r="L288" s="20">
        <v>45679</v>
      </c>
      <c r="M288" s="20">
        <v>45793</v>
      </c>
      <c r="N288" s="21" t="s">
        <v>18</v>
      </c>
      <c r="O288" s="21">
        <v>40</v>
      </c>
      <c r="P288" s="21">
        <v>54</v>
      </c>
      <c r="Q288" s="21">
        <v>102</v>
      </c>
      <c r="R288" s="15">
        <f>(Q288-P288)/P288</f>
        <v>0.88888888888888884</v>
      </c>
      <c r="S288" s="18">
        <f>IFERROR(VLOOKUP(D288,'[1]comparativo br'!$A:$B,2,FALSE),"")</f>
        <v>0</v>
      </c>
      <c r="T288" s="18">
        <f>IFERROR(VLOOKUP(D288,'[1]comparativo br'!$A:$C,3,FALSE),"")</f>
        <v>12380</v>
      </c>
      <c r="U288" s="15" t="str">
        <f t="shared" si="35"/>
        <v/>
      </c>
      <c r="V288" s="19">
        <f>IFERROR(VLOOKUP(D288,'[1]comparativo br'!$A:$D,4,FALSE),"")</f>
        <v>50</v>
      </c>
      <c r="W288" s="19">
        <f>IFERROR(VLOOKUP(D288,'[1]comparativo br'!$A:$E,5,FALSE),"")</f>
        <v>137</v>
      </c>
      <c r="X288" s="15">
        <f t="shared" si="33"/>
        <v>1.74</v>
      </c>
      <c r="Y288" s="18" t="e">
        <f>SUMIFS([2]Plan2!$H:$H,[2]Plan2!$A:$A,$D288,[2]Plan2!$U:$U,6)</f>
        <v>#VALUE!</v>
      </c>
      <c r="Z288" s="18" t="e">
        <f>SUMIFS([2]Plan2!$H:$H,[2]Plan2!$A:$A,$D288,[2]Plan2!$U:$U,7)</f>
        <v>#VALUE!</v>
      </c>
      <c r="AA288" s="18" t="e">
        <f>SUMIFS([2]Plan2!$H:$H,[2]Plan2!$A:$A,$D288,[2]Plan2!$U:$U,8)</f>
        <v>#VALUE!</v>
      </c>
      <c r="AB288" s="18" t="e">
        <f>SUMIFS([2]Plan2!$H:$H,[2]Plan2!$A:$A,$D288,[2]Plan2!$U:$U,9)</f>
        <v>#VALUE!</v>
      </c>
      <c r="AC288" s="18" t="e">
        <f>SUMIFS([2]Plan2!$H:$H,[2]Plan2!$A:$A,$D288,[2]Plan2!$U:$U,10)</f>
        <v>#VALUE!</v>
      </c>
      <c r="AD288" s="18" t="e">
        <f>SUMIFS([2]Plan2!$H:$H,[2]Plan2!$A:$A,$D288,[2]Plan2!$U:$U,11)</f>
        <v>#VALUE!</v>
      </c>
      <c r="AE288" s="18" t="e">
        <f>SUMIFS([2]Plan2!$H:$H,[2]Plan2!$A:$A,$D288,[2]Plan2!$U:$U,12)</f>
        <v>#VALUE!</v>
      </c>
      <c r="AF288" s="18" t="e">
        <f>SUMIFS([2]Plan2!$H:$H,[2]Plan2!$A:$A,$D288,[2]Plan2!$U:$U,1)</f>
        <v>#VALUE!</v>
      </c>
      <c r="AG288" s="18" t="e">
        <f>SUMIFS([2]Plan2!$H:$H,[2]Plan2!$A:$A,$D288,[2]Plan2!$U:$U,2)</f>
        <v>#VALUE!</v>
      </c>
      <c r="AH288" s="18" t="e">
        <f>SUMIFS([2]Plan2!$H:$H,[2]Plan2!$A:$A,$D288,[2]Plan2!$U:$U,3)</f>
        <v>#VALUE!</v>
      </c>
      <c r="AI288" s="18" t="e">
        <f>SUMIFS([2]Plan2!$H:$H,[2]Plan2!$A:$A,$D288,[2]Plan2!$U:$U,4)</f>
        <v>#VALUE!</v>
      </c>
      <c r="AJ288" s="18" t="e">
        <f>SUMIFS([2]Plan2!$H:$H,[2]Plan2!$A:$A,$D288,[2]Plan2!$U:$U,5)</f>
        <v>#VALUE!</v>
      </c>
      <c r="AK288" s="23" t="e">
        <f t="shared" si="36"/>
        <v>#VALUE!</v>
      </c>
      <c r="AL288" s="23" t="e">
        <f t="shared" si="31"/>
        <v>#VALUE!</v>
      </c>
      <c r="AM288">
        <f t="shared" si="37"/>
        <v>0</v>
      </c>
    </row>
    <row r="289" spans="1:39" ht="15.75" x14ac:dyDescent="0.25">
      <c r="A289" s="21"/>
      <c r="B289" s="21" t="s">
        <v>1519</v>
      </c>
      <c r="C289" s="21">
        <v>2003402</v>
      </c>
      <c r="D289" s="25">
        <v>193726</v>
      </c>
      <c r="E289" s="21" t="s">
        <v>1180</v>
      </c>
      <c r="F289" s="31" t="s">
        <v>1180</v>
      </c>
      <c r="G289" s="21" t="s">
        <v>1321</v>
      </c>
      <c r="H289" s="21" t="s">
        <v>1465</v>
      </c>
      <c r="I289" s="25" t="s">
        <v>201</v>
      </c>
      <c r="J289" s="21" t="s">
        <v>27</v>
      </c>
      <c r="K289" s="21" t="s">
        <v>28</v>
      </c>
      <c r="L289" s="20">
        <v>45526</v>
      </c>
      <c r="M289" s="20">
        <v>45744</v>
      </c>
      <c r="N289" s="21" t="s">
        <v>53</v>
      </c>
      <c r="O289" s="21">
        <v>44</v>
      </c>
      <c r="P289" s="21">
        <v>75</v>
      </c>
      <c r="Q289" s="21">
        <v>95</v>
      </c>
      <c r="R289" s="15">
        <f>(Q289-P289)/P289</f>
        <v>0.26666666666666666</v>
      </c>
      <c r="S289" s="18">
        <f>IFERROR(VLOOKUP(D289,'[1]comparativo br'!$A:$B,2,FALSE),"")</f>
        <v>7971.12</v>
      </c>
      <c r="T289" s="18">
        <f>IFERROR(VLOOKUP(D289,'[1]comparativo br'!$A:$C,3,FALSE),"")</f>
        <v>2804</v>
      </c>
      <c r="U289" s="15">
        <f t="shared" si="35"/>
        <v>-0.64823011069962566</v>
      </c>
      <c r="V289" s="19">
        <f>IFERROR(VLOOKUP(D289,'[1]comparativo br'!$A:$D,4,FALSE),"")</f>
        <v>56</v>
      </c>
      <c r="W289" s="19">
        <f>IFERROR(VLOOKUP(D289,'[1]comparativo br'!$A:$E,5,FALSE),"")</f>
        <v>89</v>
      </c>
      <c r="X289" s="15">
        <f t="shared" si="33"/>
        <v>0.5892857142857143</v>
      </c>
      <c r="Y289" s="18" t="e">
        <f>SUMIFS([2]Plan2!$H:$H,[2]Plan2!$A:$A,$D289,[2]Plan2!$U:$U,6)</f>
        <v>#VALUE!</v>
      </c>
      <c r="Z289" s="18" t="e">
        <f>SUMIFS([2]Plan2!$H:$H,[2]Plan2!$A:$A,$D289,[2]Plan2!$U:$U,7)</f>
        <v>#VALUE!</v>
      </c>
      <c r="AA289" s="18" t="e">
        <f>SUMIFS([2]Plan2!$H:$H,[2]Plan2!$A:$A,$D289,[2]Plan2!$U:$U,8)</f>
        <v>#VALUE!</v>
      </c>
      <c r="AB289" s="18" t="e">
        <f>SUMIFS([2]Plan2!$H:$H,[2]Plan2!$A:$A,$D289,[2]Plan2!$U:$U,9)</f>
        <v>#VALUE!</v>
      </c>
      <c r="AC289" s="18" t="e">
        <f>SUMIFS([2]Plan2!$H:$H,[2]Plan2!$A:$A,$D289,[2]Plan2!$U:$U,10)</f>
        <v>#VALUE!</v>
      </c>
      <c r="AD289" s="18" t="e">
        <f>SUMIFS([2]Plan2!$H:$H,[2]Plan2!$A:$A,$D289,[2]Plan2!$U:$U,11)</f>
        <v>#VALUE!</v>
      </c>
      <c r="AE289" s="18" t="e">
        <f>SUMIFS([2]Plan2!$H:$H,[2]Plan2!$A:$A,$D289,[2]Plan2!$U:$U,12)</f>
        <v>#VALUE!</v>
      </c>
      <c r="AF289" s="18" t="e">
        <f>SUMIFS([2]Plan2!$H:$H,[2]Plan2!$A:$A,$D289,[2]Plan2!$U:$U,1)</f>
        <v>#VALUE!</v>
      </c>
      <c r="AG289" s="18" t="e">
        <f>SUMIFS([2]Plan2!$H:$H,[2]Plan2!$A:$A,$D289,[2]Plan2!$U:$U,2)</f>
        <v>#VALUE!</v>
      </c>
      <c r="AH289" s="18" t="e">
        <f>SUMIFS([2]Plan2!$H:$H,[2]Plan2!$A:$A,$D289,[2]Plan2!$U:$U,3)</f>
        <v>#VALUE!</v>
      </c>
      <c r="AI289" s="18" t="e">
        <f>SUMIFS([2]Plan2!$H:$H,[2]Plan2!$A:$A,$D289,[2]Plan2!$U:$U,4)</f>
        <v>#VALUE!</v>
      </c>
      <c r="AJ289" s="18" t="e">
        <f>SUMIFS([2]Plan2!$H:$H,[2]Plan2!$A:$A,$D289,[2]Plan2!$U:$U,5)</f>
        <v>#VALUE!</v>
      </c>
      <c r="AK289" s="23" t="e">
        <f t="shared" si="36"/>
        <v>#VALUE!</v>
      </c>
      <c r="AL289" s="23" t="e">
        <f t="shared" ref="AL289:AL352" si="38">MAX(Y289:AG289)</f>
        <v>#VALUE!</v>
      </c>
      <c r="AM289">
        <f t="shared" si="37"/>
        <v>0</v>
      </c>
    </row>
    <row r="290" spans="1:39" ht="15.75" x14ac:dyDescent="0.25">
      <c r="A290" s="21"/>
      <c r="B290" s="21" t="s">
        <v>1519</v>
      </c>
      <c r="C290" s="21">
        <v>2003402</v>
      </c>
      <c r="D290" s="25">
        <v>191522</v>
      </c>
      <c r="E290" s="21" t="s">
        <v>1798</v>
      </c>
      <c r="F290" s="31" t="s">
        <v>1798</v>
      </c>
      <c r="G290" s="21" t="s">
        <v>1321</v>
      </c>
      <c r="H290" s="21" t="s">
        <v>334</v>
      </c>
      <c r="I290" s="25" t="s">
        <v>145</v>
      </c>
      <c r="J290" s="21" t="s">
        <v>27</v>
      </c>
      <c r="K290" s="21" t="s">
        <v>74</v>
      </c>
      <c r="L290" s="20">
        <v>45698</v>
      </c>
      <c r="M290" s="20">
        <v>45761</v>
      </c>
      <c r="N290" s="21" t="s">
        <v>18</v>
      </c>
      <c r="O290" s="21">
        <v>160</v>
      </c>
      <c r="P290" s="21">
        <v>183</v>
      </c>
      <c r="Q290" s="21">
        <v>220</v>
      </c>
      <c r="R290" s="15">
        <f>(Q290-P290)/P290</f>
        <v>0.20218579234972678</v>
      </c>
      <c r="S290" s="18">
        <f>IFERROR(VLOOKUP(D290,'[1]comparativo br'!$A:$B,2,FALSE),"")</f>
        <v>0</v>
      </c>
      <c r="T290" s="18">
        <f>IFERROR(VLOOKUP(D290,'[1]comparativo br'!$A:$C,3,FALSE),"")</f>
        <v>0</v>
      </c>
      <c r="U290" s="15" t="str">
        <f t="shared" si="35"/>
        <v/>
      </c>
      <c r="V290" s="19">
        <f>IFERROR(VLOOKUP(D290,'[1]comparativo br'!$A:$D,4,FALSE),"")</f>
        <v>139</v>
      </c>
      <c r="W290" s="19">
        <f>IFERROR(VLOOKUP(D290,'[1]comparativo br'!$A:$E,5,FALSE),"")</f>
        <v>199</v>
      </c>
      <c r="X290" s="15">
        <f t="shared" si="33"/>
        <v>0.43165467625899279</v>
      </c>
      <c r="Y290" s="18" t="e">
        <f>SUMIFS([2]Plan2!$H:$H,[2]Plan2!$A:$A,$D290,[2]Plan2!$U:$U,6)</f>
        <v>#VALUE!</v>
      </c>
      <c r="Z290" s="18" t="e">
        <f>SUMIFS([2]Plan2!$H:$H,[2]Plan2!$A:$A,$D290,[2]Plan2!$U:$U,7)</f>
        <v>#VALUE!</v>
      </c>
      <c r="AA290" s="18" t="e">
        <f>SUMIFS([2]Plan2!$H:$H,[2]Plan2!$A:$A,$D290,[2]Plan2!$U:$U,8)</f>
        <v>#VALUE!</v>
      </c>
      <c r="AB290" s="18" t="e">
        <f>SUMIFS([2]Plan2!$H:$H,[2]Plan2!$A:$A,$D290,[2]Plan2!$U:$U,9)</f>
        <v>#VALUE!</v>
      </c>
      <c r="AC290" s="18" t="e">
        <f>SUMIFS([2]Plan2!$H:$H,[2]Plan2!$A:$A,$D290,[2]Plan2!$U:$U,10)</f>
        <v>#VALUE!</v>
      </c>
      <c r="AD290" s="18" t="e">
        <f>SUMIFS([2]Plan2!$H:$H,[2]Plan2!$A:$A,$D290,[2]Plan2!$U:$U,11)</f>
        <v>#VALUE!</v>
      </c>
      <c r="AE290" s="18" t="e">
        <f>SUMIFS([2]Plan2!$H:$H,[2]Plan2!$A:$A,$D290,[2]Plan2!$U:$U,12)</f>
        <v>#VALUE!</v>
      </c>
      <c r="AF290" s="18" t="e">
        <f>SUMIFS([2]Plan2!$H:$H,[2]Plan2!$A:$A,$D290,[2]Plan2!$U:$U,1)</f>
        <v>#VALUE!</v>
      </c>
      <c r="AG290" s="18" t="e">
        <f>SUMIFS([2]Plan2!$H:$H,[2]Plan2!$A:$A,$D290,[2]Plan2!$U:$U,2)</f>
        <v>#VALUE!</v>
      </c>
      <c r="AH290" s="18" t="e">
        <f>SUMIFS([2]Plan2!$H:$H,[2]Plan2!$A:$A,$D290,[2]Plan2!$U:$U,3)</f>
        <v>#VALUE!</v>
      </c>
      <c r="AI290" s="18" t="e">
        <f>SUMIFS([2]Plan2!$H:$H,[2]Plan2!$A:$A,$D290,[2]Plan2!$U:$U,4)</f>
        <v>#VALUE!</v>
      </c>
      <c r="AJ290" s="18" t="e">
        <f>SUMIFS([2]Plan2!$H:$H,[2]Plan2!$A:$A,$D290,[2]Plan2!$U:$U,5)</f>
        <v>#VALUE!</v>
      </c>
      <c r="AK290" s="23" t="e">
        <f t="shared" si="36"/>
        <v>#VALUE!</v>
      </c>
      <c r="AL290" s="23" t="e">
        <f t="shared" si="38"/>
        <v>#VALUE!</v>
      </c>
      <c r="AM290">
        <f t="shared" si="37"/>
        <v>0</v>
      </c>
    </row>
    <row r="291" spans="1:39" ht="15.75" x14ac:dyDescent="0.25">
      <c r="A291" s="21"/>
      <c r="B291" s="21" t="s">
        <v>1519</v>
      </c>
      <c r="C291" s="21">
        <v>2035105</v>
      </c>
      <c r="D291" s="25" t="s">
        <v>1844</v>
      </c>
      <c r="E291" s="21" t="s">
        <v>12</v>
      </c>
      <c r="F291" s="31" t="s">
        <v>12</v>
      </c>
      <c r="G291" s="21" t="s">
        <v>1845</v>
      </c>
      <c r="H291" s="21" t="s">
        <v>50</v>
      </c>
      <c r="I291" s="25" t="s">
        <v>51</v>
      </c>
      <c r="J291" s="21" t="s">
        <v>85</v>
      </c>
      <c r="K291" s="21" t="s">
        <v>386</v>
      </c>
      <c r="L291" s="20">
        <v>45552</v>
      </c>
      <c r="M291" s="20">
        <v>45552</v>
      </c>
      <c r="N291" s="21" t="s">
        <v>53</v>
      </c>
      <c r="O291" s="21">
        <v>2</v>
      </c>
      <c r="P291" s="21">
        <v>0</v>
      </c>
      <c r="Q291" s="21">
        <v>5</v>
      </c>
      <c r="R291" s="15">
        <v>1</v>
      </c>
      <c r="S291" s="18" t="str">
        <f>IFERROR(VLOOKUP(D291,'[1]comparativo br'!$A:$B,2,FALSE),"")</f>
        <v/>
      </c>
      <c r="T291" s="18" t="str">
        <f>IFERROR(VLOOKUP(D291,'[1]comparativo br'!$A:$C,3,FALSE),"")</f>
        <v/>
      </c>
      <c r="U291" s="15" t="str">
        <f t="shared" si="35"/>
        <v/>
      </c>
      <c r="V291" s="19" t="str">
        <f>IFERROR(VLOOKUP(D291,'[1]comparativo br'!$A:$D,4,FALSE),"")</f>
        <v/>
      </c>
      <c r="W291" s="19" t="str">
        <f>IFERROR(VLOOKUP(D291,'[1]comparativo br'!$A:$E,5,FALSE),"")</f>
        <v/>
      </c>
      <c r="X291" s="15" t="str">
        <f t="shared" si="33"/>
        <v/>
      </c>
      <c r="Y291" s="18" t="e">
        <f>SUMIFS([2]Plan2!$H:$H,[2]Plan2!$A:$A,$D291,[2]Plan2!$U:$U,6)</f>
        <v>#VALUE!</v>
      </c>
      <c r="Z291" s="18" t="e">
        <f>SUMIFS([2]Plan2!$H:$H,[2]Plan2!$A:$A,$D291,[2]Plan2!$U:$U,7)</f>
        <v>#VALUE!</v>
      </c>
      <c r="AA291" s="18" t="e">
        <f>SUMIFS([2]Plan2!$H:$H,[2]Plan2!$A:$A,$D291,[2]Plan2!$U:$U,8)</f>
        <v>#VALUE!</v>
      </c>
      <c r="AB291" s="18" t="e">
        <f>SUMIFS([2]Plan2!$H:$H,[2]Plan2!$A:$A,$D291,[2]Plan2!$U:$U,9)</f>
        <v>#VALUE!</v>
      </c>
      <c r="AC291" s="18" t="e">
        <f>SUMIFS([2]Plan2!$H:$H,[2]Plan2!$A:$A,$D291,[2]Plan2!$U:$U,10)</f>
        <v>#VALUE!</v>
      </c>
      <c r="AD291" s="18" t="e">
        <f>SUMIFS([2]Plan2!$H:$H,[2]Plan2!$A:$A,$D291,[2]Plan2!$U:$U,11)</f>
        <v>#VALUE!</v>
      </c>
      <c r="AE291" s="18" t="e">
        <f>SUMIFS([2]Plan2!$H:$H,[2]Plan2!$A:$A,$D291,[2]Plan2!$U:$U,12)</f>
        <v>#VALUE!</v>
      </c>
      <c r="AF291" s="18" t="e">
        <f>SUMIFS([2]Plan2!$H:$H,[2]Plan2!$A:$A,$D291,[2]Plan2!$U:$U,1)</f>
        <v>#VALUE!</v>
      </c>
      <c r="AG291" s="18" t="e">
        <f>SUMIFS([2]Plan2!$H:$H,[2]Plan2!$A:$A,$D291,[2]Plan2!$U:$U,2)</f>
        <v>#VALUE!</v>
      </c>
      <c r="AH291" s="18" t="e">
        <f>SUMIFS([2]Plan2!$H:$H,[2]Plan2!$A:$A,$D291,[2]Plan2!$U:$U,3)</f>
        <v>#VALUE!</v>
      </c>
      <c r="AI291" s="18" t="e">
        <f>SUMIFS([2]Plan2!$H:$H,[2]Plan2!$A:$A,$D291,[2]Plan2!$U:$U,4)</f>
        <v>#VALUE!</v>
      </c>
      <c r="AJ291" s="18" t="e">
        <f>SUMIFS([2]Plan2!$H:$H,[2]Plan2!$A:$A,$D291,[2]Plan2!$U:$U,5)</f>
        <v>#VALUE!</v>
      </c>
      <c r="AK291" s="23" t="e">
        <f t="shared" si="36"/>
        <v>#VALUE!</v>
      </c>
      <c r="AL291" s="23" t="e">
        <f t="shared" si="38"/>
        <v>#VALUE!</v>
      </c>
      <c r="AM291">
        <f t="shared" si="37"/>
        <v>0</v>
      </c>
    </row>
    <row r="292" spans="1:39" ht="15.75" x14ac:dyDescent="0.25">
      <c r="A292" s="21"/>
      <c r="B292" s="21" t="s">
        <v>1519</v>
      </c>
      <c r="C292" s="21">
        <v>2048054</v>
      </c>
      <c r="D292" s="25">
        <v>193873</v>
      </c>
      <c r="E292" s="21" t="s">
        <v>1798</v>
      </c>
      <c r="F292" s="31" t="s">
        <v>2488</v>
      </c>
      <c r="G292" s="21" t="s">
        <v>970</v>
      </c>
      <c r="H292" s="21" t="s">
        <v>284</v>
      </c>
      <c r="I292" s="25" t="s">
        <v>285</v>
      </c>
      <c r="J292" s="21" t="s">
        <v>21</v>
      </c>
      <c r="K292" s="21"/>
      <c r="L292" s="20">
        <v>45000</v>
      </c>
      <c r="M292" s="20">
        <v>45526</v>
      </c>
      <c r="N292" s="21" t="s">
        <v>53</v>
      </c>
      <c r="O292" s="21">
        <v>0</v>
      </c>
      <c r="P292" s="21">
        <v>3</v>
      </c>
      <c r="Q292" s="21">
        <v>1</v>
      </c>
      <c r="R292" s="15">
        <f t="shared" ref="R292:R309" si="39">(Q292-P292)/P292</f>
        <v>-0.66666666666666663</v>
      </c>
      <c r="S292" s="18" t="str">
        <f>IFERROR(VLOOKUP(D292,'[1]comparativo br'!$A:$B,2,FALSE),"")</f>
        <v/>
      </c>
      <c r="T292" s="18" t="str">
        <f>IFERROR(VLOOKUP(D292,'[1]comparativo br'!$A:$C,3,FALSE),"")</f>
        <v/>
      </c>
      <c r="U292" s="15" t="str">
        <f t="shared" si="35"/>
        <v/>
      </c>
      <c r="V292" s="19" t="str">
        <f>IFERROR(VLOOKUP(D292,'[1]comparativo br'!$A:$D,4,FALSE),"")</f>
        <v/>
      </c>
      <c r="W292" s="19" t="str">
        <f>IFERROR(VLOOKUP(D292,'[1]comparativo br'!$A:$E,5,FALSE),"")</f>
        <v/>
      </c>
      <c r="X292" s="15" t="str">
        <f t="shared" si="33"/>
        <v/>
      </c>
      <c r="Y292" s="18" t="e">
        <f>SUMIFS([2]Plan2!$H:$H,[2]Plan2!$A:$A,$D292,[2]Plan2!$U:$U,6)</f>
        <v>#VALUE!</v>
      </c>
      <c r="Z292" s="18" t="e">
        <f>SUMIFS([2]Plan2!$H:$H,[2]Plan2!$A:$A,$D292,[2]Plan2!$U:$U,7)</f>
        <v>#VALUE!</v>
      </c>
      <c r="AA292" s="18" t="e">
        <f>SUMIFS([2]Plan2!$H:$H,[2]Plan2!$A:$A,$D292,[2]Plan2!$U:$U,8)</f>
        <v>#VALUE!</v>
      </c>
      <c r="AB292" s="18" t="e">
        <f>SUMIFS([2]Plan2!$H:$H,[2]Plan2!$A:$A,$D292,[2]Plan2!$U:$U,9)</f>
        <v>#VALUE!</v>
      </c>
      <c r="AC292" s="18" t="e">
        <f>SUMIFS([2]Plan2!$H:$H,[2]Plan2!$A:$A,$D292,[2]Plan2!$U:$U,10)</f>
        <v>#VALUE!</v>
      </c>
      <c r="AD292" s="18" t="e">
        <f>SUMIFS([2]Plan2!$H:$H,[2]Plan2!$A:$A,$D292,[2]Plan2!$U:$U,11)</f>
        <v>#VALUE!</v>
      </c>
      <c r="AE292" s="18" t="e">
        <f>SUMIFS([2]Plan2!$H:$H,[2]Plan2!$A:$A,$D292,[2]Plan2!$U:$U,12)</f>
        <v>#VALUE!</v>
      </c>
      <c r="AF292" s="18" t="e">
        <f>SUMIFS([2]Plan2!$H:$H,[2]Plan2!$A:$A,$D292,[2]Plan2!$U:$U,1)</f>
        <v>#VALUE!</v>
      </c>
      <c r="AG292" s="18" t="e">
        <f>SUMIFS([2]Plan2!$H:$H,[2]Plan2!$A:$A,$D292,[2]Plan2!$U:$U,2)</f>
        <v>#VALUE!</v>
      </c>
      <c r="AH292" s="18" t="e">
        <f>SUMIFS([2]Plan2!$H:$H,[2]Plan2!$A:$A,$D292,[2]Plan2!$U:$U,3)</f>
        <v>#VALUE!</v>
      </c>
      <c r="AI292" s="18" t="e">
        <f>SUMIFS([2]Plan2!$H:$H,[2]Plan2!$A:$A,$D292,[2]Plan2!$U:$U,4)</f>
        <v>#VALUE!</v>
      </c>
      <c r="AJ292" s="18" t="e">
        <f>SUMIFS([2]Plan2!$H:$H,[2]Plan2!$A:$A,$D292,[2]Plan2!$U:$U,5)</f>
        <v>#VALUE!</v>
      </c>
      <c r="AK292" s="23" t="e">
        <f t="shared" si="36"/>
        <v>#VALUE!</v>
      </c>
      <c r="AL292" s="23" t="e">
        <f t="shared" si="38"/>
        <v>#VALUE!</v>
      </c>
      <c r="AM292">
        <f t="shared" si="37"/>
        <v>0</v>
      </c>
    </row>
    <row r="293" spans="1:39" ht="15.75" x14ac:dyDescent="0.25">
      <c r="A293" s="21"/>
      <c r="B293" s="21" t="s">
        <v>1519</v>
      </c>
      <c r="C293" s="21">
        <v>2108965</v>
      </c>
      <c r="D293" s="25">
        <v>502569</v>
      </c>
      <c r="E293" s="21" t="s">
        <v>12</v>
      </c>
      <c r="F293" s="31" t="s">
        <v>1575</v>
      </c>
      <c r="G293" s="21" t="s">
        <v>1108</v>
      </c>
      <c r="H293" s="21" t="s">
        <v>151</v>
      </c>
      <c r="I293" s="25" t="s">
        <v>77</v>
      </c>
      <c r="J293" s="21" t="s">
        <v>21</v>
      </c>
      <c r="K293" s="21"/>
      <c r="L293" s="20">
        <v>43977</v>
      </c>
      <c r="M293" s="20">
        <v>45350</v>
      </c>
      <c r="N293" s="21" t="s">
        <v>53</v>
      </c>
      <c r="O293" s="21">
        <v>2</v>
      </c>
      <c r="P293" s="21">
        <v>4</v>
      </c>
      <c r="Q293" s="21">
        <v>0</v>
      </c>
      <c r="R293" s="15">
        <f t="shared" si="39"/>
        <v>-1</v>
      </c>
      <c r="S293" s="18" t="str">
        <f>IFERROR(VLOOKUP(D293,'[1]comparativo br'!$A:$B,2,FALSE),"")</f>
        <v/>
      </c>
      <c r="T293" s="18" t="str">
        <f>IFERROR(VLOOKUP(D293,'[1]comparativo br'!$A:$C,3,FALSE),"")</f>
        <v/>
      </c>
      <c r="U293" s="15" t="str">
        <f t="shared" si="35"/>
        <v/>
      </c>
      <c r="V293" s="19" t="str">
        <f>IFERROR(VLOOKUP(D293,'[1]comparativo br'!$A:$D,4,FALSE),"")</f>
        <v/>
      </c>
      <c r="W293" s="19" t="str">
        <f>IFERROR(VLOOKUP(D293,'[1]comparativo br'!$A:$E,5,FALSE),"")</f>
        <v/>
      </c>
      <c r="X293" s="15" t="str">
        <f t="shared" si="33"/>
        <v/>
      </c>
      <c r="Y293" s="18" t="e">
        <f>SUMIFS([2]Plan2!$H:$H,[2]Plan2!$A:$A,$D293,[2]Plan2!$U:$U,6)</f>
        <v>#VALUE!</v>
      </c>
      <c r="Z293" s="18" t="e">
        <f>SUMIFS([2]Plan2!$H:$H,[2]Plan2!$A:$A,$D293,[2]Plan2!$U:$U,7)</f>
        <v>#VALUE!</v>
      </c>
      <c r="AA293" s="18" t="e">
        <f>SUMIFS([2]Plan2!$H:$H,[2]Plan2!$A:$A,$D293,[2]Plan2!$U:$U,8)</f>
        <v>#VALUE!</v>
      </c>
      <c r="AB293" s="18" t="e">
        <f>SUMIFS([2]Plan2!$H:$H,[2]Plan2!$A:$A,$D293,[2]Plan2!$U:$U,9)</f>
        <v>#VALUE!</v>
      </c>
      <c r="AC293" s="18" t="e">
        <f>SUMIFS([2]Plan2!$H:$H,[2]Plan2!$A:$A,$D293,[2]Plan2!$U:$U,10)</f>
        <v>#VALUE!</v>
      </c>
      <c r="AD293" s="18" t="e">
        <f>SUMIFS([2]Plan2!$H:$H,[2]Plan2!$A:$A,$D293,[2]Plan2!$U:$U,11)</f>
        <v>#VALUE!</v>
      </c>
      <c r="AE293" s="18" t="e">
        <f>SUMIFS([2]Plan2!$H:$H,[2]Plan2!$A:$A,$D293,[2]Plan2!$U:$U,12)</f>
        <v>#VALUE!</v>
      </c>
      <c r="AF293" s="18" t="e">
        <f>SUMIFS([2]Plan2!$H:$H,[2]Plan2!$A:$A,$D293,[2]Plan2!$U:$U,1)</f>
        <v>#VALUE!</v>
      </c>
      <c r="AG293" s="18" t="e">
        <f>SUMIFS([2]Plan2!$H:$H,[2]Plan2!$A:$A,$D293,[2]Plan2!$U:$U,2)</f>
        <v>#VALUE!</v>
      </c>
      <c r="AH293" s="18" t="e">
        <f>SUMIFS([2]Plan2!$H:$H,[2]Plan2!$A:$A,$D293,[2]Plan2!$U:$U,3)</f>
        <v>#VALUE!</v>
      </c>
      <c r="AI293" s="18" t="e">
        <f>SUMIFS([2]Plan2!$H:$H,[2]Plan2!$A:$A,$D293,[2]Plan2!$U:$U,4)</f>
        <v>#VALUE!</v>
      </c>
      <c r="AJ293" s="18" t="e">
        <f>SUMIFS([2]Plan2!$H:$H,[2]Plan2!$A:$A,$D293,[2]Plan2!$U:$U,5)</f>
        <v>#VALUE!</v>
      </c>
      <c r="AK293" s="23" t="e">
        <f t="shared" si="36"/>
        <v>#VALUE!</v>
      </c>
      <c r="AL293" s="23" t="e">
        <f t="shared" si="38"/>
        <v>#VALUE!</v>
      </c>
      <c r="AM293">
        <f t="shared" si="37"/>
        <v>0</v>
      </c>
    </row>
    <row r="294" spans="1:39" ht="15.75" x14ac:dyDescent="0.25">
      <c r="A294" s="21" t="s">
        <v>398</v>
      </c>
      <c r="B294" s="21" t="s">
        <v>1519</v>
      </c>
      <c r="C294" s="21">
        <v>2188572</v>
      </c>
      <c r="D294" s="25">
        <v>502978</v>
      </c>
      <c r="E294" s="21" t="s">
        <v>12</v>
      </c>
      <c r="F294" s="31" t="s">
        <v>12</v>
      </c>
      <c r="G294" s="21" t="s">
        <v>1951</v>
      </c>
      <c r="H294" s="21" t="s">
        <v>556</v>
      </c>
      <c r="I294" s="25" t="s">
        <v>20</v>
      </c>
      <c r="J294" s="21" t="s">
        <v>88</v>
      </c>
      <c r="K294" s="21" t="s">
        <v>93</v>
      </c>
      <c r="L294" s="20">
        <v>44799</v>
      </c>
      <c r="M294" s="20">
        <v>45286</v>
      </c>
      <c r="N294" s="21" t="s">
        <v>53</v>
      </c>
      <c r="O294" s="21">
        <v>15</v>
      </c>
      <c r="P294" s="21">
        <v>22</v>
      </c>
      <c r="Q294" s="21">
        <v>0</v>
      </c>
      <c r="R294" s="15">
        <f t="shared" si="39"/>
        <v>-1</v>
      </c>
      <c r="S294" s="18" t="str">
        <f>IFERROR(VLOOKUP(D294,'[1]comparativo br'!$A:$B,2,FALSE),"")</f>
        <v/>
      </c>
      <c r="T294" s="18" t="str">
        <f>IFERROR(VLOOKUP(D294,'[1]comparativo br'!$A:$C,3,FALSE),"")</f>
        <v/>
      </c>
      <c r="U294" s="15" t="str">
        <f t="shared" si="35"/>
        <v/>
      </c>
      <c r="V294" s="19" t="str">
        <f>IFERROR(VLOOKUP(D294,'[1]comparativo br'!$A:$D,4,FALSE),"")</f>
        <v/>
      </c>
      <c r="W294" s="19" t="str">
        <f>IFERROR(VLOOKUP(D294,'[1]comparativo br'!$A:$E,5,FALSE),"")</f>
        <v/>
      </c>
      <c r="X294" s="15" t="str">
        <f t="shared" si="33"/>
        <v/>
      </c>
      <c r="Y294" s="18" t="e">
        <f>SUMIFS([2]Plan2!$H:$H,[2]Plan2!$A:$A,$D294,[2]Plan2!$U:$U,6)</f>
        <v>#VALUE!</v>
      </c>
      <c r="Z294" s="18" t="e">
        <f>SUMIFS([2]Plan2!$H:$H,[2]Plan2!$A:$A,$D294,[2]Plan2!$U:$U,7)</f>
        <v>#VALUE!</v>
      </c>
      <c r="AA294" s="18" t="e">
        <f>SUMIFS([2]Plan2!$H:$H,[2]Plan2!$A:$A,$D294,[2]Plan2!$U:$U,8)</f>
        <v>#VALUE!</v>
      </c>
      <c r="AB294" s="18" t="e">
        <f>SUMIFS([2]Plan2!$H:$H,[2]Plan2!$A:$A,$D294,[2]Plan2!$U:$U,9)</f>
        <v>#VALUE!</v>
      </c>
      <c r="AC294" s="18" t="e">
        <f>SUMIFS([2]Plan2!$H:$H,[2]Plan2!$A:$A,$D294,[2]Plan2!$U:$U,10)</f>
        <v>#VALUE!</v>
      </c>
      <c r="AD294" s="18" t="e">
        <f>SUMIFS([2]Plan2!$H:$H,[2]Plan2!$A:$A,$D294,[2]Plan2!$U:$U,11)</f>
        <v>#VALUE!</v>
      </c>
      <c r="AE294" s="18" t="e">
        <f>SUMIFS([2]Plan2!$H:$H,[2]Plan2!$A:$A,$D294,[2]Plan2!$U:$U,12)</f>
        <v>#VALUE!</v>
      </c>
      <c r="AF294" s="18" t="e">
        <f>SUMIFS([2]Plan2!$H:$H,[2]Plan2!$A:$A,$D294,[2]Plan2!$U:$U,1)</f>
        <v>#VALUE!</v>
      </c>
      <c r="AG294" s="18" t="e">
        <f>SUMIFS([2]Plan2!$H:$H,[2]Plan2!$A:$A,$D294,[2]Plan2!$U:$U,2)</f>
        <v>#VALUE!</v>
      </c>
      <c r="AH294" s="18" t="e">
        <f>SUMIFS([2]Plan2!$H:$H,[2]Plan2!$A:$A,$D294,[2]Plan2!$U:$U,3)</f>
        <v>#VALUE!</v>
      </c>
      <c r="AI294" s="18" t="e">
        <f>SUMIFS([2]Plan2!$H:$H,[2]Plan2!$A:$A,$D294,[2]Plan2!$U:$U,4)</f>
        <v>#VALUE!</v>
      </c>
      <c r="AJ294" s="18" t="e">
        <f>SUMIFS([2]Plan2!$H:$H,[2]Plan2!$A:$A,$D294,[2]Plan2!$U:$U,5)</f>
        <v>#VALUE!</v>
      </c>
      <c r="AK294" s="23" t="e">
        <f t="shared" si="36"/>
        <v>#VALUE!</v>
      </c>
      <c r="AL294" s="23" t="e">
        <f t="shared" si="38"/>
        <v>#VALUE!</v>
      </c>
      <c r="AM294">
        <f t="shared" si="37"/>
        <v>0</v>
      </c>
    </row>
    <row r="295" spans="1:39" ht="15.75" x14ac:dyDescent="0.25">
      <c r="A295" s="21" t="s">
        <v>945</v>
      </c>
      <c r="B295" s="21" t="s">
        <v>1519</v>
      </c>
      <c r="C295" s="21">
        <v>2188572</v>
      </c>
      <c r="D295" s="25">
        <v>193795</v>
      </c>
      <c r="E295" s="21" t="s">
        <v>2142</v>
      </c>
      <c r="F295" s="31" t="s">
        <v>12</v>
      </c>
      <c r="G295" s="21" t="s">
        <v>1951</v>
      </c>
      <c r="H295" s="21" t="s">
        <v>556</v>
      </c>
      <c r="I295" s="25" t="s">
        <v>20</v>
      </c>
      <c r="J295" s="21" t="s">
        <v>88</v>
      </c>
      <c r="K295" s="21" t="s">
        <v>93</v>
      </c>
      <c r="L295" s="20"/>
      <c r="M295" s="20">
        <v>45386</v>
      </c>
      <c r="N295" s="21" t="s">
        <v>53</v>
      </c>
      <c r="O295" s="21">
        <v>2</v>
      </c>
      <c r="P295" s="21">
        <v>3</v>
      </c>
      <c r="Q295" s="21">
        <v>0</v>
      </c>
      <c r="R295" s="15">
        <f t="shared" si="39"/>
        <v>-1</v>
      </c>
      <c r="S295" s="18" t="str">
        <f>IFERROR(VLOOKUP(D295,'[1]comparativo br'!$A:$B,2,FALSE),"")</f>
        <v/>
      </c>
      <c r="T295" s="18" t="str">
        <f>IFERROR(VLOOKUP(D295,'[1]comparativo br'!$A:$C,3,FALSE),"")</f>
        <v/>
      </c>
      <c r="U295" s="15" t="str">
        <f t="shared" si="35"/>
        <v/>
      </c>
      <c r="V295" s="19" t="str">
        <f>IFERROR(VLOOKUP(D295,'[1]comparativo br'!$A:$D,4,FALSE),"")</f>
        <v/>
      </c>
      <c r="W295" s="19" t="str">
        <f>IFERROR(VLOOKUP(D295,'[1]comparativo br'!$A:$E,5,FALSE),"")</f>
        <v/>
      </c>
      <c r="X295" s="15" t="str">
        <f t="shared" si="33"/>
        <v/>
      </c>
      <c r="Y295" s="18" t="e">
        <f>SUMIFS([2]Plan2!$H:$H,[2]Plan2!$A:$A,$D295,[2]Plan2!$U:$U,6)</f>
        <v>#VALUE!</v>
      </c>
      <c r="Z295" s="18" t="e">
        <f>SUMIFS([2]Plan2!$H:$H,[2]Plan2!$A:$A,$D295,[2]Plan2!$U:$U,7)</f>
        <v>#VALUE!</v>
      </c>
      <c r="AA295" s="18" t="e">
        <f>SUMIFS([2]Plan2!$H:$H,[2]Plan2!$A:$A,$D295,[2]Plan2!$U:$U,8)</f>
        <v>#VALUE!</v>
      </c>
      <c r="AB295" s="18" t="e">
        <f>SUMIFS([2]Plan2!$H:$H,[2]Plan2!$A:$A,$D295,[2]Plan2!$U:$U,9)</f>
        <v>#VALUE!</v>
      </c>
      <c r="AC295" s="18" t="e">
        <f>SUMIFS([2]Plan2!$H:$H,[2]Plan2!$A:$A,$D295,[2]Plan2!$U:$U,10)</f>
        <v>#VALUE!</v>
      </c>
      <c r="AD295" s="18" t="e">
        <f>SUMIFS([2]Plan2!$H:$H,[2]Plan2!$A:$A,$D295,[2]Plan2!$U:$U,11)</f>
        <v>#VALUE!</v>
      </c>
      <c r="AE295" s="18" t="e">
        <f>SUMIFS([2]Plan2!$H:$H,[2]Plan2!$A:$A,$D295,[2]Plan2!$U:$U,12)</f>
        <v>#VALUE!</v>
      </c>
      <c r="AF295" s="18" t="e">
        <f>SUMIFS([2]Plan2!$H:$H,[2]Plan2!$A:$A,$D295,[2]Plan2!$U:$U,1)</f>
        <v>#VALUE!</v>
      </c>
      <c r="AG295" s="18" t="e">
        <f>SUMIFS([2]Plan2!$H:$H,[2]Plan2!$A:$A,$D295,[2]Plan2!$U:$U,2)</f>
        <v>#VALUE!</v>
      </c>
      <c r="AH295" s="18" t="e">
        <f>SUMIFS([2]Plan2!$H:$H,[2]Plan2!$A:$A,$D295,[2]Plan2!$U:$U,3)</f>
        <v>#VALUE!</v>
      </c>
      <c r="AI295" s="18" t="e">
        <f>SUMIFS([2]Plan2!$H:$H,[2]Plan2!$A:$A,$D295,[2]Plan2!$U:$U,4)</f>
        <v>#VALUE!</v>
      </c>
      <c r="AJ295" s="18" t="e">
        <f>SUMIFS([2]Plan2!$H:$H,[2]Plan2!$A:$A,$D295,[2]Plan2!$U:$U,5)</f>
        <v>#VALUE!</v>
      </c>
      <c r="AK295" s="23" t="e">
        <f t="shared" si="36"/>
        <v>#VALUE!</v>
      </c>
      <c r="AL295" s="23" t="e">
        <f t="shared" si="38"/>
        <v>#VALUE!</v>
      </c>
      <c r="AM295">
        <f t="shared" si="37"/>
        <v>0</v>
      </c>
    </row>
    <row r="296" spans="1:39" ht="15.75" x14ac:dyDescent="0.25">
      <c r="A296" s="21" t="s">
        <v>36</v>
      </c>
      <c r="B296" s="21" t="s">
        <v>1519</v>
      </c>
      <c r="C296" s="21">
        <v>2210106</v>
      </c>
      <c r="D296" s="25">
        <v>101303</v>
      </c>
      <c r="E296" s="21" t="s">
        <v>12</v>
      </c>
      <c r="F296" s="31" t="s">
        <v>2488</v>
      </c>
      <c r="G296" s="21" t="s">
        <v>291</v>
      </c>
      <c r="H296" s="21" t="s">
        <v>194</v>
      </c>
      <c r="I296" s="25" t="s">
        <v>15</v>
      </c>
      <c r="J296" s="21" t="s">
        <v>27</v>
      </c>
      <c r="K296" s="21" t="s">
        <v>28</v>
      </c>
      <c r="L296" s="20">
        <v>43914</v>
      </c>
      <c r="M296" s="20">
        <v>45609</v>
      </c>
      <c r="N296" s="21" t="s">
        <v>53</v>
      </c>
      <c r="O296" s="21">
        <v>1</v>
      </c>
      <c r="P296" s="21">
        <v>3</v>
      </c>
      <c r="Q296" s="21">
        <v>2</v>
      </c>
      <c r="R296" s="15">
        <f t="shared" si="39"/>
        <v>-0.33333333333333331</v>
      </c>
      <c r="S296" s="18">
        <f>IFERROR(VLOOKUP(D296,'[1]comparativo br'!$A:$B,2,FALSE),"")</f>
        <v>0</v>
      </c>
      <c r="T296" s="18">
        <f>IFERROR(VLOOKUP(D296,'[1]comparativo br'!$A:$C,3,FALSE),"")</f>
        <v>0</v>
      </c>
      <c r="U296" s="15" t="str">
        <f t="shared" si="35"/>
        <v/>
      </c>
      <c r="V296" s="19">
        <f>IFERROR(VLOOKUP(D296,'[1]comparativo br'!$A:$D,4,FALSE),"")</f>
        <v>0</v>
      </c>
      <c r="W296" s="19">
        <f>IFERROR(VLOOKUP(D296,'[1]comparativo br'!$A:$E,5,FALSE),"")</f>
        <v>2</v>
      </c>
      <c r="X296" s="15" t="str">
        <f t="shared" si="33"/>
        <v/>
      </c>
      <c r="Y296" s="18" t="e">
        <f>SUMIFS([2]Plan2!$H:$H,[2]Plan2!$A:$A,$D296,[2]Plan2!$U:$U,6)</f>
        <v>#VALUE!</v>
      </c>
      <c r="Z296" s="18" t="e">
        <f>SUMIFS([2]Plan2!$H:$H,[2]Plan2!$A:$A,$D296,[2]Plan2!$U:$U,7)</f>
        <v>#VALUE!</v>
      </c>
      <c r="AA296" s="18" t="e">
        <f>SUMIFS([2]Plan2!$H:$H,[2]Plan2!$A:$A,$D296,[2]Plan2!$U:$U,8)</f>
        <v>#VALUE!</v>
      </c>
      <c r="AB296" s="18" t="e">
        <f>SUMIFS([2]Plan2!$H:$H,[2]Plan2!$A:$A,$D296,[2]Plan2!$U:$U,9)</f>
        <v>#VALUE!</v>
      </c>
      <c r="AC296" s="18" t="e">
        <f>SUMIFS([2]Plan2!$H:$H,[2]Plan2!$A:$A,$D296,[2]Plan2!$U:$U,10)</f>
        <v>#VALUE!</v>
      </c>
      <c r="AD296" s="18" t="e">
        <f>SUMIFS([2]Plan2!$H:$H,[2]Plan2!$A:$A,$D296,[2]Plan2!$U:$U,11)</f>
        <v>#VALUE!</v>
      </c>
      <c r="AE296" s="18" t="e">
        <f>SUMIFS([2]Plan2!$H:$H,[2]Plan2!$A:$A,$D296,[2]Plan2!$U:$U,12)</f>
        <v>#VALUE!</v>
      </c>
      <c r="AF296" s="18" t="e">
        <f>SUMIFS([2]Plan2!$H:$H,[2]Plan2!$A:$A,$D296,[2]Plan2!$U:$U,1)</f>
        <v>#VALUE!</v>
      </c>
      <c r="AG296" s="18" t="e">
        <f>SUMIFS([2]Plan2!$H:$H,[2]Plan2!$A:$A,$D296,[2]Plan2!$U:$U,2)</f>
        <v>#VALUE!</v>
      </c>
      <c r="AH296" s="18" t="e">
        <f>SUMIFS([2]Plan2!$H:$H,[2]Plan2!$A:$A,$D296,[2]Plan2!$U:$U,3)</f>
        <v>#VALUE!</v>
      </c>
      <c r="AI296" s="18" t="e">
        <f>SUMIFS([2]Plan2!$H:$H,[2]Plan2!$A:$A,$D296,[2]Plan2!$U:$U,4)</f>
        <v>#VALUE!</v>
      </c>
      <c r="AJ296" s="18" t="e">
        <f>SUMIFS([2]Plan2!$H:$H,[2]Plan2!$A:$A,$D296,[2]Plan2!$U:$U,5)</f>
        <v>#VALUE!</v>
      </c>
      <c r="AK296" s="23" t="e">
        <f t="shared" si="36"/>
        <v>#VALUE!</v>
      </c>
      <c r="AL296" s="23" t="e">
        <f t="shared" si="38"/>
        <v>#VALUE!</v>
      </c>
      <c r="AM296">
        <f t="shared" si="37"/>
        <v>0</v>
      </c>
    </row>
    <row r="297" spans="1:39" ht="15.75" x14ac:dyDescent="0.25">
      <c r="A297" s="21" t="s">
        <v>36</v>
      </c>
      <c r="B297" s="21" t="s">
        <v>1519</v>
      </c>
      <c r="C297" s="21">
        <v>2210106</v>
      </c>
      <c r="D297" s="25">
        <v>100977</v>
      </c>
      <c r="E297" s="21" t="s">
        <v>12</v>
      </c>
      <c r="F297" s="31" t="s">
        <v>2453</v>
      </c>
      <c r="G297" s="21" t="s">
        <v>291</v>
      </c>
      <c r="H297" s="21" t="s">
        <v>266</v>
      </c>
      <c r="I297" s="25" t="s">
        <v>20</v>
      </c>
      <c r="J297" s="21" t="s">
        <v>27</v>
      </c>
      <c r="K297" s="21" t="s">
        <v>28</v>
      </c>
      <c r="L297" s="20">
        <v>45350</v>
      </c>
      <c r="M297" s="20">
        <v>45737</v>
      </c>
      <c r="N297" s="21" t="s">
        <v>53</v>
      </c>
      <c r="O297" s="21">
        <v>10</v>
      </c>
      <c r="P297" s="21">
        <v>9</v>
      </c>
      <c r="Q297" s="21">
        <v>5</v>
      </c>
      <c r="R297" s="15">
        <f t="shared" si="39"/>
        <v>-0.44444444444444442</v>
      </c>
      <c r="S297" s="18" t="str">
        <f>IFERROR(VLOOKUP(D297,'[1]comparativo br'!$A:$B,2,FALSE),"")</f>
        <v/>
      </c>
      <c r="T297" s="18" t="str">
        <f>IFERROR(VLOOKUP(D297,'[1]comparativo br'!$A:$C,3,FALSE),"")</f>
        <v/>
      </c>
      <c r="U297" s="15" t="str">
        <f t="shared" si="35"/>
        <v/>
      </c>
      <c r="V297" s="19" t="str">
        <f>IFERROR(VLOOKUP(D297,'[1]comparativo br'!$A:$D,4,FALSE),"")</f>
        <v/>
      </c>
      <c r="W297" s="19" t="str">
        <f>IFERROR(VLOOKUP(D297,'[1]comparativo br'!$A:$E,5,FALSE),"")</f>
        <v/>
      </c>
      <c r="X297" s="15" t="str">
        <f t="shared" si="33"/>
        <v/>
      </c>
      <c r="Y297" s="18" t="e">
        <f>SUMIFS([2]Plan2!$H:$H,[2]Plan2!$A:$A,$D297,[2]Plan2!$U:$U,6)</f>
        <v>#VALUE!</v>
      </c>
      <c r="Z297" s="18" t="e">
        <f>SUMIFS([2]Plan2!$H:$H,[2]Plan2!$A:$A,$D297,[2]Plan2!$U:$U,7)</f>
        <v>#VALUE!</v>
      </c>
      <c r="AA297" s="18" t="e">
        <f>SUMIFS([2]Plan2!$H:$H,[2]Plan2!$A:$A,$D297,[2]Plan2!$U:$U,8)</f>
        <v>#VALUE!</v>
      </c>
      <c r="AB297" s="18" t="e">
        <f>SUMIFS([2]Plan2!$H:$H,[2]Plan2!$A:$A,$D297,[2]Plan2!$U:$U,9)</f>
        <v>#VALUE!</v>
      </c>
      <c r="AC297" s="18" t="e">
        <f>SUMIFS([2]Plan2!$H:$H,[2]Plan2!$A:$A,$D297,[2]Plan2!$U:$U,10)</f>
        <v>#VALUE!</v>
      </c>
      <c r="AD297" s="18" t="e">
        <f>SUMIFS([2]Plan2!$H:$H,[2]Plan2!$A:$A,$D297,[2]Plan2!$U:$U,11)</f>
        <v>#VALUE!</v>
      </c>
      <c r="AE297" s="18" t="e">
        <f>SUMIFS([2]Plan2!$H:$H,[2]Plan2!$A:$A,$D297,[2]Plan2!$U:$U,12)</f>
        <v>#VALUE!</v>
      </c>
      <c r="AF297" s="18" t="e">
        <f>SUMIFS([2]Plan2!$H:$H,[2]Plan2!$A:$A,$D297,[2]Plan2!$U:$U,1)</f>
        <v>#VALUE!</v>
      </c>
      <c r="AG297" s="18" t="e">
        <f>SUMIFS([2]Plan2!$H:$H,[2]Plan2!$A:$A,$D297,[2]Plan2!$U:$U,2)</f>
        <v>#VALUE!</v>
      </c>
      <c r="AH297" s="18" t="e">
        <f>SUMIFS([2]Plan2!$H:$H,[2]Plan2!$A:$A,$D297,[2]Plan2!$U:$U,3)</f>
        <v>#VALUE!</v>
      </c>
      <c r="AI297" s="18" t="e">
        <f>SUMIFS([2]Plan2!$H:$H,[2]Plan2!$A:$A,$D297,[2]Plan2!$U:$U,4)</f>
        <v>#VALUE!</v>
      </c>
      <c r="AJ297" s="18" t="e">
        <f>SUMIFS([2]Plan2!$H:$H,[2]Plan2!$A:$A,$D297,[2]Plan2!$U:$U,5)</f>
        <v>#VALUE!</v>
      </c>
      <c r="AK297" s="23" t="e">
        <f t="shared" si="36"/>
        <v>#VALUE!</v>
      </c>
      <c r="AL297" s="23" t="e">
        <f t="shared" si="38"/>
        <v>#VALUE!</v>
      </c>
      <c r="AM297">
        <f t="shared" si="37"/>
        <v>0</v>
      </c>
    </row>
    <row r="298" spans="1:39" ht="15.75" x14ac:dyDescent="0.25">
      <c r="A298" s="21" t="s">
        <v>36</v>
      </c>
      <c r="B298" s="21" t="s">
        <v>1519</v>
      </c>
      <c r="C298" s="21">
        <v>2210106</v>
      </c>
      <c r="D298" s="25">
        <v>100978</v>
      </c>
      <c r="E298" s="21" t="s">
        <v>12</v>
      </c>
      <c r="F298" s="31" t="s">
        <v>2453</v>
      </c>
      <c r="G298" s="21" t="s">
        <v>291</v>
      </c>
      <c r="H298" s="21" t="s">
        <v>26</v>
      </c>
      <c r="I298" s="25" t="s">
        <v>20</v>
      </c>
      <c r="J298" s="21" t="s">
        <v>27</v>
      </c>
      <c r="K298" s="21" t="s">
        <v>28</v>
      </c>
      <c r="L298" s="20">
        <v>44537</v>
      </c>
      <c r="M298" s="20">
        <v>45769</v>
      </c>
      <c r="N298" s="21" t="s">
        <v>18</v>
      </c>
      <c r="O298" s="21">
        <v>6</v>
      </c>
      <c r="P298" s="21">
        <v>6</v>
      </c>
      <c r="Q298" s="21">
        <v>2</v>
      </c>
      <c r="R298" s="15">
        <f t="shared" si="39"/>
        <v>-0.66666666666666663</v>
      </c>
      <c r="S298" s="18" t="str">
        <f>IFERROR(VLOOKUP(D298,'[1]comparativo br'!$A:$B,2,FALSE),"")</f>
        <v/>
      </c>
      <c r="T298" s="18" t="str">
        <f>IFERROR(VLOOKUP(D298,'[1]comparativo br'!$A:$C,3,FALSE),"")</f>
        <v/>
      </c>
      <c r="U298" s="15" t="str">
        <f t="shared" si="35"/>
        <v/>
      </c>
      <c r="V298" s="19" t="str">
        <f>IFERROR(VLOOKUP(D298,'[1]comparativo br'!$A:$D,4,FALSE),"")</f>
        <v/>
      </c>
      <c r="W298" s="19" t="str">
        <f>IFERROR(VLOOKUP(D298,'[1]comparativo br'!$A:$E,5,FALSE),"")</f>
        <v/>
      </c>
      <c r="X298" s="15" t="str">
        <f t="shared" si="33"/>
        <v/>
      </c>
      <c r="Y298" s="18" t="e">
        <f>SUMIFS([2]Plan2!$H:$H,[2]Plan2!$A:$A,$D298,[2]Plan2!$U:$U,6)</f>
        <v>#VALUE!</v>
      </c>
      <c r="Z298" s="18" t="e">
        <f>SUMIFS([2]Plan2!$H:$H,[2]Plan2!$A:$A,$D298,[2]Plan2!$U:$U,7)</f>
        <v>#VALUE!</v>
      </c>
      <c r="AA298" s="18" t="e">
        <f>SUMIFS([2]Plan2!$H:$H,[2]Plan2!$A:$A,$D298,[2]Plan2!$U:$U,8)</f>
        <v>#VALUE!</v>
      </c>
      <c r="AB298" s="18" t="e">
        <f>SUMIFS([2]Plan2!$H:$H,[2]Plan2!$A:$A,$D298,[2]Plan2!$U:$U,9)</f>
        <v>#VALUE!</v>
      </c>
      <c r="AC298" s="18" t="e">
        <f>SUMIFS([2]Plan2!$H:$H,[2]Plan2!$A:$A,$D298,[2]Plan2!$U:$U,10)</f>
        <v>#VALUE!</v>
      </c>
      <c r="AD298" s="18" t="e">
        <f>SUMIFS([2]Plan2!$H:$H,[2]Plan2!$A:$A,$D298,[2]Plan2!$U:$U,11)</f>
        <v>#VALUE!</v>
      </c>
      <c r="AE298" s="18" t="e">
        <f>SUMIFS([2]Plan2!$H:$H,[2]Plan2!$A:$A,$D298,[2]Plan2!$U:$U,12)</f>
        <v>#VALUE!</v>
      </c>
      <c r="AF298" s="18" t="e">
        <f>SUMIFS([2]Plan2!$H:$H,[2]Plan2!$A:$A,$D298,[2]Plan2!$U:$U,1)</f>
        <v>#VALUE!</v>
      </c>
      <c r="AG298" s="18" t="e">
        <f>SUMIFS([2]Plan2!$H:$H,[2]Plan2!$A:$A,$D298,[2]Plan2!$U:$U,2)</f>
        <v>#VALUE!</v>
      </c>
      <c r="AH298" s="18" t="e">
        <f>SUMIFS([2]Plan2!$H:$H,[2]Plan2!$A:$A,$D298,[2]Plan2!$U:$U,3)</f>
        <v>#VALUE!</v>
      </c>
      <c r="AI298" s="18" t="e">
        <f>SUMIFS([2]Plan2!$H:$H,[2]Plan2!$A:$A,$D298,[2]Plan2!$U:$U,4)</f>
        <v>#VALUE!</v>
      </c>
      <c r="AJ298" s="18" t="e">
        <f>SUMIFS([2]Plan2!$H:$H,[2]Plan2!$A:$A,$D298,[2]Plan2!$U:$U,5)</f>
        <v>#VALUE!</v>
      </c>
      <c r="AK298" s="23" t="e">
        <f t="shared" si="36"/>
        <v>#VALUE!</v>
      </c>
      <c r="AL298" s="23" t="e">
        <f t="shared" si="38"/>
        <v>#VALUE!</v>
      </c>
      <c r="AM298">
        <f t="shared" si="37"/>
        <v>0</v>
      </c>
    </row>
    <row r="299" spans="1:39" ht="15.75" x14ac:dyDescent="0.25">
      <c r="A299" s="21" t="s">
        <v>36</v>
      </c>
      <c r="B299" s="21" t="s">
        <v>1519</v>
      </c>
      <c r="C299" s="21">
        <v>2210106</v>
      </c>
      <c r="D299" s="25">
        <v>101302</v>
      </c>
      <c r="E299" s="21" t="s">
        <v>12</v>
      </c>
      <c r="F299" s="31" t="s">
        <v>2488</v>
      </c>
      <c r="G299" s="21" t="s">
        <v>291</v>
      </c>
      <c r="H299" s="21" t="s">
        <v>348</v>
      </c>
      <c r="I299" s="25" t="s">
        <v>15</v>
      </c>
      <c r="J299" s="21" t="s">
        <v>27</v>
      </c>
      <c r="K299" s="21" t="s">
        <v>210</v>
      </c>
      <c r="L299" s="20">
        <v>43742</v>
      </c>
      <c r="M299" s="20">
        <v>45792</v>
      </c>
      <c r="N299" s="21" t="s">
        <v>18</v>
      </c>
      <c r="O299" s="21">
        <v>11</v>
      </c>
      <c r="P299" s="21">
        <v>6</v>
      </c>
      <c r="Q299" s="21">
        <v>7</v>
      </c>
      <c r="R299" s="15">
        <f t="shared" si="39"/>
        <v>0.16666666666666666</v>
      </c>
      <c r="S299" s="18">
        <f>IFERROR(VLOOKUP(D299,'[1]comparativo br'!$A:$B,2,FALSE),"")</f>
        <v>0</v>
      </c>
      <c r="T299" s="18">
        <f>IFERROR(VLOOKUP(D299,'[1]comparativo br'!$A:$C,3,FALSE),"")</f>
        <v>0</v>
      </c>
      <c r="U299" s="15" t="str">
        <f t="shared" si="35"/>
        <v/>
      </c>
      <c r="V299" s="19">
        <f>IFERROR(VLOOKUP(D299,'[1]comparativo br'!$A:$D,4,FALSE),"")</f>
        <v>4</v>
      </c>
      <c r="W299" s="19">
        <f>IFERROR(VLOOKUP(D299,'[1]comparativo br'!$A:$E,5,FALSE),"")</f>
        <v>0</v>
      </c>
      <c r="X299" s="15">
        <f t="shared" si="33"/>
        <v>-1</v>
      </c>
      <c r="Y299" s="18" t="e">
        <f>SUMIFS([2]Plan2!$H:$H,[2]Plan2!$A:$A,$D299,[2]Plan2!$U:$U,6)</f>
        <v>#VALUE!</v>
      </c>
      <c r="Z299" s="18" t="e">
        <f>SUMIFS([2]Plan2!$H:$H,[2]Plan2!$A:$A,$D299,[2]Plan2!$U:$U,7)</f>
        <v>#VALUE!</v>
      </c>
      <c r="AA299" s="18" t="e">
        <f>SUMIFS([2]Plan2!$H:$H,[2]Plan2!$A:$A,$D299,[2]Plan2!$U:$U,8)</f>
        <v>#VALUE!</v>
      </c>
      <c r="AB299" s="18" t="e">
        <f>SUMIFS([2]Plan2!$H:$H,[2]Plan2!$A:$A,$D299,[2]Plan2!$U:$U,9)</f>
        <v>#VALUE!</v>
      </c>
      <c r="AC299" s="18" t="e">
        <f>SUMIFS([2]Plan2!$H:$H,[2]Plan2!$A:$A,$D299,[2]Plan2!$U:$U,10)</f>
        <v>#VALUE!</v>
      </c>
      <c r="AD299" s="18" t="e">
        <f>SUMIFS([2]Plan2!$H:$H,[2]Plan2!$A:$A,$D299,[2]Plan2!$U:$U,11)</f>
        <v>#VALUE!</v>
      </c>
      <c r="AE299" s="18" t="e">
        <f>SUMIFS([2]Plan2!$H:$H,[2]Plan2!$A:$A,$D299,[2]Plan2!$U:$U,12)</f>
        <v>#VALUE!</v>
      </c>
      <c r="AF299" s="18" t="e">
        <f>SUMIFS([2]Plan2!$H:$H,[2]Plan2!$A:$A,$D299,[2]Plan2!$U:$U,1)</f>
        <v>#VALUE!</v>
      </c>
      <c r="AG299" s="18" t="e">
        <f>SUMIFS([2]Plan2!$H:$H,[2]Plan2!$A:$A,$D299,[2]Plan2!$U:$U,2)</f>
        <v>#VALUE!</v>
      </c>
      <c r="AH299" s="18" t="e">
        <f>SUMIFS([2]Plan2!$H:$H,[2]Plan2!$A:$A,$D299,[2]Plan2!$U:$U,3)</f>
        <v>#VALUE!</v>
      </c>
      <c r="AI299" s="18" t="e">
        <f>SUMIFS([2]Plan2!$H:$H,[2]Plan2!$A:$A,$D299,[2]Plan2!$U:$U,4)</f>
        <v>#VALUE!</v>
      </c>
      <c r="AJ299" s="18" t="e">
        <f>SUMIFS([2]Plan2!$H:$H,[2]Plan2!$A:$A,$D299,[2]Plan2!$U:$U,5)</f>
        <v>#VALUE!</v>
      </c>
      <c r="AK299" s="23" t="e">
        <f t="shared" si="36"/>
        <v>#VALUE!</v>
      </c>
      <c r="AL299" s="23" t="e">
        <f t="shared" si="38"/>
        <v>#VALUE!</v>
      </c>
      <c r="AM299">
        <f t="shared" si="37"/>
        <v>0</v>
      </c>
    </row>
    <row r="300" spans="1:39" ht="15.75" x14ac:dyDescent="0.25">
      <c r="A300" s="21" t="s">
        <v>36</v>
      </c>
      <c r="B300" s="21" t="s">
        <v>1519</v>
      </c>
      <c r="C300" s="21">
        <v>2210106</v>
      </c>
      <c r="D300" s="25">
        <v>193620</v>
      </c>
      <c r="E300" s="21" t="s">
        <v>69</v>
      </c>
      <c r="F300" s="31" t="s">
        <v>69</v>
      </c>
      <c r="G300" s="21" t="s">
        <v>291</v>
      </c>
      <c r="H300" s="21" t="s">
        <v>924</v>
      </c>
      <c r="I300" s="25" t="s">
        <v>15</v>
      </c>
      <c r="J300" s="21" t="s">
        <v>27</v>
      </c>
      <c r="K300" s="21" t="s">
        <v>210</v>
      </c>
      <c r="L300" s="20">
        <v>45083</v>
      </c>
      <c r="M300" s="20">
        <v>45474</v>
      </c>
      <c r="N300" s="21" t="s">
        <v>53</v>
      </c>
      <c r="O300" s="21">
        <v>0</v>
      </c>
      <c r="P300" s="21">
        <v>1</v>
      </c>
      <c r="Q300" s="21">
        <v>1</v>
      </c>
      <c r="R300" s="15">
        <f t="shared" si="39"/>
        <v>0</v>
      </c>
      <c r="S300" s="18">
        <f>IFERROR(VLOOKUP(D300,'[1]comparativo br'!$A:$B,2,FALSE),"")</f>
        <v>0</v>
      </c>
      <c r="T300" s="18">
        <f>IFERROR(VLOOKUP(D300,'[1]comparativo br'!$A:$C,3,FALSE),"")</f>
        <v>0</v>
      </c>
      <c r="U300" s="15" t="str">
        <f t="shared" si="35"/>
        <v/>
      </c>
      <c r="V300" s="19">
        <f>IFERROR(VLOOKUP(D300,'[1]comparativo br'!$A:$D,4,FALSE),"")</f>
        <v>3</v>
      </c>
      <c r="W300" s="19">
        <f>IFERROR(VLOOKUP(D300,'[1]comparativo br'!$A:$E,5,FALSE),"")</f>
        <v>0</v>
      </c>
      <c r="X300" s="15">
        <f t="shared" si="33"/>
        <v>-1</v>
      </c>
      <c r="Y300" s="18" t="e">
        <f>SUMIFS([2]Plan2!$H:$H,[2]Plan2!$A:$A,$D300,[2]Plan2!$U:$U,6)</f>
        <v>#VALUE!</v>
      </c>
      <c r="Z300" s="18" t="e">
        <f>SUMIFS([2]Plan2!$H:$H,[2]Plan2!$A:$A,$D300,[2]Plan2!$U:$U,7)</f>
        <v>#VALUE!</v>
      </c>
      <c r="AA300" s="18" t="e">
        <f>SUMIFS([2]Plan2!$H:$H,[2]Plan2!$A:$A,$D300,[2]Plan2!$U:$U,8)</f>
        <v>#VALUE!</v>
      </c>
      <c r="AB300" s="18" t="e">
        <f>SUMIFS([2]Plan2!$H:$H,[2]Plan2!$A:$A,$D300,[2]Plan2!$U:$U,9)</f>
        <v>#VALUE!</v>
      </c>
      <c r="AC300" s="18" t="e">
        <f>SUMIFS([2]Plan2!$H:$H,[2]Plan2!$A:$A,$D300,[2]Plan2!$U:$U,10)</f>
        <v>#VALUE!</v>
      </c>
      <c r="AD300" s="18" t="e">
        <f>SUMIFS([2]Plan2!$H:$H,[2]Plan2!$A:$A,$D300,[2]Plan2!$U:$U,11)</f>
        <v>#VALUE!</v>
      </c>
      <c r="AE300" s="18" t="e">
        <f>SUMIFS([2]Plan2!$H:$H,[2]Plan2!$A:$A,$D300,[2]Plan2!$U:$U,12)</f>
        <v>#VALUE!</v>
      </c>
      <c r="AF300" s="18" t="e">
        <f>SUMIFS([2]Plan2!$H:$H,[2]Plan2!$A:$A,$D300,[2]Plan2!$U:$U,1)</f>
        <v>#VALUE!</v>
      </c>
      <c r="AG300" s="18" t="e">
        <f>SUMIFS([2]Plan2!$H:$H,[2]Plan2!$A:$A,$D300,[2]Plan2!$U:$U,2)</f>
        <v>#VALUE!</v>
      </c>
      <c r="AH300" s="18" t="e">
        <f>SUMIFS([2]Plan2!$H:$H,[2]Plan2!$A:$A,$D300,[2]Plan2!$U:$U,3)</f>
        <v>#VALUE!</v>
      </c>
      <c r="AI300" s="18" t="e">
        <f>SUMIFS([2]Plan2!$H:$H,[2]Plan2!$A:$A,$D300,[2]Plan2!$U:$U,4)</f>
        <v>#VALUE!</v>
      </c>
      <c r="AJ300" s="18" t="e">
        <f>SUMIFS([2]Plan2!$H:$H,[2]Plan2!$A:$A,$D300,[2]Plan2!$U:$U,5)</f>
        <v>#VALUE!</v>
      </c>
      <c r="AK300" s="23" t="e">
        <f t="shared" si="36"/>
        <v>#VALUE!</v>
      </c>
      <c r="AL300" s="23" t="e">
        <f t="shared" si="38"/>
        <v>#VALUE!</v>
      </c>
      <c r="AM300">
        <f t="shared" si="37"/>
        <v>0</v>
      </c>
    </row>
    <row r="301" spans="1:39" ht="15.75" x14ac:dyDescent="0.25">
      <c r="A301" s="21" t="s">
        <v>23</v>
      </c>
      <c r="B301" s="21" t="s">
        <v>1519</v>
      </c>
      <c r="C301" s="21">
        <v>2213491</v>
      </c>
      <c r="D301" s="25">
        <v>102513</v>
      </c>
      <c r="E301" s="21" t="s">
        <v>33</v>
      </c>
      <c r="F301" s="31" t="s">
        <v>33</v>
      </c>
      <c r="G301" s="21" t="s">
        <v>119</v>
      </c>
      <c r="H301" s="21" t="s">
        <v>328</v>
      </c>
      <c r="I301" s="25" t="s">
        <v>121</v>
      </c>
      <c r="J301" s="21" t="s">
        <v>27</v>
      </c>
      <c r="K301" s="21" t="s">
        <v>28</v>
      </c>
      <c r="L301" s="20">
        <v>44291</v>
      </c>
      <c r="M301" s="20">
        <v>45624</v>
      </c>
      <c r="N301" s="21" t="s">
        <v>53</v>
      </c>
      <c r="O301" s="21">
        <v>64</v>
      </c>
      <c r="P301" s="21">
        <v>26</v>
      </c>
      <c r="Q301" s="21">
        <v>7</v>
      </c>
      <c r="R301" s="15">
        <f t="shared" si="39"/>
        <v>-0.73076923076923073</v>
      </c>
      <c r="S301" s="18" t="str">
        <f>IFERROR(VLOOKUP(D301,'[1]comparativo br'!$A:$B,2,FALSE),"")</f>
        <v/>
      </c>
      <c r="T301" s="18" t="str">
        <f>IFERROR(VLOOKUP(D301,'[1]comparativo br'!$A:$C,3,FALSE),"")</f>
        <v/>
      </c>
      <c r="U301" s="15" t="str">
        <f t="shared" si="35"/>
        <v/>
      </c>
      <c r="V301" s="19" t="str">
        <f>IFERROR(VLOOKUP(D301,'[1]comparativo br'!$A:$D,4,FALSE),"")</f>
        <v/>
      </c>
      <c r="W301" s="19" t="str">
        <f>IFERROR(VLOOKUP(D301,'[1]comparativo br'!$A:$E,5,FALSE),"")</f>
        <v/>
      </c>
      <c r="X301" s="15" t="str">
        <f t="shared" si="33"/>
        <v/>
      </c>
      <c r="Y301" s="18" t="e">
        <f>SUMIFS([2]Plan2!$H:$H,[2]Plan2!$A:$A,$D301,[2]Plan2!$U:$U,6)</f>
        <v>#VALUE!</v>
      </c>
      <c r="Z301" s="18" t="e">
        <f>SUMIFS([2]Plan2!$H:$H,[2]Plan2!$A:$A,$D301,[2]Plan2!$U:$U,7)</f>
        <v>#VALUE!</v>
      </c>
      <c r="AA301" s="18" t="e">
        <f>SUMIFS([2]Plan2!$H:$H,[2]Plan2!$A:$A,$D301,[2]Plan2!$U:$U,8)</f>
        <v>#VALUE!</v>
      </c>
      <c r="AB301" s="18" t="e">
        <f>SUMIFS([2]Plan2!$H:$H,[2]Plan2!$A:$A,$D301,[2]Plan2!$U:$U,9)</f>
        <v>#VALUE!</v>
      </c>
      <c r="AC301" s="18" t="e">
        <f>SUMIFS([2]Plan2!$H:$H,[2]Plan2!$A:$A,$D301,[2]Plan2!$U:$U,10)</f>
        <v>#VALUE!</v>
      </c>
      <c r="AD301" s="18" t="e">
        <f>SUMIFS([2]Plan2!$H:$H,[2]Plan2!$A:$A,$D301,[2]Plan2!$U:$U,11)</f>
        <v>#VALUE!</v>
      </c>
      <c r="AE301" s="18" t="e">
        <f>SUMIFS([2]Plan2!$H:$H,[2]Plan2!$A:$A,$D301,[2]Plan2!$U:$U,12)</f>
        <v>#VALUE!</v>
      </c>
      <c r="AF301" s="18" t="e">
        <f>SUMIFS([2]Plan2!$H:$H,[2]Plan2!$A:$A,$D301,[2]Plan2!$U:$U,1)</f>
        <v>#VALUE!</v>
      </c>
      <c r="AG301" s="18" t="e">
        <f>SUMIFS([2]Plan2!$H:$H,[2]Plan2!$A:$A,$D301,[2]Plan2!$U:$U,2)</f>
        <v>#VALUE!</v>
      </c>
      <c r="AH301" s="18" t="e">
        <f>SUMIFS([2]Plan2!$H:$H,[2]Plan2!$A:$A,$D301,[2]Plan2!$U:$U,3)</f>
        <v>#VALUE!</v>
      </c>
      <c r="AI301" s="18" t="e">
        <f>SUMIFS([2]Plan2!$H:$H,[2]Plan2!$A:$A,$D301,[2]Plan2!$U:$U,4)</f>
        <v>#VALUE!</v>
      </c>
      <c r="AJ301" s="18" t="e">
        <f>SUMIFS([2]Plan2!$H:$H,[2]Plan2!$A:$A,$D301,[2]Plan2!$U:$U,5)</f>
        <v>#VALUE!</v>
      </c>
      <c r="AK301" s="23" t="e">
        <f t="shared" si="36"/>
        <v>#VALUE!</v>
      </c>
      <c r="AL301" s="23" t="e">
        <f t="shared" si="38"/>
        <v>#VALUE!</v>
      </c>
      <c r="AM301">
        <f t="shared" si="37"/>
        <v>0</v>
      </c>
    </row>
    <row r="302" spans="1:39" ht="15.75" x14ac:dyDescent="0.25">
      <c r="A302" s="21" t="s">
        <v>23</v>
      </c>
      <c r="B302" s="21" t="s">
        <v>1520</v>
      </c>
      <c r="C302" s="21">
        <v>2213491</v>
      </c>
      <c r="D302" s="25">
        <v>100186</v>
      </c>
      <c r="E302" s="21" t="s">
        <v>33</v>
      </c>
      <c r="F302" s="31" t="s">
        <v>1826</v>
      </c>
      <c r="G302" s="21" t="s">
        <v>119</v>
      </c>
      <c r="H302" s="21" t="s">
        <v>120</v>
      </c>
      <c r="I302" s="25" t="s">
        <v>121</v>
      </c>
      <c r="J302" s="21" t="s">
        <v>27</v>
      </c>
      <c r="K302" s="21" t="s">
        <v>28</v>
      </c>
      <c r="L302" s="20">
        <v>45666</v>
      </c>
      <c r="M302" s="20">
        <v>45645</v>
      </c>
      <c r="N302" s="21" t="s">
        <v>22</v>
      </c>
      <c r="O302" s="21">
        <v>88</v>
      </c>
      <c r="P302" s="21">
        <v>12</v>
      </c>
      <c r="Q302" s="21">
        <v>18</v>
      </c>
      <c r="R302" s="15">
        <f t="shared" si="39"/>
        <v>0.5</v>
      </c>
      <c r="S302" s="18">
        <f>IFERROR(VLOOKUP(D302,'[1]comparativo br'!$A:$B,2,FALSE),"")</f>
        <v>0</v>
      </c>
      <c r="T302" s="18">
        <f>IFERROR(VLOOKUP(D302,'[1]comparativo br'!$A:$C,3,FALSE),"")</f>
        <v>0</v>
      </c>
      <c r="U302" s="15" t="str">
        <f t="shared" si="35"/>
        <v/>
      </c>
      <c r="V302" s="19">
        <f>IFERROR(VLOOKUP(D302,'[1]comparativo br'!$A:$D,4,FALSE),"")</f>
        <v>7</v>
      </c>
      <c r="W302" s="19">
        <f>IFERROR(VLOOKUP(D302,'[1]comparativo br'!$A:$E,5,FALSE),"")</f>
        <v>25</v>
      </c>
      <c r="X302" s="15">
        <f t="shared" si="33"/>
        <v>2.5714285714285716</v>
      </c>
      <c r="Y302" s="18" t="e">
        <f>SUMIFS([2]Plan2!$H:$H,[2]Plan2!$A:$A,$D302,[2]Plan2!$U:$U,6)</f>
        <v>#VALUE!</v>
      </c>
      <c r="Z302" s="18" t="e">
        <f>SUMIFS([2]Plan2!$H:$H,[2]Plan2!$A:$A,$D302,[2]Plan2!$U:$U,7)</f>
        <v>#VALUE!</v>
      </c>
      <c r="AA302" s="18" t="e">
        <f>SUMIFS([2]Plan2!$H:$H,[2]Plan2!$A:$A,$D302,[2]Plan2!$U:$U,8)</f>
        <v>#VALUE!</v>
      </c>
      <c r="AB302" s="18" t="e">
        <f>SUMIFS([2]Plan2!$H:$H,[2]Plan2!$A:$A,$D302,[2]Plan2!$U:$U,9)</f>
        <v>#VALUE!</v>
      </c>
      <c r="AC302" s="18" t="e">
        <f>SUMIFS([2]Plan2!$H:$H,[2]Plan2!$A:$A,$D302,[2]Plan2!$U:$U,10)</f>
        <v>#VALUE!</v>
      </c>
      <c r="AD302" s="18" t="e">
        <f>SUMIFS([2]Plan2!$H:$H,[2]Plan2!$A:$A,$D302,[2]Plan2!$U:$U,11)</f>
        <v>#VALUE!</v>
      </c>
      <c r="AE302" s="18" t="e">
        <f>SUMIFS([2]Plan2!$H:$H,[2]Plan2!$A:$A,$D302,[2]Plan2!$U:$U,12)</f>
        <v>#VALUE!</v>
      </c>
      <c r="AF302" s="18" t="e">
        <f>SUMIFS([2]Plan2!$H:$H,[2]Plan2!$A:$A,$D302,[2]Plan2!$U:$U,1)</f>
        <v>#VALUE!</v>
      </c>
      <c r="AG302" s="18" t="e">
        <f>SUMIFS([2]Plan2!$H:$H,[2]Plan2!$A:$A,$D302,[2]Plan2!$U:$U,2)</f>
        <v>#VALUE!</v>
      </c>
      <c r="AH302" s="18" t="e">
        <f>SUMIFS([2]Plan2!$H:$H,[2]Plan2!$A:$A,$D302,[2]Plan2!$U:$U,3)</f>
        <v>#VALUE!</v>
      </c>
      <c r="AI302" s="18" t="e">
        <f>SUMIFS([2]Plan2!$H:$H,[2]Plan2!$A:$A,$D302,[2]Plan2!$U:$U,4)</f>
        <v>#VALUE!</v>
      </c>
      <c r="AJ302" s="18" t="e">
        <f>SUMIFS([2]Plan2!$H:$H,[2]Plan2!$A:$A,$D302,[2]Plan2!$U:$U,5)</f>
        <v>#VALUE!</v>
      </c>
      <c r="AK302" s="23" t="e">
        <f t="shared" si="36"/>
        <v>#VALUE!</v>
      </c>
      <c r="AL302" s="23" t="e">
        <f t="shared" si="38"/>
        <v>#VALUE!</v>
      </c>
      <c r="AM302">
        <f t="shared" si="37"/>
        <v>0</v>
      </c>
    </row>
    <row r="303" spans="1:39" ht="15.75" x14ac:dyDescent="0.25">
      <c r="A303" s="21" t="s">
        <v>23</v>
      </c>
      <c r="B303" s="21" t="s">
        <v>1519</v>
      </c>
      <c r="C303" s="21">
        <v>2213491</v>
      </c>
      <c r="D303" s="25">
        <v>191988</v>
      </c>
      <c r="E303" s="21" t="s">
        <v>33</v>
      </c>
      <c r="F303" s="31" t="s">
        <v>33</v>
      </c>
      <c r="G303" s="21" t="s">
        <v>119</v>
      </c>
      <c r="H303" s="21" t="s">
        <v>681</v>
      </c>
      <c r="I303" s="25" t="s">
        <v>121</v>
      </c>
      <c r="J303" s="21" t="s">
        <v>27</v>
      </c>
      <c r="K303" s="21" t="s">
        <v>74</v>
      </c>
      <c r="L303" s="20">
        <v>44291</v>
      </c>
      <c r="M303" s="20">
        <v>45678</v>
      </c>
      <c r="N303" s="21" t="s">
        <v>53</v>
      </c>
      <c r="O303" s="21">
        <v>19</v>
      </c>
      <c r="P303" s="21">
        <v>9</v>
      </c>
      <c r="Q303" s="21">
        <v>1</v>
      </c>
      <c r="R303" s="15">
        <f t="shared" si="39"/>
        <v>-0.88888888888888884</v>
      </c>
      <c r="S303" s="18">
        <f>IFERROR(VLOOKUP(D303,'[1]comparativo br'!$A:$B,2,FALSE),"")</f>
        <v>0</v>
      </c>
      <c r="T303" s="18">
        <f>IFERROR(VLOOKUP(D303,'[1]comparativo br'!$A:$C,3,FALSE),"")</f>
        <v>0</v>
      </c>
      <c r="U303" s="15" t="str">
        <f t="shared" si="35"/>
        <v/>
      </c>
      <c r="V303" s="19">
        <f>IFERROR(VLOOKUP(D303,'[1]comparativo br'!$A:$D,4,FALSE),"")</f>
        <v>1</v>
      </c>
      <c r="W303" s="19">
        <f>IFERROR(VLOOKUP(D303,'[1]comparativo br'!$A:$E,5,FALSE),"")</f>
        <v>0</v>
      </c>
      <c r="X303" s="15">
        <f t="shared" si="33"/>
        <v>-1</v>
      </c>
      <c r="Y303" s="18" t="e">
        <f>SUMIFS([2]Plan2!$H:$H,[2]Plan2!$A:$A,$D303,[2]Plan2!$U:$U,6)</f>
        <v>#VALUE!</v>
      </c>
      <c r="Z303" s="18" t="e">
        <f>SUMIFS([2]Plan2!$H:$H,[2]Plan2!$A:$A,$D303,[2]Plan2!$U:$U,7)</f>
        <v>#VALUE!</v>
      </c>
      <c r="AA303" s="18" t="e">
        <f>SUMIFS([2]Plan2!$H:$H,[2]Plan2!$A:$A,$D303,[2]Plan2!$U:$U,8)</f>
        <v>#VALUE!</v>
      </c>
      <c r="AB303" s="18" t="e">
        <f>SUMIFS([2]Plan2!$H:$H,[2]Plan2!$A:$A,$D303,[2]Plan2!$U:$U,9)</f>
        <v>#VALUE!</v>
      </c>
      <c r="AC303" s="18" t="e">
        <f>SUMIFS([2]Plan2!$H:$H,[2]Plan2!$A:$A,$D303,[2]Plan2!$U:$U,10)</f>
        <v>#VALUE!</v>
      </c>
      <c r="AD303" s="18" t="e">
        <f>SUMIFS([2]Plan2!$H:$H,[2]Plan2!$A:$A,$D303,[2]Plan2!$U:$U,11)</f>
        <v>#VALUE!</v>
      </c>
      <c r="AE303" s="18" t="e">
        <f>SUMIFS([2]Plan2!$H:$H,[2]Plan2!$A:$A,$D303,[2]Plan2!$U:$U,12)</f>
        <v>#VALUE!</v>
      </c>
      <c r="AF303" s="18" t="e">
        <f>SUMIFS([2]Plan2!$H:$H,[2]Plan2!$A:$A,$D303,[2]Plan2!$U:$U,1)</f>
        <v>#VALUE!</v>
      </c>
      <c r="AG303" s="18" t="e">
        <f>SUMIFS([2]Plan2!$H:$H,[2]Plan2!$A:$A,$D303,[2]Plan2!$U:$U,2)</f>
        <v>#VALUE!</v>
      </c>
      <c r="AH303" s="18" t="e">
        <f>SUMIFS([2]Plan2!$H:$H,[2]Plan2!$A:$A,$D303,[2]Plan2!$U:$U,3)</f>
        <v>#VALUE!</v>
      </c>
      <c r="AI303" s="18" t="e">
        <f>SUMIFS([2]Plan2!$H:$H,[2]Plan2!$A:$A,$D303,[2]Plan2!$U:$U,4)</f>
        <v>#VALUE!</v>
      </c>
      <c r="AJ303" s="18" t="e">
        <f>SUMIFS([2]Plan2!$H:$H,[2]Plan2!$A:$A,$D303,[2]Plan2!$U:$U,5)</f>
        <v>#VALUE!</v>
      </c>
      <c r="AK303" s="23" t="e">
        <f t="shared" si="36"/>
        <v>#VALUE!</v>
      </c>
      <c r="AL303" s="23" t="e">
        <f t="shared" si="38"/>
        <v>#VALUE!</v>
      </c>
      <c r="AM303">
        <f t="shared" si="37"/>
        <v>0</v>
      </c>
    </row>
    <row r="304" spans="1:39" ht="15.75" x14ac:dyDescent="0.25">
      <c r="A304" s="21" t="s">
        <v>23</v>
      </c>
      <c r="B304" s="21" t="s">
        <v>1519</v>
      </c>
      <c r="C304" s="21">
        <v>2213491</v>
      </c>
      <c r="D304" s="25">
        <v>192625</v>
      </c>
      <c r="E304" s="21" t="s">
        <v>33</v>
      </c>
      <c r="F304" s="31" t="s">
        <v>33</v>
      </c>
      <c r="G304" s="21" t="s">
        <v>119</v>
      </c>
      <c r="H304" s="21" t="s">
        <v>791</v>
      </c>
      <c r="I304" s="25" t="s">
        <v>121</v>
      </c>
      <c r="J304" s="21" t="s">
        <v>27</v>
      </c>
      <c r="K304" s="21" t="s">
        <v>74</v>
      </c>
      <c r="L304" s="20">
        <v>44292</v>
      </c>
      <c r="M304" s="20">
        <v>45730</v>
      </c>
      <c r="N304" s="21" t="s">
        <v>53</v>
      </c>
      <c r="O304" s="21">
        <v>21</v>
      </c>
      <c r="P304" s="21">
        <v>26</v>
      </c>
      <c r="Q304" s="21">
        <v>16</v>
      </c>
      <c r="R304" s="15">
        <f t="shared" si="39"/>
        <v>-0.38461538461538464</v>
      </c>
      <c r="S304" s="18">
        <f>IFERROR(VLOOKUP(D304,'[1]comparativo br'!$A:$B,2,FALSE),"")</f>
        <v>0</v>
      </c>
      <c r="T304" s="18">
        <f>IFERROR(VLOOKUP(D304,'[1]comparativo br'!$A:$C,3,FALSE),"")</f>
        <v>0</v>
      </c>
      <c r="U304" s="15" t="str">
        <f t="shared" si="35"/>
        <v/>
      </c>
      <c r="V304" s="19">
        <f>IFERROR(VLOOKUP(D304,'[1]comparativo br'!$A:$D,4,FALSE),"")</f>
        <v>60</v>
      </c>
      <c r="W304" s="19">
        <f>IFERROR(VLOOKUP(D304,'[1]comparativo br'!$A:$E,5,FALSE),"")</f>
        <v>56</v>
      </c>
      <c r="X304" s="15">
        <f t="shared" si="33"/>
        <v>-6.6666666666666666E-2</v>
      </c>
      <c r="Y304" s="18" t="e">
        <f>SUMIFS([2]Plan2!$H:$H,[2]Plan2!$A:$A,$D304,[2]Plan2!$U:$U,6)</f>
        <v>#VALUE!</v>
      </c>
      <c r="Z304" s="18" t="e">
        <f>SUMIFS([2]Plan2!$H:$H,[2]Plan2!$A:$A,$D304,[2]Plan2!$U:$U,7)</f>
        <v>#VALUE!</v>
      </c>
      <c r="AA304" s="18" t="e">
        <f>SUMIFS([2]Plan2!$H:$H,[2]Plan2!$A:$A,$D304,[2]Plan2!$U:$U,8)</f>
        <v>#VALUE!</v>
      </c>
      <c r="AB304" s="18" t="e">
        <f>SUMIFS([2]Plan2!$H:$H,[2]Plan2!$A:$A,$D304,[2]Plan2!$U:$U,9)</f>
        <v>#VALUE!</v>
      </c>
      <c r="AC304" s="18" t="e">
        <f>SUMIFS([2]Plan2!$H:$H,[2]Plan2!$A:$A,$D304,[2]Plan2!$U:$U,10)</f>
        <v>#VALUE!</v>
      </c>
      <c r="AD304" s="18" t="e">
        <f>SUMIFS([2]Plan2!$H:$H,[2]Plan2!$A:$A,$D304,[2]Plan2!$U:$U,11)</f>
        <v>#VALUE!</v>
      </c>
      <c r="AE304" s="18" t="e">
        <f>SUMIFS([2]Plan2!$H:$H,[2]Plan2!$A:$A,$D304,[2]Plan2!$U:$U,12)</f>
        <v>#VALUE!</v>
      </c>
      <c r="AF304" s="18" t="e">
        <f>SUMIFS([2]Plan2!$H:$H,[2]Plan2!$A:$A,$D304,[2]Plan2!$U:$U,1)</f>
        <v>#VALUE!</v>
      </c>
      <c r="AG304" s="18" t="e">
        <f>SUMIFS([2]Plan2!$H:$H,[2]Plan2!$A:$A,$D304,[2]Plan2!$U:$U,2)</f>
        <v>#VALUE!</v>
      </c>
      <c r="AH304" s="18" t="e">
        <f>SUMIFS([2]Plan2!$H:$H,[2]Plan2!$A:$A,$D304,[2]Plan2!$U:$U,3)</f>
        <v>#VALUE!</v>
      </c>
      <c r="AI304" s="18" t="e">
        <f>SUMIFS([2]Plan2!$H:$H,[2]Plan2!$A:$A,$D304,[2]Plan2!$U:$U,4)</f>
        <v>#VALUE!</v>
      </c>
      <c r="AJ304" s="18" t="e">
        <f>SUMIFS([2]Plan2!$H:$H,[2]Plan2!$A:$A,$D304,[2]Plan2!$U:$U,5)</f>
        <v>#VALUE!</v>
      </c>
      <c r="AK304" s="23" t="e">
        <f t="shared" si="36"/>
        <v>#VALUE!</v>
      </c>
      <c r="AL304" s="23" t="e">
        <f t="shared" si="38"/>
        <v>#VALUE!</v>
      </c>
      <c r="AM304">
        <f t="shared" si="37"/>
        <v>0</v>
      </c>
    </row>
    <row r="305" spans="1:39" ht="15.75" x14ac:dyDescent="0.25">
      <c r="A305" s="21" t="s">
        <v>23</v>
      </c>
      <c r="B305" s="21" t="s">
        <v>1519</v>
      </c>
      <c r="C305" s="21">
        <v>2213491</v>
      </c>
      <c r="D305" s="25">
        <v>101006</v>
      </c>
      <c r="E305" s="21" t="s">
        <v>33</v>
      </c>
      <c r="F305" s="31" t="s">
        <v>33</v>
      </c>
      <c r="G305" s="21" t="s">
        <v>119</v>
      </c>
      <c r="H305" s="21" t="s">
        <v>296</v>
      </c>
      <c r="I305" s="25" t="s">
        <v>121</v>
      </c>
      <c r="J305" s="21" t="s">
        <v>27</v>
      </c>
      <c r="K305" s="21" t="s">
        <v>28</v>
      </c>
      <c r="L305" s="20">
        <v>44292</v>
      </c>
      <c r="M305" s="20">
        <v>45737</v>
      </c>
      <c r="N305" s="21" t="s">
        <v>53</v>
      </c>
      <c r="O305" s="21">
        <v>106</v>
      </c>
      <c r="P305" s="21">
        <v>55</v>
      </c>
      <c r="Q305" s="21">
        <v>20</v>
      </c>
      <c r="R305" s="15">
        <f t="shared" si="39"/>
        <v>-0.63636363636363635</v>
      </c>
      <c r="S305" s="18">
        <f>IFERROR(VLOOKUP(D305,'[1]comparativo br'!$A:$B,2,FALSE),"")</f>
        <v>0</v>
      </c>
      <c r="T305" s="18">
        <f>IFERROR(VLOOKUP(D305,'[1]comparativo br'!$A:$C,3,FALSE),"")</f>
        <v>0</v>
      </c>
      <c r="U305" s="15" t="str">
        <f t="shared" si="35"/>
        <v/>
      </c>
      <c r="V305" s="19">
        <f>IFERROR(VLOOKUP(D305,'[1]comparativo br'!$A:$D,4,FALSE),"")</f>
        <v>39</v>
      </c>
      <c r="W305" s="19">
        <f>IFERROR(VLOOKUP(D305,'[1]comparativo br'!$A:$E,5,FALSE),"")</f>
        <v>27</v>
      </c>
      <c r="X305" s="15">
        <f t="shared" si="33"/>
        <v>-0.30769230769230771</v>
      </c>
      <c r="Y305" s="18" t="e">
        <f>SUMIFS([2]Plan2!$H:$H,[2]Plan2!$A:$A,$D305,[2]Plan2!$U:$U,6)</f>
        <v>#VALUE!</v>
      </c>
      <c r="Z305" s="18" t="e">
        <f>SUMIFS([2]Plan2!$H:$H,[2]Plan2!$A:$A,$D305,[2]Plan2!$U:$U,7)</f>
        <v>#VALUE!</v>
      </c>
      <c r="AA305" s="18" t="e">
        <f>SUMIFS([2]Plan2!$H:$H,[2]Plan2!$A:$A,$D305,[2]Plan2!$U:$U,8)</f>
        <v>#VALUE!</v>
      </c>
      <c r="AB305" s="18" t="e">
        <f>SUMIFS([2]Plan2!$H:$H,[2]Plan2!$A:$A,$D305,[2]Plan2!$U:$U,9)</f>
        <v>#VALUE!</v>
      </c>
      <c r="AC305" s="18" t="e">
        <f>SUMIFS([2]Plan2!$H:$H,[2]Plan2!$A:$A,$D305,[2]Plan2!$U:$U,10)</f>
        <v>#VALUE!</v>
      </c>
      <c r="AD305" s="18" t="e">
        <f>SUMIFS([2]Plan2!$H:$H,[2]Plan2!$A:$A,$D305,[2]Plan2!$U:$U,11)</f>
        <v>#VALUE!</v>
      </c>
      <c r="AE305" s="18" t="e">
        <f>SUMIFS([2]Plan2!$H:$H,[2]Plan2!$A:$A,$D305,[2]Plan2!$U:$U,12)</f>
        <v>#VALUE!</v>
      </c>
      <c r="AF305" s="18" t="e">
        <f>SUMIFS([2]Plan2!$H:$H,[2]Plan2!$A:$A,$D305,[2]Plan2!$U:$U,1)</f>
        <v>#VALUE!</v>
      </c>
      <c r="AG305" s="18" t="e">
        <f>SUMIFS([2]Plan2!$H:$H,[2]Plan2!$A:$A,$D305,[2]Plan2!$U:$U,2)</f>
        <v>#VALUE!</v>
      </c>
      <c r="AH305" s="18" t="e">
        <f>SUMIFS([2]Plan2!$H:$H,[2]Plan2!$A:$A,$D305,[2]Plan2!$U:$U,3)</f>
        <v>#VALUE!</v>
      </c>
      <c r="AI305" s="18" t="e">
        <f>SUMIFS([2]Plan2!$H:$H,[2]Plan2!$A:$A,$D305,[2]Plan2!$U:$U,4)</f>
        <v>#VALUE!</v>
      </c>
      <c r="AJ305" s="18" t="e">
        <f>SUMIFS([2]Plan2!$H:$H,[2]Plan2!$A:$A,$D305,[2]Plan2!$U:$U,5)</f>
        <v>#VALUE!</v>
      </c>
      <c r="AK305" s="23" t="e">
        <f t="shared" si="36"/>
        <v>#VALUE!</v>
      </c>
      <c r="AL305" s="23" t="e">
        <f t="shared" si="38"/>
        <v>#VALUE!</v>
      </c>
      <c r="AM305">
        <f t="shared" si="37"/>
        <v>0</v>
      </c>
    </row>
    <row r="306" spans="1:39" ht="15.75" x14ac:dyDescent="0.25">
      <c r="A306" s="21" t="s">
        <v>23</v>
      </c>
      <c r="B306" s="21" t="s">
        <v>1519</v>
      </c>
      <c r="C306" s="21">
        <v>2213491</v>
      </c>
      <c r="D306" s="25">
        <v>191985</v>
      </c>
      <c r="E306" s="21" t="s">
        <v>33</v>
      </c>
      <c r="F306" s="31" t="s">
        <v>33</v>
      </c>
      <c r="G306" s="21" t="s">
        <v>119</v>
      </c>
      <c r="H306" s="21" t="s">
        <v>680</v>
      </c>
      <c r="I306" s="25" t="s">
        <v>121</v>
      </c>
      <c r="J306" s="21" t="s">
        <v>27</v>
      </c>
      <c r="K306" s="21" t="s">
        <v>28</v>
      </c>
      <c r="L306" s="20">
        <v>44292</v>
      </c>
      <c r="M306" s="20">
        <v>45763</v>
      </c>
      <c r="N306" s="21" t="s">
        <v>18</v>
      </c>
      <c r="O306" s="21">
        <v>16</v>
      </c>
      <c r="P306" s="21">
        <v>1</v>
      </c>
      <c r="Q306" s="21">
        <v>2</v>
      </c>
      <c r="R306" s="15">
        <f t="shared" si="39"/>
        <v>1</v>
      </c>
      <c r="S306" s="18">
        <f>IFERROR(VLOOKUP(D306,'[1]comparativo br'!$A:$B,2,FALSE),"")</f>
        <v>0</v>
      </c>
      <c r="T306" s="18">
        <f>IFERROR(VLOOKUP(D306,'[1]comparativo br'!$A:$C,3,FALSE),"")</f>
        <v>0</v>
      </c>
      <c r="U306" s="15" t="str">
        <f t="shared" si="35"/>
        <v/>
      </c>
      <c r="V306" s="19">
        <f>IFERROR(VLOOKUP(D306,'[1]comparativo br'!$A:$D,4,FALSE),"")</f>
        <v>1</v>
      </c>
      <c r="W306" s="19">
        <f>IFERROR(VLOOKUP(D306,'[1]comparativo br'!$A:$E,5,FALSE),"")</f>
        <v>0</v>
      </c>
      <c r="X306" s="15">
        <f t="shared" si="33"/>
        <v>-1</v>
      </c>
      <c r="Y306" s="18" t="e">
        <f>SUMIFS([2]Plan2!$H:$H,[2]Plan2!$A:$A,$D306,[2]Plan2!$U:$U,6)</f>
        <v>#VALUE!</v>
      </c>
      <c r="Z306" s="18" t="e">
        <f>SUMIFS([2]Plan2!$H:$H,[2]Plan2!$A:$A,$D306,[2]Plan2!$U:$U,7)</f>
        <v>#VALUE!</v>
      </c>
      <c r="AA306" s="18" t="e">
        <f>SUMIFS([2]Plan2!$H:$H,[2]Plan2!$A:$A,$D306,[2]Plan2!$U:$U,8)</f>
        <v>#VALUE!</v>
      </c>
      <c r="AB306" s="18" t="e">
        <f>SUMIFS([2]Plan2!$H:$H,[2]Plan2!$A:$A,$D306,[2]Plan2!$U:$U,9)</f>
        <v>#VALUE!</v>
      </c>
      <c r="AC306" s="18" t="e">
        <f>SUMIFS([2]Plan2!$H:$H,[2]Plan2!$A:$A,$D306,[2]Plan2!$U:$U,10)</f>
        <v>#VALUE!</v>
      </c>
      <c r="AD306" s="18" t="e">
        <f>SUMIFS([2]Plan2!$H:$H,[2]Plan2!$A:$A,$D306,[2]Plan2!$U:$U,11)</f>
        <v>#VALUE!</v>
      </c>
      <c r="AE306" s="18" t="e">
        <f>SUMIFS([2]Plan2!$H:$H,[2]Plan2!$A:$A,$D306,[2]Plan2!$U:$U,12)</f>
        <v>#VALUE!</v>
      </c>
      <c r="AF306" s="18" t="e">
        <f>SUMIFS([2]Plan2!$H:$H,[2]Plan2!$A:$A,$D306,[2]Plan2!$U:$U,1)</f>
        <v>#VALUE!</v>
      </c>
      <c r="AG306" s="18" t="e">
        <f>SUMIFS([2]Plan2!$H:$H,[2]Plan2!$A:$A,$D306,[2]Plan2!$U:$U,2)</f>
        <v>#VALUE!</v>
      </c>
      <c r="AH306" s="18" t="e">
        <f>SUMIFS([2]Plan2!$H:$H,[2]Plan2!$A:$A,$D306,[2]Plan2!$U:$U,3)</f>
        <v>#VALUE!</v>
      </c>
      <c r="AI306" s="18" t="e">
        <f>SUMIFS([2]Plan2!$H:$H,[2]Plan2!$A:$A,$D306,[2]Plan2!$U:$U,4)</f>
        <v>#VALUE!</v>
      </c>
      <c r="AJ306" s="18" t="e">
        <f>SUMIFS([2]Plan2!$H:$H,[2]Plan2!$A:$A,$D306,[2]Plan2!$U:$U,5)</f>
        <v>#VALUE!</v>
      </c>
      <c r="AK306" s="23" t="e">
        <f t="shared" si="36"/>
        <v>#VALUE!</v>
      </c>
      <c r="AL306" s="23" t="e">
        <f t="shared" si="38"/>
        <v>#VALUE!</v>
      </c>
      <c r="AM306">
        <f t="shared" si="37"/>
        <v>0</v>
      </c>
    </row>
    <row r="307" spans="1:39" ht="15.75" x14ac:dyDescent="0.25">
      <c r="A307" s="21" t="s">
        <v>23</v>
      </c>
      <c r="B307" s="21" t="s">
        <v>1519</v>
      </c>
      <c r="C307" s="21">
        <v>2213491</v>
      </c>
      <c r="D307" s="25">
        <v>191930</v>
      </c>
      <c r="E307" s="21" t="s">
        <v>33</v>
      </c>
      <c r="F307" s="31" t="s">
        <v>33</v>
      </c>
      <c r="G307" s="21" t="s">
        <v>119</v>
      </c>
      <c r="H307" s="21" t="s">
        <v>572</v>
      </c>
      <c r="I307" s="25" t="s">
        <v>121</v>
      </c>
      <c r="J307" s="21" t="s">
        <v>27</v>
      </c>
      <c r="K307" s="21" t="s">
        <v>28</v>
      </c>
      <c r="L307" s="20">
        <v>44291</v>
      </c>
      <c r="M307" s="20">
        <v>45790</v>
      </c>
      <c r="N307" s="21" t="s">
        <v>18</v>
      </c>
      <c r="O307" s="21">
        <v>71</v>
      </c>
      <c r="P307" s="21">
        <v>40</v>
      </c>
      <c r="Q307" s="21">
        <v>13</v>
      </c>
      <c r="R307" s="15">
        <f t="shared" si="39"/>
        <v>-0.67500000000000004</v>
      </c>
      <c r="S307" s="18">
        <f>IFERROR(VLOOKUP(D307,'[1]comparativo br'!$A:$B,2,FALSE),"")</f>
        <v>0</v>
      </c>
      <c r="T307" s="18">
        <f>IFERROR(VLOOKUP(D307,'[1]comparativo br'!$A:$C,3,FALSE),"")</f>
        <v>0</v>
      </c>
      <c r="U307" s="15" t="str">
        <f t="shared" si="35"/>
        <v/>
      </c>
      <c r="V307" s="19">
        <f>IFERROR(VLOOKUP(D307,'[1]comparativo br'!$A:$D,4,FALSE),"")</f>
        <v>8</v>
      </c>
      <c r="W307" s="19">
        <f>IFERROR(VLOOKUP(D307,'[1]comparativo br'!$A:$E,5,FALSE),"")</f>
        <v>61</v>
      </c>
      <c r="X307" s="15">
        <f t="shared" si="33"/>
        <v>6.625</v>
      </c>
      <c r="Y307" s="18" t="e">
        <f>SUMIFS([2]Plan2!$H:$H,[2]Plan2!$A:$A,$D307,[2]Plan2!$U:$U,6)</f>
        <v>#VALUE!</v>
      </c>
      <c r="Z307" s="18" t="e">
        <f>SUMIFS([2]Plan2!$H:$H,[2]Plan2!$A:$A,$D307,[2]Plan2!$U:$U,7)</f>
        <v>#VALUE!</v>
      </c>
      <c r="AA307" s="18" t="e">
        <f>SUMIFS([2]Plan2!$H:$H,[2]Plan2!$A:$A,$D307,[2]Plan2!$U:$U,8)</f>
        <v>#VALUE!</v>
      </c>
      <c r="AB307" s="18" t="e">
        <f>SUMIFS([2]Plan2!$H:$H,[2]Plan2!$A:$A,$D307,[2]Plan2!$U:$U,9)</f>
        <v>#VALUE!</v>
      </c>
      <c r="AC307" s="18" t="e">
        <f>SUMIFS([2]Plan2!$H:$H,[2]Plan2!$A:$A,$D307,[2]Plan2!$U:$U,10)</f>
        <v>#VALUE!</v>
      </c>
      <c r="AD307" s="18" t="e">
        <f>SUMIFS([2]Plan2!$H:$H,[2]Plan2!$A:$A,$D307,[2]Plan2!$U:$U,11)</f>
        <v>#VALUE!</v>
      </c>
      <c r="AE307" s="18" t="e">
        <f>SUMIFS([2]Plan2!$H:$H,[2]Plan2!$A:$A,$D307,[2]Plan2!$U:$U,12)</f>
        <v>#VALUE!</v>
      </c>
      <c r="AF307" s="18" t="e">
        <f>SUMIFS([2]Plan2!$H:$H,[2]Plan2!$A:$A,$D307,[2]Plan2!$U:$U,1)</f>
        <v>#VALUE!</v>
      </c>
      <c r="AG307" s="18" t="e">
        <f>SUMIFS([2]Plan2!$H:$H,[2]Plan2!$A:$A,$D307,[2]Plan2!$U:$U,2)</f>
        <v>#VALUE!</v>
      </c>
      <c r="AH307" s="18" t="e">
        <f>SUMIFS([2]Plan2!$H:$H,[2]Plan2!$A:$A,$D307,[2]Plan2!$U:$U,3)</f>
        <v>#VALUE!</v>
      </c>
      <c r="AI307" s="18" t="e">
        <f>SUMIFS([2]Plan2!$H:$H,[2]Plan2!$A:$A,$D307,[2]Plan2!$U:$U,4)</f>
        <v>#VALUE!</v>
      </c>
      <c r="AJ307" s="18" t="e">
        <f>SUMIFS([2]Plan2!$H:$H,[2]Plan2!$A:$A,$D307,[2]Plan2!$U:$U,5)</f>
        <v>#VALUE!</v>
      </c>
      <c r="AK307" s="23" t="e">
        <f t="shared" si="36"/>
        <v>#VALUE!</v>
      </c>
      <c r="AL307" s="23" t="e">
        <f t="shared" si="38"/>
        <v>#VALUE!</v>
      </c>
      <c r="AM307">
        <f t="shared" si="37"/>
        <v>0</v>
      </c>
    </row>
    <row r="308" spans="1:39" ht="15.75" x14ac:dyDescent="0.25">
      <c r="A308" s="21"/>
      <c r="B308" s="21" t="s">
        <v>1519</v>
      </c>
      <c r="C308" s="21">
        <v>2215239</v>
      </c>
      <c r="D308" s="25">
        <v>192630</v>
      </c>
      <c r="E308" s="21" t="s">
        <v>24</v>
      </c>
      <c r="F308" s="31" t="s">
        <v>24</v>
      </c>
      <c r="G308" s="21" t="s">
        <v>1571</v>
      </c>
      <c r="H308" s="21" t="s">
        <v>1572</v>
      </c>
      <c r="I308" s="25" t="s">
        <v>84</v>
      </c>
      <c r="J308" s="21" t="s">
        <v>107</v>
      </c>
      <c r="K308" s="21" t="s">
        <v>108</v>
      </c>
      <c r="L308" s="20">
        <v>45187</v>
      </c>
      <c r="M308" s="20">
        <v>45309</v>
      </c>
      <c r="N308" s="21" t="s">
        <v>53</v>
      </c>
      <c r="O308" s="21">
        <v>1</v>
      </c>
      <c r="P308" s="21">
        <v>2</v>
      </c>
      <c r="Q308" s="21">
        <v>0</v>
      </c>
      <c r="R308" s="15">
        <f t="shared" si="39"/>
        <v>-1</v>
      </c>
      <c r="S308" s="18" t="str">
        <f>IFERROR(VLOOKUP(D308,'[1]comparativo br'!$A:$B,2,FALSE),"")</f>
        <v/>
      </c>
      <c r="T308" s="18" t="str">
        <f>IFERROR(VLOOKUP(D308,'[1]comparativo br'!$A:$C,3,FALSE),"")</f>
        <v/>
      </c>
      <c r="U308" s="15" t="str">
        <f t="shared" si="35"/>
        <v/>
      </c>
      <c r="V308" s="19" t="str">
        <f>IFERROR(VLOOKUP(D308,'[1]comparativo br'!$A:$D,4,FALSE),"")</f>
        <v/>
      </c>
      <c r="W308" s="19" t="str">
        <f>IFERROR(VLOOKUP(D308,'[1]comparativo br'!$A:$E,5,FALSE),"")</f>
        <v/>
      </c>
      <c r="X308" s="15" t="str">
        <f t="shared" si="33"/>
        <v/>
      </c>
      <c r="Y308" s="18" t="e">
        <f>SUMIFS([2]Plan2!$H:$H,[2]Plan2!$A:$A,$D308,[2]Plan2!$U:$U,6)</f>
        <v>#VALUE!</v>
      </c>
      <c r="Z308" s="18" t="e">
        <f>SUMIFS([2]Plan2!$H:$H,[2]Plan2!$A:$A,$D308,[2]Plan2!$U:$U,7)</f>
        <v>#VALUE!</v>
      </c>
      <c r="AA308" s="18" t="e">
        <f>SUMIFS([2]Plan2!$H:$H,[2]Plan2!$A:$A,$D308,[2]Plan2!$U:$U,8)</f>
        <v>#VALUE!</v>
      </c>
      <c r="AB308" s="18" t="e">
        <f>SUMIFS([2]Plan2!$H:$H,[2]Plan2!$A:$A,$D308,[2]Plan2!$U:$U,9)</f>
        <v>#VALUE!</v>
      </c>
      <c r="AC308" s="18" t="e">
        <f>SUMIFS([2]Plan2!$H:$H,[2]Plan2!$A:$A,$D308,[2]Plan2!$U:$U,10)</f>
        <v>#VALUE!</v>
      </c>
      <c r="AD308" s="18" t="e">
        <f>SUMIFS([2]Plan2!$H:$H,[2]Plan2!$A:$A,$D308,[2]Plan2!$U:$U,11)</f>
        <v>#VALUE!</v>
      </c>
      <c r="AE308" s="18" t="e">
        <f>SUMIFS([2]Plan2!$H:$H,[2]Plan2!$A:$A,$D308,[2]Plan2!$U:$U,12)</f>
        <v>#VALUE!</v>
      </c>
      <c r="AF308" s="18" t="e">
        <f>SUMIFS([2]Plan2!$H:$H,[2]Plan2!$A:$A,$D308,[2]Plan2!$U:$U,1)</f>
        <v>#VALUE!</v>
      </c>
      <c r="AG308" s="18" t="e">
        <f>SUMIFS([2]Plan2!$H:$H,[2]Plan2!$A:$A,$D308,[2]Plan2!$U:$U,2)</f>
        <v>#VALUE!</v>
      </c>
      <c r="AH308" s="18" t="e">
        <f>SUMIFS([2]Plan2!$H:$H,[2]Plan2!$A:$A,$D308,[2]Plan2!$U:$U,3)</f>
        <v>#VALUE!</v>
      </c>
      <c r="AI308" s="18" t="e">
        <f>SUMIFS([2]Plan2!$H:$H,[2]Plan2!$A:$A,$D308,[2]Plan2!$U:$U,4)</f>
        <v>#VALUE!</v>
      </c>
      <c r="AJ308" s="18" t="e">
        <f>SUMIFS([2]Plan2!$H:$H,[2]Plan2!$A:$A,$D308,[2]Plan2!$U:$U,5)</f>
        <v>#VALUE!</v>
      </c>
      <c r="AK308" s="23" t="e">
        <f t="shared" si="36"/>
        <v>#VALUE!</v>
      </c>
      <c r="AL308" s="23" t="e">
        <f t="shared" si="38"/>
        <v>#VALUE!</v>
      </c>
      <c r="AM308">
        <f t="shared" si="37"/>
        <v>0</v>
      </c>
    </row>
    <row r="309" spans="1:39" ht="15.75" x14ac:dyDescent="0.25">
      <c r="A309" s="21" t="s">
        <v>36</v>
      </c>
      <c r="B309" s="21" t="s">
        <v>1519</v>
      </c>
      <c r="C309" s="21">
        <v>2227267</v>
      </c>
      <c r="D309" s="25">
        <v>101280</v>
      </c>
      <c r="E309" s="21" t="s">
        <v>12</v>
      </c>
      <c r="F309" s="31" t="s">
        <v>12</v>
      </c>
      <c r="G309" s="21" t="s">
        <v>345</v>
      </c>
      <c r="H309" s="21" t="s">
        <v>258</v>
      </c>
      <c r="I309" s="25" t="s">
        <v>77</v>
      </c>
      <c r="J309" s="21" t="s">
        <v>27</v>
      </c>
      <c r="K309" s="21" t="s">
        <v>210</v>
      </c>
      <c r="L309" s="20">
        <v>45798</v>
      </c>
      <c r="M309" s="20">
        <v>45799</v>
      </c>
      <c r="N309" s="21" t="s">
        <v>18</v>
      </c>
      <c r="O309" s="21">
        <v>61</v>
      </c>
      <c r="P309" s="21">
        <v>26</v>
      </c>
      <c r="Q309" s="21">
        <v>61</v>
      </c>
      <c r="R309" s="15">
        <f t="shared" si="39"/>
        <v>1.3461538461538463</v>
      </c>
      <c r="S309" s="18">
        <f>IFERROR(VLOOKUP(D309,'[1]comparativo br'!$A:$B,2,FALSE),"")</f>
        <v>8790</v>
      </c>
      <c r="T309" s="18">
        <f>IFERROR(VLOOKUP(D309,'[1]comparativo br'!$A:$C,3,FALSE),"")</f>
        <v>7440</v>
      </c>
      <c r="U309" s="15">
        <f t="shared" si="35"/>
        <v>-0.15358361774744028</v>
      </c>
      <c r="V309" s="19">
        <f>IFERROR(VLOOKUP(D309,'[1]comparativo br'!$A:$D,4,FALSE),"")</f>
        <v>100</v>
      </c>
      <c r="W309" s="19">
        <f>IFERROR(VLOOKUP(D309,'[1]comparativo br'!$A:$E,5,FALSE),"")</f>
        <v>81</v>
      </c>
      <c r="X309" s="15">
        <f t="shared" ref="X309:X359" si="40">IFERROR((W309-V309)/V309,"")</f>
        <v>-0.19</v>
      </c>
      <c r="Y309" s="18" t="e">
        <f>SUMIFS([2]Plan2!$H:$H,[2]Plan2!$A:$A,$D309,[2]Plan2!$U:$U,6)</f>
        <v>#VALUE!</v>
      </c>
      <c r="Z309" s="18" t="e">
        <f>SUMIFS([2]Plan2!$H:$H,[2]Plan2!$A:$A,$D309,[2]Plan2!$U:$U,7)</f>
        <v>#VALUE!</v>
      </c>
      <c r="AA309" s="18" t="e">
        <f>SUMIFS([2]Plan2!$H:$H,[2]Plan2!$A:$A,$D309,[2]Plan2!$U:$U,8)</f>
        <v>#VALUE!</v>
      </c>
      <c r="AB309" s="18" t="e">
        <f>SUMIFS([2]Plan2!$H:$H,[2]Plan2!$A:$A,$D309,[2]Plan2!$U:$U,9)</f>
        <v>#VALUE!</v>
      </c>
      <c r="AC309" s="18" t="e">
        <f>SUMIFS([2]Plan2!$H:$H,[2]Plan2!$A:$A,$D309,[2]Plan2!$U:$U,10)</f>
        <v>#VALUE!</v>
      </c>
      <c r="AD309" s="18" t="e">
        <f>SUMIFS([2]Plan2!$H:$H,[2]Plan2!$A:$A,$D309,[2]Plan2!$U:$U,11)</f>
        <v>#VALUE!</v>
      </c>
      <c r="AE309" s="18" t="e">
        <f>SUMIFS([2]Plan2!$H:$H,[2]Plan2!$A:$A,$D309,[2]Plan2!$U:$U,12)</f>
        <v>#VALUE!</v>
      </c>
      <c r="AF309" s="18" t="e">
        <f>SUMIFS([2]Plan2!$H:$H,[2]Plan2!$A:$A,$D309,[2]Plan2!$U:$U,1)</f>
        <v>#VALUE!</v>
      </c>
      <c r="AG309" s="18" t="e">
        <f>SUMIFS([2]Plan2!$H:$H,[2]Plan2!$A:$A,$D309,[2]Plan2!$U:$U,2)</f>
        <v>#VALUE!</v>
      </c>
      <c r="AH309" s="18" t="e">
        <f>SUMIFS([2]Plan2!$H:$H,[2]Plan2!$A:$A,$D309,[2]Plan2!$U:$U,3)</f>
        <v>#VALUE!</v>
      </c>
      <c r="AI309" s="18" t="e">
        <f>SUMIFS([2]Plan2!$H:$H,[2]Plan2!$A:$A,$D309,[2]Plan2!$U:$U,4)</f>
        <v>#VALUE!</v>
      </c>
      <c r="AJ309" s="18" t="e">
        <f>SUMIFS([2]Plan2!$H:$H,[2]Plan2!$A:$A,$D309,[2]Plan2!$U:$U,5)</f>
        <v>#VALUE!</v>
      </c>
      <c r="AK309" s="23" t="e">
        <f t="shared" si="36"/>
        <v>#VALUE!</v>
      </c>
      <c r="AL309" s="23" t="e">
        <f t="shared" si="38"/>
        <v>#VALUE!</v>
      </c>
      <c r="AM309">
        <f t="shared" si="37"/>
        <v>0</v>
      </c>
    </row>
    <row r="310" spans="1:39" ht="15.75" x14ac:dyDescent="0.25">
      <c r="A310" s="21"/>
      <c r="B310" s="21" t="s">
        <v>1520</v>
      </c>
      <c r="C310" s="21">
        <v>2228367</v>
      </c>
      <c r="D310" s="25">
        <v>101274</v>
      </c>
      <c r="E310" s="21" t="s">
        <v>12</v>
      </c>
      <c r="F310" s="31" t="s">
        <v>12</v>
      </c>
      <c r="G310" s="21" t="s">
        <v>2381</v>
      </c>
      <c r="H310" s="21" t="s">
        <v>397</v>
      </c>
      <c r="I310" s="25" t="s">
        <v>84</v>
      </c>
      <c r="J310" s="21" t="s">
        <v>27</v>
      </c>
      <c r="K310" s="21" t="s">
        <v>74</v>
      </c>
      <c r="L310" s="20">
        <v>45740</v>
      </c>
      <c r="M310" s="20">
        <v>45772</v>
      </c>
      <c r="N310" s="21" t="s">
        <v>18</v>
      </c>
      <c r="O310" s="21">
        <v>1</v>
      </c>
      <c r="P310" s="21">
        <v>0</v>
      </c>
      <c r="Q310" s="21">
        <v>1</v>
      </c>
      <c r="R310" s="15">
        <v>1</v>
      </c>
      <c r="S310" s="18" t="str">
        <f>IFERROR(VLOOKUP(D310,'[1]comparativo br'!$A:$B,2,FALSE),"")</f>
        <v/>
      </c>
      <c r="T310" s="18" t="str">
        <f>IFERROR(VLOOKUP(D310,'[1]comparativo br'!$A:$C,3,FALSE),"")</f>
        <v/>
      </c>
      <c r="U310" s="15" t="str">
        <f t="shared" si="35"/>
        <v/>
      </c>
      <c r="V310" s="19" t="str">
        <f>IFERROR(VLOOKUP(D310,'[1]comparativo br'!$A:$D,4,FALSE),"")</f>
        <v/>
      </c>
      <c r="W310" s="19" t="str">
        <f>IFERROR(VLOOKUP(D310,'[1]comparativo br'!$A:$E,5,FALSE),"")</f>
        <v/>
      </c>
      <c r="X310" s="15" t="str">
        <f t="shared" si="40"/>
        <v/>
      </c>
      <c r="Y310" s="18" t="e">
        <f>SUMIFS([2]Plan2!$H:$H,[2]Plan2!$A:$A,$D310,[2]Plan2!$U:$U,6)</f>
        <v>#VALUE!</v>
      </c>
      <c r="Z310" s="18" t="e">
        <f>SUMIFS([2]Plan2!$H:$H,[2]Plan2!$A:$A,$D310,[2]Plan2!$U:$U,7)</f>
        <v>#VALUE!</v>
      </c>
      <c r="AA310" s="18" t="e">
        <f>SUMIFS([2]Plan2!$H:$H,[2]Plan2!$A:$A,$D310,[2]Plan2!$U:$U,8)</f>
        <v>#VALUE!</v>
      </c>
      <c r="AB310" s="18" t="e">
        <f>SUMIFS([2]Plan2!$H:$H,[2]Plan2!$A:$A,$D310,[2]Plan2!$U:$U,9)</f>
        <v>#VALUE!</v>
      </c>
      <c r="AC310" s="18" t="e">
        <f>SUMIFS([2]Plan2!$H:$H,[2]Plan2!$A:$A,$D310,[2]Plan2!$U:$U,10)</f>
        <v>#VALUE!</v>
      </c>
      <c r="AD310" s="18" t="e">
        <f>SUMIFS([2]Plan2!$H:$H,[2]Plan2!$A:$A,$D310,[2]Plan2!$U:$U,11)</f>
        <v>#VALUE!</v>
      </c>
      <c r="AE310" s="18" t="e">
        <f>SUMIFS([2]Plan2!$H:$H,[2]Plan2!$A:$A,$D310,[2]Plan2!$U:$U,12)</f>
        <v>#VALUE!</v>
      </c>
      <c r="AF310" s="18" t="e">
        <f>SUMIFS([2]Plan2!$H:$H,[2]Plan2!$A:$A,$D310,[2]Plan2!$U:$U,1)</f>
        <v>#VALUE!</v>
      </c>
      <c r="AG310" s="18" t="e">
        <f>SUMIFS([2]Plan2!$H:$H,[2]Plan2!$A:$A,$D310,[2]Plan2!$U:$U,2)</f>
        <v>#VALUE!</v>
      </c>
      <c r="AH310" s="18" t="e">
        <f>SUMIFS([2]Plan2!$H:$H,[2]Plan2!$A:$A,$D310,[2]Plan2!$U:$U,3)</f>
        <v>#VALUE!</v>
      </c>
      <c r="AI310" s="18" t="e">
        <f>SUMIFS([2]Plan2!$H:$H,[2]Plan2!$A:$A,$D310,[2]Plan2!$U:$U,4)</f>
        <v>#VALUE!</v>
      </c>
      <c r="AJ310" s="18" t="e">
        <f>SUMIFS([2]Plan2!$H:$H,[2]Plan2!$A:$A,$D310,[2]Plan2!$U:$U,5)</f>
        <v>#VALUE!</v>
      </c>
      <c r="AK310" s="23" t="e">
        <f t="shared" si="36"/>
        <v>#VALUE!</v>
      </c>
      <c r="AL310" s="23" t="e">
        <f t="shared" si="38"/>
        <v>#VALUE!</v>
      </c>
      <c r="AM310">
        <f t="shared" si="37"/>
        <v>0</v>
      </c>
    </row>
    <row r="311" spans="1:39" ht="15.75" x14ac:dyDescent="0.25">
      <c r="A311" s="21" t="s">
        <v>398</v>
      </c>
      <c r="B311" s="21" t="s">
        <v>1520</v>
      </c>
      <c r="C311" s="21">
        <v>2230611</v>
      </c>
      <c r="D311" s="25">
        <v>194316</v>
      </c>
      <c r="E311" s="21" t="s">
        <v>60</v>
      </c>
      <c r="F311" s="31" t="s">
        <v>60</v>
      </c>
      <c r="G311" s="21" t="s">
        <v>1541</v>
      </c>
      <c r="H311" s="21" t="s">
        <v>35</v>
      </c>
      <c r="I311" s="25" t="s">
        <v>15</v>
      </c>
      <c r="J311" s="21" t="s">
        <v>16</v>
      </c>
      <c r="K311" s="21" t="s">
        <v>17</v>
      </c>
      <c r="L311" s="20">
        <v>45251</v>
      </c>
      <c r="M311" s="20">
        <v>45559</v>
      </c>
      <c r="N311" s="21" t="s">
        <v>53</v>
      </c>
      <c r="O311" s="21">
        <v>2</v>
      </c>
      <c r="P311" s="21">
        <v>8</v>
      </c>
      <c r="Q311" s="21">
        <v>8</v>
      </c>
      <c r="R311" s="15">
        <f>(Q311-P311)/P311</f>
        <v>0</v>
      </c>
      <c r="S311" s="18" t="str">
        <f>IFERROR(VLOOKUP(D311,'[1]comparativo br'!$A:$B,2,FALSE),"")</f>
        <v/>
      </c>
      <c r="T311" s="18" t="str">
        <f>IFERROR(VLOOKUP(D311,'[1]comparativo br'!$A:$C,3,FALSE),"")</f>
        <v/>
      </c>
      <c r="U311" s="15" t="str">
        <f t="shared" si="35"/>
        <v/>
      </c>
      <c r="V311" s="19" t="str">
        <f>IFERROR(VLOOKUP(D311,'[1]comparativo br'!$A:$D,4,FALSE),"")</f>
        <v/>
      </c>
      <c r="W311" s="19" t="str">
        <f>IFERROR(VLOOKUP(D311,'[1]comparativo br'!$A:$E,5,FALSE),"")</f>
        <v/>
      </c>
      <c r="X311" s="15" t="str">
        <f t="shared" si="40"/>
        <v/>
      </c>
      <c r="Y311" s="18" t="e">
        <f>SUMIFS([2]Plan2!$H:$H,[2]Plan2!$A:$A,$D311,[2]Plan2!$U:$U,6)</f>
        <v>#VALUE!</v>
      </c>
      <c r="Z311" s="18" t="e">
        <f>SUMIFS([2]Plan2!$H:$H,[2]Plan2!$A:$A,$D311,[2]Plan2!$U:$U,7)</f>
        <v>#VALUE!</v>
      </c>
      <c r="AA311" s="18" t="e">
        <f>SUMIFS([2]Plan2!$H:$H,[2]Plan2!$A:$A,$D311,[2]Plan2!$U:$U,8)</f>
        <v>#VALUE!</v>
      </c>
      <c r="AB311" s="18" t="e">
        <f>SUMIFS([2]Plan2!$H:$H,[2]Plan2!$A:$A,$D311,[2]Plan2!$U:$U,9)</f>
        <v>#VALUE!</v>
      </c>
      <c r="AC311" s="18" t="e">
        <f>SUMIFS([2]Plan2!$H:$H,[2]Plan2!$A:$A,$D311,[2]Plan2!$U:$U,10)</f>
        <v>#VALUE!</v>
      </c>
      <c r="AD311" s="18" t="e">
        <f>SUMIFS([2]Plan2!$H:$H,[2]Plan2!$A:$A,$D311,[2]Plan2!$U:$U,11)</f>
        <v>#VALUE!</v>
      </c>
      <c r="AE311" s="18" t="e">
        <f>SUMIFS([2]Plan2!$H:$H,[2]Plan2!$A:$A,$D311,[2]Plan2!$U:$U,12)</f>
        <v>#VALUE!</v>
      </c>
      <c r="AF311" s="18" t="e">
        <f>SUMIFS([2]Plan2!$H:$H,[2]Plan2!$A:$A,$D311,[2]Plan2!$U:$U,1)</f>
        <v>#VALUE!</v>
      </c>
      <c r="AG311" s="18" t="e">
        <f>SUMIFS([2]Plan2!$H:$H,[2]Plan2!$A:$A,$D311,[2]Plan2!$U:$U,2)</f>
        <v>#VALUE!</v>
      </c>
      <c r="AH311" s="18" t="e">
        <f>SUMIFS([2]Plan2!$H:$H,[2]Plan2!$A:$A,$D311,[2]Plan2!$U:$U,3)</f>
        <v>#VALUE!</v>
      </c>
      <c r="AI311" s="18" t="e">
        <f>SUMIFS([2]Plan2!$H:$H,[2]Plan2!$A:$A,$D311,[2]Plan2!$U:$U,4)</f>
        <v>#VALUE!</v>
      </c>
      <c r="AJ311" s="18" t="e">
        <f>SUMIFS([2]Plan2!$H:$H,[2]Plan2!$A:$A,$D311,[2]Plan2!$U:$U,5)</f>
        <v>#VALUE!</v>
      </c>
      <c r="AK311" s="23" t="e">
        <f t="shared" si="36"/>
        <v>#VALUE!</v>
      </c>
      <c r="AL311" s="23" t="e">
        <f t="shared" si="38"/>
        <v>#VALUE!</v>
      </c>
      <c r="AM311">
        <f t="shared" si="37"/>
        <v>0</v>
      </c>
    </row>
    <row r="312" spans="1:39" ht="15.75" x14ac:dyDescent="0.25">
      <c r="A312" s="21"/>
      <c r="B312" s="21"/>
      <c r="C312" s="21">
        <v>2234080</v>
      </c>
      <c r="D312" s="25">
        <v>194520</v>
      </c>
      <c r="E312" s="21" t="s">
        <v>1209</v>
      </c>
      <c r="F312" s="31" t="s">
        <v>1209</v>
      </c>
      <c r="G312" s="21" t="s">
        <v>1764</v>
      </c>
      <c r="H312" s="21" t="s">
        <v>156</v>
      </c>
      <c r="I312" s="25" t="s">
        <v>121</v>
      </c>
      <c r="J312" s="21"/>
      <c r="K312" s="21"/>
      <c r="L312" s="20">
        <v>45364</v>
      </c>
      <c r="M312" s="20"/>
      <c r="N312" s="21" t="s">
        <v>53</v>
      </c>
      <c r="O312" s="21"/>
      <c r="P312" s="21"/>
      <c r="Q312" s="21"/>
      <c r="R312" s="28"/>
      <c r="S312" s="18" t="str">
        <f>IFERROR(VLOOKUP(D312,'[1]comparativo br'!$A:$B,2,FALSE),"")</f>
        <v/>
      </c>
      <c r="T312" s="18" t="str">
        <f>IFERROR(VLOOKUP(D312,'[1]comparativo br'!$A:$C,3,FALSE),"")</f>
        <v/>
      </c>
      <c r="U312" s="15" t="str">
        <f t="shared" si="35"/>
        <v/>
      </c>
      <c r="V312" s="19" t="str">
        <f>IFERROR(VLOOKUP(D312,'[1]comparativo br'!$A:$D,4,FALSE),"")</f>
        <v/>
      </c>
      <c r="W312" s="19" t="str">
        <f>IFERROR(VLOOKUP(D312,'[1]comparativo br'!$A:$E,5,FALSE),"")</f>
        <v/>
      </c>
      <c r="X312" s="15" t="str">
        <f t="shared" si="40"/>
        <v/>
      </c>
      <c r="Y312" s="18" t="e">
        <f>SUMIFS([2]Plan2!$H:$H,[2]Plan2!$A:$A,$D312,[2]Plan2!$U:$U,6)</f>
        <v>#VALUE!</v>
      </c>
      <c r="Z312" s="18" t="e">
        <f>SUMIFS([2]Plan2!$H:$H,[2]Plan2!$A:$A,$D312,[2]Plan2!$U:$U,7)</f>
        <v>#VALUE!</v>
      </c>
      <c r="AA312" s="18" t="e">
        <f>SUMIFS([2]Plan2!$H:$H,[2]Plan2!$A:$A,$D312,[2]Plan2!$U:$U,8)</f>
        <v>#VALUE!</v>
      </c>
      <c r="AB312" s="18" t="e">
        <f>SUMIFS([2]Plan2!$H:$H,[2]Plan2!$A:$A,$D312,[2]Plan2!$U:$U,9)</f>
        <v>#VALUE!</v>
      </c>
      <c r="AC312" s="18" t="e">
        <f>SUMIFS([2]Plan2!$H:$H,[2]Plan2!$A:$A,$D312,[2]Plan2!$U:$U,10)</f>
        <v>#VALUE!</v>
      </c>
      <c r="AD312" s="18" t="e">
        <f>SUMIFS([2]Plan2!$H:$H,[2]Plan2!$A:$A,$D312,[2]Plan2!$U:$U,11)</f>
        <v>#VALUE!</v>
      </c>
      <c r="AE312" s="18" t="e">
        <f>SUMIFS([2]Plan2!$H:$H,[2]Plan2!$A:$A,$D312,[2]Plan2!$U:$U,12)</f>
        <v>#VALUE!</v>
      </c>
      <c r="AF312" s="18" t="e">
        <f>SUMIFS([2]Plan2!$H:$H,[2]Plan2!$A:$A,$D312,[2]Plan2!$U:$U,1)</f>
        <v>#VALUE!</v>
      </c>
      <c r="AG312" s="18" t="e">
        <f>SUMIFS([2]Plan2!$H:$H,[2]Plan2!$A:$A,$D312,[2]Plan2!$U:$U,2)</f>
        <v>#VALUE!</v>
      </c>
      <c r="AH312" s="18" t="e">
        <f>SUMIFS([2]Plan2!$H:$H,[2]Plan2!$A:$A,$D312,[2]Plan2!$U:$U,3)</f>
        <v>#VALUE!</v>
      </c>
      <c r="AI312" s="18" t="e">
        <f>SUMIFS([2]Plan2!$H:$H,[2]Plan2!$A:$A,$D312,[2]Plan2!$U:$U,4)</f>
        <v>#VALUE!</v>
      </c>
      <c r="AJ312" s="18" t="e">
        <f>SUMIFS([2]Plan2!$H:$H,[2]Plan2!$A:$A,$D312,[2]Plan2!$U:$U,5)</f>
        <v>#VALUE!</v>
      </c>
      <c r="AK312" s="23" t="e">
        <f t="shared" si="36"/>
        <v>#VALUE!</v>
      </c>
      <c r="AL312" s="23" t="e">
        <f t="shared" si="38"/>
        <v>#VALUE!</v>
      </c>
      <c r="AM312">
        <f t="shared" si="37"/>
        <v>0</v>
      </c>
    </row>
    <row r="313" spans="1:39" ht="15.75" x14ac:dyDescent="0.25">
      <c r="A313" s="21"/>
      <c r="B313" s="21" t="s">
        <v>1519</v>
      </c>
      <c r="C313" s="21">
        <v>2234080</v>
      </c>
      <c r="D313" s="25">
        <v>191012</v>
      </c>
      <c r="E313" s="21" t="s">
        <v>1209</v>
      </c>
      <c r="F313" s="31" t="s">
        <v>1209</v>
      </c>
      <c r="G313" s="21" t="s">
        <v>1764</v>
      </c>
      <c r="H313" s="21" t="s">
        <v>156</v>
      </c>
      <c r="I313" s="25" t="s">
        <v>121</v>
      </c>
      <c r="J313" s="21" t="s">
        <v>88</v>
      </c>
      <c r="K313" s="21" t="s">
        <v>89</v>
      </c>
      <c r="L313" s="20">
        <v>45796</v>
      </c>
      <c r="M313" s="20">
        <v>45741</v>
      </c>
      <c r="N313" s="21" t="s">
        <v>22</v>
      </c>
      <c r="O313" s="21">
        <v>7</v>
      </c>
      <c r="P313" s="21">
        <v>0</v>
      </c>
      <c r="Q313" s="21">
        <v>16</v>
      </c>
      <c r="R313" s="15">
        <v>1</v>
      </c>
      <c r="S313" s="18">
        <f>IFERROR(VLOOKUP(D313,'[1]comparativo br'!$A:$B,2,FALSE),"")</f>
        <v>2453.8000000000002</v>
      </c>
      <c r="T313" s="18">
        <f>IFERROR(VLOOKUP(D313,'[1]comparativo br'!$A:$C,3,FALSE),"")</f>
        <v>0</v>
      </c>
      <c r="U313" s="15">
        <f t="shared" si="35"/>
        <v>-1</v>
      </c>
      <c r="V313" s="19">
        <f>IFERROR(VLOOKUP(D313,'[1]comparativo br'!$A:$D,4,FALSE),"")</f>
        <v>3</v>
      </c>
      <c r="W313" s="19">
        <f>IFERROR(VLOOKUP(D313,'[1]comparativo br'!$A:$E,5,FALSE),"")</f>
        <v>4</v>
      </c>
      <c r="X313" s="15">
        <f t="shared" si="40"/>
        <v>0.33333333333333331</v>
      </c>
      <c r="Y313" s="18" t="e">
        <f>SUMIFS([2]Plan2!$H:$H,[2]Plan2!$A:$A,$D313,[2]Plan2!$U:$U,6)</f>
        <v>#VALUE!</v>
      </c>
      <c r="Z313" s="18" t="e">
        <f>SUMIFS([2]Plan2!$H:$H,[2]Plan2!$A:$A,$D313,[2]Plan2!$U:$U,7)</f>
        <v>#VALUE!</v>
      </c>
      <c r="AA313" s="18" t="e">
        <f>SUMIFS([2]Plan2!$H:$H,[2]Plan2!$A:$A,$D313,[2]Plan2!$U:$U,8)</f>
        <v>#VALUE!</v>
      </c>
      <c r="AB313" s="18" t="e">
        <f>SUMIFS([2]Plan2!$H:$H,[2]Plan2!$A:$A,$D313,[2]Plan2!$U:$U,9)</f>
        <v>#VALUE!</v>
      </c>
      <c r="AC313" s="18" t="e">
        <f>SUMIFS([2]Plan2!$H:$H,[2]Plan2!$A:$A,$D313,[2]Plan2!$U:$U,10)</f>
        <v>#VALUE!</v>
      </c>
      <c r="AD313" s="18" t="e">
        <f>SUMIFS([2]Plan2!$H:$H,[2]Plan2!$A:$A,$D313,[2]Plan2!$U:$U,11)</f>
        <v>#VALUE!</v>
      </c>
      <c r="AE313" s="18" t="e">
        <f>SUMIFS([2]Plan2!$H:$H,[2]Plan2!$A:$A,$D313,[2]Plan2!$U:$U,12)</f>
        <v>#VALUE!</v>
      </c>
      <c r="AF313" s="18" t="e">
        <f>SUMIFS([2]Plan2!$H:$H,[2]Plan2!$A:$A,$D313,[2]Plan2!$U:$U,1)</f>
        <v>#VALUE!</v>
      </c>
      <c r="AG313" s="18" t="e">
        <f>SUMIFS([2]Plan2!$H:$H,[2]Plan2!$A:$A,$D313,[2]Plan2!$U:$U,2)</f>
        <v>#VALUE!</v>
      </c>
      <c r="AH313" s="18" t="e">
        <f>SUMIFS([2]Plan2!$H:$H,[2]Plan2!$A:$A,$D313,[2]Plan2!$U:$U,3)</f>
        <v>#VALUE!</v>
      </c>
      <c r="AI313" s="18" t="e">
        <f>SUMIFS([2]Plan2!$H:$H,[2]Plan2!$A:$A,$D313,[2]Plan2!$U:$U,4)</f>
        <v>#VALUE!</v>
      </c>
      <c r="AJ313" s="18" t="e">
        <f>SUMIFS([2]Plan2!$H:$H,[2]Plan2!$A:$A,$D313,[2]Plan2!$U:$U,5)</f>
        <v>#VALUE!</v>
      </c>
      <c r="AK313" s="23" t="e">
        <f t="shared" si="36"/>
        <v>#VALUE!</v>
      </c>
      <c r="AL313" s="23" t="e">
        <f t="shared" si="38"/>
        <v>#VALUE!</v>
      </c>
      <c r="AM313">
        <f t="shared" si="37"/>
        <v>0</v>
      </c>
    </row>
    <row r="314" spans="1:39" ht="15.75" x14ac:dyDescent="0.25">
      <c r="A314" s="21"/>
      <c r="B314" s="21" t="s">
        <v>1520</v>
      </c>
      <c r="C314" s="21">
        <v>2281836</v>
      </c>
      <c r="D314" s="25">
        <v>193831</v>
      </c>
      <c r="E314" s="21" t="s">
        <v>104</v>
      </c>
      <c r="F314" s="31" t="s">
        <v>104</v>
      </c>
      <c r="G314" s="21" t="s">
        <v>59</v>
      </c>
      <c r="H314" s="21" t="s">
        <v>169</v>
      </c>
      <c r="I314" s="25" t="s">
        <v>170</v>
      </c>
      <c r="J314" s="21" t="s">
        <v>85</v>
      </c>
      <c r="K314" s="21" t="s">
        <v>530</v>
      </c>
      <c r="L314" s="20">
        <v>45785</v>
      </c>
      <c r="M314" s="20">
        <v>45791</v>
      </c>
      <c r="N314" s="21" t="s">
        <v>18</v>
      </c>
      <c r="O314" s="21">
        <v>16</v>
      </c>
      <c r="P314" s="21">
        <v>12</v>
      </c>
      <c r="Q314" s="21">
        <v>24</v>
      </c>
      <c r="R314" s="15">
        <f>(Q314-P314)/P314</f>
        <v>1</v>
      </c>
      <c r="S314" s="18">
        <f>IFERROR(VLOOKUP(D314,'[1]comparativo br'!$A:$B,2,FALSE),"")</f>
        <v>4929</v>
      </c>
      <c r="T314" s="18">
        <f>IFERROR(VLOOKUP(D314,'[1]comparativo br'!$A:$C,3,FALSE),"")</f>
        <v>5487</v>
      </c>
      <c r="U314" s="15">
        <f t="shared" si="35"/>
        <v>0.11320754716981132</v>
      </c>
      <c r="V314" s="19">
        <f>IFERROR(VLOOKUP(D314,'[1]comparativo br'!$A:$D,4,FALSE),"")</f>
        <v>41</v>
      </c>
      <c r="W314" s="19">
        <f>IFERROR(VLOOKUP(D314,'[1]comparativo br'!$A:$E,5,FALSE),"")</f>
        <v>22</v>
      </c>
      <c r="X314" s="15">
        <f t="shared" si="40"/>
        <v>-0.46341463414634149</v>
      </c>
      <c r="Y314" s="18" t="e">
        <f>SUMIFS([2]Plan2!$H:$H,[2]Plan2!$A:$A,$D314,[2]Plan2!$U:$U,6)</f>
        <v>#VALUE!</v>
      </c>
      <c r="Z314" s="18" t="e">
        <f>SUMIFS([2]Plan2!$H:$H,[2]Plan2!$A:$A,$D314,[2]Plan2!$U:$U,7)</f>
        <v>#VALUE!</v>
      </c>
      <c r="AA314" s="18" t="e">
        <f>SUMIFS([2]Plan2!$H:$H,[2]Plan2!$A:$A,$D314,[2]Plan2!$U:$U,8)</f>
        <v>#VALUE!</v>
      </c>
      <c r="AB314" s="18" t="e">
        <f>SUMIFS([2]Plan2!$H:$H,[2]Plan2!$A:$A,$D314,[2]Plan2!$U:$U,9)</f>
        <v>#VALUE!</v>
      </c>
      <c r="AC314" s="18" t="e">
        <f>SUMIFS([2]Plan2!$H:$H,[2]Plan2!$A:$A,$D314,[2]Plan2!$U:$U,10)</f>
        <v>#VALUE!</v>
      </c>
      <c r="AD314" s="18" t="e">
        <f>SUMIFS([2]Plan2!$H:$H,[2]Plan2!$A:$A,$D314,[2]Plan2!$U:$U,11)</f>
        <v>#VALUE!</v>
      </c>
      <c r="AE314" s="18" t="e">
        <f>SUMIFS([2]Plan2!$H:$H,[2]Plan2!$A:$A,$D314,[2]Plan2!$U:$U,12)</f>
        <v>#VALUE!</v>
      </c>
      <c r="AF314" s="18" t="e">
        <f>SUMIFS([2]Plan2!$H:$H,[2]Plan2!$A:$A,$D314,[2]Plan2!$U:$U,1)</f>
        <v>#VALUE!</v>
      </c>
      <c r="AG314" s="18" t="e">
        <f>SUMIFS([2]Plan2!$H:$H,[2]Plan2!$A:$A,$D314,[2]Plan2!$U:$U,2)</f>
        <v>#VALUE!</v>
      </c>
      <c r="AH314" s="18" t="e">
        <f>SUMIFS([2]Plan2!$H:$H,[2]Plan2!$A:$A,$D314,[2]Plan2!$U:$U,3)</f>
        <v>#VALUE!</v>
      </c>
      <c r="AI314" s="18" t="e">
        <f>SUMIFS([2]Plan2!$H:$H,[2]Plan2!$A:$A,$D314,[2]Plan2!$U:$U,4)</f>
        <v>#VALUE!</v>
      </c>
      <c r="AJ314" s="18" t="e">
        <f>SUMIFS([2]Plan2!$H:$H,[2]Plan2!$A:$A,$D314,[2]Plan2!$U:$U,5)</f>
        <v>#VALUE!</v>
      </c>
      <c r="AK314" s="23" t="e">
        <f t="shared" si="36"/>
        <v>#VALUE!</v>
      </c>
      <c r="AL314" s="23" t="e">
        <f t="shared" si="38"/>
        <v>#VALUE!</v>
      </c>
      <c r="AM314">
        <f t="shared" si="37"/>
        <v>0</v>
      </c>
    </row>
    <row r="315" spans="1:39" ht="15.75" x14ac:dyDescent="0.25">
      <c r="A315" s="21"/>
      <c r="B315" s="21" t="s">
        <v>1519</v>
      </c>
      <c r="C315" s="21">
        <v>2281836</v>
      </c>
      <c r="D315" s="25">
        <v>100057</v>
      </c>
      <c r="E315" s="21" t="s">
        <v>2145</v>
      </c>
      <c r="F315" s="31" t="s">
        <v>104</v>
      </c>
      <c r="G315" s="21" t="s">
        <v>59</v>
      </c>
      <c r="H315" s="21" t="s">
        <v>54</v>
      </c>
      <c r="I315" s="25" t="s">
        <v>55</v>
      </c>
      <c r="J315" s="21" t="s">
        <v>85</v>
      </c>
      <c r="K315" s="21" t="s">
        <v>530</v>
      </c>
      <c r="L315" s="20"/>
      <c r="M315" s="20">
        <v>45775</v>
      </c>
      <c r="N315" s="21" t="s">
        <v>18</v>
      </c>
      <c r="O315" s="21">
        <v>47</v>
      </c>
      <c r="P315" s="21">
        <v>23</v>
      </c>
      <c r="Q315" s="21">
        <v>43</v>
      </c>
      <c r="R315" s="15">
        <f>(Q315-P315)/P315</f>
        <v>0.86956521739130432</v>
      </c>
      <c r="S315" s="18">
        <f>IFERROR(VLOOKUP(D315,'[1]comparativo br'!$A:$B,2,FALSE),"")</f>
        <v>0</v>
      </c>
      <c r="T315" s="18">
        <f>IFERROR(VLOOKUP(D315,'[1]comparativo br'!$A:$C,3,FALSE),"")</f>
        <v>0</v>
      </c>
      <c r="U315" s="15" t="str">
        <f t="shared" si="35"/>
        <v/>
      </c>
      <c r="V315" s="19">
        <f>IFERROR(VLOOKUP(D315,'[1]comparativo br'!$A:$D,4,FALSE),"")</f>
        <v>10</v>
      </c>
      <c r="W315" s="19">
        <f>IFERROR(VLOOKUP(D315,'[1]comparativo br'!$A:$E,5,FALSE),"")</f>
        <v>61</v>
      </c>
      <c r="X315" s="15">
        <f t="shared" si="40"/>
        <v>5.0999999999999996</v>
      </c>
      <c r="Y315" s="18" t="e">
        <f>SUMIFS([2]Plan2!$H:$H,[2]Plan2!$A:$A,$D315,[2]Plan2!$U:$U,6)</f>
        <v>#VALUE!</v>
      </c>
      <c r="Z315" s="18" t="e">
        <f>SUMIFS([2]Plan2!$H:$H,[2]Plan2!$A:$A,$D315,[2]Plan2!$U:$U,7)</f>
        <v>#VALUE!</v>
      </c>
      <c r="AA315" s="18" t="e">
        <f>SUMIFS([2]Plan2!$H:$H,[2]Plan2!$A:$A,$D315,[2]Plan2!$U:$U,8)</f>
        <v>#VALUE!</v>
      </c>
      <c r="AB315" s="18" t="e">
        <f>SUMIFS([2]Plan2!$H:$H,[2]Plan2!$A:$A,$D315,[2]Plan2!$U:$U,9)</f>
        <v>#VALUE!</v>
      </c>
      <c r="AC315" s="18" t="e">
        <f>SUMIFS([2]Plan2!$H:$H,[2]Plan2!$A:$A,$D315,[2]Plan2!$U:$U,10)</f>
        <v>#VALUE!</v>
      </c>
      <c r="AD315" s="18" t="e">
        <f>SUMIFS([2]Plan2!$H:$H,[2]Plan2!$A:$A,$D315,[2]Plan2!$U:$U,11)</f>
        <v>#VALUE!</v>
      </c>
      <c r="AE315" s="18" t="e">
        <f>SUMIFS([2]Plan2!$H:$H,[2]Plan2!$A:$A,$D315,[2]Plan2!$U:$U,12)</f>
        <v>#VALUE!</v>
      </c>
      <c r="AF315" s="18" t="e">
        <f>SUMIFS([2]Plan2!$H:$H,[2]Plan2!$A:$A,$D315,[2]Plan2!$U:$U,1)</f>
        <v>#VALUE!</v>
      </c>
      <c r="AG315" s="18" t="e">
        <f>SUMIFS([2]Plan2!$H:$H,[2]Plan2!$A:$A,$D315,[2]Plan2!$U:$U,2)</f>
        <v>#VALUE!</v>
      </c>
      <c r="AH315" s="18" t="e">
        <f>SUMIFS([2]Plan2!$H:$H,[2]Plan2!$A:$A,$D315,[2]Plan2!$U:$U,3)</f>
        <v>#VALUE!</v>
      </c>
      <c r="AI315" s="18" t="e">
        <f>SUMIFS([2]Plan2!$H:$H,[2]Plan2!$A:$A,$D315,[2]Plan2!$U:$U,4)</f>
        <v>#VALUE!</v>
      </c>
      <c r="AJ315" s="18" t="e">
        <f>SUMIFS([2]Plan2!$H:$H,[2]Plan2!$A:$A,$D315,[2]Plan2!$U:$U,5)</f>
        <v>#VALUE!</v>
      </c>
      <c r="AK315" s="23" t="e">
        <f t="shared" si="36"/>
        <v>#VALUE!</v>
      </c>
      <c r="AL315" s="23" t="e">
        <f t="shared" si="38"/>
        <v>#VALUE!</v>
      </c>
      <c r="AM315">
        <f t="shared" si="37"/>
        <v>0</v>
      </c>
    </row>
    <row r="316" spans="1:39" ht="15.75" x14ac:dyDescent="0.25">
      <c r="A316" s="21" t="s">
        <v>398</v>
      </c>
      <c r="B316" s="21" t="s">
        <v>1520</v>
      </c>
      <c r="C316" s="21">
        <v>2283886</v>
      </c>
      <c r="D316" s="25">
        <v>502291</v>
      </c>
      <c r="E316" s="21" t="s">
        <v>2203</v>
      </c>
      <c r="F316" s="31" t="s">
        <v>12</v>
      </c>
      <c r="G316" s="21" t="s">
        <v>399</v>
      </c>
      <c r="H316" s="21" t="s">
        <v>1101</v>
      </c>
      <c r="I316" s="25" t="s">
        <v>20</v>
      </c>
      <c r="J316" s="21" t="s">
        <v>67</v>
      </c>
      <c r="K316" s="21" t="s">
        <v>68</v>
      </c>
      <c r="L316" s="20">
        <v>45742</v>
      </c>
      <c r="M316" s="20">
        <v>44203</v>
      </c>
      <c r="N316" s="21" t="s">
        <v>22</v>
      </c>
      <c r="O316" s="21"/>
      <c r="P316" s="21"/>
      <c r="Q316" s="21"/>
      <c r="R316" s="28"/>
      <c r="S316" s="18">
        <f>IFERROR(VLOOKUP(D316,'[1]comparativo br'!$A:$B,2,FALSE),"")</f>
        <v>13224</v>
      </c>
      <c r="T316" s="18">
        <f>IFERROR(VLOOKUP(D316,'[1]comparativo br'!$A:$C,3,FALSE),"")</f>
        <v>54984</v>
      </c>
      <c r="U316" s="15">
        <f t="shared" si="35"/>
        <v>3.1578947368421053</v>
      </c>
      <c r="V316" s="19">
        <f>IFERROR(VLOOKUP(D316,'[1]comparativo br'!$A:$D,4,FALSE),"")</f>
        <v>0</v>
      </c>
      <c r="W316" s="19">
        <f>IFERROR(VLOOKUP(D316,'[1]comparativo br'!$A:$E,5,FALSE),"")</f>
        <v>0</v>
      </c>
      <c r="X316" s="15" t="str">
        <f t="shared" si="40"/>
        <v/>
      </c>
      <c r="Y316" s="18" t="e">
        <f>SUMIFS([2]Plan2!$H:$H,[2]Plan2!$A:$A,$D316,[2]Plan2!$U:$U,6)</f>
        <v>#VALUE!</v>
      </c>
      <c r="Z316" s="18" t="e">
        <f>SUMIFS([2]Plan2!$H:$H,[2]Plan2!$A:$A,$D316,[2]Plan2!$U:$U,7)</f>
        <v>#VALUE!</v>
      </c>
      <c r="AA316" s="18" t="e">
        <f>SUMIFS([2]Plan2!$H:$H,[2]Plan2!$A:$A,$D316,[2]Plan2!$U:$U,8)</f>
        <v>#VALUE!</v>
      </c>
      <c r="AB316" s="18" t="e">
        <f>SUMIFS([2]Plan2!$H:$H,[2]Plan2!$A:$A,$D316,[2]Plan2!$U:$U,9)</f>
        <v>#VALUE!</v>
      </c>
      <c r="AC316" s="18" t="e">
        <f>SUMIFS([2]Plan2!$H:$H,[2]Plan2!$A:$A,$D316,[2]Plan2!$U:$U,10)</f>
        <v>#VALUE!</v>
      </c>
      <c r="AD316" s="18" t="e">
        <f>SUMIFS([2]Plan2!$H:$H,[2]Plan2!$A:$A,$D316,[2]Plan2!$U:$U,11)</f>
        <v>#VALUE!</v>
      </c>
      <c r="AE316" s="18" t="e">
        <f>SUMIFS([2]Plan2!$H:$H,[2]Plan2!$A:$A,$D316,[2]Plan2!$U:$U,12)</f>
        <v>#VALUE!</v>
      </c>
      <c r="AF316" s="18" t="e">
        <f>SUMIFS([2]Plan2!$H:$H,[2]Plan2!$A:$A,$D316,[2]Plan2!$U:$U,1)</f>
        <v>#VALUE!</v>
      </c>
      <c r="AG316" s="18" t="e">
        <f>SUMIFS([2]Plan2!$H:$H,[2]Plan2!$A:$A,$D316,[2]Plan2!$U:$U,2)</f>
        <v>#VALUE!</v>
      </c>
      <c r="AH316" s="18" t="e">
        <f>SUMIFS([2]Plan2!$H:$H,[2]Plan2!$A:$A,$D316,[2]Plan2!$U:$U,3)</f>
        <v>#VALUE!</v>
      </c>
      <c r="AI316" s="18" t="e">
        <f>SUMIFS([2]Plan2!$H:$H,[2]Plan2!$A:$A,$D316,[2]Plan2!$U:$U,4)</f>
        <v>#VALUE!</v>
      </c>
      <c r="AJ316" s="18" t="e">
        <f>SUMIFS([2]Plan2!$H:$H,[2]Plan2!$A:$A,$D316,[2]Plan2!$U:$U,5)</f>
        <v>#VALUE!</v>
      </c>
      <c r="AK316" s="23" t="e">
        <f t="shared" si="36"/>
        <v>#VALUE!</v>
      </c>
      <c r="AL316" s="23" t="e">
        <f t="shared" si="38"/>
        <v>#VALUE!</v>
      </c>
      <c r="AM316">
        <f t="shared" si="37"/>
        <v>0</v>
      </c>
    </row>
    <row r="317" spans="1:39" ht="15.75" x14ac:dyDescent="0.25">
      <c r="A317" s="21" t="s">
        <v>398</v>
      </c>
      <c r="B317" s="21" t="s">
        <v>1519</v>
      </c>
      <c r="C317" s="21">
        <v>2283886</v>
      </c>
      <c r="D317" s="25">
        <v>101801</v>
      </c>
      <c r="E317" s="21" t="s">
        <v>2203</v>
      </c>
      <c r="F317" s="31" t="s">
        <v>12</v>
      </c>
      <c r="G317" s="21" t="s">
        <v>399</v>
      </c>
      <c r="H317" s="21" t="s">
        <v>189</v>
      </c>
      <c r="I317" s="25" t="s">
        <v>190</v>
      </c>
      <c r="J317" s="21" t="s">
        <v>67</v>
      </c>
      <c r="K317" s="21" t="s">
        <v>68</v>
      </c>
      <c r="L317" s="20">
        <v>45771</v>
      </c>
      <c r="M317" s="20">
        <v>45799</v>
      </c>
      <c r="N317" s="21" t="s">
        <v>18</v>
      </c>
      <c r="O317" s="21">
        <v>564</v>
      </c>
      <c r="P317" s="21">
        <v>906</v>
      </c>
      <c r="Q317" s="21">
        <v>578</v>
      </c>
      <c r="R317" s="15">
        <f>(Q317-P317)/P317</f>
        <v>-0.36203090507726271</v>
      </c>
      <c r="S317" s="18">
        <f>IFERROR(VLOOKUP(D317,'[1]comparativo br'!$A:$B,2,FALSE),"")</f>
        <v>116928</v>
      </c>
      <c r="T317" s="18">
        <f>IFERROR(VLOOKUP(D317,'[1]comparativo br'!$A:$C,3,FALSE),"")</f>
        <v>71688</v>
      </c>
      <c r="U317" s="15">
        <f t="shared" si="35"/>
        <v>-0.38690476190476192</v>
      </c>
      <c r="V317" s="19">
        <f>IFERROR(VLOOKUP(D317,'[1]comparativo br'!$A:$D,4,FALSE),"")</f>
        <v>1990</v>
      </c>
      <c r="W317" s="19">
        <f>IFERROR(VLOOKUP(D317,'[1]comparativo br'!$A:$E,5,FALSE),"")</f>
        <v>2086</v>
      </c>
      <c r="X317" s="15">
        <f t="shared" si="40"/>
        <v>4.8241206030150752E-2</v>
      </c>
      <c r="Y317" s="18" t="e">
        <f>SUMIFS([2]Plan2!$H:$H,[2]Plan2!$A:$A,$D317,[2]Plan2!$U:$U,6)</f>
        <v>#VALUE!</v>
      </c>
      <c r="Z317" s="18" t="e">
        <f>SUMIFS([2]Plan2!$H:$H,[2]Plan2!$A:$A,$D317,[2]Plan2!$U:$U,7)</f>
        <v>#VALUE!</v>
      </c>
      <c r="AA317" s="18" t="e">
        <f>SUMIFS([2]Plan2!$H:$H,[2]Plan2!$A:$A,$D317,[2]Plan2!$U:$U,8)</f>
        <v>#VALUE!</v>
      </c>
      <c r="AB317" s="18" t="e">
        <f>SUMIFS([2]Plan2!$H:$H,[2]Plan2!$A:$A,$D317,[2]Plan2!$U:$U,9)</f>
        <v>#VALUE!</v>
      </c>
      <c r="AC317" s="18" t="e">
        <f>SUMIFS([2]Plan2!$H:$H,[2]Plan2!$A:$A,$D317,[2]Plan2!$U:$U,10)</f>
        <v>#VALUE!</v>
      </c>
      <c r="AD317" s="18" t="e">
        <f>SUMIFS([2]Plan2!$H:$H,[2]Plan2!$A:$A,$D317,[2]Plan2!$U:$U,11)</f>
        <v>#VALUE!</v>
      </c>
      <c r="AE317" s="18" t="e">
        <f>SUMIFS([2]Plan2!$H:$H,[2]Plan2!$A:$A,$D317,[2]Plan2!$U:$U,12)</f>
        <v>#VALUE!</v>
      </c>
      <c r="AF317" s="18" t="e">
        <f>SUMIFS([2]Plan2!$H:$H,[2]Plan2!$A:$A,$D317,[2]Plan2!$U:$U,1)</f>
        <v>#VALUE!</v>
      </c>
      <c r="AG317" s="18" t="e">
        <f>SUMIFS([2]Plan2!$H:$H,[2]Plan2!$A:$A,$D317,[2]Plan2!$U:$U,2)</f>
        <v>#VALUE!</v>
      </c>
      <c r="AH317" s="18" t="e">
        <f>SUMIFS([2]Plan2!$H:$H,[2]Plan2!$A:$A,$D317,[2]Plan2!$U:$U,3)</f>
        <v>#VALUE!</v>
      </c>
      <c r="AI317" s="18" t="e">
        <f>SUMIFS([2]Plan2!$H:$H,[2]Plan2!$A:$A,$D317,[2]Plan2!$U:$U,4)</f>
        <v>#VALUE!</v>
      </c>
      <c r="AJ317" s="18" t="e">
        <f>SUMIFS([2]Plan2!$H:$H,[2]Plan2!$A:$A,$D317,[2]Plan2!$U:$U,5)</f>
        <v>#VALUE!</v>
      </c>
      <c r="AK317" s="23" t="e">
        <f t="shared" si="36"/>
        <v>#VALUE!</v>
      </c>
      <c r="AL317" s="23" t="e">
        <f t="shared" si="38"/>
        <v>#VALUE!</v>
      </c>
      <c r="AM317">
        <f t="shared" si="37"/>
        <v>0</v>
      </c>
    </row>
    <row r="318" spans="1:39" ht="15.75" x14ac:dyDescent="0.25">
      <c r="A318" s="21"/>
      <c r="B318" s="21" t="s">
        <v>1520</v>
      </c>
      <c r="C318" s="21">
        <v>2359572</v>
      </c>
      <c r="D318" s="25">
        <v>201122</v>
      </c>
      <c r="E318" s="21" t="s">
        <v>104</v>
      </c>
      <c r="F318" s="31" t="s">
        <v>104</v>
      </c>
      <c r="G318" s="21" t="s">
        <v>275</v>
      </c>
      <c r="H318" s="21" t="s">
        <v>533</v>
      </c>
      <c r="I318" s="25" t="s">
        <v>79</v>
      </c>
      <c r="J318" s="21" t="s">
        <v>41</v>
      </c>
      <c r="K318" s="21" t="s">
        <v>42</v>
      </c>
      <c r="L318" s="20">
        <v>45677</v>
      </c>
      <c r="M318" s="20"/>
      <c r="N318" s="21" t="s">
        <v>22</v>
      </c>
      <c r="O318" s="21"/>
      <c r="P318" s="21"/>
      <c r="Q318" s="21"/>
      <c r="R318" s="28"/>
      <c r="S318" s="18" t="str">
        <f>IFERROR(VLOOKUP(D318,'[1]comparativo br'!$A:$B,2,FALSE),"")</f>
        <v/>
      </c>
      <c r="T318" s="18" t="str">
        <f>IFERROR(VLOOKUP(D318,'[1]comparativo br'!$A:$C,3,FALSE),"")</f>
        <v/>
      </c>
      <c r="U318" s="15" t="str">
        <f t="shared" si="35"/>
        <v/>
      </c>
      <c r="V318" s="19" t="str">
        <f>IFERROR(VLOOKUP(D318,'[1]comparativo br'!$A:$D,4,FALSE),"")</f>
        <v/>
      </c>
      <c r="W318" s="19" t="str">
        <f>IFERROR(VLOOKUP(D318,'[1]comparativo br'!$A:$E,5,FALSE),"")</f>
        <v/>
      </c>
      <c r="X318" s="15" t="str">
        <f t="shared" si="40"/>
        <v/>
      </c>
      <c r="Y318" s="18" t="e">
        <f>SUMIFS([2]Plan2!$H:$H,[2]Plan2!$A:$A,$D318,[2]Plan2!$U:$U,6)</f>
        <v>#VALUE!</v>
      </c>
      <c r="Z318" s="18" t="e">
        <f>SUMIFS([2]Plan2!$H:$H,[2]Plan2!$A:$A,$D318,[2]Plan2!$U:$U,7)</f>
        <v>#VALUE!</v>
      </c>
      <c r="AA318" s="18" t="e">
        <f>SUMIFS([2]Plan2!$H:$H,[2]Plan2!$A:$A,$D318,[2]Plan2!$U:$U,8)</f>
        <v>#VALUE!</v>
      </c>
      <c r="AB318" s="18" t="e">
        <f>SUMIFS([2]Plan2!$H:$H,[2]Plan2!$A:$A,$D318,[2]Plan2!$U:$U,9)</f>
        <v>#VALUE!</v>
      </c>
      <c r="AC318" s="18" t="e">
        <f>SUMIFS([2]Plan2!$H:$H,[2]Plan2!$A:$A,$D318,[2]Plan2!$U:$U,10)</f>
        <v>#VALUE!</v>
      </c>
      <c r="AD318" s="18" t="e">
        <f>SUMIFS([2]Plan2!$H:$H,[2]Plan2!$A:$A,$D318,[2]Plan2!$U:$U,11)</f>
        <v>#VALUE!</v>
      </c>
      <c r="AE318" s="18" t="e">
        <f>SUMIFS([2]Plan2!$H:$H,[2]Plan2!$A:$A,$D318,[2]Plan2!$U:$U,12)</f>
        <v>#VALUE!</v>
      </c>
      <c r="AF318" s="18" t="e">
        <f>SUMIFS([2]Plan2!$H:$H,[2]Plan2!$A:$A,$D318,[2]Plan2!$U:$U,1)</f>
        <v>#VALUE!</v>
      </c>
      <c r="AG318" s="18" t="e">
        <f>SUMIFS([2]Plan2!$H:$H,[2]Plan2!$A:$A,$D318,[2]Plan2!$U:$U,2)</f>
        <v>#VALUE!</v>
      </c>
      <c r="AH318" s="18" t="e">
        <f>SUMIFS([2]Plan2!$H:$H,[2]Plan2!$A:$A,$D318,[2]Plan2!$U:$U,3)</f>
        <v>#VALUE!</v>
      </c>
      <c r="AI318" s="18" t="e">
        <f>SUMIFS([2]Plan2!$H:$H,[2]Plan2!$A:$A,$D318,[2]Plan2!$U:$U,4)</f>
        <v>#VALUE!</v>
      </c>
      <c r="AJ318" s="18" t="e">
        <f>SUMIFS([2]Plan2!$H:$H,[2]Plan2!$A:$A,$D318,[2]Plan2!$U:$U,5)</f>
        <v>#VALUE!</v>
      </c>
      <c r="AK318" s="23" t="e">
        <f t="shared" si="36"/>
        <v>#VALUE!</v>
      </c>
      <c r="AL318" s="23" t="e">
        <f t="shared" si="38"/>
        <v>#VALUE!</v>
      </c>
      <c r="AM318">
        <f t="shared" si="37"/>
        <v>0</v>
      </c>
    </row>
    <row r="319" spans="1:39" ht="15.75" x14ac:dyDescent="0.25">
      <c r="A319" s="21"/>
      <c r="B319" s="21" t="s">
        <v>1519</v>
      </c>
      <c r="C319" s="21">
        <v>2359572</v>
      </c>
      <c r="D319" s="25">
        <v>201226</v>
      </c>
      <c r="E319" s="21" t="s">
        <v>104</v>
      </c>
      <c r="F319" s="31" t="s">
        <v>104</v>
      </c>
      <c r="G319" s="21" t="s">
        <v>275</v>
      </c>
      <c r="H319" s="21" t="s">
        <v>1045</v>
      </c>
      <c r="I319" s="25" t="s">
        <v>15</v>
      </c>
      <c r="J319" s="21" t="s">
        <v>41</v>
      </c>
      <c r="K319" s="21" t="s">
        <v>42</v>
      </c>
      <c r="L319" s="20">
        <v>45790</v>
      </c>
      <c r="M319" s="20">
        <v>45195</v>
      </c>
      <c r="N319" s="21" t="s">
        <v>22</v>
      </c>
      <c r="O319" s="21">
        <v>0</v>
      </c>
      <c r="P319" s="21">
        <v>1</v>
      </c>
      <c r="Q319" s="21">
        <v>0</v>
      </c>
      <c r="R319" s="15">
        <f>(Q319-P319)/P319</f>
        <v>-1</v>
      </c>
      <c r="S319" s="18">
        <f>IFERROR(VLOOKUP(D319,'[1]comparativo br'!$A:$B,2,FALSE),"")</f>
        <v>1440</v>
      </c>
      <c r="T319" s="18">
        <f>IFERROR(VLOOKUP(D319,'[1]comparativo br'!$A:$C,3,FALSE),"")</f>
        <v>3024</v>
      </c>
      <c r="U319" s="15">
        <f t="shared" si="35"/>
        <v>1.1000000000000001</v>
      </c>
      <c r="V319" s="19">
        <f>IFERROR(VLOOKUP(D319,'[1]comparativo br'!$A:$D,4,FALSE),"")</f>
        <v>0</v>
      </c>
      <c r="W319" s="19">
        <f>IFERROR(VLOOKUP(D319,'[1]comparativo br'!$A:$E,5,FALSE),"")</f>
        <v>1</v>
      </c>
      <c r="X319" s="15" t="str">
        <f t="shared" si="40"/>
        <v/>
      </c>
      <c r="Y319" s="18" t="e">
        <f>SUMIFS([2]Plan2!$H:$H,[2]Plan2!$A:$A,$D319,[2]Plan2!$U:$U,6)</f>
        <v>#VALUE!</v>
      </c>
      <c r="Z319" s="18" t="e">
        <f>SUMIFS([2]Plan2!$H:$H,[2]Plan2!$A:$A,$D319,[2]Plan2!$U:$U,7)</f>
        <v>#VALUE!</v>
      </c>
      <c r="AA319" s="18" t="e">
        <f>SUMIFS([2]Plan2!$H:$H,[2]Plan2!$A:$A,$D319,[2]Plan2!$U:$U,8)</f>
        <v>#VALUE!</v>
      </c>
      <c r="AB319" s="18" t="e">
        <f>SUMIFS([2]Plan2!$H:$H,[2]Plan2!$A:$A,$D319,[2]Plan2!$U:$U,9)</f>
        <v>#VALUE!</v>
      </c>
      <c r="AC319" s="18" t="e">
        <f>SUMIFS([2]Plan2!$H:$H,[2]Plan2!$A:$A,$D319,[2]Plan2!$U:$U,10)</f>
        <v>#VALUE!</v>
      </c>
      <c r="AD319" s="18" t="e">
        <f>SUMIFS([2]Plan2!$H:$H,[2]Plan2!$A:$A,$D319,[2]Plan2!$U:$U,11)</f>
        <v>#VALUE!</v>
      </c>
      <c r="AE319" s="18" t="e">
        <f>SUMIFS([2]Plan2!$H:$H,[2]Plan2!$A:$A,$D319,[2]Plan2!$U:$U,12)</f>
        <v>#VALUE!</v>
      </c>
      <c r="AF319" s="18" t="e">
        <f>SUMIFS([2]Plan2!$H:$H,[2]Plan2!$A:$A,$D319,[2]Plan2!$U:$U,1)</f>
        <v>#VALUE!</v>
      </c>
      <c r="AG319" s="18" t="e">
        <f>SUMIFS([2]Plan2!$H:$H,[2]Plan2!$A:$A,$D319,[2]Plan2!$U:$U,2)</f>
        <v>#VALUE!</v>
      </c>
      <c r="AH319" s="18" t="e">
        <f>SUMIFS([2]Plan2!$H:$H,[2]Plan2!$A:$A,$D319,[2]Plan2!$U:$U,3)</f>
        <v>#VALUE!</v>
      </c>
      <c r="AI319" s="18" t="e">
        <f>SUMIFS([2]Plan2!$H:$H,[2]Plan2!$A:$A,$D319,[2]Plan2!$U:$U,4)</f>
        <v>#VALUE!</v>
      </c>
      <c r="AJ319" s="18" t="e">
        <f>SUMIFS([2]Plan2!$H:$H,[2]Plan2!$A:$A,$D319,[2]Plan2!$U:$U,5)</f>
        <v>#VALUE!</v>
      </c>
      <c r="AK319" s="23" t="e">
        <f t="shared" si="36"/>
        <v>#VALUE!</v>
      </c>
      <c r="AL319" s="23" t="e">
        <f t="shared" si="38"/>
        <v>#VALUE!</v>
      </c>
      <c r="AM319">
        <f t="shared" si="37"/>
        <v>0</v>
      </c>
    </row>
    <row r="320" spans="1:39" ht="15.75" x14ac:dyDescent="0.25">
      <c r="A320" s="21"/>
      <c r="B320" s="21" t="s">
        <v>1520</v>
      </c>
      <c r="C320" s="21">
        <v>2359572</v>
      </c>
      <c r="D320" s="25">
        <v>100925</v>
      </c>
      <c r="E320" s="21" t="s">
        <v>104</v>
      </c>
      <c r="F320" s="31" t="s">
        <v>104</v>
      </c>
      <c r="G320" s="21" t="s">
        <v>275</v>
      </c>
      <c r="H320" s="21" t="s">
        <v>276</v>
      </c>
      <c r="I320" s="25" t="s">
        <v>15</v>
      </c>
      <c r="J320" s="21" t="s">
        <v>41</v>
      </c>
      <c r="K320" s="21" t="s">
        <v>42</v>
      </c>
      <c r="L320" s="20">
        <v>45790</v>
      </c>
      <c r="M320" s="20">
        <v>45799</v>
      </c>
      <c r="N320" s="21" t="s">
        <v>18</v>
      </c>
      <c r="O320" s="21">
        <v>467</v>
      </c>
      <c r="P320" s="21">
        <v>372</v>
      </c>
      <c r="Q320" s="21">
        <v>551</v>
      </c>
      <c r="R320" s="15">
        <f>(Q320-P320)/P320</f>
        <v>0.48118279569892475</v>
      </c>
      <c r="S320" s="18">
        <f>IFERROR(VLOOKUP(D320,'[1]comparativo br'!$A:$B,2,FALSE),"")</f>
        <v>168493.76</v>
      </c>
      <c r="T320" s="18">
        <f>IFERROR(VLOOKUP(D320,'[1]comparativo br'!$A:$C,3,FALSE),"")</f>
        <v>81423</v>
      </c>
      <c r="U320" s="15">
        <f t="shared" si="35"/>
        <v>-0.51675955240122839</v>
      </c>
      <c r="V320" s="19">
        <f>IFERROR(VLOOKUP(D320,'[1]comparativo br'!$A:$D,4,FALSE),"")</f>
        <v>3373</v>
      </c>
      <c r="W320" s="19">
        <f>IFERROR(VLOOKUP(D320,'[1]comparativo br'!$A:$E,5,FALSE),"")</f>
        <v>984</v>
      </c>
      <c r="X320" s="15">
        <f t="shared" si="40"/>
        <v>-0.70827156833679217</v>
      </c>
      <c r="Y320" s="18" t="e">
        <f>SUMIFS([2]Plan2!$H:$H,[2]Plan2!$A:$A,$D320,[2]Plan2!$U:$U,6)</f>
        <v>#VALUE!</v>
      </c>
      <c r="Z320" s="18" t="e">
        <f>SUMIFS([2]Plan2!$H:$H,[2]Plan2!$A:$A,$D320,[2]Plan2!$U:$U,7)</f>
        <v>#VALUE!</v>
      </c>
      <c r="AA320" s="18" t="e">
        <f>SUMIFS([2]Plan2!$H:$H,[2]Plan2!$A:$A,$D320,[2]Plan2!$U:$U,8)</f>
        <v>#VALUE!</v>
      </c>
      <c r="AB320" s="18" t="e">
        <f>SUMIFS([2]Plan2!$H:$H,[2]Plan2!$A:$A,$D320,[2]Plan2!$U:$U,9)</f>
        <v>#VALUE!</v>
      </c>
      <c r="AC320" s="18" t="e">
        <f>SUMIFS([2]Plan2!$H:$H,[2]Plan2!$A:$A,$D320,[2]Plan2!$U:$U,10)</f>
        <v>#VALUE!</v>
      </c>
      <c r="AD320" s="18" t="e">
        <f>SUMIFS([2]Plan2!$H:$H,[2]Plan2!$A:$A,$D320,[2]Plan2!$U:$U,11)</f>
        <v>#VALUE!</v>
      </c>
      <c r="AE320" s="18" t="e">
        <f>SUMIFS([2]Plan2!$H:$H,[2]Plan2!$A:$A,$D320,[2]Plan2!$U:$U,12)</f>
        <v>#VALUE!</v>
      </c>
      <c r="AF320" s="18" t="e">
        <f>SUMIFS([2]Plan2!$H:$H,[2]Plan2!$A:$A,$D320,[2]Plan2!$U:$U,1)</f>
        <v>#VALUE!</v>
      </c>
      <c r="AG320" s="18" t="e">
        <f>SUMIFS([2]Plan2!$H:$H,[2]Plan2!$A:$A,$D320,[2]Plan2!$U:$U,2)</f>
        <v>#VALUE!</v>
      </c>
      <c r="AH320" s="18" t="e">
        <f>SUMIFS([2]Plan2!$H:$H,[2]Plan2!$A:$A,$D320,[2]Plan2!$U:$U,3)</f>
        <v>#VALUE!</v>
      </c>
      <c r="AI320" s="18" t="e">
        <f>SUMIFS([2]Plan2!$H:$H,[2]Plan2!$A:$A,$D320,[2]Plan2!$U:$U,4)</f>
        <v>#VALUE!</v>
      </c>
      <c r="AJ320" s="18" t="e">
        <f>SUMIFS([2]Plan2!$H:$H,[2]Plan2!$A:$A,$D320,[2]Plan2!$U:$U,5)</f>
        <v>#VALUE!</v>
      </c>
      <c r="AK320" s="23" t="e">
        <f t="shared" si="36"/>
        <v>#VALUE!</v>
      </c>
      <c r="AL320" s="23" t="e">
        <f t="shared" si="38"/>
        <v>#VALUE!</v>
      </c>
      <c r="AM320">
        <f t="shared" si="37"/>
        <v>0</v>
      </c>
    </row>
    <row r="321" spans="1:39" ht="15.75" x14ac:dyDescent="0.25">
      <c r="A321" s="21"/>
      <c r="B321" s="21" t="s">
        <v>1519</v>
      </c>
      <c r="C321" s="21">
        <v>2392762</v>
      </c>
      <c r="D321" s="25">
        <v>193501</v>
      </c>
      <c r="E321" s="21" t="s">
        <v>12</v>
      </c>
      <c r="F321" s="31" t="s">
        <v>2488</v>
      </c>
      <c r="G321" s="21" t="s">
        <v>907</v>
      </c>
      <c r="H321" s="21" t="s">
        <v>35</v>
      </c>
      <c r="I321" s="25" t="s">
        <v>15</v>
      </c>
      <c r="J321" s="21" t="s">
        <v>85</v>
      </c>
      <c r="K321" s="21" t="s">
        <v>386</v>
      </c>
      <c r="L321" s="20">
        <v>45726</v>
      </c>
      <c r="M321" s="20">
        <v>45791</v>
      </c>
      <c r="N321" s="21" t="s">
        <v>18</v>
      </c>
      <c r="O321" s="21">
        <v>43</v>
      </c>
      <c r="P321" s="21">
        <v>50</v>
      </c>
      <c r="Q321" s="21">
        <v>89</v>
      </c>
      <c r="R321" s="15">
        <f>(Q321-P321)/P321</f>
        <v>0.78</v>
      </c>
      <c r="S321" s="18">
        <f>IFERROR(VLOOKUP(D321,'[1]comparativo br'!$A:$B,2,FALSE),"")</f>
        <v>5040</v>
      </c>
      <c r="T321" s="18">
        <f>IFERROR(VLOOKUP(D321,'[1]comparativo br'!$A:$C,3,FALSE),"")</f>
        <v>1230</v>
      </c>
      <c r="U321" s="15">
        <f t="shared" si="35"/>
        <v>-0.75595238095238093</v>
      </c>
      <c r="V321" s="19">
        <f>IFERROR(VLOOKUP(D321,'[1]comparativo br'!$A:$D,4,FALSE),"")</f>
        <v>145</v>
      </c>
      <c r="W321" s="19">
        <f>IFERROR(VLOOKUP(D321,'[1]comparativo br'!$A:$E,5,FALSE),"")</f>
        <v>12</v>
      </c>
      <c r="X321" s="15">
        <f t="shared" si="40"/>
        <v>-0.91724137931034477</v>
      </c>
      <c r="Y321" s="18" t="e">
        <f>SUMIFS([2]Plan2!$H:$H,[2]Plan2!$A:$A,$D321,[2]Plan2!$U:$U,6)</f>
        <v>#VALUE!</v>
      </c>
      <c r="Z321" s="18" t="e">
        <f>SUMIFS([2]Plan2!$H:$H,[2]Plan2!$A:$A,$D321,[2]Plan2!$U:$U,7)</f>
        <v>#VALUE!</v>
      </c>
      <c r="AA321" s="18" t="e">
        <f>SUMIFS([2]Plan2!$H:$H,[2]Plan2!$A:$A,$D321,[2]Plan2!$U:$U,8)</f>
        <v>#VALUE!</v>
      </c>
      <c r="AB321" s="18" t="e">
        <f>SUMIFS([2]Plan2!$H:$H,[2]Plan2!$A:$A,$D321,[2]Plan2!$U:$U,9)</f>
        <v>#VALUE!</v>
      </c>
      <c r="AC321" s="18" t="e">
        <f>SUMIFS([2]Plan2!$H:$H,[2]Plan2!$A:$A,$D321,[2]Plan2!$U:$U,10)</f>
        <v>#VALUE!</v>
      </c>
      <c r="AD321" s="18" t="e">
        <f>SUMIFS([2]Plan2!$H:$H,[2]Plan2!$A:$A,$D321,[2]Plan2!$U:$U,11)</f>
        <v>#VALUE!</v>
      </c>
      <c r="AE321" s="18" t="e">
        <f>SUMIFS([2]Plan2!$H:$H,[2]Plan2!$A:$A,$D321,[2]Plan2!$U:$U,12)</f>
        <v>#VALUE!</v>
      </c>
      <c r="AF321" s="18" t="e">
        <f>SUMIFS([2]Plan2!$H:$H,[2]Plan2!$A:$A,$D321,[2]Plan2!$U:$U,1)</f>
        <v>#VALUE!</v>
      </c>
      <c r="AG321" s="18" t="e">
        <f>SUMIFS([2]Plan2!$H:$H,[2]Plan2!$A:$A,$D321,[2]Plan2!$U:$U,2)</f>
        <v>#VALUE!</v>
      </c>
      <c r="AH321" s="18" t="e">
        <f>SUMIFS([2]Plan2!$H:$H,[2]Plan2!$A:$A,$D321,[2]Plan2!$U:$U,3)</f>
        <v>#VALUE!</v>
      </c>
      <c r="AI321" s="18" t="e">
        <f>SUMIFS([2]Plan2!$H:$H,[2]Plan2!$A:$A,$D321,[2]Plan2!$U:$U,4)</f>
        <v>#VALUE!</v>
      </c>
      <c r="AJ321" s="18" t="e">
        <f>SUMIFS([2]Plan2!$H:$H,[2]Plan2!$A:$A,$D321,[2]Plan2!$U:$U,5)</f>
        <v>#VALUE!</v>
      </c>
      <c r="AK321" s="23" t="e">
        <f t="shared" si="36"/>
        <v>#VALUE!</v>
      </c>
      <c r="AL321" s="23" t="e">
        <f t="shared" si="38"/>
        <v>#VALUE!</v>
      </c>
      <c r="AM321">
        <f t="shared" si="37"/>
        <v>0</v>
      </c>
    </row>
    <row r="322" spans="1:39" ht="15.75" x14ac:dyDescent="0.25">
      <c r="A322" s="21"/>
      <c r="B322" s="21" t="s">
        <v>1520</v>
      </c>
      <c r="C322" s="21">
        <v>2430238</v>
      </c>
      <c r="D322" s="25">
        <v>193720</v>
      </c>
      <c r="E322" s="21" t="s">
        <v>1180</v>
      </c>
      <c r="F322" s="31" t="s">
        <v>1180</v>
      </c>
      <c r="G322" s="21" t="s">
        <v>1393</v>
      </c>
      <c r="H322" s="21" t="s">
        <v>1188</v>
      </c>
      <c r="I322" s="25" t="s">
        <v>20</v>
      </c>
      <c r="J322" s="21" t="s">
        <v>85</v>
      </c>
      <c r="K322" s="21" t="s">
        <v>530</v>
      </c>
      <c r="L322" s="20">
        <v>44854</v>
      </c>
      <c r="M322" s="20">
        <v>44854</v>
      </c>
      <c r="N322" s="21" t="s">
        <v>53</v>
      </c>
      <c r="O322" s="21">
        <v>24</v>
      </c>
      <c r="P322" s="21">
        <v>0</v>
      </c>
      <c r="Q322" s="21">
        <v>0</v>
      </c>
      <c r="R322" s="28"/>
      <c r="S322" s="18" t="str">
        <f>IFERROR(VLOOKUP(D322,'[1]comparativo br'!$A:$B,2,FALSE),"")</f>
        <v/>
      </c>
      <c r="T322" s="18" t="str">
        <f>IFERROR(VLOOKUP(D322,'[1]comparativo br'!$A:$C,3,FALSE),"")</f>
        <v/>
      </c>
      <c r="U322" s="15" t="str">
        <f t="shared" si="35"/>
        <v/>
      </c>
      <c r="V322" s="19" t="str">
        <f>IFERROR(VLOOKUP(D322,'[1]comparativo br'!$A:$D,4,FALSE),"")</f>
        <v/>
      </c>
      <c r="W322" s="19" t="str">
        <f>IFERROR(VLOOKUP(D322,'[1]comparativo br'!$A:$E,5,FALSE),"")</f>
        <v/>
      </c>
      <c r="X322" s="15" t="str">
        <f t="shared" si="40"/>
        <v/>
      </c>
      <c r="Y322" s="18" t="e">
        <f>SUMIFS([2]Plan2!$H:$H,[2]Plan2!$A:$A,$D322,[2]Plan2!$U:$U,6)</f>
        <v>#VALUE!</v>
      </c>
      <c r="Z322" s="18" t="e">
        <f>SUMIFS([2]Plan2!$H:$H,[2]Plan2!$A:$A,$D322,[2]Plan2!$U:$U,7)</f>
        <v>#VALUE!</v>
      </c>
      <c r="AA322" s="18" t="e">
        <f>SUMIFS([2]Plan2!$H:$H,[2]Plan2!$A:$A,$D322,[2]Plan2!$U:$U,8)</f>
        <v>#VALUE!</v>
      </c>
      <c r="AB322" s="18" t="e">
        <f>SUMIFS([2]Plan2!$H:$H,[2]Plan2!$A:$A,$D322,[2]Plan2!$U:$U,9)</f>
        <v>#VALUE!</v>
      </c>
      <c r="AC322" s="18" t="e">
        <f>SUMIFS([2]Plan2!$H:$H,[2]Plan2!$A:$A,$D322,[2]Plan2!$U:$U,10)</f>
        <v>#VALUE!</v>
      </c>
      <c r="AD322" s="18" t="e">
        <f>SUMIFS([2]Plan2!$H:$H,[2]Plan2!$A:$A,$D322,[2]Plan2!$U:$U,11)</f>
        <v>#VALUE!</v>
      </c>
      <c r="AE322" s="18" t="e">
        <f>SUMIFS([2]Plan2!$H:$H,[2]Plan2!$A:$A,$D322,[2]Plan2!$U:$U,12)</f>
        <v>#VALUE!</v>
      </c>
      <c r="AF322" s="18" t="e">
        <f>SUMIFS([2]Plan2!$H:$H,[2]Plan2!$A:$A,$D322,[2]Plan2!$U:$U,1)</f>
        <v>#VALUE!</v>
      </c>
      <c r="AG322" s="18" t="e">
        <f>SUMIFS([2]Plan2!$H:$H,[2]Plan2!$A:$A,$D322,[2]Plan2!$U:$U,2)</f>
        <v>#VALUE!</v>
      </c>
      <c r="AH322" s="18" t="e">
        <f>SUMIFS([2]Plan2!$H:$H,[2]Plan2!$A:$A,$D322,[2]Plan2!$U:$U,3)</f>
        <v>#VALUE!</v>
      </c>
      <c r="AI322" s="18" t="e">
        <f>SUMIFS([2]Plan2!$H:$H,[2]Plan2!$A:$A,$D322,[2]Plan2!$U:$U,4)</f>
        <v>#VALUE!</v>
      </c>
      <c r="AJ322" s="18" t="e">
        <f>SUMIFS([2]Plan2!$H:$H,[2]Plan2!$A:$A,$D322,[2]Plan2!$U:$U,5)</f>
        <v>#VALUE!</v>
      </c>
      <c r="AK322" s="23" t="e">
        <f t="shared" si="36"/>
        <v>#VALUE!</v>
      </c>
      <c r="AL322" s="23" t="e">
        <f t="shared" si="38"/>
        <v>#VALUE!</v>
      </c>
      <c r="AM322">
        <f t="shared" si="37"/>
        <v>0</v>
      </c>
    </row>
    <row r="323" spans="1:39" ht="15.75" x14ac:dyDescent="0.25">
      <c r="A323" s="21"/>
      <c r="B323" s="21" t="s">
        <v>1520</v>
      </c>
      <c r="C323" s="21">
        <v>2430238</v>
      </c>
      <c r="D323" s="25">
        <v>192507</v>
      </c>
      <c r="E323" s="21" t="s">
        <v>1180</v>
      </c>
      <c r="F323" s="31" t="s">
        <v>1180</v>
      </c>
      <c r="G323" s="21" t="s">
        <v>1393</v>
      </c>
      <c r="H323" s="21" t="s">
        <v>109</v>
      </c>
      <c r="I323" s="25" t="s">
        <v>20</v>
      </c>
      <c r="J323" s="21" t="s">
        <v>85</v>
      </c>
      <c r="K323" s="21" t="s">
        <v>530</v>
      </c>
      <c r="L323" s="20">
        <v>45799</v>
      </c>
      <c r="M323" s="20">
        <v>45799</v>
      </c>
      <c r="N323" s="21" t="s">
        <v>18</v>
      </c>
      <c r="O323" s="21">
        <v>164</v>
      </c>
      <c r="P323" s="21">
        <v>152</v>
      </c>
      <c r="Q323" s="21">
        <v>105</v>
      </c>
      <c r="R323" s="15">
        <f t="shared" ref="R323:R341" si="41">(Q323-P323)/P323</f>
        <v>-0.30921052631578949</v>
      </c>
      <c r="S323" s="18">
        <f>IFERROR(VLOOKUP(D323,'[1]comparativo br'!$A:$B,2,FALSE),"")</f>
        <v>11275.2</v>
      </c>
      <c r="T323" s="18">
        <f>IFERROR(VLOOKUP(D323,'[1]comparativo br'!$A:$C,3,FALSE),"")</f>
        <v>13056</v>
      </c>
      <c r="U323" s="15">
        <f t="shared" si="35"/>
        <v>0.15793954874414637</v>
      </c>
      <c r="V323" s="19">
        <f>IFERROR(VLOOKUP(D323,'[1]comparativo br'!$A:$D,4,FALSE),"")</f>
        <v>152</v>
      </c>
      <c r="W323" s="19">
        <f>IFERROR(VLOOKUP(D323,'[1]comparativo br'!$A:$E,5,FALSE),"")</f>
        <v>78</v>
      </c>
      <c r="X323" s="15">
        <f t="shared" si="40"/>
        <v>-0.48684210526315791</v>
      </c>
      <c r="Y323" s="18" t="e">
        <f>SUMIFS([2]Plan2!$H:$H,[2]Plan2!$A:$A,$D323,[2]Plan2!$U:$U,6)</f>
        <v>#VALUE!</v>
      </c>
      <c r="Z323" s="18" t="e">
        <f>SUMIFS([2]Plan2!$H:$H,[2]Plan2!$A:$A,$D323,[2]Plan2!$U:$U,7)</f>
        <v>#VALUE!</v>
      </c>
      <c r="AA323" s="18" t="e">
        <f>SUMIFS([2]Plan2!$H:$H,[2]Plan2!$A:$A,$D323,[2]Plan2!$U:$U,8)</f>
        <v>#VALUE!</v>
      </c>
      <c r="AB323" s="18" t="e">
        <f>SUMIFS([2]Plan2!$H:$H,[2]Plan2!$A:$A,$D323,[2]Plan2!$U:$U,9)</f>
        <v>#VALUE!</v>
      </c>
      <c r="AC323" s="18" t="e">
        <f>SUMIFS([2]Plan2!$H:$H,[2]Plan2!$A:$A,$D323,[2]Plan2!$U:$U,10)</f>
        <v>#VALUE!</v>
      </c>
      <c r="AD323" s="18" t="e">
        <f>SUMIFS([2]Plan2!$H:$H,[2]Plan2!$A:$A,$D323,[2]Plan2!$U:$U,11)</f>
        <v>#VALUE!</v>
      </c>
      <c r="AE323" s="18" t="e">
        <f>SUMIFS([2]Plan2!$H:$H,[2]Plan2!$A:$A,$D323,[2]Plan2!$U:$U,12)</f>
        <v>#VALUE!</v>
      </c>
      <c r="AF323" s="18" t="e">
        <f>SUMIFS([2]Plan2!$H:$H,[2]Plan2!$A:$A,$D323,[2]Plan2!$U:$U,1)</f>
        <v>#VALUE!</v>
      </c>
      <c r="AG323" s="18" t="e">
        <f>SUMIFS([2]Plan2!$H:$H,[2]Plan2!$A:$A,$D323,[2]Plan2!$U:$U,2)</f>
        <v>#VALUE!</v>
      </c>
      <c r="AH323" s="18" t="e">
        <f>SUMIFS([2]Plan2!$H:$H,[2]Plan2!$A:$A,$D323,[2]Plan2!$U:$U,3)</f>
        <v>#VALUE!</v>
      </c>
      <c r="AI323" s="18" t="e">
        <f>SUMIFS([2]Plan2!$H:$H,[2]Plan2!$A:$A,$D323,[2]Plan2!$U:$U,4)</f>
        <v>#VALUE!</v>
      </c>
      <c r="AJ323" s="18" t="e">
        <f>SUMIFS([2]Plan2!$H:$H,[2]Plan2!$A:$A,$D323,[2]Plan2!$U:$U,5)</f>
        <v>#VALUE!</v>
      </c>
      <c r="AK323" s="23" t="e">
        <f t="shared" si="36"/>
        <v>#VALUE!</v>
      </c>
      <c r="AL323" s="23" t="e">
        <f t="shared" si="38"/>
        <v>#VALUE!</v>
      </c>
      <c r="AM323">
        <f t="shared" si="37"/>
        <v>0</v>
      </c>
    </row>
    <row r="324" spans="1:39" ht="15.75" x14ac:dyDescent="0.25">
      <c r="A324" s="21"/>
      <c r="B324" s="21" t="s">
        <v>1520</v>
      </c>
      <c r="C324" s="21">
        <v>2502844</v>
      </c>
      <c r="D324" s="25">
        <v>192936</v>
      </c>
      <c r="E324" s="21" t="s">
        <v>104</v>
      </c>
      <c r="F324" s="31" t="s">
        <v>104</v>
      </c>
      <c r="G324" s="21" t="s">
        <v>842</v>
      </c>
      <c r="H324" s="21" t="s">
        <v>109</v>
      </c>
      <c r="I324" s="25" t="s">
        <v>20</v>
      </c>
      <c r="J324" s="21" t="s">
        <v>85</v>
      </c>
      <c r="K324" s="21" t="s">
        <v>530</v>
      </c>
      <c r="L324" s="20">
        <v>45785</v>
      </c>
      <c r="M324" s="20">
        <v>45799</v>
      </c>
      <c r="N324" s="21" t="s">
        <v>18</v>
      </c>
      <c r="O324" s="21">
        <v>293</v>
      </c>
      <c r="P324" s="21">
        <v>435</v>
      </c>
      <c r="Q324" s="21">
        <v>933</v>
      </c>
      <c r="R324" s="15">
        <f t="shared" si="41"/>
        <v>1.1448275862068966</v>
      </c>
      <c r="S324" s="18">
        <f>IFERROR(VLOOKUP(D324,'[1]comparativo br'!$A:$B,2,FALSE),"")</f>
        <v>912000</v>
      </c>
      <c r="T324" s="18">
        <f>IFERROR(VLOOKUP(D324,'[1]comparativo br'!$A:$C,3,FALSE),"")</f>
        <v>684000</v>
      </c>
      <c r="U324" s="15">
        <f t="shared" si="35"/>
        <v>-0.25</v>
      </c>
      <c r="V324" s="19">
        <f>IFERROR(VLOOKUP(D324,'[1]comparativo br'!$A:$D,4,FALSE),"")</f>
        <v>7597</v>
      </c>
      <c r="W324" s="19">
        <f>IFERROR(VLOOKUP(D324,'[1]comparativo br'!$A:$E,5,FALSE),"")</f>
        <v>7123</v>
      </c>
      <c r="X324" s="15">
        <f t="shared" si="40"/>
        <v>-6.2393049888113727E-2</v>
      </c>
      <c r="Y324" s="18" t="e">
        <f>SUMIFS([2]Plan2!$H:$H,[2]Plan2!$A:$A,$D324,[2]Plan2!$U:$U,6)</f>
        <v>#VALUE!</v>
      </c>
      <c r="Z324" s="18" t="e">
        <f>SUMIFS([2]Plan2!$H:$H,[2]Plan2!$A:$A,$D324,[2]Plan2!$U:$U,7)</f>
        <v>#VALUE!</v>
      </c>
      <c r="AA324" s="18" t="e">
        <f>SUMIFS([2]Plan2!$H:$H,[2]Plan2!$A:$A,$D324,[2]Plan2!$U:$U,8)</f>
        <v>#VALUE!</v>
      </c>
      <c r="AB324" s="18" t="e">
        <f>SUMIFS([2]Plan2!$H:$H,[2]Plan2!$A:$A,$D324,[2]Plan2!$U:$U,9)</f>
        <v>#VALUE!</v>
      </c>
      <c r="AC324" s="18" t="e">
        <f>SUMIFS([2]Plan2!$H:$H,[2]Plan2!$A:$A,$D324,[2]Plan2!$U:$U,10)</f>
        <v>#VALUE!</v>
      </c>
      <c r="AD324" s="18" t="e">
        <f>SUMIFS([2]Plan2!$H:$H,[2]Plan2!$A:$A,$D324,[2]Plan2!$U:$U,11)</f>
        <v>#VALUE!</v>
      </c>
      <c r="AE324" s="18" t="e">
        <f>SUMIFS([2]Plan2!$H:$H,[2]Plan2!$A:$A,$D324,[2]Plan2!$U:$U,12)</f>
        <v>#VALUE!</v>
      </c>
      <c r="AF324" s="18" t="e">
        <f>SUMIFS([2]Plan2!$H:$H,[2]Plan2!$A:$A,$D324,[2]Plan2!$U:$U,1)</f>
        <v>#VALUE!</v>
      </c>
      <c r="AG324" s="18" t="e">
        <f>SUMIFS([2]Plan2!$H:$H,[2]Plan2!$A:$A,$D324,[2]Plan2!$U:$U,2)</f>
        <v>#VALUE!</v>
      </c>
      <c r="AH324" s="18" t="e">
        <f>SUMIFS([2]Plan2!$H:$H,[2]Plan2!$A:$A,$D324,[2]Plan2!$U:$U,3)</f>
        <v>#VALUE!</v>
      </c>
      <c r="AI324" s="18" t="e">
        <f>SUMIFS([2]Plan2!$H:$H,[2]Plan2!$A:$A,$D324,[2]Plan2!$U:$U,4)</f>
        <v>#VALUE!</v>
      </c>
      <c r="AJ324" s="18" t="e">
        <f>SUMIFS([2]Plan2!$H:$H,[2]Plan2!$A:$A,$D324,[2]Plan2!$U:$U,5)</f>
        <v>#VALUE!</v>
      </c>
      <c r="AK324" s="23" t="e">
        <f t="shared" si="36"/>
        <v>#VALUE!</v>
      </c>
      <c r="AL324" s="23" t="e">
        <f t="shared" si="38"/>
        <v>#VALUE!</v>
      </c>
      <c r="AM324">
        <f t="shared" si="37"/>
        <v>0</v>
      </c>
    </row>
    <row r="325" spans="1:39" ht="15.75" x14ac:dyDescent="0.25">
      <c r="A325" s="21"/>
      <c r="B325" s="21" t="s">
        <v>1519</v>
      </c>
      <c r="C325" s="21">
        <v>2536846</v>
      </c>
      <c r="D325" s="25">
        <v>100045</v>
      </c>
      <c r="E325" s="21" t="s">
        <v>33</v>
      </c>
      <c r="F325" s="31" t="s">
        <v>33</v>
      </c>
      <c r="G325" s="21" t="s">
        <v>47</v>
      </c>
      <c r="H325" s="21" t="s">
        <v>49</v>
      </c>
      <c r="I325" s="25" t="s">
        <v>45</v>
      </c>
      <c r="J325" s="21" t="s">
        <v>41</v>
      </c>
      <c r="K325" s="21" t="s">
        <v>42</v>
      </c>
      <c r="L325" s="20">
        <v>45117</v>
      </c>
      <c r="M325" s="20">
        <v>45268</v>
      </c>
      <c r="N325" s="21" t="s">
        <v>53</v>
      </c>
      <c r="O325" s="21">
        <v>3</v>
      </c>
      <c r="P325" s="21">
        <v>2</v>
      </c>
      <c r="Q325" s="21">
        <v>0</v>
      </c>
      <c r="R325" s="15">
        <f t="shared" si="41"/>
        <v>-1</v>
      </c>
      <c r="S325" s="18" t="str">
        <f>IFERROR(VLOOKUP(D325,'[1]comparativo br'!$A:$B,2,FALSE),"")</f>
        <v/>
      </c>
      <c r="T325" s="18" t="str">
        <f>IFERROR(VLOOKUP(D325,'[1]comparativo br'!$A:$C,3,FALSE),"")</f>
        <v/>
      </c>
      <c r="U325" s="15" t="str">
        <f t="shared" si="35"/>
        <v/>
      </c>
      <c r="V325" s="19" t="str">
        <f>IFERROR(VLOOKUP(D325,'[1]comparativo br'!$A:$D,4,FALSE),"")</f>
        <v/>
      </c>
      <c r="W325" s="19" t="str">
        <f>IFERROR(VLOOKUP(D325,'[1]comparativo br'!$A:$E,5,FALSE),"")</f>
        <v/>
      </c>
      <c r="X325" s="15" t="str">
        <f t="shared" si="40"/>
        <v/>
      </c>
      <c r="Y325" s="18" t="e">
        <f>SUMIFS([2]Plan2!$H:$H,[2]Plan2!$A:$A,$D325,[2]Plan2!$U:$U,6)</f>
        <v>#VALUE!</v>
      </c>
      <c r="Z325" s="18" t="e">
        <f>SUMIFS([2]Plan2!$H:$H,[2]Plan2!$A:$A,$D325,[2]Plan2!$U:$U,7)</f>
        <v>#VALUE!</v>
      </c>
      <c r="AA325" s="18" t="e">
        <f>SUMIFS([2]Plan2!$H:$H,[2]Plan2!$A:$A,$D325,[2]Plan2!$U:$U,8)</f>
        <v>#VALUE!</v>
      </c>
      <c r="AB325" s="18" t="e">
        <f>SUMIFS([2]Plan2!$H:$H,[2]Plan2!$A:$A,$D325,[2]Plan2!$U:$U,9)</f>
        <v>#VALUE!</v>
      </c>
      <c r="AC325" s="18" t="e">
        <f>SUMIFS([2]Plan2!$H:$H,[2]Plan2!$A:$A,$D325,[2]Plan2!$U:$U,10)</f>
        <v>#VALUE!</v>
      </c>
      <c r="AD325" s="18" t="e">
        <f>SUMIFS([2]Plan2!$H:$H,[2]Plan2!$A:$A,$D325,[2]Plan2!$U:$U,11)</f>
        <v>#VALUE!</v>
      </c>
      <c r="AE325" s="18" t="e">
        <f>SUMIFS([2]Plan2!$H:$H,[2]Plan2!$A:$A,$D325,[2]Plan2!$U:$U,12)</f>
        <v>#VALUE!</v>
      </c>
      <c r="AF325" s="18" t="e">
        <f>SUMIFS([2]Plan2!$H:$H,[2]Plan2!$A:$A,$D325,[2]Plan2!$U:$U,1)</f>
        <v>#VALUE!</v>
      </c>
      <c r="AG325" s="18" t="e">
        <f>SUMIFS([2]Plan2!$H:$H,[2]Plan2!$A:$A,$D325,[2]Plan2!$U:$U,2)</f>
        <v>#VALUE!</v>
      </c>
      <c r="AH325" s="18" t="e">
        <f>SUMIFS([2]Plan2!$H:$H,[2]Plan2!$A:$A,$D325,[2]Plan2!$U:$U,3)</f>
        <v>#VALUE!</v>
      </c>
      <c r="AI325" s="18" t="e">
        <f>SUMIFS([2]Plan2!$H:$H,[2]Plan2!$A:$A,$D325,[2]Plan2!$U:$U,4)</f>
        <v>#VALUE!</v>
      </c>
      <c r="AJ325" s="18" t="e">
        <f>SUMIFS([2]Plan2!$H:$H,[2]Plan2!$A:$A,$D325,[2]Plan2!$U:$U,5)</f>
        <v>#VALUE!</v>
      </c>
      <c r="AK325" s="23" t="e">
        <f t="shared" si="36"/>
        <v>#VALUE!</v>
      </c>
      <c r="AL325" s="23" t="e">
        <f t="shared" si="38"/>
        <v>#VALUE!</v>
      </c>
      <c r="AM325">
        <f t="shared" si="37"/>
        <v>0</v>
      </c>
    </row>
    <row r="326" spans="1:39" ht="15.75" x14ac:dyDescent="0.25">
      <c r="A326" s="21"/>
      <c r="B326" s="21" t="s">
        <v>1519</v>
      </c>
      <c r="C326" s="21">
        <v>2536846</v>
      </c>
      <c r="D326" s="25">
        <v>100046</v>
      </c>
      <c r="E326" s="21" t="s">
        <v>33</v>
      </c>
      <c r="F326" s="31" t="s">
        <v>33</v>
      </c>
      <c r="G326" s="21" t="s">
        <v>47</v>
      </c>
      <c r="H326" s="21" t="s">
        <v>44</v>
      </c>
      <c r="I326" s="25" t="s">
        <v>45</v>
      </c>
      <c r="J326" s="21" t="s">
        <v>41</v>
      </c>
      <c r="K326" s="21" t="s">
        <v>42</v>
      </c>
      <c r="L326" s="20">
        <v>44365</v>
      </c>
      <c r="M326" s="20">
        <v>45315</v>
      </c>
      <c r="N326" s="21" t="s">
        <v>53</v>
      </c>
      <c r="O326" s="21">
        <v>24</v>
      </c>
      <c r="P326" s="21">
        <v>26</v>
      </c>
      <c r="Q326" s="21">
        <v>0</v>
      </c>
      <c r="R326" s="15">
        <f t="shared" si="41"/>
        <v>-1</v>
      </c>
      <c r="S326" s="18" t="str">
        <f>IFERROR(VLOOKUP(D326,'[1]comparativo br'!$A:$B,2,FALSE),"")</f>
        <v/>
      </c>
      <c r="T326" s="18" t="str">
        <f>IFERROR(VLOOKUP(D326,'[1]comparativo br'!$A:$C,3,FALSE),"")</f>
        <v/>
      </c>
      <c r="U326" s="15" t="str">
        <f t="shared" si="35"/>
        <v/>
      </c>
      <c r="V326" s="19" t="str">
        <f>IFERROR(VLOOKUP(D326,'[1]comparativo br'!$A:$D,4,FALSE),"")</f>
        <v/>
      </c>
      <c r="W326" s="19" t="str">
        <f>IFERROR(VLOOKUP(D326,'[1]comparativo br'!$A:$E,5,FALSE),"")</f>
        <v/>
      </c>
      <c r="X326" s="15" t="str">
        <f t="shared" si="40"/>
        <v/>
      </c>
      <c r="Y326" s="18" t="e">
        <f>SUMIFS([2]Plan2!$H:$H,[2]Plan2!$A:$A,$D326,[2]Plan2!$U:$U,6)</f>
        <v>#VALUE!</v>
      </c>
      <c r="Z326" s="18" t="e">
        <f>SUMIFS([2]Plan2!$H:$H,[2]Plan2!$A:$A,$D326,[2]Plan2!$U:$U,7)</f>
        <v>#VALUE!</v>
      </c>
      <c r="AA326" s="18" t="e">
        <f>SUMIFS([2]Plan2!$H:$H,[2]Plan2!$A:$A,$D326,[2]Plan2!$U:$U,8)</f>
        <v>#VALUE!</v>
      </c>
      <c r="AB326" s="18" t="e">
        <f>SUMIFS([2]Plan2!$H:$H,[2]Plan2!$A:$A,$D326,[2]Plan2!$U:$U,9)</f>
        <v>#VALUE!</v>
      </c>
      <c r="AC326" s="18" t="e">
        <f>SUMIFS([2]Plan2!$H:$H,[2]Plan2!$A:$A,$D326,[2]Plan2!$U:$U,10)</f>
        <v>#VALUE!</v>
      </c>
      <c r="AD326" s="18" t="e">
        <f>SUMIFS([2]Plan2!$H:$H,[2]Plan2!$A:$A,$D326,[2]Plan2!$U:$U,11)</f>
        <v>#VALUE!</v>
      </c>
      <c r="AE326" s="18" t="e">
        <f>SUMIFS([2]Plan2!$H:$H,[2]Plan2!$A:$A,$D326,[2]Plan2!$U:$U,12)</f>
        <v>#VALUE!</v>
      </c>
      <c r="AF326" s="18" t="e">
        <f>SUMIFS([2]Plan2!$H:$H,[2]Plan2!$A:$A,$D326,[2]Plan2!$U:$U,1)</f>
        <v>#VALUE!</v>
      </c>
      <c r="AG326" s="18" t="e">
        <f>SUMIFS([2]Plan2!$H:$H,[2]Plan2!$A:$A,$D326,[2]Plan2!$U:$U,2)</f>
        <v>#VALUE!</v>
      </c>
      <c r="AH326" s="18" t="e">
        <f>SUMIFS([2]Plan2!$H:$H,[2]Plan2!$A:$A,$D326,[2]Plan2!$U:$U,3)</f>
        <v>#VALUE!</v>
      </c>
      <c r="AI326" s="18" t="e">
        <f>SUMIFS([2]Plan2!$H:$H,[2]Plan2!$A:$A,$D326,[2]Plan2!$U:$U,4)</f>
        <v>#VALUE!</v>
      </c>
      <c r="AJ326" s="18" t="e">
        <f>SUMIFS([2]Plan2!$H:$H,[2]Plan2!$A:$A,$D326,[2]Plan2!$U:$U,5)</f>
        <v>#VALUE!</v>
      </c>
      <c r="AK326" s="23" t="e">
        <f t="shared" si="36"/>
        <v>#VALUE!</v>
      </c>
      <c r="AL326" s="23" t="e">
        <f t="shared" si="38"/>
        <v>#VALUE!</v>
      </c>
      <c r="AM326">
        <f t="shared" si="37"/>
        <v>0</v>
      </c>
    </row>
    <row r="327" spans="1:39" ht="15.75" x14ac:dyDescent="0.25">
      <c r="A327" s="21"/>
      <c r="B327" s="21" t="s">
        <v>1519</v>
      </c>
      <c r="C327" s="21">
        <v>2536846</v>
      </c>
      <c r="D327" s="25">
        <v>100044</v>
      </c>
      <c r="E327" s="21" t="s">
        <v>33</v>
      </c>
      <c r="F327" s="31" t="s">
        <v>33</v>
      </c>
      <c r="G327" s="21" t="s">
        <v>47</v>
      </c>
      <c r="H327" s="21" t="s">
        <v>48</v>
      </c>
      <c r="I327" s="25" t="s">
        <v>45</v>
      </c>
      <c r="J327" s="21" t="s">
        <v>41</v>
      </c>
      <c r="K327" s="21" t="s">
        <v>42</v>
      </c>
      <c r="L327" s="20">
        <v>45063</v>
      </c>
      <c r="M327" s="20">
        <v>45792</v>
      </c>
      <c r="N327" s="21" t="s">
        <v>18</v>
      </c>
      <c r="O327" s="21">
        <v>34</v>
      </c>
      <c r="P327" s="21">
        <v>22</v>
      </c>
      <c r="Q327" s="21">
        <v>14</v>
      </c>
      <c r="R327" s="15">
        <f t="shared" si="41"/>
        <v>-0.36363636363636365</v>
      </c>
      <c r="S327" s="18">
        <f>IFERROR(VLOOKUP(D327,'[1]comparativo br'!$A:$B,2,FALSE),"")</f>
        <v>0</v>
      </c>
      <c r="T327" s="18">
        <f>IFERROR(VLOOKUP(D327,'[1]comparativo br'!$A:$C,3,FALSE),"")</f>
        <v>0</v>
      </c>
      <c r="U327" s="15" t="str">
        <f t="shared" si="35"/>
        <v/>
      </c>
      <c r="V327" s="19">
        <f>IFERROR(VLOOKUP(D327,'[1]comparativo br'!$A:$D,4,FALSE),"")</f>
        <v>28</v>
      </c>
      <c r="W327" s="19">
        <f>IFERROR(VLOOKUP(D327,'[1]comparativo br'!$A:$E,5,FALSE),"")</f>
        <v>22</v>
      </c>
      <c r="X327" s="15">
        <f t="shared" si="40"/>
        <v>-0.21428571428571427</v>
      </c>
      <c r="Y327" s="18" t="e">
        <f>SUMIFS([2]Plan2!$H:$H,[2]Plan2!$A:$A,$D327,[2]Plan2!$U:$U,6)</f>
        <v>#VALUE!</v>
      </c>
      <c r="Z327" s="18" t="e">
        <f>SUMIFS([2]Plan2!$H:$H,[2]Plan2!$A:$A,$D327,[2]Plan2!$U:$U,7)</f>
        <v>#VALUE!</v>
      </c>
      <c r="AA327" s="18" t="e">
        <f>SUMIFS([2]Plan2!$H:$H,[2]Plan2!$A:$A,$D327,[2]Plan2!$U:$U,8)</f>
        <v>#VALUE!</v>
      </c>
      <c r="AB327" s="18" t="e">
        <f>SUMIFS([2]Plan2!$H:$H,[2]Plan2!$A:$A,$D327,[2]Plan2!$U:$U,9)</f>
        <v>#VALUE!</v>
      </c>
      <c r="AC327" s="18" t="e">
        <f>SUMIFS([2]Plan2!$H:$H,[2]Plan2!$A:$A,$D327,[2]Plan2!$U:$U,10)</f>
        <v>#VALUE!</v>
      </c>
      <c r="AD327" s="18" t="e">
        <f>SUMIFS([2]Plan2!$H:$H,[2]Plan2!$A:$A,$D327,[2]Plan2!$U:$U,11)</f>
        <v>#VALUE!</v>
      </c>
      <c r="AE327" s="18" t="e">
        <f>SUMIFS([2]Plan2!$H:$H,[2]Plan2!$A:$A,$D327,[2]Plan2!$U:$U,12)</f>
        <v>#VALUE!</v>
      </c>
      <c r="AF327" s="18" t="e">
        <f>SUMIFS([2]Plan2!$H:$H,[2]Plan2!$A:$A,$D327,[2]Plan2!$U:$U,1)</f>
        <v>#VALUE!</v>
      </c>
      <c r="AG327" s="18" t="e">
        <f>SUMIFS([2]Plan2!$H:$H,[2]Plan2!$A:$A,$D327,[2]Plan2!$U:$U,2)</f>
        <v>#VALUE!</v>
      </c>
      <c r="AH327" s="18" t="e">
        <f>SUMIFS([2]Plan2!$H:$H,[2]Plan2!$A:$A,$D327,[2]Plan2!$U:$U,3)</f>
        <v>#VALUE!</v>
      </c>
      <c r="AI327" s="18" t="e">
        <f>SUMIFS([2]Plan2!$H:$H,[2]Plan2!$A:$A,$D327,[2]Plan2!$U:$U,4)</f>
        <v>#VALUE!</v>
      </c>
      <c r="AJ327" s="18" t="e">
        <f>SUMIFS([2]Plan2!$H:$H,[2]Plan2!$A:$A,$D327,[2]Plan2!$U:$U,5)</f>
        <v>#VALUE!</v>
      </c>
      <c r="AK327" s="23" t="e">
        <f t="shared" si="36"/>
        <v>#VALUE!</v>
      </c>
      <c r="AL327" s="23" t="e">
        <f t="shared" si="38"/>
        <v>#VALUE!</v>
      </c>
      <c r="AM327">
        <f t="shared" si="37"/>
        <v>0</v>
      </c>
    </row>
    <row r="328" spans="1:39" ht="15.75" x14ac:dyDescent="0.25">
      <c r="A328" s="21" t="s">
        <v>23</v>
      </c>
      <c r="B328" s="21" t="s">
        <v>1519</v>
      </c>
      <c r="C328" s="21">
        <v>2541934</v>
      </c>
      <c r="D328" s="25">
        <v>192337</v>
      </c>
      <c r="E328" s="21" t="s">
        <v>33</v>
      </c>
      <c r="F328" s="31" t="s">
        <v>33</v>
      </c>
      <c r="G328" s="21" t="s">
        <v>193</v>
      </c>
      <c r="H328" s="21" t="s">
        <v>755</v>
      </c>
      <c r="I328" s="25" t="s">
        <v>15</v>
      </c>
      <c r="J328" s="21" t="s">
        <v>27</v>
      </c>
      <c r="K328" s="21" t="s">
        <v>74</v>
      </c>
      <c r="L328" s="20">
        <v>44102</v>
      </c>
      <c r="M328" s="20">
        <v>45408</v>
      </c>
      <c r="N328" s="21" t="s">
        <v>53</v>
      </c>
      <c r="O328" s="21">
        <v>1</v>
      </c>
      <c r="P328" s="21">
        <v>2</v>
      </c>
      <c r="Q328" s="21">
        <v>0</v>
      </c>
      <c r="R328" s="15">
        <f t="shared" si="41"/>
        <v>-1</v>
      </c>
      <c r="S328" s="18">
        <f>IFERROR(VLOOKUP(D328,'[1]comparativo br'!$A:$B,2,FALSE),"")</f>
        <v>0</v>
      </c>
      <c r="T328" s="18">
        <f>IFERROR(VLOOKUP(D328,'[1]comparativo br'!$A:$C,3,FALSE),"")</f>
        <v>0</v>
      </c>
      <c r="U328" s="15" t="str">
        <f t="shared" si="35"/>
        <v/>
      </c>
      <c r="V328" s="19">
        <f>IFERROR(VLOOKUP(D328,'[1]comparativo br'!$A:$D,4,FALSE),"")</f>
        <v>1</v>
      </c>
      <c r="W328" s="19">
        <f>IFERROR(VLOOKUP(D328,'[1]comparativo br'!$A:$E,5,FALSE),"")</f>
        <v>0</v>
      </c>
      <c r="X328" s="15">
        <f t="shared" si="40"/>
        <v>-1</v>
      </c>
      <c r="Y328" s="18" t="e">
        <f>SUMIFS([2]Plan2!$H:$H,[2]Plan2!$A:$A,$D328,[2]Plan2!$U:$U,6)</f>
        <v>#VALUE!</v>
      </c>
      <c r="Z328" s="18" t="e">
        <f>SUMIFS([2]Plan2!$H:$H,[2]Plan2!$A:$A,$D328,[2]Plan2!$U:$U,7)</f>
        <v>#VALUE!</v>
      </c>
      <c r="AA328" s="18" t="e">
        <f>SUMIFS([2]Plan2!$H:$H,[2]Plan2!$A:$A,$D328,[2]Plan2!$U:$U,8)</f>
        <v>#VALUE!</v>
      </c>
      <c r="AB328" s="18" t="e">
        <f>SUMIFS([2]Plan2!$H:$H,[2]Plan2!$A:$A,$D328,[2]Plan2!$U:$U,9)</f>
        <v>#VALUE!</v>
      </c>
      <c r="AC328" s="18" t="e">
        <f>SUMIFS([2]Plan2!$H:$H,[2]Plan2!$A:$A,$D328,[2]Plan2!$U:$U,10)</f>
        <v>#VALUE!</v>
      </c>
      <c r="AD328" s="18" t="e">
        <f>SUMIFS([2]Plan2!$H:$H,[2]Plan2!$A:$A,$D328,[2]Plan2!$U:$U,11)</f>
        <v>#VALUE!</v>
      </c>
      <c r="AE328" s="18" t="e">
        <f>SUMIFS([2]Plan2!$H:$H,[2]Plan2!$A:$A,$D328,[2]Plan2!$U:$U,12)</f>
        <v>#VALUE!</v>
      </c>
      <c r="AF328" s="18" t="e">
        <f>SUMIFS([2]Plan2!$H:$H,[2]Plan2!$A:$A,$D328,[2]Plan2!$U:$U,1)</f>
        <v>#VALUE!</v>
      </c>
      <c r="AG328" s="18" t="e">
        <f>SUMIFS([2]Plan2!$H:$H,[2]Plan2!$A:$A,$D328,[2]Plan2!$U:$U,2)</f>
        <v>#VALUE!</v>
      </c>
      <c r="AH328" s="18" t="e">
        <f>SUMIFS([2]Plan2!$H:$H,[2]Plan2!$A:$A,$D328,[2]Plan2!$U:$U,3)</f>
        <v>#VALUE!</v>
      </c>
      <c r="AI328" s="18" t="e">
        <f>SUMIFS([2]Plan2!$H:$H,[2]Plan2!$A:$A,$D328,[2]Plan2!$U:$U,4)</f>
        <v>#VALUE!</v>
      </c>
      <c r="AJ328" s="18" t="e">
        <f>SUMIFS([2]Plan2!$H:$H,[2]Plan2!$A:$A,$D328,[2]Plan2!$U:$U,5)</f>
        <v>#VALUE!</v>
      </c>
      <c r="AK328" s="23" t="e">
        <f t="shared" si="36"/>
        <v>#VALUE!</v>
      </c>
      <c r="AL328" s="23" t="e">
        <f t="shared" si="38"/>
        <v>#VALUE!</v>
      </c>
      <c r="AM328">
        <f t="shared" si="37"/>
        <v>0</v>
      </c>
    </row>
    <row r="329" spans="1:39" ht="15.75" x14ac:dyDescent="0.25">
      <c r="A329" s="21" t="s">
        <v>23</v>
      </c>
      <c r="B329" s="21" t="s">
        <v>1519</v>
      </c>
      <c r="C329" s="21">
        <v>2541934</v>
      </c>
      <c r="D329" s="25">
        <v>100422</v>
      </c>
      <c r="E329" s="21" t="s">
        <v>33</v>
      </c>
      <c r="F329" s="31" t="s">
        <v>33</v>
      </c>
      <c r="G329" s="21" t="s">
        <v>193</v>
      </c>
      <c r="H329" s="21" t="s">
        <v>198</v>
      </c>
      <c r="I329" s="25" t="s">
        <v>15</v>
      </c>
      <c r="J329" s="21" t="s">
        <v>27</v>
      </c>
      <c r="K329" s="21" t="s">
        <v>74</v>
      </c>
      <c r="L329" s="20">
        <v>44292</v>
      </c>
      <c r="M329" s="20">
        <v>45575</v>
      </c>
      <c r="N329" s="21" t="s">
        <v>53</v>
      </c>
      <c r="O329" s="21">
        <v>13</v>
      </c>
      <c r="P329" s="21">
        <v>1</v>
      </c>
      <c r="Q329" s="21">
        <v>1</v>
      </c>
      <c r="R329" s="15">
        <f t="shared" si="41"/>
        <v>0</v>
      </c>
      <c r="S329" s="18">
        <f>IFERROR(VLOOKUP(D329,'[1]comparativo br'!$A:$B,2,FALSE),"")</f>
        <v>0</v>
      </c>
      <c r="T329" s="18">
        <f>IFERROR(VLOOKUP(D329,'[1]comparativo br'!$A:$C,3,FALSE),"")</f>
        <v>0</v>
      </c>
      <c r="U329" s="15" t="str">
        <f t="shared" si="35"/>
        <v/>
      </c>
      <c r="V329" s="19">
        <f>IFERROR(VLOOKUP(D329,'[1]comparativo br'!$A:$D,4,FALSE),"")</f>
        <v>0</v>
      </c>
      <c r="W329" s="19">
        <f>IFERROR(VLOOKUP(D329,'[1]comparativo br'!$A:$E,5,FALSE),"")</f>
        <v>7</v>
      </c>
      <c r="X329" s="15" t="str">
        <f t="shared" si="40"/>
        <v/>
      </c>
      <c r="Y329" s="18" t="e">
        <f>SUMIFS([2]Plan2!$H:$H,[2]Plan2!$A:$A,$D329,[2]Plan2!$U:$U,6)</f>
        <v>#VALUE!</v>
      </c>
      <c r="Z329" s="18" t="e">
        <f>SUMIFS([2]Plan2!$H:$H,[2]Plan2!$A:$A,$D329,[2]Plan2!$U:$U,7)</f>
        <v>#VALUE!</v>
      </c>
      <c r="AA329" s="18" t="e">
        <f>SUMIFS([2]Plan2!$H:$H,[2]Plan2!$A:$A,$D329,[2]Plan2!$U:$U,8)</f>
        <v>#VALUE!</v>
      </c>
      <c r="AB329" s="18" t="e">
        <f>SUMIFS([2]Plan2!$H:$H,[2]Plan2!$A:$A,$D329,[2]Plan2!$U:$U,9)</f>
        <v>#VALUE!</v>
      </c>
      <c r="AC329" s="18" t="e">
        <f>SUMIFS([2]Plan2!$H:$H,[2]Plan2!$A:$A,$D329,[2]Plan2!$U:$U,10)</f>
        <v>#VALUE!</v>
      </c>
      <c r="AD329" s="18" t="e">
        <f>SUMIFS([2]Plan2!$H:$H,[2]Plan2!$A:$A,$D329,[2]Plan2!$U:$U,11)</f>
        <v>#VALUE!</v>
      </c>
      <c r="AE329" s="18" t="e">
        <f>SUMIFS([2]Plan2!$H:$H,[2]Plan2!$A:$A,$D329,[2]Plan2!$U:$U,12)</f>
        <v>#VALUE!</v>
      </c>
      <c r="AF329" s="18" t="e">
        <f>SUMIFS([2]Plan2!$H:$H,[2]Plan2!$A:$A,$D329,[2]Plan2!$U:$U,1)</f>
        <v>#VALUE!</v>
      </c>
      <c r="AG329" s="18" t="e">
        <f>SUMIFS([2]Plan2!$H:$H,[2]Plan2!$A:$A,$D329,[2]Plan2!$U:$U,2)</f>
        <v>#VALUE!</v>
      </c>
      <c r="AH329" s="18" t="e">
        <f>SUMIFS([2]Plan2!$H:$H,[2]Plan2!$A:$A,$D329,[2]Plan2!$U:$U,3)</f>
        <v>#VALUE!</v>
      </c>
      <c r="AI329" s="18" t="e">
        <f>SUMIFS([2]Plan2!$H:$H,[2]Plan2!$A:$A,$D329,[2]Plan2!$U:$U,4)</f>
        <v>#VALUE!</v>
      </c>
      <c r="AJ329" s="18" t="e">
        <f>SUMIFS([2]Plan2!$H:$H,[2]Plan2!$A:$A,$D329,[2]Plan2!$U:$U,5)</f>
        <v>#VALUE!</v>
      </c>
      <c r="AK329" s="23" t="e">
        <f t="shared" si="36"/>
        <v>#VALUE!</v>
      </c>
      <c r="AL329" s="23" t="e">
        <f t="shared" si="38"/>
        <v>#VALUE!</v>
      </c>
      <c r="AM329">
        <f t="shared" si="37"/>
        <v>0</v>
      </c>
    </row>
    <row r="330" spans="1:39" ht="15.75" x14ac:dyDescent="0.25">
      <c r="A330" s="21" t="s">
        <v>23</v>
      </c>
      <c r="B330" s="21" t="s">
        <v>1519</v>
      </c>
      <c r="C330" s="21">
        <v>2541934</v>
      </c>
      <c r="D330" s="25">
        <v>100420</v>
      </c>
      <c r="E330" s="21" t="s">
        <v>33</v>
      </c>
      <c r="F330" s="31" t="s">
        <v>33</v>
      </c>
      <c r="G330" s="21" t="s">
        <v>193</v>
      </c>
      <c r="H330" s="21" t="s">
        <v>196</v>
      </c>
      <c r="I330" s="25" t="s">
        <v>15</v>
      </c>
      <c r="J330" s="21" t="s">
        <v>27</v>
      </c>
      <c r="K330" s="21" t="s">
        <v>74</v>
      </c>
      <c r="L330" s="20">
        <v>45343</v>
      </c>
      <c r="M330" s="20">
        <v>45618</v>
      </c>
      <c r="N330" s="21" t="s">
        <v>53</v>
      </c>
      <c r="O330" s="21">
        <v>129</v>
      </c>
      <c r="P330" s="21">
        <v>95</v>
      </c>
      <c r="Q330" s="21">
        <v>35</v>
      </c>
      <c r="R330" s="15">
        <f t="shared" si="41"/>
        <v>-0.63157894736842102</v>
      </c>
      <c r="S330" s="18">
        <f>IFERROR(VLOOKUP(D330,'[1]comparativo br'!$A:$B,2,FALSE),"")</f>
        <v>0</v>
      </c>
      <c r="T330" s="18">
        <f>IFERROR(VLOOKUP(D330,'[1]comparativo br'!$A:$C,3,FALSE),"")</f>
        <v>0</v>
      </c>
      <c r="U330" s="15" t="str">
        <f t="shared" si="35"/>
        <v/>
      </c>
      <c r="V330" s="19">
        <f>IFERROR(VLOOKUP(D330,'[1]comparativo br'!$A:$D,4,FALSE),"")</f>
        <v>1</v>
      </c>
      <c r="W330" s="19">
        <f>IFERROR(VLOOKUP(D330,'[1]comparativo br'!$A:$E,5,FALSE),"")</f>
        <v>23</v>
      </c>
      <c r="X330" s="15">
        <f t="shared" si="40"/>
        <v>22</v>
      </c>
      <c r="Y330" s="18" t="e">
        <f>SUMIFS([2]Plan2!$H:$H,[2]Plan2!$A:$A,$D330,[2]Plan2!$U:$U,6)</f>
        <v>#VALUE!</v>
      </c>
      <c r="Z330" s="18" t="e">
        <f>SUMIFS([2]Plan2!$H:$H,[2]Plan2!$A:$A,$D330,[2]Plan2!$U:$U,7)</f>
        <v>#VALUE!</v>
      </c>
      <c r="AA330" s="18" t="e">
        <f>SUMIFS([2]Plan2!$H:$H,[2]Plan2!$A:$A,$D330,[2]Plan2!$U:$U,8)</f>
        <v>#VALUE!</v>
      </c>
      <c r="AB330" s="18" t="e">
        <f>SUMIFS([2]Plan2!$H:$H,[2]Plan2!$A:$A,$D330,[2]Plan2!$U:$U,9)</f>
        <v>#VALUE!</v>
      </c>
      <c r="AC330" s="18" t="e">
        <f>SUMIFS([2]Plan2!$H:$H,[2]Plan2!$A:$A,$D330,[2]Plan2!$U:$U,10)</f>
        <v>#VALUE!</v>
      </c>
      <c r="AD330" s="18" t="e">
        <f>SUMIFS([2]Plan2!$H:$H,[2]Plan2!$A:$A,$D330,[2]Plan2!$U:$U,11)</f>
        <v>#VALUE!</v>
      </c>
      <c r="AE330" s="18" t="e">
        <f>SUMIFS([2]Plan2!$H:$H,[2]Plan2!$A:$A,$D330,[2]Plan2!$U:$U,12)</f>
        <v>#VALUE!</v>
      </c>
      <c r="AF330" s="18" t="e">
        <f>SUMIFS([2]Plan2!$H:$H,[2]Plan2!$A:$A,$D330,[2]Plan2!$U:$U,1)</f>
        <v>#VALUE!</v>
      </c>
      <c r="AG330" s="18" t="e">
        <f>SUMIFS([2]Plan2!$H:$H,[2]Plan2!$A:$A,$D330,[2]Plan2!$U:$U,2)</f>
        <v>#VALUE!</v>
      </c>
      <c r="AH330" s="18" t="e">
        <f>SUMIFS([2]Plan2!$H:$H,[2]Plan2!$A:$A,$D330,[2]Plan2!$U:$U,3)</f>
        <v>#VALUE!</v>
      </c>
      <c r="AI330" s="18" t="e">
        <f>SUMIFS([2]Plan2!$H:$H,[2]Plan2!$A:$A,$D330,[2]Plan2!$U:$U,4)</f>
        <v>#VALUE!</v>
      </c>
      <c r="AJ330" s="18" t="e">
        <f>SUMIFS([2]Plan2!$H:$H,[2]Plan2!$A:$A,$D330,[2]Plan2!$U:$U,5)</f>
        <v>#VALUE!</v>
      </c>
      <c r="AK330" s="23" t="e">
        <f t="shared" si="36"/>
        <v>#VALUE!</v>
      </c>
      <c r="AL330" s="23" t="e">
        <f t="shared" si="38"/>
        <v>#VALUE!</v>
      </c>
      <c r="AM330">
        <f t="shared" si="37"/>
        <v>0</v>
      </c>
    </row>
    <row r="331" spans="1:39" ht="15.75" x14ac:dyDescent="0.25">
      <c r="A331" s="21" t="s">
        <v>23</v>
      </c>
      <c r="B331" s="21" t="s">
        <v>1520</v>
      </c>
      <c r="C331" s="21">
        <v>2541934</v>
      </c>
      <c r="D331" s="25">
        <v>100421</v>
      </c>
      <c r="E331" s="21" t="s">
        <v>33</v>
      </c>
      <c r="F331" s="31" t="s">
        <v>33</v>
      </c>
      <c r="G331" s="21" t="s">
        <v>193</v>
      </c>
      <c r="H331" s="21" t="s">
        <v>197</v>
      </c>
      <c r="I331" s="25" t="s">
        <v>15</v>
      </c>
      <c r="J331" s="21" t="s">
        <v>27</v>
      </c>
      <c r="K331" s="21" t="s">
        <v>74</v>
      </c>
      <c r="L331" s="20">
        <v>45699</v>
      </c>
      <c r="M331" s="20">
        <v>45750</v>
      </c>
      <c r="N331" s="21" t="s">
        <v>18</v>
      </c>
      <c r="O331" s="21">
        <v>11</v>
      </c>
      <c r="P331" s="21">
        <v>6</v>
      </c>
      <c r="Q331" s="21">
        <v>11</v>
      </c>
      <c r="R331" s="15">
        <f t="shared" si="41"/>
        <v>0.83333333333333337</v>
      </c>
      <c r="S331" s="18">
        <f>IFERROR(VLOOKUP(D331,'[1]comparativo br'!$A:$B,2,FALSE),"")</f>
        <v>4000</v>
      </c>
      <c r="T331" s="18">
        <f>IFERROR(VLOOKUP(D331,'[1]comparativo br'!$A:$C,3,FALSE),"")</f>
        <v>0</v>
      </c>
      <c r="U331" s="15">
        <f t="shared" si="35"/>
        <v>-1</v>
      </c>
      <c r="V331" s="19">
        <f>IFERROR(VLOOKUP(D331,'[1]comparativo br'!$A:$D,4,FALSE),"")</f>
        <v>1</v>
      </c>
      <c r="W331" s="19">
        <f>IFERROR(VLOOKUP(D331,'[1]comparativo br'!$A:$E,5,FALSE),"")</f>
        <v>5</v>
      </c>
      <c r="X331" s="15">
        <f t="shared" si="40"/>
        <v>4</v>
      </c>
      <c r="Y331" s="18" t="e">
        <f>SUMIFS([2]Plan2!$H:$H,[2]Plan2!$A:$A,$D331,[2]Plan2!$U:$U,6)</f>
        <v>#VALUE!</v>
      </c>
      <c r="Z331" s="18" t="e">
        <f>SUMIFS([2]Plan2!$H:$H,[2]Plan2!$A:$A,$D331,[2]Plan2!$U:$U,7)</f>
        <v>#VALUE!</v>
      </c>
      <c r="AA331" s="18" t="e">
        <f>SUMIFS([2]Plan2!$H:$H,[2]Plan2!$A:$A,$D331,[2]Plan2!$U:$U,8)</f>
        <v>#VALUE!</v>
      </c>
      <c r="AB331" s="18" t="e">
        <f>SUMIFS([2]Plan2!$H:$H,[2]Plan2!$A:$A,$D331,[2]Plan2!$U:$U,9)</f>
        <v>#VALUE!</v>
      </c>
      <c r="AC331" s="18" t="e">
        <f>SUMIFS([2]Plan2!$H:$H,[2]Plan2!$A:$A,$D331,[2]Plan2!$U:$U,10)</f>
        <v>#VALUE!</v>
      </c>
      <c r="AD331" s="18" t="e">
        <f>SUMIFS([2]Plan2!$H:$H,[2]Plan2!$A:$A,$D331,[2]Plan2!$U:$U,11)</f>
        <v>#VALUE!</v>
      </c>
      <c r="AE331" s="18" t="e">
        <f>SUMIFS([2]Plan2!$H:$H,[2]Plan2!$A:$A,$D331,[2]Plan2!$U:$U,12)</f>
        <v>#VALUE!</v>
      </c>
      <c r="AF331" s="18" t="e">
        <f>SUMIFS([2]Plan2!$H:$H,[2]Plan2!$A:$A,$D331,[2]Plan2!$U:$U,1)</f>
        <v>#VALUE!</v>
      </c>
      <c r="AG331" s="18" t="e">
        <f>SUMIFS([2]Plan2!$H:$H,[2]Plan2!$A:$A,$D331,[2]Plan2!$U:$U,2)</f>
        <v>#VALUE!</v>
      </c>
      <c r="AH331" s="18" t="e">
        <f>SUMIFS([2]Plan2!$H:$H,[2]Plan2!$A:$A,$D331,[2]Plan2!$U:$U,3)</f>
        <v>#VALUE!</v>
      </c>
      <c r="AI331" s="18" t="e">
        <f>SUMIFS([2]Plan2!$H:$H,[2]Plan2!$A:$A,$D331,[2]Plan2!$U:$U,4)</f>
        <v>#VALUE!</v>
      </c>
      <c r="AJ331" s="18" t="e">
        <f>SUMIFS([2]Plan2!$H:$H,[2]Plan2!$A:$A,$D331,[2]Plan2!$U:$U,5)</f>
        <v>#VALUE!</v>
      </c>
      <c r="AK331" s="23" t="e">
        <f t="shared" si="36"/>
        <v>#VALUE!</v>
      </c>
      <c r="AL331" s="23" t="e">
        <f t="shared" si="38"/>
        <v>#VALUE!</v>
      </c>
      <c r="AM331">
        <f t="shared" si="37"/>
        <v>0</v>
      </c>
    </row>
    <row r="332" spans="1:39" ht="15.75" x14ac:dyDescent="0.25">
      <c r="A332" s="21" t="s">
        <v>23</v>
      </c>
      <c r="B332" s="21" t="s">
        <v>1519</v>
      </c>
      <c r="C332" s="21">
        <v>2541934</v>
      </c>
      <c r="D332" s="25">
        <v>800214</v>
      </c>
      <c r="E332" s="21" t="s">
        <v>33</v>
      </c>
      <c r="F332" s="31" t="s">
        <v>33</v>
      </c>
      <c r="G332" s="21" t="s">
        <v>193</v>
      </c>
      <c r="H332" s="21" t="s">
        <v>348</v>
      </c>
      <c r="I332" s="25" t="s">
        <v>15</v>
      </c>
      <c r="J332" s="21" t="s">
        <v>27</v>
      </c>
      <c r="K332" s="21" t="s">
        <v>74</v>
      </c>
      <c r="L332" s="20">
        <v>44634</v>
      </c>
      <c r="M332" s="20">
        <v>45757</v>
      </c>
      <c r="N332" s="21" t="s">
        <v>18</v>
      </c>
      <c r="O332" s="21">
        <v>34</v>
      </c>
      <c r="P332" s="21">
        <v>20</v>
      </c>
      <c r="Q332" s="21">
        <v>9</v>
      </c>
      <c r="R332" s="15">
        <f t="shared" si="41"/>
        <v>-0.55000000000000004</v>
      </c>
      <c r="S332" s="18">
        <f>IFERROR(VLOOKUP(D332,'[1]comparativo br'!$A:$B,2,FALSE),"")</f>
        <v>0</v>
      </c>
      <c r="T332" s="18">
        <f>IFERROR(VLOOKUP(D332,'[1]comparativo br'!$A:$C,3,FALSE),"")</f>
        <v>0</v>
      </c>
      <c r="U332" s="15" t="str">
        <f t="shared" ref="U332:U395" si="42">IFERROR((T332-S332)/S332,"")</f>
        <v/>
      </c>
      <c r="V332" s="19">
        <f>IFERROR(VLOOKUP(D332,'[1]comparativo br'!$A:$D,4,FALSE),"")</f>
        <v>10</v>
      </c>
      <c r="W332" s="19">
        <f>IFERROR(VLOOKUP(D332,'[1]comparativo br'!$A:$E,5,FALSE),"")</f>
        <v>3</v>
      </c>
      <c r="X332" s="15">
        <f t="shared" si="40"/>
        <v>-0.7</v>
      </c>
      <c r="Y332" s="18" t="e">
        <f>SUMIFS([2]Plan2!$H:$H,[2]Plan2!$A:$A,$D332,[2]Plan2!$U:$U,6)</f>
        <v>#VALUE!</v>
      </c>
      <c r="Z332" s="18" t="e">
        <f>SUMIFS([2]Plan2!$H:$H,[2]Plan2!$A:$A,$D332,[2]Plan2!$U:$U,7)</f>
        <v>#VALUE!</v>
      </c>
      <c r="AA332" s="18" t="e">
        <f>SUMIFS([2]Plan2!$H:$H,[2]Plan2!$A:$A,$D332,[2]Plan2!$U:$U,8)</f>
        <v>#VALUE!</v>
      </c>
      <c r="AB332" s="18" t="e">
        <f>SUMIFS([2]Plan2!$H:$H,[2]Plan2!$A:$A,$D332,[2]Plan2!$U:$U,9)</f>
        <v>#VALUE!</v>
      </c>
      <c r="AC332" s="18" t="e">
        <f>SUMIFS([2]Plan2!$H:$H,[2]Plan2!$A:$A,$D332,[2]Plan2!$U:$U,10)</f>
        <v>#VALUE!</v>
      </c>
      <c r="AD332" s="18" t="e">
        <f>SUMIFS([2]Plan2!$H:$H,[2]Plan2!$A:$A,$D332,[2]Plan2!$U:$U,11)</f>
        <v>#VALUE!</v>
      </c>
      <c r="AE332" s="18" t="e">
        <f>SUMIFS([2]Plan2!$H:$H,[2]Plan2!$A:$A,$D332,[2]Plan2!$U:$U,12)</f>
        <v>#VALUE!</v>
      </c>
      <c r="AF332" s="18" t="e">
        <f>SUMIFS([2]Plan2!$H:$H,[2]Plan2!$A:$A,$D332,[2]Plan2!$U:$U,1)</f>
        <v>#VALUE!</v>
      </c>
      <c r="AG332" s="18" t="e">
        <f>SUMIFS([2]Plan2!$H:$H,[2]Plan2!$A:$A,$D332,[2]Plan2!$U:$U,2)</f>
        <v>#VALUE!</v>
      </c>
      <c r="AH332" s="18" t="e">
        <f>SUMIFS([2]Plan2!$H:$H,[2]Plan2!$A:$A,$D332,[2]Plan2!$U:$U,3)</f>
        <v>#VALUE!</v>
      </c>
      <c r="AI332" s="18" t="e">
        <f>SUMIFS([2]Plan2!$H:$H,[2]Plan2!$A:$A,$D332,[2]Plan2!$U:$U,4)</f>
        <v>#VALUE!</v>
      </c>
      <c r="AJ332" s="18" t="e">
        <f>SUMIFS([2]Plan2!$H:$H,[2]Plan2!$A:$A,$D332,[2]Plan2!$U:$U,5)</f>
        <v>#VALUE!</v>
      </c>
      <c r="AK332" s="23" t="e">
        <f t="shared" ref="AK332:AK395" si="43">SUM(Y332:AJ332)</f>
        <v>#VALUE!</v>
      </c>
      <c r="AL332" s="23" t="e">
        <f t="shared" si="38"/>
        <v>#VALUE!</v>
      </c>
      <c r="AM332">
        <f t="shared" si="37"/>
        <v>0</v>
      </c>
    </row>
    <row r="333" spans="1:39" ht="15.75" x14ac:dyDescent="0.25">
      <c r="A333" s="21" t="s">
        <v>23</v>
      </c>
      <c r="B333" s="21" t="s">
        <v>1519</v>
      </c>
      <c r="C333" s="21">
        <v>2541934</v>
      </c>
      <c r="D333" s="25">
        <v>100415</v>
      </c>
      <c r="E333" s="21" t="s">
        <v>33</v>
      </c>
      <c r="F333" s="31" t="s">
        <v>33</v>
      </c>
      <c r="G333" s="21" t="s">
        <v>193</v>
      </c>
      <c r="H333" s="21" t="s">
        <v>194</v>
      </c>
      <c r="I333" s="25" t="s">
        <v>15</v>
      </c>
      <c r="J333" s="21" t="s">
        <v>27</v>
      </c>
      <c r="K333" s="21" t="s">
        <v>74</v>
      </c>
      <c r="L333" s="20">
        <v>45800</v>
      </c>
      <c r="M333" s="20">
        <v>45775</v>
      </c>
      <c r="N333" s="21" t="s">
        <v>18</v>
      </c>
      <c r="O333" s="21">
        <v>72</v>
      </c>
      <c r="P333" s="21">
        <v>41</v>
      </c>
      <c r="Q333" s="21">
        <v>91</v>
      </c>
      <c r="R333" s="15">
        <f t="shared" si="41"/>
        <v>1.2195121951219512</v>
      </c>
      <c r="S333" s="18">
        <f>IFERROR(VLOOKUP(D333,'[1]comparativo br'!$A:$B,2,FALSE),"")</f>
        <v>5698</v>
      </c>
      <c r="T333" s="18">
        <f>IFERROR(VLOOKUP(D333,'[1]comparativo br'!$A:$C,3,FALSE),"")</f>
        <v>23040</v>
      </c>
      <c r="U333" s="15">
        <f t="shared" si="42"/>
        <v>3.0435240435240436</v>
      </c>
      <c r="V333" s="19">
        <f>IFERROR(VLOOKUP(D333,'[1]comparativo br'!$A:$D,4,FALSE),"")</f>
        <v>105</v>
      </c>
      <c r="W333" s="19">
        <f>IFERROR(VLOOKUP(D333,'[1]comparativo br'!$A:$E,5,FALSE),"")</f>
        <v>24</v>
      </c>
      <c r="X333" s="15">
        <f t="shared" si="40"/>
        <v>-0.77142857142857146</v>
      </c>
      <c r="Y333" s="18" t="e">
        <f>SUMIFS([2]Plan2!$H:$H,[2]Plan2!$A:$A,$D333,[2]Plan2!$U:$U,6)</f>
        <v>#VALUE!</v>
      </c>
      <c r="Z333" s="18" t="e">
        <f>SUMIFS([2]Plan2!$H:$H,[2]Plan2!$A:$A,$D333,[2]Plan2!$U:$U,7)</f>
        <v>#VALUE!</v>
      </c>
      <c r="AA333" s="18" t="e">
        <f>SUMIFS([2]Plan2!$H:$H,[2]Plan2!$A:$A,$D333,[2]Plan2!$U:$U,8)</f>
        <v>#VALUE!</v>
      </c>
      <c r="AB333" s="18" t="e">
        <f>SUMIFS([2]Plan2!$H:$H,[2]Plan2!$A:$A,$D333,[2]Plan2!$U:$U,9)</f>
        <v>#VALUE!</v>
      </c>
      <c r="AC333" s="18" t="e">
        <f>SUMIFS([2]Plan2!$H:$H,[2]Plan2!$A:$A,$D333,[2]Plan2!$U:$U,10)</f>
        <v>#VALUE!</v>
      </c>
      <c r="AD333" s="18" t="e">
        <f>SUMIFS([2]Plan2!$H:$H,[2]Plan2!$A:$A,$D333,[2]Plan2!$U:$U,11)</f>
        <v>#VALUE!</v>
      </c>
      <c r="AE333" s="18" t="e">
        <f>SUMIFS([2]Plan2!$H:$H,[2]Plan2!$A:$A,$D333,[2]Plan2!$U:$U,12)</f>
        <v>#VALUE!</v>
      </c>
      <c r="AF333" s="18" t="e">
        <f>SUMIFS([2]Plan2!$H:$H,[2]Plan2!$A:$A,$D333,[2]Plan2!$U:$U,1)</f>
        <v>#VALUE!</v>
      </c>
      <c r="AG333" s="18" t="e">
        <f>SUMIFS([2]Plan2!$H:$H,[2]Plan2!$A:$A,$D333,[2]Plan2!$U:$U,2)</f>
        <v>#VALUE!</v>
      </c>
      <c r="AH333" s="18" t="e">
        <f>SUMIFS([2]Plan2!$H:$H,[2]Plan2!$A:$A,$D333,[2]Plan2!$U:$U,3)</f>
        <v>#VALUE!</v>
      </c>
      <c r="AI333" s="18" t="e">
        <f>SUMIFS([2]Plan2!$H:$H,[2]Plan2!$A:$A,$D333,[2]Plan2!$U:$U,4)</f>
        <v>#VALUE!</v>
      </c>
      <c r="AJ333" s="18" t="e">
        <f>SUMIFS([2]Plan2!$H:$H,[2]Plan2!$A:$A,$D333,[2]Plan2!$U:$U,5)</f>
        <v>#VALUE!</v>
      </c>
      <c r="AK333" s="23" t="e">
        <f t="shared" si="43"/>
        <v>#VALUE!</v>
      </c>
      <c r="AL333" s="23" t="e">
        <f t="shared" si="38"/>
        <v>#VALUE!</v>
      </c>
      <c r="AM333">
        <f t="shared" ref="AM333:AM396" si="44">COUNTIF(Y333:AJ333,"&gt;1")</f>
        <v>0</v>
      </c>
    </row>
    <row r="334" spans="1:39" ht="15.75" x14ac:dyDescent="0.25">
      <c r="A334" s="21" t="s">
        <v>23</v>
      </c>
      <c r="B334" s="21" t="s">
        <v>1519</v>
      </c>
      <c r="C334" s="21">
        <v>2541934</v>
      </c>
      <c r="D334" s="25">
        <v>201231</v>
      </c>
      <c r="E334" s="21" t="s">
        <v>33</v>
      </c>
      <c r="F334" s="31" t="s">
        <v>33</v>
      </c>
      <c r="G334" s="21" t="s">
        <v>193</v>
      </c>
      <c r="H334" s="21" t="s">
        <v>786</v>
      </c>
      <c r="I334" s="25" t="s">
        <v>15</v>
      </c>
      <c r="J334" s="21" t="s">
        <v>27</v>
      </c>
      <c r="K334" s="21" t="s">
        <v>74</v>
      </c>
      <c r="L334" s="20">
        <v>44734</v>
      </c>
      <c r="M334" s="20">
        <v>45785</v>
      </c>
      <c r="N334" s="21" t="s">
        <v>18</v>
      </c>
      <c r="O334" s="21">
        <v>53</v>
      </c>
      <c r="P334" s="21">
        <v>19</v>
      </c>
      <c r="Q334" s="21">
        <v>17</v>
      </c>
      <c r="R334" s="15">
        <f t="shared" si="41"/>
        <v>-0.10526315789473684</v>
      </c>
      <c r="S334" s="18">
        <f>IFERROR(VLOOKUP(D334,'[1]comparativo br'!$A:$B,2,FALSE),"")</f>
        <v>0</v>
      </c>
      <c r="T334" s="18">
        <f>IFERROR(VLOOKUP(D334,'[1]comparativo br'!$A:$C,3,FALSE),"")</f>
        <v>0</v>
      </c>
      <c r="U334" s="15" t="str">
        <f t="shared" si="42"/>
        <v/>
      </c>
      <c r="V334" s="19">
        <f>IFERROR(VLOOKUP(D334,'[1]comparativo br'!$A:$D,4,FALSE),"")</f>
        <v>2</v>
      </c>
      <c r="W334" s="19">
        <f>IFERROR(VLOOKUP(D334,'[1]comparativo br'!$A:$E,5,FALSE),"")</f>
        <v>3</v>
      </c>
      <c r="X334" s="15">
        <f t="shared" si="40"/>
        <v>0.5</v>
      </c>
      <c r="Y334" s="18" t="e">
        <f>SUMIFS([2]Plan2!$H:$H,[2]Plan2!$A:$A,$D334,[2]Plan2!$U:$U,6)</f>
        <v>#VALUE!</v>
      </c>
      <c r="Z334" s="18" t="e">
        <f>SUMIFS([2]Plan2!$H:$H,[2]Plan2!$A:$A,$D334,[2]Plan2!$U:$U,7)</f>
        <v>#VALUE!</v>
      </c>
      <c r="AA334" s="18" t="e">
        <f>SUMIFS([2]Plan2!$H:$H,[2]Plan2!$A:$A,$D334,[2]Plan2!$U:$U,8)</f>
        <v>#VALUE!</v>
      </c>
      <c r="AB334" s="18" t="e">
        <f>SUMIFS([2]Plan2!$H:$H,[2]Plan2!$A:$A,$D334,[2]Plan2!$U:$U,9)</f>
        <v>#VALUE!</v>
      </c>
      <c r="AC334" s="18" t="e">
        <f>SUMIFS([2]Plan2!$H:$H,[2]Plan2!$A:$A,$D334,[2]Plan2!$U:$U,10)</f>
        <v>#VALUE!</v>
      </c>
      <c r="AD334" s="18" t="e">
        <f>SUMIFS([2]Plan2!$H:$H,[2]Plan2!$A:$A,$D334,[2]Plan2!$U:$U,11)</f>
        <v>#VALUE!</v>
      </c>
      <c r="AE334" s="18" t="e">
        <f>SUMIFS([2]Plan2!$H:$H,[2]Plan2!$A:$A,$D334,[2]Plan2!$U:$U,12)</f>
        <v>#VALUE!</v>
      </c>
      <c r="AF334" s="18" t="e">
        <f>SUMIFS([2]Plan2!$H:$H,[2]Plan2!$A:$A,$D334,[2]Plan2!$U:$U,1)</f>
        <v>#VALUE!</v>
      </c>
      <c r="AG334" s="18" t="e">
        <f>SUMIFS([2]Plan2!$H:$H,[2]Plan2!$A:$A,$D334,[2]Plan2!$U:$U,2)</f>
        <v>#VALUE!</v>
      </c>
      <c r="AH334" s="18" t="e">
        <f>SUMIFS([2]Plan2!$H:$H,[2]Plan2!$A:$A,$D334,[2]Plan2!$U:$U,3)</f>
        <v>#VALUE!</v>
      </c>
      <c r="AI334" s="18" t="e">
        <f>SUMIFS([2]Plan2!$H:$H,[2]Plan2!$A:$A,$D334,[2]Plan2!$U:$U,4)</f>
        <v>#VALUE!</v>
      </c>
      <c r="AJ334" s="18" t="e">
        <f>SUMIFS([2]Plan2!$H:$H,[2]Plan2!$A:$A,$D334,[2]Plan2!$U:$U,5)</f>
        <v>#VALUE!</v>
      </c>
      <c r="AK334" s="23" t="e">
        <f t="shared" si="43"/>
        <v>#VALUE!</v>
      </c>
      <c r="AL334" s="23" t="e">
        <f t="shared" si="38"/>
        <v>#VALUE!</v>
      </c>
      <c r="AM334">
        <f t="shared" si="44"/>
        <v>0</v>
      </c>
    </row>
    <row r="335" spans="1:39" ht="15.75" x14ac:dyDescent="0.25">
      <c r="A335" s="21" t="s">
        <v>23</v>
      </c>
      <c r="B335" s="21" t="s">
        <v>1519</v>
      </c>
      <c r="C335" s="21">
        <v>2541934</v>
      </c>
      <c r="D335" s="25">
        <v>101176</v>
      </c>
      <c r="E335" s="21" t="s">
        <v>33</v>
      </c>
      <c r="F335" s="31" t="s">
        <v>33</v>
      </c>
      <c r="G335" s="21" t="s">
        <v>193</v>
      </c>
      <c r="H335" s="21" t="s">
        <v>316</v>
      </c>
      <c r="I335" s="25" t="s">
        <v>15</v>
      </c>
      <c r="J335" s="21" t="s">
        <v>27</v>
      </c>
      <c r="K335" s="21" t="s">
        <v>74</v>
      </c>
      <c r="L335" s="20">
        <v>44047</v>
      </c>
      <c r="M335" s="20">
        <v>45789</v>
      </c>
      <c r="N335" s="21" t="s">
        <v>18</v>
      </c>
      <c r="O335" s="21">
        <v>20</v>
      </c>
      <c r="P335" s="21">
        <v>7</v>
      </c>
      <c r="Q335" s="21">
        <v>11</v>
      </c>
      <c r="R335" s="15">
        <f t="shared" si="41"/>
        <v>0.5714285714285714</v>
      </c>
      <c r="S335" s="18">
        <f>IFERROR(VLOOKUP(D335,'[1]comparativo br'!$A:$B,2,FALSE),"")</f>
        <v>0</v>
      </c>
      <c r="T335" s="18">
        <f>IFERROR(VLOOKUP(D335,'[1]comparativo br'!$A:$C,3,FALSE),"")</f>
        <v>0</v>
      </c>
      <c r="U335" s="15" t="str">
        <f t="shared" si="42"/>
        <v/>
      </c>
      <c r="V335" s="19">
        <f>IFERROR(VLOOKUP(D335,'[1]comparativo br'!$A:$D,4,FALSE),"")</f>
        <v>3</v>
      </c>
      <c r="W335" s="19">
        <f>IFERROR(VLOOKUP(D335,'[1]comparativo br'!$A:$E,5,FALSE),"")</f>
        <v>4</v>
      </c>
      <c r="X335" s="15">
        <f t="shared" si="40"/>
        <v>0.33333333333333331</v>
      </c>
      <c r="Y335" s="18" t="e">
        <f>SUMIFS([2]Plan2!$H:$H,[2]Plan2!$A:$A,$D335,[2]Plan2!$U:$U,6)</f>
        <v>#VALUE!</v>
      </c>
      <c r="Z335" s="18" t="e">
        <f>SUMIFS([2]Plan2!$H:$H,[2]Plan2!$A:$A,$D335,[2]Plan2!$U:$U,7)</f>
        <v>#VALUE!</v>
      </c>
      <c r="AA335" s="18" t="e">
        <f>SUMIFS([2]Plan2!$H:$H,[2]Plan2!$A:$A,$D335,[2]Plan2!$U:$U,8)</f>
        <v>#VALUE!</v>
      </c>
      <c r="AB335" s="18" t="e">
        <f>SUMIFS([2]Plan2!$H:$H,[2]Plan2!$A:$A,$D335,[2]Plan2!$U:$U,9)</f>
        <v>#VALUE!</v>
      </c>
      <c r="AC335" s="18" t="e">
        <f>SUMIFS([2]Plan2!$H:$H,[2]Plan2!$A:$A,$D335,[2]Plan2!$U:$U,10)</f>
        <v>#VALUE!</v>
      </c>
      <c r="AD335" s="18" t="e">
        <f>SUMIFS([2]Plan2!$H:$H,[2]Plan2!$A:$A,$D335,[2]Plan2!$U:$U,11)</f>
        <v>#VALUE!</v>
      </c>
      <c r="AE335" s="18" t="e">
        <f>SUMIFS([2]Plan2!$H:$H,[2]Plan2!$A:$A,$D335,[2]Plan2!$U:$U,12)</f>
        <v>#VALUE!</v>
      </c>
      <c r="AF335" s="18" t="e">
        <f>SUMIFS([2]Plan2!$H:$H,[2]Plan2!$A:$A,$D335,[2]Plan2!$U:$U,1)</f>
        <v>#VALUE!</v>
      </c>
      <c r="AG335" s="18" t="e">
        <f>SUMIFS([2]Plan2!$H:$H,[2]Plan2!$A:$A,$D335,[2]Plan2!$U:$U,2)</f>
        <v>#VALUE!</v>
      </c>
      <c r="AH335" s="18" t="e">
        <f>SUMIFS([2]Plan2!$H:$H,[2]Plan2!$A:$A,$D335,[2]Plan2!$U:$U,3)</f>
        <v>#VALUE!</v>
      </c>
      <c r="AI335" s="18" t="e">
        <f>SUMIFS([2]Plan2!$H:$H,[2]Plan2!$A:$A,$D335,[2]Plan2!$U:$U,4)</f>
        <v>#VALUE!</v>
      </c>
      <c r="AJ335" s="18" t="e">
        <f>SUMIFS([2]Plan2!$H:$H,[2]Plan2!$A:$A,$D335,[2]Plan2!$U:$U,5)</f>
        <v>#VALUE!</v>
      </c>
      <c r="AK335" s="23" t="e">
        <f t="shared" si="43"/>
        <v>#VALUE!</v>
      </c>
      <c r="AL335" s="23" t="e">
        <f t="shared" si="38"/>
        <v>#VALUE!</v>
      </c>
      <c r="AM335">
        <f t="shared" si="44"/>
        <v>0</v>
      </c>
    </row>
    <row r="336" spans="1:39" ht="15.75" x14ac:dyDescent="0.25">
      <c r="A336" s="21" t="s">
        <v>23</v>
      </c>
      <c r="B336" s="21" t="s">
        <v>1519</v>
      </c>
      <c r="C336" s="21">
        <v>2541934</v>
      </c>
      <c r="D336" s="25">
        <v>100419</v>
      </c>
      <c r="E336" s="21" t="s">
        <v>33</v>
      </c>
      <c r="F336" s="31" t="s">
        <v>33</v>
      </c>
      <c r="G336" s="21" t="s">
        <v>193</v>
      </c>
      <c r="H336" s="21" t="s">
        <v>195</v>
      </c>
      <c r="I336" s="25" t="s">
        <v>15</v>
      </c>
      <c r="J336" s="21" t="s">
        <v>27</v>
      </c>
      <c r="K336" s="21" t="s">
        <v>74</v>
      </c>
      <c r="L336" s="20">
        <v>43685</v>
      </c>
      <c r="M336" s="20">
        <v>45797</v>
      </c>
      <c r="N336" s="21" t="s">
        <v>18</v>
      </c>
      <c r="O336" s="21">
        <v>7</v>
      </c>
      <c r="P336" s="21">
        <v>4</v>
      </c>
      <c r="Q336" s="21">
        <v>3</v>
      </c>
      <c r="R336" s="15">
        <f t="shared" si="41"/>
        <v>-0.25</v>
      </c>
      <c r="S336" s="18">
        <f>IFERROR(VLOOKUP(D336,'[1]comparativo br'!$A:$B,2,FALSE),"")</f>
        <v>0</v>
      </c>
      <c r="T336" s="18">
        <f>IFERROR(VLOOKUP(D336,'[1]comparativo br'!$A:$C,3,FALSE),"")</f>
        <v>0</v>
      </c>
      <c r="U336" s="15" t="str">
        <f t="shared" si="42"/>
        <v/>
      </c>
      <c r="V336" s="19">
        <f>IFERROR(VLOOKUP(D336,'[1]comparativo br'!$A:$D,4,FALSE),"")</f>
        <v>1</v>
      </c>
      <c r="W336" s="19">
        <f>IFERROR(VLOOKUP(D336,'[1]comparativo br'!$A:$E,5,FALSE),"")</f>
        <v>1</v>
      </c>
      <c r="X336" s="15">
        <f t="shared" si="40"/>
        <v>0</v>
      </c>
      <c r="Y336" s="18" t="e">
        <f>SUMIFS([2]Plan2!$H:$H,[2]Plan2!$A:$A,$D336,[2]Plan2!$U:$U,6)</f>
        <v>#VALUE!</v>
      </c>
      <c r="Z336" s="18" t="e">
        <f>SUMIFS([2]Plan2!$H:$H,[2]Plan2!$A:$A,$D336,[2]Plan2!$U:$U,7)</f>
        <v>#VALUE!</v>
      </c>
      <c r="AA336" s="18" t="e">
        <f>SUMIFS([2]Plan2!$H:$H,[2]Plan2!$A:$A,$D336,[2]Plan2!$U:$U,8)</f>
        <v>#VALUE!</v>
      </c>
      <c r="AB336" s="18" t="e">
        <f>SUMIFS([2]Plan2!$H:$H,[2]Plan2!$A:$A,$D336,[2]Plan2!$U:$U,9)</f>
        <v>#VALUE!</v>
      </c>
      <c r="AC336" s="18" t="e">
        <f>SUMIFS([2]Plan2!$H:$H,[2]Plan2!$A:$A,$D336,[2]Plan2!$U:$U,10)</f>
        <v>#VALUE!</v>
      </c>
      <c r="AD336" s="18" t="e">
        <f>SUMIFS([2]Plan2!$H:$H,[2]Plan2!$A:$A,$D336,[2]Plan2!$U:$U,11)</f>
        <v>#VALUE!</v>
      </c>
      <c r="AE336" s="18" t="e">
        <f>SUMIFS([2]Plan2!$H:$H,[2]Plan2!$A:$A,$D336,[2]Plan2!$U:$U,12)</f>
        <v>#VALUE!</v>
      </c>
      <c r="AF336" s="18" t="e">
        <f>SUMIFS([2]Plan2!$H:$H,[2]Plan2!$A:$A,$D336,[2]Plan2!$U:$U,1)</f>
        <v>#VALUE!</v>
      </c>
      <c r="AG336" s="18" t="e">
        <f>SUMIFS([2]Plan2!$H:$H,[2]Plan2!$A:$A,$D336,[2]Plan2!$U:$U,2)</f>
        <v>#VALUE!</v>
      </c>
      <c r="AH336" s="18" t="e">
        <f>SUMIFS([2]Plan2!$H:$H,[2]Plan2!$A:$A,$D336,[2]Plan2!$U:$U,3)</f>
        <v>#VALUE!</v>
      </c>
      <c r="AI336" s="18" t="e">
        <f>SUMIFS([2]Plan2!$H:$H,[2]Plan2!$A:$A,$D336,[2]Plan2!$U:$U,4)</f>
        <v>#VALUE!</v>
      </c>
      <c r="AJ336" s="18" t="e">
        <f>SUMIFS([2]Plan2!$H:$H,[2]Plan2!$A:$A,$D336,[2]Plan2!$U:$U,5)</f>
        <v>#VALUE!</v>
      </c>
      <c r="AK336" s="23" t="e">
        <f t="shared" si="43"/>
        <v>#VALUE!</v>
      </c>
      <c r="AL336" s="23" t="e">
        <f t="shared" si="38"/>
        <v>#VALUE!</v>
      </c>
      <c r="AM336">
        <f t="shared" si="44"/>
        <v>0</v>
      </c>
    </row>
    <row r="337" spans="1:39" ht="15.75" x14ac:dyDescent="0.25">
      <c r="A337" s="21"/>
      <c r="B337" s="21" t="s">
        <v>1519</v>
      </c>
      <c r="C337" s="21">
        <v>2554135</v>
      </c>
      <c r="D337" s="25">
        <v>192858</v>
      </c>
      <c r="E337" s="21" t="s">
        <v>1209</v>
      </c>
      <c r="F337" s="31" t="s">
        <v>1209</v>
      </c>
      <c r="G337" s="21" t="s">
        <v>1416</v>
      </c>
      <c r="H337" s="21" t="s">
        <v>835</v>
      </c>
      <c r="I337" s="25" t="s">
        <v>121</v>
      </c>
      <c r="J337" s="21" t="s">
        <v>107</v>
      </c>
      <c r="K337" s="21" t="s">
        <v>108</v>
      </c>
      <c r="L337" s="20">
        <v>44991</v>
      </c>
      <c r="M337" s="20">
        <v>45477</v>
      </c>
      <c r="N337" s="21" t="s">
        <v>53</v>
      </c>
      <c r="O337" s="21">
        <v>7</v>
      </c>
      <c r="P337" s="21">
        <v>7</v>
      </c>
      <c r="Q337" s="21">
        <v>2</v>
      </c>
      <c r="R337" s="15">
        <f t="shared" si="41"/>
        <v>-0.7142857142857143</v>
      </c>
      <c r="S337" s="18" t="str">
        <f>IFERROR(VLOOKUP(D337,'[1]comparativo br'!$A:$B,2,FALSE),"")</f>
        <v/>
      </c>
      <c r="T337" s="18" t="str">
        <f>IFERROR(VLOOKUP(D337,'[1]comparativo br'!$A:$C,3,FALSE),"")</f>
        <v/>
      </c>
      <c r="U337" s="15" t="str">
        <f t="shared" si="42"/>
        <v/>
      </c>
      <c r="V337" s="19" t="str">
        <f>IFERROR(VLOOKUP(D337,'[1]comparativo br'!$A:$D,4,FALSE),"")</f>
        <v/>
      </c>
      <c r="W337" s="19" t="str">
        <f>IFERROR(VLOOKUP(D337,'[1]comparativo br'!$A:$E,5,FALSE),"")</f>
        <v/>
      </c>
      <c r="X337" s="15" t="str">
        <f t="shared" si="40"/>
        <v/>
      </c>
      <c r="Y337" s="18" t="e">
        <f>SUMIFS([2]Plan2!$H:$H,[2]Plan2!$A:$A,$D337,[2]Plan2!$U:$U,6)</f>
        <v>#VALUE!</v>
      </c>
      <c r="Z337" s="18" t="e">
        <f>SUMIFS([2]Plan2!$H:$H,[2]Plan2!$A:$A,$D337,[2]Plan2!$U:$U,7)</f>
        <v>#VALUE!</v>
      </c>
      <c r="AA337" s="18" t="e">
        <f>SUMIFS([2]Plan2!$H:$H,[2]Plan2!$A:$A,$D337,[2]Plan2!$U:$U,8)</f>
        <v>#VALUE!</v>
      </c>
      <c r="AB337" s="18" t="e">
        <f>SUMIFS([2]Plan2!$H:$H,[2]Plan2!$A:$A,$D337,[2]Plan2!$U:$U,9)</f>
        <v>#VALUE!</v>
      </c>
      <c r="AC337" s="18" t="e">
        <f>SUMIFS([2]Plan2!$H:$H,[2]Plan2!$A:$A,$D337,[2]Plan2!$U:$U,10)</f>
        <v>#VALUE!</v>
      </c>
      <c r="AD337" s="18" t="e">
        <f>SUMIFS([2]Plan2!$H:$H,[2]Plan2!$A:$A,$D337,[2]Plan2!$U:$U,11)</f>
        <v>#VALUE!</v>
      </c>
      <c r="AE337" s="18" t="e">
        <f>SUMIFS([2]Plan2!$H:$H,[2]Plan2!$A:$A,$D337,[2]Plan2!$U:$U,12)</f>
        <v>#VALUE!</v>
      </c>
      <c r="AF337" s="18" t="e">
        <f>SUMIFS([2]Plan2!$H:$H,[2]Plan2!$A:$A,$D337,[2]Plan2!$U:$U,1)</f>
        <v>#VALUE!</v>
      </c>
      <c r="AG337" s="18" t="e">
        <f>SUMIFS([2]Plan2!$H:$H,[2]Plan2!$A:$A,$D337,[2]Plan2!$U:$U,2)</f>
        <v>#VALUE!</v>
      </c>
      <c r="AH337" s="18" t="e">
        <f>SUMIFS([2]Plan2!$H:$H,[2]Plan2!$A:$A,$D337,[2]Plan2!$U:$U,3)</f>
        <v>#VALUE!</v>
      </c>
      <c r="AI337" s="18" t="e">
        <f>SUMIFS([2]Plan2!$H:$H,[2]Plan2!$A:$A,$D337,[2]Plan2!$U:$U,4)</f>
        <v>#VALUE!</v>
      </c>
      <c r="AJ337" s="18" t="e">
        <f>SUMIFS([2]Plan2!$H:$H,[2]Plan2!$A:$A,$D337,[2]Plan2!$U:$U,5)</f>
        <v>#VALUE!</v>
      </c>
      <c r="AK337" s="23" t="e">
        <f t="shared" si="43"/>
        <v>#VALUE!</v>
      </c>
      <c r="AL337" s="23" t="e">
        <f t="shared" si="38"/>
        <v>#VALUE!</v>
      </c>
      <c r="AM337">
        <f t="shared" si="44"/>
        <v>0</v>
      </c>
    </row>
    <row r="338" spans="1:39" ht="15.75" x14ac:dyDescent="0.25">
      <c r="A338" s="21"/>
      <c r="B338" s="21" t="s">
        <v>1519</v>
      </c>
      <c r="C338" s="21">
        <v>2587355</v>
      </c>
      <c r="D338" s="25">
        <v>191336</v>
      </c>
      <c r="E338" s="21" t="s">
        <v>1180</v>
      </c>
      <c r="F338" s="31" t="s">
        <v>1180</v>
      </c>
      <c r="G338" s="21" t="s">
        <v>1310</v>
      </c>
      <c r="H338" s="21" t="s">
        <v>109</v>
      </c>
      <c r="I338" s="25" t="s">
        <v>20</v>
      </c>
      <c r="J338" s="21" t="s">
        <v>85</v>
      </c>
      <c r="K338" s="21" t="s">
        <v>530</v>
      </c>
      <c r="L338" s="20">
        <v>45315</v>
      </c>
      <c r="M338" s="20">
        <v>45497</v>
      </c>
      <c r="N338" s="21" t="s">
        <v>53</v>
      </c>
      <c r="O338" s="21">
        <v>237</v>
      </c>
      <c r="P338" s="21">
        <v>266</v>
      </c>
      <c r="Q338" s="21">
        <v>40</v>
      </c>
      <c r="R338" s="15">
        <f t="shared" si="41"/>
        <v>-0.84962406015037595</v>
      </c>
      <c r="S338" s="18" t="str">
        <f>IFERROR(VLOOKUP(D338,'[1]comparativo br'!$A:$B,2,FALSE),"")</f>
        <v/>
      </c>
      <c r="T338" s="18" t="str">
        <f>IFERROR(VLOOKUP(D338,'[1]comparativo br'!$A:$C,3,FALSE),"")</f>
        <v/>
      </c>
      <c r="U338" s="15" t="str">
        <f t="shared" si="42"/>
        <v/>
      </c>
      <c r="V338" s="19" t="str">
        <f>IFERROR(VLOOKUP(D338,'[1]comparativo br'!$A:$D,4,FALSE),"")</f>
        <v/>
      </c>
      <c r="W338" s="19" t="str">
        <f>IFERROR(VLOOKUP(D338,'[1]comparativo br'!$A:$E,5,FALSE),"")</f>
        <v/>
      </c>
      <c r="X338" s="15" t="str">
        <f t="shared" si="40"/>
        <v/>
      </c>
      <c r="Y338" s="18" t="e">
        <f>SUMIFS([2]Plan2!$H:$H,[2]Plan2!$A:$A,$D338,[2]Plan2!$U:$U,6)</f>
        <v>#VALUE!</v>
      </c>
      <c r="Z338" s="18" t="e">
        <f>SUMIFS([2]Plan2!$H:$H,[2]Plan2!$A:$A,$D338,[2]Plan2!$U:$U,7)</f>
        <v>#VALUE!</v>
      </c>
      <c r="AA338" s="18" t="e">
        <f>SUMIFS([2]Plan2!$H:$H,[2]Plan2!$A:$A,$D338,[2]Plan2!$U:$U,8)</f>
        <v>#VALUE!</v>
      </c>
      <c r="AB338" s="18" t="e">
        <f>SUMIFS([2]Plan2!$H:$H,[2]Plan2!$A:$A,$D338,[2]Plan2!$U:$U,9)</f>
        <v>#VALUE!</v>
      </c>
      <c r="AC338" s="18" t="e">
        <f>SUMIFS([2]Plan2!$H:$H,[2]Plan2!$A:$A,$D338,[2]Plan2!$U:$U,10)</f>
        <v>#VALUE!</v>
      </c>
      <c r="AD338" s="18" t="e">
        <f>SUMIFS([2]Plan2!$H:$H,[2]Plan2!$A:$A,$D338,[2]Plan2!$U:$U,11)</f>
        <v>#VALUE!</v>
      </c>
      <c r="AE338" s="18" t="e">
        <f>SUMIFS([2]Plan2!$H:$H,[2]Plan2!$A:$A,$D338,[2]Plan2!$U:$U,12)</f>
        <v>#VALUE!</v>
      </c>
      <c r="AF338" s="18" t="e">
        <f>SUMIFS([2]Plan2!$H:$H,[2]Plan2!$A:$A,$D338,[2]Plan2!$U:$U,1)</f>
        <v>#VALUE!</v>
      </c>
      <c r="AG338" s="18" t="e">
        <f>SUMIFS([2]Plan2!$H:$H,[2]Plan2!$A:$A,$D338,[2]Plan2!$U:$U,2)</f>
        <v>#VALUE!</v>
      </c>
      <c r="AH338" s="18" t="e">
        <f>SUMIFS([2]Plan2!$H:$H,[2]Plan2!$A:$A,$D338,[2]Plan2!$U:$U,3)</f>
        <v>#VALUE!</v>
      </c>
      <c r="AI338" s="18" t="e">
        <f>SUMIFS([2]Plan2!$H:$H,[2]Plan2!$A:$A,$D338,[2]Plan2!$U:$U,4)</f>
        <v>#VALUE!</v>
      </c>
      <c r="AJ338" s="18" t="e">
        <f>SUMIFS([2]Plan2!$H:$H,[2]Plan2!$A:$A,$D338,[2]Plan2!$U:$U,5)</f>
        <v>#VALUE!</v>
      </c>
      <c r="AK338" s="23" t="e">
        <f t="shared" si="43"/>
        <v>#VALUE!</v>
      </c>
      <c r="AL338" s="23" t="e">
        <f t="shared" si="38"/>
        <v>#VALUE!</v>
      </c>
      <c r="AM338">
        <f t="shared" si="44"/>
        <v>0</v>
      </c>
    </row>
    <row r="339" spans="1:39" ht="15.75" x14ac:dyDescent="0.25">
      <c r="A339" s="21"/>
      <c r="B339" s="21" t="s">
        <v>1520</v>
      </c>
      <c r="C339" s="21">
        <v>2605266</v>
      </c>
      <c r="D339" s="25">
        <v>190158</v>
      </c>
      <c r="E339" s="21" t="s">
        <v>1180</v>
      </c>
      <c r="F339" s="31" t="s">
        <v>1180</v>
      </c>
      <c r="G339" s="21" t="s">
        <v>1252</v>
      </c>
      <c r="H339" s="21" t="s">
        <v>158</v>
      </c>
      <c r="I339" s="25" t="s">
        <v>51</v>
      </c>
      <c r="J339" s="21" t="s">
        <v>88</v>
      </c>
      <c r="K339" s="21" t="s">
        <v>89</v>
      </c>
      <c r="L339" s="20">
        <v>45729</v>
      </c>
      <c r="M339" s="20">
        <v>45735</v>
      </c>
      <c r="N339" s="21" t="s">
        <v>22</v>
      </c>
      <c r="O339" s="21">
        <v>2</v>
      </c>
      <c r="P339" s="21">
        <v>3</v>
      </c>
      <c r="Q339" s="21">
        <v>3</v>
      </c>
      <c r="R339" s="15">
        <f t="shared" si="41"/>
        <v>0</v>
      </c>
      <c r="S339" s="18">
        <f>IFERROR(VLOOKUP(D339,'[1]comparativo br'!$A:$B,2,FALSE),"")</f>
        <v>1081</v>
      </c>
      <c r="T339" s="18">
        <f>IFERROR(VLOOKUP(D339,'[1]comparativo br'!$A:$C,3,FALSE),"")</f>
        <v>814</v>
      </c>
      <c r="U339" s="15">
        <f t="shared" si="42"/>
        <v>-0.24699352451433856</v>
      </c>
      <c r="V339" s="19">
        <f>IFERROR(VLOOKUP(D339,'[1]comparativo br'!$A:$D,4,FALSE),"")</f>
        <v>4</v>
      </c>
      <c r="W339" s="19">
        <f>IFERROR(VLOOKUP(D339,'[1]comparativo br'!$A:$E,5,FALSE),"")</f>
        <v>2</v>
      </c>
      <c r="X339" s="15">
        <f t="shared" si="40"/>
        <v>-0.5</v>
      </c>
      <c r="Y339" s="18" t="e">
        <f>SUMIFS([2]Plan2!$H:$H,[2]Plan2!$A:$A,$D339,[2]Plan2!$U:$U,6)</f>
        <v>#VALUE!</v>
      </c>
      <c r="Z339" s="18" t="e">
        <f>SUMIFS([2]Plan2!$H:$H,[2]Plan2!$A:$A,$D339,[2]Plan2!$U:$U,7)</f>
        <v>#VALUE!</v>
      </c>
      <c r="AA339" s="18" t="e">
        <f>SUMIFS([2]Plan2!$H:$H,[2]Plan2!$A:$A,$D339,[2]Plan2!$U:$U,8)</f>
        <v>#VALUE!</v>
      </c>
      <c r="AB339" s="18" t="e">
        <f>SUMIFS([2]Plan2!$H:$H,[2]Plan2!$A:$A,$D339,[2]Plan2!$U:$U,9)</f>
        <v>#VALUE!</v>
      </c>
      <c r="AC339" s="18" t="e">
        <f>SUMIFS([2]Plan2!$H:$H,[2]Plan2!$A:$A,$D339,[2]Plan2!$U:$U,10)</f>
        <v>#VALUE!</v>
      </c>
      <c r="AD339" s="18" t="e">
        <f>SUMIFS([2]Plan2!$H:$H,[2]Plan2!$A:$A,$D339,[2]Plan2!$U:$U,11)</f>
        <v>#VALUE!</v>
      </c>
      <c r="AE339" s="18" t="e">
        <f>SUMIFS([2]Plan2!$H:$H,[2]Plan2!$A:$A,$D339,[2]Plan2!$U:$U,12)</f>
        <v>#VALUE!</v>
      </c>
      <c r="AF339" s="18" t="e">
        <f>SUMIFS([2]Plan2!$H:$H,[2]Plan2!$A:$A,$D339,[2]Plan2!$U:$U,1)</f>
        <v>#VALUE!</v>
      </c>
      <c r="AG339" s="18" t="e">
        <f>SUMIFS([2]Plan2!$H:$H,[2]Plan2!$A:$A,$D339,[2]Plan2!$U:$U,2)</f>
        <v>#VALUE!</v>
      </c>
      <c r="AH339" s="18" t="e">
        <f>SUMIFS([2]Plan2!$H:$H,[2]Plan2!$A:$A,$D339,[2]Plan2!$U:$U,3)</f>
        <v>#VALUE!</v>
      </c>
      <c r="AI339" s="18" t="e">
        <f>SUMIFS([2]Plan2!$H:$H,[2]Plan2!$A:$A,$D339,[2]Plan2!$U:$U,4)</f>
        <v>#VALUE!</v>
      </c>
      <c r="AJ339" s="18" t="e">
        <f>SUMIFS([2]Plan2!$H:$H,[2]Plan2!$A:$A,$D339,[2]Plan2!$U:$U,5)</f>
        <v>#VALUE!</v>
      </c>
      <c r="AK339" s="23" t="e">
        <f t="shared" si="43"/>
        <v>#VALUE!</v>
      </c>
      <c r="AL339" s="23" t="e">
        <f t="shared" si="38"/>
        <v>#VALUE!</v>
      </c>
      <c r="AM339">
        <f t="shared" si="44"/>
        <v>0</v>
      </c>
    </row>
    <row r="340" spans="1:39" ht="15.75" x14ac:dyDescent="0.25">
      <c r="A340" s="21"/>
      <c r="B340" s="21" t="s">
        <v>1520</v>
      </c>
      <c r="C340" s="21">
        <v>2605266</v>
      </c>
      <c r="D340" s="25">
        <v>191656</v>
      </c>
      <c r="E340" s="21" t="s">
        <v>1180</v>
      </c>
      <c r="F340" s="31" t="s">
        <v>1180</v>
      </c>
      <c r="G340" s="21" t="s">
        <v>1252</v>
      </c>
      <c r="H340" s="21" t="s">
        <v>403</v>
      </c>
      <c r="I340" s="25" t="s">
        <v>20</v>
      </c>
      <c r="J340" s="21" t="s">
        <v>88</v>
      </c>
      <c r="K340" s="21" t="s">
        <v>89</v>
      </c>
      <c r="L340" s="20">
        <v>45790</v>
      </c>
      <c r="M340" s="20">
        <v>45770</v>
      </c>
      <c r="N340" s="21" t="s">
        <v>18</v>
      </c>
      <c r="O340" s="21">
        <v>7</v>
      </c>
      <c r="P340" s="21">
        <v>5</v>
      </c>
      <c r="Q340" s="21">
        <v>6</v>
      </c>
      <c r="R340" s="15">
        <f t="shared" si="41"/>
        <v>0.2</v>
      </c>
      <c r="S340" s="18">
        <f>IFERROR(VLOOKUP(D340,'[1]comparativo br'!$A:$B,2,FALSE),"")</f>
        <v>1785</v>
      </c>
      <c r="T340" s="18">
        <f>IFERROR(VLOOKUP(D340,'[1]comparativo br'!$A:$C,3,FALSE),"")</f>
        <v>2464</v>
      </c>
      <c r="U340" s="15">
        <f t="shared" si="42"/>
        <v>0.38039215686274508</v>
      </c>
      <c r="V340" s="19">
        <f>IFERROR(VLOOKUP(D340,'[1]comparativo br'!$A:$D,4,FALSE),"")</f>
        <v>7</v>
      </c>
      <c r="W340" s="19">
        <f>IFERROR(VLOOKUP(D340,'[1]comparativo br'!$A:$E,5,FALSE),"")</f>
        <v>15</v>
      </c>
      <c r="X340" s="15">
        <f t="shared" si="40"/>
        <v>1.1428571428571428</v>
      </c>
      <c r="Y340" s="18" t="e">
        <f>SUMIFS([2]Plan2!$H:$H,[2]Plan2!$A:$A,$D340,[2]Plan2!$U:$U,6)</f>
        <v>#VALUE!</v>
      </c>
      <c r="Z340" s="18" t="e">
        <f>SUMIFS([2]Plan2!$H:$H,[2]Plan2!$A:$A,$D340,[2]Plan2!$U:$U,7)</f>
        <v>#VALUE!</v>
      </c>
      <c r="AA340" s="18" t="e">
        <f>SUMIFS([2]Plan2!$H:$H,[2]Plan2!$A:$A,$D340,[2]Plan2!$U:$U,8)</f>
        <v>#VALUE!</v>
      </c>
      <c r="AB340" s="18" t="e">
        <f>SUMIFS([2]Plan2!$H:$H,[2]Plan2!$A:$A,$D340,[2]Plan2!$U:$U,9)</f>
        <v>#VALUE!</v>
      </c>
      <c r="AC340" s="18" t="e">
        <f>SUMIFS([2]Plan2!$H:$H,[2]Plan2!$A:$A,$D340,[2]Plan2!$U:$U,10)</f>
        <v>#VALUE!</v>
      </c>
      <c r="AD340" s="18" t="e">
        <f>SUMIFS([2]Plan2!$H:$H,[2]Plan2!$A:$A,$D340,[2]Plan2!$U:$U,11)</f>
        <v>#VALUE!</v>
      </c>
      <c r="AE340" s="18" t="e">
        <f>SUMIFS([2]Plan2!$H:$H,[2]Plan2!$A:$A,$D340,[2]Plan2!$U:$U,12)</f>
        <v>#VALUE!</v>
      </c>
      <c r="AF340" s="18" t="e">
        <f>SUMIFS([2]Plan2!$H:$H,[2]Plan2!$A:$A,$D340,[2]Plan2!$U:$U,1)</f>
        <v>#VALUE!</v>
      </c>
      <c r="AG340" s="18" t="e">
        <f>SUMIFS([2]Plan2!$H:$H,[2]Plan2!$A:$A,$D340,[2]Plan2!$U:$U,2)</f>
        <v>#VALUE!</v>
      </c>
      <c r="AH340" s="18" t="e">
        <f>SUMIFS([2]Plan2!$H:$H,[2]Plan2!$A:$A,$D340,[2]Plan2!$U:$U,3)</f>
        <v>#VALUE!</v>
      </c>
      <c r="AI340" s="18" t="e">
        <f>SUMIFS([2]Plan2!$H:$H,[2]Plan2!$A:$A,$D340,[2]Plan2!$U:$U,4)</f>
        <v>#VALUE!</v>
      </c>
      <c r="AJ340" s="18" t="e">
        <f>SUMIFS([2]Plan2!$H:$H,[2]Plan2!$A:$A,$D340,[2]Plan2!$U:$U,5)</f>
        <v>#VALUE!</v>
      </c>
      <c r="AK340" s="23" t="e">
        <f t="shared" si="43"/>
        <v>#VALUE!</v>
      </c>
      <c r="AL340" s="23" t="e">
        <f t="shared" si="38"/>
        <v>#VALUE!</v>
      </c>
      <c r="AM340">
        <f t="shared" si="44"/>
        <v>0</v>
      </c>
    </row>
    <row r="341" spans="1:39" ht="15.75" x14ac:dyDescent="0.25">
      <c r="A341" s="21"/>
      <c r="B341" s="21" t="s">
        <v>1520</v>
      </c>
      <c r="C341" s="21">
        <v>2633258</v>
      </c>
      <c r="D341" s="25">
        <v>190157</v>
      </c>
      <c r="E341" s="21" t="s">
        <v>12</v>
      </c>
      <c r="F341" s="31" t="s">
        <v>1826</v>
      </c>
      <c r="G341" s="21" t="s">
        <v>525</v>
      </c>
      <c r="H341" s="21" t="s">
        <v>203</v>
      </c>
      <c r="I341" s="25" t="s">
        <v>20</v>
      </c>
      <c r="J341" s="21" t="s">
        <v>21</v>
      </c>
      <c r="K341" s="21"/>
      <c r="L341" s="20">
        <v>45800</v>
      </c>
      <c r="M341" s="20">
        <v>45635</v>
      </c>
      <c r="N341" s="21" t="s">
        <v>22</v>
      </c>
      <c r="O341" s="21">
        <v>26</v>
      </c>
      <c r="P341" s="21">
        <v>22</v>
      </c>
      <c r="Q341" s="21">
        <v>36</v>
      </c>
      <c r="R341" s="15">
        <f t="shared" si="41"/>
        <v>0.63636363636363635</v>
      </c>
      <c r="S341" s="18">
        <f>IFERROR(VLOOKUP(D341,'[1]comparativo br'!$A:$B,2,FALSE),"")</f>
        <v>3000</v>
      </c>
      <c r="T341" s="18">
        <f>IFERROR(VLOOKUP(D341,'[1]comparativo br'!$A:$C,3,FALSE),"")</f>
        <v>3144</v>
      </c>
      <c r="U341" s="15">
        <f t="shared" si="42"/>
        <v>4.8000000000000001E-2</v>
      </c>
      <c r="V341" s="19">
        <f>IFERROR(VLOOKUP(D341,'[1]comparativo br'!$A:$D,4,FALSE),"")</f>
        <v>25</v>
      </c>
      <c r="W341" s="19">
        <f>IFERROR(VLOOKUP(D341,'[1]comparativo br'!$A:$E,5,FALSE),"")</f>
        <v>21</v>
      </c>
      <c r="X341" s="15">
        <f t="shared" si="40"/>
        <v>-0.16</v>
      </c>
      <c r="Y341" s="18" t="e">
        <f>SUMIFS([2]Plan2!$H:$H,[2]Plan2!$A:$A,$D341,[2]Plan2!$U:$U,6)</f>
        <v>#VALUE!</v>
      </c>
      <c r="Z341" s="18" t="e">
        <f>SUMIFS([2]Plan2!$H:$H,[2]Plan2!$A:$A,$D341,[2]Plan2!$U:$U,7)</f>
        <v>#VALUE!</v>
      </c>
      <c r="AA341" s="18" t="e">
        <f>SUMIFS([2]Plan2!$H:$H,[2]Plan2!$A:$A,$D341,[2]Plan2!$U:$U,8)</f>
        <v>#VALUE!</v>
      </c>
      <c r="AB341" s="18" t="e">
        <f>SUMIFS([2]Plan2!$H:$H,[2]Plan2!$A:$A,$D341,[2]Plan2!$U:$U,9)</f>
        <v>#VALUE!</v>
      </c>
      <c r="AC341" s="18" t="e">
        <f>SUMIFS([2]Plan2!$H:$H,[2]Plan2!$A:$A,$D341,[2]Plan2!$U:$U,10)</f>
        <v>#VALUE!</v>
      </c>
      <c r="AD341" s="18" t="e">
        <f>SUMIFS([2]Plan2!$H:$H,[2]Plan2!$A:$A,$D341,[2]Plan2!$U:$U,11)</f>
        <v>#VALUE!</v>
      </c>
      <c r="AE341" s="18" t="e">
        <f>SUMIFS([2]Plan2!$H:$H,[2]Plan2!$A:$A,$D341,[2]Plan2!$U:$U,12)</f>
        <v>#VALUE!</v>
      </c>
      <c r="AF341" s="18" t="e">
        <f>SUMIFS([2]Plan2!$H:$H,[2]Plan2!$A:$A,$D341,[2]Plan2!$U:$U,1)</f>
        <v>#VALUE!</v>
      </c>
      <c r="AG341" s="18" t="e">
        <f>SUMIFS([2]Plan2!$H:$H,[2]Plan2!$A:$A,$D341,[2]Plan2!$U:$U,2)</f>
        <v>#VALUE!</v>
      </c>
      <c r="AH341" s="18" t="e">
        <f>SUMIFS([2]Plan2!$H:$H,[2]Plan2!$A:$A,$D341,[2]Plan2!$U:$U,3)</f>
        <v>#VALUE!</v>
      </c>
      <c r="AI341" s="18" t="e">
        <f>SUMIFS([2]Plan2!$H:$H,[2]Plan2!$A:$A,$D341,[2]Plan2!$U:$U,4)</f>
        <v>#VALUE!</v>
      </c>
      <c r="AJ341" s="18" t="e">
        <f>SUMIFS([2]Plan2!$H:$H,[2]Plan2!$A:$A,$D341,[2]Plan2!$U:$U,5)</f>
        <v>#VALUE!</v>
      </c>
      <c r="AK341" s="23" t="e">
        <f t="shared" si="43"/>
        <v>#VALUE!</v>
      </c>
      <c r="AL341" s="23" t="e">
        <f t="shared" si="38"/>
        <v>#VALUE!</v>
      </c>
      <c r="AM341">
        <f t="shared" si="44"/>
        <v>0</v>
      </c>
    </row>
    <row r="342" spans="1:39" ht="15.75" x14ac:dyDescent="0.25">
      <c r="A342" s="21"/>
      <c r="B342" s="21" t="s">
        <v>1520</v>
      </c>
      <c r="C342" s="21">
        <v>2635522</v>
      </c>
      <c r="D342" s="25" t="s">
        <v>2275</v>
      </c>
      <c r="E342" s="21" t="s">
        <v>69</v>
      </c>
      <c r="F342" s="31" t="s">
        <v>69</v>
      </c>
      <c r="G342" s="21" t="s">
        <v>2276</v>
      </c>
      <c r="H342" s="21" t="s">
        <v>2274</v>
      </c>
      <c r="I342" s="25" t="s">
        <v>63</v>
      </c>
      <c r="J342" s="21" t="s">
        <v>27</v>
      </c>
      <c r="K342" s="21" t="s">
        <v>28</v>
      </c>
      <c r="L342" s="20">
        <v>45789</v>
      </c>
      <c r="M342" s="20"/>
      <c r="N342" s="21" t="s">
        <v>18</v>
      </c>
      <c r="O342" s="21"/>
      <c r="P342" s="21"/>
      <c r="Q342" s="21"/>
      <c r="R342" s="28"/>
      <c r="S342" s="18">
        <f>IFERROR(VLOOKUP(D342,'[1]comparativo br'!$A:$B,2,FALSE),"")</f>
        <v>19307.599999999999</v>
      </c>
      <c r="T342" s="18">
        <f>IFERROR(VLOOKUP(D342,'[1]comparativo br'!$A:$C,3,FALSE),"")</f>
        <v>0</v>
      </c>
      <c r="U342" s="15">
        <f t="shared" si="42"/>
        <v>-1</v>
      </c>
      <c r="V342" s="19">
        <f>IFERROR(VLOOKUP(D342,'[1]comparativo br'!$A:$D,4,FALSE),"")</f>
        <v>0</v>
      </c>
      <c r="W342" s="19">
        <f>IFERROR(VLOOKUP(D342,'[1]comparativo br'!$A:$E,5,FALSE),"")</f>
        <v>0</v>
      </c>
      <c r="X342" s="15" t="str">
        <f t="shared" si="40"/>
        <v/>
      </c>
      <c r="Y342" s="18" t="e">
        <f>SUMIFS([2]Plan2!$H:$H,[2]Plan2!$A:$A,$D342,[2]Plan2!$U:$U,6)</f>
        <v>#VALUE!</v>
      </c>
      <c r="Z342" s="18" t="e">
        <f>SUMIFS([2]Plan2!$H:$H,[2]Plan2!$A:$A,$D342,[2]Plan2!$U:$U,7)</f>
        <v>#VALUE!</v>
      </c>
      <c r="AA342" s="18" t="e">
        <f>SUMIFS([2]Plan2!$H:$H,[2]Plan2!$A:$A,$D342,[2]Plan2!$U:$U,8)</f>
        <v>#VALUE!</v>
      </c>
      <c r="AB342" s="18" t="e">
        <f>SUMIFS([2]Plan2!$H:$H,[2]Plan2!$A:$A,$D342,[2]Plan2!$U:$U,9)</f>
        <v>#VALUE!</v>
      </c>
      <c r="AC342" s="18" t="e">
        <f>SUMIFS([2]Plan2!$H:$H,[2]Plan2!$A:$A,$D342,[2]Plan2!$U:$U,10)</f>
        <v>#VALUE!</v>
      </c>
      <c r="AD342" s="18" t="e">
        <f>SUMIFS([2]Plan2!$H:$H,[2]Plan2!$A:$A,$D342,[2]Plan2!$U:$U,11)</f>
        <v>#VALUE!</v>
      </c>
      <c r="AE342" s="18" t="e">
        <f>SUMIFS([2]Plan2!$H:$H,[2]Plan2!$A:$A,$D342,[2]Plan2!$U:$U,12)</f>
        <v>#VALUE!</v>
      </c>
      <c r="AF342" s="18" t="e">
        <f>SUMIFS([2]Plan2!$H:$H,[2]Plan2!$A:$A,$D342,[2]Plan2!$U:$U,1)</f>
        <v>#VALUE!</v>
      </c>
      <c r="AG342" s="18" t="e">
        <f>SUMIFS([2]Plan2!$H:$H,[2]Plan2!$A:$A,$D342,[2]Plan2!$U:$U,2)</f>
        <v>#VALUE!</v>
      </c>
      <c r="AH342" s="18" t="e">
        <f>SUMIFS([2]Plan2!$H:$H,[2]Plan2!$A:$A,$D342,[2]Plan2!$U:$U,3)</f>
        <v>#VALUE!</v>
      </c>
      <c r="AI342" s="18" t="e">
        <f>SUMIFS([2]Plan2!$H:$H,[2]Plan2!$A:$A,$D342,[2]Plan2!$U:$U,4)</f>
        <v>#VALUE!</v>
      </c>
      <c r="AJ342" s="18" t="e">
        <f>SUMIFS([2]Plan2!$H:$H,[2]Plan2!$A:$A,$D342,[2]Plan2!$U:$U,5)</f>
        <v>#VALUE!</v>
      </c>
      <c r="AK342" s="23" t="e">
        <f t="shared" si="43"/>
        <v>#VALUE!</v>
      </c>
      <c r="AL342" s="23" t="e">
        <f t="shared" si="38"/>
        <v>#VALUE!</v>
      </c>
      <c r="AM342">
        <f t="shared" si="44"/>
        <v>0</v>
      </c>
    </row>
    <row r="343" spans="1:39" ht="15.75" x14ac:dyDescent="0.25">
      <c r="A343" s="21"/>
      <c r="B343" s="21" t="s">
        <v>1519</v>
      </c>
      <c r="C343" s="21">
        <v>2635522</v>
      </c>
      <c r="D343" s="25">
        <v>500943</v>
      </c>
      <c r="E343" s="21" t="s">
        <v>69</v>
      </c>
      <c r="F343" s="31" t="s">
        <v>69</v>
      </c>
      <c r="G343" s="21" t="s">
        <v>2273</v>
      </c>
      <c r="H343" s="21" t="s">
        <v>2274</v>
      </c>
      <c r="I343" s="25" t="s">
        <v>63</v>
      </c>
      <c r="J343" s="21" t="s">
        <v>27</v>
      </c>
      <c r="K343" s="21" t="s">
        <v>28</v>
      </c>
      <c r="L343" s="20">
        <v>45789</v>
      </c>
      <c r="M343" s="20">
        <v>44496</v>
      </c>
      <c r="N343" s="21" t="s">
        <v>22</v>
      </c>
      <c r="O343" s="21">
        <v>10</v>
      </c>
      <c r="P343" s="21">
        <v>0</v>
      </c>
      <c r="Q343" s="21">
        <v>0</v>
      </c>
      <c r="R343" s="28"/>
      <c r="S343" s="18">
        <f>IFERROR(VLOOKUP(D343,'[1]comparativo br'!$A:$B,2,FALSE),"")</f>
        <v>15331.6</v>
      </c>
      <c r="T343" s="18">
        <f>IFERROR(VLOOKUP(D343,'[1]comparativo br'!$A:$C,3,FALSE),"")</f>
        <v>0</v>
      </c>
      <c r="U343" s="15">
        <f t="shared" si="42"/>
        <v>-1</v>
      </c>
      <c r="V343" s="19">
        <f>IFERROR(VLOOKUP(D343,'[1]comparativo br'!$A:$D,4,FALSE),"")</f>
        <v>0</v>
      </c>
      <c r="W343" s="19">
        <f>IFERROR(VLOOKUP(D343,'[1]comparativo br'!$A:$E,5,FALSE),"")</f>
        <v>0</v>
      </c>
      <c r="X343" s="15" t="str">
        <f t="shared" si="40"/>
        <v/>
      </c>
      <c r="Y343" s="18" t="e">
        <f>SUMIFS([2]Plan2!$H:$H,[2]Plan2!$A:$A,$D343,[2]Plan2!$U:$U,6)</f>
        <v>#VALUE!</v>
      </c>
      <c r="Z343" s="18" t="e">
        <f>SUMIFS([2]Plan2!$H:$H,[2]Plan2!$A:$A,$D343,[2]Plan2!$U:$U,7)</f>
        <v>#VALUE!</v>
      </c>
      <c r="AA343" s="18" t="e">
        <f>SUMIFS([2]Plan2!$H:$H,[2]Plan2!$A:$A,$D343,[2]Plan2!$U:$U,8)</f>
        <v>#VALUE!</v>
      </c>
      <c r="AB343" s="18" t="e">
        <f>SUMIFS([2]Plan2!$H:$H,[2]Plan2!$A:$A,$D343,[2]Plan2!$U:$U,9)</f>
        <v>#VALUE!</v>
      </c>
      <c r="AC343" s="18" t="e">
        <f>SUMIFS([2]Plan2!$H:$H,[2]Plan2!$A:$A,$D343,[2]Plan2!$U:$U,10)</f>
        <v>#VALUE!</v>
      </c>
      <c r="AD343" s="18" t="e">
        <f>SUMIFS([2]Plan2!$H:$H,[2]Plan2!$A:$A,$D343,[2]Plan2!$U:$U,11)</f>
        <v>#VALUE!</v>
      </c>
      <c r="AE343" s="18" t="e">
        <f>SUMIFS([2]Plan2!$H:$H,[2]Plan2!$A:$A,$D343,[2]Plan2!$U:$U,12)</f>
        <v>#VALUE!</v>
      </c>
      <c r="AF343" s="18" t="e">
        <f>SUMIFS([2]Plan2!$H:$H,[2]Plan2!$A:$A,$D343,[2]Plan2!$U:$U,1)</f>
        <v>#VALUE!</v>
      </c>
      <c r="AG343" s="18" t="e">
        <f>SUMIFS([2]Plan2!$H:$H,[2]Plan2!$A:$A,$D343,[2]Plan2!$U:$U,2)</f>
        <v>#VALUE!</v>
      </c>
      <c r="AH343" s="18" t="e">
        <f>SUMIFS([2]Plan2!$H:$H,[2]Plan2!$A:$A,$D343,[2]Plan2!$U:$U,3)</f>
        <v>#VALUE!</v>
      </c>
      <c r="AI343" s="18" t="e">
        <f>SUMIFS([2]Plan2!$H:$H,[2]Plan2!$A:$A,$D343,[2]Plan2!$U:$U,4)</f>
        <v>#VALUE!</v>
      </c>
      <c r="AJ343" s="18" t="e">
        <f>SUMIFS([2]Plan2!$H:$H,[2]Plan2!$A:$A,$D343,[2]Plan2!$U:$U,5)</f>
        <v>#VALUE!</v>
      </c>
      <c r="AK343" s="23" t="e">
        <f t="shared" si="43"/>
        <v>#VALUE!</v>
      </c>
      <c r="AL343" s="23" t="e">
        <f t="shared" si="38"/>
        <v>#VALUE!</v>
      </c>
      <c r="AM343">
        <f t="shared" si="44"/>
        <v>0</v>
      </c>
    </row>
    <row r="344" spans="1:39" ht="15.75" x14ac:dyDescent="0.25">
      <c r="A344" s="21"/>
      <c r="B344" s="21" t="s">
        <v>1520</v>
      </c>
      <c r="C344" s="21">
        <v>2649005</v>
      </c>
      <c r="D344" s="25">
        <v>501013</v>
      </c>
      <c r="E344" s="21" t="s">
        <v>12</v>
      </c>
      <c r="F344" s="31" t="s">
        <v>2488</v>
      </c>
      <c r="G344" s="21" t="s">
        <v>1075</v>
      </c>
      <c r="H344" s="21" t="s">
        <v>445</v>
      </c>
      <c r="I344" s="25" t="s">
        <v>285</v>
      </c>
      <c r="J344" s="21" t="s">
        <v>41</v>
      </c>
      <c r="K344" s="21" t="s">
        <v>42</v>
      </c>
      <c r="L344" s="20">
        <v>45638</v>
      </c>
      <c r="M344" s="20">
        <v>45799</v>
      </c>
      <c r="N344" s="21" t="s">
        <v>18</v>
      </c>
      <c r="O344" s="21">
        <v>15</v>
      </c>
      <c r="P344" s="21">
        <v>25</v>
      </c>
      <c r="Q344" s="21">
        <v>32</v>
      </c>
      <c r="R344" s="15">
        <f>(Q344-P344)/P344</f>
        <v>0.28000000000000003</v>
      </c>
      <c r="S344" s="18">
        <f>IFERROR(VLOOKUP(D344,'[1]comparativo br'!$A:$B,2,FALSE),"")</f>
        <v>0</v>
      </c>
      <c r="T344" s="18">
        <f>IFERROR(VLOOKUP(D344,'[1]comparativo br'!$A:$C,3,FALSE),"")</f>
        <v>17400</v>
      </c>
      <c r="U344" s="15" t="str">
        <f t="shared" si="42"/>
        <v/>
      </c>
      <c r="V344" s="19">
        <f>IFERROR(VLOOKUP(D344,'[1]comparativo br'!$A:$D,4,FALSE),"")</f>
        <v>83</v>
      </c>
      <c r="W344" s="19">
        <f>IFERROR(VLOOKUP(D344,'[1]comparativo br'!$A:$E,5,FALSE),"")</f>
        <v>44</v>
      </c>
      <c r="X344" s="15">
        <f t="shared" si="40"/>
        <v>-0.46987951807228917</v>
      </c>
      <c r="Y344" s="18" t="e">
        <f>SUMIFS([2]Plan2!$H:$H,[2]Plan2!$A:$A,$D344,[2]Plan2!$U:$U,6)</f>
        <v>#VALUE!</v>
      </c>
      <c r="Z344" s="18" t="e">
        <f>SUMIFS([2]Plan2!$H:$H,[2]Plan2!$A:$A,$D344,[2]Plan2!$U:$U,7)</f>
        <v>#VALUE!</v>
      </c>
      <c r="AA344" s="18" t="e">
        <f>SUMIFS([2]Plan2!$H:$H,[2]Plan2!$A:$A,$D344,[2]Plan2!$U:$U,8)</f>
        <v>#VALUE!</v>
      </c>
      <c r="AB344" s="18" t="e">
        <f>SUMIFS([2]Plan2!$H:$H,[2]Plan2!$A:$A,$D344,[2]Plan2!$U:$U,9)</f>
        <v>#VALUE!</v>
      </c>
      <c r="AC344" s="18" t="e">
        <f>SUMIFS([2]Plan2!$H:$H,[2]Plan2!$A:$A,$D344,[2]Plan2!$U:$U,10)</f>
        <v>#VALUE!</v>
      </c>
      <c r="AD344" s="18" t="e">
        <f>SUMIFS([2]Plan2!$H:$H,[2]Plan2!$A:$A,$D344,[2]Plan2!$U:$U,11)</f>
        <v>#VALUE!</v>
      </c>
      <c r="AE344" s="18" t="e">
        <f>SUMIFS([2]Plan2!$H:$H,[2]Plan2!$A:$A,$D344,[2]Plan2!$U:$U,12)</f>
        <v>#VALUE!</v>
      </c>
      <c r="AF344" s="18" t="e">
        <f>SUMIFS([2]Plan2!$H:$H,[2]Plan2!$A:$A,$D344,[2]Plan2!$U:$U,1)</f>
        <v>#VALUE!</v>
      </c>
      <c r="AG344" s="18" t="e">
        <f>SUMIFS([2]Plan2!$H:$H,[2]Plan2!$A:$A,$D344,[2]Plan2!$U:$U,2)</f>
        <v>#VALUE!</v>
      </c>
      <c r="AH344" s="18" t="e">
        <f>SUMIFS([2]Plan2!$H:$H,[2]Plan2!$A:$A,$D344,[2]Plan2!$U:$U,3)</f>
        <v>#VALUE!</v>
      </c>
      <c r="AI344" s="18" t="e">
        <f>SUMIFS([2]Plan2!$H:$H,[2]Plan2!$A:$A,$D344,[2]Plan2!$U:$U,4)</f>
        <v>#VALUE!</v>
      </c>
      <c r="AJ344" s="18" t="e">
        <f>SUMIFS([2]Plan2!$H:$H,[2]Plan2!$A:$A,$D344,[2]Plan2!$U:$U,5)</f>
        <v>#VALUE!</v>
      </c>
      <c r="AK344" s="23" t="e">
        <f t="shared" si="43"/>
        <v>#VALUE!</v>
      </c>
      <c r="AL344" s="23" t="e">
        <f t="shared" si="38"/>
        <v>#VALUE!</v>
      </c>
      <c r="AM344">
        <f t="shared" si="44"/>
        <v>0</v>
      </c>
    </row>
    <row r="345" spans="1:39" ht="15.75" x14ac:dyDescent="0.25">
      <c r="A345" s="21" t="s">
        <v>56</v>
      </c>
      <c r="B345" s="21" t="s">
        <v>1519</v>
      </c>
      <c r="C345" s="21">
        <v>2667683</v>
      </c>
      <c r="D345" s="25">
        <v>192987</v>
      </c>
      <c r="E345" s="21" t="s">
        <v>69</v>
      </c>
      <c r="F345" s="31" t="s">
        <v>69</v>
      </c>
      <c r="G345" s="21" t="s">
        <v>855</v>
      </c>
      <c r="H345" s="21" t="s">
        <v>162</v>
      </c>
      <c r="I345" s="25" t="s">
        <v>72</v>
      </c>
      <c r="J345" s="21" t="s">
        <v>27</v>
      </c>
      <c r="K345" s="21" t="s">
        <v>210</v>
      </c>
      <c r="L345" s="20">
        <v>44711</v>
      </c>
      <c r="M345" s="20">
        <v>44828</v>
      </c>
      <c r="N345" s="21" t="s">
        <v>53</v>
      </c>
      <c r="O345" s="21">
        <v>1</v>
      </c>
      <c r="P345" s="21">
        <v>0</v>
      </c>
      <c r="Q345" s="21">
        <v>0</v>
      </c>
      <c r="R345" s="28"/>
      <c r="S345" s="18" t="str">
        <f>IFERROR(VLOOKUP(D345,'[1]comparativo br'!$A:$B,2,FALSE),"")</f>
        <v/>
      </c>
      <c r="T345" s="18" t="str">
        <f>IFERROR(VLOOKUP(D345,'[1]comparativo br'!$A:$C,3,FALSE),"")</f>
        <v/>
      </c>
      <c r="U345" s="15" t="str">
        <f t="shared" si="42"/>
        <v/>
      </c>
      <c r="V345" s="19" t="str">
        <f>IFERROR(VLOOKUP(D345,'[1]comparativo br'!$A:$D,4,FALSE),"")</f>
        <v/>
      </c>
      <c r="W345" s="19" t="str">
        <f>IFERROR(VLOOKUP(D345,'[1]comparativo br'!$A:$E,5,FALSE),"")</f>
        <v/>
      </c>
      <c r="X345" s="15" t="str">
        <f t="shared" si="40"/>
        <v/>
      </c>
      <c r="Y345" s="18" t="e">
        <f>SUMIFS([2]Plan2!$H:$H,[2]Plan2!$A:$A,$D345,[2]Plan2!$U:$U,6)</f>
        <v>#VALUE!</v>
      </c>
      <c r="Z345" s="18" t="e">
        <f>SUMIFS([2]Plan2!$H:$H,[2]Plan2!$A:$A,$D345,[2]Plan2!$U:$U,7)</f>
        <v>#VALUE!</v>
      </c>
      <c r="AA345" s="18" t="e">
        <f>SUMIFS([2]Plan2!$H:$H,[2]Plan2!$A:$A,$D345,[2]Plan2!$U:$U,8)</f>
        <v>#VALUE!</v>
      </c>
      <c r="AB345" s="18" t="e">
        <f>SUMIFS([2]Plan2!$H:$H,[2]Plan2!$A:$A,$D345,[2]Plan2!$U:$U,9)</f>
        <v>#VALUE!</v>
      </c>
      <c r="AC345" s="18" t="e">
        <f>SUMIFS([2]Plan2!$H:$H,[2]Plan2!$A:$A,$D345,[2]Plan2!$U:$U,10)</f>
        <v>#VALUE!</v>
      </c>
      <c r="AD345" s="18" t="e">
        <f>SUMIFS([2]Plan2!$H:$H,[2]Plan2!$A:$A,$D345,[2]Plan2!$U:$U,11)</f>
        <v>#VALUE!</v>
      </c>
      <c r="AE345" s="18" t="e">
        <f>SUMIFS([2]Plan2!$H:$H,[2]Plan2!$A:$A,$D345,[2]Plan2!$U:$U,12)</f>
        <v>#VALUE!</v>
      </c>
      <c r="AF345" s="18" t="e">
        <f>SUMIFS([2]Plan2!$H:$H,[2]Plan2!$A:$A,$D345,[2]Plan2!$U:$U,1)</f>
        <v>#VALUE!</v>
      </c>
      <c r="AG345" s="18" t="e">
        <f>SUMIFS([2]Plan2!$H:$H,[2]Plan2!$A:$A,$D345,[2]Plan2!$U:$U,2)</f>
        <v>#VALUE!</v>
      </c>
      <c r="AH345" s="18" t="e">
        <f>SUMIFS([2]Plan2!$H:$H,[2]Plan2!$A:$A,$D345,[2]Plan2!$U:$U,3)</f>
        <v>#VALUE!</v>
      </c>
      <c r="AI345" s="18" t="e">
        <f>SUMIFS([2]Plan2!$H:$H,[2]Plan2!$A:$A,$D345,[2]Plan2!$U:$U,4)</f>
        <v>#VALUE!</v>
      </c>
      <c r="AJ345" s="18" t="e">
        <f>SUMIFS([2]Plan2!$H:$H,[2]Plan2!$A:$A,$D345,[2]Plan2!$U:$U,5)</f>
        <v>#VALUE!</v>
      </c>
      <c r="AK345" s="23" t="e">
        <f t="shared" si="43"/>
        <v>#VALUE!</v>
      </c>
      <c r="AL345" s="23" t="e">
        <f t="shared" si="38"/>
        <v>#VALUE!</v>
      </c>
      <c r="AM345">
        <f t="shared" si="44"/>
        <v>0</v>
      </c>
    </row>
    <row r="346" spans="1:39" ht="15.75" x14ac:dyDescent="0.25">
      <c r="A346" s="21" t="s">
        <v>56</v>
      </c>
      <c r="B346" s="21" t="s">
        <v>1519</v>
      </c>
      <c r="C346" s="21">
        <v>2667683</v>
      </c>
      <c r="D346" s="25">
        <v>700090</v>
      </c>
      <c r="E346" s="21" t="s">
        <v>69</v>
      </c>
      <c r="F346" s="31" t="s">
        <v>69</v>
      </c>
      <c r="G346" s="21" t="s">
        <v>855</v>
      </c>
      <c r="H346" s="21" t="s">
        <v>379</v>
      </c>
      <c r="I346" s="25" t="s">
        <v>72</v>
      </c>
      <c r="J346" s="21" t="s">
        <v>27</v>
      </c>
      <c r="K346" s="21" t="s">
        <v>74</v>
      </c>
      <c r="L346" s="20">
        <v>45079</v>
      </c>
      <c r="M346" s="20">
        <v>45638</v>
      </c>
      <c r="N346" s="21" t="s">
        <v>53</v>
      </c>
      <c r="O346" s="21">
        <v>11</v>
      </c>
      <c r="P346" s="21">
        <v>2</v>
      </c>
      <c r="Q346" s="21">
        <v>6</v>
      </c>
      <c r="R346" s="15">
        <f>(Q346-P346)/P346</f>
        <v>2</v>
      </c>
      <c r="S346" s="18" t="str">
        <f>IFERROR(VLOOKUP(D346,'[1]comparativo br'!$A:$B,2,FALSE),"")</f>
        <v/>
      </c>
      <c r="T346" s="18" t="str">
        <f>IFERROR(VLOOKUP(D346,'[1]comparativo br'!$A:$C,3,FALSE),"")</f>
        <v/>
      </c>
      <c r="U346" s="15" t="str">
        <f t="shared" si="42"/>
        <v/>
      </c>
      <c r="V346" s="19" t="str">
        <f>IFERROR(VLOOKUP(D346,'[1]comparativo br'!$A:$D,4,FALSE),"")</f>
        <v/>
      </c>
      <c r="W346" s="19" t="str">
        <f>IFERROR(VLOOKUP(D346,'[1]comparativo br'!$A:$E,5,FALSE),"")</f>
        <v/>
      </c>
      <c r="X346" s="15" t="str">
        <f t="shared" si="40"/>
        <v/>
      </c>
      <c r="Y346" s="18" t="e">
        <f>SUMIFS([2]Plan2!$H:$H,[2]Plan2!$A:$A,$D346,[2]Plan2!$U:$U,6)</f>
        <v>#VALUE!</v>
      </c>
      <c r="Z346" s="18" t="e">
        <f>SUMIFS([2]Plan2!$H:$H,[2]Plan2!$A:$A,$D346,[2]Plan2!$U:$U,7)</f>
        <v>#VALUE!</v>
      </c>
      <c r="AA346" s="18" t="e">
        <f>SUMIFS([2]Plan2!$H:$H,[2]Plan2!$A:$A,$D346,[2]Plan2!$U:$U,8)</f>
        <v>#VALUE!</v>
      </c>
      <c r="AB346" s="18" t="e">
        <f>SUMIFS([2]Plan2!$H:$H,[2]Plan2!$A:$A,$D346,[2]Plan2!$U:$U,9)</f>
        <v>#VALUE!</v>
      </c>
      <c r="AC346" s="18" t="e">
        <f>SUMIFS([2]Plan2!$H:$H,[2]Plan2!$A:$A,$D346,[2]Plan2!$U:$U,10)</f>
        <v>#VALUE!</v>
      </c>
      <c r="AD346" s="18" t="e">
        <f>SUMIFS([2]Plan2!$H:$H,[2]Plan2!$A:$A,$D346,[2]Plan2!$U:$U,11)</f>
        <v>#VALUE!</v>
      </c>
      <c r="AE346" s="18" t="e">
        <f>SUMIFS([2]Plan2!$H:$H,[2]Plan2!$A:$A,$D346,[2]Plan2!$U:$U,12)</f>
        <v>#VALUE!</v>
      </c>
      <c r="AF346" s="18" t="e">
        <f>SUMIFS([2]Plan2!$H:$H,[2]Plan2!$A:$A,$D346,[2]Plan2!$U:$U,1)</f>
        <v>#VALUE!</v>
      </c>
      <c r="AG346" s="18" t="e">
        <f>SUMIFS([2]Plan2!$H:$H,[2]Plan2!$A:$A,$D346,[2]Plan2!$U:$U,2)</f>
        <v>#VALUE!</v>
      </c>
      <c r="AH346" s="18" t="e">
        <f>SUMIFS([2]Plan2!$H:$H,[2]Plan2!$A:$A,$D346,[2]Plan2!$U:$U,3)</f>
        <v>#VALUE!</v>
      </c>
      <c r="AI346" s="18" t="e">
        <f>SUMIFS([2]Plan2!$H:$H,[2]Plan2!$A:$A,$D346,[2]Plan2!$U:$U,4)</f>
        <v>#VALUE!</v>
      </c>
      <c r="AJ346" s="18" t="e">
        <f>SUMIFS([2]Plan2!$H:$H,[2]Plan2!$A:$A,$D346,[2]Plan2!$U:$U,5)</f>
        <v>#VALUE!</v>
      </c>
      <c r="AK346" s="23" t="e">
        <f t="shared" si="43"/>
        <v>#VALUE!</v>
      </c>
      <c r="AL346" s="23" t="e">
        <f t="shared" si="38"/>
        <v>#VALUE!</v>
      </c>
      <c r="AM346">
        <f t="shared" si="44"/>
        <v>0</v>
      </c>
    </row>
    <row r="347" spans="1:39" ht="15.75" x14ac:dyDescent="0.25">
      <c r="A347" s="21"/>
      <c r="B347" s="21" t="s">
        <v>1520</v>
      </c>
      <c r="C347" s="21">
        <v>2709449</v>
      </c>
      <c r="D347" s="25">
        <v>102427</v>
      </c>
      <c r="E347" s="21" t="s">
        <v>60</v>
      </c>
      <c r="F347" s="31" t="s">
        <v>60</v>
      </c>
      <c r="G347" s="21" t="s">
        <v>483</v>
      </c>
      <c r="H347" s="21" t="s">
        <v>78</v>
      </c>
      <c r="I347" s="25" t="s">
        <v>79</v>
      </c>
      <c r="J347" s="21" t="s">
        <v>253</v>
      </c>
      <c r="K347" s="21" t="s">
        <v>2288</v>
      </c>
      <c r="L347" s="20">
        <v>44777</v>
      </c>
      <c r="M347" s="20">
        <v>44763</v>
      </c>
      <c r="N347" s="21" t="s">
        <v>53</v>
      </c>
      <c r="O347" s="21">
        <v>494</v>
      </c>
      <c r="P347" s="21">
        <v>0</v>
      </c>
      <c r="Q347" s="21">
        <v>0</v>
      </c>
      <c r="R347" s="28"/>
      <c r="S347" s="18" t="str">
        <f>IFERROR(VLOOKUP(D347,'[1]comparativo br'!$A:$B,2,FALSE),"")</f>
        <v/>
      </c>
      <c r="T347" s="18" t="str">
        <f>IFERROR(VLOOKUP(D347,'[1]comparativo br'!$A:$C,3,FALSE),"")</f>
        <v/>
      </c>
      <c r="U347" s="15" t="str">
        <f t="shared" si="42"/>
        <v/>
      </c>
      <c r="V347" s="19" t="str">
        <f>IFERROR(VLOOKUP(D347,'[1]comparativo br'!$A:$D,4,FALSE),"")</f>
        <v/>
      </c>
      <c r="W347" s="19" t="str">
        <f>IFERROR(VLOOKUP(D347,'[1]comparativo br'!$A:$E,5,FALSE),"")</f>
        <v/>
      </c>
      <c r="X347" s="15" t="str">
        <f t="shared" si="40"/>
        <v/>
      </c>
      <c r="Y347" s="18" t="e">
        <f>SUMIFS([2]Plan2!$H:$H,[2]Plan2!$A:$A,$D347,[2]Plan2!$U:$U,6)</f>
        <v>#VALUE!</v>
      </c>
      <c r="Z347" s="18" t="e">
        <f>SUMIFS([2]Plan2!$H:$H,[2]Plan2!$A:$A,$D347,[2]Plan2!$U:$U,7)</f>
        <v>#VALUE!</v>
      </c>
      <c r="AA347" s="18" t="e">
        <f>SUMIFS([2]Plan2!$H:$H,[2]Plan2!$A:$A,$D347,[2]Plan2!$U:$U,8)</f>
        <v>#VALUE!</v>
      </c>
      <c r="AB347" s="18" t="e">
        <f>SUMIFS([2]Plan2!$H:$H,[2]Plan2!$A:$A,$D347,[2]Plan2!$U:$U,9)</f>
        <v>#VALUE!</v>
      </c>
      <c r="AC347" s="18" t="e">
        <f>SUMIFS([2]Plan2!$H:$H,[2]Plan2!$A:$A,$D347,[2]Plan2!$U:$U,10)</f>
        <v>#VALUE!</v>
      </c>
      <c r="AD347" s="18" t="e">
        <f>SUMIFS([2]Plan2!$H:$H,[2]Plan2!$A:$A,$D347,[2]Plan2!$U:$U,11)</f>
        <v>#VALUE!</v>
      </c>
      <c r="AE347" s="18" t="e">
        <f>SUMIFS([2]Plan2!$H:$H,[2]Plan2!$A:$A,$D347,[2]Plan2!$U:$U,12)</f>
        <v>#VALUE!</v>
      </c>
      <c r="AF347" s="18" t="e">
        <f>SUMIFS([2]Plan2!$H:$H,[2]Plan2!$A:$A,$D347,[2]Plan2!$U:$U,1)</f>
        <v>#VALUE!</v>
      </c>
      <c r="AG347" s="18" t="e">
        <f>SUMIFS([2]Plan2!$H:$H,[2]Plan2!$A:$A,$D347,[2]Plan2!$U:$U,2)</f>
        <v>#VALUE!</v>
      </c>
      <c r="AH347" s="18" t="e">
        <f>SUMIFS([2]Plan2!$H:$H,[2]Plan2!$A:$A,$D347,[2]Plan2!$U:$U,3)</f>
        <v>#VALUE!</v>
      </c>
      <c r="AI347" s="18" t="e">
        <f>SUMIFS([2]Plan2!$H:$H,[2]Plan2!$A:$A,$D347,[2]Plan2!$U:$U,4)</f>
        <v>#VALUE!</v>
      </c>
      <c r="AJ347" s="18" t="e">
        <f>SUMIFS([2]Plan2!$H:$H,[2]Plan2!$A:$A,$D347,[2]Plan2!$U:$U,5)</f>
        <v>#VALUE!</v>
      </c>
      <c r="AK347" s="23" t="e">
        <f t="shared" si="43"/>
        <v>#VALUE!</v>
      </c>
      <c r="AL347" s="23" t="e">
        <f t="shared" si="38"/>
        <v>#VALUE!</v>
      </c>
      <c r="AM347">
        <f t="shared" si="44"/>
        <v>0</v>
      </c>
    </row>
    <row r="348" spans="1:39" ht="15.75" x14ac:dyDescent="0.25">
      <c r="A348" s="21" t="s">
        <v>117</v>
      </c>
      <c r="B348" s="21" t="s">
        <v>1519</v>
      </c>
      <c r="C348" s="21">
        <v>2745179</v>
      </c>
      <c r="D348" s="25">
        <v>100707</v>
      </c>
      <c r="E348" s="21" t="s">
        <v>12</v>
      </c>
      <c r="F348" s="31" t="s">
        <v>1575</v>
      </c>
      <c r="G348" s="21" t="s">
        <v>1711</v>
      </c>
      <c r="H348" s="21" t="s">
        <v>151</v>
      </c>
      <c r="I348" s="25" t="s">
        <v>77</v>
      </c>
      <c r="J348" s="21" t="s">
        <v>27</v>
      </c>
      <c r="K348" s="21" t="s">
        <v>74</v>
      </c>
      <c r="L348" s="20">
        <v>45383</v>
      </c>
      <c r="M348" s="20">
        <v>45779</v>
      </c>
      <c r="N348" s="21" t="s">
        <v>18</v>
      </c>
      <c r="O348" s="21">
        <v>14</v>
      </c>
      <c r="P348" s="21">
        <v>13</v>
      </c>
      <c r="Q348" s="21">
        <v>27</v>
      </c>
      <c r="R348" s="15">
        <f>(Q348-P348)/P348</f>
        <v>1.0769230769230769</v>
      </c>
      <c r="S348" s="18">
        <f>IFERROR(VLOOKUP(D348,'[1]comparativo br'!$A:$B,2,FALSE),"")</f>
        <v>0</v>
      </c>
      <c r="T348" s="18">
        <f>IFERROR(VLOOKUP(D348,'[1]comparativo br'!$A:$C,3,FALSE),"")</f>
        <v>0</v>
      </c>
      <c r="U348" s="15" t="str">
        <f t="shared" si="42"/>
        <v/>
      </c>
      <c r="V348" s="19">
        <f>IFERROR(VLOOKUP(D348,'[1]comparativo br'!$A:$D,4,FALSE),"")</f>
        <v>11</v>
      </c>
      <c r="W348" s="19">
        <f>IFERROR(VLOOKUP(D348,'[1]comparativo br'!$A:$E,5,FALSE),"")</f>
        <v>0</v>
      </c>
      <c r="X348" s="15">
        <f t="shared" si="40"/>
        <v>-1</v>
      </c>
      <c r="Y348" s="18" t="e">
        <f>SUMIFS([2]Plan2!$H:$H,[2]Plan2!$A:$A,$D348,[2]Plan2!$U:$U,6)</f>
        <v>#VALUE!</v>
      </c>
      <c r="Z348" s="18" t="e">
        <f>SUMIFS([2]Plan2!$H:$H,[2]Plan2!$A:$A,$D348,[2]Plan2!$U:$U,7)</f>
        <v>#VALUE!</v>
      </c>
      <c r="AA348" s="18" t="e">
        <f>SUMIFS([2]Plan2!$H:$H,[2]Plan2!$A:$A,$D348,[2]Plan2!$U:$U,8)</f>
        <v>#VALUE!</v>
      </c>
      <c r="AB348" s="18" t="e">
        <f>SUMIFS([2]Plan2!$H:$H,[2]Plan2!$A:$A,$D348,[2]Plan2!$U:$U,9)</f>
        <v>#VALUE!</v>
      </c>
      <c r="AC348" s="18" t="e">
        <f>SUMIFS([2]Plan2!$H:$H,[2]Plan2!$A:$A,$D348,[2]Plan2!$U:$U,10)</f>
        <v>#VALUE!</v>
      </c>
      <c r="AD348" s="18" t="e">
        <f>SUMIFS([2]Plan2!$H:$H,[2]Plan2!$A:$A,$D348,[2]Plan2!$U:$U,11)</f>
        <v>#VALUE!</v>
      </c>
      <c r="AE348" s="18" t="e">
        <f>SUMIFS([2]Plan2!$H:$H,[2]Plan2!$A:$A,$D348,[2]Plan2!$U:$U,12)</f>
        <v>#VALUE!</v>
      </c>
      <c r="AF348" s="18" t="e">
        <f>SUMIFS([2]Plan2!$H:$H,[2]Plan2!$A:$A,$D348,[2]Plan2!$U:$U,1)</f>
        <v>#VALUE!</v>
      </c>
      <c r="AG348" s="18" t="e">
        <f>SUMIFS([2]Plan2!$H:$H,[2]Plan2!$A:$A,$D348,[2]Plan2!$U:$U,2)</f>
        <v>#VALUE!</v>
      </c>
      <c r="AH348" s="18" t="e">
        <f>SUMIFS([2]Plan2!$H:$H,[2]Plan2!$A:$A,$D348,[2]Plan2!$U:$U,3)</f>
        <v>#VALUE!</v>
      </c>
      <c r="AI348" s="18" t="e">
        <f>SUMIFS([2]Plan2!$H:$H,[2]Plan2!$A:$A,$D348,[2]Plan2!$U:$U,4)</f>
        <v>#VALUE!</v>
      </c>
      <c r="AJ348" s="18" t="e">
        <f>SUMIFS([2]Plan2!$H:$H,[2]Plan2!$A:$A,$D348,[2]Plan2!$U:$U,5)</f>
        <v>#VALUE!</v>
      </c>
      <c r="AK348" s="23" t="e">
        <f t="shared" si="43"/>
        <v>#VALUE!</v>
      </c>
      <c r="AL348" s="23" t="e">
        <f t="shared" si="38"/>
        <v>#VALUE!</v>
      </c>
      <c r="AM348">
        <f t="shared" si="44"/>
        <v>0</v>
      </c>
    </row>
    <row r="349" spans="1:39" ht="15.75" x14ac:dyDescent="0.25">
      <c r="A349" s="21"/>
      <c r="B349" s="21" t="s">
        <v>1520</v>
      </c>
      <c r="C349" s="21">
        <v>2773950</v>
      </c>
      <c r="D349" s="25">
        <v>100580</v>
      </c>
      <c r="E349" s="21" t="s">
        <v>33</v>
      </c>
      <c r="F349" s="31" t="s">
        <v>2488</v>
      </c>
      <c r="G349" s="21" t="s">
        <v>227</v>
      </c>
      <c r="H349" s="21" t="s">
        <v>187</v>
      </c>
      <c r="I349" s="25" t="s">
        <v>63</v>
      </c>
      <c r="J349" s="21" t="s">
        <v>27</v>
      </c>
      <c r="K349" s="21" t="s">
        <v>28</v>
      </c>
      <c r="L349" s="20">
        <v>45231</v>
      </c>
      <c r="M349" s="20">
        <v>45201</v>
      </c>
      <c r="N349" s="21" t="s">
        <v>53</v>
      </c>
      <c r="O349" s="21">
        <v>29</v>
      </c>
      <c r="P349" s="21">
        <v>16</v>
      </c>
      <c r="Q349" s="21">
        <v>0</v>
      </c>
      <c r="R349" s="15">
        <f>(Q349-P349)/P349</f>
        <v>-1</v>
      </c>
      <c r="S349" s="18">
        <f>IFERROR(VLOOKUP(D349,'[1]comparativo br'!$A:$B,2,FALSE),"")</f>
        <v>5952</v>
      </c>
      <c r="T349" s="18">
        <f>IFERROR(VLOOKUP(D349,'[1]comparativo br'!$A:$C,3,FALSE),"")</f>
        <v>0</v>
      </c>
      <c r="U349" s="15">
        <f t="shared" si="42"/>
        <v>-1</v>
      </c>
      <c r="V349" s="19">
        <f>IFERROR(VLOOKUP(D349,'[1]comparativo br'!$A:$D,4,FALSE),"")</f>
        <v>0</v>
      </c>
      <c r="W349" s="19">
        <f>IFERROR(VLOOKUP(D349,'[1]comparativo br'!$A:$E,5,FALSE),"")</f>
        <v>0</v>
      </c>
      <c r="X349" s="15" t="str">
        <f t="shared" si="40"/>
        <v/>
      </c>
      <c r="Y349" s="18" t="e">
        <f>SUMIFS([2]Plan2!$H:$H,[2]Plan2!$A:$A,$D349,[2]Plan2!$U:$U,6)</f>
        <v>#VALUE!</v>
      </c>
      <c r="Z349" s="18" t="e">
        <f>SUMIFS([2]Plan2!$H:$H,[2]Plan2!$A:$A,$D349,[2]Plan2!$U:$U,7)</f>
        <v>#VALUE!</v>
      </c>
      <c r="AA349" s="18" t="e">
        <f>SUMIFS([2]Plan2!$H:$H,[2]Plan2!$A:$A,$D349,[2]Plan2!$U:$U,8)</f>
        <v>#VALUE!</v>
      </c>
      <c r="AB349" s="18" t="e">
        <f>SUMIFS([2]Plan2!$H:$H,[2]Plan2!$A:$A,$D349,[2]Plan2!$U:$U,9)</f>
        <v>#VALUE!</v>
      </c>
      <c r="AC349" s="18" t="e">
        <f>SUMIFS([2]Plan2!$H:$H,[2]Plan2!$A:$A,$D349,[2]Plan2!$U:$U,10)</f>
        <v>#VALUE!</v>
      </c>
      <c r="AD349" s="18" t="e">
        <f>SUMIFS([2]Plan2!$H:$H,[2]Plan2!$A:$A,$D349,[2]Plan2!$U:$U,11)</f>
        <v>#VALUE!</v>
      </c>
      <c r="AE349" s="18" t="e">
        <f>SUMIFS([2]Plan2!$H:$H,[2]Plan2!$A:$A,$D349,[2]Plan2!$U:$U,12)</f>
        <v>#VALUE!</v>
      </c>
      <c r="AF349" s="18" t="e">
        <f>SUMIFS([2]Plan2!$H:$H,[2]Plan2!$A:$A,$D349,[2]Plan2!$U:$U,1)</f>
        <v>#VALUE!</v>
      </c>
      <c r="AG349" s="18" t="e">
        <f>SUMIFS([2]Plan2!$H:$H,[2]Plan2!$A:$A,$D349,[2]Plan2!$U:$U,2)</f>
        <v>#VALUE!</v>
      </c>
      <c r="AH349" s="18" t="e">
        <f>SUMIFS([2]Plan2!$H:$H,[2]Plan2!$A:$A,$D349,[2]Plan2!$U:$U,3)</f>
        <v>#VALUE!</v>
      </c>
      <c r="AI349" s="18" t="e">
        <f>SUMIFS([2]Plan2!$H:$H,[2]Plan2!$A:$A,$D349,[2]Plan2!$U:$U,4)</f>
        <v>#VALUE!</v>
      </c>
      <c r="AJ349" s="18" t="e">
        <f>SUMIFS([2]Plan2!$H:$H,[2]Plan2!$A:$A,$D349,[2]Plan2!$U:$U,5)</f>
        <v>#VALUE!</v>
      </c>
      <c r="AK349" s="23" t="e">
        <f t="shared" si="43"/>
        <v>#VALUE!</v>
      </c>
      <c r="AL349" s="23" t="e">
        <f t="shared" si="38"/>
        <v>#VALUE!</v>
      </c>
      <c r="AM349">
        <f t="shared" si="44"/>
        <v>0</v>
      </c>
    </row>
    <row r="350" spans="1:39" ht="15.75" x14ac:dyDescent="0.25">
      <c r="A350" s="21"/>
      <c r="B350" s="21" t="s">
        <v>1519</v>
      </c>
      <c r="C350" s="21">
        <v>2783009</v>
      </c>
      <c r="D350" s="25">
        <v>194531</v>
      </c>
      <c r="E350" s="21" t="s">
        <v>69</v>
      </c>
      <c r="F350" s="31" t="s">
        <v>69</v>
      </c>
      <c r="G350" s="21" t="s">
        <v>1766</v>
      </c>
      <c r="H350" s="21" t="s">
        <v>1767</v>
      </c>
      <c r="I350" s="25" t="s">
        <v>63</v>
      </c>
      <c r="J350" s="21" t="s">
        <v>27</v>
      </c>
      <c r="K350" s="21" t="s">
        <v>28</v>
      </c>
      <c r="L350" s="20">
        <v>45377</v>
      </c>
      <c r="M350" s="20"/>
      <c r="N350" s="21" t="s">
        <v>53</v>
      </c>
      <c r="O350" s="21"/>
      <c r="P350" s="21"/>
      <c r="Q350" s="21"/>
      <c r="R350" s="28"/>
      <c r="S350" s="18" t="str">
        <f>IFERROR(VLOOKUP(D350,'[1]comparativo br'!$A:$B,2,FALSE),"")</f>
        <v/>
      </c>
      <c r="T350" s="18" t="str">
        <f>IFERROR(VLOOKUP(D350,'[1]comparativo br'!$A:$C,3,FALSE),"")</f>
        <v/>
      </c>
      <c r="U350" s="15" t="str">
        <f t="shared" si="42"/>
        <v/>
      </c>
      <c r="V350" s="19" t="str">
        <f>IFERROR(VLOOKUP(D350,'[1]comparativo br'!$A:$D,4,FALSE),"")</f>
        <v/>
      </c>
      <c r="W350" s="19" t="str">
        <f>IFERROR(VLOOKUP(D350,'[1]comparativo br'!$A:$E,5,FALSE),"")</f>
        <v/>
      </c>
      <c r="X350" s="15" t="str">
        <f t="shared" si="40"/>
        <v/>
      </c>
      <c r="Y350" s="18" t="e">
        <f>SUMIFS([2]Plan2!$H:$H,[2]Plan2!$A:$A,$D350,[2]Plan2!$U:$U,6)</f>
        <v>#VALUE!</v>
      </c>
      <c r="Z350" s="18" t="e">
        <f>SUMIFS([2]Plan2!$H:$H,[2]Plan2!$A:$A,$D350,[2]Plan2!$U:$U,7)</f>
        <v>#VALUE!</v>
      </c>
      <c r="AA350" s="18" t="e">
        <f>SUMIFS([2]Plan2!$H:$H,[2]Plan2!$A:$A,$D350,[2]Plan2!$U:$U,8)</f>
        <v>#VALUE!</v>
      </c>
      <c r="AB350" s="18" t="e">
        <f>SUMIFS([2]Plan2!$H:$H,[2]Plan2!$A:$A,$D350,[2]Plan2!$U:$U,9)</f>
        <v>#VALUE!</v>
      </c>
      <c r="AC350" s="18" t="e">
        <f>SUMIFS([2]Plan2!$H:$H,[2]Plan2!$A:$A,$D350,[2]Plan2!$U:$U,10)</f>
        <v>#VALUE!</v>
      </c>
      <c r="AD350" s="18" t="e">
        <f>SUMIFS([2]Plan2!$H:$H,[2]Plan2!$A:$A,$D350,[2]Plan2!$U:$U,11)</f>
        <v>#VALUE!</v>
      </c>
      <c r="AE350" s="18" t="e">
        <f>SUMIFS([2]Plan2!$H:$H,[2]Plan2!$A:$A,$D350,[2]Plan2!$U:$U,12)</f>
        <v>#VALUE!</v>
      </c>
      <c r="AF350" s="18" t="e">
        <f>SUMIFS([2]Plan2!$H:$H,[2]Plan2!$A:$A,$D350,[2]Plan2!$U:$U,1)</f>
        <v>#VALUE!</v>
      </c>
      <c r="AG350" s="18" t="e">
        <f>SUMIFS([2]Plan2!$H:$H,[2]Plan2!$A:$A,$D350,[2]Plan2!$U:$U,2)</f>
        <v>#VALUE!</v>
      </c>
      <c r="AH350" s="18" t="e">
        <f>SUMIFS([2]Plan2!$H:$H,[2]Plan2!$A:$A,$D350,[2]Plan2!$U:$U,3)</f>
        <v>#VALUE!</v>
      </c>
      <c r="AI350" s="18" t="e">
        <f>SUMIFS([2]Plan2!$H:$H,[2]Plan2!$A:$A,$D350,[2]Plan2!$U:$U,4)</f>
        <v>#VALUE!</v>
      </c>
      <c r="AJ350" s="18" t="e">
        <f>SUMIFS([2]Plan2!$H:$H,[2]Plan2!$A:$A,$D350,[2]Plan2!$U:$U,5)</f>
        <v>#VALUE!</v>
      </c>
      <c r="AK350" s="23" t="e">
        <f t="shared" si="43"/>
        <v>#VALUE!</v>
      </c>
      <c r="AL350" s="23" t="e">
        <f t="shared" si="38"/>
        <v>#VALUE!</v>
      </c>
      <c r="AM350">
        <f t="shared" si="44"/>
        <v>0</v>
      </c>
    </row>
    <row r="351" spans="1:39" ht="15.75" x14ac:dyDescent="0.25">
      <c r="A351" s="21"/>
      <c r="B351" s="21" t="s">
        <v>1519</v>
      </c>
      <c r="C351" s="21">
        <v>2790028</v>
      </c>
      <c r="D351" s="25">
        <v>190204</v>
      </c>
      <c r="E351" s="21" t="s">
        <v>1180</v>
      </c>
      <c r="F351" s="31" t="s">
        <v>1180</v>
      </c>
      <c r="G351" s="21" t="s">
        <v>534</v>
      </c>
      <c r="H351" s="21" t="s">
        <v>78</v>
      </c>
      <c r="I351" s="25" t="s">
        <v>79</v>
      </c>
      <c r="J351" s="21" t="s">
        <v>21</v>
      </c>
      <c r="K351" s="21"/>
      <c r="L351" s="20">
        <v>45803</v>
      </c>
      <c r="M351" s="20">
        <v>45793</v>
      </c>
      <c r="N351" s="21" t="s">
        <v>18</v>
      </c>
      <c r="O351" s="21">
        <v>182</v>
      </c>
      <c r="P351" s="21">
        <v>31</v>
      </c>
      <c r="Q351" s="21">
        <v>84</v>
      </c>
      <c r="R351" s="15">
        <f>(Q351-P351)/P351</f>
        <v>1.7096774193548387</v>
      </c>
      <c r="S351" s="18">
        <f>IFERROR(VLOOKUP(D351,'[1]comparativo br'!$A:$B,2,FALSE),"")</f>
        <v>6660</v>
      </c>
      <c r="T351" s="18">
        <f>IFERROR(VLOOKUP(D351,'[1]comparativo br'!$A:$C,3,FALSE),"")</f>
        <v>7230</v>
      </c>
      <c r="U351" s="15">
        <f t="shared" si="42"/>
        <v>8.5585585585585586E-2</v>
      </c>
      <c r="V351" s="19">
        <f>IFERROR(VLOOKUP(D351,'[1]comparativo br'!$A:$D,4,FALSE),"")</f>
        <v>78</v>
      </c>
      <c r="W351" s="19">
        <f>IFERROR(VLOOKUP(D351,'[1]comparativo br'!$A:$E,5,FALSE),"")</f>
        <v>150</v>
      </c>
      <c r="X351" s="15">
        <f t="shared" si="40"/>
        <v>0.92307692307692313</v>
      </c>
      <c r="Y351" s="18" t="e">
        <f>SUMIFS([2]Plan2!$H:$H,[2]Plan2!$A:$A,$D351,[2]Plan2!$U:$U,6)</f>
        <v>#VALUE!</v>
      </c>
      <c r="Z351" s="18" t="e">
        <f>SUMIFS([2]Plan2!$H:$H,[2]Plan2!$A:$A,$D351,[2]Plan2!$U:$U,7)</f>
        <v>#VALUE!</v>
      </c>
      <c r="AA351" s="18" t="e">
        <f>SUMIFS([2]Plan2!$H:$H,[2]Plan2!$A:$A,$D351,[2]Plan2!$U:$U,8)</f>
        <v>#VALUE!</v>
      </c>
      <c r="AB351" s="18" t="e">
        <f>SUMIFS([2]Plan2!$H:$H,[2]Plan2!$A:$A,$D351,[2]Plan2!$U:$U,9)</f>
        <v>#VALUE!</v>
      </c>
      <c r="AC351" s="18" t="e">
        <f>SUMIFS([2]Plan2!$H:$H,[2]Plan2!$A:$A,$D351,[2]Plan2!$U:$U,10)</f>
        <v>#VALUE!</v>
      </c>
      <c r="AD351" s="18" t="e">
        <f>SUMIFS([2]Plan2!$H:$H,[2]Plan2!$A:$A,$D351,[2]Plan2!$U:$U,11)</f>
        <v>#VALUE!</v>
      </c>
      <c r="AE351" s="18" t="e">
        <f>SUMIFS([2]Plan2!$H:$H,[2]Plan2!$A:$A,$D351,[2]Plan2!$U:$U,12)</f>
        <v>#VALUE!</v>
      </c>
      <c r="AF351" s="18" t="e">
        <f>SUMIFS([2]Plan2!$H:$H,[2]Plan2!$A:$A,$D351,[2]Plan2!$U:$U,1)</f>
        <v>#VALUE!</v>
      </c>
      <c r="AG351" s="18" t="e">
        <f>SUMIFS([2]Plan2!$H:$H,[2]Plan2!$A:$A,$D351,[2]Plan2!$U:$U,2)</f>
        <v>#VALUE!</v>
      </c>
      <c r="AH351" s="18" t="e">
        <f>SUMIFS([2]Plan2!$H:$H,[2]Plan2!$A:$A,$D351,[2]Plan2!$U:$U,3)</f>
        <v>#VALUE!</v>
      </c>
      <c r="AI351" s="18" t="e">
        <f>SUMIFS([2]Plan2!$H:$H,[2]Plan2!$A:$A,$D351,[2]Plan2!$U:$U,4)</f>
        <v>#VALUE!</v>
      </c>
      <c r="AJ351" s="18" t="e">
        <f>SUMIFS([2]Plan2!$H:$H,[2]Plan2!$A:$A,$D351,[2]Plan2!$U:$U,5)</f>
        <v>#VALUE!</v>
      </c>
      <c r="AK351" s="23" t="e">
        <f t="shared" si="43"/>
        <v>#VALUE!</v>
      </c>
      <c r="AL351" s="23" t="e">
        <f t="shared" si="38"/>
        <v>#VALUE!</v>
      </c>
      <c r="AM351">
        <f t="shared" si="44"/>
        <v>0</v>
      </c>
    </row>
    <row r="352" spans="1:39" ht="15.75" x14ac:dyDescent="0.25">
      <c r="A352" s="21"/>
      <c r="B352" s="21" t="s">
        <v>1519</v>
      </c>
      <c r="C352" s="21">
        <v>2833372</v>
      </c>
      <c r="D352" s="25">
        <v>900204</v>
      </c>
      <c r="E352" s="21" t="s">
        <v>24</v>
      </c>
      <c r="F352" s="31" t="s">
        <v>24</v>
      </c>
      <c r="G352" s="21" t="s">
        <v>1750</v>
      </c>
      <c r="H352" s="21" t="s">
        <v>237</v>
      </c>
      <c r="I352" s="25" t="s">
        <v>20</v>
      </c>
      <c r="J352" s="21" t="s">
        <v>21</v>
      </c>
      <c r="K352" s="21"/>
      <c r="L352" s="20">
        <v>45383</v>
      </c>
      <c r="M352" s="20">
        <v>44573</v>
      </c>
      <c r="N352" s="21" t="s">
        <v>53</v>
      </c>
      <c r="O352" s="21">
        <v>1</v>
      </c>
      <c r="P352" s="21">
        <v>0</v>
      </c>
      <c r="Q352" s="21">
        <v>0</v>
      </c>
      <c r="R352" s="28"/>
      <c r="S352" s="18" t="str">
        <f>IFERROR(VLOOKUP(D352,'[1]comparativo br'!$A:$B,2,FALSE),"")</f>
        <v/>
      </c>
      <c r="T352" s="18" t="str">
        <f>IFERROR(VLOOKUP(D352,'[1]comparativo br'!$A:$C,3,FALSE),"")</f>
        <v/>
      </c>
      <c r="U352" s="15" t="str">
        <f t="shared" si="42"/>
        <v/>
      </c>
      <c r="V352" s="19" t="str">
        <f>IFERROR(VLOOKUP(D352,'[1]comparativo br'!$A:$D,4,FALSE),"")</f>
        <v/>
      </c>
      <c r="W352" s="19" t="str">
        <f>IFERROR(VLOOKUP(D352,'[1]comparativo br'!$A:$E,5,FALSE),"")</f>
        <v/>
      </c>
      <c r="X352" s="15" t="str">
        <f t="shared" si="40"/>
        <v/>
      </c>
      <c r="Y352" s="18" t="e">
        <f>SUMIFS([2]Plan2!$H:$H,[2]Plan2!$A:$A,$D352,[2]Plan2!$U:$U,6)</f>
        <v>#VALUE!</v>
      </c>
      <c r="Z352" s="18" t="e">
        <f>SUMIFS([2]Plan2!$H:$H,[2]Plan2!$A:$A,$D352,[2]Plan2!$U:$U,7)</f>
        <v>#VALUE!</v>
      </c>
      <c r="AA352" s="18" t="e">
        <f>SUMIFS([2]Plan2!$H:$H,[2]Plan2!$A:$A,$D352,[2]Plan2!$U:$U,8)</f>
        <v>#VALUE!</v>
      </c>
      <c r="AB352" s="18" t="e">
        <f>SUMIFS([2]Plan2!$H:$H,[2]Plan2!$A:$A,$D352,[2]Plan2!$U:$U,9)</f>
        <v>#VALUE!</v>
      </c>
      <c r="AC352" s="18" t="e">
        <f>SUMIFS([2]Plan2!$H:$H,[2]Plan2!$A:$A,$D352,[2]Plan2!$U:$U,10)</f>
        <v>#VALUE!</v>
      </c>
      <c r="AD352" s="18" t="e">
        <f>SUMIFS([2]Plan2!$H:$H,[2]Plan2!$A:$A,$D352,[2]Plan2!$U:$U,11)</f>
        <v>#VALUE!</v>
      </c>
      <c r="AE352" s="18" t="e">
        <f>SUMIFS([2]Plan2!$H:$H,[2]Plan2!$A:$A,$D352,[2]Plan2!$U:$U,12)</f>
        <v>#VALUE!</v>
      </c>
      <c r="AF352" s="18" t="e">
        <f>SUMIFS([2]Plan2!$H:$H,[2]Plan2!$A:$A,$D352,[2]Plan2!$U:$U,1)</f>
        <v>#VALUE!</v>
      </c>
      <c r="AG352" s="18" t="e">
        <f>SUMIFS([2]Plan2!$H:$H,[2]Plan2!$A:$A,$D352,[2]Plan2!$U:$U,2)</f>
        <v>#VALUE!</v>
      </c>
      <c r="AH352" s="18" t="e">
        <f>SUMIFS([2]Plan2!$H:$H,[2]Plan2!$A:$A,$D352,[2]Plan2!$U:$U,3)</f>
        <v>#VALUE!</v>
      </c>
      <c r="AI352" s="18" t="e">
        <f>SUMIFS([2]Plan2!$H:$H,[2]Plan2!$A:$A,$D352,[2]Plan2!$U:$U,4)</f>
        <v>#VALUE!</v>
      </c>
      <c r="AJ352" s="18" t="e">
        <f>SUMIFS([2]Plan2!$H:$H,[2]Plan2!$A:$A,$D352,[2]Plan2!$U:$U,5)</f>
        <v>#VALUE!</v>
      </c>
      <c r="AK352" s="23" t="e">
        <f t="shared" si="43"/>
        <v>#VALUE!</v>
      </c>
      <c r="AL352" s="23" t="e">
        <f t="shared" si="38"/>
        <v>#VALUE!</v>
      </c>
      <c r="AM352">
        <f t="shared" si="44"/>
        <v>0</v>
      </c>
    </row>
    <row r="353" spans="1:39" ht="15.75" x14ac:dyDescent="0.25">
      <c r="A353" s="21"/>
      <c r="B353" s="21" t="s">
        <v>1519</v>
      </c>
      <c r="C353" s="21">
        <v>2833409</v>
      </c>
      <c r="D353" s="25">
        <v>101389</v>
      </c>
      <c r="E353" s="21" t="s">
        <v>12</v>
      </c>
      <c r="F353" s="31" t="s">
        <v>1575</v>
      </c>
      <c r="G353" s="21" t="s">
        <v>1705</v>
      </c>
      <c r="H353" s="21" t="s">
        <v>78</v>
      </c>
      <c r="I353" s="25" t="s">
        <v>79</v>
      </c>
      <c r="J353" s="21" t="s">
        <v>21</v>
      </c>
      <c r="K353" s="21"/>
      <c r="L353" s="20">
        <v>45421</v>
      </c>
      <c r="M353" s="20"/>
      <c r="N353" s="21" t="s">
        <v>53</v>
      </c>
      <c r="O353" s="21"/>
      <c r="P353" s="21"/>
      <c r="Q353" s="21"/>
      <c r="R353" s="28"/>
      <c r="S353" s="18" t="str">
        <f>IFERROR(VLOOKUP(D353,'[1]comparativo br'!$A:$B,2,FALSE),"")</f>
        <v/>
      </c>
      <c r="T353" s="18" t="str">
        <f>IFERROR(VLOOKUP(D353,'[1]comparativo br'!$A:$C,3,FALSE),"")</f>
        <v/>
      </c>
      <c r="U353" s="15" t="str">
        <f t="shared" si="42"/>
        <v/>
      </c>
      <c r="V353" s="19" t="str">
        <f>IFERROR(VLOOKUP(D353,'[1]comparativo br'!$A:$D,4,FALSE),"")</f>
        <v/>
      </c>
      <c r="W353" s="19" t="str">
        <f>IFERROR(VLOOKUP(D353,'[1]comparativo br'!$A:$E,5,FALSE),"")</f>
        <v/>
      </c>
      <c r="X353" s="15" t="str">
        <f t="shared" si="40"/>
        <v/>
      </c>
      <c r="Y353" s="18" t="e">
        <f>SUMIFS([2]Plan2!$H:$H,[2]Plan2!$A:$A,$D353,[2]Plan2!$U:$U,6)</f>
        <v>#VALUE!</v>
      </c>
      <c r="Z353" s="18" t="e">
        <f>SUMIFS([2]Plan2!$H:$H,[2]Plan2!$A:$A,$D353,[2]Plan2!$U:$U,7)</f>
        <v>#VALUE!</v>
      </c>
      <c r="AA353" s="18" t="e">
        <f>SUMIFS([2]Plan2!$H:$H,[2]Plan2!$A:$A,$D353,[2]Plan2!$U:$U,8)</f>
        <v>#VALUE!</v>
      </c>
      <c r="AB353" s="18" t="e">
        <f>SUMIFS([2]Plan2!$H:$H,[2]Plan2!$A:$A,$D353,[2]Plan2!$U:$U,9)</f>
        <v>#VALUE!</v>
      </c>
      <c r="AC353" s="18" t="e">
        <f>SUMIFS([2]Plan2!$H:$H,[2]Plan2!$A:$A,$D353,[2]Plan2!$U:$U,10)</f>
        <v>#VALUE!</v>
      </c>
      <c r="AD353" s="18" t="e">
        <f>SUMIFS([2]Plan2!$H:$H,[2]Plan2!$A:$A,$D353,[2]Plan2!$U:$U,11)</f>
        <v>#VALUE!</v>
      </c>
      <c r="AE353" s="18" t="e">
        <f>SUMIFS([2]Plan2!$H:$H,[2]Plan2!$A:$A,$D353,[2]Plan2!$U:$U,12)</f>
        <v>#VALUE!</v>
      </c>
      <c r="AF353" s="18" t="e">
        <f>SUMIFS([2]Plan2!$H:$H,[2]Plan2!$A:$A,$D353,[2]Plan2!$U:$U,1)</f>
        <v>#VALUE!</v>
      </c>
      <c r="AG353" s="18" t="e">
        <f>SUMIFS([2]Plan2!$H:$H,[2]Plan2!$A:$A,$D353,[2]Plan2!$U:$U,2)</f>
        <v>#VALUE!</v>
      </c>
      <c r="AH353" s="18" t="e">
        <f>SUMIFS([2]Plan2!$H:$H,[2]Plan2!$A:$A,$D353,[2]Plan2!$U:$U,3)</f>
        <v>#VALUE!</v>
      </c>
      <c r="AI353" s="18" t="e">
        <f>SUMIFS([2]Plan2!$H:$H,[2]Plan2!$A:$A,$D353,[2]Plan2!$U:$U,4)</f>
        <v>#VALUE!</v>
      </c>
      <c r="AJ353" s="18" t="e">
        <f>SUMIFS([2]Plan2!$H:$H,[2]Plan2!$A:$A,$D353,[2]Plan2!$U:$U,5)</f>
        <v>#VALUE!</v>
      </c>
      <c r="AK353" s="23" t="e">
        <f t="shared" si="43"/>
        <v>#VALUE!</v>
      </c>
      <c r="AL353" s="23" t="e">
        <f t="shared" ref="AL353:AL416" si="45">MAX(Y353:AG353)</f>
        <v>#VALUE!</v>
      </c>
      <c r="AM353">
        <f t="shared" si="44"/>
        <v>0</v>
      </c>
    </row>
    <row r="354" spans="1:39" ht="15.75" x14ac:dyDescent="0.25">
      <c r="A354" s="21"/>
      <c r="B354" s="21" t="s">
        <v>1519</v>
      </c>
      <c r="C354" s="21">
        <v>2833409</v>
      </c>
      <c r="D354" s="25">
        <v>194695</v>
      </c>
      <c r="E354" s="21" t="s">
        <v>2142</v>
      </c>
      <c r="F354" s="31" t="s">
        <v>12</v>
      </c>
      <c r="G354" s="21" t="s">
        <v>1705</v>
      </c>
      <c r="H354" s="21" t="s">
        <v>78</v>
      </c>
      <c r="I354" s="25" t="s">
        <v>79</v>
      </c>
      <c r="J354" s="21" t="s">
        <v>21</v>
      </c>
      <c r="K354" s="21"/>
      <c r="L354" s="20"/>
      <c r="M354" s="20">
        <v>45737</v>
      </c>
      <c r="N354" s="21" t="s">
        <v>53</v>
      </c>
      <c r="O354" s="21">
        <v>8</v>
      </c>
      <c r="P354" s="21">
        <v>0</v>
      </c>
      <c r="Q354" s="21">
        <v>17</v>
      </c>
      <c r="R354" s="15">
        <v>1</v>
      </c>
      <c r="S354" s="18">
        <f>IFERROR(VLOOKUP(D354,'[1]comparativo br'!$A:$B,2,FALSE),"")</f>
        <v>0</v>
      </c>
      <c r="T354" s="18">
        <f>IFERROR(VLOOKUP(D354,'[1]comparativo br'!$A:$C,3,FALSE),"")</f>
        <v>0</v>
      </c>
      <c r="U354" s="15" t="str">
        <f t="shared" si="42"/>
        <v/>
      </c>
      <c r="V354" s="19">
        <f>IFERROR(VLOOKUP(D354,'[1]comparativo br'!$A:$D,4,FALSE),"")</f>
        <v>8</v>
      </c>
      <c r="W354" s="19">
        <f>IFERROR(VLOOKUP(D354,'[1]comparativo br'!$A:$E,5,FALSE),"")</f>
        <v>14</v>
      </c>
      <c r="X354" s="15">
        <f t="shared" si="40"/>
        <v>0.75</v>
      </c>
      <c r="Y354" s="18" t="e">
        <f>SUMIFS([2]Plan2!$H:$H,[2]Plan2!$A:$A,$D354,[2]Plan2!$U:$U,6)</f>
        <v>#VALUE!</v>
      </c>
      <c r="Z354" s="18" t="e">
        <f>SUMIFS([2]Plan2!$H:$H,[2]Plan2!$A:$A,$D354,[2]Plan2!$U:$U,7)</f>
        <v>#VALUE!</v>
      </c>
      <c r="AA354" s="18" t="e">
        <f>SUMIFS([2]Plan2!$H:$H,[2]Plan2!$A:$A,$D354,[2]Plan2!$U:$U,8)</f>
        <v>#VALUE!</v>
      </c>
      <c r="AB354" s="18" t="e">
        <f>SUMIFS([2]Plan2!$H:$H,[2]Plan2!$A:$A,$D354,[2]Plan2!$U:$U,9)</f>
        <v>#VALUE!</v>
      </c>
      <c r="AC354" s="18" t="e">
        <f>SUMIFS([2]Plan2!$H:$H,[2]Plan2!$A:$A,$D354,[2]Plan2!$U:$U,10)</f>
        <v>#VALUE!</v>
      </c>
      <c r="AD354" s="18" t="e">
        <f>SUMIFS([2]Plan2!$H:$H,[2]Plan2!$A:$A,$D354,[2]Plan2!$U:$U,11)</f>
        <v>#VALUE!</v>
      </c>
      <c r="AE354" s="18" t="e">
        <f>SUMIFS([2]Plan2!$H:$H,[2]Plan2!$A:$A,$D354,[2]Plan2!$U:$U,12)</f>
        <v>#VALUE!</v>
      </c>
      <c r="AF354" s="18" t="e">
        <f>SUMIFS([2]Plan2!$H:$H,[2]Plan2!$A:$A,$D354,[2]Plan2!$U:$U,1)</f>
        <v>#VALUE!</v>
      </c>
      <c r="AG354" s="18" t="e">
        <f>SUMIFS([2]Plan2!$H:$H,[2]Plan2!$A:$A,$D354,[2]Plan2!$U:$U,2)</f>
        <v>#VALUE!</v>
      </c>
      <c r="AH354" s="18" t="e">
        <f>SUMIFS([2]Plan2!$H:$H,[2]Plan2!$A:$A,$D354,[2]Plan2!$U:$U,3)</f>
        <v>#VALUE!</v>
      </c>
      <c r="AI354" s="18" t="e">
        <f>SUMIFS([2]Plan2!$H:$H,[2]Plan2!$A:$A,$D354,[2]Plan2!$U:$U,4)</f>
        <v>#VALUE!</v>
      </c>
      <c r="AJ354" s="18" t="e">
        <f>SUMIFS([2]Plan2!$H:$H,[2]Plan2!$A:$A,$D354,[2]Plan2!$U:$U,5)</f>
        <v>#VALUE!</v>
      </c>
      <c r="AK354" s="23" t="e">
        <f t="shared" si="43"/>
        <v>#VALUE!</v>
      </c>
      <c r="AL354" s="23" t="e">
        <f t="shared" si="45"/>
        <v>#VALUE!</v>
      </c>
      <c r="AM354">
        <f t="shared" si="44"/>
        <v>0</v>
      </c>
    </row>
    <row r="355" spans="1:39" ht="15.75" x14ac:dyDescent="0.25">
      <c r="A355" s="21"/>
      <c r="B355" s="21" t="s">
        <v>1519</v>
      </c>
      <c r="C355" s="21">
        <v>2859452</v>
      </c>
      <c r="D355" s="25">
        <v>193941</v>
      </c>
      <c r="E355" s="21" t="s">
        <v>24</v>
      </c>
      <c r="F355" s="31" t="s">
        <v>24</v>
      </c>
      <c r="G355" s="21" t="s">
        <v>1952</v>
      </c>
      <c r="H355" s="21" t="s">
        <v>1475</v>
      </c>
      <c r="I355" s="25" t="s">
        <v>63</v>
      </c>
      <c r="J355" s="21" t="s">
        <v>27</v>
      </c>
      <c r="K355" s="21" t="s">
        <v>28</v>
      </c>
      <c r="L355" s="20">
        <v>45805</v>
      </c>
      <c r="M355" s="20">
        <v>45796</v>
      </c>
      <c r="N355" s="21" t="s">
        <v>18</v>
      </c>
      <c r="O355" s="21">
        <v>137</v>
      </c>
      <c r="P355" s="21">
        <v>73</v>
      </c>
      <c r="Q355" s="21">
        <v>329</v>
      </c>
      <c r="R355" s="15">
        <f>(Q355-P355)/P355</f>
        <v>3.506849315068493</v>
      </c>
      <c r="S355" s="18">
        <f>IFERROR(VLOOKUP(D355,'[1]comparativo br'!$A:$B,2,FALSE),"")</f>
        <v>27072</v>
      </c>
      <c r="T355" s="18">
        <f>IFERROR(VLOOKUP(D355,'[1]comparativo br'!$A:$C,3,FALSE),"")</f>
        <v>35964</v>
      </c>
      <c r="U355" s="15">
        <f t="shared" si="42"/>
        <v>0.32845744680851063</v>
      </c>
      <c r="V355" s="19">
        <f>IFERROR(VLOOKUP(D355,'[1]comparativo br'!$A:$D,4,FALSE),"")</f>
        <v>603</v>
      </c>
      <c r="W355" s="19">
        <f>IFERROR(VLOOKUP(D355,'[1]comparativo br'!$A:$E,5,FALSE),"")</f>
        <v>784</v>
      </c>
      <c r="X355" s="15">
        <f t="shared" si="40"/>
        <v>0.30016583747927034</v>
      </c>
      <c r="Y355" s="18" t="e">
        <f>SUMIFS([2]Plan2!$H:$H,[2]Plan2!$A:$A,$D355,[2]Plan2!$U:$U,6)</f>
        <v>#VALUE!</v>
      </c>
      <c r="Z355" s="18" t="e">
        <f>SUMIFS([2]Plan2!$H:$H,[2]Plan2!$A:$A,$D355,[2]Plan2!$U:$U,7)</f>
        <v>#VALUE!</v>
      </c>
      <c r="AA355" s="18" t="e">
        <f>SUMIFS([2]Plan2!$H:$H,[2]Plan2!$A:$A,$D355,[2]Plan2!$U:$U,8)</f>
        <v>#VALUE!</v>
      </c>
      <c r="AB355" s="18" t="e">
        <f>SUMIFS([2]Plan2!$H:$H,[2]Plan2!$A:$A,$D355,[2]Plan2!$U:$U,9)</f>
        <v>#VALUE!</v>
      </c>
      <c r="AC355" s="18" t="e">
        <f>SUMIFS([2]Plan2!$H:$H,[2]Plan2!$A:$A,$D355,[2]Plan2!$U:$U,10)</f>
        <v>#VALUE!</v>
      </c>
      <c r="AD355" s="18" t="e">
        <f>SUMIFS([2]Plan2!$H:$H,[2]Plan2!$A:$A,$D355,[2]Plan2!$U:$U,11)</f>
        <v>#VALUE!</v>
      </c>
      <c r="AE355" s="18" t="e">
        <f>SUMIFS([2]Plan2!$H:$H,[2]Plan2!$A:$A,$D355,[2]Plan2!$U:$U,12)</f>
        <v>#VALUE!</v>
      </c>
      <c r="AF355" s="18" t="e">
        <f>SUMIFS([2]Plan2!$H:$H,[2]Plan2!$A:$A,$D355,[2]Plan2!$U:$U,1)</f>
        <v>#VALUE!</v>
      </c>
      <c r="AG355" s="18" t="e">
        <f>SUMIFS([2]Plan2!$H:$H,[2]Plan2!$A:$A,$D355,[2]Plan2!$U:$U,2)</f>
        <v>#VALUE!</v>
      </c>
      <c r="AH355" s="18" t="e">
        <f>SUMIFS([2]Plan2!$H:$H,[2]Plan2!$A:$A,$D355,[2]Plan2!$U:$U,3)</f>
        <v>#VALUE!</v>
      </c>
      <c r="AI355" s="18" t="e">
        <f>SUMIFS([2]Plan2!$H:$H,[2]Plan2!$A:$A,$D355,[2]Plan2!$U:$U,4)</f>
        <v>#VALUE!</v>
      </c>
      <c r="AJ355" s="18" t="e">
        <f>SUMIFS([2]Plan2!$H:$H,[2]Plan2!$A:$A,$D355,[2]Plan2!$U:$U,5)</f>
        <v>#VALUE!</v>
      </c>
      <c r="AK355" s="23" t="e">
        <f t="shared" si="43"/>
        <v>#VALUE!</v>
      </c>
      <c r="AL355" s="23" t="e">
        <f t="shared" si="45"/>
        <v>#VALUE!</v>
      </c>
      <c r="AM355">
        <f t="shared" si="44"/>
        <v>0</v>
      </c>
    </row>
    <row r="356" spans="1:39" ht="15.75" x14ac:dyDescent="0.25">
      <c r="A356" s="21"/>
      <c r="B356" s="21" t="s">
        <v>1519</v>
      </c>
      <c r="C356" s="21">
        <v>2898246</v>
      </c>
      <c r="D356" s="25">
        <v>193230</v>
      </c>
      <c r="E356" s="21" t="s">
        <v>12</v>
      </c>
      <c r="F356" s="31" t="s">
        <v>1826</v>
      </c>
      <c r="G356" s="21" t="s">
        <v>885</v>
      </c>
      <c r="H356" s="21" t="s">
        <v>156</v>
      </c>
      <c r="I356" s="25" t="s">
        <v>121</v>
      </c>
      <c r="J356" s="21" t="s">
        <v>85</v>
      </c>
      <c r="K356" s="21" t="s">
        <v>306</v>
      </c>
      <c r="L356" s="20">
        <v>45412</v>
      </c>
      <c r="M356" s="20">
        <v>45700</v>
      </c>
      <c r="N356" s="21" t="s">
        <v>53</v>
      </c>
      <c r="O356" s="21">
        <v>14</v>
      </c>
      <c r="P356" s="21">
        <v>10</v>
      </c>
      <c r="Q356" s="21">
        <v>13</v>
      </c>
      <c r="R356" s="15">
        <f>(Q356-P356)/P356</f>
        <v>0.3</v>
      </c>
      <c r="S356" s="18">
        <f>IFERROR(VLOOKUP(D356,'[1]comparativo br'!$A:$B,2,FALSE),"")</f>
        <v>0</v>
      </c>
      <c r="T356" s="18">
        <f>IFERROR(VLOOKUP(D356,'[1]comparativo br'!$A:$C,3,FALSE),"")</f>
        <v>0</v>
      </c>
      <c r="U356" s="15" t="str">
        <f t="shared" si="42"/>
        <v/>
      </c>
      <c r="V356" s="19">
        <f>IFERROR(VLOOKUP(D356,'[1]comparativo br'!$A:$D,4,FALSE),"")</f>
        <v>6</v>
      </c>
      <c r="W356" s="19">
        <f>IFERROR(VLOOKUP(D356,'[1]comparativo br'!$A:$E,5,FALSE),"")</f>
        <v>12</v>
      </c>
      <c r="X356" s="15">
        <f t="shared" si="40"/>
        <v>1</v>
      </c>
      <c r="Y356" s="18" t="e">
        <f>SUMIFS([2]Plan2!$H:$H,[2]Plan2!$A:$A,$D356,[2]Plan2!$U:$U,6)</f>
        <v>#VALUE!</v>
      </c>
      <c r="Z356" s="18" t="e">
        <f>SUMIFS([2]Plan2!$H:$H,[2]Plan2!$A:$A,$D356,[2]Plan2!$U:$U,7)</f>
        <v>#VALUE!</v>
      </c>
      <c r="AA356" s="18" t="e">
        <f>SUMIFS([2]Plan2!$H:$H,[2]Plan2!$A:$A,$D356,[2]Plan2!$U:$U,8)</f>
        <v>#VALUE!</v>
      </c>
      <c r="AB356" s="18" t="e">
        <f>SUMIFS([2]Plan2!$H:$H,[2]Plan2!$A:$A,$D356,[2]Plan2!$U:$U,9)</f>
        <v>#VALUE!</v>
      </c>
      <c r="AC356" s="18" t="e">
        <f>SUMIFS([2]Plan2!$H:$H,[2]Plan2!$A:$A,$D356,[2]Plan2!$U:$U,10)</f>
        <v>#VALUE!</v>
      </c>
      <c r="AD356" s="18" t="e">
        <f>SUMIFS([2]Plan2!$H:$H,[2]Plan2!$A:$A,$D356,[2]Plan2!$U:$U,11)</f>
        <v>#VALUE!</v>
      </c>
      <c r="AE356" s="18" t="e">
        <f>SUMIFS([2]Plan2!$H:$H,[2]Plan2!$A:$A,$D356,[2]Plan2!$U:$U,12)</f>
        <v>#VALUE!</v>
      </c>
      <c r="AF356" s="18" t="e">
        <f>SUMIFS([2]Plan2!$H:$H,[2]Plan2!$A:$A,$D356,[2]Plan2!$U:$U,1)</f>
        <v>#VALUE!</v>
      </c>
      <c r="AG356" s="18" t="e">
        <f>SUMIFS([2]Plan2!$H:$H,[2]Plan2!$A:$A,$D356,[2]Plan2!$U:$U,2)</f>
        <v>#VALUE!</v>
      </c>
      <c r="AH356" s="18" t="e">
        <f>SUMIFS([2]Plan2!$H:$H,[2]Plan2!$A:$A,$D356,[2]Plan2!$U:$U,3)</f>
        <v>#VALUE!</v>
      </c>
      <c r="AI356" s="18" t="e">
        <f>SUMIFS([2]Plan2!$H:$H,[2]Plan2!$A:$A,$D356,[2]Plan2!$U:$U,4)</f>
        <v>#VALUE!</v>
      </c>
      <c r="AJ356" s="18" t="e">
        <f>SUMIFS([2]Plan2!$H:$H,[2]Plan2!$A:$A,$D356,[2]Plan2!$U:$U,5)</f>
        <v>#VALUE!</v>
      </c>
      <c r="AK356" s="23" t="e">
        <f t="shared" si="43"/>
        <v>#VALUE!</v>
      </c>
      <c r="AL356" s="23" t="e">
        <f t="shared" si="45"/>
        <v>#VALUE!</v>
      </c>
      <c r="AM356">
        <f t="shared" si="44"/>
        <v>0</v>
      </c>
    </row>
    <row r="357" spans="1:39" ht="15.75" x14ac:dyDescent="0.25">
      <c r="A357" s="21"/>
      <c r="B357" s="21" t="s">
        <v>1519</v>
      </c>
      <c r="C357" s="21">
        <v>2914460</v>
      </c>
      <c r="D357" s="25">
        <v>190003</v>
      </c>
      <c r="E357" s="21" t="s">
        <v>1180</v>
      </c>
      <c r="F357" s="31" t="s">
        <v>1180</v>
      </c>
      <c r="G357" s="21" t="s">
        <v>515</v>
      </c>
      <c r="H357" s="21" t="s">
        <v>30</v>
      </c>
      <c r="I357" s="25" t="s">
        <v>31</v>
      </c>
      <c r="J357" s="21" t="s">
        <v>107</v>
      </c>
      <c r="K357" s="21" t="s">
        <v>389</v>
      </c>
      <c r="L357" s="20">
        <v>44756</v>
      </c>
      <c r="M357" s="20">
        <v>44784</v>
      </c>
      <c r="N357" s="21" t="s">
        <v>53</v>
      </c>
      <c r="O357" s="21">
        <v>37</v>
      </c>
      <c r="P357" s="21">
        <v>0</v>
      </c>
      <c r="Q357" s="21">
        <v>0</v>
      </c>
      <c r="R357" s="28"/>
      <c r="S357" s="18" t="str">
        <f>IFERROR(VLOOKUP(D357,'[1]comparativo br'!$A:$B,2,FALSE),"")</f>
        <v/>
      </c>
      <c r="T357" s="18" t="str">
        <f>IFERROR(VLOOKUP(D357,'[1]comparativo br'!$A:$C,3,FALSE),"")</f>
        <v/>
      </c>
      <c r="U357" s="15" t="str">
        <f t="shared" si="42"/>
        <v/>
      </c>
      <c r="V357" s="19" t="str">
        <f>IFERROR(VLOOKUP(D357,'[1]comparativo br'!$A:$D,4,FALSE),"")</f>
        <v/>
      </c>
      <c r="W357" s="19" t="str">
        <f>IFERROR(VLOOKUP(D357,'[1]comparativo br'!$A:$E,5,FALSE),"")</f>
        <v/>
      </c>
      <c r="X357" s="15" t="str">
        <f t="shared" si="40"/>
        <v/>
      </c>
      <c r="Y357" s="18" t="e">
        <f>SUMIFS([2]Plan2!$H:$H,[2]Plan2!$A:$A,$D357,[2]Plan2!$U:$U,6)</f>
        <v>#VALUE!</v>
      </c>
      <c r="Z357" s="18" t="e">
        <f>SUMIFS([2]Plan2!$H:$H,[2]Plan2!$A:$A,$D357,[2]Plan2!$U:$U,7)</f>
        <v>#VALUE!</v>
      </c>
      <c r="AA357" s="18" t="e">
        <f>SUMIFS([2]Plan2!$H:$H,[2]Plan2!$A:$A,$D357,[2]Plan2!$U:$U,8)</f>
        <v>#VALUE!</v>
      </c>
      <c r="AB357" s="18" t="e">
        <f>SUMIFS([2]Plan2!$H:$H,[2]Plan2!$A:$A,$D357,[2]Plan2!$U:$U,9)</f>
        <v>#VALUE!</v>
      </c>
      <c r="AC357" s="18" t="e">
        <f>SUMIFS([2]Plan2!$H:$H,[2]Plan2!$A:$A,$D357,[2]Plan2!$U:$U,10)</f>
        <v>#VALUE!</v>
      </c>
      <c r="AD357" s="18" t="e">
        <f>SUMIFS([2]Plan2!$H:$H,[2]Plan2!$A:$A,$D357,[2]Plan2!$U:$U,11)</f>
        <v>#VALUE!</v>
      </c>
      <c r="AE357" s="18" t="e">
        <f>SUMIFS([2]Plan2!$H:$H,[2]Plan2!$A:$A,$D357,[2]Plan2!$U:$U,12)</f>
        <v>#VALUE!</v>
      </c>
      <c r="AF357" s="18" t="e">
        <f>SUMIFS([2]Plan2!$H:$H,[2]Plan2!$A:$A,$D357,[2]Plan2!$U:$U,1)</f>
        <v>#VALUE!</v>
      </c>
      <c r="AG357" s="18" t="e">
        <f>SUMIFS([2]Plan2!$H:$H,[2]Plan2!$A:$A,$D357,[2]Plan2!$U:$U,2)</f>
        <v>#VALUE!</v>
      </c>
      <c r="AH357" s="18" t="e">
        <f>SUMIFS([2]Plan2!$H:$H,[2]Plan2!$A:$A,$D357,[2]Plan2!$U:$U,3)</f>
        <v>#VALUE!</v>
      </c>
      <c r="AI357" s="18" t="e">
        <f>SUMIFS([2]Plan2!$H:$H,[2]Plan2!$A:$A,$D357,[2]Plan2!$U:$U,4)</f>
        <v>#VALUE!</v>
      </c>
      <c r="AJ357" s="18" t="e">
        <f>SUMIFS([2]Plan2!$H:$H,[2]Plan2!$A:$A,$D357,[2]Plan2!$U:$U,5)</f>
        <v>#VALUE!</v>
      </c>
      <c r="AK357" s="23" t="e">
        <f t="shared" si="43"/>
        <v>#VALUE!</v>
      </c>
      <c r="AL357" s="23" t="e">
        <f t="shared" si="45"/>
        <v>#VALUE!</v>
      </c>
      <c r="AM357">
        <f t="shared" si="44"/>
        <v>0</v>
      </c>
    </row>
    <row r="358" spans="1:39" ht="15.75" x14ac:dyDescent="0.25">
      <c r="A358" s="21"/>
      <c r="B358" s="21" t="s">
        <v>1519</v>
      </c>
      <c r="C358" s="21">
        <v>2914460</v>
      </c>
      <c r="D358" s="25">
        <v>190215</v>
      </c>
      <c r="E358" s="21" t="s">
        <v>1180</v>
      </c>
      <c r="F358" s="31" t="s">
        <v>1180</v>
      </c>
      <c r="G358" s="21" t="s">
        <v>515</v>
      </c>
      <c r="H358" s="21" t="s">
        <v>1256</v>
      </c>
      <c r="I358" s="25" t="s">
        <v>84</v>
      </c>
      <c r="J358" s="21" t="s">
        <v>107</v>
      </c>
      <c r="K358" s="21" t="s">
        <v>389</v>
      </c>
      <c r="L358" s="20">
        <v>44729</v>
      </c>
      <c r="M358" s="20">
        <v>45170</v>
      </c>
      <c r="N358" s="21" t="s">
        <v>53</v>
      </c>
      <c r="O358" s="21">
        <v>16</v>
      </c>
      <c r="P358" s="21">
        <v>3</v>
      </c>
      <c r="Q358" s="21">
        <v>0</v>
      </c>
      <c r="R358" s="15">
        <f>(Q358-P358)/P358</f>
        <v>-1</v>
      </c>
      <c r="S358" s="18" t="str">
        <f>IFERROR(VLOOKUP(D358,'[1]comparativo br'!$A:$B,2,FALSE),"")</f>
        <v/>
      </c>
      <c r="T358" s="18" t="str">
        <f>IFERROR(VLOOKUP(D358,'[1]comparativo br'!$A:$C,3,FALSE),"")</f>
        <v/>
      </c>
      <c r="U358" s="15" t="str">
        <f t="shared" si="42"/>
        <v/>
      </c>
      <c r="V358" s="19" t="str">
        <f>IFERROR(VLOOKUP(D358,'[1]comparativo br'!$A:$D,4,FALSE),"")</f>
        <v/>
      </c>
      <c r="W358" s="19" t="str">
        <f>IFERROR(VLOOKUP(D358,'[1]comparativo br'!$A:$E,5,FALSE),"")</f>
        <v/>
      </c>
      <c r="X358" s="15" t="str">
        <f t="shared" si="40"/>
        <v/>
      </c>
      <c r="Y358" s="18" t="e">
        <f>SUMIFS([2]Plan2!$H:$H,[2]Plan2!$A:$A,$D358,[2]Plan2!$U:$U,6)</f>
        <v>#VALUE!</v>
      </c>
      <c r="Z358" s="18" t="e">
        <f>SUMIFS([2]Plan2!$H:$H,[2]Plan2!$A:$A,$D358,[2]Plan2!$U:$U,7)</f>
        <v>#VALUE!</v>
      </c>
      <c r="AA358" s="18" t="e">
        <f>SUMIFS([2]Plan2!$H:$H,[2]Plan2!$A:$A,$D358,[2]Plan2!$U:$U,8)</f>
        <v>#VALUE!</v>
      </c>
      <c r="AB358" s="18" t="e">
        <f>SUMIFS([2]Plan2!$H:$H,[2]Plan2!$A:$A,$D358,[2]Plan2!$U:$U,9)</f>
        <v>#VALUE!</v>
      </c>
      <c r="AC358" s="18" t="e">
        <f>SUMIFS([2]Plan2!$H:$H,[2]Plan2!$A:$A,$D358,[2]Plan2!$U:$U,10)</f>
        <v>#VALUE!</v>
      </c>
      <c r="AD358" s="18" t="e">
        <f>SUMIFS([2]Plan2!$H:$H,[2]Plan2!$A:$A,$D358,[2]Plan2!$U:$U,11)</f>
        <v>#VALUE!</v>
      </c>
      <c r="AE358" s="18" t="e">
        <f>SUMIFS([2]Plan2!$H:$H,[2]Plan2!$A:$A,$D358,[2]Plan2!$U:$U,12)</f>
        <v>#VALUE!</v>
      </c>
      <c r="AF358" s="18" t="e">
        <f>SUMIFS([2]Plan2!$H:$H,[2]Plan2!$A:$A,$D358,[2]Plan2!$U:$U,1)</f>
        <v>#VALUE!</v>
      </c>
      <c r="AG358" s="18" t="e">
        <f>SUMIFS([2]Plan2!$H:$H,[2]Plan2!$A:$A,$D358,[2]Plan2!$U:$U,2)</f>
        <v>#VALUE!</v>
      </c>
      <c r="AH358" s="18" t="e">
        <f>SUMIFS([2]Plan2!$H:$H,[2]Plan2!$A:$A,$D358,[2]Plan2!$U:$U,3)</f>
        <v>#VALUE!</v>
      </c>
      <c r="AI358" s="18" t="e">
        <f>SUMIFS([2]Plan2!$H:$H,[2]Plan2!$A:$A,$D358,[2]Plan2!$U:$U,4)</f>
        <v>#VALUE!</v>
      </c>
      <c r="AJ358" s="18" t="e">
        <f>SUMIFS([2]Plan2!$H:$H,[2]Plan2!$A:$A,$D358,[2]Plan2!$U:$U,5)</f>
        <v>#VALUE!</v>
      </c>
      <c r="AK358" s="23" t="e">
        <f t="shared" si="43"/>
        <v>#VALUE!</v>
      </c>
      <c r="AL358" s="23" t="e">
        <f t="shared" si="45"/>
        <v>#VALUE!</v>
      </c>
      <c r="AM358">
        <f t="shared" si="44"/>
        <v>0</v>
      </c>
    </row>
    <row r="359" spans="1:39" ht="15.75" x14ac:dyDescent="0.25">
      <c r="A359" s="21"/>
      <c r="B359" s="21" t="s">
        <v>1519</v>
      </c>
      <c r="C359" s="21">
        <v>2914460</v>
      </c>
      <c r="D359" s="25">
        <v>190217</v>
      </c>
      <c r="E359" s="21" t="s">
        <v>1180</v>
      </c>
      <c r="F359" s="31" t="s">
        <v>1180</v>
      </c>
      <c r="G359" s="21" t="s">
        <v>515</v>
      </c>
      <c r="H359" s="21" t="s">
        <v>536</v>
      </c>
      <c r="I359" s="25" t="s">
        <v>84</v>
      </c>
      <c r="J359" s="21" t="s">
        <v>107</v>
      </c>
      <c r="K359" s="21" t="s">
        <v>389</v>
      </c>
      <c r="L359" s="20">
        <v>45072</v>
      </c>
      <c r="M359" s="20">
        <v>45449</v>
      </c>
      <c r="N359" s="21" t="s">
        <v>53</v>
      </c>
      <c r="O359" s="21">
        <v>20</v>
      </c>
      <c r="P359" s="21">
        <v>21</v>
      </c>
      <c r="Q359" s="21">
        <v>24</v>
      </c>
      <c r="R359" s="15">
        <f>(Q359-P359)/P359</f>
        <v>0.14285714285714285</v>
      </c>
      <c r="S359" s="18" t="str">
        <f>IFERROR(VLOOKUP(D359,'[1]comparativo br'!$A:$B,2,FALSE),"")</f>
        <v/>
      </c>
      <c r="T359" s="18" t="str">
        <f>IFERROR(VLOOKUP(D359,'[1]comparativo br'!$A:$C,3,FALSE),"")</f>
        <v/>
      </c>
      <c r="U359" s="15" t="str">
        <f t="shared" si="42"/>
        <v/>
      </c>
      <c r="V359" s="19" t="str">
        <f>IFERROR(VLOOKUP(D359,'[1]comparativo br'!$A:$D,4,FALSE),"")</f>
        <v/>
      </c>
      <c r="W359" s="19" t="str">
        <f>IFERROR(VLOOKUP(D359,'[1]comparativo br'!$A:$E,5,FALSE),"")</f>
        <v/>
      </c>
      <c r="X359" s="15" t="str">
        <f t="shared" si="40"/>
        <v/>
      </c>
      <c r="Y359" s="18" t="e">
        <f>SUMIFS([2]Plan2!$H:$H,[2]Plan2!$A:$A,$D359,[2]Plan2!$U:$U,6)</f>
        <v>#VALUE!</v>
      </c>
      <c r="Z359" s="18" t="e">
        <f>SUMIFS([2]Plan2!$H:$H,[2]Plan2!$A:$A,$D359,[2]Plan2!$U:$U,7)</f>
        <v>#VALUE!</v>
      </c>
      <c r="AA359" s="18" t="e">
        <f>SUMIFS([2]Plan2!$H:$H,[2]Plan2!$A:$A,$D359,[2]Plan2!$U:$U,8)</f>
        <v>#VALUE!</v>
      </c>
      <c r="AB359" s="18" t="e">
        <f>SUMIFS([2]Plan2!$H:$H,[2]Plan2!$A:$A,$D359,[2]Plan2!$U:$U,9)</f>
        <v>#VALUE!</v>
      </c>
      <c r="AC359" s="18" t="e">
        <f>SUMIFS([2]Plan2!$H:$H,[2]Plan2!$A:$A,$D359,[2]Plan2!$U:$U,10)</f>
        <v>#VALUE!</v>
      </c>
      <c r="AD359" s="18" t="e">
        <f>SUMIFS([2]Plan2!$H:$H,[2]Plan2!$A:$A,$D359,[2]Plan2!$U:$U,11)</f>
        <v>#VALUE!</v>
      </c>
      <c r="AE359" s="18" t="e">
        <f>SUMIFS([2]Plan2!$H:$H,[2]Plan2!$A:$A,$D359,[2]Plan2!$U:$U,12)</f>
        <v>#VALUE!</v>
      </c>
      <c r="AF359" s="18" t="e">
        <f>SUMIFS([2]Plan2!$H:$H,[2]Plan2!$A:$A,$D359,[2]Plan2!$U:$U,1)</f>
        <v>#VALUE!</v>
      </c>
      <c r="AG359" s="18" t="e">
        <f>SUMIFS([2]Plan2!$H:$H,[2]Plan2!$A:$A,$D359,[2]Plan2!$U:$U,2)</f>
        <v>#VALUE!</v>
      </c>
      <c r="AH359" s="18" t="e">
        <f>SUMIFS([2]Plan2!$H:$H,[2]Plan2!$A:$A,$D359,[2]Plan2!$U:$U,3)</f>
        <v>#VALUE!</v>
      </c>
      <c r="AI359" s="18" t="e">
        <f>SUMIFS([2]Plan2!$H:$H,[2]Plan2!$A:$A,$D359,[2]Plan2!$U:$U,4)</f>
        <v>#VALUE!</v>
      </c>
      <c r="AJ359" s="18" t="e">
        <f>SUMIFS([2]Plan2!$H:$H,[2]Plan2!$A:$A,$D359,[2]Plan2!$U:$U,5)</f>
        <v>#VALUE!</v>
      </c>
      <c r="AK359" s="23" t="e">
        <f t="shared" si="43"/>
        <v>#VALUE!</v>
      </c>
      <c r="AL359" s="23" t="e">
        <f t="shared" si="45"/>
        <v>#VALUE!</v>
      </c>
      <c r="AM359">
        <f t="shared" si="44"/>
        <v>0</v>
      </c>
    </row>
    <row r="360" spans="1:39" ht="15.75" x14ac:dyDescent="0.25">
      <c r="A360" s="21"/>
      <c r="B360" s="21" t="s">
        <v>1520</v>
      </c>
      <c r="C360" s="21">
        <v>2914460</v>
      </c>
      <c r="D360" s="25">
        <v>190218</v>
      </c>
      <c r="E360" s="21" t="s">
        <v>1180</v>
      </c>
      <c r="F360" s="31" t="s">
        <v>1180</v>
      </c>
      <c r="G360" s="21" t="s">
        <v>515</v>
      </c>
      <c r="H360" s="21" t="s">
        <v>341</v>
      </c>
      <c r="I360" s="25" t="s">
        <v>72</v>
      </c>
      <c r="J360" s="21" t="s">
        <v>107</v>
      </c>
      <c r="K360" s="21" t="s">
        <v>389</v>
      </c>
      <c r="L360" s="20">
        <v>45783</v>
      </c>
      <c r="M360" s="20">
        <v>45503</v>
      </c>
      <c r="N360" s="21" t="s">
        <v>22</v>
      </c>
      <c r="O360" s="21">
        <v>76</v>
      </c>
      <c r="P360" s="21">
        <v>10</v>
      </c>
      <c r="Q360" s="21">
        <v>19</v>
      </c>
      <c r="R360" s="15">
        <f>(Q360-P360)/P360</f>
        <v>0.9</v>
      </c>
      <c r="S360" s="18">
        <f>IFERROR(VLOOKUP(D360,'[1]comparativo br'!$A:$B,2,FALSE),"")</f>
        <v>3744</v>
      </c>
      <c r="T360" s="18">
        <f>IFERROR(VLOOKUP(D360,'[1]comparativo br'!$A:$C,3,FALSE),"")</f>
        <v>0</v>
      </c>
      <c r="U360" s="15">
        <f t="shared" si="42"/>
        <v>-1</v>
      </c>
      <c r="V360" s="19">
        <f>IFERROR(VLOOKUP(D360,'[1]comparativo br'!$A:$D,4,FALSE),"")</f>
        <v>23</v>
      </c>
      <c r="W360" s="19">
        <f>IFERROR(VLOOKUP(D360,'[1]comparativo br'!$A:$E,5,FALSE),"")</f>
        <v>0</v>
      </c>
      <c r="X360" s="10"/>
      <c r="Y360" s="18" t="e">
        <f>SUMIFS([2]Plan2!$H:$H,[2]Plan2!$A:$A,$D360,[2]Plan2!$U:$U,6)</f>
        <v>#VALUE!</v>
      </c>
      <c r="Z360" s="18" t="e">
        <f>SUMIFS([2]Plan2!$H:$H,[2]Plan2!$A:$A,$D360,[2]Plan2!$U:$U,7)</f>
        <v>#VALUE!</v>
      </c>
      <c r="AA360" s="18" t="e">
        <f>SUMIFS([2]Plan2!$H:$H,[2]Plan2!$A:$A,$D360,[2]Plan2!$U:$U,8)</f>
        <v>#VALUE!</v>
      </c>
      <c r="AB360" s="18" t="e">
        <f>SUMIFS([2]Plan2!$H:$H,[2]Plan2!$A:$A,$D360,[2]Plan2!$U:$U,9)</f>
        <v>#VALUE!</v>
      </c>
      <c r="AC360" s="18" t="e">
        <f>SUMIFS([2]Plan2!$H:$H,[2]Plan2!$A:$A,$D360,[2]Plan2!$U:$U,10)</f>
        <v>#VALUE!</v>
      </c>
      <c r="AD360" s="18" t="e">
        <f>SUMIFS([2]Plan2!$H:$H,[2]Plan2!$A:$A,$D360,[2]Plan2!$U:$U,11)</f>
        <v>#VALUE!</v>
      </c>
      <c r="AE360" s="18" t="e">
        <f>SUMIFS([2]Plan2!$H:$H,[2]Plan2!$A:$A,$D360,[2]Plan2!$U:$U,12)</f>
        <v>#VALUE!</v>
      </c>
      <c r="AF360" s="18" t="e">
        <f>SUMIFS([2]Plan2!$H:$H,[2]Plan2!$A:$A,$D360,[2]Plan2!$U:$U,1)</f>
        <v>#VALUE!</v>
      </c>
      <c r="AG360" s="18" t="e">
        <f>SUMIFS([2]Plan2!$H:$H,[2]Plan2!$A:$A,$D360,[2]Plan2!$U:$U,2)</f>
        <v>#VALUE!</v>
      </c>
      <c r="AH360" s="18" t="e">
        <f>SUMIFS([2]Plan2!$H:$H,[2]Plan2!$A:$A,$D360,[2]Plan2!$U:$U,3)</f>
        <v>#VALUE!</v>
      </c>
      <c r="AI360" s="18" t="e">
        <f>SUMIFS([2]Plan2!$H:$H,[2]Plan2!$A:$A,$D360,[2]Plan2!$U:$U,4)</f>
        <v>#VALUE!</v>
      </c>
      <c r="AJ360" s="18" t="e">
        <f>SUMIFS([2]Plan2!$H:$H,[2]Plan2!$A:$A,$D360,[2]Plan2!$U:$U,5)</f>
        <v>#VALUE!</v>
      </c>
      <c r="AK360" s="23" t="e">
        <f t="shared" si="43"/>
        <v>#VALUE!</v>
      </c>
      <c r="AL360" s="23" t="e">
        <f t="shared" si="45"/>
        <v>#VALUE!</v>
      </c>
      <c r="AM360">
        <f t="shared" si="44"/>
        <v>0</v>
      </c>
    </row>
    <row r="361" spans="1:39" ht="15.75" x14ac:dyDescent="0.25">
      <c r="A361" s="21" t="s">
        <v>36</v>
      </c>
      <c r="B361" s="21" t="s">
        <v>1519</v>
      </c>
      <c r="C361" s="21">
        <v>2949160</v>
      </c>
      <c r="D361" s="25">
        <v>193464</v>
      </c>
      <c r="E361" s="21" t="s">
        <v>2184</v>
      </c>
      <c r="F361" s="31" t="s">
        <v>24</v>
      </c>
      <c r="G361" s="21" t="s">
        <v>211</v>
      </c>
      <c r="H361" s="21" t="s">
        <v>152</v>
      </c>
      <c r="I361" s="25" t="s">
        <v>15</v>
      </c>
      <c r="J361" s="21" t="s">
        <v>27</v>
      </c>
      <c r="K361" s="21" t="s">
        <v>74</v>
      </c>
      <c r="L361" s="20"/>
      <c r="M361" s="20">
        <v>44771</v>
      </c>
      <c r="N361" s="21" t="s">
        <v>53</v>
      </c>
      <c r="O361" s="21">
        <v>1</v>
      </c>
      <c r="P361" s="21">
        <v>0</v>
      </c>
      <c r="Q361" s="21">
        <v>0</v>
      </c>
      <c r="R361" s="28"/>
      <c r="S361" s="18" t="str">
        <f>IFERROR(VLOOKUP(D361,'[1]comparativo br'!$A:$B,2,FALSE),"")</f>
        <v/>
      </c>
      <c r="T361" s="18" t="str">
        <f>IFERROR(VLOOKUP(D361,'[1]comparativo br'!$A:$C,3,FALSE),"")</f>
        <v/>
      </c>
      <c r="U361" s="15" t="str">
        <f t="shared" si="42"/>
        <v/>
      </c>
      <c r="V361" s="19" t="str">
        <f>IFERROR(VLOOKUP(D361,'[1]comparativo br'!$A:$D,4,FALSE),"")</f>
        <v/>
      </c>
      <c r="W361" s="19" t="str">
        <f>IFERROR(VLOOKUP(D361,'[1]comparativo br'!$A:$E,5,FALSE),"")</f>
        <v/>
      </c>
      <c r="X361" s="15" t="str">
        <f t="shared" ref="X361:X392" si="46">IFERROR((W361-V361)/V361,"")</f>
        <v/>
      </c>
      <c r="Y361" s="18" t="e">
        <f>SUMIFS([2]Plan2!$H:$H,[2]Plan2!$A:$A,$D361,[2]Plan2!$U:$U,6)</f>
        <v>#VALUE!</v>
      </c>
      <c r="Z361" s="18" t="e">
        <f>SUMIFS([2]Plan2!$H:$H,[2]Plan2!$A:$A,$D361,[2]Plan2!$U:$U,7)</f>
        <v>#VALUE!</v>
      </c>
      <c r="AA361" s="18" t="e">
        <f>SUMIFS([2]Plan2!$H:$H,[2]Plan2!$A:$A,$D361,[2]Plan2!$U:$U,8)</f>
        <v>#VALUE!</v>
      </c>
      <c r="AB361" s="18" t="e">
        <f>SUMIFS([2]Plan2!$H:$H,[2]Plan2!$A:$A,$D361,[2]Plan2!$U:$U,9)</f>
        <v>#VALUE!</v>
      </c>
      <c r="AC361" s="18" t="e">
        <f>SUMIFS([2]Plan2!$H:$H,[2]Plan2!$A:$A,$D361,[2]Plan2!$U:$U,10)</f>
        <v>#VALUE!</v>
      </c>
      <c r="AD361" s="18" t="e">
        <f>SUMIFS([2]Plan2!$H:$H,[2]Plan2!$A:$A,$D361,[2]Plan2!$U:$U,11)</f>
        <v>#VALUE!</v>
      </c>
      <c r="AE361" s="18" t="e">
        <f>SUMIFS([2]Plan2!$H:$H,[2]Plan2!$A:$A,$D361,[2]Plan2!$U:$U,12)</f>
        <v>#VALUE!</v>
      </c>
      <c r="AF361" s="18" t="e">
        <f>SUMIFS([2]Plan2!$H:$H,[2]Plan2!$A:$A,$D361,[2]Plan2!$U:$U,1)</f>
        <v>#VALUE!</v>
      </c>
      <c r="AG361" s="18" t="e">
        <f>SUMIFS([2]Plan2!$H:$H,[2]Plan2!$A:$A,$D361,[2]Plan2!$U:$U,2)</f>
        <v>#VALUE!</v>
      </c>
      <c r="AH361" s="18" t="e">
        <f>SUMIFS([2]Plan2!$H:$H,[2]Plan2!$A:$A,$D361,[2]Plan2!$U:$U,3)</f>
        <v>#VALUE!</v>
      </c>
      <c r="AI361" s="18" t="e">
        <f>SUMIFS([2]Plan2!$H:$H,[2]Plan2!$A:$A,$D361,[2]Plan2!$U:$U,4)</f>
        <v>#VALUE!</v>
      </c>
      <c r="AJ361" s="18" t="e">
        <f>SUMIFS([2]Plan2!$H:$H,[2]Plan2!$A:$A,$D361,[2]Plan2!$U:$U,5)</f>
        <v>#VALUE!</v>
      </c>
      <c r="AK361" s="23" t="e">
        <f t="shared" si="43"/>
        <v>#VALUE!</v>
      </c>
      <c r="AL361" s="23" t="e">
        <f t="shared" si="45"/>
        <v>#VALUE!</v>
      </c>
      <c r="AM361">
        <f t="shared" si="44"/>
        <v>0</v>
      </c>
    </row>
    <row r="362" spans="1:39" ht="15.75" x14ac:dyDescent="0.25">
      <c r="A362" s="21" t="s">
        <v>36</v>
      </c>
      <c r="B362" s="21" t="s">
        <v>1520</v>
      </c>
      <c r="C362" s="21">
        <v>2949160</v>
      </c>
      <c r="D362" s="25" t="s">
        <v>2039</v>
      </c>
      <c r="E362" s="21" t="s">
        <v>24</v>
      </c>
      <c r="F362" s="31" t="s">
        <v>24</v>
      </c>
      <c r="G362" s="21" t="s">
        <v>211</v>
      </c>
      <c r="H362" s="21" t="s">
        <v>854</v>
      </c>
      <c r="I362" s="25" t="s">
        <v>20</v>
      </c>
      <c r="J362" s="21" t="s">
        <v>27</v>
      </c>
      <c r="K362" s="21" t="s">
        <v>28</v>
      </c>
      <c r="L362" s="20">
        <v>45600</v>
      </c>
      <c r="M362" s="20"/>
      <c r="N362" s="21" t="s">
        <v>53</v>
      </c>
      <c r="O362" s="21"/>
      <c r="P362" s="21"/>
      <c r="Q362" s="21"/>
      <c r="R362" s="28"/>
      <c r="S362" s="18" t="str">
        <f>IFERROR(VLOOKUP(D362,'[1]comparativo br'!$A:$B,2,FALSE),"")</f>
        <v/>
      </c>
      <c r="T362" s="18" t="str">
        <f>IFERROR(VLOOKUP(D362,'[1]comparativo br'!$A:$C,3,FALSE),"")</f>
        <v/>
      </c>
      <c r="U362" s="15" t="str">
        <f t="shared" si="42"/>
        <v/>
      </c>
      <c r="V362" s="19" t="str">
        <f>IFERROR(VLOOKUP(D362,'[1]comparativo br'!$A:$D,4,FALSE),"")</f>
        <v/>
      </c>
      <c r="W362" s="19" t="str">
        <f>IFERROR(VLOOKUP(D362,'[1]comparativo br'!$A:$E,5,FALSE),"")</f>
        <v/>
      </c>
      <c r="X362" s="15" t="str">
        <f t="shared" si="46"/>
        <v/>
      </c>
      <c r="Y362" s="18" t="e">
        <f>SUMIFS([2]Plan2!$H:$H,[2]Plan2!$A:$A,$D362,[2]Plan2!$U:$U,6)</f>
        <v>#VALUE!</v>
      </c>
      <c r="Z362" s="18" t="e">
        <f>SUMIFS([2]Plan2!$H:$H,[2]Plan2!$A:$A,$D362,[2]Plan2!$U:$U,7)</f>
        <v>#VALUE!</v>
      </c>
      <c r="AA362" s="18" t="e">
        <f>SUMIFS([2]Plan2!$H:$H,[2]Plan2!$A:$A,$D362,[2]Plan2!$U:$U,8)</f>
        <v>#VALUE!</v>
      </c>
      <c r="AB362" s="18" t="e">
        <f>SUMIFS([2]Plan2!$H:$H,[2]Plan2!$A:$A,$D362,[2]Plan2!$U:$U,9)</f>
        <v>#VALUE!</v>
      </c>
      <c r="AC362" s="18" t="e">
        <f>SUMIFS([2]Plan2!$H:$H,[2]Plan2!$A:$A,$D362,[2]Plan2!$U:$U,10)</f>
        <v>#VALUE!</v>
      </c>
      <c r="AD362" s="18" t="e">
        <f>SUMIFS([2]Plan2!$H:$H,[2]Plan2!$A:$A,$D362,[2]Plan2!$U:$U,11)</f>
        <v>#VALUE!</v>
      </c>
      <c r="AE362" s="18" t="e">
        <f>SUMIFS([2]Plan2!$H:$H,[2]Plan2!$A:$A,$D362,[2]Plan2!$U:$U,12)</f>
        <v>#VALUE!</v>
      </c>
      <c r="AF362" s="18" t="e">
        <f>SUMIFS([2]Plan2!$H:$H,[2]Plan2!$A:$A,$D362,[2]Plan2!$U:$U,1)</f>
        <v>#VALUE!</v>
      </c>
      <c r="AG362" s="18" t="e">
        <f>SUMIFS([2]Plan2!$H:$H,[2]Plan2!$A:$A,$D362,[2]Plan2!$U:$U,2)</f>
        <v>#VALUE!</v>
      </c>
      <c r="AH362" s="18" t="e">
        <f>SUMIFS([2]Plan2!$H:$H,[2]Plan2!$A:$A,$D362,[2]Plan2!$U:$U,3)</f>
        <v>#VALUE!</v>
      </c>
      <c r="AI362" s="18" t="e">
        <f>SUMIFS([2]Plan2!$H:$H,[2]Plan2!$A:$A,$D362,[2]Plan2!$U:$U,4)</f>
        <v>#VALUE!</v>
      </c>
      <c r="AJ362" s="18" t="e">
        <f>SUMIFS([2]Plan2!$H:$H,[2]Plan2!$A:$A,$D362,[2]Plan2!$U:$U,5)</f>
        <v>#VALUE!</v>
      </c>
      <c r="AK362" s="23" t="e">
        <f t="shared" si="43"/>
        <v>#VALUE!</v>
      </c>
      <c r="AL362" s="23" t="e">
        <f t="shared" si="45"/>
        <v>#VALUE!</v>
      </c>
      <c r="AM362">
        <f t="shared" si="44"/>
        <v>0</v>
      </c>
    </row>
    <row r="363" spans="1:39" ht="15.75" x14ac:dyDescent="0.25">
      <c r="A363" s="21"/>
      <c r="B363" s="21" t="s">
        <v>1519</v>
      </c>
      <c r="C363" s="21">
        <v>2949160</v>
      </c>
      <c r="D363" s="25">
        <v>101979</v>
      </c>
      <c r="E363" s="21" t="s">
        <v>24</v>
      </c>
      <c r="F363" s="31" t="s">
        <v>24</v>
      </c>
      <c r="G363" s="21" t="s">
        <v>211</v>
      </c>
      <c r="H363" s="21" t="s">
        <v>234</v>
      </c>
      <c r="I363" s="25" t="s">
        <v>15</v>
      </c>
      <c r="J363" s="21" t="s">
        <v>27</v>
      </c>
      <c r="K363" s="21" t="s">
        <v>28</v>
      </c>
      <c r="L363" s="20">
        <v>43868</v>
      </c>
      <c r="M363" s="20">
        <v>44175</v>
      </c>
      <c r="N363" s="21" t="s">
        <v>53</v>
      </c>
      <c r="O363" s="21">
        <v>29</v>
      </c>
      <c r="P363" s="21">
        <v>0</v>
      </c>
      <c r="Q363" s="21">
        <v>0</v>
      </c>
      <c r="R363" s="28"/>
      <c r="S363" s="18" t="str">
        <f>IFERROR(VLOOKUP(D363,'[1]comparativo br'!$A:$B,2,FALSE),"")</f>
        <v/>
      </c>
      <c r="T363" s="18" t="str">
        <f>IFERROR(VLOOKUP(D363,'[1]comparativo br'!$A:$C,3,FALSE),"")</f>
        <v/>
      </c>
      <c r="U363" s="15" t="str">
        <f t="shared" si="42"/>
        <v/>
      </c>
      <c r="V363" s="19" t="str">
        <f>IFERROR(VLOOKUP(D363,'[1]comparativo br'!$A:$D,4,FALSE),"")</f>
        <v/>
      </c>
      <c r="W363" s="19" t="str">
        <f>IFERROR(VLOOKUP(D363,'[1]comparativo br'!$A:$E,5,FALSE),"")</f>
        <v/>
      </c>
      <c r="X363" s="15" t="str">
        <f t="shared" si="46"/>
        <v/>
      </c>
      <c r="Y363" s="18" t="e">
        <f>SUMIFS([2]Plan2!$H:$H,[2]Plan2!$A:$A,$D363,[2]Plan2!$U:$U,6)</f>
        <v>#VALUE!</v>
      </c>
      <c r="Z363" s="18" t="e">
        <f>SUMIFS([2]Plan2!$H:$H,[2]Plan2!$A:$A,$D363,[2]Plan2!$U:$U,7)</f>
        <v>#VALUE!</v>
      </c>
      <c r="AA363" s="18" t="e">
        <f>SUMIFS([2]Plan2!$H:$H,[2]Plan2!$A:$A,$D363,[2]Plan2!$U:$U,8)</f>
        <v>#VALUE!</v>
      </c>
      <c r="AB363" s="18" t="e">
        <f>SUMIFS([2]Plan2!$H:$H,[2]Plan2!$A:$A,$D363,[2]Plan2!$U:$U,9)</f>
        <v>#VALUE!</v>
      </c>
      <c r="AC363" s="18" t="e">
        <f>SUMIFS([2]Plan2!$H:$H,[2]Plan2!$A:$A,$D363,[2]Plan2!$U:$U,10)</f>
        <v>#VALUE!</v>
      </c>
      <c r="AD363" s="18" t="e">
        <f>SUMIFS([2]Plan2!$H:$H,[2]Plan2!$A:$A,$D363,[2]Plan2!$U:$U,11)</f>
        <v>#VALUE!</v>
      </c>
      <c r="AE363" s="18" t="e">
        <f>SUMIFS([2]Plan2!$H:$H,[2]Plan2!$A:$A,$D363,[2]Plan2!$U:$U,12)</f>
        <v>#VALUE!</v>
      </c>
      <c r="AF363" s="18" t="e">
        <f>SUMIFS([2]Plan2!$H:$H,[2]Plan2!$A:$A,$D363,[2]Plan2!$U:$U,1)</f>
        <v>#VALUE!</v>
      </c>
      <c r="AG363" s="18" t="e">
        <f>SUMIFS([2]Plan2!$H:$H,[2]Plan2!$A:$A,$D363,[2]Plan2!$U:$U,2)</f>
        <v>#VALUE!</v>
      </c>
      <c r="AH363" s="18" t="e">
        <f>SUMIFS([2]Plan2!$H:$H,[2]Plan2!$A:$A,$D363,[2]Plan2!$U:$U,3)</f>
        <v>#VALUE!</v>
      </c>
      <c r="AI363" s="18" t="e">
        <f>SUMIFS([2]Plan2!$H:$H,[2]Plan2!$A:$A,$D363,[2]Plan2!$U:$U,4)</f>
        <v>#VALUE!</v>
      </c>
      <c r="AJ363" s="18" t="e">
        <f>SUMIFS([2]Plan2!$H:$H,[2]Plan2!$A:$A,$D363,[2]Plan2!$U:$U,5)</f>
        <v>#VALUE!</v>
      </c>
      <c r="AK363" s="23" t="e">
        <f t="shared" si="43"/>
        <v>#VALUE!</v>
      </c>
      <c r="AL363" s="23" t="e">
        <f t="shared" si="45"/>
        <v>#VALUE!</v>
      </c>
      <c r="AM363">
        <f t="shared" si="44"/>
        <v>0</v>
      </c>
    </row>
    <row r="364" spans="1:39" ht="15.75" x14ac:dyDescent="0.25">
      <c r="A364" s="21" t="s">
        <v>36</v>
      </c>
      <c r="B364" s="21" t="s">
        <v>1519</v>
      </c>
      <c r="C364" s="21">
        <v>2949160</v>
      </c>
      <c r="D364" s="25">
        <v>101321</v>
      </c>
      <c r="E364" s="21" t="s">
        <v>24</v>
      </c>
      <c r="F364" s="31" t="s">
        <v>24</v>
      </c>
      <c r="G364" s="21" t="s">
        <v>211</v>
      </c>
      <c r="H364" s="21" t="s">
        <v>230</v>
      </c>
      <c r="I364" s="25" t="s">
        <v>20</v>
      </c>
      <c r="J364" s="21" t="s">
        <v>27</v>
      </c>
      <c r="K364" s="21" t="s">
        <v>28</v>
      </c>
      <c r="L364" s="20">
        <v>44607</v>
      </c>
      <c r="M364" s="20">
        <v>44866</v>
      </c>
      <c r="N364" s="21" t="s">
        <v>53</v>
      </c>
      <c r="O364" s="21">
        <v>20</v>
      </c>
      <c r="P364" s="21">
        <v>0</v>
      </c>
      <c r="Q364" s="21">
        <v>0</v>
      </c>
      <c r="R364" s="28"/>
      <c r="S364" s="18" t="str">
        <f>IFERROR(VLOOKUP(D364,'[1]comparativo br'!$A:$B,2,FALSE),"")</f>
        <v/>
      </c>
      <c r="T364" s="18" t="str">
        <f>IFERROR(VLOOKUP(D364,'[1]comparativo br'!$A:$C,3,FALSE),"")</f>
        <v/>
      </c>
      <c r="U364" s="15" t="str">
        <f t="shared" si="42"/>
        <v/>
      </c>
      <c r="V364" s="19" t="str">
        <f>IFERROR(VLOOKUP(D364,'[1]comparativo br'!$A:$D,4,FALSE),"")</f>
        <v/>
      </c>
      <c r="W364" s="19" t="str">
        <f>IFERROR(VLOOKUP(D364,'[1]comparativo br'!$A:$E,5,FALSE),"")</f>
        <v/>
      </c>
      <c r="X364" s="15" t="str">
        <f t="shared" si="46"/>
        <v/>
      </c>
      <c r="Y364" s="18" t="e">
        <f>SUMIFS([2]Plan2!$H:$H,[2]Plan2!$A:$A,$D364,[2]Plan2!$U:$U,6)</f>
        <v>#VALUE!</v>
      </c>
      <c r="Z364" s="18" t="e">
        <f>SUMIFS([2]Plan2!$H:$H,[2]Plan2!$A:$A,$D364,[2]Plan2!$U:$U,7)</f>
        <v>#VALUE!</v>
      </c>
      <c r="AA364" s="18" t="e">
        <f>SUMIFS([2]Plan2!$H:$H,[2]Plan2!$A:$A,$D364,[2]Plan2!$U:$U,8)</f>
        <v>#VALUE!</v>
      </c>
      <c r="AB364" s="18" t="e">
        <f>SUMIFS([2]Plan2!$H:$H,[2]Plan2!$A:$A,$D364,[2]Plan2!$U:$U,9)</f>
        <v>#VALUE!</v>
      </c>
      <c r="AC364" s="18" t="e">
        <f>SUMIFS([2]Plan2!$H:$H,[2]Plan2!$A:$A,$D364,[2]Plan2!$U:$U,10)</f>
        <v>#VALUE!</v>
      </c>
      <c r="AD364" s="18" t="e">
        <f>SUMIFS([2]Plan2!$H:$H,[2]Plan2!$A:$A,$D364,[2]Plan2!$U:$U,11)</f>
        <v>#VALUE!</v>
      </c>
      <c r="AE364" s="18" t="e">
        <f>SUMIFS([2]Plan2!$H:$H,[2]Plan2!$A:$A,$D364,[2]Plan2!$U:$U,12)</f>
        <v>#VALUE!</v>
      </c>
      <c r="AF364" s="18" t="e">
        <f>SUMIFS([2]Plan2!$H:$H,[2]Plan2!$A:$A,$D364,[2]Plan2!$U:$U,1)</f>
        <v>#VALUE!</v>
      </c>
      <c r="AG364" s="18" t="e">
        <f>SUMIFS([2]Plan2!$H:$H,[2]Plan2!$A:$A,$D364,[2]Plan2!$U:$U,2)</f>
        <v>#VALUE!</v>
      </c>
      <c r="AH364" s="18" t="e">
        <f>SUMIFS([2]Plan2!$H:$H,[2]Plan2!$A:$A,$D364,[2]Plan2!$U:$U,3)</f>
        <v>#VALUE!</v>
      </c>
      <c r="AI364" s="18" t="e">
        <f>SUMIFS([2]Plan2!$H:$H,[2]Plan2!$A:$A,$D364,[2]Plan2!$U:$U,4)</f>
        <v>#VALUE!</v>
      </c>
      <c r="AJ364" s="18" t="e">
        <f>SUMIFS([2]Plan2!$H:$H,[2]Plan2!$A:$A,$D364,[2]Plan2!$U:$U,5)</f>
        <v>#VALUE!</v>
      </c>
      <c r="AK364" s="23" t="e">
        <f t="shared" si="43"/>
        <v>#VALUE!</v>
      </c>
      <c r="AL364" s="23" t="e">
        <f t="shared" si="45"/>
        <v>#VALUE!</v>
      </c>
      <c r="AM364">
        <f t="shared" si="44"/>
        <v>0</v>
      </c>
    </row>
    <row r="365" spans="1:39" ht="15.75" x14ac:dyDescent="0.25">
      <c r="A365" s="21" t="s">
        <v>36</v>
      </c>
      <c r="B365" s="21" t="s">
        <v>1519</v>
      </c>
      <c r="C365" s="21">
        <v>2949160</v>
      </c>
      <c r="D365" s="25">
        <v>101319</v>
      </c>
      <c r="E365" s="21" t="s">
        <v>24</v>
      </c>
      <c r="F365" s="31" t="s">
        <v>24</v>
      </c>
      <c r="G365" s="21" t="s">
        <v>211</v>
      </c>
      <c r="H365" s="21" t="s">
        <v>349</v>
      </c>
      <c r="I365" s="25" t="s">
        <v>15</v>
      </c>
      <c r="J365" s="21" t="s">
        <v>27</v>
      </c>
      <c r="K365" s="21" t="s">
        <v>74</v>
      </c>
      <c r="L365" s="20">
        <v>44693</v>
      </c>
      <c r="M365" s="20">
        <v>44929</v>
      </c>
      <c r="N365" s="21" t="s">
        <v>53</v>
      </c>
      <c r="O365" s="21">
        <v>3</v>
      </c>
      <c r="P365" s="21">
        <v>0</v>
      </c>
      <c r="Q365" s="21">
        <v>0</v>
      </c>
      <c r="R365" s="28"/>
      <c r="S365" s="18" t="str">
        <f>IFERROR(VLOOKUP(D365,'[1]comparativo br'!$A:$B,2,FALSE),"")</f>
        <v/>
      </c>
      <c r="T365" s="18" t="str">
        <f>IFERROR(VLOOKUP(D365,'[1]comparativo br'!$A:$C,3,FALSE),"")</f>
        <v/>
      </c>
      <c r="U365" s="15" t="str">
        <f t="shared" si="42"/>
        <v/>
      </c>
      <c r="V365" s="19" t="str">
        <f>IFERROR(VLOOKUP(D365,'[1]comparativo br'!$A:$D,4,FALSE),"")</f>
        <v/>
      </c>
      <c r="W365" s="19" t="str">
        <f>IFERROR(VLOOKUP(D365,'[1]comparativo br'!$A:$E,5,FALSE),"")</f>
        <v/>
      </c>
      <c r="X365" s="15" t="str">
        <f t="shared" si="46"/>
        <v/>
      </c>
      <c r="Y365" s="18" t="e">
        <f>SUMIFS([2]Plan2!$H:$H,[2]Plan2!$A:$A,$D365,[2]Plan2!$U:$U,6)</f>
        <v>#VALUE!</v>
      </c>
      <c r="Z365" s="18" t="e">
        <f>SUMIFS([2]Plan2!$H:$H,[2]Plan2!$A:$A,$D365,[2]Plan2!$U:$U,7)</f>
        <v>#VALUE!</v>
      </c>
      <c r="AA365" s="18" t="e">
        <f>SUMIFS([2]Plan2!$H:$H,[2]Plan2!$A:$A,$D365,[2]Plan2!$U:$U,8)</f>
        <v>#VALUE!</v>
      </c>
      <c r="AB365" s="18" t="e">
        <f>SUMIFS([2]Plan2!$H:$H,[2]Plan2!$A:$A,$D365,[2]Plan2!$U:$U,9)</f>
        <v>#VALUE!</v>
      </c>
      <c r="AC365" s="18" t="e">
        <f>SUMIFS([2]Plan2!$H:$H,[2]Plan2!$A:$A,$D365,[2]Plan2!$U:$U,10)</f>
        <v>#VALUE!</v>
      </c>
      <c r="AD365" s="18" t="e">
        <f>SUMIFS([2]Plan2!$H:$H,[2]Plan2!$A:$A,$D365,[2]Plan2!$U:$U,11)</f>
        <v>#VALUE!</v>
      </c>
      <c r="AE365" s="18" t="e">
        <f>SUMIFS([2]Plan2!$H:$H,[2]Plan2!$A:$A,$D365,[2]Plan2!$U:$U,12)</f>
        <v>#VALUE!</v>
      </c>
      <c r="AF365" s="18" t="e">
        <f>SUMIFS([2]Plan2!$H:$H,[2]Plan2!$A:$A,$D365,[2]Plan2!$U:$U,1)</f>
        <v>#VALUE!</v>
      </c>
      <c r="AG365" s="18" t="e">
        <f>SUMIFS([2]Plan2!$H:$H,[2]Plan2!$A:$A,$D365,[2]Plan2!$U:$U,2)</f>
        <v>#VALUE!</v>
      </c>
      <c r="AH365" s="18" t="e">
        <f>SUMIFS([2]Plan2!$H:$H,[2]Plan2!$A:$A,$D365,[2]Plan2!$U:$U,3)</f>
        <v>#VALUE!</v>
      </c>
      <c r="AI365" s="18" t="e">
        <f>SUMIFS([2]Plan2!$H:$H,[2]Plan2!$A:$A,$D365,[2]Plan2!$U:$U,4)</f>
        <v>#VALUE!</v>
      </c>
      <c r="AJ365" s="18" t="e">
        <f>SUMIFS([2]Plan2!$H:$H,[2]Plan2!$A:$A,$D365,[2]Plan2!$U:$U,5)</f>
        <v>#VALUE!</v>
      </c>
      <c r="AK365" s="23" t="e">
        <f t="shared" si="43"/>
        <v>#VALUE!</v>
      </c>
      <c r="AL365" s="23" t="e">
        <f t="shared" si="45"/>
        <v>#VALUE!</v>
      </c>
      <c r="AM365">
        <f t="shared" si="44"/>
        <v>0</v>
      </c>
    </row>
    <row r="366" spans="1:39" ht="15.75" x14ac:dyDescent="0.25">
      <c r="A366" s="21" t="s">
        <v>36</v>
      </c>
      <c r="B366" s="21" t="s">
        <v>1519</v>
      </c>
      <c r="C366" s="21">
        <v>2949160</v>
      </c>
      <c r="D366" s="25">
        <v>101320</v>
      </c>
      <c r="E366" s="21" t="s">
        <v>24</v>
      </c>
      <c r="F366" s="31" t="s">
        <v>24</v>
      </c>
      <c r="G366" s="21" t="s">
        <v>211</v>
      </c>
      <c r="H366" s="21" t="s">
        <v>14</v>
      </c>
      <c r="I366" s="25" t="s">
        <v>15</v>
      </c>
      <c r="J366" s="21" t="s">
        <v>27</v>
      </c>
      <c r="K366" s="21" t="s">
        <v>74</v>
      </c>
      <c r="L366" s="20">
        <v>44746</v>
      </c>
      <c r="M366" s="20">
        <v>45593</v>
      </c>
      <c r="N366" s="21" t="s">
        <v>53</v>
      </c>
      <c r="O366" s="21">
        <v>1</v>
      </c>
      <c r="P366" s="21">
        <v>0</v>
      </c>
      <c r="Q366" s="21">
        <v>2</v>
      </c>
      <c r="R366" s="15">
        <v>1</v>
      </c>
      <c r="S366" s="18" t="str">
        <f>IFERROR(VLOOKUP(D366,'[1]comparativo br'!$A:$B,2,FALSE),"")</f>
        <v/>
      </c>
      <c r="T366" s="18" t="str">
        <f>IFERROR(VLOOKUP(D366,'[1]comparativo br'!$A:$C,3,FALSE),"")</f>
        <v/>
      </c>
      <c r="U366" s="15" t="str">
        <f t="shared" si="42"/>
        <v/>
      </c>
      <c r="V366" s="19" t="str">
        <f>IFERROR(VLOOKUP(D366,'[1]comparativo br'!$A:$D,4,FALSE),"")</f>
        <v/>
      </c>
      <c r="W366" s="19" t="str">
        <f>IFERROR(VLOOKUP(D366,'[1]comparativo br'!$A:$E,5,FALSE),"")</f>
        <v/>
      </c>
      <c r="X366" s="15" t="str">
        <f t="shared" si="46"/>
        <v/>
      </c>
      <c r="Y366" s="18" t="e">
        <f>SUMIFS([2]Plan2!$H:$H,[2]Plan2!$A:$A,$D366,[2]Plan2!$U:$U,6)</f>
        <v>#VALUE!</v>
      </c>
      <c r="Z366" s="18" t="e">
        <f>SUMIFS([2]Plan2!$H:$H,[2]Plan2!$A:$A,$D366,[2]Plan2!$U:$U,7)</f>
        <v>#VALUE!</v>
      </c>
      <c r="AA366" s="18" t="e">
        <f>SUMIFS([2]Plan2!$H:$H,[2]Plan2!$A:$A,$D366,[2]Plan2!$U:$U,8)</f>
        <v>#VALUE!</v>
      </c>
      <c r="AB366" s="18" t="e">
        <f>SUMIFS([2]Plan2!$H:$H,[2]Plan2!$A:$A,$D366,[2]Plan2!$U:$U,9)</f>
        <v>#VALUE!</v>
      </c>
      <c r="AC366" s="18" t="e">
        <f>SUMIFS([2]Plan2!$H:$H,[2]Plan2!$A:$A,$D366,[2]Plan2!$U:$U,10)</f>
        <v>#VALUE!</v>
      </c>
      <c r="AD366" s="18" t="e">
        <f>SUMIFS([2]Plan2!$H:$H,[2]Plan2!$A:$A,$D366,[2]Plan2!$U:$U,11)</f>
        <v>#VALUE!</v>
      </c>
      <c r="AE366" s="18" t="e">
        <f>SUMIFS([2]Plan2!$H:$H,[2]Plan2!$A:$A,$D366,[2]Plan2!$U:$U,12)</f>
        <v>#VALUE!</v>
      </c>
      <c r="AF366" s="18" t="e">
        <f>SUMIFS([2]Plan2!$H:$H,[2]Plan2!$A:$A,$D366,[2]Plan2!$U:$U,1)</f>
        <v>#VALUE!</v>
      </c>
      <c r="AG366" s="18" t="e">
        <f>SUMIFS([2]Plan2!$H:$H,[2]Plan2!$A:$A,$D366,[2]Plan2!$U:$U,2)</f>
        <v>#VALUE!</v>
      </c>
      <c r="AH366" s="18" t="e">
        <f>SUMIFS([2]Plan2!$H:$H,[2]Plan2!$A:$A,$D366,[2]Plan2!$U:$U,3)</f>
        <v>#VALUE!</v>
      </c>
      <c r="AI366" s="18" t="e">
        <f>SUMIFS([2]Plan2!$H:$H,[2]Plan2!$A:$A,$D366,[2]Plan2!$U:$U,4)</f>
        <v>#VALUE!</v>
      </c>
      <c r="AJ366" s="18" t="e">
        <f>SUMIFS([2]Plan2!$H:$H,[2]Plan2!$A:$A,$D366,[2]Plan2!$U:$U,5)</f>
        <v>#VALUE!</v>
      </c>
      <c r="AK366" s="23" t="e">
        <f t="shared" si="43"/>
        <v>#VALUE!</v>
      </c>
      <c r="AL366" s="23" t="e">
        <f t="shared" si="45"/>
        <v>#VALUE!</v>
      </c>
      <c r="AM366">
        <f t="shared" si="44"/>
        <v>0</v>
      </c>
    </row>
    <row r="367" spans="1:39" ht="15.75" x14ac:dyDescent="0.25">
      <c r="A367" s="21" t="s">
        <v>36</v>
      </c>
      <c r="B367" s="21" t="s">
        <v>1519</v>
      </c>
      <c r="C367" s="21">
        <v>2949160</v>
      </c>
      <c r="D367" s="25">
        <v>100544</v>
      </c>
      <c r="E367" s="21" t="s">
        <v>24</v>
      </c>
      <c r="F367" s="31" t="s">
        <v>24</v>
      </c>
      <c r="G367" s="21" t="s">
        <v>211</v>
      </c>
      <c r="H367" s="21" t="s">
        <v>153</v>
      </c>
      <c r="I367" s="25" t="s">
        <v>15</v>
      </c>
      <c r="J367" s="21" t="s">
        <v>27</v>
      </c>
      <c r="K367" s="21" t="s">
        <v>28</v>
      </c>
      <c r="L367" s="20">
        <v>44768</v>
      </c>
      <c r="M367" s="20">
        <v>45602</v>
      </c>
      <c r="N367" s="21" t="s">
        <v>53</v>
      </c>
      <c r="O367" s="21">
        <v>3</v>
      </c>
      <c r="P367" s="21">
        <v>5</v>
      </c>
      <c r="Q367" s="21">
        <v>6</v>
      </c>
      <c r="R367" s="15">
        <f>(Q367-P367)/P367</f>
        <v>0.2</v>
      </c>
      <c r="S367" s="18" t="str">
        <f>IFERROR(VLOOKUP(D367,'[1]comparativo br'!$A:$B,2,FALSE),"")</f>
        <v/>
      </c>
      <c r="T367" s="18" t="str">
        <f>IFERROR(VLOOKUP(D367,'[1]comparativo br'!$A:$C,3,FALSE),"")</f>
        <v/>
      </c>
      <c r="U367" s="15" t="str">
        <f t="shared" si="42"/>
        <v/>
      </c>
      <c r="V367" s="19" t="str">
        <f>IFERROR(VLOOKUP(D367,'[1]comparativo br'!$A:$D,4,FALSE),"")</f>
        <v/>
      </c>
      <c r="W367" s="19" t="str">
        <f>IFERROR(VLOOKUP(D367,'[1]comparativo br'!$A:$E,5,FALSE),"")</f>
        <v/>
      </c>
      <c r="X367" s="15" t="str">
        <f t="shared" si="46"/>
        <v/>
      </c>
      <c r="Y367" s="18" t="e">
        <f>SUMIFS([2]Plan2!$H:$H,[2]Plan2!$A:$A,$D367,[2]Plan2!$U:$U,6)</f>
        <v>#VALUE!</v>
      </c>
      <c r="Z367" s="18" t="e">
        <f>SUMIFS([2]Plan2!$H:$H,[2]Plan2!$A:$A,$D367,[2]Plan2!$U:$U,7)</f>
        <v>#VALUE!</v>
      </c>
      <c r="AA367" s="18" t="e">
        <f>SUMIFS([2]Plan2!$H:$H,[2]Plan2!$A:$A,$D367,[2]Plan2!$U:$U,8)</f>
        <v>#VALUE!</v>
      </c>
      <c r="AB367" s="18" t="e">
        <f>SUMIFS([2]Plan2!$H:$H,[2]Plan2!$A:$A,$D367,[2]Plan2!$U:$U,9)</f>
        <v>#VALUE!</v>
      </c>
      <c r="AC367" s="18" t="e">
        <f>SUMIFS([2]Plan2!$H:$H,[2]Plan2!$A:$A,$D367,[2]Plan2!$U:$U,10)</f>
        <v>#VALUE!</v>
      </c>
      <c r="AD367" s="18" t="e">
        <f>SUMIFS([2]Plan2!$H:$H,[2]Plan2!$A:$A,$D367,[2]Plan2!$U:$U,11)</f>
        <v>#VALUE!</v>
      </c>
      <c r="AE367" s="18" t="e">
        <f>SUMIFS([2]Plan2!$H:$H,[2]Plan2!$A:$A,$D367,[2]Plan2!$U:$U,12)</f>
        <v>#VALUE!</v>
      </c>
      <c r="AF367" s="18" t="e">
        <f>SUMIFS([2]Plan2!$H:$H,[2]Plan2!$A:$A,$D367,[2]Plan2!$U:$U,1)</f>
        <v>#VALUE!</v>
      </c>
      <c r="AG367" s="18" t="e">
        <f>SUMIFS([2]Plan2!$H:$H,[2]Plan2!$A:$A,$D367,[2]Plan2!$U:$U,2)</f>
        <v>#VALUE!</v>
      </c>
      <c r="AH367" s="18" t="e">
        <f>SUMIFS([2]Plan2!$H:$H,[2]Plan2!$A:$A,$D367,[2]Plan2!$U:$U,3)</f>
        <v>#VALUE!</v>
      </c>
      <c r="AI367" s="18" t="e">
        <f>SUMIFS([2]Plan2!$H:$H,[2]Plan2!$A:$A,$D367,[2]Plan2!$U:$U,4)</f>
        <v>#VALUE!</v>
      </c>
      <c r="AJ367" s="18" t="e">
        <f>SUMIFS([2]Plan2!$H:$H,[2]Plan2!$A:$A,$D367,[2]Plan2!$U:$U,5)</f>
        <v>#VALUE!</v>
      </c>
      <c r="AK367" s="23" t="e">
        <f t="shared" si="43"/>
        <v>#VALUE!</v>
      </c>
      <c r="AL367" s="23" t="e">
        <f t="shared" si="45"/>
        <v>#VALUE!</v>
      </c>
      <c r="AM367">
        <f t="shared" si="44"/>
        <v>0</v>
      </c>
    </row>
    <row r="368" spans="1:39" ht="15.75" x14ac:dyDescent="0.25">
      <c r="A368" s="21" t="s">
        <v>36</v>
      </c>
      <c r="B368" s="21" t="s">
        <v>1519</v>
      </c>
      <c r="C368" s="21">
        <v>2949160</v>
      </c>
      <c r="D368" s="25">
        <v>101765</v>
      </c>
      <c r="E368" s="21" t="s">
        <v>24</v>
      </c>
      <c r="F368" s="31" t="s">
        <v>24</v>
      </c>
      <c r="G368" s="21" t="s">
        <v>211</v>
      </c>
      <c r="H368" s="21" t="s">
        <v>390</v>
      </c>
      <c r="I368" s="25" t="s">
        <v>15</v>
      </c>
      <c r="J368" s="21" t="s">
        <v>27</v>
      </c>
      <c r="K368" s="21" t="s">
        <v>28</v>
      </c>
      <c r="L368" s="20">
        <v>44425</v>
      </c>
      <c r="M368" s="20">
        <v>45615</v>
      </c>
      <c r="N368" s="21" t="s">
        <v>53</v>
      </c>
      <c r="O368" s="21">
        <v>10</v>
      </c>
      <c r="P368" s="21">
        <v>12</v>
      </c>
      <c r="Q368" s="21">
        <v>2</v>
      </c>
      <c r="R368" s="15">
        <f>(Q368-P368)/P368</f>
        <v>-0.83333333333333337</v>
      </c>
      <c r="S368" s="18" t="str">
        <f>IFERROR(VLOOKUP(D368,'[1]comparativo br'!$A:$B,2,FALSE),"")</f>
        <v/>
      </c>
      <c r="T368" s="18" t="str">
        <f>IFERROR(VLOOKUP(D368,'[1]comparativo br'!$A:$C,3,FALSE),"")</f>
        <v/>
      </c>
      <c r="U368" s="15" t="str">
        <f t="shared" si="42"/>
        <v/>
      </c>
      <c r="V368" s="19" t="str">
        <f>IFERROR(VLOOKUP(D368,'[1]comparativo br'!$A:$D,4,FALSE),"")</f>
        <v/>
      </c>
      <c r="W368" s="19" t="str">
        <f>IFERROR(VLOOKUP(D368,'[1]comparativo br'!$A:$E,5,FALSE),"")</f>
        <v/>
      </c>
      <c r="X368" s="15" t="str">
        <f t="shared" si="46"/>
        <v/>
      </c>
      <c r="Y368" s="18" t="e">
        <f>SUMIFS([2]Plan2!$H:$H,[2]Plan2!$A:$A,$D368,[2]Plan2!$U:$U,6)</f>
        <v>#VALUE!</v>
      </c>
      <c r="Z368" s="18" t="e">
        <f>SUMIFS([2]Plan2!$H:$H,[2]Plan2!$A:$A,$D368,[2]Plan2!$U:$U,7)</f>
        <v>#VALUE!</v>
      </c>
      <c r="AA368" s="18" t="e">
        <f>SUMIFS([2]Plan2!$H:$H,[2]Plan2!$A:$A,$D368,[2]Plan2!$U:$U,8)</f>
        <v>#VALUE!</v>
      </c>
      <c r="AB368" s="18" t="e">
        <f>SUMIFS([2]Plan2!$H:$H,[2]Plan2!$A:$A,$D368,[2]Plan2!$U:$U,9)</f>
        <v>#VALUE!</v>
      </c>
      <c r="AC368" s="18" t="e">
        <f>SUMIFS([2]Plan2!$H:$H,[2]Plan2!$A:$A,$D368,[2]Plan2!$U:$U,10)</f>
        <v>#VALUE!</v>
      </c>
      <c r="AD368" s="18" t="e">
        <f>SUMIFS([2]Plan2!$H:$H,[2]Plan2!$A:$A,$D368,[2]Plan2!$U:$U,11)</f>
        <v>#VALUE!</v>
      </c>
      <c r="AE368" s="18" t="e">
        <f>SUMIFS([2]Plan2!$H:$H,[2]Plan2!$A:$A,$D368,[2]Plan2!$U:$U,12)</f>
        <v>#VALUE!</v>
      </c>
      <c r="AF368" s="18" t="e">
        <f>SUMIFS([2]Plan2!$H:$H,[2]Plan2!$A:$A,$D368,[2]Plan2!$U:$U,1)</f>
        <v>#VALUE!</v>
      </c>
      <c r="AG368" s="18" t="e">
        <f>SUMIFS([2]Plan2!$H:$H,[2]Plan2!$A:$A,$D368,[2]Plan2!$U:$U,2)</f>
        <v>#VALUE!</v>
      </c>
      <c r="AH368" s="18" t="e">
        <f>SUMIFS([2]Plan2!$H:$H,[2]Plan2!$A:$A,$D368,[2]Plan2!$U:$U,3)</f>
        <v>#VALUE!</v>
      </c>
      <c r="AI368" s="18" t="e">
        <f>SUMIFS([2]Plan2!$H:$H,[2]Plan2!$A:$A,$D368,[2]Plan2!$U:$U,4)</f>
        <v>#VALUE!</v>
      </c>
      <c r="AJ368" s="18" t="e">
        <f>SUMIFS([2]Plan2!$H:$H,[2]Plan2!$A:$A,$D368,[2]Plan2!$U:$U,5)</f>
        <v>#VALUE!</v>
      </c>
      <c r="AK368" s="23" t="e">
        <f t="shared" si="43"/>
        <v>#VALUE!</v>
      </c>
      <c r="AL368" s="23" t="e">
        <f t="shared" si="45"/>
        <v>#VALUE!</v>
      </c>
      <c r="AM368">
        <f t="shared" si="44"/>
        <v>0</v>
      </c>
    </row>
    <row r="369" spans="1:39" ht="15.75" x14ac:dyDescent="0.25">
      <c r="A369" s="21" t="s">
        <v>36</v>
      </c>
      <c r="B369" s="21" t="s">
        <v>1519</v>
      </c>
      <c r="C369" s="21">
        <v>2949160</v>
      </c>
      <c r="D369" s="25">
        <v>100518</v>
      </c>
      <c r="E369" s="21" t="s">
        <v>24</v>
      </c>
      <c r="F369" s="31" t="s">
        <v>1826</v>
      </c>
      <c r="G369" s="21" t="s">
        <v>211</v>
      </c>
      <c r="H369" s="21" t="s">
        <v>38</v>
      </c>
      <c r="I369" s="25" t="s">
        <v>20</v>
      </c>
      <c r="J369" s="21" t="s">
        <v>27</v>
      </c>
      <c r="K369" s="21" t="s">
        <v>28</v>
      </c>
      <c r="L369" s="20">
        <v>44635</v>
      </c>
      <c r="M369" s="20">
        <v>45762</v>
      </c>
      <c r="N369" s="21" t="s">
        <v>18</v>
      </c>
      <c r="O369" s="21">
        <v>5</v>
      </c>
      <c r="P369" s="21">
        <v>1</v>
      </c>
      <c r="Q369" s="21">
        <v>1</v>
      </c>
      <c r="R369" s="15">
        <f>(Q369-P369)/P369</f>
        <v>0</v>
      </c>
      <c r="S369" s="18" t="str">
        <f>IFERROR(VLOOKUP(D369,'[1]comparativo br'!$A:$B,2,FALSE),"")</f>
        <v/>
      </c>
      <c r="T369" s="18" t="str">
        <f>IFERROR(VLOOKUP(D369,'[1]comparativo br'!$A:$C,3,FALSE),"")</f>
        <v/>
      </c>
      <c r="U369" s="15" t="str">
        <f t="shared" si="42"/>
        <v/>
      </c>
      <c r="V369" s="19" t="str">
        <f>IFERROR(VLOOKUP(D369,'[1]comparativo br'!$A:$D,4,FALSE),"")</f>
        <v/>
      </c>
      <c r="W369" s="19" t="str">
        <f>IFERROR(VLOOKUP(D369,'[1]comparativo br'!$A:$E,5,FALSE),"")</f>
        <v/>
      </c>
      <c r="X369" s="15" t="str">
        <f t="shared" si="46"/>
        <v/>
      </c>
      <c r="Y369" s="18" t="e">
        <f>SUMIFS([2]Plan2!$H:$H,[2]Plan2!$A:$A,$D369,[2]Plan2!$U:$U,6)</f>
        <v>#VALUE!</v>
      </c>
      <c r="Z369" s="18" t="e">
        <f>SUMIFS([2]Plan2!$H:$H,[2]Plan2!$A:$A,$D369,[2]Plan2!$U:$U,7)</f>
        <v>#VALUE!</v>
      </c>
      <c r="AA369" s="18" t="e">
        <f>SUMIFS([2]Plan2!$H:$H,[2]Plan2!$A:$A,$D369,[2]Plan2!$U:$U,8)</f>
        <v>#VALUE!</v>
      </c>
      <c r="AB369" s="18" t="e">
        <f>SUMIFS([2]Plan2!$H:$H,[2]Plan2!$A:$A,$D369,[2]Plan2!$U:$U,9)</f>
        <v>#VALUE!</v>
      </c>
      <c r="AC369" s="18" t="e">
        <f>SUMIFS([2]Plan2!$H:$H,[2]Plan2!$A:$A,$D369,[2]Plan2!$U:$U,10)</f>
        <v>#VALUE!</v>
      </c>
      <c r="AD369" s="18" t="e">
        <f>SUMIFS([2]Plan2!$H:$H,[2]Plan2!$A:$A,$D369,[2]Plan2!$U:$U,11)</f>
        <v>#VALUE!</v>
      </c>
      <c r="AE369" s="18" t="e">
        <f>SUMIFS([2]Plan2!$H:$H,[2]Plan2!$A:$A,$D369,[2]Plan2!$U:$U,12)</f>
        <v>#VALUE!</v>
      </c>
      <c r="AF369" s="18" t="e">
        <f>SUMIFS([2]Plan2!$H:$H,[2]Plan2!$A:$A,$D369,[2]Plan2!$U:$U,1)</f>
        <v>#VALUE!</v>
      </c>
      <c r="AG369" s="18" t="e">
        <f>SUMIFS([2]Plan2!$H:$H,[2]Plan2!$A:$A,$D369,[2]Plan2!$U:$U,2)</f>
        <v>#VALUE!</v>
      </c>
      <c r="AH369" s="18" t="e">
        <f>SUMIFS([2]Plan2!$H:$H,[2]Plan2!$A:$A,$D369,[2]Plan2!$U:$U,3)</f>
        <v>#VALUE!</v>
      </c>
      <c r="AI369" s="18" t="e">
        <f>SUMIFS([2]Plan2!$H:$H,[2]Plan2!$A:$A,$D369,[2]Plan2!$U:$U,4)</f>
        <v>#VALUE!</v>
      </c>
      <c r="AJ369" s="18" t="e">
        <f>SUMIFS([2]Plan2!$H:$H,[2]Plan2!$A:$A,$D369,[2]Plan2!$U:$U,5)</f>
        <v>#VALUE!</v>
      </c>
      <c r="AK369" s="23" t="e">
        <f t="shared" si="43"/>
        <v>#VALUE!</v>
      </c>
      <c r="AL369" s="23" t="e">
        <f t="shared" si="45"/>
        <v>#VALUE!</v>
      </c>
      <c r="AM369">
        <f t="shared" si="44"/>
        <v>0</v>
      </c>
    </row>
    <row r="370" spans="1:39" ht="15.75" x14ac:dyDescent="0.25">
      <c r="A370" s="21" t="s">
        <v>36</v>
      </c>
      <c r="B370" s="21" t="s">
        <v>1519</v>
      </c>
      <c r="C370" s="21">
        <v>2949160</v>
      </c>
      <c r="D370" s="25">
        <v>100746</v>
      </c>
      <c r="E370" s="21" t="s">
        <v>24</v>
      </c>
      <c r="F370" s="31" t="s">
        <v>24</v>
      </c>
      <c r="G370" s="21" t="s">
        <v>211</v>
      </c>
      <c r="H370" s="21" t="s">
        <v>138</v>
      </c>
      <c r="I370" s="25" t="s">
        <v>20</v>
      </c>
      <c r="J370" s="21" t="s">
        <v>27</v>
      </c>
      <c r="K370" s="21" t="s">
        <v>74</v>
      </c>
      <c r="L370" s="20">
        <v>45224</v>
      </c>
      <c r="M370" s="20">
        <v>45793</v>
      </c>
      <c r="N370" s="21" t="s">
        <v>18</v>
      </c>
      <c r="O370" s="21">
        <v>7</v>
      </c>
      <c r="P370" s="21">
        <v>6</v>
      </c>
      <c r="Q370" s="21">
        <v>8</v>
      </c>
      <c r="R370" s="15">
        <f>(Q370-P370)/P370</f>
        <v>0.33333333333333331</v>
      </c>
      <c r="S370" s="18" t="str">
        <f>IFERROR(VLOOKUP(D370,'[1]comparativo br'!$A:$B,2,FALSE),"")</f>
        <v/>
      </c>
      <c r="T370" s="18" t="str">
        <f>IFERROR(VLOOKUP(D370,'[1]comparativo br'!$A:$C,3,FALSE),"")</f>
        <v/>
      </c>
      <c r="U370" s="15" t="str">
        <f t="shared" si="42"/>
        <v/>
      </c>
      <c r="V370" s="19" t="str">
        <f>IFERROR(VLOOKUP(D370,'[1]comparativo br'!$A:$D,4,FALSE),"")</f>
        <v/>
      </c>
      <c r="W370" s="19" t="str">
        <f>IFERROR(VLOOKUP(D370,'[1]comparativo br'!$A:$E,5,FALSE),"")</f>
        <v/>
      </c>
      <c r="X370" s="15" t="str">
        <f t="shared" si="46"/>
        <v/>
      </c>
      <c r="Y370" s="18" t="e">
        <f>SUMIFS([2]Plan2!$H:$H,[2]Plan2!$A:$A,$D370,[2]Plan2!$U:$U,6)</f>
        <v>#VALUE!</v>
      </c>
      <c r="Z370" s="18" t="e">
        <f>SUMIFS([2]Plan2!$H:$H,[2]Plan2!$A:$A,$D370,[2]Plan2!$U:$U,7)</f>
        <v>#VALUE!</v>
      </c>
      <c r="AA370" s="18" t="e">
        <f>SUMIFS([2]Plan2!$H:$H,[2]Plan2!$A:$A,$D370,[2]Plan2!$U:$U,8)</f>
        <v>#VALUE!</v>
      </c>
      <c r="AB370" s="18" t="e">
        <f>SUMIFS([2]Plan2!$H:$H,[2]Plan2!$A:$A,$D370,[2]Plan2!$U:$U,9)</f>
        <v>#VALUE!</v>
      </c>
      <c r="AC370" s="18" t="e">
        <f>SUMIFS([2]Plan2!$H:$H,[2]Plan2!$A:$A,$D370,[2]Plan2!$U:$U,10)</f>
        <v>#VALUE!</v>
      </c>
      <c r="AD370" s="18" t="e">
        <f>SUMIFS([2]Plan2!$H:$H,[2]Plan2!$A:$A,$D370,[2]Plan2!$U:$U,11)</f>
        <v>#VALUE!</v>
      </c>
      <c r="AE370" s="18" t="e">
        <f>SUMIFS([2]Plan2!$H:$H,[2]Plan2!$A:$A,$D370,[2]Plan2!$U:$U,12)</f>
        <v>#VALUE!</v>
      </c>
      <c r="AF370" s="18" t="e">
        <f>SUMIFS([2]Plan2!$H:$H,[2]Plan2!$A:$A,$D370,[2]Plan2!$U:$U,1)</f>
        <v>#VALUE!</v>
      </c>
      <c r="AG370" s="18" t="e">
        <f>SUMIFS([2]Plan2!$H:$H,[2]Plan2!$A:$A,$D370,[2]Plan2!$U:$U,2)</f>
        <v>#VALUE!</v>
      </c>
      <c r="AH370" s="18" t="e">
        <f>SUMIFS([2]Plan2!$H:$H,[2]Plan2!$A:$A,$D370,[2]Plan2!$U:$U,3)</f>
        <v>#VALUE!</v>
      </c>
      <c r="AI370" s="18" t="e">
        <f>SUMIFS([2]Plan2!$H:$H,[2]Plan2!$A:$A,$D370,[2]Plan2!$U:$U,4)</f>
        <v>#VALUE!</v>
      </c>
      <c r="AJ370" s="18" t="e">
        <f>SUMIFS([2]Plan2!$H:$H,[2]Plan2!$A:$A,$D370,[2]Plan2!$U:$U,5)</f>
        <v>#VALUE!</v>
      </c>
      <c r="AK370" s="23" t="e">
        <f t="shared" si="43"/>
        <v>#VALUE!</v>
      </c>
      <c r="AL370" s="23" t="e">
        <f t="shared" si="45"/>
        <v>#VALUE!</v>
      </c>
      <c r="AM370">
        <f t="shared" si="44"/>
        <v>0</v>
      </c>
    </row>
    <row r="371" spans="1:39" ht="15.75" x14ac:dyDescent="0.25">
      <c r="A371" s="21"/>
      <c r="B371" s="21" t="s">
        <v>1520</v>
      </c>
      <c r="C371" s="21">
        <v>2955426</v>
      </c>
      <c r="D371" s="25" t="s">
        <v>2175</v>
      </c>
      <c r="E371" s="21" t="s">
        <v>2203</v>
      </c>
      <c r="F371" s="31" t="s">
        <v>1826</v>
      </c>
      <c r="G371" s="21" t="s">
        <v>2176</v>
      </c>
      <c r="H371" s="21" t="s">
        <v>2177</v>
      </c>
      <c r="I371" s="25" t="s">
        <v>121</v>
      </c>
      <c r="J371" s="21" t="s">
        <v>16</v>
      </c>
      <c r="K371" s="21" t="s">
        <v>17</v>
      </c>
      <c r="L371" s="20">
        <v>45755</v>
      </c>
      <c r="M371" s="20">
        <v>45790</v>
      </c>
      <c r="N371" s="21" t="s">
        <v>18</v>
      </c>
      <c r="O371" s="21">
        <v>6</v>
      </c>
      <c r="P371" s="21">
        <v>0</v>
      </c>
      <c r="Q371" s="21">
        <v>24</v>
      </c>
      <c r="R371" s="15">
        <v>1</v>
      </c>
      <c r="S371" s="18">
        <f>IFERROR(VLOOKUP(D371,'[1]comparativo br'!$A:$B,2,FALSE),"")</f>
        <v>44280</v>
      </c>
      <c r="T371" s="18">
        <f>IFERROR(VLOOKUP(D371,'[1]comparativo br'!$A:$C,3,FALSE),"")</f>
        <v>41410</v>
      </c>
      <c r="U371" s="15">
        <f t="shared" si="42"/>
        <v>-6.4814814814814811E-2</v>
      </c>
      <c r="V371" s="19">
        <f>IFERROR(VLOOKUP(D371,'[1]comparativo br'!$A:$D,4,FALSE),"")</f>
        <v>164</v>
      </c>
      <c r="W371" s="19">
        <f>IFERROR(VLOOKUP(D371,'[1]comparativo br'!$A:$E,5,FALSE),"")</f>
        <v>392</v>
      </c>
      <c r="X371" s="15">
        <f t="shared" si="46"/>
        <v>1.3902439024390243</v>
      </c>
      <c r="Y371" s="18" t="e">
        <f>SUMIFS([2]Plan2!$H:$H,[2]Plan2!$A:$A,$D371,[2]Plan2!$U:$U,6)</f>
        <v>#VALUE!</v>
      </c>
      <c r="Z371" s="18" t="e">
        <f>SUMIFS([2]Plan2!$H:$H,[2]Plan2!$A:$A,$D371,[2]Plan2!$U:$U,7)</f>
        <v>#VALUE!</v>
      </c>
      <c r="AA371" s="18" t="e">
        <f>SUMIFS([2]Plan2!$H:$H,[2]Plan2!$A:$A,$D371,[2]Plan2!$U:$U,8)</f>
        <v>#VALUE!</v>
      </c>
      <c r="AB371" s="18" t="e">
        <f>SUMIFS([2]Plan2!$H:$H,[2]Plan2!$A:$A,$D371,[2]Plan2!$U:$U,9)</f>
        <v>#VALUE!</v>
      </c>
      <c r="AC371" s="18" t="e">
        <f>SUMIFS([2]Plan2!$H:$H,[2]Plan2!$A:$A,$D371,[2]Plan2!$U:$U,10)</f>
        <v>#VALUE!</v>
      </c>
      <c r="AD371" s="18" t="e">
        <f>SUMIFS([2]Plan2!$H:$H,[2]Plan2!$A:$A,$D371,[2]Plan2!$U:$U,11)</f>
        <v>#VALUE!</v>
      </c>
      <c r="AE371" s="18" t="e">
        <f>SUMIFS([2]Plan2!$H:$H,[2]Plan2!$A:$A,$D371,[2]Plan2!$U:$U,12)</f>
        <v>#VALUE!</v>
      </c>
      <c r="AF371" s="18" t="e">
        <f>SUMIFS([2]Plan2!$H:$H,[2]Plan2!$A:$A,$D371,[2]Plan2!$U:$U,1)</f>
        <v>#VALUE!</v>
      </c>
      <c r="AG371" s="18" t="e">
        <f>SUMIFS([2]Plan2!$H:$H,[2]Plan2!$A:$A,$D371,[2]Plan2!$U:$U,2)</f>
        <v>#VALUE!</v>
      </c>
      <c r="AH371" s="18" t="e">
        <f>SUMIFS([2]Plan2!$H:$H,[2]Plan2!$A:$A,$D371,[2]Plan2!$U:$U,3)</f>
        <v>#VALUE!</v>
      </c>
      <c r="AI371" s="18" t="e">
        <f>SUMIFS([2]Plan2!$H:$H,[2]Plan2!$A:$A,$D371,[2]Plan2!$U:$U,4)</f>
        <v>#VALUE!</v>
      </c>
      <c r="AJ371" s="18" t="e">
        <f>SUMIFS([2]Plan2!$H:$H,[2]Plan2!$A:$A,$D371,[2]Plan2!$U:$U,5)</f>
        <v>#VALUE!</v>
      </c>
      <c r="AK371" s="23" t="e">
        <f t="shared" si="43"/>
        <v>#VALUE!</v>
      </c>
      <c r="AL371" s="23" t="e">
        <f t="shared" si="45"/>
        <v>#VALUE!</v>
      </c>
      <c r="AM371">
        <f t="shared" si="44"/>
        <v>0</v>
      </c>
    </row>
    <row r="372" spans="1:39" ht="15.75" x14ac:dyDescent="0.25">
      <c r="A372" s="21"/>
      <c r="B372" s="21" t="s">
        <v>1519</v>
      </c>
      <c r="C372" s="21">
        <v>2998611</v>
      </c>
      <c r="D372" s="25">
        <v>191263</v>
      </c>
      <c r="E372" s="21" t="s">
        <v>12</v>
      </c>
      <c r="F372" s="31" t="s">
        <v>1826</v>
      </c>
      <c r="G372" s="21" t="s">
        <v>1953</v>
      </c>
      <c r="H372" s="21" t="s">
        <v>109</v>
      </c>
      <c r="I372" s="25" t="s">
        <v>20</v>
      </c>
      <c r="J372" s="21" t="s">
        <v>67</v>
      </c>
      <c r="K372" s="21" t="s">
        <v>416</v>
      </c>
      <c r="L372" s="20">
        <v>45167</v>
      </c>
      <c r="M372" s="20">
        <v>45156</v>
      </c>
      <c r="N372" s="21" t="s">
        <v>53</v>
      </c>
      <c r="O372" s="21">
        <v>0</v>
      </c>
      <c r="P372" s="21">
        <v>2</v>
      </c>
      <c r="Q372" s="21">
        <v>0</v>
      </c>
      <c r="R372" s="15">
        <f>(Q372-P372)/P372</f>
        <v>-1</v>
      </c>
      <c r="S372" s="18" t="str">
        <f>IFERROR(VLOOKUP(D372,'[1]comparativo br'!$A:$B,2,FALSE),"")</f>
        <v/>
      </c>
      <c r="T372" s="18" t="str">
        <f>IFERROR(VLOOKUP(D372,'[1]comparativo br'!$A:$C,3,FALSE),"")</f>
        <v/>
      </c>
      <c r="U372" s="15" t="str">
        <f t="shared" si="42"/>
        <v/>
      </c>
      <c r="V372" s="19" t="str">
        <f>IFERROR(VLOOKUP(D372,'[1]comparativo br'!$A:$D,4,FALSE),"")</f>
        <v/>
      </c>
      <c r="W372" s="19" t="str">
        <f>IFERROR(VLOOKUP(D372,'[1]comparativo br'!$A:$E,5,FALSE),"")</f>
        <v/>
      </c>
      <c r="X372" s="15" t="str">
        <f t="shared" si="46"/>
        <v/>
      </c>
      <c r="Y372" s="18" t="e">
        <f>SUMIFS([2]Plan2!$H:$H,[2]Plan2!$A:$A,$D372,[2]Plan2!$U:$U,6)</f>
        <v>#VALUE!</v>
      </c>
      <c r="Z372" s="18" t="e">
        <f>SUMIFS([2]Plan2!$H:$H,[2]Plan2!$A:$A,$D372,[2]Plan2!$U:$U,7)</f>
        <v>#VALUE!</v>
      </c>
      <c r="AA372" s="18" t="e">
        <f>SUMIFS([2]Plan2!$H:$H,[2]Plan2!$A:$A,$D372,[2]Plan2!$U:$U,8)</f>
        <v>#VALUE!</v>
      </c>
      <c r="AB372" s="18" t="e">
        <f>SUMIFS([2]Plan2!$H:$H,[2]Plan2!$A:$A,$D372,[2]Plan2!$U:$U,9)</f>
        <v>#VALUE!</v>
      </c>
      <c r="AC372" s="18" t="e">
        <f>SUMIFS([2]Plan2!$H:$H,[2]Plan2!$A:$A,$D372,[2]Plan2!$U:$U,10)</f>
        <v>#VALUE!</v>
      </c>
      <c r="AD372" s="18" t="e">
        <f>SUMIFS([2]Plan2!$H:$H,[2]Plan2!$A:$A,$D372,[2]Plan2!$U:$U,11)</f>
        <v>#VALUE!</v>
      </c>
      <c r="AE372" s="18" t="e">
        <f>SUMIFS([2]Plan2!$H:$H,[2]Plan2!$A:$A,$D372,[2]Plan2!$U:$U,12)</f>
        <v>#VALUE!</v>
      </c>
      <c r="AF372" s="18" t="e">
        <f>SUMIFS([2]Plan2!$H:$H,[2]Plan2!$A:$A,$D372,[2]Plan2!$U:$U,1)</f>
        <v>#VALUE!</v>
      </c>
      <c r="AG372" s="18" t="e">
        <f>SUMIFS([2]Plan2!$H:$H,[2]Plan2!$A:$A,$D372,[2]Plan2!$U:$U,2)</f>
        <v>#VALUE!</v>
      </c>
      <c r="AH372" s="18" t="e">
        <f>SUMIFS([2]Plan2!$H:$H,[2]Plan2!$A:$A,$D372,[2]Plan2!$U:$U,3)</f>
        <v>#VALUE!</v>
      </c>
      <c r="AI372" s="18" t="e">
        <f>SUMIFS([2]Plan2!$H:$H,[2]Plan2!$A:$A,$D372,[2]Plan2!$U:$U,4)</f>
        <v>#VALUE!</v>
      </c>
      <c r="AJ372" s="18" t="e">
        <f>SUMIFS([2]Plan2!$H:$H,[2]Plan2!$A:$A,$D372,[2]Plan2!$U:$U,5)</f>
        <v>#VALUE!</v>
      </c>
      <c r="AK372" s="23" t="e">
        <f t="shared" si="43"/>
        <v>#VALUE!</v>
      </c>
      <c r="AL372" s="23" t="e">
        <f t="shared" si="45"/>
        <v>#VALUE!</v>
      </c>
      <c r="AM372">
        <f t="shared" si="44"/>
        <v>0</v>
      </c>
    </row>
    <row r="373" spans="1:39" ht="15.75" x14ac:dyDescent="0.25">
      <c r="A373" s="21"/>
      <c r="B373" s="21" t="s">
        <v>1519</v>
      </c>
      <c r="C373" s="21">
        <v>3002226</v>
      </c>
      <c r="D373" s="25">
        <v>194026</v>
      </c>
      <c r="E373" s="21" t="s">
        <v>1575</v>
      </c>
      <c r="F373" s="31" t="s">
        <v>24</v>
      </c>
      <c r="G373" s="21" t="s">
        <v>2086</v>
      </c>
      <c r="H373" s="21" t="s">
        <v>380</v>
      </c>
      <c r="I373" s="25" t="s">
        <v>84</v>
      </c>
      <c r="J373" s="21" t="s">
        <v>21</v>
      </c>
      <c r="K373" s="21"/>
      <c r="L373" s="20">
        <v>45635</v>
      </c>
      <c r="M373" s="20">
        <v>45642</v>
      </c>
      <c r="N373" s="21" t="s">
        <v>22</v>
      </c>
      <c r="O373" s="21">
        <v>0</v>
      </c>
      <c r="P373" s="21">
        <v>1</v>
      </c>
      <c r="Q373" s="21">
        <v>1</v>
      </c>
      <c r="R373" s="15">
        <f>(Q373-P373)/P373</f>
        <v>0</v>
      </c>
      <c r="S373" s="18" t="str">
        <f>IFERROR(VLOOKUP(D373,'[1]comparativo br'!$A:$B,2,FALSE),"")</f>
        <v/>
      </c>
      <c r="T373" s="18" t="str">
        <f>IFERROR(VLOOKUP(D373,'[1]comparativo br'!$A:$C,3,FALSE),"")</f>
        <v/>
      </c>
      <c r="U373" s="15" t="str">
        <f t="shared" si="42"/>
        <v/>
      </c>
      <c r="V373" s="19" t="str">
        <f>IFERROR(VLOOKUP(D373,'[1]comparativo br'!$A:$D,4,FALSE),"")</f>
        <v/>
      </c>
      <c r="W373" s="19" t="str">
        <f>IFERROR(VLOOKUP(D373,'[1]comparativo br'!$A:$E,5,FALSE),"")</f>
        <v/>
      </c>
      <c r="X373" s="15" t="str">
        <f t="shared" si="46"/>
        <v/>
      </c>
      <c r="Y373" s="18" t="e">
        <f>SUMIFS([2]Plan2!$H:$H,[2]Plan2!$A:$A,$D373,[2]Plan2!$U:$U,6)</f>
        <v>#VALUE!</v>
      </c>
      <c r="Z373" s="18" t="e">
        <f>SUMIFS([2]Plan2!$H:$H,[2]Plan2!$A:$A,$D373,[2]Plan2!$U:$U,7)</f>
        <v>#VALUE!</v>
      </c>
      <c r="AA373" s="18" t="e">
        <f>SUMIFS([2]Plan2!$H:$H,[2]Plan2!$A:$A,$D373,[2]Plan2!$U:$U,8)</f>
        <v>#VALUE!</v>
      </c>
      <c r="AB373" s="18" t="e">
        <f>SUMIFS([2]Plan2!$H:$H,[2]Plan2!$A:$A,$D373,[2]Plan2!$U:$U,9)</f>
        <v>#VALUE!</v>
      </c>
      <c r="AC373" s="18" t="e">
        <f>SUMIFS([2]Plan2!$H:$H,[2]Plan2!$A:$A,$D373,[2]Plan2!$U:$U,10)</f>
        <v>#VALUE!</v>
      </c>
      <c r="AD373" s="18" t="e">
        <f>SUMIFS([2]Plan2!$H:$H,[2]Plan2!$A:$A,$D373,[2]Plan2!$U:$U,11)</f>
        <v>#VALUE!</v>
      </c>
      <c r="AE373" s="18" t="e">
        <f>SUMIFS([2]Plan2!$H:$H,[2]Plan2!$A:$A,$D373,[2]Plan2!$U:$U,12)</f>
        <v>#VALUE!</v>
      </c>
      <c r="AF373" s="18" t="e">
        <f>SUMIFS([2]Plan2!$H:$H,[2]Plan2!$A:$A,$D373,[2]Plan2!$U:$U,1)</f>
        <v>#VALUE!</v>
      </c>
      <c r="AG373" s="18" t="e">
        <f>SUMIFS([2]Plan2!$H:$H,[2]Plan2!$A:$A,$D373,[2]Plan2!$U:$U,2)</f>
        <v>#VALUE!</v>
      </c>
      <c r="AH373" s="18" t="e">
        <f>SUMIFS([2]Plan2!$H:$H,[2]Plan2!$A:$A,$D373,[2]Plan2!$U:$U,3)</f>
        <v>#VALUE!</v>
      </c>
      <c r="AI373" s="18" t="e">
        <f>SUMIFS([2]Plan2!$H:$H,[2]Plan2!$A:$A,$D373,[2]Plan2!$U:$U,4)</f>
        <v>#VALUE!</v>
      </c>
      <c r="AJ373" s="18" t="e">
        <f>SUMIFS([2]Plan2!$H:$H,[2]Plan2!$A:$A,$D373,[2]Plan2!$U:$U,5)</f>
        <v>#VALUE!</v>
      </c>
      <c r="AK373" s="23" t="e">
        <f t="shared" si="43"/>
        <v>#VALUE!</v>
      </c>
      <c r="AL373" s="23" t="e">
        <f t="shared" si="45"/>
        <v>#VALUE!</v>
      </c>
      <c r="AM373">
        <f t="shared" si="44"/>
        <v>0</v>
      </c>
    </row>
    <row r="374" spans="1:39" ht="15.75" x14ac:dyDescent="0.25">
      <c r="A374" s="21"/>
      <c r="B374" s="21" t="s">
        <v>1519</v>
      </c>
      <c r="C374" s="21">
        <v>3014011</v>
      </c>
      <c r="D374" s="25" t="s">
        <v>2052</v>
      </c>
      <c r="E374" s="21" t="s">
        <v>12</v>
      </c>
      <c r="F374" s="31" t="s">
        <v>2488</v>
      </c>
      <c r="G374" s="21" t="s">
        <v>2053</v>
      </c>
      <c r="H374" s="21" t="s">
        <v>284</v>
      </c>
      <c r="I374" s="25" t="s">
        <v>285</v>
      </c>
      <c r="J374" s="21" t="s">
        <v>16</v>
      </c>
      <c r="K374" s="21" t="s">
        <v>17</v>
      </c>
      <c r="L374" s="20">
        <v>45625</v>
      </c>
      <c r="M374" s="20">
        <v>45761</v>
      </c>
      <c r="N374" s="21" t="s">
        <v>18</v>
      </c>
      <c r="O374" s="21">
        <v>1</v>
      </c>
      <c r="P374" s="21">
        <v>0</v>
      </c>
      <c r="Q374" s="21">
        <v>2</v>
      </c>
      <c r="R374" s="15">
        <v>1</v>
      </c>
      <c r="S374" s="18" t="str">
        <f>IFERROR(VLOOKUP(D374,'[1]comparativo br'!$A:$B,2,FALSE),"")</f>
        <v/>
      </c>
      <c r="T374" s="18" t="str">
        <f>IFERROR(VLOOKUP(D374,'[1]comparativo br'!$A:$C,3,FALSE),"")</f>
        <v/>
      </c>
      <c r="U374" s="15" t="str">
        <f t="shared" si="42"/>
        <v/>
      </c>
      <c r="V374" s="19" t="str">
        <f>IFERROR(VLOOKUP(D374,'[1]comparativo br'!$A:$D,4,FALSE),"")</f>
        <v/>
      </c>
      <c r="W374" s="19" t="str">
        <f>IFERROR(VLOOKUP(D374,'[1]comparativo br'!$A:$E,5,FALSE),"")</f>
        <v/>
      </c>
      <c r="X374" s="15" t="str">
        <f t="shared" si="46"/>
        <v/>
      </c>
      <c r="Y374" s="18" t="e">
        <f>SUMIFS([2]Plan2!$H:$H,[2]Plan2!$A:$A,$D374,[2]Plan2!$U:$U,6)</f>
        <v>#VALUE!</v>
      </c>
      <c r="Z374" s="18" t="e">
        <f>SUMIFS([2]Plan2!$H:$H,[2]Plan2!$A:$A,$D374,[2]Plan2!$U:$U,7)</f>
        <v>#VALUE!</v>
      </c>
      <c r="AA374" s="18" t="e">
        <f>SUMIFS([2]Plan2!$H:$H,[2]Plan2!$A:$A,$D374,[2]Plan2!$U:$U,8)</f>
        <v>#VALUE!</v>
      </c>
      <c r="AB374" s="18" t="e">
        <f>SUMIFS([2]Plan2!$H:$H,[2]Plan2!$A:$A,$D374,[2]Plan2!$U:$U,9)</f>
        <v>#VALUE!</v>
      </c>
      <c r="AC374" s="18" t="e">
        <f>SUMIFS([2]Plan2!$H:$H,[2]Plan2!$A:$A,$D374,[2]Plan2!$U:$U,10)</f>
        <v>#VALUE!</v>
      </c>
      <c r="AD374" s="18" t="e">
        <f>SUMIFS([2]Plan2!$H:$H,[2]Plan2!$A:$A,$D374,[2]Plan2!$U:$U,11)</f>
        <v>#VALUE!</v>
      </c>
      <c r="AE374" s="18" t="e">
        <f>SUMIFS([2]Plan2!$H:$H,[2]Plan2!$A:$A,$D374,[2]Plan2!$U:$U,12)</f>
        <v>#VALUE!</v>
      </c>
      <c r="AF374" s="18" t="e">
        <f>SUMIFS([2]Plan2!$H:$H,[2]Plan2!$A:$A,$D374,[2]Plan2!$U:$U,1)</f>
        <v>#VALUE!</v>
      </c>
      <c r="AG374" s="18" t="e">
        <f>SUMIFS([2]Plan2!$H:$H,[2]Plan2!$A:$A,$D374,[2]Plan2!$U:$U,2)</f>
        <v>#VALUE!</v>
      </c>
      <c r="AH374" s="18" t="e">
        <f>SUMIFS([2]Plan2!$H:$H,[2]Plan2!$A:$A,$D374,[2]Plan2!$U:$U,3)</f>
        <v>#VALUE!</v>
      </c>
      <c r="AI374" s="18" t="e">
        <f>SUMIFS([2]Plan2!$H:$H,[2]Plan2!$A:$A,$D374,[2]Plan2!$U:$U,4)</f>
        <v>#VALUE!</v>
      </c>
      <c r="AJ374" s="18" t="e">
        <f>SUMIFS([2]Plan2!$H:$H,[2]Plan2!$A:$A,$D374,[2]Plan2!$U:$U,5)</f>
        <v>#VALUE!</v>
      </c>
      <c r="AK374" s="23" t="e">
        <f t="shared" si="43"/>
        <v>#VALUE!</v>
      </c>
      <c r="AL374" s="23" t="e">
        <f t="shared" si="45"/>
        <v>#VALUE!</v>
      </c>
      <c r="AM374">
        <f t="shared" si="44"/>
        <v>0</v>
      </c>
    </row>
    <row r="375" spans="1:39" ht="15.75" x14ac:dyDescent="0.25">
      <c r="A375" s="21"/>
      <c r="B375" s="21" t="s">
        <v>1520</v>
      </c>
      <c r="C375" s="21">
        <v>3014011</v>
      </c>
      <c r="D375" s="25" t="s">
        <v>2114</v>
      </c>
      <c r="E375" s="21" t="s">
        <v>1798</v>
      </c>
      <c r="F375" s="31" t="s">
        <v>1798</v>
      </c>
      <c r="G375" s="21" t="s">
        <v>2053</v>
      </c>
      <c r="H375" s="21" t="s">
        <v>1134</v>
      </c>
      <c r="I375" s="25" t="s">
        <v>145</v>
      </c>
      <c r="J375" s="21" t="s">
        <v>16</v>
      </c>
      <c r="K375" s="21" t="s">
        <v>17</v>
      </c>
      <c r="L375" s="20">
        <v>45638</v>
      </c>
      <c r="M375" s="20">
        <v>45638</v>
      </c>
      <c r="N375" s="21" t="s">
        <v>22</v>
      </c>
      <c r="O375" s="21">
        <v>0</v>
      </c>
      <c r="P375" s="21">
        <v>0</v>
      </c>
      <c r="Q375" s="21">
        <v>1</v>
      </c>
      <c r="R375" s="15">
        <v>1</v>
      </c>
      <c r="S375" s="18" t="str">
        <f>IFERROR(VLOOKUP(D375,'[1]comparativo br'!$A:$B,2,FALSE),"")</f>
        <v/>
      </c>
      <c r="T375" s="18" t="str">
        <f>IFERROR(VLOOKUP(D375,'[1]comparativo br'!$A:$C,3,FALSE),"")</f>
        <v/>
      </c>
      <c r="U375" s="15" t="str">
        <f t="shared" si="42"/>
        <v/>
      </c>
      <c r="V375" s="19" t="str">
        <f>IFERROR(VLOOKUP(D375,'[1]comparativo br'!$A:$D,4,FALSE),"")</f>
        <v/>
      </c>
      <c r="W375" s="19" t="str">
        <f>IFERROR(VLOOKUP(D375,'[1]comparativo br'!$A:$E,5,FALSE),"")</f>
        <v/>
      </c>
      <c r="X375" s="15" t="str">
        <f t="shared" si="46"/>
        <v/>
      </c>
      <c r="Y375" s="18" t="e">
        <f>SUMIFS([2]Plan2!$H:$H,[2]Plan2!$A:$A,$D375,[2]Plan2!$U:$U,6)</f>
        <v>#VALUE!</v>
      </c>
      <c r="Z375" s="18" t="e">
        <f>SUMIFS([2]Plan2!$H:$H,[2]Plan2!$A:$A,$D375,[2]Plan2!$U:$U,7)</f>
        <v>#VALUE!</v>
      </c>
      <c r="AA375" s="18" t="e">
        <f>SUMIFS([2]Plan2!$H:$H,[2]Plan2!$A:$A,$D375,[2]Plan2!$U:$U,8)</f>
        <v>#VALUE!</v>
      </c>
      <c r="AB375" s="18" t="e">
        <f>SUMIFS([2]Plan2!$H:$H,[2]Plan2!$A:$A,$D375,[2]Plan2!$U:$U,9)</f>
        <v>#VALUE!</v>
      </c>
      <c r="AC375" s="18" t="e">
        <f>SUMIFS([2]Plan2!$H:$H,[2]Plan2!$A:$A,$D375,[2]Plan2!$U:$U,10)</f>
        <v>#VALUE!</v>
      </c>
      <c r="AD375" s="18" t="e">
        <f>SUMIFS([2]Plan2!$H:$H,[2]Plan2!$A:$A,$D375,[2]Plan2!$U:$U,11)</f>
        <v>#VALUE!</v>
      </c>
      <c r="AE375" s="18" t="e">
        <f>SUMIFS([2]Plan2!$H:$H,[2]Plan2!$A:$A,$D375,[2]Plan2!$U:$U,12)</f>
        <v>#VALUE!</v>
      </c>
      <c r="AF375" s="18" t="e">
        <f>SUMIFS([2]Plan2!$H:$H,[2]Plan2!$A:$A,$D375,[2]Plan2!$U:$U,1)</f>
        <v>#VALUE!</v>
      </c>
      <c r="AG375" s="18" t="e">
        <f>SUMIFS([2]Plan2!$H:$H,[2]Plan2!$A:$A,$D375,[2]Plan2!$U:$U,2)</f>
        <v>#VALUE!</v>
      </c>
      <c r="AH375" s="18" t="e">
        <f>SUMIFS([2]Plan2!$H:$H,[2]Plan2!$A:$A,$D375,[2]Plan2!$U:$U,3)</f>
        <v>#VALUE!</v>
      </c>
      <c r="AI375" s="18" t="e">
        <f>SUMIFS([2]Plan2!$H:$H,[2]Plan2!$A:$A,$D375,[2]Plan2!$U:$U,4)</f>
        <v>#VALUE!</v>
      </c>
      <c r="AJ375" s="18" t="e">
        <f>SUMIFS([2]Plan2!$H:$H,[2]Plan2!$A:$A,$D375,[2]Plan2!$U:$U,5)</f>
        <v>#VALUE!</v>
      </c>
      <c r="AK375" s="23" t="e">
        <f t="shared" si="43"/>
        <v>#VALUE!</v>
      </c>
      <c r="AL375" s="23" t="e">
        <f t="shared" si="45"/>
        <v>#VALUE!</v>
      </c>
      <c r="AM375">
        <f t="shared" si="44"/>
        <v>0</v>
      </c>
    </row>
    <row r="376" spans="1:39" ht="15.75" x14ac:dyDescent="0.25">
      <c r="A376" s="21"/>
      <c r="B376" s="21" t="s">
        <v>1519</v>
      </c>
      <c r="C376" s="21">
        <v>3054501</v>
      </c>
      <c r="D376" s="25">
        <v>194082</v>
      </c>
      <c r="E376" s="21" t="s">
        <v>12</v>
      </c>
      <c r="F376" s="31" t="s">
        <v>2488</v>
      </c>
      <c r="G376" s="21" t="s">
        <v>1016</v>
      </c>
      <c r="H376" s="21" t="s">
        <v>554</v>
      </c>
      <c r="I376" s="25" t="s">
        <v>15</v>
      </c>
      <c r="J376" s="21" t="s">
        <v>16</v>
      </c>
      <c r="K376" s="21" t="s">
        <v>52</v>
      </c>
      <c r="L376" s="20">
        <v>45107</v>
      </c>
      <c r="M376" s="20"/>
      <c r="N376" s="21" t="s">
        <v>53</v>
      </c>
      <c r="O376" s="21"/>
      <c r="P376" s="21"/>
      <c r="Q376" s="21"/>
      <c r="R376" s="28"/>
      <c r="S376" s="18" t="str">
        <f>IFERROR(VLOOKUP(D376,'[1]comparativo br'!$A:$B,2,FALSE),"")</f>
        <v/>
      </c>
      <c r="T376" s="18" t="str">
        <f>IFERROR(VLOOKUP(D376,'[1]comparativo br'!$A:$C,3,FALSE),"")</f>
        <v/>
      </c>
      <c r="U376" s="15" t="str">
        <f t="shared" si="42"/>
        <v/>
      </c>
      <c r="V376" s="19" t="str">
        <f>IFERROR(VLOOKUP(D376,'[1]comparativo br'!$A:$D,4,FALSE),"")</f>
        <v/>
      </c>
      <c r="W376" s="19" t="str">
        <f>IFERROR(VLOOKUP(D376,'[1]comparativo br'!$A:$E,5,FALSE),"")</f>
        <v/>
      </c>
      <c r="X376" s="15" t="str">
        <f t="shared" si="46"/>
        <v/>
      </c>
      <c r="Y376" s="18" t="e">
        <f>SUMIFS([2]Plan2!$H:$H,[2]Plan2!$A:$A,$D376,[2]Plan2!$U:$U,6)</f>
        <v>#VALUE!</v>
      </c>
      <c r="Z376" s="18" t="e">
        <f>SUMIFS([2]Plan2!$H:$H,[2]Plan2!$A:$A,$D376,[2]Plan2!$U:$U,7)</f>
        <v>#VALUE!</v>
      </c>
      <c r="AA376" s="18" t="e">
        <f>SUMIFS([2]Plan2!$H:$H,[2]Plan2!$A:$A,$D376,[2]Plan2!$U:$U,8)</f>
        <v>#VALUE!</v>
      </c>
      <c r="AB376" s="18" t="e">
        <f>SUMIFS([2]Plan2!$H:$H,[2]Plan2!$A:$A,$D376,[2]Plan2!$U:$U,9)</f>
        <v>#VALUE!</v>
      </c>
      <c r="AC376" s="18" t="e">
        <f>SUMIFS([2]Plan2!$H:$H,[2]Plan2!$A:$A,$D376,[2]Plan2!$U:$U,10)</f>
        <v>#VALUE!</v>
      </c>
      <c r="AD376" s="18" t="e">
        <f>SUMIFS([2]Plan2!$H:$H,[2]Plan2!$A:$A,$D376,[2]Plan2!$U:$U,11)</f>
        <v>#VALUE!</v>
      </c>
      <c r="AE376" s="18" t="e">
        <f>SUMIFS([2]Plan2!$H:$H,[2]Plan2!$A:$A,$D376,[2]Plan2!$U:$U,12)</f>
        <v>#VALUE!</v>
      </c>
      <c r="AF376" s="18" t="e">
        <f>SUMIFS([2]Plan2!$H:$H,[2]Plan2!$A:$A,$D376,[2]Plan2!$U:$U,1)</f>
        <v>#VALUE!</v>
      </c>
      <c r="AG376" s="18" t="e">
        <f>SUMIFS([2]Plan2!$H:$H,[2]Plan2!$A:$A,$D376,[2]Plan2!$U:$U,2)</f>
        <v>#VALUE!</v>
      </c>
      <c r="AH376" s="18" t="e">
        <f>SUMIFS([2]Plan2!$H:$H,[2]Plan2!$A:$A,$D376,[2]Plan2!$U:$U,3)</f>
        <v>#VALUE!</v>
      </c>
      <c r="AI376" s="18" t="e">
        <f>SUMIFS([2]Plan2!$H:$H,[2]Plan2!$A:$A,$D376,[2]Plan2!$U:$U,4)</f>
        <v>#VALUE!</v>
      </c>
      <c r="AJ376" s="18" t="e">
        <f>SUMIFS([2]Plan2!$H:$H,[2]Plan2!$A:$A,$D376,[2]Plan2!$U:$U,5)</f>
        <v>#VALUE!</v>
      </c>
      <c r="AK376" s="23" t="e">
        <f t="shared" si="43"/>
        <v>#VALUE!</v>
      </c>
      <c r="AL376" s="23" t="e">
        <f t="shared" si="45"/>
        <v>#VALUE!</v>
      </c>
      <c r="AM376">
        <f t="shared" si="44"/>
        <v>0</v>
      </c>
    </row>
    <row r="377" spans="1:39" ht="15.75" x14ac:dyDescent="0.25">
      <c r="A377" s="21"/>
      <c r="B377" s="21" t="s">
        <v>1519</v>
      </c>
      <c r="C377" s="21">
        <v>3096738</v>
      </c>
      <c r="D377" s="25" t="s">
        <v>1954</v>
      </c>
      <c r="E377" s="21" t="s">
        <v>1575</v>
      </c>
      <c r="F377" s="31" t="s">
        <v>1575</v>
      </c>
      <c r="G377" s="21" t="s">
        <v>1955</v>
      </c>
      <c r="H377" s="21" t="s">
        <v>1850</v>
      </c>
      <c r="I377" s="25" t="s">
        <v>15</v>
      </c>
      <c r="J377" s="21" t="s">
        <v>85</v>
      </c>
      <c r="K377" s="21" t="s">
        <v>386</v>
      </c>
      <c r="L377" s="20">
        <v>45587</v>
      </c>
      <c r="M377" s="20">
        <v>45601</v>
      </c>
      <c r="N377" s="21" t="s">
        <v>53</v>
      </c>
      <c r="O377" s="21">
        <v>9</v>
      </c>
      <c r="P377" s="21">
        <v>0</v>
      </c>
      <c r="Q377" s="21">
        <v>20</v>
      </c>
      <c r="R377" s="15">
        <v>1</v>
      </c>
      <c r="S377" s="18">
        <f>IFERROR(VLOOKUP(D377,'[1]comparativo br'!$A:$B,2,FALSE),"")</f>
        <v>24780</v>
      </c>
      <c r="T377" s="18">
        <f>IFERROR(VLOOKUP(D377,'[1]comparativo br'!$A:$C,3,FALSE),"")</f>
        <v>15000</v>
      </c>
      <c r="U377" s="15">
        <f t="shared" si="42"/>
        <v>-0.39467312348668282</v>
      </c>
      <c r="V377" s="19">
        <f>IFERROR(VLOOKUP(D377,'[1]comparativo br'!$A:$D,4,FALSE),"")</f>
        <v>12</v>
      </c>
      <c r="W377" s="19">
        <f>IFERROR(VLOOKUP(D377,'[1]comparativo br'!$A:$E,5,FALSE),"")</f>
        <v>69</v>
      </c>
      <c r="X377" s="15">
        <f t="shared" si="46"/>
        <v>4.75</v>
      </c>
      <c r="Y377" s="18" t="e">
        <f>SUMIFS([2]Plan2!$H:$H,[2]Plan2!$A:$A,$D377,[2]Plan2!$U:$U,6)</f>
        <v>#VALUE!</v>
      </c>
      <c r="Z377" s="18" t="e">
        <f>SUMIFS([2]Plan2!$H:$H,[2]Plan2!$A:$A,$D377,[2]Plan2!$U:$U,7)</f>
        <v>#VALUE!</v>
      </c>
      <c r="AA377" s="18" t="e">
        <f>SUMIFS([2]Plan2!$H:$H,[2]Plan2!$A:$A,$D377,[2]Plan2!$U:$U,8)</f>
        <v>#VALUE!</v>
      </c>
      <c r="AB377" s="18" t="e">
        <f>SUMIFS([2]Plan2!$H:$H,[2]Plan2!$A:$A,$D377,[2]Plan2!$U:$U,9)</f>
        <v>#VALUE!</v>
      </c>
      <c r="AC377" s="18" t="e">
        <f>SUMIFS([2]Plan2!$H:$H,[2]Plan2!$A:$A,$D377,[2]Plan2!$U:$U,10)</f>
        <v>#VALUE!</v>
      </c>
      <c r="AD377" s="18" t="e">
        <f>SUMIFS([2]Plan2!$H:$H,[2]Plan2!$A:$A,$D377,[2]Plan2!$U:$U,11)</f>
        <v>#VALUE!</v>
      </c>
      <c r="AE377" s="18" t="e">
        <f>SUMIFS([2]Plan2!$H:$H,[2]Plan2!$A:$A,$D377,[2]Plan2!$U:$U,12)</f>
        <v>#VALUE!</v>
      </c>
      <c r="AF377" s="18" t="e">
        <f>SUMIFS([2]Plan2!$H:$H,[2]Plan2!$A:$A,$D377,[2]Plan2!$U:$U,1)</f>
        <v>#VALUE!</v>
      </c>
      <c r="AG377" s="18" t="e">
        <f>SUMIFS([2]Plan2!$H:$H,[2]Plan2!$A:$A,$D377,[2]Plan2!$U:$U,2)</f>
        <v>#VALUE!</v>
      </c>
      <c r="AH377" s="18" t="e">
        <f>SUMIFS([2]Plan2!$H:$H,[2]Plan2!$A:$A,$D377,[2]Plan2!$U:$U,3)</f>
        <v>#VALUE!</v>
      </c>
      <c r="AI377" s="18" t="e">
        <f>SUMIFS([2]Plan2!$H:$H,[2]Plan2!$A:$A,$D377,[2]Plan2!$U:$U,4)</f>
        <v>#VALUE!</v>
      </c>
      <c r="AJ377" s="18" t="e">
        <f>SUMIFS([2]Plan2!$H:$H,[2]Plan2!$A:$A,$D377,[2]Plan2!$U:$U,5)</f>
        <v>#VALUE!</v>
      </c>
      <c r="AK377" s="23" t="e">
        <f t="shared" si="43"/>
        <v>#VALUE!</v>
      </c>
      <c r="AL377" s="23" t="e">
        <f t="shared" si="45"/>
        <v>#VALUE!</v>
      </c>
      <c r="AM377">
        <f t="shared" si="44"/>
        <v>0</v>
      </c>
    </row>
    <row r="378" spans="1:39" ht="15.75" x14ac:dyDescent="0.25">
      <c r="A378" s="21"/>
      <c r="B378" s="21" t="s">
        <v>1519</v>
      </c>
      <c r="C378" s="21">
        <v>3102205</v>
      </c>
      <c r="D378" s="25">
        <v>190680</v>
      </c>
      <c r="E378" s="21" t="s">
        <v>1575</v>
      </c>
      <c r="F378" s="31" t="s">
        <v>1826</v>
      </c>
      <c r="G378" s="21" t="s">
        <v>2344</v>
      </c>
      <c r="H378" s="21" t="s">
        <v>538</v>
      </c>
      <c r="I378" s="25" t="s">
        <v>20</v>
      </c>
      <c r="J378" s="21" t="s">
        <v>88</v>
      </c>
      <c r="K378" s="21" t="s">
        <v>89</v>
      </c>
      <c r="L378" s="20">
        <v>45758</v>
      </c>
      <c r="M378" s="20">
        <v>45751</v>
      </c>
      <c r="N378" s="21" t="s">
        <v>18</v>
      </c>
      <c r="O378" s="21">
        <v>0</v>
      </c>
      <c r="P378" s="21">
        <v>0</v>
      </c>
      <c r="Q378" s="21">
        <v>1</v>
      </c>
      <c r="R378" s="15">
        <v>1</v>
      </c>
      <c r="S378" s="18">
        <f>IFERROR(VLOOKUP(D378,'[1]comparativo br'!$A:$B,2,FALSE),"")</f>
        <v>1108</v>
      </c>
      <c r="T378" s="18">
        <f>IFERROR(VLOOKUP(D378,'[1]comparativo br'!$A:$C,3,FALSE),"")</f>
        <v>0</v>
      </c>
      <c r="U378" s="15">
        <f t="shared" si="42"/>
        <v>-1</v>
      </c>
      <c r="V378" s="19">
        <f>IFERROR(VLOOKUP(D378,'[1]comparativo br'!$A:$D,4,FALSE),"")</f>
        <v>2</v>
      </c>
      <c r="W378" s="19">
        <f>IFERROR(VLOOKUP(D378,'[1]comparativo br'!$A:$E,5,FALSE),"")</f>
        <v>0</v>
      </c>
      <c r="X378" s="15">
        <f t="shared" si="46"/>
        <v>-1</v>
      </c>
      <c r="Y378" s="18" t="e">
        <f>SUMIFS([2]Plan2!$H:$H,[2]Plan2!$A:$A,$D378,[2]Plan2!$U:$U,6)</f>
        <v>#VALUE!</v>
      </c>
      <c r="Z378" s="18" t="e">
        <f>SUMIFS([2]Plan2!$H:$H,[2]Plan2!$A:$A,$D378,[2]Plan2!$U:$U,7)</f>
        <v>#VALUE!</v>
      </c>
      <c r="AA378" s="18" t="e">
        <f>SUMIFS([2]Plan2!$H:$H,[2]Plan2!$A:$A,$D378,[2]Plan2!$U:$U,8)</f>
        <v>#VALUE!</v>
      </c>
      <c r="AB378" s="18" t="e">
        <f>SUMIFS([2]Plan2!$H:$H,[2]Plan2!$A:$A,$D378,[2]Plan2!$U:$U,9)</f>
        <v>#VALUE!</v>
      </c>
      <c r="AC378" s="18" t="e">
        <f>SUMIFS([2]Plan2!$H:$H,[2]Plan2!$A:$A,$D378,[2]Plan2!$U:$U,10)</f>
        <v>#VALUE!</v>
      </c>
      <c r="AD378" s="18" t="e">
        <f>SUMIFS([2]Plan2!$H:$H,[2]Plan2!$A:$A,$D378,[2]Plan2!$U:$U,11)</f>
        <v>#VALUE!</v>
      </c>
      <c r="AE378" s="18" t="e">
        <f>SUMIFS([2]Plan2!$H:$H,[2]Plan2!$A:$A,$D378,[2]Plan2!$U:$U,12)</f>
        <v>#VALUE!</v>
      </c>
      <c r="AF378" s="18" t="e">
        <f>SUMIFS([2]Plan2!$H:$H,[2]Plan2!$A:$A,$D378,[2]Plan2!$U:$U,1)</f>
        <v>#VALUE!</v>
      </c>
      <c r="AG378" s="18" t="e">
        <f>SUMIFS([2]Plan2!$H:$H,[2]Plan2!$A:$A,$D378,[2]Plan2!$U:$U,2)</f>
        <v>#VALUE!</v>
      </c>
      <c r="AH378" s="18" t="e">
        <f>SUMIFS([2]Plan2!$H:$H,[2]Plan2!$A:$A,$D378,[2]Plan2!$U:$U,3)</f>
        <v>#VALUE!</v>
      </c>
      <c r="AI378" s="18" t="e">
        <f>SUMIFS([2]Plan2!$H:$H,[2]Plan2!$A:$A,$D378,[2]Plan2!$U:$U,4)</f>
        <v>#VALUE!</v>
      </c>
      <c r="AJ378" s="18" t="e">
        <f>SUMIFS([2]Plan2!$H:$H,[2]Plan2!$A:$A,$D378,[2]Plan2!$U:$U,5)</f>
        <v>#VALUE!</v>
      </c>
      <c r="AK378" s="23" t="e">
        <f t="shared" si="43"/>
        <v>#VALUE!</v>
      </c>
      <c r="AL378" s="23" t="e">
        <f t="shared" si="45"/>
        <v>#VALUE!</v>
      </c>
      <c r="AM378">
        <f t="shared" si="44"/>
        <v>0</v>
      </c>
    </row>
    <row r="379" spans="1:39" ht="15.75" x14ac:dyDescent="0.25">
      <c r="A379" s="21"/>
      <c r="B379" s="21" t="s">
        <v>1519</v>
      </c>
      <c r="C379" s="21">
        <v>3104012</v>
      </c>
      <c r="D379" s="25">
        <v>190980</v>
      </c>
      <c r="E379" s="21" t="s">
        <v>1180</v>
      </c>
      <c r="F379" s="31" t="s">
        <v>1180</v>
      </c>
      <c r="G379" s="21" t="s">
        <v>1295</v>
      </c>
      <c r="H379" s="21" t="s">
        <v>526</v>
      </c>
      <c r="I379" s="25" t="s">
        <v>20</v>
      </c>
      <c r="J379" s="21" t="s">
        <v>21</v>
      </c>
      <c r="K379" s="21"/>
      <c r="L379" s="20">
        <v>44985</v>
      </c>
      <c r="M379" s="20">
        <v>45754</v>
      </c>
      <c r="N379" s="21" t="s">
        <v>18</v>
      </c>
      <c r="O379" s="21">
        <v>519</v>
      </c>
      <c r="P379" s="21">
        <v>131</v>
      </c>
      <c r="Q379" s="21">
        <v>90</v>
      </c>
      <c r="R379" s="15">
        <f t="shared" ref="R379:R385" si="47">(Q379-P379)/P379</f>
        <v>-0.31297709923664124</v>
      </c>
      <c r="S379" s="18">
        <f>IFERROR(VLOOKUP(D379,'[1]comparativo br'!$A:$B,2,FALSE),"")</f>
        <v>18000</v>
      </c>
      <c r="T379" s="18">
        <f>IFERROR(VLOOKUP(D379,'[1]comparativo br'!$A:$C,3,FALSE),"")</f>
        <v>18000</v>
      </c>
      <c r="U379" s="15">
        <f t="shared" si="42"/>
        <v>0</v>
      </c>
      <c r="V379" s="19">
        <f>IFERROR(VLOOKUP(D379,'[1]comparativo br'!$A:$D,4,FALSE),"")</f>
        <v>3</v>
      </c>
      <c r="W379" s="19">
        <f>IFERROR(VLOOKUP(D379,'[1]comparativo br'!$A:$E,5,FALSE),"")</f>
        <v>152</v>
      </c>
      <c r="X379" s="15">
        <f t="shared" si="46"/>
        <v>49.666666666666664</v>
      </c>
      <c r="Y379" s="18" t="e">
        <f>SUMIFS([2]Plan2!$H:$H,[2]Plan2!$A:$A,$D379,[2]Plan2!$U:$U,6)</f>
        <v>#VALUE!</v>
      </c>
      <c r="Z379" s="18" t="e">
        <f>SUMIFS([2]Plan2!$H:$H,[2]Plan2!$A:$A,$D379,[2]Plan2!$U:$U,7)</f>
        <v>#VALUE!</v>
      </c>
      <c r="AA379" s="18" t="e">
        <f>SUMIFS([2]Plan2!$H:$H,[2]Plan2!$A:$A,$D379,[2]Plan2!$U:$U,8)</f>
        <v>#VALUE!</v>
      </c>
      <c r="AB379" s="18" t="e">
        <f>SUMIFS([2]Plan2!$H:$H,[2]Plan2!$A:$A,$D379,[2]Plan2!$U:$U,9)</f>
        <v>#VALUE!</v>
      </c>
      <c r="AC379" s="18" t="e">
        <f>SUMIFS([2]Plan2!$H:$H,[2]Plan2!$A:$A,$D379,[2]Plan2!$U:$U,10)</f>
        <v>#VALUE!</v>
      </c>
      <c r="AD379" s="18" t="e">
        <f>SUMIFS([2]Plan2!$H:$H,[2]Plan2!$A:$A,$D379,[2]Plan2!$U:$U,11)</f>
        <v>#VALUE!</v>
      </c>
      <c r="AE379" s="18" t="e">
        <f>SUMIFS([2]Plan2!$H:$H,[2]Plan2!$A:$A,$D379,[2]Plan2!$U:$U,12)</f>
        <v>#VALUE!</v>
      </c>
      <c r="AF379" s="18" t="e">
        <f>SUMIFS([2]Plan2!$H:$H,[2]Plan2!$A:$A,$D379,[2]Plan2!$U:$U,1)</f>
        <v>#VALUE!</v>
      </c>
      <c r="AG379" s="18" t="e">
        <f>SUMIFS([2]Plan2!$H:$H,[2]Plan2!$A:$A,$D379,[2]Plan2!$U:$U,2)</f>
        <v>#VALUE!</v>
      </c>
      <c r="AH379" s="18" t="e">
        <f>SUMIFS([2]Plan2!$H:$H,[2]Plan2!$A:$A,$D379,[2]Plan2!$U:$U,3)</f>
        <v>#VALUE!</v>
      </c>
      <c r="AI379" s="18" t="e">
        <f>SUMIFS([2]Plan2!$H:$H,[2]Plan2!$A:$A,$D379,[2]Plan2!$U:$U,4)</f>
        <v>#VALUE!</v>
      </c>
      <c r="AJ379" s="18" t="e">
        <f>SUMIFS([2]Plan2!$H:$H,[2]Plan2!$A:$A,$D379,[2]Plan2!$U:$U,5)</f>
        <v>#VALUE!</v>
      </c>
      <c r="AK379" s="23" t="e">
        <f t="shared" si="43"/>
        <v>#VALUE!</v>
      </c>
      <c r="AL379" s="23" t="e">
        <f t="shared" si="45"/>
        <v>#VALUE!</v>
      </c>
      <c r="AM379">
        <f t="shared" si="44"/>
        <v>0</v>
      </c>
    </row>
    <row r="380" spans="1:39" ht="15.75" x14ac:dyDescent="0.25">
      <c r="A380" s="21"/>
      <c r="B380" s="21" t="s">
        <v>1519</v>
      </c>
      <c r="C380" s="21">
        <v>3107256</v>
      </c>
      <c r="D380" s="25">
        <v>192602</v>
      </c>
      <c r="E380" s="21" t="s">
        <v>1180</v>
      </c>
      <c r="F380" s="31" t="s">
        <v>1180</v>
      </c>
      <c r="G380" s="21" t="s">
        <v>1407</v>
      </c>
      <c r="H380" s="21" t="s">
        <v>287</v>
      </c>
      <c r="I380" s="25" t="s">
        <v>20</v>
      </c>
      <c r="J380" s="21" t="s">
        <v>85</v>
      </c>
      <c r="K380" s="21" t="s">
        <v>306</v>
      </c>
      <c r="L380" s="20">
        <v>44757</v>
      </c>
      <c r="M380" s="20">
        <v>45092</v>
      </c>
      <c r="N380" s="21" t="s">
        <v>53</v>
      </c>
      <c r="O380" s="21">
        <v>153</v>
      </c>
      <c r="P380" s="21">
        <v>21</v>
      </c>
      <c r="Q380" s="21">
        <v>0</v>
      </c>
      <c r="R380" s="15">
        <f t="shared" si="47"/>
        <v>-1</v>
      </c>
      <c r="S380" s="18" t="str">
        <f>IFERROR(VLOOKUP(D380,'[1]comparativo br'!$A:$B,2,FALSE),"")</f>
        <v/>
      </c>
      <c r="T380" s="18" t="str">
        <f>IFERROR(VLOOKUP(D380,'[1]comparativo br'!$A:$C,3,FALSE),"")</f>
        <v/>
      </c>
      <c r="U380" s="15" t="str">
        <f t="shared" si="42"/>
        <v/>
      </c>
      <c r="V380" s="19" t="str">
        <f>IFERROR(VLOOKUP(D380,'[1]comparativo br'!$A:$D,4,FALSE),"")</f>
        <v/>
      </c>
      <c r="W380" s="19" t="str">
        <f>IFERROR(VLOOKUP(D380,'[1]comparativo br'!$A:$E,5,FALSE),"")</f>
        <v/>
      </c>
      <c r="X380" s="15" t="str">
        <f t="shared" si="46"/>
        <v/>
      </c>
      <c r="Y380" s="18" t="e">
        <f>SUMIFS([2]Plan2!$H:$H,[2]Plan2!$A:$A,$D380,[2]Plan2!$U:$U,6)</f>
        <v>#VALUE!</v>
      </c>
      <c r="Z380" s="18" t="e">
        <f>SUMIFS([2]Plan2!$H:$H,[2]Plan2!$A:$A,$D380,[2]Plan2!$U:$U,7)</f>
        <v>#VALUE!</v>
      </c>
      <c r="AA380" s="18" t="e">
        <f>SUMIFS([2]Plan2!$H:$H,[2]Plan2!$A:$A,$D380,[2]Plan2!$U:$U,8)</f>
        <v>#VALUE!</v>
      </c>
      <c r="AB380" s="18" t="e">
        <f>SUMIFS([2]Plan2!$H:$H,[2]Plan2!$A:$A,$D380,[2]Plan2!$U:$U,9)</f>
        <v>#VALUE!</v>
      </c>
      <c r="AC380" s="18" t="e">
        <f>SUMIFS([2]Plan2!$H:$H,[2]Plan2!$A:$A,$D380,[2]Plan2!$U:$U,10)</f>
        <v>#VALUE!</v>
      </c>
      <c r="AD380" s="18" t="e">
        <f>SUMIFS([2]Plan2!$H:$H,[2]Plan2!$A:$A,$D380,[2]Plan2!$U:$U,11)</f>
        <v>#VALUE!</v>
      </c>
      <c r="AE380" s="18" t="e">
        <f>SUMIFS([2]Plan2!$H:$H,[2]Plan2!$A:$A,$D380,[2]Plan2!$U:$U,12)</f>
        <v>#VALUE!</v>
      </c>
      <c r="AF380" s="18" t="e">
        <f>SUMIFS([2]Plan2!$H:$H,[2]Plan2!$A:$A,$D380,[2]Plan2!$U:$U,1)</f>
        <v>#VALUE!</v>
      </c>
      <c r="AG380" s="18" t="e">
        <f>SUMIFS([2]Plan2!$H:$H,[2]Plan2!$A:$A,$D380,[2]Plan2!$U:$U,2)</f>
        <v>#VALUE!</v>
      </c>
      <c r="AH380" s="18" t="e">
        <f>SUMIFS([2]Plan2!$H:$H,[2]Plan2!$A:$A,$D380,[2]Plan2!$U:$U,3)</f>
        <v>#VALUE!</v>
      </c>
      <c r="AI380" s="18" t="e">
        <f>SUMIFS([2]Plan2!$H:$H,[2]Plan2!$A:$A,$D380,[2]Plan2!$U:$U,4)</f>
        <v>#VALUE!</v>
      </c>
      <c r="AJ380" s="18" t="e">
        <f>SUMIFS([2]Plan2!$H:$H,[2]Plan2!$A:$A,$D380,[2]Plan2!$U:$U,5)</f>
        <v>#VALUE!</v>
      </c>
      <c r="AK380" s="23" t="e">
        <f t="shared" si="43"/>
        <v>#VALUE!</v>
      </c>
      <c r="AL380" s="23" t="e">
        <f t="shared" si="45"/>
        <v>#VALUE!</v>
      </c>
      <c r="AM380">
        <f t="shared" si="44"/>
        <v>0</v>
      </c>
    </row>
    <row r="381" spans="1:39" ht="15.75" x14ac:dyDescent="0.25">
      <c r="A381" s="21"/>
      <c r="B381" s="21" t="s">
        <v>1519</v>
      </c>
      <c r="C381" s="21">
        <v>3107256</v>
      </c>
      <c r="D381" s="25">
        <v>193700</v>
      </c>
      <c r="E381" s="21" t="s">
        <v>1180</v>
      </c>
      <c r="F381" s="31" t="s">
        <v>1180</v>
      </c>
      <c r="G381" s="21" t="s">
        <v>1407</v>
      </c>
      <c r="H381" s="21" t="s">
        <v>230</v>
      </c>
      <c r="I381" s="25" t="s">
        <v>20</v>
      </c>
      <c r="J381" s="21" t="s">
        <v>85</v>
      </c>
      <c r="K381" s="21" t="s">
        <v>386</v>
      </c>
      <c r="L381" s="20">
        <v>45359</v>
      </c>
      <c r="M381" s="20">
        <v>45412</v>
      </c>
      <c r="N381" s="21" t="s">
        <v>53</v>
      </c>
      <c r="O381" s="21">
        <v>30</v>
      </c>
      <c r="P381" s="21">
        <v>66</v>
      </c>
      <c r="Q381" s="21">
        <v>0</v>
      </c>
      <c r="R381" s="15">
        <f t="shared" si="47"/>
        <v>-1</v>
      </c>
      <c r="S381" s="18">
        <f>IFERROR(VLOOKUP(D381,'[1]comparativo br'!$A:$B,2,FALSE),"")</f>
        <v>0</v>
      </c>
      <c r="T381" s="18">
        <f>IFERROR(VLOOKUP(D381,'[1]comparativo br'!$A:$C,3,FALSE),"")</f>
        <v>0</v>
      </c>
      <c r="U381" s="15" t="str">
        <f t="shared" si="42"/>
        <v/>
      </c>
      <c r="V381" s="19">
        <f>IFERROR(VLOOKUP(D381,'[1]comparativo br'!$A:$D,4,FALSE),"")</f>
        <v>0</v>
      </c>
      <c r="W381" s="19">
        <f>IFERROR(VLOOKUP(D381,'[1]comparativo br'!$A:$E,5,FALSE),"")</f>
        <v>20</v>
      </c>
      <c r="X381" s="15" t="str">
        <f t="shared" si="46"/>
        <v/>
      </c>
      <c r="Y381" s="18" t="e">
        <f>SUMIFS([2]Plan2!$H:$H,[2]Plan2!$A:$A,$D381,[2]Plan2!$U:$U,6)</f>
        <v>#VALUE!</v>
      </c>
      <c r="Z381" s="18" t="e">
        <f>SUMIFS([2]Plan2!$H:$H,[2]Plan2!$A:$A,$D381,[2]Plan2!$U:$U,7)</f>
        <v>#VALUE!</v>
      </c>
      <c r="AA381" s="18" t="e">
        <f>SUMIFS([2]Plan2!$H:$H,[2]Plan2!$A:$A,$D381,[2]Plan2!$U:$U,8)</f>
        <v>#VALUE!</v>
      </c>
      <c r="AB381" s="18" t="e">
        <f>SUMIFS([2]Plan2!$H:$H,[2]Plan2!$A:$A,$D381,[2]Plan2!$U:$U,9)</f>
        <v>#VALUE!</v>
      </c>
      <c r="AC381" s="18" t="e">
        <f>SUMIFS([2]Plan2!$H:$H,[2]Plan2!$A:$A,$D381,[2]Plan2!$U:$U,10)</f>
        <v>#VALUE!</v>
      </c>
      <c r="AD381" s="18" t="e">
        <f>SUMIFS([2]Plan2!$H:$H,[2]Plan2!$A:$A,$D381,[2]Plan2!$U:$U,11)</f>
        <v>#VALUE!</v>
      </c>
      <c r="AE381" s="18" t="e">
        <f>SUMIFS([2]Plan2!$H:$H,[2]Plan2!$A:$A,$D381,[2]Plan2!$U:$U,12)</f>
        <v>#VALUE!</v>
      </c>
      <c r="AF381" s="18" t="e">
        <f>SUMIFS([2]Plan2!$H:$H,[2]Plan2!$A:$A,$D381,[2]Plan2!$U:$U,1)</f>
        <v>#VALUE!</v>
      </c>
      <c r="AG381" s="18" t="e">
        <f>SUMIFS([2]Plan2!$H:$H,[2]Plan2!$A:$A,$D381,[2]Plan2!$U:$U,2)</f>
        <v>#VALUE!</v>
      </c>
      <c r="AH381" s="18" t="e">
        <f>SUMIFS([2]Plan2!$H:$H,[2]Plan2!$A:$A,$D381,[2]Plan2!$U:$U,3)</f>
        <v>#VALUE!</v>
      </c>
      <c r="AI381" s="18" t="e">
        <f>SUMIFS([2]Plan2!$H:$H,[2]Plan2!$A:$A,$D381,[2]Plan2!$U:$U,4)</f>
        <v>#VALUE!</v>
      </c>
      <c r="AJ381" s="18" t="e">
        <f>SUMIFS([2]Plan2!$H:$H,[2]Plan2!$A:$A,$D381,[2]Plan2!$U:$U,5)</f>
        <v>#VALUE!</v>
      </c>
      <c r="AK381" s="23" t="e">
        <f t="shared" si="43"/>
        <v>#VALUE!</v>
      </c>
      <c r="AL381" s="23" t="e">
        <f t="shared" si="45"/>
        <v>#VALUE!</v>
      </c>
      <c r="AM381">
        <f t="shared" si="44"/>
        <v>0</v>
      </c>
    </row>
    <row r="382" spans="1:39" ht="15.75" x14ac:dyDescent="0.25">
      <c r="A382" s="21"/>
      <c r="B382" s="21" t="s">
        <v>1520</v>
      </c>
      <c r="C382" s="21">
        <v>3107256</v>
      </c>
      <c r="D382" s="25">
        <v>193701</v>
      </c>
      <c r="E382" s="21" t="s">
        <v>1180</v>
      </c>
      <c r="F382" s="31" t="s">
        <v>1180</v>
      </c>
      <c r="G382" s="21" t="s">
        <v>1407</v>
      </c>
      <c r="H382" s="21" t="s">
        <v>294</v>
      </c>
      <c r="I382" s="25" t="s">
        <v>20</v>
      </c>
      <c r="J382" s="21" t="s">
        <v>85</v>
      </c>
      <c r="K382" s="21" t="s">
        <v>386</v>
      </c>
      <c r="L382" s="20">
        <v>45666</v>
      </c>
      <c r="M382" s="20">
        <v>45692</v>
      </c>
      <c r="N382" s="21" t="s">
        <v>22</v>
      </c>
      <c r="O382" s="21">
        <v>45</v>
      </c>
      <c r="P382" s="21">
        <v>54</v>
      </c>
      <c r="Q382" s="21">
        <v>38</v>
      </c>
      <c r="R382" s="15">
        <f t="shared" si="47"/>
        <v>-0.29629629629629628</v>
      </c>
      <c r="S382" s="18">
        <f>IFERROR(VLOOKUP(D382,'[1]comparativo br'!$A:$B,2,FALSE),"")</f>
        <v>0</v>
      </c>
      <c r="T382" s="18">
        <f>IFERROR(VLOOKUP(D382,'[1]comparativo br'!$A:$C,3,FALSE),"")</f>
        <v>0</v>
      </c>
      <c r="U382" s="15" t="str">
        <f t="shared" si="42"/>
        <v/>
      </c>
      <c r="V382" s="19">
        <f>IFERROR(VLOOKUP(D382,'[1]comparativo br'!$A:$D,4,FALSE),"")</f>
        <v>36</v>
      </c>
      <c r="W382" s="19">
        <f>IFERROR(VLOOKUP(D382,'[1]comparativo br'!$A:$E,5,FALSE),"")</f>
        <v>0</v>
      </c>
      <c r="X382" s="15">
        <f t="shared" si="46"/>
        <v>-1</v>
      </c>
      <c r="Y382" s="18" t="e">
        <f>SUMIFS([2]Plan2!$H:$H,[2]Plan2!$A:$A,$D382,[2]Plan2!$U:$U,6)</f>
        <v>#VALUE!</v>
      </c>
      <c r="Z382" s="18" t="e">
        <f>SUMIFS([2]Plan2!$H:$H,[2]Plan2!$A:$A,$D382,[2]Plan2!$U:$U,7)</f>
        <v>#VALUE!</v>
      </c>
      <c r="AA382" s="18" t="e">
        <f>SUMIFS([2]Plan2!$H:$H,[2]Plan2!$A:$A,$D382,[2]Plan2!$U:$U,8)</f>
        <v>#VALUE!</v>
      </c>
      <c r="AB382" s="18" t="e">
        <f>SUMIFS([2]Plan2!$H:$H,[2]Plan2!$A:$A,$D382,[2]Plan2!$U:$U,9)</f>
        <v>#VALUE!</v>
      </c>
      <c r="AC382" s="18" t="e">
        <f>SUMIFS([2]Plan2!$H:$H,[2]Plan2!$A:$A,$D382,[2]Plan2!$U:$U,10)</f>
        <v>#VALUE!</v>
      </c>
      <c r="AD382" s="18" t="e">
        <f>SUMIFS([2]Plan2!$H:$H,[2]Plan2!$A:$A,$D382,[2]Plan2!$U:$U,11)</f>
        <v>#VALUE!</v>
      </c>
      <c r="AE382" s="18" t="e">
        <f>SUMIFS([2]Plan2!$H:$H,[2]Plan2!$A:$A,$D382,[2]Plan2!$U:$U,12)</f>
        <v>#VALUE!</v>
      </c>
      <c r="AF382" s="18" t="e">
        <f>SUMIFS([2]Plan2!$H:$H,[2]Plan2!$A:$A,$D382,[2]Plan2!$U:$U,1)</f>
        <v>#VALUE!</v>
      </c>
      <c r="AG382" s="18" t="e">
        <f>SUMIFS([2]Plan2!$H:$H,[2]Plan2!$A:$A,$D382,[2]Plan2!$U:$U,2)</f>
        <v>#VALUE!</v>
      </c>
      <c r="AH382" s="18" t="e">
        <f>SUMIFS([2]Plan2!$H:$H,[2]Plan2!$A:$A,$D382,[2]Plan2!$U:$U,3)</f>
        <v>#VALUE!</v>
      </c>
      <c r="AI382" s="18" t="e">
        <f>SUMIFS([2]Plan2!$H:$H,[2]Plan2!$A:$A,$D382,[2]Plan2!$U:$U,4)</f>
        <v>#VALUE!</v>
      </c>
      <c r="AJ382" s="18" t="e">
        <f>SUMIFS([2]Plan2!$H:$H,[2]Plan2!$A:$A,$D382,[2]Plan2!$U:$U,5)</f>
        <v>#VALUE!</v>
      </c>
      <c r="AK382" s="23" t="e">
        <f t="shared" si="43"/>
        <v>#VALUE!</v>
      </c>
      <c r="AL382" s="23" t="e">
        <f t="shared" si="45"/>
        <v>#VALUE!</v>
      </c>
      <c r="AM382">
        <f t="shared" si="44"/>
        <v>0</v>
      </c>
    </row>
    <row r="383" spans="1:39" ht="15.75" x14ac:dyDescent="0.25">
      <c r="A383" s="21"/>
      <c r="B383" s="21" t="s">
        <v>1519</v>
      </c>
      <c r="C383" s="21">
        <v>3107256</v>
      </c>
      <c r="D383" s="25">
        <v>193091</v>
      </c>
      <c r="E383" s="21" t="s">
        <v>1180</v>
      </c>
      <c r="F383" s="31" t="s">
        <v>1180</v>
      </c>
      <c r="G383" s="21" t="s">
        <v>1407</v>
      </c>
      <c r="H383" s="21" t="s">
        <v>1441</v>
      </c>
      <c r="I383" s="25" t="s">
        <v>20</v>
      </c>
      <c r="J383" s="21" t="s">
        <v>85</v>
      </c>
      <c r="K383" s="21" t="s">
        <v>386</v>
      </c>
      <c r="L383" s="20">
        <v>45769</v>
      </c>
      <c r="M383" s="20">
        <v>45757</v>
      </c>
      <c r="N383" s="21" t="s">
        <v>18</v>
      </c>
      <c r="O383" s="21">
        <v>38</v>
      </c>
      <c r="P383" s="21">
        <v>32</v>
      </c>
      <c r="Q383" s="21">
        <v>36</v>
      </c>
      <c r="R383" s="15">
        <f t="shared" si="47"/>
        <v>0.125</v>
      </c>
      <c r="S383" s="18">
        <f>IFERROR(VLOOKUP(D383,'[1]comparativo br'!$A:$B,2,FALSE),"")</f>
        <v>1998</v>
      </c>
      <c r="T383" s="18">
        <f>IFERROR(VLOOKUP(D383,'[1]comparativo br'!$A:$C,3,FALSE),"")</f>
        <v>0</v>
      </c>
      <c r="U383" s="15">
        <f t="shared" si="42"/>
        <v>-1</v>
      </c>
      <c r="V383" s="19">
        <f>IFERROR(VLOOKUP(D383,'[1]comparativo br'!$A:$D,4,FALSE),"")</f>
        <v>38</v>
      </c>
      <c r="W383" s="19">
        <f>IFERROR(VLOOKUP(D383,'[1]comparativo br'!$A:$E,5,FALSE),"")</f>
        <v>0</v>
      </c>
      <c r="X383" s="15">
        <f t="shared" si="46"/>
        <v>-1</v>
      </c>
      <c r="Y383" s="18" t="e">
        <f>SUMIFS([2]Plan2!$H:$H,[2]Plan2!$A:$A,$D383,[2]Plan2!$U:$U,6)</f>
        <v>#VALUE!</v>
      </c>
      <c r="Z383" s="18" t="e">
        <f>SUMIFS([2]Plan2!$H:$H,[2]Plan2!$A:$A,$D383,[2]Plan2!$U:$U,7)</f>
        <v>#VALUE!</v>
      </c>
      <c r="AA383" s="18" t="e">
        <f>SUMIFS([2]Plan2!$H:$H,[2]Plan2!$A:$A,$D383,[2]Plan2!$U:$U,8)</f>
        <v>#VALUE!</v>
      </c>
      <c r="AB383" s="18" t="e">
        <f>SUMIFS([2]Plan2!$H:$H,[2]Plan2!$A:$A,$D383,[2]Plan2!$U:$U,9)</f>
        <v>#VALUE!</v>
      </c>
      <c r="AC383" s="18" t="e">
        <f>SUMIFS([2]Plan2!$H:$H,[2]Plan2!$A:$A,$D383,[2]Plan2!$U:$U,10)</f>
        <v>#VALUE!</v>
      </c>
      <c r="AD383" s="18" t="e">
        <f>SUMIFS([2]Plan2!$H:$H,[2]Plan2!$A:$A,$D383,[2]Plan2!$U:$U,11)</f>
        <v>#VALUE!</v>
      </c>
      <c r="AE383" s="18" t="e">
        <f>SUMIFS([2]Plan2!$H:$H,[2]Plan2!$A:$A,$D383,[2]Plan2!$U:$U,12)</f>
        <v>#VALUE!</v>
      </c>
      <c r="AF383" s="18" t="e">
        <f>SUMIFS([2]Plan2!$H:$H,[2]Plan2!$A:$A,$D383,[2]Plan2!$U:$U,1)</f>
        <v>#VALUE!</v>
      </c>
      <c r="AG383" s="18" t="e">
        <f>SUMIFS([2]Plan2!$H:$H,[2]Plan2!$A:$A,$D383,[2]Plan2!$U:$U,2)</f>
        <v>#VALUE!</v>
      </c>
      <c r="AH383" s="18" t="e">
        <f>SUMIFS([2]Plan2!$H:$H,[2]Plan2!$A:$A,$D383,[2]Plan2!$U:$U,3)</f>
        <v>#VALUE!</v>
      </c>
      <c r="AI383" s="18" t="e">
        <f>SUMIFS([2]Plan2!$H:$H,[2]Plan2!$A:$A,$D383,[2]Plan2!$U:$U,4)</f>
        <v>#VALUE!</v>
      </c>
      <c r="AJ383" s="18" t="e">
        <f>SUMIFS([2]Plan2!$H:$H,[2]Plan2!$A:$A,$D383,[2]Plan2!$U:$U,5)</f>
        <v>#VALUE!</v>
      </c>
      <c r="AK383" s="23" t="e">
        <f t="shared" si="43"/>
        <v>#VALUE!</v>
      </c>
      <c r="AL383" s="23" t="e">
        <f t="shared" si="45"/>
        <v>#VALUE!</v>
      </c>
      <c r="AM383">
        <f t="shared" si="44"/>
        <v>0</v>
      </c>
    </row>
    <row r="384" spans="1:39" ht="15.75" x14ac:dyDescent="0.25">
      <c r="A384" s="21"/>
      <c r="B384" s="21" t="s">
        <v>1519</v>
      </c>
      <c r="C384" s="21">
        <v>3107256</v>
      </c>
      <c r="D384" s="25">
        <v>202963</v>
      </c>
      <c r="E384" s="21" t="s">
        <v>1180</v>
      </c>
      <c r="F384" s="31" t="s">
        <v>1180</v>
      </c>
      <c r="G384" s="21" t="s">
        <v>1407</v>
      </c>
      <c r="H384" s="21" t="s">
        <v>281</v>
      </c>
      <c r="I384" s="25" t="s">
        <v>20</v>
      </c>
      <c r="J384" s="21" t="s">
        <v>85</v>
      </c>
      <c r="K384" s="21" t="s">
        <v>306</v>
      </c>
      <c r="L384" s="20">
        <v>45729</v>
      </c>
      <c r="M384" s="20">
        <v>45791</v>
      </c>
      <c r="N384" s="21" t="s">
        <v>18</v>
      </c>
      <c r="O384" s="21">
        <v>95</v>
      </c>
      <c r="P384" s="21">
        <v>62</v>
      </c>
      <c r="Q384" s="21">
        <v>96</v>
      </c>
      <c r="R384" s="15">
        <f t="shared" si="47"/>
        <v>0.54838709677419351</v>
      </c>
      <c r="S384" s="18">
        <f>IFERROR(VLOOKUP(D384,'[1]comparativo br'!$A:$B,2,FALSE),"")</f>
        <v>2664</v>
      </c>
      <c r="T384" s="18">
        <f>IFERROR(VLOOKUP(D384,'[1]comparativo br'!$A:$C,3,FALSE),"")</f>
        <v>0</v>
      </c>
      <c r="U384" s="15">
        <f t="shared" si="42"/>
        <v>-1</v>
      </c>
      <c r="V384" s="19">
        <f>IFERROR(VLOOKUP(D384,'[1]comparativo br'!$A:$D,4,FALSE),"")</f>
        <v>61</v>
      </c>
      <c r="W384" s="19">
        <f>IFERROR(VLOOKUP(D384,'[1]comparativo br'!$A:$E,5,FALSE),"")</f>
        <v>7</v>
      </c>
      <c r="X384" s="15">
        <f t="shared" si="46"/>
        <v>-0.88524590163934425</v>
      </c>
      <c r="Y384" s="18" t="e">
        <f>SUMIFS([2]Plan2!$H:$H,[2]Plan2!$A:$A,$D384,[2]Plan2!$U:$U,6)</f>
        <v>#VALUE!</v>
      </c>
      <c r="Z384" s="18" t="e">
        <f>SUMIFS([2]Plan2!$H:$H,[2]Plan2!$A:$A,$D384,[2]Plan2!$U:$U,7)</f>
        <v>#VALUE!</v>
      </c>
      <c r="AA384" s="18" t="e">
        <f>SUMIFS([2]Plan2!$H:$H,[2]Plan2!$A:$A,$D384,[2]Plan2!$U:$U,8)</f>
        <v>#VALUE!</v>
      </c>
      <c r="AB384" s="18" t="e">
        <f>SUMIFS([2]Plan2!$H:$H,[2]Plan2!$A:$A,$D384,[2]Plan2!$U:$U,9)</f>
        <v>#VALUE!</v>
      </c>
      <c r="AC384" s="18" t="e">
        <f>SUMIFS([2]Plan2!$H:$H,[2]Plan2!$A:$A,$D384,[2]Plan2!$U:$U,10)</f>
        <v>#VALUE!</v>
      </c>
      <c r="AD384" s="18" t="e">
        <f>SUMIFS([2]Plan2!$H:$H,[2]Plan2!$A:$A,$D384,[2]Plan2!$U:$U,11)</f>
        <v>#VALUE!</v>
      </c>
      <c r="AE384" s="18" t="e">
        <f>SUMIFS([2]Plan2!$H:$H,[2]Plan2!$A:$A,$D384,[2]Plan2!$U:$U,12)</f>
        <v>#VALUE!</v>
      </c>
      <c r="AF384" s="18" t="e">
        <f>SUMIFS([2]Plan2!$H:$H,[2]Plan2!$A:$A,$D384,[2]Plan2!$U:$U,1)</f>
        <v>#VALUE!</v>
      </c>
      <c r="AG384" s="18" t="e">
        <f>SUMIFS([2]Plan2!$H:$H,[2]Plan2!$A:$A,$D384,[2]Plan2!$U:$U,2)</f>
        <v>#VALUE!</v>
      </c>
      <c r="AH384" s="18" t="e">
        <f>SUMIFS([2]Plan2!$H:$H,[2]Plan2!$A:$A,$D384,[2]Plan2!$U:$U,3)</f>
        <v>#VALUE!</v>
      </c>
      <c r="AI384" s="18" t="e">
        <f>SUMIFS([2]Plan2!$H:$H,[2]Plan2!$A:$A,$D384,[2]Plan2!$U:$U,4)</f>
        <v>#VALUE!</v>
      </c>
      <c r="AJ384" s="18" t="e">
        <f>SUMIFS([2]Plan2!$H:$H,[2]Plan2!$A:$A,$D384,[2]Plan2!$U:$U,5)</f>
        <v>#VALUE!</v>
      </c>
      <c r="AK384" s="23" t="e">
        <f t="shared" si="43"/>
        <v>#VALUE!</v>
      </c>
      <c r="AL384" s="23" t="e">
        <f t="shared" si="45"/>
        <v>#VALUE!</v>
      </c>
      <c r="AM384">
        <f t="shared" si="44"/>
        <v>0</v>
      </c>
    </row>
    <row r="385" spans="1:39" ht="15.75" x14ac:dyDescent="0.25">
      <c r="A385" s="21"/>
      <c r="B385" s="21" t="s">
        <v>1519</v>
      </c>
      <c r="C385" s="21">
        <v>3144060</v>
      </c>
      <c r="D385" s="25">
        <v>501758</v>
      </c>
      <c r="E385" s="21" t="s">
        <v>1798</v>
      </c>
      <c r="F385" s="31" t="s">
        <v>1798</v>
      </c>
      <c r="G385" s="21" t="s">
        <v>1087</v>
      </c>
      <c r="H385" s="21" t="s">
        <v>363</v>
      </c>
      <c r="I385" s="25" t="s">
        <v>145</v>
      </c>
      <c r="J385" s="21" t="s">
        <v>27</v>
      </c>
      <c r="K385" s="21" t="s">
        <v>74</v>
      </c>
      <c r="L385" s="20">
        <v>45770</v>
      </c>
      <c r="M385" s="20">
        <v>45777</v>
      </c>
      <c r="N385" s="21" t="s">
        <v>18</v>
      </c>
      <c r="O385" s="21">
        <v>181</v>
      </c>
      <c r="P385" s="21">
        <v>144</v>
      </c>
      <c r="Q385" s="21">
        <v>172</v>
      </c>
      <c r="R385" s="15">
        <f t="shared" si="47"/>
        <v>0.19444444444444445</v>
      </c>
      <c r="S385" s="18">
        <f>IFERROR(VLOOKUP(D385,'[1]comparativo br'!$A:$B,2,FALSE),"")</f>
        <v>12357.6</v>
      </c>
      <c r="T385" s="18">
        <f>IFERROR(VLOOKUP(D385,'[1]comparativo br'!$A:$C,3,FALSE),"")</f>
        <v>0</v>
      </c>
      <c r="U385" s="15">
        <f t="shared" si="42"/>
        <v>-1</v>
      </c>
      <c r="V385" s="19">
        <f>IFERROR(VLOOKUP(D385,'[1]comparativo br'!$A:$D,4,FALSE),"")</f>
        <v>138</v>
      </c>
      <c r="W385" s="19">
        <f>IFERROR(VLOOKUP(D385,'[1]comparativo br'!$A:$E,5,FALSE),"")</f>
        <v>24</v>
      </c>
      <c r="X385" s="15">
        <f t="shared" si="46"/>
        <v>-0.82608695652173914</v>
      </c>
      <c r="Y385" s="18" t="e">
        <f>SUMIFS([2]Plan2!$H:$H,[2]Plan2!$A:$A,$D385,[2]Plan2!$U:$U,6)</f>
        <v>#VALUE!</v>
      </c>
      <c r="Z385" s="18" t="e">
        <f>SUMIFS([2]Plan2!$H:$H,[2]Plan2!$A:$A,$D385,[2]Plan2!$U:$U,7)</f>
        <v>#VALUE!</v>
      </c>
      <c r="AA385" s="18" t="e">
        <f>SUMIFS([2]Plan2!$H:$H,[2]Plan2!$A:$A,$D385,[2]Plan2!$U:$U,8)</f>
        <v>#VALUE!</v>
      </c>
      <c r="AB385" s="18" t="e">
        <f>SUMIFS([2]Plan2!$H:$H,[2]Plan2!$A:$A,$D385,[2]Plan2!$U:$U,9)</f>
        <v>#VALUE!</v>
      </c>
      <c r="AC385" s="18" t="e">
        <f>SUMIFS([2]Plan2!$H:$H,[2]Plan2!$A:$A,$D385,[2]Plan2!$U:$U,10)</f>
        <v>#VALUE!</v>
      </c>
      <c r="AD385" s="18" t="e">
        <f>SUMIFS([2]Plan2!$H:$H,[2]Plan2!$A:$A,$D385,[2]Plan2!$U:$U,11)</f>
        <v>#VALUE!</v>
      </c>
      <c r="AE385" s="18" t="e">
        <f>SUMIFS([2]Plan2!$H:$H,[2]Plan2!$A:$A,$D385,[2]Plan2!$U:$U,12)</f>
        <v>#VALUE!</v>
      </c>
      <c r="AF385" s="18" t="e">
        <f>SUMIFS([2]Plan2!$H:$H,[2]Plan2!$A:$A,$D385,[2]Plan2!$U:$U,1)</f>
        <v>#VALUE!</v>
      </c>
      <c r="AG385" s="18" t="e">
        <f>SUMIFS([2]Plan2!$H:$H,[2]Plan2!$A:$A,$D385,[2]Plan2!$U:$U,2)</f>
        <v>#VALUE!</v>
      </c>
      <c r="AH385" s="18" t="e">
        <f>SUMIFS([2]Plan2!$H:$H,[2]Plan2!$A:$A,$D385,[2]Plan2!$U:$U,3)</f>
        <v>#VALUE!</v>
      </c>
      <c r="AI385" s="18" t="e">
        <f>SUMIFS([2]Plan2!$H:$H,[2]Plan2!$A:$A,$D385,[2]Plan2!$U:$U,4)</f>
        <v>#VALUE!</v>
      </c>
      <c r="AJ385" s="18" t="e">
        <f>SUMIFS([2]Plan2!$H:$H,[2]Plan2!$A:$A,$D385,[2]Plan2!$U:$U,5)</f>
        <v>#VALUE!</v>
      </c>
      <c r="AK385" s="23" t="e">
        <f t="shared" si="43"/>
        <v>#VALUE!</v>
      </c>
      <c r="AL385" s="23" t="e">
        <f t="shared" si="45"/>
        <v>#VALUE!</v>
      </c>
      <c r="AM385">
        <f t="shared" si="44"/>
        <v>0</v>
      </c>
    </row>
    <row r="386" spans="1:39" ht="15.75" x14ac:dyDescent="0.25">
      <c r="A386" s="21"/>
      <c r="B386" s="21" t="s">
        <v>1520</v>
      </c>
      <c r="C386" s="21">
        <v>3168430</v>
      </c>
      <c r="D386" s="25">
        <v>100020</v>
      </c>
      <c r="E386" s="21" t="s">
        <v>1826</v>
      </c>
      <c r="F386" s="31" t="s">
        <v>1826</v>
      </c>
      <c r="G386" s="21" t="s">
        <v>2202</v>
      </c>
      <c r="H386" s="21" t="s">
        <v>19</v>
      </c>
      <c r="I386" s="25" t="s">
        <v>20</v>
      </c>
      <c r="J386" s="21" t="s">
        <v>21</v>
      </c>
      <c r="K386" s="21"/>
      <c r="L386" s="20">
        <v>45705</v>
      </c>
      <c r="M386" s="20">
        <v>45707</v>
      </c>
      <c r="N386" s="21" t="s">
        <v>22</v>
      </c>
      <c r="O386" s="21">
        <v>72</v>
      </c>
      <c r="P386" s="21">
        <v>0</v>
      </c>
      <c r="Q386" s="21">
        <v>62</v>
      </c>
      <c r="R386" s="15">
        <v>1</v>
      </c>
      <c r="S386" s="18" t="str">
        <f>IFERROR(VLOOKUP(D386,'[1]comparativo br'!$A:$B,2,FALSE),"")</f>
        <v/>
      </c>
      <c r="T386" s="18" t="str">
        <f>IFERROR(VLOOKUP(D386,'[1]comparativo br'!$A:$C,3,FALSE),"")</f>
        <v/>
      </c>
      <c r="U386" s="15" t="str">
        <f t="shared" si="42"/>
        <v/>
      </c>
      <c r="V386" s="19" t="str">
        <f>IFERROR(VLOOKUP(D386,'[1]comparativo br'!$A:$D,4,FALSE),"")</f>
        <v/>
      </c>
      <c r="W386" s="19" t="str">
        <f>IFERROR(VLOOKUP(D386,'[1]comparativo br'!$A:$E,5,FALSE),"")</f>
        <v/>
      </c>
      <c r="X386" s="15" t="str">
        <f t="shared" si="46"/>
        <v/>
      </c>
      <c r="Y386" s="18" t="e">
        <f>SUMIFS([2]Plan2!$H:$H,[2]Plan2!$A:$A,$D386,[2]Plan2!$U:$U,6)</f>
        <v>#VALUE!</v>
      </c>
      <c r="Z386" s="18" t="e">
        <f>SUMIFS([2]Plan2!$H:$H,[2]Plan2!$A:$A,$D386,[2]Plan2!$U:$U,7)</f>
        <v>#VALUE!</v>
      </c>
      <c r="AA386" s="18" t="e">
        <f>SUMIFS([2]Plan2!$H:$H,[2]Plan2!$A:$A,$D386,[2]Plan2!$U:$U,8)</f>
        <v>#VALUE!</v>
      </c>
      <c r="AB386" s="18" t="e">
        <f>SUMIFS([2]Plan2!$H:$H,[2]Plan2!$A:$A,$D386,[2]Plan2!$U:$U,9)</f>
        <v>#VALUE!</v>
      </c>
      <c r="AC386" s="18" t="e">
        <f>SUMIFS([2]Plan2!$H:$H,[2]Plan2!$A:$A,$D386,[2]Plan2!$U:$U,10)</f>
        <v>#VALUE!</v>
      </c>
      <c r="AD386" s="18" t="e">
        <f>SUMIFS([2]Plan2!$H:$H,[2]Plan2!$A:$A,$D386,[2]Plan2!$U:$U,11)</f>
        <v>#VALUE!</v>
      </c>
      <c r="AE386" s="18" t="e">
        <f>SUMIFS([2]Plan2!$H:$H,[2]Plan2!$A:$A,$D386,[2]Plan2!$U:$U,12)</f>
        <v>#VALUE!</v>
      </c>
      <c r="AF386" s="18" t="e">
        <f>SUMIFS([2]Plan2!$H:$H,[2]Plan2!$A:$A,$D386,[2]Plan2!$U:$U,1)</f>
        <v>#VALUE!</v>
      </c>
      <c r="AG386" s="18" t="e">
        <f>SUMIFS([2]Plan2!$H:$H,[2]Plan2!$A:$A,$D386,[2]Plan2!$U:$U,2)</f>
        <v>#VALUE!</v>
      </c>
      <c r="AH386" s="18" t="e">
        <f>SUMIFS([2]Plan2!$H:$H,[2]Plan2!$A:$A,$D386,[2]Plan2!$U:$U,3)</f>
        <v>#VALUE!</v>
      </c>
      <c r="AI386" s="18" t="e">
        <f>SUMIFS([2]Plan2!$H:$H,[2]Plan2!$A:$A,$D386,[2]Plan2!$U:$U,4)</f>
        <v>#VALUE!</v>
      </c>
      <c r="AJ386" s="18" t="e">
        <f>SUMIFS([2]Plan2!$H:$H,[2]Plan2!$A:$A,$D386,[2]Plan2!$U:$U,5)</f>
        <v>#VALUE!</v>
      </c>
      <c r="AK386" s="23" t="e">
        <f t="shared" si="43"/>
        <v>#VALUE!</v>
      </c>
      <c r="AL386" s="23" t="e">
        <f t="shared" si="45"/>
        <v>#VALUE!</v>
      </c>
      <c r="AM386">
        <f t="shared" si="44"/>
        <v>0</v>
      </c>
    </row>
    <row r="387" spans="1:39" ht="15.75" x14ac:dyDescent="0.25">
      <c r="A387" s="21"/>
      <c r="B387" s="21" t="s">
        <v>1519</v>
      </c>
      <c r="C387" s="21">
        <v>3193191</v>
      </c>
      <c r="D387" s="25">
        <v>501322</v>
      </c>
      <c r="E387" s="21" t="s">
        <v>2143</v>
      </c>
      <c r="F387" s="31" t="s">
        <v>1180</v>
      </c>
      <c r="G387" s="21" t="s">
        <v>1501</v>
      </c>
      <c r="H387" s="21" t="s">
        <v>109</v>
      </c>
      <c r="I387" s="25" t="s">
        <v>20</v>
      </c>
      <c r="J387" s="21" t="s">
        <v>21</v>
      </c>
      <c r="K387" s="21"/>
      <c r="L387" s="20"/>
      <c r="M387" s="20">
        <v>45649</v>
      </c>
      <c r="N387" s="21" t="s">
        <v>53</v>
      </c>
      <c r="O387" s="21">
        <v>4</v>
      </c>
      <c r="P387" s="21">
        <v>2</v>
      </c>
      <c r="Q387" s="21">
        <v>7</v>
      </c>
      <c r="R387" s="15">
        <f>(Q387-P387)/P387</f>
        <v>2.5</v>
      </c>
      <c r="S387" s="18" t="str">
        <f>IFERROR(VLOOKUP(D387,'[1]comparativo br'!$A:$B,2,FALSE),"")</f>
        <v/>
      </c>
      <c r="T387" s="18" t="str">
        <f>IFERROR(VLOOKUP(D387,'[1]comparativo br'!$A:$C,3,FALSE),"")</f>
        <v/>
      </c>
      <c r="U387" s="15" t="str">
        <f t="shared" si="42"/>
        <v/>
      </c>
      <c r="V387" s="19" t="str">
        <f>IFERROR(VLOOKUP(D387,'[1]comparativo br'!$A:$D,4,FALSE),"")</f>
        <v/>
      </c>
      <c r="W387" s="19" t="str">
        <f>IFERROR(VLOOKUP(D387,'[1]comparativo br'!$A:$E,5,FALSE),"")</f>
        <v/>
      </c>
      <c r="X387" s="15" t="str">
        <f t="shared" si="46"/>
        <v/>
      </c>
      <c r="Y387" s="18" t="e">
        <f>SUMIFS([2]Plan2!$H:$H,[2]Plan2!$A:$A,$D387,[2]Plan2!$U:$U,6)</f>
        <v>#VALUE!</v>
      </c>
      <c r="Z387" s="18" t="e">
        <f>SUMIFS([2]Plan2!$H:$H,[2]Plan2!$A:$A,$D387,[2]Plan2!$U:$U,7)</f>
        <v>#VALUE!</v>
      </c>
      <c r="AA387" s="18" t="e">
        <f>SUMIFS([2]Plan2!$H:$H,[2]Plan2!$A:$A,$D387,[2]Plan2!$U:$U,8)</f>
        <v>#VALUE!</v>
      </c>
      <c r="AB387" s="18" t="e">
        <f>SUMIFS([2]Plan2!$H:$H,[2]Plan2!$A:$A,$D387,[2]Plan2!$U:$U,9)</f>
        <v>#VALUE!</v>
      </c>
      <c r="AC387" s="18" t="e">
        <f>SUMIFS([2]Plan2!$H:$H,[2]Plan2!$A:$A,$D387,[2]Plan2!$U:$U,10)</f>
        <v>#VALUE!</v>
      </c>
      <c r="AD387" s="18" t="e">
        <f>SUMIFS([2]Plan2!$H:$H,[2]Plan2!$A:$A,$D387,[2]Plan2!$U:$U,11)</f>
        <v>#VALUE!</v>
      </c>
      <c r="AE387" s="18" t="e">
        <f>SUMIFS([2]Plan2!$H:$H,[2]Plan2!$A:$A,$D387,[2]Plan2!$U:$U,12)</f>
        <v>#VALUE!</v>
      </c>
      <c r="AF387" s="18" t="e">
        <f>SUMIFS([2]Plan2!$H:$H,[2]Plan2!$A:$A,$D387,[2]Plan2!$U:$U,1)</f>
        <v>#VALUE!</v>
      </c>
      <c r="AG387" s="18" t="e">
        <f>SUMIFS([2]Plan2!$H:$H,[2]Plan2!$A:$A,$D387,[2]Plan2!$U:$U,2)</f>
        <v>#VALUE!</v>
      </c>
      <c r="AH387" s="18" t="e">
        <f>SUMIFS([2]Plan2!$H:$H,[2]Plan2!$A:$A,$D387,[2]Plan2!$U:$U,3)</f>
        <v>#VALUE!</v>
      </c>
      <c r="AI387" s="18" t="e">
        <f>SUMIFS([2]Plan2!$H:$H,[2]Plan2!$A:$A,$D387,[2]Plan2!$U:$U,4)</f>
        <v>#VALUE!</v>
      </c>
      <c r="AJ387" s="18" t="e">
        <f>SUMIFS([2]Plan2!$H:$H,[2]Plan2!$A:$A,$D387,[2]Plan2!$U:$U,5)</f>
        <v>#VALUE!</v>
      </c>
      <c r="AK387" s="23" t="e">
        <f t="shared" si="43"/>
        <v>#VALUE!</v>
      </c>
      <c r="AL387" s="23" t="e">
        <f t="shared" si="45"/>
        <v>#VALUE!</v>
      </c>
      <c r="AM387">
        <f t="shared" si="44"/>
        <v>0</v>
      </c>
    </row>
    <row r="388" spans="1:39" ht="15.75" x14ac:dyDescent="0.25">
      <c r="A388" s="21"/>
      <c r="B388" s="21" t="s">
        <v>1520</v>
      </c>
      <c r="C388" s="21">
        <v>3206039</v>
      </c>
      <c r="D388" s="25">
        <v>190235</v>
      </c>
      <c r="E388" s="21" t="s">
        <v>1180</v>
      </c>
      <c r="F388" s="31" t="s">
        <v>1180</v>
      </c>
      <c r="G388" s="21" t="s">
        <v>1257</v>
      </c>
      <c r="H388" s="21" t="s">
        <v>1258</v>
      </c>
      <c r="I388" s="25" t="s">
        <v>20</v>
      </c>
      <c r="J388" s="21" t="s">
        <v>107</v>
      </c>
      <c r="K388" s="21" t="s">
        <v>108</v>
      </c>
      <c r="L388" s="20">
        <v>43914</v>
      </c>
      <c r="M388" s="20">
        <v>43900</v>
      </c>
      <c r="N388" s="21" t="s">
        <v>53</v>
      </c>
      <c r="O388" s="21">
        <v>9</v>
      </c>
      <c r="P388" s="21">
        <v>0</v>
      </c>
      <c r="Q388" s="21">
        <v>0</v>
      </c>
      <c r="R388" s="28"/>
      <c r="S388" s="18">
        <f>IFERROR(VLOOKUP(D388,'[1]comparativo br'!$A:$B,2,FALSE),"")</f>
        <v>0</v>
      </c>
      <c r="T388" s="18">
        <f>IFERROR(VLOOKUP(D388,'[1]comparativo br'!$A:$C,3,FALSE),"")</f>
        <v>3060</v>
      </c>
      <c r="U388" s="15" t="str">
        <f t="shared" si="42"/>
        <v/>
      </c>
      <c r="V388" s="19">
        <f>IFERROR(VLOOKUP(D388,'[1]comparativo br'!$A:$D,4,FALSE),"")</f>
        <v>0</v>
      </c>
      <c r="W388" s="19">
        <f>IFERROR(VLOOKUP(D388,'[1]comparativo br'!$A:$E,5,FALSE),"")</f>
        <v>0</v>
      </c>
      <c r="X388" s="15" t="str">
        <f t="shared" si="46"/>
        <v/>
      </c>
      <c r="Y388" s="18" t="e">
        <f>SUMIFS([2]Plan2!$H:$H,[2]Plan2!$A:$A,$D388,[2]Plan2!$U:$U,6)</f>
        <v>#VALUE!</v>
      </c>
      <c r="Z388" s="18" t="e">
        <f>SUMIFS([2]Plan2!$H:$H,[2]Plan2!$A:$A,$D388,[2]Plan2!$U:$U,7)</f>
        <v>#VALUE!</v>
      </c>
      <c r="AA388" s="18" t="e">
        <f>SUMIFS([2]Plan2!$H:$H,[2]Plan2!$A:$A,$D388,[2]Plan2!$U:$U,8)</f>
        <v>#VALUE!</v>
      </c>
      <c r="AB388" s="18" t="e">
        <f>SUMIFS([2]Plan2!$H:$H,[2]Plan2!$A:$A,$D388,[2]Plan2!$U:$U,9)</f>
        <v>#VALUE!</v>
      </c>
      <c r="AC388" s="18" t="e">
        <f>SUMIFS([2]Plan2!$H:$H,[2]Plan2!$A:$A,$D388,[2]Plan2!$U:$U,10)</f>
        <v>#VALUE!</v>
      </c>
      <c r="AD388" s="18" t="e">
        <f>SUMIFS([2]Plan2!$H:$H,[2]Plan2!$A:$A,$D388,[2]Plan2!$U:$U,11)</f>
        <v>#VALUE!</v>
      </c>
      <c r="AE388" s="18" t="e">
        <f>SUMIFS([2]Plan2!$H:$H,[2]Plan2!$A:$A,$D388,[2]Plan2!$U:$U,12)</f>
        <v>#VALUE!</v>
      </c>
      <c r="AF388" s="18" t="e">
        <f>SUMIFS([2]Plan2!$H:$H,[2]Plan2!$A:$A,$D388,[2]Plan2!$U:$U,1)</f>
        <v>#VALUE!</v>
      </c>
      <c r="AG388" s="18" t="e">
        <f>SUMIFS([2]Plan2!$H:$H,[2]Plan2!$A:$A,$D388,[2]Plan2!$U:$U,2)</f>
        <v>#VALUE!</v>
      </c>
      <c r="AH388" s="18" t="e">
        <f>SUMIFS([2]Plan2!$H:$H,[2]Plan2!$A:$A,$D388,[2]Plan2!$U:$U,3)</f>
        <v>#VALUE!</v>
      </c>
      <c r="AI388" s="18" t="e">
        <f>SUMIFS([2]Plan2!$H:$H,[2]Plan2!$A:$A,$D388,[2]Plan2!$U:$U,4)</f>
        <v>#VALUE!</v>
      </c>
      <c r="AJ388" s="18" t="e">
        <f>SUMIFS([2]Plan2!$H:$H,[2]Plan2!$A:$A,$D388,[2]Plan2!$U:$U,5)</f>
        <v>#VALUE!</v>
      </c>
      <c r="AK388" s="23" t="e">
        <f t="shared" si="43"/>
        <v>#VALUE!</v>
      </c>
      <c r="AL388" s="23" t="e">
        <f t="shared" si="45"/>
        <v>#VALUE!</v>
      </c>
      <c r="AM388">
        <f t="shared" si="44"/>
        <v>0</v>
      </c>
    </row>
    <row r="389" spans="1:39" ht="15.75" x14ac:dyDescent="0.25">
      <c r="A389" s="21"/>
      <c r="B389" s="21" t="s">
        <v>1520</v>
      </c>
      <c r="C389" s="21">
        <v>3206039</v>
      </c>
      <c r="D389" s="25">
        <v>190241</v>
      </c>
      <c r="E389" s="21" t="s">
        <v>1180</v>
      </c>
      <c r="F389" s="31" t="s">
        <v>1180</v>
      </c>
      <c r="G389" s="21" t="s">
        <v>1257</v>
      </c>
      <c r="H389" s="21" t="s">
        <v>1259</v>
      </c>
      <c r="I389" s="25" t="s">
        <v>20</v>
      </c>
      <c r="J389" s="21" t="s">
        <v>107</v>
      </c>
      <c r="K389" s="21" t="s">
        <v>108</v>
      </c>
      <c r="L389" s="20">
        <v>45785</v>
      </c>
      <c r="M389" s="20">
        <v>45763</v>
      </c>
      <c r="N389" s="21" t="s">
        <v>18</v>
      </c>
      <c r="O389" s="21">
        <v>29</v>
      </c>
      <c r="P389" s="21">
        <v>17</v>
      </c>
      <c r="Q389" s="21">
        <v>1</v>
      </c>
      <c r="R389" s="15">
        <f t="shared" ref="R389:R401" si="48">(Q389-P389)/P389</f>
        <v>-0.94117647058823528</v>
      </c>
      <c r="S389" s="18">
        <f>IFERROR(VLOOKUP(D389,'[1]comparativo br'!$A:$B,2,FALSE),"")</f>
        <v>2220</v>
      </c>
      <c r="T389" s="18">
        <f>IFERROR(VLOOKUP(D389,'[1]comparativo br'!$A:$C,3,FALSE),"")</f>
        <v>0</v>
      </c>
      <c r="U389" s="15">
        <f t="shared" si="42"/>
        <v>-1</v>
      </c>
      <c r="V389" s="19">
        <f>IFERROR(VLOOKUP(D389,'[1]comparativo br'!$A:$D,4,FALSE),"")</f>
        <v>13</v>
      </c>
      <c r="W389" s="19">
        <f>IFERROR(VLOOKUP(D389,'[1]comparativo br'!$A:$E,5,FALSE),"")</f>
        <v>0</v>
      </c>
      <c r="X389" s="15">
        <f t="shared" si="46"/>
        <v>-1</v>
      </c>
      <c r="Y389" s="18" t="e">
        <f>SUMIFS([2]Plan2!$H:$H,[2]Plan2!$A:$A,$D389,[2]Plan2!$U:$U,6)</f>
        <v>#VALUE!</v>
      </c>
      <c r="Z389" s="18" t="e">
        <f>SUMIFS([2]Plan2!$H:$H,[2]Plan2!$A:$A,$D389,[2]Plan2!$U:$U,7)</f>
        <v>#VALUE!</v>
      </c>
      <c r="AA389" s="18" t="e">
        <f>SUMIFS([2]Plan2!$H:$H,[2]Plan2!$A:$A,$D389,[2]Plan2!$U:$U,8)</f>
        <v>#VALUE!</v>
      </c>
      <c r="AB389" s="18" t="e">
        <f>SUMIFS([2]Plan2!$H:$H,[2]Plan2!$A:$A,$D389,[2]Plan2!$U:$U,9)</f>
        <v>#VALUE!</v>
      </c>
      <c r="AC389" s="18" t="e">
        <f>SUMIFS([2]Plan2!$H:$H,[2]Plan2!$A:$A,$D389,[2]Plan2!$U:$U,10)</f>
        <v>#VALUE!</v>
      </c>
      <c r="AD389" s="18" t="e">
        <f>SUMIFS([2]Plan2!$H:$H,[2]Plan2!$A:$A,$D389,[2]Plan2!$U:$U,11)</f>
        <v>#VALUE!</v>
      </c>
      <c r="AE389" s="18" t="e">
        <f>SUMIFS([2]Plan2!$H:$H,[2]Plan2!$A:$A,$D389,[2]Plan2!$U:$U,12)</f>
        <v>#VALUE!</v>
      </c>
      <c r="AF389" s="18" t="e">
        <f>SUMIFS([2]Plan2!$H:$H,[2]Plan2!$A:$A,$D389,[2]Plan2!$U:$U,1)</f>
        <v>#VALUE!</v>
      </c>
      <c r="AG389" s="18" t="e">
        <f>SUMIFS([2]Plan2!$H:$H,[2]Plan2!$A:$A,$D389,[2]Plan2!$U:$U,2)</f>
        <v>#VALUE!</v>
      </c>
      <c r="AH389" s="18" t="e">
        <f>SUMIFS([2]Plan2!$H:$H,[2]Plan2!$A:$A,$D389,[2]Plan2!$U:$U,3)</f>
        <v>#VALUE!</v>
      </c>
      <c r="AI389" s="18" t="e">
        <f>SUMIFS([2]Plan2!$H:$H,[2]Plan2!$A:$A,$D389,[2]Plan2!$U:$U,4)</f>
        <v>#VALUE!</v>
      </c>
      <c r="AJ389" s="18" t="e">
        <f>SUMIFS([2]Plan2!$H:$H,[2]Plan2!$A:$A,$D389,[2]Plan2!$U:$U,5)</f>
        <v>#VALUE!</v>
      </c>
      <c r="AK389" s="23" t="e">
        <f t="shared" si="43"/>
        <v>#VALUE!</v>
      </c>
      <c r="AL389" s="23" t="e">
        <f t="shared" si="45"/>
        <v>#VALUE!</v>
      </c>
      <c r="AM389">
        <f t="shared" si="44"/>
        <v>0</v>
      </c>
    </row>
    <row r="390" spans="1:39" ht="15.75" x14ac:dyDescent="0.25">
      <c r="A390" s="21" t="s">
        <v>23</v>
      </c>
      <c r="B390" s="21" t="s">
        <v>1519</v>
      </c>
      <c r="C390" s="21">
        <v>3258870</v>
      </c>
      <c r="D390" s="25">
        <v>193013</v>
      </c>
      <c r="E390" s="21" t="s">
        <v>24</v>
      </c>
      <c r="F390" s="31" t="s">
        <v>24</v>
      </c>
      <c r="G390" s="21" t="s">
        <v>136</v>
      </c>
      <c r="H390" s="21" t="s">
        <v>860</v>
      </c>
      <c r="I390" s="25" t="s">
        <v>20</v>
      </c>
      <c r="J390" s="21" t="s">
        <v>27</v>
      </c>
      <c r="K390" s="21" t="s">
        <v>28</v>
      </c>
      <c r="L390" s="20">
        <v>45531</v>
      </c>
      <c r="M390" s="20">
        <v>45384</v>
      </c>
      <c r="N390" s="21" t="s">
        <v>53</v>
      </c>
      <c r="O390" s="21">
        <v>2</v>
      </c>
      <c r="P390" s="21">
        <v>4</v>
      </c>
      <c r="Q390" s="21">
        <v>0</v>
      </c>
      <c r="R390" s="15">
        <f t="shared" si="48"/>
        <v>-1</v>
      </c>
      <c r="S390" s="18">
        <f>IFERROR(VLOOKUP(D390,'[1]comparativo br'!$A:$B,2,FALSE),"")</f>
        <v>3192</v>
      </c>
      <c r="T390" s="18">
        <f>IFERROR(VLOOKUP(D390,'[1]comparativo br'!$A:$C,3,FALSE),"")</f>
        <v>0</v>
      </c>
      <c r="U390" s="15">
        <f t="shared" si="42"/>
        <v>-1</v>
      </c>
      <c r="V390" s="19">
        <f>IFERROR(VLOOKUP(D390,'[1]comparativo br'!$A:$D,4,FALSE),"")</f>
        <v>0</v>
      </c>
      <c r="W390" s="19">
        <f>IFERROR(VLOOKUP(D390,'[1]comparativo br'!$A:$E,5,FALSE),"")</f>
        <v>0</v>
      </c>
      <c r="X390" s="15" t="str">
        <f t="shared" si="46"/>
        <v/>
      </c>
      <c r="Y390" s="18" t="e">
        <f>SUMIFS([2]Plan2!$H:$H,[2]Plan2!$A:$A,$D390,[2]Plan2!$U:$U,6)</f>
        <v>#VALUE!</v>
      </c>
      <c r="Z390" s="18" t="e">
        <f>SUMIFS([2]Plan2!$H:$H,[2]Plan2!$A:$A,$D390,[2]Plan2!$U:$U,7)</f>
        <v>#VALUE!</v>
      </c>
      <c r="AA390" s="18" t="e">
        <f>SUMIFS([2]Plan2!$H:$H,[2]Plan2!$A:$A,$D390,[2]Plan2!$U:$U,8)</f>
        <v>#VALUE!</v>
      </c>
      <c r="AB390" s="18" t="e">
        <f>SUMIFS([2]Plan2!$H:$H,[2]Plan2!$A:$A,$D390,[2]Plan2!$U:$U,9)</f>
        <v>#VALUE!</v>
      </c>
      <c r="AC390" s="18" t="e">
        <f>SUMIFS([2]Plan2!$H:$H,[2]Plan2!$A:$A,$D390,[2]Plan2!$U:$U,10)</f>
        <v>#VALUE!</v>
      </c>
      <c r="AD390" s="18" t="e">
        <f>SUMIFS([2]Plan2!$H:$H,[2]Plan2!$A:$A,$D390,[2]Plan2!$U:$U,11)</f>
        <v>#VALUE!</v>
      </c>
      <c r="AE390" s="18" t="e">
        <f>SUMIFS([2]Plan2!$H:$H,[2]Plan2!$A:$A,$D390,[2]Plan2!$U:$U,12)</f>
        <v>#VALUE!</v>
      </c>
      <c r="AF390" s="18" t="e">
        <f>SUMIFS([2]Plan2!$H:$H,[2]Plan2!$A:$A,$D390,[2]Plan2!$U:$U,1)</f>
        <v>#VALUE!</v>
      </c>
      <c r="AG390" s="18" t="e">
        <f>SUMIFS([2]Plan2!$H:$H,[2]Plan2!$A:$A,$D390,[2]Plan2!$U:$U,2)</f>
        <v>#VALUE!</v>
      </c>
      <c r="AH390" s="18" t="e">
        <f>SUMIFS([2]Plan2!$H:$H,[2]Plan2!$A:$A,$D390,[2]Plan2!$U:$U,3)</f>
        <v>#VALUE!</v>
      </c>
      <c r="AI390" s="18" t="e">
        <f>SUMIFS([2]Plan2!$H:$H,[2]Plan2!$A:$A,$D390,[2]Plan2!$U:$U,4)</f>
        <v>#VALUE!</v>
      </c>
      <c r="AJ390" s="18" t="e">
        <f>SUMIFS([2]Plan2!$H:$H,[2]Plan2!$A:$A,$D390,[2]Plan2!$U:$U,5)</f>
        <v>#VALUE!</v>
      </c>
      <c r="AK390" s="23" t="e">
        <f t="shared" si="43"/>
        <v>#VALUE!</v>
      </c>
      <c r="AL390" s="23" t="e">
        <f t="shared" si="45"/>
        <v>#VALUE!</v>
      </c>
      <c r="AM390">
        <f t="shared" si="44"/>
        <v>0</v>
      </c>
    </row>
    <row r="391" spans="1:39" ht="15.75" x14ac:dyDescent="0.25">
      <c r="A391" s="21"/>
      <c r="B391" s="21" t="s">
        <v>1519</v>
      </c>
      <c r="C391" s="21">
        <v>3258870</v>
      </c>
      <c r="D391" s="25">
        <v>193012</v>
      </c>
      <c r="E391" s="21" t="s">
        <v>24</v>
      </c>
      <c r="F391" s="31" t="s">
        <v>24</v>
      </c>
      <c r="G391" s="21" t="s">
        <v>136</v>
      </c>
      <c r="H391" s="21" t="s">
        <v>859</v>
      </c>
      <c r="I391" s="25" t="s">
        <v>20</v>
      </c>
      <c r="J391" s="21" t="s">
        <v>27</v>
      </c>
      <c r="K391" s="21" t="s">
        <v>28</v>
      </c>
      <c r="L391" s="20">
        <v>44551</v>
      </c>
      <c r="M391" s="20">
        <v>45498</v>
      </c>
      <c r="N391" s="21" t="s">
        <v>53</v>
      </c>
      <c r="O391" s="21">
        <v>4</v>
      </c>
      <c r="P391" s="21">
        <v>9</v>
      </c>
      <c r="Q391" s="21">
        <v>2</v>
      </c>
      <c r="R391" s="15">
        <f t="shared" si="48"/>
        <v>-0.77777777777777779</v>
      </c>
      <c r="S391" s="18" t="str">
        <f>IFERROR(VLOOKUP(D391,'[1]comparativo br'!$A:$B,2,FALSE),"")</f>
        <v/>
      </c>
      <c r="T391" s="18" t="str">
        <f>IFERROR(VLOOKUP(D391,'[1]comparativo br'!$A:$C,3,FALSE),"")</f>
        <v/>
      </c>
      <c r="U391" s="15" t="str">
        <f t="shared" si="42"/>
        <v/>
      </c>
      <c r="V391" s="19" t="str">
        <f>IFERROR(VLOOKUP(D391,'[1]comparativo br'!$A:$D,4,FALSE),"")</f>
        <v/>
      </c>
      <c r="W391" s="19" t="str">
        <f>IFERROR(VLOOKUP(D391,'[1]comparativo br'!$A:$E,5,FALSE),"")</f>
        <v/>
      </c>
      <c r="X391" s="15" t="str">
        <f t="shared" si="46"/>
        <v/>
      </c>
      <c r="Y391" s="18" t="e">
        <f>SUMIFS([2]Plan2!$H:$H,[2]Plan2!$A:$A,$D391,[2]Plan2!$U:$U,6)</f>
        <v>#VALUE!</v>
      </c>
      <c r="Z391" s="18" t="e">
        <f>SUMIFS([2]Plan2!$H:$H,[2]Plan2!$A:$A,$D391,[2]Plan2!$U:$U,7)</f>
        <v>#VALUE!</v>
      </c>
      <c r="AA391" s="18" t="e">
        <f>SUMIFS([2]Plan2!$H:$H,[2]Plan2!$A:$A,$D391,[2]Plan2!$U:$U,8)</f>
        <v>#VALUE!</v>
      </c>
      <c r="AB391" s="18" t="e">
        <f>SUMIFS([2]Plan2!$H:$H,[2]Plan2!$A:$A,$D391,[2]Plan2!$U:$U,9)</f>
        <v>#VALUE!</v>
      </c>
      <c r="AC391" s="18" t="e">
        <f>SUMIFS([2]Plan2!$H:$H,[2]Plan2!$A:$A,$D391,[2]Plan2!$U:$U,10)</f>
        <v>#VALUE!</v>
      </c>
      <c r="AD391" s="18" t="e">
        <f>SUMIFS([2]Plan2!$H:$H,[2]Plan2!$A:$A,$D391,[2]Plan2!$U:$U,11)</f>
        <v>#VALUE!</v>
      </c>
      <c r="AE391" s="18" t="e">
        <f>SUMIFS([2]Plan2!$H:$H,[2]Plan2!$A:$A,$D391,[2]Plan2!$U:$U,12)</f>
        <v>#VALUE!</v>
      </c>
      <c r="AF391" s="18" t="e">
        <f>SUMIFS([2]Plan2!$H:$H,[2]Plan2!$A:$A,$D391,[2]Plan2!$U:$U,1)</f>
        <v>#VALUE!</v>
      </c>
      <c r="AG391" s="18" t="e">
        <f>SUMIFS([2]Plan2!$H:$H,[2]Plan2!$A:$A,$D391,[2]Plan2!$U:$U,2)</f>
        <v>#VALUE!</v>
      </c>
      <c r="AH391" s="18" t="e">
        <f>SUMIFS([2]Plan2!$H:$H,[2]Plan2!$A:$A,$D391,[2]Plan2!$U:$U,3)</f>
        <v>#VALUE!</v>
      </c>
      <c r="AI391" s="18" t="e">
        <f>SUMIFS([2]Plan2!$H:$H,[2]Plan2!$A:$A,$D391,[2]Plan2!$U:$U,4)</f>
        <v>#VALUE!</v>
      </c>
      <c r="AJ391" s="18" t="e">
        <f>SUMIFS([2]Plan2!$H:$H,[2]Plan2!$A:$A,$D391,[2]Plan2!$U:$U,5)</f>
        <v>#VALUE!</v>
      </c>
      <c r="AK391" s="23" t="e">
        <f t="shared" si="43"/>
        <v>#VALUE!</v>
      </c>
      <c r="AL391" s="23" t="e">
        <f t="shared" si="45"/>
        <v>#VALUE!</v>
      </c>
      <c r="AM391">
        <f t="shared" si="44"/>
        <v>0</v>
      </c>
    </row>
    <row r="392" spans="1:39" ht="15.75" x14ac:dyDescent="0.25">
      <c r="A392" s="21"/>
      <c r="B392" s="21" t="s">
        <v>1519</v>
      </c>
      <c r="C392" s="21">
        <v>3258870</v>
      </c>
      <c r="D392" s="25">
        <v>100587</v>
      </c>
      <c r="E392" s="21" t="s">
        <v>24</v>
      </c>
      <c r="F392" s="31" t="s">
        <v>24</v>
      </c>
      <c r="G392" s="21" t="s">
        <v>136</v>
      </c>
      <c r="H392" s="21" t="s">
        <v>230</v>
      </c>
      <c r="I392" s="25" t="s">
        <v>20</v>
      </c>
      <c r="J392" s="21" t="s">
        <v>27</v>
      </c>
      <c r="K392" s="21" t="s">
        <v>28</v>
      </c>
      <c r="L392" s="20">
        <v>44551</v>
      </c>
      <c r="M392" s="20">
        <v>45509</v>
      </c>
      <c r="N392" s="21" t="s">
        <v>53</v>
      </c>
      <c r="O392" s="21">
        <v>49</v>
      </c>
      <c r="P392" s="21">
        <v>32</v>
      </c>
      <c r="Q392" s="21">
        <v>12</v>
      </c>
      <c r="R392" s="15">
        <f t="shared" si="48"/>
        <v>-0.625</v>
      </c>
      <c r="S392" s="18" t="str">
        <f>IFERROR(VLOOKUP(D392,'[1]comparativo br'!$A:$B,2,FALSE),"")</f>
        <v/>
      </c>
      <c r="T392" s="18" t="str">
        <f>IFERROR(VLOOKUP(D392,'[1]comparativo br'!$A:$C,3,FALSE),"")</f>
        <v/>
      </c>
      <c r="U392" s="15" t="str">
        <f t="shared" si="42"/>
        <v/>
      </c>
      <c r="V392" s="19" t="str">
        <f>IFERROR(VLOOKUP(D392,'[1]comparativo br'!$A:$D,4,FALSE),"")</f>
        <v/>
      </c>
      <c r="W392" s="19" t="str">
        <f>IFERROR(VLOOKUP(D392,'[1]comparativo br'!$A:$E,5,FALSE),"")</f>
        <v/>
      </c>
      <c r="X392" s="15" t="str">
        <f t="shared" si="46"/>
        <v/>
      </c>
      <c r="Y392" s="18" t="e">
        <f>SUMIFS([2]Plan2!$H:$H,[2]Plan2!$A:$A,$D392,[2]Plan2!$U:$U,6)</f>
        <v>#VALUE!</v>
      </c>
      <c r="Z392" s="18" t="e">
        <f>SUMIFS([2]Plan2!$H:$H,[2]Plan2!$A:$A,$D392,[2]Plan2!$U:$U,7)</f>
        <v>#VALUE!</v>
      </c>
      <c r="AA392" s="18" t="e">
        <f>SUMIFS([2]Plan2!$H:$H,[2]Plan2!$A:$A,$D392,[2]Plan2!$U:$U,8)</f>
        <v>#VALUE!</v>
      </c>
      <c r="AB392" s="18" t="e">
        <f>SUMIFS([2]Plan2!$H:$H,[2]Plan2!$A:$A,$D392,[2]Plan2!$U:$U,9)</f>
        <v>#VALUE!</v>
      </c>
      <c r="AC392" s="18" t="e">
        <f>SUMIFS([2]Plan2!$H:$H,[2]Plan2!$A:$A,$D392,[2]Plan2!$U:$U,10)</f>
        <v>#VALUE!</v>
      </c>
      <c r="AD392" s="18" t="e">
        <f>SUMIFS([2]Plan2!$H:$H,[2]Plan2!$A:$A,$D392,[2]Plan2!$U:$U,11)</f>
        <v>#VALUE!</v>
      </c>
      <c r="AE392" s="18" t="e">
        <f>SUMIFS([2]Plan2!$H:$H,[2]Plan2!$A:$A,$D392,[2]Plan2!$U:$U,12)</f>
        <v>#VALUE!</v>
      </c>
      <c r="AF392" s="18" t="e">
        <f>SUMIFS([2]Plan2!$H:$H,[2]Plan2!$A:$A,$D392,[2]Plan2!$U:$U,1)</f>
        <v>#VALUE!</v>
      </c>
      <c r="AG392" s="18" t="e">
        <f>SUMIFS([2]Plan2!$H:$H,[2]Plan2!$A:$A,$D392,[2]Plan2!$U:$U,2)</f>
        <v>#VALUE!</v>
      </c>
      <c r="AH392" s="18" t="e">
        <f>SUMIFS([2]Plan2!$H:$H,[2]Plan2!$A:$A,$D392,[2]Plan2!$U:$U,3)</f>
        <v>#VALUE!</v>
      </c>
      <c r="AI392" s="18" t="e">
        <f>SUMIFS([2]Plan2!$H:$H,[2]Plan2!$A:$A,$D392,[2]Plan2!$U:$U,4)</f>
        <v>#VALUE!</v>
      </c>
      <c r="AJ392" s="18" t="e">
        <f>SUMIFS([2]Plan2!$H:$H,[2]Plan2!$A:$A,$D392,[2]Plan2!$U:$U,5)</f>
        <v>#VALUE!</v>
      </c>
      <c r="AK392" s="23" t="e">
        <f t="shared" si="43"/>
        <v>#VALUE!</v>
      </c>
      <c r="AL392" s="23" t="e">
        <f t="shared" si="45"/>
        <v>#VALUE!</v>
      </c>
      <c r="AM392">
        <f t="shared" si="44"/>
        <v>0</v>
      </c>
    </row>
    <row r="393" spans="1:39" ht="15.75" x14ac:dyDescent="0.25">
      <c r="A393" s="21"/>
      <c r="B393" s="21" t="s">
        <v>1519</v>
      </c>
      <c r="C393" s="21">
        <v>3258870</v>
      </c>
      <c r="D393" s="25">
        <v>193530</v>
      </c>
      <c r="E393" s="21" t="s">
        <v>24</v>
      </c>
      <c r="F393" s="31" t="s">
        <v>24</v>
      </c>
      <c r="G393" s="21" t="s">
        <v>136</v>
      </c>
      <c r="H393" s="21" t="s">
        <v>908</v>
      </c>
      <c r="I393" s="25" t="s">
        <v>20</v>
      </c>
      <c r="J393" s="21" t="s">
        <v>27</v>
      </c>
      <c r="K393" s="21" t="s">
        <v>28</v>
      </c>
      <c r="L393" s="20"/>
      <c r="M393" s="20">
        <v>45777</v>
      </c>
      <c r="N393" s="21" t="s">
        <v>18</v>
      </c>
      <c r="O393" s="21">
        <v>10</v>
      </c>
      <c r="P393" s="21">
        <v>1</v>
      </c>
      <c r="Q393" s="21">
        <v>8</v>
      </c>
      <c r="R393" s="15">
        <f t="shared" si="48"/>
        <v>7</v>
      </c>
      <c r="S393" s="18">
        <f>IFERROR(VLOOKUP(D393,'[1]comparativo br'!$A:$B,2,FALSE),"")</f>
        <v>0</v>
      </c>
      <c r="T393" s="18">
        <f>IFERROR(VLOOKUP(D393,'[1]comparativo br'!$A:$C,3,FALSE),"")</f>
        <v>0</v>
      </c>
      <c r="U393" s="15" t="str">
        <f t="shared" si="42"/>
        <v/>
      </c>
      <c r="V393" s="19">
        <f>IFERROR(VLOOKUP(D393,'[1]comparativo br'!$A:$D,4,FALSE),"")</f>
        <v>214</v>
      </c>
      <c r="W393" s="19">
        <f>IFERROR(VLOOKUP(D393,'[1]comparativo br'!$A:$E,5,FALSE),"")</f>
        <v>48</v>
      </c>
      <c r="X393" s="15">
        <f t="shared" ref="X393:X424" si="49">IFERROR((W393-V393)/V393,"")</f>
        <v>-0.77570093457943923</v>
      </c>
      <c r="Y393" s="18" t="e">
        <f>SUMIFS([2]Plan2!$H:$H,[2]Plan2!$A:$A,$D393,[2]Plan2!$U:$U,6)</f>
        <v>#VALUE!</v>
      </c>
      <c r="Z393" s="18" t="e">
        <f>SUMIFS([2]Plan2!$H:$H,[2]Plan2!$A:$A,$D393,[2]Plan2!$U:$U,7)</f>
        <v>#VALUE!</v>
      </c>
      <c r="AA393" s="18" t="e">
        <f>SUMIFS([2]Plan2!$H:$H,[2]Plan2!$A:$A,$D393,[2]Plan2!$U:$U,8)</f>
        <v>#VALUE!</v>
      </c>
      <c r="AB393" s="18" t="e">
        <f>SUMIFS([2]Plan2!$H:$H,[2]Plan2!$A:$A,$D393,[2]Plan2!$U:$U,9)</f>
        <v>#VALUE!</v>
      </c>
      <c r="AC393" s="18" t="e">
        <f>SUMIFS([2]Plan2!$H:$H,[2]Plan2!$A:$A,$D393,[2]Plan2!$U:$U,10)</f>
        <v>#VALUE!</v>
      </c>
      <c r="AD393" s="18" t="e">
        <f>SUMIFS([2]Plan2!$H:$H,[2]Plan2!$A:$A,$D393,[2]Plan2!$U:$U,11)</f>
        <v>#VALUE!</v>
      </c>
      <c r="AE393" s="18" t="e">
        <f>SUMIFS([2]Plan2!$H:$H,[2]Plan2!$A:$A,$D393,[2]Plan2!$U:$U,12)</f>
        <v>#VALUE!</v>
      </c>
      <c r="AF393" s="18" t="e">
        <f>SUMIFS([2]Plan2!$H:$H,[2]Plan2!$A:$A,$D393,[2]Plan2!$U:$U,1)</f>
        <v>#VALUE!</v>
      </c>
      <c r="AG393" s="18" t="e">
        <f>SUMIFS([2]Plan2!$H:$H,[2]Plan2!$A:$A,$D393,[2]Plan2!$U:$U,2)</f>
        <v>#VALUE!</v>
      </c>
      <c r="AH393" s="18" t="e">
        <f>SUMIFS([2]Plan2!$H:$H,[2]Plan2!$A:$A,$D393,[2]Plan2!$U:$U,3)</f>
        <v>#VALUE!</v>
      </c>
      <c r="AI393" s="18" t="e">
        <f>SUMIFS([2]Plan2!$H:$H,[2]Plan2!$A:$A,$D393,[2]Plan2!$U:$U,4)</f>
        <v>#VALUE!</v>
      </c>
      <c r="AJ393" s="18" t="e">
        <f>SUMIFS([2]Plan2!$H:$H,[2]Plan2!$A:$A,$D393,[2]Plan2!$U:$U,5)</f>
        <v>#VALUE!</v>
      </c>
      <c r="AK393" s="23" t="e">
        <f t="shared" si="43"/>
        <v>#VALUE!</v>
      </c>
      <c r="AL393" s="23" t="e">
        <f t="shared" si="45"/>
        <v>#VALUE!</v>
      </c>
      <c r="AM393">
        <f t="shared" si="44"/>
        <v>0</v>
      </c>
    </row>
    <row r="394" spans="1:39" ht="15.75" x14ac:dyDescent="0.25">
      <c r="A394" s="21"/>
      <c r="B394" s="21" t="s">
        <v>1519</v>
      </c>
      <c r="C394" s="21">
        <v>3258870</v>
      </c>
      <c r="D394" s="25">
        <v>100793</v>
      </c>
      <c r="E394" s="21" t="s">
        <v>24</v>
      </c>
      <c r="F394" s="31" t="s">
        <v>24</v>
      </c>
      <c r="G394" s="21" t="s">
        <v>136</v>
      </c>
      <c r="H394" s="21" t="s">
        <v>266</v>
      </c>
      <c r="I394" s="25" t="s">
        <v>20</v>
      </c>
      <c r="J394" s="21" t="s">
        <v>27</v>
      </c>
      <c r="K394" s="21" t="s">
        <v>28</v>
      </c>
      <c r="L394" s="20">
        <v>45322</v>
      </c>
      <c r="M394" s="20">
        <v>45798</v>
      </c>
      <c r="N394" s="21" t="s">
        <v>18</v>
      </c>
      <c r="O394" s="21">
        <v>73</v>
      </c>
      <c r="P394" s="21">
        <v>33</v>
      </c>
      <c r="Q394" s="21">
        <v>34</v>
      </c>
      <c r="R394" s="15">
        <f t="shared" si="48"/>
        <v>3.0303030303030304E-2</v>
      </c>
      <c r="S394" s="18">
        <f>IFERROR(VLOOKUP(D394,'[1]comparativo br'!$A:$B,2,FALSE),"")</f>
        <v>0</v>
      </c>
      <c r="T394" s="18">
        <f>IFERROR(VLOOKUP(D394,'[1]comparativo br'!$A:$C,3,FALSE),"")</f>
        <v>0</v>
      </c>
      <c r="U394" s="15" t="str">
        <f t="shared" si="42"/>
        <v/>
      </c>
      <c r="V394" s="19">
        <f>IFERROR(VLOOKUP(D394,'[1]comparativo br'!$A:$D,4,FALSE),"")</f>
        <v>240</v>
      </c>
      <c r="W394" s="19">
        <f>IFERROR(VLOOKUP(D394,'[1]comparativo br'!$A:$E,5,FALSE),"")</f>
        <v>1</v>
      </c>
      <c r="X394" s="15">
        <f t="shared" si="49"/>
        <v>-0.99583333333333335</v>
      </c>
      <c r="Y394" s="18" t="e">
        <f>SUMIFS([2]Plan2!$H:$H,[2]Plan2!$A:$A,$D394,[2]Plan2!$U:$U,6)</f>
        <v>#VALUE!</v>
      </c>
      <c r="Z394" s="18" t="e">
        <f>SUMIFS([2]Plan2!$H:$H,[2]Plan2!$A:$A,$D394,[2]Plan2!$U:$U,7)</f>
        <v>#VALUE!</v>
      </c>
      <c r="AA394" s="18" t="e">
        <f>SUMIFS([2]Plan2!$H:$H,[2]Plan2!$A:$A,$D394,[2]Plan2!$U:$U,8)</f>
        <v>#VALUE!</v>
      </c>
      <c r="AB394" s="18" t="e">
        <f>SUMIFS([2]Plan2!$H:$H,[2]Plan2!$A:$A,$D394,[2]Plan2!$U:$U,9)</f>
        <v>#VALUE!</v>
      </c>
      <c r="AC394" s="18" t="e">
        <f>SUMIFS([2]Plan2!$H:$H,[2]Plan2!$A:$A,$D394,[2]Plan2!$U:$U,10)</f>
        <v>#VALUE!</v>
      </c>
      <c r="AD394" s="18" t="e">
        <f>SUMIFS([2]Plan2!$H:$H,[2]Plan2!$A:$A,$D394,[2]Plan2!$U:$U,11)</f>
        <v>#VALUE!</v>
      </c>
      <c r="AE394" s="18" t="e">
        <f>SUMIFS([2]Plan2!$H:$H,[2]Plan2!$A:$A,$D394,[2]Plan2!$U:$U,12)</f>
        <v>#VALUE!</v>
      </c>
      <c r="AF394" s="18" t="e">
        <f>SUMIFS([2]Plan2!$H:$H,[2]Plan2!$A:$A,$D394,[2]Plan2!$U:$U,1)</f>
        <v>#VALUE!</v>
      </c>
      <c r="AG394" s="18" t="e">
        <f>SUMIFS([2]Plan2!$H:$H,[2]Plan2!$A:$A,$D394,[2]Plan2!$U:$U,2)</f>
        <v>#VALUE!</v>
      </c>
      <c r="AH394" s="18" t="e">
        <f>SUMIFS([2]Plan2!$H:$H,[2]Plan2!$A:$A,$D394,[2]Plan2!$U:$U,3)</f>
        <v>#VALUE!</v>
      </c>
      <c r="AI394" s="18" t="e">
        <f>SUMIFS([2]Plan2!$H:$H,[2]Plan2!$A:$A,$D394,[2]Plan2!$U:$U,4)</f>
        <v>#VALUE!</v>
      </c>
      <c r="AJ394" s="18" t="e">
        <f>SUMIFS([2]Plan2!$H:$H,[2]Plan2!$A:$A,$D394,[2]Plan2!$U:$U,5)</f>
        <v>#VALUE!</v>
      </c>
      <c r="AK394" s="23" t="e">
        <f t="shared" si="43"/>
        <v>#VALUE!</v>
      </c>
      <c r="AL394" s="23" t="e">
        <f t="shared" si="45"/>
        <v>#VALUE!</v>
      </c>
      <c r="AM394">
        <f t="shared" si="44"/>
        <v>0</v>
      </c>
    </row>
    <row r="395" spans="1:39" ht="15.75" x14ac:dyDescent="0.25">
      <c r="A395" s="21" t="s">
        <v>23</v>
      </c>
      <c r="B395" s="21" t="s">
        <v>1519</v>
      </c>
      <c r="C395" s="21">
        <v>3258870</v>
      </c>
      <c r="D395" s="25">
        <v>100216</v>
      </c>
      <c r="E395" s="21" t="s">
        <v>24</v>
      </c>
      <c r="F395" s="31" t="s">
        <v>24</v>
      </c>
      <c r="G395" s="21" t="s">
        <v>136</v>
      </c>
      <c r="H395" s="21" t="s">
        <v>38</v>
      </c>
      <c r="I395" s="25" t="s">
        <v>20</v>
      </c>
      <c r="J395" s="21" t="s">
        <v>27</v>
      </c>
      <c r="K395" s="21" t="s">
        <v>28</v>
      </c>
      <c r="L395" s="20">
        <v>45803</v>
      </c>
      <c r="M395" s="20">
        <v>45799</v>
      </c>
      <c r="N395" s="21" t="s">
        <v>18</v>
      </c>
      <c r="O395" s="21">
        <v>324</v>
      </c>
      <c r="P395" s="21">
        <v>178</v>
      </c>
      <c r="Q395" s="21">
        <v>73</v>
      </c>
      <c r="R395" s="15">
        <f t="shared" si="48"/>
        <v>-0.5898876404494382</v>
      </c>
      <c r="S395" s="18">
        <f>IFERROR(VLOOKUP(D395,'[1]comparativo br'!$A:$B,2,FALSE),"")</f>
        <v>108000</v>
      </c>
      <c r="T395" s="18">
        <f>IFERROR(VLOOKUP(D395,'[1]comparativo br'!$A:$C,3,FALSE),"")</f>
        <v>40072</v>
      </c>
      <c r="U395" s="15">
        <f t="shared" si="42"/>
        <v>-0.62896296296296295</v>
      </c>
      <c r="V395" s="19">
        <f>IFERROR(VLOOKUP(D395,'[1]comparativo br'!$A:$D,4,FALSE),"")</f>
        <v>524</v>
      </c>
      <c r="W395" s="19">
        <f>IFERROR(VLOOKUP(D395,'[1]comparativo br'!$A:$E,5,FALSE),"")</f>
        <v>248</v>
      </c>
      <c r="X395" s="15">
        <f t="shared" si="49"/>
        <v>-0.52671755725190839</v>
      </c>
      <c r="Y395" s="18" t="e">
        <f>SUMIFS([2]Plan2!$H:$H,[2]Plan2!$A:$A,$D395,[2]Plan2!$U:$U,6)</f>
        <v>#VALUE!</v>
      </c>
      <c r="Z395" s="18" t="e">
        <f>SUMIFS([2]Plan2!$H:$H,[2]Plan2!$A:$A,$D395,[2]Plan2!$U:$U,7)</f>
        <v>#VALUE!</v>
      </c>
      <c r="AA395" s="18" t="e">
        <f>SUMIFS([2]Plan2!$H:$H,[2]Plan2!$A:$A,$D395,[2]Plan2!$U:$U,8)</f>
        <v>#VALUE!</v>
      </c>
      <c r="AB395" s="18" t="e">
        <f>SUMIFS([2]Plan2!$H:$H,[2]Plan2!$A:$A,$D395,[2]Plan2!$U:$U,9)</f>
        <v>#VALUE!</v>
      </c>
      <c r="AC395" s="18" t="e">
        <f>SUMIFS([2]Plan2!$H:$H,[2]Plan2!$A:$A,$D395,[2]Plan2!$U:$U,10)</f>
        <v>#VALUE!</v>
      </c>
      <c r="AD395" s="18" t="e">
        <f>SUMIFS([2]Plan2!$H:$H,[2]Plan2!$A:$A,$D395,[2]Plan2!$U:$U,11)</f>
        <v>#VALUE!</v>
      </c>
      <c r="AE395" s="18" t="e">
        <f>SUMIFS([2]Plan2!$H:$H,[2]Plan2!$A:$A,$D395,[2]Plan2!$U:$U,12)</f>
        <v>#VALUE!</v>
      </c>
      <c r="AF395" s="18" t="e">
        <f>SUMIFS([2]Plan2!$H:$H,[2]Plan2!$A:$A,$D395,[2]Plan2!$U:$U,1)</f>
        <v>#VALUE!</v>
      </c>
      <c r="AG395" s="18" t="e">
        <f>SUMIFS([2]Plan2!$H:$H,[2]Plan2!$A:$A,$D395,[2]Plan2!$U:$U,2)</f>
        <v>#VALUE!</v>
      </c>
      <c r="AH395" s="18" t="e">
        <f>SUMIFS([2]Plan2!$H:$H,[2]Plan2!$A:$A,$D395,[2]Plan2!$U:$U,3)</f>
        <v>#VALUE!</v>
      </c>
      <c r="AI395" s="18" t="e">
        <f>SUMIFS([2]Plan2!$H:$H,[2]Plan2!$A:$A,$D395,[2]Plan2!$U:$U,4)</f>
        <v>#VALUE!</v>
      </c>
      <c r="AJ395" s="18" t="e">
        <f>SUMIFS([2]Plan2!$H:$H,[2]Plan2!$A:$A,$D395,[2]Plan2!$U:$U,5)</f>
        <v>#VALUE!</v>
      </c>
      <c r="AK395" s="23" t="e">
        <f t="shared" si="43"/>
        <v>#VALUE!</v>
      </c>
      <c r="AL395" s="23" t="e">
        <f t="shared" si="45"/>
        <v>#VALUE!</v>
      </c>
      <c r="AM395">
        <f t="shared" si="44"/>
        <v>0</v>
      </c>
    </row>
    <row r="396" spans="1:39" ht="15.75" x14ac:dyDescent="0.25">
      <c r="A396" s="21" t="s">
        <v>23</v>
      </c>
      <c r="B396" s="21" t="s">
        <v>1519</v>
      </c>
      <c r="C396" s="21">
        <v>3258870</v>
      </c>
      <c r="D396" s="25">
        <v>500547</v>
      </c>
      <c r="E396" s="21" t="s">
        <v>24</v>
      </c>
      <c r="F396" s="31" t="s">
        <v>24</v>
      </c>
      <c r="G396" s="21" t="s">
        <v>136</v>
      </c>
      <c r="H396" s="21" t="s">
        <v>908</v>
      </c>
      <c r="I396" s="25" t="s">
        <v>20</v>
      </c>
      <c r="J396" s="21" t="s">
        <v>27</v>
      </c>
      <c r="K396" s="21" t="s">
        <v>28</v>
      </c>
      <c r="L396" s="20">
        <v>45520</v>
      </c>
      <c r="M396" s="20">
        <v>45799</v>
      </c>
      <c r="N396" s="21" t="s">
        <v>18</v>
      </c>
      <c r="O396" s="21">
        <v>189</v>
      </c>
      <c r="P396" s="21">
        <v>56</v>
      </c>
      <c r="Q396" s="21">
        <v>45</v>
      </c>
      <c r="R396" s="15">
        <f t="shared" si="48"/>
        <v>-0.19642857142857142</v>
      </c>
      <c r="S396" s="18">
        <f>IFERROR(VLOOKUP(D396,'[1]comparativo br'!$A:$B,2,FALSE),"")</f>
        <v>0</v>
      </c>
      <c r="T396" s="18">
        <f>IFERROR(VLOOKUP(D396,'[1]comparativo br'!$A:$C,3,FALSE),"")</f>
        <v>0</v>
      </c>
      <c r="U396" s="15" t="str">
        <f t="shared" ref="U396:U459" si="50">IFERROR((T396-S396)/S396,"")</f>
        <v/>
      </c>
      <c r="V396" s="19">
        <f>IFERROR(VLOOKUP(D396,'[1]comparativo br'!$A:$D,4,FALSE),"")</f>
        <v>145</v>
      </c>
      <c r="W396" s="19">
        <f>IFERROR(VLOOKUP(D396,'[1]comparativo br'!$A:$E,5,FALSE),"")</f>
        <v>18</v>
      </c>
      <c r="X396" s="15">
        <f t="shared" si="49"/>
        <v>-0.87586206896551722</v>
      </c>
      <c r="Y396" s="18" t="e">
        <f>SUMIFS([2]Plan2!$H:$H,[2]Plan2!$A:$A,$D396,[2]Plan2!$U:$U,6)</f>
        <v>#VALUE!</v>
      </c>
      <c r="Z396" s="18" t="e">
        <f>SUMIFS([2]Plan2!$H:$H,[2]Plan2!$A:$A,$D396,[2]Plan2!$U:$U,7)</f>
        <v>#VALUE!</v>
      </c>
      <c r="AA396" s="18" t="e">
        <f>SUMIFS([2]Plan2!$H:$H,[2]Plan2!$A:$A,$D396,[2]Plan2!$U:$U,8)</f>
        <v>#VALUE!</v>
      </c>
      <c r="AB396" s="18" t="e">
        <f>SUMIFS([2]Plan2!$H:$H,[2]Plan2!$A:$A,$D396,[2]Plan2!$U:$U,9)</f>
        <v>#VALUE!</v>
      </c>
      <c r="AC396" s="18" t="e">
        <f>SUMIFS([2]Plan2!$H:$H,[2]Plan2!$A:$A,$D396,[2]Plan2!$U:$U,10)</f>
        <v>#VALUE!</v>
      </c>
      <c r="AD396" s="18" t="e">
        <f>SUMIFS([2]Plan2!$H:$H,[2]Plan2!$A:$A,$D396,[2]Plan2!$U:$U,11)</f>
        <v>#VALUE!</v>
      </c>
      <c r="AE396" s="18" t="e">
        <f>SUMIFS([2]Plan2!$H:$H,[2]Plan2!$A:$A,$D396,[2]Plan2!$U:$U,12)</f>
        <v>#VALUE!</v>
      </c>
      <c r="AF396" s="18" t="e">
        <f>SUMIFS([2]Plan2!$H:$H,[2]Plan2!$A:$A,$D396,[2]Plan2!$U:$U,1)</f>
        <v>#VALUE!</v>
      </c>
      <c r="AG396" s="18" t="e">
        <f>SUMIFS([2]Plan2!$H:$H,[2]Plan2!$A:$A,$D396,[2]Plan2!$U:$U,2)</f>
        <v>#VALUE!</v>
      </c>
      <c r="AH396" s="18" t="e">
        <f>SUMIFS([2]Plan2!$H:$H,[2]Plan2!$A:$A,$D396,[2]Plan2!$U:$U,3)</f>
        <v>#VALUE!</v>
      </c>
      <c r="AI396" s="18" t="e">
        <f>SUMIFS([2]Plan2!$H:$H,[2]Plan2!$A:$A,$D396,[2]Plan2!$U:$U,4)</f>
        <v>#VALUE!</v>
      </c>
      <c r="AJ396" s="18" t="e">
        <f>SUMIFS([2]Plan2!$H:$H,[2]Plan2!$A:$A,$D396,[2]Plan2!$U:$U,5)</f>
        <v>#VALUE!</v>
      </c>
      <c r="AK396" s="23" t="e">
        <f t="shared" ref="AK396:AK459" si="51">SUM(Y396:AJ396)</f>
        <v>#VALUE!</v>
      </c>
      <c r="AL396" s="23" t="e">
        <f t="shared" si="45"/>
        <v>#VALUE!</v>
      </c>
      <c r="AM396">
        <f t="shared" si="44"/>
        <v>0</v>
      </c>
    </row>
    <row r="397" spans="1:39" ht="15.75" x14ac:dyDescent="0.25">
      <c r="A397" s="21"/>
      <c r="B397" s="21" t="s">
        <v>1520</v>
      </c>
      <c r="C397" s="21">
        <v>3299819</v>
      </c>
      <c r="D397" s="25">
        <v>191017</v>
      </c>
      <c r="E397" s="21" t="s">
        <v>1798</v>
      </c>
      <c r="F397" s="31" t="s">
        <v>1798</v>
      </c>
      <c r="G397" s="21" t="s">
        <v>583</v>
      </c>
      <c r="H397" s="21" t="s">
        <v>584</v>
      </c>
      <c r="I397" s="25" t="s">
        <v>145</v>
      </c>
      <c r="J397" s="21" t="s">
        <v>67</v>
      </c>
      <c r="K397" s="21" t="s">
        <v>416</v>
      </c>
      <c r="L397" s="20">
        <v>45574</v>
      </c>
      <c r="M397" s="20">
        <v>45649</v>
      </c>
      <c r="N397" s="21" t="s">
        <v>53</v>
      </c>
      <c r="O397" s="21">
        <v>14</v>
      </c>
      <c r="P397" s="21">
        <v>21</v>
      </c>
      <c r="Q397" s="21">
        <v>16</v>
      </c>
      <c r="R397" s="15">
        <f t="shared" si="48"/>
        <v>-0.23809523809523808</v>
      </c>
      <c r="S397" s="18">
        <f>IFERROR(VLOOKUP(D397,'[1]comparativo br'!$A:$B,2,FALSE),"")</f>
        <v>1440</v>
      </c>
      <c r="T397" s="18">
        <f>IFERROR(VLOOKUP(D397,'[1]comparativo br'!$A:$C,3,FALSE),"")</f>
        <v>1440</v>
      </c>
      <c r="U397" s="15">
        <f t="shared" si="50"/>
        <v>0</v>
      </c>
      <c r="V397" s="19">
        <f>IFERROR(VLOOKUP(D397,'[1]comparativo br'!$A:$D,4,FALSE),"")</f>
        <v>0</v>
      </c>
      <c r="W397" s="19">
        <f>IFERROR(VLOOKUP(D397,'[1]comparativo br'!$A:$E,5,FALSE),"")</f>
        <v>0</v>
      </c>
      <c r="X397" s="15" t="str">
        <f t="shared" si="49"/>
        <v/>
      </c>
      <c r="Y397" s="18" t="e">
        <f>SUMIFS([2]Plan2!$H:$H,[2]Plan2!$A:$A,$D397,[2]Plan2!$U:$U,6)</f>
        <v>#VALUE!</v>
      </c>
      <c r="Z397" s="18" t="e">
        <f>SUMIFS([2]Plan2!$H:$H,[2]Plan2!$A:$A,$D397,[2]Plan2!$U:$U,7)</f>
        <v>#VALUE!</v>
      </c>
      <c r="AA397" s="18" t="e">
        <f>SUMIFS([2]Plan2!$H:$H,[2]Plan2!$A:$A,$D397,[2]Plan2!$U:$U,8)</f>
        <v>#VALUE!</v>
      </c>
      <c r="AB397" s="18" t="e">
        <f>SUMIFS([2]Plan2!$H:$H,[2]Plan2!$A:$A,$D397,[2]Plan2!$U:$U,9)</f>
        <v>#VALUE!</v>
      </c>
      <c r="AC397" s="18" t="e">
        <f>SUMIFS([2]Plan2!$H:$H,[2]Plan2!$A:$A,$D397,[2]Plan2!$U:$U,10)</f>
        <v>#VALUE!</v>
      </c>
      <c r="AD397" s="18" t="e">
        <f>SUMIFS([2]Plan2!$H:$H,[2]Plan2!$A:$A,$D397,[2]Plan2!$U:$U,11)</f>
        <v>#VALUE!</v>
      </c>
      <c r="AE397" s="18" t="e">
        <f>SUMIFS([2]Plan2!$H:$H,[2]Plan2!$A:$A,$D397,[2]Plan2!$U:$U,12)</f>
        <v>#VALUE!</v>
      </c>
      <c r="AF397" s="18" t="e">
        <f>SUMIFS([2]Plan2!$H:$H,[2]Plan2!$A:$A,$D397,[2]Plan2!$U:$U,1)</f>
        <v>#VALUE!</v>
      </c>
      <c r="AG397" s="18" t="e">
        <f>SUMIFS([2]Plan2!$H:$H,[2]Plan2!$A:$A,$D397,[2]Plan2!$U:$U,2)</f>
        <v>#VALUE!</v>
      </c>
      <c r="AH397" s="18" t="e">
        <f>SUMIFS([2]Plan2!$H:$H,[2]Plan2!$A:$A,$D397,[2]Plan2!$U:$U,3)</f>
        <v>#VALUE!</v>
      </c>
      <c r="AI397" s="18" t="e">
        <f>SUMIFS([2]Plan2!$H:$H,[2]Plan2!$A:$A,$D397,[2]Plan2!$U:$U,4)</f>
        <v>#VALUE!</v>
      </c>
      <c r="AJ397" s="18" t="e">
        <f>SUMIFS([2]Plan2!$H:$H,[2]Plan2!$A:$A,$D397,[2]Plan2!$U:$U,5)</f>
        <v>#VALUE!</v>
      </c>
      <c r="AK397" s="23" t="e">
        <f t="shared" si="51"/>
        <v>#VALUE!</v>
      </c>
      <c r="AL397" s="23" t="e">
        <f t="shared" si="45"/>
        <v>#VALUE!</v>
      </c>
      <c r="AM397">
        <f t="shared" ref="AM397:AM460" si="52">COUNTIF(Y397:AJ397,"&gt;1")</f>
        <v>0</v>
      </c>
    </row>
    <row r="398" spans="1:39" ht="15.75" x14ac:dyDescent="0.25">
      <c r="A398" s="21"/>
      <c r="B398" s="21" t="s">
        <v>1519</v>
      </c>
      <c r="C398" s="21">
        <v>3301053</v>
      </c>
      <c r="D398" s="25">
        <v>194341</v>
      </c>
      <c r="E398" s="21" t="s">
        <v>1798</v>
      </c>
      <c r="F398" s="31" t="s">
        <v>1798</v>
      </c>
      <c r="G398" s="21" t="s">
        <v>1560</v>
      </c>
      <c r="H398" s="21" t="s">
        <v>808</v>
      </c>
      <c r="I398" s="25" t="s">
        <v>72</v>
      </c>
      <c r="J398" s="21" t="s">
        <v>300</v>
      </c>
      <c r="K398" s="21"/>
      <c r="L398" s="20">
        <v>45308</v>
      </c>
      <c r="M398" s="20">
        <v>45790</v>
      </c>
      <c r="N398" s="21" t="s">
        <v>18</v>
      </c>
      <c r="O398" s="21">
        <v>8</v>
      </c>
      <c r="P398" s="21">
        <v>5</v>
      </c>
      <c r="Q398" s="21">
        <v>20</v>
      </c>
      <c r="R398" s="15">
        <f t="shared" si="48"/>
        <v>3</v>
      </c>
      <c r="S398" s="18">
        <f>IFERROR(VLOOKUP(D398,'[1]comparativo br'!$A:$B,2,FALSE),"")</f>
        <v>0</v>
      </c>
      <c r="T398" s="18">
        <f>IFERROR(VLOOKUP(D398,'[1]comparativo br'!$A:$C,3,FALSE),"")</f>
        <v>0</v>
      </c>
      <c r="U398" s="15" t="str">
        <f t="shared" si="50"/>
        <v/>
      </c>
      <c r="V398" s="19">
        <f>IFERROR(VLOOKUP(D398,'[1]comparativo br'!$A:$D,4,FALSE),"")</f>
        <v>109</v>
      </c>
      <c r="W398" s="19">
        <f>IFERROR(VLOOKUP(D398,'[1]comparativo br'!$A:$E,5,FALSE),"")</f>
        <v>111</v>
      </c>
      <c r="X398" s="15">
        <f t="shared" si="49"/>
        <v>1.834862385321101E-2</v>
      </c>
      <c r="Y398" s="18" t="e">
        <f>SUMIFS([2]Plan2!$H:$H,[2]Plan2!$A:$A,$D398,[2]Plan2!$U:$U,6)</f>
        <v>#VALUE!</v>
      </c>
      <c r="Z398" s="18" t="e">
        <f>SUMIFS([2]Plan2!$H:$H,[2]Plan2!$A:$A,$D398,[2]Plan2!$U:$U,7)</f>
        <v>#VALUE!</v>
      </c>
      <c r="AA398" s="18" t="e">
        <f>SUMIFS([2]Plan2!$H:$H,[2]Plan2!$A:$A,$D398,[2]Plan2!$U:$U,8)</f>
        <v>#VALUE!</v>
      </c>
      <c r="AB398" s="18" t="e">
        <f>SUMIFS([2]Plan2!$H:$H,[2]Plan2!$A:$A,$D398,[2]Plan2!$U:$U,9)</f>
        <v>#VALUE!</v>
      </c>
      <c r="AC398" s="18" t="e">
        <f>SUMIFS([2]Plan2!$H:$H,[2]Plan2!$A:$A,$D398,[2]Plan2!$U:$U,10)</f>
        <v>#VALUE!</v>
      </c>
      <c r="AD398" s="18" t="e">
        <f>SUMIFS([2]Plan2!$H:$H,[2]Plan2!$A:$A,$D398,[2]Plan2!$U:$U,11)</f>
        <v>#VALUE!</v>
      </c>
      <c r="AE398" s="18" t="e">
        <f>SUMIFS([2]Plan2!$H:$H,[2]Plan2!$A:$A,$D398,[2]Plan2!$U:$U,12)</f>
        <v>#VALUE!</v>
      </c>
      <c r="AF398" s="18" t="e">
        <f>SUMIFS([2]Plan2!$H:$H,[2]Plan2!$A:$A,$D398,[2]Plan2!$U:$U,1)</f>
        <v>#VALUE!</v>
      </c>
      <c r="AG398" s="18" t="e">
        <f>SUMIFS([2]Plan2!$H:$H,[2]Plan2!$A:$A,$D398,[2]Plan2!$U:$U,2)</f>
        <v>#VALUE!</v>
      </c>
      <c r="AH398" s="18" t="e">
        <f>SUMIFS([2]Plan2!$H:$H,[2]Plan2!$A:$A,$D398,[2]Plan2!$U:$U,3)</f>
        <v>#VALUE!</v>
      </c>
      <c r="AI398" s="18" t="e">
        <f>SUMIFS([2]Plan2!$H:$H,[2]Plan2!$A:$A,$D398,[2]Plan2!$U:$U,4)</f>
        <v>#VALUE!</v>
      </c>
      <c r="AJ398" s="18" t="e">
        <f>SUMIFS([2]Plan2!$H:$H,[2]Plan2!$A:$A,$D398,[2]Plan2!$U:$U,5)</f>
        <v>#VALUE!</v>
      </c>
      <c r="AK398" s="23" t="e">
        <f t="shared" si="51"/>
        <v>#VALUE!</v>
      </c>
      <c r="AL398" s="23" t="e">
        <f t="shared" si="45"/>
        <v>#VALUE!</v>
      </c>
      <c r="AM398">
        <f t="shared" si="52"/>
        <v>0</v>
      </c>
    </row>
    <row r="399" spans="1:39" ht="15.75" x14ac:dyDescent="0.25">
      <c r="A399" s="21"/>
      <c r="B399" s="21" t="s">
        <v>1519</v>
      </c>
      <c r="C399" s="21">
        <v>3306629</v>
      </c>
      <c r="D399" s="25">
        <v>191726</v>
      </c>
      <c r="E399" s="21" t="s">
        <v>1180</v>
      </c>
      <c r="F399" s="31" t="s">
        <v>1180</v>
      </c>
      <c r="G399" s="21" t="s">
        <v>1334</v>
      </c>
      <c r="H399" s="21" t="s">
        <v>447</v>
      </c>
      <c r="I399" s="25" t="s">
        <v>20</v>
      </c>
      <c r="J399" s="21" t="s">
        <v>67</v>
      </c>
      <c r="K399" s="21" t="s">
        <v>416</v>
      </c>
      <c r="L399" s="20">
        <v>45341</v>
      </c>
      <c r="M399" s="20">
        <v>45414</v>
      </c>
      <c r="N399" s="21" t="s">
        <v>53</v>
      </c>
      <c r="O399" s="21">
        <v>201</v>
      </c>
      <c r="P399" s="21">
        <v>132</v>
      </c>
      <c r="Q399" s="21">
        <v>0</v>
      </c>
      <c r="R399" s="15">
        <f t="shared" si="48"/>
        <v>-1</v>
      </c>
      <c r="S399" s="18" t="str">
        <f>IFERROR(VLOOKUP(D399,'[1]comparativo br'!$A:$B,2,FALSE),"")</f>
        <v/>
      </c>
      <c r="T399" s="18" t="str">
        <f>IFERROR(VLOOKUP(D399,'[1]comparativo br'!$A:$C,3,FALSE),"")</f>
        <v/>
      </c>
      <c r="U399" s="15" t="str">
        <f t="shared" si="50"/>
        <v/>
      </c>
      <c r="V399" s="19" t="str">
        <f>IFERROR(VLOOKUP(D399,'[1]comparativo br'!$A:$D,4,FALSE),"")</f>
        <v/>
      </c>
      <c r="W399" s="19" t="str">
        <f>IFERROR(VLOOKUP(D399,'[1]comparativo br'!$A:$E,5,FALSE),"")</f>
        <v/>
      </c>
      <c r="X399" s="15" t="str">
        <f t="shared" si="49"/>
        <v/>
      </c>
      <c r="Y399" s="18" t="e">
        <f>SUMIFS([2]Plan2!$H:$H,[2]Plan2!$A:$A,$D399,[2]Plan2!$U:$U,6)</f>
        <v>#VALUE!</v>
      </c>
      <c r="Z399" s="18" t="e">
        <f>SUMIFS([2]Plan2!$H:$H,[2]Plan2!$A:$A,$D399,[2]Plan2!$U:$U,7)</f>
        <v>#VALUE!</v>
      </c>
      <c r="AA399" s="18" t="e">
        <f>SUMIFS([2]Plan2!$H:$H,[2]Plan2!$A:$A,$D399,[2]Plan2!$U:$U,8)</f>
        <v>#VALUE!</v>
      </c>
      <c r="AB399" s="18" t="e">
        <f>SUMIFS([2]Plan2!$H:$H,[2]Plan2!$A:$A,$D399,[2]Plan2!$U:$U,9)</f>
        <v>#VALUE!</v>
      </c>
      <c r="AC399" s="18" t="e">
        <f>SUMIFS([2]Plan2!$H:$H,[2]Plan2!$A:$A,$D399,[2]Plan2!$U:$U,10)</f>
        <v>#VALUE!</v>
      </c>
      <c r="AD399" s="18" t="e">
        <f>SUMIFS([2]Plan2!$H:$H,[2]Plan2!$A:$A,$D399,[2]Plan2!$U:$U,11)</f>
        <v>#VALUE!</v>
      </c>
      <c r="AE399" s="18" t="e">
        <f>SUMIFS([2]Plan2!$H:$H,[2]Plan2!$A:$A,$D399,[2]Plan2!$U:$U,12)</f>
        <v>#VALUE!</v>
      </c>
      <c r="AF399" s="18" t="e">
        <f>SUMIFS([2]Plan2!$H:$H,[2]Plan2!$A:$A,$D399,[2]Plan2!$U:$U,1)</f>
        <v>#VALUE!</v>
      </c>
      <c r="AG399" s="18" t="e">
        <f>SUMIFS([2]Plan2!$H:$H,[2]Plan2!$A:$A,$D399,[2]Plan2!$U:$U,2)</f>
        <v>#VALUE!</v>
      </c>
      <c r="AH399" s="18" t="e">
        <f>SUMIFS([2]Plan2!$H:$H,[2]Plan2!$A:$A,$D399,[2]Plan2!$U:$U,3)</f>
        <v>#VALUE!</v>
      </c>
      <c r="AI399" s="18" t="e">
        <f>SUMIFS([2]Plan2!$H:$H,[2]Plan2!$A:$A,$D399,[2]Plan2!$U:$U,4)</f>
        <v>#VALUE!</v>
      </c>
      <c r="AJ399" s="18" t="e">
        <f>SUMIFS([2]Plan2!$H:$H,[2]Plan2!$A:$A,$D399,[2]Plan2!$U:$U,5)</f>
        <v>#VALUE!</v>
      </c>
      <c r="AK399" s="23" t="e">
        <f t="shared" si="51"/>
        <v>#VALUE!</v>
      </c>
      <c r="AL399" s="23" t="e">
        <f t="shared" si="45"/>
        <v>#VALUE!</v>
      </c>
      <c r="AM399">
        <f t="shared" si="52"/>
        <v>0</v>
      </c>
    </row>
    <row r="400" spans="1:39" ht="15.75" x14ac:dyDescent="0.25">
      <c r="A400" s="21"/>
      <c r="B400" s="21" t="s">
        <v>1520</v>
      </c>
      <c r="C400" s="21">
        <v>3308030</v>
      </c>
      <c r="D400" s="25">
        <v>191319</v>
      </c>
      <c r="E400" s="21" t="s">
        <v>24</v>
      </c>
      <c r="F400" s="31" t="s">
        <v>24</v>
      </c>
      <c r="G400" s="21" t="s">
        <v>605</v>
      </c>
      <c r="H400" s="21" t="s">
        <v>606</v>
      </c>
      <c r="I400" s="25" t="s">
        <v>20</v>
      </c>
      <c r="J400" s="21" t="s">
        <v>16</v>
      </c>
      <c r="K400" s="21" t="s">
        <v>17</v>
      </c>
      <c r="L400" s="20">
        <v>45740</v>
      </c>
      <c r="M400" s="20">
        <v>45798</v>
      </c>
      <c r="N400" s="21" t="s">
        <v>18</v>
      </c>
      <c r="O400" s="21">
        <v>44</v>
      </c>
      <c r="P400" s="21">
        <v>33</v>
      </c>
      <c r="Q400" s="21">
        <v>49</v>
      </c>
      <c r="R400" s="15">
        <f t="shared" si="48"/>
        <v>0.48484848484848486</v>
      </c>
      <c r="S400" s="18">
        <f>IFERROR(VLOOKUP(D400,'[1]comparativo br'!$A:$B,2,FALSE),"")</f>
        <v>0</v>
      </c>
      <c r="T400" s="18">
        <f>IFERROR(VLOOKUP(D400,'[1]comparativo br'!$A:$C,3,FALSE),"")</f>
        <v>23865</v>
      </c>
      <c r="U400" s="15" t="str">
        <f t="shared" si="50"/>
        <v/>
      </c>
      <c r="V400" s="19">
        <f>IFERROR(VLOOKUP(D400,'[1]comparativo br'!$A:$D,4,FALSE),"")</f>
        <v>27</v>
      </c>
      <c r="W400" s="19">
        <f>IFERROR(VLOOKUP(D400,'[1]comparativo br'!$A:$E,5,FALSE),"")</f>
        <v>64</v>
      </c>
      <c r="X400" s="15">
        <f t="shared" si="49"/>
        <v>1.3703703703703705</v>
      </c>
      <c r="Y400" s="18" t="e">
        <f>SUMIFS([2]Plan2!$H:$H,[2]Plan2!$A:$A,$D400,[2]Plan2!$U:$U,6)</f>
        <v>#VALUE!</v>
      </c>
      <c r="Z400" s="18" t="e">
        <f>SUMIFS([2]Plan2!$H:$H,[2]Plan2!$A:$A,$D400,[2]Plan2!$U:$U,7)</f>
        <v>#VALUE!</v>
      </c>
      <c r="AA400" s="18" t="e">
        <f>SUMIFS([2]Plan2!$H:$H,[2]Plan2!$A:$A,$D400,[2]Plan2!$U:$U,8)</f>
        <v>#VALUE!</v>
      </c>
      <c r="AB400" s="18" t="e">
        <f>SUMIFS([2]Plan2!$H:$H,[2]Plan2!$A:$A,$D400,[2]Plan2!$U:$U,9)</f>
        <v>#VALUE!</v>
      </c>
      <c r="AC400" s="18" t="e">
        <f>SUMIFS([2]Plan2!$H:$H,[2]Plan2!$A:$A,$D400,[2]Plan2!$U:$U,10)</f>
        <v>#VALUE!</v>
      </c>
      <c r="AD400" s="18" t="e">
        <f>SUMIFS([2]Plan2!$H:$H,[2]Plan2!$A:$A,$D400,[2]Plan2!$U:$U,11)</f>
        <v>#VALUE!</v>
      </c>
      <c r="AE400" s="18" t="e">
        <f>SUMIFS([2]Plan2!$H:$H,[2]Plan2!$A:$A,$D400,[2]Plan2!$U:$U,12)</f>
        <v>#VALUE!</v>
      </c>
      <c r="AF400" s="18" t="e">
        <f>SUMIFS([2]Plan2!$H:$H,[2]Plan2!$A:$A,$D400,[2]Plan2!$U:$U,1)</f>
        <v>#VALUE!</v>
      </c>
      <c r="AG400" s="18" t="e">
        <f>SUMIFS([2]Plan2!$H:$H,[2]Plan2!$A:$A,$D400,[2]Plan2!$U:$U,2)</f>
        <v>#VALUE!</v>
      </c>
      <c r="AH400" s="18" t="e">
        <f>SUMIFS([2]Plan2!$H:$H,[2]Plan2!$A:$A,$D400,[2]Plan2!$U:$U,3)</f>
        <v>#VALUE!</v>
      </c>
      <c r="AI400" s="18" t="e">
        <f>SUMIFS([2]Plan2!$H:$H,[2]Plan2!$A:$A,$D400,[2]Plan2!$U:$U,4)</f>
        <v>#VALUE!</v>
      </c>
      <c r="AJ400" s="18" t="e">
        <f>SUMIFS([2]Plan2!$H:$H,[2]Plan2!$A:$A,$D400,[2]Plan2!$U:$U,5)</f>
        <v>#VALUE!</v>
      </c>
      <c r="AK400" s="23" t="e">
        <f t="shared" si="51"/>
        <v>#VALUE!</v>
      </c>
      <c r="AL400" s="23" t="e">
        <f t="shared" si="45"/>
        <v>#VALUE!</v>
      </c>
      <c r="AM400">
        <f t="shared" si="52"/>
        <v>0</v>
      </c>
    </row>
    <row r="401" spans="1:39" ht="15.75" x14ac:dyDescent="0.25">
      <c r="A401" s="21"/>
      <c r="B401" s="21" t="s">
        <v>1519</v>
      </c>
      <c r="C401" s="21">
        <v>3342704</v>
      </c>
      <c r="D401" s="25">
        <v>194199</v>
      </c>
      <c r="E401" s="21" t="s">
        <v>12</v>
      </c>
      <c r="F401" s="31" t="s">
        <v>1575</v>
      </c>
      <c r="G401" s="21" t="s">
        <v>1573</v>
      </c>
      <c r="H401" s="21" t="s">
        <v>1574</v>
      </c>
      <c r="I401" s="25" t="s">
        <v>77</v>
      </c>
      <c r="J401" s="21" t="s">
        <v>253</v>
      </c>
      <c r="K401" s="21" t="s">
        <v>2288</v>
      </c>
      <c r="L401" s="20">
        <v>45506</v>
      </c>
      <c r="M401" s="20">
        <v>45698</v>
      </c>
      <c r="N401" s="21" t="s">
        <v>53</v>
      </c>
      <c r="O401" s="21">
        <v>23</v>
      </c>
      <c r="P401" s="21">
        <v>22</v>
      </c>
      <c r="Q401" s="21">
        <v>38</v>
      </c>
      <c r="R401" s="15">
        <f t="shared" si="48"/>
        <v>0.72727272727272729</v>
      </c>
      <c r="S401" s="18">
        <f>IFERROR(VLOOKUP(D401,'[1]comparativo br'!$A:$B,2,FALSE),"")</f>
        <v>11160</v>
      </c>
      <c r="T401" s="18">
        <f>IFERROR(VLOOKUP(D401,'[1]comparativo br'!$A:$C,3,FALSE),"")</f>
        <v>0</v>
      </c>
      <c r="U401" s="15">
        <f t="shared" si="50"/>
        <v>-1</v>
      </c>
      <c r="V401" s="19">
        <f>IFERROR(VLOOKUP(D401,'[1]comparativo br'!$A:$D,4,FALSE),"")</f>
        <v>30</v>
      </c>
      <c r="W401" s="19">
        <f>IFERROR(VLOOKUP(D401,'[1]comparativo br'!$A:$E,5,FALSE),"")</f>
        <v>59</v>
      </c>
      <c r="X401" s="15">
        <f t="shared" si="49"/>
        <v>0.96666666666666667</v>
      </c>
      <c r="Y401" s="18" t="e">
        <f>SUMIFS([2]Plan2!$H:$H,[2]Plan2!$A:$A,$D401,[2]Plan2!$U:$U,6)</f>
        <v>#VALUE!</v>
      </c>
      <c r="Z401" s="18" t="e">
        <f>SUMIFS([2]Plan2!$H:$H,[2]Plan2!$A:$A,$D401,[2]Plan2!$U:$U,7)</f>
        <v>#VALUE!</v>
      </c>
      <c r="AA401" s="18" t="e">
        <f>SUMIFS([2]Plan2!$H:$H,[2]Plan2!$A:$A,$D401,[2]Plan2!$U:$U,8)</f>
        <v>#VALUE!</v>
      </c>
      <c r="AB401" s="18" t="e">
        <f>SUMIFS([2]Plan2!$H:$H,[2]Plan2!$A:$A,$D401,[2]Plan2!$U:$U,9)</f>
        <v>#VALUE!</v>
      </c>
      <c r="AC401" s="18" t="e">
        <f>SUMIFS([2]Plan2!$H:$H,[2]Plan2!$A:$A,$D401,[2]Plan2!$U:$U,10)</f>
        <v>#VALUE!</v>
      </c>
      <c r="AD401" s="18" t="e">
        <f>SUMIFS([2]Plan2!$H:$H,[2]Plan2!$A:$A,$D401,[2]Plan2!$U:$U,11)</f>
        <v>#VALUE!</v>
      </c>
      <c r="AE401" s="18" t="e">
        <f>SUMIFS([2]Plan2!$H:$H,[2]Plan2!$A:$A,$D401,[2]Plan2!$U:$U,12)</f>
        <v>#VALUE!</v>
      </c>
      <c r="AF401" s="18" t="e">
        <f>SUMIFS([2]Plan2!$H:$H,[2]Plan2!$A:$A,$D401,[2]Plan2!$U:$U,1)</f>
        <v>#VALUE!</v>
      </c>
      <c r="AG401" s="18" t="e">
        <f>SUMIFS([2]Plan2!$H:$H,[2]Plan2!$A:$A,$D401,[2]Plan2!$U:$U,2)</f>
        <v>#VALUE!</v>
      </c>
      <c r="AH401" s="18" t="e">
        <f>SUMIFS([2]Plan2!$H:$H,[2]Plan2!$A:$A,$D401,[2]Plan2!$U:$U,3)</f>
        <v>#VALUE!</v>
      </c>
      <c r="AI401" s="18" t="e">
        <f>SUMIFS([2]Plan2!$H:$H,[2]Plan2!$A:$A,$D401,[2]Plan2!$U:$U,4)</f>
        <v>#VALUE!</v>
      </c>
      <c r="AJ401" s="18" t="e">
        <f>SUMIFS([2]Plan2!$H:$H,[2]Plan2!$A:$A,$D401,[2]Plan2!$U:$U,5)</f>
        <v>#VALUE!</v>
      </c>
      <c r="AK401" s="23" t="e">
        <f t="shared" si="51"/>
        <v>#VALUE!</v>
      </c>
      <c r="AL401" s="23" t="e">
        <f t="shared" si="45"/>
        <v>#VALUE!</v>
      </c>
      <c r="AM401">
        <f t="shared" si="52"/>
        <v>0</v>
      </c>
    </row>
    <row r="402" spans="1:39" ht="15.75" x14ac:dyDescent="0.25">
      <c r="A402" s="21"/>
      <c r="B402" s="21" t="s">
        <v>1519</v>
      </c>
      <c r="C402" s="21">
        <v>3342704</v>
      </c>
      <c r="D402" s="25" t="s">
        <v>1956</v>
      </c>
      <c r="E402" s="21" t="s">
        <v>12</v>
      </c>
      <c r="F402" s="31" t="s">
        <v>12</v>
      </c>
      <c r="G402" s="21" t="s">
        <v>1573</v>
      </c>
      <c r="H402" s="21" t="s">
        <v>999</v>
      </c>
      <c r="I402" s="25" t="s">
        <v>65</v>
      </c>
      <c r="J402" s="21" t="s">
        <v>253</v>
      </c>
      <c r="K402" s="21" t="s">
        <v>2288</v>
      </c>
      <c r="L402" s="20">
        <v>45597</v>
      </c>
      <c r="M402" s="20">
        <v>45775</v>
      </c>
      <c r="N402" s="21" t="s">
        <v>18</v>
      </c>
      <c r="O402" s="21">
        <v>28</v>
      </c>
      <c r="P402" s="21">
        <v>0</v>
      </c>
      <c r="Q402" s="21">
        <v>32</v>
      </c>
      <c r="R402" s="15">
        <v>1</v>
      </c>
      <c r="S402" s="18">
        <f>IFERROR(VLOOKUP(D402,'[1]comparativo br'!$A:$B,2,FALSE),"")</f>
        <v>5688</v>
      </c>
      <c r="T402" s="18">
        <f>IFERROR(VLOOKUP(D402,'[1]comparativo br'!$A:$C,3,FALSE),"")</f>
        <v>17038</v>
      </c>
      <c r="U402" s="15">
        <f t="shared" si="50"/>
        <v>1.9954289732770745</v>
      </c>
      <c r="V402" s="19">
        <f>IFERROR(VLOOKUP(D402,'[1]comparativo br'!$A:$D,4,FALSE),"")</f>
        <v>14</v>
      </c>
      <c r="W402" s="19">
        <f>IFERROR(VLOOKUP(D402,'[1]comparativo br'!$A:$E,5,FALSE),"")</f>
        <v>6</v>
      </c>
      <c r="X402" s="15">
        <f t="shared" si="49"/>
        <v>-0.5714285714285714</v>
      </c>
      <c r="Y402" s="18" t="e">
        <f>SUMIFS([2]Plan2!$H:$H,[2]Plan2!$A:$A,$D402,[2]Plan2!$U:$U,6)</f>
        <v>#VALUE!</v>
      </c>
      <c r="Z402" s="18" t="e">
        <f>SUMIFS([2]Plan2!$H:$H,[2]Plan2!$A:$A,$D402,[2]Plan2!$U:$U,7)</f>
        <v>#VALUE!</v>
      </c>
      <c r="AA402" s="18" t="e">
        <f>SUMIFS([2]Plan2!$H:$H,[2]Plan2!$A:$A,$D402,[2]Plan2!$U:$U,8)</f>
        <v>#VALUE!</v>
      </c>
      <c r="AB402" s="18" t="e">
        <f>SUMIFS([2]Plan2!$H:$H,[2]Plan2!$A:$A,$D402,[2]Plan2!$U:$U,9)</f>
        <v>#VALUE!</v>
      </c>
      <c r="AC402" s="18" t="e">
        <f>SUMIFS([2]Plan2!$H:$H,[2]Plan2!$A:$A,$D402,[2]Plan2!$U:$U,10)</f>
        <v>#VALUE!</v>
      </c>
      <c r="AD402" s="18" t="e">
        <f>SUMIFS([2]Plan2!$H:$H,[2]Plan2!$A:$A,$D402,[2]Plan2!$U:$U,11)</f>
        <v>#VALUE!</v>
      </c>
      <c r="AE402" s="18" t="e">
        <f>SUMIFS([2]Plan2!$H:$H,[2]Plan2!$A:$A,$D402,[2]Plan2!$U:$U,12)</f>
        <v>#VALUE!</v>
      </c>
      <c r="AF402" s="18" t="e">
        <f>SUMIFS([2]Plan2!$H:$H,[2]Plan2!$A:$A,$D402,[2]Plan2!$U:$U,1)</f>
        <v>#VALUE!</v>
      </c>
      <c r="AG402" s="18" t="e">
        <f>SUMIFS([2]Plan2!$H:$H,[2]Plan2!$A:$A,$D402,[2]Plan2!$U:$U,2)</f>
        <v>#VALUE!</v>
      </c>
      <c r="AH402" s="18" t="e">
        <f>SUMIFS([2]Plan2!$H:$H,[2]Plan2!$A:$A,$D402,[2]Plan2!$U:$U,3)</f>
        <v>#VALUE!</v>
      </c>
      <c r="AI402" s="18" t="e">
        <f>SUMIFS([2]Plan2!$H:$H,[2]Plan2!$A:$A,$D402,[2]Plan2!$U:$U,4)</f>
        <v>#VALUE!</v>
      </c>
      <c r="AJ402" s="18" t="e">
        <f>SUMIFS([2]Plan2!$H:$H,[2]Plan2!$A:$A,$D402,[2]Plan2!$U:$U,5)</f>
        <v>#VALUE!</v>
      </c>
      <c r="AK402" s="23" t="e">
        <f t="shared" si="51"/>
        <v>#VALUE!</v>
      </c>
      <c r="AL402" s="23" t="e">
        <f t="shared" si="45"/>
        <v>#VALUE!</v>
      </c>
      <c r="AM402">
        <f t="shared" si="52"/>
        <v>0</v>
      </c>
    </row>
    <row r="403" spans="1:39" ht="15.75" x14ac:dyDescent="0.25">
      <c r="A403" s="21"/>
      <c r="B403" s="21" t="s">
        <v>1519</v>
      </c>
      <c r="C403" s="21">
        <v>3344543</v>
      </c>
      <c r="D403" s="25">
        <v>192130</v>
      </c>
      <c r="E403" s="21" t="s">
        <v>1575</v>
      </c>
      <c r="F403" s="31" t="s">
        <v>1575</v>
      </c>
      <c r="G403" s="21" t="s">
        <v>1576</v>
      </c>
      <c r="H403" s="21" t="s">
        <v>706</v>
      </c>
      <c r="I403" s="25" t="s">
        <v>15</v>
      </c>
      <c r="J403" s="21" t="s">
        <v>85</v>
      </c>
      <c r="K403" s="21" t="s">
        <v>386</v>
      </c>
      <c r="L403" s="20">
        <v>45772</v>
      </c>
      <c r="M403" s="20">
        <v>45709</v>
      </c>
      <c r="N403" s="21" t="s">
        <v>22</v>
      </c>
      <c r="O403" s="21">
        <v>44</v>
      </c>
      <c r="P403" s="21">
        <v>48</v>
      </c>
      <c r="Q403" s="21">
        <v>60</v>
      </c>
      <c r="R403" s="15">
        <f>(Q403-P403)/P403</f>
        <v>0.25</v>
      </c>
      <c r="S403" s="18">
        <f>IFERROR(VLOOKUP(D403,'[1]comparativo br'!$A:$B,2,FALSE),"")</f>
        <v>8787</v>
      </c>
      <c r="T403" s="18">
        <f>IFERROR(VLOOKUP(D403,'[1]comparativo br'!$A:$C,3,FALSE),"")</f>
        <v>0</v>
      </c>
      <c r="U403" s="15">
        <f t="shared" si="50"/>
        <v>-1</v>
      </c>
      <c r="V403" s="19">
        <f>IFERROR(VLOOKUP(D403,'[1]comparativo br'!$A:$D,4,FALSE),"")</f>
        <v>5</v>
      </c>
      <c r="W403" s="19">
        <f>IFERROR(VLOOKUP(D403,'[1]comparativo br'!$A:$E,5,FALSE),"")</f>
        <v>0</v>
      </c>
      <c r="X403" s="15">
        <f t="shared" si="49"/>
        <v>-1</v>
      </c>
      <c r="Y403" s="18" t="e">
        <f>SUMIFS([2]Plan2!$H:$H,[2]Plan2!$A:$A,$D403,[2]Plan2!$U:$U,6)</f>
        <v>#VALUE!</v>
      </c>
      <c r="Z403" s="18" t="e">
        <f>SUMIFS([2]Plan2!$H:$H,[2]Plan2!$A:$A,$D403,[2]Plan2!$U:$U,7)</f>
        <v>#VALUE!</v>
      </c>
      <c r="AA403" s="18" t="e">
        <f>SUMIFS([2]Plan2!$H:$H,[2]Plan2!$A:$A,$D403,[2]Plan2!$U:$U,8)</f>
        <v>#VALUE!</v>
      </c>
      <c r="AB403" s="18" t="e">
        <f>SUMIFS([2]Plan2!$H:$H,[2]Plan2!$A:$A,$D403,[2]Plan2!$U:$U,9)</f>
        <v>#VALUE!</v>
      </c>
      <c r="AC403" s="18" t="e">
        <f>SUMIFS([2]Plan2!$H:$H,[2]Plan2!$A:$A,$D403,[2]Plan2!$U:$U,10)</f>
        <v>#VALUE!</v>
      </c>
      <c r="AD403" s="18" t="e">
        <f>SUMIFS([2]Plan2!$H:$H,[2]Plan2!$A:$A,$D403,[2]Plan2!$U:$U,11)</f>
        <v>#VALUE!</v>
      </c>
      <c r="AE403" s="18" t="e">
        <f>SUMIFS([2]Plan2!$H:$H,[2]Plan2!$A:$A,$D403,[2]Plan2!$U:$U,12)</f>
        <v>#VALUE!</v>
      </c>
      <c r="AF403" s="18" t="e">
        <f>SUMIFS([2]Plan2!$H:$H,[2]Plan2!$A:$A,$D403,[2]Plan2!$U:$U,1)</f>
        <v>#VALUE!</v>
      </c>
      <c r="AG403" s="18" t="e">
        <f>SUMIFS([2]Plan2!$H:$H,[2]Plan2!$A:$A,$D403,[2]Plan2!$U:$U,2)</f>
        <v>#VALUE!</v>
      </c>
      <c r="AH403" s="18" t="e">
        <f>SUMIFS([2]Plan2!$H:$H,[2]Plan2!$A:$A,$D403,[2]Plan2!$U:$U,3)</f>
        <v>#VALUE!</v>
      </c>
      <c r="AI403" s="18" t="e">
        <f>SUMIFS([2]Plan2!$H:$H,[2]Plan2!$A:$A,$D403,[2]Plan2!$U:$U,4)</f>
        <v>#VALUE!</v>
      </c>
      <c r="AJ403" s="18" t="e">
        <f>SUMIFS([2]Plan2!$H:$H,[2]Plan2!$A:$A,$D403,[2]Plan2!$U:$U,5)</f>
        <v>#VALUE!</v>
      </c>
      <c r="AK403" s="23" t="e">
        <f t="shared" si="51"/>
        <v>#VALUE!</v>
      </c>
      <c r="AL403" s="23" t="e">
        <f t="shared" si="45"/>
        <v>#VALUE!</v>
      </c>
      <c r="AM403">
        <f t="shared" si="52"/>
        <v>0</v>
      </c>
    </row>
    <row r="404" spans="1:39" ht="15.75" x14ac:dyDescent="0.25">
      <c r="A404" s="21"/>
      <c r="B404" s="21" t="s">
        <v>1520</v>
      </c>
      <c r="C404" s="21">
        <v>3347747</v>
      </c>
      <c r="D404" s="25" t="s">
        <v>2300</v>
      </c>
      <c r="E404" s="21" t="s">
        <v>69</v>
      </c>
      <c r="F404" s="31" t="s">
        <v>69</v>
      </c>
      <c r="G404" s="21" t="s">
        <v>1005</v>
      </c>
      <c r="H404" s="21" t="s">
        <v>182</v>
      </c>
      <c r="I404" s="25" t="s">
        <v>63</v>
      </c>
      <c r="J404" s="21" t="s">
        <v>27</v>
      </c>
      <c r="K404" s="21" t="s">
        <v>28</v>
      </c>
      <c r="L404" s="20">
        <v>45800</v>
      </c>
      <c r="M404" s="20"/>
      <c r="N404" s="21" t="s">
        <v>18</v>
      </c>
      <c r="O404" s="21"/>
      <c r="P404" s="21"/>
      <c r="Q404" s="21"/>
      <c r="R404" s="28"/>
      <c r="S404" s="18">
        <f>IFERROR(VLOOKUP(D404,'[1]comparativo br'!$A:$B,2,FALSE),"")</f>
        <v>45360</v>
      </c>
      <c r="T404" s="18">
        <f>IFERROR(VLOOKUP(D404,'[1]comparativo br'!$A:$C,3,FALSE),"")</f>
        <v>0</v>
      </c>
      <c r="U404" s="15">
        <f t="shared" si="50"/>
        <v>-1</v>
      </c>
      <c r="V404" s="19">
        <f>IFERROR(VLOOKUP(D404,'[1]comparativo br'!$A:$D,4,FALSE),"")</f>
        <v>0</v>
      </c>
      <c r="W404" s="19">
        <f>IFERROR(VLOOKUP(D404,'[1]comparativo br'!$A:$E,5,FALSE),"")</f>
        <v>0</v>
      </c>
      <c r="X404" s="15" t="str">
        <f t="shared" si="49"/>
        <v/>
      </c>
      <c r="Y404" s="18" t="e">
        <f>SUMIFS([2]Plan2!$H:$H,[2]Plan2!$A:$A,$D404,[2]Plan2!$U:$U,6)</f>
        <v>#VALUE!</v>
      </c>
      <c r="Z404" s="18" t="e">
        <f>SUMIFS([2]Plan2!$H:$H,[2]Plan2!$A:$A,$D404,[2]Plan2!$U:$U,7)</f>
        <v>#VALUE!</v>
      </c>
      <c r="AA404" s="18" t="e">
        <f>SUMIFS([2]Plan2!$H:$H,[2]Plan2!$A:$A,$D404,[2]Plan2!$U:$U,8)</f>
        <v>#VALUE!</v>
      </c>
      <c r="AB404" s="18" t="e">
        <f>SUMIFS([2]Plan2!$H:$H,[2]Plan2!$A:$A,$D404,[2]Plan2!$U:$U,9)</f>
        <v>#VALUE!</v>
      </c>
      <c r="AC404" s="18" t="e">
        <f>SUMIFS([2]Plan2!$H:$H,[2]Plan2!$A:$A,$D404,[2]Plan2!$U:$U,10)</f>
        <v>#VALUE!</v>
      </c>
      <c r="AD404" s="18" t="e">
        <f>SUMIFS([2]Plan2!$H:$H,[2]Plan2!$A:$A,$D404,[2]Plan2!$U:$U,11)</f>
        <v>#VALUE!</v>
      </c>
      <c r="AE404" s="18" t="e">
        <f>SUMIFS([2]Plan2!$H:$H,[2]Plan2!$A:$A,$D404,[2]Plan2!$U:$U,12)</f>
        <v>#VALUE!</v>
      </c>
      <c r="AF404" s="18" t="e">
        <f>SUMIFS([2]Plan2!$H:$H,[2]Plan2!$A:$A,$D404,[2]Plan2!$U:$U,1)</f>
        <v>#VALUE!</v>
      </c>
      <c r="AG404" s="18" t="e">
        <f>SUMIFS([2]Plan2!$H:$H,[2]Plan2!$A:$A,$D404,[2]Plan2!$U:$U,2)</f>
        <v>#VALUE!</v>
      </c>
      <c r="AH404" s="18" t="e">
        <f>SUMIFS([2]Plan2!$H:$H,[2]Plan2!$A:$A,$D404,[2]Plan2!$U:$U,3)</f>
        <v>#VALUE!</v>
      </c>
      <c r="AI404" s="18" t="e">
        <f>SUMIFS([2]Plan2!$H:$H,[2]Plan2!$A:$A,$D404,[2]Plan2!$U:$U,4)</f>
        <v>#VALUE!</v>
      </c>
      <c r="AJ404" s="18" t="e">
        <f>SUMIFS([2]Plan2!$H:$H,[2]Plan2!$A:$A,$D404,[2]Plan2!$U:$U,5)</f>
        <v>#VALUE!</v>
      </c>
      <c r="AK404" s="23" t="e">
        <f t="shared" si="51"/>
        <v>#VALUE!</v>
      </c>
      <c r="AL404" s="23" t="e">
        <f t="shared" si="45"/>
        <v>#VALUE!</v>
      </c>
      <c r="AM404">
        <f t="shared" si="52"/>
        <v>0</v>
      </c>
    </row>
    <row r="405" spans="1:39" ht="15.75" x14ac:dyDescent="0.25">
      <c r="A405" s="21"/>
      <c r="B405" s="21" t="s">
        <v>1519</v>
      </c>
      <c r="C405" s="21">
        <v>3347747</v>
      </c>
      <c r="D405" s="25">
        <v>194037</v>
      </c>
      <c r="E405" s="21" t="s">
        <v>69</v>
      </c>
      <c r="F405" s="31" t="s">
        <v>2488</v>
      </c>
      <c r="G405" s="21" t="s">
        <v>1005</v>
      </c>
      <c r="H405" s="21" t="s">
        <v>1006</v>
      </c>
      <c r="I405" s="25" t="s">
        <v>63</v>
      </c>
      <c r="J405" s="21" t="s">
        <v>27</v>
      </c>
      <c r="K405" s="21" t="s">
        <v>28</v>
      </c>
      <c r="L405" s="20">
        <v>45806</v>
      </c>
      <c r="M405" s="20">
        <v>45622</v>
      </c>
      <c r="N405" s="21" t="s">
        <v>53</v>
      </c>
      <c r="O405" s="21">
        <v>1</v>
      </c>
      <c r="P405" s="21">
        <v>25</v>
      </c>
      <c r="Q405" s="21">
        <v>24</v>
      </c>
      <c r="R405" s="15">
        <f>(Q405-P405)/P405</f>
        <v>-0.04</v>
      </c>
      <c r="S405" s="18">
        <f>IFERROR(VLOOKUP(D405,'[1]comparativo br'!$A:$B,2,FALSE),"")</f>
        <v>92354</v>
      </c>
      <c r="T405" s="18">
        <f>IFERROR(VLOOKUP(D405,'[1]comparativo br'!$A:$C,3,FALSE),"")</f>
        <v>4080</v>
      </c>
      <c r="U405" s="15">
        <f t="shared" si="50"/>
        <v>-0.95582216254845487</v>
      </c>
      <c r="V405" s="19">
        <f>IFERROR(VLOOKUP(D405,'[1]comparativo br'!$A:$D,4,FALSE),"")</f>
        <v>23</v>
      </c>
      <c r="W405" s="19">
        <f>IFERROR(VLOOKUP(D405,'[1]comparativo br'!$A:$E,5,FALSE),"")</f>
        <v>43</v>
      </c>
      <c r="X405" s="15">
        <f t="shared" si="49"/>
        <v>0.86956521739130432</v>
      </c>
      <c r="Y405" s="18" t="e">
        <f>SUMIFS([2]Plan2!$H:$H,[2]Plan2!$A:$A,$D405,[2]Plan2!$U:$U,6)</f>
        <v>#VALUE!</v>
      </c>
      <c r="Z405" s="18" t="e">
        <f>SUMIFS([2]Plan2!$H:$H,[2]Plan2!$A:$A,$D405,[2]Plan2!$U:$U,7)</f>
        <v>#VALUE!</v>
      </c>
      <c r="AA405" s="18" t="e">
        <f>SUMIFS([2]Plan2!$H:$H,[2]Plan2!$A:$A,$D405,[2]Plan2!$U:$U,8)</f>
        <v>#VALUE!</v>
      </c>
      <c r="AB405" s="18" t="e">
        <f>SUMIFS([2]Plan2!$H:$H,[2]Plan2!$A:$A,$D405,[2]Plan2!$U:$U,9)</f>
        <v>#VALUE!</v>
      </c>
      <c r="AC405" s="18" t="e">
        <f>SUMIFS([2]Plan2!$H:$H,[2]Plan2!$A:$A,$D405,[2]Plan2!$U:$U,10)</f>
        <v>#VALUE!</v>
      </c>
      <c r="AD405" s="18" t="e">
        <f>SUMIFS([2]Plan2!$H:$H,[2]Plan2!$A:$A,$D405,[2]Plan2!$U:$U,11)</f>
        <v>#VALUE!</v>
      </c>
      <c r="AE405" s="18" t="e">
        <f>SUMIFS([2]Plan2!$H:$H,[2]Plan2!$A:$A,$D405,[2]Plan2!$U:$U,12)</f>
        <v>#VALUE!</v>
      </c>
      <c r="AF405" s="18" t="e">
        <f>SUMIFS([2]Plan2!$H:$H,[2]Plan2!$A:$A,$D405,[2]Plan2!$U:$U,1)</f>
        <v>#VALUE!</v>
      </c>
      <c r="AG405" s="18" t="e">
        <f>SUMIFS([2]Plan2!$H:$H,[2]Plan2!$A:$A,$D405,[2]Plan2!$U:$U,2)</f>
        <v>#VALUE!</v>
      </c>
      <c r="AH405" s="18" t="e">
        <f>SUMIFS([2]Plan2!$H:$H,[2]Plan2!$A:$A,$D405,[2]Plan2!$U:$U,3)</f>
        <v>#VALUE!</v>
      </c>
      <c r="AI405" s="18" t="e">
        <f>SUMIFS([2]Plan2!$H:$H,[2]Plan2!$A:$A,$D405,[2]Plan2!$U:$U,4)</f>
        <v>#VALUE!</v>
      </c>
      <c r="AJ405" s="18" t="e">
        <f>SUMIFS([2]Plan2!$H:$H,[2]Plan2!$A:$A,$D405,[2]Plan2!$U:$U,5)</f>
        <v>#VALUE!</v>
      </c>
      <c r="AK405" s="23" t="e">
        <f t="shared" si="51"/>
        <v>#VALUE!</v>
      </c>
      <c r="AL405" s="23" t="e">
        <f t="shared" si="45"/>
        <v>#VALUE!</v>
      </c>
      <c r="AM405">
        <f t="shared" si="52"/>
        <v>0</v>
      </c>
    </row>
    <row r="406" spans="1:39" ht="15.75" x14ac:dyDescent="0.25">
      <c r="A406" s="21"/>
      <c r="B406" s="21" t="s">
        <v>1519</v>
      </c>
      <c r="C406" s="21">
        <v>3356967</v>
      </c>
      <c r="D406" s="25">
        <v>102165</v>
      </c>
      <c r="E406" s="21" t="s">
        <v>12</v>
      </c>
      <c r="F406" s="31" t="s">
        <v>12</v>
      </c>
      <c r="G406" s="21" t="s">
        <v>2036</v>
      </c>
      <c r="H406" s="21" t="s">
        <v>1051</v>
      </c>
      <c r="I406" s="25" t="s">
        <v>84</v>
      </c>
      <c r="J406" s="21" t="s">
        <v>67</v>
      </c>
      <c r="K406" s="21" t="s">
        <v>416</v>
      </c>
      <c r="L406" s="20">
        <v>45740</v>
      </c>
      <c r="M406" s="20">
        <v>45617</v>
      </c>
      <c r="N406" s="21" t="s">
        <v>22</v>
      </c>
      <c r="O406" s="21">
        <v>5</v>
      </c>
      <c r="P406" s="21">
        <v>0</v>
      </c>
      <c r="Q406" s="21">
        <v>10</v>
      </c>
      <c r="R406" s="15">
        <v>1</v>
      </c>
      <c r="S406" s="18" t="str">
        <f>IFERROR(VLOOKUP(D406,'[1]comparativo br'!$A:$B,2,FALSE),"")</f>
        <v/>
      </c>
      <c r="T406" s="18" t="str">
        <f>IFERROR(VLOOKUP(D406,'[1]comparativo br'!$A:$C,3,FALSE),"")</f>
        <v/>
      </c>
      <c r="U406" s="15" t="str">
        <f t="shared" si="50"/>
        <v/>
      </c>
      <c r="V406" s="19" t="str">
        <f>IFERROR(VLOOKUP(D406,'[1]comparativo br'!$A:$D,4,FALSE),"")</f>
        <v/>
      </c>
      <c r="W406" s="19" t="str">
        <f>IFERROR(VLOOKUP(D406,'[1]comparativo br'!$A:$E,5,FALSE),"")</f>
        <v/>
      </c>
      <c r="X406" s="15" t="str">
        <f t="shared" si="49"/>
        <v/>
      </c>
      <c r="Y406" s="18" t="e">
        <f>SUMIFS([2]Plan2!$H:$H,[2]Plan2!$A:$A,$D406,[2]Plan2!$U:$U,6)</f>
        <v>#VALUE!</v>
      </c>
      <c r="Z406" s="18" t="e">
        <f>SUMIFS([2]Plan2!$H:$H,[2]Plan2!$A:$A,$D406,[2]Plan2!$U:$U,7)</f>
        <v>#VALUE!</v>
      </c>
      <c r="AA406" s="18" t="e">
        <f>SUMIFS([2]Plan2!$H:$H,[2]Plan2!$A:$A,$D406,[2]Plan2!$U:$U,8)</f>
        <v>#VALUE!</v>
      </c>
      <c r="AB406" s="18" t="e">
        <f>SUMIFS([2]Plan2!$H:$H,[2]Plan2!$A:$A,$D406,[2]Plan2!$U:$U,9)</f>
        <v>#VALUE!</v>
      </c>
      <c r="AC406" s="18" t="e">
        <f>SUMIFS([2]Plan2!$H:$H,[2]Plan2!$A:$A,$D406,[2]Plan2!$U:$U,10)</f>
        <v>#VALUE!</v>
      </c>
      <c r="AD406" s="18" t="e">
        <f>SUMIFS([2]Plan2!$H:$H,[2]Plan2!$A:$A,$D406,[2]Plan2!$U:$U,11)</f>
        <v>#VALUE!</v>
      </c>
      <c r="AE406" s="18" t="e">
        <f>SUMIFS([2]Plan2!$H:$H,[2]Plan2!$A:$A,$D406,[2]Plan2!$U:$U,12)</f>
        <v>#VALUE!</v>
      </c>
      <c r="AF406" s="18" t="e">
        <f>SUMIFS([2]Plan2!$H:$H,[2]Plan2!$A:$A,$D406,[2]Plan2!$U:$U,1)</f>
        <v>#VALUE!</v>
      </c>
      <c r="AG406" s="18" t="e">
        <f>SUMIFS([2]Plan2!$H:$H,[2]Plan2!$A:$A,$D406,[2]Plan2!$U:$U,2)</f>
        <v>#VALUE!</v>
      </c>
      <c r="AH406" s="18" t="e">
        <f>SUMIFS([2]Plan2!$H:$H,[2]Plan2!$A:$A,$D406,[2]Plan2!$U:$U,3)</f>
        <v>#VALUE!</v>
      </c>
      <c r="AI406" s="18" t="e">
        <f>SUMIFS([2]Plan2!$H:$H,[2]Plan2!$A:$A,$D406,[2]Plan2!$U:$U,4)</f>
        <v>#VALUE!</v>
      </c>
      <c r="AJ406" s="18" t="e">
        <f>SUMIFS([2]Plan2!$H:$H,[2]Plan2!$A:$A,$D406,[2]Plan2!$U:$U,5)</f>
        <v>#VALUE!</v>
      </c>
      <c r="AK406" s="23" t="e">
        <f t="shared" si="51"/>
        <v>#VALUE!</v>
      </c>
      <c r="AL406" s="23" t="e">
        <f t="shared" si="45"/>
        <v>#VALUE!</v>
      </c>
      <c r="AM406">
        <f t="shared" si="52"/>
        <v>0</v>
      </c>
    </row>
    <row r="407" spans="1:39" ht="15.75" x14ac:dyDescent="0.25">
      <c r="A407" s="21" t="s">
        <v>1195</v>
      </c>
      <c r="B407" s="21" t="s">
        <v>1520</v>
      </c>
      <c r="C407" s="21">
        <v>3403794</v>
      </c>
      <c r="D407" s="25">
        <v>193459</v>
      </c>
      <c r="E407" s="21" t="s">
        <v>2143</v>
      </c>
      <c r="F407" s="31" t="s">
        <v>1180</v>
      </c>
      <c r="G407" s="21" t="s">
        <v>1453</v>
      </c>
      <c r="H407" s="21" t="s">
        <v>1454</v>
      </c>
      <c r="I407" s="25" t="s">
        <v>415</v>
      </c>
      <c r="J407" s="21" t="s">
        <v>107</v>
      </c>
      <c r="K407" s="21" t="s">
        <v>108</v>
      </c>
      <c r="L407" s="20"/>
      <c r="M407" s="20">
        <v>45552</v>
      </c>
      <c r="N407" s="21" t="s">
        <v>53</v>
      </c>
      <c r="O407" s="21">
        <v>136</v>
      </c>
      <c r="P407" s="21">
        <v>128</v>
      </c>
      <c r="Q407" s="21">
        <v>14</v>
      </c>
      <c r="R407" s="15">
        <f>(Q407-P407)/P407</f>
        <v>-0.890625</v>
      </c>
      <c r="S407" s="18" t="str">
        <f>IFERROR(VLOOKUP(D407,'[1]comparativo br'!$A:$B,2,FALSE),"")</f>
        <v/>
      </c>
      <c r="T407" s="18" t="str">
        <f>IFERROR(VLOOKUP(D407,'[1]comparativo br'!$A:$C,3,FALSE),"")</f>
        <v/>
      </c>
      <c r="U407" s="15" t="str">
        <f t="shared" si="50"/>
        <v/>
      </c>
      <c r="V407" s="19" t="str">
        <f>IFERROR(VLOOKUP(D407,'[1]comparativo br'!$A:$D,4,FALSE),"")</f>
        <v/>
      </c>
      <c r="W407" s="19" t="str">
        <f>IFERROR(VLOOKUP(D407,'[1]comparativo br'!$A:$E,5,FALSE),"")</f>
        <v/>
      </c>
      <c r="X407" s="15" t="str">
        <f t="shared" si="49"/>
        <v/>
      </c>
      <c r="Y407" s="18" t="e">
        <f>SUMIFS([2]Plan2!$H:$H,[2]Plan2!$A:$A,$D407,[2]Plan2!$U:$U,6)</f>
        <v>#VALUE!</v>
      </c>
      <c r="Z407" s="18" t="e">
        <f>SUMIFS([2]Plan2!$H:$H,[2]Plan2!$A:$A,$D407,[2]Plan2!$U:$U,7)</f>
        <v>#VALUE!</v>
      </c>
      <c r="AA407" s="18" t="e">
        <f>SUMIFS([2]Plan2!$H:$H,[2]Plan2!$A:$A,$D407,[2]Plan2!$U:$U,8)</f>
        <v>#VALUE!</v>
      </c>
      <c r="AB407" s="18" t="e">
        <f>SUMIFS([2]Plan2!$H:$H,[2]Plan2!$A:$A,$D407,[2]Plan2!$U:$U,9)</f>
        <v>#VALUE!</v>
      </c>
      <c r="AC407" s="18" t="e">
        <f>SUMIFS([2]Plan2!$H:$H,[2]Plan2!$A:$A,$D407,[2]Plan2!$U:$U,10)</f>
        <v>#VALUE!</v>
      </c>
      <c r="AD407" s="18" t="e">
        <f>SUMIFS([2]Plan2!$H:$H,[2]Plan2!$A:$A,$D407,[2]Plan2!$U:$U,11)</f>
        <v>#VALUE!</v>
      </c>
      <c r="AE407" s="18" t="e">
        <f>SUMIFS([2]Plan2!$H:$H,[2]Plan2!$A:$A,$D407,[2]Plan2!$U:$U,12)</f>
        <v>#VALUE!</v>
      </c>
      <c r="AF407" s="18" t="e">
        <f>SUMIFS([2]Plan2!$H:$H,[2]Plan2!$A:$A,$D407,[2]Plan2!$U:$U,1)</f>
        <v>#VALUE!</v>
      </c>
      <c r="AG407" s="18" t="e">
        <f>SUMIFS([2]Plan2!$H:$H,[2]Plan2!$A:$A,$D407,[2]Plan2!$U:$U,2)</f>
        <v>#VALUE!</v>
      </c>
      <c r="AH407" s="18" t="e">
        <f>SUMIFS([2]Plan2!$H:$H,[2]Plan2!$A:$A,$D407,[2]Plan2!$U:$U,3)</f>
        <v>#VALUE!</v>
      </c>
      <c r="AI407" s="18" t="e">
        <f>SUMIFS([2]Plan2!$H:$H,[2]Plan2!$A:$A,$D407,[2]Plan2!$U:$U,4)</f>
        <v>#VALUE!</v>
      </c>
      <c r="AJ407" s="18" t="e">
        <f>SUMIFS([2]Plan2!$H:$H,[2]Plan2!$A:$A,$D407,[2]Plan2!$U:$U,5)</f>
        <v>#VALUE!</v>
      </c>
      <c r="AK407" s="23" t="e">
        <f t="shared" si="51"/>
        <v>#VALUE!</v>
      </c>
      <c r="AL407" s="23" t="e">
        <f t="shared" si="45"/>
        <v>#VALUE!</v>
      </c>
      <c r="AM407">
        <f t="shared" si="52"/>
        <v>0</v>
      </c>
    </row>
    <row r="408" spans="1:39" ht="15.75" x14ac:dyDescent="0.25">
      <c r="A408" s="21"/>
      <c r="B408" s="21" t="s">
        <v>1519</v>
      </c>
      <c r="C408" s="21">
        <v>3439153</v>
      </c>
      <c r="D408" s="25">
        <v>194108</v>
      </c>
      <c r="E408" s="21" t="s">
        <v>1180</v>
      </c>
      <c r="F408" s="31" t="s">
        <v>1180</v>
      </c>
      <c r="G408" s="21" t="s">
        <v>1484</v>
      </c>
      <c r="H408" s="21" t="s">
        <v>237</v>
      </c>
      <c r="I408" s="25" t="s">
        <v>20</v>
      </c>
      <c r="J408" s="21" t="s">
        <v>21</v>
      </c>
      <c r="K408" s="21"/>
      <c r="L408" s="20">
        <v>45362</v>
      </c>
      <c r="M408" s="20">
        <v>45370</v>
      </c>
      <c r="N408" s="21" t="s">
        <v>53</v>
      </c>
      <c r="O408" s="21">
        <v>1</v>
      </c>
      <c r="P408" s="21">
        <v>5</v>
      </c>
      <c r="Q408" s="21">
        <v>0</v>
      </c>
      <c r="R408" s="15">
        <f>(Q408-P408)/P408</f>
        <v>-1</v>
      </c>
      <c r="S408" s="18" t="str">
        <f>IFERROR(VLOOKUP(D408,'[1]comparativo br'!$A:$B,2,FALSE),"")</f>
        <v/>
      </c>
      <c r="T408" s="18" t="str">
        <f>IFERROR(VLOOKUP(D408,'[1]comparativo br'!$A:$C,3,FALSE),"")</f>
        <v/>
      </c>
      <c r="U408" s="15" t="str">
        <f t="shared" si="50"/>
        <v/>
      </c>
      <c r="V408" s="19" t="str">
        <f>IFERROR(VLOOKUP(D408,'[1]comparativo br'!$A:$D,4,FALSE),"")</f>
        <v/>
      </c>
      <c r="W408" s="19" t="str">
        <f>IFERROR(VLOOKUP(D408,'[1]comparativo br'!$A:$E,5,FALSE),"")</f>
        <v/>
      </c>
      <c r="X408" s="15" t="str">
        <f t="shared" si="49"/>
        <v/>
      </c>
      <c r="Y408" s="18" t="e">
        <f>SUMIFS([2]Plan2!$H:$H,[2]Plan2!$A:$A,$D408,[2]Plan2!$U:$U,6)</f>
        <v>#VALUE!</v>
      </c>
      <c r="Z408" s="18" t="e">
        <f>SUMIFS([2]Plan2!$H:$H,[2]Plan2!$A:$A,$D408,[2]Plan2!$U:$U,7)</f>
        <v>#VALUE!</v>
      </c>
      <c r="AA408" s="18" t="e">
        <f>SUMIFS([2]Plan2!$H:$H,[2]Plan2!$A:$A,$D408,[2]Plan2!$U:$U,8)</f>
        <v>#VALUE!</v>
      </c>
      <c r="AB408" s="18" t="e">
        <f>SUMIFS([2]Plan2!$H:$H,[2]Plan2!$A:$A,$D408,[2]Plan2!$U:$U,9)</f>
        <v>#VALUE!</v>
      </c>
      <c r="AC408" s="18" t="e">
        <f>SUMIFS([2]Plan2!$H:$H,[2]Plan2!$A:$A,$D408,[2]Plan2!$U:$U,10)</f>
        <v>#VALUE!</v>
      </c>
      <c r="AD408" s="18" t="e">
        <f>SUMIFS([2]Plan2!$H:$H,[2]Plan2!$A:$A,$D408,[2]Plan2!$U:$U,11)</f>
        <v>#VALUE!</v>
      </c>
      <c r="AE408" s="18" t="e">
        <f>SUMIFS([2]Plan2!$H:$H,[2]Plan2!$A:$A,$D408,[2]Plan2!$U:$U,12)</f>
        <v>#VALUE!</v>
      </c>
      <c r="AF408" s="18" t="e">
        <f>SUMIFS([2]Plan2!$H:$H,[2]Plan2!$A:$A,$D408,[2]Plan2!$U:$U,1)</f>
        <v>#VALUE!</v>
      </c>
      <c r="AG408" s="18" t="e">
        <f>SUMIFS([2]Plan2!$H:$H,[2]Plan2!$A:$A,$D408,[2]Plan2!$U:$U,2)</f>
        <v>#VALUE!</v>
      </c>
      <c r="AH408" s="18" t="e">
        <f>SUMIFS([2]Plan2!$H:$H,[2]Plan2!$A:$A,$D408,[2]Plan2!$U:$U,3)</f>
        <v>#VALUE!</v>
      </c>
      <c r="AI408" s="18" t="e">
        <f>SUMIFS([2]Plan2!$H:$H,[2]Plan2!$A:$A,$D408,[2]Plan2!$U:$U,4)</f>
        <v>#VALUE!</v>
      </c>
      <c r="AJ408" s="18" t="e">
        <f>SUMIFS([2]Plan2!$H:$H,[2]Plan2!$A:$A,$D408,[2]Plan2!$U:$U,5)</f>
        <v>#VALUE!</v>
      </c>
      <c r="AK408" s="23" t="e">
        <f t="shared" si="51"/>
        <v>#VALUE!</v>
      </c>
      <c r="AL408" s="23" t="e">
        <f t="shared" si="45"/>
        <v>#VALUE!</v>
      </c>
      <c r="AM408">
        <f t="shared" si="52"/>
        <v>0</v>
      </c>
    </row>
    <row r="409" spans="1:39" ht="15.75" x14ac:dyDescent="0.25">
      <c r="A409" s="21"/>
      <c r="B409" s="21" t="s">
        <v>1520</v>
      </c>
      <c r="C409" s="21">
        <v>3445208</v>
      </c>
      <c r="D409" s="25">
        <v>191850</v>
      </c>
      <c r="E409" s="21" t="s">
        <v>2203</v>
      </c>
      <c r="F409" s="31" t="s">
        <v>24</v>
      </c>
      <c r="G409" s="21" t="s">
        <v>662</v>
      </c>
      <c r="H409" s="21" t="s">
        <v>663</v>
      </c>
      <c r="I409" s="25" t="s">
        <v>20</v>
      </c>
      <c r="J409" s="21" t="s">
        <v>27</v>
      </c>
      <c r="K409" s="21" t="s">
        <v>28</v>
      </c>
      <c r="L409" s="20">
        <v>45775</v>
      </c>
      <c r="M409" s="20">
        <v>45791</v>
      </c>
      <c r="N409" s="21" t="s">
        <v>18</v>
      </c>
      <c r="O409" s="21">
        <v>185</v>
      </c>
      <c r="P409" s="21">
        <v>186</v>
      </c>
      <c r="Q409" s="21">
        <v>324</v>
      </c>
      <c r="R409" s="15">
        <f>(Q409-P409)/P409</f>
        <v>0.74193548387096775</v>
      </c>
      <c r="S409" s="18">
        <f>IFERROR(VLOOKUP(D409,'[1]comparativo br'!$A:$B,2,FALSE),"")</f>
        <v>43353.7</v>
      </c>
      <c r="T409" s="18">
        <f>IFERROR(VLOOKUP(D409,'[1]comparativo br'!$A:$C,3,FALSE),"")</f>
        <v>0</v>
      </c>
      <c r="U409" s="15">
        <f t="shared" si="50"/>
        <v>-1</v>
      </c>
      <c r="V409" s="19">
        <f>IFERROR(VLOOKUP(D409,'[1]comparativo br'!$A:$D,4,FALSE),"")</f>
        <v>484</v>
      </c>
      <c r="W409" s="19">
        <f>IFERROR(VLOOKUP(D409,'[1]comparativo br'!$A:$E,5,FALSE),"")</f>
        <v>432</v>
      </c>
      <c r="X409" s="15">
        <f t="shared" si="49"/>
        <v>-0.10743801652892562</v>
      </c>
      <c r="Y409" s="18" t="e">
        <f>SUMIFS([2]Plan2!$H:$H,[2]Plan2!$A:$A,$D409,[2]Plan2!$U:$U,6)</f>
        <v>#VALUE!</v>
      </c>
      <c r="Z409" s="18" t="e">
        <f>SUMIFS([2]Plan2!$H:$H,[2]Plan2!$A:$A,$D409,[2]Plan2!$U:$U,7)</f>
        <v>#VALUE!</v>
      </c>
      <c r="AA409" s="18" t="e">
        <f>SUMIFS([2]Plan2!$H:$H,[2]Plan2!$A:$A,$D409,[2]Plan2!$U:$U,8)</f>
        <v>#VALUE!</v>
      </c>
      <c r="AB409" s="18" t="e">
        <f>SUMIFS([2]Plan2!$H:$H,[2]Plan2!$A:$A,$D409,[2]Plan2!$U:$U,9)</f>
        <v>#VALUE!</v>
      </c>
      <c r="AC409" s="18" t="e">
        <f>SUMIFS([2]Plan2!$H:$H,[2]Plan2!$A:$A,$D409,[2]Plan2!$U:$U,10)</f>
        <v>#VALUE!</v>
      </c>
      <c r="AD409" s="18" t="e">
        <f>SUMIFS([2]Plan2!$H:$H,[2]Plan2!$A:$A,$D409,[2]Plan2!$U:$U,11)</f>
        <v>#VALUE!</v>
      </c>
      <c r="AE409" s="18" t="e">
        <f>SUMIFS([2]Plan2!$H:$H,[2]Plan2!$A:$A,$D409,[2]Plan2!$U:$U,12)</f>
        <v>#VALUE!</v>
      </c>
      <c r="AF409" s="18" t="e">
        <f>SUMIFS([2]Plan2!$H:$H,[2]Plan2!$A:$A,$D409,[2]Plan2!$U:$U,1)</f>
        <v>#VALUE!</v>
      </c>
      <c r="AG409" s="18" t="e">
        <f>SUMIFS([2]Plan2!$H:$H,[2]Plan2!$A:$A,$D409,[2]Plan2!$U:$U,2)</f>
        <v>#VALUE!</v>
      </c>
      <c r="AH409" s="18" t="e">
        <f>SUMIFS([2]Plan2!$H:$H,[2]Plan2!$A:$A,$D409,[2]Plan2!$U:$U,3)</f>
        <v>#VALUE!</v>
      </c>
      <c r="AI409" s="18" t="e">
        <f>SUMIFS([2]Plan2!$H:$H,[2]Plan2!$A:$A,$D409,[2]Plan2!$U:$U,4)</f>
        <v>#VALUE!</v>
      </c>
      <c r="AJ409" s="18" t="e">
        <f>SUMIFS([2]Plan2!$H:$H,[2]Plan2!$A:$A,$D409,[2]Plan2!$U:$U,5)</f>
        <v>#VALUE!</v>
      </c>
      <c r="AK409" s="23" t="e">
        <f t="shared" si="51"/>
        <v>#VALUE!</v>
      </c>
      <c r="AL409" s="23" t="e">
        <f t="shared" si="45"/>
        <v>#VALUE!</v>
      </c>
      <c r="AM409">
        <f t="shared" si="52"/>
        <v>0</v>
      </c>
    </row>
    <row r="410" spans="1:39" ht="15.75" x14ac:dyDescent="0.25">
      <c r="A410" s="21"/>
      <c r="B410" s="21" t="s">
        <v>1519</v>
      </c>
      <c r="C410" s="21">
        <v>3471344</v>
      </c>
      <c r="D410" s="25">
        <v>501806</v>
      </c>
      <c r="E410" s="21" t="s">
        <v>1180</v>
      </c>
      <c r="F410" s="31" t="s">
        <v>1180</v>
      </c>
      <c r="G410" s="21" t="s">
        <v>1505</v>
      </c>
      <c r="H410" s="21" t="s">
        <v>535</v>
      </c>
      <c r="I410" s="25" t="s">
        <v>63</v>
      </c>
      <c r="J410" s="21" t="s">
        <v>107</v>
      </c>
      <c r="K410" s="21" t="s">
        <v>108</v>
      </c>
      <c r="L410" s="20">
        <v>45755</v>
      </c>
      <c r="M410" s="20">
        <v>45799</v>
      </c>
      <c r="N410" s="21" t="s">
        <v>18</v>
      </c>
      <c r="O410" s="21">
        <v>37</v>
      </c>
      <c r="P410" s="21">
        <v>27</v>
      </c>
      <c r="Q410" s="21">
        <v>17</v>
      </c>
      <c r="R410" s="15">
        <f>(Q410-P410)/P410</f>
        <v>-0.37037037037037035</v>
      </c>
      <c r="S410" s="18">
        <f>IFERROR(VLOOKUP(D410,'[1]comparativo br'!$A:$B,2,FALSE),"")</f>
        <v>16752</v>
      </c>
      <c r="T410" s="18">
        <f>IFERROR(VLOOKUP(D410,'[1]comparativo br'!$A:$C,3,FALSE),"")</f>
        <v>0</v>
      </c>
      <c r="U410" s="15">
        <f t="shared" si="50"/>
        <v>-1</v>
      </c>
      <c r="V410" s="19">
        <f>IFERROR(VLOOKUP(D410,'[1]comparativo br'!$A:$D,4,FALSE),"")</f>
        <v>9</v>
      </c>
      <c r="W410" s="19">
        <f>IFERROR(VLOOKUP(D410,'[1]comparativo br'!$A:$E,5,FALSE),"")</f>
        <v>0</v>
      </c>
      <c r="X410" s="15">
        <f t="shared" si="49"/>
        <v>-1</v>
      </c>
      <c r="Y410" s="18" t="e">
        <f>SUMIFS([2]Plan2!$H:$H,[2]Plan2!$A:$A,$D410,[2]Plan2!$U:$U,6)</f>
        <v>#VALUE!</v>
      </c>
      <c r="Z410" s="18" t="e">
        <f>SUMIFS([2]Plan2!$H:$H,[2]Plan2!$A:$A,$D410,[2]Plan2!$U:$U,7)</f>
        <v>#VALUE!</v>
      </c>
      <c r="AA410" s="18" t="e">
        <f>SUMIFS([2]Plan2!$H:$H,[2]Plan2!$A:$A,$D410,[2]Plan2!$U:$U,8)</f>
        <v>#VALUE!</v>
      </c>
      <c r="AB410" s="18" t="e">
        <f>SUMIFS([2]Plan2!$H:$H,[2]Plan2!$A:$A,$D410,[2]Plan2!$U:$U,9)</f>
        <v>#VALUE!</v>
      </c>
      <c r="AC410" s="18" t="e">
        <f>SUMIFS([2]Plan2!$H:$H,[2]Plan2!$A:$A,$D410,[2]Plan2!$U:$U,10)</f>
        <v>#VALUE!</v>
      </c>
      <c r="AD410" s="18" t="e">
        <f>SUMIFS([2]Plan2!$H:$H,[2]Plan2!$A:$A,$D410,[2]Plan2!$U:$U,11)</f>
        <v>#VALUE!</v>
      </c>
      <c r="AE410" s="18" t="e">
        <f>SUMIFS([2]Plan2!$H:$H,[2]Plan2!$A:$A,$D410,[2]Plan2!$U:$U,12)</f>
        <v>#VALUE!</v>
      </c>
      <c r="AF410" s="18" t="e">
        <f>SUMIFS([2]Plan2!$H:$H,[2]Plan2!$A:$A,$D410,[2]Plan2!$U:$U,1)</f>
        <v>#VALUE!</v>
      </c>
      <c r="AG410" s="18" t="e">
        <f>SUMIFS([2]Plan2!$H:$H,[2]Plan2!$A:$A,$D410,[2]Plan2!$U:$U,2)</f>
        <v>#VALUE!</v>
      </c>
      <c r="AH410" s="18" t="e">
        <f>SUMIFS([2]Plan2!$H:$H,[2]Plan2!$A:$A,$D410,[2]Plan2!$U:$U,3)</f>
        <v>#VALUE!</v>
      </c>
      <c r="AI410" s="18" t="e">
        <f>SUMIFS([2]Plan2!$H:$H,[2]Plan2!$A:$A,$D410,[2]Plan2!$U:$U,4)</f>
        <v>#VALUE!</v>
      </c>
      <c r="AJ410" s="18" t="e">
        <f>SUMIFS([2]Plan2!$H:$H,[2]Plan2!$A:$A,$D410,[2]Plan2!$U:$U,5)</f>
        <v>#VALUE!</v>
      </c>
      <c r="AK410" s="23" t="e">
        <f t="shared" si="51"/>
        <v>#VALUE!</v>
      </c>
      <c r="AL410" s="23" t="e">
        <f t="shared" si="45"/>
        <v>#VALUE!</v>
      </c>
      <c r="AM410">
        <f t="shared" si="52"/>
        <v>0</v>
      </c>
    </row>
    <row r="411" spans="1:39" ht="15.75" x14ac:dyDescent="0.25">
      <c r="A411" s="21"/>
      <c r="B411" s="21" t="s">
        <v>1519</v>
      </c>
      <c r="C411" s="21">
        <v>3477131</v>
      </c>
      <c r="D411" s="25">
        <v>192384</v>
      </c>
      <c r="E411" s="21" t="s">
        <v>12</v>
      </c>
      <c r="F411" s="31" t="s">
        <v>2488</v>
      </c>
      <c r="G411" s="21" t="s">
        <v>2378</v>
      </c>
      <c r="H411" s="21" t="s">
        <v>2379</v>
      </c>
      <c r="I411" s="25" t="s">
        <v>15</v>
      </c>
      <c r="J411" s="21" t="s">
        <v>253</v>
      </c>
      <c r="K411" s="21" t="s">
        <v>2288</v>
      </c>
      <c r="L411" s="20">
        <v>45741</v>
      </c>
      <c r="M411" s="20">
        <v>45769</v>
      </c>
      <c r="N411" s="21" t="s">
        <v>18</v>
      </c>
      <c r="O411" s="21">
        <v>0</v>
      </c>
      <c r="P411" s="21">
        <v>1</v>
      </c>
      <c r="Q411" s="21">
        <v>3</v>
      </c>
      <c r="R411" s="15">
        <f>(Q411-P411)/P411</f>
        <v>2</v>
      </c>
      <c r="S411" s="18" t="str">
        <f>IFERROR(VLOOKUP(D411,'[1]comparativo br'!$A:$B,2,FALSE),"")</f>
        <v/>
      </c>
      <c r="T411" s="18" t="str">
        <f>IFERROR(VLOOKUP(D411,'[1]comparativo br'!$A:$C,3,FALSE),"")</f>
        <v/>
      </c>
      <c r="U411" s="15" t="str">
        <f t="shared" si="50"/>
        <v/>
      </c>
      <c r="V411" s="19" t="str">
        <f>IFERROR(VLOOKUP(D411,'[1]comparativo br'!$A:$D,4,FALSE),"")</f>
        <v/>
      </c>
      <c r="W411" s="19" t="str">
        <f>IFERROR(VLOOKUP(D411,'[1]comparativo br'!$A:$E,5,FALSE),"")</f>
        <v/>
      </c>
      <c r="X411" s="15" t="str">
        <f t="shared" si="49"/>
        <v/>
      </c>
      <c r="Y411" s="18" t="e">
        <f>SUMIFS([2]Plan2!$H:$H,[2]Plan2!$A:$A,$D411,[2]Plan2!$U:$U,6)</f>
        <v>#VALUE!</v>
      </c>
      <c r="Z411" s="18" t="e">
        <f>SUMIFS([2]Plan2!$H:$H,[2]Plan2!$A:$A,$D411,[2]Plan2!$U:$U,7)</f>
        <v>#VALUE!</v>
      </c>
      <c r="AA411" s="18" t="e">
        <f>SUMIFS([2]Plan2!$H:$H,[2]Plan2!$A:$A,$D411,[2]Plan2!$U:$U,8)</f>
        <v>#VALUE!</v>
      </c>
      <c r="AB411" s="18" t="e">
        <f>SUMIFS([2]Plan2!$H:$H,[2]Plan2!$A:$A,$D411,[2]Plan2!$U:$U,9)</f>
        <v>#VALUE!</v>
      </c>
      <c r="AC411" s="18" t="e">
        <f>SUMIFS([2]Plan2!$H:$H,[2]Plan2!$A:$A,$D411,[2]Plan2!$U:$U,10)</f>
        <v>#VALUE!</v>
      </c>
      <c r="AD411" s="18" t="e">
        <f>SUMIFS([2]Plan2!$H:$H,[2]Plan2!$A:$A,$D411,[2]Plan2!$U:$U,11)</f>
        <v>#VALUE!</v>
      </c>
      <c r="AE411" s="18" t="e">
        <f>SUMIFS([2]Plan2!$H:$H,[2]Plan2!$A:$A,$D411,[2]Plan2!$U:$U,12)</f>
        <v>#VALUE!</v>
      </c>
      <c r="AF411" s="18" t="e">
        <f>SUMIFS([2]Plan2!$H:$H,[2]Plan2!$A:$A,$D411,[2]Plan2!$U:$U,1)</f>
        <v>#VALUE!</v>
      </c>
      <c r="AG411" s="18" t="e">
        <f>SUMIFS([2]Plan2!$H:$H,[2]Plan2!$A:$A,$D411,[2]Plan2!$U:$U,2)</f>
        <v>#VALUE!</v>
      </c>
      <c r="AH411" s="18" t="e">
        <f>SUMIFS([2]Plan2!$H:$H,[2]Plan2!$A:$A,$D411,[2]Plan2!$U:$U,3)</f>
        <v>#VALUE!</v>
      </c>
      <c r="AI411" s="18" t="e">
        <f>SUMIFS([2]Plan2!$H:$H,[2]Plan2!$A:$A,$D411,[2]Plan2!$U:$U,4)</f>
        <v>#VALUE!</v>
      </c>
      <c r="AJ411" s="18" t="e">
        <f>SUMIFS([2]Plan2!$H:$H,[2]Plan2!$A:$A,$D411,[2]Plan2!$U:$U,5)</f>
        <v>#VALUE!</v>
      </c>
      <c r="AK411" s="23" t="e">
        <f t="shared" si="51"/>
        <v>#VALUE!</v>
      </c>
      <c r="AL411" s="23" t="e">
        <f t="shared" si="45"/>
        <v>#VALUE!</v>
      </c>
      <c r="AM411">
        <f t="shared" si="52"/>
        <v>0</v>
      </c>
    </row>
    <row r="412" spans="1:39" ht="15.75" x14ac:dyDescent="0.25">
      <c r="A412" s="21"/>
      <c r="B412" s="21" t="s">
        <v>1520</v>
      </c>
      <c r="C412" s="21">
        <v>3496338</v>
      </c>
      <c r="D412" s="25" t="s">
        <v>2242</v>
      </c>
      <c r="E412" s="21" t="s">
        <v>1180</v>
      </c>
      <c r="F412" s="31" t="s">
        <v>1180</v>
      </c>
      <c r="G412" s="21" t="s">
        <v>2243</v>
      </c>
      <c r="H412" s="21" t="s">
        <v>30</v>
      </c>
      <c r="I412" s="25" t="s">
        <v>31</v>
      </c>
      <c r="J412" s="21" t="s">
        <v>21</v>
      </c>
      <c r="K412" s="21"/>
      <c r="L412" s="20">
        <v>45726</v>
      </c>
      <c r="M412" s="20">
        <v>45772</v>
      </c>
      <c r="N412" s="21" t="s">
        <v>18</v>
      </c>
      <c r="O412" s="21">
        <v>1</v>
      </c>
      <c r="P412" s="21">
        <v>0</v>
      </c>
      <c r="Q412" s="21">
        <v>2</v>
      </c>
      <c r="R412" s="15">
        <v>1</v>
      </c>
      <c r="S412" s="18">
        <f>IFERROR(VLOOKUP(D412,'[1]comparativo br'!$A:$B,2,FALSE),"")</f>
        <v>0</v>
      </c>
      <c r="T412" s="18">
        <f>IFERROR(VLOOKUP(D412,'[1]comparativo br'!$A:$C,3,FALSE),"")</f>
        <v>0</v>
      </c>
      <c r="U412" s="15" t="str">
        <f t="shared" si="50"/>
        <v/>
      </c>
      <c r="V412" s="19">
        <f>IFERROR(VLOOKUP(D412,'[1]comparativo br'!$A:$D,4,FALSE),"")</f>
        <v>8</v>
      </c>
      <c r="W412" s="19">
        <f>IFERROR(VLOOKUP(D412,'[1]comparativo br'!$A:$E,5,FALSE),"")</f>
        <v>4</v>
      </c>
      <c r="X412" s="15">
        <f t="shared" si="49"/>
        <v>-0.5</v>
      </c>
      <c r="Y412" s="18" t="e">
        <f>SUMIFS([2]Plan2!$H:$H,[2]Plan2!$A:$A,$D412,[2]Plan2!$U:$U,6)</f>
        <v>#VALUE!</v>
      </c>
      <c r="Z412" s="18" t="e">
        <f>SUMIFS([2]Plan2!$H:$H,[2]Plan2!$A:$A,$D412,[2]Plan2!$U:$U,7)</f>
        <v>#VALUE!</v>
      </c>
      <c r="AA412" s="18" t="e">
        <f>SUMIFS([2]Plan2!$H:$H,[2]Plan2!$A:$A,$D412,[2]Plan2!$U:$U,8)</f>
        <v>#VALUE!</v>
      </c>
      <c r="AB412" s="18" t="e">
        <f>SUMIFS([2]Plan2!$H:$H,[2]Plan2!$A:$A,$D412,[2]Plan2!$U:$U,9)</f>
        <v>#VALUE!</v>
      </c>
      <c r="AC412" s="18" t="e">
        <f>SUMIFS([2]Plan2!$H:$H,[2]Plan2!$A:$A,$D412,[2]Plan2!$U:$U,10)</f>
        <v>#VALUE!</v>
      </c>
      <c r="AD412" s="18" t="e">
        <f>SUMIFS([2]Plan2!$H:$H,[2]Plan2!$A:$A,$D412,[2]Plan2!$U:$U,11)</f>
        <v>#VALUE!</v>
      </c>
      <c r="AE412" s="18" t="e">
        <f>SUMIFS([2]Plan2!$H:$H,[2]Plan2!$A:$A,$D412,[2]Plan2!$U:$U,12)</f>
        <v>#VALUE!</v>
      </c>
      <c r="AF412" s="18" t="e">
        <f>SUMIFS([2]Plan2!$H:$H,[2]Plan2!$A:$A,$D412,[2]Plan2!$U:$U,1)</f>
        <v>#VALUE!</v>
      </c>
      <c r="AG412" s="18" t="e">
        <f>SUMIFS([2]Plan2!$H:$H,[2]Plan2!$A:$A,$D412,[2]Plan2!$U:$U,2)</f>
        <v>#VALUE!</v>
      </c>
      <c r="AH412" s="18" t="e">
        <f>SUMIFS([2]Plan2!$H:$H,[2]Plan2!$A:$A,$D412,[2]Plan2!$U:$U,3)</f>
        <v>#VALUE!</v>
      </c>
      <c r="AI412" s="18" t="e">
        <f>SUMIFS([2]Plan2!$H:$H,[2]Plan2!$A:$A,$D412,[2]Plan2!$U:$U,4)</f>
        <v>#VALUE!</v>
      </c>
      <c r="AJ412" s="18" t="e">
        <f>SUMIFS([2]Plan2!$H:$H,[2]Plan2!$A:$A,$D412,[2]Plan2!$U:$U,5)</f>
        <v>#VALUE!</v>
      </c>
      <c r="AK412" s="23" t="e">
        <f t="shared" si="51"/>
        <v>#VALUE!</v>
      </c>
      <c r="AL412" s="23" t="e">
        <f t="shared" si="45"/>
        <v>#VALUE!</v>
      </c>
      <c r="AM412">
        <f t="shared" si="52"/>
        <v>0</v>
      </c>
    </row>
    <row r="413" spans="1:39" ht="15.75" x14ac:dyDescent="0.25">
      <c r="A413" s="21"/>
      <c r="B413" s="21" t="s">
        <v>1520</v>
      </c>
      <c r="C413" s="21">
        <v>3503152</v>
      </c>
      <c r="D413" s="25">
        <v>192594</v>
      </c>
      <c r="E413" s="21" t="s">
        <v>2203</v>
      </c>
      <c r="F413" s="31" t="s">
        <v>1826</v>
      </c>
      <c r="G413" s="21" t="s">
        <v>788</v>
      </c>
      <c r="H413" s="21" t="s">
        <v>109</v>
      </c>
      <c r="I413" s="25" t="s">
        <v>20</v>
      </c>
      <c r="J413" s="21" t="s">
        <v>16</v>
      </c>
      <c r="K413" s="21" t="s">
        <v>17</v>
      </c>
      <c r="L413" s="20">
        <v>45601</v>
      </c>
      <c r="M413" s="20">
        <v>45797</v>
      </c>
      <c r="N413" s="21" t="s">
        <v>18</v>
      </c>
      <c r="O413" s="21">
        <v>193</v>
      </c>
      <c r="P413" s="21">
        <v>160</v>
      </c>
      <c r="Q413" s="21">
        <v>170</v>
      </c>
      <c r="R413" s="15">
        <f>(Q413-P413)/P413</f>
        <v>6.25E-2</v>
      </c>
      <c r="S413" s="18">
        <f>IFERROR(VLOOKUP(D413,'[1]comparativo br'!$A:$B,2,FALSE),"")</f>
        <v>40658.400000000001</v>
      </c>
      <c r="T413" s="18">
        <f>IFERROR(VLOOKUP(D413,'[1]comparativo br'!$A:$C,3,FALSE),"")</f>
        <v>0</v>
      </c>
      <c r="U413" s="15">
        <f t="shared" si="50"/>
        <v>-1</v>
      </c>
      <c r="V413" s="19">
        <f>IFERROR(VLOOKUP(D413,'[1]comparativo br'!$A:$D,4,FALSE),"")</f>
        <v>361</v>
      </c>
      <c r="W413" s="19">
        <f>IFERROR(VLOOKUP(D413,'[1]comparativo br'!$A:$E,5,FALSE),"")</f>
        <v>67</v>
      </c>
      <c r="X413" s="15">
        <f t="shared" si="49"/>
        <v>-0.81440443213296398</v>
      </c>
      <c r="Y413" s="18" t="e">
        <f>SUMIFS([2]Plan2!$H:$H,[2]Plan2!$A:$A,$D413,[2]Plan2!$U:$U,6)</f>
        <v>#VALUE!</v>
      </c>
      <c r="Z413" s="18" t="e">
        <f>SUMIFS([2]Plan2!$H:$H,[2]Plan2!$A:$A,$D413,[2]Plan2!$U:$U,7)</f>
        <v>#VALUE!</v>
      </c>
      <c r="AA413" s="18" t="e">
        <f>SUMIFS([2]Plan2!$H:$H,[2]Plan2!$A:$A,$D413,[2]Plan2!$U:$U,8)</f>
        <v>#VALUE!</v>
      </c>
      <c r="AB413" s="18" t="e">
        <f>SUMIFS([2]Plan2!$H:$H,[2]Plan2!$A:$A,$D413,[2]Plan2!$U:$U,9)</f>
        <v>#VALUE!</v>
      </c>
      <c r="AC413" s="18" t="e">
        <f>SUMIFS([2]Plan2!$H:$H,[2]Plan2!$A:$A,$D413,[2]Plan2!$U:$U,10)</f>
        <v>#VALUE!</v>
      </c>
      <c r="AD413" s="18" t="e">
        <f>SUMIFS([2]Plan2!$H:$H,[2]Plan2!$A:$A,$D413,[2]Plan2!$U:$U,11)</f>
        <v>#VALUE!</v>
      </c>
      <c r="AE413" s="18" t="e">
        <f>SUMIFS([2]Plan2!$H:$H,[2]Plan2!$A:$A,$D413,[2]Plan2!$U:$U,12)</f>
        <v>#VALUE!</v>
      </c>
      <c r="AF413" s="18" t="e">
        <f>SUMIFS([2]Plan2!$H:$H,[2]Plan2!$A:$A,$D413,[2]Plan2!$U:$U,1)</f>
        <v>#VALUE!</v>
      </c>
      <c r="AG413" s="18" t="e">
        <f>SUMIFS([2]Plan2!$H:$H,[2]Plan2!$A:$A,$D413,[2]Plan2!$U:$U,2)</f>
        <v>#VALUE!</v>
      </c>
      <c r="AH413" s="18" t="e">
        <f>SUMIFS([2]Plan2!$H:$H,[2]Plan2!$A:$A,$D413,[2]Plan2!$U:$U,3)</f>
        <v>#VALUE!</v>
      </c>
      <c r="AI413" s="18" t="e">
        <f>SUMIFS([2]Plan2!$H:$H,[2]Plan2!$A:$A,$D413,[2]Plan2!$U:$U,4)</f>
        <v>#VALUE!</v>
      </c>
      <c r="AJ413" s="18" t="e">
        <f>SUMIFS([2]Plan2!$H:$H,[2]Plan2!$A:$A,$D413,[2]Plan2!$U:$U,5)</f>
        <v>#VALUE!</v>
      </c>
      <c r="AK413" s="23" t="e">
        <f t="shared" si="51"/>
        <v>#VALUE!</v>
      </c>
      <c r="AL413" s="23" t="e">
        <f t="shared" si="45"/>
        <v>#VALUE!</v>
      </c>
      <c r="AM413">
        <f t="shared" si="52"/>
        <v>0</v>
      </c>
    </row>
    <row r="414" spans="1:39" ht="15.75" x14ac:dyDescent="0.25">
      <c r="A414" s="21"/>
      <c r="B414" s="21" t="s">
        <v>1519</v>
      </c>
      <c r="C414" s="21">
        <v>3521758</v>
      </c>
      <c r="D414" s="25">
        <v>193929</v>
      </c>
      <c r="E414" s="21" t="s">
        <v>1180</v>
      </c>
      <c r="F414" s="31" t="s">
        <v>1180</v>
      </c>
      <c r="G414" s="21" t="s">
        <v>1474</v>
      </c>
      <c r="H414" s="21" t="s">
        <v>235</v>
      </c>
      <c r="I414" s="25" t="s">
        <v>20</v>
      </c>
      <c r="J414" s="21" t="s">
        <v>21</v>
      </c>
      <c r="K414" s="21"/>
      <c r="L414" s="20">
        <v>45708</v>
      </c>
      <c r="M414" s="20">
        <v>45699</v>
      </c>
      <c r="N414" s="21" t="s">
        <v>22</v>
      </c>
      <c r="O414" s="21">
        <v>4</v>
      </c>
      <c r="P414" s="21">
        <v>17</v>
      </c>
      <c r="Q414" s="21">
        <v>7</v>
      </c>
      <c r="R414" s="15">
        <f>(Q414-P414)/P414</f>
        <v>-0.58823529411764708</v>
      </c>
      <c r="S414" s="18">
        <f>IFERROR(VLOOKUP(D414,'[1]comparativo br'!$A:$B,2,FALSE),"")</f>
        <v>0</v>
      </c>
      <c r="T414" s="18">
        <f>IFERROR(VLOOKUP(D414,'[1]comparativo br'!$A:$C,3,FALSE),"")</f>
        <v>19493</v>
      </c>
      <c r="U414" s="15" t="str">
        <f t="shared" si="50"/>
        <v/>
      </c>
      <c r="V414" s="19">
        <f>IFERROR(VLOOKUP(D414,'[1]comparativo br'!$A:$D,4,FALSE),"")</f>
        <v>1</v>
      </c>
      <c r="W414" s="19">
        <f>IFERROR(VLOOKUP(D414,'[1]comparativo br'!$A:$E,5,FALSE),"")</f>
        <v>21</v>
      </c>
      <c r="X414" s="15">
        <f t="shared" si="49"/>
        <v>20</v>
      </c>
      <c r="Y414" s="18" t="e">
        <f>SUMIFS([2]Plan2!$H:$H,[2]Plan2!$A:$A,$D414,[2]Plan2!$U:$U,6)</f>
        <v>#VALUE!</v>
      </c>
      <c r="Z414" s="18" t="e">
        <f>SUMIFS([2]Plan2!$H:$H,[2]Plan2!$A:$A,$D414,[2]Plan2!$U:$U,7)</f>
        <v>#VALUE!</v>
      </c>
      <c r="AA414" s="18" t="e">
        <f>SUMIFS([2]Plan2!$H:$H,[2]Plan2!$A:$A,$D414,[2]Plan2!$U:$U,8)</f>
        <v>#VALUE!</v>
      </c>
      <c r="AB414" s="18" t="e">
        <f>SUMIFS([2]Plan2!$H:$H,[2]Plan2!$A:$A,$D414,[2]Plan2!$U:$U,9)</f>
        <v>#VALUE!</v>
      </c>
      <c r="AC414" s="18" t="e">
        <f>SUMIFS([2]Plan2!$H:$H,[2]Plan2!$A:$A,$D414,[2]Plan2!$U:$U,10)</f>
        <v>#VALUE!</v>
      </c>
      <c r="AD414" s="18" t="e">
        <f>SUMIFS([2]Plan2!$H:$H,[2]Plan2!$A:$A,$D414,[2]Plan2!$U:$U,11)</f>
        <v>#VALUE!</v>
      </c>
      <c r="AE414" s="18" t="e">
        <f>SUMIFS([2]Plan2!$H:$H,[2]Plan2!$A:$A,$D414,[2]Plan2!$U:$U,12)</f>
        <v>#VALUE!</v>
      </c>
      <c r="AF414" s="18" t="e">
        <f>SUMIFS([2]Plan2!$H:$H,[2]Plan2!$A:$A,$D414,[2]Plan2!$U:$U,1)</f>
        <v>#VALUE!</v>
      </c>
      <c r="AG414" s="18" t="e">
        <f>SUMIFS([2]Plan2!$H:$H,[2]Plan2!$A:$A,$D414,[2]Plan2!$U:$U,2)</f>
        <v>#VALUE!</v>
      </c>
      <c r="AH414" s="18" t="e">
        <f>SUMIFS([2]Plan2!$H:$H,[2]Plan2!$A:$A,$D414,[2]Plan2!$U:$U,3)</f>
        <v>#VALUE!</v>
      </c>
      <c r="AI414" s="18" t="e">
        <f>SUMIFS([2]Plan2!$H:$H,[2]Plan2!$A:$A,$D414,[2]Plan2!$U:$U,4)</f>
        <v>#VALUE!</v>
      </c>
      <c r="AJ414" s="18" t="e">
        <f>SUMIFS([2]Plan2!$H:$H,[2]Plan2!$A:$A,$D414,[2]Plan2!$U:$U,5)</f>
        <v>#VALUE!</v>
      </c>
      <c r="AK414" s="23" t="e">
        <f t="shared" si="51"/>
        <v>#VALUE!</v>
      </c>
      <c r="AL414" s="23" t="e">
        <f t="shared" si="45"/>
        <v>#VALUE!</v>
      </c>
      <c r="AM414">
        <f t="shared" si="52"/>
        <v>0</v>
      </c>
    </row>
    <row r="415" spans="1:39" ht="15.75" x14ac:dyDescent="0.25">
      <c r="A415" s="21"/>
      <c r="B415" s="21" t="s">
        <v>1519</v>
      </c>
      <c r="C415" s="21">
        <v>3562124</v>
      </c>
      <c r="D415" s="25">
        <v>194416</v>
      </c>
      <c r="E415" s="21" t="s">
        <v>104</v>
      </c>
      <c r="F415" s="31" t="s">
        <v>1575</v>
      </c>
      <c r="G415" s="21" t="s">
        <v>1637</v>
      </c>
      <c r="H415" s="21" t="s">
        <v>673</v>
      </c>
      <c r="I415" s="25" t="s">
        <v>79</v>
      </c>
      <c r="J415" s="21" t="s">
        <v>85</v>
      </c>
      <c r="K415" s="21" t="s">
        <v>86</v>
      </c>
      <c r="L415" s="20">
        <v>45337</v>
      </c>
      <c r="M415" s="20">
        <v>45337</v>
      </c>
      <c r="N415" s="21" t="s">
        <v>53</v>
      </c>
      <c r="O415" s="21">
        <v>1</v>
      </c>
      <c r="P415" s="21">
        <v>2</v>
      </c>
      <c r="Q415" s="21">
        <v>0</v>
      </c>
      <c r="R415" s="15">
        <f>(Q415-P415)/P415</f>
        <v>-1</v>
      </c>
      <c r="S415" s="18">
        <f>IFERROR(VLOOKUP(D415,'[1]comparativo br'!$A:$B,2,FALSE),"")</f>
        <v>0</v>
      </c>
      <c r="T415" s="18">
        <f>IFERROR(VLOOKUP(D415,'[1]comparativo br'!$A:$C,3,FALSE),"")</f>
        <v>0</v>
      </c>
      <c r="U415" s="15" t="str">
        <f t="shared" si="50"/>
        <v/>
      </c>
      <c r="V415" s="19">
        <f>IFERROR(VLOOKUP(D415,'[1]comparativo br'!$A:$D,4,FALSE),"")</f>
        <v>0</v>
      </c>
      <c r="W415" s="19">
        <f>IFERROR(VLOOKUP(D415,'[1]comparativo br'!$A:$E,5,FALSE),"")</f>
        <v>22</v>
      </c>
      <c r="X415" s="15" t="str">
        <f t="shared" si="49"/>
        <v/>
      </c>
      <c r="Y415" s="18" t="e">
        <f>SUMIFS([2]Plan2!$H:$H,[2]Plan2!$A:$A,$D415,[2]Plan2!$U:$U,6)</f>
        <v>#VALUE!</v>
      </c>
      <c r="Z415" s="18" t="e">
        <f>SUMIFS([2]Plan2!$H:$H,[2]Plan2!$A:$A,$D415,[2]Plan2!$U:$U,7)</f>
        <v>#VALUE!</v>
      </c>
      <c r="AA415" s="18" t="e">
        <f>SUMIFS([2]Plan2!$H:$H,[2]Plan2!$A:$A,$D415,[2]Plan2!$U:$U,8)</f>
        <v>#VALUE!</v>
      </c>
      <c r="AB415" s="18" t="e">
        <f>SUMIFS([2]Plan2!$H:$H,[2]Plan2!$A:$A,$D415,[2]Plan2!$U:$U,9)</f>
        <v>#VALUE!</v>
      </c>
      <c r="AC415" s="18" t="e">
        <f>SUMIFS([2]Plan2!$H:$H,[2]Plan2!$A:$A,$D415,[2]Plan2!$U:$U,10)</f>
        <v>#VALUE!</v>
      </c>
      <c r="AD415" s="18" t="e">
        <f>SUMIFS([2]Plan2!$H:$H,[2]Plan2!$A:$A,$D415,[2]Plan2!$U:$U,11)</f>
        <v>#VALUE!</v>
      </c>
      <c r="AE415" s="18" t="e">
        <f>SUMIFS([2]Plan2!$H:$H,[2]Plan2!$A:$A,$D415,[2]Plan2!$U:$U,12)</f>
        <v>#VALUE!</v>
      </c>
      <c r="AF415" s="18" t="e">
        <f>SUMIFS([2]Plan2!$H:$H,[2]Plan2!$A:$A,$D415,[2]Plan2!$U:$U,1)</f>
        <v>#VALUE!</v>
      </c>
      <c r="AG415" s="18" t="e">
        <f>SUMIFS([2]Plan2!$H:$H,[2]Plan2!$A:$A,$D415,[2]Plan2!$U:$U,2)</f>
        <v>#VALUE!</v>
      </c>
      <c r="AH415" s="18" t="e">
        <f>SUMIFS([2]Plan2!$H:$H,[2]Plan2!$A:$A,$D415,[2]Plan2!$U:$U,3)</f>
        <v>#VALUE!</v>
      </c>
      <c r="AI415" s="18" t="e">
        <f>SUMIFS([2]Plan2!$H:$H,[2]Plan2!$A:$A,$D415,[2]Plan2!$U:$U,4)</f>
        <v>#VALUE!</v>
      </c>
      <c r="AJ415" s="18" t="e">
        <f>SUMIFS([2]Plan2!$H:$H,[2]Plan2!$A:$A,$D415,[2]Plan2!$U:$U,5)</f>
        <v>#VALUE!</v>
      </c>
      <c r="AK415" s="23" t="e">
        <f t="shared" si="51"/>
        <v>#VALUE!</v>
      </c>
      <c r="AL415" s="23" t="e">
        <f t="shared" si="45"/>
        <v>#VALUE!</v>
      </c>
      <c r="AM415">
        <f t="shared" si="52"/>
        <v>0</v>
      </c>
    </row>
    <row r="416" spans="1:39" ht="15.75" x14ac:dyDescent="0.25">
      <c r="A416" s="21"/>
      <c r="B416" s="21" t="s">
        <v>1520</v>
      </c>
      <c r="C416" s="21">
        <v>3613421</v>
      </c>
      <c r="D416" s="25">
        <v>102166</v>
      </c>
      <c r="E416" s="21" t="s">
        <v>12</v>
      </c>
      <c r="F416" s="31" t="s">
        <v>12</v>
      </c>
      <c r="G416" s="21" t="s">
        <v>1753</v>
      </c>
      <c r="H416" s="21" t="s">
        <v>58</v>
      </c>
      <c r="I416" s="25" t="s">
        <v>15</v>
      </c>
      <c r="J416" s="21" t="s">
        <v>88</v>
      </c>
      <c r="K416" s="21" t="s">
        <v>93</v>
      </c>
      <c r="L416" s="20">
        <v>45700</v>
      </c>
      <c r="M416" s="20">
        <v>45707</v>
      </c>
      <c r="N416" s="21" t="s">
        <v>22</v>
      </c>
      <c r="O416" s="21">
        <v>0</v>
      </c>
      <c r="P416" s="21">
        <v>0</v>
      </c>
      <c r="Q416" s="21">
        <v>1</v>
      </c>
      <c r="R416" s="15">
        <v>1</v>
      </c>
      <c r="S416" s="18" t="str">
        <f>IFERROR(VLOOKUP(D416,'[1]comparativo br'!$A:$B,2,FALSE),"")</f>
        <v/>
      </c>
      <c r="T416" s="18" t="str">
        <f>IFERROR(VLOOKUP(D416,'[1]comparativo br'!$A:$C,3,FALSE),"")</f>
        <v/>
      </c>
      <c r="U416" s="15" t="str">
        <f t="shared" si="50"/>
        <v/>
      </c>
      <c r="V416" s="19" t="str">
        <f>IFERROR(VLOOKUP(D416,'[1]comparativo br'!$A:$D,4,FALSE),"")</f>
        <v/>
      </c>
      <c r="W416" s="19" t="str">
        <f>IFERROR(VLOOKUP(D416,'[1]comparativo br'!$A:$E,5,FALSE),"")</f>
        <v/>
      </c>
      <c r="X416" s="15" t="str">
        <f t="shared" si="49"/>
        <v/>
      </c>
      <c r="Y416" s="18" t="e">
        <f>SUMIFS([2]Plan2!$H:$H,[2]Plan2!$A:$A,$D416,[2]Plan2!$U:$U,6)</f>
        <v>#VALUE!</v>
      </c>
      <c r="Z416" s="18" t="e">
        <f>SUMIFS([2]Plan2!$H:$H,[2]Plan2!$A:$A,$D416,[2]Plan2!$U:$U,7)</f>
        <v>#VALUE!</v>
      </c>
      <c r="AA416" s="18" t="e">
        <f>SUMIFS([2]Plan2!$H:$H,[2]Plan2!$A:$A,$D416,[2]Plan2!$U:$U,8)</f>
        <v>#VALUE!</v>
      </c>
      <c r="AB416" s="18" t="e">
        <f>SUMIFS([2]Plan2!$H:$H,[2]Plan2!$A:$A,$D416,[2]Plan2!$U:$U,9)</f>
        <v>#VALUE!</v>
      </c>
      <c r="AC416" s="18" t="e">
        <f>SUMIFS([2]Plan2!$H:$H,[2]Plan2!$A:$A,$D416,[2]Plan2!$U:$U,10)</f>
        <v>#VALUE!</v>
      </c>
      <c r="AD416" s="18" t="e">
        <f>SUMIFS([2]Plan2!$H:$H,[2]Plan2!$A:$A,$D416,[2]Plan2!$U:$U,11)</f>
        <v>#VALUE!</v>
      </c>
      <c r="AE416" s="18" t="e">
        <f>SUMIFS([2]Plan2!$H:$H,[2]Plan2!$A:$A,$D416,[2]Plan2!$U:$U,12)</f>
        <v>#VALUE!</v>
      </c>
      <c r="AF416" s="18" t="e">
        <f>SUMIFS([2]Plan2!$H:$H,[2]Plan2!$A:$A,$D416,[2]Plan2!$U:$U,1)</f>
        <v>#VALUE!</v>
      </c>
      <c r="AG416" s="18" t="e">
        <f>SUMIFS([2]Plan2!$H:$H,[2]Plan2!$A:$A,$D416,[2]Plan2!$U:$U,2)</f>
        <v>#VALUE!</v>
      </c>
      <c r="AH416" s="18" t="e">
        <f>SUMIFS([2]Plan2!$H:$H,[2]Plan2!$A:$A,$D416,[2]Plan2!$U:$U,3)</f>
        <v>#VALUE!</v>
      </c>
      <c r="AI416" s="18" t="e">
        <f>SUMIFS([2]Plan2!$H:$H,[2]Plan2!$A:$A,$D416,[2]Plan2!$U:$U,4)</f>
        <v>#VALUE!</v>
      </c>
      <c r="AJ416" s="18" t="e">
        <f>SUMIFS([2]Plan2!$H:$H,[2]Plan2!$A:$A,$D416,[2]Plan2!$U:$U,5)</f>
        <v>#VALUE!</v>
      </c>
      <c r="AK416" s="23" t="e">
        <f t="shared" si="51"/>
        <v>#VALUE!</v>
      </c>
      <c r="AL416" s="23" t="e">
        <f t="shared" si="45"/>
        <v>#VALUE!</v>
      </c>
      <c r="AM416">
        <f t="shared" si="52"/>
        <v>0</v>
      </c>
    </row>
    <row r="417" spans="1:39" ht="15.75" x14ac:dyDescent="0.25">
      <c r="A417" s="21"/>
      <c r="B417" s="21" t="s">
        <v>1519</v>
      </c>
      <c r="C417" s="21">
        <v>3642342</v>
      </c>
      <c r="D417" s="25">
        <v>192221</v>
      </c>
      <c r="E417" s="21" t="s">
        <v>12</v>
      </c>
      <c r="F417" s="31" t="s">
        <v>1575</v>
      </c>
      <c r="G417" s="21" t="s">
        <v>733</v>
      </c>
      <c r="H417" s="21" t="s">
        <v>151</v>
      </c>
      <c r="I417" s="25" t="s">
        <v>77</v>
      </c>
      <c r="J417" s="21" t="s">
        <v>21</v>
      </c>
      <c r="K417" s="21"/>
      <c r="L417" s="20">
        <v>45219</v>
      </c>
      <c r="M417" s="20">
        <v>45730</v>
      </c>
      <c r="N417" s="21" t="s">
        <v>53</v>
      </c>
      <c r="O417" s="21">
        <v>61</v>
      </c>
      <c r="P417" s="21">
        <v>59</v>
      </c>
      <c r="Q417" s="21">
        <v>41</v>
      </c>
      <c r="R417" s="15">
        <f t="shared" ref="R417:R423" si="53">(Q417-P417)/P417</f>
        <v>-0.30508474576271188</v>
      </c>
      <c r="S417" s="18">
        <f>IFERROR(VLOOKUP(D417,'[1]comparativo br'!$A:$B,2,FALSE),"")</f>
        <v>0</v>
      </c>
      <c r="T417" s="18">
        <f>IFERROR(VLOOKUP(D417,'[1]comparativo br'!$A:$C,3,FALSE),"")</f>
        <v>0</v>
      </c>
      <c r="U417" s="15" t="str">
        <f t="shared" si="50"/>
        <v/>
      </c>
      <c r="V417" s="19">
        <f>IFERROR(VLOOKUP(D417,'[1]comparativo br'!$A:$D,4,FALSE),"")</f>
        <v>4</v>
      </c>
      <c r="W417" s="19">
        <f>IFERROR(VLOOKUP(D417,'[1]comparativo br'!$A:$E,5,FALSE),"")</f>
        <v>117</v>
      </c>
      <c r="X417" s="15">
        <f t="shared" si="49"/>
        <v>28.25</v>
      </c>
      <c r="Y417" s="18" t="e">
        <f>SUMIFS([2]Plan2!$H:$H,[2]Plan2!$A:$A,$D417,[2]Plan2!$U:$U,6)</f>
        <v>#VALUE!</v>
      </c>
      <c r="Z417" s="18" t="e">
        <f>SUMIFS([2]Plan2!$H:$H,[2]Plan2!$A:$A,$D417,[2]Plan2!$U:$U,7)</f>
        <v>#VALUE!</v>
      </c>
      <c r="AA417" s="18" t="e">
        <f>SUMIFS([2]Plan2!$H:$H,[2]Plan2!$A:$A,$D417,[2]Plan2!$U:$U,8)</f>
        <v>#VALUE!</v>
      </c>
      <c r="AB417" s="18" t="e">
        <f>SUMIFS([2]Plan2!$H:$H,[2]Plan2!$A:$A,$D417,[2]Plan2!$U:$U,9)</f>
        <v>#VALUE!</v>
      </c>
      <c r="AC417" s="18" t="e">
        <f>SUMIFS([2]Plan2!$H:$H,[2]Plan2!$A:$A,$D417,[2]Plan2!$U:$U,10)</f>
        <v>#VALUE!</v>
      </c>
      <c r="AD417" s="18" t="e">
        <f>SUMIFS([2]Plan2!$H:$H,[2]Plan2!$A:$A,$D417,[2]Plan2!$U:$U,11)</f>
        <v>#VALUE!</v>
      </c>
      <c r="AE417" s="18" t="e">
        <f>SUMIFS([2]Plan2!$H:$H,[2]Plan2!$A:$A,$D417,[2]Plan2!$U:$U,12)</f>
        <v>#VALUE!</v>
      </c>
      <c r="AF417" s="18" t="e">
        <f>SUMIFS([2]Plan2!$H:$H,[2]Plan2!$A:$A,$D417,[2]Plan2!$U:$U,1)</f>
        <v>#VALUE!</v>
      </c>
      <c r="AG417" s="18" t="e">
        <f>SUMIFS([2]Plan2!$H:$H,[2]Plan2!$A:$A,$D417,[2]Plan2!$U:$U,2)</f>
        <v>#VALUE!</v>
      </c>
      <c r="AH417" s="18" t="e">
        <f>SUMIFS([2]Plan2!$H:$H,[2]Plan2!$A:$A,$D417,[2]Plan2!$U:$U,3)</f>
        <v>#VALUE!</v>
      </c>
      <c r="AI417" s="18" t="e">
        <f>SUMIFS([2]Plan2!$H:$H,[2]Plan2!$A:$A,$D417,[2]Plan2!$U:$U,4)</f>
        <v>#VALUE!</v>
      </c>
      <c r="AJ417" s="18" t="e">
        <f>SUMIFS([2]Plan2!$H:$H,[2]Plan2!$A:$A,$D417,[2]Plan2!$U:$U,5)</f>
        <v>#VALUE!</v>
      </c>
      <c r="AK417" s="23" t="e">
        <f t="shared" si="51"/>
        <v>#VALUE!</v>
      </c>
      <c r="AL417" s="23" t="e">
        <f t="shared" ref="AL417:AL480" si="54">MAX(Y417:AG417)</f>
        <v>#VALUE!</v>
      </c>
      <c r="AM417">
        <f t="shared" si="52"/>
        <v>0</v>
      </c>
    </row>
    <row r="418" spans="1:39" ht="15.75" x14ac:dyDescent="0.25">
      <c r="A418" s="21"/>
      <c r="B418" s="21" t="s">
        <v>1519</v>
      </c>
      <c r="C418" s="21">
        <v>3672254</v>
      </c>
      <c r="D418" s="25">
        <v>193601</v>
      </c>
      <c r="E418" s="21" t="s">
        <v>1180</v>
      </c>
      <c r="F418" s="31" t="s">
        <v>1180</v>
      </c>
      <c r="G418" s="21" t="s">
        <v>1459</v>
      </c>
      <c r="H418" s="21" t="s">
        <v>78</v>
      </c>
      <c r="I418" s="25" t="s">
        <v>79</v>
      </c>
      <c r="J418" s="21" t="s">
        <v>21</v>
      </c>
      <c r="K418" s="21"/>
      <c r="L418" s="20">
        <v>45614</v>
      </c>
      <c r="M418" s="20">
        <v>45246</v>
      </c>
      <c r="N418" s="21" t="s">
        <v>53</v>
      </c>
      <c r="O418" s="21">
        <v>3</v>
      </c>
      <c r="P418" s="21">
        <v>6</v>
      </c>
      <c r="Q418" s="21">
        <v>0</v>
      </c>
      <c r="R418" s="15">
        <f t="shared" si="53"/>
        <v>-1</v>
      </c>
      <c r="S418" s="18">
        <f>IFERROR(VLOOKUP(D418,'[1]comparativo br'!$A:$B,2,FALSE),"")</f>
        <v>3072</v>
      </c>
      <c r="T418" s="18">
        <f>IFERROR(VLOOKUP(D418,'[1]comparativo br'!$A:$C,3,FALSE),"")</f>
        <v>0</v>
      </c>
      <c r="U418" s="15">
        <f t="shared" si="50"/>
        <v>-1</v>
      </c>
      <c r="V418" s="19">
        <f>IFERROR(VLOOKUP(D418,'[1]comparativo br'!$A:$D,4,FALSE),"")</f>
        <v>0</v>
      </c>
      <c r="W418" s="19">
        <f>IFERROR(VLOOKUP(D418,'[1]comparativo br'!$A:$E,5,FALSE),"")</f>
        <v>0</v>
      </c>
      <c r="X418" s="15" t="str">
        <f t="shared" si="49"/>
        <v/>
      </c>
      <c r="Y418" s="18" t="e">
        <f>SUMIFS([2]Plan2!$H:$H,[2]Plan2!$A:$A,$D418,[2]Plan2!$U:$U,6)</f>
        <v>#VALUE!</v>
      </c>
      <c r="Z418" s="18" t="e">
        <f>SUMIFS([2]Plan2!$H:$H,[2]Plan2!$A:$A,$D418,[2]Plan2!$U:$U,7)</f>
        <v>#VALUE!</v>
      </c>
      <c r="AA418" s="18" t="e">
        <f>SUMIFS([2]Plan2!$H:$H,[2]Plan2!$A:$A,$D418,[2]Plan2!$U:$U,8)</f>
        <v>#VALUE!</v>
      </c>
      <c r="AB418" s="18" t="e">
        <f>SUMIFS([2]Plan2!$H:$H,[2]Plan2!$A:$A,$D418,[2]Plan2!$U:$U,9)</f>
        <v>#VALUE!</v>
      </c>
      <c r="AC418" s="18" t="e">
        <f>SUMIFS([2]Plan2!$H:$H,[2]Plan2!$A:$A,$D418,[2]Plan2!$U:$U,10)</f>
        <v>#VALUE!</v>
      </c>
      <c r="AD418" s="18" t="e">
        <f>SUMIFS([2]Plan2!$H:$H,[2]Plan2!$A:$A,$D418,[2]Plan2!$U:$U,11)</f>
        <v>#VALUE!</v>
      </c>
      <c r="AE418" s="18" t="e">
        <f>SUMIFS([2]Plan2!$H:$H,[2]Plan2!$A:$A,$D418,[2]Plan2!$U:$U,12)</f>
        <v>#VALUE!</v>
      </c>
      <c r="AF418" s="18" t="e">
        <f>SUMIFS([2]Plan2!$H:$H,[2]Plan2!$A:$A,$D418,[2]Plan2!$U:$U,1)</f>
        <v>#VALUE!</v>
      </c>
      <c r="AG418" s="18" t="e">
        <f>SUMIFS([2]Plan2!$H:$H,[2]Plan2!$A:$A,$D418,[2]Plan2!$U:$U,2)</f>
        <v>#VALUE!</v>
      </c>
      <c r="AH418" s="18" t="e">
        <f>SUMIFS([2]Plan2!$H:$H,[2]Plan2!$A:$A,$D418,[2]Plan2!$U:$U,3)</f>
        <v>#VALUE!</v>
      </c>
      <c r="AI418" s="18" t="e">
        <f>SUMIFS([2]Plan2!$H:$H,[2]Plan2!$A:$A,$D418,[2]Plan2!$U:$U,4)</f>
        <v>#VALUE!</v>
      </c>
      <c r="AJ418" s="18" t="e">
        <f>SUMIFS([2]Plan2!$H:$H,[2]Plan2!$A:$A,$D418,[2]Plan2!$U:$U,5)</f>
        <v>#VALUE!</v>
      </c>
      <c r="AK418" s="23" t="e">
        <f t="shared" si="51"/>
        <v>#VALUE!</v>
      </c>
      <c r="AL418" s="23" t="e">
        <f t="shared" si="54"/>
        <v>#VALUE!</v>
      </c>
      <c r="AM418">
        <f t="shared" si="52"/>
        <v>0</v>
      </c>
    </row>
    <row r="419" spans="1:39" ht="15.75" x14ac:dyDescent="0.25">
      <c r="A419" s="21"/>
      <c r="B419" s="21" t="s">
        <v>1519</v>
      </c>
      <c r="C419" s="21">
        <v>3672254</v>
      </c>
      <c r="D419" s="25">
        <v>193594</v>
      </c>
      <c r="E419" s="21" t="s">
        <v>1180</v>
      </c>
      <c r="F419" s="31" t="s">
        <v>1180</v>
      </c>
      <c r="G419" s="21" t="s">
        <v>1459</v>
      </c>
      <c r="H419" s="21" t="s">
        <v>109</v>
      </c>
      <c r="I419" s="25" t="s">
        <v>20</v>
      </c>
      <c r="J419" s="21" t="s">
        <v>21</v>
      </c>
      <c r="K419" s="21"/>
      <c r="L419" s="20">
        <v>45583</v>
      </c>
      <c r="M419" s="20">
        <v>45565</v>
      </c>
      <c r="N419" s="21" t="s">
        <v>53</v>
      </c>
      <c r="O419" s="21">
        <v>12</v>
      </c>
      <c r="P419" s="21">
        <v>16</v>
      </c>
      <c r="Q419" s="21">
        <v>10</v>
      </c>
      <c r="R419" s="15">
        <f t="shared" si="53"/>
        <v>-0.375</v>
      </c>
      <c r="S419" s="18">
        <f>IFERROR(VLOOKUP(D419,'[1]comparativo br'!$A:$B,2,FALSE),"")</f>
        <v>0</v>
      </c>
      <c r="T419" s="18">
        <f>IFERROR(VLOOKUP(D419,'[1]comparativo br'!$A:$C,3,FALSE),"")</f>
        <v>0</v>
      </c>
      <c r="U419" s="15" t="str">
        <f t="shared" si="50"/>
        <v/>
      </c>
      <c r="V419" s="19">
        <f>IFERROR(VLOOKUP(D419,'[1]comparativo br'!$A:$D,4,FALSE),"")</f>
        <v>0</v>
      </c>
      <c r="W419" s="19">
        <f>IFERROR(VLOOKUP(D419,'[1]comparativo br'!$A:$E,5,FALSE),"")</f>
        <v>2</v>
      </c>
      <c r="X419" s="15" t="str">
        <f t="shared" si="49"/>
        <v/>
      </c>
      <c r="Y419" s="18" t="e">
        <f>SUMIFS([2]Plan2!$H:$H,[2]Plan2!$A:$A,$D419,[2]Plan2!$U:$U,6)</f>
        <v>#VALUE!</v>
      </c>
      <c r="Z419" s="18" t="e">
        <f>SUMIFS([2]Plan2!$H:$H,[2]Plan2!$A:$A,$D419,[2]Plan2!$U:$U,7)</f>
        <v>#VALUE!</v>
      </c>
      <c r="AA419" s="18" t="e">
        <f>SUMIFS([2]Plan2!$H:$H,[2]Plan2!$A:$A,$D419,[2]Plan2!$U:$U,8)</f>
        <v>#VALUE!</v>
      </c>
      <c r="AB419" s="18" t="e">
        <f>SUMIFS([2]Plan2!$H:$H,[2]Plan2!$A:$A,$D419,[2]Plan2!$U:$U,9)</f>
        <v>#VALUE!</v>
      </c>
      <c r="AC419" s="18" t="e">
        <f>SUMIFS([2]Plan2!$H:$H,[2]Plan2!$A:$A,$D419,[2]Plan2!$U:$U,10)</f>
        <v>#VALUE!</v>
      </c>
      <c r="AD419" s="18" t="e">
        <f>SUMIFS([2]Plan2!$H:$H,[2]Plan2!$A:$A,$D419,[2]Plan2!$U:$U,11)</f>
        <v>#VALUE!</v>
      </c>
      <c r="AE419" s="18" t="e">
        <f>SUMIFS([2]Plan2!$H:$H,[2]Plan2!$A:$A,$D419,[2]Plan2!$U:$U,12)</f>
        <v>#VALUE!</v>
      </c>
      <c r="AF419" s="18" t="e">
        <f>SUMIFS([2]Plan2!$H:$H,[2]Plan2!$A:$A,$D419,[2]Plan2!$U:$U,1)</f>
        <v>#VALUE!</v>
      </c>
      <c r="AG419" s="18" t="e">
        <f>SUMIFS([2]Plan2!$H:$H,[2]Plan2!$A:$A,$D419,[2]Plan2!$U:$U,2)</f>
        <v>#VALUE!</v>
      </c>
      <c r="AH419" s="18" t="e">
        <f>SUMIFS([2]Plan2!$H:$H,[2]Plan2!$A:$A,$D419,[2]Plan2!$U:$U,3)</f>
        <v>#VALUE!</v>
      </c>
      <c r="AI419" s="18" t="e">
        <f>SUMIFS([2]Plan2!$H:$H,[2]Plan2!$A:$A,$D419,[2]Plan2!$U:$U,4)</f>
        <v>#VALUE!</v>
      </c>
      <c r="AJ419" s="18" t="e">
        <f>SUMIFS([2]Plan2!$H:$H,[2]Plan2!$A:$A,$D419,[2]Plan2!$U:$U,5)</f>
        <v>#VALUE!</v>
      </c>
      <c r="AK419" s="23" t="e">
        <f t="shared" si="51"/>
        <v>#VALUE!</v>
      </c>
      <c r="AL419" s="23" t="e">
        <f t="shared" si="54"/>
        <v>#VALUE!</v>
      </c>
      <c r="AM419">
        <f t="shared" si="52"/>
        <v>0</v>
      </c>
    </row>
    <row r="420" spans="1:39" ht="15.75" x14ac:dyDescent="0.25">
      <c r="A420" s="21"/>
      <c r="B420" s="21" t="s">
        <v>1519</v>
      </c>
      <c r="C420" s="21">
        <v>3672254</v>
      </c>
      <c r="D420" s="25">
        <v>193602</v>
      </c>
      <c r="E420" s="21" t="s">
        <v>1180</v>
      </c>
      <c r="F420" s="31" t="s">
        <v>1180</v>
      </c>
      <c r="G420" s="21" t="s">
        <v>1459</v>
      </c>
      <c r="H420" s="21" t="s">
        <v>128</v>
      </c>
      <c r="I420" s="25" t="s">
        <v>20</v>
      </c>
      <c r="J420" s="21" t="s">
        <v>21</v>
      </c>
      <c r="K420" s="21"/>
      <c r="L420" s="20">
        <v>45492</v>
      </c>
      <c r="M420" s="20">
        <v>45609</v>
      </c>
      <c r="N420" s="21" t="s">
        <v>53</v>
      </c>
      <c r="O420" s="21">
        <v>14</v>
      </c>
      <c r="P420" s="21">
        <v>14</v>
      </c>
      <c r="Q420" s="21">
        <v>13</v>
      </c>
      <c r="R420" s="15">
        <f t="shared" si="53"/>
        <v>-7.1428571428571425E-2</v>
      </c>
      <c r="S420" s="18" t="str">
        <f>IFERROR(VLOOKUP(D420,'[1]comparativo br'!$A:$B,2,FALSE),"")</f>
        <v/>
      </c>
      <c r="T420" s="18" t="str">
        <f>IFERROR(VLOOKUP(D420,'[1]comparativo br'!$A:$C,3,FALSE),"")</f>
        <v/>
      </c>
      <c r="U420" s="15" t="str">
        <f t="shared" si="50"/>
        <v/>
      </c>
      <c r="V420" s="19" t="str">
        <f>IFERROR(VLOOKUP(D420,'[1]comparativo br'!$A:$D,4,FALSE),"")</f>
        <v/>
      </c>
      <c r="W420" s="19" t="str">
        <f>IFERROR(VLOOKUP(D420,'[1]comparativo br'!$A:$E,5,FALSE),"")</f>
        <v/>
      </c>
      <c r="X420" s="15" t="str">
        <f t="shared" si="49"/>
        <v/>
      </c>
      <c r="Y420" s="18" t="e">
        <f>SUMIFS([2]Plan2!$H:$H,[2]Plan2!$A:$A,$D420,[2]Plan2!$U:$U,6)</f>
        <v>#VALUE!</v>
      </c>
      <c r="Z420" s="18" t="e">
        <f>SUMIFS([2]Plan2!$H:$H,[2]Plan2!$A:$A,$D420,[2]Plan2!$U:$U,7)</f>
        <v>#VALUE!</v>
      </c>
      <c r="AA420" s="18" t="e">
        <f>SUMIFS([2]Plan2!$H:$H,[2]Plan2!$A:$A,$D420,[2]Plan2!$U:$U,8)</f>
        <v>#VALUE!</v>
      </c>
      <c r="AB420" s="18" t="e">
        <f>SUMIFS([2]Plan2!$H:$H,[2]Plan2!$A:$A,$D420,[2]Plan2!$U:$U,9)</f>
        <v>#VALUE!</v>
      </c>
      <c r="AC420" s="18" t="e">
        <f>SUMIFS([2]Plan2!$H:$H,[2]Plan2!$A:$A,$D420,[2]Plan2!$U:$U,10)</f>
        <v>#VALUE!</v>
      </c>
      <c r="AD420" s="18" t="e">
        <f>SUMIFS([2]Plan2!$H:$H,[2]Plan2!$A:$A,$D420,[2]Plan2!$U:$U,11)</f>
        <v>#VALUE!</v>
      </c>
      <c r="AE420" s="18" t="e">
        <f>SUMIFS([2]Plan2!$H:$H,[2]Plan2!$A:$A,$D420,[2]Plan2!$U:$U,12)</f>
        <v>#VALUE!</v>
      </c>
      <c r="AF420" s="18" t="e">
        <f>SUMIFS([2]Plan2!$H:$H,[2]Plan2!$A:$A,$D420,[2]Plan2!$U:$U,1)</f>
        <v>#VALUE!</v>
      </c>
      <c r="AG420" s="18" t="e">
        <f>SUMIFS([2]Plan2!$H:$H,[2]Plan2!$A:$A,$D420,[2]Plan2!$U:$U,2)</f>
        <v>#VALUE!</v>
      </c>
      <c r="AH420" s="18" t="e">
        <f>SUMIFS([2]Plan2!$H:$H,[2]Plan2!$A:$A,$D420,[2]Plan2!$U:$U,3)</f>
        <v>#VALUE!</v>
      </c>
      <c r="AI420" s="18" t="e">
        <f>SUMIFS([2]Plan2!$H:$H,[2]Plan2!$A:$A,$D420,[2]Plan2!$U:$U,4)</f>
        <v>#VALUE!</v>
      </c>
      <c r="AJ420" s="18" t="e">
        <f>SUMIFS([2]Plan2!$H:$H,[2]Plan2!$A:$A,$D420,[2]Plan2!$U:$U,5)</f>
        <v>#VALUE!</v>
      </c>
      <c r="AK420" s="23" t="e">
        <f t="shared" si="51"/>
        <v>#VALUE!</v>
      </c>
      <c r="AL420" s="23" t="e">
        <f t="shared" si="54"/>
        <v>#VALUE!</v>
      </c>
      <c r="AM420">
        <f t="shared" si="52"/>
        <v>0</v>
      </c>
    </row>
    <row r="421" spans="1:39" ht="15.75" x14ac:dyDescent="0.25">
      <c r="A421" s="21"/>
      <c r="B421" s="21" t="s">
        <v>1519</v>
      </c>
      <c r="C421" s="21">
        <v>3672254</v>
      </c>
      <c r="D421" s="25">
        <v>193581</v>
      </c>
      <c r="E421" s="21" t="s">
        <v>1180</v>
      </c>
      <c r="F421" s="31" t="s">
        <v>1180</v>
      </c>
      <c r="G421" s="21" t="s">
        <v>1459</v>
      </c>
      <c r="H421" s="21" t="s">
        <v>78</v>
      </c>
      <c r="I421" s="25" t="s">
        <v>79</v>
      </c>
      <c r="J421" s="21" t="s">
        <v>21</v>
      </c>
      <c r="K421" s="21"/>
      <c r="L421" s="20">
        <v>45614</v>
      </c>
      <c r="M421" s="20">
        <v>45618</v>
      </c>
      <c r="N421" s="21" t="s">
        <v>53</v>
      </c>
      <c r="O421" s="21">
        <v>14</v>
      </c>
      <c r="P421" s="21">
        <v>14</v>
      </c>
      <c r="Q421" s="21">
        <v>14</v>
      </c>
      <c r="R421" s="15">
        <f t="shared" si="53"/>
        <v>0</v>
      </c>
      <c r="S421" s="18">
        <f>IFERROR(VLOOKUP(D421,'[1]comparativo br'!$A:$B,2,FALSE),"")</f>
        <v>1536</v>
      </c>
      <c r="T421" s="18">
        <f>IFERROR(VLOOKUP(D421,'[1]comparativo br'!$A:$C,3,FALSE),"")</f>
        <v>0</v>
      </c>
      <c r="U421" s="15">
        <f t="shared" si="50"/>
        <v>-1</v>
      </c>
      <c r="V421" s="19">
        <f>IFERROR(VLOOKUP(D421,'[1]comparativo br'!$A:$D,4,FALSE),"")</f>
        <v>0</v>
      </c>
      <c r="W421" s="19">
        <f>IFERROR(VLOOKUP(D421,'[1]comparativo br'!$A:$E,5,FALSE),"")</f>
        <v>0</v>
      </c>
      <c r="X421" s="15" t="str">
        <f t="shared" si="49"/>
        <v/>
      </c>
      <c r="Y421" s="18" t="e">
        <f>SUMIFS([2]Plan2!$H:$H,[2]Plan2!$A:$A,$D421,[2]Plan2!$U:$U,6)</f>
        <v>#VALUE!</v>
      </c>
      <c r="Z421" s="18" t="e">
        <f>SUMIFS([2]Plan2!$H:$H,[2]Plan2!$A:$A,$D421,[2]Plan2!$U:$U,7)</f>
        <v>#VALUE!</v>
      </c>
      <c r="AA421" s="18" t="e">
        <f>SUMIFS([2]Plan2!$H:$H,[2]Plan2!$A:$A,$D421,[2]Plan2!$U:$U,8)</f>
        <v>#VALUE!</v>
      </c>
      <c r="AB421" s="18" t="e">
        <f>SUMIFS([2]Plan2!$H:$H,[2]Plan2!$A:$A,$D421,[2]Plan2!$U:$U,9)</f>
        <v>#VALUE!</v>
      </c>
      <c r="AC421" s="18" t="e">
        <f>SUMIFS([2]Plan2!$H:$H,[2]Plan2!$A:$A,$D421,[2]Plan2!$U:$U,10)</f>
        <v>#VALUE!</v>
      </c>
      <c r="AD421" s="18" t="e">
        <f>SUMIFS([2]Plan2!$H:$H,[2]Plan2!$A:$A,$D421,[2]Plan2!$U:$U,11)</f>
        <v>#VALUE!</v>
      </c>
      <c r="AE421" s="18" t="e">
        <f>SUMIFS([2]Plan2!$H:$H,[2]Plan2!$A:$A,$D421,[2]Plan2!$U:$U,12)</f>
        <v>#VALUE!</v>
      </c>
      <c r="AF421" s="18" t="e">
        <f>SUMIFS([2]Plan2!$H:$H,[2]Plan2!$A:$A,$D421,[2]Plan2!$U:$U,1)</f>
        <v>#VALUE!</v>
      </c>
      <c r="AG421" s="18" t="e">
        <f>SUMIFS([2]Plan2!$H:$H,[2]Plan2!$A:$A,$D421,[2]Plan2!$U:$U,2)</f>
        <v>#VALUE!</v>
      </c>
      <c r="AH421" s="18" t="e">
        <f>SUMIFS([2]Plan2!$H:$H,[2]Plan2!$A:$A,$D421,[2]Plan2!$U:$U,3)</f>
        <v>#VALUE!</v>
      </c>
      <c r="AI421" s="18" t="e">
        <f>SUMIFS([2]Plan2!$H:$H,[2]Plan2!$A:$A,$D421,[2]Plan2!$U:$U,4)</f>
        <v>#VALUE!</v>
      </c>
      <c r="AJ421" s="18" t="e">
        <f>SUMIFS([2]Plan2!$H:$H,[2]Plan2!$A:$A,$D421,[2]Plan2!$U:$U,5)</f>
        <v>#VALUE!</v>
      </c>
      <c r="AK421" s="23" t="e">
        <f t="shared" si="51"/>
        <v>#VALUE!</v>
      </c>
      <c r="AL421" s="23" t="e">
        <f t="shared" si="54"/>
        <v>#VALUE!</v>
      </c>
      <c r="AM421">
        <f t="shared" si="52"/>
        <v>0</v>
      </c>
    </row>
    <row r="422" spans="1:39" ht="15.75" x14ac:dyDescent="0.25">
      <c r="A422" s="21"/>
      <c r="B422" s="21" t="s">
        <v>1520</v>
      </c>
      <c r="C422" s="21">
        <v>3672254</v>
      </c>
      <c r="D422" s="25">
        <v>193600</v>
      </c>
      <c r="E422" s="21" t="s">
        <v>1180</v>
      </c>
      <c r="F422" s="31" t="s">
        <v>1180</v>
      </c>
      <c r="G422" s="21" t="s">
        <v>1459</v>
      </c>
      <c r="H422" s="21" t="s">
        <v>128</v>
      </c>
      <c r="I422" s="25" t="s">
        <v>20</v>
      </c>
      <c r="J422" s="21" t="s">
        <v>21</v>
      </c>
      <c r="K422" s="21" t="s">
        <v>89</v>
      </c>
      <c r="L422" s="20">
        <v>45608</v>
      </c>
      <c r="M422" s="20">
        <v>45652</v>
      </c>
      <c r="N422" s="21" t="s">
        <v>53</v>
      </c>
      <c r="O422" s="21">
        <v>11</v>
      </c>
      <c r="P422" s="21">
        <v>25</v>
      </c>
      <c r="Q422" s="21">
        <v>23</v>
      </c>
      <c r="R422" s="15">
        <f t="shared" si="53"/>
        <v>-0.08</v>
      </c>
      <c r="S422" s="18">
        <f>IFERROR(VLOOKUP(D422,'[1]comparativo br'!$A:$B,2,FALSE),"")</f>
        <v>0</v>
      </c>
      <c r="T422" s="18">
        <f>IFERROR(VLOOKUP(D422,'[1]comparativo br'!$A:$C,3,FALSE),"")</f>
        <v>0</v>
      </c>
      <c r="U422" s="15" t="str">
        <f t="shared" si="50"/>
        <v/>
      </c>
      <c r="V422" s="19">
        <f>IFERROR(VLOOKUP(D422,'[1]comparativo br'!$A:$D,4,FALSE),"")</f>
        <v>0</v>
      </c>
      <c r="W422" s="19">
        <f>IFERROR(VLOOKUP(D422,'[1]comparativo br'!$A:$E,5,FALSE),"")</f>
        <v>3</v>
      </c>
      <c r="X422" s="15" t="str">
        <f t="shared" si="49"/>
        <v/>
      </c>
      <c r="Y422" s="18" t="e">
        <f>SUMIFS([2]Plan2!$H:$H,[2]Plan2!$A:$A,$D422,[2]Plan2!$U:$U,6)</f>
        <v>#VALUE!</v>
      </c>
      <c r="Z422" s="18" t="e">
        <f>SUMIFS([2]Plan2!$H:$H,[2]Plan2!$A:$A,$D422,[2]Plan2!$U:$U,7)</f>
        <v>#VALUE!</v>
      </c>
      <c r="AA422" s="18" t="e">
        <f>SUMIFS([2]Plan2!$H:$H,[2]Plan2!$A:$A,$D422,[2]Plan2!$U:$U,8)</f>
        <v>#VALUE!</v>
      </c>
      <c r="AB422" s="18" t="e">
        <f>SUMIFS([2]Plan2!$H:$H,[2]Plan2!$A:$A,$D422,[2]Plan2!$U:$U,9)</f>
        <v>#VALUE!</v>
      </c>
      <c r="AC422" s="18" t="e">
        <f>SUMIFS([2]Plan2!$H:$H,[2]Plan2!$A:$A,$D422,[2]Plan2!$U:$U,10)</f>
        <v>#VALUE!</v>
      </c>
      <c r="AD422" s="18" t="e">
        <f>SUMIFS([2]Plan2!$H:$H,[2]Plan2!$A:$A,$D422,[2]Plan2!$U:$U,11)</f>
        <v>#VALUE!</v>
      </c>
      <c r="AE422" s="18" t="e">
        <f>SUMIFS([2]Plan2!$H:$H,[2]Plan2!$A:$A,$D422,[2]Plan2!$U:$U,12)</f>
        <v>#VALUE!</v>
      </c>
      <c r="AF422" s="18" t="e">
        <f>SUMIFS([2]Plan2!$H:$H,[2]Plan2!$A:$A,$D422,[2]Plan2!$U:$U,1)</f>
        <v>#VALUE!</v>
      </c>
      <c r="AG422" s="18" t="e">
        <f>SUMIFS([2]Plan2!$H:$H,[2]Plan2!$A:$A,$D422,[2]Plan2!$U:$U,2)</f>
        <v>#VALUE!</v>
      </c>
      <c r="AH422" s="18" t="e">
        <f>SUMIFS([2]Plan2!$H:$H,[2]Plan2!$A:$A,$D422,[2]Plan2!$U:$U,3)</f>
        <v>#VALUE!</v>
      </c>
      <c r="AI422" s="18" t="e">
        <f>SUMIFS([2]Plan2!$H:$H,[2]Plan2!$A:$A,$D422,[2]Plan2!$U:$U,4)</f>
        <v>#VALUE!</v>
      </c>
      <c r="AJ422" s="18" t="e">
        <f>SUMIFS([2]Plan2!$H:$H,[2]Plan2!$A:$A,$D422,[2]Plan2!$U:$U,5)</f>
        <v>#VALUE!</v>
      </c>
      <c r="AK422" s="23" t="e">
        <f t="shared" si="51"/>
        <v>#VALUE!</v>
      </c>
      <c r="AL422" s="23" t="e">
        <f t="shared" si="54"/>
        <v>#VALUE!</v>
      </c>
      <c r="AM422">
        <f t="shared" si="52"/>
        <v>0</v>
      </c>
    </row>
    <row r="423" spans="1:39" ht="15.75" x14ac:dyDescent="0.25">
      <c r="A423" s="21"/>
      <c r="B423" s="21" t="s">
        <v>1519</v>
      </c>
      <c r="C423" s="21">
        <v>3672254</v>
      </c>
      <c r="D423" s="25">
        <v>193612</v>
      </c>
      <c r="E423" s="21" t="s">
        <v>1180</v>
      </c>
      <c r="F423" s="31" t="s">
        <v>1180</v>
      </c>
      <c r="G423" s="21" t="s">
        <v>1459</v>
      </c>
      <c r="H423" s="21" t="s">
        <v>922</v>
      </c>
      <c r="I423" s="25" t="s">
        <v>20</v>
      </c>
      <c r="J423" s="21" t="s">
        <v>21</v>
      </c>
      <c r="K423" s="21"/>
      <c r="L423" s="20">
        <v>45722</v>
      </c>
      <c r="M423" s="20">
        <v>45728</v>
      </c>
      <c r="N423" s="21" t="s">
        <v>22</v>
      </c>
      <c r="O423" s="21">
        <v>7</v>
      </c>
      <c r="P423" s="21">
        <v>6</v>
      </c>
      <c r="Q423" s="21">
        <v>15</v>
      </c>
      <c r="R423" s="15">
        <f t="shared" si="53"/>
        <v>1.5</v>
      </c>
      <c r="S423" s="18">
        <f>IFERROR(VLOOKUP(D423,'[1]comparativo br'!$A:$B,2,FALSE),"")</f>
        <v>9216</v>
      </c>
      <c r="T423" s="18">
        <f>IFERROR(VLOOKUP(D423,'[1]comparativo br'!$A:$C,3,FALSE),"")</f>
        <v>0</v>
      </c>
      <c r="U423" s="15">
        <f t="shared" si="50"/>
        <v>-1</v>
      </c>
      <c r="V423" s="19">
        <f>IFERROR(VLOOKUP(D423,'[1]comparativo br'!$A:$D,4,FALSE),"")</f>
        <v>7</v>
      </c>
      <c r="W423" s="19">
        <f>IFERROR(VLOOKUP(D423,'[1]comparativo br'!$A:$E,5,FALSE),"")</f>
        <v>6</v>
      </c>
      <c r="X423" s="15">
        <f t="shared" si="49"/>
        <v>-0.14285714285714285</v>
      </c>
      <c r="Y423" s="18" t="e">
        <f>SUMIFS([2]Plan2!$H:$H,[2]Plan2!$A:$A,$D423,[2]Plan2!$U:$U,6)</f>
        <v>#VALUE!</v>
      </c>
      <c r="Z423" s="18" t="e">
        <f>SUMIFS([2]Plan2!$H:$H,[2]Plan2!$A:$A,$D423,[2]Plan2!$U:$U,7)</f>
        <v>#VALUE!</v>
      </c>
      <c r="AA423" s="18" t="e">
        <f>SUMIFS([2]Plan2!$H:$H,[2]Plan2!$A:$A,$D423,[2]Plan2!$U:$U,8)</f>
        <v>#VALUE!</v>
      </c>
      <c r="AB423" s="18" t="e">
        <f>SUMIFS([2]Plan2!$H:$H,[2]Plan2!$A:$A,$D423,[2]Plan2!$U:$U,9)</f>
        <v>#VALUE!</v>
      </c>
      <c r="AC423" s="18" t="e">
        <f>SUMIFS([2]Plan2!$H:$H,[2]Plan2!$A:$A,$D423,[2]Plan2!$U:$U,10)</f>
        <v>#VALUE!</v>
      </c>
      <c r="AD423" s="18" t="e">
        <f>SUMIFS([2]Plan2!$H:$H,[2]Plan2!$A:$A,$D423,[2]Plan2!$U:$U,11)</f>
        <v>#VALUE!</v>
      </c>
      <c r="AE423" s="18" t="e">
        <f>SUMIFS([2]Plan2!$H:$H,[2]Plan2!$A:$A,$D423,[2]Plan2!$U:$U,12)</f>
        <v>#VALUE!</v>
      </c>
      <c r="AF423" s="18" t="e">
        <f>SUMIFS([2]Plan2!$H:$H,[2]Plan2!$A:$A,$D423,[2]Plan2!$U:$U,1)</f>
        <v>#VALUE!</v>
      </c>
      <c r="AG423" s="18" t="e">
        <f>SUMIFS([2]Plan2!$H:$H,[2]Plan2!$A:$A,$D423,[2]Plan2!$U:$U,2)</f>
        <v>#VALUE!</v>
      </c>
      <c r="AH423" s="18" t="e">
        <f>SUMIFS([2]Plan2!$H:$H,[2]Plan2!$A:$A,$D423,[2]Plan2!$U:$U,3)</f>
        <v>#VALUE!</v>
      </c>
      <c r="AI423" s="18" t="e">
        <f>SUMIFS([2]Plan2!$H:$H,[2]Plan2!$A:$A,$D423,[2]Plan2!$U:$U,4)</f>
        <v>#VALUE!</v>
      </c>
      <c r="AJ423" s="18" t="e">
        <f>SUMIFS([2]Plan2!$H:$H,[2]Plan2!$A:$A,$D423,[2]Plan2!$U:$U,5)</f>
        <v>#VALUE!</v>
      </c>
      <c r="AK423" s="23" t="e">
        <f t="shared" si="51"/>
        <v>#VALUE!</v>
      </c>
      <c r="AL423" s="23" t="e">
        <f t="shared" si="54"/>
        <v>#VALUE!</v>
      </c>
      <c r="AM423">
        <f t="shared" si="52"/>
        <v>0</v>
      </c>
    </row>
    <row r="424" spans="1:39" ht="15.75" x14ac:dyDescent="0.25">
      <c r="A424" s="21"/>
      <c r="B424" s="21" t="s">
        <v>1520</v>
      </c>
      <c r="C424" s="21">
        <v>3755926</v>
      </c>
      <c r="D424" s="25" t="s">
        <v>2158</v>
      </c>
      <c r="E424" s="21" t="s">
        <v>1209</v>
      </c>
      <c r="F424" s="31" t="s">
        <v>1209</v>
      </c>
      <c r="G424" s="21" t="s">
        <v>2159</v>
      </c>
      <c r="H424" s="21" t="s">
        <v>494</v>
      </c>
      <c r="I424" s="25" t="s">
        <v>121</v>
      </c>
      <c r="J424" s="21" t="s">
        <v>21</v>
      </c>
      <c r="K424" s="21"/>
      <c r="L424" s="20">
        <v>45672</v>
      </c>
      <c r="M424" s="20">
        <v>45715</v>
      </c>
      <c r="N424" s="21" t="s">
        <v>22</v>
      </c>
      <c r="O424" s="21">
        <v>0</v>
      </c>
      <c r="P424" s="21">
        <v>0</v>
      </c>
      <c r="Q424" s="21">
        <v>1</v>
      </c>
      <c r="R424" s="15">
        <v>1</v>
      </c>
      <c r="S424" s="18" t="str">
        <f>IFERROR(VLOOKUP(D424,'[1]comparativo br'!$A:$B,2,FALSE),"")</f>
        <v/>
      </c>
      <c r="T424" s="18" t="str">
        <f>IFERROR(VLOOKUP(D424,'[1]comparativo br'!$A:$C,3,FALSE),"")</f>
        <v/>
      </c>
      <c r="U424" s="15" t="str">
        <f t="shared" si="50"/>
        <v/>
      </c>
      <c r="V424" s="19" t="str">
        <f>IFERROR(VLOOKUP(D424,'[1]comparativo br'!$A:$D,4,FALSE),"")</f>
        <v/>
      </c>
      <c r="W424" s="19" t="str">
        <f>IFERROR(VLOOKUP(D424,'[1]comparativo br'!$A:$E,5,FALSE),"")</f>
        <v/>
      </c>
      <c r="X424" s="15" t="str">
        <f t="shared" si="49"/>
        <v/>
      </c>
      <c r="Y424" s="18" t="e">
        <f>SUMIFS([2]Plan2!$H:$H,[2]Plan2!$A:$A,$D424,[2]Plan2!$U:$U,6)</f>
        <v>#VALUE!</v>
      </c>
      <c r="Z424" s="18" t="e">
        <f>SUMIFS([2]Plan2!$H:$H,[2]Plan2!$A:$A,$D424,[2]Plan2!$U:$U,7)</f>
        <v>#VALUE!</v>
      </c>
      <c r="AA424" s="18" t="e">
        <f>SUMIFS([2]Plan2!$H:$H,[2]Plan2!$A:$A,$D424,[2]Plan2!$U:$U,8)</f>
        <v>#VALUE!</v>
      </c>
      <c r="AB424" s="18" t="e">
        <f>SUMIFS([2]Plan2!$H:$H,[2]Plan2!$A:$A,$D424,[2]Plan2!$U:$U,9)</f>
        <v>#VALUE!</v>
      </c>
      <c r="AC424" s="18" t="e">
        <f>SUMIFS([2]Plan2!$H:$H,[2]Plan2!$A:$A,$D424,[2]Plan2!$U:$U,10)</f>
        <v>#VALUE!</v>
      </c>
      <c r="AD424" s="18" t="e">
        <f>SUMIFS([2]Plan2!$H:$H,[2]Plan2!$A:$A,$D424,[2]Plan2!$U:$U,11)</f>
        <v>#VALUE!</v>
      </c>
      <c r="AE424" s="18" t="e">
        <f>SUMIFS([2]Plan2!$H:$H,[2]Plan2!$A:$A,$D424,[2]Plan2!$U:$U,12)</f>
        <v>#VALUE!</v>
      </c>
      <c r="AF424" s="18" t="e">
        <f>SUMIFS([2]Plan2!$H:$H,[2]Plan2!$A:$A,$D424,[2]Plan2!$U:$U,1)</f>
        <v>#VALUE!</v>
      </c>
      <c r="AG424" s="18" t="e">
        <f>SUMIFS([2]Plan2!$H:$H,[2]Plan2!$A:$A,$D424,[2]Plan2!$U:$U,2)</f>
        <v>#VALUE!</v>
      </c>
      <c r="AH424" s="18" t="e">
        <f>SUMIFS([2]Plan2!$H:$H,[2]Plan2!$A:$A,$D424,[2]Plan2!$U:$U,3)</f>
        <v>#VALUE!</v>
      </c>
      <c r="AI424" s="18" t="e">
        <f>SUMIFS([2]Plan2!$H:$H,[2]Plan2!$A:$A,$D424,[2]Plan2!$U:$U,4)</f>
        <v>#VALUE!</v>
      </c>
      <c r="AJ424" s="18" t="e">
        <f>SUMIFS([2]Plan2!$H:$H,[2]Plan2!$A:$A,$D424,[2]Plan2!$U:$U,5)</f>
        <v>#VALUE!</v>
      </c>
      <c r="AK424" s="23" t="e">
        <f t="shared" si="51"/>
        <v>#VALUE!</v>
      </c>
      <c r="AL424" s="23" t="e">
        <f t="shared" si="54"/>
        <v>#VALUE!</v>
      </c>
      <c r="AM424">
        <f t="shared" si="52"/>
        <v>0</v>
      </c>
    </row>
    <row r="425" spans="1:39" ht="15.75" x14ac:dyDescent="0.25">
      <c r="A425" s="21"/>
      <c r="B425" s="21" t="s">
        <v>1520</v>
      </c>
      <c r="C425" s="21">
        <v>3773700</v>
      </c>
      <c r="D425" s="25">
        <v>201269</v>
      </c>
      <c r="E425" s="21" t="s">
        <v>60</v>
      </c>
      <c r="F425" s="31" t="s">
        <v>60</v>
      </c>
      <c r="G425" s="21" t="s">
        <v>1046</v>
      </c>
      <c r="H425" s="21" t="s">
        <v>35</v>
      </c>
      <c r="I425" s="25" t="s">
        <v>15</v>
      </c>
      <c r="J425" s="21" t="s">
        <v>21</v>
      </c>
      <c r="K425" s="21"/>
      <c r="L425" s="20">
        <v>45119</v>
      </c>
      <c r="M425" s="20">
        <v>44517</v>
      </c>
      <c r="N425" s="21" t="s">
        <v>53</v>
      </c>
      <c r="O425" s="21">
        <v>27</v>
      </c>
      <c r="P425" s="21">
        <v>0</v>
      </c>
      <c r="Q425" s="21">
        <v>0</v>
      </c>
      <c r="R425" s="28"/>
      <c r="S425" s="18" t="str">
        <f>IFERROR(VLOOKUP(D425,'[1]comparativo br'!$A:$B,2,FALSE),"")</f>
        <v/>
      </c>
      <c r="T425" s="18" t="str">
        <f>IFERROR(VLOOKUP(D425,'[1]comparativo br'!$A:$C,3,FALSE),"")</f>
        <v/>
      </c>
      <c r="U425" s="15" t="str">
        <f t="shared" si="50"/>
        <v/>
      </c>
      <c r="V425" s="19" t="str">
        <f>IFERROR(VLOOKUP(D425,'[1]comparativo br'!$A:$D,4,FALSE),"")</f>
        <v/>
      </c>
      <c r="W425" s="19" t="str">
        <f>IFERROR(VLOOKUP(D425,'[1]comparativo br'!$A:$E,5,FALSE),"")</f>
        <v/>
      </c>
      <c r="X425" s="15" t="str">
        <f t="shared" ref="X425:X456" si="55">IFERROR((W425-V425)/V425,"")</f>
        <v/>
      </c>
      <c r="Y425" s="18" t="e">
        <f>SUMIFS([2]Plan2!$H:$H,[2]Plan2!$A:$A,$D425,[2]Plan2!$U:$U,6)</f>
        <v>#VALUE!</v>
      </c>
      <c r="Z425" s="18" t="e">
        <f>SUMIFS([2]Plan2!$H:$H,[2]Plan2!$A:$A,$D425,[2]Plan2!$U:$U,7)</f>
        <v>#VALUE!</v>
      </c>
      <c r="AA425" s="18" t="e">
        <f>SUMIFS([2]Plan2!$H:$H,[2]Plan2!$A:$A,$D425,[2]Plan2!$U:$U,8)</f>
        <v>#VALUE!</v>
      </c>
      <c r="AB425" s="18" t="e">
        <f>SUMIFS([2]Plan2!$H:$H,[2]Plan2!$A:$A,$D425,[2]Plan2!$U:$U,9)</f>
        <v>#VALUE!</v>
      </c>
      <c r="AC425" s="18" t="e">
        <f>SUMIFS([2]Plan2!$H:$H,[2]Plan2!$A:$A,$D425,[2]Plan2!$U:$U,10)</f>
        <v>#VALUE!</v>
      </c>
      <c r="AD425" s="18" t="e">
        <f>SUMIFS([2]Plan2!$H:$H,[2]Plan2!$A:$A,$D425,[2]Plan2!$U:$U,11)</f>
        <v>#VALUE!</v>
      </c>
      <c r="AE425" s="18" t="e">
        <f>SUMIFS([2]Plan2!$H:$H,[2]Plan2!$A:$A,$D425,[2]Plan2!$U:$U,12)</f>
        <v>#VALUE!</v>
      </c>
      <c r="AF425" s="18" t="e">
        <f>SUMIFS([2]Plan2!$H:$H,[2]Plan2!$A:$A,$D425,[2]Plan2!$U:$U,1)</f>
        <v>#VALUE!</v>
      </c>
      <c r="AG425" s="18" t="e">
        <f>SUMIFS([2]Plan2!$H:$H,[2]Plan2!$A:$A,$D425,[2]Plan2!$U:$U,2)</f>
        <v>#VALUE!</v>
      </c>
      <c r="AH425" s="18" t="e">
        <f>SUMIFS([2]Plan2!$H:$H,[2]Plan2!$A:$A,$D425,[2]Plan2!$U:$U,3)</f>
        <v>#VALUE!</v>
      </c>
      <c r="AI425" s="18" t="e">
        <f>SUMIFS([2]Plan2!$H:$H,[2]Plan2!$A:$A,$D425,[2]Plan2!$U:$U,4)</f>
        <v>#VALUE!</v>
      </c>
      <c r="AJ425" s="18" t="e">
        <f>SUMIFS([2]Plan2!$H:$H,[2]Plan2!$A:$A,$D425,[2]Plan2!$U:$U,5)</f>
        <v>#VALUE!</v>
      </c>
      <c r="AK425" s="23" t="e">
        <f t="shared" si="51"/>
        <v>#VALUE!</v>
      </c>
      <c r="AL425" s="23" t="e">
        <f t="shared" si="54"/>
        <v>#VALUE!</v>
      </c>
      <c r="AM425">
        <f t="shared" si="52"/>
        <v>0</v>
      </c>
    </row>
    <row r="426" spans="1:39" ht="15.75" x14ac:dyDescent="0.25">
      <c r="A426" s="21"/>
      <c r="B426" s="21" t="s">
        <v>1519</v>
      </c>
      <c r="C426" s="21">
        <v>3790841</v>
      </c>
      <c r="D426" s="25">
        <v>191231</v>
      </c>
      <c r="E426" s="21" t="s">
        <v>1798</v>
      </c>
      <c r="F426" s="31" t="s">
        <v>1798</v>
      </c>
      <c r="G426" s="21" t="s">
        <v>595</v>
      </c>
      <c r="H426" s="21" t="s">
        <v>596</v>
      </c>
      <c r="I426" s="25" t="s">
        <v>145</v>
      </c>
      <c r="J426" s="21" t="s">
        <v>67</v>
      </c>
      <c r="K426" s="21" t="s">
        <v>68</v>
      </c>
      <c r="L426" s="20">
        <v>45790</v>
      </c>
      <c r="M426" s="20">
        <v>45469</v>
      </c>
      <c r="N426" s="21" t="s">
        <v>22</v>
      </c>
      <c r="O426" s="21">
        <v>12</v>
      </c>
      <c r="P426" s="21">
        <v>0</v>
      </c>
      <c r="Q426" s="21">
        <v>5</v>
      </c>
      <c r="R426" s="15">
        <v>1</v>
      </c>
      <c r="S426" s="18">
        <f>IFERROR(VLOOKUP(D426,'[1]comparativo br'!$A:$B,2,FALSE),"")</f>
        <v>4520</v>
      </c>
      <c r="T426" s="18">
        <f>IFERROR(VLOOKUP(D426,'[1]comparativo br'!$A:$C,3,FALSE),"")</f>
        <v>4720</v>
      </c>
      <c r="U426" s="15">
        <f t="shared" si="50"/>
        <v>4.4247787610619468E-2</v>
      </c>
      <c r="V426" s="19">
        <f>IFERROR(VLOOKUP(D426,'[1]comparativo br'!$A:$D,4,FALSE),"")</f>
        <v>21</v>
      </c>
      <c r="W426" s="19">
        <f>IFERROR(VLOOKUP(D426,'[1]comparativo br'!$A:$E,5,FALSE),"")</f>
        <v>0</v>
      </c>
      <c r="X426" s="15">
        <f t="shared" si="55"/>
        <v>-1</v>
      </c>
      <c r="Y426" s="18" t="e">
        <f>SUMIFS([2]Plan2!$H:$H,[2]Plan2!$A:$A,$D426,[2]Plan2!$U:$U,6)</f>
        <v>#VALUE!</v>
      </c>
      <c r="Z426" s="18" t="e">
        <f>SUMIFS([2]Plan2!$H:$H,[2]Plan2!$A:$A,$D426,[2]Plan2!$U:$U,7)</f>
        <v>#VALUE!</v>
      </c>
      <c r="AA426" s="18" t="e">
        <f>SUMIFS([2]Plan2!$H:$H,[2]Plan2!$A:$A,$D426,[2]Plan2!$U:$U,8)</f>
        <v>#VALUE!</v>
      </c>
      <c r="AB426" s="18" t="e">
        <f>SUMIFS([2]Plan2!$H:$H,[2]Plan2!$A:$A,$D426,[2]Plan2!$U:$U,9)</f>
        <v>#VALUE!</v>
      </c>
      <c r="AC426" s="18" t="e">
        <f>SUMIFS([2]Plan2!$H:$H,[2]Plan2!$A:$A,$D426,[2]Plan2!$U:$U,10)</f>
        <v>#VALUE!</v>
      </c>
      <c r="AD426" s="18" t="e">
        <f>SUMIFS([2]Plan2!$H:$H,[2]Plan2!$A:$A,$D426,[2]Plan2!$U:$U,11)</f>
        <v>#VALUE!</v>
      </c>
      <c r="AE426" s="18" t="e">
        <f>SUMIFS([2]Plan2!$H:$H,[2]Plan2!$A:$A,$D426,[2]Plan2!$U:$U,12)</f>
        <v>#VALUE!</v>
      </c>
      <c r="AF426" s="18" t="e">
        <f>SUMIFS([2]Plan2!$H:$H,[2]Plan2!$A:$A,$D426,[2]Plan2!$U:$U,1)</f>
        <v>#VALUE!</v>
      </c>
      <c r="AG426" s="18" t="e">
        <f>SUMIFS([2]Plan2!$H:$H,[2]Plan2!$A:$A,$D426,[2]Plan2!$U:$U,2)</f>
        <v>#VALUE!</v>
      </c>
      <c r="AH426" s="18" t="e">
        <f>SUMIFS([2]Plan2!$H:$H,[2]Plan2!$A:$A,$D426,[2]Plan2!$U:$U,3)</f>
        <v>#VALUE!</v>
      </c>
      <c r="AI426" s="18" t="e">
        <f>SUMIFS([2]Plan2!$H:$H,[2]Plan2!$A:$A,$D426,[2]Plan2!$U:$U,4)</f>
        <v>#VALUE!</v>
      </c>
      <c r="AJ426" s="18" t="e">
        <f>SUMIFS([2]Plan2!$H:$H,[2]Plan2!$A:$A,$D426,[2]Plan2!$U:$U,5)</f>
        <v>#VALUE!</v>
      </c>
      <c r="AK426" s="23" t="e">
        <f t="shared" si="51"/>
        <v>#VALUE!</v>
      </c>
      <c r="AL426" s="23" t="e">
        <f t="shared" si="54"/>
        <v>#VALUE!</v>
      </c>
      <c r="AM426">
        <f t="shared" si="52"/>
        <v>0</v>
      </c>
    </row>
    <row r="427" spans="1:39" ht="15.75" x14ac:dyDescent="0.25">
      <c r="A427" s="21"/>
      <c r="B427" s="21" t="s">
        <v>1519</v>
      </c>
      <c r="C427" s="21">
        <v>3868954</v>
      </c>
      <c r="D427" s="25">
        <v>194114</v>
      </c>
      <c r="E427" s="21" t="s">
        <v>2203</v>
      </c>
      <c r="F427" s="31" t="s">
        <v>1826</v>
      </c>
      <c r="G427" s="21" t="s">
        <v>1023</v>
      </c>
      <c r="H427" s="21" t="s">
        <v>586</v>
      </c>
      <c r="I427" s="25" t="s">
        <v>20</v>
      </c>
      <c r="J427" s="21" t="s">
        <v>67</v>
      </c>
      <c r="K427" s="21" t="s">
        <v>68</v>
      </c>
      <c r="L427" s="20">
        <v>45755</v>
      </c>
      <c r="M427" s="20">
        <v>45784</v>
      </c>
      <c r="N427" s="21" t="s">
        <v>18</v>
      </c>
      <c r="O427" s="21">
        <v>15</v>
      </c>
      <c r="P427" s="21">
        <v>11</v>
      </c>
      <c r="Q427" s="21">
        <v>30</v>
      </c>
      <c r="R427" s="15">
        <f>(Q427-P427)/P427</f>
        <v>1.7272727272727273</v>
      </c>
      <c r="S427" s="18">
        <f>IFERROR(VLOOKUP(D427,'[1]comparativo br'!$A:$B,2,FALSE),"")</f>
        <v>4500</v>
      </c>
      <c r="T427" s="18">
        <f>IFERROR(VLOOKUP(D427,'[1]comparativo br'!$A:$C,3,FALSE),"")</f>
        <v>0</v>
      </c>
      <c r="U427" s="15">
        <f t="shared" si="50"/>
        <v>-1</v>
      </c>
      <c r="V427" s="19">
        <f>IFERROR(VLOOKUP(D427,'[1]comparativo br'!$A:$D,4,FALSE),"")</f>
        <v>9</v>
      </c>
      <c r="W427" s="19">
        <f>IFERROR(VLOOKUP(D427,'[1]comparativo br'!$A:$E,5,FALSE),"")</f>
        <v>14</v>
      </c>
      <c r="X427" s="15">
        <f t="shared" si="55"/>
        <v>0.55555555555555558</v>
      </c>
      <c r="Y427" s="18" t="e">
        <f>SUMIFS([2]Plan2!$H:$H,[2]Plan2!$A:$A,$D427,[2]Plan2!$U:$U,6)</f>
        <v>#VALUE!</v>
      </c>
      <c r="Z427" s="18" t="e">
        <f>SUMIFS([2]Plan2!$H:$H,[2]Plan2!$A:$A,$D427,[2]Plan2!$U:$U,7)</f>
        <v>#VALUE!</v>
      </c>
      <c r="AA427" s="18" t="e">
        <f>SUMIFS([2]Plan2!$H:$H,[2]Plan2!$A:$A,$D427,[2]Plan2!$U:$U,8)</f>
        <v>#VALUE!</v>
      </c>
      <c r="AB427" s="18" t="e">
        <f>SUMIFS([2]Plan2!$H:$H,[2]Plan2!$A:$A,$D427,[2]Plan2!$U:$U,9)</f>
        <v>#VALUE!</v>
      </c>
      <c r="AC427" s="18" t="e">
        <f>SUMIFS([2]Plan2!$H:$H,[2]Plan2!$A:$A,$D427,[2]Plan2!$U:$U,10)</f>
        <v>#VALUE!</v>
      </c>
      <c r="AD427" s="18" t="e">
        <f>SUMIFS([2]Plan2!$H:$H,[2]Plan2!$A:$A,$D427,[2]Plan2!$U:$U,11)</f>
        <v>#VALUE!</v>
      </c>
      <c r="AE427" s="18" t="e">
        <f>SUMIFS([2]Plan2!$H:$H,[2]Plan2!$A:$A,$D427,[2]Plan2!$U:$U,12)</f>
        <v>#VALUE!</v>
      </c>
      <c r="AF427" s="18" t="e">
        <f>SUMIFS([2]Plan2!$H:$H,[2]Plan2!$A:$A,$D427,[2]Plan2!$U:$U,1)</f>
        <v>#VALUE!</v>
      </c>
      <c r="AG427" s="18" t="e">
        <f>SUMIFS([2]Plan2!$H:$H,[2]Plan2!$A:$A,$D427,[2]Plan2!$U:$U,2)</f>
        <v>#VALUE!</v>
      </c>
      <c r="AH427" s="18" t="e">
        <f>SUMIFS([2]Plan2!$H:$H,[2]Plan2!$A:$A,$D427,[2]Plan2!$U:$U,3)</f>
        <v>#VALUE!</v>
      </c>
      <c r="AI427" s="18" t="e">
        <f>SUMIFS([2]Plan2!$H:$H,[2]Plan2!$A:$A,$D427,[2]Plan2!$U:$U,4)</f>
        <v>#VALUE!</v>
      </c>
      <c r="AJ427" s="18" t="e">
        <f>SUMIFS([2]Plan2!$H:$H,[2]Plan2!$A:$A,$D427,[2]Plan2!$U:$U,5)</f>
        <v>#VALUE!</v>
      </c>
      <c r="AK427" s="23" t="e">
        <f t="shared" si="51"/>
        <v>#VALUE!</v>
      </c>
      <c r="AL427" s="23" t="e">
        <f t="shared" si="54"/>
        <v>#VALUE!</v>
      </c>
      <c r="AM427">
        <f t="shared" si="52"/>
        <v>0</v>
      </c>
    </row>
    <row r="428" spans="1:39" ht="15.75" x14ac:dyDescent="0.25">
      <c r="A428" s="21"/>
      <c r="B428" s="21" t="s">
        <v>1519</v>
      </c>
      <c r="C428" s="21">
        <v>3886643</v>
      </c>
      <c r="D428" s="25">
        <v>502982</v>
      </c>
      <c r="E428" s="21" t="s">
        <v>12</v>
      </c>
      <c r="F428" s="31" t="s">
        <v>2488</v>
      </c>
      <c r="G428" s="21" t="s">
        <v>1130</v>
      </c>
      <c r="H428" s="21" t="s">
        <v>1131</v>
      </c>
      <c r="I428" s="25" t="s">
        <v>15</v>
      </c>
      <c r="J428" s="21" t="s">
        <v>85</v>
      </c>
      <c r="K428" s="21" t="s">
        <v>386</v>
      </c>
      <c r="L428" s="20">
        <v>45126</v>
      </c>
      <c r="M428" s="20">
        <v>44706</v>
      </c>
      <c r="N428" s="21" t="s">
        <v>53</v>
      </c>
      <c r="O428" s="21">
        <v>1</v>
      </c>
      <c r="P428" s="21">
        <v>0</v>
      </c>
      <c r="Q428" s="21">
        <v>0</v>
      </c>
      <c r="R428" s="28"/>
      <c r="S428" s="18" t="str">
        <f>IFERROR(VLOOKUP(D428,'[1]comparativo br'!$A:$B,2,FALSE),"")</f>
        <v/>
      </c>
      <c r="T428" s="18" t="str">
        <f>IFERROR(VLOOKUP(D428,'[1]comparativo br'!$A:$C,3,FALSE),"")</f>
        <v/>
      </c>
      <c r="U428" s="15" t="str">
        <f t="shared" si="50"/>
        <v/>
      </c>
      <c r="V428" s="19" t="str">
        <f>IFERROR(VLOOKUP(D428,'[1]comparativo br'!$A:$D,4,FALSE),"")</f>
        <v/>
      </c>
      <c r="W428" s="19" t="str">
        <f>IFERROR(VLOOKUP(D428,'[1]comparativo br'!$A:$E,5,FALSE),"")</f>
        <v/>
      </c>
      <c r="X428" s="15" t="str">
        <f t="shared" si="55"/>
        <v/>
      </c>
      <c r="Y428" s="18" t="e">
        <f>SUMIFS([2]Plan2!$H:$H,[2]Plan2!$A:$A,$D428,[2]Plan2!$U:$U,6)</f>
        <v>#VALUE!</v>
      </c>
      <c r="Z428" s="18" t="e">
        <f>SUMIFS([2]Plan2!$H:$H,[2]Plan2!$A:$A,$D428,[2]Plan2!$U:$U,7)</f>
        <v>#VALUE!</v>
      </c>
      <c r="AA428" s="18" t="e">
        <f>SUMIFS([2]Plan2!$H:$H,[2]Plan2!$A:$A,$D428,[2]Plan2!$U:$U,8)</f>
        <v>#VALUE!</v>
      </c>
      <c r="AB428" s="18" t="e">
        <f>SUMIFS([2]Plan2!$H:$H,[2]Plan2!$A:$A,$D428,[2]Plan2!$U:$U,9)</f>
        <v>#VALUE!</v>
      </c>
      <c r="AC428" s="18" t="e">
        <f>SUMIFS([2]Plan2!$H:$H,[2]Plan2!$A:$A,$D428,[2]Plan2!$U:$U,10)</f>
        <v>#VALUE!</v>
      </c>
      <c r="AD428" s="18" t="e">
        <f>SUMIFS([2]Plan2!$H:$H,[2]Plan2!$A:$A,$D428,[2]Plan2!$U:$U,11)</f>
        <v>#VALUE!</v>
      </c>
      <c r="AE428" s="18" t="e">
        <f>SUMIFS([2]Plan2!$H:$H,[2]Plan2!$A:$A,$D428,[2]Plan2!$U:$U,12)</f>
        <v>#VALUE!</v>
      </c>
      <c r="AF428" s="18" t="e">
        <f>SUMIFS([2]Plan2!$H:$H,[2]Plan2!$A:$A,$D428,[2]Plan2!$U:$U,1)</f>
        <v>#VALUE!</v>
      </c>
      <c r="AG428" s="18" t="e">
        <f>SUMIFS([2]Plan2!$H:$H,[2]Plan2!$A:$A,$D428,[2]Plan2!$U:$U,2)</f>
        <v>#VALUE!</v>
      </c>
      <c r="AH428" s="18" t="e">
        <f>SUMIFS([2]Plan2!$H:$H,[2]Plan2!$A:$A,$D428,[2]Plan2!$U:$U,3)</f>
        <v>#VALUE!</v>
      </c>
      <c r="AI428" s="18" t="e">
        <f>SUMIFS([2]Plan2!$H:$H,[2]Plan2!$A:$A,$D428,[2]Plan2!$U:$U,4)</f>
        <v>#VALUE!</v>
      </c>
      <c r="AJ428" s="18" t="e">
        <f>SUMIFS([2]Plan2!$H:$H,[2]Plan2!$A:$A,$D428,[2]Plan2!$U:$U,5)</f>
        <v>#VALUE!</v>
      </c>
      <c r="AK428" s="23" t="e">
        <f t="shared" si="51"/>
        <v>#VALUE!</v>
      </c>
      <c r="AL428" s="23" t="e">
        <f t="shared" si="54"/>
        <v>#VALUE!</v>
      </c>
      <c r="AM428">
        <f t="shared" si="52"/>
        <v>0</v>
      </c>
    </row>
    <row r="429" spans="1:39" ht="15.75" x14ac:dyDescent="0.25">
      <c r="A429" s="21"/>
      <c r="B429" s="21" t="s">
        <v>1519</v>
      </c>
      <c r="C429" s="21">
        <v>3888247</v>
      </c>
      <c r="D429" s="25">
        <v>194428</v>
      </c>
      <c r="E429" s="21" t="s">
        <v>1180</v>
      </c>
      <c r="F429" s="31" t="s">
        <v>1180</v>
      </c>
      <c r="G429" s="21" t="s">
        <v>1623</v>
      </c>
      <c r="H429" s="21" t="s">
        <v>128</v>
      </c>
      <c r="I429" s="25" t="s">
        <v>20</v>
      </c>
      <c r="J429" s="21" t="s">
        <v>21</v>
      </c>
      <c r="K429" s="21"/>
      <c r="L429" s="20">
        <v>45621</v>
      </c>
      <c r="M429" s="20">
        <v>45775</v>
      </c>
      <c r="N429" s="21" t="s">
        <v>18</v>
      </c>
      <c r="O429" s="21">
        <v>3</v>
      </c>
      <c r="P429" s="21">
        <v>4</v>
      </c>
      <c r="Q429" s="21">
        <v>11</v>
      </c>
      <c r="R429" s="15">
        <f t="shared" ref="R429:R441" si="56">(Q429-P429)/P429</f>
        <v>1.75</v>
      </c>
      <c r="S429" s="18">
        <f>IFERROR(VLOOKUP(D429,'[1]comparativo br'!$A:$B,2,FALSE),"")</f>
        <v>2112</v>
      </c>
      <c r="T429" s="18">
        <f>IFERROR(VLOOKUP(D429,'[1]comparativo br'!$A:$C,3,FALSE),"")</f>
        <v>0</v>
      </c>
      <c r="U429" s="15">
        <f t="shared" si="50"/>
        <v>-1</v>
      </c>
      <c r="V429" s="19">
        <f>IFERROR(VLOOKUP(D429,'[1]comparativo br'!$A:$D,4,FALSE),"")</f>
        <v>7</v>
      </c>
      <c r="W429" s="19">
        <f>IFERROR(VLOOKUP(D429,'[1]comparativo br'!$A:$E,5,FALSE),"")</f>
        <v>0</v>
      </c>
      <c r="X429" s="15">
        <f t="shared" si="55"/>
        <v>-1</v>
      </c>
      <c r="Y429" s="18" t="e">
        <f>SUMIFS([2]Plan2!$H:$H,[2]Plan2!$A:$A,$D429,[2]Plan2!$U:$U,6)</f>
        <v>#VALUE!</v>
      </c>
      <c r="Z429" s="18" t="e">
        <f>SUMIFS([2]Plan2!$H:$H,[2]Plan2!$A:$A,$D429,[2]Plan2!$U:$U,7)</f>
        <v>#VALUE!</v>
      </c>
      <c r="AA429" s="18" t="e">
        <f>SUMIFS([2]Plan2!$H:$H,[2]Plan2!$A:$A,$D429,[2]Plan2!$U:$U,8)</f>
        <v>#VALUE!</v>
      </c>
      <c r="AB429" s="18" t="e">
        <f>SUMIFS([2]Plan2!$H:$H,[2]Plan2!$A:$A,$D429,[2]Plan2!$U:$U,9)</f>
        <v>#VALUE!</v>
      </c>
      <c r="AC429" s="18" t="e">
        <f>SUMIFS([2]Plan2!$H:$H,[2]Plan2!$A:$A,$D429,[2]Plan2!$U:$U,10)</f>
        <v>#VALUE!</v>
      </c>
      <c r="AD429" s="18" t="e">
        <f>SUMIFS([2]Plan2!$H:$H,[2]Plan2!$A:$A,$D429,[2]Plan2!$U:$U,11)</f>
        <v>#VALUE!</v>
      </c>
      <c r="AE429" s="18" t="e">
        <f>SUMIFS([2]Plan2!$H:$H,[2]Plan2!$A:$A,$D429,[2]Plan2!$U:$U,12)</f>
        <v>#VALUE!</v>
      </c>
      <c r="AF429" s="18" t="e">
        <f>SUMIFS([2]Plan2!$H:$H,[2]Plan2!$A:$A,$D429,[2]Plan2!$U:$U,1)</f>
        <v>#VALUE!</v>
      </c>
      <c r="AG429" s="18" t="e">
        <f>SUMIFS([2]Plan2!$H:$H,[2]Plan2!$A:$A,$D429,[2]Plan2!$U:$U,2)</f>
        <v>#VALUE!</v>
      </c>
      <c r="AH429" s="18" t="e">
        <f>SUMIFS([2]Plan2!$H:$H,[2]Plan2!$A:$A,$D429,[2]Plan2!$U:$U,3)</f>
        <v>#VALUE!</v>
      </c>
      <c r="AI429" s="18" t="e">
        <f>SUMIFS([2]Plan2!$H:$H,[2]Plan2!$A:$A,$D429,[2]Plan2!$U:$U,4)</f>
        <v>#VALUE!</v>
      </c>
      <c r="AJ429" s="18" t="e">
        <f>SUMIFS([2]Plan2!$H:$H,[2]Plan2!$A:$A,$D429,[2]Plan2!$U:$U,5)</f>
        <v>#VALUE!</v>
      </c>
      <c r="AK429" s="23" t="e">
        <f t="shared" si="51"/>
        <v>#VALUE!</v>
      </c>
      <c r="AL429" s="23" t="e">
        <f t="shared" si="54"/>
        <v>#VALUE!</v>
      </c>
      <c r="AM429">
        <f t="shared" si="52"/>
        <v>0</v>
      </c>
    </row>
    <row r="430" spans="1:39" ht="15.75" x14ac:dyDescent="0.25">
      <c r="A430" s="21"/>
      <c r="B430" s="21" t="s">
        <v>1519</v>
      </c>
      <c r="C430" s="21">
        <v>3908754</v>
      </c>
      <c r="D430" s="25">
        <v>193987</v>
      </c>
      <c r="E430" s="21" t="s">
        <v>1798</v>
      </c>
      <c r="F430" s="31" t="s">
        <v>1798</v>
      </c>
      <c r="G430" s="21" t="s">
        <v>995</v>
      </c>
      <c r="H430" s="21" t="s">
        <v>239</v>
      </c>
      <c r="I430" s="25" t="s">
        <v>145</v>
      </c>
      <c r="J430" s="21" t="s">
        <v>67</v>
      </c>
      <c r="K430" s="21" t="s">
        <v>68</v>
      </c>
      <c r="L430" s="20">
        <v>45373</v>
      </c>
      <c r="M430" s="20">
        <v>45727</v>
      </c>
      <c r="N430" s="21" t="s">
        <v>53</v>
      </c>
      <c r="O430" s="21">
        <v>9</v>
      </c>
      <c r="P430" s="21">
        <v>1</v>
      </c>
      <c r="Q430" s="21">
        <v>21</v>
      </c>
      <c r="R430" s="15">
        <f t="shared" si="56"/>
        <v>20</v>
      </c>
      <c r="S430" s="18" t="str">
        <f>IFERROR(VLOOKUP(D430,'[1]comparativo br'!$A:$B,2,FALSE),"")</f>
        <v/>
      </c>
      <c r="T430" s="18" t="str">
        <f>IFERROR(VLOOKUP(D430,'[1]comparativo br'!$A:$C,3,FALSE),"")</f>
        <v/>
      </c>
      <c r="U430" s="15" t="str">
        <f t="shared" si="50"/>
        <v/>
      </c>
      <c r="V430" s="19" t="str">
        <f>IFERROR(VLOOKUP(D430,'[1]comparativo br'!$A:$D,4,FALSE),"")</f>
        <v/>
      </c>
      <c r="W430" s="19" t="str">
        <f>IFERROR(VLOOKUP(D430,'[1]comparativo br'!$A:$E,5,FALSE),"")</f>
        <v/>
      </c>
      <c r="X430" s="15" t="str">
        <f t="shared" si="55"/>
        <v/>
      </c>
      <c r="Y430" s="18" t="e">
        <f>SUMIFS([2]Plan2!$H:$H,[2]Plan2!$A:$A,$D430,[2]Plan2!$U:$U,6)</f>
        <v>#VALUE!</v>
      </c>
      <c r="Z430" s="18" t="e">
        <f>SUMIFS([2]Plan2!$H:$H,[2]Plan2!$A:$A,$D430,[2]Plan2!$U:$U,7)</f>
        <v>#VALUE!</v>
      </c>
      <c r="AA430" s="18" t="e">
        <f>SUMIFS([2]Plan2!$H:$H,[2]Plan2!$A:$A,$D430,[2]Plan2!$U:$U,8)</f>
        <v>#VALUE!</v>
      </c>
      <c r="AB430" s="18" t="e">
        <f>SUMIFS([2]Plan2!$H:$H,[2]Plan2!$A:$A,$D430,[2]Plan2!$U:$U,9)</f>
        <v>#VALUE!</v>
      </c>
      <c r="AC430" s="18" t="e">
        <f>SUMIFS([2]Plan2!$H:$H,[2]Plan2!$A:$A,$D430,[2]Plan2!$U:$U,10)</f>
        <v>#VALUE!</v>
      </c>
      <c r="AD430" s="18" t="e">
        <f>SUMIFS([2]Plan2!$H:$H,[2]Plan2!$A:$A,$D430,[2]Plan2!$U:$U,11)</f>
        <v>#VALUE!</v>
      </c>
      <c r="AE430" s="18" t="e">
        <f>SUMIFS([2]Plan2!$H:$H,[2]Plan2!$A:$A,$D430,[2]Plan2!$U:$U,12)</f>
        <v>#VALUE!</v>
      </c>
      <c r="AF430" s="18" t="e">
        <f>SUMIFS([2]Plan2!$H:$H,[2]Plan2!$A:$A,$D430,[2]Plan2!$U:$U,1)</f>
        <v>#VALUE!</v>
      </c>
      <c r="AG430" s="18" t="e">
        <f>SUMIFS([2]Plan2!$H:$H,[2]Plan2!$A:$A,$D430,[2]Plan2!$U:$U,2)</f>
        <v>#VALUE!</v>
      </c>
      <c r="AH430" s="18" t="e">
        <f>SUMIFS([2]Plan2!$H:$H,[2]Plan2!$A:$A,$D430,[2]Plan2!$U:$U,3)</f>
        <v>#VALUE!</v>
      </c>
      <c r="AI430" s="18" t="e">
        <f>SUMIFS([2]Plan2!$H:$H,[2]Plan2!$A:$A,$D430,[2]Plan2!$U:$U,4)</f>
        <v>#VALUE!</v>
      </c>
      <c r="AJ430" s="18" t="e">
        <f>SUMIFS([2]Plan2!$H:$H,[2]Plan2!$A:$A,$D430,[2]Plan2!$U:$U,5)</f>
        <v>#VALUE!</v>
      </c>
      <c r="AK430" s="23" t="e">
        <f t="shared" si="51"/>
        <v>#VALUE!</v>
      </c>
      <c r="AL430" s="23" t="e">
        <f t="shared" si="54"/>
        <v>#VALUE!</v>
      </c>
      <c r="AM430">
        <f t="shared" si="52"/>
        <v>0</v>
      </c>
    </row>
    <row r="431" spans="1:39" ht="15.75" x14ac:dyDescent="0.25">
      <c r="A431" s="21"/>
      <c r="B431" s="21" t="s">
        <v>1519</v>
      </c>
      <c r="C431" s="21">
        <v>3918238</v>
      </c>
      <c r="D431" s="25">
        <v>191873</v>
      </c>
      <c r="E431" s="21" t="s">
        <v>69</v>
      </c>
      <c r="F431" s="31" t="s">
        <v>1826</v>
      </c>
      <c r="G431" s="21" t="s">
        <v>667</v>
      </c>
      <c r="H431" s="21" t="s">
        <v>668</v>
      </c>
      <c r="I431" s="25" t="s">
        <v>20</v>
      </c>
      <c r="J431" s="21" t="s">
        <v>41</v>
      </c>
      <c r="K431" s="21" t="s">
        <v>42</v>
      </c>
      <c r="L431" s="20">
        <v>45372</v>
      </c>
      <c r="M431" s="20">
        <v>45308</v>
      </c>
      <c r="N431" s="21" t="s">
        <v>53</v>
      </c>
      <c r="O431" s="21">
        <v>38</v>
      </c>
      <c r="P431" s="21">
        <v>18</v>
      </c>
      <c r="Q431" s="21">
        <v>0</v>
      </c>
      <c r="R431" s="15">
        <f t="shared" si="56"/>
        <v>-1</v>
      </c>
      <c r="S431" s="18" t="str">
        <f>IFERROR(VLOOKUP(D431,'[1]comparativo br'!$A:$B,2,FALSE),"")</f>
        <v/>
      </c>
      <c r="T431" s="18" t="str">
        <f>IFERROR(VLOOKUP(D431,'[1]comparativo br'!$A:$C,3,FALSE),"")</f>
        <v/>
      </c>
      <c r="U431" s="15" t="str">
        <f t="shared" si="50"/>
        <v/>
      </c>
      <c r="V431" s="19" t="str">
        <f>IFERROR(VLOOKUP(D431,'[1]comparativo br'!$A:$D,4,FALSE),"")</f>
        <v/>
      </c>
      <c r="W431" s="19" t="str">
        <f>IFERROR(VLOOKUP(D431,'[1]comparativo br'!$A:$E,5,FALSE),"")</f>
        <v/>
      </c>
      <c r="X431" s="15" t="str">
        <f t="shared" si="55"/>
        <v/>
      </c>
      <c r="Y431" s="18" t="e">
        <f>SUMIFS([2]Plan2!$H:$H,[2]Plan2!$A:$A,$D431,[2]Plan2!$U:$U,6)</f>
        <v>#VALUE!</v>
      </c>
      <c r="Z431" s="18" t="e">
        <f>SUMIFS([2]Plan2!$H:$H,[2]Plan2!$A:$A,$D431,[2]Plan2!$U:$U,7)</f>
        <v>#VALUE!</v>
      </c>
      <c r="AA431" s="18" t="e">
        <f>SUMIFS([2]Plan2!$H:$H,[2]Plan2!$A:$A,$D431,[2]Plan2!$U:$U,8)</f>
        <v>#VALUE!</v>
      </c>
      <c r="AB431" s="18" t="e">
        <f>SUMIFS([2]Plan2!$H:$H,[2]Plan2!$A:$A,$D431,[2]Plan2!$U:$U,9)</f>
        <v>#VALUE!</v>
      </c>
      <c r="AC431" s="18" t="e">
        <f>SUMIFS([2]Plan2!$H:$H,[2]Plan2!$A:$A,$D431,[2]Plan2!$U:$U,10)</f>
        <v>#VALUE!</v>
      </c>
      <c r="AD431" s="18" t="e">
        <f>SUMIFS([2]Plan2!$H:$H,[2]Plan2!$A:$A,$D431,[2]Plan2!$U:$U,11)</f>
        <v>#VALUE!</v>
      </c>
      <c r="AE431" s="18" t="e">
        <f>SUMIFS([2]Plan2!$H:$H,[2]Plan2!$A:$A,$D431,[2]Plan2!$U:$U,12)</f>
        <v>#VALUE!</v>
      </c>
      <c r="AF431" s="18" t="e">
        <f>SUMIFS([2]Plan2!$H:$H,[2]Plan2!$A:$A,$D431,[2]Plan2!$U:$U,1)</f>
        <v>#VALUE!</v>
      </c>
      <c r="AG431" s="18" t="e">
        <f>SUMIFS([2]Plan2!$H:$H,[2]Plan2!$A:$A,$D431,[2]Plan2!$U:$U,2)</f>
        <v>#VALUE!</v>
      </c>
      <c r="AH431" s="18" t="e">
        <f>SUMIFS([2]Plan2!$H:$H,[2]Plan2!$A:$A,$D431,[2]Plan2!$U:$U,3)</f>
        <v>#VALUE!</v>
      </c>
      <c r="AI431" s="18" t="e">
        <f>SUMIFS([2]Plan2!$H:$H,[2]Plan2!$A:$A,$D431,[2]Plan2!$U:$U,4)</f>
        <v>#VALUE!</v>
      </c>
      <c r="AJ431" s="18" t="e">
        <f>SUMIFS([2]Plan2!$H:$H,[2]Plan2!$A:$A,$D431,[2]Plan2!$U:$U,5)</f>
        <v>#VALUE!</v>
      </c>
      <c r="AK431" s="23" t="e">
        <f t="shared" si="51"/>
        <v>#VALUE!</v>
      </c>
      <c r="AL431" s="23" t="e">
        <f t="shared" si="54"/>
        <v>#VALUE!</v>
      </c>
      <c r="AM431">
        <f t="shared" si="52"/>
        <v>0</v>
      </c>
    </row>
    <row r="432" spans="1:39" ht="15.75" x14ac:dyDescent="0.25">
      <c r="A432" s="21"/>
      <c r="B432" s="21" t="s">
        <v>1520</v>
      </c>
      <c r="C432" s="21">
        <v>3937452</v>
      </c>
      <c r="D432" s="25">
        <v>192891</v>
      </c>
      <c r="E432" s="21" t="s">
        <v>12</v>
      </c>
      <c r="F432" s="31" t="s">
        <v>2488</v>
      </c>
      <c r="G432" s="21" t="s">
        <v>837</v>
      </c>
      <c r="H432" s="21" t="s">
        <v>838</v>
      </c>
      <c r="I432" s="25" t="s">
        <v>15</v>
      </c>
      <c r="J432" s="21" t="s">
        <v>27</v>
      </c>
      <c r="K432" s="21" t="s">
        <v>28</v>
      </c>
      <c r="L432" s="20">
        <v>45786</v>
      </c>
      <c r="M432" s="20">
        <v>45784</v>
      </c>
      <c r="N432" s="21" t="s">
        <v>18</v>
      </c>
      <c r="O432" s="21">
        <v>145</v>
      </c>
      <c r="P432" s="21">
        <v>124</v>
      </c>
      <c r="Q432" s="21">
        <v>184</v>
      </c>
      <c r="R432" s="15">
        <f t="shared" si="56"/>
        <v>0.4838709677419355</v>
      </c>
      <c r="S432" s="18">
        <f>IFERROR(VLOOKUP(D432,'[1]comparativo br'!$A:$B,2,FALSE),"")</f>
        <v>30444</v>
      </c>
      <c r="T432" s="18">
        <f>IFERROR(VLOOKUP(D432,'[1]comparativo br'!$A:$C,3,FALSE),"")</f>
        <v>20317</v>
      </c>
      <c r="U432" s="15">
        <f t="shared" si="50"/>
        <v>-0.33264354224149256</v>
      </c>
      <c r="V432" s="19">
        <f>IFERROR(VLOOKUP(D432,'[1]comparativo br'!$A:$D,4,FALSE),"")</f>
        <v>202</v>
      </c>
      <c r="W432" s="19">
        <f>IFERROR(VLOOKUP(D432,'[1]comparativo br'!$A:$E,5,FALSE),"")</f>
        <v>200</v>
      </c>
      <c r="X432" s="15">
        <f t="shared" si="55"/>
        <v>-9.9009900990099011E-3</v>
      </c>
      <c r="Y432" s="18" t="e">
        <f>SUMIFS([2]Plan2!$H:$H,[2]Plan2!$A:$A,$D432,[2]Plan2!$U:$U,6)</f>
        <v>#VALUE!</v>
      </c>
      <c r="Z432" s="18" t="e">
        <f>SUMIFS([2]Plan2!$H:$H,[2]Plan2!$A:$A,$D432,[2]Plan2!$U:$U,7)</f>
        <v>#VALUE!</v>
      </c>
      <c r="AA432" s="18" t="e">
        <f>SUMIFS([2]Plan2!$H:$H,[2]Plan2!$A:$A,$D432,[2]Plan2!$U:$U,8)</f>
        <v>#VALUE!</v>
      </c>
      <c r="AB432" s="18" t="e">
        <f>SUMIFS([2]Plan2!$H:$H,[2]Plan2!$A:$A,$D432,[2]Plan2!$U:$U,9)</f>
        <v>#VALUE!</v>
      </c>
      <c r="AC432" s="18" t="e">
        <f>SUMIFS([2]Plan2!$H:$H,[2]Plan2!$A:$A,$D432,[2]Plan2!$U:$U,10)</f>
        <v>#VALUE!</v>
      </c>
      <c r="AD432" s="18" t="e">
        <f>SUMIFS([2]Plan2!$H:$H,[2]Plan2!$A:$A,$D432,[2]Plan2!$U:$U,11)</f>
        <v>#VALUE!</v>
      </c>
      <c r="AE432" s="18" t="e">
        <f>SUMIFS([2]Plan2!$H:$H,[2]Plan2!$A:$A,$D432,[2]Plan2!$U:$U,12)</f>
        <v>#VALUE!</v>
      </c>
      <c r="AF432" s="18" t="e">
        <f>SUMIFS([2]Plan2!$H:$H,[2]Plan2!$A:$A,$D432,[2]Plan2!$U:$U,1)</f>
        <v>#VALUE!</v>
      </c>
      <c r="AG432" s="18" t="e">
        <f>SUMIFS([2]Plan2!$H:$H,[2]Plan2!$A:$A,$D432,[2]Plan2!$U:$U,2)</f>
        <v>#VALUE!</v>
      </c>
      <c r="AH432" s="18" t="e">
        <f>SUMIFS([2]Plan2!$H:$H,[2]Plan2!$A:$A,$D432,[2]Plan2!$U:$U,3)</f>
        <v>#VALUE!</v>
      </c>
      <c r="AI432" s="18" t="e">
        <f>SUMIFS([2]Plan2!$H:$H,[2]Plan2!$A:$A,$D432,[2]Plan2!$U:$U,4)</f>
        <v>#VALUE!</v>
      </c>
      <c r="AJ432" s="18" t="e">
        <f>SUMIFS([2]Plan2!$H:$H,[2]Plan2!$A:$A,$D432,[2]Plan2!$U:$U,5)</f>
        <v>#VALUE!</v>
      </c>
      <c r="AK432" s="23" t="e">
        <f t="shared" si="51"/>
        <v>#VALUE!</v>
      </c>
      <c r="AL432" s="23" t="e">
        <f t="shared" si="54"/>
        <v>#VALUE!</v>
      </c>
      <c r="AM432">
        <f t="shared" si="52"/>
        <v>0</v>
      </c>
    </row>
    <row r="433" spans="1:39" ht="15.75" x14ac:dyDescent="0.25">
      <c r="A433" s="21"/>
      <c r="B433" s="21" t="s">
        <v>1519</v>
      </c>
      <c r="C433" s="21">
        <v>3937452</v>
      </c>
      <c r="D433" s="25">
        <v>500925</v>
      </c>
      <c r="E433" s="21" t="s">
        <v>12</v>
      </c>
      <c r="F433" s="31" t="s">
        <v>2488</v>
      </c>
      <c r="G433" s="21" t="s">
        <v>837</v>
      </c>
      <c r="H433" s="21" t="s">
        <v>1072</v>
      </c>
      <c r="I433" s="25" t="s">
        <v>63</v>
      </c>
      <c r="J433" s="21" t="s">
        <v>27</v>
      </c>
      <c r="K433" s="21" t="s">
        <v>28</v>
      </c>
      <c r="L433" s="20">
        <v>45775</v>
      </c>
      <c r="M433" s="20">
        <v>45799</v>
      </c>
      <c r="N433" s="21" t="s">
        <v>18</v>
      </c>
      <c r="O433" s="21">
        <v>233</v>
      </c>
      <c r="P433" s="21">
        <v>287</v>
      </c>
      <c r="Q433" s="21">
        <v>408</v>
      </c>
      <c r="R433" s="15">
        <f t="shared" si="56"/>
        <v>0.42160278745644597</v>
      </c>
      <c r="S433" s="18">
        <f>IFERROR(VLOOKUP(D433,'[1]comparativo br'!$A:$B,2,FALSE),"")</f>
        <v>39048</v>
      </c>
      <c r="T433" s="18">
        <f>IFERROR(VLOOKUP(D433,'[1]comparativo br'!$A:$C,3,FALSE),"")</f>
        <v>9420</v>
      </c>
      <c r="U433" s="15">
        <f t="shared" si="50"/>
        <v>-0.75875845113706208</v>
      </c>
      <c r="V433" s="19">
        <f>IFERROR(VLOOKUP(D433,'[1]comparativo br'!$A:$D,4,FALSE),"")</f>
        <v>490</v>
      </c>
      <c r="W433" s="19">
        <f>IFERROR(VLOOKUP(D433,'[1]comparativo br'!$A:$E,5,FALSE),"")</f>
        <v>52</v>
      </c>
      <c r="X433" s="15">
        <f t="shared" si="55"/>
        <v>-0.89387755102040811</v>
      </c>
      <c r="Y433" s="18" t="e">
        <f>SUMIFS([2]Plan2!$H:$H,[2]Plan2!$A:$A,$D433,[2]Plan2!$U:$U,6)</f>
        <v>#VALUE!</v>
      </c>
      <c r="Z433" s="18" t="e">
        <f>SUMIFS([2]Plan2!$H:$H,[2]Plan2!$A:$A,$D433,[2]Plan2!$U:$U,7)</f>
        <v>#VALUE!</v>
      </c>
      <c r="AA433" s="18" t="e">
        <f>SUMIFS([2]Plan2!$H:$H,[2]Plan2!$A:$A,$D433,[2]Plan2!$U:$U,8)</f>
        <v>#VALUE!</v>
      </c>
      <c r="AB433" s="18" t="e">
        <f>SUMIFS([2]Plan2!$H:$H,[2]Plan2!$A:$A,$D433,[2]Plan2!$U:$U,9)</f>
        <v>#VALUE!</v>
      </c>
      <c r="AC433" s="18" t="e">
        <f>SUMIFS([2]Plan2!$H:$H,[2]Plan2!$A:$A,$D433,[2]Plan2!$U:$U,10)</f>
        <v>#VALUE!</v>
      </c>
      <c r="AD433" s="18" t="e">
        <f>SUMIFS([2]Plan2!$H:$H,[2]Plan2!$A:$A,$D433,[2]Plan2!$U:$U,11)</f>
        <v>#VALUE!</v>
      </c>
      <c r="AE433" s="18" t="e">
        <f>SUMIFS([2]Plan2!$H:$H,[2]Plan2!$A:$A,$D433,[2]Plan2!$U:$U,12)</f>
        <v>#VALUE!</v>
      </c>
      <c r="AF433" s="18" t="e">
        <f>SUMIFS([2]Plan2!$H:$H,[2]Plan2!$A:$A,$D433,[2]Plan2!$U:$U,1)</f>
        <v>#VALUE!</v>
      </c>
      <c r="AG433" s="18" t="e">
        <f>SUMIFS([2]Plan2!$H:$H,[2]Plan2!$A:$A,$D433,[2]Plan2!$U:$U,2)</f>
        <v>#VALUE!</v>
      </c>
      <c r="AH433" s="18" t="e">
        <f>SUMIFS([2]Plan2!$H:$H,[2]Plan2!$A:$A,$D433,[2]Plan2!$U:$U,3)</f>
        <v>#VALUE!</v>
      </c>
      <c r="AI433" s="18" t="e">
        <f>SUMIFS([2]Plan2!$H:$H,[2]Plan2!$A:$A,$D433,[2]Plan2!$U:$U,4)</f>
        <v>#VALUE!</v>
      </c>
      <c r="AJ433" s="18" t="e">
        <f>SUMIFS([2]Plan2!$H:$H,[2]Plan2!$A:$A,$D433,[2]Plan2!$U:$U,5)</f>
        <v>#VALUE!</v>
      </c>
      <c r="AK433" s="23" t="e">
        <f t="shared" si="51"/>
        <v>#VALUE!</v>
      </c>
      <c r="AL433" s="23" t="e">
        <f t="shared" si="54"/>
        <v>#VALUE!</v>
      </c>
      <c r="AM433">
        <f t="shared" si="52"/>
        <v>0</v>
      </c>
    </row>
    <row r="434" spans="1:39" ht="15.75" x14ac:dyDescent="0.25">
      <c r="A434" s="21" t="s">
        <v>23</v>
      </c>
      <c r="B434" s="21" t="s">
        <v>1519</v>
      </c>
      <c r="C434" s="21">
        <v>3961400</v>
      </c>
      <c r="D434" s="25">
        <v>100529</v>
      </c>
      <c r="E434" s="21" t="s">
        <v>33</v>
      </c>
      <c r="F434" s="31" t="s">
        <v>33</v>
      </c>
      <c r="G434" s="21" t="s">
        <v>212</v>
      </c>
      <c r="H434" s="21" t="s">
        <v>213</v>
      </c>
      <c r="I434" s="25" t="s">
        <v>121</v>
      </c>
      <c r="J434" s="21" t="s">
        <v>27</v>
      </c>
      <c r="K434" s="21" t="s">
        <v>74</v>
      </c>
      <c r="L434" s="20">
        <v>44056</v>
      </c>
      <c r="M434" s="20">
        <v>45680</v>
      </c>
      <c r="N434" s="21" t="s">
        <v>53</v>
      </c>
      <c r="O434" s="21">
        <v>36</v>
      </c>
      <c r="P434" s="21">
        <v>14</v>
      </c>
      <c r="Q434" s="21">
        <v>10</v>
      </c>
      <c r="R434" s="15">
        <f t="shared" si="56"/>
        <v>-0.2857142857142857</v>
      </c>
      <c r="S434" s="18" t="str">
        <f>IFERROR(VLOOKUP(D434,'[1]comparativo br'!$A:$B,2,FALSE),"")</f>
        <v/>
      </c>
      <c r="T434" s="18" t="str">
        <f>IFERROR(VLOOKUP(D434,'[1]comparativo br'!$A:$C,3,FALSE),"")</f>
        <v/>
      </c>
      <c r="U434" s="15" t="str">
        <f t="shared" si="50"/>
        <v/>
      </c>
      <c r="V434" s="19" t="str">
        <f>IFERROR(VLOOKUP(D434,'[1]comparativo br'!$A:$D,4,FALSE),"")</f>
        <v/>
      </c>
      <c r="W434" s="19" t="str">
        <f>IFERROR(VLOOKUP(D434,'[1]comparativo br'!$A:$E,5,FALSE),"")</f>
        <v/>
      </c>
      <c r="X434" s="15" t="str">
        <f t="shared" si="55"/>
        <v/>
      </c>
      <c r="Y434" s="18" t="e">
        <f>SUMIFS([2]Plan2!$H:$H,[2]Plan2!$A:$A,$D434,[2]Plan2!$U:$U,6)</f>
        <v>#VALUE!</v>
      </c>
      <c r="Z434" s="18" t="e">
        <f>SUMIFS([2]Plan2!$H:$H,[2]Plan2!$A:$A,$D434,[2]Plan2!$U:$U,7)</f>
        <v>#VALUE!</v>
      </c>
      <c r="AA434" s="18" t="e">
        <f>SUMIFS([2]Plan2!$H:$H,[2]Plan2!$A:$A,$D434,[2]Plan2!$U:$U,8)</f>
        <v>#VALUE!</v>
      </c>
      <c r="AB434" s="18" t="e">
        <f>SUMIFS([2]Plan2!$H:$H,[2]Plan2!$A:$A,$D434,[2]Plan2!$U:$U,9)</f>
        <v>#VALUE!</v>
      </c>
      <c r="AC434" s="18" t="e">
        <f>SUMIFS([2]Plan2!$H:$H,[2]Plan2!$A:$A,$D434,[2]Plan2!$U:$U,10)</f>
        <v>#VALUE!</v>
      </c>
      <c r="AD434" s="18" t="e">
        <f>SUMIFS([2]Plan2!$H:$H,[2]Plan2!$A:$A,$D434,[2]Plan2!$U:$U,11)</f>
        <v>#VALUE!</v>
      </c>
      <c r="AE434" s="18" t="e">
        <f>SUMIFS([2]Plan2!$H:$H,[2]Plan2!$A:$A,$D434,[2]Plan2!$U:$U,12)</f>
        <v>#VALUE!</v>
      </c>
      <c r="AF434" s="18" t="e">
        <f>SUMIFS([2]Plan2!$H:$H,[2]Plan2!$A:$A,$D434,[2]Plan2!$U:$U,1)</f>
        <v>#VALUE!</v>
      </c>
      <c r="AG434" s="18" t="e">
        <f>SUMIFS([2]Plan2!$H:$H,[2]Plan2!$A:$A,$D434,[2]Plan2!$U:$U,2)</f>
        <v>#VALUE!</v>
      </c>
      <c r="AH434" s="18" t="e">
        <f>SUMIFS([2]Plan2!$H:$H,[2]Plan2!$A:$A,$D434,[2]Plan2!$U:$U,3)</f>
        <v>#VALUE!</v>
      </c>
      <c r="AI434" s="18" t="e">
        <f>SUMIFS([2]Plan2!$H:$H,[2]Plan2!$A:$A,$D434,[2]Plan2!$U:$U,4)</f>
        <v>#VALUE!</v>
      </c>
      <c r="AJ434" s="18" t="e">
        <f>SUMIFS([2]Plan2!$H:$H,[2]Plan2!$A:$A,$D434,[2]Plan2!$U:$U,5)</f>
        <v>#VALUE!</v>
      </c>
      <c r="AK434" s="23" t="e">
        <f t="shared" si="51"/>
        <v>#VALUE!</v>
      </c>
      <c r="AL434" s="23" t="e">
        <f t="shared" si="54"/>
        <v>#VALUE!</v>
      </c>
      <c r="AM434">
        <f t="shared" si="52"/>
        <v>0</v>
      </c>
    </row>
    <row r="435" spans="1:39" ht="15.75" x14ac:dyDescent="0.25">
      <c r="A435" s="21"/>
      <c r="B435" s="21" t="s">
        <v>1520</v>
      </c>
      <c r="C435" s="21">
        <v>4028583</v>
      </c>
      <c r="D435" s="25">
        <v>190203</v>
      </c>
      <c r="E435" s="21" t="s">
        <v>1180</v>
      </c>
      <c r="F435" s="31" t="s">
        <v>1180</v>
      </c>
      <c r="G435" s="21" t="s">
        <v>1255</v>
      </c>
      <c r="H435" s="21" t="s">
        <v>533</v>
      </c>
      <c r="I435" s="25" t="s">
        <v>79</v>
      </c>
      <c r="J435" s="21" t="s">
        <v>253</v>
      </c>
      <c r="K435" s="21"/>
      <c r="L435" s="20">
        <v>45790</v>
      </c>
      <c r="M435" s="20">
        <v>45749</v>
      </c>
      <c r="N435" s="21" t="s">
        <v>18</v>
      </c>
      <c r="O435" s="21">
        <v>30</v>
      </c>
      <c r="P435" s="21">
        <v>15</v>
      </c>
      <c r="Q435" s="21">
        <v>29</v>
      </c>
      <c r="R435" s="15">
        <f t="shared" si="56"/>
        <v>0.93333333333333335</v>
      </c>
      <c r="S435" s="18">
        <f>IFERROR(VLOOKUP(D435,'[1]comparativo br'!$A:$B,2,FALSE),"")</f>
        <v>270.02</v>
      </c>
      <c r="T435" s="18">
        <f>IFERROR(VLOOKUP(D435,'[1]comparativo br'!$A:$C,3,FALSE),"")</f>
        <v>0</v>
      </c>
      <c r="U435" s="15">
        <f t="shared" si="50"/>
        <v>-1</v>
      </c>
      <c r="V435" s="19">
        <f>IFERROR(VLOOKUP(D435,'[1]comparativo br'!$A:$D,4,FALSE),"")</f>
        <v>8</v>
      </c>
      <c r="W435" s="19">
        <f>IFERROR(VLOOKUP(D435,'[1]comparativo br'!$A:$E,5,FALSE),"")</f>
        <v>0</v>
      </c>
      <c r="X435" s="15">
        <f t="shared" si="55"/>
        <v>-1</v>
      </c>
      <c r="Y435" s="18" t="e">
        <f>SUMIFS([2]Plan2!$H:$H,[2]Plan2!$A:$A,$D435,[2]Plan2!$U:$U,6)</f>
        <v>#VALUE!</v>
      </c>
      <c r="Z435" s="18" t="e">
        <f>SUMIFS([2]Plan2!$H:$H,[2]Plan2!$A:$A,$D435,[2]Plan2!$U:$U,7)</f>
        <v>#VALUE!</v>
      </c>
      <c r="AA435" s="18" t="e">
        <f>SUMIFS([2]Plan2!$H:$H,[2]Plan2!$A:$A,$D435,[2]Plan2!$U:$U,8)</f>
        <v>#VALUE!</v>
      </c>
      <c r="AB435" s="18" t="e">
        <f>SUMIFS([2]Plan2!$H:$H,[2]Plan2!$A:$A,$D435,[2]Plan2!$U:$U,9)</f>
        <v>#VALUE!</v>
      </c>
      <c r="AC435" s="18" t="e">
        <f>SUMIFS([2]Plan2!$H:$H,[2]Plan2!$A:$A,$D435,[2]Plan2!$U:$U,10)</f>
        <v>#VALUE!</v>
      </c>
      <c r="AD435" s="18" t="e">
        <f>SUMIFS([2]Plan2!$H:$H,[2]Plan2!$A:$A,$D435,[2]Plan2!$U:$U,11)</f>
        <v>#VALUE!</v>
      </c>
      <c r="AE435" s="18" t="e">
        <f>SUMIFS([2]Plan2!$H:$H,[2]Plan2!$A:$A,$D435,[2]Plan2!$U:$U,12)</f>
        <v>#VALUE!</v>
      </c>
      <c r="AF435" s="18" t="e">
        <f>SUMIFS([2]Plan2!$H:$H,[2]Plan2!$A:$A,$D435,[2]Plan2!$U:$U,1)</f>
        <v>#VALUE!</v>
      </c>
      <c r="AG435" s="18" t="e">
        <f>SUMIFS([2]Plan2!$H:$H,[2]Plan2!$A:$A,$D435,[2]Plan2!$U:$U,2)</f>
        <v>#VALUE!</v>
      </c>
      <c r="AH435" s="18" t="e">
        <f>SUMIFS([2]Plan2!$H:$H,[2]Plan2!$A:$A,$D435,[2]Plan2!$U:$U,3)</f>
        <v>#VALUE!</v>
      </c>
      <c r="AI435" s="18" t="e">
        <f>SUMIFS([2]Plan2!$H:$H,[2]Plan2!$A:$A,$D435,[2]Plan2!$U:$U,4)</f>
        <v>#VALUE!</v>
      </c>
      <c r="AJ435" s="18" t="e">
        <f>SUMIFS([2]Plan2!$H:$H,[2]Plan2!$A:$A,$D435,[2]Plan2!$U:$U,5)</f>
        <v>#VALUE!</v>
      </c>
      <c r="AK435" s="23" t="e">
        <f t="shared" si="51"/>
        <v>#VALUE!</v>
      </c>
      <c r="AL435" s="23" t="e">
        <f t="shared" si="54"/>
        <v>#VALUE!</v>
      </c>
      <c r="AM435">
        <f t="shared" si="52"/>
        <v>0</v>
      </c>
    </row>
    <row r="436" spans="1:39" ht="15.75" x14ac:dyDescent="0.25">
      <c r="A436" s="21"/>
      <c r="B436" s="21" t="s">
        <v>1520</v>
      </c>
      <c r="C436" s="21">
        <v>4087891</v>
      </c>
      <c r="D436" s="25">
        <v>190216</v>
      </c>
      <c r="E436" s="21" t="s">
        <v>12</v>
      </c>
      <c r="F436" s="31" t="s">
        <v>2488</v>
      </c>
      <c r="G436" s="21" t="s">
        <v>1957</v>
      </c>
      <c r="H436" s="21" t="s">
        <v>535</v>
      </c>
      <c r="I436" s="25" t="s">
        <v>63</v>
      </c>
      <c r="J436" s="21" t="s">
        <v>21</v>
      </c>
      <c r="K436" s="21"/>
      <c r="L436" s="20">
        <v>45119</v>
      </c>
      <c r="M436" s="20">
        <v>45078</v>
      </c>
      <c r="N436" s="21" t="s">
        <v>53</v>
      </c>
      <c r="O436" s="21">
        <v>40</v>
      </c>
      <c r="P436" s="21">
        <v>1</v>
      </c>
      <c r="Q436" s="21">
        <v>0</v>
      </c>
      <c r="R436" s="15">
        <f t="shared" si="56"/>
        <v>-1</v>
      </c>
      <c r="S436" s="18" t="str">
        <f>IFERROR(VLOOKUP(D436,'[1]comparativo br'!$A:$B,2,FALSE),"")</f>
        <v/>
      </c>
      <c r="T436" s="18" t="str">
        <f>IFERROR(VLOOKUP(D436,'[1]comparativo br'!$A:$C,3,FALSE),"")</f>
        <v/>
      </c>
      <c r="U436" s="15" t="str">
        <f t="shared" si="50"/>
        <v/>
      </c>
      <c r="V436" s="19" t="str">
        <f>IFERROR(VLOOKUP(D436,'[1]comparativo br'!$A:$D,4,FALSE),"")</f>
        <v/>
      </c>
      <c r="W436" s="19" t="str">
        <f>IFERROR(VLOOKUP(D436,'[1]comparativo br'!$A:$E,5,FALSE),"")</f>
        <v/>
      </c>
      <c r="X436" s="15" t="str">
        <f t="shared" si="55"/>
        <v/>
      </c>
      <c r="Y436" s="18" t="e">
        <f>SUMIFS([2]Plan2!$H:$H,[2]Plan2!$A:$A,$D436,[2]Plan2!$U:$U,6)</f>
        <v>#VALUE!</v>
      </c>
      <c r="Z436" s="18" t="e">
        <f>SUMIFS([2]Plan2!$H:$H,[2]Plan2!$A:$A,$D436,[2]Plan2!$U:$U,7)</f>
        <v>#VALUE!</v>
      </c>
      <c r="AA436" s="18" t="e">
        <f>SUMIFS([2]Plan2!$H:$H,[2]Plan2!$A:$A,$D436,[2]Plan2!$U:$U,8)</f>
        <v>#VALUE!</v>
      </c>
      <c r="AB436" s="18" t="e">
        <f>SUMIFS([2]Plan2!$H:$H,[2]Plan2!$A:$A,$D436,[2]Plan2!$U:$U,9)</f>
        <v>#VALUE!</v>
      </c>
      <c r="AC436" s="18" t="e">
        <f>SUMIFS([2]Plan2!$H:$H,[2]Plan2!$A:$A,$D436,[2]Plan2!$U:$U,10)</f>
        <v>#VALUE!</v>
      </c>
      <c r="AD436" s="18" t="e">
        <f>SUMIFS([2]Plan2!$H:$H,[2]Plan2!$A:$A,$D436,[2]Plan2!$U:$U,11)</f>
        <v>#VALUE!</v>
      </c>
      <c r="AE436" s="18" t="e">
        <f>SUMIFS([2]Plan2!$H:$H,[2]Plan2!$A:$A,$D436,[2]Plan2!$U:$U,12)</f>
        <v>#VALUE!</v>
      </c>
      <c r="AF436" s="18" t="e">
        <f>SUMIFS([2]Plan2!$H:$H,[2]Plan2!$A:$A,$D436,[2]Plan2!$U:$U,1)</f>
        <v>#VALUE!</v>
      </c>
      <c r="AG436" s="18" t="e">
        <f>SUMIFS([2]Plan2!$H:$H,[2]Plan2!$A:$A,$D436,[2]Plan2!$U:$U,2)</f>
        <v>#VALUE!</v>
      </c>
      <c r="AH436" s="18" t="e">
        <f>SUMIFS([2]Plan2!$H:$H,[2]Plan2!$A:$A,$D436,[2]Plan2!$U:$U,3)</f>
        <v>#VALUE!</v>
      </c>
      <c r="AI436" s="18" t="e">
        <f>SUMIFS([2]Plan2!$H:$H,[2]Plan2!$A:$A,$D436,[2]Plan2!$U:$U,4)</f>
        <v>#VALUE!</v>
      </c>
      <c r="AJ436" s="18" t="e">
        <f>SUMIFS([2]Plan2!$H:$H,[2]Plan2!$A:$A,$D436,[2]Plan2!$U:$U,5)</f>
        <v>#VALUE!</v>
      </c>
      <c r="AK436" s="23" t="e">
        <f t="shared" si="51"/>
        <v>#VALUE!</v>
      </c>
      <c r="AL436" s="23" t="e">
        <f t="shared" si="54"/>
        <v>#VALUE!</v>
      </c>
      <c r="AM436">
        <f t="shared" si="52"/>
        <v>0</v>
      </c>
    </row>
    <row r="437" spans="1:39" ht="15.75" x14ac:dyDescent="0.25">
      <c r="A437" s="21"/>
      <c r="B437" s="21" t="s">
        <v>1520</v>
      </c>
      <c r="C437" s="21">
        <v>4094192</v>
      </c>
      <c r="D437" s="25">
        <v>192438</v>
      </c>
      <c r="E437" s="21" t="s">
        <v>69</v>
      </c>
      <c r="F437" s="31" t="s">
        <v>69</v>
      </c>
      <c r="G437" s="21" t="s">
        <v>764</v>
      </c>
      <c r="H437" s="21" t="s">
        <v>182</v>
      </c>
      <c r="I437" s="25" t="s">
        <v>63</v>
      </c>
      <c r="J437" s="21" t="s">
        <v>27</v>
      </c>
      <c r="K437" s="21" t="s">
        <v>210</v>
      </c>
      <c r="L437" s="20">
        <v>45715</v>
      </c>
      <c r="M437" s="20">
        <v>45771</v>
      </c>
      <c r="N437" s="21" t="s">
        <v>18</v>
      </c>
      <c r="O437" s="21">
        <v>136</v>
      </c>
      <c r="P437" s="21">
        <v>140</v>
      </c>
      <c r="Q437" s="21">
        <v>321</v>
      </c>
      <c r="R437" s="15">
        <f t="shared" si="56"/>
        <v>1.2928571428571429</v>
      </c>
      <c r="S437" s="18" t="str">
        <f>IFERROR(VLOOKUP(D437,'[1]comparativo br'!$A:$B,2,FALSE),"")</f>
        <v/>
      </c>
      <c r="T437" s="18" t="str">
        <f>IFERROR(VLOOKUP(D437,'[1]comparativo br'!$A:$C,3,FALSE),"")</f>
        <v/>
      </c>
      <c r="U437" s="15" t="str">
        <f t="shared" si="50"/>
        <v/>
      </c>
      <c r="V437" s="19" t="str">
        <f>IFERROR(VLOOKUP(D437,'[1]comparativo br'!$A:$D,4,FALSE),"")</f>
        <v/>
      </c>
      <c r="W437" s="19" t="str">
        <f>IFERROR(VLOOKUP(D437,'[1]comparativo br'!$A:$E,5,FALSE),"")</f>
        <v/>
      </c>
      <c r="X437" s="15" t="str">
        <f t="shared" si="55"/>
        <v/>
      </c>
      <c r="Y437" s="18" t="e">
        <f>SUMIFS([2]Plan2!$H:$H,[2]Plan2!$A:$A,$D437,[2]Plan2!$U:$U,6)</f>
        <v>#VALUE!</v>
      </c>
      <c r="Z437" s="18" t="e">
        <f>SUMIFS([2]Plan2!$H:$H,[2]Plan2!$A:$A,$D437,[2]Plan2!$U:$U,7)</f>
        <v>#VALUE!</v>
      </c>
      <c r="AA437" s="18" t="e">
        <f>SUMIFS([2]Plan2!$H:$H,[2]Plan2!$A:$A,$D437,[2]Plan2!$U:$U,8)</f>
        <v>#VALUE!</v>
      </c>
      <c r="AB437" s="18" t="e">
        <f>SUMIFS([2]Plan2!$H:$H,[2]Plan2!$A:$A,$D437,[2]Plan2!$U:$U,9)</f>
        <v>#VALUE!</v>
      </c>
      <c r="AC437" s="18" t="e">
        <f>SUMIFS([2]Plan2!$H:$H,[2]Plan2!$A:$A,$D437,[2]Plan2!$U:$U,10)</f>
        <v>#VALUE!</v>
      </c>
      <c r="AD437" s="18" t="e">
        <f>SUMIFS([2]Plan2!$H:$H,[2]Plan2!$A:$A,$D437,[2]Plan2!$U:$U,11)</f>
        <v>#VALUE!</v>
      </c>
      <c r="AE437" s="18" t="e">
        <f>SUMIFS([2]Plan2!$H:$H,[2]Plan2!$A:$A,$D437,[2]Plan2!$U:$U,12)</f>
        <v>#VALUE!</v>
      </c>
      <c r="AF437" s="18" t="e">
        <f>SUMIFS([2]Plan2!$H:$H,[2]Plan2!$A:$A,$D437,[2]Plan2!$U:$U,1)</f>
        <v>#VALUE!</v>
      </c>
      <c r="AG437" s="18" t="e">
        <f>SUMIFS([2]Plan2!$H:$H,[2]Plan2!$A:$A,$D437,[2]Plan2!$U:$U,2)</f>
        <v>#VALUE!</v>
      </c>
      <c r="AH437" s="18" t="e">
        <f>SUMIFS([2]Plan2!$H:$H,[2]Plan2!$A:$A,$D437,[2]Plan2!$U:$U,3)</f>
        <v>#VALUE!</v>
      </c>
      <c r="AI437" s="18" t="e">
        <f>SUMIFS([2]Plan2!$H:$H,[2]Plan2!$A:$A,$D437,[2]Plan2!$U:$U,4)</f>
        <v>#VALUE!</v>
      </c>
      <c r="AJ437" s="18" t="e">
        <f>SUMIFS([2]Plan2!$H:$H,[2]Plan2!$A:$A,$D437,[2]Plan2!$U:$U,5)</f>
        <v>#VALUE!</v>
      </c>
      <c r="AK437" s="23" t="e">
        <f t="shared" si="51"/>
        <v>#VALUE!</v>
      </c>
      <c r="AL437" s="23" t="e">
        <f t="shared" si="54"/>
        <v>#VALUE!</v>
      </c>
      <c r="AM437">
        <f t="shared" si="52"/>
        <v>0</v>
      </c>
    </row>
    <row r="438" spans="1:39" ht="15.75" x14ac:dyDescent="0.25">
      <c r="A438" s="21"/>
      <c r="B438" s="21" t="s">
        <v>1519</v>
      </c>
      <c r="C438" s="21">
        <v>4094192</v>
      </c>
      <c r="D438" s="25">
        <v>503018</v>
      </c>
      <c r="E438" s="21" t="s">
        <v>69</v>
      </c>
      <c r="F438" s="31" t="s">
        <v>69</v>
      </c>
      <c r="G438" s="21" t="s">
        <v>764</v>
      </c>
      <c r="H438" s="21" t="s">
        <v>1006</v>
      </c>
      <c r="I438" s="25" t="s">
        <v>63</v>
      </c>
      <c r="J438" s="21" t="s">
        <v>27</v>
      </c>
      <c r="K438" s="21" t="s">
        <v>210</v>
      </c>
      <c r="L438" s="20">
        <v>45741</v>
      </c>
      <c r="M438" s="20">
        <v>45799</v>
      </c>
      <c r="N438" s="21" t="s">
        <v>18</v>
      </c>
      <c r="O438" s="21">
        <v>217</v>
      </c>
      <c r="P438" s="21">
        <v>264</v>
      </c>
      <c r="Q438" s="21">
        <v>455</v>
      </c>
      <c r="R438" s="15">
        <f t="shared" si="56"/>
        <v>0.72348484848484851</v>
      </c>
      <c r="S438" s="18" t="str">
        <f>IFERROR(VLOOKUP(D438,'[1]comparativo br'!$A:$B,2,FALSE),"")</f>
        <v/>
      </c>
      <c r="T438" s="18" t="str">
        <f>IFERROR(VLOOKUP(D438,'[1]comparativo br'!$A:$C,3,FALSE),"")</f>
        <v/>
      </c>
      <c r="U438" s="15" t="str">
        <f t="shared" si="50"/>
        <v/>
      </c>
      <c r="V438" s="19" t="str">
        <f>IFERROR(VLOOKUP(D438,'[1]comparativo br'!$A:$D,4,FALSE),"")</f>
        <v/>
      </c>
      <c r="W438" s="19" t="str">
        <f>IFERROR(VLOOKUP(D438,'[1]comparativo br'!$A:$E,5,FALSE),"")</f>
        <v/>
      </c>
      <c r="X438" s="15" t="str">
        <f t="shared" si="55"/>
        <v/>
      </c>
      <c r="Y438" s="18" t="e">
        <f>SUMIFS([2]Plan2!$H:$H,[2]Plan2!$A:$A,$D438,[2]Plan2!$U:$U,6)</f>
        <v>#VALUE!</v>
      </c>
      <c r="Z438" s="18" t="e">
        <f>SUMIFS([2]Plan2!$H:$H,[2]Plan2!$A:$A,$D438,[2]Plan2!$U:$U,7)</f>
        <v>#VALUE!</v>
      </c>
      <c r="AA438" s="18" t="e">
        <f>SUMIFS([2]Plan2!$H:$H,[2]Plan2!$A:$A,$D438,[2]Plan2!$U:$U,8)</f>
        <v>#VALUE!</v>
      </c>
      <c r="AB438" s="18" t="e">
        <f>SUMIFS([2]Plan2!$H:$H,[2]Plan2!$A:$A,$D438,[2]Plan2!$U:$U,9)</f>
        <v>#VALUE!</v>
      </c>
      <c r="AC438" s="18" t="e">
        <f>SUMIFS([2]Plan2!$H:$H,[2]Plan2!$A:$A,$D438,[2]Plan2!$U:$U,10)</f>
        <v>#VALUE!</v>
      </c>
      <c r="AD438" s="18" t="e">
        <f>SUMIFS([2]Plan2!$H:$H,[2]Plan2!$A:$A,$D438,[2]Plan2!$U:$U,11)</f>
        <v>#VALUE!</v>
      </c>
      <c r="AE438" s="18" t="e">
        <f>SUMIFS([2]Plan2!$H:$H,[2]Plan2!$A:$A,$D438,[2]Plan2!$U:$U,12)</f>
        <v>#VALUE!</v>
      </c>
      <c r="AF438" s="18" t="e">
        <f>SUMIFS([2]Plan2!$H:$H,[2]Plan2!$A:$A,$D438,[2]Plan2!$U:$U,1)</f>
        <v>#VALUE!</v>
      </c>
      <c r="AG438" s="18" t="e">
        <f>SUMIFS([2]Plan2!$H:$H,[2]Plan2!$A:$A,$D438,[2]Plan2!$U:$U,2)</f>
        <v>#VALUE!</v>
      </c>
      <c r="AH438" s="18" t="e">
        <f>SUMIFS([2]Plan2!$H:$H,[2]Plan2!$A:$A,$D438,[2]Plan2!$U:$U,3)</f>
        <v>#VALUE!</v>
      </c>
      <c r="AI438" s="18" t="e">
        <f>SUMIFS([2]Plan2!$H:$H,[2]Plan2!$A:$A,$D438,[2]Plan2!$U:$U,4)</f>
        <v>#VALUE!</v>
      </c>
      <c r="AJ438" s="18" t="e">
        <f>SUMIFS([2]Plan2!$H:$H,[2]Plan2!$A:$A,$D438,[2]Plan2!$U:$U,5)</f>
        <v>#VALUE!</v>
      </c>
      <c r="AK438" s="23" t="e">
        <f t="shared" si="51"/>
        <v>#VALUE!</v>
      </c>
      <c r="AL438" s="23" t="e">
        <f t="shared" si="54"/>
        <v>#VALUE!</v>
      </c>
      <c r="AM438">
        <f t="shared" si="52"/>
        <v>0</v>
      </c>
    </row>
    <row r="439" spans="1:39" ht="15.75" x14ac:dyDescent="0.25">
      <c r="A439" s="21"/>
      <c r="B439" s="21" t="s">
        <v>1519</v>
      </c>
      <c r="C439" s="21">
        <v>4105851</v>
      </c>
      <c r="D439" s="25">
        <v>100556</v>
      </c>
      <c r="E439" s="21" t="s">
        <v>12</v>
      </c>
      <c r="F439" s="31" t="s">
        <v>2488</v>
      </c>
      <c r="G439" s="21" t="s">
        <v>216</v>
      </c>
      <c r="H439" s="21" t="s">
        <v>35</v>
      </c>
      <c r="I439" s="25" t="s">
        <v>15</v>
      </c>
      <c r="J439" s="21" t="s">
        <v>21</v>
      </c>
      <c r="K439" s="21"/>
      <c r="L439" s="20">
        <v>44921</v>
      </c>
      <c r="M439" s="20">
        <v>45733</v>
      </c>
      <c r="N439" s="21" t="s">
        <v>53</v>
      </c>
      <c r="O439" s="21">
        <v>20</v>
      </c>
      <c r="P439" s="21">
        <v>11</v>
      </c>
      <c r="Q439" s="21">
        <v>10</v>
      </c>
      <c r="R439" s="15">
        <f t="shared" si="56"/>
        <v>-9.0909090909090912E-2</v>
      </c>
      <c r="S439" s="18">
        <f>IFERROR(VLOOKUP(D439,'[1]comparativo br'!$A:$B,2,FALSE),"")</f>
        <v>0</v>
      </c>
      <c r="T439" s="18">
        <f>IFERROR(VLOOKUP(D439,'[1]comparativo br'!$A:$C,3,FALSE),"")</f>
        <v>3720</v>
      </c>
      <c r="U439" s="15" t="str">
        <f t="shared" si="50"/>
        <v/>
      </c>
      <c r="V439" s="19">
        <f>IFERROR(VLOOKUP(D439,'[1]comparativo br'!$A:$D,4,FALSE),"")</f>
        <v>0</v>
      </c>
      <c r="W439" s="19">
        <f>IFERROR(VLOOKUP(D439,'[1]comparativo br'!$A:$E,5,FALSE),"")</f>
        <v>36</v>
      </c>
      <c r="X439" s="15" t="str">
        <f t="shared" si="55"/>
        <v/>
      </c>
      <c r="Y439" s="18" t="e">
        <f>SUMIFS([2]Plan2!$H:$H,[2]Plan2!$A:$A,$D439,[2]Plan2!$U:$U,6)</f>
        <v>#VALUE!</v>
      </c>
      <c r="Z439" s="18" t="e">
        <f>SUMIFS([2]Plan2!$H:$H,[2]Plan2!$A:$A,$D439,[2]Plan2!$U:$U,7)</f>
        <v>#VALUE!</v>
      </c>
      <c r="AA439" s="18" t="e">
        <f>SUMIFS([2]Plan2!$H:$H,[2]Plan2!$A:$A,$D439,[2]Plan2!$U:$U,8)</f>
        <v>#VALUE!</v>
      </c>
      <c r="AB439" s="18" t="e">
        <f>SUMIFS([2]Plan2!$H:$H,[2]Plan2!$A:$A,$D439,[2]Plan2!$U:$U,9)</f>
        <v>#VALUE!</v>
      </c>
      <c r="AC439" s="18" t="e">
        <f>SUMIFS([2]Plan2!$H:$H,[2]Plan2!$A:$A,$D439,[2]Plan2!$U:$U,10)</f>
        <v>#VALUE!</v>
      </c>
      <c r="AD439" s="18" t="e">
        <f>SUMIFS([2]Plan2!$H:$H,[2]Plan2!$A:$A,$D439,[2]Plan2!$U:$U,11)</f>
        <v>#VALUE!</v>
      </c>
      <c r="AE439" s="18" t="e">
        <f>SUMIFS([2]Plan2!$H:$H,[2]Plan2!$A:$A,$D439,[2]Plan2!$U:$U,12)</f>
        <v>#VALUE!</v>
      </c>
      <c r="AF439" s="18" t="e">
        <f>SUMIFS([2]Plan2!$H:$H,[2]Plan2!$A:$A,$D439,[2]Plan2!$U:$U,1)</f>
        <v>#VALUE!</v>
      </c>
      <c r="AG439" s="18" t="e">
        <f>SUMIFS([2]Plan2!$H:$H,[2]Plan2!$A:$A,$D439,[2]Plan2!$U:$U,2)</f>
        <v>#VALUE!</v>
      </c>
      <c r="AH439" s="18" t="e">
        <f>SUMIFS([2]Plan2!$H:$H,[2]Plan2!$A:$A,$D439,[2]Plan2!$U:$U,3)</f>
        <v>#VALUE!</v>
      </c>
      <c r="AI439" s="18" t="e">
        <f>SUMIFS([2]Plan2!$H:$H,[2]Plan2!$A:$A,$D439,[2]Plan2!$U:$U,4)</f>
        <v>#VALUE!</v>
      </c>
      <c r="AJ439" s="18" t="e">
        <f>SUMIFS([2]Plan2!$H:$H,[2]Plan2!$A:$A,$D439,[2]Plan2!$U:$U,5)</f>
        <v>#VALUE!</v>
      </c>
      <c r="AK439" s="23" t="e">
        <f t="shared" si="51"/>
        <v>#VALUE!</v>
      </c>
      <c r="AL439" s="23" t="e">
        <f t="shared" si="54"/>
        <v>#VALUE!</v>
      </c>
      <c r="AM439">
        <f t="shared" si="52"/>
        <v>0</v>
      </c>
    </row>
    <row r="440" spans="1:39" ht="15.75" x14ac:dyDescent="0.25">
      <c r="A440" s="21"/>
      <c r="B440" s="21" t="s">
        <v>1519</v>
      </c>
      <c r="C440" s="21">
        <v>4145387</v>
      </c>
      <c r="D440" s="25">
        <v>502687</v>
      </c>
      <c r="E440" s="21" t="s">
        <v>12</v>
      </c>
      <c r="F440" s="31" t="s">
        <v>1826</v>
      </c>
      <c r="G440" s="21" t="s">
        <v>1117</v>
      </c>
      <c r="H440" s="21" t="s">
        <v>606</v>
      </c>
      <c r="I440" s="25" t="s">
        <v>20</v>
      </c>
      <c r="J440" s="21" t="s">
        <v>27</v>
      </c>
      <c r="K440" s="21"/>
      <c r="L440" s="20">
        <v>45701</v>
      </c>
      <c r="M440" s="20">
        <v>45792</v>
      </c>
      <c r="N440" s="21" t="s">
        <v>18</v>
      </c>
      <c r="O440" s="21">
        <v>11</v>
      </c>
      <c r="P440" s="21">
        <v>18</v>
      </c>
      <c r="Q440" s="21">
        <v>14</v>
      </c>
      <c r="R440" s="15">
        <f t="shared" si="56"/>
        <v>-0.22222222222222221</v>
      </c>
      <c r="S440" s="18" t="str">
        <f>IFERROR(VLOOKUP(D440,'[1]comparativo br'!$A:$B,2,FALSE),"")</f>
        <v/>
      </c>
      <c r="T440" s="18" t="str">
        <f>IFERROR(VLOOKUP(D440,'[1]comparativo br'!$A:$C,3,FALSE),"")</f>
        <v/>
      </c>
      <c r="U440" s="15" t="str">
        <f t="shared" si="50"/>
        <v/>
      </c>
      <c r="V440" s="19" t="str">
        <f>IFERROR(VLOOKUP(D440,'[1]comparativo br'!$A:$D,4,FALSE),"")</f>
        <v/>
      </c>
      <c r="W440" s="19" t="str">
        <f>IFERROR(VLOOKUP(D440,'[1]comparativo br'!$A:$E,5,FALSE),"")</f>
        <v/>
      </c>
      <c r="X440" s="15" t="str">
        <f t="shared" si="55"/>
        <v/>
      </c>
      <c r="Y440" s="18" t="e">
        <f>SUMIFS([2]Plan2!$H:$H,[2]Plan2!$A:$A,$D440,[2]Plan2!$U:$U,6)</f>
        <v>#VALUE!</v>
      </c>
      <c r="Z440" s="18" t="e">
        <f>SUMIFS([2]Plan2!$H:$H,[2]Plan2!$A:$A,$D440,[2]Plan2!$U:$U,7)</f>
        <v>#VALUE!</v>
      </c>
      <c r="AA440" s="18" t="e">
        <f>SUMIFS([2]Plan2!$H:$H,[2]Plan2!$A:$A,$D440,[2]Plan2!$U:$U,8)</f>
        <v>#VALUE!</v>
      </c>
      <c r="AB440" s="18" t="e">
        <f>SUMIFS([2]Plan2!$H:$H,[2]Plan2!$A:$A,$D440,[2]Plan2!$U:$U,9)</f>
        <v>#VALUE!</v>
      </c>
      <c r="AC440" s="18" t="e">
        <f>SUMIFS([2]Plan2!$H:$H,[2]Plan2!$A:$A,$D440,[2]Plan2!$U:$U,10)</f>
        <v>#VALUE!</v>
      </c>
      <c r="AD440" s="18" t="e">
        <f>SUMIFS([2]Plan2!$H:$H,[2]Plan2!$A:$A,$D440,[2]Plan2!$U:$U,11)</f>
        <v>#VALUE!</v>
      </c>
      <c r="AE440" s="18" t="e">
        <f>SUMIFS([2]Plan2!$H:$H,[2]Plan2!$A:$A,$D440,[2]Plan2!$U:$U,12)</f>
        <v>#VALUE!</v>
      </c>
      <c r="AF440" s="18" t="e">
        <f>SUMIFS([2]Plan2!$H:$H,[2]Plan2!$A:$A,$D440,[2]Plan2!$U:$U,1)</f>
        <v>#VALUE!</v>
      </c>
      <c r="AG440" s="18" t="e">
        <f>SUMIFS([2]Plan2!$H:$H,[2]Plan2!$A:$A,$D440,[2]Plan2!$U:$U,2)</f>
        <v>#VALUE!</v>
      </c>
      <c r="AH440" s="18" t="e">
        <f>SUMIFS([2]Plan2!$H:$H,[2]Plan2!$A:$A,$D440,[2]Plan2!$U:$U,3)</f>
        <v>#VALUE!</v>
      </c>
      <c r="AI440" s="18" t="e">
        <f>SUMIFS([2]Plan2!$H:$H,[2]Plan2!$A:$A,$D440,[2]Plan2!$U:$U,4)</f>
        <v>#VALUE!</v>
      </c>
      <c r="AJ440" s="18" t="e">
        <f>SUMIFS([2]Plan2!$H:$H,[2]Plan2!$A:$A,$D440,[2]Plan2!$U:$U,5)</f>
        <v>#VALUE!</v>
      </c>
      <c r="AK440" s="23" t="e">
        <f t="shared" si="51"/>
        <v>#VALUE!</v>
      </c>
      <c r="AL440" s="23" t="e">
        <f t="shared" si="54"/>
        <v>#VALUE!</v>
      </c>
      <c r="AM440">
        <f t="shared" si="52"/>
        <v>0</v>
      </c>
    </row>
    <row r="441" spans="1:39" ht="15.75" x14ac:dyDescent="0.25">
      <c r="A441" s="21"/>
      <c r="B441" s="21" t="s">
        <v>1519</v>
      </c>
      <c r="C441" s="21">
        <v>4207303</v>
      </c>
      <c r="D441" s="25">
        <v>501628</v>
      </c>
      <c r="E441" s="21" t="s">
        <v>33</v>
      </c>
      <c r="F441" s="31" t="s">
        <v>2489</v>
      </c>
      <c r="G441" s="21" t="s">
        <v>1081</v>
      </c>
      <c r="H441" s="21" t="s">
        <v>593</v>
      </c>
      <c r="I441" s="25" t="s">
        <v>132</v>
      </c>
      <c r="J441" s="21" t="s">
        <v>41</v>
      </c>
      <c r="K441" s="21" t="s">
        <v>42</v>
      </c>
      <c r="L441" s="20">
        <v>45694</v>
      </c>
      <c r="M441" s="20">
        <v>45749</v>
      </c>
      <c r="N441" s="21" t="s">
        <v>18</v>
      </c>
      <c r="O441" s="21">
        <v>109</v>
      </c>
      <c r="P441" s="21">
        <v>50</v>
      </c>
      <c r="Q441" s="21">
        <v>64</v>
      </c>
      <c r="R441" s="15">
        <f t="shared" si="56"/>
        <v>0.28000000000000003</v>
      </c>
      <c r="S441" s="18">
        <f>IFERROR(VLOOKUP(D441,'[1]comparativo br'!$A:$B,2,FALSE),"")</f>
        <v>3540</v>
      </c>
      <c r="T441" s="18">
        <f>IFERROR(VLOOKUP(D441,'[1]comparativo br'!$A:$C,3,FALSE),"")</f>
        <v>8160</v>
      </c>
      <c r="U441" s="15">
        <f t="shared" si="50"/>
        <v>1.3050847457627119</v>
      </c>
      <c r="V441" s="19">
        <f>IFERROR(VLOOKUP(D441,'[1]comparativo br'!$A:$D,4,FALSE),"")</f>
        <v>68</v>
      </c>
      <c r="W441" s="19">
        <f>IFERROR(VLOOKUP(D441,'[1]comparativo br'!$A:$E,5,FALSE),"")</f>
        <v>189</v>
      </c>
      <c r="X441" s="15">
        <f t="shared" si="55"/>
        <v>1.7794117647058822</v>
      </c>
      <c r="Y441" s="18" t="e">
        <f>SUMIFS([2]Plan2!$H:$H,[2]Plan2!$A:$A,$D441,[2]Plan2!$U:$U,6)</f>
        <v>#VALUE!</v>
      </c>
      <c r="Z441" s="18" t="e">
        <f>SUMIFS([2]Plan2!$H:$H,[2]Plan2!$A:$A,$D441,[2]Plan2!$U:$U,7)</f>
        <v>#VALUE!</v>
      </c>
      <c r="AA441" s="18" t="e">
        <f>SUMIFS([2]Plan2!$H:$H,[2]Plan2!$A:$A,$D441,[2]Plan2!$U:$U,8)</f>
        <v>#VALUE!</v>
      </c>
      <c r="AB441" s="18" t="e">
        <f>SUMIFS([2]Plan2!$H:$H,[2]Plan2!$A:$A,$D441,[2]Plan2!$U:$U,9)</f>
        <v>#VALUE!</v>
      </c>
      <c r="AC441" s="18" t="e">
        <f>SUMIFS([2]Plan2!$H:$H,[2]Plan2!$A:$A,$D441,[2]Plan2!$U:$U,10)</f>
        <v>#VALUE!</v>
      </c>
      <c r="AD441" s="18" t="e">
        <f>SUMIFS([2]Plan2!$H:$H,[2]Plan2!$A:$A,$D441,[2]Plan2!$U:$U,11)</f>
        <v>#VALUE!</v>
      </c>
      <c r="AE441" s="18" t="e">
        <f>SUMIFS([2]Plan2!$H:$H,[2]Plan2!$A:$A,$D441,[2]Plan2!$U:$U,12)</f>
        <v>#VALUE!</v>
      </c>
      <c r="AF441" s="18" t="e">
        <f>SUMIFS([2]Plan2!$H:$H,[2]Plan2!$A:$A,$D441,[2]Plan2!$U:$U,1)</f>
        <v>#VALUE!</v>
      </c>
      <c r="AG441" s="18" t="e">
        <f>SUMIFS([2]Plan2!$H:$H,[2]Plan2!$A:$A,$D441,[2]Plan2!$U:$U,2)</f>
        <v>#VALUE!</v>
      </c>
      <c r="AH441" s="18" t="e">
        <f>SUMIFS([2]Plan2!$H:$H,[2]Plan2!$A:$A,$D441,[2]Plan2!$U:$U,3)</f>
        <v>#VALUE!</v>
      </c>
      <c r="AI441" s="18" t="e">
        <f>SUMIFS([2]Plan2!$H:$H,[2]Plan2!$A:$A,$D441,[2]Plan2!$U:$U,4)</f>
        <v>#VALUE!</v>
      </c>
      <c r="AJ441" s="18" t="e">
        <f>SUMIFS([2]Plan2!$H:$H,[2]Plan2!$A:$A,$D441,[2]Plan2!$U:$U,5)</f>
        <v>#VALUE!</v>
      </c>
      <c r="AK441" s="23" t="e">
        <f t="shared" si="51"/>
        <v>#VALUE!</v>
      </c>
      <c r="AL441" s="23" t="e">
        <f t="shared" si="54"/>
        <v>#VALUE!</v>
      </c>
      <c r="AM441">
        <f t="shared" si="52"/>
        <v>0</v>
      </c>
    </row>
    <row r="442" spans="1:39" ht="15.75" x14ac:dyDescent="0.25">
      <c r="A442" s="21" t="s">
        <v>945</v>
      </c>
      <c r="B442" s="21" t="s">
        <v>1519</v>
      </c>
      <c r="C442" s="21">
        <v>4208093</v>
      </c>
      <c r="D442" s="25">
        <v>194714</v>
      </c>
      <c r="E442" s="21" t="s">
        <v>2142</v>
      </c>
      <c r="F442" s="31" t="s">
        <v>12</v>
      </c>
      <c r="G442" s="21" t="s">
        <v>1958</v>
      </c>
      <c r="H442" s="21" t="s">
        <v>453</v>
      </c>
      <c r="I442" s="25" t="s">
        <v>77</v>
      </c>
      <c r="J442" s="21" t="s">
        <v>88</v>
      </c>
      <c r="K442" s="21" t="s">
        <v>93</v>
      </c>
      <c r="L442" s="20"/>
      <c r="M442" s="20">
        <v>45670</v>
      </c>
      <c r="N442" s="21" t="s">
        <v>53</v>
      </c>
      <c r="O442" s="21">
        <v>1</v>
      </c>
      <c r="P442" s="21">
        <v>0</v>
      </c>
      <c r="Q442" s="21">
        <v>4</v>
      </c>
      <c r="R442" s="15">
        <v>1</v>
      </c>
      <c r="S442" s="18">
        <f>IFERROR(VLOOKUP(D442,'[1]comparativo br'!$A:$B,2,FALSE),"")</f>
        <v>0</v>
      </c>
      <c r="T442" s="18">
        <f>IFERROR(VLOOKUP(D442,'[1]comparativo br'!$A:$C,3,FALSE),"")</f>
        <v>0</v>
      </c>
      <c r="U442" s="15" t="str">
        <f t="shared" si="50"/>
        <v/>
      </c>
      <c r="V442" s="19">
        <f>IFERROR(VLOOKUP(D442,'[1]comparativo br'!$A:$D,4,FALSE),"")</f>
        <v>1</v>
      </c>
      <c r="W442" s="19">
        <f>IFERROR(VLOOKUP(D442,'[1]comparativo br'!$A:$E,5,FALSE),"")</f>
        <v>40</v>
      </c>
      <c r="X442" s="15">
        <f t="shared" si="55"/>
        <v>39</v>
      </c>
      <c r="Y442" s="18" t="e">
        <f>SUMIFS([2]Plan2!$H:$H,[2]Plan2!$A:$A,$D442,[2]Plan2!$U:$U,6)</f>
        <v>#VALUE!</v>
      </c>
      <c r="Z442" s="18" t="e">
        <f>SUMIFS([2]Plan2!$H:$H,[2]Plan2!$A:$A,$D442,[2]Plan2!$U:$U,7)</f>
        <v>#VALUE!</v>
      </c>
      <c r="AA442" s="18" t="e">
        <f>SUMIFS([2]Plan2!$H:$H,[2]Plan2!$A:$A,$D442,[2]Plan2!$U:$U,8)</f>
        <v>#VALUE!</v>
      </c>
      <c r="AB442" s="18" t="e">
        <f>SUMIFS([2]Plan2!$H:$H,[2]Plan2!$A:$A,$D442,[2]Plan2!$U:$U,9)</f>
        <v>#VALUE!</v>
      </c>
      <c r="AC442" s="18" t="e">
        <f>SUMIFS([2]Plan2!$H:$H,[2]Plan2!$A:$A,$D442,[2]Plan2!$U:$U,10)</f>
        <v>#VALUE!</v>
      </c>
      <c r="AD442" s="18" t="e">
        <f>SUMIFS([2]Plan2!$H:$H,[2]Plan2!$A:$A,$D442,[2]Plan2!$U:$U,11)</f>
        <v>#VALUE!</v>
      </c>
      <c r="AE442" s="18" t="e">
        <f>SUMIFS([2]Plan2!$H:$H,[2]Plan2!$A:$A,$D442,[2]Plan2!$U:$U,12)</f>
        <v>#VALUE!</v>
      </c>
      <c r="AF442" s="18" t="e">
        <f>SUMIFS([2]Plan2!$H:$H,[2]Plan2!$A:$A,$D442,[2]Plan2!$U:$U,1)</f>
        <v>#VALUE!</v>
      </c>
      <c r="AG442" s="18" t="e">
        <f>SUMIFS([2]Plan2!$H:$H,[2]Plan2!$A:$A,$D442,[2]Plan2!$U:$U,2)</f>
        <v>#VALUE!</v>
      </c>
      <c r="AH442" s="18" t="e">
        <f>SUMIFS([2]Plan2!$H:$H,[2]Plan2!$A:$A,$D442,[2]Plan2!$U:$U,3)</f>
        <v>#VALUE!</v>
      </c>
      <c r="AI442" s="18" t="e">
        <f>SUMIFS([2]Plan2!$H:$H,[2]Plan2!$A:$A,$D442,[2]Plan2!$U:$U,4)</f>
        <v>#VALUE!</v>
      </c>
      <c r="AJ442" s="18" t="e">
        <f>SUMIFS([2]Plan2!$H:$H,[2]Plan2!$A:$A,$D442,[2]Plan2!$U:$U,5)</f>
        <v>#VALUE!</v>
      </c>
      <c r="AK442" s="23" t="e">
        <f t="shared" si="51"/>
        <v>#VALUE!</v>
      </c>
      <c r="AL442" s="23" t="e">
        <f t="shared" si="54"/>
        <v>#VALUE!</v>
      </c>
      <c r="AM442">
        <f t="shared" si="52"/>
        <v>0</v>
      </c>
    </row>
    <row r="443" spans="1:39" ht="15.75" x14ac:dyDescent="0.25">
      <c r="A443" s="21" t="s">
        <v>23</v>
      </c>
      <c r="B443" s="21" t="s">
        <v>1519</v>
      </c>
      <c r="C443" s="21">
        <v>4308019</v>
      </c>
      <c r="D443" s="25">
        <v>101794</v>
      </c>
      <c r="E443" s="21" t="s">
        <v>33</v>
      </c>
      <c r="F443" s="31" t="s">
        <v>33</v>
      </c>
      <c r="G443" s="21" t="s">
        <v>396</v>
      </c>
      <c r="H443" s="21" t="s">
        <v>397</v>
      </c>
      <c r="I443" s="25" t="s">
        <v>84</v>
      </c>
      <c r="J443" s="21" t="s">
        <v>27</v>
      </c>
      <c r="K443" s="21" t="s">
        <v>74</v>
      </c>
      <c r="L443" s="20">
        <v>44834</v>
      </c>
      <c r="M443" s="20">
        <v>45645</v>
      </c>
      <c r="N443" s="21" t="s">
        <v>53</v>
      </c>
      <c r="O443" s="21">
        <v>114</v>
      </c>
      <c r="P443" s="21">
        <v>52</v>
      </c>
      <c r="Q443" s="21">
        <v>45</v>
      </c>
      <c r="R443" s="15">
        <f>(Q443-P443)/P443</f>
        <v>-0.13461538461538461</v>
      </c>
      <c r="S443" s="18">
        <f>IFERROR(VLOOKUP(D443,'[1]comparativo br'!$A:$B,2,FALSE),"")</f>
        <v>0</v>
      </c>
      <c r="T443" s="18">
        <f>IFERROR(VLOOKUP(D443,'[1]comparativo br'!$A:$C,3,FALSE),"")</f>
        <v>0</v>
      </c>
      <c r="U443" s="15" t="str">
        <f t="shared" si="50"/>
        <v/>
      </c>
      <c r="V443" s="19">
        <f>IFERROR(VLOOKUP(D443,'[1]comparativo br'!$A:$D,4,FALSE),"")</f>
        <v>33</v>
      </c>
      <c r="W443" s="19">
        <f>IFERROR(VLOOKUP(D443,'[1]comparativo br'!$A:$E,5,FALSE),"")</f>
        <v>47</v>
      </c>
      <c r="X443" s="15">
        <f t="shared" si="55"/>
        <v>0.42424242424242425</v>
      </c>
      <c r="Y443" s="18" t="e">
        <f>SUMIFS([2]Plan2!$H:$H,[2]Plan2!$A:$A,$D443,[2]Plan2!$U:$U,6)</f>
        <v>#VALUE!</v>
      </c>
      <c r="Z443" s="18" t="e">
        <f>SUMIFS([2]Plan2!$H:$H,[2]Plan2!$A:$A,$D443,[2]Plan2!$U:$U,7)</f>
        <v>#VALUE!</v>
      </c>
      <c r="AA443" s="18" t="e">
        <f>SUMIFS([2]Plan2!$H:$H,[2]Plan2!$A:$A,$D443,[2]Plan2!$U:$U,8)</f>
        <v>#VALUE!</v>
      </c>
      <c r="AB443" s="18" t="e">
        <f>SUMIFS([2]Plan2!$H:$H,[2]Plan2!$A:$A,$D443,[2]Plan2!$U:$U,9)</f>
        <v>#VALUE!</v>
      </c>
      <c r="AC443" s="18" t="e">
        <f>SUMIFS([2]Plan2!$H:$H,[2]Plan2!$A:$A,$D443,[2]Plan2!$U:$U,10)</f>
        <v>#VALUE!</v>
      </c>
      <c r="AD443" s="18" t="e">
        <f>SUMIFS([2]Plan2!$H:$H,[2]Plan2!$A:$A,$D443,[2]Plan2!$U:$U,11)</f>
        <v>#VALUE!</v>
      </c>
      <c r="AE443" s="18" t="e">
        <f>SUMIFS([2]Plan2!$H:$H,[2]Plan2!$A:$A,$D443,[2]Plan2!$U:$U,12)</f>
        <v>#VALUE!</v>
      </c>
      <c r="AF443" s="18" t="e">
        <f>SUMIFS([2]Plan2!$H:$H,[2]Plan2!$A:$A,$D443,[2]Plan2!$U:$U,1)</f>
        <v>#VALUE!</v>
      </c>
      <c r="AG443" s="18" t="e">
        <f>SUMIFS([2]Plan2!$H:$H,[2]Plan2!$A:$A,$D443,[2]Plan2!$U:$U,2)</f>
        <v>#VALUE!</v>
      </c>
      <c r="AH443" s="18" t="e">
        <f>SUMIFS([2]Plan2!$H:$H,[2]Plan2!$A:$A,$D443,[2]Plan2!$U:$U,3)</f>
        <v>#VALUE!</v>
      </c>
      <c r="AI443" s="18" t="e">
        <f>SUMIFS([2]Plan2!$H:$H,[2]Plan2!$A:$A,$D443,[2]Plan2!$U:$U,4)</f>
        <v>#VALUE!</v>
      </c>
      <c r="AJ443" s="18" t="e">
        <f>SUMIFS([2]Plan2!$H:$H,[2]Plan2!$A:$A,$D443,[2]Plan2!$U:$U,5)</f>
        <v>#VALUE!</v>
      </c>
      <c r="AK443" s="23" t="e">
        <f t="shared" si="51"/>
        <v>#VALUE!</v>
      </c>
      <c r="AL443" s="23" t="e">
        <f t="shared" si="54"/>
        <v>#VALUE!</v>
      </c>
      <c r="AM443">
        <f t="shared" si="52"/>
        <v>0</v>
      </c>
    </row>
    <row r="444" spans="1:39" ht="15.75" x14ac:dyDescent="0.25">
      <c r="A444" s="21" t="s">
        <v>23</v>
      </c>
      <c r="B444" s="21" t="s">
        <v>1519</v>
      </c>
      <c r="C444" s="21">
        <v>4308019</v>
      </c>
      <c r="D444" s="25">
        <v>102279</v>
      </c>
      <c r="E444" s="21" t="s">
        <v>33</v>
      </c>
      <c r="F444" s="31" t="s">
        <v>33</v>
      </c>
      <c r="G444" s="21" t="s">
        <v>396</v>
      </c>
      <c r="H444" s="21" t="s">
        <v>466</v>
      </c>
      <c r="I444" s="25" t="s">
        <v>84</v>
      </c>
      <c r="J444" s="21" t="s">
        <v>27</v>
      </c>
      <c r="K444" s="21" t="s">
        <v>74</v>
      </c>
      <c r="L444" s="20">
        <v>44834</v>
      </c>
      <c r="M444" s="20">
        <v>45692</v>
      </c>
      <c r="N444" s="21" t="s">
        <v>53</v>
      </c>
      <c r="O444" s="21">
        <v>70</v>
      </c>
      <c r="P444" s="21">
        <v>32</v>
      </c>
      <c r="Q444" s="21">
        <v>21</v>
      </c>
      <c r="R444" s="15">
        <f>(Q444-P444)/P444</f>
        <v>-0.34375</v>
      </c>
      <c r="S444" s="18">
        <f>IFERROR(VLOOKUP(D444,'[1]comparativo br'!$A:$B,2,FALSE),"")</f>
        <v>0</v>
      </c>
      <c r="T444" s="18">
        <f>IFERROR(VLOOKUP(D444,'[1]comparativo br'!$A:$C,3,FALSE),"")</f>
        <v>0</v>
      </c>
      <c r="U444" s="15" t="str">
        <f t="shared" si="50"/>
        <v/>
      </c>
      <c r="V444" s="19">
        <f>IFERROR(VLOOKUP(D444,'[1]comparativo br'!$A:$D,4,FALSE),"")</f>
        <v>36</v>
      </c>
      <c r="W444" s="19">
        <f>IFERROR(VLOOKUP(D444,'[1]comparativo br'!$A:$E,5,FALSE),"")</f>
        <v>22</v>
      </c>
      <c r="X444" s="15">
        <f t="shared" si="55"/>
        <v>-0.3888888888888889</v>
      </c>
      <c r="Y444" s="18" t="e">
        <f>SUMIFS([2]Plan2!$H:$H,[2]Plan2!$A:$A,$D444,[2]Plan2!$U:$U,6)</f>
        <v>#VALUE!</v>
      </c>
      <c r="Z444" s="18" t="e">
        <f>SUMIFS([2]Plan2!$H:$H,[2]Plan2!$A:$A,$D444,[2]Plan2!$U:$U,7)</f>
        <v>#VALUE!</v>
      </c>
      <c r="AA444" s="18" t="e">
        <f>SUMIFS([2]Plan2!$H:$H,[2]Plan2!$A:$A,$D444,[2]Plan2!$U:$U,8)</f>
        <v>#VALUE!</v>
      </c>
      <c r="AB444" s="18" t="e">
        <f>SUMIFS([2]Plan2!$H:$H,[2]Plan2!$A:$A,$D444,[2]Plan2!$U:$U,9)</f>
        <v>#VALUE!</v>
      </c>
      <c r="AC444" s="18" t="e">
        <f>SUMIFS([2]Plan2!$H:$H,[2]Plan2!$A:$A,$D444,[2]Plan2!$U:$U,10)</f>
        <v>#VALUE!</v>
      </c>
      <c r="AD444" s="18" t="e">
        <f>SUMIFS([2]Plan2!$H:$H,[2]Plan2!$A:$A,$D444,[2]Plan2!$U:$U,11)</f>
        <v>#VALUE!</v>
      </c>
      <c r="AE444" s="18" t="e">
        <f>SUMIFS([2]Plan2!$H:$H,[2]Plan2!$A:$A,$D444,[2]Plan2!$U:$U,12)</f>
        <v>#VALUE!</v>
      </c>
      <c r="AF444" s="18" t="e">
        <f>SUMIFS([2]Plan2!$H:$H,[2]Plan2!$A:$A,$D444,[2]Plan2!$U:$U,1)</f>
        <v>#VALUE!</v>
      </c>
      <c r="AG444" s="18" t="e">
        <f>SUMIFS([2]Plan2!$H:$H,[2]Plan2!$A:$A,$D444,[2]Plan2!$U:$U,2)</f>
        <v>#VALUE!</v>
      </c>
      <c r="AH444" s="18" t="e">
        <f>SUMIFS([2]Plan2!$H:$H,[2]Plan2!$A:$A,$D444,[2]Plan2!$U:$U,3)</f>
        <v>#VALUE!</v>
      </c>
      <c r="AI444" s="18" t="e">
        <f>SUMIFS([2]Plan2!$H:$H,[2]Plan2!$A:$A,$D444,[2]Plan2!$U:$U,4)</f>
        <v>#VALUE!</v>
      </c>
      <c r="AJ444" s="18" t="e">
        <f>SUMIFS([2]Plan2!$H:$H,[2]Plan2!$A:$A,$D444,[2]Plan2!$U:$U,5)</f>
        <v>#VALUE!</v>
      </c>
      <c r="AK444" s="23" t="e">
        <f t="shared" si="51"/>
        <v>#VALUE!</v>
      </c>
      <c r="AL444" s="23" t="e">
        <f t="shared" si="54"/>
        <v>#VALUE!</v>
      </c>
      <c r="AM444">
        <f t="shared" si="52"/>
        <v>0</v>
      </c>
    </row>
    <row r="445" spans="1:39" ht="15.75" x14ac:dyDescent="0.25">
      <c r="A445" s="21" t="s">
        <v>23</v>
      </c>
      <c r="B445" s="21" t="s">
        <v>1519</v>
      </c>
      <c r="C445" s="21">
        <v>4308019</v>
      </c>
      <c r="D445" s="25">
        <v>500493</v>
      </c>
      <c r="E445" s="21" t="s">
        <v>33</v>
      </c>
      <c r="F445" s="31" t="s">
        <v>33</v>
      </c>
      <c r="G445" s="21" t="s">
        <v>396</v>
      </c>
      <c r="H445" s="21" t="s">
        <v>1056</v>
      </c>
      <c r="I445" s="25" t="s">
        <v>84</v>
      </c>
      <c r="J445" s="21" t="s">
        <v>27</v>
      </c>
      <c r="K445" s="21" t="s">
        <v>74</v>
      </c>
      <c r="L445" s="20">
        <v>44834</v>
      </c>
      <c r="M445" s="20">
        <v>45748</v>
      </c>
      <c r="N445" s="21" t="s">
        <v>18</v>
      </c>
      <c r="O445" s="21">
        <v>193</v>
      </c>
      <c r="P445" s="21">
        <v>103</v>
      </c>
      <c r="Q445" s="21">
        <v>75</v>
      </c>
      <c r="R445" s="15">
        <f>(Q445-P445)/P445</f>
        <v>-0.27184466019417475</v>
      </c>
      <c r="S445" s="18">
        <f>IFERROR(VLOOKUP(D445,'[1]comparativo br'!$A:$B,2,FALSE),"")</f>
        <v>0</v>
      </c>
      <c r="T445" s="18">
        <f>IFERROR(VLOOKUP(D445,'[1]comparativo br'!$A:$C,3,FALSE),"")</f>
        <v>0</v>
      </c>
      <c r="U445" s="15" t="str">
        <f t="shared" si="50"/>
        <v/>
      </c>
      <c r="V445" s="19">
        <f>IFERROR(VLOOKUP(D445,'[1]comparativo br'!$A:$D,4,FALSE),"")</f>
        <v>70</v>
      </c>
      <c r="W445" s="19">
        <f>IFERROR(VLOOKUP(D445,'[1]comparativo br'!$A:$E,5,FALSE),"")</f>
        <v>54</v>
      </c>
      <c r="X445" s="15">
        <f t="shared" si="55"/>
        <v>-0.22857142857142856</v>
      </c>
      <c r="Y445" s="18" t="e">
        <f>SUMIFS([2]Plan2!$H:$H,[2]Plan2!$A:$A,$D445,[2]Plan2!$U:$U,6)</f>
        <v>#VALUE!</v>
      </c>
      <c r="Z445" s="18" t="e">
        <f>SUMIFS([2]Plan2!$H:$H,[2]Plan2!$A:$A,$D445,[2]Plan2!$U:$U,7)</f>
        <v>#VALUE!</v>
      </c>
      <c r="AA445" s="18" t="e">
        <f>SUMIFS([2]Plan2!$H:$H,[2]Plan2!$A:$A,$D445,[2]Plan2!$U:$U,8)</f>
        <v>#VALUE!</v>
      </c>
      <c r="AB445" s="18" t="e">
        <f>SUMIFS([2]Plan2!$H:$H,[2]Plan2!$A:$A,$D445,[2]Plan2!$U:$U,9)</f>
        <v>#VALUE!</v>
      </c>
      <c r="AC445" s="18" t="e">
        <f>SUMIFS([2]Plan2!$H:$H,[2]Plan2!$A:$A,$D445,[2]Plan2!$U:$U,10)</f>
        <v>#VALUE!</v>
      </c>
      <c r="AD445" s="18" t="e">
        <f>SUMIFS([2]Plan2!$H:$H,[2]Plan2!$A:$A,$D445,[2]Plan2!$U:$U,11)</f>
        <v>#VALUE!</v>
      </c>
      <c r="AE445" s="18" t="e">
        <f>SUMIFS([2]Plan2!$H:$H,[2]Plan2!$A:$A,$D445,[2]Plan2!$U:$U,12)</f>
        <v>#VALUE!</v>
      </c>
      <c r="AF445" s="18" t="e">
        <f>SUMIFS([2]Plan2!$H:$H,[2]Plan2!$A:$A,$D445,[2]Plan2!$U:$U,1)</f>
        <v>#VALUE!</v>
      </c>
      <c r="AG445" s="18" t="e">
        <f>SUMIFS([2]Plan2!$H:$H,[2]Plan2!$A:$A,$D445,[2]Plan2!$U:$U,2)</f>
        <v>#VALUE!</v>
      </c>
      <c r="AH445" s="18" t="e">
        <f>SUMIFS([2]Plan2!$H:$H,[2]Plan2!$A:$A,$D445,[2]Plan2!$U:$U,3)</f>
        <v>#VALUE!</v>
      </c>
      <c r="AI445" s="18" t="e">
        <f>SUMIFS([2]Plan2!$H:$H,[2]Plan2!$A:$A,$D445,[2]Plan2!$U:$U,4)</f>
        <v>#VALUE!</v>
      </c>
      <c r="AJ445" s="18" t="e">
        <f>SUMIFS([2]Plan2!$H:$H,[2]Plan2!$A:$A,$D445,[2]Plan2!$U:$U,5)</f>
        <v>#VALUE!</v>
      </c>
      <c r="AK445" s="23" t="e">
        <f t="shared" si="51"/>
        <v>#VALUE!</v>
      </c>
      <c r="AL445" s="23" t="e">
        <f t="shared" si="54"/>
        <v>#VALUE!</v>
      </c>
      <c r="AM445">
        <f t="shared" si="52"/>
        <v>0</v>
      </c>
    </row>
    <row r="446" spans="1:39" ht="15.75" x14ac:dyDescent="0.25">
      <c r="A446" s="21"/>
      <c r="B446" s="21" t="s">
        <v>1520</v>
      </c>
      <c r="C446" s="21">
        <v>4311533</v>
      </c>
      <c r="D446" s="25" t="s">
        <v>2115</v>
      </c>
      <c r="E446" s="21" t="s">
        <v>33</v>
      </c>
      <c r="F446" s="31" t="s">
        <v>33</v>
      </c>
      <c r="G446" s="21" t="s">
        <v>2054</v>
      </c>
      <c r="H446" s="21" t="s">
        <v>35</v>
      </c>
      <c r="I446" s="25" t="s">
        <v>15</v>
      </c>
      <c r="J446" s="21" t="s">
        <v>16</v>
      </c>
      <c r="K446" s="21"/>
      <c r="L446" s="20">
        <v>45645</v>
      </c>
      <c r="M446" s="20">
        <v>45777</v>
      </c>
      <c r="N446" s="21" t="s">
        <v>18</v>
      </c>
      <c r="O446" s="21">
        <v>1</v>
      </c>
      <c r="P446" s="21">
        <v>0</v>
      </c>
      <c r="Q446" s="21">
        <v>7</v>
      </c>
      <c r="R446" s="15">
        <v>1</v>
      </c>
      <c r="S446" s="18">
        <f>IFERROR(VLOOKUP(D446,'[1]comparativo br'!$A:$B,2,FALSE),"")</f>
        <v>0</v>
      </c>
      <c r="T446" s="18">
        <f>IFERROR(VLOOKUP(D446,'[1]comparativo br'!$A:$C,3,FALSE),"")</f>
        <v>0</v>
      </c>
      <c r="U446" s="15" t="str">
        <f t="shared" si="50"/>
        <v/>
      </c>
      <c r="V446" s="19">
        <f>IFERROR(VLOOKUP(D446,'[1]comparativo br'!$A:$D,4,FALSE),"")</f>
        <v>62</v>
      </c>
      <c r="W446" s="19">
        <f>IFERROR(VLOOKUP(D446,'[1]comparativo br'!$A:$E,5,FALSE),"")</f>
        <v>237</v>
      </c>
      <c r="X446" s="15">
        <f t="shared" si="55"/>
        <v>2.8225806451612905</v>
      </c>
      <c r="Y446" s="18" t="e">
        <f>SUMIFS([2]Plan2!$H:$H,[2]Plan2!$A:$A,$D446,[2]Plan2!$U:$U,6)</f>
        <v>#VALUE!</v>
      </c>
      <c r="Z446" s="18" t="e">
        <f>SUMIFS([2]Plan2!$H:$H,[2]Plan2!$A:$A,$D446,[2]Plan2!$U:$U,7)</f>
        <v>#VALUE!</v>
      </c>
      <c r="AA446" s="18" t="e">
        <f>SUMIFS([2]Plan2!$H:$H,[2]Plan2!$A:$A,$D446,[2]Plan2!$U:$U,8)</f>
        <v>#VALUE!</v>
      </c>
      <c r="AB446" s="18" t="e">
        <f>SUMIFS([2]Plan2!$H:$H,[2]Plan2!$A:$A,$D446,[2]Plan2!$U:$U,9)</f>
        <v>#VALUE!</v>
      </c>
      <c r="AC446" s="18" t="e">
        <f>SUMIFS([2]Plan2!$H:$H,[2]Plan2!$A:$A,$D446,[2]Plan2!$U:$U,10)</f>
        <v>#VALUE!</v>
      </c>
      <c r="AD446" s="18" t="e">
        <f>SUMIFS([2]Plan2!$H:$H,[2]Plan2!$A:$A,$D446,[2]Plan2!$U:$U,11)</f>
        <v>#VALUE!</v>
      </c>
      <c r="AE446" s="18" t="e">
        <f>SUMIFS([2]Plan2!$H:$H,[2]Plan2!$A:$A,$D446,[2]Plan2!$U:$U,12)</f>
        <v>#VALUE!</v>
      </c>
      <c r="AF446" s="18" t="e">
        <f>SUMIFS([2]Plan2!$H:$H,[2]Plan2!$A:$A,$D446,[2]Plan2!$U:$U,1)</f>
        <v>#VALUE!</v>
      </c>
      <c r="AG446" s="18" t="e">
        <f>SUMIFS([2]Plan2!$H:$H,[2]Plan2!$A:$A,$D446,[2]Plan2!$U:$U,2)</f>
        <v>#VALUE!</v>
      </c>
      <c r="AH446" s="18" t="e">
        <f>SUMIFS([2]Plan2!$H:$H,[2]Plan2!$A:$A,$D446,[2]Plan2!$U:$U,3)</f>
        <v>#VALUE!</v>
      </c>
      <c r="AI446" s="18" t="e">
        <f>SUMIFS([2]Plan2!$H:$H,[2]Plan2!$A:$A,$D446,[2]Plan2!$U:$U,4)</f>
        <v>#VALUE!</v>
      </c>
      <c r="AJ446" s="18" t="e">
        <f>SUMIFS([2]Plan2!$H:$H,[2]Plan2!$A:$A,$D446,[2]Plan2!$U:$U,5)</f>
        <v>#VALUE!</v>
      </c>
      <c r="AK446" s="23" t="e">
        <f t="shared" si="51"/>
        <v>#VALUE!</v>
      </c>
      <c r="AL446" s="23" t="e">
        <f t="shared" si="54"/>
        <v>#VALUE!</v>
      </c>
      <c r="AM446">
        <f t="shared" si="52"/>
        <v>0</v>
      </c>
    </row>
    <row r="447" spans="1:39" ht="15.75" x14ac:dyDescent="0.25">
      <c r="A447" s="21" t="s">
        <v>1496</v>
      </c>
      <c r="B447" s="21" t="s">
        <v>1520</v>
      </c>
      <c r="C447" s="21">
        <v>4311533</v>
      </c>
      <c r="D447" s="25">
        <v>193833</v>
      </c>
      <c r="E447" s="21" t="s">
        <v>33</v>
      </c>
      <c r="F447" s="31" t="s">
        <v>33</v>
      </c>
      <c r="G447" s="21" t="s">
        <v>2054</v>
      </c>
      <c r="H447" s="21" t="s">
        <v>128</v>
      </c>
      <c r="I447" s="25" t="s">
        <v>20</v>
      </c>
      <c r="J447" s="21" t="s">
        <v>21</v>
      </c>
      <c r="K447" s="21"/>
      <c r="L447" s="20">
        <v>45618</v>
      </c>
      <c r="M447" s="20">
        <v>45786</v>
      </c>
      <c r="N447" s="21" t="s">
        <v>18</v>
      </c>
      <c r="O447" s="21">
        <v>12</v>
      </c>
      <c r="P447" s="21">
        <v>0</v>
      </c>
      <c r="Q447" s="21">
        <v>20</v>
      </c>
      <c r="R447" s="15">
        <v>1</v>
      </c>
      <c r="S447" s="18">
        <f>IFERROR(VLOOKUP(D447,'[1]comparativo br'!$A:$B,2,FALSE),"")</f>
        <v>0</v>
      </c>
      <c r="T447" s="18">
        <f>IFERROR(VLOOKUP(D447,'[1]comparativo br'!$A:$C,3,FALSE),"")</f>
        <v>10800</v>
      </c>
      <c r="U447" s="15" t="str">
        <f t="shared" si="50"/>
        <v/>
      </c>
      <c r="V447" s="19">
        <f>IFERROR(VLOOKUP(D447,'[1]comparativo br'!$A:$D,4,FALSE),"")</f>
        <v>42</v>
      </c>
      <c r="W447" s="19">
        <f>IFERROR(VLOOKUP(D447,'[1]comparativo br'!$A:$E,5,FALSE),"")</f>
        <v>0</v>
      </c>
      <c r="X447" s="15">
        <f t="shared" si="55"/>
        <v>-1</v>
      </c>
      <c r="Y447" s="18" t="e">
        <f>SUMIFS([2]Plan2!$H:$H,[2]Plan2!$A:$A,$D447,[2]Plan2!$U:$U,6)</f>
        <v>#VALUE!</v>
      </c>
      <c r="Z447" s="18" t="e">
        <f>SUMIFS([2]Plan2!$H:$H,[2]Plan2!$A:$A,$D447,[2]Plan2!$U:$U,7)</f>
        <v>#VALUE!</v>
      </c>
      <c r="AA447" s="18" t="e">
        <f>SUMIFS([2]Plan2!$H:$H,[2]Plan2!$A:$A,$D447,[2]Plan2!$U:$U,8)</f>
        <v>#VALUE!</v>
      </c>
      <c r="AB447" s="18" t="e">
        <f>SUMIFS([2]Plan2!$H:$H,[2]Plan2!$A:$A,$D447,[2]Plan2!$U:$U,9)</f>
        <v>#VALUE!</v>
      </c>
      <c r="AC447" s="18" t="e">
        <f>SUMIFS([2]Plan2!$H:$H,[2]Plan2!$A:$A,$D447,[2]Plan2!$U:$U,10)</f>
        <v>#VALUE!</v>
      </c>
      <c r="AD447" s="18" t="e">
        <f>SUMIFS([2]Plan2!$H:$H,[2]Plan2!$A:$A,$D447,[2]Plan2!$U:$U,11)</f>
        <v>#VALUE!</v>
      </c>
      <c r="AE447" s="18" t="e">
        <f>SUMIFS([2]Plan2!$H:$H,[2]Plan2!$A:$A,$D447,[2]Plan2!$U:$U,12)</f>
        <v>#VALUE!</v>
      </c>
      <c r="AF447" s="18" t="e">
        <f>SUMIFS([2]Plan2!$H:$H,[2]Plan2!$A:$A,$D447,[2]Plan2!$U:$U,1)</f>
        <v>#VALUE!</v>
      </c>
      <c r="AG447" s="18" t="e">
        <f>SUMIFS([2]Plan2!$H:$H,[2]Plan2!$A:$A,$D447,[2]Plan2!$U:$U,2)</f>
        <v>#VALUE!</v>
      </c>
      <c r="AH447" s="18" t="e">
        <f>SUMIFS([2]Plan2!$H:$H,[2]Plan2!$A:$A,$D447,[2]Plan2!$U:$U,3)</f>
        <v>#VALUE!</v>
      </c>
      <c r="AI447" s="18" t="e">
        <f>SUMIFS([2]Plan2!$H:$H,[2]Plan2!$A:$A,$D447,[2]Plan2!$U:$U,4)</f>
        <v>#VALUE!</v>
      </c>
      <c r="AJ447" s="18" t="e">
        <f>SUMIFS([2]Plan2!$H:$H,[2]Plan2!$A:$A,$D447,[2]Plan2!$U:$U,5)</f>
        <v>#VALUE!</v>
      </c>
      <c r="AK447" s="23" t="e">
        <f t="shared" si="51"/>
        <v>#VALUE!</v>
      </c>
      <c r="AL447" s="23" t="e">
        <f t="shared" si="54"/>
        <v>#VALUE!</v>
      </c>
      <c r="AM447">
        <f t="shared" si="52"/>
        <v>0</v>
      </c>
    </row>
    <row r="448" spans="1:39" ht="15.75" x14ac:dyDescent="0.25">
      <c r="A448" s="21"/>
      <c r="B448" s="21" t="s">
        <v>1519</v>
      </c>
      <c r="C448" s="21">
        <v>4327690</v>
      </c>
      <c r="D448" s="25">
        <v>194608</v>
      </c>
      <c r="E448" s="21" t="s">
        <v>24</v>
      </c>
      <c r="F448" s="31" t="s">
        <v>24</v>
      </c>
      <c r="G448" s="21" t="s">
        <v>1774</v>
      </c>
      <c r="H448" s="21" t="s">
        <v>238</v>
      </c>
      <c r="I448" s="25" t="s">
        <v>20</v>
      </c>
      <c r="J448" s="21" t="s">
        <v>16</v>
      </c>
      <c r="K448" s="21" t="s">
        <v>17</v>
      </c>
      <c r="L448" s="20">
        <v>45548</v>
      </c>
      <c r="M448" s="20">
        <v>45530</v>
      </c>
      <c r="N448" s="21" t="s">
        <v>53</v>
      </c>
      <c r="O448" s="21">
        <v>0</v>
      </c>
      <c r="P448" s="21">
        <v>0</v>
      </c>
      <c r="Q448" s="21">
        <v>1</v>
      </c>
      <c r="R448" s="15">
        <v>1</v>
      </c>
      <c r="S448" s="18" t="str">
        <f>IFERROR(VLOOKUP(D448,'[1]comparativo br'!$A:$B,2,FALSE),"")</f>
        <v/>
      </c>
      <c r="T448" s="18" t="str">
        <f>IFERROR(VLOOKUP(D448,'[1]comparativo br'!$A:$C,3,FALSE),"")</f>
        <v/>
      </c>
      <c r="U448" s="15" t="str">
        <f t="shared" si="50"/>
        <v/>
      </c>
      <c r="V448" s="19" t="str">
        <f>IFERROR(VLOOKUP(D448,'[1]comparativo br'!$A:$D,4,FALSE),"")</f>
        <v/>
      </c>
      <c r="W448" s="19" t="str">
        <f>IFERROR(VLOOKUP(D448,'[1]comparativo br'!$A:$E,5,FALSE),"")</f>
        <v/>
      </c>
      <c r="X448" s="15" t="str">
        <f t="shared" si="55"/>
        <v/>
      </c>
      <c r="Y448" s="18" t="e">
        <f>SUMIFS([2]Plan2!$H:$H,[2]Plan2!$A:$A,$D448,[2]Plan2!$U:$U,6)</f>
        <v>#VALUE!</v>
      </c>
      <c r="Z448" s="18" t="e">
        <f>SUMIFS([2]Plan2!$H:$H,[2]Plan2!$A:$A,$D448,[2]Plan2!$U:$U,7)</f>
        <v>#VALUE!</v>
      </c>
      <c r="AA448" s="18" t="e">
        <f>SUMIFS([2]Plan2!$H:$H,[2]Plan2!$A:$A,$D448,[2]Plan2!$U:$U,8)</f>
        <v>#VALUE!</v>
      </c>
      <c r="AB448" s="18" t="e">
        <f>SUMIFS([2]Plan2!$H:$H,[2]Plan2!$A:$A,$D448,[2]Plan2!$U:$U,9)</f>
        <v>#VALUE!</v>
      </c>
      <c r="AC448" s="18" t="e">
        <f>SUMIFS([2]Plan2!$H:$H,[2]Plan2!$A:$A,$D448,[2]Plan2!$U:$U,10)</f>
        <v>#VALUE!</v>
      </c>
      <c r="AD448" s="18" t="e">
        <f>SUMIFS([2]Plan2!$H:$H,[2]Plan2!$A:$A,$D448,[2]Plan2!$U:$U,11)</f>
        <v>#VALUE!</v>
      </c>
      <c r="AE448" s="18" t="e">
        <f>SUMIFS([2]Plan2!$H:$H,[2]Plan2!$A:$A,$D448,[2]Plan2!$U:$U,12)</f>
        <v>#VALUE!</v>
      </c>
      <c r="AF448" s="18" t="e">
        <f>SUMIFS([2]Plan2!$H:$H,[2]Plan2!$A:$A,$D448,[2]Plan2!$U:$U,1)</f>
        <v>#VALUE!</v>
      </c>
      <c r="AG448" s="18" t="e">
        <f>SUMIFS([2]Plan2!$H:$H,[2]Plan2!$A:$A,$D448,[2]Plan2!$U:$U,2)</f>
        <v>#VALUE!</v>
      </c>
      <c r="AH448" s="18" t="e">
        <f>SUMIFS([2]Plan2!$H:$H,[2]Plan2!$A:$A,$D448,[2]Plan2!$U:$U,3)</f>
        <v>#VALUE!</v>
      </c>
      <c r="AI448" s="18" t="e">
        <f>SUMIFS([2]Plan2!$H:$H,[2]Plan2!$A:$A,$D448,[2]Plan2!$U:$U,4)</f>
        <v>#VALUE!</v>
      </c>
      <c r="AJ448" s="18" t="e">
        <f>SUMIFS([2]Plan2!$H:$H,[2]Plan2!$A:$A,$D448,[2]Plan2!$U:$U,5)</f>
        <v>#VALUE!</v>
      </c>
      <c r="AK448" s="23" t="e">
        <f t="shared" si="51"/>
        <v>#VALUE!</v>
      </c>
      <c r="AL448" s="23" t="e">
        <f t="shared" si="54"/>
        <v>#VALUE!</v>
      </c>
      <c r="AM448">
        <f t="shared" si="52"/>
        <v>0</v>
      </c>
    </row>
    <row r="449" spans="1:39" ht="15.75" x14ac:dyDescent="0.25">
      <c r="A449" s="21"/>
      <c r="B449" s="21" t="s">
        <v>1520</v>
      </c>
      <c r="C449" s="21">
        <v>4336088</v>
      </c>
      <c r="D449" s="25">
        <v>102488</v>
      </c>
      <c r="E449" s="21" t="s">
        <v>12</v>
      </c>
      <c r="F449" s="31" t="s">
        <v>12</v>
      </c>
      <c r="G449" s="21" t="s">
        <v>493</v>
      </c>
      <c r="H449" s="21" t="s">
        <v>377</v>
      </c>
      <c r="I449" s="25" t="s">
        <v>79</v>
      </c>
      <c r="J449" s="21" t="s">
        <v>253</v>
      </c>
      <c r="K449" s="21" t="s">
        <v>2288</v>
      </c>
      <c r="L449" s="20">
        <v>45793</v>
      </c>
      <c r="M449" s="20">
        <v>45790</v>
      </c>
      <c r="N449" s="21" t="s">
        <v>18</v>
      </c>
      <c r="O449" s="21">
        <v>0</v>
      </c>
      <c r="P449" s="21">
        <v>7</v>
      </c>
      <c r="Q449" s="21">
        <v>2</v>
      </c>
      <c r="R449" s="15">
        <f t="shared" ref="R449:R459" si="57">(Q449-P449)/P449</f>
        <v>-0.7142857142857143</v>
      </c>
      <c r="S449" s="18">
        <f>IFERROR(VLOOKUP(D449,'[1]comparativo br'!$A:$B,2,FALSE),"")</f>
        <v>134028.4</v>
      </c>
      <c r="T449" s="18">
        <f>IFERROR(VLOOKUP(D449,'[1]comparativo br'!$A:$C,3,FALSE),"")</f>
        <v>104467</v>
      </c>
      <c r="U449" s="15">
        <f t="shared" si="50"/>
        <v>-0.22056071698237087</v>
      </c>
      <c r="V449" s="19">
        <f>IFERROR(VLOOKUP(D449,'[1]comparativo br'!$A:$D,4,FALSE),"")</f>
        <v>1002</v>
      </c>
      <c r="W449" s="19">
        <f>IFERROR(VLOOKUP(D449,'[1]comparativo br'!$A:$E,5,FALSE),"")</f>
        <v>893</v>
      </c>
      <c r="X449" s="15">
        <f t="shared" si="55"/>
        <v>-0.10878243512974052</v>
      </c>
      <c r="Y449" s="18" t="e">
        <f>SUMIFS([2]Plan2!$H:$H,[2]Plan2!$A:$A,$D449,[2]Plan2!$U:$U,6)</f>
        <v>#VALUE!</v>
      </c>
      <c r="Z449" s="18" t="e">
        <f>SUMIFS([2]Plan2!$H:$H,[2]Plan2!$A:$A,$D449,[2]Plan2!$U:$U,7)</f>
        <v>#VALUE!</v>
      </c>
      <c r="AA449" s="18" t="e">
        <f>SUMIFS([2]Plan2!$H:$H,[2]Plan2!$A:$A,$D449,[2]Plan2!$U:$U,8)</f>
        <v>#VALUE!</v>
      </c>
      <c r="AB449" s="18" t="e">
        <f>SUMIFS([2]Plan2!$H:$H,[2]Plan2!$A:$A,$D449,[2]Plan2!$U:$U,9)</f>
        <v>#VALUE!</v>
      </c>
      <c r="AC449" s="18" t="e">
        <f>SUMIFS([2]Plan2!$H:$H,[2]Plan2!$A:$A,$D449,[2]Plan2!$U:$U,10)</f>
        <v>#VALUE!</v>
      </c>
      <c r="AD449" s="18" t="e">
        <f>SUMIFS([2]Plan2!$H:$H,[2]Plan2!$A:$A,$D449,[2]Plan2!$U:$U,11)</f>
        <v>#VALUE!</v>
      </c>
      <c r="AE449" s="18" t="e">
        <f>SUMIFS([2]Plan2!$H:$H,[2]Plan2!$A:$A,$D449,[2]Plan2!$U:$U,12)</f>
        <v>#VALUE!</v>
      </c>
      <c r="AF449" s="18" t="e">
        <f>SUMIFS([2]Plan2!$H:$H,[2]Plan2!$A:$A,$D449,[2]Plan2!$U:$U,1)</f>
        <v>#VALUE!</v>
      </c>
      <c r="AG449" s="18" t="e">
        <f>SUMIFS([2]Plan2!$H:$H,[2]Plan2!$A:$A,$D449,[2]Plan2!$U:$U,2)</f>
        <v>#VALUE!</v>
      </c>
      <c r="AH449" s="18" t="e">
        <f>SUMIFS([2]Plan2!$H:$H,[2]Plan2!$A:$A,$D449,[2]Plan2!$U:$U,3)</f>
        <v>#VALUE!</v>
      </c>
      <c r="AI449" s="18" t="e">
        <f>SUMIFS([2]Plan2!$H:$H,[2]Plan2!$A:$A,$D449,[2]Plan2!$U:$U,4)</f>
        <v>#VALUE!</v>
      </c>
      <c r="AJ449" s="18" t="e">
        <f>SUMIFS([2]Plan2!$H:$H,[2]Plan2!$A:$A,$D449,[2]Plan2!$U:$U,5)</f>
        <v>#VALUE!</v>
      </c>
      <c r="AK449" s="23" t="e">
        <f t="shared" si="51"/>
        <v>#VALUE!</v>
      </c>
      <c r="AL449" s="23" t="e">
        <f t="shared" si="54"/>
        <v>#VALUE!</v>
      </c>
      <c r="AM449">
        <f t="shared" si="52"/>
        <v>0</v>
      </c>
    </row>
    <row r="450" spans="1:39" ht="15.75" x14ac:dyDescent="0.25">
      <c r="A450" s="21" t="s">
        <v>23</v>
      </c>
      <c r="B450" s="21" t="s">
        <v>1519</v>
      </c>
      <c r="C450" s="21">
        <v>4410878</v>
      </c>
      <c r="D450" s="25">
        <v>191956</v>
      </c>
      <c r="E450" s="21" t="s">
        <v>1798</v>
      </c>
      <c r="F450" s="31" t="s">
        <v>1798</v>
      </c>
      <c r="G450" s="21" t="s">
        <v>419</v>
      </c>
      <c r="H450" s="21" t="s">
        <v>675</v>
      </c>
      <c r="I450" s="25" t="s">
        <v>72</v>
      </c>
      <c r="J450" s="21" t="s">
        <v>27</v>
      </c>
      <c r="K450" s="21" t="s">
        <v>74</v>
      </c>
      <c r="L450" s="20">
        <v>45419</v>
      </c>
      <c r="M450" s="20">
        <v>45387</v>
      </c>
      <c r="N450" s="21" t="s">
        <v>53</v>
      </c>
      <c r="O450" s="21">
        <v>13</v>
      </c>
      <c r="P450" s="21">
        <v>4</v>
      </c>
      <c r="Q450" s="21">
        <v>0</v>
      </c>
      <c r="R450" s="15">
        <f t="shared" si="57"/>
        <v>-1</v>
      </c>
      <c r="S450" s="18" t="str">
        <f>IFERROR(VLOOKUP(D450,'[1]comparativo br'!$A:$B,2,FALSE),"")</f>
        <v/>
      </c>
      <c r="T450" s="18" t="str">
        <f>IFERROR(VLOOKUP(D450,'[1]comparativo br'!$A:$C,3,FALSE),"")</f>
        <v/>
      </c>
      <c r="U450" s="15" t="str">
        <f t="shared" si="50"/>
        <v/>
      </c>
      <c r="V450" s="19" t="str">
        <f>IFERROR(VLOOKUP(D450,'[1]comparativo br'!$A:$D,4,FALSE),"")</f>
        <v/>
      </c>
      <c r="W450" s="19" t="str">
        <f>IFERROR(VLOOKUP(D450,'[1]comparativo br'!$A:$E,5,FALSE),"")</f>
        <v/>
      </c>
      <c r="X450" s="15" t="str">
        <f t="shared" si="55"/>
        <v/>
      </c>
      <c r="Y450" s="18" t="e">
        <f>SUMIFS([2]Plan2!$H:$H,[2]Plan2!$A:$A,$D450,[2]Plan2!$U:$U,6)</f>
        <v>#VALUE!</v>
      </c>
      <c r="Z450" s="18" t="e">
        <f>SUMIFS([2]Plan2!$H:$H,[2]Plan2!$A:$A,$D450,[2]Plan2!$U:$U,7)</f>
        <v>#VALUE!</v>
      </c>
      <c r="AA450" s="18" t="e">
        <f>SUMIFS([2]Plan2!$H:$H,[2]Plan2!$A:$A,$D450,[2]Plan2!$U:$U,8)</f>
        <v>#VALUE!</v>
      </c>
      <c r="AB450" s="18" t="e">
        <f>SUMIFS([2]Plan2!$H:$H,[2]Plan2!$A:$A,$D450,[2]Plan2!$U:$U,9)</f>
        <v>#VALUE!</v>
      </c>
      <c r="AC450" s="18" t="e">
        <f>SUMIFS([2]Plan2!$H:$H,[2]Plan2!$A:$A,$D450,[2]Plan2!$U:$U,10)</f>
        <v>#VALUE!</v>
      </c>
      <c r="AD450" s="18" t="e">
        <f>SUMIFS([2]Plan2!$H:$H,[2]Plan2!$A:$A,$D450,[2]Plan2!$U:$U,11)</f>
        <v>#VALUE!</v>
      </c>
      <c r="AE450" s="18" t="e">
        <f>SUMIFS([2]Plan2!$H:$H,[2]Plan2!$A:$A,$D450,[2]Plan2!$U:$U,12)</f>
        <v>#VALUE!</v>
      </c>
      <c r="AF450" s="18" t="e">
        <f>SUMIFS([2]Plan2!$H:$H,[2]Plan2!$A:$A,$D450,[2]Plan2!$U:$U,1)</f>
        <v>#VALUE!</v>
      </c>
      <c r="AG450" s="18" t="e">
        <f>SUMIFS([2]Plan2!$H:$H,[2]Plan2!$A:$A,$D450,[2]Plan2!$U:$U,2)</f>
        <v>#VALUE!</v>
      </c>
      <c r="AH450" s="18" t="e">
        <f>SUMIFS([2]Plan2!$H:$H,[2]Plan2!$A:$A,$D450,[2]Plan2!$U:$U,3)</f>
        <v>#VALUE!</v>
      </c>
      <c r="AI450" s="18" t="e">
        <f>SUMIFS([2]Plan2!$H:$H,[2]Plan2!$A:$A,$D450,[2]Plan2!$U:$U,4)</f>
        <v>#VALUE!</v>
      </c>
      <c r="AJ450" s="18" t="e">
        <f>SUMIFS([2]Plan2!$H:$H,[2]Plan2!$A:$A,$D450,[2]Plan2!$U:$U,5)</f>
        <v>#VALUE!</v>
      </c>
      <c r="AK450" s="23" t="e">
        <f t="shared" si="51"/>
        <v>#VALUE!</v>
      </c>
      <c r="AL450" s="23" t="e">
        <f t="shared" si="54"/>
        <v>#VALUE!</v>
      </c>
      <c r="AM450">
        <f t="shared" si="52"/>
        <v>0</v>
      </c>
    </row>
    <row r="451" spans="1:39" ht="15.75" x14ac:dyDescent="0.25">
      <c r="A451" s="21" t="s">
        <v>23</v>
      </c>
      <c r="B451" s="21" t="s">
        <v>1519</v>
      </c>
      <c r="C451" s="21">
        <v>4410878</v>
      </c>
      <c r="D451" s="25">
        <v>500539</v>
      </c>
      <c r="E451" s="21" t="s">
        <v>1798</v>
      </c>
      <c r="F451" s="31" t="s">
        <v>1798</v>
      </c>
      <c r="G451" s="21" t="s">
        <v>419</v>
      </c>
      <c r="H451" s="21" t="s">
        <v>1057</v>
      </c>
      <c r="I451" s="25" t="s">
        <v>72</v>
      </c>
      <c r="J451" s="21" t="s">
        <v>27</v>
      </c>
      <c r="K451" s="21" t="s">
        <v>74</v>
      </c>
      <c r="L451" s="20">
        <v>45419</v>
      </c>
      <c r="M451" s="20">
        <v>45772</v>
      </c>
      <c r="N451" s="21" t="s">
        <v>18</v>
      </c>
      <c r="O451" s="21">
        <v>21</v>
      </c>
      <c r="P451" s="21">
        <v>7</v>
      </c>
      <c r="Q451" s="21">
        <v>3</v>
      </c>
      <c r="R451" s="15">
        <f t="shared" si="57"/>
        <v>-0.5714285714285714</v>
      </c>
      <c r="S451" s="18">
        <f>IFERROR(VLOOKUP(D451,'[1]comparativo br'!$A:$B,2,FALSE),"")</f>
        <v>0</v>
      </c>
      <c r="T451" s="18">
        <f>IFERROR(VLOOKUP(D451,'[1]comparativo br'!$A:$C,3,FALSE),"")</f>
        <v>0</v>
      </c>
      <c r="U451" s="15" t="str">
        <f t="shared" si="50"/>
        <v/>
      </c>
      <c r="V451" s="19">
        <f>IFERROR(VLOOKUP(D451,'[1]comparativo br'!$A:$D,4,FALSE),"")</f>
        <v>11</v>
      </c>
      <c r="W451" s="19">
        <f>IFERROR(VLOOKUP(D451,'[1]comparativo br'!$A:$E,5,FALSE),"")</f>
        <v>25</v>
      </c>
      <c r="X451" s="15">
        <f t="shared" si="55"/>
        <v>1.2727272727272727</v>
      </c>
      <c r="Y451" s="18" t="e">
        <f>SUMIFS([2]Plan2!$H:$H,[2]Plan2!$A:$A,$D451,[2]Plan2!$U:$U,6)</f>
        <v>#VALUE!</v>
      </c>
      <c r="Z451" s="18" t="e">
        <f>SUMIFS([2]Plan2!$H:$H,[2]Plan2!$A:$A,$D451,[2]Plan2!$U:$U,7)</f>
        <v>#VALUE!</v>
      </c>
      <c r="AA451" s="18" t="e">
        <f>SUMIFS([2]Plan2!$H:$H,[2]Plan2!$A:$A,$D451,[2]Plan2!$U:$U,8)</f>
        <v>#VALUE!</v>
      </c>
      <c r="AB451" s="18" t="e">
        <f>SUMIFS([2]Plan2!$H:$H,[2]Plan2!$A:$A,$D451,[2]Plan2!$U:$U,9)</f>
        <v>#VALUE!</v>
      </c>
      <c r="AC451" s="18" t="e">
        <f>SUMIFS([2]Plan2!$H:$H,[2]Plan2!$A:$A,$D451,[2]Plan2!$U:$U,10)</f>
        <v>#VALUE!</v>
      </c>
      <c r="AD451" s="18" t="e">
        <f>SUMIFS([2]Plan2!$H:$H,[2]Plan2!$A:$A,$D451,[2]Plan2!$U:$U,11)</f>
        <v>#VALUE!</v>
      </c>
      <c r="AE451" s="18" t="e">
        <f>SUMIFS([2]Plan2!$H:$H,[2]Plan2!$A:$A,$D451,[2]Plan2!$U:$U,12)</f>
        <v>#VALUE!</v>
      </c>
      <c r="AF451" s="18" t="e">
        <f>SUMIFS([2]Plan2!$H:$H,[2]Plan2!$A:$A,$D451,[2]Plan2!$U:$U,1)</f>
        <v>#VALUE!</v>
      </c>
      <c r="AG451" s="18" t="e">
        <f>SUMIFS([2]Plan2!$H:$H,[2]Plan2!$A:$A,$D451,[2]Plan2!$U:$U,2)</f>
        <v>#VALUE!</v>
      </c>
      <c r="AH451" s="18" t="e">
        <f>SUMIFS([2]Plan2!$H:$H,[2]Plan2!$A:$A,$D451,[2]Plan2!$U:$U,3)</f>
        <v>#VALUE!</v>
      </c>
      <c r="AI451" s="18" t="e">
        <f>SUMIFS([2]Plan2!$H:$H,[2]Plan2!$A:$A,$D451,[2]Plan2!$U:$U,4)</f>
        <v>#VALUE!</v>
      </c>
      <c r="AJ451" s="18" t="e">
        <f>SUMIFS([2]Plan2!$H:$H,[2]Plan2!$A:$A,$D451,[2]Plan2!$U:$U,5)</f>
        <v>#VALUE!</v>
      </c>
      <c r="AK451" s="23" t="e">
        <f t="shared" si="51"/>
        <v>#VALUE!</v>
      </c>
      <c r="AL451" s="23" t="e">
        <f t="shared" si="54"/>
        <v>#VALUE!</v>
      </c>
      <c r="AM451">
        <f t="shared" si="52"/>
        <v>0</v>
      </c>
    </row>
    <row r="452" spans="1:39" ht="15.75" x14ac:dyDescent="0.25">
      <c r="A452" s="21" t="s">
        <v>23</v>
      </c>
      <c r="B452" s="21" t="s">
        <v>1519</v>
      </c>
      <c r="C452" s="21">
        <v>4410878</v>
      </c>
      <c r="D452" s="25">
        <v>800285</v>
      </c>
      <c r="E452" s="21" t="s">
        <v>1798</v>
      </c>
      <c r="F452" s="31" t="s">
        <v>1798</v>
      </c>
      <c r="G452" s="21" t="s">
        <v>419</v>
      </c>
      <c r="H452" s="21" t="s">
        <v>758</v>
      </c>
      <c r="I452" s="25" t="s">
        <v>72</v>
      </c>
      <c r="J452" s="21" t="s">
        <v>27</v>
      </c>
      <c r="K452" s="21" t="s">
        <v>74</v>
      </c>
      <c r="L452" s="20">
        <v>45419</v>
      </c>
      <c r="M452" s="20">
        <v>45772</v>
      </c>
      <c r="N452" s="21" t="s">
        <v>18</v>
      </c>
      <c r="O452" s="21">
        <v>161</v>
      </c>
      <c r="P452" s="21">
        <v>59</v>
      </c>
      <c r="Q452" s="21">
        <v>33</v>
      </c>
      <c r="R452" s="15">
        <f t="shared" si="57"/>
        <v>-0.44067796610169491</v>
      </c>
      <c r="S452" s="18">
        <f>IFERROR(VLOOKUP(D452,'[1]comparativo br'!$A:$B,2,FALSE),"")</f>
        <v>0</v>
      </c>
      <c r="T452" s="18">
        <f>IFERROR(VLOOKUP(D452,'[1]comparativo br'!$A:$C,3,FALSE),"")</f>
        <v>0</v>
      </c>
      <c r="U452" s="15" t="str">
        <f t="shared" si="50"/>
        <v/>
      </c>
      <c r="V452" s="19">
        <f>IFERROR(VLOOKUP(D452,'[1]comparativo br'!$A:$D,4,FALSE),"")</f>
        <v>180</v>
      </c>
      <c r="W452" s="19">
        <f>IFERROR(VLOOKUP(D452,'[1]comparativo br'!$A:$E,5,FALSE),"")</f>
        <v>50</v>
      </c>
      <c r="X452" s="15">
        <f t="shared" si="55"/>
        <v>-0.72222222222222221</v>
      </c>
      <c r="Y452" s="18" t="e">
        <f>SUMIFS([2]Plan2!$H:$H,[2]Plan2!$A:$A,$D452,[2]Plan2!$U:$U,6)</f>
        <v>#VALUE!</v>
      </c>
      <c r="Z452" s="18" t="e">
        <f>SUMIFS([2]Plan2!$H:$H,[2]Plan2!$A:$A,$D452,[2]Plan2!$U:$U,7)</f>
        <v>#VALUE!</v>
      </c>
      <c r="AA452" s="18" t="e">
        <f>SUMIFS([2]Plan2!$H:$H,[2]Plan2!$A:$A,$D452,[2]Plan2!$U:$U,8)</f>
        <v>#VALUE!</v>
      </c>
      <c r="AB452" s="18" t="e">
        <f>SUMIFS([2]Plan2!$H:$H,[2]Plan2!$A:$A,$D452,[2]Plan2!$U:$U,9)</f>
        <v>#VALUE!</v>
      </c>
      <c r="AC452" s="18" t="e">
        <f>SUMIFS([2]Plan2!$H:$H,[2]Plan2!$A:$A,$D452,[2]Plan2!$U:$U,10)</f>
        <v>#VALUE!</v>
      </c>
      <c r="AD452" s="18" t="e">
        <f>SUMIFS([2]Plan2!$H:$H,[2]Plan2!$A:$A,$D452,[2]Plan2!$U:$U,11)</f>
        <v>#VALUE!</v>
      </c>
      <c r="AE452" s="18" t="e">
        <f>SUMIFS([2]Plan2!$H:$H,[2]Plan2!$A:$A,$D452,[2]Plan2!$U:$U,12)</f>
        <v>#VALUE!</v>
      </c>
      <c r="AF452" s="18" t="e">
        <f>SUMIFS([2]Plan2!$H:$H,[2]Plan2!$A:$A,$D452,[2]Plan2!$U:$U,1)</f>
        <v>#VALUE!</v>
      </c>
      <c r="AG452" s="18" t="e">
        <f>SUMIFS([2]Plan2!$H:$H,[2]Plan2!$A:$A,$D452,[2]Plan2!$U:$U,2)</f>
        <v>#VALUE!</v>
      </c>
      <c r="AH452" s="18" t="e">
        <f>SUMIFS([2]Plan2!$H:$H,[2]Plan2!$A:$A,$D452,[2]Plan2!$U:$U,3)</f>
        <v>#VALUE!</v>
      </c>
      <c r="AI452" s="18" t="e">
        <f>SUMIFS([2]Plan2!$H:$H,[2]Plan2!$A:$A,$D452,[2]Plan2!$U:$U,4)</f>
        <v>#VALUE!</v>
      </c>
      <c r="AJ452" s="18" t="e">
        <f>SUMIFS([2]Plan2!$H:$H,[2]Plan2!$A:$A,$D452,[2]Plan2!$U:$U,5)</f>
        <v>#VALUE!</v>
      </c>
      <c r="AK452" s="23" t="e">
        <f t="shared" si="51"/>
        <v>#VALUE!</v>
      </c>
      <c r="AL452" s="23" t="e">
        <f t="shared" si="54"/>
        <v>#VALUE!</v>
      </c>
      <c r="AM452">
        <f t="shared" si="52"/>
        <v>0</v>
      </c>
    </row>
    <row r="453" spans="1:39" ht="15.75" x14ac:dyDescent="0.25">
      <c r="A453" s="21" t="s">
        <v>23</v>
      </c>
      <c r="B453" s="21" t="s">
        <v>1519</v>
      </c>
      <c r="C453" s="21">
        <v>4410878</v>
      </c>
      <c r="D453" s="25">
        <v>194595</v>
      </c>
      <c r="E453" s="21" t="s">
        <v>1798</v>
      </c>
      <c r="F453" s="31" t="s">
        <v>1798</v>
      </c>
      <c r="G453" s="21" t="s">
        <v>419</v>
      </c>
      <c r="H453" s="21" t="s">
        <v>418</v>
      </c>
      <c r="I453" s="25" t="s">
        <v>72</v>
      </c>
      <c r="J453" s="21" t="s">
        <v>27</v>
      </c>
      <c r="K453" s="21" t="s">
        <v>210</v>
      </c>
      <c r="L453" s="20">
        <v>45635</v>
      </c>
      <c r="M453" s="20">
        <v>45791</v>
      </c>
      <c r="N453" s="21" t="s">
        <v>18</v>
      </c>
      <c r="O453" s="21">
        <v>44</v>
      </c>
      <c r="P453" s="21">
        <v>21</v>
      </c>
      <c r="Q453" s="21">
        <v>104</v>
      </c>
      <c r="R453" s="15">
        <f t="shared" si="57"/>
        <v>3.9523809523809526</v>
      </c>
      <c r="S453" s="18">
        <f>IFERROR(VLOOKUP(D453,'[1]comparativo br'!$A:$B,2,FALSE),"")</f>
        <v>0</v>
      </c>
      <c r="T453" s="18">
        <f>IFERROR(VLOOKUP(D453,'[1]comparativo br'!$A:$C,3,FALSE),"")</f>
        <v>0</v>
      </c>
      <c r="U453" s="15" t="str">
        <f t="shared" si="50"/>
        <v/>
      </c>
      <c r="V453" s="19">
        <f>IFERROR(VLOOKUP(D453,'[1]comparativo br'!$A:$D,4,FALSE),"")</f>
        <v>527</v>
      </c>
      <c r="W453" s="19">
        <f>IFERROR(VLOOKUP(D453,'[1]comparativo br'!$A:$E,5,FALSE),"")</f>
        <v>359</v>
      </c>
      <c r="X453" s="15">
        <f t="shared" si="55"/>
        <v>-0.31878557874762808</v>
      </c>
      <c r="Y453" s="18" t="e">
        <f>SUMIFS([2]Plan2!$H:$H,[2]Plan2!$A:$A,$D453,[2]Plan2!$U:$U,6)</f>
        <v>#VALUE!</v>
      </c>
      <c r="Z453" s="18" t="e">
        <f>SUMIFS([2]Plan2!$H:$H,[2]Plan2!$A:$A,$D453,[2]Plan2!$U:$U,7)</f>
        <v>#VALUE!</v>
      </c>
      <c r="AA453" s="18" t="e">
        <f>SUMIFS([2]Plan2!$H:$H,[2]Plan2!$A:$A,$D453,[2]Plan2!$U:$U,8)</f>
        <v>#VALUE!</v>
      </c>
      <c r="AB453" s="18" t="e">
        <f>SUMIFS([2]Plan2!$H:$H,[2]Plan2!$A:$A,$D453,[2]Plan2!$U:$U,9)</f>
        <v>#VALUE!</v>
      </c>
      <c r="AC453" s="18" t="e">
        <f>SUMIFS([2]Plan2!$H:$H,[2]Plan2!$A:$A,$D453,[2]Plan2!$U:$U,10)</f>
        <v>#VALUE!</v>
      </c>
      <c r="AD453" s="18" t="e">
        <f>SUMIFS([2]Plan2!$H:$H,[2]Plan2!$A:$A,$D453,[2]Plan2!$U:$U,11)</f>
        <v>#VALUE!</v>
      </c>
      <c r="AE453" s="18" t="e">
        <f>SUMIFS([2]Plan2!$H:$H,[2]Plan2!$A:$A,$D453,[2]Plan2!$U:$U,12)</f>
        <v>#VALUE!</v>
      </c>
      <c r="AF453" s="18" t="e">
        <f>SUMIFS([2]Plan2!$H:$H,[2]Plan2!$A:$A,$D453,[2]Plan2!$U:$U,1)</f>
        <v>#VALUE!</v>
      </c>
      <c r="AG453" s="18" t="e">
        <f>SUMIFS([2]Plan2!$H:$H,[2]Plan2!$A:$A,$D453,[2]Plan2!$U:$U,2)</f>
        <v>#VALUE!</v>
      </c>
      <c r="AH453" s="18" t="e">
        <f>SUMIFS([2]Plan2!$H:$H,[2]Plan2!$A:$A,$D453,[2]Plan2!$U:$U,3)</f>
        <v>#VALUE!</v>
      </c>
      <c r="AI453" s="18" t="e">
        <f>SUMIFS([2]Plan2!$H:$H,[2]Plan2!$A:$A,$D453,[2]Plan2!$U:$U,4)</f>
        <v>#VALUE!</v>
      </c>
      <c r="AJ453" s="18" t="e">
        <f>SUMIFS([2]Plan2!$H:$H,[2]Plan2!$A:$A,$D453,[2]Plan2!$U:$U,5)</f>
        <v>#VALUE!</v>
      </c>
      <c r="AK453" s="23" t="e">
        <f t="shared" si="51"/>
        <v>#VALUE!</v>
      </c>
      <c r="AL453" s="23" t="e">
        <f t="shared" si="54"/>
        <v>#VALUE!</v>
      </c>
      <c r="AM453">
        <f t="shared" si="52"/>
        <v>0</v>
      </c>
    </row>
    <row r="454" spans="1:39" ht="15.75" x14ac:dyDescent="0.25">
      <c r="A454" s="21" t="s">
        <v>23</v>
      </c>
      <c r="B454" s="21" t="s">
        <v>1519</v>
      </c>
      <c r="C454" s="21">
        <v>4410878</v>
      </c>
      <c r="D454" s="25">
        <v>500538</v>
      </c>
      <c r="E454" s="21" t="s">
        <v>1798</v>
      </c>
      <c r="F454" s="31" t="s">
        <v>1798</v>
      </c>
      <c r="G454" s="21" t="s">
        <v>419</v>
      </c>
      <c r="H454" s="21" t="s">
        <v>326</v>
      </c>
      <c r="I454" s="25" t="s">
        <v>72</v>
      </c>
      <c r="J454" s="21" t="s">
        <v>27</v>
      </c>
      <c r="K454" s="21" t="s">
        <v>74</v>
      </c>
      <c r="L454" s="20">
        <v>45635</v>
      </c>
      <c r="M454" s="20">
        <v>45796</v>
      </c>
      <c r="N454" s="21" t="s">
        <v>18</v>
      </c>
      <c r="O454" s="21">
        <v>462</v>
      </c>
      <c r="P454" s="21">
        <v>184</v>
      </c>
      <c r="Q454" s="21">
        <v>149</v>
      </c>
      <c r="R454" s="15">
        <f t="shared" si="57"/>
        <v>-0.19021739130434784</v>
      </c>
      <c r="S454" s="18">
        <f>IFERROR(VLOOKUP(D454,'[1]comparativo br'!$A:$B,2,FALSE),"")</f>
        <v>0</v>
      </c>
      <c r="T454" s="18">
        <f>IFERROR(VLOOKUP(D454,'[1]comparativo br'!$A:$C,3,FALSE),"")</f>
        <v>0</v>
      </c>
      <c r="U454" s="15" t="str">
        <f t="shared" si="50"/>
        <v/>
      </c>
      <c r="V454" s="19">
        <f>IFERROR(VLOOKUP(D454,'[1]comparativo br'!$A:$D,4,FALSE),"")</f>
        <v>389</v>
      </c>
      <c r="W454" s="19">
        <f>IFERROR(VLOOKUP(D454,'[1]comparativo br'!$A:$E,5,FALSE),"")</f>
        <v>333</v>
      </c>
      <c r="X454" s="15">
        <f t="shared" si="55"/>
        <v>-0.14395886889460155</v>
      </c>
      <c r="Y454" s="18" t="e">
        <f>SUMIFS([2]Plan2!$H:$H,[2]Plan2!$A:$A,$D454,[2]Plan2!$U:$U,6)</f>
        <v>#VALUE!</v>
      </c>
      <c r="Z454" s="18" t="e">
        <f>SUMIFS([2]Plan2!$H:$H,[2]Plan2!$A:$A,$D454,[2]Plan2!$U:$U,7)</f>
        <v>#VALUE!</v>
      </c>
      <c r="AA454" s="18" t="e">
        <f>SUMIFS([2]Plan2!$H:$H,[2]Plan2!$A:$A,$D454,[2]Plan2!$U:$U,8)</f>
        <v>#VALUE!</v>
      </c>
      <c r="AB454" s="18" t="e">
        <f>SUMIFS([2]Plan2!$H:$H,[2]Plan2!$A:$A,$D454,[2]Plan2!$U:$U,9)</f>
        <v>#VALUE!</v>
      </c>
      <c r="AC454" s="18" t="e">
        <f>SUMIFS([2]Plan2!$H:$H,[2]Plan2!$A:$A,$D454,[2]Plan2!$U:$U,10)</f>
        <v>#VALUE!</v>
      </c>
      <c r="AD454" s="18" t="e">
        <f>SUMIFS([2]Plan2!$H:$H,[2]Plan2!$A:$A,$D454,[2]Plan2!$U:$U,11)</f>
        <v>#VALUE!</v>
      </c>
      <c r="AE454" s="18" t="e">
        <f>SUMIFS([2]Plan2!$H:$H,[2]Plan2!$A:$A,$D454,[2]Plan2!$U:$U,12)</f>
        <v>#VALUE!</v>
      </c>
      <c r="AF454" s="18" t="e">
        <f>SUMIFS([2]Plan2!$H:$H,[2]Plan2!$A:$A,$D454,[2]Plan2!$U:$U,1)</f>
        <v>#VALUE!</v>
      </c>
      <c r="AG454" s="18" t="e">
        <f>SUMIFS([2]Plan2!$H:$H,[2]Plan2!$A:$A,$D454,[2]Plan2!$U:$U,2)</f>
        <v>#VALUE!</v>
      </c>
      <c r="AH454" s="18" t="e">
        <f>SUMIFS([2]Plan2!$H:$H,[2]Plan2!$A:$A,$D454,[2]Plan2!$U:$U,3)</f>
        <v>#VALUE!</v>
      </c>
      <c r="AI454" s="18" t="e">
        <f>SUMIFS([2]Plan2!$H:$H,[2]Plan2!$A:$A,$D454,[2]Plan2!$U:$U,4)</f>
        <v>#VALUE!</v>
      </c>
      <c r="AJ454" s="18" t="e">
        <f>SUMIFS([2]Plan2!$H:$H,[2]Plan2!$A:$A,$D454,[2]Plan2!$U:$U,5)</f>
        <v>#VALUE!</v>
      </c>
      <c r="AK454" s="23" t="e">
        <f t="shared" si="51"/>
        <v>#VALUE!</v>
      </c>
      <c r="AL454" s="23" t="e">
        <f t="shared" si="54"/>
        <v>#VALUE!</v>
      </c>
      <c r="AM454">
        <f t="shared" si="52"/>
        <v>0</v>
      </c>
    </row>
    <row r="455" spans="1:39" ht="15.75" x14ac:dyDescent="0.25">
      <c r="A455" s="21" t="s">
        <v>23</v>
      </c>
      <c r="B455" s="21" t="s">
        <v>1519</v>
      </c>
      <c r="C455" s="21">
        <v>4410878</v>
      </c>
      <c r="D455" s="25">
        <v>192785</v>
      </c>
      <c r="E455" s="21" t="s">
        <v>1798</v>
      </c>
      <c r="F455" s="31" t="s">
        <v>1798</v>
      </c>
      <c r="G455" s="21" t="s">
        <v>419</v>
      </c>
      <c r="H455" s="21" t="s">
        <v>818</v>
      </c>
      <c r="I455" s="25" t="s">
        <v>72</v>
      </c>
      <c r="J455" s="21" t="s">
        <v>27</v>
      </c>
      <c r="K455" s="21" t="s">
        <v>74</v>
      </c>
      <c r="L455" s="20">
        <v>45635</v>
      </c>
      <c r="M455" s="20">
        <v>45798</v>
      </c>
      <c r="N455" s="21" t="s">
        <v>18</v>
      </c>
      <c r="O455" s="21">
        <v>38</v>
      </c>
      <c r="P455" s="21">
        <v>25</v>
      </c>
      <c r="Q455" s="21">
        <v>24</v>
      </c>
      <c r="R455" s="15">
        <f t="shared" si="57"/>
        <v>-0.04</v>
      </c>
      <c r="S455" s="18">
        <f>IFERROR(VLOOKUP(D455,'[1]comparativo br'!$A:$B,2,FALSE),"")</f>
        <v>0</v>
      </c>
      <c r="T455" s="18">
        <f>IFERROR(VLOOKUP(D455,'[1]comparativo br'!$A:$C,3,FALSE),"")</f>
        <v>0</v>
      </c>
      <c r="U455" s="15" t="str">
        <f t="shared" si="50"/>
        <v/>
      </c>
      <c r="V455" s="19">
        <f>IFERROR(VLOOKUP(D455,'[1]comparativo br'!$A:$D,4,FALSE),"")</f>
        <v>41</v>
      </c>
      <c r="W455" s="19">
        <f>IFERROR(VLOOKUP(D455,'[1]comparativo br'!$A:$E,5,FALSE),"")</f>
        <v>16</v>
      </c>
      <c r="X455" s="15">
        <f t="shared" si="55"/>
        <v>-0.6097560975609756</v>
      </c>
      <c r="Y455" s="18" t="e">
        <f>SUMIFS([2]Plan2!$H:$H,[2]Plan2!$A:$A,$D455,[2]Plan2!$U:$U,6)</f>
        <v>#VALUE!</v>
      </c>
      <c r="Z455" s="18" t="e">
        <f>SUMIFS([2]Plan2!$H:$H,[2]Plan2!$A:$A,$D455,[2]Plan2!$U:$U,7)</f>
        <v>#VALUE!</v>
      </c>
      <c r="AA455" s="18" t="e">
        <f>SUMIFS([2]Plan2!$H:$H,[2]Plan2!$A:$A,$D455,[2]Plan2!$U:$U,8)</f>
        <v>#VALUE!</v>
      </c>
      <c r="AB455" s="18" t="e">
        <f>SUMIFS([2]Plan2!$H:$H,[2]Plan2!$A:$A,$D455,[2]Plan2!$U:$U,9)</f>
        <v>#VALUE!</v>
      </c>
      <c r="AC455" s="18" t="e">
        <f>SUMIFS([2]Plan2!$H:$H,[2]Plan2!$A:$A,$D455,[2]Plan2!$U:$U,10)</f>
        <v>#VALUE!</v>
      </c>
      <c r="AD455" s="18" t="e">
        <f>SUMIFS([2]Plan2!$H:$H,[2]Plan2!$A:$A,$D455,[2]Plan2!$U:$U,11)</f>
        <v>#VALUE!</v>
      </c>
      <c r="AE455" s="18" t="e">
        <f>SUMIFS([2]Plan2!$H:$H,[2]Plan2!$A:$A,$D455,[2]Plan2!$U:$U,12)</f>
        <v>#VALUE!</v>
      </c>
      <c r="AF455" s="18" t="e">
        <f>SUMIFS([2]Plan2!$H:$H,[2]Plan2!$A:$A,$D455,[2]Plan2!$U:$U,1)</f>
        <v>#VALUE!</v>
      </c>
      <c r="AG455" s="18" t="e">
        <f>SUMIFS([2]Plan2!$H:$H,[2]Plan2!$A:$A,$D455,[2]Plan2!$U:$U,2)</f>
        <v>#VALUE!</v>
      </c>
      <c r="AH455" s="18" t="e">
        <f>SUMIFS([2]Plan2!$H:$H,[2]Plan2!$A:$A,$D455,[2]Plan2!$U:$U,3)</f>
        <v>#VALUE!</v>
      </c>
      <c r="AI455" s="18" t="e">
        <f>SUMIFS([2]Plan2!$H:$H,[2]Plan2!$A:$A,$D455,[2]Plan2!$U:$U,4)</f>
        <v>#VALUE!</v>
      </c>
      <c r="AJ455" s="18" t="e">
        <f>SUMIFS([2]Plan2!$H:$H,[2]Plan2!$A:$A,$D455,[2]Plan2!$U:$U,5)</f>
        <v>#VALUE!</v>
      </c>
      <c r="AK455" s="23" t="e">
        <f t="shared" si="51"/>
        <v>#VALUE!</v>
      </c>
      <c r="AL455" s="23" t="e">
        <f t="shared" si="54"/>
        <v>#VALUE!</v>
      </c>
      <c r="AM455">
        <f t="shared" si="52"/>
        <v>0</v>
      </c>
    </row>
    <row r="456" spans="1:39" ht="15.75" x14ac:dyDescent="0.25">
      <c r="A456" s="21" t="s">
        <v>23</v>
      </c>
      <c r="B456" s="21" t="s">
        <v>1519</v>
      </c>
      <c r="C456" s="21">
        <v>4410878</v>
      </c>
      <c r="D456" s="25">
        <v>194331</v>
      </c>
      <c r="E456" s="21" t="s">
        <v>1798</v>
      </c>
      <c r="F456" s="31" t="s">
        <v>1798</v>
      </c>
      <c r="G456" s="21" t="s">
        <v>419</v>
      </c>
      <c r="H456" s="21" t="s">
        <v>188</v>
      </c>
      <c r="I456" s="25" t="s">
        <v>72</v>
      </c>
      <c r="J456" s="21" t="s">
        <v>27</v>
      </c>
      <c r="K456" s="21" t="s">
        <v>210</v>
      </c>
      <c r="L456" s="20">
        <v>45635</v>
      </c>
      <c r="M456" s="20">
        <v>45798</v>
      </c>
      <c r="N456" s="21" t="s">
        <v>18</v>
      </c>
      <c r="O456" s="21">
        <v>111</v>
      </c>
      <c r="P456" s="21">
        <v>70</v>
      </c>
      <c r="Q456" s="21">
        <v>130</v>
      </c>
      <c r="R456" s="15">
        <f t="shared" si="57"/>
        <v>0.8571428571428571</v>
      </c>
      <c r="S456" s="18">
        <f>IFERROR(VLOOKUP(D456,'[1]comparativo br'!$A:$B,2,FALSE),"")</f>
        <v>40000</v>
      </c>
      <c r="T456" s="18">
        <f>IFERROR(VLOOKUP(D456,'[1]comparativo br'!$A:$C,3,FALSE),"")</f>
        <v>38000</v>
      </c>
      <c r="U456" s="15">
        <f t="shared" si="50"/>
        <v>-0.05</v>
      </c>
      <c r="V456" s="19">
        <f>IFERROR(VLOOKUP(D456,'[1]comparativo br'!$A:$D,4,FALSE),"")</f>
        <v>371</v>
      </c>
      <c r="W456" s="19">
        <f>IFERROR(VLOOKUP(D456,'[1]comparativo br'!$A:$E,5,FALSE),"")</f>
        <v>689</v>
      </c>
      <c r="X456" s="15">
        <f t="shared" si="55"/>
        <v>0.8571428571428571</v>
      </c>
      <c r="Y456" s="18" t="e">
        <f>SUMIFS([2]Plan2!$H:$H,[2]Plan2!$A:$A,$D456,[2]Plan2!$U:$U,6)</f>
        <v>#VALUE!</v>
      </c>
      <c r="Z456" s="18" t="e">
        <f>SUMIFS([2]Plan2!$H:$H,[2]Plan2!$A:$A,$D456,[2]Plan2!$U:$U,7)</f>
        <v>#VALUE!</v>
      </c>
      <c r="AA456" s="18" t="e">
        <f>SUMIFS([2]Plan2!$H:$H,[2]Plan2!$A:$A,$D456,[2]Plan2!$U:$U,8)</f>
        <v>#VALUE!</v>
      </c>
      <c r="AB456" s="18" t="e">
        <f>SUMIFS([2]Plan2!$H:$H,[2]Plan2!$A:$A,$D456,[2]Plan2!$U:$U,9)</f>
        <v>#VALUE!</v>
      </c>
      <c r="AC456" s="18" t="e">
        <f>SUMIFS([2]Plan2!$H:$H,[2]Plan2!$A:$A,$D456,[2]Plan2!$U:$U,10)</f>
        <v>#VALUE!</v>
      </c>
      <c r="AD456" s="18" t="e">
        <f>SUMIFS([2]Plan2!$H:$H,[2]Plan2!$A:$A,$D456,[2]Plan2!$U:$U,11)</f>
        <v>#VALUE!</v>
      </c>
      <c r="AE456" s="18" t="e">
        <f>SUMIFS([2]Plan2!$H:$H,[2]Plan2!$A:$A,$D456,[2]Plan2!$U:$U,12)</f>
        <v>#VALUE!</v>
      </c>
      <c r="AF456" s="18" t="e">
        <f>SUMIFS([2]Plan2!$H:$H,[2]Plan2!$A:$A,$D456,[2]Plan2!$U:$U,1)</f>
        <v>#VALUE!</v>
      </c>
      <c r="AG456" s="18" t="e">
        <f>SUMIFS([2]Plan2!$H:$H,[2]Plan2!$A:$A,$D456,[2]Plan2!$U:$U,2)</f>
        <v>#VALUE!</v>
      </c>
      <c r="AH456" s="18" t="e">
        <f>SUMIFS([2]Plan2!$H:$H,[2]Plan2!$A:$A,$D456,[2]Plan2!$U:$U,3)</f>
        <v>#VALUE!</v>
      </c>
      <c r="AI456" s="18" t="e">
        <f>SUMIFS([2]Plan2!$H:$H,[2]Plan2!$A:$A,$D456,[2]Plan2!$U:$U,4)</f>
        <v>#VALUE!</v>
      </c>
      <c r="AJ456" s="18" t="e">
        <f>SUMIFS([2]Plan2!$H:$H,[2]Plan2!$A:$A,$D456,[2]Plan2!$U:$U,5)</f>
        <v>#VALUE!</v>
      </c>
      <c r="AK456" s="23" t="e">
        <f t="shared" si="51"/>
        <v>#VALUE!</v>
      </c>
      <c r="AL456" s="23" t="e">
        <f t="shared" si="54"/>
        <v>#VALUE!</v>
      </c>
      <c r="AM456">
        <f t="shared" si="52"/>
        <v>0</v>
      </c>
    </row>
    <row r="457" spans="1:39" ht="15.75" x14ac:dyDescent="0.25">
      <c r="A457" s="21" t="s">
        <v>23</v>
      </c>
      <c r="B457" s="21" t="s">
        <v>1519</v>
      </c>
      <c r="C457" s="21">
        <v>4410878</v>
      </c>
      <c r="D457" s="25">
        <v>101911</v>
      </c>
      <c r="E457" s="21" t="s">
        <v>1798</v>
      </c>
      <c r="F457" s="31" t="s">
        <v>1798</v>
      </c>
      <c r="G457" s="21" t="s">
        <v>419</v>
      </c>
      <c r="H457" s="21" t="s">
        <v>420</v>
      </c>
      <c r="I457" s="25" t="s">
        <v>72</v>
      </c>
      <c r="J457" s="21" t="s">
        <v>27</v>
      </c>
      <c r="K457" s="21" t="s">
        <v>74</v>
      </c>
      <c r="L457" s="20">
        <v>45419</v>
      </c>
      <c r="M457" s="20">
        <v>45799</v>
      </c>
      <c r="N457" s="21" t="s">
        <v>18</v>
      </c>
      <c r="O457" s="21">
        <v>205</v>
      </c>
      <c r="P457" s="21">
        <v>136</v>
      </c>
      <c r="Q457" s="21">
        <v>162</v>
      </c>
      <c r="R457" s="15">
        <f t="shared" si="57"/>
        <v>0.19117647058823528</v>
      </c>
      <c r="S457" s="18">
        <f>IFERROR(VLOOKUP(D457,'[1]comparativo br'!$A:$B,2,FALSE),"")</f>
        <v>0</v>
      </c>
      <c r="T457" s="18">
        <f>IFERROR(VLOOKUP(D457,'[1]comparativo br'!$A:$C,3,FALSE),"")</f>
        <v>0</v>
      </c>
      <c r="U457" s="15" t="str">
        <f t="shared" si="50"/>
        <v/>
      </c>
      <c r="V457" s="19">
        <f>IFERROR(VLOOKUP(D457,'[1]comparativo br'!$A:$D,4,FALSE),"")</f>
        <v>274</v>
      </c>
      <c r="W457" s="19">
        <f>IFERROR(VLOOKUP(D457,'[1]comparativo br'!$A:$E,5,FALSE),"")</f>
        <v>137</v>
      </c>
      <c r="X457" s="15">
        <f t="shared" ref="X457:X463" si="58">IFERROR((W457-V457)/V457,"")</f>
        <v>-0.5</v>
      </c>
      <c r="Y457" s="18" t="e">
        <f>SUMIFS([2]Plan2!$H:$H,[2]Plan2!$A:$A,$D457,[2]Plan2!$U:$U,6)</f>
        <v>#VALUE!</v>
      </c>
      <c r="Z457" s="18" t="e">
        <f>SUMIFS([2]Plan2!$H:$H,[2]Plan2!$A:$A,$D457,[2]Plan2!$U:$U,7)</f>
        <v>#VALUE!</v>
      </c>
      <c r="AA457" s="18" t="e">
        <f>SUMIFS([2]Plan2!$H:$H,[2]Plan2!$A:$A,$D457,[2]Plan2!$U:$U,8)</f>
        <v>#VALUE!</v>
      </c>
      <c r="AB457" s="18" t="e">
        <f>SUMIFS([2]Plan2!$H:$H,[2]Plan2!$A:$A,$D457,[2]Plan2!$U:$U,9)</f>
        <v>#VALUE!</v>
      </c>
      <c r="AC457" s="18" t="e">
        <f>SUMIFS([2]Plan2!$H:$H,[2]Plan2!$A:$A,$D457,[2]Plan2!$U:$U,10)</f>
        <v>#VALUE!</v>
      </c>
      <c r="AD457" s="18" t="e">
        <f>SUMIFS([2]Plan2!$H:$H,[2]Plan2!$A:$A,$D457,[2]Plan2!$U:$U,11)</f>
        <v>#VALUE!</v>
      </c>
      <c r="AE457" s="18" t="e">
        <f>SUMIFS([2]Plan2!$H:$H,[2]Plan2!$A:$A,$D457,[2]Plan2!$U:$U,12)</f>
        <v>#VALUE!</v>
      </c>
      <c r="AF457" s="18" t="e">
        <f>SUMIFS([2]Plan2!$H:$H,[2]Plan2!$A:$A,$D457,[2]Plan2!$U:$U,1)</f>
        <v>#VALUE!</v>
      </c>
      <c r="AG457" s="18" t="e">
        <f>SUMIFS([2]Plan2!$H:$H,[2]Plan2!$A:$A,$D457,[2]Plan2!$U:$U,2)</f>
        <v>#VALUE!</v>
      </c>
      <c r="AH457" s="18" t="e">
        <f>SUMIFS([2]Plan2!$H:$H,[2]Plan2!$A:$A,$D457,[2]Plan2!$U:$U,3)</f>
        <v>#VALUE!</v>
      </c>
      <c r="AI457" s="18" t="e">
        <f>SUMIFS([2]Plan2!$H:$H,[2]Plan2!$A:$A,$D457,[2]Plan2!$U:$U,4)</f>
        <v>#VALUE!</v>
      </c>
      <c r="AJ457" s="18" t="e">
        <f>SUMIFS([2]Plan2!$H:$H,[2]Plan2!$A:$A,$D457,[2]Plan2!$U:$U,5)</f>
        <v>#VALUE!</v>
      </c>
      <c r="AK457" s="23" t="e">
        <f t="shared" si="51"/>
        <v>#VALUE!</v>
      </c>
      <c r="AL457" s="23" t="e">
        <f t="shared" si="54"/>
        <v>#VALUE!</v>
      </c>
      <c r="AM457">
        <f t="shared" si="52"/>
        <v>0</v>
      </c>
    </row>
    <row r="458" spans="1:39" ht="15.75" x14ac:dyDescent="0.25">
      <c r="A458" s="21" t="s">
        <v>23</v>
      </c>
      <c r="B458" s="21" t="s">
        <v>1519</v>
      </c>
      <c r="C458" s="21">
        <v>4410878</v>
      </c>
      <c r="D458" s="25">
        <v>502960</v>
      </c>
      <c r="E458" s="21" t="s">
        <v>1798</v>
      </c>
      <c r="F458" s="31" t="s">
        <v>1798</v>
      </c>
      <c r="G458" s="21" t="s">
        <v>419</v>
      </c>
      <c r="H458" s="21" t="s">
        <v>250</v>
      </c>
      <c r="I458" s="25" t="s">
        <v>72</v>
      </c>
      <c r="J458" s="21" t="s">
        <v>27</v>
      </c>
      <c r="K458" s="21" t="s">
        <v>74</v>
      </c>
      <c r="L458" s="20">
        <v>45471</v>
      </c>
      <c r="M458" s="20">
        <v>45799</v>
      </c>
      <c r="N458" s="21" t="s">
        <v>18</v>
      </c>
      <c r="O458" s="21">
        <v>171</v>
      </c>
      <c r="P458" s="21">
        <v>83</v>
      </c>
      <c r="Q458" s="21">
        <v>127</v>
      </c>
      <c r="R458" s="15">
        <f t="shared" si="57"/>
        <v>0.53012048192771088</v>
      </c>
      <c r="S458" s="18">
        <f>IFERROR(VLOOKUP(D458,'[1]comparativo br'!$A:$B,2,FALSE),"")</f>
        <v>0</v>
      </c>
      <c r="T458" s="18">
        <f>IFERROR(VLOOKUP(D458,'[1]comparativo br'!$A:$C,3,FALSE),"")</f>
        <v>0</v>
      </c>
      <c r="U458" s="15" t="str">
        <f t="shared" si="50"/>
        <v/>
      </c>
      <c r="V458" s="19">
        <f>IFERROR(VLOOKUP(D458,'[1]comparativo br'!$A:$D,4,FALSE),"")</f>
        <v>600</v>
      </c>
      <c r="W458" s="19">
        <f>IFERROR(VLOOKUP(D458,'[1]comparativo br'!$A:$E,5,FALSE),"")</f>
        <v>139</v>
      </c>
      <c r="X458" s="15">
        <f t="shared" si="58"/>
        <v>-0.76833333333333331</v>
      </c>
      <c r="Y458" s="18" t="e">
        <f>SUMIFS([2]Plan2!$H:$H,[2]Plan2!$A:$A,$D458,[2]Plan2!$U:$U,6)</f>
        <v>#VALUE!</v>
      </c>
      <c r="Z458" s="18" t="e">
        <f>SUMIFS([2]Plan2!$H:$H,[2]Plan2!$A:$A,$D458,[2]Plan2!$U:$U,7)</f>
        <v>#VALUE!</v>
      </c>
      <c r="AA458" s="18" t="e">
        <f>SUMIFS([2]Plan2!$H:$H,[2]Plan2!$A:$A,$D458,[2]Plan2!$U:$U,8)</f>
        <v>#VALUE!</v>
      </c>
      <c r="AB458" s="18" t="e">
        <f>SUMIFS([2]Plan2!$H:$H,[2]Plan2!$A:$A,$D458,[2]Plan2!$U:$U,9)</f>
        <v>#VALUE!</v>
      </c>
      <c r="AC458" s="18" t="e">
        <f>SUMIFS([2]Plan2!$H:$H,[2]Plan2!$A:$A,$D458,[2]Plan2!$U:$U,10)</f>
        <v>#VALUE!</v>
      </c>
      <c r="AD458" s="18" t="e">
        <f>SUMIFS([2]Plan2!$H:$H,[2]Plan2!$A:$A,$D458,[2]Plan2!$U:$U,11)</f>
        <v>#VALUE!</v>
      </c>
      <c r="AE458" s="18" t="e">
        <f>SUMIFS([2]Plan2!$H:$H,[2]Plan2!$A:$A,$D458,[2]Plan2!$U:$U,12)</f>
        <v>#VALUE!</v>
      </c>
      <c r="AF458" s="18" t="e">
        <f>SUMIFS([2]Plan2!$H:$H,[2]Plan2!$A:$A,$D458,[2]Plan2!$U:$U,1)</f>
        <v>#VALUE!</v>
      </c>
      <c r="AG458" s="18" t="e">
        <f>SUMIFS([2]Plan2!$H:$H,[2]Plan2!$A:$A,$D458,[2]Plan2!$U:$U,2)</f>
        <v>#VALUE!</v>
      </c>
      <c r="AH458" s="18" t="e">
        <f>SUMIFS([2]Plan2!$H:$H,[2]Plan2!$A:$A,$D458,[2]Plan2!$U:$U,3)</f>
        <v>#VALUE!</v>
      </c>
      <c r="AI458" s="18" t="e">
        <f>SUMIFS([2]Plan2!$H:$H,[2]Plan2!$A:$A,$D458,[2]Plan2!$U:$U,4)</f>
        <v>#VALUE!</v>
      </c>
      <c r="AJ458" s="18" t="e">
        <f>SUMIFS([2]Plan2!$H:$H,[2]Plan2!$A:$A,$D458,[2]Plan2!$U:$U,5)</f>
        <v>#VALUE!</v>
      </c>
      <c r="AK458" s="23" t="e">
        <f t="shared" si="51"/>
        <v>#VALUE!</v>
      </c>
      <c r="AL458" s="23" t="e">
        <f t="shared" si="54"/>
        <v>#VALUE!</v>
      </c>
      <c r="AM458">
        <f t="shared" si="52"/>
        <v>0</v>
      </c>
    </row>
    <row r="459" spans="1:39" ht="15.75" x14ac:dyDescent="0.25">
      <c r="A459" s="21"/>
      <c r="B459" s="21" t="s">
        <v>1520</v>
      </c>
      <c r="C459" s="21">
        <v>4468980</v>
      </c>
      <c r="D459" s="25">
        <v>102034</v>
      </c>
      <c r="E459" s="21" t="s">
        <v>1180</v>
      </c>
      <c r="F459" s="31" t="s">
        <v>1180</v>
      </c>
      <c r="G459" s="21" t="s">
        <v>1224</v>
      </c>
      <c r="H459" s="21" t="s">
        <v>1225</v>
      </c>
      <c r="I459" s="25" t="s">
        <v>79</v>
      </c>
      <c r="J459" s="21" t="s">
        <v>67</v>
      </c>
      <c r="K459" s="21" t="s">
        <v>416</v>
      </c>
      <c r="L459" s="20">
        <v>45750</v>
      </c>
      <c r="M459" s="20">
        <v>45786</v>
      </c>
      <c r="N459" s="21" t="s">
        <v>18</v>
      </c>
      <c r="O459" s="21">
        <v>3</v>
      </c>
      <c r="P459" s="21">
        <v>1</v>
      </c>
      <c r="Q459" s="21">
        <v>7</v>
      </c>
      <c r="R459" s="15">
        <f t="shared" si="57"/>
        <v>6</v>
      </c>
      <c r="S459" s="18">
        <f>IFERROR(VLOOKUP(D459,'[1]comparativo br'!$A:$B,2,FALSE),"")</f>
        <v>859.08</v>
      </c>
      <c r="T459" s="18">
        <f>IFERROR(VLOOKUP(D459,'[1]comparativo br'!$A:$C,3,FALSE),"")</f>
        <v>1365</v>
      </c>
      <c r="U459" s="15">
        <f t="shared" si="50"/>
        <v>0.58890906551194289</v>
      </c>
      <c r="V459" s="19">
        <f>IFERROR(VLOOKUP(D459,'[1]comparativo br'!$A:$D,4,FALSE),"")</f>
        <v>1</v>
      </c>
      <c r="W459" s="19">
        <f>IFERROR(VLOOKUP(D459,'[1]comparativo br'!$A:$E,5,FALSE),"")</f>
        <v>1</v>
      </c>
      <c r="X459" s="15">
        <f t="shared" si="58"/>
        <v>0</v>
      </c>
      <c r="Y459" s="18" t="e">
        <f>SUMIFS([2]Plan2!$H:$H,[2]Plan2!$A:$A,$D459,[2]Plan2!$U:$U,6)</f>
        <v>#VALUE!</v>
      </c>
      <c r="Z459" s="18" t="e">
        <f>SUMIFS([2]Plan2!$H:$H,[2]Plan2!$A:$A,$D459,[2]Plan2!$U:$U,7)</f>
        <v>#VALUE!</v>
      </c>
      <c r="AA459" s="18" t="e">
        <f>SUMIFS([2]Plan2!$H:$H,[2]Plan2!$A:$A,$D459,[2]Plan2!$U:$U,8)</f>
        <v>#VALUE!</v>
      </c>
      <c r="AB459" s="18" t="e">
        <f>SUMIFS([2]Plan2!$H:$H,[2]Plan2!$A:$A,$D459,[2]Plan2!$U:$U,9)</f>
        <v>#VALUE!</v>
      </c>
      <c r="AC459" s="18" t="e">
        <f>SUMIFS([2]Plan2!$H:$H,[2]Plan2!$A:$A,$D459,[2]Plan2!$U:$U,10)</f>
        <v>#VALUE!</v>
      </c>
      <c r="AD459" s="18" t="e">
        <f>SUMIFS([2]Plan2!$H:$H,[2]Plan2!$A:$A,$D459,[2]Plan2!$U:$U,11)</f>
        <v>#VALUE!</v>
      </c>
      <c r="AE459" s="18" t="e">
        <f>SUMIFS([2]Plan2!$H:$H,[2]Plan2!$A:$A,$D459,[2]Plan2!$U:$U,12)</f>
        <v>#VALUE!</v>
      </c>
      <c r="AF459" s="18" t="e">
        <f>SUMIFS([2]Plan2!$H:$H,[2]Plan2!$A:$A,$D459,[2]Plan2!$U:$U,1)</f>
        <v>#VALUE!</v>
      </c>
      <c r="AG459" s="18" t="e">
        <f>SUMIFS([2]Plan2!$H:$H,[2]Plan2!$A:$A,$D459,[2]Plan2!$U:$U,2)</f>
        <v>#VALUE!</v>
      </c>
      <c r="AH459" s="18" t="e">
        <f>SUMIFS([2]Plan2!$H:$H,[2]Plan2!$A:$A,$D459,[2]Plan2!$U:$U,3)</f>
        <v>#VALUE!</v>
      </c>
      <c r="AI459" s="18" t="e">
        <f>SUMIFS([2]Plan2!$H:$H,[2]Plan2!$A:$A,$D459,[2]Plan2!$U:$U,4)</f>
        <v>#VALUE!</v>
      </c>
      <c r="AJ459" s="18" t="e">
        <f>SUMIFS([2]Plan2!$H:$H,[2]Plan2!$A:$A,$D459,[2]Plan2!$U:$U,5)</f>
        <v>#VALUE!</v>
      </c>
      <c r="AK459" s="23" t="e">
        <f t="shared" si="51"/>
        <v>#VALUE!</v>
      </c>
      <c r="AL459" s="23" t="e">
        <f t="shared" si="54"/>
        <v>#VALUE!</v>
      </c>
      <c r="AM459">
        <f t="shared" si="52"/>
        <v>0</v>
      </c>
    </row>
    <row r="460" spans="1:39" ht="15.75" x14ac:dyDescent="0.25">
      <c r="A460" s="21"/>
      <c r="B460" s="21" t="s">
        <v>1519</v>
      </c>
      <c r="C460" s="21">
        <v>4542586</v>
      </c>
      <c r="D460" s="25">
        <v>502932</v>
      </c>
      <c r="E460" s="21" t="s">
        <v>1575</v>
      </c>
      <c r="F460" s="31" t="s">
        <v>1575</v>
      </c>
      <c r="G460" s="21" t="s">
        <v>2285</v>
      </c>
      <c r="H460" s="21" t="s">
        <v>114</v>
      </c>
      <c r="I460" s="25" t="s">
        <v>15</v>
      </c>
      <c r="J460" s="21" t="s">
        <v>21</v>
      </c>
      <c r="K460" s="21"/>
      <c r="L460" s="20">
        <v>45771</v>
      </c>
      <c r="M460" s="20">
        <v>45776</v>
      </c>
      <c r="N460" s="21" t="s">
        <v>18</v>
      </c>
      <c r="O460" s="21">
        <v>26</v>
      </c>
      <c r="P460" s="21">
        <v>0</v>
      </c>
      <c r="Q460" s="21">
        <v>1</v>
      </c>
      <c r="R460" s="15">
        <v>1</v>
      </c>
      <c r="S460" s="18" t="str">
        <f>IFERROR(VLOOKUP(D460,'[1]comparativo br'!$A:$B,2,FALSE),"")</f>
        <v/>
      </c>
      <c r="T460" s="18" t="str">
        <f>IFERROR(VLOOKUP(D460,'[1]comparativo br'!$A:$C,3,FALSE),"")</f>
        <v/>
      </c>
      <c r="U460" s="15" t="str">
        <f t="shared" ref="U460:U523" si="59">IFERROR((T460-S460)/S460,"")</f>
        <v/>
      </c>
      <c r="V460" s="19" t="str">
        <f>IFERROR(VLOOKUP(D460,'[1]comparativo br'!$A:$D,4,FALSE),"")</f>
        <v/>
      </c>
      <c r="W460" s="19" t="str">
        <f>IFERROR(VLOOKUP(D460,'[1]comparativo br'!$A:$E,5,FALSE),"")</f>
        <v/>
      </c>
      <c r="X460" s="15" t="str">
        <f t="shared" si="58"/>
        <v/>
      </c>
      <c r="Y460" s="18" t="e">
        <f>SUMIFS([2]Plan2!$H:$H,[2]Plan2!$A:$A,$D460,[2]Plan2!$U:$U,6)</f>
        <v>#VALUE!</v>
      </c>
      <c r="Z460" s="18" t="e">
        <f>SUMIFS([2]Plan2!$H:$H,[2]Plan2!$A:$A,$D460,[2]Plan2!$U:$U,7)</f>
        <v>#VALUE!</v>
      </c>
      <c r="AA460" s="18" t="e">
        <f>SUMIFS([2]Plan2!$H:$H,[2]Plan2!$A:$A,$D460,[2]Plan2!$U:$U,8)</f>
        <v>#VALUE!</v>
      </c>
      <c r="AB460" s="18" t="e">
        <f>SUMIFS([2]Plan2!$H:$H,[2]Plan2!$A:$A,$D460,[2]Plan2!$U:$U,9)</f>
        <v>#VALUE!</v>
      </c>
      <c r="AC460" s="18" t="e">
        <f>SUMIFS([2]Plan2!$H:$H,[2]Plan2!$A:$A,$D460,[2]Plan2!$U:$U,10)</f>
        <v>#VALUE!</v>
      </c>
      <c r="AD460" s="18" t="e">
        <f>SUMIFS([2]Plan2!$H:$H,[2]Plan2!$A:$A,$D460,[2]Plan2!$U:$U,11)</f>
        <v>#VALUE!</v>
      </c>
      <c r="AE460" s="18" t="e">
        <f>SUMIFS([2]Plan2!$H:$H,[2]Plan2!$A:$A,$D460,[2]Plan2!$U:$U,12)</f>
        <v>#VALUE!</v>
      </c>
      <c r="AF460" s="18" t="e">
        <f>SUMIFS([2]Plan2!$H:$H,[2]Plan2!$A:$A,$D460,[2]Plan2!$U:$U,1)</f>
        <v>#VALUE!</v>
      </c>
      <c r="AG460" s="18" t="e">
        <f>SUMIFS([2]Plan2!$H:$H,[2]Plan2!$A:$A,$D460,[2]Plan2!$U:$U,2)</f>
        <v>#VALUE!</v>
      </c>
      <c r="AH460" s="18" t="e">
        <f>SUMIFS([2]Plan2!$H:$H,[2]Plan2!$A:$A,$D460,[2]Plan2!$U:$U,3)</f>
        <v>#VALUE!</v>
      </c>
      <c r="AI460" s="18" t="e">
        <f>SUMIFS([2]Plan2!$H:$H,[2]Plan2!$A:$A,$D460,[2]Plan2!$U:$U,4)</f>
        <v>#VALUE!</v>
      </c>
      <c r="AJ460" s="18" t="e">
        <f>SUMIFS([2]Plan2!$H:$H,[2]Plan2!$A:$A,$D460,[2]Plan2!$U:$U,5)</f>
        <v>#VALUE!</v>
      </c>
      <c r="AK460" s="23" t="e">
        <f t="shared" ref="AK460:AK523" si="60">SUM(Y460:AJ460)</f>
        <v>#VALUE!</v>
      </c>
      <c r="AL460" s="23" t="e">
        <f t="shared" si="54"/>
        <v>#VALUE!</v>
      </c>
      <c r="AM460">
        <f t="shared" si="52"/>
        <v>0</v>
      </c>
    </row>
    <row r="461" spans="1:39" ht="15.75" x14ac:dyDescent="0.25">
      <c r="A461" s="21" t="s">
        <v>23</v>
      </c>
      <c r="B461" s="21" t="s">
        <v>1520</v>
      </c>
      <c r="C461" s="21">
        <v>4550434</v>
      </c>
      <c r="D461" s="25">
        <v>191992</v>
      </c>
      <c r="E461" s="21" t="s">
        <v>33</v>
      </c>
      <c r="F461" s="31" t="s">
        <v>2489</v>
      </c>
      <c r="G461" s="21" t="s">
        <v>130</v>
      </c>
      <c r="H461" s="21" t="s">
        <v>189</v>
      </c>
      <c r="I461" s="25" t="s">
        <v>190</v>
      </c>
      <c r="J461" s="21" t="s">
        <v>27</v>
      </c>
      <c r="K461" s="21" t="s">
        <v>74</v>
      </c>
      <c r="L461" s="20">
        <v>45303</v>
      </c>
      <c r="M461" s="20">
        <v>44120</v>
      </c>
      <c r="N461" s="21" t="s">
        <v>53</v>
      </c>
      <c r="O461" s="21">
        <v>3</v>
      </c>
      <c r="P461" s="21">
        <v>0</v>
      </c>
      <c r="Q461" s="21">
        <v>0</v>
      </c>
      <c r="R461" s="28"/>
      <c r="S461" s="18" t="str">
        <f>IFERROR(VLOOKUP(D461,'[1]comparativo br'!$A:$B,2,FALSE),"")</f>
        <v/>
      </c>
      <c r="T461" s="18" t="str">
        <f>IFERROR(VLOOKUP(D461,'[1]comparativo br'!$A:$C,3,FALSE),"")</f>
        <v/>
      </c>
      <c r="U461" s="15" t="str">
        <f t="shared" si="59"/>
        <v/>
      </c>
      <c r="V461" s="19" t="str">
        <f>IFERROR(VLOOKUP(D461,'[1]comparativo br'!$A:$D,4,FALSE),"")</f>
        <v/>
      </c>
      <c r="W461" s="19" t="str">
        <f>IFERROR(VLOOKUP(D461,'[1]comparativo br'!$A:$E,5,FALSE),"")</f>
        <v/>
      </c>
      <c r="X461" s="15" t="str">
        <f t="shared" si="58"/>
        <v/>
      </c>
      <c r="Y461" s="18" t="e">
        <f>SUMIFS([2]Plan2!$H:$H,[2]Plan2!$A:$A,$D461,[2]Plan2!$U:$U,6)</f>
        <v>#VALUE!</v>
      </c>
      <c r="Z461" s="18" t="e">
        <f>SUMIFS([2]Plan2!$H:$H,[2]Plan2!$A:$A,$D461,[2]Plan2!$U:$U,7)</f>
        <v>#VALUE!</v>
      </c>
      <c r="AA461" s="18" t="e">
        <f>SUMIFS([2]Plan2!$H:$H,[2]Plan2!$A:$A,$D461,[2]Plan2!$U:$U,8)</f>
        <v>#VALUE!</v>
      </c>
      <c r="AB461" s="18" t="e">
        <f>SUMIFS([2]Plan2!$H:$H,[2]Plan2!$A:$A,$D461,[2]Plan2!$U:$U,9)</f>
        <v>#VALUE!</v>
      </c>
      <c r="AC461" s="18" t="e">
        <f>SUMIFS([2]Plan2!$H:$H,[2]Plan2!$A:$A,$D461,[2]Plan2!$U:$U,10)</f>
        <v>#VALUE!</v>
      </c>
      <c r="AD461" s="18" t="e">
        <f>SUMIFS([2]Plan2!$H:$H,[2]Plan2!$A:$A,$D461,[2]Plan2!$U:$U,11)</f>
        <v>#VALUE!</v>
      </c>
      <c r="AE461" s="18" t="e">
        <f>SUMIFS([2]Plan2!$H:$H,[2]Plan2!$A:$A,$D461,[2]Plan2!$U:$U,12)</f>
        <v>#VALUE!</v>
      </c>
      <c r="AF461" s="18" t="e">
        <f>SUMIFS([2]Plan2!$H:$H,[2]Plan2!$A:$A,$D461,[2]Plan2!$U:$U,1)</f>
        <v>#VALUE!</v>
      </c>
      <c r="AG461" s="18" t="e">
        <f>SUMIFS([2]Plan2!$H:$H,[2]Plan2!$A:$A,$D461,[2]Plan2!$U:$U,2)</f>
        <v>#VALUE!</v>
      </c>
      <c r="AH461" s="18" t="e">
        <f>SUMIFS([2]Plan2!$H:$H,[2]Plan2!$A:$A,$D461,[2]Plan2!$U:$U,3)</f>
        <v>#VALUE!</v>
      </c>
      <c r="AI461" s="18" t="e">
        <f>SUMIFS([2]Plan2!$H:$H,[2]Plan2!$A:$A,$D461,[2]Plan2!$U:$U,4)</f>
        <v>#VALUE!</v>
      </c>
      <c r="AJ461" s="18" t="e">
        <f>SUMIFS([2]Plan2!$H:$H,[2]Plan2!$A:$A,$D461,[2]Plan2!$U:$U,5)</f>
        <v>#VALUE!</v>
      </c>
      <c r="AK461" s="23" t="e">
        <f t="shared" si="60"/>
        <v>#VALUE!</v>
      </c>
      <c r="AL461" s="23" t="e">
        <f t="shared" si="54"/>
        <v>#VALUE!</v>
      </c>
      <c r="AM461">
        <f t="shared" ref="AM461:AM524" si="61">COUNTIF(Y461:AJ461,"&gt;1")</f>
        <v>0</v>
      </c>
    </row>
    <row r="462" spans="1:39" ht="15.75" x14ac:dyDescent="0.25">
      <c r="A462" s="21" t="s">
        <v>23</v>
      </c>
      <c r="B462" s="21" t="s">
        <v>1520</v>
      </c>
      <c r="C462" s="21">
        <v>4550434</v>
      </c>
      <c r="D462" s="25">
        <v>191213</v>
      </c>
      <c r="E462" s="21" t="s">
        <v>33</v>
      </c>
      <c r="F462" s="31" t="s">
        <v>2489</v>
      </c>
      <c r="G462" s="21" t="s">
        <v>130</v>
      </c>
      <c r="H462" s="21" t="s">
        <v>593</v>
      </c>
      <c r="I462" s="25" t="s">
        <v>132</v>
      </c>
      <c r="J462" s="21" t="s">
        <v>16</v>
      </c>
      <c r="K462" s="21" t="s">
        <v>17</v>
      </c>
      <c r="L462" s="20">
        <v>45636</v>
      </c>
      <c r="M462" s="20">
        <v>45615</v>
      </c>
      <c r="N462" s="21" t="s">
        <v>22</v>
      </c>
      <c r="O462" s="21">
        <v>39</v>
      </c>
      <c r="P462" s="21">
        <v>40</v>
      </c>
      <c r="Q462" s="21">
        <v>14</v>
      </c>
      <c r="R462" s="15">
        <f t="shared" ref="R462:R476" si="62">(Q462-P462)/P462</f>
        <v>-0.65</v>
      </c>
      <c r="S462" s="18" t="str">
        <f>IFERROR(VLOOKUP(D462,'[1]comparativo br'!$A:$B,2,FALSE),"")</f>
        <v/>
      </c>
      <c r="T462" s="18" t="str">
        <f>IFERROR(VLOOKUP(D462,'[1]comparativo br'!$A:$C,3,FALSE),"")</f>
        <v/>
      </c>
      <c r="U462" s="15" t="str">
        <f t="shared" si="59"/>
        <v/>
      </c>
      <c r="V462" s="19" t="str">
        <f>IFERROR(VLOOKUP(D462,'[1]comparativo br'!$A:$D,4,FALSE),"")</f>
        <v/>
      </c>
      <c r="W462" s="19" t="str">
        <f>IFERROR(VLOOKUP(D462,'[1]comparativo br'!$A:$E,5,FALSE),"")</f>
        <v/>
      </c>
      <c r="X462" s="15" t="str">
        <f t="shared" si="58"/>
        <v/>
      </c>
      <c r="Y462" s="18" t="e">
        <f>SUMIFS([2]Plan2!$H:$H,[2]Plan2!$A:$A,$D462,[2]Plan2!$U:$U,6)</f>
        <v>#VALUE!</v>
      </c>
      <c r="Z462" s="18" t="e">
        <f>SUMIFS([2]Plan2!$H:$H,[2]Plan2!$A:$A,$D462,[2]Plan2!$U:$U,7)</f>
        <v>#VALUE!</v>
      </c>
      <c r="AA462" s="18" t="e">
        <f>SUMIFS([2]Plan2!$H:$H,[2]Plan2!$A:$A,$D462,[2]Plan2!$U:$U,8)</f>
        <v>#VALUE!</v>
      </c>
      <c r="AB462" s="18" t="e">
        <f>SUMIFS([2]Plan2!$H:$H,[2]Plan2!$A:$A,$D462,[2]Plan2!$U:$U,9)</f>
        <v>#VALUE!</v>
      </c>
      <c r="AC462" s="18" t="e">
        <f>SUMIFS([2]Plan2!$H:$H,[2]Plan2!$A:$A,$D462,[2]Plan2!$U:$U,10)</f>
        <v>#VALUE!</v>
      </c>
      <c r="AD462" s="18" t="e">
        <f>SUMIFS([2]Plan2!$H:$H,[2]Plan2!$A:$A,$D462,[2]Plan2!$U:$U,11)</f>
        <v>#VALUE!</v>
      </c>
      <c r="AE462" s="18" t="e">
        <f>SUMIFS([2]Plan2!$H:$H,[2]Plan2!$A:$A,$D462,[2]Plan2!$U:$U,12)</f>
        <v>#VALUE!</v>
      </c>
      <c r="AF462" s="18" t="e">
        <f>SUMIFS([2]Plan2!$H:$H,[2]Plan2!$A:$A,$D462,[2]Plan2!$U:$U,1)</f>
        <v>#VALUE!</v>
      </c>
      <c r="AG462" s="18" t="e">
        <f>SUMIFS([2]Plan2!$H:$H,[2]Plan2!$A:$A,$D462,[2]Plan2!$U:$U,2)</f>
        <v>#VALUE!</v>
      </c>
      <c r="AH462" s="18" t="e">
        <f>SUMIFS([2]Plan2!$H:$H,[2]Plan2!$A:$A,$D462,[2]Plan2!$U:$U,3)</f>
        <v>#VALUE!</v>
      </c>
      <c r="AI462" s="18" t="e">
        <f>SUMIFS([2]Plan2!$H:$H,[2]Plan2!$A:$A,$D462,[2]Plan2!$U:$U,4)</f>
        <v>#VALUE!</v>
      </c>
      <c r="AJ462" s="18" t="e">
        <f>SUMIFS([2]Plan2!$H:$H,[2]Plan2!$A:$A,$D462,[2]Plan2!$U:$U,5)</f>
        <v>#VALUE!</v>
      </c>
      <c r="AK462" s="23" t="e">
        <f t="shared" si="60"/>
        <v>#VALUE!</v>
      </c>
      <c r="AL462" s="23" t="e">
        <f t="shared" si="54"/>
        <v>#VALUE!</v>
      </c>
      <c r="AM462">
        <f t="shared" si="61"/>
        <v>0</v>
      </c>
    </row>
    <row r="463" spans="1:39" ht="15.75" x14ac:dyDescent="0.25">
      <c r="A463" s="21" t="s">
        <v>23</v>
      </c>
      <c r="B463" s="21" t="s">
        <v>1520</v>
      </c>
      <c r="C463" s="21">
        <v>4550434</v>
      </c>
      <c r="D463" s="25">
        <v>193047</v>
      </c>
      <c r="E463" s="21" t="s">
        <v>33</v>
      </c>
      <c r="F463" s="31" t="s">
        <v>2489</v>
      </c>
      <c r="G463" s="21" t="s">
        <v>130</v>
      </c>
      <c r="H463" s="21" t="s">
        <v>869</v>
      </c>
      <c r="I463" s="25" t="s">
        <v>870</v>
      </c>
      <c r="J463" s="21" t="s">
        <v>16</v>
      </c>
      <c r="K463" s="21" t="s">
        <v>17</v>
      </c>
      <c r="L463" s="20">
        <v>45785</v>
      </c>
      <c r="M463" s="20">
        <v>45757</v>
      </c>
      <c r="N463" s="21" t="s">
        <v>18</v>
      </c>
      <c r="O463" s="21">
        <v>23</v>
      </c>
      <c r="P463" s="21">
        <v>24</v>
      </c>
      <c r="Q463" s="21">
        <v>15</v>
      </c>
      <c r="R463" s="15">
        <f t="shared" si="62"/>
        <v>-0.375</v>
      </c>
      <c r="S463" s="18" t="str">
        <f>IFERROR(VLOOKUP(D463,'[1]comparativo br'!$A:$B,2,FALSE),"")</f>
        <v/>
      </c>
      <c r="T463" s="18" t="str">
        <f>IFERROR(VLOOKUP(D463,'[1]comparativo br'!$A:$C,3,FALSE),"")</f>
        <v/>
      </c>
      <c r="U463" s="15" t="str">
        <f t="shared" si="59"/>
        <v/>
      </c>
      <c r="V463" s="19" t="str">
        <f>IFERROR(VLOOKUP(D463,'[1]comparativo br'!$A:$D,4,FALSE),"")</f>
        <v/>
      </c>
      <c r="W463" s="19" t="str">
        <f>IFERROR(VLOOKUP(D463,'[1]comparativo br'!$A:$E,5,FALSE),"")</f>
        <v/>
      </c>
      <c r="X463" s="15" t="str">
        <f t="shared" si="58"/>
        <v/>
      </c>
      <c r="Y463" s="18" t="e">
        <f>SUMIFS([2]Plan2!$H:$H,[2]Plan2!$A:$A,$D463,[2]Plan2!$U:$U,6)</f>
        <v>#VALUE!</v>
      </c>
      <c r="Z463" s="18" t="e">
        <f>SUMIFS([2]Plan2!$H:$H,[2]Plan2!$A:$A,$D463,[2]Plan2!$U:$U,7)</f>
        <v>#VALUE!</v>
      </c>
      <c r="AA463" s="18" t="e">
        <f>SUMIFS([2]Plan2!$H:$H,[2]Plan2!$A:$A,$D463,[2]Plan2!$U:$U,8)</f>
        <v>#VALUE!</v>
      </c>
      <c r="AB463" s="18" t="e">
        <f>SUMIFS([2]Plan2!$H:$H,[2]Plan2!$A:$A,$D463,[2]Plan2!$U:$U,9)</f>
        <v>#VALUE!</v>
      </c>
      <c r="AC463" s="18" t="e">
        <f>SUMIFS([2]Plan2!$H:$H,[2]Plan2!$A:$A,$D463,[2]Plan2!$U:$U,10)</f>
        <v>#VALUE!</v>
      </c>
      <c r="AD463" s="18" t="e">
        <f>SUMIFS([2]Plan2!$H:$H,[2]Plan2!$A:$A,$D463,[2]Plan2!$U:$U,11)</f>
        <v>#VALUE!</v>
      </c>
      <c r="AE463" s="18" t="e">
        <f>SUMIFS([2]Plan2!$H:$H,[2]Plan2!$A:$A,$D463,[2]Plan2!$U:$U,12)</f>
        <v>#VALUE!</v>
      </c>
      <c r="AF463" s="18" t="e">
        <f>SUMIFS([2]Plan2!$H:$H,[2]Plan2!$A:$A,$D463,[2]Plan2!$U:$U,1)</f>
        <v>#VALUE!</v>
      </c>
      <c r="AG463" s="18" t="e">
        <f>SUMIFS([2]Plan2!$H:$H,[2]Plan2!$A:$A,$D463,[2]Plan2!$U:$U,2)</f>
        <v>#VALUE!</v>
      </c>
      <c r="AH463" s="18" t="e">
        <f>SUMIFS([2]Plan2!$H:$H,[2]Plan2!$A:$A,$D463,[2]Plan2!$U:$U,3)</f>
        <v>#VALUE!</v>
      </c>
      <c r="AI463" s="18" t="e">
        <f>SUMIFS([2]Plan2!$H:$H,[2]Plan2!$A:$A,$D463,[2]Plan2!$U:$U,4)</f>
        <v>#VALUE!</v>
      </c>
      <c r="AJ463" s="18" t="e">
        <f>SUMIFS([2]Plan2!$H:$H,[2]Plan2!$A:$A,$D463,[2]Plan2!$U:$U,5)</f>
        <v>#VALUE!</v>
      </c>
      <c r="AK463" s="23" t="e">
        <f t="shared" si="60"/>
        <v>#VALUE!</v>
      </c>
      <c r="AL463" s="23" t="e">
        <f t="shared" si="54"/>
        <v>#VALUE!</v>
      </c>
      <c r="AM463">
        <f t="shared" si="61"/>
        <v>0</v>
      </c>
    </row>
    <row r="464" spans="1:39" ht="15.75" x14ac:dyDescent="0.25">
      <c r="A464" s="21" t="s">
        <v>23</v>
      </c>
      <c r="B464" s="21" t="s">
        <v>1520</v>
      </c>
      <c r="C464" s="21">
        <v>4550434</v>
      </c>
      <c r="D464" s="25">
        <v>101062</v>
      </c>
      <c r="E464" s="21" t="s">
        <v>33</v>
      </c>
      <c r="F464" s="31" t="s">
        <v>33</v>
      </c>
      <c r="G464" s="21" t="s">
        <v>130</v>
      </c>
      <c r="H464" s="21" t="s">
        <v>284</v>
      </c>
      <c r="I464" s="25" t="s">
        <v>285</v>
      </c>
      <c r="J464" s="21" t="s">
        <v>16</v>
      </c>
      <c r="K464" s="21" t="s">
        <v>17</v>
      </c>
      <c r="L464" s="20">
        <v>45404</v>
      </c>
      <c r="M464" s="20">
        <v>45785</v>
      </c>
      <c r="N464" s="21" t="s">
        <v>18</v>
      </c>
      <c r="O464" s="21">
        <v>18</v>
      </c>
      <c r="P464" s="21">
        <v>3</v>
      </c>
      <c r="Q464" s="21">
        <v>11</v>
      </c>
      <c r="R464" s="15">
        <f t="shared" si="62"/>
        <v>2.6666666666666665</v>
      </c>
      <c r="S464" s="18" t="str">
        <f>IFERROR(VLOOKUP(D464,'[1]comparativo br'!$A:$B,2,FALSE),"")</f>
        <v/>
      </c>
      <c r="T464" s="18" t="str">
        <f>IFERROR(VLOOKUP(D464,'[1]comparativo br'!$A:$C,3,FALSE),"")</f>
        <v/>
      </c>
      <c r="U464" s="15" t="str">
        <f t="shared" si="59"/>
        <v/>
      </c>
      <c r="V464" s="19" t="str">
        <f>IFERROR(VLOOKUP(D464,'[1]comparativo br'!$A:$D,4,FALSE),"")</f>
        <v/>
      </c>
      <c r="W464" s="19" t="str">
        <f>IFERROR(VLOOKUP(D464,'[1]comparativo br'!$A:$E,5,FALSE),"")</f>
        <v/>
      </c>
      <c r="X464" s="10"/>
      <c r="Y464" s="18" t="e">
        <f>SUMIFS([2]Plan2!$H:$H,[2]Plan2!$A:$A,$D464,[2]Plan2!$U:$U,6)</f>
        <v>#VALUE!</v>
      </c>
      <c r="Z464" s="18" t="e">
        <f>SUMIFS([2]Plan2!$H:$H,[2]Plan2!$A:$A,$D464,[2]Plan2!$U:$U,7)</f>
        <v>#VALUE!</v>
      </c>
      <c r="AA464" s="18" t="e">
        <f>SUMIFS([2]Plan2!$H:$H,[2]Plan2!$A:$A,$D464,[2]Plan2!$U:$U,8)</f>
        <v>#VALUE!</v>
      </c>
      <c r="AB464" s="18" t="e">
        <f>SUMIFS([2]Plan2!$H:$H,[2]Plan2!$A:$A,$D464,[2]Plan2!$U:$U,9)</f>
        <v>#VALUE!</v>
      </c>
      <c r="AC464" s="18" t="e">
        <f>SUMIFS([2]Plan2!$H:$H,[2]Plan2!$A:$A,$D464,[2]Plan2!$U:$U,10)</f>
        <v>#VALUE!</v>
      </c>
      <c r="AD464" s="18" t="e">
        <f>SUMIFS([2]Plan2!$H:$H,[2]Plan2!$A:$A,$D464,[2]Plan2!$U:$U,11)</f>
        <v>#VALUE!</v>
      </c>
      <c r="AE464" s="18" t="e">
        <f>SUMIFS([2]Plan2!$H:$H,[2]Plan2!$A:$A,$D464,[2]Plan2!$U:$U,12)</f>
        <v>#VALUE!</v>
      </c>
      <c r="AF464" s="18" t="e">
        <f>SUMIFS([2]Plan2!$H:$H,[2]Plan2!$A:$A,$D464,[2]Plan2!$U:$U,1)</f>
        <v>#VALUE!</v>
      </c>
      <c r="AG464" s="18" t="e">
        <f>SUMIFS([2]Plan2!$H:$H,[2]Plan2!$A:$A,$D464,[2]Plan2!$U:$U,2)</f>
        <v>#VALUE!</v>
      </c>
      <c r="AH464" s="18" t="e">
        <f>SUMIFS([2]Plan2!$H:$H,[2]Plan2!$A:$A,$D464,[2]Plan2!$U:$U,3)</f>
        <v>#VALUE!</v>
      </c>
      <c r="AI464" s="18" t="e">
        <f>SUMIFS([2]Plan2!$H:$H,[2]Plan2!$A:$A,$D464,[2]Plan2!$U:$U,4)</f>
        <v>#VALUE!</v>
      </c>
      <c r="AJ464" s="18" t="e">
        <f>SUMIFS([2]Plan2!$H:$H,[2]Plan2!$A:$A,$D464,[2]Plan2!$U:$U,5)</f>
        <v>#VALUE!</v>
      </c>
      <c r="AK464" s="23" t="e">
        <f t="shared" si="60"/>
        <v>#VALUE!</v>
      </c>
      <c r="AL464" s="23" t="e">
        <f t="shared" si="54"/>
        <v>#VALUE!</v>
      </c>
      <c r="AM464">
        <f t="shared" si="61"/>
        <v>0</v>
      </c>
    </row>
    <row r="465" spans="1:39" ht="15.75" x14ac:dyDescent="0.25">
      <c r="A465" s="21" t="s">
        <v>23</v>
      </c>
      <c r="B465" s="21" t="s">
        <v>1520</v>
      </c>
      <c r="C465" s="21">
        <v>4550434</v>
      </c>
      <c r="D465" s="25">
        <v>194292</v>
      </c>
      <c r="E465" s="21" t="s">
        <v>33</v>
      </c>
      <c r="F465" s="31" t="s">
        <v>2489</v>
      </c>
      <c r="G465" s="21" t="s">
        <v>130</v>
      </c>
      <c r="H465" s="21" t="s">
        <v>528</v>
      </c>
      <c r="I465" s="25" t="s">
        <v>201</v>
      </c>
      <c r="J465" s="21" t="s">
        <v>16</v>
      </c>
      <c r="K465" s="21" t="s">
        <v>17</v>
      </c>
      <c r="L465" s="20">
        <v>45677</v>
      </c>
      <c r="M465" s="20">
        <v>45785</v>
      </c>
      <c r="N465" s="21" t="s">
        <v>18</v>
      </c>
      <c r="O465" s="21">
        <v>12</v>
      </c>
      <c r="P465" s="21">
        <v>3</v>
      </c>
      <c r="Q465" s="21">
        <v>29</v>
      </c>
      <c r="R465" s="15">
        <f t="shared" si="62"/>
        <v>8.6666666666666661</v>
      </c>
      <c r="S465" s="18" t="str">
        <f>IFERROR(VLOOKUP(D465,'[1]comparativo br'!$A:$B,2,FALSE),"")</f>
        <v/>
      </c>
      <c r="T465" s="18" t="str">
        <f>IFERROR(VLOOKUP(D465,'[1]comparativo br'!$A:$C,3,FALSE),"")</f>
        <v/>
      </c>
      <c r="U465" s="15" t="str">
        <f t="shared" si="59"/>
        <v/>
      </c>
      <c r="V465" s="19" t="str">
        <f>IFERROR(VLOOKUP(D465,'[1]comparativo br'!$A:$D,4,FALSE),"")</f>
        <v/>
      </c>
      <c r="W465" s="19" t="str">
        <f>IFERROR(VLOOKUP(D465,'[1]comparativo br'!$A:$E,5,FALSE),"")</f>
        <v/>
      </c>
      <c r="X465" s="15" t="str">
        <f t="shared" ref="X465:X496" si="63">IFERROR((W465-V465)/V465,"")</f>
        <v/>
      </c>
      <c r="Y465" s="18" t="e">
        <f>SUMIFS([2]Plan2!$H:$H,[2]Plan2!$A:$A,$D465,[2]Plan2!$U:$U,6)</f>
        <v>#VALUE!</v>
      </c>
      <c r="Z465" s="18" t="e">
        <f>SUMIFS([2]Plan2!$H:$H,[2]Plan2!$A:$A,$D465,[2]Plan2!$U:$U,7)</f>
        <v>#VALUE!</v>
      </c>
      <c r="AA465" s="18" t="e">
        <f>SUMIFS([2]Plan2!$H:$H,[2]Plan2!$A:$A,$D465,[2]Plan2!$U:$U,8)</f>
        <v>#VALUE!</v>
      </c>
      <c r="AB465" s="18" t="e">
        <f>SUMIFS([2]Plan2!$H:$H,[2]Plan2!$A:$A,$D465,[2]Plan2!$U:$U,9)</f>
        <v>#VALUE!</v>
      </c>
      <c r="AC465" s="18" t="e">
        <f>SUMIFS([2]Plan2!$H:$H,[2]Plan2!$A:$A,$D465,[2]Plan2!$U:$U,10)</f>
        <v>#VALUE!</v>
      </c>
      <c r="AD465" s="18" t="e">
        <f>SUMIFS([2]Plan2!$H:$H,[2]Plan2!$A:$A,$D465,[2]Plan2!$U:$U,11)</f>
        <v>#VALUE!</v>
      </c>
      <c r="AE465" s="18" t="e">
        <f>SUMIFS([2]Plan2!$H:$H,[2]Plan2!$A:$A,$D465,[2]Plan2!$U:$U,12)</f>
        <v>#VALUE!</v>
      </c>
      <c r="AF465" s="18" t="e">
        <f>SUMIFS([2]Plan2!$H:$H,[2]Plan2!$A:$A,$D465,[2]Plan2!$U:$U,1)</f>
        <v>#VALUE!</v>
      </c>
      <c r="AG465" s="18" t="e">
        <f>SUMIFS([2]Plan2!$H:$H,[2]Plan2!$A:$A,$D465,[2]Plan2!$U:$U,2)</f>
        <v>#VALUE!</v>
      </c>
      <c r="AH465" s="18" t="e">
        <f>SUMIFS([2]Plan2!$H:$H,[2]Plan2!$A:$A,$D465,[2]Plan2!$U:$U,3)</f>
        <v>#VALUE!</v>
      </c>
      <c r="AI465" s="18" t="e">
        <f>SUMIFS([2]Plan2!$H:$H,[2]Plan2!$A:$A,$D465,[2]Plan2!$U:$U,4)</f>
        <v>#VALUE!</v>
      </c>
      <c r="AJ465" s="18" t="e">
        <f>SUMIFS([2]Plan2!$H:$H,[2]Plan2!$A:$A,$D465,[2]Plan2!$U:$U,5)</f>
        <v>#VALUE!</v>
      </c>
      <c r="AK465" s="23" t="e">
        <f t="shared" si="60"/>
        <v>#VALUE!</v>
      </c>
      <c r="AL465" s="23" t="e">
        <f t="shared" si="54"/>
        <v>#VALUE!</v>
      </c>
      <c r="AM465">
        <f t="shared" si="61"/>
        <v>0</v>
      </c>
    </row>
    <row r="466" spans="1:39" ht="15.75" x14ac:dyDescent="0.25">
      <c r="A466" s="21" t="s">
        <v>23</v>
      </c>
      <c r="B466" s="21" t="s">
        <v>1520</v>
      </c>
      <c r="C466" s="21">
        <v>4550434</v>
      </c>
      <c r="D466" s="25">
        <v>502030</v>
      </c>
      <c r="E466" s="21" t="s">
        <v>33</v>
      </c>
      <c r="F466" s="31" t="s">
        <v>2489</v>
      </c>
      <c r="G466" s="21" t="s">
        <v>130</v>
      </c>
      <c r="H466" s="21" t="s">
        <v>698</v>
      </c>
      <c r="I466" s="25" t="s">
        <v>132</v>
      </c>
      <c r="J466" s="21" t="s">
        <v>16</v>
      </c>
      <c r="K466" s="21" t="s">
        <v>17</v>
      </c>
      <c r="L466" s="20">
        <v>45677</v>
      </c>
      <c r="M466" s="20">
        <v>45785</v>
      </c>
      <c r="N466" s="21" t="s">
        <v>18</v>
      </c>
      <c r="O466" s="21">
        <v>83</v>
      </c>
      <c r="P466" s="21">
        <v>47</v>
      </c>
      <c r="Q466" s="21">
        <v>82</v>
      </c>
      <c r="R466" s="15">
        <f t="shared" si="62"/>
        <v>0.74468085106382975</v>
      </c>
      <c r="S466" s="18" t="str">
        <f>IFERROR(VLOOKUP(D466,'[1]comparativo br'!$A:$B,2,FALSE),"")</f>
        <v/>
      </c>
      <c r="T466" s="18" t="str">
        <f>IFERROR(VLOOKUP(D466,'[1]comparativo br'!$A:$C,3,FALSE),"")</f>
        <v/>
      </c>
      <c r="U466" s="15" t="str">
        <f t="shared" si="59"/>
        <v/>
      </c>
      <c r="V466" s="19" t="str">
        <f>IFERROR(VLOOKUP(D466,'[1]comparativo br'!$A:$D,4,FALSE),"")</f>
        <v/>
      </c>
      <c r="W466" s="19" t="str">
        <f>IFERROR(VLOOKUP(D466,'[1]comparativo br'!$A:$E,5,FALSE),"")</f>
        <v/>
      </c>
      <c r="X466" s="15" t="str">
        <f t="shared" si="63"/>
        <v/>
      </c>
      <c r="Y466" s="18" t="e">
        <f>SUMIFS([2]Plan2!$H:$H,[2]Plan2!$A:$A,$D466,[2]Plan2!$U:$U,6)</f>
        <v>#VALUE!</v>
      </c>
      <c r="Z466" s="18" t="e">
        <f>SUMIFS([2]Plan2!$H:$H,[2]Plan2!$A:$A,$D466,[2]Plan2!$U:$U,7)</f>
        <v>#VALUE!</v>
      </c>
      <c r="AA466" s="18" t="e">
        <f>SUMIFS([2]Plan2!$H:$H,[2]Plan2!$A:$A,$D466,[2]Plan2!$U:$U,8)</f>
        <v>#VALUE!</v>
      </c>
      <c r="AB466" s="18" t="e">
        <f>SUMIFS([2]Plan2!$H:$H,[2]Plan2!$A:$A,$D466,[2]Plan2!$U:$U,9)</f>
        <v>#VALUE!</v>
      </c>
      <c r="AC466" s="18" t="e">
        <f>SUMIFS([2]Plan2!$H:$H,[2]Plan2!$A:$A,$D466,[2]Plan2!$U:$U,10)</f>
        <v>#VALUE!</v>
      </c>
      <c r="AD466" s="18" t="e">
        <f>SUMIFS([2]Plan2!$H:$H,[2]Plan2!$A:$A,$D466,[2]Plan2!$U:$U,11)</f>
        <v>#VALUE!</v>
      </c>
      <c r="AE466" s="18" t="e">
        <f>SUMIFS([2]Plan2!$H:$H,[2]Plan2!$A:$A,$D466,[2]Plan2!$U:$U,12)</f>
        <v>#VALUE!</v>
      </c>
      <c r="AF466" s="18" t="e">
        <f>SUMIFS([2]Plan2!$H:$H,[2]Plan2!$A:$A,$D466,[2]Plan2!$U:$U,1)</f>
        <v>#VALUE!</v>
      </c>
      <c r="AG466" s="18" t="e">
        <f>SUMIFS([2]Plan2!$H:$H,[2]Plan2!$A:$A,$D466,[2]Plan2!$U:$U,2)</f>
        <v>#VALUE!</v>
      </c>
      <c r="AH466" s="18" t="e">
        <f>SUMIFS([2]Plan2!$H:$H,[2]Plan2!$A:$A,$D466,[2]Plan2!$U:$U,3)</f>
        <v>#VALUE!</v>
      </c>
      <c r="AI466" s="18" t="e">
        <f>SUMIFS([2]Plan2!$H:$H,[2]Plan2!$A:$A,$D466,[2]Plan2!$U:$U,4)</f>
        <v>#VALUE!</v>
      </c>
      <c r="AJ466" s="18" t="e">
        <f>SUMIFS([2]Plan2!$H:$H,[2]Plan2!$A:$A,$D466,[2]Plan2!$U:$U,5)</f>
        <v>#VALUE!</v>
      </c>
      <c r="AK466" s="23" t="e">
        <f t="shared" si="60"/>
        <v>#VALUE!</v>
      </c>
      <c r="AL466" s="23" t="e">
        <f t="shared" si="54"/>
        <v>#VALUE!</v>
      </c>
      <c r="AM466">
        <f t="shared" si="61"/>
        <v>0</v>
      </c>
    </row>
    <row r="467" spans="1:39" ht="15.75" x14ac:dyDescent="0.25">
      <c r="A467" s="21" t="s">
        <v>23</v>
      </c>
      <c r="B467" s="21" t="s">
        <v>1520</v>
      </c>
      <c r="C467" s="21">
        <v>4550434</v>
      </c>
      <c r="D467" s="25">
        <v>200302</v>
      </c>
      <c r="E467" s="21" t="s">
        <v>33</v>
      </c>
      <c r="F467" s="31" t="s">
        <v>2489</v>
      </c>
      <c r="G467" s="21" t="s">
        <v>130</v>
      </c>
      <c r="H467" s="21" t="s">
        <v>468</v>
      </c>
      <c r="I467" s="25" t="s">
        <v>201</v>
      </c>
      <c r="J467" s="21" t="s">
        <v>16</v>
      </c>
      <c r="K467" s="21" t="s">
        <v>17</v>
      </c>
      <c r="L467" s="20">
        <v>45715</v>
      </c>
      <c r="M467" s="20">
        <v>45797</v>
      </c>
      <c r="N467" s="21" t="s">
        <v>18</v>
      </c>
      <c r="O467" s="21">
        <v>90</v>
      </c>
      <c r="P467" s="21">
        <v>89</v>
      </c>
      <c r="Q467" s="21">
        <v>72</v>
      </c>
      <c r="R467" s="15">
        <f t="shared" si="62"/>
        <v>-0.19101123595505617</v>
      </c>
      <c r="S467" s="18" t="str">
        <f>IFERROR(VLOOKUP(D467,'[1]comparativo br'!$A:$B,2,FALSE),"")</f>
        <v/>
      </c>
      <c r="T467" s="18" t="str">
        <f>IFERROR(VLOOKUP(D467,'[1]comparativo br'!$A:$C,3,FALSE),"")</f>
        <v/>
      </c>
      <c r="U467" s="15" t="str">
        <f t="shared" si="59"/>
        <v/>
      </c>
      <c r="V467" s="19" t="str">
        <f>IFERROR(VLOOKUP(D467,'[1]comparativo br'!$A:$D,4,FALSE),"")</f>
        <v/>
      </c>
      <c r="W467" s="19" t="str">
        <f>IFERROR(VLOOKUP(D467,'[1]comparativo br'!$A:$E,5,FALSE),"")</f>
        <v/>
      </c>
      <c r="X467" s="15" t="str">
        <f t="shared" si="63"/>
        <v/>
      </c>
      <c r="Y467" s="18" t="e">
        <f>SUMIFS([2]Plan2!$H:$H,[2]Plan2!$A:$A,$D467,[2]Plan2!$U:$U,6)</f>
        <v>#VALUE!</v>
      </c>
      <c r="Z467" s="18" t="e">
        <f>SUMIFS([2]Plan2!$H:$H,[2]Plan2!$A:$A,$D467,[2]Plan2!$U:$U,7)</f>
        <v>#VALUE!</v>
      </c>
      <c r="AA467" s="18" t="e">
        <f>SUMIFS([2]Plan2!$H:$H,[2]Plan2!$A:$A,$D467,[2]Plan2!$U:$U,8)</f>
        <v>#VALUE!</v>
      </c>
      <c r="AB467" s="18" t="e">
        <f>SUMIFS([2]Plan2!$H:$H,[2]Plan2!$A:$A,$D467,[2]Plan2!$U:$U,9)</f>
        <v>#VALUE!</v>
      </c>
      <c r="AC467" s="18" t="e">
        <f>SUMIFS([2]Plan2!$H:$H,[2]Plan2!$A:$A,$D467,[2]Plan2!$U:$U,10)</f>
        <v>#VALUE!</v>
      </c>
      <c r="AD467" s="18" t="e">
        <f>SUMIFS([2]Plan2!$H:$H,[2]Plan2!$A:$A,$D467,[2]Plan2!$U:$U,11)</f>
        <v>#VALUE!</v>
      </c>
      <c r="AE467" s="18" t="e">
        <f>SUMIFS([2]Plan2!$H:$H,[2]Plan2!$A:$A,$D467,[2]Plan2!$U:$U,12)</f>
        <v>#VALUE!</v>
      </c>
      <c r="AF467" s="18" t="e">
        <f>SUMIFS([2]Plan2!$H:$H,[2]Plan2!$A:$A,$D467,[2]Plan2!$U:$U,1)</f>
        <v>#VALUE!</v>
      </c>
      <c r="AG467" s="18" t="e">
        <f>SUMIFS([2]Plan2!$H:$H,[2]Plan2!$A:$A,$D467,[2]Plan2!$U:$U,2)</f>
        <v>#VALUE!</v>
      </c>
      <c r="AH467" s="18" t="e">
        <f>SUMIFS([2]Plan2!$H:$H,[2]Plan2!$A:$A,$D467,[2]Plan2!$U:$U,3)</f>
        <v>#VALUE!</v>
      </c>
      <c r="AI467" s="18" t="e">
        <f>SUMIFS([2]Plan2!$H:$H,[2]Plan2!$A:$A,$D467,[2]Plan2!$U:$U,4)</f>
        <v>#VALUE!</v>
      </c>
      <c r="AJ467" s="18" t="e">
        <f>SUMIFS([2]Plan2!$H:$H,[2]Plan2!$A:$A,$D467,[2]Plan2!$U:$U,5)</f>
        <v>#VALUE!</v>
      </c>
      <c r="AK467" s="23" t="e">
        <f t="shared" si="60"/>
        <v>#VALUE!</v>
      </c>
      <c r="AL467" s="23" t="e">
        <f t="shared" si="54"/>
        <v>#VALUE!</v>
      </c>
      <c r="AM467">
        <f t="shared" si="61"/>
        <v>0</v>
      </c>
    </row>
    <row r="468" spans="1:39" ht="15.75" x14ac:dyDescent="0.25">
      <c r="A468" s="21" t="s">
        <v>23</v>
      </c>
      <c r="B468" s="21" t="s">
        <v>1520</v>
      </c>
      <c r="C468" s="21">
        <v>4550434</v>
      </c>
      <c r="D468" s="25">
        <v>100203</v>
      </c>
      <c r="E468" s="21" t="s">
        <v>33</v>
      </c>
      <c r="F468" s="31" t="s">
        <v>2489</v>
      </c>
      <c r="G468" s="21" t="s">
        <v>130</v>
      </c>
      <c r="H468" s="21" t="s">
        <v>131</v>
      </c>
      <c r="I468" s="25" t="s">
        <v>132</v>
      </c>
      <c r="J468" s="21" t="s">
        <v>16</v>
      </c>
      <c r="K468" s="21" t="s">
        <v>17</v>
      </c>
      <c r="L468" s="20">
        <v>45715</v>
      </c>
      <c r="M468" s="20">
        <v>45799</v>
      </c>
      <c r="N468" s="21" t="s">
        <v>18</v>
      </c>
      <c r="O468" s="21">
        <v>314</v>
      </c>
      <c r="P468" s="21">
        <v>164</v>
      </c>
      <c r="Q468" s="21">
        <v>154</v>
      </c>
      <c r="R468" s="15">
        <f t="shared" si="62"/>
        <v>-6.097560975609756E-2</v>
      </c>
      <c r="S468" s="18">
        <f>IFERROR(VLOOKUP(D468,'[1]comparativo br'!$A:$B,2,FALSE),"")</f>
        <v>8000</v>
      </c>
      <c r="T468" s="18">
        <f>IFERROR(VLOOKUP(D468,'[1]comparativo br'!$A:$C,3,FALSE),"")</f>
        <v>1320</v>
      </c>
      <c r="U468" s="15">
        <f t="shared" si="59"/>
        <v>-0.83499999999999996</v>
      </c>
      <c r="V468" s="19">
        <f>IFERROR(VLOOKUP(D468,'[1]comparativo br'!$A:$D,4,FALSE),"")</f>
        <v>433</v>
      </c>
      <c r="W468" s="19">
        <f>IFERROR(VLOOKUP(D468,'[1]comparativo br'!$A:$E,5,FALSE),"")</f>
        <v>0</v>
      </c>
      <c r="X468" s="15">
        <f t="shared" si="63"/>
        <v>-1</v>
      </c>
      <c r="Y468" s="18" t="e">
        <f>SUMIFS([2]Plan2!$H:$H,[2]Plan2!$A:$A,$D468,[2]Plan2!$U:$U,6)</f>
        <v>#VALUE!</v>
      </c>
      <c r="Z468" s="18" t="e">
        <f>SUMIFS([2]Plan2!$H:$H,[2]Plan2!$A:$A,$D468,[2]Plan2!$U:$U,7)</f>
        <v>#VALUE!</v>
      </c>
      <c r="AA468" s="18" t="e">
        <f>SUMIFS([2]Plan2!$H:$H,[2]Plan2!$A:$A,$D468,[2]Plan2!$U:$U,8)</f>
        <v>#VALUE!</v>
      </c>
      <c r="AB468" s="18" t="e">
        <f>SUMIFS([2]Plan2!$H:$H,[2]Plan2!$A:$A,$D468,[2]Plan2!$U:$U,9)</f>
        <v>#VALUE!</v>
      </c>
      <c r="AC468" s="18" t="e">
        <f>SUMIFS([2]Plan2!$H:$H,[2]Plan2!$A:$A,$D468,[2]Plan2!$U:$U,10)</f>
        <v>#VALUE!</v>
      </c>
      <c r="AD468" s="18" t="e">
        <f>SUMIFS([2]Plan2!$H:$H,[2]Plan2!$A:$A,$D468,[2]Plan2!$U:$U,11)</f>
        <v>#VALUE!</v>
      </c>
      <c r="AE468" s="18" t="e">
        <f>SUMIFS([2]Plan2!$H:$H,[2]Plan2!$A:$A,$D468,[2]Plan2!$U:$U,12)</f>
        <v>#VALUE!</v>
      </c>
      <c r="AF468" s="18" t="e">
        <f>SUMIFS([2]Plan2!$H:$H,[2]Plan2!$A:$A,$D468,[2]Plan2!$U:$U,1)</f>
        <v>#VALUE!</v>
      </c>
      <c r="AG468" s="18" t="e">
        <f>SUMIFS([2]Plan2!$H:$H,[2]Plan2!$A:$A,$D468,[2]Plan2!$U:$U,2)</f>
        <v>#VALUE!</v>
      </c>
      <c r="AH468" s="18" t="e">
        <f>SUMIFS([2]Plan2!$H:$H,[2]Plan2!$A:$A,$D468,[2]Plan2!$U:$U,3)</f>
        <v>#VALUE!</v>
      </c>
      <c r="AI468" s="18" t="e">
        <f>SUMIFS([2]Plan2!$H:$H,[2]Plan2!$A:$A,$D468,[2]Plan2!$U:$U,4)</f>
        <v>#VALUE!</v>
      </c>
      <c r="AJ468" s="18" t="e">
        <f>SUMIFS([2]Plan2!$H:$H,[2]Plan2!$A:$A,$D468,[2]Plan2!$U:$U,5)</f>
        <v>#VALUE!</v>
      </c>
      <c r="AK468" s="23" t="e">
        <f t="shared" si="60"/>
        <v>#VALUE!</v>
      </c>
      <c r="AL468" s="23" t="e">
        <f t="shared" si="54"/>
        <v>#VALUE!</v>
      </c>
      <c r="AM468">
        <f t="shared" si="61"/>
        <v>0</v>
      </c>
    </row>
    <row r="469" spans="1:39" ht="15.75" x14ac:dyDescent="0.25">
      <c r="A469" s="21" t="s">
        <v>23</v>
      </c>
      <c r="B469" s="21" t="s">
        <v>1520</v>
      </c>
      <c r="C469" s="21">
        <v>4550434</v>
      </c>
      <c r="D469" s="25">
        <v>100397</v>
      </c>
      <c r="E469" s="21" t="s">
        <v>33</v>
      </c>
      <c r="F469" s="31" t="s">
        <v>2489</v>
      </c>
      <c r="G469" s="21" t="s">
        <v>130</v>
      </c>
      <c r="H469" s="21" t="s">
        <v>189</v>
      </c>
      <c r="I469" s="25" t="s">
        <v>190</v>
      </c>
      <c r="J469" s="21" t="s">
        <v>16</v>
      </c>
      <c r="K469" s="21" t="s">
        <v>17</v>
      </c>
      <c r="L469" s="20">
        <v>45715</v>
      </c>
      <c r="M469" s="20">
        <v>45799</v>
      </c>
      <c r="N469" s="21" t="s">
        <v>18</v>
      </c>
      <c r="O469" s="21">
        <v>78</v>
      </c>
      <c r="P469" s="21">
        <v>46</v>
      </c>
      <c r="Q469" s="21">
        <v>89</v>
      </c>
      <c r="R469" s="15">
        <f t="shared" si="62"/>
        <v>0.93478260869565222</v>
      </c>
      <c r="S469" s="18" t="str">
        <f>IFERROR(VLOOKUP(D469,'[1]comparativo br'!$A:$B,2,FALSE),"")</f>
        <v/>
      </c>
      <c r="T469" s="18" t="str">
        <f>IFERROR(VLOOKUP(D469,'[1]comparativo br'!$A:$C,3,FALSE),"")</f>
        <v/>
      </c>
      <c r="U469" s="15" t="str">
        <f t="shared" si="59"/>
        <v/>
      </c>
      <c r="V469" s="19" t="str">
        <f>IFERROR(VLOOKUP(D469,'[1]comparativo br'!$A:$D,4,FALSE),"")</f>
        <v/>
      </c>
      <c r="W469" s="19" t="str">
        <f>IFERROR(VLOOKUP(D469,'[1]comparativo br'!$A:$E,5,FALSE),"")</f>
        <v/>
      </c>
      <c r="X469" s="15" t="str">
        <f t="shared" si="63"/>
        <v/>
      </c>
      <c r="Y469" s="18" t="e">
        <f>SUMIFS([2]Plan2!$H:$H,[2]Plan2!$A:$A,$D469,[2]Plan2!$U:$U,6)</f>
        <v>#VALUE!</v>
      </c>
      <c r="Z469" s="18" t="e">
        <f>SUMIFS([2]Plan2!$H:$H,[2]Plan2!$A:$A,$D469,[2]Plan2!$U:$U,7)</f>
        <v>#VALUE!</v>
      </c>
      <c r="AA469" s="18" t="e">
        <f>SUMIFS([2]Plan2!$H:$H,[2]Plan2!$A:$A,$D469,[2]Plan2!$U:$U,8)</f>
        <v>#VALUE!</v>
      </c>
      <c r="AB469" s="18" t="e">
        <f>SUMIFS([2]Plan2!$H:$H,[2]Plan2!$A:$A,$D469,[2]Plan2!$U:$U,9)</f>
        <v>#VALUE!</v>
      </c>
      <c r="AC469" s="18" t="e">
        <f>SUMIFS([2]Plan2!$H:$H,[2]Plan2!$A:$A,$D469,[2]Plan2!$U:$U,10)</f>
        <v>#VALUE!</v>
      </c>
      <c r="AD469" s="18" t="e">
        <f>SUMIFS([2]Plan2!$H:$H,[2]Plan2!$A:$A,$D469,[2]Plan2!$U:$U,11)</f>
        <v>#VALUE!</v>
      </c>
      <c r="AE469" s="18" t="e">
        <f>SUMIFS([2]Plan2!$H:$H,[2]Plan2!$A:$A,$D469,[2]Plan2!$U:$U,12)</f>
        <v>#VALUE!</v>
      </c>
      <c r="AF469" s="18" t="e">
        <f>SUMIFS([2]Plan2!$H:$H,[2]Plan2!$A:$A,$D469,[2]Plan2!$U:$U,1)</f>
        <v>#VALUE!</v>
      </c>
      <c r="AG469" s="18" t="e">
        <f>SUMIFS([2]Plan2!$H:$H,[2]Plan2!$A:$A,$D469,[2]Plan2!$U:$U,2)</f>
        <v>#VALUE!</v>
      </c>
      <c r="AH469" s="18" t="e">
        <f>SUMIFS([2]Plan2!$H:$H,[2]Plan2!$A:$A,$D469,[2]Plan2!$U:$U,3)</f>
        <v>#VALUE!</v>
      </c>
      <c r="AI469" s="18" t="e">
        <f>SUMIFS([2]Plan2!$H:$H,[2]Plan2!$A:$A,$D469,[2]Plan2!$U:$U,4)</f>
        <v>#VALUE!</v>
      </c>
      <c r="AJ469" s="18" t="e">
        <f>SUMIFS([2]Plan2!$H:$H,[2]Plan2!$A:$A,$D469,[2]Plan2!$U:$U,5)</f>
        <v>#VALUE!</v>
      </c>
      <c r="AK469" s="23" t="e">
        <f t="shared" si="60"/>
        <v>#VALUE!</v>
      </c>
      <c r="AL469" s="23" t="e">
        <f t="shared" si="54"/>
        <v>#VALUE!</v>
      </c>
      <c r="AM469">
        <f t="shared" si="61"/>
        <v>0</v>
      </c>
    </row>
    <row r="470" spans="1:39" ht="15.75" x14ac:dyDescent="0.25">
      <c r="A470" s="21"/>
      <c r="B470" s="21" t="s">
        <v>1520</v>
      </c>
      <c r="C470" s="21">
        <v>4606738</v>
      </c>
      <c r="D470" s="25">
        <v>502436</v>
      </c>
      <c r="E470" s="21" t="s">
        <v>12</v>
      </c>
      <c r="F470" s="31" t="s">
        <v>1575</v>
      </c>
      <c r="G470" s="21" t="s">
        <v>1720</v>
      </c>
      <c r="H470" s="21" t="s">
        <v>78</v>
      </c>
      <c r="I470" s="25" t="s">
        <v>79</v>
      </c>
      <c r="J470" s="21" t="s">
        <v>16</v>
      </c>
      <c r="K470" s="21" t="s">
        <v>17</v>
      </c>
      <c r="L470" s="20">
        <v>45671</v>
      </c>
      <c r="M470" s="20">
        <v>45758</v>
      </c>
      <c r="N470" s="21" t="s">
        <v>18</v>
      </c>
      <c r="O470" s="21">
        <v>11</v>
      </c>
      <c r="P470" s="21">
        <v>5</v>
      </c>
      <c r="Q470" s="21">
        <v>2</v>
      </c>
      <c r="R470" s="15">
        <f t="shared" si="62"/>
        <v>-0.6</v>
      </c>
      <c r="S470" s="18" t="str">
        <f>IFERROR(VLOOKUP(D470,'[1]comparativo br'!$A:$B,2,FALSE),"")</f>
        <v/>
      </c>
      <c r="T470" s="18" t="str">
        <f>IFERROR(VLOOKUP(D470,'[1]comparativo br'!$A:$C,3,FALSE),"")</f>
        <v/>
      </c>
      <c r="U470" s="15" t="str">
        <f t="shared" si="59"/>
        <v/>
      </c>
      <c r="V470" s="19" t="str">
        <f>IFERROR(VLOOKUP(D470,'[1]comparativo br'!$A:$D,4,FALSE),"")</f>
        <v/>
      </c>
      <c r="W470" s="19" t="str">
        <f>IFERROR(VLOOKUP(D470,'[1]comparativo br'!$A:$E,5,FALSE),"")</f>
        <v/>
      </c>
      <c r="X470" s="15" t="str">
        <f t="shared" si="63"/>
        <v/>
      </c>
      <c r="Y470" s="18" t="e">
        <f>SUMIFS([2]Plan2!$H:$H,[2]Plan2!$A:$A,$D470,[2]Plan2!$U:$U,6)</f>
        <v>#VALUE!</v>
      </c>
      <c r="Z470" s="18" t="e">
        <f>SUMIFS([2]Plan2!$H:$H,[2]Plan2!$A:$A,$D470,[2]Plan2!$U:$U,7)</f>
        <v>#VALUE!</v>
      </c>
      <c r="AA470" s="18" t="e">
        <f>SUMIFS([2]Plan2!$H:$H,[2]Plan2!$A:$A,$D470,[2]Plan2!$U:$U,8)</f>
        <v>#VALUE!</v>
      </c>
      <c r="AB470" s="18" t="e">
        <f>SUMIFS([2]Plan2!$H:$H,[2]Plan2!$A:$A,$D470,[2]Plan2!$U:$U,9)</f>
        <v>#VALUE!</v>
      </c>
      <c r="AC470" s="18" t="e">
        <f>SUMIFS([2]Plan2!$H:$H,[2]Plan2!$A:$A,$D470,[2]Plan2!$U:$U,10)</f>
        <v>#VALUE!</v>
      </c>
      <c r="AD470" s="18" t="e">
        <f>SUMIFS([2]Plan2!$H:$H,[2]Plan2!$A:$A,$D470,[2]Plan2!$U:$U,11)</f>
        <v>#VALUE!</v>
      </c>
      <c r="AE470" s="18" t="e">
        <f>SUMIFS([2]Plan2!$H:$H,[2]Plan2!$A:$A,$D470,[2]Plan2!$U:$U,12)</f>
        <v>#VALUE!</v>
      </c>
      <c r="AF470" s="18" t="e">
        <f>SUMIFS([2]Plan2!$H:$H,[2]Plan2!$A:$A,$D470,[2]Plan2!$U:$U,1)</f>
        <v>#VALUE!</v>
      </c>
      <c r="AG470" s="18" t="e">
        <f>SUMIFS([2]Plan2!$H:$H,[2]Plan2!$A:$A,$D470,[2]Plan2!$U:$U,2)</f>
        <v>#VALUE!</v>
      </c>
      <c r="AH470" s="18" t="e">
        <f>SUMIFS([2]Plan2!$H:$H,[2]Plan2!$A:$A,$D470,[2]Plan2!$U:$U,3)</f>
        <v>#VALUE!</v>
      </c>
      <c r="AI470" s="18" t="e">
        <f>SUMIFS([2]Plan2!$H:$H,[2]Plan2!$A:$A,$D470,[2]Plan2!$U:$U,4)</f>
        <v>#VALUE!</v>
      </c>
      <c r="AJ470" s="18" t="e">
        <f>SUMIFS([2]Plan2!$H:$H,[2]Plan2!$A:$A,$D470,[2]Plan2!$U:$U,5)</f>
        <v>#VALUE!</v>
      </c>
      <c r="AK470" s="23" t="e">
        <f t="shared" si="60"/>
        <v>#VALUE!</v>
      </c>
      <c r="AL470" s="23" t="e">
        <f t="shared" si="54"/>
        <v>#VALUE!</v>
      </c>
      <c r="AM470">
        <f t="shared" si="61"/>
        <v>0</v>
      </c>
    </row>
    <row r="471" spans="1:39" ht="15.75" x14ac:dyDescent="0.25">
      <c r="A471" s="21" t="s">
        <v>23</v>
      </c>
      <c r="B471" s="21" t="s">
        <v>1519</v>
      </c>
      <c r="C471" s="21">
        <v>4610082</v>
      </c>
      <c r="D471" s="25">
        <v>192897</v>
      </c>
      <c r="E471" s="21" t="s">
        <v>33</v>
      </c>
      <c r="F471" s="31" t="s">
        <v>2489</v>
      </c>
      <c r="G471" s="21" t="s">
        <v>309</v>
      </c>
      <c r="H471" s="21" t="s">
        <v>839</v>
      </c>
      <c r="I471" s="25" t="s">
        <v>132</v>
      </c>
      <c r="J471" s="21" t="s">
        <v>27</v>
      </c>
      <c r="K471" s="21" t="s">
        <v>74</v>
      </c>
      <c r="L471" s="20">
        <v>44722</v>
      </c>
      <c r="M471" s="20">
        <v>45289</v>
      </c>
      <c r="N471" s="21" t="s">
        <v>53</v>
      </c>
      <c r="O471" s="21">
        <v>16</v>
      </c>
      <c r="P471" s="21">
        <v>1</v>
      </c>
      <c r="Q471" s="21">
        <v>0</v>
      </c>
      <c r="R471" s="15">
        <f t="shared" si="62"/>
        <v>-1</v>
      </c>
      <c r="S471" s="18">
        <f>IFERROR(VLOOKUP(D471,'[1]comparativo br'!$A:$B,2,FALSE),"")</f>
        <v>0</v>
      </c>
      <c r="T471" s="18">
        <f>IFERROR(VLOOKUP(D471,'[1]comparativo br'!$A:$C,3,FALSE),"")</f>
        <v>0</v>
      </c>
      <c r="U471" s="15" t="str">
        <f t="shared" si="59"/>
        <v/>
      </c>
      <c r="V471" s="19">
        <f>IFERROR(VLOOKUP(D471,'[1]comparativo br'!$A:$D,4,FALSE),"")</f>
        <v>0</v>
      </c>
      <c r="W471" s="19">
        <f>IFERROR(VLOOKUP(D471,'[1]comparativo br'!$A:$E,5,FALSE),"")</f>
        <v>5</v>
      </c>
      <c r="X471" s="15" t="str">
        <f t="shared" si="63"/>
        <v/>
      </c>
      <c r="Y471" s="18" t="e">
        <f>SUMIFS([2]Plan2!$H:$H,[2]Plan2!$A:$A,$D471,[2]Plan2!$U:$U,6)</f>
        <v>#VALUE!</v>
      </c>
      <c r="Z471" s="18" t="e">
        <f>SUMIFS([2]Plan2!$H:$H,[2]Plan2!$A:$A,$D471,[2]Plan2!$U:$U,7)</f>
        <v>#VALUE!</v>
      </c>
      <c r="AA471" s="18" t="e">
        <f>SUMIFS([2]Plan2!$H:$H,[2]Plan2!$A:$A,$D471,[2]Plan2!$U:$U,8)</f>
        <v>#VALUE!</v>
      </c>
      <c r="AB471" s="18" t="e">
        <f>SUMIFS([2]Plan2!$H:$H,[2]Plan2!$A:$A,$D471,[2]Plan2!$U:$U,9)</f>
        <v>#VALUE!</v>
      </c>
      <c r="AC471" s="18" t="e">
        <f>SUMIFS([2]Plan2!$H:$H,[2]Plan2!$A:$A,$D471,[2]Plan2!$U:$U,10)</f>
        <v>#VALUE!</v>
      </c>
      <c r="AD471" s="18" t="e">
        <f>SUMIFS([2]Plan2!$H:$H,[2]Plan2!$A:$A,$D471,[2]Plan2!$U:$U,11)</f>
        <v>#VALUE!</v>
      </c>
      <c r="AE471" s="18" t="e">
        <f>SUMIFS([2]Plan2!$H:$H,[2]Plan2!$A:$A,$D471,[2]Plan2!$U:$U,12)</f>
        <v>#VALUE!</v>
      </c>
      <c r="AF471" s="18" t="e">
        <f>SUMIFS([2]Plan2!$H:$H,[2]Plan2!$A:$A,$D471,[2]Plan2!$U:$U,1)</f>
        <v>#VALUE!</v>
      </c>
      <c r="AG471" s="18" t="e">
        <f>SUMIFS([2]Plan2!$H:$H,[2]Plan2!$A:$A,$D471,[2]Plan2!$U:$U,2)</f>
        <v>#VALUE!</v>
      </c>
      <c r="AH471" s="18" t="e">
        <f>SUMIFS([2]Plan2!$H:$H,[2]Plan2!$A:$A,$D471,[2]Plan2!$U:$U,3)</f>
        <v>#VALUE!</v>
      </c>
      <c r="AI471" s="18" t="e">
        <f>SUMIFS([2]Plan2!$H:$H,[2]Plan2!$A:$A,$D471,[2]Plan2!$U:$U,4)</f>
        <v>#VALUE!</v>
      </c>
      <c r="AJ471" s="18" t="e">
        <f>SUMIFS([2]Plan2!$H:$H,[2]Plan2!$A:$A,$D471,[2]Plan2!$U:$U,5)</f>
        <v>#VALUE!</v>
      </c>
      <c r="AK471" s="23" t="e">
        <f t="shared" si="60"/>
        <v>#VALUE!</v>
      </c>
      <c r="AL471" s="23" t="e">
        <f t="shared" si="54"/>
        <v>#VALUE!</v>
      </c>
      <c r="AM471">
        <f t="shared" si="61"/>
        <v>0</v>
      </c>
    </row>
    <row r="472" spans="1:39" ht="15.75" x14ac:dyDescent="0.25">
      <c r="A472" s="21" t="s">
        <v>23</v>
      </c>
      <c r="B472" s="21" t="s">
        <v>1519</v>
      </c>
      <c r="C472" s="21">
        <v>4610082</v>
      </c>
      <c r="D472" s="25">
        <v>102019</v>
      </c>
      <c r="E472" s="21" t="s">
        <v>33</v>
      </c>
      <c r="F472" s="31" t="s">
        <v>2489</v>
      </c>
      <c r="G472" s="21" t="s">
        <v>309</v>
      </c>
      <c r="H472" s="21" t="s">
        <v>131</v>
      </c>
      <c r="I472" s="25" t="s">
        <v>132</v>
      </c>
      <c r="J472" s="21" t="s">
        <v>27</v>
      </c>
      <c r="K472" s="21" t="s">
        <v>74</v>
      </c>
      <c r="L472" s="20">
        <v>44722</v>
      </c>
      <c r="M472" s="20">
        <v>45546</v>
      </c>
      <c r="N472" s="21" t="s">
        <v>53</v>
      </c>
      <c r="O472" s="21">
        <v>180</v>
      </c>
      <c r="P472" s="21">
        <v>53</v>
      </c>
      <c r="Q472" s="21">
        <v>3</v>
      </c>
      <c r="R472" s="15">
        <f t="shared" si="62"/>
        <v>-0.94339622641509435</v>
      </c>
      <c r="S472" s="18">
        <f>IFERROR(VLOOKUP(D472,'[1]comparativo br'!$A:$B,2,FALSE),"")</f>
        <v>0</v>
      </c>
      <c r="T472" s="18">
        <f>IFERROR(VLOOKUP(D472,'[1]comparativo br'!$A:$C,3,FALSE),"")</f>
        <v>0</v>
      </c>
      <c r="U472" s="15" t="str">
        <f t="shared" si="59"/>
        <v/>
      </c>
      <c r="V472" s="19">
        <f>IFERROR(VLOOKUP(D472,'[1]comparativo br'!$A:$D,4,FALSE),"")</f>
        <v>0</v>
      </c>
      <c r="W472" s="19">
        <f>IFERROR(VLOOKUP(D472,'[1]comparativo br'!$A:$E,5,FALSE),"")</f>
        <v>98</v>
      </c>
      <c r="X472" s="15" t="str">
        <f t="shared" si="63"/>
        <v/>
      </c>
      <c r="Y472" s="18" t="e">
        <f>SUMIFS([2]Plan2!$H:$H,[2]Plan2!$A:$A,$D472,[2]Plan2!$U:$U,6)</f>
        <v>#VALUE!</v>
      </c>
      <c r="Z472" s="18" t="e">
        <f>SUMIFS([2]Plan2!$H:$H,[2]Plan2!$A:$A,$D472,[2]Plan2!$U:$U,7)</f>
        <v>#VALUE!</v>
      </c>
      <c r="AA472" s="18" t="e">
        <f>SUMIFS([2]Plan2!$H:$H,[2]Plan2!$A:$A,$D472,[2]Plan2!$U:$U,8)</f>
        <v>#VALUE!</v>
      </c>
      <c r="AB472" s="18" t="e">
        <f>SUMIFS([2]Plan2!$H:$H,[2]Plan2!$A:$A,$D472,[2]Plan2!$U:$U,9)</f>
        <v>#VALUE!</v>
      </c>
      <c r="AC472" s="18" t="e">
        <f>SUMIFS([2]Plan2!$H:$H,[2]Plan2!$A:$A,$D472,[2]Plan2!$U:$U,10)</f>
        <v>#VALUE!</v>
      </c>
      <c r="AD472" s="18" t="e">
        <f>SUMIFS([2]Plan2!$H:$H,[2]Plan2!$A:$A,$D472,[2]Plan2!$U:$U,11)</f>
        <v>#VALUE!</v>
      </c>
      <c r="AE472" s="18" t="e">
        <f>SUMIFS([2]Plan2!$H:$H,[2]Plan2!$A:$A,$D472,[2]Plan2!$U:$U,12)</f>
        <v>#VALUE!</v>
      </c>
      <c r="AF472" s="18" t="e">
        <f>SUMIFS([2]Plan2!$H:$H,[2]Plan2!$A:$A,$D472,[2]Plan2!$U:$U,1)</f>
        <v>#VALUE!</v>
      </c>
      <c r="AG472" s="18" t="e">
        <f>SUMIFS([2]Plan2!$H:$H,[2]Plan2!$A:$A,$D472,[2]Plan2!$U:$U,2)</f>
        <v>#VALUE!</v>
      </c>
      <c r="AH472" s="18" t="e">
        <f>SUMIFS([2]Plan2!$H:$H,[2]Plan2!$A:$A,$D472,[2]Plan2!$U:$U,3)</f>
        <v>#VALUE!</v>
      </c>
      <c r="AI472" s="18" t="e">
        <f>SUMIFS([2]Plan2!$H:$H,[2]Plan2!$A:$A,$D472,[2]Plan2!$U:$U,4)</f>
        <v>#VALUE!</v>
      </c>
      <c r="AJ472" s="18" t="e">
        <f>SUMIFS([2]Plan2!$H:$H,[2]Plan2!$A:$A,$D472,[2]Plan2!$U:$U,5)</f>
        <v>#VALUE!</v>
      </c>
      <c r="AK472" s="23" t="e">
        <f t="shared" si="60"/>
        <v>#VALUE!</v>
      </c>
      <c r="AL472" s="23" t="e">
        <f t="shared" si="54"/>
        <v>#VALUE!</v>
      </c>
      <c r="AM472">
        <f t="shared" si="61"/>
        <v>0</v>
      </c>
    </row>
    <row r="473" spans="1:39" ht="15.75" x14ac:dyDescent="0.25">
      <c r="A473" s="21" t="s">
        <v>23</v>
      </c>
      <c r="B473" s="21" t="s">
        <v>1519</v>
      </c>
      <c r="C473" s="21">
        <v>4610082</v>
      </c>
      <c r="D473" s="25">
        <v>501109</v>
      </c>
      <c r="E473" s="21" t="s">
        <v>33</v>
      </c>
      <c r="F473" s="31" t="s">
        <v>2489</v>
      </c>
      <c r="G473" s="21" t="s">
        <v>309</v>
      </c>
      <c r="H473" s="21" t="s">
        <v>451</v>
      </c>
      <c r="I473" s="25" t="s">
        <v>132</v>
      </c>
      <c r="J473" s="21" t="s">
        <v>27</v>
      </c>
      <c r="K473" s="21" t="s">
        <v>74</v>
      </c>
      <c r="L473" s="20">
        <v>44722</v>
      </c>
      <c r="M473" s="20">
        <v>45782</v>
      </c>
      <c r="N473" s="21" t="s">
        <v>18</v>
      </c>
      <c r="O473" s="21">
        <v>116</v>
      </c>
      <c r="P473" s="21">
        <v>51</v>
      </c>
      <c r="Q473" s="21">
        <v>17</v>
      </c>
      <c r="R473" s="15">
        <f t="shared" si="62"/>
        <v>-0.66666666666666663</v>
      </c>
      <c r="S473" s="18">
        <f>IFERROR(VLOOKUP(D473,'[1]comparativo br'!$A:$B,2,FALSE),"")</f>
        <v>0</v>
      </c>
      <c r="T473" s="18">
        <f>IFERROR(VLOOKUP(D473,'[1]comparativo br'!$A:$C,3,FALSE),"")</f>
        <v>0</v>
      </c>
      <c r="U473" s="15" t="str">
        <f t="shared" si="59"/>
        <v/>
      </c>
      <c r="V473" s="19">
        <f>IFERROR(VLOOKUP(D473,'[1]comparativo br'!$A:$D,4,FALSE),"")</f>
        <v>13</v>
      </c>
      <c r="W473" s="19">
        <f>IFERROR(VLOOKUP(D473,'[1]comparativo br'!$A:$E,5,FALSE),"")</f>
        <v>49</v>
      </c>
      <c r="X473" s="15">
        <f t="shared" si="63"/>
        <v>2.7692307692307692</v>
      </c>
      <c r="Y473" s="18" t="e">
        <f>SUMIFS([2]Plan2!$H:$H,[2]Plan2!$A:$A,$D473,[2]Plan2!$U:$U,6)</f>
        <v>#VALUE!</v>
      </c>
      <c r="Z473" s="18" t="e">
        <f>SUMIFS([2]Plan2!$H:$H,[2]Plan2!$A:$A,$D473,[2]Plan2!$U:$U,7)</f>
        <v>#VALUE!</v>
      </c>
      <c r="AA473" s="18" t="e">
        <f>SUMIFS([2]Plan2!$H:$H,[2]Plan2!$A:$A,$D473,[2]Plan2!$U:$U,8)</f>
        <v>#VALUE!</v>
      </c>
      <c r="AB473" s="18" t="e">
        <f>SUMIFS([2]Plan2!$H:$H,[2]Plan2!$A:$A,$D473,[2]Plan2!$U:$U,9)</f>
        <v>#VALUE!</v>
      </c>
      <c r="AC473" s="18" t="e">
        <f>SUMIFS([2]Plan2!$H:$H,[2]Plan2!$A:$A,$D473,[2]Plan2!$U:$U,10)</f>
        <v>#VALUE!</v>
      </c>
      <c r="AD473" s="18" t="e">
        <f>SUMIFS([2]Plan2!$H:$H,[2]Plan2!$A:$A,$D473,[2]Plan2!$U:$U,11)</f>
        <v>#VALUE!</v>
      </c>
      <c r="AE473" s="18" t="e">
        <f>SUMIFS([2]Plan2!$H:$H,[2]Plan2!$A:$A,$D473,[2]Plan2!$U:$U,12)</f>
        <v>#VALUE!</v>
      </c>
      <c r="AF473" s="18" t="e">
        <f>SUMIFS([2]Plan2!$H:$H,[2]Plan2!$A:$A,$D473,[2]Plan2!$U:$U,1)</f>
        <v>#VALUE!</v>
      </c>
      <c r="AG473" s="18" t="e">
        <f>SUMIFS([2]Plan2!$H:$H,[2]Plan2!$A:$A,$D473,[2]Plan2!$U:$U,2)</f>
        <v>#VALUE!</v>
      </c>
      <c r="AH473" s="18" t="e">
        <f>SUMIFS([2]Plan2!$H:$H,[2]Plan2!$A:$A,$D473,[2]Plan2!$U:$U,3)</f>
        <v>#VALUE!</v>
      </c>
      <c r="AI473" s="18" t="e">
        <f>SUMIFS([2]Plan2!$H:$H,[2]Plan2!$A:$A,$D473,[2]Plan2!$U:$U,4)</f>
        <v>#VALUE!</v>
      </c>
      <c r="AJ473" s="18" t="e">
        <f>SUMIFS([2]Plan2!$H:$H,[2]Plan2!$A:$A,$D473,[2]Plan2!$U:$U,5)</f>
        <v>#VALUE!</v>
      </c>
      <c r="AK473" s="23" t="e">
        <f t="shared" si="60"/>
        <v>#VALUE!</v>
      </c>
      <c r="AL473" s="23" t="e">
        <f t="shared" si="54"/>
        <v>#VALUE!</v>
      </c>
      <c r="AM473">
        <f t="shared" si="61"/>
        <v>0</v>
      </c>
    </row>
    <row r="474" spans="1:39" ht="15.75" x14ac:dyDescent="0.25">
      <c r="A474" s="21" t="s">
        <v>23</v>
      </c>
      <c r="B474" s="21" t="s">
        <v>1519</v>
      </c>
      <c r="C474" s="21">
        <v>4610082</v>
      </c>
      <c r="D474" s="25">
        <v>101069</v>
      </c>
      <c r="E474" s="21" t="s">
        <v>33</v>
      </c>
      <c r="F474" s="31" t="s">
        <v>2489</v>
      </c>
      <c r="G474" s="21" t="s">
        <v>309</v>
      </c>
      <c r="H474" s="21" t="s">
        <v>310</v>
      </c>
      <c r="I474" s="25" t="s">
        <v>132</v>
      </c>
      <c r="J474" s="21" t="s">
        <v>27</v>
      </c>
      <c r="K474" s="21" t="s">
        <v>74</v>
      </c>
      <c r="L474" s="20">
        <v>45224</v>
      </c>
      <c r="M474" s="20">
        <v>45796</v>
      </c>
      <c r="N474" s="21" t="s">
        <v>18</v>
      </c>
      <c r="O474" s="21">
        <v>259</v>
      </c>
      <c r="P474" s="21">
        <v>68</v>
      </c>
      <c r="Q474" s="21">
        <v>80</v>
      </c>
      <c r="R474" s="15">
        <f t="shared" si="62"/>
        <v>0.17647058823529413</v>
      </c>
      <c r="S474" s="18">
        <f>IFERROR(VLOOKUP(D474,'[1]comparativo br'!$A:$B,2,FALSE),"")</f>
        <v>0</v>
      </c>
      <c r="T474" s="18">
        <f>IFERROR(VLOOKUP(D474,'[1]comparativo br'!$A:$C,3,FALSE),"")</f>
        <v>0</v>
      </c>
      <c r="U474" s="15" t="str">
        <f t="shared" si="59"/>
        <v/>
      </c>
      <c r="V474" s="19">
        <f>IFERROR(VLOOKUP(D474,'[1]comparativo br'!$A:$D,4,FALSE),"")</f>
        <v>94</v>
      </c>
      <c r="W474" s="19">
        <f>IFERROR(VLOOKUP(D474,'[1]comparativo br'!$A:$E,5,FALSE),"")</f>
        <v>73</v>
      </c>
      <c r="X474" s="15">
        <f t="shared" si="63"/>
        <v>-0.22340425531914893</v>
      </c>
      <c r="Y474" s="18" t="e">
        <f>SUMIFS([2]Plan2!$H:$H,[2]Plan2!$A:$A,$D474,[2]Plan2!$U:$U,6)</f>
        <v>#VALUE!</v>
      </c>
      <c r="Z474" s="18" t="e">
        <f>SUMIFS([2]Plan2!$H:$H,[2]Plan2!$A:$A,$D474,[2]Plan2!$U:$U,7)</f>
        <v>#VALUE!</v>
      </c>
      <c r="AA474" s="18" t="e">
        <f>SUMIFS([2]Plan2!$H:$H,[2]Plan2!$A:$A,$D474,[2]Plan2!$U:$U,8)</f>
        <v>#VALUE!</v>
      </c>
      <c r="AB474" s="18" t="e">
        <f>SUMIFS([2]Plan2!$H:$H,[2]Plan2!$A:$A,$D474,[2]Plan2!$U:$U,9)</f>
        <v>#VALUE!</v>
      </c>
      <c r="AC474" s="18" t="e">
        <f>SUMIFS([2]Plan2!$H:$H,[2]Plan2!$A:$A,$D474,[2]Plan2!$U:$U,10)</f>
        <v>#VALUE!</v>
      </c>
      <c r="AD474" s="18" t="e">
        <f>SUMIFS([2]Plan2!$H:$H,[2]Plan2!$A:$A,$D474,[2]Plan2!$U:$U,11)</f>
        <v>#VALUE!</v>
      </c>
      <c r="AE474" s="18" t="e">
        <f>SUMIFS([2]Plan2!$H:$H,[2]Plan2!$A:$A,$D474,[2]Plan2!$U:$U,12)</f>
        <v>#VALUE!</v>
      </c>
      <c r="AF474" s="18" t="e">
        <f>SUMIFS([2]Plan2!$H:$H,[2]Plan2!$A:$A,$D474,[2]Plan2!$U:$U,1)</f>
        <v>#VALUE!</v>
      </c>
      <c r="AG474" s="18" t="e">
        <f>SUMIFS([2]Plan2!$H:$H,[2]Plan2!$A:$A,$D474,[2]Plan2!$U:$U,2)</f>
        <v>#VALUE!</v>
      </c>
      <c r="AH474" s="18" t="e">
        <f>SUMIFS([2]Plan2!$H:$H,[2]Plan2!$A:$A,$D474,[2]Plan2!$U:$U,3)</f>
        <v>#VALUE!</v>
      </c>
      <c r="AI474" s="18" t="e">
        <f>SUMIFS([2]Plan2!$H:$H,[2]Plan2!$A:$A,$D474,[2]Plan2!$U:$U,4)</f>
        <v>#VALUE!</v>
      </c>
      <c r="AJ474" s="18" t="e">
        <f>SUMIFS([2]Plan2!$H:$H,[2]Plan2!$A:$A,$D474,[2]Plan2!$U:$U,5)</f>
        <v>#VALUE!</v>
      </c>
      <c r="AK474" s="23" t="e">
        <f t="shared" si="60"/>
        <v>#VALUE!</v>
      </c>
      <c r="AL474" s="23" t="e">
        <f t="shared" si="54"/>
        <v>#VALUE!</v>
      </c>
      <c r="AM474">
        <f t="shared" si="61"/>
        <v>0</v>
      </c>
    </row>
    <row r="475" spans="1:39" ht="15.75" x14ac:dyDescent="0.25">
      <c r="A475" s="21" t="s">
        <v>23</v>
      </c>
      <c r="B475" s="21" t="s">
        <v>1519</v>
      </c>
      <c r="C475" s="21">
        <v>4610082</v>
      </c>
      <c r="D475" s="25">
        <v>102499</v>
      </c>
      <c r="E475" s="21" t="s">
        <v>33</v>
      </c>
      <c r="F475" s="31" t="s">
        <v>2489</v>
      </c>
      <c r="G475" s="21" t="s">
        <v>309</v>
      </c>
      <c r="H475" s="21" t="s">
        <v>496</v>
      </c>
      <c r="I475" s="25" t="s">
        <v>132</v>
      </c>
      <c r="J475" s="21" t="s">
        <v>27</v>
      </c>
      <c r="K475" s="21" t="s">
        <v>74</v>
      </c>
      <c r="L475" s="20">
        <v>44722</v>
      </c>
      <c r="M475" s="20">
        <v>45796</v>
      </c>
      <c r="N475" s="21" t="s">
        <v>18</v>
      </c>
      <c r="O475" s="21">
        <v>128</v>
      </c>
      <c r="P475" s="21">
        <v>19</v>
      </c>
      <c r="Q475" s="21">
        <v>10</v>
      </c>
      <c r="R475" s="15">
        <f t="shared" si="62"/>
        <v>-0.47368421052631576</v>
      </c>
      <c r="S475" s="18">
        <f>IFERROR(VLOOKUP(D475,'[1]comparativo br'!$A:$B,2,FALSE),"")</f>
        <v>0</v>
      </c>
      <c r="T475" s="18">
        <f>IFERROR(VLOOKUP(D475,'[1]comparativo br'!$A:$C,3,FALSE),"")</f>
        <v>0</v>
      </c>
      <c r="U475" s="15" t="str">
        <f t="shared" si="59"/>
        <v/>
      </c>
      <c r="V475" s="19">
        <f>IFERROR(VLOOKUP(D475,'[1]comparativo br'!$A:$D,4,FALSE),"")</f>
        <v>1</v>
      </c>
      <c r="W475" s="19">
        <f>IFERROR(VLOOKUP(D475,'[1]comparativo br'!$A:$E,5,FALSE),"")</f>
        <v>7</v>
      </c>
      <c r="X475" s="15">
        <f t="shared" si="63"/>
        <v>6</v>
      </c>
      <c r="Y475" s="18" t="e">
        <f>SUMIFS([2]Plan2!$H:$H,[2]Plan2!$A:$A,$D475,[2]Plan2!$U:$U,6)</f>
        <v>#VALUE!</v>
      </c>
      <c r="Z475" s="18" t="e">
        <f>SUMIFS([2]Plan2!$H:$H,[2]Plan2!$A:$A,$D475,[2]Plan2!$U:$U,7)</f>
        <v>#VALUE!</v>
      </c>
      <c r="AA475" s="18" t="e">
        <f>SUMIFS([2]Plan2!$H:$H,[2]Plan2!$A:$A,$D475,[2]Plan2!$U:$U,8)</f>
        <v>#VALUE!</v>
      </c>
      <c r="AB475" s="18" t="e">
        <f>SUMIFS([2]Plan2!$H:$H,[2]Plan2!$A:$A,$D475,[2]Plan2!$U:$U,9)</f>
        <v>#VALUE!</v>
      </c>
      <c r="AC475" s="18" t="e">
        <f>SUMIFS([2]Plan2!$H:$H,[2]Plan2!$A:$A,$D475,[2]Plan2!$U:$U,10)</f>
        <v>#VALUE!</v>
      </c>
      <c r="AD475" s="18" t="e">
        <f>SUMIFS([2]Plan2!$H:$H,[2]Plan2!$A:$A,$D475,[2]Plan2!$U:$U,11)</f>
        <v>#VALUE!</v>
      </c>
      <c r="AE475" s="18" t="e">
        <f>SUMIFS([2]Plan2!$H:$H,[2]Plan2!$A:$A,$D475,[2]Plan2!$U:$U,12)</f>
        <v>#VALUE!</v>
      </c>
      <c r="AF475" s="18" t="e">
        <f>SUMIFS([2]Plan2!$H:$H,[2]Plan2!$A:$A,$D475,[2]Plan2!$U:$U,1)</f>
        <v>#VALUE!</v>
      </c>
      <c r="AG475" s="18" t="e">
        <f>SUMIFS([2]Plan2!$H:$H,[2]Plan2!$A:$A,$D475,[2]Plan2!$U:$U,2)</f>
        <v>#VALUE!</v>
      </c>
      <c r="AH475" s="18" t="e">
        <f>SUMIFS([2]Plan2!$H:$H,[2]Plan2!$A:$A,$D475,[2]Plan2!$U:$U,3)</f>
        <v>#VALUE!</v>
      </c>
      <c r="AI475" s="18" t="e">
        <f>SUMIFS([2]Plan2!$H:$H,[2]Plan2!$A:$A,$D475,[2]Plan2!$U:$U,4)</f>
        <v>#VALUE!</v>
      </c>
      <c r="AJ475" s="18" t="e">
        <f>SUMIFS([2]Plan2!$H:$H,[2]Plan2!$A:$A,$D475,[2]Plan2!$U:$U,5)</f>
        <v>#VALUE!</v>
      </c>
      <c r="AK475" s="23" t="e">
        <f t="shared" si="60"/>
        <v>#VALUE!</v>
      </c>
      <c r="AL475" s="23" t="e">
        <f t="shared" si="54"/>
        <v>#VALUE!</v>
      </c>
      <c r="AM475">
        <f t="shared" si="61"/>
        <v>0</v>
      </c>
    </row>
    <row r="476" spans="1:39" ht="15.75" x14ac:dyDescent="0.25">
      <c r="A476" s="21"/>
      <c r="B476" s="21" t="s">
        <v>1520</v>
      </c>
      <c r="C476" s="21">
        <v>4612844</v>
      </c>
      <c r="D476" s="25">
        <v>100402</v>
      </c>
      <c r="E476" s="21" t="s">
        <v>24</v>
      </c>
      <c r="F476" s="31" t="s">
        <v>2488</v>
      </c>
      <c r="G476" s="21" t="s">
        <v>191</v>
      </c>
      <c r="H476" s="21" t="s">
        <v>192</v>
      </c>
      <c r="I476" s="25" t="s">
        <v>15</v>
      </c>
      <c r="J476" s="21" t="s">
        <v>41</v>
      </c>
      <c r="K476" s="21" t="s">
        <v>100</v>
      </c>
      <c r="L476" s="20">
        <v>45789</v>
      </c>
      <c r="M476" s="20">
        <v>45799</v>
      </c>
      <c r="N476" s="21" t="s">
        <v>18</v>
      </c>
      <c r="O476" s="21">
        <v>48</v>
      </c>
      <c r="P476" s="21">
        <v>41</v>
      </c>
      <c r="Q476" s="21">
        <v>81</v>
      </c>
      <c r="R476" s="15">
        <f t="shared" si="62"/>
        <v>0.97560975609756095</v>
      </c>
      <c r="S476" s="18">
        <f>IFERROR(VLOOKUP(D476,'[1]comparativo br'!$A:$B,2,FALSE),"")</f>
        <v>11227.2</v>
      </c>
      <c r="T476" s="18">
        <f>IFERROR(VLOOKUP(D476,'[1]comparativo br'!$A:$C,3,FALSE),"")</f>
        <v>17700</v>
      </c>
      <c r="U476" s="15">
        <f t="shared" si="59"/>
        <v>0.57652843095339878</v>
      </c>
      <c r="V476" s="19">
        <f>IFERROR(VLOOKUP(D476,'[1]comparativo br'!$A:$D,4,FALSE),"")</f>
        <v>210</v>
      </c>
      <c r="W476" s="19">
        <f>IFERROR(VLOOKUP(D476,'[1]comparativo br'!$A:$E,5,FALSE),"")</f>
        <v>211</v>
      </c>
      <c r="X476" s="15">
        <f t="shared" si="63"/>
        <v>4.7619047619047623E-3</v>
      </c>
      <c r="Y476" s="18" t="e">
        <f>SUMIFS([2]Plan2!$H:$H,[2]Plan2!$A:$A,$D476,[2]Plan2!$U:$U,6)</f>
        <v>#VALUE!</v>
      </c>
      <c r="Z476" s="18" t="e">
        <f>SUMIFS([2]Plan2!$H:$H,[2]Plan2!$A:$A,$D476,[2]Plan2!$U:$U,7)</f>
        <v>#VALUE!</v>
      </c>
      <c r="AA476" s="18" t="e">
        <f>SUMIFS([2]Plan2!$H:$H,[2]Plan2!$A:$A,$D476,[2]Plan2!$U:$U,8)</f>
        <v>#VALUE!</v>
      </c>
      <c r="AB476" s="18" t="e">
        <f>SUMIFS([2]Plan2!$H:$H,[2]Plan2!$A:$A,$D476,[2]Plan2!$U:$U,9)</f>
        <v>#VALUE!</v>
      </c>
      <c r="AC476" s="18" t="e">
        <f>SUMIFS([2]Plan2!$H:$H,[2]Plan2!$A:$A,$D476,[2]Plan2!$U:$U,10)</f>
        <v>#VALUE!</v>
      </c>
      <c r="AD476" s="18" t="e">
        <f>SUMIFS([2]Plan2!$H:$H,[2]Plan2!$A:$A,$D476,[2]Plan2!$U:$U,11)</f>
        <v>#VALUE!</v>
      </c>
      <c r="AE476" s="18" t="e">
        <f>SUMIFS([2]Plan2!$H:$H,[2]Plan2!$A:$A,$D476,[2]Plan2!$U:$U,12)</f>
        <v>#VALUE!</v>
      </c>
      <c r="AF476" s="18" t="e">
        <f>SUMIFS([2]Plan2!$H:$H,[2]Plan2!$A:$A,$D476,[2]Plan2!$U:$U,1)</f>
        <v>#VALUE!</v>
      </c>
      <c r="AG476" s="18" t="e">
        <f>SUMIFS([2]Plan2!$H:$H,[2]Plan2!$A:$A,$D476,[2]Plan2!$U:$U,2)</f>
        <v>#VALUE!</v>
      </c>
      <c r="AH476" s="18" t="e">
        <f>SUMIFS([2]Plan2!$H:$H,[2]Plan2!$A:$A,$D476,[2]Plan2!$U:$U,3)</f>
        <v>#VALUE!</v>
      </c>
      <c r="AI476" s="18" t="e">
        <f>SUMIFS([2]Plan2!$H:$H,[2]Plan2!$A:$A,$D476,[2]Plan2!$U:$U,4)</f>
        <v>#VALUE!</v>
      </c>
      <c r="AJ476" s="18" t="e">
        <f>SUMIFS([2]Plan2!$H:$H,[2]Plan2!$A:$A,$D476,[2]Plan2!$U:$U,5)</f>
        <v>#VALUE!</v>
      </c>
      <c r="AK476" s="23" t="e">
        <f t="shared" si="60"/>
        <v>#VALUE!</v>
      </c>
      <c r="AL476" s="23" t="e">
        <f t="shared" si="54"/>
        <v>#VALUE!</v>
      </c>
      <c r="AM476">
        <f t="shared" si="61"/>
        <v>0</v>
      </c>
    </row>
    <row r="477" spans="1:39" ht="15.75" x14ac:dyDescent="0.25">
      <c r="A477" s="21"/>
      <c r="B477" s="21" t="s">
        <v>1520</v>
      </c>
      <c r="C477" s="21">
        <v>4613520</v>
      </c>
      <c r="D477" s="25" t="s">
        <v>2310</v>
      </c>
      <c r="E477" s="21" t="s">
        <v>1180</v>
      </c>
      <c r="F477" s="31" t="s">
        <v>1180</v>
      </c>
      <c r="G477" s="21" t="s">
        <v>2311</v>
      </c>
      <c r="H477" s="21" t="s">
        <v>1324</v>
      </c>
      <c r="I477" s="25" t="s">
        <v>20</v>
      </c>
      <c r="J477" s="21" t="s">
        <v>107</v>
      </c>
      <c r="K477" s="21" t="s">
        <v>108</v>
      </c>
      <c r="L477" s="20">
        <v>45764</v>
      </c>
      <c r="M477" s="20">
        <v>45783</v>
      </c>
      <c r="N477" s="21" t="s">
        <v>18</v>
      </c>
      <c r="O477" s="21">
        <v>2</v>
      </c>
      <c r="P477" s="21">
        <v>0</v>
      </c>
      <c r="Q477" s="21">
        <v>2</v>
      </c>
      <c r="R477" s="15">
        <v>1</v>
      </c>
      <c r="S477" s="18">
        <f>IFERROR(VLOOKUP(D477,'[1]comparativo br'!$A:$B,2,FALSE),"")</f>
        <v>2880</v>
      </c>
      <c r="T477" s="18">
        <f>IFERROR(VLOOKUP(D477,'[1]comparativo br'!$A:$C,3,FALSE),"")</f>
        <v>0</v>
      </c>
      <c r="U477" s="15">
        <f t="shared" si="59"/>
        <v>-1</v>
      </c>
      <c r="V477" s="19">
        <f>IFERROR(VLOOKUP(D477,'[1]comparativo br'!$A:$D,4,FALSE),"")</f>
        <v>16</v>
      </c>
      <c r="W477" s="19">
        <f>IFERROR(VLOOKUP(D477,'[1]comparativo br'!$A:$E,5,FALSE),"")</f>
        <v>20</v>
      </c>
      <c r="X477" s="15">
        <f t="shared" si="63"/>
        <v>0.25</v>
      </c>
      <c r="Y477" s="18" t="e">
        <f>SUMIFS([2]Plan2!$H:$H,[2]Plan2!$A:$A,$D477,[2]Plan2!$U:$U,6)</f>
        <v>#VALUE!</v>
      </c>
      <c r="Z477" s="18" t="e">
        <f>SUMIFS([2]Plan2!$H:$H,[2]Plan2!$A:$A,$D477,[2]Plan2!$U:$U,7)</f>
        <v>#VALUE!</v>
      </c>
      <c r="AA477" s="18" t="e">
        <f>SUMIFS([2]Plan2!$H:$H,[2]Plan2!$A:$A,$D477,[2]Plan2!$U:$U,8)</f>
        <v>#VALUE!</v>
      </c>
      <c r="AB477" s="18" t="e">
        <f>SUMIFS([2]Plan2!$H:$H,[2]Plan2!$A:$A,$D477,[2]Plan2!$U:$U,9)</f>
        <v>#VALUE!</v>
      </c>
      <c r="AC477" s="18" t="e">
        <f>SUMIFS([2]Plan2!$H:$H,[2]Plan2!$A:$A,$D477,[2]Plan2!$U:$U,10)</f>
        <v>#VALUE!</v>
      </c>
      <c r="AD477" s="18" t="e">
        <f>SUMIFS([2]Plan2!$H:$H,[2]Plan2!$A:$A,$D477,[2]Plan2!$U:$U,11)</f>
        <v>#VALUE!</v>
      </c>
      <c r="AE477" s="18" t="e">
        <f>SUMIFS([2]Plan2!$H:$H,[2]Plan2!$A:$A,$D477,[2]Plan2!$U:$U,12)</f>
        <v>#VALUE!</v>
      </c>
      <c r="AF477" s="18" t="e">
        <f>SUMIFS([2]Plan2!$H:$H,[2]Plan2!$A:$A,$D477,[2]Plan2!$U:$U,1)</f>
        <v>#VALUE!</v>
      </c>
      <c r="AG477" s="18" t="e">
        <f>SUMIFS([2]Plan2!$H:$H,[2]Plan2!$A:$A,$D477,[2]Plan2!$U:$U,2)</f>
        <v>#VALUE!</v>
      </c>
      <c r="AH477" s="18" t="e">
        <f>SUMIFS([2]Plan2!$H:$H,[2]Plan2!$A:$A,$D477,[2]Plan2!$U:$U,3)</f>
        <v>#VALUE!</v>
      </c>
      <c r="AI477" s="18" t="e">
        <f>SUMIFS([2]Plan2!$H:$H,[2]Plan2!$A:$A,$D477,[2]Plan2!$U:$U,4)</f>
        <v>#VALUE!</v>
      </c>
      <c r="AJ477" s="18" t="e">
        <f>SUMIFS([2]Plan2!$H:$H,[2]Plan2!$A:$A,$D477,[2]Plan2!$U:$U,5)</f>
        <v>#VALUE!</v>
      </c>
      <c r="AK477" s="23" t="e">
        <f t="shared" si="60"/>
        <v>#VALUE!</v>
      </c>
      <c r="AL477" s="23" t="e">
        <f t="shared" si="54"/>
        <v>#VALUE!</v>
      </c>
      <c r="AM477">
        <f t="shared" si="61"/>
        <v>0</v>
      </c>
    </row>
    <row r="478" spans="1:39" ht="15.75" x14ac:dyDescent="0.25">
      <c r="A478" s="21"/>
      <c r="B478" s="21" t="s">
        <v>1520</v>
      </c>
      <c r="C478" s="21">
        <v>4628052</v>
      </c>
      <c r="D478" s="25">
        <v>192832</v>
      </c>
      <c r="E478" s="21" t="s">
        <v>1798</v>
      </c>
      <c r="F478" s="31" t="s">
        <v>1798</v>
      </c>
      <c r="G478" s="21" t="s">
        <v>2055</v>
      </c>
      <c r="H478" s="21" t="s">
        <v>334</v>
      </c>
      <c r="I478" s="25" t="s">
        <v>145</v>
      </c>
      <c r="J478" s="21" t="s">
        <v>88</v>
      </c>
      <c r="K478" s="21" t="s">
        <v>89</v>
      </c>
      <c r="L478" s="20">
        <v>45617</v>
      </c>
      <c r="M478" s="20">
        <v>45799</v>
      </c>
      <c r="N478" s="21" t="s">
        <v>18</v>
      </c>
      <c r="O478" s="21">
        <v>5</v>
      </c>
      <c r="P478" s="21">
        <v>0</v>
      </c>
      <c r="Q478" s="21">
        <v>28</v>
      </c>
      <c r="R478" s="15">
        <v>1</v>
      </c>
      <c r="S478" s="18">
        <f>IFERROR(VLOOKUP(D478,'[1]comparativo br'!$A:$B,2,FALSE),"")</f>
        <v>0</v>
      </c>
      <c r="T478" s="18">
        <f>IFERROR(VLOOKUP(D478,'[1]comparativo br'!$A:$C,3,FALSE),"")</f>
        <v>6720</v>
      </c>
      <c r="U478" s="15" t="str">
        <f t="shared" si="59"/>
        <v/>
      </c>
      <c r="V478" s="19">
        <f>IFERROR(VLOOKUP(D478,'[1]comparativo br'!$A:$D,4,FALSE),"")</f>
        <v>48</v>
      </c>
      <c r="W478" s="19">
        <f>IFERROR(VLOOKUP(D478,'[1]comparativo br'!$A:$E,5,FALSE),"")</f>
        <v>266</v>
      </c>
      <c r="X478" s="15">
        <f t="shared" si="63"/>
        <v>4.541666666666667</v>
      </c>
      <c r="Y478" s="18" t="e">
        <f>SUMIFS([2]Plan2!$H:$H,[2]Plan2!$A:$A,$D478,[2]Plan2!$U:$U,6)</f>
        <v>#VALUE!</v>
      </c>
      <c r="Z478" s="18" t="e">
        <f>SUMIFS([2]Plan2!$H:$H,[2]Plan2!$A:$A,$D478,[2]Plan2!$U:$U,7)</f>
        <v>#VALUE!</v>
      </c>
      <c r="AA478" s="18" t="e">
        <f>SUMIFS([2]Plan2!$H:$H,[2]Plan2!$A:$A,$D478,[2]Plan2!$U:$U,8)</f>
        <v>#VALUE!</v>
      </c>
      <c r="AB478" s="18" t="e">
        <f>SUMIFS([2]Plan2!$H:$H,[2]Plan2!$A:$A,$D478,[2]Plan2!$U:$U,9)</f>
        <v>#VALUE!</v>
      </c>
      <c r="AC478" s="18" t="e">
        <f>SUMIFS([2]Plan2!$H:$H,[2]Plan2!$A:$A,$D478,[2]Plan2!$U:$U,10)</f>
        <v>#VALUE!</v>
      </c>
      <c r="AD478" s="18" t="e">
        <f>SUMIFS([2]Plan2!$H:$H,[2]Plan2!$A:$A,$D478,[2]Plan2!$U:$U,11)</f>
        <v>#VALUE!</v>
      </c>
      <c r="AE478" s="18" t="e">
        <f>SUMIFS([2]Plan2!$H:$H,[2]Plan2!$A:$A,$D478,[2]Plan2!$U:$U,12)</f>
        <v>#VALUE!</v>
      </c>
      <c r="AF478" s="18" t="e">
        <f>SUMIFS([2]Plan2!$H:$H,[2]Plan2!$A:$A,$D478,[2]Plan2!$U:$U,1)</f>
        <v>#VALUE!</v>
      </c>
      <c r="AG478" s="18" t="e">
        <f>SUMIFS([2]Plan2!$H:$H,[2]Plan2!$A:$A,$D478,[2]Plan2!$U:$U,2)</f>
        <v>#VALUE!</v>
      </c>
      <c r="AH478" s="18" t="e">
        <f>SUMIFS([2]Plan2!$H:$H,[2]Plan2!$A:$A,$D478,[2]Plan2!$U:$U,3)</f>
        <v>#VALUE!</v>
      </c>
      <c r="AI478" s="18" t="e">
        <f>SUMIFS([2]Plan2!$H:$H,[2]Plan2!$A:$A,$D478,[2]Plan2!$U:$U,4)</f>
        <v>#VALUE!</v>
      </c>
      <c r="AJ478" s="18" t="e">
        <f>SUMIFS([2]Plan2!$H:$H,[2]Plan2!$A:$A,$D478,[2]Plan2!$U:$U,5)</f>
        <v>#VALUE!</v>
      </c>
      <c r="AK478" s="23" t="e">
        <f t="shared" si="60"/>
        <v>#VALUE!</v>
      </c>
      <c r="AL478" s="23" t="e">
        <f t="shared" si="54"/>
        <v>#VALUE!</v>
      </c>
      <c r="AM478">
        <f t="shared" si="61"/>
        <v>0</v>
      </c>
    </row>
    <row r="479" spans="1:39" ht="15.75" x14ac:dyDescent="0.25">
      <c r="A479" s="21" t="s">
        <v>23</v>
      </c>
      <c r="B479" s="21" t="s">
        <v>1519</v>
      </c>
      <c r="C479" s="21">
        <v>4658834</v>
      </c>
      <c r="D479" s="25">
        <v>102039</v>
      </c>
      <c r="E479" s="21" t="s">
        <v>69</v>
      </c>
      <c r="F479" s="31" t="s">
        <v>69</v>
      </c>
      <c r="G479" s="21" t="s">
        <v>435</v>
      </c>
      <c r="H479" s="21" t="s">
        <v>436</v>
      </c>
      <c r="I479" s="25" t="s">
        <v>84</v>
      </c>
      <c r="J479" s="21" t="s">
        <v>27</v>
      </c>
      <c r="K479" s="21" t="s">
        <v>74</v>
      </c>
      <c r="L479" s="20">
        <v>45443</v>
      </c>
      <c r="M479" s="20">
        <v>45772</v>
      </c>
      <c r="N479" s="21" t="s">
        <v>18</v>
      </c>
      <c r="O479" s="21">
        <v>104</v>
      </c>
      <c r="P479" s="21">
        <v>58</v>
      </c>
      <c r="Q479" s="21">
        <v>47</v>
      </c>
      <c r="R479" s="15">
        <f>(Q479-P479)/P479</f>
        <v>-0.18965517241379309</v>
      </c>
      <c r="S479" s="18">
        <f>IFERROR(VLOOKUP(D479,'[1]comparativo br'!$A:$B,2,FALSE),"")</f>
        <v>0</v>
      </c>
      <c r="T479" s="18">
        <f>IFERROR(VLOOKUP(D479,'[1]comparativo br'!$A:$C,3,FALSE),"")</f>
        <v>0</v>
      </c>
      <c r="U479" s="15" t="str">
        <f t="shared" si="59"/>
        <v/>
      </c>
      <c r="V479" s="19">
        <f>IFERROR(VLOOKUP(D479,'[1]comparativo br'!$A:$D,4,FALSE),"")</f>
        <v>48</v>
      </c>
      <c r="W479" s="19">
        <f>IFERROR(VLOOKUP(D479,'[1]comparativo br'!$A:$E,5,FALSE),"")</f>
        <v>62</v>
      </c>
      <c r="X479" s="15">
        <f t="shared" si="63"/>
        <v>0.29166666666666669</v>
      </c>
      <c r="Y479" s="18" t="e">
        <f>SUMIFS([2]Plan2!$H:$H,[2]Plan2!$A:$A,$D479,[2]Plan2!$U:$U,6)</f>
        <v>#VALUE!</v>
      </c>
      <c r="Z479" s="18" t="e">
        <f>SUMIFS([2]Plan2!$H:$H,[2]Plan2!$A:$A,$D479,[2]Plan2!$U:$U,7)</f>
        <v>#VALUE!</v>
      </c>
      <c r="AA479" s="18" t="e">
        <f>SUMIFS([2]Plan2!$H:$H,[2]Plan2!$A:$A,$D479,[2]Plan2!$U:$U,8)</f>
        <v>#VALUE!</v>
      </c>
      <c r="AB479" s="18" t="e">
        <f>SUMIFS([2]Plan2!$H:$H,[2]Plan2!$A:$A,$D479,[2]Plan2!$U:$U,9)</f>
        <v>#VALUE!</v>
      </c>
      <c r="AC479" s="18" t="e">
        <f>SUMIFS([2]Plan2!$H:$H,[2]Plan2!$A:$A,$D479,[2]Plan2!$U:$U,10)</f>
        <v>#VALUE!</v>
      </c>
      <c r="AD479" s="18" t="e">
        <f>SUMIFS([2]Plan2!$H:$H,[2]Plan2!$A:$A,$D479,[2]Plan2!$U:$U,11)</f>
        <v>#VALUE!</v>
      </c>
      <c r="AE479" s="18" t="e">
        <f>SUMIFS([2]Plan2!$H:$H,[2]Plan2!$A:$A,$D479,[2]Plan2!$U:$U,12)</f>
        <v>#VALUE!</v>
      </c>
      <c r="AF479" s="18" t="e">
        <f>SUMIFS([2]Plan2!$H:$H,[2]Plan2!$A:$A,$D479,[2]Plan2!$U:$U,1)</f>
        <v>#VALUE!</v>
      </c>
      <c r="AG479" s="18" t="e">
        <f>SUMIFS([2]Plan2!$H:$H,[2]Plan2!$A:$A,$D479,[2]Plan2!$U:$U,2)</f>
        <v>#VALUE!</v>
      </c>
      <c r="AH479" s="18" t="e">
        <f>SUMIFS([2]Plan2!$H:$H,[2]Plan2!$A:$A,$D479,[2]Plan2!$U:$U,3)</f>
        <v>#VALUE!</v>
      </c>
      <c r="AI479" s="18" t="e">
        <f>SUMIFS([2]Plan2!$H:$H,[2]Plan2!$A:$A,$D479,[2]Plan2!$U:$U,4)</f>
        <v>#VALUE!</v>
      </c>
      <c r="AJ479" s="18" t="e">
        <f>SUMIFS([2]Plan2!$H:$H,[2]Plan2!$A:$A,$D479,[2]Plan2!$U:$U,5)</f>
        <v>#VALUE!</v>
      </c>
      <c r="AK479" s="23" t="e">
        <f t="shared" si="60"/>
        <v>#VALUE!</v>
      </c>
      <c r="AL479" s="23" t="e">
        <f t="shared" si="54"/>
        <v>#VALUE!</v>
      </c>
      <c r="AM479">
        <f t="shared" si="61"/>
        <v>0</v>
      </c>
    </row>
    <row r="480" spans="1:39" ht="15.75" x14ac:dyDescent="0.25">
      <c r="A480" s="21" t="s">
        <v>23</v>
      </c>
      <c r="B480" s="21" t="s">
        <v>1519</v>
      </c>
      <c r="C480" s="21">
        <v>4658834</v>
      </c>
      <c r="D480" s="25">
        <v>500802</v>
      </c>
      <c r="E480" s="21" t="s">
        <v>69</v>
      </c>
      <c r="F480" s="31" t="s">
        <v>69</v>
      </c>
      <c r="G480" s="21" t="s">
        <v>435</v>
      </c>
      <c r="H480" s="21" t="s">
        <v>1065</v>
      </c>
      <c r="I480" s="25" t="s">
        <v>84</v>
      </c>
      <c r="J480" s="21" t="s">
        <v>27</v>
      </c>
      <c r="K480" s="21" t="s">
        <v>74</v>
      </c>
      <c r="L480" s="20">
        <v>45762</v>
      </c>
      <c r="M480" s="20">
        <v>45796</v>
      </c>
      <c r="N480" s="21" t="s">
        <v>18</v>
      </c>
      <c r="O480" s="21">
        <v>150</v>
      </c>
      <c r="P480" s="21">
        <v>78</v>
      </c>
      <c r="Q480" s="21">
        <v>75</v>
      </c>
      <c r="R480" s="15">
        <f>(Q480-P480)/P480</f>
        <v>-3.8461538461538464E-2</v>
      </c>
      <c r="S480" s="18">
        <f>IFERROR(VLOOKUP(D480,'[1]comparativo br'!$A:$B,2,FALSE),"")</f>
        <v>12399</v>
      </c>
      <c r="T480" s="18">
        <f>IFERROR(VLOOKUP(D480,'[1]comparativo br'!$A:$C,3,FALSE),"")</f>
        <v>4000</v>
      </c>
      <c r="U480" s="15">
        <f t="shared" si="59"/>
        <v>-0.6773933381724333</v>
      </c>
      <c r="V480" s="19">
        <f>IFERROR(VLOOKUP(D480,'[1]comparativo br'!$A:$D,4,FALSE),"")</f>
        <v>132</v>
      </c>
      <c r="W480" s="19">
        <f>IFERROR(VLOOKUP(D480,'[1]comparativo br'!$A:$E,5,FALSE),"")</f>
        <v>76</v>
      </c>
      <c r="X480" s="15">
        <f t="shared" si="63"/>
        <v>-0.42424242424242425</v>
      </c>
      <c r="Y480" s="18" t="e">
        <f>SUMIFS([2]Plan2!$H:$H,[2]Plan2!$A:$A,$D480,[2]Plan2!$U:$U,6)</f>
        <v>#VALUE!</v>
      </c>
      <c r="Z480" s="18" t="e">
        <f>SUMIFS([2]Plan2!$H:$H,[2]Plan2!$A:$A,$D480,[2]Plan2!$U:$U,7)</f>
        <v>#VALUE!</v>
      </c>
      <c r="AA480" s="18" t="e">
        <f>SUMIFS([2]Plan2!$H:$H,[2]Plan2!$A:$A,$D480,[2]Plan2!$U:$U,8)</f>
        <v>#VALUE!</v>
      </c>
      <c r="AB480" s="18" t="e">
        <f>SUMIFS([2]Plan2!$H:$H,[2]Plan2!$A:$A,$D480,[2]Plan2!$U:$U,9)</f>
        <v>#VALUE!</v>
      </c>
      <c r="AC480" s="18" t="e">
        <f>SUMIFS([2]Plan2!$H:$H,[2]Plan2!$A:$A,$D480,[2]Plan2!$U:$U,10)</f>
        <v>#VALUE!</v>
      </c>
      <c r="AD480" s="18" t="e">
        <f>SUMIFS([2]Plan2!$H:$H,[2]Plan2!$A:$A,$D480,[2]Plan2!$U:$U,11)</f>
        <v>#VALUE!</v>
      </c>
      <c r="AE480" s="18" t="e">
        <f>SUMIFS([2]Plan2!$H:$H,[2]Plan2!$A:$A,$D480,[2]Plan2!$U:$U,12)</f>
        <v>#VALUE!</v>
      </c>
      <c r="AF480" s="18" t="e">
        <f>SUMIFS([2]Plan2!$H:$H,[2]Plan2!$A:$A,$D480,[2]Plan2!$U:$U,1)</f>
        <v>#VALUE!</v>
      </c>
      <c r="AG480" s="18" t="e">
        <f>SUMIFS([2]Plan2!$H:$H,[2]Plan2!$A:$A,$D480,[2]Plan2!$U:$U,2)</f>
        <v>#VALUE!</v>
      </c>
      <c r="AH480" s="18" t="e">
        <f>SUMIFS([2]Plan2!$H:$H,[2]Plan2!$A:$A,$D480,[2]Plan2!$U:$U,3)</f>
        <v>#VALUE!</v>
      </c>
      <c r="AI480" s="18" t="e">
        <f>SUMIFS([2]Plan2!$H:$H,[2]Plan2!$A:$A,$D480,[2]Plan2!$U:$U,4)</f>
        <v>#VALUE!</v>
      </c>
      <c r="AJ480" s="18" t="e">
        <f>SUMIFS([2]Plan2!$H:$H,[2]Plan2!$A:$A,$D480,[2]Plan2!$U:$U,5)</f>
        <v>#VALUE!</v>
      </c>
      <c r="AK480" s="23" t="e">
        <f t="shared" si="60"/>
        <v>#VALUE!</v>
      </c>
      <c r="AL480" s="23" t="e">
        <f t="shared" si="54"/>
        <v>#VALUE!</v>
      </c>
      <c r="AM480">
        <f t="shared" si="61"/>
        <v>0</v>
      </c>
    </row>
    <row r="481" spans="1:39" ht="15.75" x14ac:dyDescent="0.25">
      <c r="A481" s="21"/>
      <c r="B481" s="21" t="s">
        <v>1519</v>
      </c>
      <c r="C481" s="21">
        <v>4721073</v>
      </c>
      <c r="D481" s="25">
        <v>102268</v>
      </c>
      <c r="E481" s="21" t="s">
        <v>1575</v>
      </c>
      <c r="F481" s="31" t="s">
        <v>1575</v>
      </c>
      <c r="G481" s="21" t="s">
        <v>1828</v>
      </c>
      <c r="H481" s="21" t="s">
        <v>177</v>
      </c>
      <c r="I481" s="25" t="s">
        <v>15</v>
      </c>
      <c r="J481" s="21" t="s">
        <v>107</v>
      </c>
      <c r="K481" s="21" t="s">
        <v>540</v>
      </c>
      <c r="L481" s="20">
        <v>45789</v>
      </c>
      <c r="M481" s="20">
        <v>45797</v>
      </c>
      <c r="N481" s="21" t="s">
        <v>18</v>
      </c>
      <c r="O481" s="21">
        <v>54</v>
      </c>
      <c r="P481" s="21">
        <v>0</v>
      </c>
      <c r="Q481" s="21">
        <v>101</v>
      </c>
      <c r="R481" s="15">
        <v>1</v>
      </c>
      <c r="S481" s="18">
        <f>IFERROR(VLOOKUP(D481,'[1]comparativo br'!$A:$B,2,FALSE),"")</f>
        <v>14280</v>
      </c>
      <c r="T481" s="18">
        <f>IFERROR(VLOOKUP(D481,'[1]comparativo br'!$A:$C,3,FALSE),"")</f>
        <v>16320</v>
      </c>
      <c r="U481" s="15">
        <f t="shared" si="59"/>
        <v>0.14285714285714285</v>
      </c>
      <c r="V481" s="19">
        <f>IFERROR(VLOOKUP(D481,'[1]comparativo br'!$A:$D,4,FALSE),"")</f>
        <v>149</v>
      </c>
      <c r="W481" s="19">
        <f>IFERROR(VLOOKUP(D481,'[1]comparativo br'!$A:$E,5,FALSE),"")</f>
        <v>186</v>
      </c>
      <c r="X481" s="15">
        <f t="shared" si="63"/>
        <v>0.24832214765100671</v>
      </c>
      <c r="Y481" s="18" t="e">
        <f>SUMIFS([2]Plan2!$H:$H,[2]Plan2!$A:$A,$D481,[2]Plan2!$U:$U,6)</f>
        <v>#VALUE!</v>
      </c>
      <c r="Z481" s="18" t="e">
        <f>SUMIFS([2]Plan2!$H:$H,[2]Plan2!$A:$A,$D481,[2]Plan2!$U:$U,7)</f>
        <v>#VALUE!</v>
      </c>
      <c r="AA481" s="18" t="e">
        <f>SUMIFS([2]Plan2!$H:$H,[2]Plan2!$A:$A,$D481,[2]Plan2!$U:$U,8)</f>
        <v>#VALUE!</v>
      </c>
      <c r="AB481" s="18" t="e">
        <f>SUMIFS([2]Plan2!$H:$H,[2]Plan2!$A:$A,$D481,[2]Plan2!$U:$U,9)</f>
        <v>#VALUE!</v>
      </c>
      <c r="AC481" s="18" t="e">
        <f>SUMIFS([2]Plan2!$H:$H,[2]Plan2!$A:$A,$D481,[2]Plan2!$U:$U,10)</f>
        <v>#VALUE!</v>
      </c>
      <c r="AD481" s="18" t="e">
        <f>SUMIFS([2]Plan2!$H:$H,[2]Plan2!$A:$A,$D481,[2]Plan2!$U:$U,11)</f>
        <v>#VALUE!</v>
      </c>
      <c r="AE481" s="18" t="e">
        <f>SUMIFS([2]Plan2!$H:$H,[2]Plan2!$A:$A,$D481,[2]Plan2!$U:$U,12)</f>
        <v>#VALUE!</v>
      </c>
      <c r="AF481" s="18" t="e">
        <f>SUMIFS([2]Plan2!$H:$H,[2]Plan2!$A:$A,$D481,[2]Plan2!$U:$U,1)</f>
        <v>#VALUE!</v>
      </c>
      <c r="AG481" s="18" t="e">
        <f>SUMIFS([2]Plan2!$H:$H,[2]Plan2!$A:$A,$D481,[2]Plan2!$U:$U,2)</f>
        <v>#VALUE!</v>
      </c>
      <c r="AH481" s="18" t="e">
        <f>SUMIFS([2]Plan2!$H:$H,[2]Plan2!$A:$A,$D481,[2]Plan2!$U:$U,3)</f>
        <v>#VALUE!</v>
      </c>
      <c r="AI481" s="18" t="e">
        <f>SUMIFS([2]Plan2!$H:$H,[2]Plan2!$A:$A,$D481,[2]Plan2!$U:$U,4)</f>
        <v>#VALUE!</v>
      </c>
      <c r="AJ481" s="18" t="e">
        <f>SUMIFS([2]Plan2!$H:$H,[2]Plan2!$A:$A,$D481,[2]Plan2!$U:$U,5)</f>
        <v>#VALUE!</v>
      </c>
      <c r="AK481" s="23" t="e">
        <f t="shared" si="60"/>
        <v>#VALUE!</v>
      </c>
      <c r="AL481" s="23" t="e">
        <f t="shared" ref="AL481:AL544" si="64">MAX(Y481:AG481)</f>
        <v>#VALUE!</v>
      </c>
      <c r="AM481">
        <f t="shared" si="61"/>
        <v>0</v>
      </c>
    </row>
    <row r="482" spans="1:39" ht="15.75" x14ac:dyDescent="0.25">
      <c r="A482" s="21"/>
      <c r="B482" s="21" t="s">
        <v>1520</v>
      </c>
      <c r="C482" s="21">
        <v>4733767</v>
      </c>
      <c r="D482" s="25" t="s">
        <v>2397</v>
      </c>
      <c r="E482" s="21" t="s">
        <v>1798</v>
      </c>
      <c r="F482" s="31" t="s">
        <v>1798</v>
      </c>
      <c r="G482" s="21" t="s">
        <v>2359</v>
      </c>
      <c r="H482" s="21" t="s">
        <v>239</v>
      </c>
      <c r="I482" s="25" t="s">
        <v>145</v>
      </c>
      <c r="J482" s="21" t="s">
        <v>27</v>
      </c>
      <c r="K482" s="21" t="s">
        <v>74</v>
      </c>
      <c r="L482" s="20">
        <v>45727</v>
      </c>
      <c r="M482" s="20"/>
      <c r="N482" s="21" t="s">
        <v>18</v>
      </c>
      <c r="O482" s="21"/>
      <c r="P482" s="21"/>
      <c r="Q482" s="21"/>
      <c r="R482" s="28"/>
      <c r="S482" s="18" t="str">
        <f>IFERROR(VLOOKUP(D482,'[1]comparativo br'!$A:$B,2,FALSE),"")</f>
        <v/>
      </c>
      <c r="T482" s="18" t="str">
        <f>IFERROR(VLOOKUP(D482,'[1]comparativo br'!$A:$C,3,FALSE),"")</f>
        <v/>
      </c>
      <c r="U482" s="15" t="str">
        <f t="shared" si="59"/>
        <v/>
      </c>
      <c r="V482" s="19" t="str">
        <f>IFERROR(VLOOKUP(D482,'[1]comparativo br'!$A:$D,4,FALSE),"")</f>
        <v/>
      </c>
      <c r="W482" s="19" t="str">
        <f>IFERROR(VLOOKUP(D482,'[1]comparativo br'!$A:$E,5,FALSE),"")</f>
        <v/>
      </c>
      <c r="X482" s="15" t="str">
        <f t="shared" si="63"/>
        <v/>
      </c>
      <c r="Y482" s="18" t="e">
        <f>SUMIFS([2]Plan2!$H:$H,[2]Plan2!$A:$A,$D482,[2]Plan2!$U:$U,6)</f>
        <v>#VALUE!</v>
      </c>
      <c r="Z482" s="18" t="e">
        <f>SUMIFS([2]Plan2!$H:$H,[2]Plan2!$A:$A,$D482,[2]Plan2!$U:$U,7)</f>
        <v>#VALUE!</v>
      </c>
      <c r="AA482" s="18" t="e">
        <f>SUMIFS([2]Plan2!$H:$H,[2]Plan2!$A:$A,$D482,[2]Plan2!$U:$U,8)</f>
        <v>#VALUE!</v>
      </c>
      <c r="AB482" s="18" t="e">
        <f>SUMIFS([2]Plan2!$H:$H,[2]Plan2!$A:$A,$D482,[2]Plan2!$U:$U,9)</f>
        <v>#VALUE!</v>
      </c>
      <c r="AC482" s="18" t="e">
        <f>SUMIFS([2]Plan2!$H:$H,[2]Plan2!$A:$A,$D482,[2]Plan2!$U:$U,10)</f>
        <v>#VALUE!</v>
      </c>
      <c r="AD482" s="18" t="e">
        <f>SUMIFS([2]Plan2!$H:$H,[2]Plan2!$A:$A,$D482,[2]Plan2!$U:$U,11)</f>
        <v>#VALUE!</v>
      </c>
      <c r="AE482" s="18" t="e">
        <f>SUMIFS([2]Plan2!$H:$H,[2]Plan2!$A:$A,$D482,[2]Plan2!$U:$U,12)</f>
        <v>#VALUE!</v>
      </c>
      <c r="AF482" s="18" t="e">
        <f>SUMIFS([2]Plan2!$H:$H,[2]Plan2!$A:$A,$D482,[2]Plan2!$U:$U,1)</f>
        <v>#VALUE!</v>
      </c>
      <c r="AG482" s="18" t="e">
        <f>SUMIFS([2]Plan2!$H:$H,[2]Plan2!$A:$A,$D482,[2]Plan2!$U:$U,2)</f>
        <v>#VALUE!</v>
      </c>
      <c r="AH482" s="18" t="e">
        <f>SUMIFS([2]Plan2!$H:$H,[2]Plan2!$A:$A,$D482,[2]Plan2!$U:$U,3)</f>
        <v>#VALUE!</v>
      </c>
      <c r="AI482" s="18" t="e">
        <f>SUMIFS([2]Plan2!$H:$H,[2]Plan2!$A:$A,$D482,[2]Plan2!$U:$U,4)</f>
        <v>#VALUE!</v>
      </c>
      <c r="AJ482" s="18" t="e">
        <f>SUMIFS([2]Plan2!$H:$H,[2]Plan2!$A:$A,$D482,[2]Plan2!$U:$U,5)</f>
        <v>#VALUE!</v>
      </c>
      <c r="AK482" s="23" t="e">
        <f t="shared" si="60"/>
        <v>#VALUE!</v>
      </c>
      <c r="AL482" s="23" t="e">
        <f t="shared" si="64"/>
        <v>#VALUE!</v>
      </c>
      <c r="AM482">
        <f t="shared" si="61"/>
        <v>0</v>
      </c>
    </row>
    <row r="483" spans="1:39" ht="15.75" x14ac:dyDescent="0.25">
      <c r="A483" s="21"/>
      <c r="B483" s="21" t="s">
        <v>1520</v>
      </c>
      <c r="C483" s="21">
        <v>4733767</v>
      </c>
      <c r="D483" s="25" t="s">
        <v>2398</v>
      </c>
      <c r="E483" s="21" t="s">
        <v>1798</v>
      </c>
      <c r="F483" s="31" t="s">
        <v>1798</v>
      </c>
      <c r="G483" s="21" t="s">
        <v>2359</v>
      </c>
      <c r="H483" s="21" t="s">
        <v>239</v>
      </c>
      <c r="I483" s="25" t="s">
        <v>145</v>
      </c>
      <c r="J483" s="21" t="s">
        <v>27</v>
      </c>
      <c r="K483" s="21" t="s">
        <v>74</v>
      </c>
      <c r="L483" s="20">
        <v>45727</v>
      </c>
      <c r="M483" s="20"/>
      <c r="N483" s="21" t="s">
        <v>18</v>
      </c>
      <c r="O483" s="21"/>
      <c r="P483" s="21"/>
      <c r="Q483" s="21"/>
      <c r="R483" s="28"/>
      <c r="S483" s="18" t="str">
        <f>IFERROR(VLOOKUP(D483,'[1]comparativo br'!$A:$B,2,FALSE),"")</f>
        <v/>
      </c>
      <c r="T483" s="18" t="str">
        <f>IFERROR(VLOOKUP(D483,'[1]comparativo br'!$A:$C,3,FALSE),"")</f>
        <v/>
      </c>
      <c r="U483" s="15" t="str">
        <f t="shared" si="59"/>
        <v/>
      </c>
      <c r="V483" s="19" t="str">
        <f>IFERROR(VLOOKUP(D483,'[1]comparativo br'!$A:$D,4,FALSE),"")</f>
        <v/>
      </c>
      <c r="W483" s="19" t="str">
        <f>IFERROR(VLOOKUP(D483,'[1]comparativo br'!$A:$E,5,FALSE),"")</f>
        <v/>
      </c>
      <c r="X483" s="15" t="str">
        <f t="shared" si="63"/>
        <v/>
      </c>
      <c r="Y483" s="18" t="e">
        <f>SUMIFS([2]Plan2!$H:$H,[2]Plan2!$A:$A,$D483,[2]Plan2!$U:$U,6)</f>
        <v>#VALUE!</v>
      </c>
      <c r="Z483" s="18" t="e">
        <f>SUMIFS([2]Plan2!$H:$H,[2]Plan2!$A:$A,$D483,[2]Plan2!$U:$U,7)</f>
        <v>#VALUE!</v>
      </c>
      <c r="AA483" s="18" t="e">
        <f>SUMIFS([2]Plan2!$H:$H,[2]Plan2!$A:$A,$D483,[2]Plan2!$U:$U,8)</f>
        <v>#VALUE!</v>
      </c>
      <c r="AB483" s="18" t="e">
        <f>SUMIFS([2]Plan2!$H:$H,[2]Plan2!$A:$A,$D483,[2]Plan2!$U:$U,9)</f>
        <v>#VALUE!</v>
      </c>
      <c r="AC483" s="18" t="e">
        <f>SUMIFS([2]Plan2!$H:$H,[2]Plan2!$A:$A,$D483,[2]Plan2!$U:$U,10)</f>
        <v>#VALUE!</v>
      </c>
      <c r="AD483" s="18" t="e">
        <f>SUMIFS([2]Plan2!$H:$H,[2]Plan2!$A:$A,$D483,[2]Plan2!$U:$U,11)</f>
        <v>#VALUE!</v>
      </c>
      <c r="AE483" s="18" t="e">
        <f>SUMIFS([2]Plan2!$H:$H,[2]Plan2!$A:$A,$D483,[2]Plan2!$U:$U,12)</f>
        <v>#VALUE!</v>
      </c>
      <c r="AF483" s="18" t="e">
        <f>SUMIFS([2]Plan2!$H:$H,[2]Plan2!$A:$A,$D483,[2]Plan2!$U:$U,1)</f>
        <v>#VALUE!</v>
      </c>
      <c r="AG483" s="18" t="e">
        <f>SUMIFS([2]Plan2!$H:$H,[2]Plan2!$A:$A,$D483,[2]Plan2!$U:$U,2)</f>
        <v>#VALUE!</v>
      </c>
      <c r="AH483" s="18" t="e">
        <f>SUMIFS([2]Plan2!$H:$H,[2]Plan2!$A:$A,$D483,[2]Plan2!$U:$U,3)</f>
        <v>#VALUE!</v>
      </c>
      <c r="AI483" s="18" t="e">
        <f>SUMIFS([2]Plan2!$H:$H,[2]Plan2!$A:$A,$D483,[2]Plan2!$U:$U,4)</f>
        <v>#VALUE!</v>
      </c>
      <c r="AJ483" s="18" t="e">
        <f>SUMIFS([2]Plan2!$H:$H,[2]Plan2!$A:$A,$D483,[2]Plan2!$U:$U,5)</f>
        <v>#VALUE!</v>
      </c>
      <c r="AK483" s="23" t="e">
        <f t="shared" si="60"/>
        <v>#VALUE!</v>
      </c>
      <c r="AL483" s="23" t="e">
        <f t="shared" si="64"/>
        <v>#VALUE!</v>
      </c>
      <c r="AM483">
        <f t="shared" si="61"/>
        <v>0</v>
      </c>
    </row>
    <row r="484" spans="1:39" ht="15.75" x14ac:dyDescent="0.25">
      <c r="A484" s="21"/>
      <c r="B484" s="21" t="s">
        <v>1520</v>
      </c>
      <c r="C484" s="21">
        <v>4733767</v>
      </c>
      <c r="D484" s="25" t="s">
        <v>2396</v>
      </c>
      <c r="E484" s="21" t="s">
        <v>1798</v>
      </c>
      <c r="F484" s="31" t="s">
        <v>1798</v>
      </c>
      <c r="G484" s="21" t="s">
        <v>2359</v>
      </c>
      <c r="H484" s="21" t="s">
        <v>1785</v>
      </c>
      <c r="I484" s="25" t="s">
        <v>145</v>
      </c>
      <c r="J484" s="21" t="s">
        <v>27</v>
      </c>
      <c r="K484" s="21" t="s">
        <v>74</v>
      </c>
      <c r="L484" s="20">
        <v>45728</v>
      </c>
      <c r="M484" s="20"/>
      <c r="N484" s="21" t="s">
        <v>18</v>
      </c>
      <c r="O484" s="21"/>
      <c r="P484" s="21"/>
      <c r="Q484" s="21"/>
      <c r="R484" s="28"/>
      <c r="S484" s="18" t="str">
        <f>IFERROR(VLOOKUP(D484,'[1]comparativo br'!$A:$B,2,FALSE),"")</f>
        <v/>
      </c>
      <c r="T484" s="18" t="str">
        <f>IFERROR(VLOOKUP(D484,'[1]comparativo br'!$A:$C,3,FALSE),"")</f>
        <v/>
      </c>
      <c r="U484" s="15" t="str">
        <f t="shared" si="59"/>
        <v/>
      </c>
      <c r="V484" s="19" t="str">
        <f>IFERROR(VLOOKUP(D484,'[1]comparativo br'!$A:$D,4,FALSE),"")</f>
        <v/>
      </c>
      <c r="W484" s="19" t="str">
        <f>IFERROR(VLOOKUP(D484,'[1]comparativo br'!$A:$E,5,FALSE),"")</f>
        <v/>
      </c>
      <c r="X484" s="15" t="str">
        <f t="shared" si="63"/>
        <v/>
      </c>
      <c r="Y484" s="18" t="e">
        <f>SUMIFS([2]Plan2!$H:$H,[2]Plan2!$A:$A,$D484,[2]Plan2!$U:$U,6)</f>
        <v>#VALUE!</v>
      </c>
      <c r="Z484" s="18" t="e">
        <f>SUMIFS([2]Plan2!$H:$H,[2]Plan2!$A:$A,$D484,[2]Plan2!$U:$U,7)</f>
        <v>#VALUE!</v>
      </c>
      <c r="AA484" s="18" t="e">
        <f>SUMIFS([2]Plan2!$H:$H,[2]Plan2!$A:$A,$D484,[2]Plan2!$U:$U,8)</f>
        <v>#VALUE!</v>
      </c>
      <c r="AB484" s="18" t="e">
        <f>SUMIFS([2]Plan2!$H:$H,[2]Plan2!$A:$A,$D484,[2]Plan2!$U:$U,9)</f>
        <v>#VALUE!</v>
      </c>
      <c r="AC484" s="18" t="e">
        <f>SUMIFS([2]Plan2!$H:$H,[2]Plan2!$A:$A,$D484,[2]Plan2!$U:$U,10)</f>
        <v>#VALUE!</v>
      </c>
      <c r="AD484" s="18" t="e">
        <f>SUMIFS([2]Plan2!$H:$H,[2]Plan2!$A:$A,$D484,[2]Plan2!$U:$U,11)</f>
        <v>#VALUE!</v>
      </c>
      <c r="AE484" s="18" t="e">
        <f>SUMIFS([2]Plan2!$H:$H,[2]Plan2!$A:$A,$D484,[2]Plan2!$U:$U,12)</f>
        <v>#VALUE!</v>
      </c>
      <c r="AF484" s="18" t="e">
        <f>SUMIFS([2]Plan2!$H:$H,[2]Plan2!$A:$A,$D484,[2]Plan2!$U:$U,1)</f>
        <v>#VALUE!</v>
      </c>
      <c r="AG484" s="18" t="e">
        <f>SUMIFS([2]Plan2!$H:$H,[2]Plan2!$A:$A,$D484,[2]Plan2!$U:$U,2)</f>
        <v>#VALUE!</v>
      </c>
      <c r="AH484" s="18" t="e">
        <f>SUMIFS([2]Plan2!$H:$H,[2]Plan2!$A:$A,$D484,[2]Plan2!$U:$U,3)</f>
        <v>#VALUE!</v>
      </c>
      <c r="AI484" s="18" t="e">
        <f>SUMIFS([2]Plan2!$H:$H,[2]Plan2!$A:$A,$D484,[2]Plan2!$U:$U,4)</f>
        <v>#VALUE!</v>
      </c>
      <c r="AJ484" s="18" t="e">
        <f>SUMIFS([2]Plan2!$H:$H,[2]Plan2!$A:$A,$D484,[2]Plan2!$U:$U,5)</f>
        <v>#VALUE!</v>
      </c>
      <c r="AK484" s="23" t="e">
        <f t="shared" si="60"/>
        <v>#VALUE!</v>
      </c>
      <c r="AL484" s="23" t="e">
        <f t="shared" si="64"/>
        <v>#VALUE!</v>
      </c>
      <c r="AM484">
        <f t="shared" si="61"/>
        <v>0</v>
      </c>
    </row>
    <row r="485" spans="1:39" ht="15.75" x14ac:dyDescent="0.25">
      <c r="A485" s="21"/>
      <c r="B485" s="21" t="s">
        <v>1520</v>
      </c>
      <c r="C485" s="21">
        <v>4733767</v>
      </c>
      <c r="D485" s="25" t="s">
        <v>2358</v>
      </c>
      <c r="E485" s="21" t="s">
        <v>1798</v>
      </c>
      <c r="F485" s="31" t="s">
        <v>2489</v>
      </c>
      <c r="G485" s="21" t="s">
        <v>2359</v>
      </c>
      <c r="H485" s="21" t="s">
        <v>2360</v>
      </c>
      <c r="I485" s="25" t="s">
        <v>201</v>
      </c>
      <c r="J485" s="21" t="s">
        <v>27</v>
      </c>
      <c r="K485" s="21" t="s">
        <v>74</v>
      </c>
      <c r="L485" s="20">
        <v>45747</v>
      </c>
      <c r="M485" s="20"/>
      <c r="N485" s="21" t="s">
        <v>18</v>
      </c>
      <c r="O485" s="21"/>
      <c r="P485" s="21"/>
      <c r="Q485" s="21"/>
      <c r="R485" s="28"/>
      <c r="S485" s="18">
        <f>IFERROR(VLOOKUP(D485,'[1]comparativo br'!$A:$B,2,FALSE),"")</f>
        <v>0</v>
      </c>
      <c r="T485" s="18">
        <f>IFERROR(VLOOKUP(D485,'[1]comparativo br'!$A:$C,3,FALSE),"")</f>
        <v>0</v>
      </c>
      <c r="U485" s="15" t="str">
        <f t="shared" si="59"/>
        <v/>
      </c>
      <c r="V485" s="19">
        <f>IFERROR(VLOOKUP(D485,'[1]comparativo br'!$A:$D,4,FALSE),"")</f>
        <v>0</v>
      </c>
      <c r="W485" s="19">
        <f>IFERROR(VLOOKUP(D485,'[1]comparativo br'!$A:$E,5,FALSE),"")</f>
        <v>108</v>
      </c>
      <c r="X485" s="15" t="str">
        <f t="shared" si="63"/>
        <v/>
      </c>
      <c r="Y485" s="18" t="e">
        <f>SUMIFS([2]Plan2!$H:$H,[2]Plan2!$A:$A,$D485,[2]Plan2!$U:$U,6)</f>
        <v>#VALUE!</v>
      </c>
      <c r="Z485" s="18" t="e">
        <f>SUMIFS([2]Plan2!$H:$H,[2]Plan2!$A:$A,$D485,[2]Plan2!$U:$U,7)</f>
        <v>#VALUE!</v>
      </c>
      <c r="AA485" s="18" t="e">
        <f>SUMIFS([2]Plan2!$H:$H,[2]Plan2!$A:$A,$D485,[2]Plan2!$U:$U,8)</f>
        <v>#VALUE!</v>
      </c>
      <c r="AB485" s="18" t="e">
        <f>SUMIFS([2]Plan2!$H:$H,[2]Plan2!$A:$A,$D485,[2]Plan2!$U:$U,9)</f>
        <v>#VALUE!</v>
      </c>
      <c r="AC485" s="18" t="e">
        <f>SUMIFS([2]Plan2!$H:$H,[2]Plan2!$A:$A,$D485,[2]Plan2!$U:$U,10)</f>
        <v>#VALUE!</v>
      </c>
      <c r="AD485" s="18" t="e">
        <f>SUMIFS([2]Plan2!$H:$H,[2]Plan2!$A:$A,$D485,[2]Plan2!$U:$U,11)</f>
        <v>#VALUE!</v>
      </c>
      <c r="AE485" s="18" t="e">
        <f>SUMIFS([2]Plan2!$H:$H,[2]Plan2!$A:$A,$D485,[2]Plan2!$U:$U,12)</f>
        <v>#VALUE!</v>
      </c>
      <c r="AF485" s="18" t="e">
        <f>SUMIFS([2]Plan2!$H:$H,[2]Plan2!$A:$A,$D485,[2]Plan2!$U:$U,1)</f>
        <v>#VALUE!</v>
      </c>
      <c r="AG485" s="18" t="e">
        <f>SUMIFS([2]Plan2!$H:$H,[2]Plan2!$A:$A,$D485,[2]Plan2!$U:$U,2)</f>
        <v>#VALUE!</v>
      </c>
      <c r="AH485" s="18" t="e">
        <f>SUMIFS([2]Plan2!$H:$H,[2]Plan2!$A:$A,$D485,[2]Plan2!$U:$U,3)</f>
        <v>#VALUE!</v>
      </c>
      <c r="AI485" s="18" t="e">
        <f>SUMIFS([2]Plan2!$H:$H,[2]Plan2!$A:$A,$D485,[2]Plan2!$U:$U,4)</f>
        <v>#VALUE!</v>
      </c>
      <c r="AJ485" s="18" t="e">
        <f>SUMIFS([2]Plan2!$H:$H,[2]Plan2!$A:$A,$D485,[2]Plan2!$U:$U,5)</f>
        <v>#VALUE!</v>
      </c>
      <c r="AK485" s="23" t="e">
        <f t="shared" si="60"/>
        <v>#VALUE!</v>
      </c>
      <c r="AL485" s="23" t="e">
        <f t="shared" si="64"/>
        <v>#VALUE!</v>
      </c>
      <c r="AM485">
        <f t="shared" si="61"/>
        <v>0</v>
      </c>
    </row>
    <row r="486" spans="1:39" ht="15.75" x14ac:dyDescent="0.25">
      <c r="A486" s="21"/>
      <c r="B486" s="21" t="s">
        <v>1520</v>
      </c>
      <c r="C486" s="21">
        <v>4733767</v>
      </c>
      <c r="D486" s="25">
        <v>192557</v>
      </c>
      <c r="E486" s="21" t="s">
        <v>1798</v>
      </c>
      <c r="F486" s="31" t="s">
        <v>1798</v>
      </c>
      <c r="G486" s="21" t="s">
        <v>782</v>
      </c>
      <c r="H486" s="21" t="s">
        <v>239</v>
      </c>
      <c r="I486" s="25" t="s">
        <v>145</v>
      </c>
      <c r="J486" s="21" t="s">
        <v>27</v>
      </c>
      <c r="K486" s="21" t="s">
        <v>74</v>
      </c>
      <c r="L486" s="20">
        <v>45727</v>
      </c>
      <c r="M486" s="20">
        <v>45775</v>
      </c>
      <c r="N486" s="21" t="s">
        <v>18</v>
      </c>
      <c r="O486" s="21">
        <v>115</v>
      </c>
      <c r="P486" s="21">
        <v>60</v>
      </c>
      <c r="Q486" s="21">
        <v>164</v>
      </c>
      <c r="R486" s="15">
        <f>(Q486-P486)/P486</f>
        <v>1.7333333333333334</v>
      </c>
      <c r="S486" s="18">
        <f>IFERROR(VLOOKUP(D486,'[1]comparativo br'!$A:$B,2,FALSE),"")</f>
        <v>4900</v>
      </c>
      <c r="T486" s="18">
        <f>IFERROR(VLOOKUP(D486,'[1]comparativo br'!$A:$C,3,FALSE),"")</f>
        <v>0</v>
      </c>
      <c r="U486" s="15">
        <f t="shared" si="59"/>
        <v>-1</v>
      </c>
      <c r="V486" s="19">
        <f>IFERROR(VLOOKUP(D486,'[1]comparativo br'!$A:$D,4,FALSE),"")</f>
        <v>365</v>
      </c>
      <c r="W486" s="19">
        <f>IFERROR(VLOOKUP(D486,'[1]comparativo br'!$A:$E,5,FALSE),"")</f>
        <v>894</v>
      </c>
      <c r="X486" s="15">
        <f t="shared" si="63"/>
        <v>1.4493150684931506</v>
      </c>
      <c r="Y486" s="18" t="e">
        <f>SUMIFS([2]Plan2!$H:$H,[2]Plan2!$A:$A,$D486,[2]Plan2!$U:$U,6)</f>
        <v>#VALUE!</v>
      </c>
      <c r="Z486" s="18" t="e">
        <f>SUMIFS([2]Plan2!$H:$H,[2]Plan2!$A:$A,$D486,[2]Plan2!$U:$U,7)</f>
        <v>#VALUE!</v>
      </c>
      <c r="AA486" s="18" t="e">
        <f>SUMIFS([2]Plan2!$H:$H,[2]Plan2!$A:$A,$D486,[2]Plan2!$U:$U,8)</f>
        <v>#VALUE!</v>
      </c>
      <c r="AB486" s="18" t="e">
        <f>SUMIFS([2]Plan2!$H:$H,[2]Plan2!$A:$A,$D486,[2]Plan2!$U:$U,9)</f>
        <v>#VALUE!</v>
      </c>
      <c r="AC486" s="18" t="e">
        <f>SUMIFS([2]Plan2!$H:$H,[2]Plan2!$A:$A,$D486,[2]Plan2!$U:$U,10)</f>
        <v>#VALUE!</v>
      </c>
      <c r="AD486" s="18" t="e">
        <f>SUMIFS([2]Plan2!$H:$H,[2]Plan2!$A:$A,$D486,[2]Plan2!$U:$U,11)</f>
        <v>#VALUE!</v>
      </c>
      <c r="AE486" s="18" t="e">
        <f>SUMIFS([2]Plan2!$H:$H,[2]Plan2!$A:$A,$D486,[2]Plan2!$U:$U,12)</f>
        <v>#VALUE!</v>
      </c>
      <c r="AF486" s="18" t="e">
        <f>SUMIFS([2]Plan2!$H:$H,[2]Plan2!$A:$A,$D486,[2]Plan2!$U:$U,1)</f>
        <v>#VALUE!</v>
      </c>
      <c r="AG486" s="18" t="e">
        <f>SUMIFS([2]Plan2!$H:$H,[2]Plan2!$A:$A,$D486,[2]Plan2!$U:$U,2)</f>
        <v>#VALUE!</v>
      </c>
      <c r="AH486" s="18" t="e">
        <f>SUMIFS([2]Plan2!$H:$H,[2]Plan2!$A:$A,$D486,[2]Plan2!$U:$U,3)</f>
        <v>#VALUE!</v>
      </c>
      <c r="AI486" s="18" t="e">
        <f>SUMIFS([2]Plan2!$H:$H,[2]Plan2!$A:$A,$D486,[2]Plan2!$U:$U,4)</f>
        <v>#VALUE!</v>
      </c>
      <c r="AJ486" s="18" t="e">
        <f>SUMIFS([2]Plan2!$H:$H,[2]Plan2!$A:$A,$D486,[2]Plan2!$U:$U,5)</f>
        <v>#VALUE!</v>
      </c>
      <c r="AK486" s="23" t="e">
        <f t="shared" si="60"/>
        <v>#VALUE!</v>
      </c>
      <c r="AL486" s="23" t="e">
        <f t="shared" si="64"/>
        <v>#VALUE!</v>
      </c>
      <c r="AM486">
        <f t="shared" si="61"/>
        <v>0</v>
      </c>
    </row>
    <row r="487" spans="1:39" ht="15.75" x14ac:dyDescent="0.25">
      <c r="A487" s="21"/>
      <c r="B487" s="21" t="s">
        <v>1519</v>
      </c>
      <c r="C487" s="21">
        <v>4760345</v>
      </c>
      <c r="D487" s="25">
        <v>100011</v>
      </c>
      <c r="E487" s="21" t="s">
        <v>1798</v>
      </c>
      <c r="F487" s="31" t="s">
        <v>1798</v>
      </c>
      <c r="G487" s="21" t="s">
        <v>1875</v>
      </c>
      <c r="H487" s="21" t="s">
        <v>584</v>
      </c>
      <c r="I487" s="25" t="s">
        <v>145</v>
      </c>
      <c r="J487" s="21" t="s">
        <v>67</v>
      </c>
      <c r="K487" s="21" t="s">
        <v>416</v>
      </c>
      <c r="L487" s="20">
        <v>45526</v>
      </c>
      <c r="M487" s="20">
        <v>45581</v>
      </c>
      <c r="N487" s="21" t="s">
        <v>53</v>
      </c>
      <c r="O487" s="21">
        <v>21</v>
      </c>
      <c r="P487" s="21">
        <v>0</v>
      </c>
      <c r="Q487" s="21">
        <v>15</v>
      </c>
      <c r="R487" s="15">
        <v>1</v>
      </c>
      <c r="S487" s="18" t="str">
        <f>IFERROR(VLOOKUP(D487,'[1]comparativo br'!$A:$B,2,FALSE),"")</f>
        <v/>
      </c>
      <c r="T487" s="18" t="str">
        <f>IFERROR(VLOOKUP(D487,'[1]comparativo br'!$A:$C,3,FALSE),"")</f>
        <v/>
      </c>
      <c r="U487" s="15" t="str">
        <f t="shared" si="59"/>
        <v/>
      </c>
      <c r="V487" s="19" t="str">
        <f>IFERROR(VLOOKUP(D487,'[1]comparativo br'!$A:$D,4,FALSE),"")</f>
        <v/>
      </c>
      <c r="W487" s="19" t="str">
        <f>IFERROR(VLOOKUP(D487,'[1]comparativo br'!$A:$E,5,FALSE),"")</f>
        <v/>
      </c>
      <c r="X487" s="15" t="str">
        <f t="shared" si="63"/>
        <v/>
      </c>
      <c r="Y487" s="18" t="e">
        <f>SUMIFS([2]Plan2!$H:$H,[2]Plan2!$A:$A,$D487,[2]Plan2!$U:$U,6)</f>
        <v>#VALUE!</v>
      </c>
      <c r="Z487" s="18" t="e">
        <f>SUMIFS([2]Plan2!$H:$H,[2]Plan2!$A:$A,$D487,[2]Plan2!$U:$U,7)</f>
        <v>#VALUE!</v>
      </c>
      <c r="AA487" s="18" t="e">
        <f>SUMIFS([2]Plan2!$H:$H,[2]Plan2!$A:$A,$D487,[2]Plan2!$U:$U,8)</f>
        <v>#VALUE!</v>
      </c>
      <c r="AB487" s="18" t="e">
        <f>SUMIFS([2]Plan2!$H:$H,[2]Plan2!$A:$A,$D487,[2]Plan2!$U:$U,9)</f>
        <v>#VALUE!</v>
      </c>
      <c r="AC487" s="18" t="e">
        <f>SUMIFS([2]Plan2!$H:$H,[2]Plan2!$A:$A,$D487,[2]Plan2!$U:$U,10)</f>
        <v>#VALUE!</v>
      </c>
      <c r="AD487" s="18" t="e">
        <f>SUMIFS([2]Plan2!$H:$H,[2]Plan2!$A:$A,$D487,[2]Plan2!$U:$U,11)</f>
        <v>#VALUE!</v>
      </c>
      <c r="AE487" s="18" t="e">
        <f>SUMIFS([2]Plan2!$H:$H,[2]Plan2!$A:$A,$D487,[2]Plan2!$U:$U,12)</f>
        <v>#VALUE!</v>
      </c>
      <c r="AF487" s="18" t="e">
        <f>SUMIFS([2]Plan2!$H:$H,[2]Plan2!$A:$A,$D487,[2]Plan2!$U:$U,1)</f>
        <v>#VALUE!</v>
      </c>
      <c r="AG487" s="18" t="e">
        <f>SUMIFS([2]Plan2!$H:$H,[2]Plan2!$A:$A,$D487,[2]Plan2!$U:$U,2)</f>
        <v>#VALUE!</v>
      </c>
      <c r="AH487" s="18" t="e">
        <f>SUMIFS([2]Plan2!$H:$H,[2]Plan2!$A:$A,$D487,[2]Plan2!$U:$U,3)</f>
        <v>#VALUE!</v>
      </c>
      <c r="AI487" s="18" t="e">
        <f>SUMIFS([2]Plan2!$H:$H,[2]Plan2!$A:$A,$D487,[2]Plan2!$U:$U,4)</f>
        <v>#VALUE!</v>
      </c>
      <c r="AJ487" s="18" t="e">
        <f>SUMIFS([2]Plan2!$H:$H,[2]Plan2!$A:$A,$D487,[2]Plan2!$U:$U,5)</f>
        <v>#VALUE!</v>
      </c>
      <c r="AK487" s="23" t="e">
        <f t="shared" si="60"/>
        <v>#VALUE!</v>
      </c>
      <c r="AL487" s="23" t="e">
        <f t="shared" si="64"/>
        <v>#VALUE!</v>
      </c>
      <c r="AM487">
        <f t="shared" si="61"/>
        <v>0</v>
      </c>
    </row>
    <row r="488" spans="1:39" ht="15.75" x14ac:dyDescent="0.25">
      <c r="A488" s="21"/>
      <c r="B488" s="21" t="s">
        <v>1519</v>
      </c>
      <c r="C488" s="21">
        <v>4760363</v>
      </c>
      <c r="D488" s="25">
        <v>100013</v>
      </c>
      <c r="E488" s="25" t="s">
        <v>1798</v>
      </c>
      <c r="F488" s="31" t="s">
        <v>1798</v>
      </c>
      <c r="G488" s="21" t="s">
        <v>1881</v>
      </c>
      <c r="H488" s="21" t="s">
        <v>1880</v>
      </c>
      <c r="I488" s="25" t="s">
        <v>145</v>
      </c>
      <c r="J488" s="21" t="s">
        <v>67</v>
      </c>
      <c r="K488" s="21" t="s">
        <v>760</v>
      </c>
      <c r="L488" s="20">
        <v>45526</v>
      </c>
      <c r="M488" s="20"/>
      <c r="N488" s="21" t="s">
        <v>53</v>
      </c>
      <c r="O488" s="21"/>
      <c r="P488" s="21"/>
      <c r="Q488" s="21"/>
      <c r="R488" s="28"/>
      <c r="S488" s="18" t="str">
        <f>IFERROR(VLOOKUP(D488,'[1]comparativo br'!$A:$B,2,FALSE),"")</f>
        <v/>
      </c>
      <c r="T488" s="18" t="str">
        <f>IFERROR(VLOOKUP(D488,'[1]comparativo br'!$A:$C,3,FALSE),"")</f>
        <v/>
      </c>
      <c r="U488" s="15" t="str">
        <f t="shared" si="59"/>
        <v/>
      </c>
      <c r="V488" s="19" t="str">
        <f>IFERROR(VLOOKUP(D488,'[1]comparativo br'!$A:$D,4,FALSE),"")</f>
        <v/>
      </c>
      <c r="W488" s="19" t="str">
        <f>IFERROR(VLOOKUP(D488,'[1]comparativo br'!$A:$E,5,FALSE),"")</f>
        <v/>
      </c>
      <c r="X488" s="15" t="str">
        <f t="shared" si="63"/>
        <v/>
      </c>
      <c r="Y488" s="18" t="e">
        <f>SUMIFS([2]Plan2!$H:$H,[2]Plan2!$A:$A,$D488,[2]Plan2!$U:$U,6)</f>
        <v>#VALUE!</v>
      </c>
      <c r="Z488" s="18" t="e">
        <f>SUMIFS([2]Plan2!$H:$H,[2]Plan2!$A:$A,$D488,[2]Plan2!$U:$U,7)</f>
        <v>#VALUE!</v>
      </c>
      <c r="AA488" s="18" t="e">
        <f>SUMIFS([2]Plan2!$H:$H,[2]Plan2!$A:$A,$D488,[2]Plan2!$U:$U,8)</f>
        <v>#VALUE!</v>
      </c>
      <c r="AB488" s="18" t="e">
        <f>SUMIFS([2]Plan2!$H:$H,[2]Plan2!$A:$A,$D488,[2]Plan2!$U:$U,9)</f>
        <v>#VALUE!</v>
      </c>
      <c r="AC488" s="18" t="e">
        <f>SUMIFS([2]Plan2!$H:$H,[2]Plan2!$A:$A,$D488,[2]Plan2!$U:$U,10)</f>
        <v>#VALUE!</v>
      </c>
      <c r="AD488" s="18" t="e">
        <f>SUMIFS([2]Plan2!$H:$H,[2]Plan2!$A:$A,$D488,[2]Plan2!$U:$U,11)</f>
        <v>#VALUE!</v>
      </c>
      <c r="AE488" s="18" t="e">
        <f>SUMIFS([2]Plan2!$H:$H,[2]Plan2!$A:$A,$D488,[2]Plan2!$U:$U,12)</f>
        <v>#VALUE!</v>
      </c>
      <c r="AF488" s="18" t="e">
        <f>SUMIFS([2]Plan2!$H:$H,[2]Plan2!$A:$A,$D488,[2]Plan2!$U:$U,1)</f>
        <v>#VALUE!</v>
      </c>
      <c r="AG488" s="18" t="e">
        <f>SUMIFS([2]Plan2!$H:$H,[2]Plan2!$A:$A,$D488,[2]Plan2!$U:$U,2)</f>
        <v>#VALUE!</v>
      </c>
      <c r="AH488" s="18" t="e">
        <f>SUMIFS([2]Plan2!$H:$H,[2]Plan2!$A:$A,$D488,[2]Plan2!$U:$U,3)</f>
        <v>#VALUE!</v>
      </c>
      <c r="AI488" s="18" t="e">
        <f>SUMIFS([2]Plan2!$H:$H,[2]Plan2!$A:$A,$D488,[2]Plan2!$U:$U,4)</f>
        <v>#VALUE!</v>
      </c>
      <c r="AJ488" s="18" t="e">
        <f>SUMIFS([2]Plan2!$H:$H,[2]Plan2!$A:$A,$D488,[2]Plan2!$U:$U,5)</f>
        <v>#VALUE!</v>
      </c>
      <c r="AK488" s="23" t="e">
        <f t="shared" si="60"/>
        <v>#VALUE!</v>
      </c>
      <c r="AL488" s="23" t="e">
        <f t="shared" si="64"/>
        <v>#VALUE!</v>
      </c>
      <c r="AM488">
        <f t="shared" si="61"/>
        <v>0</v>
      </c>
    </row>
    <row r="489" spans="1:39" ht="15.75" x14ac:dyDescent="0.25">
      <c r="A489" s="21"/>
      <c r="B489" s="21" t="s">
        <v>1519</v>
      </c>
      <c r="C489" s="21">
        <v>4772464</v>
      </c>
      <c r="D489" s="25">
        <v>501732</v>
      </c>
      <c r="E489" s="21" t="s">
        <v>12</v>
      </c>
      <c r="F489" s="31" t="s">
        <v>12</v>
      </c>
      <c r="G489" s="21" t="s">
        <v>1086</v>
      </c>
      <c r="H489" s="21" t="s">
        <v>35</v>
      </c>
      <c r="I489" s="25" t="s">
        <v>15</v>
      </c>
      <c r="J489" s="21" t="s">
        <v>16</v>
      </c>
      <c r="K489" s="21" t="s">
        <v>17</v>
      </c>
      <c r="L489" s="20">
        <v>45790</v>
      </c>
      <c r="M489" s="20">
        <v>44296</v>
      </c>
      <c r="N489" s="21" t="s">
        <v>22</v>
      </c>
      <c r="O489" s="21">
        <v>3</v>
      </c>
      <c r="P489" s="21">
        <v>0</v>
      </c>
      <c r="Q489" s="21">
        <v>0</v>
      </c>
      <c r="R489" s="28"/>
      <c r="S489" s="18">
        <f>IFERROR(VLOOKUP(D489,'[1]comparativo br'!$A:$B,2,FALSE),"")</f>
        <v>8640</v>
      </c>
      <c r="T489" s="18">
        <f>IFERROR(VLOOKUP(D489,'[1]comparativo br'!$A:$C,3,FALSE),"")</f>
        <v>15120</v>
      </c>
      <c r="U489" s="15">
        <f t="shared" si="59"/>
        <v>0.75</v>
      </c>
      <c r="V489" s="19">
        <f>IFERROR(VLOOKUP(D489,'[1]comparativo br'!$A:$D,4,FALSE),"")</f>
        <v>0</v>
      </c>
      <c r="W489" s="19">
        <f>IFERROR(VLOOKUP(D489,'[1]comparativo br'!$A:$E,5,FALSE),"")</f>
        <v>0</v>
      </c>
      <c r="X489" s="15" t="str">
        <f t="shared" si="63"/>
        <v/>
      </c>
      <c r="Y489" s="18" t="e">
        <f>SUMIFS([2]Plan2!$H:$H,[2]Plan2!$A:$A,$D489,[2]Plan2!$U:$U,6)</f>
        <v>#VALUE!</v>
      </c>
      <c r="Z489" s="18" t="e">
        <f>SUMIFS([2]Plan2!$H:$H,[2]Plan2!$A:$A,$D489,[2]Plan2!$U:$U,7)</f>
        <v>#VALUE!</v>
      </c>
      <c r="AA489" s="18" t="e">
        <f>SUMIFS([2]Plan2!$H:$H,[2]Plan2!$A:$A,$D489,[2]Plan2!$U:$U,8)</f>
        <v>#VALUE!</v>
      </c>
      <c r="AB489" s="18" t="e">
        <f>SUMIFS([2]Plan2!$H:$H,[2]Plan2!$A:$A,$D489,[2]Plan2!$U:$U,9)</f>
        <v>#VALUE!</v>
      </c>
      <c r="AC489" s="18" t="e">
        <f>SUMIFS([2]Plan2!$H:$H,[2]Plan2!$A:$A,$D489,[2]Plan2!$U:$U,10)</f>
        <v>#VALUE!</v>
      </c>
      <c r="AD489" s="18" t="e">
        <f>SUMIFS([2]Plan2!$H:$H,[2]Plan2!$A:$A,$D489,[2]Plan2!$U:$U,11)</f>
        <v>#VALUE!</v>
      </c>
      <c r="AE489" s="18" t="e">
        <f>SUMIFS([2]Plan2!$H:$H,[2]Plan2!$A:$A,$D489,[2]Plan2!$U:$U,12)</f>
        <v>#VALUE!</v>
      </c>
      <c r="AF489" s="18" t="e">
        <f>SUMIFS([2]Plan2!$H:$H,[2]Plan2!$A:$A,$D489,[2]Plan2!$U:$U,1)</f>
        <v>#VALUE!</v>
      </c>
      <c r="AG489" s="18" t="e">
        <f>SUMIFS([2]Plan2!$H:$H,[2]Plan2!$A:$A,$D489,[2]Plan2!$U:$U,2)</f>
        <v>#VALUE!</v>
      </c>
      <c r="AH489" s="18" t="e">
        <f>SUMIFS([2]Plan2!$H:$H,[2]Plan2!$A:$A,$D489,[2]Plan2!$U:$U,3)</f>
        <v>#VALUE!</v>
      </c>
      <c r="AI489" s="18" t="e">
        <f>SUMIFS([2]Plan2!$H:$H,[2]Plan2!$A:$A,$D489,[2]Plan2!$U:$U,4)</f>
        <v>#VALUE!</v>
      </c>
      <c r="AJ489" s="18" t="e">
        <f>SUMIFS([2]Plan2!$H:$H,[2]Plan2!$A:$A,$D489,[2]Plan2!$U:$U,5)</f>
        <v>#VALUE!</v>
      </c>
      <c r="AK489" s="23" t="e">
        <f t="shared" si="60"/>
        <v>#VALUE!</v>
      </c>
      <c r="AL489" s="23" t="e">
        <f t="shared" si="64"/>
        <v>#VALUE!</v>
      </c>
      <c r="AM489">
        <f t="shared" si="61"/>
        <v>0</v>
      </c>
    </row>
    <row r="490" spans="1:39" ht="15.75" x14ac:dyDescent="0.25">
      <c r="A490" s="21"/>
      <c r="B490" s="21" t="s">
        <v>1519</v>
      </c>
      <c r="C490" s="21">
        <v>4772464</v>
      </c>
      <c r="D490" s="25">
        <v>800093</v>
      </c>
      <c r="E490" s="21" t="s">
        <v>2142</v>
      </c>
      <c r="F490" s="31" t="s">
        <v>12</v>
      </c>
      <c r="G490" s="21" t="s">
        <v>1143</v>
      </c>
      <c r="H490" s="21" t="s">
        <v>35</v>
      </c>
      <c r="I490" s="25" t="s">
        <v>15</v>
      </c>
      <c r="J490" s="21" t="s">
        <v>16</v>
      </c>
      <c r="K490" s="21" t="s">
        <v>17</v>
      </c>
      <c r="L490" s="20">
        <v>43552</v>
      </c>
      <c r="M490" s="20">
        <v>45783</v>
      </c>
      <c r="N490" s="21" t="s">
        <v>18</v>
      </c>
      <c r="O490" s="21">
        <v>448</v>
      </c>
      <c r="P490" s="21">
        <v>202</v>
      </c>
      <c r="Q490" s="21">
        <v>220</v>
      </c>
      <c r="R490" s="15">
        <f>(Q490-P490)/P490</f>
        <v>8.9108910891089105E-2</v>
      </c>
      <c r="S490" s="18">
        <f>IFERROR(VLOOKUP(D490,'[1]comparativo br'!$A:$B,2,FALSE),"")</f>
        <v>0</v>
      </c>
      <c r="T490" s="18">
        <f>IFERROR(VLOOKUP(D490,'[1]comparativo br'!$A:$C,3,FALSE),"")</f>
        <v>0</v>
      </c>
      <c r="U490" s="15" t="str">
        <f t="shared" si="59"/>
        <v/>
      </c>
      <c r="V490" s="19">
        <f>IFERROR(VLOOKUP(D490,'[1]comparativo br'!$A:$D,4,FALSE),"")</f>
        <v>183</v>
      </c>
      <c r="W490" s="19">
        <f>IFERROR(VLOOKUP(D490,'[1]comparativo br'!$A:$E,5,FALSE),"")</f>
        <v>130</v>
      </c>
      <c r="X490" s="15">
        <f t="shared" si="63"/>
        <v>-0.2896174863387978</v>
      </c>
      <c r="Y490" s="18" t="e">
        <f>SUMIFS([2]Plan2!$H:$H,[2]Plan2!$A:$A,$D490,[2]Plan2!$U:$U,6)</f>
        <v>#VALUE!</v>
      </c>
      <c r="Z490" s="18" t="e">
        <f>SUMIFS([2]Plan2!$H:$H,[2]Plan2!$A:$A,$D490,[2]Plan2!$U:$U,7)</f>
        <v>#VALUE!</v>
      </c>
      <c r="AA490" s="18" t="e">
        <f>SUMIFS([2]Plan2!$H:$H,[2]Plan2!$A:$A,$D490,[2]Plan2!$U:$U,8)</f>
        <v>#VALUE!</v>
      </c>
      <c r="AB490" s="18" t="e">
        <f>SUMIFS([2]Plan2!$H:$H,[2]Plan2!$A:$A,$D490,[2]Plan2!$U:$U,9)</f>
        <v>#VALUE!</v>
      </c>
      <c r="AC490" s="18" t="e">
        <f>SUMIFS([2]Plan2!$H:$H,[2]Plan2!$A:$A,$D490,[2]Plan2!$U:$U,10)</f>
        <v>#VALUE!</v>
      </c>
      <c r="AD490" s="18" t="e">
        <f>SUMIFS([2]Plan2!$H:$H,[2]Plan2!$A:$A,$D490,[2]Plan2!$U:$U,11)</f>
        <v>#VALUE!</v>
      </c>
      <c r="AE490" s="18" t="e">
        <f>SUMIFS([2]Plan2!$H:$H,[2]Plan2!$A:$A,$D490,[2]Plan2!$U:$U,12)</f>
        <v>#VALUE!</v>
      </c>
      <c r="AF490" s="18" t="e">
        <f>SUMIFS([2]Plan2!$H:$H,[2]Plan2!$A:$A,$D490,[2]Plan2!$U:$U,1)</f>
        <v>#VALUE!</v>
      </c>
      <c r="AG490" s="18" t="e">
        <f>SUMIFS([2]Plan2!$H:$H,[2]Plan2!$A:$A,$D490,[2]Plan2!$U:$U,2)</f>
        <v>#VALUE!</v>
      </c>
      <c r="AH490" s="18" t="e">
        <f>SUMIFS([2]Plan2!$H:$H,[2]Plan2!$A:$A,$D490,[2]Plan2!$U:$U,3)</f>
        <v>#VALUE!</v>
      </c>
      <c r="AI490" s="18" t="e">
        <f>SUMIFS([2]Plan2!$H:$H,[2]Plan2!$A:$A,$D490,[2]Plan2!$U:$U,4)</f>
        <v>#VALUE!</v>
      </c>
      <c r="AJ490" s="18" t="e">
        <f>SUMIFS([2]Plan2!$H:$H,[2]Plan2!$A:$A,$D490,[2]Plan2!$U:$U,5)</f>
        <v>#VALUE!</v>
      </c>
      <c r="AK490" s="23" t="e">
        <f t="shared" si="60"/>
        <v>#VALUE!</v>
      </c>
      <c r="AL490" s="23" t="e">
        <f t="shared" si="64"/>
        <v>#VALUE!</v>
      </c>
      <c r="AM490">
        <f t="shared" si="61"/>
        <v>0</v>
      </c>
    </row>
    <row r="491" spans="1:39" ht="15.75" x14ac:dyDescent="0.25">
      <c r="A491" s="21"/>
      <c r="B491" s="21" t="s">
        <v>1519</v>
      </c>
      <c r="C491" s="21">
        <v>4800201</v>
      </c>
      <c r="D491" s="25">
        <v>191517</v>
      </c>
      <c r="E491" s="21" t="s">
        <v>69</v>
      </c>
      <c r="F491" s="31" t="s">
        <v>69</v>
      </c>
      <c r="G491" s="21" t="s">
        <v>1643</v>
      </c>
      <c r="H491" s="21" t="s">
        <v>1644</v>
      </c>
      <c r="I491" s="25" t="s">
        <v>63</v>
      </c>
      <c r="J491" s="21" t="s">
        <v>27</v>
      </c>
      <c r="K491" s="21" t="s">
        <v>210</v>
      </c>
      <c r="L491" s="20">
        <v>45468</v>
      </c>
      <c r="M491" s="20">
        <v>45593</v>
      </c>
      <c r="N491" s="21" t="s">
        <v>53</v>
      </c>
      <c r="O491" s="21">
        <v>0</v>
      </c>
      <c r="P491" s="21">
        <v>0</v>
      </c>
      <c r="Q491" s="21">
        <v>1</v>
      </c>
      <c r="R491" s="15">
        <v>1</v>
      </c>
      <c r="S491" s="18" t="str">
        <f>IFERROR(VLOOKUP(D491,'[1]comparativo br'!$A:$B,2,FALSE),"")</f>
        <v/>
      </c>
      <c r="T491" s="18" t="str">
        <f>IFERROR(VLOOKUP(D491,'[1]comparativo br'!$A:$C,3,FALSE),"")</f>
        <v/>
      </c>
      <c r="U491" s="15" t="str">
        <f t="shared" si="59"/>
        <v/>
      </c>
      <c r="V491" s="19" t="str">
        <f>IFERROR(VLOOKUP(D491,'[1]comparativo br'!$A:$D,4,FALSE),"")</f>
        <v/>
      </c>
      <c r="W491" s="19" t="str">
        <f>IFERROR(VLOOKUP(D491,'[1]comparativo br'!$A:$E,5,FALSE),"")</f>
        <v/>
      </c>
      <c r="X491" s="15" t="str">
        <f t="shared" si="63"/>
        <v/>
      </c>
      <c r="Y491" s="18" t="e">
        <f>SUMIFS([2]Plan2!$H:$H,[2]Plan2!$A:$A,$D491,[2]Plan2!$U:$U,6)</f>
        <v>#VALUE!</v>
      </c>
      <c r="Z491" s="18" t="e">
        <f>SUMIFS([2]Plan2!$H:$H,[2]Plan2!$A:$A,$D491,[2]Plan2!$U:$U,7)</f>
        <v>#VALUE!</v>
      </c>
      <c r="AA491" s="18" t="e">
        <f>SUMIFS([2]Plan2!$H:$H,[2]Plan2!$A:$A,$D491,[2]Plan2!$U:$U,8)</f>
        <v>#VALUE!</v>
      </c>
      <c r="AB491" s="18" t="e">
        <f>SUMIFS([2]Plan2!$H:$H,[2]Plan2!$A:$A,$D491,[2]Plan2!$U:$U,9)</f>
        <v>#VALUE!</v>
      </c>
      <c r="AC491" s="18" t="e">
        <f>SUMIFS([2]Plan2!$H:$H,[2]Plan2!$A:$A,$D491,[2]Plan2!$U:$U,10)</f>
        <v>#VALUE!</v>
      </c>
      <c r="AD491" s="18" t="e">
        <f>SUMIFS([2]Plan2!$H:$H,[2]Plan2!$A:$A,$D491,[2]Plan2!$U:$U,11)</f>
        <v>#VALUE!</v>
      </c>
      <c r="AE491" s="18" t="e">
        <f>SUMIFS([2]Plan2!$H:$H,[2]Plan2!$A:$A,$D491,[2]Plan2!$U:$U,12)</f>
        <v>#VALUE!</v>
      </c>
      <c r="AF491" s="18" t="e">
        <f>SUMIFS([2]Plan2!$H:$H,[2]Plan2!$A:$A,$D491,[2]Plan2!$U:$U,1)</f>
        <v>#VALUE!</v>
      </c>
      <c r="AG491" s="18" t="e">
        <f>SUMIFS([2]Plan2!$H:$H,[2]Plan2!$A:$A,$D491,[2]Plan2!$U:$U,2)</f>
        <v>#VALUE!</v>
      </c>
      <c r="AH491" s="18" t="e">
        <f>SUMIFS([2]Plan2!$H:$H,[2]Plan2!$A:$A,$D491,[2]Plan2!$U:$U,3)</f>
        <v>#VALUE!</v>
      </c>
      <c r="AI491" s="18" t="e">
        <f>SUMIFS([2]Plan2!$H:$H,[2]Plan2!$A:$A,$D491,[2]Plan2!$U:$U,4)</f>
        <v>#VALUE!</v>
      </c>
      <c r="AJ491" s="18" t="e">
        <f>SUMIFS([2]Plan2!$H:$H,[2]Plan2!$A:$A,$D491,[2]Plan2!$U:$U,5)</f>
        <v>#VALUE!</v>
      </c>
      <c r="AK491" s="23" t="e">
        <f t="shared" si="60"/>
        <v>#VALUE!</v>
      </c>
      <c r="AL491" s="23" t="e">
        <f t="shared" si="64"/>
        <v>#VALUE!</v>
      </c>
      <c r="AM491">
        <f t="shared" si="61"/>
        <v>0</v>
      </c>
    </row>
    <row r="492" spans="1:39" ht="15.75" x14ac:dyDescent="0.25">
      <c r="A492" s="21"/>
      <c r="B492" s="21" t="s">
        <v>1519</v>
      </c>
      <c r="C492" s="21">
        <v>4801859</v>
      </c>
      <c r="D492" s="25">
        <v>101447</v>
      </c>
      <c r="E492" s="21" t="s">
        <v>1180</v>
      </c>
      <c r="F492" s="31" t="s">
        <v>1180</v>
      </c>
      <c r="G492" s="21" t="s">
        <v>1198</v>
      </c>
      <c r="H492" s="21" t="s">
        <v>1199</v>
      </c>
      <c r="I492" s="25" t="s">
        <v>20</v>
      </c>
      <c r="J492" s="21" t="s">
        <v>21</v>
      </c>
      <c r="K492" s="21"/>
      <c r="L492" s="20">
        <v>45378</v>
      </c>
      <c r="M492" s="20"/>
      <c r="N492" s="21" t="s">
        <v>53</v>
      </c>
      <c r="O492" s="21"/>
      <c r="P492" s="21"/>
      <c r="Q492" s="21"/>
      <c r="R492" s="28"/>
      <c r="S492" s="18">
        <f>IFERROR(VLOOKUP(D492,'[1]comparativo br'!$A:$B,2,FALSE),"")</f>
        <v>1721</v>
      </c>
      <c r="T492" s="18">
        <f>IFERROR(VLOOKUP(D492,'[1]comparativo br'!$A:$C,3,FALSE),"")</f>
        <v>2201</v>
      </c>
      <c r="U492" s="15">
        <f t="shared" si="59"/>
        <v>0.27890761185357349</v>
      </c>
      <c r="V492" s="19">
        <f>IFERROR(VLOOKUP(D492,'[1]comparativo br'!$A:$D,4,FALSE),"")</f>
        <v>0</v>
      </c>
      <c r="W492" s="19">
        <f>IFERROR(VLOOKUP(D492,'[1]comparativo br'!$A:$E,5,FALSE),"")</f>
        <v>0</v>
      </c>
      <c r="X492" s="15" t="str">
        <f t="shared" si="63"/>
        <v/>
      </c>
      <c r="Y492" s="18" t="e">
        <f>SUMIFS([2]Plan2!$H:$H,[2]Plan2!$A:$A,$D492,[2]Plan2!$U:$U,6)</f>
        <v>#VALUE!</v>
      </c>
      <c r="Z492" s="18" t="e">
        <f>SUMIFS([2]Plan2!$H:$H,[2]Plan2!$A:$A,$D492,[2]Plan2!$U:$U,7)</f>
        <v>#VALUE!</v>
      </c>
      <c r="AA492" s="18" t="e">
        <f>SUMIFS([2]Plan2!$H:$H,[2]Plan2!$A:$A,$D492,[2]Plan2!$U:$U,8)</f>
        <v>#VALUE!</v>
      </c>
      <c r="AB492" s="18" t="e">
        <f>SUMIFS([2]Plan2!$H:$H,[2]Plan2!$A:$A,$D492,[2]Plan2!$U:$U,9)</f>
        <v>#VALUE!</v>
      </c>
      <c r="AC492" s="18" t="e">
        <f>SUMIFS([2]Plan2!$H:$H,[2]Plan2!$A:$A,$D492,[2]Plan2!$U:$U,10)</f>
        <v>#VALUE!</v>
      </c>
      <c r="AD492" s="18" t="e">
        <f>SUMIFS([2]Plan2!$H:$H,[2]Plan2!$A:$A,$D492,[2]Plan2!$U:$U,11)</f>
        <v>#VALUE!</v>
      </c>
      <c r="AE492" s="18" t="e">
        <f>SUMIFS([2]Plan2!$H:$H,[2]Plan2!$A:$A,$D492,[2]Plan2!$U:$U,12)</f>
        <v>#VALUE!</v>
      </c>
      <c r="AF492" s="18" t="e">
        <f>SUMIFS([2]Plan2!$H:$H,[2]Plan2!$A:$A,$D492,[2]Plan2!$U:$U,1)</f>
        <v>#VALUE!</v>
      </c>
      <c r="AG492" s="18" t="e">
        <f>SUMIFS([2]Plan2!$H:$H,[2]Plan2!$A:$A,$D492,[2]Plan2!$U:$U,2)</f>
        <v>#VALUE!</v>
      </c>
      <c r="AH492" s="18" t="e">
        <f>SUMIFS([2]Plan2!$H:$H,[2]Plan2!$A:$A,$D492,[2]Plan2!$U:$U,3)</f>
        <v>#VALUE!</v>
      </c>
      <c r="AI492" s="18" t="e">
        <f>SUMIFS([2]Plan2!$H:$H,[2]Plan2!$A:$A,$D492,[2]Plan2!$U:$U,4)</f>
        <v>#VALUE!</v>
      </c>
      <c r="AJ492" s="18" t="e">
        <f>SUMIFS([2]Plan2!$H:$H,[2]Plan2!$A:$A,$D492,[2]Plan2!$U:$U,5)</f>
        <v>#VALUE!</v>
      </c>
      <c r="AK492" s="23" t="e">
        <f t="shared" si="60"/>
        <v>#VALUE!</v>
      </c>
      <c r="AL492" s="23" t="e">
        <f t="shared" si="64"/>
        <v>#VALUE!</v>
      </c>
      <c r="AM492">
        <f t="shared" si="61"/>
        <v>0</v>
      </c>
    </row>
    <row r="493" spans="1:39" ht="15.75" x14ac:dyDescent="0.25">
      <c r="A493" s="21"/>
      <c r="B493" s="21" t="s">
        <v>1520</v>
      </c>
      <c r="C493" s="21">
        <v>4820730</v>
      </c>
      <c r="D493" s="25">
        <v>191766</v>
      </c>
      <c r="E493" s="21" t="s">
        <v>12</v>
      </c>
      <c r="F493" s="31" t="s">
        <v>2488</v>
      </c>
      <c r="G493" s="21" t="s">
        <v>650</v>
      </c>
      <c r="H493" s="21" t="s">
        <v>35</v>
      </c>
      <c r="I493" s="25" t="s">
        <v>15</v>
      </c>
      <c r="J493" s="21" t="s">
        <v>85</v>
      </c>
      <c r="K493" s="21" t="s">
        <v>306</v>
      </c>
      <c r="L493" s="20">
        <v>45796</v>
      </c>
      <c r="M493" s="20">
        <v>45653</v>
      </c>
      <c r="N493" s="21" t="s">
        <v>22</v>
      </c>
      <c r="O493" s="21">
        <v>686</v>
      </c>
      <c r="P493" s="21">
        <v>385</v>
      </c>
      <c r="Q493" s="21">
        <v>303</v>
      </c>
      <c r="R493" s="15">
        <f>(Q493-P493)/P493</f>
        <v>-0.21298701298701297</v>
      </c>
      <c r="S493" s="18">
        <f>IFERROR(VLOOKUP(D493,'[1]comparativo br'!$A:$B,2,FALSE),"")</f>
        <v>15698</v>
      </c>
      <c r="T493" s="18">
        <f>IFERROR(VLOOKUP(D493,'[1]comparativo br'!$A:$C,3,FALSE),"")</f>
        <v>11349</v>
      </c>
      <c r="U493" s="15">
        <f t="shared" si="59"/>
        <v>-0.27704166135813479</v>
      </c>
      <c r="V493" s="19">
        <f>IFERROR(VLOOKUP(D493,'[1]comparativo br'!$A:$D,4,FALSE),"")</f>
        <v>0</v>
      </c>
      <c r="W493" s="19">
        <f>IFERROR(VLOOKUP(D493,'[1]comparativo br'!$A:$E,5,FALSE),"")</f>
        <v>0</v>
      </c>
      <c r="X493" s="15" t="str">
        <f t="shared" si="63"/>
        <v/>
      </c>
      <c r="Y493" s="18" t="e">
        <f>SUMIFS([2]Plan2!$H:$H,[2]Plan2!$A:$A,$D493,[2]Plan2!$U:$U,6)</f>
        <v>#VALUE!</v>
      </c>
      <c r="Z493" s="18" t="e">
        <f>SUMIFS([2]Plan2!$H:$H,[2]Plan2!$A:$A,$D493,[2]Plan2!$U:$U,7)</f>
        <v>#VALUE!</v>
      </c>
      <c r="AA493" s="18" t="e">
        <f>SUMIFS([2]Plan2!$H:$H,[2]Plan2!$A:$A,$D493,[2]Plan2!$U:$U,8)</f>
        <v>#VALUE!</v>
      </c>
      <c r="AB493" s="18" t="e">
        <f>SUMIFS([2]Plan2!$H:$H,[2]Plan2!$A:$A,$D493,[2]Plan2!$U:$U,9)</f>
        <v>#VALUE!</v>
      </c>
      <c r="AC493" s="18" t="e">
        <f>SUMIFS([2]Plan2!$H:$H,[2]Plan2!$A:$A,$D493,[2]Plan2!$U:$U,10)</f>
        <v>#VALUE!</v>
      </c>
      <c r="AD493" s="18" t="e">
        <f>SUMIFS([2]Plan2!$H:$H,[2]Plan2!$A:$A,$D493,[2]Plan2!$U:$U,11)</f>
        <v>#VALUE!</v>
      </c>
      <c r="AE493" s="18" t="e">
        <f>SUMIFS([2]Plan2!$H:$H,[2]Plan2!$A:$A,$D493,[2]Plan2!$U:$U,12)</f>
        <v>#VALUE!</v>
      </c>
      <c r="AF493" s="18" t="e">
        <f>SUMIFS([2]Plan2!$H:$H,[2]Plan2!$A:$A,$D493,[2]Plan2!$U:$U,1)</f>
        <v>#VALUE!</v>
      </c>
      <c r="AG493" s="18" t="e">
        <f>SUMIFS([2]Plan2!$H:$H,[2]Plan2!$A:$A,$D493,[2]Plan2!$U:$U,2)</f>
        <v>#VALUE!</v>
      </c>
      <c r="AH493" s="18" t="e">
        <f>SUMIFS([2]Plan2!$H:$H,[2]Plan2!$A:$A,$D493,[2]Plan2!$U:$U,3)</f>
        <v>#VALUE!</v>
      </c>
      <c r="AI493" s="18" t="e">
        <f>SUMIFS([2]Plan2!$H:$H,[2]Plan2!$A:$A,$D493,[2]Plan2!$U:$U,4)</f>
        <v>#VALUE!</v>
      </c>
      <c r="AJ493" s="18" t="e">
        <f>SUMIFS([2]Plan2!$H:$H,[2]Plan2!$A:$A,$D493,[2]Plan2!$U:$U,5)</f>
        <v>#VALUE!</v>
      </c>
      <c r="AK493" s="23" t="e">
        <f t="shared" si="60"/>
        <v>#VALUE!</v>
      </c>
      <c r="AL493" s="23" t="e">
        <f t="shared" si="64"/>
        <v>#VALUE!</v>
      </c>
      <c r="AM493">
        <f t="shared" si="61"/>
        <v>0</v>
      </c>
    </row>
    <row r="494" spans="1:39" ht="15.75" x14ac:dyDescent="0.25">
      <c r="A494" s="21"/>
      <c r="B494" s="21" t="s">
        <v>1520</v>
      </c>
      <c r="C494" s="21">
        <v>4849715</v>
      </c>
      <c r="D494" s="25">
        <v>193723</v>
      </c>
      <c r="E494" s="21" t="s">
        <v>12</v>
      </c>
      <c r="F494" s="31" t="s">
        <v>1575</v>
      </c>
      <c r="G494" s="21" t="s">
        <v>901</v>
      </c>
      <c r="H494" s="21" t="s">
        <v>657</v>
      </c>
      <c r="I494" s="25" t="s">
        <v>77</v>
      </c>
      <c r="J494" s="21" t="s">
        <v>85</v>
      </c>
      <c r="K494" s="21" t="s">
        <v>386</v>
      </c>
      <c r="L494" s="20">
        <v>45775</v>
      </c>
      <c r="M494" s="20">
        <v>45792</v>
      </c>
      <c r="N494" s="21" t="s">
        <v>18</v>
      </c>
      <c r="O494" s="21">
        <v>131</v>
      </c>
      <c r="P494" s="21">
        <v>112</v>
      </c>
      <c r="Q494" s="21">
        <v>177</v>
      </c>
      <c r="R494" s="15">
        <f>(Q494-P494)/P494</f>
        <v>0.5803571428571429</v>
      </c>
      <c r="S494" s="18">
        <f>IFERROR(VLOOKUP(D494,'[1]comparativo br'!$A:$B,2,FALSE),"")</f>
        <v>11160</v>
      </c>
      <c r="T494" s="18">
        <f>IFERROR(VLOOKUP(D494,'[1]comparativo br'!$A:$C,3,FALSE),"")</f>
        <v>13392</v>
      </c>
      <c r="U494" s="15">
        <f t="shared" si="59"/>
        <v>0.2</v>
      </c>
      <c r="V494" s="19">
        <f>IFERROR(VLOOKUP(D494,'[1]comparativo br'!$A:$D,4,FALSE),"")</f>
        <v>141</v>
      </c>
      <c r="W494" s="19">
        <f>IFERROR(VLOOKUP(D494,'[1]comparativo br'!$A:$E,5,FALSE),"")</f>
        <v>115</v>
      </c>
      <c r="X494" s="15">
        <f t="shared" si="63"/>
        <v>-0.18439716312056736</v>
      </c>
      <c r="Y494" s="18" t="e">
        <f>SUMIFS([2]Plan2!$H:$H,[2]Plan2!$A:$A,$D494,[2]Plan2!$U:$U,6)</f>
        <v>#VALUE!</v>
      </c>
      <c r="Z494" s="18" t="e">
        <f>SUMIFS([2]Plan2!$H:$H,[2]Plan2!$A:$A,$D494,[2]Plan2!$U:$U,7)</f>
        <v>#VALUE!</v>
      </c>
      <c r="AA494" s="18" t="e">
        <f>SUMIFS([2]Plan2!$H:$H,[2]Plan2!$A:$A,$D494,[2]Plan2!$U:$U,8)</f>
        <v>#VALUE!</v>
      </c>
      <c r="AB494" s="18" t="e">
        <f>SUMIFS([2]Plan2!$H:$H,[2]Plan2!$A:$A,$D494,[2]Plan2!$U:$U,9)</f>
        <v>#VALUE!</v>
      </c>
      <c r="AC494" s="18" t="e">
        <f>SUMIFS([2]Plan2!$H:$H,[2]Plan2!$A:$A,$D494,[2]Plan2!$U:$U,10)</f>
        <v>#VALUE!</v>
      </c>
      <c r="AD494" s="18" t="e">
        <f>SUMIFS([2]Plan2!$H:$H,[2]Plan2!$A:$A,$D494,[2]Plan2!$U:$U,11)</f>
        <v>#VALUE!</v>
      </c>
      <c r="AE494" s="18" t="e">
        <f>SUMIFS([2]Plan2!$H:$H,[2]Plan2!$A:$A,$D494,[2]Plan2!$U:$U,12)</f>
        <v>#VALUE!</v>
      </c>
      <c r="AF494" s="18" t="e">
        <f>SUMIFS([2]Plan2!$H:$H,[2]Plan2!$A:$A,$D494,[2]Plan2!$U:$U,1)</f>
        <v>#VALUE!</v>
      </c>
      <c r="AG494" s="18" t="e">
        <f>SUMIFS([2]Plan2!$H:$H,[2]Plan2!$A:$A,$D494,[2]Plan2!$U:$U,2)</f>
        <v>#VALUE!</v>
      </c>
      <c r="AH494" s="18" t="e">
        <f>SUMIFS([2]Plan2!$H:$H,[2]Plan2!$A:$A,$D494,[2]Plan2!$U:$U,3)</f>
        <v>#VALUE!</v>
      </c>
      <c r="AI494" s="18" t="e">
        <f>SUMIFS([2]Plan2!$H:$H,[2]Plan2!$A:$A,$D494,[2]Plan2!$U:$U,4)</f>
        <v>#VALUE!</v>
      </c>
      <c r="AJ494" s="18" t="e">
        <f>SUMIFS([2]Plan2!$H:$H,[2]Plan2!$A:$A,$D494,[2]Plan2!$U:$U,5)</f>
        <v>#VALUE!</v>
      </c>
      <c r="AK494" s="23" t="e">
        <f t="shared" si="60"/>
        <v>#VALUE!</v>
      </c>
      <c r="AL494" s="23" t="e">
        <f t="shared" si="64"/>
        <v>#VALUE!</v>
      </c>
      <c r="AM494">
        <f t="shared" si="61"/>
        <v>0</v>
      </c>
    </row>
    <row r="495" spans="1:39" ht="15.75" x14ac:dyDescent="0.25">
      <c r="A495" s="21"/>
      <c r="B495" s="21" t="s">
        <v>1520</v>
      </c>
      <c r="C495" s="21">
        <v>4849715</v>
      </c>
      <c r="D495" s="25">
        <v>193471</v>
      </c>
      <c r="E495" s="21" t="s">
        <v>12</v>
      </c>
      <c r="F495" s="31" t="s">
        <v>12</v>
      </c>
      <c r="G495" s="21" t="s">
        <v>901</v>
      </c>
      <c r="H495" s="21" t="s">
        <v>902</v>
      </c>
      <c r="I495" s="25" t="s">
        <v>15</v>
      </c>
      <c r="J495" s="21" t="s">
        <v>85</v>
      </c>
      <c r="K495" s="21" t="s">
        <v>386</v>
      </c>
      <c r="L495" s="20">
        <v>45775</v>
      </c>
      <c r="M495" s="20">
        <v>45799</v>
      </c>
      <c r="N495" s="21" t="s">
        <v>18</v>
      </c>
      <c r="O495" s="21">
        <v>66</v>
      </c>
      <c r="P495" s="21">
        <v>52</v>
      </c>
      <c r="Q495" s="21">
        <v>67</v>
      </c>
      <c r="R495" s="15">
        <f>(Q495-P495)/P495</f>
        <v>0.28846153846153844</v>
      </c>
      <c r="S495" s="18">
        <f>IFERROR(VLOOKUP(D495,'[1]comparativo br'!$A:$B,2,FALSE),"")</f>
        <v>16912</v>
      </c>
      <c r="T495" s="18">
        <f>IFERROR(VLOOKUP(D495,'[1]comparativo br'!$A:$C,3,FALSE),"")</f>
        <v>14136</v>
      </c>
      <c r="U495" s="15">
        <f t="shared" si="59"/>
        <v>-0.1641438032166509</v>
      </c>
      <c r="V495" s="19">
        <f>IFERROR(VLOOKUP(D495,'[1]comparativo br'!$A:$D,4,FALSE),"")</f>
        <v>171</v>
      </c>
      <c r="W495" s="19">
        <f>IFERROR(VLOOKUP(D495,'[1]comparativo br'!$A:$E,5,FALSE),"")</f>
        <v>125</v>
      </c>
      <c r="X495" s="15">
        <f t="shared" si="63"/>
        <v>-0.26900584795321636</v>
      </c>
      <c r="Y495" s="18" t="e">
        <f>SUMIFS([2]Plan2!$H:$H,[2]Plan2!$A:$A,$D495,[2]Plan2!$U:$U,6)</f>
        <v>#VALUE!</v>
      </c>
      <c r="Z495" s="18" t="e">
        <f>SUMIFS([2]Plan2!$H:$H,[2]Plan2!$A:$A,$D495,[2]Plan2!$U:$U,7)</f>
        <v>#VALUE!</v>
      </c>
      <c r="AA495" s="18" t="e">
        <f>SUMIFS([2]Plan2!$H:$H,[2]Plan2!$A:$A,$D495,[2]Plan2!$U:$U,8)</f>
        <v>#VALUE!</v>
      </c>
      <c r="AB495" s="18" t="e">
        <f>SUMIFS([2]Plan2!$H:$H,[2]Plan2!$A:$A,$D495,[2]Plan2!$U:$U,9)</f>
        <v>#VALUE!</v>
      </c>
      <c r="AC495" s="18" t="e">
        <f>SUMIFS([2]Plan2!$H:$H,[2]Plan2!$A:$A,$D495,[2]Plan2!$U:$U,10)</f>
        <v>#VALUE!</v>
      </c>
      <c r="AD495" s="18" t="e">
        <f>SUMIFS([2]Plan2!$H:$H,[2]Plan2!$A:$A,$D495,[2]Plan2!$U:$U,11)</f>
        <v>#VALUE!</v>
      </c>
      <c r="AE495" s="18" t="e">
        <f>SUMIFS([2]Plan2!$H:$H,[2]Plan2!$A:$A,$D495,[2]Plan2!$U:$U,12)</f>
        <v>#VALUE!</v>
      </c>
      <c r="AF495" s="18" t="e">
        <f>SUMIFS([2]Plan2!$H:$H,[2]Plan2!$A:$A,$D495,[2]Plan2!$U:$U,1)</f>
        <v>#VALUE!</v>
      </c>
      <c r="AG495" s="18" t="e">
        <f>SUMIFS([2]Plan2!$H:$H,[2]Plan2!$A:$A,$D495,[2]Plan2!$U:$U,2)</f>
        <v>#VALUE!</v>
      </c>
      <c r="AH495" s="18" t="e">
        <f>SUMIFS([2]Plan2!$H:$H,[2]Plan2!$A:$A,$D495,[2]Plan2!$U:$U,3)</f>
        <v>#VALUE!</v>
      </c>
      <c r="AI495" s="18" t="e">
        <f>SUMIFS([2]Plan2!$H:$H,[2]Plan2!$A:$A,$D495,[2]Plan2!$U:$U,4)</f>
        <v>#VALUE!</v>
      </c>
      <c r="AJ495" s="18" t="e">
        <f>SUMIFS([2]Plan2!$H:$H,[2]Plan2!$A:$A,$D495,[2]Plan2!$U:$U,5)</f>
        <v>#VALUE!</v>
      </c>
      <c r="AK495" s="23" t="e">
        <f t="shared" si="60"/>
        <v>#VALUE!</v>
      </c>
      <c r="AL495" s="23" t="e">
        <f t="shared" si="64"/>
        <v>#VALUE!</v>
      </c>
      <c r="AM495">
        <f t="shared" si="61"/>
        <v>0</v>
      </c>
    </row>
    <row r="496" spans="1:39" ht="15.75" x14ac:dyDescent="0.25">
      <c r="A496" s="21"/>
      <c r="B496" s="21" t="s">
        <v>1519</v>
      </c>
      <c r="C496" s="21">
        <v>4887625</v>
      </c>
      <c r="D496" s="25">
        <v>102217</v>
      </c>
      <c r="E496" s="21" t="s">
        <v>2203</v>
      </c>
      <c r="F496" s="31" t="s">
        <v>1826</v>
      </c>
      <c r="G496" s="21" t="s">
        <v>457</v>
      </c>
      <c r="H496" s="21" t="s">
        <v>458</v>
      </c>
      <c r="I496" s="25" t="s">
        <v>20</v>
      </c>
      <c r="J496" s="21" t="s">
        <v>85</v>
      </c>
      <c r="K496" s="21" t="s">
        <v>86</v>
      </c>
      <c r="L496" s="20">
        <v>45065</v>
      </c>
      <c r="M496" s="20">
        <v>45799</v>
      </c>
      <c r="N496" s="21" t="s">
        <v>18</v>
      </c>
      <c r="O496" s="21">
        <v>43</v>
      </c>
      <c r="P496" s="21">
        <v>44</v>
      </c>
      <c r="Q496" s="21">
        <v>85</v>
      </c>
      <c r="R496" s="15">
        <f>(Q496-P496)/P496</f>
        <v>0.93181818181818177</v>
      </c>
      <c r="S496" s="18" t="str">
        <f>IFERROR(VLOOKUP(D496,'[1]comparativo br'!$A:$B,2,FALSE),"")</f>
        <v/>
      </c>
      <c r="T496" s="18" t="str">
        <f>IFERROR(VLOOKUP(D496,'[1]comparativo br'!$A:$C,3,FALSE),"")</f>
        <v/>
      </c>
      <c r="U496" s="15" t="str">
        <f t="shared" si="59"/>
        <v/>
      </c>
      <c r="V496" s="19" t="str">
        <f>IFERROR(VLOOKUP(D496,'[1]comparativo br'!$A:$D,4,FALSE),"")</f>
        <v/>
      </c>
      <c r="W496" s="19" t="str">
        <f>IFERROR(VLOOKUP(D496,'[1]comparativo br'!$A:$E,5,FALSE),"")</f>
        <v/>
      </c>
      <c r="X496" s="15" t="str">
        <f t="shared" si="63"/>
        <v/>
      </c>
      <c r="Y496" s="18" t="e">
        <f>SUMIFS([2]Plan2!$H:$H,[2]Plan2!$A:$A,$D496,[2]Plan2!$U:$U,6)</f>
        <v>#VALUE!</v>
      </c>
      <c r="Z496" s="18" t="e">
        <f>SUMIFS([2]Plan2!$H:$H,[2]Plan2!$A:$A,$D496,[2]Plan2!$U:$U,7)</f>
        <v>#VALUE!</v>
      </c>
      <c r="AA496" s="18" t="e">
        <f>SUMIFS([2]Plan2!$H:$H,[2]Plan2!$A:$A,$D496,[2]Plan2!$U:$U,8)</f>
        <v>#VALUE!</v>
      </c>
      <c r="AB496" s="18" t="e">
        <f>SUMIFS([2]Plan2!$H:$H,[2]Plan2!$A:$A,$D496,[2]Plan2!$U:$U,9)</f>
        <v>#VALUE!</v>
      </c>
      <c r="AC496" s="18" t="e">
        <f>SUMIFS([2]Plan2!$H:$H,[2]Plan2!$A:$A,$D496,[2]Plan2!$U:$U,10)</f>
        <v>#VALUE!</v>
      </c>
      <c r="AD496" s="18" t="e">
        <f>SUMIFS([2]Plan2!$H:$H,[2]Plan2!$A:$A,$D496,[2]Plan2!$U:$U,11)</f>
        <v>#VALUE!</v>
      </c>
      <c r="AE496" s="18" t="e">
        <f>SUMIFS([2]Plan2!$H:$H,[2]Plan2!$A:$A,$D496,[2]Plan2!$U:$U,12)</f>
        <v>#VALUE!</v>
      </c>
      <c r="AF496" s="18" t="e">
        <f>SUMIFS([2]Plan2!$H:$H,[2]Plan2!$A:$A,$D496,[2]Plan2!$U:$U,1)</f>
        <v>#VALUE!</v>
      </c>
      <c r="AG496" s="18" t="e">
        <f>SUMIFS([2]Plan2!$H:$H,[2]Plan2!$A:$A,$D496,[2]Plan2!$U:$U,2)</f>
        <v>#VALUE!</v>
      </c>
      <c r="AH496" s="18" t="e">
        <f>SUMIFS([2]Plan2!$H:$H,[2]Plan2!$A:$A,$D496,[2]Plan2!$U:$U,3)</f>
        <v>#VALUE!</v>
      </c>
      <c r="AI496" s="18" t="e">
        <f>SUMIFS([2]Plan2!$H:$H,[2]Plan2!$A:$A,$D496,[2]Plan2!$U:$U,4)</f>
        <v>#VALUE!</v>
      </c>
      <c r="AJ496" s="18" t="e">
        <f>SUMIFS([2]Plan2!$H:$H,[2]Plan2!$A:$A,$D496,[2]Plan2!$U:$U,5)</f>
        <v>#VALUE!</v>
      </c>
      <c r="AK496" s="23" t="e">
        <f t="shared" si="60"/>
        <v>#VALUE!</v>
      </c>
      <c r="AL496" s="23" t="e">
        <f t="shared" si="64"/>
        <v>#VALUE!</v>
      </c>
      <c r="AM496">
        <f t="shared" si="61"/>
        <v>0</v>
      </c>
    </row>
    <row r="497" spans="1:39" ht="15.75" x14ac:dyDescent="0.25">
      <c r="A497" s="21"/>
      <c r="B497" s="21" t="s">
        <v>1519</v>
      </c>
      <c r="C497" s="21">
        <v>4900868</v>
      </c>
      <c r="D497" s="25">
        <v>194304</v>
      </c>
      <c r="E497" s="21" t="s">
        <v>12</v>
      </c>
      <c r="F497" s="31" t="s">
        <v>2488</v>
      </c>
      <c r="G497" s="21" t="s">
        <v>1538</v>
      </c>
      <c r="H497" s="21" t="s">
        <v>35</v>
      </c>
      <c r="I497" s="25" t="s">
        <v>15</v>
      </c>
      <c r="J497" s="21" t="s">
        <v>85</v>
      </c>
      <c r="K497" s="21" t="s">
        <v>386</v>
      </c>
      <c r="L497" s="20">
        <v>45250</v>
      </c>
      <c r="M497" s="20">
        <v>45324</v>
      </c>
      <c r="N497" s="21" t="s">
        <v>53</v>
      </c>
      <c r="O497" s="21">
        <v>11</v>
      </c>
      <c r="P497" s="21">
        <v>17</v>
      </c>
      <c r="Q497" s="21">
        <v>0</v>
      </c>
      <c r="R497" s="15">
        <f>(Q497-P497)/P497</f>
        <v>-1</v>
      </c>
      <c r="S497" s="18" t="str">
        <f>IFERROR(VLOOKUP(D497,'[1]comparativo br'!$A:$B,2,FALSE),"")</f>
        <v/>
      </c>
      <c r="T497" s="18" t="str">
        <f>IFERROR(VLOOKUP(D497,'[1]comparativo br'!$A:$C,3,FALSE),"")</f>
        <v/>
      </c>
      <c r="U497" s="15" t="str">
        <f t="shared" si="59"/>
        <v/>
      </c>
      <c r="V497" s="19" t="str">
        <f>IFERROR(VLOOKUP(D497,'[1]comparativo br'!$A:$D,4,FALSE),"")</f>
        <v/>
      </c>
      <c r="W497" s="19" t="str">
        <f>IFERROR(VLOOKUP(D497,'[1]comparativo br'!$A:$E,5,FALSE),"")</f>
        <v/>
      </c>
      <c r="X497" s="15" t="str">
        <f t="shared" ref="X497:X528" si="65">IFERROR((W497-V497)/V497,"")</f>
        <v/>
      </c>
      <c r="Y497" s="18" t="e">
        <f>SUMIFS([2]Plan2!$H:$H,[2]Plan2!$A:$A,$D497,[2]Plan2!$U:$U,6)</f>
        <v>#VALUE!</v>
      </c>
      <c r="Z497" s="18" t="e">
        <f>SUMIFS([2]Plan2!$H:$H,[2]Plan2!$A:$A,$D497,[2]Plan2!$U:$U,7)</f>
        <v>#VALUE!</v>
      </c>
      <c r="AA497" s="18" t="e">
        <f>SUMIFS([2]Plan2!$H:$H,[2]Plan2!$A:$A,$D497,[2]Plan2!$U:$U,8)</f>
        <v>#VALUE!</v>
      </c>
      <c r="AB497" s="18" t="e">
        <f>SUMIFS([2]Plan2!$H:$H,[2]Plan2!$A:$A,$D497,[2]Plan2!$U:$U,9)</f>
        <v>#VALUE!</v>
      </c>
      <c r="AC497" s="18" t="e">
        <f>SUMIFS([2]Plan2!$H:$H,[2]Plan2!$A:$A,$D497,[2]Plan2!$U:$U,10)</f>
        <v>#VALUE!</v>
      </c>
      <c r="AD497" s="18" t="e">
        <f>SUMIFS([2]Plan2!$H:$H,[2]Plan2!$A:$A,$D497,[2]Plan2!$U:$U,11)</f>
        <v>#VALUE!</v>
      </c>
      <c r="AE497" s="18" t="e">
        <f>SUMIFS([2]Plan2!$H:$H,[2]Plan2!$A:$A,$D497,[2]Plan2!$U:$U,12)</f>
        <v>#VALUE!</v>
      </c>
      <c r="AF497" s="18" t="e">
        <f>SUMIFS([2]Plan2!$H:$H,[2]Plan2!$A:$A,$D497,[2]Plan2!$U:$U,1)</f>
        <v>#VALUE!</v>
      </c>
      <c r="AG497" s="18" t="e">
        <f>SUMIFS([2]Plan2!$H:$H,[2]Plan2!$A:$A,$D497,[2]Plan2!$U:$U,2)</f>
        <v>#VALUE!</v>
      </c>
      <c r="AH497" s="18" t="e">
        <f>SUMIFS([2]Plan2!$H:$H,[2]Plan2!$A:$A,$D497,[2]Plan2!$U:$U,3)</f>
        <v>#VALUE!</v>
      </c>
      <c r="AI497" s="18" t="e">
        <f>SUMIFS([2]Plan2!$H:$H,[2]Plan2!$A:$A,$D497,[2]Plan2!$U:$U,4)</f>
        <v>#VALUE!</v>
      </c>
      <c r="AJ497" s="18" t="e">
        <f>SUMIFS([2]Plan2!$H:$H,[2]Plan2!$A:$A,$D497,[2]Plan2!$U:$U,5)</f>
        <v>#VALUE!</v>
      </c>
      <c r="AK497" s="23" t="e">
        <f t="shared" si="60"/>
        <v>#VALUE!</v>
      </c>
      <c r="AL497" s="23" t="e">
        <f t="shared" si="64"/>
        <v>#VALUE!</v>
      </c>
      <c r="AM497">
        <f t="shared" si="61"/>
        <v>0</v>
      </c>
    </row>
    <row r="498" spans="1:39" ht="15.75" x14ac:dyDescent="0.25">
      <c r="A498" s="21" t="s">
        <v>945</v>
      </c>
      <c r="B498" s="21" t="s">
        <v>1520</v>
      </c>
      <c r="C498" s="21">
        <v>4958554</v>
      </c>
      <c r="D498" s="25" t="s">
        <v>2435</v>
      </c>
      <c r="E498" s="21" t="s">
        <v>60</v>
      </c>
      <c r="F498" s="31" t="s">
        <v>60</v>
      </c>
      <c r="G498" s="21" t="s">
        <v>2436</v>
      </c>
      <c r="H498" s="21" t="s">
        <v>78</v>
      </c>
      <c r="I498" s="25" t="s">
        <v>79</v>
      </c>
      <c r="J498" s="21" t="s">
        <v>253</v>
      </c>
      <c r="K498" s="21" t="s">
        <v>2399</v>
      </c>
      <c r="L498" s="20">
        <v>45804</v>
      </c>
      <c r="M498" s="20"/>
      <c r="N498" s="21" t="s">
        <v>18</v>
      </c>
      <c r="O498" s="21"/>
      <c r="P498" s="21"/>
      <c r="Q498" s="21"/>
      <c r="R498" s="28"/>
      <c r="S498" s="18">
        <f>IFERROR(VLOOKUP(D498,'[1]comparativo br'!$A:$B,2,FALSE),"")</f>
        <v>255164.44</v>
      </c>
      <c r="T498" s="18">
        <f>IFERROR(VLOOKUP(D498,'[1]comparativo br'!$A:$C,3,FALSE),"")</f>
        <v>652338</v>
      </c>
      <c r="U498" s="15">
        <f t="shared" si="59"/>
        <v>1.5565396181380133</v>
      </c>
      <c r="V498" s="19">
        <f>IFERROR(VLOOKUP(D498,'[1]comparativo br'!$A:$D,4,FALSE),"")</f>
        <v>0</v>
      </c>
      <c r="W498" s="19">
        <f>IFERROR(VLOOKUP(D498,'[1]comparativo br'!$A:$E,5,FALSE),"")</f>
        <v>0</v>
      </c>
      <c r="X498" s="15" t="str">
        <f t="shared" si="65"/>
        <v/>
      </c>
      <c r="Y498" s="18" t="e">
        <f>SUMIFS([2]Plan2!$H:$H,[2]Plan2!$A:$A,$D498,[2]Plan2!$U:$U,6)</f>
        <v>#VALUE!</v>
      </c>
      <c r="Z498" s="18" t="e">
        <f>SUMIFS([2]Plan2!$H:$H,[2]Plan2!$A:$A,$D498,[2]Plan2!$U:$U,7)</f>
        <v>#VALUE!</v>
      </c>
      <c r="AA498" s="18" t="e">
        <f>SUMIFS([2]Plan2!$H:$H,[2]Plan2!$A:$A,$D498,[2]Plan2!$U:$U,8)</f>
        <v>#VALUE!</v>
      </c>
      <c r="AB498" s="18" t="e">
        <f>SUMIFS([2]Plan2!$H:$H,[2]Plan2!$A:$A,$D498,[2]Plan2!$U:$U,9)</f>
        <v>#VALUE!</v>
      </c>
      <c r="AC498" s="18" t="e">
        <f>SUMIFS([2]Plan2!$H:$H,[2]Plan2!$A:$A,$D498,[2]Plan2!$U:$U,10)</f>
        <v>#VALUE!</v>
      </c>
      <c r="AD498" s="18" t="e">
        <f>SUMIFS([2]Plan2!$H:$H,[2]Plan2!$A:$A,$D498,[2]Plan2!$U:$U,11)</f>
        <v>#VALUE!</v>
      </c>
      <c r="AE498" s="18" t="e">
        <f>SUMIFS([2]Plan2!$H:$H,[2]Plan2!$A:$A,$D498,[2]Plan2!$U:$U,12)</f>
        <v>#VALUE!</v>
      </c>
      <c r="AF498" s="18" t="e">
        <f>SUMIFS([2]Plan2!$H:$H,[2]Plan2!$A:$A,$D498,[2]Plan2!$U:$U,1)</f>
        <v>#VALUE!</v>
      </c>
      <c r="AG498" s="18" t="e">
        <f>SUMIFS([2]Plan2!$H:$H,[2]Plan2!$A:$A,$D498,[2]Plan2!$U:$U,2)</f>
        <v>#VALUE!</v>
      </c>
      <c r="AH498" s="18" t="e">
        <f>SUMIFS([2]Plan2!$H:$H,[2]Plan2!$A:$A,$D498,[2]Plan2!$U:$U,3)</f>
        <v>#VALUE!</v>
      </c>
      <c r="AI498" s="18" t="e">
        <f>SUMIFS([2]Plan2!$H:$H,[2]Plan2!$A:$A,$D498,[2]Plan2!$U:$U,4)</f>
        <v>#VALUE!</v>
      </c>
      <c r="AJ498" s="18" t="e">
        <f>SUMIFS([2]Plan2!$H:$H,[2]Plan2!$A:$A,$D498,[2]Plan2!$U:$U,5)</f>
        <v>#VALUE!</v>
      </c>
      <c r="AK498" s="23" t="e">
        <f t="shared" si="60"/>
        <v>#VALUE!</v>
      </c>
      <c r="AL498" s="23" t="e">
        <f t="shared" si="64"/>
        <v>#VALUE!</v>
      </c>
      <c r="AM498">
        <f t="shared" si="61"/>
        <v>0</v>
      </c>
    </row>
    <row r="499" spans="1:39" ht="15.75" x14ac:dyDescent="0.25">
      <c r="A499" s="21"/>
      <c r="B499" s="21" t="s">
        <v>1520</v>
      </c>
      <c r="C499" s="21">
        <v>4992714</v>
      </c>
      <c r="D499" s="25">
        <v>192813</v>
      </c>
      <c r="E499" s="21" t="s">
        <v>1180</v>
      </c>
      <c r="F499" s="31" t="s">
        <v>1180</v>
      </c>
      <c r="G499" s="21" t="s">
        <v>1391</v>
      </c>
      <c r="H499" s="21" t="s">
        <v>304</v>
      </c>
      <c r="I499" s="25" t="s">
        <v>20</v>
      </c>
      <c r="J499" s="21" t="s">
        <v>88</v>
      </c>
      <c r="K499" s="21" t="s">
        <v>89</v>
      </c>
      <c r="L499" s="20">
        <v>45338</v>
      </c>
      <c r="M499" s="20"/>
      <c r="N499" s="21" t="s">
        <v>53</v>
      </c>
      <c r="O499" s="21"/>
      <c r="P499" s="21"/>
      <c r="Q499" s="21"/>
      <c r="R499" s="28"/>
      <c r="S499" s="18" t="str">
        <f>IFERROR(VLOOKUP(D499,'[1]comparativo br'!$A:$B,2,FALSE),"")</f>
        <v/>
      </c>
      <c r="T499" s="18" t="str">
        <f>IFERROR(VLOOKUP(D499,'[1]comparativo br'!$A:$C,3,FALSE),"")</f>
        <v/>
      </c>
      <c r="U499" s="15" t="str">
        <f t="shared" si="59"/>
        <v/>
      </c>
      <c r="V499" s="19" t="str">
        <f>IFERROR(VLOOKUP(D499,'[1]comparativo br'!$A:$D,4,FALSE),"")</f>
        <v/>
      </c>
      <c r="W499" s="19" t="str">
        <f>IFERROR(VLOOKUP(D499,'[1]comparativo br'!$A:$E,5,FALSE),"")</f>
        <v/>
      </c>
      <c r="X499" s="15" t="str">
        <f t="shared" si="65"/>
        <v/>
      </c>
      <c r="Y499" s="18" t="e">
        <f>SUMIFS([2]Plan2!$H:$H,[2]Plan2!$A:$A,$D499,[2]Plan2!$U:$U,6)</f>
        <v>#VALUE!</v>
      </c>
      <c r="Z499" s="18" t="e">
        <f>SUMIFS([2]Plan2!$H:$H,[2]Plan2!$A:$A,$D499,[2]Plan2!$U:$U,7)</f>
        <v>#VALUE!</v>
      </c>
      <c r="AA499" s="18" t="e">
        <f>SUMIFS([2]Plan2!$H:$H,[2]Plan2!$A:$A,$D499,[2]Plan2!$U:$U,8)</f>
        <v>#VALUE!</v>
      </c>
      <c r="AB499" s="18" t="e">
        <f>SUMIFS([2]Plan2!$H:$H,[2]Plan2!$A:$A,$D499,[2]Plan2!$U:$U,9)</f>
        <v>#VALUE!</v>
      </c>
      <c r="AC499" s="18" t="e">
        <f>SUMIFS([2]Plan2!$H:$H,[2]Plan2!$A:$A,$D499,[2]Plan2!$U:$U,10)</f>
        <v>#VALUE!</v>
      </c>
      <c r="AD499" s="18" t="e">
        <f>SUMIFS([2]Plan2!$H:$H,[2]Plan2!$A:$A,$D499,[2]Plan2!$U:$U,11)</f>
        <v>#VALUE!</v>
      </c>
      <c r="AE499" s="18" t="e">
        <f>SUMIFS([2]Plan2!$H:$H,[2]Plan2!$A:$A,$D499,[2]Plan2!$U:$U,12)</f>
        <v>#VALUE!</v>
      </c>
      <c r="AF499" s="18" t="e">
        <f>SUMIFS([2]Plan2!$H:$H,[2]Plan2!$A:$A,$D499,[2]Plan2!$U:$U,1)</f>
        <v>#VALUE!</v>
      </c>
      <c r="AG499" s="18" t="e">
        <f>SUMIFS([2]Plan2!$H:$H,[2]Plan2!$A:$A,$D499,[2]Plan2!$U:$U,2)</f>
        <v>#VALUE!</v>
      </c>
      <c r="AH499" s="18" t="e">
        <f>SUMIFS([2]Plan2!$H:$H,[2]Plan2!$A:$A,$D499,[2]Plan2!$U:$U,3)</f>
        <v>#VALUE!</v>
      </c>
      <c r="AI499" s="18" t="e">
        <f>SUMIFS([2]Plan2!$H:$H,[2]Plan2!$A:$A,$D499,[2]Plan2!$U:$U,4)</f>
        <v>#VALUE!</v>
      </c>
      <c r="AJ499" s="18" t="e">
        <f>SUMIFS([2]Plan2!$H:$H,[2]Plan2!$A:$A,$D499,[2]Plan2!$U:$U,5)</f>
        <v>#VALUE!</v>
      </c>
      <c r="AK499" s="23" t="e">
        <f t="shared" si="60"/>
        <v>#VALUE!</v>
      </c>
      <c r="AL499" s="23" t="e">
        <f t="shared" si="64"/>
        <v>#VALUE!</v>
      </c>
      <c r="AM499">
        <f t="shared" si="61"/>
        <v>0</v>
      </c>
    </row>
    <row r="500" spans="1:39" ht="15.75" x14ac:dyDescent="0.25">
      <c r="A500" s="21"/>
      <c r="B500" s="21" t="s">
        <v>1520</v>
      </c>
      <c r="C500" s="21">
        <v>4992714</v>
      </c>
      <c r="D500" s="25">
        <v>193869</v>
      </c>
      <c r="E500" s="21" t="s">
        <v>1180</v>
      </c>
      <c r="F500" s="31" t="s">
        <v>1180</v>
      </c>
      <c r="G500" s="21" t="s">
        <v>1391</v>
      </c>
      <c r="H500" s="21" t="s">
        <v>304</v>
      </c>
      <c r="I500" s="25" t="s">
        <v>20</v>
      </c>
      <c r="J500" s="21" t="s">
        <v>88</v>
      </c>
      <c r="K500" s="21" t="s">
        <v>89</v>
      </c>
      <c r="L500" s="20">
        <v>45600</v>
      </c>
      <c r="M500" s="20"/>
      <c r="N500" s="21" t="s">
        <v>53</v>
      </c>
      <c r="O500" s="21"/>
      <c r="P500" s="21"/>
      <c r="Q500" s="21"/>
      <c r="R500" s="28"/>
      <c r="S500" s="18" t="str">
        <f>IFERROR(VLOOKUP(D500,'[1]comparativo br'!$A:$B,2,FALSE),"")</f>
        <v/>
      </c>
      <c r="T500" s="18" t="str">
        <f>IFERROR(VLOOKUP(D500,'[1]comparativo br'!$A:$C,3,FALSE),"")</f>
        <v/>
      </c>
      <c r="U500" s="15" t="str">
        <f t="shared" si="59"/>
        <v/>
      </c>
      <c r="V500" s="19" t="str">
        <f>IFERROR(VLOOKUP(D500,'[1]comparativo br'!$A:$D,4,FALSE),"")</f>
        <v/>
      </c>
      <c r="W500" s="19" t="str">
        <f>IFERROR(VLOOKUP(D500,'[1]comparativo br'!$A:$E,5,FALSE),"")</f>
        <v/>
      </c>
      <c r="X500" s="15" t="str">
        <f t="shared" si="65"/>
        <v/>
      </c>
      <c r="Y500" s="18" t="e">
        <f>SUMIFS([2]Plan2!$H:$H,[2]Plan2!$A:$A,$D500,[2]Plan2!$U:$U,6)</f>
        <v>#VALUE!</v>
      </c>
      <c r="Z500" s="18" t="e">
        <f>SUMIFS([2]Plan2!$H:$H,[2]Plan2!$A:$A,$D500,[2]Plan2!$U:$U,7)</f>
        <v>#VALUE!</v>
      </c>
      <c r="AA500" s="18" t="e">
        <f>SUMIFS([2]Plan2!$H:$H,[2]Plan2!$A:$A,$D500,[2]Plan2!$U:$U,8)</f>
        <v>#VALUE!</v>
      </c>
      <c r="AB500" s="18" t="e">
        <f>SUMIFS([2]Plan2!$H:$H,[2]Plan2!$A:$A,$D500,[2]Plan2!$U:$U,9)</f>
        <v>#VALUE!</v>
      </c>
      <c r="AC500" s="18" t="e">
        <f>SUMIFS([2]Plan2!$H:$H,[2]Plan2!$A:$A,$D500,[2]Plan2!$U:$U,10)</f>
        <v>#VALUE!</v>
      </c>
      <c r="AD500" s="18" t="e">
        <f>SUMIFS([2]Plan2!$H:$H,[2]Plan2!$A:$A,$D500,[2]Plan2!$U:$U,11)</f>
        <v>#VALUE!</v>
      </c>
      <c r="AE500" s="18" t="e">
        <f>SUMIFS([2]Plan2!$H:$H,[2]Plan2!$A:$A,$D500,[2]Plan2!$U:$U,12)</f>
        <v>#VALUE!</v>
      </c>
      <c r="AF500" s="18" t="e">
        <f>SUMIFS([2]Plan2!$H:$H,[2]Plan2!$A:$A,$D500,[2]Plan2!$U:$U,1)</f>
        <v>#VALUE!</v>
      </c>
      <c r="AG500" s="18" t="e">
        <f>SUMIFS([2]Plan2!$H:$H,[2]Plan2!$A:$A,$D500,[2]Plan2!$U:$U,2)</f>
        <v>#VALUE!</v>
      </c>
      <c r="AH500" s="18" t="e">
        <f>SUMIFS([2]Plan2!$H:$H,[2]Plan2!$A:$A,$D500,[2]Plan2!$U:$U,3)</f>
        <v>#VALUE!</v>
      </c>
      <c r="AI500" s="18" t="e">
        <f>SUMIFS([2]Plan2!$H:$H,[2]Plan2!$A:$A,$D500,[2]Plan2!$U:$U,4)</f>
        <v>#VALUE!</v>
      </c>
      <c r="AJ500" s="18" t="e">
        <f>SUMIFS([2]Plan2!$H:$H,[2]Plan2!$A:$A,$D500,[2]Plan2!$U:$U,5)</f>
        <v>#VALUE!</v>
      </c>
      <c r="AK500" s="23" t="e">
        <f t="shared" si="60"/>
        <v>#VALUE!</v>
      </c>
      <c r="AL500" s="23" t="e">
        <f t="shared" si="64"/>
        <v>#VALUE!</v>
      </c>
      <c r="AM500">
        <f t="shared" si="61"/>
        <v>0</v>
      </c>
    </row>
    <row r="501" spans="1:39" ht="15.75" x14ac:dyDescent="0.25">
      <c r="A501" s="21"/>
      <c r="B501" s="21" t="s">
        <v>1520</v>
      </c>
      <c r="C501" s="21">
        <v>4992714</v>
      </c>
      <c r="D501" s="25">
        <v>193916</v>
      </c>
      <c r="E501" s="21" t="s">
        <v>1180</v>
      </c>
      <c r="F501" s="31" t="s">
        <v>1180</v>
      </c>
      <c r="G501" s="21" t="s">
        <v>1391</v>
      </c>
      <c r="H501" s="21" t="s">
        <v>1471</v>
      </c>
      <c r="I501" s="25" t="s">
        <v>20</v>
      </c>
      <c r="J501" s="21" t="s">
        <v>88</v>
      </c>
      <c r="K501" s="21" t="s">
        <v>89</v>
      </c>
      <c r="L501" s="20">
        <v>45637</v>
      </c>
      <c r="M501" s="20"/>
      <c r="N501" s="21" t="s">
        <v>22</v>
      </c>
      <c r="O501" s="21"/>
      <c r="P501" s="21"/>
      <c r="Q501" s="21"/>
      <c r="R501" s="28"/>
      <c r="S501" s="18" t="str">
        <f>IFERROR(VLOOKUP(D501,'[1]comparativo br'!$A:$B,2,FALSE),"")</f>
        <v/>
      </c>
      <c r="T501" s="18" t="str">
        <f>IFERROR(VLOOKUP(D501,'[1]comparativo br'!$A:$C,3,FALSE),"")</f>
        <v/>
      </c>
      <c r="U501" s="15" t="str">
        <f t="shared" si="59"/>
        <v/>
      </c>
      <c r="V501" s="19" t="str">
        <f>IFERROR(VLOOKUP(D501,'[1]comparativo br'!$A:$D,4,FALSE),"")</f>
        <v/>
      </c>
      <c r="W501" s="19" t="str">
        <f>IFERROR(VLOOKUP(D501,'[1]comparativo br'!$A:$E,5,FALSE),"")</f>
        <v/>
      </c>
      <c r="X501" s="15" t="str">
        <f t="shared" si="65"/>
        <v/>
      </c>
      <c r="Y501" s="18" t="e">
        <f>SUMIFS([2]Plan2!$H:$H,[2]Plan2!$A:$A,$D501,[2]Plan2!$U:$U,6)</f>
        <v>#VALUE!</v>
      </c>
      <c r="Z501" s="18" t="e">
        <f>SUMIFS([2]Plan2!$H:$H,[2]Plan2!$A:$A,$D501,[2]Plan2!$U:$U,7)</f>
        <v>#VALUE!</v>
      </c>
      <c r="AA501" s="18" t="e">
        <f>SUMIFS([2]Plan2!$H:$H,[2]Plan2!$A:$A,$D501,[2]Plan2!$U:$U,8)</f>
        <v>#VALUE!</v>
      </c>
      <c r="AB501" s="18" t="e">
        <f>SUMIFS([2]Plan2!$H:$H,[2]Plan2!$A:$A,$D501,[2]Plan2!$U:$U,9)</f>
        <v>#VALUE!</v>
      </c>
      <c r="AC501" s="18" t="e">
        <f>SUMIFS([2]Plan2!$H:$H,[2]Plan2!$A:$A,$D501,[2]Plan2!$U:$U,10)</f>
        <v>#VALUE!</v>
      </c>
      <c r="AD501" s="18" t="e">
        <f>SUMIFS([2]Plan2!$H:$H,[2]Plan2!$A:$A,$D501,[2]Plan2!$U:$U,11)</f>
        <v>#VALUE!</v>
      </c>
      <c r="AE501" s="18" t="e">
        <f>SUMIFS([2]Plan2!$H:$H,[2]Plan2!$A:$A,$D501,[2]Plan2!$U:$U,12)</f>
        <v>#VALUE!</v>
      </c>
      <c r="AF501" s="18" t="e">
        <f>SUMIFS([2]Plan2!$H:$H,[2]Plan2!$A:$A,$D501,[2]Plan2!$U:$U,1)</f>
        <v>#VALUE!</v>
      </c>
      <c r="AG501" s="18" t="e">
        <f>SUMIFS([2]Plan2!$H:$H,[2]Plan2!$A:$A,$D501,[2]Plan2!$U:$U,2)</f>
        <v>#VALUE!</v>
      </c>
      <c r="AH501" s="18" t="e">
        <f>SUMIFS([2]Plan2!$H:$H,[2]Plan2!$A:$A,$D501,[2]Plan2!$U:$U,3)</f>
        <v>#VALUE!</v>
      </c>
      <c r="AI501" s="18" t="e">
        <f>SUMIFS([2]Plan2!$H:$H,[2]Plan2!$A:$A,$D501,[2]Plan2!$U:$U,4)</f>
        <v>#VALUE!</v>
      </c>
      <c r="AJ501" s="18" t="e">
        <f>SUMIFS([2]Plan2!$H:$H,[2]Plan2!$A:$A,$D501,[2]Plan2!$U:$U,5)</f>
        <v>#VALUE!</v>
      </c>
      <c r="AK501" s="23" t="e">
        <f t="shared" si="60"/>
        <v>#VALUE!</v>
      </c>
      <c r="AL501" s="23" t="e">
        <f t="shared" si="64"/>
        <v>#VALUE!</v>
      </c>
      <c r="AM501">
        <f t="shared" si="61"/>
        <v>0</v>
      </c>
    </row>
    <row r="502" spans="1:39" ht="15.75" x14ac:dyDescent="0.25">
      <c r="A502" s="21"/>
      <c r="B502" s="21" t="s">
        <v>1520</v>
      </c>
      <c r="C502" s="21">
        <v>4992714</v>
      </c>
      <c r="D502" s="25">
        <v>193917</v>
      </c>
      <c r="E502" s="21" t="s">
        <v>1180</v>
      </c>
      <c r="F502" s="31" t="s">
        <v>1180</v>
      </c>
      <c r="G502" s="21" t="s">
        <v>1391</v>
      </c>
      <c r="H502" s="21" t="s">
        <v>1472</v>
      </c>
      <c r="I502" s="25" t="s">
        <v>20</v>
      </c>
      <c r="J502" s="21" t="s">
        <v>88</v>
      </c>
      <c r="K502" s="21" t="s">
        <v>89</v>
      </c>
      <c r="L502" s="20">
        <v>45637</v>
      </c>
      <c r="M502" s="20"/>
      <c r="N502" s="21" t="s">
        <v>22</v>
      </c>
      <c r="O502" s="21"/>
      <c r="P502" s="21"/>
      <c r="Q502" s="21"/>
      <c r="R502" s="28"/>
      <c r="S502" s="18">
        <f>IFERROR(VLOOKUP(D502,'[1]comparativo br'!$A:$B,2,FALSE),"")</f>
        <v>2934.8</v>
      </c>
      <c r="T502" s="18">
        <f>IFERROR(VLOOKUP(D502,'[1]comparativo br'!$A:$C,3,FALSE),"")</f>
        <v>0</v>
      </c>
      <c r="U502" s="15">
        <f t="shared" si="59"/>
        <v>-1</v>
      </c>
      <c r="V502" s="19">
        <f>IFERROR(VLOOKUP(D502,'[1]comparativo br'!$A:$D,4,FALSE),"")</f>
        <v>0</v>
      </c>
      <c r="W502" s="19">
        <f>IFERROR(VLOOKUP(D502,'[1]comparativo br'!$A:$E,5,FALSE),"")</f>
        <v>0</v>
      </c>
      <c r="X502" s="15" t="str">
        <f t="shared" si="65"/>
        <v/>
      </c>
      <c r="Y502" s="18" t="e">
        <f>SUMIFS([2]Plan2!$H:$H,[2]Plan2!$A:$A,$D502,[2]Plan2!$U:$U,6)</f>
        <v>#VALUE!</v>
      </c>
      <c r="Z502" s="18" t="e">
        <f>SUMIFS([2]Plan2!$H:$H,[2]Plan2!$A:$A,$D502,[2]Plan2!$U:$U,7)</f>
        <v>#VALUE!</v>
      </c>
      <c r="AA502" s="18" t="e">
        <f>SUMIFS([2]Plan2!$H:$H,[2]Plan2!$A:$A,$D502,[2]Plan2!$U:$U,8)</f>
        <v>#VALUE!</v>
      </c>
      <c r="AB502" s="18" t="e">
        <f>SUMIFS([2]Plan2!$H:$H,[2]Plan2!$A:$A,$D502,[2]Plan2!$U:$U,9)</f>
        <v>#VALUE!</v>
      </c>
      <c r="AC502" s="18" t="e">
        <f>SUMIFS([2]Plan2!$H:$H,[2]Plan2!$A:$A,$D502,[2]Plan2!$U:$U,10)</f>
        <v>#VALUE!</v>
      </c>
      <c r="AD502" s="18" t="e">
        <f>SUMIFS([2]Plan2!$H:$H,[2]Plan2!$A:$A,$D502,[2]Plan2!$U:$U,11)</f>
        <v>#VALUE!</v>
      </c>
      <c r="AE502" s="18" t="e">
        <f>SUMIFS([2]Plan2!$H:$H,[2]Plan2!$A:$A,$D502,[2]Plan2!$U:$U,12)</f>
        <v>#VALUE!</v>
      </c>
      <c r="AF502" s="18" t="e">
        <f>SUMIFS([2]Plan2!$H:$H,[2]Plan2!$A:$A,$D502,[2]Plan2!$U:$U,1)</f>
        <v>#VALUE!</v>
      </c>
      <c r="AG502" s="18" t="e">
        <f>SUMIFS([2]Plan2!$H:$H,[2]Plan2!$A:$A,$D502,[2]Plan2!$U:$U,2)</f>
        <v>#VALUE!</v>
      </c>
      <c r="AH502" s="18" t="e">
        <f>SUMIFS([2]Plan2!$H:$H,[2]Plan2!$A:$A,$D502,[2]Plan2!$U:$U,3)</f>
        <v>#VALUE!</v>
      </c>
      <c r="AI502" s="18" t="e">
        <f>SUMIFS([2]Plan2!$H:$H,[2]Plan2!$A:$A,$D502,[2]Plan2!$U:$U,4)</f>
        <v>#VALUE!</v>
      </c>
      <c r="AJ502" s="18" t="e">
        <f>SUMIFS([2]Plan2!$H:$H,[2]Plan2!$A:$A,$D502,[2]Plan2!$U:$U,5)</f>
        <v>#VALUE!</v>
      </c>
      <c r="AK502" s="23" t="e">
        <f t="shared" si="60"/>
        <v>#VALUE!</v>
      </c>
      <c r="AL502" s="23" t="e">
        <f t="shared" si="64"/>
        <v>#VALUE!</v>
      </c>
      <c r="AM502">
        <f t="shared" si="61"/>
        <v>0</v>
      </c>
    </row>
    <row r="503" spans="1:39" ht="15.75" x14ac:dyDescent="0.25">
      <c r="A503" s="21"/>
      <c r="B503" s="21" t="s">
        <v>1520</v>
      </c>
      <c r="C503" s="21">
        <v>4992714</v>
      </c>
      <c r="D503" s="25">
        <v>193918</v>
      </c>
      <c r="E503" s="21" t="s">
        <v>1180</v>
      </c>
      <c r="F503" s="31" t="s">
        <v>1180</v>
      </c>
      <c r="G503" s="21" t="s">
        <v>1391</v>
      </c>
      <c r="H503" s="21" t="s">
        <v>359</v>
      </c>
      <c r="I503" s="25" t="s">
        <v>79</v>
      </c>
      <c r="J503" s="21" t="s">
        <v>88</v>
      </c>
      <c r="K503" s="21" t="s">
        <v>89</v>
      </c>
      <c r="L503" s="20">
        <v>45637</v>
      </c>
      <c r="M503" s="20"/>
      <c r="N503" s="21" t="s">
        <v>22</v>
      </c>
      <c r="O503" s="21"/>
      <c r="P503" s="21"/>
      <c r="Q503" s="21"/>
      <c r="R503" s="28"/>
      <c r="S503" s="18" t="str">
        <f>IFERROR(VLOOKUP(D503,'[1]comparativo br'!$A:$B,2,FALSE),"")</f>
        <v/>
      </c>
      <c r="T503" s="18" t="str">
        <f>IFERROR(VLOOKUP(D503,'[1]comparativo br'!$A:$C,3,FALSE),"")</f>
        <v/>
      </c>
      <c r="U503" s="15" t="str">
        <f t="shared" si="59"/>
        <v/>
      </c>
      <c r="V503" s="19" t="str">
        <f>IFERROR(VLOOKUP(D503,'[1]comparativo br'!$A:$D,4,FALSE),"")</f>
        <v/>
      </c>
      <c r="W503" s="19" t="str">
        <f>IFERROR(VLOOKUP(D503,'[1]comparativo br'!$A:$E,5,FALSE),"")</f>
        <v/>
      </c>
      <c r="X503" s="15" t="str">
        <f t="shared" si="65"/>
        <v/>
      </c>
      <c r="Y503" s="18" t="e">
        <f>SUMIFS([2]Plan2!$H:$H,[2]Plan2!$A:$A,$D503,[2]Plan2!$U:$U,6)</f>
        <v>#VALUE!</v>
      </c>
      <c r="Z503" s="18" t="e">
        <f>SUMIFS([2]Plan2!$H:$H,[2]Plan2!$A:$A,$D503,[2]Plan2!$U:$U,7)</f>
        <v>#VALUE!</v>
      </c>
      <c r="AA503" s="18" t="e">
        <f>SUMIFS([2]Plan2!$H:$H,[2]Plan2!$A:$A,$D503,[2]Plan2!$U:$U,8)</f>
        <v>#VALUE!</v>
      </c>
      <c r="AB503" s="18" t="e">
        <f>SUMIFS([2]Plan2!$H:$H,[2]Plan2!$A:$A,$D503,[2]Plan2!$U:$U,9)</f>
        <v>#VALUE!</v>
      </c>
      <c r="AC503" s="18" t="e">
        <f>SUMIFS([2]Plan2!$H:$H,[2]Plan2!$A:$A,$D503,[2]Plan2!$U:$U,10)</f>
        <v>#VALUE!</v>
      </c>
      <c r="AD503" s="18" t="e">
        <f>SUMIFS([2]Plan2!$H:$H,[2]Plan2!$A:$A,$D503,[2]Plan2!$U:$U,11)</f>
        <v>#VALUE!</v>
      </c>
      <c r="AE503" s="18" t="e">
        <f>SUMIFS([2]Plan2!$H:$H,[2]Plan2!$A:$A,$D503,[2]Plan2!$U:$U,12)</f>
        <v>#VALUE!</v>
      </c>
      <c r="AF503" s="18" t="e">
        <f>SUMIFS([2]Plan2!$H:$H,[2]Plan2!$A:$A,$D503,[2]Plan2!$U:$U,1)</f>
        <v>#VALUE!</v>
      </c>
      <c r="AG503" s="18" t="e">
        <f>SUMIFS([2]Plan2!$H:$H,[2]Plan2!$A:$A,$D503,[2]Plan2!$U:$U,2)</f>
        <v>#VALUE!</v>
      </c>
      <c r="AH503" s="18" t="e">
        <f>SUMIFS([2]Plan2!$H:$H,[2]Plan2!$A:$A,$D503,[2]Plan2!$U:$U,3)</f>
        <v>#VALUE!</v>
      </c>
      <c r="AI503" s="18" t="e">
        <f>SUMIFS([2]Plan2!$H:$H,[2]Plan2!$A:$A,$D503,[2]Plan2!$U:$U,4)</f>
        <v>#VALUE!</v>
      </c>
      <c r="AJ503" s="18" t="e">
        <f>SUMIFS([2]Plan2!$H:$H,[2]Plan2!$A:$A,$D503,[2]Plan2!$U:$U,5)</f>
        <v>#VALUE!</v>
      </c>
      <c r="AK503" s="23" t="e">
        <f t="shared" si="60"/>
        <v>#VALUE!</v>
      </c>
      <c r="AL503" s="23" t="e">
        <f t="shared" si="64"/>
        <v>#VALUE!</v>
      </c>
      <c r="AM503">
        <f t="shared" si="61"/>
        <v>0</v>
      </c>
    </row>
    <row r="504" spans="1:39" ht="15.75" x14ac:dyDescent="0.25">
      <c r="A504" s="21"/>
      <c r="B504" s="21" t="s">
        <v>1520</v>
      </c>
      <c r="C504" s="21">
        <v>4992714</v>
      </c>
      <c r="D504" s="25">
        <v>192503</v>
      </c>
      <c r="E504" s="21" t="s">
        <v>1180</v>
      </c>
      <c r="F504" s="31" t="s">
        <v>1180</v>
      </c>
      <c r="G504" s="21" t="s">
        <v>1391</v>
      </c>
      <c r="H504" s="21" t="s">
        <v>78</v>
      </c>
      <c r="I504" s="25" t="s">
        <v>79</v>
      </c>
      <c r="J504" s="21" t="s">
        <v>88</v>
      </c>
      <c r="K504" s="21" t="s">
        <v>89</v>
      </c>
      <c r="L504" s="20"/>
      <c r="M504" s="20">
        <v>45799</v>
      </c>
      <c r="N504" s="21" t="s">
        <v>18</v>
      </c>
      <c r="O504" s="21">
        <v>45</v>
      </c>
      <c r="P504" s="21">
        <v>64</v>
      </c>
      <c r="Q504" s="21">
        <v>59</v>
      </c>
      <c r="R504" s="15">
        <f t="shared" ref="R504:R510" si="66">(Q504-P504)/P504</f>
        <v>-7.8125E-2</v>
      </c>
      <c r="S504" s="18">
        <f>IFERROR(VLOOKUP(D504,'[1]comparativo br'!$A:$B,2,FALSE),"")</f>
        <v>0</v>
      </c>
      <c r="T504" s="18">
        <f>IFERROR(VLOOKUP(D504,'[1]comparativo br'!$A:$C,3,FALSE),"")</f>
        <v>0</v>
      </c>
      <c r="U504" s="15" t="str">
        <f t="shared" si="59"/>
        <v/>
      </c>
      <c r="V504" s="19">
        <f>IFERROR(VLOOKUP(D504,'[1]comparativo br'!$A:$D,4,FALSE),"")</f>
        <v>56</v>
      </c>
      <c r="W504" s="19">
        <f>IFERROR(VLOOKUP(D504,'[1]comparativo br'!$A:$E,5,FALSE),"")</f>
        <v>0</v>
      </c>
      <c r="X504" s="15">
        <f t="shared" si="65"/>
        <v>-1</v>
      </c>
      <c r="Y504" s="18" t="e">
        <f>SUMIFS([2]Plan2!$H:$H,[2]Plan2!$A:$A,$D504,[2]Plan2!$U:$U,6)</f>
        <v>#VALUE!</v>
      </c>
      <c r="Z504" s="18" t="e">
        <f>SUMIFS([2]Plan2!$H:$H,[2]Plan2!$A:$A,$D504,[2]Plan2!$U:$U,7)</f>
        <v>#VALUE!</v>
      </c>
      <c r="AA504" s="18" t="e">
        <f>SUMIFS([2]Plan2!$H:$H,[2]Plan2!$A:$A,$D504,[2]Plan2!$U:$U,8)</f>
        <v>#VALUE!</v>
      </c>
      <c r="AB504" s="18" t="e">
        <f>SUMIFS([2]Plan2!$H:$H,[2]Plan2!$A:$A,$D504,[2]Plan2!$U:$U,9)</f>
        <v>#VALUE!</v>
      </c>
      <c r="AC504" s="18" t="e">
        <f>SUMIFS([2]Plan2!$H:$H,[2]Plan2!$A:$A,$D504,[2]Plan2!$U:$U,10)</f>
        <v>#VALUE!</v>
      </c>
      <c r="AD504" s="18" t="e">
        <f>SUMIFS([2]Plan2!$H:$H,[2]Plan2!$A:$A,$D504,[2]Plan2!$U:$U,11)</f>
        <v>#VALUE!</v>
      </c>
      <c r="AE504" s="18" t="e">
        <f>SUMIFS([2]Plan2!$H:$H,[2]Plan2!$A:$A,$D504,[2]Plan2!$U:$U,12)</f>
        <v>#VALUE!</v>
      </c>
      <c r="AF504" s="18" t="e">
        <f>SUMIFS([2]Plan2!$H:$H,[2]Plan2!$A:$A,$D504,[2]Plan2!$U:$U,1)</f>
        <v>#VALUE!</v>
      </c>
      <c r="AG504" s="18" t="e">
        <f>SUMIFS([2]Plan2!$H:$H,[2]Plan2!$A:$A,$D504,[2]Plan2!$U:$U,2)</f>
        <v>#VALUE!</v>
      </c>
      <c r="AH504" s="18" t="e">
        <f>SUMIFS([2]Plan2!$H:$H,[2]Plan2!$A:$A,$D504,[2]Plan2!$U:$U,3)</f>
        <v>#VALUE!</v>
      </c>
      <c r="AI504" s="18" t="e">
        <f>SUMIFS([2]Plan2!$H:$H,[2]Plan2!$A:$A,$D504,[2]Plan2!$U:$U,4)</f>
        <v>#VALUE!</v>
      </c>
      <c r="AJ504" s="18" t="e">
        <f>SUMIFS([2]Plan2!$H:$H,[2]Plan2!$A:$A,$D504,[2]Plan2!$U:$U,5)</f>
        <v>#VALUE!</v>
      </c>
      <c r="AK504" s="23" t="e">
        <f t="shared" si="60"/>
        <v>#VALUE!</v>
      </c>
      <c r="AL504" s="23" t="e">
        <f t="shared" si="64"/>
        <v>#VALUE!</v>
      </c>
      <c r="AM504">
        <f t="shared" si="61"/>
        <v>0</v>
      </c>
    </row>
    <row r="505" spans="1:39" ht="15.75" x14ac:dyDescent="0.25">
      <c r="A505" s="21"/>
      <c r="B505" s="21" t="s">
        <v>1519</v>
      </c>
      <c r="C505" s="21">
        <v>5094194</v>
      </c>
      <c r="D505" s="25">
        <v>190097</v>
      </c>
      <c r="E505" s="25" t="s">
        <v>1180</v>
      </c>
      <c r="F505" s="31" t="s">
        <v>1180</v>
      </c>
      <c r="G505" s="21" t="s">
        <v>1246</v>
      </c>
      <c r="H505" s="21" t="s">
        <v>347</v>
      </c>
      <c r="I505" s="25" t="s">
        <v>63</v>
      </c>
      <c r="J505" s="21" t="s">
        <v>85</v>
      </c>
      <c r="K505" s="21" t="s">
        <v>386</v>
      </c>
      <c r="L505" s="20">
        <v>45146</v>
      </c>
      <c r="M505" s="20">
        <v>45162</v>
      </c>
      <c r="N505" s="21" t="s">
        <v>53</v>
      </c>
      <c r="O505" s="21">
        <v>44</v>
      </c>
      <c r="P505" s="21">
        <v>30</v>
      </c>
      <c r="Q505" s="21">
        <v>0</v>
      </c>
      <c r="R505" s="15">
        <f t="shared" si="66"/>
        <v>-1</v>
      </c>
      <c r="S505" s="18" t="str">
        <f>IFERROR(VLOOKUP(D505,'[1]comparativo br'!$A:$B,2,FALSE),"")</f>
        <v/>
      </c>
      <c r="T505" s="18" t="str">
        <f>IFERROR(VLOOKUP(D505,'[1]comparativo br'!$A:$C,3,FALSE),"")</f>
        <v/>
      </c>
      <c r="U505" s="15" t="str">
        <f t="shared" si="59"/>
        <v/>
      </c>
      <c r="V505" s="19" t="str">
        <f>IFERROR(VLOOKUP(D505,'[1]comparativo br'!$A:$D,4,FALSE),"")</f>
        <v/>
      </c>
      <c r="W505" s="19" t="str">
        <f>IFERROR(VLOOKUP(D505,'[1]comparativo br'!$A:$E,5,FALSE),"")</f>
        <v/>
      </c>
      <c r="X505" s="15" t="str">
        <f t="shared" si="65"/>
        <v/>
      </c>
      <c r="Y505" s="18" t="e">
        <f>SUMIFS([2]Plan2!$H:$H,[2]Plan2!$A:$A,$D505,[2]Plan2!$U:$U,6)</f>
        <v>#VALUE!</v>
      </c>
      <c r="Z505" s="18" t="e">
        <f>SUMIFS([2]Plan2!$H:$H,[2]Plan2!$A:$A,$D505,[2]Plan2!$U:$U,7)</f>
        <v>#VALUE!</v>
      </c>
      <c r="AA505" s="18" t="e">
        <f>SUMIFS([2]Plan2!$H:$H,[2]Plan2!$A:$A,$D505,[2]Plan2!$U:$U,8)</f>
        <v>#VALUE!</v>
      </c>
      <c r="AB505" s="18" t="e">
        <f>SUMIFS([2]Plan2!$H:$H,[2]Plan2!$A:$A,$D505,[2]Plan2!$U:$U,9)</f>
        <v>#VALUE!</v>
      </c>
      <c r="AC505" s="18" t="e">
        <f>SUMIFS([2]Plan2!$H:$H,[2]Plan2!$A:$A,$D505,[2]Plan2!$U:$U,10)</f>
        <v>#VALUE!</v>
      </c>
      <c r="AD505" s="18" t="e">
        <f>SUMIFS([2]Plan2!$H:$H,[2]Plan2!$A:$A,$D505,[2]Plan2!$U:$U,11)</f>
        <v>#VALUE!</v>
      </c>
      <c r="AE505" s="18" t="e">
        <f>SUMIFS([2]Plan2!$H:$H,[2]Plan2!$A:$A,$D505,[2]Plan2!$U:$U,12)</f>
        <v>#VALUE!</v>
      </c>
      <c r="AF505" s="18" t="e">
        <f>SUMIFS([2]Plan2!$H:$H,[2]Plan2!$A:$A,$D505,[2]Plan2!$U:$U,1)</f>
        <v>#VALUE!</v>
      </c>
      <c r="AG505" s="18" t="e">
        <f>SUMIFS([2]Plan2!$H:$H,[2]Plan2!$A:$A,$D505,[2]Plan2!$U:$U,2)</f>
        <v>#VALUE!</v>
      </c>
      <c r="AH505" s="18" t="e">
        <f>SUMIFS([2]Plan2!$H:$H,[2]Plan2!$A:$A,$D505,[2]Plan2!$U:$U,3)</f>
        <v>#VALUE!</v>
      </c>
      <c r="AI505" s="18" t="e">
        <f>SUMIFS([2]Plan2!$H:$H,[2]Plan2!$A:$A,$D505,[2]Plan2!$U:$U,4)</f>
        <v>#VALUE!</v>
      </c>
      <c r="AJ505" s="18" t="e">
        <f>SUMIFS([2]Plan2!$H:$H,[2]Plan2!$A:$A,$D505,[2]Plan2!$U:$U,5)</f>
        <v>#VALUE!</v>
      </c>
      <c r="AK505" s="23" t="e">
        <f t="shared" si="60"/>
        <v>#VALUE!</v>
      </c>
      <c r="AL505" s="23" t="e">
        <f t="shared" si="64"/>
        <v>#VALUE!</v>
      </c>
      <c r="AM505">
        <f t="shared" si="61"/>
        <v>0</v>
      </c>
    </row>
    <row r="506" spans="1:39" ht="15.75" x14ac:dyDescent="0.25">
      <c r="A506" s="21"/>
      <c r="B506" s="21" t="s">
        <v>1519</v>
      </c>
      <c r="C506" s="21">
        <v>5136917</v>
      </c>
      <c r="D506" s="25">
        <v>194441</v>
      </c>
      <c r="E506" s="21" t="s">
        <v>1206</v>
      </c>
      <c r="F506" s="31" t="s">
        <v>1206</v>
      </c>
      <c r="G506" s="21" t="s">
        <v>1630</v>
      </c>
      <c r="H506" s="21" t="s">
        <v>54</v>
      </c>
      <c r="I506" s="25" t="s">
        <v>55</v>
      </c>
      <c r="J506" s="21" t="s">
        <v>21</v>
      </c>
      <c r="K506" s="21"/>
      <c r="L506" s="20">
        <v>45639</v>
      </c>
      <c r="M506" s="20">
        <v>45789</v>
      </c>
      <c r="N506" s="21" t="s">
        <v>18</v>
      </c>
      <c r="O506" s="21">
        <v>78</v>
      </c>
      <c r="P506" s="21">
        <v>27</v>
      </c>
      <c r="Q506" s="21">
        <v>131</v>
      </c>
      <c r="R506" s="15">
        <f t="shared" si="66"/>
        <v>3.8518518518518516</v>
      </c>
      <c r="S506" s="18">
        <f>IFERROR(VLOOKUP(D506,'[1]comparativo br'!$A:$B,2,FALSE),"")</f>
        <v>0</v>
      </c>
      <c r="T506" s="18">
        <f>IFERROR(VLOOKUP(D506,'[1]comparativo br'!$A:$C,3,FALSE),"")</f>
        <v>0</v>
      </c>
      <c r="U506" s="15" t="str">
        <f t="shared" si="59"/>
        <v/>
      </c>
      <c r="V506" s="19">
        <f>IFERROR(VLOOKUP(D506,'[1]comparativo br'!$A:$D,4,FALSE),"")</f>
        <v>21</v>
      </c>
      <c r="W506" s="19">
        <f>IFERROR(VLOOKUP(D506,'[1]comparativo br'!$A:$E,5,FALSE),"")</f>
        <v>12</v>
      </c>
      <c r="X506" s="15">
        <f t="shared" si="65"/>
        <v>-0.42857142857142855</v>
      </c>
      <c r="Y506" s="18" t="e">
        <f>SUMIFS([2]Plan2!$H:$H,[2]Plan2!$A:$A,$D506,[2]Plan2!$U:$U,6)</f>
        <v>#VALUE!</v>
      </c>
      <c r="Z506" s="18" t="e">
        <f>SUMIFS([2]Plan2!$H:$H,[2]Plan2!$A:$A,$D506,[2]Plan2!$U:$U,7)</f>
        <v>#VALUE!</v>
      </c>
      <c r="AA506" s="18" t="e">
        <f>SUMIFS([2]Plan2!$H:$H,[2]Plan2!$A:$A,$D506,[2]Plan2!$U:$U,8)</f>
        <v>#VALUE!</v>
      </c>
      <c r="AB506" s="18" t="e">
        <f>SUMIFS([2]Plan2!$H:$H,[2]Plan2!$A:$A,$D506,[2]Plan2!$U:$U,9)</f>
        <v>#VALUE!</v>
      </c>
      <c r="AC506" s="18" t="e">
        <f>SUMIFS([2]Plan2!$H:$H,[2]Plan2!$A:$A,$D506,[2]Plan2!$U:$U,10)</f>
        <v>#VALUE!</v>
      </c>
      <c r="AD506" s="18" t="e">
        <f>SUMIFS([2]Plan2!$H:$H,[2]Plan2!$A:$A,$D506,[2]Plan2!$U:$U,11)</f>
        <v>#VALUE!</v>
      </c>
      <c r="AE506" s="18" t="e">
        <f>SUMIFS([2]Plan2!$H:$H,[2]Plan2!$A:$A,$D506,[2]Plan2!$U:$U,12)</f>
        <v>#VALUE!</v>
      </c>
      <c r="AF506" s="18" t="e">
        <f>SUMIFS([2]Plan2!$H:$H,[2]Plan2!$A:$A,$D506,[2]Plan2!$U:$U,1)</f>
        <v>#VALUE!</v>
      </c>
      <c r="AG506" s="18" t="e">
        <f>SUMIFS([2]Plan2!$H:$H,[2]Plan2!$A:$A,$D506,[2]Plan2!$U:$U,2)</f>
        <v>#VALUE!</v>
      </c>
      <c r="AH506" s="18" t="e">
        <f>SUMIFS([2]Plan2!$H:$H,[2]Plan2!$A:$A,$D506,[2]Plan2!$U:$U,3)</f>
        <v>#VALUE!</v>
      </c>
      <c r="AI506" s="18" t="e">
        <f>SUMIFS([2]Plan2!$H:$H,[2]Plan2!$A:$A,$D506,[2]Plan2!$U:$U,4)</f>
        <v>#VALUE!</v>
      </c>
      <c r="AJ506" s="18" t="e">
        <f>SUMIFS([2]Plan2!$H:$H,[2]Plan2!$A:$A,$D506,[2]Plan2!$U:$U,5)</f>
        <v>#VALUE!</v>
      </c>
      <c r="AK506" s="23" t="e">
        <f t="shared" si="60"/>
        <v>#VALUE!</v>
      </c>
      <c r="AL506" s="23" t="e">
        <f t="shared" si="64"/>
        <v>#VALUE!</v>
      </c>
      <c r="AM506">
        <f t="shared" si="61"/>
        <v>0</v>
      </c>
    </row>
    <row r="507" spans="1:39" ht="15.75" x14ac:dyDescent="0.25">
      <c r="A507" s="21"/>
      <c r="B507" s="21" t="s">
        <v>1520</v>
      </c>
      <c r="C507" s="21">
        <v>5195728</v>
      </c>
      <c r="D507" s="25">
        <v>500144</v>
      </c>
      <c r="E507" s="21" t="s">
        <v>69</v>
      </c>
      <c r="F507" s="31" t="s">
        <v>69</v>
      </c>
      <c r="G507" s="21" t="s">
        <v>1049</v>
      </c>
      <c r="H507" s="21" t="s">
        <v>1050</v>
      </c>
      <c r="I507" s="25" t="s">
        <v>77</v>
      </c>
      <c r="J507" s="21" t="s">
        <v>41</v>
      </c>
      <c r="K507" s="21" t="s">
        <v>100</v>
      </c>
      <c r="L507" s="20">
        <v>45756</v>
      </c>
      <c r="M507" s="20">
        <v>45775</v>
      </c>
      <c r="N507" s="21" t="s">
        <v>18</v>
      </c>
      <c r="O507" s="21">
        <v>71</v>
      </c>
      <c r="P507" s="21">
        <v>66</v>
      </c>
      <c r="Q507" s="21">
        <v>112</v>
      </c>
      <c r="R507" s="15">
        <f t="shared" si="66"/>
        <v>0.69696969696969702</v>
      </c>
      <c r="S507" s="18">
        <f>IFERROR(VLOOKUP(D507,'[1]comparativo br'!$A:$B,2,FALSE),"")</f>
        <v>6804</v>
      </c>
      <c r="T507" s="18">
        <f>IFERROR(VLOOKUP(D507,'[1]comparativo br'!$A:$C,3,FALSE),"")</f>
        <v>6804</v>
      </c>
      <c r="U507" s="15">
        <f t="shared" si="59"/>
        <v>0</v>
      </c>
      <c r="V507" s="19">
        <f>IFERROR(VLOOKUP(D507,'[1]comparativo br'!$A:$D,4,FALSE),"")</f>
        <v>96</v>
      </c>
      <c r="W507" s="19">
        <f>IFERROR(VLOOKUP(D507,'[1]comparativo br'!$A:$E,5,FALSE),"")</f>
        <v>68</v>
      </c>
      <c r="X507" s="15">
        <f t="shared" si="65"/>
        <v>-0.29166666666666669</v>
      </c>
      <c r="Y507" s="18" t="e">
        <f>SUMIFS([2]Plan2!$H:$H,[2]Plan2!$A:$A,$D507,[2]Plan2!$U:$U,6)</f>
        <v>#VALUE!</v>
      </c>
      <c r="Z507" s="18" t="e">
        <f>SUMIFS([2]Plan2!$H:$H,[2]Plan2!$A:$A,$D507,[2]Plan2!$U:$U,7)</f>
        <v>#VALUE!</v>
      </c>
      <c r="AA507" s="18" t="e">
        <f>SUMIFS([2]Plan2!$H:$H,[2]Plan2!$A:$A,$D507,[2]Plan2!$U:$U,8)</f>
        <v>#VALUE!</v>
      </c>
      <c r="AB507" s="18" t="e">
        <f>SUMIFS([2]Plan2!$H:$H,[2]Plan2!$A:$A,$D507,[2]Plan2!$U:$U,9)</f>
        <v>#VALUE!</v>
      </c>
      <c r="AC507" s="18" t="e">
        <f>SUMIFS([2]Plan2!$H:$H,[2]Plan2!$A:$A,$D507,[2]Plan2!$U:$U,10)</f>
        <v>#VALUE!</v>
      </c>
      <c r="AD507" s="18" t="e">
        <f>SUMIFS([2]Plan2!$H:$H,[2]Plan2!$A:$A,$D507,[2]Plan2!$U:$U,11)</f>
        <v>#VALUE!</v>
      </c>
      <c r="AE507" s="18" t="e">
        <f>SUMIFS([2]Plan2!$H:$H,[2]Plan2!$A:$A,$D507,[2]Plan2!$U:$U,12)</f>
        <v>#VALUE!</v>
      </c>
      <c r="AF507" s="18" t="e">
        <f>SUMIFS([2]Plan2!$H:$H,[2]Plan2!$A:$A,$D507,[2]Plan2!$U:$U,1)</f>
        <v>#VALUE!</v>
      </c>
      <c r="AG507" s="18" t="e">
        <f>SUMIFS([2]Plan2!$H:$H,[2]Plan2!$A:$A,$D507,[2]Plan2!$U:$U,2)</f>
        <v>#VALUE!</v>
      </c>
      <c r="AH507" s="18" t="e">
        <f>SUMIFS([2]Plan2!$H:$H,[2]Plan2!$A:$A,$D507,[2]Plan2!$U:$U,3)</f>
        <v>#VALUE!</v>
      </c>
      <c r="AI507" s="18" t="e">
        <f>SUMIFS([2]Plan2!$H:$H,[2]Plan2!$A:$A,$D507,[2]Plan2!$U:$U,4)</f>
        <v>#VALUE!</v>
      </c>
      <c r="AJ507" s="18" t="e">
        <f>SUMIFS([2]Plan2!$H:$H,[2]Plan2!$A:$A,$D507,[2]Plan2!$U:$U,5)</f>
        <v>#VALUE!</v>
      </c>
      <c r="AK507" s="23" t="e">
        <f t="shared" si="60"/>
        <v>#VALUE!</v>
      </c>
      <c r="AL507" s="23" t="e">
        <f t="shared" si="64"/>
        <v>#VALUE!</v>
      </c>
      <c r="AM507">
        <f t="shared" si="61"/>
        <v>0</v>
      </c>
    </row>
    <row r="508" spans="1:39" ht="15.75" x14ac:dyDescent="0.25">
      <c r="A508" s="21"/>
      <c r="B508" s="21" t="s">
        <v>1519</v>
      </c>
      <c r="C508" s="21">
        <v>5242560</v>
      </c>
      <c r="D508" s="25">
        <v>102351</v>
      </c>
      <c r="E508" s="21" t="s">
        <v>1180</v>
      </c>
      <c r="F508" s="31" t="s">
        <v>1180</v>
      </c>
      <c r="G508" s="21" t="s">
        <v>474</v>
      </c>
      <c r="H508" s="21" t="s">
        <v>475</v>
      </c>
      <c r="I508" s="25" t="s">
        <v>20</v>
      </c>
      <c r="J508" s="21" t="s">
        <v>27</v>
      </c>
      <c r="K508" s="21" t="s">
        <v>28</v>
      </c>
      <c r="L508" s="20">
        <v>45590</v>
      </c>
      <c r="M508" s="20">
        <v>45610</v>
      </c>
      <c r="N508" s="21" t="s">
        <v>53</v>
      </c>
      <c r="O508" s="21">
        <v>76</v>
      </c>
      <c r="P508" s="21">
        <v>102</v>
      </c>
      <c r="Q508" s="21">
        <v>95</v>
      </c>
      <c r="R508" s="15">
        <f t="shared" si="66"/>
        <v>-6.8627450980392163E-2</v>
      </c>
      <c r="S508" s="18">
        <f>IFERROR(VLOOKUP(D508,'[1]comparativo br'!$A:$B,2,FALSE),"")</f>
        <v>2500</v>
      </c>
      <c r="T508" s="18">
        <f>IFERROR(VLOOKUP(D508,'[1]comparativo br'!$A:$C,3,FALSE),"")</f>
        <v>2200</v>
      </c>
      <c r="U508" s="15">
        <f t="shared" si="59"/>
        <v>-0.12</v>
      </c>
      <c r="V508" s="19">
        <f>IFERROR(VLOOKUP(D508,'[1]comparativo br'!$A:$D,4,FALSE),"")</f>
        <v>0</v>
      </c>
      <c r="W508" s="19">
        <f>IFERROR(VLOOKUP(D508,'[1]comparativo br'!$A:$E,5,FALSE),"")</f>
        <v>0</v>
      </c>
      <c r="X508" s="15" t="str">
        <f t="shared" si="65"/>
        <v/>
      </c>
      <c r="Y508" s="18" t="e">
        <f>SUMIFS([2]Plan2!$H:$H,[2]Plan2!$A:$A,$D508,[2]Plan2!$U:$U,6)</f>
        <v>#VALUE!</v>
      </c>
      <c r="Z508" s="18" t="e">
        <f>SUMIFS([2]Plan2!$H:$H,[2]Plan2!$A:$A,$D508,[2]Plan2!$U:$U,7)</f>
        <v>#VALUE!</v>
      </c>
      <c r="AA508" s="18" t="e">
        <f>SUMIFS([2]Plan2!$H:$H,[2]Plan2!$A:$A,$D508,[2]Plan2!$U:$U,8)</f>
        <v>#VALUE!</v>
      </c>
      <c r="AB508" s="18" t="e">
        <f>SUMIFS([2]Plan2!$H:$H,[2]Plan2!$A:$A,$D508,[2]Plan2!$U:$U,9)</f>
        <v>#VALUE!</v>
      </c>
      <c r="AC508" s="18" t="e">
        <f>SUMIFS([2]Plan2!$H:$H,[2]Plan2!$A:$A,$D508,[2]Plan2!$U:$U,10)</f>
        <v>#VALUE!</v>
      </c>
      <c r="AD508" s="18" t="e">
        <f>SUMIFS([2]Plan2!$H:$H,[2]Plan2!$A:$A,$D508,[2]Plan2!$U:$U,11)</f>
        <v>#VALUE!</v>
      </c>
      <c r="AE508" s="18" t="e">
        <f>SUMIFS([2]Plan2!$H:$H,[2]Plan2!$A:$A,$D508,[2]Plan2!$U:$U,12)</f>
        <v>#VALUE!</v>
      </c>
      <c r="AF508" s="18" t="e">
        <f>SUMIFS([2]Plan2!$H:$H,[2]Plan2!$A:$A,$D508,[2]Plan2!$U:$U,1)</f>
        <v>#VALUE!</v>
      </c>
      <c r="AG508" s="18" t="e">
        <f>SUMIFS([2]Plan2!$H:$H,[2]Plan2!$A:$A,$D508,[2]Plan2!$U:$U,2)</f>
        <v>#VALUE!</v>
      </c>
      <c r="AH508" s="18" t="e">
        <f>SUMIFS([2]Plan2!$H:$H,[2]Plan2!$A:$A,$D508,[2]Plan2!$U:$U,3)</f>
        <v>#VALUE!</v>
      </c>
      <c r="AI508" s="18" t="e">
        <f>SUMIFS([2]Plan2!$H:$H,[2]Plan2!$A:$A,$D508,[2]Plan2!$U:$U,4)</f>
        <v>#VALUE!</v>
      </c>
      <c r="AJ508" s="18" t="e">
        <f>SUMIFS([2]Plan2!$H:$H,[2]Plan2!$A:$A,$D508,[2]Plan2!$U:$U,5)</f>
        <v>#VALUE!</v>
      </c>
      <c r="AK508" s="23" t="e">
        <f t="shared" si="60"/>
        <v>#VALUE!</v>
      </c>
      <c r="AL508" s="23" t="e">
        <f t="shared" si="64"/>
        <v>#VALUE!</v>
      </c>
      <c r="AM508">
        <f t="shared" si="61"/>
        <v>0</v>
      </c>
    </row>
    <row r="509" spans="1:39" ht="15.75" x14ac:dyDescent="0.25">
      <c r="A509" s="21"/>
      <c r="B509" s="21" t="s">
        <v>1519</v>
      </c>
      <c r="C509" s="21">
        <v>5242560</v>
      </c>
      <c r="D509" s="25">
        <v>500736</v>
      </c>
      <c r="E509" s="21" t="s">
        <v>33</v>
      </c>
      <c r="F509" s="31" t="s">
        <v>33</v>
      </c>
      <c r="G509" s="21" t="s">
        <v>474</v>
      </c>
      <c r="H509" s="21" t="s">
        <v>475</v>
      </c>
      <c r="I509" s="25" t="s">
        <v>20</v>
      </c>
      <c r="J509" s="21" t="s">
        <v>27</v>
      </c>
      <c r="K509" s="21" t="s">
        <v>28</v>
      </c>
      <c r="L509" s="20">
        <v>45483</v>
      </c>
      <c r="M509" s="20">
        <v>45797</v>
      </c>
      <c r="N509" s="21" t="s">
        <v>18</v>
      </c>
      <c r="O509" s="21">
        <v>205</v>
      </c>
      <c r="P509" s="21">
        <v>110</v>
      </c>
      <c r="Q509" s="21">
        <v>165</v>
      </c>
      <c r="R509" s="15">
        <f t="shared" si="66"/>
        <v>0.5</v>
      </c>
      <c r="S509" s="18" t="str">
        <f>IFERROR(VLOOKUP(D509,'[1]comparativo br'!$A:$B,2,FALSE),"")</f>
        <v/>
      </c>
      <c r="T509" s="18" t="str">
        <f>IFERROR(VLOOKUP(D509,'[1]comparativo br'!$A:$C,3,FALSE),"")</f>
        <v/>
      </c>
      <c r="U509" s="15" t="str">
        <f t="shared" si="59"/>
        <v/>
      </c>
      <c r="V509" s="19" t="str">
        <f>IFERROR(VLOOKUP(D509,'[1]comparativo br'!$A:$D,4,FALSE),"")</f>
        <v/>
      </c>
      <c r="W509" s="19" t="str">
        <f>IFERROR(VLOOKUP(D509,'[1]comparativo br'!$A:$E,5,FALSE),"")</f>
        <v/>
      </c>
      <c r="X509" s="15" t="str">
        <f t="shared" si="65"/>
        <v/>
      </c>
      <c r="Y509" s="18" t="e">
        <f>SUMIFS([2]Plan2!$H:$H,[2]Plan2!$A:$A,$D509,[2]Plan2!$U:$U,6)</f>
        <v>#VALUE!</v>
      </c>
      <c r="Z509" s="18" t="e">
        <f>SUMIFS([2]Plan2!$H:$H,[2]Plan2!$A:$A,$D509,[2]Plan2!$U:$U,7)</f>
        <v>#VALUE!</v>
      </c>
      <c r="AA509" s="18" t="e">
        <f>SUMIFS([2]Plan2!$H:$H,[2]Plan2!$A:$A,$D509,[2]Plan2!$U:$U,8)</f>
        <v>#VALUE!</v>
      </c>
      <c r="AB509" s="18" t="e">
        <f>SUMIFS([2]Plan2!$H:$H,[2]Plan2!$A:$A,$D509,[2]Plan2!$U:$U,9)</f>
        <v>#VALUE!</v>
      </c>
      <c r="AC509" s="18" t="e">
        <f>SUMIFS([2]Plan2!$H:$H,[2]Plan2!$A:$A,$D509,[2]Plan2!$U:$U,10)</f>
        <v>#VALUE!</v>
      </c>
      <c r="AD509" s="18" t="e">
        <f>SUMIFS([2]Plan2!$H:$H,[2]Plan2!$A:$A,$D509,[2]Plan2!$U:$U,11)</f>
        <v>#VALUE!</v>
      </c>
      <c r="AE509" s="18" t="e">
        <f>SUMIFS([2]Plan2!$H:$H,[2]Plan2!$A:$A,$D509,[2]Plan2!$U:$U,12)</f>
        <v>#VALUE!</v>
      </c>
      <c r="AF509" s="18" t="e">
        <f>SUMIFS([2]Plan2!$H:$H,[2]Plan2!$A:$A,$D509,[2]Plan2!$U:$U,1)</f>
        <v>#VALUE!</v>
      </c>
      <c r="AG509" s="18" t="e">
        <f>SUMIFS([2]Plan2!$H:$H,[2]Plan2!$A:$A,$D509,[2]Plan2!$U:$U,2)</f>
        <v>#VALUE!</v>
      </c>
      <c r="AH509" s="18" t="e">
        <f>SUMIFS([2]Plan2!$H:$H,[2]Plan2!$A:$A,$D509,[2]Plan2!$U:$U,3)</f>
        <v>#VALUE!</v>
      </c>
      <c r="AI509" s="18" t="e">
        <f>SUMIFS([2]Plan2!$H:$H,[2]Plan2!$A:$A,$D509,[2]Plan2!$U:$U,4)</f>
        <v>#VALUE!</v>
      </c>
      <c r="AJ509" s="18" t="e">
        <f>SUMIFS([2]Plan2!$H:$H,[2]Plan2!$A:$A,$D509,[2]Plan2!$U:$U,5)</f>
        <v>#VALUE!</v>
      </c>
      <c r="AK509" s="23" t="e">
        <f t="shared" si="60"/>
        <v>#VALUE!</v>
      </c>
      <c r="AL509" s="23" t="e">
        <f t="shared" si="64"/>
        <v>#VALUE!</v>
      </c>
      <c r="AM509">
        <f t="shared" si="61"/>
        <v>0</v>
      </c>
    </row>
    <row r="510" spans="1:39" ht="15.75" x14ac:dyDescent="0.25">
      <c r="A510" s="21"/>
      <c r="B510" s="21" t="s">
        <v>1519</v>
      </c>
      <c r="C510" s="21">
        <v>5252462</v>
      </c>
      <c r="D510" s="25">
        <v>100201</v>
      </c>
      <c r="E510" s="21" t="s">
        <v>24</v>
      </c>
      <c r="F510" s="31" t="s">
        <v>24</v>
      </c>
      <c r="G510" s="21" t="s">
        <v>127</v>
      </c>
      <c r="H510" s="21" t="s">
        <v>128</v>
      </c>
      <c r="I510" s="25" t="s">
        <v>20</v>
      </c>
      <c r="J510" s="21" t="s">
        <v>16</v>
      </c>
      <c r="K510" s="21" t="s">
        <v>17</v>
      </c>
      <c r="L510" s="20">
        <v>44985</v>
      </c>
      <c r="M510" s="20">
        <v>45350</v>
      </c>
      <c r="N510" s="21" t="s">
        <v>53</v>
      </c>
      <c r="O510" s="21">
        <v>106</v>
      </c>
      <c r="P510" s="21">
        <v>90</v>
      </c>
      <c r="Q510" s="21">
        <v>0</v>
      </c>
      <c r="R510" s="15">
        <f t="shared" si="66"/>
        <v>-1</v>
      </c>
      <c r="S510" s="18" t="str">
        <f>IFERROR(VLOOKUP(D510,'[1]comparativo br'!$A:$B,2,FALSE),"")</f>
        <v/>
      </c>
      <c r="T510" s="18" t="str">
        <f>IFERROR(VLOOKUP(D510,'[1]comparativo br'!$A:$C,3,FALSE),"")</f>
        <v/>
      </c>
      <c r="U510" s="15" t="str">
        <f t="shared" si="59"/>
        <v/>
      </c>
      <c r="V510" s="19" t="str">
        <f>IFERROR(VLOOKUP(D510,'[1]comparativo br'!$A:$D,4,FALSE),"")</f>
        <v/>
      </c>
      <c r="W510" s="19" t="str">
        <f>IFERROR(VLOOKUP(D510,'[1]comparativo br'!$A:$E,5,FALSE),"")</f>
        <v/>
      </c>
      <c r="X510" s="15" t="str">
        <f t="shared" si="65"/>
        <v/>
      </c>
      <c r="Y510" s="18" t="e">
        <f>SUMIFS([2]Plan2!$H:$H,[2]Plan2!$A:$A,$D510,[2]Plan2!$U:$U,6)</f>
        <v>#VALUE!</v>
      </c>
      <c r="Z510" s="18" t="e">
        <f>SUMIFS([2]Plan2!$H:$H,[2]Plan2!$A:$A,$D510,[2]Plan2!$U:$U,7)</f>
        <v>#VALUE!</v>
      </c>
      <c r="AA510" s="18" t="e">
        <f>SUMIFS([2]Plan2!$H:$H,[2]Plan2!$A:$A,$D510,[2]Plan2!$U:$U,8)</f>
        <v>#VALUE!</v>
      </c>
      <c r="AB510" s="18" t="e">
        <f>SUMIFS([2]Plan2!$H:$H,[2]Plan2!$A:$A,$D510,[2]Plan2!$U:$U,9)</f>
        <v>#VALUE!</v>
      </c>
      <c r="AC510" s="18" t="e">
        <f>SUMIFS([2]Plan2!$H:$H,[2]Plan2!$A:$A,$D510,[2]Plan2!$U:$U,10)</f>
        <v>#VALUE!</v>
      </c>
      <c r="AD510" s="18" t="e">
        <f>SUMIFS([2]Plan2!$H:$H,[2]Plan2!$A:$A,$D510,[2]Plan2!$U:$U,11)</f>
        <v>#VALUE!</v>
      </c>
      <c r="AE510" s="18" t="e">
        <f>SUMIFS([2]Plan2!$H:$H,[2]Plan2!$A:$A,$D510,[2]Plan2!$U:$U,12)</f>
        <v>#VALUE!</v>
      </c>
      <c r="AF510" s="18" t="e">
        <f>SUMIFS([2]Plan2!$H:$H,[2]Plan2!$A:$A,$D510,[2]Plan2!$U:$U,1)</f>
        <v>#VALUE!</v>
      </c>
      <c r="AG510" s="18" t="e">
        <f>SUMIFS([2]Plan2!$H:$H,[2]Plan2!$A:$A,$D510,[2]Plan2!$U:$U,2)</f>
        <v>#VALUE!</v>
      </c>
      <c r="AH510" s="18" t="e">
        <f>SUMIFS([2]Plan2!$H:$H,[2]Plan2!$A:$A,$D510,[2]Plan2!$U:$U,3)</f>
        <v>#VALUE!</v>
      </c>
      <c r="AI510" s="18" t="e">
        <f>SUMIFS([2]Plan2!$H:$H,[2]Plan2!$A:$A,$D510,[2]Plan2!$U:$U,4)</f>
        <v>#VALUE!</v>
      </c>
      <c r="AJ510" s="18" t="e">
        <f>SUMIFS([2]Plan2!$H:$H,[2]Plan2!$A:$A,$D510,[2]Plan2!$U:$U,5)</f>
        <v>#VALUE!</v>
      </c>
      <c r="AK510" s="23" t="e">
        <f t="shared" si="60"/>
        <v>#VALUE!</v>
      </c>
      <c r="AL510" s="23" t="e">
        <f t="shared" si="64"/>
        <v>#VALUE!</v>
      </c>
      <c r="AM510">
        <f t="shared" si="61"/>
        <v>0</v>
      </c>
    </row>
    <row r="511" spans="1:39" ht="15.75" x14ac:dyDescent="0.25">
      <c r="A511" s="21"/>
      <c r="B511" s="21" t="s">
        <v>1519</v>
      </c>
      <c r="C511" s="21">
        <v>5253702</v>
      </c>
      <c r="D511" s="25" t="s">
        <v>1851</v>
      </c>
      <c r="E511" s="21" t="s">
        <v>69</v>
      </c>
      <c r="F511" s="31" t="s">
        <v>69</v>
      </c>
      <c r="G511" s="21" t="s">
        <v>1852</v>
      </c>
      <c r="H511" s="21" t="s">
        <v>608</v>
      </c>
      <c r="I511" s="25" t="s">
        <v>45</v>
      </c>
      <c r="J511" s="21" t="s">
        <v>16</v>
      </c>
      <c r="K511" s="21" t="s">
        <v>17</v>
      </c>
      <c r="L511" s="20">
        <v>45516</v>
      </c>
      <c r="M511" s="20">
        <v>45537</v>
      </c>
      <c r="N511" s="21" t="s">
        <v>53</v>
      </c>
      <c r="O511" s="21">
        <v>0</v>
      </c>
      <c r="P511" s="21">
        <v>0</v>
      </c>
      <c r="Q511" s="21">
        <v>1</v>
      </c>
      <c r="R511" s="15">
        <v>1</v>
      </c>
      <c r="S511" s="18" t="str">
        <f>IFERROR(VLOOKUP(D511,'[1]comparativo br'!$A:$B,2,FALSE),"")</f>
        <v/>
      </c>
      <c r="T511" s="18" t="str">
        <f>IFERROR(VLOOKUP(D511,'[1]comparativo br'!$A:$C,3,FALSE),"")</f>
        <v/>
      </c>
      <c r="U511" s="15" t="str">
        <f t="shared" si="59"/>
        <v/>
      </c>
      <c r="V511" s="19" t="str">
        <f>IFERROR(VLOOKUP(D511,'[1]comparativo br'!$A:$D,4,FALSE),"")</f>
        <v/>
      </c>
      <c r="W511" s="19" t="str">
        <f>IFERROR(VLOOKUP(D511,'[1]comparativo br'!$A:$E,5,FALSE),"")</f>
        <v/>
      </c>
      <c r="X511" s="15" t="str">
        <f t="shared" si="65"/>
        <v/>
      </c>
      <c r="Y511" s="18" t="e">
        <f>SUMIFS([2]Plan2!$H:$H,[2]Plan2!$A:$A,$D511,[2]Plan2!$U:$U,6)</f>
        <v>#VALUE!</v>
      </c>
      <c r="Z511" s="18" t="e">
        <f>SUMIFS([2]Plan2!$H:$H,[2]Plan2!$A:$A,$D511,[2]Plan2!$U:$U,7)</f>
        <v>#VALUE!</v>
      </c>
      <c r="AA511" s="18" t="e">
        <f>SUMIFS([2]Plan2!$H:$H,[2]Plan2!$A:$A,$D511,[2]Plan2!$U:$U,8)</f>
        <v>#VALUE!</v>
      </c>
      <c r="AB511" s="18" t="e">
        <f>SUMIFS([2]Plan2!$H:$H,[2]Plan2!$A:$A,$D511,[2]Plan2!$U:$U,9)</f>
        <v>#VALUE!</v>
      </c>
      <c r="AC511" s="18" t="e">
        <f>SUMIFS([2]Plan2!$H:$H,[2]Plan2!$A:$A,$D511,[2]Plan2!$U:$U,10)</f>
        <v>#VALUE!</v>
      </c>
      <c r="AD511" s="18" t="e">
        <f>SUMIFS([2]Plan2!$H:$H,[2]Plan2!$A:$A,$D511,[2]Plan2!$U:$U,11)</f>
        <v>#VALUE!</v>
      </c>
      <c r="AE511" s="18" t="e">
        <f>SUMIFS([2]Plan2!$H:$H,[2]Plan2!$A:$A,$D511,[2]Plan2!$U:$U,12)</f>
        <v>#VALUE!</v>
      </c>
      <c r="AF511" s="18" t="e">
        <f>SUMIFS([2]Plan2!$H:$H,[2]Plan2!$A:$A,$D511,[2]Plan2!$U:$U,1)</f>
        <v>#VALUE!</v>
      </c>
      <c r="AG511" s="18" t="e">
        <f>SUMIFS([2]Plan2!$H:$H,[2]Plan2!$A:$A,$D511,[2]Plan2!$U:$U,2)</f>
        <v>#VALUE!</v>
      </c>
      <c r="AH511" s="18" t="e">
        <f>SUMIFS([2]Plan2!$H:$H,[2]Plan2!$A:$A,$D511,[2]Plan2!$U:$U,3)</f>
        <v>#VALUE!</v>
      </c>
      <c r="AI511" s="18" t="e">
        <f>SUMIFS([2]Plan2!$H:$H,[2]Plan2!$A:$A,$D511,[2]Plan2!$U:$U,4)</f>
        <v>#VALUE!</v>
      </c>
      <c r="AJ511" s="18" t="e">
        <f>SUMIFS([2]Plan2!$H:$H,[2]Plan2!$A:$A,$D511,[2]Plan2!$U:$U,5)</f>
        <v>#VALUE!</v>
      </c>
      <c r="AK511" s="23" t="e">
        <f t="shared" si="60"/>
        <v>#VALUE!</v>
      </c>
      <c r="AL511" s="23" t="e">
        <f t="shared" si="64"/>
        <v>#VALUE!</v>
      </c>
      <c r="AM511">
        <f t="shared" si="61"/>
        <v>0</v>
      </c>
    </row>
    <row r="512" spans="1:39" ht="15.75" x14ac:dyDescent="0.25">
      <c r="A512" s="21" t="s">
        <v>23</v>
      </c>
      <c r="B512" s="21" t="s">
        <v>1519</v>
      </c>
      <c r="C512" s="21">
        <v>5283031</v>
      </c>
      <c r="D512" s="25">
        <v>100476</v>
      </c>
      <c r="E512" s="21" t="s">
        <v>33</v>
      </c>
      <c r="F512" s="31" t="s">
        <v>2489</v>
      </c>
      <c r="G512" s="21" t="s">
        <v>199</v>
      </c>
      <c r="H512" s="21" t="s">
        <v>200</v>
      </c>
      <c r="I512" s="25" t="s">
        <v>201</v>
      </c>
      <c r="J512" s="21" t="s">
        <v>27</v>
      </c>
      <c r="K512" s="21" t="s">
        <v>74</v>
      </c>
      <c r="L512" s="20">
        <v>44708</v>
      </c>
      <c r="M512" s="20">
        <v>45775</v>
      </c>
      <c r="N512" s="21" t="s">
        <v>18</v>
      </c>
      <c r="O512" s="21">
        <v>367</v>
      </c>
      <c r="P512" s="21">
        <v>133</v>
      </c>
      <c r="Q512" s="21">
        <v>194</v>
      </c>
      <c r="R512" s="15">
        <f t="shared" ref="R512:R518" si="67">(Q512-P512)/P512</f>
        <v>0.45864661654135336</v>
      </c>
      <c r="S512" s="18">
        <f>IFERROR(VLOOKUP(D512,'[1]comparativo br'!$A:$B,2,FALSE),"")</f>
        <v>37799.599999999999</v>
      </c>
      <c r="T512" s="18">
        <f>IFERROR(VLOOKUP(D512,'[1]comparativo br'!$A:$C,3,FALSE),"")</f>
        <v>0</v>
      </c>
      <c r="U512" s="15">
        <f t="shared" si="59"/>
        <v>-1</v>
      </c>
      <c r="V512" s="19">
        <f>IFERROR(VLOOKUP(D512,'[1]comparativo br'!$A:$D,4,FALSE),"")</f>
        <v>26</v>
      </c>
      <c r="W512" s="19">
        <f>IFERROR(VLOOKUP(D512,'[1]comparativo br'!$A:$E,5,FALSE),"")</f>
        <v>169</v>
      </c>
      <c r="X512" s="15">
        <f t="shared" si="65"/>
        <v>5.5</v>
      </c>
      <c r="Y512" s="18" t="e">
        <f>SUMIFS([2]Plan2!$H:$H,[2]Plan2!$A:$A,$D512,[2]Plan2!$U:$U,6)</f>
        <v>#VALUE!</v>
      </c>
      <c r="Z512" s="18" t="e">
        <f>SUMIFS([2]Plan2!$H:$H,[2]Plan2!$A:$A,$D512,[2]Plan2!$U:$U,7)</f>
        <v>#VALUE!</v>
      </c>
      <c r="AA512" s="18" t="e">
        <f>SUMIFS([2]Plan2!$H:$H,[2]Plan2!$A:$A,$D512,[2]Plan2!$U:$U,8)</f>
        <v>#VALUE!</v>
      </c>
      <c r="AB512" s="18" t="e">
        <f>SUMIFS([2]Plan2!$H:$H,[2]Plan2!$A:$A,$D512,[2]Plan2!$U:$U,9)</f>
        <v>#VALUE!</v>
      </c>
      <c r="AC512" s="18" t="e">
        <f>SUMIFS([2]Plan2!$H:$H,[2]Plan2!$A:$A,$D512,[2]Plan2!$U:$U,10)</f>
        <v>#VALUE!</v>
      </c>
      <c r="AD512" s="18" t="e">
        <f>SUMIFS([2]Plan2!$H:$H,[2]Plan2!$A:$A,$D512,[2]Plan2!$U:$U,11)</f>
        <v>#VALUE!</v>
      </c>
      <c r="AE512" s="18" t="e">
        <f>SUMIFS([2]Plan2!$H:$H,[2]Plan2!$A:$A,$D512,[2]Plan2!$U:$U,12)</f>
        <v>#VALUE!</v>
      </c>
      <c r="AF512" s="18" t="e">
        <f>SUMIFS([2]Plan2!$H:$H,[2]Plan2!$A:$A,$D512,[2]Plan2!$U:$U,1)</f>
        <v>#VALUE!</v>
      </c>
      <c r="AG512" s="18" t="e">
        <f>SUMIFS([2]Plan2!$H:$H,[2]Plan2!$A:$A,$D512,[2]Plan2!$U:$U,2)</f>
        <v>#VALUE!</v>
      </c>
      <c r="AH512" s="18" t="e">
        <f>SUMIFS([2]Plan2!$H:$H,[2]Plan2!$A:$A,$D512,[2]Plan2!$U:$U,3)</f>
        <v>#VALUE!</v>
      </c>
      <c r="AI512" s="18" t="e">
        <f>SUMIFS([2]Plan2!$H:$H,[2]Plan2!$A:$A,$D512,[2]Plan2!$U:$U,4)</f>
        <v>#VALUE!</v>
      </c>
      <c r="AJ512" s="18" t="e">
        <f>SUMIFS([2]Plan2!$H:$H,[2]Plan2!$A:$A,$D512,[2]Plan2!$U:$U,5)</f>
        <v>#VALUE!</v>
      </c>
      <c r="AK512" s="23" t="e">
        <f t="shared" si="60"/>
        <v>#VALUE!</v>
      </c>
      <c r="AL512" s="23" t="e">
        <f t="shared" si="64"/>
        <v>#VALUE!</v>
      </c>
      <c r="AM512">
        <f t="shared" si="61"/>
        <v>0</v>
      </c>
    </row>
    <row r="513" spans="1:39" ht="15.75" x14ac:dyDescent="0.25">
      <c r="A513" s="21" t="s">
        <v>23</v>
      </c>
      <c r="B513" s="21" t="s">
        <v>1519</v>
      </c>
      <c r="C513" s="21">
        <v>5283031</v>
      </c>
      <c r="D513" s="25">
        <v>500094</v>
      </c>
      <c r="E513" s="21" t="s">
        <v>33</v>
      </c>
      <c r="F513" s="31" t="s">
        <v>2489</v>
      </c>
      <c r="G513" s="21" t="s">
        <v>199</v>
      </c>
      <c r="H513" s="21" t="s">
        <v>528</v>
      </c>
      <c r="I513" s="25" t="s">
        <v>201</v>
      </c>
      <c r="J513" s="21" t="s">
        <v>27</v>
      </c>
      <c r="K513" s="21" t="s">
        <v>74</v>
      </c>
      <c r="L513" s="20">
        <v>43670</v>
      </c>
      <c r="M513" s="20">
        <v>45793</v>
      </c>
      <c r="N513" s="21" t="s">
        <v>18</v>
      </c>
      <c r="O513" s="21">
        <v>41</v>
      </c>
      <c r="P513" s="21">
        <v>21</v>
      </c>
      <c r="Q513" s="21">
        <v>44</v>
      </c>
      <c r="R513" s="15">
        <f t="shared" si="67"/>
        <v>1.0952380952380953</v>
      </c>
      <c r="S513" s="18">
        <f>IFERROR(VLOOKUP(D513,'[1]comparativo br'!$A:$B,2,FALSE),"")</f>
        <v>899.8</v>
      </c>
      <c r="T513" s="18">
        <f>IFERROR(VLOOKUP(D513,'[1]comparativo br'!$A:$C,3,FALSE),"")</f>
        <v>0</v>
      </c>
      <c r="U513" s="15">
        <f t="shared" si="59"/>
        <v>-1</v>
      </c>
      <c r="V513" s="19">
        <f>IFERROR(VLOOKUP(D513,'[1]comparativo br'!$A:$D,4,FALSE),"")</f>
        <v>12</v>
      </c>
      <c r="W513" s="19">
        <f>IFERROR(VLOOKUP(D513,'[1]comparativo br'!$A:$E,5,FALSE),"")</f>
        <v>146</v>
      </c>
      <c r="X513" s="15">
        <f t="shared" si="65"/>
        <v>11.166666666666666</v>
      </c>
      <c r="Y513" s="18" t="e">
        <f>SUMIFS([2]Plan2!$H:$H,[2]Plan2!$A:$A,$D513,[2]Plan2!$U:$U,6)</f>
        <v>#VALUE!</v>
      </c>
      <c r="Z513" s="18" t="e">
        <f>SUMIFS([2]Plan2!$H:$H,[2]Plan2!$A:$A,$D513,[2]Plan2!$U:$U,7)</f>
        <v>#VALUE!</v>
      </c>
      <c r="AA513" s="18" t="e">
        <f>SUMIFS([2]Plan2!$H:$H,[2]Plan2!$A:$A,$D513,[2]Plan2!$U:$U,8)</f>
        <v>#VALUE!</v>
      </c>
      <c r="AB513" s="18" t="e">
        <f>SUMIFS([2]Plan2!$H:$H,[2]Plan2!$A:$A,$D513,[2]Plan2!$U:$U,9)</f>
        <v>#VALUE!</v>
      </c>
      <c r="AC513" s="18" t="e">
        <f>SUMIFS([2]Plan2!$H:$H,[2]Plan2!$A:$A,$D513,[2]Plan2!$U:$U,10)</f>
        <v>#VALUE!</v>
      </c>
      <c r="AD513" s="18" t="e">
        <f>SUMIFS([2]Plan2!$H:$H,[2]Plan2!$A:$A,$D513,[2]Plan2!$U:$U,11)</f>
        <v>#VALUE!</v>
      </c>
      <c r="AE513" s="18" t="e">
        <f>SUMIFS([2]Plan2!$H:$H,[2]Plan2!$A:$A,$D513,[2]Plan2!$U:$U,12)</f>
        <v>#VALUE!</v>
      </c>
      <c r="AF513" s="18" t="e">
        <f>SUMIFS([2]Plan2!$H:$H,[2]Plan2!$A:$A,$D513,[2]Plan2!$U:$U,1)</f>
        <v>#VALUE!</v>
      </c>
      <c r="AG513" s="18" t="e">
        <f>SUMIFS([2]Plan2!$H:$H,[2]Plan2!$A:$A,$D513,[2]Plan2!$U:$U,2)</f>
        <v>#VALUE!</v>
      </c>
      <c r="AH513" s="18" t="e">
        <f>SUMIFS([2]Plan2!$H:$H,[2]Plan2!$A:$A,$D513,[2]Plan2!$U:$U,3)</f>
        <v>#VALUE!</v>
      </c>
      <c r="AI513" s="18" t="e">
        <f>SUMIFS([2]Plan2!$H:$H,[2]Plan2!$A:$A,$D513,[2]Plan2!$U:$U,4)</f>
        <v>#VALUE!</v>
      </c>
      <c r="AJ513" s="18" t="e">
        <f>SUMIFS([2]Plan2!$H:$H,[2]Plan2!$A:$A,$D513,[2]Plan2!$U:$U,5)</f>
        <v>#VALUE!</v>
      </c>
      <c r="AK513" s="23" t="e">
        <f t="shared" si="60"/>
        <v>#VALUE!</v>
      </c>
      <c r="AL513" s="23" t="e">
        <f t="shared" si="64"/>
        <v>#VALUE!</v>
      </c>
      <c r="AM513">
        <f t="shared" si="61"/>
        <v>0</v>
      </c>
    </row>
    <row r="514" spans="1:39" ht="15.75" x14ac:dyDescent="0.25">
      <c r="A514" s="21"/>
      <c r="B514" s="21" t="s">
        <v>1519</v>
      </c>
      <c r="C514" s="21">
        <v>5380321</v>
      </c>
      <c r="D514" s="25">
        <v>101286</v>
      </c>
      <c r="E514" s="21" t="s">
        <v>1798</v>
      </c>
      <c r="F514" s="31" t="s">
        <v>1798</v>
      </c>
      <c r="G514" s="21" t="s">
        <v>288</v>
      </c>
      <c r="H514" s="21" t="s">
        <v>239</v>
      </c>
      <c r="I514" s="25" t="s">
        <v>145</v>
      </c>
      <c r="J514" s="21" t="s">
        <v>27</v>
      </c>
      <c r="K514" s="21" t="s">
        <v>74</v>
      </c>
      <c r="L514" s="20"/>
      <c r="M514" s="20">
        <v>45425</v>
      </c>
      <c r="N514" s="21" t="s">
        <v>53</v>
      </c>
      <c r="O514" s="21">
        <v>11</v>
      </c>
      <c r="P514" s="21">
        <v>10</v>
      </c>
      <c r="Q514" s="21">
        <v>0</v>
      </c>
      <c r="R514" s="15">
        <f t="shared" si="67"/>
        <v>-1</v>
      </c>
      <c r="S514" s="18" t="str">
        <f>IFERROR(VLOOKUP(D514,'[1]comparativo br'!$A:$B,2,FALSE),"")</f>
        <v/>
      </c>
      <c r="T514" s="18" t="str">
        <f>IFERROR(VLOOKUP(D514,'[1]comparativo br'!$A:$C,3,FALSE),"")</f>
        <v/>
      </c>
      <c r="U514" s="15" t="str">
        <f t="shared" si="59"/>
        <v/>
      </c>
      <c r="V514" s="19" t="str">
        <f>IFERROR(VLOOKUP(D514,'[1]comparativo br'!$A:$D,4,FALSE),"")</f>
        <v/>
      </c>
      <c r="W514" s="19" t="str">
        <f>IFERROR(VLOOKUP(D514,'[1]comparativo br'!$A:$E,5,FALSE),"")</f>
        <v/>
      </c>
      <c r="X514" s="15" t="str">
        <f t="shared" si="65"/>
        <v/>
      </c>
      <c r="Y514" s="18" t="e">
        <f>SUMIFS([2]Plan2!$H:$H,[2]Plan2!$A:$A,$D514,[2]Plan2!$U:$U,6)</f>
        <v>#VALUE!</v>
      </c>
      <c r="Z514" s="18" t="e">
        <f>SUMIFS([2]Plan2!$H:$H,[2]Plan2!$A:$A,$D514,[2]Plan2!$U:$U,7)</f>
        <v>#VALUE!</v>
      </c>
      <c r="AA514" s="18" t="e">
        <f>SUMIFS([2]Plan2!$H:$H,[2]Plan2!$A:$A,$D514,[2]Plan2!$U:$U,8)</f>
        <v>#VALUE!</v>
      </c>
      <c r="AB514" s="18" t="e">
        <f>SUMIFS([2]Plan2!$H:$H,[2]Plan2!$A:$A,$D514,[2]Plan2!$U:$U,9)</f>
        <v>#VALUE!</v>
      </c>
      <c r="AC514" s="18" t="e">
        <f>SUMIFS([2]Plan2!$H:$H,[2]Plan2!$A:$A,$D514,[2]Plan2!$U:$U,10)</f>
        <v>#VALUE!</v>
      </c>
      <c r="AD514" s="18" t="e">
        <f>SUMIFS([2]Plan2!$H:$H,[2]Plan2!$A:$A,$D514,[2]Plan2!$U:$U,11)</f>
        <v>#VALUE!</v>
      </c>
      <c r="AE514" s="18" t="e">
        <f>SUMIFS([2]Plan2!$H:$H,[2]Plan2!$A:$A,$D514,[2]Plan2!$U:$U,12)</f>
        <v>#VALUE!</v>
      </c>
      <c r="AF514" s="18" t="e">
        <f>SUMIFS([2]Plan2!$H:$H,[2]Plan2!$A:$A,$D514,[2]Plan2!$U:$U,1)</f>
        <v>#VALUE!</v>
      </c>
      <c r="AG514" s="18" t="e">
        <f>SUMIFS([2]Plan2!$H:$H,[2]Plan2!$A:$A,$D514,[2]Plan2!$U:$U,2)</f>
        <v>#VALUE!</v>
      </c>
      <c r="AH514" s="18" t="e">
        <f>SUMIFS([2]Plan2!$H:$H,[2]Plan2!$A:$A,$D514,[2]Plan2!$U:$U,3)</f>
        <v>#VALUE!</v>
      </c>
      <c r="AI514" s="18" t="e">
        <f>SUMIFS([2]Plan2!$H:$H,[2]Plan2!$A:$A,$D514,[2]Plan2!$U:$U,4)</f>
        <v>#VALUE!</v>
      </c>
      <c r="AJ514" s="18" t="e">
        <f>SUMIFS([2]Plan2!$H:$H,[2]Plan2!$A:$A,$D514,[2]Plan2!$U:$U,5)</f>
        <v>#VALUE!</v>
      </c>
      <c r="AK514" s="23" t="e">
        <f t="shared" si="60"/>
        <v>#VALUE!</v>
      </c>
      <c r="AL514" s="23" t="e">
        <f t="shared" si="64"/>
        <v>#VALUE!</v>
      </c>
      <c r="AM514">
        <f t="shared" si="61"/>
        <v>0</v>
      </c>
    </row>
    <row r="515" spans="1:39" ht="15.75" x14ac:dyDescent="0.25">
      <c r="A515" s="21" t="s">
        <v>36</v>
      </c>
      <c r="B515" s="21" t="s">
        <v>1519</v>
      </c>
      <c r="C515" s="21">
        <v>5380321</v>
      </c>
      <c r="D515" s="25">
        <v>100974</v>
      </c>
      <c r="E515" s="21" t="s">
        <v>1798</v>
      </c>
      <c r="F515" s="31" t="s">
        <v>1798</v>
      </c>
      <c r="G515" s="21" t="s">
        <v>288</v>
      </c>
      <c r="H515" s="21" t="s">
        <v>289</v>
      </c>
      <c r="I515" s="25" t="s">
        <v>145</v>
      </c>
      <c r="J515" s="21" t="s">
        <v>27</v>
      </c>
      <c r="K515" s="21" t="s">
        <v>74</v>
      </c>
      <c r="L515" s="20">
        <v>45439</v>
      </c>
      <c r="M515" s="20">
        <v>45798</v>
      </c>
      <c r="N515" s="21" t="s">
        <v>18</v>
      </c>
      <c r="O515" s="21">
        <v>69</v>
      </c>
      <c r="P515" s="21">
        <v>53</v>
      </c>
      <c r="Q515" s="21">
        <v>38</v>
      </c>
      <c r="R515" s="15">
        <f t="shared" si="67"/>
        <v>-0.28301886792452829</v>
      </c>
      <c r="S515" s="18">
        <f>IFERROR(VLOOKUP(D515,'[1]comparativo br'!$A:$B,2,FALSE),"")</f>
        <v>0</v>
      </c>
      <c r="T515" s="18">
        <f>IFERROR(VLOOKUP(D515,'[1]comparativo br'!$A:$C,3,FALSE),"")</f>
        <v>12450</v>
      </c>
      <c r="U515" s="15" t="str">
        <f t="shared" si="59"/>
        <v/>
      </c>
      <c r="V515" s="19">
        <f>IFERROR(VLOOKUP(D515,'[1]comparativo br'!$A:$D,4,FALSE),"")</f>
        <v>247</v>
      </c>
      <c r="W515" s="19">
        <f>IFERROR(VLOOKUP(D515,'[1]comparativo br'!$A:$E,5,FALSE),"")</f>
        <v>72</v>
      </c>
      <c r="X515" s="15">
        <f t="shared" si="65"/>
        <v>-0.708502024291498</v>
      </c>
      <c r="Y515" s="18" t="e">
        <f>SUMIFS([2]Plan2!$H:$H,[2]Plan2!$A:$A,$D515,[2]Plan2!$U:$U,6)</f>
        <v>#VALUE!</v>
      </c>
      <c r="Z515" s="18" t="e">
        <f>SUMIFS([2]Plan2!$H:$H,[2]Plan2!$A:$A,$D515,[2]Plan2!$U:$U,7)</f>
        <v>#VALUE!</v>
      </c>
      <c r="AA515" s="18" t="e">
        <f>SUMIFS([2]Plan2!$H:$H,[2]Plan2!$A:$A,$D515,[2]Plan2!$U:$U,8)</f>
        <v>#VALUE!</v>
      </c>
      <c r="AB515" s="18" t="e">
        <f>SUMIFS([2]Plan2!$H:$H,[2]Plan2!$A:$A,$D515,[2]Plan2!$U:$U,9)</f>
        <v>#VALUE!</v>
      </c>
      <c r="AC515" s="18" t="e">
        <f>SUMIFS([2]Plan2!$H:$H,[2]Plan2!$A:$A,$D515,[2]Plan2!$U:$U,10)</f>
        <v>#VALUE!</v>
      </c>
      <c r="AD515" s="18" t="e">
        <f>SUMIFS([2]Plan2!$H:$H,[2]Plan2!$A:$A,$D515,[2]Plan2!$U:$U,11)</f>
        <v>#VALUE!</v>
      </c>
      <c r="AE515" s="18" t="e">
        <f>SUMIFS([2]Plan2!$H:$H,[2]Plan2!$A:$A,$D515,[2]Plan2!$U:$U,12)</f>
        <v>#VALUE!</v>
      </c>
      <c r="AF515" s="18" t="e">
        <f>SUMIFS([2]Plan2!$H:$H,[2]Plan2!$A:$A,$D515,[2]Plan2!$U:$U,1)</f>
        <v>#VALUE!</v>
      </c>
      <c r="AG515" s="18" t="e">
        <f>SUMIFS([2]Plan2!$H:$H,[2]Plan2!$A:$A,$D515,[2]Plan2!$U:$U,2)</f>
        <v>#VALUE!</v>
      </c>
      <c r="AH515" s="18" t="e">
        <f>SUMIFS([2]Plan2!$H:$H,[2]Plan2!$A:$A,$D515,[2]Plan2!$U:$U,3)</f>
        <v>#VALUE!</v>
      </c>
      <c r="AI515" s="18" t="e">
        <f>SUMIFS([2]Plan2!$H:$H,[2]Plan2!$A:$A,$D515,[2]Plan2!$U:$U,4)</f>
        <v>#VALUE!</v>
      </c>
      <c r="AJ515" s="18" t="e">
        <f>SUMIFS([2]Plan2!$H:$H,[2]Plan2!$A:$A,$D515,[2]Plan2!$U:$U,5)</f>
        <v>#VALUE!</v>
      </c>
      <c r="AK515" s="23" t="e">
        <f t="shared" si="60"/>
        <v>#VALUE!</v>
      </c>
      <c r="AL515" s="23" t="e">
        <f t="shared" si="64"/>
        <v>#VALUE!</v>
      </c>
      <c r="AM515">
        <f t="shared" si="61"/>
        <v>0</v>
      </c>
    </row>
    <row r="516" spans="1:39" ht="15.75" x14ac:dyDescent="0.25">
      <c r="A516" s="21"/>
      <c r="B516" s="21" t="s">
        <v>1520</v>
      </c>
      <c r="C516" s="21">
        <v>5388226</v>
      </c>
      <c r="D516" s="25">
        <v>193712</v>
      </c>
      <c r="E516" s="21" t="s">
        <v>33</v>
      </c>
      <c r="F516" s="31" t="s">
        <v>33</v>
      </c>
      <c r="G516" s="21" t="s">
        <v>937</v>
      </c>
      <c r="H516" s="21" t="s">
        <v>544</v>
      </c>
      <c r="I516" s="25" t="s">
        <v>55</v>
      </c>
      <c r="J516" s="21" t="s">
        <v>85</v>
      </c>
      <c r="K516" s="21" t="s">
        <v>86</v>
      </c>
      <c r="L516" s="20">
        <v>45789</v>
      </c>
      <c r="M516" s="20">
        <v>45798</v>
      </c>
      <c r="N516" s="21" t="s">
        <v>18</v>
      </c>
      <c r="O516" s="21">
        <v>56</v>
      </c>
      <c r="P516" s="21">
        <v>65</v>
      </c>
      <c r="Q516" s="21">
        <v>104</v>
      </c>
      <c r="R516" s="15">
        <f t="shared" si="67"/>
        <v>0.6</v>
      </c>
      <c r="S516" s="18">
        <f>IFERROR(VLOOKUP(D516,'[1]comparativo br'!$A:$B,2,FALSE),"")</f>
        <v>10800</v>
      </c>
      <c r="T516" s="18">
        <f>IFERROR(VLOOKUP(D516,'[1]comparativo br'!$A:$C,3,FALSE),"")</f>
        <v>21600</v>
      </c>
      <c r="U516" s="15">
        <f t="shared" si="59"/>
        <v>1</v>
      </c>
      <c r="V516" s="19">
        <f>IFERROR(VLOOKUP(D516,'[1]comparativo br'!$A:$D,4,FALSE),"")</f>
        <v>241</v>
      </c>
      <c r="W516" s="19">
        <f>IFERROR(VLOOKUP(D516,'[1]comparativo br'!$A:$E,5,FALSE),"")</f>
        <v>458</v>
      </c>
      <c r="X516" s="15">
        <f t="shared" si="65"/>
        <v>0.90041493775933612</v>
      </c>
      <c r="Y516" s="18" t="e">
        <f>SUMIFS([2]Plan2!$H:$H,[2]Plan2!$A:$A,$D516,[2]Plan2!$U:$U,6)</f>
        <v>#VALUE!</v>
      </c>
      <c r="Z516" s="18" t="e">
        <f>SUMIFS([2]Plan2!$H:$H,[2]Plan2!$A:$A,$D516,[2]Plan2!$U:$U,7)</f>
        <v>#VALUE!</v>
      </c>
      <c r="AA516" s="18" t="e">
        <f>SUMIFS([2]Plan2!$H:$H,[2]Plan2!$A:$A,$D516,[2]Plan2!$U:$U,8)</f>
        <v>#VALUE!</v>
      </c>
      <c r="AB516" s="18" t="e">
        <f>SUMIFS([2]Plan2!$H:$H,[2]Plan2!$A:$A,$D516,[2]Plan2!$U:$U,9)</f>
        <v>#VALUE!</v>
      </c>
      <c r="AC516" s="18" t="e">
        <f>SUMIFS([2]Plan2!$H:$H,[2]Plan2!$A:$A,$D516,[2]Plan2!$U:$U,10)</f>
        <v>#VALUE!</v>
      </c>
      <c r="AD516" s="18" t="e">
        <f>SUMIFS([2]Plan2!$H:$H,[2]Plan2!$A:$A,$D516,[2]Plan2!$U:$U,11)</f>
        <v>#VALUE!</v>
      </c>
      <c r="AE516" s="18" t="e">
        <f>SUMIFS([2]Plan2!$H:$H,[2]Plan2!$A:$A,$D516,[2]Plan2!$U:$U,12)</f>
        <v>#VALUE!</v>
      </c>
      <c r="AF516" s="18" t="e">
        <f>SUMIFS([2]Plan2!$H:$H,[2]Plan2!$A:$A,$D516,[2]Plan2!$U:$U,1)</f>
        <v>#VALUE!</v>
      </c>
      <c r="AG516" s="18" t="e">
        <f>SUMIFS([2]Plan2!$H:$H,[2]Plan2!$A:$A,$D516,[2]Plan2!$U:$U,2)</f>
        <v>#VALUE!</v>
      </c>
      <c r="AH516" s="18" t="e">
        <f>SUMIFS([2]Plan2!$H:$H,[2]Plan2!$A:$A,$D516,[2]Plan2!$U:$U,3)</f>
        <v>#VALUE!</v>
      </c>
      <c r="AI516" s="18" t="e">
        <f>SUMIFS([2]Plan2!$H:$H,[2]Plan2!$A:$A,$D516,[2]Plan2!$U:$U,4)</f>
        <v>#VALUE!</v>
      </c>
      <c r="AJ516" s="18" t="e">
        <f>SUMIFS([2]Plan2!$H:$H,[2]Plan2!$A:$A,$D516,[2]Plan2!$U:$U,5)</f>
        <v>#VALUE!</v>
      </c>
      <c r="AK516" s="23" t="e">
        <f t="shared" si="60"/>
        <v>#VALUE!</v>
      </c>
      <c r="AL516" s="23" t="e">
        <f t="shared" si="64"/>
        <v>#VALUE!</v>
      </c>
      <c r="AM516">
        <f t="shared" si="61"/>
        <v>0</v>
      </c>
    </row>
    <row r="517" spans="1:39" ht="15.75" x14ac:dyDescent="0.25">
      <c r="A517" s="21"/>
      <c r="B517" s="21" t="s">
        <v>1519</v>
      </c>
      <c r="C517" s="21">
        <v>5400864</v>
      </c>
      <c r="D517" s="25">
        <v>192341</v>
      </c>
      <c r="E517" s="21" t="s">
        <v>60</v>
      </c>
      <c r="F517" s="31" t="s">
        <v>60</v>
      </c>
      <c r="G517" s="21" t="s">
        <v>757</v>
      </c>
      <c r="H517" s="21" t="s">
        <v>277</v>
      </c>
      <c r="I517" s="25" t="s">
        <v>63</v>
      </c>
      <c r="J517" s="21" t="s">
        <v>21</v>
      </c>
      <c r="K517" s="21"/>
      <c r="L517" s="20">
        <v>45716</v>
      </c>
      <c r="M517" s="20">
        <v>45744</v>
      </c>
      <c r="N517" s="21" t="s">
        <v>22</v>
      </c>
      <c r="O517" s="21">
        <v>21</v>
      </c>
      <c r="P517" s="21">
        <v>19</v>
      </c>
      <c r="Q517" s="21">
        <v>26</v>
      </c>
      <c r="R517" s="15">
        <f t="shared" si="67"/>
        <v>0.36842105263157893</v>
      </c>
      <c r="S517" s="18">
        <f>IFERROR(VLOOKUP(D517,'[1]comparativo br'!$A:$B,2,FALSE),"")</f>
        <v>0</v>
      </c>
      <c r="T517" s="18">
        <f>IFERROR(VLOOKUP(D517,'[1]comparativo br'!$A:$C,3,FALSE),"")</f>
        <v>1752</v>
      </c>
      <c r="U517" s="15" t="str">
        <f t="shared" si="59"/>
        <v/>
      </c>
      <c r="V517" s="19">
        <f>IFERROR(VLOOKUP(D517,'[1]comparativo br'!$A:$D,4,FALSE),"")</f>
        <v>24</v>
      </c>
      <c r="W517" s="19">
        <f>IFERROR(VLOOKUP(D517,'[1]comparativo br'!$A:$E,5,FALSE),"")</f>
        <v>10</v>
      </c>
      <c r="X517" s="15">
        <f t="shared" si="65"/>
        <v>-0.58333333333333337</v>
      </c>
      <c r="Y517" s="18" t="e">
        <f>SUMIFS([2]Plan2!$H:$H,[2]Plan2!$A:$A,$D517,[2]Plan2!$U:$U,6)</f>
        <v>#VALUE!</v>
      </c>
      <c r="Z517" s="18" t="e">
        <f>SUMIFS([2]Plan2!$H:$H,[2]Plan2!$A:$A,$D517,[2]Plan2!$U:$U,7)</f>
        <v>#VALUE!</v>
      </c>
      <c r="AA517" s="18" t="e">
        <f>SUMIFS([2]Plan2!$H:$H,[2]Plan2!$A:$A,$D517,[2]Plan2!$U:$U,8)</f>
        <v>#VALUE!</v>
      </c>
      <c r="AB517" s="18" t="e">
        <f>SUMIFS([2]Plan2!$H:$H,[2]Plan2!$A:$A,$D517,[2]Plan2!$U:$U,9)</f>
        <v>#VALUE!</v>
      </c>
      <c r="AC517" s="18" t="e">
        <f>SUMIFS([2]Plan2!$H:$H,[2]Plan2!$A:$A,$D517,[2]Plan2!$U:$U,10)</f>
        <v>#VALUE!</v>
      </c>
      <c r="AD517" s="18" t="e">
        <f>SUMIFS([2]Plan2!$H:$H,[2]Plan2!$A:$A,$D517,[2]Plan2!$U:$U,11)</f>
        <v>#VALUE!</v>
      </c>
      <c r="AE517" s="18" t="e">
        <f>SUMIFS([2]Plan2!$H:$H,[2]Plan2!$A:$A,$D517,[2]Plan2!$U:$U,12)</f>
        <v>#VALUE!</v>
      </c>
      <c r="AF517" s="18" t="e">
        <f>SUMIFS([2]Plan2!$H:$H,[2]Plan2!$A:$A,$D517,[2]Plan2!$U:$U,1)</f>
        <v>#VALUE!</v>
      </c>
      <c r="AG517" s="18" t="e">
        <f>SUMIFS([2]Plan2!$H:$H,[2]Plan2!$A:$A,$D517,[2]Plan2!$U:$U,2)</f>
        <v>#VALUE!</v>
      </c>
      <c r="AH517" s="18" t="e">
        <f>SUMIFS([2]Plan2!$H:$H,[2]Plan2!$A:$A,$D517,[2]Plan2!$U:$U,3)</f>
        <v>#VALUE!</v>
      </c>
      <c r="AI517" s="18" t="e">
        <f>SUMIFS([2]Plan2!$H:$H,[2]Plan2!$A:$A,$D517,[2]Plan2!$U:$U,4)</f>
        <v>#VALUE!</v>
      </c>
      <c r="AJ517" s="18" t="e">
        <f>SUMIFS([2]Plan2!$H:$H,[2]Plan2!$A:$A,$D517,[2]Plan2!$U:$U,5)</f>
        <v>#VALUE!</v>
      </c>
      <c r="AK517" s="23" t="e">
        <f t="shared" si="60"/>
        <v>#VALUE!</v>
      </c>
      <c r="AL517" s="23" t="e">
        <f t="shared" si="64"/>
        <v>#VALUE!</v>
      </c>
      <c r="AM517">
        <f t="shared" si="61"/>
        <v>0</v>
      </c>
    </row>
    <row r="518" spans="1:39" ht="15.75" x14ac:dyDescent="0.25">
      <c r="A518" s="21"/>
      <c r="B518" s="21" t="s">
        <v>1519</v>
      </c>
      <c r="C518" s="21">
        <v>5418144</v>
      </c>
      <c r="D518" s="25">
        <v>193900</v>
      </c>
      <c r="E518" s="21" t="s">
        <v>69</v>
      </c>
      <c r="F518" s="31" t="s">
        <v>69</v>
      </c>
      <c r="G518" s="21" t="s">
        <v>975</v>
      </c>
      <c r="H518" s="21" t="s">
        <v>688</v>
      </c>
      <c r="I518" s="25" t="s">
        <v>20</v>
      </c>
      <c r="J518" s="21" t="s">
        <v>300</v>
      </c>
      <c r="K518" s="21"/>
      <c r="L518" s="20">
        <v>45089</v>
      </c>
      <c r="M518" s="20">
        <v>45082</v>
      </c>
      <c r="N518" s="21" t="s">
        <v>53</v>
      </c>
      <c r="O518" s="21">
        <v>0</v>
      </c>
      <c r="P518" s="21">
        <v>1</v>
      </c>
      <c r="Q518" s="21">
        <v>0</v>
      </c>
      <c r="R518" s="15">
        <f t="shared" si="67"/>
        <v>-1</v>
      </c>
      <c r="S518" s="18" t="str">
        <f>IFERROR(VLOOKUP(D518,'[1]comparativo br'!$A:$B,2,FALSE),"")</f>
        <v/>
      </c>
      <c r="T518" s="18" t="str">
        <f>IFERROR(VLOOKUP(D518,'[1]comparativo br'!$A:$C,3,FALSE),"")</f>
        <v/>
      </c>
      <c r="U518" s="15" t="str">
        <f t="shared" si="59"/>
        <v/>
      </c>
      <c r="V518" s="19" t="str">
        <f>IFERROR(VLOOKUP(D518,'[1]comparativo br'!$A:$D,4,FALSE),"")</f>
        <v/>
      </c>
      <c r="W518" s="19" t="str">
        <f>IFERROR(VLOOKUP(D518,'[1]comparativo br'!$A:$E,5,FALSE),"")</f>
        <v/>
      </c>
      <c r="X518" s="15" t="str">
        <f t="shared" si="65"/>
        <v/>
      </c>
      <c r="Y518" s="18" t="e">
        <f>SUMIFS([2]Plan2!$H:$H,[2]Plan2!$A:$A,$D518,[2]Plan2!$U:$U,6)</f>
        <v>#VALUE!</v>
      </c>
      <c r="Z518" s="18" t="e">
        <f>SUMIFS([2]Plan2!$H:$H,[2]Plan2!$A:$A,$D518,[2]Plan2!$U:$U,7)</f>
        <v>#VALUE!</v>
      </c>
      <c r="AA518" s="18" t="e">
        <f>SUMIFS([2]Plan2!$H:$H,[2]Plan2!$A:$A,$D518,[2]Plan2!$U:$U,8)</f>
        <v>#VALUE!</v>
      </c>
      <c r="AB518" s="18" t="e">
        <f>SUMIFS([2]Plan2!$H:$H,[2]Plan2!$A:$A,$D518,[2]Plan2!$U:$U,9)</f>
        <v>#VALUE!</v>
      </c>
      <c r="AC518" s="18" t="e">
        <f>SUMIFS([2]Plan2!$H:$H,[2]Plan2!$A:$A,$D518,[2]Plan2!$U:$U,10)</f>
        <v>#VALUE!</v>
      </c>
      <c r="AD518" s="18" t="e">
        <f>SUMIFS([2]Plan2!$H:$H,[2]Plan2!$A:$A,$D518,[2]Plan2!$U:$U,11)</f>
        <v>#VALUE!</v>
      </c>
      <c r="AE518" s="18" t="e">
        <f>SUMIFS([2]Plan2!$H:$H,[2]Plan2!$A:$A,$D518,[2]Plan2!$U:$U,12)</f>
        <v>#VALUE!</v>
      </c>
      <c r="AF518" s="18" t="e">
        <f>SUMIFS([2]Plan2!$H:$H,[2]Plan2!$A:$A,$D518,[2]Plan2!$U:$U,1)</f>
        <v>#VALUE!</v>
      </c>
      <c r="AG518" s="18" t="e">
        <f>SUMIFS([2]Plan2!$H:$H,[2]Plan2!$A:$A,$D518,[2]Plan2!$U:$U,2)</f>
        <v>#VALUE!</v>
      </c>
      <c r="AH518" s="18" t="e">
        <f>SUMIFS([2]Plan2!$H:$H,[2]Plan2!$A:$A,$D518,[2]Plan2!$U:$U,3)</f>
        <v>#VALUE!</v>
      </c>
      <c r="AI518" s="18" t="e">
        <f>SUMIFS([2]Plan2!$H:$H,[2]Plan2!$A:$A,$D518,[2]Plan2!$U:$U,4)</f>
        <v>#VALUE!</v>
      </c>
      <c r="AJ518" s="18" t="e">
        <f>SUMIFS([2]Plan2!$H:$H,[2]Plan2!$A:$A,$D518,[2]Plan2!$U:$U,5)</f>
        <v>#VALUE!</v>
      </c>
      <c r="AK518" s="23" t="e">
        <f t="shared" si="60"/>
        <v>#VALUE!</v>
      </c>
      <c r="AL518" s="23" t="e">
        <f t="shared" si="64"/>
        <v>#VALUE!</v>
      </c>
      <c r="AM518">
        <f t="shared" si="61"/>
        <v>0</v>
      </c>
    </row>
    <row r="519" spans="1:39" ht="15.75" x14ac:dyDescent="0.25">
      <c r="A519" s="21"/>
      <c r="B519" s="21" t="s">
        <v>1519</v>
      </c>
      <c r="C519" s="21">
        <v>5432051</v>
      </c>
      <c r="D519" s="25" t="s">
        <v>1813</v>
      </c>
      <c r="E519" s="21" t="s">
        <v>104</v>
      </c>
      <c r="F519" s="31" t="s">
        <v>104</v>
      </c>
      <c r="G519" s="21" t="s">
        <v>1814</v>
      </c>
      <c r="H519" s="21" t="s">
        <v>1815</v>
      </c>
      <c r="I519" s="25" t="s">
        <v>15</v>
      </c>
      <c r="J519" s="21" t="s">
        <v>88</v>
      </c>
      <c r="K519" s="21" t="s">
        <v>93</v>
      </c>
      <c r="L519" s="20">
        <v>45561</v>
      </c>
      <c r="M519" s="20">
        <v>45764</v>
      </c>
      <c r="N519" s="21" t="s">
        <v>18</v>
      </c>
      <c r="O519" s="21">
        <v>0</v>
      </c>
      <c r="P519" s="21">
        <v>0</v>
      </c>
      <c r="Q519" s="21">
        <v>1</v>
      </c>
      <c r="R519" s="15">
        <v>1</v>
      </c>
      <c r="S519" s="18">
        <f>IFERROR(VLOOKUP(D519,'[1]comparativo br'!$A:$B,2,FALSE),"")</f>
        <v>0</v>
      </c>
      <c r="T519" s="18">
        <f>IFERROR(VLOOKUP(D519,'[1]comparativo br'!$A:$C,3,FALSE),"")</f>
        <v>0</v>
      </c>
      <c r="U519" s="15" t="str">
        <f t="shared" si="59"/>
        <v/>
      </c>
      <c r="V519" s="19">
        <f>IFERROR(VLOOKUP(D519,'[1]comparativo br'!$A:$D,4,FALSE),"")</f>
        <v>9</v>
      </c>
      <c r="W519" s="19">
        <f>IFERROR(VLOOKUP(D519,'[1]comparativo br'!$A:$E,5,FALSE),"")</f>
        <v>0</v>
      </c>
      <c r="X519" s="15">
        <f t="shared" si="65"/>
        <v>-1</v>
      </c>
      <c r="Y519" s="18" t="e">
        <f>SUMIFS([2]Plan2!$H:$H,[2]Plan2!$A:$A,$D519,[2]Plan2!$U:$U,6)</f>
        <v>#VALUE!</v>
      </c>
      <c r="Z519" s="18" t="e">
        <f>SUMIFS([2]Plan2!$H:$H,[2]Plan2!$A:$A,$D519,[2]Plan2!$U:$U,7)</f>
        <v>#VALUE!</v>
      </c>
      <c r="AA519" s="18" t="e">
        <f>SUMIFS([2]Plan2!$H:$H,[2]Plan2!$A:$A,$D519,[2]Plan2!$U:$U,8)</f>
        <v>#VALUE!</v>
      </c>
      <c r="AB519" s="18" t="e">
        <f>SUMIFS([2]Plan2!$H:$H,[2]Plan2!$A:$A,$D519,[2]Plan2!$U:$U,9)</f>
        <v>#VALUE!</v>
      </c>
      <c r="AC519" s="18" t="e">
        <f>SUMIFS([2]Plan2!$H:$H,[2]Plan2!$A:$A,$D519,[2]Plan2!$U:$U,10)</f>
        <v>#VALUE!</v>
      </c>
      <c r="AD519" s="18" t="e">
        <f>SUMIFS([2]Plan2!$H:$H,[2]Plan2!$A:$A,$D519,[2]Plan2!$U:$U,11)</f>
        <v>#VALUE!</v>
      </c>
      <c r="AE519" s="18" t="e">
        <f>SUMIFS([2]Plan2!$H:$H,[2]Plan2!$A:$A,$D519,[2]Plan2!$U:$U,12)</f>
        <v>#VALUE!</v>
      </c>
      <c r="AF519" s="18" t="e">
        <f>SUMIFS([2]Plan2!$H:$H,[2]Plan2!$A:$A,$D519,[2]Plan2!$U:$U,1)</f>
        <v>#VALUE!</v>
      </c>
      <c r="AG519" s="18" t="e">
        <f>SUMIFS([2]Plan2!$H:$H,[2]Plan2!$A:$A,$D519,[2]Plan2!$U:$U,2)</f>
        <v>#VALUE!</v>
      </c>
      <c r="AH519" s="18" t="e">
        <f>SUMIFS([2]Plan2!$H:$H,[2]Plan2!$A:$A,$D519,[2]Plan2!$U:$U,3)</f>
        <v>#VALUE!</v>
      </c>
      <c r="AI519" s="18" t="e">
        <f>SUMIFS([2]Plan2!$H:$H,[2]Plan2!$A:$A,$D519,[2]Plan2!$U:$U,4)</f>
        <v>#VALUE!</v>
      </c>
      <c r="AJ519" s="18" t="e">
        <f>SUMIFS([2]Plan2!$H:$H,[2]Plan2!$A:$A,$D519,[2]Plan2!$U:$U,5)</f>
        <v>#VALUE!</v>
      </c>
      <c r="AK519" s="23" t="e">
        <f t="shared" si="60"/>
        <v>#VALUE!</v>
      </c>
      <c r="AL519" s="23" t="e">
        <f t="shared" si="64"/>
        <v>#VALUE!</v>
      </c>
      <c r="AM519">
        <f t="shared" si="61"/>
        <v>0</v>
      </c>
    </row>
    <row r="520" spans="1:39" ht="15.75" x14ac:dyDescent="0.25">
      <c r="A520" s="21" t="s">
        <v>398</v>
      </c>
      <c r="B520" s="21" t="s">
        <v>1519</v>
      </c>
      <c r="C520" s="21">
        <v>5436047</v>
      </c>
      <c r="D520" s="25">
        <v>192290</v>
      </c>
      <c r="E520" s="21" t="s">
        <v>12</v>
      </c>
      <c r="F520" s="31" t="s">
        <v>2489</v>
      </c>
      <c r="G520" s="21" t="s">
        <v>1233</v>
      </c>
      <c r="H520" s="21" t="s">
        <v>553</v>
      </c>
      <c r="I520" s="25" t="s">
        <v>132</v>
      </c>
      <c r="J520" s="21" t="s">
        <v>85</v>
      </c>
      <c r="K520" s="21" t="s">
        <v>86</v>
      </c>
      <c r="L520" s="20">
        <v>45366</v>
      </c>
      <c r="M520" s="20"/>
      <c r="N520" s="21" t="s">
        <v>53</v>
      </c>
      <c r="O520" s="21"/>
      <c r="P520" s="21"/>
      <c r="Q520" s="21"/>
      <c r="R520" s="28"/>
      <c r="S520" s="18" t="str">
        <f>IFERROR(VLOOKUP(D520,'[1]comparativo br'!$A:$B,2,FALSE),"")</f>
        <v/>
      </c>
      <c r="T520" s="18" t="str">
        <f>IFERROR(VLOOKUP(D520,'[1]comparativo br'!$A:$C,3,FALSE),"")</f>
        <v/>
      </c>
      <c r="U520" s="15" t="str">
        <f t="shared" si="59"/>
        <v/>
      </c>
      <c r="V520" s="19" t="str">
        <f>IFERROR(VLOOKUP(D520,'[1]comparativo br'!$A:$D,4,FALSE),"")</f>
        <v/>
      </c>
      <c r="W520" s="19" t="str">
        <f>IFERROR(VLOOKUP(D520,'[1]comparativo br'!$A:$E,5,FALSE),"")</f>
        <v/>
      </c>
      <c r="X520" s="15" t="str">
        <f t="shared" si="65"/>
        <v/>
      </c>
      <c r="Y520" s="18" t="e">
        <f>SUMIFS([2]Plan2!$H:$H,[2]Plan2!$A:$A,$D520,[2]Plan2!$U:$U,6)</f>
        <v>#VALUE!</v>
      </c>
      <c r="Z520" s="18" t="e">
        <f>SUMIFS([2]Plan2!$H:$H,[2]Plan2!$A:$A,$D520,[2]Plan2!$U:$U,7)</f>
        <v>#VALUE!</v>
      </c>
      <c r="AA520" s="18" t="e">
        <f>SUMIFS([2]Plan2!$H:$H,[2]Plan2!$A:$A,$D520,[2]Plan2!$U:$U,8)</f>
        <v>#VALUE!</v>
      </c>
      <c r="AB520" s="18" t="e">
        <f>SUMIFS([2]Plan2!$H:$H,[2]Plan2!$A:$A,$D520,[2]Plan2!$U:$U,9)</f>
        <v>#VALUE!</v>
      </c>
      <c r="AC520" s="18" t="e">
        <f>SUMIFS([2]Plan2!$H:$H,[2]Plan2!$A:$A,$D520,[2]Plan2!$U:$U,10)</f>
        <v>#VALUE!</v>
      </c>
      <c r="AD520" s="18" t="e">
        <f>SUMIFS([2]Plan2!$H:$H,[2]Plan2!$A:$A,$D520,[2]Plan2!$U:$U,11)</f>
        <v>#VALUE!</v>
      </c>
      <c r="AE520" s="18" t="e">
        <f>SUMIFS([2]Plan2!$H:$H,[2]Plan2!$A:$A,$D520,[2]Plan2!$U:$U,12)</f>
        <v>#VALUE!</v>
      </c>
      <c r="AF520" s="18" t="e">
        <f>SUMIFS([2]Plan2!$H:$H,[2]Plan2!$A:$A,$D520,[2]Plan2!$U:$U,1)</f>
        <v>#VALUE!</v>
      </c>
      <c r="AG520" s="18" t="e">
        <f>SUMIFS([2]Plan2!$H:$H,[2]Plan2!$A:$A,$D520,[2]Plan2!$U:$U,2)</f>
        <v>#VALUE!</v>
      </c>
      <c r="AH520" s="18" t="e">
        <f>SUMIFS([2]Plan2!$H:$H,[2]Plan2!$A:$A,$D520,[2]Plan2!$U:$U,3)</f>
        <v>#VALUE!</v>
      </c>
      <c r="AI520" s="18" t="e">
        <f>SUMIFS([2]Plan2!$H:$H,[2]Plan2!$A:$A,$D520,[2]Plan2!$U:$U,4)</f>
        <v>#VALUE!</v>
      </c>
      <c r="AJ520" s="18" t="e">
        <f>SUMIFS([2]Plan2!$H:$H,[2]Plan2!$A:$A,$D520,[2]Plan2!$U:$U,5)</f>
        <v>#VALUE!</v>
      </c>
      <c r="AK520" s="23" t="e">
        <f t="shared" si="60"/>
        <v>#VALUE!</v>
      </c>
      <c r="AL520" s="23" t="e">
        <f t="shared" si="64"/>
        <v>#VALUE!</v>
      </c>
      <c r="AM520">
        <f t="shared" si="61"/>
        <v>0</v>
      </c>
    </row>
    <row r="521" spans="1:39" ht="15.75" x14ac:dyDescent="0.25">
      <c r="A521" s="21"/>
      <c r="B521" s="21" t="s">
        <v>1519</v>
      </c>
      <c r="C521" s="21">
        <v>5436047</v>
      </c>
      <c r="D521" s="25">
        <v>192901</v>
      </c>
      <c r="E521" s="21" t="s">
        <v>12</v>
      </c>
      <c r="F521" s="31" t="s">
        <v>12</v>
      </c>
      <c r="G521" s="21" t="s">
        <v>1233</v>
      </c>
      <c r="H521" s="21" t="s">
        <v>151</v>
      </c>
      <c r="I521" s="25" t="s">
        <v>77</v>
      </c>
      <c r="J521" s="21" t="s">
        <v>85</v>
      </c>
      <c r="K521" s="21" t="s">
        <v>86</v>
      </c>
      <c r="L521" s="20">
        <v>45576</v>
      </c>
      <c r="M521" s="20"/>
      <c r="N521" s="21" t="s">
        <v>53</v>
      </c>
      <c r="O521" s="21"/>
      <c r="P521" s="21"/>
      <c r="Q521" s="21"/>
      <c r="R521" s="28"/>
      <c r="S521" s="18">
        <f>IFERROR(VLOOKUP(D521,'[1]comparativo br'!$A:$B,2,FALSE),"")</f>
        <v>0</v>
      </c>
      <c r="T521" s="18">
        <f>IFERROR(VLOOKUP(D521,'[1]comparativo br'!$A:$C,3,FALSE),"")</f>
        <v>4464</v>
      </c>
      <c r="U521" s="15" t="str">
        <f t="shared" si="59"/>
        <v/>
      </c>
      <c r="V521" s="19">
        <f>IFERROR(VLOOKUP(D521,'[1]comparativo br'!$A:$D,4,FALSE),"")</f>
        <v>0</v>
      </c>
      <c r="W521" s="19">
        <f>IFERROR(VLOOKUP(D521,'[1]comparativo br'!$A:$E,5,FALSE),"")</f>
        <v>0</v>
      </c>
      <c r="X521" s="15" t="str">
        <f t="shared" si="65"/>
        <v/>
      </c>
      <c r="Y521" s="18" t="e">
        <f>SUMIFS([2]Plan2!$H:$H,[2]Plan2!$A:$A,$D521,[2]Plan2!$U:$U,6)</f>
        <v>#VALUE!</v>
      </c>
      <c r="Z521" s="18" t="e">
        <f>SUMIFS([2]Plan2!$H:$H,[2]Plan2!$A:$A,$D521,[2]Plan2!$U:$U,7)</f>
        <v>#VALUE!</v>
      </c>
      <c r="AA521" s="18" t="e">
        <f>SUMIFS([2]Plan2!$H:$H,[2]Plan2!$A:$A,$D521,[2]Plan2!$U:$U,8)</f>
        <v>#VALUE!</v>
      </c>
      <c r="AB521" s="18" t="e">
        <f>SUMIFS([2]Plan2!$H:$H,[2]Plan2!$A:$A,$D521,[2]Plan2!$U:$U,9)</f>
        <v>#VALUE!</v>
      </c>
      <c r="AC521" s="18" t="e">
        <f>SUMIFS([2]Plan2!$H:$H,[2]Plan2!$A:$A,$D521,[2]Plan2!$U:$U,10)</f>
        <v>#VALUE!</v>
      </c>
      <c r="AD521" s="18" t="e">
        <f>SUMIFS([2]Plan2!$H:$H,[2]Plan2!$A:$A,$D521,[2]Plan2!$U:$U,11)</f>
        <v>#VALUE!</v>
      </c>
      <c r="AE521" s="18" t="e">
        <f>SUMIFS([2]Plan2!$H:$H,[2]Plan2!$A:$A,$D521,[2]Plan2!$U:$U,12)</f>
        <v>#VALUE!</v>
      </c>
      <c r="AF521" s="18" t="e">
        <f>SUMIFS([2]Plan2!$H:$H,[2]Plan2!$A:$A,$D521,[2]Plan2!$U:$U,1)</f>
        <v>#VALUE!</v>
      </c>
      <c r="AG521" s="18" t="e">
        <f>SUMIFS([2]Plan2!$H:$H,[2]Plan2!$A:$A,$D521,[2]Plan2!$U:$U,2)</f>
        <v>#VALUE!</v>
      </c>
      <c r="AH521" s="18" t="e">
        <f>SUMIFS([2]Plan2!$H:$H,[2]Plan2!$A:$A,$D521,[2]Plan2!$U:$U,3)</f>
        <v>#VALUE!</v>
      </c>
      <c r="AI521" s="18" t="e">
        <f>SUMIFS([2]Plan2!$H:$H,[2]Plan2!$A:$A,$D521,[2]Plan2!$U:$U,4)</f>
        <v>#VALUE!</v>
      </c>
      <c r="AJ521" s="18" t="e">
        <f>SUMIFS([2]Plan2!$H:$H,[2]Plan2!$A:$A,$D521,[2]Plan2!$U:$U,5)</f>
        <v>#VALUE!</v>
      </c>
      <c r="AK521" s="23" t="e">
        <f t="shared" si="60"/>
        <v>#VALUE!</v>
      </c>
      <c r="AL521" s="23" t="e">
        <f t="shared" si="64"/>
        <v>#VALUE!</v>
      </c>
      <c r="AM521">
        <f t="shared" si="61"/>
        <v>0</v>
      </c>
    </row>
    <row r="522" spans="1:39" ht="15.75" x14ac:dyDescent="0.25">
      <c r="A522" s="21" t="s">
        <v>398</v>
      </c>
      <c r="B522" s="21" t="s">
        <v>1519</v>
      </c>
      <c r="C522" s="21">
        <v>5436047</v>
      </c>
      <c r="D522" s="25">
        <v>192956</v>
      </c>
      <c r="E522" s="21" t="s">
        <v>12</v>
      </c>
      <c r="F522" s="31" t="s">
        <v>12</v>
      </c>
      <c r="G522" s="21" t="s">
        <v>1233</v>
      </c>
      <c r="H522" s="21" t="s">
        <v>1422</v>
      </c>
      <c r="I522" s="25" t="s">
        <v>79</v>
      </c>
      <c r="J522" s="21" t="s">
        <v>85</v>
      </c>
      <c r="K522" s="21" t="s">
        <v>86</v>
      </c>
      <c r="L522" s="20">
        <v>45525</v>
      </c>
      <c r="M522" s="20"/>
      <c r="N522" s="21" t="s">
        <v>53</v>
      </c>
      <c r="O522" s="21"/>
      <c r="P522" s="21"/>
      <c r="Q522" s="21"/>
      <c r="R522" s="28"/>
      <c r="S522" s="18">
        <f>IFERROR(VLOOKUP(D522,'[1]comparativo br'!$A:$B,2,FALSE),"")</f>
        <v>0</v>
      </c>
      <c r="T522" s="18">
        <f>IFERROR(VLOOKUP(D522,'[1]comparativo br'!$A:$C,3,FALSE),"")</f>
        <v>16284</v>
      </c>
      <c r="U522" s="15" t="str">
        <f t="shared" si="59"/>
        <v/>
      </c>
      <c r="V522" s="19">
        <f>IFERROR(VLOOKUP(D522,'[1]comparativo br'!$A:$D,4,FALSE),"")</f>
        <v>0</v>
      </c>
      <c r="W522" s="19">
        <f>IFERROR(VLOOKUP(D522,'[1]comparativo br'!$A:$E,5,FALSE),"")</f>
        <v>0</v>
      </c>
      <c r="X522" s="15" t="str">
        <f t="shared" si="65"/>
        <v/>
      </c>
      <c r="Y522" s="18" t="e">
        <f>SUMIFS([2]Plan2!$H:$H,[2]Plan2!$A:$A,$D522,[2]Plan2!$U:$U,6)</f>
        <v>#VALUE!</v>
      </c>
      <c r="Z522" s="18" t="e">
        <f>SUMIFS([2]Plan2!$H:$H,[2]Plan2!$A:$A,$D522,[2]Plan2!$U:$U,7)</f>
        <v>#VALUE!</v>
      </c>
      <c r="AA522" s="18" t="e">
        <f>SUMIFS([2]Plan2!$H:$H,[2]Plan2!$A:$A,$D522,[2]Plan2!$U:$U,8)</f>
        <v>#VALUE!</v>
      </c>
      <c r="AB522" s="18" t="e">
        <f>SUMIFS([2]Plan2!$H:$H,[2]Plan2!$A:$A,$D522,[2]Plan2!$U:$U,9)</f>
        <v>#VALUE!</v>
      </c>
      <c r="AC522" s="18" t="e">
        <f>SUMIFS([2]Plan2!$H:$H,[2]Plan2!$A:$A,$D522,[2]Plan2!$U:$U,10)</f>
        <v>#VALUE!</v>
      </c>
      <c r="AD522" s="18" t="e">
        <f>SUMIFS([2]Plan2!$H:$H,[2]Plan2!$A:$A,$D522,[2]Plan2!$U:$U,11)</f>
        <v>#VALUE!</v>
      </c>
      <c r="AE522" s="18" t="e">
        <f>SUMIFS([2]Plan2!$H:$H,[2]Plan2!$A:$A,$D522,[2]Plan2!$U:$U,12)</f>
        <v>#VALUE!</v>
      </c>
      <c r="AF522" s="18" t="e">
        <f>SUMIFS([2]Plan2!$H:$H,[2]Plan2!$A:$A,$D522,[2]Plan2!$U:$U,1)</f>
        <v>#VALUE!</v>
      </c>
      <c r="AG522" s="18" t="e">
        <f>SUMIFS([2]Plan2!$H:$H,[2]Plan2!$A:$A,$D522,[2]Plan2!$U:$U,2)</f>
        <v>#VALUE!</v>
      </c>
      <c r="AH522" s="18" t="e">
        <f>SUMIFS([2]Plan2!$H:$H,[2]Plan2!$A:$A,$D522,[2]Plan2!$U:$U,3)</f>
        <v>#VALUE!</v>
      </c>
      <c r="AI522" s="18" t="e">
        <f>SUMIFS([2]Plan2!$H:$H,[2]Plan2!$A:$A,$D522,[2]Plan2!$U:$U,4)</f>
        <v>#VALUE!</v>
      </c>
      <c r="AJ522" s="18" t="e">
        <f>SUMIFS([2]Plan2!$H:$H,[2]Plan2!$A:$A,$D522,[2]Plan2!$U:$U,5)</f>
        <v>#VALUE!</v>
      </c>
      <c r="AK522" s="23" t="e">
        <f t="shared" si="60"/>
        <v>#VALUE!</v>
      </c>
      <c r="AL522" s="23" t="e">
        <f t="shared" si="64"/>
        <v>#VALUE!</v>
      </c>
      <c r="AM522">
        <f t="shared" si="61"/>
        <v>0</v>
      </c>
    </row>
    <row r="523" spans="1:39" ht="15.75" x14ac:dyDescent="0.25">
      <c r="A523" s="21"/>
      <c r="B523" s="21" t="s">
        <v>1519</v>
      </c>
      <c r="C523" s="21">
        <v>5436047</v>
      </c>
      <c r="D523" s="25">
        <v>102190</v>
      </c>
      <c r="E523" s="21" t="s">
        <v>12</v>
      </c>
      <c r="F523" s="31" t="s">
        <v>12</v>
      </c>
      <c r="G523" s="21" t="s">
        <v>1233</v>
      </c>
      <c r="H523" s="21" t="s">
        <v>1024</v>
      </c>
      <c r="I523" s="25" t="s">
        <v>45</v>
      </c>
      <c r="J523" s="21" t="s">
        <v>85</v>
      </c>
      <c r="K523" s="21" t="s">
        <v>86</v>
      </c>
      <c r="L523" s="20">
        <v>45344</v>
      </c>
      <c r="M523" s="20">
        <v>44565</v>
      </c>
      <c r="N523" s="21" t="s">
        <v>53</v>
      </c>
      <c r="O523" s="21">
        <v>1</v>
      </c>
      <c r="P523" s="21">
        <v>0</v>
      </c>
      <c r="Q523" s="21">
        <v>0</v>
      </c>
      <c r="R523" s="28"/>
      <c r="S523" s="18" t="str">
        <f>IFERROR(VLOOKUP(D523,'[1]comparativo br'!$A:$B,2,FALSE),"")</f>
        <v/>
      </c>
      <c r="T523" s="18" t="str">
        <f>IFERROR(VLOOKUP(D523,'[1]comparativo br'!$A:$C,3,FALSE),"")</f>
        <v/>
      </c>
      <c r="U523" s="15" t="str">
        <f t="shared" si="59"/>
        <v/>
      </c>
      <c r="V523" s="19" t="str">
        <f>IFERROR(VLOOKUP(D523,'[1]comparativo br'!$A:$D,4,FALSE),"")</f>
        <v/>
      </c>
      <c r="W523" s="19" t="str">
        <f>IFERROR(VLOOKUP(D523,'[1]comparativo br'!$A:$E,5,FALSE),"")</f>
        <v/>
      </c>
      <c r="X523" s="15" t="str">
        <f t="shared" si="65"/>
        <v/>
      </c>
      <c r="Y523" s="18" t="e">
        <f>SUMIFS([2]Plan2!$H:$H,[2]Plan2!$A:$A,$D523,[2]Plan2!$U:$U,6)</f>
        <v>#VALUE!</v>
      </c>
      <c r="Z523" s="18" t="e">
        <f>SUMIFS([2]Plan2!$H:$H,[2]Plan2!$A:$A,$D523,[2]Plan2!$U:$U,7)</f>
        <v>#VALUE!</v>
      </c>
      <c r="AA523" s="18" t="e">
        <f>SUMIFS([2]Plan2!$H:$H,[2]Plan2!$A:$A,$D523,[2]Plan2!$U:$U,8)</f>
        <v>#VALUE!</v>
      </c>
      <c r="AB523" s="18" t="e">
        <f>SUMIFS([2]Plan2!$H:$H,[2]Plan2!$A:$A,$D523,[2]Plan2!$U:$U,9)</f>
        <v>#VALUE!</v>
      </c>
      <c r="AC523" s="18" t="e">
        <f>SUMIFS([2]Plan2!$H:$H,[2]Plan2!$A:$A,$D523,[2]Plan2!$U:$U,10)</f>
        <v>#VALUE!</v>
      </c>
      <c r="AD523" s="18" t="e">
        <f>SUMIFS([2]Plan2!$H:$H,[2]Plan2!$A:$A,$D523,[2]Plan2!$U:$U,11)</f>
        <v>#VALUE!</v>
      </c>
      <c r="AE523" s="18" t="e">
        <f>SUMIFS([2]Plan2!$H:$H,[2]Plan2!$A:$A,$D523,[2]Plan2!$U:$U,12)</f>
        <v>#VALUE!</v>
      </c>
      <c r="AF523" s="18" t="e">
        <f>SUMIFS([2]Plan2!$H:$H,[2]Plan2!$A:$A,$D523,[2]Plan2!$U:$U,1)</f>
        <v>#VALUE!</v>
      </c>
      <c r="AG523" s="18" t="e">
        <f>SUMIFS([2]Plan2!$H:$H,[2]Plan2!$A:$A,$D523,[2]Plan2!$U:$U,2)</f>
        <v>#VALUE!</v>
      </c>
      <c r="AH523" s="18" t="e">
        <f>SUMIFS([2]Plan2!$H:$H,[2]Plan2!$A:$A,$D523,[2]Plan2!$U:$U,3)</f>
        <v>#VALUE!</v>
      </c>
      <c r="AI523" s="18" t="e">
        <f>SUMIFS([2]Plan2!$H:$H,[2]Plan2!$A:$A,$D523,[2]Plan2!$U:$U,4)</f>
        <v>#VALUE!</v>
      </c>
      <c r="AJ523" s="18" t="e">
        <f>SUMIFS([2]Plan2!$H:$H,[2]Plan2!$A:$A,$D523,[2]Plan2!$U:$U,5)</f>
        <v>#VALUE!</v>
      </c>
      <c r="AK523" s="23" t="e">
        <f t="shared" si="60"/>
        <v>#VALUE!</v>
      </c>
      <c r="AL523" s="23" t="e">
        <f t="shared" si="64"/>
        <v>#VALUE!</v>
      </c>
      <c r="AM523">
        <f t="shared" si="61"/>
        <v>0</v>
      </c>
    </row>
    <row r="524" spans="1:39" ht="15.75" x14ac:dyDescent="0.25">
      <c r="A524" s="21"/>
      <c r="B524" s="21" t="s">
        <v>1519</v>
      </c>
      <c r="C524" s="21">
        <v>5436047</v>
      </c>
      <c r="D524" s="25">
        <v>192838</v>
      </c>
      <c r="E524" s="21" t="s">
        <v>12</v>
      </c>
      <c r="F524" s="31" t="s">
        <v>12</v>
      </c>
      <c r="G524" s="21" t="s">
        <v>1233</v>
      </c>
      <c r="H524" s="21" t="s">
        <v>829</v>
      </c>
      <c r="I524" s="25" t="s">
        <v>79</v>
      </c>
      <c r="J524" s="21" t="s">
        <v>85</v>
      </c>
      <c r="K524" s="21" t="s">
        <v>86</v>
      </c>
      <c r="L524" s="20">
        <v>45517</v>
      </c>
      <c r="M524" s="20">
        <v>45065</v>
      </c>
      <c r="N524" s="21" t="s">
        <v>53</v>
      </c>
      <c r="O524" s="21">
        <v>2</v>
      </c>
      <c r="P524" s="21">
        <v>0</v>
      </c>
      <c r="Q524" s="21">
        <v>0</v>
      </c>
      <c r="R524" s="28"/>
      <c r="S524" s="18">
        <f>IFERROR(VLOOKUP(D524,'[1]comparativo br'!$A:$B,2,FALSE),"")</f>
        <v>0</v>
      </c>
      <c r="T524" s="18">
        <f>IFERROR(VLOOKUP(D524,'[1]comparativo br'!$A:$C,3,FALSE),"")</f>
        <v>1756</v>
      </c>
      <c r="U524" s="15" t="str">
        <f t="shared" ref="U524:U587" si="68">IFERROR((T524-S524)/S524,"")</f>
        <v/>
      </c>
      <c r="V524" s="19">
        <f>IFERROR(VLOOKUP(D524,'[1]comparativo br'!$A:$D,4,FALSE),"")</f>
        <v>0</v>
      </c>
      <c r="W524" s="19">
        <f>IFERROR(VLOOKUP(D524,'[1]comparativo br'!$A:$E,5,FALSE),"")</f>
        <v>0</v>
      </c>
      <c r="X524" s="15" t="str">
        <f t="shared" si="65"/>
        <v/>
      </c>
      <c r="Y524" s="18" t="e">
        <f>SUMIFS([2]Plan2!$H:$H,[2]Plan2!$A:$A,$D524,[2]Plan2!$U:$U,6)</f>
        <v>#VALUE!</v>
      </c>
      <c r="Z524" s="18" t="e">
        <f>SUMIFS([2]Plan2!$H:$H,[2]Plan2!$A:$A,$D524,[2]Plan2!$U:$U,7)</f>
        <v>#VALUE!</v>
      </c>
      <c r="AA524" s="18" t="e">
        <f>SUMIFS([2]Plan2!$H:$H,[2]Plan2!$A:$A,$D524,[2]Plan2!$U:$U,8)</f>
        <v>#VALUE!</v>
      </c>
      <c r="AB524" s="18" t="e">
        <f>SUMIFS([2]Plan2!$H:$H,[2]Plan2!$A:$A,$D524,[2]Plan2!$U:$U,9)</f>
        <v>#VALUE!</v>
      </c>
      <c r="AC524" s="18" t="e">
        <f>SUMIFS([2]Plan2!$H:$H,[2]Plan2!$A:$A,$D524,[2]Plan2!$U:$U,10)</f>
        <v>#VALUE!</v>
      </c>
      <c r="AD524" s="18" t="e">
        <f>SUMIFS([2]Plan2!$H:$H,[2]Plan2!$A:$A,$D524,[2]Plan2!$U:$U,11)</f>
        <v>#VALUE!</v>
      </c>
      <c r="AE524" s="18" t="e">
        <f>SUMIFS([2]Plan2!$H:$H,[2]Plan2!$A:$A,$D524,[2]Plan2!$U:$U,12)</f>
        <v>#VALUE!</v>
      </c>
      <c r="AF524" s="18" t="e">
        <f>SUMIFS([2]Plan2!$H:$H,[2]Plan2!$A:$A,$D524,[2]Plan2!$U:$U,1)</f>
        <v>#VALUE!</v>
      </c>
      <c r="AG524" s="18" t="e">
        <f>SUMIFS([2]Plan2!$H:$H,[2]Plan2!$A:$A,$D524,[2]Plan2!$U:$U,2)</f>
        <v>#VALUE!</v>
      </c>
      <c r="AH524" s="18" t="e">
        <f>SUMIFS([2]Plan2!$H:$H,[2]Plan2!$A:$A,$D524,[2]Plan2!$U:$U,3)</f>
        <v>#VALUE!</v>
      </c>
      <c r="AI524" s="18" t="e">
        <f>SUMIFS([2]Plan2!$H:$H,[2]Plan2!$A:$A,$D524,[2]Plan2!$U:$U,4)</f>
        <v>#VALUE!</v>
      </c>
      <c r="AJ524" s="18" t="e">
        <f>SUMIFS([2]Plan2!$H:$H,[2]Plan2!$A:$A,$D524,[2]Plan2!$U:$U,5)</f>
        <v>#VALUE!</v>
      </c>
      <c r="AK524" s="23" t="e">
        <f t="shared" ref="AK524:AK587" si="69">SUM(Y524:AJ524)</f>
        <v>#VALUE!</v>
      </c>
      <c r="AL524" s="23" t="e">
        <f t="shared" si="64"/>
        <v>#VALUE!</v>
      </c>
      <c r="AM524">
        <f t="shared" si="61"/>
        <v>0</v>
      </c>
    </row>
    <row r="525" spans="1:39" ht="15.75" x14ac:dyDescent="0.25">
      <c r="A525" s="21"/>
      <c r="B525" s="21" t="s">
        <v>1519</v>
      </c>
      <c r="C525" s="21">
        <v>5436047</v>
      </c>
      <c r="D525" s="25">
        <v>502648</v>
      </c>
      <c r="E525" s="21" t="s">
        <v>12</v>
      </c>
      <c r="F525" s="31" t="s">
        <v>12</v>
      </c>
      <c r="G525" s="21" t="s">
        <v>1233</v>
      </c>
      <c r="H525" s="21" t="s">
        <v>78</v>
      </c>
      <c r="I525" s="25" t="s">
        <v>79</v>
      </c>
      <c r="J525" s="21" t="s">
        <v>85</v>
      </c>
      <c r="K525" s="21" t="s">
        <v>86</v>
      </c>
      <c r="L525" s="20">
        <v>45741</v>
      </c>
      <c r="M525" s="20">
        <v>45698</v>
      </c>
      <c r="N525" s="21" t="s">
        <v>22</v>
      </c>
      <c r="O525" s="21">
        <v>78</v>
      </c>
      <c r="P525" s="21">
        <v>68</v>
      </c>
      <c r="Q525" s="21">
        <v>65</v>
      </c>
      <c r="R525" s="15">
        <f>(Q525-P525)/P525</f>
        <v>-4.4117647058823532E-2</v>
      </c>
      <c r="S525" s="18">
        <f>IFERROR(VLOOKUP(D525,'[1]comparativo br'!$A:$B,2,FALSE),"")</f>
        <v>0</v>
      </c>
      <c r="T525" s="18">
        <f>IFERROR(VLOOKUP(D525,'[1]comparativo br'!$A:$C,3,FALSE),"")</f>
        <v>0</v>
      </c>
      <c r="U525" s="15" t="str">
        <f t="shared" si="68"/>
        <v/>
      </c>
      <c r="V525" s="19">
        <f>IFERROR(VLOOKUP(D525,'[1]comparativo br'!$A:$D,4,FALSE),"")</f>
        <v>34</v>
      </c>
      <c r="W525" s="19">
        <f>IFERROR(VLOOKUP(D525,'[1]comparativo br'!$A:$E,5,FALSE),"")</f>
        <v>489</v>
      </c>
      <c r="X525" s="15">
        <f t="shared" si="65"/>
        <v>13.382352941176471</v>
      </c>
      <c r="Y525" s="18" t="e">
        <f>SUMIFS([2]Plan2!$H:$H,[2]Plan2!$A:$A,$D525,[2]Plan2!$U:$U,6)</f>
        <v>#VALUE!</v>
      </c>
      <c r="Z525" s="18" t="e">
        <f>SUMIFS([2]Plan2!$H:$H,[2]Plan2!$A:$A,$D525,[2]Plan2!$U:$U,7)</f>
        <v>#VALUE!</v>
      </c>
      <c r="AA525" s="18" t="e">
        <f>SUMIFS([2]Plan2!$H:$H,[2]Plan2!$A:$A,$D525,[2]Plan2!$U:$U,8)</f>
        <v>#VALUE!</v>
      </c>
      <c r="AB525" s="18" t="e">
        <f>SUMIFS([2]Plan2!$H:$H,[2]Plan2!$A:$A,$D525,[2]Plan2!$U:$U,9)</f>
        <v>#VALUE!</v>
      </c>
      <c r="AC525" s="18" t="e">
        <f>SUMIFS([2]Plan2!$H:$H,[2]Plan2!$A:$A,$D525,[2]Plan2!$U:$U,10)</f>
        <v>#VALUE!</v>
      </c>
      <c r="AD525" s="18" t="e">
        <f>SUMIFS([2]Plan2!$H:$H,[2]Plan2!$A:$A,$D525,[2]Plan2!$U:$U,11)</f>
        <v>#VALUE!</v>
      </c>
      <c r="AE525" s="18" t="e">
        <f>SUMIFS([2]Plan2!$H:$H,[2]Plan2!$A:$A,$D525,[2]Plan2!$U:$U,12)</f>
        <v>#VALUE!</v>
      </c>
      <c r="AF525" s="18" t="e">
        <f>SUMIFS([2]Plan2!$H:$H,[2]Plan2!$A:$A,$D525,[2]Plan2!$U:$U,1)</f>
        <v>#VALUE!</v>
      </c>
      <c r="AG525" s="18" t="e">
        <f>SUMIFS([2]Plan2!$H:$H,[2]Plan2!$A:$A,$D525,[2]Plan2!$U:$U,2)</f>
        <v>#VALUE!</v>
      </c>
      <c r="AH525" s="18" t="e">
        <f>SUMIFS([2]Plan2!$H:$H,[2]Plan2!$A:$A,$D525,[2]Plan2!$U:$U,3)</f>
        <v>#VALUE!</v>
      </c>
      <c r="AI525" s="18" t="e">
        <f>SUMIFS([2]Plan2!$H:$H,[2]Plan2!$A:$A,$D525,[2]Plan2!$U:$U,4)</f>
        <v>#VALUE!</v>
      </c>
      <c r="AJ525" s="18" t="e">
        <f>SUMIFS([2]Plan2!$H:$H,[2]Plan2!$A:$A,$D525,[2]Plan2!$U:$U,5)</f>
        <v>#VALUE!</v>
      </c>
      <c r="AK525" s="23" t="e">
        <f t="shared" si="69"/>
        <v>#VALUE!</v>
      </c>
      <c r="AL525" s="23" t="e">
        <f t="shared" si="64"/>
        <v>#VALUE!</v>
      </c>
      <c r="AM525">
        <f t="shared" ref="AM525:AM588" si="70">COUNTIF(Y525:AJ525,"&gt;1")</f>
        <v>0</v>
      </c>
    </row>
    <row r="526" spans="1:39" ht="15.75" x14ac:dyDescent="0.25">
      <c r="A526" s="21"/>
      <c r="B526" s="21" t="s">
        <v>1519</v>
      </c>
      <c r="C526" s="21">
        <v>5436047</v>
      </c>
      <c r="D526" s="25">
        <v>192430</v>
      </c>
      <c r="E526" s="21" t="s">
        <v>12</v>
      </c>
      <c r="F526" s="31" t="s">
        <v>12</v>
      </c>
      <c r="G526" s="21" t="s">
        <v>1233</v>
      </c>
      <c r="H526" s="21" t="s">
        <v>158</v>
      </c>
      <c r="I526" s="25" t="s">
        <v>51</v>
      </c>
      <c r="J526" s="21" t="s">
        <v>85</v>
      </c>
      <c r="K526" s="21" t="s">
        <v>86</v>
      </c>
      <c r="L526" s="20">
        <v>45295</v>
      </c>
      <c r="M526" s="20">
        <v>45757</v>
      </c>
      <c r="N526" s="21" t="s">
        <v>18</v>
      </c>
      <c r="O526" s="21">
        <v>4</v>
      </c>
      <c r="P526" s="21">
        <v>3</v>
      </c>
      <c r="Q526" s="21">
        <v>7</v>
      </c>
      <c r="R526" s="15">
        <f>(Q526-P526)/P526</f>
        <v>1.3333333333333333</v>
      </c>
      <c r="S526" s="18" t="str">
        <f>IFERROR(VLOOKUP(D526,'[1]comparativo br'!$A:$B,2,FALSE),"")</f>
        <v/>
      </c>
      <c r="T526" s="18" t="str">
        <f>IFERROR(VLOOKUP(D526,'[1]comparativo br'!$A:$C,3,FALSE),"")</f>
        <v/>
      </c>
      <c r="U526" s="15" t="str">
        <f t="shared" si="68"/>
        <v/>
      </c>
      <c r="V526" s="19" t="str">
        <f>IFERROR(VLOOKUP(D526,'[1]comparativo br'!$A:$D,4,FALSE),"")</f>
        <v/>
      </c>
      <c r="W526" s="19" t="str">
        <f>IFERROR(VLOOKUP(D526,'[1]comparativo br'!$A:$E,5,FALSE),"")</f>
        <v/>
      </c>
      <c r="X526" s="15" t="str">
        <f t="shared" si="65"/>
        <v/>
      </c>
      <c r="Y526" s="18" t="e">
        <f>SUMIFS([2]Plan2!$H:$H,[2]Plan2!$A:$A,$D526,[2]Plan2!$U:$U,6)</f>
        <v>#VALUE!</v>
      </c>
      <c r="Z526" s="18" t="e">
        <f>SUMIFS([2]Plan2!$H:$H,[2]Plan2!$A:$A,$D526,[2]Plan2!$U:$U,7)</f>
        <v>#VALUE!</v>
      </c>
      <c r="AA526" s="18" t="e">
        <f>SUMIFS([2]Plan2!$H:$H,[2]Plan2!$A:$A,$D526,[2]Plan2!$U:$U,8)</f>
        <v>#VALUE!</v>
      </c>
      <c r="AB526" s="18" t="e">
        <f>SUMIFS([2]Plan2!$H:$H,[2]Plan2!$A:$A,$D526,[2]Plan2!$U:$U,9)</f>
        <v>#VALUE!</v>
      </c>
      <c r="AC526" s="18" t="e">
        <f>SUMIFS([2]Plan2!$H:$H,[2]Plan2!$A:$A,$D526,[2]Plan2!$U:$U,10)</f>
        <v>#VALUE!</v>
      </c>
      <c r="AD526" s="18" t="e">
        <f>SUMIFS([2]Plan2!$H:$H,[2]Plan2!$A:$A,$D526,[2]Plan2!$U:$U,11)</f>
        <v>#VALUE!</v>
      </c>
      <c r="AE526" s="18" t="e">
        <f>SUMIFS([2]Plan2!$H:$H,[2]Plan2!$A:$A,$D526,[2]Plan2!$U:$U,12)</f>
        <v>#VALUE!</v>
      </c>
      <c r="AF526" s="18" t="e">
        <f>SUMIFS([2]Plan2!$H:$H,[2]Plan2!$A:$A,$D526,[2]Plan2!$U:$U,1)</f>
        <v>#VALUE!</v>
      </c>
      <c r="AG526" s="18" t="e">
        <f>SUMIFS([2]Plan2!$H:$H,[2]Plan2!$A:$A,$D526,[2]Plan2!$U:$U,2)</f>
        <v>#VALUE!</v>
      </c>
      <c r="AH526" s="18" t="e">
        <f>SUMIFS([2]Plan2!$H:$H,[2]Plan2!$A:$A,$D526,[2]Plan2!$U:$U,3)</f>
        <v>#VALUE!</v>
      </c>
      <c r="AI526" s="18" t="e">
        <f>SUMIFS([2]Plan2!$H:$H,[2]Plan2!$A:$A,$D526,[2]Plan2!$U:$U,4)</f>
        <v>#VALUE!</v>
      </c>
      <c r="AJ526" s="18" t="e">
        <f>SUMIFS([2]Plan2!$H:$H,[2]Plan2!$A:$A,$D526,[2]Plan2!$U:$U,5)</f>
        <v>#VALUE!</v>
      </c>
      <c r="AK526" s="23" t="e">
        <f t="shared" si="69"/>
        <v>#VALUE!</v>
      </c>
      <c r="AL526" s="23" t="e">
        <f t="shared" si="64"/>
        <v>#VALUE!</v>
      </c>
      <c r="AM526">
        <f t="shared" si="70"/>
        <v>0</v>
      </c>
    </row>
    <row r="527" spans="1:39" ht="15.75" x14ac:dyDescent="0.25">
      <c r="A527" s="21" t="s">
        <v>398</v>
      </c>
      <c r="B527" s="21" t="s">
        <v>1519</v>
      </c>
      <c r="C527" s="21">
        <v>5436047</v>
      </c>
      <c r="D527" s="25">
        <v>102189</v>
      </c>
      <c r="E527" s="21" t="s">
        <v>12</v>
      </c>
      <c r="F527" s="31" t="s">
        <v>12</v>
      </c>
      <c r="G527" s="21" t="s">
        <v>1233</v>
      </c>
      <c r="H527" s="21" t="s">
        <v>83</v>
      </c>
      <c r="I527" s="25" t="s">
        <v>84</v>
      </c>
      <c r="J527" s="21" t="s">
        <v>85</v>
      </c>
      <c r="K527" s="21" t="s">
        <v>86</v>
      </c>
      <c r="L527" s="20">
        <v>45468</v>
      </c>
      <c r="M527" s="20">
        <v>45762</v>
      </c>
      <c r="N527" s="21" t="s">
        <v>18</v>
      </c>
      <c r="O527" s="21">
        <v>19</v>
      </c>
      <c r="P527" s="21">
        <v>28</v>
      </c>
      <c r="Q527" s="21">
        <v>26</v>
      </c>
      <c r="R527" s="15">
        <f>(Q527-P527)/P527</f>
        <v>-7.1428571428571425E-2</v>
      </c>
      <c r="S527" s="18">
        <f>IFERROR(VLOOKUP(D527,'[1]comparativo br'!$A:$B,2,FALSE),"")</f>
        <v>0</v>
      </c>
      <c r="T527" s="18">
        <f>IFERROR(VLOOKUP(D527,'[1]comparativo br'!$A:$C,3,FALSE),"")</f>
        <v>0</v>
      </c>
      <c r="U527" s="15" t="str">
        <f t="shared" si="68"/>
        <v/>
      </c>
      <c r="V527" s="19">
        <f>IFERROR(VLOOKUP(D527,'[1]comparativo br'!$A:$D,4,FALSE),"")</f>
        <v>36</v>
      </c>
      <c r="W527" s="19">
        <f>IFERROR(VLOOKUP(D527,'[1]comparativo br'!$A:$E,5,FALSE),"")</f>
        <v>0</v>
      </c>
      <c r="X527" s="15">
        <f t="shared" si="65"/>
        <v>-1</v>
      </c>
      <c r="Y527" s="18" t="e">
        <f>SUMIFS([2]Plan2!$H:$H,[2]Plan2!$A:$A,$D527,[2]Plan2!$U:$U,6)</f>
        <v>#VALUE!</v>
      </c>
      <c r="Z527" s="18" t="e">
        <f>SUMIFS([2]Plan2!$H:$H,[2]Plan2!$A:$A,$D527,[2]Plan2!$U:$U,7)</f>
        <v>#VALUE!</v>
      </c>
      <c r="AA527" s="18" t="e">
        <f>SUMIFS([2]Plan2!$H:$H,[2]Plan2!$A:$A,$D527,[2]Plan2!$U:$U,8)</f>
        <v>#VALUE!</v>
      </c>
      <c r="AB527" s="18" t="e">
        <f>SUMIFS([2]Plan2!$H:$H,[2]Plan2!$A:$A,$D527,[2]Plan2!$U:$U,9)</f>
        <v>#VALUE!</v>
      </c>
      <c r="AC527" s="18" t="e">
        <f>SUMIFS([2]Plan2!$H:$H,[2]Plan2!$A:$A,$D527,[2]Plan2!$U:$U,10)</f>
        <v>#VALUE!</v>
      </c>
      <c r="AD527" s="18" t="e">
        <f>SUMIFS([2]Plan2!$H:$H,[2]Plan2!$A:$A,$D527,[2]Plan2!$U:$U,11)</f>
        <v>#VALUE!</v>
      </c>
      <c r="AE527" s="18" t="e">
        <f>SUMIFS([2]Plan2!$H:$H,[2]Plan2!$A:$A,$D527,[2]Plan2!$U:$U,12)</f>
        <v>#VALUE!</v>
      </c>
      <c r="AF527" s="18" t="e">
        <f>SUMIFS([2]Plan2!$H:$H,[2]Plan2!$A:$A,$D527,[2]Plan2!$U:$U,1)</f>
        <v>#VALUE!</v>
      </c>
      <c r="AG527" s="18" t="e">
        <f>SUMIFS([2]Plan2!$H:$H,[2]Plan2!$A:$A,$D527,[2]Plan2!$U:$U,2)</f>
        <v>#VALUE!</v>
      </c>
      <c r="AH527" s="18" t="e">
        <f>SUMIFS([2]Plan2!$H:$H,[2]Plan2!$A:$A,$D527,[2]Plan2!$U:$U,3)</f>
        <v>#VALUE!</v>
      </c>
      <c r="AI527" s="18" t="e">
        <f>SUMIFS([2]Plan2!$H:$H,[2]Plan2!$A:$A,$D527,[2]Plan2!$U:$U,4)</f>
        <v>#VALUE!</v>
      </c>
      <c r="AJ527" s="18" t="e">
        <f>SUMIFS([2]Plan2!$H:$H,[2]Plan2!$A:$A,$D527,[2]Plan2!$U:$U,5)</f>
        <v>#VALUE!</v>
      </c>
      <c r="AK527" s="23" t="e">
        <f t="shared" si="69"/>
        <v>#VALUE!</v>
      </c>
      <c r="AL527" s="23" t="e">
        <f t="shared" si="64"/>
        <v>#VALUE!</v>
      </c>
      <c r="AM527">
        <f t="shared" si="70"/>
        <v>0</v>
      </c>
    </row>
    <row r="528" spans="1:39" ht="15.75" x14ac:dyDescent="0.25">
      <c r="A528" s="21"/>
      <c r="B528" s="21" t="s">
        <v>1519</v>
      </c>
      <c r="C528" s="21">
        <v>5436047</v>
      </c>
      <c r="D528" s="25">
        <v>191310</v>
      </c>
      <c r="E528" s="21" t="s">
        <v>12</v>
      </c>
      <c r="F528" s="31" t="s">
        <v>12</v>
      </c>
      <c r="G528" s="21" t="s">
        <v>1233</v>
      </c>
      <c r="H528" s="21" t="s">
        <v>458</v>
      </c>
      <c r="I528" s="25" t="s">
        <v>20</v>
      </c>
      <c r="J528" s="21" t="s">
        <v>85</v>
      </c>
      <c r="K528" s="21" t="s">
        <v>86</v>
      </c>
      <c r="L528" s="20">
        <v>45369</v>
      </c>
      <c r="M528" s="20">
        <v>45784</v>
      </c>
      <c r="N528" s="21" t="s">
        <v>18</v>
      </c>
      <c r="O528" s="21">
        <v>0</v>
      </c>
      <c r="P528" s="21">
        <v>0</v>
      </c>
      <c r="Q528" s="21">
        <v>17</v>
      </c>
      <c r="R528" s="15">
        <v>1</v>
      </c>
      <c r="S528" s="18">
        <f>IFERROR(VLOOKUP(D528,'[1]comparativo br'!$A:$B,2,FALSE),"")</f>
        <v>0</v>
      </c>
      <c r="T528" s="18">
        <f>IFERROR(VLOOKUP(D528,'[1]comparativo br'!$A:$C,3,FALSE),"")</f>
        <v>5952</v>
      </c>
      <c r="U528" s="15" t="str">
        <f t="shared" si="68"/>
        <v/>
      </c>
      <c r="V528" s="19">
        <f>IFERROR(VLOOKUP(D528,'[1]comparativo br'!$A:$D,4,FALSE),"")</f>
        <v>21</v>
      </c>
      <c r="W528" s="19">
        <f>IFERROR(VLOOKUP(D528,'[1]comparativo br'!$A:$E,5,FALSE),"")</f>
        <v>0</v>
      </c>
      <c r="X528" s="15">
        <f t="shared" si="65"/>
        <v>-1</v>
      </c>
      <c r="Y528" s="18" t="e">
        <f>SUMIFS([2]Plan2!$H:$H,[2]Plan2!$A:$A,$D528,[2]Plan2!$U:$U,6)</f>
        <v>#VALUE!</v>
      </c>
      <c r="Z528" s="18" t="e">
        <f>SUMIFS([2]Plan2!$H:$H,[2]Plan2!$A:$A,$D528,[2]Plan2!$U:$U,7)</f>
        <v>#VALUE!</v>
      </c>
      <c r="AA528" s="18" t="e">
        <f>SUMIFS([2]Plan2!$H:$H,[2]Plan2!$A:$A,$D528,[2]Plan2!$U:$U,8)</f>
        <v>#VALUE!</v>
      </c>
      <c r="AB528" s="18" t="e">
        <f>SUMIFS([2]Plan2!$H:$H,[2]Plan2!$A:$A,$D528,[2]Plan2!$U:$U,9)</f>
        <v>#VALUE!</v>
      </c>
      <c r="AC528" s="18" t="e">
        <f>SUMIFS([2]Plan2!$H:$H,[2]Plan2!$A:$A,$D528,[2]Plan2!$U:$U,10)</f>
        <v>#VALUE!</v>
      </c>
      <c r="AD528" s="18" t="e">
        <f>SUMIFS([2]Plan2!$H:$H,[2]Plan2!$A:$A,$D528,[2]Plan2!$U:$U,11)</f>
        <v>#VALUE!</v>
      </c>
      <c r="AE528" s="18" t="e">
        <f>SUMIFS([2]Plan2!$H:$H,[2]Plan2!$A:$A,$D528,[2]Plan2!$U:$U,12)</f>
        <v>#VALUE!</v>
      </c>
      <c r="AF528" s="18" t="e">
        <f>SUMIFS([2]Plan2!$H:$H,[2]Plan2!$A:$A,$D528,[2]Plan2!$U:$U,1)</f>
        <v>#VALUE!</v>
      </c>
      <c r="AG528" s="18" t="e">
        <f>SUMIFS([2]Plan2!$H:$H,[2]Plan2!$A:$A,$D528,[2]Plan2!$U:$U,2)</f>
        <v>#VALUE!</v>
      </c>
      <c r="AH528" s="18" t="e">
        <f>SUMIFS([2]Plan2!$H:$H,[2]Plan2!$A:$A,$D528,[2]Plan2!$U:$U,3)</f>
        <v>#VALUE!</v>
      </c>
      <c r="AI528" s="18" t="e">
        <f>SUMIFS([2]Plan2!$H:$H,[2]Plan2!$A:$A,$D528,[2]Plan2!$U:$U,4)</f>
        <v>#VALUE!</v>
      </c>
      <c r="AJ528" s="18" t="e">
        <f>SUMIFS([2]Plan2!$H:$H,[2]Plan2!$A:$A,$D528,[2]Plan2!$U:$U,5)</f>
        <v>#VALUE!</v>
      </c>
      <c r="AK528" s="23" t="e">
        <f t="shared" si="69"/>
        <v>#VALUE!</v>
      </c>
      <c r="AL528" s="23" t="e">
        <f t="shared" si="64"/>
        <v>#VALUE!</v>
      </c>
      <c r="AM528">
        <f t="shared" si="70"/>
        <v>0</v>
      </c>
    </row>
    <row r="529" spans="1:39" ht="15.75" x14ac:dyDescent="0.25">
      <c r="A529" s="21"/>
      <c r="B529" s="21" t="s">
        <v>1519</v>
      </c>
      <c r="C529" s="21">
        <v>5436047</v>
      </c>
      <c r="D529" s="25">
        <v>192355</v>
      </c>
      <c r="E529" s="21" t="s">
        <v>12</v>
      </c>
      <c r="F529" s="31" t="s">
        <v>12</v>
      </c>
      <c r="G529" s="21" t="s">
        <v>1233</v>
      </c>
      <c r="H529" s="21" t="s">
        <v>544</v>
      </c>
      <c r="I529" s="25" t="s">
        <v>55</v>
      </c>
      <c r="J529" s="21" t="s">
        <v>85</v>
      </c>
      <c r="K529" s="21" t="s">
        <v>86</v>
      </c>
      <c r="L529" s="20">
        <v>45404</v>
      </c>
      <c r="M529" s="20">
        <v>45789</v>
      </c>
      <c r="N529" s="21" t="s">
        <v>18</v>
      </c>
      <c r="O529" s="21">
        <v>18</v>
      </c>
      <c r="P529" s="21">
        <v>0</v>
      </c>
      <c r="Q529" s="21">
        <v>36</v>
      </c>
      <c r="R529" s="15">
        <v>1</v>
      </c>
      <c r="S529" s="18">
        <f>IFERROR(VLOOKUP(D529,'[1]comparativo br'!$A:$B,2,FALSE),"")</f>
        <v>0</v>
      </c>
      <c r="T529" s="18">
        <f>IFERROR(VLOOKUP(D529,'[1]comparativo br'!$A:$C,3,FALSE),"")</f>
        <v>5664</v>
      </c>
      <c r="U529" s="15" t="str">
        <f t="shared" si="68"/>
        <v/>
      </c>
      <c r="V529" s="19">
        <f>IFERROR(VLOOKUP(D529,'[1]comparativo br'!$A:$D,4,FALSE),"")</f>
        <v>64</v>
      </c>
      <c r="W529" s="19">
        <f>IFERROR(VLOOKUP(D529,'[1]comparativo br'!$A:$E,5,FALSE),"")</f>
        <v>0</v>
      </c>
      <c r="X529" s="15">
        <f t="shared" ref="X529:X560" si="71">IFERROR((W529-V529)/V529,"")</f>
        <v>-1</v>
      </c>
      <c r="Y529" s="18" t="e">
        <f>SUMIFS([2]Plan2!$H:$H,[2]Plan2!$A:$A,$D529,[2]Plan2!$U:$U,6)</f>
        <v>#VALUE!</v>
      </c>
      <c r="Z529" s="18" t="e">
        <f>SUMIFS([2]Plan2!$H:$H,[2]Plan2!$A:$A,$D529,[2]Plan2!$U:$U,7)</f>
        <v>#VALUE!</v>
      </c>
      <c r="AA529" s="18" t="e">
        <f>SUMIFS([2]Plan2!$H:$H,[2]Plan2!$A:$A,$D529,[2]Plan2!$U:$U,8)</f>
        <v>#VALUE!</v>
      </c>
      <c r="AB529" s="18" t="e">
        <f>SUMIFS([2]Plan2!$H:$H,[2]Plan2!$A:$A,$D529,[2]Plan2!$U:$U,9)</f>
        <v>#VALUE!</v>
      </c>
      <c r="AC529" s="18" t="e">
        <f>SUMIFS([2]Plan2!$H:$H,[2]Plan2!$A:$A,$D529,[2]Plan2!$U:$U,10)</f>
        <v>#VALUE!</v>
      </c>
      <c r="AD529" s="18" t="e">
        <f>SUMIFS([2]Plan2!$H:$H,[2]Plan2!$A:$A,$D529,[2]Plan2!$U:$U,11)</f>
        <v>#VALUE!</v>
      </c>
      <c r="AE529" s="18" t="e">
        <f>SUMIFS([2]Plan2!$H:$H,[2]Plan2!$A:$A,$D529,[2]Plan2!$U:$U,12)</f>
        <v>#VALUE!</v>
      </c>
      <c r="AF529" s="18" t="e">
        <f>SUMIFS([2]Plan2!$H:$H,[2]Plan2!$A:$A,$D529,[2]Plan2!$U:$U,1)</f>
        <v>#VALUE!</v>
      </c>
      <c r="AG529" s="18" t="e">
        <f>SUMIFS([2]Plan2!$H:$H,[2]Plan2!$A:$A,$D529,[2]Plan2!$U:$U,2)</f>
        <v>#VALUE!</v>
      </c>
      <c r="AH529" s="18" t="e">
        <f>SUMIFS([2]Plan2!$H:$H,[2]Plan2!$A:$A,$D529,[2]Plan2!$U:$U,3)</f>
        <v>#VALUE!</v>
      </c>
      <c r="AI529" s="18" t="e">
        <f>SUMIFS([2]Plan2!$H:$H,[2]Plan2!$A:$A,$D529,[2]Plan2!$U:$U,4)</f>
        <v>#VALUE!</v>
      </c>
      <c r="AJ529" s="18" t="e">
        <f>SUMIFS([2]Plan2!$H:$H,[2]Plan2!$A:$A,$D529,[2]Plan2!$U:$U,5)</f>
        <v>#VALUE!</v>
      </c>
      <c r="AK529" s="23" t="e">
        <f t="shared" si="69"/>
        <v>#VALUE!</v>
      </c>
      <c r="AL529" s="23" t="e">
        <f t="shared" si="64"/>
        <v>#VALUE!</v>
      </c>
      <c r="AM529">
        <f t="shared" si="70"/>
        <v>0</v>
      </c>
    </row>
    <row r="530" spans="1:39" ht="15.75" x14ac:dyDescent="0.25">
      <c r="A530" s="21"/>
      <c r="B530" s="21" t="s">
        <v>1519</v>
      </c>
      <c r="C530" s="21">
        <v>5436047</v>
      </c>
      <c r="D530" s="25">
        <v>194290</v>
      </c>
      <c r="E530" s="21" t="s">
        <v>12</v>
      </c>
      <c r="F530" s="31" t="s">
        <v>12</v>
      </c>
      <c r="G530" s="21" t="s">
        <v>1233</v>
      </c>
      <c r="H530" s="21" t="s">
        <v>169</v>
      </c>
      <c r="I530" s="25" t="s">
        <v>170</v>
      </c>
      <c r="J530" s="21" t="s">
        <v>85</v>
      </c>
      <c r="K530" s="21" t="s">
        <v>86</v>
      </c>
      <c r="L530" s="20">
        <v>45407</v>
      </c>
      <c r="M530" s="20">
        <v>45798</v>
      </c>
      <c r="N530" s="21" t="s">
        <v>18</v>
      </c>
      <c r="O530" s="21">
        <v>3</v>
      </c>
      <c r="P530" s="21">
        <v>8</v>
      </c>
      <c r="Q530" s="21">
        <v>13</v>
      </c>
      <c r="R530" s="15">
        <f>(Q530-P530)/P530</f>
        <v>0.625</v>
      </c>
      <c r="S530" s="18">
        <f>IFERROR(VLOOKUP(D530,'[1]comparativo br'!$A:$B,2,FALSE),"")</f>
        <v>0</v>
      </c>
      <c r="T530" s="18">
        <f>IFERROR(VLOOKUP(D530,'[1]comparativo br'!$A:$C,3,FALSE),"")</f>
        <v>0</v>
      </c>
      <c r="U530" s="15" t="str">
        <f t="shared" si="68"/>
        <v/>
      </c>
      <c r="V530" s="19">
        <f>IFERROR(VLOOKUP(D530,'[1]comparativo br'!$A:$D,4,FALSE),"")</f>
        <v>28</v>
      </c>
      <c r="W530" s="19">
        <f>IFERROR(VLOOKUP(D530,'[1]comparativo br'!$A:$E,5,FALSE),"")</f>
        <v>0</v>
      </c>
      <c r="X530" s="15">
        <f t="shared" si="71"/>
        <v>-1</v>
      </c>
      <c r="Y530" s="18" t="e">
        <f>SUMIFS([2]Plan2!$H:$H,[2]Plan2!$A:$A,$D530,[2]Plan2!$U:$U,6)</f>
        <v>#VALUE!</v>
      </c>
      <c r="Z530" s="18" t="e">
        <f>SUMIFS([2]Plan2!$H:$H,[2]Plan2!$A:$A,$D530,[2]Plan2!$U:$U,7)</f>
        <v>#VALUE!</v>
      </c>
      <c r="AA530" s="18" t="e">
        <f>SUMIFS([2]Plan2!$H:$H,[2]Plan2!$A:$A,$D530,[2]Plan2!$U:$U,8)</f>
        <v>#VALUE!</v>
      </c>
      <c r="AB530" s="18" t="e">
        <f>SUMIFS([2]Plan2!$H:$H,[2]Plan2!$A:$A,$D530,[2]Plan2!$U:$U,9)</f>
        <v>#VALUE!</v>
      </c>
      <c r="AC530" s="18" t="e">
        <f>SUMIFS([2]Plan2!$H:$H,[2]Plan2!$A:$A,$D530,[2]Plan2!$U:$U,10)</f>
        <v>#VALUE!</v>
      </c>
      <c r="AD530" s="18" t="e">
        <f>SUMIFS([2]Plan2!$H:$H,[2]Plan2!$A:$A,$D530,[2]Plan2!$U:$U,11)</f>
        <v>#VALUE!</v>
      </c>
      <c r="AE530" s="18" t="e">
        <f>SUMIFS([2]Plan2!$H:$H,[2]Plan2!$A:$A,$D530,[2]Plan2!$U:$U,12)</f>
        <v>#VALUE!</v>
      </c>
      <c r="AF530" s="18" t="e">
        <f>SUMIFS([2]Plan2!$H:$H,[2]Plan2!$A:$A,$D530,[2]Plan2!$U:$U,1)</f>
        <v>#VALUE!</v>
      </c>
      <c r="AG530" s="18" t="e">
        <f>SUMIFS([2]Plan2!$H:$H,[2]Plan2!$A:$A,$D530,[2]Plan2!$U:$U,2)</f>
        <v>#VALUE!</v>
      </c>
      <c r="AH530" s="18" t="e">
        <f>SUMIFS([2]Plan2!$H:$H,[2]Plan2!$A:$A,$D530,[2]Plan2!$U:$U,3)</f>
        <v>#VALUE!</v>
      </c>
      <c r="AI530" s="18" t="e">
        <f>SUMIFS([2]Plan2!$H:$H,[2]Plan2!$A:$A,$D530,[2]Plan2!$U:$U,4)</f>
        <v>#VALUE!</v>
      </c>
      <c r="AJ530" s="18" t="e">
        <f>SUMIFS([2]Plan2!$H:$H,[2]Plan2!$A:$A,$D530,[2]Plan2!$U:$U,5)</f>
        <v>#VALUE!</v>
      </c>
      <c r="AK530" s="23" t="e">
        <f t="shared" si="69"/>
        <v>#VALUE!</v>
      </c>
      <c r="AL530" s="23" t="e">
        <f t="shared" si="64"/>
        <v>#VALUE!</v>
      </c>
      <c r="AM530">
        <f t="shared" si="70"/>
        <v>0</v>
      </c>
    </row>
    <row r="531" spans="1:39" ht="15.75" x14ac:dyDescent="0.25">
      <c r="A531" s="21" t="s">
        <v>36</v>
      </c>
      <c r="B531" s="21" t="s">
        <v>1519</v>
      </c>
      <c r="C531" s="21">
        <v>5444853</v>
      </c>
      <c r="D531" s="25">
        <v>101235</v>
      </c>
      <c r="E531" s="21" t="s">
        <v>24</v>
      </c>
      <c r="F531" s="31" t="s">
        <v>1826</v>
      </c>
      <c r="G531" s="21" t="s">
        <v>290</v>
      </c>
      <c r="H531" s="21" t="s">
        <v>332</v>
      </c>
      <c r="I531" s="25" t="s">
        <v>121</v>
      </c>
      <c r="J531" s="21" t="s">
        <v>27</v>
      </c>
      <c r="K531" s="21" t="s">
        <v>74</v>
      </c>
      <c r="L531" s="20">
        <v>45195</v>
      </c>
      <c r="M531" s="20">
        <v>45562</v>
      </c>
      <c r="N531" s="21" t="s">
        <v>53</v>
      </c>
      <c r="O531" s="21">
        <v>4</v>
      </c>
      <c r="P531" s="21">
        <v>2</v>
      </c>
      <c r="Q531" s="21">
        <v>5</v>
      </c>
      <c r="R531" s="15">
        <f>(Q531-P531)/P531</f>
        <v>1.5</v>
      </c>
      <c r="S531" s="18">
        <f>IFERROR(VLOOKUP(D531,'[1]comparativo br'!$A:$B,2,FALSE),"")</f>
        <v>558.6</v>
      </c>
      <c r="T531" s="18">
        <f>IFERROR(VLOOKUP(D531,'[1]comparativo br'!$A:$C,3,FALSE),"")</f>
        <v>0</v>
      </c>
      <c r="U531" s="15">
        <f t="shared" si="68"/>
        <v>-1</v>
      </c>
      <c r="V531" s="19">
        <f>IFERROR(VLOOKUP(D531,'[1]comparativo br'!$A:$D,4,FALSE),"")</f>
        <v>10</v>
      </c>
      <c r="W531" s="19">
        <f>IFERROR(VLOOKUP(D531,'[1]comparativo br'!$A:$E,5,FALSE),"")</f>
        <v>0</v>
      </c>
      <c r="X531" s="15">
        <f t="shared" si="71"/>
        <v>-1</v>
      </c>
      <c r="Y531" s="18" t="e">
        <f>SUMIFS([2]Plan2!$H:$H,[2]Plan2!$A:$A,$D531,[2]Plan2!$U:$U,6)</f>
        <v>#VALUE!</v>
      </c>
      <c r="Z531" s="18" t="e">
        <f>SUMIFS([2]Plan2!$H:$H,[2]Plan2!$A:$A,$D531,[2]Plan2!$U:$U,7)</f>
        <v>#VALUE!</v>
      </c>
      <c r="AA531" s="18" t="e">
        <f>SUMIFS([2]Plan2!$H:$H,[2]Plan2!$A:$A,$D531,[2]Plan2!$U:$U,8)</f>
        <v>#VALUE!</v>
      </c>
      <c r="AB531" s="18" t="e">
        <f>SUMIFS([2]Plan2!$H:$H,[2]Plan2!$A:$A,$D531,[2]Plan2!$U:$U,9)</f>
        <v>#VALUE!</v>
      </c>
      <c r="AC531" s="18" t="e">
        <f>SUMIFS([2]Plan2!$H:$H,[2]Plan2!$A:$A,$D531,[2]Plan2!$U:$U,10)</f>
        <v>#VALUE!</v>
      </c>
      <c r="AD531" s="18" t="e">
        <f>SUMIFS([2]Plan2!$H:$H,[2]Plan2!$A:$A,$D531,[2]Plan2!$U:$U,11)</f>
        <v>#VALUE!</v>
      </c>
      <c r="AE531" s="18" t="e">
        <f>SUMIFS([2]Plan2!$H:$H,[2]Plan2!$A:$A,$D531,[2]Plan2!$U:$U,12)</f>
        <v>#VALUE!</v>
      </c>
      <c r="AF531" s="18" t="e">
        <f>SUMIFS([2]Plan2!$H:$H,[2]Plan2!$A:$A,$D531,[2]Plan2!$U:$U,1)</f>
        <v>#VALUE!</v>
      </c>
      <c r="AG531" s="18" t="e">
        <f>SUMIFS([2]Plan2!$H:$H,[2]Plan2!$A:$A,$D531,[2]Plan2!$U:$U,2)</f>
        <v>#VALUE!</v>
      </c>
      <c r="AH531" s="18" t="e">
        <f>SUMIFS([2]Plan2!$H:$H,[2]Plan2!$A:$A,$D531,[2]Plan2!$U:$U,3)</f>
        <v>#VALUE!</v>
      </c>
      <c r="AI531" s="18" t="e">
        <f>SUMIFS([2]Plan2!$H:$H,[2]Plan2!$A:$A,$D531,[2]Plan2!$U:$U,4)</f>
        <v>#VALUE!</v>
      </c>
      <c r="AJ531" s="18" t="e">
        <f>SUMIFS([2]Plan2!$H:$H,[2]Plan2!$A:$A,$D531,[2]Plan2!$U:$U,5)</f>
        <v>#VALUE!</v>
      </c>
      <c r="AK531" s="23" t="e">
        <f t="shared" si="69"/>
        <v>#VALUE!</v>
      </c>
      <c r="AL531" s="23" t="e">
        <f t="shared" si="64"/>
        <v>#VALUE!</v>
      </c>
      <c r="AM531">
        <f t="shared" si="70"/>
        <v>0</v>
      </c>
    </row>
    <row r="532" spans="1:39" ht="15.75" x14ac:dyDescent="0.25">
      <c r="A532" s="21" t="s">
        <v>36</v>
      </c>
      <c r="B532" s="21" t="s">
        <v>1520</v>
      </c>
      <c r="C532" s="21">
        <v>5444853</v>
      </c>
      <c r="D532" s="25">
        <v>192011</v>
      </c>
      <c r="E532" s="21" t="s">
        <v>24</v>
      </c>
      <c r="F532" s="31" t="s">
        <v>24</v>
      </c>
      <c r="G532" s="21" t="s">
        <v>290</v>
      </c>
      <c r="H532" s="21" t="s">
        <v>472</v>
      </c>
      <c r="I532" s="25" t="s">
        <v>121</v>
      </c>
      <c r="J532" s="21" t="s">
        <v>27</v>
      </c>
      <c r="K532" s="21" t="s">
        <v>74</v>
      </c>
      <c r="L532" s="20">
        <v>45793</v>
      </c>
      <c r="M532" s="20">
        <v>45596</v>
      </c>
      <c r="N532" s="21" t="s">
        <v>22</v>
      </c>
      <c r="O532" s="21">
        <v>5</v>
      </c>
      <c r="P532" s="21">
        <v>2</v>
      </c>
      <c r="Q532" s="21">
        <v>6</v>
      </c>
      <c r="R532" s="15">
        <f>(Q532-P532)/P532</f>
        <v>2</v>
      </c>
      <c r="S532" s="18">
        <f>IFERROR(VLOOKUP(D532,'[1]comparativo br'!$A:$B,2,FALSE),"")</f>
        <v>279.3</v>
      </c>
      <c r="T532" s="18">
        <f>IFERROR(VLOOKUP(D532,'[1]comparativo br'!$A:$C,3,FALSE),"")</f>
        <v>0</v>
      </c>
      <c r="U532" s="15">
        <f t="shared" si="68"/>
        <v>-1</v>
      </c>
      <c r="V532" s="19">
        <f>IFERROR(VLOOKUP(D532,'[1]comparativo br'!$A:$D,4,FALSE),"")</f>
        <v>0</v>
      </c>
      <c r="W532" s="19">
        <f>IFERROR(VLOOKUP(D532,'[1]comparativo br'!$A:$E,5,FALSE),"")</f>
        <v>4</v>
      </c>
      <c r="X532" s="15" t="str">
        <f t="shared" si="71"/>
        <v/>
      </c>
      <c r="Y532" s="18" t="e">
        <f>SUMIFS([2]Plan2!$H:$H,[2]Plan2!$A:$A,$D532,[2]Plan2!$U:$U,6)</f>
        <v>#VALUE!</v>
      </c>
      <c r="Z532" s="18" t="e">
        <f>SUMIFS([2]Plan2!$H:$H,[2]Plan2!$A:$A,$D532,[2]Plan2!$U:$U,7)</f>
        <v>#VALUE!</v>
      </c>
      <c r="AA532" s="18" t="e">
        <f>SUMIFS([2]Plan2!$H:$H,[2]Plan2!$A:$A,$D532,[2]Plan2!$U:$U,8)</f>
        <v>#VALUE!</v>
      </c>
      <c r="AB532" s="18" t="e">
        <f>SUMIFS([2]Plan2!$H:$H,[2]Plan2!$A:$A,$D532,[2]Plan2!$U:$U,9)</f>
        <v>#VALUE!</v>
      </c>
      <c r="AC532" s="18" t="e">
        <f>SUMIFS([2]Plan2!$H:$H,[2]Plan2!$A:$A,$D532,[2]Plan2!$U:$U,10)</f>
        <v>#VALUE!</v>
      </c>
      <c r="AD532" s="18" t="e">
        <f>SUMIFS([2]Plan2!$H:$H,[2]Plan2!$A:$A,$D532,[2]Plan2!$U:$U,11)</f>
        <v>#VALUE!</v>
      </c>
      <c r="AE532" s="18" t="e">
        <f>SUMIFS([2]Plan2!$H:$H,[2]Plan2!$A:$A,$D532,[2]Plan2!$U:$U,12)</f>
        <v>#VALUE!</v>
      </c>
      <c r="AF532" s="18" t="e">
        <f>SUMIFS([2]Plan2!$H:$H,[2]Plan2!$A:$A,$D532,[2]Plan2!$U:$U,1)</f>
        <v>#VALUE!</v>
      </c>
      <c r="AG532" s="18" t="e">
        <f>SUMIFS([2]Plan2!$H:$H,[2]Plan2!$A:$A,$D532,[2]Plan2!$U:$U,2)</f>
        <v>#VALUE!</v>
      </c>
      <c r="AH532" s="18" t="e">
        <f>SUMIFS([2]Plan2!$H:$H,[2]Plan2!$A:$A,$D532,[2]Plan2!$U:$U,3)</f>
        <v>#VALUE!</v>
      </c>
      <c r="AI532" s="18" t="e">
        <f>SUMIFS([2]Plan2!$H:$H,[2]Plan2!$A:$A,$D532,[2]Plan2!$U:$U,4)</f>
        <v>#VALUE!</v>
      </c>
      <c r="AJ532" s="18" t="e">
        <f>SUMIFS([2]Plan2!$H:$H,[2]Plan2!$A:$A,$D532,[2]Plan2!$U:$U,5)</f>
        <v>#VALUE!</v>
      </c>
      <c r="AK532" s="23" t="e">
        <f t="shared" si="69"/>
        <v>#VALUE!</v>
      </c>
      <c r="AL532" s="23" t="e">
        <f t="shared" si="64"/>
        <v>#VALUE!</v>
      </c>
      <c r="AM532">
        <f t="shared" si="70"/>
        <v>0</v>
      </c>
    </row>
    <row r="533" spans="1:39" ht="15.75" x14ac:dyDescent="0.25">
      <c r="A533" s="21" t="s">
        <v>36</v>
      </c>
      <c r="B533" s="21" t="s">
        <v>1519</v>
      </c>
      <c r="C533" s="21">
        <v>5444853</v>
      </c>
      <c r="D533" s="25">
        <v>100996</v>
      </c>
      <c r="E533" s="21" t="s">
        <v>24</v>
      </c>
      <c r="F533" s="31" t="s">
        <v>1826</v>
      </c>
      <c r="G533" s="21" t="s">
        <v>290</v>
      </c>
      <c r="H533" s="21" t="s">
        <v>293</v>
      </c>
      <c r="I533" s="25" t="s">
        <v>72</v>
      </c>
      <c r="J533" s="21" t="s">
        <v>27</v>
      </c>
      <c r="K533" s="21" t="s">
        <v>74</v>
      </c>
      <c r="L533" s="20">
        <v>44092</v>
      </c>
      <c r="M533" s="20">
        <v>45600</v>
      </c>
      <c r="N533" s="21" t="s">
        <v>53</v>
      </c>
      <c r="O533" s="21">
        <v>3</v>
      </c>
      <c r="P533" s="21">
        <v>0</v>
      </c>
      <c r="Q533" s="21">
        <v>4</v>
      </c>
      <c r="R533" s="15">
        <v>1</v>
      </c>
      <c r="S533" s="18">
        <f>IFERROR(VLOOKUP(D533,'[1]comparativo br'!$A:$B,2,FALSE),"")</f>
        <v>0</v>
      </c>
      <c r="T533" s="18">
        <f>IFERROR(VLOOKUP(D533,'[1]comparativo br'!$A:$C,3,FALSE),"")</f>
        <v>0</v>
      </c>
      <c r="U533" s="15" t="str">
        <f t="shared" si="68"/>
        <v/>
      </c>
      <c r="V533" s="19">
        <f>IFERROR(VLOOKUP(D533,'[1]comparativo br'!$A:$D,4,FALSE),"")</f>
        <v>4</v>
      </c>
      <c r="W533" s="19">
        <f>IFERROR(VLOOKUP(D533,'[1]comparativo br'!$A:$E,5,FALSE),"")</f>
        <v>0</v>
      </c>
      <c r="X533" s="15">
        <f t="shared" si="71"/>
        <v>-1</v>
      </c>
      <c r="Y533" s="18" t="e">
        <f>SUMIFS([2]Plan2!$H:$H,[2]Plan2!$A:$A,$D533,[2]Plan2!$U:$U,6)</f>
        <v>#VALUE!</v>
      </c>
      <c r="Z533" s="18" t="e">
        <f>SUMIFS([2]Plan2!$H:$H,[2]Plan2!$A:$A,$D533,[2]Plan2!$U:$U,7)</f>
        <v>#VALUE!</v>
      </c>
      <c r="AA533" s="18" t="e">
        <f>SUMIFS([2]Plan2!$H:$H,[2]Plan2!$A:$A,$D533,[2]Plan2!$U:$U,8)</f>
        <v>#VALUE!</v>
      </c>
      <c r="AB533" s="18" t="e">
        <f>SUMIFS([2]Plan2!$H:$H,[2]Plan2!$A:$A,$D533,[2]Plan2!$U:$U,9)</f>
        <v>#VALUE!</v>
      </c>
      <c r="AC533" s="18" t="e">
        <f>SUMIFS([2]Plan2!$H:$H,[2]Plan2!$A:$A,$D533,[2]Plan2!$U:$U,10)</f>
        <v>#VALUE!</v>
      </c>
      <c r="AD533" s="18" t="e">
        <f>SUMIFS([2]Plan2!$H:$H,[2]Plan2!$A:$A,$D533,[2]Plan2!$U:$U,11)</f>
        <v>#VALUE!</v>
      </c>
      <c r="AE533" s="18" t="e">
        <f>SUMIFS([2]Plan2!$H:$H,[2]Plan2!$A:$A,$D533,[2]Plan2!$U:$U,12)</f>
        <v>#VALUE!</v>
      </c>
      <c r="AF533" s="18" t="e">
        <f>SUMIFS([2]Plan2!$H:$H,[2]Plan2!$A:$A,$D533,[2]Plan2!$U:$U,1)</f>
        <v>#VALUE!</v>
      </c>
      <c r="AG533" s="18" t="e">
        <f>SUMIFS([2]Plan2!$H:$H,[2]Plan2!$A:$A,$D533,[2]Plan2!$U:$U,2)</f>
        <v>#VALUE!</v>
      </c>
      <c r="AH533" s="18" t="e">
        <f>SUMIFS([2]Plan2!$H:$H,[2]Plan2!$A:$A,$D533,[2]Plan2!$U:$U,3)</f>
        <v>#VALUE!</v>
      </c>
      <c r="AI533" s="18" t="e">
        <f>SUMIFS([2]Plan2!$H:$H,[2]Plan2!$A:$A,$D533,[2]Plan2!$U:$U,4)</f>
        <v>#VALUE!</v>
      </c>
      <c r="AJ533" s="18" t="e">
        <f>SUMIFS([2]Plan2!$H:$H,[2]Plan2!$A:$A,$D533,[2]Plan2!$U:$U,5)</f>
        <v>#VALUE!</v>
      </c>
      <c r="AK533" s="23" t="e">
        <f t="shared" si="69"/>
        <v>#VALUE!</v>
      </c>
      <c r="AL533" s="23" t="e">
        <f t="shared" si="64"/>
        <v>#VALUE!</v>
      </c>
      <c r="AM533">
        <f t="shared" si="70"/>
        <v>0</v>
      </c>
    </row>
    <row r="534" spans="1:39" ht="15.75" x14ac:dyDescent="0.25">
      <c r="A534" s="21" t="s">
        <v>36</v>
      </c>
      <c r="B534" s="21" t="s">
        <v>1520</v>
      </c>
      <c r="C534" s="21">
        <v>5444853</v>
      </c>
      <c r="D534" s="25">
        <v>101228</v>
      </c>
      <c r="E534" s="21" t="s">
        <v>24</v>
      </c>
      <c r="F534" s="31" t="s">
        <v>1826</v>
      </c>
      <c r="G534" s="21" t="s">
        <v>290</v>
      </c>
      <c r="H534" s="21" t="s">
        <v>328</v>
      </c>
      <c r="I534" s="25" t="s">
        <v>121</v>
      </c>
      <c r="J534" s="21" t="s">
        <v>27</v>
      </c>
      <c r="K534" s="21" t="s">
        <v>74</v>
      </c>
      <c r="L534" s="20">
        <v>45205</v>
      </c>
      <c r="M534" s="20">
        <v>45691</v>
      </c>
      <c r="N534" s="21" t="s">
        <v>53</v>
      </c>
      <c r="O534" s="21">
        <v>10</v>
      </c>
      <c r="P534" s="21">
        <v>3</v>
      </c>
      <c r="Q534" s="21">
        <v>11</v>
      </c>
      <c r="R534" s="15">
        <f>(Q534-P534)/P534</f>
        <v>2.6666666666666665</v>
      </c>
      <c r="S534" s="18">
        <f>IFERROR(VLOOKUP(D534,'[1]comparativo br'!$A:$B,2,FALSE),"")</f>
        <v>837.9</v>
      </c>
      <c r="T534" s="18">
        <f>IFERROR(VLOOKUP(D534,'[1]comparativo br'!$A:$C,3,FALSE),"")</f>
        <v>0</v>
      </c>
      <c r="U534" s="15">
        <f t="shared" si="68"/>
        <v>-1</v>
      </c>
      <c r="V534" s="19">
        <f>IFERROR(VLOOKUP(D534,'[1]comparativo br'!$A:$D,4,FALSE),"")</f>
        <v>20</v>
      </c>
      <c r="W534" s="19">
        <f>IFERROR(VLOOKUP(D534,'[1]comparativo br'!$A:$E,5,FALSE),"")</f>
        <v>0</v>
      </c>
      <c r="X534" s="15">
        <f t="shared" si="71"/>
        <v>-1</v>
      </c>
      <c r="Y534" s="18" t="e">
        <f>SUMIFS([2]Plan2!$H:$H,[2]Plan2!$A:$A,$D534,[2]Plan2!$U:$U,6)</f>
        <v>#VALUE!</v>
      </c>
      <c r="Z534" s="18" t="e">
        <f>SUMIFS([2]Plan2!$H:$H,[2]Plan2!$A:$A,$D534,[2]Plan2!$U:$U,7)</f>
        <v>#VALUE!</v>
      </c>
      <c r="AA534" s="18" t="e">
        <f>SUMIFS([2]Plan2!$H:$H,[2]Plan2!$A:$A,$D534,[2]Plan2!$U:$U,8)</f>
        <v>#VALUE!</v>
      </c>
      <c r="AB534" s="18" t="e">
        <f>SUMIFS([2]Plan2!$H:$H,[2]Plan2!$A:$A,$D534,[2]Plan2!$U:$U,9)</f>
        <v>#VALUE!</v>
      </c>
      <c r="AC534" s="18" t="e">
        <f>SUMIFS([2]Plan2!$H:$H,[2]Plan2!$A:$A,$D534,[2]Plan2!$U:$U,10)</f>
        <v>#VALUE!</v>
      </c>
      <c r="AD534" s="18" t="e">
        <f>SUMIFS([2]Plan2!$H:$H,[2]Plan2!$A:$A,$D534,[2]Plan2!$U:$U,11)</f>
        <v>#VALUE!</v>
      </c>
      <c r="AE534" s="18" t="e">
        <f>SUMIFS([2]Plan2!$H:$H,[2]Plan2!$A:$A,$D534,[2]Plan2!$U:$U,12)</f>
        <v>#VALUE!</v>
      </c>
      <c r="AF534" s="18" t="e">
        <f>SUMIFS([2]Plan2!$H:$H,[2]Plan2!$A:$A,$D534,[2]Plan2!$U:$U,1)</f>
        <v>#VALUE!</v>
      </c>
      <c r="AG534" s="18" t="e">
        <f>SUMIFS([2]Plan2!$H:$H,[2]Plan2!$A:$A,$D534,[2]Plan2!$U:$U,2)</f>
        <v>#VALUE!</v>
      </c>
      <c r="AH534" s="18" t="e">
        <f>SUMIFS([2]Plan2!$H:$H,[2]Plan2!$A:$A,$D534,[2]Plan2!$U:$U,3)</f>
        <v>#VALUE!</v>
      </c>
      <c r="AI534" s="18" t="e">
        <f>SUMIFS([2]Plan2!$H:$H,[2]Plan2!$A:$A,$D534,[2]Plan2!$U:$U,4)</f>
        <v>#VALUE!</v>
      </c>
      <c r="AJ534" s="18" t="e">
        <f>SUMIFS([2]Plan2!$H:$H,[2]Plan2!$A:$A,$D534,[2]Plan2!$U:$U,5)</f>
        <v>#VALUE!</v>
      </c>
      <c r="AK534" s="23" t="e">
        <f t="shared" si="69"/>
        <v>#VALUE!</v>
      </c>
      <c r="AL534" s="23" t="e">
        <f t="shared" si="64"/>
        <v>#VALUE!</v>
      </c>
      <c r="AM534">
        <f t="shared" si="70"/>
        <v>0</v>
      </c>
    </row>
    <row r="535" spans="1:39" ht="15.75" x14ac:dyDescent="0.25">
      <c r="A535" s="21" t="s">
        <v>36</v>
      </c>
      <c r="B535" s="21" t="s">
        <v>1520</v>
      </c>
      <c r="C535" s="21">
        <v>5444853</v>
      </c>
      <c r="D535" s="25">
        <v>101227</v>
      </c>
      <c r="E535" s="21" t="s">
        <v>24</v>
      </c>
      <c r="F535" s="31" t="s">
        <v>1826</v>
      </c>
      <c r="G535" s="21" t="s">
        <v>290</v>
      </c>
      <c r="H535" s="21" t="s">
        <v>327</v>
      </c>
      <c r="I535" s="25" t="s">
        <v>121</v>
      </c>
      <c r="J535" s="21" t="s">
        <v>27</v>
      </c>
      <c r="K535" s="21" t="s">
        <v>74</v>
      </c>
      <c r="L535" s="20">
        <v>45799</v>
      </c>
      <c r="M535" s="20">
        <v>45740</v>
      </c>
      <c r="N535" s="21" t="s">
        <v>22</v>
      </c>
      <c r="O535" s="21">
        <v>14</v>
      </c>
      <c r="P535" s="21">
        <v>4</v>
      </c>
      <c r="Q535" s="21">
        <v>11</v>
      </c>
      <c r="R535" s="15">
        <f>(Q535-P535)/P535</f>
        <v>1.75</v>
      </c>
      <c r="S535" s="18">
        <f>IFERROR(VLOOKUP(D535,'[1]comparativo br'!$A:$B,2,FALSE),"")</f>
        <v>837.9</v>
      </c>
      <c r="T535" s="18">
        <f>IFERROR(VLOOKUP(D535,'[1]comparativo br'!$A:$C,3,FALSE),"")</f>
        <v>0</v>
      </c>
      <c r="U535" s="15">
        <f t="shared" si="68"/>
        <v>-1</v>
      </c>
      <c r="V535" s="19">
        <f>IFERROR(VLOOKUP(D535,'[1]comparativo br'!$A:$D,4,FALSE),"")</f>
        <v>14</v>
      </c>
      <c r="W535" s="19">
        <f>IFERROR(VLOOKUP(D535,'[1]comparativo br'!$A:$E,5,FALSE),"")</f>
        <v>0</v>
      </c>
      <c r="X535" s="15">
        <f t="shared" si="71"/>
        <v>-1</v>
      </c>
      <c r="Y535" s="18" t="e">
        <f>SUMIFS([2]Plan2!$H:$H,[2]Plan2!$A:$A,$D535,[2]Plan2!$U:$U,6)</f>
        <v>#VALUE!</v>
      </c>
      <c r="Z535" s="18" t="e">
        <f>SUMIFS([2]Plan2!$H:$H,[2]Plan2!$A:$A,$D535,[2]Plan2!$U:$U,7)</f>
        <v>#VALUE!</v>
      </c>
      <c r="AA535" s="18" t="e">
        <f>SUMIFS([2]Plan2!$H:$H,[2]Plan2!$A:$A,$D535,[2]Plan2!$U:$U,8)</f>
        <v>#VALUE!</v>
      </c>
      <c r="AB535" s="18" t="e">
        <f>SUMIFS([2]Plan2!$H:$H,[2]Plan2!$A:$A,$D535,[2]Plan2!$U:$U,9)</f>
        <v>#VALUE!</v>
      </c>
      <c r="AC535" s="18" t="e">
        <f>SUMIFS([2]Plan2!$H:$H,[2]Plan2!$A:$A,$D535,[2]Plan2!$U:$U,10)</f>
        <v>#VALUE!</v>
      </c>
      <c r="AD535" s="18" t="e">
        <f>SUMIFS([2]Plan2!$H:$H,[2]Plan2!$A:$A,$D535,[2]Plan2!$U:$U,11)</f>
        <v>#VALUE!</v>
      </c>
      <c r="AE535" s="18" t="e">
        <f>SUMIFS([2]Plan2!$H:$H,[2]Plan2!$A:$A,$D535,[2]Plan2!$U:$U,12)</f>
        <v>#VALUE!</v>
      </c>
      <c r="AF535" s="18" t="e">
        <f>SUMIFS([2]Plan2!$H:$H,[2]Plan2!$A:$A,$D535,[2]Plan2!$U:$U,1)</f>
        <v>#VALUE!</v>
      </c>
      <c r="AG535" s="18" t="e">
        <f>SUMIFS([2]Plan2!$H:$H,[2]Plan2!$A:$A,$D535,[2]Plan2!$U:$U,2)</f>
        <v>#VALUE!</v>
      </c>
      <c r="AH535" s="18" t="e">
        <f>SUMIFS([2]Plan2!$H:$H,[2]Plan2!$A:$A,$D535,[2]Plan2!$U:$U,3)</f>
        <v>#VALUE!</v>
      </c>
      <c r="AI535" s="18" t="e">
        <f>SUMIFS([2]Plan2!$H:$H,[2]Plan2!$A:$A,$D535,[2]Plan2!$U:$U,4)</f>
        <v>#VALUE!</v>
      </c>
      <c r="AJ535" s="18" t="e">
        <f>SUMIFS([2]Plan2!$H:$H,[2]Plan2!$A:$A,$D535,[2]Plan2!$U:$U,5)</f>
        <v>#VALUE!</v>
      </c>
      <c r="AK535" s="23" t="e">
        <f t="shared" si="69"/>
        <v>#VALUE!</v>
      </c>
      <c r="AL535" s="23" t="e">
        <f t="shared" si="64"/>
        <v>#VALUE!</v>
      </c>
      <c r="AM535">
        <f t="shared" si="70"/>
        <v>0</v>
      </c>
    </row>
    <row r="536" spans="1:39" ht="15.75" x14ac:dyDescent="0.25">
      <c r="A536" s="21" t="s">
        <v>36</v>
      </c>
      <c r="B536" s="21" t="s">
        <v>1520</v>
      </c>
      <c r="C536" s="21">
        <v>5444853</v>
      </c>
      <c r="D536" s="25">
        <v>101231</v>
      </c>
      <c r="E536" s="21" t="s">
        <v>24</v>
      </c>
      <c r="F536" s="31" t="s">
        <v>1826</v>
      </c>
      <c r="G536" s="21" t="s">
        <v>290</v>
      </c>
      <c r="H536" s="21" t="s">
        <v>331</v>
      </c>
      <c r="I536" s="25" t="s">
        <v>121</v>
      </c>
      <c r="J536" s="21" t="s">
        <v>85</v>
      </c>
      <c r="K536" s="21"/>
      <c r="L536" s="20">
        <v>45800</v>
      </c>
      <c r="M536" s="20">
        <v>45742</v>
      </c>
      <c r="N536" s="21" t="s">
        <v>22</v>
      </c>
      <c r="O536" s="21">
        <v>18</v>
      </c>
      <c r="P536" s="21">
        <v>8</v>
      </c>
      <c r="Q536" s="21">
        <v>30</v>
      </c>
      <c r="R536" s="15">
        <f>(Q536-P536)/P536</f>
        <v>2.75</v>
      </c>
      <c r="S536" s="18">
        <f>IFERROR(VLOOKUP(D536,'[1]comparativo br'!$A:$B,2,FALSE),"")</f>
        <v>1396.5</v>
      </c>
      <c r="T536" s="18">
        <f>IFERROR(VLOOKUP(D536,'[1]comparativo br'!$A:$C,3,FALSE),"")</f>
        <v>0</v>
      </c>
      <c r="U536" s="15">
        <f t="shared" si="68"/>
        <v>-1</v>
      </c>
      <c r="V536" s="19">
        <f>IFERROR(VLOOKUP(D536,'[1]comparativo br'!$A:$D,4,FALSE),"")</f>
        <v>11</v>
      </c>
      <c r="W536" s="19">
        <f>IFERROR(VLOOKUP(D536,'[1]comparativo br'!$A:$E,5,FALSE),"")</f>
        <v>39</v>
      </c>
      <c r="X536" s="15">
        <f t="shared" si="71"/>
        <v>2.5454545454545454</v>
      </c>
      <c r="Y536" s="18" t="e">
        <f>SUMIFS([2]Plan2!$H:$H,[2]Plan2!$A:$A,$D536,[2]Plan2!$U:$U,6)</f>
        <v>#VALUE!</v>
      </c>
      <c r="Z536" s="18" t="e">
        <f>SUMIFS([2]Plan2!$H:$H,[2]Plan2!$A:$A,$D536,[2]Plan2!$U:$U,7)</f>
        <v>#VALUE!</v>
      </c>
      <c r="AA536" s="18" t="e">
        <f>SUMIFS([2]Plan2!$H:$H,[2]Plan2!$A:$A,$D536,[2]Plan2!$U:$U,8)</f>
        <v>#VALUE!</v>
      </c>
      <c r="AB536" s="18" t="e">
        <f>SUMIFS([2]Plan2!$H:$H,[2]Plan2!$A:$A,$D536,[2]Plan2!$U:$U,9)</f>
        <v>#VALUE!</v>
      </c>
      <c r="AC536" s="18" t="e">
        <f>SUMIFS([2]Plan2!$H:$H,[2]Plan2!$A:$A,$D536,[2]Plan2!$U:$U,10)</f>
        <v>#VALUE!</v>
      </c>
      <c r="AD536" s="18" t="e">
        <f>SUMIFS([2]Plan2!$H:$H,[2]Plan2!$A:$A,$D536,[2]Plan2!$U:$U,11)</f>
        <v>#VALUE!</v>
      </c>
      <c r="AE536" s="18" t="e">
        <f>SUMIFS([2]Plan2!$H:$H,[2]Plan2!$A:$A,$D536,[2]Plan2!$U:$U,12)</f>
        <v>#VALUE!</v>
      </c>
      <c r="AF536" s="18" t="e">
        <f>SUMIFS([2]Plan2!$H:$H,[2]Plan2!$A:$A,$D536,[2]Plan2!$U:$U,1)</f>
        <v>#VALUE!</v>
      </c>
      <c r="AG536" s="18" t="e">
        <f>SUMIFS([2]Plan2!$H:$H,[2]Plan2!$A:$A,$D536,[2]Plan2!$U:$U,2)</f>
        <v>#VALUE!</v>
      </c>
      <c r="AH536" s="18" t="e">
        <f>SUMIFS([2]Plan2!$H:$H,[2]Plan2!$A:$A,$D536,[2]Plan2!$U:$U,3)</f>
        <v>#VALUE!</v>
      </c>
      <c r="AI536" s="18" t="e">
        <f>SUMIFS([2]Plan2!$H:$H,[2]Plan2!$A:$A,$D536,[2]Plan2!$U:$U,4)</f>
        <v>#VALUE!</v>
      </c>
      <c r="AJ536" s="18" t="e">
        <f>SUMIFS([2]Plan2!$H:$H,[2]Plan2!$A:$A,$D536,[2]Plan2!$U:$U,5)</f>
        <v>#VALUE!</v>
      </c>
      <c r="AK536" s="23" t="e">
        <f t="shared" si="69"/>
        <v>#VALUE!</v>
      </c>
      <c r="AL536" s="23" t="e">
        <f t="shared" si="64"/>
        <v>#VALUE!</v>
      </c>
      <c r="AM536">
        <f t="shared" si="70"/>
        <v>0</v>
      </c>
    </row>
    <row r="537" spans="1:39" ht="15.75" x14ac:dyDescent="0.25">
      <c r="A537" s="21" t="s">
        <v>36</v>
      </c>
      <c r="B537" s="21" t="s">
        <v>1519</v>
      </c>
      <c r="C537" s="21">
        <v>5444853</v>
      </c>
      <c r="D537" s="25">
        <v>100997</v>
      </c>
      <c r="E537" s="21" t="s">
        <v>24</v>
      </c>
      <c r="F537" s="31" t="s">
        <v>2453</v>
      </c>
      <c r="G537" s="21" t="s">
        <v>290</v>
      </c>
      <c r="H537" s="21" t="s">
        <v>141</v>
      </c>
      <c r="I537" s="25" t="s">
        <v>72</v>
      </c>
      <c r="J537" s="21" t="s">
        <v>27</v>
      </c>
      <c r="K537" s="21" t="s">
        <v>28</v>
      </c>
      <c r="L537" s="20">
        <v>45210</v>
      </c>
      <c r="M537" s="20">
        <v>45758</v>
      </c>
      <c r="N537" s="21" t="s">
        <v>18</v>
      </c>
      <c r="O537" s="21">
        <v>17</v>
      </c>
      <c r="P537" s="21">
        <v>6</v>
      </c>
      <c r="Q537" s="21">
        <v>16</v>
      </c>
      <c r="R537" s="15">
        <f>(Q537-P537)/P537</f>
        <v>1.6666666666666667</v>
      </c>
      <c r="S537" s="18">
        <f>IFERROR(VLOOKUP(D537,'[1]comparativo br'!$A:$B,2,FALSE),"")</f>
        <v>0</v>
      </c>
      <c r="T537" s="18">
        <f>IFERROR(VLOOKUP(D537,'[1]comparativo br'!$A:$C,3,FALSE),"")</f>
        <v>0</v>
      </c>
      <c r="U537" s="15" t="str">
        <f t="shared" si="68"/>
        <v/>
      </c>
      <c r="V537" s="19">
        <f>IFERROR(VLOOKUP(D537,'[1]comparativo br'!$A:$D,4,FALSE),"")</f>
        <v>23</v>
      </c>
      <c r="W537" s="19">
        <f>IFERROR(VLOOKUP(D537,'[1]comparativo br'!$A:$E,5,FALSE),"")</f>
        <v>3</v>
      </c>
      <c r="X537" s="15">
        <f t="shared" si="71"/>
        <v>-0.86956521739130432</v>
      </c>
      <c r="Y537" s="18" t="e">
        <f>SUMIFS([2]Plan2!$H:$H,[2]Plan2!$A:$A,$D537,[2]Plan2!$U:$U,6)</f>
        <v>#VALUE!</v>
      </c>
      <c r="Z537" s="18" t="e">
        <f>SUMIFS([2]Plan2!$H:$H,[2]Plan2!$A:$A,$D537,[2]Plan2!$U:$U,7)</f>
        <v>#VALUE!</v>
      </c>
      <c r="AA537" s="18" t="e">
        <f>SUMIFS([2]Plan2!$H:$H,[2]Plan2!$A:$A,$D537,[2]Plan2!$U:$U,8)</f>
        <v>#VALUE!</v>
      </c>
      <c r="AB537" s="18" t="e">
        <f>SUMIFS([2]Plan2!$H:$H,[2]Plan2!$A:$A,$D537,[2]Plan2!$U:$U,9)</f>
        <v>#VALUE!</v>
      </c>
      <c r="AC537" s="18" t="e">
        <f>SUMIFS([2]Plan2!$H:$H,[2]Plan2!$A:$A,$D537,[2]Plan2!$U:$U,10)</f>
        <v>#VALUE!</v>
      </c>
      <c r="AD537" s="18" t="e">
        <f>SUMIFS([2]Plan2!$H:$H,[2]Plan2!$A:$A,$D537,[2]Plan2!$U:$U,11)</f>
        <v>#VALUE!</v>
      </c>
      <c r="AE537" s="18" t="e">
        <f>SUMIFS([2]Plan2!$H:$H,[2]Plan2!$A:$A,$D537,[2]Plan2!$U:$U,12)</f>
        <v>#VALUE!</v>
      </c>
      <c r="AF537" s="18" t="e">
        <f>SUMIFS([2]Plan2!$H:$H,[2]Plan2!$A:$A,$D537,[2]Plan2!$U:$U,1)</f>
        <v>#VALUE!</v>
      </c>
      <c r="AG537" s="18" t="e">
        <f>SUMIFS([2]Plan2!$H:$H,[2]Plan2!$A:$A,$D537,[2]Plan2!$U:$U,2)</f>
        <v>#VALUE!</v>
      </c>
      <c r="AH537" s="18" t="e">
        <f>SUMIFS([2]Plan2!$H:$H,[2]Plan2!$A:$A,$D537,[2]Plan2!$U:$U,3)</f>
        <v>#VALUE!</v>
      </c>
      <c r="AI537" s="18" t="e">
        <f>SUMIFS([2]Plan2!$H:$H,[2]Plan2!$A:$A,$D537,[2]Plan2!$U:$U,4)</f>
        <v>#VALUE!</v>
      </c>
      <c r="AJ537" s="18" t="e">
        <f>SUMIFS([2]Plan2!$H:$H,[2]Plan2!$A:$A,$D537,[2]Plan2!$U:$U,5)</f>
        <v>#VALUE!</v>
      </c>
      <c r="AK537" s="23" t="e">
        <f t="shared" si="69"/>
        <v>#VALUE!</v>
      </c>
      <c r="AL537" s="23" t="e">
        <f t="shared" si="64"/>
        <v>#VALUE!</v>
      </c>
      <c r="AM537">
        <f t="shared" si="70"/>
        <v>0</v>
      </c>
    </row>
    <row r="538" spans="1:39" ht="15.75" x14ac:dyDescent="0.25">
      <c r="A538" s="21" t="s">
        <v>36</v>
      </c>
      <c r="B538" s="21" t="s">
        <v>1520</v>
      </c>
      <c r="C538" s="21">
        <v>5444853</v>
      </c>
      <c r="D538" s="25">
        <v>100976</v>
      </c>
      <c r="E538" s="21" t="s">
        <v>24</v>
      </c>
      <c r="F538" s="31" t="s">
        <v>1826</v>
      </c>
      <c r="G538" s="21" t="s">
        <v>290</v>
      </c>
      <c r="H538" s="21" t="s">
        <v>188</v>
      </c>
      <c r="I538" s="25" t="s">
        <v>72</v>
      </c>
      <c r="J538" s="21" t="s">
        <v>27</v>
      </c>
      <c r="K538" s="21" t="s">
        <v>28</v>
      </c>
      <c r="L538" s="20">
        <v>45785</v>
      </c>
      <c r="M538" s="20">
        <v>45762</v>
      </c>
      <c r="N538" s="21" t="s">
        <v>18</v>
      </c>
      <c r="O538" s="21">
        <v>21</v>
      </c>
      <c r="P538" s="21">
        <v>0</v>
      </c>
      <c r="Q538" s="21">
        <v>32</v>
      </c>
      <c r="R538" s="15">
        <v>1</v>
      </c>
      <c r="S538" s="18">
        <f>IFERROR(VLOOKUP(D538,'[1]comparativo br'!$A:$B,2,FALSE),"")</f>
        <v>27738</v>
      </c>
      <c r="T538" s="18">
        <f>IFERROR(VLOOKUP(D538,'[1]comparativo br'!$A:$C,3,FALSE),"")</f>
        <v>0</v>
      </c>
      <c r="U538" s="15">
        <f t="shared" si="68"/>
        <v>-1</v>
      </c>
      <c r="V538" s="19">
        <f>IFERROR(VLOOKUP(D538,'[1]comparativo br'!$A:$D,4,FALSE),"")</f>
        <v>1</v>
      </c>
      <c r="W538" s="19">
        <f>IFERROR(VLOOKUP(D538,'[1]comparativo br'!$A:$E,5,FALSE),"")</f>
        <v>4</v>
      </c>
      <c r="X538" s="15">
        <f t="shared" si="71"/>
        <v>3</v>
      </c>
      <c r="Y538" s="18" t="e">
        <f>SUMIFS([2]Plan2!$H:$H,[2]Plan2!$A:$A,$D538,[2]Plan2!$U:$U,6)</f>
        <v>#VALUE!</v>
      </c>
      <c r="Z538" s="18" t="e">
        <f>SUMIFS([2]Plan2!$H:$H,[2]Plan2!$A:$A,$D538,[2]Plan2!$U:$U,7)</f>
        <v>#VALUE!</v>
      </c>
      <c r="AA538" s="18" t="e">
        <f>SUMIFS([2]Plan2!$H:$H,[2]Plan2!$A:$A,$D538,[2]Plan2!$U:$U,8)</f>
        <v>#VALUE!</v>
      </c>
      <c r="AB538" s="18" t="e">
        <f>SUMIFS([2]Plan2!$H:$H,[2]Plan2!$A:$A,$D538,[2]Plan2!$U:$U,9)</f>
        <v>#VALUE!</v>
      </c>
      <c r="AC538" s="18" t="e">
        <f>SUMIFS([2]Plan2!$H:$H,[2]Plan2!$A:$A,$D538,[2]Plan2!$U:$U,10)</f>
        <v>#VALUE!</v>
      </c>
      <c r="AD538" s="18" t="e">
        <f>SUMIFS([2]Plan2!$H:$H,[2]Plan2!$A:$A,$D538,[2]Plan2!$U:$U,11)</f>
        <v>#VALUE!</v>
      </c>
      <c r="AE538" s="18" t="e">
        <f>SUMIFS([2]Plan2!$H:$H,[2]Plan2!$A:$A,$D538,[2]Plan2!$U:$U,12)</f>
        <v>#VALUE!</v>
      </c>
      <c r="AF538" s="18" t="e">
        <f>SUMIFS([2]Plan2!$H:$H,[2]Plan2!$A:$A,$D538,[2]Plan2!$U:$U,1)</f>
        <v>#VALUE!</v>
      </c>
      <c r="AG538" s="18" t="e">
        <f>SUMIFS([2]Plan2!$H:$H,[2]Plan2!$A:$A,$D538,[2]Plan2!$U:$U,2)</f>
        <v>#VALUE!</v>
      </c>
      <c r="AH538" s="18" t="e">
        <f>SUMIFS([2]Plan2!$H:$H,[2]Plan2!$A:$A,$D538,[2]Plan2!$U:$U,3)</f>
        <v>#VALUE!</v>
      </c>
      <c r="AI538" s="18" t="e">
        <f>SUMIFS([2]Plan2!$H:$H,[2]Plan2!$A:$A,$D538,[2]Plan2!$U:$U,4)</f>
        <v>#VALUE!</v>
      </c>
      <c r="AJ538" s="18" t="e">
        <f>SUMIFS([2]Plan2!$H:$H,[2]Plan2!$A:$A,$D538,[2]Plan2!$U:$U,5)</f>
        <v>#VALUE!</v>
      </c>
      <c r="AK538" s="23" t="e">
        <f t="shared" si="69"/>
        <v>#VALUE!</v>
      </c>
      <c r="AL538" s="23" t="e">
        <f t="shared" si="64"/>
        <v>#VALUE!</v>
      </c>
      <c r="AM538">
        <f t="shared" si="70"/>
        <v>0</v>
      </c>
    </row>
    <row r="539" spans="1:39" ht="15.75" x14ac:dyDescent="0.25">
      <c r="A539" s="21" t="s">
        <v>36</v>
      </c>
      <c r="B539" s="21" t="s">
        <v>1520</v>
      </c>
      <c r="C539" s="21">
        <v>5444853</v>
      </c>
      <c r="D539" s="25">
        <v>101229</v>
      </c>
      <c r="E539" s="21" t="s">
        <v>24</v>
      </c>
      <c r="F539" s="31" t="s">
        <v>1826</v>
      </c>
      <c r="G539" s="21" t="s">
        <v>290</v>
      </c>
      <c r="H539" s="21" t="s">
        <v>329</v>
      </c>
      <c r="I539" s="25" t="s">
        <v>121</v>
      </c>
      <c r="J539" s="21" t="s">
        <v>27</v>
      </c>
      <c r="K539" s="21" t="s">
        <v>74</v>
      </c>
      <c r="L539" s="20">
        <v>45629</v>
      </c>
      <c r="M539" s="20">
        <v>45763</v>
      </c>
      <c r="N539" s="21" t="s">
        <v>18</v>
      </c>
      <c r="O539" s="21">
        <v>11</v>
      </c>
      <c r="P539" s="21">
        <v>5</v>
      </c>
      <c r="Q539" s="21">
        <v>10</v>
      </c>
      <c r="R539" s="15">
        <f>(Q539-P539)/P539</f>
        <v>1</v>
      </c>
      <c r="S539" s="18">
        <f>IFERROR(VLOOKUP(D539,'[1]comparativo br'!$A:$B,2,FALSE),"")</f>
        <v>1396.5</v>
      </c>
      <c r="T539" s="18">
        <f>IFERROR(VLOOKUP(D539,'[1]comparativo br'!$A:$C,3,FALSE),"")</f>
        <v>0</v>
      </c>
      <c r="U539" s="15">
        <f t="shared" si="68"/>
        <v>-1</v>
      </c>
      <c r="V539" s="19">
        <f>IFERROR(VLOOKUP(D539,'[1]comparativo br'!$A:$D,4,FALSE),"")</f>
        <v>4</v>
      </c>
      <c r="W539" s="19">
        <f>IFERROR(VLOOKUP(D539,'[1]comparativo br'!$A:$E,5,FALSE),"")</f>
        <v>1</v>
      </c>
      <c r="X539" s="15">
        <f t="shared" si="71"/>
        <v>-0.75</v>
      </c>
      <c r="Y539" s="18" t="e">
        <f>SUMIFS([2]Plan2!$H:$H,[2]Plan2!$A:$A,$D539,[2]Plan2!$U:$U,6)</f>
        <v>#VALUE!</v>
      </c>
      <c r="Z539" s="18" t="e">
        <f>SUMIFS([2]Plan2!$H:$H,[2]Plan2!$A:$A,$D539,[2]Plan2!$U:$U,7)</f>
        <v>#VALUE!</v>
      </c>
      <c r="AA539" s="18" t="e">
        <f>SUMIFS([2]Plan2!$H:$H,[2]Plan2!$A:$A,$D539,[2]Plan2!$U:$U,8)</f>
        <v>#VALUE!</v>
      </c>
      <c r="AB539" s="18" t="e">
        <f>SUMIFS([2]Plan2!$H:$H,[2]Plan2!$A:$A,$D539,[2]Plan2!$U:$U,9)</f>
        <v>#VALUE!</v>
      </c>
      <c r="AC539" s="18" t="e">
        <f>SUMIFS([2]Plan2!$H:$H,[2]Plan2!$A:$A,$D539,[2]Plan2!$U:$U,10)</f>
        <v>#VALUE!</v>
      </c>
      <c r="AD539" s="18" t="e">
        <f>SUMIFS([2]Plan2!$H:$H,[2]Plan2!$A:$A,$D539,[2]Plan2!$U:$U,11)</f>
        <v>#VALUE!</v>
      </c>
      <c r="AE539" s="18" t="e">
        <f>SUMIFS([2]Plan2!$H:$H,[2]Plan2!$A:$A,$D539,[2]Plan2!$U:$U,12)</f>
        <v>#VALUE!</v>
      </c>
      <c r="AF539" s="18" t="e">
        <f>SUMIFS([2]Plan2!$H:$H,[2]Plan2!$A:$A,$D539,[2]Plan2!$U:$U,1)</f>
        <v>#VALUE!</v>
      </c>
      <c r="AG539" s="18" t="e">
        <f>SUMIFS([2]Plan2!$H:$H,[2]Plan2!$A:$A,$D539,[2]Plan2!$U:$U,2)</f>
        <v>#VALUE!</v>
      </c>
      <c r="AH539" s="18" t="e">
        <f>SUMIFS([2]Plan2!$H:$H,[2]Plan2!$A:$A,$D539,[2]Plan2!$U:$U,3)</f>
        <v>#VALUE!</v>
      </c>
      <c r="AI539" s="18" t="e">
        <f>SUMIFS([2]Plan2!$H:$H,[2]Plan2!$A:$A,$D539,[2]Plan2!$U:$U,4)</f>
        <v>#VALUE!</v>
      </c>
      <c r="AJ539" s="18" t="e">
        <f>SUMIFS([2]Plan2!$H:$H,[2]Plan2!$A:$A,$D539,[2]Plan2!$U:$U,5)</f>
        <v>#VALUE!</v>
      </c>
      <c r="AK539" s="23" t="e">
        <f t="shared" si="69"/>
        <v>#VALUE!</v>
      </c>
      <c r="AL539" s="23" t="e">
        <f t="shared" si="64"/>
        <v>#VALUE!</v>
      </c>
      <c r="AM539">
        <f t="shared" si="70"/>
        <v>0</v>
      </c>
    </row>
    <row r="540" spans="1:39" ht="15.75" x14ac:dyDescent="0.25">
      <c r="A540" s="21" t="s">
        <v>36</v>
      </c>
      <c r="B540" s="21" t="s">
        <v>1520</v>
      </c>
      <c r="C540" s="21">
        <v>5444853</v>
      </c>
      <c r="D540" s="25">
        <v>192396</v>
      </c>
      <c r="E540" s="21" t="s">
        <v>24</v>
      </c>
      <c r="F540" s="31" t="s">
        <v>24</v>
      </c>
      <c r="G540" s="21" t="s">
        <v>290</v>
      </c>
      <c r="H540" s="21" t="s">
        <v>418</v>
      </c>
      <c r="I540" s="25" t="s">
        <v>72</v>
      </c>
      <c r="J540" s="21" t="s">
        <v>27</v>
      </c>
      <c r="K540" s="21" t="s">
        <v>210</v>
      </c>
      <c r="L540" s="20">
        <v>45432</v>
      </c>
      <c r="M540" s="20">
        <v>45771</v>
      </c>
      <c r="N540" s="21" t="s">
        <v>18</v>
      </c>
      <c r="O540" s="21">
        <v>14</v>
      </c>
      <c r="P540" s="21">
        <v>0</v>
      </c>
      <c r="Q540" s="21">
        <v>31</v>
      </c>
      <c r="R540" s="15">
        <v>1</v>
      </c>
      <c r="S540" s="18">
        <f>IFERROR(VLOOKUP(D540,'[1]comparativo br'!$A:$B,2,FALSE),"")</f>
        <v>0</v>
      </c>
      <c r="T540" s="18">
        <f>IFERROR(VLOOKUP(D540,'[1]comparativo br'!$A:$C,3,FALSE),"")</f>
        <v>0</v>
      </c>
      <c r="U540" s="15" t="str">
        <f t="shared" si="68"/>
        <v/>
      </c>
      <c r="V540" s="19">
        <f>IFERROR(VLOOKUP(D540,'[1]comparativo br'!$A:$D,4,FALSE),"")</f>
        <v>52</v>
      </c>
      <c r="W540" s="19">
        <f>IFERROR(VLOOKUP(D540,'[1]comparativo br'!$A:$E,5,FALSE),"")</f>
        <v>85</v>
      </c>
      <c r="X540" s="15">
        <f t="shared" si="71"/>
        <v>0.63461538461538458</v>
      </c>
      <c r="Y540" s="18" t="e">
        <f>SUMIFS([2]Plan2!$H:$H,[2]Plan2!$A:$A,$D540,[2]Plan2!$U:$U,6)</f>
        <v>#VALUE!</v>
      </c>
      <c r="Z540" s="18" t="e">
        <f>SUMIFS([2]Plan2!$H:$H,[2]Plan2!$A:$A,$D540,[2]Plan2!$U:$U,7)</f>
        <v>#VALUE!</v>
      </c>
      <c r="AA540" s="18" t="e">
        <f>SUMIFS([2]Plan2!$H:$H,[2]Plan2!$A:$A,$D540,[2]Plan2!$U:$U,8)</f>
        <v>#VALUE!</v>
      </c>
      <c r="AB540" s="18" t="e">
        <f>SUMIFS([2]Plan2!$H:$H,[2]Plan2!$A:$A,$D540,[2]Plan2!$U:$U,9)</f>
        <v>#VALUE!</v>
      </c>
      <c r="AC540" s="18" t="e">
        <f>SUMIFS([2]Plan2!$H:$H,[2]Plan2!$A:$A,$D540,[2]Plan2!$U:$U,10)</f>
        <v>#VALUE!</v>
      </c>
      <c r="AD540" s="18" t="e">
        <f>SUMIFS([2]Plan2!$H:$H,[2]Plan2!$A:$A,$D540,[2]Plan2!$U:$U,11)</f>
        <v>#VALUE!</v>
      </c>
      <c r="AE540" s="18" t="e">
        <f>SUMIFS([2]Plan2!$H:$H,[2]Plan2!$A:$A,$D540,[2]Plan2!$U:$U,12)</f>
        <v>#VALUE!</v>
      </c>
      <c r="AF540" s="18" t="e">
        <f>SUMIFS([2]Plan2!$H:$H,[2]Plan2!$A:$A,$D540,[2]Plan2!$U:$U,1)</f>
        <v>#VALUE!</v>
      </c>
      <c r="AG540" s="18" t="e">
        <f>SUMIFS([2]Plan2!$H:$H,[2]Plan2!$A:$A,$D540,[2]Plan2!$U:$U,2)</f>
        <v>#VALUE!</v>
      </c>
      <c r="AH540" s="18" t="e">
        <f>SUMIFS([2]Plan2!$H:$H,[2]Plan2!$A:$A,$D540,[2]Plan2!$U:$U,3)</f>
        <v>#VALUE!</v>
      </c>
      <c r="AI540" s="18" t="e">
        <f>SUMIFS([2]Plan2!$H:$H,[2]Plan2!$A:$A,$D540,[2]Plan2!$U:$U,4)</f>
        <v>#VALUE!</v>
      </c>
      <c r="AJ540" s="18" t="e">
        <f>SUMIFS([2]Plan2!$H:$H,[2]Plan2!$A:$A,$D540,[2]Plan2!$U:$U,5)</f>
        <v>#VALUE!</v>
      </c>
      <c r="AK540" s="23" t="e">
        <f t="shared" si="69"/>
        <v>#VALUE!</v>
      </c>
      <c r="AL540" s="23" t="e">
        <f t="shared" si="64"/>
        <v>#VALUE!</v>
      </c>
      <c r="AM540">
        <f t="shared" si="70"/>
        <v>0</v>
      </c>
    </row>
    <row r="541" spans="1:39" ht="15.75" x14ac:dyDescent="0.25">
      <c r="A541" s="21"/>
      <c r="B541" s="21" t="s">
        <v>1520</v>
      </c>
      <c r="C541" s="21">
        <v>5444853</v>
      </c>
      <c r="D541" s="25">
        <v>194281</v>
      </c>
      <c r="E541" s="21" t="s">
        <v>24</v>
      </c>
      <c r="F541" s="31" t="s">
        <v>1826</v>
      </c>
      <c r="G541" s="21" t="s">
        <v>290</v>
      </c>
      <c r="H541" s="21" t="s">
        <v>296</v>
      </c>
      <c r="I541" s="25" t="s">
        <v>121</v>
      </c>
      <c r="J541" s="21" t="s">
        <v>27</v>
      </c>
      <c r="K541" s="21" t="s">
        <v>74</v>
      </c>
      <c r="L541" s="20">
        <v>45638</v>
      </c>
      <c r="M541" s="20">
        <v>45772</v>
      </c>
      <c r="N541" s="21" t="s">
        <v>18</v>
      </c>
      <c r="O541" s="21">
        <v>20</v>
      </c>
      <c r="P541" s="21">
        <v>9</v>
      </c>
      <c r="Q541" s="21">
        <v>37</v>
      </c>
      <c r="R541" s="15">
        <f>(Q541-P541)/P541</f>
        <v>3.1111111111111112</v>
      </c>
      <c r="S541" s="18">
        <f>IFERROR(VLOOKUP(D541,'[1]comparativo br'!$A:$B,2,FALSE),"")</f>
        <v>279.3</v>
      </c>
      <c r="T541" s="18">
        <f>IFERROR(VLOOKUP(D541,'[1]comparativo br'!$A:$C,3,FALSE),"")</f>
        <v>0</v>
      </c>
      <c r="U541" s="15">
        <f t="shared" si="68"/>
        <v>-1</v>
      </c>
      <c r="V541" s="19">
        <f>IFERROR(VLOOKUP(D541,'[1]comparativo br'!$A:$D,4,FALSE),"")</f>
        <v>63</v>
      </c>
      <c r="W541" s="19">
        <f>IFERROR(VLOOKUP(D541,'[1]comparativo br'!$A:$E,5,FALSE),"")</f>
        <v>48</v>
      </c>
      <c r="X541" s="15">
        <f t="shared" si="71"/>
        <v>-0.23809523809523808</v>
      </c>
      <c r="Y541" s="18" t="e">
        <f>SUMIFS([2]Plan2!$H:$H,[2]Plan2!$A:$A,$D541,[2]Plan2!$U:$U,6)</f>
        <v>#VALUE!</v>
      </c>
      <c r="Z541" s="18" t="e">
        <f>SUMIFS([2]Plan2!$H:$H,[2]Plan2!$A:$A,$D541,[2]Plan2!$U:$U,7)</f>
        <v>#VALUE!</v>
      </c>
      <c r="AA541" s="18" t="e">
        <f>SUMIFS([2]Plan2!$H:$H,[2]Plan2!$A:$A,$D541,[2]Plan2!$U:$U,8)</f>
        <v>#VALUE!</v>
      </c>
      <c r="AB541" s="18" t="e">
        <f>SUMIFS([2]Plan2!$H:$H,[2]Plan2!$A:$A,$D541,[2]Plan2!$U:$U,9)</f>
        <v>#VALUE!</v>
      </c>
      <c r="AC541" s="18" t="e">
        <f>SUMIFS([2]Plan2!$H:$H,[2]Plan2!$A:$A,$D541,[2]Plan2!$U:$U,10)</f>
        <v>#VALUE!</v>
      </c>
      <c r="AD541" s="18" t="e">
        <f>SUMIFS([2]Plan2!$H:$H,[2]Plan2!$A:$A,$D541,[2]Plan2!$U:$U,11)</f>
        <v>#VALUE!</v>
      </c>
      <c r="AE541" s="18" t="e">
        <f>SUMIFS([2]Plan2!$H:$H,[2]Plan2!$A:$A,$D541,[2]Plan2!$U:$U,12)</f>
        <v>#VALUE!</v>
      </c>
      <c r="AF541" s="18" t="e">
        <f>SUMIFS([2]Plan2!$H:$H,[2]Plan2!$A:$A,$D541,[2]Plan2!$U:$U,1)</f>
        <v>#VALUE!</v>
      </c>
      <c r="AG541" s="18" t="e">
        <f>SUMIFS([2]Plan2!$H:$H,[2]Plan2!$A:$A,$D541,[2]Plan2!$U:$U,2)</f>
        <v>#VALUE!</v>
      </c>
      <c r="AH541" s="18" t="e">
        <f>SUMIFS([2]Plan2!$H:$H,[2]Plan2!$A:$A,$D541,[2]Plan2!$U:$U,3)</f>
        <v>#VALUE!</v>
      </c>
      <c r="AI541" s="18" t="e">
        <f>SUMIFS([2]Plan2!$H:$H,[2]Plan2!$A:$A,$D541,[2]Plan2!$U:$U,4)</f>
        <v>#VALUE!</v>
      </c>
      <c r="AJ541" s="18" t="e">
        <f>SUMIFS([2]Plan2!$H:$H,[2]Plan2!$A:$A,$D541,[2]Plan2!$U:$U,5)</f>
        <v>#VALUE!</v>
      </c>
      <c r="AK541" s="23" t="e">
        <f t="shared" si="69"/>
        <v>#VALUE!</v>
      </c>
      <c r="AL541" s="23" t="e">
        <f t="shared" si="64"/>
        <v>#VALUE!</v>
      </c>
      <c r="AM541">
        <f t="shared" si="70"/>
        <v>0</v>
      </c>
    </row>
    <row r="542" spans="1:39" ht="15.75" x14ac:dyDescent="0.25">
      <c r="A542" s="21" t="s">
        <v>36</v>
      </c>
      <c r="B542" s="21" t="s">
        <v>1519</v>
      </c>
      <c r="C542" s="21">
        <v>5444853</v>
      </c>
      <c r="D542" s="25">
        <v>192370</v>
      </c>
      <c r="E542" s="21" t="s">
        <v>24</v>
      </c>
      <c r="F542" s="31" t="s">
        <v>24</v>
      </c>
      <c r="G542" s="21" t="s">
        <v>290</v>
      </c>
      <c r="H542" s="21" t="s">
        <v>758</v>
      </c>
      <c r="I542" s="25" t="s">
        <v>72</v>
      </c>
      <c r="J542" s="21" t="s">
        <v>27</v>
      </c>
      <c r="K542" s="21" t="s">
        <v>28</v>
      </c>
      <c r="L542" s="20">
        <v>45770</v>
      </c>
      <c r="M542" s="20">
        <v>45775</v>
      </c>
      <c r="N542" s="21" t="s">
        <v>18</v>
      </c>
      <c r="O542" s="21">
        <v>11</v>
      </c>
      <c r="P542" s="21">
        <v>3</v>
      </c>
      <c r="Q542" s="21">
        <v>25</v>
      </c>
      <c r="R542" s="15">
        <f>(Q542-P542)/P542</f>
        <v>7.333333333333333</v>
      </c>
      <c r="S542" s="18">
        <f>IFERROR(VLOOKUP(D542,'[1]comparativo br'!$A:$B,2,FALSE),"")</f>
        <v>4900</v>
      </c>
      <c r="T542" s="18">
        <f>IFERROR(VLOOKUP(D542,'[1]comparativo br'!$A:$C,3,FALSE),"")</f>
        <v>0</v>
      </c>
      <c r="U542" s="15">
        <f t="shared" si="68"/>
        <v>-1</v>
      </c>
      <c r="V542" s="19">
        <f>IFERROR(VLOOKUP(D542,'[1]comparativo br'!$A:$D,4,FALSE),"")</f>
        <v>127</v>
      </c>
      <c r="W542" s="19">
        <f>IFERROR(VLOOKUP(D542,'[1]comparativo br'!$A:$E,5,FALSE),"")</f>
        <v>0</v>
      </c>
      <c r="X542" s="15">
        <f t="shared" si="71"/>
        <v>-1</v>
      </c>
      <c r="Y542" s="18" t="e">
        <f>SUMIFS([2]Plan2!$H:$H,[2]Plan2!$A:$A,$D542,[2]Plan2!$U:$U,6)</f>
        <v>#VALUE!</v>
      </c>
      <c r="Z542" s="18" t="e">
        <f>SUMIFS([2]Plan2!$H:$H,[2]Plan2!$A:$A,$D542,[2]Plan2!$U:$U,7)</f>
        <v>#VALUE!</v>
      </c>
      <c r="AA542" s="18" t="e">
        <f>SUMIFS([2]Plan2!$H:$H,[2]Plan2!$A:$A,$D542,[2]Plan2!$U:$U,8)</f>
        <v>#VALUE!</v>
      </c>
      <c r="AB542" s="18" t="e">
        <f>SUMIFS([2]Plan2!$H:$H,[2]Plan2!$A:$A,$D542,[2]Plan2!$U:$U,9)</f>
        <v>#VALUE!</v>
      </c>
      <c r="AC542" s="18" t="e">
        <f>SUMIFS([2]Plan2!$H:$H,[2]Plan2!$A:$A,$D542,[2]Plan2!$U:$U,10)</f>
        <v>#VALUE!</v>
      </c>
      <c r="AD542" s="18" t="e">
        <f>SUMIFS([2]Plan2!$H:$H,[2]Plan2!$A:$A,$D542,[2]Plan2!$U:$U,11)</f>
        <v>#VALUE!</v>
      </c>
      <c r="AE542" s="18" t="e">
        <f>SUMIFS([2]Plan2!$H:$H,[2]Plan2!$A:$A,$D542,[2]Plan2!$U:$U,12)</f>
        <v>#VALUE!</v>
      </c>
      <c r="AF542" s="18" t="e">
        <f>SUMIFS([2]Plan2!$H:$H,[2]Plan2!$A:$A,$D542,[2]Plan2!$U:$U,1)</f>
        <v>#VALUE!</v>
      </c>
      <c r="AG542" s="18" t="e">
        <f>SUMIFS([2]Plan2!$H:$H,[2]Plan2!$A:$A,$D542,[2]Plan2!$U:$U,2)</f>
        <v>#VALUE!</v>
      </c>
      <c r="AH542" s="18" t="e">
        <f>SUMIFS([2]Plan2!$H:$H,[2]Plan2!$A:$A,$D542,[2]Plan2!$U:$U,3)</f>
        <v>#VALUE!</v>
      </c>
      <c r="AI542" s="18" t="e">
        <f>SUMIFS([2]Plan2!$H:$H,[2]Plan2!$A:$A,$D542,[2]Plan2!$U:$U,4)</f>
        <v>#VALUE!</v>
      </c>
      <c r="AJ542" s="18" t="e">
        <f>SUMIFS([2]Plan2!$H:$H,[2]Plan2!$A:$A,$D542,[2]Plan2!$U:$U,5)</f>
        <v>#VALUE!</v>
      </c>
      <c r="AK542" s="23" t="e">
        <f t="shared" si="69"/>
        <v>#VALUE!</v>
      </c>
      <c r="AL542" s="23" t="e">
        <f t="shared" si="64"/>
        <v>#VALUE!</v>
      </c>
      <c r="AM542">
        <f t="shared" si="70"/>
        <v>0</v>
      </c>
    </row>
    <row r="543" spans="1:39" ht="15.75" x14ac:dyDescent="0.25">
      <c r="A543" s="21" t="s">
        <v>36</v>
      </c>
      <c r="B543" s="21" t="s">
        <v>1519</v>
      </c>
      <c r="C543" s="21">
        <v>5444853</v>
      </c>
      <c r="D543" s="25">
        <v>101226</v>
      </c>
      <c r="E543" s="21" t="s">
        <v>24</v>
      </c>
      <c r="F543" s="31" t="s">
        <v>1826</v>
      </c>
      <c r="G543" s="21" t="s">
        <v>290</v>
      </c>
      <c r="H543" s="21" t="s">
        <v>326</v>
      </c>
      <c r="I543" s="25" t="s">
        <v>72</v>
      </c>
      <c r="J543" s="21" t="s">
        <v>27</v>
      </c>
      <c r="K543" s="21" t="s">
        <v>28</v>
      </c>
      <c r="L543" s="20">
        <v>45498</v>
      </c>
      <c r="M543" s="20">
        <v>45776</v>
      </c>
      <c r="N543" s="21" t="s">
        <v>18</v>
      </c>
      <c r="O543" s="21">
        <v>41</v>
      </c>
      <c r="P543" s="21">
        <v>13</v>
      </c>
      <c r="Q543" s="21">
        <v>29</v>
      </c>
      <c r="R543" s="15">
        <f>(Q543-P543)/P543</f>
        <v>1.2307692307692308</v>
      </c>
      <c r="S543" s="18">
        <f>IFERROR(VLOOKUP(D543,'[1]comparativo br'!$A:$B,2,FALSE),"")</f>
        <v>0</v>
      </c>
      <c r="T543" s="18">
        <f>IFERROR(VLOOKUP(D543,'[1]comparativo br'!$A:$C,3,FALSE),"")</f>
        <v>0</v>
      </c>
      <c r="U543" s="15" t="str">
        <f t="shared" si="68"/>
        <v/>
      </c>
      <c r="V543" s="19">
        <f>IFERROR(VLOOKUP(D543,'[1]comparativo br'!$A:$D,4,FALSE),"")</f>
        <v>161</v>
      </c>
      <c r="W543" s="19">
        <f>IFERROR(VLOOKUP(D543,'[1]comparativo br'!$A:$E,5,FALSE),"")</f>
        <v>36</v>
      </c>
      <c r="X543" s="15">
        <f t="shared" si="71"/>
        <v>-0.77639751552795033</v>
      </c>
      <c r="Y543" s="18" t="e">
        <f>SUMIFS([2]Plan2!$H:$H,[2]Plan2!$A:$A,$D543,[2]Plan2!$U:$U,6)</f>
        <v>#VALUE!</v>
      </c>
      <c r="Z543" s="18" t="e">
        <f>SUMIFS([2]Plan2!$H:$H,[2]Plan2!$A:$A,$D543,[2]Plan2!$U:$U,7)</f>
        <v>#VALUE!</v>
      </c>
      <c r="AA543" s="18" t="e">
        <f>SUMIFS([2]Plan2!$H:$H,[2]Plan2!$A:$A,$D543,[2]Plan2!$U:$U,8)</f>
        <v>#VALUE!</v>
      </c>
      <c r="AB543" s="18" t="e">
        <f>SUMIFS([2]Plan2!$H:$H,[2]Plan2!$A:$A,$D543,[2]Plan2!$U:$U,9)</f>
        <v>#VALUE!</v>
      </c>
      <c r="AC543" s="18" t="e">
        <f>SUMIFS([2]Plan2!$H:$H,[2]Plan2!$A:$A,$D543,[2]Plan2!$U:$U,10)</f>
        <v>#VALUE!</v>
      </c>
      <c r="AD543" s="18" t="e">
        <f>SUMIFS([2]Plan2!$H:$H,[2]Plan2!$A:$A,$D543,[2]Plan2!$U:$U,11)</f>
        <v>#VALUE!</v>
      </c>
      <c r="AE543" s="18" t="e">
        <f>SUMIFS([2]Plan2!$H:$H,[2]Plan2!$A:$A,$D543,[2]Plan2!$U:$U,12)</f>
        <v>#VALUE!</v>
      </c>
      <c r="AF543" s="18" t="e">
        <f>SUMIFS([2]Plan2!$H:$H,[2]Plan2!$A:$A,$D543,[2]Plan2!$U:$U,1)</f>
        <v>#VALUE!</v>
      </c>
      <c r="AG543" s="18" t="e">
        <f>SUMIFS([2]Plan2!$H:$H,[2]Plan2!$A:$A,$D543,[2]Plan2!$U:$U,2)</f>
        <v>#VALUE!</v>
      </c>
      <c r="AH543" s="18" t="e">
        <f>SUMIFS([2]Plan2!$H:$H,[2]Plan2!$A:$A,$D543,[2]Plan2!$U:$U,3)</f>
        <v>#VALUE!</v>
      </c>
      <c r="AI543" s="18" t="e">
        <f>SUMIFS([2]Plan2!$H:$H,[2]Plan2!$A:$A,$D543,[2]Plan2!$U:$U,4)</f>
        <v>#VALUE!</v>
      </c>
      <c r="AJ543" s="18" t="e">
        <f>SUMIFS([2]Plan2!$H:$H,[2]Plan2!$A:$A,$D543,[2]Plan2!$U:$U,5)</f>
        <v>#VALUE!</v>
      </c>
      <c r="AK543" s="23" t="e">
        <f t="shared" si="69"/>
        <v>#VALUE!</v>
      </c>
      <c r="AL543" s="23" t="e">
        <f t="shared" si="64"/>
        <v>#VALUE!</v>
      </c>
      <c r="AM543">
        <f t="shared" si="70"/>
        <v>0</v>
      </c>
    </row>
    <row r="544" spans="1:39" ht="15.75" x14ac:dyDescent="0.25">
      <c r="A544" s="21" t="s">
        <v>36</v>
      </c>
      <c r="B544" s="21" t="s">
        <v>1520</v>
      </c>
      <c r="C544" s="21">
        <v>5444853</v>
      </c>
      <c r="D544" s="25">
        <v>101234</v>
      </c>
      <c r="E544" s="21" t="s">
        <v>24</v>
      </c>
      <c r="F544" s="31" t="s">
        <v>1826</v>
      </c>
      <c r="G544" s="21" t="s">
        <v>290</v>
      </c>
      <c r="H544" s="21" t="s">
        <v>246</v>
      </c>
      <c r="I544" s="25" t="s">
        <v>121</v>
      </c>
      <c r="J544" s="21" t="s">
        <v>27</v>
      </c>
      <c r="K544" s="21" t="s">
        <v>28</v>
      </c>
      <c r="L544" s="20">
        <v>45461</v>
      </c>
      <c r="M544" s="20">
        <v>45777</v>
      </c>
      <c r="N544" s="21" t="s">
        <v>18</v>
      </c>
      <c r="O544" s="21">
        <v>3</v>
      </c>
      <c r="P544" s="21">
        <v>0</v>
      </c>
      <c r="Q544" s="21">
        <v>8</v>
      </c>
      <c r="R544" s="15">
        <v>1</v>
      </c>
      <c r="S544" s="18">
        <f>IFERROR(VLOOKUP(D544,'[1]comparativo br'!$A:$B,2,FALSE),"")</f>
        <v>837.9</v>
      </c>
      <c r="T544" s="18">
        <f>IFERROR(VLOOKUP(D544,'[1]comparativo br'!$A:$C,3,FALSE),"")</f>
        <v>0</v>
      </c>
      <c r="U544" s="15">
        <f t="shared" si="68"/>
        <v>-1</v>
      </c>
      <c r="V544" s="19">
        <f>IFERROR(VLOOKUP(D544,'[1]comparativo br'!$A:$D,4,FALSE),"")</f>
        <v>31</v>
      </c>
      <c r="W544" s="19">
        <f>IFERROR(VLOOKUP(D544,'[1]comparativo br'!$A:$E,5,FALSE),"")</f>
        <v>2</v>
      </c>
      <c r="X544" s="15">
        <f t="shared" si="71"/>
        <v>-0.93548387096774188</v>
      </c>
      <c r="Y544" s="18" t="e">
        <f>SUMIFS([2]Plan2!$H:$H,[2]Plan2!$A:$A,$D544,[2]Plan2!$U:$U,6)</f>
        <v>#VALUE!</v>
      </c>
      <c r="Z544" s="18" t="e">
        <f>SUMIFS([2]Plan2!$H:$H,[2]Plan2!$A:$A,$D544,[2]Plan2!$U:$U,7)</f>
        <v>#VALUE!</v>
      </c>
      <c r="AA544" s="18" t="e">
        <f>SUMIFS([2]Plan2!$H:$H,[2]Plan2!$A:$A,$D544,[2]Plan2!$U:$U,8)</f>
        <v>#VALUE!</v>
      </c>
      <c r="AB544" s="18" t="e">
        <f>SUMIFS([2]Plan2!$H:$H,[2]Plan2!$A:$A,$D544,[2]Plan2!$U:$U,9)</f>
        <v>#VALUE!</v>
      </c>
      <c r="AC544" s="18" t="e">
        <f>SUMIFS([2]Plan2!$H:$H,[2]Plan2!$A:$A,$D544,[2]Plan2!$U:$U,10)</f>
        <v>#VALUE!</v>
      </c>
      <c r="AD544" s="18" t="e">
        <f>SUMIFS([2]Plan2!$H:$H,[2]Plan2!$A:$A,$D544,[2]Plan2!$U:$U,11)</f>
        <v>#VALUE!</v>
      </c>
      <c r="AE544" s="18" t="e">
        <f>SUMIFS([2]Plan2!$H:$H,[2]Plan2!$A:$A,$D544,[2]Plan2!$U:$U,12)</f>
        <v>#VALUE!</v>
      </c>
      <c r="AF544" s="18" t="e">
        <f>SUMIFS([2]Plan2!$H:$H,[2]Plan2!$A:$A,$D544,[2]Plan2!$U:$U,1)</f>
        <v>#VALUE!</v>
      </c>
      <c r="AG544" s="18" t="e">
        <f>SUMIFS([2]Plan2!$H:$H,[2]Plan2!$A:$A,$D544,[2]Plan2!$U:$U,2)</f>
        <v>#VALUE!</v>
      </c>
      <c r="AH544" s="18" t="e">
        <f>SUMIFS([2]Plan2!$H:$H,[2]Plan2!$A:$A,$D544,[2]Plan2!$U:$U,3)</f>
        <v>#VALUE!</v>
      </c>
      <c r="AI544" s="18" t="e">
        <f>SUMIFS([2]Plan2!$H:$H,[2]Plan2!$A:$A,$D544,[2]Plan2!$U:$U,4)</f>
        <v>#VALUE!</v>
      </c>
      <c r="AJ544" s="18" t="e">
        <f>SUMIFS([2]Plan2!$H:$H,[2]Plan2!$A:$A,$D544,[2]Plan2!$U:$U,5)</f>
        <v>#VALUE!</v>
      </c>
      <c r="AK544" s="23" t="e">
        <f t="shared" si="69"/>
        <v>#VALUE!</v>
      </c>
      <c r="AL544" s="23" t="e">
        <f t="shared" si="64"/>
        <v>#VALUE!</v>
      </c>
      <c r="AM544">
        <f t="shared" si="70"/>
        <v>0</v>
      </c>
    </row>
    <row r="545" spans="1:39" ht="15.75" x14ac:dyDescent="0.25">
      <c r="A545" s="21" t="s">
        <v>36</v>
      </c>
      <c r="B545" s="21" t="s">
        <v>1520</v>
      </c>
      <c r="C545" s="21">
        <v>5444853</v>
      </c>
      <c r="D545" s="25">
        <v>101230</v>
      </c>
      <c r="E545" s="21" t="s">
        <v>24</v>
      </c>
      <c r="F545" s="31" t="s">
        <v>2453</v>
      </c>
      <c r="G545" s="21" t="s">
        <v>290</v>
      </c>
      <c r="H545" s="21" t="s">
        <v>330</v>
      </c>
      <c r="I545" s="25" t="s">
        <v>121</v>
      </c>
      <c r="J545" s="21" t="s">
        <v>27</v>
      </c>
      <c r="K545" s="21" t="s">
        <v>74</v>
      </c>
      <c r="L545" s="20">
        <v>45800</v>
      </c>
      <c r="M545" s="20">
        <v>45790</v>
      </c>
      <c r="N545" s="21" t="s">
        <v>18</v>
      </c>
      <c r="O545" s="21">
        <v>6</v>
      </c>
      <c r="P545" s="21">
        <v>0</v>
      </c>
      <c r="Q545" s="21">
        <v>11</v>
      </c>
      <c r="R545" s="15">
        <v>1</v>
      </c>
      <c r="S545" s="18">
        <f>IFERROR(VLOOKUP(D545,'[1]comparativo br'!$A:$B,2,FALSE),"")</f>
        <v>558.6</v>
      </c>
      <c r="T545" s="18">
        <f>IFERROR(VLOOKUP(D545,'[1]comparativo br'!$A:$C,3,FALSE),"")</f>
        <v>0</v>
      </c>
      <c r="U545" s="15">
        <f t="shared" si="68"/>
        <v>-1</v>
      </c>
      <c r="V545" s="19">
        <f>IFERROR(VLOOKUP(D545,'[1]comparativo br'!$A:$D,4,FALSE),"")</f>
        <v>4</v>
      </c>
      <c r="W545" s="19">
        <f>IFERROR(VLOOKUP(D545,'[1]comparativo br'!$A:$E,5,FALSE),"")</f>
        <v>0</v>
      </c>
      <c r="X545" s="15">
        <f t="shared" si="71"/>
        <v>-1</v>
      </c>
      <c r="Y545" s="18" t="e">
        <f>SUMIFS([2]Plan2!$H:$H,[2]Plan2!$A:$A,$D545,[2]Plan2!$U:$U,6)</f>
        <v>#VALUE!</v>
      </c>
      <c r="Z545" s="18" t="e">
        <f>SUMIFS([2]Plan2!$H:$H,[2]Plan2!$A:$A,$D545,[2]Plan2!$U:$U,7)</f>
        <v>#VALUE!</v>
      </c>
      <c r="AA545" s="18" t="e">
        <f>SUMIFS([2]Plan2!$H:$H,[2]Plan2!$A:$A,$D545,[2]Plan2!$U:$U,8)</f>
        <v>#VALUE!</v>
      </c>
      <c r="AB545" s="18" t="e">
        <f>SUMIFS([2]Plan2!$H:$H,[2]Plan2!$A:$A,$D545,[2]Plan2!$U:$U,9)</f>
        <v>#VALUE!</v>
      </c>
      <c r="AC545" s="18" t="e">
        <f>SUMIFS([2]Plan2!$H:$H,[2]Plan2!$A:$A,$D545,[2]Plan2!$U:$U,10)</f>
        <v>#VALUE!</v>
      </c>
      <c r="AD545" s="18" t="e">
        <f>SUMIFS([2]Plan2!$H:$H,[2]Plan2!$A:$A,$D545,[2]Plan2!$U:$U,11)</f>
        <v>#VALUE!</v>
      </c>
      <c r="AE545" s="18" t="e">
        <f>SUMIFS([2]Plan2!$H:$H,[2]Plan2!$A:$A,$D545,[2]Plan2!$U:$U,12)</f>
        <v>#VALUE!</v>
      </c>
      <c r="AF545" s="18" t="e">
        <f>SUMIFS([2]Plan2!$H:$H,[2]Plan2!$A:$A,$D545,[2]Plan2!$U:$U,1)</f>
        <v>#VALUE!</v>
      </c>
      <c r="AG545" s="18" t="e">
        <f>SUMIFS([2]Plan2!$H:$H,[2]Plan2!$A:$A,$D545,[2]Plan2!$U:$U,2)</f>
        <v>#VALUE!</v>
      </c>
      <c r="AH545" s="18" t="e">
        <f>SUMIFS([2]Plan2!$H:$H,[2]Plan2!$A:$A,$D545,[2]Plan2!$U:$U,3)</f>
        <v>#VALUE!</v>
      </c>
      <c r="AI545" s="18" t="e">
        <f>SUMIFS([2]Plan2!$H:$H,[2]Plan2!$A:$A,$D545,[2]Plan2!$U:$U,4)</f>
        <v>#VALUE!</v>
      </c>
      <c r="AJ545" s="18" t="e">
        <f>SUMIFS([2]Plan2!$H:$H,[2]Plan2!$A:$A,$D545,[2]Plan2!$U:$U,5)</f>
        <v>#VALUE!</v>
      </c>
      <c r="AK545" s="23" t="e">
        <f t="shared" si="69"/>
        <v>#VALUE!</v>
      </c>
      <c r="AL545" s="23" t="e">
        <f t="shared" ref="AL545:AL608" si="72">MAX(Y545:AG545)</f>
        <v>#VALUE!</v>
      </c>
      <c r="AM545">
        <f t="shared" si="70"/>
        <v>0</v>
      </c>
    </row>
    <row r="546" spans="1:39" ht="15.75" x14ac:dyDescent="0.25">
      <c r="A546" s="21" t="s">
        <v>36</v>
      </c>
      <c r="B546" s="21" t="s">
        <v>1520</v>
      </c>
      <c r="C546" s="21">
        <v>5444853</v>
      </c>
      <c r="D546" s="25">
        <v>101232</v>
      </c>
      <c r="E546" s="21" t="s">
        <v>24</v>
      </c>
      <c r="F546" s="31" t="s">
        <v>1826</v>
      </c>
      <c r="G546" s="21" t="s">
        <v>290</v>
      </c>
      <c r="H546" s="21" t="s">
        <v>120</v>
      </c>
      <c r="I546" s="25" t="s">
        <v>121</v>
      </c>
      <c r="J546" s="21" t="s">
        <v>27</v>
      </c>
      <c r="K546" s="21" t="s">
        <v>74</v>
      </c>
      <c r="L546" s="20">
        <v>45789</v>
      </c>
      <c r="M546" s="20">
        <v>45791</v>
      </c>
      <c r="N546" s="21" t="s">
        <v>18</v>
      </c>
      <c r="O546" s="21">
        <v>18</v>
      </c>
      <c r="P546" s="21">
        <v>6</v>
      </c>
      <c r="Q546" s="21">
        <v>24</v>
      </c>
      <c r="R546" s="15">
        <f>(Q546-P546)/P546</f>
        <v>3</v>
      </c>
      <c r="S546" s="18">
        <f>IFERROR(VLOOKUP(D546,'[1]comparativo br'!$A:$B,2,FALSE),"")</f>
        <v>26147.200000000001</v>
      </c>
      <c r="T546" s="18">
        <f>IFERROR(VLOOKUP(D546,'[1]comparativo br'!$A:$C,3,FALSE),"")</f>
        <v>0</v>
      </c>
      <c r="U546" s="15">
        <f t="shared" si="68"/>
        <v>-1</v>
      </c>
      <c r="V546" s="19">
        <f>IFERROR(VLOOKUP(D546,'[1]comparativo br'!$A:$D,4,FALSE),"")</f>
        <v>48</v>
      </c>
      <c r="W546" s="19">
        <f>IFERROR(VLOOKUP(D546,'[1]comparativo br'!$A:$E,5,FALSE),"")</f>
        <v>11</v>
      </c>
      <c r="X546" s="15">
        <f t="shared" si="71"/>
        <v>-0.77083333333333337</v>
      </c>
      <c r="Y546" s="18" t="e">
        <f>SUMIFS([2]Plan2!$H:$H,[2]Plan2!$A:$A,$D546,[2]Plan2!$U:$U,6)</f>
        <v>#VALUE!</v>
      </c>
      <c r="Z546" s="18" t="e">
        <f>SUMIFS([2]Plan2!$H:$H,[2]Plan2!$A:$A,$D546,[2]Plan2!$U:$U,7)</f>
        <v>#VALUE!</v>
      </c>
      <c r="AA546" s="18" t="e">
        <f>SUMIFS([2]Plan2!$H:$H,[2]Plan2!$A:$A,$D546,[2]Plan2!$U:$U,8)</f>
        <v>#VALUE!</v>
      </c>
      <c r="AB546" s="18" t="e">
        <f>SUMIFS([2]Plan2!$H:$H,[2]Plan2!$A:$A,$D546,[2]Plan2!$U:$U,9)</f>
        <v>#VALUE!</v>
      </c>
      <c r="AC546" s="18" t="e">
        <f>SUMIFS([2]Plan2!$H:$H,[2]Plan2!$A:$A,$D546,[2]Plan2!$U:$U,10)</f>
        <v>#VALUE!</v>
      </c>
      <c r="AD546" s="18" t="e">
        <f>SUMIFS([2]Plan2!$H:$H,[2]Plan2!$A:$A,$D546,[2]Plan2!$U:$U,11)</f>
        <v>#VALUE!</v>
      </c>
      <c r="AE546" s="18" t="e">
        <f>SUMIFS([2]Plan2!$H:$H,[2]Plan2!$A:$A,$D546,[2]Plan2!$U:$U,12)</f>
        <v>#VALUE!</v>
      </c>
      <c r="AF546" s="18" t="e">
        <f>SUMIFS([2]Plan2!$H:$H,[2]Plan2!$A:$A,$D546,[2]Plan2!$U:$U,1)</f>
        <v>#VALUE!</v>
      </c>
      <c r="AG546" s="18" t="e">
        <f>SUMIFS([2]Plan2!$H:$H,[2]Plan2!$A:$A,$D546,[2]Plan2!$U:$U,2)</f>
        <v>#VALUE!</v>
      </c>
      <c r="AH546" s="18" t="e">
        <f>SUMIFS([2]Plan2!$H:$H,[2]Plan2!$A:$A,$D546,[2]Plan2!$U:$U,3)</f>
        <v>#VALUE!</v>
      </c>
      <c r="AI546" s="18" t="e">
        <f>SUMIFS([2]Plan2!$H:$H,[2]Plan2!$A:$A,$D546,[2]Plan2!$U:$U,4)</f>
        <v>#VALUE!</v>
      </c>
      <c r="AJ546" s="18" t="e">
        <f>SUMIFS([2]Plan2!$H:$H,[2]Plan2!$A:$A,$D546,[2]Plan2!$U:$U,5)</f>
        <v>#VALUE!</v>
      </c>
      <c r="AK546" s="23" t="e">
        <f t="shared" si="69"/>
        <v>#VALUE!</v>
      </c>
      <c r="AL546" s="23" t="e">
        <f t="shared" si="72"/>
        <v>#VALUE!</v>
      </c>
      <c r="AM546">
        <f t="shared" si="70"/>
        <v>0</v>
      </c>
    </row>
    <row r="547" spans="1:39" ht="15.75" x14ac:dyDescent="0.25">
      <c r="A547" s="21"/>
      <c r="B547" s="21" t="s">
        <v>1520</v>
      </c>
      <c r="C547" s="21">
        <v>5459177</v>
      </c>
      <c r="D547" s="25">
        <v>193398</v>
      </c>
      <c r="E547" s="21" t="s">
        <v>2203</v>
      </c>
      <c r="F547" s="31" t="s">
        <v>2489</v>
      </c>
      <c r="G547" s="21" t="s">
        <v>2139</v>
      </c>
      <c r="H547" s="21" t="s">
        <v>2140</v>
      </c>
      <c r="I547" s="25" t="s">
        <v>132</v>
      </c>
      <c r="J547" s="21"/>
      <c r="K547" s="21"/>
      <c r="L547" s="20">
        <v>45680</v>
      </c>
      <c r="M547" s="20">
        <v>45797</v>
      </c>
      <c r="N547" s="21" t="s">
        <v>18</v>
      </c>
      <c r="O547" s="21">
        <v>5</v>
      </c>
      <c r="P547" s="21">
        <v>0</v>
      </c>
      <c r="Q547" s="21">
        <v>12</v>
      </c>
      <c r="R547" s="15">
        <v>1</v>
      </c>
      <c r="S547" s="18">
        <f>IFERROR(VLOOKUP(D547,'[1]comparativo br'!$A:$B,2,FALSE),"")</f>
        <v>20299.8</v>
      </c>
      <c r="T547" s="18">
        <f>IFERROR(VLOOKUP(D547,'[1]comparativo br'!$A:$C,3,FALSE),"")</f>
        <v>47340</v>
      </c>
      <c r="U547" s="15">
        <f t="shared" si="68"/>
        <v>1.3320426802234506</v>
      </c>
      <c r="V547" s="19">
        <f>IFERROR(VLOOKUP(D547,'[1]comparativo br'!$A:$D,4,FALSE),"")</f>
        <v>173</v>
      </c>
      <c r="W547" s="19">
        <f>IFERROR(VLOOKUP(D547,'[1]comparativo br'!$A:$E,5,FALSE),"")</f>
        <v>448</v>
      </c>
      <c r="X547" s="15">
        <f t="shared" si="71"/>
        <v>1.5895953757225434</v>
      </c>
      <c r="Y547" s="18" t="e">
        <f>SUMIFS([2]Plan2!$H:$H,[2]Plan2!$A:$A,$D547,[2]Plan2!$U:$U,6)</f>
        <v>#VALUE!</v>
      </c>
      <c r="Z547" s="18" t="e">
        <f>SUMIFS([2]Plan2!$H:$H,[2]Plan2!$A:$A,$D547,[2]Plan2!$U:$U,7)</f>
        <v>#VALUE!</v>
      </c>
      <c r="AA547" s="18" t="e">
        <f>SUMIFS([2]Plan2!$H:$H,[2]Plan2!$A:$A,$D547,[2]Plan2!$U:$U,8)</f>
        <v>#VALUE!</v>
      </c>
      <c r="AB547" s="18" t="e">
        <f>SUMIFS([2]Plan2!$H:$H,[2]Plan2!$A:$A,$D547,[2]Plan2!$U:$U,9)</f>
        <v>#VALUE!</v>
      </c>
      <c r="AC547" s="18" t="e">
        <f>SUMIFS([2]Plan2!$H:$H,[2]Plan2!$A:$A,$D547,[2]Plan2!$U:$U,10)</f>
        <v>#VALUE!</v>
      </c>
      <c r="AD547" s="18" t="e">
        <f>SUMIFS([2]Plan2!$H:$H,[2]Plan2!$A:$A,$D547,[2]Plan2!$U:$U,11)</f>
        <v>#VALUE!</v>
      </c>
      <c r="AE547" s="18" t="e">
        <f>SUMIFS([2]Plan2!$H:$H,[2]Plan2!$A:$A,$D547,[2]Plan2!$U:$U,12)</f>
        <v>#VALUE!</v>
      </c>
      <c r="AF547" s="18" t="e">
        <f>SUMIFS([2]Plan2!$H:$H,[2]Plan2!$A:$A,$D547,[2]Plan2!$U:$U,1)</f>
        <v>#VALUE!</v>
      </c>
      <c r="AG547" s="18" t="e">
        <f>SUMIFS([2]Plan2!$H:$H,[2]Plan2!$A:$A,$D547,[2]Plan2!$U:$U,2)</f>
        <v>#VALUE!</v>
      </c>
      <c r="AH547" s="18" t="e">
        <f>SUMIFS([2]Plan2!$H:$H,[2]Plan2!$A:$A,$D547,[2]Plan2!$U:$U,3)</f>
        <v>#VALUE!</v>
      </c>
      <c r="AI547" s="18" t="e">
        <f>SUMIFS([2]Plan2!$H:$H,[2]Plan2!$A:$A,$D547,[2]Plan2!$U:$U,4)</f>
        <v>#VALUE!</v>
      </c>
      <c r="AJ547" s="18" t="e">
        <f>SUMIFS([2]Plan2!$H:$H,[2]Plan2!$A:$A,$D547,[2]Plan2!$U:$U,5)</f>
        <v>#VALUE!</v>
      </c>
      <c r="AK547" s="23" t="e">
        <f t="shared" si="69"/>
        <v>#VALUE!</v>
      </c>
      <c r="AL547" s="23" t="e">
        <f t="shared" si="72"/>
        <v>#VALUE!</v>
      </c>
      <c r="AM547">
        <f t="shared" si="70"/>
        <v>0</v>
      </c>
    </row>
    <row r="548" spans="1:39" ht="15.75" x14ac:dyDescent="0.25">
      <c r="A548" s="21"/>
      <c r="B548" s="21" t="s">
        <v>1519</v>
      </c>
      <c r="C548" s="21">
        <v>5476099</v>
      </c>
      <c r="D548" s="25">
        <v>191273</v>
      </c>
      <c r="E548" s="21" t="s">
        <v>12</v>
      </c>
      <c r="F548" s="31" t="s">
        <v>12</v>
      </c>
      <c r="G548" s="21" t="s">
        <v>1699</v>
      </c>
      <c r="H548" s="21" t="s">
        <v>58</v>
      </c>
      <c r="I548" s="25" t="s">
        <v>15</v>
      </c>
      <c r="J548" s="21" t="s">
        <v>85</v>
      </c>
      <c r="K548" s="21"/>
      <c r="L548" s="20">
        <v>45562</v>
      </c>
      <c r="M548" s="20">
        <v>45539</v>
      </c>
      <c r="N548" s="21" t="s">
        <v>53</v>
      </c>
      <c r="O548" s="21">
        <v>1</v>
      </c>
      <c r="P548" s="21">
        <v>0</v>
      </c>
      <c r="Q548" s="21">
        <v>2</v>
      </c>
      <c r="R548" s="15">
        <v>1</v>
      </c>
      <c r="S548" s="18" t="str">
        <f>IFERROR(VLOOKUP(D548,'[1]comparativo br'!$A:$B,2,FALSE),"")</f>
        <v/>
      </c>
      <c r="T548" s="18" t="str">
        <f>IFERROR(VLOOKUP(D548,'[1]comparativo br'!$A:$C,3,FALSE),"")</f>
        <v/>
      </c>
      <c r="U548" s="15" t="str">
        <f t="shared" si="68"/>
        <v/>
      </c>
      <c r="V548" s="19" t="str">
        <f>IFERROR(VLOOKUP(D548,'[1]comparativo br'!$A:$D,4,FALSE),"")</f>
        <v/>
      </c>
      <c r="W548" s="19" t="str">
        <f>IFERROR(VLOOKUP(D548,'[1]comparativo br'!$A:$E,5,FALSE),"")</f>
        <v/>
      </c>
      <c r="X548" s="15" t="str">
        <f t="shared" si="71"/>
        <v/>
      </c>
      <c r="Y548" s="18" t="e">
        <f>SUMIFS([2]Plan2!$H:$H,[2]Plan2!$A:$A,$D548,[2]Plan2!$U:$U,6)</f>
        <v>#VALUE!</v>
      </c>
      <c r="Z548" s="18" t="e">
        <f>SUMIFS([2]Plan2!$H:$H,[2]Plan2!$A:$A,$D548,[2]Plan2!$U:$U,7)</f>
        <v>#VALUE!</v>
      </c>
      <c r="AA548" s="18" t="e">
        <f>SUMIFS([2]Plan2!$H:$H,[2]Plan2!$A:$A,$D548,[2]Plan2!$U:$U,8)</f>
        <v>#VALUE!</v>
      </c>
      <c r="AB548" s="18" t="e">
        <f>SUMIFS([2]Plan2!$H:$H,[2]Plan2!$A:$A,$D548,[2]Plan2!$U:$U,9)</f>
        <v>#VALUE!</v>
      </c>
      <c r="AC548" s="18" t="e">
        <f>SUMIFS([2]Plan2!$H:$H,[2]Plan2!$A:$A,$D548,[2]Plan2!$U:$U,10)</f>
        <v>#VALUE!</v>
      </c>
      <c r="AD548" s="18" t="e">
        <f>SUMIFS([2]Plan2!$H:$H,[2]Plan2!$A:$A,$D548,[2]Plan2!$U:$U,11)</f>
        <v>#VALUE!</v>
      </c>
      <c r="AE548" s="18" t="e">
        <f>SUMIFS([2]Plan2!$H:$H,[2]Plan2!$A:$A,$D548,[2]Plan2!$U:$U,12)</f>
        <v>#VALUE!</v>
      </c>
      <c r="AF548" s="18" t="e">
        <f>SUMIFS([2]Plan2!$H:$H,[2]Plan2!$A:$A,$D548,[2]Plan2!$U:$U,1)</f>
        <v>#VALUE!</v>
      </c>
      <c r="AG548" s="18" t="e">
        <f>SUMIFS([2]Plan2!$H:$H,[2]Plan2!$A:$A,$D548,[2]Plan2!$U:$U,2)</f>
        <v>#VALUE!</v>
      </c>
      <c r="AH548" s="18" t="e">
        <f>SUMIFS([2]Plan2!$H:$H,[2]Plan2!$A:$A,$D548,[2]Plan2!$U:$U,3)</f>
        <v>#VALUE!</v>
      </c>
      <c r="AI548" s="18" t="e">
        <f>SUMIFS([2]Plan2!$H:$H,[2]Plan2!$A:$A,$D548,[2]Plan2!$U:$U,4)</f>
        <v>#VALUE!</v>
      </c>
      <c r="AJ548" s="18" t="e">
        <f>SUMIFS([2]Plan2!$H:$H,[2]Plan2!$A:$A,$D548,[2]Plan2!$U:$U,5)</f>
        <v>#VALUE!</v>
      </c>
      <c r="AK548" s="23" t="e">
        <f t="shared" si="69"/>
        <v>#VALUE!</v>
      </c>
      <c r="AL548" s="23" t="e">
        <f t="shared" si="72"/>
        <v>#VALUE!</v>
      </c>
      <c r="AM548">
        <f t="shared" si="70"/>
        <v>0</v>
      </c>
    </row>
    <row r="549" spans="1:39" ht="15.75" x14ac:dyDescent="0.25">
      <c r="A549" s="21"/>
      <c r="B549" s="21" t="s">
        <v>1519</v>
      </c>
      <c r="C549" s="21">
        <v>5476154</v>
      </c>
      <c r="D549" s="25">
        <v>191557</v>
      </c>
      <c r="E549" s="21" t="s">
        <v>1180</v>
      </c>
      <c r="F549" s="31" t="s">
        <v>1180</v>
      </c>
      <c r="G549" s="21" t="s">
        <v>1323</v>
      </c>
      <c r="H549" s="21" t="s">
        <v>1324</v>
      </c>
      <c r="I549" s="25" t="s">
        <v>20</v>
      </c>
      <c r="J549" s="21" t="s">
        <v>107</v>
      </c>
      <c r="K549" s="21" t="s">
        <v>540</v>
      </c>
      <c r="L549" s="20">
        <v>44530</v>
      </c>
      <c r="M549" s="20">
        <v>45170</v>
      </c>
      <c r="N549" s="21" t="s">
        <v>53</v>
      </c>
      <c r="O549" s="21">
        <v>28</v>
      </c>
      <c r="P549" s="21">
        <v>11</v>
      </c>
      <c r="Q549" s="21">
        <v>0</v>
      </c>
      <c r="R549" s="15">
        <f>(Q549-P549)/P549</f>
        <v>-1</v>
      </c>
      <c r="S549" s="18" t="str">
        <f>IFERROR(VLOOKUP(D549,'[1]comparativo br'!$A:$B,2,FALSE),"")</f>
        <v/>
      </c>
      <c r="T549" s="18" t="str">
        <f>IFERROR(VLOOKUP(D549,'[1]comparativo br'!$A:$C,3,FALSE),"")</f>
        <v/>
      </c>
      <c r="U549" s="15" t="str">
        <f t="shared" si="68"/>
        <v/>
      </c>
      <c r="V549" s="19" t="str">
        <f>IFERROR(VLOOKUP(D549,'[1]comparativo br'!$A:$D,4,FALSE),"")</f>
        <v/>
      </c>
      <c r="W549" s="19" t="str">
        <f>IFERROR(VLOOKUP(D549,'[1]comparativo br'!$A:$E,5,FALSE),"")</f>
        <v/>
      </c>
      <c r="X549" s="15" t="str">
        <f t="shared" si="71"/>
        <v/>
      </c>
      <c r="Y549" s="18" t="e">
        <f>SUMIFS([2]Plan2!$H:$H,[2]Plan2!$A:$A,$D549,[2]Plan2!$U:$U,6)</f>
        <v>#VALUE!</v>
      </c>
      <c r="Z549" s="18" t="e">
        <f>SUMIFS([2]Plan2!$H:$H,[2]Plan2!$A:$A,$D549,[2]Plan2!$U:$U,7)</f>
        <v>#VALUE!</v>
      </c>
      <c r="AA549" s="18" t="e">
        <f>SUMIFS([2]Plan2!$H:$H,[2]Plan2!$A:$A,$D549,[2]Plan2!$U:$U,8)</f>
        <v>#VALUE!</v>
      </c>
      <c r="AB549" s="18" t="e">
        <f>SUMIFS([2]Plan2!$H:$H,[2]Plan2!$A:$A,$D549,[2]Plan2!$U:$U,9)</f>
        <v>#VALUE!</v>
      </c>
      <c r="AC549" s="18" t="e">
        <f>SUMIFS([2]Plan2!$H:$H,[2]Plan2!$A:$A,$D549,[2]Plan2!$U:$U,10)</f>
        <v>#VALUE!</v>
      </c>
      <c r="AD549" s="18" t="e">
        <f>SUMIFS([2]Plan2!$H:$H,[2]Plan2!$A:$A,$D549,[2]Plan2!$U:$U,11)</f>
        <v>#VALUE!</v>
      </c>
      <c r="AE549" s="18" t="e">
        <f>SUMIFS([2]Plan2!$H:$H,[2]Plan2!$A:$A,$D549,[2]Plan2!$U:$U,12)</f>
        <v>#VALUE!</v>
      </c>
      <c r="AF549" s="18" t="e">
        <f>SUMIFS([2]Plan2!$H:$H,[2]Plan2!$A:$A,$D549,[2]Plan2!$U:$U,1)</f>
        <v>#VALUE!</v>
      </c>
      <c r="AG549" s="18" t="e">
        <f>SUMIFS([2]Plan2!$H:$H,[2]Plan2!$A:$A,$D549,[2]Plan2!$U:$U,2)</f>
        <v>#VALUE!</v>
      </c>
      <c r="AH549" s="18" t="e">
        <f>SUMIFS([2]Plan2!$H:$H,[2]Plan2!$A:$A,$D549,[2]Plan2!$U:$U,3)</f>
        <v>#VALUE!</v>
      </c>
      <c r="AI549" s="18" t="e">
        <f>SUMIFS([2]Plan2!$H:$H,[2]Plan2!$A:$A,$D549,[2]Plan2!$U:$U,4)</f>
        <v>#VALUE!</v>
      </c>
      <c r="AJ549" s="18" t="e">
        <f>SUMIFS([2]Plan2!$H:$H,[2]Plan2!$A:$A,$D549,[2]Plan2!$U:$U,5)</f>
        <v>#VALUE!</v>
      </c>
      <c r="AK549" s="23" t="e">
        <f t="shared" si="69"/>
        <v>#VALUE!</v>
      </c>
      <c r="AL549" s="23" t="e">
        <f t="shared" si="72"/>
        <v>#VALUE!</v>
      </c>
      <c r="AM549">
        <f t="shared" si="70"/>
        <v>0</v>
      </c>
    </row>
    <row r="550" spans="1:39" ht="15.75" x14ac:dyDescent="0.25">
      <c r="A550" s="21" t="s">
        <v>36</v>
      </c>
      <c r="B550" s="21" t="s">
        <v>1519</v>
      </c>
      <c r="C550" s="21">
        <v>5480746</v>
      </c>
      <c r="D550" s="25">
        <v>101240</v>
      </c>
      <c r="E550" s="21" t="s">
        <v>1798</v>
      </c>
      <c r="F550" s="31" t="s">
        <v>1798</v>
      </c>
      <c r="G550" s="21" t="s">
        <v>333</v>
      </c>
      <c r="H550" s="21" t="s">
        <v>249</v>
      </c>
      <c r="I550" s="25" t="s">
        <v>145</v>
      </c>
      <c r="J550" s="21" t="s">
        <v>27</v>
      </c>
      <c r="K550" s="21" t="s">
        <v>210</v>
      </c>
      <c r="L550" s="20">
        <v>45036</v>
      </c>
      <c r="M550" s="20">
        <v>45236</v>
      </c>
      <c r="N550" s="21" t="s">
        <v>53</v>
      </c>
      <c r="O550" s="21">
        <v>6</v>
      </c>
      <c r="P550" s="21">
        <v>2</v>
      </c>
      <c r="Q550" s="21">
        <v>0</v>
      </c>
      <c r="R550" s="15">
        <f>(Q550-P550)/P550</f>
        <v>-1</v>
      </c>
      <c r="S550" s="18" t="str">
        <f>IFERROR(VLOOKUP(D550,'[1]comparativo br'!$A:$B,2,FALSE),"")</f>
        <v/>
      </c>
      <c r="T550" s="18" t="str">
        <f>IFERROR(VLOOKUP(D550,'[1]comparativo br'!$A:$C,3,FALSE),"")</f>
        <v/>
      </c>
      <c r="U550" s="15" t="str">
        <f t="shared" si="68"/>
        <v/>
      </c>
      <c r="V550" s="19" t="str">
        <f>IFERROR(VLOOKUP(D550,'[1]comparativo br'!$A:$D,4,FALSE),"")</f>
        <v/>
      </c>
      <c r="W550" s="19" t="str">
        <f>IFERROR(VLOOKUP(D550,'[1]comparativo br'!$A:$E,5,FALSE),"")</f>
        <v/>
      </c>
      <c r="X550" s="15" t="str">
        <f t="shared" si="71"/>
        <v/>
      </c>
      <c r="Y550" s="18" t="e">
        <f>SUMIFS([2]Plan2!$H:$H,[2]Plan2!$A:$A,$D550,[2]Plan2!$U:$U,6)</f>
        <v>#VALUE!</v>
      </c>
      <c r="Z550" s="18" t="e">
        <f>SUMIFS([2]Plan2!$H:$H,[2]Plan2!$A:$A,$D550,[2]Plan2!$U:$U,7)</f>
        <v>#VALUE!</v>
      </c>
      <c r="AA550" s="18" t="e">
        <f>SUMIFS([2]Plan2!$H:$H,[2]Plan2!$A:$A,$D550,[2]Plan2!$U:$U,8)</f>
        <v>#VALUE!</v>
      </c>
      <c r="AB550" s="18" t="e">
        <f>SUMIFS([2]Plan2!$H:$H,[2]Plan2!$A:$A,$D550,[2]Plan2!$U:$U,9)</f>
        <v>#VALUE!</v>
      </c>
      <c r="AC550" s="18" t="e">
        <f>SUMIFS([2]Plan2!$H:$H,[2]Plan2!$A:$A,$D550,[2]Plan2!$U:$U,10)</f>
        <v>#VALUE!</v>
      </c>
      <c r="AD550" s="18" t="e">
        <f>SUMIFS([2]Plan2!$H:$H,[2]Plan2!$A:$A,$D550,[2]Plan2!$U:$U,11)</f>
        <v>#VALUE!</v>
      </c>
      <c r="AE550" s="18" t="e">
        <f>SUMIFS([2]Plan2!$H:$H,[2]Plan2!$A:$A,$D550,[2]Plan2!$U:$U,12)</f>
        <v>#VALUE!</v>
      </c>
      <c r="AF550" s="18" t="e">
        <f>SUMIFS([2]Plan2!$H:$H,[2]Plan2!$A:$A,$D550,[2]Plan2!$U:$U,1)</f>
        <v>#VALUE!</v>
      </c>
      <c r="AG550" s="18" t="e">
        <f>SUMIFS([2]Plan2!$H:$H,[2]Plan2!$A:$A,$D550,[2]Plan2!$U:$U,2)</f>
        <v>#VALUE!</v>
      </c>
      <c r="AH550" s="18" t="e">
        <f>SUMIFS([2]Plan2!$H:$H,[2]Plan2!$A:$A,$D550,[2]Plan2!$U:$U,3)</f>
        <v>#VALUE!</v>
      </c>
      <c r="AI550" s="18" t="e">
        <f>SUMIFS([2]Plan2!$H:$H,[2]Plan2!$A:$A,$D550,[2]Plan2!$U:$U,4)</f>
        <v>#VALUE!</v>
      </c>
      <c r="AJ550" s="18" t="e">
        <f>SUMIFS([2]Plan2!$H:$H,[2]Plan2!$A:$A,$D550,[2]Plan2!$U:$U,5)</f>
        <v>#VALUE!</v>
      </c>
      <c r="AK550" s="23" t="e">
        <f t="shared" si="69"/>
        <v>#VALUE!</v>
      </c>
      <c r="AL550" s="23" t="e">
        <f t="shared" si="72"/>
        <v>#VALUE!</v>
      </c>
      <c r="AM550">
        <f t="shared" si="70"/>
        <v>0</v>
      </c>
    </row>
    <row r="551" spans="1:39" ht="15.75" x14ac:dyDescent="0.25">
      <c r="A551" s="21"/>
      <c r="B551" s="21" t="s">
        <v>1519</v>
      </c>
      <c r="C551" s="21">
        <v>5480746</v>
      </c>
      <c r="D551" s="25">
        <v>101242</v>
      </c>
      <c r="E551" s="21" t="s">
        <v>1798</v>
      </c>
      <c r="F551" s="31" t="s">
        <v>1798</v>
      </c>
      <c r="G551" s="21" t="s">
        <v>333</v>
      </c>
      <c r="H551" s="21" t="s">
        <v>334</v>
      </c>
      <c r="I551" s="25" t="s">
        <v>145</v>
      </c>
      <c r="J551" s="21" t="s">
        <v>27</v>
      </c>
      <c r="K551" s="21" t="s">
        <v>74</v>
      </c>
      <c r="L551" s="20">
        <v>45036</v>
      </c>
      <c r="M551" s="20">
        <v>45770</v>
      </c>
      <c r="N551" s="21" t="s">
        <v>18</v>
      </c>
      <c r="O551" s="21">
        <v>6</v>
      </c>
      <c r="P551" s="21">
        <v>7</v>
      </c>
      <c r="Q551" s="21">
        <v>4</v>
      </c>
      <c r="R551" s="15">
        <f>(Q551-P551)/P551</f>
        <v>-0.42857142857142855</v>
      </c>
      <c r="S551" s="18" t="str">
        <f>IFERROR(VLOOKUP(D551,'[1]comparativo br'!$A:$B,2,FALSE),"")</f>
        <v/>
      </c>
      <c r="T551" s="18" t="str">
        <f>IFERROR(VLOOKUP(D551,'[1]comparativo br'!$A:$C,3,FALSE),"")</f>
        <v/>
      </c>
      <c r="U551" s="15" t="str">
        <f t="shared" si="68"/>
        <v/>
      </c>
      <c r="V551" s="19" t="str">
        <f>IFERROR(VLOOKUP(D551,'[1]comparativo br'!$A:$D,4,FALSE),"")</f>
        <v/>
      </c>
      <c r="W551" s="19" t="str">
        <f>IFERROR(VLOOKUP(D551,'[1]comparativo br'!$A:$E,5,FALSE),"")</f>
        <v/>
      </c>
      <c r="X551" s="15" t="str">
        <f t="shared" si="71"/>
        <v/>
      </c>
      <c r="Y551" s="18" t="e">
        <f>SUMIFS([2]Plan2!$H:$H,[2]Plan2!$A:$A,$D551,[2]Plan2!$U:$U,6)</f>
        <v>#VALUE!</v>
      </c>
      <c r="Z551" s="18" t="e">
        <f>SUMIFS([2]Plan2!$H:$H,[2]Plan2!$A:$A,$D551,[2]Plan2!$U:$U,7)</f>
        <v>#VALUE!</v>
      </c>
      <c r="AA551" s="18" t="e">
        <f>SUMIFS([2]Plan2!$H:$H,[2]Plan2!$A:$A,$D551,[2]Plan2!$U:$U,8)</f>
        <v>#VALUE!</v>
      </c>
      <c r="AB551" s="18" t="e">
        <f>SUMIFS([2]Plan2!$H:$H,[2]Plan2!$A:$A,$D551,[2]Plan2!$U:$U,9)</f>
        <v>#VALUE!</v>
      </c>
      <c r="AC551" s="18" t="e">
        <f>SUMIFS([2]Plan2!$H:$H,[2]Plan2!$A:$A,$D551,[2]Plan2!$U:$U,10)</f>
        <v>#VALUE!</v>
      </c>
      <c r="AD551" s="18" t="e">
        <f>SUMIFS([2]Plan2!$H:$H,[2]Plan2!$A:$A,$D551,[2]Plan2!$U:$U,11)</f>
        <v>#VALUE!</v>
      </c>
      <c r="AE551" s="18" t="e">
        <f>SUMIFS([2]Plan2!$H:$H,[2]Plan2!$A:$A,$D551,[2]Plan2!$U:$U,12)</f>
        <v>#VALUE!</v>
      </c>
      <c r="AF551" s="18" t="e">
        <f>SUMIFS([2]Plan2!$H:$H,[2]Plan2!$A:$A,$D551,[2]Plan2!$U:$U,1)</f>
        <v>#VALUE!</v>
      </c>
      <c r="AG551" s="18" t="e">
        <f>SUMIFS([2]Plan2!$H:$H,[2]Plan2!$A:$A,$D551,[2]Plan2!$U:$U,2)</f>
        <v>#VALUE!</v>
      </c>
      <c r="AH551" s="18" t="e">
        <f>SUMIFS([2]Plan2!$H:$H,[2]Plan2!$A:$A,$D551,[2]Plan2!$U:$U,3)</f>
        <v>#VALUE!</v>
      </c>
      <c r="AI551" s="18" t="e">
        <f>SUMIFS([2]Plan2!$H:$H,[2]Plan2!$A:$A,$D551,[2]Plan2!$U:$U,4)</f>
        <v>#VALUE!</v>
      </c>
      <c r="AJ551" s="18" t="e">
        <f>SUMIFS([2]Plan2!$H:$H,[2]Plan2!$A:$A,$D551,[2]Plan2!$U:$U,5)</f>
        <v>#VALUE!</v>
      </c>
      <c r="AK551" s="23" t="e">
        <f t="shared" si="69"/>
        <v>#VALUE!</v>
      </c>
      <c r="AL551" s="23" t="e">
        <f t="shared" si="72"/>
        <v>#VALUE!</v>
      </c>
      <c r="AM551">
        <f t="shared" si="70"/>
        <v>0</v>
      </c>
    </row>
    <row r="552" spans="1:39" ht="15.75" x14ac:dyDescent="0.25">
      <c r="A552" s="21" t="s">
        <v>36</v>
      </c>
      <c r="B552" s="21" t="s">
        <v>1519</v>
      </c>
      <c r="C552" s="21">
        <v>5480746</v>
      </c>
      <c r="D552" s="25">
        <v>501945</v>
      </c>
      <c r="E552" s="21" t="s">
        <v>1798</v>
      </c>
      <c r="F552" s="31" t="s">
        <v>1798</v>
      </c>
      <c r="G552" s="21" t="s">
        <v>333</v>
      </c>
      <c r="H552" s="21" t="s">
        <v>863</v>
      </c>
      <c r="I552" s="25" t="s">
        <v>145</v>
      </c>
      <c r="J552" s="21" t="s">
        <v>27</v>
      </c>
      <c r="K552" s="21" t="s">
        <v>74</v>
      </c>
      <c r="L552" s="20">
        <v>45036</v>
      </c>
      <c r="M552" s="20">
        <v>45786</v>
      </c>
      <c r="N552" s="21" t="s">
        <v>18</v>
      </c>
      <c r="O552" s="21">
        <v>16</v>
      </c>
      <c r="P552" s="21">
        <v>15</v>
      </c>
      <c r="Q552" s="21">
        <v>7</v>
      </c>
      <c r="R552" s="15">
        <f>(Q552-P552)/P552</f>
        <v>-0.53333333333333333</v>
      </c>
      <c r="S552" s="18">
        <f>IFERROR(VLOOKUP(D552,'[1]comparativo br'!$A:$B,2,FALSE),"")</f>
        <v>0</v>
      </c>
      <c r="T552" s="18">
        <f>IFERROR(VLOOKUP(D552,'[1]comparativo br'!$A:$C,3,FALSE),"")</f>
        <v>0</v>
      </c>
      <c r="U552" s="15" t="str">
        <f t="shared" si="68"/>
        <v/>
      </c>
      <c r="V552" s="19">
        <f>IFERROR(VLOOKUP(D552,'[1]comparativo br'!$A:$D,4,FALSE),"")</f>
        <v>17</v>
      </c>
      <c r="W552" s="19">
        <f>IFERROR(VLOOKUP(D552,'[1]comparativo br'!$A:$E,5,FALSE),"")</f>
        <v>0</v>
      </c>
      <c r="X552" s="15">
        <f t="shared" si="71"/>
        <v>-1</v>
      </c>
      <c r="Y552" s="18" t="e">
        <f>SUMIFS([2]Plan2!$H:$H,[2]Plan2!$A:$A,$D552,[2]Plan2!$U:$U,6)</f>
        <v>#VALUE!</v>
      </c>
      <c r="Z552" s="18" t="e">
        <f>SUMIFS([2]Plan2!$H:$H,[2]Plan2!$A:$A,$D552,[2]Plan2!$U:$U,7)</f>
        <v>#VALUE!</v>
      </c>
      <c r="AA552" s="18" t="e">
        <f>SUMIFS([2]Plan2!$H:$H,[2]Plan2!$A:$A,$D552,[2]Plan2!$U:$U,8)</f>
        <v>#VALUE!</v>
      </c>
      <c r="AB552" s="18" t="e">
        <f>SUMIFS([2]Plan2!$H:$H,[2]Plan2!$A:$A,$D552,[2]Plan2!$U:$U,9)</f>
        <v>#VALUE!</v>
      </c>
      <c r="AC552" s="18" t="e">
        <f>SUMIFS([2]Plan2!$H:$H,[2]Plan2!$A:$A,$D552,[2]Plan2!$U:$U,10)</f>
        <v>#VALUE!</v>
      </c>
      <c r="AD552" s="18" t="e">
        <f>SUMIFS([2]Plan2!$H:$H,[2]Plan2!$A:$A,$D552,[2]Plan2!$U:$U,11)</f>
        <v>#VALUE!</v>
      </c>
      <c r="AE552" s="18" t="e">
        <f>SUMIFS([2]Plan2!$H:$H,[2]Plan2!$A:$A,$D552,[2]Plan2!$U:$U,12)</f>
        <v>#VALUE!</v>
      </c>
      <c r="AF552" s="18" t="e">
        <f>SUMIFS([2]Plan2!$H:$H,[2]Plan2!$A:$A,$D552,[2]Plan2!$U:$U,1)</f>
        <v>#VALUE!</v>
      </c>
      <c r="AG552" s="18" t="e">
        <f>SUMIFS([2]Plan2!$H:$H,[2]Plan2!$A:$A,$D552,[2]Plan2!$U:$U,2)</f>
        <v>#VALUE!</v>
      </c>
      <c r="AH552" s="18" t="e">
        <f>SUMIFS([2]Plan2!$H:$H,[2]Plan2!$A:$A,$D552,[2]Plan2!$U:$U,3)</f>
        <v>#VALUE!</v>
      </c>
      <c r="AI552" s="18" t="e">
        <f>SUMIFS([2]Plan2!$H:$H,[2]Plan2!$A:$A,$D552,[2]Plan2!$U:$U,4)</f>
        <v>#VALUE!</v>
      </c>
      <c r="AJ552" s="18" t="e">
        <f>SUMIFS([2]Plan2!$H:$H,[2]Plan2!$A:$A,$D552,[2]Plan2!$U:$U,5)</f>
        <v>#VALUE!</v>
      </c>
      <c r="AK552" s="23" t="e">
        <f t="shared" si="69"/>
        <v>#VALUE!</v>
      </c>
      <c r="AL552" s="23" t="e">
        <f t="shared" si="72"/>
        <v>#VALUE!</v>
      </c>
      <c r="AM552">
        <f t="shared" si="70"/>
        <v>0</v>
      </c>
    </row>
    <row r="553" spans="1:39" ht="15.75" x14ac:dyDescent="0.25">
      <c r="A553" s="21"/>
      <c r="B553" s="21" t="s">
        <v>1519</v>
      </c>
      <c r="C553" s="21">
        <v>5480855</v>
      </c>
      <c r="D553" s="25">
        <v>194705</v>
      </c>
      <c r="E553" s="21" t="s">
        <v>24</v>
      </c>
      <c r="F553" s="31" t="s">
        <v>1798</v>
      </c>
      <c r="G553" s="21" t="s">
        <v>1794</v>
      </c>
      <c r="H553" s="21" t="s">
        <v>471</v>
      </c>
      <c r="I553" s="25" t="s">
        <v>145</v>
      </c>
      <c r="J553" s="21" t="s">
        <v>27</v>
      </c>
      <c r="K553" s="21" t="s">
        <v>74</v>
      </c>
      <c r="L553" s="20">
        <v>45502</v>
      </c>
      <c r="M553" s="20"/>
      <c r="N553" s="21" t="s">
        <v>53</v>
      </c>
      <c r="O553" s="21"/>
      <c r="P553" s="21"/>
      <c r="Q553" s="21"/>
      <c r="R553" s="28"/>
      <c r="S553" s="18" t="str">
        <f>IFERROR(VLOOKUP(D553,'[1]comparativo br'!$A:$B,2,FALSE),"")</f>
        <v/>
      </c>
      <c r="T553" s="18" t="str">
        <f>IFERROR(VLOOKUP(D553,'[1]comparativo br'!$A:$C,3,FALSE),"")</f>
        <v/>
      </c>
      <c r="U553" s="15" t="str">
        <f t="shared" si="68"/>
        <v/>
      </c>
      <c r="V553" s="19" t="str">
        <f>IFERROR(VLOOKUP(D553,'[1]comparativo br'!$A:$D,4,FALSE),"")</f>
        <v/>
      </c>
      <c r="W553" s="19" t="str">
        <f>IFERROR(VLOOKUP(D553,'[1]comparativo br'!$A:$E,5,FALSE),"")</f>
        <v/>
      </c>
      <c r="X553" s="15" t="str">
        <f t="shared" si="71"/>
        <v/>
      </c>
      <c r="Y553" s="18" t="e">
        <f>SUMIFS([2]Plan2!$H:$H,[2]Plan2!$A:$A,$D553,[2]Plan2!$U:$U,6)</f>
        <v>#VALUE!</v>
      </c>
      <c r="Z553" s="18" t="e">
        <f>SUMIFS([2]Plan2!$H:$H,[2]Plan2!$A:$A,$D553,[2]Plan2!$U:$U,7)</f>
        <v>#VALUE!</v>
      </c>
      <c r="AA553" s="18" t="e">
        <f>SUMIFS([2]Plan2!$H:$H,[2]Plan2!$A:$A,$D553,[2]Plan2!$U:$U,8)</f>
        <v>#VALUE!</v>
      </c>
      <c r="AB553" s="18" t="e">
        <f>SUMIFS([2]Plan2!$H:$H,[2]Plan2!$A:$A,$D553,[2]Plan2!$U:$U,9)</f>
        <v>#VALUE!</v>
      </c>
      <c r="AC553" s="18" t="e">
        <f>SUMIFS([2]Plan2!$H:$H,[2]Plan2!$A:$A,$D553,[2]Plan2!$U:$U,10)</f>
        <v>#VALUE!</v>
      </c>
      <c r="AD553" s="18" t="e">
        <f>SUMIFS([2]Plan2!$H:$H,[2]Plan2!$A:$A,$D553,[2]Plan2!$U:$U,11)</f>
        <v>#VALUE!</v>
      </c>
      <c r="AE553" s="18" t="e">
        <f>SUMIFS([2]Plan2!$H:$H,[2]Plan2!$A:$A,$D553,[2]Plan2!$U:$U,12)</f>
        <v>#VALUE!</v>
      </c>
      <c r="AF553" s="18" t="e">
        <f>SUMIFS([2]Plan2!$H:$H,[2]Plan2!$A:$A,$D553,[2]Plan2!$U:$U,1)</f>
        <v>#VALUE!</v>
      </c>
      <c r="AG553" s="18" t="e">
        <f>SUMIFS([2]Plan2!$H:$H,[2]Plan2!$A:$A,$D553,[2]Plan2!$U:$U,2)</f>
        <v>#VALUE!</v>
      </c>
      <c r="AH553" s="18" t="e">
        <f>SUMIFS([2]Plan2!$H:$H,[2]Plan2!$A:$A,$D553,[2]Plan2!$U:$U,3)</f>
        <v>#VALUE!</v>
      </c>
      <c r="AI553" s="18" t="e">
        <f>SUMIFS([2]Plan2!$H:$H,[2]Plan2!$A:$A,$D553,[2]Plan2!$U:$U,4)</f>
        <v>#VALUE!</v>
      </c>
      <c r="AJ553" s="18" t="e">
        <f>SUMIFS([2]Plan2!$H:$H,[2]Plan2!$A:$A,$D553,[2]Plan2!$U:$U,5)</f>
        <v>#VALUE!</v>
      </c>
      <c r="AK553" s="23" t="e">
        <f t="shared" si="69"/>
        <v>#VALUE!</v>
      </c>
      <c r="AL553" s="23" t="e">
        <f t="shared" si="72"/>
        <v>#VALUE!</v>
      </c>
      <c r="AM553">
        <f t="shared" si="70"/>
        <v>0</v>
      </c>
    </row>
    <row r="554" spans="1:39" ht="15.75" x14ac:dyDescent="0.25">
      <c r="A554" s="21"/>
      <c r="B554" s="21" t="s">
        <v>1519</v>
      </c>
      <c r="C554" s="21">
        <v>5480855</v>
      </c>
      <c r="D554" s="25">
        <v>194706</v>
      </c>
      <c r="E554" s="21" t="s">
        <v>24</v>
      </c>
      <c r="F554" s="31" t="s">
        <v>1798</v>
      </c>
      <c r="G554" s="21" t="s">
        <v>1794</v>
      </c>
      <c r="H554" s="21" t="s">
        <v>1896</v>
      </c>
      <c r="I554" s="25" t="s">
        <v>145</v>
      </c>
      <c r="J554" s="21" t="s">
        <v>27</v>
      </c>
      <c r="K554" s="21" t="s">
        <v>74</v>
      </c>
      <c r="L554" s="20">
        <v>45502</v>
      </c>
      <c r="M554" s="20"/>
      <c r="N554" s="21" t="s">
        <v>53</v>
      </c>
      <c r="O554" s="21"/>
      <c r="P554" s="21"/>
      <c r="Q554" s="21"/>
      <c r="R554" s="28"/>
      <c r="S554" s="18" t="str">
        <f>IFERROR(VLOOKUP(D554,'[1]comparativo br'!$A:$B,2,FALSE),"")</f>
        <v/>
      </c>
      <c r="T554" s="18" t="str">
        <f>IFERROR(VLOOKUP(D554,'[1]comparativo br'!$A:$C,3,FALSE),"")</f>
        <v/>
      </c>
      <c r="U554" s="15" t="str">
        <f t="shared" si="68"/>
        <v/>
      </c>
      <c r="V554" s="19" t="str">
        <f>IFERROR(VLOOKUP(D554,'[1]comparativo br'!$A:$D,4,FALSE),"")</f>
        <v/>
      </c>
      <c r="W554" s="19" t="str">
        <f>IFERROR(VLOOKUP(D554,'[1]comparativo br'!$A:$E,5,FALSE),"")</f>
        <v/>
      </c>
      <c r="X554" s="15" t="str">
        <f t="shared" si="71"/>
        <v/>
      </c>
      <c r="Y554" s="18" t="e">
        <f>SUMIFS([2]Plan2!$H:$H,[2]Plan2!$A:$A,$D554,[2]Plan2!$U:$U,6)</f>
        <v>#VALUE!</v>
      </c>
      <c r="Z554" s="18" t="e">
        <f>SUMIFS([2]Plan2!$H:$H,[2]Plan2!$A:$A,$D554,[2]Plan2!$U:$U,7)</f>
        <v>#VALUE!</v>
      </c>
      <c r="AA554" s="18" t="e">
        <f>SUMIFS([2]Plan2!$H:$H,[2]Plan2!$A:$A,$D554,[2]Plan2!$U:$U,8)</f>
        <v>#VALUE!</v>
      </c>
      <c r="AB554" s="18" t="e">
        <f>SUMIFS([2]Plan2!$H:$H,[2]Plan2!$A:$A,$D554,[2]Plan2!$U:$U,9)</f>
        <v>#VALUE!</v>
      </c>
      <c r="AC554" s="18" t="e">
        <f>SUMIFS([2]Plan2!$H:$H,[2]Plan2!$A:$A,$D554,[2]Plan2!$U:$U,10)</f>
        <v>#VALUE!</v>
      </c>
      <c r="AD554" s="18" t="e">
        <f>SUMIFS([2]Plan2!$H:$H,[2]Plan2!$A:$A,$D554,[2]Plan2!$U:$U,11)</f>
        <v>#VALUE!</v>
      </c>
      <c r="AE554" s="18" t="e">
        <f>SUMIFS([2]Plan2!$H:$H,[2]Plan2!$A:$A,$D554,[2]Plan2!$U:$U,12)</f>
        <v>#VALUE!</v>
      </c>
      <c r="AF554" s="18" t="e">
        <f>SUMIFS([2]Plan2!$H:$H,[2]Plan2!$A:$A,$D554,[2]Plan2!$U:$U,1)</f>
        <v>#VALUE!</v>
      </c>
      <c r="AG554" s="18" t="e">
        <f>SUMIFS([2]Plan2!$H:$H,[2]Plan2!$A:$A,$D554,[2]Plan2!$U:$U,2)</f>
        <v>#VALUE!</v>
      </c>
      <c r="AH554" s="18" t="e">
        <f>SUMIFS([2]Plan2!$H:$H,[2]Plan2!$A:$A,$D554,[2]Plan2!$U:$U,3)</f>
        <v>#VALUE!</v>
      </c>
      <c r="AI554" s="18" t="e">
        <f>SUMIFS([2]Plan2!$H:$H,[2]Plan2!$A:$A,$D554,[2]Plan2!$U:$U,4)</f>
        <v>#VALUE!</v>
      </c>
      <c r="AJ554" s="18" t="e">
        <f>SUMIFS([2]Plan2!$H:$H,[2]Plan2!$A:$A,$D554,[2]Plan2!$U:$U,5)</f>
        <v>#VALUE!</v>
      </c>
      <c r="AK554" s="23" t="e">
        <f t="shared" si="69"/>
        <v>#VALUE!</v>
      </c>
      <c r="AL554" s="23" t="e">
        <f t="shared" si="72"/>
        <v>#VALUE!</v>
      </c>
      <c r="AM554">
        <f t="shared" si="70"/>
        <v>0</v>
      </c>
    </row>
    <row r="555" spans="1:39" ht="15.75" x14ac:dyDescent="0.25">
      <c r="A555" s="21"/>
      <c r="B555" s="21" t="s">
        <v>1519</v>
      </c>
      <c r="C555" s="21">
        <v>5497195</v>
      </c>
      <c r="D555" s="25">
        <v>194693</v>
      </c>
      <c r="E555" s="21" t="s">
        <v>1575</v>
      </c>
      <c r="F555" s="31" t="s">
        <v>1575</v>
      </c>
      <c r="G555" s="21" t="s">
        <v>1792</v>
      </c>
      <c r="H555" s="21" t="s">
        <v>735</v>
      </c>
      <c r="I555" s="25" t="s">
        <v>15</v>
      </c>
      <c r="J555" s="21" t="s">
        <v>41</v>
      </c>
      <c r="K555" s="21" t="s">
        <v>100</v>
      </c>
      <c r="L555" s="20">
        <v>45687</v>
      </c>
      <c r="M555" s="20">
        <v>45799</v>
      </c>
      <c r="N555" s="21" t="s">
        <v>18</v>
      </c>
      <c r="O555" s="21">
        <v>11</v>
      </c>
      <c r="P555" s="21">
        <v>0</v>
      </c>
      <c r="Q555" s="21">
        <v>23</v>
      </c>
      <c r="R555" s="15">
        <v>1</v>
      </c>
      <c r="S555" s="18">
        <f>IFERROR(VLOOKUP(D555,'[1]comparativo br'!$A:$B,2,FALSE),"")</f>
        <v>3900</v>
      </c>
      <c r="T555" s="18">
        <f>IFERROR(VLOOKUP(D555,'[1]comparativo br'!$A:$C,3,FALSE),"")</f>
        <v>3900</v>
      </c>
      <c r="U555" s="15">
        <f t="shared" si="68"/>
        <v>0</v>
      </c>
      <c r="V555" s="19">
        <f>IFERROR(VLOOKUP(D555,'[1]comparativo br'!$A:$D,4,FALSE),"")</f>
        <v>38</v>
      </c>
      <c r="W555" s="19">
        <f>IFERROR(VLOOKUP(D555,'[1]comparativo br'!$A:$E,5,FALSE),"")</f>
        <v>33</v>
      </c>
      <c r="X555" s="15">
        <f t="shared" si="71"/>
        <v>-0.13157894736842105</v>
      </c>
      <c r="Y555" s="18" t="e">
        <f>SUMIFS([2]Plan2!$H:$H,[2]Plan2!$A:$A,$D555,[2]Plan2!$U:$U,6)</f>
        <v>#VALUE!</v>
      </c>
      <c r="Z555" s="18" t="e">
        <f>SUMIFS([2]Plan2!$H:$H,[2]Plan2!$A:$A,$D555,[2]Plan2!$U:$U,7)</f>
        <v>#VALUE!</v>
      </c>
      <c r="AA555" s="18" t="e">
        <f>SUMIFS([2]Plan2!$H:$H,[2]Plan2!$A:$A,$D555,[2]Plan2!$U:$U,8)</f>
        <v>#VALUE!</v>
      </c>
      <c r="AB555" s="18" t="e">
        <f>SUMIFS([2]Plan2!$H:$H,[2]Plan2!$A:$A,$D555,[2]Plan2!$U:$U,9)</f>
        <v>#VALUE!</v>
      </c>
      <c r="AC555" s="18" t="e">
        <f>SUMIFS([2]Plan2!$H:$H,[2]Plan2!$A:$A,$D555,[2]Plan2!$U:$U,10)</f>
        <v>#VALUE!</v>
      </c>
      <c r="AD555" s="18" t="e">
        <f>SUMIFS([2]Plan2!$H:$H,[2]Plan2!$A:$A,$D555,[2]Plan2!$U:$U,11)</f>
        <v>#VALUE!</v>
      </c>
      <c r="AE555" s="18" t="e">
        <f>SUMIFS([2]Plan2!$H:$H,[2]Plan2!$A:$A,$D555,[2]Plan2!$U:$U,12)</f>
        <v>#VALUE!</v>
      </c>
      <c r="AF555" s="18" t="e">
        <f>SUMIFS([2]Plan2!$H:$H,[2]Plan2!$A:$A,$D555,[2]Plan2!$U:$U,1)</f>
        <v>#VALUE!</v>
      </c>
      <c r="AG555" s="18" t="e">
        <f>SUMIFS([2]Plan2!$H:$H,[2]Plan2!$A:$A,$D555,[2]Plan2!$U:$U,2)</f>
        <v>#VALUE!</v>
      </c>
      <c r="AH555" s="18" t="e">
        <f>SUMIFS([2]Plan2!$H:$H,[2]Plan2!$A:$A,$D555,[2]Plan2!$U:$U,3)</f>
        <v>#VALUE!</v>
      </c>
      <c r="AI555" s="18" t="e">
        <f>SUMIFS([2]Plan2!$H:$H,[2]Plan2!$A:$A,$D555,[2]Plan2!$U:$U,4)</f>
        <v>#VALUE!</v>
      </c>
      <c r="AJ555" s="18" t="e">
        <f>SUMIFS([2]Plan2!$H:$H,[2]Plan2!$A:$A,$D555,[2]Plan2!$U:$U,5)</f>
        <v>#VALUE!</v>
      </c>
      <c r="AK555" s="23" t="e">
        <f t="shared" si="69"/>
        <v>#VALUE!</v>
      </c>
      <c r="AL555" s="23" t="e">
        <f t="shared" si="72"/>
        <v>#VALUE!</v>
      </c>
      <c r="AM555">
        <f t="shared" si="70"/>
        <v>0</v>
      </c>
    </row>
    <row r="556" spans="1:39" ht="15.75" x14ac:dyDescent="0.25">
      <c r="A556" s="21"/>
      <c r="B556" s="21" t="s">
        <v>1520</v>
      </c>
      <c r="C556" s="21">
        <v>5524540</v>
      </c>
      <c r="D556" s="25">
        <v>194614</v>
      </c>
      <c r="E556" s="21" t="s">
        <v>69</v>
      </c>
      <c r="F556" s="31" t="s">
        <v>69</v>
      </c>
      <c r="G556" s="21" t="s">
        <v>1959</v>
      </c>
      <c r="H556" s="21" t="s">
        <v>94</v>
      </c>
      <c r="I556" s="25" t="s">
        <v>63</v>
      </c>
      <c r="J556" s="21" t="s">
        <v>21</v>
      </c>
      <c r="K556" s="21"/>
      <c r="L556" s="20">
        <v>45595</v>
      </c>
      <c r="M556" s="20"/>
      <c r="N556" s="21" t="s">
        <v>53</v>
      </c>
      <c r="O556" s="21"/>
      <c r="P556" s="21"/>
      <c r="Q556" s="21"/>
      <c r="R556" s="28"/>
      <c r="S556" s="18" t="str">
        <f>IFERROR(VLOOKUP(D556,'[1]comparativo br'!$A:$B,2,FALSE),"")</f>
        <v/>
      </c>
      <c r="T556" s="18" t="str">
        <f>IFERROR(VLOOKUP(D556,'[1]comparativo br'!$A:$C,3,FALSE),"")</f>
        <v/>
      </c>
      <c r="U556" s="15" t="str">
        <f t="shared" si="68"/>
        <v/>
      </c>
      <c r="V556" s="19" t="str">
        <f>IFERROR(VLOOKUP(D556,'[1]comparativo br'!$A:$D,4,FALSE),"")</f>
        <v/>
      </c>
      <c r="W556" s="19" t="str">
        <f>IFERROR(VLOOKUP(D556,'[1]comparativo br'!$A:$E,5,FALSE),"")</f>
        <v/>
      </c>
      <c r="X556" s="15" t="str">
        <f t="shared" si="71"/>
        <v/>
      </c>
      <c r="Y556" s="18" t="e">
        <f>SUMIFS([2]Plan2!$H:$H,[2]Plan2!$A:$A,$D556,[2]Plan2!$U:$U,6)</f>
        <v>#VALUE!</v>
      </c>
      <c r="Z556" s="18" t="e">
        <f>SUMIFS([2]Plan2!$H:$H,[2]Plan2!$A:$A,$D556,[2]Plan2!$U:$U,7)</f>
        <v>#VALUE!</v>
      </c>
      <c r="AA556" s="18" t="e">
        <f>SUMIFS([2]Plan2!$H:$H,[2]Plan2!$A:$A,$D556,[2]Plan2!$U:$U,8)</f>
        <v>#VALUE!</v>
      </c>
      <c r="AB556" s="18" t="e">
        <f>SUMIFS([2]Plan2!$H:$H,[2]Plan2!$A:$A,$D556,[2]Plan2!$U:$U,9)</f>
        <v>#VALUE!</v>
      </c>
      <c r="AC556" s="18" t="e">
        <f>SUMIFS([2]Plan2!$H:$H,[2]Plan2!$A:$A,$D556,[2]Plan2!$U:$U,10)</f>
        <v>#VALUE!</v>
      </c>
      <c r="AD556" s="18" t="e">
        <f>SUMIFS([2]Plan2!$H:$H,[2]Plan2!$A:$A,$D556,[2]Plan2!$U:$U,11)</f>
        <v>#VALUE!</v>
      </c>
      <c r="AE556" s="18" t="e">
        <f>SUMIFS([2]Plan2!$H:$H,[2]Plan2!$A:$A,$D556,[2]Plan2!$U:$U,12)</f>
        <v>#VALUE!</v>
      </c>
      <c r="AF556" s="18" t="e">
        <f>SUMIFS([2]Plan2!$H:$H,[2]Plan2!$A:$A,$D556,[2]Plan2!$U:$U,1)</f>
        <v>#VALUE!</v>
      </c>
      <c r="AG556" s="18" t="e">
        <f>SUMIFS([2]Plan2!$H:$H,[2]Plan2!$A:$A,$D556,[2]Plan2!$U:$U,2)</f>
        <v>#VALUE!</v>
      </c>
      <c r="AH556" s="18" t="e">
        <f>SUMIFS([2]Plan2!$H:$H,[2]Plan2!$A:$A,$D556,[2]Plan2!$U:$U,3)</f>
        <v>#VALUE!</v>
      </c>
      <c r="AI556" s="18" t="e">
        <f>SUMIFS([2]Plan2!$H:$H,[2]Plan2!$A:$A,$D556,[2]Plan2!$U:$U,4)</f>
        <v>#VALUE!</v>
      </c>
      <c r="AJ556" s="18" t="e">
        <f>SUMIFS([2]Plan2!$H:$H,[2]Plan2!$A:$A,$D556,[2]Plan2!$U:$U,5)</f>
        <v>#VALUE!</v>
      </c>
      <c r="AK556" s="23" t="e">
        <f t="shared" si="69"/>
        <v>#VALUE!</v>
      </c>
      <c r="AL556" s="23" t="e">
        <f t="shared" si="72"/>
        <v>#VALUE!</v>
      </c>
      <c r="AM556">
        <f t="shared" si="70"/>
        <v>0</v>
      </c>
    </row>
    <row r="557" spans="1:39" ht="15.75" x14ac:dyDescent="0.25">
      <c r="A557" s="21"/>
      <c r="B557" s="21" t="s">
        <v>1520</v>
      </c>
      <c r="C557" s="21">
        <v>5535739</v>
      </c>
      <c r="D557" s="25">
        <v>193003</v>
      </c>
      <c r="E557" s="21" t="s">
        <v>12</v>
      </c>
      <c r="F557" s="31" t="s">
        <v>2489</v>
      </c>
      <c r="G557" s="21" t="s">
        <v>1891</v>
      </c>
      <c r="H557" s="21" t="s">
        <v>468</v>
      </c>
      <c r="I557" s="25" t="s">
        <v>201</v>
      </c>
      <c r="J557" s="21" t="s">
        <v>21</v>
      </c>
      <c r="K557" s="21"/>
      <c r="L557" s="20">
        <v>45715</v>
      </c>
      <c r="M557" s="20"/>
      <c r="N557" s="21" t="s">
        <v>18</v>
      </c>
      <c r="O557" s="21"/>
      <c r="P557" s="21"/>
      <c r="Q557" s="21"/>
      <c r="R557" s="28"/>
      <c r="S557" s="18">
        <f>IFERROR(VLOOKUP(D557,'[1]comparativo br'!$A:$B,2,FALSE),"")</f>
        <v>0</v>
      </c>
      <c r="T557" s="18">
        <f>IFERROR(VLOOKUP(D557,'[1]comparativo br'!$A:$C,3,FALSE),"")</f>
        <v>5184</v>
      </c>
      <c r="U557" s="15" t="str">
        <f t="shared" si="68"/>
        <v/>
      </c>
      <c r="V557" s="19">
        <f>IFERROR(VLOOKUP(D557,'[1]comparativo br'!$A:$D,4,FALSE),"")</f>
        <v>0</v>
      </c>
      <c r="W557" s="19">
        <f>IFERROR(VLOOKUP(D557,'[1]comparativo br'!$A:$E,5,FALSE),"")</f>
        <v>0</v>
      </c>
      <c r="X557" s="15" t="str">
        <f t="shared" si="71"/>
        <v/>
      </c>
      <c r="Y557" s="18" t="e">
        <f>SUMIFS([2]Plan2!$H:$H,[2]Plan2!$A:$A,$D557,[2]Plan2!$U:$U,6)</f>
        <v>#VALUE!</v>
      </c>
      <c r="Z557" s="18" t="e">
        <f>SUMIFS([2]Plan2!$H:$H,[2]Plan2!$A:$A,$D557,[2]Plan2!$U:$U,7)</f>
        <v>#VALUE!</v>
      </c>
      <c r="AA557" s="18" t="e">
        <f>SUMIFS([2]Plan2!$H:$H,[2]Plan2!$A:$A,$D557,[2]Plan2!$U:$U,8)</f>
        <v>#VALUE!</v>
      </c>
      <c r="AB557" s="18" t="e">
        <f>SUMIFS([2]Plan2!$H:$H,[2]Plan2!$A:$A,$D557,[2]Plan2!$U:$U,9)</f>
        <v>#VALUE!</v>
      </c>
      <c r="AC557" s="18" t="e">
        <f>SUMIFS([2]Plan2!$H:$H,[2]Plan2!$A:$A,$D557,[2]Plan2!$U:$U,10)</f>
        <v>#VALUE!</v>
      </c>
      <c r="AD557" s="18" t="e">
        <f>SUMIFS([2]Plan2!$H:$H,[2]Plan2!$A:$A,$D557,[2]Plan2!$U:$U,11)</f>
        <v>#VALUE!</v>
      </c>
      <c r="AE557" s="18" t="e">
        <f>SUMIFS([2]Plan2!$H:$H,[2]Plan2!$A:$A,$D557,[2]Plan2!$U:$U,12)</f>
        <v>#VALUE!</v>
      </c>
      <c r="AF557" s="18" t="e">
        <f>SUMIFS([2]Plan2!$H:$H,[2]Plan2!$A:$A,$D557,[2]Plan2!$U:$U,1)</f>
        <v>#VALUE!</v>
      </c>
      <c r="AG557" s="18" t="e">
        <f>SUMIFS([2]Plan2!$H:$H,[2]Plan2!$A:$A,$D557,[2]Plan2!$U:$U,2)</f>
        <v>#VALUE!</v>
      </c>
      <c r="AH557" s="18" t="e">
        <f>SUMIFS([2]Plan2!$H:$H,[2]Plan2!$A:$A,$D557,[2]Plan2!$U:$U,3)</f>
        <v>#VALUE!</v>
      </c>
      <c r="AI557" s="18" t="e">
        <f>SUMIFS([2]Plan2!$H:$H,[2]Plan2!$A:$A,$D557,[2]Plan2!$U:$U,4)</f>
        <v>#VALUE!</v>
      </c>
      <c r="AJ557" s="18" t="e">
        <f>SUMIFS([2]Plan2!$H:$H,[2]Plan2!$A:$A,$D557,[2]Plan2!$U:$U,5)</f>
        <v>#VALUE!</v>
      </c>
      <c r="AK557" s="23" t="e">
        <f t="shared" si="69"/>
        <v>#VALUE!</v>
      </c>
      <c r="AL557" s="23" t="e">
        <f t="shared" si="72"/>
        <v>#VALUE!</v>
      </c>
      <c r="AM557">
        <f t="shared" si="70"/>
        <v>0</v>
      </c>
    </row>
    <row r="558" spans="1:39" ht="15.75" x14ac:dyDescent="0.25">
      <c r="A558" s="21"/>
      <c r="B558" s="21" t="s">
        <v>1520</v>
      </c>
      <c r="C558" s="21">
        <v>5553456</v>
      </c>
      <c r="D558" s="25">
        <v>101217</v>
      </c>
      <c r="E558" s="21" t="s">
        <v>24</v>
      </c>
      <c r="F558" s="31" t="s">
        <v>24</v>
      </c>
      <c r="G558" s="21" t="s">
        <v>317</v>
      </c>
      <c r="H558" s="21" t="s">
        <v>318</v>
      </c>
      <c r="I558" s="25" t="s">
        <v>20</v>
      </c>
      <c r="J558" s="21" t="s">
        <v>27</v>
      </c>
      <c r="K558" s="21" t="s">
        <v>28</v>
      </c>
      <c r="L558" s="20">
        <v>45798</v>
      </c>
      <c r="M558" s="20">
        <v>45797</v>
      </c>
      <c r="N558" s="21" t="s">
        <v>18</v>
      </c>
      <c r="O558" s="21">
        <v>177</v>
      </c>
      <c r="P558" s="21">
        <v>138</v>
      </c>
      <c r="Q558" s="21">
        <v>176</v>
      </c>
      <c r="R558" s="15">
        <f>(Q558-P558)/P558</f>
        <v>0.27536231884057971</v>
      </c>
      <c r="S558" s="18">
        <f>IFERROR(VLOOKUP(D558,'[1]comparativo br'!$A:$B,2,FALSE),"")</f>
        <v>26035.200000000001</v>
      </c>
      <c r="T558" s="18">
        <f>IFERROR(VLOOKUP(D558,'[1]comparativo br'!$A:$C,3,FALSE),"")</f>
        <v>25830</v>
      </c>
      <c r="U558" s="15">
        <f t="shared" si="68"/>
        <v>-7.8816371681416208E-3</v>
      </c>
      <c r="V558" s="19">
        <f>IFERROR(VLOOKUP(D558,'[1]comparativo br'!$A:$D,4,FALSE),"")</f>
        <v>656</v>
      </c>
      <c r="W558" s="19">
        <f>IFERROR(VLOOKUP(D558,'[1]comparativo br'!$A:$E,5,FALSE),"")</f>
        <v>632</v>
      </c>
      <c r="X558" s="15">
        <f t="shared" si="71"/>
        <v>-3.6585365853658534E-2</v>
      </c>
      <c r="Y558" s="18" t="e">
        <f>SUMIFS([2]Plan2!$H:$H,[2]Plan2!$A:$A,$D558,[2]Plan2!$U:$U,6)</f>
        <v>#VALUE!</v>
      </c>
      <c r="Z558" s="18" t="e">
        <f>SUMIFS([2]Plan2!$H:$H,[2]Plan2!$A:$A,$D558,[2]Plan2!$U:$U,7)</f>
        <v>#VALUE!</v>
      </c>
      <c r="AA558" s="18" t="e">
        <f>SUMIFS([2]Plan2!$H:$H,[2]Plan2!$A:$A,$D558,[2]Plan2!$U:$U,8)</f>
        <v>#VALUE!</v>
      </c>
      <c r="AB558" s="18" t="e">
        <f>SUMIFS([2]Plan2!$H:$H,[2]Plan2!$A:$A,$D558,[2]Plan2!$U:$U,9)</f>
        <v>#VALUE!</v>
      </c>
      <c r="AC558" s="18" t="e">
        <f>SUMIFS([2]Plan2!$H:$H,[2]Plan2!$A:$A,$D558,[2]Plan2!$U:$U,10)</f>
        <v>#VALUE!</v>
      </c>
      <c r="AD558" s="18" t="e">
        <f>SUMIFS([2]Plan2!$H:$H,[2]Plan2!$A:$A,$D558,[2]Plan2!$U:$U,11)</f>
        <v>#VALUE!</v>
      </c>
      <c r="AE558" s="18" t="e">
        <f>SUMIFS([2]Plan2!$H:$H,[2]Plan2!$A:$A,$D558,[2]Plan2!$U:$U,12)</f>
        <v>#VALUE!</v>
      </c>
      <c r="AF558" s="18" t="e">
        <f>SUMIFS([2]Plan2!$H:$H,[2]Plan2!$A:$A,$D558,[2]Plan2!$U:$U,1)</f>
        <v>#VALUE!</v>
      </c>
      <c r="AG558" s="18" t="e">
        <f>SUMIFS([2]Plan2!$H:$H,[2]Plan2!$A:$A,$D558,[2]Plan2!$U:$U,2)</f>
        <v>#VALUE!</v>
      </c>
      <c r="AH558" s="18" t="e">
        <f>SUMIFS([2]Plan2!$H:$H,[2]Plan2!$A:$A,$D558,[2]Plan2!$U:$U,3)</f>
        <v>#VALUE!</v>
      </c>
      <c r="AI558" s="18" t="e">
        <f>SUMIFS([2]Plan2!$H:$H,[2]Plan2!$A:$A,$D558,[2]Plan2!$U:$U,4)</f>
        <v>#VALUE!</v>
      </c>
      <c r="AJ558" s="18" t="e">
        <f>SUMIFS([2]Plan2!$H:$H,[2]Plan2!$A:$A,$D558,[2]Plan2!$U:$U,5)</f>
        <v>#VALUE!</v>
      </c>
      <c r="AK558" s="23" t="e">
        <f t="shared" si="69"/>
        <v>#VALUE!</v>
      </c>
      <c r="AL558" s="23" t="e">
        <f t="shared" si="72"/>
        <v>#VALUE!</v>
      </c>
      <c r="AM558">
        <f t="shared" si="70"/>
        <v>0</v>
      </c>
    </row>
    <row r="559" spans="1:39" ht="15.75" x14ac:dyDescent="0.25">
      <c r="A559" s="21"/>
      <c r="B559" s="21" t="s">
        <v>1519</v>
      </c>
      <c r="C559" s="21">
        <v>5553456</v>
      </c>
      <c r="D559" s="25">
        <v>500573</v>
      </c>
      <c r="E559" s="21" t="s">
        <v>1180</v>
      </c>
      <c r="F559" s="31" t="s">
        <v>1180</v>
      </c>
      <c r="G559" s="21" t="s">
        <v>317</v>
      </c>
      <c r="H559" s="21" t="s">
        <v>318</v>
      </c>
      <c r="I559" s="25" t="s">
        <v>20</v>
      </c>
      <c r="J559" s="21" t="s">
        <v>27</v>
      </c>
      <c r="K559" s="21" t="s">
        <v>28</v>
      </c>
      <c r="L559" s="20">
        <v>44512</v>
      </c>
      <c r="M559" s="20">
        <v>45680</v>
      </c>
      <c r="N559" s="21" t="s">
        <v>53</v>
      </c>
      <c r="O559" s="21">
        <v>58</v>
      </c>
      <c r="P559" s="21">
        <v>0</v>
      </c>
      <c r="Q559" s="21">
        <v>1</v>
      </c>
      <c r="R559" s="15">
        <v>1</v>
      </c>
      <c r="S559" s="18" t="str">
        <f>IFERROR(VLOOKUP(D559,'[1]comparativo br'!$A:$B,2,FALSE),"")</f>
        <v/>
      </c>
      <c r="T559" s="18" t="str">
        <f>IFERROR(VLOOKUP(D559,'[1]comparativo br'!$A:$C,3,FALSE),"")</f>
        <v/>
      </c>
      <c r="U559" s="15" t="str">
        <f t="shared" si="68"/>
        <v/>
      </c>
      <c r="V559" s="19" t="str">
        <f>IFERROR(VLOOKUP(D559,'[1]comparativo br'!$A:$D,4,FALSE),"")</f>
        <v/>
      </c>
      <c r="W559" s="19" t="str">
        <f>IFERROR(VLOOKUP(D559,'[1]comparativo br'!$A:$E,5,FALSE),"")</f>
        <v/>
      </c>
      <c r="X559" s="15" t="str">
        <f t="shared" si="71"/>
        <v/>
      </c>
      <c r="Y559" s="18" t="e">
        <f>SUMIFS([2]Plan2!$H:$H,[2]Plan2!$A:$A,$D559,[2]Plan2!$U:$U,6)</f>
        <v>#VALUE!</v>
      </c>
      <c r="Z559" s="18" t="e">
        <f>SUMIFS([2]Plan2!$H:$H,[2]Plan2!$A:$A,$D559,[2]Plan2!$U:$U,7)</f>
        <v>#VALUE!</v>
      </c>
      <c r="AA559" s="18" t="e">
        <f>SUMIFS([2]Plan2!$H:$H,[2]Plan2!$A:$A,$D559,[2]Plan2!$U:$U,8)</f>
        <v>#VALUE!</v>
      </c>
      <c r="AB559" s="18" t="e">
        <f>SUMIFS([2]Plan2!$H:$H,[2]Plan2!$A:$A,$D559,[2]Plan2!$U:$U,9)</f>
        <v>#VALUE!</v>
      </c>
      <c r="AC559" s="18" t="e">
        <f>SUMIFS([2]Plan2!$H:$H,[2]Plan2!$A:$A,$D559,[2]Plan2!$U:$U,10)</f>
        <v>#VALUE!</v>
      </c>
      <c r="AD559" s="18" t="e">
        <f>SUMIFS([2]Plan2!$H:$H,[2]Plan2!$A:$A,$D559,[2]Plan2!$U:$U,11)</f>
        <v>#VALUE!</v>
      </c>
      <c r="AE559" s="18" t="e">
        <f>SUMIFS([2]Plan2!$H:$H,[2]Plan2!$A:$A,$D559,[2]Plan2!$U:$U,12)</f>
        <v>#VALUE!</v>
      </c>
      <c r="AF559" s="18" t="e">
        <f>SUMIFS([2]Plan2!$H:$H,[2]Plan2!$A:$A,$D559,[2]Plan2!$U:$U,1)</f>
        <v>#VALUE!</v>
      </c>
      <c r="AG559" s="18" t="e">
        <f>SUMIFS([2]Plan2!$H:$H,[2]Plan2!$A:$A,$D559,[2]Plan2!$U:$U,2)</f>
        <v>#VALUE!</v>
      </c>
      <c r="AH559" s="18" t="e">
        <f>SUMIFS([2]Plan2!$H:$H,[2]Plan2!$A:$A,$D559,[2]Plan2!$U:$U,3)</f>
        <v>#VALUE!</v>
      </c>
      <c r="AI559" s="18" t="e">
        <f>SUMIFS([2]Plan2!$H:$H,[2]Plan2!$A:$A,$D559,[2]Plan2!$U:$U,4)</f>
        <v>#VALUE!</v>
      </c>
      <c r="AJ559" s="18" t="e">
        <f>SUMIFS([2]Plan2!$H:$H,[2]Plan2!$A:$A,$D559,[2]Plan2!$U:$U,5)</f>
        <v>#VALUE!</v>
      </c>
      <c r="AK559" s="23" t="e">
        <f t="shared" si="69"/>
        <v>#VALUE!</v>
      </c>
      <c r="AL559" s="23" t="e">
        <f t="shared" si="72"/>
        <v>#VALUE!</v>
      </c>
      <c r="AM559">
        <f t="shared" si="70"/>
        <v>0</v>
      </c>
    </row>
    <row r="560" spans="1:39" ht="15.75" x14ac:dyDescent="0.25">
      <c r="A560" s="21"/>
      <c r="B560" s="21"/>
      <c r="C560" s="21">
        <v>5587143</v>
      </c>
      <c r="D560" s="25">
        <v>191074</v>
      </c>
      <c r="E560" s="21" t="s">
        <v>1206</v>
      </c>
      <c r="F560" s="31" t="s">
        <v>1206</v>
      </c>
      <c r="G560" s="21" t="s">
        <v>1466</v>
      </c>
      <c r="H560" s="21" t="s">
        <v>1467</v>
      </c>
      <c r="I560" s="25" t="s">
        <v>65</v>
      </c>
      <c r="J560" s="21"/>
      <c r="K560" s="21"/>
      <c r="L560" s="20">
        <v>43738</v>
      </c>
      <c r="M560" s="20"/>
      <c r="N560" s="21" t="s">
        <v>53</v>
      </c>
      <c r="O560" s="21"/>
      <c r="P560" s="21"/>
      <c r="Q560" s="21"/>
      <c r="R560" s="28"/>
      <c r="S560" s="18" t="str">
        <f>IFERROR(VLOOKUP(D560,'[1]comparativo br'!$A:$B,2,FALSE),"")</f>
        <v/>
      </c>
      <c r="T560" s="18" t="str">
        <f>IFERROR(VLOOKUP(D560,'[1]comparativo br'!$A:$C,3,FALSE),"")</f>
        <v/>
      </c>
      <c r="U560" s="15" t="str">
        <f t="shared" si="68"/>
        <v/>
      </c>
      <c r="V560" s="19" t="str">
        <f>IFERROR(VLOOKUP(D560,'[1]comparativo br'!$A:$D,4,FALSE),"")</f>
        <v/>
      </c>
      <c r="W560" s="19" t="str">
        <f>IFERROR(VLOOKUP(D560,'[1]comparativo br'!$A:$E,5,FALSE),"")</f>
        <v/>
      </c>
      <c r="X560" s="15" t="str">
        <f t="shared" si="71"/>
        <v/>
      </c>
      <c r="Y560" s="18" t="e">
        <f>SUMIFS([2]Plan2!$H:$H,[2]Plan2!$A:$A,$D560,[2]Plan2!$U:$U,6)</f>
        <v>#VALUE!</v>
      </c>
      <c r="Z560" s="18" t="e">
        <f>SUMIFS([2]Plan2!$H:$H,[2]Plan2!$A:$A,$D560,[2]Plan2!$U:$U,7)</f>
        <v>#VALUE!</v>
      </c>
      <c r="AA560" s="18" t="e">
        <f>SUMIFS([2]Plan2!$H:$H,[2]Plan2!$A:$A,$D560,[2]Plan2!$U:$U,8)</f>
        <v>#VALUE!</v>
      </c>
      <c r="AB560" s="18" t="e">
        <f>SUMIFS([2]Plan2!$H:$H,[2]Plan2!$A:$A,$D560,[2]Plan2!$U:$U,9)</f>
        <v>#VALUE!</v>
      </c>
      <c r="AC560" s="18" t="e">
        <f>SUMIFS([2]Plan2!$H:$H,[2]Plan2!$A:$A,$D560,[2]Plan2!$U:$U,10)</f>
        <v>#VALUE!</v>
      </c>
      <c r="AD560" s="18" t="e">
        <f>SUMIFS([2]Plan2!$H:$H,[2]Plan2!$A:$A,$D560,[2]Plan2!$U:$U,11)</f>
        <v>#VALUE!</v>
      </c>
      <c r="AE560" s="18" t="e">
        <f>SUMIFS([2]Plan2!$H:$H,[2]Plan2!$A:$A,$D560,[2]Plan2!$U:$U,12)</f>
        <v>#VALUE!</v>
      </c>
      <c r="AF560" s="18" t="e">
        <f>SUMIFS([2]Plan2!$H:$H,[2]Plan2!$A:$A,$D560,[2]Plan2!$U:$U,1)</f>
        <v>#VALUE!</v>
      </c>
      <c r="AG560" s="18" t="e">
        <f>SUMIFS([2]Plan2!$H:$H,[2]Plan2!$A:$A,$D560,[2]Plan2!$U:$U,2)</f>
        <v>#VALUE!</v>
      </c>
      <c r="AH560" s="18" t="e">
        <f>SUMIFS([2]Plan2!$H:$H,[2]Plan2!$A:$A,$D560,[2]Plan2!$U:$U,3)</f>
        <v>#VALUE!</v>
      </c>
      <c r="AI560" s="18" t="e">
        <f>SUMIFS([2]Plan2!$H:$H,[2]Plan2!$A:$A,$D560,[2]Plan2!$U:$U,4)</f>
        <v>#VALUE!</v>
      </c>
      <c r="AJ560" s="18" t="e">
        <f>SUMIFS([2]Plan2!$H:$H,[2]Plan2!$A:$A,$D560,[2]Plan2!$U:$U,5)</f>
        <v>#VALUE!</v>
      </c>
      <c r="AK560" s="23" t="e">
        <f t="shared" si="69"/>
        <v>#VALUE!</v>
      </c>
      <c r="AL560" s="23" t="e">
        <f t="shared" si="72"/>
        <v>#VALUE!</v>
      </c>
      <c r="AM560">
        <f t="shared" si="70"/>
        <v>0</v>
      </c>
    </row>
    <row r="561" spans="1:39" ht="15.75" x14ac:dyDescent="0.25">
      <c r="A561" s="21"/>
      <c r="B561" s="21" t="s">
        <v>1519</v>
      </c>
      <c r="C561" s="21">
        <v>5587143</v>
      </c>
      <c r="D561" s="25">
        <v>193755</v>
      </c>
      <c r="E561" s="21" t="s">
        <v>1206</v>
      </c>
      <c r="F561" s="31" t="s">
        <v>1206</v>
      </c>
      <c r="G561" s="21" t="s">
        <v>1466</v>
      </c>
      <c r="H561" s="21" t="s">
        <v>1467</v>
      </c>
      <c r="I561" s="25" t="s">
        <v>65</v>
      </c>
      <c r="J561" s="21" t="s">
        <v>16</v>
      </c>
      <c r="K561" s="21" t="s">
        <v>32</v>
      </c>
      <c r="L561" s="20">
        <v>45236</v>
      </c>
      <c r="M561" s="20">
        <v>45184</v>
      </c>
      <c r="N561" s="21" t="s">
        <v>53</v>
      </c>
      <c r="O561" s="21">
        <v>9</v>
      </c>
      <c r="P561" s="21">
        <v>4</v>
      </c>
      <c r="Q561" s="21">
        <v>0</v>
      </c>
      <c r="R561" s="15">
        <f>(Q561-P561)/P561</f>
        <v>-1</v>
      </c>
      <c r="S561" s="18">
        <f>IFERROR(VLOOKUP(D561,'[1]comparativo br'!$A:$B,2,FALSE),"")</f>
        <v>0</v>
      </c>
      <c r="T561" s="18">
        <f>IFERROR(VLOOKUP(D561,'[1]comparativo br'!$A:$C,3,FALSE),"")</f>
        <v>5160</v>
      </c>
      <c r="U561" s="15" t="str">
        <f t="shared" si="68"/>
        <v/>
      </c>
      <c r="V561" s="19">
        <f>IFERROR(VLOOKUP(D561,'[1]comparativo br'!$A:$D,4,FALSE),"")</f>
        <v>10</v>
      </c>
      <c r="W561" s="19">
        <f>IFERROR(VLOOKUP(D561,'[1]comparativo br'!$A:$E,5,FALSE),"")</f>
        <v>10</v>
      </c>
      <c r="X561" s="15">
        <f t="shared" ref="X561:X579" si="73">IFERROR((W561-V561)/V561,"")</f>
        <v>0</v>
      </c>
      <c r="Y561" s="18" t="e">
        <f>SUMIFS([2]Plan2!$H:$H,[2]Plan2!$A:$A,$D561,[2]Plan2!$U:$U,6)</f>
        <v>#VALUE!</v>
      </c>
      <c r="Z561" s="18" t="e">
        <f>SUMIFS([2]Plan2!$H:$H,[2]Plan2!$A:$A,$D561,[2]Plan2!$U:$U,7)</f>
        <v>#VALUE!</v>
      </c>
      <c r="AA561" s="18" t="e">
        <f>SUMIFS([2]Plan2!$H:$H,[2]Plan2!$A:$A,$D561,[2]Plan2!$U:$U,8)</f>
        <v>#VALUE!</v>
      </c>
      <c r="AB561" s="18" t="e">
        <f>SUMIFS([2]Plan2!$H:$H,[2]Plan2!$A:$A,$D561,[2]Plan2!$U:$U,9)</f>
        <v>#VALUE!</v>
      </c>
      <c r="AC561" s="18" t="e">
        <f>SUMIFS([2]Plan2!$H:$H,[2]Plan2!$A:$A,$D561,[2]Plan2!$U:$U,10)</f>
        <v>#VALUE!</v>
      </c>
      <c r="AD561" s="18" t="e">
        <f>SUMIFS([2]Plan2!$H:$H,[2]Plan2!$A:$A,$D561,[2]Plan2!$U:$U,11)</f>
        <v>#VALUE!</v>
      </c>
      <c r="AE561" s="18" t="e">
        <f>SUMIFS([2]Plan2!$H:$H,[2]Plan2!$A:$A,$D561,[2]Plan2!$U:$U,12)</f>
        <v>#VALUE!</v>
      </c>
      <c r="AF561" s="18" t="e">
        <f>SUMIFS([2]Plan2!$H:$H,[2]Plan2!$A:$A,$D561,[2]Plan2!$U:$U,1)</f>
        <v>#VALUE!</v>
      </c>
      <c r="AG561" s="18" t="e">
        <f>SUMIFS([2]Plan2!$H:$H,[2]Plan2!$A:$A,$D561,[2]Plan2!$U:$U,2)</f>
        <v>#VALUE!</v>
      </c>
      <c r="AH561" s="18" t="e">
        <f>SUMIFS([2]Plan2!$H:$H,[2]Plan2!$A:$A,$D561,[2]Plan2!$U:$U,3)</f>
        <v>#VALUE!</v>
      </c>
      <c r="AI561" s="18" t="e">
        <f>SUMIFS([2]Plan2!$H:$H,[2]Plan2!$A:$A,$D561,[2]Plan2!$U:$U,4)</f>
        <v>#VALUE!</v>
      </c>
      <c r="AJ561" s="18" t="e">
        <f>SUMIFS([2]Plan2!$H:$H,[2]Plan2!$A:$A,$D561,[2]Plan2!$U:$U,5)</f>
        <v>#VALUE!</v>
      </c>
      <c r="AK561" s="23" t="e">
        <f t="shared" si="69"/>
        <v>#VALUE!</v>
      </c>
      <c r="AL561" s="23" t="e">
        <f t="shared" si="72"/>
        <v>#VALUE!</v>
      </c>
      <c r="AM561">
        <f t="shared" si="70"/>
        <v>0</v>
      </c>
    </row>
    <row r="562" spans="1:39" ht="15.75" x14ac:dyDescent="0.25">
      <c r="A562" s="21"/>
      <c r="B562" s="21" t="s">
        <v>1519</v>
      </c>
      <c r="C562" s="21">
        <v>5602158</v>
      </c>
      <c r="D562" s="25">
        <v>102086</v>
      </c>
      <c r="E562" s="21" t="s">
        <v>1206</v>
      </c>
      <c r="F562" s="31" t="s">
        <v>1206</v>
      </c>
      <c r="G562" s="21" t="s">
        <v>1227</v>
      </c>
      <c r="H562" s="21" t="s">
        <v>1228</v>
      </c>
      <c r="I562" s="25" t="s">
        <v>20</v>
      </c>
      <c r="J562" s="21" t="s">
        <v>21</v>
      </c>
      <c r="K562" s="21"/>
      <c r="L562" s="20">
        <v>43355</v>
      </c>
      <c r="M562" s="20"/>
      <c r="N562" s="21" t="s">
        <v>53</v>
      </c>
      <c r="O562" s="21"/>
      <c r="P562" s="21"/>
      <c r="Q562" s="21"/>
      <c r="R562" s="28"/>
      <c r="S562" s="18" t="str">
        <f>IFERROR(VLOOKUP(D562,'[1]comparativo br'!$A:$B,2,FALSE),"")</f>
        <v/>
      </c>
      <c r="T562" s="18" t="str">
        <f>IFERROR(VLOOKUP(D562,'[1]comparativo br'!$A:$C,3,FALSE),"")</f>
        <v/>
      </c>
      <c r="U562" s="15" t="str">
        <f t="shared" si="68"/>
        <v/>
      </c>
      <c r="V562" s="19" t="str">
        <f>IFERROR(VLOOKUP(D562,'[1]comparativo br'!$A:$D,4,FALSE),"")</f>
        <v/>
      </c>
      <c r="W562" s="19" t="str">
        <f>IFERROR(VLOOKUP(D562,'[1]comparativo br'!$A:$E,5,FALSE),"")</f>
        <v/>
      </c>
      <c r="X562" s="15" t="str">
        <f t="shared" si="73"/>
        <v/>
      </c>
      <c r="Y562" s="18" t="e">
        <f>SUMIFS([2]Plan2!$H:$H,[2]Plan2!$A:$A,$D562,[2]Plan2!$U:$U,6)</f>
        <v>#VALUE!</v>
      </c>
      <c r="Z562" s="18" t="e">
        <f>SUMIFS([2]Plan2!$H:$H,[2]Plan2!$A:$A,$D562,[2]Plan2!$U:$U,7)</f>
        <v>#VALUE!</v>
      </c>
      <c r="AA562" s="18" t="e">
        <f>SUMIFS([2]Plan2!$H:$H,[2]Plan2!$A:$A,$D562,[2]Plan2!$U:$U,8)</f>
        <v>#VALUE!</v>
      </c>
      <c r="AB562" s="18" t="e">
        <f>SUMIFS([2]Plan2!$H:$H,[2]Plan2!$A:$A,$D562,[2]Plan2!$U:$U,9)</f>
        <v>#VALUE!</v>
      </c>
      <c r="AC562" s="18" t="e">
        <f>SUMIFS([2]Plan2!$H:$H,[2]Plan2!$A:$A,$D562,[2]Plan2!$U:$U,10)</f>
        <v>#VALUE!</v>
      </c>
      <c r="AD562" s="18" t="e">
        <f>SUMIFS([2]Plan2!$H:$H,[2]Plan2!$A:$A,$D562,[2]Plan2!$U:$U,11)</f>
        <v>#VALUE!</v>
      </c>
      <c r="AE562" s="18" t="e">
        <f>SUMIFS([2]Plan2!$H:$H,[2]Plan2!$A:$A,$D562,[2]Plan2!$U:$U,12)</f>
        <v>#VALUE!</v>
      </c>
      <c r="AF562" s="18" t="e">
        <f>SUMIFS([2]Plan2!$H:$H,[2]Plan2!$A:$A,$D562,[2]Plan2!$U:$U,1)</f>
        <v>#VALUE!</v>
      </c>
      <c r="AG562" s="18" t="e">
        <f>SUMIFS([2]Plan2!$H:$H,[2]Plan2!$A:$A,$D562,[2]Plan2!$U:$U,2)</f>
        <v>#VALUE!</v>
      </c>
      <c r="AH562" s="18" t="e">
        <f>SUMIFS([2]Plan2!$H:$H,[2]Plan2!$A:$A,$D562,[2]Plan2!$U:$U,3)</f>
        <v>#VALUE!</v>
      </c>
      <c r="AI562" s="18" t="e">
        <f>SUMIFS([2]Plan2!$H:$H,[2]Plan2!$A:$A,$D562,[2]Plan2!$U:$U,4)</f>
        <v>#VALUE!</v>
      </c>
      <c r="AJ562" s="18" t="e">
        <f>SUMIFS([2]Plan2!$H:$H,[2]Plan2!$A:$A,$D562,[2]Plan2!$U:$U,5)</f>
        <v>#VALUE!</v>
      </c>
      <c r="AK562" s="23" t="e">
        <f t="shared" si="69"/>
        <v>#VALUE!</v>
      </c>
      <c r="AL562" s="23" t="e">
        <f t="shared" si="72"/>
        <v>#VALUE!</v>
      </c>
      <c r="AM562">
        <f t="shared" si="70"/>
        <v>0</v>
      </c>
    </row>
    <row r="563" spans="1:39" ht="15.75" x14ac:dyDescent="0.25">
      <c r="A563" s="21"/>
      <c r="B563" s="21" t="s">
        <v>1519</v>
      </c>
      <c r="C563" s="21">
        <v>5602158</v>
      </c>
      <c r="D563" s="25">
        <v>191515</v>
      </c>
      <c r="E563" s="21" t="s">
        <v>1206</v>
      </c>
      <c r="F563" s="31" t="s">
        <v>1206</v>
      </c>
      <c r="G563" s="21" t="s">
        <v>1227</v>
      </c>
      <c r="H563" s="21" t="s">
        <v>544</v>
      </c>
      <c r="I563" s="25" t="s">
        <v>55</v>
      </c>
      <c r="J563" s="21" t="s">
        <v>21</v>
      </c>
      <c r="K563" s="21"/>
      <c r="L563" s="20">
        <v>44092</v>
      </c>
      <c r="M563" s="20">
        <v>45089</v>
      </c>
      <c r="N563" s="21" t="s">
        <v>53</v>
      </c>
      <c r="O563" s="21">
        <v>15</v>
      </c>
      <c r="P563" s="21">
        <v>1</v>
      </c>
      <c r="Q563" s="21">
        <v>0</v>
      </c>
      <c r="R563" s="15">
        <f t="shared" ref="R563:R570" si="74">(Q563-P563)/P563</f>
        <v>-1</v>
      </c>
      <c r="S563" s="18" t="str">
        <f>IFERROR(VLOOKUP(D563,'[1]comparativo br'!$A:$B,2,FALSE),"")</f>
        <v/>
      </c>
      <c r="T563" s="18" t="str">
        <f>IFERROR(VLOOKUP(D563,'[1]comparativo br'!$A:$C,3,FALSE),"")</f>
        <v/>
      </c>
      <c r="U563" s="15" t="str">
        <f t="shared" si="68"/>
        <v/>
      </c>
      <c r="V563" s="19" t="str">
        <f>IFERROR(VLOOKUP(D563,'[1]comparativo br'!$A:$D,4,FALSE),"")</f>
        <v/>
      </c>
      <c r="W563" s="19" t="str">
        <f>IFERROR(VLOOKUP(D563,'[1]comparativo br'!$A:$E,5,FALSE),"")</f>
        <v/>
      </c>
      <c r="X563" s="15" t="str">
        <f t="shared" si="73"/>
        <v/>
      </c>
      <c r="Y563" s="18" t="e">
        <f>SUMIFS([2]Plan2!$H:$H,[2]Plan2!$A:$A,$D563,[2]Plan2!$U:$U,6)</f>
        <v>#VALUE!</v>
      </c>
      <c r="Z563" s="18" t="e">
        <f>SUMIFS([2]Plan2!$H:$H,[2]Plan2!$A:$A,$D563,[2]Plan2!$U:$U,7)</f>
        <v>#VALUE!</v>
      </c>
      <c r="AA563" s="18" t="e">
        <f>SUMIFS([2]Plan2!$H:$H,[2]Plan2!$A:$A,$D563,[2]Plan2!$U:$U,8)</f>
        <v>#VALUE!</v>
      </c>
      <c r="AB563" s="18" t="e">
        <f>SUMIFS([2]Plan2!$H:$H,[2]Plan2!$A:$A,$D563,[2]Plan2!$U:$U,9)</f>
        <v>#VALUE!</v>
      </c>
      <c r="AC563" s="18" t="e">
        <f>SUMIFS([2]Plan2!$H:$H,[2]Plan2!$A:$A,$D563,[2]Plan2!$U:$U,10)</f>
        <v>#VALUE!</v>
      </c>
      <c r="AD563" s="18" t="e">
        <f>SUMIFS([2]Plan2!$H:$H,[2]Plan2!$A:$A,$D563,[2]Plan2!$U:$U,11)</f>
        <v>#VALUE!</v>
      </c>
      <c r="AE563" s="18" t="e">
        <f>SUMIFS([2]Plan2!$H:$H,[2]Plan2!$A:$A,$D563,[2]Plan2!$U:$U,12)</f>
        <v>#VALUE!</v>
      </c>
      <c r="AF563" s="18" t="e">
        <f>SUMIFS([2]Plan2!$H:$H,[2]Plan2!$A:$A,$D563,[2]Plan2!$U:$U,1)</f>
        <v>#VALUE!</v>
      </c>
      <c r="AG563" s="18" t="e">
        <f>SUMIFS([2]Plan2!$H:$H,[2]Plan2!$A:$A,$D563,[2]Plan2!$U:$U,2)</f>
        <v>#VALUE!</v>
      </c>
      <c r="AH563" s="18" t="e">
        <f>SUMIFS([2]Plan2!$H:$H,[2]Plan2!$A:$A,$D563,[2]Plan2!$U:$U,3)</f>
        <v>#VALUE!</v>
      </c>
      <c r="AI563" s="18" t="e">
        <f>SUMIFS([2]Plan2!$H:$H,[2]Plan2!$A:$A,$D563,[2]Plan2!$U:$U,4)</f>
        <v>#VALUE!</v>
      </c>
      <c r="AJ563" s="18" t="e">
        <f>SUMIFS([2]Plan2!$H:$H,[2]Plan2!$A:$A,$D563,[2]Plan2!$U:$U,5)</f>
        <v>#VALUE!</v>
      </c>
      <c r="AK563" s="23" t="e">
        <f t="shared" si="69"/>
        <v>#VALUE!</v>
      </c>
      <c r="AL563" s="23" t="e">
        <f t="shared" si="72"/>
        <v>#VALUE!</v>
      </c>
      <c r="AM563">
        <f t="shared" si="70"/>
        <v>0</v>
      </c>
    </row>
    <row r="564" spans="1:39" ht="15.75" x14ac:dyDescent="0.25">
      <c r="A564" s="21"/>
      <c r="B564" s="21" t="s">
        <v>1520</v>
      </c>
      <c r="C564" s="21">
        <v>5620523</v>
      </c>
      <c r="D564" s="25">
        <v>502083</v>
      </c>
      <c r="E564" s="21" t="s">
        <v>1180</v>
      </c>
      <c r="F564" s="31" t="s">
        <v>1180</v>
      </c>
      <c r="G564" s="21" t="s">
        <v>1960</v>
      </c>
      <c r="H564" s="21" t="s">
        <v>418</v>
      </c>
      <c r="I564" s="25" t="s">
        <v>72</v>
      </c>
      <c r="J564" s="21" t="s">
        <v>27</v>
      </c>
      <c r="K564" s="21" t="s">
        <v>28</v>
      </c>
      <c r="L564" s="20">
        <v>45642</v>
      </c>
      <c r="M564" s="20">
        <v>45615</v>
      </c>
      <c r="N564" s="21" t="s">
        <v>22</v>
      </c>
      <c r="O564" s="21">
        <v>156</v>
      </c>
      <c r="P564" s="21">
        <v>179</v>
      </c>
      <c r="Q564" s="21">
        <v>176</v>
      </c>
      <c r="R564" s="15">
        <f t="shared" si="74"/>
        <v>-1.6759776536312849E-2</v>
      </c>
      <c r="S564" s="18">
        <f>IFERROR(VLOOKUP(D564,'[1]comparativo br'!$A:$B,2,FALSE),"")</f>
        <v>0</v>
      </c>
      <c r="T564" s="18">
        <f>IFERROR(VLOOKUP(D564,'[1]comparativo br'!$A:$C,3,FALSE),"")</f>
        <v>0</v>
      </c>
      <c r="U564" s="15" t="str">
        <f t="shared" si="68"/>
        <v/>
      </c>
      <c r="V564" s="19">
        <f>IFERROR(VLOOKUP(D564,'[1]comparativo br'!$A:$D,4,FALSE),"")</f>
        <v>51</v>
      </c>
      <c r="W564" s="19">
        <f>IFERROR(VLOOKUP(D564,'[1]comparativo br'!$A:$E,5,FALSE),"")</f>
        <v>173</v>
      </c>
      <c r="X564" s="15">
        <f t="shared" si="73"/>
        <v>2.392156862745098</v>
      </c>
      <c r="Y564" s="18" t="e">
        <f>SUMIFS([2]Plan2!$H:$H,[2]Plan2!$A:$A,$D564,[2]Plan2!$U:$U,6)</f>
        <v>#VALUE!</v>
      </c>
      <c r="Z564" s="18" t="e">
        <f>SUMIFS([2]Plan2!$H:$H,[2]Plan2!$A:$A,$D564,[2]Plan2!$U:$U,7)</f>
        <v>#VALUE!</v>
      </c>
      <c r="AA564" s="18" t="e">
        <f>SUMIFS([2]Plan2!$H:$H,[2]Plan2!$A:$A,$D564,[2]Plan2!$U:$U,8)</f>
        <v>#VALUE!</v>
      </c>
      <c r="AB564" s="18" t="e">
        <f>SUMIFS([2]Plan2!$H:$H,[2]Plan2!$A:$A,$D564,[2]Plan2!$U:$U,9)</f>
        <v>#VALUE!</v>
      </c>
      <c r="AC564" s="18" t="e">
        <f>SUMIFS([2]Plan2!$H:$H,[2]Plan2!$A:$A,$D564,[2]Plan2!$U:$U,10)</f>
        <v>#VALUE!</v>
      </c>
      <c r="AD564" s="18" t="e">
        <f>SUMIFS([2]Plan2!$H:$H,[2]Plan2!$A:$A,$D564,[2]Plan2!$U:$U,11)</f>
        <v>#VALUE!</v>
      </c>
      <c r="AE564" s="18" t="e">
        <f>SUMIFS([2]Plan2!$H:$H,[2]Plan2!$A:$A,$D564,[2]Plan2!$U:$U,12)</f>
        <v>#VALUE!</v>
      </c>
      <c r="AF564" s="18" t="e">
        <f>SUMIFS([2]Plan2!$H:$H,[2]Plan2!$A:$A,$D564,[2]Plan2!$U:$U,1)</f>
        <v>#VALUE!</v>
      </c>
      <c r="AG564" s="18" t="e">
        <f>SUMIFS([2]Plan2!$H:$H,[2]Plan2!$A:$A,$D564,[2]Plan2!$U:$U,2)</f>
        <v>#VALUE!</v>
      </c>
      <c r="AH564" s="18" t="e">
        <f>SUMIFS([2]Plan2!$H:$H,[2]Plan2!$A:$A,$D564,[2]Plan2!$U:$U,3)</f>
        <v>#VALUE!</v>
      </c>
      <c r="AI564" s="18" t="e">
        <f>SUMIFS([2]Plan2!$H:$H,[2]Plan2!$A:$A,$D564,[2]Plan2!$U:$U,4)</f>
        <v>#VALUE!</v>
      </c>
      <c r="AJ564" s="18" t="e">
        <f>SUMIFS([2]Plan2!$H:$H,[2]Plan2!$A:$A,$D564,[2]Plan2!$U:$U,5)</f>
        <v>#VALUE!</v>
      </c>
      <c r="AK564" s="23" t="e">
        <f t="shared" si="69"/>
        <v>#VALUE!</v>
      </c>
      <c r="AL564" s="23" t="e">
        <f t="shared" si="72"/>
        <v>#VALUE!</v>
      </c>
      <c r="AM564">
        <f t="shared" si="70"/>
        <v>0</v>
      </c>
    </row>
    <row r="565" spans="1:39" ht="15.75" x14ac:dyDescent="0.25">
      <c r="A565" s="21"/>
      <c r="B565" s="21" t="s">
        <v>1519</v>
      </c>
      <c r="C565" s="21">
        <v>5643940</v>
      </c>
      <c r="D565" s="25">
        <v>191449</v>
      </c>
      <c r="E565" s="21" t="s">
        <v>24</v>
      </c>
      <c r="F565" s="31" t="s">
        <v>24</v>
      </c>
      <c r="G565" s="21" t="s">
        <v>1870</v>
      </c>
      <c r="H565" s="21" t="s">
        <v>1871</v>
      </c>
      <c r="I565" s="25" t="s">
        <v>170</v>
      </c>
      <c r="J565" s="21" t="s">
        <v>67</v>
      </c>
      <c r="K565" s="21" t="s">
        <v>416</v>
      </c>
      <c r="L565" s="20">
        <v>45588</v>
      </c>
      <c r="M565" s="20">
        <v>45664</v>
      </c>
      <c r="N565" s="21" t="s">
        <v>53</v>
      </c>
      <c r="O565" s="21">
        <v>4</v>
      </c>
      <c r="P565" s="21">
        <v>2</v>
      </c>
      <c r="Q565" s="21">
        <v>2</v>
      </c>
      <c r="R565" s="15">
        <f t="shared" si="74"/>
        <v>0</v>
      </c>
      <c r="S565" s="18" t="str">
        <f>IFERROR(VLOOKUP(D565,'[1]comparativo br'!$A:$B,2,FALSE),"")</f>
        <v/>
      </c>
      <c r="T565" s="18" t="str">
        <f>IFERROR(VLOOKUP(D565,'[1]comparativo br'!$A:$C,3,FALSE),"")</f>
        <v/>
      </c>
      <c r="U565" s="15" t="str">
        <f t="shared" si="68"/>
        <v/>
      </c>
      <c r="V565" s="19" t="str">
        <f>IFERROR(VLOOKUP(D565,'[1]comparativo br'!$A:$D,4,FALSE),"")</f>
        <v/>
      </c>
      <c r="W565" s="19" t="str">
        <f>IFERROR(VLOOKUP(D565,'[1]comparativo br'!$A:$E,5,FALSE),"")</f>
        <v/>
      </c>
      <c r="X565" s="15" t="str">
        <f t="shared" si="73"/>
        <v/>
      </c>
      <c r="Y565" s="18" t="e">
        <f>SUMIFS([2]Plan2!$H:$H,[2]Plan2!$A:$A,$D565,[2]Plan2!$U:$U,6)</f>
        <v>#VALUE!</v>
      </c>
      <c r="Z565" s="18" t="e">
        <f>SUMIFS([2]Plan2!$H:$H,[2]Plan2!$A:$A,$D565,[2]Plan2!$U:$U,7)</f>
        <v>#VALUE!</v>
      </c>
      <c r="AA565" s="18" t="e">
        <f>SUMIFS([2]Plan2!$H:$H,[2]Plan2!$A:$A,$D565,[2]Plan2!$U:$U,8)</f>
        <v>#VALUE!</v>
      </c>
      <c r="AB565" s="18" t="e">
        <f>SUMIFS([2]Plan2!$H:$H,[2]Plan2!$A:$A,$D565,[2]Plan2!$U:$U,9)</f>
        <v>#VALUE!</v>
      </c>
      <c r="AC565" s="18" t="e">
        <f>SUMIFS([2]Plan2!$H:$H,[2]Plan2!$A:$A,$D565,[2]Plan2!$U:$U,10)</f>
        <v>#VALUE!</v>
      </c>
      <c r="AD565" s="18" t="e">
        <f>SUMIFS([2]Plan2!$H:$H,[2]Plan2!$A:$A,$D565,[2]Plan2!$U:$U,11)</f>
        <v>#VALUE!</v>
      </c>
      <c r="AE565" s="18" t="e">
        <f>SUMIFS([2]Plan2!$H:$H,[2]Plan2!$A:$A,$D565,[2]Plan2!$U:$U,12)</f>
        <v>#VALUE!</v>
      </c>
      <c r="AF565" s="18" t="e">
        <f>SUMIFS([2]Plan2!$H:$H,[2]Plan2!$A:$A,$D565,[2]Plan2!$U:$U,1)</f>
        <v>#VALUE!</v>
      </c>
      <c r="AG565" s="18" t="e">
        <f>SUMIFS([2]Plan2!$H:$H,[2]Plan2!$A:$A,$D565,[2]Plan2!$U:$U,2)</f>
        <v>#VALUE!</v>
      </c>
      <c r="AH565" s="18" t="e">
        <f>SUMIFS([2]Plan2!$H:$H,[2]Plan2!$A:$A,$D565,[2]Plan2!$U:$U,3)</f>
        <v>#VALUE!</v>
      </c>
      <c r="AI565" s="18" t="e">
        <f>SUMIFS([2]Plan2!$H:$H,[2]Plan2!$A:$A,$D565,[2]Plan2!$U:$U,4)</f>
        <v>#VALUE!</v>
      </c>
      <c r="AJ565" s="18" t="e">
        <f>SUMIFS([2]Plan2!$H:$H,[2]Plan2!$A:$A,$D565,[2]Plan2!$U:$U,5)</f>
        <v>#VALUE!</v>
      </c>
      <c r="AK565" s="23" t="e">
        <f t="shared" si="69"/>
        <v>#VALUE!</v>
      </c>
      <c r="AL565" s="23" t="e">
        <f t="shared" si="72"/>
        <v>#VALUE!</v>
      </c>
      <c r="AM565">
        <f t="shared" si="70"/>
        <v>0</v>
      </c>
    </row>
    <row r="566" spans="1:39" ht="15.75" x14ac:dyDescent="0.25">
      <c r="A566" s="21"/>
      <c r="B566" s="21" t="s">
        <v>1520</v>
      </c>
      <c r="C566" s="21">
        <v>5683277</v>
      </c>
      <c r="D566" s="25">
        <v>192799</v>
      </c>
      <c r="E566" s="21" t="s">
        <v>1798</v>
      </c>
      <c r="F566" s="31" t="s">
        <v>1798</v>
      </c>
      <c r="G566" s="21" t="s">
        <v>809</v>
      </c>
      <c r="H566" s="21" t="s">
        <v>820</v>
      </c>
      <c r="I566" s="25" t="s">
        <v>145</v>
      </c>
      <c r="J566" s="21" t="s">
        <v>27</v>
      </c>
      <c r="K566" s="21" t="s">
        <v>74</v>
      </c>
      <c r="L566" s="20">
        <v>45708</v>
      </c>
      <c r="M566" s="20">
        <v>45740</v>
      </c>
      <c r="N566" s="21" t="s">
        <v>22</v>
      </c>
      <c r="O566" s="21">
        <v>18</v>
      </c>
      <c r="P566" s="21">
        <v>17</v>
      </c>
      <c r="Q566" s="21">
        <v>25</v>
      </c>
      <c r="R566" s="15">
        <f t="shared" si="74"/>
        <v>0.47058823529411764</v>
      </c>
      <c r="S566" s="18">
        <f>IFERROR(VLOOKUP(D566,'[1]comparativo br'!$A:$B,2,FALSE),"")</f>
        <v>0</v>
      </c>
      <c r="T566" s="18">
        <f>IFERROR(VLOOKUP(D566,'[1]comparativo br'!$A:$C,3,FALSE),"")</f>
        <v>0</v>
      </c>
      <c r="U566" s="15" t="str">
        <f t="shared" si="68"/>
        <v/>
      </c>
      <c r="V566" s="19">
        <f>IFERROR(VLOOKUP(D566,'[1]comparativo br'!$A:$D,4,FALSE),"")</f>
        <v>15</v>
      </c>
      <c r="W566" s="19">
        <f>IFERROR(VLOOKUP(D566,'[1]comparativo br'!$A:$E,5,FALSE),"")</f>
        <v>5</v>
      </c>
      <c r="X566" s="15">
        <f t="shared" si="73"/>
        <v>-0.66666666666666663</v>
      </c>
      <c r="Y566" s="18" t="e">
        <f>SUMIFS([2]Plan2!$H:$H,[2]Plan2!$A:$A,$D566,[2]Plan2!$U:$U,6)</f>
        <v>#VALUE!</v>
      </c>
      <c r="Z566" s="18" t="e">
        <f>SUMIFS([2]Plan2!$H:$H,[2]Plan2!$A:$A,$D566,[2]Plan2!$U:$U,7)</f>
        <v>#VALUE!</v>
      </c>
      <c r="AA566" s="18" t="e">
        <f>SUMIFS([2]Plan2!$H:$H,[2]Plan2!$A:$A,$D566,[2]Plan2!$U:$U,8)</f>
        <v>#VALUE!</v>
      </c>
      <c r="AB566" s="18" t="e">
        <f>SUMIFS([2]Plan2!$H:$H,[2]Plan2!$A:$A,$D566,[2]Plan2!$U:$U,9)</f>
        <v>#VALUE!</v>
      </c>
      <c r="AC566" s="18" t="e">
        <f>SUMIFS([2]Plan2!$H:$H,[2]Plan2!$A:$A,$D566,[2]Plan2!$U:$U,10)</f>
        <v>#VALUE!</v>
      </c>
      <c r="AD566" s="18" t="e">
        <f>SUMIFS([2]Plan2!$H:$H,[2]Plan2!$A:$A,$D566,[2]Plan2!$U:$U,11)</f>
        <v>#VALUE!</v>
      </c>
      <c r="AE566" s="18" t="e">
        <f>SUMIFS([2]Plan2!$H:$H,[2]Plan2!$A:$A,$D566,[2]Plan2!$U:$U,12)</f>
        <v>#VALUE!</v>
      </c>
      <c r="AF566" s="18" t="e">
        <f>SUMIFS([2]Plan2!$H:$H,[2]Plan2!$A:$A,$D566,[2]Plan2!$U:$U,1)</f>
        <v>#VALUE!</v>
      </c>
      <c r="AG566" s="18" t="e">
        <f>SUMIFS([2]Plan2!$H:$H,[2]Plan2!$A:$A,$D566,[2]Plan2!$U:$U,2)</f>
        <v>#VALUE!</v>
      </c>
      <c r="AH566" s="18" t="e">
        <f>SUMIFS([2]Plan2!$H:$H,[2]Plan2!$A:$A,$D566,[2]Plan2!$U:$U,3)</f>
        <v>#VALUE!</v>
      </c>
      <c r="AI566" s="18" t="e">
        <f>SUMIFS([2]Plan2!$H:$H,[2]Plan2!$A:$A,$D566,[2]Plan2!$U:$U,4)</f>
        <v>#VALUE!</v>
      </c>
      <c r="AJ566" s="18" t="e">
        <f>SUMIFS([2]Plan2!$H:$H,[2]Plan2!$A:$A,$D566,[2]Plan2!$U:$U,5)</f>
        <v>#VALUE!</v>
      </c>
      <c r="AK566" s="23" t="e">
        <f t="shared" si="69"/>
        <v>#VALUE!</v>
      </c>
      <c r="AL566" s="23" t="e">
        <f t="shared" si="72"/>
        <v>#VALUE!</v>
      </c>
      <c r="AM566">
        <f t="shared" si="70"/>
        <v>0</v>
      </c>
    </row>
    <row r="567" spans="1:39" ht="15.75" x14ac:dyDescent="0.25">
      <c r="A567" s="21"/>
      <c r="B567" s="21" t="s">
        <v>1520</v>
      </c>
      <c r="C567" s="21">
        <v>5683277</v>
      </c>
      <c r="D567" s="25">
        <v>193958</v>
      </c>
      <c r="E567" s="21" t="s">
        <v>1798</v>
      </c>
      <c r="F567" s="31" t="s">
        <v>1798</v>
      </c>
      <c r="G567" s="21" t="s">
        <v>809</v>
      </c>
      <c r="H567" s="21" t="s">
        <v>863</v>
      </c>
      <c r="I567" s="25" t="s">
        <v>145</v>
      </c>
      <c r="J567" s="21" t="s">
        <v>27</v>
      </c>
      <c r="K567" s="21" t="s">
        <v>74</v>
      </c>
      <c r="L567" s="20">
        <v>45769</v>
      </c>
      <c r="M567" s="20">
        <v>45791</v>
      </c>
      <c r="N567" s="21" t="s">
        <v>18</v>
      </c>
      <c r="O567" s="21">
        <v>49</v>
      </c>
      <c r="P567" s="21">
        <v>53</v>
      </c>
      <c r="Q567" s="21">
        <v>118</v>
      </c>
      <c r="R567" s="15">
        <f t="shared" si="74"/>
        <v>1.2264150943396226</v>
      </c>
      <c r="S567" s="18">
        <f>IFERROR(VLOOKUP(D567,'[1]comparativo br'!$A:$B,2,FALSE),"")</f>
        <v>13800</v>
      </c>
      <c r="T567" s="18">
        <f>IFERROR(VLOOKUP(D567,'[1]comparativo br'!$A:$C,3,FALSE),"")</f>
        <v>8100</v>
      </c>
      <c r="U567" s="15">
        <f t="shared" si="68"/>
        <v>-0.41304347826086957</v>
      </c>
      <c r="V567" s="19">
        <f>IFERROR(VLOOKUP(D567,'[1]comparativo br'!$A:$D,4,FALSE),"")</f>
        <v>316</v>
      </c>
      <c r="W567" s="19">
        <f>IFERROR(VLOOKUP(D567,'[1]comparativo br'!$A:$E,5,FALSE),"")</f>
        <v>113</v>
      </c>
      <c r="X567" s="15">
        <f t="shared" si="73"/>
        <v>-0.64240506329113922</v>
      </c>
      <c r="Y567" s="18" t="e">
        <f>SUMIFS([2]Plan2!$H:$H,[2]Plan2!$A:$A,$D567,[2]Plan2!$U:$U,6)</f>
        <v>#VALUE!</v>
      </c>
      <c r="Z567" s="18" t="e">
        <f>SUMIFS([2]Plan2!$H:$H,[2]Plan2!$A:$A,$D567,[2]Plan2!$U:$U,7)</f>
        <v>#VALUE!</v>
      </c>
      <c r="AA567" s="18" t="e">
        <f>SUMIFS([2]Plan2!$H:$H,[2]Plan2!$A:$A,$D567,[2]Plan2!$U:$U,8)</f>
        <v>#VALUE!</v>
      </c>
      <c r="AB567" s="18" t="e">
        <f>SUMIFS([2]Plan2!$H:$H,[2]Plan2!$A:$A,$D567,[2]Plan2!$U:$U,9)</f>
        <v>#VALUE!</v>
      </c>
      <c r="AC567" s="18" t="e">
        <f>SUMIFS([2]Plan2!$H:$H,[2]Plan2!$A:$A,$D567,[2]Plan2!$U:$U,10)</f>
        <v>#VALUE!</v>
      </c>
      <c r="AD567" s="18" t="e">
        <f>SUMIFS([2]Plan2!$H:$H,[2]Plan2!$A:$A,$D567,[2]Plan2!$U:$U,11)</f>
        <v>#VALUE!</v>
      </c>
      <c r="AE567" s="18" t="e">
        <f>SUMIFS([2]Plan2!$H:$H,[2]Plan2!$A:$A,$D567,[2]Plan2!$U:$U,12)</f>
        <v>#VALUE!</v>
      </c>
      <c r="AF567" s="18" t="e">
        <f>SUMIFS([2]Plan2!$H:$H,[2]Plan2!$A:$A,$D567,[2]Plan2!$U:$U,1)</f>
        <v>#VALUE!</v>
      </c>
      <c r="AG567" s="18" t="e">
        <f>SUMIFS([2]Plan2!$H:$H,[2]Plan2!$A:$A,$D567,[2]Plan2!$U:$U,2)</f>
        <v>#VALUE!</v>
      </c>
      <c r="AH567" s="18" t="e">
        <f>SUMIFS([2]Plan2!$H:$H,[2]Plan2!$A:$A,$D567,[2]Plan2!$U:$U,3)</f>
        <v>#VALUE!</v>
      </c>
      <c r="AI567" s="18" t="e">
        <f>SUMIFS([2]Plan2!$H:$H,[2]Plan2!$A:$A,$D567,[2]Plan2!$U:$U,4)</f>
        <v>#VALUE!</v>
      </c>
      <c r="AJ567" s="18" t="e">
        <f>SUMIFS([2]Plan2!$H:$H,[2]Plan2!$A:$A,$D567,[2]Plan2!$U:$U,5)</f>
        <v>#VALUE!</v>
      </c>
      <c r="AK567" s="23" t="e">
        <f t="shared" si="69"/>
        <v>#VALUE!</v>
      </c>
      <c r="AL567" s="23" t="e">
        <f t="shared" si="72"/>
        <v>#VALUE!</v>
      </c>
      <c r="AM567">
        <f t="shared" si="70"/>
        <v>0</v>
      </c>
    </row>
    <row r="568" spans="1:39" ht="15.75" x14ac:dyDescent="0.25">
      <c r="A568" s="21"/>
      <c r="B568" s="21" t="s">
        <v>1520</v>
      </c>
      <c r="C568" s="21">
        <v>5683277</v>
      </c>
      <c r="D568" s="25">
        <v>192802</v>
      </c>
      <c r="E568" s="25" t="s">
        <v>1798</v>
      </c>
      <c r="F568" s="31" t="s">
        <v>1798</v>
      </c>
      <c r="G568" s="21" t="s">
        <v>809</v>
      </c>
      <c r="H568" s="21" t="s">
        <v>810</v>
      </c>
      <c r="I568" s="25" t="s">
        <v>145</v>
      </c>
      <c r="J568" s="21" t="s">
        <v>27</v>
      </c>
      <c r="K568" s="21" t="s">
        <v>74</v>
      </c>
      <c r="L568" s="20">
        <v>45796</v>
      </c>
      <c r="M568" s="20">
        <v>45796</v>
      </c>
      <c r="N568" s="21" t="s">
        <v>18</v>
      </c>
      <c r="O568" s="21">
        <v>62</v>
      </c>
      <c r="P568" s="21">
        <v>22</v>
      </c>
      <c r="Q568" s="21">
        <v>106</v>
      </c>
      <c r="R568" s="15">
        <f t="shared" si="74"/>
        <v>3.8181818181818183</v>
      </c>
      <c r="S568" s="18">
        <f>IFERROR(VLOOKUP(D568,'[1]comparativo br'!$A:$B,2,FALSE),"")</f>
        <v>21600</v>
      </c>
      <c r="T568" s="18">
        <f>IFERROR(VLOOKUP(D568,'[1]comparativo br'!$A:$C,3,FALSE),"")</f>
        <v>8640</v>
      </c>
      <c r="U568" s="15">
        <f t="shared" si="68"/>
        <v>-0.6</v>
      </c>
      <c r="V568" s="19">
        <f>IFERROR(VLOOKUP(D568,'[1]comparativo br'!$A:$D,4,FALSE),"")</f>
        <v>234</v>
      </c>
      <c r="W568" s="19">
        <f>IFERROR(VLOOKUP(D568,'[1]comparativo br'!$A:$E,5,FALSE),"")</f>
        <v>150</v>
      </c>
      <c r="X568" s="15">
        <f t="shared" si="73"/>
        <v>-0.35897435897435898</v>
      </c>
      <c r="Y568" s="18" t="e">
        <f>SUMIFS([2]Plan2!$H:$H,[2]Plan2!$A:$A,$D568,[2]Plan2!$U:$U,6)</f>
        <v>#VALUE!</v>
      </c>
      <c r="Z568" s="18" t="e">
        <f>SUMIFS([2]Plan2!$H:$H,[2]Plan2!$A:$A,$D568,[2]Plan2!$U:$U,7)</f>
        <v>#VALUE!</v>
      </c>
      <c r="AA568" s="18" t="e">
        <f>SUMIFS([2]Plan2!$H:$H,[2]Plan2!$A:$A,$D568,[2]Plan2!$U:$U,8)</f>
        <v>#VALUE!</v>
      </c>
      <c r="AB568" s="18" t="e">
        <f>SUMIFS([2]Plan2!$H:$H,[2]Plan2!$A:$A,$D568,[2]Plan2!$U:$U,9)</f>
        <v>#VALUE!</v>
      </c>
      <c r="AC568" s="18" t="e">
        <f>SUMIFS([2]Plan2!$H:$H,[2]Plan2!$A:$A,$D568,[2]Plan2!$U:$U,10)</f>
        <v>#VALUE!</v>
      </c>
      <c r="AD568" s="18" t="e">
        <f>SUMIFS([2]Plan2!$H:$H,[2]Plan2!$A:$A,$D568,[2]Plan2!$U:$U,11)</f>
        <v>#VALUE!</v>
      </c>
      <c r="AE568" s="18" t="e">
        <f>SUMIFS([2]Plan2!$H:$H,[2]Plan2!$A:$A,$D568,[2]Plan2!$U:$U,12)</f>
        <v>#VALUE!</v>
      </c>
      <c r="AF568" s="18" t="e">
        <f>SUMIFS([2]Plan2!$H:$H,[2]Plan2!$A:$A,$D568,[2]Plan2!$U:$U,1)</f>
        <v>#VALUE!</v>
      </c>
      <c r="AG568" s="18" t="e">
        <f>SUMIFS([2]Plan2!$H:$H,[2]Plan2!$A:$A,$D568,[2]Plan2!$U:$U,2)</f>
        <v>#VALUE!</v>
      </c>
      <c r="AH568" s="18" t="e">
        <f>SUMIFS([2]Plan2!$H:$H,[2]Plan2!$A:$A,$D568,[2]Plan2!$U:$U,3)</f>
        <v>#VALUE!</v>
      </c>
      <c r="AI568" s="18" t="e">
        <f>SUMIFS([2]Plan2!$H:$H,[2]Plan2!$A:$A,$D568,[2]Plan2!$U:$U,4)</f>
        <v>#VALUE!</v>
      </c>
      <c r="AJ568" s="18" t="e">
        <f>SUMIFS([2]Plan2!$H:$H,[2]Plan2!$A:$A,$D568,[2]Plan2!$U:$U,5)</f>
        <v>#VALUE!</v>
      </c>
      <c r="AK568" s="23" t="e">
        <f t="shared" si="69"/>
        <v>#VALUE!</v>
      </c>
      <c r="AL568" s="23" t="e">
        <f t="shared" si="72"/>
        <v>#VALUE!</v>
      </c>
      <c r="AM568">
        <f t="shared" si="70"/>
        <v>0</v>
      </c>
    </row>
    <row r="569" spans="1:39" ht="15.75" x14ac:dyDescent="0.25">
      <c r="A569" s="21"/>
      <c r="B569" s="21" t="s">
        <v>1520</v>
      </c>
      <c r="C569" s="21">
        <v>5683277</v>
      </c>
      <c r="D569" s="25">
        <v>192743</v>
      </c>
      <c r="E569" s="21" t="s">
        <v>1798</v>
      </c>
      <c r="F569" s="31" t="s">
        <v>1798</v>
      </c>
      <c r="G569" s="21" t="s">
        <v>809</v>
      </c>
      <c r="H569" s="21" t="s">
        <v>811</v>
      </c>
      <c r="I569" s="25" t="s">
        <v>145</v>
      </c>
      <c r="J569" s="21" t="s">
        <v>27</v>
      </c>
      <c r="K569" s="21" t="s">
        <v>74</v>
      </c>
      <c r="L569" s="20">
        <v>45796</v>
      </c>
      <c r="M569" s="20">
        <v>45797</v>
      </c>
      <c r="N569" s="21" t="s">
        <v>18</v>
      </c>
      <c r="O569" s="21">
        <v>33</v>
      </c>
      <c r="P569" s="21">
        <v>30</v>
      </c>
      <c r="Q569" s="21">
        <v>56</v>
      </c>
      <c r="R569" s="15">
        <f t="shared" si="74"/>
        <v>0.8666666666666667</v>
      </c>
      <c r="S569" s="18">
        <f>IFERROR(VLOOKUP(D569,'[1]comparativo br'!$A:$B,2,FALSE),"")</f>
        <v>12724</v>
      </c>
      <c r="T569" s="18">
        <f>IFERROR(VLOOKUP(D569,'[1]comparativo br'!$A:$C,3,FALSE),"")</f>
        <v>27000</v>
      </c>
      <c r="U569" s="15">
        <f t="shared" si="68"/>
        <v>1.1219742219427853</v>
      </c>
      <c r="V569" s="19">
        <f>IFERROR(VLOOKUP(D569,'[1]comparativo br'!$A:$D,4,FALSE),"")</f>
        <v>141</v>
      </c>
      <c r="W569" s="19">
        <f>IFERROR(VLOOKUP(D569,'[1]comparativo br'!$A:$E,5,FALSE),"")</f>
        <v>82</v>
      </c>
      <c r="X569" s="15">
        <f t="shared" si="73"/>
        <v>-0.41843971631205673</v>
      </c>
      <c r="Y569" s="18" t="e">
        <f>SUMIFS([2]Plan2!$H:$H,[2]Plan2!$A:$A,$D569,[2]Plan2!$U:$U,6)</f>
        <v>#VALUE!</v>
      </c>
      <c r="Z569" s="18" t="e">
        <f>SUMIFS([2]Plan2!$H:$H,[2]Plan2!$A:$A,$D569,[2]Plan2!$U:$U,7)</f>
        <v>#VALUE!</v>
      </c>
      <c r="AA569" s="18" t="e">
        <f>SUMIFS([2]Plan2!$H:$H,[2]Plan2!$A:$A,$D569,[2]Plan2!$U:$U,8)</f>
        <v>#VALUE!</v>
      </c>
      <c r="AB569" s="18" t="e">
        <f>SUMIFS([2]Plan2!$H:$H,[2]Plan2!$A:$A,$D569,[2]Plan2!$U:$U,9)</f>
        <v>#VALUE!</v>
      </c>
      <c r="AC569" s="18" t="e">
        <f>SUMIFS([2]Plan2!$H:$H,[2]Plan2!$A:$A,$D569,[2]Plan2!$U:$U,10)</f>
        <v>#VALUE!</v>
      </c>
      <c r="AD569" s="18" t="e">
        <f>SUMIFS([2]Plan2!$H:$H,[2]Plan2!$A:$A,$D569,[2]Plan2!$U:$U,11)</f>
        <v>#VALUE!</v>
      </c>
      <c r="AE569" s="18" t="e">
        <f>SUMIFS([2]Plan2!$H:$H,[2]Plan2!$A:$A,$D569,[2]Plan2!$U:$U,12)</f>
        <v>#VALUE!</v>
      </c>
      <c r="AF569" s="18" t="e">
        <f>SUMIFS([2]Plan2!$H:$H,[2]Plan2!$A:$A,$D569,[2]Plan2!$U:$U,1)</f>
        <v>#VALUE!</v>
      </c>
      <c r="AG569" s="18" t="e">
        <f>SUMIFS([2]Plan2!$H:$H,[2]Plan2!$A:$A,$D569,[2]Plan2!$U:$U,2)</f>
        <v>#VALUE!</v>
      </c>
      <c r="AH569" s="18" t="e">
        <f>SUMIFS([2]Plan2!$H:$H,[2]Plan2!$A:$A,$D569,[2]Plan2!$U:$U,3)</f>
        <v>#VALUE!</v>
      </c>
      <c r="AI569" s="18" t="e">
        <f>SUMIFS([2]Plan2!$H:$H,[2]Plan2!$A:$A,$D569,[2]Plan2!$U:$U,4)</f>
        <v>#VALUE!</v>
      </c>
      <c r="AJ569" s="18" t="e">
        <f>SUMIFS([2]Plan2!$H:$H,[2]Plan2!$A:$A,$D569,[2]Plan2!$U:$U,5)</f>
        <v>#VALUE!</v>
      </c>
      <c r="AK569" s="23" t="e">
        <f t="shared" si="69"/>
        <v>#VALUE!</v>
      </c>
      <c r="AL569" s="23" t="e">
        <f t="shared" si="72"/>
        <v>#VALUE!</v>
      </c>
      <c r="AM569">
        <f t="shared" si="70"/>
        <v>0</v>
      </c>
    </row>
    <row r="570" spans="1:39" ht="15.75" x14ac:dyDescent="0.25">
      <c r="A570" s="21"/>
      <c r="B570" s="21" t="s">
        <v>1520</v>
      </c>
      <c r="C570" s="21">
        <v>5683277</v>
      </c>
      <c r="D570" s="25">
        <v>192800</v>
      </c>
      <c r="E570" s="21" t="s">
        <v>1798</v>
      </c>
      <c r="F570" s="31" t="s">
        <v>1798</v>
      </c>
      <c r="G570" s="21" t="s">
        <v>809</v>
      </c>
      <c r="H570" s="21" t="s">
        <v>821</v>
      </c>
      <c r="I570" s="25" t="s">
        <v>145</v>
      </c>
      <c r="J570" s="21" t="s">
        <v>27</v>
      </c>
      <c r="K570" s="21" t="s">
        <v>74</v>
      </c>
      <c r="L570" s="20">
        <v>45782</v>
      </c>
      <c r="M570" s="20">
        <v>45797</v>
      </c>
      <c r="N570" s="21" t="s">
        <v>18</v>
      </c>
      <c r="O570" s="21">
        <v>12</v>
      </c>
      <c r="P570" s="21">
        <v>11</v>
      </c>
      <c r="Q570" s="21">
        <v>25</v>
      </c>
      <c r="R570" s="15">
        <f t="shared" si="74"/>
        <v>1.2727272727272727</v>
      </c>
      <c r="S570" s="18">
        <f>IFERROR(VLOOKUP(D570,'[1]comparativo br'!$A:$B,2,FALSE),"")</f>
        <v>2040</v>
      </c>
      <c r="T570" s="18">
        <f>IFERROR(VLOOKUP(D570,'[1]comparativo br'!$A:$C,3,FALSE),"")</f>
        <v>0</v>
      </c>
      <c r="U570" s="15">
        <f t="shared" si="68"/>
        <v>-1</v>
      </c>
      <c r="V570" s="19">
        <f>IFERROR(VLOOKUP(D570,'[1]comparativo br'!$A:$D,4,FALSE),"")</f>
        <v>40</v>
      </c>
      <c r="W570" s="19">
        <f>IFERROR(VLOOKUP(D570,'[1]comparativo br'!$A:$E,5,FALSE),"")</f>
        <v>21</v>
      </c>
      <c r="X570" s="15">
        <f t="shared" si="73"/>
        <v>-0.47499999999999998</v>
      </c>
      <c r="Y570" s="18" t="e">
        <f>SUMIFS([2]Plan2!$H:$H,[2]Plan2!$A:$A,$D570,[2]Plan2!$U:$U,6)</f>
        <v>#VALUE!</v>
      </c>
      <c r="Z570" s="18" t="e">
        <f>SUMIFS([2]Plan2!$H:$H,[2]Plan2!$A:$A,$D570,[2]Plan2!$U:$U,7)</f>
        <v>#VALUE!</v>
      </c>
      <c r="AA570" s="18" t="e">
        <f>SUMIFS([2]Plan2!$H:$H,[2]Plan2!$A:$A,$D570,[2]Plan2!$U:$U,8)</f>
        <v>#VALUE!</v>
      </c>
      <c r="AB570" s="18" t="e">
        <f>SUMIFS([2]Plan2!$H:$H,[2]Plan2!$A:$A,$D570,[2]Plan2!$U:$U,9)</f>
        <v>#VALUE!</v>
      </c>
      <c r="AC570" s="18" t="e">
        <f>SUMIFS([2]Plan2!$H:$H,[2]Plan2!$A:$A,$D570,[2]Plan2!$U:$U,10)</f>
        <v>#VALUE!</v>
      </c>
      <c r="AD570" s="18" t="e">
        <f>SUMIFS([2]Plan2!$H:$H,[2]Plan2!$A:$A,$D570,[2]Plan2!$U:$U,11)</f>
        <v>#VALUE!</v>
      </c>
      <c r="AE570" s="18" t="e">
        <f>SUMIFS([2]Plan2!$H:$H,[2]Plan2!$A:$A,$D570,[2]Plan2!$U:$U,12)</f>
        <v>#VALUE!</v>
      </c>
      <c r="AF570" s="18" t="e">
        <f>SUMIFS([2]Plan2!$H:$H,[2]Plan2!$A:$A,$D570,[2]Plan2!$U:$U,1)</f>
        <v>#VALUE!</v>
      </c>
      <c r="AG570" s="18" t="e">
        <f>SUMIFS([2]Plan2!$H:$H,[2]Plan2!$A:$A,$D570,[2]Plan2!$U:$U,2)</f>
        <v>#VALUE!</v>
      </c>
      <c r="AH570" s="18" t="e">
        <f>SUMIFS([2]Plan2!$H:$H,[2]Plan2!$A:$A,$D570,[2]Plan2!$U:$U,3)</f>
        <v>#VALUE!</v>
      </c>
      <c r="AI570" s="18" t="e">
        <f>SUMIFS([2]Plan2!$H:$H,[2]Plan2!$A:$A,$D570,[2]Plan2!$U:$U,4)</f>
        <v>#VALUE!</v>
      </c>
      <c r="AJ570" s="18" t="e">
        <f>SUMIFS([2]Plan2!$H:$H,[2]Plan2!$A:$A,$D570,[2]Plan2!$U:$U,5)</f>
        <v>#VALUE!</v>
      </c>
      <c r="AK570" s="23" t="e">
        <f t="shared" si="69"/>
        <v>#VALUE!</v>
      </c>
      <c r="AL570" s="23" t="e">
        <f t="shared" si="72"/>
        <v>#VALUE!</v>
      </c>
      <c r="AM570">
        <f t="shared" si="70"/>
        <v>0</v>
      </c>
    </row>
    <row r="571" spans="1:39" ht="15.75" x14ac:dyDescent="0.25">
      <c r="A571" s="21"/>
      <c r="B571" s="21" t="s">
        <v>1519</v>
      </c>
      <c r="C571" s="21">
        <v>5683277</v>
      </c>
      <c r="D571" s="25" t="s">
        <v>1961</v>
      </c>
      <c r="E571" s="21" t="s">
        <v>1798</v>
      </c>
      <c r="F571" s="31" t="s">
        <v>1798</v>
      </c>
      <c r="G571" s="21" t="s">
        <v>809</v>
      </c>
      <c r="H571" s="21" t="s">
        <v>361</v>
      </c>
      <c r="I571" s="25" t="s">
        <v>145</v>
      </c>
      <c r="J571" s="21" t="s">
        <v>27</v>
      </c>
      <c r="K571" s="21" t="s">
        <v>74</v>
      </c>
      <c r="L571" s="20">
        <v>45769</v>
      </c>
      <c r="M571" s="20">
        <v>45798</v>
      </c>
      <c r="N571" s="21" t="s">
        <v>18</v>
      </c>
      <c r="O571" s="21">
        <v>142</v>
      </c>
      <c r="P571" s="21">
        <v>0</v>
      </c>
      <c r="Q571" s="21">
        <v>245</v>
      </c>
      <c r="R571" s="15">
        <v>1</v>
      </c>
      <c r="S571" s="18">
        <f>IFERROR(VLOOKUP(D571,'[1]comparativo br'!$A:$B,2,FALSE),"")</f>
        <v>16500</v>
      </c>
      <c r="T571" s="18">
        <f>IFERROR(VLOOKUP(D571,'[1]comparativo br'!$A:$C,3,FALSE),"")</f>
        <v>13500</v>
      </c>
      <c r="U571" s="15">
        <f t="shared" si="68"/>
        <v>-0.18181818181818182</v>
      </c>
      <c r="V571" s="19">
        <f>IFERROR(VLOOKUP(D571,'[1]comparativo br'!$A:$D,4,FALSE),"")</f>
        <v>763</v>
      </c>
      <c r="W571" s="19">
        <f>IFERROR(VLOOKUP(D571,'[1]comparativo br'!$A:$E,5,FALSE),"")</f>
        <v>253</v>
      </c>
      <c r="X571" s="15">
        <f t="shared" si="73"/>
        <v>-0.66841415465268672</v>
      </c>
      <c r="Y571" s="18" t="e">
        <f>SUMIFS([2]Plan2!$H:$H,[2]Plan2!$A:$A,$D571,[2]Plan2!$U:$U,6)</f>
        <v>#VALUE!</v>
      </c>
      <c r="Z571" s="18" t="e">
        <f>SUMIFS([2]Plan2!$H:$H,[2]Plan2!$A:$A,$D571,[2]Plan2!$U:$U,7)</f>
        <v>#VALUE!</v>
      </c>
      <c r="AA571" s="18" t="e">
        <f>SUMIFS([2]Plan2!$H:$H,[2]Plan2!$A:$A,$D571,[2]Plan2!$U:$U,8)</f>
        <v>#VALUE!</v>
      </c>
      <c r="AB571" s="18" t="e">
        <f>SUMIFS([2]Plan2!$H:$H,[2]Plan2!$A:$A,$D571,[2]Plan2!$U:$U,9)</f>
        <v>#VALUE!</v>
      </c>
      <c r="AC571" s="18" t="e">
        <f>SUMIFS([2]Plan2!$H:$H,[2]Plan2!$A:$A,$D571,[2]Plan2!$U:$U,10)</f>
        <v>#VALUE!</v>
      </c>
      <c r="AD571" s="18" t="e">
        <f>SUMIFS([2]Plan2!$H:$H,[2]Plan2!$A:$A,$D571,[2]Plan2!$U:$U,11)</f>
        <v>#VALUE!</v>
      </c>
      <c r="AE571" s="18" t="e">
        <f>SUMIFS([2]Plan2!$H:$H,[2]Plan2!$A:$A,$D571,[2]Plan2!$U:$U,12)</f>
        <v>#VALUE!</v>
      </c>
      <c r="AF571" s="18" t="e">
        <f>SUMIFS([2]Plan2!$H:$H,[2]Plan2!$A:$A,$D571,[2]Plan2!$U:$U,1)</f>
        <v>#VALUE!</v>
      </c>
      <c r="AG571" s="18" t="e">
        <f>SUMIFS([2]Plan2!$H:$H,[2]Plan2!$A:$A,$D571,[2]Plan2!$U:$U,2)</f>
        <v>#VALUE!</v>
      </c>
      <c r="AH571" s="18" t="e">
        <f>SUMIFS([2]Plan2!$H:$H,[2]Plan2!$A:$A,$D571,[2]Plan2!$U:$U,3)</f>
        <v>#VALUE!</v>
      </c>
      <c r="AI571" s="18" t="e">
        <f>SUMIFS([2]Plan2!$H:$H,[2]Plan2!$A:$A,$D571,[2]Plan2!$U:$U,4)</f>
        <v>#VALUE!</v>
      </c>
      <c r="AJ571" s="18" t="e">
        <f>SUMIFS([2]Plan2!$H:$H,[2]Plan2!$A:$A,$D571,[2]Plan2!$U:$U,5)</f>
        <v>#VALUE!</v>
      </c>
      <c r="AK571" s="23" t="e">
        <f t="shared" si="69"/>
        <v>#VALUE!</v>
      </c>
      <c r="AL571" s="23" t="e">
        <f t="shared" si="72"/>
        <v>#VALUE!</v>
      </c>
      <c r="AM571">
        <f t="shared" si="70"/>
        <v>0</v>
      </c>
    </row>
    <row r="572" spans="1:39" ht="15.75" x14ac:dyDescent="0.25">
      <c r="A572" s="21"/>
      <c r="B572" s="21" t="s">
        <v>1520</v>
      </c>
      <c r="C572" s="21">
        <v>5683277</v>
      </c>
      <c r="D572" s="25">
        <v>192742</v>
      </c>
      <c r="E572" s="21" t="s">
        <v>1798</v>
      </c>
      <c r="F572" s="31" t="s">
        <v>1798</v>
      </c>
      <c r="G572" s="21" t="s">
        <v>809</v>
      </c>
      <c r="H572" s="21" t="s">
        <v>810</v>
      </c>
      <c r="I572" s="25" t="s">
        <v>145</v>
      </c>
      <c r="J572" s="21" t="s">
        <v>27</v>
      </c>
      <c r="K572" s="21" t="s">
        <v>74</v>
      </c>
      <c r="L572" s="20">
        <v>45699</v>
      </c>
      <c r="M572" s="20">
        <v>45799</v>
      </c>
      <c r="N572" s="21" t="s">
        <v>18</v>
      </c>
      <c r="O572" s="21">
        <v>42</v>
      </c>
      <c r="P572" s="21">
        <v>3</v>
      </c>
      <c r="Q572" s="21">
        <v>78</v>
      </c>
      <c r="R572" s="15">
        <f>(Q572-P572)/P572</f>
        <v>25</v>
      </c>
      <c r="S572" s="18">
        <f>IFERROR(VLOOKUP(D572,'[1]comparativo br'!$A:$B,2,FALSE),"")</f>
        <v>0</v>
      </c>
      <c r="T572" s="18">
        <f>IFERROR(VLOOKUP(D572,'[1]comparativo br'!$A:$C,3,FALSE),"")</f>
        <v>1377</v>
      </c>
      <c r="U572" s="15" t="str">
        <f t="shared" si="68"/>
        <v/>
      </c>
      <c r="V572" s="19">
        <f>IFERROR(VLOOKUP(D572,'[1]comparativo br'!$A:$D,4,FALSE),"")</f>
        <v>148</v>
      </c>
      <c r="W572" s="19">
        <f>IFERROR(VLOOKUP(D572,'[1]comparativo br'!$A:$E,5,FALSE),"")</f>
        <v>89</v>
      </c>
      <c r="X572" s="15">
        <f t="shared" si="73"/>
        <v>-0.39864864864864863</v>
      </c>
      <c r="Y572" s="18" t="e">
        <f>SUMIFS([2]Plan2!$H:$H,[2]Plan2!$A:$A,$D572,[2]Plan2!$U:$U,6)</f>
        <v>#VALUE!</v>
      </c>
      <c r="Z572" s="18" t="e">
        <f>SUMIFS([2]Plan2!$H:$H,[2]Plan2!$A:$A,$D572,[2]Plan2!$U:$U,7)</f>
        <v>#VALUE!</v>
      </c>
      <c r="AA572" s="18" t="e">
        <f>SUMIFS([2]Plan2!$H:$H,[2]Plan2!$A:$A,$D572,[2]Plan2!$U:$U,8)</f>
        <v>#VALUE!</v>
      </c>
      <c r="AB572" s="18" t="e">
        <f>SUMIFS([2]Plan2!$H:$H,[2]Plan2!$A:$A,$D572,[2]Plan2!$U:$U,9)</f>
        <v>#VALUE!</v>
      </c>
      <c r="AC572" s="18" t="e">
        <f>SUMIFS([2]Plan2!$H:$H,[2]Plan2!$A:$A,$D572,[2]Plan2!$U:$U,10)</f>
        <v>#VALUE!</v>
      </c>
      <c r="AD572" s="18" t="e">
        <f>SUMIFS([2]Plan2!$H:$H,[2]Plan2!$A:$A,$D572,[2]Plan2!$U:$U,11)</f>
        <v>#VALUE!</v>
      </c>
      <c r="AE572" s="18" t="e">
        <f>SUMIFS([2]Plan2!$H:$H,[2]Plan2!$A:$A,$D572,[2]Plan2!$U:$U,12)</f>
        <v>#VALUE!</v>
      </c>
      <c r="AF572" s="18" t="e">
        <f>SUMIFS([2]Plan2!$H:$H,[2]Plan2!$A:$A,$D572,[2]Plan2!$U:$U,1)</f>
        <v>#VALUE!</v>
      </c>
      <c r="AG572" s="18" t="e">
        <f>SUMIFS([2]Plan2!$H:$H,[2]Plan2!$A:$A,$D572,[2]Plan2!$U:$U,2)</f>
        <v>#VALUE!</v>
      </c>
      <c r="AH572" s="18" t="e">
        <f>SUMIFS([2]Plan2!$H:$H,[2]Plan2!$A:$A,$D572,[2]Plan2!$U:$U,3)</f>
        <v>#VALUE!</v>
      </c>
      <c r="AI572" s="18" t="e">
        <f>SUMIFS([2]Plan2!$H:$H,[2]Plan2!$A:$A,$D572,[2]Plan2!$U:$U,4)</f>
        <v>#VALUE!</v>
      </c>
      <c r="AJ572" s="18" t="e">
        <f>SUMIFS([2]Plan2!$H:$H,[2]Plan2!$A:$A,$D572,[2]Plan2!$U:$U,5)</f>
        <v>#VALUE!</v>
      </c>
      <c r="AK572" s="23" t="e">
        <f t="shared" si="69"/>
        <v>#VALUE!</v>
      </c>
      <c r="AL572" s="23" t="e">
        <f t="shared" si="72"/>
        <v>#VALUE!</v>
      </c>
      <c r="AM572">
        <f t="shared" si="70"/>
        <v>0</v>
      </c>
    </row>
    <row r="573" spans="1:39" ht="15.75" x14ac:dyDescent="0.25">
      <c r="A573" s="21"/>
      <c r="B573" s="21" t="s">
        <v>1520</v>
      </c>
      <c r="C573" s="21">
        <v>5683277</v>
      </c>
      <c r="D573" s="25">
        <v>192801</v>
      </c>
      <c r="E573" s="21" t="s">
        <v>1798</v>
      </c>
      <c r="F573" s="31" t="s">
        <v>1798</v>
      </c>
      <c r="G573" s="21" t="s">
        <v>809</v>
      </c>
      <c r="H573" s="21" t="s">
        <v>685</v>
      </c>
      <c r="I573" s="25" t="s">
        <v>145</v>
      </c>
      <c r="J573" s="21" t="s">
        <v>27</v>
      </c>
      <c r="K573" s="21" t="s">
        <v>74</v>
      </c>
      <c r="L573" s="20">
        <v>45800</v>
      </c>
      <c r="M573" s="20">
        <v>45799</v>
      </c>
      <c r="N573" s="21" t="s">
        <v>18</v>
      </c>
      <c r="O573" s="21">
        <v>48</v>
      </c>
      <c r="P573" s="21">
        <v>5</v>
      </c>
      <c r="Q573" s="21">
        <v>82</v>
      </c>
      <c r="R573" s="15">
        <f>(Q573-P573)/P573</f>
        <v>15.4</v>
      </c>
      <c r="S573" s="18">
        <f>IFERROR(VLOOKUP(D573,'[1]comparativo br'!$A:$B,2,FALSE),"")</f>
        <v>13118</v>
      </c>
      <c r="T573" s="18">
        <f>IFERROR(VLOOKUP(D573,'[1]comparativo br'!$A:$C,3,FALSE),"")</f>
        <v>5400</v>
      </c>
      <c r="U573" s="15">
        <f t="shared" si="68"/>
        <v>-0.58835188290898</v>
      </c>
      <c r="V573" s="19">
        <f>IFERROR(VLOOKUP(D573,'[1]comparativo br'!$A:$D,4,FALSE),"")</f>
        <v>125</v>
      </c>
      <c r="W573" s="19">
        <f>IFERROR(VLOOKUP(D573,'[1]comparativo br'!$A:$E,5,FALSE),"")</f>
        <v>64</v>
      </c>
      <c r="X573" s="15">
        <f t="shared" si="73"/>
        <v>-0.48799999999999999</v>
      </c>
      <c r="Y573" s="18" t="e">
        <f>SUMIFS([2]Plan2!$H:$H,[2]Plan2!$A:$A,$D573,[2]Plan2!$U:$U,6)</f>
        <v>#VALUE!</v>
      </c>
      <c r="Z573" s="18" t="e">
        <f>SUMIFS([2]Plan2!$H:$H,[2]Plan2!$A:$A,$D573,[2]Plan2!$U:$U,7)</f>
        <v>#VALUE!</v>
      </c>
      <c r="AA573" s="18" t="e">
        <f>SUMIFS([2]Plan2!$H:$H,[2]Plan2!$A:$A,$D573,[2]Plan2!$U:$U,8)</f>
        <v>#VALUE!</v>
      </c>
      <c r="AB573" s="18" t="e">
        <f>SUMIFS([2]Plan2!$H:$H,[2]Plan2!$A:$A,$D573,[2]Plan2!$U:$U,9)</f>
        <v>#VALUE!</v>
      </c>
      <c r="AC573" s="18" t="e">
        <f>SUMIFS([2]Plan2!$H:$H,[2]Plan2!$A:$A,$D573,[2]Plan2!$U:$U,10)</f>
        <v>#VALUE!</v>
      </c>
      <c r="AD573" s="18" t="e">
        <f>SUMIFS([2]Plan2!$H:$H,[2]Plan2!$A:$A,$D573,[2]Plan2!$U:$U,11)</f>
        <v>#VALUE!</v>
      </c>
      <c r="AE573" s="18" t="e">
        <f>SUMIFS([2]Plan2!$H:$H,[2]Plan2!$A:$A,$D573,[2]Plan2!$U:$U,12)</f>
        <v>#VALUE!</v>
      </c>
      <c r="AF573" s="18" t="e">
        <f>SUMIFS([2]Plan2!$H:$H,[2]Plan2!$A:$A,$D573,[2]Plan2!$U:$U,1)</f>
        <v>#VALUE!</v>
      </c>
      <c r="AG573" s="18" t="e">
        <f>SUMIFS([2]Plan2!$H:$H,[2]Plan2!$A:$A,$D573,[2]Plan2!$U:$U,2)</f>
        <v>#VALUE!</v>
      </c>
      <c r="AH573" s="18" t="e">
        <f>SUMIFS([2]Plan2!$H:$H,[2]Plan2!$A:$A,$D573,[2]Plan2!$U:$U,3)</f>
        <v>#VALUE!</v>
      </c>
      <c r="AI573" s="18" t="e">
        <f>SUMIFS([2]Plan2!$H:$H,[2]Plan2!$A:$A,$D573,[2]Plan2!$U:$U,4)</f>
        <v>#VALUE!</v>
      </c>
      <c r="AJ573" s="18" t="e">
        <f>SUMIFS([2]Plan2!$H:$H,[2]Plan2!$A:$A,$D573,[2]Plan2!$U:$U,5)</f>
        <v>#VALUE!</v>
      </c>
      <c r="AK573" s="23" t="e">
        <f t="shared" si="69"/>
        <v>#VALUE!</v>
      </c>
      <c r="AL573" s="23" t="e">
        <f t="shared" si="72"/>
        <v>#VALUE!</v>
      </c>
      <c r="AM573">
        <f t="shared" si="70"/>
        <v>0</v>
      </c>
    </row>
    <row r="574" spans="1:39" ht="15.75" x14ac:dyDescent="0.25">
      <c r="A574" s="21"/>
      <c r="B574" s="21" t="s">
        <v>1519</v>
      </c>
      <c r="C574" s="21">
        <v>5683638</v>
      </c>
      <c r="D574" s="25">
        <v>191864</v>
      </c>
      <c r="E574" s="21" t="s">
        <v>1798</v>
      </c>
      <c r="F574" s="31" t="s">
        <v>2488</v>
      </c>
      <c r="G574" s="21" t="s">
        <v>665</v>
      </c>
      <c r="H574" s="21" t="s">
        <v>666</v>
      </c>
      <c r="I574" s="25" t="s">
        <v>285</v>
      </c>
      <c r="J574" s="21" t="s">
        <v>41</v>
      </c>
      <c r="K574" s="21" t="s">
        <v>42</v>
      </c>
      <c r="L574" s="20">
        <v>45772</v>
      </c>
      <c r="M574" s="20">
        <v>45775</v>
      </c>
      <c r="N574" s="21" t="s">
        <v>18</v>
      </c>
      <c r="O574" s="21">
        <v>9</v>
      </c>
      <c r="P574" s="21">
        <v>17</v>
      </c>
      <c r="Q574" s="21">
        <v>23</v>
      </c>
      <c r="R574" s="15">
        <f>(Q574-P574)/P574</f>
        <v>0.35294117647058826</v>
      </c>
      <c r="S574" s="18">
        <f>IFERROR(VLOOKUP(D574,'[1]comparativo br'!$A:$B,2,FALSE),"")</f>
        <v>12000</v>
      </c>
      <c r="T574" s="18">
        <f>IFERROR(VLOOKUP(D574,'[1]comparativo br'!$A:$C,3,FALSE),"")</f>
        <v>7200</v>
      </c>
      <c r="U574" s="15">
        <f t="shared" si="68"/>
        <v>-0.4</v>
      </c>
      <c r="V574" s="19">
        <f>IFERROR(VLOOKUP(D574,'[1]comparativo br'!$A:$D,4,FALSE),"")</f>
        <v>113</v>
      </c>
      <c r="W574" s="19">
        <f>IFERROR(VLOOKUP(D574,'[1]comparativo br'!$A:$E,5,FALSE),"")</f>
        <v>50</v>
      </c>
      <c r="X574" s="15">
        <f t="shared" si="73"/>
        <v>-0.55752212389380529</v>
      </c>
      <c r="Y574" s="18" t="e">
        <f>SUMIFS([2]Plan2!$H:$H,[2]Plan2!$A:$A,$D574,[2]Plan2!$U:$U,6)</f>
        <v>#VALUE!</v>
      </c>
      <c r="Z574" s="18" t="e">
        <f>SUMIFS([2]Plan2!$H:$H,[2]Plan2!$A:$A,$D574,[2]Plan2!$U:$U,7)</f>
        <v>#VALUE!</v>
      </c>
      <c r="AA574" s="18" t="e">
        <f>SUMIFS([2]Plan2!$H:$H,[2]Plan2!$A:$A,$D574,[2]Plan2!$U:$U,8)</f>
        <v>#VALUE!</v>
      </c>
      <c r="AB574" s="18" t="e">
        <f>SUMIFS([2]Plan2!$H:$H,[2]Plan2!$A:$A,$D574,[2]Plan2!$U:$U,9)</f>
        <v>#VALUE!</v>
      </c>
      <c r="AC574" s="18" t="e">
        <f>SUMIFS([2]Plan2!$H:$H,[2]Plan2!$A:$A,$D574,[2]Plan2!$U:$U,10)</f>
        <v>#VALUE!</v>
      </c>
      <c r="AD574" s="18" t="e">
        <f>SUMIFS([2]Plan2!$H:$H,[2]Plan2!$A:$A,$D574,[2]Plan2!$U:$U,11)</f>
        <v>#VALUE!</v>
      </c>
      <c r="AE574" s="18" t="e">
        <f>SUMIFS([2]Plan2!$H:$H,[2]Plan2!$A:$A,$D574,[2]Plan2!$U:$U,12)</f>
        <v>#VALUE!</v>
      </c>
      <c r="AF574" s="18" t="e">
        <f>SUMIFS([2]Plan2!$H:$H,[2]Plan2!$A:$A,$D574,[2]Plan2!$U:$U,1)</f>
        <v>#VALUE!</v>
      </c>
      <c r="AG574" s="18" t="e">
        <f>SUMIFS([2]Plan2!$H:$H,[2]Plan2!$A:$A,$D574,[2]Plan2!$U:$U,2)</f>
        <v>#VALUE!</v>
      </c>
      <c r="AH574" s="18" t="e">
        <f>SUMIFS([2]Plan2!$H:$H,[2]Plan2!$A:$A,$D574,[2]Plan2!$U:$U,3)</f>
        <v>#VALUE!</v>
      </c>
      <c r="AI574" s="18" t="e">
        <f>SUMIFS([2]Plan2!$H:$H,[2]Plan2!$A:$A,$D574,[2]Plan2!$U:$U,4)</f>
        <v>#VALUE!</v>
      </c>
      <c r="AJ574" s="18" t="e">
        <f>SUMIFS([2]Plan2!$H:$H,[2]Plan2!$A:$A,$D574,[2]Plan2!$U:$U,5)</f>
        <v>#VALUE!</v>
      </c>
      <c r="AK574" s="23" t="e">
        <f t="shared" si="69"/>
        <v>#VALUE!</v>
      </c>
      <c r="AL574" s="23" t="e">
        <f t="shared" si="72"/>
        <v>#VALUE!</v>
      </c>
      <c r="AM574">
        <f t="shared" si="70"/>
        <v>0</v>
      </c>
    </row>
    <row r="575" spans="1:39" ht="15.75" x14ac:dyDescent="0.25">
      <c r="A575" s="21"/>
      <c r="B575" s="21" t="s">
        <v>1520</v>
      </c>
      <c r="C575" s="21">
        <v>5799312</v>
      </c>
      <c r="D575" s="25" t="s">
        <v>2335</v>
      </c>
      <c r="E575" s="25" t="s">
        <v>69</v>
      </c>
      <c r="F575" s="31" t="s">
        <v>1798</v>
      </c>
      <c r="G575" s="21" t="s">
        <v>2336</v>
      </c>
      <c r="H575" s="21" t="s">
        <v>361</v>
      </c>
      <c r="I575" s="25" t="s">
        <v>145</v>
      </c>
      <c r="J575" s="21" t="s">
        <v>27</v>
      </c>
      <c r="K575" s="21" t="s">
        <v>185</v>
      </c>
      <c r="L575" s="20">
        <v>45764</v>
      </c>
      <c r="M575" s="20"/>
      <c r="N575" s="21" t="s">
        <v>18</v>
      </c>
      <c r="O575" s="21"/>
      <c r="P575" s="21"/>
      <c r="Q575" s="21"/>
      <c r="R575" s="28"/>
      <c r="S575" s="18">
        <f>IFERROR(VLOOKUP(D575,'[1]comparativo br'!$A:$B,2,FALSE),"")</f>
        <v>117000</v>
      </c>
      <c r="T575" s="18">
        <f>IFERROR(VLOOKUP(D575,'[1]comparativo br'!$A:$C,3,FALSE),"")</f>
        <v>0</v>
      </c>
      <c r="U575" s="15">
        <f t="shared" si="68"/>
        <v>-1</v>
      </c>
      <c r="V575" s="19">
        <f>IFERROR(VLOOKUP(D575,'[1]comparativo br'!$A:$D,4,FALSE),"")</f>
        <v>0</v>
      </c>
      <c r="W575" s="19">
        <f>IFERROR(VLOOKUP(D575,'[1]comparativo br'!$A:$E,5,FALSE),"")</f>
        <v>161</v>
      </c>
      <c r="X575" s="15" t="str">
        <f t="shared" si="73"/>
        <v/>
      </c>
      <c r="Y575" s="18" t="e">
        <f>SUMIFS([2]Plan2!$H:$H,[2]Plan2!$A:$A,$D575,[2]Plan2!$U:$U,6)</f>
        <v>#VALUE!</v>
      </c>
      <c r="Z575" s="18" t="e">
        <f>SUMIFS([2]Plan2!$H:$H,[2]Plan2!$A:$A,$D575,[2]Plan2!$U:$U,7)</f>
        <v>#VALUE!</v>
      </c>
      <c r="AA575" s="18" t="e">
        <f>SUMIFS([2]Plan2!$H:$H,[2]Plan2!$A:$A,$D575,[2]Plan2!$U:$U,8)</f>
        <v>#VALUE!</v>
      </c>
      <c r="AB575" s="18" t="e">
        <f>SUMIFS([2]Plan2!$H:$H,[2]Plan2!$A:$A,$D575,[2]Plan2!$U:$U,9)</f>
        <v>#VALUE!</v>
      </c>
      <c r="AC575" s="18" t="e">
        <f>SUMIFS([2]Plan2!$H:$H,[2]Plan2!$A:$A,$D575,[2]Plan2!$U:$U,10)</f>
        <v>#VALUE!</v>
      </c>
      <c r="AD575" s="18" t="e">
        <f>SUMIFS([2]Plan2!$H:$H,[2]Plan2!$A:$A,$D575,[2]Plan2!$U:$U,11)</f>
        <v>#VALUE!</v>
      </c>
      <c r="AE575" s="18" t="e">
        <f>SUMIFS([2]Plan2!$H:$H,[2]Plan2!$A:$A,$D575,[2]Plan2!$U:$U,12)</f>
        <v>#VALUE!</v>
      </c>
      <c r="AF575" s="18" t="e">
        <f>SUMIFS([2]Plan2!$H:$H,[2]Plan2!$A:$A,$D575,[2]Plan2!$U:$U,1)</f>
        <v>#VALUE!</v>
      </c>
      <c r="AG575" s="18" t="e">
        <f>SUMIFS([2]Plan2!$H:$H,[2]Plan2!$A:$A,$D575,[2]Plan2!$U:$U,2)</f>
        <v>#VALUE!</v>
      </c>
      <c r="AH575" s="18" t="e">
        <f>SUMIFS([2]Plan2!$H:$H,[2]Plan2!$A:$A,$D575,[2]Plan2!$U:$U,3)</f>
        <v>#VALUE!</v>
      </c>
      <c r="AI575" s="18" t="e">
        <f>SUMIFS([2]Plan2!$H:$H,[2]Plan2!$A:$A,$D575,[2]Plan2!$U:$U,4)</f>
        <v>#VALUE!</v>
      </c>
      <c r="AJ575" s="18" t="e">
        <f>SUMIFS([2]Plan2!$H:$H,[2]Plan2!$A:$A,$D575,[2]Plan2!$U:$U,5)</f>
        <v>#VALUE!</v>
      </c>
      <c r="AK575" s="23" t="e">
        <f t="shared" si="69"/>
        <v>#VALUE!</v>
      </c>
      <c r="AL575" s="23" t="e">
        <f t="shared" si="72"/>
        <v>#VALUE!</v>
      </c>
      <c r="AM575">
        <f t="shared" si="70"/>
        <v>0</v>
      </c>
    </row>
    <row r="576" spans="1:39" ht="15.75" x14ac:dyDescent="0.25">
      <c r="A576" s="21"/>
      <c r="B576" s="21" t="s">
        <v>1520</v>
      </c>
      <c r="C576" s="21">
        <v>5827977</v>
      </c>
      <c r="D576" s="25">
        <v>700065</v>
      </c>
      <c r="E576" s="21" t="s">
        <v>2203</v>
      </c>
      <c r="F576" s="31" t="s">
        <v>69</v>
      </c>
      <c r="G576" s="21" t="s">
        <v>1138</v>
      </c>
      <c r="H576" s="21" t="s">
        <v>1139</v>
      </c>
      <c r="I576" s="25" t="s">
        <v>190</v>
      </c>
      <c r="J576" s="21" t="s">
        <v>27</v>
      </c>
      <c r="K576" s="21" t="s">
        <v>28</v>
      </c>
      <c r="L576" s="20">
        <v>45643</v>
      </c>
      <c r="M576" s="20">
        <v>45695</v>
      </c>
      <c r="N576" s="21" t="s">
        <v>22</v>
      </c>
      <c r="O576" s="21">
        <v>96</v>
      </c>
      <c r="P576" s="21">
        <v>64</v>
      </c>
      <c r="Q576" s="21">
        <v>47</v>
      </c>
      <c r="R576" s="15">
        <f t="shared" ref="R576:R581" si="75">(Q576-P576)/P576</f>
        <v>-0.265625</v>
      </c>
      <c r="S576" s="18">
        <f>IFERROR(VLOOKUP(D576,'[1]comparativo br'!$A:$B,2,FALSE),"")</f>
        <v>0</v>
      </c>
      <c r="T576" s="18">
        <f>IFERROR(VLOOKUP(D576,'[1]comparativo br'!$A:$C,3,FALSE),"")</f>
        <v>840</v>
      </c>
      <c r="U576" s="15" t="str">
        <f t="shared" si="68"/>
        <v/>
      </c>
      <c r="V576" s="19">
        <f>IFERROR(VLOOKUP(D576,'[1]comparativo br'!$A:$D,4,FALSE),"")</f>
        <v>0</v>
      </c>
      <c r="W576" s="19">
        <f>IFERROR(VLOOKUP(D576,'[1]comparativo br'!$A:$E,5,FALSE),"")</f>
        <v>12</v>
      </c>
      <c r="X576" s="15" t="str">
        <f t="shared" si="73"/>
        <v/>
      </c>
      <c r="Y576" s="18" t="e">
        <f>SUMIFS([2]Plan2!$H:$H,[2]Plan2!$A:$A,$D576,[2]Plan2!$U:$U,6)</f>
        <v>#VALUE!</v>
      </c>
      <c r="Z576" s="18" t="e">
        <f>SUMIFS([2]Plan2!$H:$H,[2]Plan2!$A:$A,$D576,[2]Plan2!$U:$U,7)</f>
        <v>#VALUE!</v>
      </c>
      <c r="AA576" s="18" t="e">
        <f>SUMIFS([2]Plan2!$H:$H,[2]Plan2!$A:$A,$D576,[2]Plan2!$U:$U,8)</f>
        <v>#VALUE!</v>
      </c>
      <c r="AB576" s="18" t="e">
        <f>SUMIFS([2]Plan2!$H:$H,[2]Plan2!$A:$A,$D576,[2]Plan2!$U:$U,9)</f>
        <v>#VALUE!</v>
      </c>
      <c r="AC576" s="18" t="e">
        <f>SUMIFS([2]Plan2!$H:$H,[2]Plan2!$A:$A,$D576,[2]Plan2!$U:$U,10)</f>
        <v>#VALUE!</v>
      </c>
      <c r="AD576" s="18" t="e">
        <f>SUMIFS([2]Plan2!$H:$H,[2]Plan2!$A:$A,$D576,[2]Plan2!$U:$U,11)</f>
        <v>#VALUE!</v>
      </c>
      <c r="AE576" s="18" t="e">
        <f>SUMIFS([2]Plan2!$H:$H,[2]Plan2!$A:$A,$D576,[2]Plan2!$U:$U,12)</f>
        <v>#VALUE!</v>
      </c>
      <c r="AF576" s="18" t="e">
        <f>SUMIFS([2]Plan2!$H:$H,[2]Plan2!$A:$A,$D576,[2]Plan2!$U:$U,1)</f>
        <v>#VALUE!</v>
      </c>
      <c r="AG576" s="18" t="e">
        <f>SUMIFS([2]Plan2!$H:$H,[2]Plan2!$A:$A,$D576,[2]Plan2!$U:$U,2)</f>
        <v>#VALUE!</v>
      </c>
      <c r="AH576" s="18" t="e">
        <f>SUMIFS([2]Plan2!$H:$H,[2]Plan2!$A:$A,$D576,[2]Plan2!$U:$U,3)</f>
        <v>#VALUE!</v>
      </c>
      <c r="AI576" s="18" t="e">
        <f>SUMIFS([2]Plan2!$H:$H,[2]Plan2!$A:$A,$D576,[2]Plan2!$U:$U,4)</f>
        <v>#VALUE!</v>
      </c>
      <c r="AJ576" s="18" t="e">
        <f>SUMIFS([2]Plan2!$H:$H,[2]Plan2!$A:$A,$D576,[2]Plan2!$U:$U,5)</f>
        <v>#VALUE!</v>
      </c>
      <c r="AK576" s="23" t="e">
        <f t="shared" si="69"/>
        <v>#VALUE!</v>
      </c>
      <c r="AL576" s="23" t="e">
        <f t="shared" si="72"/>
        <v>#VALUE!</v>
      </c>
      <c r="AM576">
        <f t="shared" si="70"/>
        <v>0</v>
      </c>
    </row>
    <row r="577" spans="1:39" ht="15.75" x14ac:dyDescent="0.25">
      <c r="A577" s="21"/>
      <c r="B577" s="21" t="s">
        <v>1519</v>
      </c>
      <c r="C577" s="21">
        <v>5853414</v>
      </c>
      <c r="D577" s="25">
        <v>190644</v>
      </c>
      <c r="E577" s="21" t="s">
        <v>24</v>
      </c>
      <c r="F577" s="31" t="s">
        <v>1826</v>
      </c>
      <c r="G577" s="21" t="s">
        <v>1527</v>
      </c>
      <c r="H577" s="21" t="s">
        <v>1528</v>
      </c>
      <c r="I577" s="25" t="s">
        <v>20</v>
      </c>
      <c r="J577" s="21" t="s">
        <v>21</v>
      </c>
      <c r="K577" s="21"/>
      <c r="L577" s="20">
        <v>45751</v>
      </c>
      <c r="M577" s="20">
        <v>45762</v>
      </c>
      <c r="N577" s="21" t="s">
        <v>18</v>
      </c>
      <c r="O577" s="21">
        <v>19</v>
      </c>
      <c r="P577" s="21">
        <v>11</v>
      </c>
      <c r="Q577" s="21">
        <v>23</v>
      </c>
      <c r="R577" s="15">
        <f t="shared" si="75"/>
        <v>1.0909090909090908</v>
      </c>
      <c r="S577" s="18" t="str">
        <f>IFERROR(VLOOKUP(D577,'[1]comparativo br'!$A:$B,2,FALSE),"")</f>
        <v/>
      </c>
      <c r="T577" s="18" t="str">
        <f>IFERROR(VLOOKUP(D577,'[1]comparativo br'!$A:$C,3,FALSE),"")</f>
        <v/>
      </c>
      <c r="U577" s="15" t="str">
        <f t="shared" si="68"/>
        <v/>
      </c>
      <c r="V577" s="19" t="str">
        <f>IFERROR(VLOOKUP(D577,'[1]comparativo br'!$A:$D,4,FALSE),"")</f>
        <v/>
      </c>
      <c r="W577" s="19" t="str">
        <f>IFERROR(VLOOKUP(D577,'[1]comparativo br'!$A:$E,5,FALSE),"")</f>
        <v/>
      </c>
      <c r="X577" s="15" t="str">
        <f t="shared" si="73"/>
        <v/>
      </c>
      <c r="Y577" s="18" t="e">
        <f>SUMIFS([2]Plan2!$H:$H,[2]Plan2!$A:$A,$D577,[2]Plan2!$U:$U,6)</f>
        <v>#VALUE!</v>
      </c>
      <c r="Z577" s="18" t="e">
        <f>SUMIFS([2]Plan2!$H:$H,[2]Plan2!$A:$A,$D577,[2]Plan2!$U:$U,7)</f>
        <v>#VALUE!</v>
      </c>
      <c r="AA577" s="18" t="e">
        <f>SUMIFS([2]Plan2!$H:$H,[2]Plan2!$A:$A,$D577,[2]Plan2!$U:$U,8)</f>
        <v>#VALUE!</v>
      </c>
      <c r="AB577" s="18" t="e">
        <f>SUMIFS([2]Plan2!$H:$H,[2]Plan2!$A:$A,$D577,[2]Plan2!$U:$U,9)</f>
        <v>#VALUE!</v>
      </c>
      <c r="AC577" s="18" t="e">
        <f>SUMIFS([2]Plan2!$H:$H,[2]Plan2!$A:$A,$D577,[2]Plan2!$U:$U,10)</f>
        <v>#VALUE!</v>
      </c>
      <c r="AD577" s="18" t="e">
        <f>SUMIFS([2]Plan2!$H:$H,[2]Plan2!$A:$A,$D577,[2]Plan2!$U:$U,11)</f>
        <v>#VALUE!</v>
      </c>
      <c r="AE577" s="18" t="e">
        <f>SUMIFS([2]Plan2!$H:$H,[2]Plan2!$A:$A,$D577,[2]Plan2!$U:$U,12)</f>
        <v>#VALUE!</v>
      </c>
      <c r="AF577" s="18" t="e">
        <f>SUMIFS([2]Plan2!$H:$H,[2]Plan2!$A:$A,$D577,[2]Plan2!$U:$U,1)</f>
        <v>#VALUE!</v>
      </c>
      <c r="AG577" s="18" t="e">
        <f>SUMIFS([2]Plan2!$H:$H,[2]Plan2!$A:$A,$D577,[2]Plan2!$U:$U,2)</f>
        <v>#VALUE!</v>
      </c>
      <c r="AH577" s="18" t="e">
        <f>SUMIFS([2]Plan2!$H:$H,[2]Plan2!$A:$A,$D577,[2]Plan2!$U:$U,3)</f>
        <v>#VALUE!</v>
      </c>
      <c r="AI577" s="18" t="e">
        <f>SUMIFS([2]Plan2!$H:$H,[2]Plan2!$A:$A,$D577,[2]Plan2!$U:$U,4)</f>
        <v>#VALUE!</v>
      </c>
      <c r="AJ577" s="18" t="e">
        <f>SUMIFS([2]Plan2!$H:$H,[2]Plan2!$A:$A,$D577,[2]Plan2!$U:$U,5)</f>
        <v>#VALUE!</v>
      </c>
      <c r="AK577" s="23" t="e">
        <f t="shared" si="69"/>
        <v>#VALUE!</v>
      </c>
      <c r="AL577" s="23" t="e">
        <f t="shared" si="72"/>
        <v>#VALUE!</v>
      </c>
      <c r="AM577">
        <f t="shared" si="70"/>
        <v>0</v>
      </c>
    </row>
    <row r="578" spans="1:39" ht="15.75" x14ac:dyDescent="0.25">
      <c r="A578" s="21" t="s">
        <v>1653</v>
      </c>
      <c r="B578" s="21" t="s">
        <v>1520</v>
      </c>
      <c r="C578" s="21">
        <v>5869791</v>
      </c>
      <c r="D578" s="25">
        <v>192344</v>
      </c>
      <c r="E578" s="21" t="s">
        <v>1209</v>
      </c>
      <c r="F578" s="31" t="s">
        <v>1209</v>
      </c>
      <c r="G578" s="21" t="s">
        <v>1654</v>
      </c>
      <c r="H578" s="21" t="s">
        <v>172</v>
      </c>
      <c r="I578" s="25" t="s">
        <v>20</v>
      </c>
      <c r="J578" s="21" t="s">
        <v>88</v>
      </c>
      <c r="K578" s="21" t="s">
        <v>89</v>
      </c>
      <c r="L578" s="20">
        <v>45642</v>
      </c>
      <c r="M578" s="20">
        <v>45796</v>
      </c>
      <c r="N578" s="21" t="s">
        <v>18</v>
      </c>
      <c r="O578" s="21">
        <v>52</v>
      </c>
      <c r="P578" s="21">
        <v>6</v>
      </c>
      <c r="Q578" s="21">
        <v>85</v>
      </c>
      <c r="R578" s="15">
        <f t="shared" si="75"/>
        <v>13.166666666666666</v>
      </c>
      <c r="S578" s="18">
        <f>IFERROR(VLOOKUP(D578,'[1]comparativo br'!$A:$B,2,FALSE),"")</f>
        <v>0</v>
      </c>
      <c r="T578" s="18">
        <f>IFERROR(VLOOKUP(D578,'[1]comparativo br'!$A:$C,3,FALSE),"")</f>
        <v>7200</v>
      </c>
      <c r="U578" s="15" t="str">
        <f t="shared" si="68"/>
        <v/>
      </c>
      <c r="V578" s="19">
        <f>IFERROR(VLOOKUP(D578,'[1]comparativo br'!$A:$D,4,FALSE),"")</f>
        <v>24</v>
      </c>
      <c r="W578" s="19">
        <f>IFERROR(VLOOKUP(D578,'[1]comparativo br'!$A:$E,5,FALSE),"")</f>
        <v>104</v>
      </c>
      <c r="X578" s="15">
        <f t="shared" si="73"/>
        <v>3.3333333333333335</v>
      </c>
      <c r="Y578" s="18" t="e">
        <f>SUMIFS([2]Plan2!$H:$H,[2]Plan2!$A:$A,$D578,[2]Plan2!$U:$U,6)</f>
        <v>#VALUE!</v>
      </c>
      <c r="Z578" s="18" t="e">
        <f>SUMIFS([2]Plan2!$H:$H,[2]Plan2!$A:$A,$D578,[2]Plan2!$U:$U,7)</f>
        <v>#VALUE!</v>
      </c>
      <c r="AA578" s="18" t="e">
        <f>SUMIFS([2]Plan2!$H:$H,[2]Plan2!$A:$A,$D578,[2]Plan2!$U:$U,8)</f>
        <v>#VALUE!</v>
      </c>
      <c r="AB578" s="18" t="e">
        <f>SUMIFS([2]Plan2!$H:$H,[2]Plan2!$A:$A,$D578,[2]Plan2!$U:$U,9)</f>
        <v>#VALUE!</v>
      </c>
      <c r="AC578" s="18" t="e">
        <f>SUMIFS([2]Plan2!$H:$H,[2]Plan2!$A:$A,$D578,[2]Plan2!$U:$U,10)</f>
        <v>#VALUE!</v>
      </c>
      <c r="AD578" s="18" t="e">
        <f>SUMIFS([2]Plan2!$H:$H,[2]Plan2!$A:$A,$D578,[2]Plan2!$U:$U,11)</f>
        <v>#VALUE!</v>
      </c>
      <c r="AE578" s="18" t="e">
        <f>SUMIFS([2]Plan2!$H:$H,[2]Plan2!$A:$A,$D578,[2]Plan2!$U:$U,12)</f>
        <v>#VALUE!</v>
      </c>
      <c r="AF578" s="18" t="e">
        <f>SUMIFS([2]Plan2!$H:$H,[2]Plan2!$A:$A,$D578,[2]Plan2!$U:$U,1)</f>
        <v>#VALUE!</v>
      </c>
      <c r="AG578" s="18" t="e">
        <f>SUMIFS([2]Plan2!$H:$H,[2]Plan2!$A:$A,$D578,[2]Plan2!$U:$U,2)</f>
        <v>#VALUE!</v>
      </c>
      <c r="AH578" s="18" t="e">
        <f>SUMIFS([2]Plan2!$H:$H,[2]Plan2!$A:$A,$D578,[2]Plan2!$U:$U,3)</f>
        <v>#VALUE!</v>
      </c>
      <c r="AI578" s="18" t="e">
        <f>SUMIFS([2]Plan2!$H:$H,[2]Plan2!$A:$A,$D578,[2]Plan2!$U:$U,4)</f>
        <v>#VALUE!</v>
      </c>
      <c r="AJ578" s="18" t="e">
        <f>SUMIFS([2]Plan2!$H:$H,[2]Plan2!$A:$A,$D578,[2]Plan2!$U:$U,5)</f>
        <v>#VALUE!</v>
      </c>
      <c r="AK578" s="23" t="e">
        <f t="shared" si="69"/>
        <v>#VALUE!</v>
      </c>
      <c r="AL578" s="23" t="e">
        <f t="shared" si="72"/>
        <v>#VALUE!</v>
      </c>
      <c r="AM578">
        <f t="shared" si="70"/>
        <v>0</v>
      </c>
    </row>
    <row r="579" spans="1:39" ht="15.75" x14ac:dyDescent="0.25">
      <c r="A579" s="21"/>
      <c r="B579" s="21" t="s">
        <v>1519</v>
      </c>
      <c r="C579" s="21">
        <v>5969945</v>
      </c>
      <c r="D579" s="25">
        <v>192612</v>
      </c>
      <c r="E579" s="21" t="s">
        <v>1180</v>
      </c>
      <c r="F579" s="31" t="s">
        <v>1180</v>
      </c>
      <c r="G579" s="21" t="s">
        <v>1226</v>
      </c>
      <c r="H579" s="21" t="s">
        <v>413</v>
      </c>
      <c r="I579" s="25" t="s">
        <v>72</v>
      </c>
      <c r="J579" s="21" t="s">
        <v>41</v>
      </c>
      <c r="K579" s="21" t="s">
        <v>100</v>
      </c>
      <c r="L579" s="20">
        <v>45306</v>
      </c>
      <c r="M579" s="20">
        <v>45631</v>
      </c>
      <c r="N579" s="21" t="s">
        <v>53</v>
      </c>
      <c r="O579" s="21">
        <v>14</v>
      </c>
      <c r="P579" s="21">
        <v>16</v>
      </c>
      <c r="Q579" s="21">
        <v>18</v>
      </c>
      <c r="R579" s="15">
        <f t="shared" si="75"/>
        <v>0.125</v>
      </c>
      <c r="S579" s="18">
        <f>IFERROR(VLOOKUP(D579,'[1]comparativo br'!$A:$B,2,FALSE),"")</f>
        <v>0</v>
      </c>
      <c r="T579" s="18">
        <f>IFERROR(VLOOKUP(D579,'[1]comparativo br'!$A:$C,3,FALSE),"")</f>
        <v>0</v>
      </c>
      <c r="U579" s="15" t="str">
        <f t="shared" si="68"/>
        <v/>
      </c>
      <c r="V579" s="19">
        <f>IFERROR(VLOOKUP(D579,'[1]comparativo br'!$A:$D,4,FALSE),"")</f>
        <v>16</v>
      </c>
      <c r="W579" s="19">
        <f>IFERROR(VLOOKUP(D579,'[1]comparativo br'!$A:$E,5,FALSE),"")</f>
        <v>0</v>
      </c>
      <c r="X579" s="15">
        <f t="shared" si="73"/>
        <v>-1</v>
      </c>
      <c r="Y579" s="18" t="e">
        <f>SUMIFS([2]Plan2!$H:$H,[2]Plan2!$A:$A,$D579,[2]Plan2!$U:$U,6)</f>
        <v>#VALUE!</v>
      </c>
      <c r="Z579" s="18" t="e">
        <f>SUMIFS([2]Plan2!$H:$H,[2]Plan2!$A:$A,$D579,[2]Plan2!$U:$U,7)</f>
        <v>#VALUE!</v>
      </c>
      <c r="AA579" s="18" t="e">
        <f>SUMIFS([2]Plan2!$H:$H,[2]Plan2!$A:$A,$D579,[2]Plan2!$U:$U,8)</f>
        <v>#VALUE!</v>
      </c>
      <c r="AB579" s="18" t="e">
        <f>SUMIFS([2]Plan2!$H:$H,[2]Plan2!$A:$A,$D579,[2]Plan2!$U:$U,9)</f>
        <v>#VALUE!</v>
      </c>
      <c r="AC579" s="18" t="e">
        <f>SUMIFS([2]Plan2!$H:$H,[2]Plan2!$A:$A,$D579,[2]Plan2!$U:$U,10)</f>
        <v>#VALUE!</v>
      </c>
      <c r="AD579" s="18" t="e">
        <f>SUMIFS([2]Plan2!$H:$H,[2]Plan2!$A:$A,$D579,[2]Plan2!$U:$U,11)</f>
        <v>#VALUE!</v>
      </c>
      <c r="AE579" s="18" t="e">
        <f>SUMIFS([2]Plan2!$H:$H,[2]Plan2!$A:$A,$D579,[2]Plan2!$U:$U,12)</f>
        <v>#VALUE!</v>
      </c>
      <c r="AF579" s="18" t="e">
        <f>SUMIFS([2]Plan2!$H:$H,[2]Plan2!$A:$A,$D579,[2]Plan2!$U:$U,1)</f>
        <v>#VALUE!</v>
      </c>
      <c r="AG579" s="18" t="e">
        <f>SUMIFS([2]Plan2!$H:$H,[2]Plan2!$A:$A,$D579,[2]Plan2!$U:$U,2)</f>
        <v>#VALUE!</v>
      </c>
      <c r="AH579" s="18" t="e">
        <f>SUMIFS([2]Plan2!$H:$H,[2]Plan2!$A:$A,$D579,[2]Plan2!$U:$U,3)</f>
        <v>#VALUE!</v>
      </c>
      <c r="AI579" s="18" t="e">
        <f>SUMIFS([2]Plan2!$H:$H,[2]Plan2!$A:$A,$D579,[2]Plan2!$U:$U,4)</f>
        <v>#VALUE!</v>
      </c>
      <c r="AJ579" s="18" t="e">
        <f>SUMIFS([2]Plan2!$H:$H,[2]Plan2!$A:$A,$D579,[2]Plan2!$U:$U,5)</f>
        <v>#VALUE!</v>
      </c>
      <c r="AK579" s="23" t="e">
        <f t="shared" si="69"/>
        <v>#VALUE!</v>
      </c>
      <c r="AL579" s="23" t="e">
        <f t="shared" si="72"/>
        <v>#VALUE!</v>
      </c>
      <c r="AM579">
        <f t="shared" si="70"/>
        <v>0</v>
      </c>
    </row>
    <row r="580" spans="1:39" ht="15.75" x14ac:dyDescent="0.25">
      <c r="A580" s="21"/>
      <c r="B580" s="21" t="s">
        <v>1519</v>
      </c>
      <c r="C580" s="21">
        <v>5969945</v>
      </c>
      <c r="D580" s="25">
        <v>102052</v>
      </c>
      <c r="E580" s="21" t="s">
        <v>1180</v>
      </c>
      <c r="F580" s="31" t="s">
        <v>1180</v>
      </c>
      <c r="G580" s="21" t="s">
        <v>1226</v>
      </c>
      <c r="H580" s="21" t="s">
        <v>241</v>
      </c>
      <c r="I580" s="25" t="s">
        <v>121</v>
      </c>
      <c r="J580" s="21" t="s">
        <v>41</v>
      </c>
      <c r="K580" s="21" t="s">
        <v>100</v>
      </c>
      <c r="L580" s="20">
        <v>45538</v>
      </c>
      <c r="M580" s="20">
        <v>45736</v>
      </c>
      <c r="N580" s="21" t="s">
        <v>53</v>
      </c>
      <c r="O580" s="21">
        <v>18</v>
      </c>
      <c r="P580" s="21">
        <v>24</v>
      </c>
      <c r="Q580" s="21">
        <v>55</v>
      </c>
      <c r="R580" s="15">
        <f t="shared" si="75"/>
        <v>1.2916666666666667</v>
      </c>
      <c r="S580" s="18">
        <f>IFERROR(VLOOKUP(D580,'[1]comparativo br'!$A:$B,2,FALSE),"")</f>
        <v>0</v>
      </c>
      <c r="T580" s="18">
        <f>IFERROR(VLOOKUP(D580,'[1]comparativo br'!$A:$C,3,FALSE),"")</f>
        <v>0</v>
      </c>
      <c r="U580" s="15" t="str">
        <f t="shared" si="68"/>
        <v/>
      </c>
      <c r="V580" s="19">
        <f>IFERROR(VLOOKUP(D580,'[1]comparativo br'!$A:$D,4,FALSE),"")</f>
        <v>0</v>
      </c>
      <c r="W580" s="19">
        <f>IFERROR(VLOOKUP(D580,'[1]comparativo br'!$A:$E,5,FALSE),"")</f>
        <v>46</v>
      </c>
      <c r="X580" s="10"/>
      <c r="Y580" s="18" t="e">
        <f>SUMIFS([2]Plan2!$H:$H,[2]Plan2!$A:$A,$D580,[2]Plan2!$U:$U,6)</f>
        <v>#VALUE!</v>
      </c>
      <c r="Z580" s="18" t="e">
        <f>SUMIFS([2]Plan2!$H:$H,[2]Plan2!$A:$A,$D580,[2]Plan2!$U:$U,7)</f>
        <v>#VALUE!</v>
      </c>
      <c r="AA580" s="18" t="e">
        <f>SUMIFS([2]Plan2!$H:$H,[2]Plan2!$A:$A,$D580,[2]Plan2!$U:$U,8)</f>
        <v>#VALUE!</v>
      </c>
      <c r="AB580" s="18" t="e">
        <f>SUMIFS([2]Plan2!$H:$H,[2]Plan2!$A:$A,$D580,[2]Plan2!$U:$U,9)</f>
        <v>#VALUE!</v>
      </c>
      <c r="AC580" s="18" t="e">
        <f>SUMIFS([2]Plan2!$H:$H,[2]Plan2!$A:$A,$D580,[2]Plan2!$U:$U,10)</f>
        <v>#VALUE!</v>
      </c>
      <c r="AD580" s="18" t="e">
        <f>SUMIFS([2]Plan2!$H:$H,[2]Plan2!$A:$A,$D580,[2]Plan2!$U:$U,11)</f>
        <v>#VALUE!</v>
      </c>
      <c r="AE580" s="18" t="e">
        <f>SUMIFS([2]Plan2!$H:$H,[2]Plan2!$A:$A,$D580,[2]Plan2!$U:$U,12)</f>
        <v>#VALUE!</v>
      </c>
      <c r="AF580" s="18" t="e">
        <f>SUMIFS([2]Plan2!$H:$H,[2]Plan2!$A:$A,$D580,[2]Plan2!$U:$U,1)</f>
        <v>#VALUE!</v>
      </c>
      <c r="AG580" s="18" t="e">
        <f>SUMIFS([2]Plan2!$H:$H,[2]Plan2!$A:$A,$D580,[2]Plan2!$U:$U,2)</f>
        <v>#VALUE!</v>
      </c>
      <c r="AH580" s="18" t="e">
        <f>SUMIFS([2]Plan2!$H:$H,[2]Plan2!$A:$A,$D580,[2]Plan2!$U:$U,3)</f>
        <v>#VALUE!</v>
      </c>
      <c r="AI580" s="18" t="e">
        <f>SUMIFS([2]Plan2!$H:$H,[2]Plan2!$A:$A,$D580,[2]Plan2!$U:$U,4)</f>
        <v>#VALUE!</v>
      </c>
      <c r="AJ580" s="18" t="e">
        <f>SUMIFS([2]Plan2!$H:$H,[2]Plan2!$A:$A,$D580,[2]Plan2!$U:$U,5)</f>
        <v>#VALUE!</v>
      </c>
      <c r="AK580" s="23" t="e">
        <f t="shared" si="69"/>
        <v>#VALUE!</v>
      </c>
      <c r="AL580" s="23" t="e">
        <f t="shared" si="72"/>
        <v>#VALUE!</v>
      </c>
      <c r="AM580">
        <f t="shared" si="70"/>
        <v>0</v>
      </c>
    </row>
    <row r="581" spans="1:39" ht="15.75" x14ac:dyDescent="0.25">
      <c r="A581" s="21"/>
      <c r="B581" s="21" t="s">
        <v>1520</v>
      </c>
      <c r="C581" s="21">
        <v>5980986</v>
      </c>
      <c r="D581" s="25">
        <v>900333</v>
      </c>
      <c r="E581" s="21" t="s">
        <v>24</v>
      </c>
      <c r="F581" s="31" t="s">
        <v>24</v>
      </c>
      <c r="G581" s="21" t="s">
        <v>1652</v>
      </c>
      <c r="H581" s="21" t="s">
        <v>1061</v>
      </c>
      <c r="I581" s="25" t="s">
        <v>15</v>
      </c>
      <c r="J581" s="21" t="s">
        <v>27</v>
      </c>
      <c r="K581" s="21" t="s">
        <v>28</v>
      </c>
      <c r="L581" s="20">
        <v>45800</v>
      </c>
      <c r="M581" s="20">
        <v>45793</v>
      </c>
      <c r="N581" s="21" t="s">
        <v>18</v>
      </c>
      <c r="O581" s="21">
        <v>244</v>
      </c>
      <c r="P581" s="21">
        <v>165</v>
      </c>
      <c r="Q581" s="21">
        <v>301</v>
      </c>
      <c r="R581" s="15">
        <f t="shared" si="75"/>
        <v>0.82424242424242422</v>
      </c>
      <c r="S581" s="18">
        <f>IFERROR(VLOOKUP(D581,'[1]comparativo br'!$A:$B,2,FALSE),"")</f>
        <v>30580.400000000001</v>
      </c>
      <c r="T581" s="18">
        <f>IFERROR(VLOOKUP(D581,'[1]comparativo br'!$A:$C,3,FALSE),"")</f>
        <v>33797</v>
      </c>
      <c r="U581" s="15">
        <f t="shared" si="68"/>
        <v>0.10518502047062819</v>
      </c>
      <c r="V581" s="19">
        <f>IFERROR(VLOOKUP(D581,'[1]comparativo br'!$A:$D,4,FALSE),"")</f>
        <v>697</v>
      </c>
      <c r="W581" s="19">
        <f>IFERROR(VLOOKUP(D581,'[1]comparativo br'!$A:$E,5,FALSE),"")</f>
        <v>897</v>
      </c>
      <c r="X581" s="15">
        <f t="shared" ref="X581:X612" si="76">IFERROR((W581-V581)/V581,"")</f>
        <v>0.28694404591104733</v>
      </c>
      <c r="Y581" s="18" t="e">
        <f>SUMIFS([2]Plan2!$H:$H,[2]Plan2!$A:$A,$D581,[2]Plan2!$U:$U,6)</f>
        <v>#VALUE!</v>
      </c>
      <c r="Z581" s="18" t="e">
        <f>SUMIFS([2]Plan2!$H:$H,[2]Plan2!$A:$A,$D581,[2]Plan2!$U:$U,7)</f>
        <v>#VALUE!</v>
      </c>
      <c r="AA581" s="18" t="e">
        <f>SUMIFS([2]Plan2!$H:$H,[2]Plan2!$A:$A,$D581,[2]Plan2!$U:$U,8)</f>
        <v>#VALUE!</v>
      </c>
      <c r="AB581" s="18" t="e">
        <f>SUMIFS([2]Plan2!$H:$H,[2]Plan2!$A:$A,$D581,[2]Plan2!$U:$U,9)</f>
        <v>#VALUE!</v>
      </c>
      <c r="AC581" s="18" t="e">
        <f>SUMIFS([2]Plan2!$H:$H,[2]Plan2!$A:$A,$D581,[2]Plan2!$U:$U,10)</f>
        <v>#VALUE!</v>
      </c>
      <c r="AD581" s="18" t="e">
        <f>SUMIFS([2]Plan2!$H:$H,[2]Plan2!$A:$A,$D581,[2]Plan2!$U:$U,11)</f>
        <v>#VALUE!</v>
      </c>
      <c r="AE581" s="18" t="e">
        <f>SUMIFS([2]Plan2!$H:$H,[2]Plan2!$A:$A,$D581,[2]Plan2!$U:$U,12)</f>
        <v>#VALUE!</v>
      </c>
      <c r="AF581" s="18" t="e">
        <f>SUMIFS([2]Plan2!$H:$H,[2]Plan2!$A:$A,$D581,[2]Plan2!$U:$U,1)</f>
        <v>#VALUE!</v>
      </c>
      <c r="AG581" s="18" t="e">
        <f>SUMIFS([2]Plan2!$H:$H,[2]Plan2!$A:$A,$D581,[2]Plan2!$U:$U,2)</f>
        <v>#VALUE!</v>
      </c>
      <c r="AH581" s="18" t="e">
        <f>SUMIFS([2]Plan2!$H:$H,[2]Plan2!$A:$A,$D581,[2]Plan2!$U:$U,3)</f>
        <v>#VALUE!</v>
      </c>
      <c r="AI581" s="18" t="e">
        <f>SUMIFS([2]Plan2!$H:$H,[2]Plan2!$A:$A,$D581,[2]Plan2!$U:$U,4)</f>
        <v>#VALUE!</v>
      </c>
      <c r="AJ581" s="18" t="e">
        <f>SUMIFS([2]Plan2!$H:$H,[2]Plan2!$A:$A,$D581,[2]Plan2!$U:$U,5)</f>
        <v>#VALUE!</v>
      </c>
      <c r="AK581" s="23" t="e">
        <f t="shared" si="69"/>
        <v>#VALUE!</v>
      </c>
      <c r="AL581" s="23" t="e">
        <f t="shared" si="72"/>
        <v>#VALUE!</v>
      </c>
      <c r="AM581">
        <f t="shared" si="70"/>
        <v>0</v>
      </c>
    </row>
    <row r="582" spans="1:39" ht="15.75" x14ac:dyDescent="0.25">
      <c r="A582" s="21"/>
      <c r="B582" s="21" t="s">
        <v>1520</v>
      </c>
      <c r="C582" s="21">
        <v>5980986</v>
      </c>
      <c r="D582" s="25">
        <v>500746</v>
      </c>
      <c r="E582" s="21" t="s">
        <v>1180</v>
      </c>
      <c r="F582" s="31" t="s">
        <v>1180</v>
      </c>
      <c r="G582" s="21" t="s">
        <v>1652</v>
      </c>
      <c r="H582" s="21" t="s">
        <v>1061</v>
      </c>
      <c r="I582" s="25" t="s">
        <v>15</v>
      </c>
      <c r="J582" s="21" t="s">
        <v>27</v>
      </c>
      <c r="K582" s="21" t="s">
        <v>28</v>
      </c>
      <c r="L582" s="20">
        <v>44582</v>
      </c>
      <c r="M582" s="20">
        <v>44547</v>
      </c>
      <c r="N582" s="21" t="s">
        <v>53</v>
      </c>
      <c r="O582" s="21">
        <v>94</v>
      </c>
      <c r="P582" s="21">
        <v>0</v>
      </c>
      <c r="Q582" s="21">
        <v>0</v>
      </c>
      <c r="R582" s="28"/>
      <c r="S582" s="18" t="str">
        <f>IFERROR(VLOOKUP(D582,'[1]comparativo br'!$A:$B,2,FALSE),"")</f>
        <v/>
      </c>
      <c r="T582" s="18" t="str">
        <f>IFERROR(VLOOKUP(D582,'[1]comparativo br'!$A:$C,3,FALSE),"")</f>
        <v/>
      </c>
      <c r="U582" s="15" t="str">
        <f t="shared" si="68"/>
        <v/>
      </c>
      <c r="V582" s="19" t="str">
        <f>IFERROR(VLOOKUP(D582,'[1]comparativo br'!$A:$D,4,FALSE),"")</f>
        <v/>
      </c>
      <c r="W582" s="19" t="str">
        <f>IFERROR(VLOOKUP(D582,'[1]comparativo br'!$A:$E,5,FALSE),"")</f>
        <v/>
      </c>
      <c r="X582" s="15" t="str">
        <f t="shared" si="76"/>
        <v/>
      </c>
      <c r="Y582" s="18" t="e">
        <f>SUMIFS([2]Plan2!$H:$H,[2]Plan2!$A:$A,$D582,[2]Plan2!$U:$U,6)</f>
        <v>#VALUE!</v>
      </c>
      <c r="Z582" s="18" t="e">
        <f>SUMIFS([2]Plan2!$H:$H,[2]Plan2!$A:$A,$D582,[2]Plan2!$U:$U,7)</f>
        <v>#VALUE!</v>
      </c>
      <c r="AA582" s="18" t="e">
        <f>SUMIFS([2]Plan2!$H:$H,[2]Plan2!$A:$A,$D582,[2]Plan2!$U:$U,8)</f>
        <v>#VALUE!</v>
      </c>
      <c r="AB582" s="18" t="e">
        <f>SUMIFS([2]Plan2!$H:$H,[2]Plan2!$A:$A,$D582,[2]Plan2!$U:$U,9)</f>
        <v>#VALUE!</v>
      </c>
      <c r="AC582" s="18" t="e">
        <f>SUMIFS([2]Plan2!$H:$H,[2]Plan2!$A:$A,$D582,[2]Plan2!$U:$U,10)</f>
        <v>#VALUE!</v>
      </c>
      <c r="AD582" s="18" t="e">
        <f>SUMIFS([2]Plan2!$H:$H,[2]Plan2!$A:$A,$D582,[2]Plan2!$U:$U,11)</f>
        <v>#VALUE!</v>
      </c>
      <c r="AE582" s="18" t="e">
        <f>SUMIFS([2]Plan2!$H:$H,[2]Plan2!$A:$A,$D582,[2]Plan2!$U:$U,12)</f>
        <v>#VALUE!</v>
      </c>
      <c r="AF582" s="18" t="e">
        <f>SUMIFS([2]Plan2!$H:$H,[2]Plan2!$A:$A,$D582,[2]Plan2!$U:$U,1)</f>
        <v>#VALUE!</v>
      </c>
      <c r="AG582" s="18" t="e">
        <f>SUMIFS([2]Plan2!$H:$H,[2]Plan2!$A:$A,$D582,[2]Plan2!$U:$U,2)</f>
        <v>#VALUE!</v>
      </c>
      <c r="AH582" s="18" t="e">
        <f>SUMIFS([2]Plan2!$H:$H,[2]Plan2!$A:$A,$D582,[2]Plan2!$U:$U,3)</f>
        <v>#VALUE!</v>
      </c>
      <c r="AI582" s="18" t="e">
        <f>SUMIFS([2]Plan2!$H:$H,[2]Plan2!$A:$A,$D582,[2]Plan2!$U:$U,4)</f>
        <v>#VALUE!</v>
      </c>
      <c r="AJ582" s="18" t="e">
        <f>SUMIFS([2]Plan2!$H:$H,[2]Plan2!$A:$A,$D582,[2]Plan2!$U:$U,5)</f>
        <v>#VALUE!</v>
      </c>
      <c r="AK582" s="23" t="e">
        <f t="shared" si="69"/>
        <v>#VALUE!</v>
      </c>
      <c r="AL582" s="23" t="e">
        <f t="shared" si="72"/>
        <v>#VALUE!</v>
      </c>
      <c r="AM582">
        <f t="shared" si="70"/>
        <v>0</v>
      </c>
    </row>
    <row r="583" spans="1:39" ht="15.75" x14ac:dyDescent="0.25">
      <c r="A583" s="21"/>
      <c r="B583" s="21" t="s">
        <v>1519</v>
      </c>
      <c r="C583" s="21">
        <v>6017661</v>
      </c>
      <c r="D583" s="25">
        <v>193865</v>
      </c>
      <c r="E583" s="21" t="s">
        <v>12</v>
      </c>
      <c r="F583" s="31" t="s">
        <v>1826</v>
      </c>
      <c r="G583" s="21" t="s">
        <v>1468</v>
      </c>
      <c r="H583" s="21" t="s">
        <v>75</v>
      </c>
      <c r="I583" s="25" t="s">
        <v>20</v>
      </c>
      <c r="J583" s="21" t="s">
        <v>88</v>
      </c>
      <c r="K583" s="21" t="s">
        <v>93</v>
      </c>
      <c r="L583" s="20">
        <v>45693</v>
      </c>
      <c r="M583" s="20">
        <v>45700</v>
      </c>
      <c r="N583" s="21" t="s">
        <v>22</v>
      </c>
      <c r="O583" s="21">
        <v>0</v>
      </c>
      <c r="P583" s="21">
        <v>1</v>
      </c>
      <c r="Q583" s="21">
        <v>1</v>
      </c>
      <c r="R583" s="15">
        <f>(Q583-P583)/P583</f>
        <v>0</v>
      </c>
      <c r="S583" s="18" t="str">
        <f>IFERROR(VLOOKUP(D583,'[1]comparativo br'!$A:$B,2,FALSE),"")</f>
        <v/>
      </c>
      <c r="T583" s="18" t="str">
        <f>IFERROR(VLOOKUP(D583,'[1]comparativo br'!$A:$C,3,FALSE),"")</f>
        <v/>
      </c>
      <c r="U583" s="15" t="str">
        <f t="shared" si="68"/>
        <v/>
      </c>
      <c r="V583" s="19" t="str">
        <f>IFERROR(VLOOKUP(D583,'[1]comparativo br'!$A:$D,4,FALSE),"")</f>
        <v/>
      </c>
      <c r="W583" s="19" t="str">
        <f>IFERROR(VLOOKUP(D583,'[1]comparativo br'!$A:$E,5,FALSE),"")</f>
        <v/>
      </c>
      <c r="X583" s="15" t="str">
        <f t="shared" si="76"/>
        <v/>
      </c>
      <c r="Y583" s="18" t="e">
        <f>SUMIFS([2]Plan2!$H:$H,[2]Plan2!$A:$A,$D583,[2]Plan2!$U:$U,6)</f>
        <v>#VALUE!</v>
      </c>
      <c r="Z583" s="18" t="e">
        <f>SUMIFS([2]Plan2!$H:$H,[2]Plan2!$A:$A,$D583,[2]Plan2!$U:$U,7)</f>
        <v>#VALUE!</v>
      </c>
      <c r="AA583" s="18" t="e">
        <f>SUMIFS([2]Plan2!$H:$H,[2]Plan2!$A:$A,$D583,[2]Plan2!$U:$U,8)</f>
        <v>#VALUE!</v>
      </c>
      <c r="AB583" s="18" t="e">
        <f>SUMIFS([2]Plan2!$H:$H,[2]Plan2!$A:$A,$D583,[2]Plan2!$U:$U,9)</f>
        <v>#VALUE!</v>
      </c>
      <c r="AC583" s="18" t="e">
        <f>SUMIFS([2]Plan2!$H:$H,[2]Plan2!$A:$A,$D583,[2]Plan2!$U:$U,10)</f>
        <v>#VALUE!</v>
      </c>
      <c r="AD583" s="18" t="e">
        <f>SUMIFS([2]Plan2!$H:$H,[2]Plan2!$A:$A,$D583,[2]Plan2!$U:$U,11)</f>
        <v>#VALUE!</v>
      </c>
      <c r="AE583" s="18" t="e">
        <f>SUMIFS([2]Plan2!$H:$H,[2]Plan2!$A:$A,$D583,[2]Plan2!$U:$U,12)</f>
        <v>#VALUE!</v>
      </c>
      <c r="AF583" s="18" t="e">
        <f>SUMIFS([2]Plan2!$H:$H,[2]Plan2!$A:$A,$D583,[2]Plan2!$U:$U,1)</f>
        <v>#VALUE!</v>
      </c>
      <c r="AG583" s="18" t="e">
        <f>SUMIFS([2]Plan2!$H:$H,[2]Plan2!$A:$A,$D583,[2]Plan2!$U:$U,2)</f>
        <v>#VALUE!</v>
      </c>
      <c r="AH583" s="18" t="e">
        <f>SUMIFS([2]Plan2!$H:$H,[2]Plan2!$A:$A,$D583,[2]Plan2!$U:$U,3)</f>
        <v>#VALUE!</v>
      </c>
      <c r="AI583" s="18" t="e">
        <f>SUMIFS([2]Plan2!$H:$H,[2]Plan2!$A:$A,$D583,[2]Plan2!$U:$U,4)</f>
        <v>#VALUE!</v>
      </c>
      <c r="AJ583" s="18" t="e">
        <f>SUMIFS([2]Plan2!$H:$H,[2]Plan2!$A:$A,$D583,[2]Plan2!$U:$U,5)</f>
        <v>#VALUE!</v>
      </c>
      <c r="AK583" s="23" t="e">
        <f t="shared" si="69"/>
        <v>#VALUE!</v>
      </c>
      <c r="AL583" s="23" t="e">
        <f t="shared" si="72"/>
        <v>#VALUE!</v>
      </c>
      <c r="AM583">
        <f t="shared" si="70"/>
        <v>0</v>
      </c>
    </row>
    <row r="584" spans="1:39" ht="15.75" x14ac:dyDescent="0.25">
      <c r="A584" s="21" t="s">
        <v>1104</v>
      </c>
      <c r="B584" s="21" t="s">
        <v>1519</v>
      </c>
      <c r="C584" s="21">
        <v>6020318</v>
      </c>
      <c r="D584" s="25">
        <v>502452</v>
      </c>
      <c r="E584" s="21" t="s">
        <v>104</v>
      </c>
      <c r="F584" s="31" t="s">
        <v>104</v>
      </c>
      <c r="G584" s="21" t="s">
        <v>1577</v>
      </c>
      <c r="H584" s="21" t="s">
        <v>454</v>
      </c>
      <c r="I584" s="25" t="s">
        <v>79</v>
      </c>
      <c r="J584" s="21" t="s">
        <v>85</v>
      </c>
      <c r="K584" s="21" t="s">
        <v>386</v>
      </c>
      <c r="L584" s="20">
        <v>45154</v>
      </c>
      <c r="M584" s="20"/>
      <c r="N584" s="21" t="s">
        <v>53</v>
      </c>
      <c r="O584" s="21"/>
      <c r="P584" s="21"/>
      <c r="Q584" s="21"/>
      <c r="R584" s="28"/>
      <c r="S584" s="18" t="str">
        <f>IFERROR(VLOOKUP(D584,'[1]comparativo br'!$A:$B,2,FALSE),"")</f>
        <v/>
      </c>
      <c r="T584" s="18" t="str">
        <f>IFERROR(VLOOKUP(D584,'[1]comparativo br'!$A:$C,3,FALSE),"")</f>
        <v/>
      </c>
      <c r="U584" s="15" t="str">
        <f t="shared" si="68"/>
        <v/>
      </c>
      <c r="V584" s="19" t="str">
        <f>IFERROR(VLOOKUP(D584,'[1]comparativo br'!$A:$D,4,FALSE),"")</f>
        <v/>
      </c>
      <c r="W584" s="19" t="str">
        <f>IFERROR(VLOOKUP(D584,'[1]comparativo br'!$A:$E,5,FALSE),"")</f>
        <v/>
      </c>
      <c r="X584" s="15" t="str">
        <f t="shared" si="76"/>
        <v/>
      </c>
      <c r="Y584" s="18" t="e">
        <f>SUMIFS([2]Plan2!$H:$H,[2]Plan2!$A:$A,$D584,[2]Plan2!$U:$U,6)</f>
        <v>#VALUE!</v>
      </c>
      <c r="Z584" s="18" t="e">
        <f>SUMIFS([2]Plan2!$H:$H,[2]Plan2!$A:$A,$D584,[2]Plan2!$U:$U,7)</f>
        <v>#VALUE!</v>
      </c>
      <c r="AA584" s="18" t="e">
        <f>SUMIFS([2]Plan2!$H:$H,[2]Plan2!$A:$A,$D584,[2]Plan2!$U:$U,8)</f>
        <v>#VALUE!</v>
      </c>
      <c r="AB584" s="18" t="e">
        <f>SUMIFS([2]Plan2!$H:$H,[2]Plan2!$A:$A,$D584,[2]Plan2!$U:$U,9)</f>
        <v>#VALUE!</v>
      </c>
      <c r="AC584" s="18" t="e">
        <f>SUMIFS([2]Plan2!$H:$H,[2]Plan2!$A:$A,$D584,[2]Plan2!$U:$U,10)</f>
        <v>#VALUE!</v>
      </c>
      <c r="AD584" s="18" t="e">
        <f>SUMIFS([2]Plan2!$H:$H,[2]Plan2!$A:$A,$D584,[2]Plan2!$U:$U,11)</f>
        <v>#VALUE!</v>
      </c>
      <c r="AE584" s="18" t="e">
        <f>SUMIFS([2]Plan2!$H:$H,[2]Plan2!$A:$A,$D584,[2]Plan2!$U:$U,12)</f>
        <v>#VALUE!</v>
      </c>
      <c r="AF584" s="18" t="e">
        <f>SUMIFS([2]Plan2!$H:$H,[2]Plan2!$A:$A,$D584,[2]Plan2!$U:$U,1)</f>
        <v>#VALUE!</v>
      </c>
      <c r="AG584" s="18" t="e">
        <f>SUMIFS([2]Plan2!$H:$H,[2]Plan2!$A:$A,$D584,[2]Plan2!$U:$U,2)</f>
        <v>#VALUE!</v>
      </c>
      <c r="AH584" s="18" t="e">
        <f>SUMIFS([2]Plan2!$H:$H,[2]Plan2!$A:$A,$D584,[2]Plan2!$U:$U,3)</f>
        <v>#VALUE!</v>
      </c>
      <c r="AI584" s="18" t="e">
        <f>SUMIFS([2]Plan2!$H:$H,[2]Plan2!$A:$A,$D584,[2]Plan2!$U:$U,4)</f>
        <v>#VALUE!</v>
      </c>
      <c r="AJ584" s="18" t="e">
        <f>SUMIFS([2]Plan2!$H:$H,[2]Plan2!$A:$A,$D584,[2]Plan2!$U:$U,5)</f>
        <v>#VALUE!</v>
      </c>
      <c r="AK584" s="23" t="e">
        <f t="shared" si="69"/>
        <v>#VALUE!</v>
      </c>
      <c r="AL584" s="23" t="e">
        <f t="shared" si="72"/>
        <v>#VALUE!</v>
      </c>
      <c r="AM584">
        <f t="shared" si="70"/>
        <v>0</v>
      </c>
    </row>
    <row r="585" spans="1:39" ht="15.75" x14ac:dyDescent="0.25">
      <c r="A585" s="21" t="s">
        <v>398</v>
      </c>
      <c r="B585" s="21" t="s">
        <v>1519</v>
      </c>
      <c r="C585" s="21">
        <v>6020318</v>
      </c>
      <c r="D585" s="25">
        <v>102617</v>
      </c>
      <c r="E585" s="21" t="s">
        <v>60</v>
      </c>
      <c r="F585" s="31" t="s">
        <v>60</v>
      </c>
      <c r="G585" s="21" t="s">
        <v>1577</v>
      </c>
      <c r="H585" s="21" t="s">
        <v>454</v>
      </c>
      <c r="I585" s="25" t="s">
        <v>79</v>
      </c>
      <c r="J585" s="21" t="s">
        <v>107</v>
      </c>
      <c r="K585" s="21" t="s">
        <v>108</v>
      </c>
      <c r="L585" s="20">
        <v>45685</v>
      </c>
      <c r="M585" s="20">
        <v>45799</v>
      </c>
      <c r="N585" s="21" t="s">
        <v>18</v>
      </c>
      <c r="O585" s="21">
        <v>45</v>
      </c>
      <c r="P585" s="21">
        <v>56</v>
      </c>
      <c r="Q585" s="21">
        <v>69</v>
      </c>
      <c r="R585" s="15">
        <f>(Q585-P585)/P585</f>
        <v>0.23214285714285715</v>
      </c>
      <c r="S585" s="18">
        <f>IFERROR(VLOOKUP(D585,'[1]comparativo br'!$A:$B,2,FALSE),"")</f>
        <v>0</v>
      </c>
      <c r="T585" s="18">
        <f>IFERROR(VLOOKUP(D585,'[1]comparativo br'!$A:$C,3,FALSE),"")</f>
        <v>7253</v>
      </c>
      <c r="U585" s="15" t="str">
        <f t="shared" si="68"/>
        <v/>
      </c>
      <c r="V585" s="19">
        <f>IFERROR(VLOOKUP(D585,'[1]comparativo br'!$A:$D,4,FALSE),"")</f>
        <v>127</v>
      </c>
      <c r="W585" s="19">
        <f>IFERROR(VLOOKUP(D585,'[1]comparativo br'!$A:$E,5,FALSE),"")</f>
        <v>240</v>
      </c>
      <c r="X585" s="15">
        <f t="shared" si="76"/>
        <v>0.88976377952755903</v>
      </c>
      <c r="Y585" s="18" t="e">
        <f>SUMIFS([2]Plan2!$H:$H,[2]Plan2!$A:$A,$D585,[2]Plan2!$U:$U,6)</f>
        <v>#VALUE!</v>
      </c>
      <c r="Z585" s="18" t="e">
        <f>SUMIFS([2]Plan2!$H:$H,[2]Plan2!$A:$A,$D585,[2]Plan2!$U:$U,7)</f>
        <v>#VALUE!</v>
      </c>
      <c r="AA585" s="18" t="e">
        <f>SUMIFS([2]Plan2!$H:$H,[2]Plan2!$A:$A,$D585,[2]Plan2!$U:$U,8)</f>
        <v>#VALUE!</v>
      </c>
      <c r="AB585" s="18" t="e">
        <f>SUMIFS([2]Plan2!$H:$H,[2]Plan2!$A:$A,$D585,[2]Plan2!$U:$U,9)</f>
        <v>#VALUE!</v>
      </c>
      <c r="AC585" s="18" t="e">
        <f>SUMIFS([2]Plan2!$H:$H,[2]Plan2!$A:$A,$D585,[2]Plan2!$U:$U,10)</f>
        <v>#VALUE!</v>
      </c>
      <c r="AD585" s="18" t="e">
        <f>SUMIFS([2]Plan2!$H:$H,[2]Plan2!$A:$A,$D585,[2]Plan2!$U:$U,11)</f>
        <v>#VALUE!</v>
      </c>
      <c r="AE585" s="18" t="e">
        <f>SUMIFS([2]Plan2!$H:$H,[2]Plan2!$A:$A,$D585,[2]Plan2!$U:$U,12)</f>
        <v>#VALUE!</v>
      </c>
      <c r="AF585" s="18" t="e">
        <f>SUMIFS([2]Plan2!$H:$H,[2]Plan2!$A:$A,$D585,[2]Plan2!$U:$U,1)</f>
        <v>#VALUE!</v>
      </c>
      <c r="AG585" s="18" t="e">
        <f>SUMIFS([2]Plan2!$H:$H,[2]Plan2!$A:$A,$D585,[2]Plan2!$U:$U,2)</f>
        <v>#VALUE!</v>
      </c>
      <c r="AH585" s="18" t="e">
        <f>SUMIFS([2]Plan2!$H:$H,[2]Plan2!$A:$A,$D585,[2]Plan2!$U:$U,3)</f>
        <v>#VALUE!</v>
      </c>
      <c r="AI585" s="18" t="e">
        <f>SUMIFS([2]Plan2!$H:$H,[2]Plan2!$A:$A,$D585,[2]Plan2!$U:$U,4)</f>
        <v>#VALUE!</v>
      </c>
      <c r="AJ585" s="18" t="e">
        <f>SUMIFS([2]Plan2!$H:$H,[2]Plan2!$A:$A,$D585,[2]Plan2!$U:$U,5)</f>
        <v>#VALUE!</v>
      </c>
      <c r="AK585" s="23" t="e">
        <f t="shared" si="69"/>
        <v>#VALUE!</v>
      </c>
      <c r="AL585" s="23" t="e">
        <f t="shared" si="72"/>
        <v>#VALUE!</v>
      </c>
      <c r="AM585">
        <f t="shared" si="70"/>
        <v>0</v>
      </c>
    </row>
    <row r="586" spans="1:39" ht="15.75" x14ac:dyDescent="0.25">
      <c r="A586" s="21"/>
      <c r="B586" s="21" t="s">
        <v>1520</v>
      </c>
      <c r="C586" s="21">
        <v>6059962</v>
      </c>
      <c r="D586" s="25">
        <v>800069</v>
      </c>
      <c r="E586" s="21" t="s">
        <v>24</v>
      </c>
      <c r="F586" s="31" t="s">
        <v>24</v>
      </c>
      <c r="G586" s="21" t="s">
        <v>323</v>
      </c>
      <c r="H586" s="21" t="s">
        <v>324</v>
      </c>
      <c r="I586" s="25" t="s">
        <v>15</v>
      </c>
      <c r="J586" s="21" t="s">
        <v>27</v>
      </c>
      <c r="K586" s="21" t="s">
        <v>28</v>
      </c>
      <c r="L586" s="20">
        <v>45488</v>
      </c>
      <c r="M586" s="20">
        <v>45793</v>
      </c>
      <c r="N586" s="21" t="s">
        <v>18</v>
      </c>
      <c r="O586" s="21">
        <v>133</v>
      </c>
      <c r="P586" s="21">
        <v>96</v>
      </c>
      <c r="Q586" s="21">
        <v>160</v>
      </c>
      <c r="R586" s="15">
        <f>(Q586-P586)/P586</f>
        <v>0.66666666666666663</v>
      </c>
      <c r="S586" s="18">
        <f>IFERROR(VLOOKUP(D586,'[1]comparativo br'!$A:$B,2,FALSE),"")</f>
        <v>0</v>
      </c>
      <c r="T586" s="18">
        <f>IFERROR(VLOOKUP(D586,'[1]comparativo br'!$A:$C,3,FALSE),"")</f>
        <v>0</v>
      </c>
      <c r="U586" s="15" t="str">
        <f t="shared" si="68"/>
        <v/>
      </c>
      <c r="V586" s="19">
        <f>IFERROR(VLOOKUP(D586,'[1]comparativo br'!$A:$D,4,FALSE),"")</f>
        <v>326</v>
      </c>
      <c r="W586" s="19">
        <f>IFERROR(VLOOKUP(D586,'[1]comparativo br'!$A:$E,5,FALSE),"")</f>
        <v>572</v>
      </c>
      <c r="X586" s="15">
        <f t="shared" si="76"/>
        <v>0.754601226993865</v>
      </c>
      <c r="Y586" s="18" t="e">
        <f>SUMIFS([2]Plan2!$H:$H,[2]Plan2!$A:$A,$D586,[2]Plan2!$U:$U,6)</f>
        <v>#VALUE!</v>
      </c>
      <c r="Z586" s="18" t="e">
        <f>SUMIFS([2]Plan2!$H:$H,[2]Plan2!$A:$A,$D586,[2]Plan2!$U:$U,7)</f>
        <v>#VALUE!</v>
      </c>
      <c r="AA586" s="18" t="e">
        <f>SUMIFS([2]Plan2!$H:$H,[2]Plan2!$A:$A,$D586,[2]Plan2!$U:$U,8)</f>
        <v>#VALUE!</v>
      </c>
      <c r="AB586" s="18" t="e">
        <f>SUMIFS([2]Plan2!$H:$H,[2]Plan2!$A:$A,$D586,[2]Plan2!$U:$U,9)</f>
        <v>#VALUE!</v>
      </c>
      <c r="AC586" s="18" t="e">
        <f>SUMIFS([2]Plan2!$H:$H,[2]Plan2!$A:$A,$D586,[2]Plan2!$U:$U,10)</f>
        <v>#VALUE!</v>
      </c>
      <c r="AD586" s="18" t="e">
        <f>SUMIFS([2]Plan2!$H:$H,[2]Plan2!$A:$A,$D586,[2]Plan2!$U:$U,11)</f>
        <v>#VALUE!</v>
      </c>
      <c r="AE586" s="18" t="e">
        <f>SUMIFS([2]Plan2!$H:$H,[2]Plan2!$A:$A,$D586,[2]Plan2!$U:$U,12)</f>
        <v>#VALUE!</v>
      </c>
      <c r="AF586" s="18" t="e">
        <f>SUMIFS([2]Plan2!$H:$H,[2]Plan2!$A:$A,$D586,[2]Plan2!$U:$U,1)</f>
        <v>#VALUE!</v>
      </c>
      <c r="AG586" s="18" t="e">
        <f>SUMIFS([2]Plan2!$H:$H,[2]Plan2!$A:$A,$D586,[2]Plan2!$U:$U,2)</f>
        <v>#VALUE!</v>
      </c>
      <c r="AH586" s="18" t="e">
        <f>SUMIFS([2]Plan2!$H:$H,[2]Plan2!$A:$A,$D586,[2]Plan2!$U:$U,3)</f>
        <v>#VALUE!</v>
      </c>
      <c r="AI586" s="18" t="e">
        <f>SUMIFS([2]Plan2!$H:$H,[2]Plan2!$A:$A,$D586,[2]Plan2!$U:$U,4)</f>
        <v>#VALUE!</v>
      </c>
      <c r="AJ586" s="18" t="e">
        <f>SUMIFS([2]Plan2!$H:$H,[2]Plan2!$A:$A,$D586,[2]Plan2!$U:$U,5)</f>
        <v>#VALUE!</v>
      </c>
      <c r="AK586" s="23" t="e">
        <f t="shared" si="69"/>
        <v>#VALUE!</v>
      </c>
      <c r="AL586" s="23" t="e">
        <f t="shared" si="72"/>
        <v>#VALUE!</v>
      </c>
      <c r="AM586">
        <f t="shared" si="70"/>
        <v>0</v>
      </c>
    </row>
    <row r="587" spans="1:39" ht="15.75" x14ac:dyDescent="0.25">
      <c r="A587" s="21"/>
      <c r="B587" s="21" t="s">
        <v>1520</v>
      </c>
      <c r="C587" s="21">
        <v>6059962</v>
      </c>
      <c r="D587" s="25">
        <v>101221</v>
      </c>
      <c r="E587" s="21" t="s">
        <v>1180</v>
      </c>
      <c r="F587" s="31" t="s">
        <v>1180</v>
      </c>
      <c r="G587" s="21" t="s">
        <v>323</v>
      </c>
      <c r="H587" s="21" t="s">
        <v>324</v>
      </c>
      <c r="I587" s="25" t="s">
        <v>15</v>
      </c>
      <c r="J587" s="21" t="s">
        <v>27</v>
      </c>
      <c r="K587" s="21" t="s">
        <v>28</v>
      </c>
      <c r="L587" s="20">
        <v>45796</v>
      </c>
      <c r="M587" s="20">
        <v>44501</v>
      </c>
      <c r="N587" s="21" t="s">
        <v>22</v>
      </c>
      <c r="O587" s="21">
        <v>65</v>
      </c>
      <c r="P587" s="21">
        <v>0</v>
      </c>
      <c r="Q587" s="21">
        <v>0</v>
      </c>
      <c r="R587" s="28"/>
      <c r="S587" s="18">
        <f>IFERROR(VLOOKUP(D587,'[1]comparativo br'!$A:$B,2,FALSE),"")</f>
        <v>11268</v>
      </c>
      <c r="T587" s="18">
        <f>IFERROR(VLOOKUP(D587,'[1]comparativo br'!$A:$C,3,FALSE),"")</f>
        <v>21665</v>
      </c>
      <c r="U587" s="15">
        <f t="shared" si="68"/>
        <v>0.92270145544905924</v>
      </c>
      <c r="V587" s="19">
        <f>IFERROR(VLOOKUP(D587,'[1]comparativo br'!$A:$D,4,FALSE),"")</f>
        <v>0</v>
      </c>
      <c r="W587" s="19">
        <f>IFERROR(VLOOKUP(D587,'[1]comparativo br'!$A:$E,5,FALSE),"")</f>
        <v>0</v>
      </c>
      <c r="X587" s="15" t="str">
        <f t="shared" si="76"/>
        <v/>
      </c>
      <c r="Y587" s="18" t="e">
        <f>SUMIFS([2]Plan2!$H:$H,[2]Plan2!$A:$A,$D587,[2]Plan2!$U:$U,6)</f>
        <v>#VALUE!</v>
      </c>
      <c r="Z587" s="18" t="e">
        <f>SUMIFS([2]Plan2!$H:$H,[2]Plan2!$A:$A,$D587,[2]Plan2!$U:$U,7)</f>
        <v>#VALUE!</v>
      </c>
      <c r="AA587" s="18" t="e">
        <f>SUMIFS([2]Plan2!$H:$H,[2]Plan2!$A:$A,$D587,[2]Plan2!$U:$U,8)</f>
        <v>#VALUE!</v>
      </c>
      <c r="AB587" s="18" t="e">
        <f>SUMIFS([2]Plan2!$H:$H,[2]Plan2!$A:$A,$D587,[2]Plan2!$U:$U,9)</f>
        <v>#VALUE!</v>
      </c>
      <c r="AC587" s="18" t="e">
        <f>SUMIFS([2]Plan2!$H:$H,[2]Plan2!$A:$A,$D587,[2]Plan2!$U:$U,10)</f>
        <v>#VALUE!</v>
      </c>
      <c r="AD587" s="18" t="e">
        <f>SUMIFS([2]Plan2!$H:$H,[2]Plan2!$A:$A,$D587,[2]Plan2!$U:$U,11)</f>
        <v>#VALUE!</v>
      </c>
      <c r="AE587" s="18" t="e">
        <f>SUMIFS([2]Plan2!$H:$H,[2]Plan2!$A:$A,$D587,[2]Plan2!$U:$U,12)</f>
        <v>#VALUE!</v>
      </c>
      <c r="AF587" s="18" t="e">
        <f>SUMIFS([2]Plan2!$H:$H,[2]Plan2!$A:$A,$D587,[2]Plan2!$U:$U,1)</f>
        <v>#VALUE!</v>
      </c>
      <c r="AG587" s="18" t="e">
        <f>SUMIFS([2]Plan2!$H:$H,[2]Plan2!$A:$A,$D587,[2]Plan2!$U:$U,2)</f>
        <v>#VALUE!</v>
      </c>
      <c r="AH587" s="18" t="e">
        <f>SUMIFS([2]Plan2!$H:$H,[2]Plan2!$A:$A,$D587,[2]Plan2!$U:$U,3)</f>
        <v>#VALUE!</v>
      </c>
      <c r="AI587" s="18" t="e">
        <f>SUMIFS([2]Plan2!$H:$H,[2]Plan2!$A:$A,$D587,[2]Plan2!$U:$U,4)</f>
        <v>#VALUE!</v>
      </c>
      <c r="AJ587" s="18" t="e">
        <f>SUMIFS([2]Plan2!$H:$H,[2]Plan2!$A:$A,$D587,[2]Plan2!$U:$U,5)</f>
        <v>#VALUE!</v>
      </c>
      <c r="AK587" s="23" t="e">
        <f t="shared" si="69"/>
        <v>#VALUE!</v>
      </c>
      <c r="AL587" s="23" t="e">
        <f t="shared" si="72"/>
        <v>#VALUE!</v>
      </c>
      <c r="AM587">
        <f t="shared" si="70"/>
        <v>0</v>
      </c>
    </row>
    <row r="588" spans="1:39" ht="15.75" x14ac:dyDescent="0.25">
      <c r="A588" s="21"/>
      <c r="B588" s="21" t="s">
        <v>1520</v>
      </c>
      <c r="C588" s="21">
        <v>6069703</v>
      </c>
      <c r="D588" s="25">
        <v>191364</v>
      </c>
      <c r="E588" s="21" t="s">
        <v>1180</v>
      </c>
      <c r="F588" s="31" t="s">
        <v>1180</v>
      </c>
      <c r="G588" s="21" t="s">
        <v>1578</v>
      </c>
      <c r="H588" s="21" t="s">
        <v>610</v>
      </c>
      <c r="I588" s="25" t="s">
        <v>15</v>
      </c>
      <c r="J588" s="21" t="s">
        <v>107</v>
      </c>
      <c r="K588" s="21" t="s">
        <v>540</v>
      </c>
      <c r="L588" s="20">
        <v>45643</v>
      </c>
      <c r="M588" s="20">
        <v>45779</v>
      </c>
      <c r="N588" s="21" t="s">
        <v>18</v>
      </c>
      <c r="O588" s="21">
        <v>29</v>
      </c>
      <c r="P588" s="21">
        <v>15</v>
      </c>
      <c r="Q588" s="21">
        <v>21</v>
      </c>
      <c r="R588" s="15">
        <f>(Q588-P588)/P588</f>
        <v>0.4</v>
      </c>
      <c r="S588" s="18">
        <f>IFERROR(VLOOKUP(D588,'[1]comparativo br'!$A:$B,2,FALSE),"")</f>
        <v>0</v>
      </c>
      <c r="T588" s="18">
        <f>IFERROR(VLOOKUP(D588,'[1]comparativo br'!$A:$C,3,FALSE),"")</f>
        <v>0</v>
      </c>
      <c r="U588" s="15" t="str">
        <f t="shared" ref="U588:U651" si="77">IFERROR((T588-S588)/S588,"")</f>
        <v/>
      </c>
      <c r="V588" s="19">
        <f>IFERROR(VLOOKUP(D588,'[1]comparativo br'!$A:$D,4,FALSE),"")</f>
        <v>11</v>
      </c>
      <c r="W588" s="19">
        <f>IFERROR(VLOOKUP(D588,'[1]comparativo br'!$A:$E,5,FALSE),"")</f>
        <v>0</v>
      </c>
      <c r="X588" s="15">
        <f t="shared" si="76"/>
        <v>-1</v>
      </c>
      <c r="Y588" s="18" t="e">
        <f>SUMIFS([2]Plan2!$H:$H,[2]Plan2!$A:$A,$D588,[2]Plan2!$U:$U,6)</f>
        <v>#VALUE!</v>
      </c>
      <c r="Z588" s="18" t="e">
        <f>SUMIFS([2]Plan2!$H:$H,[2]Plan2!$A:$A,$D588,[2]Plan2!$U:$U,7)</f>
        <v>#VALUE!</v>
      </c>
      <c r="AA588" s="18" t="e">
        <f>SUMIFS([2]Plan2!$H:$H,[2]Plan2!$A:$A,$D588,[2]Plan2!$U:$U,8)</f>
        <v>#VALUE!</v>
      </c>
      <c r="AB588" s="18" t="e">
        <f>SUMIFS([2]Plan2!$H:$H,[2]Plan2!$A:$A,$D588,[2]Plan2!$U:$U,9)</f>
        <v>#VALUE!</v>
      </c>
      <c r="AC588" s="18" t="e">
        <f>SUMIFS([2]Plan2!$H:$H,[2]Plan2!$A:$A,$D588,[2]Plan2!$U:$U,10)</f>
        <v>#VALUE!</v>
      </c>
      <c r="AD588" s="18" t="e">
        <f>SUMIFS([2]Plan2!$H:$H,[2]Plan2!$A:$A,$D588,[2]Plan2!$U:$U,11)</f>
        <v>#VALUE!</v>
      </c>
      <c r="AE588" s="18" t="e">
        <f>SUMIFS([2]Plan2!$H:$H,[2]Plan2!$A:$A,$D588,[2]Plan2!$U:$U,12)</f>
        <v>#VALUE!</v>
      </c>
      <c r="AF588" s="18" t="e">
        <f>SUMIFS([2]Plan2!$H:$H,[2]Plan2!$A:$A,$D588,[2]Plan2!$U:$U,1)</f>
        <v>#VALUE!</v>
      </c>
      <c r="AG588" s="18" t="e">
        <f>SUMIFS([2]Plan2!$H:$H,[2]Plan2!$A:$A,$D588,[2]Plan2!$U:$U,2)</f>
        <v>#VALUE!</v>
      </c>
      <c r="AH588" s="18" t="e">
        <f>SUMIFS([2]Plan2!$H:$H,[2]Plan2!$A:$A,$D588,[2]Plan2!$U:$U,3)</f>
        <v>#VALUE!</v>
      </c>
      <c r="AI588" s="18" t="e">
        <f>SUMIFS([2]Plan2!$H:$H,[2]Plan2!$A:$A,$D588,[2]Plan2!$U:$U,4)</f>
        <v>#VALUE!</v>
      </c>
      <c r="AJ588" s="18" t="e">
        <f>SUMIFS([2]Plan2!$H:$H,[2]Plan2!$A:$A,$D588,[2]Plan2!$U:$U,5)</f>
        <v>#VALUE!</v>
      </c>
      <c r="AK588" s="23" t="e">
        <f t="shared" ref="AK588:AK651" si="78">SUM(Y588:AJ588)</f>
        <v>#VALUE!</v>
      </c>
      <c r="AL588" s="23" t="e">
        <f t="shared" si="72"/>
        <v>#VALUE!</v>
      </c>
      <c r="AM588">
        <f t="shared" si="70"/>
        <v>0</v>
      </c>
    </row>
    <row r="589" spans="1:39" ht="15.75" x14ac:dyDescent="0.25">
      <c r="A589" s="21"/>
      <c r="B589" s="21" t="s">
        <v>1519</v>
      </c>
      <c r="C589" s="21">
        <v>6079962</v>
      </c>
      <c r="D589" s="25">
        <v>900032</v>
      </c>
      <c r="E589" s="21" t="s">
        <v>12</v>
      </c>
      <c r="F589" s="31" t="s">
        <v>1826</v>
      </c>
      <c r="G589" s="21" t="s">
        <v>1549</v>
      </c>
      <c r="H589" s="21" t="s">
        <v>109</v>
      </c>
      <c r="I589" s="25" t="s">
        <v>20</v>
      </c>
      <c r="J589" s="21" t="s">
        <v>21</v>
      </c>
      <c r="K589" s="21"/>
      <c r="L589" s="20">
        <v>45412</v>
      </c>
      <c r="M589" s="20">
        <v>45421</v>
      </c>
      <c r="N589" s="21" t="s">
        <v>53</v>
      </c>
      <c r="O589" s="21">
        <v>0</v>
      </c>
      <c r="P589" s="21">
        <v>1</v>
      </c>
      <c r="Q589" s="21">
        <v>0</v>
      </c>
      <c r="R589" s="15">
        <f>(Q589-P589)/P589</f>
        <v>-1</v>
      </c>
      <c r="S589" s="18" t="str">
        <f>IFERROR(VLOOKUP(D589,'[1]comparativo br'!$A:$B,2,FALSE),"")</f>
        <v/>
      </c>
      <c r="T589" s="18" t="str">
        <f>IFERROR(VLOOKUP(D589,'[1]comparativo br'!$A:$C,3,FALSE),"")</f>
        <v/>
      </c>
      <c r="U589" s="15" t="str">
        <f t="shared" si="77"/>
        <v/>
      </c>
      <c r="V589" s="19" t="str">
        <f>IFERROR(VLOOKUP(D589,'[1]comparativo br'!$A:$D,4,FALSE),"")</f>
        <v/>
      </c>
      <c r="W589" s="19" t="str">
        <f>IFERROR(VLOOKUP(D589,'[1]comparativo br'!$A:$E,5,FALSE),"")</f>
        <v/>
      </c>
      <c r="X589" s="15" t="str">
        <f t="shared" si="76"/>
        <v/>
      </c>
      <c r="Y589" s="18" t="e">
        <f>SUMIFS([2]Plan2!$H:$H,[2]Plan2!$A:$A,$D589,[2]Plan2!$U:$U,6)</f>
        <v>#VALUE!</v>
      </c>
      <c r="Z589" s="18" t="e">
        <f>SUMIFS([2]Plan2!$H:$H,[2]Plan2!$A:$A,$D589,[2]Plan2!$U:$U,7)</f>
        <v>#VALUE!</v>
      </c>
      <c r="AA589" s="18" t="e">
        <f>SUMIFS([2]Plan2!$H:$H,[2]Plan2!$A:$A,$D589,[2]Plan2!$U:$U,8)</f>
        <v>#VALUE!</v>
      </c>
      <c r="AB589" s="18" t="e">
        <f>SUMIFS([2]Plan2!$H:$H,[2]Plan2!$A:$A,$D589,[2]Plan2!$U:$U,9)</f>
        <v>#VALUE!</v>
      </c>
      <c r="AC589" s="18" t="e">
        <f>SUMIFS([2]Plan2!$H:$H,[2]Plan2!$A:$A,$D589,[2]Plan2!$U:$U,10)</f>
        <v>#VALUE!</v>
      </c>
      <c r="AD589" s="18" t="e">
        <f>SUMIFS([2]Plan2!$H:$H,[2]Plan2!$A:$A,$D589,[2]Plan2!$U:$U,11)</f>
        <v>#VALUE!</v>
      </c>
      <c r="AE589" s="18" t="e">
        <f>SUMIFS([2]Plan2!$H:$H,[2]Plan2!$A:$A,$D589,[2]Plan2!$U:$U,12)</f>
        <v>#VALUE!</v>
      </c>
      <c r="AF589" s="18" t="e">
        <f>SUMIFS([2]Plan2!$H:$H,[2]Plan2!$A:$A,$D589,[2]Plan2!$U:$U,1)</f>
        <v>#VALUE!</v>
      </c>
      <c r="AG589" s="18" t="e">
        <f>SUMIFS([2]Plan2!$H:$H,[2]Plan2!$A:$A,$D589,[2]Plan2!$U:$U,2)</f>
        <v>#VALUE!</v>
      </c>
      <c r="AH589" s="18" t="e">
        <f>SUMIFS([2]Plan2!$H:$H,[2]Plan2!$A:$A,$D589,[2]Plan2!$U:$U,3)</f>
        <v>#VALUE!</v>
      </c>
      <c r="AI589" s="18" t="e">
        <f>SUMIFS([2]Plan2!$H:$H,[2]Plan2!$A:$A,$D589,[2]Plan2!$U:$U,4)</f>
        <v>#VALUE!</v>
      </c>
      <c r="AJ589" s="18" t="e">
        <f>SUMIFS([2]Plan2!$H:$H,[2]Plan2!$A:$A,$D589,[2]Plan2!$U:$U,5)</f>
        <v>#VALUE!</v>
      </c>
      <c r="AK589" s="23" t="e">
        <f t="shared" si="78"/>
        <v>#VALUE!</v>
      </c>
      <c r="AL589" s="23" t="e">
        <f t="shared" si="72"/>
        <v>#VALUE!</v>
      </c>
      <c r="AM589">
        <f t="shared" ref="AM589:AM652" si="79">COUNTIF(Y589:AJ589,"&gt;1")</f>
        <v>0</v>
      </c>
    </row>
    <row r="590" spans="1:39" ht="15.75" x14ac:dyDescent="0.25">
      <c r="A590" s="21"/>
      <c r="B590" s="21"/>
      <c r="C590" s="21">
        <v>6091966</v>
      </c>
      <c r="D590" s="25">
        <v>101568</v>
      </c>
      <c r="E590" s="21" t="s">
        <v>1180</v>
      </c>
      <c r="F590" s="31" t="s">
        <v>1180</v>
      </c>
      <c r="G590" s="21" t="s">
        <v>1732</v>
      </c>
      <c r="H590" s="21" t="s">
        <v>1733</v>
      </c>
      <c r="I590" s="25" t="s">
        <v>285</v>
      </c>
      <c r="J590" s="21"/>
      <c r="K590" s="21"/>
      <c r="L590" s="20">
        <v>44859</v>
      </c>
      <c r="M590" s="20">
        <v>45406</v>
      </c>
      <c r="N590" s="21" t="s">
        <v>53</v>
      </c>
      <c r="O590" s="21">
        <v>7</v>
      </c>
      <c r="P590" s="21">
        <v>8</v>
      </c>
      <c r="Q590" s="21">
        <v>0</v>
      </c>
      <c r="R590" s="15">
        <f>(Q590-P590)/P590</f>
        <v>-1</v>
      </c>
      <c r="S590" s="18" t="str">
        <f>IFERROR(VLOOKUP(D590,'[1]comparativo br'!$A:$B,2,FALSE),"")</f>
        <v/>
      </c>
      <c r="T590" s="18" t="str">
        <f>IFERROR(VLOOKUP(D590,'[1]comparativo br'!$A:$C,3,FALSE),"")</f>
        <v/>
      </c>
      <c r="U590" s="15" t="str">
        <f t="shared" si="77"/>
        <v/>
      </c>
      <c r="V590" s="19" t="str">
        <f>IFERROR(VLOOKUP(D590,'[1]comparativo br'!$A:$D,4,FALSE),"")</f>
        <v/>
      </c>
      <c r="W590" s="19" t="str">
        <f>IFERROR(VLOOKUP(D590,'[1]comparativo br'!$A:$E,5,FALSE),"")</f>
        <v/>
      </c>
      <c r="X590" s="15" t="str">
        <f t="shared" si="76"/>
        <v/>
      </c>
      <c r="Y590" s="18" t="e">
        <f>SUMIFS([2]Plan2!$H:$H,[2]Plan2!$A:$A,$D590,[2]Plan2!$U:$U,6)</f>
        <v>#VALUE!</v>
      </c>
      <c r="Z590" s="18" t="e">
        <f>SUMIFS([2]Plan2!$H:$H,[2]Plan2!$A:$A,$D590,[2]Plan2!$U:$U,7)</f>
        <v>#VALUE!</v>
      </c>
      <c r="AA590" s="18" t="e">
        <f>SUMIFS([2]Plan2!$H:$H,[2]Plan2!$A:$A,$D590,[2]Plan2!$U:$U,8)</f>
        <v>#VALUE!</v>
      </c>
      <c r="AB590" s="18" t="e">
        <f>SUMIFS([2]Plan2!$H:$H,[2]Plan2!$A:$A,$D590,[2]Plan2!$U:$U,9)</f>
        <v>#VALUE!</v>
      </c>
      <c r="AC590" s="18" t="e">
        <f>SUMIFS([2]Plan2!$H:$H,[2]Plan2!$A:$A,$D590,[2]Plan2!$U:$U,10)</f>
        <v>#VALUE!</v>
      </c>
      <c r="AD590" s="18" t="e">
        <f>SUMIFS([2]Plan2!$H:$H,[2]Plan2!$A:$A,$D590,[2]Plan2!$U:$U,11)</f>
        <v>#VALUE!</v>
      </c>
      <c r="AE590" s="18" t="e">
        <f>SUMIFS([2]Plan2!$H:$H,[2]Plan2!$A:$A,$D590,[2]Plan2!$U:$U,12)</f>
        <v>#VALUE!</v>
      </c>
      <c r="AF590" s="18" t="e">
        <f>SUMIFS([2]Plan2!$H:$H,[2]Plan2!$A:$A,$D590,[2]Plan2!$U:$U,1)</f>
        <v>#VALUE!</v>
      </c>
      <c r="AG590" s="18" t="e">
        <f>SUMIFS([2]Plan2!$H:$H,[2]Plan2!$A:$A,$D590,[2]Plan2!$U:$U,2)</f>
        <v>#VALUE!</v>
      </c>
      <c r="AH590" s="18" t="e">
        <f>SUMIFS([2]Plan2!$H:$H,[2]Plan2!$A:$A,$D590,[2]Plan2!$U:$U,3)</f>
        <v>#VALUE!</v>
      </c>
      <c r="AI590" s="18" t="e">
        <f>SUMIFS([2]Plan2!$H:$H,[2]Plan2!$A:$A,$D590,[2]Plan2!$U:$U,4)</f>
        <v>#VALUE!</v>
      </c>
      <c r="AJ590" s="18" t="e">
        <f>SUMIFS([2]Plan2!$H:$H,[2]Plan2!$A:$A,$D590,[2]Plan2!$U:$U,5)</f>
        <v>#VALUE!</v>
      </c>
      <c r="AK590" s="23" t="e">
        <f t="shared" si="78"/>
        <v>#VALUE!</v>
      </c>
      <c r="AL590" s="23" t="e">
        <f t="shared" si="72"/>
        <v>#VALUE!</v>
      </c>
      <c r="AM590">
        <f t="shared" si="79"/>
        <v>0</v>
      </c>
    </row>
    <row r="591" spans="1:39" ht="15.75" x14ac:dyDescent="0.25">
      <c r="A591" s="21" t="s">
        <v>36</v>
      </c>
      <c r="B591" s="21" t="s">
        <v>1520</v>
      </c>
      <c r="C591" s="21">
        <v>6098802</v>
      </c>
      <c r="D591" s="25">
        <v>501910</v>
      </c>
      <c r="E591" s="21" t="s">
        <v>2190</v>
      </c>
      <c r="F591" s="31" t="s">
        <v>1798</v>
      </c>
      <c r="G591" s="21" t="s">
        <v>1564</v>
      </c>
      <c r="H591" s="21" t="s">
        <v>470</v>
      </c>
      <c r="I591" s="25" t="s">
        <v>145</v>
      </c>
      <c r="J591" s="21"/>
      <c r="K591" s="21"/>
      <c r="L591" s="20"/>
      <c r="M591" s="20">
        <v>45646</v>
      </c>
      <c r="N591" s="21" t="s">
        <v>53</v>
      </c>
      <c r="O591" s="21">
        <v>10</v>
      </c>
      <c r="P591" s="21">
        <v>1</v>
      </c>
      <c r="Q591" s="21">
        <v>3</v>
      </c>
      <c r="R591" s="15">
        <f>(Q591-P591)/P591</f>
        <v>2</v>
      </c>
      <c r="S591" s="18">
        <f>IFERROR(VLOOKUP(D591,'[1]comparativo br'!$A:$B,2,FALSE),"")</f>
        <v>0</v>
      </c>
      <c r="T591" s="18">
        <f>IFERROR(VLOOKUP(D591,'[1]comparativo br'!$A:$C,3,FALSE),"")</f>
        <v>0</v>
      </c>
      <c r="U591" s="15" t="str">
        <f t="shared" si="77"/>
        <v/>
      </c>
      <c r="V591" s="19">
        <f>IFERROR(VLOOKUP(D591,'[1]comparativo br'!$A:$D,4,FALSE),"")</f>
        <v>0</v>
      </c>
      <c r="W591" s="19">
        <f>IFERROR(VLOOKUP(D591,'[1]comparativo br'!$A:$E,5,FALSE),"")</f>
        <v>3</v>
      </c>
      <c r="X591" s="15" t="str">
        <f t="shared" si="76"/>
        <v/>
      </c>
      <c r="Y591" s="18" t="e">
        <f>SUMIFS([2]Plan2!$H:$H,[2]Plan2!$A:$A,$D591,[2]Plan2!$U:$U,6)</f>
        <v>#VALUE!</v>
      </c>
      <c r="Z591" s="18" t="e">
        <f>SUMIFS([2]Plan2!$H:$H,[2]Plan2!$A:$A,$D591,[2]Plan2!$U:$U,7)</f>
        <v>#VALUE!</v>
      </c>
      <c r="AA591" s="18" t="e">
        <f>SUMIFS([2]Plan2!$H:$H,[2]Plan2!$A:$A,$D591,[2]Plan2!$U:$U,8)</f>
        <v>#VALUE!</v>
      </c>
      <c r="AB591" s="18" t="e">
        <f>SUMIFS([2]Plan2!$H:$H,[2]Plan2!$A:$A,$D591,[2]Plan2!$U:$U,9)</f>
        <v>#VALUE!</v>
      </c>
      <c r="AC591" s="18" t="e">
        <f>SUMIFS([2]Plan2!$H:$H,[2]Plan2!$A:$A,$D591,[2]Plan2!$U:$U,10)</f>
        <v>#VALUE!</v>
      </c>
      <c r="AD591" s="18" t="e">
        <f>SUMIFS([2]Plan2!$H:$H,[2]Plan2!$A:$A,$D591,[2]Plan2!$U:$U,11)</f>
        <v>#VALUE!</v>
      </c>
      <c r="AE591" s="18" t="e">
        <f>SUMIFS([2]Plan2!$H:$H,[2]Plan2!$A:$A,$D591,[2]Plan2!$U:$U,12)</f>
        <v>#VALUE!</v>
      </c>
      <c r="AF591" s="18" t="e">
        <f>SUMIFS([2]Plan2!$H:$H,[2]Plan2!$A:$A,$D591,[2]Plan2!$U:$U,1)</f>
        <v>#VALUE!</v>
      </c>
      <c r="AG591" s="18" t="e">
        <f>SUMIFS([2]Plan2!$H:$H,[2]Plan2!$A:$A,$D591,[2]Plan2!$U:$U,2)</f>
        <v>#VALUE!</v>
      </c>
      <c r="AH591" s="18" t="e">
        <f>SUMIFS([2]Plan2!$H:$H,[2]Plan2!$A:$A,$D591,[2]Plan2!$U:$U,3)</f>
        <v>#VALUE!</v>
      </c>
      <c r="AI591" s="18" t="e">
        <f>SUMIFS([2]Plan2!$H:$H,[2]Plan2!$A:$A,$D591,[2]Plan2!$U:$U,4)</f>
        <v>#VALUE!</v>
      </c>
      <c r="AJ591" s="18" t="e">
        <f>SUMIFS([2]Plan2!$H:$H,[2]Plan2!$A:$A,$D591,[2]Plan2!$U:$U,5)</f>
        <v>#VALUE!</v>
      </c>
      <c r="AK591" s="23" t="e">
        <f t="shared" si="78"/>
        <v>#VALUE!</v>
      </c>
      <c r="AL591" s="23" t="e">
        <f t="shared" si="72"/>
        <v>#VALUE!</v>
      </c>
      <c r="AM591">
        <f t="shared" si="79"/>
        <v>0</v>
      </c>
    </row>
    <row r="592" spans="1:39" ht="15.75" x14ac:dyDescent="0.25">
      <c r="A592" s="21" t="s">
        <v>36</v>
      </c>
      <c r="B592" s="21" t="s">
        <v>1520</v>
      </c>
      <c r="C592" s="21">
        <v>6098802</v>
      </c>
      <c r="D592" s="25">
        <v>194352</v>
      </c>
      <c r="E592" s="21" t="s">
        <v>1798</v>
      </c>
      <c r="F592" s="31" t="s">
        <v>1798</v>
      </c>
      <c r="G592" s="21" t="s">
        <v>1564</v>
      </c>
      <c r="H592" s="21" t="s">
        <v>144</v>
      </c>
      <c r="I592" s="25" t="s">
        <v>145</v>
      </c>
      <c r="J592" s="21" t="s">
        <v>27</v>
      </c>
      <c r="K592" s="21" t="s">
        <v>74</v>
      </c>
      <c r="L592" s="20">
        <v>45281</v>
      </c>
      <c r="M592" s="20">
        <v>45421</v>
      </c>
      <c r="N592" s="21" t="s">
        <v>53</v>
      </c>
      <c r="O592" s="21">
        <v>6</v>
      </c>
      <c r="P592" s="21">
        <v>8</v>
      </c>
      <c r="Q592" s="21">
        <v>0</v>
      </c>
      <c r="R592" s="15">
        <f>(Q592-P592)/P592</f>
        <v>-1</v>
      </c>
      <c r="S592" s="18" t="str">
        <f>IFERROR(VLOOKUP(D592,'[1]comparativo br'!$A:$B,2,FALSE),"")</f>
        <v/>
      </c>
      <c r="T592" s="18" t="str">
        <f>IFERROR(VLOOKUP(D592,'[1]comparativo br'!$A:$C,3,FALSE),"")</f>
        <v/>
      </c>
      <c r="U592" s="15" t="str">
        <f t="shared" si="77"/>
        <v/>
      </c>
      <c r="V592" s="19" t="str">
        <f>IFERROR(VLOOKUP(D592,'[1]comparativo br'!$A:$D,4,FALSE),"")</f>
        <v/>
      </c>
      <c r="W592" s="19" t="str">
        <f>IFERROR(VLOOKUP(D592,'[1]comparativo br'!$A:$E,5,FALSE),"")</f>
        <v/>
      </c>
      <c r="X592" s="15" t="str">
        <f t="shared" si="76"/>
        <v/>
      </c>
      <c r="Y592" s="18" t="e">
        <f>SUMIFS([2]Plan2!$H:$H,[2]Plan2!$A:$A,$D592,[2]Plan2!$U:$U,6)</f>
        <v>#VALUE!</v>
      </c>
      <c r="Z592" s="18" t="e">
        <f>SUMIFS([2]Plan2!$H:$H,[2]Plan2!$A:$A,$D592,[2]Plan2!$U:$U,7)</f>
        <v>#VALUE!</v>
      </c>
      <c r="AA592" s="18" t="e">
        <f>SUMIFS([2]Plan2!$H:$H,[2]Plan2!$A:$A,$D592,[2]Plan2!$U:$U,8)</f>
        <v>#VALUE!</v>
      </c>
      <c r="AB592" s="18" t="e">
        <f>SUMIFS([2]Plan2!$H:$H,[2]Plan2!$A:$A,$D592,[2]Plan2!$U:$U,9)</f>
        <v>#VALUE!</v>
      </c>
      <c r="AC592" s="18" t="e">
        <f>SUMIFS([2]Plan2!$H:$H,[2]Plan2!$A:$A,$D592,[2]Plan2!$U:$U,10)</f>
        <v>#VALUE!</v>
      </c>
      <c r="AD592" s="18" t="e">
        <f>SUMIFS([2]Plan2!$H:$H,[2]Plan2!$A:$A,$D592,[2]Plan2!$U:$U,11)</f>
        <v>#VALUE!</v>
      </c>
      <c r="AE592" s="18" t="e">
        <f>SUMIFS([2]Plan2!$H:$H,[2]Plan2!$A:$A,$D592,[2]Plan2!$U:$U,12)</f>
        <v>#VALUE!</v>
      </c>
      <c r="AF592" s="18" t="e">
        <f>SUMIFS([2]Plan2!$H:$H,[2]Plan2!$A:$A,$D592,[2]Plan2!$U:$U,1)</f>
        <v>#VALUE!</v>
      </c>
      <c r="AG592" s="18" t="e">
        <f>SUMIFS([2]Plan2!$H:$H,[2]Plan2!$A:$A,$D592,[2]Plan2!$U:$U,2)</f>
        <v>#VALUE!</v>
      </c>
      <c r="AH592" s="18" t="e">
        <f>SUMIFS([2]Plan2!$H:$H,[2]Plan2!$A:$A,$D592,[2]Plan2!$U:$U,3)</f>
        <v>#VALUE!</v>
      </c>
      <c r="AI592" s="18" t="e">
        <f>SUMIFS([2]Plan2!$H:$H,[2]Plan2!$A:$A,$D592,[2]Plan2!$U:$U,4)</f>
        <v>#VALUE!</v>
      </c>
      <c r="AJ592" s="18" t="e">
        <f>SUMIFS([2]Plan2!$H:$H,[2]Plan2!$A:$A,$D592,[2]Plan2!$U:$U,5)</f>
        <v>#VALUE!</v>
      </c>
      <c r="AK592" s="23" t="e">
        <f t="shared" si="78"/>
        <v>#VALUE!</v>
      </c>
      <c r="AL592" s="23" t="e">
        <f t="shared" si="72"/>
        <v>#VALUE!</v>
      </c>
      <c r="AM592">
        <f t="shared" si="79"/>
        <v>0</v>
      </c>
    </row>
    <row r="593" spans="1:39" ht="15.75" x14ac:dyDescent="0.25">
      <c r="A593" s="21" t="s">
        <v>36</v>
      </c>
      <c r="B593" s="21" t="s">
        <v>1520</v>
      </c>
      <c r="C593" s="21">
        <v>6098802</v>
      </c>
      <c r="D593" s="25">
        <v>501908</v>
      </c>
      <c r="E593" s="21" t="s">
        <v>1798</v>
      </c>
      <c r="F593" s="31" t="s">
        <v>1798</v>
      </c>
      <c r="G593" s="21" t="s">
        <v>1564</v>
      </c>
      <c r="H593" s="21" t="s">
        <v>363</v>
      </c>
      <c r="I593" s="25" t="s">
        <v>145</v>
      </c>
      <c r="J593" s="21" t="s">
        <v>27</v>
      </c>
      <c r="K593" s="21" t="s">
        <v>74</v>
      </c>
      <c r="L593" s="20">
        <v>45691</v>
      </c>
      <c r="M593" s="20">
        <v>45685</v>
      </c>
      <c r="N593" s="21" t="s">
        <v>22</v>
      </c>
      <c r="O593" s="21">
        <v>11</v>
      </c>
      <c r="P593" s="21">
        <v>0</v>
      </c>
      <c r="Q593" s="21">
        <v>1</v>
      </c>
      <c r="R593" s="15">
        <v>1</v>
      </c>
      <c r="S593" s="18" t="str">
        <f>IFERROR(VLOOKUP(D593,'[1]comparativo br'!$A:$B,2,FALSE),"")</f>
        <v/>
      </c>
      <c r="T593" s="18" t="str">
        <f>IFERROR(VLOOKUP(D593,'[1]comparativo br'!$A:$C,3,FALSE),"")</f>
        <v/>
      </c>
      <c r="U593" s="15" t="str">
        <f t="shared" si="77"/>
        <v/>
      </c>
      <c r="V593" s="19" t="str">
        <f>IFERROR(VLOOKUP(D593,'[1]comparativo br'!$A:$D,4,FALSE),"")</f>
        <v/>
      </c>
      <c r="W593" s="19" t="str">
        <f>IFERROR(VLOOKUP(D593,'[1]comparativo br'!$A:$E,5,FALSE),"")</f>
        <v/>
      </c>
      <c r="X593" s="15" t="str">
        <f t="shared" si="76"/>
        <v/>
      </c>
      <c r="Y593" s="18" t="e">
        <f>SUMIFS([2]Plan2!$H:$H,[2]Plan2!$A:$A,$D593,[2]Plan2!$U:$U,6)</f>
        <v>#VALUE!</v>
      </c>
      <c r="Z593" s="18" t="e">
        <f>SUMIFS([2]Plan2!$H:$H,[2]Plan2!$A:$A,$D593,[2]Plan2!$U:$U,7)</f>
        <v>#VALUE!</v>
      </c>
      <c r="AA593" s="18" t="e">
        <f>SUMIFS([2]Plan2!$H:$H,[2]Plan2!$A:$A,$D593,[2]Plan2!$U:$U,8)</f>
        <v>#VALUE!</v>
      </c>
      <c r="AB593" s="18" t="e">
        <f>SUMIFS([2]Plan2!$H:$H,[2]Plan2!$A:$A,$D593,[2]Plan2!$U:$U,9)</f>
        <v>#VALUE!</v>
      </c>
      <c r="AC593" s="18" t="e">
        <f>SUMIFS([2]Plan2!$H:$H,[2]Plan2!$A:$A,$D593,[2]Plan2!$U:$U,10)</f>
        <v>#VALUE!</v>
      </c>
      <c r="AD593" s="18" t="e">
        <f>SUMIFS([2]Plan2!$H:$H,[2]Plan2!$A:$A,$D593,[2]Plan2!$U:$U,11)</f>
        <v>#VALUE!</v>
      </c>
      <c r="AE593" s="18" t="e">
        <f>SUMIFS([2]Plan2!$H:$H,[2]Plan2!$A:$A,$D593,[2]Plan2!$U:$U,12)</f>
        <v>#VALUE!</v>
      </c>
      <c r="AF593" s="18" t="e">
        <f>SUMIFS([2]Plan2!$H:$H,[2]Plan2!$A:$A,$D593,[2]Plan2!$U:$U,1)</f>
        <v>#VALUE!</v>
      </c>
      <c r="AG593" s="18" t="e">
        <f>SUMIFS([2]Plan2!$H:$H,[2]Plan2!$A:$A,$D593,[2]Plan2!$U:$U,2)</f>
        <v>#VALUE!</v>
      </c>
      <c r="AH593" s="18" t="e">
        <f>SUMIFS([2]Plan2!$H:$H,[2]Plan2!$A:$A,$D593,[2]Plan2!$U:$U,3)</f>
        <v>#VALUE!</v>
      </c>
      <c r="AI593" s="18" t="e">
        <f>SUMIFS([2]Plan2!$H:$H,[2]Plan2!$A:$A,$D593,[2]Plan2!$U:$U,4)</f>
        <v>#VALUE!</v>
      </c>
      <c r="AJ593" s="18" t="e">
        <f>SUMIFS([2]Plan2!$H:$H,[2]Plan2!$A:$A,$D593,[2]Plan2!$U:$U,5)</f>
        <v>#VALUE!</v>
      </c>
      <c r="AK593" s="23" t="e">
        <f t="shared" si="78"/>
        <v>#VALUE!</v>
      </c>
      <c r="AL593" s="23" t="e">
        <f t="shared" si="72"/>
        <v>#VALUE!</v>
      </c>
      <c r="AM593">
        <f t="shared" si="79"/>
        <v>0</v>
      </c>
    </row>
    <row r="594" spans="1:39" ht="15.75" x14ac:dyDescent="0.25">
      <c r="A594" s="21"/>
      <c r="B594" s="21" t="s">
        <v>1520</v>
      </c>
      <c r="C594" s="21">
        <v>6167730</v>
      </c>
      <c r="D594" s="25">
        <v>190258</v>
      </c>
      <c r="E594" s="21" t="s">
        <v>1206</v>
      </c>
      <c r="F594" s="31" t="s">
        <v>1206</v>
      </c>
      <c r="G594" s="21" t="s">
        <v>1260</v>
      </c>
      <c r="H594" s="21" t="s">
        <v>537</v>
      </c>
      <c r="I594" s="25" t="s">
        <v>132</v>
      </c>
      <c r="J594" s="21" t="s">
        <v>41</v>
      </c>
      <c r="K594" s="21" t="s">
        <v>100</v>
      </c>
      <c r="L594" s="20">
        <v>45797</v>
      </c>
      <c r="M594" s="20">
        <v>45751</v>
      </c>
      <c r="N594" s="21" t="s">
        <v>18</v>
      </c>
      <c r="O594" s="21">
        <v>57</v>
      </c>
      <c r="P594" s="21">
        <v>62</v>
      </c>
      <c r="Q594" s="21">
        <v>121</v>
      </c>
      <c r="R594" s="15">
        <f t="shared" ref="R594:R606" si="80">(Q594-P594)/P594</f>
        <v>0.95161290322580649</v>
      </c>
      <c r="S594" s="18">
        <f>IFERROR(VLOOKUP(D594,'[1]comparativo br'!$A:$B,2,FALSE),"")</f>
        <v>6840</v>
      </c>
      <c r="T594" s="18">
        <f>IFERROR(VLOOKUP(D594,'[1]comparativo br'!$A:$C,3,FALSE),"")</f>
        <v>0</v>
      </c>
      <c r="U594" s="15">
        <f t="shared" si="77"/>
        <v>-1</v>
      </c>
      <c r="V594" s="19">
        <f>IFERROR(VLOOKUP(D594,'[1]comparativo br'!$A:$D,4,FALSE),"")</f>
        <v>8</v>
      </c>
      <c r="W594" s="19">
        <f>IFERROR(VLOOKUP(D594,'[1]comparativo br'!$A:$E,5,FALSE),"")</f>
        <v>0</v>
      </c>
      <c r="X594" s="15">
        <f t="shared" si="76"/>
        <v>-1</v>
      </c>
      <c r="Y594" s="18" t="e">
        <f>SUMIFS([2]Plan2!$H:$H,[2]Plan2!$A:$A,$D594,[2]Plan2!$U:$U,6)</f>
        <v>#VALUE!</v>
      </c>
      <c r="Z594" s="18" t="e">
        <f>SUMIFS([2]Plan2!$H:$H,[2]Plan2!$A:$A,$D594,[2]Plan2!$U:$U,7)</f>
        <v>#VALUE!</v>
      </c>
      <c r="AA594" s="18" t="e">
        <f>SUMIFS([2]Plan2!$H:$H,[2]Plan2!$A:$A,$D594,[2]Plan2!$U:$U,8)</f>
        <v>#VALUE!</v>
      </c>
      <c r="AB594" s="18" t="e">
        <f>SUMIFS([2]Plan2!$H:$H,[2]Plan2!$A:$A,$D594,[2]Plan2!$U:$U,9)</f>
        <v>#VALUE!</v>
      </c>
      <c r="AC594" s="18" t="e">
        <f>SUMIFS([2]Plan2!$H:$H,[2]Plan2!$A:$A,$D594,[2]Plan2!$U:$U,10)</f>
        <v>#VALUE!</v>
      </c>
      <c r="AD594" s="18" t="e">
        <f>SUMIFS([2]Plan2!$H:$H,[2]Plan2!$A:$A,$D594,[2]Plan2!$U:$U,11)</f>
        <v>#VALUE!</v>
      </c>
      <c r="AE594" s="18" t="e">
        <f>SUMIFS([2]Plan2!$H:$H,[2]Plan2!$A:$A,$D594,[2]Plan2!$U:$U,12)</f>
        <v>#VALUE!</v>
      </c>
      <c r="AF594" s="18" t="e">
        <f>SUMIFS([2]Plan2!$H:$H,[2]Plan2!$A:$A,$D594,[2]Plan2!$U:$U,1)</f>
        <v>#VALUE!</v>
      </c>
      <c r="AG594" s="18" t="e">
        <f>SUMIFS([2]Plan2!$H:$H,[2]Plan2!$A:$A,$D594,[2]Plan2!$U:$U,2)</f>
        <v>#VALUE!</v>
      </c>
      <c r="AH594" s="18" t="e">
        <f>SUMIFS([2]Plan2!$H:$H,[2]Plan2!$A:$A,$D594,[2]Plan2!$U:$U,3)</f>
        <v>#VALUE!</v>
      </c>
      <c r="AI594" s="18" t="e">
        <f>SUMIFS([2]Plan2!$H:$H,[2]Plan2!$A:$A,$D594,[2]Plan2!$U:$U,4)</f>
        <v>#VALUE!</v>
      </c>
      <c r="AJ594" s="18" t="e">
        <f>SUMIFS([2]Plan2!$H:$H,[2]Plan2!$A:$A,$D594,[2]Plan2!$U:$U,5)</f>
        <v>#VALUE!</v>
      </c>
      <c r="AK594" s="23" t="e">
        <f t="shared" si="78"/>
        <v>#VALUE!</v>
      </c>
      <c r="AL594" s="23" t="e">
        <f t="shared" si="72"/>
        <v>#VALUE!</v>
      </c>
      <c r="AM594">
        <f t="shared" si="79"/>
        <v>0</v>
      </c>
    </row>
    <row r="595" spans="1:39" ht="15.75" x14ac:dyDescent="0.25">
      <c r="A595" s="21"/>
      <c r="B595" s="21" t="s">
        <v>1519</v>
      </c>
      <c r="C595" s="21">
        <v>6177134</v>
      </c>
      <c r="D595" s="25">
        <v>900175</v>
      </c>
      <c r="E595" s="21" t="s">
        <v>12</v>
      </c>
      <c r="F595" s="31" t="s">
        <v>2488</v>
      </c>
      <c r="G595" s="21" t="s">
        <v>1159</v>
      </c>
      <c r="H595" s="21" t="s">
        <v>1004</v>
      </c>
      <c r="I595" s="25" t="s">
        <v>15</v>
      </c>
      <c r="J595" s="21" t="s">
        <v>21</v>
      </c>
      <c r="K595" s="21"/>
      <c r="L595" s="20">
        <v>44530</v>
      </c>
      <c r="M595" s="20">
        <v>45432</v>
      </c>
      <c r="N595" s="21" t="s">
        <v>53</v>
      </c>
      <c r="O595" s="21">
        <v>40</v>
      </c>
      <c r="P595" s="21">
        <v>19</v>
      </c>
      <c r="Q595" s="21">
        <v>0</v>
      </c>
      <c r="R595" s="15">
        <f t="shared" si="80"/>
        <v>-1</v>
      </c>
      <c r="S595" s="18" t="str">
        <f>IFERROR(VLOOKUP(D595,'[1]comparativo br'!$A:$B,2,FALSE),"")</f>
        <v/>
      </c>
      <c r="T595" s="18" t="str">
        <f>IFERROR(VLOOKUP(D595,'[1]comparativo br'!$A:$C,3,FALSE),"")</f>
        <v/>
      </c>
      <c r="U595" s="15" t="str">
        <f t="shared" si="77"/>
        <v/>
      </c>
      <c r="V595" s="19" t="str">
        <f>IFERROR(VLOOKUP(D595,'[1]comparativo br'!$A:$D,4,FALSE),"")</f>
        <v/>
      </c>
      <c r="W595" s="19" t="str">
        <f>IFERROR(VLOOKUP(D595,'[1]comparativo br'!$A:$E,5,FALSE),"")</f>
        <v/>
      </c>
      <c r="X595" s="15" t="str">
        <f t="shared" si="76"/>
        <v/>
      </c>
      <c r="Y595" s="18" t="e">
        <f>SUMIFS([2]Plan2!$H:$H,[2]Plan2!$A:$A,$D595,[2]Plan2!$U:$U,6)</f>
        <v>#VALUE!</v>
      </c>
      <c r="Z595" s="18" t="e">
        <f>SUMIFS([2]Plan2!$H:$H,[2]Plan2!$A:$A,$D595,[2]Plan2!$U:$U,7)</f>
        <v>#VALUE!</v>
      </c>
      <c r="AA595" s="18" t="e">
        <f>SUMIFS([2]Plan2!$H:$H,[2]Plan2!$A:$A,$D595,[2]Plan2!$U:$U,8)</f>
        <v>#VALUE!</v>
      </c>
      <c r="AB595" s="18" t="e">
        <f>SUMIFS([2]Plan2!$H:$H,[2]Plan2!$A:$A,$D595,[2]Plan2!$U:$U,9)</f>
        <v>#VALUE!</v>
      </c>
      <c r="AC595" s="18" t="e">
        <f>SUMIFS([2]Plan2!$H:$H,[2]Plan2!$A:$A,$D595,[2]Plan2!$U:$U,10)</f>
        <v>#VALUE!</v>
      </c>
      <c r="AD595" s="18" t="e">
        <f>SUMIFS([2]Plan2!$H:$H,[2]Plan2!$A:$A,$D595,[2]Plan2!$U:$U,11)</f>
        <v>#VALUE!</v>
      </c>
      <c r="AE595" s="18" t="e">
        <f>SUMIFS([2]Plan2!$H:$H,[2]Plan2!$A:$A,$D595,[2]Plan2!$U:$U,12)</f>
        <v>#VALUE!</v>
      </c>
      <c r="AF595" s="18" t="e">
        <f>SUMIFS([2]Plan2!$H:$H,[2]Plan2!$A:$A,$D595,[2]Plan2!$U:$U,1)</f>
        <v>#VALUE!</v>
      </c>
      <c r="AG595" s="18" t="e">
        <f>SUMIFS([2]Plan2!$H:$H,[2]Plan2!$A:$A,$D595,[2]Plan2!$U:$U,2)</f>
        <v>#VALUE!</v>
      </c>
      <c r="AH595" s="18" t="e">
        <f>SUMIFS([2]Plan2!$H:$H,[2]Plan2!$A:$A,$D595,[2]Plan2!$U:$U,3)</f>
        <v>#VALUE!</v>
      </c>
      <c r="AI595" s="18" t="e">
        <f>SUMIFS([2]Plan2!$H:$H,[2]Plan2!$A:$A,$D595,[2]Plan2!$U:$U,4)</f>
        <v>#VALUE!</v>
      </c>
      <c r="AJ595" s="18" t="e">
        <f>SUMIFS([2]Plan2!$H:$H,[2]Plan2!$A:$A,$D595,[2]Plan2!$U:$U,5)</f>
        <v>#VALUE!</v>
      </c>
      <c r="AK595" s="23" t="e">
        <f t="shared" si="78"/>
        <v>#VALUE!</v>
      </c>
      <c r="AL595" s="23" t="e">
        <f t="shared" si="72"/>
        <v>#VALUE!</v>
      </c>
      <c r="AM595">
        <f t="shared" si="79"/>
        <v>0</v>
      </c>
    </row>
    <row r="596" spans="1:39" ht="15.75" x14ac:dyDescent="0.25">
      <c r="A596" s="21"/>
      <c r="B596" s="21" t="s">
        <v>1519</v>
      </c>
      <c r="C596" s="21">
        <v>6202510</v>
      </c>
      <c r="D596" s="25">
        <v>194317</v>
      </c>
      <c r="E596" s="21" t="s">
        <v>12</v>
      </c>
      <c r="F596" s="31" t="s">
        <v>2488</v>
      </c>
      <c r="G596" s="21" t="s">
        <v>1579</v>
      </c>
      <c r="H596" s="21" t="s">
        <v>166</v>
      </c>
      <c r="I596" s="25" t="s">
        <v>15</v>
      </c>
      <c r="J596" s="21" t="s">
        <v>85</v>
      </c>
      <c r="K596" s="21" t="s">
        <v>530</v>
      </c>
      <c r="L596" s="20">
        <v>45254</v>
      </c>
      <c r="M596" s="20">
        <v>45268</v>
      </c>
      <c r="N596" s="21" t="s">
        <v>53</v>
      </c>
      <c r="O596" s="21">
        <v>0</v>
      </c>
      <c r="P596" s="21">
        <v>2</v>
      </c>
      <c r="Q596" s="21">
        <v>0</v>
      </c>
      <c r="R596" s="15">
        <f t="shared" si="80"/>
        <v>-1</v>
      </c>
      <c r="S596" s="18" t="str">
        <f>IFERROR(VLOOKUP(D596,'[1]comparativo br'!$A:$B,2,FALSE),"")</f>
        <v/>
      </c>
      <c r="T596" s="18" t="str">
        <f>IFERROR(VLOOKUP(D596,'[1]comparativo br'!$A:$C,3,FALSE),"")</f>
        <v/>
      </c>
      <c r="U596" s="15" t="str">
        <f t="shared" si="77"/>
        <v/>
      </c>
      <c r="V596" s="19" t="str">
        <f>IFERROR(VLOOKUP(D596,'[1]comparativo br'!$A:$D,4,FALSE),"")</f>
        <v/>
      </c>
      <c r="W596" s="19" t="str">
        <f>IFERROR(VLOOKUP(D596,'[1]comparativo br'!$A:$E,5,FALSE),"")</f>
        <v/>
      </c>
      <c r="X596" s="15" t="str">
        <f t="shared" si="76"/>
        <v/>
      </c>
      <c r="Y596" s="18" t="e">
        <f>SUMIFS([2]Plan2!$H:$H,[2]Plan2!$A:$A,$D596,[2]Plan2!$U:$U,6)</f>
        <v>#VALUE!</v>
      </c>
      <c r="Z596" s="18" t="e">
        <f>SUMIFS([2]Plan2!$H:$H,[2]Plan2!$A:$A,$D596,[2]Plan2!$U:$U,7)</f>
        <v>#VALUE!</v>
      </c>
      <c r="AA596" s="18" t="e">
        <f>SUMIFS([2]Plan2!$H:$H,[2]Plan2!$A:$A,$D596,[2]Plan2!$U:$U,8)</f>
        <v>#VALUE!</v>
      </c>
      <c r="AB596" s="18" t="e">
        <f>SUMIFS([2]Plan2!$H:$H,[2]Plan2!$A:$A,$D596,[2]Plan2!$U:$U,9)</f>
        <v>#VALUE!</v>
      </c>
      <c r="AC596" s="18" t="e">
        <f>SUMIFS([2]Plan2!$H:$H,[2]Plan2!$A:$A,$D596,[2]Plan2!$U:$U,10)</f>
        <v>#VALUE!</v>
      </c>
      <c r="AD596" s="18" t="e">
        <f>SUMIFS([2]Plan2!$H:$H,[2]Plan2!$A:$A,$D596,[2]Plan2!$U:$U,11)</f>
        <v>#VALUE!</v>
      </c>
      <c r="AE596" s="18" t="e">
        <f>SUMIFS([2]Plan2!$H:$H,[2]Plan2!$A:$A,$D596,[2]Plan2!$U:$U,12)</f>
        <v>#VALUE!</v>
      </c>
      <c r="AF596" s="18" t="e">
        <f>SUMIFS([2]Plan2!$H:$H,[2]Plan2!$A:$A,$D596,[2]Plan2!$U:$U,1)</f>
        <v>#VALUE!</v>
      </c>
      <c r="AG596" s="18" t="e">
        <f>SUMIFS([2]Plan2!$H:$H,[2]Plan2!$A:$A,$D596,[2]Plan2!$U:$U,2)</f>
        <v>#VALUE!</v>
      </c>
      <c r="AH596" s="18" t="e">
        <f>SUMIFS([2]Plan2!$H:$H,[2]Plan2!$A:$A,$D596,[2]Plan2!$U:$U,3)</f>
        <v>#VALUE!</v>
      </c>
      <c r="AI596" s="18" t="e">
        <f>SUMIFS([2]Plan2!$H:$H,[2]Plan2!$A:$A,$D596,[2]Plan2!$U:$U,4)</f>
        <v>#VALUE!</v>
      </c>
      <c r="AJ596" s="18" t="e">
        <f>SUMIFS([2]Plan2!$H:$H,[2]Plan2!$A:$A,$D596,[2]Plan2!$U:$U,5)</f>
        <v>#VALUE!</v>
      </c>
      <c r="AK596" s="23" t="e">
        <f t="shared" si="78"/>
        <v>#VALUE!</v>
      </c>
      <c r="AL596" s="23" t="e">
        <f t="shared" si="72"/>
        <v>#VALUE!</v>
      </c>
      <c r="AM596">
        <f t="shared" si="79"/>
        <v>0</v>
      </c>
    </row>
    <row r="597" spans="1:39" ht="15.75" x14ac:dyDescent="0.25">
      <c r="A597" s="21" t="s">
        <v>23</v>
      </c>
      <c r="B597" s="21" t="s">
        <v>1519</v>
      </c>
      <c r="C597" s="21">
        <v>6220403</v>
      </c>
      <c r="D597" s="25">
        <v>502885</v>
      </c>
      <c r="E597" s="21" t="s">
        <v>1798</v>
      </c>
      <c r="F597" s="31" t="s">
        <v>1798</v>
      </c>
      <c r="G597" s="21" t="s">
        <v>140</v>
      </c>
      <c r="H597" s="21" t="s">
        <v>361</v>
      </c>
      <c r="I597" s="25" t="s">
        <v>145</v>
      </c>
      <c r="J597" s="21" t="s">
        <v>27</v>
      </c>
      <c r="K597" s="21" t="s">
        <v>74</v>
      </c>
      <c r="L597" s="20">
        <v>45385</v>
      </c>
      <c r="M597" s="20">
        <v>45754</v>
      </c>
      <c r="N597" s="21" t="s">
        <v>18</v>
      </c>
      <c r="O597" s="21">
        <v>105</v>
      </c>
      <c r="P597" s="21">
        <v>14</v>
      </c>
      <c r="Q597" s="21">
        <v>53</v>
      </c>
      <c r="R597" s="15">
        <f t="shared" si="80"/>
        <v>2.7857142857142856</v>
      </c>
      <c r="S597" s="18">
        <f>IFERROR(VLOOKUP(D597,'[1]comparativo br'!$A:$B,2,FALSE),"")</f>
        <v>0</v>
      </c>
      <c r="T597" s="18">
        <f>IFERROR(VLOOKUP(D597,'[1]comparativo br'!$A:$C,3,FALSE),"")</f>
        <v>9500</v>
      </c>
      <c r="U597" s="15" t="str">
        <f t="shared" si="77"/>
        <v/>
      </c>
      <c r="V597" s="19">
        <f>IFERROR(VLOOKUP(D597,'[1]comparativo br'!$A:$D,4,FALSE),"")</f>
        <v>87</v>
      </c>
      <c r="W597" s="19">
        <f>IFERROR(VLOOKUP(D597,'[1]comparativo br'!$A:$E,5,FALSE),"")</f>
        <v>184</v>
      </c>
      <c r="X597" s="15">
        <f t="shared" si="76"/>
        <v>1.1149425287356323</v>
      </c>
      <c r="Y597" s="18" t="e">
        <f>SUMIFS([2]Plan2!$H:$H,[2]Plan2!$A:$A,$D597,[2]Plan2!$U:$U,6)</f>
        <v>#VALUE!</v>
      </c>
      <c r="Z597" s="18" t="e">
        <f>SUMIFS([2]Plan2!$H:$H,[2]Plan2!$A:$A,$D597,[2]Plan2!$U:$U,7)</f>
        <v>#VALUE!</v>
      </c>
      <c r="AA597" s="18" t="e">
        <f>SUMIFS([2]Plan2!$H:$H,[2]Plan2!$A:$A,$D597,[2]Plan2!$U:$U,8)</f>
        <v>#VALUE!</v>
      </c>
      <c r="AB597" s="18" t="e">
        <f>SUMIFS([2]Plan2!$H:$H,[2]Plan2!$A:$A,$D597,[2]Plan2!$U:$U,9)</f>
        <v>#VALUE!</v>
      </c>
      <c r="AC597" s="18" t="e">
        <f>SUMIFS([2]Plan2!$H:$H,[2]Plan2!$A:$A,$D597,[2]Plan2!$U:$U,10)</f>
        <v>#VALUE!</v>
      </c>
      <c r="AD597" s="18" t="e">
        <f>SUMIFS([2]Plan2!$H:$H,[2]Plan2!$A:$A,$D597,[2]Plan2!$U:$U,11)</f>
        <v>#VALUE!</v>
      </c>
      <c r="AE597" s="18" t="e">
        <f>SUMIFS([2]Plan2!$H:$H,[2]Plan2!$A:$A,$D597,[2]Plan2!$U:$U,12)</f>
        <v>#VALUE!</v>
      </c>
      <c r="AF597" s="18" t="e">
        <f>SUMIFS([2]Plan2!$H:$H,[2]Plan2!$A:$A,$D597,[2]Plan2!$U:$U,1)</f>
        <v>#VALUE!</v>
      </c>
      <c r="AG597" s="18" t="e">
        <f>SUMIFS([2]Plan2!$H:$H,[2]Plan2!$A:$A,$D597,[2]Plan2!$U:$U,2)</f>
        <v>#VALUE!</v>
      </c>
      <c r="AH597" s="18" t="e">
        <f>SUMIFS([2]Plan2!$H:$H,[2]Plan2!$A:$A,$D597,[2]Plan2!$U:$U,3)</f>
        <v>#VALUE!</v>
      </c>
      <c r="AI597" s="18" t="e">
        <f>SUMIFS([2]Plan2!$H:$H,[2]Plan2!$A:$A,$D597,[2]Plan2!$U:$U,4)</f>
        <v>#VALUE!</v>
      </c>
      <c r="AJ597" s="18" t="e">
        <f>SUMIFS([2]Plan2!$H:$H,[2]Plan2!$A:$A,$D597,[2]Plan2!$U:$U,5)</f>
        <v>#VALUE!</v>
      </c>
      <c r="AK597" s="23" t="e">
        <f t="shared" si="78"/>
        <v>#VALUE!</v>
      </c>
      <c r="AL597" s="23" t="e">
        <f t="shared" si="72"/>
        <v>#VALUE!</v>
      </c>
      <c r="AM597">
        <f t="shared" si="79"/>
        <v>0</v>
      </c>
    </row>
    <row r="598" spans="1:39" ht="15.75" x14ac:dyDescent="0.25">
      <c r="A598" s="21" t="s">
        <v>23</v>
      </c>
      <c r="B598" s="21" t="s">
        <v>1520</v>
      </c>
      <c r="C598" s="21">
        <v>6220403</v>
      </c>
      <c r="D598" s="25">
        <v>100281</v>
      </c>
      <c r="E598" s="21" t="s">
        <v>1798</v>
      </c>
      <c r="F598" s="31" t="s">
        <v>1798</v>
      </c>
      <c r="G598" s="21" t="s">
        <v>140</v>
      </c>
      <c r="H598" s="21" t="s">
        <v>162</v>
      </c>
      <c r="I598" s="25" t="s">
        <v>72</v>
      </c>
      <c r="J598" s="21" t="s">
        <v>27</v>
      </c>
      <c r="K598" s="21" t="s">
        <v>74</v>
      </c>
      <c r="L598" s="20">
        <v>45747</v>
      </c>
      <c r="M598" s="20">
        <v>45775</v>
      </c>
      <c r="N598" s="21" t="s">
        <v>18</v>
      </c>
      <c r="O598" s="21">
        <v>74</v>
      </c>
      <c r="P598" s="21">
        <v>13</v>
      </c>
      <c r="Q598" s="21">
        <v>44</v>
      </c>
      <c r="R598" s="15">
        <f t="shared" si="80"/>
        <v>2.3846153846153846</v>
      </c>
      <c r="S598" s="18">
        <f>IFERROR(VLOOKUP(D598,'[1]comparativo br'!$A:$B,2,FALSE),"")</f>
        <v>0</v>
      </c>
      <c r="T598" s="18">
        <f>IFERROR(VLOOKUP(D598,'[1]comparativo br'!$A:$C,3,FALSE),"")</f>
        <v>0</v>
      </c>
      <c r="U598" s="15" t="str">
        <f t="shared" si="77"/>
        <v/>
      </c>
      <c r="V598" s="19">
        <f>IFERROR(VLOOKUP(D598,'[1]comparativo br'!$A:$D,4,FALSE),"")</f>
        <v>100</v>
      </c>
      <c r="W598" s="19">
        <f>IFERROR(VLOOKUP(D598,'[1]comparativo br'!$A:$E,5,FALSE),"")</f>
        <v>21</v>
      </c>
      <c r="X598" s="15">
        <f t="shared" si="76"/>
        <v>-0.79</v>
      </c>
      <c r="Y598" s="18" t="e">
        <f>SUMIFS([2]Plan2!$H:$H,[2]Plan2!$A:$A,$D598,[2]Plan2!$U:$U,6)</f>
        <v>#VALUE!</v>
      </c>
      <c r="Z598" s="18" t="e">
        <f>SUMIFS([2]Plan2!$H:$H,[2]Plan2!$A:$A,$D598,[2]Plan2!$U:$U,7)</f>
        <v>#VALUE!</v>
      </c>
      <c r="AA598" s="18" t="e">
        <f>SUMIFS([2]Plan2!$H:$H,[2]Plan2!$A:$A,$D598,[2]Plan2!$U:$U,8)</f>
        <v>#VALUE!</v>
      </c>
      <c r="AB598" s="18" t="e">
        <f>SUMIFS([2]Plan2!$H:$H,[2]Plan2!$A:$A,$D598,[2]Plan2!$U:$U,9)</f>
        <v>#VALUE!</v>
      </c>
      <c r="AC598" s="18" t="e">
        <f>SUMIFS([2]Plan2!$H:$H,[2]Plan2!$A:$A,$D598,[2]Plan2!$U:$U,10)</f>
        <v>#VALUE!</v>
      </c>
      <c r="AD598" s="18" t="e">
        <f>SUMIFS([2]Plan2!$H:$H,[2]Plan2!$A:$A,$D598,[2]Plan2!$U:$U,11)</f>
        <v>#VALUE!</v>
      </c>
      <c r="AE598" s="18" t="e">
        <f>SUMIFS([2]Plan2!$H:$H,[2]Plan2!$A:$A,$D598,[2]Plan2!$U:$U,12)</f>
        <v>#VALUE!</v>
      </c>
      <c r="AF598" s="18" t="e">
        <f>SUMIFS([2]Plan2!$H:$H,[2]Plan2!$A:$A,$D598,[2]Plan2!$U:$U,1)</f>
        <v>#VALUE!</v>
      </c>
      <c r="AG598" s="18" t="e">
        <f>SUMIFS([2]Plan2!$H:$H,[2]Plan2!$A:$A,$D598,[2]Plan2!$U:$U,2)</f>
        <v>#VALUE!</v>
      </c>
      <c r="AH598" s="18" t="e">
        <f>SUMIFS([2]Plan2!$H:$H,[2]Plan2!$A:$A,$D598,[2]Plan2!$U:$U,3)</f>
        <v>#VALUE!</v>
      </c>
      <c r="AI598" s="18" t="e">
        <f>SUMIFS([2]Plan2!$H:$H,[2]Plan2!$A:$A,$D598,[2]Plan2!$U:$U,4)</f>
        <v>#VALUE!</v>
      </c>
      <c r="AJ598" s="18" t="e">
        <f>SUMIFS([2]Plan2!$H:$H,[2]Plan2!$A:$A,$D598,[2]Plan2!$U:$U,5)</f>
        <v>#VALUE!</v>
      </c>
      <c r="AK598" s="23" t="e">
        <f t="shared" si="78"/>
        <v>#VALUE!</v>
      </c>
      <c r="AL598" s="23" t="e">
        <f t="shared" si="72"/>
        <v>#VALUE!</v>
      </c>
      <c r="AM598">
        <f t="shared" si="79"/>
        <v>0</v>
      </c>
    </row>
    <row r="599" spans="1:39" ht="15.75" x14ac:dyDescent="0.25">
      <c r="A599" s="21" t="s">
        <v>23</v>
      </c>
      <c r="B599" s="21" t="s">
        <v>1519</v>
      </c>
      <c r="C599" s="21">
        <v>6220403</v>
      </c>
      <c r="D599" s="25">
        <v>101449</v>
      </c>
      <c r="E599" s="21" t="s">
        <v>1798</v>
      </c>
      <c r="F599" s="31" t="s">
        <v>1798</v>
      </c>
      <c r="G599" s="21" t="s">
        <v>140</v>
      </c>
      <c r="H599" s="21" t="s">
        <v>366</v>
      </c>
      <c r="I599" s="25" t="s">
        <v>145</v>
      </c>
      <c r="J599" s="21" t="s">
        <v>27</v>
      </c>
      <c r="K599" s="21" t="s">
        <v>74</v>
      </c>
      <c r="L599" s="20">
        <v>45747</v>
      </c>
      <c r="M599" s="20">
        <v>45777</v>
      </c>
      <c r="N599" s="21" t="s">
        <v>18</v>
      </c>
      <c r="O599" s="21">
        <v>51</v>
      </c>
      <c r="P599" s="21">
        <v>23</v>
      </c>
      <c r="Q599" s="21">
        <v>36</v>
      </c>
      <c r="R599" s="15">
        <f t="shared" si="80"/>
        <v>0.56521739130434778</v>
      </c>
      <c r="S599" s="18">
        <f>IFERROR(VLOOKUP(D599,'[1]comparativo br'!$A:$B,2,FALSE),"")</f>
        <v>0</v>
      </c>
      <c r="T599" s="18">
        <f>IFERROR(VLOOKUP(D599,'[1]comparativo br'!$A:$C,3,FALSE),"")</f>
        <v>0</v>
      </c>
      <c r="U599" s="15" t="str">
        <f t="shared" si="77"/>
        <v/>
      </c>
      <c r="V599" s="19">
        <f>IFERROR(VLOOKUP(D599,'[1]comparativo br'!$A:$D,4,FALSE),"")</f>
        <v>24</v>
      </c>
      <c r="W599" s="19">
        <f>IFERROR(VLOOKUP(D599,'[1]comparativo br'!$A:$E,5,FALSE),"")</f>
        <v>87</v>
      </c>
      <c r="X599" s="15">
        <f t="shared" si="76"/>
        <v>2.625</v>
      </c>
      <c r="Y599" s="18" t="e">
        <f>SUMIFS([2]Plan2!$H:$H,[2]Plan2!$A:$A,$D599,[2]Plan2!$U:$U,6)</f>
        <v>#VALUE!</v>
      </c>
      <c r="Z599" s="18" t="e">
        <f>SUMIFS([2]Plan2!$H:$H,[2]Plan2!$A:$A,$D599,[2]Plan2!$U:$U,7)</f>
        <v>#VALUE!</v>
      </c>
      <c r="AA599" s="18" t="e">
        <f>SUMIFS([2]Plan2!$H:$H,[2]Plan2!$A:$A,$D599,[2]Plan2!$U:$U,8)</f>
        <v>#VALUE!</v>
      </c>
      <c r="AB599" s="18" t="e">
        <f>SUMIFS([2]Plan2!$H:$H,[2]Plan2!$A:$A,$D599,[2]Plan2!$U:$U,9)</f>
        <v>#VALUE!</v>
      </c>
      <c r="AC599" s="18" t="e">
        <f>SUMIFS([2]Plan2!$H:$H,[2]Plan2!$A:$A,$D599,[2]Plan2!$U:$U,10)</f>
        <v>#VALUE!</v>
      </c>
      <c r="AD599" s="18" t="e">
        <f>SUMIFS([2]Plan2!$H:$H,[2]Plan2!$A:$A,$D599,[2]Plan2!$U:$U,11)</f>
        <v>#VALUE!</v>
      </c>
      <c r="AE599" s="18" t="e">
        <f>SUMIFS([2]Plan2!$H:$H,[2]Plan2!$A:$A,$D599,[2]Plan2!$U:$U,12)</f>
        <v>#VALUE!</v>
      </c>
      <c r="AF599" s="18" t="e">
        <f>SUMIFS([2]Plan2!$H:$H,[2]Plan2!$A:$A,$D599,[2]Plan2!$U:$U,1)</f>
        <v>#VALUE!</v>
      </c>
      <c r="AG599" s="18" t="e">
        <f>SUMIFS([2]Plan2!$H:$H,[2]Plan2!$A:$A,$D599,[2]Plan2!$U:$U,2)</f>
        <v>#VALUE!</v>
      </c>
      <c r="AH599" s="18" t="e">
        <f>SUMIFS([2]Plan2!$H:$H,[2]Plan2!$A:$A,$D599,[2]Plan2!$U:$U,3)</f>
        <v>#VALUE!</v>
      </c>
      <c r="AI599" s="18" t="e">
        <f>SUMIFS([2]Plan2!$H:$H,[2]Plan2!$A:$A,$D599,[2]Plan2!$U:$U,4)</f>
        <v>#VALUE!</v>
      </c>
      <c r="AJ599" s="18" t="e">
        <f>SUMIFS([2]Plan2!$H:$H,[2]Plan2!$A:$A,$D599,[2]Plan2!$U:$U,5)</f>
        <v>#VALUE!</v>
      </c>
      <c r="AK599" s="23" t="e">
        <f t="shared" si="78"/>
        <v>#VALUE!</v>
      </c>
      <c r="AL599" s="23" t="e">
        <f t="shared" si="72"/>
        <v>#VALUE!</v>
      </c>
      <c r="AM599">
        <f t="shared" si="79"/>
        <v>0</v>
      </c>
    </row>
    <row r="600" spans="1:39" ht="15.75" x14ac:dyDescent="0.25">
      <c r="A600" s="21" t="s">
        <v>23</v>
      </c>
      <c r="B600" s="21" t="s">
        <v>1519</v>
      </c>
      <c r="C600" s="21">
        <v>6220403</v>
      </c>
      <c r="D600" s="25">
        <v>500523</v>
      </c>
      <c r="E600" s="21" t="s">
        <v>1798</v>
      </c>
      <c r="F600" s="31" t="s">
        <v>1798</v>
      </c>
      <c r="G600" s="21" t="s">
        <v>140</v>
      </c>
      <c r="H600" s="21" t="s">
        <v>821</v>
      </c>
      <c r="I600" s="25" t="s">
        <v>145</v>
      </c>
      <c r="J600" s="21" t="s">
        <v>27</v>
      </c>
      <c r="K600" s="21" t="s">
        <v>74</v>
      </c>
      <c r="L600" s="20">
        <v>45747</v>
      </c>
      <c r="M600" s="20">
        <v>45779</v>
      </c>
      <c r="N600" s="21" t="s">
        <v>18</v>
      </c>
      <c r="O600" s="21">
        <v>108</v>
      </c>
      <c r="P600" s="21">
        <v>66</v>
      </c>
      <c r="Q600" s="21">
        <v>69</v>
      </c>
      <c r="R600" s="15">
        <f t="shared" si="80"/>
        <v>4.5454545454545456E-2</v>
      </c>
      <c r="S600" s="18">
        <f>IFERROR(VLOOKUP(D600,'[1]comparativo br'!$A:$B,2,FALSE),"")</f>
        <v>0</v>
      </c>
      <c r="T600" s="18">
        <f>IFERROR(VLOOKUP(D600,'[1]comparativo br'!$A:$C,3,FALSE),"")</f>
        <v>0</v>
      </c>
      <c r="U600" s="15" t="str">
        <f t="shared" si="77"/>
        <v/>
      </c>
      <c r="V600" s="19">
        <f>IFERROR(VLOOKUP(D600,'[1]comparativo br'!$A:$D,4,FALSE),"")</f>
        <v>205</v>
      </c>
      <c r="W600" s="19">
        <f>IFERROR(VLOOKUP(D600,'[1]comparativo br'!$A:$E,5,FALSE),"")</f>
        <v>5</v>
      </c>
      <c r="X600" s="15">
        <f t="shared" si="76"/>
        <v>-0.97560975609756095</v>
      </c>
      <c r="Y600" s="18" t="e">
        <f>SUMIFS([2]Plan2!$H:$H,[2]Plan2!$A:$A,$D600,[2]Plan2!$U:$U,6)</f>
        <v>#VALUE!</v>
      </c>
      <c r="Z600" s="18" t="e">
        <f>SUMIFS([2]Plan2!$H:$H,[2]Plan2!$A:$A,$D600,[2]Plan2!$U:$U,7)</f>
        <v>#VALUE!</v>
      </c>
      <c r="AA600" s="18" t="e">
        <f>SUMIFS([2]Plan2!$H:$H,[2]Plan2!$A:$A,$D600,[2]Plan2!$U:$U,8)</f>
        <v>#VALUE!</v>
      </c>
      <c r="AB600" s="18" t="e">
        <f>SUMIFS([2]Plan2!$H:$H,[2]Plan2!$A:$A,$D600,[2]Plan2!$U:$U,9)</f>
        <v>#VALUE!</v>
      </c>
      <c r="AC600" s="18" t="e">
        <f>SUMIFS([2]Plan2!$H:$H,[2]Plan2!$A:$A,$D600,[2]Plan2!$U:$U,10)</f>
        <v>#VALUE!</v>
      </c>
      <c r="AD600" s="18" t="e">
        <f>SUMIFS([2]Plan2!$H:$H,[2]Plan2!$A:$A,$D600,[2]Plan2!$U:$U,11)</f>
        <v>#VALUE!</v>
      </c>
      <c r="AE600" s="18" t="e">
        <f>SUMIFS([2]Plan2!$H:$H,[2]Plan2!$A:$A,$D600,[2]Plan2!$U:$U,12)</f>
        <v>#VALUE!</v>
      </c>
      <c r="AF600" s="18" t="e">
        <f>SUMIFS([2]Plan2!$H:$H,[2]Plan2!$A:$A,$D600,[2]Plan2!$U:$U,1)</f>
        <v>#VALUE!</v>
      </c>
      <c r="AG600" s="18" t="e">
        <f>SUMIFS([2]Plan2!$H:$H,[2]Plan2!$A:$A,$D600,[2]Plan2!$U:$U,2)</f>
        <v>#VALUE!</v>
      </c>
      <c r="AH600" s="18" t="e">
        <f>SUMIFS([2]Plan2!$H:$H,[2]Plan2!$A:$A,$D600,[2]Plan2!$U:$U,3)</f>
        <v>#VALUE!</v>
      </c>
      <c r="AI600" s="18" t="e">
        <f>SUMIFS([2]Plan2!$H:$H,[2]Plan2!$A:$A,$D600,[2]Plan2!$U:$U,4)</f>
        <v>#VALUE!</v>
      </c>
      <c r="AJ600" s="18" t="e">
        <f>SUMIFS([2]Plan2!$H:$H,[2]Plan2!$A:$A,$D600,[2]Plan2!$U:$U,5)</f>
        <v>#VALUE!</v>
      </c>
      <c r="AK600" s="23" t="e">
        <f t="shared" si="78"/>
        <v>#VALUE!</v>
      </c>
      <c r="AL600" s="23" t="e">
        <f t="shared" si="72"/>
        <v>#VALUE!</v>
      </c>
      <c r="AM600">
        <f t="shared" si="79"/>
        <v>0</v>
      </c>
    </row>
    <row r="601" spans="1:39" ht="15.75" x14ac:dyDescent="0.25">
      <c r="A601" s="21" t="s">
        <v>23</v>
      </c>
      <c r="B601" s="21" t="s">
        <v>1519</v>
      </c>
      <c r="C601" s="21">
        <v>6220403</v>
      </c>
      <c r="D601" s="25">
        <v>503075</v>
      </c>
      <c r="E601" s="21" t="s">
        <v>1798</v>
      </c>
      <c r="F601" s="31" t="s">
        <v>1798</v>
      </c>
      <c r="G601" s="21" t="s">
        <v>140</v>
      </c>
      <c r="H601" s="21" t="s">
        <v>341</v>
      </c>
      <c r="I601" s="25" t="s">
        <v>72</v>
      </c>
      <c r="J601" s="21" t="s">
        <v>27</v>
      </c>
      <c r="K601" s="21" t="s">
        <v>74</v>
      </c>
      <c r="L601" s="20">
        <v>45747</v>
      </c>
      <c r="M601" s="20">
        <v>45797</v>
      </c>
      <c r="N601" s="21" t="s">
        <v>18</v>
      </c>
      <c r="O601" s="21">
        <v>165</v>
      </c>
      <c r="P601" s="21">
        <v>66</v>
      </c>
      <c r="Q601" s="21">
        <v>67</v>
      </c>
      <c r="R601" s="15">
        <f t="shared" si="80"/>
        <v>1.5151515151515152E-2</v>
      </c>
      <c r="S601" s="18">
        <f>IFERROR(VLOOKUP(D601,'[1]comparativo br'!$A:$B,2,FALSE),"")</f>
        <v>0</v>
      </c>
      <c r="T601" s="18">
        <f>IFERROR(VLOOKUP(D601,'[1]comparativo br'!$A:$C,3,FALSE),"")</f>
        <v>16798</v>
      </c>
      <c r="U601" s="15" t="str">
        <f t="shared" si="77"/>
        <v/>
      </c>
      <c r="V601" s="19">
        <f>IFERROR(VLOOKUP(D601,'[1]comparativo br'!$A:$D,4,FALSE),"")</f>
        <v>255</v>
      </c>
      <c r="W601" s="19">
        <f>IFERROR(VLOOKUP(D601,'[1]comparativo br'!$A:$E,5,FALSE),"")</f>
        <v>25</v>
      </c>
      <c r="X601" s="15">
        <f t="shared" si="76"/>
        <v>-0.90196078431372551</v>
      </c>
      <c r="Y601" s="18" t="e">
        <f>SUMIFS([2]Plan2!$H:$H,[2]Plan2!$A:$A,$D601,[2]Plan2!$U:$U,6)</f>
        <v>#VALUE!</v>
      </c>
      <c r="Z601" s="18" t="e">
        <f>SUMIFS([2]Plan2!$H:$H,[2]Plan2!$A:$A,$D601,[2]Plan2!$U:$U,7)</f>
        <v>#VALUE!</v>
      </c>
      <c r="AA601" s="18" t="e">
        <f>SUMIFS([2]Plan2!$H:$H,[2]Plan2!$A:$A,$D601,[2]Plan2!$U:$U,8)</f>
        <v>#VALUE!</v>
      </c>
      <c r="AB601" s="18" t="e">
        <f>SUMIFS([2]Plan2!$H:$H,[2]Plan2!$A:$A,$D601,[2]Plan2!$U:$U,9)</f>
        <v>#VALUE!</v>
      </c>
      <c r="AC601" s="18" t="e">
        <f>SUMIFS([2]Plan2!$H:$H,[2]Plan2!$A:$A,$D601,[2]Plan2!$U:$U,10)</f>
        <v>#VALUE!</v>
      </c>
      <c r="AD601" s="18" t="e">
        <f>SUMIFS([2]Plan2!$H:$H,[2]Plan2!$A:$A,$D601,[2]Plan2!$U:$U,11)</f>
        <v>#VALUE!</v>
      </c>
      <c r="AE601" s="18" t="e">
        <f>SUMIFS([2]Plan2!$H:$H,[2]Plan2!$A:$A,$D601,[2]Plan2!$U:$U,12)</f>
        <v>#VALUE!</v>
      </c>
      <c r="AF601" s="18" t="e">
        <f>SUMIFS([2]Plan2!$H:$H,[2]Plan2!$A:$A,$D601,[2]Plan2!$U:$U,1)</f>
        <v>#VALUE!</v>
      </c>
      <c r="AG601" s="18" t="e">
        <f>SUMIFS([2]Plan2!$H:$H,[2]Plan2!$A:$A,$D601,[2]Plan2!$U:$U,2)</f>
        <v>#VALUE!</v>
      </c>
      <c r="AH601" s="18" t="e">
        <f>SUMIFS([2]Plan2!$H:$H,[2]Plan2!$A:$A,$D601,[2]Plan2!$U:$U,3)</f>
        <v>#VALUE!</v>
      </c>
      <c r="AI601" s="18" t="e">
        <f>SUMIFS([2]Plan2!$H:$H,[2]Plan2!$A:$A,$D601,[2]Plan2!$U:$U,4)</f>
        <v>#VALUE!</v>
      </c>
      <c r="AJ601" s="18" t="e">
        <f>SUMIFS([2]Plan2!$H:$H,[2]Plan2!$A:$A,$D601,[2]Plan2!$U:$U,5)</f>
        <v>#VALUE!</v>
      </c>
      <c r="AK601" s="23" t="e">
        <f t="shared" si="78"/>
        <v>#VALUE!</v>
      </c>
      <c r="AL601" s="23" t="e">
        <f t="shared" si="72"/>
        <v>#VALUE!</v>
      </c>
      <c r="AM601">
        <f t="shared" si="79"/>
        <v>0</v>
      </c>
    </row>
    <row r="602" spans="1:39" ht="15.75" x14ac:dyDescent="0.25">
      <c r="A602" s="21" t="s">
        <v>23</v>
      </c>
      <c r="B602" s="21" t="s">
        <v>1519</v>
      </c>
      <c r="C602" s="21">
        <v>6220403</v>
      </c>
      <c r="D602" s="25">
        <v>100635</v>
      </c>
      <c r="E602" s="21" t="s">
        <v>1798</v>
      </c>
      <c r="F602" s="31" t="s">
        <v>1798</v>
      </c>
      <c r="G602" s="21" t="s">
        <v>140</v>
      </c>
      <c r="H602" s="21" t="s">
        <v>239</v>
      </c>
      <c r="I602" s="25" t="s">
        <v>145</v>
      </c>
      <c r="J602" s="21" t="s">
        <v>27</v>
      </c>
      <c r="K602" s="21" t="s">
        <v>74</v>
      </c>
      <c r="L602" s="20">
        <v>45747</v>
      </c>
      <c r="M602" s="20">
        <v>45798</v>
      </c>
      <c r="N602" s="21" t="s">
        <v>18</v>
      </c>
      <c r="O602" s="21">
        <v>261</v>
      </c>
      <c r="P602" s="21">
        <v>37</v>
      </c>
      <c r="Q602" s="21">
        <v>116</v>
      </c>
      <c r="R602" s="15">
        <f t="shared" si="80"/>
        <v>2.1351351351351351</v>
      </c>
      <c r="S602" s="18">
        <f>IFERROR(VLOOKUP(D602,'[1]comparativo br'!$A:$B,2,FALSE),"")</f>
        <v>0</v>
      </c>
      <c r="T602" s="18">
        <f>IFERROR(VLOOKUP(D602,'[1]comparativo br'!$A:$C,3,FALSE),"")</f>
        <v>0</v>
      </c>
      <c r="U602" s="15" t="str">
        <f t="shared" si="77"/>
        <v/>
      </c>
      <c r="V602" s="19">
        <f>IFERROR(VLOOKUP(D602,'[1]comparativo br'!$A:$D,4,FALSE),"")</f>
        <v>245</v>
      </c>
      <c r="W602" s="19">
        <f>IFERROR(VLOOKUP(D602,'[1]comparativo br'!$A:$E,5,FALSE),"")</f>
        <v>59</v>
      </c>
      <c r="X602" s="15">
        <f t="shared" si="76"/>
        <v>-0.75918367346938775</v>
      </c>
      <c r="Y602" s="18" t="e">
        <f>SUMIFS([2]Plan2!$H:$H,[2]Plan2!$A:$A,$D602,[2]Plan2!$U:$U,6)</f>
        <v>#VALUE!</v>
      </c>
      <c r="Z602" s="18" t="e">
        <f>SUMIFS([2]Plan2!$H:$H,[2]Plan2!$A:$A,$D602,[2]Plan2!$U:$U,7)</f>
        <v>#VALUE!</v>
      </c>
      <c r="AA602" s="18" t="e">
        <f>SUMIFS([2]Plan2!$H:$H,[2]Plan2!$A:$A,$D602,[2]Plan2!$U:$U,8)</f>
        <v>#VALUE!</v>
      </c>
      <c r="AB602" s="18" t="e">
        <f>SUMIFS([2]Plan2!$H:$H,[2]Plan2!$A:$A,$D602,[2]Plan2!$U:$U,9)</f>
        <v>#VALUE!</v>
      </c>
      <c r="AC602" s="18" t="e">
        <f>SUMIFS([2]Plan2!$H:$H,[2]Plan2!$A:$A,$D602,[2]Plan2!$U:$U,10)</f>
        <v>#VALUE!</v>
      </c>
      <c r="AD602" s="18" t="e">
        <f>SUMIFS([2]Plan2!$H:$H,[2]Plan2!$A:$A,$D602,[2]Plan2!$U:$U,11)</f>
        <v>#VALUE!</v>
      </c>
      <c r="AE602" s="18" t="e">
        <f>SUMIFS([2]Plan2!$H:$H,[2]Plan2!$A:$A,$D602,[2]Plan2!$U:$U,12)</f>
        <v>#VALUE!</v>
      </c>
      <c r="AF602" s="18" t="e">
        <f>SUMIFS([2]Plan2!$H:$H,[2]Plan2!$A:$A,$D602,[2]Plan2!$U:$U,1)</f>
        <v>#VALUE!</v>
      </c>
      <c r="AG602" s="18" t="e">
        <f>SUMIFS([2]Plan2!$H:$H,[2]Plan2!$A:$A,$D602,[2]Plan2!$U:$U,2)</f>
        <v>#VALUE!</v>
      </c>
      <c r="AH602" s="18" t="e">
        <f>SUMIFS([2]Plan2!$H:$H,[2]Plan2!$A:$A,$D602,[2]Plan2!$U:$U,3)</f>
        <v>#VALUE!</v>
      </c>
      <c r="AI602" s="18" t="e">
        <f>SUMIFS([2]Plan2!$H:$H,[2]Plan2!$A:$A,$D602,[2]Plan2!$U:$U,4)</f>
        <v>#VALUE!</v>
      </c>
      <c r="AJ602" s="18" t="e">
        <f>SUMIFS([2]Plan2!$H:$H,[2]Plan2!$A:$A,$D602,[2]Plan2!$U:$U,5)</f>
        <v>#VALUE!</v>
      </c>
      <c r="AK602" s="23" t="e">
        <f t="shared" si="78"/>
        <v>#VALUE!</v>
      </c>
      <c r="AL602" s="23" t="e">
        <f t="shared" si="72"/>
        <v>#VALUE!</v>
      </c>
      <c r="AM602">
        <f t="shared" si="79"/>
        <v>0</v>
      </c>
    </row>
    <row r="603" spans="1:39" ht="15.75" x14ac:dyDescent="0.25">
      <c r="A603" s="21" t="s">
        <v>23</v>
      </c>
      <c r="B603" s="21" t="s">
        <v>1520</v>
      </c>
      <c r="C603" s="21">
        <v>6220403</v>
      </c>
      <c r="D603" s="25">
        <v>100220</v>
      </c>
      <c r="E603" s="21" t="s">
        <v>1798</v>
      </c>
      <c r="F603" s="31" t="s">
        <v>1798</v>
      </c>
      <c r="G603" s="21" t="s">
        <v>140</v>
      </c>
      <c r="H603" s="21" t="s">
        <v>141</v>
      </c>
      <c r="I603" s="25" t="s">
        <v>72</v>
      </c>
      <c r="J603" s="21" t="s">
        <v>27</v>
      </c>
      <c r="K603" s="21" t="s">
        <v>74</v>
      </c>
      <c r="L603" s="20">
        <v>45747</v>
      </c>
      <c r="M603" s="20">
        <v>45799</v>
      </c>
      <c r="N603" s="21" t="s">
        <v>18</v>
      </c>
      <c r="O603" s="21">
        <v>118</v>
      </c>
      <c r="P603" s="21">
        <v>28</v>
      </c>
      <c r="Q603" s="21">
        <v>36</v>
      </c>
      <c r="R603" s="15">
        <f t="shared" si="80"/>
        <v>0.2857142857142857</v>
      </c>
      <c r="S603" s="18">
        <f>IFERROR(VLOOKUP(D603,'[1]comparativo br'!$A:$B,2,FALSE),"")</f>
        <v>0</v>
      </c>
      <c r="T603" s="18">
        <f>IFERROR(VLOOKUP(D603,'[1]comparativo br'!$A:$C,3,FALSE),"")</f>
        <v>0</v>
      </c>
      <c r="U603" s="15" t="str">
        <f t="shared" si="77"/>
        <v/>
      </c>
      <c r="V603" s="19">
        <f>IFERROR(VLOOKUP(D603,'[1]comparativo br'!$A:$D,4,FALSE),"")</f>
        <v>114</v>
      </c>
      <c r="W603" s="19">
        <f>IFERROR(VLOOKUP(D603,'[1]comparativo br'!$A:$E,5,FALSE),"")</f>
        <v>98</v>
      </c>
      <c r="X603" s="15">
        <f t="shared" si="76"/>
        <v>-0.14035087719298245</v>
      </c>
      <c r="Y603" s="18" t="e">
        <f>SUMIFS([2]Plan2!$H:$H,[2]Plan2!$A:$A,$D603,[2]Plan2!$U:$U,6)</f>
        <v>#VALUE!</v>
      </c>
      <c r="Z603" s="18" t="e">
        <f>SUMIFS([2]Plan2!$H:$H,[2]Plan2!$A:$A,$D603,[2]Plan2!$U:$U,7)</f>
        <v>#VALUE!</v>
      </c>
      <c r="AA603" s="18" t="e">
        <f>SUMIFS([2]Plan2!$H:$H,[2]Plan2!$A:$A,$D603,[2]Plan2!$U:$U,8)</f>
        <v>#VALUE!</v>
      </c>
      <c r="AB603" s="18" t="e">
        <f>SUMIFS([2]Plan2!$H:$H,[2]Plan2!$A:$A,$D603,[2]Plan2!$U:$U,9)</f>
        <v>#VALUE!</v>
      </c>
      <c r="AC603" s="18" t="e">
        <f>SUMIFS([2]Plan2!$H:$H,[2]Plan2!$A:$A,$D603,[2]Plan2!$U:$U,10)</f>
        <v>#VALUE!</v>
      </c>
      <c r="AD603" s="18" t="e">
        <f>SUMIFS([2]Plan2!$H:$H,[2]Plan2!$A:$A,$D603,[2]Plan2!$U:$U,11)</f>
        <v>#VALUE!</v>
      </c>
      <c r="AE603" s="18" t="e">
        <f>SUMIFS([2]Plan2!$H:$H,[2]Plan2!$A:$A,$D603,[2]Plan2!$U:$U,12)</f>
        <v>#VALUE!</v>
      </c>
      <c r="AF603" s="18" t="e">
        <f>SUMIFS([2]Plan2!$H:$H,[2]Plan2!$A:$A,$D603,[2]Plan2!$U:$U,1)</f>
        <v>#VALUE!</v>
      </c>
      <c r="AG603" s="18" t="e">
        <f>SUMIFS([2]Plan2!$H:$H,[2]Plan2!$A:$A,$D603,[2]Plan2!$U:$U,2)</f>
        <v>#VALUE!</v>
      </c>
      <c r="AH603" s="18" t="e">
        <f>SUMIFS([2]Plan2!$H:$H,[2]Plan2!$A:$A,$D603,[2]Plan2!$U:$U,3)</f>
        <v>#VALUE!</v>
      </c>
      <c r="AI603" s="18" t="e">
        <f>SUMIFS([2]Plan2!$H:$H,[2]Plan2!$A:$A,$D603,[2]Plan2!$U:$U,4)</f>
        <v>#VALUE!</v>
      </c>
      <c r="AJ603" s="18" t="e">
        <f>SUMIFS([2]Plan2!$H:$H,[2]Plan2!$A:$A,$D603,[2]Plan2!$U:$U,5)</f>
        <v>#VALUE!</v>
      </c>
      <c r="AK603" s="23" t="e">
        <f t="shared" si="78"/>
        <v>#VALUE!</v>
      </c>
      <c r="AL603" s="23" t="e">
        <f t="shared" si="72"/>
        <v>#VALUE!</v>
      </c>
      <c r="AM603">
        <f t="shared" si="79"/>
        <v>0</v>
      </c>
    </row>
    <row r="604" spans="1:39" ht="15.75" x14ac:dyDescent="0.25">
      <c r="A604" s="21" t="s">
        <v>23</v>
      </c>
      <c r="B604" s="21" t="s">
        <v>1519</v>
      </c>
      <c r="C604" s="21">
        <v>6220403</v>
      </c>
      <c r="D604" s="25">
        <v>500512</v>
      </c>
      <c r="E604" s="21" t="s">
        <v>1798</v>
      </c>
      <c r="F604" s="31" t="s">
        <v>1798</v>
      </c>
      <c r="G604" s="21" t="s">
        <v>140</v>
      </c>
      <c r="H604" s="21" t="s">
        <v>289</v>
      </c>
      <c r="I604" s="25" t="s">
        <v>145</v>
      </c>
      <c r="J604" s="21" t="s">
        <v>27</v>
      </c>
      <c r="K604" s="21" t="s">
        <v>74</v>
      </c>
      <c r="L604" s="20">
        <v>45715</v>
      </c>
      <c r="M604" s="20">
        <v>45799</v>
      </c>
      <c r="N604" s="21" t="s">
        <v>18</v>
      </c>
      <c r="O604" s="21">
        <v>225</v>
      </c>
      <c r="P604" s="21">
        <v>60</v>
      </c>
      <c r="Q604" s="21">
        <v>78</v>
      </c>
      <c r="R604" s="15">
        <f t="shared" si="80"/>
        <v>0.3</v>
      </c>
      <c r="S604" s="18">
        <f>IFERROR(VLOOKUP(D604,'[1]comparativo br'!$A:$B,2,FALSE),"")</f>
        <v>0</v>
      </c>
      <c r="T604" s="18">
        <f>IFERROR(VLOOKUP(D604,'[1]comparativo br'!$A:$C,3,FALSE),"")</f>
        <v>0</v>
      </c>
      <c r="U604" s="15" t="str">
        <f t="shared" si="77"/>
        <v/>
      </c>
      <c r="V604" s="19">
        <f>IFERROR(VLOOKUP(D604,'[1]comparativo br'!$A:$D,4,FALSE),"")</f>
        <v>251</v>
      </c>
      <c r="W604" s="19">
        <f>IFERROR(VLOOKUP(D604,'[1]comparativo br'!$A:$E,5,FALSE),"")</f>
        <v>45</v>
      </c>
      <c r="X604" s="15">
        <f t="shared" si="76"/>
        <v>-0.82071713147410363</v>
      </c>
      <c r="Y604" s="18" t="e">
        <f>SUMIFS([2]Plan2!$H:$H,[2]Plan2!$A:$A,$D604,[2]Plan2!$U:$U,6)</f>
        <v>#VALUE!</v>
      </c>
      <c r="Z604" s="18" t="e">
        <f>SUMIFS([2]Plan2!$H:$H,[2]Plan2!$A:$A,$D604,[2]Plan2!$U:$U,7)</f>
        <v>#VALUE!</v>
      </c>
      <c r="AA604" s="18" t="e">
        <f>SUMIFS([2]Plan2!$H:$H,[2]Plan2!$A:$A,$D604,[2]Plan2!$U:$U,8)</f>
        <v>#VALUE!</v>
      </c>
      <c r="AB604" s="18" t="e">
        <f>SUMIFS([2]Plan2!$H:$H,[2]Plan2!$A:$A,$D604,[2]Plan2!$U:$U,9)</f>
        <v>#VALUE!</v>
      </c>
      <c r="AC604" s="18" t="e">
        <f>SUMIFS([2]Plan2!$H:$H,[2]Plan2!$A:$A,$D604,[2]Plan2!$U:$U,10)</f>
        <v>#VALUE!</v>
      </c>
      <c r="AD604" s="18" t="e">
        <f>SUMIFS([2]Plan2!$H:$H,[2]Plan2!$A:$A,$D604,[2]Plan2!$U:$U,11)</f>
        <v>#VALUE!</v>
      </c>
      <c r="AE604" s="18" t="e">
        <f>SUMIFS([2]Plan2!$H:$H,[2]Plan2!$A:$A,$D604,[2]Plan2!$U:$U,12)</f>
        <v>#VALUE!</v>
      </c>
      <c r="AF604" s="18" t="e">
        <f>SUMIFS([2]Plan2!$H:$H,[2]Plan2!$A:$A,$D604,[2]Plan2!$U:$U,1)</f>
        <v>#VALUE!</v>
      </c>
      <c r="AG604" s="18" t="e">
        <f>SUMIFS([2]Plan2!$H:$H,[2]Plan2!$A:$A,$D604,[2]Plan2!$U:$U,2)</f>
        <v>#VALUE!</v>
      </c>
      <c r="AH604" s="18" t="e">
        <f>SUMIFS([2]Plan2!$H:$H,[2]Plan2!$A:$A,$D604,[2]Plan2!$U:$U,3)</f>
        <v>#VALUE!</v>
      </c>
      <c r="AI604" s="18" t="e">
        <f>SUMIFS([2]Plan2!$H:$H,[2]Plan2!$A:$A,$D604,[2]Plan2!$U:$U,4)</f>
        <v>#VALUE!</v>
      </c>
      <c r="AJ604" s="18" t="e">
        <f>SUMIFS([2]Plan2!$H:$H,[2]Plan2!$A:$A,$D604,[2]Plan2!$U:$U,5)</f>
        <v>#VALUE!</v>
      </c>
      <c r="AK604" s="23" t="e">
        <f t="shared" si="78"/>
        <v>#VALUE!</v>
      </c>
      <c r="AL604" s="23" t="e">
        <f t="shared" si="72"/>
        <v>#VALUE!</v>
      </c>
      <c r="AM604">
        <f t="shared" si="79"/>
        <v>0</v>
      </c>
    </row>
    <row r="605" spans="1:39" ht="15.75" x14ac:dyDescent="0.25">
      <c r="A605" s="21" t="s">
        <v>23</v>
      </c>
      <c r="B605" s="21" t="s">
        <v>1520</v>
      </c>
      <c r="C605" s="21">
        <v>6220403</v>
      </c>
      <c r="D605" s="25">
        <v>500522</v>
      </c>
      <c r="E605" s="21" t="s">
        <v>1798</v>
      </c>
      <c r="F605" s="31" t="s">
        <v>1798</v>
      </c>
      <c r="G605" s="21" t="s">
        <v>140</v>
      </c>
      <c r="H605" s="21" t="s">
        <v>379</v>
      </c>
      <c r="I605" s="25" t="s">
        <v>72</v>
      </c>
      <c r="J605" s="21" t="s">
        <v>27</v>
      </c>
      <c r="K605" s="21" t="s">
        <v>74</v>
      </c>
      <c r="L605" s="20">
        <v>45747</v>
      </c>
      <c r="M605" s="20">
        <v>45799</v>
      </c>
      <c r="N605" s="21" t="s">
        <v>18</v>
      </c>
      <c r="O605" s="21">
        <v>166</v>
      </c>
      <c r="P605" s="21">
        <v>113</v>
      </c>
      <c r="Q605" s="21">
        <v>140</v>
      </c>
      <c r="R605" s="15">
        <f t="shared" si="80"/>
        <v>0.23893805309734514</v>
      </c>
      <c r="S605" s="18">
        <f>IFERROR(VLOOKUP(D605,'[1]comparativo br'!$A:$B,2,FALSE),"")</f>
        <v>0</v>
      </c>
      <c r="T605" s="18">
        <f>IFERROR(VLOOKUP(D605,'[1]comparativo br'!$A:$C,3,FALSE),"")</f>
        <v>0</v>
      </c>
      <c r="U605" s="15" t="str">
        <f t="shared" si="77"/>
        <v/>
      </c>
      <c r="V605" s="19">
        <f>IFERROR(VLOOKUP(D605,'[1]comparativo br'!$A:$D,4,FALSE),"")</f>
        <v>413</v>
      </c>
      <c r="W605" s="19">
        <f>IFERROR(VLOOKUP(D605,'[1]comparativo br'!$A:$E,5,FALSE),"")</f>
        <v>123</v>
      </c>
      <c r="X605" s="15">
        <f t="shared" si="76"/>
        <v>-0.70217917675544794</v>
      </c>
      <c r="Y605" s="18" t="e">
        <f>SUMIFS([2]Plan2!$H:$H,[2]Plan2!$A:$A,$D605,[2]Plan2!$U:$U,6)</f>
        <v>#VALUE!</v>
      </c>
      <c r="Z605" s="18" t="e">
        <f>SUMIFS([2]Plan2!$H:$H,[2]Plan2!$A:$A,$D605,[2]Plan2!$U:$U,7)</f>
        <v>#VALUE!</v>
      </c>
      <c r="AA605" s="18" t="e">
        <f>SUMIFS([2]Plan2!$H:$H,[2]Plan2!$A:$A,$D605,[2]Plan2!$U:$U,8)</f>
        <v>#VALUE!</v>
      </c>
      <c r="AB605" s="18" t="e">
        <f>SUMIFS([2]Plan2!$H:$H,[2]Plan2!$A:$A,$D605,[2]Plan2!$U:$U,9)</f>
        <v>#VALUE!</v>
      </c>
      <c r="AC605" s="18" t="e">
        <f>SUMIFS([2]Plan2!$H:$H,[2]Plan2!$A:$A,$D605,[2]Plan2!$U:$U,10)</f>
        <v>#VALUE!</v>
      </c>
      <c r="AD605" s="18" t="e">
        <f>SUMIFS([2]Plan2!$H:$H,[2]Plan2!$A:$A,$D605,[2]Plan2!$U:$U,11)</f>
        <v>#VALUE!</v>
      </c>
      <c r="AE605" s="18" t="e">
        <f>SUMIFS([2]Plan2!$H:$H,[2]Plan2!$A:$A,$D605,[2]Plan2!$U:$U,12)</f>
        <v>#VALUE!</v>
      </c>
      <c r="AF605" s="18" t="e">
        <f>SUMIFS([2]Plan2!$H:$H,[2]Plan2!$A:$A,$D605,[2]Plan2!$U:$U,1)</f>
        <v>#VALUE!</v>
      </c>
      <c r="AG605" s="18" t="e">
        <f>SUMIFS([2]Plan2!$H:$H,[2]Plan2!$A:$A,$D605,[2]Plan2!$U:$U,2)</f>
        <v>#VALUE!</v>
      </c>
      <c r="AH605" s="18" t="e">
        <f>SUMIFS([2]Plan2!$H:$H,[2]Plan2!$A:$A,$D605,[2]Plan2!$U:$U,3)</f>
        <v>#VALUE!</v>
      </c>
      <c r="AI605" s="18" t="e">
        <f>SUMIFS([2]Plan2!$H:$H,[2]Plan2!$A:$A,$D605,[2]Plan2!$U:$U,4)</f>
        <v>#VALUE!</v>
      </c>
      <c r="AJ605" s="18" t="e">
        <f>SUMIFS([2]Plan2!$H:$H,[2]Plan2!$A:$A,$D605,[2]Plan2!$U:$U,5)</f>
        <v>#VALUE!</v>
      </c>
      <c r="AK605" s="23" t="e">
        <f t="shared" si="78"/>
        <v>#VALUE!</v>
      </c>
      <c r="AL605" s="23" t="e">
        <f t="shared" si="72"/>
        <v>#VALUE!</v>
      </c>
      <c r="AM605">
        <f t="shared" si="79"/>
        <v>0</v>
      </c>
    </row>
    <row r="606" spans="1:39" ht="15.75" x14ac:dyDescent="0.25">
      <c r="A606" s="21" t="s">
        <v>23</v>
      </c>
      <c r="B606" s="21" t="s">
        <v>1519</v>
      </c>
      <c r="C606" s="21">
        <v>6220403</v>
      </c>
      <c r="D606" s="25">
        <v>502725</v>
      </c>
      <c r="E606" s="21" t="s">
        <v>1798</v>
      </c>
      <c r="F606" s="31" t="s">
        <v>1798</v>
      </c>
      <c r="G606" s="21" t="s">
        <v>140</v>
      </c>
      <c r="H606" s="21" t="s">
        <v>769</v>
      </c>
      <c r="I606" s="25" t="s">
        <v>145</v>
      </c>
      <c r="J606" s="21" t="s">
        <v>27</v>
      </c>
      <c r="K606" s="21" t="s">
        <v>74</v>
      </c>
      <c r="L606" s="20">
        <v>45747</v>
      </c>
      <c r="M606" s="20">
        <v>45799</v>
      </c>
      <c r="N606" s="21" t="s">
        <v>18</v>
      </c>
      <c r="O606" s="21">
        <v>117</v>
      </c>
      <c r="P606" s="21">
        <v>50</v>
      </c>
      <c r="Q606" s="21">
        <v>83</v>
      </c>
      <c r="R606" s="15">
        <f t="shared" si="80"/>
        <v>0.66</v>
      </c>
      <c r="S606" s="18">
        <f>IFERROR(VLOOKUP(D606,'[1]comparativo br'!$A:$B,2,FALSE),"")</f>
        <v>0</v>
      </c>
      <c r="T606" s="18">
        <f>IFERROR(VLOOKUP(D606,'[1]comparativo br'!$A:$C,3,FALSE),"")</f>
        <v>0</v>
      </c>
      <c r="U606" s="15" t="str">
        <f t="shared" si="77"/>
        <v/>
      </c>
      <c r="V606" s="19">
        <f>IFERROR(VLOOKUP(D606,'[1]comparativo br'!$A:$D,4,FALSE),"")</f>
        <v>546</v>
      </c>
      <c r="W606" s="19">
        <f>IFERROR(VLOOKUP(D606,'[1]comparativo br'!$A:$E,5,FALSE),"")</f>
        <v>167</v>
      </c>
      <c r="X606" s="15">
        <f t="shared" si="76"/>
        <v>-0.69413919413919412</v>
      </c>
      <c r="Y606" s="18" t="e">
        <f>SUMIFS([2]Plan2!$H:$H,[2]Plan2!$A:$A,$D606,[2]Plan2!$U:$U,6)</f>
        <v>#VALUE!</v>
      </c>
      <c r="Z606" s="18" t="e">
        <f>SUMIFS([2]Plan2!$H:$H,[2]Plan2!$A:$A,$D606,[2]Plan2!$U:$U,7)</f>
        <v>#VALUE!</v>
      </c>
      <c r="AA606" s="18" t="e">
        <f>SUMIFS([2]Plan2!$H:$H,[2]Plan2!$A:$A,$D606,[2]Plan2!$U:$U,8)</f>
        <v>#VALUE!</v>
      </c>
      <c r="AB606" s="18" t="e">
        <f>SUMIFS([2]Plan2!$H:$H,[2]Plan2!$A:$A,$D606,[2]Plan2!$U:$U,9)</f>
        <v>#VALUE!</v>
      </c>
      <c r="AC606" s="18" t="e">
        <f>SUMIFS([2]Plan2!$H:$H,[2]Plan2!$A:$A,$D606,[2]Plan2!$U:$U,10)</f>
        <v>#VALUE!</v>
      </c>
      <c r="AD606" s="18" t="e">
        <f>SUMIFS([2]Plan2!$H:$H,[2]Plan2!$A:$A,$D606,[2]Plan2!$U:$U,11)</f>
        <v>#VALUE!</v>
      </c>
      <c r="AE606" s="18" t="e">
        <f>SUMIFS([2]Plan2!$H:$H,[2]Plan2!$A:$A,$D606,[2]Plan2!$U:$U,12)</f>
        <v>#VALUE!</v>
      </c>
      <c r="AF606" s="18" t="e">
        <f>SUMIFS([2]Plan2!$H:$H,[2]Plan2!$A:$A,$D606,[2]Plan2!$U:$U,1)</f>
        <v>#VALUE!</v>
      </c>
      <c r="AG606" s="18" t="e">
        <f>SUMIFS([2]Plan2!$H:$H,[2]Plan2!$A:$A,$D606,[2]Plan2!$U:$U,2)</f>
        <v>#VALUE!</v>
      </c>
      <c r="AH606" s="18" t="e">
        <f>SUMIFS([2]Plan2!$H:$H,[2]Plan2!$A:$A,$D606,[2]Plan2!$U:$U,3)</f>
        <v>#VALUE!</v>
      </c>
      <c r="AI606" s="18" t="e">
        <f>SUMIFS([2]Plan2!$H:$H,[2]Plan2!$A:$A,$D606,[2]Plan2!$U:$U,4)</f>
        <v>#VALUE!</v>
      </c>
      <c r="AJ606" s="18" t="e">
        <f>SUMIFS([2]Plan2!$H:$H,[2]Plan2!$A:$A,$D606,[2]Plan2!$U:$U,5)</f>
        <v>#VALUE!</v>
      </c>
      <c r="AK606" s="23" t="e">
        <f t="shared" si="78"/>
        <v>#VALUE!</v>
      </c>
      <c r="AL606" s="23" t="e">
        <f t="shared" si="72"/>
        <v>#VALUE!</v>
      </c>
      <c r="AM606">
        <f t="shared" si="79"/>
        <v>0</v>
      </c>
    </row>
    <row r="607" spans="1:39" ht="15.75" x14ac:dyDescent="0.25">
      <c r="A607" s="21"/>
      <c r="B607" s="21" t="s">
        <v>1520</v>
      </c>
      <c r="C607" s="21">
        <v>6224121</v>
      </c>
      <c r="D607" s="25">
        <v>100270</v>
      </c>
      <c r="E607" s="21" t="s">
        <v>24</v>
      </c>
      <c r="F607" s="31" t="s">
        <v>24</v>
      </c>
      <c r="G607" s="21" t="s">
        <v>133</v>
      </c>
      <c r="H607" s="21" t="s">
        <v>271</v>
      </c>
      <c r="I607" s="25" t="s">
        <v>121</v>
      </c>
      <c r="J607" s="21" t="s">
        <v>16</v>
      </c>
      <c r="K607" s="21" t="s">
        <v>17</v>
      </c>
      <c r="L607" s="20">
        <v>45652</v>
      </c>
      <c r="M607" s="20"/>
      <c r="N607" s="21" t="s">
        <v>22</v>
      </c>
      <c r="O607" s="21"/>
      <c r="P607" s="21"/>
      <c r="Q607" s="21"/>
      <c r="R607" s="28"/>
      <c r="S607" s="18">
        <f>IFERROR(VLOOKUP(D607,'[1]comparativo br'!$A:$B,2,FALSE),"")</f>
        <v>0</v>
      </c>
      <c r="T607" s="18">
        <f>IFERROR(VLOOKUP(D607,'[1]comparativo br'!$A:$C,3,FALSE),"")</f>
        <v>13316</v>
      </c>
      <c r="U607" s="15" t="str">
        <f t="shared" si="77"/>
        <v/>
      </c>
      <c r="V607" s="19">
        <f>IFERROR(VLOOKUP(D607,'[1]comparativo br'!$A:$D,4,FALSE),"")</f>
        <v>0</v>
      </c>
      <c r="W607" s="19">
        <f>IFERROR(VLOOKUP(D607,'[1]comparativo br'!$A:$E,5,FALSE),"")</f>
        <v>12</v>
      </c>
      <c r="X607" s="15" t="str">
        <f t="shared" si="76"/>
        <v/>
      </c>
      <c r="Y607" s="18" t="e">
        <f>SUMIFS([2]Plan2!$H:$H,[2]Plan2!$A:$A,$D607,[2]Plan2!$U:$U,6)</f>
        <v>#VALUE!</v>
      </c>
      <c r="Z607" s="18" t="e">
        <f>SUMIFS([2]Plan2!$H:$H,[2]Plan2!$A:$A,$D607,[2]Plan2!$U:$U,7)</f>
        <v>#VALUE!</v>
      </c>
      <c r="AA607" s="18" t="e">
        <f>SUMIFS([2]Plan2!$H:$H,[2]Plan2!$A:$A,$D607,[2]Plan2!$U:$U,8)</f>
        <v>#VALUE!</v>
      </c>
      <c r="AB607" s="18" t="e">
        <f>SUMIFS([2]Plan2!$H:$H,[2]Plan2!$A:$A,$D607,[2]Plan2!$U:$U,9)</f>
        <v>#VALUE!</v>
      </c>
      <c r="AC607" s="18" t="e">
        <f>SUMIFS([2]Plan2!$H:$H,[2]Plan2!$A:$A,$D607,[2]Plan2!$U:$U,10)</f>
        <v>#VALUE!</v>
      </c>
      <c r="AD607" s="18" t="e">
        <f>SUMIFS([2]Plan2!$H:$H,[2]Plan2!$A:$A,$D607,[2]Plan2!$U:$U,11)</f>
        <v>#VALUE!</v>
      </c>
      <c r="AE607" s="18" t="e">
        <f>SUMIFS([2]Plan2!$H:$H,[2]Plan2!$A:$A,$D607,[2]Plan2!$U:$U,12)</f>
        <v>#VALUE!</v>
      </c>
      <c r="AF607" s="18" t="e">
        <f>SUMIFS([2]Plan2!$H:$H,[2]Plan2!$A:$A,$D607,[2]Plan2!$U:$U,1)</f>
        <v>#VALUE!</v>
      </c>
      <c r="AG607" s="18" t="e">
        <f>SUMIFS([2]Plan2!$H:$H,[2]Plan2!$A:$A,$D607,[2]Plan2!$U:$U,2)</f>
        <v>#VALUE!</v>
      </c>
      <c r="AH607" s="18" t="e">
        <f>SUMIFS([2]Plan2!$H:$H,[2]Plan2!$A:$A,$D607,[2]Plan2!$U:$U,3)</f>
        <v>#VALUE!</v>
      </c>
      <c r="AI607" s="18" t="e">
        <f>SUMIFS([2]Plan2!$H:$H,[2]Plan2!$A:$A,$D607,[2]Plan2!$U:$U,4)</f>
        <v>#VALUE!</v>
      </c>
      <c r="AJ607" s="18" t="e">
        <f>SUMIFS([2]Plan2!$H:$H,[2]Plan2!$A:$A,$D607,[2]Plan2!$U:$U,5)</f>
        <v>#VALUE!</v>
      </c>
      <c r="AK607" s="23" t="e">
        <f t="shared" si="78"/>
        <v>#VALUE!</v>
      </c>
      <c r="AL607" s="23" t="e">
        <f t="shared" si="72"/>
        <v>#VALUE!</v>
      </c>
      <c r="AM607">
        <f t="shared" si="79"/>
        <v>0</v>
      </c>
    </row>
    <row r="608" spans="1:39" ht="15.75" x14ac:dyDescent="0.25">
      <c r="A608" s="21"/>
      <c r="B608" s="21" t="s">
        <v>1520</v>
      </c>
      <c r="C608" s="21">
        <v>6224121</v>
      </c>
      <c r="D608" s="25">
        <v>100273</v>
      </c>
      <c r="E608" s="21" t="s">
        <v>24</v>
      </c>
      <c r="F608" s="31" t="s">
        <v>24</v>
      </c>
      <c r="G608" s="21" t="s">
        <v>133</v>
      </c>
      <c r="H608" s="21" t="s">
        <v>331</v>
      </c>
      <c r="I608" s="25" t="s">
        <v>121</v>
      </c>
      <c r="J608" s="21" t="s">
        <v>16</v>
      </c>
      <c r="K608" s="21" t="s">
        <v>17</v>
      </c>
      <c r="L608" s="20">
        <v>45652</v>
      </c>
      <c r="M608" s="20"/>
      <c r="N608" s="21" t="s">
        <v>22</v>
      </c>
      <c r="O608" s="21"/>
      <c r="P608" s="21"/>
      <c r="Q608" s="21"/>
      <c r="R608" s="28"/>
      <c r="S608" s="18">
        <f>IFERROR(VLOOKUP(D608,'[1]comparativo br'!$A:$B,2,FALSE),"")</f>
        <v>0</v>
      </c>
      <c r="T608" s="18">
        <f>IFERROR(VLOOKUP(D608,'[1]comparativo br'!$A:$C,3,FALSE),"")</f>
        <v>4464</v>
      </c>
      <c r="U608" s="15" t="str">
        <f t="shared" si="77"/>
        <v/>
      </c>
      <c r="V608" s="19">
        <f>IFERROR(VLOOKUP(D608,'[1]comparativo br'!$A:$D,4,FALSE),"")</f>
        <v>0</v>
      </c>
      <c r="W608" s="19">
        <f>IFERROR(VLOOKUP(D608,'[1]comparativo br'!$A:$E,5,FALSE),"")</f>
        <v>0</v>
      </c>
      <c r="X608" s="15" t="str">
        <f t="shared" si="76"/>
        <v/>
      </c>
      <c r="Y608" s="18" t="e">
        <f>SUMIFS([2]Plan2!$H:$H,[2]Plan2!$A:$A,$D608,[2]Plan2!$U:$U,6)</f>
        <v>#VALUE!</v>
      </c>
      <c r="Z608" s="18" t="e">
        <f>SUMIFS([2]Plan2!$H:$H,[2]Plan2!$A:$A,$D608,[2]Plan2!$U:$U,7)</f>
        <v>#VALUE!</v>
      </c>
      <c r="AA608" s="18" t="e">
        <f>SUMIFS([2]Plan2!$H:$H,[2]Plan2!$A:$A,$D608,[2]Plan2!$U:$U,8)</f>
        <v>#VALUE!</v>
      </c>
      <c r="AB608" s="18" t="e">
        <f>SUMIFS([2]Plan2!$H:$H,[2]Plan2!$A:$A,$D608,[2]Plan2!$U:$U,9)</f>
        <v>#VALUE!</v>
      </c>
      <c r="AC608" s="18" t="e">
        <f>SUMIFS([2]Plan2!$H:$H,[2]Plan2!$A:$A,$D608,[2]Plan2!$U:$U,10)</f>
        <v>#VALUE!</v>
      </c>
      <c r="AD608" s="18" t="e">
        <f>SUMIFS([2]Plan2!$H:$H,[2]Plan2!$A:$A,$D608,[2]Plan2!$U:$U,11)</f>
        <v>#VALUE!</v>
      </c>
      <c r="AE608" s="18" t="e">
        <f>SUMIFS([2]Plan2!$H:$H,[2]Plan2!$A:$A,$D608,[2]Plan2!$U:$U,12)</f>
        <v>#VALUE!</v>
      </c>
      <c r="AF608" s="18" t="e">
        <f>SUMIFS([2]Plan2!$H:$H,[2]Plan2!$A:$A,$D608,[2]Plan2!$U:$U,1)</f>
        <v>#VALUE!</v>
      </c>
      <c r="AG608" s="18" t="e">
        <f>SUMIFS([2]Plan2!$H:$H,[2]Plan2!$A:$A,$D608,[2]Plan2!$U:$U,2)</f>
        <v>#VALUE!</v>
      </c>
      <c r="AH608" s="18" t="e">
        <f>SUMIFS([2]Plan2!$H:$H,[2]Plan2!$A:$A,$D608,[2]Plan2!$U:$U,3)</f>
        <v>#VALUE!</v>
      </c>
      <c r="AI608" s="18" t="e">
        <f>SUMIFS([2]Plan2!$H:$H,[2]Plan2!$A:$A,$D608,[2]Plan2!$U:$U,4)</f>
        <v>#VALUE!</v>
      </c>
      <c r="AJ608" s="18" t="e">
        <f>SUMIFS([2]Plan2!$H:$H,[2]Plan2!$A:$A,$D608,[2]Plan2!$U:$U,5)</f>
        <v>#VALUE!</v>
      </c>
      <c r="AK608" s="23" t="e">
        <f t="shared" si="78"/>
        <v>#VALUE!</v>
      </c>
      <c r="AL608" s="23" t="e">
        <f t="shared" si="72"/>
        <v>#VALUE!</v>
      </c>
      <c r="AM608">
        <f t="shared" si="79"/>
        <v>0</v>
      </c>
    </row>
    <row r="609" spans="1:39" ht="15.75" x14ac:dyDescent="0.25">
      <c r="A609" s="21"/>
      <c r="B609" s="21" t="s">
        <v>1519</v>
      </c>
      <c r="C609" s="21">
        <v>6224121</v>
      </c>
      <c r="D609" s="25">
        <v>191489</v>
      </c>
      <c r="E609" s="21" t="s">
        <v>24</v>
      </c>
      <c r="F609" s="31" t="s">
        <v>24</v>
      </c>
      <c r="G609" s="21" t="s">
        <v>133</v>
      </c>
      <c r="H609" s="21" t="s">
        <v>659</v>
      </c>
      <c r="I609" s="25" t="s">
        <v>84</v>
      </c>
      <c r="J609" s="21" t="s">
        <v>16</v>
      </c>
      <c r="K609" s="21" t="s">
        <v>17</v>
      </c>
      <c r="L609" s="20">
        <v>45677</v>
      </c>
      <c r="M609" s="20"/>
      <c r="N609" s="21" t="s">
        <v>22</v>
      </c>
      <c r="O609" s="21"/>
      <c r="P609" s="21"/>
      <c r="Q609" s="21"/>
      <c r="R609" s="28"/>
      <c r="S609" s="18">
        <f>IFERROR(VLOOKUP(D609,'[1]comparativo br'!$A:$B,2,FALSE),"")</f>
        <v>4903.68</v>
      </c>
      <c r="T609" s="18">
        <f>IFERROR(VLOOKUP(D609,'[1]comparativo br'!$A:$C,3,FALSE),"")</f>
        <v>13392</v>
      </c>
      <c r="U609" s="15">
        <f t="shared" si="77"/>
        <v>1.7310101801096318</v>
      </c>
      <c r="V609" s="19">
        <f>IFERROR(VLOOKUP(D609,'[1]comparativo br'!$A:$D,4,FALSE),"")</f>
        <v>10</v>
      </c>
      <c r="W609" s="19">
        <f>IFERROR(VLOOKUP(D609,'[1]comparativo br'!$A:$E,5,FALSE),"")</f>
        <v>7</v>
      </c>
      <c r="X609" s="15">
        <f t="shared" si="76"/>
        <v>-0.3</v>
      </c>
      <c r="Y609" s="18" t="e">
        <f>SUMIFS([2]Plan2!$H:$H,[2]Plan2!$A:$A,$D609,[2]Plan2!$U:$U,6)</f>
        <v>#VALUE!</v>
      </c>
      <c r="Z609" s="18" t="e">
        <f>SUMIFS([2]Plan2!$H:$H,[2]Plan2!$A:$A,$D609,[2]Plan2!$U:$U,7)</f>
        <v>#VALUE!</v>
      </c>
      <c r="AA609" s="18" t="e">
        <f>SUMIFS([2]Plan2!$H:$H,[2]Plan2!$A:$A,$D609,[2]Plan2!$U:$U,8)</f>
        <v>#VALUE!</v>
      </c>
      <c r="AB609" s="18" t="e">
        <f>SUMIFS([2]Plan2!$H:$H,[2]Plan2!$A:$A,$D609,[2]Plan2!$U:$U,9)</f>
        <v>#VALUE!</v>
      </c>
      <c r="AC609" s="18" t="e">
        <f>SUMIFS([2]Plan2!$H:$H,[2]Plan2!$A:$A,$D609,[2]Plan2!$U:$U,10)</f>
        <v>#VALUE!</v>
      </c>
      <c r="AD609" s="18" t="e">
        <f>SUMIFS([2]Plan2!$H:$H,[2]Plan2!$A:$A,$D609,[2]Plan2!$U:$U,11)</f>
        <v>#VALUE!</v>
      </c>
      <c r="AE609" s="18" t="e">
        <f>SUMIFS([2]Plan2!$H:$H,[2]Plan2!$A:$A,$D609,[2]Plan2!$U:$U,12)</f>
        <v>#VALUE!</v>
      </c>
      <c r="AF609" s="18" t="e">
        <f>SUMIFS([2]Plan2!$H:$H,[2]Plan2!$A:$A,$D609,[2]Plan2!$U:$U,1)</f>
        <v>#VALUE!</v>
      </c>
      <c r="AG609" s="18" t="e">
        <f>SUMIFS([2]Plan2!$H:$H,[2]Plan2!$A:$A,$D609,[2]Plan2!$U:$U,2)</f>
        <v>#VALUE!</v>
      </c>
      <c r="AH609" s="18" t="e">
        <f>SUMIFS([2]Plan2!$H:$H,[2]Plan2!$A:$A,$D609,[2]Plan2!$U:$U,3)</f>
        <v>#VALUE!</v>
      </c>
      <c r="AI609" s="18" t="e">
        <f>SUMIFS([2]Plan2!$H:$H,[2]Plan2!$A:$A,$D609,[2]Plan2!$U:$U,4)</f>
        <v>#VALUE!</v>
      </c>
      <c r="AJ609" s="18" t="e">
        <f>SUMIFS([2]Plan2!$H:$H,[2]Plan2!$A:$A,$D609,[2]Plan2!$U:$U,5)</f>
        <v>#VALUE!</v>
      </c>
      <c r="AK609" s="23" t="e">
        <f t="shared" si="78"/>
        <v>#VALUE!</v>
      </c>
      <c r="AL609" s="23" t="e">
        <f t="shared" ref="AL609:AL672" si="81">MAX(Y609:AG609)</f>
        <v>#VALUE!</v>
      </c>
      <c r="AM609">
        <f t="shared" si="79"/>
        <v>0</v>
      </c>
    </row>
    <row r="610" spans="1:39" ht="15.75" x14ac:dyDescent="0.25">
      <c r="A610" s="21"/>
      <c r="B610" s="21" t="s">
        <v>1520</v>
      </c>
      <c r="C610" s="21">
        <v>6224121</v>
      </c>
      <c r="D610" s="25" t="s">
        <v>2090</v>
      </c>
      <c r="E610" s="21" t="s">
        <v>24</v>
      </c>
      <c r="F610" s="31" t="s">
        <v>24</v>
      </c>
      <c r="G610" s="21" t="s">
        <v>133</v>
      </c>
      <c r="H610" s="21" t="s">
        <v>188</v>
      </c>
      <c r="I610" s="25" t="s">
        <v>72</v>
      </c>
      <c r="J610" s="21" t="s">
        <v>16</v>
      </c>
      <c r="K610" s="21" t="s">
        <v>17</v>
      </c>
      <c r="L610" s="20">
        <v>45756</v>
      </c>
      <c r="M610" s="20"/>
      <c r="N610" s="21" t="s">
        <v>18</v>
      </c>
      <c r="O610" s="21"/>
      <c r="P610" s="21"/>
      <c r="Q610" s="21"/>
      <c r="R610" s="28"/>
      <c r="S610" s="18">
        <f>IFERROR(VLOOKUP(D610,'[1]comparativo br'!$A:$B,2,FALSE),"")</f>
        <v>14586.24</v>
      </c>
      <c r="T610" s="18">
        <f>IFERROR(VLOOKUP(D610,'[1]comparativo br'!$A:$C,3,FALSE),"")</f>
        <v>9222</v>
      </c>
      <c r="U610" s="15">
        <f t="shared" si="77"/>
        <v>-0.36776030011846783</v>
      </c>
      <c r="V610" s="19">
        <f>IFERROR(VLOOKUP(D610,'[1]comparativo br'!$A:$D,4,FALSE),"")</f>
        <v>0</v>
      </c>
      <c r="W610" s="19">
        <f>IFERROR(VLOOKUP(D610,'[1]comparativo br'!$A:$E,5,FALSE),"")</f>
        <v>1</v>
      </c>
      <c r="X610" s="15" t="str">
        <f t="shared" si="76"/>
        <v/>
      </c>
      <c r="Y610" s="18" t="e">
        <f>SUMIFS([2]Plan2!$H:$H,[2]Plan2!$A:$A,$D610,[2]Plan2!$U:$U,6)</f>
        <v>#VALUE!</v>
      </c>
      <c r="Z610" s="18" t="e">
        <f>SUMIFS([2]Plan2!$H:$H,[2]Plan2!$A:$A,$D610,[2]Plan2!$U:$U,7)</f>
        <v>#VALUE!</v>
      </c>
      <c r="AA610" s="18" t="e">
        <f>SUMIFS([2]Plan2!$H:$H,[2]Plan2!$A:$A,$D610,[2]Plan2!$U:$U,8)</f>
        <v>#VALUE!</v>
      </c>
      <c r="AB610" s="18" t="e">
        <f>SUMIFS([2]Plan2!$H:$H,[2]Plan2!$A:$A,$D610,[2]Plan2!$U:$U,9)</f>
        <v>#VALUE!</v>
      </c>
      <c r="AC610" s="18" t="e">
        <f>SUMIFS([2]Plan2!$H:$H,[2]Plan2!$A:$A,$D610,[2]Plan2!$U:$U,10)</f>
        <v>#VALUE!</v>
      </c>
      <c r="AD610" s="18" t="e">
        <f>SUMIFS([2]Plan2!$H:$H,[2]Plan2!$A:$A,$D610,[2]Plan2!$U:$U,11)</f>
        <v>#VALUE!</v>
      </c>
      <c r="AE610" s="18" t="e">
        <f>SUMIFS([2]Plan2!$H:$H,[2]Plan2!$A:$A,$D610,[2]Plan2!$U:$U,12)</f>
        <v>#VALUE!</v>
      </c>
      <c r="AF610" s="18" t="e">
        <f>SUMIFS([2]Plan2!$H:$H,[2]Plan2!$A:$A,$D610,[2]Plan2!$U:$U,1)</f>
        <v>#VALUE!</v>
      </c>
      <c r="AG610" s="18" t="e">
        <f>SUMIFS([2]Plan2!$H:$H,[2]Plan2!$A:$A,$D610,[2]Plan2!$U:$U,2)</f>
        <v>#VALUE!</v>
      </c>
      <c r="AH610" s="18" t="e">
        <f>SUMIFS([2]Plan2!$H:$H,[2]Plan2!$A:$A,$D610,[2]Plan2!$U:$U,3)</f>
        <v>#VALUE!</v>
      </c>
      <c r="AI610" s="18" t="e">
        <f>SUMIFS([2]Plan2!$H:$H,[2]Plan2!$A:$A,$D610,[2]Plan2!$U:$U,4)</f>
        <v>#VALUE!</v>
      </c>
      <c r="AJ610" s="18" t="e">
        <f>SUMIFS([2]Plan2!$H:$H,[2]Plan2!$A:$A,$D610,[2]Plan2!$U:$U,5)</f>
        <v>#VALUE!</v>
      </c>
      <c r="AK610" s="23" t="e">
        <f t="shared" si="78"/>
        <v>#VALUE!</v>
      </c>
      <c r="AL610" s="23" t="e">
        <f t="shared" si="81"/>
        <v>#VALUE!</v>
      </c>
      <c r="AM610">
        <f t="shared" si="79"/>
        <v>0</v>
      </c>
    </row>
    <row r="611" spans="1:39" ht="15.75" x14ac:dyDescent="0.25">
      <c r="A611" s="21"/>
      <c r="B611" s="21" t="s">
        <v>1520</v>
      </c>
      <c r="C611" s="21">
        <v>6224121</v>
      </c>
      <c r="D611" s="25">
        <v>100983</v>
      </c>
      <c r="E611" s="21" t="s">
        <v>24</v>
      </c>
      <c r="F611" s="31" t="s">
        <v>24</v>
      </c>
      <c r="G611" s="21" t="s">
        <v>133</v>
      </c>
      <c r="H611" s="21" t="s">
        <v>109</v>
      </c>
      <c r="I611" s="25" t="s">
        <v>20</v>
      </c>
      <c r="J611" s="21" t="s">
        <v>16</v>
      </c>
      <c r="K611" s="21" t="s">
        <v>17</v>
      </c>
      <c r="L611" s="20">
        <v>45756</v>
      </c>
      <c r="M611" s="20">
        <v>44200</v>
      </c>
      <c r="N611" s="21" t="s">
        <v>22</v>
      </c>
      <c r="O611" s="21">
        <v>1</v>
      </c>
      <c r="P611" s="21">
        <v>0</v>
      </c>
      <c r="Q611" s="21">
        <v>0</v>
      </c>
      <c r="R611" s="28"/>
      <c r="S611" s="18">
        <f>IFERROR(VLOOKUP(D611,'[1]comparativo br'!$A:$B,2,FALSE),"")</f>
        <v>9721.92</v>
      </c>
      <c r="T611" s="18">
        <f>IFERROR(VLOOKUP(D611,'[1]comparativo br'!$A:$C,3,FALSE),"")</f>
        <v>13487</v>
      </c>
      <c r="U611" s="15">
        <f t="shared" si="77"/>
        <v>0.38727741022349493</v>
      </c>
      <c r="V611" s="19">
        <f>IFERROR(VLOOKUP(D611,'[1]comparativo br'!$A:$D,4,FALSE),"")</f>
        <v>2</v>
      </c>
      <c r="W611" s="19">
        <f>IFERROR(VLOOKUP(D611,'[1]comparativo br'!$A:$E,5,FALSE),"")</f>
        <v>0</v>
      </c>
      <c r="X611" s="15">
        <f t="shared" si="76"/>
        <v>-1</v>
      </c>
      <c r="Y611" s="18" t="e">
        <f>SUMIFS([2]Plan2!$H:$H,[2]Plan2!$A:$A,$D611,[2]Plan2!$U:$U,6)</f>
        <v>#VALUE!</v>
      </c>
      <c r="Z611" s="18" t="e">
        <f>SUMIFS([2]Plan2!$H:$H,[2]Plan2!$A:$A,$D611,[2]Plan2!$U:$U,7)</f>
        <v>#VALUE!</v>
      </c>
      <c r="AA611" s="18" t="e">
        <f>SUMIFS([2]Plan2!$H:$H,[2]Plan2!$A:$A,$D611,[2]Plan2!$U:$U,8)</f>
        <v>#VALUE!</v>
      </c>
      <c r="AB611" s="18" t="e">
        <f>SUMIFS([2]Plan2!$H:$H,[2]Plan2!$A:$A,$D611,[2]Plan2!$U:$U,9)</f>
        <v>#VALUE!</v>
      </c>
      <c r="AC611" s="18" t="e">
        <f>SUMIFS([2]Plan2!$H:$H,[2]Plan2!$A:$A,$D611,[2]Plan2!$U:$U,10)</f>
        <v>#VALUE!</v>
      </c>
      <c r="AD611" s="18" t="e">
        <f>SUMIFS([2]Plan2!$H:$H,[2]Plan2!$A:$A,$D611,[2]Plan2!$U:$U,11)</f>
        <v>#VALUE!</v>
      </c>
      <c r="AE611" s="18" t="e">
        <f>SUMIFS([2]Plan2!$H:$H,[2]Plan2!$A:$A,$D611,[2]Plan2!$U:$U,12)</f>
        <v>#VALUE!</v>
      </c>
      <c r="AF611" s="18" t="e">
        <f>SUMIFS([2]Plan2!$H:$H,[2]Plan2!$A:$A,$D611,[2]Plan2!$U:$U,1)</f>
        <v>#VALUE!</v>
      </c>
      <c r="AG611" s="18" t="e">
        <f>SUMIFS([2]Plan2!$H:$H,[2]Plan2!$A:$A,$D611,[2]Plan2!$U:$U,2)</f>
        <v>#VALUE!</v>
      </c>
      <c r="AH611" s="18" t="e">
        <f>SUMIFS([2]Plan2!$H:$H,[2]Plan2!$A:$A,$D611,[2]Plan2!$U:$U,3)</f>
        <v>#VALUE!</v>
      </c>
      <c r="AI611" s="18" t="e">
        <f>SUMIFS([2]Plan2!$H:$H,[2]Plan2!$A:$A,$D611,[2]Plan2!$U:$U,4)</f>
        <v>#VALUE!</v>
      </c>
      <c r="AJ611" s="18" t="e">
        <f>SUMIFS([2]Plan2!$H:$H,[2]Plan2!$A:$A,$D611,[2]Plan2!$U:$U,5)</f>
        <v>#VALUE!</v>
      </c>
      <c r="AK611" s="23" t="e">
        <f t="shared" si="78"/>
        <v>#VALUE!</v>
      </c>
      <c r="AL611" s="23" t="e">
        <f t="shared" si="81"/>
        <v>#VALUE!</v>
      </c>
      <c r="AM611">
        <f t="shared" si="79"/>
        <v>0</v>
      </c>
    </row>
    <row r="612" spans="1:39" ht="15.75" x14ac:dyDescent="0.25">
      <c r="A612" s="21"/>
      <c r="B612" s="21" t="s">
        <v>1520</v>
      </c>
      <c r="C612" s="21">
        <v>6224121</v>
      </c>
      <c r="D612" s="25">
        <v>100268</v>
      </c>
      <c r="E612" s="21" t="s">
        <v>24</v>
      </c>
      <c r="F612" s="31" t="s">
        <v>24</v>
      </c>
      <c r="G612" s="21" t="s">
        <v>133</v>
      </c>
      <c r="H612" s="21" t="s">
        <v>156</v>
      </c>
      <c r="I612" s="25" t="s">
        <v>121</v>
      </c>
      <c r="J612" s="21" t="s">
        <v>16</v>
      </c>
      <c r="K612" s="21" t="s">
        <v>17</v>
      </c>
      <c r="L612" s="20">
        <v>45677</v>
      </c>
      <c r="M612" s="20">
        <v>45756</v>
      </c>
      <c r="N612" s="21" t="s">
        <v>18</v>
      </c>
      <c r="O612" s="21">
        <v>14</v>
      </c>
      <c r="P612" s="21">
        <v>5</v>
      </c>
      <c r="Q612" s="21">
        <v>11</v>
      </c>
      <c r="R612" s="15">
        <f>(Q612-P612)/P612</f>
        <v>1.2</v>
      </c>
      <c r="S612" s="18">
        <f>IFERROR(VLOOKUP(D612,'[1]comparativo br'!$A:$B,2,FALSE),"")</f>
        <v>0</v>
      </c>
      <c r="T612" s="18">
        <f>IFERROR(VLOOKUP(D612,'[1]comparativo br'!$A:$C,3,FALSE),"")</f>
        <v>8928</v>
      </c>
      <c r="U612" s="15" t="str">
        <f t="shared" si="77"/>
        <v/>
      </c>
      <c r="V612" s="19">
        <f>IFERROR(VLOOKUP(D612,'[1]comparativo br'!$A:$D,4,FALSE),"")</f>
        <v>60</v>
      </c>
      <c r="W612" s="19">
        <f>IFERROR(VLOOKUP(D612,'[1]comparativo br'!$A:$E,5,FALSE),"")</f>
        <v>48</v>
      </c>
      <c r="X612" s="15">
        <f t="shared" si="76"/>
        <v>-0.2</v>
      </c>
      <c r="Y612" s="18" t="e">
        <f>SUMIFS([2]Plan2!$H:$H,[2]Plan2!$A:$A,$D612,[2]Plan2!$U:$U,6)</f>
        <v>#VALUE!</v>
      </c>
      <c r="Z612" s="18" t="e">
        <f>SUMIFS([2]Plan2!$H:$H,[2]Plan2!$A:$A,$D612,[2]Plan2!$U:$U,7)</f>
        <v>#VALUE!</v>
      </c>
      <c r="AA612" s="18" t="e">
        <f>SUMIFS([2]Plan2!$H:$H,[2]Plan2!$A:$A,$D612,[2]Plan2!$U:$U,8)</f>
        <v>#VALUE!</v>
      </c>
      <c r="AB612" s="18" t="e">
        <f>SUMIFS([2]Plan2!$H:$H,[2]Plan2!$A:$A,$D612,[2]Plan2!$U:$U,9)</f>
        <v>#VALUE!</v>
      </c>
      <c r="AC612" s="18" t="e">
        <f>SUMIFS([2]Plan2!$H:$H,[2]Plan2!$A:$A,$D612,[2]Plan2!$U:$U,10)</f>
        <v>#VALUE!</v>
      </c>
      <c r="AD612" s="18" t="e">
        <f>SUMIFS([2]Plan2!$H:$H,[2]Plan2!$A:$A,$D612,[2]Plan2!$U:$U,11)</f>
        <v>#VALUE!</v>
      </c>
      <c r="AE612" s="18" t="e">
        <f>SUMIFS([2]Plan2!$H:$H,[2]Plan2!$A:$A,$D612,[2]Plan2!$U:$U,12)</f>
        <v>#VALUE!</v>
      </c>
      <c r="AF612" s="18" t="e">
        <f>SUMIFS([2]Plan2!$H:$H,[2]Plan2!$A:$A,$D612,[2]Plan2!$U:$U,1)</f>
        <v>#VALUE!</v>
      </c>
      <c r="AG612" s="18" t="e">
        <f>SUMIFS([2]Plan2!$H:$H,[2]Plan2!$A:$A,$D612,[2]Plan2!$U:$U,2)</f>
        <v>#VALUE!</v>
      </c>
      <c r="AH612" s="18" t="e">
        <f>SUMIFS([2]Plan2!$H:$H,[2]Plan2!$A:$A,$D612,[2]Plan2!$U:$U,3)</f>
        <v>#VALUE!</v>
      </c>
      <c r="AI612" s="18" t="e">
        <f>SUMIFS([2]Plan2!$H:$H,[2]Plan2!$A:$A,$D612,[2]Plan2!$U:$U,4)</f>
        <v>#VALUE!</v>
      </c>
      <c r="AJ612" s="18" t="e">
        <f>SUMIFS([2]Plan2!$H:$H,[2]Plan2!$A:$A,$D612,[2]Plan2!$U:$U,5)</f>
        <v>#VALUE!</v>
      </c>
      <c r="AK612" s="23" t="e">
        <f t="shared" si="78"/>
        <v>#VALUE!</v>
      </c>
      <c r="AL612" s="23" t="e">
        <f t="shared" si="81"/>
        <v>#VALUE!</v>
      </c>
      <c r="AM612">
        <f t="shared" si="79"/>
        <v>0</v>
      </c>
    </row>
    <row r="613" spans="1:39" ht="15.75" x14ac:dyDescent="0.25">
      <c r="A613" s="21"/>
      <c r="B613" s="21" t="s">
        <v>1520</v>
      </c>
      <c r="C613" s="21">
        <v>6224121</v>
      </c>
      <c r="D613" s="25">
        <v>194085</v>
      </c>
      <c r="E613" s="21" t="s">
        <v>24</v>
      </c>
      <c r="F613" s="31" t="s">
        <v>24</v>
      </c>
      <c r="G613" s="21" t="s">
        <v>133</v>
      </c>
      <c r="H613" s="21" t="s">
        <v>379</v>
      </c>
      <c r="I613" s="25" t="s">
        <v>72</v>
      </c>
      <c r="J613" s="21" t="s">
        <v>16</v>
      </c>
      <c r="K613" s="21" t="s">
        <v>17</v>
      </c>
      <c r="L613" s="20">
        <v>45755</v>
      </c>
      <c r="M613" s="20">
        <v>45772</v>
      </c>
      <c r="N613" s="21" t="s">
        <v>18</v>
      </c>
      <c r="O613" s="21">
        <v>27</v>
      </c>
      <c r="P613" s="21">
        <v>5</v>
      </c>
      <c r="Q613" s="21">
        <v>35</v>
      </c>
      <c r="R613" s="15">
        <f>(Q613-P613)/P613</f>
        <v>6</v>
      </c>
      <c r="S613" s="18">
        <f>IFERROR(VLOOKUP(D613,'[1]comparativo br'!$A:$B,2,FALSE),"")</f>
        <v>14952</v>
      </c>
      <c r="T613" s="18">
        <f>IFERROR(VLOOKUP(D613,'[1]comparativo br'!$A:$C,3,FALSE),"")</f>
        <v>13601</v>
      </c>
      <c r="U613" s="15">
        <f t="shared" si="77"/>
        <v>-9.0355805243445692E-2</v>
      </c>
      <c r="V613" s="19">
        <f>IFERROR(VLOOKUP(D613,'[1]comparativo br'!$A:$D,4,FALSE),"")</f>
        <v>293</v>
      </c>
      <c r="W613" s="19">
        <f>IFERROR(VLOOKUP(D613,'[1]comparativo br'!$A:$E,5,FALSE),"")</f>
        <v>381</v>
      </c>
      <c r="X613" s="15">
        <f t="shared" ref="X613:X644" si="82">IFERROR((W613-V613)/V613,"")</f>
        <v>0.30034129692832767</v>
      </c>
      <c r="Y613" s="18" t="e">
        <f>SUMIFS([2]Plan2!$H:$H,[2]Plan2!$A:$A,$D613,[2]Plan2!$U:$U,6)</f>
        <v>#VALUE!</v>
      </c>
      <c r="Z613" s="18" t="e">
        <f>SUMIFS([2]Plan2!$H:$H,[2]Plan2!$A:$A,$D613,[2]Plan2!$U:$U,7)</f>
        <v>#VALUE!</v>
      </c>
      <c r="AA613" s="18" t="e">
        <f>SUMIFS([2]Plan2!$H:$H,[2]Plan2!$A:$A,$D613,[2]Plan2!$U:$U,8)</f>
        <v>#VALUE!</v>
      </c>
      <c r="AB613" s="18" t="e">
        <f>SUMIFS([2]Plan2!$H:$H,[2]Plan2!$A:$A,$D613,[2]Plan2!$U:$U,9)</f>
        <v>#VALUE!</v>
      </c>
      <c r="AC613" s="18" t="e">
        <f>SUMIFS([2]Plan2!$H:$H,[2]Plan2!$A:$A,$D613,[2]Plan2!$U:$U,10)</f>
        <v>#VALUE!</v>
      </c>
      <c r="AD613" s="18" t="e">
        <f>SUMIFS([2]Plan2!$H:$H,[2]Plan2!$A:$A,$D613,[2]Plan2!$U:$U,11)</f>
        <v>#VALUE!</v>
      </c>
      <c r="AE613" s="18" t="e">
        <f>SUMIFS([2]Plan2!$H:$H,[2]Plan2!$A:$A,$D613,[2]Plan2!$U:$U,12)</f>
        <v>#VALUE!</v>
      </c>
      <c r="AF613" s="18" t="e">
        <f>SUMIFS([2]Plan2!$H:$H,[2]Plan2!$A:$A,$D613,[2]Plan2!$U:$U,1)</f>
        <v>#VALUE!</v>
      </c>
      <c r="AG613" s="18" t="e">
        <f>SUMIFS([2]Plan2!$H:$H,[2]Plan2!$A:$A,$D613,[2]Plan2!$U:$U,2)</f>
        <v>#VALUE!</v>
      </c>
      <c r="AH613" s="18" t="e">
        <f>SUMIFS([2]Plan2!$H:$H,[2]Plan2!$A:$A,$D613,[2]Plan2!$U:$U,3)</f>
        <v>#VALUE!</v>
      </c>
      <c r="AI613" s="18" t="e">
        <f>SUMIFS([2]Plan2!$H:$H,[2]Plan2!$A:$A,$D613,[2]Plan2!$U:$U,4)</f>
        <v>#VALUE!</v>
      </c>
      <c r="AJ613" s="18" t="e">
        <f>SUMIFS([2]Plan2!$H:$H,[2]Plan2!$A:$A,$D613,[2]Plan2!$U:$U,5)</f>
        <v>#VALUE!</v>
      </c>
      <c r="AK613" s="23" t="e">
        <f t="shared" si="78"/>
        <v>#VALUE!</v>
      </c>
      <c r="AL613" s="23" t="e">
        <f t="shared" si="81"/>
        <v>#VALUE!</v>
      </c>
      <c r="AM613">
        <f t="shared" si="79"/>
        <v>0</v>
      </c>
    </row>
    <row r="614" spans="1:39" ht="15.75" x14ac:dyDescent="0.25">
      <c r="A614" s="21"/>
      <c r="B614" s="21" t="s">
        <v>1520</v>
      </c>
      <c r="C614" s="21">
        <v>6224121</v>
      </c>
      <c r="D614" s="25">
        <v>100276</v>
      </c>
      <c r="E614" s="21" t="s">
        <v>24</v>
      </c>
      <c r="F614" s="31" t="s">
        <v>24</v>
      </c>
      <c r="G614" s="21" t="s">
        <v>133</v>
      </c>
      <c r="H614" s="21" t="s">
        <v>160</v>
      </c>
      <c r="I614" s="25" t="s">
        <v>45</v>
      </c>
      <c r="J614" s="21" t="s">
        <v>16</v>
      </c>
      <c r="K614" s="21" t="s">
        <v>17</v>
      </c>
      <c r="L614" s="20">
        <v>45790</v>
      </c>
      <c r="M614" s="20">
        <v>45791</v>
      </c>
      <c r="N614" s="21" t="s">
        <v>18</v>
      </c>
      <c r="O614" s="21">
        <v>1</v>
      </c>
      <c r="P614" s="21">
        <v>6</v>
      </c>
      <c r="Q614" s="21">
        <v>1</v>
      </c>
      <c r="R614" s="15">
        <f>(Q614-P614)/P614</f>
        <v>-0.83333333333333337</v>
      </c>
      <c r="S614" s="18">
        <f>IFERROR(VLOOKUP(D614,'[1]comparativo br'!$A:$B,2,FALSE),"")</f>
        <v>14498.88</v>
      </c>
      <c r="T614" s="18">
        <f>IFERROR(VLOOKUP(D614,'[1]comparativo br'!$A:$C,3,FALSE),"")</f>
        <v>8990</v>
      </c>
      <c r="U614" s="15">
        <f t="shared" si="77"/>
        <v>-0.37995210664547879</v>
      </c>
      <c r="V614" s="19">
        <f>IFERROR(VLOOKUP(D614,'[1]comparativo br'!$A:$D,4,FALSE),"")</f>
        <v>48</v>
      </c>
      <c r="W614" s="19">
        <f>IFERROR(VLOOKUP(D614,'[1]comparativo br'!$A:$E,5,FALSE),"")</f>
        <v>0</v>
      </c>
      <c r="X614" s="15">
        <f t="shared" si="82"/>
        <v>-1</v>
      </c>
      <c r="Y614" s="18" t="e">
        <f>SUMIFS([2]Plan2!$H:$H,[2]Plan2!$A:$A,$D614,[2]Plan2!$U:$U,6)</f>
        <v>#VALUE!</v>
      </c>
      <c r="Z614" s="18" t="e">
        <f>SUMIFS([2]Plan2!$H:$H,[2]Plan2!$A:$A,$D614,[2]Plan2!$U:$U,7)</f>
        <v>#VALUE!</v>
      </c>
      <c r="AA614" s="18" t="e">
        <f>SUMIFS([2]Plan2!$H:$H,[2]Plan2!$A:$A,$D614,[2]Plan2!$U:$U,8)</f>
        <v>#VALUE!</v>
      </c>
      <c r="AB614" s="18" t="e">
        <f>SUMIFS([2]Plan2!$H:$H,[2]Plan2!$A:$A,$D614,[2]Plan2!$U:$U,9)</f>
        <v>#VALUE!</v>
      </c>
      <c r="AC614" s="18" t="e">
        <f>SUMIFS([2]Plan2!$H:$H,[2]Plan2!$A:$A,$D614,[2]Plan2!$U:$U,10)</f>
        <v>#VALUE!</v>
      </c>
      <c r="AD614" s="18" t="e">
        <f>SUMIFS([2]Plan2!$H:$H,[2]Plan2!$A:$A,$D614,[2]Plan2!$U:$U,11)</f>
        <v>#VALUE!</v>
      </c>
      <c r="AE614" s="18" t="e">
        <f>SUMIFS([2]Plan2!$H:$H,[2]Plan2!$A:$A,$D614,[2]Plan2!$U:$U,12)</f>
        <v>#VALUE!</v>
      </c>
      <c r="AF614" s="18" t="e">
        <f>SUMIFS([2]Plan2!$H:$H,[2]Plan2!$A:$A,$D614,[2]Plan2!$U:$U,1)</f>
        <v>#VALUE!</v>
      </c>
      <c r="AG614" s="18" t="e">
        <f>SUMIFS([2]Plan2!$H:$H,[2]Plan2!$A:$A,$D614,[2]Plan2!$U:$U,2)</f>
        <v>#VALUE!</v>
      </c>
      <c r="AH614" s="18" t="e">
        <f>SUMIFS([2]Plan2!$H:$H,[2]Plan2!$A:$A,$D614,[2]Plan2!$U:$U,3)</f>
        <v>#VALUE!</v>
      </c>
      <c r="AI614" s="18" t="e">
        <f>SUMIFS([2]Plan2!$H:$H,[2]Plan2!$A:$A,$D614,[2]Plan2!$U:$U,4)</f>
        <v>#VALUE!</v>
      </c>
      <c r="AJ614" s="18" t="e">
        <f>SUMIFS([2]Plan2!$H:$H,[2]Plan2!$A:$A,$D614,[2]Plan2!$U:$U,5)</f>
        <v>#VALUE!</v>
      </c>
      <c r="AK614" s="23" t="e">
        <f t="shared" si="78"/>
        <v>#VALUE!</v>
      </c>
      <c r="AL614" s="23" t="e">
        <f t="shared" si="81"/>
        <v>#VALUE!</v>
      </c>
      <c r="AM614">
        <f t="shared" si="79"/>
        <v>0</v>
      </c>
    </row>
    <row r="615" spans="1:39" ht="15.75" x14ac:dyDescent="0.25">
      <c r="A615" s="21"/>
      <c r="B615" s="21" t="s">
        <v>1520</v>
      </c>
      <c r="C615" s="21">
        <v>6224121</v>
      </c>
      <c r="D615" s="25">
        <v>502576</v>
      </c>
      <c r="E615" s="21" t="s">
        <v>24</v>
      </c>
      <c r="F615" s="31" t="s">
        <v>2453</v>
      </c>
      <c r="G615" s="21" t="s">
        <v>133</v>
      </c>
      <c r="H615" s="21" t="s">
        <v>172</v>
      </c>
      <c r="I615" s="25" t="s">
        <v>20</v>
      </c>
      <c r="J615" s="21" t="s">
        <v>16</v>
      </c>
      <c r="K615" s="21" t="s">
        <v>17</v>
      </c>
      <c r="L615" s="20">
        <v>45790</v>
      </c>
      <c r="M615" s="20">
        <v>45792</v>
      </c>
      <c r="N615" s="21" t="s">
        <v>18</v>
      </c>
      <c r="O615" s="21">
        <v>112</v>
      </c>
      <c r="P615" s="21">
        <v>50</v>
      </c>
      <c r="Q615" s="21">
        <v>43</v>
      </c>
      <c r="R615" s="15">
        <f>(Q615-P615)/P615</f>
        <v>-0.14000000000000001</v>
      </c>
      <c r="S615" s="18">
        <f>IFERROR(VLOOKUP(D615,'[1]comparativo br'!$A:$B,2,FALSE),"")</f>
        <v>47777.279999999999</v>
      </c>
      <c r="T615" s="18">
        <f>IFERROR(VLOOKUP(D615,'[1]comparativo br'!$A:$C,3,FALSE),"")</f>
        <v>22122</v>
      </c>
      <c r="U615" s="15">
        <f t="shared" si="77"/>
        <v>-0.53697657129078924</v>
      </c>
      <c r="V615" s="19">
        <f>IFERROR(VLOOKUP(D615,'[1]comparativo br'!$A:$D,4,FALSE),"")</f>
        <v>326</v>
      </c>
      <c r="W615" s="19">
        <f>IFERROR(VLOOKUP(D615,'[1]comparativo br'!$A:$E,5,FALSE),"")</f>
        <v>145</v>
      </c>
      <c r="X615" s="15">
        <f t="shared" si="82"/>
        <v>-0.55521472392638038</v>
      </c>
      <c r="Y615" s="18" t="e">
        <f>SUMIFS([2]Plan2!$H:$H,[2]Plan2!$A:$A,$D615,[2]Plan2!$U:$U,6)</f>
        <v>#VALUE!</v>
      </c>
      <c r="Z615" s="18" t="e">
        <f>SUMIFS([2]Plan2!$H:$H,[2]Plan2!$A:$A,$D615,[2]Plan2!$U:$U,7)</f>
        <v>#VALUE!</v>
      </c>
      <c r="AA615" s="18" t="e">
        <f>SUMIFS([2]Plan2!$H:$H,[2]Plan2!$A:$A,$D615,[2]Plan2!$U:$U,8)</f>
        <v>#VALUE!</v>
      </c>
      <c r="AB615" s="18" t="e">
        <f>SUMIFS([2]Plan2!$H:$H,[2]Plan2!$A:$A,$D615,[2]Plan2!$U:$U,9)</f>
        <v>#VALUE!</v>
      </c>
      <c r="AC615" s="18" t="e">
        <f>SUMIFS([2]Plan2!$H:$H,[2]Plan2!$A:$A,$D615,[2]Plan2!$U:$U,10)</f>
        <v>#VALUE!</v>
      </c>
      <c r="AD615" s="18" t="e">
        <f>SUMIFS([2]Plan2!$H:$H,[2]Plan2!$A:$A,$D615,[2]Plan2!$U:$U,11)</f>
        <v>#VALUE!</v>
      </c>
      <c r="AE615" s="18" t="e">
        <f>SUMIFS([2]Plan2!$H:$H,[2]Plan2!$A:$A,$D615,[2]Plan2!$U:$U,12)</f>
        <v>#VALUE!</v>
      </c>
      <c r="AF615" s="18" t="e">
        <f>SUMIFS([2]Plan2!$H:$H,[2]Plan2!$A:$A,$D615,[2]Plan2!$U:$U,1)</f>
        <v>#VALUE!</v>
      </c>
      <c r="AG615" s="18" t="e">
        <f>SUMIFS([2]Plan2!$H:$H,[2]Plan2!$A:$A,$D615,[2]Plan2!$U:$U,2)</f>
        <v>#VALUE!</v>
      </c>
      <c r="AH615" s="18" t="e">
        <f>SUMIFS([2]Plan2!$H:$H,[2]Plan2!$A:$A,$D615,[2]Plan2!$U:$U,3)</f>
        <v>#VALUE!</v>
      </c>
      <c r="AI615" s="18" t="e">
        <f>SUMIFS([2]Plan2!$H:$H,[2]Plan2!$A:$A,$D615,[2]Plan2!$U:$U,4)</f>
        <v>#VALUE!</v>
      </c>
      <c r="AJ615" s="18" t="e">
        <f>SUMIFS([2]Plan2!$H:$H,[2]Plan2!$A:$A,$D615,[2]Plan2!$U:$U,5)</f>
        <v>#VALUE!</v>
      </c>
      <c r="AK615" s="23" t="e">
        <f t="shared" si="78"/>
        <v>#VALUE!</v>
      </c>
      <c r="AL615" s="23" t="e">
        <f t="shared" si="81"/>
        <v>#VALUE!</v>
      </c>
      <c r="AM615">
        <f t="shared" si="79"/>
        <v>0</v>
      </c>
    </row>
    <row r="616" spans="1:39" ht="15.75" x14ac:dyDescent="0.25">
      <c r="A616" s="21"/>
      <c r="B616" s="21" t="s">
        <v>1520</v>
      </c>
      <c r="C616" s="21">
        <v>6224121</v>
      </c>
      <c r="D616" s="25">
        <v>100212</v>
      </c>
      <c r="E616" s="21" t="s">
        <v>24</v>
      </c>
      <c r="F616" s="31" t="s">
        <v>24</v>
      </c>
      <c r="G616" s="21" t="s">
        <v>133</v>
      </c>
      <c r="H616" s="21" t="s">
        <v>44</v>
      </c>
      <c r="I616" s="25" t="s">
        <v>45</v>
      </c>
      <c r="J616" s="21" t="s">
        <v>16</v>
      </c>
      <c r="K616" s="21" t="s">
        <v>17</v>
      </c>
      <c r="L616" s="20">
        <v>45790</v>
      </c>
      <c r="M616" s="20">
        <v>45799</v>
      </c>
      <c r="N616" s="21" t="s">
        <v>18</v>
      </c>
      <c r="O616" s="21">
        <v>51</v>
      </c>
      <c r="P616" s="21">
        <v>31</v>
      </c>
      <c r="Q616" s="21">
        <v>36</v>
      </c>
      <c r="R616" s="15">
        <f>(Q616-P616)/P616</f>
        <v>0.16129032258064516</v>
      </c>
      <c r="S616" s="18">
        <f>IFERROR(VLOOKUP(D616,'[1]comparativo br'!$A:$B,2,FALSE),"")</f>
        <v>9701.76</v>
      </c>
      <c r="T616" s="18">
        <f>IFERROR(VLOOKUP(D616,'[1]comparativo br'!$A:$C,3,FALSE),"")</f>
        <v>17794</v>
      </c>
      <c r="U616" s="15">
        <f t="shared" si="77"/>
        <v>0.83410020449897748</v>
      </c>
      <c r="V616" s="19">
        <f>IFERROR(VLOOKUP(D616,'[1]comparativo br'!$A:$D,4,FALSE),"")</f>
        <v>176</v>
      </c>
      <c r="W616" s="19">
        <f>IFERROR(VLOOKUP(D616,'[1]comparativo br'!$A:$E,5,FALSE),"")</f>
        <v>200</v>
      </c>
      <c r="X616" s="15">
        <f t="shared" si="82"/>
        <v>0.13636363636363635</v>
      </c>
      <c r="Y616" s="18" t="e">
        <f>SUMIFS([2]Plan2!$H:$H,[2]Plan2!$A:$A,$D616,[2]Plan2!$U:$U,6)</f>
        <v>#VALUE!</v>
      </c>
      <c r="Z616" s="18" t="e">
        <f>SUMIFS([2]Plan2!$H:$H,[2]Plan2!$A:$A,$D616,[2]Plan2!$U:$U,7)</f>
        <v>#VALUE!</v>
      </c>
      <c r="AA616" s="18" t="e">
        <f>SUMIFS([2]Plan2!$H:$H,[2]Plan2!$A:$A,$D616,[2]Plan2!$U:$U,8)</f>
        <v>#VALUE!</v>
      </c>
      <c r="AB616" s="18" t="e">
        <f>SUMIFS([2]Plan2!$H:$H,[2]Plan2!$A:$A,$D616,[2]Plan2!$U:$U,9)</f>
        <v>#VALUE!</v>
      </c>
      <c r="AC616" s="18" t="e">
        <f>SUMIFS([2]Plan2!$H:$H,[2]Plan2!$A:$A,$D616,[2]Plan2!$U:$U,10)</f>
        <v>#VALUE!</v>
      </c>
      <c r="AD616" s="18" t="e">
        <f>SUMIFS([2]Plan2!$H:$H,[2]Plan2!$A:$A,$D616,[2]Plan2!$U:$U,11)</f>
        <v>#VALUE!</v>
      </c>
      <c r="AE616" s="18" t="e">
        <f>SUMIFS([2]Plan2!$H:$H,[2]Plan2!$A:$A,$D616,[2]Plan2!$U:$U,12)</f>
        <v>#VALUE!</v>
      </c>
      <c r="AF616" s="18" t="e">
        <f>SUMIFS([2]Plan2!$H:$H,[2]Plan2!$A:$A,$D616,[2]Plan2!$U:$U,1)</f>
        <v>#VALUE!</v>
      </c>
      <c r="AG616" s="18" t="e">
        <f>SUMIFS([2]Plan2!$H:$H,[2]Plan2!$A:$A,$D616,[2]Plan2!$U:$U,2)</f>
        <v>#VALUE!</v>
      </c>
      <c r="AH616" s="18" t="e">
        <f>SUMIFS([2]Plan2!$H:$H,[2]Plan2!$A:$A,$D616,[2]Plan2!$U:$U,3)</f>
        <v>#VALUE!</v>
      </c>
      <c r="AI616" s="18" t="e">
        <f>SUMIFS([2]Plan2!$H:$H,[2]Plan2!$A:$A,$D616,[2]Plan2!$U:$U,4)</f>
        <v>#VALUE!</v>
      </c>
      <c r="AJ616" s="18" t="e">
        <f>SUMIFS([2]Plan2!$H:$H,[2]Plan2!$A:$A,$D616,[2]Plan2!$U:$U,5)</f>
        <v>#VALUE!</v>
      </c>
      <c r="AK616" s="23" t="e">
        <f t="shared" si="78"/>
        <v>#VALUE!</v>
      </c>
      <c r="AL616" s="23" t="e">
        <f t="shared" si="81"/>
        <v>#VALUE!</v>
      </c>
      <c r="AM616">
        <f t="shared" si="79"/>
        <v>0</v>
      </c>
    </row>
    <row r="617" spans="1:39" ht="15.75" x14ac:dyDescent="0.25">
      <c r="A617" s="21"/>
      <c r="B617" s="21" t="s">
        <v>1520</v>
      </c>
      <c r="C617" s="21">
        <v>6232484</v>
      </c>
      <c r="D617" s="25">
        <v>194578</v>
      </c>
      <c r="E617" s="21" t="s">
        <v>1798</v>
      </c>
      <c r="F617" s="31" t="s">
        <v>1798</v>
      </c>
      <c r="G617" s="21" t="s">
        <v>1656</v>
      </c>
      <c r="H617" s="21" t="s">
        <v>532</v>
      </c>
      <c r="I617" s="25" t="s">
        <v>145</v>
      </c>
      <c r="J617" s="21" t="s">
        <v>16</v>
      </c>
      <c r="K617" s="21" t="s">
        <v>17</v>
      </c>
      <c r="L617" s="20">
        <v>45796</v>
      </c>
      <c r="M617" s="20">
        <v>45790</v>
      </c>
      <c r="N617" s="21" t="s">
        <v>18</v>
      </c>
      <c r="O617" s="21">
        <v>125</v>
      </c>
      <c r="P617" s="21">
        <v>0</v>
      </c>
      <c r="Q617" s="21">
        <v>305</v>
      </c>
      <c r="R617" s="15">
        <v>1</v>
      </c>
      <c r="S617" s="18">
        <f>IFERROR(VLOOKUP(D617,'[1]comparativo br'!$A:$B,2,FALSE),"")</f>
        <v>22140</v>
      </c>
      <c r="T617" s="18">
        <f>IFERROR(VLOOKUP(D617,'[1]comparativo br'!$A:$C,3,FALSE),"")</f>
        <v>22140</v>
      </c>
      <c r="U617" s="15">
        <f t="shared" si="77"/>
        <v>0</v>
      </c>
      <c r="V617" s="19">
        <f>IFERROR(VLOOKUP(D617,'[1]comparativo br'!$A:$D,4,FALSE),"")</f>
        <v>358</v>
      </c>
      <c r="W617" s="19">
        <f>IFERROR(VLOOKUP(D617,'[1]comparativo br'!$A:$E,5,FALSE),"")</f>
        <v>155</v>
      </c>
      <c r="X617" s="15">
        <f t="shared" si="82"/>
        <v>-0.56703910614525144</v>
      </c>
      <c r="Y617" s="18" t="e">
        <f>SUMIFS([2]Plan2!$H:$H,[2]Plan2!$A:$A,$D617,[2]Plan2!$U:$U,6)</f>
        <v>#VALUE!</v>
      </c>
      <c r="Z617" s="18" t="e">
        <f>SUMIFS([2]Plan2!$H:$H,[2]Plan2!$A:$A,$D617,[2]Plan2!$U:$U,7)</f>
        <v>#VALUE!</v>
      </c>
      <c r="AA617" s="18" t="e">
        <f>SUMIFS([2]Plan2!$H:$H,[2]Plan2!$A:$A,$D617,[2]Plan2!$U:$U,8)</f>
        <v>#VALUE!</v>
      </c>
      <c r="AB617" s="18" t="e">
        <f>SUMIFS([2]Plan2!$H:$H,[2]Plan2!$A:$A,$D617,[2]Plan2!$U:$U,9)</f>
        <v>#VALUE!</v>
      </c>
      <c r="AC617" s="18" t="e">
        <f>SUMIFS([2]Plan2!$H:$H,[2]Plan2!$A:$A,$D617,[2]Plan2!$U:$U,10)</f>
        <v>#VALUE!</v>
      </c>
      <c r="AD617" s="18" t="e">
        <f>SUMIFS([2]Plan2!$H:$H,[2]Plan2!$A:$A,$D617,[2]Plan2!$U:$U,11)</f>
        <v>#VALUE!</v>
      </c>
      <c r="AE617" s="18" t="e">
        <f>SUMIFS([2]Plan2!$H:$H,[2]Plan2!$A:$A,$D617,[2]Plan2!$U:$U,12)</f>
        <v>#VALUE!</v>
      </c>
      <c r="AF617" s="18" t="e">
        <f>SUMIFS([2]Plan2!$H:$H,[2]Plan2!$A:$A,$D617,[2]Plan2!$U:$U,1)</f>
        <v>#VALUE!</v>
      </c>
      <c r="AG617" s="18" t="e">
        <f>SUMIFS([2]Plan2!$H:$H,[2]Plan2!$A:$A,$D617,[2]Plan2!$U:$U,2)</f>
        <v>#VALUE!</v>
      </c>
      <c r="AH617" s="18" t="e">
        <f>SUMIFS([2]Plan2!$H:$H,[2]Plan2!$A:$A,$D617,[2]Plan2!$U:$U,3)</f>
        <v>#VALUE!</v>
      </c>
      <c r="AI617" s="18" t="e">
        <f>SUMIFS([2]Plan2!$H:$H,[2]Plan2!$A:$A,$D617,[2]Plan2!$U:$U,4)</f>
        <v>#VALUE!</v>
      </c>
      <c r="AJ617" s="18" t="e">
        <f>SUMIFS([2]Plan2!$H:$H,[2]Plan2!$A:$A,$D617,[2]Plan2!$U:$U,5)</f>
        <v>#VALUE!</v>
      </c>
      <c r="AK617" s="23" t="e">
        <f t="shared" si="78"/>
        <v>#VALUE!</v>
      </c>
      <c r="AL617" s="23" t="e">
        <f t="shared" si="81"/>
        <v>#VALUE!</v>
      </c>
      <c r="AM617">
        <f t="shared" si="79"/>
        <v>0</v>
      </c>
    </row>
    <row r="618" spans="1:39" ht="15.75" x14ac:dyDescent="0.25">
      <c r="A618" s="21"/>
      <c r="B618" s="21" t="s">
        <v>1519</v>
      </c>
      <c r="C618" s="21">
        <v>6344350</v>
      </c>
      <c r="D618" s="25">
        <v>192211</v>
      </c>
      <c r="E618" s="21" t="s">
        <v>1180</v>
      </c>
      <c r="F618" s="31" t="s">
        <v>1180</v>
      </c>
      <c r="G618" s="21" t="s">
        <v>1373</v>
      </c>
      <c r="H618" s="21" t="s">
        <v>109</v>
      </c>
      <c r="I618" s="25" t="s">
        <v>20</v>
      </c>
      <c r="J618" s="21" t="s">
        <v>21</v>
      </c>
      <c r="K618" s="21"/>
      <c r="L618" s="20">
        <v>44678</v>
      </c>
      <c r="M618" s="20">
        <v>45155</v>
      </c>
      <c r="N618" s="21" t="s">
        <v>53</v>
      </c>
      <c r="O618" s="21">
        <v>15</v>
      </c>
      <c r="P618" s="21">
        <v>2</v>
      </c>
      <c r="Q618" s="21">
        <v>0</v>
      </c>
      <c r="R618" s="15">
        <f>(Q618-P618)/P618</f>
        <v>-1</v>
      </c>
      <c r="S618" s="18" t="str">
        <f>IFERROR(VLOOKUP(D618,'[1]comparativo br'!$A:$B,2,FALSE),"")</f>
        <v/>
      </c>
      <c r="T618" s="18" t="str">
        <f>IFERROR(VLOOKUP(D618,'[1]comparativo br'!$A:$C,3,FALSE),"")</f>
        <v/>
      </c>
      <c r="U618" s="15" t="str">
        <f t="shared" si="77"/>
        <v/>
      </c>
      <c r="V618" s="19" t="str">
        <f>IFERROR(VLOOKUP(D618,'[1]comparativo br'!$A:$D,4,FALSE),"")</f>
        <v/>
      </c>
      <c r="W618" s="19" t="str">
        <f>IFERROR(VLOOKUP(D618,'[1]comparativo br'!$A:$E,5,FALSE),"")</f>
        <v/>
      </c>
      <c r="X618" s="15" t="str">
        <f t="shared" si="82"/>
        <v/>
      </c>
      <c r="Y618" s="18" t="e">
        <f>SUMIFS([2]Plan2!$H:$H,[2]Plan2!$A:$A,$D618,[2]Plan2!$U:$U,6)</f>
        <v>#VALUE!</v>
      </c>
      <c r="Z618" s="18" t="e">
        <f>SUMIFS([2]Plan2!$H:$H,[2]Plan2!$A:$A,$D618,[2]Plan2!$U:$U,7)</f>
        <v>#VALUE!</v>
      </c>
      <c r="AA618" s="18" t="e">
        <f>SUMIFS([2]Plan2!$H:$H,[2]Plan2!$A:$A,$D618,[2]Plan2!$U:$U,8)</f>
        <v>#VALUE!</v>
      </c>
      <c r="AB618" s="18" t="e">
        <f>SUMIFS([2]Plan2!$H:$H,[2]Plan2!$A:$A,$D618,[2]Plan2!$U:$U,9)</f>
        <v>#VALUE!</v>
      </c>
      <c r="AC618" s="18" t="e">
        <f>SUMIFS([2]Plan2!$H:$H,[2]Plan2!$A:$A,$D618,[2]Plan2!$U:$U,10)</f>
        <v>#VALUE!</v>
      </c>
      <c r="AD618" s="18" t="e">
        <f>SUMIFS([2]Plan2!$H:$H,[2]Plan2!$A:$A,$D618,[2]Plan2!$U:$U,11)</f>
        <v>#VALUE!</v>
      </c>
      <c r="AE618" s="18" t="e">
        <f>SUMIFS([2]Plan2!$H:$H,[2]Plan2!$A:$A,$D618,[2]Plan2!$U:$U,12)</f>
        <v>#VALUE!</v>
      </c>
      <c r="AF618" s="18" t="e">
        <f>SUMIFS([2]Plan2!$H:$H,[2]Plan2!$A:$A,$D618,[2]Plan2!$U:$U,1)</f>
        <v>#VALUE!</v>
      </c>
      <c r="AG618" s="18" t="e">
        <f>SUMIFS([2]Plan2!$H:$H,[2]Plan2!$A:$A,$D618,[2]Plan2!$U:$U,2)</f>
        <v>#VALUE!</v>
      </c>
      <c r="AH618" s="18" t="e">
        <f>SUMIFS([2]Plan2!$H:$H,[2]Plan2!$A:$A,$D618,[2]Plan2!$U:$U,3)</f>
        <v>#VALUE!</v>
      </c>
      <c r="AI618" s="18" t="e">
        <f>SUMIFS([2]Plan2!$H:$H,[2]Plan2!$A:$A,$D618,[2]Plan2!$U:$U,4)</f>
        <v>#VALUE!</v>
      </c>
      <c r="AJ618" s="18" t="e">
        <f>SUMIFS([2]Plan2!$H:$H,[2]Plan2!$A:$A,$D618,[2]Plan2!$U:$U,5)</f>
        <v>#VALUE!</v>
      </c>
      <c r="AK618" s="23" t="e">
        <f t="shared" si="78"/>
        <v>#VALUE!</v>
      </c>
      <c r="AL618" s="23" t="e">
        <f t="shared" si="81"/>
        <v>#VALUE!</v>
      </c>
      <c r="AM618">
        <f t="shared" si="79"/>
        <v>0</v>
      </c>
    </row>
    <row r="619" spans="1:39" ht="15.75" x14ac:dyDescent="0.25">
      <c r="A619" s="21"/>
      <c r="B619" s="21" t="s">
        <v>1519</v>
      </c>
      <c r="C619" s="21">
        <v>6376734</v>
      </c>
      <c r="D619" s="25">
        <v>191733</v>
      </c>
      <c r="E619" s="21" t="s">
        <v>1180</v>
      </c>
      <c r="F619" s="31" t="s">
        <v>1180</v>
      </c>
      <c r="G619" s="21" t="s">
        <v>1338</v>
      </c>
      <c r="H619" s="21" t="s">
        <v>169</v>
      </c>
      <c r="I619" s="25" t="s">
        <v>170</v>
      </c>
      <c r="J619" s="21" t="s">
        <v>88</v>
      </c>
      <c r="K619" s="21" t="s">
        <v>93</v>
      </c>
      <c r="L619" s="20">
        <v>45147</v>
      </c>
      <c r="M619" s="20">
        <v>45156</v>
      </c>
      <c r="N619" s="21" t="s">
        <v>53</v>
      </c>
      <c r="O619" s="21">
        <v>4</v>
      </c>
      <c r="P619" s="21">
        <v>1</v>
      </c>
      <c r="Q619" s="21">
        <v>0</v>
      </c>
      <c r="R619" s="15">
        <f>(Q619-P619)/P619</f>
        <v>-1</v>
      </c>
      <c r="S619" s="18">
        <f>IFERROR(VLOOKUP(D619,'[1]comparativo br'!$A:$B,2,FALSE),"")</f>
        <v>224</v>
      </c>
      <c r="T619" s="18">
        <f>IFERROR(VLOOKUP(D619,'[1]comparativo br'!$A:$C,3,FALSE),"")</f>
        <v>0</v>
      </c>
      <c r="U619" s="15">
        <f t="shared" si="77"/>
        <v>-1</v>
      </c>
      <c r="V619" s="19">
        <f>IFERROR(VLOOKUP(D619,'[1]comparativo br'!$A:$D,4,FALSE),"")</f>
        <v>2</v>
      </c>
      <c r="W619" s="19">
        <f>IFERROR(VLOOKUP(D619,'[1]comparativo br'!$A:$E,5,FALSE),"")</f>
        <v>0</v>
      </c>
      <c r="X619" s="15">
        <f t="shared" si="82"/>
        <v>-1</v>
      </c>
      <c r="Y619" s="18" t="e">
        <f>SUMIFS([2]Plan2!$H:$H,[2]Plan2!$A:$A,$D619,[2]Plan2!$U:$U,6)</f>
        <v>#VALUE!</v>
      </c>
      <c r="Z619" s="18" t="e">
        <f>SUMIFS([2]Plan2!$H:$H,[2]Plan2!$A:$A,$D619,[2]Plan2!$U:$U,7)</f>
        <v>#VALUE!</v>
      </c>
      <c r="AA619" s="18" t="e">
        <f>SUMIFS([2]Plan2!$H:$H,[2]Plan2!$A:$A,$D619,[2]Plan2!$U:$U,8)</f>
        <v>#VALUE!</v>
      </c>
      <c r="AB619" s="18" t="e">
        <f>SUMIFS([2]Plan2!$H:$H,[2]Plan2!$A:$A,$D619,[2]Plan2!$U:$U,9)</f>
        <v>#VALUE!</v>
      </c>
      <c r="AC619" s="18" t="e">
        <f>SUMIFS([2]Plan2!$H:$H,[2]Plan2!$A:$A,$D619,[2]Plan2!$U:$U,10)</f>
        <v>#VALUE!</v>
      </c>
      <c r="AD619" s="18" t="e">
        <f>SUMIFS([2]Plan2!$H:$H,[2]Plan2!$A:$A,$D619,[2]Plan2!$U:$U,11)</f>
        <v>#VALUE!</v>
      </c>
      <c r="AE619" s="18" t="e">
        <f>SUMIFS([2]Plan2!$H:$H,[2]Plan2!$A:$A,$D619,[2]Plan2!$U:$U,12)</f>
        <v>#VALUE!</v>
      </c>
      <c r="AF619" s="18" t="e">
        <f>SUMIFS([2]Plan2!$H:$H,[2]Plan2!$A:$A,$D619,[2]Plan2!$U:$U,1)</f>
        <v>#VALUE!</v>
      </c>
      <c r="AG619" s="18" t="e">
        <f>SUMIFS([2]Plan2!$H:$H,[2]Plan2!$A:$A,$D619,[2]Plan2!$U:$U,2)</f>
        <v>#VALUE!</v>
      </c>
      <c r="AH619" s="18" t="e">
        <f>SUMIFS([2]Plan2!$H:$H,[2]Plan2!$A:$A,$D619,[2]Plan2!$U:$U,3)</f>
        <v>#VALUE!</v>
      </c>
      <c r="AI619" s="18" t="e">
        <f>SUMIFS([2]Plan2!$H:$H,[2]Plan2!$A:$A,$D619,[2]Plan2!$U:$U,4)</f>
        <v>#VALUE!</v>
      </c>
      <c r="AJ619" s="18" t="e">
        <f>SUMIFS([2]Plan2!$H:$H,[2]Plan2!$A:$A,$D619,[2]Plan2!$U:$U,5)</f>
        <v>#VALUE!</v>
      </c>
      <c r="AK619" s="23" t="e">
        <f t="shared" si="78"/>
        <v>#VALUE!</v>
      </c>
      <c r="AL619" s="23" t="e">
        <f t="shared" si="81"/>
        <v>#VALUE!</v>
      </c>
      <c r="AM619">
        <f t="shared" si="79"/>
        <v>0</v>
      </c>
    </row>
    <row r="620" spans="1:39" ht="15.75" x14ac:dyDescent="0.25">
      <c r="A620" s="21" t="s">
        <v>23</v>
      </c>
      <c r="B620" s="21" t="s">
        <v>1519</v>
      </c>
      <c r="C620" s="21">
        <v>6824439</v>
      </c>
      <c r="D620" s="25">
        <v>500690</v>
      </c>
      <c r="E620" s="21" t="s">
        <v>69</v>
      </c>
      <c r="F620" s="31" t="s">
        <v>69</v>
      </c>
      <c r="G620" s="21" t="s">
        <v>168</v>
      </c>
      <c r="H620" s="21" t="s">
        <v>54</v>
      </c>
      <c r="I620" s="25" t="s">
        <v>55</v>
      </c>
      <c r="J620" s="21" t="s">
        <v>27</v>
      </c>
      <c r="K620" s="21" t="s">
        <v>74</v>
      </c>
      <c r="L620" s="20">
        <v>45482</v>
      </c>
      <c r="M620" s="20">
        <v>44575</v>
      </c>
      <c r="N620" s="21" t="s">
        <v>53</v>
      </c>
      <c r="O620" s="21">
        <v>2</v>
      </c>
      <c r="P620" s="21">
        <v>0</v>
      </c>
      <c r="Q620" s="21">
        <v>0</v>
      </c>
      <c r="R620" s="28"/>
      <c r="S620" s="18">
        <f>IFERROR(VLOOKUP(D620,'[1]comparativo br'!$A:$B,2,FALSE),"")</f>
        <v>2000</v>
      </c>
      <c r="T620" s="18">
        <f>IFERROR(VLOOKUP(D620,'[1]comparativo br'!$A:$C,3,FALSE),"")</f>
        <v>8000</v>
      </c>
      <c r="U620" s="15">
        <f t="shared" si="77"/>
        <v>3</v>
      </c>
      <c r="V620" s="19">
        <f>IFERROR(VLOOKUP(D620,'[1]comparativo br'!$A:$D,4,FALSE),"")</f>
        <v>0</v>
      </c>
      <c r="W620" s="19">
        <f>IFERROR(VLOOKUP(D620,'[1]comparativo br'!$A:$E,5,FALSE),"")</f>
        <v>0</v>
      </c>
      <c r="X620" s="15" t="str">
        <f t="shared" si="82"/>
        <v/>
      </c>
      <c r="Y620" s="18" t="e">
        <f>SUMIFS([2]Plan2!$H:$H,[2]Plan2!$A:$A,$D620,[2]Plan2!$U:$U,6)</f>
        <v>#VALUE!</v>
      </c>
      <c r="Z620" s="18" t="e">
        <f>SUMIFS([2]Plan2!$H:$H,[2]Plan2!$A:$A,$D620,[2]Plan2!$U:$U,7)</f>
        <v>#VALUE!</v>
      </c>
      <c r="AA620" s="18" t="e">
        <f>SUMIFS([2]Plan2!$H:$H,[2]Plan2!$A:$A,$D620,[2]Plan2!$U:$U,8)</f>
        <v>#VALUE!</v>
      </c>
      <c r="AB620" s="18" t="e">
        <f>SUMIFS([2]Plan2!$H:$H,[2]Plan2!$A:$A,$D620,[2]Plan2!$U:$U,9)</f>
        <v>#VALUE!</v>
      </c>
      <c r="AC620" s="18" t="e">
        <f>SUMIFS([2]Plan2!$H:$H,[2]Plan2!$A:$A,$D620,[2]Plan2!$U:$U,10)</f>
        <v>#VALUE!</v>
      </c>
      <c r="AD620" s="18" t="e">
        <f>SUMIFS([2]Plan2!$H:$H,[2]Plan2!$A:$A,$D620,[2]Plan2!$U:$U,11)</f>
        <v>#VALUE!</v>
      </c>
      <c r="AE620" s="18" t="e">
        <f>SUMIFS([2]Plan2!$H:$H,[2]Plan2!$A:$A,$D620,[2]Plan2!$U:$U,12)</f>
        <v>#VALUE!</v>
      </c>
      <c r="AF620" s="18" t="e">
        <f>SUMIFS([2]Plan2!$H:$H,[2]Plan2!$A:$A,$D620,[2]Plan2!$U:$U,1)</f>
        <v>#VALUE!</v>
      </c>
      <c r="AG620" s="18" t="e">
        <f>SUMIFS([2]Plan2!$H:$H,[2]Plan2!$A:$A,$D620,[2]Plan2!$U:$U,2)</f>
        <v>#VALUE!</v>
      </c>
      <c r="AH620" s="18" t="e">
        <f>SUMIFS([2]Plan2!$H:$H,[2]Plan2!$A:$A,$D620,[2]Plan2!$U:$U,3)</f>
        <v>#VALUE!</v>
      </c>
      <c r="AI620" s="18" t="e">
        <f>SUMIFS([2]Plan2!$H:$H,[2]Plan2!$A:$A,$D620,[2]Plan2!$U:$U,4)</f>
        <v>#VALUE!</v>
      </c>
      <c r="AJ620" s="18" t="e">
        <f>SUMIFS([2]Plan2!$H:$H,[2]Plan2!$A:$A,$D620,[2]Plan2!$U:$U,5)</f>
        <v>#VALUE!</v>
      </c>
      <c r="AK620" s="23" t="e">
        <f t="shared" si="78"/>
        <v>#VALUE!</v>
      </c>
      <c r="AL620" s="23" t="e">
        <f t="shared" si="81"/>
        <v>#VALUE!</v>
      </c>
      <c r="AM620">
        <f t="shared" si="79"/>
        <v>0</v>
      </c>
    </row>
    <row r="621" spans="1:39" ht="15.75" x14ac:dyDescent="0.25">
      <c r="A621" s="21" t="s">
        <v>23</v>
      </c>
      <c r="B621" s="21" t="s">
        <v>1519</v>
      </c>
      <c r="C621" s="21">
        <v>6824439</v>
      </c>
      <c r="D621" s="25">
        <v>102244</v>
      </c>
      <c r="E621" s="21" t="s">
        <v>69</v>
      </c>
      <c r="F621" s="31" t="s">
        <v>69</v>
      </c>
      <c r="G621" s="21" t="s">
        <v>168</v>
      </c>
      <c r="H621" s="21" t="s">
        <v>151</v>
      </c>
      <c r="I621" s="25" t="s">
        <v>77</v>
      </c>
      <c r="J621" s="21" t="s">
        <v>27</v>
      </c>
      <c r="K621" s="21" t="s">
        <v>74</v>
      </c>
      <c r="L621" s="20">
        <v>44400</v>
      </c>
      <c r="M621" s="20">
        <v>44832</v>
      </c>
      <c r="N621" s="21" t="s">
        <v>53</v>
      </c>
      <c r="O621" s="21">
        <v>38</v>
      </c>
      <c r="P621" s="21">
        <v>0</v>
      </c>
      <c r="Q621" s="21">
        <v>0</v>
      </c>
      <c r="R621" s="28"/>
      <c r="S621" s="18" t="str">
        <f>IFERROR(VLOOKUP(D621,'[1]comparativo br'!$A:$B,2,FALSE),"")</f>
        <v/>
      </c>
      <c r="T621" s="18" t="str">
        <f>IFERROR(VLOOKUP(D621,'[1]comparativo br'!$A:$C,3,FALSE),"")</f>
        <v/>
      </c>
      <c r="U621" s="15" t="str">
        <f t="shared" si="77"/>
        <v/>
      </c>
      <c r="V621" s="19" t="str">
        <f>IFERROR(VLOOKUP(D621,'[1]comparativo br'!$A:$D,4,FALSE),"")</f>
        <v/>
      </c>
      <c r="W621" s="19" t="str">
        <f>IFERROR(VLOOKUP(D621,'[1]comparativo br'!$A:$E,5,FALSE),"")</f>
        <v/>
      </c>
      <c r="X621" s="15" t="str">
        <f t="shared" si="82"/>
        <v/>
      </c>
      <c r="Y621" s="18" t="e">
        <f>SUMIFS([2]Plan2!$H:$H,[2]Plan2!$A:$A,$D621,[2]Plan2!$U:$U,6)</f>
        <v>#VALUE!</v>
      </c>
      <c r="Z621" s="18" t="e">
        <f>SUMIFS([2]Plan2!$H:$H,[2]Plan2!$A:$A,$D621,[2]Plan2!$U:$U,7)</f>
        <v>#VALUE!</v>
      </c>
      <c r="AA621" s="18" t="e">
        <f>SUMIFS([2]Plan2!$H:$H,[2]Plan2!$A:$A,$D621,[2]Plan2!$U:$U,8)</f>
        <v>#VALUE!</v>
      </c>
      <c r="AB621" s="18" t="e">
        <f>SUMIFS([2]Plan2!$H:$H,[2]Plan2!$A:$A,$D621,[2]Plan2!$U:$U,9)</f>
        <v>#VALUE!</v>
      </c>
      <c r="AC621" s="18" t="e">
        <f>SUMIFS([2]Plan2!$H:$H,[2]Plan2!$A:$A,$D621,[2]Plan2!$U:$U,10)</f>
        <v>#VALUE!</v>
      </c>
      <c r="AD621" s="18" t="e">
        <f>SUMIFS([2]Plan2!$H:$H,[2]Plan2!$A:$A,$D621,[2]Plan2!$U:$U,11)</f>
        <v>#VALUE!</v>
      </c>
      <c r="AE621" s="18" t="e">
        <f>SUMIFS([2]Plan2!$H:$H,[2]Plan2!$A:$A,$D621,[2]Plan2!$U:$U,12)</f>
        <v>#VALUE!</v>
      </c>
      <c r="AF621" s="18" t="e">
        <f>SUMIFS([2]Plan2!$H:$H,[2]Plan2!$A:$A,$D621,[2]Plan2!$U:$U,1)</f>
        <v>#VALUE!</v>
      </c>
      <c r="AG621" s="18" t="e">
        <f>SUMIFS([2]Plan2!$H:$H,[2]Plan2!$A:$A,$D621,[2]Plan2!$U:$U,2)</f>
        <v>#VALUE!</v>
      </c>
      <c r="AH621" s="18" t="e">
        <f>SUMIFS([2]Plan2!$H:$H,[2]Plan2!$A:$A,$D621,[2]Plan2!$U:$U,3)</f>
        <v>#VALUE!</v>
      </c>
      <c r="AI621" s="18" t="e">
        <f>SUMIFS([2]Plan2!$H:$H,[2]Plan2!$A:$A,$D621,[2]Plan2!$U:$U,4)</f>
        <v>#VALUE!</v>
      </c>
      <c r="AJ621" s="18" t="e">
        <f>SUMIFS([2]Plan2!$H:$H,[2]Plan2!$A:$A,$D621,[2]Plan2!$U:$U,5)</f>
        <v>#VALUE!</v>
      </c>
      <c r="AK621" s="23" t="e">
        <f t="shared" si="78"/>
        <v>#VALUE!</v>
      </c>
      <c r="AL621" s="23" t="e">
        <f t="shared" si="81"/>
        <v>#VALUE!</v>
      </c>
      <c r="AM621">
        <f t="shared" si="79"/>
        <v>0</v>
      </c>
    </row>
    <row r="622" spans="1:39" ht="15.75" x14ac:dyDescent="0.25">
      <c r="A622" s="21" t="s">
        <v>23</v>
      </c>
      <c r="B622" s="21" t="s">
        <v>1519</v>
      </c>
      <c r="C622" s="21">
        <v>6824439</v>
      </c>
      <c r="D622" s="25">
        <v>101063</v>
      </c>
      <c r="E622" s="21" t="s">
        <v>69</v>
      </c>
      <c r="F622" s="31" t="s">
        <v>69</v>
      </c>
      <c r="G622" s="21" t="s">
        <v>168</v>
      </c>
      <c r="H622" s="21" t="s">
        <v>307</v>
      </c>
      <c r="I622" s="25" t="s">
        <v>308</v>
      </c>
      <c r="J622" s="21" t="s">
        <v>27</v>
      </c>
      <c r="K622" s="21" t="s">
        <v>74</v>
      </c>
      <c r="L622" s="20">
        <v>44153</v>
      </c>
      <c r="M622" s="20">
        <v>45411</v>
      </c>
      <c r="N622" s="21" t="s">
        <v>53</v>
      </c>
      <c r="O622" s="21">
        <v>35</v>
      </c>
      <c r="P622" s="21">
        <v>2</v>
      </c>
      <c r="Q622" s="21">
        <v>0</v>
      </c>
      <c r="R622" s="15">
        <f>(Q622-P622)/P622</f>
        <v>-1</v>
      </c>
      <c r="S622" s="18">
        <f>IFERROR(VLOOKUP(D622,'[1]comparativo br'!$A:$B,2,FALSE),"")</f>
        <v>2000</v>
      </c>
      <c r="T622" s="18">
        <f>IFERROR(VLOOKUP(D622,'[1]comparativo br'!$A:$C,3,FALSE),"")</f>
        <v>8000</v>
      </c>
      <c r="U622" s="15">
        <f t="shared" si="77"/>
        <v>3</v>
      </c>
      <c r="V622" s="19">
        <f>IFERROR(VLOOKUP(D622,'[1]comparativo br'!$A:$D,4,FALSE),"")</f>
        <v>8</v>
      </c>
      <c r="W622" s="19">
        <f>IFERROR(VLOOKUP(D622,'[1]comparativo br'!$A:$E,5,FALSE),"")</f>
        <v>71</v>
      </c>
      <c r="X622" s="15">
        <f t="shared" si="82"/>
        <v>7.875</v>
      </c>
      <c r="Y622" s="18" t="e">
        <f>SUMIFS([2]Plan2!$H:$H,[2]Plan2!$A:$A,$D622,[2]Plan2!$U:$U,6)</f>
        <v>#VALUE!</v>
      </c>
      <c r="Z622" s="18" t="e">
        <f>SUMIFS([2]Plan2!$H:$H,[2]Plan2!$A:$A,$D622,[2]Plan2!$U:$U,7)</f>
        <v>#VALUE!</v>
      </c>
      <c r="AA622" s="18" t="e">
        <f>SUMIFS([2]Plan2!$H:$H,[2]Plan2!$A:$A,$D622,[2]Plan2!$U:$U,8)</f>
        <v>#VALUE!</v>
      </c>
      <c r="AB622" s="18" t="e">
        <f>SUMIFS([2]Plan2!$H:$H,[2]Plan2!$A:$A,$D622,[2]Plan2!$U:$U,9)</f>
        <v>#VALUE!</v>
      </c>
      <c r="AC622" s="18" t="e">
        <f>SUMIFS([2]Plan2!$H:$H,[2]Plan2!$A:$A,$D622,[2]Plan2!$U:$U,10)</f>
        <v>#VALUE!</v>
      </c>
      <c r="AD622" s="18" t="e">
        <f>SUMIFS([2]Plan2!$H:$H,[2]Plan2!$A:$A,$D622,[2]Plan2!$U:$U,11)</f>
        <v>#VALUE!</v>
      </c>
      <c r="AE622" s="18" t="e">
        <f>SUMIFS([2]Plan2!$H:$H,[2]Plan2!$A:$A,$D622,[2]Plan2!$U:$U,12)</f>
        <v>#VALUE!</v>
      </c>
      <c r="AF622" s="18" t="e">
        <f>SUMIFS([2]Plan2!$H:$H,[2]Plan2!$A:$A,$D622,[2]Plan2!$U:$U,1)</f>
        <v>#VALUE!</v>
      </c>
      <c r="AG622" s="18" t="e">
        <f>SUMIFS([2]Plan2!$H:$H,[2]Plan2!$A:$A,$D622,[2]Plan2!$U:$U,2)</f>
        <v>#VALUE!</v>
      </c>
      <c r="AH622" s="18" t="e">
        <f>SUMIFS([2]Plan2!$H:$H,[2]Plan2!$A:$A,$D622,[2]Plan2!$U:$U,3)</f>
        <v>#VALUE!</v>
      </c>
      <c r="AI622" s="18" t="e">
        <f>SUMIFS([2]Plan2!$H:$H,[2]Plan2!$A:$A,$D622,[2]Plan2!$U:$U,4)</f>
        <v>#VALUE!</v>
      </c>
      <c r="AJ622" s="18" t="e">
        <f>SUMIFS([2]Plan2!$H:$H,[2]Plan2!$A:$A,$D622,[2]Plan2!$U:$U,5)</f>
        <v>#VALUE!</v>
      </c>
      <c r="AK622" s="23" t="e">
        <f t="shared" si="78"/>
        <v>#VALUE!</v>
      </c>
      <c r="AL622" s="23" t="e">
        <f t="shared" si="81"/>
        <v>#VALUE!</v>
      </c>
      <c r="AM622">
        <f t="shared" si="79"/>
        <v>0</v>
      </c>
    </row>
    <row r="623" spans="1:39" ht="15.75" x14ac:dyDescent="0.25">
      <c r="A623" s="21" t="s">
        <v>23</v>
      </c>
      <c r="B623" s="21" t="s">
        <v>1519</v>
      </c>
      <c r="C623" s="21">
        <v>6824439</v>
      </c>
      <c r="D623" s="25">
        <v>100313</v>
      </c>
      <c r="E623" s="21" t="s">
        <v>69</v>
      </c>
      <c r="F623" s="31" t="s">
        <v>69</v>
      </c>
      <c r="G623" s="21" t="s">
        <v>168</v>
      </c>
      <c r="H623" s="21" t="s">
        <v>169</v>
      </c>
      <c r="I623" s="25" t="s">
        <v>170</v>
      </c>
      <c r="J623" s="21" t="s">
        <v>27</v>
      </c>
      <c r="K623" s="21" t="s">
        <v>74</v>
      </c>
      <c r="L623" s="20">
        <v>45481</v>
      </c>
      <c r="M623" s="20">
        <v>45488</v>
      </c>
      <c r="N623" s="21" t="s">
        <v>53</v>
      </c>
      <c r="O623" s="21">
        <v>12</v>
      </c>
      <c r="P623" s="21">
        <v>2</v>
      </c>
      <c r="Q623" s="21">
        <v>1</v>
      </c>
      <c r="R623" s="15">
        <f>(Q623-P623)/P623</f>
        <v>-0.5</v>
      </c>
      <c r="S623" s="18">
        <f>IFERROR(VLOOKUP(D623,'[1]comparativo br'!$A:$B,2,FALSE),"")</f>
        <v>0</v>
      </c>
      <c r="T623" s="18">
        <f>IFERROR(VLOOKUP(D623,'[1]comparativo br'!$A:$C,3,FALSE),"")</f>
        <v>8000</v>
      </c>
      <c r="U623" s="15" t="str">
        <f t="shared" si="77"/>
        <v/>
      </c>
      <c r="V623" s="19">
        <f>IFERROR(VLOOKUP(D623,'[1]comparativo br'!$A:$D,4,FALSE),"")</f>
        <v>0</v>
      </c>
      <c r="W623" s="19">
        <f>IFERROR(VLOOKUP(D623,'[1]comparativo br'!$A:$E,5,FALSE),"")</f>
        <v>0</v>
      </c>
      <c r="X623" s="15" t="str">
        <f t="shared" si="82"/>
        <v/>
      </c>
      <c r="Y623" s="18" t="e">
        <f>SUMIFS([2]Plan2!$H:$H,[2]Plan2!$A:$A,$D623,[2]Plan2!$U:$U,6)</f>
        <v>#VALUE!</v>
      </c>
      <c r="Z623" s="18" t="e">
        <f>SUMIFS([2]Plan2!$H:$H,[2]Plan2!$A:$A,$D623,[2]Plan2!$U:$U,7)</f>
        <v>#VALUE!</v>
      </c>
      <c r="AA623" s="18" t="e">
        <f>SUMIFS([2]Plan2!$H:$H,[2]Plan2!$A:$A,$D623,[2]Plan2!$U:$U,8)</f>
        <v>#VALUE!</v>
      </c>
      <c r="AB623" s="18" t="e">
        <f>SUMIFS([2]Plan2!$H:$H,[2]Plan2!$A:$A,$D623,[2]Plan2!$U:$U,9)</f>
        <v>#VALUE!</v>
      </c>
      <c r="AC623" s="18" t="e">
        <f>SUMIFS([2]Plan2!$H:$H,[2]Plan2!$A:$A,$D623,[2]Plan2!$U:$U,10)</f>
        <v>#VALUE!</v>
      </c>
      <c r="AD623" s="18" t="e">
        <f>SUMIFS([2]Plan2!$H:$H,[2]Plan2!$A:$A,$D623,[2]Plan2!$U:$U,11)</f>
        <v>#VALUE!</v>
      </c>
      <c r="AE623" s="18" t="e">
        <f>SUMIFS([2]Plan2!$H:$H,[2]Plan2!$A:$A,$D623,[2]Plan2!$U:$U,12)</f>
        <v>#VALUE!</v>
      </c>
      <c r="AF623" s="18" t="e">
        <f>SUMIFS([2]Plan2!$H:$H,[2]Plan2!$A:$A,$D623,[2]Plan2!$U:$U,1)</f>
        <v>#VALUE!</v>
      </c>
      <c r="AG623" s="18" t="e">
        <f>SUMIFS([2]Plan2!$H:$H,[2]Plan2!$A:$A,$D623,[2]Plan2!$U:$U,2)</f>
        <v>#VALUE!</v>
      </c>
      <c r="AH623" s="18" t="e">
        <f>SUMIFS([2]Plan2!$H:$H,[2]Plan2!$A:$A,$D623,[2]Plan2!$U:$U,3)</f>
        <v>#VALUE!</v>
      </c>
      <c r="AI623" s="18" t="e">
        <f>SUMIFS([2]Plan2!$H:$H,[2]Plan2!$A:$A,$D623,[2]Plan2!$U:$U,4)</f>
        <v>#VALUE!</v>
      </c>
      <c r="AJ623" s="18" t="e">
        <f>SUMIFS([2]Plan2!$H:$H,[2]Plan2!$A:$A,$D623,[2]Plan2!$U:$U,5)</f>
        <v>#VALUE!</v>
      </c>
      <c r="AK623" s="23" t="e">
        <f t="shared" si="78"/>
        <v>#VALUE!</v>
      </c>
      <c r="AL623" s="23" t="e">
        <f t="shared" si="81"/>
        <v>#VALUE!</v>
      </c>
      <c r="AM623">
        <f t="shared" si="79"/>
        <v>0</v>
      </c>
    </row>
    <row r="624" spans="1:39" ht="15.75" x14ac:dyDescent="0.25">
      <c r="A624" s="21" t="s">
        <v>23</v>
      </c>
      <c r="B624" s="21" t="s">
        <v>1519</v>
      </c>
      <c r="C624" s="21">
        <v>6824439</v>
      </c>
      <c r="D624" s="25">
        <v>191218</v>
      </c>
      <c r="E624" s="21" t="s">
        <v>69</v>
      </c>
      <c r="F624" s="31" t="s">
        <v>69</v>
      </c>
      <c r="G624" s="21" t="s">
        <v>168</v>
      </c>
      <c r="H624" s="21" t="s">
        <v>279</v>
      </c>
      <c r="I624" s="25" t="s">
        <v>170</v>
      </c>
      <c r="J624" s="21" t="s">
        <v>27</v>
      </c>
      <c r="K624" s="21" t="s">
        <v>74</v>
      </c>
      <c r="L624" s="20">
        <v>44985</v>
      </c>
      <c r="M624" s="20">
        <v>45581</v>
      </c>
      <c r="N624" s="21" t="s">
        <v>53</v>
      </c>
      <c r="O624" s="21">
        <v>30</v>
      </c>
      <c r="P624" s="21">
        <v>19</v>
      </c>
      <c r="Q624" s="21">
        <v>4</v>
      </c>
      <c r="R624" s="15">
        <f>(Q624-P624)/P624</f>
        <v>-0.78947368421052633</v>
      </c>
      <c r="S624" s="18">
        <f>IFERROR(VLOOKUP(D624,'[1]comparativo br'!$A:$B,2,FALSE),"")</f>
        <v>0</v>
      </c>
      <c r="T624" s="18">
        <f>IFERROR(VLOOKUP(D624,'[1]comparativo br'!$A:$C,3,FALSE),"")</f>
        <v>0</v>
      </c>
      <c r="U624" s="15" t="str">
        <f t="shared" si="77"/>
        <v/>
      </c>
      <c r="V624" s="19">
        <f>IFERROR(VLOOKUP(D624,'[1]comparativo br'!$A:$D,4,FALSE),"")</f>
        <v>26</v>
      </c>
      <c r="W624" s="19">
        <f>IFERROR(VLOOKUP(D624,'[1]comparativo br'!$A:$E,5,FALSE),"")</f>
        <v>0</v>
      </c>
      <c r="X624" s="15">
        <f t="shared" si="82"/>
        <v>-1</v>
      </c>
      <c r="Y624" s="18" t="e">
        <f>SUMIFS([2]Plan2!$H:$H,[2]Plan2!$A:$A,$D624,[2]Plan2!$U:$U,6)</f>
        <v>#VALUE!</v>
      </c>
      <c r="Z624" s="18" t="e">
        <f>SUMIFS([2]Plan2!$H:$H,[2]Plan2!$A:$A,$D624,[2]Plan2!$U:$U,7)</f>
        <v>#VALUE!</v>
      </c>
      <c r="AA624" s="18" t="e">
        <f>SUMIFS([2]Plan2!$H:$H,[2]Plan2!$A:$A,$D624,[2]Plan2!$U:$U,8)</f>
        <v>#VALUE!</v>
      </c>
      <c r="AB624" s="18" t="e">
        <f>SUMIFS([2]Plan2!$H:$H,[2]Plan2!$A:$A,$D624,[2]Plan2!$U:$U,9)</f>
        <v>#VALUE!</v>
      </c>
      <c r="AC624" s="18" t="e">
        <f>SUMIFS([2]Plan2!$H:$H,[2]Plan2!$A:$A,$D624,[2]Plan2!$U:$U,10)</f>
        <v>#VALUE!</v>
      </c>
      <c r="AD624" s="18" t="e">
        <f>SUMIFS([2]Plan2!$H:$H,[2]Plan2!$A:$A,$D624,[2]Plan2!$U:$U,11)</f>
        <v>#VALUE!</v>
      </c>
      <c r="AE624" s="18" t="e">
        <f>SUMIFS([2]Plan2!$H:$H,[2]Plan2!$A:$A,$D624,[2]Plan2!$U:$U,12)</f>
        <v>#VALUE!</v>
      </c>
      <c r="AF624" s="18" t="e">
        <f>SUMIFS([2]Plan2!$H:$H,[2]Plan2!$A:$A,$D624,[2]Plan2!$U:$U,1)</f>
        <v>#VALUE!</v>
      </c>
      <c r="AG624" s="18" t="e">
        <f>SUMIFS([2]Plan2!$H:$H,[2]Plan2!$A:$A,$D624,[2]Plan2!$U:$U,2)</f>
        <v>#VALUE!</v>
      </c>
      <c r="AH624" s="18" t="e">
        <f>SUMIFS([2]Plan2!$H:$H,[2]Plan2!$A:$A,$D624,[2]Plan2!$U:$U,3)</f>
        <v>#VALUE!</v>
      </c>
      <c r="AI624" s="18" t="e">
        <f>SUMIFS([2]Plan2!$H:$H,[2]Plan2!$A:$A,$D624,[2]Plan2!$U:$U,4)</f>
        <v>#VALUE!</v>
      </c>
      <c r="AJ624" s="18" t="e">
        <f>SUMIFS([2]Plan2!$H:$H,[2]Plan2!$A:$A,$D624,[2]Plan2!$U:$U,5)</f>
        <v>#VALUE!</v>
      </c>
      <c r="AK624" s="23" t="e">
        <f t="shared" si="78"/>
        <v>#VALUE!</v>
      </c>
      <c r="AL624" s="23" t="e">
        <f t="shared" si="81"/>
        <v>#VALUE!</v>
      </c>
      <c r="AM624">
        <f t="shared" si="79"/>
        <v>0</v>
      </c>
    </row>
    <row r="625" spans="1:39" ht="15.75" x14ac:dyDescent="0.25">
      <c r="A625" s="21" t="s">
        <v>23</v>
      </c>
      <c r="B625" s="21" t="s">
        <v>1519</v>
      </c>
      <c r="C625" s="21">
        <v>6824439</v>
      </c>
      <c r="D625" s="25">
        <v>193732</v>
      </c>
      <c r="E625" s="21" t="s">
        <v>69</v>
      </c>
      <c r="F625" s="31" t="s">
        <v>69</v>
      </c>
      <c r="G625" s="21" t="s">
        <v>168</v>
      </c>
      <c r="H625" s="21" t="s">
        <v>939</v>
      </c>
      <c r="I625" s="25" t="s">
        <v>77</v>
      </c>
      <c r="J625" s="21" t="s">
        <v>27</v>
      </c>
      <c r="K625" s="21" t="s">
        <v>74</v>
      </c>
      <c r="L625" s="20">
        <v>45482</v>
      </c>
      <c r="M625" s="20">
        <v>45741</v>
      </c>
      <c r="N625" s="21" t="s">
        <v>53</v>
      </c>
      <c r="O625" s="21">
        <v>12</v>
      </c>
      <c r="P625" s="21">
        <v>27</v>
      </c>
      <c r="Q625" s="21">
        <v>20</v>
      </c>
      <c r="R625" s="15">
        <f>(Q625-P625)/P625</f>
        <v>-0.25925925925925924</v>
      </c>
      <c r="S625" s="18">
        <f>IFERROR(VLOOKUP(D625,'[1]comparativo br'!$A:$B,2,FALSE),"")</f>
        <v>0</v>
      </c>
      <c r="T625" s="18">
        <f>IFERROR(VLOOKUP(D625,'[1]comparativo br'!$A:$C,3,FALSE),"")</f>
        <v>8000</v>
      </c>
      <c r="U625" s="15" t="str">
        <f t="shared" si="77"/>
        <v/>
      </c>
      <c r="V625" s="19">
        <f>IFERROR(VLOOKUP(D625,'[1]comparativo br'!$A:$D,4,FALSE),"")</f>
        <v>0</v>
      </c>
      <c r="W625" s="19">
        <f>IFERROR(VLOOKUP(D625,'[1]comparativo br'!$A:$E,5,FALSE),"")</f>
        <v>0</v>
      </c>
      <c r="X625" s="15" t="str">
        <f t="shared" si="82"/>
        <v/>
      </c>
      <c r="Y625" s="18" t="e">
        <f>SUMIFS([2]Plan2!$H:$H,[2]Plan2!$A:$A,$D625,[2]Plan2!$U:$U,6)</f>
        <v>#VALUE!</v>
      </c>
      <c r="Z625" s="18" t="e">
        <f>SUMIFS([2]Plan2!$H:$H,[2]Plan2!$A:$A,$D625,[2]Plan2!$U:$U,7)</f>
        <v>#VALUE!</v>
      </c>
      <c r="AA625" s="18" t="e">
        <f>SUMIFS([2]Plan2!$H:$H,[2]Plan2!$A:$A,$D625,[2]Plan2!$U:$U,8)</f>
        <v>#VALUE!</v>
      </c>
      <c r="AB625" s="18" t="e">
        <f>SUMIFS([2]Plan2!$H:$H,[2]Plan2!$A:$A,$D625,[2]Plan2!$U:$U,9)</f>
        <v>#VALUE!</v>
      </c>
      <c r="AC625" s="18" t="e">
        <f>SUMIFS([2]Plan2!$H:$H,[2]Plan2!$A:$A,$D625,[2]Plan2!$U:$U,10)</f>
        <v>#VALUE!</v>
      </c>
      <c r="AD625" s="18" t="e">
        <f>SUMIFS([2]Plan2!$H:$H,[2]Plan2!$A:$A,$D625,[2]Plan2!$U:$U,11)</f>
        <v>#VALUE!</v>
      </c>
      <c r="AE625" s="18" t="e">
        <f>SUMIFS([2]Plan2!$H:$H,[2]Plan2!$A:$A,$D625,[2]Plan2!$U:$U,12)</f>
        <v>#VALUE!</v>
      </c>
      <c r="AF625" s="18" t="e">
        <f>SUMIFS([2]Plan2!$H:$H,[2]Plan2!$A:$A,$D625,[2]Plan2!$U:$U,1)</f>
        <v>#VALUE!</v>
      </c>
      <c r="AG625" s="18" t="e">
        <f>SUMIFS([2]Plan2!$H:$H,[2]Plan2!$A:$A,$D625,[2]Plan2!$U:$U,2)</f>
        <v>#VALUE!</v>
      </c>
      <c r="AH625" s="18" t="e">
        <f>SUMIFS([2]Plan2!$H:$H,[2]Plan2!$A:$A,$D625,[2]Plan2!$U:$U,3)</f>
        <v>#VALUE!</v>
      </c>
      <c r="AI625" s="18" t="e">
        <f>SUMIFS([2]Plan2!$H:$H,[2]Plan2!$A:$A,$D625,[2]Plan2!$U:$U,4)</f>
        <v>#VALUE!</v>
      </c>
      <c r="AJ625" s="18" t="e">
        <f>SUMIFS([2]Plan2!$H:$H,[2]Plan2!$A:$A,$D625,[2]Plan2!$U:$U,5)</f>
        <v>#VALUE!</v>
      </c>
      <c r="AK625" s="23" t="e">
        <f t="shared" si="78"/>
        <v>#VALUE!</v>
      </c>
      <c r="AL625" s="23" t="e">
        <f t="shared" si="81"/>
        <v>#VALUE!</v>
      </c>
      <c r="AM625">
        <f t="shared" si="79"/>
        <v>0</v>
      </c>
    </row>
    <row r="626" spans="1:39" ht="15.75" x14ac:dyDescent="0.25">
      <c r="A626" s="21"/>
      <c r="B626" s="21" t="s">
        <v>1520</v>
      </c>
      <c r="C626" s="21">
        <v>6855894</v>
      </c>
      <c r="D626" s="25">
        <v>101310</v>
      </c>
      <c r="E626" s="21" t="s">
        <v>12</v>
      </c>
      <c r="F626" s="31" t="s">
        <v>12</v>
      </c>
      <c r="G626" s="21" t="s">
        <v>2195</v>
      </c>
      <c r="H626" s="21" t="s">
        <v>461</v>
      </c>
      <c r="I626" s="25" t="s">
        <v>95</v>
      </c>
      <c r="J626" s="21" t="s">
        <v>27</v>
      </c>
      <c r="K626" s="21" t="s">
        <v>28</v>
      </c>
      <c r="L626" s="20">
        <v>45666</v>
      </c>
      <c r="M626" s="20">
        <v>45581</v>
      </c>
      <c r="N626" s="21" t="s">
        <v>22</v>
      </c>
      <c r="O626" s="21">
        <v>34</v>
      </c>
      <c r="P626" s="21">
        <v>3</v>
      </c>
      <c r="Q626" s="21">
        <v>1</v>
      </c>
      <c r="R626" s="15">
        <f>(Q626-P626)/P626</f>
        <v>-0.66666666666666663</v>
      </c>
      <c r="S626" s="18" t="str">
        <f>IFERROR(VLOOKUP(D626,'[1]comparativo br'!$A:$B,2,FALSE),"")</f>
        <v/>
      </c>
      <c r="T626" s="18" t="str">
        <f>IFERROR(VLOOKUP(D626,'[1]comparativo br'!$A:$C,3,FALSE),"")</f>
        <v/>
      </c>
      <c r="U626" s="15" t="str">
        <f t="shared" si="77"/>
        <v/>
      </c>
      <c r="V626" s="19" t="str">
        <f>IFERROR(VLOOKUP(D626,'[1]comparativo br'!$A:$D,4,FALSE),"")</f>
        <v/>
      </c>
      <c r="W626" s="19" t="str">
        <f>IFERROR(VLOOKUP(D626,'[1]comparativo br'!$A:$E,5,FALSE),"")</f>
        <v/>
      </c>
      <c r="X626" s="15" t="str">
        <f t="shared" si="82"/>
        <v/>
      </c>
      <c r="Y626" s="18" t="e">
        <f>SUMIFS([2]Plan2!$H:$H,[2]Plan2!$A:$A,$D626,[2]Plan2!$U:$U,6)</f>
        <v>#VALUE!</v>
      </c>
      <c r="Z626" s="18" t="e">
        <f>SUMIFS([2]Plan2!$H:$H,[2]Plan2!$A:$A,$D626,[2]Plan2!$U:$U,7)</f>
        <v>#VALUE!</v>
      </c>
      <c r="AA626" s="18" t="e">
        <f>SUMIFS([2]Plan2!$H:$H,[2]Plan2!$A:$A,$D626,[2]Plan2!$U:$U,8)</f>
        <v>#VALUE!</v>
      </c>
      <c r="AB626" s="18" t="e">
        <f>SUMIFS([2]Plan2!$H:$H,[2]Plan2!$A:$A,$D626,[2]Plan2!$U:$U,9)</f>
        <v>#VALUE!</v>
      </c>
      <c r="AC626" s="18" t="e">
        <f>SUMIFS([2]Plan2!$H:$H,[2]Plan2!$A:$A,$D626,[2]Plan2!$U:$U,10)</f>
        <v>#VALUE!</v>
      </c>
      <c r="AD626" s="18" t="e">
        <f>SUMIFS([2]Plan2!$H:$H,[2]Plan2!$A:$A,$D626,[2]Plan2!$U:$U,11)</f>
        <v>#VALUE!</v>
      </c>
      <c r="AE626" s="18" t="e">
        <f>SUMIFS([2]Plan2!$H:$H,[2]Plan2!$A:$A,$D626,[2]Plan2!$U:$U,12)</f>
        <v>#VALUE!</v>
      </c>
      <c r="AF626" s="18" t="e">
        <f>SUMIFS([2]Plan2!$H:$H,[2]Plan2!$A:$A,$D626,[2]Plan2!$U:$U,1)</f>
        <v>#VALUE!</v>
      </c>
      <c r="AG626" s="18" t="e">
        <f>SUMIFS([2]Plan2!$H:$H,[2]Plan2!$A:$A,$D626,[2]Plan2!$U:$U,2)</f>
        <v>#VALUE!</v>
      </c>
      <c r="AH626" s="18" t="e">
        <f>SUMIFS([2]Plan2!$H:$H,[2]Plan2!$A:$A,$D626,[2]Plan2!$U:$U,3)</f>
        <v>#VALUE!</v>
      </c>
      <c r="AI626" s="18" t="e">
        <f>SUMIFS([2]Plan2!$H:$H,[2]Plan2!$A:$A,$D626,[2]Plan2!$U:$U,4)</f>
        <v>#VALUE!</v>
      </c>
      <c r="AJ626" s="18" t="e">
        <f>SUMIFS([2]Plan2!$H:$H,[2]Plan2!$A:$A,$D626,[2]Plan2!$U:$U,5)</f>
        <v>#VALUE!</v>
      </c>
      <c r="AK626" s="23" t="e">
        <f t="shared" si="78"/>
        <v>#VALUE!</v>
      </c>
      <c r="AL626" s="23" t="e">
        <f t="shared" si="81"/>
        <v>#VALUE!</v>
      </c>
      <c r="AM626">
        <f t="shared" si="79"/>
        <v>0</v>
      </c>
    </row>
    <row r="627" spans="1:39" ht="15.75" x14ac:dyDescent="0.25">
      <c r="A627" s="21" t="s">
        <v>36</v>
      </c>
      <c r="B627" s="21" t="s">
        <v>1519</v>
      </c>
      <c r="C627" s="21">
        <v>6855894</v>
      </c>
      <c r="D627" s="25">
        <v>101308</v>
      </c>
      <c r="E627" s="21" t="s">
        <v>1575</v>
      </c>
      <c r="F627" s="31" t="s">
        <v>1575</v>
      </c>
      <c r="G627" s="21" t="s">
        <v>2195</v>
      </c>
      <c r="H627" s="21" t="s">
        <v>200</v>
      </c>
      <c r="I627" s="25" t="s">
        <v>201</v>
      </c>
      <c r="J627" s="21" t="s">
        <v>27</v>
      </c>
      <c r="K627" s="21" t="s">
        <v>28</v>
      </c>
      <c r="L627" s="20">
        <v>45715</v>
      </c>
      <c r="M627" s="20">
        <v>45673</v>
      </c>
      <c r="N627" s="21" t="s">
        <v>22</v>
      </c>
      <c r="O627" s="21">
        <v>13</v>
      </c>
      <c r="P627" s="21">
        <v>0</v>
      </c>
      <c r="Q627" s="21">
        <v>4</v>
      </c>
      <c r="R627" s="15">
        <v>1</v>
      </c>
      <c r="S627" s="18" t="str">
        <f>IFERROR(VLOOKUP(D627,'[1]comparativo br'!$A:$B,2,FALSE),"")</f>
        <v/>
      </c>
      <c r="T627" s="18" t="str">
        <f>IFERROR(VLOOKUP(D627,'[1]comparativo br'!$A:$C,3,FALSE),"")</f>
        <v/>
      </c>
      <c r="U627" s="15" t="str">
        <f t="shared" si="77"/>
        <v/>
      </c>
      <c r="V627" s="19" t="str">
        <f>IFERROR(VLOOKUP(D627,'[1]comparativo br'!$A:$D,4,FALSE),"")</f>
        <v/>
      </c>
      <c r="W627" s="19" t="str">
        <f>IFERROR(VLOOKUP(D627,'[1]comparativo br'!$A:$E,5,FALSE),"")</f>
        <v/>
      </c>
      <c r="X627" s="15" t="str">
        <f t="shared" si="82"/>
        <v/>
      </c>
      <c r="Y627" s="18" t="e">
        <f>SUMIFS([2]Plan2!$H:$H,[2]Plan2!$A:$A,$D627,[2]Plan2!$U:$U,6)</f>
        <v>#VALUE!</v>
      </c>
      <c r="Z627" s="18" t="e">
        <f>SUMIFS([2]Plan2!$H:$H,[2]Plan2!$A:$A,$D627,[2]Plan2!$U:$U,7)</f>
        <v>#VALUE!</v>
      </c>
      <c r="AA627" s="18" t="e">
        <f>SUMIFS([2]Plan2!$H:$H,[2]Plan2!$A:$A,$D627,[2]Plan2!$U:$U,8)</f>
        <v>#VALUE!</v>
      </c>
      <c r="AB627" s="18" t="e">
        <f>SUMIFS([2]Plan2!$H:$H,[2]Plan2!$A:$A,$D627,[2]Plan2!$U:$U,9)</f>
        <v>#VALUE!</v>
      </c>
      <c r="AC627" s="18" t="e">
        <f>SUMIFS([2]Plan2!$H:$H,[2]Plan2!$A:$A,$D627,[2]Plan2!$U:$U,10)</f>
        <v>#VALUE!</v>
      </c>
      <c r="AD627" s="18" t="e">
        <f>SUMIFS([2]Plan2!$H:$H,[2]Plan2!$A:$A,$D627,[2]Plan2!$U:$U,11)</f>
        <v>#VALUE!</v>
      </c>
      <c r="AE627" s="18" t="e">
        <f>SUMIFS([2]Plan2!$H:$H,[2]Plan2!$A:$A,$D627,[2]Plan2!$U:$U,12)</f>
        <v>#VALUE!</v>
      </c>
      <c r="AF627" s="18" t="e">
        <f>SUMIFS([2]Plan2!$H:$H,[2]Plan2!$A:$A,$D627,[2]Plan2!$U:$U,1)</f>
        <v>#VALUE!</v>
      </c>
      <c r="AG627" s="18" t="e">
        <f>SUMIFS([2]Plan2!$H:$H,[2]Plan2!$A:$A,$D627,[2]Plan2!$U:$U,2)</f>
        <v>#VALUE!</v>
      </c>
      <c r="AH627" s="18" t="e">
        <f>SUMIFS([2]Plan2!$H:$H,[2]Plan2!$A:$A,$D627,[2]Plan2!$U:$U,3)</f>
        <v>#VALUE!</v>
      </c>
      <c r="AI627" s="18" t="e">
        <f>SUMIFS([2]Plan2!$H:$H,[2]Plan2!$A:$A,$D627,[2]Plan2!$U:$U,4)</f>
        <v>#VALUE!</v>
      </c>
      <c r="AJ627" s="18" t="e">
        <f>SUMIFS([2]Plan2!$H:$H,[2]Plan2!$A:$A,$D627,[2]Plan2!$U:$U,5)</f>
        <v>#VALUE!</v>
      </c>
      <c r="AK627" s="23" t="e">
        <f t="shared" si="78"/>
        <v>#VALUE!</v>
      </c>
      <c r="AL627" s="23" t="e">
        <f t="shared" si="81"/>
        <v>#VALUE!</v>
      </c>
      <c r="AM627">
        <f t="shared" si="79"/>
        <v>0</v>
      </c>
    </row>
    <row r="628" spans="1:39" ht="15.75" x14ac:dyDescent="0.25">
      <c r="A628" s="21"/>
      <c r="B628" s="21" t="s">
        <v>1520</v>
      </c>
      <c r="C628" s="21">
        <v>6867144</v>
      </c>
      <c r="D628" s="25">
        <v>191906</v>
      </c>
      <c r="E628" s="21" t="s">
        <v>33</v>
      </c>
      <c r="F628" s="31" t="s">
        <v>33</v>
      </c>
      <c r="G628" s="21" t="s">
        <v>670</v>
      </c>
      <c r="H628" s="21" t="s">
        <v>671</v>
      </c>
      <c r="I628" s="25" t="s">
        <v>51</v>
      </c>
      <c r="J628" s="21" t="s">
        <v>41</v>
      </c>
      <c r="K628" s="21" t="s">
        <v>42</v>
      </c>
      <c r="L628" s="20">
        <v>45769</v>
      </c>
      <c r="M628" s="20">
        <v>45726</v>
      </c>
      <c r="N628" s="21" t="s">
        <v>22</v>
      </c>
      <c r="O628" s="21">
        <v>18</v>
      </c>
      <c r="P628" s="21">
        <v>7</v>
      </c>
      <c r="Q628" s="21">
        <v>25</v>
      </c>
      <c r="R628" s="15">
        <f>(Q628-P628)/P628</f>
        <v>2.5714285714285716</v>
      </c>
      <c r="S628" s="18">
        <f>IFERROR(VLOOKUP(D628,'[1]comparativo br'!$A:$B,2,FALSE),"")</f>
        <v>6000</v>
      </c>
      <c r="T628" s="18">
        <f>IFERROR(VLOOKUP(D628,'[1]comparativo br'!$A:$C,3,FALSE),"")</f>
        <v>6000</v>
      </c>
      <c r="U628" s="15">
        <f t="shared" si="77"/>
        <v>0</v>
      </c>
      <c r="V628" s="19">
        <f>IFERROR(VLOOKUP(D628,'[1]comparativo br'!$A:$D,4,FALSE),"")</f>
        <v>0</v>
      </c>
      <c r="W628" s="19">
        <f>IFERROR(VLOOKUP(D628,'[1]comparativo br'!$A:$E,5,FALSE),"")</f>
        <v>8</v>
      </c>
      <c r="X628" s="15" t="str">
        <f t="shared" si="82"/>
        <v/>
      </c>
      <c r="Y628" s="18" t="e">
        <f>SUMIFS([2]Plan2!$H:$H,[2]Plan2!$A:$A,$D628,[2]Plan2!$U:$U,6)</f>
        <v>#VALUE!</v>
      </c>
      <c r="Z628" s="18" t="e">
        <f>SUMIFS([2]Plan2!$H:$H,[2]Plan2!$A:$A,$D628,[2]Plan2!$U:$U,7)</f>
        <v>#VALUE!</v>
      </c>
      <c r="AA628" s="18" t="e">
        <f>SUMIFS([2]Plan2!$H:$H,[2]Plan2!$A:$A,$D628,[2]Plan2!$U:$U,8)</f>
        <v>#VALUE!</v>
      </c>
      <c r="AB628" s="18" t="e">
        <f>SUMIFS([2]Plan2!$H:$H,[2]Plan2!$A:$A,$D628,[2]Plan2!$U:$U,9)</f>
        <v>#VALUE!</v>
      </c>
      <c r="AC628" s="18" t="e">
        <f>SUMIFS([2]Plan2!$H:$H,[2]Plan2!$A:$A,$D628,[2]Plan2!$U:$U,10)</f>
        <v>#VALUE!</v>
      </c>
      <c r="AD628" s="18" t="e">
        <f>SUMIFS([2]Plan2!$H:$H,[2]Plan2!$A:$A,$D628,[2]Plan2!$U:$U,11)</f>
        <v>#VALUE!</v>
      </c>
      <c r="AE628" s="18" t="e">
        <f>SUMIFS([2]Plan2!$H:$H,[2]Plan2!$A:$A,$D628,[2]Plan2!$U:$U,12)</f>
        <v>#VALUE!</v>
      </c>
      <c r="AF628" s="18" t="e">
        <f>SUMIFS([2]Plan2!$H:$H,[2]Plan2!$A:$A,$D628,[2]Plan2!$U:$U,1)</f>
        <v>#VALUE!</v>
      </c>
      <c r="AG628" s="18" t="e">
        <f>SUMIFS([2]Plan2!$H:$H,[2]Plan2!$A:$A,$D628,[2]Plan2!$U:$U,2)</f>
        <v>#VALUE!</v>
      </c>
      <c r="AH628" s="18" t="e">
        <f>SUMIFS([2]Plan2!$H:$H,[2]Plan2!$A:$A,$D628,[2]Plan2!$U:$U,3)</f>
        <v>#VALUE!</v>
      </c>
      <c r="AI628" s="18" t="e">
        <f>SUMIFS([2]Plan2!$H:$H,[2]Plan2!$A:$A,$D628,[2]Plan2!$U:$U,4)</f>
        <v>#VALUE!</v>
      </c>
      <c r="AJ628" s="18" t="e">
        <f>SUMIFS([2]Plan2!$H:$H,[2]Plan2!$A:$A,$D628,[2]Plan2!$U:$U,5)</f>
        <v>#VALUE!</v>
      </c>
      <c r="AK628" s="23" t="e">
        <f t="shared" si="78"/>
        <v>#VALUE!</v>
      </c>
      <c r="AL628" s="23" t="e">
        <f t="shared" si="81"/>
        <v>#VALUE!</v>
      </c>
      <c r="AM628">
        <f t="shared" si="79"/>
        <v>0</v>
      </c>
    </row>
    <row r="629" spans="1:39" ht="15.75" x14ac:dyDescent="0.25">
      <c r="A629" s="21"/>
      <c r="B629" s="21" t="s">
        <v>1519</v>
      </c>
      <c r="C629" s="21">
        <v>6900697</v>
      </c>
      <c r="D629" s="25">
        <v>190933</v>
      </c>
      <c r="E629" s="21" t="s">
        <v>24</v>
      </c>
      <c r="F629" s="31" t="s">
        <v>24</v>
      </c>
      <c r="G629" s="21" t="s">
        <v>573</v>
      </c>
      <c r="H629" s="21" t="s">
        <v>575</v>
      </c>
      <c r="I629" s="25" t="s">
        <v>344</v>
      </c>
      <c r="J629" s="21" t="s">
        <v>67</v>
      </c>
      <c r="K629" s="21" t="s">
        <v>416</v>
      </c>
      <c r="L629" s="20">
        <v>45691</v>
      </c>
      <c r="M629" s="20">
        <v>45736</v>
      </c>
      <c r="N629" s="21" t="s">
        <v>22</v>
      </c>
      <c r="O629" s="21">
        <v>6</v>
      </c>
      <c r="P629" s="21">
        <v>1</v>
      </c>
      <c r="Q629" s="21">
        <v>1</v>
      </c>
      <c r="R629" s="15">
        <f>(Q629-P629)/P629</f>
        <v>0</v>
      </c>
      <c r="S629" s="18" t="str">
        <f>IFERROR(VLOOKUP(D629,'[1]comparativo br'!$A:$B,2,FALSE),"")</f>
        <v/>
      </c>
      <c r="T629" s="18" t="str">
        <f>IFERROR(VLOOKUP(D629,'[1]comparativo br'!$A:$C,3,FALSE),"")</f>
        <v/>
      </c>
      <c r="U629" s="15" t="str">
        <f t="shared" si="77"/>
        <v/>
      </c>
      <c r="V629" s="19" t="str">
        <f>IFERROR(VLOOKUP(D629,'[1]comparativo br'!$A:$D,4,FALSE),"")</f>
        <v/>
      </c>
      <c r="W629" s="19" t="str">
        <f>IFERROR(VLOOKUP(D629,'[1]comparativo br'!$A:$E,5,FALSE),"")</f>
        <v/>
      </c>
      <c r="X629" s="15" t="str">
        <f t="shared" si="82"/>
        <v/>
      </c>
      <c r="Y629" s="18" t="e">
        <f>SUMIFS([2]Plan2!$H:$H,[2]Plan2!$A:$A,$D629,[2]Plan2!$U:$U,6)</f>
        <v>#VALUE!</v>
      </c>
      <c r="Z629" s="18" t="e">
        <f>SUMIFS([2]Plan2!$H:$H,[2]Plan2!$A:$A,$D629,[2]Plan2!$U:$U,7)</f>
        <v>#VALUE!</v>
      </c>
      <c r="AA629" s="18" t="e">
        <f>SUMIFS([2]Plan2!$H:$H,[2]Plan2!$A:$A,$D629,[2]Plan2!$U:$U,8)</f>
        <v>#VALUE!</v>
      </c>
      <c r="AB629" s="18" t="e">
        <f>SUMIFS([2]Plan2!$H:$H,[2]Plan2!$A:$A,$D629,[2]Plan2!$U:$U,9)</f>
        <v>#VALUE!</v>
      </c>
      <c r="AC629" s="18" t="e">
        <f>SUMIFS([2]Plan2!$H:$H,[2]Plan2!$A:$A,$D629,[2]Plan2!$U:$U,10)</f>
        <v>#VALUE!</v>
      </c>
      <c r="AD629" s="18" t="e">
        <f>SUMIFS([2]Plan2!$H:$H,[2]Plan2!$A:$A,$D629,[2]Plan2!$U:$U,11)</f>
        <v>#VALUE!</v>
      </c>
      <c r="AE629" s="18" t="e">
        <f>SUMIFS([2]Plan2!$H:$H,[2]Plan2!$A:$A,$D629,[2]Plan2!$U:$U,12)</f>
        <v>#VALUE!</v>
      </c>
      <c r="AF629" s="18" t="e">
        <f>SUMIFS([2]Plan2!$H:$H,[2]Plan2!$A:$A,$D629,[2]Plan2!$U:$U,1)</f>
        <v>#VALUE!</v>
      </c>
      <c r="AG629" s="18" t="e">
        <f>SUMIFS([2]Plan2!$H:$H,[2]Plan2!$A:$A,$D629,[2]Plan2!$U:$U,2)</f>
        <v>#VALUE!</v>
      </c>
      <c r="AH629" s="18" t="e">
        <f>SUMIFS([2]Plan2!$H:$H,[2]Plan2!$A:$A,$D629,[2]Plan2!$U:$U,3)</f>
        <v>#VALUE!</v>
      </c>
      <c r="AI629" s="18" t="e">
        <f>SUMIFS([2]Plan2!$H:$H,[2]Plan2!$A:$A,$D629,[2]Plan2!$U:$U,4)</f>
        <v>#VALUE!</v>
      </c>
      <c r="AJ629" s="18" t="e">
        <f>SUMIFS([2]Plan2!$H:$H,[2]Plan2!$A:$A,$D629,[2]Plan2!$U:$U,5)</f>
        <v>#VALUE!</v>
      </c>
      <c r="AK629" s="23" t="e">
        <f t="shared" si="78"/>
        <v>#VALUE!</v>
      </c>
      <c r="AL629" s="23" t="e">
        <f t="shared" si="81"/>
        <v>#VALUE!</v>
      </c>
      <c r="AM629">
        <f t="shared" si="79"/>
        <v>0</v>
      </c>
    </row>
    <row r="630" spans="1:39" ht="15.75" x14ac:dyDescent="0.25">
      <c r="A630" s="21"/>
      <c r="B630" s="21" t="s">
        <v>1519</v>
      </c>
      <c r="C630" s="21">
        <v>6900697</v>
      </c>
      <c r="D630" s="25">
        <v>190932</v>
      </c>
      <c r="E630" s="21" t="s">
        <v>24</v>
      </c>
      <c r="F630" s="31" t="s">
        <v>24</v>
      </c>
      <c r="G630" s="21" t="s">
        <v>573</v>
      </c>
      <c r="H630" s="21" t="s">
        <v>574</v>
      </c>
      <c r="I630" s="25" t="s">
        <v>344</v>
      </c>
      <c r="J630" s="21" t="s">
        <v>67</v>
      </c>
      <c r="K630" s="21" t="s">
        <v>416</v>
      </c>
      <c r="L630" s="20">
        <v>45691</v>
      </c>
      <c r="M630" s="20">
        <v>45741</v>
      </c>
      <c r="N630" s="21" t="s">
        <v>22</v>
      </c>
      <c r="O630" s="21">
        <v>6</v>
      </c>
      <c r="P630" s="21">
        <v>1</v>
      </c>
      <c r="Q630" s="21">
        <v>1</v>
      </c>
      <c r="R630" s="15">
        <f>(Q630-P630)/P630</f>
        <v>0</v>
      </c>
      <c r="S630" s="18" t="str">
        <f>IFERROR(VLOOKUP(D630,'[1]comparativo br'!$A:$B,2,FALSE),"")</f>
        <v/>
      </c>
      <c r="T630" s="18" t="str">
        <f>IFERROR(VLOOKUP(D630,'[1]comparativo br'!$A:$C,3,FALSE),"")</f>
        <v/>
      </c>
      <c r="U630" s="15" t="str">
        <f t="shared" si="77"/>
        <v/>
      </c>
      <c r="V630" s="19" t="str">
        <f>IFERROR(VLOOKUP(D630,'[1]comparativo br'!$A:$D,4,FALSE),"")</f>
        <v/>
      </c>
      <c r="W630" s="19" t="str">
        <f>IFERROR(VLOOKUP(D630,'[1]comparativo br'!$A:$E,5,FALSE),"")</f>
        <v/>
      </c>
      <c r="X630" s="15" t="str">
        <f t="shared" si="82"/>
        <v/>
      </c>
      <c r="Y630" s="18" t="e">
        <f>SUMIFS([2]Plan2!$H:$H,[2]Plan2!$A:$A,$D630,[2]Plan2!$U:$U,6)</f>
        <v>#VALUE!</v>
      </c>
      <c r="Z630" s="18" t="e">
        <f>SUMIFS([2]Plan2!$H:$H,[2]Plan2!$A:$A,$D630,[2]Plan2!$U:$U,7)</f>
        <v>#VALUE!</v>
      </c>
      <c r="AA630" s="18" t="e">
        <f>SUMIFS([2]Plan2!$H:$H,[2]Plan2!$A:$A,$D630,[2]Plan2!$U:$U,8)</f>
        <v>#VALUE!</v>
      </c>
      <c r="AB630" s="18" t="e">
        <f>SUMIFS([2]Plan2!$H:$H,[2]Plan2!$A:$A,$D630,[2]Plan2!$U:$U,9)</f>
        <v>#VALUE!</v>
      </c>
      <c r="AC630" s="18" t="e">
        <f>SUMIFS([2]Plan2!$H:$H,[2]Plan2!$A:$A,$D630,[2]Plan2!$U:$U,10)</f>
        <v>#VALUE!</v>
      </c>
      <c r="AD630" s="18" t="e">
        <f>SUMIFS([2]Plan2!$H:$H,[2]Plan2!$A:$A,$D630,[2]Plan2!$U:$U,11)</f>
        <v>#VALUE!</v>
      </c>
      <c r="AE630" s="18" t="e">
        <f>SUMIFS([2]Plan2!$H:$H,[2]Plan2!$A:$A,$D630,[2]Plan2!$U:$U,12)</f>
        <v>#VALUE!</v>
      </c>
      <c r="AF630" s="18" t="e">
        <f>SUMIFS([2]Plan2!$H:$H,[2]Plan2!$A:$A,$D630,[2]Plan2!$U:$U,1)</f>
        <v>#VALUE!</v>
      </c>
      <c r="AG630" s="18" t="e">
        <f>SUMIFS([2]Plan2!$H:$H,[2]Plan2!$A:$A,$D630,[2]Plan2!$U:$U,2)</f>
        <v>#VALUE!</v>
      </c>
      <c r="AH630" s="18" t="e">
        <f>SUMIFS([2]Plan2!$H:$H,[2]Plan2!$A:$A,$D630,[2]Plan2!$U:$U,3)</f>
        <v>#VALUE!</v>
      </c>
      <c r="AI630" s="18" t="e">
        <f>SUMIFS([2]Plan2!$H:$H,[2]Plan2!$A:$A,$D630,[2]Plan2!$U:$U,4)</f>
        <v>#VALUE!</v>
      </c>
      <c r="AJ630" s="18" t="e">
        <f>SUMIFS([2]Plan2!$H:$H,[2]Plan2!$A:$A,$D630,[2]Plan2!$U:$U,5)</f>
        <v>#VALUE!</v>
      </c>
      <c r="AK630" s="23" t="e">
        <f t="shared" si="78"/>
        <v>#VALUE!</v>
      </c>
      <c r="AL630" s="23" t="e">
        <f t="shared" si="81"/>
        <v>#VALUE!</v>
      </c>
      <c r="AM630">
        <f t="shared" si="79"/>
        <v>0</v>
      </c>
    </row>
    <row r="631" spans="1:39" ht="15.75" x14ac:dyDescent="0.25">
      <c r="A631" s="21" t="s">
        <v>1195</v>
      </c>
      <c r="B631" s="21" t="s">
        <v>1520</v>
      </c>
      <c r="C631" s="21">
        <v>6966612</v>
      </c>
      <c r="D631" s="25">
        <v>191206</v>
      </c>
      <c r="E631" s="21" t="s">
        <v>1180</v>
      </c>
      <c r="F631" s="31" t="s">
        <v>1180</v>
      </c>
      <c r="G631" s="21" t="s">
        <v>1306</v>
      </c>
      <c r="H631" s="21" t="s">
        <v>109</v>
      </c>
      <c r="I631" s="25" t="s">
        <v>20</v>
      </c>
      <c r="J631" s="21" t="s">
        <v>21</v>
      </c>
      <c r="K631" s="21"/>
      <c r="L631" s="20">
        <v>43738</v>
      </c>
      <c r="M631" s="20">
        <v>45573</v>
      </c>
      <c r="N631" s="21" t="s">
        <v>53</v>
      </c>
      <c r="O631" s="21">
        <v>25</v>
      </c>
      <c r="P631" s="21">
        <v>24</v>
      </c>
      <c r="Q631" s="21">
        <v>3</v>
      </c>
      <c r="R631" s="15">
        <f>(Q631-P631)/P631</f>
        <v>-0.875</v>
      </c>
      <c r="S631" s="18" t="str">
        <f>IFERROR(VLOOKUP(D631,'[1]comparativo br'!$A:$B,2,FALSE),"")</f>
        <v/>
      </c>
      <c r="T631" s="18" t="str">
        <f>IFERROR(VLOOKUP(D631,'[1]comparativo br'!$A:$C,3,FALSE),"")</f>
        <v/>
      </c>
      <c r="U631" s="15" t="str">
        <f t="shared" si="77"/>
        <v/>
      </c>
      <c r="V631" s="19" t="str">
        <f>IFERROR(VLOOKUP(D631,'[1]comparativo br'!$A:$D,4,FALSE),"")</f>
        <v/>
      </c>
      <c r="W631" s="19" t="str">
        <f>IFERROR(VLOOKUP(D631,'[1]comparativo br'!$A:$E,5,FALSE),"")</f>
        <v/>
      </c>
      <c r="X631" s="15" t="str">
        <f t="shared" si="82"/>
        <v/>
      </c>
      <c r="Y631" s="18" t="e">
        <f>SUMIFS([2]Plan2!$H:$H,[2]Plan2!$A:$A,$D631,[2]Plan2!$U:$U,6)</f>
        <v>#VALUE!</v>
      </c>
      <c r="Z631" s="18" t="e">
        <f>SUMIFS([2]Plan2!$H:$H,[2]Plan2!$A:$A,$D631,[2]Plan2!$U:$U,7)</f>
        <v>#VALUE!</v>
      </c>
      <c r="AA631" s="18" t="e">
        <f>SUMIFS([2]Plan2!$H:$H,[2]Plan2!$A:$A,$D631,[2]Plan2!$U:$U,8)</f>
        <v>#VALUE!</v>
      </c>
      <c r="AB631" s="18" t="e">
        <f>SUMIFS([2]Plan2!$H:$H,[2]Plan2!$A:$A,$D631,[2]Plan2!$U:$U,9)</f>
        <v>#VALUE!</v>
      </c>
      <c r="AC631" s="18" t="e">
        <f>SUMIFS([2]Plan2!$H:$H,[2]Plan2!$A:$A,$D631,[2]Plan2!$U:$U,10)</f>
        <v>#VALUE!</v>
      </c>
      <c r="AD631" s="18" t="e">
        <f>SUMIFS([2]Plan2!$H:$H,[2]Plan2!$A:$A,$D631,[2]Plan2!$U:$U,11)</f>
        <v>#VALUE!</v>
      </c>
      <c r="AE631" s="18" t="e">
        <f>SUMIFS([2]Plan2!$H:$H,[2]Plan2!$A:$A,$D631,[2]Plan2!$U:$U,12)</f>
        <v>#VALUE!</v>
      </c>
      <c r="AF631" s="18" t="e">
        <f>SUMIFS([2]Plan2!$H:$H,[2]Plan2!$A:$A,$D631,[2]Plan2!$U:$U,1)</f>
        <v>#VALUE!</v>
      </c>
      <c r="AG631" s="18" t="e">
        <f>SUMIFS([2]Plan2!$H:$H,[2]Plan2!$A:$A,$D631,[2]Plan2!$U:$U,2)</f>
        <v>#VALUE!</v>
      </c>
      <c r="AH631" s="18" t="e">
        <f>SUMIFS([2]Plan2!$H:$H,[2]Plan2!$A:$A,$D631,[2]Plan2!$U:$U,3)</f>
        <v>#VALUE!</v>
      </c>
      <c r="AI631" s="18" t="e">
        <f>SUMIFS([2]Plan2!$H:$H,[2]Plan2!$A:$A,$D631,[2]Plan2!$U:$U,4)</f>
        <v>#VALUE!</v>
      </c>
      <c r="AJ631" s="18" t="e">
        <f>SUMIFS([2]Plan2!$H:$H,[2]Plan2!$A:$A,$D631,[2]Plan2!$U:$U,5)</f>
        <v>#VALUE!</v>
      </c>
      <c r="AK631" s="23" t="e">
        <f t="shared" si="78"/>
        <v>#VALUE!</v>
      </c>
      <c r="AL631" s="23" t="e">
        <f t="shared" si="81"/>
        <v>#VALUE!</v>
      </c>
      <c r="AM631">
        <f t="shared" si="79"/>
        <v>0</v>
      </c>
    </row>
    <row r="632" spans="1:39" ht="15.75" x14ac:dyDescent="0.25">
      <c r="A632" s="21"/>
      <c r="B632" s="21" t="s">
        <v>1520</v>
      </c>
      <c r="C632" s="21">
        <v>7005330</v>
      </c>
      <c r="D632" s="25">
        <v>502914</v>
      </c>
      <c r="E632" s="21" t="s">
        <v>1180</v>
      </c>
      <c r="F632" s="31" t="s">
        <v>1180</v>
      </c>
      <c r="G632" s="21" t="s">
        <v>1510</v>
      </c>
      <c r="H632" s="21" t="s">
        <v>78</v>
      </c>
      <c r="I632" s="25" t="s">
        <v>79</v>
      </c>
      <c r="J632" s="21" t="s">
        <v>107</v>
      </c>
      <c r="K632" s="21" t="s">
        <v>108</v>
      </c>
      <c r="L632" s="20">
        <v>45783</v>
      </c>
      <c r="M632" s="20"/>
      <c r="N632" s="21" t="s">
        <v>18</v>
      </c>
      <c r="O632" s="21"/>
      <c r="P632" s="21"/>
      <c r="Q632" s="21"/>
      <c r="R632" s="28"/>
      <c r="S632" s="18">
        <f>IFERROR(VLOOKUP(D632,'[1]comparativo br'!$A:$B,2,FALSE),"")</f>
        <v>798</v>
      </c>
      <c r="T632" s="18">
        <f>IFERROR(VLOOKUP(D632,'[1]comparativo br'!$A:$C,3,FALSE),"")</f>
        <v>1995</v>
      </c>
      <c r="U632" s="15">
        <f t="shared" si="77"/>
        <v>1.5</v>
      </c>
      <c r="V632" s="19">
        <f>IFERROR(VLOOKUP(D632,'[1]comparativo br'!$A:$D,4,FALSE),"")</f>
        <v>0</v>
      </c>
      <c r="W632" s="19">
        <f>IFERROR(VLOOKUP(D632,'[1]comparativo br'!$A:$E,5,FALSE),"")</f>
        <v>0</v>
      </c>
      <c r="X632" s="15" t="str">
        <f t="shared" si="82"/>
        <v/>
      </c>
      <c r="Y632" s="18" t="e">
        <f>SUMIFS([2]Plan2!$H:$H,[2]Plan2!$A:$A,$D632,[2]Plan2!$U:$U,6)</f>
        <v>#VALUE!</v>
      </c>
      <c r="Z632" s="18" t="e">
        <f>SUMIFS([2]Plan2!$H:$H,[2]Plan2!$A:$A,$D632,[2]Plan2!$U:$U,7)</f>
        <v>#VALUE!</v>
      </c>
      <c r="AA632" s="18" t="e">
        <f>SUMIFS([2]Plan2!$H:$H,[2]Plan2!$A:$A,$D632,[2]Plan2!$U:$U,8)</f>
        <v>#VALUE!</v>
      </c>
      <c r="AB632" s="18" t="e">
        <f>SUMIFS([2]Plan2!$H:$H,[2]Plan2!$A:$A,$D632,[2]Plan2!$U:$U,9)</f>
        <v>#VALUE!</v>
      </c>
      <c r="AC632" s="18" t="e">
        <f>SUMIFS([2]Plan2!$H:$H,[2]Plan2!$A:$A,$D632,[2]Plan2!$U:$U,10)</f>
        <v>#VALUE!</v>
      </c>
      <c r="AD632" s="18" t="e">
        <f>SUMIFS([2]Plan2!$H:$H,[2]Plan2!$A:$A,$D632,[2]Plan2!$U:$U,11)</f>
        <v>#VALUE!</v>
      </c>
      <c r="AE632" s="18" t="e">
        <f>SUMIFS([2]Plan2!$H:$H,[2]Plan2!$A:$A,$D632,[2]Plan2!$U:$U,12)</f>
        <v>#VALUE!</v>
      </c>
      <c r="AF632" s="18" t="e">
        <f>SUMIFS([2]Plan2!$H:$H,[2]Plan2!$A:$A,$D632,[2]Plan2!$U:$U,1)</f>
        <v>#VALUE!</v>
      </c>
      <c r="AG632" s="18" t="e">
        <f>SUMIFS([2]Plan2!$H:$H,[2]Plan2!$A:$A,$D632,[2]Plan2!$U:$U,2)</f>
        <v>#VALUE!</v>
      </c>
      <c r="AH632" s="18" t="e">
        <f>SUMIFS([2]Plan2!$H:$H,[2]Plan2!$A:$A,$D632,[2]Plan2!$U:$U,3)</f>
        <v>#VALUE!</v>
      </c>
      <c r="AI632" s="18" t="e">
        <f>SUMIFS([2]Plan2!$H:$H,[2]Plan2!$A:$A,$D632,[2]Plan2!$U:$U,4)</f>
        <v>#VALUE!</v>
      </c>
      <c r="AJ632" s="18" t="e">
        <f>SUMIFS([2]Plan2!$H:$H,[2]Plan2!$A:$A,$D632,[2]Plan2!$U:$U,5)</f>
        <v>#VALUE!</v>
      </c>
      <c r="AK632" s="23" t="e">
        <f t="shared" si="78"/>
        <v>#VALUE!</v>
      </c>
      <c r="AL632" s="23" t="e">
        <f t="shared" si="81"/>
        <v>#VALUE!</v>
      </c>
      <c r="AM632">
        <f t="shared" si="79"/>
        <v>0</v>
      </c>
    </row>
    <row r="633" spans="1:39" ht="15.75" x14ac:dyDescent="0.25">
      <c r="A633" s="21"/>
      <c r="B633" s="21" t="s">
        <v>1519</v>
      </c>
      <c r="C633" s="21">
        <v>7015016</v>
      </c>
      <c r="D633" s="25">
        <v>502803</v>
      </c>
      <c r="E633" s="21" t="s">
        <v>12</v>
      </c>
      <c r="F633" s="31" t="s">
        <v>1575</v>
      </c>
      <c r="G633" s="21" t="s">
        <v>1122</v>
      </c>
      <c r="H633" s="21" t="s">
        <v>1123</v>
      </c>
      <c r="I633" s="25" t="s">
        <v>79</v>
      </c>
      <c r="J633" s="21" t="s">
        <v>41</v>
      </c>
      <c r="K633" s="21"/>
      <c r="L633" s="20">
        <v>45560</v>
      </c>
      <c r="M633" s="20">
        <v>45562</v>
      </c>
      <c r="N633" s="21" t="s">
        <v>53</v>
      </c>
      <c r="O633" s="21">
        <v>30</v>
      </c>
      <c r="P633" s="21">
        <v>16</v>
      </c>
      <c r="Q633" s="21">
        <v>2</v>
      </c>
      <c r="R633" s="15">
        <f>(Q633-P633)/P633</f>
        <v>-0.875</v>
      </c>
      <c r="S633" s="18" t="str">
        <f>IFERROR(VLOOKUP(D633,'[1]comparativo br'!$A:$B,2,FALSE),"")</f>
        <v/>
      </c>
      <c r="T633" s="18" t="str">
        <f>IFERROR(VLOOKUP(D633,'[1]comparativo br'!$A:$C,3,FALSE),"")</f>
        <v/>
      </c>
      <c r="U633" s="15" t="str">
        <f t="shared" si="77"/>
        <v/>
      </c>
      <c r="V633" s="19" t="str">
        <f>IFERROR(VLOOKUP(D633,'[1]comparativo br'!$A:$D,4,FALSE),"")</f>
        <v/>
      </c>
      <c r="W633" s="19" t="str">
        <f>IFERROR(VLOOKUP(D633,'[1]comparativo br'!$A:$E,5,FALSE),"")</f>
        <v/>
      </c>
      <c r="X633" s="15" t="str">
        <f t="shared" si="82"/>
        <v/>
      </c>
      <c r="Y633" s="18" t="e">
        <f>SUMIFS([2]Plan2!$H:$H,[2]Plan2!$A:$A,$D633,[2]Plan2!$U:$U,6)</f>
        <v>#VALUE!</v>
      </c>
      <c r="Z633" s="18" t="e">
        <f>SUMIFS([2]Plan2!$H:$H,[2]Plan2!$A:$A,$D633,[2]Plan2!$U:$U,7)</f>
        <v>#VALUE!</v>
      </c>
      <c r="AA633" s="18" t="e">
        <f>SUMIFS([2]Plan2!$H:$H,[2]Plan2!$A:$A,$D633,[2]Plan2!$U:$U,8)</f>
        <v>#VALUE!</v>
      </c>
      <c r="AB633" s="18" t="e">
        <f>SUMIFS([2]Plan2!$H:$H,[2]Plan2!$A:$A,$D633,[2]Plan2!$U:$U,9)</f>
        <v>#VALUE!</v>
      </c>
      <c r="AC633" s="18" t="e">
        <f>SUMIFS([2]Plan2!$H:$H,[2]Plan2!$A:$A,$D633,[2]Plan2!$U:$U,10)</f>
        <v>#VALUE!</v>
      </c>
      <c r="AD633" s="18" t="e">
        <f>SUMIFS([2]Plan2!$H:$H,[2]Plan2!$A:$A,$D633,[2]Plan2!$U:$U,11)</f>
        <v>#VALUE!</v>
      </c>
      <c r="AE633" s="18" t="e">
        <f>SUMIFS([2]Plan2!$H:$H,[2]Plan2!$A:$A,$D633,[2]Plan2!$U:$U,12)</f>
        <v>#VALUE!</v>
      </c>
      <c r="AF633" s="18" t="e">
        <f>SUMIFS([2]Plan2!$H:$H,[2]Plan2!$A:$A,$D633,[2]Plan2!$U:$U,1)</f>
        <v>#VALUE!</v>
      </c>
      <c r="AG633" s="18" t="e">
        <f>SUMIFS([2]Plan2!$H:$H,[2]Plan2!$A:$A,$D633,[2]Plan2!$U:$U,2)</f>
        <v>#VALUE!</v>
      </c>
      <c r="AH633" s="18" t="e">
        <f>SUMIFS([2]Plan2!$H:$H,[2]Plan2!$A:$A,$D633,[2]Plan2!$U:$U,3)</f>
        <v>#VALUE!</v>
      </c>
      <c r="AI633" s="18" t="e">
        <f>SUMIFS([2]Plan2!$H:$H,[2]Plan2!$A:$A,$D633,[2]Plan2!$U:$U,4)</f>
        <v>#VALUE!</v>
      </c>
      <c r="AJ633" s="18" t="e">
        <f>SUMIFS([2]Plan2!$H:$H,[2]Plan2!$A:$A,$D633,[2]Plan2!$U:$U,5)</f>
        <v>#VALUE!</v>
      </c>
      <c r="AK633" s="23" t="e">
        <f t="shared" si="78"/>
        <v>#VALUE!</v>
      </c>
      <c r="AL633" s="23" t="e">
        <f t="shared" si="81"/>
        <v>#VALUE!</v>
      </c>
      <c r="AM633">
        <f t="shared" si="79"/>
        <v>0</v>
      </c>
    </row>
    <row r="634" spans="1:39" ht="15.75" x14ac:dyDescent="0.25">
      <c r="A634" s="21"/>
      <c r="B634" s="21" t="s">
        <v>1519</v>
      </c>
      <c r="C634" s="21">
        <v>7057278</v>
      </c>
      <c r="D634" s="25">
        <v>192953</v>
      </c>
      <c r="E634" s="21" t="s">
        <v>69</v>
      </c>
      <c r="F634" s="31" t="s">
        <v>69</v>
      </c>
      <c r="G634" s="21" t="s">
        <v>2056</v>
      </c>
      <c r="H634" s="21" t="s">
        <v>2057</v>
      </c>
      <c r="I634" s="25" t="s">
        <v>84</v>
      </c>
      <c r="J634" s="21" t="s">
        <v>85</v>
      </c>
      <c r="K634" s="21" t="s">
        <v>86</v>
      </c>
      <c r="L634" s="20">
        <v>45705</v>
      </c>
      <c r="M634" s="20">
        <v>45693</v>
      </c>
      <c r="N634" s="21" t="s">
        <v>22</v>
      </c>
      <c r="O634" s="21">
        <v>19</v>
      </c>
      <c r="P634" s="21">
        <v>10</v>
      </c>
      <c r="Q634" s="21">
        <v>26</v>
      </c>
      <c r="R634" s="15">
        <f>(Q634-P634)/P634</f>
        <v>1.6</v>
      </c>
      <c r="S634" s="18">
        <f>IFERROR(VLOOKUP(D634,'[1]comparativo br'!$A:$B,2,FALSE),"")</f>
        <v>0</v>
      </c>
      <c r="T634" s="18">
        <f>IFERROR(VLOOKUP(D634,'[1]comparativo br'!$A:$C,3,FALSE),"")</f>
        <v>0</v>
      </c>
      <c r="U634" s="15" t="str">
        <f t="shared" si="77"/>
        <v/>
      </c>
      <c r="V634" s="19">
        <f>IFERROR(VLOOKUP(D634,'[1]comparativo br'!$A:$D,4,FALSE),"")</f>
        <v>53</v>
      </c>
      <c r="W634" s="19">
        <f>IFERROR(VLOOKUP(D634,'[1]comparativo br'!$A:$E,5,FALSE),"")</f>
        <v>0</v>
      </c>
      <c r="X634" s="15">
        <f t="shared" si="82"/>
        <v>-1</v>
      </c>
      <c r="Y634" s="18" t="e">
        <f>SUMIFS([2]Plan2!$H:$H,[2]Plan2!$A:$A,$D634,[2]Plan2!$U:$U,6)</f>
        <v>#VALUE!</v>
      </c>
      <c r="Z634" s="18" t="e">
        <f>SUMIFS([2]Plan2!$H:$H,[2]Plan2!$A:$A,$D634,[2]Plan2!$U:$U,7)</f>
        <v>#VALUE!</v>
      </c>
      <c r="AA634" s="18" t="e">
        <f>SUMIFS([2]Plan2!$H:$H,[2]Plan2!$A:$A,$D634,[2]Plan2!$U:$U,8)</f>
        <v>#VALUE!</v>
      </c>
      <c r="AB634" s="18" t="e">
        <f>SUMIFS([2]Plan2!$H:$H,[2]Plan2!$A:$A,$D634,[2]Plan2!$U:$U,9)</f>
        <v>#VALUE!</v>
      </c>
      <c r="AC634" s="18" t="e">
        <f>SUMIFS([2]Plan2!$H:$H,[2]Plan2!$A:$A,$D634,[2]Plan2!$U:$U,10)</f>
        <v>#VALUE!</v>
      </c>
      <c r="AD634" s="18" t="e">
        <f>SUMIFS([2]Plan2!$H:$H,[2]Plan2!$A:$A,$D634,[2]Plan2!$U:$U,11)</f>
        <v>#VALUE!</v>
      </c>
      <c r="AE634" s="18" t="e">
        <f>SUMIFS([2]Plan2!$H:$H,[2]Plan2!$A:$A,$D634,[2]Plan2!$U:$U,12)</f>
        <v>#VALUE!</v>
      </c>
      <c r="AF634" s="18" t="e">
        <f>SUMIFS([2]Plan2!$H:$H,[2]Plan2!$A:$A,$D634,[2]Plan2!$U:$U,1)</f>
        <v>#VALUE!</v>
      </c>
      <c r="AG634" s="18" t="e">
        <f>SUMIFS([2]Plan2!$H:$H,[2]Plan2!$A:$A,$D634,[2]Plan2!$U:$U,2)</f>
        <v>#VALUE!</v>
      </c>
      <c r="AH634" s="18" t="e">
        <f>SUMIFS([2]Plan2!$H:$H,[2]Plan2!$A:$A,$D634,[2]Plan2!$U:$U,3)</f>
        <v>#VALUE!</v>
      </c>
      <c r="AI634" s="18" t="e">
        <f>SUMIFS([2]Plan2!$H:$H,[2]Plan2!$A:$A,$D634,[2]Plan2!$U:$U,4)</f>
        <v>#VALUE!</v>
      </c>
      <c r="AJ634" s="18" t="e">
        <f>SUMIFS([2]Plan2!$H:$H,[2]Plan2!$A:$A,$D634,[2]Plan2!$U:$U,5)</f>
        <v>#VALUE!</v>
      </c>
      <c r="AK634" s="23" t="e">
        <f t="shared" si="78"/>
        <v>#VALUE!</v>
      </c>
      <c r="AL634" s="23" t="e">
        <f t="shared" si="81"/>
        <v>#VALUE!</v>
      </c>
      <c r="AM634">
        <f t="shared" si="79"/>
        <v>0</v>
      </c>
    </row>
    <row r="635" spans="1:39" ht="15.75" x14ac:dyDescent="0.25">
      <c r="A635" s="21" t="s">
        <v>1195</v>
      </c>
      <c r="B635" s="21" t="s">
        <v>1520</v>
      </c>
      <c r="C635" s="21">
        <v>7063819</v>
      </c>
      <c r="D635" s="25">
        <v>191109</v>
      </c>
      <c r="E635" s="21" t="s">
        <v>1180</v>
      </c>
      <c r="F635" s="31" t="s">
        <v>1180</v>
      </c>
      <c r="G635" s="21" t="s">
        <v>1304</v>
      </c>
      <c r="H635" s="21" t="s">
        <v>78</v>
      </c>
      <c r="I635" s="25" t="s">
        <v>79</v>
      </c>
      <c r="J635" s="21" t="s">
        <v>21</v>
      </c>
      <c r="K635" s="21"/>
      <c r="L635" s="20">
        <v>44407</v>
      </c>
      <c r="M635" s="20">
        <v>45792</v>
      </c>
      <c r="N635" s="21" t="s">
        <v>18</v>
      </c>
      <c r="O635" s="21">
        <v>229</v>
      </c>
      <c r="P635" s="21">
        <v>227</v>
      </c>
      <c r="Q635" s="21">
        <v>361</v>
      </c>
      <c r="R635" s="15">
        <f>(Q635-P635)/P635</f>
        <v>0.5903083700440529</v>
      </c>
      <c r="S635" s="18">
        <f>IFERROR(VLOOKUP(D635,'[1]comparativo br'!$A:$B,2,FALSE),"")</f>
        <v>0</v>
      </c>
      <c r="T635" s="18">
        <f>IFERROR(VLOOKUP(D635,'[1]comparativo br'!$A:$C,3,FALSE),"")</f>
        <v>0</v>
      </c>
      <c r="U635" s="15" t="str">
        <f t="shared" si="77"/>
        <v/>
      </c>
      <c r="V635" s="19">
        <f>IFERROR(VLOOKUP(D635,'[1]comparativo br'!$A:$D,4,FALSE),"")</f>
        <v>407</v>
      </c>
      <c r="W635" s="19">
        <f>IFERROR(VLOOKUP(D635,'[1]comparativo br'!$A:$E,5,FALSE),"")</f>
        <v>132</v>
      </c>
      <c r="X635" s="15">
        <f t="shared" si="82"/>
        <v>-0.67567567567567566</v>
      </c>
      <c r="Y635" s="18" t="e">
        <f>SUMIFS([2]Plan2!$H:$H,[2]Plan2!$A:$A,$D635,[2]Plan2!$U:$U,6)</f>
        <v>#VALUE!</v>
      </c>
      <c r="Z635" s="18" t="e">
        <f>SUMIFS([2]Plan2!$H:$H,[2]Plan2!$A:$A,$D635,[2]Plan2!$U:$U,7)</f>
        <v>#VALUE!</v>
      </c>
      <c r="AA635" s="18" t="e">
        <f>SUMIFS([2]Plan2!$H:$H,[2]Plan2!$A:$A,$D635,[2]Plan2!$U:$U,8)</f>
        <v>#VALUE!</v>
      </c>
      <c r="AB635" s="18" t="e">
        <f>SUMIFS([2]Plan2!$H:$H,[2]Plan2!$A:$A,$D635,[2]Plan2!$U:$U,9)</f>
        <v>#VALUE!</v>
      </c>
      <c r="AC635" s="18" t="e">
        <f>SUMIFS([2]Plan2!$H:$H,[2]Plan2!$A:$A,$D635,[2]Plan2!$U:$U,10)</f>
        <v>#VALUE!</v>
      </c>
      <c r="AD635" s="18" t="e">
        <f>SUMIFS([2]Plan2!$H:$H,[2]Plan2!$A:$A,$D635,[2]Plan2!$U:$U,11)</f>
        <v>#VALUE!</v>
      </c>
      <c r="AE635" s="18" t="e">
        <f>SUMIFS([2]Plan2!$H:$H,[2]Plan2!$A:$A,$D635,[2]Plan2!$U:$U,12)</f>
        <v>#VALUE!</v>
      </c>
      <c r="AF635" s="18" t="e">
        <f>SUMIFS([2]Plan2!$H:$H,[2]Plan2!$A:$A,$D635,[2]Plan2!$U:$U,1)</f>
        <v>#VALUE!</v>
      </c>
      <c r="AG635" s="18" t="e">
        <f>SUMIFS([2]Plan2!$H:$H,[2]Plan2!$A:$A,$D635,[2]Plan2!$U:$U,2)</f>
        <v>#VALUE!</v>
      </c>
      <c r="AH635" s="18" t="e">
        <f>SUMIFS([2]Plan2!$H:$H,[2]Plan2!$A:$A,$D635,[2]Plan2!$U:$U,3)</f>
        <v>#VALUE!</v>
      </c>
      <c r="AI635" s="18" t="e">
        <f>SUMIFS([2]Plan2!$H:$H,[2]Plan2!$A:$A,$D635,[2]Plan2!$U:$U,4)</f>
        <v>#VALUE!</v>
      </c>
      <c r="AJ635" s="18" t="e">
        <f>SUMIFS([2]Plan2!$H:$H,[2]Plan2!$A:$A,$D635,[2]Plan2!$U:$U,5)</f>
        <v>#VALUE!</v>
      </c>
      <c r="AK635" s="23" t="e">
        <f t="shared" si="78"/>
        <v>#VALUE!</v>
      </c>
      <c r="AL635" s="23" t="e">
        <f t="shared" si="81"/>
        <v>#VALUE!</v>
      </c>
      <c r="AM635">
        <f t="shared" si="79"/>
        <v>0</v>
      </c>
    </row>
    <row r="636" spans="1:39" ht="15.75" x14ac:dyDescent="0.25">
      <c r="A636" s="21" t="s">
        <v>1195</v>
      </c>
      <c r="B636" s="21" t="s">
        <v>1520</v>
      </c>
      <c r="C636" s="21">
        <v>7063842</v>
      </c>
      <c r="D636" s="25">
        <v>101702</v>
      </c>
      <c r="E636" s="21" t="s">
        <v>1180</v>
      </c>
      <c r="F636" s="31" t="s">
        <v>1180</v>
      </c>
      <c r="G636" s="21" t="s">
        <v>1210</v>
      </c>
      <c r="H636" s="21" t="s">
        <v>109</v>
      </c>
      <c r="I636" s="25" t="s">
        <v>20</v>
      </c>
      <c r="J636" s="21" t="s">
        <v>21</v>
      </c>
      <c r="K636" s="21"/>
      <c r="L636" s="20">
        <v>45793</v>
      </c>
      <c r="M636" s="20"/>
      <c r="N636" s="21" t="s">
        <v>18</v>
      </c>
      <c r="O636" s="21"/>
      <c r="P636" s="21"/>
      <c r="Q636" s="21"/>
      <c r="R636" s="28"/>
      <c r="S636" s="18">
        <f>IFERROR(VLOOKUP(D636,'[1]comparativo br'!$A:$B,2,FALSE),"")</f>
        <v>108425.87</v>
      </c>
      <c r="T636" s="18">
        <f>IFERROR(VLOOKUP(D636,'[1]comparativo br'!$A:$C,3,FALSE),"")</f>
        <v>96929</v>
      </c>
      <c r="U636" s="15">
        <f t="shared" si="77"/>
        <v>-0.10603438090927927</v>
      </c>
      <c r="V636" s="19">
        <f>IFERROR(VLOOKUP(D636,'[1]comparativo br'!$A:$D,4,FALSE),"")</f>
        <v>0</v>
      </c>
      <c r="W636" s="19">
        <f>IFERROR(VLOOKUP(D636,'[1]comparativo br'!$A:$E,5,FALSE),"")</f>
        <v>0</v>
      </c>
      <c r="X636" s="15" t="str">
        <f t="shared" si="82"/>
        <v/>
      </c>
      <c r="Y636" s="18" t="e">
        <f>SUMIFS([2]Plan2!$H:$H,[2]Plan2!$A:$A,$D636,[2]Plan2!$U:$U,6)</f>
        <v>#VALUE!</v>
      </c>
      <c r="Z636" s="18" t="e">
        <f>SUMIFS([2]Plan2!$H:$H,[2]Plan2!$A:$A,$D636,[2]Plan2!$U:$U,7)</f>
        <v>#VALUE!</v>
      </c>
      <c r="AA636" s="18" t="e">
        <f>SUMIFS([2]Plan2!$H:$H,[2]Plan2!$A:$A,$D636,[2]Plan2!$U:$U,8)</f>
        <v>#VALUE!</v>
      </c>
      <c r="AB636" s="18" t="e">
        <f>SUMIFS([2]Plan2!$H:$H,[2]Plan2!$A:$A,$D636,[2]Plan2!$U:$U,9)</f>
        <v>#VALUE!</v>
      </c>
      <c r="AC636" s="18" t="e">
        <f>SUMIFS([2]Plan2!$H:$H,[2]Plan2!$A:$A,$D636,[2]Plan2!$U:$U,10)</f>
        <v>#VALUE!</v>
      </c>
      <c r="AD636" s="18" t="e">
        <f>SUMIFS([2]Plan2!$H:$H,[2]Plan2!$A:$A,$D636,[2]Plan2!$U:$U,11)</f>
        <v>#VALUE!</v>
      </c>
      <c r="AE636" s="18" t="e">
        <f>SUMIFS([2]Plan2!$H:$H,[2]Plan2!$A:$A,$D636,[2]Plan2!$U:$U,12)</f>
        <v>#VALUE!</v>
      </c>
      <c r="AF636" s="18" t="e">
        <f>SUMIFS([2]Plan2!$H:$H,[2]Plan2!$A:$A,$D636,[2]Plan2!$U:$U,1)</f>
        <v>#VALUE!</v>
      </c>
      <c r="AG636" s="18" t="e">
        <f>SUMIFS([2]Plan2!$H:$H,[2]Plan2!$A:$A,$D636,[2]Plan2!$U:$U,2)</f>
        <v>#VALUE!</v>
      </c>
      <c r="AH636" s="18" t="e">
        <f>SUMIFS([2]Plan2!$H:$H,[2]Plan2!$A:$A,$D636,[2]Plan2!$U:$U,3)</f>
        <v>#VALUE!</v>
      </c>
      <c r="AI636" s="18" t="e">
        <f>SUMIFS([2]Plan2!$H:$H,[2]Plan2!$A:$A,$D636,[2]Plan2!$U:$U,4)</f>
        <v>#VALUE!</v>
      </c>
      <c r="AJ636" s="18" t="e">
        <f>SUMIFS([2]Plan2!$H:$H,[2]Plan2!$A:$A,$D636,[2]Plan2!$U:$U,5)</f>
        <v>#VALUE!</v>
      </c>
      <c r="AK636" s="23" t="e">
        <f t="shared" si="78"/>
        <v>#VALUE!</v>
      </c>
      <c r="AL636" s="23" t="e">
        <f t="shared" si="81"/>
        <v>#VALUE!</v>
      </c>
      <c r="AM636">
        <f t="shared" si="79"/>
        <v>0</v>
      </c>
    </row>
    <row r="637" spans="1:39" ht="15.75" x14ac:dyDescent="0.25">
      <c r="A637" s="21" t="s">
        <v>1195</v>
      </c>
      <c r="B637" s="21" t="s">
        <v>1520</v>
      </c>
      <c r="C637" s="21">
        <v>7063851</v>
      </c>
      <c r="D637" s="25">
        <v>101373</v>
      </c>
      <c r="E637" s="21" t="s">
        <v>1180</v>
      </c>
      <c r="F637" s="31" t="s">
        <v>1180</v>
      </c>
      <c r="G637" s="21" t="s">
        <v>1196</v>
      </c>
      <c r="H637" s="21" t="s">
        <v>128</v>
      </c>
      <c r="I637" s="25" t="s">
        <v>20</v>
      </c>
      <c r="J637" s="21" t="s">
        <v>21</v>
      </c>
      <c r="K637" s="21"/>
      <c r="L637" s="20">
        <v>45799</v>
      </c>
      <c r="M637" s="20">
        <v>45799</v>
      </c>
      <c r="N637" s="21" t="s">
        <v>18</v>
      </c>
      <c r="O637" s="21">
        <v>2978</v>
      </c>
      <c r="P637" s="21">
        <v>2758</v>
      </c>
      <c r="Q637" s="21">
        <v>3124</v>
      </c>
      <c r="R637" s="15">
        <f>(Q637-P637)/P637</f>
        <v>0.13270485859318346</v>
      </c>
      <c r="S637" s="18">
        <f>IFERROR(VLOOKUP(D637,'[1]comparativo br'!$A:$B,2,FALSE),"")</f>
        <v>136521.4</v>
      </c>
      <c r="T637" s="18">
        <f>IFERROR(VLOOKUP(D637,'[1]comparativo br'!$A:$C,3,FALSE),"")</f>
        <v>132074</v>
      </c>
      <c r="U637" s="15">
        <f t="shared" si="77"/>
        <v>-3.2576577737995611E-2</v>
      </c>
      <c r="V637" s="19">
        <f>IFERROR(VLOOKUP(D637,'[1]comparativo br'!$A:$D,4,FALSE),"")</f>
        <v>2367</v>
      </c>
      <c r="W637" s="19">
        <f>IFERROR(VLOOKUP(D637,'[1]comparativo br'!$A:$E,5,FALSE),"")</f>
        <v>2087</v>
      </c>
      <c r="X637" s="15">
        <f t="shared" si="82"/>
        <v>-0.11829319814110689</v>
      </c>
      <c r="Y637" s="18" t="e">
        <f>SUMIFS([2]Plan2!$H:$H,[2]Plan2!$A:$A,$D637,[2]Plan2!$U:$U,6)</f>
        <v>#VALUE!</v>
      </c>
      <c r="Z637" s="18" t="e">
        <f>SUMIFS([2]Plan2!$H:$H,[2]Plan2!$A:$A,$D637,[2]Plan2!$U:$U,7)</f>
        <v>#VALUE!</v>
      </c>
      <c r="AA637" s="18" t="e">
        <f>SUMIFS([2]Plan2!$H:$H,[2]Plan2!$A:$A,$D637,[2]Plan2!$U:$U,8)</f>
        <v>#VALUE!</v>
      </c>
      <c r="AB637" s="18" t="e">
        <f>SUMIFS([2]Plan2!$H:$H,[2]Plan2!$A:$A,$D637,[2]Plan2!$U:$U,9)</f>
        <v>#VALUE!</v>
      </c>
      <c r="AC637" s="18" t="e">
        <f>SUMIFS([2]Plan2!$H:$H,[2]Plan2!$A:$A,$D637,[2]Plan2!$U:$U,10)</f>
        <v>#VALUE!</v>
      </c>
      <c r="AD637" s="18" t="e">
        <f>SUMIFS([2]Plan2!$H:$H,[2]Plan2!$A:$A,$D637,[2]Plan2!$U:$U,11)</f>
        <v>#VALUE!</v>
      </c>
      <c r="AE637" s="18" t="e">
        <f>SUMIFS([2]Plan2!$H:$H,[2]Plan2!$A:$A,$D637,[2]Plan2!$U:$U,12)</f>
        <v>#VALUE!</v>
      </c>
      <c r="AF637" s="18" t="e">
        <f>SUMIFS([2]Plan2!$H:$H,[2]Plan2!$A:$A,$D637,[2]Plan2!$U:$U,1)</f>
        <v>#VALUE!</v>
      </c>
      <c r="AG637" s="18" t="e">
        <f>SUMIFS([2]Plan2!$H:$H,[2]Plan2!$A:$A,$D637,[2]Plan2!$U:$U,2)</f>
        <v>#VALUE!</v>
      </c>
      <c r="AH637" s="18" t="e">
        <f>SUMIFS([2]Plan2!$H:$H,[2]Plan2!$A:$A,$D637,[2]Plan2!$U:$U,3)</f>
        <v>#VALUE!</v>
      </c>
      <c r="AI637" s="18" t="e">
        <f>SUMIFS([2]Plan2!$H:$H,[2]Plan2!$A:$A,$D637,[2]Plan2!$U:$U,4)</f>
        <v>#VALUE!</v>
      </c>
      <c r="AJ637" s="18" t="e">
        <f>SUMIFS([2]Plan2!$H:$H,[2]Plan2!$A:$A,$D637,[2]Plan2!$U:$U,5)</f>
        <v>#VALUE!</v>
      </c>
      <c r="AK637" s="23" t="e">
        <f t="shared" si="78"/>
        <v>#VALUE!</v>
      </c>
      <c r="AL637" s="23" t="e">
        <f t="shared" si="81"/>
        <v>#VALUE!</v>
      </c>
      <c r="AM637">
        <f t="shared" si="79"/>
        <v>0</v>
      </c>
    </row>
    <row r="638" spans="1:39" ht="15.75" x14ac:dyDescent="0.25">
      <c r="A638" s="21"/>
      <c r="B638" s="21" t="s">
        <v>1519</v>
      </c>
      <c r="C638" s="21">
        <v>7079511</v>
      </c>
      <c r="D638" s="25">
        <v>191846</v>
      </c>
      <c r="E638" s="21" t="s">
        <v>12</v>
      </c>
      <c r="F638" s="31" t="s">
        <v>12</v>
      </c>
      <c r="G638" s="21" t="s">
        <v>660</v>
      </c>
      <c r="H638" s="21" t="s">
        <v>661</v>
      </c>
      <c r="I638" s="25" t="s">
        <v>170</v>
      </c>
      <c r="J638" s="21" t="s">
        <v>88</v>
      </c>
      <c r="K638" s="21" t="s">
        <v>89</v>
      </c>
      <c r="L638" s="20">
        <v>45385</v>
      </c>
      <c r="M638" s="20">
        <v>45566</v>
      </c>
      <c r="N638" s="21" t="s">
        <v>53</v>
      </c>
      <c r="O638" s="21">
        <v>33</v>
      </c>
      <c r="P638" s="21">
        <v>24</v>
      </c>
      <c r="Q638" s="21">
        <v>20</v>
      </c>
      <c r="R638" s="15">
        <f>(Q638-P638)/P638</f>
        <v>-0.16666666666666666</v>
      </c>
      <c r="S638" s="18">
        <f>IFERROR(VLOOKUP(D638,'[1]comparativo br'!$A:$B,2,FALSE),"")</f>
        <v>0</v>
      </c>
      <c r="T638" s="18">
        <f>IFERROR(VLOOKUP(D638,'[1]comparativo br'!$A:$C,3,FALSE),"")</f>
        <v>0</v>
      </c>
      <c r="U638" s="15" t="str">
        <f t="shared" si="77"/>
        <v/>
      </c>
      <c r="V638" s="19">
        <f>IFERROR(VLOOKUP(D638,'[1]comparativo br'!$A:$D,4,FALSE),"")</f>
        <v>0</v>
      </c>
      <c r="W638" s="19">
        <f>IFERROR(VLOOKUP(D638,'[1]comparativo br'!$A:$E,5,FALSE),"")</f>
        <v>2</v>
      </c>
      <c r="X638" s="15" t="str">
        <f t="shared" si="82"/>
        <v/>
      </c>
      <c r="Y638" s="18" t="e">
        <f>SUMIFS([2]Plan2!$H:$H,[2]Plan2!$A:$A,$D638,[2]Plan2!$U:$U,6)</f>
        <v>#VALUE!</v>
      </c>
      <c r="Z638" s="18" t="e">
        <f>SUMIFS([2]Plan2!$H:$H,[2]Plan2!$A:$A,$D638,[2]Plan2!$U:$U,7)</f>
        <v>#VALUE!</v>
      </c>
      <c r="AA638" s="18" t="e">
        <f>SUMIFS([2]Plan2!$H:$H,[2]Plan2!$A:$A,$D638,[2]Plan2!$U:$U,8)</f>
        <v>#VALUE!</v>
      </c>
      <c r="AB638" s="18" t="e">
        <f>SUMIFS([2]Plan2!$H:$H,[2]Plan2!$A:$A,$D638,[2]Plan2!$U:$U,9)</f>
        <v>#VALUE!</v>
      </c>
      <c r="AC638" s="18" t="e">
        <f>SUMIFS([2]Plan2!$H:$H,[2]Plan2!$A:$A,$D638,[2]Plan2!$U:$U,10)</f>
        <v>#VALUE!</v>
      </c>
      <c r="AD638" s="18" t="e">
        <f>SUMIFS([2]Plan2!$H:$H,[2]Plan2!$A:$A,$D638,[2]Plan2!$U:$U,11)</f>
        <v>#VALUE!</v>
      </c>
      <c r="AE638" s="18" t="e">
        <f>SUMIFS([2]Plan2!$H:$H,[2]Plan2!$A:$A,$D638,[2]Plan2!$U:$U,12)</f>
        <v>#VALUE!</v>
      </c>
      <c r="AF638" s="18" t="e">
        <f>SUMIFS([2]Plan2!$H:$H,[2]Plan2!$A:$A,$D638,[2]Plan2!$U:$U,1)</f>
        <v>#VALUE!</v>
      </c>
      <c r="AG638" s="18" t="e">
        <f>SUMIFS([2]Plan2!$H:$H,[2]Plan2!$A:$A,$D638,[2]Plan2!$U:$U,2)</f>
        <v>#VALUE!</v>
      </c>
      <c r="AH638" s="18" t="e">
        <f>SUMIFS([2]Plan2!$H:$H,[2]Plan2!$A:$A,$D638,[2]Plan2!$U:$U,3)</f>
        <v>#VALUE!</v>
      </c>
      <c r="AI638" s="18" t="e">
        <f>SUMIFS([2]Plan2!$H:$H,[2]Plan2!$A:$A,$D638,[2]Plan2!$U:$U,4)</f>
        <v>#VALUE!</v>
      </c>
      <c r="AJ638" s="18" t="e">
        <f>SUMIFS([2]Plan2!$H:$H,[2]Plan2!$A:$A,$D638,[2]Plan2!$U:$U,5)</f>
        <v>#VALUE!</v>
      </c>
      <c r="AK638" s="23" t="e">
        <f t="shared" si="78"/>
        <v>#VALUE!</v>
      </c>
      <c r="AL638" s="23" t="e">
        <f t="shared" si="81"/>
        <v>#VALUE!</v>
      </c>
      <c r="AM638">
        <f t="shared" si="79"/>
        <v>0</v>
      </c>
    </row>
    <row r="639" spans="1:39" ht="15.75" x14ac:dyDescent="0.25">
      <c r="A639" s="21"/>
      <c r="B639" s="21" t="s">
        <v>1520</v>
      </c>
      <c r="C639" s="21">
        <v>7083656</v>
      </c>
      <c r="D639" s="25">
        <v>100160</v>
      </c>
      <c r="E639" s="25" t="s">
        <v>104</v>
      </c>
      <c r="F639" s="31" t="s">
        <v>2488</v>
      </c>
      <c r="G639" s="21" t="s">
        <v>105</v>
      </c>
      <c r="H639" s="21" t="s">
        <v>106</v>
      </c>
      <c r="I639" s="25" t="s">
        <v>15</v>
      </c>
      <c r="J639" s="21" t="s">
        <v>107</v>
      </c>
      <c r="K639" s="21" t="s">
        <v>108</v>
      </c>
      <c r="L639" s="20">
        <v>45674</v>
      </c>
      <c r="M639" s="20">
        <v>45645</v>
      </c>
      <c r="N639" s="21" t="s">
        <v>22</v>
      </c>
      <c r="O639" s="21">
        <v>7</v>
      </c>
      <c r="P639" s="21">
        <v>4</v>
      </c>
      <c r="Q639" s="21">
        <v>13</v>
      </c>
      <c r="R639" s="15">
        <f>(Q639-P639)/P639</f>
        <v>2.25</v>
      </c>
      <c r="S639" s="18">
        <f>IFERROR(VLOOKUP(D639,'[1]comparativo br'!$A:$B,2,FALSE),"")</f>
        <v>0</v>
      </c>
      <c r="T639" s="18">
        <f>IFERROR(VLOOKUP(D639,'[1]comparativo br'!$A:$C,3,FALSE),"")</f>
        <v>0</v>
      </c>
      <c r="U639" s="15" t="str">
        <f t="shared" si="77"/>
        <v/>
      </c>
      <c r="V639" s="19">
        <f>IFERROR(VLOOKUP(D639,'[1]comparativo br'!$A:$D,4,FALSE),"")</f>
        <v>9</v>
      </c>
      <c r="W639" s="19">
        <f>IFERROR(VLOOKUP(D639,'[1]comparativo br'!$A:$E,5,FALSE),"")</f>
        <v>9</v>
      </c>
      <c r="X639" s="15">
        <f t="shared" si="82"/>
        <v>0</v>
      </c>
      <c r="Y639" s="18" t="e">
        <f>SUMIFS([2]Plan2!$H:$H,[2]Plan2!$A:$A,$D639,[2]Plan2!$U:$U,6)</f>
        <v>#VALUE!</v>
      </c>
      <c r="Z639" s="18" t="e">
        <f>SUMIFS([2]Plan2!$H:$H,[2]Plan2!$A:$A,$D639,[2]Plan2!$U:$U,7)</f>
        <v>#VALUE!</v>
      </c>
      <c r="AA639" s="18" t="e">
        <f>SUMIFS([2]Plan2!$H:$H,[2]Plan2!$A:$A,$D639,[2]Plan2!$U:$U,8)</f>
        <v>#VALUE!</v>
      </c>
      <c r="AB639" s="18" t="e">
        <f>SUMIFS([2]Plan2!$H:$H,[2]Plan2!$A:$A,$D639,[2]Plan2!$U:$U,9)</f>
        <v>#VALUE!</v>
      </c>
      <c r="AC639" s="18" t="e">
        <f>SUMIFS([2]Plan2!$H:$H,[2]Plan2!$A:$A,$D639,[2]Plan2!$U:$U,10)</f>
        <v>#VALUE!</v>
      </c>
      <c r="AD639" s="18" t="e">
        <f>SUMIFS([2]Plan2!$H:$H,[2]Plan2!$A:$A,$D639,[2]Plan2!$U:$U,11)</f>
        <v>#VALUE!</v>
      </c>
      <c r="AE639" s="18" t="e">
        <f>SUMIFS([2]Plan2!$H:$H,[2]Plan2!$A:$A,$D639,[2]Plan2!$U:$U,12)</f>
        <v>#VALUE!</v>
      </c>
      <c r="AF639" s="18" t="e">
        <f>SUMIFS([2]Plan2!$H:$H,[2]Plan2!$A:$A,$D639,[2]Plan2!$U:$U,1)</f>
        <v>#VALUE!</v>
      </c>
      <c r="AG639" s="18" t="e">
        <f>SUMIFS([2]Plan2!$H:$H,[2]Plan2!$A:$A,$D639,[2]Plan2!$U:$U,2)</f>
        <v>#VALUE!</v>
      </c>
      <c r="AH639" s="18" t="e">
        <f>SUMIFS([2]Plan2!$H:$H,[2]Plan2!$A:$A,$D639,[2]Plan2!$U:$U,3)</f>
        <v>#VALUE!</v>
      </c>
      <c r="AI639" s="18" t="e">
        <f>SUMIFS([2]Plan2!$H:$H,[2]Plan2!$A:$A,$D639,[2]Plan2!$U:$U,4)</f>
        <v>#VALUE!</v>
      </c>
      <c r="AJ639" s="18" t="e">
        <f>SUMIFS([2]Plan2!$H:$H,[2]Plan2!$A:$A,$D639,[2]Plan2!$U:$U,5)</f>
        <v>#VALUE!</v>
      </c>
      <c r="AK639" s="23" t="e">
        <f t="shared" si="78"/>
        <v>#VALUE!</v>
      </c>
      <c r="AL639" s="23" t="e">
        <f t="shared" si="81"/>
        <v>#VALUE!</v>
      </c>
      <c r="AM639">
        <f t="shared" si="79"/>
        <v>0</v>
      </c>
    </row>
    <row r="640" spans="1:39" ht="15.75" x14ac:dyDescent="0.25">
      <c r="A640" s="21"/>
      <c r="B640" s="21" t="s">
        <v>1520</v>
      </c>
      <c r="C640" s="21">
        <v>7085630</v>
      </c>
      <c r="D640" s="25" t="s">
        <v>2414</v>
      </c>
      <c r="E640" s="21" t="s">
        <v>1575</v>
      </c>
      <c r="F640" s="31" t="s">
        <v>1575</v>
      </c>
      <c r="G640" s="21" t="s">
        <v>2415</v>
      </c>
      <c r="H640" s="21" t="s">
        <v>1917</v>
      </c>
      <c r="I640" s="25" t="s">
        <v>15</v>
      </c>
      <c r="J640" s="21" t="s">
        <v>67</v>
      </c>
      <c r="K640" s="21" t="s">
        <v>416</v>
      </c>
      <c r="L640" s="20">
        <v>45793</v>
      </c>
      <c r="M640" s="20"/>
      <c r="N640" s="21" t="s">
        <v>18</v>
      </c>
      <c r="O640" s="21"/>
      <c r="P640" s="21"/>
      <c r="Q640" s="21"/>
      <c r="R640" s="28"/>
      <c r="S640" s="18">
        <f>IFERROR(VLOOKUP(D640,'[1]comparativo br'!$A:$B,2,FALSE),"")</f>
        <v>1440</v>
      </c>
      <c r="T640" s="18">
        <f>IFERROR(VLOOKUP(D640,'[1]comparativo br'!$A:$C,3,FALSE),"")</f>
        <v>0</v>
      </c>
      <c r="U640" s="15">
        <f t="shared" si="77"/>
        <v>-1</v>
      </c>
      <c r="V640" s="19">
        <f>IFERROR(VLOOKUP(D640,'[1]comparativo br'!$A:$D,4,FALSE),"")</f>
        <v>12</v>
      </c>
      <c r="W640" s="19">
        <f>IFERROR(VLOOKUP(D640,'[1]comparativo br'!$A:$E,5,FALSE),"")</f>
        <v>0</v>
      </c>
      <c r="X640" s="15">
        <f t="shared" si="82"/>
        <v>-1</v>
      </c>
      <c r="Y640" s="18" t="e">
        <f>SUMIFS([2]Plan2!$H:$H,[2]Plan2!$A:$A,$D640,[2]Plan2!$U:$U,6)</f>
        <v>#VALUE!</v>
      </c>
      <c r="Z640" s="18" t="e">
        <f>SUMIFS([2]Plan2!$H:$H,[2]Plan2!$A:$A,$D640,[2]Plan2!$U:$U,7)</f>
        <v>#VALUE!</v>
      </c>
      <c r="AA640" s="18" t="e">
        <f>SUMIFS([2]Plan2!$H:$H,[2]Plan2!$A:$A,$D640,[2]Plan2!$U:$U,8)</f>
        <v>#VALUE!</v>
      </c>
      <c r="AB640" s="18" t="e">
        <f>SUMIFS([2]Plan2!$H:$H,[2]Plan2!$A:$A,$D640,[2]Plan2!$U:$U,9)</f>
        <v>#VALUE!</v>
      </c>
      <c r="AC640" s="18" t="e">
        <f>SUMIFS([2]Plan2!$H:$H,[2]Plan2!$A:$A,$D640,[2]Plan2!$U:$U,10)</f>
        <v>#VALUE!</v>
      </c>
      <c r="AD640" s="18" t="e">
        <f>SUMIFS([2]Plan2!$H:$H,[2]Plan2!$A:$A,$D640,[2]Plan2!$U:$U,11)</f>
        <v>#VALUE!</v>
      </c>
      <c r="AE640" s="18" t="e">
        <f>SUMIFS([2]Plan2!$H:$H,[2]Plan2!$A:$A,$D640,[2]Plan2!$U:$U,12)</f>
        <v>#VALUE!</v>
      </c>
      <c r="AF640" s="18" t="e">
        <f>SUMIFS([2]Plan2!$H:$H,[2]Plan2!$A:$A,$D640,[2]Plan2!$U:$U,1)</f>
        <v>#VALUE!</v>
      </c>
      <c r="AG640" s="18" t="e">
        <f>SUMIFS([2]Plan2!$H:$H,[2]Plan2!$A:$A,$D640,[2]Plan2!$U:$U,2)</f>
        <v>#VALUE!</v>
      </c>
      <c r="AH640" s="18" t="e">
        <f>SUMIFS([2]Plan2!$H:$H,[2]Plan2!$A:$A,$D640,[2]Plan2!$U:$U,3)</f>
        <v>#VALUE!</v>
      </c>
      <c r="AI640" s="18" t="e">
        <f>SUMIFS([2]Plan2!$H:$H,[2]Plan2!$A:$A,$D640,[2]Plan2!$U:$U,4)</f>
        <v>#VALUE!</v>
      </c>
      <c r="AJ640" s="18" t="e">
        <f>SUMIFS([2]Plan2!$H:$H,[2]Plan2!$A:$A,$D640,[2]Plan2!$U:$U,5)</f>
        <v>#VALUE!</v>
      </c>
      <c r="AK640" s="23" t="e">
        <f t="shared" si="78"/>
        <v>#VALUE!</v>
      </c>
      <c r="AL640" s="23" t="e">
        <f t="shared" si="81"/>
        <v>#VALUE!</v>
      </c>
      <c r="AM640">
        <f t="shared" si="79"/>
        <v>0</v>
      </c>
    </row>
    <row r="641" spans="1:39" ht="15.75" x14ac:dyDescent="0.25">
      <c r="A641" s="21"/>
      <c r="B641" s="21" t="s">
        <v>1520</v>
      </c>
      <c r="C641" s="21">
        <v>7095509</v>
      </c>
      <c r="D641" s="25" t="s">
        <v>1962</v>
      </c>
      <c r="E641" s="21" t="s">
        <v>1798</v>
      </c>
      <c r="F641" s="31" t="s">
        <v>1798</v>
      </c>
      <c r="G641" s="21" t="s">
        <v>1963</v>
      </c>
      <c r="H641" s="21" t="s">
        <v>532</v>
      </c>
      <c r="I641" s="25" t="s">
        <v>145</v>
      </c>
      <c r="J641" s="21" t="s">
        <v>27</v>
      </c>
      <c r="K641" s="21" t="s">
        <v>74</v>
      </c>
      <c r="L641" s="20">
        <v>45698</v>
      </c>
      <c r="M641" s="20"/>
      <c r="N641" s="21" t="s">
        <v>18</v>
      </c>
      <c r="O641" s="21"/>
      <c r="P641" s="21"/>
      <c r="Q641" s="21"/>
      <c r="R641" s="28"/>
      <c r="S641" s="18" t="str">
        <f>IFERROR(VLOOKUP(D641,'[1]comparativo br'!$A:$B,2,FALSE),"")</f>
        <v/>
      </c>
      <c r="T641" s="18" t="str">
        <f>IFERROR(VLOOKUP(D641,'[1]comparativo br'!$A:$C,3,FALSE),"")</f>
        <v/>
      </c>
      <c r="U641" s="15" t="str">
        <f t="shared" si="77"/>
        <v/>
      </c>
      <c r="V641" s="19" t="str">
        <f>IFERROR(VLOOKUP(D641,'[1]comparativo br'!$A:$D,4,FALSE),"")</f>
        <v/>
      </c>
      <c r="W641" s="19" t="str">
        <f>IFERROR(VLOOKUP(D641,'[1]comparativo br'!$A:$E,5,FALSE),"")</f>
        <v/>
      </c>
      <c r="X641" s="15" t="str">
        <f t="shared" si="82"/>
        <v/>
      </c>
      <c r="Y641" s="18" t="e">
        <f>SUMIFS([2]Plan2!$H:$H,[2]Plan2!$A:$A,$D641,[2]Plan2!$U:$U,6)</f>
        <v>#VALUE!</v>
      </c>
      <c r="Z641" s="18" t="e">
        <f>SUMIFS([2]Plan2!$H:$H,[2]Plan2!$A:$A,$D641,[2]Plan2!$U:$U,7)</f>
        <v>#VALUE!</v>
      </c>
      <c r="AA641" s="18" t="e">
        <f>SUMIFS([2]Plan2!$H:$H,[2]Plan2!$A:$A,$D641,[2]Plan2!$U:$U,8)</f>
        <v>#VALUE!</v>
      </c>
      <c r="AB641" s="18" t="e">
        <f>SUMIFS([2]Plan2!$H:$H,[2]Plan2!$A:$A,$D641,[2]Plan2!$U:$U,9)</f>
        <v>#VALUE!</v>
      </c>
      <c r="AC641" s="18" t="e">
        <f>SUMIFS([2]Plan2!$H:$H,[2]Plan2!$A:$A,$D641,[2]Plan2!$U:$U,10)</f>
        <v>#VALUE!</v>
      </c>
      <c r="AD641" s="18" t="e">
        <f>SUMIFS([2]Plan2!$H:$H,[2]Plan2!$A:$A,$D641,[2]Plan2!$U:$U,11)</f>
        <v>#VALUE!</v>
      </c>
      <c r="AE641" s="18" t="e">
        <f>SUMIFS([2]Plan2!$H:$H,[2]Plan2!$A:$A,$D641,[2]Plan2!$U:$U,12)</f>
        <v>#VALUE!</v>
      </c>
      <c r="AF641" s="18" t="e">
        <f>SUMIFS([2]Plan2!$H:$H,[2]Plan2!$A:$A,$D641,[2]Plan2!$U:$U,1)</f>
        <v>#VALUE!</v>
      </c>
      <c r="AG641" s="18" t="e">
        <f>SUMIFS([2]Plan2!$H:$H,[2]Plan2!$A:$A,$D641,[2]Plan2!$U:$U,2)</f>
        <v>#VALUE!</v>
      </c>
      <c r="AH641" s="18" t="e">
        <f>SUMIFS([2]Plan2!$H:$H,[2]Plan2!$A:$A,$D641,[2]Plan2!$U:$U,3)</f>
        <v>#VALUE!</v>
      </c>
      <c r="AI641" s="18" t="e">
        <f>SUMIFS([2]Plan2!$H:$H,[2]Plan2!$A:$A,$D641,[2]Plan2!$U:$U,4)</f>
        <v>#VALUE!</v>
      </c>
      <c r="AJ641" s="18" t="e">
        <f>SUMIFS([2]Plan2!$H:$H,[2]Plan2!$A:$A,$D641,[2]Plan2!$U:$U,5)</f>
        <v>#VALUE!</v>
      </c>
      <c r="AK641" s="23" t="e">
        <f t="shared" si="78"/>
        <v>#VALUE!</v>
      </c>
      <c r="AL641" s="23" t="e">
        <f t="shared" si="81"/>
        <v>#VALUE!</v>
      </c>
      <c r="AM641">
        <f t="shared" si="79"/>
        <v>0</v>
      </c>
    </row>
    <row r="642" spans="1:39" ht="15.75" x14ac:dyDescent="0.25">
      <c r="A642" s="21"/>
      <c r="B642" s="21" t="s">
        <v>1520</v>
      </c>
      <c r="C642" s="21">
        <v>7137359</v>
      </c>
      <c r="D642" s="25" t="s">
        <v>2277</v>
      </c>
      <c r="E642" s="21" t="s">
        <v>1206</v>
      </c>
      <c r="F642" s="31" t="s">
        <v>1206</v>
      </c>
      <c r="G642" s="21" t="s">
        <v>2278</v>
      </c>
      <c r="H642" s="21" t="s">
        <v>570</v>
      </c>
      <c r="I642" s="25" t="s">
        <v>55</v>
      </c>
      <c r="J642" s="21" t="s">
        <v>85</v>
      </c>
      <c r="K642" s="21" t="s">
        <v>386</v>
      </c>
      <c r="L642" s="20">
        <v>45775</v>
      </c>
      <c r="M642" s="20">
        <v>45799</v>
      </c>
      <c r="N642" s="21" t="s">
        <v>18</v>
      </c>
      <c r="O642" s="21">
        <v>0</v>
      </c>
      <c r="P642" s="21">
        <v>0</v>
      </c>
      <c r="Q642" s="21">
        <v>5</v>
      </c>
      <c r="R642" s="15">
        <v>1</v>
      </c>
      <c r="S642" s="18">
        <f>IFERROR(VLOOKUP(D642,'[1]comparativo br'!$A:$B,2,FALSE),"")</f>
        <v>3120</v>
      </c>
      <c r="T642" s="18">
        <f>IFERROR(VLOOKUP(D642,'[1]comparativo br'!$A:$C,3,FALSE),"")</f>
        <v>3120</v>
      </c>
      <c r="U642" s="15">
        <f t="shared" si="77"/>
        <v>0</v>
      </c>
      <c r="V642" s="19">
        <f>IFERROR(VLOOKUP(D642,'[1]comparativo br'!$A:$D,4,FALSE),"")</f>
        <v>30</v>
      </c>
      <c r="W642" s="19">
        <f>IFERROR(VLOOKUP(D642,'[1]comparativo br'!$A:$E,5,FALSE),"")</f>
        <v>54</v>
      </c>
      <c r="X642" s="15">
        <f t="shared" si="82"/>
        <v>0.8</v>
      </c>
      <c r="Y642" s="18" t="e">
        <f>SUMIFS([2]Plan2!$H:$H,[2]Plan2!$A:$A,$D642,[2]Plan2!$U:$U,6)</f>
        <v>#VALUE!</v>
      </c>
      <c r="Z642" s="18" t="e">
        <f>SUMIFS([2]Plan2!$H:$H,[2]Plan2!$A:$A,$D642,[2]Plan2!$U:$U,7)</f>
        <v>#VALUE!</v>
      </c>
      <c r="AA642" s="18" t="e">
        <f>SUMIFS([2]Plan2!$H:$H,[2]Plan2!$A:$A,$D642,[2]Plan2!$U:$U,8)</f>
        <v>#VALUE!</v>
      </c>
      <c r="AB642" s="18" t="e">
        <f>SUMIFS([2]Plan2!$H:$H,[2]Plan2!$A:$A,$D642,[2]Plan2!$U:$U,9)</f>
        <v>#VALUE!</v>
      </c>
      <c r="AC642" s="18" t="e">
        <f>SUMIFS([2]Plan2!$H:$H,[2]Plan2!$A:$A,$D642,[2]Plan2!$U:$U,10)</f>
        <v>#VALUE!</v>
      </c>
      <c r="AD642" s="18" t="e">
        <f>SUMIFS([2]Plan2!$H:$H,[2]Plan2!$A:$A,$D642,[2]Plan2!$U:$U,11)</f>
        <v>#VALUE!</v>
      </c>
      <c r="AE642" s="18" t="e">
        <f>SUMIFS([2]Plan2!$H:$H,[2]Plan2!$A:$A,$D642,[2]Plan2!$U:$U,12)</f>
        <v>#VALUE!</v>
      </c>
      <c r="AF642" s="18" t="e">
        <f>SUMIFS([2]Plan2!$H:$H,[2]Plan2!$A:$A,$D642,[2]Plan2!$U:$U,1)</f>
        <v>#VALUE!</v>
      </c>
      <c r="AG642" s="18" t="e">
        <f>SUMIFS([2]Plan2!$H:$H,[2]Plan2!$A:$A,$D642,[2]Plan2!$U:$U,2)</f>
        <v>#VALUE!</v>
      </c>
      <c r="AH642" s="18" t="e">
        <f>SUMIFS([2]Plan2!$H:$H,[2]Plan2!$A:$A,$D642,[2]Plan2!$U:$U,3)</f>
        <v>#VALUE!</v>
      </c>
      <c r="AI642" s="18" t="e">
        <f>SUMIFS([2]Plan2!$H:$H,[2]Plan2!$A:$A,$D642,[2]Plan2!$U:$U,4)</f>
        <v>#VALUE!</v>
      </c>
      <c r="AJ642" s="18" t="e">
        <f>SUMIFS([2]Plan2!$H:$H,[2]Plan2!$A:$A,$D642,[2]Plan2!$U:$U,5)</f>
        <v>#VALUE!</v>
      </c>
      <c r="AK642" s="23" t="e">
        <f t="shared" si="78"/>
        <v>#VALUE!</v>
      </c>
      <c r="AL642" s="23" t="e">
        <f t="shared" si="81"/>
        <v>#VALUE!</v>
      </c>
      <c r="AM642">
        <f t="shared" si="79"/>
        <v>0</v>
      </c>
    </row>
    <row r="643" spans="1:39" ht="15.75" x14ac:dyDescent="0.25">
      <c r="A643" s="21"/>
      <c r="B643" s="21" t="s">
        <v>1519</v>
      </c>
      <c r="C643" s="21">
        <v>7157459</v>
      </c>
      <c r="D643" s="25">
        <v>194283</v>
      </c>
      <c r="E643" s="21" t="s">
        <v>12</v>
      </c>
      <c r="F643" s="31" t="s">
        <v>12</v>
      </c>
      <c r="G643" s="21" t="s">
        <v>1492</v>
      </c>
      <c r="H643" s="21" t="s">
        <v>577</v>
      </c>
      <c r="I643" s="25" t="s">
        <v>170</v>
      </c>
      <c r="J643" s="21" t="s">
        <v>21</v>
      </c>
      <c r="K643" s="21"/>
      <c r="L643" s="20">
        <v>45219</v>
      </c>
      <c r="M643" s="20"/>
      <c r="N643" s="21" t="s">
        <v>53</v>
      </c>
      <c r="O643" s="21"/>
      <c r="P643" s="21"/>
      <c r="Q643" s="21"/>
      <c r="R643" s="28"/>
      <c r="S643" s="18" t="str">
        <f>IFERROR(VLOOKUP(D643,'[1]comparativo br'!$A:$B,2,FALSE),"")</f>
        <v/>
      </c>
      <c r="T643" s="18" t="str">
        <f>IFERROR(VLOOKUP(D643,'[1]comparativo br'!$A:$C,3,FALSE),"")</f>
        <v/>
      </c>
      <c r="U643" s="15" t="str">
        <f t="shared" si="77"/>
        <v/>
      </c>
      <c r="V643" s="19" t="str">
        <f>IFERROR(VLOOKUP(D643,'[1]comparativo br'!$A:$D,4,FALSE),"")</f>
        <v/>
      </c>
      <c r="W643" s="19" t="str">
        <f>IFERROR(VLOOKUP(D643,'[1]comparativo br'!$A:$E,5,FALSE),"")</f>
        <v/>
      </c>
      <c r="X643" s="15" t="str">
        <f t="shared" si="82"/>
        <v/>
      </c>
      <c r="Y643" s="18" t="e">
        <f>SUMIFS([2]Plan2!$H:$H,[2]Plan2!$A:$A,$D643,[2]Plan2!$U:$U,6)</f>
        <v>#VALUE!</v>
      </c>
      <c r="Z643" s="18" t="e">
        <f>SUMIFS([2]Plan2!$H:$H,[2]Plan2!$A:$A,$D643,[2]Plan2!$U:$U,7)</f>
        <v>#VALUE!</v>
      </c>
      <c r="AA643" s="18" t="e">
        <f>SUMIFS([2]Plan2!$H:$H,[2]Plan2!$A:$A,$D643,[2]Plan2!$U:$U,8)</f>
        <v>#VALUE!</v>
      </c>
      <c r="AB643" s="18" t="e">
        <f>SUMIFS([2]Plan2!$H:$H,[2]Plan2!$A:$A,$D643,[2]Plan2!$U:$U,9)</f>
        <v>#VALUE!</v>
      </c>
      <c r="AC643" s="18" t="e">
        <f>SUMIFS([2]Plan2!$H:$H,[2]Plan2!$A:$A,$D643,[2]Plan2!$U:$U,10)</f>
        <v>#VALUE!</v>
      </c>
      <c r="AD643" s="18" t="e">
        <f>SUMIFS([2]Plan2!$H:$H,[2]Plan2!$A:$A,$D643,[2]Plan2!$U:$U,11)</f>
        <v>#VALUE!</v>
      </c>
      <c r="AE643" s="18" t="e">
        <f>SUMIFS([2]Plan2!$H:$H,[2]Plan2!$A:$A,$D643,[2]Plan2!$U:$U,12)</f>
        <v>#VALUE!</v>
      </c>
      <c r="AF643" s="18" t="e">
        <f>SUMIFS([2]Plan2!$H:$H,[2]Plan2!$A:$A,$D643,[2]Plan2!$U:$U,1)</f>
        <v>#VALUE!</v>
      </c>
      <c r="AG643" s="18" t="e">
        <f>SUMIFS([2]Plan2!$H:$H,[2]Plan2!$A:$A,$D643,[2]Plan2!$U:$U,2)</f>
        <v>#VALUE!</v>
      </c>
      <c r="AH643" s="18" t="e">
        <f>SUMIFS([2]Plan2!$H:$H,[2]Plan2!$A:$A,$D643,[2]Plan2!$U:$U,3)</f>
        <v>#VALUE!</v>
      </c>
      <c r="AI643" s="18" t="e">
        <f>SUMIFS([2]Plan2!$H:$H,[2]Plan2!$A:$A,$D643,[2]Plan2!$U:$U,4)</f>
        <v>#VALUE!</v>
      </c>
      <c r="AJ643" s="18" t="e">
        <f>SUMIFS([2]Plan2!$H:$H,[2]Plan2!$A:$A,$D643,[2]Plan2!$U:$U,5)</f>
        <v>#VALUE!</v>
      </c>
      <c r="AK643" s="23" t="e">
        <f t="shared" si="78"/>
        <v>#VALUE!</v>
      </c>
      <c r="AL643" s="23" t="e">
        <f t="shared" si="81"/>
        <v>#VALUE!</v>
      </c>
      <c r="AM643">
        <f t="shared" si="79"/>
        <v>0</v>
      </c>
    </row>
    <row r="644" spans="1:39" ht="15.75" x14ac:dyDescent="0.25">
      <c r="A644" s="21"/>
      <c r="B644" s="21" t="s">
        <v>1520</v>
      </c>
      <c r="C644" s="21">
        <v>7175725</v>
      </c>
      <c r="D644" s="25">
        <v>191815</v>
      </c>
      <c r="E644" s="21" t="s">
        <v>1180</v>
      </c>
      <c r="F644" s="31" t="s">
        <v>1180</v>
      </c>
      <c r="G644" s="21" t="s">
        <v>1315</v>
      </c>
      <c r="H644" s="21" t="s">
        <v>429</v>
      </c>
      <c r="I644" s="25" t="s">
        <v>84</v>
      </c>
      <c r="J644" s="21" t="s">
        <v>67</v>
      </c>
      <c r="K644" s="21" t="s">
        <v>68</v>
      </c>
      <c r="L644" s="20">
        <v>44980</v>
      </c>
      <c r="M644" s="20">
        <v>45663</v>
      </c>
      <c r="N644" s="21" t="s">
        <v>53</v>
      </c>
      <c r="O644" s="21">
        <v>1</v>
      </c>
      <c r="P644" s="21">
        <v>0</v>
      </c>
      <c r="Q644" s="21">
        <v>1</v>
      </c>
      <c r="R644" s="15">
        <v>1</v>
      </c>
      <c r="S644" s="18" t="str">
        <f>IFERROR(VLOOKUP(D644,'[1]comparativo br'!$A:$B,2,FALSE),"")</f>
        <v/>
      </c>
      <c r="T644" s="18" t="str">
        <f>IFERROR(VLOOKUP(D644,'[1]comparativo br'!$A:$C,3,FALSE),"")</f>
        <v/>
      </c>
      <c r="U644" s="15" t="str">
        <f t="shared" si="77"/>
        <v/>
      </c>
      <c r="V644" s="19" t="str">
        <f>IFERROR(VLOOKUP(D644,'[1]comparativo br'!$A:$D,4,FALSE),"")</f>
        <v/>
      </c>
      <c r="W644" s="19" t="str">
        <f>IFERROR(VLOOKUP(D644,'[1]comparativo br'!$A:$E,5,FALSE),"")</f>
        <v/>
      </c>
      <c r="X644" s="15" t="str">
        <f t="shared" si="82"/>
        <v/>
      </c>
      <c r="Y644" s="18" t="e">
        <f>SUMIFS([2]Plan2!$H:$H,[2]Plan2!$A:$A,$D644,[2]Plan2!$U:$U,6)</f>
        <v>#VALUE!</v>
      </c>
      <c r="Z644" s="18" t="e">
        <f>SUMIFS([2]Plan2!$H:$H,[2]Plan2!$A:$A,$D644,[2]Plan2!$U:$U,7)</f>
        <v>#VALUE!</v>
      </c>
      <c r="AA644" s="18" t="e">
        <f>SUMIFS([2]Plan2!$H:$H,[2]Plan2!$A:$A,$D644,[2]Plan2!$U:$U,8)</f>
        <v>#VALUE!</v>
      </c>
      <c r="AB644" s="18" t="e">
        <f>SUMIFS([2]Plan2!$H:$H,[2]Plan2!$A:$A,$D644,[2]Plan2!$U:$U,9)</f>
        <v>#VALUE!</v>
      </c>
      <c r="AC644" s="18" t="e">
        <f>SUMIFS([2]Plan2!$H:$H,[2]Plan2!$A:$A,$D644,[2]Plan2!$U:$U,10)</f>
        <v>#VALUE!</v>
      </c>
      <c r="AD644" s="18" t="e">
        <f>SUMIFS([2]Plan2!$H:$H,[2]Plan2!$A:$A,$D644,[2]Plan2!$U:$U,11)</f>
        <v>#VALUE!</v>
      </c>
      <c r="AE644" s="18" t="e">
        <f>SUMIFS([2]Plan2!$H:$H,[2]Plan2!$A:$A,$D644,[2]Plan2!$U:$U,12)</f>
        <v>#VALUE!</v>
      </c>
      <c r="AF644" s="18" t="e">
        <f>SUMIFS([2]Plan2!$H:$H,[2]Plan2!$A:$A,$D644,[2]Plan2!$U:$U,1)</f>
        <v>#VALUE!</v>
      </c>
      <c r="AG644" s="18" t="e">
        <f>SUMIFS([2]Plan2!$H:$H,[2]Plan2!$A:$A,$D644,[2]Plan2!$U:$U,2)</f>
        <v>#VALUE!</v>
      </c>
      <c r="AH644" s="18" t="e">
        <f>SUMIFS([2]Plan2!$H:$H,[2]Plan2!$A:$A,$D644,[2]Plan2!$U:$U,3)</f>
        <v>#VALUE!</v>
      </c>
      <c r="AI644" s="18" t="e">
        <f>SUMIFS([2]Plan2!$H:$H,[2]Plan2!$A:$A,$D644,[2]Plan2!$U:$U,4)</f>
        <v>#VALUE!</v>
      </c>
      <c r="AJ644" s="18" t="e">
        <f>SUMIFS([2]Plan2!$H:$H,[2]Plan2!$A:$A,$D644,[2]Plan2!$U:$U,5)</f>
        <v>#VALUE!</v>
      </c>
      <c r="AK644" s="23" t="e">
        <f t="shared" si="78"/>
        <v>#VALUE!</v>
      </c>
      <c r="AL644" s="23" t="e">
        <f t="shared" si="81"/>
        <v>#VALUE!</v>
      </c>
      <c r="AM644">
        <f t="shared" si="79"/>
        <v>0</v>
      </c>
    </row>
    <row r="645" spans="1:39" ht="15.75" x14ac:dyDescent="0.25">
      <c r="A645" s="21"/>
      <c r="B645" s="21" t="s">
        <v>1520</v>
      </c>
      <c r="C645" s="21">
        <v>7175725</v>
      </c>
      <c r="D645" s="25">
        <v>191360</v>
      </c>
      <c r="E645" s="21" t="s">
        <v>1180</v>
      </c>
      <c r="F645" s="31" t="s">
        <v>1180</v>
      </c>
      <c r="G645" s="21" t="s">
        <v>1315</v>
      </c>
      <c r="H645" s="21" t="s">
        <v>429</v>
      </c>
      <c r="I645" s="25" t="s">
        <v>84</v>
      </c>
      <c r="J645" s="21" t="s">
        <v>67</v>
      </c>
      <c r="K645" s="21" t="s">
        <v>68</v>
      </c>
      <c r="L645" s="20">
        <v>45764</v>
      </c>
      <c r="M645" s="20">
        <v>45716</v>
      </c>
      <c r="N645" s="21" t="s">
        <v>22</v>
      </c>
      <c r="O645" s="21">
        <v>81</v>
      </c>
      <c r="P645" s="21">
        <v>50</v>
      </c>
      <c r="Q645" s="21">
        <v>14</v>
      </c>
      <c r="R645" s="15">
        <f>(Q645-P645)/P645</f>
        <v>-0.72</v>
      </c>
      <c r="S645" s="18">
        <f>IFERROR(VLOOKUP(D645,'[1]comparativo br'!$A:$B,2,FALSE),"")</f>
        <v>72816</v>
      </c>
      <c r="T645" s="18">
        <f>IFERROR(VLOOKUP(D645,'[1]comparativo br'!$A:$C,3,FALSE),"")</f>
        <v>0</v>
      </c>
      <c r="U645" s="15">
        <f t="shared" si="77"/>
        <v>-1</v>
      </c>
      <c r="V645" s="19">
        <f>IFERROR(VLOOKUP(D645,'[1]comparativo br'!$A:$D,4,FALSE),"")</f>
        <v>137</v>
      </c>
      <c r="W645" s="19">
        <f>IFERROR(VLOOKUP(D645,'[1]comparativo br'!$A:$E,5,FALSE),"")</f>
        <v>457</v>
      </c>
      <c r="X645" s="15">
        <f t="shared" ref="X645:X676" si="83">IFERROR((W645-V645)/V645,"")</f>
        <v>2.335766423357664</v>
      </c>
      <c r="Y645" s="18" t="e">
        <f>SUMIFS([2]Plan2!$H:$H,[2]Plan2!$A:$A,$D645,[2]Plan2!$U:$U,6)</f>
        <v>#VALUE!</v>
      </c>
      <c r="Z645" s="18" t="e">
        <f>SUMIFS([2]Plan2!$H:$H,[2]Plan2!$A:$A,$D645,[2]Plan2!$U:$U,7)</f>
        <v>#VALUE!</v>
      </c>
      <c r="AA645" s="18" t="e">
        <f>SUMIFS([2]Plan2!$H:$H,[2]Plan2!$A:$A,$D645,[2]Plan2!$U:$U,8)</f>
        <v>#VALUE!</v>
      </c>
      <c r="AB645" s="18" t="e">
        <f>SUMIFS([2]Plan2!$H:$H,[2]Plan2!$A:$A,$D645,[2]Plan2!$U:$U,9)</f>
        <v>#VALUE!</v>
      </c>
      <c r="AC645" s="18" t="e">
        <f>SUMIFS([2]Plan2!$H:$H,[2]Plan2!$A:$A,$D645,[2]Plan2!$U:$U,10)</f>
        <v>#VALUE!</v>
      </c>
      <c r="AD645" s="18" t="e">
        <f>SUMIFS([2]Plan2!$H:$H,[2]Plan2!$A:$A,$D645,[2]Plan2!$U:$U,11)</f>
        <v>#VALUE!</v>
      </c>
      <c r="AE645" s="18" t="e">
        <f>SUMIFS([2]Plan2!$H:$H,[2]Plan2!$A:$A,$D645,[2]Plan2!$U:$U,12)</f>
        <v>#VALUE!</v>
      </c>
      <c r="AF645" s="18" t="e">
        <f>SUMIFS([2]Plan2!$H:$H,[2]Plan2!$A:$A,$D645,[2]Plan2!$U:$U,1)</f>
        <v>#VALUE!</v>
      </c>
      <c r="AG645" s="18" t="e">
        <f>SUMIFS([2]Plan2!$H:$H,[2]Plan2!$A:$A,$D645,[2]Plan2!$U:$U,2)</f>
        <v>#VALUE!</v>
      </c>
      <c r="AH645" s="18" t="e">
        <f>SUMIFS([2]Plan2!$H:$H,[2]Plan2!$A:$A,$D645,[2]Plan2!$U:$U,3)</f>
        <v>#VALUE!</v>
      </c>
      <c r="AI645" s="18" t="e">
        <f>SUMIFS([2]Plan2!$H:$H,[2]Plan2!$A:$A,$D645,[2]Plan2!$U:$U,4)</f>
        <v>#VALUE!</v>
      </c>
      <c r="AJ645" s="18" t="e">
        <f>SUMIFS([2]Plan2!$H:$H,[2]Plan2!$A:$A,$D645,[2]Plan2!$U:$U,5)</f>
        <v>#VALUE!</v>
      </c>
      <c r="AK645" s="23" t="e">
        <f t="shared" si="78"/>
        <v>#VALUE!</v>
      </c>
      <c r="AL645" s="23" t="e">
        <f t="shared" si="81"/>
        <v>#VALUE!</v>
      </c>
      <c r="AM645">
        <f t="shared" si="79"/>
        <v>0</v>
      </c>
    </row>
    <row r="646" spans="1:39" ht="15.75" x14ac:dyDescent="0.25">
      <c r="A646" s="21"/>
      <c r="B646" s="21" t="s">
        <v>1520</v>
      </c>
      <c r="C646" s="21">
        <v>7175725</v>
      </c>
      <c r="D646" s="25">
        <v>193227</v>
      </c>
      <c r="E646" s="21" t="s">
        <v>1180</v>
      </c>
      <c r="F646" s="31" t="s">
        <v>1180</v>
      </c>
      <c r="G646" s="21" t="s">
        <v>1315</v>
      </c>
      <c r="H646" s="21" t="s">
        <v>1444</v>
      </c>
      <c r="I646" s="25" t="s">
        <v>55</v>
      </c>
      <c r="J646" s="21" t="s">
        <v>67</v>
      </c>
      <c r="K646" s="21" t="s">
        <v>68</v>
      </c>
      <c r="L646" s="20">
        <v>45799</v>
      </c>
      <c r="M646" s="20">
        <v>45769</v>
      </c>
      <c r="N646" s="21" t="s">
        <v>18</v>
      </c>
      <c r="O646" s="21">
        <v>218</v>
      </c>
      <c r="P646" s="21">
        <v>42</v>
      </c>
      <c r="Q646" s="21">
        <v>338</v>
      </c>
      <c r="R646" s="15">
        <f>(Q646-P646)/P646</f>
        <v>7.0476190476190474</v>
      </c>
      <c r="S646" s="18">
        <f>IFERROR(VLOOKUP(D646,'[1]comparativo br'!$A:$B,2,FALSE),"")</f>
        <v>254856</v>
      </c>
      <c r="T646" s="18">
        <f>IFERROR(VLOOKUP(D646,'[1]comparativo br'!$A:$C,3,FALSE),"")</f>
        <v>0</v>
      </c>
      <c r="U646" s="15">
        <f t="shared" si="77"/>
        <v>-1</v>
      </c>
      <c r="V646" s="19">
        <f>IFERROR(VLOOKUP(D646,'[1]comparativo br'!$A:$D,4,FALSE),"")</f>
        <v>771</v>
      </c>
      <c r="W646" s="19">
        <f>IFERROR(VLOOKUP(D646,'[1]comparativo br'!$A:$E,5,FALSE),"")</f>
        <v>359</v>
      </c>
      <c r="X646" s="15">
        <f t="shared" si="83"/>
        <v>-0.53437094682230868</v>
      </c>
      <c r="Y646" s="18" t="e">
        <f>SUMIFS([2]Plan2!$H:$H,[2]Plan2!$A:$A,$D646,[2]Plan2!$U:$U,6)</f>
        <v>#VALUE!</v>
      </c>
      <c r="Z646" s="18" t="e">
        <f>SUMIFS([2]Plan2!$H:$H,[2]Plan2!$A:$A,$D646,[2]Plan2!$U:$U,7)</f>
        <v>#VALUE!</v>
      </c>
      <c r="AA646" s="18" t="e">
        <f>SUMIFS([2]Plan2!$H:$H,[2]Plan2!$A:$A,$D646,[2]Plan2!$U:$U,8)</f>
        <v>#VALUE!</v>
      </c>
      <c r="AB646" s="18" t="e">
        <f>SUMIFS([2]Plan2!$H:$H,[2]Plan2!$A:$A,$D646,[2]Plan2!$U:$U,9)</f>
        <v>#VALUE!</v>
      </c>
      <c r="AC646" s="18" t="e">
        <f>SUMIFS([2]Plan2!$H:$H,[2]Plan2!$A:$A,$D646,[2]Plan2!$U:$U,10)</f>
        <v>#VALUE!</v>
      </c>
      <c r="AD646" s="18" t="e">
        <f>SUMIFS([2]Plan2!$H:$H,[2]Plan2!$A:$A,$D646,[2]Plan2!$U:$U,11)</f>
        <v>#VALUE!</v>
      </c>
      <c r="AE646" s="18" t="e">
        <f>SUMIFS([2]Plan2!$H:$H,[2]Plan2!$A:$A,$D646,[2]Plan2!$U:$U,12)</f>
        <v>#VALUE!</v>
      </c>
      <c r="AF646" s="18" t="e">
        <f>SUMIFS([2]Plan2!$H:$H,[2]Plan2!$A:$A,$D646,[2]Plan2!$U:$U,1)</f>
        <v>#VALUE!</v>
      </c>
      <c r="AG646" s="18" t="e">
        <f>SUMIFS([2]Plan2!$H:$H,[2]Plan2!$A:$A,$D646,[2]Plan2!$U:$U,2)</f>
        <v>#VALUE!</v>
      </c>
      <c r="AH646" s="18" t="e">
        <f>SUMIFS([2]Plan2!$H:$H,[2]Plan2!$A:$A,$D646,[2]Plan2!$U:$U,3)</f>
        <v>#VALUE!</v>
      </c>
      <c r="AI646" s="18" t="e">
        <f>SUMIFS([2]Plan2!$H:$H,[2]Plan2!$A:$A,$D646,[2]Plan2!$U:$U,4)</f>
        <v>#VALUE!</v>
      </c>
      <c r="AJ646" s="18" t="e">
        <f>SUMIFS([2]Plan2!$H:$H,[2]Plan2!$A:$A,$D646,[2]Plan2!$U:$U,5)</f>
        <v>#VALUE!</v>
      </c>
      <c r="AK646" s="23" t="e">
        <f t="shared" si="78"/>
        <v>#VALUE!</v>
      </c>
      <c r="AL646" s="23" t="e">
        <f t="shared" si="81"/>
        <v>#VALUE!</v>
      </c>
      <c r="AM646">
        <f t="shared" si="79"/>
        <v>0</v>
      </c>
    </row>
    <row r="647" spans="1:39" ht="15.75" x14ac:dyDescent="0.25">
      <c r="A647" s="21"/>
      <c r="B647" s="21" t="s">
        <v>1519</v>
      </c>
      <c r="C647" s="21">
        <v>7197718</v>
      </c>
      <c r="D647" s="25">
        <v>100082</v>
      </c>
      <c r="E647" s="21" t="s">
        <v>2141</v>
      </c>
      <c r="F647" s="31" t="s">
        <v>1206</v>
      </c>
      <c r="G647" s="21" t="s">
        <v>1181</v>
      </c>
      <c r="H647" s="21" t="s">
        <v>1182</v>
      </c>
      <c r="I647" s="25" t="s">
        <v>65</v>
      </c>
      <c r="J647" s="21" t="s">
        <v>27</v>
      </c>
      <c r="K647" s="21"/>
      <c r="L647" s="20"/>
      <c r="M647" s="20">
        <v>44768</v>
      </c>
      <c r="N647" s="21" t="s">
        <v>53</v>
      </c>
      <c r="O647" s="21">
        <v>27</v>
      </c>
      <c r="P647" s="21">
        <v>0</v>
      </c>
      <c r="Q647" s="21">
        <v>0</v>
      </c>
      <c r="R647" s="28"/>
      <c r="S647" s="18" t="str">
        <f>IFERROR(VLOOKUP(D647,'[1]comparativo br'!$A:$B,2,FALSE),"")</f>
        <v/>
      </c>
      <c r="T647" s="18" t="str">
        <f>IFERROR(VLOOKUP(D647,'[1]comparativo br'!$A:$C,3,FALSE),"")</f>
        <v/>
      </c>
      <c r="U647" s="15" t="str">
        <f t="shared" si="77"/>
        <v/>
      </c>
      <c r="V647" s="19" t="str">
        <f>IFERROR(VLOOKUP(D647,'[1]comparativo br'!$A:$D,4,FALSE),"")</f>
        <v/>
      </c>
      <c r="W647" s="19" t="str">
        <f>IFERROR(VLOOKUP(D647,'[1]comparativo br'!$A:$E,5,FALSE),"")</f>
        <v/>
      </c>
      <c r="X647" s="15" t="str">
        <f t="shared" si="83"/>
        <v/>
      </c>
      <c r="Y647" s="18" t="e">
        <f>SUMIFS([2]Plan2!$H:$H,[2]Plan2!$A:$A,$D647,[2]Plan2!$U:$U,6)</f>
        <v>#VALUE!</v>
      </c>
      <c r="Z647" s="18" t="e">
        <f>SUMIFS([2]Plan2!$H:$H,[2]Plan2!$A:$A,$D647,[2]Plan2!$U:$U,7)</f>
        <v>#VALUE!</v>
      </c>
      <c r="AA647" s="18" t="e">
        <f>SUMIFS([2]Plan2!$H:$H,[2]Plan2!$A:$A,$D647,[2]Plan2!$U:$U,8)</f>
        <v>#VALUE!</v>
      </c>
      <c r="AB647" s="18" t="e">
        <f>SUMIFS([2]Plan2!$H:$H,[2]Plan2!$A:$A,$D647,[2]Plan2!$U:$U,9)</f>
        <v>#VALUE!</v>
      </c>
      <c r="AC647" s="18" t="e">
        <f>SUMIFS([2]Plan2!$H:$H,[2]Plan2!$A:$A,$D647,[2]Plan2!$U:$U,10)</f>
        <v>#VALUE!</v>
      </c>
      <c r="AD647" s="18" t="e">
        <f>SUMIFS([2]Plan2!$H:$H,[2]Plan2!$A:$A,$D647,[2]Plan2!$U:$U,11)</f>
        <v>#VALUE!</v>
      </c>
      <c r="AE647" s="18" t="e">
        <f>SUMIFS([2]Plan2!$H:$H,[2]Plan2!$A:$A,$D647,[2]Plan2!$U:$U,12)</f>
        <v>#VALUE!</v>
      </c>
      <c r="AF647" s="18" t="e">
        <f>SUMIFS([2]Plan2!$H:$H,[2]Plan2!$A:$A,$D647,[2]Plan2!$U:$U,1)</f>
        <v>#VALUE!</v>
      </c>
      <c r="AG647" s="18" t="e">
        <f>SUMIFS([2]Plan2!$H:$H,[2]Plan2!$A:$A,$D647,[2]Plan2!$U:$U,2)</f>
        <v>#VALUE!</v>
      </c>
      <c r="AH647" s="18" t="e">
        <f>SUMIFS([2]Plan2!$H:$H,[2]Plan2!$A:$A,$D647,[2]Plan2!$U:$U,3)</f>
        <v>#VALUE!</v>
      </c>
      <c r="AI647" s="18" t="e">
        <f>SUMIFS([2]Plan2!$H:$H,[2]Plan2!$A:$A,$D647,[2]Plan2!$U:$U,4)</f>
        <v>#VALUE!</v>
      </c>
      <c r="AJ647" s="18" t="e">
        <f>SUMIFS([2]Plan2!$H:$H,[2]Plan2!$A:$A,$D647,[2]Plan2!$U:$U,5)</f>
        <v>#VALUE!</v>
      </c>
      <c r="AK647" s="23" t="e">
        <f t="shared" si="78"/>
        <v>#VALUE!</v>
      </c>
      <c r="AL647" s="23" t="e">
        <f t="shared" si="81"/>
        <v>#VALUE!</v>
      </c>
      <c r="AM647">
        <f t="shared" si="79"/>
        <v>0</v>
      </c>
    </row>
    <row r="648" spans="1:39" ht="15.75" x14ac:dyDescent="0.25">
      <c r="A648" s="21"/>
      <c r="B648" s="21" t="s">
        <v>1519</v>
      </c>
      <c r="C648" s="21">
        <v>7197718</v>
      </c>
      <c r="D648" s="25">
        <v>100052</v>
      </c>
      <c r="E648" s="21" t="s">
        <v>2141</v>
      </c>
      <c r="F648" s="31" t="s">
        <v>1206</v>
      </c>
      <c r="G648" s="21" t="s">
        <v>1181</v>
      </c>
      <c r="H648" s="21" t="s">
        <v>54</v>
      </c>
      <c r="I648" s="25" t="s">
        <v>55</v>
      </c>
      <c r="J648" s="21" t="s">
        <v>27</v>
      </c>
      <c r="K648" s="21" t="s">
        <v>17</v>
      </c>
      <c r="L648" s="20">
        <v>43348</v>
      </c>
      <c r="M648" s="20">
        <v>45776</v>
      </c>
      <c r="N648" s="21" t="s">
        <v>18</v>
      </c>
      <c r="O648" s="21">
        <v>29</v>
      </c>
      <c r="P648" s="21">
        <v>6</v>
      </c>
      <c r="Q648" s="21">
        <v>6</v>
      </c>
      <c r="R648" s="15">
        <f>(Q648-P648)/P648</f>
        <v>0</v>
      </c>
      <c r="S648" s="18">
        <f>IFERROR(VLOOKUP(D648,'[1]comparativo br'!$A:$B,2,FALSE),"")</f>
        <v>5040</v>
      </c>
      <c r="T648" s="18">
        <f>IFERROR(VLOOKUP(D648,'[1]comparativo br'!$A:$C,3,FALSE),"")</f>
        <v>0</v>
      </c>
      <c r="U648" s="15">
        <f t="shared" si="77"/>
        <v>-1</v>
      </c>
      <c r="V648" s="19">
        <f>IFERROR(VLOOKUP(D648,'[1]comparativo br'!$A:$D,4,FALSE),"")</f>
        <v>5</v>
      </c>
      <c r="W648" s="19">
        <f>IFERROR(VLOOKUP(D648,'[1]comparativo br'!$A:$E,5,FALSE),"")</f>
        <v>7</v>
      </c>
      <c r="X648" s="15">
        <f t="shared" si="83"/>
        <v>0.4</v>
      </c>
      <c r="Y648" s="18" t="e">
        <f>SUMIFS([2]Plan2!$H:$H,[2]Plan2!$A:$A,$D648,[2]Plan2!$U:$U,6)</f>
        <v>#VALUE!</v>
      </c>
      <c r="Z648" s="18" t="e">
        <f>SUMIFS([2]Plan2!$H:$H,[2]Plan2!$A:$A,$D648,[2]Plan2!$U:$U,7)</f>
        <v>#VALUE!</v>
      </c>
      <c r="AA648" s="18" t="e">
        <f>SUMIFS([2]Plan2!$H:$H,[2]Plan2!$A:$A,$D648,[2]Plan2!$U:$U,8)</f>
        <v>#VALUE!</v>
      </c>
      <c r="AB648" s="18" t="e">
        <f>SUMIFS([2]Plan2!$H:$H,[2]Plan2!$A:$A,$D648,[2]Plan2!$U:$U,9)</f>
        <v>#VALUE!</v>
      </c>
      <c r="AC648" s="18" t="e">
        <f>SUMIFS([2]Plan2!$H:$H,[2]Plan2!$A:$A,$D648,[2]Plan2!$U:$U,10)</f>
        <v>#VALUE!</v>
      </c>
      <c r="AD648" s="18" t="e">
        <f>SUMIFS([2]Plan2!$H:$H,[2]Plan2!$A:$A,$D648,[2]Plan2!$U:$U,11)</f>
        <v>#VALUE!</v>
      </c>
      <c r="AE648" s="18" t="e">
        <f>SUMIFS([2]Plan2!$H:$H,[2]Plan2!$A:$A,$D648,[2]Plan2!$U:$U,12)</f>
        <v>#VALUE!</v>
      </c>
      <c r="AF648" s="18" t="e">
        <f>SUMIFS([2]Plan2!$H:$H,[2]Plan2!$A:$A,$D648,[2]Plan2!$U:$U,1)</f>
        <v>#VALUE!</v>
      </c>
      <c r="AG648" s="18" t="e">
        <f>SUMIFS([2]Plan2!$H:$H,[2]Plan2!$A:$A,$D648,[2]Plan2!$U:$U,2)</f>
        <v>#VALUE!</v>
      </c>
      <c r="AH648" s="18" t="e">
        <f>SUMIFS([2]Plan2!$H:$H,[2]Plan2!$A:$A,$D648,[2]Plan2!$U:$U,3)</f>
        <v>#VALUE!</v>
      </c>
      <c r="AI648" s="18" t="e">
        <f>SUMIFS([2]Plan2!$H:$H,[2]Plan2!$A:$A,$D648,[2]Plan2!$U:$U,4)</f>
        <v>#VALUE!</v>
      </c>
      <c r="AJ648" s="18" t="e">
        <f>SUMIFS([2]Plan2!$H:$H,[2]Plan2!$A:$A,$D648,[2]Plan2!$U:$U,5)</f>
        <v>#VALUE!</v>
      </c>
      <c r="AK648" s="23" t="e">
        <f t="shared" si="78"/>
        <v>#VALUE!</v>
      </c>
      <c r="AL648" s="23" t="e">
        <f t="shared" si="81"/>
        <v>#VALUE!</v>
      </c>
      <c r="AM648">
        <f t="shared" si="79"/>
        <v>0</v>
      </c>
    </row>
    <row r="649" spans="1:39" ht="15.75" x14ac:dyDescent="0.25">
      <c r="A649" s="21"/>
      <c r="B649" s="21" t="s">
        <v>1519</v>
      </c>
      <c r="C649" s="21">
        <v>7214419</v>
      </c>
      <c r="D649" s="25">
        <v>193008</v>
      </c>
      <c r="E649" s="21" t="s">
        <v>12</v>
      </c>
      <c r="F649" s="31" t="s">
        <v>2488</v>
      </c>
      <c r="G649" s="21" t="s">
        <v>1552</v>
      </c>
      <c r="H649" s="21" t="s">
        <v>284</v>
      </c>
      <c r="I649" s="25" t="s">
        <v>285</v>
      </c>
      <c r="J649" s="21" t="s">
        <v>21</v>
      </c>
      <c r="K649" s="21"/>
      <c r="L649" s="20">
        <v>45280</v>
      </c>
      <c r="M649" s="20">
        <v>45593</v>
      </c>
      <c r="N649" s="21" t="s">
        <v>53</v>
      </c>
      <c r="O649" s="21">
        <v>3</v>
      </c>
      <c r="P649" s="21">
        <v>0</v>
      </c>
      <c r="Q649" s="21">
        <v>2</v>
      </c>
      <c r="R649" s="15">
        <v>1</v>
      </c>
      <c r="S649" s="18">
        <f>IFERROR(VLOOKUP(D649,'[1]comparativo br'!$A:$B,2,FALSE),"")</f>
        <v>0</v>
      </c>
      <c r="T649" s="18">
        <f>IFERROR(VLOOKUP(D649,'[1]comparativo br'!$A:$C,3,FALSE),"")</f>
        <v>5184</v>
      </c>
      <c r="U649" s="15" t="str">
        <f t="shared" si="77"/>
        <v/>
      </c>
      <c r="V649" s="19">
        <f>IFERROR(VLOOKUP(D649,'[1]comparativo br'!$A:$D,4,FALSE),"")</f>
        <v>0</v>
      </c>
      <c r="W649" s="19">
        <f>IFERROR(VLOOKUP(D649,'[1]comparativo br'!$A:$E,5,FALSE),"")</f>
        <v>2</v>
      </c>
      <c r="X649" s="15" t="str">
        <f t="shared" si="83"/>
        <v/>
      </c>
      <c r="Y649" s="18" t="e">
        <f>SUMIFS([2]Plan2!$H:$H,[2]Plan2!$A:$A,$D649,[2]Plan2!$U:$U,6)</f>
        <v>#VALUE!</v>
      </c>
      <c r="Z649" s="18" t="e">
        <f>SUMIFS([2]Plan2!$H:$H,[2]Plan2!$A:$A,$D649,[2]Plan2!$U:$U,7)</f>
        <v>#VALUE!</v>
      </c>
      <c r="AA649" s="18" t="e">
        <f>SUMIFS([2]Plan2!$H:$H,[2]Plan2!$A:$A,$D649,[2]Plan2!$U:$U,8)</f>
        <v>#VALUE!</v>
      </c>
      <c r="AB649" s="18" t="e">
        <f>SUMIFS([2]Plan2!$H:$H,[2]Plan2!$A:$A,$D649,[2]Plan2!$U:$U,9)</f>
        <v>#VALUE!</v>
      </c>
      <c r="AC649" s="18" t="e">
        <f>SUMIFS([2]Plan2!$H:$H,[2]Plan2!$A:$A,$D649,[2]Plan2!$U:$U,10)</f>
        <v>#VALUE!</v>
      </c>
      <c r="AD649" s="18" t="e">
        <f>SUMIFS([2]Plan2!$H:$H,[2]Plan2!$A:$A,$D649,[2]Plan2!$U:$U,11)</f>
        <v>#VALUE!</v>
      </c>
      <c r="AE649" s="18" t="e">
        <f>SUMIFS([2]Plan2!$H:$H,[2]Plan2!$A:$A,$D649,[2]Plan2!$U:$U,12)</f>
        <v>#VALUE!</v>
      </c>
      <c r="AF649" s="18" t="e">
        <f>SUMIFS([2]Plan2!$H:$H,[2]Plan2!$A:$A,$D649,[2]Plan2!$U:$U,1)</f>
        <v>#VALUE!</v>
      </c>
      <c r="AG649" s="18" t="e">
        <f>SUMIFS([2]Plan2!$H:$H,[2]Plan2!$A:$A,$D649,[2]Plan2!$U:$U,2)</f>
        <v>#VALUE!</v>
      </c>
      <c r="AH649" s="18" t="e">
        <f>SUMIFS([2]Plan2!$H:$H,[2]Plan2!$A:$A,$D649,[2]Plan2!$U:$U,3)</f>
        <v>#VALUE!</v>
      </c>
      <c r="AI649" s="18" t="e">
        <f>SUMIFS([2]Plan2!$H:$H,[2]Plan2!$A:$A,$D649,[2]Plan2!$U:$U,4)</f>
        <v>#VALUE!</v>
      </c>
      <c r="AJ649" s="18" t="e">
        <f>SUMIFS([2]Plan2!$H:$H,[2]Plan2!$A:$A,$D649,[2]Plan2!$U:$U,5)</f>
        <v>#VALUE!</v>
      </c>
      <c r="AK649" s="23" t="e">
        <f t="shared" si="78"/>
        <v>#VALUE!</v>
      </c>
      <c r="AL649" s="23" t="e">
        <f t="shared" si="81"/>
        <v>#VALUE!</v>
      </c>
      <c r="AM649">
        <f t="shared" si="79"/>
        <v>0</v>
      </c>
    </row>
    <row r="650" spans="1:39" ht="15.75" x14ac:dyDescent="0.25">
      <c r="A650" s="21" t="s">
        <v>1203</v>
      </c>
      <c r="B650" s="21" t="s">
        <v>1519</v>
      </c>
      <c r="C650" s="21">
        <v>7221070</v>
      </c>
      <c r="D650" s="25">
        <v>191821</v>
      </c>
      <c r="E650" s="21" t="s">
        <v>1206</v>
      </c>
      <c r="F650" s="31" t="s">
        <v>1206</v>
      </c>
      <c r="G650" s="21" t="s">
        <v>1341</v>
      </c>
      <c r="H650" s="21" t="s">
        <v>54</v>
      </c>
      <c r="I650" s="25" t="s">
        <v>55</v>
      </c>
      <c r="J650" s="21" t="s">
        <v>21</v>
      </c>
      <c r="K650" s="21"/>
      <c r="L650" s="20">
        <v>45169</v>
      </c>
      <c r="M650" s="20">
        <v>45329</v>
      </c>
      <c r="N650" s="21" t="s">
        <v>53</v>
      </c>
      <c r="O650" s="21">
        <v>25</v>
      </c>
      <c r="P650" s="21">
        <v>5</v>
      </c>
      <c r="Q650" s="21">
        <v>0</v>
      </c>
      <c r="R650" s="15">
        <f>(Q650-P650)/P650</f>
        <v>-1</v>
      </c>
      <c r="S650" s="18" t="str">
        <f>IFERROR(VLOOKUP(D650,'[1]comparativo br'!$A:$B,2,FALSE),"")</f>
        <v/>
      </c>
      <c r="T650" s="18" t="str">
        <f>IFERROR(VLOOKUP(D650,'[1]comparativo br'!$A:$C,3,FALSE),"")</f>
        <v/>
      </c>
      <c r="U650" s="15" t="str">
        <f t="shared" si="77"/>
        <v/>
      </c>
      <c r="V650" s="19" t="str">
        <f>IFERROR(VLOOKUP(D650,'[1]comparativo br'!$A:$D,4,FALSE),"")</f>
        <v/>
      </c>
      <c r="W650" s="19" t="str">
        <f>IFERROR(VLOOKUP(D650,'[1]comparativo br'!$A:$E,5,FALSE),"")</f>
        <v/>
      </c>
      <c r="X650" s="15" t="str">
        <f t="shared" si="83"/>
        <v/>
      </c>
      <c r="Y650" s="18" t="e">
        <f>SUMIFS([2]Plan2!$H:$H,[2]Plan2!$A:$A,$D650,[2]Plan2!$U:$U,6)</f>
        <v>#VALUE!</v>
      </c>
      <c r="Z650" s="18" t="e">
        <f>SUMIFS([2]Plan2!$H:$H,[2]Plan2!$A:$A,$D650,[2]Plan2!$U:$U,7)</f>
        <v>#VALUE!</v>
      </c>
      <c r="AA650" s="18" t="e">
        <f>SUMIFS([2]Plan2!$H:$H,[2]Plan2!$A:$A,$D650,[2]Plan2!$U:$U,8)</f>
        <v>#VALUE!</v>
      </c>
      <c r="AB650" s="18" t="e">
        <f>SUMIFS([2]Plan2!$H:$H,[2]Plan2!$A:$A,$D650,[2]Plan2!$U:$U,9)</f>
        <v>#VALUE!</v>
      </c>
      <c r="AC650" s="18" t="e">
        <f>SUMIFS([2]Plan2!$H:$H,[2]Plan2!$A:$A,$D650,[2]Plan2!$U:$U,10)</f>
        <v>#VALUE!</v>
      </c>
      <c r="AD650" s="18" t="e">
        <f>SUMIFS([2]Plan2!$H:$H,[2]Plan2!$A:$A,$D650,[2]Plan2!$U:$U,11)</f>
        <v>#VALUE!</v>
      </c>
      <c r="AE650" s="18" t="e">
        <f>SUMIFS([2]Plan2!$H:$H,[2]Plan2!$A:$A,$D650,[2]Plan2!$U:$U,12)</f>
        <v>#VALUE!</v>
      </c>
      <c r="AF650" s="18" t="e">
        <f>SUMIFS([2]Plan2!$H:$H,[2]Plan2!$A:$A,$D650,[2]Plan2!$U:$U,1)</f>
        <v>#VALUE!</v>
      </c>
      <c r="AG650" s="18" t="e">
        <f>SUMIFS([2]Plan2!$H:$H,[2]Plan2!$A:$A,$D650,[2]Plan2!$U:$U,2)</f>
        <v>#VALUE!</v>
      </c>
      <c r="AH650" s="18" t="e">
        <f>SUMIFS([2]Plan2!$H:$H,[2]Plan2!$A:$A,$D650,[2]Plan2!$U:$U,3)</f>
        <v>#VALUE!</v>
      </c>
      <c r="AI650" s="18" t="e">
        <f>SUMIFS([2]Plan2!$H:$H,[2]Plan2!$A:$A,$D650,[2]Plan2!$U:$U,4)</f>
        <v>#VALUE!</v>
      </c>
      <c r="AJ650" s="18" t="e">
        <f>SUMIFS([2]Plan2!$H:$H,[2]Plan2!$A:$A,$D650,[2]Plan2!$U:$U,5)</f>
        <v>#VALUE!</v>
      </c>
      <c r="AK650" s="23" t="e">
        <f t="shared" si="78"/>
        <v>#VALUE!</v>
      </c>
      <c r="AL650" s="23" t="e">
        <f t="shared" si="81"/>
        <v>#VALUE!</v>
      </c>
      <c r="AM650">
        <f t="shared" si="79"/>
        <v>0</v>
      </c>
    </row>
    <row r="651" spans="1:39" ht="15.75" x14ac:dyDescent="0.25">
      <c r="A651" s="21"/>
      <c r="B651" s="21" t="s">
        <v>1520</v>
      </c>
      <c r="C651" s="21">
        <v>7225264</v>
      </c>
      <c r="D651" s="25" t="s">
        <v>2383</v>
      </c>
      <c r="E651" s="21" t="s">
        <v>69</v>
      </c>
      <c r="F651" s="31" t="s">
        <v>69</v>
      </c>
      <c r="G651" s="21" t="s">
        <v>2384</v>
      </c>
      <c r="H651" s="21" t="s">
        <v>347</v>
      </c>
      <c r="I651" s="25" t="s">
        <v>63</v>
      </c>
      <c r="J651" s="21" t="s">
        <v>21</v>
      </c>
      <c r="K651" s="21"/>
      <c r="L651" s="20">
        <v>45737</v>
      </c>
      <c r="M651" s="20"/>
      <c r="N651" s="21" t="s">
        <v>18</v>
      </c>
      <c r="O651" s="21"/>
      <c r="P651" s="21"/>
      <c r="Q651" s="21"/>
      <c r="R651" s="28"/>
      <c r="S651" s="18" t="str">
        <f>IFERROR(VLOOKUP(D651,'[1]comparativo br'!$A:$B,2,FALSE),"")</f>
        <v/>
      </c>
      <c r="T651" s="18" t="str">
        <f>IFERROR(VLOOKUP(D651,'[1]comparativo br'!$A:$C,3,FALSE),"")</f>
        <v/>
      </c>
      <c r="U651" s="15" t="str">
        <f t="shared" si="77"/>
        <v/>
      </c>
      <c r="V651" s="19" t="str">
        <f>IFERROR(VLOOKUP(D651,'[1]comparativo br'!$A:$D,4,FALSE),"")</f>
        <v/>
      </c>
      <c r="W651" s="19" t="str">
        <f>IFERROR(VLOOKUP(D651,'[1]comparativo br'!$A:$E,5,FALSE),"")</f>
        <v/>
      </c>
      <c r="X651" s="15" t="str">
        <f t="shared" si="83"/>
        <v/>
      </c>
      <c r="Y651" s="18" t="e">
        <f>SUMIFS([2]Plan2!$H:$H,[2]Plan2!$A:$A,$D651,[2]Plan2!$U:$U,6)</f>
        <v>#VALUE!</v>
      </c>
      <c r="Z651" s="18" t="e">
        <f>SUMIFS([2]Plan2!$H:$H,[2]Plan2!$A:$A,$D651,[2]Plan2!$U:$U,7)</f>
        <v>#VALUE!</v>
      </c>
      <c r="AA651" s="18" t="e">
        <f>SUMIFS([2]Plan2!$H:$H,[2]Plan2!$A:$A,$D651,[2]Plan2!$U:$U,8)</f>
        <v>#VALUE!</v>
      </c>
      <c r="AB651" s="18" t="e">
        <f>SUMIFS([2]Plan2!$H:$H,[2]Plan2!$A:$A,$D651,[2]Plan2!$U:$U,9)</f>
        <v>#VALUE!</v>
      </c>
      <c r="AC651" s="18" t="e">
        <f>SUMIFS([2]Plan2!$H:$H,[2]Plan2!$A:$A,$D651,[2]Plan2!$U:$U,10)</f>
        <v>#VALUE!</v>
      </c>
      <c r="AD651" s="18" t="e">
        <f>SUMIFS([2]Plan2!$H:$H,[2]Plan2!$A:$A,$D651,[2]Plan2!$U:$U,11)</f>
        <v>#VALUE!</v>
      </c>
      <c r="AE651" s="18" t="e">
        <f>SUMIFS([2]Plan2!$H:$H,[2]Plan2!$A:$A,$D651,[2]Plan2!$U:$U,12)</f>
        <v>#VALUE!</v>
      </c>
      <c r="AF651" s="18" t="e">
        <f>SUMIFS([2]Plan2!$H:$H,[2]Plan2!$A:$A,$D651,[2]Plan2!$U:$U,1)</f>
        <v>#VALUE!</v>
      </c>
      <c r="AG651" s="18" t="e">
        <f>SUMIFS([2]Plan2!$H:$H,[2]Plan2!$A:$A,$D651,[2]Plan2!$U:$U,2)</f>
        <v>#VALUE!</v>
      </c>
      <c r="AH651" s="18" t="e">
        <f>SUMIFS([2]Plan2!$H:$H,[2]Plan2!$A:$A,$D651,[2]Plan2!$U:$U,3)</f>
        <v>#VALUE!</v>
      </c>
      <c r="AI651" s="18" t="e">
        <f>SUMIFS([2]Plan2!$H:$H,[2]Plan2!$A:$A,$D651,[2]Plan2!$U:$U,4)</f>
        <v>#VALUE!</v>
      </c>
      <c r="AJ651" s="18" t="e">
        <f>SUMIFS([2]Plan2!$H:$H,[2]Plan2!$A:$A,$D651,[2]Plan2!$U:$U,5)</f>
        <v>#VALUE!</v>
      </c>
      <c r="AK651" s="23" t="e">
        <f t="shared" si="78"/>
        <v>#VALUE!</v>
      </c>
      <c r="AL651" s="23" t="e">
        <f t="shared" si="81"/>
        <v>#VALUE!</v>
      </c>
      <c r="AM651">
        <f t="shared" si="79"/>
        <v>0</v>
      </c>
    </row>
    <row r="652" spans="1:39" ht="15.75" x14ac:dyDescent="0.25">
      <c r="A652" s="21"/>
      <c r="B652" s="21" t="s">
        <v>1520</v>
      </c>
      <c r="C652" s="21">
        <v>7264588</v>
      </c>
      <c r="D652" s="25">
        <v>101999</v>
      </c>
      <c r="E652" s="21" t="s">
        <v>1180</v>
      </c>
      <c r="F652" s="31" t="s">
        <v>1180</v>
      </c>
      <c r="G652" s="21" t="s">
        <v>1220</v>
      </c>
      <c r="H652" s="21" t="s">
        <v>1221</v>
      </c>
      <c r="I652" s="25" t="s">
        <v>45</v>
      </c>
      <c r="J652" s="21" t="s">
        <v>67</v>
      </c>
      <c r="K652" s="21" t="s">
        <v>416</v>
      </c>
      <c r="L652" s="20">
        <v>45733</v>
      </c>
      <c r="M652" s="20">
        <v>45439</v>
      </c>
      <c r="N652" s="21" t="s">
        <v>22</v>
      </c>
      <c r="O652" s="21">
        <v>12</v>
      </c>
      <c r="P652" s="21">
        <v>8</v>
      </c>
      <c r="Q652" s="21">
        <v>0</v>
      </c>
      <c r="R652" s="15">
        <f>(Q652-P652)/P652</f>
        <v>-1</v>
      </c>
      <c r="S652" s="18">
        <f>IFERROR(VLOOKUP(D652,'[1]comparativo br'!$A:$B,2,FALSE),"")</f>
        <v>3786.82</v>
      </c>
      <c r="T652" s="18">
        <f>IFERROR(VLOOKUP(D652,'[1]comparativo br'!$A:$C,3,FALSE),"")</f>
        <v>1476</v>
      </c>
      <c r="U652" s="15">
        <f t="shared" ref="U652:U715" si="84">IFERROR((T652-S652)/S652,"")</f>
        <v>-0.610227050665202</v>
      </c>
      <c r="V652" s="19">
        <f>IFERROR(VLOOKUP(D652,'[1]comparativo br'!$A:$D,4,FALSE),"")</f>
        <v>10</v>
      </c>
      <c r="W652" s="19">
        <f>IFERROR(VLOOKUP(D652,'[1]comparativo br'!$A:$E,5,FALSE),"")</f>
        <v>0</v>
      </c>
      <c r="X652" s="15">
        <f t="shared" si="83"/>
        <v>-1</v>
      </c>
      <c r="Y652" s="18" t="e">
        <f>SUMIFS([2]Plan2!$H:$H,[2]Plan2!$A:$A,$D652,[2]Plan2!$U:$U,6)</f>
        <v>#VALUE!</v>
      </c>
      <c r="Z652" s="18" t="e">
        <f>SUMIFS([2]Plan2!$H:$H,[2]Plan2!$A:$A,$D652,[2]Plan2!$U:$U,7)</f>
        <v>#VALUE!</v>
      </c>
      <c r="AA652" s="18" t="e">
        <f>SUMIFS([2]Plan2!$H:$H,[2]Plan2!$A:$A,$D652,[2]Plan2!$U:$U,8)</f>
        <v>#VALUE!</v>
      </c>
      <c r="AB652" s="18" t="e">
        <f>SUMIFS([2]Plan2!$H:$H,[2]Plan2!$A:$A,$D652,[2]Plan2!$U:$U,9)</f>
        <v>#VALUE!</v>
      </c>
      <c r="AC652" s="18" t="e">
        <f>SUMIFS([2]Plan2!$H:$H,[2]Plan2!$A:$A,$D652,[2]Plan2!$U:$U,10)</f>
        <v>#VALUE!</v>
      </c>
      <c r="AD652" s="18" t="e">
        <f>SUMIFS([2]Plan2!$H:$H,[2]Plan2!$A:$A,$D652,[2]Plan2!$U:$U,11)</f>
        <v>#VALUE!</v>
      </c>
      <c r="AE652" s="18" t="e">
        <f>SUMIFS([2]Plan2!$H:$H,[2]Plan2!$A:$A,$D652,[2]Plan2!$U:$U,12)</f>
        <v>#VALUE!</v>
      </c>
      <c r="AF652" s="18" t="e">
        <f>SUMIFS([2]Plan2!$H:$H,[2]Plan2!$A:$A,$D652,[2]Plan2!$U:$U,1)</f>
        <v>#VALUE!</v>
      </c>
      <c r="AG652" s="18" t="e">
        <f>SUMIFS([2]Plan2!$H:$H,[2]Plan2!$A:$A,$D652,[2]Plan2!$U:$U,2)</f>
        <v>#VALUE!</v>
      </c>
      <c r="AH652" s="18" t="e">
        <f>SUMIFS([2]Plan2!$H:$H,[2]Plan2!$A:$A,$D652,[2]Plan2!$U:$U,3)</f>
        <v>#VALUE!</v>
      </c>
      <c r="AI652" s="18" t="e">
        <f>SUMIFS([2]Plan2!$H:$H,[2]Plan2!$A:$A,$D652,[2]Plan2!$U:$U,4)</f>
        <v>#VALUE!</v>
      </c>
      <c r="AJ652" s="18" t="e">
        <f>SUMIFS([2]Plan2!$H:$H,[2]Plan2!$A:$A,$D652,[2]Plan2!$U:$U,5)</f>
        <v>#VALUE!</v>
      </c>
      <c r="AK652" s="23" t="e">
        <f t="shared" ref="AK652:AK715" si="85">SUM(Y652:AJ652)</f>
        <v>#VALUE!</v>
      </c>
      <c r="AL652" s="23" t="e">
        <f t="shared" si="81"/>
        <v>#VALUE!</v>
      </c>
      <c r="AM652">
        <f t="shared" si="79"/>
        <v>0</v>
      </c>
    </row>
    <row r="653" spans="1:39" ht="15.75" x14ac:dyDescent="0.25">
      <c r="A653" s="21"/>
      <c r="B653" s="21" t="s">
        <v>1519</v>
      </c>
      <c r="C653" s="21">
        <v>7277010</v>
      </c>
      <c r="D653" s="25">
        <v>194355</v>
      </c>
      <c r="E653" s="21" t="s">
        <v>12</v>
      </c>
      <c r="F653" s="31" t="s">
        <v>12</v>
      </c>
      <c r="G653" s="21" t="s">
        <v>1673</v>
      </c>
      <c r="H653" s="21" t="s">
        <v>58</v>
      </c>
      <c r="I653" s="25" t="s">
        <v>15</v>
      </c>
      <c r="J653" s="21" t="s">
        <v>16</v>
      </c>
      <c r="K653" s="21" t="s">
        <v>17</v>
      </c>
      <c r="L653" s="20">
        <v>45792</v>
      </c>
      <c r="M653" s="20">
        <v>45793</v>
      </c>
      <c r="N653" s="21" t="s">
        <v>18</v>
      </c>
      <c r="O653" s="21">
        <v>58</v>
      </c>
      <c r="P653" s="21">
        <v>12</v>
      </c>
      <c r="Q653" s="21">
        <v>101</v>
      </c>
      <c r="R653" s="15">
        <f>(Q653-P653)/P653</f>
        <v>7.416666666666667</v>
      </c>
      <c r="S653" s="18">
        <f>IFERROR(VLOOKUP(D653,'[1]comparativo br'!$A:$B,2,FALSE),"")</f>
        <v>8160</v>
      </c>
      <c r="T653" s="18">
        <f>IFERROR(VLOOKUP(D653,'[1]comparativo br'!$A:$C,3,FALSE),"")</f>
        <v>5140</v>
      </c>
      <c r="U653" s="15">
        <f t="shared" si="84"/>
        <v>-0.37009803921568629</v>
      </c>
      <c r="V653" s="19">
        <f>IFERROR(VLOOKUP(D653,'[1]comparativo br'!$A:$D,4,FALSE),"")</f>
        <v>111</v>
      </c>
      <c r="W653" s="19">
        <f>IFERROR(VLOOKUP(D653,'[1]comparativo br'!$A:$E,5,FALSE),"")</f>
        <v>95</v>
      </c>
      <c r="X653" s="15">
        <f t="shared" si="83"/>
        <v>-0.14414414414414414</v>
      </c>
      <c r="Y653" s="18" t="e">
        <f>SUMIFS([2]Plan2!$H:$H,[2]Plan2!$A:$A,$D653,[2]Plan2!$U:$U,6)</f>
        <v>#VALUE!</v>
      </c>
      <c r="Z653" s="18" t="e">
        <f>SUMIFS([2]Plan2!$H:$H,[2]Plan2!$A:$A,$D653,[2]Plan2!$U:$U,7)</f>
        <v>#VALUE!</v>
      </c>
      <c r="AA653" s="18" t="e">
        <f>SUMIFS([2]Plan2!$H:$H,[2]Plan2!$A:$A,$D653,[2]Plan2!$U:$U,8)</f>
        <v>#VALUE!</v>
      </c>
      <c r="AB653" s="18" t="e">
        <f>SUMIFS([2]Plan2!$H:$H,[2]Plan2!$A:$A,$D653,[2]Plan2!$U:$U,9)</f>
        <v>#VALUE!</v>
      </c>
      <c r="AC653" s="18" t="e">
        <f>SUMIFS([2]Plan2!$H:$H,[2]Plan2!$A:$A,$D653,[2]Plan2!$U:$U,10)</f>
        <v>#VALUE!</v>
      </c>
      <c r="AD653" s="18" t="e">
        <f>SUMIFS([2]Plan2!$H:$H,[2]Plan2!$A:$A,$D653,[2]Plan2!$U:$U,11)</f>
        <v>#VALUE!</v>
      </c>
      <c r="AE653" s="18" t="e">
        <f>SUMIFS([2]Plan2!$H:$H,[2]Plan2!$A:$A,$D653,[2]Plan2!$U:$U,12)</f>
        <v>#VALUE!</v>
      </c>
      <c r="AF653" s="18" t="e">
        <f>SUMIFS([2]Plan2!$H:$H,[2]Plan2!$A:$A,$D653,[2]Plan2!$U:$U,1)</f>
        <v>#VALUE!</v>
      </c>
      <c r="AG653" s="18" t="e">
        <f>SUMIFS([2]Plan2!$H:$H,[2]Plan2!$A:$A,$D653,[2]Plan2!$U:$U,2)</f>
        <v>#VALUE!</v>
      </c>
      <c r="AH653" s="18" t="e">
        <f>SUMIFS([2]Plan2!$H:$H,[2]Plan2!$A:$A,$D653,[2]Plan2!$U:$U,3)</f>
        <v>#VALUE!</v>
      </c>
      <c r="AI653" s="18" t="e">
        <f>SUMIFS([2]Plan2!$H:$H,[2]Plan2!$A:$A,$D653,[2]Plan2!$U:$U,4)</f>
        <v>#VALUE!</v>
      </c>
      <c r="AJ653" s="18" t="e">
        <f>SUMIFS([2]Plan2!$H:$H,[2]Plan2!$A:$A,$D653,[2]Plan2!$U:$U,5)</f>
        <v>#VALUE!</v>
      </c>
      <c r="AK653" s="23" t="e">
        <f t="shared" si="85"/>
        <v>#VALUE!</v>
      </c>
      <c r="AL653" s="23" t="e">
        <f t="shared" si="81"/>
        <v>#VALUE!</v>
      </c>
      <c r="AM653">
        <f t="shared" ref="AM653:AM716" si="86">COUNTIF(Y653:AJ653,"&gt;1")</f>
        <v>0</v>
      </c>
    </row>
    <row r="654" spans="1:39" ht="15.75" x14ac:dyDescent="0.25">
      <c r="A654" s="21"/>
      <c r="B654" s="21" t="s">
        <v>1519</v>
      </c>
      <c r="C654" s="21">
        <v>7280328</v>
      </c>
      <c r="D654" s="25">
        <v>500841</v>
      </c>
      <c r="E654" s="21" t="s">
        <v>24</v>
      </c>
      <c r="F654" s="31" t="s">
        <v>1826</v>
      </c>
      <c r="G654" s="21" t="s">
        <v>1068</v>
      </c>
      <c r="H654" s="21" t="s">
        <v>730</v>
      </c>
      <c r="I654" s="25" t="s">
        <v>20</v>
      </c>
      <c r="J654" s="21" t="s">
        <v>27</v>
      </c>
      <c r="K654" s="21" t="s">
        <v>28</v>
      </c>
      <c r="L654" s="20">
        <v>45470</v>
      </c>
      <c r="M654" s="20">
        <v>45614</v>
      </c>
      <c r="N654" s="21" t="s">
        <v>53</v>
      </c>
      <c r="O654" s="21">
        <v>13</v>
      </c>
      <c r="P654" s="21">
        <v>27</v>
      </c>
      <c r="Q654" s="21">
        <v>7</v>
      </c>
      <c r="R654" s="15">
        <f>(Q654-P654)/P654</f>
        <v>-0.7407407407407407</v>
      </c>
      <c r="S654" s="18">
        <f>IFERROR(VLOOKUP(D654,'[1]comparativo br'!$A:$B,2,FALSE),"")</f>
        <v>0</v>
      </c>
      <c r="T654" s="18">
        <f>IFERROR(VLOOKUP(D654,'[1]comparativo br'!$A:$C,3,FALSE),"")</f>
        <v>0</v>
      </c>
      <c r="U654" s="15" t="str">
        <f t="shared" si="84"/>
        <v/>
      </c>
      <c r="V654" s="19">
        <f>IFERROR(VLOOKUP(D654,'[1]comparativo br'!$A:$D,4,FALSE),"")</f>
        <v>0</v>
      </c>
      <c r="W654" s="19">
        <f>IFERROR(VLOOKUP(D654,'[1]comparativo br'!$A:$E,5,FALSE),"")</f>
        <v>10</v>
      </c>
      <c r="X654" s="15" t="str">
        <f t="shared" si="83"/>
        <v/>
      </c>
      <c r="Y654" s="18" t="e">
        <f>SUMIFS([2]Plan2!$H:$H,[2]Plan2!$A:$A,$D654,[2]Plan2!$U:$U,6)</f>
        <v>#VALUE!</v>
      </c>
      <c r="Z654" s="18" t="e">
        <f>SUMIFS([2]Plan2!$H:$H,[2]Plan2!$A:$A,$D654,[2]Plan2!$U:$U,7)</f>
        <v>#VALUE!</v>
      </c>
      <c r="AA654" s="18" t="e">
        <f>SUMIFS([2]Plan2!$H:$H,[2]Plan2!$A:$A,$D654,[2]Plan2!$U:$U,8)</f>
        <v>#VALUE!</v>
      </c>
      <c r="AB654" s="18" t="e">
        <f>SUMIFS([2]Plan2!$H:$H,[2]Plan2!$A:$A,$D654,[2]Plan2!$U:$U,9)</f>
        <v>#VALUE!</v>
      </c>
      <c r="AC654" s="18" t="e">
        <f>SUMIFS([2]Plan2!$H:$H,[2]Plan2!$A:$A,$D654,[2]Plan2!$U:$U,10)</f>
        <v>#VALUE!</v>
      </c>
      <c r="AD654" s="18" t="e">
        <f>SUMIFS([2]Plan2!$H:$H,[2]Plan2!$A:$A,$D654,[2]Plan2!$U:$U,11)</f>
        <v>#VALUE!</v>
      </c>
      <c r="AE654" s="18" t="e">
        <f>SUMIFS([2]Plan2!$H:$H,[2]Plan2!$A:$A,$D654,[2]Plan2!$U:$U,12)</f>
        <v>#VALUE!</v>
      </c>
      <c r="AF654" s="18" t="e">
        <f>SUMIFS([2]Plan2!$H:$H,[2]Plan2!$A:$A,$D654,[2]Plan2!$U:$U,1)</f>
        <v>#VALUE!</v>
      </c>
      <c r="AG654" s="18" t="e">
        <f>SUMIFS([2]Plan2!$H:$H,[2]Plan2!$A:$A,$D654,[2]Plan2!$U:$U,2)</f>
        <v>#VALUE!</v>
      </c>
      <c r="AH654" s="18" t="e">
        <f>SUMIFS([2]Plan2!$H:$H,[2]Plan2!$A:$A,$D654,[2]Plan2!$U:$U,3)</f>
        <v>#VALUE!</v>
      </c>
      <c r="AI654" s="18" t="e">
        <f>SUMIFS([2]Plan2!$H:$H,[2]Plan2!$A:$A,$D654,[2]Plan2!$U:$U,4)</f>
        <v>#VALUE!</v>
      </c>
      <c r="AJ654" s="18" t="e">
        <f>SUMIFS([2]Plan2!$H:$H,[2]Plan2!$A:$A,$D654,[2]Plan2!$U:$U,5)</f>
        <v>#VALUE!</v>
      </c>
      <c r="AK654" s="23" t="e">
        <f t="shared" si="85"/>
        <v>#VALUE!</v>
      </c>
      <c r="AL654" s="23" t="e">
        <f t="shared" si="81"/>
        <v>#VALUE!</v>
      </c>
      <c r="AM654">
        <f t="shared" si="86"/>
        <v>0</v>
      </c>
    </row>
    <row r="655" spans="1:39" ht="15.75" x14ac:dyDescent="0.25">
      <c r="A655" s="21"/>
      <c r="B655" s="21" t="s">
        <v>1519</v>
      </c>
      <c r="C655" s="21">
        <v>7280328</v>
      </c>
      <c r="D655" s="25">
        <v>194677</v>
      </c>
      <c r="E655" s="21" t="s">
        <v>24</v>
      </c>
      <c r="F655" s="31" t="s">
        <v>24</v>
      </c>
      <c r="G655" s="21" t="s">
        <v>1068</v>
      </c>
      <c r="H655" s="21" t="s">
        <v>1863</v>
      </c>
      <c r="I655" s="25" t="s">
        <v>20</v>
      </c>
      <c r="J655" s="21" t="s">
        <v>27</v>
      </c>
      <c r="K655" s="21" t="s">
        <v>28</v>
      </c>
      <c r="L655" s="20">
        <v>45757</v>
      </c>
      <c r="M655" s="20">
        <v>45691</v>
      </c>
      <c r="N655" s="21" t="s">
        <v>22</v>
      </c>
      <c r="O655" s="21">
        <v>60</v>
      </c>
      <c r="P655" s="21">
        <v>0</v>
      </c>
      <c r="Q655" s="21">
        <v>66</v>
      </c>
      <c r="R655" s="15">
        <v>1</v>
      </c>
      <c r="S655" s="18">
        <f>IFERROR(VLOOKUP(D655,'[1]comparativo br'!$A:$B,2,FALSE),"")</f>
        <v>12706.88</v>
      </c>
      <c r="T655" s="18">
        <f>IFERROR(VLOOKUP(D655,'[1]comparativo br'!$A:$C,3,FALSE),"")</f>
        <v>0</v>
      </c>
      <c r="U655" s="15">
        <f t="shared" si="84"/>
        <v>-1</v>
      </c>
      <c r="V655" s="19">
        <f>IFERROR(VLOOKUP(D655,'[1]comparativo br'!$A:$D,4,FALSE),"")</f>
        <v>124</v>
      </c>
      <c r="W655" s="19">
        <f>IFERROR(VLOOKUP(D655,'[1]comparativo br'!$A:$E,5,FALSE),"")</f>
        <v>213</v>
      </c>
      <c r="X655" s="15">
        <f t="shared" si="83"/>
        <v>0.717741935483871</v>
      </c>
      <c r="Y655" s="18" t="e">
        <f>SUMIFS([2]Plan2!$H:$H,[2]Plan2!$A:$A,$D655,[2]Plan2!$U:$U,6)</f>
        <v>#VALUE!</v>
      </c>
      <c r="Z655" s="18" t="e">
        <f>SUMIFS([2]Plan2!$H:$H,[2]Plan2!$A:$A,$D655,[2]Plan2!$U:$U,7)</f>
        <v>#VALUE!</v>
      </c>
      <c r="AA655" s="18" t="e">
        <f>SUMIFS([2]Plan2!$H:$H,[2]Plan2!$A:$A,$D655,[2]Plan2!$U:$U,8)</f>
        <v>#VALUE!</v>
      </c>
      <c r="AB655" s="18" t="e">
        <f>SUMIFS([2]Plan2!$H:$H,[2]Plan2!$A:$A,$D655,[2]Plan2!$U:$U,9)</f>
        <v>#VALUE!</v>
      </c>
      <c r="AC655" s="18" t="e">
        <f>SUMIFS([2]Plan2!$H:$H,[2]Plan2!$A:$A,$D655,[2]Plan2!$U:$U,10)</f>
        <v>#VALUE!</v>
      </c>
      <c r="AD655" s="18" t="e">
        <f>SUMIFS([2]Plan2!$H:$H,[2]Plan2!$A:$A,$D655,[2]Plan2!$U:$U,11)</f>
        <v>#VALUE!</v>
      </c>
      <c r="AE655" s="18" t="e">
        <f>SUMIFS([2]Plan2!$H:$H,[2]Plan2!$A:$A,$D655,[2]Plan2!$U:$U,12)</f>
        <v>#VALUE!</v>
      </c>
      <c r="AF655" s="18" t="e">
        <f>SUMIFS([2]Plan2!$H:$H,[2]Plan2!$A:$A,$D655,[2]Plan2!$U:$U,1)</f>
        <v>#VALUE!</v>
      </c>
      <c r="AG655" s="18" t="e">
        <f>SUMIFS([2]Plan2!$H:$H,[2]Plan2!$A:$A,$D655,[2]Plan2!$U:$U,2)</f>
        <v>#VALUE!</v>
      </c>
      <c r="AH655" s="18" t="e">
        <f>SUMIFS([2]Plan2!$H:$H,[2]Plan2!$A:$A,$D655,[2]Plan2!$U:$U,3)</f>
        <v>#VALUE!</v>
      </c>
      <c r="AI655" s="18" t="e">
        <f>SUMIFS([2]Plan2!$H:$H,[2]Plan2!$A:$A,$D655,[2]Plan2!$U:$U,4)</f>
        <v>#VALUE!</v>
      </c>
      <c r="AJ655" s="18" t="e">
        <f>SUMIFS([2]Plan2!$H:$H,[2]Plan2!$A:$A,$D655,[2]Plan2!$U:$U,5)</f>
        <v>#VALUE!</v>
      </c>
      <c r="AK655" s="23" t="e">
        <f t="shared" si="85"/>
        <v>#VALUE!</v>
      </c>
      <c r="AL655" s="23" t="e">
        <f t="shared" si="81"/>
        <v>#VALUE!</v>
      </c>
      <c r="AM655">
        <f t="shared" si="86"/>
        <v>0</v>
      </c>
    </row>
    <row r="656" spans="1:39" ht="15.75" x14ac:dyDescent="0.25">
      <c r="A656" s="21"/>
      <c r="B656" s="21" t="s">
        <v>1519</v>
      </c>
      <c r="C656" s="21">
        <v>7292446</v>
      </c>
      <c r="D656" s="25" t="s">
        <v>1918</v>
      </c>
      <c r="E656" s="21" t="s">
        <v>12</v>
      </c>
      <c r="F656" s="31" t="s">
        <v>12</v>
      </c>
      <c r="G656" s="21" t="s">
        <v>1919</v>
      </c>
      <c r="H656" s="21" t="s">
        <v>1920</v>
      </c>
      <c r="I656" s="25" t="s">
        <v>84</v>
      </c>
      <c r="J656" s="21" t="s">
        <v>88</v>
      </c>
      <c r="K656" s="21" t="s">
        <v>89</v>
      </c>
      <c r="L656" s="20">
        <v>45525</v>
      </c>
      <c r="M656" s="20">
        <v>45679</v>
      </c>
      <c r="N656" s="21" t="s">
        <v>53</v>
      </c>
      <c r="O656" s="21">
        <v>0</v>
      </c>
      <c r="P656" s="21">
        <v>0</v>
      </c>
      <c r="Q656" s="21">
        <v>1</v>
      </c>
      <c r="R656" s="15">
        <v>1</v>
      </c>
      <c r="S656" s="18" t="str">
        <f>IFERROR(VLOOKUP(D656,'[1]comparativo br'!$A:$B,2,FALSE),"")</f>
        <v/>
      </c>
      <c r="T656" s="18" t="str">
        <f>IFERROR(VLOOKUP(D656,'[1]comparativo br'!$A:$C,3,FALSE),"")</f>
        <v/>
      </c>
      <c r="U656" s="15" t="str">
        <f t="shared" si="84"/>
        <v/>
      </c>
      <c r="V656" s="19" t="str">
        <f>IFERROR(VLOOKUP(D656,'[1]comparativo br'!$A:$D,4,FALSE),"")</f>
        <v/>
      </c>
      <c r="W656" s="19" t="str">
        <f>IFERROR(VLOOKUP(D656,'[1]comparativo br'!$A:$E,5,FALSE),"")</f>
        <v/>
      </c>
      <c r="X656" s="15" t="str">
        <f t="shared" si="83"/>
        <v/>
      </c>
      <c r="Y656" s="18" t="e">
        <f>SUMIFS([2]Plan2!$H:$H,[2]Plan2!$A:$A,$D656,[2]Plan2!$U:$U,6)</f>
        <v>#VALUE!</v>
      </c>
      <c r="Z656" s="18" t="e">
        <f>SUMIFS([2]Plan2!$H:$H,[2]Plan2!$A:$A,$D656,[2]Plan2!$U:$U,7)</f>
        <v>#VALUE!</v>
      </c>
      <c r="AA656" s="18" t="e">
        <f>SUMIFS([2]Plan2!$H:$H,[2]Plan2!$A:$A,$D656,[2]Plan2!$U:$U,8)</f>
        <v>#VALUE!</v>
      </c>
      <c r="AB656" s="18" t="e">
        <f>SUMIFS([2]Plan2!$H:$H,[2]Plan2!$A:$A,$D656,[2]Plan2!$U:$U,9)</f>
        <v>#VALUE!</v>
      </c>
      <c r="AC656" s="18" t="e">
        <f>SUMIFS([2]Plan2!$H:$H,[2]Plan2!$A:$A,$D656,[2]Plan2!$U:$U,10)</f>
        <v>#VALUE!</v>
      </c>
      <c r="AD656" s="18" t="e">
        <f>SUMIFS([2]Plan2!$H:$H,[2]Plan2!$A:$A,$D656,[2]Plan2!$U:$U,11)</f>
        <v>#VALUE!</v>
      </c>
      <c r="AE656" s="18" t="e">
        <f>SUMIFS([2]Plan2!$H:$H,[2]Plan2!$A:$A,$D656,[2]Plan2!$U:$U,12)</f>
        <v>#VALUE!</v>
      </c>
      <c r="AF656" s="18" t="e">
        <f>SUMIFS([2]Plan2!$H:$H,[2]Plan2!$A:$A,$D656,[2]Plan2!$U:$U,1)</f>
        <v>#VALUE!</v>
      </c>
      <c r="AG656" s="18" t="e">
        <f>SUMIFS([2]Plan2!$H:$H,[2]Plan2!$A:$A,$D656,[2]Plan2!$U:$U,2)</f>
        <v>#VALUE!</v>
      </c>
      <c r="AH656" s="18" t="e">
        <f>SUMIFS([2]Plan2!$H:$H,[2]Plan2!$A:$A,$D656,[2]Plan2!$U:$U,3)</f>
        <v>#VALUE!</v>
      </c>
      <c r="AI656" s="18" t="e">
        <f>SUMIFS([2]Plan2!$H:$H,[2]Plan2!$A:$A,$D656,[2]Plan2!$U:$U,4)</f>
        <v>#VALUE!</v>
      </c>
      <c r="AJ656" s="18" t="e">
        <f>SUMIFS([2]Plan2!$H:$H,[2]Plan2!$A:$A,$D656,[2]Plan2!$U:$U,5)</f>
        <v>#VALUE!</v>
      </c>
      <c r="AK656" s="23" t="e">
        <f t="shared" si="85"/>
        <v>#VALUE!</v>
      </c>
      <c r="AL656" s="23" t="e">
        <f t="shared" si="81"/>
        <v>#VALUE!</v>
      </c>
      <c r="AM656">
        <f t="shared" si="86"/>
        <v>0</v>
      </c>
    </row>
    <row r="657" spans="1:39" ht="15.75" x14ac:dyDescent="0.25">
      <c r="A657" s="21"/>
      <c r="B657" s="21" t="s">
        <v>1520</v>
      </c>
      <c r="C657" s="21">
        <v>7298800</v>
      </c>
      <c r="D657" s="25">
        <v>800101</v>
      </c>
      <c r="E657" s="21" t="s">
        <v>1180</v>
      </c>
      <c r="F657" s="31" t="s">
        <v>1180</v>
      </c>
      <c r="G657" s="21" t="s">
        <v>1513</v>
      </c>
      <c r="H657" s="21" t="s">
        <v>393</v>
      </c>
      <c r="I657" s="25" t="s">
        <v>20</v>
      </c>
      <c r="J657" s="21" t="s">
        <v>27</v>
      </c>
      <c r="K657" s="21" t="s">
        <v>28</v>
      </c>
      <c r="L657" s="20">
        <v>45728</v>
      </c>
      <c r="M657" s="20">
        <v>45644</v>
      </c>
      <c r="N657" s="21" t="s">
        <v>22</v>
      </c>
      <c r="O657" s="21">
        <v>42</v>
      </c>
      <c r="P657" s="21">
        <v>90</v>
      </c>
      <c r="Q657" s="21">
        <v>90</v>
      </c>
      <c r="R657" s="15">
        <f t="shared" ref="R657:R662" si="87">(Q657-P657)/P657</f>
        <v>0</v>
      </c>
      <c r="S657" s="18">
        <f>IFERROR(VLOOKUP(D657,'[1]comparativo br'!$A:$B,2,FALSE),"")</f>
        <v>0</v>
      </c>
      <c r="T657" s="18">
        <f>IFERROR(VLOOKUP(D657,'[1]comparativo br'!$A:$C,3,FALSE),"")</f>
        <v>8294</v>
      </c>
      <c r="U657" s="15" t="str">
        <f t="shared" si="84"/>
        <v/>
      </c>
      <c r="V657" s="19">
        <f>IFERROR(VLOOKUP(D657,'[1]comparativo br'!$A:$D,4,FALSE),"")</f>
        <v>88</v>
      </c>
      <c r="W657" s="19">
        <f>IFERROR(VLOOKUP(D657,'[1]comparativo br'!$A:$E,5,FALSE),"")</f>
        <v>205</v>
      </c>
      <c r="X657" s="15">
        <f t="shared" si="83"/>
        <v>1.3295454545454546</v>
      </c>
      <c r="Y657" s="18" t="e">
        <f>SUMIFS([2]Plan2!$H:$H,[2]Plan2!$A:$A,$D657,[2]Plan2!$U:$U,6)</f>
        <v>#VALUE!</v>
      </c>
      <c r="Z657" s="18" t="e">
        <f>SUMIFS([2]Plan2!$H:$H,[2]Plan2!$A:$A,$D657,[2]Plan2!$U:$U,7)</f>
        <v>#VALUE!</v>
      </c>
      <c r="AA657" s="18" t="e">
        <f>SUMIFS([2]Plan2!$H:$H,[2]Plan2!$A:$A,$D657,[2]Plan2!$U:$U,8)</f>
        <v>#VALUE!</v>
      </c>
      <c r="AB657" s="18" t="e">
        <f>SUMIFS([2]Plan2!$H:$H,[2]Plan2!$A:$A,$D657,[2]Plan2!$U:$U,9)</f>
        <v>#VALUE!</v>
      </c>
      <c r="AC657" s="18" t="e">
        <f>SUMIFS([2]Plan2!$H:$H,[2]Plan2!$A:$A,$D657,[2]Plan2!$U:$U,10)</f>
        <v>#VALUE!</v>
      </c>
      <c r="AD657" s="18" t="e">
        <f>SUMIFS([2]Plan2!$H:$H,[2]Plan2!$A:$A,$D657,[2]Plan2!$U:$U,11)</f>
        <v>#VALUE!</v>
      </c>
      <c r="AE657" s="18" t="e">
        <f>SUMIFS([2]Plan2!$H:$H,[2]Plan2!$A:$A,$D657,[2]Plan2!$U:$U,12)</f>
        <v>#VALUE!</v>
      </c>
      <c r="AF657" s="18" t="e">
        <f>SUMIFS([2]Plan2!$H:$H,[2]Plan2!$A:$A,$D657,[2]Plan2!$U:$U,1)</f>
        <v>#VALUE!</v>
      </c>
      <c r="AG657" s="18" t="e">
        <f>SUMIFS([2]Plan2!$H:$H,[2]Plan2!$A:$A,$D657,[2]Plan2!$U:$U,2)</f>
        <v>#VALUE!</v>
      </c>
      <c r="AH657" s="18" t="e">
        <f>SUMIFS([2]Plan2!$H:$H,[2]Plan2!$A:$A,$D657,[2]Plan2!$U:$U,3)</f>
        <v>#VALUE!</v>
      </c>
      <c r="AI657" s="18" t="e">
        <f>SUMIFS([2]Plan2!$H:$H,[2]Plan2!$A:$A,$D657,[2]Plan2!$U:$U,4)</f>
        <v>#VALUE!</v>
      </c>
      <c r="AJ657" s="18" t="e">
        <f>SUMIFS([2]Plan2!$H:$H,[2]Plan2!$A:$A,$D657,[2]Plan2!$U:$U,5)</f>
        <v>#VALUE!</v>
      </c>
      <c r="AK657" s="23" t="e">
        <f t="shared" si="85"/>
        <v>#VALUE!</v>
      </c>
      <c r="AL657" s="23" t="e">
        <f t="shared" si="81"/>
        <v>#VALUE!</v>
      </c>
      <c r="AM657">
        <f t="shared" si="86"/>
        <v>0</v>
      </c>
    </row>
    <row r="658" spans="1:39" ht="15.75" x14ac:dyDescent="0.25">
      <c r="A658" s="21" t="s">
        <v>204</v>
      </c>
      <c r="B658" s="21" t="s">
        <v>1519</v>
      </c>
      <c r="C658" s="21">
        <v>7301609</v>
      </c>
      <c r="D658" s="25">
        <v>100527</v>
      </c>
      <c r="E658" s="21" t="s">
        <v>2184</v>
      </c>
      <c r="F658" s="31" t="s">
        <v>24</v>
      </c>
      <c r="G658" s="21" t="s">
        <v>1187</v>
      </c>
      <c r="H658" s="21" t="s">
        <v>1188</v>
      </c>
      <c r="I658" s="25" t="s">
        <v>170</v>
      </c>
      <c r="J658" s="21" t="s">
        <v>67</v>
      </c>
      <c r="K658" s="21" t="s">
        <v>68</v>
      </c>
      <c r="L658" s="20">
        <v>44792</v>
      </c>
      <c r="M658" s="20">
        <v>45792</v>
      </c>
      <c r="N658" s="21" t="s">
        <v>18</v>
      </c>
      <c r="O658" s="21">
        <v>13</v>
      </c>
      <c r="P658" s="21">
        <v>19</v>
      </c>
      <c r="Q658" s="21">
        <v>11</v>
      </c>
      <c r="R658" s="15">
        <f t="shared" si="87"/>
        <v>-0.42105263157894735</v>
      </c>
      <c r="S658" s="18">
        <f>IFERROR(VLOOKUP(D658,'[1]comparativo br'!$A:$B,2,FALSE),"")</f>
        <v>0</v>
      </c>
      <c r="T658" s="18">
        <f>IFERROR(VLOOKUP(D658,'[1]comparativo br'!$A:$C,3,FALSE),"")</f>
        <v>0</v>
      </c>
      <c r="U658" s="15" t="str">
        <f t="shared" si="84"/>
        <v/>
      </c>
      <c r="V658" s="19">
        <f>IFERROR(VLOOKUP(D658,'[1]comparativo br'!$A:$D,4,FALSE),"")</f>
        <v>17</v>
      </c>
      <c r="W658" s="19">
        <f>IFERROR(VLOOKUP(D658,'[1]comparativo br'!$A:$E,5,FALSE),"")</f>
        <v>1</v>
      </c>
      <c r="X658" s="15">
        <f t="shared" si="83"/>
        <v>-0.94117647058823528</v>
      </c>
      <c r="Y658" s="18" t="e">
        <f>SUMIFS([2]Plan2!$H:$H,[2]Plan2!$A:$A,$D658,[2]Plan2!$U:$U,6)</f>
        <v>#VALUE!</v>
      </c>
      <c r="Z658" s="18" t="e">
        <f>SUMIFS([2]Plan2!$H:$H,[2]Plan2!$A:$A,$D658,[2]Plan2!$U:$U,7)</f>
        <v>#VALUE!</v>
      </c>
      <c r="AA658" s="18" t="e">
        <f>SUMIFS([2]Plan2!$H:$H,[2]Plan2!$A:$A,$D658,[2]Plan2!$U:$U,8)</f>
        <v>#VALUE!</v>
      </c>
      <c r="AB658" s="18" t="e">
        <f>SUMIFS([2]Plan2!$H:$H,[2]Plan2!$A:$A,$D658,[2]Plan2!$U:$U,9)</f>
        <v>#VALUE!</v>
      </c>
      <c r="AC658" s="18" t="e">
        <f>SUMIFS([2]Plan2!$H:$H,[2]Plan2!$A:$A,$D658,[2]Plan2!$U:$U,10)</f>
        <v>#VALUE!</v>
      </c>
      <c r="AD658" s="18" t="e">
        <f>SUMIFS([2]Plan2!$H:$H,[2]Plan2!$A:$A,$D658,[2]Plan2!$U:$U,11)</f>
        <v>#VALUE!</v>
      </c>
      <c r="AE658" s="18" t="e">
        <f>SUMIFS([2]Plan2!$H:$H,[2]Plan2!$A:$A,$D658,[2]Plan2!$U:$U,12)</f>
        <v>#VALUE!</v>
      </c>
      <c r="AF658" s="18" t="e">
        <f>SUMIFS([2]Plan2!$H:$H,[2]Plan2!$A:$A,$D658,[2]Plan2!$U:$U,1)</f>
        <v>#VALUE!</v>
      </c>
      <c r="AG658" s="18" t="e">
        <f>SUMIFS([2]Plan2!$H:$H,[2]Plan2!$A:$A,$D658,[2]Plan2!$U:$U,2)</f>
        <v>#VALUE!</v>
      </c>
      <c r="AH658" s="18" t="e">
        <f>SUMIFS([2]Plan2!$H:$H,[2]Plan2!$A:$A,$D658,[2]Plan2!$U:$U,3)</f>
        <v>#VALUE!</v>
      </c>
      <c r="AI658" s="18" t="e">
        <f>SUMIFS([2]Plan2!$H:$H,[2]Plan2!$A:$A,$D658,[2]Plan2!$U:$U,4)</f>
        <v>#VALUE!</v>
      </c>
      <c r="AJ658" s="18" t="e">
        <f>SUMIFS([2]Plan2!$H:$H,[2]Plan2!$A:$A,$D658,[2]Plan2!$U:$U,5)</f>
        <v>#VALUE!</v>
      </c>
      <c r="AK658" s="23" t="e">
        <f t="shared" si="85"/>
        <v>#VALUE!</v>
      </c>
      <c r="AL658" s="23" t="e">
        <f t="shared" si="81"/>
        <v>#VALUE!</v>
      </c>
      <c r="AM658">
        <f t="shared" si="86"/>
        <v>0</v>
      </c>
    </row>
    <row r="659" spans="1:39" ht="15.75" x14ac:dyDescent="0.25">
      <c r="A659" s="21"/>
      <c r="B659" s="21" t="s">
        <v>1520</v>
      </c>
      <c r="C659" s="21">
        <v>7328431</v>
      </c>
      <c r="D659" s="25">
        <v>190888</v>
      </c>
      <c r="E659" s="21" t="s">
        <v>1180</v>
      </c>
      <c r="F659" s="31" t="s">
        <v>1180</v>
      </c>
      <c r="G659" s="21" t="s">
        <v>1287</v>
      </c>
      <c r="H659" s="21" t="s">
        <v>1288</v>
      </c>
      <c r="I659" s="25" t="s">
        <v>84</v>
      </c>
      <c r="J659" s="21" t="s">
        <v>67</v>
      </c>
      <c r="K659" s="21" t="s">
        <v>416</v>
      </c>
      <c r="L659" s="20">
        <v>45726</v>
      </c>
      <c r="M659" s="20">
        <v>45681</v>
      </c>
      <c r="N659" s="21" t="s">
        <v>22</v>
      </c>
      <c r="O659" s="21">
        <v>5</v>
      </c>
      <c r="P659" s="21">
        <v>5</v>
      </c>
      <c r="Q659" s="21">
        <v>6</v>
      </c>
      <c r="R659" s="15">
        <f t="shared" si="87"/>
        <v>0.2</v>
      </c>
      <c r="S659" s="18">
        <f>IFERROR(VLOOKUP(D659,'[1]comparativo br'!$A:$B,2,FALSE),"")</f>
        <v>572.72</v>
      </c>
      <c r="T659" s="18">
        <f>IFERROR(VLOOKUP(D659,'[1]comparativo br'!$A:$C,3,FALSE),"")</f>
        <v>4096</v>
      </c>
      <c r="U659" s="15">
        <f t="shared" si="84"/>
        <v>6.1518368487218877</v>
      </c>
      <c r="V659" s="19">
        <f>IFERROR(VLOOKUP(D659,'[1]comparativo br'!$A:$D,4,FALSE),"")</f>
        <v>4</v>
      </c>
      <c r="W659" s="19">
        <f>IFERROR(VLOOKUP(D659,'[1]comparativo br'!$A:$E,5,FALSE),"")</f>
        <v>2</v>
      </c>
      <c r="X659" s="15">
        <f t="shared" si="83"/>
        <v>-0.5</v>
      </c>
      <c r="Y659" s="18" t="e">
        <f>SUMIFS([2]Plan2!$H:$H,[2]Plan2!$A:$A,$D659,[2]Plan2!$U:$U,6)</f>
        <v>#VALUE!</v>
      </c>
      <c r="Z659" s="18" t="e">
        <f>SUMIFS([2]Plan2!$H:$H,[2]Plan2!$A:$A,$D659,[2]Plan2!$U:$U,7)</f>
        <v>#VALUE!</v>
      </c>
      <c r="AA659" s="18" t="e">
        <f>SUMIFS([2]Plan2!$H:$H,[2]Plan2!$A:$A,$D659,[2]Plan2!$U:$U,8)</f>
        <v>#VALUE!</v>
      </c>
      <c r="AB659" s="18" t="e">
        <f>SUMIFS([2]Plan2!$H:$H,[2]Plan2!$A:$A,$D659,[2]Plan2!$U:$U,9)</f>
        <v>#VALUE!</v>
      </c>
      <c r="AC659" s="18" t="e">
        <f>SUMIFS([2]Plan2!$H:$H,[2]Plan2!$A:$A,$D659,[2]Plan2!$U:$U,10)</f>
        <v>#VALUE!</v>
      </c>
      <c r="AD659" s="18" t="e">
        <f>SUMIFS([2]Plan2!$H:$H,[2]Plan2!$A:$A,$D659,[2]Plan2!$U:$U,11)</f>
        <v>#VALUE!</v>
      </c>
      <c r="AE659" s="18" t="e">
        <f>SUMIFS([2]Plan2!$H:$H,[2]Plan2!$A:$A,$D659,[2]Plan2!$U:$U,12)</f>
        <v>#VALUE!</v>
      </c>
      <c r="AF659" s="18" t="e">
        <f>SUMIFS([2]Plan2!$H:$H,[2]Plan2!$A:$A,$D659,[2]Plan2!$U:$U,1)</f>
        <v>#VALUE!</v>
      </c>
      <c r="AG659" s="18" t="e">
        <f>SUMIFS([2]Plan2!$H:$H,[2]Plan2!$A:$A,$D659,[2]Plan2!$U:$U,2)</f>
        <v>#VALUE!</v>
      </c>
      <c r="AH659" s="18" t="e">
        <f>SUMIFS([2]Plan2!$H:$H,[2]Plan2!$A:$A,$D659,[2]Plan2!$U:$U,3)</f>
        <v>#VALUE!</v>
      </c>
      <c r="AI659" s="18" t="e">
        <f>SUMIFS([2]Plan2!$H:$H,[2]Plan2!$A:$A,$D659,[2]Plan2!$U:$U,4)</f>
        <v>#VALUE!</v>
      </c>
      <c r="AJ659" s="18" t="e">
        <f>SUMIFS([2]Plan2!$H:$H,[2]Plan2!$A:$A,$D659,[2]Plan2!$U:$U,5)</f>
        <v>#VALUE!</v>
      </c>
      <c r="AK659" s="23" t="e">
        <f t="shared" si="85"/>
        <v>#VALUE!</v>
      </c>
      <c r="AL659" s="23" t="e">
        <f t="shared" si="81"/>
        <v>#VALUE!</v>
      </c>
      <c r="AM659">
        <f t="shared" si="86"/>
        <v>0</v>
      </c>
    </row>
    <row r="660" spans="1:39" ht="15.75" x14ac:dyDescent="0.25">
      <c r="A660" s="21"/>
      <c r="B660" s="21" t="s">
        <v>1520</v>
      </c>
      <c r="C660" s="21">
        <v>7332190</v>
      </c>
      <c r="D660" s="25">
        <v>191728</v>
      </c>
      <c r="E660" s="21" t="s">
        <v>1206</v>
      </c>
      <c r="F660" s="31" t="s">
        <v>1206</v>
      </c>
      <c r="G660" s="21" t="s">
        <v>1263</v>
      </c>
      <c r="H660" s="21" t="s">
        <v>1337</v>
      </c>
      <c r="I660" s="25" t="s">
        <v>55</v>
      </c>
      <c r="J660" s="21" t="s">
        <v>107</v>
      </c>
      <c r="K660" s="21" t="s">
        <v>108</v>
      </c>
      <c r="L660" s="20">
        <v>45295</v>
      </c>
      <c r="M660" s="20">
        <v>45294</v>
      </c>
      <c r="N660" s="21" t="s">
        <v>53</v>
      </c>
      <c r="O660" s="21">
        <v>10</v>
      </c>
      <c r="P660" s="21">
        <v>12</v>
      </c>
      <c r="Q660" s="21">
        <v>0</v>
      </c>
      <c r="R660" s="15">
        <f t="shared" si="87"/>
        <v>-1</v>
      </c>
      <c r="S660" s="18">
        <f>IFERROR(VLOOKUP(D660,'[1]comparativo br'!$A:$B,2,FALSE),"")</f>
        <v>2220</v>
      </c>
      <c r="T660" s="18">
        <f>IFERROR(VLOOKUP(D660,'[1]comparativo br'!$A:$C,3,FALSE),"")</f>
        <v>0</v>
      </c>
      <c r="U660" s="15">
        <f t="shared" si="84"/>
        <v>-1</v>
      </c>
      <c r="V660" s="19">
        <f>IFERROR(VLOOKUP(D660,'[1]comparativo br'!$A:$D,4,FALSE),"")</f>
        <v>12</v>
      </c>
      <c r="W660" s="19">
        <f>IFERROR(VLOOKUP(D660,'[1]comparativo br'!$A:$E,5,FALSE),"")</f>
        <v>0</v>
      </c>
      <c r="X660" s="15">
        <f t="shared" si="83"/>
        <v>-1</v>
      </c>
      <c r="Y660" s="18" t="e">
        <f>SUMIFS([2]Plan2!$H:$H,[2]Plan2!$A:$A,$D660,[2]Plan2!$U:$U,6)</f>
        <v>#VALUE!</v>
      </c>
      <c r="Z660" s="18" t="e">
        <f>SUMIFS([2]Plan2!$H:$H,[2]Plan2!$A:$A,$D660,[2]Plan2!$U:$U,7)</f>
        <v>#VALUE!</v>
      </c>
      <c r="AA660" s="18" t="e">
        <f>SUMIFS([2]Plan2!$H:$H,[2]Plan2!$A:$A,$D660,[2]Plan2!$U:$U,8)</f>
        <v>#VALUE!</v>
      </c>
      <c r="AB660" s="18" t="e">
        <f>SUMIFS([2]Plan2!$H:$H,[2]Plan2!$A:$A,$D660,[2]Plan2!$U:$U,9)</f>
        <v>#VALUE!</v>
      </c>
      <c r="AC660" s="18" t="e">
        <f>SUMIFS([2]Plan2!$H:$H,[2]Plan2!$A:$A,$D660,[2]Plan2!$U:$U,10)</f>
        <v>#VALUE!</v>
      </c>
      <c r="AD660" s="18" t="e">
        <f>SUMIFS([2]Plan2!$H:$H,[2]Plan2!$A:$A,$D660,[2]Plan2!$U:$U,11)</f>
        <v>#VALUE!</v>
      </c>
      <c r="AE660" s="18" t="e">
        <f>SUMIFS([2]Plan2!$H:$H,[2]Plan2!$A:$A,$D660,[2]Plan2!$U:$U,12)</f>
        <v>#VALUE!</v>
      </c>
      <c r="AF660" s="18" t="e">
        <f>SUMIFS([2]Plan2!$H:$H,[2]Plan2!$A:$A,$D660,[2]Plan2!$U:$U,1)</f>
        <v>#VALUE!</v>
      </c>
      <c r="AG660" s="18" t="e">
        <f>SUMIFS([2]Plan2!$H:$H,[2]Plan2!$A:$A,$D660,[2]Plan2!$U:$U,2)</f>
        <v>#VALUE!</v>
      </c>
      <c r="AH660" s="18" t="e">
        <f>SUMIFS([2]Plan2!$H:$H,[2]Plan2!$A:$A,$D660,[2]Plan2!$U:$U,3)</f>
        <v>#VALUE!</v>
      </c>
      <c r="AI660" s="18" t="e">
        <f>SUMIFS([2]Plan2!$H:$H,[2]Plan2!$A:$A,$D660,[2]Plan2!$U:$U,4)</f>
        <v>#VALUE!</v>
      </c>
      <c r="AJ660" s="18" t="e">
        <f>SUMIFS([2]Plan2!$H:$H,[2]Plan2!$A:$A,$D660,[2]Plan2!$U:$U,5)</f>
        <v>#VALUE!</v>
      </c>
      <c r="AK660" s="23" t="e">
        <f t="shared" si="85"/>
        <v>#VALUE!</v>
      </c>
      <c r="AL660" s="23" t="e">
        <f t="shared" si="81"/>
        <v>#VALUE!</v>
      </c>
      <c r="AM660">
        <f t="shared" si="86"/>
        <v>0</v>
      </c>
    </row>
    <row r="661" spans="1:39" ht="15.75" x14ac:dyDescent="0.25">
      <c r="A661" s="21"/>
      <c r="B661" s="21" t="s">
        <v>1520</v>
      </c>
      <c r="C661" s="21">
        <v>7332190</v>
      </c>
      <c r="D661" s="25">
        <v>190280</v>
      </c>
      <c r="E661" s="21" t="s">
        <v>1206</v>
      </c>
      <c r="F661" s="31" t="s">
        <v>1206</v>
      </c>
      <c r="G661" s="21" t="s">
        <v>1263</v>
      </c>
      <c r="H661" s="21" t="s">
        <v>383</v>
      </c>
      <c r="I661" s="25" t="s">
        <v>65</v>
      </c>
      <c r="J661" s="21" t="s">
        <v>107</v>
      </c>
      <c r="K661" s="21" t="s">
        <v>108</v>
      </c>
      <c r="L661" s="20">
        <v>45231</v>
      </c>
      <c r="M661" s="20">
        <v>45365</v>
      </c>
      <c r="N661" s="21" t="s">
        <v>53</v>
      </c>
      <c r="O661" s="21">
        <v>19</v>
      </c>
      <c r="P661" s="21">
        <v>9</v>
      </c>
      <c r="Q661" s="21">
        <v>0</v>
      </c>
      <c r="R661" s="15">
        <f t="shared" si="87"/>
        <v>-1</v>
      </c>
      <c r="S661" s="18" t="str">
        <f>IFERROR(VLOOKUP(D661,'[1]comparativo br'!$A:$B,2,FALSE),"")</f>
        <v/>
      </c>
      <c r="T661" s="18" t="str">
        <f>IFERROR(VLOOKUP(D661,'[1]comparativo br'!$A:$C,3,FALSE),"")</f>
        <v/>
      </c>
      <c r="U661" s="15" t="str">
        <f t="shared" si="84"/>
        <v/>
      </c>
      <c r="V661" s="19" t="str">
        <f>IFERROR(VLOOKUP(D661,'[1]comparativo br'!$A:$D,4,FALSE),"")</f>
        <v/>
      </c>
      <c r="W661" s="19" t="str">
        <f>IFERROR(VLOOKUP(D661,'[1]comparativo br'!$A:$E,5,FALSE),"")</f>
        <v/>
      </c>
      <c r="X661" s="15" t="str">
        <f t="shared" si="83"/>
        <v/>
      </c>
      <c r="Y661" s="18" t="e">
        <f>SUMIFS([2]Plan2!$H:$H,[2]Plan2!$A:$A,$D661,[2]Plan2!$U:$U,6)</f>
        <v>#VALUE!</v>
      </c>
      <c r="Z661" s="18" t="e">
        <f>SUMIFS([2]Plan2!$H:$H,[2]Plan2!$A:$A,$D661,[2]Plan2!$U:$U,7)</f>
        <v>#VALUE!</v>
      </c>
      <c r="AA661" s="18" t="e">
        <f>SUMIFS([2]Plan2!$H:$H,[2]Plan2!$A:$A,$D661,[2]Plan2!$U:$U,8)</f>
        <v>#VALUE!</v>
      </c>
      <c r="AB661" s="18" t="e">
        <f>SUMIFS([2]Plan2!$H:$H,[2]Plan2!$A:$A,$D661,[2]Plan2!$U:$U,9)</f>
        <v>#VALUE!</v>
      </c>
      <c r="AC661" s="18" t="e">
        <f>SUMIFS([2]Plan2!$H:$H,[2]Plan2!$A:$A,$D661,[2]Plan2!$U:$U,10)</f>
        <v>#VALUE!</v>
      </c>
      <c r="AD661" s="18" t="e">
        <f>SUMIFS([2]Plan2!$H:$H,[2]Plan2!$A:$A,$D661,[2]Plan2!$U:$U,11)</f>
        <v>#VALUE!</v>
      </c>
      <c r="AE661" s="18" t="e">
        <f>SUMIFS([2]Plan2!$H:$H,[2]Plan2!$A:$A,$D661,[2]Plan2!$U:$U,12)</f>
        <v>#VALUE!</v>
      </c>
      <c r="AF661" s="18" t="e">
        <f>SUMIFS([2]Plan2!$H:$H,[2]Plan2!$A:$A,$D661,[2]Plan2!$U:$U,1)</f>
        <v>#VALUE!</v>
      </c>
      <c r="AG661" s="18" t="e">
        <f>SUMIFS([2]Plan2!$H:$H,[2]Plan2!$A:$A,$D661,[2]Plan2!$U:$U,2)</f>
        <v>#VALUE!</v>
      </c>
      <c r="AH661" s="18" t="e">
        <f>SUMIFS([2]Plan2!$H:$H,[2]Plan2!$A:$A,$D661,[2]Plan2!$U:$U,3)</f>
        <v>#VALUE!</v>
      </c>
      <c r="AI661" s="18" t="e">
        <f>SUMIFS([2]Plan2!$H:$H,[2]Plan2!$A:$A,$D661,[2]Plan2!$U:$U,4)</f>
        <v>#VALUE!</v>
      </c>
      <c r="AJ661" s="18" t="e">
        <f>SUMIFS([2]Plan2!$H:$H,[2]Plan2!$A:$A,$D661,[2]Plan2!$U:$U,5)</f>
        <v>#VALUE!</v>
      </c>
      <c r="AK661" s="23" t="e">
        <f t="shared" si="85"/>
        <v>#VALUE!</v>
      </c>
      <c r="AL661" s="23" t="e">
        <f t="shared" si="81"/>
        <v>#VALUE!</v>
      </c>
      <c r="AM661">
        <f t="shared" si="86"/>
        <v>0</v>
      </c>
    </row>
    <row r="662" spans="1:39" ht="15.75" x14ac:dyDescent="0.25">
      <c r="A662" s="21"/>
      <c r="B662" s="21" t="s">
        <v>1520</v>
      </c>
      <c r="C662" s="21">
        <v>7332190</v>
      </c>
      <c r="D662" s="25">
        <v>190753</v>
      </c>
      <c r="E662" s="21" t="s">
        <v>1206</v>
      </c>
      <c r="F662" s="31" t="s">
        <v>1206</v>
      </c>
      <c r="G662" s="21" t="s">
        <v>1263</v>
      </c>
      <c r="H662" s="21" t="s">
        <v>569</v>
      </c>
      <c r="I662" s="25" t="s">
        <v>55</v>
      </c>
      <c r="J662" s="21" t="s">
        <v>107</v>
      </c>
      <c r="K662" s="21" t="s">
        <v>108</v>
      </c>
      <c r="L662" s="20">
        <v>45419</v>
      </c>
      <c r="M662" s="20">
        <v>45412</v>
      </c>
      <c r="N662" s="21" t="s">
        <v>53</v>
      </c>
      <c r="O662" s="21">
        <v>29</v>
      </c>
      <c r="P662" s="21">
        <v>36</v>
      </c>
      <c r="Q662" s="21">
        <v>0</v>
      </c>
      <c r="R662" s="15">
        <f t="shared" si="87"/>
        <v>-1</v>
      </c>
      <c r="S662" s="18" t="str">
        <f>IFERROR(VLOOKUP(D662,'[1]comparativo br'!$A:$B,2,FALSE),"")</f>
        <v/>
      </c>
      <c r="T662" s="18" t="str">
        <f>IFERROR(VLOOKUP(D662,'[1]comparativo br'!$A:$C,3,FALSE),"")</f>
        <v/>
      </c>
      <c r="U662" s="15" t="str">
        <f t="shared" si="84"/>
        <v/>
      </c>
      <c r="V662" s="19" t="str">
        <f>IFERROR(VLOOKUP(D662,'[1]comparativo br'!$A:$D,4,FALSE),"")</f>
        <v/>
      </c>
      <c r="W662" s="19" t="str">
        <f>IFERROR(VLOOKUP(D662,'[1]comparativo br'!$A:$E,5,FALSE),"")</f>
        <v/>
      </c>
      <c r="X662" s="15" t="str">
        <f t="shared" si="83"/>
        <v/>
      </c>
      <c r="Y662" s="18" t="e">
        <f>SUMIFS([2]Plan2!$H:$H,[2]Plan2!$A:$A,$D662,[2]Plan2!$U:$U,6)</f>
        <v>#VALUE!</v>
      </c>
      <c r="Z662" s="18" t="e">
        <f>SUMIFS([2]Plan2!$H:$H,[2]Plan2!$A:$A,$D662,[2]Plan2!$U:$U,7)</f>
        <v>#VALUE!</v>
      </c>
      <c r="AA662" s="18" t="e">
        <f>SUMIFS([2]Plan2!$H:$H,[2]Plan2!$A:$A,$D662,[2]Plan2!$U:$U,8)</f>
        <v>#VALUE!</v>
      </c>
      <c r="AB662" s="18" t="e">
        <f>SUMIFS([2]Plan2!$H:$H,[2]Plan2!$A:$A,$D662,[2]Plan2!$U:$U,9)</f>
        <v>#VALUE!</v>
      </c>
      <c r="AC662" s="18" t="e">
        <f>SUMIFS([2]Plan2!$H:$H,[2]Plan2!$A:$A,$D662,[2]Plan2!$U:$U,10)</f>
        <v>#VALUE!</v>
      </c>
      <c r="AD662" s="18" t="e">
        <f>SUMIFS([2]Plan2!$H:$H,[2]Plan2!$A:$A,$D662,[2]Plan2!$U:$U,11)</f>
        <v>#VALUE!</v>
      </c>
      <c r="AE662" s="18" t="e">
        <f>SUMIFS([2]Plan2!$H:$H,[2]Plan2!$A:$A,$D662,[2]Plan2!$U:$U,12)</f>
        <v>#VALUE!</v>
      </c>
      <c r="AF662" s="18" t="e">
        <f>SUMIFS([2]Plan2!$H:$H,[2]Plan2!$A:$A,$D662,[2]Plan2!$U:$U,1)</f>
        <v>#VALUE!</v>
      </c>
      <c r="AG662" s="18" t="e">
        <f>SUMIFS([2]Plan2!$H:$H,[2]Plan2!$A:$A,$D662,[2]Plan2!$U:$U,2)</f>
        <v>#VALUE!</v>
      </c>
      <c r="AH662" s="18" t="e">
        <f>SUMIFS([2]Plan2!$H:$H,[2]Plan2!$A:$A,$D662,[2]Plan2!$U:$U,3)</f>
        <v>#VALUE!</v>
      </c>
      <c r="AI662" s="18" t="e">
        <f>SUMIFS([2]Plan2!$H:$H,[2]Plan2!$A:$A,$D662,[2]Plan2!$U:$U,4)</f>
        <v>#VALUE!</v>
      </c>
      <c r="AJ662" s="18" t="e">
        <f>SUMIFS([2]Plan2!$H:$H,[2]Plan2!$A:$A,$D662,[2]Plan2!$U:$U,5)</f>
        <v>#VALUE!</v>
      </c>
      <c r="AK662" s="23" t="e">
        <f t="shared" si="85"/>
        <v>#VALUE!</v>
      </c>
      <c r="AL662" s="23" t="e">
        <f t="shared" si="81"/>
        <v>#VALUE!</v>
      </c>
      <c r="AM662">
        <f t="shared" si="86"/>
        <v>0</v>
      </c>
    </row>
    <row r="663" spans="1:39" ht="15.75" x14ac:dyDescent="0.25">
      <c r="A663" s="21"/>
      <c r="B663" s="21" t="s">
        <v>1520</v>
      </c>
      <c r="C663" s="21">
        <v>7358761</v>
      </c>
      <c r="D663" s="25">
        <v>191938</v>
      </c>
      <c r="E663" s="21" t="s">
        <v>1180</v>
      </c>
      <c r="F663" s="31" t="s">
        <v>1180</v>
      </c>
      <c r="G663" s="21" t="s">
        <v>539</v>
      </c>
      <c r="H663" s="21" t="s">
        <v>674</v>
      </c>
      <c r="I663" s="25" t="s">
        <v>15</v>
      </c>
      <c r="J663" s="21" t="s">
        <v>107</v>
      </c>
      <c r="K663" s="21" t="s">
        <v>540</v>
      </c>
      <c r="L663" s="20">
        <v>44026</v>
      </c>
      <c r="M663" s="20"/>
      <c r="N663" s="21" t="s">
        <v>53</v>
      </c>
      <c r="O663" s="21"/>
      <c r="P663" s="21"/>
      <c r="Q663" s="21"/>
      <c r="R663" s="28"/>
      <c r="S663" s="18" t="str">
        <f>IFERROR(VLOOKUP(D663,'[1]comparativo br'!$A:$B,2,FALSE),"")</f>
        <v/>
      </c>
      <c r="T663" s="18" t="str">
        <f>IFERROR(VLOOKUP(D663,'[1]comparativo br'!$A:$C,3,FALSE),"")</f>
        <v/>
      </c>
      <c r="U663" s="15" t="str">
        <f t="shared" si="84"/>
        <v/>
      </c>
      <c r="V663" s="19" t="str">
        <f>IFERROR(VLOOKUP(D663,'[1]comparativo br'!$A:$D,4,FALSE),"")</f>
        <v/>
      </c>
      <c r="W663" s="19" t="str">
        <f>IFERROR(VLOOKUP(D663,'[1]comparativo br'!$A:$E,5,FALSE),"")</f>
        <v/>
      </c>
      <c r="X663" s="15" t="str">
        <f t="shared" si="83"/>
        <v/>
      </c>
      <c r="Y663" s="18" t="e">
        <f>SUMIFS([2]Plan2!$H:$H,[2]Plan2!$A:$A,$D663,[2]Plan2!$U:$U,6)</f>
        <v>#VALUE!</v>
      </c>
      <c r="Z663" s="18" t="e">
        <f>SUMIFS([2]Plan2!$H:$H,[2]Plan2!$A:$A,$D663,[2]Plan2!$U:$U,7)</f>
        <v>#VALUE!</v>
      </c>
      <c r="AA663" s="18" t="e">
        <f>SUMIFS([2]Plan2!$H:$H,[2]Plan2!$A:$A,$D663,[2]Plan2!$U:$U,8)</f>
        <v>#VALUE!</v>
      </c>
      <c r="AB663" s="18" t="e">
        <f>SUMIFS([2]Plan2!$H:$H,[2]Plan2!$A:$A,$D663,[2]Plan2!$U:$U,9)</f>
        <v>#VALUE!</v>
      </c>
      <c r="AC663" s="18" t="e">
        <f>SUMIFS([2]Plan2!$H:$H,[2]Plan2!$A:$A,$D663,[2]Plan2!$U:$U,10)</f>
        <v>#VALUE!</v>
      </c>
      <c r="AD663" s="18" t="e">
        <f>SUMIFS([2]Plan2!$H:$H,[2]Plan2!$A:$A,$D663,[2]Plan2!$U:$U,11)</f>
        <v>#VALUE!</v>
      </c>
      <c r="AE663" s="18" t="e">
        <f>SUMIFS([2]Plan2!$H:$H,[2]Plan2!$A:$A,$D663,[2]Plan2!$U:$U,12)</f>
        <v>#VALUE!</v>
      </c>
      <c r="AF663" s="18" t="e">
        <f>SUMIFS([2]Plan2!$H:$H,[2]Plan2!$A:$A,$D663,[2]Plan2!$U:$U,1)</f>
        <v>#VALUE!</v>
      </c>
      <c r="AG663" s="18" t="e">
        <f>SUMIFS([2]Plan2!$H:$H,[2]Plan2!$A:$A,$D663,[2]Plan2!$U:$U,2)</f>
        <v>#VALUE!</v>
      </c>
      <c r="AH663" s="18" t="e">
        <f>SUMIFS([2]Plan2!$H:$H,[2]Plan2!$A:$A,$D663,[2]Plan2!$U:$U,3)</f>
        <v>#VALUE!</v>
      </c>
      <c r="AI663" s="18" t="e">
        <f>SUMIFS([2]Plan2!$H:$H,[2]Plan2!$A:$A,$D663,[2]Plan2!$U:$U,4)</f>
        <v>#VALUE!</v>
      </c>
      <c r="AJ663" s="18" t="e">
        <f>SUMIFS([2]Plan2!$H:$H,[2]Plan2!$A:$A,$D663,[2]Plan2!$U:$U,5)</f>
        <v>#VALUE!</v>
      </c>
      <c r="AK663" s="23" t="e">
        <f t="shared" si="85"/>
        <v>#VALUE!</v>
      </c>
      <c r="AL663" s="23" t="e">
        <f t="shared" si="81"/>
        <v>#VALUE!</v>
      </c>
      <c r="AM663">
        <f t="shared" si="86"/>
        <v>0</v>
      </c>
    </row>
    <row r="664" spans="1:39" ht="15.75" x14ac:dyDescent="0.25">
      <c r="A664" s="21"/>
      <c r="B664" s="21" t="s">
        <v>1520</v>
      </c>
      <c r="C664" s="21">
        <v>7358761</v>
      </c>
      <c r="D664" s="25">
        <v>193985</v>
      </c>
      <c r="E664" s="21" t="s">
        <v>1180</v>
      </c>
      <c r="F664" s="31" t="s">
        <v>1180</v>
      </c>
      <c r="G664" s="21" t="s">
        <v>539</v>
      </c>
      <c r="H664" s="21" t="s">
        <v>606</v>
      </c>
      <c r="I664" s="25" t="s">
        <v>20</v>
      </c>
      <c r="J664" s="21" t="s">
        <v>107</v>
      </c>
      <c r="K664" s="21" t="s">
        <v>540</v>
      </c>
      <c r="L664" s="20">
        <v>45057</v>
      </c>
      <c r="M664" s="20"/>
      <c r="N664" s="21" t="s">
        <v>53</v>
      </c>
      <c r="O664" s="21"/>
      <c r="P664" s="21"/>
      <c r="Q664" s="21"/>
      <c r="R664" s="28"/>
      <c r="S664" s="18" t="str">
        <f>IFERROR(VLOOKUP(D664,'[1]comparativo br'!$A:$B,2,FALSE),"")</f>
        <v/>
      </c>
      <c r="T664" s="18" t="str">
        <f>IFERROR(VLOOKUP(D664,'[1]comparativo br'!$A:$C,3,FALSE),"")</f>
        <v/>
      </c>
      <c r="U664" s="15" t="str">
        <f t="shared" si="84"/>
        <v/>
      </c>
      <c r="V664" s="19" t="str">
        <f>IFERROR(VLOOKUP(D664,'[1]comparativo br'!$A:$D,4,FALSE),"")</f>
        <v/>
      </c>
      <c r="W664" s="19" t="str">
        <f>IFERROR(VLOOKUP(D664,'[1]comparativo br'!$A:$E,5,FALSE),"")</f>
        <v/>
      </c>
      <c r="X664" s="15" t="str">
        <f t="shared" si="83"/>
        <v/>
      </c>
      <c r="Y664" s="18" t="e">
        <f>SUMIFS([2]Plan2!$H:$H,[2]Plan2!$A:$A,$D664,[2]Plan2!$U:$U,6)</f>
        <v>#VALUE!</v>
      </c>
      <c r="Z664" s="18" t="e">
        <f>SUMIFS([2]Plan2!$H:$H,[2]Plan2!$A:$A,$D664,[2]Plan2!$U:$U,7)</f>
        <v>#VALUE!</v>
      </c>
      <c r="AA664" s="18" t="e">
        <f>SUMIFS([2]Plan2!$H:$H,[2]Plan2!$A:$A,$D664,[2]Plan2!$U:$U,8)</f>
        <v>#VALUE!</v>
      </c>
      <c r="AB664" s="18" t="e">
        <f>SUMIFS([2]Plan2!$H:$H,[2]Plan2!$A:$A,$D664,[2]Plan2!$U:$U,9)</f>
        <v>#VALUE!</v>
      </c>
      <c r="AC664" s="18" t="e">
        <f>SUMIFS([2]Plan2!$H:$H,[2]Plan2!$A:$A,$D664,[2]Plan2!$U:$U,10)</f>
        <v>#VALUE!</v>
      </c>
      <c r="AD664" s="18" t="e">
        <f>SUMIFS([2]Plan2!$H:$H,[2]Plan2!$A:$A,$D664,[2]Plan2!$U:$U,11)</f>
        <v>#VALUE!</v>
      </c>
      <c r="AE664" s="18" t="e">
        <f>SUMIFS([2]Plan2!$H:$H,[2]Plan2!$A:$A,$D664,[2]Plan2!$U:$U,12)</f>
        <v>#VALUE!</v>
      </c>
      <c r="AF664" s="18" t="e">
        <f>SUMIFS([2]Plan2!$H:$H,[2]Plan2!$A:$A,$D664,[2]Plan2!$U:$U,1)</f>
        <v>#VALUE!</v>
      </c>
      <c r="AG664" s="18" t="e">
        <f>SUMIFS([2]Plan2!$H:$H,[2]Plan2!$A:$A,$D664,[2]Plan2!$U:$U,2)</f>
        <v>#VALUE!</v>
      </c>
      <c r="AH664" s="18" t="e">
        <f>SUMIFS([2]Plan2!$H:$H,[2]Plan2!$A:$A,$D664,[2]Plan2!$U:$U,3)</f>
        <v>#VALUE!</v>
      </c>
      <c r="AI664" s="18" t="e">
        <f>SUMIFS([2]Plan2!$H:$H,[2]Plan2!$A:$A,$D664,[2]Plan2!$U:$U,4)</f>
        <v>#VALUE!</v>
      </c>
      <c r="AJ664" s="18" t="e">
        <f>SUMIFS([2]Plan2!$H:$H,[2]Plan2!$A:$A,$D664,[2]Plan2!$U:$U,5)</f>
        <v>#VALUE!</v>
      </c>
      <c r="AK664" s="23" t="e">
        <f t="shared" si="85"/>
        <v>#VALUE!</v>
      </c>
      <c r="AL664" s="23" t="e">
        <f t="shared" si="81"/>
        <v>#VALUE!</v>
      </c>
      <c r="AM664">
        <f t="shared" si="86"/>
        <v>0</v>
      </c>
    </row>
    <row r="665" spans="1:39" ht="15.75" x14ac:dyDescent="0.25">
      <c r="A665" s="21"/>
      <c r="B665" s="21" t="s">
        <v>1520</v>
      </c>
      <c r="C665" s="21">
        <v>7358761</v>
      </c>
      <c r="D665" s="25">
        <v>194458</v>
      </c>
      <c r="E665" s="21" t="s">
        <v>1180</v>
      </c>
      <c r="F665" s="31" t="s">
        <v>1180</v>
      </c>
      <c r="G665" s="21" t="s">
        <v>539</v>
      </c>
      <c r="H665" s="21" t="s">
        <v>840</v>
      </c>
      <c r="I665" s="25" t="s">
        <v>20</v>
      </c>
      <c r="J665" s="21" t="s">
        <v>107</v>
      </c>
      <c r="K665" s="21" t="s">
        <v>540</v>
      </c>
      <c r="L665" s="20">
        <v>45343</v>
      </c>
      <c r="M665" s="20"/>
      <c r="N665" s="21" t="s">
        <v>53</v>
      </c>
      <c r="O665" s="21"/>
      <c r="P665" s="21"/>
      <c r="Q665" s="21"/>
      <c r="R665" s="28"/>
      <c r="S665" s="18" t="str">
        <f>IFERROR(VLOOKUP(D665,'[1]comparativo br'!$A:$B,2,FALSE),"")</f>
        <v/>
      </c>
      <c r="T665" s="18" t="str">
        <f>IFERROR(VLOOKUP(D665,'[1]comparativo br'!$A:$C,3,FALSE),"")</f>
        <v/>
      </c>
      <c r="U665" s="15" t="str">
        <f t="shared" si="84"/>
        <v/>
      </c>
      <c r="V665" s="19" t="str">
        <f>IFERROR(VLOOKUP(D665,'[1]comparativo br'!$A:$D,4,FALSE),"")</f>
        <v/>
      </c>
      <c r="W665" s="19" t="str">
        <f>IFERROR(VLOOKUP(D665,'[1]comparativo br'!$A:$E,5,FALSE),"")</f>
        <v/>
      </c>
      <c r="X665" s="15" t="str">
        <f t="shared" si="83"/>
        <v/>
      </c>
      <c r="Y665" s="18" t="e">
        <f>SUMIFS([2]Plan2!$H:$H,[2]Plan2!$A:$A,$D665,[2]Plan2!$U:$U,6)</f>
        <v>#VALUE!</v>
      </c>
      <c r="Z665" s="18" t="e">
        <f>SUMIFS([2]Plan2!$H:$H,[2]Plan2!$A:$A,$D665,[2]Plan2!$U:$U,7)</f>
        <v>#VALUE!</v>
      </c>
      <c r="AA665" s="18" t="e">
        <f>SUMIFS([2]Plan2!$H:$H,[2]Plan2!$A:$A,$D665,[2]Plan2!$U:$U,8)</f>
        <v>#VALUE!</v>
      </c>
      <c r="AB665" s="18" t="e">
        <f>SUMIFS([2]Plan2!$H:$H,[2]Plan2!$A:$A,$D665,[2]Plan2!$U:$U,9)</f>
        <v>#VALUE!</v>
      </c>
      <c r="AC665" s="18" t="e">
        <f>SUMIFS([2]Plan2!$H:$H,[2]Plan2!$A:$A,$D665,[2]Plan2!$U:$U,10)</f>
        <v>#VALUE!</v>
      </c>
      <c r="AD665" s="18" t="e">
        <f>SUMIFS([2]Plan2!$H:$H,[2]Plan2!$A:$A,$D665,[2]Plan2!$U:$U,11)</f>
        <v>#VALUE!</v>
      </c>
      <c r="AE665" s="18" t="e">
        <f>SUMIFS([2]Plan2!$H:$H,[2]Plan2!$A:$A,$D665,[2]Plan2!$U:$U,12)</f>
        <v>#VALUE!</v>
      </c>
      <c r="AF665" s="18" t="e">
        <f>SUMIFS([2]Plan2!$H:$H,[2]Plan2!$A:$A,$D665,[2]Plan2!$U:$U,1)</f>
        <v>#VALUE!</v>
      </c>
      <c r="AG665" s="18" t="e">
        <f>SUMIFS([2]Plan2!$H:$H,[2]Plan2!$A:$A,$D665,[2]Plan2!$U:$U,2)</f>
        <v>#VALUE!</v>
      </c>
      <c r="AH665" s="18" t="e">
        <f>SUMIFS([2]Plan2!$H:$H,[2]Plan2!$A:$A,$D665,[2]Plan2!$U:$U,3)</f>
        <v>#VALUE!</v>
      </c>
      <c r="AI665" s="18" t="e">
        <f>SUMIFS([2]Plan2!$H:$H,[2]Plan2!$A:$A,$D665,[2]Plan2!$U:$U,4)</f>
        <v>#VALUE!</v>
      </c>
      <c r="AJ665" s="18" t="e">
        <f>SUMIFS([2]Plan2!$H:$H,[2]Plan2!$A:$A,$D665,[2]Plan2!$U:$U,5)</f>
        <v>#VALUE!</v>
      </c>
      <c r="AK665" s="23" t="e">
        <f t="shared" si="85"/>
        <v>#VALUE!</v>
      </c>
      <c r="AL665" s="23" t="e">
        <f t="shared" si="81"/>
        <v>#VALUE!</v>
      </c>
      <c r="AM665">
        <f t="shared" si="86"/>
        <v>0</v>
      </c>
    </row>
    <row r="666" spans="1:39" ht="15.75" x14ac:dyDescent="0.25">
      <c r="A666" s="21"/>
      <c r="B666" s="21" t="s">
        <v>1520</v>
      </c>
      <c r="C666" s="21">
        <v>7358761</v>
      </c>
      <c r="D666" s="25">
        <v>193245</v>
      </c>
      <c r="E666" s="21" t="s">
        <v>1180</v>
      </c>
      <c r="F666" s="31" t="s">
        <v>1180</v>
      </c>
      <c r="G666" s="21" t="s">
        <v>539</v>
      </c>
      <c r="H666" s="21" t="s">
        <v>569</v>
      </c>
      <c r="I666" s="25" t="s">
        <v>55</v>
      </c>
      <c r="J666" s="21" t="s">
        <v>107</v>
      </c>
      <c r="K666" s="21" t="s">
        <v>540</v>
      </c>
      <c r="L666" s="20">
        <v>45398</v>
      </c>
      <c r="M666" s="20">
        <v>45393</v>
      </c>
      <c r="N666" s="21" t="s">
        <v>53</v>
      </c>
      <c r="O666" s="21">
        <v>23</v>
      </c>
      <c r="P666" s="21">
        <v>38</v>
      </c>
      <c r="Q666" s="21">
        <v>0</v>
      </c>
      <c r="R666" s="15">
        <f>(Q666-P666)/P666</f>
        <v>-1</v>
      </c>
      <c r="S666" s="18">
        <f>IFERROR(VLOOKUP(D666,'[1]comparativo br'!$A:$B,2,FALSE),"")</f>
        <v>0</v>
      </c>
      <c r="T666" s="18">
        <f>IFERROR(VLOOKUP(D666,'[1]comparativo br'!$A:$C,3,FALSE),"")</f>
        <v>0</v>
      </c>
      <c r="U666" s="15" t="str">
        <f t="shared" si="84"/>
        <v/>
      </c>
      <c r="V666" s="19">
        <f>IFERROR(VLOOKUP(D666,'[1]comparativo br'!$A:$D,4,FALSE),"")</f>
        <v>0</v>
      </c>
      <c r="W666" s="19">
        <f>IFERROR(VLOOKUP(D666,'[1]comparativo br'!$A:$E,5,FALSE),"")</f>
        <v>17</v>
      </c>
      <c r="X666" s="15" t="str">
        <f t="shared" si="83"/>
        <v/>
      </c>
      <c r="Y666" s="18" t="e">
        <f>SUMIFS([2]Plan2!$H:$H,[2]Plan2!$A:$A,$D666,[2]Plan2!$U:$U,6)</f>
        <v>#VALUE!</v>
      </c>
      <c r="Z666" s="18" t="e">
        <f>SUMIFS([2]Plan2!$H:$H,[2]Plan2!$A:$A,$D666,[2]Plan2!$U:$U,7)</f>
        <v>#VALUE!</v>
      </c>
      <c r="AA666" s="18" t="e">
        <f>SUMIFS([2]Plan2!$H:$H,[2]Plan2!$A:$A,$D666,[2]Plan2!$U:$U,8)</f>
        <v>#VALUE!</v>
      </c>
      <c r="AB666" s="18" t="e">
        <f>SUMIFS([2]Plan2!$H:$H,[2]Plan2!$A:$A,$D666,[2]Plan2!$U:$U,9)</f>
        <v>#VALUE!</v>
      </c>
      <c r="AC666" s="18" t="e">
        <f>SUMIFS([2]Plan2!$H:$H,[2]Plan2!$A:$A,$D666,[2]Plan2!$U:$U,10)</f>
        <v>#VALUE!</v>
      </c>
      <c r="AD666" s="18" t="e">
        <f>SUMIFS([2]Plan2!$H:$H,[2]Plan2!$A:$A,$D666,[2]Plan2!$U:$U,11)</f>
        <v>#VALUE!</v>
      </c>
      <c r="AE666" s="18" t="e">
        <f>SUMIFS([2]Plan2!$H:$H,[2]Plan2!$A:$A,$D666,[2]Plan2!$U:$U,12)</f>
        <v>#VALUE!</v>
      </c>
      <c r="AF666" s="18" t="e">
        <f>SUMIFS([2]Plan2!$H:$H,[2]Plan2!$A:$A,$D666,[2]Plan2!$U:$U,1)</f>
        <v>#VALUE!</v>
      </c>
      <c r="AG666" s="18" t="e">
        <f>SUMIFS([2]Plan2!$H:$H,[2]Plan2!$A:$A,$D666,[2]Plan2!$U:$U,2)</f>
        <v>#VALUE!</v>
      </c>
      <c r="AH666" s="18" t="e">
        <f>SUMIFS([2]Plan2!$H:$H,[2]Plan2!$A:$A,$D666,[2]Plan2!$U:$U,3)</f>
        <v>#VALUE!</v>
      </c>
      <c r="AI666" s="18" t="e">
        <f>SUMIFS([2]Plan2!$H:$H,[2]Plan2!$A:$A,$D666,[2]Plan2!$U:$U,4)</f>
        <v>#VALUE!</v>
      </c>
      <c r="AJ666" s="18" t="e">
        <f>SUMIFS([2]Plan2!$H:$H,[2]Plan2!$A:$A,$D666,[2]Plan2!$U:$U,5)</f>
        <v>#VALUE!</v>
      </c>
      <c r="AK666" s="23" t="e">
        <f t="shared" si="85"/>
        <v>#VALUE!</v>
      </c>
      <c r="AL666" s="23" t="e">
        <f t="shared" si="81"/>
        <v>#VALUE!</v>
      </c>
      <c r="AM666">
        <f t="shared" si="86"/>
        <v>0</v>
      </c>
    </row>
    <row r="667" spans="1:39" ht="15.75" x14ac:dyDescent="0.25">
      <c r="A667" s="21"/>
      <c r="B667" s="21" t="s">
        <v>1520</v>
      </c>
      <c r="C667" s="21">
        <v>7358761</v>
      </c>
      <c r="D667" s="25">
        <v>192280</v>
      </c>
      <c r="E667" s="21" t="s">
        <v>1180</v>
      </c>
      <c r="F667" s="31" t="s">
        <v>1180</v>
      </c>
      <c r="G667" s="21" t="s">
        <v>539</v>
      </c>
      <c r="H667" s="21" t="s">
        <v>747</v>
      </c>
      <c r="I667" s="25" t="s">
        <v>15</v>
      </c>
      <c r="J667" s="21" t="s">
        <v>107</v>
      </c>
      <c r="K667" s="21" t="s">
        <v>540</v>
      </c>
      <c r="L667" s="20">
        <v>45456</v>
      </c>
      <c r="M667" s="20">
        <v>45433</v>
      </c>
      <c r="N667" s="21" t="s">
        <v>53</v>
      </c>
      <c r="O667" s="21">
        <v>76</v>
      </c>
      <c r="P667" s="21">
        <v>121</v>
      </c>
      <c r="Q667" s="21">
        <v>0</v>
      </c>
      <c r="R667" s="15">
        <f>(Q667-P667)/P667</f>
        <v>-1</v>
      </c>
      <c r="S667" s="18" t="str">
        <f>IFERROR(VLOOKUP(D667,'[1]comparativo br'!$A:$B,2,FALSE),"")</f>
        <v/>
      </c>
      <c r="T667" s="18" t="str">
        <f>IFERROR(VLOOKUP(D667,'[1]comparativo br'!$A:$C,3,FALSE),"")</f>
        <v/>
      </c>
      <c r="U667" s="15" t="str">
        <f t="shared" si="84"/>
        <v/>
      </c>
      <c r="V667" s="19" t="str">
        <f>IFERROR(VLOOKUP(D667,'[1]comparativo br'!$A:$D,4,FALSE),"")</f>
        <v/>
      </c>
      <c r="W667" s="19" t="str">
        <f>IFERROR(VLOOKUP(D667,'[1]comparativo br'!$A:$E,5,FALSE),"")</f>
        <v/>
      </c>
      <c r="X667" s="15" t="str">
        <f t="shared" si="83"/>
        <v/>
      </c>
      <c r="Y667" s="18" t="e">
        <f>SUMIFS([2]Plan2!$H:$H,[2]Plan2!$A:$A,$D667,[2]Plan2!$U:$U,6)</f>
        <v>#VALUE!</v>
      </c>
      <c r="Z667" s="18" t="e">
        <f>SUMIFS([2]Plan2!$H:$H,[2]Plan2!$A:$A,$D667,[2]Plan2!$U:$U,7)</f>
        <v>#VALUE!</v>
      </c>
      <c r="AA667" s="18" t="e">
        <f>SUMIFS([2]Plan2!$H:$H,[2]Plan2!$A:$A,$D667,[2]Plan2!$U:$U,8)</f>
        <v>#VALUE!</v>
      </c>
      <c r="AB667" s="18" t="e">
        <f>SUMIFS([2]Plan2!$H:$H,[2]Plan2!$A:$A,$D667,[2]Plan2!$U:$U,9)</f>
        <v>#VALUE!</v>
      </c>
      <c r="AC667" s="18" t="e">
        <f>SUMIFS([2]Plan2!$H:$H,[2]Plan2!$A:$A,$D667,[2]Plan2!$U:$U,10)</f>
        <v>#VALUE!</v>
      </c>
      <c r="AD667" s="18" t="e">
        <f>SUMIFS([2]Plan2!$H:$H,[2]Plan2!$A:$A,$D667,[2]Plan2!$U:$U,11)</f>
        <v>#VALUE!</v>
      </c>
      <c r="AE667" s="18" t="e">
        <f>SUMIFS([2]Plan2!$H:$H,[2]Plan2!$A:$A,$D667,[2]Plan2!$U:$U,12)</f>
        <v>#VALUE!</v>
      </c>
      <c r="AF667" s="18" t="e">
        <f>SUMIFS([2]Plan2!$H:$H,[2]Plan2!$A:$A,$D667,[2]Plan2!$U:$U,1)</f>
        <v>#VALUE!</v>
      </c>
      <c r="AG667" s="18" t="e">
        <f>SUMIFS([2]Plan2!$H:$H,[2]Plan2!$A:$A,$D667,[2]Plan2!$U:$U,2)</f>
        <v>#VALUE!</v>
      </c>
      <c r="AH667" s="18" t="e">
        <f>SUMIFS([2]Plan2!$H:$H,[2]Plan2!$A:$A,$D667,[2]Plan2!$U:$U,3)</f>
        <v>#VALUE!</v>
      </c>
      <c r="AI667" s="18" t="e">
        <f>SUMIFS([2]Plan2!$H:$H,[2]Plan2!$A:$A,$D667,[2]Plan2!$U:$U,4)</f>
        <v>#VALUE!</v>
      </c>
      <c r="AJ667" s="18" t="e">
        <f>SUMIFS([2]Plan2!$H:$H,[2]Plan2!$A:$A,$D667,[2]Plan2!$U:$U,5)</f>
        <v>#VALUE!</v>
      </c>
      <c r="AK667" s="23" t="e">
        <f t="shared" si="85"/>
        <v>#VALUE!</v>
      </c>
      <c r="AL667" s="23" t="e">
        <f t="shared" si="81"/>
        <v>#VALUE!</v>
      </c>
      <c r="AM667">
        <f t="shared" si="86"/>
        <v>0</v>
      </c>
    </row>
    <row r="668" spans="1:39" ht="15.75" x14ac:dyDescent="0.25">
      <c r="A668" s="21"/>
      <c r="B668" s="21" t="s">
        <v>1520</v>
      </c>
      <c r="C668" s="21">
        <v>7358761</v>
      </c>
      <c r="D668" s="25">
        <v>502947</v>
      </c>
      <c r="E668" s="21" t="s">
        <v>1180</v>
      </c>
      <c r="F668" s="31" t="s">
        <v>1180</v>
      </c>
      <c r="G668" s="21" t="s">
        <v>539</v>
      </c>
      <c r="H668" s="21" t="s">
        <v>169</v>
      </c>
      <c r="I668" s="25" t="s">
        <v>170</v>
      </c>
      <c r="J668" s="21" t="s">
        <v>107</v>
      </c>
      <c r="K668" s="21" t="s">
        <v>540</v>
      </c>
      <c r="L668" s="20">
        <v>45792</v>
      </c>
      <c r="M668" s="20">
        <v>45790</v>
      </c>
      <c r="N668" s="21" t="s">
        <v>18</v>
      </c>
      <c r="O668" s="21">
        <v>74</v>
      </c>
      <c r="P668" s="21">
        <v>147</v>
      </c>
      <c r="Q668" s="21">
        <v>232</v>
      </c>
      <c r="R668" s="15">
        <f>(Q668-P668)/P668</f>
        <v>0.57823129251700678</v>
      </c>
      <c r="S668" s="18">
        <f>IFERROR(VLOOKUP(D668,'[1]comparativo br'!$A:$B,2,FALSE),"")</f>
        <v>28667</v>
      </c>
      <c r="T668" s="18">
        <f>IFERROR(VLOOKUP(D668,'[1]comparativo br'!$A:$C,3,FALSE),"")</f>
        <v>27503</v>
      </c>
      <c r="U668" s="15">
        <f t="shared" si="84"/>
        <v>-4.0604179021174171E-2</v>
      </c>
      <c r="V668" s="19">
        <f>IFERROR(VLOOKUP(D668,'[1]comparativo br'!$A:$D,4,FALSE),"")</f>
        <v>260</v>
      </c>
      <c r="W668" s="19">
        <f>IFERROR(VLOOKUP(D668,'[1]comparativo br'!$A:$E,5,FALSE),"")</f>
        <v>181</v>
      </c>
      <c r="X668" s="15">
        <f t="shared" si="83"/>
        <v>-0.30384615384615382</v>
      </c>
      <c r="Y668" s="18" t="e">
        <f>SUMIFS([2]Plan2!$H:$H,[2]Plan2!$A:$A,$D668,[2]Plan2!$U:$U,6)</f>
        <v>#VALUE!</v>
      </c>
      <c r="Z668" s="18" t="e">
        <f>SUMIFS([2]Plan2!$H:$H,[2]Plan2!$A:$A,$D668,[2]Plan2!$U:$U,7)</f>
        <v>#VALUE!</v>
      </c>
      <c r="AA668" s="18" t="e">
        <f>SUMIFS([2]Plan2!$H:$H,[2]Plan2!$A:$A,$D668,[2]Plan2!$U:$U,8)</f>
        <v>#VALUE!</v>
      </c>
      <c r="AB668" s="18" t="e">
        <f>SUMIFS([2]Plan2!$H:$H,[2]Plan2!$A:$A,$D668,[2]Plan2!$U:$U,9)</f>
        <v>#VALUE!</v>
      </c>
      <c r="AC668" s="18" t="e">
        <f>SUMIFS([2]Plan2!$H:$H,[2]Plan2!$A:$A,$D668,[2]Plan2!$U:$U,10)</f>
        <v>#VALUE!</v>
      </c>
      <c r="AD668" s="18" t="e">
        <f>SUMIFS([2]Plan2!$H:$H,[2]Plan2!$A:$A,$D668,[2]Plan2!$U:$U,11)</f>
        <v>#VALUE!</v>
      </c>
      <c r="AE668" s="18" t="e">
        <f>SUMIFS([2]Plan2!$H:$H,[2]Plan2!$A:$A,$D668,[2]Plan2!$U:$U,12)</f>
        <v>#VALUE!</v>
      </c>
      <c r="AF668" s="18" t="e">
        <f>SUMIFS([2]Plan2!$H:$H,[2]Plan2!$A:$A,$D668,[2]Plan2!$U:$U,1)</f>
        <v>#VALUE!</v>
      </c>
      <c r="AG668" s="18" t="e">
        <f>SUMIFS([2]Plan2!$H:$H,[2]Plan2!$A:$A,$D668,[2]Plan2!$U:$U,2)</f>
        <v>#VALUE!</v>
      </c>
      <c r="AH668" s="18" t="e">
        <f>SUMIFS([2]Plan2!$H:$H,[2]Plan2!$A:$A,$D668,[2]Plan2!$U:$U,3)</f>
        <v>#VALUE!</v>
      </c>
      <c r="AI668" s="18" t="e">
        <f>SUMIFS([2]Plan2!$H:$H,[2]Plan2!$A:$A,$D668,[2]Plan2!$U:$U,4)</f>
        <v>#VALUE!</v>
      </c>
      <c r="AJ668" s="18" t="e">
        <f>SUMIFS([2]Plan2!$H:$H,[2]Plan2!$A:$A,$D668,[2]Plan2!$U:$U,5)</f>
        <v>#VALUE!</v>
      </c>
      <c r="AK668" s="23" t="e">
        <f t="shared" si="85"/>
        <v>#VALUE!</v>
      </c>
      <c r="AL668" s="23" t="e">
        <f t="shared" si="81"/>
        <v>#VALUE!</v>
      </c>
      <c r="AM668">
        <f t="shared" si="86"/>
        <v>0</v>
      </c>
    </row>
    <row r="669" spans="1:39" ht="15.75" x14ac:dyDescent="0.25">
      <c r="A669" s="21"/>
      <c r="B669" s="21" t="s">
        <v>1520</v>
      </c>
      <c r="C669" s="21">
        <v>7358761</v>
      </c>
      <c r="D669" s="25">
        <v>190264</v>
      </c>
      <c r="E669" s="21" t="s">
        <v>1180</v>
      </c>
      <c r="F669" s="31" t="s">
        <v>1180</v>
      </c>
      <c r="G669" s="21" t="s">
        <v>539</v>
      </c>
      <c r="H669" s="21" t="s">
        <v>78</v>
      </c>
      <c r="I669" s="25" t="s">
        <v>79</v>
      </c>
      <c r="J669" s="21" t="s">
        <v>107</v>
      </c>
      <c r="K669" s="21" t="s">
        <v>540</v>
      </c>
      <c r="L669" s="20">
        <v>45797</v>
      </c>
      <c r="M669" s="20">
        <v>45799</v>
      </c>
      <c r="N669" s="21" t="s">
        <v>18</v>
      </c>
      <c r="O669" s="21">
        <v>38</v>
      </c>
      <c r="P669" s="21">
        <v>31</v>
      </c>
      <c r="Q669" s="21">
        <v>222</v>
      </c>
      <c r="R669" s="15">
        <f>(Q669-P669)/P669</f>
        <v>6.161290322580645</v>
      </c>
      <c r="S669" s="18">
        <f>IFERROR(VLOOKUP(D669,'[1]comparativo br'!$A:$B,2,FALSE),"")</f>
        <v>43273</v>
      </c>
      <c r="T669" s="18">
        <f>IFERROR(VLOOKUP(D669,'[1]comparativo br'!$A:$C,3,FALSE),"")</f>
        <v>27795</v>
      </c>
      <c r="U669" s="15">
        <f t="shared" si="84"/>
        <v>-0.35768261964735515</v>
      </c>
      <c r="V669" s="19">
        <f>IFERROR(VLOOKUP(D669,'[1]comparativo br'!$A:$D,4,FALSE),"")</f>
        <v>241</v>
      </c>
      <c r="W669" s="19">
        <f>IFERROR(VLOOKUP(D669,'[1]comparativo br'!$A:$E,5,FALSE),"")</f>
        <v>218</v>
      </c>
      <c r="X669" s="15">
        <f t="shared" si="83"/>
        <v>-9.5435684647302899E-2</v>
      </c>
      <c r="Y669" s="18" t="e">
        <f>SUMIFS([2]Plan2!$H:$H,[2]Plan2!$A:$A,$D669,[2]Plan2!$U:$U,6)</f>
        <v>#VALUE!</v>
      </c>
      <c r="Z669" s="18" t="e">
        <f>SUMIFS([2]Plan2!$H:$H,[2]Plan2!$A:$A,$D669,[2]Plan2!$U:$U,7)</f>
        <v>#VALUE!</v>
      </c>
      <c r="AA669" s="18" t="e">
        <f>SUMIFS([2]Plan2!$H:$H,[2]Plan2!$A:$A,$D669,[2]Plan2!$U:$U,8)</f>
        <v>#VALUE!</v>
      </c>
      <c r="AB669" s="18" t="e">
        <f>SUMIFS([2]Plan2!$H:$H,[2]Plan2!$A:$A,$D669,[2]Plan2!$U:$U,9)</f>
        <v>#VALUE!</v>
      </c>
      <c r="AC669" s="18" t="e">
        <f>SUMIFS([2]Plan2!$H:$H,[2]Plan2!$A:$A,$D669,[2]Plan2!$U:$U,10)</f>
        <v>#VALUE!</v>
      </c>
      <c r="AD669" s="18" t="e">
        <f>SUMIFS([2]Plan2!$H:$H,[2]Plan2!$A:$A,$D669,[2]Plan2!$U:$U,11)</f>
        <v>#VALUE!</v>
      </c>
      <c r="AE669" s="18" t="e">
        <f>SUMIFS([2]Plan2!$H:$H,[2]Plan2!$A:$A,$D669,[2]Plan2!$U:$U,12)</f>
        <v>#VALUE!</v>
      </c>
      <c r="AF669" s="18" t="e">
        <f>SUMIFS([2]Plan2!$H:$H,[2]Plan2!$A:$A,$D669,[2]Plan2!$U:$U,1)</f>
        <v>#VALUE!</v>
      </c>
      <c r="AG669" s="18" t="e">
        <f>SUMIFS([2]Plan2!$H:$H,[2]Plan2!$A:$A,$D669,[2]Plan2!$U:$U,2)</f>
        <v>#VALUE!</v>
      </c>
      <c r="AH669" s="18" t="e">
        <f>SUMIFS([2]Plan2!$H:$H,[2]Plan2!$A:$A,$D669,[2]Plan2!$U:$U,3)</f>
        <v>#VALUE!</v>
      </c>
      <c r="AI669" s="18" t="e">
        <f>SUMIFS([2]Plan2!$H:$H,[2]Plan2!$A:$A,$D669,[2]Plan2!$U:$U,4)</f>
        <v>#VALUE!</v>
      </c>
      <c r="AJ669" s="18" t="e">
        <f>SUMIFS([2]Plan2!$H:$H,[2]Plan2!$A:$A,$D669,[2]Plan2!$U:$U,5)</f>
        <v>#VALUE!</v>
      </c>
      <c r="AK669" s="23" t="e">
        <f t="shared" si="85"/>
        <v>#VALUE!</v>
      </c>
      <c r="AL669" s="23" t="e">
        <f t="shared" si="81"/>
        <v>#VALUE!</v>
      </c>
      <c r="AM669">
        <f t="shared" si="86"/>
        <v>0</v>
      </c>
    </row>
    <row r="670" spans="1:39" ht="15.75" x14ac:dyDescent="0.25">
      <c r="A670" s="21"/>
      <c r="B670" s="21" t="s">
        <v>1520</v>
      </c>
      <c r="C670" s="21">
        <v>7358761</v>
      </c>
      <c r="D670" s="25">
        <v>193721</v>
      </c>
      <c r="E670" s="21" t="s">
        <v>1180</v>
      </c>
      <c r="F670" s="31" t="s">
        <v>1180</v>
      </c>
      <c r="G670" s="21" t="s">
        <v>539</v>
      </c>
      <c r="H670" s="21" t="s">
        <v>570</v>
      </c>
      <c r="I670" s="25" t="s">
        <v>55</v>
      </c>
      <c r="J670" s="21" t="s">
        <v>107</v>
      </c>
      <c r="K670" s="21" t="s">
        <v>540</v>
      </c>
      <c r="L670" s="20">
        <v>45750</v>
      </c>
      <c r="M670" s="20">
        <v>45799</v>
      </c>
      <c r="N670" s="21" t="s">
        <v>18</v>
      </c>
      <c r="O670" s="21">
        <v>57</v>
      </c>
      <c r="P670" s="21">
        <v>57</v>
      </c>
      <c r="Q670" s="21">
        <v>128</v>
      </c>
      <c r="R670" s="15">
        <f>(Q670-P670)/P670</f>
        <v>1.2456140350877194</v>
      </c>
      <c r="S670" s="18">
        <f>IFERROR(VLOOKUP(D670,'[1]comparativo br'!$A:$B,2,FALSE),"")</f>
        <v>13734</v>
      </c>
      <c r="T670" s="18">
        <f>IFERROR(VLOOKUP(D670,'[1]comparativo br'!$A:$C,3,FALSE),"")</f>
        <v>12317</v>
      </c>
      <c r="U670" s="15">
        <f t="shared" si="84"/>
        <v>-0.10317460317460317</v>
      </c>
      <c r="V670" s="19">
        <f>IFERROR(VLOOKUP(D670,'[1]comparativo br'!$A:$D,4,FALSE),"")</f>
        <v>92</v>
      </c>
      <c r="W670" s="19">
        <f>IFERROR(VLOOKUP(D670,'[1]comparativo br'!$A:$E,5,FALSE),"")</f>
        <v>133</v>
      </c>
      <c r="X670" s="15">
        <f t="shared" si="83"/>
        <v>0.44565217391304346</v>
      </c>
      <c r="Y670" s="18" t="e">
        <f>SUMIFS([2]Plan2!$H:$H,[2]Plan2!$A:$A,$D670,[2]Plan2!$U:$U,6)</f>
        <v>#VALUE!</v>
      </c>
      <c r="Z670" s="18" t="e">
        <f>SUMIFS([2]Plan2!$H:$H,[2]Plan2!$A:$A,$D670,[2]Plan2!$U:$U,7)</f>
        <v>#VALUE!</v>
      </c>
      <c r="AA670" s="18" t="e">
        <f>SUMIFS([2]Plan2!$H:$H,[2]Plan2!$A:$A,$D670,[2]Plan2!$U:$U,8)</f>
        <v>#VALUE!</v>
      </c>
      <c r="AB670" s="18" t="e">
        <f>SUMIFS([2]Plan2!$H:$H,[2]Plan2!$A:$A,$D670,[2]Plan2!$U:$U,9)</f>
        <v>#VALUE!</v>
      </c>
      <c r="AC670" s="18" t="e">
        <f>SUMIFS([2]Plan2!$H:$H,[2]Plan2!$A:$A,$D670,[2]Plan2!$U:$U,10)</f>
        <v>#VALUE!</v>
      </c>
      <c r="AD670" s="18" t="e">
        <f>SUMIFS([2]Plan2!$H:$H,[2]Plan2!$A:$A,$D670,[2]Plan2!$U:$U,11)</f>
        <v>#VALUE!</v>
      </c>
      <c r="AE670" s="18" t="e">
        <f>SUMIFS([2]Plan2!$H:$H,[2]Plan2!$A:$A,$D670,[2]Plan2!$U:$U,12)</f>
        <v>#VALUE!</v>
      </c>
      <c r="AF670" s="18" t="e">
        <f>SUMIFS([2]Plan2!$H:$H,[2]Plan2!$A:$A,$D670,[2]Plan2!$U:$U,1)</f>
        <v>#VALUE!</v>
      </c>
      <c r="AG670" s="18" t="e">
        <f>SUMIFS([2]Plan2!$H:$H,[2]Plan2!$A:$A,$D670,[2]Plan2!$U:$U,2)</f>
        <v>#VALUE!</v>
      </c>
      <c r="AH670" s="18" t="e">
        <f>SUMIFS([2]Plan2!$H:$H,[2]Plan2!$A:$A,$D670,[2]Plan2!$U:$U,3)</f>
        <v>#VALUE!</v>
      </c>
      <c r="AI670" s="18" t="e">
        <f>SUMIFS([2]Plan2!$H:$H,[2]Plan2!$A:$A,$D670,[2]Plan2!$U:$U,4)</f>
        <v>#VALUE!</v>
      </c>
      <c r="AJ670" s="18" t="e">
        <f>SUMIFS([2]Plan2!$H:$H,[2]Plan2!$A:$A,$D670,[2]Plan2!$U:$U,5)</f>
        <v>#VALUE!</v>
      </c>
      <c r="AK670" s="23" t="e">
        <f t="shared" si="85"/>
        <v>#VALUE!</v>
      </c>
      <c r="AL670" s="23" t="e">
        <f t="shared" si="81"/>
        <v>#VALUE!</v>
      </c>
      <c r="AM670">
        <f t="shared" si="86"/>
        <v>0</v>
      </c>
    </row>
    <row r="671" spans="1:39" ht="15.75" x14ac:dyDescent="0.25">
      <c r="A671" s="21"/>
      <c r="B671" s="21" t="s">
        <v>1520</v>
      </c>
      <c r="C671" s="21">
        <v>7365875</v>
      </c>
      <c r="D671" s="25" t="s">
        <v>2264</v>
      </c>
      <c r="E671" s="21" t="s">
        <v>12</v>
      </c>
      <c r="F671" s="31" t="s">
        <v>12</v>
      </c>
      <c r="G671" s="21" t="s">
        <v>430</v>
      </c>
      <c r="H671" s="21" t="s">
        <v>99</v>
      </c>
      <c r="I671" s="25" t="s">
        <v>45</v>
      </c>
      <c r="J671" s="21" t="s">
        <v>21</v>
      </c>
      <c r="K671" s="21"/>
      <c r="L671" s="20">
        <v>45702</v>
      </c>
      <c r="M671" s="20"/>
      <c r="N671" s="21" t="s">
        <v>18</v>
      </c>
      <c r="O671" s="21"/>
      <c r="P671" s="21"/>
      <c r="Q671" s="21"/>
      <c r="R671" s="28"/>
      <c r="S671" s="18">
        <f>IFERROR(VLOOKUP(D671,'[1]comparativo br'!$A:$B,2,FALSE),"")</f>
        <v>0</v>
      </c>
      <c r="T671" s="18">
        <f>IFERROR(VLOOKUP(D671,'[1]comparativo br'!$A:$C,3,FALSE),"")</f>
        <v>7948</v>
      </c>
      <c r="U671" s="15" t="str">
        <f t="shared" si="84"/>
        <v/>
      </c>
      <c r="V671" s="19">
        <f>IFERROR(VLOOKUP(D671,'[1]comparativo br'!$A:$D,4,FALSE),"")</f>
        <v>10</v>
      </c>
      <c r="W671" s="19">
        <f>IFERROR(VLOOKUP(D671,'[1]comparativo br'!$A:$E,5,FALSE),"")</f>
        <v>59</v>
      </c>
      <c r="X671" s="15">
        <f t="shared" si="83"/>
        <v>4.9000000000000004</v>
      </c>
      <c r="Y671" s="18" t="e">
        <f>SUMIFS([2]Plan2!$H:$H,[2]Plan2!$A:$A,$D671,[2]Plan2!$U:$U,6)</f>
        <v>#VALUE!</v>
      </c>
      <c r="Z671" s="18" t="e">
        <f>SUMIFS([2]Plan2!$H:$H,[2]Plan2!$A:$A,$D671,[2]Plan2!$U:$U,7)</f>
        <v>#VALUE!</v>
      </c>
      <c r="AA671" s="18" t="e">
        <f>SUMIFS([2]Plan2!$H:$H,[2]Plan2!$A:$A,$D671,[2]Plan2!$U:$U,8)</f>
        <v>#VALUE!</v>
      </c>
      <c r="AB671" s="18" t="e">
        <f>SUMIFS([2]Plan2!$H:$H,[2]Plan2!$A:$A,$D671,[2]Plan2!$U:$U,9)</f>
        <v>#VALUE!</v>
      </c>
      <c r="AC671" s="18" t="e">
        <f>SUMIFS([2]Plan2!$H:$H,[2]Plan2!$A:$A,$D671,[2]Plan2!$U:$U,10)</f>
        <v>#VALUE!</v>
      </c>
      <c r="AD671" s="18" t="e">
        <f>SUMIFS([2]Plan2!$H:$H,[2]Plan2!$A:$A,$D671,[2]Plan2!$U:$U,11)</f>
        <v>#VALUE!</v>
      </c>
      <c r="AE671" s="18" t="e">
        <f>SUMIFS([2]Plan2!$H:$H,[2]Plan2!$A:$A,$D671,[2]Plan2!$U:$U,12)</f>
        <v>#VALUE!</v>
      </c>
      <c r="AF671" s="18" t="e">
        <f>SUMIFS([2]Plan2!$H:$H,[2]Plan2!$A:$A,$D671,[2]Plan2!$U:$U,1)</f>
        <v>#VALUE!</v>
      </c>
      <c r="AG671" s="18" t="e">
        <f>SUMIFS([2]Plan2!$H:$H,[2]Plan2!$A:$A,$D671,[2]Plan2!$U:$U,2)</f>
        <v>#VALUE!</v>
      </c>
      <c r="AH671" s="18" t="e">
        <f>SUMIFS([2]Plan2!$H:$H,[2]Plan2!$A:$A,$D671,[2]Plan2!$U:$U,3)</f>
        <v>#VALUE!</v>
      </c>
      <c r="AI671" s="18" t="e">
        <f>SUMIFS([2]Plan2!$H:$H,[2]Plan2!$A:$A,$D671,[2]Plan2!$U:$U,4)</f>
        <v>#VALUE!</v>
      </c>
      <c r="AJ671" s="18" t="e">
        <f>SUMIFS([2]Plan2!$H:$H,[2]Plan2!$A:$A,$D671,[2]Plan2!$U:$U,5)</f>
        <v>#VALUE!</v>
      </c>
      <c r="AK671" s="23" t="e">
        <f t="shared" si="85"/>
        <v>#VALUE!</v>
      </c>
      <c r="AL671" s="23" t="e">
        <f t="shared" si="81"/>
        <v>#VALUE!</v>
      </c>
      <c r="AM671">
        <f t="shared" si="86"/>
        <v>0</v>
      </c>
    </row>
    <row r="672" spans="1:39" ht="15.75" x14ac:dyDescent="0.25">
      <c r="A672" s="21"/>
      <c r="B672" s="21" t="s">
        <v>1520</v>
      </c>
      <c r="C672" s="21">
        <v>7365875</v>
      </c>
      <c r="D672" s="25">
        <v>101996</v>
      </c>
      <c r="E672" s="21" t="s">
        <v>12</v>
      </c>
      <c r="F672" s="31" t="s">
        <v>12</v>
      </c>
      <c r="G672" s="21" t="s">
        <v>430</v>
      </c>
      <c r="H672" s="21" t="s">
        <v>431</v>
      </c>
      <c r="I672" s="25" t="s">
        <v>45</v>
      </c>
      <c r="J672" s="21" t="s">
        <v>107</v>
      </c>
      <c r="K672" s="21" t="s">
        <v>108</v>
      </c>
      <c r="L672" s="20">
        <v>45352</v>
      </c>
      <c r="M672" s="20">
        <v>45790</v>
      </c>
      <c r="N672" s="21" t="s">
        <v>18</v>
      </c>
      <c r="O672" s="21">
        <v>73</v>
      </c>
      <c r="P672" s="21">
        <v>4</v>
      </c>
      <c r="Q672" s="21">
        <v>10</v>
      </c>
      <c r="R672" s="15">
        <f>(Q672-P672)/P672</f>
        <v>1.5</v>
      </c>
      <c r="S672" s="18">
        <f>IFERROR(VLOOKUP(D672,'[1]comparativo br'!$A:$B,2,FALSE),"")</f>
        <v>960</v>
      </c>
      <c r="T672" s="18">
        <f>IFERROR(VLOOKUP(D672,'[1]comparativo br'!$A:$C,3,FALSE),"")</f>
        <v>0</v>
      </c>
      <c r="U672" s="15">
        <f t="shared" si="84"/>
        <v>-1</v>
      </c>
      <c r="V672" s="19">
        <f>IFERROR(VLOOKUP(D672,'[1]comparativo br'!$A:$D,4,FALSE),"")</f>
        <v>5</v>
      </c>
      <c r="W672" s="19">
        <f>IFERROR(VLOOKUP(D672,'[1]comparativo br'!$A:$E,5,FALSE),"")</f>
        <v>7</v>
      </c>
      <c r="X672" s="15">
        <f t="shared" si="83"/>
        <v>0.4</v>
      </c>
      <c r="Y672" s="18" t="e">
        <f>SUMIFS([2]Plan2!$H:$H,[2]Plan2!$A:$A,$D672,[2]Plan2!$U:$U,6)</f>
        <v>#VALUE!</v>
      </c>
      <c r="Z672" s="18" t="e">
        <f>SUMIFS([2]Plan2!$H:$H,[2]Plan2!$A:$A,$D672,[2]Plan2!$U:$U,7)</f>
        <v>#VALUE!</v>
      </c>
      <c r="AA672" s="18" t="e">
        <f>SUMIFS([2]Plan2!$H:$H,[2]Plan2!$A:$A,$D672,[2]Plan2!$U:$U,8)</f>
        <v>#VALUE!</v>
      </c>
      <c r="AB672" s="18" t="e">
        <f>SUMIFS([2]Plan2!$H:$H,[2]Plan2!$A:$A,$D672,[2]Plan2!$U:$U,9)</f>
        <v>#VALUE!</v>
      </c>
      <c r="AC672" s="18" t="e">
        <f>SUMIFS([2]Plan2!$H:$H,[2]Plan2!$A:$A,$D672,[2]Plan2!$U:$U,10)</f>
        <v>#VALUE!</v>
      </c>
      <c r="AD672" s="18" t="e">
        <f>SUMIFS([2]Plan2!$H:$H,[2]Plan2!$A:$A,$D672,[2]Plan2!$U:$U,11)</f>
        <v>#VALUE!</v>
      </c>
      <c r="AE672" s="18" t="e">
        <f>SUMIFS([2]Plan2!$H:$H,[2]Plan2!$A:$A,$D672,[2]Plan2!$U:$U,12)</f>
        <v>#VALUE!</v>
      </c>
      <c r="AF672" s="18" t="e">
        <f>SUMIFS([2]Plan2!$H:$H,[2]Plan2!$A:$A,$D672,[2]Plan2!$U:$U,1)</f>
        <v>#VALUE!</v>
      </c>
      <c r="AG672" s="18" t="e">
        <f>SUMIFS([2]Plan2!$H:$H,[2]Plan2!$A:$A,$D672,[2]Plan2!$U:$U,2)</f>
        <v>#VALUE!</v>
      </c>
      <c r="AH672" s="18" t="e">
        <f>SUMIFS([2]Plan2!$H:$H,[2]Plan2!$A:$A,$D672,[2]Plan2!$U:$U,3)</f>
        <v>#VALUE!</v>
      </c>
      <c r="AI672" s="18" t="e">
        <f>SUMIFS([2]Plan2!$H:$H,[2]Plan2!$A:$A,$D672,[2]Plan2!$U:$U,4)</f>
        <v>#VALUE!</v>
      </c>
      <c r="AJ672" s="18" t="e">
        <f>SUMIFS([2]Plan2!$H:$H,[2]Plan2!$A:$A,$D672,[2]Plan2!$U:$U,5)</f>
        <v>#VALUE!</v>
      </c>
      <c r="AK672" s="23" t="e">
        <f t="shared" si="85"/>
        <v>#VALUE!</v>
      </c>
      <c r="AL672" s="23" t="e">
        <f t="shared" si="81"/>
        <v>#VALUE!</v>
      </c>
      <c r="AM672">
        <f t="shared" si="86"/>
        <v>0</v>
      </c>
    </row>
    <row r="673" spans="1:39" ht="15.75" x14ac:dyDescent="0.25">
      <c r="A673" s="21"/>
      <c r="B673" s="21" t="s">
        <v>1519</v>
      </c>
      <c r="C673" s="21">
        <v>7371304</v>
      </c>
      <c r="D673" s="25">
        <v>100189</v>
      </c>
      <c r="E673" s="21" t="s">
        <v>1180</v>
      </c>
      <c r="F673" s="31" t="s">
        <v>1180</v>
      </c>
      <c r="G673" s="21" t="s">
        <v>1183</v>
      </c>
      <c r="H673" s="21" t="s">
        <v>1184</v>
      </c>
      <c r="I673" s="25" t="s">
        <v>15</v>
      </c>
      <c r="J673" s="21" t="s">
        <v>88</v>
      </c>
      <c r="K673" s="21" t="s">
        <v>93</v>
      </c>
      <c r="L673" s="20">
        <v>45796</v>
      </c>
      <c r="M673" s="20">
        <v>45786</v>
      </c>
      <c r="N673" s="21" t="s">
        <v>18</v>
      </c>
      <c r="O673" s="21">
        <v>0</v>
      </c>
      <c r="P673" s="21">
        <v>2</v>
      </c>
      <c r="Q673" s="21">
        <v>2</v>
      </c>
      <c r="R673" s="15">
        <f>(Q673-P673)/P673</f>
        <v>0</v>
      </c>
      <c r="S673" s="18">
        <f>IFERROR(VLOOKUP(D673,'[1]comparativo br'!$A:$B,2,FALSE),"")</f>
        <v>317.39999999999998</v>
      </c>
      <c r="T673" s="18">
        <f>IFERROR(VLOOKUP(D673,'[1]comparativo br'!$A:$C,3,FALSE),"")</f>
        <v>5117</v>
      </c>
      <c r="U673" s="15">
        <f t="shared" si="84"/>
        <v>15.121613106490235</v>
      </c>
      <c r="V673" s="19">
        <f>IFERROR(VLOOKUP(D673,'[1]comparativo br'!$A:$D,4,FALSE),"")</f>
        <v>35</v>
      </c>
      <c r="W673" s="19">
        <f>IFERROR(VLOOKUP(D673,'[1]comparativo br'!$A:$E,5,FALSE),"")</f>
        <v>51</v>
      </c>
      <c r="X673" s="15">
        <f t="shared" si="83"/>
        <v>0.45714285714285713</v>
      </c>
      <c r="Y673" s="18" t="e">
        <f>SUMIFS([2]Plan2!$H:$H,[2]Plan2!$A:$A,$D673,[2]Plan2!$U:$U,6)</f>
        <v>#VALUE!</v>
      </c>
      <c r="Z673" s="18" t="e">
        <f>SUMIFS([2]Plan2!$H:$H,[2]Plan2!$A:$A,$D673,[2]Plan2!$U:$U,7)</f>
        <v>#VALUE!</v>
      </c>
      <c r="AA673" s="18" t="e">
        <f>SUMIFS([2]Plan2!$H:$H,[2]Plan2!$A:$A,$D673,[2]Plan2!$U:$U,8)</f>
        <v>#VALUE!</v>
      </c>
      <c r="AB673" s="18" t="e">
        <f>SUMIFS([2]Plan2!$H:$H,[2]Plan2!$A:$A,$D673,[2]Plan2!$U:$U,9)</f>
        <v>#VALUE!</v>
      </c>
      <c r="AC673" s="18" t="e">
        <f>SUMIFS([2]Plan2!$H:$H,[2]Plan2!$A:$A,$D673,[2]Plan2!$U:$U,10)</f>
        <v>#VALUE!</v>
      </c>
      <c r="AD673" s="18" t="e">
        <f>SUMIFS([2]Plan2!$H:$H,[2]Plan2!$A:$A,$D673,[2]Plan2!$U:$U,11)</f>
        <v>#VALUE!</v>
      </c>
      <c r="AE673" s="18" t="e">
        <f>SUMIFS([2]Plan2!$H:$H,[2]Plan2!$A:$A,$D673,[2]Plan2!$U:$U,12)</f>
        <v>#VALUE!</v>
      </c>
      <c r="AF673" s="18" t="e">
        <f>SUMIFS([2]Plan2!$H:$H,[2]Plan2!$A:$A,$D673,[2]Plan2!$U:$U,1)</f>
        <v>#VALUE!</v>
      </c>
      <c r="AG673" s="18" t="e">
        <f>SUMIFS([2]Plan2!$H:$H,[2]Plan2!$A:$A,$D673,[2]Plan2!$U:$U,2)</f>
        <v>#VALUE!</v>
      </c>
      <c r="AH673" s="18" t="e">
        <f>SUMIFS([2]Plan2!$H:$H,[2]Plan2!$A:$A,$D673,[2]Plan2!$U:$U,3)</f>
        <v>#VALUE!</v>
      </c>
      <c r="AI673" s="18" t="e">
        <f>SUMIFS([2]Plan2!$H:$H,[2]Plan2!$A:$A,$D673,[2]Plan2!$U:$U,4)</f>
        <v>#VALUE!</v>
      </c>
      <c r="AJ673" s="18" t="e">
        <f>SUMIFS([2]Plan2!$H:$H,[2]Plan2!$A:$A,$D673,[2]Plan2!$U:$U,5)</f>
        <v>#VALUE!</v>
      </c>
      <c r="AK673" s="23" t="e">
        <f t="shared" si="85"/>
        <v>#VALUE!</v>
      </c>
      <c r="AL673" s="23" t="e">
        <f t="shared" ref="AL673:AL736" si="88">MAX(Y673:AG673)</f>
        <v>#VALUE!</v>
      </c>
      <c r="AM673">
        <f t="shared" si="86"/>
        <v>0</v>
      </c>
    </row>
    <row r="674" spans="1:39" ht="15.75" x14ac:dyDescent="0.25">
      <c r="A674" s="21"/>
      <c r="B674" s="21" t="s">
        <v>1520</v>
      </c>
      <c r="C674" s="21">
        <v>7373726</v>
      </c>
      <c r="D674" s="25">
        <v>191932</v>
      </c>
      <c r="E674" s="21" t="s">
        <v>24</v>
      </c>
      <c r="F674" s="31" t="s">
        <v>24</v>
      </c>
      <c r="G674" s="21" t="s">
        <v>2058</v>
      </c>
      <c r="H674" s="21" t="s">
        <v>380</v>
      </c>
      <c r="I674" s="25" t="s">
        <v>84</v>
      </c>
      <c r="J674" s="21" t="s">
        <v>21</v>
      </c>
      <c r="K674" s="21"/>
      <c r="L674" s="20">
        <v>45625</v>
      </c>
      <c r="M674" s="20">
        <v>45665</v>
      </c>
      <c r="N674" s="21" t="s">
        <v>53</v>
      </c>
      <c r="O674" s="21">
        <v>0</v>
      </c>
      <c r="P674" s="21">
        <v>0</v>
      </c>
      <c r="Q674" s="21">
        <v>1</v>
      </c>
      <c r="R674" s="15">
        <v>1</v>
      </c>
      <c r="S674" s="18" t="str">
        <f>IFERROR(VLOOKUP(D674,'[1]comparativo br'!$A:$B,2,FALSE),"")</f>
        <v/>
      </c>
      <c r="T674" s="18" t="str">
        <f>IFERROR(VLOOKUP(D674,'[1]comparativo br'!$A:$C,3,FALSE),"")</f>
        <v/>
      </c>
      <c r="U674" s="15" t="str">
        <f t="shared" si="84"/>
        <v/>
      </c>
      <c r="V674" s="19" t="str">
        <f>IFERROR(VLOOKUP(D674,'[1]comparativo br'!$A:$D,4,FALSE),"")</f>
        <v/>
      </c>
      <c r="W674" s="19" t="str">
        <f>IFERROR(VLOOKUP(D674,'[1]comparativo br'!$A:$E,5,FALSE),"")</f>
        <v/>
      </c>
      <c r="X674" s="15" t="str">
        <f t="shared" si="83"/>
        <v/>
      </c>
      <c r="Y674" s="18" t="e">
        <f>SUMIFS([2]Plan2!$H:$H,[2]Plan2!$A:$A,$D674,[2]Plan2!$U:$U,6)</f>
        <v>#VALUE!</v>
      </c>
      <c r="Z674" s="18" t="e">
        <f>SUMIFS([2]Plan2!$H:$H,[2]Plan2!$A:$A,$D674,[2]Plan2!$U:$U,7)</f>
        <v>#VALUE!</v>
      </c>
      <c r="AA674" s="18" t="e">
        <f>SUMIFS([2]Plan2!$H:$H,[2]Plan2!$A:$A,$D674,[2]Plan2!$U:$U,8)</f>
        <v>#VALUE!</v>
      </c>
      <c r="AB674" s="18" t="e">
        <f>SUMIFS([2]Plan2!$H:$H,[2]Plan2!$A:$A,$D674,[2]Plan2!$U:$U,9)</f>
        <v>#VALUE!</v>
      </c>
      <c r="AC674" s="18" t="e">
        <f>SUMIFS([2]Plan2!$H:$H,[2]Plan2!$A:$A,$D674,[2]Plan2!$U:$U,10)</f>
        <v>#VALUE!</v>
      </c>
      <c r="AD674" s="18" t="e">
        <f>SUMIFS([2]Plan2!$H:$H,[2]Plan2!$A:$A,$D674,[2]Plan2!$U:$U,11)</f>
        <v>#VALUE!</v>
      </c>
      <c r="AE674" s="18" t="e">
        <f>SUMIFS([2]Plan2!$H:$H,[2]Plan2!$A:$A,$D674,[2]Plan2!$U:$U,12)</f>
        <v>#VALUE!</v>
      </c>
      <c r="AF674" s="18" t="e">
        <f>SUMIFS([2]Plan2!$H:$H,[2]Plan2!$A:$A,$D674,[2]Plan2!$U:$U,1)</f>
        <v>#VALUE!</v>
      </c>
      <c r="AG674" s="18" t="e">
        <f>SUMIFS([2]Plan2!$H:$H,[2]Plan2!$A:$A,$D674,[2]Plan2!$U:$U,2)</f>
        <v>#VALUE!</v>
      </c>
      <c r="AH674" s="18" t="e">
        <f>SUMIFS([2]Plan2!$H:$H,[2]Plan2!$A:$A,$D674,[2]Plan2!$U:$U,3)</f>
        <v>#VALUE!</v>
      </c>
      <c r="AI674" s="18" t="e">
        <f>SUMIFS([2]Plan2!$H:$H,[2]Plan2!$A:$A,$D674,[2]Plan2!$U:$U,4)</f>
        <v>#VALUE!</v>
      </c>
      <c r="AJ674" s="18" t="e">
        <f>SUMIFS([2]Plan2!$H:$H,[2]Plan2!$A:$A,$D674,[2]Plan2!$U:$U,5)</f>
        <v>#VALUE!</v>
      </c>
      <c r="AK674" s="23" t="e">
        <f t="shared" si="85"/>
        <v>#VALUE!</v>
      </c>
      <c r="AL674" s="23" t="e">
        <f t="shared" si="88"/>
        <v>#VALUE!</v>
      </c>
      <c r="AM674">
        <f t="shared" si="86"/>
        <v>0</v>
      </c>
    </row>
    <row r="675" spans="1:39" ht="15.75" x14ac:dyDescent="0.25">
      <c r="A675" s="21"/>
      <c r="B675" s="21" t="s">
        <v>1519</v>
      </c>
      <c r="C675" s="21">
        <v>7384404</v>
      </c>
      <c r="D675" s="25">
        <v>101660</v>
      </c>
      <c r="E675" s="21" t="s">
        <v>1180</v>
      </c>
      <c r="F675" s="31" t="s">
        <v>1180</v>
      </c>
      <c r="G675" s="21" t="s">
        <v>1205</v>
      </c>
      <c r="H675" s="21" t="s">
        <v>380</v>
      </c>
      <c r="I675" s="25" t="s">
        <v>84</v>
      </c>
      <c r="J675" s="21" t="s">
        <v>107</v>
      </c>
      <c r="K675" s="21" t="s">
        <v>108</v>
      </c>
      <c r="L675" s="20">
        <v>45635</v>
      </c>
      <c r="M675" s="20">
        <v>45677</v>
      </c>
      <c r="N675" s="21" t="s">
        <v>22</v>
      </c>
      <c r="O675" s="21">
        <v>34</v>
      </c>
      <c r="P675" s="21">
        <v>14</v>
      </c>
      <c r="Q675" s="21">
        <v>14</v>
      </c>
      <c r="R675" s="15">
        <f>(Q675-P675)/P675</f>
        <v>0</v>
      </c>
      <c r="S675" s="18">
        <f>IFERROR(VLOOKUP(D675,'[1]comparativo br'!$A:$B,2,FALSE),"")</f>
        <v>0</v>
      </c>
      <c r="T675" s="18">
        <f>IFERROR(VLOOKUP(D675,'[1]comparativo br'!$A:$C,3,FALSE),"")</f>
        <v>0</v>
      </c>
      <c r="U675" s="15" t="str">
        <f t="shared" si="84"/>
        <v/>
      </c>
      <c r="V675" s="19">
        <f>IFERROR(VLOOKUP(D675,'[1]comparativo br'!$A:$D,4,FALSE),"")</f>
        <v>4</v>
      </c>
      <c r="W675" s="19">
        <f>IFERROR(VLOOKUP(D675,'[1]comparativo br'!$A:$E,5,FALSE),"")</f>
        <v>0</v>
      </c>
      <c r="X675" s="15">
        <f t="shared" si="83"/>
        <v>-1</v>
      </c>
      <c r="Y675" s="18" t="e">
        <f>SUMIFS([2]Plan2!$H:$H,[2]Plan2!$A:$A,$D675,[2]Plan2!$U:$U,6)</f>
        <v>#VALUE!</v>
      </c>
      <c r="Z675" s="18" t="e">
        <f>SUMIFS([2]Plan2!$H:$H,[2]Plan2!$A:$A,$D675,[2]Plan2!$U:$U,7)</f>
        <v>#VALUE!</v>
      </c>
      <c r="AA675" s="18" t="e">
        <f>SUMIFS([2]Plan2!$H:$H,[2]Plan2!$A:$A,$D675,[2]Plan2!$U:$U,8)</f>
        <v>#VALUE!</v>
      </c>
      <c r="AB675" s="18" t="e">
        <f>SUMIFS([2]Plan2!$H:$H,[2]Plan2!$A:$A,$D675,[2]Plan2!$U:$U,9)</f>
        <v>#VALUE!</v>
      </c>
      <c r="AC675" s="18" t="e">
        <f>SUMIFS([2]Plan2!$H:$H,[2]Plan2!$A:$A,$D675,[2]Plan2!$U:$U,10)</f>
        <v>#VALUE!</v>
      </c>
      <c r="AD675" s="18" t="e">
        <f>SUMIFS([2]Plan2!$H:$H,[2]Plan2!$A:$A,$D675,[2]Plan2!$U:$U,11)</f>
        <v>#VALUE!</v>
      </c>
      <c r="AE675" s="18" t="e">
        <f>SUMIFS([2]Plan2!$H:$H,[2]Plan2!$A:$A,$D675,[2]Plan2!$U:$U,12)</f>
        <v>#VALUE!</v>
      </c>
      <c r="AF675" s="18" t="e">
        <f>SUMIFS([2]Plan2!$H:$H,[2]Plan2!$A:$A,$D675,[2]Plan2!$U:$U,1)</f>
        <v>#VALUE!</v>
      </c>
      <c r="AG675" s="18" t="e">
        <f>SUMIFS([2]Plan2!$H:$H,[2]Plan2!$A:$A,$D675,[2]Plan2!$U:$U,2)</f>
        <v>#VALUE!</v>
      </c>
      <c r="AH675" s="18" t="e">
        <f>SUMIFS([2]Plan2!$H:$H,[2]Plan2!$A:$A,$D675,[2]Plan2!$U:$U,3)</f>
        <v>#VALUE!</v>
      </c>
      <c r="AI675" s="18" t="e">
        <f>SUMIFS([2]Plan2!$H:$H,[2]Plan2!$A:$A,$D675,[2]Plan2!$U:$U,4)</f>
        <v>#VALUE!</v>
      </c>
      <c r="AJ675" s="18" t="e">
        <f>SUMIFS([2]Plan2!$H:$H,[2]Plan2!$A:$A,$D675,[2]Plan2!$U:$U,5)</f>
        <v>#VALUE!</v>
      </c>
      <c r="AK675" s="23" t="e">
        <f t="shared" si="85"/>
        <v>#VALUE!</v>
      </c>
      <c r="AL675" s="23" t="e">
        <f t="shared" si="88"/>
        <v>#VALUE!</v>
      </c>
      <c r="AM675">
        <f t="shared" si="86"/>
        <v>0</v>
      </c>
    </row>
    <row r="676" spans="1:39" ht="15.75" x14ac:dyDescent="0.25">
      <c r="A676" s="21"/>
      <c r="B676" s="21" t="s">
        <v>1520</v>
      </c>
      <c r="C676" s="21">
        <v>7398533</v>
      </c>
      <c r="D676" s="25">
        <v>501616</v>
      </c>
      <c r="E676" s="21" t="s">
        <v>24</v>
      </c>
      <c r="F676" s="31" t="s">
        <v>24</v>
      </c>
      <c r="G676" s="21" t="s">
        <v>321</v>
      </c>
      <c r="H676" s="21" t="s">
        <v>322</v>
      </c>
      <c r="I676" s="25" t="s">
        <v>20</v>
      </c>
      <c r="J676" s="21" t="s">
        <v>27</v>
      </c>
      <c r="K676" s="21" t="s">
        <v>28</v>
      </c>
      <c r="L676" s="20">
        <v>45498</v>
      </c>
      <c r="M676" s="20">
        <v>45796</v>
      </c>
      <c r="N676" s="21" t="s">
        <v>18</v>
      </c>
      <c r="O676" s="21">
        <v>138</v>
      </c>
      <c r="P676" s="21">
        <v>119</v>
      </c>
      <c r="Q676" s="21">
        <v>222</v>
      </c>
      <c r="R676" s="15">
        <f>(Q676-P676)/P676</f>
        <v>0.86554621848739499</v>
      </c>
      <c r="S676" s="18">
        <f>IFERROR(VLOOKUP(D676,'[1]comparativo br'!$A:$B,2,FALSE),"")</f>
        <v>0</v>
      </c>
      <c r="T676" s="18">
        <f>IFERROR(VLOOKUP(D676,'[1]comparativo br'!$A:$C,3,FALSE),"")</f>
        <v>0</v>
      </c>
      <c r="U676" s="15" t="str">
        <f t="shared" si="84"/>
        <v/>
      </c>
      <c r="V676" s="19">
        <f>IFERROR(VLOOKUP(D676,'[1]comparativo br'!$A:$D,4,FALSE),"")</f>
        <v>555</v>
      </c>
      <c r="W676" s="19">
        <f>IFERROR(VLOOKUP(D676,'[1]comparativo br'!$A:$E,5,FALSE),"")</f>
        <v>930</v>
      </c>
      <c r="X676" s="15">
        <f t="shared" si="83"/>
        <v>0.67567567567567566</v>
      </c>
      <c r="Y676" s="18" t="e">
        <f>SUMIFS([2]Plan2!$H:$H,[2]Plan2!$A:$A,$D676,[2]Plan2!$U:$U,6)</f>
        <v>#VALUE!</v>
      </c>
      <c r="Z676" s="18" t="e">
        <f>SUMIFS([2]Plan2!$H:$H,[2]Plan2!$A:$A,$D676,[2]Plan2!$U:$U,7)</f>
        <v>#VALUE!</v>
      </c>
      <c r="AA676" s="18" t="e">
        <f>SUMIFS([2]Plan2!$H:$H,[2]Plan2!$A:$A,$D676,[2]Plan2!$U:$U,8)</f>
        <v>#VALUE!</v>
      </c>
      <c r="AB676" s="18" t="e">
        <f>SUMIFS([2]Plan2!$H:$H,[2]Plan2!$A:$A,$D676,[2]Plan2!$U:$U,9)</f>
        <v>#VALUE!</v>
      </c>
      <c r="AC676" s="18" t="e">
        <f>SUMIFS([2]Plan2!$H:$H,[2]Plan2!$A:$A,$D676,[2]Plan2!$U:$U,10)</f>
        <v>#VALUE!</v>
      </c>
      <c r="AD676" s="18" t="e">
        <f>SUMIFS([2]Plan2!$H:$H,[2]Plan2!$A:$A,$D676,[2]Plan2!$U:$U,11)</f>
        <v>#VALUE!</v>
      </c>
      <c r="AE676" s="18" t="e">
        <f>SUMIFS([2]Plan2!$H:$H,[2]Plan2!$A:$A,$D676,[2]Plan2!$U:$U,12)</f>
        <v>#VALUE!</v>
      </c>
      <c r="AF676" s="18" t="e">
        <f>SUMIFS([2]Plan2!$H:$H,[2]Plan2!$A:$A,$D676,[2]Plan2!$U:$U,1)</f>
        <v>#VALUE!</v>
      </c>
      <c r="AG676" s="18" t="e">
        <f>SUMIFS([2]Plan2!$H:$H,[2]Plan2!$A:$A,$D676,[2]Plan2!$U:$U,2)</f>
        <v>#VALUE!</v>
      </c>
      <c r="AH676" s="18" t="e">
        <f>SUMIFS([2]Plan2!$H:$H,[2]Plan2!$A:$A,$D676,[2]Plan2!$U:$U,3)</f>
        <v>#VALUE!</v>
      </c>
      <c r="AI676" s="18" t="e">
        <f>SUMIFS([2]Plan2!$H:$H,[2]Plan2!$A:$A,$D676,[2]Plan2!$U:$U,4)</f>
        <v>#VALUE!</v>
      </c>
      <c r="AJ676" s="18" t="e">
        <f>SUMIFS([2]Plan2!$H:$H,[2]Plan2!$A:$A,$D676,[2]Plan2!$U:$U,5)</f>
        <v>#VALUE!</v>
      </c>
      <c r="AK676" s="23" t="e">
        <f t="shared" si="85"/>
        <v>#VALUE!</v>
      </c>
      <c r="AL676" s="23" t="e">
        <f t="shared" si="88"/>
        <v>#VALUE!</v>
      </c>
      <c r="AM676">
        <f t="shared" si="86"/>
        <v>0</v>
      </c>
    </row>
    <row r="677" spans="1:39" ht="15.75" x14ac:dyDescent="0.25">
      <c r="A677" s="21"/>
      <c r="B677" s="21" t="s">
        <v>1520</v>
      </c>
      <c r="C677" s="21">
        <v>7398533</v>
      </c>
      <c r="D677" s="25">
        <v>101219</v>
      </c>
      <c r="E677" s="21" t="s">
        <v>1180</v>
      </c>
      <c r="F677" s="31" t="s">
        <v>1180</v>
      </c>
      <c r="G677" s="21" t="s">
        <v>321</v>
      </c>
      <c r="H677" s="21" t="s">
        <v>322</v>
      </c>
      <c r="I677" s="25" t="s">
        <v>20</v>
      </c>
      <c r="J677" s="21" t="s">
        <v>27</v>
      </c>
      <c r="K677" s="21" t="s">
        <v>28</v>
      </c>
      <c r="L677" s="20">
        <v>45793</v>
      </c>
      <c r="M677" s="20">
        <v>44505</v>
      </c>
      <c r="N677" s="21" t="s">
        <v>22</v>
      </c>
      <c r="O677" s="21">
        <v>111</v>
      </c>
      <c r="P677" s="21">
        <v>0</v>
      </c>
      <c r="Q677" s="21">
        <v>0</v>
      </c>
      <c r="R677" s="28"/>
      <c r="S677" s="18">
        <f>IFERROR(VLOOKUP(D677,'[1]comparativo br'!$A:$B,2,FALSE),"")</f>
        <v>20282.400000000001</v>
      </c>
      <c r="T677" s="18">
        <f>IFERROR(VLOOKUP(D677,'[1]comparativo br'!$A:$C,3,FALSE),"")</f>
        <v>39968</v>
      </c>
      <c r="U677" s="15">
        <f t="shared" si="84"/>
        <v>0.97057547430284374</v>
      </c>
      <c r="V677" s="19">
        <f>IFERROR(VLOOKUP(D677,'[1]comparativo br'!$A:$D,4,FALSE),"")</f>
        <v>0</v>
      </c>
      <c r="W677" s="19">
        <f>IFERROR(VLOOKUP(D677,'[1]comparativo br'!$A:$E,5,FALSE),"")</f>
        <v>0</v>
      </c>
      <c r="X677" s="15" t="str">
        <f t="shared" ref="X677:X708" si="89">IFERROR((W677-V677)/V677,"")</f>
        <v/>
      </c>
      <c r="Y677" s="18" t="e">
        <f>SUMIFS([2]Plan2!$H:$H,[2]Plan2!$A:$A,$D677,[2]Plan2!$U:$U,6)</f>
        <v>#VALUE!</v>
      </c>
      <c r="Z677" s="18" t="e">
        <f>SUMIFS([2]Plan2!$H:$H,[2]Plan2!$A:$A,$D677,[2]Plan2!$U:$U,7)</f>
        <v>#VALUE!</v>
      </c>
      <c r="AA677" s="18" t="e">
        <f>SUMIFS([2]Plan2!$H:$H,[2]Plan2!$A:$A,$D677,[2]Plan2!$U:$U,8)</f>
        <v>#VALUE!</v>
      </c>
      <c r="AB677" s="18" t="e">
        <f>SUMIFS([2]Plan2!$H:$H,[2]Plan2!$A:$A,$D677,[2]Plan2!$U:$U,9)</f>
        <v>#VALUE!</v>
      </c>
      <c r="AC677" s="18" t="e">
        <f>SUMIFS([2]Plan2!$H:$H,[2]Plan2!$A:$A,$D677,[2]Plan2!$U:$U,10)</f>
        <v>#VALUE!</v>
      </c>
      <c r="AD677" s="18" t="e">
        <f>SUMIFS([2]Plan2!$H:$H,[2]Plan2!$A:$A,$D677,[2]Plan2!$U:$U,11)</f>
        <v>#VALUE!</v>
      </c>
      <c r="AE677" s="18" t="e">
        <f>SUMIFS([2]Plan2!$H:$H,[2]Plan2!$A:$A,$D677,[2]Plan2!$U:$U,12)</f>
        <v>#VALUE!</v>
      </c>
      <c r="AF677" s="18" t="e">
        <f>SUMIFS([2]Plan2!$H:$H,[2]Plan2!$A:$A,$D677,[2]Plan2!$U:$U,1)</f>
        <v>#VALUE!</v>
      </c>
      <c r="AG677" s="18" t="e">
        <f>SUMIFS([2]Plan2!$H:$H,[2]Plan2!$A:$A,$D677,[2]Plan2!$U:$U,2)</f>
        <v>#VALUE!</v>
      </c>
      <c r="AH677" s="18" t="e">
        <f>SUMIFS([2]Plan2!$H:$H,[2]Plan2!$A:$A,$D677,[2]Plan2!$U:$U,3)</f>
        <v>#VALUE!</v>
      </c>
      <c r="AI677" s="18" t="e">
        <f>SUMIFS([2]Plan2!$H:$H,[2]Plan2!$A:$A,$D677,[2]Plan2!$U:$U,4)</f>
        <v>#VALUE!</v>
      </c>
      <c r="AJ677" s="18" t="e">
        <f>SUMIFS([2]Plan2!$H:$H,[2]Plan2!$A:$A,$D677,[2]Plan2!$U:$U,5)</f>
        <v>#VALUE!</v>
      </c>
      <c r="AK677" s="23" t="e">
        <f t="shared" si="85"/>
        <v>#VALUE!</v>
      </c>
      <c r="AL677" s="23" t="e">
        <f t="shared" si="88"/>
        <v>#VALUE!</v>
      </c>
      <c r="AM677">
        <f t="shared" si="86"/>
        <v>0</v>
      </c>
    </row>
    <row r="678" spans="1:39" ht="15.75" x14ac:dyDescent="0.25">
      <c r="A678" s="21"/>
      <c r="B678" s="21" t="s">
        <v>1519</v>
      </c>
      <c r="C678" s="21">
        <v>7401436</v>
      </c>
      <c r="D678" s="25">
        <v>194218</v>
      </c>
      <c r="E678" s="21" t="s">
        <v>2203</v>
      </c>
      <c r="F678" s="31" t="s">
        <v>1826</v>
      </c>
      <c r="G678" s="21" t="s">
        <v>545</v>
      </c>
      <c r="H678" s="21" t="s">
        <v>1487</v>
      </c>
      <c r="I678" s="25" t="s">
        <v>72</v>
      </c>
      <c r="J678" s="21" t="s">
        <v>300</v>
      </c>
      <c r="K678" s="21"/>
      <c r="L678" s="20">
        <v>45212</v>
      </c>
      <c r="M678" s="20"/>
      <c r="N678" s="21" t="s">
        <v>53</v>
      </c>
      <c r="O678" s="21"/>
      <c r="P678" s="21"/>
      <c r="Q678" s="21"/>
      <c r="R678" s="28"/>
      <c r="S678" s="18" t="str">
        <f>IFERROR(VLOOKUP(D678,'[1]comparativo br'!$A:$B,2,FALSE),"")</f>
        <v/>
      </c>
      <c r="T678" s="18" t="str">
        <f>IFERROR(VLOOKUP(D678,'[1]comparativo br'!$A:$C,3,FALSE),"")</f>
        <v/>
      </c>
      <c r="U678" s="15" t="str">
        <f t="shared" si="84"/>
        <v/>
      </c>
      <c r="V678" s="19" t="str">
        <f>IFERROR(VLOOKUP(D678,'[1]comparativo br'!$A:$D,4,FALSE),"")</f>
        <v/>
      </c>
      <c r="W678" s="19" t="str">
        <f>IFERROR(VLOOKUP(D678,'[1]comparativo br'!$A:$E,5,FALSE),"")</f>
        <v/>
      </c>
      <c r="X678" s="15" t="str">
        <f t="shared" si="89"/>
        <v/>
      </c>
      <c r="Y678" s="18" t="e">
        <f>SUMIFS([2]Plan2!$H:$H,[2]Plan2!$A:$A,$D678,[2]Plan2!$U:$U,6)</f>
        <v>#VALUE!</v>
      </c>
      <c r="Z678" s="18" t="e">
        <f>SUMIFS([2]Plan2!$H:$H,[2]Plan2!$A:$A,$D678,[2]Plan2!$U:$U,7)</f>
        <v>#VALUE!</v>
      </c>
      <c r="AA678" s="18" t="e">
        <f>SUMIFS([2]Plan2!$H:$H,[2]Plan2!$A:$A,$D678,[2]Plan2!$U:$U,8)</f>
        <v>#VALUE!</v>
      </c>
      <c r="AB678" s="18" t="e">
        <f>SUMIFS([2]Plan2!$H:$H,[2]Plan2!$A:$A,$D678,[2]Plan2!$U:$U,9)</f>
        <v>#VALUE!</v>
      </c>
      <c r="AC678" s="18" t="e">
        <f>SUMIFS([2]Plan2!$H:$H,[2]Plan2!$A:$A,$D678,[2]Plan2!$U:$U,10)</f>
        <v>#VALUE!</v>
      </c>
      <c r="AD678" s="18" t="e">
        <f>SUMIFS([2]Plan2!$H:$H,[2]Plan2!$A:$A,$D678,[2]Plan2!$U:$U,11)</f>
        <v>#VALUE!</v>
      </c>
      <c r="AE678" s="18" t="e">
        <f>SUMIFS([2]Plan2!$H:$H,[2]Plan2!$A:$A,$D678,[2]Plan2!$U:$U,12)</f>
        <v>#VALUE!</v>
      </c>
      <c r="AF678" s="18" t="e">
        <f>SUMIFS([2]Plan2!$H:$H,[2]Plan2!$A:$A,$D678,[2]Plan2!$U:$U,1)</f>
        <v>#VALUE!</v>
      </c>
      <c r="AG678" s="18" t="e">
        <f>SUMIFS([2]Plan2!$H:$H,[2]Plan2!$A:$A,$D678,[2]Plan2!$U:$U,2)</f>
        <v>#VALUE!</v>
      </c>
      <c r="AH678" s="18" t="e">
        <f>SUMIFS([2]Plan2!$H:$H,[2]Plan2!$A:$A,$D678,[2]Plan2!$U:$U,3)</f>
        <v>#VALUE!</v>
      </c>
      <c r="AI678" s="18" t="e">
        <f>SUMIFS([2]Plan2!$H:$H,[2]Plan2!$A:$A,$D678,[2]Plan2!$U:$U,4)</f>
        <v>#VALUE!</v>
      </c>
      <c r="AJ678" s="18" t="e">
        <f>SUMIFS([2]Plan2!$H:$H,[2]Plan2!$A:$A,$D678,[2]Plan2!$U:$U,5)</f>
        <v>#VALUE!</v>
      </c>
      <c r="AK678" s="23" t="e">
        <f t="shared" si="85"/>
        <v>#VALUE!</v>
      </c>
      <c r="AL678" s="23" t="e">
        <f t="shared" si="88"/>
        <v>#VALUE!</v>
      </c>
      <c r="AM678">
        <f t="shared" si="86"/>
        <v>0</v>
      </c>
    </row>
    <row r="679" spans="1:39" ht="15.75" x14ac:dyDescent="0.25">
      <c r="A679" s="21"/>
      <c r="B679" s="21" t="s">
        <v>1520</v>
      </c>
      <c r="C679" s="21">
        <v>7401436</v>
      </c>
      <c r="D679" s="25">
        <v>193968</v>
      </c>
      <c r="E679" s="21" t="s">
        <v>2203</v>
      </c>
      <c r="F679" s="31" t="s">
        <v>1826</v>
      </c>
      <c r="G679" s="21" t="s">
        <v>545</v>
      </c>
      <c r="H679" s="21" t="s">
        <v>987</v>
      </c>
      <c r="I679" s="25" t="s">
        <v>72</v>
      </c>
      <c r="J679" s="21" t="s">
        <v>85</v>
      </c>
      <c r="K679" s="21" t="s">
        <v>530</v>
      </c>
      <c r="L679" s="20">
        <v>45224</v>
      </c>
      <c r="M679" s="20">
        <v>45161</v>
      </c>
      <c r="N679" s="21" t="s">
        <v>53</v>
      </c>
      <c r="O679" s="21">
        <v>0</v>
      </c>
      <c r="P679" s="21">
        <v>21</v>
      </c>
      <c r="Q679" s="21">
        <v>0</v>
      </c>
      <c r="R679" s="15">
        <f>(Q679-P679)/P679</f>
        <v>-1</v>
      </c>
      <c r="S679" s="18" t="str">
        <f>IFERROR(VLOOKUP(D679,'[1]comparativo br'!$A:$B,2,FALSE),"")</f>
        <v/>
      </c>
      <c r="T679" s="18" t="str">
        <f>IFERROR(VLOOKUP(D679,'[1]comparativo br'!$A:$C,3,FALSE),"")</f>
        <v/>
      </c>
      <c r="U679" s="15" t="str">
        <f t="shared" si="84"/>
        <v/>
      </c>
      <c r="V679" s="19" t="str">
        <f>IFERROR(VLOOKUP(D679,'[1]comparativo br'!$A:$D,4,FALSE),"")</f>
        <v/>
      </c>
      <c r="W679" s="19" t="str">
        <f>IFERROR(VLOOKUP(D679,'[1]comparativo br'!$A:$E,5,FALSE),"")</f>
        <v/>
      </c>
      <c r="X679" s="15" t="str">
        <f t="shared" si="89"/>
        <v/>
      </c>
      <c r="Y679" s="18" t="e">
        <f>SUMIFS([2]Plan2!$H:$H,[2]Plan2!$A:$A,$D679,[2]Plan2!$U:$U,6)</f>
        <v>#VALUE!</v>
      </c>
      <c r="Z679" s="18" t="e">
        <f>SUMIFS([2]Plan2!$H:$H,[2]Plan2!$A:$A,$D679,[2]Plan2!$U:$U,7)</f>
        <v>#VALUE!</v>
      </c>
      <c r="AA679" s="18" t="e">
        <f>SUMIFS([2]Plan2!$H:$H,[2]Plan2!$A:$A,$D679,[2]Plan2!$U:$U,8)</f>
        <v>#VALUE!</v>
      </c>
      <c r="AB679" s="18" t="e">
        <f>SUMIFS([2]Plan2!$H:$H,[2]Plan2!$A:$A,$D679,[2]Plan2!$U:$U,9)</f>
        <v>#VALUE!</v>
      </c>
      <c r="AC679" s="18" t="e">
        <f>SUMIFS([2]Plan2!$H:$H,[2]Plan2!$A:$A,$D679,[2]Plan2!$U:$U,10)</f>
        <v>#VALUE!</v>
      </c>
      <c r="AD679" s="18" t="e">
        <f>SUMIFS([2]Plan2!$H:$H,[2]Plan2!$A:$A,$D679,[2]Plan2!$U:$U,11)</f>
        <v>#VALUE!</v>
      </c>
      <c r="AE679" s="18" t="e">
        <f>SUMIFS([2]Plan2!$H:$H,[2]Plan2!$A:$A,$D679,[2]Plan2!$U:$U,12)</f>
        <v>#VALUE!</v>
      </c>
      <c r="AF679" s="18" t="e">
        <f>SUMIFS([2]Plan2!$H:$H,[2]Plan2!$A:$A,$D679,[2]Plan2!$U:$U,1)</f>
        <v>#VALUE!</v>
      </c>
      <c r="AG679" s="18" t="e">
        <f>SUMIFS([2]Plan2!$H:$H,[2]Plan2!$A:$A,$D679,[2]Plan2!$U:$U,2)</f>
        <v>#VALUE!</v>
      </c>
      <c r="AH679" s="18" t="e">
        <f>SUMIFS([2]Plan2!$H:$H,[2]Plan2!$A:$A,$D679,[2]Plan2!$U:$U,3)</f>
        <v>#VALUE!</v>
      </c>
      <c r="AI679" s="18" t="e">
        <f>SUMIFS([2]Plan2!$H:$H,[2]Plan2!$A:$A,$D679,[2]Plan2!$U:$U,4)</f>
        <v>#VALUE!</v>
      </c>
      <c r="AJ679" s="18" t="e">
        <f>SUMIFS([2]Plan2!$H:$H,[2]Plan2!$A:$A,$D679,[2]Plan2!$U:$U,5)</f>
        <v>#VALUE!</v>
      </c>
      <c r="AK679" s="23" t="e">
        <f t="shared" si="85"/>
        <v>#VALUE!</v>
      </c>
      <c r="AL679" s="23" t="e">
        <f t="shared" si="88"/>
        <v>#VALUE!</v>
      </c>
      <c r="AM679">
        <f t="shared" si="86"/>
        <v>0</v>
      </c>
    </row>
    <row r="680" spans="1:39" ht="15.75" x14ac:dyDescent="0.25">
      <c r="A680" s="21"/>
      <c r="B680" s="21" t="s">
        <v>1520</v>
      </c>
      <c r="C680" s="21">
        <v>7401436</v>
      </c>
      <c r="D680" s="25">
        <v>191565</v>
      </c>
      <c r="E680" s="21" t="s">
        <v>2203</v>
      </c>
      <c r="F680" s="31" t="s">
        <v>1826</v>
      </c>
      <c r="G680" s="21" t="s">
        <v>545</v>
      </c>
      <c r="H680" s="21" t="s">
        <v>413</v>
      </c>
      <c r="I680" s="25" t="s">
        <v>72</v>
      </c>
      <c r="J680" s="21" t="s">
        <v>300</v>
      </c>
      <c r="K680" s="21"/>
      <c r="L680" s="20">
        <v>45680</v>
      </c>
      <c r="M680" s="20">
        <v>45476</v>
      </c>
      <c r="N680" s="21" t="s">
        <v>22</v>
      </c>
      <c r="O680" s="21">
        <v>881</v>
      </c>
      <c r="P680" s="21">
        <v>819</v>
      </c>
      <c r="Q680" s="21">
        <v>14</v>
      </c>
      <c r="R680" s="15">
        <f>(Q680-P680)/P680</f>
        <v>-0.98290598290598286</v>
      </c>
      <c r="S680" s="18">
        <f>IFERROR(VLOOKUP(D680,'[1]comparativo br'!$A:$B,2,FALSE),"")</f>
        <v>0</v>
      </c>
      <c r="T680" s="18">
        <f>IFERROR(VLOOKUP(D680,'[1]comparativo br'!$A:$C,3,FALSE),"")</f>
        <v>22296</v>
      </c>
      <c r="U680" s="15" t="str">
        <f t="shared" si="84"/>
        <v/>
      </c>
      <c r="V680" s="19">
        <f>IFERROR(VLOOKUP(D680,'[1]comparativo br'!$A:$D,4,FALSE),"")</f>
        <v>0</v>
      </c>
      <c r="W680" s="19">
        <f>IFERROR(VLOOKUP(D680,'[1]comparativo br'!$A:$E,5,FALSE),"")</f>
        <v>1041</v>
      </c>
      <c r="X680" s="15" t="str">
        <f t="shared" si="89"/>
        <v/>
      </c>
      <c r="Y680" s="18" t="e">
        <f>SUMIFS([2]Plan2!$H:$H,[2]Plan2!$A:$A,$D680,[2]Plan2!$U:$U,6)</f>
        <v>#VALUE!</v>
      </c>
      <c r="Z680" s="18" t="e">
        <f>SUMIFS([2]Plan2!$H:$H,[2]Plan2!$A:$A,$D680,[2]Plan2!$U:$U,7)</f>
        <v>#VALUE!</v>
      </c>
      <c r="AA680" s="18" t="e">
        <f>SUMIFS([2]Plan2!$H:$H,[2]Plan2!$A:$A,$D680,[2]Plan2!$U:$U,8)</f>
        <v>#VALUE!</v>
      </c>
      <c r="AB680" s="18" t="e">
        <f>SUMIFS([2]Plan2!$H:$H,[2]Plan2!$A:$A,$D680,[2]Plan2!$U:$U,9)</f>
        <v>#VALUE!</v>
      </c>
      <c r="AC680" s="18" t="e">
        <f>SUMIFS([2]Plan2!$H:$H,[2]Plan2!$A:$A,$D680,[2]Plan2!$U:$U,10)</f>
        <v>#VALUE!</v>
      </c>
      <c r="AD680" s="18" t="e">
        <f>SUMIFS([2]Plan2!$H:$H,[2]Plan2!$A:$A,$D680,[2]Plan2!$U:$U,11)</f>
        <v>#VALUE!</v>
      </c>
      <c r="AE680" s="18" t="e">
        <f>SUMIFS([2]Plan2!$H:$H,[2]Plan2!$A:$A,$D680,[2]Plan2!$U:$U,12)</f>
        <v>#VALUE!</v>
      </c>
      <c r="AF680" s="18" t="e">
        <f>SUMIFS([2]Plan2!$H:$H,[2]Plan2!$A:$A,$D680,[2]Plan2!$U:$U,1)</f>
        <v>#VALUE!</v>
      </c>
      <c r="AG680" s="18" t="e">
        <f>SUMIFS([2]Plan2!$H:$H,[2]Plan2!$A:$A,$D680,[2]Plan2!$U:$U,2)</f>
        <v>#VALUE!</v>
      </c>
      <c r="AH680" s="18" t="e">
        <f>SUMIFS([2]Plan2!$H:$H,[2]Plan2!$A:$A,$D680,[2]Plan2!$U:$U,3)</f>
        <v>#VALUE!</v>
      </c>
      <c r="AI680" s="18" t="e">
        <f>SUMIFS([2]Plan2!$H:$H,[2]Plan2!$A:$A,$D680,[2]Plan2!$U:$U,4)</f>
        <v>#VALUE!</v>
      </c>
      <c r="AJ680" s="18" t="e">
        <f>SUMIFS([2]Plan2!$H:$H,[2]Plan2!$A:$A,$D680,[2]Plan2!$U:$U,5)</f>
        <v>#VALUE!</v>
      </c>
      <c r="AK680" s="23" t="e">
        <f t="shared" si="85"/>
        <v>#VALUE!</v>
      </c>
      <c r="AL680" s="23" t="e">
        <f t="shared" si="88"/>
        <v>#VALUE!</v>
      </c>
      <c r="AM680">
        <f t="shared" si="86"/>
        <v>0</v>
      </c>
    </row>
    <row r="681" spans="1:39" ht="15.75" x14ac:dyDescent="0.25">
      <c r="A681" s="21"/>
      <c r="B681" s="21" t="s">
        <v>1520</v>
      </c>
      <c r="C681" s="21">
        <v>7401436</v>
      </c>
      <c r="D681" s="25">
        <v>190332</v>
      </c>
      <c r="E681" s="21" t="s">
        <v>2203</v>
      </c>
      <c r="F681" s="31" t="s">
        <v>1826</v>
      </c>
      <c r="G681" s="21" t="s">
        <v>545</v>
      </c>
      <c r="H681" s="21" t="s">
        <v>413</v>
      </c>
      <c r="I681" s="25" t="s">
        <v>72</v>
      </c>
      <c r="J681" s="21" t="s">
        <v>300</v>
      </c>
      <c r="K681" s="21"/>
      <c r="L681" s="20">
        <v>45362</v>
      </c>
      <c r="M681" s="20">
        <v>45652</v>
      </c>
      <c r="N681" s="21" t="s">
        <v>53</v>
      </c>
      <c r="O681" s="21">
        <v>25</v>
      </c>
      <c r="P681" s="21">
        <v>1</v>
      </c>
      <c r="Q681" s="21">
        <v>6</v>
      </c>
      <c r="R681" s="15">
        <f>(Q681-P681)/P681</f>
        <v>5</v>
      </c>
      <c r="S681" s="18" t="str">
        <f>IFERROR(VLOOKUP(D681,'[1]comparativo br'!$A:$B,2,FALSE),"")</f>
        <v/>
      </c>
      <c r="T681" s="18" t="str">
        <f>IFERROR(VLOOKUP(D681,'[1]comparativo br'!$A:$C,3,FALSE),"")</f>
        <v/>
      </c>
      <c r="U681" s="15" t="str">
        <f t="shared" si="84"/>
        <v/>
      </c>
      <c r="V681" s="19" t="str">
        <f>IFERROR(VLOOKUP(D681,'[1]comparativo br'!$A:$D,4,FALSE),"")</f>
        <v/>
      </c>
      <c r="W681" s="19" t="str">
        <f>IFERROR(VLOOKUP(D681,'[1]comparativo br'!$A:$E,5,FALSE),"")</f>
        <v/>
      </c>
      <c r="X681" s="15" t="str">
        <f t="shared" si="89"/>
        <v/>
      </c>
      <c r="Y681" s="18" t="e">
        <f>SUMIFS([2]Plan2!$H:$H,[2]Plan2!$A:$A,$D681,[2]Plan2!$U:$U,6)</f>
        <v>#VALUE!</v>
      </c>
      <c r="Z681" s="18" t="e">
        <f>SUMIFS([2]Plan2!$H:$H,[2]Plan2!$A:$A,$D681,[2]Plan2!$U:$U,7)</f>
        <v>#VALUE!</v>
      </c>
      <c r="AA681" s="18" t="e">
        <f>SUMIFS([2]Plan2!$H:$H,[2]Plan2!$A:$A,$D681,[2]Plan2!$U:$U,8)</f>
        <v>#VALUE!</v>
      </c>
      <c r="AB681" s="18" t="e">
        <f>SUMIFS([2]Plan2!$H:$H,[2]Plan2!$A:$A,$D681,[2]Plan2!$U:$U,9)</f>
        <v>#VALUE!</v>
      </c>
      <c r="AC681" s="18" t="e">
        <f>SUMIFS([2]Plan2!$H:$H,[2]Plan2!$A:$A,$D681,[2]Plan2!$U:$U,10)</f>
        <v>#VALUE!</v>
      </c>
      <c r="AD681" s="18" t="e">
        <f>SUMIFS([2]Plan2!$H:$H,[2]Plan2!$A:$A,$D681,[2]Plan2!$U:$U,11)</f>
        <v>#VALUE!</v>
      </c>
      <c r="AE681" s="18" t="e">
        <f>SUMIFS([2]Plan2!$H:$H,[2]Plan2!$A:$A,$D681,[2]Plan2!$U:$U,12)</f>
        <v>#VALUE!</v>
      </c>
      <c r="AF681" s="18" t="e">
        <f>SUMIFS([2]Plan2!$H:$H,[2]Plan2!$A:$A,$D681,[2]Plan2!$U:$U,1)</f>
        <v>#VALUE!</v>
      </c>
      <c r="AG681" s="18" t="e">
        <f>SUMIFS([2]Plan2!$H:$H,[2]Plan2!$A:$A,$D681,[2]Plan2!$U:$U,2)</f>
        <v>#VALUE!</v>
      </c>
      <c r="AH681" s="18" t="e">
        <f>SUMIFS([2]Plan2!$H:$H,[2]Plan2!$A:$A,$D681,[2]Plan2!$U:$U,3)</f>
        <v>#VALUE!</v>
      </c>
      <c r="AI681" s="18" t="e">
        <f>SUMIFS([2]Plan2!$H:$H,[2]Plan2!$A:$A,$D681,[2]Plan2!$U:$U,4)</f>
        <v>#VALUE!</v>
      </c>
      <c r="AJ681" s="18" t="e">
        <f>SUMIFS([2]Plan2!$H:$H,[2]Plan2!$A:$A,$D681,[2]Plan2!$U:$U,5)</f>
        <v>#VALUE!</v>
      </c>
      <c r="AK681" s="23" t="e">
        <f t="shared" si="85"/>
        <v>#VALUE!</v>
      </c>
      <c r="AL681" s="23" t="e">
        <f t="shared" si="88"/>
        <v>#VALUE!</v>
      </c>
      <c r="AM681">
        <f t="shared" si="86"/>
        <v>0</v>
      </c>
    </row>
    <row r="682" spans="1:39" ht="15.75" x14ac:dyDescent="0.25">
      <c r="A682" s="21" t="s">
        <v>1195</v>
      </c>
      <c r="B682" s="21" t="s">
        <v>1520</v>
      </c>
      <c r="C682" s="21">
        <v>7414811</v>
      </c>
      <c r="D682" s="25">
        <v>101704</v>
      </c>
      <c r="E682" s="21" t="s">
        <v>1180</v>
      </c>
      <c r="F682" s="31" t="s">
        <v>1180</v>
      </c>
      <c r="G682" s="21" t="s">
        <v>1211</v>
      </c>
      <c r="H682" s="21" t="s">
        <v>109</v>
      </c>
      <c r="I682" s="25" t="s">
        <v>20</v>
      </c>
      <c r="J682" s="21" t="s">
        <v>21</v>
      </c>
      <c r="K682" s="21"/>
      <c r="L682" s="20">
        <v>45777</v>
      </c>
      <c r="M682" s="20"/>
      <c r="N682" s="21" t="s">
        <v>18</v>
      </c>
      <c r="O682" s="21"/>
      <c r="P682" s="21"/>
      <c r="Q682" s="21"/>
      <c r="R682" s="28"/>
      <c r="S682" s="18">
        <f>IFERROR(VLOOKUP(D682,'[1]comparativo br'!$A:$B,2,FALSE),"")</f>
        <v>7626.96</v>
      </c>
      <c r="T682" s="18">
        <f>IFERROR(VLOOKUP(D682,'[1]comparativo br'!$A:$C,3,FALSE),"")</f>
        <v>14040</v>
      </c>
      <c r="U682" s="15">
        <f t="shared" si="84"/>
        <v>0.84083828943642025</v>
      </c>
      <c r="V682" s="19">
        <f>IFERROR(VLOOKUP(D682,'[1]comparativo br'!$A:$D,4,FALSE),"")</f>
        <v>0</v>
      </c>
      <c r="W682" s="19">
        <f>IFERROR(VLOOKUP(D682,'[1]comparativo br'!$A:$E,5,FALSE),"")</f>
        <v>0</v>
      </c>
      <c r="X682" s="15" t="str">
        <f t="shared" si="89"/>
        <v/>
      </c>
      <c r="Y682" s="18" t="e">
        <f>SUMIFS([2]Plan2!$H:$H,[2]Plan2!$A:$A,$D682,[2]Plan2!$U:$U,6)</f>
        <v>#VALUE!</v>
      </c>
      <c r="Z682" s="18" t="e">
        <f>SUMIFS([2]Plan2!$H:$H,[2]Plan2!$A:$A,$D682,[2]Plan2!$U:$U,7)</f>
        <v>#VALUE!</v>
      </c>
      <c r="AA682" s="18" t="e">
        <f>SUMIFS([2]Plan2!$H:$H,[2]Plan2!$A:$A,$D682,[2]Plan2!$U:$U,8)</f>
        <v>#VALUE!</v>
      </c>
      <c r="AB682" s="18" t="e">
        <f>SUMIFS([2]Plan2!$H:$H,[2]Plan2!$A:$A,$D682,[2]Plan2!$U:$U,9)</f>
        <v>#VALUE!</v>
      </c>
      <c r="AC682" s="18" t="e">
        <f>SUMIFS([2]Plan2!$H:$H,[2]Plan2!$A:$A,$D682,[2]Plan2!$U:$U,10)</f>
        <v>#VALUE!</v>
      </c>
      <c r="AD682" s="18" t="e">
        <f>SUMIFS([2]Plan2!$H:$H,[2]Plan2!$A:$A,$D682,[2]Plan2!$U:$U,11)</f>
        <v>#VALUE!</v>
      </c>
      <c r="AE682" s="18" t="e">
        <f>SUMIFS([2]Plan2!$H:$H,[2]Plan2!$A:$A,$D682,[2]Plan2!$U:$U,12)</f>
        <v>#VALUE!</v>
      </c>
      <c r="AF682" s="18" t="e">
        <f>SUMIFS([2]Plan2!$H:$H,[2]Plan2!$A:$A,$D682,[2]Plan2!$U:$U,1)</f>
        <v>#VALUE!</v>
      </c>
      <c r="AG682" s="18" t="e">
        <f>SUMIFS([2]Plan2!$H:$H,[2]Plan2!$A:$A,$D682,[2]Plan2!$U:$U,2)</f>
        <v>#VALUE!</v>
      </c>
      <c r="AH682" s="18" t="e">
        <f>SUMIFS([2]Plan2!$H:$H,[2]Plan2!$A:$A,$D682,[2]Plan2!$U:$U,3)</f>
        <v>#VALUE!</v>
      </c>
      <c r="AI682" s="18" t="e">
        <f>SUMIFS([2]Plan2!$H:$H,[2]Plan2!$A:$A,$D682,[2]Plan2!$U:$U,4)</f>
        <v>#VALUE!</v>
      </c>
      <c r="AJ682" s="18" t="e">
        <f>SUMIFS([2]Plan2!$H:$H,[2]Plan2!$A:$A,$D682,[2]Plan2!$U:$U,5)</f>
        <v>#VALUE!</v>
      </c>
      <c r="AK682" s="23" t="e">
        <f t="shared" si="85"/>
        <v>#VALUE!</v>
      </c>
      <c r="AL682" s="23" t="e">
        <f t="shared" si="88"/>
        <v>#VALUE!</v>
      </c>
      <c r="AM682">
        <f t="shared" si="86"/>
        <v>0</v>
      </c>
    </row>
    <row r="683" spans="1:39" ht="15.75" x14ac:dyDescent="0.25">
      <c r="A683" s="21"/>
      <c r="B683" s="21" t="s">
        <v>1519</v>
      </c>
      <c r="C683" s="21">
        <v>7432329</v>
      </c>
      <c r="D683" s="25">
        <v>192549</v>
      </c>
      <c r="E683" s="21" t="s">
        <v>12</v>
      </c>
      <c r="F683" s="31" t="s">
        <v>2488</v>
      </c>
      <c r="G683" s="21" t="s">
        <v>781</v>
      </c>
      <c r="H683" s="21" t="s">
        <v>58</v>
      </c>
      <c r="I683" s="25" t="s">
        <v>15</v>
      </c>
      <c r="J683" s="21" t="s">
        <v>21</v>
      </c>
      <c r="K683" s="21"/>
      <c r="L683" s="20">
        <v>45195</v>
      </c>
      <c r="M683" s="20">
        <v>45216</v>
      </c>
      <c r="N683" s="21" t="s">
        <v>53</v>
      </c>
      <c r="O683" s="21">
        <v>26</v>
      </c>
      <c r="P683" s="21">
        <v>27</v>
      </c>
      <c r="Q683" s="21">
        <v>0</v>
      </c>
      <c r="R683" s="15">
        <f>(Q683-P683)/P683</f>
        <v>-1</v>
      </c>
      <c r="S683" s="18" t="str">
        <f>IFERROR(VLOOKUP(D683,'[1]comparativo br'!$A:$B,2,FALSE),"")</f>
        <v/>
      </c>
      <c r="T683" s="18" t="str">
        <f>IFERROR(VLOOKUP(D683,'[1]comparativo br'!$A:$C,3,FALSE),"")</f>
        <v/>
      </c>
      <c r="U683" s="15" t="str">
        <f t="shared" si="84"/>
        <v/>
      </c>
      <c r="V683" s="19" t="str">
        <f>IFERROR(VLOOKUP(D683,'[1]comparativo br'!$A:$D,4,FALSE),"")</f>
        <v/>
      </c>
      <c r="W683" s="19" t="str">
        <f>IFERROR(VLOOKUP(D683,'[1]comparativo br'!$A:$E,5,FALSE),"")</f>
        <v/>
      </c>
      <c r="X683" s="15" t="str">
        <f t="shared" si="89"/>
        <v/>
      </c>
      <c r="Y683" s="18" t="e">
        <f>SUMIFS([2]Plan2!$H:$H,[2]Plan2!$A:$A,$D683,[2]Plan2!$U:$U,6)</f>
        <v>#VALUE!</v>
      </c>
      <c r="Z683" s="18" t="e">
        <f>SUMIFS([2]Plan2!$H:$H,[2]Plan2!$A:$A,$D683,[2]Plan2!$U:$U,7)</f>
        <v>#VALUE!</v>
      </c>
      <c r="AA683" s="18" t="e">
        <f>SUMIFS([2]Plan2!$H:$H,[2]Plan2!$A:$A,$D683,[2]Plan2!$U:$U,8)</f>
        <v>#VALUE!</v>
      </c>
      <c r="AB683" s="18" t="e">
        <f>SUMIFS([2]Plan2!$H:$H,[2]Plan2!$A:$A,$D683,[2]Plan2!$U:$U,9)</f>
        <v>#VALUE!</v>
      </c>
      <c r="AC683" s="18" t="e">
        <f>SUMIFS([2]Plan2!$H:$H,[2]Plan2!$A:$A,$D683,[2]Plan2!$U:$U,10)</f>
        <v>#VALUE!</v>
      </c>
      <c r="AD683" s="18" t="e">
        <f>SUMIFS([2]Plan2!$H:$H,[2]Plan2!$A:$A,$D683,[2]Plan2!$U:$U,11)</f>
        <v>#VALUE!</v>
      </c>
      <c r="AE683" s="18" t="e">
        <f>SUMIFS([2]Plan2!$H:$H,[2]Plan2!$A:$A,$D683,[2]Plan2!$U:$U,12)</f>
        <v>#VALUE!</v>
      </c>
      <c r="AF683" s="18" t="e">
        <f>SUMIFS([2]Plan2!$H:$H,[2]Plan2!$A:$A,$D683,[2]Plan2!$U:$U,1)</f>
        <v>#VALUE!</v>
      </c>
      <c r="AG683" s="18" t="e">
        <f>SUMIFS([2]Plan2!$H:$H,[2]Plan2!$A:$A,$D683,[2]Plan2!$U:$U,2)</f>
        <v>#VALUE!</v>
      </c>
      <c r="AH683" s="18" t="e">
        <f>SUMIFS([2]Plan2!$H:$H,[2]Plan2!$A:$A,$D683,[2]Plan2!$U:$U,3)</f>
        <v>#VALUE!</v>
      </c>
      <c r="AI683" s="18" t="e">
        <f>SUMIFS([2]Plan2!$H:$H,[2]Plan2!$A:$A,$D683,[2]Plan2!$U:$U,4)</f>
        <v>#VALUE!</v>
      </c>
      <c r="AJ683" s="18" t="e">
        <f>SUMIFS([2]Plan2!$H:$H,[2]Plan2!$A:$A,$D683,[2]Plan2!$U:$U,5)</f>
        <v>#VALUE!</v>
      </c>
      <c r="AK683" s="23" t="e">
        <f t="shared" si="85"/>
        <v>#VALUE!</v>
      </c>
      <c r="AL683" s="23" t="e">
        <f t="shared" si="88"/>
        <v>#VALUE!</v>
      </c>
      <c r="AM683">
        <f t="shared" si="86"/>
        <v>0</v>
      </c>
    </row>
    <row r="684" spans="1:39" ht="15.75" x14ac:dyDescent="0.25">
      <c r="A684" s="21"/>
      <c r="B684" s="21" t="s">
        <v>1519</v>
      </c>
      <c r="C684" s="21">
        <v>7450504</v>
      </c>
      <c r="D684" s="25">
        <v>502911</v>
      </c>
      <c r="E684" s="21" t="s">
        <v>12</v>
      </c>
      <c r="F684" s="31" t="s">
        <v>2488</v>
      </c>
      <c r="G684" s="21" t="s">
        <v>1125</v>
      </c>
      <c r="H684" s="21" t="s">
        <v>1126</v>
      </c>
      <c r="I684" s="25" t="s">
        <v>285</v>
      </c>
      <c r="J684" s="21" t="s">
        <v>67</v>
      </c>
      <c r="K684" s="21" t="s">
        <v>416</v>
      </c>
      <c r="L684" s="20">
        <v>44858</v>
      </c>
      <c r="M684" s="20">
        <v>45114</v>
      </c>
      <c r="N684" s="21" t="s">
        <v>53</v>
      </c>
      <c r="O684" s="21">
        <v>7</v>
      </c>
      <c r="P684" s="21">
        <v>13</v>
      </c>
      <c r="Q684" s="21">
        <v>0</v>
      </c>
      <c r="R684" s="15">
        <f>(Q684-P684)/P684</f>
        <v>-1</v>
      </c>
      <c r="S684" s="18" t="str">
        <f>IFERROR(VLOOKUP(D684,'[1]comparativo br'!$A:$B,2,FALSE),"")</f>
        <v/>
      </c>
      <c r="T684" s="18" t="str">
        <f>IFERROR(VLOOKUP(D684,'[1]comparativo br'!$A:$C,3,FALSE),"")</f>
        <v/>
      </c>
      <c r="U684" s="15" t="str">
        <f t="shared" si="84"/>
        <v/>
      </c>
      <c r="V684" s="19" t="str">
        <f>IFERROR(VLOOKUP(D684,'[1]comparativo br'!$A:$D,4,FALSE),"")</f>
        <v/>
      </c>
      <c r="W684" s="19" t="str">
        <f>IFERROR(VLOOKUP(D684,'[1]comparativo br'!$A:$E,5,FALSE),"")</f>
        <v/>
      </c>
      <c r="X684" s="15" t="str">
        <f t="shared" si="89"/>
        <v/>
      </c>
      <c r="Y684" s="18" t="e">
        <f>SUMIFS([2]Plan2!$H:$H,[2]Plan2!$A:$A,$D684,[2]Plan2!$U:$U,6)</f>
        <v>#VALUE!</v>
      </c>
      <c r="Z684" s="18" t="e">
        <f>SUMIFS([2]Plan2!$H:$H,[2]Plan2!$A:$A,$D684,[2]Plan2!$U:$U,7)</f>
        <v>#VALUE!</v>
      </c>
      <c r="AA684" s="18" t="e">
        <f>SUMIFS([2]Plan2!$H:$H,[2]Plan2!$A:$A,$D684,[2]Plan2!$U:$U,8)</f>
        <v>#VALUE!</v>
      </c>
      <c r="AB684" s="18" t="e">
        <f>SUMIFS([2]Plan2!$H:$H,[2]Plan2!$A:$A,$D684,[2]Plan2!$U:$U,9)</f>
        <v>#VALUE!</v>
      </c>
      <c r="AC684" s="18" t="e">
        <f>SUMIFS([2]Plan2!$H:$H,[2]Plan2!$A:$A,$D684,[2]Plan2!$U:$U,10)</f>
        <v>#VALUE!</v>
      </c>
      <c r="AD684" s="18" t="e">
        <f>SUMIFS([2]Plan2!$H:$H,[2]Plan2!$A:$A,$D684,[2]Plan2!$U:$U,11)</f>
        <v>#VALUE!</v>
      </c>
      <c r="AE684" s="18" t="e">
        <f>SUMIFS([2]Plan2!$H:$H,[2]Plan2!$A:$A,$D684,[2]Plan2!$U:$U,12)</f>
        <v>#VALUE!</v>
      </c>
      <c r="AF684" s="18" t="e">
        <f>SUMIFS([2]Plan2!$H:$H,[2]Plan2!$A:$A,$D684,[2]Plan2!$U:$U,1)</f>
        <v>#VALUE!</v>
      </c>
      <c r="AG684" s="18" t="e">
        <f>SUMIFS([2]Plan2!$H:$H,[2]Plan2!$A:$A,$D684,[2]Plan2!$U:$U,2)</f>
        <v>#VALUE!</v>
      </c>
      <c r="AH684" s="18" t="e">
        <f>SUMIFS([2]Plan2!$H:$H,[2]Plan2!$A:$A,$D684,[2]Plan2!$U:$U,3)</f>
        <v>#VALUE!</v>
      </c>
      <c r="AI684" s="18" t="e">
        <f>SUMIFS([2]Plan2!$H:$H,[2]Plan2!$A:$A,$D684,[2]Plan2!$U:$U,4)</f>
        <v>#VALUE!</v>
      </c>
      <c r="AJ684" s="18" t="e">
        <f>SUMIFS([2]Plan2!$H:$H,[2]Plan2!$A:$A,$D684,[2]Plan2!$U:$U,5)</f>
        <v>#VALUE!</v>
      </c>
      <c r="AK684" s="23" t="e">
        <f t="shared" si="85"/>
        <v>#VALUE!</v>
      </c>
      <c r="AL684" s="23" t="e">
        <f t="shared" si="88"/>
        <v>#VALUE!</v>
      </c>
      <c r="AM684">
        <f t="shared" si="86"/>
        <v>0</v>
      </c>
    </row>
    <row r="685" spans="1:39" ht="15.75" x14ac:dyDescent="0.25">
      <c r="A685" s="21"/>
      <c r="B685" s="21" t="s">
        <v>1520</v>
      </c>
      <c r="C685" s="21">
        <v>7455944</v>
      </c>
      <c r="D685" s="25">
        <v>500743</v>
      </c>
      <c r="E685" s="21" t="s">
        <v>24</v>
      </c>
      <c r="F685" s="31" t="s">
        <v>24</v>
      </c>
      <c r="G685" s="21" t="s">
        <v>1059</v>
      </c>
      <c r="H685" s="21" t="s">
        <v>152</v>
      </c>
      <c r="I685" s="25" t="s">
        <v>15</v>
      </c>
      <c r="J685" s="21" t="s">
        <v>27</v>
      </c>
      <c r="K685" s="21" t="s">
        <v>28</v>
      </c>
      <c r="L685" s="20">
        <v>45798</v>
      </c>
      <c r="M685" s="20">
        <v>45799</v>
      </c>
      <c r="N685" s="21" t="s">
        <v>18</v>
      </c>
      <c r="O685" s="21">
        <v>188</v>
      </c>
      <c r="P685" s="21">
        <v>121</v>
      </c>
      <c r="Q685" s="21">
        <v>222</v>
      </c>
      <c r="R685" s="15">
        <f>(Q685-P685)/P685</f>
        <v>0.83471074380165289</v>
      </c>
      <c r="S685" s="18">
        <f>IFERROR(VLOOKUP(D685,'[1]comparativo br'!$A:$B,2,FALSE),"")</f>
        <v>17431.2</v>
      </c>
      <c r="T685" s="18">
        <f>IFERROR(VLOOKUP(D685,'[1]comparativo br'!$A:$C,3,FALSE),"")</f>
        <v>21427</v>
      </c>
      <c r="U685" s="15">
        <f t="shared" si="84"/>
        <v>0.22923264032309876</v>
      </c>
      <c r="V685" s="19">
        <f>IFERROR(VLOOKUP(D685,'[1]comparativo br'!$A:$D,4,FALSE),"")</f>
        <v>586</v>
      </c>
      <c r="W685" s="19">
        <f>IFERROR(VLOOKUP(D685,'[1]comparativo br'!$A:$E,5,FALSE),"")</f>
        <v>614</v>
      </c>
      <c r="X685" s="15">
        <f t="shared" si="89"/>
        <v>4.778156996587031E-2</v>
      </c>
      <c r="Y685" s="18" t="e">
        <f>SUMIFS([2]Plan2!$H:$H,[2]Plan2!$A:$A,$D685,[2]Plan2!$U:$U,6)</f>
        <v>#VALUE!</v>
      </c>
      <c r="Z685" s="18" t="e">
        <f>SUMIFS([2]Plan2!$H:$H,[2]Plan2!$A:$A,$D685,[2]Plan2!$U:$U,7)</f>
        <v>#VALUE!</v>
      </c>
      <c r="AA685" s="18" t="e">
        <f>SUMIFS([2]Plan2!$H:$H,[2]Plan2!$A:$A,$D685,[2]Plan2!$U:$U,8)</f>
        <v>#VALUE!</v>
      </c>
      <c r="AB685" s="18" t="e">
        <f>SUMIFS([2]Plan2!$H:$H,[2]Plan2!$A:$A,$D685,[2]Plan2!$U:$U,9)</f>
        <v>#VALUE!</v>
      </c>
      <c r="AC685" s="18" t="e">
        <f>SUMIFS([2]Plan2!$H:$H,[2]Plan2!$A:$A,$D685,[2]Plan2!$U:$U,10)</f>
        <v>#VALUE!</v>
      </c>
      <c r="AD685" s="18" t="e">
        <f>SUMIFS([2]Plan2!$H:$H,[2]Plan2!$A:$A,$D685,[2]Plan2!$U:$U,11)</f>
        <v>#VALUE!</v>
      </c>
      <c r="AE685" s="18" t="e">
        <f>SUMIFS([2]Plan2!$H:$H,[2]Plan2!$A:$A,$D685,[2]Plan2!$U:$U,12)</f>
        <v>#VALUE!</v>
      </c>
      <c r="AF685" s="18" t="e">
        <f>SUMIFS([2]Plan2!$H:$H,[2]Plan2!$A:$A,$D685,[2]Plan2!$U:$U,1)</f>
        <v>#VALUE!</v>
      </c>
      <c r="AG685" s="18" t="e">
        <f>SUMIFS([2]Plan2!$H:$H,[2]Plan2!$A:$A,$D685,[2]Plan2!$U:$U,2)</f>
        <v>#VALUE!</v>
      </c>
      <c r="AH685" s="18" t="e">
        <f>SUMIFS([2]Plan2!$H:$H,[2]Plan2!$A:$A,$D685,[2]Plan2!$U:$U,3)</f>
        <v>#VALUE!</v>
      </c>
      <c r="AI685" s="18" t="e">
        <f>SUMIFS([2]Plan2!$H:$H,[2]Plan2!$A:$A,$D685,[2]Plan2!$U:$U,4)</f>
        <v>#VALUE!</v>
      </c>
      <c r="AJ685" s="18" t="e">
        <f>SUMIFS([2]Plan2!$H:$H,[2]Plan2!$A:$A,$D685,[2]Plan2!$U:$U,5)</f>
        <v>#VALUE!</v>
      </c>
      <c r="AK685" s="23" t="e">
        <f t="shared" si="85"/>
        <v>#VALUE!</v>
      </c>
      <c r="AL685" s="23" t="e">
        <f t="shared" si="88"/>
        <v>#VALUE!</v>
      </c>
      <c r="AM685">
        <f t="shared" si="86"/>
        <v>0</v>
      </c>
    </row>
    <row r="686" spans="1:39" ht="15.75" x14ac:dyDescent="0.25">
      <c r="A686" s="21"/>
      <c r="B686" s="21" t="s">
        <v>1520</v>
      </c>
      <c r="C686" s="21">
        <v>7455944</v>
      </c>
      <c r="D686" s="25">
        <v>500570</v>
      </c>
      <c r="E686" s="21" t="s">
        <v>1180</v>
      </c>
      <c r="F686" s="31" t="s">
        <v>1180</v>
      </c>
      <c r="G686" s="21" t="s">
        <v>1059</v>
      </c>
      <c r="H686" s="21" t="s">
        <v>152</v>
      </c>
      <c r="I686" s="25" t="s">
        <v>15</v>
      </c>
      <c r="J686" s="21" t="s">
        <v>27</v>
      </c>
      <c r="K686" s="21" t="s">
        <v>28</v>
      </c>
      <c r="L686" s="20">
        <v>44523</v>
      </c>
      <c r="M686" s="20">
        <v>44573</v>
      </c>
      <c r="N686" s="21" t="s">
        <v>53</v>
      </c>
      <c r="O686" s="21">
        <v>74</v>
      </c>
      <c r="P686" s="21">
        <v>0</v>
      </c>
      <c r="Q686" s="21">
        <v>0</v>
      </c>
      <c r="R686" s="28"/>
      <c r="S686" s="18" t="str">
        <f>IFERROR(VLOOKUP(D686,'[1]comparativo br'!$A:$B,2,FALSE),"")</f>
        <v/>
      </c>
      <c r="T686" s="18" t="str">
        <f>IFERROR(VLOOKUP(D686,'[1]comparativo br'!$A:$C,3,FALSE),"")</f>
        <v/>
      </c>
      <c r="U686" s="15" t="str">
        <f t="shared" si="84"/>
        <v/>
      </c>
      <c r="V686" s="19" t="str">
        <f>IFERROR(VLOOKUP(D686,'[1]comparativo br'!$A:$D,4,FALSE),"")</f>
        <v/>
      </c>
      <c r="W686" s="19" t="str">
        <f>IFERROR(VLOOKUP(D686,'[1]comparativo br'!$A:$E,5,FALSE),"")</f>
        <v/>
      </c>
      <c r="X686" s="15" t="str">
        <f t="shared" si="89"/>
        <v/>
      </c>
      <c r="Y686" s="18" t="e">
        <f>SUMIFS([2]Plan2!$H:$H,[2]Plan2!$A:$A,$D686,[2]Plan2!$U:$U,6)</f>
        <v>#VALUE!</v>
      </c>
      <c r="Z686" s="18" t="e">
        <f>SUMIFS([2]Plan2!$H:$H,[2]Plan2!$A:$A,$D686,[2]Plan2!$U:$U,7)</f>
        <v>#VALUE!</v>
      </c>
      <c r="AA686" s="18" t="e">
        <f>SUMIFS([2]Plan2!$H:$H,[2]Plan2!$A:$A,$D686,[2]Plan2!$U:$U,8)</f>
        <v>#VALUE!</v>
      </c>
      <c r="AB686" s="18" t="e">
        <f>SUMIFS([2]Plan2!$H:$H,[2]Plan2!$A:$A,$D686,[2]Plan2!$U:$U,9)</f>
        <v>#VALUE!</v>
      </c>
      <c r="AC686" s="18" t="e">
        <f>SUMIFS([2]Plan2!$H:$H,[2]Plan2!$A:$A,$D686,[2]Plan2!$U:$U,10)</f>
        <v>#VALUE!</v>
      </c>
      <c r="AD686" s="18" t="e">
        <f>SUMIFS([2]Plan2!$H:$H,[2]Plan2!$A:$A,$D686,[2]Plan2!$U:$U,11)</f>
        <v>#VALUE!</v>
      </c>
      <c r="AE686" s="18" t="e">
        <f>SUMIFS([2]Plan2!$H:$H,[2]Plan2!$A:$A,$D686,[2]Plan2!$U:$U,12)</f>
        <v>#VALUE!</v>
      </c>
      <c r="AF686" s="18" t="e">
        <f>SUMIFS([2]Plan2!$H:$H,[2]Plan2!$A:$A,$D686,[2]Plan2!$U:$U,1)</f>
        <v>#VALUE!</v>
      </c>
      <c r="AG686" s="18" t="e">
        <f>SUMIFS([2]Plan2!$H:$H,[2]Plan2!$A:$A,$D686,[2]Plan2!$U:$U,2)</f>
        <v>#VALUE!</v>
      </c>
      <c r="AH686" s="18" t="e">
        <f>SUMIFS([2]Plan2!$H:$H,[2]Plan2!$A:$A,$D686,[2]Plan2!$U:$U,3)</f>
        <v>#VALUE!</v>
      </c>
      <c r="AI686" s="18" t="e">
        <f>SUMIFS([2]Plan2!$H:$H,[2]Plan2!$A:$A,$D686,[2]Plan2!$U:$U,4)</f>
        <v>#VALUE!</v>
      </c>
      <c r="AJ686" s="18" t="e">
        <f>SUMIFS([2]Plan2!$H:$H,[2]Plan2!$A:$A,$D686,[2]Plan2!$U:$U,5)</f>
        <v>#VALUE!</v>
      </c>
      <c r="AK686" s="23" t="e">
        <f t="shared" si="85"/>
        <v>#VALUE!</v>
      </c>
      <c r="AL686" s="23" t="e">
        <f t="shared" si="88"/>
        <v>#VALUE!</v>
      </c>
      <c r="AM686">
        <f t="shared" si="86"/>
        <v>0</v>
      </c>
    </row>
    <row r="687" spans="1:39" ht="15.75" x14ac:dyDescent="0.25">
      <c r="A687" s="21"/>
      <c r="B687" s="21" t="s">
        <v>1519</v>
      </c>
      <c r="C687" s="21">
        <v>7458537</v>
      </c>
      <c r="D687" s="25">
        <v>501620</v>
      </c>
      <c r="E687" s="21" t="s">
        <v>1180</v>
      </c>
      <c r="F687" s="31" t="s">
        <v>1180</v>
      </c>
      <c r="G687" s="21" t="s">
        <v>1502</v>
      </c>
      <c r="H687" s="21" t="s">
        <v>1503</v>
      </c>
      <c r="I687" s="25" t="s">
        <v>20</v>
      </c>
      <c r="J687" s="21" t="s">
        <v>27</v>
      </c>
      <c r="K687" s="21" t="s">
        <v>28</v>
      </c>
      <c r="L687" s="20">
        <v>45036</v>
      </c>
      <c r="M687" s="20">
        <v>45099</v>
      </c>
      <c r="N687" s="21" t="s">
        <v>53</v>
      </c>
      <c r="O687" s="21">
        <v>14</v>
      </c>
      <c r="P687" s="21">
        <v>1</v>
      </c>
      <c r="Q687" s="21">
        <v>0</v>
      </c>
      <c r="R687" s="15">
        <f>(Q687-P687)/P687</f>
        <v>-1</v>
      </c>
      <c r="S687" s="18" t="str">
        <f>IFERROR(VLOOKUP(D687,'[1]comparativo br'!$A:$B,2,FALSE),"")</f>
        <v/>
      </c>
      <c r="T687" s="18" t="str">
        <f>IFERROR(VLOOKUP(D687,'[1]comparativo br'!$A:$C,3,FALSE),"")</f>
        <v/>
      </c>
      <c r="U687" s="15" t="str">
        <f t="shared" si="84"/>
        <v/>
      </c>
      <c r="V687" s="19" t="str">
        <f>IFERROR(VLOOKUP(D687,'[1]comparativo br'!$A:$D,4,FALSE),"")</f>
        <v/>
      </c>
      <c r="W687" s="19" t="str">
        <f>IFERROR(VLOOKUP(D687,'[1]comparativo br'!$A:$E,5,FALSE),"")</f>
        <v/>
      </c>
      <c r="X687" s="15" t="str">
        <f t="shared" si="89"/>
        <v/>
      </c>
      <c r="Y687" s="18" t="e">
        <f>SUMIFS([2]Plan2!$H:$H,[2]Plan2!$A:$A,$D687,[2]Plan2!$U:$U,6)</f>
        <v>#VALUE!</v>
      </c>
      <c r="Z687" s="18" t="e">
        <f>SUMIFS([2]Plan2!$H:$H,[2]Plan2!$A:$A,$D687,[2]Plan2!$U:$U,7)</f>
        <v>#VALUE!</v>
      </c>
      <c r="AA687" s="18" t="e">
        <f>SUMIFS([2]Plan2!$H:$H,[2]Plan2!$A:$A,$D687,[2]Plan2!$U:$U,8)</f>
        <v>#VALUE!</v>
      </c>
      <c r="AB687" s="18" t="e">
        <f>SUMIFS([2]Plan2!$H:$H,[2]Plan2!$A:$A,$D687,[2]Plan2!$U:$U,9)</f>
        <v>#VALUE!</v>
      </c>
      <c r="AC687" s="18" t="e">
        <f>SUMIFS([2]Plan2!$H:$H,[2]Plan2!$A:$A,$D687,[2]Plan2!$U:$U,10)</f>
        <v>#VALUE!</v>
      </c>
      <c r="AD687" s="18" t="e">
        <f>SUMIFS([2]Plan2!$H:$H,[2]Plan2!$A:$A,$D687,[2]Plan2!$U:$U,11)</f>
        <v>#VALUE!</v>
      </c>
      <c r="AE687" s="18" t="e">
        <f>SUMIFS([2]Plan2!$H:$H,[2]Plan2!$A:$A,$D687,[2]Plan2!$U:$U,12)</f>
        <v>#VALUE!</v>
      </c>
      <c r="AF687" s="18" t="e">
        <f>SUMIFS([2]Plan2!$H:$H,[2]Plan2!$A:$A,$D687,[2]Plan2!$U:$U,1)</f>
        <v>#VALUE!</v>
      </c>
      <c r="AG687" s="18" t="e">
        <f>SUMIFS([2]Plan2!$H:$H,[2]Plan2!$A:$A,$D687,[2]Plan2!$U:$U,2)</f>
        <v>#VALUE!</v>
      </c>
      <c r="AH687" s="18" t="e">
        <f>SUMIFS([2]Plan2!$H:$H,[2]Plan2!$A:$A,$D687,[2]Plan2!$U:$U,3)</f>
        <v>#VALUE!</v>
      </c>
      <c r="AI687" s="18" t="e">
        <f>SUMIFS([2]Plan2!$H:$H,[2]Plan2!$A:$A,$D687,[2]Plan2!$U:$U,4)</f>
        <v>#VALUE!</v>
      </c>
      <c r="AJ687" s="18" t="e">
        <f>SUMIFS([2]Plan2!$H:$H,[2]Plan2!$A:$A,$D687,[2]Plan2!$U:$U,5)</f>
        <v>#VALUE!</v>
      </c>
      <c r="AK687" s="23" t="e">
        <f t="shared" si="85"/>
        <v>#VALUE!</v>
      </c>
      <c r="AL687" s="23" t="e">
        <f t="shared" si="88"/>
        <v>#VALUE!</v>
      </c>
      <c r="AM687">
        <f t="shared" si="86"/>
        <v>0</v>
      </c>
    </row>
    <row r="688" spans="1:39" ht="15.75" x14ac:dyDescent="0.25">
      <c r="A688" s="21"/>
      <c r="B688" s="21" t="s">
        <v>1519</v>
      </c>
      <c r="C688" s="21">
        <v>7459492</v>
      </c>
      <c r="D688" s="25">
        <v>800282</v>
      </c>
      <c r="E688" s="21" t="s">
        <v>104</v>
      </c>
      <c r="F688" s="31" t="s">
        <v>2488</v>
      </c>
      <c r="G688" s="21" t="s">
        <v>1154</v>
      </c>
      <c r="H688" s="21" t="s">
        <v>179</v>
      </c>
      <c r="I688" s="25" t="s">
        <v>15</v>
      </c>
      <c r="J688" s="21" t="s">
        <v>27</v>
      </c>
      <c r="K688" s="21" t="s">
        <v>28</v>
      </c>
      <c r="L688" s="20">
        <v>45757</v>
      </c>
      <c r="M688" s="20">
        <v>45713</v>
      </c>
      <c r="N688" s="21" t="s">
        <v>22</v>
      </c>
      <c r="O688" s="21">
        <v>181</v>
      </c>
      <c r="P688" s="21">
        <v>69</v>
      </c>
      <c r="Q688" s="21">
        <v>34</v>
      </c>
      <c r="R688" s="15">
        <f>(Q688-P688)/P688</f>
        <v>-0.50724637681159424</v>
      </c>
      <c r="S688" s="18">
        <f>IFERROR(VLOOKUP(D688,'[1]comparativo br'!$A:$B,2,FALSE),"")</f>
        <v>24840</v>
      </c>
      <c r="T688" s="18">
        <f>IFERROR(VLOOKUP(D688,'[1]comparativo br'!$A:$C,3,FALSE),"")</f>
        <v>0</v>
      </c>
      <c r="U688" s="15">
        <f t="shared" si="84"/>
        <v>-1</v>
      </c>
      <c r="V688" s="19">
        <f>IFERROR(VLOOKUP(D688,'[1]comparativo br'!$A:$D,4,FALSE),"")</f>
        <v>0</v>
      </c>
      <c r="W688" s="19">
        <f>IFERROR(VLOOKUP(D688,'[1]comparativo br'!$A:$E,5,FALSE),"")</f>
        <v>51</v>
      </c>
      <c r="X688" s="15" t="str">
        <f t="shared" si="89"/>
        <v/>
      </c>
      <c r="Y688" s="18" t="e">
        <f>SUMIFS([2]Plan2!$H:$H,[2]Plan2!$A:$A,$D688,[2]Plan2!$U:$U,6)</f>
        <v>#VALUE!</v>
      </c>
      <c r="Z688" s="18" t="e">
        <f>SUMIFS([2]Plan2!$H:$H,[2]Plan2!$A:$A,$D688,[2]Plan2!$U:$U,7)</f>
        <v>#VALUE!</v>
      </c>
      <c r="AA688" s="18" t="e">
        <f>SUMIFS([2]Plan2!$H:$H,[2]Plan2!$A:$A,$D688,[2]Plan2!$U:$U,8)</f>
        <v>#VALUE!</v>
      </c>
      <c r="AB688" s="18" t="e">
        <f>SUMIFS([2]Plan2!$H:$H,[2]Plan2!$A:$A,$D688,[2]Plan2!$U:$U,9)</f>
        <v>#VALUE!</v>
      </c>
      <c r="AC688" s="18" t="e">
        <f>SUMIFS([2]Plan2!$H:$H,[2]Plan2!$A:$A,$D688,[2]Plan2!$U:$U,10)</f>
        <v>#VALUE!</v>
      </c>
      <c r="AD688" s="18" t="e">
        <f>SUMIFS([2]Plan2!$H:$H,[2]Plan2!$A:$A,$D688,[2]Plan2!$U:$U,11)</f>
        <v>#VALUE!</v>
      </c>
      <c r="AE688" s="18" t="e">
        <f>SUMIFS([2]Plan2!$H:$H,[2]Plan2!$A:$A,$D688,[2]Plan2!$U:$U,12)</f>
        <v>#VALUE!</v>
      </c>
      <c r="AF688" s="18" t="e">
        <f>SUMIFS([2]Plan2!$H:$H,[2]Plan2!$A:$A,$D688,[2]Plan2!$U:$U,1)</f>
        <v>#VALUE!</v>
      </c>
      <c r="AG688" s="18" t="e">
        <f>SUMIFS([2]Plan2!$H:$H,[2]Plan2!$A:$A,$D688,[2]Plan2!$U:$U,2)</f>
        <v>#VALUE!</v>
      </c>
      <c r="AH688" s="18" t="e">
        <f>SUMIFS([2]Plan2!$H:$H,[2]Plan2!$A:$A,$D688,[2]Plan2!$U:$U,3)</f>
        <v>#VALUE!</v>
      </c>
      <c r="AI688" s="18" t="e">
        <f>SUMIFS([2]Plan2!$H:$H,[2]Plan2!$A:$A,$D688,[2]Plan2!$U:$U,4)</f>
        <v>#VALUE!</v>
      </c>
      <c r="AJ688" s="18" t="e">
        <f>SUMIFS([2]Plan2!$H:$H,[2]Plan2!$A:$A,$D688,[2]Plan2!$U:$U,5)</f>
        <v>#VALUE!</v>
      </c>
      <c r="AK688" s="23" t="e">
        <f t="shared" si="85"/>
        <v>#VALUE!</v>
      </c>
      <c r="AL688" s="23" t="e">
        <f t="shared" si="88"/>
        <v>#VALUE!</v>
      </c>
      <c r="AM688">
        <f t="shared" si="86"/>
        <v>0</v>
      </c>
    </row>
    <row r="689" spans="1:39" ht="15.75" x14ac:dyDescent="0.25">
      <c r="A689" s="21" t="s">
        <v>23</v>
      </c>
      <c r="B689" s="21" t="s">
        <v>1520</v>
      </c>
      <c r="C689" s="21">
        <v>7462805</v>
      </c>
      <c r="D689" s="25">
        <v>501113</v>
      </c>
      <c r="E689" s="21" t="s">
        <v>24</v>
      </c>
      <c r="F689" s="31" t="s">
        <v>2489</v>
      </c>
      <c r="G689" s="21" t="s">
        <v>2059</v>
      </c>
      <c r="H689" s="21" t="s">
        <v>1688</v>
      </c>
      <c r="I689" s="25" t="s">
        <v>1689</v>
      </c>
      <c r="J689" s="21" t="s">
        <v>27</v>
      </c>
      <c r="K689" s="21" t="s">
        <v>28</v>
      </c>
      <c r="L689" s="20">
        <v>45607</v>
      </c>
      <c r="M689" s="20">
        <v>45777</v>
      </c>
      <c r="N689" s="21" t="s">
        <v>18</v>
      </c>
      <c r="O689" s="21">
        <v>18</v>
      </c>
      <c r="P689" s="21">
        <v>5</v>
      </c>
      <c r="Q689" s="21">
        <v>15</v>
      </c>
      <c r="R689" s="15">
        <f>(Q689-P689)/P689</f>
        <v>2</v>
      </c>
      <c r="S689" s="18">
        <f>IFERROR(VLOOKUP(D689,'[1]comparativo br'!$A:$B,2,FALSE),"")</f>
        <v>0</v>
      </c>
      <c r="T689" s="18">
        <f>IFERROR(VLOOKUP(D689,'[1]comparativo br'!$A:$C,3,FALSE),"")</f>
        <v>2000</v>
      </c>
      <c r="U689" s="15" t="str">
        <f t="shared" si="84"/>
        <v/>
      </c>
      <c r="V689" s="19">
        <f>IFERROR(VLOOKUP(D689,'[1]comparativo br'!$A:$D,4,FALSE),"")</f>
        <v>12</v>
      </c>
      <c r="W689" s="19">
        <f>IFERROR(VLOOKUP(D689,'[1]comparativo br'!$A:$E,5,FALSE),"")</f>
        <v>8</v>
      </c>
      <c r="X689" s="15">
        <f t="shared" si="89"/>
        <v>-0.33333333333333331</v>
      </c>
      <c r="Y689" s="18" t="e">
        <f>SUMIFS([2]Plan2!$H:$H,[2]Plan2!$A:$A,$D689,[2]Plan2!$U:$U,6)</f>
        <v>#VALUE!</v>
      </c>
      <c r="Z689" s="18" t="e">
        <f>SUMIFS([2]Plan2!$H:$H,[2]Plan2!$A:$A,$D689,[2]Plan2!$U:$U,7)</f>
        <v>#VALUE!</v>
      </c>
      <c r="AA689" s="18" t="e">
        <f>SUMIFS([2]Plan2!$H:$H,[2]Plan2!$A:$A,$D689,[2]Plan2!$U:$U,8)</f>
        <v>#VALUE!</v>
      </c>
      <c r="AB689" s="18" t="e">
        <f>SUMIFS([2]Plan2!$H:$H,[2]Plan2!$A:$A,$D689,[2]Plan2!$U:$U,9)</f>
        <v>#VALUE!</v>
      </c>
      <c r="AC689" s="18" t="e">
        <f>SUMIFS([2]Plan2!$H:$H,[2]Plan2!$A:$A,$D689,[2]Plan2!$U:$U,10)</f>
        <v>#VALUE!</v>
      </c>
      <c r="AD689" s="18" t="e">
        <f>SUMIFS([2]Plan2!$H:$H,[2]Plan2!$A:$A,$D689,[2]Plan2!$U:$U,11)</f>
        <v>#VALUE!</v>
      </c>
      <c r="AE689" s="18" t="e">
        <f>SUMIFS([2]Plan2!$H:$H,[2]Plan2!$A:$A,$D689,[2]Plan2!$U:$U,12)</f>
        <v>#VALUE!</v>
      </c>
      <c r="AF689" s="18" t="e">
        <f>SUMIFS([2]Plan2!$H:$H,[2]Plan2!$A:$A,$D689,[2]Plan2!$U:$U,1)</f>
        <v>#VALUE!</v>
      </c>
      <c r="AG689" s="18" t="e">
        <f>SUMIFS([2]Plan2!$H:$H,[2]Plan2!$A:$A,$D689,[2]Plan2!$U:$U,2)</f>
        <v>#VALUE!</v>
      </c>
      <c r="AH689" s="18" t="e">
        <f>SUMIFS([2]Plan2!$H:$H,[2]Plan2!$A:$A,$D689,[2]Plan2!$U:$U,3)</f>
        <v>#VALUE!</v>
      </c>
      <c r="AI689" s="18" t="e">
        <f>SUMIFS([2]Plan2!$H:$H,[2]Plan2!$A:$A,$D689,[2]Plan2!$U:$U,4)</f>
        <v>#VALUE!</v>
      </c>
      <c r="AJ689" s="18" t="e">
        <f>SUMIFS([2]Plan2!$H:$H,[2]Plan2!$A:$A,$D689,[2]Plan2!$U:$U,5)</f>
        <v>#VALUE!</v>
      </c>
      <c r="AK689" s="23" t="e">
        <f t="shared" si="85"/>
        <v>#VALUE!</v>
      </c>
      <c r="AL689" s="23" t="e">
        <f t="shared" si="88"/>
        <v>#VALUE!</v>
      </c>
      <c r="AM689">
        <f t="shared" si="86"/>
        <v>0</v>
      </c>
    </row>
    <row r="690" spans="1:39" ht="15.75" x14ac:dyDescent="0.25">
      <c r="A690" s="21"/>
      <c r="B690" s="21" t="s">
        <v>1519</v>
      </c>
      <c r="C690" s="21">
        <v>7472091</v>
      </c>
      <c r="D690" s="25">
        <v>192951</v>
      </c>
      <c r="E690" s="21" t="s">
        <v>1575</v>
      </c>
      <c r="F690" s="31" t="s">
        <v>1575</v>
      </c>
      <c r="G690" s="21" t="s">
        <v>1890</v>
      </c>
      <c r="H690" s="21" t="s">
        <v>276</v>
      </c>
      <c r="I690" s="25" t="s">
        <v>15</v>
      </c>
      <c r="J690" s="21" t="s">
        <v>41</v>
      </c>
      <c r="K690" s="21" t="s">
        <v>42</v>
      </c>
      <c r="L690" s="20">
        <v>45716</v>
      </c>
      <c r="M690" s="20"/>
      <c r="N690" s="21" t="s">
        <v>18</v>
      </c>
      <c r="O690" s="21"/>
      <c r="P690" s="21"/>
      <c r="Q690" s="21"/>
      <c r="R690" s="28"/>
      <c r="S690" s="18" t="str">
        <f>IFERROR(VLOOKUP(D690,'[1]comparativo br'!$A:$B,2,FALSE),"")</f>
        <v/>
      </c>
      <c r="T690" s="18" t="str">
        <f>IFERROR(VLOOKUP(D690,'[1]comparativo br'!$A:$C,3,FALSE),"")</f>
        <v/>
      </c>
      <c r="U690" s="15" t="str">
        <f t="shared" si="84"/>
        <v/>
      </c>
      <c r="V690" s="19" t="str">
        <f>IFERROR(VLOOKUP(D690,'[1]comparativo br'!$A:$D,4,FALSE),"")</f>
        <v/>
      </c>
      <c r="W690" s="19" t="str">
        <f>IFERROR(VLOOKUP(D690,'[1]comparativo br'!$A:$E,5,FALSE),"")</f>
        <v/>
      </c>
      <c r="X690" s="15" t="str">
        <f t="shared" si="89"/>
        <v/>
      </c>
      <c r="Y690" s="18" t="e">
        <f>SUMIFS([2]Plan2!$H:$H,[2]Plan2!$A:$A,$D690,[2]Plan2!$U:$U,6)</f>
        <v>#VALUE!</v>
      </c>
      <c r="Z690" s="18" t="e">
        <f>SUMIFS([2]Plan2!$H:$H,[2]Plan2!$A:$A,$D690,[2]Plan2!$U:$U,7)</f>
        <v>#VALUE!</v>
      </c>
      <c r="AA690" s="18" t="e">
        <f>SUMIFS([2]Plan2!$H:$H,[2]Plan2!$A:$A,$D690,[2]Plan2!$U:$U,8)</f>
        <v>#VALUE!</v>
      </c>
      <c r="AB690" s="18" t="e">
        <f>SUMIFS([2]Plan2!$H:$H,[2]Plan2!$A:$A,$D690,[2]Plan2!$U:$U,9)</f>
        <v>#VALUE!</v>
      </c>
      <c r="AC690" s="18" t="e">
        <f>SUMIFS([2]Plan2!$H:$H,[2]Plan2!$A:$A,$D690,[2]Plan2!$U:$U,10)</f>
        <v>#VALUE!</v>
      </c>
      <c r="AD690" s="18" t="e">
        <f>SUMIFS([2]Plan2!$H:$H,[2]Plan2!$A:$A,$D690,[2]Plan2!$U:$U,11)</f>
        <v>#VALUE!</v>
      </c>
      <c r="AE690" s="18" t="e">
        <f>SUMIFS([2]Plan2!$H:$H,[2]Plan2!$A:$A,$D690,[2]Plan2!$U:$U,12)</f>
        <v>#VALUE!</v>
      </c>
      <c r="AF690" s="18" t="e">
        <f>SUMIFS([2]Plan2!$H:$H,[2]Plan2!$A:$A,$D690,[2]Plan2!$U:$U,1)</f>
        <v>#VALUE!</v>
      </c>
      <c r="AG690" s="18" t="e">
        <f>SUMIFS([2]Plan2!$H:$H,[2]Plan2!$A:$A,$D690,[2]Plan2!$U:$U,2)</f>
        <v>#VALUE!</v>
      </c>
      <c r="AH690" s="18" t="e">
        <f>SUMIFS([2]Plan2!$H:$H,[2]Plan2!$A:$A,$D690,[2]Plan2!$U:$U,3)</f>
        <v>#VALUE!</v>
      </c>
      <c r="AI690" s="18" t="e">
        <f>SUMIFS([2]Plan2!$H:$H,[2]Plan2!$A:$A,$D690,[2]Plan2!$U:$U,4)</f>
        <v>#VALUE!</v>
      </c>
      <c r="AJ690" s="18" t="e">
        <f>SUMIFS([2]Plan2!$H:$H,[2]Plan2!$A:$A,$D690,[2]Plan2!$U:$U,5)</f>
        <v>#VALUE!</v>
      </c>
      <c r="AK690" s="23" t="e">
        <f t="shared" si="85"/>
        <v>#VALUE!</v>
      </c>
      <c r="AL690" s="23" t="e">
        <f t="shared" si="88"/>
        <v>#VALUE!</v>
      </c>
      <c r="AM690">
        <f t="shared" si="86"/>
        <v>0</v>
      </c>
    </row>
    <row r="691" spans="1:39" ht="15.75" x14ac:dyDescent="0.25">
      <c r="A691" s="21"/>
      <c r="B691" s="21" t="s">
        <v>1519</v>
      </c>
      <c r="C691" s="21">
        <v>7513293</v>
      </c>
      <c r="D691" s="25">
        <v>101645</v>
      </c>
      <c r="E691" s="21" t="s">
        <v>12</v>
      </c>
      <c r="F691" s="31" t="s">
        <v>2488</v>
      </c>
      <c r="G691" s="21" t="s">
        <v>1580</v>
      </c>
      <c r="H691" s="21" t="s">
        <v>1581</v>
      </c>
      <c r="I691" s="25" t="s">
        <v>15</v>
      </c>
      <c r="J691" s="21" t="s">
        <v>41</v>
      </c>
      <c r="K691" s="21" t="s">
        <v>42</v>
      </c>
      <c r="L691" s="20">
        <v>45310</v>
      </c>
      <c r="M691" s="20">
        <v>45432</v>
      </c>
      <c r="N691" s="21" t="s">
        <v>53</v>
      </c>
      <c r="O691" s="21">
        <v>12</v>
      </c>
      <c r="P691" s="21">
        <v>7</v>
      </c>
      <c r="Q691" s="21">
        <v>0</v>
      </c>
      <c r="R691" s="15">
        <f>(Q691-P691)/P691</f>
        <v>-1</v>
      </c>
      <c r="S691" s="18" t="str">
        <f>IFERROR(VLOOKUP(D691,'[1]comparativo br'!$A:$B,2,FALSE),"")</f>
        <v/>
      </c>
      <c r="T691" s="18" t="str">
        <f>IFERROR(VLOOKUP(D691,'[1]comparativo br'!$A:$C,3,FALSE),"")</f>
        <v/>
      </c>
      <c r="U691" s="15" t="str">
        <f t="shared" si="84"/>
        <v/>
      </c>
      <c r="V691" s="19" t="str">
        <f>IFERROR(VLOOKUP(D691,'[1]comparativo br'!$A:$D,4,FALSE),"")</f>
        <v/>
      </c>
      <c r="W691" s="19" t="str">
        <f>IFERROR(VLOOKUP(D691,'[1]comparativo br'!$A:$E,5,FALSE),"")</f>
        <v/>
      </c>
      <c r="X691" s="15" t="str">
        <f t="shared" si="89"/>
        <v/>
      </c>
      <c r="Y691" s="18" t="e">
        <f>SUMIFS([2]Plan2!$H:$H,[2]Plan2!$A:$A,$D691,[2]Plan2!$U:$U,6)</f>
        <v>#VALUE!</v>
      </c>
      <c r="Z691" s="18" t="e">
        <f>SUMIFS([2]Plan2!$H:$H,[2]Plan2!$A:$A,$D691,[2]Plan2!$U:$U,7)</f>
        <v>#VALUE!</v>
      </c>
      <c r="AA691" s="18" t="e">
        <f>SUMIFS([2]Plan2!$H:$H,[2]Plan2!$A:$A,$D691,[2]Plan2!$U:$U,8)</f>
        <v>#VALUE!</v>
      </c>
      <c r="AB691" s="18" t="e">
        <f>SUMIFS([2]Plan2!$H:$H,[2]Plan2!$A:$A,$D691,[2]Plan2!$U:$U,9)</f>
        <v>#VALUE!</v>
      </c>
      <c r="AC691" s="18" t="e">
        <f>SUMIFS([2]Plan2!$H:$H,[2]Plan2!$A:$A,$D691,[2]Plan2!$U:$U,10)</f>
        <v>#VALUE!</v>
      </c>
      <c r="AD691" s="18" t="e">
        <f>SUMIFS([2]Plan2!$H:$H,[2]Plan2!$A:$A,$D691,[2]Plan2!$U:$U,11)</f>
        <v>#VALUE!</v>
      </c>
      <c r="AE691" s="18" t="e">
        <f>SUMIFS([2]Plan2!$H:$H,[2]Plan2!$A:$A,$D691,[2]Plan2!$U:$U,12)</f>
        <v>#VALUE!</v>
      </c>
      <c r="AF691" s="18" t="e">
        <f>SUMIFS([2]Plan2!$H:$H,[2]Plan2!$A:$A,$D691,[2]Plan2!$U:$U,1)</f>
        <v>#VALUE!</v>
      </c>
      <c r="AG691" s="18" t="e">
        <f>SUMIFS([2]Plan2!$H:$H,[2]Plan2!$A:$A,$D691,[2]Plan2!$U:$U,2)</f>
        <v>#VALUE!</v>
      </c>
      <c r="AH691" s="18" t="e">
        <f>SUMIFS([2]Plan2!$H:$H,[2]Plan2!$A:$A,$D691,[2]Plan2!$U:$U,3)</f>
        <v>#VALUE!</v>
      </c>
      <c r="AI691" s="18" t="e">
        <f>SUMIFS([2]Plan2!$H:$H,[2]Plan2!$A:$A,$D691,[2]Plan2!$U:$U,4)</f>
        <v>#VALUE!</v>
      </c>
      <c r="AJ691" s="18" t="e">
        <f>SUMIFS([2]Plan2!$H:$H,[2]Plan2!$A:$A,$D691,[2]Plan2!$U:$U,5)</f>
        <v>#VALUE!</v>
      </c>
      <c r="AK691" s="23" t="e">
        <f t="shared" si="85"/>
        <v>#VALUE!</v>
      </c>
      <c r="AL691" s="23" t="e">
        <f t="shared" si="88"/>
        <v>#VALUE!</v>
      </c>
      <c r="AM691">
        <f t="shared" si="86"/>
        <v>0</v>
      </c>
    </row>
    <row r="692" spans="1:39" ht="15.75" x14ac:dyDescent="0.25">
      <c r="A692" s="21"/>
      <c r="B692" s="21" t="s">
        <v>1519</v>
      </c>
      <c r="C692" s="21">
        <v>7524082</v>
      </c>
      <c r="D692" s="25">
        <v>194111</v>
      </c>
      <c r="E692" s="21" t="s">
        <v>12</v>
      </c>
      <c r="F692" s="31" t="s">
        <v>2488</v>
      </c>
      <c r="G692" s="21" t="s">
        <v>1022</v>
      </c>
      <c r="H692" s="21" t="s">
        <v>177</v>
      </c>
      <c r="I692" s="25" t="s">
        <v>15</v>
      </c>
      <c r="J692" s="21" t="s">
        <v>85</v>
      </c>
      <c r="K692" s="21" t="s">
        <v>386</v>
      </c>
      <c r="L692" s="20">
        <v>45128</v>
      </c>
      <c r="M692" s="20">
        <v>45264</v>
      </c>
      <c r="N692" s="21" t="s">
        <v>53</v>
      </c>
      <c r="O692" s="21">
        <v>3</v>
      </c>
      <c r="P692" s="21">
        <v>11</v>
      </c>
      <c r="Q692" s="21">
        <v>0</v>
      </c>
      <c r="R692" s="15">
        <f>(Q692-P692)/P692</f>
        <v>-1</v>
      </c>
      <c r="S692" s="18" t="str">
        <f>IFERROR(VLOOKUP(D692,'[1]comparativo br'!$A:$B,2,FALSE),"")</f>
        <v/>
      </c>
      <c r="T692" s="18" t="str">
        <f>IFERROR(VLOOKUP(D692,'[1]comparativo br'!$A:$C,3,FALSE),"")</f>
        <v/>
      </c>
      <c r="U692" s="15" t="str">
        <f t="shared" si="84"/>
        <v/>
      </c>
      <c r="V692" s="19" t="str">
        <f>IFERROR(VLOOKUP(D692,'[1]comparativo br'!$A:$D,4,FALSE),"")</f>
        <v/>
      </c>
      <c r="W692" s="19" t="str">
        <f>IFERROR(VLOOKUP(D692,'[1]comparativo br'!$A:$E,5,FALSE),"")</f>
        <v/>
      </c>
      <c r="X692" s="15" t="str">
        <f t="shared" si="89"/>
        <v/>
      </c>
      <c r="Y692" s="18" t="e">
        <f>SUMIFS([2]Plan2!$H:$H,[2]Plan2!$A:$A,$D692,[2]Plan2!$U:$U,6)</f>
        <v>#VALUE!</v>
      </c>
      <c r="Z692" s="18" t="e">
        <f>SUMIFS([2]Plan2!$H:$H,[2]Plan2!$A:$A,$D692,[2]Plan2!$U:$U,7)</f>
        <v>#VALUE!</v>
      </c>
      <c r="AA692" s="18" t="e">
        <f>SUMIFS([2]Plan2!$H:$H,[2]Plan2!$A:$A,$D692,[2]Plan2!$U:$U,8)</f>
        <v>#VALUE!</v>
      </c>
      <c r="AB692" s="18" t="e">
        <f>SUMIFS([2]Plan2!$H:$H,[2]Plan2!$A:$A,$D692,[2]Plan2!$U:$U,9)</f>
        <v>#VALUE!</v>
      </c>
      <c r="AC692" s="18" t="e">
        <f>SUMIFS([2]Plan2!$H:$H,[2]Plan2!$A:$A,$D692,[2]Plan2!$U:$U,10)</f>
        <v>#VALUE!</v>
      </c>
      <c r="AD692" s="18" t="e">
        <f>SUMIFS([2]Plan2!$H:$H,[2]Plan2!$A:$A,$D692,[2]Plan2!$U:$U,11)</f>
        <v>#VALUE!</v>
      </c>
      <c r="AE692" s="18" t="e">
        <f>SUMIFS([2]Plan2!$H:$H,[2]Plan2!$A:$A,$D692,[2]Plan2!$U:$U,12)</f>
        <v>#VALUE!</v>
      </c>
      <c r="AF692" s="18" t="e">
        <f>SUMIFS([2]Plan2!$H:$H,[2]Plan2!$A:$A,$D692,[2]Plan2!$U:$U,1)</f>
        <v>#VALUE!</v>
      </c>
      <c r="AG692" s="18" t="e">
        <f>SUMIFS([2]Plan2!$H:$H,[2]Plan2!$A:$A,$D692,[2]Plan2!$U:$U,2)</f>
        <v>#VALUE!</v>
      </c>
      <c r="AH692" s="18" t="e">
        <f>SUMIFS([2]Plan2!$H:$H,[2]Plan2!$A:$A,$D692,[2]Plan2!$U:$U,3)</f>
        <v>#VALUE!</v>
      </c>
      <c r="AI692" s="18" t="e">
        <f>SUMIFS([2]Plan2!$H:$H,[2]Plan2!$A:$A,$D692,[2]Plan2!$U:$U,4)</f>
        <v>#VALUE!</v>
      </c>
      <c r="AJ692" s="18" t="e">
        <f>SUMIFS([2]Plan2!$H:$H,[2]Plan2!$A:$A,$D692,[2]Plan2!$U:$U,5)</f>
        <v>#VALUE!</v>
      </c>
      <c r="AK692" s="23" t="e">
        <f t="shared" si="85"/>
        <v>#VALUE!</v>
      </c>
      <c r="AL692" s="23" t="e">
        <f t="shared" si="88"/>
        <v>#VALUE!</v>
      </c>
      <c r="AM692">
        <f t="shared" si="86"/>
        <v>0</v>
      </c>
    </row>
    <row r="693" spans="1:39" ht="15.75" x14ac:dyDescent="0.25">
      <c r="A693" s="21" t="s">
        <v>23</v>
      </c>
      <c r="B693" s="21" t="s">
        <v>1519</v>
      </c>
      <c r="C693" s="21">
        <v>7527707</v>
      </c>
      <c r="D693" s="25">
        <v>191999</v>
      </c>
      <c r="E693" s="21" t="s">
        <v>2190</v>
      </c>
      <c r="F693" s="31" t="s">
        <v>1798</v>
      </c>
      <c r="G693" s="21" t="s">
        <v>624</v>
      </c>
      <c r="H693" s="21" t="s">
        <v>1862</v>
      </c>
      <c r="I693" s="25" t="s">
        <v>145</v>
      </c>
      <c r="J693" s="21" t="s">
        <v>27</v>
      </c>
      <c r="K693" s="21"/>
      <c r="L693" s="20"/>
      <c r="M693" s="20">
        <v>45756</v>
      </c>
      <c r="N693" s="21" t="s">
        <v>18</v>
      </c>
      <c r="O693" s="21">
        <v>1</v>
      </c>
      <c r="P693" s="21">
        <v>0</v>
      </c>
      <c r="Q693" s="21">
        <v>2</v>
      </c>
      <c r="R693" s="15">
        <v>1</v>
      </c>
      <c r="S693" s="18">
        <f>IFERROR(VLOOKUP(D693,'[1]comparativo br'!$A:$B,2,FALSE),"")</f>
        <v>0</v>
      </c>
      <c r="T693" s="18">
        <f>IFERROR(VLOOKUP(D693,'[1]comparativo br'!$A:$C,3,FALSE),"")</f>
        <v>0</v>
      </c>
      <c r="U693" s="15" t="str">
        <f t="shared" si="84"/>
        <v/>
      </c>
      <c r="V693" s="19">
        <f>IFERROR(VLOOKUP(D693,'[1]comparativo br'!$A:$D,4,FALSE),"")</f>
        <v>1</v>
      </c>
      <c r="W693" s="19">
        <f>IFERROR(VLOOKUP(D693,'[1]comparativo br'!$A:$E,5,FALSE),"")</f>
        <v>0</v>
      </c>
      <c r="X693" s="15">
        <f t="shared" si="89"/>
        <v>-1</v>
      </c>
      <c r="Y693" s="18" t="e">
        <f>SUMIFS([2]Plan2!$H:$H,[2]Plan2!$A:$A,$D693,[2]Plan2!$U:$U,6)</f>
        <v>#VALUE!</v>
      </c>
      <c r="Z693" s="18" t="e">
        <f>SUMIFS([2]Plan2!$H:$H,[2]Plan2!$A:$A,$D693,[2]Plan2!$U:$U,7)</f>
        <v>#VALUE!</v>
      </c>
      <c r="AA693" s="18" t="e">
        <f>SUMIFS([2]Plan2!$H:$H,[2]Plan2!$A:$A,$D693,[2]Plan2!$U:$U,8)</f>
        <v>#VALUE!</v>
      </c>
      <c r="AB693" s="18" t="e">
        <f>SUMIFS([2]Plan2!$H:$H,[2]Plan2!$A:$A,$D693,[2]Plan2!$U:$U,9)</f>
        <v>#VALUE!</v>
      </c>
      <c r="AC693" s="18" t="e">
        <f>SUMIFS([2]Plan2!$H:$H,[2]Plan2!$A:$A,$D693,[2]Plan2!$U:$U,10)</f>
        <v>#VALUE!</v>
      </c>
      <c r="AD693" s="18" t="e">
        <f>SUMIFS([2]Plan2!$H:$H,[2]Plan2!$A:$A,$D693,[2]Plan2!$U:$U,11)</f>
        <v>#VALUE!</v>
      </c>
      <c r="AE693" s="18" t="e">
        <f>SUMIFS([2]Plan2!$H:$H,[2]Plan2!$A:$A,$D693,[2]Plan2!$U:$U,12)</f>
        <v>#VALUE!</v>
      </c>
      <c r="AF693" s="18" t="e">
        <f>SUMIFS([2]Plan2!$H:$H,[2]Plan2!$A:$A,$D693,[2]Plan2!$U:$U,1)</f>
        <v>#VALUE!</v>
      </c>
      <c r="AG693" s="18" t="e">
        <f>SUMIFS([2]Plan2!$H:$H,[2]Plan2!$A:$A,$D693,[2]Plan2!$U:$U,2)</f>
        <v>#VALUE!</v>
      </c>
      <c r="AH693" s="18" t="e">
        <f>SUMIFS([2]Plan2!$H:$H,[2]Plan2!$A:$A,$D693,[2]Plan2!$U:$U,3)</f>
        <v>#VALUE!</v>
      </c>
      <c r="AI693" s="18" t="e">
        <f>SUMIFS([2]Plan2!$H:$H,[2]Plan2!$A:$A,$D693,[2]Plan2!$U:$U,4)</f>
        <v>#VALUE!</v>
      </c>
      <c r="AJ693" s="18" t="e">
        <f>SUMIFS([2]Plan2!$H:$H,[2]Plan2!$A:$A,$D693,[2]Plan2!$U:$U,5)</f>
        <v>#VALUE!</v>
      </c>
      <c r="AK693" s="23" t="e">
        <f t="shared" si="85"/>
        <v>#VALUE!</v>
      </c>
      <c r="AL693" s="23" t="e">
        <f t="shared" si="88"/>
        <v>#VALUE!</v>
      </c>
      <c r="AM693">
        <f t="shared" si="86"/>
        <v>0</v>
      </c>
    </row>
    <row r="694" spans="1:39" ht="15.75" x14ac:dyDescent="0.25">
      <c r="A694" s="21" t="s">
        <v>23</v>
      </c>
      <c r="B694" s="21" t="s">
        <v>1519</v>
      </c>
      <c r="C694" s="21">
        <v>7527707</v>
      </c>
      <c r="D694" s="25">
        <v>800103</v>
      </c>
      <c r="E694" s="21" t="s">
        <v>1798</v>
      </c>
      <c r="F694" s="31" t="s">
        <v>1798</v>
      </c>
      <c r="G694" s="21" t="s">
        <v>624</v>
      </c>
      <c r="H694" s="21" t="s">
        <v>1234</v>
      </c>
      <c r="I694" s="25" t="s">
        <v>145</v>
      </c>
      <c r="J694" s="21" t="s">
        <v>27</v>
      </c>
      <c r="K694" s="21" t="s">
        <v>74</v>
      </c>
      <c r="L694" s="20">
        <v>43819</v>
      </c>
      <c r="M694" s="20">
        <v>45568</v>
      </c>
      <c r="N694" s="21" t="s">
        <v>53</v>
      </c>
      <c r="O694" s="21">
        <v>5</v>
      </c>
      <c r="P694" s="21">
        <v>2</v>
      </c>
      <c r="Q694" s="21">
        <v>1</v>
      </c>
      <c r="R694" s="15">
        <f>(Q694-P694)/P694</f>
        <v>-0.5</v>
      </c>
      <c r="S694" s="18">
        <f>IFERROR(VLOOKUP(D694,'[1]comparativo br'!$A:$B,2,FALSE),"")</f>
        <v>0</v>
      </c>
      <c r="T694" s="18">
        <f>IFERROR(VLOOKUP(D694,'[1]comparativo br'!$A:$C,3,FALSE),"")</f>
        <v>1071</v>
      </c>
      <c r="U694" s="15" t="str">
        <f t="shared" si="84"/>
        <v/>
      </c>
      <c r="V694" s="19">
        <f>IFERROR(VLOOKUP(D694,'[1]comparativo br'!$A:$D,4,FALSE),"")</f>
        <v>1</v>
      </c>
      <c r="W694" s="19">
        <f>IFERROR(VLOOKUP(D694,'[1]comparativo br'!$A:$E,5,FALSE),"")</f>
        <v>81</v>
      </c>
      <c r="X694" s="15">
        <f t="shared" si="89"/>
        <v>80</v>
      </c>
      <c r="Y694" s="18" t="e">
        <f>SUMIFS([2]Plan2!$H:$H,[2]Plan2!$A:$A,$D694,[2]Plan2!$U:$U,6)</f>
        <v>#VALUE!</v>
      </c>
      <c r="Z694" s="18" t="e">
        <f>SUMIFS([2]Plan2!$H:$H,[2]Plan2!$A:$A,$D694,[2]Plan2!$U:$U,7)</f>
        <v>#VALUE!</v>
      </c>
      <c r="AA694" s="18" t="e">
        <f>SUMIFS([2]Plan2!$H:$H,[2]Plan2!$A:$A,$D694,[2]Plan2!$U:$U,8)</f>
        <v>#VALUE!</v>
      </c>
      <c r="AB694" s="18" t="e">
        <f>SUMIFS([2]Plan2!$H:$H,[2]Plan2!$A:$A,$D694,[2]Plan2!$U:$U,9)</f>
        <v>#VALUE!</v>
      </c>
      <c r="AC694" s="18" t="e">
        <f>SUMIFS([2]Plan2!$H:$H,[2]Plan2!$A:$A,$D694,[2]Plan2!$U:$U,10)</f>
        <v>#VALUE!</v>
      </c>
      <c r="AD694" s="18" t="e">
        <f>SUMIFS([2]Plan2!$H:$H,[2]Plan2!$A:$A,$D694,[2]Plan2!$U:$U,11)</f>
        <v>#VALUE!</v>
      </c>
      <c r="AE694" s="18" t="e">
        <f>SUMIFS([2]Plan2!$H:$H,[2]Plan2!$A:$A,$D694,[2]Plan2!$U:$U,12)</f>
        <v>#VALUE!</v>
      </c>
      <c r="AF694" s="18" t="e">
        <f>SUMIFS([2]Plan2!$H:$H,[2]Plan2!$A:$A,$D694,[2]Plan2!$U:$U,1)</f>
        <v>#VALUE!</v>
      </c>
      <c r="AG694" s="18" t="e">
        <f>SUMIFS([2]Plan2!$H:$H,[2]Plan2!$A:$A,$D694,[2]Plan2!$U:$U,2)</f>
        <v>#VALUE!</v>
      </c>
      <c r="AH694" s="18" t="e">
        <f>SUMIFS([2]Plan2!$H:$H,[2]Plan2!$A:$A,$D694,[2]Plan2!$U:$U,3)</f>
        <v>#VALUE!</v>
      </c>
      <c r="AI694" s="18" t="e">
        <f>SUMIFS([2]Plan2!$H:$H,[2]Plan2!$A:$A,$D694,[2]Plan2!$U:$U,4)</f>
        <v>#VALUE!</v>
      </c>
      <c r="AJ694" s="18" t="e">
        <f>SUMIFS([2]Plan2!$H:$H,[2]Plan2!$A:$A,$D694,[2]Plan2!$U:$U,5)</f>
        <v>#VALUE!</v>
      </c>
      <c r="AK694" s="23" t="e">
        <f t="shared" si="85"/>
        <v>#VALUE!</v>
      </c>
      <c r="AL694" s="23" t="e">
        <f t="shared" si="88"/>
        <v>#VALUE!</v>
      </c>
      <c r="AM694">
        <f t="shared" si="86"/>
        <v>0</v>
      </c>
    </row>
    <row r="695" spans="1:39" ht="15.75" x14ac:dyDescent="0.25">
      <c r="A695" s="21" t="s">
        <v>23</v>
      </c>
      <c r="B695" s="21" t="s">
        <v>1519</v>
      </c>
      <c r="C695" s="21">
        <v>7527707</v>
      </c>
      <c r="D695" s="25">
        <v>191460</v>
      </c>
      <c r="E695" s="21" t="s">
        <v>1798</v>
      </c>
      <c r="F695" s="31" t="s">
        <v>1798</v>
      </c>
      <c r="G695" s="21" t="s">
        <v>624</v>
      </c>
      <c r="H695" s="21" t="s">
        <v>625</v>
      </c>
      <c r="I695" s="25" t="s">
        <v>344</v>
      </c>
      <c r="J695" s="21" t="s">
        <v>27</v>
      </c>
      <c r="K695" s="21" t="s">
        <v>74</v>
      </c>
      <c r="L695" s="20">
        <v>43819</v>
      </c>
      <c r="M695" s="20">
        <v>45626</v>
      </c>
      <c r="N695" s="21" t="s">
        <v>53</v>
      </c>
      <c r="O695" s="21">
        <v>5</v>
      </c>
      <c r="P695" s="21">
        <v>2</v>
      </c>
      <c r="Q695" s="21">
        <v>2</v>
      </c>
      <c r="R695" s="15">
        <f>(Q695-P695)/P695</f>
        <v>0</v>
      </c>
      <c r="S695" s="18">
        <f>IFERROR(VLOOKUP(D695,'[1]comparativo br'!$A:$B,2,FALSE),"")</f>
        <v>0</v>
      </c>
      <c r="T695" s="18">
        <f>IFERROR(VLOOKUP(D695,'[1]comparativo br'!$A:$C,3,FALSE),"")</f>
        <v>0</v>
      </c>
      <c r="U695" s="15" t="str">
        <f t="shared" si="84"/>
        <v/>
      </c>
      <c r="V695" s="19">
        <f>IFERROR(VLOOKUP(D695,'[1]comparativo br'!$A:$D,4,FALSE),"")</f>
        <v>0</v>
      </c>
      <c r="W695" s="19">
        <f>IFERROR(VLOOKUP(D695,'[1]comparativo br'!$A:$E,5,FALSE),"")</f>
        <v>3</v>
      </c>
      <c r="X695" s="15" t="str">
        <f t="shared" si="89"/>
        <v/>
      </c>
      <c r="Y695" s="18" t="e">
        <f>SUMIFS([2]Plan2!$H:$H,[2]Plan2!$A:$A,$D695,[2]Plan2!$U:$U,6)</f>
        <v>#VALUE!</v>
      </c>
      <c r="Z695" s="18" t="e">
        <f>SUMIFS([2]Plan2!$H:$H,[2]Plan2!$A:$A,$D695,[2]Plan2!$U:$U,7)</f>
        <v>#VALUE!</v>
      </c>
      <c r="AA695" s="18" t="e">
        <f>SUMIFS([2]Plan2!$H:$H,[2]Plan2!$A:$A,$D695,[2]Plan2!$U:$U,8)</f>
        <v>#VALUE!</v>
      </c>
      <c r="AB695" s="18" t="e">
        <f>SUMIFS([2]Plan2!$H:$H,[2]Plan2!$A:$A,$D695,[2]Plan2!$U:$U,9)</f>
        <v>#VALUE!</v>
      </c>
      <c r="AC695" s="18" t="e">
        <f>SUMIFS([2]Plan2!$H:$H,[2]Plan2!$A:$A,$D695,[2]Plan2!$U:$U,10)</f>
        <v>#VALUE!</v>
      </c>
      <c r="AD695" s="18" t="e">
        <f>SUMIFS([2]Plan2!$H:$H,[2]Plan2!$A:$A,$D695,[2]Plan2!$U:$U,11)</f>
        <v>#VALUE!</v>
      </c>
      <c r="AE695" s="18" t="e">
        <f>SUMIFS([2]Plan2!$H:$H,[2]Plan2!$A:$A,$D695,[2]Plan2!$U:$U,12)</f>
        <v>#VALUE!</v>
      </c>
      <c r="AF695" s="18" t="e">
        <f>SUMIFS([2]Plan2!$H:$H,[2]Plan2!$A:$A,$D695,[2]Plan2!$U:$U,1)</f>
        <v>#VALUE!</v>
      </c>
      <c r="AG695" s="18" t="e">
        <f>SUMIFS([2]Plan2!$H:$H,[2]Plan2!$A:$A,$D695,[2]Plan2!$U:$U,2)</f>
        <v>#VALUE!</v>
      </c>
      <c r="AH695" s="18" t="e">
        <f>SUMIFS([2]Plan2!$H:$H,[2]Plan2!$A:$A,$D695,[2]Plan2!$U:$U,3)</f>
        <v>#VALUE!</v>
      </c>
      <c r="AI695" s="18" t="e">
        <f>SUMIFS([2]Plan2!$H:$H,[2]Plan2!$A:$A,$D695,[2]Plan2!$U:$U,4)</f>
        <v>#VALUE!</v>
      </c>
      <c r="AJ695" s="18" t="e">
        <f>SUMIFS([2]Plan2!$H:$H,[2]Plan2!$A:$A,$D695,[2]Plan2!$U:$U,5)</f>
        <v>#VALUE!</v>
      </c>
      <c r="AK695" s="23" t="e">
        <f t="shared" si="85"/>
        <v>#VALUE!</v>
      </c>
      <c r="AL695" s="23" t="e">
        <f t="shared" si="88"/>
        <v>#VALUE!</v>
      </c>
      <c r="AM695">
        <f t="shared" si="86"/>
        <v>0</v>
      </c>
    </row>
    <row r="696" spans="1:39" ht="15.75" x14ac:dyDescent="0.25">
      <c r="A696" s="21" t="s">
        <v>23</v>
      </c>
      <c r="B696" s="21" t="s">
        <v>1520</v>
      </c>
      <c r="C696" s="21">
        <v>7527707</v>
      </c>
      <c r="D696" s="25">
        <v>502435</v>
      </c>
      <c r="E696" s="21" t="s">
        <v>1798</v>
      </c>
      <c r="F696" s="31" t="s">
        <v>1798</v>
      </c>
      <c r="G696" s="21" t="s">
        <v>624</v>
      </c>
      <c r="H696" s="21" t="s">
        <v>343</v>
      </c>
      <c r="I696" s="25" t="s">
        <v>344</v>
      </c>
      <c r="J696" s="21" t="s">
        <v>27</v>
      </c>
      <c r="K696" s="21" t="s">
        <v>74</v>
      </c>
      <c r="L696" s="20">
        <v>45642</v>
      </c>
      <c r="M696" s="20">
        <v>45799</v>
      </c>
      <c r="N696" s="21" t="s">
        <v>18</v>
      </c>
      <c r="O696" s="21">
        <v>29</v>
      </c>
      <c r="P696" s="21">
        <v>13</v>
      </c>
      <c r="Q696" s="21">
        <v>22</v>
      </c>
      <c r="R696" s="15">
        <f>(Q696-P696)/P696</f>
        <v>0.69230769230769229</v>
      </c>
      <c r="S696" s="18">
        <f>IFERROR(VLOOKUP(D696,'[1]comparativo br'!$A:$B,2,FALSE),"")</f>
        <v>0</v>
      </c>
      <c r="T696" s="18">
        <f>IFERROR(VLOOKUP(D696,'[1]comparativo br'!$A:$C,3,FALSE),"")</f>
        <v>4870</v>
      </c>
      <c r="U696" s="15" t="str">
        <f t="shared" si="84"/>
        <v/>
      </c>
      <c r="V696" s="19">
        <f>IFERROR(VLOOKUP(D696,'[1]comparativo br'!$A:$D,4,FALSE),"")</f>
        <v>13</v>
      </c>
      <c r="W696" s="19">
        <f>IFERROR(VLOOKUP(D696,'[1]comparativo br'!$A:$E,5,FALSE),"")</f>
        <v>60</v>
      </c>
      <c r="X696" s="15">
        <f t="shared" si="89"/>
        <v>3.6153846153846154</v>
      </c>
      <c r="Y696" s="18" t="e">
        <f>SUMIFS([2]Plan2!$H:$H,[2]Plan2!$A:$A,$D696,[2]Plan2!$U:$U,6)</f>
        <v>#VALUE!</v>
      </c>
      <c r="Z696" s="18" t="e">
        <f>SUMIFS([2]Plan2!$H:$H,[2]Plan2!$A:$A,$D696,[2]Plan2!$U:$U,7)</f>
        <v>#VALUE!</v>
      </c>
      <c r="AA696" s="18" t="e">
        <f>SUMIFS([2]Plan2!$H:$H,[2]Plan2!$A:$A,$D696,[2]Plan2!$U:$U,8)</f>
        <v>#VALUE!</v>
      </c>
      <c r="AB696" s="18" t="e">
        <f>SUMIFS([2]Plan2!$H:$H,[2]Plan2!$A:$A,$D696,[2]Plan2!$U:$U,9)</f>
        <v>#VALUE!</v>
      </c>
      <c r="AC696" s="18" t="e">
        <f>SUMIFS([2]Plan2!$H:$H,[2]Plan2!$A:$A,$D696,[2]Plan2!$U:$U,10)</f>
        <v>#VALUE!</v>
      </c>
      <c r="AD696" s="18" t="e">
        <f>SUMIFS([2]Plan2!$H:$H,[2]Plan2!$A:$A,$D696,[2]Plan2!$U:$U,11)</f>
        <v>#VALUE!</v>
      </c>
      <c r="AE696" s="18" t="e">
        <f>SUMIFS([2]Plan2!$H:$H,[2]Plan2!$A:$A,$D696,[2]Plan2!$U:$U,12)</f>
        <v>#VALUE!</v>
      </c>
      <c r="AF696" s="18" t="e">
        <f>SUMIFS([2]Plan2!$H:$H,[2]Plan2!$A:$A,$D696,[2]Plan2!$U:$U,1)</f>
        <v>#VALUE!</v>
      </c>
      <c r="AG696" s="18" t="e">
        <f>SUMIFS([2]Plan2!$H:$H,[2]Plan2!$A:$A,$D696,[2]Plan2!$U:$U,2)</f>
        <v>#VALUE!</v>
      </c>
      <c r="AH696" s="18" t="e">
        <f>SUMIFS([2]Plan2!$H:$H,[2]Plan2!$A:$A,$D696,[2]Plan2!$U:$U,3)</f>
        <v>#VALUE!</v>
      </c>
      <c r="AI696" s="18" t="e">
        <f>SUMIFS([2]Plan2!$H:$H,[2]Plan2!$A:$A,$D696,[2]Plan2!$U:$U,4)</f>
        <v>#VALUE!</v>
      </c>
      <c r="AJ696" s="18" t="e">
        <f>SUMIFS([2]Plan2!$H:$H,[2]Plan2!$A:$A,$D696,[2]Plan2!$U:$U,5)</f>
        <v>#VALUE!</v>
      </c>
      <c r="AK696" s="23" t="e">
        <f t="shared" si="85"/>
        <v>#VALUE!</v>
      </c>
      <c r="AL696" s="23" t="e">
        <f t="shared" si="88"/>
        <v>#VALUE!</v>
      </c>
      <c r="AM696">
        <f t="shared" si="86"/>
        <v>0</v>
      </c>
    </row>
    <row r="697" spans="1:39" ht="15.75" x14ac:dyDescent="0.25">
      <c r="A697" s="21"/>
      <c r="B697" s="21" t="s">
        <v>1519</v>
      </c>
      <c r="C697" s="21">
        <v>7534580</v>
      </c>
      <c r="D697" s="25">
        <v>193447</v>
      </c>
      <c r="E697" s="21" t="s">
        <v>12</v>
      </c>
      <c r="F697" s="31" t="s">
        <v>12</v>
      </c>
      <c r="G697" s="21" t="s">
        <v>1964</v>
      </c>
      <c r="H697" s="21" t="s">
        <v>373</v>
      </c>
      <c r="I697" s="25" t="s">
        <v>170</v>
      </c>
      <c r="J697" s="21" t="s">
        <v>21</v>
      </c>
      <c r="K697" s="21"/>
      <c r="L697" s="20">
        <v>45555</v>
      </c>
      <c r="M697" s="20">
        <v>45782</v>
      </c>
      <c r="N697" s="21" t="s">
        <v>18</v>
      </c>
      <c r="O697" s="21">
        <v>13</v>
      </c>
      <c r="P697" s="21">
        <v>6</v>
      </c>
      <c r="Q697" s="21">
        <v>10</v>
      </c>
      <c r="R697" s="15">
        <f>(Q697-P697)/P697</f>
        <v>0.66666666666666663</v>
      </c>
      <c r="S697" s="18">
        <f>IFERROR(VLOOKUP(D697,'[1]comparativo br'!$A:$B,2,FALSE),"")</f>
        <v>0</v>
      </c>
      <c r="T697" s="18">
        <f>IFERROR(VLOOKUP(D697,'[1]comparativo br'!$A:$C,3,FALSE),"")</f>
        <v>0</v>
      </c>
      <c r="U697" s="15" t="str">
        <f t="shared" si="84"/>
        <v/>
      </c>
      <c r="V697" s="19">
        <f>IFERROR(VLOOKUP(D697,'[1]comparativo br'!$A:$D,4,FALSE),"")</f>
        <v>24</v>
      </c>
      <c r="W697" s="19">
        <f>IFERROR(VLOOKUP(D697,'[1]comparativo br'!$A:$E,5,FALSE),"")</f>
        <v>0</v>
      </c>
      <c r="X697" s="15">
        <f t="shared" si="89"/>
        <v>-1</v>
      </c>
      <c r="Y697" s="18" t="e">
        <f>SUMIFS([2]Plan2!$H:$H,[2]Plan2!$A:$A,$D697,[2]Plan2!$U:$U,6)</f>
        <v>#VALUE!</v>
      </c>
      <c r="Z697" s="18" t="e">
        <f>SUMIFS([2]Plan2!$H:$H,[2]Plan2!$A:$A,$D697,[2]Plan2!$U:$U,7)</f>
        <v>#VALUE!</v>
      </c>
      <c r="AA697" s="18" t="e">
        <f>SUMIFS([2]Plan2!$H:$H,[2]Plan2!$A:$A,$D697,[2]Plan2!$U:$U,8)</f>
        <v>#VALUE!</v>
      </c>
      <c r="AB697" s="18" t="e">
        <f>SUMIFS([2]Plan2!$H:$H,[2]Plan2!$A:$A,$D697,[2]Plan2!$U:$U,9)</f>
        <v>#VALUE!</v>
      </c>
      <c r="AC697" s="18" t="e">
        <f>SUMIFS([2]Plan2!$H:$H,[2]Plan2!$A:$A,$D697,[2]Plan2!$U:$U,10)</f>
        <v>#VALUE!</v>
      </c>
      <c r="AD697" s="18" t="e">
        <f>SUMIFS([2]Plan2!$H:$H,[2]Plan2!$A:$A,$D697,[2]Plan2!$U:$U,11)</f>
        <v>#VALUE!</v>
      </c>
      <c r="AE697" s="18" t="e">
        <f>SUMIFS([2]Plan2!$H:$H,[2]Plan2!$A:$A,$D697,[2]Plan2!$U:$U,12)</f>
        <v>#VALUE!</v>
      </c>
      <c r="AF697" s="18" t="e">
        <f>SUMIFS([2]Plan2!$H:$H,[2]Plan2!$A:$A,$D697,[2]Plan2!$U:$U,1)</f>
        <v>#VALUE!</v>
      </c>
      <c r="AG697" s="18" t="e">
        <f>SUMIFS([2]Plan2!$H:$H,[2]Plan2!$A:$A,$D697,[2]Plan2!$U:$U,2)</f>
        <v>#VALUE!</v>
      </c>
      <c r="AH697" s="18" t="e">
        <f>SUMIFS([2]Plan2!$H:$H,[2]Plan2!$A:$A,$D697,[2]Plan2!$U:$U,3)</f>
        <v>#VALUE!</v>
      </c>
      <c r="AI697" s="18" t="e">
        <f>SUMIFS([2]Plan2!$H:$H,[2]Plan2!$A:$A,$D697,[2]Plan2!$U:$U,4)</f>
        <v>#VALUE!</v>
      </c>
      <c r="AJ697" s="18" t="e">
        <f>SUMIFS([2]Plan2!$H:$H,[2]Plan2!$A:$A,$D697,[2]Plan2!$U:$U,5)</f>
        <v>#VALUE!</v>
      </c>
      <c r="AK697" s="23" t="e">
        <f t="shared" si="85"/>
        <v>#VALUE!</v>
      </c>
      <c r="AL697" s="23" t="e">
        <f t="shared" si="88"/>
        <v>#VALUE!</v>
      </c>
      <c r="AM697">
        <f t="shared" si="86"/>
        <v>0</v>
      </c>
    </row>
    <row r="698" spans="1:39" ht="15.75" x14ac:dyDescent="0.25">
      <c r="A698" s="21"/>
      <c r="B698" s="21" t="s">
        <v>1520</v>
      </c>
      <c r="C698" s="21">
        <v>7556927</v>
      </c>
      <c r="D698" s="25">
        <v>900233</v>
      </c>
      <c r="E698" s="21" t="s">
        <v>104</v>
      </c>
      <c r="F698" s="31" t="s">
        <v>104</v>
      </c>
      <c r="G698" s="21" t="s">
        <v>298</v>
      </c>
      <c r="H698" s="21" t="s">
        <v>261</v>
      </c>
      <c r="I698" s="25" t="s">
        <v>15</v>
      </c>
      <c r="J698" s="21" t="s">
        <v>300</v>
      </c>
      <c r="K698" s="21"/>
      <c r="L698" s="20">
        <v>45797</v>
      </c>
      <c r="M698" s="20">
        <v>45792</v>
      </c>
      <c r="N698" s="21" t="s">
        <v>18</v>
      </c>
      <c r="O698" s="21">
        <v>43</v>
      </c>
      <c r="P698" s="21">
        <v>26</v>
      </c>
      <c r="Q698" s="21">
        <v>51</v>
      </c>
      <c r="R698" s="15">
        <f>(Q698-P698)/P698</f>
        <v>0.96153846153846156</v>
      </c>
      <c r="S698" s="18">
        <f>IFERROR(VLOOKUP(D698,'[1]comparativo br'!$A:$B,2,FALSE),"")</f>
        <v>21553.200000000001</v>
      </c>
      <c r="T698" s="18">
        <f>IFERROR(VLOOKUP(D698,'[1]comparativo br'!$A:$C,3,FALSE),"")</f>
        <v>0</v>
      </c>
      <c r="U698" s="15">
        <f t="shared" si="84"/>
        <v>-1</v>
      </c>
      <c r="V698" s="19">
        <f>IFERROR(VLOOKUP(D698,'[1]comparativo br'!$A:$D,4,FALSE),"")</f>
        <v>342</v>
      </c>
      <c r="W698" s="19">
        <f>IFERROR(VLOOKUP(D698,'[1]comparativo br'!$A:$E,5,FALSE),"")</f>
        <v>75</v>
      </c>
      <c r="X698" s="15">
        <f t="shared" si="89"/>
        <v>-0.7807017543859649</v>
      </c>
      <c r="Y698" s="18" t="e">
        <f>SUMIFS([2]Plan2!$H:$H,[2]Plan2!$A:$A,$D698,[2]Plan2!$U:$U,6)</f>
        <v>#VALUE!</v>
      </c>
      <c r="Z698" s="18" t="e">
        <f>SUMIFS([2]Plan2!$H:$H,[2]Plan2!$A:$A,$D698,[2]Plan2!$U:$U,7)</f>
        <v>#VALUE!</v>
      </c>
      <c r="AA698" s="18" t="e">
        <f>SUMIFS([2]Plan2!$H:$H,[2]Plan2!$A:$A,$D698,[2]Plan2!$U:$U,8)</f>
        <v>#VALUE!</v>
      </c>
      <c r="AB698" s="18" t="e">
        <f>SUMIFS([2]Plan2!$H:$H,[2]Plan2!$A:$A,$D698,[2]Plan2!$U:$U,9)</f>
        <v>#VALUE!</v>
      </c>
      <c r="AC698" s="18" t="e">
        <f>SUMIFS([2]Plan2!$H:$H,[2]Plan2!$A:$A,$D698,[2]Plan2!$U:$U,10)</f>
        <v>#VALUE!</v>
      </c>
      <c r="AD698" s="18" t="e">
        <f>SUMIFS([2]Plan2!$H:$H,[2]Plan2!$A:$A,$D698,[2]Plan2!$U:$U,11)</f>
        <v>#VALUE!</v>
      </c>
      <c r="AE698" s="18" t="e">
        <f>SUMIFS([2]Plan2!$H:$H,[2]Plan2!$A:$A,$D698,[2]Plan2!$U:$U,12)</f>
        <v>#VALUE!</v>
      </c>
      <c r="AF698" s="18" t="e">
        <f>SUMIFS([2]Plan2!$H:$H,[2]Plan2!$A:$A,$D698,[2]Plan2!$U:$U,1)</f>
        <v>#VALUE!</v>
      </c>
      <c r="AG698" s="18" t="e">
        <f>SUMIFS([2]Plan2!$H:$H,[2]Plan2!$A:$A,$D698,[2]Plan2!$U:$U,2)</f>
        <v>#VALUE!</v>
      </c>
      <c r="AH698" s="18" t="e">
        <f>SUMIFS([2]Plan2!$H:$H,[2]Plan2!$A:$A,$D698,[2]Plan2!$U:$U,3)</f>
        <v>#VALUE!</v>
      </c>
      <c r="AI698" s="18" t="e">
        <f>SUMIFS([2]Plan2!$H:$H,[2]Plan2!$A:$A,$D698,[2]Plan2!$U:$U,4)</f>
        <v>#VALUE!</v>
      </c>
      <c r="AJ698" s="18" t="e">
        <f>SUMIFS([2]Plan2!$H:$H,[2]Plan2!$A:$A,$D698,[2]Plan2!$U:$U,5)</f>
        <v>#VALUE!</v>
      </c>
      <c r="AK698" s="23" t="e">
        <f t="shared" si="85"/>
        <v>#VALUE!</v>
      </c>
      <c r="AL698" s="23" t="e">
        <f t="shared" si="88"/>
        <v>#VALUE!</v>
      </c>
      <c r="AM698">
        <f t="shared" si="86"/>
        <v>0</v>
      </c>
    </row>
    <row r="699" spans="1:39" ht="15.75" x14ac:dyDescent="0.25">
      <c r="A699" s="21" t="s">
        <v>297</v>
      </c>
      <c r="B699" s="21" t="s">
        <v>1519</v>
      </c>
      <c r="C699" s="21">
        <v>7556927</v>
      </c>
      <c r="D699" s="25">
        <v>101023</v>
      </c>
      <c r="E699" s="21" t="s">
        <v>2203</v>
      </c>
      <c r="F699" s="31" t="s">
        <v>60</v>
      </c>
      <c r="G699" s="21" t="s">
        <v>298</v>
      </c>
      <c r="H699" s="21" t="s">
        <v>299</v>
      </c>
      <c r="I699" s="25" t="s">
        <v>20</v>
      </c>
      <c r="J699" s="21" t="s">
        <v>300</v>
      </c>
      <c r="K699" s="21"/>
      <c r="L699" s="20">
        <v>45492</v>
      </c>
      <c r="M699" s="20">
        <v>45561</v>
      </c>
      <c r="N699" s="21" t="s">
        <v>53</v>
      </c>
      <c r="O699" s="21">
        <v>1</v>
      </c>
      <c r="P699" s="21">
        <v>0</v>
      </c>
      <c r="Q699" s="21">
        <v>2</v>
      </c>
      <c r="R699" s="15">
        <v>1</v>
      </c>
      <c r="S699" s="18" t="str">
        <f>IFERROR(VLOOKUP(D699,'[1]comparativo br'!$A:$B,2,FALSE),"")</f>
        <v/>
      </c>
      <c r="T699" s="18" t="str">
        <f>IFERROR(VLOOKUP(D699,'[1]comparativo br'!$A:$C,3,FALSE),"")</f>
        <v/>
      </c>
      <c r="U699" s="15" t="str">
        <f t="shared" si="84"/>
        <v/>
      </c>
      <c r="V699" s="19" t="str">
        <f>IFERROR(VLOOKUP(D699,'[1]comparativo br'!$A:$D,4,FALSE),"")</f>
        <v/>
      </c>
      <c r="W699" s="19" t="str">
        <f>IFERROR(VLOOKUP(D699,'[1]comparativo br'!$A:$E,5,FALSE),"")</f>
        <v/>
      </c>
      <c r="X699" s="15" t="str">
        <f t="shared" si="89"/>
        <v/>
      </c>
      <c r="Y699" s="18" t="e">
        <f>SUMIFS([2]Plan2!$H:$H,[2]Plan2!$A:$A,$D699,[2]Plan2!$U:$U,6)</f>
        <v>#VALUE!</v>
      </c>
      <c r="Z699" s="18" t="e">
        <f>SUMIFS([2]Plan2!$H:$H,[2]Plan2!$A:$A,$D699,[2]Plan2!$U:$U,7)</f>
        <v>#VALUE!</v>
      </c>
      <c r="AA699" s="18" t="e">
        <f>SUMIFS([2]Plan2!$H:$H,[2]Plan2!$A:$A,$D699,[2]Plan2!$U:$U,8)</f>
        <v>#VALUE!</v>
      </c>
      <c r="AB699" s="18" t="e">
        <f>SUMIFS([2]Plan2!$H:$H,[2]Plan2!$A:$A,$D699,[2]Plan2!$U:$U,9)</f>
        <v>#VALUE!</v>
      </c>
      <c r="AC699" s="18" t="e">
        <f>SUMIFS([2]Plan2!$H:$H,[2]Plan2!$A:$A,$D699,[2]Plan2!$U:$U,10)</f>
        <v>#VALUE!</v>
      </c>
      <c r="AD699" s="18" t="e">
        <f>SUMIFS([2]Plan2!$H:$H,[2]Plan2!$A:$A,$D699,[2]Plan2!$U:$U,11)</f>
        <v>#VALUE!</v>
      </c>
      <c r="AE699" s="18" t="e">
        <f>SUMIFS([2]Plan2!$H:$H,[2]Plan2!$A:$A,$D699,[2]Plan2!$U:$U,12)</f>
        <v>#VALUE!</v>
      </c>
      <c r="AF699" s="18" t="e">
        <f>SUMIFS([2]Plan2!$H:$H,[2]Plan2!$A:$A,$D699,[2]Plan2!$U:$U,1)</f>
        <v>#VALUE!</v>
      </c>
      <c r="AG699" s="18" t="e">
        <f>SUMIFS([2]Plan2!$H:$H,[2]Plan2!$A:$A,$D699,[2]Plan2!$U:$U,2)</f>
        <v>#VALUE!</v>
      </c>
      <c r="AH699" s="18" t="e">
        <f>SUMIFS([2]Plan2!$H:$H,[2]Plan2!$A:$A,$D699,[2]Plan2!$U:$U,3)</f>
        <v>#VALUE!</v>
      </c>
      <c r="AI699" s="18" t="e">
        <f>SUMIFS([2]Plan2!$H:$H,[2]Plan2!$A:$A,$D699,[2]Plan2!$U:$U,4)</f>
        <v>#VALUE!</v>
      </c>
      <c r="AJ699" s="18" t="e">
        <f>SUMIFS([2]Plan2!$H:$H,[2]Plan2!$A:$A,$D699,[2]Plan2!$U:$U,5)</f>
        <v>#VALUE!</v>
      </c>
      <c r="AK699" s="23" t="e">
        <f t="shared" si="85"/>
        <v>#VALUE!</v>
      </c>
      <c r="AL699" s="23" t="e">
        <f t="shared" si="88"/>
        <v>#VALUE!</v>
      </c>
      <c r="AM699">
        <f t="shared" si="86"/>
        <v>0</v>
      </c>
    </row>
    <row r="700" spans="1:39" ht="15.75" x14ac:dyDescent="0.25">
      <c r="A700" s="21"/>
      <c r="B700" s="21" t="s">
        <v>1520</v>
      </c>
      <c r="C700" s="21">
        <v>7556927</v>
      </c>
      <c r="D700" s="25" t="s">
        <v>2187</v>
      </c>
      <c r="E700" s="21" t="s">
        <v>2203</v>
      </c>
      <c r="F700" s="31" t="s">
        <v>60</v>
      </c>
      <c r="G700" s="21" t="s">
        <v>298</v>
      </c>
      <c r="H700" s="21" t="s">
        <v>295</v>
      </c>
      <c r="I700" s="25" t="s">
        <v>20</v>
      </c>
      <c r="J700" s="21" t="s">
        <v>88</v>
      </c>
      <c r="K700" s="21" t="s">
        <v>89</v>
      </c>
      <c r="L700" s="20">
        <v>45764</v>
      </c>
      <c r="M700" s="20">
        <v>45784</v>
      </c>
      <c r="N700" s="21" t="s">
        <v>18</v>
      </c>
      <c r="O700" s="21">
        <v>96</v>
      </c>
      <c r="P700" s="21">
        <v>0</v>
      </c>
      <c r="Q700" s="21">
        <v>126</v>
      </c>
      <c r="R700" s="15">
        <v>1</v>
      </c>
      <c r="S700" s="18">
        <f>IFERROR(VLOOKUP(D700,'[1]comparativo br'!$A:$B,2,FALSE),"")</f>
        <v>29280</v>
      </c>
      <c r="T700" s="18">
        <f>IFERROR(VLOOKUP(D700,'[1]comparativo br'!$A:$C,3,FALSE),"")</f>
        <v>0</v>
      </c>
      <c r="U700" s="15">
        <f t="shared" si="84"/>
        <v>-1</v>
      </c>
      <c r="V700" s="19">
        <f>IFERROR(VLOOKUP(D700,'[1]comparativo br'!$A:$D,4,FALSE),"")</f>
        <v>724</v>
      </c>
      <c r="W700" s="19">
        <f>IFERROR(VLOOKUP(D700,'[1]comparativo br'!$A:$E,5,FALSE),"")</f>
        <v>0</v>
      </c>
      <c r="X700" s="15">
        <f t="shared" si="89"/>
        <v>-1</v>
      </c>
      <c r="Y700" s="18" t="e">
        <f>SUMIFS([2]Plan2!$H:$H,[2]Plan2!$A:$A,$D700,[2]Plan2!$U:$U,6)</f>
        <v>#VALUE!</v>
      </c>
      <c r="Z700" s="18" t="e">
        <f>SUMIFS([2]Plan2!$H:$H,[2]Plan2!$A:$A,$D700,[2]Plan2!$U:$U,7)</f>
        <v>#VALUE!</v>
      </c>
      <c r="AA700" s="18" t="e">
        <f>SUMIFS([2]Plan2!$H:$H,[2]Plan2!$A:$A,$D700,[2]Plan2!$U:$U,8)</f>
        <v>#VALUE!</v>
      </c>
      <c r="AB700" s="18" t="e">
        <f>SUMIFS([2]Plan2!$H:$H,[2]Plan2!$A:$A,$D700,[2]Plan2!$U:$U,9)</f>
        <v>#VALUE!</v>
      </c>
      <c r="AC700" s="18" t="e">
        <f>SUMIFS([2]Plan2!$H:$H,[2]Plan2!$A:$A,$D700,[2]Plan2!$U:$U,10)</f>
        <v>#VALUE!</v>
      </c>
      <c r="AD700" s="18" t="e">
        <f>SUMIFS([2]Plan2!$H:$H,[2]Plan2!$A:$A,$D700,[2]Plan2!$U:$U,11)</f>
        <v>#VALUE!</v>
      </c>
      <c r="AE700" s="18" t="e">
        <f>SUMIFS([2]Plan2!$H:$H,[2]Plan2!$A:$A,$D700,[2]Plan2!$U:$U,12)</f>
        <v>#VALUE!</v>
      </c>
      <c r="AF700" s="18" t="e">
        <f>SUMIFS([2]Plan2!$H:$H,[2]Plan2!$A:$A,$D700,[2]Plan2!$U:$U,1)</f>
        <v>#VALUE!</v>
      </c>
      <c r="AG700" s="18" t="e">
        <f>SUMIFS([2]Plan2!$H:$H,[2]Plan2!$A:$A,$D700,[2]Plan2!$U:$U,2)</f>
        <v>#VALUE!</v>
      </c>
      <c r="AH700" s="18" t="e">
        <f>SUMIFS([2]Plan2!$H:$H,[2]Plan2!$A:$A,$D700,[2]Plan2!$U:$U,3)</f>
        <v>#VALUE!</v>
      </c>
      <c r="AI700" s="18" t="e">
        <f>SUMIFS([2]Plan2!$H:$H,[2]Plan2!$A:$A,$D700,[2]Plan2!$U:$U,4)</f>
        <v>#VALUE!</v>
      </c>
      <c r="AJ700" s="18" t="e">
        <f>SUMIFS([2]Plan2!$H:$H,[2]Plan2!$A:$A,$D700,[2]Plan2!$U:$U,5)</f>
        <v>#VALUE!</v>
      </c>
      <c r="AK700" s="23" t="e">
        <f t="shared" si="85"/>
        <v>#VALUE!</v>
      </c>
      <c r="AL700" s="23" t="e">
        <f t="shared" si="88"/>
        <v>#VALUE!</v>
      </c>
      <c r="AM700">
        <f t="shared" si="86"/>
        <v>0</v>
      </c>
    </row>
    <row r="701" spans="1:39" ht="15.75" x14ac:dyDescent="0.25">
      <c r="A701" s="21"/>
      <c r="B701" s="21" t="s">
        <v>1519</v>
      </c>
      <c r="C701" s="21">
        <v>7580204</v>
      </c>
      <c r="D701" s="25">
        <v>191813</v>
      </c>
      <c r="E701" s="21" t="s">
        <v>12</v>
      </c>
      <c r="F701" s="31" t="s">
        <v>12</v>
      </c>
      <c r="G701" s="21" t="s">
        <v>654</v>
      </c>
      <c r="H701" s="21" t="s">
        <v>35</v>
      </c>
      <c r="I701" s="25" t="s">
        <v>15</v>
      </c>
      <c r="J701" s="21" t="s">
        <v>21</v>
      </c>
      <c r="K701" s="21"/>
      <c r="L701" s="20">
        <v>45741</v>
      </c>
      <c r="M701" s="20">
        <v>45792</v>
      </c>
      <c r="N701" s="21" t="s">
        <v>18</v>
      </c>
      <c r="O701" s="21">
        <v>39</v>
      </c>
      <c r="P701" s="21">
        <v>10</v>
      </c>
      <c r="Q701" s="21">
        <v>13</v>
      </c>
      <c r="R701" s="15">
        <f>(Q701-P701)/P701</f>
        <v>0.3</v>
      </c>
      <c r="S701" s="18" t="str">
        <f>IFERROR(VLOOKUP(D701,'[1]comparativo br'!$A:$B,2,FALSE),"")</f>
        <v/>
      </c>
      <c r="T701" s="18" t="str">
        <f>IFERROR(VLOOKUP(D701,'[1]comparativo br'!$A:$C,3,FALSE),"")</f>
        <v/>
      </c>
      <c r="U701" s="15" t="str">
        <f t="shared" si="84"/>
        <v/>
      </c>
      <c r="V701" s="19" t="str">
        <f>IFERROR(VLOOKUP(D701,'[1]comparativo br'!$A:$D,4,FALSE),"")</f>
        <v/>
      </c>
      <c r="W701" s="19" t="str">
        <f>IFERROR(VLOOKUP(D701,'[1]comparativo br'!$A:$E,5,FALSE),"")</f>
        <v/>
      </c>
      <c r="X701" s="15" t="str">
        <f t="shared" si="89"/>
        <v/>
      </c>
      <c r="Y701" s="18" t="e">
        <f>SUMIFS([2]Plan2!$H:$H,[2]Plan2!$A:$A,$D701,[2]Plan2!$U:$U,6)</f>
        <v>#VALUE!</v>
      </c>
      <c r="Z701" s="18" t="e">
        <f>SUMIFS([2]Plan2!$H:$H,[2]Plan2!$A:$A,$D701,[2]Plan2!$U:$U,7)</f>
        <v>#VALUE!</v>
      </c>
      <c r="AA701" s="18" t="e">
        <f>SUMIFS([2]Plan2!$H:$H,[2]Plan2!$A:$A,$D701,[2]Plan2!$U:$U,8)</f>
        <v>#VALUE!</v>
      </c>
      <c r="AB701" s="18" t="e">
        <f>SUMIFS([2]Plan2!$H:$H,[2]Plan2!$A:$A,$D701,[2]Plan2!$U:$U,9)</f>
        <v>#VALUE!</v>
      </c>
      <c r="AC701" s="18" t="e">
        <f>SUMIFS([2]Plan2!$H:$H,[2]Plan2!$A:$A,$D701,[2]Plan2!$U:$U,10)</f>
        <v>#VALUE!</v>
      </c>
      <c r="AD701" s="18" t="e">
        <f>SUMIFS([2]Plan2!$H:$H,[2]Plan2!$A:$A,$D701,[2]Plan2!$U:$U,11)</f>
        <v>#VALUE!</v>
      </c>
      <c r="AE701" s="18" t="e">
        <f>SUMIFS([2]Plan2!$H:$H,[2]Plan2!$A:$A,$D701,[2]Plan2!$U:$U,12)</f>
        <v>#VALUE!</v>
      </c>
      <c r="AF701" s="18" t="e">
        <f>SUMIFS([2]Plan2!$H:$H,[2]Plan2!$A:$A,$D701,[2]Plan2!$U:$U,1)</f>
        <v>#VALUE!</v>
      </c>
      <c r="AG701" s="18" t="e">
        <f>SUMIFS([2]Plan2!$H:$H,[2]Plan2!$A:$A,$D701,[2]Plan2!$U:$U,2)</f>
        <v>#VALUE!</v>
      </c>
      <c r="AH701" s="18" t="e">
        <f>SUMIFS([2]Plan2!$H:$H,[2]Plan2!$A:$A,$D701,[2]Plan2!$U:$U,3)</f>
        <v>#VALUE!</v>
      </c>
      <c r="AI701" s="18" t="e">
        <f>SUMIFS([2]Plan2!$H:$H,[2]Plan2!$A:$A,$D701,[2]Plan2!$U:$U,4)</f>
        <v>#VALUE!</v>
      </c>
      <c r="AJ701" s="18" t="e">
        <f>SUMIFS([2]Plan2!$H:$H,[2]Plan2!$A:$A,$D701,[2]Plan2!$U:$U,5)</f>
        <v>#VALUE!</v>
      </c>
      <c r="AK701" s="23" t="e">
        <f t="shared" si="85"/>
        <v>#VALUE!</v>
      </c>
      <c r="AL701" s="23" t="e">
        <f t="shared" si="88"/>
        <v>#VALUE!</v>
      </c>
      <c r="AM701">
        <f t="shared" si="86"/>
        <v>0</v>
      </c>
    </row>
    <row r="702" spans="1:39" ht="15.75" x14ac:dyDescent="0.25">
      <c r="A702" s="21"/>
      <c r="B702" s="21" t="s">
        <v>1520</v>
      </c>
      <c r="C702" s="21">
        <v>7605563</v>
      </c>
      <c r="D702" s="25">
        <v>192765</v>
      </c>
      <c r="E702" s="21" t="s">
        <v>24</v>
      </c>
      <c r="F702" s="31" t="s">
        <v>2489</v>
      </c>
      <c r="G702" s="21" t="s">
        <v>814</v>
      </c>
      <c r="H702" s="21" t="s">
        <v>815</v>
      </c>
      <c r="I702" s="25" t="s">
        <v>132</v>
      </c>
      <c r="J702" s="21" t="s">
        <v>41</v>
      </c>
      <c r="K702" s="21" t="s">
        <v>42</v>
      </c>
      <c r="L702" s="20">
        <v>45770</v>
      </c>
      <c r="M702" s="20">
        <v>45503</v>
      </c>
      <c r="N702" s="21" t="s">
        <v>22</v>
      </c>
      <c r="O702" s="21">
        <v>35</v>
      </c>
      <c r="P702" s="21">
        <v>45</v>
      </c>
      <c r="Q702" s="21">
        <v>14</v>
      </c>
      <c r="R702" s="15">
        <f>(Q702-P702)/P702</f>
        <v>-0.68888888888888888</v>
      </c>
      <c r="S702" s="18">
        <f>IFERROR(VLOOKUP(D702,'[1]comparativo br'!$A:$B,2,FALSE),"")</f>
        <v>1197</v>
      </c>
      <c r="T702" s="18">
        <f>IFERROR(VLOOKUP(D702,'[1]comparativo br'!$A:$C,3,FALSE),"")</f>
        <v>29042</v>
      </c>
      <c r="U702" s="15">
        <f t="shared" si="84"/>
        <v>23.262322472848787</v>
      </c>
      <c r="V702" s="19">
        <f>IFERROR(VLOOKUP(D702,'[1]comparativo br'!$A:$D,4,FALSE),"")</f>
        <v>0</v>
      </c>
      <c r="W702" s="19">
        <f>IFERROR(VLOOKUP(D702,'[1]comparativo br'!$A:$E,5,FALSE),"")</f>
        <v>398</v>
      </c>
      <c r="X702" s="15" t="str">
        <f t="shared" si="89"/>
        <v/>
      </c>
      <c r="Y702" s="18" t="e">
        <f>SUMIFS([2]Plan2!$H:$H,[2]Plan2!$A:$A,$D702,[2]Plan2!$U:$U,6)</f>
        <v>#VALUE!</v>
      </c>
      <c r="Z702" s="18" t="e">
        <f>SUMIFS([2]Plan2!$H:$H,[2]Plan2!$A:$A,$D702,[2]Plan2!$U:$U,7)</f>
        <v>#VALUE!</v>
      </c>
      <c r="AA702" s="18" t="e">
        <f>SUMIFS([2]Plan2!$H:$H,[2]Plan2!$A:$A,$D702,[2]Plan2!$U:$U,8)</f>
        <v>#VALUE!</v>
      </c>
      <c r="AB702" s="18" t="e">
        <f>SUMIFS([2]Plan2!$H:$H,[2]Plan2!$A:$A,$D702,[2]Plan2!$U:$U,9)</f>
        <v>#VALUE!</v>
      </c>
      <c r="AC702" s="18" t="e">
        <f>SUMIFS([2]Plan2!$H:$H,[2]Plan2!$A:$A,$D702,[2]Plan2!$U:$U,10)</f>
        <v>#VALUE!</v>
      </c>
      <c r="AD702" s="18" t="e">
        <f>SUMIFS([2]Plan2!$H:$H,[2]Plan2!$A:$A,$D702,[2]Plan2!$U:$U,11)</f>
        <v>#VALUE!</v>
      </c>
      <c r="AE702" s="18" t="e">
        <f>SUMIFS([2]Plan2!$H:$H,[2]Plan2!$A:$A,$D702,[2]Plan2!$U:$U,12)</f>
        <v>#VALUE!</v>
      </c>
      <c r="AF702" s="18" t="e">
        <f>SUMIFS([2]Plan2!$H:$H,[2]Plan2!$A:$A,$D702,[2]Plan2!$U:$U,1)</f>
        <v>#VALUE!</v>
      </c>
      <c r="AG702" s="18" t="e">
        <f>SUMIFS([2]Plan2!$H:$H,[2]Plan2!$A:$A,$D702,[2]Plan2!$U:$U,2)</f>
        <v>#VALUE!</v>
      </c>
      <c r="AH702" s="18" t="e">
        <f>SUMIFS([2]Plan2!$H:$H,[2]Plan2!$A:$A,$D702,[2]Plan2!$U:$U,3)</f>
        <v>#VALUE!</v>
      </c>
      <c r="AI702" s="18" t="e">
        <f>SUMIFS([2]Plan2!$H:$H,[2]Plan2!$A:$A,$D702,[2]Plan2!$U:$U,4)</f>
        <v>#VALUE!</v>
      </c>
      <c r="AJ702" s="18" t="e">
        <f>SUMIFS([2]Plan2!$H:$H,[2]Plan2!$A:$A,$D702,[2]Plan2!$U:$U,5)</f>
        <v>#VALUE!</v>
      </c>
      <c r="AK702" s="23" t="e">
        <f t="shared" si="85"/>
        <v>#VALUE!</v>
      </c>
      <c r="AL702" s="23" t="e">
        <f t="shared" si="88"/>
        <v>#VALUE!</v>
      </c>
      <c r="AM702">
        <f t="shared" si="86"/>
        <v>0</v>
      </c>
    </row>
    <row r="703" spans="1:39" ht="15.75" x14ac:dyDescent="0.25">
      <c r="A703" s="21"/>
      <c r="B703" s="21" t="s">
        <v>1519</v>
      </c>
      <c r="C703" s="21">
        <v>7605563</v>
      </c>
      <c r="D703" s="25">
        <v>192820</v>
      </c>
      <c r="E703" s="21" t="s">
        <v>24</v>
      </c>
      <c r="F703" s="31" t="s">
        <v>24</v>
      </c>
      <c r="G703" s="21" t="s">
        <v>814</v>
      </c>
      <c r="H703" s="21" t="s">
        <v>825</v>
      </c>
      <c r="I703" s="25" t="s">
        <v>132</v>
      </c>
      <c r="J703" s="21" t="s">
        <v>41</v>
      </c>
      <c r="K703" s="21" t="s">
        <v>42</v>
      </c>
      <c r="L703" s="20">
        <v>45495</v>
      </c>
      <c r="M703" s="20">
        <v>45553</v>
      </c>
      <c r="N703" s="21" t="s">
        <v>53</v>
      </c>
      <c r="O703" s="21">
        <v>13</v>
      </c>
      <c r="P703" s="21">
        <v>21</v>
      </c>
      <c r="Q703" s="21">
        <v>20</v>
      </c>
      <c r="R703" s="15">
        <f>(Q703-P703)/P703</f>
        <v>-4.7619047619047616E-2</v>
      </c>
      <c r="S703" s="18">
        <f>IFERROR(VLOOKUP(D703,'[1]comparativo br'!$A:$B,2,FALSE),"")</f>
        <v>0</v>
      </c>
      <c r="T703" s="18">
        <f>IFERROR(VLOOKUP(D703,'[1]comparativo br'!$A:$C,3,FALSE),"")</f>
        <v>0</v>
      </c>
      <c r="U703" s="15" t="str">
        <f t="shared" si="84"/>
        <v/>
      </c>
      <c r="V703" s="19">
        <f>IFERROR(VLOOKUP(D703,'[1]comparativo br'!$A:$D,4,FALSE),"")</f>
        <v>0</v>
      </c>
      <c r="W703" s="19">
        <f>IFERROR(VLOOKUP(D703,'[1]comparativo br'!$A:$E,5,FALSE),"")</f>
        <v>9</v>
      </c>
      <c r="X703" s="15" t="str">
        <f t="shared" si="89"/>
        <v/>
      </c>
      <c r="Y703" s="18" t="e">
        <f>SUMIFS([2]Plan2!$H:$H,[2]Plan2!$A:$A,$D703,[2]Plan2!$U:$U,6)</f>
        <v>#VALUE!</v>
      </c>
      <c r="Z703" s="18" t="e">
        <f>SUMIFS([2]Plan2!$H:$H,[2]Plan2!$A:$A,$D703,[2]Plan2!$U:$U,7)</f>
        <v>#VALUE!</v>
      </c>
      <c r="AA703" s="18" t="e">
        <f>SUMIFS([2]Plan2!$H:$H,[2]Plan2!$A:$A,$D703,[2]Plan2!$U:$U,8)</f>
        <v>#VALUE!</v>
      </c>
      <c r="AB703" s="18" t="e">
        <f>SUMIFS([2]Plan2!$H:$H,[2]Plan2!$A:$A,$D703,[2]Plan2!$U:$U,9)</f>
        <v>#VALUE!</v>
      </c>
      <c r="AC703" s="18" t="e">
        <f>SUMIFS([2]Plan2!$H:$H,[2]Plan2!$A:$A,$D703,[2]Plan2!$U:$U,10)</f>
        <v>#VALUE!</v>
      </c>
      <c r="AD703" s="18" t="e">
        <f>SUMIFS([2]Plan2!$H:$H,[2]Plan2!$A:$A,$D703,[2]Plan2!$U:$U,11)</f>
        <v>#VALUE!</v>
      </c>
      <c r="AE703" s="18" t="e">
        <f>SUMIFS([2]Plan2!$H:$H,[2]Plan2!$A:$A,$D703,[2]Plan2!$U:$U,12)</f>
        <v>#VALUE!</v>
      </c>
      <c r="AF703" s="18" t="e">
        <f>SUMIFS([2]Plan2!$H:$H,[2]Plan2!$A:$A,$D703,[2]Plan2!$U:$U,1)</f>
        <v>#VALUE!</v>
      </c>
      <c r="AG703" s="18" t="e">
        <f>SUMIFS([2]Plan2!$H:$H,[2]Plan2!$A:$A,$D703,[2]Plan2!$U:$U,2)</f>
        <v>#VALUE!</v>
      </c>
      <c r="AH703" s="18" t="e">
        <f>SUMIFS([2]Plan2!$H:$H,[2]Plan2!$A:$A,$D703,[2]Plan2!$U:$U,3)</f>
        <v>#VALUE!</v>
      </c>
      <c r="AI703" s="18" t="e">
        <f>SUMIFS([2]Plan2!$H:$H,[2]Plan2!$A:$A,$D703,[2]Plan2!$U:$U,4)</f>
        <v>#VALUE!</v>
      </c>
      <c r="AJ703" s="18" t="e">
        <f>SUMIFS([2]Plan2!$H:$H,[2]Plan2!$A:$A,$D703,[2]Plan2!$U:$U,5)</f>
        <v>#VALUE!</v>
      </c>
      <c r="AK703" s="23" t="e">
        <f t="shared" si="85"/>
        <v>#VALUE!</v>
      </c>
      <c r="AL703" s="23" t="e">
        <f t="shared" si="88"/>
        <v>#VALUE!</v>
      </c>
      <c r="AM703">
        <f t="shared" si="86"/>
        <v>0</v>
      </c>
    </row>
    <row r="704" spans="1:39" ht="15.75" x14ac:dyDescent="0.25">
      <c r="A704" s="21"/>
      <c r="B704" s="21" t="s">
        <v>1519</v>
      </c>
      <c r="C704" s="21">
        <v>7609453</v>
      </c>
      <c r="D704" s="25">
        <v>192212</v>
      </c>
      <c r="E704" s="21" t="s">
        <v>2203</v>
      </c>
      <c r="F704" s="31" t="s">
        <v>1826</v>
      </c>
      <c r="G704" s="21" t="s">
        <v>731</v>
      </c>
      <c r="H704" s="21" t="s">
        <v>351</v>
      </c>
      <c r="I704" s="25" t="s">
        <v>121</v>
      </c>
      <c r="J704" s="21" t="s">
        <v>300</v>
      </c>
      <c r="K704" s="21"/>
      <c r="L704" s="20">
        <v>45488</v>
      </c>
      <c r="M704" s="20">
        <v>45798</v>
      </c>
      <c r="N704" s="21" t="s">
        <v>18</v>
      </c>
      <c r="O704" s="21">
        <v>70</v>
      </c>
      <c r="P704" s="21">
        <v>70</v>
      </c>
      <c r="Q704" s="21">
        <v>67</v>
      </c>
      <c r="R704" s="15">
        <f>(Q704-P704)/P704</f>
        <v>-4.2857142857142858E-2</v>
      </c>
      <c r="S704" s="18">
        <f>IFERROR(VLOOKUP(D704,'[1]comparativo br'!$A:$B,2,FALSE),"")</f>
        <v>0</v>
      </c>
      <c r="T704" s="18">
        <f>IFERROR(VLOOKUP(D704,'[1]comparativo br'!$A:$C,3,FALSE),"")</f>
        <v>0</v>
      </c>
      <c r="U704" s="15" t="str">
        <f t="shared" si="84"/>
        <v/>
      </c>
      <c r="V704" s="19">
        <f>IFERROR(VLOOKUP(D704,'[1]comparativo br'!$A:$D,4,FALSE),"")</f>
        <v>121</v>
      </c>
      <c r="W704" s="19">
        <f>IFERROR(VLOOKUP(D704,'[1]comparativo br'!$A:$E,5,FALSE),"")</f>
        <v>0</v>
      </c>
      <c r="X704" s="15">
        <f t="shared" si="89"/>
        <v>-1</v>
      </c>
      <c r="Y704" s="18" t="e">
        <f>SUMIFS([2]Plan2!$H:$H,[2]Plan2!$A:$A,$D704,[2]Plan2!$U:$U,6)</f>
        <v>#VALUE!</v>
      </c>
      <c r="Z704" s="18" t="e">
        <f>SUMIFS([2]Plan2!$H:$H,[2]Plan2!$A:$A,$D704,[2]Plan2!$U:$U,7)</f>
        <v>#VALUE!</v>
      </c>
      <c r="AA704" s="18" t="e">
        <f>SUMIFS([2]Plan2!$H:$H,[2]Plan2!$A:$A,$D704,[2]Plan2!$U:$U,8)</f>
        <v>#VALUE!</v>
      </c>
      <c r="AB704" s="18" t="e">
        <f>SUMIFS([2]Plan2!$H:$H,[2]Plan2!$A:$A,$D704,[2]Plan2!$U:$U,9)</f>
        <v>#VALUE!</v>
      </c>
      <c r="AC704" s="18" t="e">
        <f>SUMIFS([2]Plan2!$H:$H,[2]Plan2!$A:$A,$D704,[2]Plan2!$U:$U,10)</f>
        <v>#VALUE!</v>
      </c>
      <c r="AD704" s="18" t="e">
        <f>SUMIFS([2]Plan2!$H:$H,[2]Plan2!$A:$A,$D704,[2]Plan2!$U:$U,11)</f>
        <v>#VALUE!</v>
      </c>
      <c r="AE704" s="18" t="e">
        <f>SUMIFS([2]Plan2!$H:$H,[2]Plan2!$A:$A,$D704,[2]Plan2!$U:$U,12)</f>
        <v>#VALUE!</v>
      </c>
      <c r="AF704" s="18" t="e">
        <f>SUMIFS([2]Plan2!$H:$H,[2]Plan2!$A:$A,$D704,[2]Plan2!$U:$U,1)</f>
        <v>#VALUE!</v>
      </c>
      <c r="AG704" s="18" t="e">
        <f>SUMIFS([2]Plan2!$H:$H,[2]Plan2!$A:$A,$D704,[2]Plan2!$U:$U,2)</f>
        <v>#VALUE!</v>
      </c>
      <c r="AH704" s="18" t="e">
        <f>SUMIFS([2]Plan2!$H:$H,[2]Plan2!$A:$A,$D704,[2]Plan2!$U:$U,3)</f>
        <v>#VALUE!</v>
      </c>
      <c r="AI704" s="18" t="e">
        <f>SUMIFS([2]Plan2!$H:$H,[2]Plan2!$A:$A,$D704,[2]Plan2!$U:$U,4)</f>
        <v>#VALUE!</v>
      </c>
      <c r="AJ704" s="18" t="e">
        <f>SUMIFS([2]Plan2!$H:$H,[2]Plan2!$A:$A,$D704,[2]Plan2!$U:$U,5)</f>
        <v>#VALUE!</v>
      </c>
      <c r="AK704" s="23" t="e">
        <f t="shared" si="85"/>
        <v>#VALUE!</v>
      </c>
      <c r="AL704" s="23" t="e">
        <f t="shared" si="88"/>
        <v>#VALUE!</v>
      </c>
      <c r="AM704">
        <f t="shared" si="86"/>
        <v>0</v>
      </c>
    </row>
    <row r="705" spans="1:39" ht="15.75" x14ac:dyDescent="0.25">
      <c r="A705" s="21"/>
      <c r="B705" s="21" t="s">
        <v>1520</v>
      </c>
      <c r="C705" s="21">
        <v>7632665</v>
      </c>
      <c r="D705" s="25">
        <v>194675</v>
      </c>
      <c r="E705" s="21" t="s">
        <v>2203</v>
      </c>
      <c r="F705" s="31" t="s">
        <v>1826</v>
      </c>
      <c r="G705" s="21" t="s">
        <v>1788</v>
      </c>
      <c r="H705" s="21" t="s">
        <v>351</v>
      </c>
      <c r="I705" s="25" t="s">
        <v>121</v>
      </c>
      <c r="J705" s="21" t="s">
        <v>107</v>
      </c>
      <c r="K705" s="21" t="s">
        <v>262</v>
      </c>
      <c r="L705" s="20">
        <v>45477</v>
      </c>
      <c r="M705" s="20">
        <v>45549</v>
      </c>
      <c r="N705" s="21" t="s">
        <v>53</v>
      </c>
      <c r="O705" s="21">
        <v>33</v>
      </c>
      <c r="P705" s="21">
        <v>0</v>
      </c>
      <c r="Q705" s="21">
        <v>48</v>
      </c>
      <c r="R705" s="15">
        <v>1</v>
      </c>
      <c r="S705" s="18">
        <f>IFERROR(VLOOKUP(D705,'[1]comparativo br'!$A:$B,2,FALSE),"")</f>
        <v>15936</v>
      </c>
      <c r="T705" s="18">
        <f>IFERROR(VLOOKUP(D705,'[1]comparativo br'!$A:$C,3,FALSE),"")</f>
        <v>0</v>
      </c>
      <c r="U705" s="15">
        <f t="shared" si="84"/>
        <v>-1</v>
      </c>
      <c r="V705" s="19">
        <f>IFERROR(VLOOKUP(D705,'[1]comparativo br'!$A:$D,4,FALSE),"")</f>
        <v>0</v>
      </c>
      <c r="W705" s="19">
        <f>IFERROR(VLOOKUP(D705,'[1]comparativo br'!$A:$E,5,FALSE),"")</f>
        <v>118</v>
      </c>
      <c r="X705" s="15" t="str">
        <f t="shared" si="89"/>
        <v/>
      </c>
      <c r="Y705" s="18" t="e">
        <f>SUMIFS([2]Plan2!$H:$H,[2]Plan2!$A:$A,$D705,[2]Plan2!$U:$U,6)</f>
        <v>#VALUE!</v>
      </c>
      <c r="Z705" s="18" t="e">
        <f>SUMIFS([2]Plan2!$H:$H,[2]Plan2!$A:$A,$D705,[2]Plan2!$U:$U,7)</f>
        <v>#VALUE!</v>
      </c>
      <c r="AA705" s="18" t="e">
        <f>SUMIFS([2]Plan2!$H:$H,[2]Plan2!$A:$A,$D705,[2]Plan2!$U:$U,8)</f>
        <v>#VALUE!</v>
      </c>
      <c r="AB705" s="18" t="e">
        <f>SUMIFS([2]Plan2!$H:$H,[2]Plan2!$A:$A,$D705,[2]Plan2!$U:$U,9)</f>
        <v>#VALUE!</v>
      </c>
      <c r="AC705" s="18" t="e">
        <f>SUMIFS([2]Plan2!$H:$H,[2]Plan2!$A:$A,$D705,[2]Plan2!$U:$U,10)</f>
        <v>#VALUE!</v>
      </c>
      <c r="AD705" s="18" t="e">
        <f>SUMIFS([2]Plan2!$H:$H,[2]Plan2!$A:$A,$D705,[2]Plan2!$U:$U,11)</f>
        <v>#VALUE!</v>
      </c>
      <c r="AE705" s="18" t="e">
        <f>SUMIFS([2]Plan2!$H:$H,[2]Plan2!$A:$A,$D705,[2]Plan2!$U:$U,12)</f>
        <v>#VALUE!</v>
      </c>
      <c r="AF705" s="18" t="e">
        <f>SUMIFS([2]Plan2!$H:$H,[2]Plan2!$A:$A,$D705,[2]Plan2!$U:$U,1)</f>
        <v>#VALUE!</v>
      </c>
      <c r="AG705" s="18" t="e">
        <f>SUMIFS([2]Plan2!$H:$H,[2]Plan2!$A:$A,$D705,[2]Plan2!$U:$U,2)</f>
        <v>#VALUE!</v>
      </c>
      <c r="AH705" s="18" t="e">
        <f>SUMIFS([2]Plan2!$H:$H,[2]Plan2!$A:$A,$D705,[2]Plan2!$U:$U,3)</f>
        <v>#VALUE!</v>
      </c>
      <c r="AI705" s="18" t="e">
        <f>SUMIFS([2]Plan2!$H:$H,[2]Plan2!$A:$A,$D705,[2]Plan2!$U:$U,4)</f>
        <v>#VALUE!</v>
      </c>
      <c r="AJ705" s="18" t="e">
        <f>SUMIFS([2]Plan2!$H:$H,[2]Plan2!$A:$A,$D705,[2]Plan2!$U:$U,5)</f>
        <v>#VALUE!</v>
      </c>
      <c r="AK705" s="23" t="e">
        <f t="shared" si="85"/>
        <v>#VALUE!</v>
      </c>
      <c r="AL705" s="23" t="e">
        <f t="shared" si="88"/>
        <v>#VALUE!</v>
      </c>
      <c r="AM705">
        <f t="shared" si="86"/>
        <v>0</v>
      </c>
    </row>
    <row r="706" spans="1:39" ht="15.75" x14ac:dyDescent="0.25">
      <c r="A706" s="21"/>
      <c r="B706" s="21" t="s">
        <v>1519</v>
      </c>
      <c r="C706" s="21">
        <v>7638538</v>
      </c>
      <c r="D706" s="25">
        <v>194560</v>
      </c>
      <c r="E706" s="21" t="s">
        <v>104</v>
      </c>
      <c r="F706" s="31" t="s">
        <v>104</v>
      </c>
      <c r="G706" s="21" t="s">
        <v>1692</v>
      </c>
      <c r="H706" s="21" t="s">
        <v>114</v>
      </c>
      <c r="I706" s="25" t="s">
        <v>15</v>
      </c>
      <c r="J706" s="21" t="s">
        <v>41</v>
      </c>
      <c r="K706" s="21" t="s">
        <v>100</v>
      </c>
      <c r="L706" s="20">
        <v>45420</v>
      </c>
      <c r="M706" s="20">
        <v>45484</v>
      </c>
      <c r="N706" s="21" t="s">
        <v>53</v>
      </c>
      <c r="O706" s="21">
        <v>2</v>
      </c>
      <c r="P706" s="21">
        <v>1</v>
      </c>
      <c r="Q706" s="21">
        <v>2</v>
      </c>
      <c r="R706" s="15">
        <f>(Q706-P706)/P706</f>
        <v>1</v>
      </c>
      <c r="S706" s="18" t="str">
        <f>IFERROR(VLOOKUP(D706,'[1]comparativo br'!$A:$B,2,FALSE),"")</f>
        <v/>
      </c>
      <c r="T706" s="18" t="str">
        <f>IFERROR(VLOOKUP(D706,'[1]comparativo br'!$A:$C,3,FALSE),"")</f>
        <v/>
      </c>
      <c r="U706" s="15" t="str">
        <f t="shared" si="84"/>
        <v/>
      </c>
      <c r="V706" s="19" t="str">
        <f>IFERROR(VLOOKUP(D706,'[1]comparativo br'!$A:$D,4,FALSE),"")</f>
        <v/>
      </c>
      <c r="W706" s="19" t="str">
        <f>IFERROR(VLOOKUP(D706,'[1]comparativo br'!$A:$E,5,FALSE),"")</f>
        <v/>
      </c>
      <c r="X706" s="15" t="str">
        <f t="shared" si="89"/>
        <v/>
      </c>
      <c r="Y706" s="18" t="e">
        <f>SUMIFS([2]Plan2!$H:$H,[2]Plan2!$A:$A,$D706,[2]Plan2!$U:$U,6)</f>
        <v>#VALUE!</v>
      </c>
      <c r="Z706" s="18" t="e">
        <f>SUMIFS([2]Plan2!$H:$H,[2]Plan2!$A:$A,$D706,[2]Plan2!$U:$U,7)</f>
        <v>#VALUE!</v>
      </c>
      <c r="AA706" s="18" t="e">
        <f>SUMIFS([2]Plan2!$H:$H,[2]Plan2!$A:$A,$D706,[2]Plan2!$U:$U,8)</f>
        <v>#VALUE!</v>
      </c>
      <c r="AB706" s="18" t="e">
        <f>SUMIFS([2]Plan2!$H:$H,[2]Plan2!$A:$A,$D706,[2]Plan2!$U:$U,9)</f>
        <v>#VALUE!</v>
      </c>
      <c r="AC706" s="18" t="e">
        <f>SUMIFS([2]Plan2!$H:$H,[2]Plan2!$A:$A,$D706,[2]Plan2!$U:$U,10)</f>
        <v>#VALUE!</v>
      </c>
      <c r="AD706" s="18" t="e">
        <f>SUMIFS([2]Plan2!$H:$H,[2]Plan2!$A:$A,$D706,[2]Plan2!$U:$U,11)</f>
        <v>#VALUE!</v>
      </c>
      <c r="AE706" s="18" t="e">
        <f>SUMIFS([2]Plan2!$H:$H,[2]Plan2!$A:$A,$D706,[2]Plan2!$U:$U,12)</f>
        <v>#VALUE!</v>
      </c>
      <c r="AF706" s="18" t="e">
        <f>SUMIFS([2]Plan2!$H:$H,[2]Plan2!$A:$A,$D706,[2]Plan2!$U:$U,1)</f>
        <v>#VALUE!</v>
      </c>
      <c r="AG706" s="18" t="e">
        <f>SUMIFS([2]Plan2!$H:$H,[2]Plan2!$A:$A,$D706,[2]Plan2!$U:$U,2)</f>
        <v>#VALUE!</v>
      </c>
      <c r="AH706" s="18" t="e">
        <f>SUMIFS([2]Plan2!$H:$H,[2]Plan2!$A:$A,$D706,[2]Plan2!$U:$U,3)</f>
        <v>#VALUE!</v>
      </c>
      <c r="AI706" s="18" t="e">
        <f>SUMIFS([2]Plan2!$H:$H,[2]Plan2!$A:$A,$D706,[2]Plan2!$U:$U,4)</f>
        <v>#VALUE!</v>
      </c>
      <c r="AJ706" s="18" t="e">
        <f>SUMIFS([2]Plan2!$H:$H,[2]Plan2!$A:$A,$D706,[2]Plan2!$U:$U,5)</f>
        <v>#VALUE!</v>
      </c>
      <c r="AK706" s="23" t="e">
        <f t="shared" si="85"/>
        <v>#VALUE!</v>
      </c>
      <c r="AL706" s="23" t="e">
        <f t="shared" si="88"/>
        <v>#VALUE!</v>
      </c>
      <c r="AM706">
        <f t="shared" si="86"/>
        <v>0</v>
      </c>
    </row>
    <row r="707" spans="1:39" ht="15.75" x14ac:dyDescent="0.25">
      <c r="A707" s="21"/>
      <c r="B707" s="21" t="s">
        <v>1519</v>
      </c>
      <c r="C707" s="21">
        <v>7638538</v>
      </c>
      <c r="D707" s="25">
        <v>194559</v>
      </c>
      <c r="E707" s="21" t="s">
        <v>104</v>
      </c>
      <c r="F707" s="31" t="s">
        <v>104</v>
      </c>
      <c r="G707" s="21" t="s">
        <v>1692</v>
      </c>
      <c r="H707" s="21" t="s">
        <v>1729</v>
      </c>
      <c r="I707" s="25" t="s">
        <v>63</v>
      </c>
      <c r="J707" s="21" t="s">
        <v>41</v>
      </c>
      <c r="K707" s="21" t="s">
        <v>42</v>
      </c>
      <c r="L707" s="20">
        <v>45709</v>
      </c>
      <c r="M707" s="20">
        <v>45799</v>
      </c>
      <c r="N707" s="21" t="s">
        <v>18</v>
      </c>
      <c r="O707" s="21">
        <v>3</v>
      </c>
      <c r="P707" s="21">
        <v>1</v>
      </c>
      <c r="Q707" s="21">
        <v>10</v>
      </c>
      <c r="R707" s="15">
        <f>(Q707-P707)/P707</f>
        <v>9</v>
      </c>
      <c r="S707" s="18">
        <f>IFERROR(VLOOKUP(D707,'[1]comparativo br'!$A:$B,2,FALSE),"")</f>
        <v>0</v>
      </c>
      <c r="T707" s="18">
        <f>IFERROR(VLOOKUP(D707,'[1]comparativo br'!$A:$C,3,FALSE),"")</f>
        <v>3540</v>
      </c>
      <c r="U707" s="15" t="str">
        <f t="shared" si="84"/>
        <v/>
      </c>
      <c r="V707" s="19">
        <f>IFERROR(VLOOKUP(D707,'[1]comparativo br'!$A:$D,4,FALSE),"")</f>
        <v>31</v>
      </c>
      <c r="W707" s="19">
        <f>IFERROR(VLOOKUP(D707,'[1]comparativo br'!$A:$E,5,FALSE),"")</f>
        <v>6</v>
      </c>
      <c r="X707" s="15">
        <f t="shared" si="89"/>
        <v>-0.80645161290322576</v>
      </c>
      <c r="Y707" s="18" t="e">
        <f>SUMIFS([2]Plan2!$H:$H,[2]Plan2!$A:$A,$D707,[2]Plan2!$U:$U,6)</f>
        <v>#VALUE!</v>
      </c>
      <c r="Z707" s="18" t="e">
        <f>SUMIFS([2]Plan2!$H:$H,[2]Plan2!$A:$A,$D707,[2]Plan2!$U:$U,7)</f>
        <v>#VALUE!</v>
      </c>
      <c r="AA707" s="18" t="e">
        <f>SUMIFS([2]Plan2!$H:$H,[2]Plan2!$A:$A,$D707,[2]Plan2!$U:$U,8)</f>
        <v>#VALUE!</v>
      </c>
      <c r="AB707" s="18" t="e">
        <f>SUMIFS([2]Plan2!$H:$H,[2]Plan2!$A:$A,$D707,[2]Plan2!$U:$U,9)</f>
        <v>#VALUE!</v>
      </c>
      <c r="AC707" s="18" t="e">
        <f>SUMIFS([2]Plan2!$H:$H,[2]Plan2!$A:$A,$D707,[2]Plan2!$U:$U,10)</f>
        <v>#VALUE!</v>
      </c>
      <c r="AD707" s="18" t="e">
        <f>SUMIFS([2]Plan2!$H:$H,[2]Plan2!$A:$A,$D707,[2]Plan2!$U:$U,11)</f>
        <v>#VALUE!</v>
      </c>
      <c r="AE707" s="18" t="e">
        <f>SUMIFS([2]Plan2!$H:$H,[2]Plan2!$A:$A,$D707,[2]Plan2!$U:$U,12)</f>
        <v>#VALUE!</v>
      </c>
      <c r="AF707" s="18" t="e">
        <f>SUMIFS([2]Plan2!$H:$H,[2]Plan2!$A:$A,$D707,[2]Plan2!$U:$U,1)</f>
        <v>#VALUE!</v>
      </c>
      <c r="AG707" s="18" t="e">
        <f>SUMIFS([2]Plan2!$H:$H,[2]Plan2!$A:$A,$D707,[2]Plan2!$U:$U,2)</f>
        <v>#VALUE!</v>
      </c>
      <c r="AH707" s="18" t="e">
        <f>SUMIFS([2]Plan2!$H:$H,[2]Plan2!$A:$A,$D707,[2]Plan2!$U:$U,3)</f>
        <v>#VALUE!</v>
      </c>
      <c r="AI707" s="18" t="e">
        <f>SUMIFS([2]Plan2!$H:$H,[2]Plan2!$A:$A,$D707,[2]Plan2!$U:$U,4)</f>
        <v>#VALUE!</v>
      </c>
      <c r="AJ707" s="18" t="e">
        <f>SUMIFS([2]Plan2!$H:$H,[2]Plan2!$A:$A,$D707,[2]Plan2!$U:$U,5)</f>
        <v>#VALUE!</v>
      </c>
      <c r="AK707" s="23" t="e">
        <f t="shared" si="85"/>
        <v>#VALUE!</v>
      </c>
      <c r="AL707" s="23" t="e">
        <f t="shared" si="88"/>
        <v>#VALUE!</v>
      </c>
      <c r="AM707">
        <f t="shared" si="86"/>
        <v>0</v>
      </c>
    </row>
    <row r="708" spans="1:39" ht="15.75" x14ac:dyDescent="0.25">
      <c r="A708" s="21"/>
      <c r="B708" s="21" t="s">
        <v>1520</v>
      </c>
      <c r="C708" s="21">
        <v>7670089</v>
      </c>
      <c r="D708" s="25" t="s">
        <v>2469</v>
      </c>
      <c r="E708" s="21" t="s">
        <v>1798</v>
      </c>
      <c r="F708" s="31" t="s">
        <v>1798</v>
      </c>
      <c r="G708" s="21" t="s">
        <v>2470</v>
      </c>
      <c r="H708" s="21" t="s">
        <v>1012</v>
      </c>
      <c r="I708" s="25" t="s">
        <v>145</v>
      </c>
      <c r="J708" s="21" t="s">
        <v>27</v>
      </c>
      <c r="K708" s="21" t="s">
        <v>28</v>
      </c>
      <c r="L708" s="20">
        <v>45789</v>
      </c>
      <c r="M708" s="20">
        <v>45775</v>
      </c>
      <c r="N708" s="21" t="s">
        <v>18</v>
      </c>
      <c r="O708" s="21">
        <v>0</v>
      </c>
      <c r="P708" s="21">
        <v>0</v>
      </c>
      <c r="Q708" s="21">
        <v>3</v>
      </c>
      <c r="R708" s="15">
        <v>1</v>
      </c>
      <c r="S708" s="18" t="str">
        <f>IFERROR(VLOOKUP(D708,'[1]comparativo br'!$A:$B,2,FALSE),"")</f>
        <v/>
      </c>
      <c r="T708" s="18" t="str">
        <f>IFERROR(VLOOKUP(D708,'[1]comparativo br'!$A:$C,3,FALSE),"")</f>
        <v/>
      </c>
      <c r="U708" s="15" t="str">
        <f t="shared" si="84"/>
        <v/>
      </c>
      <c r="V708" s="19" t="str">
        <f>IFERROR(VLOOKUP(D708,'[1]comparativo br'!$A:$D,4,FALSE),"")</f>
        <v/>
      </c>
      <c r="W708" s="19" t="str">
        <f>IFERROR(VLOOKUP(D708,'[1]comparativo br'!$A:$E,5,FALSE),"")</f>
        <v/>
      </c>
      <c r="X708" s="15" t="str">
        <f t="shared" si="89"/>
        <v/>
      </c>
      <c r="Y708" s="18" t="e">
        <f>SUMIFS([2]Plan2!$H:$H,[2]Plan2!$A:$A,$D708,[2]Plan2!$U:$U,6)</f>
        <v>#VALUE!</v>
      </c>
      <c r="Z708" s="18" t="e">
        <f>SUMIFS([2]Plan2!$H:$H,[2]Plan2!$A:$A,$D708,[2]Plan2!$U:$U,7)</f>
        <v>#VALUE!</v>
      </c>
      <c r="AA708" s="18" t="e">
        <f>SUMIFS([2]Plan2!$H:$H,[2]Plan2!$A:$A,$D708,[2]Plan2!$U:$U,8)</f>
        <v>#VALUE!</v>
      </c>
      <c r="AB708" s="18" t="e">
        <f>SUMIFS([2]Plan2!$H:$H,[2]Plan2!$A:$A,$D708,[2]Plan2!$U:$U,9)</f>
        <v>#VALUE!</v>
      </c>
      <c r="AC708" s="18" t="e">
        <f>SUMIFS([2]Plan2!$H:$H,[2]Plan2!$A:$A,$D708,[2]Plan2!$U:$U,10)</f>
        <v>#VALUE!</v>
      </c>
      <c r="AD708" s="18" t="e">
        <f>SUMIFS([2]Plan2!$H:$H,[2]Plan2!$A:$A,$D708,[2]Plan2!$U:$U,11)</f>
        <v>#VALUE!</v>
      </c>
      <c r="AE708" s="18" t="e">
        <f>SUMIFS([2]Plan2!$H:$H,[2]Plan2!$A:$A,$D708,[2]Plan2!$U:$U,12)</f>
        <v>#VALUE!</v>
      </c>
      <c r="AF708" s="18" t="e">
        <f>SUMIFS([2]Plan2!$H:$H,[2]Plan2!$A:$A,$D708,[2]Plan2!$U:$U,1)</f>
        <v>#VALUE!</v>
      </c>
      <c r="AG708" s="18" t="e">
        <f>SUMIFS([2]Plan2!$H:$H,[2]Plan2!$A:$A,$D708,[2]Plan2!$U:$U,2)</f>
        <v>#VALUE!</v>
      </c>
      <c r="AH708" s="18" t="e">
        <f>SUMIFS([2]Plan2!$H:$H,[2]Plan2!$A:$A,$D708,[2]Plan2!$U:$U,3)</f>
        <v>#VALUE!</v>
      </c>
      <c r="AI708" s="18" t="e">
        <f>SUMIFS([2]Plan2!$H:$H,[2]Plan2!$A:$A,$D708,[2]Plan2!$U:$U,4)</f>
        <v>#VALUE!</v>
      </c>
      <c r="AJ708" s="18" t="e">
        <f>SUMIFS([2]Plan2!$H:$H,[2]Plan2!$A:$A,$D708,[2]Plan2!$U:$U,5)</f>
        <v>#VALUE!</v>
      </c>
      <c r="AK708" s="23" t="e">
        <f t="shared" si="85"/>
        <v>#VALUE!</v>
      </c>
      <c r="AL708" s="23" t="e">
        <f t="shared" si="88"/>
        <v>#VALUE!</v>
      </c>
      <c r="AM708">
        <f t="shared" si="86"/>
        <v>0</v>
      </c>
    </row>
    <row r="709" spans="1:39" ht="15.75" x14ac:dyDescent="0.25">
      <c r="A709" s="21" t="s">
        <v>23</v>
      </c>
      <c r="B709" s="21" t="s">
        <v>1519</v>
      </c>
      <c r="C709" s="21">
        <v>7685671</v>
      </c>
      <c r="D709" s="25">
        <v>191395</v>
      </c>
      <c r="E709" s="21" t="s">
        <v>2190</v>
      </c>
      <c r="F709" s="31" t="s">
        <v>1798</v>
      </c>
      <c r="G709" s="21" t="s">
        <v>2091</v>
      </c>
      <c r="H709" s="21" t="s">
        <v>619</v>
      </c>
      <c r="I709" s="25" t="s">
        <v>145</v>
      </c>
      <c r="J709" s="21" t="s">
        <v>27</v>
      </c>
      <c r="K709" s="21" t="s">
        <v>74</v>
      </c>
      <c r="L709" s="20"/>
      <c r="M709" s="20">
        <v>45607</v>
      </c>
      <c r="N709" s="21" t="s">
        <v>53</v>
      </c>
      <c r="O709" s="21">
        <v>39</v>
      </c>
      <c r="P709" s="21">
        <v>9</v>
      </c>
      <c r="Q709" s="21">
        <v>8</v>
      </c>
      <c r="R709" s="15">
        <f>(Q709-P709)/P709</f>
        <v>-0.1111111111111111</v>
      </c>
      <c r="S709" s="18">
        <f>IFERROR(VLOOKUP(D709,'[1]comparativo br'!$A:$B,2,FALSE),"")</f>
        <v>0</v>
      </c>
      <c r="T709" s="18">
        <f>IFERROR(VLOOKUP(D709,'[1]comparativo br'!$A:$C,3,FALSE),"")</f>
        <v>0</v>
      </c>
      <c r="U709" s="15" t="str">
        <f t="shared" si="84"/>
        <v/>
      </c>
      <c r="V709" s="19">
        <f>IFERROR(VLOOKUP(D709,'[1]comparativo br'!$A:$D,4,FALSE),"")</f>
        <v>77</v>
      </c>
      <c r="W709" s="19">
        <f>IFERROR(VLOOKUP(D709,'[1]comparativo br'!$A:$E,5,FALSE),"")</f>
        <v>3</v>
      </c>
      <c r="X709" s="15">
        <f t="shared" ref="X709:X740" si="90">IFERROR((W709-V709)/V709,"")</f>
        <v>-0.96103896103896103</v>
      </c>
      <c r="Y709" s="18" t="e">
        <f>SUMIFS([2]Plan2!$H:$H,[2]Plan2!$A:$A,$D709,[2]Plan2!$U:$U,6)</f>
        <v>#VALUE!</v>
      </c>
      <c r="Z709" s="18" t="e">
        <f>SUMIFS([2]Plan2!$H:$H,[2]Plan2!$A:$A,$D709,[2]Plan2!$U:$U,7)</f>
        <v>#VALUE!</v>
      </c>
      <c r="AA709" s="18" t="e">
        <f>SUMIFS([2]Plan2!$H:$H,[2]Plan2!$A:$A,$D709,[2]Plan2!$U:$U,8)</f>
        <v>#VALUE!</v>
      </c>
      <c r="AB709" s="18" t="e">
        <f>SUMIFS([2]Plan2!$H:$H,[2]Plan2!$A:$A,$D709,[2]Plan2!$U:$U,9)</f>
        <v>#VALUE!</v>
      </c>
      <c r="AC709" s="18" t="e">
        <f>SUMIFS([2]Plan2!$H:$H,[2]Plan2!$A:$A,$D709,[2]Plan2!$U:$U,10)</f>
        <v>#VALUE!</v>
      </c>
      <c r="AD709" s="18" t="e">
        <f>SUMIFS([2]Plan2!$H:$H,[2]Plan2!$A:$A,$D709,[2]Plan2!$U:$U,11)</f>
        <v>#VALUE!</v>
      </c>
      <c r="AE709" s="18" t="e">
        <f>SUMIFS([2]Plan2!$H:$H,[2]Plan2!$A:$A,$D709,[2]Plan2!$U:$U,12)</f>
        <v>#VALUE!</v>
      </c>
      <c r="AF709" s="18" t="e">
        <f>SUMIFS([2]Plan2!$H:$H,[2]Plan2!$A:$A,$D709,[2]Plan2!$U:$U,1)</f>
        <v>#VALUE!</v>
      </c>
      <c r="AG709" s="18" t="e">
        <f>SUMIFS([2]Plan2!$H:$H,[2]Plan2!$A:$A,$D709,[2]Plan2!$U:$U,2)</f>
        <v>#VALUE!</v>
      </c>
      <c r="AH709" s="18" t="e">
        <f>SUMIFS([2]Plan2!$H:$H,[2]Plan2!$A:$A,$D709,[2]Plan2!$U:$U,3)</f>
        <v>#VALUE!</v>
      </c>
      <c r="AI709" s="18" t="e">
        <f>SUMIFS([2]Plan2!$H:$H,[2]Plan2!$A:$A,$D709,[2]Plan2!$U:$U,4)</f>
        <v>#VALUE!</v>
      </c>
      <c r="AJ709" s="18" t="e">
        <f>SUMIFS([2]Plan2!$H:$H,[2]Plan2!$A:$A,$D709,[2]Plan2!$U:$U,5)</f>
        <v>#VALUE!</v>
      </c>
      <c r="AK709" s="23" t="e">
        <f t="shared" si="85"/>
        <v>#VALUE!</v>
      </c>
      <c r="AL709" s="23" t="e">
        <f t="shared" si="88"/>
        <v>#VALUE!</v>
      </c>
      <c r="AM709">
        <f t="shared" si="86"/>
        <v>0</v>
      </c>
    </row>
    <row r="710" spans="1:39" ht="15.75" x14ac:dyDescent="0.25">
      <c r="A710" s="21" t="s">
        <v>23</v>
      </c>
      <c r="B710" s="21" t="s">
        <v>1519</v>
      </c>
      <c r="C710" s="21">
        <v>7685671</v>
      </c>
      <c r="D710" s="25" t="s">
        <v>1841</v>
      </c>
      <c r="E710" s="21" t="s">
        <v>2190</v>
      </c>
      <c r="F710" s="31" t="s">
        <v>1798</v>
      </c>
      <c r="G710" s="21" t="s">
        <v>2091</v>
      </c>
      <c r="H710" s="21" t="s">
        <v>139</v>
      </c>
      <c r="I710" s="25" t="s">
        <v>63</v>
      </c>
      <c r="J710" s="21" t="s">
        <v>27</v>
      </c>
      <c r="K710" s="21" t="s">
        <v>74</v>
      </c>
      <c r="L710" s="20"/>
      <c r="M710" s="20">
        <v>45775</v>
      </c>
      <c r="N710" s="21" t="s">
        <v>18</v>
      </c>
      <c r="O710" s="21">
        <v>17</v>
      </c>
      <c r="P710" s="21">
        <v>0</v>
      </c>
      <c r="Q710" s="21">
        <v>29</v>
      </c>
      <c r="R710" s="15">
        <v>1</v>
      </c>
      <c r="S710" s="18">
        <f>IFERROR(VLOOKUP(D710,'[1]comparativo br'!$A:$B,2,FALSE),"")</f>
        <v>0</v>
      </c>
      <c r="T710" s="18">
        <f>IFERROR(VLOOKUP(D710,'[1]comparativo br'!$A:$C,3,FALSE),"")</f>
        <v>0</v>
      </c>
      <c r="U710" s="15" t="str">
        <f t="shared" si="84"/>
        <v/>
      </c>
      <c r="V710" s="19">
        <f>IFERROR(VLOOKUP(D710,'[1]comparativo br'!$A:$D,4,FALSE),"")</f>
        <v>129</v>
      </c>
      <c r="W710" s="19">
        <f>IFERROR(VLOOKUP(D710,'[1]comparativo br'!$A:$E,5,FALSE),"")</f>
        <v>500</v>
      </c>
      <c r="X710" s="15">
        <f t="shared" si="90"/>
        <v>2.8759689922480618</v>
      </c>
      <c r="Y710" s="18" t="e">
        <f>SUMIFS([2]Plan2!$H:$H,[2]Plan2!$A:$A,$D710,[2]Plan2!$U:$U,6)</f>
        <v>#VALUE!</v>
      </c>
      <c r="Z710" s="18" t="e">
        <f>SUMIFS([2]Plan2!$H:$H,[2]Plan2!$A:$A,$D710,[2]Plan2!$U:$U,7)</f>
        <v>#VALUE!</v>
      </c>
      <c r="AA710" s="18" t="e">
        <f>SUMIFS([2]Plan2!$H:$H,[2]Plan2!$A:$A,$D710,[2]Plan2!$U:$U,8)</f>
        <v>#VALUE!</v>
      </c>
      <c r="AB710" s="18" t="e">
        <f>SUMIFS([2]Plan2!$H:$H,[2]Plan2!$A:$A,$D710,[2]Plan2!$U:$U,9)</f>
        <v>#VALUE!</v>
      </c>
      <c r="AC710" s="18" t="e">
        <f>SUMIFS([2]Plan2!$H:$H,[2]Plan2!$A:$A,$D710,[2]Plan2!$U:$U,10)</f>
        <v>#VALUE!</v>
      </c>
      <c r="AD710" s="18" t="e">
        <f>SUMIFS([2]Plan2!$H:$H,[2]Plan2!$A:$A,$D710,[2]Plan2!$U:$U,11)</f>
        <v>#VALUE!</v>
      </c>
      <c r="AE710" s="18" t="e">
        <f>SUMIFS([2]Plan2!$H:$H,[2]Plan2!$A:$A,$D710,[2]Plan2!$U:$U,12)</f>
        <v>#VALUE!</v>
      </c>
      <c r="AF710" s="18" t="e">
        <f>SUMIFS([2]Plan2!$H:$H,[2]Plan2!$A:$A,$D710,[2]Plan2!$U:$U,1)</f>
        <v>#VALUE!</v>
      </c>
      <c r="AG710" s="18" t="e">
        <f>SUMIFS([2]Plan2!$H:$H,[2]Plan2!$A:$A,$D710,[2]Plan2!$U:$U,2)</f>
        <v>#VALUE!</v>
      </c>
      <c r="AH710" s="18" t="e">
        <f>SUMIFS([2]Plan2!$H:$H,[2]Plan2!$A:$A,$D710,[2]Plan2!$U:$U,3)</f>
        <v>#VALUE!</v>
      </c>
      <c r="AI710" s="18" t="e">
        <f>SUMIFS([2]Plan2!$H:$H,[2]Plan2!$A:$A,$D710,[2]Plan2!$U:$U,4)</f>
        <v>#VALUE!</v>
      </c>
      <c r="AJ710" s="18" t="e">
        <f>SUMIFS([2]Plan2!$H:$H,[2]Plan2!$A:$A,$D710,[2]Plan2!$U:$U,5)</f>
        <v>#VALUE!</v>
      </c>
      <c r="AK710" s="23" t="e">
        <f t="shared" si="85"/>
        <v>#VALUE!</v>
      </c>
      <c r="AL710" s="23" t="e">
        <f t="shared" si="88"/>
        <v>#VALUE!</v>
      </c>
      <c r="AM710">
        <f t="shared" si="86"/>
        <v>0</v>
      </c>
    </row>
    <row r="711" spans="1:39" ht="15.75" x14ac:dyDescent="0.25">
      <c r="A711" s="21" t="s">
        <v>23</v>
      </c>
      <c r="B711" s="21" t="s">
        <v>1519</v>
      </c>
      <c r="C711" s="21">
        <v>7685671</v>
      </c>
      <c r="D711" s="25" t="s">
        <v>2093</v>
      </c>
      <c r="E711" s="21" t="s">
        <v>1798</v>
      </c>
      <c r="F711" s="31" t="s">
        <v>1798</v>
      </c>
      <c r="G711" s="21" t="s">
        <v>2091</v>
      </c>
      <c r="H711" s="21" t="s">
        <v>2094</v>
      </c>
      <c r="I711" s="25" t="s">
        <v>63</v>
      </c>
      <c r="J711" s="21" t="s">
        <v>27</v>
      </c>
      <c r="K711" s="21" t="s">
        <v>74</v>
      </c>
      <c r="L711" s="20">
        <v>45635</v>
      </c>
      <c r="M711" s="20"/>
      <c r="N711" s="21" t="s">
        <v>22</v>
      </c>
      <c r="O711" s="21"/>
      <c r="P711" s="21"/>
      <c r="Q711" s="21"/>
      <c r="R711" s="28"/>
      <c r="S711" s="18">
        <f>IFERROR(VLOOKUP(D711,'[1]comparativo br'!$A:$B,2,FALSE),"")</f>
        <v>0</v>
      </c>
      <c r="T711" s="18">
        <f>IFERROR(VLOOKUP(D711,'[1]comparativo br'!$A:$C,3,FALSE),"")</f>
        <v>0</v>
      </c>
      <c r="U711" s="15" t="str">
        <f t="shared" si="84"/>
        <v/>
      </c>
      <c r="V711" s="19">
        <f>IFERROR(VLOOKUP(D711,'[1]comparativo br'!$A:$D,4,FALSE),"")</f>
        <v>4</v>
      </c>
      <c r="W711" s="19">
        <f>IFERROR(VLOOKUP(D711,'[1]comparativo br'!$A:$E,5,FALSE),"")</f>
        <v>41</v>
      </c>
      <c r="X711" s="15">
        <f t="shared" si="90"/>
        <v>9.25</v>
      </c>
      <c r="Y711" s="18" t="e">
        <f>SUMIFS([2]Plan2!$H:$H,[2]Plan2!$A:$A,$D711,[2]Plan2!$U:$U,6)</f>
        <v>#VALUE!</v>
      </c>
      <c r="Z711" s="18" t="e">
        <f>SUMIFS([2]Plan2!$H:$H,[2]Plan2!$A:$A,$D711,[2]Plan2!$U:$U,7)</f>
        <v>#VALUE!</v>
      </c>
      <c r="AA711" s="18" t="e">
        <f>SUMIFS([2]Plan2!$H:$H,[2]Plan2!$A:$A,$D711,[2]Plan2!$U:$U,8)</f>
        <v>#VALUE!</v>
      </c>
      <c r="AB711" s="18" t="e">
        <f>SUMIFS([2]Plan2!$H:$H,[2]Plan2!$A:$A,$D711,[2]Plan2!$U:$U,9)</f>
        <v>#VALUE!</v>
      </c>
      <c r="AC711" s="18" t="e">
        <f>SUMIFS([2]Plan2!$H:$H,[2]Plan2!$A:$A,$D711,[2]Plan2!$U:$U,10)</f>
        <v>#VALUE!</v>
      </c>
      <c r="AD711" s="18" t="e">
        <f>SUMIFS([2]Plan2!$H:$H,[2]Plan2!$A:$A,$D711,[2]Plan2!$U:$U,11)</f>
        <v>#VALUE!</v>
      </c>
      <c r="AE711" s="18" t="e">
        <f>SUMIFS([2]Plan2!$H:$H,[2]Plan2!$A:$A,$D711,[2]Plan2!$U:$U,12)</f>
        <v>#VALUE!</v>
      </c>
      <c r="AF711" s="18" t="e">
        <f>SUMIFS([2]Plan2!$H:$H,[2]Plan2!$A:$A,$D711,[2]Plan2!$U:$U,1)</f>
        <v>#VALUE!</v>
      </c>
      <c r="AG711" s="18" t="e">
        <f>SUMIFS([2]Plan2!$H:$H,[2]Plan2!$A:$A,$D711,[2]Plan2!$U:$U,2)</f>
        <v>#VALUE!</v>
      </c>
      <c r="AH711" s="18" t="e">
        <f>SUMIFS([2]Plan2!$H:$H,[2]Plan2!$A:$A,$D711,[2]Plan2!$U:$U,3)</f>
        <v>#VALUE!</v>
      </c>
      <c r="AI711" s="18" t="e">
        <f>SUMIFS([2]Plan2!$H:$H,[2]Plan2!$A:$A,$D711,[2]Plan2!$U:$U,4)</f>
        <v>#VALUE!</v>
      </c>
      <c r="AJ711" s="18" t="e">
        <f>SUMIFS([2]Plan2!$H:$H,[2]Plan2!$A:$A,$D711,[2]Plan2!$U:$U,5)</f>
        <v>#VALUE!</v>
      </c>
      <c r="AK711" s="23" t="e">
        <f t="shared" si="85"/>
        <v>#VALUE!</v>
      </c>
      <c r="AL711" s="23" t="e">
        <f t="shared" si="88"/>
        <v>#VALUE!</v>
      </c>
      <c r="AM711">
        <f t="shared" si="86"/>
        <v>0</v>
      </c>
    </row>
    <row r="712" spans="1:39" ht="15.75" x14ac:dyDescent="0.25">
      <c r="A712" s="21" t="s">
        <v>23</v>
      </c>
      <c r="B712" s="21" t="s">
        <v>1520</v>
      </c>
      <c r="C712" s="21">
        <v>7685671</v>
      </c>
      <c r="D712" s="25" t="s">
        <v>2095</v>
      </c>
      <c r="E712" s="21" t="s">
        <v>1798</v>
      </c>
      <c r="F712" s="31" t="s">
        <v>1798</v>
      </c>
      <c r="G712" s="21" t="s">
        <v>2091</v>
      </c>
      <c r="H712" s="21" t="s">
        <v>2094</v>
      </c>
      <c r="I712" s="25" t="s">
        <v>63</v>
      </c>
      <c r="J712" s="21" t="s">
        <v>27</v>
      </c>
      <c r="K712" s="21" t="s">
        <v>74</v>
      </c>
      <c r="L712" s="20">
        <v>45636</v>
      </c>
      <c r="M712" s="20">
        <v>45700</v>
      </c>
      <c r="N712" s="21" t="s">
        <v>22</v>
      </c>
      <c r="O712" s="21">
        <v>0</v>
      </c>
      <c r="P712" s="21">
        <v>0</v>
      </c>
      <c r="Q712" s="21">
        <v>1</v>
      </c>
      <c r="R712" s="15">
        <v>1</v>
      </c>
      <c r="S712" s="18">
        <f>IFERROR(VLOOKUP(D712,'[1]comparativo br'!$A:$B,2,FALSE),"")</f>
        <v>0</v>
      </c>
      <c r="T712" s="18">
        <f>IFERROR(VLOOKUP(D712,'[1]comparativo br'!$A:$C,3,FALSE),"")</f>
        <v>0</v>
      </c>
      <c r="U712" s="15" t="str">
        <f t="shared" si="84"/>
        <v/>
      </c>
      <c r="V712" s="19">
        <f>IFERROR(VLOOKUP(D712,'[1]comparativo br'!$A:$D,4,FALSE),"")</f>
        <v>7</v>
      </c>
      <c r="W712" s="19">
        <f>IFERROR(VLOOKUP(D712,'[1]comparativo br'!$A:$E,5,FALSE),"")</f>
        <v>4</v>
      </c>
      <c r="X712" s="15">
        <f t="shared" si="90"/>
        <v>-0.42857142857142855</v>
      </c>
      <c r="Y712" s="18" t="e">
        <f>SUMIFS([2]Plan2!$H:$H,[2]Plan2!$A:$A,$D712,[2]Plan2!$U:$U,6)</f>
        <v>#VALUE!</v>
      </c>
      <c r="Z712" s="18" t="e">
        <f>SUMIFS([2]Plan2!$H:$H,[2]Plan2!$A:$A,$D712,[2]Plan2!$U:$U,7)</f>
        <v>#VALUE!</v>
      </c>
      <c r="AA712" s="18" t="e">
        <f>SUMIFS([2]Plan2!$H:$H,[2]Plan2!$A:$A,$D712,[2]Plan2!$U:$U,8)</f>
        <v>#VALUE!</v>
      </c>
      <c r="AB712" s="18" t="e">
        <f>SUMIFS([2]Plan2!$H:$H,[2]Plan2!$A:$A,$D712,[2]Plan2!$U:$U,9)</f>
        <v>#VALUE!</v>
      </c>
      <c r="AC712" s="18" t="e">
        <f>SUMIFS([2]Plan2!$H:$H,[2]Plan2!$A:$A,$D712,[2]Plan2!$U:$U,10)</f>
        <v>#VALUE!</v>
      </c>
      <c r="AD712" s="18" t="e">
        <f>SUMIFS([2]Plan2!$H:$H,[2]Plan2!$A:$A,$D712,[2]Plan2!$U:$U,11)</f>
        <v>#VALUE!</v>
      </c>
      <c r="AE712" s="18" t="e">
        <f>SUMIFS([2]Plan2!$H:$H,[2]Plan2!$A:$A,$D712,[2]Plan2!$U:$U,12)</f>
        <v>#VALUE!</v>
      </c>
      <c r="AF712" s="18" t="e">
        <f>SUMIFS([2]Plan2!$H:$H,[2]Plan2!$A:$A,$D712,[2]Plan2!$U:$U,1)</f>
        <v>#VALUE!</v>
      </c>
      <c r="AG712" s="18" t="e">
        <f>SUMIFS([2]Plan2!$H:$H,[2]Plan2!$A:$A,$D712,[2]Plan2!$U:$U,2)</f>
        <v>#VALUE!</v>
      </c>
      <c r="AH712" s="18" t="e">
        <f>SUMIFS([2]Plan2!$H:$H,[2]Plan2!$A:$A,$D712,[2]Plan2!$U:$U,3)</f>
        <v>#VALUE!</v>
      </c>
      <c r="AI712" s="18" t="e">
        <f>SUMIFS([2]Plan2!$H:$H,[2]Plan2!$A:$A,$D712,[2]Plan2!$U:$U,4)</f>
        <v>#VALUE!</v>
      </c>
      <c r="AJ712" s="18" t="e">
        <f>SUMIFS([2]Plan2!$H:$H,[2]Plan2!$A:$A,$D712,[2]Plan2!$U:$U,5)</f>
        <v>#VALUE!</v>
      </c>
      <c r="AK712" s="23" t="e">
        <f t="shared" si="85"/>
        <v>#VALUE!</v>
      </c>
      <c r="AL712" s="23" t="e">
        <f t="shared" si="88"/>
        <v>#VALUE!</v>
      </c>
      <c r="AM712">
        <f t="shared" si="86"/>
        <v>0</v>
      </c>
    </row>
    <row r="713" spans="1:39" ht="15.75" x14ac:dyDescent="0.25">
      <c r="A713" s="21" t="s">
        <v>23</v>
      </c>
      <c r="B713" s="21" t="s">
        <v>1519</v>
      </c>
      <c r="C713" s="21">
        <v>7685671</v>
      </c>
      <c r="D713" s="25">
        <v>100670</v>
      </c>
      <c r="E713" s="21" t="s">
        <v>1798</v>
      </c>
      <c r="F713" s="31" t="s">
        <v>1798</v>
      </c>
      <c r="G713" s="21" t="s">
        <v>2091</v>
      </c>
      <c r="H713" s="21" t="s">
        <v>247</v>
      </c>
      <c r="I713" s="25" t="s">
        <v>145</v>
      </c>
      <c r="J713" s="21" t="s">
        <v>27</v>
      </c>
      <c r="K713" s="21" t="s">
        <v>74</v>
      </c>
      <c r="L713" s="20">
        <v>45358</v>
      </c>
      <c r="M713" s="20">
        <v>45730</v>
      </c>
      <c r="N713" s="21" t="s">
        <v>53</v>
      </c>
      <c r="O713" s="21">
        <v>10</v>
      </c>
      <c r="P713" s="21">
        <v>8</v>
      </c>
      <c r="Q713" s="21">
        <v>3</v>
      </c>
      <c r="R713" s="15">
        <f>(Q713-P713)/P713</f>
        <v>-0.625</v>
      </c>
      <c r="S713" s="18">
        <f>IFERROR(VLOOKUP(D713,'[1]comparativo br'!$A:$B,2,FALSE),"")</f>
        <v>0</v>
      </c>
      <c r="T713" s="18">
        <f>IFERROR(VLOOKUP(D713,'[1]comparativo br'!$A:$C,3,FALSE),"")</f>
        <v>0</v>
      </c>
      <c r="U713" s="15" t="str">
        <f t="shared" si="84"/>
        <v/>
      </c>
      <c r="V713" s="19">
        <f>IFERROR(VLOOKUP(D713,'[1]comparativo br'!$A:$D,4,FALSE),"")</f>
        <v>3</v>
      </c>
      <c r="W713" s="19">
        <f>IFERROR(VLOOKUP(D713,'[1]comparativo br'!$A:$E,5,FALSE),"")</f>
        <v>53</v>
      </c>
      <c r="X713" s="15">
        <f t="shared" si="90"/>
        <v>16.666666666666668</v>
      </c>
      <c r="Y713" s="18" t="e">
        <f>SUMIFS([2]Plan2!$H:$H,[2]Plan2!$A:$A,$D713,[2]Plan2!$U:$U,6)</f>
        <v>#VALUE!</v>
      </c>
      <c r="Z713" s="18" t="e">
        <f>SUMIFS([2]Plan2!$H:$H,[2]Plan2!$A:$A,$D713,[2]Plan2!$U:$U,7)</f>
        <v>#VALUE!</v>
      </c>
      <c r="AA713" s="18" t="e">
        <f>SUMIFS([2]Plan2!$H:$H,[2]Plan2!$A:$A,$D713,[2]Plan2!$U:$U,8)</f>
        <v>#VALUE!</v>
      </c>
      <c r="AB713" s="18" t="e">
        <f>SUMIFS([2]Plan2!$H:$H,[2]Plan2!$A:$A,$D713,[2]Plan2!$U:$U,9)</f>
        <v>#VALUE!</v>
      </c>
      <c r="AC713" s="18" t="e">
        <f>SUMIFS([2]Plan2!$H:$H,[2]Plan2!$A:$A,$D713,[2]Plan2!$U:$U,10)</f>
        <v>#VALUE!</v>
      </c>
      <c r="AD713" s="18" t="e">
        <f>SUMIFS([2]Plan2!$H:$H,[2]Plan2!$A:$A,$D713,[2]Plan2!$U:$U,11)</f>
        <v>#VALUE!</v>
      </c>
      <c r="AE713" s="18" t="e">
        <f>SUMIFS([2]Plan2!$H:$H,[2]Plan2!$A:$A,$D713,[2]Plan2!$U:$U,12)</f>
        <v>#VALUE!</v>
      </c>
      <c r="AF713" s="18" t="e">
        <f>SUMIFS([2]Plan2!$H:$H,[2]Plan2!$A:$A,$D713,[2]Plan2!$U:$U,1)</f>
        <v>#VALUE!</v>
      </c>
      <c r="AG713" s="18" t="e">
        <f>SUMIFS([2]Plan2!$H:$H,[2]Plan2!$A:$A,$D713,[2]Plan2!$U:$U,2)</f>
        <v>#VALUE!</v>
      </c>
      <c r="AH713" s="18" t="e">
        <f>SUMIFS([2]Plan2!$H:$H,[2]Plan2!$A:$A,$D713,[2]Plan2!$U:$U,3)</f>
        <v>#VALUE!</v>
      </c>
      <c r="AI713" s="18" t="e">
        <f>SUMIFS([2]Plan2!$H:$H,[2]Plan2!$A:$A,$D713,[2]Plan2!$U:$U,4)</f>
        <v>#VALUE!</v>
      </c>
      <c r="AJ713" s="18" t="e">
        <f>SUMIFS([2]Plan2!$H:$H,[2]Plan2!$A:$A,$D713,[2]Plan2!$U:$U,5)</f>
        <v>#VALUE!</v>
      </c>
      <c r="AK713" s="23" t="e">
        <f t="shared" si="85"/>
        <v>#VALUE!</v>
      </c>
      <c r="AL713" s="23" t="e">
        <f t="shared" si="88"/>
        <v>#VALUE!</v>
      </c>
      <c r="AM713">
        <f t="shared" si="86"/>
        <v>0</v>
      </c>
    </row>
    <row r="714" spans="1:39" ht="15.75" x14ac:dyDescent="0.25">
      <c r="A714" s="21" t="s">
        <v>23</v>
      </c>
      <c r="B714" s="21" t="s">
        <v>1519</v>
      </c>
      <c r="C714" s="21">
        <v>7685671</v>
      </c>
      <c r="D714" s="25" t="s">
        <v>2092</v>
      </c>
      <c r="E714" s="21" t="s">
        <v>1798</v>
      </c>
      <c r="F714" s="31" t="s">
        <v>1798</v>
      </c>
      <c r="G714" s="21" t="s">
        <v>2091</v>
      </c>
      <c r="H714" s="21" t="s">
        <v>1058</v>
      </c>
      <c r="I714" s="25" t="s">
        <v>145</v>
      </c>
      <c r="J714" s="21" t="s">
        <v>27</v>
      </c>
      <c r="K714" s="21" t="s">
        <v>74</v>
      </c>
      <c r="L714" s="20">
        <v>45635</v>
      </c>
      <c r="M714" s="20">
        <v>45734</v>
      </c>
      <c r="N714" s="21" t="s">
        <v>22</v>
      </c>
      <c r="O714" s="21">
        <v>12</v>
      </c>
      <c r="P714" s="21">
        <v>0</v>
      </c>
      <c r="Q714" s="21">
        <v>35</v>
      </c>
      <c r="R714" s="15">
        <v>1</v>
      </c>
      <c r="S714" s="18">
        <f>IFERROR(VLOOKUP(D714,'[1]comparativo br'!$A:$B,2,FALSE),"")</f>
        <v>0</v>
      </c>
      <c r="T714" s="18">
        <f>IFERROR(VLOOKUP(D714,'[1]comparativo br'!$A:$C,3,FALSE),"")</f>
        <v>0</v>
      </c>
      <c r="U714" s="15" t="str">
        <f t="shared" si="84"/>
        <v/>
      </c>
      <c r="V714" s="19">
        <f>IFERROR(VLOOKUP(D714,'[1]comparativo br'!$A:$D,4,FALSE),"")</f>
        <v>69</v>
      </c>
      <c r="W714" s="19">
        <f>IFERROR(VLOOKUP(D714,'[1]comparativo br'!$A:$E,5,FALSE),"")</f>
        <v>85</v>
      </c>
      <c r="X714" s="15">
        <f t="shared" si="90"/>
        <v>0.2318840579710145</v>
      </c>
      <c r="Y714" s="18" t="e">
        <f>SUMIFS([2]Plan2!$H:$H,[2]Plan2!$A:$A,$D714,[2]Plan2!$U:$U,6)</f>
        <v>#VALUE!</v>
      </c>
      <c r="Z714" s="18" t="e">
        <f>SUMIFS([2]Plan2!$H:$H,[2]Plan2!$A:$A,$D714,[2]Plan2!$U:$U,7)</f>
        <v>#VALUE!</v>
      </c>
      <c r="AA714" s="18" t="e">
        <f>SUMIFS([2]Plan2!$H:$H,[2]Plan2!$A:$A,$D714,[2]Plan2!$U:$U,8)</f>
        <v>#VALUE!</v>
      </c>
      <c r="AB714" s="18" t="e">
        <f>SUMIFS([2]Plan2!$H:$H,[2]Plan2!$A:$A,$D714,[2]Plan2!$U:$U,9)</f>
        <v>#VALUE!</v>
      </c>
      <c r="AC714" s="18" t="e">
        <f>SUMIFS([2]Plan2!$H:$H,[2]Plan2!$A:$A,$D714,[2]Plan2!$U:$U,10)</f>
        <v>#VALUE!</v>
      </c>
      <c r="AD714" s="18" t="e">
        <f>SUMIFS([2]Plan2!$H:$H,[2]Plan2!$A:$A,$D714,[2]Plan2!$U:$U,11)</f>
        <v>#VALUE!</v>
      </c>
      <c r="AE714" s="18" t="e">
        <f>SUMIFS([2]Plan2!$H:$H,[2]Plan2!$A:$A,$D714,[2]Plan2!$U:$U,12)</f>
        <v>#VALUE!</v>
      </c>
      <c r="AF714" s="18" t="e">
        <f>SUMIFS([2]Plan2!$H:$H,[2]Plan2!$A:$A,$D714,[2]Plan2!$U:$U,1)</f>
        <v>#VALUE!</v>
      </c>
      <c r="AG714" s="18" t="e">
        <f>SUMIFS([2]Plan2!$H:$H,[2]Plan2!$A:$A,$D714,[2]Plan2!$U:$U,2)</f>
        <v>#VALUE!</v>
      </c>
      <c r="AH714" s="18" t="e">
        <f>SUMIFS([2]Plan2!$H:$H,[2]Plan2!$A:$A,$D714,[2]Plan2!$U:$U,3)</f>
        <v>#VALUE!</v>
      </c>
      <c r="AI714" s="18" t="e">
        <f>SUMIFS([2]Plan2!$H:$H,[2]Plan2!$A:$A,$D714,[2]Plan2!$U:$U,4)</f>
        <v>#VALUE!</v>
      </c>
      <c r="AJ714" s="18" t="e">
        <f>SUMIFS([2]Plan2!$H:$H,[2]Plan2!$A:$A,$D714,[2]Plan2!$U:$U,5)</f>
        <v>#VALUE!</v>
      </c>
      <c r="AK714" s="23" t="e">
        <f t="shared" si="85"/>
        <v>#VALUE!</v>
      </c>
      <c r="AL714" s="23" t="e">
        <f t="shared" si="88"/>
        <v>#VALUE!</v>
      </c>
      <c r="AM714">
        <f t="shared" si="86"/>
        <v>0</v>
      </c>
    </row>
    <row r="715" spans="1:39" ht="15.75" x14ac:dyDescent="0.25">
      <c r="A715" s="21" t="s">
        <v>23</v>
      </c>
      <c r="B715" s="21" t="s">
        <v>1520</v>
      </c>
      <c r="C715" s="21">
        <v>7685671</v>
      </c>
      <c r="D715" s="25">
        <v>900014</v>
      </c>
      <c r="E715" s="21" t="s">
        <v>1798</v>
      </c>
      <c r="F715" s="31" t="s">
        <v>1798</v>
      </c>
      <c r="G715" s="21" t="s">
        <v>2091</v>
      </c>
      <c r="H715" s="21" t="s">
        <v>363</v>
      </c>
      <c r="I715" s="25" t="s">
        <v>145</v>
      </c>
      <c r="J715" s="21" t="s">
        <v>27</v>
      </c>
      <c r="K715" s="21" t="s">
        <v>74</v>
      </c>
      <c r="L715" s="20">
        <v>45496</v>
      </c>
      <c r="M715" s="20">
        <v>45747</v>
      </c>
      <c r="N715" s="21" t="s">
        <v>18</v>
      </c>
      <c r="O715" s="21">
        <v>171</v>
      </c>
      <c r="P715" s="21">
        <v>45</v>
      </c>
      <c r="Q715" s="21">
        <v>32</v>
      </c>
      <c r="R715" s="15">
        <f t="shared" ref="R715:R730" si="91">(Q715-P715)/P715</f>
        <v>-0.28888888888888886</v>
      </c>
      <c r="S715" s="18">
        <f>IFERROR(VLOOKUP(D715,'[1]comparativo br'!$A:$B,2,FALSE),"")</f>
        <v>10000</v>
      </c>
      <c r="T715" s="18">
        <f>IFERROR(VLOOKUP(D715,'[1]comparativo br'!$A:$C,3,FALSE),"")</f>
        <v>0</v>
      </c>
      <c r="U715" s="15">
        <f t="shared" si="84"/>
        <v>-1</v>
      </c>
      <c r="V715" s="19">
        <f>IFERROR(VLOOKUP(D715,'[1]comparativo br'!$A:$D,4,FALSE),"")</f>
        <v>2</v>
      </c>
      <c r="W715" s="19">
        <f>IFERROR(VLOOKUP(D715,'[1]comparativo br'!$A:$E,5,FALSE),"")</f>
        <v>36</v>
      </c>
      <c r="X715" s="15">
        <f t="shared" si="90"/>
        <v>17</v>
      </c>
      <c r="Y715" s="18" t="e">
        <f>SUMIFS([2]Plan2!$H:$H,[2]Plan2!$A:$A,$D715,[2]Plan2!$U:$U,6)</f>
        <v>#VALUE!</v>
      </c>
      <c r="Z715" s="18" t="e">
        <f>SUMIFS([2]Plan2!$H:$H,[2]Plan2!$A:$A,$D715,[2]Plan2!$U:$U,7)</f>
        <v>#VALUE!</v>
      </c>
      <c r="AA715" s="18" t="e">
        <f>SUMIFS([2]Plan2!$H:$H,[2]Plan2!$A:$A,$D715,[2]Plan2!$U:$U,8)</f>
        <v>#VALUE!</v>
      </c>
      <c r="AB715" s="18" t="e">
        <f>SUMIFS([2]Plan2!$H:$H,[2]Plan2!$A:$A,$D715,[2]Plan2!$U:$U,9)</f>
        <v>#VALUE!</v>
      </c>
      <c r="AC715" s="18" t="e">
        <f>SUMIFS([2]Plan2!$H:$H,[2]Plan2!$A:$A,$D715,[2]Plan2!$U:$U,10)</f>
        <v>#VALUE!</v>
      </c>
      <c r="AD715" s="18" t="e">
        <f>SUMIFS([2]Plan2!$H:$H,[2]Plan2!$A:$A,$D715,[2]Plan2!$U:$U,11)</f>
        <v>#VALUE!</v>
      </c>
      <c r="AE715" s="18" t="e">
        <f>SUMIFS([2]Plan2!$H:$H,[2]Plan2!$A:$A,$D715,[2]Plan2!$U:$U,12)</f>
        <v>#VALUE!</v>
      </c>
      <c r="AF715" s="18" t="e">
        <f>SUMIFS([2]Plan2!$H:$H,[2]Plan2!$A:$A,$D715,[2]Plan2!$U:$U,1)</f>
        <v>#VALUE!</v>
      </c>
      <c r="AG715" s="18" t="e">
        <f>SUMIFS([2]Plan2!$H:$H,[2]Plan2!$A:$A,$D715,[2]Plan2!$U:$U,2)</f>
        <v>#VALUE!</v>
      </c>
      <c r="AH715" s="18" t="e">
        <f>SUMIFS([2]Plan2!$H:$H,[2]Plan2!$A:$A,$D715,[2]Plan2!$U:$U,3)</f>
        <v>#VALUE!</v>
      </c>
      <c r="AI715" s="18" t="e">
        <f>SUMIFS([2]Plan2!$H:$H,[2]Plan2!$A:$A,$D715,[2]Plan2!$U:$U,4)</f>
        <v>#VALUE!</v>
      </c>
      <c r="AJ715" s="18" t="e">
        <f>SUMIFS([2]Plan2!$H:$H,[2]Plan2!$A:$A,$D715,[2]Plan2!$U:$U,5)</f>
        <v>#VALUE!</v>
      </c>
      <c r="AK715" s="23" t="e">
        <f t="shared" si="85"/>
        <v>#VALUE!</v>
      </c>
      <c r="AL715" s="23" t="e">
        <f t="shared" si="88"/>
        <v>#VALUE!</v>
      </c>
      <c r="AM715">
        <f t="shared" si="86"/>
        <v>0</v>
      </c>
    </row>
    <row r="716" spans="1:39" ht="15.75" x14ac:dyDescent="0.25">
      <c r="A716" s="21" t="s">
        <v>23</v>
      </c>
      <c r="B716" s="21" t="s">
        <v>1519</v>
      </c>
      <c r="C716" s="21">
        <v>7685671</v>
      </c>
      <c r="D716" s="25">
        <v>102340</v>
      </c>
      <c r="E716" s="21" t="s">
        <v>1798</v>
      </c>
      <c r="F716" s="31" t="s">
        <v>1798</v>
      </c>
      <c r="G716" s="21" t="s">
        <v>2091</v>
      </c>
      <c r="H716" s="21" t="s">
        <v>470</v>
      </c>
      <c r="I716" s="25" t="s">
        <v>145</v>
      </c>
      <c r="J716" s="21" t="s">
        <v>27</v>
      </c>
      <c r="K716" s="21" t="s">
        <v>74</v>
      </c>
      <c r="L716" s="20"/>
      <c r="M716" s="20">
        <v>45771</v>
      </c>
      <c r="N716" s="21" t="s">
        <v>18</v>
      </c>
      <c r="O716" s="21">
        <v>88</v>
      </c>
      <c r="P716" s="21">
        <v>36</v>
      </c>
      <c r="Q716" s="21">
        <v>7</v>
      </c>
      <c r="R716" s="15">
        <f t="shared" si="91"/>
        <v>-0.80555555555555558</v>
      </c>
      <c r="S716" s="18">
        <f>IFERROR(VLOOKUP(D716,'[1]comparativo br'!$A:$B,2,FALSE),"")</f>
        <v>4000</v>
      </c>
      <c r="T716" s="18">
        <f>IFERROR(VLOOKUP(D716,'[1]comparativo br'!$A:$C,3,FALSE),"")</f>
        <v>0</v>
      </c>
      <c r="U716" s="15">
        <f t="shared" ref="U716:U779" si="92">IFERROR((T716-S716)/S716,"")</f>
        <v>-1</v>
      </c>
      <c r="V716" s="19">
        <f>IFERROR(VLOOKUP(D716,'[1]comparativo br'!$A:$D,4,FALSE),"")</f>
        <v>53</v>
      </c>
      <c r="W716" s="19">
        <f>IFERROR(VLOOKUP(D716,'[1]comparativo br'!$A:$E,5,FALSE),"")</f>
        <v>18</v>
      </c>
      <c r="X716" s="15">
        <f t="shared" si="90"/>
        <v>-0.660377358490566</v>
      </c>
      <c r="Y716" s="18" t="e">
        <f>SUMIFS([2]Plan2!$H:$H,[2]Plan2!$A:$A,$D716,[2]Plan2!$U:$U,6)</f>
        <v>#VALUE!</v>
      </c>
      <c r="Z716" s="18" t="e">
        <f>SUMIFS([2]Plan2!$H:$H,[2]Plan2!$A:$A,$D716,[2]Plan2!$U:$U,7)</f>
        <v>#VALUE!</v>
      </c>
      <c r="AA716" s="18" t="e">
        <f>SUMIFS([2]Plan2!$H:$H,[2]Plan2!$A:$A,$D716,[2]Plan2!$U:$U,8)</f>
        <v>#VALUE!</v>
      </c>
      <c r="AB716" s="18" t="e">
        <f>SUMIFS([2]Plan2!$H:$H,[2]Plan2!$A:$A,$D716,[2]Plan2!$U:$U,9)</f>
        <v>#VALUE!</v>
      </c>
      <c r="AC716" s="18" t="e">
        <f>SUMIFS([2]Plan2!$H:$H,[2]Plan2!$A:$A,$D716,[2]Plan2!$U:$U,10)</f>
        <v>#VALUE!</v>
      </c>
      <c r="AD716" s="18" t="e">
        <f>SUMIFS([2]Plan2!$H:$H,[2]Plan2!$A:$A,$D716,[2]Plan2!$U:$U,11)</f>
        <v>#VALUE!</v>
      </c>
      <c r="AE716" s="18" t="e">
        <f>SUMIFS([2]Plan2!$H:$H,[2]Plan2!$A:$A,$D716,[2]Plan2!$U:$U,12)</f>
        <v>#VALUE!</v>
      </c>
      <c r="AF716" s="18" t="e">
        <f>SUMIFS([2]Plan2!$H:$H,[2]Plan2!$A:$A,$D716,[2]Plan2!$U:$U,1)</f>
        <v>#VALUE!</v>
      </c>
      <c r="AG716" s="18" t="e">
        <f>SUMIFS([2]Plan2!$H:$H,[2]Plan2!$A:$A,$D716,[2]Plan2!$U:$U,2)</f>
        <v>#VALUE!</v>
      </c>
      <c r="AH716" s="18" t="e">
        <f>SUMIFS([2]Plan2!$H:$H,[2]Plan2!$A:$A,$D716,[2]Plan2!$U:$U,3)</f>
        <v>#VALUE!</v>
      </c>
      <c r="AI716" s="18" t="e">
        <f>SUMIFS([2]Plan2!$H:$H,[2]Plan2!$A:$A,$D716,[2]Plan2!$U:$U,4)</f>
        <v>#VALUE!</v>
      </c>
      <c r="AJ716" s="18" t="e">
        <f>SUMIFS([2]Plan2!$H:$H,[2]Plan2!$A:$A,$D716,[2]Plan2!$U:$U,5)</f>
        <v>#VALUE!</v>
      </c>
      <c r="AK716" s="23" t="e">
        <f t="shared" ref="AK716:AK779" si="93">SUM(Y716:AJ716)</f>
        <v>#VALUE!</v>
      </c>
      <c r="AL716" s="23" t="e">
        <f t="shared" si="88"/>
        <v>#VALUE!</v>
      </c>
      <c r="AM716">
        <f t="shared" si="86"/>
        <v>0</v>
      </c>
    </row>
    <row r="717" spans="1:39" ht="15.75" x14ac:dyDescent="0.25">
      <c r="A717" s="21" t="s">
        <v>23</v>
      </c>
      <c r="B717" s="21" t="s">
        <v>1519</v>
      </c>
      <c r="C717" s="21">
        <v>7685671</v>
      </c>
      <c r="D717" s="25">
        <v>100229</v>
      </c>
      <c r="E717" s="21" t="s">
        <v>1798</v>
      </c>
      <c r="F717" s="31" t="s">
        <v>1798</v>
      </c>
      <c r="G717" s="21" t="s">
        <v>2091</v>
      </c>
      <c r="H717" s="21" t="s">
        <v>144</v>
      </c>
      <c r="I717" s="25" t="s">
        <v>145</v>
      </c>
      <c r="J717" s="21" t="s">
        <v>27</v>
      </c>
      <c r="K717" s="21" t="s">
        <v>74</v>
      </c>
      <c r="L717" s="20">
        <v>45089</v>
      </c>
      <c r="M717" s="20">
        <v>45790</v>
      </c>
      <c r="N717" s="21" t="s">
        <v>18</v>
      </c>
      <c r="O717" s="21">
        <v>119</v>
      </c>
      <c r="P717" s="21">
        <v>52</v>
      </c>
      <c r="Q717" s="21">
        <v>39</v>
      </c>
      <c r="R717" s="15">
        <f t="shared" si="91"/>
        <v>-0.25</v>
      </c>
      <c r="S717" s="18">
        <f>IFERROR(VLOOKUP(D717,'[1]comparativo br'!$A:$B,2,FALSE),"")</f>
        <v>6000</v>
      </c>
      <c r="T717" s="18">
        <f>IFERROR(VLOOKUP(D717,'[1]comparativo br'!$A:$C,3,FALSE),"")</f>
        <v>0</v>
      </c>
      <c r="U717" s="15">
        <f t="shared" si="92"/>
        <v>-1</v>
      </c>
      <c r="V717" s="19">
        <f>IFERROR(VLOOKUP(D717,'[1]comparativo br'!$A:$D,4,FALSE),"")</f>
        <v>49</v>
      </c>
      <c r="W717" s="19">
        <f>IFERROR(VLOOKUP(D717,'[1]comparativo br'!$A:$E,5,FALSE),"")</f>
        <v>104</v>
      </c>
      <c r="X717" s="15">
        <f t="shared" si="90"/>
        <v>1.1224489795918366</v>
      </c>
      <c r="Y717" s="18" t="e">
        <f>SUMIFS([2]Plan2!$H:$H,[2]Plan2!$A:$A,$D717,[2]Plan2!$U:$U,6)</f>
        <v>#VALUE!</v>
      </c>
      <c r="Z717" s="18" t="e">
        <f>SUMIFS([2]Plan2!$H:$H,[2]Plan2!$A:$A,$D717,[2]Plan2!$U:$U,7)</f>
        <v>#VALUE!</v>
      </c>
      <c r="AA717" s="18" t="e">
        <f>SUMIFS([2]Plan2!$H:$H,[2]Plan2!$A:$A,$D717,[2]Plan2!$U:$U,8)</f>
        <v>#VALUE!</v>
      </c>
      <c r="AB717" s="18" t="e">
        <f>SUMIFS([2]Plan2!$H:$H,[2]Plan2!$A:$A,$D717,[2]Plan2!$U:$U,9)</f>
        <v>#VALUE!</v>
      </c>
      <c r="AC717" s="18" t="e">
        <f>SUMIFS([2]Plan2!$H:$H,[2]Plan2!$A:$A,$D717,[2]Plan2!$U:$U,10)</f>
        <v>#VALUE!</v>
      </c>
      <c r="AD717" s="18" t="e">
        <f>SUMIFS([2]Plan2!$H:$H,[2]Plan2!$A:$A,$D717,[2]Plan2!$U:$U,11)</f>
        <v>#VALUE!</v>
      </c>
      <c r="AE717" s="18" t="e">
        <f>SUMIFS([2]Plan2!$H:$H,[2]Plan2!$A:$A,$D717,[2]Plan2!$U:$U,12)</f>
        <v>#VALUE!</v>
      </c>
      <c r="AF717" s="18" t="e">
        <f>SUMIFS([2]Plan2!$H:$H,[2]Plan2!$A:$A,$D717,[2]Plan2!$U:$U,1)</f>
        <v>#VALUE!</v>
      </c>
      <c r="AG717" s="18" t="e">
        <f>SUMIFS([2]Plan2!$H:$H,[2]Plan2!$A:$A,$D717,[2]Plan2!$U:$U,2)</f>
        <v>#VALUE!</v>
      </c>
      <c r="AH717" s="18" t="e">
        <f>SUMIFS([2]Plan2!$H:$H,[2]Plan2!$A:$A,$D717,[2]Plan2!$U:$U,3)</f>
        <v>#VALUE!</v>
      </c>
      <c r="AI717" s="18" t="e">
        <f>SUMIFS([2]Plan2!$H:$H,[2]Plan2!$A:$A,$D717,[2]Plan2!$U:$U,4)</f>
        <v>#VALUE!</v>
      </c>
      <c r="AJ717" s="18" t="e">
        <f>SUMIFS([2]Plan2!$H:$H,[2]Plan2!$A:$A,$D717,[2]Plan2!$U:$U,5)</f>
        <v>#VALUE!</v>
      </c>
      <c r="AK717" s="23" t="e">
        <f t="shared" si="93"/>
        <v>#VALUE!</v>
      </c>
      <c r="AL717" s="23" t="e">
        <f t="shared" si="88"/>
        <v>#VALUE!</v>
      </c>
      <c r="AM717">
        <f t="shared" ref="AM717:AM780" si="94">COUNTIF(Y717:AJ717,"&gt;1")</f>
        <v>0</v>
      </c>
    </row>
    <row r="718" spans="1:39" ht="15.75" x14ac:dyDescent="0.25">
      <c r="A718" s="21" t="s">
        <v>23</v>
      </c>
      <c r="B718" s="21" t="s">
        <v>1519</v>
      </c>
      <c r="C718" s="21">
        <v>7685671</v>
      </c>
      <c r="D718" s="25">
        <v>102342</v>
      </c>
      <c r="E718" s="21" t="s">
        <v>1798</v>
      </c>
      <c r="F718" s="31" t="s">
        <v>1798</v>
      </c>
      <c r="G718" s="21" t="s">
        <v>2091</v>
      </c>
      <c r="H718" s="21" t="s">
        <v>471</v>
      </c>
      <c r="I718" s="25" t="s">
        <v>145</v>
      </c>
      <c r="J718" s="21" t="s">
        <v>27</v>
      </c>
      <c r="K718" s="21" t="s">
        <v>74</v>
      </c>
      <c r="L718" s="20"/>
      <c r="M718" s="20">
        <v>45797</v>
      </c>
      <c r="N718" s="21" t="s">
        <v>18</v>
      </c>
      <c r="O718" s="21">
        <v>79</v>
      </c>
      <c r="P718" s="21">
        <v>30</v>
      </c>
      <c r="Q718" s="21">
        <v>17</v>
      </c>
      <c r="R718" s="15">
        <f t="shared" si="91"/>
        <v>-0.43333333333333335</v>
      </c>
      <c r="S718" s="18">
        <f>IFERROR(VLOOKUP(D718,'[1]comparativo br'!$A:$B,2,FALSE),"")</f>
        <v>6000</v>
      </c>
      <c r="T718" s="18">
        <f>IFERROR(VLOOKUP(D718,'[1]comparativo br'!$A:$C,3,FALSE),"")</f>
        <v>4400</v>
      </c>
      <c r="U718" s="15">
        <f t="shared" si="92"/>
        <v>-0.26666666666666666</v>
      </c>
      <c r="V718" s="19">
        <f>IFERROR(VLOOKUP(D718,'[1]comparativo br'!$A:$D,4,FALSE),"")</f>
        <v>96</v>
      </c>
      <c r="W718" s="19">
        <f>IFERROR(VLOOKUP(D718,'[1]comparativo br'!$A:$E,5,FALSE),"")</f>
        <v>69</v>
      </c>
      <c r="X718" s="15">
        <f t="shared" si="90"/>
        <v>-0.28125</v>
      </c>
      <c r="Y718" s="18" t="e">
        <f>SUMIFS([2]Plan2!$H:$H,[2]Plan2!$A:$A,$D718,[2]Plan2!$U:$U,6)</f>
        <v>#VALUE!</v>
      </c>
      <c r="Z718" s="18" t="e">
        <f>SUMIFS([2]Plan2!$H:$H,[2]Plan2!$A:$A,$D718,[2]Plan2!$U:$U,7)</f>
        <v>#VALUE!</v>
      </c>
      <c r="AA718" s="18" t="e">
        <f>SUMIFS([2]Plan2!$H:$H,[2]Plan2!$A:$A,$D718,[2]Plan2!$U:$U,8)</f>
        <v>#VALUE!</v>
      </c>
      <c r="AB718" s="18" t="e">
        <f>SUMIFS([2]Plan2!$H:$H,[2]Plan2!$A:$A,$D718,[2]Plan2!$U:$U,9)</f>
        <v>#VALUE!</v>
      </c>
      <c r="AC718" s="18" t="e">
        <f>SUMIFS([2]Plan2!$H:$H,[2]Plan2!$A:$A,$D718,[2]Plan2!$U:$U,10)</f>
        <v>#VALUE!</v>
      </c>
      <c r="AD718" s="18" t="e">
        <f>SUMIFS([2]Plan2!$H:$H,[2]Plan2!$A:$A,$D718,[2]Plan2!$U:$U,11)</f>
        <v>#VALUE!</v>
      </c>
      <c r="AE718" s="18" t="e">
        <f>SUMIFS([2]Plan2!$H:$H,[2]Plan2!$A:$A,$D718,[2]Plan2!$U:$U,12)</f>
        <v>#VALUE!</v>
      </c>
      <c r="AF718" s="18" t="e">
        <f>SUMIFS([2]Plan2!$H:$H,[2]Plan2!$A:$A,$D718,[2]Plan2!$U:$U,1)</f>
        <v>#VALUE!</v>
      </c>
      <c r="AG718" s="18" t="e">
        <f>SUMIFS([2]Plan2!$H:$H,[2]Plan2!$A:$A,$D718,[2]Plan2!$U:$U,2)</f>
        <v>#VALUE!</v>
      </c>
      <c r="AH718" s="18" t="e">
        <f>SUMIFS([2]Plan2!$H:$H,[2]Plan2!$A:$A,$D718,[2]Plan2!$U:$U,3)</f>
        <v>#VALUE!</v>
      </c>
      <c r="AI718" s="18" t="e">
        <f>SUMIFS([2]Plan2!$H:$H,[2]Plan2!$A:$A,$D718,[2]Plan2!$U:$U,4)</f>
        <v>#VALUE!</v>
      </c>
      <c r="AJ718" s="18" t="e">
        <f>SUMIFS([2]Plan2!$H:$H,[2]Plan2!$A:$A,$D718,[2]Plan2!$U:$U,5)</f>
        <v>#VALUE!</v>
      </c>
      <c r="AK718" s="23" t="e">
        <f t="shared" si="93"/>
        <v>#VALUE!</v>
      </c>
      <c r="AL718" s="23" t="e">
        <f t="shared" si="88"/>
        <v>#VALUE!</v>
      </c>
      <c r="AM718">
        <f t="shared" si="94"/>
        <v>0</v>
      </c>
    </row>
    <row r="719" spans="1:39" ht="15.75" x14ac:dyDescent="0.25">
      <c r="A719" s="21" t="s">
        <v>23</v>
      </c>
      <c r="B719" s="21" t="s">
        <v>1519</v>
      </c>
      <c r="C719" s="21">
        <v>7685671</v>
      </c>
      <c r="D719" s="25">
        <v>192390</v>
      </c>
      <c r="E719" s="21" t="s">
        <v>1798</v>
      </c>
      <c r="F719" s="31" t="s">
        <v>1798</v>
      </c>
      <c r="G719" s="21" t="s">
        <v>2091</v>
      </c>
      <c r="H719" s="21" t="s">
        <v>761</v>
      </c>
      <c r="I719" s="25" t="s">
        <v>145</v>
      </c>
      <c r="J719" s="21" t="s">
        <v>27</v>
      </c>
      <c r="K719" s="21" t="s">
        <v>74</v>
      </c>
      <c r="L719" s="20"/>
      <c r="M719" s="20">
        <v>45797</v>
      </c>
      <c r="N719" s="21" t="s">
        <v>18</v>
      </c>
      <c r="O719" s="21">
        <v>43</v>
      </c>
      <c r="P719" s="21">
        <v>14</v>
      </c>
      <c r="Q719" s="21">
        <v>5</v>
      </c>
      <c r="R719" s="15">
        <f t="shared" si="91"/>
        <v>-0.6428571428571429</v>
      </c>
      <c r="S719" s="18">
        <f>IFERROR(VLOOKUP(D719,'[1]comparativo br'!$A:$B,2,FALSE),"")</f>
        <v>8000</v>
      </c>
      <c r="T719" s="18">
        <f>IFERROR(VLOOKUP(D719,'[1]comparativo br'!$A:$C,3,FALSE),"")</f>
        <v>6600</v>
      </c>
      <c r="U719" s="15">
        <f t="shared" si="92"/>
        <v>-0.17499999999999999</v>
      </c>
      <c r="V719" s="19">
        <f>IFERROR(VLOOKUP(D719,'[1]comparativo br'!$A:$D,4,FALSE),"")</f>
        <v>38</v>
      </c>
      <c r="W719" s="19">
        <f>IFERROR(VLOOKUP(D719,'[1]comparativo br'!$A:$E,5,FALSE),"")</f>
        <v>305</v>
      </c>
      <c r="X719" s="15">
        <f t="shared" si="90"/>
        <v>7.0263157894736841</v>
      </c>
      <c r="Y719" s="18" t="e">
        <f>SUMIFS([2]Plan2!$H:$H,[2]Plan2!$A:$A,$D719,[2]Plan2!$U:$U,6)</f>
        <v>#VALUE!</v>
      </c>
      <c r="Z719" s="18" t="e">
        <f>SUMIFS([2]Plan2!$H:$H,[2]Plan2!$A:$A,$D719,[2]Plan2!$U:$U,7)</f>
        <v>#VALUE!</v>
      </c>
      <c r="AA719" s="18" t="e">
        <f>SUMIFS([2]Plan2!$H:$H,[2]Plan2!$A:$A,$D719,[2]Plan2!$U:$U,8)</f>
        <v>#VALUE!</v>
      </c>
      <c r="AB719" s="18" t="e">
        <f>SUMIFS([2]Plan2!$H:$H,[2]Plan2!$A:$A,$D719,[2]Plan2!$U:$U,9)</f>
        <v>#VALUE!</v>
      </c>
      <c r="AC719" s="18" t="e">
        <f>SUMIFS([2]Plan2!$H:$H,[2]Plan2!$A:$A,$D719,[2]Plan2!$U:$U,10)</f>
        <v>#VALUE!</v>
      </c>
      <c r="AD719" s="18" t="e">
        <f>SUMIFS([2]Plan2!$H:$H,[2]Plan2!$A:$A,$D719,[2]Plan2!$U:$U,11)</f>
        <v>#VALUE!</v>
      </c>
      <c r="AE719" s="18" t="e">
        <f>SUMIFS([2]Plan2!$H:$H,[2]Plan2!$A:$A,$D719,[2]Plan2!$U:$U,12)</f>
        <v>#VALUE!</v>
      </c>
      <c r="AF719" s="18" t="e">
        <f>SUMIFS([2]Plan2!$H:$H,[2]Plan2!$A:$A,$D719,[2]Plan2!$U:$U,1)</f>
        <v>#VALUE!</v>
      </c>
      <c r="AG719" s="18" t="e">
        <f>SUMIFS([2]Plan2!$H:$H,[2]Plan2!$A:$A,$D719,[2]Plan2!$U:$U,2)</f>
        <v>#VALUE!</v>
      </c>
      <c r="AH719" s="18" t="e">
        <f>SUMIFS([2]Plan2!$H:$H,[2]Plan2!$A:$A,$D719,[2]Plan2!$U:$U,3)</f>
        <v>#VALUE!</v>
      </c>
      <c r="AI719" s="18" t="e">
        <f>SUMIFS([2]Plan2!$H:$H,[2]Plan2!$A:$A,$D719,[2]Plan2!$U:$U,4)</f>
        <v>#VALUE!</v>
      </c>
      <c r="AJ719" s="18" t="e">
        <f>SUMIFS([2]Plan2!$H:$H,[2]Plan2!$A:$A,$D719,[2]Plan2!$U:$U,5)</f>
        <v>#VALUE!</v>
      </c>
      <c r="AK719" s="23" t="e">
        <f t="shared" si="93"/>
        <v>#VALUE!</v>
      </c>
      <c r="AL719" s="23" t="e">
        <f t="shared" si="88"/>
        <v>#VALUE!</v>
      </c>
      <c r="AM719">
        <f t="shared" si="94"/>
        <v>0</v>
      </c>
    </row>
    <row r="720" spans="1:39" ht="15.75" x14ac:dyDescent="0.25">
      <c r="A720" s="21"/>
      <c r="B720" s="21" t="s">
        <v>1520</v>
      </c>
      <c r="C720" s="21">
        <v>7689002</v>
      </c>
      <c r="D720" s="25">
        <v>102355</v>
      </c>
      <c r="E720" s="21" t="s">
        <v>1180</v>
      </c>
      <c r="F720" s="31" t="s">
        <v>1180</v>
      </c>
      <c r="G720" s="21" t="s">
        <v>1235</v>
      </c>
      <c r="H720" s="21" t="s">
        <v>1236</v>
      </c>
      <c r="I720" s="25" t="s">
        <v>20</v>
      </c>
      <c r="J720" s="21" t="s">
        <v>85</v>
      </c>
      <c r="K720" s="21" t="s">
        <v>1237</v>
      </c>
      <c r="L720" s="20">
        <v>45790</v>
      </c>
      <c r="M720" s="20">
        <v>45755</v>
      </c>
      <c r="N720" s="21" t="s">
        <v>18</v>
      </c>
      <c r="O720" s="21">
        <v>12</v>
      </c>
      <c r="P720" s="21">
        <v>11</v>
      </c>
      <c r="Q720" s="21">
        <v>10</v>
      </c>
      <c r="R720" s="15">
        <f t="shared" si="91"/>
        <v>-9.0909090909090912E-2</v>
      </c>
      <c r="S720" s="18">
        <f>IFERROR(VLOOKUP(D720,'[1]comparativo br'!$A:$B,2,FALSE),"")</f>
        <v>2835</v>
      </c>
      <c r="T720" s="18">
        <f>IFERROR(VLOOKUP(D720,'[1]comparativo br'!$A:$C,3,FALSE),"")</f>
        <v>0</v>
      </c>
      <c r="U720" s="15">
        <f t="shared" si="92"/>
        <v>-1</v>
      </c>
      <c r="V720" s="19">
        <f>IFERROR(VLOOKUP(D720,'[1]comparativo br'!$A:$D,4,FALSE),"")</f>
        <v>33</v>
      </c>
      <c r="W720" s="19">
        <f>IFERROR(VLOOKUP(D720,'[1]comparativo br'!$A:$E,5,FALSE),"")</f>
        <v>0</v>
      </c>
      <c r="X720" s="15">
        <f t="shared" si="90"/>
        <v>-1</v>
      </c>
      <c r="Y720" s="18" t="e">
        <f>SUMIFS([2]Plan2!$H:$H,[2]Plan2!$A:$A,$D720,[2]Plan2!$U:$U,6)</f>
        <v>#VALUE!</v>
      </c>
      <c r="Z720" s="18" t="e">
        <f>SUMIFS([2]Plan2!$H:$H,[2]Plan2!$A:$A,$D720,[2]Plan2!$U:$U,7)</f>
        <v>#VALUE!</v>
      </c>
      <c r="AA720" s="18" t="e">
        <f>SUMIFS([2]Plan2!$H:$H,[2]Plan2!$A:$A,$D720,[2]Plan2!$U:$U,8)</f>
        <v>#VALUE!</v>
      </c>
      <c r="AB720" s="18" t="e">
        <f>SUMIFS([2]Plan2!$H:$H,[2]Plan2!$A:$A,$D720,[2]Plan2!$U:$U,9)</f>
        <v>#VALUE!</v>
      </c>
      <c r="AC720" s="18" t="e">
        <f>SUMIFS([2]Plan2!$H:$H,[2]Plan2!$A:$A,$D720,[2]Plan2!$U:$U,10)</f>
        <v>#VALUE!</v>
      </c>
      <c r="AD720" s="18" t="e">
        <f>SUMIFS([2]Plan2!$H:$H,[2]Plan2!$A:$A,$D720,[2]Plan2!$U:$U,11)</f>
        <v>#VALUE!</v>
      </c>
      <c r="AE720" s="18" t="e">
        <f>SUMIFS([2]Plan2!$H:$H,[2]Plan2!$A:$A,$D720,[2]Plan2!$U:$U,12)</f>
        <v>#VALUE!</v>
      </c>
      <c r="AF720" s="18" t="e">
        <f>SUMIFS([2]Plan2!$H:$H,[2]Plan2!$A:$A,$D720,[2]Plan2!$U:$U,1)</f>
        <v>#VALUE!</v>
      </c>
      <c r="AG720" s="18" t="e">
        <f>SUMIFS([2]Plan2!$H:$H,[2]Plan2!$A:$A,$D720,[2]Plan2!$U:$U,2)</f>
        <v>#VALUE!</v>
      </c>
      <c r="AH720" s="18" t="e">
        <f>SUMIFS([2]Plan2!$H:$H,[2]Plan2!$A:$A,$D720,[2]Plan2!$U:$U,3)</f>
        <v>#VALUE!</v>
      </c>
      <c r="AI720" s="18" t="e">
        <f>SUMIFS([2]Plan2!$H:$H,[2]Plan2!$A:$A,$D720,[2]Plan2!$U:$U,4)</f>
        <v>#VALUE!</v>
      </c>
      <c r="AJ720" s="18" t="e">
        <f>SUMIFS([2]Plan2!$H:$H,[2]Plan2!$A:$A,$D720,[2]Plan2!$U:$U,5)</f>
        <v>#VALUE!</v>
      </c>
      <c r="AK720" s="23" t="e">
        <f t="shared" si="93"/>
        <v>#VALUE!</v>
      </c>
      <c r="AL720" s="23" t="e">
        <f t="shared" si="88"/>
        <v>#VALUE!</v>
      </c>
      <c r="AM720">
        <f t="shared" si="94"/>
        <v>0</v>
      </c>
    </row>
    <row r="721" spans="1:39" ht="15.75" x14ac:dyDescent="0.25">
      <c r="A721" s="21"/>
      <c r="B721" s="21" t="s">
        <v>1520</v>
      </c>
      <c r="C721" s="21">
        <v>7711109</v>
      </c>
      <c r="D721" s="25">
        <v>102125</v>
      </c>
      <c r="E721" s="25" t="s">
        <v>69</v>
      </c>
      <c r="F721" s="31" t="s">
        <v>12</v>
      </c>
      <c r="G721" s="21" t="s">
        <v>448</v>
      </c>
      <c r="H721" s="21" t="s">
        <v>449</v>
      </c>
      <c r="I721" s="25" t="s">
        <v>15</v>
      </c>
      <c r="J721" s="21" t="s">
        <v>21</v>
      </c>
      <c r="K721" s="21"/>
      <c r="L721" s="20">
        <v>45728</v>
      </c>
      <c r="M721" s="20">
        <v>45798</v>
      </c>
      <c r="N721" s="21" t="s">
        <v>18</v>
      </c>
      <c r="O721" s="21">
        <v>33</v>
      </c>
      <c r="P721" s="21">
        <v>28</v>
      </c>
      <c r="Q721" s="21">
        <v>69</v>
      </c>
      <c r="R721" s="15">
        <f t="shared" si="91"/>
        <v>1.4642857142857142</v>
      </c>
      <c r="S721" s="18">
        <f>IFERROR(VLOOKUP(D721,'[1]comparativo br'!$A:$B,2,FALSE),"")</f>
        <v>4231.2</v>
      </c>
      <c r="T721" s="18">
        <f>IFERROR(VLOOKUP(D721,'[1]comparativo br'!$A:$C,3,FALSE),"")</f>
        <v>4358</v>
      </c>
      <c r="U721" s="15">
        <f t="shared" si="92"/>
        <v>2.9967857818113109E-2</v>
      </c>
      <c r="V721" s="19">
        <f>IFERROR(VLOOKUP(D721,'[1]comparativo br'!$A:$D,4,FALSE),"")</f>
        <v>106</v>
      </c>
      <c r="W721" s="19">
        <f>IFERROR(VLOOKUP(D721,'[1]comparativo br'!$A:$E,5,FALSE),"")</f>
        <v>35</v>
      </c>
      <c r="X721" s="15">
        <f t="shared" si="90"/>
        <v>-0.66981132075471694</v>
      </c>
      <c r="Y721" s="18" t="e">
        <f>SUMIFS([2]Plan2!$H:$H,[2]Plan2!$A:$A,$D721,[2]Plan2!$U:$U,6)</f>
        <v>#VALUE!</v>
      </c>
      <c r="Z721" s="18" t="e">
        <f>SUMIFS([2]Plan2!$H:$H,[2]Plan2!$A:$A,$D721,[2]Plan2!$U:$U,7)</f>
        <v>#VALUE!</v>
      </c>
      <c r="AA721" s="18" t="e">
        <f>SUMIFS([2]Plan2!$H:$H,[2]Plan2!$A:$A,$D721,[2]Plan2!$U:$U,8)</f>
        <v>#VALUE!</v>
      </c>
      <c r="AB721" s="18" t="e">
        <f>SUMIFS([2]Plan2!$H:$H,[2]Plan2!$A:$A,$D721,[2]Plan2!$U:$U,9)</f>
        <v>#VALUE!</v>
      </c>
      <c r="AC721" s="18" t="e">
        <f>SUMIFS([2]Plan2!$H:$H,[2]Plan2!$A:$A,$D721,[2]Plan2!$U:$U,10)</f>
        <v>#VALUE!</v>
      </c>
      <c r="AD721" s="18" t="e">
        <f>SUMIFS([2]Plan2!$H:$H,[2]Plan2!$A:$A,$D721,[2]Plan2!$U:$U,11)</f>
        <v>#VALUE!</v>
      </c>
      <c r="AE721" s="18" t="e">
        <f>SUMIFS([2]Plan2!$H:$H,[2]Plan2!$A:$A,$D721,[2]Plan2!$U:$U,12)</f>
        <v>#VALUE!</v>
      </c>
      <c r="AF721" s="18" t="e">
        <f>SUMIFS([2]Plan2!$H:$H,[2]Plan2!$A:$A,$D721,[2]Plan2!$U:$U,1)</f>
        <v>#VALUE!</v>
      </c>
      <c r="AG721" s="18" t="e">
        <f>SUMIFS([2]Plan2!$H:$H,[2]Plan2!$A:$A,$D721,[2]Plan2!$U:$U,2)</f>
        <v>#VALUE!</v>
      </c>
      <c r="AH721" s="18" t="e">
        <f>SUMIFS([2]Plan2!$H:$H,[2]Plan2!$A:$A,$D721,[2]Plan2!$U:$U,3)</f>
        <v>#VALUE!</v>
      </c>
      <c r="AI721" s="18" t="e">
        <f>SUMIFS([2]Plan2!$H:$H,[2]Plan2!$A:$A,$D721,[2]Plan2!$U:$U,4)</f>
        <v>#VALUE!</v>
      </c>
      <c r="AJ721" s="18" t="e">
        <f>SUMIFS([2]Plan2!$H:$H,[2]Plan2!$A:$A,$D721,[2]Plan2!$U:$U,5)</f>
        <v>#VALUE!</v>
      </c>
      <c r="AK721" s="23" t="e">
        <f t="shared" si="93"/>
        <v>#VALUE!</v>
      </c>
      <c r="AL721" s="23" t="e">
        <f t="shared" si="88"/>
        <v>#VALUE!</v>
      </c>
      <c r="AM721">
        <f t="shared" si="94"/>
        <v>0</v>
      </c>
    </row>
    <row r="722" spans="1:39" ht="15.75" x14ac:dyDescent="0.25">
      <c r="A722" s="21" t="s">
        <v>23</v>
      </c>
      <c r="B722" s="21" t="s">
        <v>1519</v>
      </c>
      <c r="C722" s="21">
        <v>7758693</v>
      </c>
      <c r="D722" s="25">
        <v>193781</v>
      </c>
      <c r="E722" s="21" t="s">
        <v>69</v>
      </c>
      <c r="F722" s="31" t="s">
        <v>69</v>
      </c>
      <c r="G722" s="21" t="s">
        <v>123</v>
      </c>
      <c r="H722" s="21" t="s">
        <v>954</v>
      </c>
      <c r="I722" s="25" t="s">
        <v>20</v>
      </c>
      <c r="J722" s="21" t="s">
        <v>27</v>
      </c>
      <c r="K722" s="21" t="s">
        <v>28</v>
      </c>
      <c r="L722" s="20">
        <v>44894</v>
      </c>
      <c r="M722" s="20">
        <v>45229</v>
      </c>
      <c r="N722" s="21" t="s">
        <v>53</v>
      </c>
      <c r="O722" s="21">
        <v>1</v>
      </c>
      <c r="P722" s="21">
        <v>17</v>
      </c>
      <c r="Q722" s="21">
        <v>0</v>
      </c>
      <c r="R722" s="15">
        <f t="shared" si="91"/>
        <v>-1</v>
      </c>
      <c r="S722" s="18" t="str">
        <f>IFERROR(VLOOKUP(D722,'[1]comparativo br'!$A:$B,2,FALSE),"")</f>
        <v/>
      </c>
      <c r="T722" s="18" t="str">
        <f>IFERROR(VLOOKUP(D722,'[1]comparativo br'!$A:$C,3,FALSE),"")</f>
        <v/>
      </c>
      <c r="U722" s="15" t="str">
        <f t="shared" si="92"/>
        <v/>
      </c>
      <c r="V722" s="19" t="str">
        <f>IFERROR(VLOOKUP(D722,'[1]comparativo br'!$A:$D,4,FALSE),"")</f>
        <v/>
      </c>
      <c r="W722" s="19" t="str">
        <f>IFERROR(VLOOKUP(D722,'[1]comparativo br'!$A:$E,5,FALSE),"")</f>
        <v/>
      </c>
      <c r="X722" s="15" t="str">
        <f t="shared" si="90"/>
        <v/>
      </c>
      <c r="Y722" s="18" t="e">
        <f>SUMIFS([2]Plan2!$H:$H,[2]Plan2!$A:$A,$D722,[2]Plan2!$U:$U,6)</f>
        <v>#VALUE!</v>
      </c>
      <c r="Z722" s="18" t="e">
        <f>SUMIFS([2]Plan2!$H:$H,[2]Plan2!$A:$A,$D722,[2]Plan2!$U:$U,7)</f>
        <v>#VALUE!</v>
      </c>
      <c r="AA722" s="18" t="e">
        <f>SUMIFS([2]Plan2!$H:$H,[2]Plan2!$A:$A,$D722,[2]Plan2!$U:$U,8)</f>
        <v>#VALUE!</v>
      </c>
      <c r="AB722" s="18" t="e">
        <f>SUMIFS([2]Plan2!$H:$H,[2]Plan2!$A:$A,$D722,[2]Plan2!$U:$U,9)</f>
        <v>#VALUE!</v>
      </c>
      <c r="AC722" s="18" t="e">
        <f>SUMIFS([2]Plan2!$H:$H,[2]Plan2!$A:$A,$D722,[2]Plan2!$U:$U,10)</f>
        <v>#VALUE!</v>
      </c>
      <c r="AD722" s="18" t="e">
        <f>SUMIFS([2]Plan2!$H:$H,[2]Plan2!$A:$A,$D722,[2]Plan2!$U:$U,11)</f>
        <v>#VALUE!</v>
      </c>
      <c r="AE722" s="18" t="e">
        <f>SUMIFS([2]Plan2!$H:$H,[2]Plan2!$A:$A,$D722,[2]Plan2!$U:$U,12)</f>
        <v>#VALUE!</v>
      </c>
      <c r="AF722" s="18" t="e">
        <f>SUMIFS([2]Plan2!$H:$H,[2]Plan2!$A:$A,$D722,[2]Plan2!$U:$U,1)</f>
        <v>#VALUE!</v>
      </c>
      <c r="AG722" s="18" t="e">
        <f>SUMIFS([2]Plan2!$H:$H,[2]Plan2!$A:$A,$D722,[2]Plan2!$U:$U,2)</f>
        <v>#VALUE!</v>
      </c>
      <c r="AH722" s="18" t="e">
        <f>SUMIFS([2]Plan2!$H:$H,[2]Plan2!$A:$A,$D722,[2]Plan2!$U:$U,3)</f>
        <v>#VALUE!</v>
      </c>
      <c r="AI722" s="18" t="e">
        <f>SUMIFS([2]Plan2!$H:$H,[2]Plan2!$A:$A,$D722,[2]Plan2!$U:$U,4)</f>
        <v>#VALUE!</v>
      </c>
      <c r="AJ722" s="18" t="e">
        <f>SUMIFS([2]Plan2!$H:$H,[2]Plan2!$A:$A,$D722,[2]Plan2!$U:$U,5)</f>
        <v>#VALUE!</v>
      </c>
      <c r="AK722" s="23" t="e">
        <f t="shared" si="93"/>
        <v>#VALUE!</v>
      </c>
      <c r="AL722" s="23" t="e">
        <f t="shared" si="88"/>
        <v>#VALUE!</v>
      </c>
      <c r="AM722">
        <f t="shared" si="94"/>
        <v>0</v>
      </c>
    </row>
    <row r="723" spans="1:39" ht="15.75" x14ac:dyDescent="0.25">
      <c r="A723" s="21" t="s">
        <v>23</v>
      </c>
      <c r="B723" s="21" t="s">
        <v>1519</v>
      </c>
      <c r="C723" s="21">
        <v>7758693</v>
      </c>
      <c r="D723" s="25">
        <v>193782</v>
      </c>
      <c r="E723" s="21" t="s">
        <v>69</v>
      </c>
      <c r="F723" s="31" t="s">
        <v>69</v>
      </c>
      <c r="G723" s="21" t="s">
        <v>123</v>
      </c>
      <c r="H723" s="21" t="s">
        <v>955</v>
      </c>
      <c r="I723" s="25" t="s">
        <v>20</v>
      </c>
      <c r="J723" s="21" t="s">
        <v>27</v>
      </c>
      <c r="K723" s="21" t="s">
        <v>28</v>
      </c>
      <c r="L723" s="20">
        <v>44894</v>
      </c>
      <c r="M723" s="20">
        <v>45303</v>
      </c>
      <c r="N723" s="21" t="s">
        <v>53</v>
      </c>
      <c r="O723" s="21">
        <v>1</v>
      </c>
      <c r="P723" s="21">
        <v>7</v>
      </c>
      <c r="Q723" s="21">
        <v>0</v>
      </c>
      <c r="R723" s="15">
        <f t="shared" si="91"/>
        <v>-1</v>
      </c>
      <c r="S723" s="18" t="str">
        <f>IFERROR(VLOOKUP(D723,'[1]comparativo br'!$A:$B,2,FALSE),"")</f>
        <v/>
      </c>
      <c r="T723" s="18" t="str">
        <f>IFERROR(VLOOKUP(D723,'[1]comparativo br'!$A:$C,3,FALSE),"")</f>
        <v/>
      </c>
      <c r="U723" s="15" t="str">
        <f t="shared" si="92"/>
        <v/>
      </c>
      <c r="V723" s="19" t="str">
        <f>IFERROR(VLOOKUP(D723,'[1]comparativo br'!$A:$D,4,FALSE),"")</f>
        <v/>
      </c>
      <c r="W723" s="19" t="str">
        <f>IFERROR(VLOOKUP(D723,'[1]comparativo br'!$A:$E,5,FALSE),"")</f>
        <v/>
      </c>
      <c r="X723" s="15" t="str">
        <f t="shared" si="90"/>
        <v/>
      </c>
      <c r="Y723" s="18" t="e">
        <f>SUMIFS([2]Plan2!$H:$H,[2]Plan2!$A:$A,$D723,[2]Plan2!$U:$U,6)</f>
        <v>#VALUE!</v>
      </c>
      <c r="Z723" s="18" t="e">
        <f>SUMIFS([2]Plan2!$H:$H,[2]Plan2!$A:$A,$D723,[2]Plan2!$U:$U,7)</f>
        <v>#VALUE!</v>
      </c>
      <c r="AA723" s="18" t="e">
        <f>SUMIFS([2]Plan2!$H:$H,[2]Plan2!$A:$A,$D723,[2]Plan2!$U:$U,8)</f>
        <v>#VALUE!</v>
      </c>
      <c r="AB723" s="18" t="e">
        <f>SUMIFS([2]Plan2!$H:$H,[2]Plan2!$A:$A,$D723,[2]Plan2!$U:$U,9)</f>
        <v>#VALUE!</v>
      </c>
      <c r="AC723" s="18" t="e">
        <f>SUMIFS([2]Plan2!$H:$H,[2]Plan2!$A:$A,$D723,[2]Plan2!$U:$U,10)</f>
        <v>#VALUE!</v>
      </c>
      <c r="AD723" s="18" t="e">
        <f>SUMIFS([2]Plan2!$H:$H,[2]Plan2!$A:$A,$D723,[2]Plan2!$U:$U,11)</f>
        <v>#VALUE!</v>
      </c>
      <c r="AE723" s="18" t="e">
        <f>SUMIFS([2]Plan2!$H:$H,[2]Plan2!$A:$A,$D723,[2]Plan2!$U:$U,12)</f>
        <v>#VALUE!</v>
      </c>
      <c r="AF723" s="18" t="e">
        <f>SUMIFS([2]Plan2!$H:$H,[2]Plan2!$A:$A,$D723,[2]Plan2!$U:$U,1)</f>
        <v>#VALUE!</v>
      </c>
      <c r="AG723" s="18" t="e">
        <f>SUMIFS([2]Plan2!$H:$H,[2]Plan2!$A:$A,$D723,[2]Plan2!$U:$U,2)</f>
        <v>#VALUE!</v>
      </c>
      <c r="AH723" s="18" t="e">
        <f>SUMIFS([2]Plan2!$H:$H,[2]Plan2!$A:$A,$D723,[2]Plan2!$U:$U,3)</f>
        <v>#VALUE!</v>
      </c>
      <c r="AI723" s="18" t="e">
        <f>SUMIFS([2]Plan2!$H:$H,[2]Plan2!$A:$A,$D723,[2]Plan2!$U:$U,4)</f>
        <v>#VALUE!</v>
      </c>
      <c r="AJ723" s="18" t="e">
        <f>SUMIFS([2]Plan2!$H:$H,[2]Plan2!$A:$A,$D723,[2]Plan2!$U:$U,5)</f>
        <v>#VALUE!</v>
      </c>
      <c r="AK723" s="23" t="e">
        <f t="shared" si="93"/>
        <v>#VALUE!</v>
      </c>
      <c r="AL723" s="23" t="e">
        <f t="shared" si="88"/>
        <v>#VALUE!</v>
      </c>
      <c r="AM723">
        <f t="shared" si="94"/>
        <v>0</v>
      </c>
    </row>
    <row r="724" spans="1:39" ht="15.75" x14ac:dyDescent="0.25">
      <c r="A724" s="21" t="s">
        <v>23</v>
      </c>
      <c r="B724" s="21" t="s">
        <v>1519</v>
      </c>
      <c r="C724" s="21">
        <v>7758693</v>
      </c>
      <c r="D724" s="25">
        <v>192015</v>
      </c>
      <c r="E724" s="25" t="s">
        <v>69</v>
      </c>
      <c r="F724" s="31" t="s">
        <v>1826</v>
      </c>
      <c r="G724" s="21" t="s">
        <v>123</v>
      </c>
      <c r="H724" s="21" t="s">
        <v>689</v>
      </c>
      <c r="I724" s="25" t="s">
        <v>20</v>
      </c>
      <c r="J724" s="21" t="s">
        <v>27</v>
      </c>
      <c r="K724" s="21" t="s">
        <v>28</v>
      </c>
      <c r="L724" s="20">
        <v>44894</v>
      </c>
      <c r="M724" s="20">
        <v>45763</v>
      </c>
      <c r="N724" s="21" t="s">
        <v>18</v>
      </c>
      <c r="O724" s="21">
        <v>27</v>
      </c>
      <c r="P724" s="21">
        <v>25</v>
      </c>
      <c r="Q724" s="21">
        <v>13</v>
      </c>
      <c r="R724" s="15">
        <f t="shared" si="91"/>
        <v>-0.48</v>
      </c>
      <c r="S724" s="18" t="str">
        <f>IFERROR(VLOOKUP(D724,'[1]comparativo br'!$A:$B,2,FALSE),"")</f>
        <v/>
      </c>
      <c r="T724" s="18" t="str">
        <f>IFERROR(VLOOKUP(D724,'[1]comparativo br'!$A:$C,3,FALSE),"")</f>
        <v/>
      </c>
      <c r="U724" s="15" t="str">
        <f t="shared" si="92"/>
        <v/>
      </c>
      <c r="V724" s="19" t="str">
        <f>IFERROR(VLOOKUP(D724,'[1]comparativo br'!$A:$D,4,FALSE),"")</f>
        <v/>
      </c>
      <c r="W724" s="19" t="str">
        <f>IFERROR(VLOOKUP(D724,'[1]comparativo br'!$A:$E,5,FALSE),"")</f>
        <v/>
      </c>
      <c r="X724" s="15" t="str">
        <f t="shared" si="90"/>
        <v/>
      </c>
      <c r="Y724" s="18" t="e">
        <f>SUMIFS([2]Plan2!$H:$H,[2]Plan2!$A:$A,$D724,[2]Plan2!$U:$U,6)</f>
        <v>#VALUE!</v>
      </c>
      <c r="Z724" s="18" t="e">
        <f>SUMIFS([2]Plan2!$H:$H,[2]Plan2!$A:$A,$D724,[2]Plan2!$U:$U,7)</f>
        <v>#VALUE!</v>
      </c>
      <c r="AA724" s="18" t="e">
        <f>SUMIFS([2]Plan2!$H:$H,[2]Plan2!$A:$A,$D724,[2]Plan2!$U:$U,8)</f>
        <v>#VALUE!</v>
      </c>
      <c r="AB724" s="18" t="e">
        <f>SUMIFS([2]Plan2!$H:$H,[2]Plan2!$A:$A,$D724,[2]Plan2!$U:$U,9)</f>
        <v>#VALUE!</v>
      </c>
      <c r="AC724" s="18" t="e">
        <f>SUMIFS([2]Plan2!$H:$H,[2]Plan2!$A:$A,$D724,[2]Plan2!$U:$U,10)</f>
        <v>#VALUE!</v>
      </c>
      <c r="AD724" s="18" t="e">
        <f>SUMIFS([2]Plan2!$H:$H,[2]Plan2!$A:$A,$D724,[2]Plan2!$U:$U,11)</f>
        <v>#VALUE!</v>
      </c>
      <c r="AE724" s="18" t="e">
        <f>SUMIFS([2]Plan2!$H:$H,[2]Plan2!$A:$A,$D724,[2]Plan2!$U:$U,12)</f>
        <v>#VALUE!</v>
      </c>
      <c r="AF724" s="18" t="e">
        <f>SUMIFS([2]Plan2!$H:$H,[2]Plan2!$A:$A,$D724,[2]Plan2!$U:$U,1)</f>
        <v>#VALUE!</v>
      </c>
      <c r="AG724" s="18" t="e">
        <f>SUMIFS([2]Plan2!$H:$H,[2]Plan2!$A:$A,$D724,[2]Plan2!$U:$U,2)</f>
        <v>#VALUE!</v>
      </c>
      <c r="AH724" s="18" t="e">
        <f>SUMIFS([2]Plan2!$H:$H,[2]Plan2!$A:$A,$D724,[2]Plan2!$U:$U,3)</f>
        <v>#VALUE!</v>
      </c>
      <c r="AI724" s="18" t="e">
        <f>SUMIFS([2]Plan2!$H:$H,[2]Plan2!$A:$A,$D724,[2]Plan2!$U:$U,4)</f>
        <v>#VALUE!</v>
      </c>
      <c r="AJ724" s="18" t="e">
        <f>SUMIFS([2]Plan2!$H:$H,[2]Plan2!$A:$A,$D724,[2]Plan2!$U:$U,5)</f>
        <v>#VALUE!</v>
      </c>
      <c r="AK724" s="23" t="e">
        <f t="shared" si="93"/>
        <v>#VALUE!</v>
      </c>
      <c r="AL724" s="23" t="e">
        <f t="shared" si="88"/>
        <v>#VALUE!</v>
      </c>
      <c r="AM724">
        <f t="shared" si="94"/>
        <v>0</v>
      </c>
    </row>
    <row r="725" spans="1:39" ht="15.75" x14ac:dyDescent="0.25">
      <c r="A725" s="21" t="s">
        <v>23</v>
      </c>
      <c r="B725" s="21" t="s">
        <v>1519</v>
      </c>
      <c r="C725" s="21">
        <v>7758693</v>
      </c>
      <c r="D725" s="25">
        <v>102481</v>
      </c>
      <c r="E725" s="21" t="s">
        <v>69</v>
      </c>
      <c r="F725" s="31" t="s">
        <v>69</v>
      </c>
      <c r="G725" s="21" t="s">
        <v>123</v>
      </c>
      <c r="H725" s="21" t="s">
        <v>463</v>
      </c>
      <c r="I725" s="25" t="s">
        <v>20</v>
      </c>
      <c r="J725" s="21" t="s">
        <v>27</v>
      </c>
      <c r="K725" s="21" t="s">
        <v>28</v>
      </c>
      <c r="L725" s="20">
        <v>44894</v>
      </c>
      <c r="M725" s="20">
        <v>45764</v>
      </c>
      <c r="N725" s="21" t="s">
        <v>18</v>
      </c>
      <c r="O725" s="21">
        <v>162</v>
      </c>
      <c r="P725" s="21">
        <v>55</v>
      </c>
      <c r="Q725" s="21">
        <v>13</v>
      </c>
      <c r="R725" s="15">
        <f t="shared" si="91"/>
        <v>-0.76363636363636367</v>
      </c>
      <c r="S725" s="18" t="str">
        <f>IFERROR(VLOOKUP(D725,'[1]comparativo br'!$A:$B,2,FALSE),"")</f>
        <v/>
      </c>
      <c r="T725" s="18" t="str">
        <f>IFERROR(VLOOKUP(D725,'[1]comparativo br'!$A:$C,3,FALSE),"")</f>
        <v/>
      </c>
      <c r="U725" s="15" t="str">
        <f t="shared" si="92"/>
        <v/>
      </c>
      <c r="V725" s="19" t="str">
        <f>IFERROR(VLOOKUP(D725,'[1]comparativo br'!$A:$D,4,FALSE),"")</f>
        <v/>
      </c>
      <c r="W725" s="19" t="str">
        <f>IFERROR(VLOOKUP(D725,'[1]comparativo br'!$A:$E,5,FALSE),"")</f>
        <v/>
      </c>
      <c r="X725" s="15" t="str">
        <f t="shared" si="90"/>
        <v/>
      </c>
      <c r="Y725" s="18" t="e">
        <f>SUMIFS([2]Plan2!$H:$H,[2]Plan2!$A:$A,$D725,[2]Plan2!$U:$U,6)</f>
        <v>#VALUE!</v>
      </c>
      <c r="Z725" s="18" t="e">
        <f>SUMIFS([2]Plan2!$H:$H,[2]Plan2!$A:$A,$D725,[2]Plan2!$U:$U,7)</f>
        <v>#VALUE!</v>
      </c>
      <c r="AA725" s="18" t="e">
        <f>SUMIFS([2]Plan2!$H:$H,[2]Plan2!$A:$A,$D725,[2]Plan2!$U:$U,8)</f>
        <v>#VALUE!</v>
      </c>
      <c r="AB725" s="18" t="e">
        <f>SUMIFS([2]Plan2!$H:$H,[2]Plan2!$A:$A,$D725,[2]Plan2!$U:$U,9)</f>
        <v>#VALUE!</v>
      </c>
      <c r="AC725" s="18" t="e">
        <f>SUMIFS([2]Plan2!$H:$H,[2]Plan2!$A:$A,$D725,[2]Plan2!$U:$U,10)</f>
        <v>#VALUE!</v>
      </c>
      <c r="AD725" s="18" t="e">
        <f>SUMIFS([2]Plan2!$H:$H,[2]Plan2!$A:$A,$D725,[2]Plan2!$U:$U,11)</f>
        <v>#VALUE!</v>
      </c>
      <c r="AE725" s="18" t="e">
        <f>SUMIFS([2]Plan2!$H:$H,[2]Plan2!$A:$A,$D725,[2]Plan2!$U:$U,12)</f>
        <v>#VALUE!</v>
      </c>
      <c r="AF725" s="18" t="e">
        <f>SUMIFS([2]Plan2!$H:$H,[2]Plan2!$A:$A,$D725,[2]Plan2!$U:$U,1)</f>
        <v>#VALUE!</v>
      </c>
      <c r="AG725" s="18" t="e">
        <f>SUMIFS([2]Plan2!$H:$H,[2]Plan2!$A:$A,$D725,[2]Plan2!$U:$U,2)</f>
        <v>#VALUE!</v>
      </c>
      <c r="AH725" s="18" t="e">
        <f>SUMIFS([2]Plan2!$H:$H,[2]Plan2!$A:$A,$D725,[2]Plan2!$U:$U,3)</f>
        <v>#VALUE!</v>
      </c>
      <c r="AI725" s="18" t="e">
        <f>SUMIFS([2]Plan2!$H:$H,[2]Plan2!$A:$A,$D725,[2]Plan2!$U:$U,4)</f>
        <v>#VALUE!</v>
      </c>
      <c r="AJ725" s="18" t="e">
        <f>SUMIFS([2]Plan2!$H:$H,[2]Plan2!$A:$A,$D725,[2]Plan2!$U:$U,5)</f>
        <v>#VALUE!</v>
      </c>
      <c r="AK725" s="23" t="e">
        <f t="shared" si="93"/>
        <v>#VALUE!</v>
      </c>
      <c r="AL725" s="23" t="e">
        <f t="shared" si="88"/>
        <v>#VALUE!</v>
      </c>
      <c r="AM725">
        <f t="shared" si="94"/>
        <v>0</v>
      </c>
    </row>
    <row r="726" spans="1:39" ht="15.75" x14ac:dyDescent="0.25">
      <c r="A726" s="21" t="s">
        <v>23</v>
      </c>
      <c r="B726" s="21" t="s">
        <v>1519</v>
      </c>
      <c r="C726" s="21">
        <v>7758693</v>
      </c>
      <c r="D726" s="25">
        <v>193440</v>
      </c>
      <c r="E726" s="21" t="s">
        <v>69</v>
      </c>
      <c r="F726" s="31" t="s">
        <v>1826</v>
      </c>
      <c r="G726" s="21" t="s">
        <v>123</v>
      </c>
      <c r="H726" s="21" t="s">
        <v>897</v>
      </c>
      <c r="I726" s="25" t="s">
        <v>20</v>
      </c>
      <c r="J726" s="21" t="s">
        <v>27</v>
      </c>
      <c r="K726" s="21" t="s">
        <v>28</v>
      </c>
      <c r="L726" s="20">
        <v>44894</v>
      </c>
      <c r="M726" s="20">
        <v>45782</v>
      </c>
      <c r="N726" s="21" t="s">
        <v>18</v>
      </c>
      <c r="O726" s="21">
        <v>28</v>
      </c>
      <c r="P726" s="21">
        <v>15</v>
      </c>
      <c r="Q726" s="21">
        <v>37</v>
      </c>
      <c r="R726" s="15">
        <f t="shared" si="91"/>
        <v>1.4666666666666666</v>
      </c>
      <c r="S726" s="18" t="str">
        <f>IFERROR(VLOOKUP(D726,'[1]comparativo br'!$A:$B,2,FALSE),"")</f>
        <v/>
      </c>
      <c r="T726" s="18" t="str">
        <f>IFERROR(VLOOKUP(D726,'[1]comparativo br'!$A:$C,3,FALSE),"")</f>
        <v/>
      </c>
      <c r="U726" s="15" t="str">
        <f t="shared" si="92"/>
        <v/>
      </c>
      <c r="V726" s="19" t="str">
        <f>IFERROR(VLOOKUP(D726,'[1]comparativo br'!$A:$D,4,FALSE),"")</f>
        <v/>
      </c>
      <c r="W726" s="19" t="str">
        <f>IFERROR(VLOOKUP(D726,'[1]comparativo br'!$A:$E,5,FALSE),"")</f>
        <v/>
      </c>
      <c r="X726" s="15" t="str">
        <f t="shared" si="90"/>
        <v/>
      </c>
      <c r="Y726" s="18" t="e">
        <f>SUMIFS([2]Plan2!$H:$H,[2]Plan2!$A:$A,$D726,[2]Plan2!$U:$U,6)</f>
        <v>#VALUE!</v>
      </c>
      <c r="Z726" s="18" t="e">
        <f>SUMIFS([2]Plan2!$H:$H,[2]Plan2!$A:$A,$D726,[2]Plan2!$U:$U,7)</f>
        <v>#VALUE!</v>
      </c>
      <c r="AA726" s="18" t="e">
        <f>SUMIFS([2]Plan2!$H:$H,[2]Plan2!$A:$A,$D726,[2]Plan2!$U:$U,8)</f>
        <v>#VALUE!</v>
      </c>
      <c r="AB726" s="18" t="e">
        <f>SUMIFS([2]Plan2!$H:$H,[2]Plan2!$A:$A,$D726,[2]Plan2!$U:$U,9)</f>
        <v>#VALUE!</v>
      </c>
      <c r="AC726" s="18" t="e">
        <f>SUMIFS([2]Plan2!$H:$H,[2]Plan2!$A:$A,$D726,[2]Plan2!$U:$U,10)</f>
        <v>#VALUE!</v>
      </c>
      <c r="AD726" s="18" t="e">
        <f>SUMIFS([2]Plan2!$H:$H,[2]Plan2!$A:$A,$D726,[2]Plan2!$U:$U,11)</f>
        <v>#VALUE!</v>
      </c>
      <c r="AE726" s="18" t="e">
        <f>SUMIFS([2]Plan2!$H:$H,[2]Plan2!$A:$A,$D726,[2]Plan2!$U:$U,12)</f>
        <v>#VALUE!</v>
      </c>
      <c r="AF726" s="18" t="e">
        <f>SUMIFS([2]Plan2!$H:$H,[2]Plan2!$A:$A,$D726,[2]Plan2!$U:$U,1)</f>
        <v>#VALUE!</v>
      </c>
      <c r="AG726" s="18" t="e">
        <f>SUMIFS([2]Plan2!$H:$H,[2]Plan2!$A:$A,$D726,[2]Plan2!$U:$U,2)</f>
        <v>#VALUE!</v>
      </c>
      <c r="AH726" s="18" t="e">
        <f>SUMIFS([2]Plan2!$H:$H,[2]Plan2!$A:$A,$D726,[2]Plan2!$U:$U,3)</f>
        <v>#VALUE!</v>
      </c>
      <c r="AI726" s="18" t="e">
        <f>SUMIFS([2]Plan2!$H:$H,[2]Plan2!$A:$A,$D726,[2]Plan2!$U:$U,4)</f>
        <v>#VALUE!</v>
      </c>
      <c r="AJ726" s="18" t="e">
        <f>SUMIFS([2]Plan2!$H:$H,[2]Plan2!$A:$A,$D726,[2]Plan2!$U:$U,5)</f>
        <v>#VALUE!</v>
      </c>
      <c r="AK726" s="23" t="e">
        <f t="shared" si="93"/>
        <v>#VALUE!</v>
      </c>
      <c r="AL726" s="23" t="e">
        <f t="shared" si="88"/>
        <v>#VALUE!</v>
      </c>
      <c r="AM726">
        <f t="shared" si="94"/>
        <v>0</v>
      </c>
    </row>
    <row r="727" spans="1:39" ht="15.75" x14ac:dyDescent="0.25">
      <c r="A727" s="21" t="s">
        <v>23</v>
      </c>
      <c r="B727" s="21" t="s">
        <v>1519</v>
      </c>
      <c r="C727" s="21">
        <v>7758693</v>
      </c>
      <c r="D727" s="25">
        <v>100312</v>
      </c>
      <c r="E727" s="21" t="s">
        <v>69</v>
      </c>
      <c r="F727" s="31" t="s">
        <v>69</v>
      </c>
      <c r="G727" s="21" t="s">
        <v>123</v>
      </c>
      <c r="H727" s="21" t="s">
        <v>167</v>
      </c>
      <c r="I727" s="25" t="s">
        <v>20</v>
      </c>
      <c r="J727" s="21" t="s">
        <v>27</v>
      </c>
      <c r="K727" s="21" t="s">
        <v>28</v>
      </c>
      <c r="L727" s="20">
        <v>45741</v>
      </c>
      <c r="M727" s="20">
        <v>45785</v>
      </c>
      <c r="N727" s="21" t="s">
        <v>18</v>
      </c>
      <c r="O727" s="21">
        <v>89</v>
      </c>
      <c r="P727" s="21">
        <v>32</v>
      </c>
      <c r="Q727" s="21">
        <v>41</v>
      </c>
      <c r="R727" s="15">
        <f t="shared" si="91"/>
        <v>0.28125</v>
      </c>
      <c r="S727" s="18" t="str">
        <f>IFERROR(VLOOKUP(D727,'[1]comparativo br'!$A:$B,2,FALSE),"")</f>
        <v/>
      </c>
      <c r="T727" s="18" t="str">
        <f>IFERROR(VLOOKUP(D727,'[1]comparativo br'!$A:$C,3,FALSE),"")</f>
        <v/>
      </c>
      <c r="U727" s="15" t="str">
        <f t="shared" si="92"/>
        <v/>
      </c>
      <c r="V727" s="19" t="str">
        <f>IFERROR(VLOOKUP(D727,'[1]comparativo br'!$A:$D,4,FALSE),"")</f>
        <v/>
      </c>
      <c r="W727" s="19" t="str">
        <f>IFERROR(VLOOKUP(D727,'[1]comparativo br'!$A:$E,5,FALSE),"")</f>
        <v/>
      </c>
      <c r="X727" s="15" t="str">
        <f t="shared" si="90"/>
        <v/>
      </c>
      <c r="Y727" s="18" t="e">
        <f>SUMIFS([2]Plan2!$H:$H,[2]Plan2!$A:$A,$D727,[2]Plan2!$U:$U,6)</f>
        <v>#VALUE!</v>
      </c>
      <c r="Z727" s="18" t="e">
        <f>SUMIFS([2]Plan2!$H:$H,[2]Plan2!$A:$A,$D727,[2]Plan2!$U:$U,7)</f>
        <v>#VALUE!</v>
      </c>
      <c r="AA727" s="18" t="e">
        <f>SUMIFS([2]Plan2!$H:$H,[2]Plan2!$A:$A,$D727,[2]Plan2!$U:$U,8)</f>
        <v>#VALUE!</v>
      </c>
      <c r="AB727" s="18" t="e">
        <f>SUMIFS([2]Plan2!$H:$H,[2]Plan2!$A:$A,$D727,[2]Plan2!$U:$U,9)</f>
        <v>#VALUE!</v>
      </c>
      <c r="AC727" s="18" t="e">
        <f>SUMIFS([2]Plan2!$H:$H,[2]Plan2!$A:$A,$D727,[2]Plan2!$U:$U,10)</f>
        <v>#VALUE!</v>
      </c>
      <c r="AD727" s="18" t="e">
        <f>SUMIFS([2]Plan2!$H:$H,[2]Plan2!$A:$A,$D727,[2]Plan2!$U:$U,11)</f>
        <v>#VALUE!</v>
      </c>
      <c r="AE727" s="18" t="e">
        <f>SUMIFS([2]Plan2!$H:$H,[2]Plan2!$A:$A,$D727,[2]Plan2!$U:$U,12)</f>
        <v>#VALUE!</v>
      </c>
      <c r="AF727" s="18" t="e">
        <f>SUMIFS([2]Plan2!$H:$H,[2]Plan2!$A:$A,$D727,[2]Plan2!$U:$U,1)</f>
        <v>#VALUE!</v>
      </c>
      <c r="AG727" s="18" t="e">
        <f>SUMIFS([2]Plan2!$H:$H,[2]Plan2!$A:$A,$D727,[2]Plan2!$U:$U,2)</f>
        <v>#VALUE!</v>
      </c>
      <c r="AH727" s="18" t="e">
        <f>SUMIFS([2]Plan2!$H:$H,[2]Plan2!$A:$A,$D727,[2]Plan2!$U:$U,3)</f>
        <v>#VALUE!</v>
      </c>
      <c r="AI727" s="18" t="e">
        <f>SUMIFS([2]Plan2!$H:$H,[2]Plan2!$A:$A,$D727,[2]Plan2!$U:$U,4)</f>
        <v>#VALUE!</v>
      </c>
      <c r="AJ727" s="18" t="e">
        <f>SUMIFS([2]Plan2!$H:$H,[2]Plan2!$A:$A,$D727,[2]Plan2!$U:$U,5)</f>
        <v>#VALUE!</v>
      </c>
      <c r="AK727" s="23" t="e">
        <f t="shared" si="93"/>
        <v>#VALUE!</v>
      </c>
      <c r="AL727" s="23" t="e">
        <f t="shared" si="88"/>
        <v>#VALUE!</v>
      </c>
      <c r="AM727">
        <f t="shared" si="94"/>
        <v>0</v>
      </c>
    </row>
    <row r="728" spans="1:39" ht="15.75" x14ac:dyDescent="0.25">
      <c r="A728" s="21" t="s">
        <v>23</v>
      </c>
      <c r="B728" s="21" t="s">
        <v>1519</v>
      </c>
      <c r="C728" s="21">
        <v>7758693</v>
      </c>
      <c r="D728" s="25">
        <v>192014</v>
      </c>
      <c r="E728" s="21" t="s">
        <v>69</v>
      </c>
      <c r="F728" s="31" t="s">
        <v>1826</v>
      </c>
      <c r="G728" s="21" t="s">
        <v>123</v>
      </c>
      <c r="H728" s="21" t="s">
        <v>688</v>
      </c>
      <c r="I728" s="25" t="s">
        <v>20</v>
      </c>
      <c r="J728" s="21" t="s">
        <v>27</v>
      </c>
      <c r="K728" s="21" t="s">
        <v>28</v>
      </c>
      <c r="L728" s="20">
        <v>44894</v>
      </c>
      <c r="M728" s="20">
        <v>45793</v>
      </c>
      <c r="N728" s="21" t="s">
        <v>18</v>
      </c>
      <c r="O728" s="21">
        <v>91</v>
      </c>
      <c r="P728" s="21">
        <v>82</v>
      </c>
      <c r="Q728" s="21">
        <v>44</v>
      </c>
      <c r="R728" s="15">
        <f t="shared" si="91"/>
        <v>-0.46341463414634149</v>
      </c>
      <c r="S728" s="18" t="str">
        <f>IFERROR(VLOOKUP(D728,'[1]comparativo br'!$A:$B,2,FALSE),"")</f>
        <v/>
      </c>
      <c r="T728" s="18" t="str">
        <f>IFERROR(VLOOKUP(D728,'[1]comparativo br'!$A:$C,3,FALSE),"")</f>
        <v/>
      </c>
      <c r="U728" s="15" t="str">
        <f t="shared" si="92"/>
        <v/>
      </c>
      <c r="V728" s="19" t="str">
        <f>IFERROR(VLOOKUP(D728,'[1]comparativo br'!$A:$D,4,FALSE),"")</f>
        <v/>
      </c>
      <c r="W728" s="19" t="str">
        <f>IFERROR(VLOOKUP(D728,'[1]comparativo br'!$A:$E,5,FALSE),"")</f>
        <v/>
      </c>
      <c r="X728" s="15" t="str">
        <f t="shared" si="90"/>
        <v/>
      </c>
      <c r="Y728" s="18" t="e">
        <f>SUMIFS([2]Plan2!$H:$H,[2]Plan2!$A:$A,$D728,[2]Plan2!$U:$U,6)</f>
        <v>#VALUE!</v>
      </c>
      <c r="Z728" s="18" t="e">
        <f>SUMIFS([2]Plan2!$H:$H,[2]Plan2!$A:$A,$D728,[2]Plan2!$U:$U,7)</f>
        <v>#VALUE!</v>
      </c>
      <c r="AA728" s="18" t="e">
        <f>SUMIFS([2]Plan2!$H:$H,[2]Plan2!$A:$A,$D728,[2]Plan2!$U:$U,8)</f>
        <v>#VALUE!</v>
      </c>
      <c r="AB728" s="18" t="e">
        <f>SUMIFS([2]Plan2!$H:$H,[2]Plan2!$A:$A,$D728,[2]Plan2!$U:$U,9)</f>
        <v>#VALUE!</v>
      </c>
      <c r="AC728" s="18" t="e">
        <f>SUMIFS([2]Plan2!$H:$H,[2]Plan2!$A:$A,$D728,[2]Plan2!$U:$U,10)</f>
        <v>#VALUE!</v>
      </c>
      <c r="AD728" s="18" t="e">
        <f>SUMIFS([2]Plan2!$H:$H,[2]Plan2!$A:$A,$D728,[2]Plan2!$U:$U,11)</f>
        <v>#VALUE!</v>
      </c>
      <c r="AE728" s="18" t="e">
        <f>SUMIFS([2]Plan2!$H:$H,[2]Plan2!$A:$A,$D728,[2]Plan2!$U:$U,12)</f>
        <v>#VALUE!</v>
      </c>
      <c r="AF728" s="18" t="e">
        <f>SUMIFS([2]Plan2!$H:$H,[2]Plan2!$A:$A,$D728,[2]Plan2!$U:$U,1)</f>
        <v>#VALUE!</v>
      </c>
      <c r="AG728" s="18" t="e">
        <f>SUMIFS([2]Plan2!$H:$H,[2]Plan2!$A:$A,$D728,[2]Plan2!$U:$U,2)</f>
        <v>#VALUE!</v>
      </c>
      <c r="AH728" s="18" t="e">
        <f>SUMIFS([2]Plan2!$H:$H,[2]Plan2!$A:$A,$D728,[2]Plan2!$U:$U,3)</f>
        <v>#VALUE!</v>
      </c>
      <c r="AI728" s="18" t="e">
        <f>SUMIFS([2]Plan2!$H:$H,[2]Plan2!$A:$A,$D728,[2]Plan2!$U:$U,4)</f>
        <v>#VALUE!</v>
      </c>
      <c r="AJ728" s="18" t="e">
        <f>SUMIFS([2]Plan2!$H:$H,[2]Plan2!$A:$A,$D728,[2]Plan2!$U:$U,5)</f>
        <v>#VALUE!</v>
      </c>
      <c r="AK728" s="23" t="e">
        <f t="shared" si="93"/>
        <v>#VALUE!</v>
      </c>
      <c r="AL728" s="23" t="e">
        <f t="shared" si="88"/>
        <v>#VALUE!</v>
      </c>
      <c r="AM728">
        <f t="shared" si="94"/>
        <v>0</v>
      </c>
    </row>
    <row r="729" spans="1:39" ht="15.75" x14ac:dyDescent="0.25">
      <c r="A729" s="21" t="s">
        <v>23</v>
      </c>
      <c r="B729" s="21" t="s">
        <v>1520</v>
      </c>
      <c r="C729" s="21">
        <v>7758693</v>
      </c>
      <c r="D729" s="25">
        <v>100188</v>
      </c>
      <c r="E729" s="25" t="s">
        <v>69</v>
      </c>
      <c r="F729" s="31" t="s">
        <v>69</v>
      </c>
      <c r="G729" s="21" t="s">
        <v>123</v>
      </c>
      <c r="H729" s="21" t="s">
        <v>124</v>
      </c>
      <c r="I729" s="25" t="s">
        <v>20</v>
      </c>
      <c r="J729" s="21" t="s">
        <v>27</v>
      </c>
      <c r="K729" s="21" t="s">
        <v>28</v>
      </c>
      <c r="L729" s="20">
        <v>45436</v>
      </c>
      <c r="M729" s="20">
        <v>45799</v>
      </c>
      <c r="N729" s="21" t="s">
        <v>18</v>
      </c>
      <c r="O729" s="21">
        <v>199</v>
      </c>
      <c r="P729" s="21">
        <v>81</v>
      </c>
      <c r="Q729" s="21">
        <v>115</v>
      </c>
      <c r="R729" s="15">
        <f t="shared" si="91"/>
        <v>0.41975308641975306</v>
      </c>
      <c r="S729" s="18" t="str">
        <f>IFERROR(VLOOKUP(D729,'[1]comparativo br'!$A:$B,2,FALSE),"")</f>
        <v/>
      </c>
      <c r="T729" s="18" t="str">
        <f>IFERROR(VLOOKUP(D729,'[1]comparativo br'!$A:$C,3,FALSE),"")</f>
        <v/>
      </c>
      <c r="U729" s="15" t="str">
        <f t="shared" si="92"/>
        <v/>
      </c>
      <c r="V729" s="19" t="str">
        <f>IFERROR(VLOOKUP(D729,'[1]comparativo br'!$A:$D,4,FALSE),"")</f>
        <v/>
      </c>
      <c r="W729" s="19" t="str">
        <f>IFERROR(VLOOKUP(D729,'[1]comparativo br'!$A:$E,5,FALSE),"")</f>
        <v/>
      </c>
      <c r="X729" s="15" t="str">
        <f t="shared" si="90"/>
        <v/>
      </c>
      <c r="Y729" s="18" t="e">
        <f>SUMIFS([2]Plan2!$H:$H,[2]Plan2!$A:$A,$D729,[2]Plan2!$U:$U,6)</f>
        <v>#VALUE!</v>
      </c>
      <c r="Z729" s="18" t="e">
        <f>SUMIFS([2]Plan2!$H:$H,[2]Plan2!$A:$A,$D729,[2]Plan2!$U:$U,7)</f>
        <v>#VALUE!</v>
      </c>
      <c r="AA729" s="18" t="e">
        <f>SUMIFS([2]Plan2!$H:$H,[2]Plan2!$A:$A,$D729,[2]Plan2!$U:$U,8)</f>
        <v>#VALUE!</v>
      </c>
      <c r="AB729" s="18" t="e">
        <f>SUMIFS([2]Plan2!$H:$H,[2]Plan2!$A:$A,$D729,[2]Plan2!$U:$U,9)</f>
        <v>#VALUE!</v>
      </c>
      <c r="AC729" s="18" t="e">
        <f>SUMIFS([2]Plan2!$H:$H,[2]Plan2!$A:$A,$D729,[2]Plan2!$U:$U,10)</f>
        <v>#VALUE!</v>
      </c>
      <c r="AD729" s="18" t="e">
        <f>SUMIFS([2]Plan2!$H:$H,[2]Plan2!$A:$A,$D729,[2]Plan2!$U:$U,11)</f>
        <v>#VALUE!</v>
      </c>
      <c r="AE729" s="18" t="e">
        <f>SUMIFS([2]Plan2!$H:$H,[2]Plan2!$A:$A,$D729,[2]Plan2!$U:$U,12)</f>
        <v>#VALUE!</v>
      </c>
      <c r="AF729" s="18" t="e">
        <f>SUMIFS([2]Plan2!$H:$H,[2]Plan2!$A:$A,$D729,[2]Plan2!$U:$U,1)</f>
        <v>#VALUE!</v>
      </c>
      <c r="AG729" s="18" t="e">
        <f>SUMIFS([2]Plan2!$H:$H,[2]Plan2!$A:$A,$D729,[2]Plan2!$U:$U,2)</f>
        <v>#VALUE!</v>
      </c>
      <c r="AH729" s="18" t="e">
        <f>SUMIFS([2]Plan2!$H:$H,[2]Plan2!$A:$A,$D729,[2]Plan2!$U:$U,3)</f>
        <v>#VALUE!</v>
      </c>
      <c r="AI729" s="18" t="e">
        <f>SUMIFS([2]Plan2!$H:$H,[2]Plan2!$A:$A,$D729,[2]Plan2!$U:$U,4)</f>
        <v>#VALUE!</v>
      </c>
      <c r="AJ729" s="18" t="e">
        <f>SUMIFS([2]Plan2!$H:$H,[2]Plan2!$A:$A,$D729,[2]Plan2!$U:$U,5)</f>
        <v>#VALUE!</v>
      </c>
      <c r="AK729" s="23" t="e">
        <f t="shared" si="93"/>
        <v>#VALUE!</v>
      </c>
      <c r="AL729" s="23" t="e">
        <f t="shared" si="88"/>
        <v>#VALUE!</v>
      </c>
      <c r="AM729">
        <f t="shared" si="94"/>
        <v>0</v>
      </c>
    </row>
    <row r="730" spans="1:39" ht="15.75" x14ac:dyDescent="0.25">
      <c r="A730" s="21" t="s">
        <v>23</v>
      </c>
      <c r="B730" s="21" t="s">
        <v>1520</v>
      </c>
      <c r="C730" s="21">
        <v>7758693</v>
      </c>
      <c r="D730" s="25">
        <v>900006</v>
      </c>
      <c r="E730" s="21" t="s">
        <v>69</v>
      </c>
      <c r="F730" s="31" t="s">
        <v>69</v>
      </c>
      <c r="G730" s="21" t="s">
        <v>123</v>
      </c>
      <c r="H730" s="21" t="s">
        <v>1116</v>
      </c>
      <c r="I730" s="25" t="s">
        <v>20</v>
      </c>
      <c r="J730" s="21" t="s">
        <v>27</v>
      </c>
      <c r="K730" s="21" t="s">
        <v>28</v>
      </c>
      <c r="L730" s="20">
        <v>44894</v>
      </c>
      <c r="M730" s="20">
        <v>45799</v>
      </c>
      <c r="N730" s="21" t="s">
        <v>18</v>
      </c>
      <c r="O730" s="21">
        <v>101</v>
      </c>
      <c r="P730" s="21">
        <v>39</v>
      </c>
      <c r="Q730" s="21">
        <v>72</v>
      </c>
      <c r="R730" s="15">
        <f t="shared" si="91"/>
        <v>0.84615384615384615</v>
      </c>
      <c r="S730" s="18" t="str">
        <f>IFERROR(VLOOKUP(D730,'[1]comparativo br'!$A:$B,2,FALSE),"")</f>
        <v/>
      </c>
      <c r="T730" s="18" t="str">
        <f>IFERROR(VLOOKUP(D730,'[1]comparativo br'!$A:$C,3,FALSE),"")</f>
        <v/>
      </c>
      <c r="U730" s="15" t="str">
        <f t="shared" si="92"/>
        <v/>
      </c>
      <c r="V730" s="19" t="str">
        <f>IFERROR(VLOOKUP(D730,'[1]comparativo br'!$A:$D,4,FALSE),"")</f>
        <v/>
      </c>
      <c r="W730" s="19" t="str">
        <f>IFERROR(VLOOKUP(D730,'[1]comparativo br'!$A:$E,5,FALSE),"")</f>
        <v/>
      </c>
      <c r="X730" s="15" t="str">
        <f t="shared" si="90"/>
        <v/>
      </c>
      <c r="Y730" s="18" t="e">
        <f>SUMIFS([2]Plan2!$H:$H,[2]Plan2!$A:$A,$D730,[2]Plan2!$U:$U,6)</f>
        <v>#VALUE!</v>
      </c>
      <c r="Z730" s="18" t="e">
        <f>SUMIFS([2]Plan2!$H:$H,[2]Plan2!$A:$A,$D730,[2]Plan2!$U:$U,7)</f>
        <v>#VALUE!</v>
      </c>
      <c r="AA730" s="18" t="e">
        <f>SUMIFS([2]Plan2!$H:$H,[2]Plan2!$A:$A,$D730,[2]Plan2!$U:$U,8)</f>
        <v>#VALUE!</v>
      </c>
      <c r="AB730" s="18" t="e">
        <f>SUMIFS([2]Plan2!$H:$H,[2]Plan2!$A:$A,$D730,[2]Plan2!$U:$U,9)</f>
        <v>#VALUE!</v>
      </c>
      <c r="AC730" s="18" t="e">
        <f>SUMIFS([2]Plan2!$H:$H,[2]Plan2!$A:$A,$D730,[2]Plan2!$U:$U,10)</f>
        <v>#VALUE!</v>
      </c>
      <c r="AD730" s="18" t="e">
        <f>SUMIFS([2]Plan2!$H:$H,[2]Plan2!$A:$A,$D730,[2]Plan2!$U:$U,11)</f>
        <v>#VALUE!</v>
      </c>
      <c r="AE730" s="18" t="e">
        <f>SUMIFS([2]Plan2!$H:$H,[2]Plan2!$A:$A,$D730,[2]Plan2!$U:$U,12)</f>
        <v>#VALUE!</v>
      </c>
      <c r="AF730" s="18" t="e">
        <f>SUMIFS([2]Plan2!$H:$H,[2]Plan2!$A:$A,$D730,[2]Plan2!$U:$U,1)</f>
        <v>#VALUE!</v>
      </c>
      <c r="AG730" s="18" t="e">
        <f>SUMIFS([2]Plan2!$H:$H,[2]Plan2!$A:$A,$D730,[2]Plan2!$U:$U,2)</f>
        <v>#VALUE!</v>
      </c>
      <c r="AH730" s="18" t="e">
        <f>SUMIFS([2]Plan2!$H:$H,[2]Plan2!$A:$A,$D730,[2]Plan2!$U:$U,3)</f>
        <v>#VALUE!</v>
      </c>
      <c r="AI730" s="18" t="e">
        <f>SUMIFS([2]Plan2!$H:$H,[2]Plan2!$A:$A,$D730,[2]Plan2!$U:$U,4)</f>
        <v>#VALUE!</v>
      </c>
      <c r="AJ730" s="18" t="e">
        <f>SUMIFS([2]Plan2!$H:$H,[2]Plan2!$A:$A,$D730,[2]Plan2!$U:$U,5)</f>
        <v>#VALUE!</v>
      </c>
      <c r="AK730" s="23" t="e">
        <f t="shared" si="93"/>
        <v>#VALUE!</v>
      </c>
      <c r="AL730" s="23" t="e">
        <f t="shared" si="88"/>
        <v>#VALUE!</v>
      </c>
      <c r="AM730">
        <f t="shared" si="94"/>
        <v>0</v>
      </c>
    </row>
    <row r="731" spans="1:39" ht="15.75" x14ac:dyDescent="0.25">
      <c r="A731" s="21"/>
      <c r="B731" s="21"/>
      <c r="C731" s="21">
        <v>7770268</v>
      </c>
      <c r="D731" s="25" t="s">
        <v>2402</v>
      </c>
      <c r="E731" s="21" t="s">
        <v>69</v>
      </c>
      <c r="F731" s="31" t="s">
        <v>69</v>
      </c>
      <c r="G731" s="21" t="s">
        <v>2403</v>
      </c>
      <c r="H731" s="21" t="s">
        <v>44</v>
      </c>
      <c r="I731" s="25" t="s">
        <v>45</v>
      </c>
      <c r="J731" s="21"/>
      <c r="K731" s="21"/>
      <c r="L731" s="20">
        <v>45793</v>
      </c>
      <c r="M731" s="20"/>
      <c r="N731" s="21" t="s">
        <v>18</v>
      </c>
      <c r="O731" s="21"/>
      <c r="P731" s="21"/>
      <c r="Q731" s="21"/>
      <c r="R731" s="28"/>
      <c r="S731" s="18">
        <f>IFERROR(VLOOKUP(D731,'[1]comparativo br'!$A:$B,2,FALSE),"")</f>
        <v>1701</v>
      </c>
      <c r="T731" s="18">
        <f>IFERROR(VLOOKUP(D731,'[1]comparativo br'!$A:$C,3,FALSE),"")</f>
        <v>0</v>
      </c>
      <c r="U731" s="15">
        <f t="shared" si="92"/>
        <v>-1</v>
      </c>
      <c r="V731" s="19">
        <f>IFERROR(VLOOKUP(D731,'[1]comparativo br'!$A:$D,4,FALSE),"")</f>
        <v>1</v>
      </c>
      <c r="W731" s="19">
        <f>IFERROR(VLOOKUP(D731,'[1]comparativo br'!$A:$E,5,FALSE),"")</f>
        <v>0</v>
      </c>
      <c r="X731" s="15">
        <f t="shared" si="90"/>
        <v>-1</v>
      </c>
      <c r="Y731" s="18" t="e">
        <f>SUMIFS([2]Plan2!$H:$H,[2]Plan2!$A:$A,$D731,[2]Plan2!$U:$U,6)</f>
        <v>#VALUE!</v>
      </c>
      <c r="Z731" s="18" t="e">
        <f>SUMIFS([2]Plan2!$H:$H,[2]Plan2!$A:$A,$D731,[2]Plan2!$U:$U,7)</f>
        <v>#VALUE!</v>
      </c>
      <c r="AA731" s="18" t="e">
        <f>SUMIFS([2]Plan2!$H:$H,[2]Plan2!$A:$A,$D731,[2]Plan2!$U:$U,8)</f>
        <v>#VALUE!</v>
      </c>
      <c r="AB731" s="18" t="e">
        <f>SUMIFS([2]Plan2!$H:$H,[2]Plan2!$A:$A,$D731,[2]Plan2!$U:$U,9)</f>
        <v>#VALUE!</v>
      </c>
      <c r="AC731" s="18" t="e">
        <f>SUMIFS([2]Plan2!$H:$H,[2]Plan2!$A:$A,$D731,[2]Plan2!$U:$U,10)</f>
        <v>#VALUE!</v>
      </c>
      <c r="AD731" s="18" t="e">
        <f>SUMIFS([2]Plan2!$H:$H,[2]Plan2!$A:$A,$D731,[2]Plan2!$U:$U,11)</f>
        <v>#VALUE!</v>
      </c>
      <c r="AE731" s="18" t="e">
        <f>SUMIFS([2]Plan2!$H:$H,[2]Plan2!$A:$A,$D731,[2]Plan2!$U:$U,12)</f>
        <v>#VALUE!</v>
      </c>
      <c r="AF731" s="18" t="e">
        <f>SUMIFS([2]Plan2!$H:$H,[2]Plan2!$A:$A,$D731,[2]Plan2!$U:$U,1)</f>
        <v>#VALUE!</v>
      </c>
      <c r="AG731" s="18" t="e">
        <f>SUMIFS([2]Plan2!$H:$H,[2]Plan2!$A:$A,$D731,[2]Plan2!$U:$U,2)</f>
        <v>#VALUE!</v>
      </c>
      <c r="AH731" s="18" t="e">
        <f>SUMIFS([2]Plan2!$H:$H,[2]Plan2!$A:$A,$D731,[2]Plan2!$U:$U,3)</f>
        <v>#VALUE!</v>
      </c>
      <c r="AI731" s="18" t="e">
        <f>SUMIFS([2]Plan2!$H:$H,[2]Plan2!$A:$A,$D731,[2]Plan2!$U:$U,4)</f>
        <v>#VALUE!</v>
      </c>
      <c r="AJ731" s="18" t="e">
        <f>SUMIFS([2]Plan2!$H:$H,[2]Plan2!$A:$A,$D731,[2]Plan2!$U:$U,5)</f>
        <v>#VALUE!</v>
      </c>
      <c r="AK731" s="23" t="e">
        <f t="shared" si="93"/>
        <v>#VALUE!</v>
      </c>
      <c r="AL731" s="23" t="e">
        <f t="shared" si="88"/>
        <v>#VALUE!</v>
      </c>
      <c r="AM731">
        <f t="shared" si="94"/>
        <v>0</v>
      </c>
    </row>
    <row r="732" spans="1:39" ht="15.75" x14ac:dyDescent="0.25">
      <c r="A732" s="21"/>
      <c r="B732" s="21" t="s">
        <v>1519</v>
      </c>
      <c r="C732" s="21">
        <v>7779869</v>
      </c>
      <c r="D732" s="25" t="s">
        <v>2150</v>
      </c>
      <c r="E732" s="21" t="s">
        <v>1180</v>
      </c>
      <c r="F732" s="31" t="s">
        <v>1180</v>
      </c>
      <c r="G732" s="21" t="s">
        <v>2151</v>
      </c>
      <c r="H732" s="21" t="s">
        <v>188</v>
      </c>
      <c r="I732" s="25" t="s">
        <v>72</v>
      </c>
      <c r="J732" s="21" t="s">
        <v>27</v>
      </c>
      <c r="K732" s="21" t="s">
        <v>74</v>
      </c>
      <c r="L732" s="20">
        <v>45755</v>
      </c>
      <c r="M732" s="20">
        <v>45786</v>
      </c>
      <c r="N732" s="21" t="s">
        <v>18</v>
      </c>
      <c r="O732" s="21">
        <v>1</v>
      </c>
      <c r="P732" s="21">
        <v>0</v>
      </c>
      <c r="Q732" s="21">
        <v>2</v>
      </c>
      <c r="R732" s="15">
        <v>1</v>
      </c>
      <c r="S732" s="18">
        <f>IFERROR(VLOOKUP(D732,'[1]comparativo br'!$A:$B,2,FALSE),"")</f>
        <v>360</v>
      </c>
      <c r="T732" s="18">
        <f>IFERROR(VLOOKUP(D732,'[1]comparativo br'!$A:$C,3,FALSE),"")</f>
        <v>0</v>
      </c>
      <c r="U732" s="15">
        <f t="shared" si="92"/>
        <v>-1</v>
      </c>
      <c r="V732" s="19">
        <f>IFERROR(VLOOKUP(D732,'[1]comparativo br'!$A:$D,4,FALSE),"")</f>
        <v>3</v>
      </c>
      <c r="W732" s="19">
        <f>IFERROR(VLOOKUP(D732,'[1]comparativo br'!$A:$E,5,FALSE),"")</f>
        <v>2</v>
      </c>
      <c r="X732" s="15">
        <f t="shared" si="90"/>
        <v>-0.33333333333333331</v>
      </c>
      <c r="Y732" s="18" t="e">
        <f>SUMIFS([2]Plan2!$H:$H,[2]Plan2!$A:$A,$D732,[2]Plan2!$U:$U,6)</f>
        <v>#VALUE!</v>
      </c>
      <c r="Z732" s="18" t="e">
        <f>SUMIFS([2]Plan2!$H:$H,[2]Plan2!$A:$A,$D732,[2]Plan2!$U:$U,7)</f>
        <v>#VALUE!</v>
      </c>
      <c r="AA732" s="18" t="e">
        <f>SUMIFS([2]Plan2!$H:$H,[2]Plan2!$A:$A,$D732,[2]Plan2!$U:$U,8)</f>
        <v>#VALUE!</v>
      </c>
      <c r="AB732" s="18" t="e">
        <f>SUMIFS([2]Plan2!$H:$H,[2]Plan2!$A:$A,$D732,[2]Plan2!$U:$U,9)</f>
        <v>#VALUE!</v>
      </c>
      <c r="AC732" s="18" t="e">
        <f>SUMIFS([2]Plan2!$H:$H,[2]Plan2!$A:$A,$D732,[2]Plan2!$U:$U,10)</f>
        <v>#VALUE!</v>
      </c>
      <c r="AD732" s="18" t="e">
        <f>SUMIFS([2]Plan2!$H:$H,[2]Plan2!$A:$A,$D732,[2]Plan2!$U:$U,11)</f>
        <v>#VALUE!</v>
      </c>
      <c r="AE732" s="18" t="e">
        <f>SUMIFS([2]Plan2!$H:$H,[2]Plan2!$A:$A,$D732,[2]Plan2!$U:$U,12)</f>
        <v>#VALUE!</v>
      </c>
      <c r="AF732" s="18" t="e">
        <f>SUMIFS([2]Plan2!$H:$H,[2]Plan2!$A:$A,$D732,[2]Plan2!$U:$U,1)</f>
        <v>#VALUE!</v>
      </c>
      <c r="AG732" s="18" t="e">
        <f>SUMIFS([2]Plan2!$H:$H,[2]Plan2!$A:$A,$D732,[2]Plan2!$U:$U,2)</f>
        <v>#VALUE!</v>
      </c>
      <c r="AH732" s="18" t="e">
        <f>SUMIFS([2]Plan2!$H:$H,[2]Plan2!$A:$A,$D732,[2]Plan2!$U:$U,3)</f>
        <v>#VALUE!</v>
      </c>
      <c r="AI732" s="18" t="e">
        <f>SUMIFS([2]Plan2!$H:$H,[2]Plan2!$A:$A,$D732,[2]Plan2!$U:$U,4)</f>
        <v>#VALUE!</v>
      </c>
      <c r="AJ732" s="18" t="e">
        <f>SUMIFS([2]Plan2!$H:$H,[2]Plan2!$A:$A,$D732,[2]Plan2!$U:$U,5)</f>
        <v>#VALUE!</v>
      </c>
      <c r="AK732" s="23" t="e">
        <f t="shared" si="93"/>
        <v>#VALUE!</v>
      </c>
      <c r="AL732" s="23" t="e">
        <f t="shared" si="88"/>
        <v>#VALUE!</v>
      </c>
      <c r="AM732">
        <f t="shared" si="94"/>
        <v>0</v>
      </c>
    </row>
    <row r="733" spans="1:39" ht="15.75" x14ac:dyDescent="0.25">
      <c r="A733" s="21"/>
      <c r="B733" s="21" t="s">
        <v>1519</v>
      </c>
      <c r="C733" s="21">
        <v>7788339</v>
      </c>
      <c r="D733" s="25">
        <v>900325</v>
      </c>
      <c r="E733" s="21" t="s">
        <v>12</v>
      </c>
      <c r="F733" s="31" t="s">
        <v>2488</v>
      </c>
      <c r="G733" s="21" t="s">
        <v>1163</v>
      </c>
      <c r="H733" s="21" t="s">
        <v>35</v>
      </c>
      <c r="I733" s="25" t="s">
        <v>15</v>
      </c>
      <c r="J733" s="21" t="s">
        <v>85</v>
      </c>
      <c r="K733" s="21" t="s">
        <v>530</v>
      </c>
      <c r="L733" s="20">
        <v>44218</v>
      </c>
      <c r="M733" s="20">
        <v>45715</v>
      </c>
      <c r="N733" s="21" t="s">
        <v>53</v>
      </c>
      <c r="O733" s="21">
        <v>2</v>
      </c>
      <c r="P733" s="21">
        <v>1</v>
      </c>
      <c r="Q733" s="21">
        <v>1</v>
      </c>
      <c r="R733" s="15">
        <f t="shared" ref="R733:R746" si="95">(Q733-P733)/P733</f>
        <v>0</v>
      </c>
      <c r="S733" s="18" t="str">
        <f>IFERROR(VLOOKUP(D733,'[1]comparativo br'!$A:$B,2,FALSE),"")</f>
        <v/>
      </c>
      <c r="T733" s="18" t="str">
        <f>IFERROR(VLOOKUP(D733,'[1]comparativo br'!$A:$C,3,FALSE),"")</f>
        <v/>
      </c>
      <c r="U733" s="15" t="str">
        <f t="shared" si="92"/>
        <v/>
      </c>
      <c r="V733" s="19" t="str">
        <f>IFERROR(VLOOKUP(D733,'[1]comparativo br'!$A:$D,4,FALSE),"")</f>
        <v/>
      </c>
      <c r="W733" s="19" t="str">
        <f>IFERROR(VLOOKUP(D733,'[1]comparativo br'!$A:$E,5,FALSE),"")</f>
        <v/>
      </c>
      <c r="X733" s="15" t="str">
        <f t="shared" si="90"/>
        <v/>
      </c>
      <c r="Y733" s="18" t="e">
        <f>SUMIFS([2]Plan2!$H:$H,[2]Plan2!$A:$A,$D733,[2]Plan2!$U:$U,6)</f>
        <v>#VALUE!</v>
      </c>
      <c r="Z733" s="18" t="e">
        <f>SUMIFS([2]Plan2!$H:$H,[2]Plan2!$A:$A,$D733,[2]Plan2!$U:$U,7)</f>
        <v>#VALUE!</v>
      </c>
      <c r="AA733" s="18" t="e">
        <f>SUMIFS([2]Plan2!$H:$H,[2]Plan2!$A:$A,$D733,[2]Plan2!$U:$U,8)</f>
        <v>#VALUE!</v>
      </c>
      <c r="AB733" s="18" t="e">
        <f>SUMIFS([2]Plan2!$H:$H,[2]Plan2!$A:$A,$D733,[2]Plan2!$U:$U,9)</f>
        <v>#VALUE!</v>
      </c>
      <c r="AC733" s="18" t="e">
        <f>SUMIFS([2]Plan2!$H:$H,[2]Plan2!$A:$A,$D733,[2]Plan2!$U:$U,10)</f>
        <v>#VALUE!</v>
      </c>
      <c r="AD733" s="18" t="e">
        <f>SUMIFS([2]Plan2!$H:$H,[2]Plan2!$A:$A,$D733,[2]Plan2!$U:$U,11)</f>
        <v>#VALUE!</v>
      </c>
      <c r="AE733" s="18" t="e">
        <f>SUMIFS([2]Plan2!$H:$H,[2]Plan2!$A:$A,$D733,[2]Plan2!$U:$U,12)</f>
        <v>#VALUE!</v>
      </c>
      <c r="AF733" s="18" t="e">
        <f>SUMIFS([2]Plan2!$H:$H,[2]Plan2!$A:$A,$D733,[2]Plan2!$U:$U,1)</f>
        <v>#VALUE!</v>
      </c>
      <c r="AG733" s="18" t="e">
        <f>SUMIFS([2]Plan2!$H:$H,[2]Plan2!$A:$A,$D733,[2]Plan2!$U:$U,2)</f>
        <v>#VALUE!</v>
      </c>
      <c r="AH733" s="18" t="e">
        <f>SUMIFS([2]Plan2!$H:$H,[2]Plan2!$A:$A,$D733,[2]Plan2!$U:$U,3)</f>
        <v>#VALUE!</v>
      </c>
      <c r="AI733" s="18" t="e">
        <f>SUMIFS([2]Plan2!$H:$H,[2]Plan2!$A:$A,$D733,[2]Plan2!$U:$U,4)</f>
        <v>#VALUE!</v>
      </c>
      <c r="AJ733" s="18" t="e">
        <f>SUMIFS([2]Plan2!$H:$H,[2]Plan2!$A:$A,$D733,[2]Plan2!$U:$U,5)</f>
        <v>#VALUE!</v>
      </c>
      <c r="AK733" s="23" t="e">
        <f t="shared" si="93"/>
        <v>#VALUE!</v>
      </c>
      <c r="AL733" s="23" t="e">
        <f t="shared" si="88"/>
        <v>#VALUE!</v>
      </c>
      <c r="AM733">
        <f t="shared" si="94"/>
        <v>0</v>
      </c>
    </row>
    <row r="734" spans="1:39" ht="15.75" x14ac:dyDescent="0.25">
      <c r="A734" s="21" t="s">
        <v>23</v>
      </c>
      <c r="B734" s="21" t="s">
        <v>1519</v>
      </c>
      <c r="C734" s="21">
        <v>7791111</v>
      </c>
      <c r="D734" s="25">
        <v>100374</v>
      </c>
      <c r="E734" s="21" t="s">
        <v>69</v>
      </c>
      <c r="F734" s="31" t="s">
        <v>69</v>
      </c>
      <c r="G734" s="21" t="s">
        <v>103</v>
      </c>
      <c r="H734" s="21" t="s">
        <v>187</v>
      </c>
      <c r="I734" s="25" t="s">
        <v>63</v>
      </c>
      <c r="J734" s="21" t="s">
        <v>27</v>
      </c>
      <c r="K734" s="21" t="s">
        <v>74</v>
      </c>
      <c r="L734" s="20">
        <v>43746</v>
      </c>
      <c r="M734" s="20">
        <v>45527</v>
      </c>
      <c r="N734" s="21" t="s">
        <v>53</v>
      </c>
      <c r="O734" s="21">
        <v>161</v>
      </c>
      <c r="P734" s="21">
        <v>21</v>
      </c>
      <c r="Q734" s="21">
        <v>17</v>
      </c>
      <c r="R734" s="15">
        <f t="shared" si="95"/>
        <v>-0.19047619047619047</v>
      </c>
      <c r="S734" s="18">
        <f>IFERROR(VLOOKUP(D734,'[1]comparativo br'!$A:$B,2,FALSE),"")</f>
        <v>0</v>
      </c>
      <c r="T734" s="18">
        <f>IFERROR(VLOOKUP(D734,'[1]comparativo br'!$A:$C,3,FALSE),"")</f>
        <v>0</v>
      </c>
      <c r="U734" s="15" t="str">
        <f t="shared" si="92"/>
        <v/>
      </c>
      <c r="V734" s="19">
        <f>IFERROR(VLOOKUP(D734,'[1]comparativo br'!$A:$D,4,FALSE),"")</f>
        <v>46</v>
      </c>
      <c r="W734" s="19">
        <f>IFERROR(VLOOKUP(D734,'[1]comparativo br'!$A:$E,5,FALSE),"")</f>
        <v>203</v>
      </c>
      <c r="X734" s="15">
        <f t="shared" si="90"/>
        <v>3.4130434782608696</v>
      </c>
      <c r="Y734" s="18" t="e">
        <f>SUMIFS([2]Plan2!$H:$H,[2]Plan2!$A:$A,$D734,[2]Plan2!$U:$U,6)</f>
        <v>#VALUE!</v>
      </c>
      <c r="Z734" s="18" t="e">
        <f>SUMIFS([2]Plan2!$H:$H,[2]Plan2!$A:$A,$D734,[2]Plan2!$U:$U,7)</f>
        <v>#VALUE!</v>
      </c>
      <c r="AA734" s="18" t="e">
        <f>SUMIFS([2]Plan2!$H:$H,[2]Plan2!$A:$A,$D734,[2]Plan2!$U:$U,8)</f>
        <v>#VALUE!</v>
      </c>
      <c r="AB734" s="18" t="e">
        <f>SUMIFS([2]Plan2!$H:$H,[2]Plan2!$A:$A,$D734,[2]Plan2!$U:$U,9)</f>
        <v>#VALUE!</v>
      </c>
      <c r="AC734" s="18" t="e">
        <f>SUMIFS([2]Plan2!$H:$H,[2]Plan2!$A:$A,$D734,[2]Plan2!$U:$U,10)</f>
        <v>#VALUE!</v>
      </c>
      <c r="AD734" s="18" t="e">
        <f>SUMIFS([2]Plan2!$H:$H,[2]Plan2!$A:$A,$D734,[2]Plan2!$U:$U,11)</f>
        <v>#VALUE!</v>
      </c>
      <c r="AE734" s="18" t="e">
        <f>SUMIFS([2]Plan2!$H:$H,[2]Plan2!$A:$A,$D734,[2]Plan2!$U:$U,12)</f>
        <v>#VALUE!</v>
      </c>
      <c r="AF734" s="18" t="e">
        <f>SUMIFS([2]Plan2!$H:$H,[2]Plan2!$A:$A,$D734,[2]Plan2!$U:$U,1)</f>
        <v>#VALUE!</v>
      </c>
      <c r="AG734" s="18" t="e">
        <f>SUMIFS([2]Plan2!$H:$H,[2]Plan2!$A:$A,$D734,[2]Plan2!$U:$U,2)</f>
        <v>#VALUE!</v>
      </c>
      <c r="AH734" s="18" t="e">
        <f>SUMIFS([2]Plan2!$H:$H,[2]Plan2!$A:$A,$D734,[2]Plan2!$U:$U,3)</f>
        <v>#VALUE!</v>
      </c>
      <c r="AI734" s="18" t="e">
        <f>SUMIFS([2]Plan2!$H:$H,[2]Plan2!$A:$A,$D734,[2]Plan2!$U:$U,4)</f>
        <v>#VALUE!</v>
      </c>
      <c r="AJ734" s="18" t="e">
        <f>SUMIFS([2]Plan2!$H:$H,[2]Plan2!$A:$A,$D734,[2]Plan2!$U:$U,5)</f>
        <v>#VALUE!</v>
      </c>
      <c r="AK734" s="23" t="e">
        <f t="shared" si="93"/>
        <v>#VALUE!</v>
      </c>
      <c r="AL734" s="23" t="e">
        <f t="shared" si="88"/>
        <v>#VALUE!</v>
      </c>
      <c r="AM734">
        <f t="shared" si="94"/>
        <v>0</v>
      </c>
    </row>
    <row r="735" spans="1:39" ht="15.75" x14ac:dyDescent="0.25">
      <c r="A735" s="21" t="s">
        <v>23</v>
      </c>
      <c r="B735" s="21" t="s">
        <v>1519</v>
      </c>
      <c r="C735" s="21">
        <v>7791111</v>
      </c>
      <c r="D735" s="25">
        <v>100280</v>
      </c>
      <c r="E735" s="21" t="s">
        <v>69</v>
      </c>
      <c r="F735" s="31" t="s">
        <v>69</v>
      </c>
      <c r="G735" s="21" t="s">
        <v>103</v>
      </c>
      <c r="H735" s="21" t="s">
        <v>161</v>
      </c>
      <c r="I735" s="25" t="s">
        <v>63</v>
      </c>
      <c r="J735" s="21" t="s">
        <v>27</v>
      </c>
      <c r="K735" s="21" t="s">
        <v>74</v>
      </c>
      <c r="L735" s="20">
        <v>44510</v>
      </c>
      <c r="M735" s="20">
        <v>45776</v>
      </c>
      <c r="N735" s="21" t="s">
        <v>18</v>
      </c>
      <c r="O735" s="21">
        <v>178</v>
      </c>
      <c r="P735" s="21">
        <v>25</v>
      </c>
      <c r="Q735" s="21">
        <v>31</v>
      </c>
      <c r="R735" s="15">
        <f t="shared" si="95"/>
        <v>0.24</v>
      </c>
      <c r="S735" s="18">
        <f>IFERROR(VLOOKUP(D735,'[1]comparativo br'!$A:$B,2,FALSE),"")</f>
        <v>0</v>
      </c>
      <c r="T735" s="18">
        <f>IFERROR(VLOOKUP(D735,'[1]comparativo br'!$A:$C,3,FALSE),"")</f>
        <v>0</v>
      </c>
      <c r="U735" s="15" t="str">
        <f t="shared" si="92"/>
        <v/>
      </c>
      <c r="V735" s="19">
        <f>IFERROR(VLOOKUP(D735,'[1]comparativo br'!$A:$D,4,FALSE),"")</f>
        <v>56</v>
      </c>
      <c r="W735" s="19">
        <f>IFERROR(VLOOKUP(D735,'[1]comparativo br'!$A:$E,5,FALSE),"")</f>
        <v>184</v>
      </c>
      <c r="X735" s="15">
        <f t="shared" si="90"/>
        <v>2.2857142857142856</v>
      </c>
      <c r="Y735" s="18" t="e">
        <f>SUMIFS([2]Plan2!$H:$H,[2]Plan2!$A:$A,$D735,[2]Plan2!$U:$U,6)</f>
        <v>#VALUE!</v>
      </c>
      <c r="Z735" s="18" t="e">
        <f>SUMIFS([2]Plan2!$H:$H,[2]Plan2!$A:$A,$D735,[2]Plan2!$U:$U,7)</f>
        <v>#VALUE!</v>
      </c>
      <c r="AA735" s="18" t="e">
        <f>SUMIFS([2]Plan2!$H:$H,[2]Plan2!$A:$A,$D735,[2]Plan2!$U:$U,8)</f>
        <v>#VALUE!</v>
      </c>
      <c r="AB735" s="18" t="e">
        <f>SUMIFS([2]Plan2!$H:$H,[2]Plan2!$A:$A,$D735,[2]Plan2!$U:$U,9)</f>
        <v>#VALUE!</v>
      </c>
      <c r="AC735" s="18" t="e">
        <f>SUMIFS([2]Plan2!$H:$H,[2]Plan2!$A:$A,$D735,[2]Plan2!$U:$U,10)</f>
        <v>#VALUE!</v>
      </c>
      <c r="AD735" s="18" t="e">
        <f>SUMIFS([2]Plan2!$H:$H,[2]Plan2!$A:$A,$D735,[2]Plan2!$U:$U,11)</f>
        <v>#VALUE!</v>
      </c>
      <c r="AE735" s="18" t="e">
        <f>SUMIFS([2]Plan2!$H:$H,[2]Plan2!$A:$A,$D735,[2]Plan2!$U:$U,12)</f>
        <v>#VALUE!</v>
      </c>
      <c r="AF735" s="18" t="e">
        <f>SUMIFS([2]Plan2!$H:$H,[2]Plan2!$A:$A,$D735,[2]Plan2!$U:$U,1)</f>
        <v>#VALUE!</v>
      </c>
      <c r="AG735" s="18" t="e">
        <f>SUMIFS([2]Plan2!$H:$H,[2]Plan2!$A:$A,$D735,[2]Plan2!$U:$U,2)</f>
        <v>#VALUE!</v>
      </c>
      <c r="AH735" s="18" t="e">
        <f>SUMIFS([2]Plan2!$H:$H,[2]Plan2!$A:$A,$D735,[2]Plan2!$U:$U,3)</f>
        <v>#VALUE!</v>
      </c>
      <c r="AI735" s="18" t="e">
        <f>SUMIFS([2]Plan2!$H:$H,[2]Plan2!$A:$A,$D735,[2]Plan2!$U:$U,4)</f>
        <v>#VALUE!</v>
      </c>
      <c r="AJ735" s="18" t="e">
        <f>SUMIFS([2]Plan2!$H:$H,[2]Plan2!$A:$A,$D735,[2]Plan2!$U:$U,5)</f>
        <v>#VALUE!</v>
      </c>
      <c r="AK735" s="23" t="e">
        <f t="shared" si="93"/>
        <v>#VALUE!</v>
      </c>
      <c r="AL735" s="23" t="e">
        <f t="shared" si="88"/>
        <v>#VALUE!</v>
      </c>
      <c r="AM735">
        <f t="shared" si="94"/>
        <v>0</v>
      </c>
    </row>
    <row r="736" spans="1:39" ht="15.75" x14ac:dyDescent="0.25">
      <c r="A736" s="21" t="s">
        <v>23</v>
      </c>
      <c r="B736" s="21" t="s">
        <v>1519</v>
      </c>
      <c r="C736" s="21">
        <v>7791111</v>
      </c>
      <c r="D736" s="25">
        <v>100213</v>
      </c>
      <c r="E736" s="21" t="s">
        <v>69</v>
      </c>
      <c r="F736" s="31" t="s">
        <v>69</v>
      </c>
      <c r="G736" s="21" t="s">
        <v>103</v>
      </c>
      <c r="H736" s="21" t="s">
        <v>134</v>
      </c>
      <c r="I736" s="25" t="s">
        <v>15</v>
      </c>
      <c r="J736" s="21" t="s">
        <v>27</v>
      </c>
      <c r="K736" s="21" t="s">
        <v>74</v>
      </c>
      <c r="L736" s="20">
        <v>43215</v>
      </c>
      <c r="M736" s="20">
        <v>45786</v>
      </c>
      <c r="N736" s="21" t="s">
        <v>18</v>
      </c>
      <c r="O736" s="21">
        <v>139</v>
      </c>
      <c r="P736" s="21">
        <v>48</v>
      </c>
      <c r="Q736" s="21">
        <v>97</v>
      </c>
      <c r="R736" s="15">
        <f t="shared" si="95"/>
        <v>1.0208333333333333</v>
      </c>
      <c r="S736" s="18">
        <f>IFERROR(VLOOKUP(D736,'[1]comparativo br'!$A:$B,2,FALSE),"")</f>
        <v>0</v>
      </c>
      <c r="T736" s="18">
        <f>IFERROR(VLOOKUP(D736,'[1]comparativo br'!$A:$C,3,FALSE),"")</f>
        <v>0</v>
      </c>
      <c r="U736" s="15" t="str">
        <f t="shared" si="92"/>
        <v/>
      </c>
      <c r="V736" s="19">
        <f>IFERROR(VLOOKUP(D736,'[1]comparativo br'!$A:$D,4,FALSE),"")</f>
        <v>112</v>
      </c>
      <c r="W736" s="19">
        <f>IFERROR(VLOOKUP(D736,'[1]comparativo br'!$A:$E,5,FALSE),"")</f>
        <v>94</v>
      </c>
      <c r="X736" s="15">
        <f t="shared" si="90"/>
        <v>-0.16071428571428573</v>
      </c>
      <c r="Y736" s="18" t="e">
        <f>SUMIFS([2]Plan2!$H:$H,[2]Plan2!$A:$A,$D736,[2]Plan2!$U:$U,6)</f>
        <v>#VALUE!</v>
      </c>
      <c r="Z736" s="18" t="e">
        <f>SUMIFS([2]Plan2!$H:$H,[2]Plan2!$A:$A,$D736,[2]Plan2!$U:$U,7)</f>
        <v>#VALUE!</v>
      </c>
      <c r="AA736" s="18" t="e">
        <f>SUMIFS([2]Plan2!$H:$H,[2]Plan2!$A:$A,$D736,[2]Plan2!$U:$U,8)</f>
        <v>#VALUE!</v>
      </c>
      <c r="AB736" s="18" t="e">
        <f>SUMIFS([2]Plan2!$H:$H,[2]Plan2!$A:$A,$D736,[2]Plan2!$U:$U,9)</f>
        <v>#VALUE!</v>
      </c>
      <c r="AC736" s="18" t="e">
        <f>SUMIFS([2]Plan2!$H:$H,[2]Plan2!$A:$A,$D736,[2]Plan2!$U:$U,10)</f>
        <v>#VALUE!</v>
      </c>
      <c r="AD736" s="18" t="e">
        <f>SUMIFS([2]Plan2!$H:$H,[2]Plan2!$A:$A,$D736,[2]Plan2!$U:$U,11)</f>
        <v>#VALUE!</v>
      </c>
      <c r="AE736" s="18" t="e">
        <f>SUMIFS([2]Plan2!$H:$H,[2]Plan2!$A:$A,$D736,[2]Plan2!$U:$U,12)</f>
        <v>#VALUE!</v>
      </c>
      <c r="AF736" s="18" t="e">
        <f>SUMIFS([2]Plan2!$H:$H,[2]Plan2!$A:$A,$D736,[2]Plan2!$U:$U,1)</f>
        <v>#VALUE!</v>
      </c>
      <c r="AG736" s="18" t="e">
        <f>SUMIFS([2]Plan2!$H:$H,[2]Plan2!$A:$A,$D736,[2]Plan2!$U:$U,2)</f>
        <v>#VALUE!</v>
      </c>
      <c r="AH736" s="18" t="e">
        <f>SUMIFS([2]Plan2!$H:$H,[2]Plan2!$A:$A,$D736,[2]Plan2!$U:$U,3)</f>
        <v>#VALUE!</v>
      </c>
      <c r="AI736" s="18" t="e">
        <f>SUMIFS([2]Plan2!$H:$H,[2]Plan2!$A:$A,$D736,[2]Plan2!$U:$U,4)</f>
        <v>#VALUE!</v>
      </c>
      <c r="AJ736" s="18" t="e">
        <f>SUMIFS([2]Plan2!$H:$H,[2]Plan2!$A:$A,$D736,[2]Plan2!$U:$U,5)</f>
        <v>#VALUE!</v>
      </c>
      <c r="AK736" s="23" t="e">
        <f t="shared" si="93"/>
        <v>#VALUE!</v>
      </c>
      <c r="AL736" s="23" t="e">
        <f t="shared" si="88"/>
        <v>#VALUE!</v>
      </c>
      <c r="AM736">
        <f t="shared" si="94"/>
        <v>0</v>
      </c>
    </row>
    <row r="737" spans="1:39" ht="15.75" x14ac:dyDescent="0.25">
      <c r="A737" s="21" t="s">
        <v>23</v>
      </c>
      <c r="B737" s="21" t="s">
        <v>1519</v>
      </c>
      <c r="C737" s="21">
        <v>7791111</v>
      </c>
      <c r="D737" s="25">
        <v>100501</v>
      </c>
      <c r="E737" s="21" t="s">
        <v>69</v>
      </c>
      <c r="F737" s="31" t="s">
        <v>69</v>
      </c>
      <c r="G737" s="21" t="s">
        <v>103</v>
      </c>
      <c r="H737" s="21" t="s">
        <v>62</v>
      </c>
      <c r="I737" s="25" t="s">
        <v>63</v>
      </c>
      <c r="J737" s="21" t="s">
        <v>27</v>
      </c>
      <c r="K737" s="21" t="s">
        <v>28</v>
      </c>
      <c r="L737" s="20">
        <v>44602</v>
      </c>
      <c r="M737" s="20">
        <v>45793</v>
      </c>
      <c r="N737" s="21" t="s">
        <v>18</v>
      </c>
      <c r="O737" s="21">
        <v>208</v>
      </c>
      <c r="P737" s="21">
        <v>31</v>
      </c>
      <c r="Q737" s="21">
        <v>60</v>
      </c>
      <c r="R737" s="15">
        <f t="shared" si="95"/>
        <v>0.93548387096774188</v>
      </c>
      <c r="S737" s="18">
        <f>IFERROR(VLOOKUP(D737,'[1]comparativo br'!$A:$B,2,FALSE),"")</f>
        <v>0</v>
      </c>
      <c r="T737" s="18">
        <f>IFERROR(VLOOKUP(D737,'[1]comparativo br'!$A:$C,3,FALSE),"")</f>
        <v>0</v>
      </c>
      <c r="U737" s="15" t="str">
        <f t="shared" si="92"/>
        <v/>
      </c>
      <c r="V737" s="19">
        <f>IFERROR(VLOOKUP(D737,'[1]comparativo br'!$A:$D,4,FALSE),"")</f>
        <v>85</v>
      </c>
      <c r="W737" s="19">
        <f>IFERROR(VLOOKUP(D737,'[1]comparativo br'!$A:$E,5,FALSE),"")</f>
        <v>80</v>
      </c>
      <c r="X737" s="15">
        <f t="shared" si="90"/>
        <v>-5.8823529411764705E-2</v>
      </c>
      <c r="Y737" s="18" t="e">
        <f>SUMIFS([2]Plan2!$H:$H,[2]Plan2!$A:$A,$D737,[2]Plan2!$U:$U,6)</f>
        <v>#VALUE!</v>
      </c>
      <c r="Z737" s="18" t="e">
        <f>SUMIFS([2]Plan2!$H:$H,[2]Plan2!$A:$A,$D737,[2]Plan2!$U:$U,7)</f>
        <v>#VALUE!</v>
      </c>
      <c r="AA737" s="18" t="e">
        <f>SUMIFS([2]Plan2!$H:$H,[2]Plan2!$A:$A,$D737,[2]Plan2!$U:$U,8)</f>
        <v>#VALUE!</v>
      </c>
      <c r="AB737" s="18" t="e">
        <f>SUMIFS([2]Plan2!$H:$H,[2]Plan2!$A:$A,$D737,[2]Plan2!$U:$U,9)</f>
        <v>#VALUE!</v>
      </c>
      <c r="AC737" s="18" t="e">
        <f>SUMIFS([2]Plan2!$H:$H,[2]Plan2!$A:$A,$D737,[2]Plan2!$U:$U,10)</f>
        <v>#VALUE!</v>
      </c>
      <c r="AD737" s="18" t="e">
        <f>SUMIFS([2]Plan2!$H:$H,[2]Plan2!$A:$A,$D737,[2]Plan2!$U:$U,11)</f>
        <v>#VALUE!</v>
      </c>
      <c r="AE737" s="18" t="e">
        <f>SUMIFS([2]Plan2!$H:$H,[2]Plan2!$A:$A,$D737,[2]Plan2!$U:$U,12)</f>
        <v>#VALUE!</v>
      </c>
      <c r="AF737" s="18" t="e">
        <f>SUMIFS([2]Plan2!$H:$H,[2]Plan2!$A:$A,$D737,[2]Plan2!$U:$U,1)</f>
        <v>#VALUE!</v>
      </c>
      <c r="AG737" s="18" t="e">
        <f>SUMIFS([2]Plan2!$H:$H,[2]Plan2!$A:$A,$D737,[2]Plan2!$U:$U,2)</f>
        <v>#VALUE!</v>
      </c>
      <c r="AH737" s="18" t="e">
        <f>SUMIFS([2]Plan2!$H:$H,[2]Plan2!$A:$A,$D737,[2]Plan2!$U:$U,3)</f>
        <v>#VALUE!</v>
      </c>
      <c r="AI737" s="18" t="e">
        <f>SUMIFS([2]Plan2!$H:$H,[2]Plan2!$A:$A,$D737,[2]Plan2!$U:$U,4)</f>
        <v>#VALUE!</v>
      </c>
      <c r="AJ737" s="18" t="e">
        <f>SUMIFS([2]Plan2!$H:$H,[2]Plan2!$A:$A,$D737,[2]Plan2!$U:$U,5)</f>
        <v>#VALUE!</v>
      </c>
      <c r="AK737" s="23" t="e">
        <f t="shared" si="93"/>
        <v>#VALUE!</v>
      </c>
      <c r="AL737" s="23" t="e">
        <f t="shared" ref="AL737:AL800" si="96">MAX(Y737:AG737)</f>
        <v>#VALUE!</v>
      </c>
      <c r="AM737">
        <f t="shared" si="94"/>
        <v>0</v>
      </c>
    </row>
    <row r="738" spans="1:39" ht="15.75" x14ac:dyDescent="0.25">
      <c r="A738" s="21" t="s">
        <v>23</v>
      </c>
      <c r="B738" s="21" t="s">
        <v>1519</v>
      </c>
      <c r="C738" s="21">
        <v>7791111</v>
      </c>
      <c r="D738" s="25">
        <v>100157</v>
      </c>
      <c r="E738" s="21" t="s">
        <v>69</v>
      </c>
      <c r="F738" s="31" t="s">
        <v>69</v>
      </c>
      <c r="G738" s="21" t="s">
        <v>103</v>
      </c>
      <c r="H738" s="21" t="s">
        <v>14</v>
      </c>
      <c r="I738" s="25" t="s">
        <v>15</v>
      </c>
      <c r="J738" s="21" t="s">
        <v>27</v>
      </c>
      <c r="K738" s="21" t="s">
        <v>28</v>
      </c>
      <c r="L738" s="20">
        <v>45747</v>
      </c>
      <c r="M738" s="20">
        <v>45797</v>
      </c>
      <c r="N738" s="21" t="s">
        <v>18</v>
      </c>
      <c r="O738" s="21">
        <v>342</v>
      </c>
      <c r="P738" s="21">
        <v>176</v>
      </c>
      <c r="Q738" s="21">
        <v>179</v>
      </c>
      <c r="R738" s="15">
        <f t="shared" si="95"/>
        <v>1.7045454545454544E-2</v>
      </c>
      <c r="S738" s="18">
        <f>IFERROR(VLOOKUP(D738,'[1]comparativo br'!$A:$B,2,FALSE),"")</f>
        <v>70000</v>
      </c>
      <c r="T738" s="18">
        <f>IFERROR(VLOOKUP(D738,'[1]comparativo br'!$A:$C,3,FALSE),"")</f>
        <v>0</v>
      </c>
      <c r="U738" s="15">
        <f t="shared" si="92"/>
        <v>-1</v>
      </c>
      <c r="V738" s="19">
        <f>IFERROR(VLOOKUP(D738,'[1]comparativo br'!$A:$D,4,FALSE),"")</f>
        <v>256</v>
      </c>
      <c r="W738" s="19">
        <f>IFERROR(VLOOKUP(D738,'[1]comparativo br'!$A:$E,5,FALSE),"")</f>
        <v>134</v>
      </c>
      <c r="X738" s="15">
        <f t="shared" si="90"/>
        <v>-0.4765625</v>
      </c>
      <c r="Y738" s="18" t="e">
        <f>SUMIFS([2]Plan2!$H:$H,[2]Plan2!$A:$A,$D738,[2]Plan2!$U:$U,6)</f>
        <v>#VALUE!</v>
      </c>
      <c r="Z738" s="18" t="e">
        <f>SUMIFS([2]Plan2!$H:$H,[2]Plan2!$A:$A,$D738,[2]Plan2!$U:$U,7)</f>
        <v>#VALUE!</v>
      </c>
      <c r="AA738" s="18" t="e">
        <f>SUMIFS([2]Plan2!$H:$H,[2]Plan2!$A:$A,$D738,[2]Plan2!$U:$U,8)</f>
        <v>#VALUE!</v>
      </c>
      <c r="AB738" s="18" t="e">
        <f>SUMIFS([2]Plan2!$H:$H,[2]Plan2!$A:$A,$D738,[2]Plan2!$U:$U,9)</f>
        <v>#VALUE!</v>
      </c>
      <c r="AC738" s="18" t="e">
        <f>SUMIFS([2]Plan2!$H:$H,[2]Plan2!$A:$A,$D738,[2]Plan2!$U:$U,10)</f>
        <v>#VALUE!</v>
      </c>
      <c r="AD738" s="18" t="e">
        <f>SUMIFS([2]Plan2!$H:$H,[2]Plan2!$A:$A,$D738,[2]Plan2!$U:$U,11)</f>
        <v>#VALUE!</v>
      </c>
      <c r="AE738" s="18" t="e">
        <f>SUMIFS([2]Plan2!$H:$H,[2]Plan2!$A:$A,$D738,[2]Plan2!$U:$U,12)</f>
        <v>#VALUE!</v>
      </c>
      <c r="AF738" s="18" t="e">
        <f>SUMIFS([2]Plan2!$H:$H,[2]Plan2!$A:$A,$D738,[2]Plan2!$U:$U,1)</f>
        <v>#VALUE!</v>
      </c>
      <c r="AG738" s="18" t="e">
        <f>SUMIFS([2]Plan2!$H:$H,[2]Plan2!$A:$A,$D738,[2]Plan2!$U:$U,2)</f>
        <v>#VALUE!</v>
      </c>
      <c r="AH738" s="18" t="e">
        <f>SUMIFS([2]Plan2!$H:$H,[2]Plan2!$A:$A,$D738,[2]Plan2!$U:$U,3)</f>
        <v>#VALUE!</v>
      </c>
      <c r="AI738" s="18" t="e">
        <f>SUMIFS([2]Plan2!$H:$H,[2]Plan2!$A:$A,$D738,[2]Plan2!$U:$U,4)</f>
        <v>#VALUE!</v>
      </c>
      <c r="AJ738" s="18" t="e">
        <f>SUMIFS([2]Plan2!$H:$H,[2]Plan2!$A:$A,$D738,[2]Plan2!$U:$U,5)</f>
        <v>#VALUE!</v>
      </c>
      <c r="AK738" s="23" t="e">
        <f t="shared" si="93"/>
        <v>#VALUE!</v>
      </c>
      <c r="AL738" s="23" t="e">
        <f t="shared" si="96"/>
        <v>#VALUE!</v>
      </c>
      <c r="AM738">
        <f t="shared" si="94"/>
        <v>0</v>
      </c>
    </row>
    <row r="739" spans="1:39" ht="15.75" x14ac:dyDescent="0.25">
      <c r="A739" s="21" t="s">
        <v>23</v>
      </c>
      <c r="B739" s="21" t="s">
        <v>1519</v>
      </c>
      <c r="C739" s="21">
        <v>7791111</v>
      </c>
      <c r="D739" s="25">
        <v>100180</v>
      </c>
      <c r="E739" s="21" t="s">
        <v>69</v>
      </c>
      <c r="F739" s="31" t="s">
        <v>69</v>
      </c>
      <c r="G739" s="21" t="s">
        <v>103</v>
      </c>
      <c r="H739" s="21" t="s">
        <v>116</v>
      </c>
      <c r="I739" s="25" t="s">
        <v>15</v>
      </c>
      <c r="J739" s="21" t="s">
        <v>27</v>
      </c>
      <c r="K739" s="21" t="s">
        <v>28</v>
      </c>
      <c r="L739" s="20">
        <v>43605</v>
      </c>
      <c r="M739" s="20">
        <v>45797</v>
      </c>
      <c r="N739" s="21" t="s">
        <v>18</v>
      </c>
      <c r="O739" s="21">
        <v>232</v>
      </c>
      <c r="P739" s="21">
        <v>161</v>
      </c>
      <c r="Q739" s="21">
        <v>167</v>
      </c>
      <c r="R739" s="15">
        <f t="shared" si="95"/>
        <v>3.7267080745341616E-2</v>
      </c>
      <c r="S739" s="18">
        <f>IFERROR(VLOOKUP(D739,'[1]comparativo br'!$A:$B,2,FALSE),"")</f>
        <v>0</v>
      </c>
      <c r="T739" s="18">
        <f>IFERROR(VLOOKUP(D739,'[1]comparativo br'!$A:$C,3,FALSE),"")</f>
        <v>0</v>
      </c>
      <c r="U739" s="15" t="str">
        <f t="shared" si="92"/>
        <v/>
      </c>
      <c r="V739" s="19">
        <f>IFERROR(VLOOKUP(D739,'[1]comparativo br'!$A:$D,4,FALSE),"")</f>
        <v>379</v>
      </c>
      <c r="W739" s="19">
        <f>IFERROR(VLOOKUP(D739,'[1]comparativo br'!$A:$E,5,FALSE),"")</f>
        <v>114</v>
      </c>
      <c r="X739" s="15">
        <f t="shared" si="90"/>
        <v>-0.69920844327176779</v>
      </c>
      <c r="Y739" s="18" t="e">
        <f>SUMIFS([2]Plan2!$H:$H,[2]Plan2!$A:$A,$D739,[2]Plan2!$U:$U,6)</f>
        <v>#VALUE!</v>
      </c>
      <c r="Z739" s="18" t="e">
        <f>SUMIFS([2]Plan2!$H:$H,[2]Plan2!$A:$A,$D739,[2]Plan2!$U:$U,7)</f>
        <v>#VALUE!</v>
      </c>
      <c r="AA739" s="18" t="e">
        <f>SUMIFS([2]Plan2!$H:$H,[2]Plan2!$A:$A,$D739,[2]Plan2!$U:$U,8)</f>
        <v>#VALUE!</v>
      </c>
      <c r="AB739" s="18" t="e">
        <f>SUMIFS([2]Plan2!$H:$H,[2]Plan2!$A:$A,$D739,[2]Plan2!$U:$U,9)</f>
        <v>#VALUE!</v>
      </c>
      <c r="AC739" s="18" t="e">
        <f>SUMIFS([2]Plan2!$H:$H,[2]Plan2!$A:$A,$D739,[2]Plan2!$U:$U,10)</f>
        <v>#VALUE!</v>
      </c>
      <c r="AD739" s="18" t="e">
        <f>SUMIFS([2]Plan2!$H:$H,[2]Plan2!$A:$A,$D739,[2]Plan2!$U:$U,11)</f>
        <v>#VALUE!</v>
      </c>
      <c r="AE739" s="18" t="e">
        <f>SUMIFS([2]Plan2!$H:$H,[2]Plan2!$A:$A,$D739,[2]Plan2!$U:$U,12)</f>
        <v>#VALUE!</v>
      </c>
      <c r="AF739" s="18" t="e">
        <f>SUMIFS([2]Plan2!$H:$H,[2]Plan2!$A:$A,$D739,[2]Plan2!$U:$U,1)</f>
        <v>#VALUE!</v>
      </c>
      <c r="AG739" s="18" t="e">
        <f>SUMIFS([2]Plan2!$H:$H,[2]Plan2!$A:$A,$D739,[2]Plan2!$U:$U,2)</f>
        <v>#VALUE!</v>
      </c>
      <c r="AH739" s="18" t="e">
        <f>SUMIFS([2]Plan2!$H:$H,[2]Plan2!$A:$A,$D739,[2]Plan2!$U:$U,3)</f>
        <v>#VALUE!</v>
      </c>
      <c r="AI739" s="18" t="e">
        <f>SUMIFS([2]Plan2!$H:$H,[2]Plan2!$A:$A,$D739,[2]Plan2!$U:$U,4)</f>
        <v>#VALUE!</v>
      </c>
      <c r="AJ739" s="18" t="e">
        <f>SUMIFS([2]Plan2!$H:$H,[2]Plan2!$A:$A,$D739,[2]Plan2!$U:$U,5)</f>
        <v>#VALUE!</v>
      </c>
      <c r="AK739" s="23" t="e">
        <f t="shared" si="93"/>
        <v>#VALUE!</v>
      </c>
      <c r="AL739" s="23" t="e">
        <f t="shared" si="96"/>
        <v>#VALUE!</v>
      </c>
      <c r="AM739">
        <f t="shared" si="94"/>
        <v>0</v>
      </c>
    </row>
    <row r="740" spans="1:39" ht="15.75" x14ac:dyDescent="0.25">
      <c r="A740" s="21" t="s">
        <v>23</v>
      </c>
      <c r="B740" s="21" t="s">
        <v>1519</v>
      </c>
      <c r="C740" s="21">
        <v>7791111</v>
      </c>
      <c r="D740" s="25">
        <v>100607</v>
      </c>
      <c r="E740" s="21" t="s">
        <v>69</v>
      </c>
      <c r="F740" s="31" t="s">
        <v>69</v>
      </c>
      <c r="G740" s="21" t="s">
        <v>103</v>
      </c>
      <c r="H740" s="21" t="s">
        <v>234</v>
      </c>
      <c r="I740" s="25" t="s">
        <v>15</v>
      </c>
      <c r="J740" s="21" t="s">
        <v>27</v>
      </c>
      <c r="K740" s="21" t="s">
        <v>28</v>
      </c>
      <c r="L740" s="20">
        <v>43397</v>
      </c>
      <c r="M740" s="20">
        <v>45797</v>
      </c>
      <c r="N740" s="21" t="s">
        <v>18</v>
      </c>
      <c r="O740" s="21">
        <v>217</v>
      </c>
      <c r="P740" s="21">
        <v>103</v>
      </c>
      <c r="Q740" s="21">
        <v>68</v>
      </c>
      <c r="R740" s="15">
        <f t="shared" si="95"/>
        <v>-0.33980582524271846</v>
      </c>
      <c r="S740" s="18">
        <f>IFERROR(VLOOKUP(D740,'[1]comparativo br'!$A:$B,2,FALSE),"")</f>
        <v>0</v>
      </c>
      <c r="T740" s="18">
        <f>IFERROR(VLOOKUP(D740,'[1]comparativo br'!$A:$C,3,FALSE),"")</f>
        <v>0</v>
      </c>
      <c r="U740" s="15" t="str">
        <f t="shared" si="92"/>
        <v/>
      </c>
      <c r="V740" s="19">
        <f>IFERROR(VLOOKUP(D740,'[1]comparativo br'!$A:$D,4,FALSE),"")</f>
        <v>239</v>
      </c>
      <c r="W740" s="19">
        <f>IFERROR(VLOOKUP(D740,'[1]comparativo br'!$A:$E,5,FALSE),"")</f>
        <v>102</v>
      </c>
      <c r="X740" s="15">
        <f t="shared" si="90"/>
        <v>-0.57322175732217573</v>
      </c>
      <c r="Y740" s="18" t="e">
        <f>SUMIFS([2]Plan2!$H:$H,[2]Plan2!$A:$A,$D740,[2]Plan2!$U:$U,6)</f>
        <v>#VALUE!</v>
      </c>
      <c r="Z740" s="18" t="e">
        <f>SUMIFS([2]Plan2!$H:$H,[2]Plan2!$A:$A,$D740,[2]Plan2!$U:$U,7)</f>
        <v>#VALUE!</v>
      </c>
      <c r="AA740" s="18" t="e">
        <f>SUMIFS([2]Plan2!$H:$H,[2]Plan2!$A:$A,$D740,[2]Plan2!$U:$U,8)</f>
        <v>#VALUE!</v>
      </c>
      <c r="AB740" s="18" t="e">
        <f>SUMIFS([2]Plan2!$H:$H,[2]Plan2!$A:$A,$D740,[2]Plan2!$U:$U,9)</f>
        <v>#VALUE!</v>
      </c>
      <c r="AC740" s="18" t="e">
        <f>SUMIFS([2]Plan2!$H:$H,[2]Plan2!$A:$A,$D740,[2]Plan2!$U:$U,10)</f>
        <v>#VALUE!</v>
      </c>
      <c r="AD740" s="18" t="e">
        <f>SUMIFS([2]Plan2!$H:$H,[2]Plan2!$A:$A,$D740,[2]Plan2!$U:$U,11)</f>
        <v>#VALUE!</v>
      </c>
      <c r="AE740" s="18" t="e">
        <f>SUMIFS([2]Plan2!$H:$H,[2]Plan2!$A:$A,$D740,[2]Plan2!$U:$U,12)</f>
        <v>#VALUE!</v>
      </c>
      <c r="AF740" s="18" t="e">
        <f>SUMIFS([2]Plan2!$H:$H,[2]Plan2!$A:$A,$D740,[2]Plan2!$U:$U,1)</f>
        <v>#VALUE!</v>
      </c>
      <c r="AG740" s="18" t="e">
        <f>SUMIFS([2]Plan2!$H:$H,[2]Plan2!$A:$A,$D740,[2]Plan2!$U:$U,2)</f>
        <v>#VALUE!</v>
      </c>
      <c r="AH740" s="18" t="e">
        <f>SUMIFS([2]Plan2!$H:$H,[2]Plan2!$A:$A,$D740,[2]Plan2!$U:$U,3)</f>
        <v>#VALUE!</v>
      </c>
      <c r="AI740" s="18" t="e">
        <f>SUMIFS([2]Plan2!$H:$H,[2]Plan2!$A:$A,$D740,[2]Plan2!$U:$U,4)</f>
        <v>#VALUE!</v>
      </c>
      <c r="AJ740" s="18" t="e">
        <f>SUMIFS([2]Plan2!$H:$H,[2]Plan2!$A:$A,$D740,[2]Plan2!$U:$U,5)</f>
        <v>#VALUE!</v>
      </c>
      <c r="AK740" s="23" t="e">
        <f t="shared" si="93"/>
        <v>#VALUE!</v>
      </c>
      <c r="AL740" s="23" t="e">
        <f t="shared" si="96"/>
        <v>#VALUE!</v>
      </c>
      <c r="AM740">
        <f t="shared" si="94"/>
        <v>0</v>
      </c>
    </row>
    <row r="741" spans="1:39" ht="15.75" x14ac:dyDescent="0.25">
      <c r="A741" s="21" t="s">
        <v>23</v>
      </c>
      <c r="B741" s="21" t="s">
        <v>1519</v>
      </c>
      <c r="C741" s="21">
        <v>7791111</v>
      </c>
      <c r="D741" s="25">
        <v>500014</v>
      </c>
      <c r="E741" s="21" t="s">
        <v>69</v>
      </c>
      <c r="F741" s="31" t="s">
        <v>69</v>
      </c>
      <c r="G741" s="21" t="s">
        <v>103</v>
      </c>
      <c r="H741" s="21" t="s">
        <v>277</v>
      </c>
      <c r="I741" s="25" t="s">
        <v>63</v>
      </c>
      <c r="J741" s="21" t="s">
        <v>27</v>
      </c>
      <c r="K741" s="21" t="s">
        <v>74</v>
      </c>
      <c r="L741" s="20">
        <v>44712</v>
      </c>
      <c r="M741" s="20">
        <v>45798</v>
      </c>
      <c r="N741" s="21" t="s">
        <v>18</v>
      </c>
      <c r="O741" s="21">
        <v>179</v>
      </c>
      <c r="P741" s="21">
        <v>51</v>
      </c>
      <c r="Q741" s="21">
        <v>81</v>
      </c>
      <c r="R741" s="15">
        <f t="shared" si="95"/>
        <v>0.58823529411764708</v>
      </c>
      <c r="S741" s="18">
        <f>IFERROR(VLOOKUP(D741,'[1]comparativo br'!$A:$B,2,FALSE),"")</f>
        <v>0</v>
      </c>
      <c r="T741" s="18">
        <f>IFERROR(VLOOKUP(D741,'[1]comparativo br'!$A:$C,3,FALSE),"")</f>
        <v>0</v>
      </c>
      <c r="U741" s="15" t="str">
        <f t="shared" si="92"/>
        <v/>
      </c>
      <c r="V741" s="19">
        <f>IFERROR(VLOOKUP(D741,'[1]comparativo br'!$A:$D,4,FALSE),"")</f>
        <v>31</v>
      </c>
      <c r="W741" s="19">
        <f>IFERROR(VLOOKUP(D741,'[1]comparativo br'!$A:$E,5,FALSE),"")</f>
        <v>120</v>
      </c>
      <c r="X741" s="15">
        <f t="shared" ref="X741:X758" si="97">IFERROR((W741-V741)/V741,"")</f>
        <v>2.870967741935484</v>
      </c>
      <c r="Y741" s="18" t="e">
        <f>SUMIFS([2]Plan2!$H:$H,[2]Plan2!$A:$A,$D741,[2]Plan2!$U:$U,6)</f>
        <v>#VALUE!</v>
      </c>
      <c r="Z741" s="18" t="e">
        <f>SUMIFS([2]Plan2!$H:$H,[2]Plan2!$A:$A,$D741,[2]Plan2!$U:$U,7)</f>
        <v>#VALUE!</v>
      </c>
      <c r="AA741" s="18" t="e">
        <f>SUMIFS([2]Plan2!$H:$H,[2]Plan2!$A:$A,$D741,[2]Plan2!$U:$U,8)</f>
        <v>#VALUE!</v>
      </c>
      <c r="AB741" s="18" t="e">
        <f>SUMIFS([2]Plan2!$H:$H,[2]Plan2!$A:$A,$D741,[2]Plan2!$U:$U,9)</f>
        <v>#VALUE!</v>
      </c>
      <c r="AC741" s="18" t="e">
        <f>SUMIFS([2]Plan2!$H:$H,[2]Plan2!$A:$A,$D741,[2]Plan2!$U:$U,10)</f>
        <v>#VALUE!</v>
      </c>
      <c r="AD741" s="18" t="e">
        <f>SUMIFS([2]Plan2!$H:$H,[2]Plan2!$A:$A,$D741,[2]Plan2!$U:$U,11)</f>
        <v>#VALUE!</v>
      </c>
      <c r="AE741" s="18" t="e">
        <f>SUMIFS([2]Plan2!$H:$H,[2]Plan2!$A:$A,$D741,[2]Plan2!$U:$U,12)</f>
        <v>#VALUE!</v>
      </c>
      <c r="AF741" s="18" t="e">
        <f>SUMIFS([2]Plan2!$H:$H,[2]Plan2!$A:$A,$D741,[2]Plan2!$U:$U,1)</f>
        <v>#VALUE!</v>
      </c>
      <c r="AG741" s="18" t="e">
        <f>SUMIFS([2]Plan2!$H:$H,[2]Plan2!$A:$A,$D741,[2]Plan2!$U:$U,2)</f>
        <v>#VALUE!</v>
      </c>
      <c r="AH741" s="18" t="e">
        <f>SUMIFS([2]Plan2!$H:$H,[2]Plan2!$A:$A,$D741,[2]Plan2!$U:$U,3)</f>
        <v>#VALUE!</v>
      </c>
      <c r="AI741" s="18" t="e">
        <f>SUMIFS([2]Plan2!$H:$H,[2]Plan2!$A:$A,$D741,[2]Plan2!$U:$U,4)</f>
        <v>#VALUE!</v>
      </c>
      <c r="AJ741" s="18" t="e">
        <f>SUMIFS([2]Plan2!$H:$H,[2]Plan2!$A:$A,$D741,[2]Plan2!$U:$U,5)</f>
        <v>#VALUE!</v>
      </c>
      <c r="AK741" s="23" t="e">
        <f t="shared" si="93"/>
        <v>#VALUE!</v>
      </c>
      <c r="AL741" s="23" t="e">
        <f t="shared" si="96"/>
        <v>#VALUE!</v>
      </c>
      <c r="AM741">
        <f t="shared" si="94"/>
        <v>0</v>
      </c>
    </row>
    <row r="742" spans="1:39" ht="15.75" x14ac:dyDescent="0.25">
      <c r="A742" s="21" t="s">
        <v>23</v>
      </c>
      <c r="B742" s="21" t="s">
        <v>1519</v>
      </c>
      <c r="C742" s="21">
        <v>7791111</v>
      </c>
      <c r="D742" s="25">
        <v>800028</v>
      </c>
      <c r="E742" s="21" t="s">
        <v>69</v>
      </c>
      <c r="F742" s="31" t="s">
        <v>69</v>
      </c>
      <c r="G742" s="21" t="s">
        <v>103</v>
      </c>
      <c r="H742" s="21" t="s">
        <v>1002</v>
      </c>
      <c r="I742" s="25" t="s">
        <v>15</v>
      </c>
      <c r="J742" s="21" t="s">
        <v>27</v>
      </c>
      <c r="K742" s="21" t="s">
        <v>28</v>
      </c>
      <c r="L742" s="20">
        <v>43994</v>
      </c>
      <c r="M742" s="20">
        <v>45798</v>
      </c>
      <c r="N742" s="21" t="s">
        <v>18</v>
      </c>
      <c r="O742" s="21">
        <v>189</v>
      </c>
      <c r="P742" s="21">
        <v>55</v>
      </c>
      <c r="Q742" s="21">
        <v>87</v>
      </c>
      <c r="R742" s="15">
        <f t="shared" si="95"/>
        <v>0.58181818181818179</v>
      </c>
      <c r="S742" s="18">
        <f>IFERROR(VLOOKUP(D742,'[1]comparativo br'!$A:$B,2,FALSE),"")</f>
        <v>0</v>
      </c>
      <c r="T742" s="18">
        <f>IFERROR(VLOOKUP(D742,'[1]comparativo br'!$A:$C,3,FALSE),"")</f>
        <v>0</v>
      </c>
      <c r="U742" s="15" t="str">
        <f t="shared" si="92"/>
        <v/>
      </c>
      <c r="V742" s="19">
        <f>IFERROR(VLOOKUP(D742,'[1]comparativo br'!$A:$D,4,FALSE),"")</f>
        <v>114</v>
      </c>
      <c r="W742" s="19">
        <f>IFERROR(VLOOKUP(D742,'[1]comparativo br'!$A:$E,5,FALSE),"")</f>
        <v>170</v>
      </c>
      <c r="X742" s="15">
        <f t="shared" si="97"/>
        <v>0.49122807017543857</v>
      </c>
      <c r="Y742" s="18" t="e">
        <f>SUMIFS([2]Plan2!$H:$H,[2]Plan2!$A:$A,$D742,[2]Plan2!$U:$U,6)</f>
        <v>#VALUE!</v>
      </c>
      <c r="Z742" s="18" t="e">
        <f>SUMIFS([2]Plan2!$H:$H,[2]Plan2!$A:$A,$D742,[2]Plan2!$U:$U,7)</f>
        <v>#VALUE!</v>
      </c>
      <c r="AA742" s="18" t="e">
        <f>SUMIFS([2]Plan2!$H:$H,[2]Plan2!$A:$A,$D742,[2]Plan2!$U:$U,8)</f>
        <v>#VALUE!</v>
      </c>
      <c r="AB742" s="18" t="e">
        <f>SUMIFS([2]Plan2!$H:$H,[2]Plan2!$A:$A,$D742,[2]Plan2!$U:$U,9)</f>
        <v>#VALUE!</v>
      </c>
      <c r="AC742" s="18" t="e">
        <f>SUMIFS([2]Plan2!$H:$H,[2]Plan2!$A:$A,$D742,[2]Plan2!$U:$U,10)</f>
        <v>#VALUE!</v>
      </c>
      <c r="AD742" s="18" t="e">
        <f>SUMIFS([2]Plan2!$H:$H,[2]Plan2!$A:$A,$D742,[2]Plan2!$U:$U,11)</f>
        <v>#VALUE!</v>
      </c>
      <c r="AE742" s="18" t="e">
        <f>SUMIFS([2]Plan2!$H:$H,[2]Plan2!$A:$A,$D742,[2]Plan2!$U:$U,12)</f>
        <v>#VALUE!</v>
      </c>
      <c r="AF742" s="18" t="e">
        <f>SUMIFS([2]Plan2!$H:$H,[2]Plan2!$A:$A,$D742,[2]Plan2!$U:$U,1)</f>
        <v>#VALUE!</v>
      </c>
      <c r="AG742" s="18" t="e">
        <f>SUMIFS([2]Plan2!$H:$H,[2]Plan2!$A:$A,$D742,[2]Plan2!$U:$U,2)</f>
        <v>#VALUE!</v>
      </c>
      <c r="AH742" s="18" t="e">
        <f>SUMIFS([2]Plan2!$H:$H,[2]Plan2!$A:$A,$D742,[2]Plan2!$U:$U,3)</f>
        <v>#VALUE!</v>
      </c>
      <c r="AI742" s="18" t="e">
        <f>SUMIFS([2]Plan2!$H:$H,[2]Plan2!$A:$A,$D742,[2]Plan2!$U:$U,4)</f>
        <v>#VALUE!</v>
      </c>
      <c r="AJ742" s="18" t="e">
        <f>SUMIFS([2]Plan2!$H:$H,[2]Plan2!$A:$A,$D742,[2]Plan2!$U:$U,5)</f>
        <v>#VALUE!</v>
      </c>
      <c r="AK742" s="23" t="e">
        <f t="shared" si="93"/>
        <v>#VALUE!</v>
      </c>
      <c r="AL742" s="23" t="e">
        <f t="shared" si="96"/>
        <v>#VALUE!</v>
      </c>
      <c r="AM742">
        <f t="shared" si="94"/>
        <v>0</v>
      </c>
    </row>
    <row r="743" spans="1:39" ht="15.75" x14ac:dyDescent="0.25">
      <c r="A743" s="21" t="s">
        <v>23</v>
      </c>
      <c r="B743" s="21" t="s">
        <v>1519</v>
      </c>
      <c r="C743" s="21">
        <v>7791111</v>
      </c>
      <c r="D743" s="25">
        <v>100254</v>
      </c>
      <c r="E743" s="21" t="s">
        <v>69</v>
      </c>
      <c r="F743" s="31" t="s">
        <v>69</v>
      </c>
      <c r="G743" s="21" t="s">
        <v>103</v>
      </c>
      <c r="H743" s="21" t="s">
        <v>152</v>
      </c>
      <c r="I743" s="25" t="s">
        <v>15</v>
      </c>
      <c r="J743" s="21" t="s">
        <v>27</v>
      </c>
      <c r="K743" s="21" t="s">
        <v>28</v>
      </c>
      <c r="L743" s="20">
        <v>45194</v>
      </c>
      <c r="M743" s="20">
        <v>45799</v>
      </c>
      <c r="N743" s="21" t="s">
        <v>18</v>
      </c>
      <c r="O743" s="21">
        <v>363</v>
      </c>
      <c r="P743" s="21">
        <v>160</v>
      </c>
      <c r="Q743" s="21">
        <v>198</v>
      </c>
      <c r="R743" s="15">
        <f t="shared" si="95"/>
        <v>0.23749999999999999</v>
      </c>
      <c r="S743" s="18">
        <f>IFERROR(VLOOKUP(D743,'[1]comparativo br'!$A:$B,2,FALSE),"")</f>
        <v>0</v>
      </c>
      <c r="T743" s="18">
        <f>IFERROR(VLOOKUP(D743,'[1]comparativo br'!$A:$C,3,FALSE),"")</f>
        <v>0</v>
      </c>
      <c r="U743" s="15" t="str">
        <f t="shared" si="92"/>
        <v/>
      </c>
      <c r="V743" s="19">
        <f>IFERROR(VLOOKUP(D743,'[1]comparativo br'!$A:$D,4,FALSE),"")</f>
        <v>244</v>
      </c>
      <c r="W743" s="19">
        <f>IFERROR(VLOOKUP(D743,'[1]comparativo br'!$A:$E,5,FALSE),"")</f>
        <v>247</v>
      </c>
      <c r="X743" s="15">
        <f t="shared" si="97"/>
        <v>1.2295081967213115E-2</v>
      </c>
      <c r="Y743" s="18" t="e">
        <f>SUMIFS([2]Plan2!$H:$H,[2]Plan2!$A:$A,$D743,[2]Plan2!$U:$U,6)</f>
        <v>#VALUE!</v>
      </c>
      <c r="Z743" s="18" t="e">
        <f>SUMIFS([2]Plan2!$H:$H,[2]Plan2!$A:$A,$D743,[2]Plan2!$U:$U,7)</f>
        <v>#VALUE!</v>
      </c>
      <c r="AA743" s="18" t="e">
        <f>SUMIFS([2]Plan2!$H:$H,[2]Plan2!$A:$A,$D743,[2]Plan2!$U:$U,8)</f>
        <v>#VALUE!</v>
      </c>
      <c r="AB743" s="18" t="e">
        <f>SUMIFS([2]Plan2!$H:$H,[2]Plan2!$A:$A,$D743,[2]Plan2!$U:$U,9)</f>
        <v>#VALUE!</v>
      </c>
      <c r="AC743" s="18" t="e">
        <f>SUMIFS([2]Plan2!$H:$H,[2]Plan2!$A:$A,$D743,[2]Plan2!$U:$U,10)</f>
        <v>#VALUE!</v>
      </c>
      <c r="AD743" s="18" t="e">
        <f>SUMIFS([2]Plan2!$H:$H,[2]Plan2!$A:$A,$D743,[2]Plan2!$U:$U,11)</f>
        <v>#VALUE!</v>
      </c>
      <c r="AE743" s="18" t="e">
        <f>SUMIFS([2]Plan2!$H:$H,[2]Plan2!$A:$A,$D743,[2]Plan2!$U:$U,12)</f>
        <v>#VALUE!</v>
      </c>
      <c r="AF743" s="18" t="e">
        <f>SUMIFS([2]Plan2!$H:$H,[2]Plan2!$A:$A,$D743,[2]Plan2!$U:$U,1)</f>
        <v>#VALUE!</v>
      </c>
      <c r="AG743" s="18" t="e">
        <f>SUMIFS([2]Plan2!$H:$H,[2]Plan2!$A:$A,$D743,[2]Plan2!$U:$U,2)</f>
        <v>#VALUE!</v>
      </c>
      <c r="AH743" s="18" t="e">
        <f>SUMIFS([2]Plan2!$H:$H,[2]Plan2!$A:$A,$D743,[2]Plan2!$U:$U,3)</f>
        <v>#VALUE!</v>
      </c>
      <c r="AI743" s="18" t="e">
        <f>SUMIFS([2]Plan2!$H:$H,[2]Plan2!$A:$A,$D743,[2]Plan2!$U:$U,4)</f>
        <v>#VALUE!</v>
      </c>
      <c r="AJ743" s="18" t="e">
        <f>SUMIFS([2]Plan2!$H:$H,[2]Plan2!$A:$A,$D743,[2]Plan2!$U:$U,5)</f>
        <v>#VALUE!</v>
      </c>
      <c r="AK743" s="23" t="e">
        <f t="shared" si="93"/>
        <v>#VALUE!</v>
      </c>
      <c r="AL743" s="23" t="e">
        <f t="shared" si="96"/>
        <v>#VALUE!</v>
      </c>
      <c r="AM743">
        <f t="shared" si="94"/>
        <v>0</v>
      </c>
    </row>
    <row r="744" spans="1:39" ht="15.75" x14ac:dyDescent="0.25">
      <c r="A744" s="21" t="s">
        <v>23</v>
      </c>
      <c r="B744" s="21" t="s">
        <v>1519</v>
      </c>
      <c r="C744" s="21">
        <v>7791111</v>
      </c>
      <c r="D744" s="25">
        <v>100259</v>
      </c>
      <c r="E744" s="21" t="s">
        <v>69</v>
      </c>
      <c r="F744" s="31" t="s">
        <v>69</v>
      </c>
      <c r="G744" s="21" t="s">
        <v>103</v>
      </c>
      <c r="H744" s="21" t="s">
        <v>153</v>
      </c>
      <c r="I744" s="25" t="s">
        <v>15</v>
      </c>
      <c r="J744" s="21" t="s">
        <v>27</v>
      </c>
      <c r="K744" s="21" t="s">
        <v>28</v>
      </c>
      <c r="L744" s="20">
        <v>45475</v>
      </c>
      <c r="M744" s="20">
        <v>45799</v>
      </c>
      <c r="N744" s="21" t="s">
        <v>18</v>
      </c>
      <c r="O744" s="21">
        <v>432</v>
      </c>
      <c r="P744" s="21">
        <v>144</v>
      </c>
      <c r="Q744" s="21">
        <v>204</v>
      </c>
      <c r="R744" s="15">
        <f t="shared" si="95"/>
        <v>0.41666666666666669</v>
      </c>
      <c r="S744" s="18">
        <f>IFERROR(VLOOKUP(D744,'[1]comparativo br'!$A:$B,2,FALSE),"")</f>
        <v>0</v>
      </c>
      <c r="T744" s="18">
        <f>IFERROR(VLOOKUP(D744,'[1]comparativo br'!$A:$C,3,FALSE),"")</f>
        <v>0</v>
      </c>
      <c r="U744" s="15" t="str">
        <f t="shared" si="92"/>
        <v/>
      </c>
      <c r="V744" s="19">
        <f>IFERROR(VLOOKUP(D744,'[1]comparativo br'!$A:$D,4,FALSE),"")</f>
        <v>818</v>
      </c>
      <c r="W744" s="19">
        <f>IFERROR(VLOOKUP(D744,'[1]comparativo br'!$A:$E,5,FALSE),"")</f>
        <v>1148</v>
      </c>
      <c r="X744" s="15">
        <f t="shared" si="97"/>
        <v>0.4034229828850856</v>
      </c>
      <c r="Y744" s="18" t="e">
        <f>SUMIFS([2]Plan2!$H:$H,[2]Plan2!$A:$A,$D744,[2]Plan2!$U:$U,6)</f>
        <v>#VALUE!</v>
      </c>
      <c r="Z744" s="18" t="e">
        <f>SUMIFS([2]Plan2!$H:$H,[2]Plan2!$A:$A,$D744,[2]Plan2!$U:$U,7)</f>
        <v>#VALUE!</v>
      </c>
      <c r="AA744" s="18" t="e">
        <f>SUMIFS([2]Plan2!$H:$H,[2]Plan2!$A:$A,$D744,[2]Plan2!$U:$U,8)</f>
        <v>#VALUE!</v>
      </c>
      <c r="AB744" s="18" t="e">
        <f>SUMIFS([2]Plan2!$H:$H,[2]Plan2!$A:$A,$D744,[2]Plan2!$U:$U,9)</f>
        <v>#VALUE!</v>
      </c>
      <c r="AC744" s="18" t="e">
        <f>SUMIFS([2]Plan2!$H:$H,[2]Plan2!$A:$A,$D744,[2]Plan2!$U:$U,10)</f>
        <v>#VALUE!</v>
      </c>
      <c r="AD744" s="18" t="e">
        <f>SUMIFS([2]Plan2!$H:$H,[2]Plan2!$A:$A,$D744,[2]Plan2!$U:$U,11)</f>
        <v>#VALUE!</v>
      </c>
      <c r="AE744" s="18" t="e">
        <f>SUMIFS([2]Plan2!$H:$H,[2]Plan2!$A:$A,$D744,[2]Plan2!$U:$U,12)</f>
        <v>#VALUE!</v>
      </c>
      <c r="AF744" s="18" t="e">
        <f>SUMIFS([2]Plan2!$H:$H,[2]Plan2!$A:$A,$D744,[2]Plan2!$U:$U,1)</f>
        <v>#VALUE!</v>
      </c>
      <c r="AG744" s="18" t="e">
        <f>SUMIFS([2]Plan2!$H:$H,[2]Plan2!$A:$A,$D744,[2]Plan2!$U:$U,2)</f>
        <v>#VALUE!</v>
      </c>
      <c r="AH744" s="18" t="e">
        <f>SUMIFS([2]Plan2!$H:$H,[2]Plan2!$A:$A,$D744,[2]Plan2!$U:$U,3)</f>
        <v>#VALUE!</v>
      </c>
      <c r="AI744" s="18" t="e">
        <f>SUMIFS([2]Plan2!$H:$H,[2]Plan2!$A:$A,$D744,[2]Plan2!$U:$U,4)</f>
        <v>#VALUE!</v>
      </c>
      <c r="AJ744" s="18" t="e">
        <f>SUMIFS([2]Plan2!$H:$H,[2]Plan2!$A:$A,$D744,[2]Plan2!$U:$U,5)</f>
        <v>#VALUE!</v>
      </c>
      <c r="AK744" s="23" t="e">
        <f t="shared" si="93"/>
        <v>#VALUE!</v>
      </c>
      <c r="AL744" s="23" t="e">
        <f t="shared" si="96"/>
        <v>#VALUE!</v>
      </c>
      <c r="AM744">
        <f t="shared" si="94"/>
        <v>0</v>
      </c>
    </row>
    <row r="745" spans="1:39" ht="15.75" x14ac:dyDescent="0.25">
      <c r="A745" s="21" t="s">
        <v>23</v>
      </c>
      <c r="B745" s="21" t="s">
        <v>1519</v>
      </c>
      <c r="C745" s="21">
        <v>7791111</v>
      </c>
      <c r="D745" s="25">
        <v>800030</v>
      </c>
      <c r="E745" s="21" t="s">
        <v>69</v>
      </c>
      <c r="F745" s="31" t="s">
        <v>69</v>
      </c>
      <c r="G745" s="21" t="s">
        <v>103</v>
      </c>
      <c r="H745" s="21" t="s">
        <v>390</v>
      </c>
      <c r="I745" s="25" t="s">
        <v>15</v>
      </c>
      <c r="J745" s="21" t="s">
        <v>27</v>
      </c>
      <c r="K745" s="21" t="s">
        <v>28</v>
      </c>
      <c r="L745" s="20">
        <v>43605</v>
      </c>
      <c r="M745" s="20">
        <v>45799</v>
      </c>
      <c r="N745" s="21" t="s">
        <v>18</v>
      </c>
      <c r="O745" s="21">
        <v>407</v>
      </c>
      <c r="P745" s="21">
        <v>160</v>
      </c>
      <c r="Q745" s="21">
        <v>211</v>
      </c>
      <c r="R745" s="15">
        <f t="shared" si="95"/>
        <v>0.31874999999999998</v>
      </c>
      <c r="S745" s="18">
        <f>IFERROR(VLOOKUP(D745,'[1]comparativo br'!$A:$B,2,FALSE),"")</f>
        <v>0</v>
      </c>
      <c r="T745" s="18">
        <f>IFERROR(VLOOKUP(D745,'[1]comparativo br'!$A:$C,3,FALSE),"")</f>
        <v>0</v>
      </c>
      <c r="U745" s="15" t="str">
        <f t="shared" si="92"/>
        <v/>
      </c>
      <c r="V745" s="19">
        <f>IFERROR(VLOOKUP(D745,'[1]comparativo br'!$A:$D,4,FALSE),"")</f>
        <v>376</v>
      </c>
      <c r="W745" s="19">
        <f>IFERROR(VLOOKUP(D745,'[1]comparativo br'!$A:$E,5,FALSE),"")</f>
        <v>371</v>
      </c>
      <c r="X745" s="15">
        <f t="shared" si="97"/>
        <v>-1.3297872340425532E-2</v>
      </c>
      <c r="Y745" s="18" t="e">
        <f>SUMIFS([2]Plan2!$H:$H,[2]Plan2!$A:$A,$D745,[2]Plan2!$U:$U,6)</f>
        <v>#VALUE!</v>
      </c>
      <c r="Z745" s="18" t="e">
        <f>SUMIFS([2]Plan2!$H:$H,[2]Plan2!$A:$A,$D745,[2]Plan2!$U:$U,7)</f>
        <v>#VALUE!</v>
      </c>
      <c r="AA745" s="18" t="e">
        <f>SUMIFS([2]Plan2!$H:$H,[2]Plan2!$A:$A,$D745,[2]Plan2!$U:$U,8)</f>
        <v>#VALUE!</v>
      </c>
      <c r="AB745" s="18" t="e">
        <f>SUMIFS([2]Plan2!$H:$H,[2]Plan2!$A:$A,$D745,[2]Plan2!$U:$U,9)</f>
        <v>#VALUE!</v>
      </c>
      <c r="AC745" s="18" t="e">
        <f>SUMIFS([2]Plan2!$H:$H,[2]Plan2!$A:$A,$D745,[2]Plan2!$U:$U,10)</f>
        <v>#VALUE!</v>
      </c>
      <c r="AD745" s="18" t="e">
        <f>SUMIFS([2]Plan2!$H:$H,[2]Plan2!$A:$A,$D745,[2]Plan2!$U:$U,11)</f>
        <v>#VALUE!</v>
      </c>
      <c r="AE745" s="18" t="e">
        <f>SUMIFS([2]Plan2!$H:$H,[2]Plan2!$A:$A,$D745,[2]Plan2!$U:$U,12)</f>
        <v>#VALUE!</v>
      </c>
      <c r="AF745" s="18" t="e">
        <f>SUMIFS([2]Plan2!$H:$H,[2]Plan2!$A:$A,$D745,[2]Plan2!$U:$U,1)</f>
        <v>#VALUE!</v>
      </c>
      <c r="AG745" s="18" t="e">
        <f>SUMIFS([2]Plan2!$H:$H,[2]Plan2!$A:$A,$D745,[2]Plan2!$U:$U,2)</f>
        <v>#VALUE!</v>
      </c>
      <c r="AH745" s="18" t="e">
        <f>SUMIFS([2]Plan2!$H:$H,[2]Plan2!$A:$A,$D745,[2]Plan2!$U:$U,3)</f>
        <v>#VALUE!</v>
      </c>
      <c r="AI745" s="18" t="e">
        <f>SUMIFS([2]Plan2!$H:$H,[2]Plan2!$A:$A,$D745,[2]Plan2!$U:$U,4)</f>
        <v>#VALUE!</v>
      </c>
      <c r="AJ745" s="18" t="e">
        <f>SUMIFS([2]Plan2!$H:$H,[2]Plan2!$A:$A,$D745,[2]Plan2!$U:$U,5)</f>
        <v>#VALUE!</v>
      </c>
      <c r="AK745" s="23" t="e">
        <f t="shared" si="93"/>
        <v>#VALUE!</v>
      </c>
      <c r="AL745" s="23" t="e">
        <f t="shared" si="96"/>
        <v>#VALUE!</v>
      </c>
      <c r="AM745">
        <f t="shared" si="94"/>
        <v>0</v>
      </c>
    </row>
    <row r="746" spans="1:39" ht="15.75" x14ac:dyDescent="0.25">
      <c r="A746" s="21" t="s">
        <v>353</v>
      </c>
      <c r="B746" s="21" t="s">
        <v>1520</v>
      </c>
      <c r="C746" s="21">
        <v>7818165</v>
      </c>
      <c r="D746" s="25">
        <v>502434</v>
      </c>
      <c r="E746" s="21" t="s">
        <v>1575</v>
      </c>
      <c r="F746" s="31" t="s">
        <v>1575</v>
      </c>
      <c r="G746" s="21" t="s">
        <v>1668</v>
      </c>
      <c r="H746" s="21" t="s">
        <v>58</v>
      </c>
      <c r="I746" s="25" t="s">
        <v>15</v>
      </c>
      <c r="J746" s="21" t="s">
        <v>27</v>
      </c>
      <c r="K746" s="21"/>
      <c r="L746" s="20">
        <v>45776</v>
      </c>
      <c r="M746" s="20">
        <v>45783</v>
      </c>
      <c r="N746" s="21" t="s">
        <v>18</v>
      </c>
      <c r="O746" s="21">
        <v>19</v>
      </c>
      <c r="P746" s="21">
        <v>2</v>
      </c>
      <c r="Q746" s="21">
        <v>38</v>
      </c>
      <c r="R746" s="15">
        <f t="shared" si="95"/>
        <v>18</v>
      </c>
      <c r="S746" s="18">
        <f>IFERROR(VLOOKUP(D746,'[1]comparativo br'!$A:$B,2,FALSE),"")</f>
        <v>5314.2</v>
      </c>
      <c r="T746" s="18">
        <f>IFERROR(VLOOKUP(D746,'[1]comparativo br'!$A:$C,3,FALSE),"")</f>
        <v>0</v>
      </c>
      <c r="U746" s="15">
        <f t="shared" si="92"/>
        <v>-1</v>
      </c>
      <c r="V746" s="19">
        <f>IFERROR(VLOOKUP(D746,'[1]comparativo br'!$A:$D,4,FALSE),"")</f>
        <v>19</v>
      </c>
      <c r="W746" s="19">
        <f>IFERROR(VLOOKUP(D746,'[1]comparativo br'!$A:$E,5,FALSE),"")</f>
        <v>0</v>
      </c>
      <c r="X746" s="15">
        <f t="shared" si="97"/>
        <v>-1</v>
      </c>
      <c r="Y746" s="18" t="e">
        <f>SUMIFS([2]Plan2!$H:$H,[2]Plan2!$A:$A,$D746,[2]Plan2!$U:$U,6)</f>
        <v>#VALUE!</v>
      </c>
      <c r="Z746" s="18" t="e">
        <f>SUMIFS([2]Plan2!$H:$H,[2]Plan2!$A:$A,$D746,[2]Plan2!$U:$U,7)</f>
        <v>#VALUE!</v>
      </c>
      <c r="AA746" s="18" t="e">
        <f>SUMIFS([2]Plan2!$H:$H,[2]Plan2!$A:$A,$D746,[2]Plan2!$U:$U,8)</f>
        <v>#VALUE!</v>
      </c>
      <c r="AB746" s="18" t="e">
        <f>SUMIFS([2]Plan2!$H:$H,[2]Plan2!$A:$A,$D746,[2]Plan2!$U:$U,9)</f>
        <v>#VALUE!</v>
      </c>
      <c r="AC746" s="18" t="e">
        <f>SUMIFS([2]Plan2!$H:$H,[2]Plan2!$A:$A,$D746,[2]Plan2!$U:$U,10)</f>
        <v>#VALUE!</v>
      </c>
      <c r="AD746" s="18" t="e">
        <f>SUMIFS([2]Plan2!$H:$H,[2]Plan2!$A:$A,$D746,[2]Plan2!$U:$U,11)</f>
        <v>#VALUE!</v>
      </c>
      <c r="AE746" s="18" t="e">
        <f>SUMIFS([2]Plan2!$H:$H,[2]Plan2!$A:$A,$D746,[2]Plan2!$U:$U,12)</f>
        <v>#VALUE!</v>
      </c>
      <c r="AF746" s="18" t="e">
        <f>SUMIFS([2]Plan2!$H:$H,[2]Plan2!$A:$A,$D746,[2]Plan2!$U:$U,1)</f>
        <v>#VALUE!</v>
      </c>
      <c r="AG746" s="18" t="e">
        <f>SUMIFS([2]Plan2!$H:$H,[2]Plan2!$A:$A,$D746,[2]Plan2!$U:$U,2)</f>
        <v>#VALUE!</v>
      </c>
      <c r="AH746" s="18" t="e">
        <f>SUMIFS([2]Plan2!$H:$H,[2]Plan2!$A:$A,$D746,[2]Plan2!$U:$U,3)</f>
        <v>#VALUE!</v>
      </c>
      <c r="AI746" s="18" t="e">
        <f>SUMIFS([2]Plan2!$H:$H,[2]Plan2!$A:$A,$D746,[2]Plan2!$U:$U,4)</f>
        <v>#VALUE!</v>
      </c>
      <c r="AJ746" s="18" t="e">
        <f>SUMIFS([2]Plan2!$H:$H,[2]Plan2!$A:$A,$D746,[2]Plan2!$U:$U,5)</f>
        <v>#VALUE!</v>
      </c>
      <c r="AK746" s="23" t="e">
        <f t="shared" si="93"/>
        <v>#VALUE!</v>
      </c>
      <c r="AL746" s="23" t="e">
        <f t="shared" si="96"/>
        <v>#VALUE!</v>
      </c>
      <c r="AM746">
        <f t="shared" si="94"/>
        <v>0</v>
      </c>
    </row>
    <row r="747" spans="1:39" ht="15.75" x14ac:dyDescent="0.25">
      <c r="A747" s="21"/>
      <c r="B747" s="21" t="s">
        <v>1519</v>
      </c>
      <c r="C747" s="21">
        <v>7852914</v>
      </c>
      <c r="D747" s="25">
        <v>192784</v>
      </c>
      <c r="E747" s="21" t="s">
        <v>24</v>
      </c>
      <c r="F747" s="31" t="s">
        <v>24</v>
      </c>
      <c r="G747" s="21" t="s">
        <v>1877</v>
      </c>
      <c r="H747" s="21" t="s">
        <v>1878</v>
      </c>
      <c r="I747" s="25" t="s">
        <v>121</v>
      </c>
      <c r="J747" s="21" t="s">
        <v>67</v>
      </c>
      <c r="K747" s="21" t="s">
        <v>760</v>
      </c>
      <c r="L747" s="20">
        <v>45595</v>
      </c>
      <c r="M747" s="20">
        <v>45691</v>
      </c>
      <c r="N747" s="21" t="s">
        <v>53</v>
      </c>
      <c r="O747" s="21">
        <v>3</v>
      </c>
      <c r="P747" s="21">
        <v>0</v>
      </c>
      <c r="Q747" s="21">
        <v>8</v>
      </c>
      <c r="R747" s="15">
        <v>1</v>
      </c>
      <c r="S747" s="18" t="str">
        <f>IFERROR(VLOOKUP(D747,'[1]comparativo br'!$A:$B,2,FALSE),"")</f>
        <v/>
      </c>
      <c r="T747" s="18" t="str">
        <f>IFERROR(VLOOKUP(D747,'[1]comparativo br'!$A:$C,3,FALSE),"")</f>
        <v/>
      </c>
      <c r="U747" s="15" t="str">
        <f t="shared" si="92"/>
        <v/>
      </c>
      <c r="V747" s="19" t="str">
        <f>IFERROR(VLOOKUP(D747,'[1]comparativo br'!$A:$D,4,FALSE),"")</f>
        <v/>
      </c>
      <c r="W747" s="19" t="str">
        <f>IFERROR(VLOOKUP(D747,'[1]comparativo br'!$A:$E,5,FALSE),"")</f>
        <v/>
      </c>
      <c r="X747" s="15" t="str">
        <f t="shared" si="97"/>
        <v/>
      </c>
      <c r="Y747" s="18" t="e">
        <f>SUMIFS([2]Plan2!$H:$H,[2]Plan2!$A:$A,$D747,[2]Plan2!$U:$U,6)</f>
        <v>#VALUE!</v>
      </c>
      <c r="Z747" s="18" t="e">
        <f>SUMIFS([2]Plan2!$H:$H,[2]Plan2!$A:$A,$D747,[2]Plan2!$U:$U,7)</f>
        <v>#VALUE!</v>
      </c>
      <c r="AA747" s="18" t="e">
        <f>SUMIFS([2]Plan2!$H:$H,[2]Plan2!$A:$A,$D747,[2]Plan2!$U:$U,8)</f>
        <v>#VALUE!</v>
      </c>
      <c r="AB747" s="18" t="e">
        <f>SUMIFS([2]Plan2!$H:$H,[2]Plan2!$A:$A,$D747,[2]Plan2!$U:$U,9)</f>
        <v>#VALUE!</v>
      </c>
      <c r="AC747" s="18" t="e">
        <f>SUMIFS([2]Plan2!$H:$H,[2]Plan2!$A:$A,$D747,[2]Plan2!$U:$U,10)</f>
        <v>#VALUE!</v>
      </c>
      <c r="AD747" s="18" t="e">
        <f>SUMIFS([2]Plan2!$H:$H,[2]Plan2!$A:$A,$D747,[2]Plan2!$U:$U,11)</f>
        <v>#VALUE!</v>
      </c>
      <c r="AE747" s="18" t="e">
        <f>SUMIFS([2]Plan2!$H:$H,[2]Plan2!$A:$A,$D747,[2]Plan2!$U:$U,12)</f>
        <v>#VALUE!</v>
      </c>
      <c r="AF747" s="18" t="e">
        <f>SUMIFS([2]Plan2!$H:$H,[2]Plan2!$A:$A,$D747,[2]Plan2!$U:$U,1)</f>
        <v>#VALUE!</v>
      </c>
      <c r="AG747" s="18" t="e">
        <f>SUMIFS([2]Plan2!$H:$H,[2]Plan2!$A:$A,$D747,[2]Plan2!$U:$U,2)</f>
        <v>#VALUE!</v>
      </c>
      <c r="AH747" s="18" t="e">
        <f>SUMIFS([2]Plan2!$H:$H,[2]Plan2!$A:$A,$D747,[2]Plan2!$U:$U,3)</f>
        <v>#VALUE!</v>
      </c>
      <c r="AI747" s="18" t="e">
        <f>SUMIFS([2]Plan2!$H:$H,[2]Plan2!$A:$A,$D747,[2]Plan2!$U:$U,4)</f>
        <v>#VALUE!</v>
      </c>
      <c r="AJ747" s="18" t="e">
        <f>SUMIFS([2]Plan2!$H:$H,[2]Plan2!$A:$A,$D747,[2]Plan2!$U:$U,5)</f>
        <v>#VALUE!</v>
      </c>
      <c r="AK747" s="23" t="e">
        <f t="shared" si="93"/>
        <v>#VALUE!</v>
      </c>
      <c r="AL747" s="23" t="e">
        <f t="shared" si="96"/>
        <v>#VALUE!</v>
      </c>
      <c r="AM747">
        <f t="shared" si="94"/>
        <v>0</v>
      </c>
    </row>
    <row r="748" spans="1:39" ht="15.75" x14ac:dyDescent="0.25">
      <c r="A748" s="21"/>
      <c r="B748" s="21" t="s">
        <v>1519</v>
      </c>
      <c r="C748" s="21">
        <v>7895728</v>
      </c>
      <c r="D748" s="25">
        <v>100093</v>
      </c>
      <c r="E748" s="21" t="s">
        <v>69</v>
      </c>
      <c r="F748" s="31" t="s">
        <v>1826</v>
      </c>
      <c r="G748" s="21" t="s">
        <v>70</v>
      </c>
      <c r="H748" s="21" t="s">
        <v>71</v>
      </c>
      <c r="I748" s="25" t="s">
        <v>72</v>
      </c>
      <c r="J748" s="21" t="s">
        <v>27</v>
      </c>
      <c r="K748" s="21" t="s">
        <v>28</v>
      </c>
      <c r="L748" s="20">
        <v>45104</v>
      </c>
      <c r="M748" s="20">
        <v>45496</v>
      </c>
      <c r="N748" s="21" t="s">
        <v>53</v>
      </c>
      <c r="O748" s="21">
        <v>16</v>
      </c>
      <c r="P748" s="21">
        <v>9</v>
      </c>
      <c r="Q748" s="21">
        <v>9</v>
      </c>
      <c r="R748" s="15">
        <f>(Q748-P748)/P748</f>
        <v>0</v>
      </c>
      <c r="S748" s="18" t="str">
        <f>IFERROR(VLOOKUP(D748,'[1]comparativo br'!$A:$B,2,FALSE),"")</f>
        <v/>
      </c>
      <c r="T748" s="18" t="str">
        <f>IFERROR(VLOOKUP(D748,'[1]comparativo br'!$A:$C,3,FALSE),"")</f>
        <v/>
      </c>
      <c r="U748" s="15" t="str">
        <f t="shared" si="92"/>
        <v/>
      </c>
      <c r="V748" s="19" t="str">
        <f>IFERROR(VLOOKUP(D748,'[1]comparativo br'!$A:$D,4,FALSE),"")</f>
        <v/>
      </c>
      <c r="W748" s="19" t="str">
        <f>IFERROR(VLOOKUP(D748,'[1]comparativo br'!$A:$E,5,FALSE),"")</f>
        <v/>
      </c>
      <c r="X748" s="15" t="str">
        <f t="shared" si="97"/>
        <v/>
      </c>
      <c r="Y748" s="18" t="e">
        <f>SUMIFS([2]Plan2!$H:$H,[2]Plan2!$A:$A,$D748,[2]Plan2!$U:$U,6)</f>
        <v>#VALUE!</v>
      </c>
      <c r="Z748" s="18" t="e">
        <f>SUMIFS([2]Plan2!$H:$H,[2]Plan2!$A:$A,$D748,[2]Plan2!$U:$U,7)</f>
        <v>#VALUE!</v>
      </c>
      <c r="AA748" s="18" t="e">
        <f>SUMIFS([2]Plan2!$H:$H,[2]Plan2!$A:$A,$D748,[2]Plan2!$U:$U,8)</f>
        <v>#VALUE!</v>
      </c>
      <c r="AB748" s="18" t="e">
        <f>SUMIFS([2]Plan2!$H:$H,[2]Plan2!$A:$A,$D748,[2]Plan2!$U:$U,9)</f>
        <v>#VALUE!</v>
      </c>
      <c r="AC748" s="18" t="e">
        <f>SUMIFS([2]Plan2!$H:$H,[2]Plan2!$A:$A,$D748,[2]Plan2!$U:$U,10)</f>
        <v>#VALUE!</v>
      </c>
      <c r="AD748" s="18" t="e">
        <f>SUMIFS([2]Plan2!$H:$H,[2]Plan2!$A:$A,$D748,[2]Plan2!$U:$U,11)</f>
        <v>#VALUE!</v>
      </c>
      <c r="AE748" s="18" t="e">
        <f>SUMIFS([2]Plan2!$H:$H,[2]Plan2!$A:$A,$D748,[2]Plan2!$U:$U,12)</f>
        <v>#VALUE!</v>
      </c>
      <c r="AF748" s="18" t="e">
        <f>SUMIFS([2]Plan2!$H:$H,[2]Plan2!$A:$A,$D748,[2]Plan2!$U:$U,1)</f>
        <v>#VALUE!</v>
      </c>
      <c r="AG748" s="18" t="e">
        <f>SUMIFS([2]Plan2!$H:$H,[2]Plan2!$A:$A,$D748,[2]Plan2!$U:$U,2)</f>
        <v>#VALUE!</v>
      </c>
      <c r="AH748" s="18" t="e">
        <f>SUMIFS([2]Plan2!$H:$H,[2]Plan2!$A:$A,$D748,[2]Plan2!$U:$U,3)</f>
        <v>#VALUE!</v>
      </c>
      <c r="AI748" s="18" t="e">
        <f>SUMIFS([2]Plan2!$H:$H,[2]Plan2!$A:$A,$D748,[2]Plan2!$U:$U,4)</f>
        <v>#VALUE!</v>
      </c>
      <c r="AJ748" s="18" t="e">
        <f>SUMIFS([2]Plan2!$H:$H,[2]Plan2!$A:$A,$D748,[2]Plan2!$U:$U,5)</f>
        <v>#VALUE!</v>
      </c>
      <c r="AK748" s="23" t="e">
        <f t="shared" si="93"/>
        <v>#VALUE!</v>
      </c>
      <c r="AL748" s="23" t="e">
        <f t="shared" si="96"/>
        <v>#VALUE!</v>
      </c>
      <c r="AM748">
        <f t="shared" si="94"/>
        <v>0</v>
      </c>
    </row>
    <row r="749" spans="1:39" ht="15.75" x14ac:dyDescent="0.25">
      <c r="A749" s="21"/>
      <c r="B749" s="21" t="s">
        <v>1519</v>
      </c>
      <c r="C749" s="21">
        <v>7903169</v>
      </c>
      <c r="D749" s="25">
        <v>101140</v>
      </c>
      <c r="E749" s="21" t="s">
        <v>60</v>
      </c>
      <c r="F749" s="31" t="s">
        <v>60</v>
      </c>
      <c r="G749" s="21" t="s">
        <v>314</v>
      </c>
      <c r="H749" s="21" t="s">
        <v>315</v>
      </c>
      <c r="I749" s="25" t="s">
        <v>72</v>
      </c>
      <c r="J749" s="21" t="s">
        <v>27</v>
      </c>
      <c r="K749" s="21" t="s">
        <v>28</v>
      </c>
      <c r="L749" s="20">
        <v>45079</v>
      </c>
      <c r="M749" s="20">
        <v>45750</v>
      </c>
      <c r="N749" s="21" t="s">
        <v>18</v>
      </c>
      <c r="O749" s="21">
        <v>6</v>
      </c>
      <c r="P749" s="21">
        <v>0</v>
      </c>
      <c r="Q749" s="21">
        <v>10</v>
      </c>
      <c r="R749" s="15">
        <v>1</v>
      </c>
      <c r="S749" s="18">
        <f>IFERROR(VLOOKUP(D749,'[1]comparativo br'!$A:$B,2,FALSE),"")</f>
        <v>0</v>
      </c>
      <c r="T749" s="18">
        <f>IFERROR(VLOOKUP(D749,'[1]comparativo br'!$A:$C,3,FALSE),"")</f>
        <v>0</v>
      </c>
      <c r="U749" s="15" t="str">
        <f t="shared" si="92"/>
        <v/>
      </c>
      <c r="V749" s="19">
        <f>IFERROR(VLOOKUP(D749,'[1]comparativo br'!$A:$D,4,FALSE),"")</f>
        <v>6</v>
      </c>
      <c r="W749" s="19">
        <f>IFERROR(VLOOKUP(D749,'[1]comparativo br'!$A:$E,5,FALSE),"")</f>
        <v>0</v>
      </c>
      <c r="X749" s="15">
        <f t="shared" si="97"/>
        <v>-1</v>
      </c>
      <c r="Y749" s="18" t="e">
        <f>SUMIFS([2]Plan2!$H:$H,[2]Plan2!$A:$A,$D749,[2]Plan2!$U:$U,6)</f>
        <v>#VALUE!</v>
      </c>
      <c r="Z749" s="18" t="e">
        <f>SUMIFS([2]Plan2!$H:$H,[2]Plan2!$A:$A,$D749,[2]Plan2!$U:$U,7)</f>
        <v>#VALUE!</v>
      </c>
      <c r="AA749" s="18" t="e">
        <f>SUMIFS([2]Plan2!$H:$H,[2]Plan2!$A:$A,$D749,[2]Plan2!$U:$U,8)</f>
        <v>#VALUE!</v>
      </c>
      <c r="AB749" s="18" t="e">
        <f>SUMIFS([2]Plan2!$H:$H,[2]Plan2!$A:$A,$D749,[2]Plan2!$U:$U,9)</f>
        <v>#VALUE!</v>
      </c>
      <c r="AC749" s="18" t="e">
        <f>SUMIFS([2]Plan2!$H:$H,[2]Plan2!$A:$A,$D749,[2]Plan2!$U:$U,10)</f>
        <v>#VALUE!</v>
      </c>
      <c r="AD749" s="18" t="e">
        <f>SUMIFS([2]Plan2!$H:$H,[2]Plan2!$A:$A,$D749,[2]Plan2!$U:$U,11)</f>
        <v>#VALUE!</v>
      </c>
      <c r="AE749" s="18" t="e">
        <f>SUMIFS([2]Plan2!$H:$H,[2]Plan2!$A:$A,$D749,[2]Plan2!$U:$U,12)</f>
        <v>#VALUE!</v>
      </c>
      <c r="AF749" s="18" t="e">
        <f>SUMIFS([2]Plan2!$H:$H,[2]Plan2!$A:$A,$D749,[2]Plan2!$U:$U,1)</f>
        <v>#VALUE!</v>
      </c>
      <c r="AG749" s="18" t="e">
        <f>SUMIFS([2]Plan2!$H:$H,[2]Plan2!$A:$A,$D749,[2]Plan2!$U:$U,2)</f>
        <v>#VALUE!</v>
      </c>
      <c r="AH749" s="18" t="e">
        <f>SUMIFS([2]Plan2!$H:$H,[2]Plan2!$A:$A,$D749,[2]Plan2!$U:$U,3)</f>
        <v>#VALUE!</v>
      </c>
      <c r="AI749" s="18" t="e">
        <f>SUMIFS([2]Plan2!$H:$H,[2]Plan2!$A:$A,$D749,[2]Plan2!$U:$U,4)</f>
        <v>#VALUE!</v>
      </c>
      <c r="AJ749" s="18" t="e">
        <f>SUMIFS([2]Plan2!$H:$H,[2]Plan2!$A:$A,$D749,[2]Plan2!$U:$U,5)</f>
        <v>#VALUE!</v>
      </c>
      <c r="AK749" s="23" t="e">
        <f t="shared" si="93"/>
        <v>#VALUE!</v>
      </c>
      <c r="AL749" s="23" t="e">
        <f t="shared" si="96"/>
        <v>#VALUE!</v>
      </c>
      <c r="AM749">
        <f t="shared" si="94"/>
        <v>0</v>
      </c>
    </row>
    <row r="750" spans="1:39" ht="15.75" x14ac:dyDescent="0.25">
      <c r="A750" s="21"/>
      <c r="B750" s="21" t="s">
        <v>1520</v>
      </c>
      <c r="C750" s="21">
        <v>7912062</v>
      </c>
      <c r="D750" s="25">
        <v>190284</v>
      </c>
      <c r="E750" s="21" t="s">
        <v>69</v>
      </c>
      <c r="F750" s="31" t="s">
        <v>69</v>
      </c>
      <c r="G750" s="21" t="s">
        <v>1965</v>
      </c>
      <c r="H750" s="21" t="s">
        <v>541</v>
      </c>
      <c r="I750" s="25" t="s">
        <v>72</v>
      </c>
      <c r="J750" s="21" t="s">
        <v>27</v>
      </c>
      <c r="K750" s="21" t="s">
        <v>28</v>
      </c>
      <c r="L750" s="20">
        <v>45642</v>
      </c>
      <c r="M750" s="20">
        <v>45737</v>
      </c>
      <c r="N750" s="21" t="s">
        <v>22</v>
      </c>
      <c r="O750" s="21">
        <v>152</v>
      </c>
      <c r="P750" s="21">
        <v>13</v>
      </c>
      <c r="Q750" s="21">
        <v>233</v>
      </c>
      <c r="R750" s="15">
        <f>(Q750-P750)/P750</f>
        <v>16.923076923076923</v>
      </c>
      <c r="S750" s="18">
        <f>IFERROR(VLOOKUP(D750,'[1]comparativo br'!$A:$B,2,FALSE),"")</f>
        <v>0</v>
      </c>
      <c r="T750" s="18">
        <f>IFERROR(VLOOKUP(D750,'[1]comparativo br'!$A:$C,3,FALSE),"")</f>
        <v>9840</v>
      </c>
      <c r="U750" s="15" t="str">
        <f t="shared" si="92"/>
        <v/>
      </c>
      <c r="V750" s="19">
        <f>IFERROR(VLOOKUP(D750,'[1]comparativo br'!$A:$D,4,FALSE),"")</f>
        <v>4</v>
      </c>
      <c r="W750" s="19">
        <f>IFERROR(VLOOKUP(D750,'[1]comparativo br'!$A:$E,5,FALSE),"")</f>
        <v>10</v>
      </c>
      <c r="X750" s="15">
        <f t="shared" si="97"/>
        <v>1.5</v>
      </c>
      <c r="Y750" s="18" t="e">
        <f>SUMIFS([2]Plan2!$H:$H,[2]Plan2!$A:$A,$D750,[2]Plan2!$U:$U,6)</f>
        <v>#VALUE!</v>
      </c>
      <c r="Z750" s="18" t="e">
        <f>SUMIFS([2]Plan2!$H:$H,[2]Plan2!$A:$A,$D750,[2]Plan2!$U:$U,7)</f>
        <v>#VALUE!</v>
      </c>
      <c r="AA750" s="18" t="e">
        <f>SUMIFS([2]Plan2!$H:$H,[2]Plan2!$A:$A,$D750,[2]Plan2!$U:$U,8)</f>
        <v>#VALUE!</v>
      </c>
      <c r="AB750" s="18" t="e">
        <f>SUMIFS([2]Plan2!$H:$H,[2]Plan2!$A:$A,$D750,[2]Plan2!$U:$U,9)</f>
        <v>#VALUE!</v>
      </c>
      <c r="AC750" s="18" t="e">
        <f>SUMIFS([2]Plan2!$H:$H,[2]Plan2!$A:$A,$D750,[2]Plan2!$U:$U,10)</f>
        <v>#VALUE!</v>
      </c>
      <c r="AD750" s="18" t="e">
        <f>SUMIFS([2]Plan2!$H:$H,[2]Plan2!$A:$A,$D750,[2]Plan2!$U:$U,11)</f>
        <v>#VALUE!</v>
      </c>
      <c r="AE750" s="18" t="e">
        <f>SUMIFS([2]Plan2!$H:$H,[2]Plan2!$A:$A,$D750,[2]Plan2!$U:$U,12)</f>
        <v>#VALUE!</v>
      </c>
      <c r="AF750" s="18" t="e">
        <f>SUMIFS([2]Plan2!$H:$H,[2]Plan2!$A:$A,$D750,[2]Plan2!$U:$U,1)</f>
        <v>#VALUE!</v>
      </c>
      <c r="AG750" s="18" t="e">
        <f>SUMIFS([2]Plan2!$H:$H,[2]Plan2!$A:$A,$D750,[2]Plan2!$U:$U,2)</f>
        <v>#VALUE!</v>
      </c>
      <c r="AH750" s="18" t="e">
        <f>SUMIFS([2]Plan2!$H:$H,[2]Plan2!$A:$A,$D750,[2]Plan2!$U:$U,3)</f>
        <v>#VALUE!</v>
      </c>
      <c r="AI750" s="18" t="e">
        <f>SUMIFS([2]Plan2!$H:$H,[2]Plan2!$A:$A,$D750,[2]Plan2!$U:$U,4)</f>
        <v>#VALUE!</v>
      </c>
      <c r="AJ750" s="18" t="e">
        <f>SUMIFS([2]Plan2!$H:$H,[2]Plan2!$A:$A,$D750,[2]Plan2!$U:$U,5)</f>
        <v>#VALUE!</v>
      </c>
      <c r="AK750" s="23" t="e">
        <f t="shared" si="93"/>
        <v>#VALUE!</v>
      </c>
      <c r="AL750" s="23" t="e">
        <f t="shared" si="96"/>
        <v>#VALUE!</v>
      </c>
      <c r="AM750">
        <f t="shared" si="94"/>
        <v>0</v>
      </c>
    </row>
    <row r="751" spans="1:39" ht="15.75" x14ac:dyDescent="0.25">
      <c r="A751" s="21"/>
      <c r="B751" s="21" t="s">
        <v>1519</v>
      </c>
      <c r="C751" s="21">
        <v>7915414</v>
      </c>
      <c r="D751" s="25">
        <v>193671</v>
      </c>
      <c r="E751" s="21" t="s">
        <v>1180</v>
      </c>
      <c r="F751" s="31" t="s">
        <v>1180</v>
      </c>
      <c r="G751" s="21" t="s">
        <v>1361</v>
      </c>
      <c r="H751" s="21" t="s">
        <v>701</v>
      </c>
      <c r="I751" s="25" t="s">
        <v>20</v>
      </c>
      <c r="J751" s="21" t="s">
        <v>27</v>
      </c>
      <c r="K751" s="21" t="s">
        <v>74</v>
      </c>
      <c r="L751" s="20">
        <v>45699</v>
      </c>
      <c r="M751" s="20"/>
      <c r="N751" s="21" t="s">
        <v>18</v>
      </c>
      <c r="O751" s="21"/>
      <c r="P751" s="21"/>
      <c r="Q751" s="21"/>
      <c r="R751" s="28"/>
      <c r="S751" s="18" t="str">
        <f>IFERROR(VLOOKUP(D751,'[1]comparativo br'!$A:$B,2,FALSE),"")</f>
        <v/>
      </c>
      <c r="T751" s="18" t="str">
        <f>IFERROR(VLOOKUP(D751,'[1]comparativo br'!$A:$C,3,FALSE),"")</f>
        <v/>
      </c>
      <c r="U751" s="15" t="str">
        <f t="shared" si="92"/>
        <v/>
      </c>
      <c r="V751" s="19" t="str">
        <f>IFERROR(VLOOKUP(D751,'[1]comparativo br'!$A:$D,4,FALSE),"")</f>
        <v/>
      </c>
      <c r="W751" s="19" t="str">
        <f>IFERROR(VLOOKUP(D751,'[1]comparativo br'!$A:$E,5,FALSE),"")</f>
        <v/>
      </c>
      <c r="X751" s="15" t="str">
        <f t="shared" si="97"/>
        <v/>
      </c>
      <c r="Y751" s="18" t="e">
        <f>SUMIFS([2]Plan2!$H:$H,[2]Plan2!$A:$A,$D751,[2]Plan2!$U:$U,6)</f>
        <v>#VALUE!</v>
      </c>
      <c r="Z751" s="18" t="e">
        <f>SUMIFS([2]Plan2!$H:$H,[2]Plan2!$A:$A,$D751,[2]Plan2!$U:$U,7)</f>
        <v>#VALUE!</v>
      </c>
      <c r="AA751" s="18" t="e">
        <f>SUMIFS([2]Plan2!$H:$H,[2]Plan2!$A:$A,$D751,[2]Plan2!$U:$U,8)</f>
        <v>#VALUE!</v>
      </c>
      <c r="AB751" s="18" t="e">
        <f>SUMIFS([2]Plan2!$H:$H,[2]Plan2!$A:$A,$D751,[2]Plan2!$U:$U,9)</f>
        <v>#VALUE!</v>
      </c>
      <c r="AC751" s="18" t="e">
        <f>SUMIFS([2]Plan2!$H:$H,[2]Plan2!$A:$A,$D751,[2]Plan2!$U:$U,10)</f>
        <v>#VALUE!</v>
      </c>
      <c r="AD751" s="18" t="e">
        <f>SUMIFS([2]Plan2!$H:$H,[2]Plan2!$A:$A,$D751,[2]Plan2!$U:$U,11)</f>
        <v>#VALUE!</v>
      </c>
      <c r="AE751" s="18" t="e">
        <f>SUMIFS([2]Plan2!$H:$H,[2]Plan2!$A:$A,$D751,[2]Plan2!$U:$U,12)</f>
        <v>#VALUE!</v>
      </c>
      <c r="AF751" s="18" t="e">
        <f>SUMIFS([2]Plan2!$H:$H,[2]Plan2!$A:$A,$D751,[2]Plan2!$U:$U,1)</f>
        <v>#VALUE!</v>
      </c>
      <c r="AG751" s="18" t="e">
        <f>SUMIFS([2]Plan2!$H:$H,[2]Plan2!$A:$A,$D751,[2]Plan2!$U:$U,2)</f>
        <v>#VALUE!</v>
      </c>
      <c r="AH751" s="18" t="e">
        <f>SUMIFS([2]Plan2!$H:$H,[2]Plan2!$A:$A,$D751,[2]Plan2!$U:$U,3)</f>
        <v>#VALUE!</v>
      </c>
      <c r="AI751" s="18" t="e">
        <f>SUMIFS([2]Plan2!$H:$H,[2]Plan2!$A:$A,$D751,[2]Plan2!$U:$U,4)</f>
        <v>#VALUE!</v>
      </c>
      <c r="AJ751" s="18" t="e">
        <f>SUMIFS([2]Plan2!$H:$H,[2]Plan2!$A:$A,$D751,[2]Plan2!$U:$U,5)</f>
        <v>#VALUE!</v>
      </c>
      <c r="AK751" s="23" t="e">
        <f t="shared" si="93"/>
        <v>#VALUE!</v>
      </c>
      <c r="AL751" s="23" t="e">
        <f t="shared" si="96"/>
        <v>#VALUE!</v>
      </c>
      <c r="AM751">
        <f t="shared" si="94"/>
        <v>0</v>
      </c>
    </row>
    <row r="752" spans="1:39" ht="15.75" x14ac:dyDescent="0.25">
      <c r="A752" s="21"/>
      <c r="B752" s="21" t="s">
        <v>1520</v>
      </c>
      <c r="C752" s="21">
        <v>7915414</v>
      </c>
      <c r="D752" s="25">
        <v>192197</v>
      </c>
      <c r="E752" s="21" t="s">
        <v>1180</v>
      </c>
      <c r="F752" s="31" t="s">
        <v>1180</v>
      </c>
      <c r="G752" s="21" t="s">
        <v>1361</v>
      </c>
      <c r="H752" s="21" t="s">
        <v>721</v>
      </c>
      <c r="I752" s="25" t="s">
        <v>20</v>
      </c>
      <c r="J752" s="21" t="s">
        <v>27</v>
      </c>
      <c r="K752" s="21" t="s">
        <v>28</v>
      </c>
      <c r="L752" s="20">
        <v>45608</v>
      </c>
      <c r="M752" s="20">
        <v>45790</v>
      </c>
      <c r="N752" s="21" t="s">
        <v>18</v>
      </c>
      <c r="O752" s="21">
        <v>15</v>
      </c>
      <c r="P752" s="21">
        <v>18</v>
      </c>
      <c r="Q752" s="21">
        <v>29</v>
      </c>
      <c r="R752" s="15">
        <f>(Q752-P752)/P752</f>
        <v>0.61111111111111116</v>
      </c>
      <c r="S752" s="18">
        <f>IFERROR(VLOOKUP(D752,'[1]comparativo br'!$A:$B,2,FALSE),"")</f>
        <v>0</v>
      </c>
      <c r="T752" s="18">
        <f>IFERROR(VLOOKUP(D752,'[1]comparativo br'!$A:$C,3,FALSE),"")</f>
        <v>0</v>
      </c>
      <c r="U752" s="15" t="str">
        <f t="shared" si="92"/>
        <v/>
      </c>
      <c r="V752" s="19">
        <f>IFERROR(VLOOKUP(D752,'[1]comparativo br'!$A:$D,4,FALSE),"")</f>
        <v>4</v>
      </c>
      <c r="W752" s="19">
        <f>IFERROR(VLOOKUP(D752,'[1]comparativo br'!$A:$E,5,FALSE),"")</f>
        <v>0</v>
      </c>
      <c r="X752" s="15">
        <f t="shared" si="97"/>
        <v>-1</v>
      </c>
      <c r="Y752" s="18" t="e">
        <f>SUMIFS([2]Plan2!$H:$H,[2]Plan2!$A:$A,$D752,[2]Plan2!$U:$U,6)</f>
        <v>#VALUE!</v>
      </c>
      <c r="Z752" s="18" t="e">
        <f>SUMIFS([2]Plan2!$H:$H,[2]Plan2!$A:$A,$D752,[2]Plan2!$U:$U,7)</f>
        <v>#VALUE!</v>
      </c>
      <c r="AA752" s="18" t="e">
        <f>SUMIFS([2]Plan2!$H:$H,[2]Plan2!$A:$A,$D752,[2]Plan2!$U:$U,8)</f>
        <v>#VALUE!</v>
      </c>
      <c r="AB752" s="18" t="e">
        <f>SUMIFS([2]Plan2!$H:$H,[2]Plan2!$A:$A,$D752,[2]Plan2!$U:$U,9)</f>
        <v>#VALUE!</v>
      </c>
      <c r="AC752" s="18" t="e">
        <f>SUMIFS([2]Plan2!$H:$H,[2]Plan2!$A:$A,$D752,[2]Plan2!$U:$U,10)</f>
        <v>#VALUE!</v>
      </c>
      <c r="AD752" s="18" t="e">
        <f>SUMIFS([2]Plan2!$H:$H,[2]Plan2!$A:$A,$D752,[2]Plan2!$U:$U,11)</f>
        <v>#VALUE!</v>
      </c>
      <c r="AE752" s="18" t="e">
        <f>SUMIFS([2]Plan2!$H:$H,[2]Plan2!$A:$A,$D752,[2]Plan2!$U:$U,12)</f>
        <v>#VALUE!</v>
      </c>
      <c r="AF752" s="18" t="e">
        <f>SUMIFS([2]Plan2!$H:$H,[2]Plan2!$A:$A,$D752,[2]Plan2!$U:$U,1)</f>
        <v>#VALUE!</v>
      </c>
      <c r="AG752" s="18" t="e">
        <f>SUMIFS([2]Plan2!$H:$H,[2]Plan2!$A:$A,$D752,[2]Plan2!$U:$U,2)</f>
        <v>#VALUE!</v>
      </c>
      <c r="AH752" s="18" t="e">
        <f>SUMIFS([2]Plan2!$H:$H,[2]Plan2!$A:$A,$D752,[2]Plan2!$U:$U,3)</f>
        <v>#VALUE!</v>
      </c>
      <c r="AI752" s="18" t="e">
        <f>SUMIFS([2]Plan2!$H:$H,[2]Plan2!$A:$A,$D752,[2]Plan2!$U:$U,4)</f>
        <v>#VALUE!</v>
      </c>
      <c r="AJ752" s="18" t="e">
        <f>SUMIFS([2]Plan2!$H:$H,[2]Plan2!$A:$A,$D752,[2]Plan2!$U:$U,5)</f>
        <v>#VALUE!</v>
      </c>
      <c r="AK752" s="23" t="e">
        <f t="shared" si="93"/>
        <v>#VALUE!</v>
      </c>
      <c r="AL752" s="23" t="e">
        <f t="shared" si="96"/>
        <v>#VALUE!</v>
      </c>
      <c r="AM752">
        <f t="shared" si="94"/>
        <v>0</v>
      </c>
    </row>
    <row r="753" spans="1:39" ht="15.75" x14ac:dyDescent="0.25">
      <c r="A753" s="21"/>
      <c r="B753" s="21" t="s">
        <v>1519</v>
      </c>
      <c r="C753" s="21">
        <v>7921085</v>
      </c>
      <c r="D753" s="25">
        <v>501871</v>
      </c>
      <c r="E753" s="21" t="s">
        <v>33</v>
      </c>
      <c r="F753" s="31" t="s">
        <v>2488</v>
      </c>
      <c r="G753" s="21" t="s">
        <v>1091</v>
      </c>
      <c r="H753" s="21" t="s">
        <v>465</v>
      </c>
      <c r="I753" s="25" t="s">
        <v>63</v>
      </c>
      <c r="J753" s="21" t="s">
        <v>67</v>
      </c>
      <c r="K753" s="21" t="s">
        <v>416</v>
      </c>
      <c r="L753" s="20">
        <v>44224</v>
      </c>
      <c r="M753" s="20">
        <v>45321</v>
      </c>
      <c r="N753" s="21" t="s">
        <v>53</v>
      </c>
      <c r="O753" s="21">
        <v>128</v>
      </c>
      <c r="P753" s="21">
        <v>117</v>
      </c>
      <c r="Q753" s="21">
        <v>0</v>
      </c>
      <c r="R753" s="15">
        <f>(Q753-P753)/P753</f>
        <v>-1</v>
      </c>
      <c r="S753" s="18" t="str">
        <f>IFERROR(VLOOKUP(D753,'[1]comparativo br'!$A:$B,2,FALSE),"")</f>
        <v/>
      </c>
      <c r="T753" s="18" t="str">
        <f>IFERROR(VLOOKUP(D753,'[1]comparativo br'!$A:$C,3,FALSE),"")</f>
        <v/>
      </c>
      <c r="U753" s="15" t="str">
        <f t="shared" si="92"/>
        <v/>
      </c>
      <c r="V753" s="19" t="str">
        <f>IFERROR(VLOOKUP(D753,'[1]comparativo br'!$A:$D,4,FALSE),"")</f>
        <v/>
      </c>
      <c r="W753" s="19" t="str">
        <f>IFERROR(VLOOKUP(D753,'[1]comparativo br'!$A:$E,5,FALSE),"")</f>
        <v/>
      </c>
      <c r="X753" s="15" t="str">
        <f t="shared" si="97"/>
        <v/>
      </c>
      <c r="Y753" s="18" t="e">
        <f>SUMIFS([2]Plan2!$H:$H,[2]Plan2!$A:$A,$D753,[2]Plan2!$U:$U,6)</f>
        <v>#VALUE!</v>
      </c>
      <c r="Z753" s="18" t="e">
        <f>SUMIFS([2]Plan2!$H:$H,[2]Plan2!$A:$A,$D753,[2]Plan2!$U:$U,7)</f>
        <v>#VALUE!</v>
      </c>
      <c r="AA753" s="18" t="e">
        <f>SUMIFS([2]Plan2!$H:$H,[2]Plan2!$A:$A,$D753,[2]Plan2!$U:$U,8)</f>
        <v>#VALUE!</v>
      </c>
      <c r="AB753" s="18" t="e">
        <f>SUMIFS([2]Plan2!$H:$H,[2]Plan2!$A:$A,$D753,[2]Plan2!$U:$U,9)</f>
        <v>#VALUE!</v>
      </c>
      <c r="AC753" s="18" t="e">
        <f>SUMIFS([2]Plan2!$H:$H,[2]Plan2!$A:$A,$D753,[2]Plan2!$U:$U,10)</f>
        <v>#VALUE!</v>
      </c>
      <c r="AD753" s="18" t="e">
        <f>SUMIFS([2]Plan2!$H:$H,[2]Plan2!$A:$A,$D753,[2]Plan2!$U:$U,11)</f>
        <v>#VALUE!</v>
      </c>
      <c r="AE753" s="18" t="e">
        <f>SUMIFS([2]Plan2!$H:$H,[2]Plan2!$A:$A,$D753,[2]Plan2!$U:$U,12)</f>
        <v>#VALUE!</v>
      </c>
      <c r="AF753" s="18" t="e">
        <f>SUMIFS([2]Plan2!$H:$H,[2]Plan2!$A:$A,$D753,[2]Plan2!$U:$U,1)</f>
        <v>#VALUE!</v>
      </c>
      <c r="AG753" s="18" t="e">
        <f>SUMIFS([2]Plan2!$H:$H,[2]Plan2!$A:$A,$D753,[2]Plan2!$U:$U,2)</f>
        <v>#VALUE!</v>
      </c>
      <c r="AH753" s="18" t="e">
        <f>SUMIFS([2]Plan2!$H:$H,[2]Plan2!$A:$A,$D753,[2]Plan2!$U:$U,3)</f>
        <v>#VALUE!</v>
      </c>
      <c r="AI753" s="18" t="e">
        <f>SUMIFS([2]Plan2!$H:$H,[2]Plan2!$A:$A,$D753,[2]Plan2!$U:$U,4)</f>
        <v>#VALUE!</v>
      </c>
      <c r="AJ753" s="18" t="e">
        <f>SUMIFS([2]Plan2!$H:$H,[2]Plan2!$A:$A,$D753,[2]Plan2!$U:$U,5)</f>
        <v>#VALUE!</v>
      </c>
      <c r="AK753" s="23" t="e">
        <f t="shared" si="93"/>
        <v>#VALUE!</v>
      </c>
      <c r="AL753" s="23" t="e">
        <f t="shared" si="96"/>
        <v>#VALUE!</v>
      </c>
      <c r="AM753">
        <f t="shared" si="94"/>
        <v>0</v>
      </c>
    </row>
    <row r="754" spans="1:39" ht="15.75" x14ac:dyDescent="0.25">
      <c r="A754" s="21"/>
      <c r="B754" s="21" t="s">
        <v>1520</v>
      </c>
      <c r="C754" s="21">
        <v>7922976</v>
      </c>
      <c r="D754" s="25" t="s">
        <v>2370</v>
      </c>
      <c r="E754" s="21" t="s">
        <v>1180</v>
      </c>
      <c r="F754" s="31" t="s">
        <v>1180</v>
      </c>
      <c r="G754" s="21" t="s">
        <v>2371</v>
      </c>
      <c r="H754" s="21" t="s">
        <v>578</v>
      </c>
      <c r="I754" s="25" t="s">
        <v>20</v>
      </c>
      <c r="J754" s="21" t="s">
        <v>27</v>
      </c>
      <c r="K754" s="21" t="s">
        <v>74</v>
      </c>
      <c r="L754" s="20">
        <v>45742</v>
      </c>
      <c r="M754" s="20"/>
      <c r="N754" s="21" t="s">
        <v>18</v>
      </c>
      <c r="O754" s="21"/>
      <c r="P754" s="21"/>
      <c r="Q754" s="21"/>
      <c r="R754" s="28"/>
      <c r="S754" s="18" t="str">
        <f>IFERROR(VLOOKUP(D754,'[1]comparativo br'!$A:$B,2,FALSE),"")</f>
        <v/>
      </c>
      <c r="T754" s="18" t="str">
        <f>IFERROR(VLOOKUP(D754,'[1]comparativo br'!$A:$C,3,FALSE),"")</f>
        <v/>
      </c>
      <c r="U754" s="15" t="str">
        <f t="shared" si="92"/>
        <v/>
      </c>
      <c r="V754" s="19" t="str">
        <f>IFERROR(VLOOKUP(D754,'[1]comparativo br'!$A:$D,4,FALSE),"")</f>
        <v/>
      </c>
      <c r="W754" s="19" t="str">
        <f>IFERROR(VLOOKUP(D754,'[1]comparativo br'!$A:$E,5,FALSE),"")</f>
        <v/>
      </c>
      <c r="X754" s="15" t="str">
        <f t="shared" si="97"/>
        <v/>
      </c>
      <c r="Y754" s="18" t="e">
        <f>SUMIFS([2]Plan2!$H:$H,[2]Plan2!$A:$A,$D754,[2]Plan2!$U:$U,6)</f>
        <v>#VALUE!</v>
      </c>
      <c r="Z754" s="18" t="e">
        <f>SUMIFS([2]Plan2!$H:$H,[2]Plan2!$A:$A,$D754,[2]Plan2!$U:$U,7)</f>
        <v>#VALUE!</v>
      </c>
      <c r="AA754" s="18" t="e">
        <f>SUMIFS([2]Plan2!$H:$H,[2]Plan2!$A:$A,$D754,[2]Plan2!$U:$U,8)</f>
        <v>#VALUE!</v>
      </c>
      <c r="AB754" s="18" t="e">
        <f>SUMIFS([2]Plan2!$H:$H,[2]Plan2!$A:$A,$D754,[2]Plan2!$U:$U,9)</f>
        <v>#VALUE!</v>
      </c>
      <c r="AC754" s="18" t="e">
        <f>SUMIFS([2]Plan2!$H:$H,[2]Plan2!$A:$A,$D754,[2]Plan2!$U:$U,10)</f>
        <v>#VALUE!</v>
      </c>
      <c r="AD754" s="18" t="e">
        <f>SUMIFS([2]Plan2!$H:$H,[2]Plan2!$A:$A,$D754,[2]Plan2!$U:$U,11)</f>
        <v>#VALUE!</v>
      </c>
      <c r="AE754" s="18" t="e">
        <f>SUMIFS([2]Plan2!$H:$H,[2]Plan2!$A:$A,$D754,[2]Plan2!$U:$U,12)</f>
        <v>#VALUE!</v>
      </c>
      <c r="AF754" s="18" t="e">
        <f>SUMIFS([2]Plan2!$H:$H,[2]Plan2!$A:$A,$D754,[2]Plan2!$U:$U,1)</f>
        <v>#VALUE!</v>
      </c>
      <c r="AG754" s="18" t="e">
        <f>SUMIFS([2]Plan2!$H:$H,[2]Plan2!$A:$A,$D754,[2]Plan2!$U:$U,2)</f>
        <v>#VALUE!</v>
      </c>
      <c r="AH754" s="18" t="e">
        <f>SUMIFS([2]Plan2!$H:$H,[2]Plan2!$A:$A,$D754,[2]Plan2!$U:$U,3)</f>
        <v>#VALUE!</v>
      </c>
      <c r="AI754" s="18" t="e">
        <f>SUMIFS([2]Plan2!$H:$H,[2]Plan2!$A:$A,$D754,[2]Plan2!$U:$U,4)</f>
        <v>#VALUE!</v>
      </c>
      <c r="AJ754" s="18" t="e">
        <f>SUMIFS([2]Plan2!$H:$H,[2]Plan2!$A:$A,$D754,[2]Plan2!$U:$U,5)</f>
        <v>#VALUE!</v>
      </c>
      <c r="AK754" s="23" t="e">
        <f t="shared" si="93"/>
        <v>#VALUE!</v>
      </c>
      <c r="AL754" s="23" t="e">
        <f t="shared" si="96"/>
        <v>#VALUE!</v>
      </c>
      <c r="AM754">
        <f t="shared" si="94"/>
        <v>0</v>
      </c>
    </row>
    <row r="755" spans="1:39" ht="15.75" x14ac:dyDescent="0.25">
      <c r="A755" s="21"/>
      <c r="B755" s="21" t="s">
        <v>1520</v>
      </c>
      <c r="C755" s="21">
        <v>7922976</v>
      </c>
      <c r="D755" s="25" t="s">
        <v>2372</v>
      </c>
      <c r="E755" s="21" t="s">
        <v>1180</v>
      </c>
      <c r="F755" s="31" t="s">
        <v>1180</v>
      </c>
      <c r="G755" s="21" t="s">
        <v>2371</v>
      </c>
      <c r="H755" s="21" t="s">
        <v>1370</v>
      </c>
      <c r="I755" s="25" t="s">
        <v>20</v>
      </c>
      <c r="J755" s="21" t="s">
        <v>27</v>
      </c>
      <c r="K755" s="21" t="s">
        <v>74</v>
      </c>
      <c r="L755" s="20">
        <v>45742</v>
      </c>
      <c r="M755" s="20"/>
      <c r="N755" s="21" t="s">
        <v>18</v>
      </c>
      <c r="O755" s="21"/>
      <c r="P755" s="21"/>
      <c r="Q755" s="21"/>
      <c r="R755" s="28"/>
      <c r="S755" s="18" t="str">
        <f>IFERROR(VLOOKUP(D755,'[1]comparativo br'!$A:$B,2,FALSE),"")</f>
        <v/>
      </c>
      <c r="T755" s="18" t="str">
        <f>IFERROR(VLOOKUP(D755,'[1]comparativo br'!$A:$C,3,FALSE),"")</f>
        <v/>
      </c>
      <c r="U755" s="15" t="str">
        <f t="shared" si="92"/>
        <v/>
      </c>
      <c r="V755" s="19" t="str">
        <f>IFERROR(VLOOKUP(D755,'[1]comparativo br'!$A:$D,4,FALSE),"")</f>
        <v/>
      </c>
      <c r="W755" s="19" t="str">
        <f>IFERROR(VLOOKUP(D755,'[1]comparativo br'!$A:$E,5,FALSE),"")</f>
        <v/>
      </c>
      <c r="X755" s="15" t="str">
        <f t="shared" si="97"/>
        <v/>
      </c>
      <c r="Y755" s="18" t="e">
        <f>SUMIFS([2]Plan2!$H:$H,[2]Plan2!$A:$A,$D755,[2]Plan2!$U:$U,6)</f>
        <v>#VALUE!</v>
      </c>
      <c r="Z755" s="18" t="e">
        <f>SUMIFS([2]Plan2!$H:$H,[2]Plan2!$A:$A,$D755,[2]Plan2!$U:$U,7)</f>
        <v>#VALUE!</v>
      </c>
      <c r="AA755" s="18" t="e">
        <f>SUMIFS([2]Plan2!$H:$H,[2]Plan2!$A:$A,$D755,[2]Plan2!$U:$U,8)</f>
        <v>#VALUE!</v>
      </c>
      <c r="AB755" s="18" t="e">
        <f>SUMIFS([2]Plan2!$H:$H,[2]Plan2!$A:$A,$D755,[2]Plan2!$U:$U,9)</f>
        <v>#VALUE!</v>
      </c>
      <c r="AC755" s="18" t="e">
        <f>SUMIFS([2]Plan2!$H:$H,[2]Plan2!$A:$A,$D755,[2]Plan2!$U:$U,10)</f>
        <v>#VALUE!</v>
      </c>
      <c r="AD755" s="18" t="e">
        <f>SUMIFS([2]Plan2!$H:$H,[2]Plan2!$A:$A,$D755,[2]Plan2!$U:$U,11)</f>
        <v>#VALUE!</v>
      </c>
      <c r="AE755" s="18" t="e">
        <f>SUMIFS([2]Plan2!$H:$H,[2]Plan2!$A:$A,$D755,[2]Plan2!$U:$U,12)</f>
        <v>#VALUE!</v>
      </c>
      <c r="AF755" s="18" t="e">
        <f>SUMIFS([2]Plan2!$H:$H,[2]Plan2!$A:$A,$D755,[2]Plan2!$U:$U,1)</f>
        <v>#VALUE!</v>
      </c>
      <c r="AG755" s="18" t="e">
        <f>SUMIFS([2]Plan2!$H:$H,[2]Plan2!$A:$A,$D755,[2]Plan2!$U:$U,2)</f>
        <v>#VALUE!</v>
      </c>
      <c r="AH755" s="18" t="e">
        <f>SUMIFS([2]Plan2!$H:$H,[2]Plan2!$A:$A,$D755,[2]Plan2!$U:$U,3)</f>
        <v>#VALUE!</v>
      </c>
      <c r="AI755" s="18" t="e">
        <f>SUMIFS([2]Plan2!$H:$H,[2]Plan2!$A:$A,$D755,[2]Plan2!$U:$U,4)</f>
        <v>#VALUE!</v>
      </c>
      <c r="AJ755" s="18" t="e">
        <f>SUMIFS([2]Plan2!$H:$H,[2]Plan2!$A:$A,$D755,[2]Plan2!$U:$U,5)</f>
        <v>#VALUE!</v>
      </c>
      <c r="AK755" s="23" t="e">
        <f t="shared" si="93"/>
        <v>#VALUE!</v>
      </c>
      <c r="AL755" s="23" t="e">
        <f t="shared" si="96"/>
        <v>#VALUE!</v>
      </c>
      <c r="AM755">
        <f t="shared" si="94"/>
        <v>0</v>
      </c>
    </row>
    <row r="756" spans="1:39" ht="15.75" x14ac:dyDescent="0.25">
      <c r="A756" s="21"/>
      <c r="B756" s="21" t="s">
        <v>1520</v>
      </c>
      <c r="C756" s="21">
        <v>7922976</v>
      </c>
      <c r="D756" s="25" t="s">
        <v>2373</v>
      </c>
      <c r="E756" s="21" t="s">
        <v>1180</v>
      </c>
      <c r="F756" s="31" t="s">
        <v>1180</v>
      </c>
      <c r="G756" s="21" t="s">
        <v>2371</v>
      </c>
      <c r="H756" s="21" t="s">
        <v>578</v>
      </c>
      <c r="I756" s="25" t="s">
        <v>20</v>
      </c>
      <c r="J756" s="21" t="s">
        <v>27</v>
      </c>
      <c r="K756" s="21" t="s">
        <v>74</v>
      </c>
      <c r="L756" s="20">
        <v>45742</v>
      </c>
      <c r="M756" s="20"/>
      <c r="N756" s="21" t="s">
        <v>18</v>
      </c>
      <c r="O756" s="21"/>
      <c r="P756" s="21"/>
      <c r="Q756" s="21"/>
      <c r="R756" s="28"/>
      <c r="S756" s="18" t="str">
        <f>IFERROR(VLOOKUP(D756,'[1]comparativo br'!$A:$B,2,FALSE),"")</f>
        <v/>
      </c>
      <c r="T756" s="18" t="str">
        <f>IFERROR(VLOOKUP(D756,'[1]comparativo br'!$A:$C,3,FALSE),"")</f>
        <v/>
      </c>
      <c r="U756" s="15" t="str">
        <f t="shared" si="92"/>
        <v/>
      </c>
      <c r="V756" s="19" t="str">
        <f>IFERROR(VLOOKUP(D756,'[1]comparativo br'!$A:$D,4,FALSE),"")</f>
        <v/>
      </c>
      <c r="W756" s="19" t="str">
        <f>IFERROR(VLOOKUP(D756,'[1]comparativo br'!$A:$E,5,FALSE),"")</f>
        <v/>
      </c>
      <c r="X756" s="15" t="str">
        <f t="shared" si="97"/>
        <v/>
      </c>
      <c r="Y756" s="18" t="e">
        <f>SUMIFS([2]Plan2!$H:$H,[2]Plan2!$A:$A,$D756,[2]Plan2!$U:$U,6)</f>
        <v>#VALUE!</v>
      </c>
      <c r="Z756" s="18" t="e">
        <f>SUMIFS([2]Plan2!$H:$H,[2]Plan2!$A:$A,$D756,[2]Plan2!$U:$U,7)</f>
        <v>#VALUE!</v>
      </c>
      <c r="AA756" s="18" t="e">
        <f>SUMIFS([2]Plan2!$H:$H,[2]Plan2!$A:$A,$D756,[2]Plan2!$U:$U,8)</f>
        <v>#VALUE!</v>
      </c>
      <c r="AB756" s="18" t="e">
        <f>SUMIFS([2]Plan2!$H:$H,[2]Plan2!$A:$A,$D756,[2]Plan2!$U:$U,9)</f>
        <v>#VALUE!</v>
      </c>
      <c r="AC756" s="18" t="e">
        <f>SUMIFS([2]Plan2!$H:$H,[2]Plan2!$A:$A,$D756,[2]Plan2!$U:$U,10)</f>
        <v>#VALUE!</v>
      </c>
      <c r="AD756" s="18" t="e">
        <f>SUMIFS([2]Plan2!$H:$H,[2]Plan2!$A:$A,$D756,[2]Plan2!$U:$U,11)</f>
        <v>#VALUE!</v>
      </c>
      <c r="AE756" s="18" t="e">
        <f>SUMIFS([2]Plan2!$H:$H,[2]Plan2!$A:$A,$D756,[2]Plan2!$U:$U,12)</f>
        <v>#VALUE!</v>
      </c>
      <c r="AF756" s="18" t="e">
        <f>SUMIFS([2]Plan2!$H:$H,[2]Plan2!$A:$A,$D756,[2]Plan2!$U:$U,1)</f>
        <v>#VALUE!</v>
      </c>
      <c r="AG756" s="18" t="e">
        <f>SUMIFS([2]Plan2!$H:$H,[2]Plan2!$A:$A,$D756,[2]Plan2!$U:$U,2)</f>
        <v>#VALUE!</v>
      </c>
      <c r="AH756" s="18" t="e">
        <f>SUMIFS([2]Plan2!$H:$H,[2]Plan2!$A:$A,$D756,[2]Plan2!$U:$U,3)</f>
        <v>#VALUE!</v>
      </c>
      <c r="AI756" s="18" t="e">
        <f>SUMIFS([2]Plan2!$H:$H,[2]Plan2!$A:$A,$D756,[2]Plan2!$U:$U,4)</f>
        <v>#VALUE!</v>
      </c>
      <c r="AJ756" s="18" t="e">
        <f>SUMIFS([2]Plan2!$H:$H,[2]Plan2!$A:$A,$D756,[2]Plan2!$U:$U,5)</f>
        <v>#VALUE!</v>
      </c>
      <c r="AK756" s="23" t="e">
        <f t="shared" si="93"/>
        <v>#VALUE!</v>
      </c>
      <c r="AL756" s="23" t="e">
        <f t="shared" si="96"/>
        <v>#VALUE!</v>
      </c>
      <c r="AM756">
        <f t="shared" si="94"/>
        <v>0</v>
      </c>
    </row>
    <row r="757" spans="1:39" ht="15.75" x14ac:dyDescent="0.25">
      <c r="A757" s="21"/>
      <c r="B757" s="21" t="s">
        <v>1520</v>
      </c>
      <c r="C757" s="21">
        <v>7922976</v>
      </c>
      <c r="D757" s="25" t="s">
        <v>2374</v>
      </c>
      <c r="E757" s="21" t="s">
        <v>1180</v>
      </c>
      <c r="F757" s="31" t="s">
        <v>1180</v>
      </c>
      <c r="G757" s="21" t="s">
        <v>2371</v>
      </c>
      <c r="H757" s="21" t="s">
        <v>2375</v>
      </c>
      <c r="I757" s="25" t="s">
        <v>20</v>
      </c>
      <c r="J757" s="21" t="s">
        <v>27</v>
      </c>
      <c r="K757" s="21" t="s">
        <v>74</v>
      </c>
      <c r="L757" s="20">
        <v>45742</v>
      </c>
      <c r="M757" s="20"/>
      <c r="N757" s="21" t="s">
        <v>18</v>
      </c>
      <c r="O757" s="21"/>
      <c r="P757" s="21"/>
      <c r="Q757" s="21"/>
      <c r="R757" s="28"/>
      <c r="S757" s="18" t="str">
        <f>IFERROR(VLOOKUP(D757,'[1]comparativo br'!$A:$B,2,FALSE),"")</f>
        <v/>
      </c>
      <c r="T757" s="18" t="str">
        <f>IFERROR(VLOOKUP(D757,'[1]comparativo br'!$A:$C,3,FALSE),"")</f>
        <v/>
      </c>
      <c r="U757" s="15" t="str">
        <f t="shared" si="92"/>
        <v/>
      </c>
      <c r="V757" s="19" t="str">
        <f>IFERROR(VLOOKUP(D757,'[1]comparativo br'!$A:$D,4,FALSE),"")</f>
        <v/>
      </c>
      <c r="W757" s="19" t="str">
        <f>IFERROR(VLOOKUP(D757,'[1]comparativo br'!$A:$E,5,FALSE),"")</f>
        <v/>
      </c>
      <c r="X757" s="15" t="str">
        <f t="shared" si="97"/>
        <v/>
      </c>
      <c r="Y757" s="18" t="e">
        <f>SUMIFS([2]Plan2!$H:$H,[2]Plan2!$A:$A,$D757,[2]Plan2!$U:$U,6)</f>
        <v>#VALUE!</v>
      </c>
      <c r="Z757" s="18" t="e">
        <f>SUMIFS([2]Plan2!$H:$H,[2]Plan2!$A:$A,$D757,[2]Plan2!$U:$U,7)</f>
        <v>#VALUE!</v>
      </c>
      <c r="AA757" s="18" t="e">
        <f>SUMIFS([2]Plan2!$H:$H,[2]Plan2!$A:$A,$D757,[2]Plan2!$U:$U,8)</f>
        <v>#VALUE!</v>
      </c>
      <c r="AB757" s="18" t="e">
        <f>SUMIFS([2]Plan2!$H:$H,[2]Plan2!$A:$A,$D757,[2]Plan2!$U:$U,9)</f>
        <v>#VALUE!</v>
      </c>
      <c r="AC757" s="18" t="e">
        <f>SUMIFS([2]Plan2!$H:$H,[2]Plan2!$A:$A,$D757,[2]Plan2!$U:$U,10)</f>
        <v>#VALUE!</v>
      </c>
      <c r="AD757" s="18" t="e">
        <f>SUMIFS([2]Plan2!$H:$H,[2]Plan2!$A:$A,$D757,[2]Plan2!$U:$U,11)</f>
        <v>#VALUE!</v>
      </c>
      <c r="AE757" s="18" t="e">
        <f>SUMIFS([2]Plan2!$H:$H,[2]Plan2!$A:$A,$D757,[2]Plan2!$U:$U,12)</f>
        <v>#VALUE!</v>
      </c>
      <c r="AF757" s="18" t="e">
        <f>SUMIFS([2]Plan2!$H:$H,[2]Plan2!$A:$A,$D757,[2]Plan2!$U:$U,1)</f>
        <v>#VALUE!</v>
      </c>
      <c r="AG757" s="18" t="e">
        <f>SUMIFS([2]Plan2!$H:$H,[2]Plan2!$A:$A,$D757,[2]Plan2!$U:$U,2)</f>
        <v>#VALUE!</v>
      </c>
      <c r="AH757" s="18" t="e">
        <f>SUMIFS([2]Plan2!$H:$H,[2]Plan2!$A:$A,$D757,[2]Plan2!$U:$U,3)</f>
        <v>#VALUE!</v>
      </c>
      <c r="AI757" s="18" t="e">
        <f>SUMIFS([2]Plan2!$H:$H,[2]Plan2!$A:$A,$D757,[2]Plan2!$U:$U,4)</f>
        <v>#VALUE!</v>
      </c>
      <c r="AJ757" s="18" t="e">
        <f>SUMIFS([2]Plan2!$H:$H,[2]Plan2!$A:$A,$D757,[2]Plan2!$U:$U,5)</f>
        <v>#VALUE!</v>
      </c>
      <c r="AK757" s="23" t="e">
        <f t="shared" si="93"/>
        <v>#VALUE!</v>
      </c>
      <c r="AL757" s="23" t="e">
        <f t="shared" si="96"/>
        <v>#VALUE!</v>
      </c>
      <c r="AM757">
        <f t="shared" si="94"/>
        <v>0</v>
      </c>
    </row>
    <row r="758" spans="1:39" ht="15.75" x14ac:dyDescent="0.25">
      <c r="A758" s="21"/>
      <c r="B758" s="21" t="s">
        <v>1519</v>
      </c>
      <c r="C758" s="21">
        <v>7926671</v>
      </c>
      <c r="D758" s="25" t="s">
        <v>1934</v>
      </c>
      <c r="E758" s="21" t="s">
        <v>24</v>
      </c>
      <c r="F758" s="31" t="s">
        <v>24</v>
      </c>
      <c r="G758" s="21" t="s">
        <v>1935</v>
      </c>
      <c r="H758" s="21" t="s">
        <v>716</v>
      </c>
      <c r="I758" s="25" t="s">
        <v>20</v>
      </c>
      <c r="J758" s="21" t="s">
        <v>27</v>
      </c>
      <c r="K758" s="21" t="s">
        <v>74</v>
      </c>
      <c r="L758" s="20">
        <v>45783</v>
      </c>
      <c r="M758" s="20">
        <v>45789</v>
      </c>
      <c r="N758" s="21" t="s">
        <v>18</v>
      </c>
      <c r="O758" s="21">
        <v>11</v>
      </c>
      <c r="P758" s="21">
        <v>0</v>
      </c>
      <c r="Q758" s="21">
        <v>22</v>
      </c>
      <c r="R758" s="15">
        <v>1</v>
      </c>
      <c r="S758" s="18" t="str">
        <f>IFERROR(VLOOKUP(D758,'[1]comparativo br'!$A:$B,2,FALSE),"")</f>
        <v/>
      </c>
      <c r="T758" s="18" t="str">
        <f>IFERROR(VLOOKUP(D758,'[1]comparativo br'!$A:$C,3,FALSE),"")</f>
        <v/>
      </c>
      <c r="U758" s="15" t="str">
        <f t="shared" si="92"/>
        <v/>
      </c>
      <c r="V758" s="19" t="str">
        <f>IFERROR(VLOOKUP(D758,'[1]comparativo br'!$A:$D,4,FALSE),"")</f>
        <v/>
      </c>
      <c r="W758" s="19" t="str">
        <f>IFERROR(VLOOKUP(D758,'[1]comparativo br'!$A:$E,5,FALSE),"")</f>
        <v/>
      </c>
      <c r="X758" s="15" t="str">
        <f t="shared" si="97"/>
        <v/>
      </c>
      <c r="Y758" s="18" t="e">
        <f>SUMIFS([2]Plan2!$H:$H,[2]Plan2!$A:$A,$D758,[2]Plan2!$U:$U,6)</f>
        <v>#VALUE!</v>
      </c>
      <c r="Z758" s="18" t="e">
        <f>SUMIFS([2]Plan2!$H:$H,[2]Plan2!$A:$A,$D758,[2]Plan2!$U:$U,7)</f>
        <v>#VALUE!</v>
      </c>
      <c r="AA758" s="18" t="e">
        <f>SUMIFS([2]Plan2!$H:$H,[2]Plan2!$A:$A,$D758,[2]Plan2!$U:$U,8)</f>
        <v>#VALUE!</v>
      </c>
      <c r="AB758" s="18" t="e">
        <f>SUMIFS([2]Plan2!$H:$H,[2]Plan2!$A:$A,$D758,[2]Plan2!$U:$U,9)</f>
        <v>#VALUE!</v>
      </c>
      <c r="AC758" s="18" t="e">
        <f>SUMIFS([2]Plan2!$H:$H,[2]Plan2!$A:$A,$D758,[2]Plan2!$U:$U,10)</f>
        <v>#VALUE!</v>
      </c>
      <c r="AD758" s="18" t="e">
        <f>SUMIFS([2]Plan2!$H:$H,[2]Plan2!$A:$A,$D758,[2]Plan2!$U:$U,11)</f>
        <v>#VALUE!</v>
      </c>
      <c r="AE758" s="18" t="e">
        <f>SUMIFS([2]Plan2!$H:$H,[2]Plan2!$A:$A,$D758,[2]Plan2!$U:$U,12)</f>
        <v>#VALUE!</v>
      </c>
      <c r="AF758" s="18" t="e">
        <f>SUMIFS([2]Plan2!$H:$H,[2]Plan2!$A:$A,$D758,[2]Plan2!$U:$U,1)</f>
        <v>#VALUE!</v>
      </c>
      <c r="AG758" s="18" t="e">
        <f>SUMIFS([2]Plan2!$H:$H,[2]Plan2!$A:$A,$D758,[2]Plan2!$U:$U,2)</f>
        <v>#VALUE!</v>
      </c>
      <c r="AH758" s="18" t="e">
        <f>SUMIFS([2]Plan2!$H:$H,[2]Plan2!$A:$A,$D758,[2]Plan2!$U:$U,3)</f>
        <v>#VALUE!</v>
      </c>
      <c r="AI758" s="18" t="e">
        <f>SUMIFS([2]Plan2!$H:$H,[2]Plan2!$A:$A,$D758,[2]Plan2!$U:$U,4)</f>
        <v>#VALUE!</v>
      </c>
      <c r="AJ758" s="18" t="e">
        <f>SUMIFS([2]Plan2!$H:$H,[2]Plan2!$A:$A,$D758,[2]Plan2!$U:$U,5)</f>
        <v>#VALUE!</v>
      </c>
      <c r="AK758" s="23" t="e">
        <f t="shared" si="93"/>
        <v>#VALUE!</v>
      </c>
      <c r="AL758" s="23" t="e">
        <f t="shared" si="96"/>
        <v>#VALUE!</v>
      </c>
      <c r="AM758">
        <f t="shared" si="94"/>
        <v>0</v>
      </c>
    </row>
    <row r="759" spans="1:39" ht="15.75" x14ac:dyDescent="0.25">
      <c r="A759" s="21"/>
      <c r="B759" s="21" t="s">
        <v>1519</v>
      </c>
      <c r="C759" s="21">
        <v>7930999</v>
      </c>
      <c r="D759" s="25">
        <v>191573</v>
      </c>
      <c r="E759" s="21" t="s">
        <v>104</v>
      </c>
      <c r="F759" s="31" t="s">
        <v>104</v>
      </c>
      <c r="G759" s="21" t="s">
        <v>1887</v>
      </c>
      <c r="H759" s="21" t="s">
        <v>1888</v>
      </c>
      <c r="I759" s="25" t="s">
        <v>15</v>
      </c>
      <c r="J759" s="21" t="s">
        <v>27</v>
      </c>
      <c r="K759" s="21" t="s">
        <v>28</v>
      </c>
      <c r="L759" s="20">
        <v>45749</v>
      </c>
      <c r="M759" s="20">
        <v>45617</v>
      </c>
      <c r="N759" s="21" t="s">
        <v>22</v>
      </c>
      <c r="O759" s="21">
        <v>6</v>
      </c>
      <c r="P759" s="21">
        <v>0</v>
      </c>
      <c r="Q759" s="21">
        <v>17</v>
      </c>
      <c r="R759" s="15">
        <v>1</v>
      </c>
      <c r="S759" s="18">
        <f>IFERROR(VLOOKUP(D759,'[1]comparativo br'!$A:$B,2,FALSE),"")</f>
        <v>18690</v>
      </c>
      <c r="T759" s="18">
        <f>IFERROR(VLOOKUP(D759,'[1]comparativo br'!$A:$C,3,FALSE),"")</f>
        <v>17700</v>
      </c>
      <c r="U759" s="15">
        <f t="shared" si="92"/>
        <v>-5.2969502407704656E-2</v>
      </c>
      <c r="V759" s="19">
        <f>IFERROR(VLOOKUP(D759,'[1]comparativo br'!$A:$D,4,FALSE),"")</f>
        <v>70</v>
      </c>
      <c r="W759" s="19">
        <f>IFERROR(VLOOKUP(D759,'[1]comparativo br'!$A:$E,5,FALSE),"")</f>
        <v>141</v>
      </c>
      <c r="X759" s="10"/>
      <c r="Y759" s="18" t="e">
        <f>SUMIFS([2]Plan2!$H:$H,[2]Plan2!$A:$A,$D759,[2]Plan2!$U:$U,6)</f>
        <v>#VALUE!</v>
      </c>
      <c r="Z759" s="18" t="e">
        <f>SUMIFS([2]Plan2!$H:$H,[2]Plan2!$A:$A,$D759,[2]Plan2!$U:$U,7)</f>
        <v>#VALUE!</v>
      </c>
      <c r="AA759" s="18" t="e">
        <f>SUMIFS([2]Plan2!$H:$H,[2]Plan2!$A:$A,$D759,[2]Plan2!$U:$U,8)</f>
        <v>#VALUE!</v>
      </c>
      <c r="AB759" s="18" t="e">
        <f>SUMIFS([2]Plan2!$H:$H,[2]Plan2!$A:$A,$D759,[2]Plan2!$U:$U,9)</f>
        <v>#VALUE!</v>
      </c>
      <c r="AC759" s="18" t="e">
        <f>SUMIFS([2]Plan2!$H:$H,[2]Plan2!$A:$A,$D759,[2]Plan2!$U:$U,10)</f>
        <v>#VALUE!</v>
      </c>
      <c r="AD759" s="18" t="e">
        <f>SUMIFS([2]Plan2!$H:$H,[2]Plan2!$A:$A,$D759,[2]Plan2!$U:$U,11)</f>
        <v>#VALUE!</v>
      </c>
      <c r="AE759" s="18" t="e">
        <f>SUMIFS([2]Plan2!$H:$H,[2]Plan2!$A:$A,$D759,[2]Plan2!$U:$U,12)</f>
        <v>#VALUE!</v>
      </c>
      <c r="AF759" s="18" t="e">
        <f>SUMIFS([2]Plan2!$H:$H,[2]Plan2!$A:$A,$D759,[2]Plan2!$U:$U,1)</f>
        <v>#VALUE!</v>
      </c>
      <c r="AG759" s="18" t="e">
        <f>SUMIFS([2]Plan2!$H:$H,[2]Plan2!$A:$A,$D759,[2]Plan2!$U:$U,2)</f>
        <v>#VALUE!</v>
      </c>
      <c r="AH759" s="18" t="e">
        <f>SUMIFS([2]Plan2!$H:$H,[2]Plan2!$A:$A,$D759,[2]Plan2!$U:$U,3)</f>
        <v>#VALUE!</v>
      </c>
      <c r="AI759" s="18" t="e">
        <f>SUMIFS([2]Plan2!$H:$H,[2]Plan2!$A:$A,$D759,[2]Plan2!$U:$U,4)</f>
        <v>#VALUE!</v>
      </c>
      <c r="AJ759" s="18" t="e">
        <f>SUMIFS([2]Plan2!$H:$H,[2]Plan2!$A:$A,$D759,[2]Plan2!$U:$U,5)</f>
        <v>#VALUE!</v>
      </c>
      <c r="AK759" s="23" t="e">
        <f t="shared" si="93"/>
        <v>#VALUE!</v>
      </c>
      <c r="AL759" s="23" t="e">
        <f t="shared" si="96"/>
        <v>#VALUE!</v>
      </c>
      <c r="AM759">
        <f t="shared" si="94"/>
        <v>0</v>
      </c>
    </row>
    <row r="760" spans="1:39" ht="15.75" x14ac:dyDescent="0.25">
      <c r="A760" s="21"/>
      <c r="B760" s="21" t="s">
        <v>1519</v>
      </c>
      <c r="C760" s="21">
        <v>7954764</v>
      </c>
      <c r="D760" s="25">
        <v>193460</v>
      </c>
      <c r="E760" s="21" t="s">
        <v>12</v>
      </c>
      <c r="F760" s="31" t="s">
        <v>1826</v>
      </c>
      <c r="G760" s="21" t="s">
        <v>900</v>
      </c>
      <c r="H760" s="21" t="s">
        <v>663</v>
      </c>
      <c r="I760" s="25" t="s">
        <v>20</v>
      </c>
      <c r="J760" s="21" t="s">
        <v>27</v>
      </c>
      <c r="K760" s="21" t="s">
        <v>28</v>
      </c>
      <c r="L760" s="20">
        <v>45680</v>
      </c>
      <c r="M760" s="20">
        <v>45139</v>
      </c>
      <c r="N760" s="21" t="s">
        <v>22</v>
      </c>
      <c r="O760" s="21">
        <v>24</v>
      </c>
      <c r="P760" s="21">
        <v>15</v>
      </c>
      <c r="Q760" s="21">
        <v>0</v>
      </c>
      <c r="R760" s="15">
        <f>(Q760-P760)/P760</f>
        <v>-1</v>
      </c>
      <c r="S760" s="18" t="str">
        <f>IFERROR(VLOOKUP(D760,'[1]comparativo br'!$A:$B,2,FALSE),"")</f>
        <v/>
      </c>
      <c r="T760" s="18" t="str">
        <f>IFERROR(VLOOKUP(D760,'[1]comparativo br'!$A:$C,3,FALSE),"")</f>
        <v/>
      </c>
      <c r="U760" s="15" t="str">
        <f t="shared" si="92"/>
        <v/>
      </c>
      <c r="V760" s="19" t="str">
        <f>IFERROR(VLOOKUP(D760,'[1]comparativo br'!$A:$D,4,FALSE),"")</f>
        <v/>
      </c>
      <c r="W760" s="19" t="str">
        <f>IFERROR(VLOOKUP(D760,'[1]comparativo br'!$A:$E,5,FALSE),"")</f>
        <v/>
      </c>
      <c r="X760" s="15" t="str">
        <f t="shared" ref="X760:X823" si="98">IFERROR((W760-V760)/V760,"")</f>
        <v/>
      </c>
      <c r="Y760" s="18" t="e">
        <f>SUMIFS([2]Plan2!$H:$H,[2]Plan2!$A:$A,$D760,[2]Plan2!$U:$U,6)</f>
        <v>#VALUE!</v>
      </c>
      <c r="Z760" s="18" t="e">
        <f>SUMIFS([2]Plan2!$H:$H,[2]Plan2!$A:$A,$D760,[2]Plan2!$U:$U,7)</f>
        <v>#VALUE!</v>
      </c>
      <c r="AA760" s="18" t="e">
        <f>SUMIFS([2]Plan2!$H:$H,[2]Plan2!$A:$A,$D760,[2]Plan2!$U:$U,8)</f>
        <v>#VALUE!</v>
      </c>
      <c r="AB760" s="18" t="e">
        <f>SUMIFS([2]Plan2!$H:$H,[2]Plan2!$A:$A,$D760,[2]Plan2!$U:$U,9)</f>
        <v>#VALUE!</v>
      </c>
      <c r="AC760" s="18" t="e">
        <f>SUMIFS([2]Plan2!$H:$H,[2]Plan2!$A:$A,$D760,[2]Plan2!$U:$U,10)</f>
        <v>#VALUE!</v>
      </c>
      <c r="AD760" s="18" t="e">
        <f>SUMIFS([2]Plan2!$H:$H,[2]Plan2!$A:$A,$D760,[2]Plan2!$U:$U,11)</f>
        <v>#VALUE!</v>
      </c>
      <c r="AE760" s="18" t="e">
        <f>SUMIFS([2]Plan2!$H:$H,[2]Plan2!$A:$A,$D760,[2]Plan2!$U:$U,12)</f>
        <v>#VALUE!</v>
      </c>
      <c r="AF760" s="18" t="e">
        <f>SUMIFS([2]Plan2!$H:$H,[2]Plan2!$A:$A,$D760,[2]Plan2!$U:$U,1)</f>
        <v>#VALUE!</v>
      </c>
      <c r="AG760" s="18" t="e">
        <f>SUMIFS([2]Plan2!$H:$H,[2]Plan2!$A:$A,$D760,[2]Plan2!$U:$U,2)</f>
        <v>#VALUE!</v>
      </c>
      <c r="AH760" s="18" t="e">
        <f>SUMIFS([2]Plan2!$H:$H,[2]Plan2!$A:$A,$D760,[2]Plan2!$U:$U,3)</f>
        <v>#VALUE!</v>
      </c>
      <c r="AI760" s="18" t="e">
        <f>SUMIFS([2]Plan2!$H:$H,[2]Plan2!$A:$A,$D760,[2]Plan2!$U:$U,4)</f>
        <v>#VALUE!</v>
      </c>
      <c r="AJ760" s="18" t="e">
        <f>SUMIFS([2]Plan2!$H:$H,[2]Plan2!$A:$A,$D760,[2]Plan2!$U:$U,5)</f>
        <v>#VALUE!</v>
      </c>
      <c r="AK760" s="23" t="e">
        <f t="shared" si="93"/>
        <v>#VALUE!</v>
      </c>
      <c r="AL760" s="23" t="e">
        <f t="shared" si="96"/>
        <v>#VALUE!</v>
      </c>
      <c r="AM760">
        <f t="shared" si="94"/>
        <v>0</v>
      </c>
    </row>
    <row r="761" spans="1:39" ht="15.75" x14ac:dyDescent="0.25">
      <c r="A761" s="21"/>
      <c r="B761" s="21" t="s">
        <v>1519</v>
      </c>
      <c r="C761" s="21">
        <v>8006300</v>
      </c>
      <c r="D761" s="25">
        <v>102075</v>
      </c>
      <c r="E761" s="21" t="s">
        <v>12</v>
      </c>
      <c r="F761" s="31" t="s">
        <v>2453</v>
      </c>
      <c r="G761" s="21" t="s">
        <v>439</v>
      </c>
      <c r="H761" s="21" t="s">
        <v>440</v>
      </c>
      <c r="I761" s="25" t="s">
        <v>20</v>
      </c>
      <c r="J761" s="21" t="s">
        <v>27</v>
      </c>
      <c r="K761" s="21" t="s">
        <v>28</v>
      </c>
      <c r="L761" s="20">
        <v>45622</v>
      </c>
      <c r="M761" s="20">
        <v>45798</v>
      </c>
      <c r="N761" s="21" t="s">
        <v>18</v>
      </c>
      <c r="O761" s="21">
        <v>62</v>
      </c>
      <c r="P761" s="21">
        <v>31</v>
      </c>
      <c r="Q761" s="21">
        <v>30</v>
      </c>
      <c r="R761" s="15">
        <f>(Q761-P761)/P761</f>
        <v>-3.2258064516129031E-2</v>
      </c>
      <c r="S761" s="18">
        <f>IFERROR(VLOOKUP(D761,'[1]comparativo br'!$A:$B,2,FALSE),"")</f>
        <v>0</v>
      </c>
      <c r="T761" s="18">
        <f>IFERROR(VLOOKUP(D761,'[1]comparativo br'!$A:$C,3,FALSE),"")</f>
        <v>0</v>
      </c>
      <c r="U761" s="15" t="str">
        <f t="shared" si="92"/>
        <v/>
      </c>
      <c r="V761" s="19">
        <f>IFERROR(VLOOKUP(D761,'[1]comparativo br'!$A:$D,4,FALSE),"")</f>
        <v>135</v>
      </c>
      <c r="W761" s="19">
        <f>IFERROR(VLOOKUP(D761,'[1]comparativo br'!$A:$E,5,FALSE),"")</f>
        <v>1</v>
      </c>
      <c r="X761" s="15">
        <f t="shared" si="98"/>
        <v>-0.99259259259259258</v>
      </c>
      <c r="Y761" s="18" t="e">
        <f>SUMIFS([2]Plan2!$H:$H,[2]Plan2!$A:$A,$D761,[2]Plan2!$U:$U,6)</f>
        <v>#VALUE!</v>
      </c>
      <c r="Z761" s="18" t="e">
        <f>SUMIFS([2]Plan2!$H:$H,[2]Plan2!$A:$A,$D761,[2]Plan2!$U:$U,7)</f>
        <v>#VALUE!</v>
      </c>
      <c r="AA761" s="18" t="e">
        <f>SUMIFS([2]Plan2!$H:$H,[2]Plan2!$A:$A,$D761,[2]Plan2!$U:$U,8)</f>
        <v>#VALUE!</v>
      </c>
      <c r="AB761" s="18" t="e">
        <f>SUMIFS([2]Plan2!$H:$H,[2]Plan2!$A:$A,$D761,[2]Plan2!$U:$U,9)</f>
        <v>#VALUE!</v>
      </c>
      <c r="AC761" s="18" t="e">
        <f>SUMIFS([2]Plan2!$H:$H,[2]Plan2!$A:$A,$D761,[2]Plan2!$U:$U,10)</f>
        <v>#VALUE!</v>
      </c>
      <c r="AD761" s="18" t="e">
        <f>SUMIFS([2]Plan2!$H:$H,[2]Plan2!$A:$A,$D761,[2]Plan2!$U:$U,11)</f>
        <v>#VALUE!</v>
      </c>
      <c r="AE761" s="18" t="e">
        <f>SUMIFS([2]Plan2!$H:$H,[2]Plan2!$A:$A,$D761,[2]Plan2!$U:$U,12)</f>
        <v>#VALUE!</v>
      </c>
      <c r="AF761" s="18" t="e">
        <f>SUMIFS([2]Plan2!$H:$H,[2]Plan2!$A:$A,$D761,[2]Plan2!$U:$U,1)</f>
        <v>#VALUE!</v>
      </c>
      <c r="AG761" s="18" t="e">
        <f>SUMIFS([2]Plan2!$H:$H,[2]Plan2!$A:$A,$D761,[2]Plan2!$U:$U,2)</f>
        <v>#VALUE!</v>
      </c>
      <c r="AH761" s="18" t="e">
        <f>SUMIFS([2]Plan2!$H:$H,[2]Plan2!$A:$A,$D761,[2]Plan2!$U:$U,3)</f>
        <v>#VALUE!</v>
      </c>
      <c r="AI761" s="18" t="e">
        <f>SUMIFS([2]Plan2!$H:$H,[2]Plan2!$A:$A,$D761,[2]Plan2!$U:$U,4)</f>
        <v>#VALUE!</v>
      </c>
      <c r="AJ761" s="18" t="e">
        <f>SUMIFS([2]Plan2!$H:$H,[2]Plan2!$A:$A,$D761,[2]Plan2!$U:$U,5)</f>
        <v>#VALUE!</v>
      </c>
      <c r="AK761" s="23" t="e">
        <f t="shared" si="93"/>
        <v>#VALUE!</v>
      </c>
      <c r="AL761" s="23" t="e">
        <f t="shared" si="96"/>
        <v>#VALUE!</v>
      </c>
      <c r="AM761">
        <f t="shared" si="94"/>
        <v>0</v>
      </c>
    </row>
    <row r="762" spans="1:39" ht="15.75" x14ac:dyDescent="0.25">
      <c r="A762" s="21"/>
      <c r="B762" s="21" t="s">
        <v>1519</v>
      </c>
      <c r="C762" s="21">
        <v>8048772</v>
      </c>
      <c r="D762" s="25">
        <v>193944</v>
      </c>
      <c r="E762" s="21" t="s">
        <v>24</v>
      </c>
      <c r="F762" s="31" t="s">
        <v>24</v>
      </c>
      <c r="G762" s="21" t="s">
        <v>1478</v>
      </c>
      <c r="H762" s="21" t="s">
        <v>1479</v>
      </c>
      <c r="I762" s="25" t="s">
        <v>63</v>
      </c>
      <c r="J762" s="21" t="s">
        <v>27</v>
      </c>
      <c r="K762" s="21" t="s">
        <v>28</v>
      </c>
      <c r="L762" s="20">
        <v>45805</v>
      </c>
      <c r="M762" s="20">
        <v>45796</v>
      </c>
      <c r="N762" s="21" t="s">
        <v>18</v>
      </c>
      <c r="O762" s="21">
        <v>48</v>
      </c>
      <c r="P762" s="21">
        <v>28</v>
      </c>
      <c r="Q762" s="21">
        <v>99</v>
      </c>
      <c r="R762" s="15">
        <f>(Q762-P762)/P762</f>
        <v>2.5357142857142856</v>
      </c>
      <c r="S762" s="18">
        <f>IFERROR(VLOOKUP(D762,'[1]comparativo br'!$A:$B,2,FALSE),"")</f>
        <v>13536</v>
      </c>
      <c r="T762" s="18">
        <f>IFERROR(VLOOKUP(D762,'[1]comparativo br'!$A:$C,3,FALSE),"")</f>
        <v>4428</v>
      </c>
      <c r="U762" s="15">
        <f t="shared" si="92"/>
        <v>-0.6728723404255319</v>
      </c>
      <c r="V762" s="19">
        <f>IFERROR(VLOOKUP(D762,'[1]comparativo br'!$A:$D,4,FALSE),"")</f>
        <v>189</v>
      </c>
      <c r="W762" s="19">
        <f>IFERROR(VLOOKUP(D762,'[1]comparativo br'!$A:$E,5,FALSE),"")</f>
        <v>275</v>
      </c>
      <c r="X762" s="15">
        <f t="shared" si="98"/>
        <v>0.455026455026455</v>
      </c>
      <c r="Y762" s="18" t="e">
        <f>SUMIFS([2]Plan2!$H:$H,[2]Plan2!$A:$A,$D762,[2]Plan2!$U:$U,6)</f>
        <v>#VALUE!</v>
      </c>
      <c r="Z762" s="18" t="e">
        <f>SUMIFS([2]Plan2!$H:$H,[2]Plan2!$A:$A,$D762,[2]Plan2!$U:$U,7)</f>
        <v>#VALUE!</v>
      </c>
      <c r="AA762" s="18" t="e">
        <f>SUMIFS([2]Plan2!$H:$H,[2]Plan2!$A:$A,$D762,[2]Plan2!$U:$U,8)</f>
        <v>#VALUE!</v>
      </c>
      <c r="AB762" s="18" t="e">
        <f>SUMIFS([2]Plan2!$H:$H,[2]Plan2!$A:$A,$D762,[2]Plan2!$U:$U,9)</f>
        <v>#VALUE!</v>
      </c>
      <c r="AC762" s="18" t="e">
        <f>SUMIFS([2]Plan2!$H:$H,[2]Plan2!$A:$A,$D762,[2]Plan2!$U:$U,10)</f>
        <v>#VALUE!</v>
      </c>
      <c r="AD762" s="18" t="e">
        <f>SUMIFS([2]Plan2!$H:$H,[2]Plan2!$A:$A,$D762,[2]Plan2!$U:$U,11)</f>
        <v>#VALUE!</v>
      </c>
      <c r="AE762" s="18" t="e">
        <f>SUMIFS([2]Plan2!$H:$H,[2]Plan2!$A:$A,$D762,[2]Plan2!$U:$U,12)</f>
        <v>#VALUE!</v>
      </c>
      <c r="AF762" s="18" t="e">
        <f>SUMIFS([2]Plan2!$H:$H,[2]Plan2!$A:$A,$D762,[2]Plan2!$U:$U,1)</f>
        <v>#VALUE!</v>
      </c>
      <c r="AG762" s="18" t="e">
        <f>SUMIFS([2]Plan2!$H:$H,[2]Plan2!$A:$A,$D762,[2]Plan2!$U:$U,2)</f>
        <v>#VALUE!</v>
      </c>
      <c r="AH762" s="18" t="e">
        <f>SUMIFS([2]Plan2!$H:$H,[2]Plan2!$A:$A,$D762,[2]Plan2!$U:$U,3)</f>
        <v>#VALUE!</v>
      </c>
      <c r="AI762" s="18" t="e">
        <f>SUMIFS([2]Plan2!$H:$H,[2]Plan2!$A:$A,$D762,[2]Plan2!$U:$U,4)</f>
        <v>#VALUE!</v>
      </c>
      <c r="AJ762" s="18" t="e">
        <f>SUMIFS([2]Plan2!$H:$H,[2]Plan2!$A:$A,$D762,[2]Plan2!$U:$U,5)</f>
        <v>#VALUE!</v>
      </c>
      <c r="AK762" s="23" t="e">
        <f t="shared" si="93"/>
        <v>#VALUE!</v>
      </c>
      <c r="AL762" s="23" t="e">
        <f t="shared" si="96"/>
        <v>#VALUE!</v>
      </c>
      <c r="AM762">
        <f t="shared" si="94"/>
        <v>0</v>
      </c>
    </row>
    <row r="763" spans="1:39" ht="15.75" x14ac:dyDescent="0.25">
      <c r="A763" s="21"/>
      <c r="B763" s="21" t="s">
        <v>1519</v>
      </c>
      <c r="C763" s="21">
        <v>8056257</v>
      </c>
      <c r="D763" s="25">
        <v>502078</v>
      </c>
      <c r="E763" s="21" t="s">
        <v>104</v>
      </c>
      <c r="F763" s="31" t="s">
        <v>104</v>
      </c>
      <c r="G763" s="21" t="s">
        <v>1095</v>
      </c>
      <c r="H763" s="21" t="s">
        <v>152</v>
      </c>
      <c r="I763" s="25" t="s">
        <v>15</v>
      </c>
      <c r="J763" s="21" t="s">
        <v>27</v>
      </c>
      <c r="K763" s="21" t="s">
        <v>28</v>
      </c>
      <c r="L763" s="20">
        <v>45755</v>
      </c>
      <c r="M763" s="20">
        <v>45798</v>
      </c>
      <c r="N763" s="21" t="s">
        <v>18</v>
      </c>
      <c r="O763" s="21">
        <v>253</v>
      </c>
      <c r="P763" s="21">
        <v>232</v>
      </c>
      <c r="Q763" s="21">
        <v>524</v>
      </c>
      <c r="R763" s="15">
        <f>(Q763-P763)/P763</f>
        <v>1.2586206896551724</v>
      </c>
      <c r="S763" s="18">
        <f>IFERROR(VLOOKUP(D763,'[1]comparativo br'!$A:$B,2,FALSE),"")</f>
        <v>119194</v>
      </c>
      <c r="T763" s="18">
        <f>IFERROR(VLOOKUP(D763,'[1]comparativo br'!$A:$C,3,FALSE),"")</f>
        <v>53352</v>
      </c>
      <c r="U763" s="15">
        <f t="shared" si="92"/>
        <v>-0.55239357685789559</v>
      </c>
      <c r="V763" s="19">
        <f>IFERROR(VLOOKUP(D763,'[1]comparativo br'!$A:$D,4,FALSE),"")</f>
        <v>1266</v>
      </c>
      <c r="W763" s="19">
        <f>IFERROR(VLOOKUP(D763,'[1]comparativo br'!$A:$E,5,FALSE),"")</f>
        <v>1759</v>
      </c>
      <c r="X763" s="15">
        <f t="shared" si="98"/>
        <v>0.38941548183254343</v>
      </c>
      <c r="Y763" s="18" t="e">
        <f>SUMIFS([2]Plan2!$H:$H,[2]Plan2!$A:$A,$D763,[2]Plan2!$U:$U,6)</f>
        <v>#VALUE!</v>
      </c>
      <c r="Z763" s="18" t="e">
        <f>SUMIFS([2]Plan2!$H:$H,[2]Plan2!$A:$A,$D763,[2]Plan2!$U:$U,7)</f>
        <v>#VALUE!</v>
      </c>
      <c r="AA763" s="18" t="e">
        <f>SUMIFS([2]Plan2!$H:$H,[2]Plan2!$A:$A,$D763,[2]Plan2!$U:$U,8)</f>
        <v>#VALUE!</v>
      </c>
      <c r="AB763" s="18" t="e">
        <f>SUMIFS([2]Plan2!$H:$H,[2]Plan2!$A:$A,$D763,[2]Plan2!$U:$U,9)</f>
        <v>#VALUE!</v>
      </c>
      <c r="AC763" s="18" t="e">
        <f>SUMIFS([2]Plan2!$H:$H,[2]Plan2!$A:$A,$D763,[2]Plan2!$U:$U,10)</f>
        <v>#VALUE!</v>
      </c>
      <c r="AD763" s="18" t="e">
        <f>SUMIFS([2]Plan2!$H:$H,[2]Plan2!$A:$A,$D763,[2]Plan2!$U:$U,11)</f>
        <v>#VALUE!</v>
      </c>
      <c r="AE763" s="18" t="e">
        <f>SUMIFS([2]Plan2!$H:$H,[2]Plan2!$A:$A,$D763,[2]Plan2!$U:$U,12)</f>
        <v>#VALUE!</v>
      </c>
      <c r="AF763" s="18" t="e">
        <f>SUMIFS([2]Plan2!$H:$H,[2]Plan2!$A:$A,$D763,[2]Plan2!$U:$U,1)</f>
        <v>#VALUE!</v>
      </c>
      <c r="AG763" s="18" t="e">
        <f>SUMIFS([2]Plan2!$H:$H,[2]Plan2!$A:$A,$D763,[2]Plan2!$U:$U,2)</f>
        <v>#VALUE!</v>
      </c>
      <c r="AH763" s="18" t="e">
        <f>SUMIFS([2]Plan2!$H:$H,[2]Plan2!$A:$A,$D763,[2]Plan2!$U:$U,3)</f>
        <v>#VALUE!</v>
      </c>
      <c r="AI763" s="18" t="e">
        <f>SUMIFS([2]Plan2!$H:$H,[2]Plan2!$A:$A,$D763,[2]Plan2!$U:$U,4)</f>
        <v>#VALUE!</v>
      </c>
      <c r="AJ763" s="18" t="e">
        <f>SUMIFS([2]Plan2!$H:$H,[2]Plan2!$A:$A,$D763,[2]Plan2!$U:$U,5)</f>
        <v>#VALUE!</v>
      </c>
      <c r="AK763" s="23" t="e">
        <f t="shared" si="93"/>
        <v>#VALUE!</v>
      </c>
      <c r="AL763" s="23" t="e">
        <f t="shared" si="96"/>
        <v>#VALUE!</v>
      </c>
      <c r="AM763">
        <f t="shared" si="94"/>
        <v>0</v>
      </c>
    </row>
    <row r="764" spans="1:39" ht="15.75" x14ac:dyDescent="0.25">
      <c r="A764" s="21"/>
      <c r="B764" s="21" t="s">
        <v>1519</v>
      </c>
      <c r="C764" s="21">
        <v>8057019</v>
      </c>
      <c r="D764" s="25">
        <v>191358</v>
      </c>
      <c r="E764" s="21" t="s">
        <v>24</v>
      </c>
      <c r="F764" s="31" t="s">
        <v>2488</v>
      </c>
      <c r="G764" s="21" t="s">
        <v>1313</v>
      </c>
      <c r="H764" s="21" t="s">
        <v>1314</v>
      </c>
      <c r="I764" s="25" t="s">
        <v>15</v>
      </c>
      <c r="J764" s="21" t="s">
        <v>27</v>
      </c>
      <c r="K764" s="21" t="s">
        <v>28</v>
      </c>
      <c r="L764" s="20">
        <v>45044</v>
      </c>
      <c r="M764" s="20">
        <v>45114</v>
      </c>
      <c r="N764" s="21" t="s">
        <v>53</v>
      </c>
      <c r="O764" s="21">
        <v>92</v>
      </c>
      <c r="P764" s="21">
        <v>15</v>
      </c>
      <c r="Q764" s="21">
        <v>0</v>
      </c>
      <c r="R764" s="15">
        <f>(Q764-P764)/P764</f>
        <v>-1</v>
      </c>
      <c r="S764" s="18" t="str">
        <f>IFERROR(VLOOKUP(D764,'[1]comparativo br'!$A:$B,2,FALSE),"")</f>
        <v/>
      </c>
      <c r="T764" s="18" t="str">
        <f>IFERROR(VLOOKUP(D764,'[1]comparativo br'!$A:$C,3,FALSE),"")</f>
        <v/>
      </c>
      <c r="U764" s="15" t="str">
        <f t="shared" si="92"/>
        <v/>
      </c>
      <c r="V764" s="19" t="str">
        <f>IFERROR(VLOOKUP(D764,'[1]comparativo br'!$A:$D,4,FALSE),"")</f>
        <v/>
      </c>
      <c r="W764" s="19" t="str">
        <f>IFERROR(VLOOKUP(D764,'[1]comparativo br'!$A:$E,5,FALSE),"")</f>
        <v/>
      </c>
      <c r="X764" s="15" t="str">
        <f t="shared" si="98"/>
        <v/>
      </c>
      <c r="Y764" s="18" t="e">
        <f>SUMIFS([2]Plan2!$H:$H,[2]Plan2!$A:$A,$D764,[2]Plan2!$U:$U,6)</f>
        <v>#VALUE!</v>
      </c>
      <c r="Z764" s="18" t="e">
        <f>SUMIFS([2]Plan2!$H:$H,[2]Plan2!$A:$A,$D764,[2]Plan2!$U:$U,7)</f>
        <v>#VALUE!</v>
      </c>
      <c r="AA764" s="18" t="e">
        <f>SUMIFS([2]Plan2!$H:$H,[2]Plan2!$A:$A,$D764,[2]Plan2!$U:$U,8)</f>
        <v>#VALUE!</v>
      </c>
      <c r="AB764" s="18" t="e">
        <f>SUMIFS([2]Plan2!$H:$H,[2]Plan2!$A:$A,$D764,[2]Plan2!$U:$U,9)</f>
        <v>#VALUE!</v>
      </c>
      <c r="AC764" s="18" t="e">
        <f>SUMIFS([2]Plan2!$H:$H,[2]Plan2!$A:$A,$D764,[2]Plan2!$U:$U,10)</f>
        <v>#VALUE!</v>
      </c>
      <c r="AD764" s="18" t="e">
        <f>SUMIFS([2]Plan2!$H:$H,[2]Plan2!$A:$A,$D764,[2]Plan2!$U:$U,11)</f>
        <v>#VALUE!</v>
      </c>
      <c r="AE764" s="18" t="e">
        <f>SUMIFS([2]Plan2!$H:$H,[2]Plan2!$A:$A,$D764,[2]Plan2!$U:$U,12)</f>
        <v>#VALUE!</v>
      </c>
      <c r="AF764" s="18" t="e">
        <f>SUMIFS([2]Plan2!$H:$H,[2]Plan2!$A:$A,$D764,[2]Plan2!$U:$U,1)</f>
        <v>#VALUE!</v>
      </c>
      <c r="AG764" s="18" t="e">
        <f>SUMIFS([2]Plan2!$H:$H,[2]Plan2!$A:$A,$D764,[2]Plan2!$U:$U,2)</f>
        <v>#VALUE!</v>
      </c>
      <c r="AH764" s="18" t="e">
        <f>SUMIFS([2]Plan2!$H:$H,[2]Plan2!$A:$A,$D764,[2]Plan2!$U:$U,3)</f>
        <v>#VALUE!</v>
      </c>
      <c r="AI764" s="18" t="e">
        <f>SUMIFS([2]Plan2!$H:$H,[2]Plan2!$A:$A,$D764,[2]Plan2!$U:$U,4)</f>
        <v>#VALUE!</v>
      </c>
      <c r="AJ764" s="18" t="e">
        <f>SUMIFS([2]Plan2!$H:$H,[2]Plan2!$A:$A,$D764,[2]Plan2!$U:$U,5)</f>
        <v>#VALUE!</v>
      </c>
      <c r="AK764" s="23" t="e">
        <f t="shared" si="93"/>
        <v>#VALUE!</v>
      </c>
      <c r="AL764" s="23" t="e">
        <f t="shared" si="96"/>
        <v>#VALUE!</v>
      </c>
      <c r="AM764">
        <f t="shared" si="94"/>
        <v>0</v>
      </c>
    </row>
    <row r="765" spans="1:39" ht="15.75" x14ac:dyDescent="0.25">
      <c r="A765" s="21"/>
      <c r="B765" s="21" t="s">
        <v>1520</v>
      </c>
      <c r="C765" s="21">
        <v>8058025</v>
      </c>
      <c r="D765" s="25">
        <v>193009</v>
      </c>
      <c r="E765" s="21" t="s">
        <v>12</v>
      </c>
      <c r="F765" s="31" t="s">
        <v>2488</v>
      </c>
      <c r="G765" s="21" t="s">
        <v>2210</v>
      </c>
      <c r="H765" s="21" t="s">
        <v>30</v>
      </c>
      <c r="I765" s="25" t="s">
        <v>31</v>
      </c>
      <c r="J765" s="21" t="s">
        <v>21</v>
      </c>
      <c r="K765" s="21"/>
      <c r="L765" s="20">
        <v>45715</v>
      </c>
      <c r="M765" s="20">
        <v>45723</v>
      </c>
      <c r="N765" s="21" t="s">
        <v>22</v>
      </c>
      <c r="O765" s="21">
        <v>2</v>
      </c>
      <c r="P765" s="21">
        <v>0</v>
      </c>
      <c r="Q765" s="21">
        <v>3</v>
      </c>
      <c r="R765" s="15">
        <v>1</v>
      </c>
      <c r="S765" s="18" t="str">
        <f>IFERROR(VLOOKUP(D765,'[1]comparativo br'!$A:$B,2,FALSE),"")</f>
        <v/>
      </c>
      <c r="T765" s="18" t="str">
        <f>IFERROR(VLOOKUP(D765,'[1]comparativo br'!$A:$C,3,FALSE),"")</f>
        <v/>
      </c>
      <c r="U765" s="15" t="str">
        <f t="shared" si="92"/>
        <v/>
      </c>
      <c r="V765" s="19" t="str">
        <f>IFERROR(VLOOKUP(D765,'[1]comparativo br'!$A:$D,4,FALSE),"")</f>
        <v/>
      </c>
      <c r="W765" s="19" t="str">
        <f>IFERROR(VLOOKUP(D765,'[1]comparativo br'!$A:$E,5,FALSE),"")</f>
        <v/>
      </c>
      <c r="X765" s="15" t="str">
        <f t="shared" si="98"/>
        <v/>
      </c>
      <c r="Y765" s="18" t="e">
        <f>SUMIFS([2]Plan2!$H:$H,[2]Plan2!$A:$A,$D765,[2]Plan2!$U:$U,6)</f>
        <v>#VALUE!</v>
      </c>
      <c r="Z765" s="18" t="e">
        <f>SUMIFS([2]Plan2!$H:$H,[2]Plan2!$A:$A,$D765,[2]Plan2!$U:$U,7)</f>
        <v>#VALUE!</v>
      </c>
      <c r="AA765" s="18" t="e">
        <f>SUMIFS([2]Plan2!$H:$H,[2]Plan2!$A:$A,$D765,[2]Plan2!$U:$U,8)</f>
        <v>#VALUE!</v>
      </c>
      <c r="AB765" s="18" t="e">
        <f>SUMIFS([2]Plan2!$H:$H,[2]Plan2!$A:$A,$D765,[2]Plan2!$U:$U,9)</f>
        <v>#VALUE!</v>
      </c>
      <c r="AC765" s="18" t="e">
        <f>SUMIFS([2]Plan2!$H:$H,[2]Plan2!$A:$A,$D765,[2]Plan2!$U:$U,10)</f>
        <v>#VALUE!</v>
      </c>
      <c r="AD765" s="18" t="e">
        <f>SUMIFS([2]Plan2!$H:$H,[2]Plan2!$A:$A,$D765,[2]Plan2!$U:$U,11)</f>
        <v>#VALUE!</v>
      </c>
      <c r="AE765" s="18" t="e">
        <f>SUMIFS([2]Plan2!$H:$H,[2]Plan2!$A:$A,$D765,[2]Plan2!$U:$U,12)</f>
        <v>#VALUE!</v>
      </c>
      <c r="AF765" s="18" t="e">
        <f>SUMIFS([2]Plan2!$H:$H,[2]Plan2!$A:$A,$D765,[2]Plan2!$U:$U,1)</f>
        <v>#VALUE!</v>
      </c>
      <c r="AG765" s="18" t="e">
        <f>SUMIFS([2]Plan2!$H:$H,[2]Plan2!$A:$A,$D765,[2]Plan2!$U:$U,2)</f>
        <v>#VALUE!</v>
      </c>
      <c r="AH765" s="18" t="e">
        <f>SUMIFS([2]Plan2!$H:$H,[2]Plan2!$A:$A,$D765,[2]Plan2!$U:$U,3)</f>
        <v>#VALUE!</v>
      </c>
      <c r="AI765" s="18" t="e">
        <f>SUMIFS([2]Plan2!$H:$H,[2]Plan2!$A:$A,$D765,[2]Plan2!$U:$U,4)</f>
        <v>#VALUE!</v>
      </c>
      <c r="AJ765" s="18" t="e">
        <f>SUMIFS([2]Plan2!$H:$H,[2]Plan2!$A:$A,$D765,[2]Plan2!$U:$U,5)</f>
        <v>#VALUE!</v>
      </c>
      <c r="AK765" s="23" t="e">
        <f t="shared" si="93"/>
        <v>#VALUE!</v>
      </c>
      <c r="AL765" s="23" t="e">
        <f t="shared" si="96"/>
        <v>#VALUE!</v>
      </c>
      <c r="AM765">
        <f t="shared" si="94"/>
        <v>0</v>
      </c>
    </row>
    <row r="766" spans="1:39" ht="15.75" x14ac:dyDescent="0.25">
      <c r="A766" s="21"/>
      <c r="B766" s="21" t="s">
        <v>1519</v>
      </c>
      <c r="C766" s="21">
        <v>8069337</v>
      </c>
      <c r="D766" s="25">
        <v>192246</v>
      </c>
      <c r="E766" s="21" t="s">
        <v>12</v>
      </c>
      <c r="F766" s="31" t="s">
        <v>1826</v>
      </c>
      <c r="G766" s="21" t="s">
        <v>741</v>
      </c>
      <c r="H766" s="21" t="s">
        <v>742</v>
      </c>
      <c r="I766" s="25" t="s">
        <v>20</v>
      </c>
      <c r="J766" s="21" t="s">
        <v>27</v>
      </c>
      <c r="K766" s="21" t="s">
        <v>74</v>
      </c>
      <c r="L766" s="20">
        <v>45209</v>
      </c>
      <c r="M766" s="20">
        <v>45287</v>
      </c>
      <c r="N766" s="21" t="s">
        <v>53</v>
      </c>
      <c r="O766" s="21">
        <v>57</v>
      </c>
      <c r="P766" s="21">
        <v>50</v>
      </c>
      <c r="Q766" s="21">
        <v>0</v>
      </c>
      <c r="R766" s="15">
        <f>(Q766-P766)/P766</f>
        <v>-1</v>
      </c>
      <c r="S766" s="18" t="str">
        <f>IFERROR(VLOOKUP(D766,'[1]comparativo br'!$A:$B,2,FALSE),"")</f>
        <v/>
      </c>
      <c r="T766" s="18" t="str">
        <f>IFERROR(VLOOKUP(D766,'[1]comparativo br'!$A:$C,3,FALSE),"")</f>
        <v/>
      </c>
      <c r="U766" s="15" t="str">
        <f t="shared" si="92"/>
        <v/>
      </c>
      <c r="V766" s="19" t="str">
        <f>IFERROR(VLOOKUP(D766,'[1]comparativo br'!$A:$D,4,FALSE),"")</f>
        <v/>
      </c>
      <c r="W766" s="19" t="str">
        <f>IFERROR(VLOOKUP(D766,'[1]comparativo br'!$A:$E,5,FALSE),"")</f>
        <v/>
      </c>
      <c r="X766" s="15" t="str">
        <f t="shared" si="98"/>
        <v/>
      </c>
      <c r="Y766" s="18" t="e">
        <f>SUMIFS([2]Plan2!$H:$H,[2]Plan2!$A:$A,$D766,[2]Plan2!$U:$U,6)</f>
        <v>#VALUE!</v>
      </c>
      <c r="Z766" s="18" t="e">
        <f>SUMIFS([2]Plan2!$H:$H,[2]Plan2!$A:$A,$D766,[2]Plan2!$U:$U,7)</f>
        <v>#VALUE!</v>
      </c>
      <c r="AA766" s="18" t="e">
        <f>SUMIFS([2]Plan2!$H:$H,[2]Plan2!$A:$A,$D766,[2]Plan2!$U:$U,8)</f>
        <v>#VALUE!</v>
      </c>
      <c r="AB766" s="18" t="e">
        <f>SUMIFS([2]Plan2!$H:$H,[2]Plan2!$A:$A,$D766,[2]Plan2!$U:$U,9)</f>
        <v>#VALUE!</v>
      </c>
      <c r="AC766" s="18" t="e">
        <f>SUMIFS([2]Plan2!$H:$H,[2]Plan2!$A:$A,$D766,[2]Plan2!$U:$U,10)</f>
        <v>#VALUE!</v>
      </c>
      <c r="AD766" s="18" t="e">
        <f>SUMIFS([2]Plan2!$H:$H,[2]Plan2!$A:$A,$D766,[2]Plan2!$U:$U,11)</f>
        <v>#VALUE!</v>
      </c>
      <c r="AE766" s="18" t="e">
        <f>SUMIFS([2]Plan2!$H:$H,[2]Plan2!$A:$A,$D766,[2]Plan2!$U:$U,12)</f>
        <v>#VALUE!</v>
      </c>
      <c r="AF766" s="18" t="e">
        <f>SUMIFS([2]Plan2!$H:$H,[2]Plan2!$A:$A,$D766,[2]Plan2!$U:$U,1)</f>
        <v>#VALUE!</v>
      </c>
      <c r="AG766" s="18" t="e">
        <f>SUMIFS([2]Plan2!$H:$H,[2]Plan2!$A:$A,$D766,[2]Plan2!$U:$U,2)</f>
        <v>#VALUE!</v>
      </c>
      <c r="AH766" s="18" t="e">
        <f>SUMIFS([2]Plan2!$H:$H,[2]Plan2!$A:$A,$D766,[2]Plan2!$U:$U,3)</f>
        <v>#VALUE!</v>
      </c>
      <c r="AI766" s="18" t="e">
        <f>SUMIFS([2]Plan2!$H:$H,[2]Plan2!$A:$A,$D766,[2]Plan2!$U:$U,4)</f>
        <v>#VALUE!</v>
      </c>
      <c r="AJ766" s="18" t="e">
        <f>SUMIFS([2]Plan2!$H:$H,[2]Plan2!$A:$A,$D766,[2]Plan2!$U:$U,5)</f>
        <v>#VALUE!</v>
      </c>
      <c r="AK766" s="23" t="e">
        <f t="shared" si="93"/>
        <v>#VALUE!</v>
      </c>
      <c r="AL766" s="23" t="e">
        <f t="shared" si="96"/>
        <v>#VALUE!</v>
      </c>
      <c r="AM766">
        <f t="shared" si="94"/>
        <v>0</v>
      </c>
    </row>
    <row r="767" spans="1:39" ht="15.75" x14ac:dyDescent="0.25">
      <c r="A767" s="21"/>
      <c r="B767" s="21" t="s">
        <v>1519</v>
      </c>
      <c r="C767" s="21">
        <v>8070508</v>
      </c>
      <c r="D767" s="25">
        <v>190060</v>
      </c>
      <c r="E767" s="21" t="s">
        <v>2193</v>
      </c>
      <c r="F767" s="31" t="s">
        <v>2453</v>
      </c>
      <c r="G767" s="21" t="s">
        <v>498</v>
      </c>
      <c r="H767" s="21" t="s">
        <v>1861</v>
      </c>
      <c r="I767" s="25" t="s">
        <v>20</v>
      </c>
      <c r="J767" s="21" t="s">
        <v>27</v>
      </c>
      <c r="K767" s="21" t="s">
        <v>28</v>
      </c>
      <c r="L767" s="20"/>
      <c r="M767" s="20">
        <v>45509</v>
      </c>
      <c r="N767" s="21" t="s">
        <v>53</v>
      </c>
      <c r="O767" s="21">
        <v>55</v>
      </c>
      <c r="P767" s="21">
        <v>0</v>
      </c>
      <c r="Q767" s="21">
        <v>56</v>
      </c>
      <c r="R767" s="15">
        <v>1</v>
      </c>
      <c r="S767" s="18" t="str">
        <f>IFERROR(VLOOKUP(D767,'[1]comparativo br'!$A:$B,2,FALSE),"")</f>
        <v/>
      </c>
      <c r="T767" s="18" t="str">
        <f>IFERROR(VLOOKUP(D767,'[1]comparativo br'!$A:$C,3,FALSE),"")</f>
        <v/>
      </c>
      <c r="U767" s="15" t="str">
        <f t="shared" si="92"/>
        <v/>
      </c>
      <c r="V767" s="19" t="str">
        <f>IFERROR(VLOOKUP(D767,'[1]comparativo br'!$A:$D,4,FALSE),"")</f>
        <v/>
      </c>
      <c r="W767" s="19" t="str">
        <f>IFERROR(VLOOKUP(D767,'[1]comparativo br'!$A:$E,5,FALSE),"")</f>
        <v/>
      </c>
      <c r="X767" s="15" t="str">
        <f t="shared" si="98"/>
        <v/>
      </c>
      <c r="Y767" s="18" t="e">
        <f>SUMIFS([2]Plan2!$H:$H,[2]Plan2!$A:$A,$D767,[2]Plan2!$U:$U,6)</f>
        <v>#VALUE!</v>
      </c>
      <c r="Z767" s="18" t="e">
        <f>SUMIFS([2]Plan2!$H:$H,[2]Plan2!$A:$A,$D767,[2]Plan2!$U:$U,7)</f>
        <v>#VALUE!</v>
      </c>
      <c r="AA767" s="18" t="e">
        <f>SUMIFS([2]Plan2!$H:$H,[2]Plan2!$A:$A,$D767,[2]Plan2!$U:$U,8)</f>
        <v>#VALUE!</v>
      </c>
      <c r="AB767" s="18" t="e">
        <f>SUMIFS([2]Plan2!$H:$H,[2]Plan2!$A:$A,$D767,[2]Plan2!$U:$U,9)</f>
        <v>#VALUE!</v>
      </c>
      <c r="AC767" s="18" t="e">
        <f>SUMIFS([2]Plan2!$H:$H,[2]Plan2!$A:$A,$D767,[2]Plan2!$U:$U,10)</f>
        <v>#VALUE!</v>
      </c>
      <c r="AD767" s="18" t="e">
        <f>SUMIFS([2]Plan2!$H:$H,[2]Plan2!$A:$A,$D767,[2]Plan2!$U:$U,11)</f>
        <v>#VALUE!</v>
      </c>
      <c r="AE767" s="18" t="e">
        <f>SUMIFS([2]Plan2!$H:$H,[2]Plan2!$A:$A,$D767,[2]Plan2!$U:$U,12)</f>
        <v>#VALUE!</v>
      </c>
      <c r="AF767" s="18" t="e">
        <f>SUMIFS([2]Plan2!$H:$H,[2]Plan2!$A:$A,$D767,[2]Plan2!$U:$U,1)</f>
        <v>#VALUE!</v>
      </c>
      <c r="AG767" s="18" t="e">
        <f>SUMIFS([2]Plan2!$H:$H,[2]Plan2!$A:$A,$D767,[2]Plan2!$U:$U,2)</f>
        <v>#VALUE!</v>
      </c>
      <c r="AH767" s="18" t="e">
        <f>SUMIFS([2]Plan2!$H:$H,[2]Plan2!$A:$A,$D767,[2]Plan2!$U:$U,3)</f>
        <v>#VALUE!</v>
      </c>
      <c r="AI767" s="18" t="e">
        <f>SUMIFS([2]Plan2!$H:$H,[2]Plan2!$A:$A,$D767,[2]Plan2!$U:$U,4)</f>
        <v>#VALUE!</v>
      </c>
      <c r="AJ767" s="18" t="e">
        <f>SUMIFS([2]Plan2!$H:$H,[2]Plan2!$A:$A,$D767,[2]Plan2!$U:$U,5)</f>
        <v>#VALUE!</v>
      </c>
      <c r="AK767" s="23" t="e">
        <f t="shared" si="93"/>
        <v>#VALUE!</v>
      </c>
      <c r="AL767" s="23" t="e">
        <f t="shared" si="96"/>
        <v>#VALUE!</v>
      </c>
      <c r="AM767">
        <f t="shared" si="94"/>
        <v>0</v>
      </c>
    </row>
    <row r="768" spans="1:39" ht="15.75" x14ac:dyDescent="0.25">
      <c r="A768" s="21" t="s">
        <v>267</v>
      </c>
      <c r="B768" s="21" t="s">
        <v>1519</v>
      </c>
      <c r="C768" s="21">
        <v>8070508</v>
      </c>
      <c r="D768" s="25">
        <v>190057</v>
      </c>
      <c r="E768" s="21" t="s">
        <v>1642</v>
      </c>
      <c r="F768" s="31" t="s">
        <v>2453</v>
      </c>
      <c r="G768" s="21" t="s">
        <v>498</v>
      </c>
      <c r="H768" s="21" t="s">
        <v>500</v>
      </c>
      <c r="I768" s="25" t="s">
        <v>20</v>
      </c>
      <c r="J768" s="21" t="s">
        <v>27</v>
      </c>
      <c r="K768" s="21" t="s">
        <v>28</v>
      </c>
      <c r="L768" s="20">
        <v>45791</v>
      </c>
      <c r="M768" s="20">
        <v>45793</v>
      </c>
      <c r="N768" s="21" t="s">
        <v>18</v>
      </c>
      <c r="O768" s="21">
        <v>123</v>
      </c>
      <c r="P768" s="21">
        <v>116</v>
      </c>
      <c r="Q768" s="21">
        <v>176</v>
      </c>
      <c r="R768" s="15">
        <f t="shared" ref="R768:R793" si="99">(Q768-P768)/P768</f>
        <v>0.51724137931034486</v>
      </c>
      <c r="S768" s="18">
        <f>IFERROR(VLOOKUP(D768,'[1]comparativo br'!$A:$B,2,FALSE),"")</f>
        <v>149572.79999999999</v>
      </c>
      <c r="T768" s="18">
        <f>IFERROR(VLOOKUP(D768,'[1]comparativo br'!$A:$C,3,FALSE),"")</f>
        <v>0</v>
      </c>
      <c r="U768" s="15">
        <f t="shared" si="92"/>
        <v>-1</v>
      </c>
      <c r="V768" s="19">
        <f>IFERROR(VLOOKUP(D768,'[1]comparativo br'!$A:$D,4,FALSE),"")</f>
        <v>343</v>
      </c>
      <c r="W768" s="19">
        <f>IFERROR(VLOOKUP(D768,'[1]comparativo br'!$A:$E,5,FALSE),"")</f>
        <v>266</v>
      </c>
      <c r="X768" s="15">
        <f t="shared" si="98"/>
        <v>-0.22448979591836735</v>
      </c>
      <c r="Y768" s="18" t="e">
        <f>SUMIFS([2]Plan2!$H:$H,[2]Plan2!$A:$A,$D768,[2]Plan2!$U:$U,6)</f>
        <v>#VALUE!</v>
      </c>
      <c r="Z768" s="18" t="e">
        <f>SUMIFS([2]Plan2!$H:$H,[2]Plan2!$A:$A,$D768,[2]Plan2!$U:$U,7)</f>
        <v>#VALUE!</v>
      </c>
      <c r="AA768" s="18" t="e">
        <f>SUMIFS([2]Plan2!$H:$H,[2]Plan2!$A:$A,$D768,[2]Plan2!$U:$U,8)</f>
        <v>#VALUE!</v>
      </c>
      <c r="AB768" s="18" t="e">
        <f>SUMIFS([2]Plan2!$H:$H,[2]Plan2!$A:$A,$D768,[2]Plan2!$U:$U,9)</f>
        <v>#VALUE!</v>
      </c>
      <c r="AC768" s="18" t="e">
        <f>SUMIFS([2]Plan2!$H:$H,[2]Plan2!$A:$A,$D768,[2]Plan2!$U:$U,10)</f>
        <v>#VALUE!</v>
      </c>
      <c r="AD768" s="18" t="e">
        <f>SUMIFS([2]Plan2!$H:$H,[2]Plan2!$A:$A,$D768,[2]Plan2!$U:$U,11)</f>
        <v>#VALUE!</v>
      </c>
      <c r="AE768" s="18" t="e">
        <f>SUMIFS([2]Plan2!$H:$H,[2]Plan2!$A:$A,$D768,[2]Plan2!$U:$U,12)</f>
        <v>#VALUE!</v>
      </c>
      <c r="AF768" s="18" t="e">
        <f>SUMIFS([2]Plan2!$H:$H,[2]Plan2!$A:$A,$D768,[2]Plan2!$U:$U,1)</f>
        <v>#VALUE!</v>
      </c>
      <c r="AG768" s="18" t="e">
        <f>SUMIFS([2]Plan2!$H:$H,[2]Plan2!$A:$A,$D768,[2]Plan2!$U:$U,2)</f>
        <v>#VALUE!</v>
      </c>
      <c r="AH768" s="18" t="e">
        <f>SUMIFS([2]Plan2!$H:$H,[2]Plan2!$A:$A,$D768,[2]Plan2!$U:$U,3)</f>
        <v>#VALUE!</v>
      </c>
      <c r="AI768" s="18" t="e">
        <f>SUMIFS([2]Plan2!$H:$H,[2]Plan2!$A:$A,$D768,[2]Plan2!$U:$U,4)</f>
        <v>#VALUE!</v>
      </c>
      <c r="AJ768" s="18" t="e">
        <f>SUMIFS([2]Plan2!$H:$H,[2]Plan2!$A:$A,$D768,[2]Plan2!$U:$U,5)</f>
        <v>#VALUE!</v>
      </c>
      <c r="AK768" s="23" t="e">
        <f t="shared" si="93"/>
        <v>#VALUE!</v>
      </c>
      <c r="AL768" s="23" t="e">
        <f t="shared" si="96"/>
        <v>#VALUE!</v>
      </c>
      <c r="AM768">
        <f t="shared" si="94"/>
        <v>0</v>
      </c>
    </row>
    <row r="769" spans="1:39" ht="15.75" x14ac:dyDescent="0.25">
      <c r="A769" s="21" t="s">
        <v>267</v>
      </c>
      <c r="B769" s="21" t="s">
        <v>1519</v>
      </c>
      <c r="C769" s="21">
        <v>8070508</v>
      </c>
      <c r="D769" s="25">
        <v>102519</v>
      </c>
      <c r="E769" s="21" t="s">
        <v>1642</v>
      </c>
      <c r="F769" s="31" t="s">
        <v>2453</v>
      </c>
      <c r="G769" s="21" t="s">
        <v>498</v>
      </c>
      <c r="H769" s="21" t="s">
        <v>501</v>
      </c>
      <c r="I769" s="25" t="s">
        <v>20</v>
      </c>
      <c r="J769" s="21" t="s">
        <v>27</v>
      </c>
      <c r="K769" s="21" t="s">
        <v>28</v>
      </c>
      <c r="L769" s="20">
        <v>45485</v>
      </c>
      <c r="M769" s="20">
        <v>45798</v>
      </c>
      <c r="N769" s="21" t="s">
        <v>18</v>
      </c>
      <c r="O769" s="21">
        <v>165</v>
      </c>
      <c r="P769" s="21">
        <v>247</v>
      </c>
      <c r="Q769" s="21">
        <v>333</v>
      </c>
      <c r="R769" s="15">
        <f t="shared" si="99"/>
        <v>0.34817813765182187</v>
      </c>
      <c r="S769" s="18" t="str">
        <f>IFERROR(VLOOKUP(D769,'[1]comparativo br'!$A:$B,2,FALSE),"")</f>
        <v/>
      </c>
      <c r="T769" s="18" t="str">
        <f>IFERROR(VLOOKUP(D769,'[1]comparativo br'!$A:$C,3,FALSE),"")</f>
        <v/>
      </c>
      <c r="U769" s="15" t="str">
        <f t="shared" si="92"/>
        <v/>
      </c>
      <c r="V769" s="19" t="str">
        <f>IFERROR(VLOOKUP(D769,'[1]comparativo br'!$A:$D,4,FALSE),"")</f>
        <v/>
      </c>
      <c r="W769" s="19" t="str">
        <f>IFERROR(VLOOKUP(D769,'[1]comparativo br'!$A:$E,5,FALSE),"")</f>
        <v/>
      </c>
      <c r="X769" s="15" t="str">
        <f t="shared" si="98"/>
        <v/>
      </c>
      <c r="Y769" s="18" t="e">
        <f>SUMIFS([2]Plan2!$H:$H,[2]Plan2!$A:$A,$D769,[2]Plan2!$U:$U,6)</f>
        <v>#VALUE!</v>
      </c>
      <c r="Z769" s="18" t="e">
        <f>SUMIFS([2]Plan2!$H:$H,[2]Plan2!$A:$A,$D769,[2]Plan2!$U:$U,7)</f>
        <v>#VALUE!</v>
      </c>
      <c r="AA769" s="18" t="e">
        <f>SUMIFS([2]Plan2!$H:$H,[2]Plan2!$A:$A,$D769,[2]Plan2!$U:$U,8)</f>
        <v>#VALUE!</v>
      </c>
      <c r="AB769" s="18" t="e">
        <f>SUMIFS([2]Plan2!$H:$H,[2]Plan2!$A:$A,$D769,[2]Plan2!$U:$U,9)</f>
        <v>#VALUE!</v>
      </c>
      <c r="AC769" s="18" t="e">
        <f>SUMIFS([2]Plan2!$H:$H,[2]Plan2!$A:$A,$D769,[2]Plan2!$U:$U,10)</f>
        <v>#VALUE!</v>
      </c>
      <c r="AD769" s="18" t="e">
        <f>SUMIFS([2]Plan2!$H:$H,[2]Plan2!$A:$A,$D769,[2]Plan2!$U:$U,11)</f>
        <v>#VALUE!</v>
      </c>
      <c r="AE769" s="18" t="e">
        <f>SUMIFS([2]Plan2!$H:$H,[2]Plan2!$A:$A,$D769,[2]Plan2!$U:$U,12)</f>
        <v>#VALUE!</v>
      </c>
      <c r="AF769" s="18" t="e">
        <f>SUMIFS([2]Plan2!$H:$H,[2]Plan2!$A:$A,$D769,[2]Plan2!$U:$U,1)</f>
        <v>#VALUE!</v>
      </c>
      <c r="AG769" s="18" t="e">
        <f>SUMIFS([2]Plan2!$H:$H,[2]Plan2!$A:$A,$D769,[2]Plan2!$U:$U,2)</f>
        <v>#VALUE!</v>
      </c>
      <c r="AH769" s="18" t="e">
        <f>SUMIFS([2]Plan2!$H:$H,[2]Plan2!$A:$A,$D769,[2]Plan2!$U:$U,3)</f>
        <v>#VALUE!</v>
      </c>
      <c r="AI769" s="18" t="e">
        <f>SUMIFS([2]Plan2!$H:$H,[2]Plan2!$A:$A,$D769,[2]Plan2!$U:$U,4)</f>
        <v>#VALUE!</v>
      </c>
      <c r="AJ769" s="18" t="e">
        <f>SUMIFS([2]Plan2!$H:$H,[2]Plan2!$A:$A,$D769,[2]Plan2!$U:$U,5)</f>
        <v>#VALUE!</v>
      </c>
      <c r="AK769" s="23" t="e">
        <f t="shared" si="93"/>
        <v>#VALUE!</v>
      </c>
      <c r="AL769" s="23" t="e">
        <f t="shared" si="96"/>
        <v>#VALUE!</v>
      </c>
      <c r="AM769">
        <f t="shared" si="94"/>
        <v>0</v>
      </c>
    </row>
    <row r="770" spans="1:39" ht="15.75" x14ac:dyDescent="0.25">
      <c r="A770" s="21" t="s">
        <v>267</v>
      </c>
      <c r="B770" s="21" t="s">
        <v>1519</v>
      </c>
      <c r="C770" s="21">
        <v>8070508</v>
      </c>
      <c r="D770" s="25">
        <v>102550</v>
      </c>
      <c r="E770" s="21" t="s">
        <v>1642</v>
      </c>
      <c r="F770" s="31" t="s">
        <v>2453</v>
      </c>
      <c r="G770" s="21" t="s">
        <v>498</v>
      </c>
      <c r="H770" s="21" t="s">
        <v>510</v>
      </c>
      <c r="I770" s="25" t="s">
        <v>20</v>
      </c>
      <c r="J770" s="21" t="s">
        <v>27</v>
      </c>
      <c r="K770" s="21" t="s">
        <v>28</v>
      </c>
      <c r="L770" s="20">
        <v>45805</v>
      </c>
      <c r="M770" s="20">
        <v>45798</v>
      </c>
      <c r="N770" s="21" t="s">
        <v>18</v>
      </c>
      <c r="O770" s="21">
        <v>108</v>
      </c>
      <c r="P770" s="21">
        <v>146</v>
      </c>
      <c r="Q770" s="21">
        <v>214</v>
      </c>
      <c r="R770" s="15">
        <f t="shared" si="99"/>
        <v>0.46575342465753422</v>
      </c>
      <c r="S770" s="18">
        <f>IFERROR(VLOOKUP(D770,'[1]comparativo br'!$A:$B,2,FALSE),"")</f>
        <v>48898.8</v>
      </c>
      <c r="T770" s="18">
        <f>IFERROR(VLOOKUP(D770,'[1]comparativo br'!$A:$C,3,FALSE),"")</f>
        <v>27486</v>
      </c>
      <c r="U770" s="15">
        <f t="shared" si="92"/>
        <v>-0.43790031657218587</v>
      </c>
      <c r="V770" s="19">
        <f>IFERROR(VLOOKUP(D770,'[1]comparativo br'!$A:$D,4,FALSE),"")</f>
        <v>1222</v>
      </c>
      <c r="W770" s="19">
        <f>IFERROR(VLOOKUP(D770,'[1]comparativo br'!$A:$E,5,FALSE),"")</f>
        <v>549</v>
      </c>
      <c r="X770" s="15">
        <f t="shared" si="98"/>
        <v>-0.5507364975450082</v>
      </c>
      <c r="Y770" s="18" t="e">
        <f>SUMIFS([2]Plan2!$H:$H,[2]Plan2!$A:$A,$D770,[2]Plan2!$U:$U,6)</f>
        <v>#VALUE!</v>
      </c>
      <c r="Z770" s="18" t="e">
        <f>SUMIFS([2]Plan2!$H:$H,[2]Plan2!$A:$A,$D770,[2]Plan2!$U:$U,7)</f>
        <v>#VALUE!</v>
      </c>
      <c r="AA770" s="18" t="e">
        <f>SUMIFS([2]Plan2!$H:$H,[2]Plan2!$A:$A,$D770,[2]Plan2!$U:$U,8)</f>
        <v>#VALUE!</v>
      </c>
      <c r="AB770" s="18" t="e">
        <f>SUMIFS([2]Plan2!$H:$H,[2]Plan2!$A:$A,$D770,[2]Plan2!$U:$U,9)</f>
        <v>#VALUE!</v>
      </c>
      <c r="AC770" s="18" t="e">
        <f>SUMIFS([2]Plan2!$H:$H,[2]Plan2!$A:$A,$D770,[2]Plan2!$U:$U,10)</f>
        <v>#VALUE!</v>
      </c>
      <c r="AD770" s="18" t="e">
        <f>SUMIFS([2]Plan2!$H:$H,[2]Plan2!$A:$A,$D770,[2]Plan2!$U:$U,11)</f>
        <v>#VALUE!</v>
      </c>
      <c r="AE770" s="18" t="e">
        <f>SUMIFS([2]Plan2!$H:$H,[2]Plan2!$A:$A,$D770,[2]Plan2!$U:$U,12)</f>
        <v>#VALUE!</v>
      </c>
      <c r="AF770" s="18" t="e">
        <f>SUMIFS([2]Plan2!$H:$H,[2]Plan2!$A:$A,$D770,[2]Plan2!$U:$U,1)</f>
        <v>#VALUE!</v>
      </c>
      <c r="AG770" s="18" t="e">
        <f>SUMIFS([2]Plan2!$H:$H,[2]Plan2!$A:$A,$D770,[2]Plan2!$U:$U,2)</f>
        <v>#VALUE!</v>
      </c>
      <c r="AH770" s="18" t="e">
        <f>SUMIFS([2]Plan2!$H:$H,[2]Plan2!$A:$A,$D770,[2]Plan2!$U:$U,3)</f>
        <v>#VALUE!</v>
      </c>
      <c r="AI770" s="18" t="e">
        <f>SUMIFS([2]Plan2!$H:$H,[2]Plan2!$A:$A,$D770,[2]Plan2!$U:$U,4)</f>
        <v>#VALUE!</v>
      </c>
      <c r="AJ770" s="18" t="e">
        <f>SUMIFS([2]Plan2!$H:$H,[2]Plan2!$A:$A,$D770,[2]Plan2!$U:$U,5)</f>
        <v>#VALUE!</v>
      </c>
      <c r="AK770" s="23" t="e">
        <f t="shared" si="93"/>
        <v>#VALUE!</v>
      </c>
      <c r="AL770" s="23" t="e">
        <f t="shared" si="96"/>
        <v>#VALUE!</v>
      </c>
      <c r="AM770">
        <f t="shared" si="94"/>
        <v>0</v>
      </c>
    </row>
    <row r="771" spans="1:39" ht="15.75" x14ac:dyDescent="0.25">
      <c r="A771" s="21" t="s">
        <v>267</v>
      </c>
      <c r="B771" s="21" t="s">
        <v>1519</v>
      </c>
      <c r="C771" s="21">
        <v>8070508</v>
      </c>
      <c r="D771" s="25">
        <v>102616</v>
      </c>
      <c r="E771" s="21" t="s">
        <v>1642</v>
      </c>
      <c r="F771" s="31" t="s">
        <v>2453</v>
      </c>
      <c r="G771" s="21" t="s">
        <v>498</v>
      </c>
      <c r="H771" s="21" t="s">
        <v>512</v>
      </c>
      <c r="I771" s="25" t="s">
        <v>63</v>
      </c>
      <c r="J771" s="21" t="s">
        <v>27</v>
      </c>
      <c r="K771" s="21" t="s">
        <v>28</v>
      </c>
      <c r="L771" s="20">
        <v>45797</v>
      </c>
      <c r="M771" s="20">
        <v>45798</v>
      </c>
      <c r="N771" s="21" t="s">
        <v>18</v>
      </c>
      <c r="O771" s="21">
        <v>118</v>
      </c>
      <c r="P771" s="21">
        <v>129</v>
      </c>
      <c r="Q771" s="21">
        <v>204</v>
      </c>
      <c r="R771" s="15">
        <f t="shared" si="99"/>
        <v>0.58139534883720934</v>
      </c>
      <c r="S771" s="18">
        <f>IFERROR(VLOOKUP(D771,'[1]comparativo br'!$A:$B,2,FALSE),"")</f>
        <v>44235.7</v>
      </c>
      <c r="T771" s="18">
        <f>IFERROR(VLOOKUP(D771,'[1]comparativo br'!$A:$C,3,FALSE),"")</f>
        <v>38979</v>
      </c>
      <c r="U771" s="15">
        <f t="shared" si="92"/>
        <v>-0.11883388304016886</v>
      </c>
      <c r="V771" s="19">
        <f>IFERROR(VLOOKUP(D771,'[1]comparativo br'!$A:$D,4,FALSE),"")</f>
        <v>1628</v>
      </c>
      <c r="W771" s="19">
        <f>IFERROR(VLOOKUP(D771,'[1]comparativo br'!$A:$E,5,FALSE),"")</f>
        <v>483</v>
      </c>
      <c r="X771" s="15">
        <f t="shared" si="98"/>
        <v>-0.70331695331695332</v>
      </c>
      <c r="Y771" s="18" t="e">
        <f>SUMIFS([2]Plan2!$H:$H,[2]Plan2!$A:$A,$D771,[2]Plan2!$U:$U,6)</f>
        <v>#VALUE!</v>
      </c>
      <c r="Z771" s="18" t="e">
        <f>SUMIFS([2]Plan2!$H:$H,[2]Plan2!$A:$A,$D771,[2]Plan2!$U:$U,7)</f>
        <v>#VALUE!</v>
      </c>
      <c r="AA771" s="18" t="e">
        <f>SUMIFS([2]Plan2!$H:$H,[2]Plan2!$A:$A,$D771,[2]Plan2!$U:$U,8)</f>
        <v>#VALUE!</v>
      </c>
      <c r="AB771" s="18" t="e">
        <f>SUMIFS([2]Plan2!$H:$H,[2]Plan2!$A:$A,$D771,[2]Plan2!$U:$U,9)</f>
        <v>#VALUE!</v>
      </c>
      <c r="AC771" s="18" t="e">
        <f>SUMIFS([2]Plan2!$H:$H,[2]Plan2!$A:$A,$D771,[2]Plan2!$U:$U,10)</f>
        <v>#VALUE!</v>
      </c>
      <c r="AD771" s="18" t="e">
        <f>SUMIFS([2]Plan2!$H:$H,[2]Plan2!$A:$A,$D771,[2]Plan2!$U:$U,11)</f>
        <v>#VALUE!</v>
      </c>
      <c r="AE771" s="18" t="e">
        <f>SUMIFS([2]Plan2!$H:$H,[2]Plan2!$A:$A,$D771,[2]Plan2!$U:$U,12)</f>
        <v>#VALUE!</v>
      </c>
      <c r="AF771" s="18" t="e">
        <f>SUMIFS([2]Plan2!$H:$H,[2]Plan2!$A:$A,$D771,[2]Plan2!$U:$U,1)</f>
        <v>#VALUE!</v>
      </c>
      <c r="AG771" s="18" t="e">
        <f>SUMIFS([2]Plan2!$H:$H,[2]Plan2!$A:$A,$D771,[2]Plan2!$U:$U,2)</f>
        <v>#VALUE!</v>
      </c>
      <c r="AH771" s="18" t="e">
        <f>SUMIFS([2]Plan2!$H:$H,[2]Plan2!$A:$A,$D771,[2]Plan2!$U:$U,3)</f>
        <v>#VALUE!</v>
      </c>
      <c r="AI771" s="18" t="e">
        <f>SUMIFS([2]Plan2!$H:$H,[2]Plan2!$A:$A,$D771,[2]Plan2!$U:$U,4)</f>
        <v>#VALUE!</v>
      </c>
      <c r="AJ771" s="18" t="e">
        <f>SUMIFS([2]Plan2!$H:$H,[2]Plan2!$A:$A,$D771,[2]Plan2!$U:$U,5)</f>
        <v>#VALUE!</v>
      </c>
      <c r="AK771" s="23" t="e">
        <f t="shared" si="93"/>
        <v>#VALUE!</v>
      </c>
      <c r="AL771" s="23" t="e">
        <f t="shared" si="96"/>
        <v>#VALUE!</v>
      </c>
      <c r="AM771">
        <f t="shared" si="94"/>
        <v>0</v>
      </c>
    </row>
    <row r="772" spans="1:39" ht="15.75" x14ac:dyDescent="0.25">
      <c r="A772" s="21" t="s">
        <v>267</v>
      </c>
      <c r="B772" s="21" t="s">
        <v>1519</v>
      </c>
      <c r="C772" s="21">
        <v>8070508</v>
      </c>
      <c r="D772" s="25">
        <v>190017</v>
      </c>
      <c r="E772" s="21" t="s">
        <v>1642</v>
      </c>
      <c r="F772" s="31" t="s">
        <v>2453</v>
      </c>
      <c r="G772" s="21" t="s">
        <v>498</v>
      </c>
      <c r="H772" s="21" t="s">
        <v>138</v>
      </c>
      <c r="I772" s="25" t="s">
        <v>20</v>
      </c>
      <c r="J772" s="21" t="s">
        <v>27</v>
      </c>
      <c r="K772" s="21" t="s">
        <v>28</v>
      </c>
      <c r="L772" s="20">
        <v>45806</v>
      </c>
      <c r="M772" s="20">
        <v>45798</v>
      </c>
      <c r="N772" s="21" t="s">
        <v>18</v>
      </c>
      <c r="O772" s="21">
        <v>120</v>
      </c>
      <c r="P772" s="21">
        <v>123</v>
      </c>
      <c r="Q772" s="21">
        <v>216</v>
      </c>
      <c r="R772" s="15">
        <f t="shared" si="99"/>
        <v>0.75609756097560976</v>
      </c>
      <c r="S772" s="18">
        <f>IFERROR(VLOOKUP(D772,'[1]comparativo br'!$A:$B,2,FALSE),"")</f>
        <v>41183.199999999997</v>
      </c>
      <c r="T772" s="18">
        <f>IFERROR(VLOOKUP(D772,'[1]comparativo br'!$A:$C,3,FALSE),"")</f>
        <v>41548</v>
      </c>
      <c r="U772" s="15">
        <f t="shared" si="92"/>
        <v>8.8579809242604491E-3</v>
      </c>
      <c r="V772" s="19">
        <f>IFERROR(VLOOKUP(D772,'[1]comparativo br'!$A:$D,4,FALSE),"")</f>
        <v>1267</v>
      </c>
      <c r="W772" s="19">
        <f>IFERROR(VLOOKUP(D772,'[1]comparativo br'!$A:$E,5,FALSE),"")</f>
        <v>614</v>
      </c>
      <c r="X772" s="15">
        <f t="shared" si="98"/>
        <v>-0.51539068666140486</v>
      </c>
      <c r="Y772" s="18" t="e">
        <f>SUMIFS([2]Plan2!$H:$H,[2]Plan2!$A:$A,$D772,[2]Plan2!$U:$U,6)</f>
        <v>#VALUE!</v>
      </c>
      <c r="Z772" s="18" t="e">
        <f>SUMIFS([2]Plan2!$H:$H,[2]Plan2!$A:$A,$D772,[2]Plan2!$U:$U,7)</f>
        <v>#VALUE!</v>
      </c>
      <c r="AA772" s="18" t="e">
        <f>SUMIFS([2]Plan2!$H:$H,[2]Plan2!$A:$A,$D772,[2]Plan2!$U:$U,8)</f>
        <v>#VALUE!</v>
      </c>
      <c r="AB772" s="18" t="e">
        <f>SUMIFS([2]Plan2!$H:$H,[2]Plan2!$A:$A,$D772,[2]Plan2!$U:$U,9)</f>
        <v>#VALUE!</v>
      </c>
      <c r="AC772" s="18" t="e">
        <f>SUMIFS([2]Plan2!$H:$H,[2]Plan2!$A:$A,$D772,[2]Plan2!$U:$U,10)</f>
        <v>#VALUE!</v>
      </c>
      <c r="AD772" s="18" t="e">
        <f>SUMIFS([2]Plan2!$H:$H,[2]Plan2!$A:$A,$D772,[2]Plan2!$U:$U,11)</f>
        <v>#VALUE!</v>
      </c>
      <c r="AE772" s="18" t="e">
        <f>SUMIFS([2]Plan2!$H:$H,[2]Plan2!$A:$A,$D772,[2]Plan2!$U:$U,12)</f>
        <v>#VALUE!</v>
      </c>
      <c r="AF772" s="18" t="e">
        <f>SUMIFS([2]Plan2!$H:$H,[2]Plan2!$A:$A,$D772,[2]Plan2!$U:$U,1)</f>
        <v>#VALUE!</v>
      </c>
      <c r="AG772" s="18" t="e">
        <f>SUMIFS([2]Plan2!$H:$H,[2]Plan2!$A:$A,$D772,[2]Plan2!$U:$U,2)</f>
        <v>#VALUE!</v>
      </c>
      <c r="AH772" s="18" t="e">
        <f>SUMIFS([2]Plan2!$H:$H,[2]Plan2!$A:$A,$D772,[2]Plan2!$U:$U,3)</f>
        <v>#VALUE!</v>
      </c>
      <c r="AI772" s="18" t="e">
        <f>SUMIFS([2]Plan2!$H:$H,[2]Plan2!$A:$A,$D772,[2]Plan2!$U:$U,4)</f>
        <v>#VALUE!</v>
      </c>
      <c r="AJ772" s="18" t="e">
        <f>SUMIFS([2]Plan2!$H:$H,[2]Plan2!$A:$A,$D772,[2]Plan2!$U:$U,5)</f>
        <v>#VALUE!</v>
      </c>
      <c r="AK772" s="23" t="e">
        <f t="shared" si="93"/>
        <v>#VALUE!</v>
      </c>
      <c r="AL772" s="23" t="e">
        <f t="shared" si="96"/>
        <v>#VALUE!</v>
      </c>
      <c r="AM772">
        <f t="shared" si="94"/>
        <v>0</v>
      </c>
    </row>
    <row r="773" spans="1:39" ht="15.75" x14ac:dyDescent="0.25">
      <c r="A773" s="21" t="s">
        <v>267</v>
      </c>
      <c r="B773" s="21" t="s">
        <v>1519</v>
      </c>
      <c r="C773" s="21">
        <v>8070508</v>
      </c>
      <c r="D773" s="25">
        <v>190029</v>
      </c>
      <c r="E773" s="21" t="s">
        <v>1642</v>
      </c>
      <c r="F773" s="31" t="s">
        <v>2453</v>
      </c>
      <c r="G773" s="21" t="s">
        <v>498</v>
      </c>
      <c r="H773" s="21" t="s">
        <v>172</v>
      </c>
      <c r="I773" s="25" t="s">
        <v>20</v>
      </c>
      <c r="J773" s="21" t="s">
        <v>27</v>
      </c>
      <c r="K773" s="21" t="s">
        <v>28</v>
      </c>
      <c r="L773" s="20">
        <v>45797</v>
      </c>
      <c r="M773" s="20">
        <v>45798</v>
      </c>
      <c r="N773" s="21" t="s">
        <v>18</v>
      </c>
      <c r="O773" s="21">
        <v>406</v>
      </c>
      <c r="P773" s="21">
        <v>541</v>
      </c>
      <c r="Q773" s="21">
        <v>424</v>
      </c>
      <c r="R773" s="15">
        <f t="shared" si="99"/>
        <v>-0.21626617375231053</v>
      </c>
      <c r="S773" s="18">
        <f>IFERROR(VLOOKUP(D773,'[1]comparativo br'!$A:$B,2,FALSE),"")</f>
        <v>34885.339999999997</v>
      </c>
      <c r="T773" s="18">
        <f>IFERROR(VLOOKUP(D773,'[1]comparativo br'!$A:$C,3,FALSE),"")</f>
        <v>24354</v>
      </c>
      <c r="U773" s="15">
        <f t="shared" si="92"/>
        <v>-0.30188440187196103</v>
      </c>
      <c r="V773" s="19">
        <f>IFERROR(VLOOKUP(D773,'[1]comparativo br'!$A:$D,4,FALSE),"")</f>
        <v>1346</v>
      </c>
      <c r="W773" s="19">
        <f>IFERROR(VLOOKUP(D773,'[1]comparativo br'!$A:$E,5,FALSE),"")</f>
        <v>707</v>
      </c>
      <c r="X773" s="15">
        <f t="shared" si="98"/>
        <v>-0.47473997028231796</v>
      </c>
      <c r="Y773" s="18" t="e">
        <f>SUMIFS([2]Plan2!$H:$H,[2]Plan2!$A:$A,$D773,[2]Plan2!$U:$U,6)</f>
        <v>#VALUE!</v>
      </c>
      <c r="Z773" s="18" t="e">
        <f>SUMIFS([2]Plan2!$H:$H,[2]Plan2!$A:$A,$D773,[2]Plan2!$U:$U,7)</f>
        <v>#VALUE!</v>
      </c>
      <c r="AA773" s="18" t="e">
        <f>SUMIFS([2]Plan2!$H:$H,[2]Plan2!$A:$A,$D773,[2]Plan2!$U:$U,8)</f>
        <v>#VALUE!</v>
      </c>
      <c r="AB773" s="18" t="e">
        <f>SUMIFS([2]Plan2!$H:$H,[2]Plan2!$A:$A,$D773,[2]Plan2!$U:$U,9)</f>
        <v>#VALUE!</v>
      </c>
      <c r="AC773" s="18" t="e">
        <f>SUMIFS([2]Plan2!$H:$H,[2]Plan2!$A:$A,$D773,[2]Plan2!$U:$U,10)</f>
        <v>#VALUE!</v>
      </c>
      <c r="AD773" s="18" t="e">
        <f>SUMIFS([2]Plan2!$H:$H,[2]Plan2!$A:$A,$D773,[2]Plan2!$U:$U,11)</f>
        <v>#VALUE!</v>
      </c>
      <c r="AE773" s="18" t="e">
        <f>SUMIFS([2]Plan2!$H:$H,[2]Plan2!$A:$A,$D773,[2]Plan2!$U:$U,12)</f>
        <v>#VALUE!</v>
      </c>
      <c r="AF773" s="18" t="e">
        <f>SUMIFS([2]Plan2!$H:$H,[2]Plan2!$A:$A,$D773,[2]Plan2!$U:$U,1)</f>
        <v>#VALUE!</v>
      </c>
      <c r="AG773" s="18" t="e">
        <f>SUMIFS([2]Plan2!$H:$H,[2]Plan2!$A:$A,$D773,[2]Plan2!$U:$U,2)</f>
        <v>#VALUE!</v>
      </c>
      <c r="AH773" s="18" t="e">
        <f>SUMIFS([2]Plan2!$H:$H,[2]Plan2!$A:$A,$D773,[2]Plan2!$U:$U,3)</f>
        <v>#VALUE!</v>
      </c>
      <c r="AI773" s="18" t="e">
        <f>SUMIFS([2]Plan2!$H:$H,[2]Plan2!$A:$A,$D773,[2]Plan2!$U:$U,4)</f>
        <v>#VALUE!</v>
      </c>
      <c r="AJ773" s="18" t="e">
        <f>SUMIFS([2]Plan2!$H:$H,[2]Plan2!$A:$A,$D773,[2]Plan2!$U:$U,5)</f>
        <v>#VALUE!</v>
      </c>
      <c r="AK773" s="23" t="e">
        <f t="shared" si="93"/>
        <v>#VALUE!</v>
      </c>
      <c r="AL773" s="23" t="e">
        <f t="shared" si="96"/>
        <v>#VALUE!</v>
      </c>
      <c r="AM773">
        <f t="shared" si="94"/>
        <v>0</v>
      </c>
    </row>
    <row r="774" spans="1:39" ht="15.75" x14ac:dyDescent="0.25">
      <c r="A774" s="21" t="s">
        <v>267</v>
      </c>
      <c r="B774" s="21" t="s">
        <v>1520</v>
      </c>
      <c r="C774" s="21">
        <v>8070508</v>
      </c>
      <c r="D774" s="25">
        <v>190036</v>
      </c>
      <c r="E774" s="21" t="s">
        <v>1642</v>
      </c>
      <c r="F774" s="31" t="s">
        <v>2453</v>
      </c>
      <c r="G774" s="21" t="s">
        <v>498</v>
      </c>
      <c r="H774" s="21" t="s">
        <v>518</v>
      </c>
      <c r="I774" s="25" t="s">
        <v>20</v>
      </c>
      <c r="J774" s="21" t="s">
        <v>27</v>
      </c>
      <c r="K774" s="21" t="s">
        <v>28</v>
      </c>
      <c r="L774" s="20">
        <v>45784</v>
      </c>
      <c r="M774" s="20">
        <v>45798</v>
      </c>
      <c r="N774" s="21" t="s">
        <v>18</v>
      </c>
      <c r="O774" s="21">
        <v>79</v>
      </c>
      <c r="P774" s="21">
        <v>106</v>
      </c>
      <c r="Q774" s="21">
        <v>150</v>
      </c>
      <c r="R774" s="15">
        <f t="shared" si="99"/>
        <v>0.41509433962264153</v>
      </c>
      <c r="S774" s="18">
        <f>IFERROR(VLOOKUP(D774,'[1]comparativo br'!$A:$B,2,FALSE),"")</f>
        <v>22627.68</v>
      </c>
      <c r="T774" s="18">
        <f>IFERROR(VLOOKUP(D774,'[1]comparativo br'!$A:$C,3,FALSE),"")</f>
        <v>15980</v>
      </c>
      <c r="U774" s="15">
        <f t="shared" si="92"/>
        <v>-0.29378531073446329</v>
      </c>
      <c r="V774" s="19">
        <f>IFERROR(VLOOKUP(D774,'[1]comparativo br'!$A:$D,4,FALSE),"")</f>
        <v>538</v>
      </c>
      <c r="W774" s="19">
        <f>IFERROR(VLOOKUP(D774,'[1]comparativo br'!$A:$E,5,FALSE),"")</f>
        <v>276</v>
      </c>
      <c r="X774" s="15">
        <f t="shared" si="98"/>
        <v>-0.48698884758364314</v>
      </c>
      <c r="Y774" s="18" t="e">
        <f>SUMIFS([2]Plan2!$H:$H,[2]Plan2!$A:$A,$D774,[2]Plan2!$U:$U,6)</f>
        <v>#VALUE!</v>
      </c>
      <c r="Z774" s="18" t="e">
        <f>SUMIFS([2]Plan2!$H:$H,[2]Plan2!$A:$A,$D774,[2]Plan2!$U:$U,7)</f>
        <v>#VALUE!</v>
      </c>
      <c r="AA774" s="18" t="e">
        <f>SUMIFS([2]Plan2!$H:$H,[2]Plan2!$A:$A,$D774,[2]Plan2!$U:$U,8)</f>
        <v>#VALUE!</v>
      </c>
      <c r="AB774" s="18" t="e">
        <f>SUMIFS([2]Plan2!$H:$H,[2]Plan2!$A:$A,$D774,[2]Plan2!$U:$U,9)</f>
        <v>#VALUE!</v>
      </c>
      <c r="AC774" s="18" t="e">
        <f>SUMIFS([2]Plan2!$H:$H,[2]Plan2!$A:$A,$D774,[2]Plan2!$U:$U,10)</f>
        <v>#VALUE!</v>
      </c>
      <c r="AD774" s="18" t="e">
        <f>SUMIFS([2]Plan2!$H:$H,[2]Plan2!$A:$A,$D774,[2]Plan2!$U:$U,11)</f>
        <v>#VALUE!</v>
      </c>
      <c r="AE774" s="18" t="e">
        <f>SUMIFS([2]Plan2!$H:$H,[2]Plan2!$A:$A,$D774,[2]Plan2!$U:$U,12)</f>
        <v>#VALUE!</v>
      </c>
      <c r="AF774" s="18" t="e">
        <f>SUMIFS([2]Plan2!$H:$H,[2]Plan2!$A:$A,$D774,[2]Plan2!$U:$U,1)</f>
        <v>#VALUE!</v>
      </c>
      <c r="AG774" s="18" t="e">
        <f>SUMIFS([2]Plan2!$H:$H,[2]Plan2!$A:$A,$D774,[2]Plan2!$U:$U,2)</f>
        <v>#VALUE!</v>
      </c>
      <c r="AH774" s="18" t="e">
        <f>SUMIFS([2]Plan2!$H:$H,[2]Plan2!$A:$A,$D774,[2]Plan2!$U:$U,3)</f>
        <v>#VALUE!</v>
      </c>
      <c r="AI774" s="18" t="e">
        <f>SUMIFS([2]Plan2!$H:$H,[2]Plan2!$A:$A,$D774,[2]Plan2!$U:$U,4)</f>
        <v>#VALUE!</v>
      </c>
      <c r="AJ774" s="18" t="e">
        <f>SUMIFS([2]Plan2!$H:$H,[2]Plan2!$A:$A,$D774,[2]Plan2!$U:$U,5)</f>
        <v>#VALUE!</v>
      </c>
      <c r="AK774" s="23" t="e">
        <f t="shared" si="93"/>
        <v>#VALUE!</v>
      </c>
      <c r="AL774" s="23" t="e">
        <f t="shared" si="96"/>
        <v>#VALUE!</v>
      </c>
      <c r="AM774">
        <f t="shared" si="94"/>
        <v>0</v>
      </c>
    </row>
    <row r="775" spans="1:39" ht="15.75" x14ac:dyDescent="0.25">
      <c r="A775" s="21" t="s">
        <v>267</v>
      </c>
      <c r="B775" s="21" t="s">
        <v>1520</v>
      </c>
      <c r="C775" s="21">
        <v>8070508</v>
      </c>
      <c r="D775" s="25">
        <v>190053</v>
      </c>
      <c r="E775" s="21" t="s">
        <v>1642</v>
      </c>
      <c r="F775" s="31" t="s">
        <v>2453</v>
      </c>
      <c r="G775" s="21" t="s">
        <v>498</v>
      </c>
      <c r="H775" s="21" t="s">
        <v>520</v>
      </c>
      <c r="I775" s="25" t="s">
        <v>20</v>
      </c>
      <c r="J775" s="21" t="s">
        <v>27</v>
      </c>
      <c r="K775" s="21" t="s">
        <v>28</v>
      </c>
      <c r="L775" s="20">
        <v>45798</v>
      </c>
      <c r="M775" s="20">
        <v>45798</v>
      </c>
      <c r="N775" s="21" t="s">
        <v>18</v>
      </c>
      <c r="O775" s="21">
        <v>167</v>
      </c>
      <c r="P775" s="21">
        <v>210</v>
      </c>
      <c r="Q775" s="21">
        <v>304</v>
      </c>
      <c r="R775" s="15">
        <f t="shared" si="99"/>
        <v>0.44761904761904764</v>
      </c>
      <c r="S775" s="18">
        <f>IFERROR(VLOOKUP(D775,'[1]comparativo br'!$A:$B,2,FALSE),"")</f>
        <v>14318.08</v>
      </c>
      <c r="T775" s="18">
        <f>IFERROR(VLOOKUP(D775,'[1]comparativo br'!$A:$C,3,FALSE),"")</f>
        <v>35092</v>
      </c>
      <c r="U775" s="15">
        <f t="shared" si="92"/>
        <v>1.4508872698015376</v>
      </c>
      <c r="V775" s="19">
        <f>IFERROR(VLOOKUP(D775,'[1]comparativo br'!$A:$D,4,FALSE),"")</f>
        <v>1079</v>
      </c>
      <c r="W775" s="19">
        <f>IFERROR(VLOOKUP(D775,'[1]comparativo br'!$A:$E,5,FALSE),"")</f>
        <v>464</v>
      </c>
      <c r="X775" s="15">
        <f t="shared" si="98"/>
        <v>-0.56997219647822062</v>
      </c>
      <c r="Y775" s="18" t="e">
        <f>SUMIFS([2]Plan2!$H:$H,[2]Plan2!$A:$A,$D775,[2]Plan2!$U:$U,6)</f>
        <v>#VALUE!</v>
      </c>
      <c r="Z775" s="18" t="e">
        <f>SUMIFS([2]Plan2!$H:$H,[2]Plan2!$A:$A,$D775,[2]Plan2!$U:$U,7)</f>
        <v>#VALUE!</v>
      </c>
      <c r="AA775" s="18" t="e">
        <f>SUMIFS([2]Plan2!$H:$H,[2]Plan2!$A:$A,$D775,[2]Plan2!$U:$U,8)</f>
        <v>#VALUE!</v>
      </c>
      <c r="AB775" s="18" t="e">
        <f>SUMIFS([2]Plan2!$H:$H,[2]Plan2!$A:$A,$D775,[2]Plan2!$U:$U,9)</f>
        <v>#VALUE!</v>
      </c>
      <c r="AC775" s="18" t="e">
        <f>SUMIFS([2]Plan2!$H:$H,[2]Plan2!$A:$A,$D775,[2]Plan2!$U:$U,10)</f>
        <v>#VALUE!</v>
      </c>
      <c r="AD775" s="18" t="e">
        <f>SUMIFS([2]Plan2!$H:$H,[2]Plan2!$A:$A,$D775,[2]Plan2!$U:$U,11)</f>
        <v>#VALUE!</v>
      </c>
      <c r="AE775" s="18" t="e">
        <f>SUMIFS([2]Plan2!$H:$H,[2]Plan2!$A:$A,$D775,[2]Plan2!$U:$U,12)</f>
        <v>#VALUE!</v>
      </c>
      <c r="AF775" s="18" t="e">
        <f>SUMIFS([2]Plan2!$H:$H,[2]Plan2!$A:$A,$D775,[2]Plan2!$U:$U,1)</f>
        <v>#VALUE!</v>
      </c>
      <c r="AG775" s="18" t="e">
        <f>SUMIFS([2]Plan2!$H:$H,[2]Plan2!$A:$A,$D775,[2]Plan2!$U:$U,2)</f>
        <v>#VALUE!</v>
      </c>
      <c r="AH775" s="18" t="e">
        <f>SUMIFS([2]Plan2!$H:$H,[2]Plan2!$A:$A,$D775,[2]Plan2!$U:$U,3)</f>
        <v>#VALUE!</v>
      </c>
      <c r="AI775" s="18" t="e">
        <f>SUMIFS([2]Plan2!$H:$H,[2]Plan2!$A:$A,$D775,[2]Plan2!$U:$U,4)</f>
        <v>#VALUE!</v>
      </c>
      <c r="AJ775" s="18" t="e">
        <f>SUMIFS([2]Plan2!$H:$H,[2]Plan2!$A:$A,$D775,[2]Plan2!$U:$U,5)</f>
        <v>#VALUE!</v>
      </c>
      <c r="AK775" s="23" t="e">
        <f t="shared" si="93"/>
        <v>#VALUE!</v>
      </c>
      <c r="AL775" s="23" t="e">
        <f t="shared" si="96"/>
        <v>#VALUE!</v>
      </c>
      <c r="AM775">
        <f t="shared" si="94"/>
        <v>0</v>
      </c>
    </row>
    <row r="776" spans="1:39" ht="15.75" x14ac:dyDescent="0.25">
      <c r="A776" s="21" t="s">
        <v>267</v>
      </c>
      <c r="B776" s="21" t="s">
        <v>1519</v>
      </c>
      <c r="C776" s="21">
        <v>8070508</v>
      </c>
      <c r="D776" s="25">
        <v>190058</v>
      </c>
      <c r="E776" s="21" t="s">
        <v>1642</v>
      </c>
      <c r="F776" s="31" t="s">
        <v>2453</v>
      </c>
      <c r="G776" s="21" t="s">
        <v>498</v>
      </c>
      <c r="H776" s="21" t="s">
        <v>215</v>
      </c>
      <c r="I776" s="25" t="s">
        <v>20</v>
      </c>
      <c r="J776" s="21" t="s">
        <v>27</v>
      </c>
      <c r="K776" s="21" t="s">
        <v>28</v>
      </c>
      <c r="L776" s="20">
        <v>45797</v>
      </c>
      <c r="M776" s="20">
        <v>45798</v>
      </c>
      <c r="N776" s="21" t="s">
        <v>18</v>
      </c>
      <c r="O776" s="21">
        <v>290</v>
      </c>
      <c r="P776" s="21">
        <v>319</v>
      </c>
      <c r="Q776" s="21">
        <v>522</v>
      </c>
      <c r="R776" s="15">
        <f t="shared" si="99"/>
        <v>0.63636363636363635</v>
      </c>
      <c r="S776" s="18">
        <f>IFERROR(VLOOKUP(D776,'[1]comparativo br'!$A:$B,2,FALSE),"")</f>
        <v>95880</v>
      </c>
      <c r="T776" s="18">
        <f>IFERROR(VLOOKUP(D776,'[1]comparativo br'!$A:$C,3,FALSE),"")</f>
        <v>71940</v>
      </c>
      <c r="U776" s="15">
        <f t="shared" si="92"/>
        <v>-0.24968710888610762</v>
      </c>
      <c r="V776" s="19">
        <f>IFERROR(VLOOKUP(D776,'[1]comparativo br'!$A:$D,4,FALSE),"")</f>
        <v>3195</v>
      </c>
      <c r="W776" s="19">
        <f>IFERROR(VLOOKUP(D776,'[1]comparativo br'!$A:$E,5,FALSE),"")</f>
        <v>1538</v>
      </c>
      <c r="X776" s="15">
        <f t="shared" si="98"/>
        <v>-0.51862284820031301</v>
      </c>
      <c r="Y776" s="18" t="e">
        <f>SUMIFS([2]Plan2!$H:$H,[2]Plan2!$A:$A,$D776,[2]Plan2!$U:$U,6)</f>
        <v>#VALUE!</v>
      </c>
      <c r="Z776" s="18" t="e">
        <f>SUMIFS([2]Plan2!$H:$H,[2]Plan2!$A:$A,$D776,[2]Plan2!$U:$U,7)</f>
        <v>#VALUE!</v>
      </c>
      <c r="AA776" s="18" t="e">
        <f>SUMIFS([2]Plan2!$H:$H,[2]Plan2!$A:$A,$D776,[2]Plan2!$U:$U,8)</f>
        <v>#VALUE!</v>
      </c>
      <c r="AB776" s="18" t="e">
        <f>SUMIFS([2]Plan2!$H:$H,[2]Plan2!$A:$A,$D776,[2]Plan2!$U:$U,9)</f>
        <v>#VALUE!</v>
      </c>
      <c r="AC776" s="18" t="e">
        <f>SUMIFS([2]Plan2!$H:$H,[2]Plan2!$A:$A,$D776,[2]Plan2!$U:$U,10)</f>
        <v>#VALUE!</v>
      </c>
      <c r="AD776" s="18" t="e">
        <f>SUMIFS([2]Plan2!$H:$H,[2]Plan2!$A:$A,$D776,[2]Plan2!$U:$U,11)</f>
        <v>#VALUE!</v>
      </c>
      <c r="AE776" s="18" t="e">
        <f>SUMIFS([2]Plan2!$H:$H,[2]Plan2!$A:$A,$D776,[2]Plan2!$U:$U,12)</f>
        <v>#VALUE!</v>
      </c>
      <c r="AF776" s="18" t="e">
        <f>SUMIFS([2]Plan2!$H:$H,[2]Plan2!$A:$A,$D776,[2]Plan2!$U:$U,1)</f>
        <v>#VALUE!</v>
      </c>
      <c r="AG776" s="18" t="e">
        <f>SUMIFS([2]Plan2!$H:$H,[2]Plan2!$A:$A,$D776,[2]Plan2!$U:$U,2)</f>
        <v>#VALUE!</v>
      </c>
      <c r="AH776" s="18" t="e">
        <f>SUMIFS([2]Plan2!$H:$H,[2]Plan2!$A:$A,$D776,[2]Plan2!$U:$U,3)</f>
        <v>#VALUE!</v>
      </c>
      <c r="AI776" s="18" t="e">
        <f>SUMIFS([2]Plan2!$H:$H,[2]Plan2!$A:$A,$D776,[2]Plan2!$U:$U,4)</f>
        <v>#VALUE!</v>
      </c>
      <c r="AJ776" s="18" t="e">
        <f>SUMIFS([2]Plan2!$H:$H,[2]Plan2!$A:$A,$D776,[2]Plan2!$U:$U,5)</f>
        <v>#VALUE!</v>
      </c>
      <c r="AK776" s="23" t="e">
        <f t="shared" si="93"/>
        <v>#VALUE!</v>
      </c>
      <c r="AL776" s="23" t="e">
        <f t="shared" si="96"/>
        <v>#VALUE!</v>
      </c>
      <c r="AM776">
        <f t="shared" si="94"/>
        <v>0</v>
      </c>
    </row>
    <row r="777" spans="1:39" ht="15.75" x14ac:dyDescent="0.25">
      <c r="A777" s="21" t="s">
        <v>267</v>
      </c>
      <c r="B777" s="21" t="s">
        <v>1520</v>
      </c>
      <c r="C777" s="21">
        <v>8070508</v>
      </c>
      <c r="D777" s="25">
        <v>190061</v>
      </c>
      <c r="E777" s="21" t="s">
        <v>1642</v>
      </c>
      <c r="F777" s="31" t="s">
        <v>2453</v>
      </c>
      <c r="G777" s="21" t="s">
        <v>498</v>
      </c>
      <c r="H777" s="21" t="s">
        <v>501</v>
      </c>
      <c r="I777" s="25" t="s">
        <v>20</v>
      </c>
      <c r="J777" s="21" t="s">
        <v>27</v>
      </c>
      <c r="K777" s="21" t="s">
        <v>28</v>
      </c>
      <c r="L777" s="20">
        <v>45800</v>
      </c>
      <c r="M777" s="20">
        <v>45798</v>
      </c>
      <c r="N777" s="21" t="s">
        <v>18</v>
      </c>
      <c r="O777" s="21">
        <v>173</v>
      </c>
      <c r="P777" s="21">
        <v>215</v>
      </c>
      <c r="Q777" s="21">
        <v>512</v>
      </c>
      <c r="R777" s="15">
        <f t="shared" si="99"/>
        <v>1.3813953488372093</v>
      </c>
      <c r="S777" s="18">
        <f>IFERROR(VLOOKUP(D777,'[1]comparativo br'!$A:$B,2,FALSE),"")</f>
        <v>116650.4</v>
      </c>
      <c r="T777" s="18">
        <f>IFERROR(VLOOKUP(D777,'[1]comparativo br'!$A:$C,3,FALSE),"")</f>
        <v>70948</v>
      </c>
      <c r="U777" s="15">
        <f t="shared" si="92"/>
        <v>-0.3917894837908828</v>
      </c>
      <c r="V777" s="19">
        <f>IFERROR(VLOOKUP(D777,'[1]comparativo br'!$A:$D,4,FALSE),"")</f>
        <v>725</v>
      </c>
      <c r="W777" s="19">
        <f>IFERROR(VLOOKUP(D777,'[1]comparativo br'!$A:$E,5,FALSE),"")</f>
        <v>870</v>
      </c>
      <c r="X777" s="15">
        <f t="shared" si="98"/>
        <v>0.2</v>
      </c>
      <c r="Y777" s="18" t="e">
        <f>SUMIFS([2]Plan2!$H:$H,[2]Plan2!$A:$A,$D777,[2]Plan2!$U:$U,6)</f>
        <v>#VALUE!</v>
      </c>
      <c r="Z777" s="18" t="e">
        <f>SUMIFS([2]Plan2!$H:$H,[2]Plan2!$A:$A,$D777,[2]Plan2!$U:$U,7)</f>
        <v>#VALUE!</v>
      </c>
      <c r="AA777" s="18" t="e">
        <f>SUMIFS([2]Plan2!$H:$H,[2]Plan2!$A:$A,$D777,[2]Plan2!$U:$U,8)</f>
        <v>#VALUE!</v>
      </c>
      <c r="AB777" s="18" t="e">
        <f>SUMIFS([2]Plan2!$H:$H,[2]Plan2!$A:$A,$D777,[2]Plan2!$U:$U,9)</f>
        <v>#VALUE!</v>
      </c>
      <c r="AC777" s="18" t="e">
        <f>SUMIFS([2]Plan2!$H:$H,[2]Plan2!$A:$A,$D777,[2]Plan2!$U:$U,10)</f>
        <v>#VALUE!</v>
      </c>
      <c r="AD777" s="18" t="e">
        <f>SUMIFS([2]Plan2!$H:$H,[2]Plan2!$A:$A,$D777,[2]Plan2!$U:$U,11)</f>
        <v>#VALUE!</v>
      </c>
      <c r="AE777" s="18" t="e">
        <f>SUMIFS([2]Plan2!$H:$H,[2]Plan2!$A:$A,$D777,[2]Plan2!$U:$U,12)</f>
        <v>#VALUE!</v>
      </c>
      <c r="AF777" s="18" t="e">
        <f>SUMIFS([2]Plan2!$H:$H,[2]Plan2!$A:$A,$D777,[2]Plan2!$U:$U,1)</f>
        <v>#VALUE!</v>
      </c>
      <c r="AG777" s="18" t="e">
        <f>SUMIFS([2]Plan2!$H:$H,[2]Plan2!$A:$A,$D777,[2]Plan2!$U:$U,2)</f>
        <v>#VALUE!</v>
      </c>
      <c r="AH777" s="18" t="e">
        <f>SUMIFS([2]Plan2!$H:$H,[2]Plan2!$A:$A,$D777,[2]Plan2!$U:$U,3)</f>
        <v>#VALUE!</v>
      </c>
      <c r="AI777" s="18" t="e">
        <f>SUMIFS([2]Plan2!$H:$H,[2]Plan2!$A:$A,$D777,[2]Plan2!$U:$U,4)</f>
        <v>#VALUE!</v>
      </c>
      <c r="AJ777" s="18" t="e">
        <f>SUMIFS([2]Plan2!$H:$H,[2]Plan2!$A:$A,$D777,[2]Plan2!$U:$U,5)</f>
        <v>#VALUE!</v>
      </c>
      <c r="AK777" s="23" t="e">
        <f t="shared" si="93"/>
        <v>#VALUE!</v>
      </c>
      <c r="AL777" s="23" t="e">
        <f t="shared" si="96"/>
        <v>#VALUE!</v>
      </c>
      <c r="AM777">
        <f t="shared" si="94"/>
        <v>0</v>
      </c>
    </row>
    <row r="778" spans="1:39" ht="15.75" x14ac:dyDescent="0.25">
      <c r="A778" s="21" t="s">
        <v>267</v>
      </c>
      <c r="B778" s="21" t="s">
        <v>1519</v>
      </c>
      <c r="C778" s="21">
        <v>8070508</v>
      </c>
      <c r="D778" s="25">
        <v>190063</v>
      </c>
      <c r="E778" s="21" t="s">
        <v>1642</v>
      </c>
      <c r="F778" s="31" t="s">
        <v>2453</v>
      </c>
      <c r="G778" s="21" t="s">
        <v>498</v>
      </c>
      <c r="H778" s="21" t="s">
        <v>26</v>
      </c>
      <c r="I778" s="25" t="s">
        <v>20</v>
      </c>
      <c r="J778" s="21" t="s">
        <v>27</v>
      </c>
      <c r="K778" s="21" t="s">
        <v>28</v>
      </c>
      <c r="L778" s="20">
        <v>45797</v>
      </c>
      <c r="M778" s="20">
        <v>45798</v>
      </c>
      <c r="N778" s="21" t="s">
        <v>18</v>
      </c>
      <c r="O778" s="21">
        <v>206</v>
      </c>
      <c r="P778" s="21">
        <v>226</v>
      </c>
      <c r="Q778" s="21">
        <v>294</v>
      </c>
      <c r="R778" s="15">
        <f t="shared" si="99"/>
        <v>0.30088495575221241</v>
      </c>
      <c r="S778" s="18">
        <f>IFERROR(VLOOKUP(D778,'[1]comparativo br'!$A:$B,2,FALSE),"")</f>
        <v>10625.82</v>
      </c>
      <c r="T778" s="18">
        <f>IFERROR(VLOOKUP(D778,'[1]comparativo br'!$A:$C,3,FALSE),"")</f>
        <v>9588</v>
      </c>
      <c r="U778" s="15">
        <f t="shared" si="92"/>
        <v>-9.7669638672591833E-2</v>
      </c>
      <c r="V778" s="19">
        <f>IFERROR(VLOOKUP(D778,'[1]comparativo br'!$A:$D,4,FALSE),"")</f>
        <v>841</v>
      </c>
      <c r="W778" s="19">
        <f>IFERROR(VLOOKUP(D778,'[1]comparativo br'!$A:$E,5,FALSE),"")</f>
        <v>257</v>
      </c>
      <c r="X778" s="15">
        <f t="shared" si="98"/>
        <v>-0.69441141498216408</v>
      </c>
      <c r="Y778" s="18" t="e">
        <f>SUMIFS([2]Plan2!$H:$H,[2]Plan2!$A:$A,$D778,[2]Plan2!$U:$U,6)</f>
        <v>#VALUE!</v>
      </c>
      <c r="Z778" s="18" t="e">
        <f>SUMIFS([2]Plan2!$H:$H,[2]Plan2!$A:$A,$D778,[2]Plan2!$U:$U,7)</f>
        <v>#VALUE!</v>
      </c>
      <c r="AA778" s="18" t="e">
        <f>SUMIFS([2]Plan2!$H:$H,[2]Plan2!$A:$A,$D778,[2]Plan2!$U:$U,8)</f>
        <v>#VALUE!</v>
      </c>
      <c r="AB778" s="18" t="e">
        <f>SUMIFS([2]Plan2!$H:$H,[2]Plan2!$A:$A,$D778,[2]Plan2!$U:$U,9)</f>
        <v>#VALUE!</v>
      </c>
      <c r="AC778" s="18" t="e">
        <f>SUMIFS([2]Plan2!$H:$H,[2]Plan2!$A:$A,$D778,[2]Plan2!$U:$U,10)</f>
        <v>#VALUE!</v>
      </c>
      <c r="AD778" s="18" t="e">
        <f>SUMIFS([2]Plan2!$H:$H,[2]Plan2!$A:$A,$D778,[2]Plan2!$U:$U,11)</f>
        <v>#VALUE!</v>
      </c>
      <c r="AE778" s="18" t="e">
        <f>SUMIFS([2]Plan2!$H:$H,[2]Plan2!$A:$A,$D778,[2]Plan2!$U:$U,12)</f>
        <v>#VALUE!</v>
      </c>
      <c r="AF778" s="18" t="e">
        <f>SUMIFS([2]Plan2!$H:$H,[2]Plan2!$A:$A,$D778,[2]Plan2!$U:$U,1)</f>
        <v>#VALUE!</v>
      </c>
      <c r="AG778" s="18" t="e">
        <f>SUMIFS([2]Plan2!$H:$H,[2]Plan2!$A:$A,$D778,[2]Plan2!$U:$U,2)</f>
        <v>#VALUE!</v>
      </c>
      <c r="AH778" s="18" t="e">
        <f>SUMIFS([2]Plan2!$H:$H,[2]Plan2!$A:$A,$D778,[2]Plan2!$U:$U,3)</f>
        <v>#VALUE!</v>
      </c>
      <c r="AI778" s="18" t="e">
        <f>SUMIFS([2]Plan2!$H:$H,[2]Plan2!$A:$A,$D778,[2]Plan2!$U:$U,4)</f>
        <v>#VALUE!</v>
      </c>
      <c r="AJ778" s="18" t="e">
        <f>SUMIFS([2]Plan2!$H:$H,[2]Plan2!$A:$A,$D778,[2]Plan2!$U:$U,5)</f>
        <v>#VALUE!</v>
      </c>
      <c r="AK778" s="23" t="e">
        <f t="shared" si="93"/>
        <v>#VALUE!</v>
      </c>
      <c r="AL778" s="23" t="e">
        <f t="shared" si="96"/>
        <v>#VALUE!</v>
      </c>
      <c r="AM778">
        <f t="shared" si="94"/>
        <v>0</v>
      </c>
    </row>
    <row r="779" spans="1:39" ht="15.75" x14ac:dyDescent="0.25">
      <c r="A779" s="21" t="s">
        <v>267</v>
      </c>
      <c r="B779" s="21" t="s">
        <v>1520</v>
      </c>
      <c r="C779" s="21">
        <v>8070508</v>
      </c>
      <c r="D779" s="25">
        <v>190064</v>
      </c>
      <c r="E779" s="21" t="s">
        <v>1642</v>
      </c>
      <c r="F779" s="31" t="s">
        <v>2453</v>
      </c>
      <c r="G779" s="21" t="s">
        <v>498</v>
      </c>
      <c r="H779" s="21" t="s">
        <v>523</v>
      </c>
      <c r="I779" s="25" t="s">
        <v>20</v>
      </c>
      <c r="J779" s="21" t="s">
        <v>27</v>
      </c>
      <c r="K779" s="21" t="s">
        <v>28</v>
      </c>
      <c r="L779" s="20">
        <v>45770</v>
      </c>
      <c r="M779" s="20">
        <v>45798</v>
      </c>
      <c r="N779" s="21" t="s">
        <v>18</v>
      </c>
      <c r="O779" s="21">
        <v>140</v>
      </c>
      <c r="P779" s="21">
        <v>216</v>
      </c>
      <c r="Q779" s="21">
        <v>316</v>
      </c>
      <c r="R779" s="15">
        <f t="shared" si="99"/>
        <v>0.46296296296296297</v>
      </c>
      <c r="S779" s="18">
        <f>IFERROR(VLOOKUP(D779,'[1]comparativo br'!$A:$B,2,FALSE),"")</f>
        <v>70951.199999999997</v>
      </c>
      <c r="T779" s="18">
        <f>IFERROR(VLOOKUP(D779,'[1]comparativo br'!$A:$C,3,FALSE),"")</f>
        <v>17258</v>
      </c>
      <c r="U779" s="15">
        <f t="shared" si="92"/>
        <v>-0.75676239443448456</v>
      </c>
      <c r="V779" s="19">
        <f>IFERROR(VLOOKUP(D779,'[1]comparativo br'!$A:$D,4,FALSE),"")</f>
        <v>1635</v>
      </c>
      <c r="W779" s="19">
        <f>IFERROR(VLOOKUP(D779,'[1]comparativo br'!$A:$E,5,FALSE),"")</f>
        <v>785</v>
      </c>
      <c r="X779" s="15">
        <f t="shared" si="98"/>
        <v>-0.51987767584097855</v>
      </c>
      <c r="Y779" s="18" t="e">
        <f>SUMIFS([2]Plan2!$H:$H,[2]Plan2!$A:$A,$D779,[2]Plan2!$U:$U,6)</f>
        <v>#VALUE!</v>
      </c>
      <c r="Z779" s="18" t="e">
        <f>SUMIFS([2]Plan2!$H:$H,[2]Plan2!$A:$A,$D779,[2]Plan2!$U:$U,7)</f>
        <v>#VALUE!</v>
      </c>
      <c r="AA779" s="18" t="e">
        <f>SUMIFS([2]Plan2!$H:$H,[2]Plan2!$A:$A,$D779,[2]Plan2!$U:$U,8)</f>
        <v>#VALUE!</v>
      </c>
      <c r="AB779" s="18" t="e">
        <f>SUMIFS([2]Plan2!$H:$H,[2]Plan2!$A:$A,$D779,[2]Plan2!$U:$U,9)</f>
        <v>#VALUE!</v>
      </c>
      <c r="AC779" s="18" t="e">
        <f>SUMIFS([2]Plan2!$H:$H,[2]Plan2!$A:$A,$D779,[2]Plan2!$U:$U,10)</f>
        <v>#VALUE!</v>
      </c>
      <c r="AD779" s="18" t="e">
        <f>SUMIFS([2]Plan2!$H:$H,[2]Plan2!$A:$A,$D779,[2]Plan2!$U:$U,11)</f>
        <v>#VALUE!</v>
      </c>
      <c r="AE779" s="18" t="e">
        <f>SUMIFS([2]Plan2!$H:$H,[2]Plan2!$A:$A,$D779,[2]Plan2!$U:$U,12)</f>
        <v>#VALUE!</v>
      </c>
      <c r="AF779" s="18" t="e">
        <f>SUMIFS([2]Plan2!$H:$H,[2]Plan2!$A:$A,$D779,[2]Plan2!$U:$U,1)</f>
        <v>#VALUE!</v>
      </c>
      <c r="AG779" s="18" t="e">
        <f>SUMIFS([2]Plan2!$H:$H,[2]Plan2!$A:$A,$D779,[2]Plan2!$U:$U,2)</f>
        <v>#VALUE!</v>
      </c>
      <c r="AH779" s="18" t="e">
        <f>SUMIFS([2]Plan2!$H:$H,[2]Plan2!$A:$A,$D779,[2]Plan2!$U:$U,3)</f>
        <v>#VALUE!</v>
      </c>
      <c r="AI779" s="18" t="e">
        <f>SUMIFS([2]Plan2!$H:$H,[2]Plan2!$A:$A,$D779,[2]Plan2!$U:$U,4)</f>
        <v>#VALUE!</v>
      </c>
      <c r="AJ779" s="18" t="e">
        <f>SUMIFS([2]Plan2!$H:$H,[2]Plan2!$A:$A,$D779,[2]Plan2!$U:$U,5)</f>
        <v>#VALUE!</v>
      </c>
      <c r="AK779" s="23" t="e">
        <f t="shared" si="93"/>
        <v>#VALUE!</v>
      </c>
      <c r="AL779" s="23" t="e">
        <f t="shared" si="96"/>
        <v>#VALUE!</v>
      </c>
      <c r="AM779">
        <f t="shared" si="94"/>
        <v>0</v>
      </c>
    </row>
    <row r="780" spans="1:39" ht="15.75" x14ac:dyDescent="0.25">
      <c r="A780" s="21" t="s">
        <v>267</v>
      </c>
      <c r="B780" s="21" t="s">
        <v>1519</v>
      </c>
      <c r="C780" s="21">
        <v>8070508</v>
      </c>
      <c r="D780" s="25">
        <v>102516</v>
      </c>
      <c r="E780" s="21" t="s">
        <v>1642</v>
      </c>
      <c r="F780" s="31" t="s">
        <v>2453</v>
      </c>
      <c r="G780" s="21" t="s">
        <v>498</v>
      </c>
      <c r="H780" s="21" t="s">
        <v>499</v>
      </c>
      <c r="I780" s="25" t="s">
        <v>20</v>
      </c>
      <c r="J780" s="21" t="s">
        <v>27</v>
      </c>
      <c r="K780" s="21" t="s">
        <v>28</v>
      </c>
      <c r="L780" s="20">
        <v>45483</v>
      </c>
      <c r="M780" s="20">
        <v>45799</v>
      </c>
      <c r="N780" s="21" t="s">
        <v>18</v>
      </c>
      <c r="O780" s="21">
        <v>130</v>
      </c>
      <c r="P780" s="21">
        <v>156</v>
      </c>
      <c r="Q780" s="21">
        <v>187</v>
      </c>
      <c r="R780" s="15">
        <f t="shared" si="99"/>
        <v>0.19871794871794871</v>
      </c>
      <c r="S780" s="18" t="str">
        <f>IFERROR(VLOOKUP(D780,'[1]comparativo br'!$A:$B,2,FALSE),"")</f>
        <v/>
      </c>
      <c r="T780" s="18" t="str">
        <f>IFERROR(VLOOKUP(D780,'[1]comparativo br'!$A:$C,3,FALSE),"")</f>
        <v/>
      </c>
      <c r="U780" s="15" t="str">
        <f t="shared" ref="U780:U843" si="100">IFERROR((T780-S780)/S780,"")</f>
        <v/>
      </c>
      <c r="V780" s="19" t="str">
        <f>IFERROR(VLOOKUP(D780,'[1]comparativo br'!$A:$D,4,FALSE),"")</f>
        <v/>
      </c>
      <c r="W780" s="19" t="str">
        <f>IFERROR(VLOOKUP(D780,'[1]comparativo br'!$A:$E,5,FALSE),"")</f>
        <v/>
      </c>
      <c r="X780" s="15" t="str">
        <f t="shared" si="98"/>
        <v/>
      </c>
      <c r="Y780" s="18" t="e">
        <f>SUMIFS([2]Plan2!$H:$H,[2]Plan2!$A:$A,$D780,[2]Plan2!$U:$U,6)</f>
        <v>#VALUE!</v>
      </c>
      <c r="Z780" s="18" t="e">
        <f>SUMIFS([2]Plan2!$H:$H,[2]Plan2!$A:$A,$D780,[2]Plan2!$U:$U,7)</f>
        <v>#VALUE!</v>
      </c>
      <c r="AA780" s="18" t="e">
        <f>SUMIFS([2]Plan2!$H:$H,[2]Plan2!$A:$A,$D780,[2]Plan2!$U:$U,8)</f>
        <v>#VALUE!</v>
      </c>
      <c r="AB780" s="18" t="e">
        <f>SUMIFS([2]Plan2!$H:$H,[2]Plan2!$A:$A,$D780,[2]Plan2!$U:$U,9)</f>
        <v>#VALUE!</v>
      </c>
      <c r="AC780" s="18" t="e">
        <f>SUMIFS([2]Plan2!$H:$H,[2]Plan2!$A:$A,$D780,[2]Plan2!$U:$U,10)</f>
        <v>#VALUE!</v>
      </c>
      <c r="AD780" s="18" t="e">
        <f>SUMIFS([2]Plan2!$H:$H,[2]Plan2!$A:$A,$D780,[2]Plan2!$U:$U,11)</f>
        <v>#VALUE!</v>
      </c>
      <c r="AE780" s="18" t="e">
        <f>SUMIFS([2]Plan2!$H:$H,[2]Plan2!$A:$A,$D780,[2]Plan2!$U:$U,12)</f>
        <v>#VALUE!</v>
      </c>
      <c r="AF780" s="18" t="e">
        <f>SUMIFS([2]Plan2!$H:$H,[2]Plan2!$A:$A,$D780,[2]Plan2!$U:$U,1)</f>
        <v>#VALUE!</v>
      </c>
      <c r="AG780" s="18" t="e">
        <f>SUMIFS([2]Plan2!$H:$H,[2]Plan2!$A:$A,$D780,[2]Plan2!$U:$U,2)</f>
        <v>#VALUE!</v>
      </c>
      <c r="AH780" s="18" t="e">
        <f>SUMIFS([2]Plan2!$H:$H,[2]Plan2!$A:$A,$D780,[2]Plan2!$U:$U,3)</f>
        <v>#VALUE!</v>
      </c>
      <c r="AI780" s="18" t="e">
        <f>SUMIFS([2]Plan2!$H:$H,[2]Plan2!$A:$A,$D780,[2]Plan2!$U:$U,4)</f>
        <v>#VALUE!</v>
      </c>
      <c r="AJ780" s="18" t="e">
        <f>SUMIFS([2]Plan2!$H:$H,[2]Plan2!$A:$A,$D780,[2]Plan2!$U:$U,5)</f>
        <v>#VALUE!</v>
      </c>
      <c r="AK780" s="23" t="e">
        <f t="shared" ref="AK780:AK843" si="101">SUM(Y780:AJ780)</f>
        <v>#VALUE!</v>
      </c>
      <c r="AL780" s="23" t="e">
        <f t="shared" si="96"/>
        <v>#VALUE!</v>
      </c>
      <c r="AM780">
        <f t="shared" si="94"/>
        <v>0</v>
      </c>
    </row>
    <row r="781" spans="1:39" ht="15.75" x14ac:dyDescent="0.25">
      <c r="A781" s="21" t="s">
        <v>267</v>
      </c>
      <c r="B781" s="21" t="s">
        <v>1519</v>
      </c>
      <c r="C781" s="21">
        <v>8070508</v>
      </c>
      <c r="D781" s="25">
        <v>102518</v>
      </c>
      <c r="E781" s="21" t="s">
        <v>1642</v>
      </c>
      <c r="F781" s="31" t="s">
        <v>2453</v>
      </c>
      <c r="G781" s="21" t="s">
        <v>498</v>
      </c>
      <c r="H781" s="21" t="s">
        <v>500</v>
      </c>
      <c r="I781" s="25" t="s">
        <v>20</v>
      </c>
      <c r="J781" s="21" t="s">
        <v>27</v>
      </c>
      <c r="K781" s="21" t="s">
        <v>28</v>
      </c>
      <c r="L781" s="20">
        <v>45502</v>
      </c>
      <c r="M781" s="20">
        <v>45799</v>
      </c>
      <c r="N781" s="21" t="s">
        <v>18</v>
      </c>
      <c r="O781" s="21">
        <v>109</v>
      </c>
      <c r="P781" s="21">
        <v>142</v>
      </c>
      <c r="Q781" s="21">
        <v>241</v>
      </c>
      <c r="R781" s="15">
        <f t="shared" si="99"/>
        <v>0.69718309859154926</v>
      </c>
      <c r="S781" s="18" t="str">
        <f>IFERROR(VLOOKUP(D781,'[1]comparativo br'!$A:$B,2,FALSE),"")</f>
        <v/>
      </c>
      <c r="T781" s="18" t="str">
        <f>IFERROR(VLOOKUP(D781,'[1]comparativo br'!$A:$C,3,FALSE),"")</f>
        <v/>
      </c>
      <c r="U781" s="15" t="str">
        <f t="shared" si="100"/>
        <v/>
      </c>
      <c r="V781" s="19" t="str">
        <f>IFERROR(VLOOKUP(D781,'[1]comparativo br'!$A:$D,4,FALSE),"")</f>
        <v/>
      </c>
      <c r="W781" s="19" t="str">
        <f>IFERROR(VLOOKUP(D781,'[1]comparativo br'!$A:$E,5,FALSE),"")</f>
        <v/>
      </c>
      <c r="X781" s="15" t="str">
        <f t="shared" si="98"/>
        <v/>
      </c>
      <c r="Y781" s="18" t="e">
        <f>SUMIFS([2]Plan2!$H:$H,[2]Plan2!$A:$A,$D781,[2]Plan2!$U:$U,6)</f>
        <v>#VALUE!</v>
      </c>
      <c r="Z781" s="18" t="e">
        <f>SUMIFS([2]Plan2!$H:$H,[2]Plan2!$A:$A,$D781,[2]Plan2!$U:$U,7)</f>
        <v>#VALUE!</v>
      </c>
      <c r="AA781" s="18" t="e">
        <f>SUMIFS([2]Plan2!$H:$H,[2]Plan2!$A:$A,$D781,[2]Plan2!$U:$U,8)</f>
        <v>#VALUE!</v>
      </c>
      <c r="AB781" s="18" t="e">
        <f>SUMIFS([2]Plan2!$H:$H,[2]Plan2!$A:$A,$D781,[2]Plan2!$U:$U,9)</f>
        <v>#VALUE!</v>
      </c>
      <c r="AC781" s="18" t="e">
        <f>SUMIFS([2]Plan2!$H:$H,[2]Plan2!$A:$A,$D781,[2]Plan2!$U:$U,10)</f>
        <v>#VALUE!</v>
      </c>
      <c r="AD781" s="18" t="e">
        <f>SUMIFS([2]Plan2!$H:$H,[2]Plan2!$A:$A,$D781,[2]Plan2!$U:$U,11)</f>
        <v>#VALUE!</v>
      </c>
      <c r="AE781" s="18" t="e">
        <f>SUMIFS([2]Plan2!$H:$H,[2]Plan2!$A:$A,$D781,[2]Plan2!$U:$U,12)</f>
        <v>#VALUE!</v>
      </c>
      <c r="AF781" s="18" t="e">
        <f>SUMIFS([2]Plan2!$H:$H,[2]Plan2!$A:$A,$D781,[2]Plan2!$U:$U,1)</f>
        <v>#VALUE!</v>
      </c>
      <c r="AG781" s="18" t="e">
        <f>SUMIFS([2]Plan2!$H:$H,[2]Plan2!$A:$A,$D781,[2]Plan2!$U:$U,2)</f>
        <v>#VALUE!</v>
      </c>
      <c r="AH781" s="18" t="e">
        <f>SUMIFS([2]Plan2!$H:$H,[2]Plan2!$A:$A,$D781,[2]Plan2!$U:$U,3)</f>
        <v>#VALUE!</v>
      </c>
      <c r="AI781" s="18" t="e">
        <f>SUMIFS([2]Plan2!$H:$H,[2]Plan2!$A:$A,$D781,[2]Plan2!$U:$U,4)</f>
        <v>#VALUE!</v>
      </c>
      <c r="AJ781" s="18" t="e">
        <f>SUMIFS([2]Plan2!$H:$H,[2]Plan2!$A:$A,$D781,[2]Plan2!$U:$U,5)</f>
        <v>#VALUE!</v>
      </c>
      <c r="AK781" s="23" t="e">
        <f t="shared" si="101"/>
        <v>#VALUE!</v>
      </c>
      <c r="AL781" s="23" t="e">
        <f t="shared" si="96"/>
        <v>#VALUE!</v>
      </c>
      <c r="AM781">
        <f t="shared" ref="AM781:AM844" si="102">COUNTIF(Y781:AJ781,"&gt;1")</f>
        <v>0</v>
      </c>
    </row>
    <row r="782" spans="1:39" ht="15.75" x14ac:dyDescent="0.25">
      <c r="A782" s="21" t="s">
        <v>267</v>
      </c>
      <c r="B782" s="21" t="s">
        <v>1519</v>
      </c>
      <c r="C782" s="21">
        <v>8070508</v>
      </c>
      <c r="D782" s="25">
        <v>190027</v>
      </c>
      <c r="E782" s="21" t="s">
        <v>1642</v>
      </c>
      <c r="F782" s="31" t="s">
        <v>2453</v>
      </c>
      <c r="G782" s="21" t="s">
        <v>498</v>
      </c>
      <c r="H782" s="21" t="s">
        <v>499</v>
      </c>
      <c r="I782" s="25" t="s">
        <v>20</v>
      </c>
      <c r="J782" s="21" t="s">
        <v>27</v>
      </c>
      <c r="K782" s="21" t="s">
        <v>28</v>
      </c>
      <c r="L782" s="20">
        <v>45797</v>
      </c>
      <c r="M782" s="20">
        <v>45799</v>
      </c>
      <c r="N782" s="21" t="s">
        <v>18</v>
      </c>
      <c r="O782" s="21">
        <v>71</v>
      </c>
      <c r="P782" s="21">
        <v>76</v>
      </c>
      <c r="Q782" s="21">
        <v>140</v>
      </c>
      <c r="R782" s="15">
        <f t="shared" si="99"/>
        <v>0.84210526315789469</v>
      </c>
      <c r="S782" s="18">
        <f>IFERROR(VLOOKUP(D782,'[1]comparativo br'!$A:$B,2,FALSE),"")</f>
        <v>57114</v>
      </c>
      <c r="T782" s="18">
        <f>IFERROR(VLOOKUP(D782,'[1]comparativo br'!$A:$C,3,FALSE),"")</f>
        <v>9588</v>
      </c>
      <c r="U782" s="15">
        <f t="shared" si="100"/>
        <v>-0.83212522323773508</v>
      </c>
      <c r="V782" s="19">
        <f>IFERROR(VLOOKUP(D782,'[1]comparativo br'!$A:$D,4,FALSE),"")</f>
        <v>243</v>
      </c>
      <c r="W782" s="19">
        <f>IFERROR(VLOOKUP(D782,'[1]comparativo br'!$A:$E,5,FALSE),"")</f>
        <v>271</v>
      </c>
      <c r="X782" s="15">
        <f t="shared" si="98"/>
        <v>0.11522633744855967</v>
      </c>
      <c r="Y782" s="18" t="e">
        <f>SUMIFS([2]Plan2!$H:$H,[2]Plan2!$A:$A,$D782,[2]Plan2!$U:$U,6)</f>
        <v>#VALUE!</v>
      </c>
      <c r="Z782" s="18" t="e">
        <f>SUMIFS([2]Plan2!$H:$H,[2]Plan2!$A:$A,$D782,[2]Plan2!$U:$U,7)</f>
        <v>#VALUE!</v>
      </c>
      <c r="AA782" s="18" t="e">
        <f>SUMIFS([2]Plan2!$H:$H,[2]Plan2!$A:$A,$D782,[2]Plan2!$U:$U,8)</f>
        <v>#VALUE!</v>
      </c>
      <c r="AB782" s="18" t="e">
        <f>SUMIFS([2]Plan2!$H:$H,[2]Plan2!$A:$A,$D782,[2]Plan2!$U:$U,9)</f>
        <v>#VALUE!</v>
      </c>
      <c r="AC782" s="18" t="e">
        <f>SUMIFS([2]Plan2!$H:$H,[2]Plan2!$A:$A,$D782,[2]Plan2!$U:$U,10)</f>
        <v>#VALUE!</v>
      </c>
      <c r="AD782" s="18" t="e">
        <f>SUMIFS([2]Plan2!$H:$H,[2]Plan2!$A:$A,$D782,[2]Plan2!$U:$U,11)</f>
        <v>#VALUE!</v>
      </c>
      <c r="AE782" s="18" t="e">
        <f>SUMIFS([2]Plan2!$H:$H,[2]Plan2!$A:$A,$D782,[2]Plan2!$U:$U,12)</f>
        <v>#VALUE!</v>
      </c>
      <c r="AF782" s="18" t="e">
        <f>SUMIFS([2]Plan2!$H:$H,[2]Plan2!$A:$A,$D782,[2]Plan2!$U:$U,1)</f>
        <v>#VALUE!</v>
      </c>
      <c r="AG782" s="18" t="e">
        <f>SUMIFS([2]Plan2!$H:$H,[2]Plan2!$A:$A,$D782,[2]Plan2!$U:$U,2)</f>
        <v>#VALUE!</v>
      </c>
      <c r="AH782" s="18" t="e">
        <f>SUMIFS([2]Plan2!$H:$H,[2]Plan2!$A:$A,$D782,[2]Plan2!$U:$U,3)</f>
        <v>#VALUE!</v>
      </c>
      <c r="AI782" s="18" t="e">
        <f>SUMIFS([2]Plan2!$H:$H,[2]Plan2!$A:$A,$D782,[2]Plan2!$U:$U,4)</f>
        <v>#VALUE!</v>
      </c>
      <c r="AJ782" s="18" t="e">
        <f>SUMIFS([2]Plan2!$H:$H,[2]Plan2!$A:$A,$D782,[2]Plan2!$U:$U,5)</f>
        <v>#VALUE!</v>
      </c>
      <c r="AK782" s="23" t="e">
        <f t="shared" si="101"/>
        <v>#VALUE!</v>
      </c>
      <c r="AL782" s="23" t="e">
        <f t="shared" si="96"/>
        <v>#VALUE!</v>
      </c>
      <c r="AM782">
        <f t="shared" si="102"/>
        <v>0</v>
      </c>
    </row>
    <row r="783" spans="1:39" ht="15.75" x14ac:dyDescent="0.25">
      <c r="A783" s="21" t="s">
        <v>267</v>
      </c>
      <c r="B783" s="21" t="s">
        <v>1520</v>
      </c>
      <c r="C783" s="21">
        <v>8070508</v>
      </c>
      <c r="D783" s="25">
        <v>190033</v>
      </c>
      <c r="E783" s="21" t="s">
        <v>1642</v>
      </c>
      <c r="F783" s="31" t="s">
        <v>2453</v>
      </c>
      <c r="G783" s="21" t="s">
        <v>498</v>
      </c>
      <c r="H783" s="21" t="s">
        <v>517</v>
      </c>
      <c r="I783" s="25" t="s">
        <v>20</v>
      </c>
      <c r="J783" s="21" t="s">
        <v>27</v>
      </c>
      <c r="K783" s="21" t="s">
        <v>28</v>
      </c>
      <c r="L783" s="20">
        <v>45790</v>
      </c>
      <c r="M783" s="20">
        <v>45799</v>
      </c>
      <c r="N783" s="21" t="s">
        <v>18</v>
      </c>
      <c r="O783" s="21">
        <v>279</v>
      </c>
      <c r="P783" s="21">
        <v>311</v>
      </c>
      <c r="Q783" s="21">
        <v>492</v>
      </c>
      <c r="R783" s="15">
        <f t="shared" si="99"/>
        <v>0.58199356913183276</v>
      </c>
      <c r="S783" s="18">
        <f>IFERROR(VLOOKUP(D783,'[1]comparativo br'!$A:$B,2,FALSE),"")</f>
        <v>100945.85</v>
      </c>
      <c r="T783" s="18">
        <f>IFERROR(VLOOKUP(D783,'[1]comparativo br'!$A:$C,3,FALSE),"")</f>
        <v>64559</v>
      </c>
      <c r="U783" s="15">
        <f t="shared" si="100"/>
        <v>-0.36045909762511291</v>
      </c>
      <c r="V783" s="19">
        <f>IFERROR(VLOOKUP(D783,'[1]comparativo br'!$A:$D,4,FALSE),"")</f>
        <v>2801</v>
      </c>
      <c r="W783" s="19">
        <f>IFERROR(VLOOKUP(D783,'[1]comparativo br'!$A:$E,5,FALSE),"")</f>
        <v>1070</v>
      </c>
      <c r="X783" s="15">
        <f t="shared" si="98"/>
        <v>-0.61799357372367014</v>
      </c>
      <c r="Y783" s="18" t="e">
        <f>SUMIFS([2]Plan2!$H:$H,[2]Plan2!$A:$A,$D783,[2]Plan2!$U:$U,6)</f>
        <v>#VALUE!</v>
      </c>
      <c r="Z783" s="18" t="e">
        <f>SUMIFS([2]Plan2!$H:$H,[2]Plan2!$A:$A,$D783,[2]Plan2!$U:$U,7)</f>
        <v>#VALUE!</v>
      </c>
      <c r="AA783" s="18" t="e">
        <f>SUMIFS([2]Plan2!$H:$H,[2]Plan2!$A:$A,$D783,[2]Plan2!$U:$U,8)</f>
        <v>#VALUE!</v>
      </c>
      <c r="AB783" s="18" t="e">
        <f>SUMIFS([2]Plan2!$H:$H,[2]Plan2!$A:$A,$D783,[2]Plan2!$U:$U,9)</f>
        <v>#VALUE!</v>
      </c>
      <c r="AC783" s="18" t="e">
        <f>SUMIFS([2]Plan2!$H:$H,[2]Plan2!$A:$A,$D783,[2]Plan2!$U:$U,10)</f>
        <v>#VALUE!</v>
      </c>
      <c r="AD783" s="18" t="e">
        <f>SUMIFS([2]Plan2!$H:$H,[2]Plan2!$A:$A,$D783,[2]Plan2!$U:$U,11)</f>
        <v>#VALUE!</v>
      </c>
      <c r="AE783" s="18" t="e">
        <f>SUMIFS([2]Plan2!$H:$H,[2]Plan2!$A:$A,$D783,[2]Plan2!$U:$U,12)</f>
        <v>#VALUE!</v>
      </c>
      <c r="AF783" s="18" t="e">
        <f>SUMIFS([2]Plan2!$H:$H,[2]Plan2!$A:$A,$D783,[2]Plan2!$U:$U,1)</f>
        <v>#VALUE!</v>
      </c>
      <c r="AG783" s="18" t="e">
        <f>SUMIFS([2]Plan2!$H:$H,[2]Plan2!$A:$A,$D783,[2]Plan2!$U:$U,2)</f>
        <v>#VALUE!</v>
      </c>
      <c r="AH783" s="18" t="e">
        <f>SUMIFS([2]Plan2!$H:$H,[2]Plan2!$A:$A,$D783,[2]Plan2!$U:$U,3)</f>
        <v>#VALUE!</v>
      </c>
      <c r="AI783" s="18" t="e">
        <f>SUMIFS([2]Plan2!$H:$H,[2]Plan2!$A:$A,$D783,[2]Plan2!$U:$U,4)</f>
        <v>#VALUE!</v>
      </c>
      <c r="AJ783" s="18" t="e">
        <f>SUMIFS([2]Plan2!$H:$H,[2]Plan2!$A:$A,$D783,[2]Plan2!$U:$U,5)</f>
        <v>#VALUE!</v>
      </c>
      <c r="AK783" s="23" t="e">
        <f t="shared" si="101"/>
        <v>#VALUE!</v>
      </c>
      <c r="AL783" s="23" t="e">
        <f t="shared" si="96"/>
        <v>#VALUE!</v>
      </c>
      <c r="AM783">
        <f t="shared" si="102"/>
        <v>0</v>
      </c>
    </row>
    <row r="784" spans="1:39" ht="15.75" x14ac:dyDescent="0.25">
      <c r="A784" s="21" t="s">
        <v>267</v>
      </c>
      <c r="B784" s="21" t="s">
        <v>1519</v>
      </c>
      <c r="C784" s="21">
        <v>8070508</v>
      </c>
      <c r="D784" s="25">
        <v>190037</v>
      </c>
      <c r="E784" s="21" t="s">
        <v>1642</v>
      </c>
      <c r="F784" s="31" t="s">
        <v>2453</v>
      </c>
      <c r="G784" s="21" t="s">
        <v>498</v>
      </c>
      <c r="H784" s="21" t="s">
        <v>519</v>
      </c>
      <c r="I784" s="25" t="s">
        <v>20</v>
      </c>
      <c r="J784" s="21" t="s">
        <v>27</v>
      </c>
      <c r="K784" s="21" t="s">
        <v>28</v>
      </c>
      <c r="L784" s="20">
        <v>45790</v>
      </c>
      <c r="M784" s="20">
        <v>45799</v>
      </c>
      <c r="N784" s="21" t="s">
        <v>18</v>
      </c>
      <c r="O784" s="21">
        <v>204</v>
      </c>
      <c r="P784" s="21">
        <v>227</v>
      </c>
      <c r="Q784" s="21">
        <v>387</v>
      </c>
      <c r="R784" s="15">
        <f t="shared" si="99"/>
        <v>0.70484581497797361</v>
      </c>
      <c r="S784" s="18">
        <f>IFERROR(VLOOKUP(D784,'[1]comparativo br'!$A:$B,2,FALSE),"")</f>
        <v>52734</v>
      </c>
      <c r="T784" s="18">
        <f>IFERROR(VLOOKUP(D784,'[1]comparativo br'!$A:$C,3,FALSE),"")</f>
        <v>35823</v>
      </c>
      <c r="U784" s="15">
        <f t="shared" si="100"/>
        <v>-0.32068494709295708</v>
      </c>
      <c r="V784" s="19">
        <f>IFERROR(VLOOKUP(D784,'[1]comparativo br'!$A:$D,4,FALSE),"")</f>
        <v>1501</v>
      </c>
      <c r="W784" s="19">
        <f>IFERROR(VLOOKUP(D784,'[1]comparativo br'!$A:$E,5,FALSE),"")</f>
        <v>657</v>
      </c>
      <c r="X784" s="15">
        <f t="shared" si="98"/>
        <v>-0.5622918054630246</v>
      </c>
      <c r="Y784" s="18" t="e">
        <f>SUMIFS([2]Plan2!$H:$H,[2]Plan2!$A:$A,$D784,[2]Plan2!$U:$U,6)</f>
        <v>#VALUE!</v>
      </c>
      <c r="Z784" s="18" t="e">
        <f>SUMIFS([2]Plan2!$H:$H,[2]Plan2!$A:$A,$D784,[2]Plan2!$U:$U,7)</f>
        <v>#VALUE!</v>
      </c>
      <c r="AA784" s="18" t="e">
        <f>SUMIFS([2]Plan2!$H:$H,[2]Plan2!$A:$A,$D784,[2]Plan2!$U:$U,8)</f>
        <v>#VALUE!</v>
      </c>
      <c r="AB784" s="18" t="e">
        <f>SUMIFS([2]Plan2!$H:$H,[2]Plan2!$A:$A,$D784,[2]Plan2!$U:$U,9)</f>
        <v>#VALUE!</v>
      </c>
      <c r="AC784" s="18" t="e">
        <f>SUMIFS([2]Plan2!$H:$H,[2]Plan2!$A:$A,$D784,[2]Plan2!$U:$U,10)</f>
        <v>#VALUE!</v>
      </c>
      <c r="AD784" s="18" t="e">
        <f>SUMIFS([2]Plan2!$H:$H,[2]Plan2!$A:$A,$D784,[2]Plan2!$U:$U,11)</f>
        <v>#VALUE!</v>
      </c>
      <c r="AE784" s="18" t="e">
        <f>SUMIFS([2]Plan2!$H:$H,[2]Plan2!$A:$A,$D784,[2]Plan2!$U:$U,12)</f>
        <v>#VALUE!</v>
      </c>
      <c r="AF784" s="18" t="e">
        <f>SUMIFS([2]Plan2!$H:$H,[2]Plan2!$A:$A,$D784,[2]Plan2!$U:$U,1)</f>
        <v>#VALUE!</v>
      </c>
      <c r="AG784" s="18" t="e">
        <f>SUMIFS([2]Plan2!$H:$H,[2]Plan2!$A:$A,$D784,[2]Plan2!$U:$U,2)</f>
        <v>#VALUE!</v>
      </c>
      <c r="AH784" s="18" t="e">
        <f>SUMIFS([2]Plan2!$H:$H,[2]Plan2!$A:$A,$D784,[2]Plan2!$U:$U,3)</f>
        <v>#VALUE!</v>
      </c>
      <c r="AI784" s="18" t="e">
        <f>SUMIFS([2]Plan2!$H:$H,[2]Plan2!$A:$A,$D784,[2]Plan2!$U:$U,4)</f>
        <v>#VALUE!</v>
      </c>
      <c r="AJ784" s="18" t="e">
        <f>SUMIFS([2]Plan2!$H:$H,[2]Plan2!$A:$A,$D784,[2]Plan2!$U:$U,5)</f>
        <v>#VALUE!</v>
      </c>
      <c r="AK784" s="23" t="e">
        <f t="shared" si="101"/>
        <v>#VALUE!</v>
      </c>
      <c r="AL784" s="23" t="e">
        <f t="shared" si="96"/>
        <v>#VALUE!</v>
      </c>
      <c r="AM784">
        <f t="shared" si="102"/>
        <v>0</v>
      </c>
    </row>
    <row r="785" spans="1:39" ht="15.75" x14ac:dyDescent="0.25">
      <c r="A785" s="21" t="s">
        <v>267</v>
      </c>
      <c r="B785" s="21" t="s">
        <v>1520</v>
      </c>
      <c r="C785" s="21">
        <v>8070508</v>
      </c>
      <c r="D785" s="25">
        <v>190054</v>
      </c>
      <c r="E785" s="21" t="s">
        <v>1642</v>
      </c>
      <c r="F785" s="31" t="s">
        <v>2453</v>
      </c>
      <c r="G785" s="21" t="s">
        <v>498</v>
      </c>
      <c r="H785" s="21" t="s">
        <v>521</v>
      </c>
      <c r="I785" s="25" t="s">
        <v>20</v>
      </c>
      <c r="J785" s="21" t="s">
        <v>27</v>
      </c>
      <c r="K785" s="21" t="s">
        <v>28</v>
      </c>
      <c r="L785" s="20">
        <v>45791</v>
      </c>
      <c r="M785" s="20">
        <v>45799</v>
      </c>
      <c r="N785" s="21" t="s">
        <v>18</v>
      </c>
      <c r="O785" s="21">
        <v>129</v>
      </c>
      <c r="P785" s="21">
        <v>137</v>
      </c>
      <c r="Q785" s="21">
        <v>202</v>
      </c>
      <c r="R785" s="15">
        <f t="shared" si="99"/>
        <v>0.47445255474452552</v>
      </c>
      <c r="S785" s="18">
        <f>IFERROR(VLOOKUP(D785,'[1]comparativo br'!$A:$B,2,FALSE),"")</f>
        <v>20774</v>
      </c>
      <c r="T785" s="18">
        <f>IFERROR(VLOOKUP(D785,'[1]comparativo br'!$A:$C,3,FALSE),"")</f>
        <v>12464</v>
      </c>
      <c r="U785" s="15">
        <f t="shared" si="100"/>
        <v>-0.400019254837778</v>
      </c>
      <c r="V785" s="19">
        <f>IFERROR(VLOOKUP(D785,'[1]comparativo br'!$A:$D,4,FALSE),"")</f>
        <v>1003</v>
      </c>
      <c r="W785" s="19">
        <f>IFERROR(VLOOKUP(D785,'[1]comparativo br'!$A:$E,5,FALSE),"")</f>
        <v>394</v>
      </c>
      <c r="X785" s="15">
        <f t="shared" si="98"/>
        <v>-0.60717846460618141</v>
      </c>
      <c r="Y785" s="18" t="e">
        <f>SUMIFS([2]Plan2!$H:$H,[2]Plan2!$A:$A,$D785,[2]Plan2!$U:$U,6)</f>
        <v>#VALUE!</v>
      </c>
      <c r="Z785" s="18" t="e">
        <f>SUMIFS([2]Plan2!$H:$H,[2]Plan2!$A:$A,$D785,[2]Plan2!$U:$U,7)</f>
        <v>#VALUE!</v>
      </c>
      <c r="AA785" s="18" t="e">
        <f>SUMIFS([2]Plan2!$H:$H,[2]Plan2!$A:$A,$D785,[2]Plan2!$U:$U,8)</f>
        <v>#VALUE!</v>
      </c>
      <c r="AB785" s="18" t="e">
        <f>SUMIFS([2]Plan2!$H:$H,[2]Plan2!$A:$A,$D785,[2]Plan2!$U:$U,9)</f>
        <v>#VALUE!</v>
      </c>
      <c r="AC785" s="18" t="e">
        <f>SUMIFS([2]Plan2!$H:$H,[2]Plan2!$A:$A,$D785,[2]Plan2!$U:$U,10)</f>
        <v>#VALUE!</v>
      </c>
      <c r="AD785" s="18" t="e">
        <f>SUMIFS([2]Plan2!$H:$H,[2]Plan2!$A:$A,$D785,[2]Plan2!$U:$U,11)</f>
        <v>#VALUE!</v>
      </c>
      <c r="AE785" s="18" t="e">
        <f>SUMIFS([2]Plan2!$H:$H,[2]Plan2!$A:$A,$D785,[2]Plan2!$U:$U,12)</f>
        <v>#VALUE!</v>
      </c>
      <c r="AF785" s="18" t="e">
        <f>SUMIFS([2]Plan2!$H:$H,[2]Plan2!$A:$A,$D785,[2]Plan2!$U:$U,1)</f>
        <v>#VALUE!</v>
      </c>
      <c r="AG785" s="18" t="e">
        <f>SUMIFS([2]Plan2!$H:$H,[2]Plan2!$A:$A,$D785,[2]Plan2!$U:$U,2)</f>
        <v>#VALUE!</v>
      </c>
      <c r="AH785" s="18" t="e">
        <f>SUMIFS([2]Plan2!$H:$H,[2]Plan2!$A:$A,$D785,[2]Plan2!$U:$U,3)</f>
        <v>#VALUE!</v>
      </c>
      <c r="AI785" s="18" t="e">
        <f>SUMIFS([2]Plan2!$H:$H,[2]Plan2!$A:$A,$D785,[2]Plan2!$U:$U,4)</f>
        <v>#VALUE!</v>
      </c>
      <c r="AJ785" s="18" t="e">
        <f>SUMIFS([2]Plan2!$H:$H,[2]Plan2!$A:$A,$D785,[2]Plan2!$U:$U,5)</f>
        <v>#VALUE!</v>
      </c>
      <c r="AK785" s="23" t="e">
        <f t="shared" si="101"/>
        <v>#VALUE!</v>
      </c>
      <c r="AL785" s="23" t="e">
        <f t="shared" si="96"/>
        <v>#VALUE!</v>
      </c>
      <c r="AM785">
        <f t="shared" si="102"/>
        <v>0</v>
      </c>
    </row>
    <row r="786" spans="1:39" ht="15.75" x14ac:dyDescent="0.25">
      <c r="A786" s="21" t="s">
        <v>267</v>
      </c>
      <c r="B786" s="21" t="s">
        <v>1519</v>
      </c>
      <c r="C786" s="21">
        <v>8070508</v>
      </c>
      <c r="D786" s="25">
        <v>190059</v>
      </c>
      <c r="E786" s="21" t="s">
        <v>1642</v>
      </c>
      <c r="F786" s="31" t="s">
        <v>2453</v>
      </c>
      <c r="G786" s="21" t="s">
        <v>498</v>
      </c>
      <c r="H786" s="21" t="s">
        <v>522</v>
      </c>
      <c r="I786" s="25" t="s">
        <v>20</v>
      </c>
      <c r="J786" s="21" t="s">
        <v>27</v>
      </c>
      <c r="K786" s="21" t="s">
        <v>28</v>
      </c>
      <c r="L786" s="20">
        <v>45803</v>
      </c>
      <c r="M786" s="20">
        <v>45799</v>
      </c>
      <c r="N786" s="21" t="s">
        <v>18</v>
      </c>
      <c r="O786" s="21">
        <v>675</v>
      </c>
      <c r="P786" s="21">
        <v>717</v>
      </c>
      <c r="Q786" s="21">
        <v>1372</v>
      </c>
      <c r="R786" s="15">
        <f t="shared" si="99"/>
        <v>0.91352859135285913</v>
      </c>
      <c r="S786" s="18">
        <f>IFERROR(VLOOKUP(D786,'[1]comparativo br'!$A:$B,2,FALSE),"")</f>
        <v>211046.96</v>
      </c>
      <c r="T786" s="18">
        <f>IFERROR(VLOOKUP(D786,'[1]comparativo br'!$A:$C,3,FALSE),"")</f>
        <v>103106</v>
      </c>
      <c r="U786" s="15">
        <f t="shared" si="100"/>
        <v>-0.51145470183507968</v>
      </c>
      <c r="V786" s="19">
        <f>IFERROR(VLOOKUP(D786,'[1]comparativo br'!$A:$D,4,FALSE),"")</f>
        <v>4393</v>
      </c>
      <c r="W786" s="19">
        <f>IFERROR(VLOOKUP(D786,'[1]comparativo br'!$A:$E,5,FALSE),"")</f>
        <v>2584</v>
      </c>
      <c r="X786" s="15">
        <f t="shared" si="98"/>
        <v>-0.411791486455725</v>
      </c>
      <c r="Y786" s="18" t="e">
        <f>SUMIFS([2]Plan2!$H:$H,[2]Plan2!$A:$A,$D786,[2]Plan2!$U:$U,6)</f>
        <v>#VALUE!</v>
      </c>
      <c r="Z786" s="18" t="e">
        <f>SUMIFS([2]Plan2!$H:$H,[2]Plan2!$A:$A,$D786,[2]Plan2!$U:$U,7)</f>
        <v>#VALUE!</v>
      </c>
      <c r="AA786" s="18" t="e">
        <f>SUMIFS([2]Plan2!$H:$H,[2]Plan2!$A:$A,$D786,[2]Plan2!$U:$U,8)</f>
        <v>#VALUE!</v>
      </c>
      <c r="AB786" s="18" t="e">
        <f>SUMIFS([2]Plan2!$H:$H,[2]Plan2!$A:$A,$D786,[2]Plan2!$U:$U,9)</f>
        <v>#VALUE!</v>
      </c>
      <c r="AC786" s="18" t="e">
        <f>SUMIFS([2]Plan2!$H:$H,[2]Plan2!$A:$A,$D786,[2]Plan2!$U:$U,10)</f>
        <v>#VALUE!</v>
      </c>
      <c r="AD786" s="18" t="e">
        <f>SUMIFS([2]Plan2!$H:$H,[2]Plan2!$A:$A,$D786,[2]Plan2!$U:$U,11)</f>
        <v>#VALUE!</v>
      </c>
      <c r="AE786" s="18" t="e">
        <f>SUMIFS([2]Plan2!$H:$H,[2]Plan2!$A:$A,$D786,[2]Plan2!$U:$U,12)</f>
        <v>#VALUE!</v>
      </c>
      <c r="AF786" s="18" t="e">
        <f>SUMIFS([2]Plan2!$H:$H,[2]Plan2!$A:$A,$D786,[2]Plan2!$U:$U,1)</f>
        <v>#VALUE!</v>
      </c>
      <c r="AG786" s="18" t="e">
        <f>SUMIFS([2]Plan2!$H:$H,[2]Plan2!$A:$A,$D786,[2]Plan2!$U:$U,2)</f>
        <v>#VALUE!</v>
      </c>
      <c r="AH786" s="18" t="e">
        <f>SUMIFS([2]Plan2!$H:$H,[2]Plan2!$A:$A,$D786,[2]Plan2!$U:$U,3)</f>
        <v>#VALUE!</v>
      </c>
      <c r="AI786" s="18" t="e">
        <f>SUMIFS([2]Plan2!$H:$H,[2]Plan2!$A:$A,$D786,[2]Plan2!$U:$U,4)</f>
        <v>#VALUE!</v>
      </c>
      <c r="AJ786" s="18" t="e">
        <f>SUMIFS([2]Plan2!$H:$H,[2]Plan2!$A:$A,$D786,[2]Plan2!$U:$U,5)</f>
        <v>#VALUE!</v>
      </c>
      <c r="AK786" s="23" t="e">
        <f t="shared" si="101"/>
        <v>#VALUE!</v>
      </c>
      <c r="AL786" s="23" t="e">
        <f t="shared" si="96"/>
        <v>#VALUE!</v>
      </c>
      <c r="AM786">
        <f t="shared" si="102"/>
        <v>0</v>
      </c>
    </row>
    <row r="787" spans="1:39" ht="15.75" x14ac:dyDescent="0.25">
      <c r="A787" s="21" t="s">
        <v>267</v>
      </c>
      <c r="B787" s="21" t="s">
        <v>1519</v>
      </c>
      <c r="C787" s="21">
        <v>8070508</v>
      </c>
      <c r="D787" s="25">
        <v>191119</v>
      </c>
      <c r="E787" s="21" t="s">
        <v>1642</v>
      </c>
      <c r="F787" s="31" t="s">
        <v>2453</v>
      </c>
      <c r="G787" s="21" t="s">
        <v>498</v>
      </c>
      <c r="H787" s="21" t="s">
        <v>510</v>
      </c>
      <c r="I787" s="25" t="s">
        <v>20</v>
      </c>
      <c r="J787" s="21" t="s">
        <v>27</v>
      </c>
      <c r="K787" s="21" t="s">
        <v>28</v>
      </c>
      <c r="L787" s="20">
        <v>45502</v>
      </c>
      <c r="M787" s="20">
        <v>45799</v>
      </c>
      <c r="N787" s="21" t="s">
        <v>18</v>
      </c>
      <c r="O787" s="21">
        <v>143</v>
      </c>
      <c r="P787" s="21">
        <v>87</v>
      </c>
      <c r="Q787" s="21">
        <v>165</v>
      </c>
      <c r="R787" s="15">
        <f t="shared" si="99"/>
        <v>0.89655172413793105</v>
      </c>
      <c r="S787" s="18">
        <f>IFERROR(VLOOKUP(D787,'[1]comparativo br'!$A:$B,2,FALSE),"")</f>
        <v>0</v>
      </c>
      <c r="T787" s="18">
        <f>IFERROR(VLOOKUP(D787,'[1]comparativo br'!$A:$C,3,FALSE),"")</f>
        <v>0</v>
      </c>
      <c r="U787" s="15" t="str">
        <f t="shared" si="100"/>
        <v/>
      </c>
      <c r="V787" s="19">
        <f>IFERROR(VLOOKUP(D787,'[1]comparativo br'!$A:$D,4,FALSE),"")</f>
        <v>276</v>
      </c>
      <c r="W787" s="19">
        <f>IFERROR(VLOOKUP(D787,'[1]comparativo br'!$A:$E,5,FALSE),"")</f>
        <v>275</v>
      </c>
      <c r="X787" s="15">
        <f t="shared" si="98"/>
        <v>-3.6231884057971015E-3</v>
      </c>
      <c r="Y787" s="18" t="e">
        <f>SUMIFS([2]Plan2!$H:$H,[2]Plan2!$A:$A,$D787,[2]Plan2!$U:$U,6)</f>
        <v>#VALUE!</v>
      </c>
      <c r="Z787" s="18" t="e">
        <f>SUMIFS([2]Plan2!$H:$H,[2]Plan2!$A:$A,$D787,[2]Plan2!$U:$U,7)</f>
        <v>#VALUE!</v>
      </c>
      <c r="AA787" s="18" t="e">
        <f>SUMIFS([2]Plan2!$H:$H,[2]Plan2!$A:$A,$D787,[2]Plan2!$U:$U,8)</f>
        <v>#VALUE!</v>
      </c>
      <c r="AB787" s="18" t="e">
        <f>SUMIFS([2]Plan2!$H:$H,[2]Plan2!$A:$A,$D787,[2]Plan2!$U:$U,9)</f>
        <v>#VALUE!</v>
      </c>
      <c r="AC787" s="18" t="e">
        <f>SUMIFS([2]Plan2!$H:$H,[2]Plan2!$A:$A,$D787,[2]Plan2!$U:$U,10)</f>
        <v>#VALUE!</v>
      </c>
      <c r="AD787" s="18" t="e">
        <f>SUMIFS([2]Plan2!$H:$H,[2]Plan2!$A:$A,$D787,[2]Plan2!$U:$U,11)</f>
        <v>#VALUE!</v>
      </c>
      <c r="AE787" s="18" t="e">
        <f>SUMIFS([2]Plan2!$H:$H,[2]Plan2!$A:$A,$D787,[2]Plan2!$U:$U,12)</f>
        <v>#VALUE!</v>
      </c>
      <c r="AF787" s="18" t="e">
        <f>SUMIFS([2]Plan2!$H:$H,[2]Plan2!$A:$A,$D787,[2]Plan2!$U:$U,1)</f>
        <v>#VALUE!</v>
      </c>
      <c r="AG787" s="18" t="e">
        <f>SUMIFS([2]Plan2!$H:$H,[2]Plan2!$A:$A,$D787,[2]Plan2!$U:$U,2)</f>
        <v>#VALUE!</v>
      </c>
      <c r="AH787" s="18" t="e">
        <f>SUMIFS([2]Plan2!$H:$H,[2]Plan2!$A:$A,$D787,[2]Plan2!$U:$U,3)</f>
        <v>#VALUE!</v>
      </c>
      <c r="AI787" s="18" t="e">
        <f>SUMIFS([2]Plan2!$H:$H,[2]Plan2!$A:$A,$D787,[2]Plan2!$U:$U,4)</f>
        <v>#VALUE!</v>
      </c>
      <c r="AJ787" s="18" t="e">
        <f>SUMIFS([2]Plan2!$H:$H,[2]Plan2!$A:$A,$D787,[2]Plan2!$U:$U,5)</f>
        <v>#VALUE!</v>
      </c>
      <c r="AK787" s="23" t="e">
        <f t="shared" si="101"/>
        <v>#VALUE!</v>
      </c>
      <c r="AL787" s="23" t="e">
        <f t="shared" si="96"/>
        <v>#VALUE!</v>
      </c>
      <c r="AM787">
        <f t="shared" si="102"/>
        <v>0</v>
      </c>
    </row>
    <row r="788" spans="1:39" ht="15.75" x14ac:dyDescent="0.25">
      <c r="A788" s="21" t="s">
        <v>267</v>
      </c>
      <c r="B788" s="21" t="s">
        <v>1519</v>
      </c>
      <c r="C788" s="21">
        <v>8070508</v>
      </c>
      <c r="D788" s="25">
        <v>191127</v>
      </c>
      <c r="E788" s="21" t="s">
        <v>1642</v>
      </c>
      <c r="F788" s="31" t="s">
        <v>2453</v>
      </c>
      <c r="G788" s="21" t="s">
        <v>498</v>
      </c>
      <c r="H788" s="21" t="s">
        <v>588</v>
      </c>
      <c r="I788" s="25" t="s">
        <v>20</v>
      </c>
      <c r="J788" s="21" t="s">
        <v>27</v>
      </c>
      <c r="K788" s="21" t="s">
        <v>28</v>
      </c>
      <c r="L788" s="20">
        <v>45797</v>
      </c>
      <c r="M788" s="20">
        <v>45799</v>
      </c>
      <c r="N788" s="21" t="s">
        <v>18</v>
      </c>
      <c r="O788" s="21">
        <v>227</v>
      </c>
      <c r="P788" s="21">
        <v>260</v>
      </c>
      <c r="Q788" s="21">
        <v>431</v>
      </c>
      <c r="R788" s="15">
        <f t="shared" si="99"/>
        <v>0.65769230769230769</v>
      </c>
      <c r="S788" s="18">
        <f>IFERROR(VLOOKUP(D788,'[1]comparativo br'!$A:$B,2,FALSE),"")</f>
        <v>62002.400000000001</v>
      </c>
      <c r="T788" s="18">
        <f>IFERROR(VLOOKUP(D788,'[1]comparativo br'!$A:$C,3,FALSE),"")</f>
        <v>30682</v>
      </c>
      <c r="U788" s="15">
        <f t="shared" si="100"/>
        <v>-0.5051481878120847</v>
      </c>
      <c r="V788" s="19">
        <f>IFERROR(VLOOKUP(D788,'[1]comparativo br'!$A:$D,4,FALSE),"")</f>
        <v>2122</v>
      </c>
      <c r="W788" s="19">
        <f>IFERROR(VLOOKUP(D788,'[1]comparativo br'!$A:$E,5,FALSE),"")</f>
        <v>916</v>
      </c>
      <c r="X788" s="15">
        <f t="shared" si="98"/>
        <v>-0.56833176248821871</v>
      </c>
      <c r="Y788" s="18" t="e">
        <f>SUMIFS([2]Plan2!$H:$H,[2]Plan2!$A:$A,$D788,[2]Plan2!$U:$U,6)</f>
        <v>#VALUE!</v>
      </c>
      <c r="Z788" s="18" t="e">
        <f>SUMIFS([2]Plan2!$H:$H,[2]Plan2!$A:$A,$D788,[2]Plan2!$U:$U,7)</f>
        <v>#VALUE!</v>
      </c>
      <c r="AA788" s="18" t="e">
        <f>SUMIFS([2]Plan2!$H:$H,[2]Plan2!$A:$A,$D788,[2]Plan2!$U:$U,8)</f>
        <v>#VALUE!</v>
      </c>
      <c r="AB788" s="18" t="e">
        <f>SUMIFS([2]Plan2!$H:$H,[2]Plan2!$A:$A,$D788,[2]Plan2!$U:$U,9)</f>
        <v>#VALUE!</v>
      </c>
      <c r="AC788" s="18" t="e">
        <f>SUMIFS([2]Plan2!$H:$H,[2]Plan2!$A:$A,$D788,[2]Plan2!$U:$U,10)</f>
        <v>#VALUE!</v>
      </c>
      <c r="AD788" s="18" t="e">
        <f>SUMIFS([2]Plan2!$H:$H,[2]Plan2!$A:$A,$D788,[2]Plan2!$U:$U,11)</f>
        <v>#VALUE!</v>
      </c>
      <c r="AE788" s="18" t="e">
        <f>SUMIFS([2]Plan2!$H:$H,[2]Plan2!$A:$A,$D788,[2]Plan2!$U:$U,12)</f>
        <v>#VALUE!</v>
      </c>
      <c r="AF788" s="18" t="e">
        <f>SUMIFS([2]Plan2!$H:$H,[2]Plan2!$A:$A,$D788,[2]Plan2!$U:$U,1)</f>
        <v>#VALUE!</v>
      </c>
      <c r="AG788" s="18" t="e">
        <f>SUMIFS([2]Plan2!$H:$H,[2]Plan2!$A:$A,$D788,[2]Plan2!$U:$U,2)</f>
        <v>#VALUE!</v>
      </c>
      <c r="AH788" s="18" t="e">
        <f>SUMIFS([2]Plan2!$H:$H,[2]Plan2!$A:$A,$D788,[2]Plan2!$U:$U,3)</f>
        <v>#VALUE!</v>
      </c>
      <c r="AI788" s="18" t="e">
        <f>SUMIFS([2]Plan2!$H:$H,[2]Plan2!$A:$A,$D788,[2]Plan2!$U:$U,4)</f>
        <v>#VALUE!</v>
      </c>
      <c r="AJ788" s="18" t="e">
        <f>SUMIFS([2]Plan2!$H:$H,[2]Plan2!$A:$A,$D788,[2]Plan2!$U:$U,5)</f>
        <v>#VALUE!</v>
      </c>
      <c r="AK788" s="23" t="e">
        <f t="shared" si="101"/>
        <v>#VALUE!</v>
      </c>
      <c r="AL788" s="23" t="e">
        <f t="shared" si="96"/>
        <v>#VALUE!</v>
      </c>
      <c r="AM788">
        <f t="shared" si="102"/>
        <v>0</v>
      </c>
    </row>
    <row r="789" spans="1:39" ht="15.75" x14ac:dyDescent="0.25">
      <c r="A789" s="21" t="s">
        <v>267</v>
      </c>
      <c r="B789" s="21" t="s">
        <v>1519</v>
      </c>
      <c r="C789" s="21">
        <v>8070508</v>
      </c>
      <c r="D789" s="25">
        <v>193463</v>
      </c>
      <c r="E789" s="21" t="s">
        <v>1642</v>
      </c>
      <c r="F789" s="31" t="s">
        <v>2453</v>
      </c>
      <c r="G789" s="21" t="s">
        <v>498</v>
      </c>
      <c r="H789" s="21" t="s">
        <v>266</v>
      </c>
      <c r="I789" s="25" t="s">
        <v>20</v>
      </c>
      <c r="J789" s="21" t="s">
        <v>27</v>
      </c>
      <c r="K789" s="21" t="s">
        <v>28</v>
      </c>
      <c r="L789" s="20">
        <v>45804</v>
      </c>
      <c r="M789" s="20">
        <v>45799</v>
      </c>
      <c r="N789" s="21" t="s">
        <v>18</v>
      </c>
      <c r="O789" s="21">
        <v>225</v>
      </c>
      <c r="P789" s="21">
        <v>257</v>
      </c>
      <c r="Q789" s="21">
        <v>387</v>
      </c>
      <c r="R789" s="15">
        <f t="shared" si="99"/>
        <v>0.50583657587548636</v>
      </c>
      <c r="S789" s="18">
        <f>IFERROR(VLOOKUP(D789,'[1]comparativo br'!$A:$B,2,FALSE),"")</f>
        <v>47940</v>
      </c>
      <c r="T789" s="18">
        <f>IFERROR(VLOOKUP(D789,'[1]comparativo br'!$A:$C,3,FALSE),"")</f>
        <v>76065</v>
      </c>
      <c r="U789" s="15">
        <f t="shared" si="100"/>
        <v>0.58667083854818525</v>
      </c>
      <c r="V789" s="19">
        <f>IFERROR(VLOOKUP(D789,'[1]comparativo br'!$A:$D,4,FALSE),"")</f>
        <v>1278</v>
      </c>
      <c r="W789" s="19">
        <f>IFERROR(VLOOKUP(D789,'[1]comparativo br'!$A:$E,5,FALSE),"")</f>
        <v>985</v>
      </c>
      <c r="X789" s="15">
        <f t="shared" si="98"/>
        <v>-0.22926447574334899</v>
      </c>
      <c r="Y789" s="18" t="e">
        <f>SUMIFS([2]Plan2!$H:$H,[2]Plan2!$A:$A,$D789,[2]Plan2!$U:$U,6)</f>
        <v>#VALUE!</v>
      </c>
      <c r="Z789" s="18" t="e">
        <f>SUMIFS([2]Plan2!$H:$H,[2]Plan2!$A:$A,$D789,[2]Plan2!$U:$U,7)</f>
        <v>#VALUE!</v>
      </c>
      <c r="AA789" s="18" t="e">
        <f>SUMIFS([2]Plan2!$H:$H,[2]Plan2!$A:$A,$D789,[2]Plan2!$U:$U,8)</f>
        <v>#VALUE!</v>
      </c>
      <c r="AB789" s="18" t="e">
        <f>SUMIFS([2]Plan2!$H:$H,[2]Plan2!$A:$A,$D789,[2]Plan2!$U:$U,9)</f>
        <v>#VALUE!</v>
      </c>
      <c r="AC789" s="18" t="e">
        <f>SUMIFS([2]Plan2!$H:$H,[2]Plan2!$A:$A,$D789,[2]Plan2!$U:$U,10)</f>
        <v>#VALUE!</v>
      </c>
      <c r="AD789" s="18" t="e">
        <f>SUMIFS([2]Plan2!$H:$H,[2]Plan2!$A:$A,$D789,[2]Plan2!$U:$U,11)</f>
        <v>#VALUE!</v>
      </c>
      <c r="AE789" s="18" t="e">
        <f>SUMIFS([2]Plan2!$H:$H,[2]Plan2!$A:$A,$D789,[2]Plan2!$U:$U,12)</f>
        <v>#VALUE!</v>
      </c>
      <c r="AF789" s="18" t="e">
        <f>SUMIFS([2]Plan2!$H:$H,[2]Plan2!$A:$A,$D789,[2]Plan2!$U:$U,1)</f>
        <v>#VALUE!</v>
      </c>
      <c r="AG789" s="18" t="e">
        <f>SUMIFS([2]Plan2!$H:$H,[2]Plan2!$A:$A,$D789,[2]Plan2!$U:$U,2)</f>
        <v>#VALUE!</v>
      </c>
      <c r="AH789" s="18" t="e">
        <f>SUMIFS([2]Plan2!$H:$H,[2]Plan2!$A:$A,$D789,[2]Plan2!$U:$U,3)</f>
        <v>#VALUE!</v>
      </c>
      <c r="AI789" s="18" t="e">
        <f>SUMIFS([2]Plan2!$H:$H,[2]Plan2!$A:$A,$D789,[2]Plan2!$U:$U,4)</f>
        <v>#VALUE!</v>
      </c>
      <c r="AJ789" s="18" t="e">
        <f>SUMIFS([2]Plan2!$H:$H,[2]Plan2!$A:$A,$D789,[2]Plan2!$U:$U,5)</f>
        <v>#VALUE!</v>
      </c>
      <c r="AK789" s="23" t="e">
        <f t="shared" si="101"/>
        <v>#VALUE!</v>
      </c>
      <c r="AL789" s="23" t="e">
        <f t="shared" si="96"/>
        <v>#VALUE!</v>
      </c>
      <c r="AM789">
        <f t="shared" si="102"/>
        <v>0</v>
      </c>
    </row>
    <row r="790" spans="1:39" ht="15.75" x14ac:dyDescent="0.25">
      <c r="A790" s="21"/>
      <c r="B790" s="21" t="s">
        <v>1520</v>
      </c>
      <c r="C790" s="21">
        <v>8070566</v>
      </c>
      <c r="D790" s="25">
        <v>500834</v>
      </c>
      <c r="E790" s="21" t="s">
        <v>1180</v>
      </c>
      <c r="F790" s="31" t="s">
        <v>1180</v>
      </c>
      <c r="G790" s="21" t="s">
        <v>1190</v>
      </c>
      <c r="H790" s="21" t="s">
        <v>1058</v>
      </c>
      <c r="I790" s="25" t="s">
        <v>145</v>
      </c>
      <c r="J790" s="21" t="s">
        <v>27</v>
      </c>
      <c r="K790" s="21" t="s">
        <v>28</v>
      </c>
      <c r="L790" s="20">
        <v>45763</v>
      </c>
      <c r="M790" s="20">
        <v>45728</v>
      </c>
      <c r="N790" s="21" t="s">
        <v>22</v>
      </c>
      <c r="O790" s="21">
        <v>36</v>
      </c>
      <c r="P790" s="21">
        <v>73</v>
      </c>
      <c r="Q790" s="21">
        <v>71</v>
      </c>
      <c r="R790" s="15">
        <f t="shared" si="99"/>
        <v>-2.7397260273972601E-2</v>
      </c>
      <c r="S790" s="18">
        <f>IFERROR(VLOOKUP(D790,'[1]comparativo br'!$A:$B,2,FALSE),"")</f>
        <v>3017.1</v>
      </c>
      <c r="T790" s="18">
        <f>IFERROR(VLOOKUP(D790,'[1]comparativo br'!$A:$C,3,FALSE),"")</f>
        <v>2423</v>
      </c>
      <c r="U790" s="15">
        <f t="shared" si="100"/>
        <v>-0.19691094096980541</v>
      </c>
      <c r="V790" s="19">
        <f>IFERROR(VLOOKUP(D790,'[1]comparativo br'!$A:$D,4,FALSE),"")</f>
        <v>64</v>
      </c>
      <c r="W790" s="19">
        <f>IFERROR(VLOOKUP(D790,'[1]comparativo br'!$A:$E,5,FALSE),"")</f>
        <v>76</v>
      </c>
      <c r="X790" s="15">
        <f t="shared" si="98"/>
        <v>0.1875</v>
      </c>
      <c r="Y790" s="18" t="e">
        <f>SUMIFS([2]Plan2!$H:$H,[2]Plan2!$A:$A,$D790,[2]Plan2!$U:$U,6)</f>
        <v>#VALUE!</v>
      </c>
      <c r="Z790" s="18" t="e">
        <f>SUMIFS([2]Plan2!$H:$H,[2]Plan2!$A:$A,$D790,[2]Plan2!$U:$U,7)</f>
        <v>#VALUE!</v>
      </c>
      <c r="AA790" s="18" t="e">
        <f>SUMIFS([2]Plan2!$H:$H,[2]Plan2!$A:$A,$D790,[2]Plan2!$U:$U,8)</f>
        <v>#VALUE!</v>
      </c>
      <c r="AB790" s="18" t="e">
        <f>SUMIFS([2]Plan2!$H:$H,[2]Plan2!$A:$A,$D790,[2]Plan2!$U:$U,9)</f>
        <v>#VALUE!</v>
      </c>
      <c r="AC790" s="18" t="e">
        <f>SUMIFS([2]Plan2!$H:$H,[2]Plan2!$A:$A,$D790,[2]Plan2!$U:$U,10)</f>
        <v>#VALUE!</v>
      </c>
      <c r="AD790" s="18" t="e">
        <f>SUMIFS([2]Plan2!$H:$H,[2]Plan2!$A:$A,$D790,[2]Plan2!$U:$U,11)</f>
        <v>#VALUE!</v>
      </c>
      <c r="AE790" s="18" t="e">
        <f>SUMIFS([2]Plan2!$H:$H,[2]Plan2!$A:$A,$D790,[2]Plan2!$U:$U,12)</f>
        <v>#VALUE!</v>
      </c>
      <c r="AF790" s="18" t="e">
        <f>SUMIFS([2]Plan2!$H:$H,[2]Plan2!$A:$A,$D790,[2]Plan2!$U:$U,1)</f>
        <v>#VALUE!</v>
      </c>
      <c r="AG790" s="18" t="e">
        <f>SUMIFS([2]Plan2!$H:$H,[2]Plan2!$A:$A,$D790,[2]Plan2!$U:$U,2)</f>
        <v>#VALUE!</v>
      </c>
      <c r="AH790" s="18" t="e">
        <f>SUMIFS([2]Plan2!$H:$H,[2]Plan2!$A:$A,$D790,[2]Plan2!$U:$U,3)</f>
        <v>#VALUE!</v>
      </c>
      <c r="AI790" s="18" t="e">
        <f>SUMIFS([2]Plan2!$H:$H,[2]Plan2!$A:$A,$D790,[2]Plan2!$U:$U,4)</f>
        <v>#VALUE!</v>
      </c>
      <c r="AJ790" s="18" t="e">
        <f>SUMIFS([2]Plan2!$H:$H,[2]Plan2!$A:$A,$D790,[2]Plan2!$U:$U,5)</f>
        <v>#VALUE!</v>
      </c>
      <c r="AK790" s="23" t="e">
        <f t="shared" si="101"/>
        <v>#VALUE!</v>
      </c>
      <c r="AL790" s="23" t="e">
        <f t="shared" si="96"/>
        <v>#VALUE!</v>
      </c>
      <c r="AM790">
        <f t="shared" si="102"/>
        <v>0</v>
      </c>
    </row>
    <row r="791" spans="1:39" ht="15.75" x14ac:dyDescent="0.25">
      <c r="A791" s="21"/>
      <c r="B791" s="21" t="s">
        <v>1520</v>
      </c>
      <c r="C791" s="21">
        <v>8070566</v>
      </c>
      <c r="D791" s="25">
        <v>502265</v>
      </c>
      <c r="E791" s="21" t="s">
        <v>1180</v>
      </c>
      <c r="F791" s="31" t="s">
        <v>1180</v>
      </c>
      <c r="G791" s="21" t="s">
        <v>1190</v>
      </c>
      <c r="H791" s="21" t="s">
        <v>1507</v>
      </c>
      <c r="I791" s="25" t="s">
        <v>72</v>
      </c>
      <c r="J791" s="21" t="s">
        <v>27</v>
      </c>
      <c r="K791" s="21" t="s">
        <v>28</v>
      </c>
      <c r="L791" s="20">
        <v>45758</v>
      </c>
      <c r="M791" s="20">
        <v>45741</v>
      </c>
      <c r="N791" s="21" t="s">
        <v>22</v>
      </c>
      <c r="O791" s="21">
        <v>44</v>
      </c>
      <c r="P791" s="21">
        <v>72</v>
      </c>
      <c r="Q791" s="21">
        <v>77</v>
      </c>
      <c r="R791" s="15">
        <f t="shared" si="99"/>
        <v>6.9444444444444448E-2</v>
      </c>
      <c r="S791" s="18">
        <f>IFERROR(VLOOKUP(D791,'[1]comparativo br'!$A:$B,2,FALSE),"")</f>
        <v>9689.84</v>
      </c>
      <c r="T791" s="18">
        <f>IFERROR(VLOOKUP(D791,'[1]comparativo br'!$A:$C,3,FALSE),"")</f>
        <v>4989</v>
      </c>
      <c r="U791" s="15">
        <f t="shared" si="100"/>
        <v>-0.48513081743351799</v>
      </c>
      <c r="V791" s="19">
        <f>IFERROR(VLOOKUP(D791,'[1]comparativo br'!$A:$D,4,FALSE),"")</f>
        <v>149</v>
      </c>
      <c r="W791" s="19">
        <f>IFERROR(VLOOKUP(D791,'[1]comparativo br'!$A:$E,5,FALSE),"")</f>
        <v>266</v>
      </c>
      <c r="X791" s="15">
        <f t="shared" si="98"/>
        <v>0.78523489932885904</v>
      </c>
      <c r="Y791" s="18" t="e">
        <f>SUMIFS([2]Plan2!$H:$H,[2]Plan2!$A:$A,$D791,[2]Plan2!$U:$U,6)</f>
        <v>#VALUE!</v>
      </c>
      <c r="Z791" s="18" t="e">
        <f>SUMIFS([2]Plan2!$H:$H,[2]Plan2!$A:$A,$D791,[2]Plan2!$U:$U,7)</f>
        <v>#VALUE!</v>
      </c>
      <c r="AA791" s="18" t="e">
        <f>SUMIFS([2]Plan2!$H:$H,[2]Plan2!$A:$A,$D791,[2]Plan2!$U:$U,8)</f>
        <v>#VALUE!</v>
      </c>
      <c r="AB791" s="18" t="e">
        <f>SUMIFS([2]Plan2!$H:$H,[2]Plan2!$A:$A,$D791,[2]Plan2!$U:$U,9)</f>
        <v>#VALUE!</v>
      </c>
      <c r="AC791" s="18" t="e">
        <f>SUMIFS([2]Plan2!$H:$H,[2]Plan2!$A:$A,$D791,[2]Plan2!$U:$U,10)</f>
        <v>#VALUE!</v>
      </c>
      <c r="AD791" s="18" t="e">
        <f>SUMIFS([2]Plan2!$H:$H,[2]Plan2!$A:$A,$D791,[2]Plan2!$U:$U,11)</f>
        <v>#VALUE!</v>
      </c>
      <c r="AE791" s="18" t="e">
        <f>SUMIFS([2]Plan2!$H:$H,[2]Plan2!$A:$A,$D791,[2]Plan2!$U:$U,12)</f>
        <v>#VALUE!</v>
      </c>
      <c r="AF791" s="18" t="e">
        <f>SUMIFS([2]Plan2!$H:$H,[2]Plan2!$A:$A,$D791,[2]Plan2!$U:$U,1)</f>
        <v>#VALUE!</v>
      </c>
      <c r="AG791" s="18" t="e">
        <f>SUMIFS([2]Plan2!$H:$H,[2]Plan2!$A:$A,$D791,[2]Plan2!$U:$U,2)</f>
        <v>#VALUE!</v>
      </c>
      <c r="AH791" s="18" t="e">
        <f>SUMIFS([2]Plan2!$H:$H,[2]Plan2!$A:$A,$D791,[2]Plan2!$U:$U,3)</f>
        <v>#VALUE!</v>
      </c>
      <c r="AI791" s="18" t="e">
        <f>SUMIFS([2]Plan2!$H:$H,[2]Plan2!$A:$A,$D791,[2]Plan2!$U:$U,4)</f>
        <v>#VALUE!</v>
      </c>
      <c r="AJ791" s="18" t="e">
        <f>SUMIFS([2]Plan2!$H:$H,[2]Plan2!$A:$A,$D791,[2]Plan2!$U:$U,5)</f>
        <v>#VALUE!</v>
      </c>
      <c r="AK791" s="23" t="e">
        <f t="shared" si="101"/>
        <v>#VALUE!</v>
      </c>
      <c r="AL791" s="23" t="e">
        <f t="shared" si="96"/>
        <v>#VALUE!</v>
      </c>
      <c r="AM791">
        <f t="shared" si="102"/>
        <v>0</v>
      </c>
    </row>
    <row r="792" spans="1:39" ht="15.75" x14ac:dyDescent="0.25">
      <c r="A792" s="21"/>
      <c r="B792" s="21" t="s">
        <v>1520</v>
      </c>
      <c r="C792" s="21">
        <v>8070566</v>
      </c>
      <c r="D792" s="25">
        <v>100661</v>
      </c>
      <c r="E792" s="21" t="s">
        <v>1180</v>
      </c>
      <c r="F792" s="31" t="s">
        <v>1180</v>
      </c>
      <c r="G792" s="21" t="s">
        <v>1190</v>
      </c>
      <c r="H792" s="21" t="s">
        <v>1191</v>
      </c>
      <c r="I792" s="25" t="s">
        <v>63</v>
      </c>
      <c r="J792" s="21" t="s">
        <v>27</v>
      </c>
      <c r="K792" s="21" t="s">
        <v>28</v>
      </c>
      <c r="L792" s="20">
        <v>45728</v>
      </c>
      <c r="M792" s="20">
        <v>45757</v>
      </c>
      <c r="N792" s="21" t="s">
        <v>18</v>
      </c>
      <c r="O792" s="21">
        <v>69</v>
      </c>
      <c r="P792" s="21">
        <v>86</v>
      </c>
      <c r="Q792" s="21">
        <v>84</v>
      </c>
      <c r="R792" s="15">
        <f t="shared" si="99"/>
        <v>-2.3255813953488372E-2</v>
      </c>
      <c r="S792" s="18">
        <f>IFERROR(VLOOKUP(D792,'[1]comparativo br'!$A:$B,2,FALSE),"")</f>
        <v>0</v>
      </c>
      <c r="T792" s="18">
        <f>IFERROR(VLOOKUP(D792,'[1]comparativo br'!$A:$C,3,FALSE),"")</f>
        <v>5148</v>
      </c>
      <c r="U792" s="15" t="str">
        <f t="shared" si="100"/>
        <v/>
      </c>
      <c r="V792" s="19">
        <f>IFERROR(VLOOKUP(D792,'[1]comparativo br'!$A:$D,4,FALSE),"")</f>
        <v>77</v>
      </c>
      <c r="W792" s="19">
        <f>IFERROR(VLOOKUP(D792,'[1]comparativo br'!$A:$E,5,FALSE),"")</f>
        <v>127</v>
      </c>
      <c r="X792" s="15">
        <f t="shared" si="98"/>
        <v>0.64935064935064934</v>
      </c>
      <c r="Y792" s="18" t="e">
        <f>SUMIFS([2]Plan2!$H:$H,[2]Plan2!$A:$A,$D792,[2]Plan2!$U:$U,6)</f>
        <v>#VALUE!</v>
      </c>
      <c r="Z792" s="18" t="e">
        <f>SUMIFS([2]Plan2!$H:$H,[2]Plan2!$A:$A,$D792,[2]Plan2!$U:$U,7)</f>
        <v>#VALUE!</v>
      </c>
      <c r="AA792" s="18" t="e">
        <f>SUMIFS([2]Plan2!$H:$H,[2]Plan2!$A:$A,$D792,[2]Plan2!$U:$U,8)</f>
        <v>#VALUE!</v>
      </c>
      <c r="AB792" s="18" t="e">
        <f>SUMIFS([2]Plan2!$H:$H,[2]Plan2!$A:$A,$D792,[2]Plan2!$U:$U,9)</f>
        <v>#VALUE!</v>
      </c>
      <c r="AC792" s="18" t="e">
        <f>SUMIFS([2]Plan2!$H:$H,[2]Plan2!$A:$A,$D792,[2]Plan2!$U:$U,10)</f>
        <v>#VALUE!</v>
      </c>
      <c r="AD792" s="18" t="e">
        <f>SUMIFS([2]Plan2!$H:$H,[2]Plan2!$A:$A,$D792,[2]Plan2!$U:$U,11)</f>
        <v>#VALUE!</v>
      </c>
      <c r="AE792" s="18" t="e">
        <f>SUMIFS([2]Plan2!$H:$H,[2]Plan2!$A:$A,$D792,[2]Plan2!$U:$U,12)</f>
        <v>#VALUE!</v>
      </c>
      <c r="AF792" s="18" t="e">
        <f>SUMIFS([2]Plan2!$H:$H,[2]Plan2!$A:$A,$D792,[2]Plan2!$U:$U,1)</f>
        <v>#VALUE!</v>
      </c>
      <c r="AG792" s="18" t="e">
        <f>SUMIFS([2]Plan2!$H:$H,[2]Plan2!$A:$A,$D792,[2]Plan2!$U:$U,2)</f>
        <v>#VALUE!</v>
      </c>
      <c r="AH792" s="18" t="e">
        <f>SUMIFS([2]Plan2!$H:$H,[2]Plan2!$A:$A,$D792,[2]Plan2!$U:$U,3)</f>
        <v>#VALUE!</v>
      </c>
      <c r="AI792" s="18" t="e">
        <f>SUMIFS([2]Plan2!$H:$H,[2]Plan2!$A:$A,$D792,[2]Plan2!$U:$U,4)</f>
        <v>#VALUE!</v>
      </c>
      <c r="AJ792" s="18" t="e">
        <f>SUMIFS([2]Plan2!$H:$H,[2]Plan2!$A:$A,$D792,[2]Plan2!$U:$U,5)</f>
        <v>#VALUE!</v>
      </c>
      <c r="AK792" s="23" t="e">
        <f t="shared" si="101"/>
        <v>#VALUE!</v>
      </c>
      <c r="AL792" s="23" t="e">
        <f t="shared" si="96"/>
        <v>#VALUE!</v>
      </c>
      <c r="AM792">
        <f t="shared" si="102"/>
        <v>0</v>
      </c>
    </row>
    <row r="793" spans="1:39" ht="15.75" x14ac:dyDescent="0.25">
      <c r="A793" s="21"/>
      <c r="B793" s="21" t="s">
        <v>1520</v>
      </c>
      <c r="C793" s="21">
        <v>8070566</v>
      </c>
      <c r="D793" s="25">
        <v>501103</v>
      </c>
      <c r="E793" s="21" t="s">
        <v>1180</v>
      </c>
      <c r="F793" s="31" t="s">
        <v>1180</v>
      </c>
      <c r="G793" s="21" t="s">
        <v>1190</v>
      </c>
      <c r="H793" s="21" t="s">
        <v>139</v>
      </c>
      <c r="I793" s="25" t="s">
        <v>63</v>
      </c>
      <c r="J793" s="21" t="s">
        <v>27</v>
      </c>
      <c r="K793" s="21" t="s">
        <v>28</v>
      </c>
      <c r="L793" s="20">
        <v>45758</v>
      </c>
      <c r="M793" s="20">
        <v>45786</v>
      </c>
      <c r="N793" s="21" t="s">
        <v>18</v>
      </c>
      <c r="O793" s="21">
        <v>61</v>
      </c>
      <c r="P793" s="21">
        <v>105</v>
      </c>
      <c r="Q793" s="21">
        <v>114</v>
      </c>
      <c r="R793" s="15">
        <f t="shared" si="99"/>
        <v>8.5714285714285715E-2</v>
      </c>
      <c r="S793" s="18">
        <f>IFERROR(VLOOKUP(D793,'[1]comparativo br'!$A:$B,2,FALSE),"")</f>
        <v>3632.85</v>
      </c>
      <c r="T793" s="18">
        <f>IFERROR(VLOOKUP(D793,'[1]comparativo br'!$A:$C,3,FALSE),"")</f>
        <v>9112</v>
      </c>
      <c r="U793" s="15">
        <f t="shared" si="100"/>
        <v>1.5082235710255034</v>
      </c>
      <c r="V793" s="19">
        <f>IFERROR(VLOOKUP(D793,'[1]comparativo br'!$A:$D,4,FALSE),"")</f>
        <v>68</v>
      </c>
      <c r="W793" s="19">
        <f>IFERROR(VLOOKUP(D793,'[1]comparativo br'!$A:$E,5,FALSE),"")</f>
        <v>171</v>
      </c>
      <c r="X793" s="15">
        <f t="shared" si="98"/>
        <v>1.5147058823529411</v>
      </c>
      <c r="Y793" s="18" t="e">
        <f>SUMIFS([2]Plan2!$H:$H,[2]Plan2!$A:$A,$D793,[2]Plan2!$U:$U,6)</f>
        <v>#VALUE!</v>
      </c>
      <c r="Z793" s="18" t="e">
        <f>SUMIFS([2]Plan2!$H:$H,[2]Plan2!$A:$A,$D793,[2]Plan2!$U:$U,7)</f>
        <v>#VALUE!</v>
      </c>
      <c r="AA793" s="18" t="e">
        <f>SUMIFS([2]Plan2!$H:$H,[2]Plan2!$A:$A,$D793,[2]Plan2!$U:$U,8)</f>
        <v>#VALUE!</v>
      </c>
      <c r="AB793" s="18" t="e">
        <f>SUMIFS([2]Plan2!$H:$H,[2]Plan2!$A:$A,$D793,[2]Plan2!$U:$U,9)</f>
        <v>#VALUE!</v>
      </c>
      <c r="AC793" s="18" t="e">
        <f>SUMIFS([2]Plan2!$H:$H,[2]Plan2!$A:$A,$D793,[2]Plan2!$U:$U,10)</f>
        <v>#VALUE!</v>
      </c>
      <c r="AD793" s="18" t="e">
        <f>SUMIFS([2]Plan2!$H:$H,[2]Plan2!$A:$A,$D793,[2]Plan2!$U:$U,11)</f>
        <v>#VALUE!</v>
      </c>
      <c r="AE793" s="18" t="e">
        <f>SUMIFS([2]Plan2!$H:$H,[2]Plan2!$A:$A,$D793,[2]Plan2!$U:$U,12)</f>
        <v>#VALUE!</v>
      </c>
      <c r="AF793" s="18" t="e">
        <f>SUMIFS([2]Plan2!$H:$H,[2]Plan2!$A:$A,$D793,[2]Plan2!$U:$U,1)</f>
        <v>#VALUE!</v>
      </c>
      <c r="AG793" s="18" t="e">
        <f>SUMIFS([2]Plan2!$H:$H,[2]Plan2!$A:$A,$D793,[2]Plan2!$U:$U,2)</f>
        <v>#VALUE!</v>
      </c>
      <c r="AH793" s="18" t="e">
        <f>SUMIFS([2]Plan2!$H:$H,[2]Plan2!$A:$A,$D793,[2]Plan2!$U:$U,3)</f>
        <v>#VALUE!</v>
      </c>
      <c r="AI793" s="18" t="e">
        <f>SUMIFS([2]Plan2!$H:$H,[2]Plan2!$A:$A,$D793,[2]Plan2!$U:$U,4)</f>
        <v>#VALUE!</v>
      </c>
      <c r="AJ793" s="18" t="e">
        <f>SUMIFS([2]Plan2!$H:$H,[2]Plan2!$A:$A,$D793,[2]Plan2!$U:$U,5)</f>
        <v>#VALUE!</v>
      </c>
      <c r="AK793" s="23" t="e">
        <f t="shared" si="101"/>
        <v>#VALUE!</v>
      </c>
      <c r="AL793" s="23" t="e">
        <f t="shared" si="96"/>
        <v>#VALUE!</v>
      </c>
      <c r="AM793">
        <f t="shared" si="102"/>
        <v>0</v>
      </c>
    </row>
    <row r="794" spans="1:39" ht="15.75" x14ac:dyDescent="0.25">
      <c r="A794" s="21"/>
      <c r="B794" s="21" t="s">
        <v>1519</v>
      </c>
      <c r="C794" s="21">
        <v>8100057</v>
      </c>
      <c r="D794" s="25">
        <v>192811</v>
      </c>
      <c r="E794" s="21" t="s">
        <v>1180</v>
      </c>
      <c r="F794" s="31" t="s">
        <v>1180</v>
      </c>
      <c r="G794" s="21" t="s">
        <v>1966</v>
      </c>
      <c r="H794" s="21" t="s">
        <v>453</v>
      </c>
      <c r="I794" s="25" t="s">
        <v>77</v>
      </c>
      <c r="J794" s="21" t="s">
        <v>67</v>
      </c>
      <c r="K794" s="21" t="s">
        <v>760</v>
      </c>
      <c r="L794" s="20">
        <v>44595</v>
      </c>
      <c r="M794" s="20">
        <v>44663</v>
      </c>
      <c r="N794" s="21" t="s">
        <v>53</v>
      </c>
      <c r="O794" s="21">
        <v>2</v>
      </c>
      <c r="P794" s="21">
        <v>0</v>
      </c>
      <c r="Q794" s="21">
        <v>0</v>
      </c>
      <c r="R794" s="28"/>
      <c r="S794" s="18" t="str">
        <f>IFERROR(VLOOKUP(D794,'[1]comparativo br'!$A:$B,2,FALSE),"")</f>
        <v/>
      </c>
      <c r="T794" s="18" t="str">
        <f>IFERROR(VLOOKUP(D794,'[1]comparativo br'!$A:$C,3,FALSE),"")</f>
        <v/>
      </c>
      <c r="U794" s="15" t="str">
        <f t="shared" si="100"/>
        <v/>
      </c>
      <c r="V794" s="19" t="str">
        <f>IFERROR(VLOOKUP(D794,'[1]comparativo br'!$A:$D,4,FALSE),"")</f>
        <v/>
      </c>
      <c r="W794" s="19" t="str">
        <f>IFERROR(VLOOKUP(D794,'[1]comparativo br'!$A:$E,5,FALSE),"")</f>
        <v/>
      </c>
      <c r="X794" s="15" t="str">
        <f t="shared" si="98"/>
        <v/>
      </c>
      <c r="Y794" s="18" t="e">
        <f>SUMIFS([2]Plan2!$H:$H,[2]Plan2!$A:$A,$D794,[2]Plan2!$U:$U,6)</f>
        <v>#VALUE!</v>
      </c>
      <c r="Z794" s="18" t="e">
        <f>SUMIFS([2]Plan2!$H:$H,[2]Plan2!$A:$A,$D794,[2]Plan2!$U:$U,7)</f>
        <v>#VALUE!</v>
      </c>
      <c r="AA794" s="18" t="e">
        <f>SUMIFS([2]Plan2!$H:$H,[2]Plan2!$A:$A,$D794,[2]Plan2!$U:$U,8)</f>
        <v>#VALUE!</v>
      </c>
      <c r="AB794" s="18" t="e">
        <f>SUMIFS([2]Plan2!$H:$H,[2]Plan2!$A:$A,$D794,[2]Plan2!$U:$U,9)</f>
        <v>#VALUE!</v>
      </c>
      <c r="AC794" s="18" t="e">
        <f>SUMIFS([2]Plan2!$H:$H,[2]Plan2!$A:$A,$D794,[2]Plan2!$U:$U,10)</f>
        <v>#VALUE!</v>
      </c>
      <c r="AD794" s="18" t="e">
        <f>SUMIFS([2]Plan2!$H:$H,[2]Plan2!$A:$A,$D794,[2]Plan2!$U:$U,11)</f>
        <v>#VALUE!</v>
      </c>
      <c r="AE794" s="18" t="e">
        <f>SUMIFS([2]Plan2!$H:$H,[2]Plan2!$A:$A,$D794,[2]Plan2!$U:$U,12)</f>
        <v>#VALUE!</v>
      </c>
      <c r="AF794" s="18" t="e">
        <f>SUMIFS([2]Plan2!$H:$H,[2]Plan2!$A:$A,$D794,[2]Plan2!$U:$U,1)</f>
        <v>#VALUE!</v>
      </c>
      <c r="AG794" s="18" t="e">
        <f>SUMIFS([2]Plan2!$H:$H,[2]Plan2!$A:$A,$D794,[2]Plan2!$U:$U,2)</f>
        <v>#VALUE!</v>
      </c>
      <c r="AH794" s="18" t="e">
        <f>SUMIFS([2]Plan2!$H:$H,[2]Plan2!$A:$A,$D794,[2]Plan2!$U:$U,3)</f>
        <v>#VALUE!</v>
      </c>
      <c r="AI794" s="18" t="e">
        <f>SUMIFS([2]Plan2!$H:$H,[2]Plan2!$A:$A,$D794,[2]Plan2!$U:$U,4)</f>
        <v>#VALUE!</v>
      </c>
      <c r="AJ794" s="18" t="e">
        <f>SUMIFS([2]Plan2!$H:$H,[2]Plan2!$A:$A,$D794,[2]Plan2!$U:$U,5)</f>
        <v>#VALUE!</v>
      </c>
      <c r="AK794" s="23" t="e">
        <f t="shared" si="101"/>
        <v>#VALUE!</v>
      </c>
      <c r="AL794" s="23" t="e">
        <f t="shared" si="96"/>
        <v>#VALUE!</v>
      </c>
      <c r="AM794">
        <f t="shared" si="102"/>
        <v>0</v>
      </c>
    </row>
    <row r="795" spans="1:39" ht="15.75" x14ac:dyDescent="0.25">
      <c r="A795" s="21"/>
      <c r="B795" s="21" t="s">
        <v>1519</v>
      </c>
      <c r="C795" s="21">
        <v>8100057</v>
      </c>
      <c r="D795" s="25">
        <v>193427</v>
      </c>
      <c r="E795" s="21" t="s">
        <v>1180</v>
      </c>
      <c r="F795" s="31" t="s">
        <v>1180</v>
      </c>
      <c r="G795" s="21" t="s">
        <v>1966</v>
      </c>
      <c r="H795" s="21" t="s">
        <v>58</v>
      </c>
      <c r="I795" s="25" t="s">
        <v>15</v>
      </c>
      <c r="J795" s="21" t="s">
        <v>67</v>
      </c>
      <c r="K795" s="21" t="s">
        <v>760</v>
      </c>
      <c r="L795" s="20">
        <v>44693</v>
      </c>
      <c r="M795" s="20">
        <v>45761</v>
      </c>
      <c r="N795" s="21" t="s">
        <v>18</v>
      </c>
      <c r="O795" s="21">
        <v>2</v>
      </c>
      <c r="P795" s="21">
        <v>0</v>
      </c>
      <c r="Q795" s="21">
        <v>2</v>
      </c>
      <c r="R795" s="15">
        <v>1</v>
      </c>
      <c r="S795" s="18">
        <f>IFERROR(VLOOKUP(D795,'[1]comparativo br'!$A:$B,2,FALSE),"")</f>
        <v>0</v>
      </c>
      <c r="T795" s="18">
        <f>IFERROR(VLOOKUP(D795,'[1]comparativo br'!$A:$C,3,FALSE),"")</f>
        <v>0</v>
      </c>
      <c r="U795" s="15" t="str">
        <f t="shared" si="100"/>
        <v/>
      </c>
      <c r="V795" s="19">
        <f>IFERROR(VLOOKUP(D795,'[1]comparativo br'!$A:$D,4,FALSE),"")</f>
        <v>2</v>
      </c>
      <c r="W795" s="19">
        <f>IFERROR(VLOOKUP(D795,'[1]comparativo br'!$A:$E,5,FALSE),"")</f>
        <v>0</v>
      </c>
      <c r="X795" s="15">
        <f t="shared" si="98"/>
        <v>-1</v>
      </c>
      <c r="Y795" s="18" t="e">
        <f>SUMIFS([2]Plan2!$H:$H,[2]Plan2!$A:$A,$D795,[2]Plan2!$U:$U,6)</f>
        <v>#VALUE!</v>
      </c>
      <c r="Z795" s="18" t="e">
        <f>SUMIFS([2]Plan2!$H:$H,[2]Plan2!$A:$A,$D795,[2]Plan2!$U:$U,7)</f>
        <v>#VALUE!</v>
      </c>
      <c r="AA795" s="18" t="e">
        <f>SUMIFS([2]Plan2!$H:$H,[2]Plan2!$A:$A,$D795,[2]Plan2!$U:$U,8)</f>
        <v>#VALUE!</v>
      </c>
      <c r="AB795" s="18" t="e">
        <f>SUMIFS([2]Plan2!$H:$H,[2]Plan2!$A:$A,$D795,[2]Plan2!$U:$U,9)</f>
        <v>#VALUE!</v>
      </c>
      <c r="AC795" s="18" t="e">
        <f>SUMIFS([2]Plan2!$H:$H,[2]Plan2!$A:$A,$D795,[2]Plan2!$U:$U,10)</f>
        <v>#VALUE!</v>
      </c>
      <c r="AD795" s="18" t="e">
        <f>SUMIFS([2]Plan2!$H:$H,[2]Plan2!$A:$A,$D795,[2]Plan2!$U:$U,11)</f>
        <v>#VALUE!</v>
      </c>
      <c r="AE795" s="18" t="e">
        <f>SUMIFS([2]Plan2!$H:$H,[2]Plan2!$A:$A,$D795,[2]Plan2!$U:$U,12)</f>
        <v>#VALUE!</v>
      </c>
      <c r="AF795" s="18" t="e">
        <f>SUMIFS([2]Plan2!$H:$H,[2]Plan2!$A:$A,$D795,[2]Plan2!$U:$U,1)</f>
        <v>#VALUE!</v>
      </c>
      <c r="AG795" s="18" t="e">
        <f>SUMIFS([2]Plan2!$H:$H,[2]Plan2!$A:$A,$D795,[2]Plan2!$U:$U,2)</f>
        <v>#VALUE!</v>
      </c>
      <c r="AH795" s="18" t="e">
        <f>SUMIFS([2]Plan2!$H:$H,[2]Plan2!$A:$A,$D795,[2]Plan2!$U:$U,3)</f>
        <v>#VALUE!</v>
      </c>
      <c r="AI795" s="18" t="e">
        <f>SUMIFS([2]Plan2!$H:$H,[2]Plan2!$A:$A,$D795,[2]Plan2!$U:$U,4)</f>
        <v>#VALUE!</v>
      </c>
      <c r="AJ795" s="18" t="e">
        <f>SUMIFS([2]Plan2!$H:$H,[2]Plan2!$A:$A,$D795,[2]Plan2!$U:$U,5)</f>
        <v>#VALUE!</v>
      </c>
      <c r="AK795" s="23" t="e">
        <f t="shared" si="101"/>
        <v>#VALUE!</v>
      </c>
      <c r="AL795" s="23" t="e">
        <f t="shared" si="96"/>
        <v>#VALUE!</v>
      </c>
      <c r="AM795">
        <f t="shared" si="102"/>
        <v>0</v>
      </c>
    </row>
    <row r="796" spans="1:39" ht="15.75" x14ac:dyDescent="0.25">
      <c r="A796" s="21"/>
      <c r="B796" s="21" t="s">
        <v>1520</v>
      </c>
      <c r="C796" s="21">
        <v>8100057</v>
      </c>
      <c r="D796" s="25">
        <v>502035</v>
      </c>
      <c r="E796" s="21" t="s">
        <v>1180</v>
      </c>
      <c r="F796" s="31" t="s">
        <v>1180</v>
      </c>
      <c r="G796" s="21" t="s">
        <v>1966</v>
      </c>
      <c r="H796" s="21" t="s">
        <v>19</v>
      </c>
      <c r="I796" s="25" t="s">
        <v>20</v>
      </c>
      <c r="J796" s="21" t="s">
        <v>67</v>
      </c>
      <c r="K796" s="21"/>
      <c r="L796" s="20">
        <v>45755</v>
      </c>
      <c r="M796" s="20">
        <v>45761</v>
      </c>
      <c r="N796" s="21" t="s">
        <v>18</v>
      </c>
      <c r="O796" s="21">
        <v>125</v>
      </c>
      <c r="P796" s="21">
        <v>34</v>
      </c>
      <c r="Q796" s="21">
        <v>30</v>
      </c>
      <c r="R796" s="15">
        <f t="shared" ref="R796:R804" si="103">(Q796-P796)/P796</f>
        <v>-0.11764705882352941</v>
      </c>
      <c r="S796" s="18">
        <f>IFERROR(VLOOKUP(D796,'[1]comparativo br'!$A:$B,2,FALSE),"")</f>
        <v>374</v>
      </c>
      <c r="T796" s="18">
        <f>IFERROR(VLOOKUP(D796,'[1]comparativo br'!$A:$C,3,FALSE),"")</f>
        <v>0</v>
      </c>
      <c r="U796" s="15">
        <f t="shared" si="100"/>
        <v>-1</v>
      </c>
      <c r="V796" s="19">
        <f>IFERROR(VLOOKUP(D796,'[1]comparativo br'!$A:$D,4,FALSE),"")</f>
        <v>6</v>
      </c>
      <c r="W796" s="19">
        <f>IFERROR(VLOOKUP(D796,'[1]comparativo br'!$A:$E,5,FALSE),"")</f>
        <v>0</v>
      </c>
      <c r="X796" s="15">
        <f t="shared" si="98"/>
        <v>-1</v>
      </c>
      <c r="Y796" s="18" t="e">
        <f>SUMIFS([2]Plan2!$H:$H,[2]Plan2!$A:$A,$D796,[2]Plan2!$U:$U,6)</f>
        <v>#VALUE!</v>
      </c>
      <c r="Z796" s="18" t="e">
        <f>SUMIFS([2]Plan2!$H:$H,[2]Plan2!$A:$A,$D796,[2]Plan2!$U:$U,7)</f>
        <v>#VALUE!</v>
      </c>
      <c r="AA796" s="18" t="e">
        <f>SUMIFS([2]Plan2!$H:$H,[2]Plan2!$A:$A,$D796,[2]Plan2!$U:$U,8)</f>
        <v>#VALUE!</v>
      </c>
      <c r="AB796" s="18" t="e">
        <f>SUMIFS([2]Plan2!$H:$H,[2]Plan2!$A:$A,$D796,[2]Plan2!$U:$U,9)</f>
        <v>#VALUE!</v>
      </c>
      <c r="AC796" s="18" t="e">
        <f>SUMIFS([2]Plan2!$H:$H,[2]Plan2!$A:$A,$D796,[2]Plan2!$U:$U,10)</f>
        <v>#VALUE!</v>
      </c>
      <c r="AD796" s="18" t="e">
        <f>SUMIFS([2]Plan2!$H:$H,[2]Plan2!$A:$A,$D796,[2]Plan2!$U:$U,11)</f>
        <v>#VALUE!</v>
      </c>
      <c r="AE796" s="18" t="e">
        <f>SUMIFS([2]Plan2!$H:$H,[2]Plan2!$A:$A,$D796,[2]Plan2!$U:$U,12)</f>
        <v>#VALUE!</v>
      </c>
      <c r="AF796" s="18" t="e">
        <f>SUMIFS([2]Plan2!$H:$H,[2]Plan2!$A:$A,$D796,[2]Plan2!$U:$U,1)</f>
        <v>#VALUE!</v>
      </c>
      <c r="AG796" s="18" t="e">
        <f>SUMIFS([2]Plan2!$H:$H,[2]Plan2!$A:$A,$D796,[2]Plan2!$U:$U,2)</f>
        <v>#VALUE!</v>
      </c>
      <c r="AH796" s="18" t="e">
        <f>SUMIFS([2]Plan2!$H:$H,[2]Plan2!$A:$A,$D796,[2]Plan2!$U:$U,3)</f>
        <v>#VALUE!</v>
      </c>
      <c r="AI796" s="18" t="e">
        <f>SUMIFS([2]Plan2!$H:$H,[2]Plan2!$A:$A,$D796,[2]Plan2!$U:$U,4)</f>
        <v>#VALUE!</v>
      </c>
      <c r="AJ796" s="18" t="e">
        <f>SUMIFS([2]Plan2!$H:$H,[2]Plan2!$A:$A,$D796,[2]Plan2!$U:$U,5)</f>
        <v>#VALUE!</v>
      </c>
      <c r="AK796" s="23" t="e">
        <f t="shared" si="101"/>
        <v>#VALUE!</v>
      </c>
      <c r="AL796" s="23" t="e">
        <f t="shared" si="96"/>
        <v>#VALUE!</v>
      </c>
      <c r="AM796">
        <f t="shared" si="102"/>
        <v>0</v>
      </c>
    </row>
    <row r="797" spans="1:39" ht="15.75" x14ac:dyDescent="0.25">
      <c r="A797" s="21"/>
      <c r="B797" s="21" t="s">
        <v>1520</v>
      </c>
      <c r="C797" s="21">
        <v>8106658</v>
      </c>
      <c r="D797" s="25">
        <v>193770</v>
      </c>
      <c r="E797" s="21" t="s">
        <v>33</v>
      </c>
      <c r="F797" s="31" t="s">
        <v>2489</v>
      </c>
      <c r="G797" s="21" t="s">
        <v>948</v>
      </c>
      <c r="H797" s="21" t="s">
        <v>949</v>
      </c>
      <c r="I797" s="25" t="s">
        <v>132</v>
      </c>
      <c r="J797" s="21" t="s">
        <v>41</v>
      </c>
      <c r="K797" s="21" t="s">
        <v>42</v>
      </c>
      <c r="L797" s="20">
        <v>45713</v>
      </c>
      <c r="M797" s="20">
        <v>45770</v>
      </c>
      <c r="N797" s="21" t="s">
        <v>18</v>
      </c>
      <c r="O797" s="21">
        <v>10</v>
      </c>
      <c r="P797" s="21">
        <v>11</v>
      </c>
      <c r="Q797" s="21">
        <v>23</v>
      </c>
      <c r="R797" s="15">
        <f t="shared" si="103"/>
        <v>1.0909090909090908</v>
      </c>
      <c r="S797" s="18">
        <f>IFERROR(VLOOKUP(D797,'[1]comparativo br'!$A:$B,2,FALSE),"")</f>
        <v>0</v>
      </c>
      <c r="T797" s="18">
        <f>IFERROR(VLOOKUP(D797,'[1]comparativo br'!$A:$C,3,FALSE),"")</f>
        <v>12240</v>
      </c>
      <c r="U797" s="15" t="str">
        <f t="shared" si="100"/>
        <v/>
      </c>
      <c r="V797" s="19">
        <f>IFERROR(VLOOKUP(D797,'[1]comparativo br'!$A:$D,4,FALSE),"")</f>
        <v>65</v>
      </c>
      <c r="W797" s="19">
        <f>IFERROR(VLOOKUP(D797,'[1]comparativo br'!$A:$E,5,FALSE),"")</f>
        <v>25</v>
      </c>
      <c r="X797" s="15">
        <f t="shared" si="98"/>
        <v>-0.61538461538461542</v>
      </c>
      <c r="Y797" s="18" t="e">
        <f>SUMIFS([2]Plan2!$H:$H,[2]Plan2!$A:$A,$D797,[2]Plan2!$U:$U,6)</f>
        <v>#VALUE!</v>
      </c>
      <c r="Z797" s="18" t="e">
        <f>SUMIFS([2]Plan2!$H:$H,[2]Plan2!$A:$A,$D797,[2]Plan2!$U:$U,7)</f>
        <v>#VALUE!</v>
      </c>
      <c r="AA797" s="18" t="e">
        <f>SUMIFS([2]Plan2!$H:$H,[2]Plan2!$A:$A,$D797,[2]Plan2!$U:$U,8)</f>
        <v>#VALUE!</v>
      </c>
      <c r="AB797" s="18" t="e">
        <f>SUMIFS([2]Plan2!$H:$H,[2]Plan2!$A:$A,$D797,[2]Plan2!$U:$U,9)</f>
        <v>#VALUE!</v>
      </c>
      <c r="AC797" s="18" t="e">
        <f>SUMIFS([2]Plan2!$H:$H,[2]Plan2!$A:$A,$D797,[2]Plan2!$U:$U,10)</f>
        <v>#VALUE!</v>
      </c>
      <c r="AD797" s="18" t="e">
        <f>SUMIFS([2]Plan2!$H:$H,[2]Plan2!$A:$A,$D797,[2]Plan2!$U:$U,11)</f>
        <v>#VALUE!</v>
      </c>
      <c r="AE797" s="18" t="e">
        <f>SUMIFS([2]Plan2!$H:$H,[2]Plan2!$A:$A,$D797,[2]Plan2!$U:$U,12)</f>
        <v>#VALUE!</v>
      </c>
      <c r="AF797" s="18" t="e">
        <f>SUMIFS([2]Plan2!$H:$H,[2]Plan2!$A:$A,$D797,[2]Plan2!$U:$U,1)</f>
        <v>#VALUE!</v>
      </c>
      <c r="AG797" s="18" t="e">
        <f>SUMIFS([2]Plan2!$H:$H,[2]Plan2!$A:$A,$D797,[2]Plan2!$U:$U,2)</f>
        <v>#VALUE!</v>
      </c>
      <c r="AH797" s="18" t="e">
        <f>SUMIFS([2]Plan2!$H:$H,[2]Plan2!$A:$A,$D797,[2]Plan2!$U:$U,3)</f>
        <v>#VALUE!</v>
      </c>
      <c r="AI797" s="18" t="e">
        <f>SUMIFS([2]Plan2!$H:$H,[2]Plan2!$A:$A,$D797,[2]Plan2!$U:$U,4)</f>
        <v>#VALUE!</v>
      </c>
      <c r="AJ797" s="18" t="e">
        <f>SUMIFS([2]Plan2!$H:$H,[2]Plan2!$A:$A,$D797,[2]Plan2!$U:$U,5)</f>
        <v>#VALUE!</v>
      </c>
      <c r="AK797" s="23" t="e">
        <f t="shared" si="101"/>
        <v>#VALUE!</v>
      </c>
      <c r="AL797" s="23" t="e">
        <f t="shared" si="96"/>
        <v>#VALUE!</v>
      </c>
      <c r="AM797">
        <f t="shared" si="102"/>
        <v>0</v>
      </c>
    </row>
    <row r="798" spans="1:39" ht="15.75" x14ac:dyDescent="0.25">
      <c r="A798" s="21"/>
      <c r="B798" s="21" t="s">
        <v>1520</v>
      </c>
      <c r="C798" s="21">
        <v>8164344</v>
      </c>
      <c r="D798" s="25">
        <v>100596</v>
      </c>
      <c r="E798" s="21" t="s">
        <v>24</v>
      </c>
      <c r="F798" s="31" t="s">
        <v>24</v>
      </c>
      <c r="G798" s="21" t="s">
        <v>233</v>
      </c>
      <c r="H798" s="21" t="s">
        <v>234</v>
      </c>
      <c r="I798" s="25" t="s">
        <v>15</v>
      </c>
      <c r="J798" s="21" t="s">
        <v>27</v>
      </c>
      <c r="K798" s="21" t="s">
        <v>28</v>
      </c>
      <c r="L798" s="20">
        <v>45804</v>
      </c>
      <c r="M798" s="20">
        <v>45792</v>
      </c>
      <c r="N798" s="21" t="s">
        <v>18</v>
      </c>
      <c r="O798" s="21">
        <v>179</v>
      </c>
      <c r="P798" s="21">
        <v>121</v>
      </c>
      <c r="Q798" s="21">
        <v>208</v>
      </c>
      <c r="R798" s="15">
        <f t="shared" si="103"/>
        <v>0.71900826446280997</v>
      </c>
      <c r="S798" s="18">
        <f>IFERROR(VLOOKUP(D798,'[1]comparativo br'!$A:$B,2,FALSE),"")</f>
        <v>27482.400000000001</v>
      </c>
      <c r="T798" s="18">
        <f>IFERROR(VLOOKUP(D798,'[1]comparativo br'!$A:$C,3,FALSE),"")</f>
        <v>35224</v>
      </c>
      <c r="U798" s="15">
        <f t="shared" si="100"/>
        <v>0.28169301079963899</v>
      </c>
      <c r="V798" s="19">
        <f>IFERROR(VLOOKUP(D798,'[1]comparativo br'!$A:$D,4,FALSE),"")</f>
        <v>870</v>
      </c>
      <c r="W798" s="19">
        <f>IFERROR(VLOOKUP(D798,'[1]comparativo br'!$A:$E,5,FALSE),"")</f>
        <v>813</v>
      </c>
      <c r="X798" s="15">
        <f t="shared" si="98"/>
        <v>-6.5517241379310351E-2</v>
      </c>
      <c r="Y798" s="18" t="e">
        <f>SUMIFS([2]Plan2!$H:$H,[2]Plan2!$A:$A,$D798,[2]Plan2!$U:$U,6)</f>
        <v>#VALUE!</v>
      </c>
      <c r="Z798" s="18" t="e">
        <f>SUMIFS([2]Plan2!$H:$H,[2]Plan2!$A:$A,$D798,[2]Plan2!$U:$U,7)</f>
        <v>#VALUE!</v>
      </c>
      <c r="AA798" s="18" t="e">
        <f>SUMIFS([2]Plan2!$H:$H,[2]Plan2!$A:$A,$D798,[2]Plan2!$U:$U,8)</f>
        <v>#VALUE!</v>
      </c>
      <c r="AB798" s="18" t="e">
        <f>SUMIFS([2]Plan2!$H:$H,[2]Plan2!$A:$A,$D798,[2]Plan2!$U:$U,9)</f>
        <v>#VALUE!</v>
      </c>
      <c r="AC798" s="18" t="e">
        <f>SUMIFS([2]Plan2!$H:$H,[2]Plan2!$A:$A,$D798,[2]Plan2!$U:$U,10)</f>
        <v>#VALUE!</v>
      </c>
      <c r="AD798" s="18" t="e">
        <f>SUMIFS([2]Plan2!$H:$H,[2]Plan2!$A:$A,$D798,[2]Plan2!$U:$U,11)</f>
        <v>#VALUE!</v>
      </c>
      <c r="AE798" s="18" t="e">
        <f>SUMIFS([2]Plan2!$H:$H,[2]Plan2!$A:$A,$D798,[2]Plan2!$U:$U,12)</f>
        <v>#VALUE!</v>
      </c>
      <c r="AF798" s="18" t="e">
        <f>SUMIFS([2]Plan2!$H:$H,[2]Plan2!$A:$A,$D798,[2]Plan2!$U:$U,1)</f>
        <v>#VALUE!</v>
      </c>
      <c r="AG798" s="18" t="e">
        <f>SUMIFS([2]Plan2!$H:$H,[2]Plan2!$A:$A,$D798,[2]Plan2!$U:$U,2)</f>
        <v>#VALUE!</v>
      </c>
      <c r="AH798" s="18" t="e">
        <f>SUMIFS([2]Plan2!$H:$H,[2]Plan2!$A:$A,$D798,[2]Plan2!$U:$U,3)</f>
        <v>#VALUE!</v>
      </c>
      <c r="AI798" s="18" t="e">
        <f>SUMIFS([2]Plan2!$H:$H,[2]Plan2!$A:$A,$D798,[2]Plan2!$U:$U,4)</f>
        <v>#VALUE!</v>
      </c>
      <c r="AJ798" s="18" t="e">
        <f>SUMIFS([2]Plan2!$H:$H,[2]Plan2!$A:$A,$D798,[2]Plan2!$U:$U,5)</f>
        <v>#VALUE!</v>
      </c>
      <c r="AK798" s="23" t="e">
        <f t="shared" si="101"/>
        <v>#VALUE!</v>
      </c>
      <c r="AL798" s="23" t="e">
        <f t="shared" si="96"/>
        <v>#VALUE!</v>
      </c>
      <c r="AM798">
        <f t="shared" si="102"/>
        <v>0</v>
      </c>
    </row>
    <row r="799" spans="1:39" ht="15.75" x14ac:dyDescent="0.25">
      <c r="A799" s="21"/>
      <c r="B799" s="21" t="s">
        <v>1520</v>
      </c>
      <c r="C799" s="21">
        <v>8183516</v>
      </c>
      <c r="D799" s="25">
        <v>191965</v>
      </c>
      <c r="E799" s="21" t="s">
        <v>69</v>
      </c>
      <c r="F799" s="31" t="s">
        <v>69</v>
      </c>
      <c r="G799" s="21" t="s">
        <v>676</v>
      </c>
      <c r="H799" s="21" t="s">
        <v>526</v>
      </c>
      <c r="I799" s="25" t="s">
        <v>20</v>
      </c>
      <c r="J799" s="21" t="s">
        <v>21</v>
      </c>
      <c r="K799" s="21"/>
      <c r="L799" s="20">
        <v>45796</v>
      </c>
      <c r="M799" s="20">
        <v>45798</v>
      </c>
      <c r="N799" s="21" t="s">
        <v>18</v>
      </c>
      <c r="O799" s="21">
        <v>532</v>
      </c>
      <c r="P799" s="21">
        <v>542</v>
      </c>
      <c r="Q799" s="21">
        <v>1000</v>
      </c>
      <c r="R799" s="15">
        <f t="shared" si="103"/>
        <v>0.84501845018450183</v>
      </c>
      <c r="S799" s="18">
        <f>IFERROR(VLOOKUP(D799,'[1]comparativo br'!$A:$B,2,FALSE),"")</f>
        <v>48763.199999999997</v>
      </c>
      <c r="T799" s="18">
        <f>IFERROR(VLOOKUP(D799,'[1]comparativo br'!$A:$C,3,FALSE),"")</f>
        <v>88397</v>
      </c>
      <c r="U799" s="15">
        <f t="shared" si="100"/>
        <v>0.8127809495685272</v>
      </c>
      <c r="V799" s="19">
        <f>IFERROR(VLOOKUP(D799,'[1]comparativo br'!$A:$D,4,FALSE),"")</f>
        <v>1098</v>
      </c>
      <c r="W799" s="19">
        <f>IFERROR(VLOOKUP(D799,'[1]comparativo br'!$A:$E,5,FALSE),"")</f>
        <v>1578</v>
      </c>
      <c r="X799" s="15">
        <f t="shared" si="98"/>
        <v>0.43715846994535518</v>
      </c>
      <c r="Y799" s="18" t="e">
        <f>SUMIFS([2]Plan2!$H:$H,[2]Plan2!$A:$A,$D799,[2]Plan2!$U:$U,6)</f>
        <v>#VALUE!</v>
      </c>
      <c r="Z799" s="18" t="e">
        <f>SUMIFS([2]Plan2!$H:$H,[2]Plan2!$A:$A,$D799,[2]Plan2!$U:$U,7)</f>
        <v>#VALUE!</v>
      </c>
      <c r="AA799" s="18" t="e">
        <f>SUMIFS([2]Plan2!$H:$H,[2]Plan2!$A:$A,$D799,[2]Plan2!$U:$U,8)</f>
        <v>#VALUE!</v>
      </c>
      <c r="AB799" s="18" t="e">
        <f>SUMIFS([2]Plan2!$H:$H,[2]Plan2!$A:$A,$D799,[2]Plan2!$U:$U,9)</f>
        <v>#VALUE!</v>
      </c>
      <c r="AC799" s="18" t="e">
        <f>SUMIFS([2]Plan2!$H:$H,[2]Plan2!$A:$A,$D799,[2]Plan2!$U:$U,10)</f>
        <v>#VALUE!</v>
      </c>
      <c r="AD799" s="18" t="e">
        <f>SUMIFS([2]Plan2!$H:$H,[2]Plan2!$A:$A,$D799,[2]Plan2!$U:$U,11)</f>
        <v>#VALUE!</v>
      </c>
      <c r="AE799" s="18" t="e">
        <f>SUMIFS([2]Plan2!$H:$H,[2]Plan2!$A:$A,$D799,[2]Plan2!$U:$U,12)</f>
        <v>#VALUE!</v>
      </c>
      <c r="AF799" s="18" t="e">
        <f>SUMIFS([2]Plan2!$H:$H,[2]Plan2!$A:$A,$D799,[2]Plan2!$U:$U,1)</f>
        <v>#VALUE!</v>
      </c>
      <c r="AG799" s="18" t="e">
        <f>SUMIFS([2]Plan2!$H:$H,[2]Plan2!$A:$A,$D799,[2]Plan2!$U:$U,2)</f>
        <v>#VALUE!</v>
      </c>
      <c r="AH799" s="18" t="e">
        <f>SUMIFS([2]Plan2!$H:$H,[2]Plan2!$A:$A,$D799,[2]Plan2!$U:$U,3)</f>
        <v>#VALUE!</v>
      </c>
      <c r="AI799" s="18" t="e">
        <f>SUMIFS([2]Plan2!$H:$H,[2]Plan2!$A:$A,$D799,[2]Plan2!$U:$U,4)</f>
        <v>#VALUE!</v>
      </c>
      <c r="AJ799" s="18" t="e">
        <f>SUMIFS([2]Plan2!$H:$H,[2]Plan2!$A:$A,$D799,[2]Plan2!$U:$U,5)</f>
        <v>#VALUE!</v>
      </c>
      <c r="AK799" s="23" t="e">
        <f t="shared" si="101"/>
        <v>#VALUE!</v>
      </c>
      <c r="AL799" s="23" t="e">
        <f t="shared" si="96"/>
        <v>#VALUE!</v>
      </c>
      <c r="AM799">
        <f t="shared" si="102"/>
        <v>0</v>
      </c>
    </row>
    <row r="800" spans="1:39" ht="15.75" x14ac:dyDescent="0.25">
      <c r="A800" s="21"/>
      <c r="B800" s="21" t="s">
        <v>1520</v>
      </c>
      <c r="C800" s="21">
        <v>8195806</v>
      </c>
      <c r="D800" s="25">
        <v>500949</v>
      </c>
      <c r="E800" s="21" t="s">
        <v>24</v>
      </c>
      <c r="F800" s="31" t="s">
        <v>24</v>
      </c>
      <c r="G800" s="21" t="s">
        <v>1074</v>
      </c>
      <c r="H800" s="21" t="s">
        <v>644</v>
      </c>
      <c r="I800" s="25" t="s">
        <v>63</v>
      </c>
      <c r="J800" s="21" t="s">
        <v>27</v>
      </c>
      <c r="K800" s="21" t="s">
        <v>28</v>
      </c>
      <c r="L800" s="20">
        <v>45785</v>
      </c>
      <c r="M800" s="20">
        <v>45799</v>
      </c>
      <c r="N800" s="21" t="s">
        <v>18</v>
      </c>
      <c r="O800" s="21">
        <v>177</v>
      </c>
      <c r="P800" s="21">
        <v>146</v>
      </c>
      <c r="Q800" s="21">
        <v>266</v>
      </c>
      <c r="R800" s="15">
        <f t="shared" si="103"/>
        <v>0.82191780821917804</v>
      </c>
      <c r="S800" s="18">
        <f>IFERROR(VLOOKUP(D800,'[1]comparativo br'!$A:$B,2,FALSE),"")</f>
        <v>26280</v>
      </c>
      <c r="T800" s="18">
        <f>IFERROR(VLOOKUP(D800,'[1]comparativo br'!$A:$C,3,FALSE),"")</f>
        <v>38833</v>
      </c>
      <c r="U800" s="15">
        <f t="shared" si="100"/>
        <v>0.47766362252663624</v>
      </c>
      <c r="V800" s="19">
        <f>IFERROR(VLOOKUP(D800,'[1]comparativo br'!$A:$D,4,FALSE),"")</f>
        <v>751</v>
      </c>
      <c r="W800" s="19">
        <f>IFERROR(VLOOKUP(D800,'[1]comparativo br'!$A:$E,5,FALSE),"")</f>
        <v>1002</v>
      </c>
      <c r="X800" s="15">
        <f t="shared" si="98"/>
        <v>0.33422103861517977</v>
      </c>
      <c r="Y800" s="18" t="e">
        <f>SUMIFS([2]Plan2!$H:$H,[2]Plan2!$A:$A,$D800,[2]Plan2!$U:$U,6)</f>
        <v>#VALUE!</v>
      </c>
      <c r="Z800" s="18" t="e">
        <f>SUMIFS([2]Plan2!$H:$H,[2]Plan2!$A:$A,$D800,[2]Plan2!$U:$U,7)</f>
        <v>#VALUE!</v>
      </c>
      <c r="AA800" s="18" t="e">
        <f>SUMIFS([2]Plan2!$H:$H,[2]Plan2!$A:$A,$D800,[2]Plan2!$U:$U,8)</f>
        <v>#VALUE!</v>
      </c>
      <c r="AB800" s="18" t="e">
        <f>SUMIFS([2]Plan2!$H:$H,[2]Plan2!$A:$A,$D800,[2]Plan2!$U:$U,9)</f>
        <v>#VALUE!</v>
      </c>
      <c r="AC800" s="18" t="e">
        <f>SUMIFS([2]Plan2!$H:$H,[2]Plan2!$A:$A,$D800,[2]Plan2!$U:$U,10)</f>
        <v>#VALUE!</v>
      </c>
      <c r="AD800" s="18" t="e">
        <f>SUMIFS([2]Plan2!$H:$H,[2]Plan2!$A:$A,$D800,[2]Plan2!$U:$U,11)</f>
        <v>#VALUE!</v>
      </c>
      <c r="AE800" s="18" t="e">
        <f>SUMIFS([2]Plan2!$H:$H,[2]Plan2!$A:$A,$D800,[2]Plan2!$U:$U,12)</f>
        <v>#VALUE!</v>
      </c>
      <c r="AF800" s="18" t="e">
        <f>SUMIFS([2]Plan2!$H:$H,[2]Plan2!$A:$A,$D800,[2]Plan2!$U:$U,1)</f>
        <v>#VALUE!</v>
      </c>
      <c r="AG800" s="18" t="e">
        <f>SUMIFS([2]Plan2!$H:$H,[2]Plan2!$A:$A,$D800,[2]Plan2!$U:$U,2)</f>
        <v>#VALUE!</v>
      </c>
      <c r="AH800" s="18" t="e">
        <f>SUMIFS([2]Plan2!$H:$H,[2]Plan2!$A:$A,$D800,[2]Plan2!$U:$U,3)</f>
        <v>#VALUE!</v>
      </c>
      <c r="AI800" s="18" t="e">
        <f>SUMIFS([2]Plan2!$H:$H,[2]Plan2!$A:$A,$D800,[2]Plan2!$U:$U,4)</f>
        <v>#VALUE!</v>
      </c>
      <c r="AJ800" s="18" t="e">
        <f>SUMIFS([2]Plan2!$H:$H,[2]Plan2!$A:$A,$D800,[2]Plan2!$U:$U,5)</f>
        <v>#VALUE!</v>
      </c>
      <c r="AK800" s="23" t="e">
        <f t="shared" si="101"/>
        <v>#VALUE!</v>
      </c>
      <c r="AL800" s="23" t="e">
        <f t="shared" si="96"/>
        <v>#VALUE!</v>
      </c>
      <c r="AM800">
        <f t="shared" si="102"/>
        <v>0</v>
      </c>
    </row>
    <row r="801" spans="1:39" ht="15.75" x14ac:dyDescent="0.25">
      <c r="A801" s="21"/>
      <c r="B801" s="21" t="s">
        <v>1519</v>
      </c>
      <c r="C801" s="21">
        <v>8199996</v>
      </c>
      <c r="D801" s="25">
        <v>190289</v>
      </c>
      <c r="E801" s="21" t="s">
        <v>1180</v>
      </c>
      <c r="F801" s="31" t="s">
        <v>1180</v>
      </c>
      <c r="G801" s="21" t="s">
        <v>1264</v>
      </c>
      <c r="H801" s="21" t="s">
        <v>73</v>
      </c>
      <c r="I801" s="25" t="s">
        <v>45</v>
      </c>
      <c r="J801" s="21" t="s">
        <v>107</v>
      </c>
      <c r="K801" s="21" t="s">
        <v>389</v>
      </c>
      <c r="L801" s="20">
        <v>45684</v>
      </c>
      <c r="M801" s="20">
        <v>45756</v>
      </c>
      <c r="N801" s="21" t="s">
        <v>18</v>
      </c>
      <c r="O801" s="21">
        <v>26</v>
      </c>
      <c r="P801" s="21">
        <v>29</v>
      </c>
      <c r="Q801" s="21">
        <v>23</v>
      </c>
      <c r="R801" s="15">
        <f t="shared" si="103"/>
        <v>-0.20689655172413793</v>
      </c>
      <c r="S801" s="18">
        <f>IFERROR(VLOOKUP(D801,'[1]comparativo br'!$A:$B,2,FALSE),"")</f>
        <v>0</v>
      </c>
      <c r="T801" s="18">
        <f>IFERROR(VLOOKUP(D801,'[1]comparativo br'!$A:$C,3,FALSE),"")</f>
        <v>2536</v>
      </c>
      <c r="U801" s="15" t="str">
        <f t="shared" si="100"/>
        <v/>
      </c>
      <c r="V801" s="19">
        <f>IFERROR(VLOOKUP(D801,'[1]comparativo br'!$A:$D,4,FALSE),"")</f>
        <v>1</v>
      </c>
      <c r="W801" s="19">
        <f>IFERROR(VLOOKUP(D801,'[1]comparativo br'!$A:$E,5,FALSE),"")</f>
        <v>15</v>
      </c>
      <c r="X801" s="15">
        <f t="shared" si="98"/>
        <v>14</v>
      </c>
      <c r="Y801" s="18" t="e">
        <f>SUMIFS([2]Plan2!$H:$H,[2]Plan2!$A:$A,$D801,[2]Plan2!$U:$U,6)</f>
        <v>#VALUE!</v>
      </c>
      <c r="Z801" s="18" t="e">
        <f>SUMIFS([2]Plan2!$H:$H,[2]Plan2!$A:$A,$D801,[2]Plan2!$U:$U,7)</f>
        <v>#VALUE!</v>
      </c>
      <c r="AA801" s="18" t="e">
        <f>SUMIFS([2]Plan2!$H:$H,[2]Plan2!$A:$A,$D801,[2]Plan2!$U:$U,8)</f>
        <v>#VALUE!</v>
      </c>
      <c r="AB801" s="18" t="e">
        <f>SUMIFS([2]Plan2!$H:$H,[2]Plan2!$A:$A,$D801,[2]Plan2!$U:$U,9)</f>
        <v>#VALUE!</v>
      </c>
      <c r="AC801" s="18" t="e">
        <f>SUMIFS([2]Plan2!$H:$H,[2]Plan2!$A:$A,$D801,[2]Plan2!$U:$U,10)</f>
        <v>#VALUE!</v>
      </c>
      <c r="AD801" s="18" t="e">
        <f>SUMIFS([2]Plan2!$H:$H,[2]Plan2!$A:$A,$D801,[2]Plan2!$U:$U,11)</f>
        <v>#VALUE!</v>
      </c>
      <c r="AE801" s="18" t="e">
        <f>SUMIFS([2]Plan2!$H:$H,[2]Plan2!$A:$A,$D801,[2]Plan2!$U:$U,12)</f>
        <v>#VALUE!</v>
      </c>
      <c r="AF801" s="18" t="e">
        <f>SUMIFS([2]Plan2!$H:$H,[2]Plan2!$A:$A,$D801,[2]Plan2!$U:$U,1)</f>
        <v>#VALUE!</v>
      </c>
      <c r="AG801" s="18" t="e">
        <f>SUMIFS([2]Plan2!$H:$H,[2]Plan2!$A:$A,$D801,[2]Plan2!$U:$U,2)</f>
        <v>#VALUE!</v>
      </c>
      <c r="AH801" s="18" t="e">
        <f>SUMIFS([2]Plan2!$H:$H,[2]Plan2!$A:$A,$D801,[2]Plan2!$U:$U,3)</f>
        <v>#VALUE!</v>
      </c>
      <c r="AI801" s="18" t="e">
        <f>SUMIFS([2]Plan2!$H:$H,[2]Plan2!$A:$A,$D801,[2]Plan2!$U:$U,4)</f>
        <v>#VALUE!</v>
      </c>
      <c r="AJ801" s="18" t="e">
        <f>SUMIFS([2]Plan2!$H:$H,[2]Plan2!$A:$A,$D801,[2]Plan2!$U:$U,5)</f>
        <v>#VALUE!</v>
      </c>
      <c r="AK801" s="23" t="e">
        <f t="shared" si="101"/>
        <v>#VALUE!</v>
      </c>
      <c r="AL801" s="23" t="e">
        <f t="shared" ref="AL801:AL864" si="104">MAX(Y801:AG801)</f>
        <v>#VALUE!</v>
      </c>
      <c r="AM801">
        <f t="shared" si="102"/>
        <v>0</v>
      </c>
    </row>
    <row r="802" spans="1:39" ht="15.75" x14ac:dyDescent="0.25">
      <c r="A802" s="21"/>
      <c r="B802" s="21" t="s">
        <v>1520</v>
      </c>
      <c r="C802" s="21">
        <v>8207876</v>
      </c>
      <c r="D802" s="25">
        <v>101897</v>
      </c>
      <c r="E802" s="21" t="s">
        <v>1180</v>
      </c>
      <c r="F802" s="31" t="s">
        <v>1180</v>
      </c>
      <c r="G802" s="21" t="s">
        <v>1218</v>
      </c>
      <c r="H802" s="21" t="s">
        <v>1219</v>
      </c>
      <c r="I802" s="25" t="s">
        <v>415</v>
      </c>
      <c r="J802" s="21" t="s">
        <v>67</v>
      </c>
      <c r="K802" s="21" t="s">
        <v>416</v>
      </c>
      <c r="L802" s="20">
        <v>45763</v>
      </c>
      <c r="M802" s="20">
        <v>45761</v>
      </c>
      <c r="N802" s="21" t="s">
        <v>18</v>
      </c>
      <c r="O802" s="21">
        <v>24</v>
      </c>
      <c r="P802" s="21">
        <v>23</v>
      </c>
      <c r="Q802" s="21">
        <v>48</v>
      </c>
      <c r="R802" s="15">
        <f t="shared" si="103"/>
        <v>1.0869565217391304</v>
      </c>
      <c r="S802" s="18">
        <f>IFERROR(VLOOKUP(D802,'[1]comparativo br'!$A:$B,2,FALSE),"")</f>
        <v>3293.14</v>
      </c>
      <c r="T802" s="18">
        <f>IFERROR(VLOOKUP(D802,'[1]comparativo br'!$A:$C,3,FALSE),"")</f>
        <v>6512</v>
      </c>
      <c r="U802" s="15">
        <f t="shared" si="100"/>
        <v>0.97744401999307662</v>
      </c>
      <c r="V802" s="19">
        <f>IFERROR(VLOOKUP(D802,'[1]comparativo br'!$A:$D,4,FALSE),"")</f>
        <v>2</v>
      </c>
      <c r="W802" s="19">
        <f>IFERROR(VLOOKUP(D802,'[1]comparativo br'!$A:$E,5,FALSE),"")</f>
        <v>3</v>
      </c>
      <c r="X802" s="15">
        <f t="shared" si="98"/>
        <v>0.5</v>
      </c>
      <c r="Y802" s="18" t="e">
        <f>SUMIFS([2]Plan2!$H:$H,[2]Plan2!$A:$A,$D802,[2]Plan2!$U:$U,6)</f>
        <v>#VALUE!</v>
      </c>
      <c r="Z802" s="18" t="e">
        <f>SUMIFS([2]Plan2!$H:$H,[2]Plan2!$A:$A,$D802,[2]Plan2!$U:$U,7)</f>
        <v>#VALUE!</v>
      </c>
      <c r="AA802" s="18" t="e">
        <f>SUMIFS([2]Plan2!$H:$H,[2]Plan2!$A:$A,$D802,[2]Plan2!$U:$U,8)</f>
        <v>#VALUE!</v>
      </c>
      <c r="AB802" s="18" t="e">
        <f>SUMIFS([2]Plan2!$H:$H,[2]Plan2!$A:$A,$D802,[2]Plan2!$U:$U,9)</f>
        <v>#VALUE!</v>
      </c>
      <c r="AC802" s="18" t="e">
        <f>SUMIFS([2]Plan2!$H:$H,[2]Plan2!$A:$A,$D802,[2]Plan2!$U:$U,10)</f>
        <v>#VALUE!</v>
      </c>
      <c r="AD802" s="18" t="e">
        <f>SUMIFS([2]Plan2!$H:$H,[2]Plan2!$A:$A,$D802,[2]Plan2!$U:$U,11)</f>
        <v>#VALUE!</v>
      </c>
      <c r="AE802" s="18" t="e">
        <f>SUMIFS([2]Plan2!$H:$H,[2]Plan2!$A:$A,$D802,[2]Plan2!$U:$U,12)</f>
        <v>#VALUE!</v>
      </c>
      <c r="AF802" s="18" t="e">
        <f>SUMIFS([2]Plan2!$H:$H,[2]Plan2!$A:$A,$D802,[2]Plan2!$U:$U,1)</f>
        <v>#VALUE!</v>
      </c>
      <c r="AG802" s="18" t="e">
        <f>SUMIFS([2]Plan2!$H:$H,[2]Plan2!$A:$A,$D802,[2]Plan2!$U:$U,2)</f>
        <v>#VALUE!</v>
      </c>
      <c r="AH802" s="18" t="e">
        <f>SUMIFS([2]Plan2!$H:$H,[2]Plan2!$A:$A,$D802,[2]Plan2!$U:$U,3)</f>
        <v>#VALUE!</v>
      </c>
      <c r="AI802" s="18" t="e">
        <f>SUMIFS([2]Plan2!$H:$H,[2]Plan2!$A:$A,$D802,[2]Plan2!$U:$U,4)</f>
        <v>#VALUE!</v>
      </c>
      <c r="AJ802" s="18" t="e">
        <f>SUMIFS([2]Plan2!$H:$H,[2]Plan2!$A:$A,$D802,[2]Plan2!$U:$U,5)</f>
        <v>#VALUE!</v>
      </c>
      <c r="AK802" s="23" t="e">
        <f t="shared" si="101"/>
        <v>#VALUE!</v>
      </c>
      <c r="AL802" s="23" t="e">
        <f t="shared" si="104"/>
        <v>#VALUE!</v>
      </c>
      <c r="AM802">
        <f t="shared" si="102"/>
        <v>0</v>
      </c>
    </row>
    <row r="803" spans="1:39" ht="15.75" x14ac:dyDescent="0.25">
      <c r="A803" s="21"/>
      <c r="B803" s="21" t="s">
        <v>1520</v>
      </c>
      <c r="C803" s="21">
        <v>8220952</v>
      </c>
      <c r="D803" s="25">
        <v>193233</v>
      </c>
      <c r="E803" s="21" t="s">
        <v>1180</v>
      </c>
      <c r="F803" s="31" t="s">
        <v>1180</v>
      </c>
      <c r="G803" s="21" t="s">
        <v>1445</v>
      </c>
      <c r="H803" s="21" t="s">
        <v>78</v>
      </c>
      <c r="I803" s="25" t="s">
        <v>79</v>
      </c>
      <c r="J803" s="21" t="s">
        <v>21</v>
      </c>
      <c r="K803" s="21"/>
      <c r="L803" s="20">
        <v>45161</v>
      </c>
      <c r="M803" s="20">
        <v>45477</v>
      </c>
      <c r="N803" s="21" t="s">
        <v>53</v>
      </c>
      <c r="O803" s="21">
        <v>0</v>
      </c>
      <c r="P803" s="21">
        <v>1</v>
      </c>
      <c r="Q803" s="21">
        <v>1</v>
      </c>
      <c r="R803" s="15">
        <f t="shared" si="103"/>
        <v>0</v>
      </c>
      <c r="S803" s="18" t="str">
        <f>IFERROR(VLOOKUP(D803,'[1]comparativo br'!$A:$B,2,FALSE),"")</f>
        <v/>
      </c>
      <c r="T803" s="18" t="str">
        <f>IFERROR(VLOOKUP(D803,'[1]comparativo br'!$A:$C,3,FALSE),"")</f>
        <v/>
      </c>
      <c r="U803" s="15" t="str">
        <f t="shared" si="100"/>
        <v/>
      </c>
      <c r="V803" s="19" t="str">
        <f>IFERROR(VLOOKUP(D803,'[1]comparativo br'!$A:$D,4,FALSE),"")</f>
        <v/>
      </c>
      <c r="W803" s="19" t="str">
        <f>IFERROR(VLOOKUP(D803,'[1]comparativo br'!$A:$E,5,FALSE),"")</f>
        <v/>
      </c>
      <c r="X803" s="15" t="str">
        <f t="shared" si="98"/>
        <v/>
      </c>
      <c r="Y803" s="18" t="e">
        <f>SUMIFS([2]Plan2!$H:$H,[2]Plan2!$A:$A,$D803,[2]Plan2!$U:$U,6)</f>
        <v>#VALUE!</v>
      </c>
      <c r="Z803" s="18" t="e">
        <f>SUMIFS([2]Plan2!$H:$H,[2]Plan2!$A:$A,$D803,[2]Plan2!$U:$U,7)</f>
        <v>#VALUE!</v>
      </c>
      <c r="AA803" s="18" t="e">
        <f>SUMIFS([2]Plan2!$H:$H,[2]Plan2!$A:$A,$D803,[2]Plan2!$U:$U,8)</f>
        <v>#VALUE!</v>
      </c>
      <c r="AB803" s="18" t="e">
        <f>SUMIFS([2]Plan2!$H:$H,[2]Plan2!$A:$A,$D803,[2]Plan2!$U:$U,9)</f>
        <v>#VALUE!</v>
      </c>
      <c r="AC803" s="18" t="e">
        <f>SUMIFS([2]Plan2!$H:$H,[2]Plan2!$A:$A,$D803,[2]Plan2!$U:$U,10)</f>
        <v>#VALUE!</v>
      </c>
      <c r="AD803" s="18" t="e">
        <f>SUMIFS([2]Plan2!$H:$H,[2]Plan2!$A:$A,$D803,[2]Plan2!$U:$U,11)</f>
        <v>#VALUE!</v>
      </c>
      <c r="AE803" s="18" t="e">
        <f>SUMIFS([2]Plan2!$H:$H,[2]Plan2!$A:$A,$D803,[2]Plan2!$U:$U,12)</f>
        <v>#VALUE!</v>
      </c>
      <c r="AF803" s="18" t="e">
        <f>SUMIFS([2]Plan2!$H:$H,[2]Plan2!$A:$A,$D803,[2]Plan2!$U:$U,1)</f>
        <v>#VALUE!</v>
      </c>
      <c r="AG803" s="18" t="e">
        <f>SUMIFS([2]Plan2!$H:$H,[2]Plan2!$A:$A,$D803,[2]Plan2!$U:$U,2)</f>
        <v>#VALUE!</v>
      </c>
      <c r="AH803" s="18" t="e">
        <f>SUMIFS([2]Plan2!$H:$H,[2]Plan2!$A:$A,$D803,[2]Plan2!$U:$U,3)</f>
        <v>#VALUE!</v>
      </c>
      <c r="AI803" s="18" t="e">
        <f>SUMIFS([2]Plan2!$H:$H,[2]Plan2!$A:$A,$D803,[2]Plan2!$U:$U,4)</f>
        <v>#VALUE!</v>
      </c>
      <c r="AJ803" s="18" t="e">
        <f>SUMIFS([2]Plan2!$H:$H,[2]Plan2!$A:$A,$D803,[2]Plan2!$U:$U,5)</f>
        <v>#VALUE!</v>
      </c>
      <c r="AK803" s="23" t="e">
        <f t="shared" si="101"/>
        <v>#VALUE!</v>
      </c>
      <c r="AL803" s="23" t="e">
        <f t="shared" si="104"/>
        <v>#VALUE!</v>
      </c>
      <c r="AM803">
        <f t="shared" si="102"/>
        <v>0</v>
      </c>
    </row>
    <row r="804" spans="1:39" ht="15.75" x14ac:dyDescent="0.25">
      <c r="A804" s="21"/>
      <c r="B804" s="21" t="s">
        <v>1520</v>
      </c>
      <c r="C804" s="21">
        <v>8220952</v>
      </c>
      <c r="D804" s="25">
        <v>502347</v>
      </c>
      <c r="E804" s="21" t="s">
        <v>1180</v>
      </c>
      <c r="F804" s="31" t="s">
        <v>1180</v>
      </c>
      <c r="G804" s="21" t="s">
        <v>1445</v>
      </c>
      <c r="H804" s="21" t="s">
        <v>30</v>
      </c>
      <c r="I804" s="25" t="s">
        <v>31</v>
      </c>
      <c r="J804" s="21" t="s">
        <v>21</v>
      </c>
      <c r="K804" s="21"/>
      <c r="L804" s="20">
        <v>45608</v>
      </c>
      <c r="M804" s="20">
        <v>45649</v>
      </c>
      <c r="N804" s="21" t="s">
        <v>53</v>
      </c>
      <c r="O804" s="21">
        <v>24</v>
      </c>
      <c r="P804" s="21">
        <v>1</v>
      </c>
      <c r="Q804" s="21">
        <v>9</v>
      </c>
      <c r="R804" s="15">
        <f t="shared" si="103"/>
        <v>8</v>
      </c>
      <c r="S804" s="18">
        <f>IFERROR(VLOOKUP(D804,'[1]comparativo br'!$A:$B,2,FALSE),"")</f>
        <v>0</v>
      </c>
      <c r="T804" s="18">
        <f>IFERROR(VLOOKUP(D804,'[1]comparativo br'!$A:$C,3,FALSE),"")</f>
        <v>0</v>
      </c>
      <c r="U804" s="15" t="str">
        <f t="shared" si="100"/>
        <v/>
      </c>
      <c r="V804" s="19">
        <f>IFERROR(VLOOKUP(D804,'[1]comparativo br'!$A:$D,4,FALSE),"")</f>
        <v>0</v>
      </c>
      <c r="W804" s="19">
        <f>IFERROR(VLOOKUP(D804,'[1]comparativo br'!$A:$E,5,FALSE),"")</f>
        <v>4</v>
      </c>
      <c r="X804" s="15" t="str">
        <f t="shared" si="98"/>
        <v/>
      </c>
      <c r="Y804" s="18" t="e">
        <f>SUMIFS([2]Plan2!$H:$H,[2]Plan2!$A:$A,$D804,[2]Plan2!$U:$U,6)</f>
        <v>#VALUE!</v>
      </c>
      <c r="Z804" s="18" t="e">
        <f>SUMIFS([2]Plan2!$H:$H,[2]Plan2!$A:$A,$D804,[2]Plan2!$U:$U,7)</f>
        <v>#VALUE!</v>
      </c>
      <c r="AA804" s="18" t="e">
        <f>SUMIFS([2]Plan2!$H:$H,[2]Plan2!$A:$A,$D804,[2]Plan2!$U:$U,8)</f>
        <v>#VALUE!</v>
      </c>
      <c r="AB804" s="18" t="e">
        <f>SUMIFS([2]Plan2!$H:$H,[2]Plan2!$A:$A,$D804,[2]Plan2!$U:$U,9)</f>
        <v>#VALUE!</v>
      </c>
      <c r="AC804" s="18" t="e">
        <f>SUMIFS([2]Plan2!$H:$H,[2]Plan2!$A:$A,$D804,[2]Plan2!$U:$U,10)</f>
        <v>#VALUE!</v>
      </c>
      <c r="AD804" s="18" t="e">
        <f>SUMIFS([2]Plan2!$H:$H,[2]Plan2!$A:$A,$D804,[2]Plan2!$U:$U,11)</f>
        <v>#VALUE!</v>
      </c>
      <c r="AE804" s="18" t="e">
        <f>SUMIFS([2]Plan2!$H:$H,[2]Plan2!$A:$A,$D804,[2]Plan2!$U:$U,12)</f>
        <v>#VALUE!</v>
      </c>
      <c r="AF804" s="18" t="e">
        <f>SUMIFS([2]Plan2!$H:$H,[2]Plan2!$A:$A,$D804,[2]Plan2!$U:$U,1)</f>
        <v>#VALUE!</v>
      </c>
      <c r="AG804" s="18" t="e">
        <f>SUMIFS([2]Plan2!$H:$H,[2]Plan2!$A:$A,$D804,[2]Plan2!$U:$U,2)</f>
        <v>#VALUE!</v>
      </c>
      <c r="AH804" s="18" t="e">
        <f>SUMIFS([2]Plan2!$H:$H,[2]Plan2!$A:$A,$D804,[2]Plan2!$U:$U,3)</f>
        <v>#VALUE!</v>
      </c>
      <c r="AI804" s="18" t="e">
        <f>SUMIFS([2]Plan2!$H:$H,[2]Plan2!$A:$A,$D804,[2]Plan2!$U:$U,4)</f>
        <v>#VALUE!</v>
      </c>
      <c r="AJ804" s="18" t="e">
        <f>SUMIFS([2]Plan2!$H:$H,[2]Plan2!$A:$A,$D804,[2]Plan2!$U:$U,5)</f>
        <v>#VALUE!</v>
      </c>
      <c r="AK804" s="23" t="e">
        <f t="shared" si="101"/>
        <v>#VALUE!</v>
      </c>
      <c r="AL804" s="23" t="e">
        <f t="shared" si="104"/>
        <v>#VALUE!</v>
      </c>
      <c r="AM804">
        <f t="shared" si="102"/>
        <v>0</v>
      </c>
    </row>
    <row r="805" spans="1:39" ht="15.75" x14ac:dyDescent="0.25">
      <c r="A805" s="21"/>
      <c r="B805" s="21" t="s">
        <v>1520</v>
      </c>
      <c r="C805" s="21">
        <v>8228146</v>
      </c>
      <c r="D805" s="25" t="s">
        <v>2037</v>
      </c>
      <c r="E805" s="21" t="s">
        <v>1575</v>
      </c>
      <c r="F805" s="31" t="s">
        <v>1575</v>
      </c>
      <c r="G805" s="21" t="s">
        <v>2038</v>
      </c>
      <c r="H805" s="21" t="s">
        <v>81</v>
      </c>
      <c r="I805" s="25" t="s">
        <v>15</v>
      </c>
      <c r="J805" s="21" t="s">
        <v>85</v>
      </c>
      <c r="K805" s="21" t="s">
        <v>386</v>
      </c>
      <c r="L805" s="20">
        <v>45597</v>
      </c>
      <c r="M805" s="20">
        <v>45583</v>
      </c>
      <c r="N805" s="21" t="s">
        <v>53</v>
      </c>
      <c r="O805" s="21">
        <v>2</v>
      </c>
      <c r="P805" s="21">
        <v>0</v>
      </c>
      <c r="Q805" s="21">
        <v>2</v>
      </c>
      <c r="R805" s="15">
        <v>1</v>
      </c>
      <c r="S805" s="18" t="str">
        <f>IFERROR(VLOOKUP(D805,'[1]comparativo br'!$A:$B,2,FALSE),"")</f>
        <v/>
      </c>
      <c r="T805" s="18" t="str">
        <f>IFERROR(VLOOKUP(D805,'[1]comparativo br'!$A:$C,3,FALSE),"")</f>
        <v/>
      </c>
      <c r="U805" s="15" t="str">
        <f t="shared" si="100"/>
        <v/>
      </c>
      <c r="V805" s="19" t="str">
        <f>IFERROR(VLOOKUP(D805,'[1]comparativo br'!$A:$D,4,FALSE),"")</f>
        <v/>
      </c>
      <c r="W805" s="19" t="str">
        <f>IFERROR(VLOOKUP(D805,'[1]comparativo br'!$A:$E,5,FALSE),"")</f>
        <v/>
      </c>
      <c r="X805" s="15" t="str">
        <f t="shared" si="98"/>
        <v/>
      </c>
      <c r="Y805" s="18" t="e">
        <f>SUMIFS([2]Plan2!$H:$H,[2]Plan2!$A:$A,$D805,[2]Plan2!$U:$U,6)</f>
        <v>#VALUE!</v>
      </c>
      <c r="Z805" s="18" t="e">
        <f>SUMIFS([2]Plan2!$H:$H,[2]Plan2!$A:$A,$D805,[2]Plan2!$U:$U,7)</f>
        <v>#VALUE!</v>
      </c>
      <c r="AA805" s="18" t="e">
        <f>SUMIFS([2]Plan2!$H:$H,[2]Plan2!$A:$A,$D805,[2]Plan2!$U:$U,8)</f>
        <v>#VALUE!</v>
      </c>
      <c r="AB805" s="18" t="e">
        <f>SUMIFS([2]Plan2!$H:$H,[2]Plan2!$A:$A,$D805,[2]Plan2!$U:$U,9)</f>
        <v>#VALUE!</v>
      </c>
      <c r="AC805" s="18" t="e">
        <f>SUMIFS([2]Plan2!$H:$H,[2]Plan2!$A:$A,$D805,[2]Plan2!$U:$U,10)</f>
        <v>#VALUE!</v>
      </c>
      <c r="AD805" s="18" t="e">
        <f>SUMIFS([2]Plan2!$H:$H,[2]Plan2!$A:$A,$D805,[2]Plan2!$U:$U,11)</f>
        <v>#VALUE!</v>
      </c>
      <c r="AE805" s="18" t="e">
        <f>SUMIFS([2]Plan2!$H:$H,[2]Plan2!$A:$A,$D805,[2]Plan2!$U:$U,12)</f>
        <v>#VALUE!</v>
      </c>
      <c r="AF805" s="18" t="e">
        <f>SUMIFS([2]Plan2!$H:$H,[2]Plan2!$A:$A,$D805,[2]Plan2!$U:$U,1)</f>
        <v>#VALUE!</v>
      </c>
      <c r="AG805" s="18" t="e">
        <f>SUMIFS([2]Plan2!$H:$H,[2]Plan2!$A:$A,$D805,[2]Plan2!$U:$U,2)</f>
        <v>#VALUE!</v>
      </c>
      <c r="AH805" s="18" t="e">
        <f>SUMIFS([2]Plan2!$H:$H,[2]Plan2!$A:$A,$D805,[2]Plan2!$U:$U,3)</f>
        <v>#VALUE!</v>
      </c>
      <c r="AI805" s="18" t="e">
        <f>SUMIFS([2]Plan2!$H:$H,[2]Plan2!$A:$A,$D805,[2]Plan2!$U:$U,4)</f>
        <v>#VALUE!</v>
      </c>
      <c r="AJ805" s="18" t="e">
        <f>SUMIFS([2]Plan2!$H:$H,[2]Plan2!$A:$A,$D805,[2]Plan2!$U:$U,5)</f>
        <v>#VALUE!</v>
      </c>
      <c r="AK805" s="23" t="e">
        <f t="shared" si="101"/>
        <v>#VALUE!</v>
      </c>
      <c r="AL805" s="23" t="e">
        <f t="shared" si="104"/>
        <v>#VALUE!</v>
      </c>
      <c r="AM805">
        <f t="shared" si="102"/>
        <v>0</v>
      </c>
    </row>
    <row r="806" spans="1:39" ht="15.75" x14ac:dyDescent="0.25">
      <c r="A806" s="21"/>
      <c r="B806" s="21" t="s">
        <v>1519</v>
      </c>
      <c r="C806" s="21">
        <v>8249021</v>
      </c>
      <c r="D806" s="25">
        <v>193550</v>
      </c>
      <c r="E806" s="21" t="s">
        <v>24</v>
      </c>
      <c r="F806" s="31" t="s">
        <v>24</v>
      </c>
      <c r="G806" s="21" t="s">
        <v>1530</v>
      </c>
      <c r="H806" s="21" t="s">
        <v>1302</v>
      </c>
      <c r="I806" s="25" t="s">
        <v>65</v>
      </c>
      <c r="J806" s="21" t="s">
        <v>107</v>
      </c>
      <c r="K806" s="21" t="s">
        <v>389</v>
      </c>
      <c r="L806" s="20">
        <v>45565</v>
      </c>
      <c r="M806" s="20">
        <v>45793</v>
      </c>
      <c r="N806" s="21" t="s">
        <v>18</v>
      </c>
      <c r="O806" s="21">
        <v>18</v>
      </c>
      <c r="P806" s="21">
        <v>29</v>
      </c>
      <c r="Q806" s="21">
        <v>31</v>
      </c>
      <c r="R806" s="15">
        <f t="shared" ref="R806:R816" si="105">(Q806-P806)/P806</f>
        <v>6.8965517241379309E-2</v>
      </c>
      <c r="S806" s="18">
        <f>IFERROR(VLOOKUP(D806,'[1]comparativo br'!$A:$B,2,FALSE),"")</f>
        <v>0</v>
      </c>
      <c r="T806" s="18">
        <f>IFERROR(VLOOKUP(D806,'[1]comparativo br'!$A:$C,3,FALSE),"")</f>
        <v>0</v>
      </c>
      <c r="U806" s="15" t="str">
        <f t="shared" si="100"/>
        <v/>
      </c>
      <c r="V806" s="19">
        <f>IFERROR(VLOOKUP(D806,'[1]comparativo br'!$A:$D,4,FALSE),"")</f>
        <v>12</v>
      </c>
      <c r="W806" s="19">
        <f>IFERROR(VLOOKUP(D806,'[1]comparativo br'!$A:$E,5,FALSE),"")</f>
        <v>0</v>
      </c>
      <c r="X806" s="15">
        <f t="shared" si="98"/>
        <v>-1</v>
      </c>
      <c r="Y806" s="18" t="e">
        <f>SUMIFS([2]Plan2!$H:$H,[2]Plan2!$A:$A,$D806,[2]Plan2!$U:$U,6)</f>
        <v>#VALUE!</v>
      </c>
      <c r="Z806" s="18" t="e">
        <f>SUMIFS([2]Plan2!$H:$H,[2]Plan2!$A:$A,$D806,[2]Plan2!$U:$U,7)</f>
        <v>#VALUE!</v>
      </c>
      <c r="AA806" s="18" t="e">
        <f>SUMIFS([2]Plan2!$H:$H,[2]Plan2!$A:$A,$D806,[2]Plan2!$U:$U,8)</f>
        <v>#VALUE!</v>
      </c>
      <c r="AB806" s="18" t="e">
        <f>SUMIFS([2]Plan2!$H:$H,[2]Plan2!$A:$A,$D806,[2]Plan2!$U:$U,9)</f>
        <v>#VALUE!</v>
      </c>
      <c r="AC806" s="18" t="e">
        <f>SUMIFS([2]Plan2!$H:$H,[2]Plan2!$A:$A,$D806,[2]Plan2!$U:$U,10)</f>
        <v>#VALUE!</v>
      </c>
      <c r="AD806" s="18" t="e">
        <f>SUMIFS([2]Plan2!$H:$H,[2]Plan2!$A:$A,$D806,[2]Plan2!$U:$U,11)</f>
        <v>#VALUE!</v>
      </c>
      <c r="AE806" s="18" t="e">
        <f>SUMIFS([2]Plan2!$H:$H,[2]Plan2!$A:$A,$D806,[2]Plan2!$U:$U,12)</f>
        <v>#VALUE!</v>
      </c>
      <c r="AF806" s="18" t="e">
        <f>SUMIFS([2]Plan2!$H:$H,[2]Plan2!$A:$A,$D806,[2]Plan2!$U:$U,1)</f>
        <v>#VALUE!</v>
      </c>
      <c r="AG806" s="18" t="e">
        <f>SUMIFS([2]Plan2!$H:$H,[2]Plan2!$A:$A,$D806,[2]Plan2!$U:$U,2)</f>
        <v>#VALUE!</v>
      </c>
      <c r="AH806" s="18" t="e">
        <f>SUMIFS([2]Plan2!$H:$H,[2]Plan2!$A:$A,$D806,[2]Plan2!$U:$U,3)</f>
        <v>#VALUE!</v>
      </c>
      <c r="AI806" s="18" t="e">
        <f>SUMIFS([2]Plan2!$H:$H,[2]Plan2!$A:$A,$D806,[2]Plan2!$U:$U,4)</f>
        <v>#VALUE!</v>
      </c>
      <c r="AJ806" s="18" t="e">
        <f>SUMIFS([2]Plan2!$H:$H,[2]Plan2!$A:$A,$D806,[2]Plan2!$U:$U,5)</f>
        <v>#VALUE!</v>
      </c>
      <c r="AK806" s="23" t="e">
        <f t="shared" si="101"/>
        <v>#VALUE!</v>
      </c>
      <c r="AL806" s="23" t="e">
        <f t="shared" si="104"/>
        <v>#VALUE!</v>
      </c>
      <c r="AM806">
        <f t="shared" si="102"/>
        <v>0</v>
      </c>
    </row>
    <row r="807" spans="1:39" ht="15.75" x14ac:dyDescent="0.25">
      <c r="A807" s="21" t="s">
        <v>117</v>
      </c>
      <c r="B807" s="21" t="s">
        <v>1520</v>
      </c>
      <c r="C807" s="21">
        <v>8250241</v>
      </c>
      <c r="D807" s="25">
        <v>100486</v>
      </c>
      <c r="E807" s="21" t="s">
        <v>33</v>
      </c>
      <c r="F807" s="31" t="s">
        <v>33</v>
      </c>
      <c r="G807" s="21" t="s">
        <v>118</v>
      </c>
      <c r="H807" s="21" t="s">
        <v>78</v>
      </c>
      <c r="I807" s="25" t="s">
        <v>79</v>
      </c>
      <c r="J807" s="21" t="s">
        <v>16</v>
      </c>
      <c r="K807" s="21" t="s">
        <v>17</v>
      </c>
      <c r="L807" s="20">
        <v>45644</v>
      </c>
      <c r="M807" s="20">
        <v>45671</v>
      </c>
      <c r="N807" s="21" t="s">
        <v>22</v>
      </c>
      <c r="O807" s="21">
        <v>81</v>
      </c>
      <c r="P807" s="21">
        <v>6</v>
      </c>
      <c r="Q807" s="21">
        <v>13</v>
      </c>
      <c r="R807" s="15">
        <f t="shared" si="105"/>
        <v>1.1666666666666667</v>
      </c>
      <c r="S807" s="18">
        <f>IFERROR(VLOOKUP(D807,'[1]comparativo br'!$A:$B,2,FALSE),"")</f>
        <v>0</v>
      </c>
      <c r="T807" s="18">
        <f>IFERROR(VLOOKUP(D807,'[1]comparativo br'!$A:$C,3,FALSE),"")</f>
        <v>0</v>
      </c>
      <c r="U807" s="15" t="str">
        <f t="shared" si="100"/>
        <v/>
      </c>
      <c r="V807" s="19">
        <f>IFERROR(VLOOKUP(D807,'[1]comparativo br'!$A:$D,4,FALSE),"")</f>
        <v>0</v>
      </c>
      <c r="W807" s="19">
        <f>IFERROR(VLOOKUP(D807,'[1]comparativo br'!$A:$E,5,FALSE),"")</f>
        <v>12</v>
      </c>
      <c r="X807" s="15" t="str">
        <f t="shared" si="98"/>
        <v/>
      </c>
      <c r="Y807" s="18" t="e">
        <f>SUMIFS([2]Plan2!$H:$H,[2]Plan2!$A:$A,$D807,[2]Plan2!$U:$U,6)</f>
        <v>#VALUE!</v>
      </c>
      <c r="Z807" s="18" t="e">
        <f>SUMIFS([2]Plan2!$H:$H,[2]Plan2!$A:$A,$D807,[2]Plan2!$U:$U,7)</f>
        <v>#VALUE!</v>
      </c>
      <c r="AA807" s="18" t="e">
        <f>SUMIFS([2]Plan2!$H:$H,[2]Plan2!$A:$A,$D807,[2]Plan2!$U:$U,8)</f>
        <v>#VALUE!</v>
      </c>
      <c r="AB807" s="18" t="e">
        <f>SUMIFS([2]Plan2!$H:$H,[2]Plan2!$A:$A,$D807,[2]Plan2!$U:$U,9)</f>
        <v>#VALUE!</v>
      </c>
      <c r="AC807" s="18" t="e">
        <f>SUMIFS([2]Plan2!$H:$H,[2]Plan2!$A:$A,$D807,[2]Plan2!$U:$U,10)</f>
        <v>#VALUE!</v>
      </c>
      <c r="AD807" s="18" t="e">
        <f>SUMIFS([2]Plan2!$H:$H,[2]Plan2!$A:$A,$D807,[2]Plan2!$U:$U,11)</f>
        <v>#VALUE!</v>
      </c>
      <c r="AE807" s="18" t="e">
        <f>SUMIFS([2]Plan2!$H:$H,[2]Plan2!$A:$A,$D807,[2]Plan2!$U:$U,12)</f>
        <v>#VALUE!</v>
      </c>
      <c r="AF807" s="18" t="e">
        <f>SUMIFS([2]Plan2!$H:$H,[2]Plan2!$A:$A,$D807,[2]Plan2!$U:$U,1)</f>
        <v>#VALUE!</v>
      </c>
      <c r="AG807" s="18" t="e">
        <f>SUMIFS([2]Plan2!$H:$H,[2]Plan2!$A:$A,$D807,[2]Plan2!$U:$U,2)</f>
        <v>#VALUE!</v>
      </c>
      <c r="AH807" s="18" t="e">
        <f>SUMIFS([2]Plan2!$H:$H,[2]Plan2!$A:$A,$D807,[2]Plan2!$U:$U,3)</f>
        <v>#VALUE!</v>
      </c>
      <c r="AI807" s="18" t="e">
        <f>SUMIFS([2]Plan2!$H:$H,[2]Plan2!$A:$A,$D807,[2]Plan2!$U:$U,4)</f>
        <v>#VALUE!</v>
      </c>
      <c r="AJ807" s="18" t="e">
        <f>SUMIFS([2]Plan2!$H:$H,[2]Plan2!$A:$A,$D807,[2]Plan2!$U:$U,5)</f>
        <v>#VALUE!</v>
      </c>
      <c r="AK807" s="23" t="e">
        <f t="shared" si="101"/>
        <v>#VALUE!</v>
      </c>
      <c r="AL807" s="23" t="e">
        <f t="shared" si="104"/>
        <v>#VALUE!</v>
      </c>
      <c r="AM807">
        <f t="shared" si="102"/>
        <v>0</v>
      </c>
    </row>
    <row r="808" spans="1:39" ht="15.75" x14ac:dyDescent="0.25">
      <c r="A808" s="21" t="s">
        <v>117</v>
      </c>
      <c r="B808" s="21" t="s">
        <v>1519</v>
      </c>
      <c r="C808" s="21">
        <v>8250241</v>
      </c>
      <c r="D808" s="25">
        <v>503011</v>
      </c>
      <c r="E808" s="21" t="s">
        <v>33</v>
      </c>
      <c r="F808" s="31" t="s">
        <v>33</v>
      </c>
      <c r="G808" s="21" t="s">
        <v>118</v>
      </c>
      <c r="H808" s="21" t="s">
        <v>94</v>
      </c>
      <c r="I808" s="25" t="s">
        <v>63</v>
      </c>
      <c r="J808" s="21" t="s">
        <v>16</v>
      </c>
      <c r="K808" s="21" t="s">
        <v>17</v>
      </c>
      <c r="L808" s="20">
        <v>45798</v>
      </c>
      <c r="M808" s="20">
        <v>45792</v>
      </c>
      <c r="N808" s="21" t="s">
        <v>18</v>
      </c>
      <c r="O808" s="21">
        <v>175</v>
      </c>
      <c r="P808" s="21">
        <v>132</v>
      </c>
      <c r="Q808" s="21">
        <v>137</v>
      </c>
      <c r="R808" s="15">
        <f t="shared" si="105"/>
        <v>3.787878787878788E-2</v>
      </c>
      <c r="S808" s="18">
        <f>IFERROR(VLOOKUP(D808,'[1]comparativo br'!$A:$B,2,FALSE),"")</f>
        <v>10800</v>
      </c>
      <c r="T808" s="18">
        <f>IFERROR(VLOOKUP(D808,'[1]comparativo br'!$A:$C,3,FALSE),"")</f>
        <v>21600</v>
      </c>
      <c r="U808" s="15">
        <f t="shared" si="100"/>
        <v>1</v>
      </c>
      <c r="V808" s="19">
        <f>IFERROR(VLOOKUP(D808,'[1]comparativo br'!$A:$D,4,FALSE),"")</f>
        <v>218</v>
      </c>
      <c r="W808" s="19">
        <f>IFERROR(VLOOKUP(D808,'[1]comparativo br'!$A:$E,5,FALSE),"")</f>
        <v>188</v>
      </c>
      <c r="X808" s="15">
        <f t="shared" si="98"/>
        <v>-0.13761467889908258</v>
      </c>
      <c r="Y808" s="18" t="e">
        <f>SUMIFS([2]Plan2!$H:$H,[2]Plan2!$A:$A,$D808,[2]Plan2!$U:$U,6)</f>
        <v>#VALUE!</v>
      </c>
      <c r="Z808" s="18" t="e">
        <f>SUMIFS([2]Plan2!$H:$H,[2]Plan2!$A:$A,$D808,[2]Plan2!$U:$U,7)</f>
        <v>#VALUE!</v>
      </c>
      <c r="AA808" s="18" t="e">
        <f>SUMIFS([2]Plan2!$H:$H,[2]Plan2!$A:$A,$D808,[2]Plan2!$U:$U,8)</f>
        <v>#VALUE!</v>
      </c>
      <c r="AB808" s="18" t="e">
        <f>SUMIFS([2]Plan2!$H:$H,[2]Plan2!$A:$A,$D808,[2]Plan2!$U:$U,9)</f>
        <v>#VALUE!</v>
      </c>
      <c r="AC808" s="18" t="e">
        <f>SUMIFS([2]Plan2!$H:$H,[2]Plan2!$A:$A,$D808,[2]Plan2!$U:$U,10)</f>
        <v>#VALUE!</v>
      </c>
      <c r="AD808" s="18" t="e">
        <f>SUMIFS([2]Plan2!$H:$H,[2]Plan2!$A:$A,$D808,[2]Plan2!$U:$U,11)</f>
        <v>#VALUE!</v>
      </c>
      <c r="AE808" s="18" t="e">
        <f>SUMIFS([2]Plan2!$H:$H,[2]Plan2!$A:$A,$D808,[2]Plan2!$U:$U,12)</f>
        <v>#VALUE!</v>
      </c>
      <c r="AF808" s="18" t="e">
        <f>SUMIFS([2]Plan2!$H:$H,[2]Plan2!$A:$A,$D808,[2]Plan2!$U:$U,1)</f>
        <v>#VALUE!</v>
      </c>
      <c r="AG808" s="18" t="e">
        <f>SUMIFS([2]Plan2!$H:$H,[2]Plan2!$A:$A,$D808,[2]Plan2!$U:$U,2)</f>
        <v>#VALUE!</v>
      </c>
      <c r="AH808" s="18" t="e">
        <f>SUMIFS([2]Plan2!$H:$H,[2]Plan2!$A:$A,$D808,[2]Plan2!$U:$U,3)</f>
        <v>#VALUE!</v>
      </c>
      <c r="AI808" s="18" t="e">
        <f>SUMIFS([2]Plan2!$H:$H,[2]Plan2!$A:$A,$D808,[2]Plan2!$U:$U,4)</f>
        <v>#VALUE!</v>
      </c>
      <c r="AJ808" s="18" t="e">
        <f>SUMIFS([2]Plan2!$H:$H,[2]Plan2!$A:$A,$D808,[2]Plan2!$U:$U,5)</f>
        <v>#VALUE!</v>
      </c>
      <c r="AK808" s="23" t="e">
        <f t="shared" si="101"/>
        <v>#VALUE!</v>
      </c>
      <c r="AL808" s="23" t="e">
        <f t="shared" si="104"/>
        <v>#VALUE!</v>
      </c>
      <c r="AM808">
        <f t="shared" si="102"/>
        <v>0</v>
      </c>
    </row>
    <row r="809" spans="1:39" ht="15.75" x14ac:dyDescent="0.25">
      <c r="A809" s="21" t="s">
        <v>117</v>
      </c>
      <c r="B809" s="21" t="s">
        <v>1519</v>
      </c>
      <c r="C809" s="21">
        <v>8250241</v>
      </c>
      <c r="D809" s="25">
        <v>192391</v>
      </c>
      <c r="E809" s="21" t="s">
        <v>33</v>
      </c>
      <c r="F809" s="31" t="s">
        <v>33</v>
      </c>
      <c r="G809" s="21" t="s">
        <v>118</v>
      </c>
      <c r="H809" s="21" t="s">
        <v>14</v>
      </c>
      <c r="I809" s="25" t="s">
        <v>15</v>
      </c>
      <c r="J809" s="21" t="s">
        <v>16</v>
      </c>
      <c r="K809" s="21" t="s">
        <v>17</v>
      </c>
      <c r="L809" s="20">
        <v>45792</v>
      </c>
      <c r="M809" s="20">
        <v>45796</v>
      </c>
      <c r="N809" s="21" t="s">
        <v>18</v>
      </c>
      <c r="O809" s="21">
        <v>23</v>
      </c>
      <c r="P809" s="21">
        <v>47</v>
      </c>
      <c r="Q809" s="21">
        <v>19</v>
      </c>
      <c r="R809" s="15">
        <f t="shared" si="105"/>
        <v>-0.5957446808510638</v>
      </c>
      <c r="S809" s="18">
        <f>IFERROR(VLOOKUP(D809,'[1]comparativo br'!$A:$B,2,FALSE),"")</f>
        <v>9180</v>
      </c>
      <c r="T809" s="18">
        <f>IFERROR(VLOOKUP(D809,'[1]comparativo br'!$A:$C,3,FALSE),"")</f>
        <v>0</v>
      </c>
      <c r="U809" s="15">
        <f t="shared" si="100"/>
        <v>-1</v>
      </c>
      <c r="V809" s="19">
        <f>IFERROR(VLOOKUP(D809,'[1]comparativo br'!$A:$D,4,FALSE),"")</f>
        <v>12</v>
      </c>
      <c r="W809" s="19">
        <f>IFERROR(VLOOKUP(D809,'[1]comparativo br'!$A:$E,5,FALSE),"")</f>
        <v>0</v>
      </c>
      <c r="X809" s="15">
        <f t="shared" si="98"/>
        <v>-1</v>
      </c>
      <c r="Y809" s="18" t="e">
        <f>SUMIFS([2]Plan2!$H:$H,[2]Plan2!$A:$A,$D809,[2]Plan2!$U:$U,6)</f>
        <v>#VALUE!</v>
      </c>
      <c r="Z809" s="18" t="e">
        <f>SUMIFS([2]Plan2!$H:$H,[2]Plan2!$A:$A,$D809,[2]Plan2!$U:$U,7)</f>
        <v>#VALUE!</v>
      </c>
      <c r="AA809" s="18" t="e">
        <f>SUMIFS([2]Plan2!$H:$H,[2]Plan2!$A:$A,$D809,[2]Plan2!$U:$U,8)</f>
        <v>#VALUE!</v>
      </c>
      <c r="AB809" s="18" t="e">
        <f>SUMIFS([2]Plan2!$H:$H,[2]Plan2!$A:$A,$D809,[2]Plan2!$U:$U,9)</f>
        <v>#VALUE!</v>
      </c>
      <c r="AC809" s="18" t="e">
        <f>SUMIFS([2]Plan2!$H:$H,[2]Plan2!$A:$A,$D809,[2]Plan2!$U:$U,10)</f>
        <v>#VALUE!</v>
      </c>
      <c r="AD809" s="18" t="e">
        <f>SUMIFS([2]Plan2!$H:$H,[2]Plan2!$A:$A,$D809,[2]Plan2!$U:$U,11)</f>
        <v>#VALUE!</v>
      </c>
      <c r="AE809" s="18" t="e">
        <f>SUMIFS([2]Plan2!$H:$H,[2]Plan2!$A:$A,$D809,[2]Plan2!$U:$U,12)</f>
        <v>#VALUE!</v>
      </c>
      <c r="AF809" s="18" t="e">
        <f>SUMIFS([2]Plan2!$H:$H,[2]Plan2!$A:$A,$D809,[2]Plan2!$U:$U,1)</f>
        <v>#VALUE!</v>
      </c>
      <c r="AG809" s="18" t="e">
        <f>SUMIFS([2]Plan2!$H:$H,[2]Plan2!$A:$A,$D809,[2]Plan2!$U:$U,2)</f>
        <v>#VALUE!</v>
      </c>
      <c r="AH809" s="18" t="e">
        <f>SUMIFS([2]Plan2!$H:$H,[2]Plan2!$A:$A,$D809,[2]Plan2!$U:$U,3)</f>
        <v>#VALUE!</v>
      </c>
      <c r="AI809" s="18" t="e">
        <f>SUMIFS([2]Plan2!$H:$H,[2]Plan2!$A:$A,$D809,[2]Plan2!$U:$U,4)</f>
        <v>#VALUE!</v>
      </c>
      <c r="AJ809" s="18" t="e">
        <f>SUMIFS([2]Plan2!$H:$H,[2]Plan2!$A:$A,$D809,[2]Plan2!$U:$U,5)</f>
        <v>#VALUE!</v>
      </c>
      <c r="AK809" s="23" t="e">
        <f t="shared" si="101"/>
        <v>#VALUE!</v>
      </c>
      <c r="AL809" s="23" t="e">
        <f t="shared" si="104"/>
        <v>#VALUE!</v>
      </c>
      <c r="AM809">
        <f t="shared" si="102"/>
        <v>0</v>
      </c>
    </row>
    <row r="810" spans="1:39" ht="15.75" x14ac:dyDescent="0.25">
      <c r="A810" s="21" t="s">
        <v>117</v>
      </c>
      <c r="B810" s="21" t="s">
        <v>1519</v>
      </c>
      <c r="C810" s="21">
        <v>8250241</v>
      </c>
      <c r="D810" s="25">
        <v>100181</v>
      </c>
      <c r="E810" s="21" t="s">
        <v>33</v>
      </c>
      <c r="F810" s="31" t="s">
        <v>33</v>
      </c>
      <c r="G810" s="21" t="s">
        <v>118</v>
      </c>
      <c r="H810" s="21" t="s">
        <v>35</v>
      </c>
      <c r="I810" s="25" t="s">
        <v>15</v>
      </c>
      <c r="J810" s="21" t="s">
        <v>16</v>
      </c>
      <c r="K810" s="21" t="s">
        <v>17</v>
      </c>
      <c r="L810" s="20">
        <v>45800</v>
      </c>
      <c r="M810" s="20">
        <v>45799</v>
      </c>
      <c r="N810" s="21" t="s">
        <v>18</v>
      </c>
      <c r="O810" s="21">
        <v>488</v>
      </c>
      <c r="P810" s="21">
        <v>361</v>
      </c>
      <c r="Q810" s="21">
        <v>380</v>
      </c>
      <c r="R810" s="15">
        <f t="shared" si="105"/>
        <v>5.2631578947368418E-2</v>
      </c>
      <c r="S810" s="18">
        <f>IFERROR(VLOOKUP(D810,'[1]comparativo br'!$A:$B,2,FALSE),"")</f>
        <v>51300</v>
      </c>
      <c r="T810" s="18">
        <f>IFERROR(VLOOKUP(D810,'[1]comparativo br'!$A:$C,3,FALSE),"")</f>
        <v>27000</v>
      </c>
      <c r="U810" s="15">
        <f t="shared" si="100"/>
        <v>-0.47368421052631576</v>
      </c>
      <c r="V810" s="19">
        <f>IFERROR(VLOOKUP(D810,'[1]comparativo br'!$A:$D,4,FALSE),"")</f>
        <v>658</v>
      </c>
      <c r="W810" s="19">
        <f>IFERROR(VLOOKUP(D810,'[1]comparativo br'!$A:$E,5,FALSE),"")</f>
        <v>351</v>
      </c>
      <c r="X810" s="15">
        <f t="shared" si="98"/>
        <v>-0.46656534954407297</v>
      </c>
      <c r="Y810" s="18" t="e">
        <f>SUMIFS([2]Plan2!$H:$H,[2]Plan2!$A:$A,$D810,[2]Plan2!$U:$U,6)</f>
        <v>#VALUE!</v>
      </c>
      <c r="Z810" s="18" t="e">
        <f>SUMIFS([2]Plan2!$H:$H,[2]Plan2!$A:$A,$D810,[2]Plan2!$U:$U,7)</f>
        <v>#VALUE!</v>
      </c>
      <c r="AA810" s="18" t="e">
        <f>SUMIFS([2]Plan2!$H:$H,[2]Plan2!$A:$A,$D810,[2]Plan2!$U:$U,8)</f>
        <v>#VALUE!</v>
      </c>
      <c r="AB810" s="18" t="e">
        <f>SUMIFS([2]Plan2!$H:$H,[2]Plan2!$A:$A,$D810,[2]Plan2!$U:$U,9)</f>
        <v>#VALUE!</v>
      </c>
      <c r="AC810" s="18" t="e">
        <f>SUMIFS([2]Plan2!$H:$H,[2]Plan2!$A:$A,$D810,[2]Plan2!$U:$U,10)</f>
        <v>#VALUE!</v>
      </c>
      <c r="AD810" s="18" t="e">
        <f>SUMIFS([2]Plan2!$H:$H,[2]Plan2!$A:$A,$D810,[2]Plan2!$U:$U,11)</f>
        <v>#VALUE!</v>
      </c>
      <c r="AE810" s="18" t="e">
        <f>SUMIFS([2]Plan2!$H:$H,[2]Plan2!$A:$A,$D810,[2]Plan2!$U:$U,12)</f>
        <v>#VALUE!</v>
      </c>
      <c r="AF810" s="18" t="e">
        <f>SUMIFS([2]Plan2!$H:$H,[2]Plan2!$A:$A,$D810,[2]Plan2!$U:$U,1)</f>
        <v>#VALUE!</v>
      </c>
      <c r="AG810" s="18" t="e">
        <f>SUMIFS([2]Plan2!$H:$H,[2]Plan2!$A:$A,$D810,[2]Plan2!$U:$U,2)</f>
        <v>#VALUE!</v>
      </c>
      <c r="AH810" s="18" t="e">
        <f>SUMIFS([2]Plan2!$H:$H,[2]Plan2!$A:$A,$D810,[2]Plan2!$U:$U,3)</f>
        <v>#VALUE!</v>
      </c>
      <c r="AI810" s="18" t="e">
        <f>SUMIFS([2]Plan2!$H:$H,[2]Plan2!$A:$A,$D810,[2]Plan2!$U:$U,4)</f>
        <v>#VALUE!</v>
      </c>
      <c r="AJ810" s="18" t="e">
        <f>SUMIFS([2]Plan2!$H:$H,[2]Plan2!$A:$A,$D810,[2]Plan2!$U:$U,5)</f>
        <v>#VALUE!</v>
      </c>
      <c r="AK810" s="23" t="e">
        <f t="shared" si="101"/>
        <v>#VALUE!</v>
      </c>
      <c r="AL810" s="23" t="e">
        <f t="shared" si="104"/>
        <v>#VALUE!</v>
      </c>
      <c r="AM810">
        <f t="shared" si="102"/>
        <v>0</v>
      </c>
    </row>
    <row r="811" spans="1:39" ht="15.75" x14ac:dyDescent="0.25">
      <c r="A811" s="21" t="s">
        <v>117</v>
      </c>
      <c r="B811" s="21" t="s">
        <v>1519</v>
      </c>
      <c r="C811" s="21">
        <v>8250241</v>
      </c>
      <c r="D811" s="25">
        <v>191702</v>
      </c>
      <c r="E811" s="21" t="s">
        <v>33</v>
      </c>
      <c r="F811" s="31" t="s">
        <v>1575</v>
      </c>
      <c r="G811" s="21" t="s">
        <v>118</v>
      </c>
      <c r="H811" s="21" t="s">
        <v>50</v>
      </c>
      <c r="I811" s="25" t="s">
        <v>51</v>
      </c>
      <c r="J811" s="21" t="s">
        <v>16</v>
      </c>
      <c r="K811" s="21" t="s">
        <v>17</v>
      </c>
      <c r="L811" s="20">
        <v>45728</v>
      </c>
      <c r="M811" s="20">
        <v>45799</v>
      </c>
      <c r="N811" s="21" t="s">
        <v>18</v>
      </c>
      <c r="O811" s="21">
        <v>104</v>
      </c>
      <c r="P811" s="21">
        <v>49</v>
      </c>
      <c r="Q811" s="21">
        <v>81</v>
      </c>
      <c r="R811" s="15">
        <f t="shared" si="105"/>
        <v>0.65306122448979587</v>
      </c>
      <c r="S811" s="18">
        <f>IFERROR(VLOOKUP(D811,'[1]comparativo br'!$A:$B,2,FALSE),"")</f>
        <v>7818</v>
      </c>
      <c r="T811" s="18">
        <f>IFERROR(VLOOKUP(D811,'[1]comparativo br'!$A:$C,3,FALSE),"")</f>
        <v>0</v>
      </c>
      <c r="U811" s="15">
        <f t="shared" si="100"/>
        <v>-1</v>
      </c>
      <c r="V811" s="19">
        <f>IFERROR(VLOOKUP(D811,'[1]comparativo br'!$A:$D,4,FALSE),"")</f>
        <v>140</v>
      </c>
      <c r="W811" s="19">
        <f>IFERROR(VLOOKUP(D811,'[1]comparativo br'!$A:$E,5,FALSE),"")</f>
        <v>239</v>
      </c>
      <c r="X811" s="15">
        <f t="shared" si="98"/>
        <v>0.70714285714285718</v>
      </c>
      <c r="Y811" s="18" t="e">
        <f>SUMIFS([2]Plan2!$H:$H,[2]Plan2!$A:$A,$D811,[2]Plan2!$U:$U,6)</f>
        <v>#VALUE!</v>
      </c>
      <c r="Z811" s="18" t="e">
        <f>SUMIFS([2]Plan2!$H:$H,[2]Plan2!$A:$A,$D811,[2]Plan2!$U:$U,7)</f>
        <v>#VALUE!</v>
      </c>
      <c r="AA811" s="18" t="e">
        <f>SUMIFS([2]Plan2!$H:$H,[2]Plan2!$A:$A,$D811,[2]Plan2!$U:$U,8)</f>
        <v>#VALUE!</v>
      </c>
      <c r="AB811" s="18" t="e">
        <f>SUMIFS([2]Plan2!$H:$H,[2]Plan2!$A:$A,$D811,[2]Plan2!$U:$U,9)</f>
        <v>#VALUE!</v>
      </c>
      <c r="AC811" s="18" t="e">
        <f>SUMIFS([2]Plan2!$H:$H,[2]Plan2!$A:$A,$D811,[2]Plan2!$U:$U,10)</f>
        <v>#VALUE!</v>
      </c>
      <c r="AD811" s="18" t="e">
        <f>SUMIFS([2]Plan2!$H:$H,[2]Plan2!$A:$A,$D811,[2]Plan2!$U:$U,11)</f>
        <v>#VALUE!</v>
      </c>
      <c r="AE811" s="18" t="e">
        <f>SUMIFS([2]Plan2!$H:$H,[2]Plan2!$A:$A,$D811,[2]Plan2!$U:$U,12)</f>
        <v>#VALUE!</v>
      </c>
      <c r="AF811" s="18" t="e">
        <f>SUMIFS([2]Plan2!$H:$H,[2]Plan2!$A:$A,$D811,[2]Plan2!$U:$U,1)</f>
        <v>#VALUE!</v>
      </c>
      <c r="AG811" s="18" t="e">
        <f>SUMIFS([2]Plan2!$H:$H,[2]Plan2!$A:$A,$D811,[2]Plan2!$U:$U,2)</f>
        <v>#VALUE!</v>
      </c>
      <c r="AH811" s="18" t="e">
        <f>SUMIFS([2]Plan2!$H:$H,[2]Plan2!$A:$A,$D811,[2]Plan2!$U:$U,3)</f>
        <v>#VALUE!</v>
      </c>
      <c r="AI811" s="18" t="e">
        <f>SUMIFS([2]Plan2!$H:$H,[2]Plan2!$A:$A,$D811,[2]Plan2!$U:$U,4)</f>
        <v>#VALUE!</v>
      </c>
      <c r="AJ811" s="18" t="e">
        <f>SUMIFS([2]Plan2!$H:$H,[2]Plan2!$A:$A,$D811,[2]Plan2!$U:$U,5)</f>
        <v>#VALUE!</v>
      </c>
      <c r="AK811" s="23" t="e">
        <f t="shared" si="101"/>
        <v>#VALUE!</v>
      </c>
      <c r="AL811" s="23" t="e">
        <f t="shared" si="104"/>
        <v>#VALUE!</v>
      </c>
      <c r="AM811">
        <f t="shared" si="102"/>
        <v>0</v>
      </c>
    </row>
    <row r="812" spans="1:39" ht="15.75" x14ac:dyDescent="0.25">
      <c r="A812" s="21" t="s">
        <v>117</v>
      </c>
      <c r="B812" s="21" t="s">
        <v>1519</v>
      </c>
      <c r="C812" s="21">
        <v>8250241</v>
      </c>
      <c r="D812" s="25">
        <v>192484</v>
      </c>
      <c r="E812" s="21" t="s">
        <v>33</v>
      </c>
      <c r="F812" s="31" t="s">
        <v>33</v>
      </c>
      <c r="G812" s="21" t="s">
        <v>118</v>
      </c>
      <c r="H812" s="21" t="s">
        <v>614</v>
      </c>
      <c r="I812" s="25" t="s">
        <v>15</v>
      </c>
      <c r="J812" s="21" t="s">
        <v>16</v>
      </c>
      <c r="K812" s="21" t="s">
        <v>17</v>
      </c>
      <c r="L812" s="20">
        <v>44908</v>
      </c>
      <c r="M812" s="20">
        <v>45799</v>
      </c>
      <c r="N812" s="21" t="s">
        <v>18</v>
      </c>
      <c r="O812" s="21">
        <v>78</v>
      </c>
      <c r="P812" s="21">
        <v>83</v>
      </c>
      <c r="Q812" s="21">
        <v>106</v>
      </c>
      <c r="R812" s="15">
        <f t="shared" si="105"/>
        <v>0.27710843373493976</v>
      </c>
      <c r="S812" s="18">
        <f>IFERROR(VLOOKUP(D812,'[1]comparativo br'!$A:$B,2,FALSE),"")</f>
        <v>0</v>
      </c>
      <c r="T812" s="18">
        <f>IFERROR(VLOOKUP(D812,'[1]comparativo br'!$A:$C,3,FALSE),"")</f>
        <v>0</v>
      </c>
      <c r="U812" s="15" t="str">
        <f t="shared" si="100"/>
        <v/>
      </c>
      <c r="V812" s="19">
        <f>IFERROR(VLOOKUP(D812,'[1]comparativo br'!$A:$D,4,FALSE),"")</f>
        <v>109</v>
      </c>
      <c r="W812" s="19">
        <f>IFERROR(VLOOKUP(D812,'[1]comparativo br'!$A:$E,5,FALSE),"")</f>
        <v>7</v>
      </c>
      <c r="X812" s="15">
        <f t="shared" si="98"/>
        <v>-0.93577981651376152</v>
      </c>
      <c r="Y812" s="18" t="e">
        <f>SUMIFS([2]Plan2!$H:$H,[2]Plan2!$A:$A,$D812,[2]Plan2!$U:$U,6)</f>
        <v>#VALUE!</v>
      </c>
      <c r="Z812" s="18" t="e">
        <f>SUMIFS([2]Plan2!$H:$H,[2]Plan2!$A:$A,$D812,[2]Plan2!$U:$U,7)</f>
        <v>#VALUE!</v>
      </c>
      <c r="AA812" s="18" t="e">
        <f>SUMIFS([2]Plan2!$H:$H,[2]Plan2!$A:$A,$D812,[2]Plan2!$U:$U,8)</f>
        <v>#VALUE!</v>
      </c>
      <c r="AB812" s="18" t="e">
        <f>SUMIFS([2]Plan2!$H:$H,[2]Plan2!$A:$A,$D812,[2]Plan2!$U:$U,9)</f>
        <v>#VALUE!</v>
      </c>
      <c r="AC812" s="18" t="e">
        <f>SUMIFS([2]Plan2!$H:$H,[2]Plan2!$A:$A,$D812,[2]Plan2!$U:$U,10)</f>
        <v>#VALUE!</v>
      </c>
      <c r="AD812" s="18" t="e">
        <f>SUMIFS([2]Plan2!$H:$H,[2]Plan2!$A:$A,$D812,[2]Plan2!$U:$U,11)</f>
        <v>#VALUE!</v>
      </c>
      <c r="AE812" s="18" t="e">
        <f>SUMIFS([2]Plan2!$H:$H,[2]Plan2!$A:$A,$D812,[2]Plan2!$U:$U,12)</f>
        <v>#VALUE!</v>
      </c>
      <c r="AF812" s="18" t="e">
        <f>SUMIFS([2]Plan2!$H:$H,[2]Plan2!$A:$A,$D812,[2]Plan2!$U:$U,1)</f>
        <v>#VALUE!</v>
      </c>
      <c r="AG812" s="18" t="e">
        <f>SUMIFS([2]Plan2!$H:$H,[2]Plan2!$A:$A,$D812,[2]Plan2!$U:$U,2)</f>
        <v>#VALUE!</v>
      </c>
      <c r="AH812" s="18" t="e">
        <f>SUMIFS([2]Plan2!$H:$H,[2]Plan2!$A:$A,$D812,[2]Plan2!$U:$U,3)</f>
        <v>#VALUE!</v>
      </c>
      <c r="AI812" s="18" t="e">
        <f>SUMIFS([2]Plan2!$H:$H,[2]Plan2!$A:$A,$D812,[2]Plan2!$U:$U,4)</f>
        <v>#VALUE!</v>
      </c>
      <c r="AJ812" s="18" t="e">
        <f>SUMIFS([2]Plan2!$H:$H,[2]Plan2!$A:$A,$D812,[2]Plan2!$U:$U,5)</f>
        <v>#VALUE!</v>
      </c>
      <c r="AK812" s="23" t="e">
        <f t="shared" si="101"/>
        <v>#VALUE!</v>
      </c>
      <c r="AL812" s="23" t="e">
        <f t="shared" si="104"/>
        <v>#VALUE!</v>
      </c>
      <c r="AM812">
        <f t="shared" si="102"/>
        <v>0</v>
      </c>
    </row>
    <row r="813" spans="1:39" ht="15.75" x14ac:dyDescent="0.25">
      <c r="A813" s="21"/>
      <c r="B813" s="21" t="s">
        <v>1519</v>
      </c>
      <c r="C813" s="21">
        <v>8262121</v>
      </c>
      <c r="D813" s="25">
        <v>500362</v>
      </c>
      <c r="E813" s="21" t="s">
        <v>1180</v>
      </c>
      <c r="F813" s="31" t="s">
        <v>1180</v>
      </c>
      <c r="G813" s="21" t="s">
        <v>1495</v>
      </c>
      <c r="H813" s="21" t="s">
        <v>553</v>
      </c>
      <c r="I813" s="25" t="s">
        <v>132</v>
      </c>
      <c r="J813" s="21" t="s">
        <v>107</v>
      </c>
      <c r="K813" s="21" t="s">
        <v>108</v>
      </c>
      <c r="L813" s="20">
        <v>44431</v>
      </c>
      <c r="M813" s="20">
        <v>45266</v>
      </c>
      <c r="N813" s="21" t="s">
        <v>53</v>
      </c>
      <c r="O813" s="21">
        <v>34</v>
      </c>
      <c r="P813" s="21">
        <v>2</v>
      </c>
      <c r="Q813" s="21">
        <v>0</v>
      </c>
      <c r="R813" s="15">
        <f t="shared" si="105"/>
        <v>-1</v>
      </c>
      <c r="S813" s="18">
        <f>IFERROR(VLOOKUP(D813,'[1]comparativo br'!$A:$B,2,FALSE),"")</f>
        <v>0</v>
      </c>
      <c r="T813" s="18">
        <f>IFERROR(VLOOKUP(D813,'[1]comparativo br'!$A:$C,3,FALSE),"")</f>
        <v>12036</v>
      </c>
      <c r="U813" s="15" t="str">
        <f t="shared" si="100"/>
        <v/>
      </c>
      <c r="V813" s="19">
        <f>IFERROR(VLOOKUP(D813,'[1]comparativo br'!$A:$D,4,FALSE),"")</f>
        <v>4</v>
      </c>
      <c r="W813" s="19">
        <f>IFERROR(VLOOKUP(D813,'[1]comparativo br'!$A:$E,5,FALSE),"")</f>
        <v>255</v>
      </c>
      <c r="X813" s="15">
        <f t="shared" si="98"/>
        <v>62.75</v>
      </c>
      <c r="Y813" s="18" t="e">
        <f>SUMIFS([2]Plan2!$H:$H,[2]Plan2!$A:$A,$D813,[2]Plan2!$U:$U,6)</f>
        <v>#VALUE!</v>
      </c>
      <c r="Z813" s="18" t="e">
        <f>SUMIFS([2]Plan2!$H:$H,[2]Plan2!$A:$A,$D813,[2]Plan2!$U:$U,7)</f>
        <v>#VALUE!</v>
      </c>
      <c r="AA813" s="18" t="e">
        <f>SUMIFS([2]Plan2!$H:$H,[2]Plan2!$A:$A,$D813,[2]Plan2!$U:$U,8)</f>
        <v>#VALUE!</v>
      </c>
      <c r="AB813" s="18" t="e">
        <f>SUMIFS([2]Plan2!$H:$H,[2]Plan2!$A:$A,$D813,[2]Plan2!$U:$U,9)</f>
        <v>#VALUE!</v>
      </c>
      <c r="AC813" s="18" t="e">
        <f>SUMIFS([2]Plan2!$H:$H,[2]Plan2!$A:$A,$D813,[2]Plan2!$U:$U,10)</f>
        <v>#VALUE!</v>
      </c>
      <c r="AD813" s="18" t="e">
        <f>SUMIFS([2]Plan2!$H:$H,[2]Plan2!$A:$A,$D813,[2]Plan2!$U:$U,11)</f>
        <v>#VALUE!</v>
      </c>
      <c r="AE813" s="18" t="e">
        <f>SUMIFS([2]Plan2!$H:$H,[2]Plan2!$A:$A,$D813,[2]Plan2!$U:$U,12)</f>
        <v>#VALUE!</v>
      </c>
      <c r="AF813" s="18" t="e">
        <f>SUMIFS([2]Plan2!$H:$H,[2]Plan2!$A:$A,$D813,[2]Plan2!$U:$U,1)</f>
        <v>#VALUE!</v>
      </c>
      <c r="AG813" s="18" t="e">
        <f>SUMIFS([2]Plan2!$H:$H,[2]Plan2!$A:$A,$D813,[2]Plan2!$U:$U,2)</f>
        <v>#VALUE!</v>
      </c>
      <c r="AH813" s="18" t="e">
        <f>SUMIFS([2]Plan2!$H:$H,[2]Plan2!$A:$A,$D813,[2]Plan2!$U:$U,3)</f>
        <v>#VALUE!</v>
      </c>
      <c r="AI813" s="18" t="e">
        <f>SUMIFS([2]Plan2!$H:$H,[2]Plan2!$A:$A,$D813,[2]Plan2!$U:$U,4)</f>
        <v>#VALUE!</v>
      </c>
      <c r="AJ813" s="18" t="e">
        <f>SUMIFS([2]Plan2!$H:$H,[2]Plan2!$A:$A,$D813,[2]Plan2!$U:$U,5)</f>
        <v>#VALUE!</v>
      </c>
      <c r="AK813" s="23" t="e">
        <f t="shared" si="101"/>
        <v>#VALUE!</v>
      </c>
      <c r="AL813" s="23" t="e">
        <f t="shared" si="104"/>
        <v>#VALUE!</v>
      </c>
      <c r="AM813">
        <f t="shared" si="102"/>
        <v>0</v>
      </c>
    </row>
    <row r="814" spans="1:39" ht="15.75" x14ac:dyDescent="0.25">
      <c r="A814" s="21"/>
      <c r="B814" s="21" t="s">
        <v>1519</v>
      </c>
      <c r="C814" s="21">
        <v>8312527</v>
      </c>
      <c r="D814" s="25">
        <v>193604</v>
      </c>
      <c r="E814" s="21" t="s">
        <v>12</v>
      </c>
      <c r="F814" s="31" t="s">
        <v>12</v>
      </c>
      <c r="G814" s="21" t="s">
        <v>919</v>
      </c>
      <c r="H814" s="21" t="s">
        <v>277</v>
      </c>
      <c r="I814" s="25" t="s">
        <v>63</v>
      </c>
      <c r="J814" s="21" t="s">
        <v>27</v>
      </c>
      <c r="K814" s="21" t="s">
        <v>28</v>
      </c>
      <c r="L814" s="20">
        <v>45593</v>
      </c>
      <c r="M814" s="20">
        <v>45799</v>
      </c>
      <c r="N814" s="21" t="s">
        <v>18</v>
      </c>
      <c r="O814" s="21">
        <v>4</v>
      </c>
      <c r="P814" s="21">
        <v>7</v>
      </c>
      <c r="Q814" s="21">
        <v>16</v>
      </c>
      <c r="R814" s="15">
        <f t="shared" si="105"/>
        <v>1.2857142857142858</v>
      </c>
      <c r="S814" s="18">
        <f>IFERROR(VLOOKUP(D814,'[1]comparativo br'!$A:$B,2,FALSE),"")</f>
        <v>0</v>
      </c>
      <c r="T814" s="18">
        <f>IFERROR(VLOOKUP(D814,'[1]comparativo br'!$A:$C,3,FALSE),"")</f>
        <v>0</v>
      </c>
      <c r="U814" s="15" t="str">
        <f t="shared" si="100"/>
        <v/>
      </c>
      <c r="V814" s="19">
        <f>IFERROR(VLOOKUP(D814,'[1]comparativo br'!$A:$D,4,FALSE),"")</f>
        <v>14</v>
      </c>
      <c r="W814" s="19">
        <f>IFERROR(VLOOKUP(D814,'[1]comparativo br'!$A:$E,5,FALSE),"")</f>
        <v>6</v>
      </c>
      <c r="X814" s="15">
        <f t="shared" si="98"/>
        <v>-0.5714285714285714</v>
      </c>
      <c r="Y814" s="18" t="e">
        <f>SUMIFS([2]Plan2!$H:$H,[2]Plan2!$A:$A,$D814,[2]Plan2!$U:$U,6)</f>
        <v>#VALUE!</v>
      </c>
      <c r="Z814" s="18" t="e">
        <f>SUMIFS([2]Plan2!$H:$H,[2]Plan2!$A:$A,$D814,[2]Plan2!$U:$U,7)</f>
        <v>#VALUE!</v>
      </c>
      <c r="AA814" s="18" t="e">
        <f>SUMIFS([2]Plan2!$H:$H,[2]Plan2!$A:$A,$D814,[2]Plan2!$U:$U,8)</f>
        <v>#VALUE!</v>
      </c>
      <c r="AB814" s="18" t="e">
        <f>SUMIFS([2]Plan2!$H:$H,[2]Plan2!$A:$A,$D814,[2]Plan2!$U:$U,9)</f>
        <v>#VALUE!</v>
      </c>
      <c r="AC814" s="18" t="e">
        <f>SUMIFS([2]Plan2!$H:$H,[2]Plan2!$A:$A,$D814,[2]Plan2!$U:$U,10)</f>
        <v>#VALUE!</v>
      </c>
      <c r="AD814" s="18" t="e">
        <f>SUMIFS([2]Plan2!$H:$H,[2]Plan2!$A:$A,$D814,[2]Plan2!$U:$U,11)</f>
        <v>#VALUE!</v>
      </c>
      <c r="AE814" s="18" t="e">
        <f>SUMIFS([2]Plan2!$H:$H,[2]Plan2!$A:$A,$D814,[2]Plan2!$U:$U,12)</f>
        <v>#VALUE!</v>
      </c>
      <c r="AF814" s="18" t="e">
        <f>SUMIFS([2]Plan2!$H:$H,[2]Plan2!$A:$A,$D814,[2]Plan2!$U:$U,1)</f>
        <v>#VALUE!</v>
      </c>
      <c r="AG814" s="18" t="e">
        <f>SUMIFS([2]Plan2!$H:$H,[2]Plan2!$A:$A,$D814,[2]Plan2!$U:$U,2)</f>
        <v>#VALUE!</v>
      </c>
      <c r="AH814" s="18" t="e">
        <f>SUMIFS([2]Plan2!$H:$H,[2]Plan2!$A:$A,$D814,[2]Plan2!$U:$U,3)</f>
        <v>#VALUE!</v>
      </c>
      <c r="AI814" s="18" t="e">
        <f>SUMIFS([2]Plan2!$H:$H,[2]Plan2!$A:$A,$D814,[2]Plan2!$U:$U,4)</f>
        <v>#VALUE!</v>
      </c>
      <c r="AJ814" s="18" t="e">
        <f>SUMIFS([2]Plan2!$H:$H,[2]Plan2!$A:$A,$D814,[2]Plan2!$U:$U,5)</f>
        <v>#VALUE!</v>
      </c>
      <c r="AK814" s="23" t="e">
        <f t="shared" si="101"/>
        <v>#VALUE!</v>
      </c>
      <c r="AL814" s="23" t="e">
        <f t="shared" si="104"/>
        <v>#VALUE!</v>
      </c>
      <c r="AM814">
        <f t="shared" si="102"/>
        <v>0</v>
      </c>
    </row>
    <row r="815" spans="1:39" ht="15.75" x14ac:dyDescent="0.25">
      <c r="A815" s="21"/>
      <c r="B815" s="21" t="s">
        <v>1519</v>
      </c>
      <c r="C815" s="21">
        <v>8344427</v>
      </c>
      <c r="D815" s="25">
        <v>192815</v>
      </c>
      <c r="E815" s="21" t="s">
        <v>69</v>
      </c>
      <c r="F815" s="31" t="s">
        <v>2453</v>
      </c>
      <c r="G815" s="21" t="s">
        <v>824</v>
      </c>
      <c r="H815" s="21" t="s">
        <v>789</v>
      </c>
      <c r="I815" s="25" t="s">
        <v>20</v>
      </c>
      <c r="J815" s="21" t="s">
        <v>27</v>
      </c>
      <c r="K815" s="21" t="s">
        <v>28</v>
      </c>
      <c r="L815" s="20">
        <v>45713</v>
      </c>
      <c r="M815" s="20">
        <v>45791</v>
      </c>
      <c r="N815" s="21" t="s">
        <v>18</v>
      </c>
      <c r="O815" s="21">
        <v>43</v>
      </c>
      <c r="P815" s="21">
        <v>62</v>
      </c>
      <c r="Q815" s="21">
        <v>103</v>
      </c>
      <c r="R815" s="15">
        <f t="shared" si="105"/>
        <v>0.66129032258064513</v>
      </c>
      <c r="S815" s="18">
        <f>IFERROR(VLOOKUP(D815,'[1]comparativo br'!$A:$B,2,FALSE),"")</f>
        <v>7352.4</v>
      </c>
      <c r="T815" s="18">
        <f>IFERROR(VLOOKUP(D815,'[1]comparativo br'!$A:$C,3,FALSE),"")</f>
        <v>0</v>
      </c>
      <c r="U815" s="15">
        <f t="shared" si="100"/>
        <v>-1</v>
      </c>
      <c r="V815" s="19">
        <f>IFERROR(VLOOKUP(D815,'[1]comparativo br'!$A:$D,4,FALSE),"")</f>
        <v>162</v>
      </c>
      <c r="W815" s="19">
        <f>IFERROR(VLOOKUP(D815,'[1]comparativo br'!$A:$E,5,FALSE),"")</f>
        <v>0</v>
      </c>
      <c r="X815" s="15">
        <f t="shared" si="98"/>
        <v>-1</v>
      </c>
      <c r="Y815" s="18" t="e">
        <f>SUMIFS([2]Plan2!$H:$H,[2]Plan2!$A:$A,$D815,[2]Plan2!$U:$U,6)</f>
        <v>#VALUE!</v>
      </c>
      <c r="Z815" s="18" t="e">
        <f>SUMIFS([2]Plan2!$H:$H,[2]Plan2!$A:$A,$D815,[2]Plan2!$U:$U,7)</f>
        <v>#VALUE!</v>
      </c>
      <c r="AA815" s="18" t="e">
        <f>SUMIFS([2]Plan2!$H:$H,[2]Plan2!$A:$A,$D815,[2]Plan2!$U:$U,8)</f>
        <v>#VALUE!</v>
      </c>
      <c r="AB815" s="18" t="e">
        <f>SUMIFS([2]Plan2!$H:$H,[2]Plan2!$A:$A,$D815,[2]Plan2!$U:$U,9)</f>
        <v>#VALUE!</v>
      </c>
      <c r="AC815" s="18" t="e">
        <f>SUMIFS([2]Plan2!$H:$H,[2]Plan2!$A:$A,$D815,[2]Plan2!$U:$U,10)</f>
        <v>#VALUE!</v>
      </c>
      <c r="AD815" s="18" t="e">
        <f>SUMIFS([2]Plan2!$H:$H,[2]Plan2!$A:$A,$D815,[2]Plan2!$U:$U,11)</f>
        <v>#VALUE!</v>
      </c>
      <c r="AE815" s="18" t="e">
        <f>SUMIFS([2]Plan2!$H:$H,[2]Plan2!$A:$A,$D815,[2]Plan2!$U:$U,12)</f>
        <v>#VALUE!</v>
      </c>
      <c r="AF815" s="18" t="e">
        <f>SUMIFS([2]Plan2!$H:$H,[2]Plan2!$A:$A,$D815,[2]Plan2!$U:$U,1)</f>
        <v>#VALUE!</v>
      </c>
      <c r="AG815" s="18" t="e">
        <f>SUMIFS([2]Plan2!$H:$H,[2]Plan2!$A:$A,$D815,[2]Plan2!$U:$U,2)</f>
        <v>#VALUE!</v>
      </c>
      <c r="AH815" s="18" t="e">
        <f>SUMIFS([2]Plan2!$H:$H,[2]Plan2!$A:$A,$D815,[2]Plan2!$U:$U,3)</f>
        <v>#VALUE!</v>
      </c>
      <c r="AI815" s="18" t="e">
        <f>SUMIFS([2]Plan2!$H:$H,[2]Plan2!$A:$A,$D815,[2]Plan2!$U:$U,4)</f>
        <v>#VALUE!</v>
      </c>
      <c r="AJ815" s="18" t="e">
        <f>SUMIFS([2]Plan2!$H:$H,[2]Plan2!$A:$A,$D815,[2]Plan2!$U:$U,5)</f>
        <v>#VALUE!</v>
      </c>
      <c r="AK815" s="23" t="e">
        <f t="shared" si="101"/>
        <v>#VALUE!</v>
      </c>
      <c r="AL815" s="23" t="e">
        <f t="shared" si="104"/>
        <v>#VALUE!</v>
      </c>
      <c r="AM815">
        <f t="shared" si="102"/>
        <v>0</v>
      </c>
    </row>
    <row r="816" spans="1:39" ht="15.75" x14ac:dyDescent="0.25">
      <c r="A816" s="21"/>
      <c r="B816" s="21" t="s">
        <v>1520</v>
      </c>
      <c r="C816" s="21">
        <v>8360986</v>
      </c>
      <c r="D816" s="25">
        <v>194301</v>
      </c>
      <c r="E816" s="21" t="s">
        <v>104</v>
      </c>
      <c r="F816" s="31" t="s">
        <v>2453</v>
      </c>
      <c r="G816" s="21" t="s">
        <v>1558</v>
      </c>
      <c r="H816" s="21" t="s">
        <v>1078</v>
      </c>
      <c r="I816" s="25" t="s">
        <v>20</v>
      </c>
      <c r="J816" s="21" t="s">
        <v>27</v>
      </c>
      <c r="K816" s="21" t="s">
        <v>28</v>
      </c>
      <c r="L816" s="20">
        <v>45800</v>
      </c>
      <c r="M816" s="20">
        <v>45798</v>
      </c>
      <c r="N816" s="21" t="s">
        <v>18</v>
      </c>
      <c r="O816" s="21">
        <v>5</v>
      </c>
      <c r="P816" s="21">
        <v>2</v>
      </c>
      <c r="Q816" s="21">
        <v>10</v>
      </c>
      <c r="R816" s="15">
        <f t="shared" si="105"/>
        <v>4</v>
      </c>
      <c r="S816" s="18">
        <f>IFERROR(VLOOKUP(D816,'[1]comparativo br'!$A:$B,2,FALSE),"")</f>
        <v>4187.8999999999996</v>
      </c>
      <c r="T816" s="18">
        <f>IFERROR(VLOOKUP(D816,'[1]comparativo br'!$A:$C,3,FALSE),"")</f>
        <v>0</v>
      </c>
      <c r="U816" s="15">
        <f t="shared" si="100"/>
        <v>-1</v>
      </c>
      <c r="V816" s="19">
        <f>IFERROR(VLOOKUP(D816,'[1]comparativo br'!$A:$D,4,FALSE),"")</f>
        <v>16</v>
      </c>
      <c r="W816" s="19">
        <f>IFERROR(VLOOKUP(D816,'[1]comparativo br'!$A:$E,5,FALSE),"")</f>
        <v>11</v>
      </c>
      <c r="X816" s="15">
        <f t="shared" si="98"/>
        <v>-0.3125</v>
      </c>
      <c r="Y816" s="18" t="e">
        <f>SUMIFS([2]Plan2!$H:$H,[2]Plan2!$A:$A,$D816,[2]Plan2!$U:$U,6)</f>
        <v>#VALUE!</v>
      </c>
      <c r="Z816" s="18" t="e">
        <f>SUMIFS([2]Plan2!$H:$H,[2]Plan2!$A:$A,$D816,[2]Plan2!$U:$U,7)</f>
        <v>#VALUE!</v>
      </c>
      <c r="AA816" s="18" t="e">
        <f>SUMIFS([2]Plan2!$H:$H,[2]Plan2!$A:$A,$D816,[2]Plan2!$U:$U,8)</f>
        <v>#VALUE!</v>
      </c>
      <c r="AB816" s="18" t="e">
        <f>SUMIFS([2]Plan2!$H:$H,[2]Plan2!$A:$A,$D816,[2]Plan2!$U:$U,9)</f>
        <v>#VALUE!</v>
      </c>
      <c r="AC816" s="18" t="e">
        <f>SUMIFS([2]Plan2!$H:$H,[2]Plan2!$A:$A,$D816,[2]Plan2!$U:$U,10)</f>
        <v>#VALUE!</v>
      </c>
      <c r="AD816" s="18" t="e">
        <f>SUMIFS([2]Plan2!$H:$H,[2]Plan2!$A:$A,$D816,[2]Plan2!$U:$U,11)</f>
        <v>#VALUE!</v>
      </c>
      <c r="AE816" s="18" t="e">
        <f>SUMIFS([2]Plan2!$H:$H,[2]Plan2!$A:$A,$D816,[2]Plan2!$U:$U,12)</f>
        <v>#VALUE!</v>
      </c>
      <c r="AF816" s="18" t="e">
        <f>SUMIFS([2]Plan2!$H:$H,[2]Plan2!$A:$A,$D816,[2]Plan2!$U:$U,1)</f>
        <v>#VALUE!</v>
      </c>
      <c r="AG816" s="18" t="e">
        <f>SUMIFS([2]Plan2!$H:$H,[2]Plan2!$A:$A,$D816,[2]Plan2!$U:$U,2)</f>
        <v>#VALUE!</v>
      </c>
      <c r="AH816" s="18" t="e">
        <f>SUMIFS([2]Plan2!$H:$H,[2]Plan2!$A:$A,$D816,[2]Plan2!$U:$U,3)</f>
        <v>#VALUE!</v>
      </c>
      <c r="AI816" s="18" t="e">
        <f>SUMIFS([2]Plan2!$H:$H,[2]Plan2!$A:$A,$D816,[2]Plan2!$U:$U,4)</f>
        <v>#VALUE!</v>
      </c>
      <c r="AJ816" s="18" t="e">
        <f>SUMIFS([2]Plan2!$H:$H,[2]Plan2!$A:$A,$D816,[2]Plan2!$U:$U,5)</f>
        <v>#VALUE!</v>
      </c>
      <c r="AK816" s="23" t="e">
        <f t="shared" si="101"/>
        <v>#VALUE!</v>
      </c>
      <c r="AL816" s="23" t="e">
        <f t="shared" si="104"/>
        <v>#VALUE!</v>
      </c>
      <c r="AM816">
        <f t="shared" si="102"/>
        <v>0</v>
      </c>
    </row>
    <row r="817" spans="1:39" ht="15.75" x14ac:dyDescent="0.25">
      <c r="A817" s="21"/>
      <c r="B817" s="21" t="s">
        <v>1519</v>
      </c>
      <c r="C817" s="21">
        <v>8389498</v>
      </c>
      <c r="D817" s="25" t="s">
        <v>1967</v>
      </c>
      <c r="E817" s="21" t="s">
        <v>12</v>
      </c>
      <c r="F817" s="31" t="s">
        <v>12</v>
      </c>
      <c r="G817" s="21" t="s">
        <v>857</v>
      </c>
      <c r="H817" s="21" t="s">
        <v>94</v>
      </c>
      <c r="I817" s="25" t="s">
        <v>170</v>
      </c>
      <c r="J817" s="21" t="s">
        <v>16</v>
      </c>
      <c r="K817" s="21" t="s">
        <v>17</v>
      </c>
      <c r="L817" s="20">
        <v>45587</v>
      </c>
      <c r="M817" s="20"/>
      <c r="N817" s="21" t="s">
        <v>53</v>
      </c>
      <c r="O817" s="21"/>
      <c r="P817" s="21"/>
      <c r="Q817" s="21"/>
      <c r="R817" s="28"/>
      <c r="S817" s="18" t="str">
        <f>IFERROR(VLOOKUP(D817,'[1]comparativo br'!$A:$B,2,FALSE),"")</f>
        <v/>
      </c>
      <c r="T817" s="18" t="str">
        <f>IFERROR(VLOOKUP(D817,'[1]comparativo br'!$A:$C,3,FALSE),"")</f>
        <v/>
      </c>
      <c r="U817" s="15" t="str">
        <f t="shared" si="100"/>
        <v/>
      </c>
      <c r="V817" s="19" t="str">
        <f>IFERROR(VLOOKUP(D817,'[1]comparativo br'!$A:$D,4,FALSE),"")</f>
        <v/>
      </c>
      <c r="W817" s="19" t="str">
        <f>IFERROR(VLOOKUP(D817,'[1]comparativo br'!$A:$E,5,FALSE),"")</f>
        <v/>
      </c>
      <c r="X817" s="15" t="str">
        <f t="shared" si="98"/>
        <v/>
      </c>
      <c r="Y817" s="18" t="e">
        <f>SUMIFS([2]Plan2!$H:$H,[2]Plan2!$A:$A,$D817,[2]Plan2!$U:$U,6)</f>
        <v>#VALUE!</v>
      </c>
      <c r="Z817" s="18" t="e">
        <f>SUMIFS([2]Plan2!$H:$H,[2]Plan2!$A:$A,$D817,[2]Plan2!$U:$U,7)</f>
        <v>#VALUE!</v>
      </c>
      <c r="AA817" s="18" t="e">
        <f>SUMIFS([2]Plan2!$H:$H,[2]Plan2!$A:$A,$D817,[2]Plan2!$U:$U,8)</f>
        <v>#VALUE!</v>
      </c>
      <c r="AB817" s="18" t="e">
        <f>SUMIFS([2]Plan2!$H:$H,[2]Plan2!$A:$A,$D817,[2]Plan2!$U:$U,9)</f>
        <v>#VALUE!</v>
      </c>
      <c r="AC817" s="18" t="e">
        <f>SUMIFS([2]Plan2!$H:$H,[2]Plan2!$A:$A,$D817,[2]Plan2!$U:$U,10)</f>
        <v>#VALUE!</v>
      </c>
      <c r="AD817" s="18" t="e">
        <f>SUMIFS([2]Plan2!$H:$H,[2]Plan2!$A:$A,$D817,[2]Plan2!$U:$U,11)</f>
        <v>#VALUE!</v>
      </c>
      <c r="AE817" s="18" t="e">
        <f>SUMIFS([2]Plan2!$H:$H,[2]Plan2!$A:$A,$D817,[2]Plan2!$U:$U,12)</f>
        <v>#VALUE!</v>
      </c>
      <c r="AF817" s="18" t="e">
        <f>SUMIFS([2]Plan2!$H:$H,[2]Plan2!$A:$A,$D817,[2]Plan2!$U:$U,1)</f>
        <v>#VALUE!</v>
      </c>
      <c r="AG817" s="18" t="e">
        <f>SUMIFS([2]Plan2!$H:$H,[2]Plan2!$A:$A,$D817,[2]Plan2!$U:$U,2)</f>
        <v>#VALUE!</v>
      </c>
      <c r="AH817" s="18" t="e">
        <f>SUMIFS([2]Plan2!$H:$H,[2]Plan2!$A:$A,$D817,[2]Plan2!$U:$U,3)</f>
        <v>#VALUE!</v>
      </c>
      <c r="AI817" s="18" t="e">
        <f>SUMIFS([2]Plan2!$H:$H,[2]Plan2!$A:$A,$D817,[2]Plan2!$U:$U,4)</f>
        <v>#VALUE!</v>
      </c>
      <c r="AJ817" s="18" t="e">
        <f>SUMIFS([2]Plan2!$H:$H,[2]Plan2!$A:$A,$D817,[2]Plan2!$U:$U,5)</f>
        <v>#VALUE!</v>
      </c>
      <c r="AK817" s="23" t="e">
        <f t="shared" si="101"/>
        <v>#VALUE!</v>
      </c>
      <c r="AL817" s="23" t="e">
        <f t="shared" si="104"/>
        <v>#VALUE!</v>
      </c>
      <c r="AM817">
        <f t="shared" si="102"/>
        <v>0</v>
      </c>
    </row>
    <row r="818" spans="1:39" ht="15.75" x14ac:dyDescent="0.25">
      <c r="A818" s="21"/>
      <c r="B818" s="21" t="s">
        <v>1520</v>
      </c>
      <c r="C818" s="21">
        <v>8389498</v>
      </c>
      <c r="D818" s="25">
        <v>192992</v>
      </c>
      <c r="E818" s="21" t="s">
        <v>12</v>
      </c>
      <c r="F818" s="31" t="s">
        <v>1826</v>
      </c>
      <c r="G818" s="21" t="s">
        <v>857</v>
      </c>
      <c r="H818" s="21" t="s">
        <v>109</v>
      </c>
      <c r="I818" s="25" t="s">
        <v>20</v>
      </c>
      <c r="J818" s="21" t="s">
        <v>16</v>
      </c>
      <c r="K818" s="21" t="s">
        <v>17</v>
      </c>
      <c r="L818" s="20">
        <v>45677</v>
      </c>
      <c r="M818" s="20">
        <v>45667</v>
      </c>
      <c r="N818" s="21" t="s">
        <v>22</v>
      </c>
      <c r="O818" s="21">
        <v>52</v>
      </c>
      <c r="P818" s="21">
        <v>72</v>
      </c>
      <c r="Q818" s="21">
        <v>49</v>
      </c>
      <c r="R818" s="15">
        <f t="shared" ref="R818:R824" si="106">(Q818-P818)/P818</f>
        <v>-0.31944444444444442</v>
      </c>
      <c r="S818" s="18" t="str">
        <f>IFERROR(VLOOKUP(D818,'[1]comparativo br'!$A:$B,2,FALSE),"")</f>
        <v/>
      </c>
      <c r="T818" s="18" t="str">
        <f>IFERROR(VLOOKUP(D818,'[1]comparativo br'!$A:$C,3,FALSE),"")</f>
        <v/>
      </c>
      <c r="U818" s="15" t="str">
        <f t="shared" si="100"/>
        <v/>
      </c>
      <c r="V818" s="19" t="str">
        <f>IFERROR(VLOOKUP(D818,'[1]comparativo br'!$A:$D,4,FALSE),"")</f>
        <v/>
      </c>
      <c r="W818" s="19" t="str">
        <f>IFERROR(VLOOKUP(D818,'[1]comparativo br'!$A:$E,5,FALSE),"")</f>
        <v/>
      </c>
      <c r="X818" s="15" t="str">
        <f t="shared" si="98"/>
        <v/>
      </c>
      <c r="Y818" s="18" t="e">
        <f>SUMIFS([2]Plan2!$H:$H,[2]Plan2!$A:$A,$D818,[2]Plan2!$U:$U,6)</f>
        <v>#VALUE!</v>
      </c>
      <c r="Z818" s="18" t="e">
        <f>SUMIFS([2]Plan2!$H:$H,[2]Plan2!$A:$A,$D818,[2]Plan2!$U:$U,7)</f>
        <v>#VALUE!</v>
      </c>
      <c r="AA818" s="18" t="e">
        <f>SUMIFS([2]Plan2!$H:$H,[2]Plan2!$A:$A,$D818,[2]Plan2!$U:$U,8)</f>
        <v>#VALUE!</v>
      </c>
      <c r="AB818" s="18" t="e">
        <f>SUMIFS([2]Plan2!$H:$H,[2]Plan2!$A:$A,$D818,[2]Plan2!$U:$U,9)</f>
        <v>#VALUE!</v>
      </c>
      <c r="AC818" s="18" t="e">
        <f>SUMIFS([2]Plan2!$H:$H,[2]Plan2!$A:$A,$D818,[2]Plan2!$U:$U,10)</f>
        <v>#VALUE!</v>
      </c>
      <c r="AD818" s="18" t="e">
        <f>SUMIFS([2]Plan2!$H:$H,[2]Plan2!$A:$A,$D818,[2]Plan2!$U:$U,11)</f>
        <v>#VALUE!</v>
      </c>
      <c r="AE818" s="18" t="e">
        <f>SUMIFS([2]Plan2!$H:$H,[2]Plan2!$A:$A,$D818,[2]Plan2!$U:$U,12)</f>
        <v>#VALUE!</v>
      </c>
      <c r="AF818" s="18" t="e">
        <f>SUMIFS([2]Plan2!$H:$H,[2]Plan2!$A:$A,$D818,[2]Plan2!$U:$U,1)</f>
        <v>#VALUE!</v>
      </c>
      <c r="AG818" s="18" t="e">
        <f>SUMIFS([2]Plan2!$H:$H,[2]Plan2!$A:$A,$D818,[2]Plan2!$U:$U,2)</f>
        <v>#VALUE!</v>
      </c>
      <c r="AH818" s="18" t="e">
        <f>SUMIFS([2]Plan2!$H:$H,[2]Plan2!$A:$A,$D818,[2]Plan2!$U:$U,3)</f>
        <v>#VALUE!</v>
      </c>
      <c r="AI818" s="18" t="e">
        <f>SUMIFS([2]Plan2!$H:$H,[2]Plan2!$A:$A,$D818,[2]Plan2!$U:$U,4)</f>
        <v>#VALUE!</v>
      </c>
      <c r="AJ818" s="18" t="e">
        <f>SUMIFS([2]Plan2!$H:$H,[2]Plan2!$A:$A,$D818,[2]Plan2!$U:$U,5)</f>
        <v>#VALUE!</v>
      </c>
      <c r="AK818" s="23" t="e">
        <f t="shared" si="101"/>
        <v>#VALUE!</v>
      </c>
      <c r="AL818" s="23" t="e">
        <f t="shared" si="104"/>
        <v>#VALUE!</v>
      </c>
      <c r="AM818">
        <f t="shared" si="102"/>
        <v>0</v>
      </c>
    </row>
    <row r="819" spans="1:39" ht="15.75" x14ac:dyDescent="0.25">
      <c r="A819" s="21"/>
      <c r="B819" s="21" t="s">
        <v>1519</v>
      </c>
      <c r="C819" s="21">
        <v>8391345</v>
      </c>
      <c r="D819" s="25">
        <v>192797</v>
      </c>
      <c r="E819" s="21" t="s">
        <v>69</v>
      </c>
      <c r="F819" s="31" t="s">
        <v>69</v>
      </c>
      <c r="G819" s="21" t="s">
        <v>812</v>
      </c>
      <c r="H819" s="21" t="s">
        <v>819</v>
      </c>
      <c r="I819" s="25" t="s">
        <v>20</v>
      </c>
      <c r="J819" s="21" t="s">
        <v>27</v>
      </c>
      <c r="K819" s="21" t="s">
        <v>28</v>
      </c>
      <c r="L819" s="20">
        <v>45727</v>
      </c>
      <c r="M819" s="20">
        <v>45799</v>
      </c>
      <c r="N819" s="21" t="s">
        <v>18</v>
      </c>
      <c r="O819" s="21">
        <v>384</v>
      </c>
      <c r="P819" s="21">
        <v>363</v>
      </c>
      <c r="Q819" s="21">
        <v>484</v>
      </c>
      <c r="R819" s="15">
        <f t="shared" si="106"/>
        <v>0.33333333333333331</v>
      </c>
      <c r="S819" s="18">
        <f>IFERROR(VLOOKUP(D819,'[1]comparativo br'!$A:$B,2,FALSE),"")</f>
        <v>5520</v>
      </c>
      <c r="T819" s="18">
        <f>IFERROR(VLOOKUP(D819,'[1]comparativo br'!$A:$C,3,FALSE),"")</f>
        <v>37933</v>
      </c>
      <c r="U819" s="15">
        <f t="shared" si="100"/>
        <v>5.8719202898550726</v>
      </c>
      <c r="V819" s="19">
        <f>IFERROR(VLOOKUP(D819,'[1]comparativo br'!$A:$D,4,FALSE),"")</f>
        <v>231</v>
      </c>
      <c r="W819" s="19">
        <f>IFERROR(VLOOKUP(D819,'[1]comparativo br'!$A:$E,5,FALSE),"")</f>
        <v>987</v>
      </c>
      <c r="X819" s="15">
        <f t="shared" si="98"/>
        <v>3.2727272727272729</v>
      </c>
      <c r="Y819" s="18" t="e">
        <f>SUMIFS([2]Plan2!$H:$H,[2]Plan2!$A:$A,$D819,[2]Plan2!$U:$U,6)</f>
        <v>#VALUE!</v>
      </c>
      <c r="Z819" s="18" t="e">
        <f>SUMIFS([2]Plan2!$H:$H,[2]Plan2!$A:$A,$D819,[2]Plan2!$U:$U,7)</f>
        <v>#VALUE!</v>
      </c>
      <c r="AA819" s="18" t="e">
        <f>SUMIFS([2]Plan2!$H:$H,[2]Plan2!$A:$A,$D819,[2]Plan2!$U:$U,8)</f>
        <v>#VALUE!</v>
      </c>
      <c r="AB819" s="18" t="e">
        <f>SUMIFS([2]Plan2!$H:$H,[2]Plan2!$A:$A,$D819,[2]Plan2!$U:$U,9)</f>
        <v>#VALUE!</v>
      </c>
      <c r="AC819" s="18" t="e">
        <f>SUMIFS([2]Plan2!$H:$H,[2]Plan2!$A:$A,$D819,[2]Plan2!$U:$U,10)</f>
        <v>#VALUE!</v>
      </c>
      <c r="AD819" s="18" t="e">
        <f>SUMIFS([2]Plan2!$H:$H,[2]Plan2!$A:$A,$D819,[2]Plan2!$U:$U,11)</f>
        <v>#VALUE!</v>
      </c>
      <c r="AE819" s="18" t="e">
        <f>SUMIFS([2]Plan2!$H:$H,[2]Plan2!$A:$A,$D819,[2]Plan2!$U:$U,12)</f>
        <v>#VALUE!</v>
      </c>
      <c r="AF819" s="18" t="e">
        <f>SUMIFS([2]Plan2!$H:$H,[2]Plan2!$A:$A,$D819,[2]Plan2!$U:$U,1)</f>
        <v>#VALUE!</v>
      </c>
      <c r="AG819" s="18" t="e">
        <f>SUMIFS([2]Plan2!$H:$H,[2]Plan2!$A:$A,$D819,[2]Plan2!$U:$U,2)</f>
        <v>#VALUE!</v>
      </c>
      <c r="AH819" s="18" t="e">
        <f>SUMIFS([2]Plan2!$H:$H,[2]Plan2!$A:$A,$D819,[2]Plan2!$U:$U,3)</f>
        <v>#VALUE!</v>
      </c>
      <c r="AI819" s="18" t="e">
        <f>SUMIFS([2]Plan2!$H:$H,[2]Plan2!$A:$A,$D819,[2]Plan2!$U:$U,4)</f>
        <v>#VALUE!</v>
      </c>
      <c r="AJ819" s="18" t="e">
        <f>SUMIFS([2]Plan2!$H:$H,[2]Plan2!$A:$A,$D819,[2]Plan2!$U:$U,5)</f>
        <v>#VALUE!</v>
      </c>
      <c r="AK819" s="23" t="e">
        <f t="shared" si="101"/>
        <v>#VALUE!</v>
      </c>
      <c r="AL819" s="23" t="e">
        <f t="shared" si="104"/>
        <v>#VALUE!</v>
      </c>
      <c r="AM819">
        <f t="shared" si="102"/>
        <v>0</v>
      </c>
    </row>
    <row r="820" spans="1:39" ht="15.75" x14ac:dyDescent="0.25">
      <c r="A820" s="21"/>
      <c r="B820" s="21" t="s">
        <v>1519</v>
      </c>
      <c r="C820" s="21">
        <v>8391345</v>
      </c>
      <c r="D820" s="25">
        <v>192748</v>
      </c>
      <c r="E820" s="21" t="s">
        <v>2138</v>
      </c>
      <c r="F820" s="31" t="s">
        <v>69</v>
      </c>
      <c r="G820" s="21" t="s">
        <v>812</v>
      </c>
      <c r="H820" s="21" t="s">
        <v>138</v>
      </c>
      <c r="I820" s="25" t="s">
        <v>20</v>
      </c>
      <c r="J820" s="21" t="s">
        <v>27</v>
      </c>
      <c r="K820" s="21" t="s">
        <v>28</v>
      </c>
      <c r="L820" s="20">
        <v>45131</v>
      </c>
      <c r="M820" s="20">
        <v>45799</v>
      </c>
      <c r="N820" s="21" t="s">
        <v>18</v>
      </c>
      <c r="O820" s="21">
        <v>31</v>
      </c>
      <c r="P820" s="21">
        <v>1</v>
      </c>
      <c r="Q820" s="21">
        <v>55</v>
      </c>
      <c r="R820" s="15">
        <f t="shared" si="106"/>
        <v>54</v>
      </c>
      <c r="S820" s="18">
        <f>IFERROR(VLOOKUP(D820,'[1]comparativo br'!$A:$B,2,FALSE),"")</f>
        <v>0</v>
      </c>
      <c r="T820" s="18">
        <f>IFERROR(VLOOKUP(D820,'[1]comparativo br'!$A:$C,3,FALSE),"")</f>
        <v>0</v>
      </c>
      <c r="U820" s="15" t="str">
        <f t="shared" si="100"/>
        <v/>
      </c>
      <c r="V820" s="19">
        <f>IFERROR(VLOOKUP(D820,'[1]comparativo br'!$A:$D,4,FALSE),"")</f>
        <v>6</v>
      </c>
      <c r="W820" s="19">
        <f>IFERROR(VLOOKUP(D820,'[1]comparativo br'!$A:$E,5,FALSE),"")</f>
        <v>55</v>
      </c>
      <c r="X820" s="15">
        <f t="shared" si="98"/>
        <v>8.1666666666666661</v>
      </c>
      <c r="Y820" s="18" t="e">
        <f>SUMIFS([2]Plan2!$H:$H,[2]Plan2!$A:$A,$D820,[2]Plan2!$U:$U,6)</f>
        <v>#VALUE!</v>
      </c>
      <c r="Z820" s="18" t="e">
        <f>SUMIFS([2]Plan2!$H:$H,[2]Plan2!$A:$A,$D820,[2]Plan2!$U:$U,7)</f>
        <v>#VALUE!</v>
      </c>
      <c r="AA820" s="18" t="e">
        <f>SUMIFS([2]Plan2!$H:$H,[2]Plan2!$A:$A,$D820,[2]Plan2!$U:$U,8)</f>
        <v>#VALUE!</v>
      </c>
      <c r="AB820" s="18" t="e">
        <f>SUMIFS([2]Plan2!$H:$H,[2]Plan2!$A:$A,$D820,[2]Plan2!$U:$U,9)</f>
        <v>#VALUE!</v>
      </c>
      <c r="AC820" s="18" t="e">
        <f>SUMIFS([2]Plan2!$H:$H,[2]Plan2!$A:$A,$D820,[2]Plan2!$U:$U,10)</f>
        <v>#VALUE!</v>
      </c>
      <c r="AD820" s="18" t="e">
        <f>SUMIFS([2]Plan2!$H:$H,[2]Plan2!$A:$A,$D820,[2]Plan2!$U:$U,11)</f>
        <v>#VALUE!</v>
      </c>
      <c r="AE820" s="18" t="e">
        <f>SUMIFS([2]Plan2!$H:$H,[2]Plan2!$A:$A,$D820,[2]Plan2!$U:$U,12)</f>
        <v>#VALUE!</v>
      </c>
      <c r="AF820" s="18" t="e">
        <f>SUMIFS([2]Plan2!$H:$H,[2]Plan2!$A:$A,$D820,[2]Plan2!$U:$U,1)</f>
        <v>#VALUE!</v>
      </c>
      <c r="AG820" s="18" t="e">
        <f>SUMIFS([2]Plan2!$H:$H,[2]Plan2!$A:$A,$D820,[2]Plan2!$U:$U,2)</f>
        <v>#VALUE!</v>
      </c>
      <c r="AH820" s="18" t="e">
        <f>SUMIFS([2]Plan2!$H:$H,[2]Plan2!$A:$A,$D820,[2]Plan2!$U:$U,3)</f>
        <v>#VALUE!</v>
      </c>
      <c r="AI820" s="18" t="e">
        <f>SUMIFS([2]Plan2!$H:$H,[2]Plan2!$A:$A,$D820,[2]Plan2!$U:$U,4)</f>
        <v>#VALUE!</v>
      </c>
      <c r="AJ820" s="18" t="e">
        <f>SUMIFS([2]Plan2!$H:$H,[2]Plan2!$A:$A,$D820,[2]Plan2!$U:$U,5)</f>
        <v>#VALUE!</v>
      </c>
      <c r="AK820" s="23" t="e">
        <f t="shared" si="101"/>
        <v>#VALUE!</v>
      </c>
      <c r="AL820" s="23" t="e">
        <f t="shared" si="104"/>
        <v>#VALUE!</v>
      </c>
      <c r="AM820">
        <f t="shared" si="102"/>
        <v>0</v>
      </c>
    </row>
    <row r="821" spans="1:39" ht="15.75" x14ac:dyDescent="0.25">
      <c r="A821" s="21"/>
      <c r="B821" s="21" t="s">
        <v>1519</v>
      </c>
      <c r="C821" s="21">
        <v>8415791</v>
      </c>
      <c r="D821" s="25">
        <v>191692</v>
      </c>
      <c r="E821" s="21" t="s">
        <v>1180</v>
      </c>
      <c r="F821" s="31" t="s">
        <v>1180</v>
      </c>
      <c r="G821" s="21" t="s">
        <v>1332</v>
      </c>
      <c r="H821" s="21" t="s">
        <v>1333</v>
      </c>
      <c r="I821" s="25" t="s">
        <v>45</v>
      </c>
      <c r="J821" s="21" t="s">
        <v>107</v>
      </c>
      <c r="K821" s="21" t="s">
        <v>389</v>
      </c>
      <c r="L821" s="20">
        <v>45358</v>
      </c>
      <c r="M821" s="20">
        <v>45394</v>
      </c>
      <c r="N821" s="21" t="s">
        <v>53</v>
      </c>
      <c r="O821" s="21">
        <v>4</v>
      </c>
      <c r="P821" s="21">
        <v>1</v>
      </c>
      <c r="Q821" s="21">
        <v>0</v>
      </c>
      <c r="R821" s="15">
        <f t="shared" si="106"/>
        <v>-1</v>
      </c>
      <c r="S821" s="18" t="str">
        <f>IFERROR(VLOOKUP(D821,'[1]comparativo br'!$A:$B,2,FALSE),"")</f>
        <v/>
      </c>
      <c r="T821" s="18" t="str">
        <f>IFERROR(VLOOKUP(D821,'[1]comparativo br'!$A:$C,3,FALSE),"")</f>
        <v/>
      </c>
      <c r="U821" s="15" t="str">
        <f t="shared" si="100"/>
        <v/>
      </c>
      <c r="V821" s="19" t="str">
        <f>IFERROR(VLOOKUP(D821,'[1]comparativo br'!$A:$D,4,FALSE),"")</f>
        <v/>
      </c>
      <c r="W821" s="19" t="str">
        <f>IFERROR(VLOOKUP(D821,'[1]comparativo br'!$A:$E,5,FALSE),"")</f>
        <v/>
      </c>
      <c r="X821" s="15" t="str">
        <f t="shared" si="98"/>
        <v/>
      </c>
      <c r="Y821" s="18" t="e">
        <f>SUMIFS([2]Plan2!$H:$H,[2]Plan2!$A:$A,$D821,[2]Plan2!$U:$U,6)</f>
        <v>#VALUE!</v>
      </c>
      <c r="Z821" s="18" t="e">
        <f>SUMIFS([2]Plan2!$H:$H,[2]Plan2!$A:$A,$D821,[2]Plan2!$U:$U,7)</f>
        <v>#VALUE!</v>
      </c>
      <c r="AA821" s="18" t="e">
        <f>SUMIFS([2]Plan2!$H:$H,[2]Plan2!$A:$A,$D821,[2]Plan2!$U:$U,8)</f>
        <v>#VALUE!</v>
      </c>
      <c r="AB821" s="18" t="e">
        <f>SUMIFS([2]Plan2!$H:$H,[2]Plan2!$A:$A,$D821,[2]Plan2!$U:$U,9)</f>
        <v>#VALUE!</v>
      </c>
      <c r="AC821" s="18" t="e">
        <f>SUMIFS([2]Plan2!$H:$H,[2]Plan2!$A:$A,$D821,[2]Plan2!$U:$U,10)</f>
        <v>#VALUE!</v>
      </c>
      <c r="AD821" s="18" t="e">
        <f>SUMIFS([2]Plan2!$H:$H,[2]Plan2!$A:$A,$D821,[2]Plan2!$U:$U,11)</f>
        <v>#VALUE!</v>
      </c>
      <c r="AE821" s="18" t="e">
        <f>SUMIFS([2]Plan2!$H:$H,[2]Plan2!$A:$A,$D821,[2]Plan2!$U:$U,12)</f>
        <v>#VALUE!</v>
      </c>
      <c r="AF821" s="18" t="e">
        <f>SUMIFS([2]Plan2!$H:$H,[2]Plan2!$A:$A,$D821,[2]Plan2!$U:$U,1)</f>
        <v>#VALUE!</v>
      </c>
      <c r="AG821" s="18" t="e">
        <f>SUMIFS([2]Plan2!$H:$H,[2]Plan2!$A:$A,$D821,[2]Plan2!$U:$U,2)</f>
        <v>#VALUE!</v>
      </c>
      <c r="AH821" s="18" t="e">
        <f>SUMIFS([2]Plan2!$H:$H,[2]Plan2!$A:$A,$D821,[2]Plan2!$U:$U,3)</f>
        <v>#VALUE!</v>
      </c>
      <c r="AI821" s="18" t="e">
        <f>SUMIFS([2]Plan2!$H:$H,[2]Plan2!$A:$A,$D821,[2]Plan2!$U:$U,4)</f>
        <v>#VALUE!</v>
      </c>
      <c r="AJ821" s="18" t="e">
        <f>SUMIFS([2]Plan2!$H:$H,[2]Plan2!$A:$A,$D821,[2]Plan2!$U:$U,5)</f>
        <v>#VALUE!</v>
      </c>
      <c r="AK821" s="23" t="e">
        <f t="shared" si="101"/>
        <v>#VALUE!</v>
      </c>
      <c r="AL821" s="23" t="e">
        <f t="shared" si="104"/>
        <v>#VALUE!</v>
      </c>
      <c r="AM821">
        <f t="shared" si="102"/>
        <v>0</v>
      </c>
    </row>
    <row r="822" spans="1:39" ht="15.75" x14ac:dyDescent="0.25">
      <c r="A822" s="21"/>
      <c r="B822" s="21" t="s">
        <v>1519</v>
      </c>
      <c r="C822" s="21">
        <v>8466520</v>
      </c>
      <c r="D822" s="25">
        <v>193071</v>
      </c>
      <c r="E822" s="21" t="s">
        <v>24</v>
      </c>
      <c r="F822" s="31" t="s">
        <v>2488</v>
      </c>
      <c r="G822" s="21" t="s">
        <v>877</v>
      </c>
      <c r="H822" s="21" t="s">
        <v>878</v>
      </c>
      <c r="I822" s="25" t="s">
        <v>63</v>
      </c>
      <c r="J822" s="21" t="s">
        <v>67</v>
      </c>
      <c r="K822" s="21" t="s">
        <v>68</v>
      </c>
      <c r="L822" s="20">
        <v>45125</v>
      </c>
      <c r="M822" s="20">
        <v>45162</v>
      </c>
      <c r="N822" s="21" t="s">
        <v>53</v>
      </c>
      <c r="O822" s="21">
        <v>8</v>
      </c>
      <c r="P822" s="21">
        <v>16</v>
      </c>
      <c r="Q822" s="21">
        <v>0</v>
      </c>
      <c r="R822" s="15">
        <f t="shared" si="106"/>
        <v>-1</v>
      </c>
      <c r="S822" s="18" t="str">
        <f>IFERROR(VLOOKUP(D822,'[1]comparativo br'!$A:$B,2,FALSE),"")</f>
        <v/>
      </c>
      <c r="T822" s="18" t="str">
        <f>IFERROR(VLOOKUP(D822,'[1]comparativo br'!$A:$C,3,FALSE),"")</f>
        <v/>
      </c>
      <c r="U822" s="15" t="str">
        <f t="shared" si="100"/>
        <v/>
      </c>
      <c r="V822" s="19" t="str">
        <f>IFERROR(VLOOKUP(D822,'[1]comparativo br'!$A:$D,4,FALSE),"")</f>
        <v/>
      </c>
      <c r="W822" s="19" t="str">
        <f>IFERROR(VLOOKUP(D822,'[1]comparativo br'!$A:$E,5,FALSE),"")</f>
        <v/>
      </c>
      <c r="X822" s="15" t="str">
        <f t="shared" si="98"/>
        <v/>
      </c>
      <c r="Y822" s="18" t="e">
        <f>SUMIFS([2]Plan2!$H:$H,[2]Plan2!$A:$A,$D822,[2]Plan2!$U:$U,6)</f>
        <v>#VALUE!</v>
      </c>
      <c r="Z822" s="18" t="e">
        <f>SUMIFS([2]Plan2!$H:$H,[2]Plan2!$A:$A,$D822,[2]Plan2!$U:$U,7)</f>
        <v>#VALUE!</v>
      </c>
      <c r="AA822" s="18" t="e">
        <f>SUMIFS([2]Plan2!$H:$H,[2]Plan2!$A:$A,$D822,[2]Plan2!$U:$U,8)</f>
        <v>#VALUE!</v>
      </c>
      <c r="AB822" s="18" t="e">
        <f>SUMIFS([2]Plan2!$H:$H,[2]Plan2!$A:$A,$D822,[2]Plan2!$U:$U,9)</f>
        <v>#VALUE!</v>
      </c>
      <c r="AC822" s="18" t="e">
        <f>SUMIFS([2]Plan2!$H:$H,[2]Plan2!$A:$A,$D822,[2]Plan2!$U:$U,10)</f>
        <v>#VALUE!</v>
      </c>
      <c r="AD822" s="18" t="e">
        <f>SUMIFS([2]Plan2!$H:$H,[2]Plan2!$A:$A,$D822,[2]Plan2!$U:$U,11)</f>
        <v>#VALUE!</v>
      </c>
      <c r="AE822" s="18" t="e">
        <f>SUMIFS([2]Plan2!$H:$H,[2]Plan2!$A:$A,$D822,[2]Plan2!$U:$U,12)</f>
        <v>#VALUE!</v>
      </c>
      <c r="AF822" s="18" t="e">
        <f>SUMIFS([2]Plan2!$H:$H,[2]Plan2!$A:$A,$D822,[2]Plan2!$U:$U,1)</f>
        <v>#VALUE!</v>
      </c>
      <c r="AG822" s="18" t="e">
        <f>SUMIFS([2]Plan2!$H:$H,[2]Plan2!$A:$A,$D822,[2]Plan2!$U:$U,2)</f>
        <v>#VALUE!</v>
      </c>
      <c r="AH822" s="18" t="e">
        <f>SUMIFS([2]Plan2!$H:$H,[2]Plan2!$A:$A,$D822,[2]Plan2!$U:$U,3)</f>
        <v>#VALUE!</v>
      </c>
      <c r="AI822" s="18" t="e">
        <f>SUMIFS([2]Plan2!$H:$H,[2]Plan2!$A:$A,$D822,[2]Plan2!$U:$U,4)</f>
        <v>#VALUE!</v>
      </c>
      <c r="AJ822" s="18" t="e">
        <f>SUMIFS([2]Plan2!$H:$H,[2]Plan2!$A:$A,$D822,[2]Plan2!$U:$U,5)</f>
        <v>#VALUE!</v>
      </c>
      <c r="AK822" s="23" t="e">
        <f t="shared" si="101"/>
        <v>#VALUE!</v>
      </c>
      <c r="AL822" s="23" t="e">
        <f t="shared" si="104"/>
        <v>#VALUE!</v>
      </c>
      <c r="AM822">
        <f t="shared" si="102"/>
        <v>0</v>
      </c>
    </row>
    <row r="823" spans="1:39" ht="15.75" x14ac:dyDescent="0.25">
      <c r="A823" s="21"/>
      <c r="B823" s="21" t="s">
        <v>1519</v>
      </c>
      <c r="C823" s="21">
        <v>8469280</v>
      </c>
      <c r="D823" s="25">
        <v>192705</v>
      </c>
      <c r="E823" s="21" t="s">
        <v>69</v>
      </c>
      <c r="F823" s="31" t="s">
        <v>69</v>
      </c>
      <c r="G823" s="21" t="s">
        <v>805</v>
      </c>
      <c r="H823" s="21" t="s">
        <v>383</v>
      </c>
      <c r="I823" s="25" t="s">
        <v>65</v>
      </c>
      <c r="J823" s="21" t="s">
        <v>21</v>
      </c>
      <c r="K823" s="21"/>
      <c r="L823" s="20">
        <v>45789</v>
      </c>
      <c r="M823" s="20">
        <v>45799</v>
      </c>
      <c r="N823" s="21" t="s">
        <v>18</v>
      </c>
      <c r="O823" s="21">
        <v>607</v>
      </c>
      <c r="P823" s="21">
        <v>125</v>
      </c>
      <c r="Q823" s="21">
        <v>994</v>
      </c>
      <c r="R823" s="15">
        <f t="shared" si="106"/>
        <v>6.952</v>
      </c>
      <c r="S823" s="18">
        <f>IFERROR(VLOOKUP(D823,'[1]comparativo br'!$A:$B,2,FALSE),"")</f>
        <v>53040</v>
      </c>
      <c r="T823" s="18">
        <f>IFERROR(VLOOKUP(D823,'[1]comparativo br'!$A:$C,3,FALSE),"")</f>
        <v>31200</v>
      </c>
      <c r="U823" s="15">
        <f t="shared" si="100"/>
        <v>-0.41176470588235292</v>
      </c>
      <c r="V823" s="19">
        <f>IFERROR(VLOOKUP(D823,'[1]comparativo br'!$A:$D,4,FALSE),"")</f>
        <v>214</v>
      </c>
      <c r="W823" s="19">
        <f>IFERROR(VLOOKUP(D823,'[1]comparativo br'!$A:$E,5,FALSE),"")</f>
        <v>281</v>
      </c>
      <c r="X823" s="15">
        <f t="shared" si="98"/>
        <v>0.31308411214953269</v>
      </c>
      <c r="Y823" s="18" t="e">
        <f>SUMIFS([2]Plan2!$H:$H,[2]Plan2!$A:$A,$D823,[2]Plan2!$U:$U,6)</f>
        <v>#VALUE!</v>
      </c>
      <c r="Z823" s="18" t="e">
        <f>SUMIFS([2]Plan2!$H:$H,[2]Plan2!$A:$A,$D823,[2]Plan2!$U:$U,7)</f>
        <v>#VALUE!</v>
      </c>
      <c r="AA823" s="18" t="e">
        <f>SUMIFS([2]Plan2!$H:$H,[2]Plan2!$A:$A,$D823,[2]Plan2!$U:$U,8)</f>
        <v>#VALUE!</v>
      </c>
      <c r="AB823" s="18" t="e">
        <f>SUMIFS([2]Plan2!$H:$H,[2]Plan2!$A:$A,$D823,[2]Plan2!$U:$U,9)</f>
        <v>#VALUE!</v>
      </c>
      <c r="AC823" s="18" t="e">
        <f>SUMIFS([2]Plan2!$H:$H,[2]Plan2!$A:$A,$D823,[2]Plan2!$U:$U,10)</f>
        <v>#VALUE!</v>
      </c>
      <c r="AD823" s="18" t="e">
        <f>SUMIFS([2]Plan2!$H:$H,[2]Plan2!$A:$A,$D823,[2]Plan2!$U:$U,11)</f>
        <v>#VALUE!</v>
      </c>
      <c r="AE823" s="18" t="e">
        <f>SUMIFS([2]Plan2!$H:$H,[2]Plan2!$A:$A,$D823,[2]Plan2!$U:$U,12)</f>
        <v>#VALUE!</v>
      </c>
      <c r="AF823" s="18" t="e">
        <f>SUMIFS([2]Plan2!$H:$H,[2]Plan2!$A:$A,$D823,[2]Plan2!$U:$U,1)</f>
        <v>#VALUE!</v>
      </c>
      <c r="AG823" s="18" t="e">
        <f>SUMIFS([2]Plan2!$H:$H,[2]Plan2!$A:$A,$D823,[2]Plan2!$U:$U,2)</f>
        <v>#VALUE!</v>
      </c>
      <c r="AH823" s="18" t="e">
        <f>SUMIFS([2]Plan2!$H:$H,[2]Plan2!$A:$A,$D823,[2]Plan2!$U:$U,3)</f>
        <v>#VALUE!</v>
      </c>
      <c r="AI823" s="18" t="e">
        <f>SUMIFS([2]Plan2!$H:$H,[2]Plan2!$A:$A,$D823,[2]Plan2!$U:$U,4)</f>
        <v>#VALUE!</v>
      </c>
      <c r="AJ823" s="18" t="e">
        <f>SUMIFS([2]Plan2!$H:$H,[2]Plan2!$A:$A,$D823,[2]Plan2!$U:$U,5)</f>
        <v>#VALUE!</v>
      </c>
      <c r="AK823" s="23" t="e">
        <f t="shared" si="101"/>
        <v>#VALUE!</v>
      </c>
      <c r="AL823" s="23" t="e">
        <f t="shared" si="104"/>
        <v>#VALUE!</v>
      </c>
      <c r="AM823">
        <f t="shared" si="102"/>
        <v>0</v>
      </c>
    </row>
    <row r="824" spans="1:39" ht="15.75" x14ac:dyDescent="0.25">
      <c r="A824" s="21" t="s">
        <v>36</v>
      </c>
      <c r="B824" s="21" t="s">
        <v>1520</v>
      </c>
      <c r="C824" s="21">
        <v>8479089</v>
      </c>
      <c r="D824" s="25">
        <v>100972</v>
      </c>
      <c r="E824" s="21" t="s">
        <v>69</v>
      </c>
      <c r="F824" s="31" t="s">
        <v>2453</v>
      </c>
      <c r="G824" s="21" t="s">
        <v>286</v>
      </c>
      <c r="H824" s="21" t="s">
        <v>129</v>
      </c>
      <c r="I824" s="25" t="s">
        <v>20</v>
      </c>
      <c r="J824" s="21" t="s">
        <v>27</v>
      </c>
      <c r="K824" s="21" t="s">
        <v>28</v>
      </c>
      <c r="L824" s="20">
        <v>44712</v>
      </c>
      <c r="M824" s="20">
        <v>45631</v>
      </c>
      <c r="N824" s="21" t="s">
        <v>53</v>
      </c>
      <c r="O824" s="21">
        <v>76</v>
      </c>
      <c r="P824" s="21">
        <v>10</v>
      </c>
      <c r="Q824" s="21">
        <v>4</v>
      </c>
      <c r="R824" s="15">
        <f t="shared" si="106"/>
        <v>-0.6</v>
      </c>
      <c r="S824" s="18" t="str">
        <f>IFERROR(VLOOKUP(D824,'[1]comparativo br'!$A:$B,2,FALSE),"")</f>
        <v/>
      </c>
      <c r="T824" s="18" t="str">
        <f>IFERROR(VLOOKUP(D824,'[1]comparativo br'!$A:$C,3,FALSE),"")</f>
        <v/>
      </c>
      <c r="U824" s="15" t="str">
        <f t="shared" si="100"/>
        <v/>
      </c>
      <c r="V824" s="19" t="str">
        <f>IFERROR(VLOOKUP(D824,'[1]comparativo br'!$A:$D,4,FALSE),"")</f>
        <v/>
      </c>
      <c r="W824" s="19" t="str">
        <f>IFERROR(VLOOKUP(D824,'[1]comparativo br'!$A:$E,5,FALSE),"")</f>
        <v/>
      </c>
      <c r="X824" s="15" t="str">
        <f t="shared" ref="X824:X887" si="107">IFERROR((W824-V824)/V824,"")</f>
        <v/>
      </c>
      <c r="Y824" s="18" t="e">
        <f>SUMIFS([2]Plan2!$H:$H,[2]Plan2!$A:$A,$D824,[2]Plan2!$U:$U,6)</f>
        <v>#VALUE!</v>
      </c>
      <c r="Z824" s="18" t="e">
        <f>SUMIFS([2]Plan2!$H:$H,[2]Plan2!$A:$A,$D824,[2]Plan2!$U:$U,7)</f>
        <v>#VALUE!</v>
      </c>
      <c r="AA824" s="18" t="e">
        <f>SUMIFS([2]Plan2!$H:$H,[2]Plan2!$A:$A,$D824,[2]Plan2!$U:$U,8)</f>
        <v>#VALUE!</v>
      </c>
      <c r="AB824" s="18" t="e">
        <f>SUMIFS([2]Plan2!$H:$H,[2]Plan2!$A:$A,$D824,[2]Plan2!$U:$U,9)</f>
        <v>#VALUE!</v>
      </c>
      <c r="AC824" s="18" t="e">
        <f>SUMIFS([2]Plan2!$H:$H,[2]Plan2!$A:$A,$D824,[2]Plan2!$U:$U,10)</f>
        <v>#VALUE!</v>
      </c>
      <c r="AD824" s="18" t="e">
        <f>SUMIFS([2]Plan2!$H:$H,[2]Plan2!$A:$A,$D824,[2]Plan2!$U:$U,11)</f>
        <v>#VALUE!</v>
      </c>
      <c r="AE824" s="18" t="e">
        <f>SUMIFS([2]Plan2!$H:$H,[2]Plan2!$A:$A,$D824,[2]Plan2!$U:$U,12)</f>
        <v>#VALUE!</v>
      </c>
      <c r="AF824" s="18" t="e">
        <f>SUMIFS([2]Plan2!$H:$H,[2]Plan2!$A:$A,$D824,[2]Plan2!$U:$U,1)</f>
        <v>#VALUE!</v>
      </c>
      <c r="AG824" s="18" t="e">
        <f>SUMIFS([2]Plan2!$H:$H,[2]Plan2!$A:$A,$D824,[2]Plan2!$U:$U,2)</f>
        <v>#VALUE!</v>
      </c>
      <c r="AH824" s="18" t="e">
        <f>SUMIFS([2]Plan2!$H:$H,[2]Plan2!$A:$A,$D824,[2]Plan2!$U:$U,3)</f>
        <v>#VALUE!</v>
      </c>
      <c r="AI824" s="18" t="e">
        <f>SUMIFS([2]Plan2!$H:$H,[2]Plan2!$A:$A,$D824,[2]Plan2!$U:$U,4)</f>
        <v>#VALUE!</v>
      </c>
      <c r="AJ824" s="18" t="e">
        <f>SUMIFS([2]Plan2!$H:$H,[2]Plan2!$A:$A,$D824,[2]Plan2!$U:$U,5)</f>
        <v>#VALUE!</v>
      </c>
      <c r="AK824" s="23" t="e">
        <f t="shared" si="101"/>
        <v>#VALUE!</v>
      </c>
      <c r="AL824" s="23" t="e">
        <f t="shared" si="104"/>
        <v>#VALUE!</v>
      </c>
      <c r="AM824">
        <f t="shared" si="102"/>
        <v>0</v>
      </c>
    </row>
    <row r="825" spans="1:39" ht="15.75" x14ac:dyDescent="0.25">
      <c r="A825" s="21" t="s">
        <v>36</v>
      </c>
      <c r="B825" s="21" t="s">
        <v>1519</v>
      </c>
      <c r="C825" s="21">
        <v>8479089</v>
      </c>
      <c r="D825" s="25">
        <v>100973</v>
      </c>
      <c r="E825" s="21" t="s">
        <v>2203</v>
      </c>
      <c r="F825" s="31" t="s">
        <v>1826</v>
      </c>
      <c r="G825" s="21" t="s">
        <v>286</v>
      </c>
      <c r="H825" s="21" t="s">
        <v>287</v>
      </c>
      <c r="I825" s="25" t="s">
        <v>20</v>
      </c>
      <c r="J825" s="21" t="s">
        <v>27</v>
      </c>
      <c r="K825" s="21" t="s">
        <v>28</v>
      </c>
      <c r="L825" s="20">
        <v>44089</v>
      </c>
      <c r="M825" s="20">
        <v>45581</v>
      </c>
      <c r="N825" s="21" t="s">
        <v>53</v>
      </c>
      <c r="O825" s="21">
        <v>3</v>
      </c>
      <c r="P825" s="21">
        <v>0</v>
      </c>
      <c r="Q825" s="21">
        <v>2</v>
      </c>
      <c r="R825" s="15">
        <v>1</v>
      </c>
      <c r="S825" s="18" t="str">
        <f>IFERROR(VLOOKUP(D825,'[1]comparativo br'!$A:$B,2,FALSE),"")</f>
        <v/>
      </c>
      <c r="T825" s="18" t="str">
        <f>IFERROR(VLOOKUP(D825,'[1]comparativo br'!$A:$C,3,FALSE),"")</f>
        <v/>
      </c>
      <c r="U825" s="15" t="str">
        <f t="shared" si="100"/>
        <v/>
      </c>
      <c r="V825" s="19" t="str">
        <f>IFERROR(VLOOKUP(D825,'[1]comparativo br'!$A:$D,4,FALSE),"")</f>
        <v/>
      </c>
      <c r="W825" s="19" t="str">
        <f>IFERROR(VLOOKUP(D825,'[1]comparativo br'!$A:$E,5,FALSE),"")</f>
        <v/>
      </c>
      <c r="X825" s="15" t="str">
        <f t="shared" si="107"/>
        <v/>
      </c>
      <c r="Y825" s="18" t="e">
        <f>SUMIFS([2]Plan2!$H:$H,[2]Plan2!$A:$A,$D825,[2]Plan2!$U:$U,6)</f>
        <v>#VALUE!</v>
      </c>
      <c r="Z825" s="18" t="e">
        <f>SUMIFS([2]Plan2!$H:$H,[2]Plan2!$A:$A,$D825,[2]Plan2!$U:$U,7)</f>
        <v>#VALUE!</v>
      </c>
      <c r="AA825" s="18" t="e">
        <f>SUMIFS([2]Plan2!$H:$H,[2]Plan2!$A:$A,$D825,[2]Plan2!$U:$U,8)</f>
        <v>#VALUE!</v>
      </c>
      <c r="AB825" s="18" t="e">
        <f>SUMIFS([2]Plan2!$H:$H,[2]Plan2!$A:$A,$D825,[2]Plan2!$U:$U,9)</f>
        <v>#VALUE!</v>
      </c>
      <c r="AC825" s="18" t="e">
        <f>SUMIFS([2]Plan2!$H:$H,[2]Plan2!$A:$A,$D825,[2]Plan2!$U:$U,10)</f>
        <v>#VALUE!</v>
      </c>
      <c r="AD825" s="18" t="e">
        <f>SUMIFS([2]Plan2!$H:$H,[2]Plan2!$A:$A,$D825,[2]Plan2!$U:$U,11)</f>
        <v>#VALUE!</v>
      </c>
      <c r="AE825" s="18" t="e">
        <f>SUMIFS([2]Plan2!$H:$H,[2]Plan2!$A:$A,$D825,[2]Plan2!$U:$U,12)</f>
        <v>#VALUE!</v>
      </c>
      <c r="AF825" s="18" t="e">
        <f>SUMIFS([2]Plan2!$H:$H,[2]Plan2!$A:$A,$D825,[2]Plan2!$U:$U,1)</f>
        <v>#VALUE!</v>
      </c>
      <c r="AG825" s="18" t="e">
        <f>SUMIFS([2]Plan2!$H:$H,[2]Plan2!$A:$A,$D825,[2]Plan2!$U:$U,2)</f>
        <v>#VALUE!</v>
      </c>
      <c r="AH825" s="18" t="e">
        <f>SUMIFS([2]Plan2!$H:$H,[2]Plan2!$A:$A,$D825,[2]Plan2!$U:$U,3)</f>
        <v>#VALUE!</v>
      </c>
      <c r="AI825" s="18" t="e">
        <f>SUMIFS([2]Plan2!$H:$H,[2]Plan2!$A:$A,$D825,[2]Plan2!$U:$U,4)</f>
        <v>#VALUE!</v>
      </c>
      <c r="AJ825" s="18" t="e">
        <f>SUMIFS([2]Plan2!$H:$H,[2]Plan2!$A:$A,$D825,[2]Plan2!$U:$U,5)</f>
        <v>#VALUE!</v>
      </c>
      <c r="AK825" s="23" t="e">
        <f t="shared" si="101"/>
        <v>#VALUE!</v>
      </c>
      <c r="AL825" s="23" t="e">
        <f t="shared" si="104"/>
        <v>#VALUE!</v>
      </c>
      <c r="AM825">
        <f t="shared" si="102"/>
        <v>0</v>
      </c>
    </row>
    <row r="826" spans="1:39" ht="15.75" x14ac:dyDescent="0.25">
      <c r="A826" s="21"/>
      <c r="B826" s="21" t="s">
        <v>1519</v>
      </c>
      <c r="C826" s="21">
        <v>8493354</v>
      </c>
      <c r="D826" s="25">
        <v>500848</v>
      </c>
      <c r="E826" s="21" t="s">
        <v>24</v>
      </c>
      <c r="F826" s="31" t="s">
        <v>24</v>
      </c>
      <c r="G826" s="21" t="s">
        <v>1497</v>
      </c>
      <c r="H826" s="21" t="s">
        <v>153</v>
      </c>
      <c r="I826" s="25" t="s">
        <v>15</v>
      </c>
      <c r="J826" s="21" t="s">
        <v>27</v>
      </c>
      <c r="K826" s="21" t="s">
        <v>28</v>
      </c>
      <c r="L826" s="20">
        <v>45000</v>
      </c>
      <c r="M826" s="20">
        <v>45162</v>
      </c>
      <c r="N826" s="21" t="s">
        <v>53</v>
      </c>
      <c r="O826" s="21">
        <v>292</v>
      </c>
      <c r="P826" s="21">
        <v>6</v>
      </c>
      <c r="Q826" s="21">
        <v>0</v>
      </c>
      <c r="R826" s="15">
        <f>(Q826-P826)/P826</f>
        <v>-1</v>
      </c>
      <c r="S826" s="18" t="str">
        <f>IFERROR(VLOOKUP(D826,'[1]comparativo br'!$A:$B,2,FALSE),"")</f>
        <v/>
      </c>
      <c r="T826" s="18" t="str">
        <f>IFERROR(VLOOKUP(D826,'[1]comparativo br'!$A:$C,3,FALSE),"")</f>
        <v/>
      </c>
      <c r="U826" s="15" t="str">
        <f t="shared" si="100"/>
        <v/>
      </c>
      <c r="V826" s="19" t="str">
        <f>IFERROR(VLOOKUP(D826,'[1]comparativo br'!$A:$D,4,FALSE),"")</f>
        <v/>
      </c>
      <c r="W826" s="19" t="str">
        <f>IFERROR(VLOOKUP(D826,'[1]comparativo br'!$A:$E,5,FALSE),"")</f>
        <v/>
      </c>
      <c r="X826" s="15" t="str">
        <f t="shared" si="107"/>
        <v/>
      </c>
      <c r="Y826" s="18" t="e">
        <f>SUMIFS([2]Plan2!$H:$H,[2]Plan2!$A:$A,$D826,[2]Plan2!$U:$U,6)</f>
        <v>#VALUE!</v>
      </c>
      <c r="Z826" s="18" t="e">
        <f>SUMIFS([2]Plan2!$H:$H,[2]Plan2!$A:$A,$D826,[2]Plan2!$U:$U,7)</f>
        <v>#VALUE!</v>
      </c>
      <c r="AA826" s="18" t="e">
        <f>SUMIFS([2]Plan2!$H:$H,[2]Plan2!$A:$A,$D826,[2]Plan2!$U:$U,8)</f>
        <v>#VALUE!</v>
      </c>
      <c r="AB826" s="18" t="e">
        <f>SUMIFS([2]Plan2!$H:$H,[2]Plan2!$A:$A,$D826,[2]Plan2!$U:$U,9)</f>
        <v>#VALUE!</v>
      </c>
      <c r="AC826" s="18" t="e">
        <f>SUMIFS([2]Plan2!$H:$H,[2]Plan2!$A:$A,$D826,[2]Plan2!$U:$U,10)</f>
        <v>#VALUE!</v>
      </c>
      <c r="AD826" s="18" t="e">
        <f>SUMIFS([2]Plan2!$H:$H,[2]Plan2!$A:$A,$D826,[2]Plan2!$U:$U,11)</f>
        <v>#VALUE!</v>
      </c>
      <c r="AE826" s="18" t="e">
        <f>SUMIFS([2]Plan2!$H:$H,[2]Plan2!$A:$A,$D826,[2]Plan2!$U:$U,12)</f>
        <v>#VALUE!</v>
      </c>
      <c r="AF826" s="18" t="e">
        <f>SUMIFS([2]Plan2!$H:$H,[2]Plan2!$A:$A,$D826,[2]Plan2!$U:$U,1)</f>
        <v>#VALUE!</v>
      </c>
      <c r="AG826" s="18" t="e">
        <f>SUMIFS([2]Plan2!$H:$H,[2]Plan2!$A:$A,$D826,[2]Plan2!$U:$U,2)</f>
        <v>#VALUE!</v>
      </c>
      <c r="AH826" s="18" t="e">
        <f>SUMIFS([2]Plan2!$H:$H,[2]Plan2!$A:$A,$D826,[2]Plan2!$U:$U,3)</f>
        <v>#VALUE!</v>
      </c>
      <c r="AI826" s="18" t="e">
        <f>SUMIFS([2]Plan2!$H:$H,[2]Plan2!$A:$A,$D826,[2]Plan2!$U:$U,4)</f>
        <v>#VALUE!</v>
      </c>
      <c r="AJ826" s="18" t="e">
        <f>SUMIFS([2]Plan2!$H:$H,[2]Plan2!$A:$A,$D826,[2]Plan2!$U:$U,5)</f>
        <v>#VALUE!</v>
      </c>
      <c r="AK826" s="23" t="e">
        <f t="shared" si="101"/>
        <v>#VALUE!</v>
      </c>
      <c r="AL826" s="23" t="e">
        <f t="shared" si="104"/>
        <v>#VALUE!</v>
      </c>
      <c r="AM826">
        <f t="shared" si="102"/>
        <v>0</v>
      </c>
    </row>
    <row r="827" spans="1:39" ht="15.75" x14ac:dyDescent="0.25">
      <c r="A827" s="21"/>
      <c r="B827" s="21" t="s">
        <v>1520</v>
      </c>
      <c r="C827" s="21">
        <v>8517600</v>
      </c>
      <c r="D827" s="25">
        <v>500928</v>
      </c>
      <c r="E827" s="21" t="s">
        <v>24</v>
      </c>
      <c r="F827" s="31" t="s">
        <v>24</v>
      </c>
      <c r="G827" s="21" t="s">
        <v>1073</v>
      </c>
      <c r="H827" s="21" t="s">
        <v>277</v>
      </c>
      <c r="I827" s="25" t="s">
        <v>63</v>
      </c>
      <c r="J827" s="21" t="s">
        <v>27</v>
      </c>
      <c r="K827" s="21" t="s">
        <v>28</v>
      </c>
      <c r="L827" s="20">
        <v>45790</v>
      </c>
      <c r="M827" s="20">
        <v>45785</v>
      </c>
      <c r="N827" s="21" t="s">
        <v>18</v>
      </c>
      <c r="O827" s="21">
        <v>144</v>
      </c>
      <c r="P827" s="21">
        <v>99</v>
      </c>
      <c r="Q827" s="21">
        <v>201</v>
      </c>
      <c r="R827" s="15">
        <f>(Q827-P827)/P827</f>
        <v>1.0303030303030303</v>
      </c>
      <c r="S827" s="18">
        <f>IFERROR(VLOOKUP(D827,'[1]comparativo br'!$A:$B,2,FALSE),"")</f>
        <v>21405.599999999999</v>
      </c>
      <c r="T827" s="18">
        <f>IFERROR(VLOOKUP(D827,'[1]comparativo br'!$A:$C,3,FALSE),"")</f>
        <v>29218</v>
      </c>
      <c r="U827" s="15">
        <f t="shared" si="100"/>
        <v>0.36496991441491955</v>
      </c>
      <c r="V827" s="19">
        <f>IFERROR(VLOOKUP(D827,'[1]comparativo br'!$A:$D,4,FALSE),"")</f>
        <v>596</v>
      </c>
      <c r="W827" s="19">
        <f>IFERROR(VLOOKUP(D827,'[1]comparativo br'!$A:$E,5,FALSE),"")</f>
        <v>667</v>
      </c>
      <c r="X827" s="15">
        <f t="shared" si="107"/>
        <v>0.11912751677852348</v>
      </c>
      <c r="Y827" s="18" t="e">
        <f>SUMIFS([2]Plan2!$H:$H,[2]Plan2!$A:$A,$D827,[2]Plan2!$U:$U,6)</f>
        <v>#VALUE!</v>
      </c>
      <c r="Z827" s="18" t="e">
        <f>SUMIFS([2]Plan2!$H:$H,[2]Plan2!$A:$A,$D827,[2]Plan2!$U:$U,7)</f>
        <v>#VALUE!</v>
      </c>
      <c r="AA827" s="18" t="e">
        <f>SUMIFS([2]Plan2!$H:$H,[2]Plan2!$A:$A,$D827,[2]Plan2!$U:$U,8)</f>
        <v>#VALUE!</v>
      </c>
      <c r="AB827" s="18" t="e">
        <f>SUMIFS([2]Plan2!$H:$H,[2]Plan2!$A:$A,$D827,[2]Plan2!$U:$U,9)</f>
        <v>#VALUE!</v>
      </c>
      <c r="AC827" s="18" t="e">
        <f>SUMIFS([2]Plan2!$H:$H,[2]Plan2!$A:$A,$D827,[2]Plan2!$U:$U,10)</f>
        <v>#VALUE!</v>
      </c>
      <c r="AD827" s="18" t="e">
        <f>SUMIFS([2]Plan2!$H:$H,[2]Plan2!$A:$A,$D827,[2]Plan2!$U:$U,11)</f>
        <v>#VALUE!</v>
      </c>
      <c r="AE827" s="18" t="e">
        <f>SUMIFS([2]Plan2!$H:$H,[2]Plan2!$A:$A,$D827,[2]Plan2!$U:$U,12)</f>
        <v>#VALUE!</v>
      </c>
      <c r="AF827" s="18" t="e">
        <f>SUMIFS([2]Plan2!$H:$H,[2]Plan2!$A:$A,$D827,[2]Plan2!$U:$U,1)</f>
        <v>#VALUE!</v>
      </c>
      <c r="AG827" s="18" t="e">
        <f>SUMIFS([2]Plan2!$H:$H,[2]Plan2!$A:$A,$D827,[2]Plan2!$U:$U,2)</f>
        <v>#VALUE!</v>
      </c>
      <c r="AH827" s="18" t="e">
        <f>SUMIFS([2]Plan2!$H:$H,[2]Plan2!$A:$A,$D827,[2]Plan2!$U:$U,3)</f>
        <v>#VALUE!</v>
      </c>
      <c r="AI827" s="18" t="e">
        <f>SUMIFS([2]Plan2!$H:$H,[2]Plan2!$A:$A,$D827,[2]Plan2!$U:$U,4)</f>
        <v>#VALUE!</v>
      </c>
      <c r="AJ827" s="18" t="e">
        <f>SUMIFS([2]Plan2!$H:$H,[2]Plan2!$A:$A,$D827,[2]Plan2!$U:$U,5)</f>
        <v>#VALUE!</v>
      </c>
      <c r="AK827" s="23" t="e">
        <f t="shared" si="101"/>
        <v>#VALUE!</v>
      </c>
      <c r="AL827" s="23" t="e">
        <f t="shared" si="104"/>
        <v>#VALUE!</v>
      </c>
      <c r="AM827">
        <f t="shared" si="102"/>
        <v>0</v>
      </c>
    </row>
    <row r="828" spans="1:39" ht="15.75" x14ac:dyDescent="0.25">
      <c r="A828" s="21"/>
      <c r="B828" s="21" t="s">
        <v>1520</v>
      </c>
      <c r="C828" s="21">
        <v>8542325</v>
      </c>
      <c r="D828" s="25">
        <v>190937</v>
      </c>
      <c r="E828" s="21" t="s">
        <v>1180</v>
      </c>
      <c r="F828" s="31" t="s">
        <v>1180</v>
      </c>
      <c r="G828" s="21" t="s">
        <v>1289</v>
      </c>
      <c r="H828" s="21" t="s">
        <v>1290</v>
      </c>
      <c r="I828" s="25" t="s">
        <v>84</v>
      </c>
      <c r="J828" s="21" t="s">
        <v>67</v>
      </c>
      <c r="K828" s="21" t="s">
        <v>416</v>
      </c>
      <c r="L828" s="20">
        <v>45692</v>
      </c>
      <c r="M828" s="20">
        <v>45644</v>
      </c>
      <c r="N828" s="21" t="s">
        <v>22</v>
      </c>
      <c r="O828" s="21">
        <v>2</v>
      </c>
      <c r="P828" s="21">
        <v>3</v>
      </c>
      <c r="Q828" s="21">
        <v>5</v>
      </c>
      <c r="R828" s="15">
        <f>(Q828-P828)/P828</f>
        <v>0.66666666666666663</v>
      </c>
      <c r="S828" s="18">
        <f>IFERROR(VLOOKUP(D828,'[1]comparativo br'!$A:$B,2,FALSE),"")</f>
        <v>1319.39</v>
      </c>
      <c r="T828" s="18">
        <f>IFERROR(VLOOKUP(D828,'[1]comparativo br'!$A:$C,3,FALSE),"")</f>
        <v>1365</v>
      </c>
      <c r="U828" s="15">
        <f t="shared" si="100"/>
        <v>3.4569005373695338E-2</v>
      </c>
      <c r="V828" s="19">
        <f>IFERROR(VLOOKUP(D828,'[1]comparativo br'!$A:$D,4,FALSE),"")</f>
        <v>5</v>
      </c>
      <c r="W828" s="19">
        <f>IFERROR(VLOOKUP(D828,'[1]comparativo br'!$A:$E,5,FALSE),"")</f>
        <v>0</v>
      </c>
      <c r="X828" s="15">
        <f t="shared" si="107"/>
        <v>-1</v>
      </c>
      <c r="Y828" s="18" t="e">
        <f>SUMIFS([2]Plan2!$H:$H,[2]Plan2!$A:$A,$D828,[2]Plan2!$U:$U,6)</f>
        <v>#VALUE!</v>
      </c>
      <c r="Z828" s="18" t="e">
        <f>SUMIFS([2]Plan2!$H:$H,[2]Plan2!$A:$A,$D828,[2]Plan2!$U:$U,7)</f>
        <v>#VALUE!</v>
      </c>
      <c r="AA828" s="18" t="e">
        <f>SUMIFS([2]Plan2!$H:$H,[2]Plan2!$A:$A,$D828,[2]Plan2!$U:$U,8)</f>
        <v>#VALUE!</v>
      </c>
      <c r="AB828" s="18" t="e">
        <f>SUMIFS([2]Plan2!$H:$H,[2]Plan2!$A:$A,$D828,[2]Plan2!$U:$U,9)</f>
        <v>#VALUE!</v>
      </c>
      <c r="AC828" s="18" t="e">
        <f>SUMIFS([2]Plan2!$H:$H,[2]Plan2!$A:$A,$D828,[2]Plan2!$U:$U,10)</f>
        <v>#VALUE!</v>
      </c>
      <c r="AD828" s="18" t="e">
        <f>SUMIFS([2]Plan2!$H:$H,[2]Plan2!$A:$A,$D828,[2]Plan2!$U:$U,11)</f>
        <v>#VALUE!</v>
      </c>
      <c r="AE828" s="18" t="e">
        <f>SUMIFS([2]Plan2!$H:$H,[2]Plan2!$A:$A,$D828,[2]Plan2!$U:$U,12)</f>
        <v>#VALUE!</v>
      </c>
      <c r="AF828" s="18" t="e">
        <f>SUMIFS([2]Plan2!$H:$H,[2]Plan2!$A:$A,$D828,[2]Plan2!$U:$U,1)</f>
        <v>#VALUE!</v>
      </c>
      <c r="AG828" s="18" t="e">
        <f>SUMIFS([2]Plan2!$H:$H,[2]Plan2!$A:$A,$D828,[2]Plan2!$U:$U,2)</f>
        <v>#VALUE!</v>
      </c>
      <c r="AH828" s="18" t="e">
        <f>SUMIFS([2]Plan2!$H:$H,[2]Plan2!$A:$A,$D828,[2]Plan2!$U:$U,3)</f>
        <v>#VALUE!</v>
      </c>
      <c r="AI828" s="18" t="e">
        <f>SUMIFS([2]Plan2!$H:$H,[2]Plan2!$A:$A,$D828,[2]Plan2!$U:$U,4)</f>
        <v>#VALUE!</v>
      </c>
      <c r="AJ828" s="18" t="e">
        <f>SUMIFS([2]Plan2!$H:$H,[2]Plan2!$A:$A,$D828,[2]Plan2!$U:$U,5)</f>
        <v>#VALUE!</v>
      </c>
      <c r="AK828" s="23" t="e">
        <f t="shared" si="101"/>
        <v>#VALUE!</v>
      </c>
      <c r="AL828" s="23" t="e">
        <f t="shared" si="104"/>
        <v>#VALUE!</v>
      </c>
      <c r="AM828">
        <f t="shared" si="102"/>
        <v>0</v>
      </c>
    </row>
    <row r="829" spans="1:39" ht="15.75" x14ac:dyDescent="0.25">
      <c r="A829" s="21"/>
      <c r="B829" s="21" t="s">
        <v>1520</v>
      </c>
      <c r="C829" s="21">
        <v>8573185</v>
      </c>
      <c r="D829" s="25">
        <v>193007</v>
      </c>
      <c r="E829" s="21" t="s">
        <v>12</v>
      </c>
      <c r="F829" s="31" t="s">
        <v>12</v>
      </c>
      <c r="G829" s="21" t="s">
        <v>2208</v>
      </c>
      <c r="H829" s="21" t="s">
        <v>2209</v>
      </c>
      <c r="I829" s="25" t="s">
        <v>95</v>
      </c>
      <c r="J829" s="21" t="s">
        <v>21</v>
      </c>
      <c r="K829" s="21"/>
      <c r="L829" s="20">
        <v>45714</v>
      </c>
      <c r="M829" s="20">
        <v>45770</v>
      </c>
      <c r="N829" s="21" t="s">
        <v>18</v>
      </c>
      <c r="O829" s="21">
        <v>6</v>
      </c>
      <c r="P829" s="21">
        <v>0</v>
      </c>
      <c r="Q829" s="21">
        <v>9</v>
      </c>
      <c r="R829" s="15">
        <v>1</v>
      </c>
      <c r="S829" s="18" t="str">
        <f>IFERROR(VLOOKUP(D829,'[1]comparativo br'!$A:$B,2,FALSE),"")</f>
        <v/>
      </c>
      <c r="T829" s="18" t="str">
        <f>IFERROR(VLOOKUP(D829,'[1]comparativo br'!$A:$C,3,FALSE),"")</f>
        <v/>
      </c>
      <c r="U829" s="15" t="str">
        <f t="shared" si="100"/>
        <v/>
      </c>
      <c r="V829" s="19" t="str">
        <f>IFERROR(VLOOKUP(D829,'[1]comparativo br'!$A:$D,4,FALSE),"")</f>
        <v/>
      </c>
      <c r="W829" s="19" t="str">
        <f>IFERROR(VLOOKUP(D829,'[1]comparativo br'!$A:$E,5,FALSE),"")</f>
        <v/>
      </c>
      <c r="X829" s="15" t="str">
        <f t="shared" si="107"/>
        <v/>
      </c>
      <c r="Y829" s="18" t="e">
        <f>SUMIFS([2]Plan2!$H:$H,[2]Plan2!$A:$A,$D829,[2]Plan2!$U:$U,6)</f>
        <v>#VALUE!</v>
      </c>
      <c r="Z829" s="18" t="e">
        <f>SUMIFS([2]Plan2!$H:$H,[2]Plan2!$A:$A,$D829,[2]Plan2!$U:$U,7)</f>
        <v>#VALUE!</v>
      </c>
      <c r="AA829" s="18" t="e">
        <f>SUMIFS([2]Plan2!$H:$H,[2]Plan2!$A:$A,$D829,[2]Plan2!$U:$U,8)</f>
        <v>#VALUE!</v>
      </c>
      <c r="AB829" s="18" t="e">
        <f>SUMIFS([2]Plan2!$H:$H,[2]Plan2!$A:$A,$D829,[2]Plan2!$U:$U,9)</f>
        <v>#VALUE!</v>
      </c>
      <c r="AC829" s="18" t="e">
        <f>SUMIFS([2]Plan2!$H:$H,[2]Plan2!$A:$A,$D829,[2]Plan2!$U:$U,10)</f>
        <v>#VALUE!</v>
      </c>
      <c r="AD829" s="18" t="e">
        <f>SUMIFS([2]Plan2!$H:$H,[2]Plan2!$A:$A,$D829,[2]Plan2!$U:$U,11)</f>
        <v>#VALUE!</v>
      </c>
      <c r="AE829" s="18" t="e">
        <f>SUMIFS([2]Plan2!$H:$H,[2]Plan2!$A:$A,$D829,[2]Plan2!$U:$U,12)</f>
        <v>#VALUE!</v>
      </c>
      <c r="AF829" s="18" t="e">
        <f>SUMIFS([2]Plan2!$H:$H,[2]Plan2!$A:$A,$D829,[2]Plan2!$U:$U,1)</f>
        <v>#VALUE!</v>
      </c>
      <c r="AG829" s="18" t="e">
        <f>SUMIFS([2]Plan2!$H:$H,[2]Plan2!$A:$A,$D829,[2]Plan2!$U:$U,2)</f>
        <v>#VALUE!</v>
      </c>
      <c r="AH829" s="18" t="e">
        <f>SUMIFS([2]Plan2!$H:$H,[2]Plan2!$A:$A,$D829,[2]Plan2!$U:$U,3)</f>
        <v>#VALUE!</v>
      </c>
      <c r="AI829" s="18" t="e">
        <f>SUMIFS([2]Plan2!$H:$H,[2]Plan2!$A:$A,$D829,[2]Plan2!$U:$U,4)</f>
        <v>#VALUE!</v>
      </c>
      <c r="AJ829" s="18" t="e">
        <f>SUMIFS([2]Plan2!$H:$H,[2]Plan2!$A:$A,$D829,[2]Plan2!$U:$U,5)</f>
        <v>#VALUE!</v>
      </c>
      <c r="AK829" s="23" t="e">
        <f t="shared" si="101"/>
        <v>#VALUE!</v>
      </c>
      <c r="AL829" s="23" t="e">
        <f t="shared" si="104"/>
        <v>#VALUE!</v>
      </c>
      <c r="AM829">
        <f t="shared" si="102"/>
        <v>0</v>
      </c>
    </row>
    <row r="830" spans="1:39" ht="15.75" x14ac:dyDescent="0.25">
      <c r="A830" s="21"/>
      <c r="B830" s="21" t="s">
        <v>1520</v>
      </c>
      <c r="C830" s="21">
        <v>8579947</v>
      </c>
      <c r="D830" s="25">
        <v>500139</v>
      </c>
      <c r="E830" s="21" t="s">
        <v>104</v>
      </c>
      <c r="F830" s="31" t="s">
        <v>2488</v>
      </c>
      <c r="G830" s="21" t="s">
        <v>1968</v>
      </c>
      <c r="H830" s="21" t="s">
        <v>1048</v>
      </c>
      <c r="I830" s="25" t="s">
        <v>15</v>
      </c>
      <c r="J830" s="21" t="s">
        <v>41</v>
      </c>
      <c r="K830" s="21" t="s">
        <v>42</v>
      </c>
      <c r="L830" s="20">
        <v>45789</v>
      </c>
      <c r="M830" s="20">
        <v>45798</v>
      </c>
      <c r="N830" s="21" t="s">
        <v>18</v>
      </c>
      <c r="O830" s="21">
        <v>237</v>
      </c>
      <c r="P830" s="21">
        <v>116</v>
      </c>
      <c r="Q830" s="21">
        <v>158</v>
      </c>
      <c r="R830" s="15">
        <f>(Q830-P830)/P830</f>
        <v>0.36206896551724138</v>
      </c>
      <c r="S830" s="18">
        <f>IFERROR(VLOOKUP(D830,'[1]comparativo br'!$A:$B,2,FALSE),"")</f>
        <v>16284</v>
      </c>
      <c r="T830" s="18">
        <f>IFERROR(VLOOKUP(D830,'[1]comparativo br'!$A:$C,3,FALSE),"")</f>
        <v>31860</v>
      </c>
      <c r="U830" s="15">
        <f t="shared" si="100"/>
        <v>0.95652173913043481</v>
      </c>
      <c r="V830" s="19">
        <f>IFERROR(VLOOKUP(D830,'[1]comparativo br'!$A:$D,4,FALSE),"")</f>
        <v>196</v>
      </c>
      <c r="W830" s="19">
        <f>IFERROR(VLOOKUP(D830,'[1]comparativo br'!$A:$E,5,FALSE),"")</f>
        <v>265</v>
      </c>
      <c r="X830" s="15">
        <f t="shared" si="107"/>
        <v>0.35204081632653061</v>
      </c>
      <c r="Y830" s="18" t="e">
        <f>SUMIFS([2]Plan2!$H:$H,[2]Plan2!$A:$A,$D830,[2]Plan2!$U:$U,6)</f>
        <v>#VALUE!</v>
      </c>
      <c r="Z830" s="18" t="e">
        <f>SUMIFS([2]Plan2!$H:$H,[2]Plan2!$A:$A,$D830,[2]Plan2!$U:$U,7)</f>
        <v>#VALUE!</v>
      </c>
      <c r="AA830" s="18" t="e">
        <f>SUMIFS([2]Plan2!$H:$H,[2]Plan2!$A:$A,$D830,[2]Plan2!$U:$U,8)</f>
        <v>#VALUE!</v>
      </c>
      <c r="AB830" s="18" t="e">
        <f>SUMIFS([2]Plan2!$H:$H,[2]Plan2!$A:$A,$D830,[2]Plan2!$U:$U,9)</f>
        <v>#VALUE!</v>
      </c>
      <c r="AC830" s="18" t="e">
        <f>SUMIFS([2]Plan2!$H:$H,[2]Plan2!$A:$A,$D830,[2]Plan2!$U:$U,10)</f>
        <v>#VALUE!</v>
      </c>
      <c r="AD830" s="18" t="e">
        <f>SUMIFS([2]Plan2!$H:$H,[2]Plan2!$A:$A,$D830,[2]Plan2!$U:$U,11)</f>
        <v>#VALUE!</v>
      </c>
      <c r="AE830" s="18" t="e">
        <f>SUMIFS([2]Plan2!$H:$H,[2]Plan2!$A:$A,$D830,[2]Plan2!$U:$U,12)</f>
        <v>#VALUE!</v>
      </c>
      <c r="AF830" s="18" t="e">
        <f>SUMIFS([2]Plan2!$H:$H,[2]Plan2!$A:$A,$D830,[2]Plan2!$U:$U,1)</f>
        <v>#VALUE!</v>
      </c>
      <c r="AG830" s="18" t="e">
        <f>SUMIFS([2]Plan2!$H:$H,[2]Plan2!$A:$A,$D830,[2]Plan2!$U:$U,2)</f>
        <v>#VALUE!</v>
      </c>
      <c r="AH830" s="18" t="e">
        <f>SUMIFS([2]Plan2!$H:$H,[2]Plan2!$A:$A,$D830,[2]Plan2!$U:$U,3)</f>
        <v>#VALUE!</v>
      </c>
      <c r="AI830" s="18" t="e">
        <f>SUMIFS([2]Plan2!$H:$H,[2]Plan2!$A:$A,$D830,[2]Plan2!$U:$U,4)</f>
        <v>#VALUE!</v>
      </c>
      <c r="AJ830" s="18" t="e">
        <f>SUMIFS([2]Plan2!$H:$H,[2]Plan2!$A:$A,$D830,[2]Plan2!$U:$U,5)</f>
        <v>#VALUE!</v>
      </c>
      <c r="AK830" s="23" t="e">
        <f t="shared" si="101"/>
        <v>#VALUE!</v>
      </c>
      <c r="AL830" s="23" t="e">
        <f t="shared" si="104"/>
        <v>#VALUE!</v>
      </c>
      <c r="AM830">
        <f t="shared" si="102"/>
        <v>0</v>
      </c>
    </row>
    <row r="831" spans="1:39" ht="15.75" x14ac:dyDescent="0.25">
      <c r="A831" s="21"/>
      <c r="B831" s="21" t="s">
        <v>1520</v>
      </c>
      <c r="C831" s="21">
        <v>8598391</v>
      </c>
      <c r="D831" s="25">
        <v>100431</v>
      </c>
      <c r="E831" s="21" t="s">
        <v>1180</v>
      </c>
      <c r="F831" s="31" t="s">
        <v>1180</v>
      </c>
      <c r="G831" s="21" t="s">
        <v>1185</v>
      </c>
      <c r="H831" s="21" t="s">
        <v>1186</v>
      </c>
      <c r="I831" s="25" t="s">
        <v>63</v>
      </c>
      <c r="J831" s="21" t="s">
        <v>27</v>
      </c>
      <c r="K831" s="21" t="s">
        <v>28</v>
      </c>
      <c r="L831" s="20">
        <v>45786</v>
      </c>
      <c r="M831" s="20">
        <v>45755</v>
      </c>
      <c r="N831" s="21" t="s">
        <v>18</v>
      </c>
      <c r="O831" s="21">
        <v>41</v>
      </c>
      <c r="P831" s="21">
        <v>65</v>
      </c>
      <c r="Q831" s="21">
        <v>90</v>
      </c>
      <c r="R831" s="15">
        <f>(Q831-P831)/P831</f>
        <v>0.38461538461538464</v>
      </c>
      <c r="S831" s="18">
        <f>IFERROR(VLOOKUP(D831,'[1]comparativo br'!$A:$B,2,FALSE),"")</f>
        <v>2430</v>
      </c>
      <c r="T831" s="18">
        <f>IFERROR(VLOOKUP(D831,'[1]comparativo br'!$A:$C,3,FALSE),"")</f>
        <v>5330</v>
      </c>
      <c r="U831" s="15">
        <f t="shared" si="100"/>
        <v>1.1934156378600822</v>
      </c>
      <c r="V831" s="19">
        <f>IFERROR(VLOOKUP(D831,'[1]comparativo br'!$A:$D,4,FALSE),"")</f>
        <v>109</v>
      </c>
      <c r="W831" s="19">
        <f>IFERROR(VLOOKUP(D831,'[1]comparativo br'!$A:$E,5,FALSE),"")</f>
        <v>79</v>
      </c>
      <c r="X831" s="15">
        <f t="shared" si="107"/>
        <v>-0.27522935779816515</v>
      </c>
      <c r="Y831" s="18" t="e">
        <f>SUMIFS([2]Plan2!$H:$H,[2]Plan2!$A:$A,$D831,[2]Plan2!$U:$U,6)</f>
        <v>#VALUE!</v>
      </c>
      <c r="Z831" s="18" t="e">
        <f>SUMIFS([2]Plan2!$H:$H,[2]Plan2!$A:$A,$D831,[2]Plan2!$U:$U,7)</f>
        <v>#VALUE!</v>
      </c>
      <c r="AA831" s="18" t="e">
        <f>SUMIFS([2]Plan2!$H:$H,[2]Plan2!$A:$A,$D831,[2]Plan2!$U:$U,8)</f>
        <v>#VALUE!</v>
      </c>
      <c r="AB831" s="18" t="e">
        <f>SUMIFS([2]Plan2!$H:$H,[2]Plan2!$A:$A,$D831,[2]Plan2!$U:$U,9)</f>
        <v>#VALUE!</v>
      </c>
      <c r="AC831" s="18" t="e">
        <f>SUMIFS([2]Plan2!$H:$H,[2]Plan2!$A:$A,$D831,[2]Plan2!$U:$U,10)</f>
        <v>#VALUE!</v>
      </c>
      <c r="AD831" s="18" t="e">
        <f>SUMIFS([2]Plan2!$H:$H,[2]Plan2!$A:$A,$D831,[2]Plan2!$U:$U,11)</f>
        <v>#VALUE!</v>
      </c>
      <c r="AE831" s="18" t="e">
        <f>SUMIFS([2]Plan2!$H:$H,[2]Plan2!$A:$A,$D831,[2]Plan2!$U:$U,12)</f>
        <v>#VALUE!</v>
      </c>
      <c r="AF831" s="18" t="e">
        <f>SUMIFS([2]Plan2!$H:$H,[2]Plan2!$A:$A,$D831,[2]Plan2!$U:$U,1)</f>
        <v>#VALUE!</v>
      </c>
      <c r="AG831" s="18" t="e">
        <f>SUMIFS([2]Plan2!$H:$H,[2]Plan2!$A:$A,$D831,[2]Plan2!$U:$U,2)</f>
        <v>#VALUE!</v>
      </c>
      <c r="AH831" s="18" t="e">
        <f>SUMIFS([2]Plan2!$H:$H,[2]Plan2!$A:$A,$D831,[2]Plan2!$U:$U,3)</f>
        <v>#VALUE!</v>
      </c>
      <c r="AI831" s="18" t="e">
        <f>SUMIFS([2]Plan2!$H:$H,[2]Plan2!$A:$A,$D831,[2]Plan2!$U:$U,4)</f>
        <v>#VALUE!</v>
      </c>
      <c r="AJ831" s="18" t="e">
        <f>SUMIFS([2]Plan2!$H:$H,[2]Plan2!$A:$A,$D831,[2]Plan2!$U:$U,5)</f>
        <v>#VALUE!</v>
      </c>
      <c r="AK831" s="23" t="e">
        <f t="shared" si="101"/>
        <v>#VALUE!</v>
      </c>
      <c r="AL831" s="23" t="e">
        <f t="shared" si="104"/>
        <v>#VALUE!</v>
      </c>
      <c r="AM831">
        <f t="shared" si="102"/>
        <v>0</v>
      </c>
    </row>
    <row r="832" spans="1:39" ht="15.75" x14ac:dyDescent="0.25">
      <c r="A832" s="21"/>
      <c r="B832" s="21" t="s">
        <v>1519</v>
      </c>
      <c r="C832" s="21">
        <v>8618336</v>
      </c>
      <c r="D832" s="25">
        <v>194628</v>
      </c>
      <c r="E832" s="21" t="s">
        <v>69</v>
      </c>
      <c r="F832" s="31" t="s">
        <v>1798</v>
      </c>
      <c r="G832" s="21" t="s">
        <v>1777</v>
      </c>
      <c r="H832" s="21" t="s">
        <v>229</v>
      </c>
      <c r="I832" s="25" t="s">
        <v>145</v>
      </c>
      <c r="J832" s="21" t="s">
        <v>27</v>
      </c>
      <c r="K832" s="21" t="s">
        <v>210</v>
      </c>
      <c r="L832" s="20">
        <v>45478</v>
      </c>
      <c r="M832" s="20">
        <v>45506</v>
      </c>
      <c r="N832" s="21" t="s">
        <v>53</v>
      </c>
      <c r="O832" s="21">
        <v>1</v>
      </c>
      <c r="P832" s="21">
        <v>0</v>
      </c>
      <c r="Q832" s="21">
        <v>2</v>
      </c>
      <c r="R832" s="15">
        <v>1</v>
      </c>
      <c r="S832" s="18" t="str">
        <f>IFERROR(VLOOKUP(D832,'[1]comparativo br'!$A:$B,2,FALSE),"")</f>
        <v/>
      </c>
      <c r="T832" s="18" t="str">
        <f>IFERROR(VLOOKUP(D832,'[1]comparativo br'!$A:$C,3,FALSE),"")</f>
        <v/>
      </c>
      <c r="U832" s="15" t="str">
        <f t="shared" si="100"/>
        <v/>
      </c>
      <c r="V832" s="19" t="str">
        <f>IFERROR(VLOOKUP(D832,'[1]comparativo br'!$A:$D,4,FALSE),"")</f>
        <v/>
      </c>
      <c r="W832" s="19" t="str">
        <f>IFERROR(VLOOKUP(D832,'[1]comparativo br'!$A:$E,5,FALSE),"")</f>
        <v/>
      </c>
      <c r="X832" s="15" t="str">
        <f t="shared" si="107"/>
        <v/>
      </c>
      <c r="Y832" s="18" t="e">
        <f>SUMIFS([2]Plan2!$H:$H,[2]Plan2!$A:$A,$D832,[2]Plan2!$U:$U,6)</f>
        <v>#VALUE!</v>
      </c>
      <c r="Z832" s="18" t="e">
        <f>SUMIFS([2]Plan2!$H:$H,[2]Plan2!$A:$A,$D832,[2]Plan2!$U:$U,7)</f>
        <v>#VALUE!</v>
      </c>
      <c r="AA832" s="18" t="e">
        <f>SUMIFS([2]Plan2!$H:$H,[2]Plan2!$A:$A,$D832,[2]Plan2!$U:$U,8)</f>
        <v>#VALUE!</v>
      </c>
      <c r="AB832" s="18" t="e">
        <f>SUMIFS([2]Plan2!$H:$H,[2]Plan2!$A:$A,$D832,[2]Plan2!$U:$U,9)</f>
        <v>#VALUE!</v>
      </c>
      <c r="AC832" s="18" t="e">
        <f>SUMIFS([2]Plan2!$H:$H,[2]Plan2!$A:$A,$D832,[2]Plan2!$U:$U,10)</f>
        <v>#VALUE!</v>
      </c>
      <c r="AD832" s="18" t="e">
        <f>SUMIFS([2]Plan2!$H:$H,[2]Plan2!$A:$A,$D832,[2]Plan2!$U:$U,11)</f>
        <v>#VALUE!</v>
      </c>
      <c r="AE832" s="18" t="e">
        <f>SUMIFS([2]Plan2!$H:$H,[2]Plan2!$A:$A,$D832,[2]Plan2!$U:$U,12)</f>
        <v>#VALUE!</v>
      </c>
      <c r="AF832" s="18" t="e">
        <f>SUMIFS([2]Plan2!$H:$H,[2]Plan2!$A:$A,$D832,[2]Plan2!$U:$U,1)</f>
        <v>#VALUE!</v>
      </c>
      <c r="AG832" s="18" t="e">
        <f>SUMIFS([2]Plan2!$H:$H,[2]Plan2!$A:$A,$D832,[2]Plan2!$U:$U,2)</f>
        <v>#VALUE!</v>
      </c>
      <c r="AH832" s="18" t="e">
        <f>SUMIFS([2]Plan2!$H:$H,[2]Plan2!$A:$A,$D832,[2]Plan2!$U:$U,3)</f>
        <v>#VALUE!</v>
      </c>
      <c r="AI832" s="18" t="e">
        <f>SUMIFS([2]Plan2!$H:$H,[2]Plan2!$A:$A,$D832,[2]Plan2!$U:$U,4)</f>
        <v>#VALUE!</v>
      </c>
      <c r="AJ832" s="18" t="e">
        <f>SUMIFS([2]Plan2!$H:$H,[2]Plan2!$A:$A,$D832,[2]Plan2!$U:$U,5)</f>
        <v>#VALUE!</v>
      </c>
      <c r="AK832" s="23" t="e">
        <f t="shared" si="101"/>
        <v>#VALUE!</v>
      </c>
      <c r="AL832" s="23" t="e">
        <f t="shared" si="104"/>
        <v>#VALUE!</v>
      </c>
      <c r="AM832">
        <f t="shared" si="102"/>
        <v>0</v>
      </c>
    </row>
    <row r="833" spans="1:39" ht="15.75" x14ac:dyDescent="0.25">
      <c r="A833" s="21" t="s">
        <v>267</v>
      </c>
      <c r="B833" s="21" t="s">
        <v>1519</v>
      </c>
      <c r="C833" s="21">
        <v>8619844</v>
      </c>
      <c r="D833" s="25">
        <v>190030</v>
      </c>
      <c r="E833" s="21" t="s">
        <v>1642</v>
      </c>
      <c r="F833" s="31" t="s">
        <v>2453</v>
      </c>
      <c r="G833" s="21" t="s">
        <v>1969</v>
      </c>
      <c r="H833" s="21" t="s">
        <v>512</v>
      </c>
      <c r="I833" s="25" t="s">
        <v>63</v>
      </c>
      <c r="J833" s="21" t="s">
        <v>27</v>
      </c>
      <c r="K833" s="21" t="s">
        <v>28</v>
      </c>
      <c r="L833" s="20">
        <v>44652</v>
      </c>
      <c r="M833" s="20">
        <v>45798</v>
      </c>
      <c r="N833" s="21" t="s">
        <v>18</v>
      </c>
      <c r="O833" s="21">
        <v>64</v>
      </c>
      <c r="P833" s="21">
        <v>45</v>
      </c>
      <c r="Q833" s="21">
        <v>97</v>
      </c>
      <c r="R833" s="15">
        <f t="shared" ref="R833:R839" si="108">(Q833-P833)/P833</f>
        <v>1.1555555555555554</v>
      </c>
      <c r="S833" s="18" t="str">
        <f>IFERROR(VLOOKUP(D833,'[1]comparativo br'!$A:$B,2,FALSE),"")</f>
        <v/>
      </c>
      <c r="T833" s="18" t="str">
        <f>IFERROR(VLOOKUP(D833,'[1]comparativo br'!$A:$C,3,FALSE),"")</f>
        <v/>
      </c>
      <c r="U833" s="15" t="str">
        <f t="shared" si="100"/>
        <v/>
      </c>
      <c r="V833" s="19" t="str">
        <f>IFERROR(VLOOKUP(D833,'[1]comparativo br'!$A:$D,4,FALSE),"")</f>
        <v/>
      </c>
      <c r="W833" s="19" t="str">
        <f>IFERROR(VLOOKUP(D833,'[1]comparativo br'!$A:$E,5,FALSE),"")</f>
        <v/>
      </c>
      <c r="X833" s="15" t="str">
        <f t="shared" si="107"/>
        <v/>
      </c>
      <c r="Y833" s="18" t="e">
        <f>SUMIFS([2]Plan2!$H:$H,[2]Plan2!$A:$A,$D833,[2]Plan2!$U:$U,6)</f>
        <v>#VALUE!</v>
      </c>
      <c r="Z833" s="18" t="e">
        <f>SUMIFS([2]Plan2!$H:$H,[2]Plan2!$A:$A,$D833,[2]Plan2!$U:$U,7)</f>
        <v>#VALUE!</v>
      </c>
      <c r="AA833" s="18" t="e">
        <f>SUMIFS([2]Plan2!$H:$H,[2]Plan2!$A:$A,$D833,[2]Plan2!$U:$U,8)</f>
        <v>#VALUE!</v>
      </c>
      <c r="AB833" s="18" t="e">
        <f>SUMIFS([2]Plan2!$H:$H,[2]Plan2!$A:$A,$D833,[2]Plan2!$U:$U,9)</f>
        <v>#VALUE!</v>
      </c>
      <c r="AC833" s="18" t="e">
        <f>SUMIFS([2]Plan2!$H:$H,[2]Plan2!$A:$A,$D833,[2]Plan2!$U:$U,10)</f>
        <v>#VALUE!</v>
      </c>
      <c r="AD833" s="18" t="e">
        <f>SUMIFS([2]Plan2!$H:$H,[2]Plan2!$A:$A,$D833,[2]Plan2!$U:$U,11)</f>
        <v>#VALUE!</v>
      </c>
      <c r="AE833" s="18" t="e">
        <f>SUMIFS([2]Plan2!$H:$H,[2]Plan2!$A:$A,$D833,[2]Plan2!$U:$U,12)</f>
        <v>#VALUE!</v>
      </c>
      <c r="AF833" s="18" t="e">
        <f>SUMIFS([2]Plan2!$H:$H,[2]Plan2!$A:$A,$D833,[2]Plan2!$U:$U,1)</f>
        <v>#VALUE!</v>
      </c>
      <c r="AG833" s="18" t="e">
        <f>SUMIFS([2]Plan2!$H:$H,[2]Plan2!$A:$A,$D833,[2]Plan2!$U:$U,2)</f>
        <v>#VALUE!</v>
      </c>
      <c r="AH833" s="18" t="e">
        <f>SUMIFS([2]Plan2!$H:$H,[2]Plan2!$A:$A,$D833,[2]Plan2!$U:$U,3)</f>
        <v>#VALUE!</v>
      </c>
      <c r="AI833" s="18" t="e">
        <f>SUMIFS([2]Plan2!$H:$H,[2]Plan2!$A:$A,$D833,[2]Plan2!$U:$U,4)</f>
        <v>#VALUE!</v>
      </c>
      <c r="AJ833" s="18" t="e">
        <f>SUMIFS([2]Plan2!$H:$H,[2]Plan2!$A:$A,$D833,[2]Plan2!$U:$U,5)</f>
        <v>#VALUE!</v>
      </c>
      <c r="AK833" s="23" t="e">
        <f t="shared" si="101"/>
        <v>#VALUE!</v>
      </c>
      <c r="AL833" s="23" t="e">
        <f t="shared" si="104"/>
        <v>#VALUE!</v>
      </c>
      <c r="AM833">
        <f t="shared" si="102"/>
        <v>0</v>
      </c>
    </row>
    <row r="834" spans="1:39" ht="15.75" x14ac:dyDescent="0.25">
      <c r="A834" s="21"/>
      <c r="B834" s="21" t="s">
        <v>1519</v>
      </c>
      <c r="C834" s="21">
        <v>8628629</v>
      </c>
      <c r="D834" s="25">
        <v>192265</v>
      </c>
      <c r="E834" s="21" t="s">
        <v>24</v>
      </c>
      <c r="F834" s="31" t="s">
        <v>24</v>
      </c>
      <c r="G834" s="21" t="s">
        <v>1730</v>
      </c>
      <c r="H834" s="21" t="s">
        <v>1292</v>
      </c>
      <c r="I834" s="25" t="s">
        <v>79</v>
      </c>
      <c r="J834" s="21" t="s">
        <v>85</v>
      </c>
      <c r="K834" s="21" t="s">
        <v>386</v>
      </c>
      <c r="L834" s="20">
        <v>45414</v>
      </c>
      <c r="M834" s="20">
        <v>45420</v>
      </c>
      <c r="N834" s="21" t="s">
        <v>53</v>
      </c>
      <c r="O834" s="21">
        <v>23</v>
      </c>
      <c r="P834" s="21">
        <v>1</v>
      </c>
      <c r="Q834" s="21">
        <v>0</v>
      </c>
      <c r="R834" s="15">
        <f t="shared" si="108"/>
        <v>-1</v>
      </c>
      <c r="S834" s="18" t="str">
        <f>IFERROR(VLOOKUP(D834,'[1]comparativo br'!$A:$B,2,FALSE),"")</f>
        <v/>
      </c>
      <c r="T834" s="18" t="str">
        <f>IFERROR(VLOOKUP(D834,'[1]comparativo br'!$A:$C,3,FALSE),"")</f>
        <v/>
      </c>
      <c r="U834" s="15" t="str">
        <f t="shared" si="100"/>
        <v/>
      </c>
      <c r="V834" s="19" t="str">
        <f>IFERROR(VLOOKUP(D834,'[1]comparativo br'!$A:$D,4,FALSE),"")</f>
        <v/>
      </c>
      <c r="W834" s="19" t="str">
        <f>IFERROR(VLOOKUP(D834,'[1]comparativo br'!$A:$E,5,FALSE),"")</f>
        <v/>
      </c>
      <c r="X834" s="15" t="str">
        <f t="shared" si="107"/>
        <v/>
      </c>
      <c r="Y834" s="18" t="e">
        <f>SUMIFS([2]Plan2!$H:$H,[2]Plan2!$A:$A,$D834,[2]Plan2!$U:$U,6)</f>
        <v>#VALUE!</v>
      </c>
      <c r="Z834" s="18" t="e">
        <f>SUMIFS([2]Plan2!$H:$H,[2]Plan2!$A:$A,$D834,[2]Plan2!$U:$U,7)</f>
        <v>#VALUE!</v>
      </c>
      <c r="AA834" s="18" t="e">
        <f>SUMIFS([2]Plan2!$H:$H,[2]Plan2!$A:$A,$D834,[2]Plan2!$U:$U,8)</f>
        <v>#VALUE!</v>
      </c>
      <c r="AB834" s="18" t="e">
        <f>SUMIFS([2]Plan2!$H:$H,[2]Plan2!$A:$A,$D834,[2]Plan2!$U:$U,9)</f>
        <v>#VALUE!</v>
      </c>
      <c r="AC834" s="18" t="e">
        <f>SUMIFS([2]Plan2!$H:$H,[2]Plan2!$A:$A,$D834,[2]Plan2!$U:$U,10)</f>
        <v>#VALUE!</v>
      </c>
      <c r="AD834" s="18" t="e">
        <f>SUMIFS([2]Plan2!$H:$H,[2]Plan2!$A:$A,$D834,[2]Plan2!$U:$U,11)</f>
        <v>#VALUE!</v>
      </c>
      <c r="AE834" s="18" t="e">
        <f>SUMIFS([2]Plan2!$H:$H,[2]Plan2!$A:$A,$D834,[2]Plan2!$U:$U,12)</f>
        <v>#VALUE!</v>
      </c>
      <c r="AF834" s="18" t="e">
        <f>SUMIFS([2]Plan2!$H:$H,[2]Plan2!$A:$A,$D834,[2]Plan2!$U:$U,1)</f>
        <v>#VALUE!</v>
      </c>
      <c r="AG834" s="18" t="e">
        <f>SUMIFS([2]Plan2!$H:$H,[2]Plan2!$A:$A,$D834,[2]Plan2!$U:$U,2)</f>
        <v>#VALUE!</v>
      </c>
      <c r="AH834" s="18" t="e">
        <f>SUMIFS([2]Plan2!$H:$H,[2]Plan2!$A:$A,$D834,[2]Plan2!$U:$U,3)</f>
        <v>#VALUE!</v>
      </c>
      <c r="AI834" s="18" t="e">
        <f>SUMIFS([2]Plan2!$H:$H,[2]Plan2!$A:$A,$D834,[2]Plan2!$U:$U,4)</f>
        <v>#VALUE!</v>
      </c>
      <c r="AJ834" s="18" t="e">
        <f>SUMIFS([2]Plan2!$H:$H,[2]Plan2!$A:$A,$D834,[2]Plan2!$U:$U,5)</f>
        <v>#VALUE!</v>
      </c>
      <c r="AK834" s="23" t="e">
        <f t="shared" si="101"/>
        <v>#VALUE!</v>
      </c>
      <c r="AL834" s="23" t="e">
        <f t="shared" si="104"/>
        <v>#VALUE!</v>
      </c>
      <c r="AM834">
        <f t="shared" si="102"/>
        <v>0</v>
      </c>
    </row>
    <row r="835" spans="1:39" ht="15.75" x14ac:dyDescent="0.25">
      <c r="A835" s="21" t="s">
        <v>36</v>
      </c>
      <c r="B835" s="21" t="s">
        <v>1519</v>
      </c>
      <c r="C835" s="21">
        <v>8641686</v>
      </c>
      <c r="D835" s="25">
        <v>101334</v>
      </c>
      <c r="E835" s="25" t="s">
        <v>12</v>
      </c>
      <c r="F835" s="31" t="s">
        <v>1826</v>
      </c>
      <c r="G835" s="21" t="s">
        <v>350</v>
      </c>
      <c r="H835" s="21" t="s">
        <v>241</v>
      </c>
      <c r="I835" s="25" t="s">
        <v>121</v>
      </c>
      <c r="J835" s="21" t="s">
        <v>27</v>
      </c>
      <c r="K835" s="21" t="s">
        <v>74</v>
      </c>
      <c r="L835" s="20">
        <v>45464</v>
      </c>
      <c r="M835" s="20">
        <v>45771</v>
      </c>
      <c r="N835" s="21" t="s">
        <v>18</v>
      </c>
      <c r="O835" s="21">
        <v>27</v>
      </c>
      <c r="P835" s="21">
        <v>5</v>
      </c>
      <c r="Q835" s="21">
        <v>5</v>
      </c>
      <c r="R835" s="15">
        <f t="shared" si="108"/>
        <v>0</v>
      </c>
      <c r="S835" s="18">
        <f>IFERROR(VLOOKUP(D835,'[1]comparativo br'!$A:$B,2,FALSE),"")</f>
        <v>0</v>
      </c>
      <c r="T835" s="18">
        <f>IFERROR(VLOOKUP(D835,'[1]comparativo br'!$A:$C,3,FALSE),"")</f>
        <v>7440</v>
      </c>
      <c r="U835" s="15" t="str">
        <f t="shared" si="100"/>
        <v/>
      </c>
      <c r="V835" s="19">
        <f>IFERROR(VLOOKUP(D835,'[1]comparativo br'!$A:$D,4,FALSE),"")</f>
        <v>12</v>
      </c>
      <c r="W835" s="19">
        <f>IFERROR(VLOOKUP(D835,'[1]comparativo br'!$A:$E,5,FALSE),"")</f>
        <v>0</v>
      </c>
      <c r="X835" s="15">
        <f t="shared" si="107"/>
        <v>-1</v>
      </c>
      <c r="Y835" s="18" t="e">
        <f>SUMIFS([2]Plan2!$H:$H,[2]Plan2!$A:$A,$D835,[2]Plan2!$U:$U,6)</f>
        <v>#VALUE!</v>
      </c>
      <c r="Z835" s="18" t="e">
        <f>SUMIFS([2]Plan2!$H:$H,[2]Plan2!$A:$A,$D835,[2]Plan2!$U:$U,7)</f>
        <v>#VALUE!</v>
      </c>
      <c r="AA835" s="18" t="e">
        <f>SUMIFS([2]Plan2!$H:$H,[2]Plan2!$A:$A,$D835,[2]Plan2!$U:$U,8)</f>
        <v>#VALUE!</v>
      </c>
      <c r="AB835" s="18" t="e">
        <f>SUMIFS([2]Plan2!$H:$H,[2]Plan2!$A:$A,$D835,[2]Plan2!$U:$U,9)</f>
        <v>#VALUE!</v>
      </c>
      <c r="AC835" s="18" t="e">
        <f>SUMIFS([2]Plan2!$H:$H,[2]Plan2!$A:$A,$D835,[2]Plan2!$U:$U,10)</f>
        <v>#VALUE!</v>
      </c>
      <c r="AD835" s="18" t="e">
        <f>SUMIFS([2]Plan2!$H:$H,[2]Plan2!$A:$A,$D835,[2]Plan2!$U:$U,11)</f>
        <v>#VALUE!</v>
      </c>
      <c r="AE835" s="18" t="e">
        <f>SUMIFS([2]Plan2!$H:$H,[2]Plan2!$A:$A,$D835,[2]Plan2!$U:$U,12)</f>
        <v>#VALUE!</v>
      </c>
      <c r="AF835" s="18" t="e">
        <f>SUMIFS([2]Plan2!$H:$H,[2]Plan2!$A:$A,$D835,[2]Plan2!$U:$U,1)</f>
        <v>#VALUE!</v>
      </c>
      <c r="AG835" s="18" t="e">
        <f>SUMIFS([2]Plan2!$H:$H,[2]Plan2!$A:$A,$D835,[2]Plan2!$U:$U,2)</f>
        <v>#VALUE!</v>
      </c>
      <c r="AH835" s="18" t="e">
        <f>SUMIFS([2]Plan2!$H:$H,[2]Plan2!$A:$A,$D835,[2]Plan2!$U:$U,3)</f>
        <v>#VALUE!</v>
      </c>
      <c r="AI835" s="18" t="e">
        <f>SUMIFS([2]Plan2!$H:$H,[2]Plan2!$A:$A,$D835,[2]Plan2!$U:$U,4)</f>
        <v>#VALUE!</v>
      </c>
      <c r="AJ835" s="18" t="e">
        <f>SUMIFS([2]Plan2!$H:$H,[2]Plan2!$A:$A,$D835,[2]Plan2!$U:$U,5)</f>
        <v>#VALUE!</v>
      </c>
      <c r="AK835" s="23" t="e">
        <f t="shared" si="101"/>
        <v>#VALUE!</v>
      </c>
      <c r="AL835" s="23" t="e">
        <f t="shared" si="104"/>
        <v>#VALUE!</v>
      </c>
      <c r="AM835">
        <f t="shared" si="102"/>
        <v>0</v>
      </c>
    </row>
    <row r="836" spans="1:39" ht="15.75" x14ac:dyDescent="0.25">
      <c r="A836" s="21" t="s">
        <v>36</v>
      </c>
      <c r="B836" s="21" t="s">
        <v>1519</v>
      </c>
      <c r="C836" s="21">
        <v>8641686</v>
      </c>
      <c r="D836" s="25">
        <v>101328</v>
      </c>
      <c r="E836" s="21" t="s">
        <v>2142</v>
      </c>
      <c r="F836" s="31" t="s">
        <v>1826</v>
      </c>
      <c r="G836" s="21" t="s">
        <v>350</v>
      </c>
      <c r="H836" s="21" t="s">
        <v>352</v>
      </c>
      <c r="I836" s="25" t="s">
        <v>121</v>
      </c>
      <c r="J836" s="21" t="s">
        <v>27</v>
      </c>
      <c r="K836" s="21" t="s">
        <v>74</v>
      </c>
      <c r="L836" s="20"/>
      <c r="M836" s="20">
        <v>45392</v>
      </c>
      <c r="N836" s="21" t="s">
        <v>53</v>
      </c>
      <c r="O836" s="21">
        <v>5</v>
      </c>
      <c r="P836" s="21">
        <v>1</v>
      </c>
      <c r="Q836" s="21">
        <v>0</v>
      </c>
      <c r="R836" s="15">
        <f t="shared" si="108"/>
        <v>-1</v>
      </c>
      <c r="S836" s="18" t="str">
        <f>IFERROR(VLOOKUP(D836,'[1]comparativo br'!$A:$B,2,FALSE),"")</f>
        <v/>
      </c>
      <c r="T836" s="18" t="str">
        <f>IFERROR(VLOOKUP(D836,'[1]comparativo br'!$A:$C,3,FALSE),"")</f>
        <v/>
      </c>
      <c r="U836" s="15" t="str">
        <f t="shared" si="100"/>
        <v/>
      </c>
      <c r="V836" s="19" t="str">
        <f>IFERROR(VLOOKUP(D836,'[1]comparativo br'!$A:$D,4,FALSE),"")</f>
        <v/>
      </c>
      <c r="W836" s="19" t="str">
        <f>IFERROR(VLOOKUP(D836,'[1]comparativo br'!$A:$E,5,FALSE),"")</f>
        <v/>
      </c>
      <c r="X836" s="15" t="str">
        <f t="shared" si="107"/>
        <v/>
      </c>
      <c r="Y836" s="18" t="e">
        <f>SUMIFS([2]Plan2!$H:$H,[2]Plan2!$A:$A,$D836,[2]Plan2!$U:$U,6)</f>
        <v>#VALUE!</v>
      </c>
      <c r="Z836" s="18" t="e">
        <f>SUMIFS([2]Plan2!$H:$H,[2]Plan2!$A:$A,$D836,[2]Plan2!$U:$U,7)</f>
        <v>#VALUE!</v>
      </c>
      <c r="AA836" s="18" t="e">
        <f>SUMIFS([2]Plan2!$H:$H,[2]Plan2!$A:$A,$D836,[2]Plan2!$U:$U,8)</f>
        <v>#VALUE!</v>
      </c>
      <c r="AB836" s="18" t="e">
        <f>SUMIFS([2]Plan2!$H:$H,[2]Plan2!$A:$A,$D836,[2]Plan2!$U:$U,9)</f>
        <v>#VALUE!</v>
      </c>
      <c r="AC836" s="18" t="e">
        <f>SUMIFS([2]Plan2!$H:$H,[2]Plan2!$A:$A,$D836,[2]Plan2!$U:$U,10)</f>
        <v>#VALUE!</v>
      </c>
      <c r="AD836" s="18" t="e">
        <f>SUMIFS([2]Plan2!$H:$H,[2]Plan2!$A:$A,$D836,[2]Plan2!$U:$U,11)</f>
        <v>#VALUE!</v>
      </c>
      <c r="AE836" s="18" t="e">
        <f>SUMIFS([2]Plan2!$H:$H,[2]Plan2!$A:$A,$D836,[2]Plan2!$U:$U,12)</f>
        <v>#VALUE!</v>
      </c>
      <c r="AF836" s="18" t="e">
        <f>SUMIFS([2]Plan2!$H:$H,[2]Plan2!$A:$A,$D836,[2]Plan2!$U:$U,1)</f>
        <v>#VALUE!</v>
      </c>
      <c r="AG836" s="18" t="e">
        <f>SUMIFS([2]Plan2!$H:$H,[2]Plan2!$A:$A,$D836,[2]Plan2!$U:$U,2)</f>
        <v>#VALUE!</v>
      </c>
      <c r="AH836" s="18" t="e">
        <f>SUMIFS([2]Plan2!$H:$H,[2]Plan2!$A:$A,$D836,[2]Plan2!$U:$U,3)</f>
        <v>#VALUE!</v>
      </c>
      <c r="AI836" s="18" t="e">
        <f>SUMIFS([2]Plan2!$H:$H,[2]Plan2!$A:$A,$D836,[2]Plan2!$U:$U,4)</f>
        <v>#VALUE!</v>
      </c>
      <c r="AJ836" s="18" t="e">
        <f>SUMIFS([2]Plan2!$H:$H,[2]Plan2!$A:$A,$D836,[2]Plan2!$U:$U,5)</f>
        <v>#VALUE!</v>
      </c>
      <c r="AK836" s="23" t="e">
        <f t="shared" si="101"/>
        <v>#VALUE!</v>
      </c>
      <c r="AL836" s="23" t="e">
        <f t="shared" si="104"/>
        <v>#VALUE!</v>
      </c>
      <c r="AM836">
        <f t="shared" si="102"/>
        <v>0</v>
      </c>
    </row>
    <row r="837" spans="1:39" ht="15.75" x14ac:dyDescent="0.25">
      <c r="A837" s="21" t="s">
        <v>36</v>
      </c>
      <c r="B837" s="21" t="s">
        <v>1519</v>
      </c>
      <c r="C837" s="21">
        <v>8641686</v>
      </c>
      <c r="D837" s="25">
        <v>101327</v>
      </c>
      <c r="E837" s="21" t="s">
        <v>2142</v>
      </c>
      <c r="F837" s="31" t="s">
        <v>1826</v>
      </c>
      <c r="G837" s="21" t="s">
        <v>350</v>
      </c>
      <c r="H837" s="21" t="s">
        <v>351</v>
      </c>
      <c r="I837" s="25" t="s">
        <v>121</v>
      </c>
      <c r="J837" s="21" t="s">
        <v>27</v>
      </c>
      <c r="K837" s="21" t="s">
        <v>74</v>
      </c>
      <c r="L837" s="20"/>
      <c r="M837" s="20">
        <v>45518</v>
      </c>
      <c r="N837" s="21" t="s">
        <v>53</v>
      </c>
      <c r="O837" s="21">
        <v>2</v>
      </c>
      <c r="P837" s="21">
        <v>2</v>
      </c>
      <c r="Q837" s="21">
        <v>1</v>
      </c>
      <c r="R837" s="15">
        <f t="shared" si="108"/>
        <v>-0.5</v>
      </c>
      <c r="S837" s="18" t="str">
        <f>IFERROR(VLOOKUP(D837,'[1]comparativo br'!$A:$B,2,FALSE),"")</f>
        <v/>
      </c>
      <c r="T837" s="18" t="str">
        <f>IFERROR(VLOOKUP(D837,'[1]comparativo br'!$A:$C,3,FALSE),"")</f>
        <v/>
      </c>
      <c r="U837" s="15" t="str">
        <f t="shared" si="100"/>
        <v/>
      </c>
      <c r="V837" s="19" t="str">
        <f>IFERROR(VLOOKUP(D837,'[1]comparativo br'!$A:$D,4,FALSE),"")</f>
        <v/>
      </c>
      <c r="W837" s="19" t="str">
        <f>IFERROR(VLOOKUP(D837,'[1]comparativo br'!$A:$E,5,FALSE),"")</f>
        <v/>
      </c>
      <c r="X837" s="15" t="str">
        <f t="shared" si="107"/>
        <v/>
      </c>
      <c r="Y837" s="18" t="e">
        <f>SUMIFS([2]Plan2!$H:$H,[2]Plan2!$A:$A,$D837,[2]Plan2!$U:$U,6)</f>
        <v>#VALUE!</v>
      </c>
      <c r="Z837" s="18" t="e">
        <f>SUMIFS([2]Plan2!$H:$H,[2]Plan2!$A:$A,$D837,[2]Plan2!$U:$U,7)</f>
        <v>#VALUE!</v>
      </c>
      <c r="AA837" s="18" t="e">
        <f>SUMIFS([2]Plan2!$H:$H,[2]Plan2!$A:$A,$D837,[2]Plan2!$U:$U,8)</f>
        <v>#VALUE!</v>
      </c>
      <c r="AB837" s="18" t="e">
        <f>SUMIFS([2]Plan2!$H:$H,[2]Plan2!$A:$A,$D837,[2]Plan2!$U:$U,9)</f>
        <v>#VALUE!</v>
      </c>
      <c r="AC837" s="18" t="e">
        <f>SUMIFS([2]Plan2!$H:$H,[2]Plan2!$A:$A,$D837,[2]Plan2!$U:$U,10)</f>
        <v>#VALUE!</v>
      </c>
      <c r="AD837" s="18" t="e">
        <f>SUMIFS([2]Plan2!$H:$H,[2]Plan2!$A:$A,$D837,[2]Plan2!$U:$U,11)</f>
        <v>#VALUE!</v>
      </c>
      <c r="AE837" s="18" t="e">
        <f>SUMIFS([2]Plan2!$H:$H,[2]Plan2!$A:$A,$D837,[2]Plan2!$U:$U,12)</f>
        <v>#VALUE!</v>
      </c>
      <c r="AF837" s="18" t="e">
        <f>SUMIFS([2]Plan2!$H:$H,[2]Plan2!$A:$A,$D837,[2]Plan2!$U:$U,1)</f>
        <v>#VALUE!</v>
      </c>
      <c r="AG837" s="18" t="e">
        <f>SUMIFS([2]Plan2!$H:$H,[2]Plan2!$A:$A,$D837,[2]Plan2!$U:$U,2)</f>
        <v>#VALUE!</v>
      </c>
      <c r="AH837" s="18" t="e">
        <f>SUMIFS([2]Plan2!$H:$H,[2]Plan2!$A:$A,$D837,[2]Plan2!$U:$U,3)</f>
        <v>#VALUE!</v>
      </c>
      <c r="AI837" s="18" t="e">
        <f>SUMIFS([2]Plan2!$H:$H,[2]Plan2!$A:$A,$D837,[2]Plan2!$U:$U,4)</f>
        <v>#VALUE!</v>
      </c>
      <c r="AJ837" s="18" t="e">
        <f>SUMIFS([2]Plan2!$H:$H,[2]Plan2!$A:$A,$D837,[2]Plan2!$U:$U,5)</f>
        <v>#VALUE!</v>
      </c>
      <c r="AK837" s="23" t="e">
        <f t="shared" si="101"/>
        <v>#VALUE!</v>
      </c>
      <c r="AL837" s="23" t="e">
        <f t="shared" si="104"/>
        <v>#VALUE!</v>
      </c>
      <c r="AM837">
        <f t="shared" si="102"/>
        <v>0</v>
      </c>
    </row>
    <row r="838" spans="1:39" ht="15.75" x14ac:dyDescent="0.25">
      <c r="A838" s="21" t="s">
        <v>36</v>
      </c>
      <c r="B838" s="21" t="s">
        <v>1519</v>
      </c>
      <c r="C838" s="21">
        <v>8641686</v>
      </c>
      <c r="D838" s="25">
        <v>192352</v>
      </c>
      <c r="E838" s="21" t="s">
        <v>2142</v>
      </c>
      <c r="F838" s="31" t="s">
        <v>1826</v>
      </c>
      <c r="G838" s="21" t="s">
        <v>350</v>
      </c>
      <c r="H838" s="21" t="s">
        <v>1529</v>
      </c>
      <c r="I838" s="25" t="s">
        <v>121</v>
      </c>
      <c r="J838" s="21" t="s">
        <v>27</v>
      </c>
      <c r="K838" s="21" t="s">
        <v>74</v>
      </c>
      <c r="L838" s="20"/>
      <c r="M838" s="20">
        <v>45686</v>
      </c>
      <c r="N838" s="21" t="s">
        <v>53</v>
      </c>
      <c r="O838" s="21">
        <v>2</v>
      </c>
      <c r="P838" s="21">
        <v>1</v>
      </c>
      <c r="Q838" s="21">
        <v>2</v>
      </c>
      <c r="R838" s="15">
        <f t="shared" si="108"/>
        <v>1</v>
      </c>
      <c r="S838" s="18" t="str">
        <f>IFERROR(VLOOKUP(D838,'[1]comparativo br'!$A:$B,2,FALSE),"")</f>
        <v/>
      </c>
      <c r="T838" s="18" t="str">
        <f>IFERROR(VLOOKUP(D838,'[1]comparativo br'!$A:$C,3,FALSE),"")</f>
        <v/>
      </c>
      <c r="U838" s="15" t="str">
        <f t="shared" si="100"/>
        <v/>
      </c>
      <c r="V838" s="19" t="str">
        <f>IFERROR(VLOOKUP(D838,'[1]comparativo br'!$A:$D,4,FALSE),"")</f>
        <v/>
      </c>
      <c r="W838" s="19" t="str">
        <f>IFERROR(VLOOKUP(D838,'[1]comparativo br'!$A:$E,5,FALSE),"")</f>
        <v/>
      </c>
      <c r="X838" s="15" t="str">
        <f t="shared" si="107"/>
        <v/>
      </c>
      <c r="Y838" s="18" t="e">
        <f>SUMIFS([2]Plan2!$H:$H,[2]Plan2!$A:$A,$D838,[2]Plan2!$U:$U,6)</f>
        <v>#VALUE!</v>
      </c>
      <c r="Z838" s="18" t="e">
        <f>SUMIFS([2]Plan2!$H:$H,[2]Plan2!$A:$A,$D838,[2]Plan2!$U:$U,7)</f>
        <v>#VALUE!</v>
      </c>
      <c r="AA838" s="18" t="e">
        <f>SUMIFS([2]Plan2!$H:$H,[2]Plan2!$A:$A,$D838,[2]Plan2!$U:$U,8)</f>
        <v>#VALUE!</v>
      </c>
      <c r="AB838" s="18" t="e">
        <f>SUMIFS([2]Plan2!$H:$H,[2]Plan2!$A:$A,$D838,[2]Plan2!$U:$U,9)</f>
        <v>#VALUE!</v>
      </c>
      <c r="AC838" s="18" t="e">
        <f>SUMIFS([2]Plan2!$H:$H,[2]Plan2!$A:$A,$D838,[2]Plan2!$U:$U,10)</f>
        <v>#VALUE!</v>
      </c>
      <c r="AD838" s="18" t="e">
        <f>SUMIFS([2]Plan2!$H:$H,[2]Plan2!$A:$A,$D838,[2]Plan2!$U:$U,11)</f>
        <v>#VALUE!</v>
      </c>
      <c r="AE838" s="18" t="e">
        <f>SUMIFS([2]Plan2!$H:$H,[2]Plan2!$A:$A,$D838,[2]Plan2!$U:$U,12)</f>
        <v>#VALUE!</v>
      </c>
      <c r="AF838" s="18" t="e">
        <f>SUMIFS([2]Plan2!$H:$H,[2]Plan2!$A:$A,$D838,[2]Plan2!$U:$U,1)</f>
        <v>#VALUE!</v>
      </c>
      <c r="AG838" s="18" t="e">
        <f>SUMIFS([2]Plan2!$H:$H,[2]Plan2!$A:$A,$D838,[2]Plan2!$U:$U,2)</f>
        <v>#VALUE!</v>
      </c>
      <c r="AH838" s="18" t="e">
        <f>SUMIFS([2]Plan2!$H:$H,[2]Plan2!$A:$A,$D838,[2]Plan2!$U:$U,3)</f>
        <v>#VALUE!</v>
      </c>
      <c r="AI838" s="18" t="e">
        <f>SUMIFS([2]Plan2!$H:$H,[2]Plan2!$A:$A,$D838,[2]Plan2!$U:$U,4)</f>
        <v>#VALUE!</v>
      </c>
      <c r="AJ838" s="18" t="e">
        <f>SUMIFS([2]Plan2!$H:$H,[2]Plan2!$A:$A,$D838,[2]Plan2!$U:$U,5)</f>
        <v>#VALUE!</v>
      </c>
      <c r="AK838" s="23" t="e">
        <f t="shared" si="101"/>
        <v>#VALUE!</v>
      </c>
      <c r="AL838" s="23" t="e">
        <f t="shared" si="104"/>
        <v>#VALUE!</v>
      </c>
      <c r="AM838">
        <f t="shared" si="102"/>
        <v>0</v>
      </c>
    </row>
    <row r="839" spans="1:39" ht="15.75" x14ac:dyDescent="0.25">
      <c r="A839" s="21"/>
      <c r="B839" s="21" t="s">
        <v>1520</v>
      </c>
      <c r="C839" s="21">
        <v>8650571</v>
      </c>
      <c r="D839" s="25">
        <v>192763</v>
      </c>
      <c r="E839" s="21" t="s">
        <v>104</v>
      </c>
      <c r="F839" s="31" t="s">
        <v>104</v>
      </c>
      <c r="G839" s="21" t="s">
        <v>813</v>
      </c>
      <c r="H839" s="21" t="s">
        <v>752</v>
      </c>
      <c r="I839" s="25" t="s">
        <v>616</v>
      </c>
      <c r="J839" s="21" t="s">
        <v>41</v>
      </c>
      <c r="K839" s="21" t="s">
        <v>100</v>
      </c>
      <c r="L839" s="20">
        <v>45677</v>
      </c>
      <c r="M839" s="20">
        <v>45777</v>
      </c>
      <c r="N839" s="21" t="s">
        <v>18</v>
      </c>
      <c r="O839" s="21">
        <v>74</v>
      </c>
      <c r="P839" s="21">
        <v>66</v>
      </c>
      <c r="Q839" s="21">
        <v>46</v>
      </c>
      <c r="R839" s="15">
        <f t="shared" si="108"/>
        <v>-0.30303030303030304</v>
      </c>
      <c r="S839" s="18">
        <f>IFERROR(VLOOKUP(D839,'[1]comparativo br'!$A:$B,2,FALSE),"")</f>
        <v>0</v>
      </c>
      <c r="T839" s="18">
        <f>IFERROR(VLOOKUP(D839,'[1]comparativo br'!$A:$C,3,FALSE),"")</f>
        <v>2316</v>
      </c>
      <c r="U839" s="15" t="str">
        <f t="shared" si="100"/>
        <v/>
      </c>
      <c r="V839" s="19">
        <f>IFERROR(VLOOKUP(D839,'[1]comparativo br'!$A:$D,4,FALSE),"")</f>
        <v>27</v>
      </c>
      <c r="W839" s="19">
        <f>IFERROR(VLOOKUP(D839,'[1]comparativo br'!$A:$E,5,FALSE),"")</f>
        <v>45</v>
      </c>
      <c r="X839" s="15">
        <f t="shared" si="107"/>
        <v>0.66666666666666663</v>
      </c>
      <c r="Y839" s="18" t="e">
        <f>SUMIFS([2]Plan2!$H:$H,[2]Plan2!$A:$A,$D839,[2]Plan2!$U:$U,6)</f>
        <v>#VALUE!</v>
      </c>
      <c r="Z839" s="18" t="e">
        <f>SUMIFS([2]Plan2!$H:$H,[2]Plan2!$A:$A,$D839,[2]Plan2!$U:$U,7)</f>
        <v>#VALUE!</v>
      </c>
      <c r="AA839" s="18" t="e">
        <f>SUMIFS([2]Plan2!$H:$H,[2]Plan2!$A:$A,$D839,[2]Plan2!$U:$U,8)</f>
        <v>#VALUE!</v>
      </c>
      <c r="AB839" s="18" t="e">
        <f>SUMIFS([2]Plan2!$H:$H,[2]Plan2!$A:$A,$D839,[2]Plan2!$U:$U,9)</f>
        <v>#VALUE!</v>
      </c>
      <c r="AC839" s="18" t="e">
        <f>SUMIFS([2]Plan2!$H:$H,[2]Plan2!$A:$A,$D839,[2]Plan2!$U:$U,10)</f>
        <v>#VALUE!</v>
      </c>
      <c r="AD839" s="18" t="e">
        <f>SUMIFS([2]Plan2!$H:$H,[2]Plan2!$A:$A,$D839,[2]Plan2!$U:$U,11)</f>
        <v>#VALUE!</v>
      </c>
      <c r="AE839" s="18" t="e">
        <f>SUMIFS([2]Plan2!$H:$H,[2]Plan2!$A:$A,$D839,[2]Plan2!$U:$U,12)</f>
        <v>#VALUE!</v>
      </c>
      <c r="AF839" s="18" t="e">
        <f>SUMIFS([2]Plan2!$H:$H,[2]Plan2!$A:$A,$D839,[2]Plan2!$U:$U,1)</f>
        <v>#VALUE!</v>
      </c>
      <c r="AG839" s="18" t="e">
        <f>SUMIFS([2]Plan2!$H:$H,[2]Plan2!$A:$A,$D839,[2]Plan2!$U:$U,2)</f>
        <v>#VALUE!</v>
      </c>
      <c r="AH839" s="18" t="e">
        <f>SUMIFS([2]Plan2!$H:$H,[2]Plan2!$A:$A,$D839,[2]Plan2!$U:$U,3)</f>
        <v>#VALUE!</v>
      </c>
      <c r="AI839" s="18" t="e">
        <f>SUMIFS([2]Plan2!$H:$H,[2]Plan2!$A:$A,$D839,[2]Plan2!$U:$U,4)</f>
        <v>#VALUE!</v>
      </c>
      <c r="AJ839" s="18" t="e">
        <f>SUMIFS([2]Plan2!$H:$H,[2]Plan2!$A:$A,$D839,[2]Plan2!$U:$U,5)</f>
        <v>#VALUE!</v>
      </c>
      <c r="AK839" s="23" t="e">
        <f t="shared" si="101"/>
        <v>#VALUE!</v>
      </c>
      <c r="AL839" s="23" t="e">
        <f t="shared" si="104"/>
        <v>#VALUE!</v>
      </c>
      <c r="AM839">
        <f t="shared" si="102"/>
        <v>0</v>
      </c>
    </row>
    <row r="840" spans="1:39" ht="15.75" x14ac:dyDescent="0.25">
      <c r="A840" s="21" t="s">
        <v>23</v>
      </c>
      <c r="B840" s="21" t="s">
        <v>1519</v>
      </c>
      <c r="C840" s="21">
        <v>8673321</v>
      </c>
      <c r="D840" s="25">
        <v>194223</v>
      </c>
      <c r="E840" s="21" t="s">
        <v>12</v>
      </c>
      <c r="F840" s="31" t="s">
        <v>12</v>
      </c>
      <c r="G840" s="21" t="s">
        <v>225</v>
      </c>
      <c r="H840" s="21" t="s">
        <v>614</v>
      </c>
      <c r="I840" s="25" t="s">
        <v>15</v>
      </c>
      <c r="J840" s="21" t="s">
        <v>27</v>
      </c>
      <c r="K840" s="21" t="s">
        <v>74</v>
      </c>
      <c r="L840" s="20">
        <v>45260</v>
      </c>
      <c r="M840" s="20"/>
      <c r="N840" s="21" t="s">
        <v>53</v>
      </c>
      <c r="O840" s="21"/>
      <c r="P840" s="21"/>
      <c r="Q840" s="21"/>
      <c r="R840" s="28"/>
      <c r="S840" s="18" t="str">
        <f>IFERROR(VLOOKUP(D840,'[1]comparativo br'!$A:$B,2,FALSE),"")</f>
        <v/>
      </c>
      <c r="T840" s="18" t="str">
        <f>IFERROR(VLOOKUP(D840,'[1]comparativo br'!$A:$C,3,FALSE),"")</f>
        <v/>
      </c>
      <c r="U840" s="15" t="str">
        <f t="shared" si="100"/>
        <v/>
      </c>
      <c r="V840" s="19" t="str">
        <f>IFERROR(VLOOKUP(D840,'[1]comparativo br'!$A:$D,4,FALSE),"")</f>
        <v/>
      </c>
      <c r="W840" s="19" t="str">
        <f>IFERROR(VLOOKUP(D840,'[1]comparativo br'!$A:$E,5,FALSE),"")</f>
        <v/>
      </c>
      <c r="X840" s="15" t="str">
        <f t="shared" si="107"/>
        <v/>
      </c>
      <c r="Y840" s="18" t="e">
        <f>SUMIFS([2]Plan2!$H:$H,[2]Plan2!$A:$A,$D840,[2]Plan2!$U:$U,6)</f>
        <v>#VALUE!</v>
      </c>
      <c r="Z840" s="18" t="e">
        <f>SUMIFS([2]Plan2!$H:$H,[2]Plan2!$A:$A,$D840,[2]Plan2!$U:$U,7)</f>
        <v>#VALUE!</v>
      </c>
      <c r="AA840" s="18" t="e">
        <f>SUMIFS([2]Plan2!$H:$H,[2]Plan2!$A:$A,$D840,[2]Plan2!$U:$U,8)</f>
        <v>#VALUE!</v>
      </c>
      <c r="AB840" s="18" t="e">
        <f>SUMIFS([2]Plan2!$H:$H,[2]Plan2!$A:$A,$D840,[2]Plan2!$U:$U,9)</f>
        <v>#VALUE!</v>
      </c>
      <c r="AC840" s="18" t="e">
        <f>SUMIFS([2]Plan2!$H:$H,[2]Plan2!$A:$A,$D840,[2]Plan2!$U:$U,10)</f>
        <v>#VALUE!</v>
      </c>
      <c r="AD840" s="18" t="e">
        <f>SUMIFS([2]Plan2!$H:$H,[2]Plan2!$A:$A,$D840,[2]Plan2!$U:$U,11)</f>
        <v>#VALUE!</v>
      </c>
      <c r="AE840" s="18" t="e">
        <f>SUMIFS([2]Plan2!$H:$H,[2]Plan2!$A:$A,$D840,[2]Plan2!$U:$U,12)</f>
        <v>#VALUE!</v>
      </c>
      <c r="AF840" s="18" t="e">
        <f>SUMIFS([2]Plan2!$H:$H,[2]Plan2!$A:$A,$D840,[2]Plan2!$U:$U,1)</f>
        <v>#VALUE!</v>
      </c>
      <c r="AG840" s="18" t="e">
        <f>SUMIFS([2]Plan2!$H:$H,[2]Plan2!$A:$A,$D840,[2]Plan2!$U:$U,2)</f>
        <v>#VALUE!</v>
      </c>
      <c r="AH840" s="18" t="e">
        <f>SUMIFS([2]Plan2!$H:$H,[2]Plan2!$A:$A,$D840,[2]Plan2!$U:$U,3)</f>
        <v>#VALUE!</v>
      </c>
      <c r="AI840" s="18" t="e">
        <f>SUMIFS([2]Plan2!$H:$H,[2]Plan2!$A:$A,$D840,[2]Plan2!$U:$U,4)</f>
        <v>#VALUE!</v>
      </c>
      <c r="AJ840" s="18" t="e">
        <f>SUMIFS([2]Plan2!$H:$H,[2]Plan2!$A:$A,$D840,[2]Plan2!$U:$U,5)</f>
        <v>#VALUE!</v>
      </c>
      <c r="AK840" s="23" t="e">
        <f t="shared" si="101"/>
        <v>#VALUE!</v>
      </c>
      <c r="AL840" s="23" t="e">
        <f t="shared" si="104"/>
        <v>#VALUE!</v>
      </c>
      <c r="AM840">
        <f t="shared" si="102"/>
        <v>0</v>
      </c>
    </row>
    <row r="841" spans="1:39" ht="15.75" x14ac:dyDescent="0.25">
      <c r="A841" s="21" t="s">
        <v>23</v>
      </c>
      <c r="B841" s="21" t="s">
        <v>1519</v>
      </c>
      <c r="C841" s="21">
        <v>8673321</v>
      </c>
      <c r="D841" s="25">
        <v>500384</v>
      </c>
      <c r="E841" s="21" t="s">
        <v>12</v>
      </c>
      <c r="F841" s="31" t="s">
        <v>12</v>
      </c>
      <c r="G841" s="21" t="s">
        <v>225</v>
      </c>
      <c r="H841" s="21" t="s">
        <v>1053</v>
      </c>
      <c r="I841" s="25" t="s">
        <v>15</v>
      </c>
      <c r="J841" s="21" t="s">
        <v>27</v>
      </c>
      <c r="K841" s="21" t="s">
        <v>74</v>
      </c>
      <c r="L841" s="20"/>
      <c r="M841" s="20">
        <v>44518</v>
      </c>
      <c r="N841" s="21" t="s">
        <v>53</v>
      </c>
      <c r="O841" s="21">
        <v>1</v>
      </c>
      <c r="P841" s="21">
        <v>0</v>
      </c>
      <c r="Q841" s="21">
        <v>0</v>
      </c>
      <c r="R841" s="28"/>
      <c r="S841" s="18" t="str">
        <f>IFERROR(VLOOKUP(D841,'[1]comparativo br'!$A:$B,2,FALSE),"")</f>
        <v/>
      </c>
      <c r="T841" s="18" t="str">
        <f>IFERROR(VLOOKUP(D841,'[1]comparativo br'!$A:$C,3,FALSE),"")</f>
        <v/>
      </c>
      <c r="U841" s="15" t="str">
        <f t="shared" si="100"/>
        <v/>
      </c>
      <c r="V841" s="19" t="str">
        <f>IFERROR(VLOOKUP(D841,'[1]comparativo br'!$A:$D,4,FALSE),"")</f>
        <v/>
      </c>
      <c r="W841" s="19" t="str">
        <f>IFERROR(VLOOKUP(D841,'[1]comparativo br'!$A:$E,5,FALSE),"")</f>
        <v/>
      </c>
      <c r="X841" s="15" t="str">
        <f t="shared" si="107"/>
        <v/>
      </c>
      <c r="Y841" s="18" t="e">
        <f>SUMIFS([2]Plan2!$H:$H,[2]Plan2!$A:$A,$D841,[2]Plan2!$U:$U,6)</f>
        <v>#VALUE!</v>
      </c>
      <c r="Z841" s="18" t="e">
        <f>SUMIFS([2]Plan2!$H:$H,[2]Plan2!$A:$A,$D841,[2]Plan2!$U:$U,7)</f>
        <v>#VALUE!</v>
      </c>
      <c r="AA841" s="18" t="e">
        <f>SUMIFS([2]Plan2!$H:$H,[2]Plan2!$A:$A,$D841,[2]Plan2!$U:$U,8)</f>
        <v>#VALUE!</v>
      </c>
      <c r="AB841" s="18" t="e">
        <f>SUMIFS([2]Plan2!$H:$H,[2]Plan2!$A:$A,$D841,[2]Plan2!$U:$U,9)</f>
        <v>#VALUE!</v>
      </c>
      <c r="AC841" s="18" t="e">
        <f>SUMIFS([2]Plan2!$H:$H,[2]Plan2!$A:$A,$D841,[2]Plan2!$U:$U,10)</f>
        <v>#VALUE!</v>
      </c>
      <c r="AD841" s="18" t="e">
        <f>SUMIFS([2]Plan2!$H:$H,[2]Plan2!$A:$A,$D841,[2]Plan2!$U:$U,11)</f>
        <v>#VALUE!</v>
      </c>
      <c r="AE841" s="18" t="e">
        <f>SUMIFS([2]Plan2!$H:$H,[2]Plan2!$A:$A,$D841,[2]Plan2!$U:$U,12)</f>
        <v>#VALUE!</v>
      </c>
      <c r="AF841" s="18" t="e">
        <f>SUMIFS([2]Plan2!$H:$H,[2]Plan2!$A:$A,$D841,[2]Plan2!$U:$U,1)</f>
        <v>#VALUE!</v>
      </c>
      <c r="AG841" s="18" t="e">
        <f>SUMIFS([2]Plan2!$H:$H,[2]Plan2!$A:$A,$D841,[2]Plan2!$U:$U,2)</f>
        <v>#VALUE!</v>
      </c>
      <c r="AH841" s="18" t="e">
        <f>SUMIFS([2]Plan2!$H:$H,[2]Plan2!$A:$A,$D841,[2]Plan2!$U:$U,3)</f>
        <v>#VALUE!</v>
      </c>
      <c r="AI841" s="18" t="e">
        <f>SUMIFS([2]Plan2!$H:$H,[2]Plan2!$A:$A,$D841,[2]Plan2!$U:$U,4)</f>
        <v>#VALUE!</v>
      </c>
      <c r="AJ841" s="18" t="e">
        <f>SUMIFS([2]Plan2!$H:$H,[2]Plan2!$A:$A,$D841,[2]Plan2!$U:$U,5)</f>
        <v>#VALUE!</v>
      </c>
      <c r="AK841" s="23" t="e">
        <f t="shared" si="101"/>
        <v>#VALUE!</v>
      </c>
      <c r="AL841" s="23" t="e">
        <f t="shared" si="104"/>
        <v>#VALUE!</v>
      </c>
      <c r="AM841">
        <f t="shared" si="102"/>
        <v>0</v>
      </c>
    </row>
    <row r="842" spans="1:39" ht="15.75" x14ac:dyDescent="0.25">
      <c r="A842" s="21"/>
      <c r="B842" s="21" t="s">
        <v>1519</v>
      </c>
      <c r="C842" s="21">
        <v>8673321</v>
      </c>
      <c r="D842" s="25">
        <v>193378</v>
      </c>
      <c r="E842" s="21" t="s">
        <v>12</v>
      </c>
      <c r="F842" s="31" t="s">
        <v>12</v>
      </c>
      <c r="G842" s="21" t="s">
        <v>225</v>
      </c>
      <c r="H842" s="21" t="s">
        <v>159</v>
      </c>
      <c r="I842" s="25" t="s">
        <v>79</v>
      </c>
      <c r="J842" s="21" t="s">
        <v>27</v>
      </c>
      <c r="K842" s="21" t="s">
        <v>74</v>
      </c>
      <c r="L842" s="20">
        <v>45260</v>
      </c>
      <c r="M842" s="20">
        <v>45712</v>
      </c>
      <c r="N842" s="21" t="s">
        <v>53</v>
      </c>
      <c r="O842" s="21">
        <v>41</v>
      </c>
      <c r="P842" s="21">
        <v>36</v>
      </c>
      <c r="Q842" s="21">
        <v>13</v>
      </c>
      <c r="R842" s="15">
        <f t="shared" ref="R842:R852" si="109">(Q842-P842)/P842</f>
        <v>-0.63888888888888884</v>
      </c>
      <c r="S842" s="18">
        <f>IFERROR(VLOOKUP(D842,'[1]comparativo br'!$A:$B,2,FALSE),"")</f>
        <v>0</v>
      </c>
      <c r="T842" s="18">
        <f>IFERROR(VLOOKUP(D842,'[1]comparativo br'!$A:$C,3,FALSE),"")</f>
        <v>0</v>
      </c>
      <c r="U842" s="15" t="str">
        <f t="shared" si="100"/>
        <v/>
      </c>
      <c r="V842" s="19">
        <f>IFERROR(VLOOKUP(D842,'[1]comparativo br'!$A:$D,4,FALSE),"")</f>
        <v>0</v>
      </c>
      <c r="W842" s="19">
        <f>IFERROR(VLOOKUP(D842,'[1]comparativo br'!$A:$E,5,FALSE),"")</f>
        <v>12</v>
      </c>
      <c r="X842" s="15" t="str">
        <f t="shared" si="107"/>
        <v/>
      </c>
      <c r="Y842" s="18" t="e">
        <f>SUMIFS([2]Plan2!$H:$H,[2]Plan2!$A:$A,$D842,[2]Plan2!$U:$U,6)</f>
        <v>#VALUE!</v>
      </c>
      <c r="Z842" s="18" t="e">
        <f>SUMIFS([2]Plan2!$H:$H,[2]Plan2!$A:$A,$D842,[2]Plan2!$U:$U,7)</f>
        <v>#VALUE!</v>
      </c>
      <c r="AA842" s="18" t="e">
        <f>SUMIFS([2]Plan2!$H:$H,[2]Plan2!$A:$A,$D842,[2]Plan2!$U:$U,8)</f>
        <v>#VALUE!</v>
      </c>
      <c r="AB842" s="18" t="e">
        <f>SUMIFS([2]Plan2!$H:$H,[2]Plan2!$A:$A,$D842,[2]Plan2!$U:$U,9)</f>
        <v>#VALUE!</v>
      </c>
      <c r="AC842" s="18" t="e">
        <f>SUMIFS([2]Plan2!$H:$H,[2]Plan2!$A:$A,$D842,[2]Plan2!$U:$U,10)</f>
        <v>#VALUE!</v>
      </c>
      <c r="AD842" s="18" t="e">
        <f>SUMIFS([2]Plan2!$H:$H,[2]Plan2!$A:$A,$D842,[2]Plan2!$U:$U,11)</f>
        <v>#VALUE!</v>
      </c>
      <c r="AE842" s="18" t="e">
        <f>SUMIFS([2]Plan2!$H:$H,[2]Plan2!$A:$A,$D842,[2]Plan2!$U:$U,12)</f>
        <v>#VALUE!</v>
      </c>
      <c r="AF842" s="18" t="e">
        <f>SUMIFS([2]Plan2!$H:$H,[2]Plan2!$A:$A,$D842,[2]Plan2!$U:$U,1)</f>
        <v>#VALUE!</v>
      </c>
      <c r="AG842" s="18" t="e">
        <f>SUMIFS([2]Plan2!$H:$H,[2]Plan2!$A:$A,$D842,[2]Plan2!$U:$U,2)</f>
        <v>#VALUE!</v>
      </c>
      <c r="AH842" s="18" t="e">
        <f>SUMIFS([2]Plan2!$H:$H,[2]Plan2!$A:$A,$D842,[2]Plan2!$U:$U,3)</f>
        <v>#VALUE!</v>
      </c>
      <c r="AI842" s="18" t="e">
        <f>SUMIFS([2]Plan2!$H:$H,[2]Plan2!$A:$A,$D842,[2]Plan2!$U:$U,4)</f>
        <v>#VALUE!</v>
      </c>
      <c r="AJ842" s="18" t="e">
        <f>SUMIFS([2]Plan2!$H:$H,[2]Plan2!$A:$A,$D842,[2]Plan2!$U:$U,5)</f>
        <v>#VALUE!</v>
      </c>
      <c r="AK842" s="23" t="e">
        <f t="shared" si="101"/>
        <v>#VALUE!</v>
      </c>
      <c r="AL842" s="23" t="e">
        <f t="shared" si="104"/>
        <v>#VALUE!</v>
      </c>
      <c r="AM842">
        <f t="shared" si="102"/>
        <v>0</v>
      </c>
    </row>
    <row r="843" spans="1:39" ht="15.75" x14ac:dyDescent="0.25">
      <c r="A843" s="21" t="s">
        <v>23</v>
      </c>
      <c r="B843" s="21" t="s">
        <v>1519</v>
      </c>
      <c r="C843" s="21">
        <v>8673321</v>
      </c>
      <c r="D843" s="25">
        <v>800035</v>
      </c>
      <c r="E843" s="21" t="s">
        <v>12</v>
      </c>
      <c r="F843" s="31" t="s">
        <v>12</v>
      </c>
      <c r="G843" s="21" t="s">
        <v>225</v>
      </c>
      <c r="H843" s="21" t="s">
        <v>372</v>
      </c>
      <c r="I843" s="25" t="s">
        <v>15</v>
      </c>
      <c r="J843" s="21" t="s">
        <v>27</v>
      </c>
      <c r="K843" s="21" t="s">
        <v>74</v>
      </c>
      <c r="L843" s="20">
        <v>45230</v>
      </c>
      <c r="M843" s="20">
        <v>45728</v>
      </c>
      <c r="N843" s="21" t="s">
        <v>53</v>
      </c>
      <c r="O843" s="21">
        <v>52</v>
      </c>
      <c r="P843" s="21">
        <v>16</v>
      </c>
      <c r="Q843" s="21">
        <v>14</v>
      </c>
      <c r="R843" s="15">
        <f t="shared" si="109"/>
        <v>-0.125</v>
      </c>
      <c r="S843" s="18">
        <f>IFERROR(VLOOKUP(D843,'[1]comparativo br'!$A:$B,2,FALSE),"")</f>
        <v>0</v>
      </c>
      <c r="T843" s="18">
        <f>IFERROR(VLOOKUP(D843,'[1]comparativo br'!$A:$C,3,FALSE),"")</f>
        <v>0</v>
      </c>
      <c r="U843" s="15" t="str">
        <f t="shared" si="100"/>
        <v/>
      </c>
      <c r="V843" s="19">
        <f>IFERROR(VLOOKUP(D843,'[1]comparativo br'!$A:$D,4,FALSE),"")</f>
        <v>4</v>
      </c>
      <c r="W843" s="19">
        <f>IFERROR(VLOOKUP(D843,'[1]comparativo br'!$A:$E,5,FALSE),"")</f>
        <v>26</v>
      </c>
      <c r="X843" s="15">
        <f t="shared" si="107"/>
        <v>5.5</v>
      </c>
      <c r="Y843" s="18" t="e">
        <f>SUMIFS([2]Plan2!$H:$H,[2]Plan2!$A:$A,$D843,[2]Plan2!$U:$U,6)</f>
        <v>#VALUE!</v>
      </c>
      <c r="Z843" s="18" t="e">
        <f>SUMIFS([2]Plan2!$H:$H,[2]Plan2!$A:$A,$D843,[2]Plan2!$U:$U,7)</f>
        <v>#VALUE!</v>
      </c>
      <c r="AA843" s="18" t="e">
        <f>SUMIFS([2]Plan2!$H:$H,[2]Plan2!$A:$A,$D843,[2]Plan2!$U:$U,8)</f>
        <v>#VALUE!</v>
      </c>
      <c r="AB843" s="18" t="e">
        <f>SUMIFS([2]Plan2!$H:$H,[2]Plan2!$A:$A,$D843,[2]Plan2!$U:$U,9)</f>
        <v>#VALUE!</v>
      </c>
      <c r="AC843" s="18" t="e">
        <f>SUMIFS([2]Plan2!$H:$H,[2]Plan2!$A:$A,$D843,[2]Plan2!$U:$U,10)</f>
        <v>#VALUE!</v>
      </c>
      <c r="AD843" s="18" t="e">
        <f>SUMIFS([2]Plan2!$H:$H,[2]Plan2!$A:$A,$D843,[2]Plan2!$U:$U,11)</f>
        <v>#VALUE!</v>
      </c>
      <c r="AE843" s="18" t="e">
        <f>SUMIFS([2]Plan2!$H:$H,[2]Plan2!$A:$A,$D843,[2]Plan2!$U:$U,12)</f>
        <v>#VALUE!</v>
      </c>
      <c r="AF843" s="18" t="e">
        <f>SUMIFS([2]Plan2!$H:$H,[2]Plan2!$A:$A,$D843,[2]Plan2!$U:$U,1)</f>
        <v>#VALUE!</v>
      </c>
      <c r="AG843" s="18" t="e">
        <f>SUMIFS([2]Plan2!$H:$H,[2]Plan2!$A:$A,$D843,[2]Plan2!$U:$U,2)</f>
        <v>#VALUE!</v>
      </c>
      <c r="AH843" s="18" t="e">
        <f>SUMIFS([2]Plan2!$H:$H,[2]Plan2!$A:$A,$D843,[2]Plan2!$U:$U,3)</f>
        <v>#VALUE!</v>
      </c>
      <c r="AI843" s="18" t="e">
        <f>SUMIFS([2]Plan2!$H:$H,[2]Plan2!$A:$A,$D843,[2]Plan2!$U:$U,4)</f>
        <v>#VALUE!</v>
      </c>
      <c r="AJ843" s="18" t="e">
        <f>SUMIFS([2]Plan2!$H:$H,[2]Plan2!$A:$A,$D843,[2]Plan2!$U:$U,5)</f>
        <v>#VALUE!</v>
      </c>
      <c r="AK843" s="23" t="e">
        <f t="shared" si="101"/>
        <v>#VALUE!</v>
      </c>
      <c r="AL843" s="23" t="e">
        <f t="shared" si="104"/>
        <v>#VALUE!</v>
      </c>
      <c r="AM843">
        <f t="shared" si="102"/>
        <v>0</v>
      </c>
    </row>
    <row r="844" spans="1:39" ht="15.75" x14ac:dyDescent="0.25">
      <c r="A844" s="21" t="s">
        <v>23</v>
      </c>
      <c r="B844" s="21" t="s">
        <v>1519</v>
      </c>
      <c r="C844" s="21">
        <v>8673321</v>
      </c>
      <c r="D844" s="25">
        <v>100579</v>
      </c>
      <c r="E844" s="21" t="s">
        <v>12</v>
      </c>
      <c r="F844" s="31" t="s">
        <v>12</v>
      </c>
      <c r="G844" s="21" t="s">
        <v>225</v>
      </c>
      <c r="H844" s="21" t="s">
        <v>226</v>
      </c>
      <c r="I844" s="25" t="s">
        <v>15</v>
      </c>
      <c r="J844" s="21" t="s">
        <v>27</v>
      </c>
      <c r="K844" s="21" t="s">
        <v>74</v>
      </c>
      <c r="L844" s="20">
        <v>45230</v>
      </c>
      <c r="M844" s="20">
        <v>45793</v>
      </c>
      <c r="N844" s="21" t="s">
        <v>18</v>
      </c>
      <c r="O844" s="21">
        <v>102</v>
      </c>
      <c r="P844" s="21">
        <v>74</v>
      </c>
      <c r="Q844" s="21">
        <v>109</v>
      </c>
      <c r="R844" s="15">
        <f t="shared" si="109"/>
        <v>0.47297297297297297</v>
      </c>
      <c r="S844" s="18">
        <f>IFERROR(VLOOKUP(D844,'[1]comparativo br'!$A:$B,2,FALSE),"")</f>
        <v>0</v>
      </c>
      <c r="T844" s="18">
        <f>IFERROR(VLOOKUP(D844,'[1]comparativo br'!$A:$C,3,FALSE),"")</f>
        <v>0</v>
      </c>
      <c r="U844" s="15" t="str">
        <f t="shared" ref="U844:U907" si="110">IFERROR((T844-S844)/S844,"")</f>
        <v/>
      </c>
      <c r="V844" s="19">
        <f>IFERROR(VLOOKUP(D844,'[1]comparativo br'!$A:$D,4,FALSE),"")</f>
        <v>106</v>
      </c>
      <c r="W844" s="19">
        <f>IFERROR(VLOOKUP(D844,'[1]comparativo br'!$A:$E,5,FALSE),"")</f>
        <v>92</v>
      </c>
      <c r="X844" s="15">
        <f t="shared" si="107"/>
        <v>-0.13207547169811321</v>
      </c>
      <c r="Y844" s="18" t="e">
        <f>SUMIFS([2]Plan2!$H:$H,[2]Plan2!$A:$A,$D844,[2]Plan2!$U:$U,6)</f>
        <v>#VALUE!</v>
      </c>
      <c r="Z844" s="18" t="e">
        <f>SUMIFS([2]Plan2!$H:$H,[2]Plan2!$A:$A,$D844,[2]Plan2!$U:$U,7)</f>
        <v>#VALUE!</v>
      </c>
      <c r="AA844" s="18" t="e">
        <f>SUMIFS([2]Plan2!$H:$H,[2]Plan2!$A:$A,$D844,[2]Plan2!$U:$U,8)</f>
        <v>#VALUE!</v>
      </c>
      <c r="AB844" s="18" t="e">
        <f>SUMIFS([2]Plan2!$H:$H,[2]Plan2!$A:$A,$D844,[2]Plan2!$U:$U,9)</f>
        <v>#VALUE!</v>
      </c>
      <c r="AC844" s="18" t="e">
        <f>SUMIFS([2]Plan2!$H:$H,[2]Plan2!$A:$A,$D844,[2]Plan2!$U:$U,10)</f>
        <v>#VALUE!</v>
      </c>
      <c r="AD844" s="18" t="e">
        <f>SUMIFS([2]Plan2!$H:$H,[2]Plan2!$A:$A,$D844,[2]Plan2!$U:$U,11)</f>
        <v>#VALUE!</v>
      </c>
      <c r="AE844" s="18" t="e">
        <f>SUMIFS([2]Plan2!$H:$H,[2]Plan2!$A:$A,$D844,[2]Plan2!$U:$U,12)</f>
        <v>#VALUE!</v>
      </c>
      <c r="AF844" s="18" t="e">
        <f>SUMIFS([2]Plan2!$H:$H,[2]Plan2!$A:$A,$D844,[2]Plan2!$U:$U,1)</f>
        <v>#VALUE!</v>
      </c>
      <c r="AG844" s="18" t="e">
        <f>SUMIFS([2]Plan2!$H:$H,[2]Plan2!$A:$A,$D844,[2]Plan2!$U:$U,2)</f>
        <v>#VALUE!</v>
      </c>
      <c r="AH844" s="18" t="e">
        <f>SUMIFS([2]Plan2!$H:$H,[2]Plan2!$A:$A,$D844,[2]Plan2!$U:$U,3)</f>
        <v>#VALUE!</v>
      </c>
      <c r="AI844" s="18" t="e">
        <f>SUMIFS([2]Plan2!$H:$H,[2]Plan2!$A:$A,$D844,[2]Plan2!$U:$U,4)</f>
        <v>#VALUE!</v>
      </c>
      <c r="AJ844" s="18" t="e">
        <f>SUMIFS([2]Plan2!$H:$H,[2]Plan2!$A:$A,$D844,[2]Plan2!$U:$U,5)</f>
        <v>#VALUE!</v>
      </c>
      <c r="AK844" s="23" t="e">
        <f t="shared" ref="AK844:AK907" si="111">SUM(Y844:AJ844)</f>
        <v>#VALUE!</v>
      </c>
      <c r="AL844" s="23" t="e">
        <f t="shared" si="104"/>
        <v>#VALUE!</v>
      </c>
      <c r="AM844">
        <f t="shared" si="102"/>
        <v>0</v>
      </c>
    </row>
    <row r="845" spans="1:39" ht="15.75" x14ac:dyDescent="0.25">
      <c r="A845" s="21" t="s">
        <v>23</v>
      </c>
      <c r="B845" s="21" t="s">
        <v>1519</v>
      </c>
      <c r="C845" s="21">
        <v>8673321</v>
      </c>
      <c r="D845" s="25">
        <v>101016</v>
      </c>
      <c r="E845" s="21" t="s">
        <v>12</v>
      </c>
      <c r="F845" s="31" t="s">
        <v>12</v>
      </c>
      <c r="G845" s="21" t="s">
        <v>225</v>
      </c>
      <c r="H845" s="21" t="s">
        <v>58</v>
      </c>
      <c r="I845" s="25" t="s">
        <v>15</v>
      </c>
      <c r="J845" s="21" t="s">
        <v>27</v>
      </c>
      <c r="K845" s="21" t="s">
        <v>74</v>
      </c>
      <c r="L845" s="20">
        <v>45230</v>
      </c>
      <c r="M845" s="20">
        <v>45793</v>
      </c>
      <c r="N845" s="21" t="s">
        <v>18</v>
      </c>
      <c r="O845" s="21">
        <v>131</v>
      </c>
      <c r="P845" s="21">
        <v>109</v>
      </c>
      <c r="Q845" s="21">
        <v>63</v>
      </c>
      <c r="R845" s="15">
        <f t="shared" si="109"/>
        <v>-0.42201834862385323</v>
      </c>
      <c r="S845" s="18">
        <f>IFERROR(VLOOKUP(D845,'[1]comparativo br'!$A:$B,2,FALSE),"")</f>
        <v>20000</v>
      </c>
      <c r="T845" s="18">
        <f>IFERROR(VLOOKUP(D845,'[1]comparativo br'!$A:$C,3,FALSE),"")</f>
        <v>0</v>
      </c>
      <c r="U845" s="15">
        <f t="shared" si="110"/>
        <v>-1</v>
      </c>
      <c r="V845" s="19">
        <f>IFERROR(VLOOKUP(D845,'[1]comparativo br'!$A:$D,4,FALSE),"")</f>
        <v>64</v>
      </c>
      <c r="W845" s="19">
        <f>IFERROR(VLOOKUP(D845,'[1]comparativo br'!$A:$E,5,FALSE),"")</f>
        <v>117</v>
      </c>
      <c r="X845" s="15">
        <f t="shared" si="107"/>
        <v>0.828125</v>
      </c>
      <c r="Y845" s="18" t="e">
        <f>SUMIFS([2]Plan2!$H:$H,[2]Plan2!$A:$A,$D845,[2]Plan2!$U:$U,6)</f>
        <v>#VALUE!</v>
      </c>
      <c r="Z845" s="18" t="e">
        <f>SUMIFS([2]Plan2!$H:$H,[2]Plan2!$A:$A,$D845,[2]Plan2!$U:$U,7)</f>
        <v>#VALUE!</v>
      </c>
      <c r="AA845" s="18" t="e">
        <f>SUMIFS([2]Plan2!$H:$H,[2]Plan2!$A:$A,$D845,[2]Plan2!$U:$U,8)</f>
        <v>#VALUE!</v>
      </c>
      <c r="AB845" s="18" t="e">
        <f>SUMIFS([2]Plan2!$H:$H,[2]Plan2!$A:$A,$D845,[2]Plan2!$U:$U,9)</f>
        <v>#VALUE!</v>
      </c>
      <c r="AC845" s="18" t="e">
        <f>SUMIFS([2]Plan2!$H:$H,[2]Plan2!$A:$A,$D845,[2]Plan2!$U:$U,10)</f>
        <v>#VALUE!</v>
      </c>
      <c r="AD845" s="18" t="e">
        <f>SUMIFS([2]Plan2!$H:$H,[2]Plan2!$A:$A,$D845,[2]Plan2!$U:$U,11)</f>
        <v>#VALUE!</v>
      </c>
      <c r="AE845" s="18" t="e">
        <f>SUMIFS([2]Plan2!$H:$H,[2]Plan2!$A:$A,$D845,[2]Plan2!$U:$U,12)</f>
        <v>#VALUE!</v>
      </c>
      <c r="AF845" s="18" t="e">
        <f>SUMIFS([2]Plan2!$H:$H,[2]Plan2!$A:$A,$D845,[2]Plan2!$U:$U,1)</f>
        <v>#VALUE!</v>
      </c>
      <c r="AG845" s="18" t="e">
        <f>SUMIFS([2]Plan2!$H:$H,[2]Plan2!$A:$A,$D845,[2]Plan2!$U:$U,2)</f>
        <v>#VALUE!</v>
      </c>
      <c r="AH845" s="18" t="e">
        <f>SUMIFS([2]Plan2!$H:$H,[2]Plan2!$A:$A,$D845,[2]Plan2!$U:$U,3)</f>
        <v>#VALUE!</v>
      </c>
      <c r="AI845" s="18" t="e">
        <f>SUMIFS([2]Plan2!$H:$H,[2]Plan2!$A:$A,$D845,[2]Plan2!$U:$U,4)</f>
        <v>#VALUE!</v>
      </c>
      <c r="AJ845" s="18" t="e">
        <f>SUMIFS([2]Plan2!$H:$H,[2]Plan2!$A:$A,$D845,[2]Plan2!$U:$U,5)</f>
        <v>#VALUE!</v>
      </c>
      <c r="AK845" s="23" t="e">
        <f t="shared" si="111"/>
        <v>#VALUE!</v>
      </c>
      <c r="AL845" s="23" t="e">
        <f t="shared" si="104"/>
        <v>#VALUE!</v>
      </c>
      <c r="AM845">
        <f t="shared" ref="AM845:AM908" si="112">COUNTIF(Y845:AJ845,"&gt;1")</f>
        <v>0</v>
      </c>
    </row>
    <row r="846" spans="1:39" ht="15.75" x14ac:dyDescent="0.25">
      <c r="A846" s="21" t="s">
        <v>23</v>
      </c>
      <c r="B846" s="21" t="s">
        <v>1519</v>
      </c>
      <c r="C846" s="21">
        <v>8673321</v>
      </c>
      <c r="D846" s="25">
        <v>192958</v>
      </c>
      <c r="E846" s="21" t="s">
        <v>12</v>
      </c>
      <c r="F846" s="31" t="s">
        <v>2488</v>
      </c>
      <c r="G846" s="21" t="s">
        <v>225</v>
      </c>
      <c r="H846" s="21" t="s">
        <v>853</v>
      </c>
      <c r="I846" s="25" t="s">
        <v>15</v>
      </c>
      <c r="J846" s="21" t="s">
        <v>27</v>
      </c>
      <c r="K846" s="21" t="s">
        <v>74</v>
      </c>
      <c r="L846" s="20">
        <v>45230</v>
      </c>
      <c r="M846" s="20">
        <v>45793</v>
      </c>
      <c r="N846" s="21" t="s">
        <v>18</v>
      </c>
      <c r="O846" s="21">
        <v>89</v>
      </c>
      <c r="P846" s="21">
        <v>95</v>
      </c>
      <c r="Q846" s="21">
        <v>30</v>
      </c>
      <c r="R846" s="15">
        <f t="shared" si="109"/>
        <v>-0.68421052631578949</v>
      </c>
      <c r="S846" s="18">
        <f>IFERROR(VLOOKUP(D846,'[1]comparativo br'!$A:$B,2,FALSE),"")</f>
        <v>0</v>
      </c>
      <c r="T846" s="18">
        <f>IFERROR(VLOOKUP(D846,'[1]comparativo br'!$A:$C,3,FALSE),"")</f>
        <v>0</v>
      </c>
      <c r="U846" s="15" t="str">
        <f t="shared" si="110"/>
        <v/>
      </c>
      <c r="V846" s="19">
        <f>IFERROR(VLOOKUP(D846,'[1]comparativo br'!$A:$D,4,FALSE),"")</f>
        <v>22</v>
      </c>
      <c r="W846" s="19">
        <f>IFERROR(VLOOKUP(D846,'[1]comparativo br'!$A:$E,5,FALSE),"")</f>
        <v>29</v>
      </c>
      <c r="X846" s="15">
        <f t="shared" si="107"/>
        <v>0.31818181818181818</v>
      </c>
      <c r="Y846" s="18" t="e">
        <f>SUMIFS([2]Plan2!$H:$H,[2]Plan2!$A:$A,$D846,[2]Plan2!$U:$U,6)</f>
        <v>#VALUE!</v>
      </c>
      <c r="Z846" s="18" t="e">
        <f>SUMIFS([2]Plan2!$H:$H,[2]Plan2!$A:$A,$D846,[2]Plan2!$U:$U,7)</f>
        <v>#VALUE!</v>
      </c>
      <c r="AA846" s="18" t="e">
        <f>SUMIFS([2]Plan2!$H:$H,[2]Plan2!$A:$A,$D846,[2]Plan2!$U:$U,8)</f>
        <v>#VALUE!</v>
      </c>
      <c r="AB846" s="18" t="e">
        <f>SUMIFS([2]Plan2!$H:$H,[2]Plan2!$A:$A,$D846,[2]Plan2!$U:$U,9)</f>
        <v>#VALUE!</v>
      </c>
      <c r="AC846" s="18" t="e">
        <f>SUMIFS([2]Plan2!$H:$H,[2]Plan2!$A:$A,$D846,[2]Plan2!$U:$U,10)</f>
        <v>#VALUE!</v>
      </c>
      <c r="AD846" s="18" t="e">
        <f>SUMIFS([2]Plan2!$H:$H,[2]Plan2!$A:$A,$D846,[2]Plan2!$U:$U,11)</f>
        <v>#VALUE!</v>
      </c>
      <c r="AE846" s="18" t="e">
        <f>SUMIFS([2]Plan2!$H:$H,[2]Plan2!$A:$A,$D846,[2]Plan2!$U:$U,12)</f>
        <v>#VALUE!</v>
      </c>
      <c r="AF846" s="18" t="e">
        <f>SUMIFS([2]Plan2!$H:$H,[2]Plan2!$A:$A,$D846,[2]Plan2!$U:$U,1)</f>
        <v>#VALUE!</v>
      </c>
      <c r="AG846" s="18" t="e">
        <f>SUMIFS([2]Plan2!$H:$H,[2]Plan2!$A:$A,$D846,[2]Plan2!$U:$U,2)</f>
        <v>#VALUE!</v>
      </c>
      <c r="AH846" s="18" t="e">
        <f>SUMIFS([2]Plan2!$H:$H,[2]Plan2!$A:$A,$D846,[2]Plan2!$U:$U,3)</f>
        <v>#VALUE!</v>
      </c>
      <c r="AI846" s="18" t="e">
        <f>SUMIFS([2]Plan2!$H:$H,[2]Plan2!$A:$A,$D846,[2]Plan2!$U:$U,4)</f>
        <v>#VALUE!</v>
      </c>
      <c r="AJ846" s="18" t="e">
        <f>SUMIFS([2]Plan2!$H:$H,[2]Plan2!$A:$A,$D846,[2]Plan2!$U:$U,5)</f>
        <v>#VALUE!</v>
      </c>
      <c r="AK846" s="23" t="e">
        <f t="shared" si="111"/>
        <v>#VALUE!</v>
      </c>
      <c r="AL846" s="23" t="e">
        <f t="shared" si="104"/>
        <v>#VALUE!</v>
      </c>
      <c r="AM846">
        <f t="shared" si="112"/>
        <v>0</v>
      </c>
    </row>
    <row r="847" spans="1:39" ht="15.75" x14ac:dyDescent="0.25">
      <c r="A847" s="21"/>
      <c r="B847" s="21" t="s">
        <v>1519</v>
      </c>
      <c r="C847" s="21">
        <v>8680888</v>
      </c>
      <c r="D847" s="25">
        <v>194107</v>
      </c>
      <c r="E847" s="21" t="s">
        <v>24</v>
      </c>
      <c r="F847" s="31" t="s">
        <v>24</v>
      </c>
      <c r="G847" s="21" t="s">
        <v>942</v>
      </c>
      <c r="H847" s="21" t="s">
        <v>458</v>
      </c>
      <c r="I847" s="25" t="s">
        <v>20</v>
      </c>
      <c r="J847" s="21" t="s">
        <v>85</v>
      </c>
      <c r="K847" s="21" t="s">
        <v>386</v>
      </c>
      <c r="L847" s="20">
        <v>45344</v>
      </c>
      <c r="M847" s="20">
        <v>45363</v>
      </c>
      <c r="N847" s="21" t="s">
        <v>53</v>
      </c>
      <c r="O847" s="21">
        <v>1</v>
      </c>
      <c r="P847" s="21">
        <v>2</v>
      </c>
      <c r="Q847" s="21">
        <v>0</v>
      </c>
      <c r="R847" s="15">
        <f t="shared" si="109"/>
        <v>-1</v>
      </c>
      <c r="S847" s="18">
        <f>IFERROR(VLOOKUP(D847,'[1]comparativo br'!$A:$B,2,FALSE),"")</f>
        <v>0</v>
      </c>
      <c r="T847" s="18">
        <f>IFERROR(VLOOKUP(D847,'[1]comparativo br'!$A:$C,3,FALSE),"")</f>
        <v>0</v>
      </c>
      <c r="U847" s="15" t="str">
        <f t="shared" si="110"/>
        <v/>
      </c>
      <c r="V847" s="19">
        <f>IFERROR(VLOOKUP(D847,'[1]comparativo br'!$A:$D,4,FALSE),"")</f>
        <v>6</v>
      </c>
      <c r="W847" s="19">
        <f>IFERROR(VLOOKUP(D847,'[1]comparativo br'!$A:$E,5,FALSE),"")</f>
        <v>14</v>
      </c>
      <c r="X847" s="15">
        <f t="shared" si="107"/>
        <v>1.3333333333333333</v>
      </c>
      <c r="Y847" s="18" t="e">
        <f>SUMIFS([2]Plan2!$H:$H,[2]Plan2!$A:$A,$D847,[2]Plan2!$U:$U,6)</f>
        <v>#VALUE!</v>
      </c>
      <c r="Z847" s="18" t="e">
        <f>SUMIFS([2]Plan2!$H:$H,[2]Plan2!$A:$A,$D847,[2]Plan2!$U:$U,7)</f>
        <v>#VALUE!</v>
      </c>
      <c r="AA847" s="18" t="e">
        <f>SUMIFS([2]Plan2!$H:$H,[2]Plan2!$A:$A,$D847,[2]Plan2!$U:$U,8)</f>
        <v>#VALUE!</v>
      </c>
      <c r="AB847" s="18" t="e">
        <f>SUMIFS([2]Plan2!$H:$H,[2]Plan2!$A:$A,$D847,[2]Plan2!$U:$U,9)</f>
        <v>#VALUE!</v>
      </c>
      <c r="AC847" s="18" t="e">
        <f>SUMIFS([2]Plan2!$H:$H,[2]Plan2!$A:$A,$D847,[2]Plan2!$U:$U,10)</f>
        <v>#VALUE!</v>
      </c>
      <c r="AD847" s="18" t="e">
        <f>SUMIFS([2]Plan2!$H:$H,[2]Plan2!$A:$A,$D847,[2]Plan2!$U:$U,11)</f>
        <v>#VALUE!</v>
      </c>
      <c r="AE847" s="18" t="e">
        <f>SUMIFS([2]Plan2!$H:$H,[2]Plan2!$A:$A,$D847,[2]Plan2!$U:$U,12)</f>
        <v>#VALUE!</v>
      </c>
      <c r="AF847" s="18" t="e">
        <f>SUMIFS([2]Plan2!$H:$H,[2]Plan2!$A:$A,$D847,[2]Plan2!$U:$U,1)</f>
        <v>#VALUE!</v>
      </c>
      <c r="AG847" s="18" t="e">
        <f>SUMIFS([2]Plan2!$H:$H,[2]Plan2!$A:$A,$D847,[2]Plan2!$U:$U,2)</f>
        <v>#VALUE!</v>
      </c>
      <c r="AH847" s="18" t="e">
        <f>SUMIFS([2]Plan2!$H:$H,[2]Plan2!$A:$A,$D847,[2]Plan2!$U:$U,3)</f>
        <v>#VALUE!</v>
      </c>
      <c r="AI847" s="18" t="e">
        <f>SUMIFS([2]Plan2!$H:$H,[2]Plan2!$A:$A,$D847,[2]Plan2!$U:$U,4)</f>
        <v>#VALUE!</v>
      </c>
      <c r="AJ847" s="18" t="e">
        <f>SUMIFS([2]Plan2!$H:$H,[2]Plan2!$A:$A,$D847,[2]Plan2!$U:$U,5)</f>
        <v>#VALUE!</v>
      </c>
      <c r="AK847" s="23" t="e">
        <f t="shared" si="111"/>
        <v>#VALUE!</v>
      </c>
      <c r="AL847" s="23" t="e">
        <f t="shared" si="104"/>
        <v>#VALUE!</v>
      </c>
      <c r="AM847">
        <f t="shared" si="112"/>
        <v>0</v>
      </c>
    </row>
    <row r="848" spans="1:39" ht="15.75" x14ac:dyDescent="0.25">
      <c r="A848" s="21"/>
      <c r="B848" s="21" t="s">
        <v>1519</v>
      </c>
      <c r="C848" s="21">
        <v>8680888</v>
      </c>
      <c r="D848" s="25">
        <v>194121</v>
      </c>
      <c r="E848" s="21" t="s">
        <v>24</v>
      </c>
      <c r="F848" s="31" t="s">
        <v>24</v>
      </c>
      <c r="G848" s="21" t="s">
        <v>942</v>
      </c>
      <c r="H848" s="21" t="s">
        <v>1024</v>
      </c>
      <c r="I848" s="25" t="s">
        <v>45</v>
      </c>
      <c r="J848" s="21" t="s">
        <v>85</v>
      </c>
      <c r="K848" s="21" t="s">
        <v>86</v>
      </c>
      <c r="L848" s="20">
        <v>45394</v>
      </c>
      <c r="M848" s="20">
        <v>45512</v>
      </c>
      <c r="N848" s="21" t="s">
        <v>53</v>
      </c>
      <c r="O848" s="21">
        <v>1</v>
      </c>
      <c r="P848" s="21">
        <v>7</v>
      </c>
      <c r="Q848" s="21">
        <v>3</v>
      </c>
      <c r="R848" s="15">
        <f t="shared" si="109"/>
        <v>-0.5714285714285714</v>
      </c>
      <c r="S848" s="18" t="str">
        <f>IFERROR(VLOOKUP(D848,'[1]comparativo br'!$A:$B,2,FALSE),"")</f>
        <v/>
      </c>
      <c r="T848" s="18" t="str">
        <f>IFERROR(VLOOKUP(D848,'[1]comparativo br'!$A:$C,3,FALSE),"")</f>
        <v/>
      </c>
      <c r="U848" s="15" t="str">
        <f t="shared" si="110"/>
        <v/>
      </c>
      <c r="V848" s="19" t="str">
        <f>IFERROR(VLOOKUP(D848,'[1]comparativo br'!$A:$D,4,FALSE),"")</f>
        <v/>
      </c>
      <c r="W848" s="19" t="str">
        <f>IFERROR(VLOOKUP(D848,'[1]comparativo br'!$A:$E,5,FALSE),"")</f>
        <v/>
      </c>
      <c r="X848" s="15" t="str">
        <f t="shared" si="107"/>
        <v/>
      </c>
      <c r="Y848" s="18" t="e">
        <f>SUMIFS([2]Plan2!$H:$H,[2]Plan2!$A:$A,$D848,[2]Plan2!$U:$U,6)</f>
        <v>#VALUE!</v>
      </c>
      <c r="Z848" s="18" t="e">
        <f>SUMIFS([2]Plan2!$H:$H,[2]Plan2!$A:$A,$D848,[2]Plan2!$U:$U,7)</f>
        <v>#VALUE!</v>
      </c>
      <c r="AA848" s="18" t="e">
        <f>SUMIFS([2]Plan2!$H:$H,[2]Plan2!$A:$A,$D848,[2]Plan2!$U:$U,8)</f>
        <v>#VALUE!</v>
      </c>
      <c r="AB848" s="18" t="e">
        <f>SUMIFS([2]Plan2!$H:$H,[2]Plan2!$A:$A,$D848,[2]Plan2!$U:$U,9)</f>
        <v>#VALUE!</v>
      </c>
      <c r="AC848" s="18" t="e">
        <f>SUMIFS([2]Plan2!$H:$H,[2]Plan2!$A:$A,$D848,[2]Plan2!$U:$U,10)</f>
        <v>#VALUE!</v>
      </c>
      <c r="AD848" s="18" t="e">
        <f>SUMIFS([2]Plan2!$H:$H,[2]Plan2!$A:$A,$D848,[2]Plan2!$U:$U,11)</f>
        <v>#VALUE!</v>
      </c>
      <c r="AE848" s="18" t="e">
        <f>SUMIFS([2]Plan2!$H:$H,[2]Plan2!$A:$A,$D848,[2]Plan2!$U:$U,12)</f>
        <v>#VALUE!</v>
      </c>
      <c r="AF848" s="18" t="e">
        <f>SUMIFS([2]Plan2!$H:$H,[2]Plan2!$A:$A,$D848,[2]Plan2!$U:$U,1)</f>
        <v>#VALUE!</v>
      </c>
      <c r="AG848" s="18" t="e">
        <f>SUMIFS([2]Plan2!$H:$H,[2]Plan2!$A:$A,$D848,[2]Plan2!$U:$U,2)</f>
        <v>#VALUE!</v>
      </c>
      <c r="AH848" s="18" t="e">
        <f>SUMIFS([2]Plan2!$H:$H,[2]Plan2!$A:$A,$D848,[2]Plan2!$U:$U,3)</f>
        <v>#VALUE!</v>
      </c>
      <c r="AI848" s="18" t="e">
        <f>SUMIFS([2]Plan2!$H:$H,[2]Plan2!$A:$A,$D848,[2]Plan2!$U:$U,4)</f>
        <v>#VALUE!</v>
      </c>
      <c r="AJ848" s="18" t="e">
        <f>SUMIFS([2]Plan2!$H:$H,[2]Plan2!$A:$A,$D848,[2]Plan2!$U:$U,5)</f>
        <v>#VALUE!</v>
      </c>
      <c r="AK848" s="23" t="e">
        <f t="shared" si="111"/>
        <v>#VALUE!</v>
      </c>
      <c r="AL848" s="23" t="e">
        <f t="shared" si="104"/>
        <v>#VALUE!</v>
      </c>
      <c r="AM848">
        <f t="shared" si="112"/>
        <v>0</v>
      </c>
    </row>
    <row r="849" spans="1:39" ht="15.75" x14ac:dyDescent="0.25">
      <c r="A849" s="21"/>
      <c r="B849" s="21" t="s">
        <v>1519</v>
      </c>
      <c r="C849" s="21">
        <v>8680888</v>
      </c>
      <c r="D849" s="25">
        <v>193819</v>
      </c>
      <c r="E849" s="21" t="s">
        <v>24</v>
      </c>
      <c r="F849" s="31" t="s">
        <v>24</v>
      </c>
      <c r="G849" s="21" t="s">
        <v>942</v>
      </c>
      <c r="H849" s="21" t="s">
        <v>458</v>
      </c>
      <c r="I849" s="25" t="s">
        <v>20</v>
      </c>
      <c r="J849" s="21" t="s">
        <v>85</v>
      </c>
      <c r="K849" s="21" t="s">
        <v>386</v>
      </c>
      <c r="L849" s="20">
        <v>45498</v>
      </c>
      <c r="M849" s="20">
        <v>45597</v>
      </c>
      <c r="N849" s="21" t="s">
        <v>53</v>
      </c>
      <c r="O849" s="21">
        <v>2</v>
      </c>
      <c r="P849" s="21">
        <v>2</v>
      </c>
      <c r="Q849" s="21">
        <v>4</v>
      </c>
      <c r="R849" s="15">
        <f t="shared" si="109"/>
        <v>1</v>
      </c>
      <c r="S849" s="18">
        <f>IFERROR(VLOOKUP(D849,'[1]comparativo br'!$A:$B,2,FALSE),"")</f>
        <v>0</v>
      </c>
      <c r="T849" s="18">
        <f>IFERROR(VLOOKUP(D849,'[1]comparativo br'!$A:$C,3,FALSE),"")</f>
        <v>0</v>
      </c>
      <c r="U849" s="15" t="str">
        <f t="shared" si="110"/>
        <v/>
      </c>
      <c r="V849" s="19">
        <f>IFERROR(VLOOKUP(D849,'[1]comparativo br'!$A:$D,4,FALSE),"")</f>
        <v>10</v>
      </c>
      <c r="W849" s="19">
        <f>IFERROR(VLOOKUP(D849,'[1]comparativo br'!$A:$E,5,FALSE),"")</f>
        <v>2</v>
      </c>
      <c r="X849" s="15">
        <f t="shared" si="107"/>
        <v>-0.8</v>
      </c>
      <c r="Y849" s="18" t="e">
        <f>SUMIFS([2]Plan2!$H:$H,[2]Plan2!$A:$A,$D849,[2]Plan2!$U:$U,6)</f>
        <v>#VALUE!</v>
      </c>
      <c r="Z849" s="18" t="e">
        <f>SUMIFS([2]Plan2!$H:$H,[2]Plan2!$A:$A,$D849,[2]Plan2!$U:$U,7)</f>
        <v>#VALUE!</v>
      </c>
      <c r="AA849" s="18" t="e">
        <f>SUMIFS([2]Plan2!$H:$H,[2]Plan2!$A:$A,$D849,[2]Plan2!$U:$U,8)</f>
        <v>#VALUE!</v>
      </c>
      <c r="AB849" s="18" t="e">
        <f>SUMIFS([2]Plan2!$H:$H,[2]Plan2!$A:$A,$D849,[2]Plan2!$U:$U,9)</f>
        <v>#VALUE!</v>
      </c>
      <c r="AC849" s="18" t="e">
        <f>SUMIFS([2]Plan2!$H:$H,[2]Plan2!$A:$A,$D849,[2]Plan2!$U:$U,10)</f>
        <v>#VALUE!</v>
      </c>
      <c r="AD849" s="18" t="e">
        <f>SUMIFS([2]Plan2!$H:$H,[2]Plan2!$A:$A,$D849,[2]Plan2!$U:$U,11)</f>
        <v>#VALUE!</v>
      </c>
      <c r="AE849" s="18" t="e">
        <f>SUMIFS([2]Plan2!$H:$H,[2]Plan2!$A:$A,$D849,[2]Plan2!$U:$U,12)</f>
        <v>#VALUE!</v>
      </c>
      <c r="AF849" s="18" t="e">
        <f>SUMIFS([2]Plan2!$H:$H,[2]Plan2!$A:$A,$D849,[2]Plan2!$U:$U,1)</f>
        <v>#VALUE!</v>
      </c>
      <c r="AG849" s="18" t="e">
        <f>SUMIFS([2]Plan2!$H:$H,[2]Plan2!$A:$A,$D849,[2]Plan2!$U:$U,2)</f>
        <v>#VALUE!</v>
      </c>
      <c r="AH849" s="18" t="e">
        <f>SUMIFS([2]Plan2!$H:$H,[2]Plan2!$A:$A,$D849,[2]Plan2!$U:$U,3)</f>
        <v>#VALUE!</v>
      </c>
      <c r="AI849" s="18" t="e">
        <f>SUMIFS([2]Plan2!$H:$H,[2]Plan2!$A:$A,$D849,[2]Plan2!$U:$U,4)</f>
        <v>#VALUE!</v>
      </c>
      <c r="AJ849" s="18" t="e">
        <f>SUMIFS([2]Plan2!$H:$H,[2]Plan2!$A:$A,$D849,[2]Plan2!$U:$U,5)</f>
        <v>#VALUE!</v>
      </c>
      <c r="AK849" s="23" t="e">
        <f t="shared" si="111"/>
        <v>#VALUE!</v>
      </c>
      <c r="AL849" s="23" t="e">
        <f t="shared" si="104"/>
        <v>#VALUE!</v>
      </c>
      <c r="AM849">
        <f t="shared" si="112"/>
        <v>0</v>
      </c>
    </row>
    <row r="850" spans="1:39" ht="15.75" x14ac:dyDescent="0.25">
      <c r="A850" s="21"/>
      <c r="B850" s="21" t="s">
        <v>1519</v>
      </c>
      <c r="C850" s="21">
        <v>8680888</v>
      </c>
      <c r="D850" s="25">
        <v>193758</v>
      </c>
      <c r="E850" s="21" t="s">
        <v>24</v>
      </c>
      <c r="F850" s="31" t="s">
        <v>1575</v>
      </c>
      <c r="G850" s="21" t="s">
        <v>942</v>
      </c>
      <c r="H850" s="21" t="s">
        <v>78</v>
      </c>
      <c r="I850" s="25" t="s">
        <v>79</v>
      </c>
      <c r="J850" s="21" t="s">
        <v>85</v>
      </c>
      <c r="K850" s="21" t="s">
        <v>86</v>
      </c>
      <c r="L850" s="20">
        <v>45632</v>
      </c>
      <c r="M850" s="20">
        <v>45638</v>
      </c>
      <c r="N850" s="21" t="s">
        <v>22</v>
      </c>
      <c r="O850" s="21">
        <v>2</v>
      </c>
      <c r="P850" s="21">
        <v>6</v>
      </c>
      <c r="Q850" s="21">
        <v>7</v>
      </c>
      <c r="R850" s="15">
        <f t="shared" si="109"/>
        <v>0.16666666666666666</v>
      </c>
      <c r="S850" s="18">
        <f>IFERROR(VLOOKUP(D850,'[1]comparativo br'!$A:$B,2,FALSE),"")</f>
        <v>0</v>
      </c>
      <c r="T850" s="18">
        <f>IFERROR(VLOOKUP(D850,'[1]comparativo br'!$A:$C,3,FALSE),"")</f>
        <v>0</v>
      </c>
      <c r="U850" s="15" t="str">
        <f t="shared" si="110"/>
        <v/>
      </c>
      <c r="V850" s="19">
        <f>IFERROR(VLOOKUP(D850,'[1]comparativo br'!$A:$D,4,FALSE),"")</f>
        <v>0</v>
      </c>
      <c r="W850" s="19">
        <f>IFERROR(VLOOKUP(D850,'[1]comparativo br'!$A:$E,5,FALSE),"")</f>
        <v>12</v>
      </c>
      <c r="X850" s="15" t="str">
        <f t="shared" si="107"/>
        <v/>
      </c>
      <c r="Y850" s="18" t="e">
        <f>SUMIFS([2]Plan2!$H:$H,[2]Plan2!$A:$A,$D850,[2]Plan2!$U:$U,6)</f>
        <v>#VALUE!</v>
      </c>
      <c r="Z850" s="18" t="e">
        <f>SUMIFS([2]Plan2!$H:$H,[2]Plan2!$A:$A,$D850,[2]Plan2!$U:$U,7)</f>
        <v>#VALUE!</v>
      </c>
      <c r="AA850" s="18" t="e">
        <f>SUMIFS([2]Plan2!$H:$H,[2]Plan2!$A:$A,$D850,[2]Plan2!$U:$U,8)</f>
        <v>#VALUE!</v>
      </c>
      <c r="AB850" s="18" t="e">
        <f>SUMIFS([2]Plan2!$H:$H,[2]Plan2!$A:$A,$D850,[2]Plan2!$U:$U,9)</f>
        <v>#VALUE!</v>
      </c>
      <c r="AC850" s="18" t="e">
        <f>SUMIFS([2]Plan2!$H:$H,[2]Plan2!$A:$A,$D850,[2]Plan2!$U:$U,10)</f>
        <v>#VALUE!</v>
      </c>
      <c r="AD850" s="18" t="e">
        <f>SUMIFS([2]Plan2!$H:$H,[2]Plan2!$A:$A,$D850,[2]Plan2!$U:$U,11)</f>
        <v>#VALUE!</v>
      </c>
      <c r="AE850" s="18" t="e">
        <f>SUMIFS([2]Plan2!$H:$H,[2]Plan2!$A:$A,$D850,[2]Plan2!$U:$U,12)</f>
        <v>#VALUE!</v>
      </c>
      <c r="AF850" s="18" t="e">
        <f>SUMIFS([2]Plan2!$H:$H,[2]Plan2!$A:$A,$D850,[2]Plan2!$U:$U,1)</f>
        <v>#VALUE!</v>
      </c>
      <c r="AG850" s="18" t="e">
        <f>SUMIFS([2]Plan2!$H:$H,[2]Plan2!$A:$A,$D850,[2]Plan2!$U:$U,2)</f>
        <v>#VALUE!</v>
      </c>
      <c r="AH850" s="18" t="e">
        <f>SUMIFS([2]Plan2!$H:$H,[2]Plan2!$A:$A,$D850,[2]Plan2!$U:$U,3)</f>
        <v>#VALUE!</v>
      </c>
      <c r="AI850" s="18" t="e">
        <f>SUMIFS([2]Plan2!$H:$H,[2]Plan2!$A:$A,$D850,[2]Plan2!$U:$U,4)</f>
        <v>#VALUE!</v>
      </c>
      <c r="AJ850" s="18" t="e">
        <f>SUMIFS([2]Plan2!$H:$H,[2]Plan2!$A:$A,$D850,[2]Plan2!$U:$U,5)</f>
        <v>#VALUE!</v>
      </c>
      <c r="AK850" s="23" t="e">
        <f t="shared" si="111"/>
        <v>#VALUE!</v>
      </c>
      <c r="AL850" s="23" t="e">
        <f t="shared" si="104"/>
        <v>#VALUE!</v>
      </c>
      <c r="AM850">
        <f t="shared" si="112"/>
        <v>0</v>
      </c>
    </row>
    <row r="851" spans="1:39" ht="15.75" x14ac:dyDescent="0.25">
      <c r="A851" s="21"/>
      <c r="B851" s="21" t="s">
        <v>1519</v>
      </c>
      <c r="C851" s="21">
        <v>8680888</v>
      </c>
      <c r="D851" s="25">
        <v>193757</v>
      </c>
      <c r="E851" s="21" t="s">
        <v>24</v>
      </c>
      <c r="F851" s="31" t="s">
        <v>1575</v>
      </c>
      <c r="G851" s="21" t="s">
        <v>942</v>
      </c>
      <c r="H851" s="21" t="s">
        <v>790</v>
      </c>
      <c r="I851" s="25" t="s">
        <v>51</v>
      </c>
      <c r="J851" s="21" t="s">
        <v>85</v>
      </c>
      <c r="K851" s="21" t="s">
        <v>86</v>
      </c>
      <c r="L851" s="20">
        <v>45307</v>
      </c>
      <c r="M851" s="20">
        <v>45763</v>
      </c>
      <c r="N851" s="21" t="s">
        <v>18</v>
      </c>
      <c r="O851" s="21">
        <v>4</v>
      </c>
      <c r="P851" s="21">
        <v>8</v>
      </c>
      <c r="Q851" s="21">
        <v>6</v>
      </c>
      <c r="R851" s="15">
        <f t="shared" si="109"/>
        <v>-0.25</v>
      </c>
      <c r="S851" s="18">
        <f>IFERROR(VLOOKUP(D851,'[1]comparativo br'!$A:$B,2,FALSE),"")</f>
        <v>0</v>
      </c>
      <c r="T851" s="18">
        <f>IFERROR(VLOOKUP(D851,'[1]comparativo br'!$A:$C,3,FALSE),"")</f>
        <v>0</v>
      </c>
      <c r="U851" s="15" t="str">
        <f t="shared" si="110"/>
        <v/>
      </c>
      <c r="V851" s="19">
        <f>IFERROR(VLOOKUP(D851,'[1]comparativo br'!$A:$D,4,FALSE),"")</f>
        <v>1</v>
      </c>
      <c r="W851" s="19">
        <f>IFERROR(VLOOKUP(D851,'[1]comparativo br'!$A:$E,5,FALSE),"")</f>
        <v>15</v>
      </c>
      <c r="X851" s="15">
        <f t="shared" si="107"/>
        <v>14</v>
      </c>
      <c r="Y851" s="18" t="e">
        <f>SUMIFS([2]Plan2!$H:$H,[2]Plan2!$A:$A,$D851,[2]Plan2!$U:$U,6)</f>
        <v>#VALUE!</v>
      </c>
      <c r="Z851" s="18" t="e">
        <f>SUMIFS([2]Plan2!$H:$H,[2]Plan2!$A:$A,$D851,[2]Plan2!$U:$U,7)</f>
        <v>#VALUE!</v>
      </c>
      <c r="AA851" s="18" t="e">
        <f>SUMIFS([2]Plan2!$H:$H,[2]Plan2!$A:$A,$D851,[2]Plan2!$U:$U,8)</f>
        <v>#VALUE!</v>
      </c>
      <c r="AB851" s="18" t="e">
        <f>SUMIFS([2]Plan2!$H:$H,[2]Plan2!$A:$A,$D851,[2]Plan2!$U:$U,9)</f>
        <v>#VALUE!</v>
      </c>
      <c r="AC851" s="18" t="e">
        <f>SUMIFS([2]Plan2!$H:$H,[2]Plan2!$A:$A,$D851,[2]Plan2!$U:$U,10)</f>
        <v>#VALUE!</v>
      </c>
      <c r="AD851" s="18" t="e">
        <f>SUMIFS([2]Plan2!$H:$H,[2]Plan2!$A:$A,$D851,[2]Plan2!$U:$U,11)</f>
        <v>#VALUE!</v>
      </c>
      <c r="AE851" s="18" t="e">
        <f>SUMIFS([2]Plan2!$H:$H,[2]Plan2!$A:$A,$D851,[2]Plan2!$U:$U,12)</f>
        <v>#VALUE!</v>
      </c>
      <c r="AF851" s="18" t="e">
        <f>SUMIFS([2]Plan2!$H:$H,[2]Plan2!$A:$A,$D851,[2]Plan2!$U:$U,1)</f>
        <v>#VALUE!</v>
      </c>
      <c r="AG851" s="18" t="e">
        <f>SUMIFS([2]Plan2!$H:$H,[2]Plan2!$A:$A,$D851,[2]Plan2!$U:$U,2)</f>
        <v>#VALUE!</v>
      </c>
      <c r="AH851" s="18" t="e">
        <f>SUMIFS([2]Plan2!$H:$H,[2]Plan2!$A:$A,$D851,[2]Plan2!$U:$U,3)</f>
        <v>#VALUE!</v>
      </c>
      <c r="AI851" s="18" t="e">
        <f>SUMIFS([2]Plan2!$H:$H,[2]Plan2!$A:$A,$D851,[2]Plan2!$U:$U,4)</f>
        <v>#VALUE!</v>
      </c>
      <c r="AJ851" s="18" t="e">
        <f>SUMIFS([2]Plan2!$H:$H,[2]Plan2!$A:$A,$D851,[2]Plan2!$U:$U,5)</f>
        <v>#VALUE!</v>
      </c>
      <c r="AK851" s="23" t="e">
        <f t="shared" si="111"/>
        <v>#VALUE!</v>
      </c>
      <c r="AL851" s="23" t="e">
        <f t="shared" si="104"/>
        <v>#VALUE!</v>
      </c>
      <c r="AM851">
        <f t="shared" si="112"/>
        <v>0</v>
      </c>
    </row>
    <row r="852" spans="1:39" ht="15.75" x14ac:dyDescent="0.25">
      <c r="A852" s="21"/>
      <c r="B852" s="21" t="s">
        <v>1519</v>
      </c>
      <c r="C852" s="21">
        <v>8680888</v>
      </c>
      <c r="D852" s="25">
        <v>193759</v>
      </c>
      <c r="E852" s="21" t="s">
        <v>24</v>
      </c>
      <c r="F852" s="31" t="s">
        <v>24</v>
      </c>
      <c r="G852" s="21" t="s">
        <v>942</v>
      </c>
      <c r="H852" s="21" t="s">
        <v>943</v>
      </c>
      <c r="I852" s="25" t="s">
        <v>84</v>
      </c>
      <c r="J852" s="21" t="s">
        <v>85</v>
      </c>
      <c r="K852" s="21" t="s">
        <v>386</v>
      </c>
      <c r="L852" s="20">
        <v>45496</v>
      </c>
      <c r="M852" s="20">
        <v>45769</v>
      </c>
      <c r="N852" s="21" t="s">
        <v>18</v>
      </c>
      <c r="O852" s="21">
        <v>2</v>
      </c>
      <c r="P852" s="21">
        <v>3</v>
      </c>
      <c r="Q852" s="21">
        <v>8</v>
      </c>
      <c r="R852" s="15">
        <f t="shared" si="109"/>
        <v>1.6666666666666667</v>
      </c>
      <c r="S852" s="18">
        <f>IFERROR(VLOOKUP(D852,'[1]comparativo br'!$A:$B,2,FALSE),"")</f>
        <v>0</v>
      </c>
      <c r="T852" s="18">
        <f>IFERROR(VLOOKUP(D852,'[1]comparativo br'!$A:$C,3,FALSE),"")</f>
        <v>0</v>
      </c>
      <c r="U852" s="15" t="str">
        <f t="shared" si="110"/>
        <v/>
      </c>
      <c r="V852" s="19">
        <f>IFERROR(VLOOKUP(D852,'[1]comparativo br'!$A:$D,4,FALSE),"")</f>
        <v>10</v>
      </c>
      <c r="W852" s="19">
        <f>IFERROR(VLOOKUP(D852,'[1]comparativo br'!$A:$E,5,FALSE),"")</f>
        <v>2</v>
      </c>
      <c r="X852" s="15">
        <f t="shared" si="107"/>
        <v>-0.8</v>
      </c>
      <c r="Y852" s="18" t="e">
        <f>SUMIFS([2]Plan2!$H:$H,[2]Plan2!$A:$A,$D852,[2]Plan2!$U:$U,6)</f>
        <v>#VALUE!</v>
      </c>
      <c r="Z852" s="18" t="e">
        <f>SUMIFS([2]Plan2!$H:$H,[2]Plan2!$A:$A,$D852,[2]Plan2!$U:$U,7)</f>
        <v>#VALUE!</v>
      </c>
      <c r="AA852" s="18" t="e">
        <f>SUMIFS([2]Plan2!$H:$H,[2]Plan2!$A:$A,$D852,[2]Plan2!$U:$U,8)</f>
        <v>#VALUE!</v>
      </c>
      <c r="AB852" s="18" t="e">
        <f>SUMIFS([2]Plan2!$H:$H,[2]Plan2!$A:$A,$D852,[2]Plan2!$U:$U,9)</f>
        <v>#VALUE!</v>
      </c>
      <c r="AC852" s="18" t="e">
        <f>SUMIFS([2]Plan2!$H:$H,[2]Plan2!$A:$A,$D852,[2]Plan2!$U:$U,10)</f>
        <v>#VALUE!</v>
      </c>
      <c r="AD852" s="18" t="e">
        <f>SUMIFS([2]Plan2!$H:$H,[2]Plan2!$A:$A,$D852,[2]Plan2!$U:$U,11)</f>
        <v>#VALUE!</v>
      </c>
      <c r="AE852" s="18" t="e">
        <f>SUMIFS([2]Plan2!$H:$H,[2]Plan2!$A:$A,$D852,[2]Plan2!$U:$U,12)</f>
        <v>#VALUE!</v>
      </c>
      <c r="AF852" s="18" t="e">
        <f>SUMIFS([2]Plan2!$H:$H,[2]Plan2!$A:$A,$D852,[2]Plan2!$U:$U,1)</f>
        <v>#VALUE!</v>
      </c>
      <c r="AG852" s="18" t="e">
        <f>SUMIFS([2]Plan2!$H:$H,[2]Plan2!$A:$A,$D852,[2]Plan2!$U:$U,2)</f>
        <v>#VALUE!</v>
      </c>
      <c r="AH852" s="18" t="e">
        <f>SUMIFS([2]Plan2!$H:$H,[2]Plan2!$A:$A,$D852,[2]Plan2!$U:$U,3)</f>
        <v>#VALUE!</v>
      </c>
      <c r="AI852" s="18" t="e">
        <f>SUMIFS([2]Plan2!$H:$H,[2]Plan2!$A:$A,$D852,[2]Plan2!$U:$U,4)</f>
        <v>#VALUE!</v>
      </c>
      <c r="AJ852" s="18" t="e">
        <f>SUMIFS([2]Plan2!$H:$H,[2]Plan2!$A:$A,$D852,[2]Plan2!$U:$U,5)</f>
        <v>#VALUE!</v>
      </c>
      <c r="AK852" s="23" t="e">
        <f t="shared" si="111"/>
        <v>#VALUE!</v>
      </c>
      <c r="AL852" s="23" t="e">
        <f t="shared" si="104"/>
        <v>#VALUE!</v>
      </c>
      <c r="AM852">
        <f t="shared" si="112"/>
        <v>0</v>
      </c>
    </row>
    <row r="853" spans="1:39" ht="15.75" x14ac:dyDescent="0.25">
      <c r="A853" s="21" t="s">
        <v>945</v>
      </c>
      <c r="B853" s="21" t="s">
        <v>1519</v>
      </c>
      <c r="C853" s="21">
        <v>8687885</v>
      </c>
      <c r="D853" s="25">
        <v>193796</v>
      </c>
      <c r="E853" s="21" t="s">
        <v>2142</v>
      </c>
      <c r="F853" s="31" t="s">
        <v>12</v>
      </c>
      <c r="G853" s="21" t="s">
        <v>888</v>
      </c>
      <c r="H853" s="21" t="s">
        <v>621</v>
      </c>
      <c r="I853" s="25" t="s">
        <v>20</v>
      </c>
      <c r="J853" s="21" t="s">
        <v>88</v>
      </c>
      <c r="K853" s="21" t="s">
        <v>93</v>
      </c>
      <c r="L853" s="20"/>
      <c r="M853" s="20">
        <v>45007</v>
      </c>
      <c r="N853" s="21" t="s">
        <v>53</v>
      </c>
      <c r="O853" s="21"/>
      <c r="P853" s="21"/>
      <c r="Q853" s="21"/>
      <c r="R853" s="28"/>
      <c r="S853" s="18" t="str">
        <f>IFERROR(VLOOKUP(D853,'[1]comparativo br'!$A:$B,2,FALSE),"")</f>
        <v/>
      </c>
      <c r="T853" s="18" t="str">
        <f>IFERROR(VLOOKUP(D853,'[1]comparativo br'!$A:$C,3,FALSE),"")</f>
        <v/>
      </c>
      <c r="U853" s="15" t="str">
        <f t="shared" si="110"/>
        <v/>
      </c>
      <c r="V853" s="19" t="str">
        <f>IFERROR(VLOOKUP(D853,'[1]comparativo br'!$A:$D,4,FALSE),"")</f>
        <v/>
      </c>
      <c r="W853" s="19" t="str">
        <f>IFERROR(VLOOKUP(D853,'[1]comparativo br'!$A:$E,5,FALSE),"")</f>
        <v/>
      </c>
      <c r="X853" s="15" t="str">
        <f t="shared" si="107"/>
        <v/>
      </c>
      <c r="Y853" s="18" t="e">
        <f>SUMIFS([2]Plan2!$H:$H,[2]Plan2!$A:$A,$D853,[2]Plan2!$U:$U,6)</f>
        <v>#VALUE!</v>
      </c>
      <c r="Z853" s="18" t="e">
        <f>SUMIFS([2]Plan2!$H:$H,[2]Plan2!$A:$A,$D853,[2]Plan2!$U:$U,7)</f>
        <v>#VALUE!</v>
      </c>
      <c r="AA853" s="18" t="e">
        <f>SUMIFS([2]Plan2!$H:$H,[2]Plan2!$A:$A,$D853,[2]Plan2!$U:$U,8)</f>
        <v>#VALUE!</v>
      </c>
      <c r="AB853" s="18" t="e">
        <f>SUMIFS([2]Plan2!$H:$H,[2]Plan2!$A:$A,$D853,[2]Plan2!$U:$U,9)</f>
        <v>#VALUE!</v>
      </c>
      <c r="AC853" s="18" t="e">
        <f>SUMIFS([2]Plan2!$H:$H,[2]Plan2!$A:$A,$D853,[2]Plan2!$U:$U,10)</f>
        <v>#VALUE!</v>
      </c>
      <c r="AD853" s="18" t="e">
        <f>SUMIFS([2]Plan2!$H:$H,[2]Plan2!$A:$A,$D853,[2]Plan2!$U:$U,11)</f>
        <v>#VALUE!</v>
      </c>
      <c r="AE853" s="18" t="e">
        <f>SUMIFS([2]Plan2!$H:$H,[2]Plan2!$A:$A,$D853,[2]Plan2!$U:$U,12)</f>
        <v>#VALUE!</v>
      </c>
      <c r="AF853" s="18" t="e">
        <f>SUMIFS([2]Plan2!$H:$H,[2]Plan2!$A:$A,$D853,[2]Plan2!$U:$U,1)</f>
        <v>#VALUE!</v>
      </c>
      <c r="AG853" s="18" t="e">
        <f>SUMIFS([2]Plan2!$H:$H,[2]Plan2!$A:$A,$D853,[2]Plan2!$U:$U,2)</f>
        <v>#VALUE!</v>
      </c>
      <c r="AH853" s="18" t="e">
        <f>SUMIFS([2]Plan2!$H:$H,[2]Plan2!$A:$A,$D853,[2]Plan2!$U:$U,3)</f>
        <v>#VALUE!</v>
      </c>
      <c r="AI853" s="18" t="e">
        <f>SUMIFS([2]Plan2!$H:$H,[2]Plan2!$A:$A,$D853,[2]Plan2!$U:$U,4)</f>
        <v>#VALUE!</v>
      </c>
      <c r="AJ853" s="18" t="e">
        <f>SUMIFS([2]Plan2!$H:$H,[2]Plan2!$A:$A,$D853,[2]Plan2!$U:$U,5)</f>
        <v>#VALUE!</v>
      </c>
      <c r="AK853" s="23" t="e">
        <f t="shared" si="111"/>
        <v>#VALUE!</v>
      </c>
      <c r="AL853" s="23" t="e">
        <f t="shared" si="104"/>
        <v>#VALUE!</v>
      </c>
      <c r="AM853">
        <f t="shared" si="112"/>
        <v>0</v>
      </c>
    </row>
    <row r="854" spans="1:39" ht="15.75" x14ac:dyDescent="0.25">
      <c r="A854" s="21" t="s">
        <v>398</v>
      </c>
      <c r="B854" s="21" t="s">
        <v>1519</v>
      </c>
      <c r="C854" s="21">
        <v>8687885</v>
      </c>
      <c r="D854" s="25">
        <v>193235</v>
      </c>
      <c r="E854" s="21" t="s">
        <v>2142</v>
      </c>
      <c r="F854" s="31" t="s">
        <v>12</v>
      </c>
      <c r="G854" s="21" t="s">
        <v>888</v>
      </c>
      <c r="H854" s="21" t="s">
        <v>621</v>
      </c>
      <c r="I854" s="25" t="s">
        <v>20</v>
      </c>
      <c r="J854" s="21" t="s">
        <v>88</v>
      </c>
      <c r="K854" s="21" t="s">
        <v>93</v>
      </c>
      <c r="L854" s="20">
        <v>45350</v>
      </c>
      <c r="M854" s="20">
        <v>45484</v>
      </c>
      <c r="N854" s="21" t="s">
        <v>53</v>
      </c>
      <c r="O854" s="21">
        <v>29</v>
      </c>
      <c r="P854" s="21">
        <v>43</v>
      </c>
      <c r="Q854" s="21">
        <v>12</v>
      </c>
      <c r="R854" s="15">
        <f>(Q854-P854)/P854</f>
        <v>-0.72093023255813948</v>
      </c>
      <c r="S854" s="18" t="str">
        <f>IFERROR(VLOOKUP(D854,'[1]comparativo br'!$A:$B,2,FALSE),"")</f>
        <v/>
      </c>
      <c r="T854" s="18" t="str">
        <f>IFERROR(VLOOKUP(D854,'[1]comparativo br'!$A:$C,3,FALSE),"")</f>
        <v/>
      </c>
      <c r="U854" s="15" t="str">
        <f t="shared" si="110"/>
        <v/>
      </c>
      <c r="V854" s="19" t="str">
        <f>IFERROR(VLOOKUP(D854,'[1]comparativo br'!$A:$D,4,FALSE),"")</f>
        <v/>
      </c>
      <c r="W854" s="19" t="str">
        <f>IFERROR(VLOOKUP(D854,'[1]comparativo br'!$A:$E,5,FALSE),"")</f>
        <v/>
      </c>
      <c r="X854" s="15" t="str">
        <f t="shared" si="107"/>
        <v/>
      </c>
      <c r="Y854" s="18" t="e">
        <f>SUMIFS([2]Plan2!$H:$H,[2]Plan2!$A:$A,$D854,[2]Plan2!$U:$U,6)</f>
        <v>#VALUE!</v>
      </c>
      <c r="Z854" s="18" t="e">
        <f>SUMIFS([2]Plan2!$H:$H,[2]Plan2!$A:$A,$D854,[2]Plan2!$U:$U,7)</f>
        <v>#VALUE!</v>
      </c>
      <c r="AA854" s="18" t="e">
        <f>SUMIFS([2]Plan2!$H:$H,[2]Plan2!$A:$A,$D854,[2]Plan2!$U:$U,8)</f>
        <v>#VALUE!</v>
      </c>
      <c r="AB854" s="18" t="e">
        <f>SUMIFS([2]Plan2!$H:$H,[2]Plan2!$A:$A,$D854,[2]Plan2!$U:$U,9)</f>
        <v>#VALUE!</v>
      </c>
      <c r="AC854" s="18" t="e">
        <f>SUMIFS([2]Plan2!$H:$H,[2]Plan2!$A:$A,$D854,[2]Plan2!$U:$U,10)</f>
        <v>#VALUE!</v>
      </c>
      <c r="AD854" s="18" t="e">
        <f>SUMIFS([2]Plan2!$H:$H,[2]Plan2!$A:$A,$D854,[2]Plan2!$U:$U,11)</f>
        <v>#VALUE!</v>
      </c>
      <c r="AE854" s="18" t="e">
        <f>SUMIFS([2]Plan2!$H:$H,[2]Plan2!$A:$A,$D854,[2]Plan2!$U:$U,12)</f>
        <v>#VALUE!</v>
      </c>
      <c r="AF854" s="18" t="e">
        <f>SUMIFS([2]Plan2!$H:$H,[2]Plan2!$A:$A,$D854,[2]Plan2!$U:$U,1)</f>
        <v>#VALUE!</v>
      </c>
      <c r="AG854" s="18" t="e">
        <f>SUMIFS([2]Plan2!$H:$H,[2]Plan2!$A:$A,$D854,[2]Plan2!$U:$U,2)</f>
        <v>#VALUE!</v>
      </c>
      <c r="AH854" s="18" t="e">
        <f>SUMIFS([2]Plan2!$H:$H,[2]Plan2!$A:$A,$D854,[2]Plan2!$U:$U,3)</f>
        <v>#VALUE!</v>
      </c>
      <c r="AI854" s="18" t="e">
        <f>SUMIFS([2]Plan2!$H:$H,[2]Plan2!$A:$A,$D854,[2]Plan2!$U:$U,4)</f>
        <v>#VALUE!</v>
      </c>
      <c r="AJ854" s="18" t="e">
        <f>SUMIFS([2]Plan2!$H:$H,[2]Plan2!$A:$A,$D854,[2]Plan2!$U:$U,5)</f>
        <v>#VALUE!</v>
      </c>
      <c r="AK854" s="23" t="e">
        <f t="shared" si="111"/>
        <v>#VALUE!</v>
      </c>
      <c r="AL854" s="23" t="e">
        <f t="shared" si="104"/>
        <v>#VALUE!</v>
      </c>
      <c r="AM854">
        <f t="shared" si="112"/>
        <v>0</v>
      </c>
    </row>
    <row r="855" spans="1:39" ht="15.75" x14ac:dyDescent="0.25">
      <c r="A855" s="21"/>
      <c r="B855" s="21" t="s">
        <v>1519</v>
      </c>
      <c r="C855" s="21">
        <v>8704527</v>
      </c>
      <c r="D855" s="25">
        <v>193945</v>
      </c>
      <c r="E855" s="21" t="s">
        <v>24</v>
      </c>
      <c r="F855" s="31" t="s">
        <v>24</v>
      </c>
      <c r="G855" s="21" t="s">
        <v>1480</v>
      </c>
      <c r="H855" s="21" t="s">
        <v>277</v>
      </c>
      <c r="I855" s="25" t="s">
        <v>63</v>
      </c>
      <c r="J855" s="21" t="s">
        <v>27</v>
      </c>
      <c r="K855" s="21" t="s">
        <v>28</v>
      </c>
      <c r="L855" s="20">
        <v>45805</v>
      </c>
      <c r="M855" s="20">
        <v>45796</v>
      </c>
      <c r="N855" s="21" t="s">
        <v>18</v>
      </c>
      <c r="O855" s="21">
        <v>89</v>
      </c>
      <c r="P855" s="21">
        <v>59</v>
      </c>
      <c r="Q855" s="21">
        <v>170</v>
      </c>
      <c r="R855" s="15">
        <f>(Q855-P855)/P855</f>
        <v>1.8813559322033899</v>
      </c>
      <c r="S855" s="18">
        <f>IFERROR(VLOOKUP(D855,'[1]comparativo br'!$A:$B,2,FALSE),"")</f>
        <v>13536</v>
      </c>
      <c r="T855" s="18">
        <f>IFERROR(VLOOKUP(D855,'[1]comparativo br'!$A:$C,3,FALSE),"")</f>
        <v>20621</v>
      </c>
      <c r="U855" s="15">
        <f t="shared" si="110"/>
        <v>0.52341903073286056</v>
      </c>
      <c r="V855" s="19">
        <f>IFERROR(VLOOKUP(D855,'[1]comparativo br'!$A:$D,4,FALSE),"")</f>
        <v>248</v>
      </c>
      <c r="W855" s="19">
        <f>IFERROR(VLOOKUP(D855,'[1]comparativo br'!$A:$E,5,FALSE),"")</f>
        <v>419</v>
      </c>
      <c r="X855" s="15">
        <f t="shared" si="107"/>
        <v>0.68951612903225812</v>
      </c>
      <c r="Y855" s="18" t="e">
        <f>SUMIFS([2]Plan2!$H:$H,[2]Plan2!$A:$A,$D855,[2]Plan2!$U:$U,6)</f>
        <v>#VALUE!</v>
      </c>
      <c r="Z855" s="18" t="e">
        <f>SUMIFS([2]Plan2!$H:$H,[2]Plan2!$A:$A,$D855,[2]Plan2!$U:$U,7)</f>
        <v>#VALUE!</v>
      </c>
      <c r="AA855" s="18" t="e">
        <f>SUMIFS([2]Plan2!$H:$H,[2]Plan2!$A:$A,$D855,[2]Plan2!$U:$U,8)</f>
        <v>#VALUE!</v>
      </c>
      <c r="AB855" s="18" t="e">
        <f>SUMIFS([2]Plan2!$H:$H,[2]Plan2!$A:$A,$D855,[2]Plan2!$U:$U,9)</f>
        <v>#VALUE!</v>
      </c>
      <c r="AC855" s="18" t="e">
        <f>SUMIFS([2]Plan2!$H:$H,[2]Plan2!$A:$A,$D855,[2]Plan2!$U:$U,10)</f>
        <v>#VALUE!</v>
      </c>
      <c r="AD855" s="18" t="e">
        <f>SUMIFS([2]Plan2!$H:$H,[2]Plan2!$A:$A,$D855,[2]Plan2!$U:$U,11)</f>
        <v>#VALUE!</v>
      </c>
      <c r="AE855" s="18" t="e">
        <f>SUMIFS([2]Plan2!$H:$H,[2]Plan2!$A:$A,$D855,[2]Plan2!$U:$U,12)</f>
        <v>#VALUE!</v>
      </c>
      <c r="AF855" s="18" t="e">
        <f>SUMIFS([2]Plan2!$H:$H,[2]Plan2!$A:$A,$D855,[2]Plan2!$U:$U,1)</f>
        <v>#VALUE!</v>
      </c>
      <c r="AG855" s="18" t="e">
        <f>SUMIFS([2]Plan2!$H:$H,[2]Plan2!$A:$A,$D855,[2]Plan2!$U:$U,2)</f>
        <v>#VALUE!</v>
      </c>
      <c r="AH855" s="18" t="e">
        <f>SUMIFS([2]Plan2!$H:$H,[2]Plan2!$A:$A,$D855,[2]Plan2!$U:$U,3)</f>
        <v>#VALUE!</v>
      </c>
      <c r="AI855" s="18" t="e">
        <f>SUMIFS([2]Plan2!$H:$H,[2]Plan2!$A:$A,$D855,[2]Plan2!$U:$U,4)</f>
        <v>#VALUE!</v>
      </c>
      <c r="AJ855" s="18" t="e">
        <f>SUMIFS([2]Plan2!$H:$H,[2]Plan2!$A:$A,$D855,[2]Plan2!$U:$U,5)</f>
        <v>#VALUE!</v>
      </c>
      <c r="AK855" s="23" t="e">
        <f t="shared" si="111"/>
        <v>#VALUE!</v>
      </c>
      <c r="AL855" s="23" t="e">
        <f t="shared" si="104"/>
        <v>#VALUE!</v>
      </c>
      <c r="AM855">
        <f t="shared" si="112"/>
        <v>0</v>
      </c>
    </row>
    <row r="856" spans="1:39" ht="15.75" x14ac:dyDescent="0.25">
      <c r="A856" s="21"/>
      <c r="B856" s="21" t="s">
        <v>1519</v>
      </c>
      <c r="C856" s="21">
        <v>8753605</v>
      </c>
      <c r="D856" s="25">
        <v>193368</v>
      </c>
      <c r="E856" s="21" t="s">
        <v>2186</v>
      </c>
      <c r="F856" s="31" t="s">
        <v>33</v>
      </c>
      <c r="G856" s="21" t="s">
        <v>244</v>
      </c>
      <c r="H856" s="21" t="s">
        <v>889</v>
      </c>
      <c r="I856" s="25" t="s">
        <v>84</v>
      </c>
      <c r="J856" s="21" t="s">
        <v>27</v>
      </c>
      <c r="K856" s="21" t="s">
        <v>74</v>
      </c>
      <c r="L856" s="20"/>
      <c r="M856" s="20">
        <v>45694</v>
      </c>
      <c r="N856" s="21" t="s">
        <v>53</v>
      </c>
      <c r="O856" s="21">
        <v>57</v>
      </c>
      <c r="P856" s="21">
        <v>29</v>
      </c>
      <c r="Q856" s="21">
        <v>6</v>
      </c>
      <c r="R856" s="15">
        <f>(Q856-P856)/P856</f>
        <v>-0.7931034482758621</v>
      </c>
      <c r="S856" s="18" t="str">
        <f>IFERROR(VLOOKUP(D856,'[1]comparativo br'!$A:$B,2,FALSE),"")</f>
        <v/>
      </c>
      <c r="T856" s="18" t="str">
        <f>IFERROR(VLOOKUP(D856,'[1]comparativo br'!$A:$C,3,FALSE),"")</f>
        <v/>
      </c>
      <c r="U856" s="15" t="str">
        <f t="shared" si="110"/>
        <v/>
      </c>
      <c r="V856" s="19" t="str">
        <f>IFERROR(VLOOKUP(D856,'[1]comparativo br'!$A:$D,4,FALSE),"")</f>
        <v/>
      </c>
      <c r="W856" s="19" t="str">
        <f>IFERROR(VLOOKUP(D856,'[1]comparativo br'!$A:$E,5,FALSE),"")</f>
        <v/>
      </c>
      <c r="X856" s="15" t="str">
        <f t="shared" si="107"/>
        <v/>
      </c>
      <c r="Y856" s="18" t="e">
        <f>SUMIFS([2]Plan2!$H:$H,[2]Plan2!$A:$A,$D856,[2]Plan2!$U:$U,6)</f>
        <v>#VALUE!</v>
      </c>
      <c r="Z856" s="18" t="e">
        <f>SUMIFS([2]Plan2!$H:$H,[2]Plan2!$A:$A,$D856,[2]Plan2!$U:$U,7)</f>
        <v>#VALUE!</v>
      </c>
      <c r="AA856" s="18" t="e">
        <f>SUMIFS([2]Plan2!$H:$H,[2]Plan2!$A:$A,$D856,[2]Plan2!$U:$U,8)</f>
        <v>#VALUE!</v>
      </c>
      <c r="AB856" s="18" t="e">
        <f>SUMIFS([2]Plan2!$H:$H,[2]Plan2!$A:$A,$D856,[2]Plan2!$U:$U,9)</f>
        <v>#VALUE!</v>
      </c>
      <c r="AC856" s="18" t="e">
        <f>SUMIFS([2]Plan2!$H:$H,[2]Plan2!$A:$A,$D856,[2]Plan2!$U:$U,10)</f>
        <v>#VALUE!</v>
      </c>
      <c r="AD856" s="18" t="e">
        <f>SUMIFS([2]Plan2!$H:$H,[2]Plan2!$A:$A,$D856,[2]Plan2!$U:$U,11)</f>
        <v>#VALUE!</v>
      </c>
      <c r="AE856" s="18" t="e">
        <f>SUMIFS([2]Plan2!$H:$H,[2]Plan2!$A:$A,$D856,[2]Plan2!$U:$U,12)</f>
        <v>#VALUE!</v>
      </c>
      <c r="AF856" s="18" t="e">
        <f>SUMIFS([2]Plan2!$H:$H,[2]Plan2!$A:$A,$D856,[2]Plan2!$U:$U,1)</f>
        <v>#VALUE!</v>
      </c>
      <c r="AG856" s="18" t="e">
        <f>SUMIFS([2]Plan2!$H:$H,[2]Plan2!$A:$A,$D856,[2]Plan2!$U:$U,2)</f>
        <v>#VALUE!</v>
      </c>
      <c r="AH856" s="18" t="e">
        <f>SUMIFS([2]Plan2!$H:$H,[2]Plan2!$A:$A,$D856,[2]Plan2!$U:$U,3)</f>
        <v>#VALUE!</v>
      </c>
      <c r="AI856" s="18" t="e">
        <f>SUMIFS([2]Plan2!$H:$H,[2]Plan2!$A:$A,$D856,[2]Plan2!$U:$U,4)</f>
        <v>#VALUE!</v>
      </c>
      <c r="AJ856" s="18" t="e">
        <f>SUMIFS([2]Plan2!$H:$H,[2]Plan2!$A:$A,$D856,[2]Plan2!$U:$U,5)</f>
        <v>#VALUE!</v>
      </c>
      <c r="AK856" s="23" t="e">
        <f t="shared" si="111"/>
        <v>#VALUE!</v>
      </c>
      <c r="AL856" s="23" t="e">
        <f t="shared" si="104"/>
        <v>#VALUE!</v>
      </c>
      <c r="AM856">
        <f t="shared" si="112"/>
        <v>0</v>
      </c>
    </row>
    <row r="857" spans="1:39" ht="15.75" x14ac:dyDescent="0.25">
      <c r="A857" s="21" t="s">
        <v>23</v>
      </c>
      <c r="B857" s="21" t="s">
        <v>1519</v>
      </c>
      <c r="C857" s="21">
        <v>8753605</v>
      </c>
      <c r="D857" s="25">
        <v>194704</v>
      </c>
      <c r="E857" s="21" t="s">
        <v>2186</v>
      </c>
      <c r="F857" s="31" t="s">
        <v>33</v>
      </c>
      <c r="G857" s="21" t="s">
        <v>244</v>
      </c>
      <c r="H857" s="21" t="s">
        <v>1535</v>
      </c>
      <c r="I857" s="25" t="s">
        <v>84</v>
      </c>
      <c r="J857" s="21" t="s">
        <v>27</v>
      </c>
      <c r="K857" s="21" t="s">
        <v>74</v>
      </c>
      <c r="L857" s="20"/>
      <c r="M857" s="20">
        <v>45726</v>
      </c>
      <c r="N857" s="21" t="s">
        <v>53</v>
      </c>
      <c r="O857" s="21">
        <v>0</v>
      </c>
      <c r="P857" s="21">
        <v>0</v>
      </c>
      <c r="Q857" s="21">
        <v>3</v>
      </c>
      <c r="R857" s="15">
        <v>1</v>
      </c>
      <c r="S857" s="18" t="str">
        <f>IFERROR(VLOOKUP(D857,'[1]comparativo br'!$A:$B,2,FALSE),"")</f>
        <v/>
      </c>
      <c r="T857" s="18" t="str">
        <f>IFERROR(VLOOKUP(D857,'[1]comparativo br'!$A:$C,3,FALSE),"")</f>
        <v/>
      </c>
      <c r="U857" s="15" t="str">
        <f t="shared" si="110"/>
        <v/>
      </c>
      <c r="V857" s="19" t="str">
        <f>IFERROR(VLOOKUP(D857,'[1]comparativo br'!$A:$D,4,FALSE),"")</f>
        <v/>
      </c>
      <c r="W857" s="19" t="str">
        <f>IFERROR(VLOOKUP(D857,'[1]comparativo br'!$A:$E,5,FALSE),"")</f>
        <v/>
      </c>
      <c r="X857" s="15" t="str">
        <f t="shared" si="107"/>
        <v/>
      </c>
      <c r="Y857" s="18" t="e">
        <f>SUMIFS([2]Plan2!$H:$H,[2]Plan2!$A:$A,$D857,[2]Plan2!$U:$U,6)</f>
        <v>#VALUE!</v>
      </c>
      <c r="Z857" s="18" t="e">
        <f>SUMIFS([2]Plan2!$H:$H,[2]Plan2!$A:$A,$D857,[2]Plan2!$U:$U,7)</f>
        <v>#VALUE!</v>
      </c>
      <c r="AA857" s="18" t="e">
        <f>SUMIFS([2]Plan2!$H:$H,[2]Plan2!$A:$A,$D857,[2]Plan2!$U:$U,8)</f>
        <v>#VALUE!</v>
      </c>
      <c r="AB857" s="18" t="e">
        <f>SUMIFS([2]Plan2!$H:$H,[2]Plan2!$A:$A,$D857,[2]Plan2!$U:$U,9)</f>
        <v>#VALUE!</v>
      </c>
      <c r="AC857" s="18" t="e">
        <f>SUMIFS([2]Plan2!$H:$H,[2]Plan2!$A:$A,$D857,[2]Plan2!$U:$U,10)</f>
        <v>#VALUE!</v>
      </c>
      <c r="AD857" s="18" t="e">
        <f>SUMIFS([2]Plan2!$H:$H,[2]Plan2!$A:$A,$D857,[2]Plan2!$U:$U,11)</f>
        <v>#VALUE!</v>
      </c>
      <c r="AE857" s="18" t="e">
        <f>SUMIFS([2]Plan2!$H:$H,[2]Plan2!$A:$A,$D857,[2]Plan2!$U:$U,12)</f>
        <v>#VALUE!</v>
      </c>
      <c r="AF857" s="18" t="e">
        <f>SUMIFS([2]Plan2!$H:$H,[2]Plan2!$A:$A,$D857,[2]Plan2!$U:$U,1)</f>
        <v>#VALUE!</v>
      </c>
      <c r="AG857" s="18" t="e">
        <f>SUMIFS([2]Plan2!$H:$H,[2]Plan2!$A:$A,$D857,[2]Plan2!$U:$U,2)</f>
        <v>#VALUE!</v>
      </c>
      <c r="AH857" s="18" t="e">
        <f>SUMIFS([2]Plan2!$H:$H,[2]Plan2!$A:$A,$D857,[2]Plan2!$U:$U,3)</f>
        <v>#VALUE!</v>
      </c>
      <c r="AI857" s="18" t="e">
        <f>SUMIFS([2]Plan2!$H:$H,[2]Plan2!$A:$A,$D857,[2]Plan2!$U:$U,4)</f>
        <v>#VALUE!</v>
      </c>
      <c r="AJ857" s="18" t="e">
        <f>SUMIFS([2]Plan2!$H:$H,[2]Plan2!$A:$A,$D857,[2]Plan2!$U:$U,5)</f>
        <v>#VALUE!</v>
      </c>
      <c r="AK857" s="23" t="e">
        <f t="shared" si="111"/>
        <v>#VALUE!</v>
      </c>
      <c r="AL857" s="23" t="e">
        <f t="shared" si="104"/>
        <v>#VALUE!</v>
      </c>
      <c r="AM857">
        <f t="shared" si="112"/>
        <v>0</v>
      </c>
    </row>
    <row r="858" spans="1:39" ht="15.75" x14ac:dyDescent="0.25">
      <c r="A858" s="21" t="s">
        <v>23</v>
      </c>
      <c r="B858" s="21" t="s">
        <v>1519</v>
      </c>
      <c r="C858" s="21">
        <v>8753605</v>
      </c>
      <c r="D858" s="25">
        <v>900003</v>
      </c>
      <c r="E858" s="21" t="s">
        <v>2186</v>
      </c>
      <c r="F858" s="31" t="s">
        <v>33</v>
      </c>
      <c r="G858" s="21" t="s">
        <v>244</v>
      </c>
      <c r="H858" s="21" t="s">
        <v>1155</v>
      </c>
      <c r="I858" s="25" t="s">
        <v>84</v>
      </c>
      <c r="J858" s="21" t="s">
        <v>27</v>
      </c>
      <c r="K858" s="21" t="s">
        <v>74</v>
      </c>
      <c r="L858" s="20">
        <v>45762</v>
      </c>
      <c r="M858" s="20">
        <v>45727</v>
      </c>
      <c r="N858" s="21" t="s">
        <v>22</v>
      </c>
      <c r="O858" s="21">
        <v>61</v>
      </c>
      <c r="P858" s="21">
        <v>51</v>
      </c>
      <c r="Q858" s="21">
        <v>25</v>
      </c>
      <c r="R858" s="15">
        <f>(Q858-P858)/P858</f>
        <v>-0.50980392156862742</v>
      </c>
      <c r="S858" s="18">
        <f>IFERROR(VLOOKUP(D858,'[1]comparativo br'!$A:$B,2,FALSE),"")</f>
        <v>3600</v>
      </c>
      <c r="T858" s="18">
        <f>IFERROR(VLOOKUP(D858,'[1]comparativo br'!$A:$C,3,FALSE),"")</f>
        <v>0</v>
      </c>
      <c r="U858" s="15">
        <f t="shared" si="110"/>
        <v>-1</v>
      </c>
      <c r="V858" s="19">
        <f>IFERROR(VLOOKUP(D858,'[1]comparativo br'!$A:$D,4,FALSE),"")</f>
        <v>15</v>
      </c>
      <c r="W858" s="19">
        <f>IFERROR(VLOOKUP(D858,'[1]comparativo br'!$A:$E,5,FALSE),"")</f>
        <v>5</v>
      </c>
      <c r="X858" s="15">
        <f t="shared" si="107"/>
        <v>-0.66666666666666663</v>
      </c>
      <c r="Y858" s="18" t="e">
        <f>SUMIFS([2]Plan2!$H:$H,[2]Plan2!$A:$A,$D858,[2]Plan2!$U:$U,6)</f>
        <v>#VALUE!</v>
      </c>
      <c r="Z858" s="18" t="e">
        <f>SUMIFS([2]Plan2!$H:$H,[2]Plan2!$A:$A,$D858,[2]Plan2!$U:$U,7)</f>
        <v>#VALUE!</v>
      </c>
      <c r="AA858" s="18" t="e">
        <f>SUMIFS([2]Plan2!$H:$H,[2]Plan2!$A:$A,$D858,[2]Plan2!$U:$U,8)</f>
        <v>#VALUE!</v>
      </c>
      <c r="AB858" s="18" t="e">
        <f>SUMIFS([2]Plan2!$H:$H,[2]Plan2!$A:$A,$D858,[2]Plan2!$U:$U,9)</f>
        <v>#VALUE!</v>
      </c>
      <c r="AC858" s="18" t="e">
        <f>SUMIFS([2]Plan2!$H:$H,[2]Plan2!$A:$A,$D858,[2]Plan2!$U:$U,10)</f>
        <v>#VALUE!</v>
      </c>
      <c r="AD858" s="18" t="e">
        <f>SUMIFS([2]Plan2!$H:$H,[2]Plan2!$A:$A,$D858,[2]Plan2!$U:$U,11)</f>
        <v>#VALUE!</v>
      </c>
      <c r="AE858" s="18" t="e">
        <f>SUMIFS([2]Plan2!$H:$H,[2]Plan2!$A:$A,$D858,[2]Plan2!$U:$U,12)</f>
        <v>#VALUE!</v>
      </c>
      <c r="AF858" s="18" t="e">
        <f>SUMIFS([2]Plan2!$H:$H,[2]Plan2!$A:$A,$D858,[2]Plan2!$U:$U,1)</f>
        <v>#VALUE!</v>
      </c>
      <c r="AG858" s="18" t="e">
        <f>SUMIFS([2]Plan2!$H:$H,[2]Plan2!$A:$A,$D858,[2]Plan2!$U:$U,2)</f>
        <v>#VALUE!</v>
      </c>
      <c r="AH858" s="18" t="e">
        <f>SUMIFS([2]Plan2!$H:$H,[2]Plan2!$A:$A,$D858,[2]Plan2!$U:$U,3)</f>
        <v>#VALUE!</v>
      </c>
      <c r="AI858" s="18" t="e">
        <f>SUMIFS([2]Plan2!$H:$H,[2]Plan2!$A:$A,$D858,[2]Plan2!$U:$U,4)</f>
        <v>#VALUE!</v>
      </c>
      <c r="AJ858" s="18" t="e">
        <f>SUMIFS([2]Plan2!$H:$H,[2]Plan2!$A:$A,$D858,[2]Plan2!$U:$U,5)</f>
        <v>#VALUE!</v>
      </c>
      <c r="AK858" s="23" t="e">
        <f t="shared" si="111"/>
        <v>#VALUE!</v>
      </c>
      <c r="AL858" s="23" t="e">
        <f t="shared" si="104"/>
        <v>#VALUE!</v>
      </c>
      <c r="AM858">
        <f t="shared" si="112"/>
        <v>0</v>
      </c>
    </row>
    <row r="859" spans="1:39" ht="15.75" x14ac:dyDescent="0.25">
      <c r="A859" s="21" t="s">
        <v>23</v>
      </c>
      <c r="B859" s="21" t="s">
        <v>1519</v>
      </c>
      <c r="C859" s="21">
        <v>8753605</v>
      </c>
      <c r="D859" s="25">
        <v>100646</v>
      </c>
      <c r="E859" s="21" t="s">
        <v>33</v>
      </c>
      <c r="F859" s="31" t="s">
        <v>33</v>
      </c>
      <c r="G859" s="21" t="s">
        <v>244</v>
      </c>
      <c r="H859" s="21" t="s">
        <v>245</v>
      </c>
      <c r="I859" s="25" t="s">
        <v>84</v>
      </c>
      <c r="J859" s="21" t="s">
        <v>27</v>
      </c>
      <c r="K859" s="21" t="s">
        <v>74</v>
      </c>
      <c r="L859" s="20">
        <v>45783</v>
      </c>
      <c r="M859" s="20">
        <v>45736</v>
      </c>
      <c r="N859" s="21" t="s">
        <v>22</v>
      </c>
      <c r="O859" s="21">
        <v>105</v>
      </c>
      <c r="P859" s="21">
        <v>52</v>
      </c>
      <c r="Q859" s="21">
        <v>25</v>
      </c>
      <c r="R859" s="15">
        <f>(Q859-P859)/P859</f>
        <v>-0.51923076923076927</v>
      </c>
      <c r="S859" s="18">
        <f>IFERROR(VLOOKUP(D859,'[1]comparativo br'!$A:$B,2,FALSE),"")</f>
        <v>3600</v>
      </c>
      <c r="T859" s="18">
        <f>IFERROR(VLOOKUP(D859,'[1]comparativo br'!$A:$C,3,FALSE),"")</f>
        <v>0</v>
      </c>
      <c r="U859" s="15">
        <f t="shared" si="110"/>
        <v>-1</v>
      </c>
      <c r="V859" s="19">
        <f>IFERROR(VLOOKUP(D859,'[1]comparativo br'!$A:$D,4,FALSE),"")</f>
        <v>13</v>
      </c>
      <c r="W859" s="19">
        <f>IFERROR(VLOOKUP(D859,'[1]comparativo br'!$A:$E,5,FALSE),"")</f>
        <v>2</v>
      </c>
      <c r="X859" s="15">
        <f t="shared" si="107"/>
        <v>-0.84615384615384615</v>
      </c>
      <c r="Y859" s="18" t="e">
        <f>SUMIFS([2]Plan2!$H:$H,[2]Plan2!$A:$A,$D859,[2]Plan2!$U:$U,6)</f>
        <v>#VALUE!</v>
      </c>
      <c r="Z859" s="18" t="e">
        <f>SUMIFS([2]Plan2!$H:$H,[2]Plan2!$A:$A,$D859,[2]Plan2!$U:$U,7)</f>
        <v>#VALUE!</v>
      </c>
      <c r="AA859" s="18" t="e">
        <f>SUMIFS([2]Plan2!$H:$H,[2]Plan2!$A:$A,$D859,[2]Plan2!$U:$U,8)</f>
        <v>#VALUE!</v>
      </c>
      <c r="AB859" s="18" t="e">
        <f>SUMIFS([2]Plan2!$H:$H,[2]Plan2!$A:$A,$D859,[2]Plan2!$U:$U,9)</f>
        <v>#VALUE!</v>
      </c>
      <c r="AC859" s="18" t="e">
        <f>SUMIFS([2]Plan2!$H:$H,[2]Plan2!$A:$A,$D859,[2]Plan2!$U:$U,10)</f>
        <v>#VALUE!</v>
      </c>
      <c r="AD859" s="18" t="e">
        <f>SUMIFS([2]Plan2!$H:$H,[2]Plan2!$A:$A,$D859,[2]Plan2!$U:$U,11)</f>
        <v>#VALUE!</v>
      </c>
      <c r="AE859" s="18" t="e">
        <f>SUMIFS([2]Plan2!$H:$H,[2]Plan2!$A:$A,$D859,[2]Plan2!$U:$U,12)</f>
        <v>#VALUE!</v>
      </c>
      <c r="AF859" s="18" t="e">
        <f>SUMIFS([2]Plan2!$H:$H,[2]Plan2!$A:$A,$D859,[2]Plan2!$U:$U,1)</f>
        <v>#VALUE!</v>
      </c>
      <c r="AG859" s="18" t="e">
        <f>SUMIFS([2]Plan2!$H:$H,[2]Plan2!$A:$A,$D859,[2]Plan2!$U:$U,2)</f>
        <v>#VALUE!</v>
      </c>
      <c r="AH859" s="18" t="e">
        <f>SUMIFS([2]Plan2!$H:$H,[2]Plan2!$A:$A,$D859,[2]Plan2!$U:$U,3)</f>
        <v>#VALUE!</v>
      </c>
      <c r="AI859" s="18" t="e">
        <f>SUMIFS([2]Plan2!$H:$H,[2]Plan2!$A:$A,$D859,[2]Plan2!$U:$U,4)</f>
        <v>#VALUE!</v>
      </c>
      <c r="AJ859" s="18" t="e">
        <f>SUMIFS([2]Plan2!$H:$H,[2]Plan2!$A:$A,$D859,[2]Plan2!$U:$U,5)</f>
        <v>#VALUE!</v>
      </c>
      <c r="AK859" s="23" t="e">
        <f t="shared" si="111"/>
        <v>#VALUE!</v>
      </c>
      <c r="AL859" s="23" t="e">
        <f t="shared" si="104"/>
        <v>#VALUE!</v>
      </c>
      <c r="AM859">
        <f t="shared" si="112"/>
        <v>0</v>
      </c>
    </row>
    <row r="860" spans="1:39" ht="15.75" x14ac:dyDescent="0.25">
      <c r="A860" s="21" t="s">
        <v>23</v>
      </c>
      <c r="B860" s="21" t="s">
        <v>1519</v>
      </c>
      <c r="C860" s="21">
        <v>8753605</v>
      </c>
      <c r="D860" s="25">
        <v>102040</v>
      </c>
      <c r="E860" s="21" t="s">
        <v>33</v>
      </c>
      <c r="F860" s="31" t="s">
        <v>33</v>
      </c>
      <c r="G860" s="21" t="s">
        <v>244</v>
      </c>
      <c r="H860" s="21" t="s">
        <v>437</v>
      </c>
      <c r="I860" s="25" t="s">
        <v>84</v>
      </c>
      <c r="J860" s="21" t="s">
        <v>27</v>
      </c>
      <c r="K860" s="21" t="s">
        <v>74</v>
      </c>
      <c r="L860" s="20">
        <v>44032</v>
      </c>
      <c r="M860" s="20">
        <v>45797</v>
      </c>
      <c r="N860" s="21" t="s">
        <v>18</v>
      </c>
      <c r="O860" s="21">
        <v>177</v>
      </c>
      <c r="P860" s="21">
        <v>88</v>
      </c>
      <c r="Q860" s="21">
        <v>92</v>
      </c>
      <c r="R860" s="15">
        <f>(Q860-P860)/P860</f>
        <v>4.5454545454545456E-2</v>
      </c>
      <c r="S860" s="18">
        <f>IFERROR(VLOOKUP(D860,'[1]comparativo br'!$A:$B,2,FALSE),"")</f>
        <v>3600</v>
      </c>
      <c r="T860" s="18">
        <f>IFERROR(VLOOKUP(D860,'[1]comparativo br'!$A:$C,3,FALSE),"")</f>
        <v>0</v>
      </c>
      <c r="U860" s="15">
        <f t="shared" si="110"/>
        <v>-1</v>
      </c>
      <c r="V860" s="19">
        <f>IFERROR(VLOOKUP(D860,'[1]comparativo br'!$A:$D,4,FALSE),"")</f>
        <v>58</v>
      </c>
      <c r="W860" s="19">
        <f>IFERROR(VLOOKUP(D860,'[1]comparativo br'!$A:$E,5,FALSE),"")</f>
        <v>31</v>
      </c>
      <c r="X860" s="15">
        <f t="shared" si="107"/>
        <v>-0.46551724137931033</v>
      </c>
      <c r="Y860" s="18" t="e">
        <f>SUMIFS([2]Plan2!$H:$H,[2]Plan2!$A:$A,$D860,[2]Plan2!$U:$U,6)</f>
        <v>#VALUE!</v>
      </c>
      <c r="Z860" s="18" t="e">
        <f>SUMIFS([2]Plan2!$H:$H,[2]Plan2!$A:$A,$D860,[2]Plan2!$U:$U,7)</f>
        <v>#VALUE!</v>
      </c>
      <c r="AA860" s="18" t="e">
        <f>SUMIFS([2]Plan2!$H:$H,[2]Plan2!$A:$A,$D860,[2]Plan2!$U:$U,8)</f>
        <v>#VALUE!</v>
      </c>
      <c r="AB860" s="18" t="e">
        <f>SUMIFS([2]Plan2!$H:$H,[2]Plan2!$A:$A,$D860,[2]Plan2!$U:$U,9)</f>
        <v>#VALUE!</v>
      </c>
      <c r="AC860" s="18" t="e">
        <f>SUMIFS([2]Plan2!$H:$H,[2]Plan2!$A:$A,$D860,[2]Plan2!$U:$U,10)</f>
        <v>#VALUE!</v>
      </c>
      <c r="AD860" s="18" t="e">
        <f>SUMIFS([2]Plan2!$H:$H,[2]Plan2!$A:$A,$D860,[2]Plan2!$U:$U,11)</f>
        <v>#VALUE!</v>
      </c>
      <c r="AE860" s="18" t="e">
        <f>SUMIFS([2]Plan2!$H:$H,[2]Plan2!$A:$A,$D860,[2]Plan2!$U:$U,12)</f>
        <v>#VALUE!</v>
      </c>
      <c r="AF860" s="18" t="e">
        <f>SUMIFS([2]Plan2!$H:$H,[2]Plan2!$A:$A,$D860,[2]Plan2!$U:$U,1)</f>
        <v>#VALUE!</v>
      </c>
      <c r="AG860" s="18" t="e">
        <f>SUMIFS([2]Plan2!$H:$H,[2]Plan2!$A:$A,$D860,[2]Plan2!$U:$U,2)</f>
        <v>#VALUE!</v>
      </c>
      <c r="AH860" s="18" t="e">
        <f>SUMIFS([2]Plan2!$H:$H,[2]Plan2!$A:$A,$D860,[2]Plan2!$U:$U,3)</f>
        <v>#VALUE!</v>
      </c>
      <c r="AI860" s="18" t="e">
        <f>SUMIFS([2]Plan2!$H:$H,[2]Plan2!$A:$A,$D860,[2]Plan2!$U:$U,4)</f>
        <v>#VALUE!</v>
      </c>
      <c r="AJ860" s="18" t="e">
        <f>SUMIFS([2]Plan2!$H:$H,[2]Plan2!$A:$A,$D860,[2]Plan2!$U:$U,5)</f>
        <v>#VALUE!</v>
      </c>
      <c r="AK860" s="23" t="e">
        <f t="shared" si="111"/>
        <v>#VALUE!</v>
      </c>
      <c r="AL860" s="23" t="e">
        <f t="shared" si="104"/>
        <v>#VALUE!</v>
      </c>
      <c r="AM860">
        <f t="shared" si="112"/>
        <v>0</v>
      </c>
    </row>
    <row r="861" spans="1:39" ht="15.75" x14ac:dyDescent="0.25">
      <c r="A861" s="21" t="s">
        <v>36</v>
      </c>
      <c r="B861" s="21" t="s">
        <v>1519</v>
      </c>
      <c r="C861" s="21">
        <v>8760908</v>
      </c>
      <c r="D861" s="25">
        <v>101270</v>
      </c>
      <c r="E861" s="21" t="s">
        <v>12</v>
      </c>
      <c r="F861" s="31" t="s">
        <v>2488</v>
      </c>
      <c r="G861" s="21" t="s">
        <v>1970</v>
      </c>
      <c r="H861" s="21" t="s">
        <v>161</v>
      </c>
      <c r="I861" s="25" t="s">
        <v>63</v>
      </c>
      <c r="J861" s="21" t="s">
        <v>27</v>
      </c>
      <c r="K861" s="21" t="s">
        <v>28</v>
      </c>
      <c r="L861" s="20">
        <v>45306</v>
      </c>
      <c r="M861" s="20">
        <v>44895</v>
      </c>
      <c r="N861" s="21" t="s">
        <v>53</v>
      </c>
      <c r="O861" s="21">
        <v>48</v>
      </c>
      <c r="P861" s="21">
        <v>0</v>
      </c>
      <c r="Q861" s="21">
        <v>0</v>
      </c>
      <c r="R861" s="28"/>
      <c r="S861" s="18">
        <f>IFERROR(VLOOKUP(D861,'[1]comparativo br'!$A:$B,2,FALSE),"")</f>
        <v>0</v>
      </c>
      <c r="T861" s="18">
        <f>IFERROR(VLOOKUP(D861,'[1]comparativo br'!$A:$C,3,FALSE),"")</f>
        <v>0</v>
      </c>
      <c r="U861" s="15" t="str">
        <f t="shared" si="110"/>
        <v/>
      </c>
      <c r="V861" s="19">
        <f>IFERROR(VLOOKUP(D861,'[1]comparativo br'!$A:$D,4,FALSE),"")</f>
        <v>1</v>
      </c>
      <c r="W861" s="19">
        <f>IFERROR(VLOOKUP(D861,'[1]comparativo br'!$A:$E,5,FALSE),"")</f>
        <v>0</v>
      </c>
      <c r="X861" s="15">
        <f t="shared" si="107"/>
        <v>-1</v>
      </c>
      <c r="Y861" s="18" t="e">
        <f>SUMIFS([2]Plan2!$H:$H,[2]Plan2!$A:$A,$D861,[2]Plan2!$U:$U,6)</f>
        <v>#VALUE!</v>
      </c>
      <c r="Z861" s="18" t="e">
        <f>SUMIFS([2]Plan2!$H:$H,[2]Plan2!$A:$A,$D861,[2]Plan2!$U:$U,7)</f>
        <v>#VALUE!</v>
      </c>
      <c r="AA861" s="18" t="e">
        <f>SUMIFS([2]Plan2!$H:$H,[2]Plan2!$A:$A,$D861,[2]Plan2!$U:$U,8)</f>
        <v>#VALUE!</v>
      </c>
      <c r="AB861" s="18" t="e">
        <f>SUMIFS([2]Plan2!$H:$H,[2]Plan2!$A:$A,$D861,[2]Plan2!$U:$U,9)</f>
        <v>#VALUE!</v>
      </c>
      <c r="AC861" s="18" t="e">
        <f>SUMIFS([2]Plan2!$H:$H,[2]Plan2!$A:$A,$D861,[2]Plan2!$U:$U,10)</f>
        <v>#VALUE!</v>
      </c>
      <c r="AD861" s="18" t="e">
        <f>SUMIFS([2]Plan2!$H:$H,[2]Plan2!$A:$A,$D861,[2]Plan2!$U:$U,11)</f>
        <v>#VALUE!</v>
      </c>
      <c r="AE861" s="18" t="e">
        <f>SUMIFS([2]Plan2!$H:$H,[2]Plan2!$A:$A,$D861,[2]Plan2!$U:$U,12)</f>
        <v>#VALUE!</v>
      </c>
      <c r="AF861" s="18" t="e">
        <f>SUMIFS([2]Plan2!$H:$H,[2]Plan2!$A:$A,$D861,[2]Plan2!$U:$U,1)</f>
        <v>#VALUE!</v>
      </c>
      <c r="AG861" s="18" t="e">
        <f>SUMIFS([2]Plan2!$H:$H,[2]Plan2!$A:$A,$D861,[2]Plan2!$U:$U,2)</f>
        <v>#VALUE!</v>
      </c>
      <c r="AH861" s="18" t="e">
        <f>SUMIFS([2]Plan2!$H:$H,[2]Plan2!$A:$A,$D861,[2]Plan2!$U:$U,3)</f>
        <v>#VALUE!</v>
      </c>
      <c r="AI861" s="18" t="e">
        <f>SUMIFS([2]Plan2!$H:$H,[2]Plan2!$A:$A,$D861,[2]Plan2!$U:$U,4)</f>
        <v>#VALUE!</v>
      </c>
      <c r="AJ861" s="18" t="e">
        <f>SUMIFS([2]Plan2!$H:$H,[2]Plan2!$A:$A,$D861,[2]Plan2!$U:$U,5)</f>
        <v>#VALUE!</v>
      </c>
      <c r="AK861" s="23" t="e">
        <f t="shared" si="111"/>
        <v>#VALUE!</v>
      </c>
      <c r="AL861" s="23" t="e">
        <f t="shared" si="104"/>
        <v>#VALUE!</v>
      </c>
      <c r="AM861">
        <f t="shared" si="112"/>
        <v>0</v>
      </c>
    </row>
    <row r="862" spans="1:39" ht="15.75" x14ac:dyDescent="0.25">
      <c r="A862" s="21" t="s">
        <v>36</v>
      </c>
      <c r="B862" s="21" t="s">
        <v>1520</v>
      </c>
      <c r="C862" s="21">
        <v>8760908</v>
      </c>
      <c r="D862" s="25">
        <v>502630</v>
      </c>
      <c r="E862" s="21" t="s">
        <v>2142</v>
      </c>
      <c r="F862" s="31" t="s">
        <v>2488</v>
      </c>
      <c r="G862" s="21" t="s">
        <v>1970</v>
      </c>
      <c r="H862" s="21" t="s">
        <v>277</v>
      </c>
      <c r="I862" s="25" t="s">
        <v>63</v>
      </c>
      <c r="J862" s="21" t="s">
        <v>27</v>
      </c>
      <c r="K862" s="21" t="s">
        <v>28</v>
      </c>
      <c r="L862" s="20">
        <v>44441</v>
      </c>
      <c r="M862" s="20">
        <v>45365</v>
      </c>
      <c r="N862" s="21" t="s">
        <v>53</v>
      </c>
      <c r="O862" s="21">
        <v>12</v>
      </c>
      <c r="P862" s="21">
        <v>3</v>
      </c>
      <c r="Q862" s="21">
        <v>0</v>
      </c>
      <c r="R862" s="15">
        <f>(Q862-P862)/P862</f>
        <v>-1</v>
      </c>
      <c r="S862" s="18" t="str">
        <f>IFERROR(VLOOKUP(D862,'[1]comparativo br'!$A:$B,2,FALSE),"")</f>
        <v/>
      </c>
      <c r="T862" s="18" t="str">
        <f>IFERROR(VLOOKUP(D862,'[1]comparativo br'!$A:$C,3,FALSE),"")</f>
        <v/>
      </c>
      <c r="U862" s="15" t="str">
        <f t="shared" si="110"/>
        <v/>
      </c>
      <c r="V862" s="19" t="str">
        <f>IFERROR(VLOOKUP(D862,'[1]comparativo br'!$A:$D,4,FALSE),"")</f>
        <v/>
      </c>
      <c r="W862" s="19" t="str">
        <f>IFERROR(VLOOKUP(D862,'[1]comparativo br'!$A:$E,5,FALSE),"")</f>
        <v/>
      </c>
      <c r="X862" s="15" t="str">
        <f t="shared" si="107"/>
        <v/>
      </c>
      <c r="Y862" s="18" t="e">
        <f>SUMIFS([2]Plan2!$H:$H,[2]Plan2!$A:$A,$D862,[2]Plan2!$U:$U,6)</f>
        <v>#VALUE!</v>
      </c>
      <c r="Z862" s="18" t="e">
        <f>SUMIFS([2]Plan2!$H:$H,[2]Plan2!$A:$A,$D862,[2]Plan2!$U:$U,7)</f>
        <v>#VALUE!</v>
      </c>
      <c r="AA862" s="18" t="e">
        <f>SUMIFS([2]Plan2!$H:$H,[2]Plan2!$A:$A,$D862,[2]Plan2!$U:$U,8)</f>
        <v>#VALUE!</v>
      </c>
      <c r="AB862" s="18" t="e">
        <f>SUMIFS([2]Plan2!$H:$H,[2]Plan2!$A:$A,$D862,[2]Plan2!$U:$U,9)</f>
        <v>#VALUE!</v>
      </c>
      <c r="AC862" s="18" t="e">
        <f>SUMIFS([2]Plan2!$H:$H,[2]Plan2!$A:$A,$D862,[2]Plan2!$U:$U,10)</f>
        <v>#VALUE!</v>
      </c>
      <c r="AD862" s="18" t="e">
        <f>SUMIFS([2]Plan2!$H:$H,[2]Plan2!$A:$A,$D862,[2]Plan2!$U:$U,11)</f>
        <v>#VALUE!</v>
      </c>
      <c r="AE862" s="18" t="e">
        <f>SUMIFS([2]Plan2!$H:$H,[2]Plan2!$A:$A,$D862,[2]Plan2!$U:$U,12)</f>
        <v>#VALUE!</v>
      </c>
      <c r="AF862" s="18" t="e">
        <f>SUMIFS([2]Plan2!$H:$H,[2]Plan2!$A:$A,$D862,[2]Plan2!$U:$U,1)</f>
        <v>#VALUE!</v>
      </c>
      <c r="AG862" s="18" t="e">
        <f>SUMIFS([2]Plan2!$H:$H,[2]Plan2!$A:$A,$D862,[2]Plan2!$U:$U,2)</f>
        <v>#VALUE!</v>
      </c>
      <c r="AH862" s="18" t="e">
        <f>SUMIFS([2]Plan2!$H:$H,[2]Plan2!$A:$A,$D862,[2]Plan2!$U:$U,3)</f>
        <v>#VALUE!</v>
      </c>
      <c r="AI862" s="18" t="e">
        <f>SUMIFS([2]Plan2!$H:$H,[2]Plan2!$A:$A,$D862,[2]Plan2!$U:$U,4)</f>
        <v>#VALUE!</v>
      </c>
      <c r="AJ862" s="18" t="e">
        <f>SUMIFS([2]Plan2!$H:$H,[2]Plan2!$A:$A,$D862,[2]Plan2!$U:$U,5)</f>
        <v>#VALUE!</v>
      </c>
      <c r="AK862" s="23" t="e">
        <f t="shared" si="111"/>
        <v>#VALUE!</v>
      </c>
      <c r="AL862" s="23" t="e">
        <f t="shared" si="104"/>
        <v>#VALUE!</v>
      </c>
      <c r="AM862">
        <f t="shared" si="112"/>
        <v>0</v>
      </c>
    </row>
    <row r="863" spans="1:39" ht="15.75" x14ac:dyDescent="0.25">
      <c r="A863" s="21" t="s">
        <v>36</v>
      </c>
      <c r="B863" s="21" t="s">
        <v>1519</v>
      </c>
      <c r="C863" s="21">
        <v>8760908</v>
      </c>
      <c r="D863" s="25">
        <v>193457</v>
      </c>
      <c r="E863" s="21" t="s">
        <v>2142</v>
      </c>
      <c r="F863" s="31" t="s">
        <v>2488</v>
      </c>
      <c r="G863" s="21" t="s">
        <v>1970</v>
      </c>
      <c r="H863" s="21" t="s">
        <v>644</v>
      </c>
      <c r="I863" s="25" t="s">
        <v>63</v>
      </c>
      <c r="J863" s="21" t="s">
        <v>27</v>
      </c>
      <c r="K863" s="21" t="s">
        <v>74</v>
      </c>
      <c r="L863" s="20">
        <v>44732</v>
      </c>
      <c r="M863" s="20">
        <v>45405</v>
      </c>
      <c r="N863" s="21" t="s">
        <v>53</v>
      </c>
      <c r="O863" s="21">
        <v>17</v>
      </c>
      <c r="P863" s="21">
        <v>7</v>
      </c>
      <c r="Q863" s="21">
        <v>0</v>
      </c>
      <c r="R863" s="15">
        <f>(Q863-P863)/P863</f>
        <v>-1</v>
      </c>
      <c r="S863" s="18">
        <f>IFERROR(VLOOKUP(D863,'[1]comparativo br'!$A:$B,2,FALSE),"")</f>
        <v>0</v>
      </c>
      <c r="T863" s="18">
        <f>IFERROR(VLOOKUP(D863,'[1]comparativo br'!$A:$C,3,FALSE),"")</f>
        <v>0</v>
      </c>
      <c r="U863" s="15" t="str">
        <f t="shared" si="110"/>
        <v/>
      </c>
      <c r="V863" s="19">
        <f>IFERROR(VLOOKUP(D863,'[1]comparativo br'!$A:$D,4,FALSE),"")</f>
        <v>1</v>
      </c>
      <c r="W863" s="19">
        <f>IFERROR(VLOOKUP(D863,'[1]comparativo br'!$A:$E,5,FALSE),"")</f>
        <v>0</v>
      </c>
      <c r="X863" s="15">
        <f t="shared" si="107"/>
        <v>-1</v>
      </c>
      <c r="Y863" s="18" t="e">
        <f>SUMIFS([2]Plan2!$H:$H,[2]Plan2!$A:$A,$D863,[2]Plan2!$U:$U,6)</f>
        <v>#VALUE!</v>
      </c>
      <c r="Z863" s="18" t="e">
        <f>SUMIFS([2]Plan2!$H:$H,[2]Plan2!$A:$A,$D863,[2]Plan2!$U:$U,7)</f>
        <v>#VALUE!</v>
      </c>
      <c r="AA863" s="18" t="e">
        <f>SUMIFS([2]Plan2!$H:$H,[2]Plan2!$A:$A,$D863,[2]Plan2!$U:$U,8)</f>
        <v>#VALUE!</v>
      </c>
      <c r="AB863" s="18" t="e">
        <f>SUMIFS([2]Plan2!$H:$H,[2]Plan2!$A:$A,$D863,[2]Plan2!$U:$U,9)</f>
        <v>#VALUE!</v>
      </c>
      <c r="AC863" s="18" t="e">
        <f>SUMIFS([2]Plan2!$H:$H,[2]Plan2!$A:$A,$D863,[2]Plan2!$U:$U,10)</f>
        <v>#VALUE!</v>
      </c>
      <c r="AD863" s="18" t="e">
        <f>SUMIFS([2]Plan2!$H:$H,[2]Plan2!$A:$A,$D863,[2]Plan2!$U:$U,11)</f>
        <v>#VALUE!</v>
      </c>
      <c r="AE863" s="18" t="e">
        <f>SUMIFS([2]Plan2!$H:$H,[2]Plan2!$A:$A,$D863,[2]Plan2!$U:$U,12)</f>
        <v>#VALUE!</v>
      </c>
      <c r="AF863" s="18" t="e">
        <f>SUMIFS([2]Plan2!$H:$H,[2]Plan2!$A:$A,$D863,[2]Plan2!$U:$U,1)</f>
        <v>#VALUE!</v>
      </c>
      <c r="AG863" s="18" t="e">
        <f>SUMIFS([2]Plan2!$H:$H,[2]Plan2!$A:$A,$D863,[2]Plan2!$U:$U,2)</f>
        <v>#VALUE!</v>
      </c>
      <c r="AH863" s="18" t="e">
        <f>SUMIFS([2]Plan2!$H:$H,[2]Plan2!$A:$A,$D863,[2]Plan2!$U:$U,3)</f>
        <v>#VALUE!</v>
      </c>
      <c r="AI863" s="18" t="e">
        <f>SUMIFS([2]Plan2!$H:$H,[2]Plan2!$A:$A,$D863,[2]Plan2!$U:$U,4)</f>
        <v>#VALUE!</v>
      </c>
      <c r="AJ863" s="18" t="e">
        <f>SUMIFS([2]Plan2!$H:$H,[2]Plan2!$A:$A,$D863,[2]Plan2!$U:$U,5)</f>
        <v>#VALUE!</v>
      </c>
      <c r="AK863" s="23" t="e">
        <f t="shared" si="111"/>
        <v>#VALUE!</v>
      </c>
      <c r="AL863" s="23" t="e">
        <f t="shared" si="104"/>
        <v>#VALUE!</v>
      </c>
      <c r="AM863">
        <f t="shared" si="112"/>
        <v>0</v>
      </c>
    </row>
    <row r="864" spans="1:39" ht="15.75" x14ac:dyDescent="0.25">
      <c r="A864" s="21"/>
      <c r="B864" s="21" t="s">
        <v>1519</v>
      </c>
      <c r="C864" s="21">
        <v>8775385</v>
      </c>
      <c r="D864" s="25">
        <v>194551</v>
      </c>
      <c r="E864" s="21" t="s">
        <v>12</v>
      </c>
      <c r="F864" s="31" t="s">
        <v>1826</v>
      </c>
      <c r="G864" s="21" t="s">
        <v>1648</v>
      </c>
      <c r="H864" s="21" t="s">
        <v>742</v>
      </c>
      <c r="I864" s="25" t="s">
        <v>20</v>
      </c>
      <c r="J864" s="21" t="s">
        <v>27</v>
      </c>
      <c r="K864" s="21" t="s">
        <v>74</v>
      </c>
      <c r="L864" s="20">
        <v>45397</v>
      </c>
      <c r="M864" s="20">
        <v>45790</v>
      </c>
      <c r="N864" s="21" t="s">
        <v>18</v>
      </c>
      <c r="O864" s="21">
        <v>35</v>
      </c>
      <c r="P864" s="21">
        <v>23</v>
      </c>
      <c r="Q864" s="21">
        <v>65</v>
      </c>
      <c r="R864" s="15">
        <f>(Q864-P864)/P864</f>
        <v>1.826086956521739</v>
      </c>
      <c r="S864" s="18">
        <f>IFERROR(VLOOKUP(D864,'[1]comparativo br'!$A:$B,2,FALSE),"")</f>
        <v>39449.99</v>
      </c>
      <c r="T864" s="18">
        <f>IFERROR(VLOOKUP(D864,'[1]comparativo br'!$A:$C,3,FALSE),"")</f>
        <v>0</v>
      </c>
      <c r="U864" s="15">
        <f t="shared" si="110"/>
        <v>-1</v>
      </c>
      <c r="V864" s="19">
        <f>IFERROR(VLOOKUP(D864,'[1]comparativo br'!$A:$D,4,FALSE),"")</f>
        <v>212</v>
      </c>
      <c r="W864" s="19">
        <f>IFERROR(VLOOKUP(D864,'[1]comparativo br'!$A:$E,5,FALSE),"")</f>
        <v>186</v>
      </c>
      <c r="X864" s="15">
        <f t="shared" si="107"/>
        <v>-0.12264150943396226</v>
      </c>
      <c r="Y864" s="18" t="e">
        <f>SUMIFS([2]Plan2!$H:$H,[2]Plan2!$A:$A,$D864,[2]Plan2!$U:$U,6)</f>
        <v>#VALUE!</v>
      </c>
      <c r="Z864" s="18" t="e">
        <f>SUMIFS([2]Plan2!$H:$H,[2]Plan2!$A:$A,$D864,[2]Plan2!$U:$U,7)</f>
        <v>#VALUE!</v>
      </c>
      <c r="AA864" s="18" t="e">
        <f>SUMIFS([2]Plan2!$H:$H,[2]Plan2!$A:$A,$D864,[2]Plan2!$U:$U,8)</f>
        <v>#VALUE!</v>
      </c>
      <c r="AB864" s="18" t="e">
        <f>SUMIFS([2]Plan2!$H:$H,[2]Plan2!$A:$A,$D864,[2]Plan2!$U:$U,9)</f>
        <v>#VALUE!</v>
      </c>
      <c r="AC864" s="18" t="e">
        <f>SUMIFS([2]Plan2!$H:$H,[2]Plan2!$A:$A,$D864,[2]Plan2!$U:$U,10)</f>
        <v>#VALUE!</v>
      </c>
      <c r="AD864" s="18" t="e">
        <f>SUMIFS([2]Plan2!$H:$H,[2]Plan2!$A:$A,$D864,[2]Plan2!$U:$U,11)</f>
        <v>#VALUE!</v>
      </c>
      <c r="AE864" s="18" t="e">
        <f>SUMIFS([2]Plan2!$H:$H,[2]Plan2!$A:$A,$D864,[2]Plan2!$U:$U,12)</f>
        <v>#VALUE!</v>
      </c>
      <c r="AF864" s="18" t="e">
        <f>SUMIFS([2]Plan2!$H:$H,[2]Plan2!$A:$A,$D864,[2]Plan2!$U:$U,1)</f>
        <v>#VALUE!</v>
      </c>
      <c r="AG864" s="18" t="e">
        <f>SUMIFS([2]Plan2!$H:$H,[2]Plan2!$A:$A,$D864,[2]Plan2!$U:$U,2)</f>
        <v>#VALUE!</v>
      </c>
      <c r="AH864" s="18" t="e">
        <f>SUMIFS([2]Plan2!$H:$H,[2]Plan2!$A:$A,$D864,[2]Plan2!$U:$U,3)</f>
        <v>#VALUE!</v>
      </c>
      <c r="AI864" s="18" t="e">
        <f>SUMIFS([2]Plan2!$H:$H,[2]Plan2!$A:$A,$D864,[2]Plan2!$U:$U,4)</f>
        <v>#VALUE!</v>
      </c>
      <c r="AJ864" s="18" t="e">
        <f>SUMIFS([2]Plan2!$H:$H,[2]Plan2!$A:$A,$D864,[2]Plan2!$U:$U,5)</f>
        <v>#VALUE!</v>
      </c>
      <c r="AK864" s="23" t="e">
        <f t="shared" si="111"/>
        <v>#VALUE!</v>
      </c>
      <c r="AL864" s="23" t="e">
        <f t="shared" si="104"/>
        <v>#VALUE!</v>
      </c>
      <c r="AM864">
        <f t="shared" si="112"/>
        <v>0</v>
      </c>
    </row>
    <row r="865" spans="1:39" ht="15.75" x14ac:dyDescent="0.25">
      <c r="A865" s="21"/>
      <c r="B865" s="21" t="s">
        <v>1520</v>
      </c>
      <c r="C865" s="21">
        <v>8793343</v>
      </c>
      <c r="D865" s="25">
        <v>191690</v>
      </c>
      <c r="E865" s="21" t="s">
        <v>1575</v>
      </c>
      <c r="F865" s="31" t="s">
        <v>1575</v>
      </c>
      <c r="G865" s="21" t="s">
        <v>2474</v>
      </c>
      <c r="H865" s="21" t="s">
        <v>1071</v>
      </c>
      <c r="I865" s="25" t="s">
        <v>15</v>
      </c>
      <c r="J865" s="21" t="s">
        <v>27</v>
      </c>
      <c r="K865" s="21" t="s">
        <v>28</v>
      </c>
      <c r="L865" s="20">
        <v>45805</v>
      </c>
      <c r="M865" s="20">
        <v>45792</v>
      </c>
      <c r="N865" s="21" t="s">
        <v>18</v>
      </c>
      <c r="O865" s="21">
        <v>166</v>
      </c>
      <c r="P865" s="21">
        <v>253</v>
      </c>
      <c r="Q865" s="21">
        <v>43</v>
      </c>
      <c r="R865" s="15">
        <f>(Q865-P865)/P865</f>
        <v>-0.83003952569169959</v>
      </c>
      <c r="S865" s="18">
        <f>IFERROR(VLOOKUP(D865,'[1]comparativo br'!$A:$B,2,FALSE),"")</f>
        <v>20398.8</v>
      </c>
      <c r="T865" s="18">
        <f>IFERROR(VLOOKUP(D865,'[1]comparativo br'!$A:$C,3,FALSE),"")</f>
        <v>7440</v>
      </c>
      <c r="U865" s="15">
        <f t="shared" si="110"/>
        <v>-0.63527266309782926</v>
      </c>
      <c r="V865" s="19">
        <f>IFERROR(VLOOKUP(D865,'[1]comparativo br'!$A:$D,4,FALSE),"")</f>
        <v>100</v>
      </c>
      <c r="W865" s="19">
        <f>IFERROR(VLOOKUP(D865,'[1]comparativo br'!$A:$E,5,FALSE),"")</f>
        <v>64</v>
      </c>
      <c r="X865" s="15">
        <f t="shared" si="107"/>
        <v>-0.36</v>
      </c>
      <c r="Y865" s="18" t="e">
        <f>SUMIFS([2]Plan2!$H:$H,[2]Plan2!$A:$A,$D865,[2]Plan2!$U:$U,6)</f>
        <v>#VALUE!</v>
      </c>
      <c r="Z865" s="18" t="e">
        <f>SUMIFS([2]Plan2!$H:$H,[2]Plan2!$A:$A,$D865,[2]Plan2!$U:$U,7)</f>
        <v>#VALUE!</v>
      </c>
      <c r="AA865" s="18" t="e">
        <f>SUMIFS([2]Plan2!$H:$H,[2]Plan2!$A:$A,$D865,[2]Plan2!$U:$U,8)</f>
        <v>#VALUE!</v>
      </c>
      <c r="AB865" s="18" t="e">
        <f>SUMIFS([2]Plan2!$H:$H,[2]Plan2!$A:$A,$D865,[2]Plan2!$U:$U,9)</f>
        <v>#VALUE!</v>
      </c>
      <c r="AC865" s="18" t="e">
        <f>SUMIFS([2]Plan2!$H:$H,[2]Plan2!$A:$A,$D865,[2]Plan2!$U:$U,10)</f>
        <v>#VALUE!</v>
      </c>
      <c r="AD865" s="18" t="e">
        <f>SUMIFS([2]Plan2!$H:$H,[2]Plan2!$A:$A,$D865,[2]Plan2!$U:$U,11)</f>
        <v>#VALUE!</v>
      </c>
      <c r="AE865" s="18" t="e">
        <f>SUMIFS([2]Plan2!$H:$H,[2]Plan2!$A:$A,$D865,[2]Plan2!$U:$U,12)</f>
        <v>#VALUE!</v>
      </c>
      <c r="AF865" s="18" t="e">
        <f>SUMIFS([2]Plan2!$H:$H,[2]Plan2!$A:$A,$D865,[2]Plan2!$U:$U,1)</f>
        <v>#VALUE!</v>
      </c>
      <c r="AG865" s="18" t="e">
        <f>SUMIFS([2]Plan2!$H:$H,[2]Plan2!$A:$A,$D865,[2]Plan2!$U:$U,2)</f>
        <v>#VALUE!</v>
      </c>
      <c r="AH865" s="18" t="e">
        <f>SUMIFS([2]Plan2!$H:$H,[2]Plan2!$A:$A,$D865,[2]Plan2!$U:$U,3)</f>
        <v>#VALUE!</v>
      </c>
      <c r="AI865" s="18" t="e">
        <f>SUMIFS([2]Plan2!$H:$H,[2]Plan2!$A:$A,$D865,[2]Plan2!$U:$U,4)</f>
        <v>#VALUE!</v>
      </c>
      <c r="AJ865" s="18" t="e">
        <f>SUMIFS([2]Plan2!$H:$H,[2]Plan2!$A:$A,$D865,[2]Plan2!$U:$U,5)</f>
        <v>#VALUE!</v>
      </c>
      <c r="AK865" s="23" t="e">
        <f t="shared" si="111"/>
        <v>#VALUE!</v>
      </c>
      <c r="AL865" s="23" t="e">
        <f t="shared" ref="AL865:AL928" si="113">MAX(Y865:AG865)</f>
        <v>#VALUE!</v>
      </c>
      <c r="AM865">
        <f t="shared" si="112"/>
        <v>0</v>
      </c>
    </row>
    <row r="866" spans="1:39" ht="15.75" x14ac:dyDescent="0.25">
      <c r="A866" s="21"/>
      <c r="B866" s="21" t="s">
        <v>1519</v>
      </c>
      <c r="C866" s="21">
        <v>8803452</v>
      </c>
      <c r="D866" s="25">
        <v>190999</v>
      </c>
      <c r="E866" s="21" t="s">
        <v>12</v>
      </c>
      <c r="F866" s="31" t="s">
        <v>12</v>
      </c>
      <c r="G866" s="21" t="s">
        <v>580</v>
      </c>
      <c r="H866" s="21" t="s">
        <v>581</v>
      </c>
      <c r="I866" s="25" t="s">
        <v>84</v>
      </c>
      <c r="J866" s="21" t="s">
        <v>21</v>
      </c>
      <c r="K866" s="21"/>
      <c r="L866" s="20">
        <v>45169</v>
      </c>
      <c r="M866" s="20">
        <v>45775</v>
      </c>
      <c r="N866" s="21" t="s">
        <v>18</v>
      </c>
      <c r="O866" s="21">
        <v>12</v>
      </c>
      <c r="P866" s="21">
        <v>12</v>
      </c>
      <c r="Q866" s="21">
        <v>7</v>
      </c>
      <c r="R866" s="15">
        <f>(Q866-P866)/P866</f>
        <v>-0.41666666666666669</v>
      </c>
      <c r="S866" s="18">
        <f>IFERROR(VLOOKUP(D866,'[1]comparativo br'!$A:$B,2,FALSE),"")</f>
        <v>0</v>
      </c>
      <c r="T866" s="18">
        <f>IFERROR(VLOOKUP(D866,'[1]comparativo br'!$A:$C,3,FALSE),"")</f>
        <v>0</v>
      </c>
      <c r="U866" s="15" t="str">
        <f t="shared" si="110"/>
        <v/>
      </c>
      <c r="V866" s="19">
        <f>IFERROR(VLOOKUP(D866,'[1]comparativo br'!$A:$D,4,FALSE),"")</f>
        <v>8</v>
      </c>
      <c r="W866" s="19">
        <f>IFERROR(VLOOKUP(D866,'[1]comparativo br'!$A:$E,5,FALSE),"")</f>
        <v>36</v>
      </c>
      <c r="X866" s="15">
        <f t="shared" si="107"/>
        <v>3.5</v>
      </c>
      <c r="Y866" s="18" t="e">
        <f>SUMIFS([2]Plan2!$H:$H,[2]Plan2!$A:$A,$D866,[2]Plan2!$U:$U,6)</f>
        <v>#VALUE!</v>
      </c>
      <c r="Z866" s="18" t="e">
        <f>SUMIFS([2]Plan2!$H:$H,[2]Plan2!$A:$A,$D866,[2]Plan2!$U:$U,7)</f>
        <v>#VALUE!</v>
      </c>
      <c r="AA866" s="18" t="e">
        <f>SUMIFS([2]Plan2!$H:$H,[2]Plan2!$A:$A,$D866,[2]Plan2!$U:$U,8)</f>
        <v>#VALUE!</v>
      </c>
      <c r="AB866" s="18" t="e">
        <f>SUMIFS([2]Plan2!$H:$H,[2]Plan2!$A:$A,$D866,[2]Plan2!$U:$U,9)</f>
        <v>#VALUE!</v>
      </c>
      <c r="AC866" s="18" t="e">
        <f>SUMIFS([2]Plan2!$H:$H,[2]Plan2!$A:$A,$D866,[2]Plan2!$U:$U,10)</f>
        <v>#VALUE!</v>
      </c>
      <c r="AD866" s="18" t="e">
        <f>SUMIFS([2]Plan2!$H:$H,[2]Plan2!$A:$A,$D866,[2]Plan2!$U:$U,11)</f>
        <v>#VALUE!</v>
      </c>
      <c r="AE866" s="18" t="e">
        <f>SUMIFS([2]Plan2!$H:$H,[2]Plan2!$A:$A,$D866,[2]Plan2!$U:$U,12)</f>
        <v>#VALUE!</v>
      </c>
      <c r="AF866" s="18" t="e">
        <f>SUMIFS([2]Plan2!$H:$H,[2]Plan2!$A:$A,$D866,[2]Plan2!$U:$U,1)</f>
        <v>#VALUE!</v>
      </c>
      <c r="AG866" s="18" t="e">
        <f>SUMIFS([2]Plan2!$H:$H,[2]Plan2!$A:$A,$D866,[2]Plan2!$U:$U,2)</f>
        <v>#VALUE!</v>
      </c>
      <c r="AH866" s="18" t="e">
        <f>SUMIFS([2]Plan2!$H:$H,[2]Plan2!$A:$A,$D866,[2]Plan2!$U:$U,3)</f>
        <v>#VALUE!</v>
      </c>
      <c r="AI866" s="18" t="e">
        <f>SUMIFS([2]Plan2!$H:$H,[2]Plan2!$A:$A,$D866,[2]Plan2!$U:$U,4)</f>
        <v>#VALUE!</v>
      </c>
      <c r="AJ866" s="18" t="e">
        <f>SUMIFS([2]Plan2!$H:$H,[2]Plan2!$A:$A,$D866,[2]Plan2!$U:$U,5)</f>
        <v>#VALUE!</v>
      </c>
      <c r="AK866" s="23" t="e">
        <f t="shared" si="111"/>
        <v>#VALUE!</v>
      </c>
      <c r="AL866" s="23" t="e">
        <f t="shared" si="113"/>
        <v>#VALUE!</v>
      </c>
      <c r="AM866">
        <f t="shared" si="112"/>
        <v>0</v>
      </c>
    </row>
    <row r="867" spans="1:39" ht="15.75" x14ac:dyDescent="0.25">
      <c r="A867" s="21" t="s">
        <v>945</v>
      </c>
      <c r="B867" s="21" t="s">
        <v>1519</v>
      </c>
      <c r="C867" s="21">
        <v>8810422</v>
      </c>
      <c r="D867" s="25">
        <v>193765</v>
      </c>
      <c r="E867" s="21" t="s">
        <v>2143</v>
      </c>
      <c r="F867" s="31" t="s">
        <v>1180</v>
      </c>
      <c r="G867" s="21" t="s">
        <v>1201</v>
      </c>
      <c r="H867" s="21" t="s">
        <v>1202</v>
      </c>
      <c r="I867" s="25" t="s">
        <v>84</v>
      </c>
      <c r="J867" s="21" t="s">
        <v>21</v>
      </c>
      <c r="K867" s="21"/>
      <c r="L867" s="20"/>
      <c r="M867" s="20">
        <v>44960</v>
      </c>
      <c r="N867" s="21" t="s">
        <v>53</v>
      </c>
      <c r="O867" s="21">
        <v>3</v>
      </c>
      <c r="P867" s="21">
        <v>0</v>
      </c>
      <c r="Q867" s="21">
        <v>0</v>
      </c>
      <c r="R867" s="28"/>
      <c r="S867" s="18" t="str">
        <f>IFERROR(VLOOKUP(D867,'[1]comparativo br'!$A:$B,2,FALSE),"")</f>
        <v/>
      </c>
      <c r="T867" s="18" t="str">
        <f>IFERROR(VLOOKUP(D867,'[1]comparativo br'!$A:$C,3,FALSE),"")</f>
        <v/>
      </c>
      <c r="U867" s="15" t="str">
        <f t="shared" si="110"/>
        <v/>
      </c>
      <c r="V867" s="19" t="str">
        <f>IFERROR(VLOOKUP(D867,'[1]comparativo br'!$A:$D,4,FALSE),"")</f>
        <v/>
      </c>
      <c r="W867" s="19" t="str">
        <f>IFERROR(VLOOKUP(D867,'[1]comparativo br'!$A:$E,5,FALSE),"")</f>
        <v/>
      </c>
      <c r="X867" s="15" t="str">
        <f t="shared" si="107"/>
        <v/>
      </c>
      <c r="Y867" s="18" t="e">
        <f>SUMIFS([2]Plan2!$H:$H,[2]Plan2!$A:$A,$D867,[2]Plan2!$U:$U,6)</f>
        <v>#VALUE!</v>
      </c>
      <c r="Z867" s="18" t="e">
        <f>SUMIFS([2]Plan2!$H:$H,[2]Plan2!$A:$A,$D867,[2]Plan2!$U:$U,7)</f>
        <v>#VALUE!</v>
      </c>
      <c r="AA867" s="18" t="e">
        <f>SUMIFS([2]Plan2!$H:$H,[2]Plan2!$A:$A,$D867,[2]Plan2!$U:$U,8)</f>
        <v>#VALUE!</v>
      </c>
      <c r="AB867" s="18" t="e">
        <f>SUMIFS([2]Plan2!$H:$H,[2]Plan2!$A:$A,$D867,[2]Plan2!$U:$U,9)</f>
        <v>#VALUE!</v>
      </c>
      <c r="AC867" s="18" t="e">
        <f>SUMIFS([2]Plan2!$H:$H,[2]Plan2!$A:$A,$D867,[2]Plan2!$U:$U,10)</f>
        <v>#VALUE!</v>
      </c>
      <c r="AD867" s="18" t="e">
        <f>SUMIFS([2]Plan2!$H:$H,[2]Plan2!$A:$A,$D867,[2]Plan2!$U:$U,11)</f>
        <v>#VALUE!</v>
      </c>
      <c r="AE867" s="18" t="e">
        <f>SUMIFS([2]Plan2!$H:$H,[2]Plan2!$A:$A,$D867,[2]Plan2!$U:$U,12)</f>
        <v>#VALUE!</v>
      </c>
      <c r="AF867" s="18" t="e">
        <f>SUMIFS([2]Plan2!$H:$H,[2]Plan2!$A:$A,$D867,[2]Plan2!$U:$U,1)</f>
        <v>#VALUE!</v>
      </c>
      <c r="AG867" s="18" t="e">
        <f>SUMIFS([2]Plan2!$H:$H,[2]Plan2!$A:$A,$D867,[2]Plan2!$U:$U,2)</f>
        <v>#VALUE!</v>
      </c>
      <c r="AH867" s="18" t="e">
        <f>SUMIFS([2]Plan2!$H:$H,[2]Plan2!$A:$A,$D867,[2]Plan2!$U:$U,3)</f>
        <v>#VALUE!</v>
      </c>
      <c r="AI867" s="18" t="e">
        <f>SUMIFS([2]Plan2!$H:$H,[2]Plan2!$A:$A,$D867,[2]Plan2!$U:$U,4)</f>
        <v>#VALUE!</v>
      </c>
      <c r="AJ867" s="18" t="e">
        <f>SUMIFS([2]Plan2!$H:$H,[2]Plan2!$A:$A,$D867,[2]Plan2!$U:$U,5)</f>
        <v>#VALUE!</v>
      </c>
      <c r="AK867" s="23" t="e">
        <f t="shared" si="111"/>
        <v>#VALUE!</v>
      </c>
      <c r="AL867" s="23" t="e">
        <f t="shared" si="113"/>
        <v>#VALUE!</v>
      </c>
      <c r="AM867">
        <f t="shared" si="112"/>
        <v>0</v>
      </c>
    </row>
    <row r="868" spans="1:39" ht="15.75" x14ac:dyDescent="0.25">
      <c r="A868" s="21"/>
      <c r="B868" s="21" t="s">
        <v>1520</v>
      </c>
      <c r="C868" s="21">
        <v>8810422</v>
      </c>
      <c r="D868" s="25">
        <v>101606</v>
      </c>
      <c r="E868" s="21" t="s">
        <v>1180</v>
      </c>
      <c r="F868" s="31" t="s">
        <v>1180</v>
      </c>
      <c r="G868" s="21" t="s">
        <v>1201</v>
      </c>
      <c r="H868" s="21" t="s">
        <v>1202</v>
      </c>
      <c r="I868" s="25" t="s">
        <v>84</v>
      </c>
      <c r="J868" s="21" t="s">
        <v>107</v>
      </c>
      <c r="K868" s="21" t="s">
        <v>262</v>
      </c>
      <c r="L868" s="20">
        <v>45729</v>
      </c>
      <c r="M868" s="20">
        <v>45786</v>
      </c>
      <c r="N868" s="21" t="s">
        <v>18</v>
      </c>
      <c r="O868" s="21">
        <v>284</v>
      </c>
      <c r="P868" s="21">
        <v>229</v>
      </c>
      <c r="Q868" s="21">
        <v>220</v>
      </c>
      <c r="R868" s="15">
        <f>(Q868-P868)/P868</f>
        <v>-3.9301310043668124E-2</v>
      </c>
      <c r="S868" s="18">
        <f>IFERROR(VLOOKUP(D868,'[1]comparativo br'!$A:$B,2,FALSE),"")</f>
        <v>0</v>
      </c>
      <c r="T868" s="18">
        <f>IFERROR(VLOOKUP(D868,'[1]comparativo br'!$A:$C,3,FALSE),"")</f>
        <v>4608</v>
      </c>
      <c r="U868" s="15" t="str">
        <f t="shared" si="110"/>
        <v/>
      </c>
      <c r="V868" s="19">
        <f>IFERROR(VLOOKUP(D868,'[1]comparativo br'!$A:$D,4,FALSE),"")</f>
        <v>119</v>
      </c>
      <c r="W868" s="19">
        <f>IFERROR(VLOOKUP(D868,'[1]comparativo br'!$A:$E,5,FALSE),"")</f>
        <v>47</v>
      </c>
      <c r="X868" s="15">
        <f t="shared" si="107"/>
        <v>-0.60504201680672265</v>
      </c>
      <c r="Y868" s="18" t="e">
        <f>SUMIFS([2]Plan2!$H:$H,[2]Plan2!$A:$A,$D868,[2]Plan2!$U:$U,6)</f>
        <v>#VALUE!</v>
      </c>
      <c r="Z868" s="18" t="e">
        <f>SUMIFS([2]Plan2!$H:$H,[2]Plan2!$A:$A,$D868,[2]Plan2!$U:$U,7)</f>
        <v>#VALUE!</v>
      </c>
      <c r="AA868" s="18" t="e">
        <f>SUMIFS([2]Plan2!$H:$H,[2]Plan2!$A:$A,$D868,[2]Plan2!$U:$U,8)</f>
        <v>#VALUE!</v>
      </c>
      <c r="AB868" s="18" t="e">
        <f>SUMIFS([2]Plan2!$H:$H,[2]Plan2!$A:$A,$D868,[2]Plan2!$U:$U,9)</f>
        <v>#VALUE!</v>
      </c>
      <c r="AC868" s="18" t="e">
        <f>SUMIFS([2]Plan2!$H:$H,[2]Plan2!$A:$A,$D868,[2]Plan2!$U:$U,10)</f>
        <v>#VALUE!</v>
      </c>
      <c r="AD868" s="18" t="e">
        <f>SUMIFS([2]Plan2!$H:$H,[2]Plan2!$A:$A,$D868,[2]Plan2!$U:$U,11)</f>
        <v>#VALUE!</v>
      </c>
      <c r="AE868" s="18" t="e">
        <f>SUMIFS([2]Plan2!$H:$H,[2]Plan2!$A:$A,$D868,[2]Plan2!$U:$U,12)</f>
        <v>#VALUE!</v>
      </c>
      <c r="AF868" s="18" t="e">
        <f>SUMIFS([2]Plan2!$H:$H,[2]Plan2!$A:$A,$D868,[2]Plan2!$U:$U,1)</f>
        <v>#VALUE!</v>
      </c>
      <c r="AG868" s="18" t="e">
        <f>SUMIFS([2]Plan2!$H:$H,[2]Plan2!$A:$A,$D868,[2]Plan2!$U:$U,2)</f>
        <v>#VALUE!</v>
      </c>
      <c r="AH868" s="18" t="e">
        <f>SUMIFS([2]Plan2!$H:$H,[2]Plan2!$A:$A,$D868,[2]Plan2!$U:$U,3)</f>
        <v>#VALUE!</v>
      </c>
      <c r="AI868" s="18" t="e">
        <f>SUMIFS([2]Plan2!$H:$H,[2]Plan2!$A:$A,$D868,[2]Plan2!$U:$U,4)</f>
        <v>#VALUE!</v>
      </c>
      <c r="AJ868" s="18" t="e">
        <f>SUMIFS([2]Plan2!$H:$H,[2]Plan2!$A:$A,$D868,[2]Plan2!$U:$U,5)</f>
        <v>#VALUE!</v>
      </c>
      <c r="AK868" s="23" t="e">
        <f t="shared" si="111"/>
        <v>#VALUE!</v>
      </c>
      <c r="AL868" s="23" t="e">
        <f t="shared" si="113"/>
        <v>#VALUE!</v>
      </c>
      <c r="AM868">
        <f t="shared" si="112"/>
        <v>0</v>
      </c>
    </row>
    <row r="869" spans="1:39" ht="15.75" x14ac:dyDescent="0.25">
      <c r="A869" s="21"/>
      <c r="B869" s="21" t="s">
        <v>1519</v>
      </c>
      <c r="C869" s="21">
        <v>8838403</v>
      </c>
      <c r="D869" s="25">
        <v>101664</v>
      </c>
      <c r="E869" s="21" t="s">
        <v>1180</v>
      </c>
      <c r="F869" s="31" t="s">
        <v>1180</v>
      </c>
      <c r="G869" s="21" t="s">
        <v>1971</v>
      </c>
      <c r="H869" s="21" t="s">
        <v>381</v>
      </c>
      <c r="I869" s="25" t="s">
        <v>20</v>
      </c>
      <c r="J869" s="21" t="s">
        <v>21</v>
      </c>
      <c r="K869" s="21"/>
      <c r="L869" s="20">
        <v>45783</v>
      </c>
      <c r="M869" s="20">
        <v>45790</v>
      </c>
      <c r="N869" s="21" t="s">
        <v>18</v>
      </c>
      <c r="O869" s="21">
        <v>107</v>
      </c>
      <c r="P869" s="21">
        <v>118</v>
      </c>
      <c r="Q869" s="21">
        <v>163</v>
      </c>
      <c r="R869" s="15">
        <f>(Q869-P869)/P869</f>
        <v>0.38135593220338981</v>
      </c>
      <c r="S869" s="18">
        <f>IFERROR(VLOOKUP(D869,'[1]comparativo br'!$A:$B,2,FALSE),"")</f>
        <v>3840</v>
      </c>
      <c r="T869" s="18">
        <f>IFERROR(VLOOKUP(D869,'[1]comparativo br'!$A:$C,3,FALSE),"")</f>
        <v>6336</v>
      </c>
      <c r="U869" s="15">
        <f t="shared" si="110"/>
        <v>0.65</v>
      </c>
      <c r="V869" s="19">
        <f>IFERROR(VLOOKUP(D869,'[1]comparativo br'!$A:$D,4,FALSE),"")</f>
        <v>67</v>
      </c>
      <c r="W869" s="19">
        <f>IFERROR(VLOOKUP(D869,'[1]comparativo br'!$A:$E,5,FALSE),"")</f>
        <v>45</v>
      </c>
      <c r="X869" s="15">
        <f t="shared" si="107"/>
        <v>-0.32835820895522388</v>
      </c>
      <c r="Y869" s="18" t="e">
        <f>SUMIFS([2]Plan2!$H:$H,[2]Plan2!$A:$A,$D869,[2]Plan2!$U:$U,6)</f>
        <v>#VALUE!</v>
      </c>
      <c r="Z869" s="18" t="e">
        <f>SUMIFS([2]Plan2!$H:$H,[2]Plan2!$A:$A,$D869,[2]Plan2!$U:$U,7)</f>
        <v>#VALUE!</v>
      </c>
      <c r="AA869" s="18" t="e">
        <f>SUMIFS([2]Plan2!$H:$H,[2]Plan2!$A:$A,$D869,[2]Plan2!$U:$U,8)</f>
        <v>#VALUE!</v>
      </c>
      <c r="AB869" s="18" t="e">
        <f>SUMIFS([2]Plan2!$H:$H,[2]Plan2!$A:$A,$D869,[2]Plan2!$U:$U,9)</f>
        <v>#VALUE!</v>
      </c>
      <c r="AC869" s="18" t="e">
        <f>SUMIFS([2]Plan2!$H:$H,[2]Plan2!$A:$A,$D869,[2]Plan2!$U:$U,10)</f>
        <v>#VALUE!</v>
      </c>
      <c r="AD869" s="18" t="e">
        <f>SUMIFS([2]Plan2!$H:$H,[2]Plan2!$A:$A,$D869,[2]Plan2!$U:$U,11)</f>
        <v>#VALUE!</v>
      </c>
      <c r="AE869" s="18" t="e">
        <f>SUMIFS([2]Plan2!$H:$H,[2]Plan2!$A:$A,$D869,[2]Plan2!$U:$U,12)</f>
        <v>#VALUE!</v>
      </c>
      <c r="AF869" s="18" t="e">
        <f>SUMIFS([2]Plan2!$H:$H,[2]Plan2!$A:$A,$D869,[2]Plan2!$U:$U,1)</f>
        <v>#VALUE!</v>
      </c>
      <c r="AG869" s="18" t="e">
        <f>SUMIFS([2]Plan2!$H:$H,[2]Plan2!$A:$A,$D869,[2]Plan2!$U:$U,2)</f>
        <v>#VALUE!</v>
      </c>
      <c r="AH869" s="18" t="e">
        <f>SUMIFS([2]Plan2!$H:$H,[2]Plan2!$A:$A,$D869,[2]Plan2!$U:$U,3)</f>
        <v>#VALUE!</v>
      </c>
      <c r="AI869" s="18" t="e">
        <f>SUMIFS([2]Plan2!$H:$H,[2]Plan2!$A:$A,$D869,[2]Plan2!$U:$U,4)</f>
        <v>#VALUE!</v>
      </c>
      <c r="AJ869" s="18" t="e">
        <f>SUMIFS([2]Plan2!$H:$H,[2]Plan2!$A:$A,$D869,[2]Plan2!$U:$U,5)</f>
        <v>#VALUE!</v>
      </c>
      <c r="AK869" s="23" t="e">
        <f t="shared" si="111"/>
        <v>#VALUE!</v>
      </c>
      <c r="AL869" s="23" t="e">
        <f t="shared" si="113"/>
        <v>#VALUE!</v>
      </c>
      <c r="AM869">
        <f t="shared" si="112"/>
        <v>0</v>
      </c>
    </row>
    <row r="870" spans="1:39" ht="15.75" x14ac:dyDescent="0.25">
      <c r="A870" s="21"/>
      <c r="B870" s="21" t="s">
        <v>1519</v>
      </c>
      <c r="C870" s="21">
        <v>8870769</v>
      </c>
      <c r="D870" s="25">
        <v>192386</v>
      </c>
      <c r="E870" s="21" t="s">
        <v>12</v>
      </c>
      <c r="F870" s="31" t="s">
        <v>2488</v>
      </c>
      <c r="G870" s="21" t="s">
        <v>1744</v>
      </c>
      <c r="H870" s="21" t="s">
        <v>58</v>
      </c>
      <c r="I870" s="25" t="s">
        <v>15</v>
      </c>
      <c r="J870" s="21" t="s">
        <v>67</v>
      </c>
      <c r="K870" s="21" t="s">
        <v>760</v>
      </c>
      <c r="L870" s="20">
        <v>45428</v>
      </c>
      <c r="M870" s="20">
        <v>45190</v>
      </c>
      <c r="N870" s="21" t="s">
        <v>53</v>
      </c>
      <c r="O870" s="21">
        <v>21</v>
      </c>
      <c r="P870" s="21">
        <v>24</v>
      </c>
      <c r="Q870" s="21">
        <v>0</v>
      </c>
      <c r="R870" s="15">
        <f>(Q870-P870)/P870</f>
        <v>-1</v>
      </c>
      <c r="S870" s="18">
        <f>IFERROR(VLOOKUP(D870,'[1]comparativo br'!$A:$B,2,FALSE),"")</f>
        <v>0</v>
      </c>
      <c r="T870" s="18">
        <f>IFERROR(VLOOKUP(D870,'[1]comparativo br'!$A:$C,3,FALSE),"")</f>
        <v>5760</v>
      </c>
      <c r="U870" s="15" t="str">
        <f t="shared" si="110"/>
        <v/>
      </c>
      <c r="V870" s="19">
        <f>IFERROR(VLOOKUP(D870,'[1]comparativo br'!$A:$D,4,FALSE),"")</f>
        <v>47</v>
      </c>
      <c r="W870" s="19">
        <f>IFERROR(VLOOKUP(D870,'[1]comparativo br'!$A:$E,5,FALSE),"")</f>
        <v>40</v>
      </c>
      <c r="X870" s="15">
        <f t="shared" si="107"/>
        <v>-0.14893617021276595</v>
      </c>
      <c r="Y870" s="18" t="e">
        <f>SUMIFS([2]Plan2!$H:$H,[2]Plan2!$A:$A,$D870,[2]Plan2!$U:$U,6)</f>
        <v>#VALUE!</v>
      </c>
      <c r="Z870" s="18" t="e">
        <f>SUMIFS([2]Plan2!$H:$H,[2]Plan2!$A:$A,$D870,[2]Plan2!$U:$U,7)</f>
        <v>#VALUE!</v>
      </c>
      <c r="AA870" s="18" t="e">
        <f>SUMIFS([2]Plan2!$H:$H,[2]Plan2!$A:$A,$D870,[2]Plan2!$U:$U,8)</f>
        <v>#VALUE!</v>
      </c>
      <c r="AB870" s="18" t="e">
        <f>SUMIFS([2]Plan2!$H:$H,[2]Plan2!$A:$A,$D870,[2]Plan2!$U:$U,9)</f>
        <v>#VALUE!</v>
      </c>
      <c r="AC870" s="18" t="e">
        <f>SUMIFS([2]Plan2!$H:$H,[2]Plan2!$A:$A,$D870,[2]Plan2!$U:$U,10)</f>
        <v>#VALUE!</v>
      </c>
      <c r="AD870" s="18" t="e">
        <f>SUMIFS([2]Plan2!$H:$H,[2]Plan2!$A:$A,$D870,[2]Plan2!$U:$U,11)</f>
        <v>#VALUE!</v>
      </c>
      <c r="AE870" s="18" t="e">
        <f>SUMIFS([2]Plan2!$H:$H,[2]Plan2!$A:$A,$D870,[2]Plan2!$U:$U,12)</f>
        <v>#VALUE!</v>
      </c>
      <c r="AF870" s="18" t="e">
        <f>SUMIFS([2]Plan2!$H:$H,[2]Plan2!$A:$A,$D870,[2]Plan2!$U:$U,1)</f>
        <v>#VALUE!</v>
      </c>
      <c r="AG870" s="18" t="e">
        <f>SUMIFS([2]Plan2!$H:$H,[2]Plan2!$A:$A,$D870,[2]Plan2!$U:$U,2)</f>
        <v>#VALUE!</v>
      </c>
      <c r="AH870" s="18" t="e">
        <f>SUMIFS([2]Plan2!$H:$H,[2]Plan2!$A:$A,$D870,[2]Plan2!$U:$U,3)</f>
        <v>#VALUE!</v>
      </c>
      <c r="AI870" s="18" t="e">
        <f>SUMIFS([2]Plan2!$H:$H,[2]Plan2!$A:$A,$D870,[2]Plan2!$U:$U,4)</f>
        <v>#VALUE!</v>
      </c>
      <c r="AJ870" s="18" t="e">
        <f>SUMIFS([2]Plan2!$H:$H,[2]Plan2!$A:$A,$D870,[2]Plan2!$U:$U,5)</f>
        <v>#VALUE!</v>
      </c>
      <c r="AK870" s="23" t="e">
        <f t="shared" si="111"/>
        <v>#VALUE!</v>
      </c>
      <c r="AL870" s="23" t="e">
        <f t="shared" si="113"/>
        <v>#VALUE!</v>
      </c>
      <c r="AM870">
        <f t="shared" si="112"/>
        <v>0</v>
      </c>
    </row>
    <row r="871" spans="1:39" ht="15.75" x14ac:dyDescent="0.25">
      <c r="A871" s="21"/>
      <c r="B871" s="21" t="s">
        <v>1519</v>
      </c>
      <c r="C871" s="21">
        <v>8886407</v>
      </c>
      <c r="D871" s="25">
        <v>192013</v>
      </c>
      <c r="E871" s="21" t="s">
        <v>12</v>
      </c>
      <c r="F871" s="31" t="s">
        <v>2488</v>
      </c>
      <c r="G871" s="21" t="s">
        <v>686</v>
      </c>
      <c r="H871" s="21" t="s">
        <v>687</v>
      </c>
      <c r="I871" s="25" t="s">
        <v>285</v>
      </c>
      <c r="J871" s="21" t="s">
        <v>41</v>
      </c>
      <c r="K871" s="21" t="s">
        <v>100</v>
      </c>
      <c r="L871" s="20">
        <v>45559</v>
      </c>
      <c r="M871" s="20">
        <v>45625</v>
      </c>
      <c r="N871" s="21" t="s">
        <v>53</v>
      </c>
      <c r="O871" s="21">
        <v>21</v>
      </c>
      <c r="P871" s="21">
        <v>6</v>
      </c>
      <c r="Q871" s="21">
        <v>5</v>
      </c>
      <c r="R871" s="15">
        <f>(Q871-P871)/P871</f>
        <v>-0.16666666666666666</v>
      </c>
      <c r="S871" s="18">
        <f>IFERROR(VLOOKUP(D871,'[1]comparativo br'!$A:$B,2,FALSE),"")</f>
        <v>3300</v>
      </c>
      <c r="T871" s="18">
        <f>IFERROR(VLOOKUP(D871,'[1]comparativo br'!$A:$C,3,FALSE),"")</f>
        <v>4640</v>
      </c>
      <c r="U871" s="15">
        <f t="shared" si="110"/>
        <v>0.40606060606060607</v>
      </c>
      <c r="V871" s="19">
        <f>IFERROR(VLOOKUP(D871,'[1]comparativo br'!$A:$D,4,FALSE),"")</f>
        <v>0</v>
      </c>
      <c r="W871" s="19">
        <f>IFERROR(VLOOKUP(D871,'[1]comparativo br'!$A:$E,5,FALSE),"")</f>
        <v>71</v>
      </c>
      <c r="X871" s="15" t="str">
        <f t="shared" si="107"/>
        <v/>
      </c>
      <c r="Y871" s="18" t="e">
        <f>SUMIFS([2]Plan2!$H:$H,[2]Plan2!$A:$A,$D871,[2]Plan2!$U:$U,6)</f>
        <v>#VALUE!</v>
      </c>
      <c r="Z871" s="18" t="e">
        <f>SUMIFS([2]Plan2!$H:$H,[2]Plan2!$A:$A,$D871,[2]Plan2!$U:$U,7)</f>
        <v>#VALUE!</v>
      </c>
      <c r="AA871" s="18" t="e">
        <f>SUMIFS([2]Plan2!$H:$H,[2]Plan2!$A:$A,$D871,[2]Plan2!$U:$U,8)</f>
        <v>#VALUE!</v>
      </c>
      <c r="AB871" s="18" t="e">
        <f>SUMIFS([2]Plan2!$H:$H,[2]Plan2!$A:$A,$D871,[2]Plan2!$U:$U,9)</f>
        <v>#VALUE!</v>
      </c>
      <c r="AC871" s="18" t="e">
        <f>SUMIFS([2]Plan2!$H:$H,[2]Plan2!$A:$A,$D871,[2]Plan2!$U:$U,10)</f>
        <v>#VALUE!</v>
      </c>
      <c r="AD871" s="18" t="e">
        <f>SUMIFS([2]Plan2!$H:$H,[2]Plan2!$A:$A,$D871,[2]Plan2!$U:$U,11)</f>
        <v>#VALUE!</v>
      </c>
      <c r="AE871" s="18" t="e">
        <f>SUMIFS([2]Plan2!$H:$H,[2]Plan2!$A:$A,$D871,[2]Plan2!$U:$U,12)</f>
        <v>#VALUE!</v>
      </c>
      <c r="AF871" s="18" t="e">
        <f>SUMIFS([2]Plan2!$H:$H,[2]Plan2!$A:$A,$D871,[2]Plan2!$U:$U,1)</f>
        <v>#VALUE!</v>
      </c>
      <c r="AG871" s="18" t="e">
        <f>SUMIFS([2]Plan2!$H:$H,[2]Plan2!$A:$A,$D871,[2]Plan2!$U:$U,2)</f>
        <v>#VALUE!</v>
      </c>
      <c r="AH871" s="18" t="e">
        <f>SUMIFS([2]Plan2!$H:$H,[2]Plan2!$A:$A,$D871,[2]Plan2!$U:$U,3)</f>
        <v>#VALUE!</v>
      </c>
      <c r="AI871" s="18" t="e">
        <f>SUMIFS([2]Plan2!$H:$H,[2]Plan2!$A:$A,$D871,[2]Plan2!$U:$U,4)</f>
        <v>#VALUE!</v>
      </c>
      <c r="AJ871" s="18" t="e">
        <f>SUMIFS([2]Plan2!$H:$H,[2]Plan2!$A:$A,$D871,[2]Plan2!$U:$U,5)</f>
        <v>#VALUE!</v>
      </c>
      <c r="AK871" s="23" t="e">
        <f t="shared" si="111"/>
        <v>#VALUE!</v>
      </c>
      <c r="AL871" s="23" t="e">
        <f t="shared" si="113"/>
        <v>#VALUE!</v>
      </c>
      <c r="AM871">
        <f t="shared" si="112"/>
        <v>0</v>
      </c>
    </row>
    <row r="872" spans="1:39" ht="15.75" x14ac:dyDescent="0.25">
      <c r="A872" s="21" t="s">
        <v>353</v>
      </c>
      <c r="B872" s="21" t="s">
        <v>1519</v>
      </c>
      <c r="C872" s="21">
        <v>8895796</v>
      </c>
      <c r="D872" s="25">
        <v>194579</v>
      </c>
      <c r="E872" s="21" t="s">
        <v>2190</v>
      </c>
      <c r="F872" s="31" t="s">
        <v>1798</v>
      </c>
      <c r="G872" s="21" t="s">
        <v>1776</v>
      </c>
      <c r="H872" s="21" t="s">
        <v>685</v>
      </c>
      <c r="I872" s="25" t="s">
        <v>145</v>
      </c>
      <c r="J872" s="21" t="s">
        <v>27</v>
      </c>
      <c r="K872" s="21" t="s">
        <v>74</v>
      </c>
      <c r="L872" s="20">
        <v>45800</v>
      </c>
      <c r="M872" s="20">
        <v>45510</v>
      </c>
      <c r="N872" s="21" t="s">
        <v>22</v>
      </c>
      <c r="O872" s="21">
        <v>0</v>
      </c>
      <c r="P872" s="21">
        <v>0</v>
      </c>
      <c r="Q872" s="21">
        <v>1</v>
      </c>
      <c r="R872" s="15">
        <v>1</v>
      </c>
      <c r="S872" s="18">
        <f>IFERROR(VLOOKUP(D872,'[1]comparativo br'!$A:$B,2,FALSE),"")</f>
        <v>3728.67</v>
      </c>
      <c r="T872" s="18">
        <f>IFERROR(VLOOKUP(D872,'[1]comparativo br'!$A:$C,3,FALSE),"")</f>
        <v>900</v>
      </c>
      <c r="U872" s="15">
        <f t="shared" si="110"/>
        <v>-0.7586270707785886</v>
      </c>
      <c r="V872" s="19">
        <f>IFERROR(VLOOKUP(D872,'[1]comparativo br'!$A:$D,4,FALSE),"")</f>
        <v>0</v>
      </c>
      <c r="W872" s="19">
        <f>IFERROR(VLOOKUP(D872,'[1]comparativo br'!$A:$E,5,FALSE),"")</f>
        <v>0</v>
      </c>
      <c r="X872" s="15" t="str">
        <f t="shared" si="107"/>
        <v/>
      </c>
      <c r="Y872" s="18" t="e">
        <f>SUMIFS([2]Plan2!$H:$H,[2]Plan2!$A:$A,$D872,[2]Plan2!$U:$U,6)</f>
        <v>#VALUE!</v>
      </c>
      <c r="Z872" s="18" t="e">
        <f>SUMIFS([2]Plan2!$H:$H,[2]Plan2!$A:$A,$D872,[2]Plan2!$U:$U,7)</f>
        <v>#VALUE!</v>
      </c>
      <c r="AA872" s="18" t="e">
        <f>SUMIFS([2]Plan2!$H:$H,[2]Plan2!$A:$A,$D872,[2]Plan2!$U:$U,8)</f>
        <v>#VALUE!</v>
      </c>
      <c r="AB872" s="18" t="e">
        <f>SUMIFS([2]Plan2!$H:$H,[2]Plan2!$A:$A,$D872,[2]Plan2!$U:$U,9)</f>
        <v>#VALUE!</v>
      </c>
      <c r="AC872" s="18" t="e">
        <f>SUMIFS([2]Plan2!$H:$H,[2]Plan2!$A:$A,$D872,[2]Plan2!$U:$U,10)</f>
        <v>#VALUE!</v>
      </c>
      <c r="AD872" s="18" t="e">
        <f>SUMIFS([2]Plan2!$H:$H,[2]Plan2!$A:$A,$D872,[2]Plan2!$U:$U,11)</f>
        <v>#VALUE!</v>
      </c>
      <c r="AE872" s="18" t="e">
        <f>SUMIFS([2]Plan2!$H:$H,[2]Plan2!$A:$A,$D872,[2]Plan2!$U:$U,12)</f>
        <v>#VALUE!</v>
      </c>
      <c r="AF872" s="18" t="e">
        <f>SUMIFS([2]Plan2!$H:$H,[2]Plan2!$A:$A,$D872,[2]Plan2!$U:$U,1)</f>
        <v>#VALUE!</v>
      </c>
      <c r="AG872" s="18" t="e">
        <f>SUMIFS([2]Plan2!$H:$H,[2]Plan2!$A:$A,$D872,[2]Plan2!$U:$U,2)</f>
        <v>#VALUE!</v>
      </c>
      <c r="AH872" s="18" t="e">
        <f>SUMIFS([2]Plan2!$H:$H,[2]Plan2!$A:$A,$D872,[2]Plan2!$U:$U,3)</f>
        <v>#VALUE!</v>
      </c>
      <c r="AI872" s="18" t="e">
        <f>SUMIFS([2]Plan2!$H:$H,[2]Plan2!$A:$A,$D872,[2]Plan2!$U:$U,4)</f>
        <v>#VALUE!</v>
      </c>
      <c r="AJ872" s="18" t="e">
        <f>SUMIFS([2]Plan2!$H:$H,[2]Plan2!$A:$A,$D872,[2]Plan2!$U:$U,5)</f>
        <v>#VALUE!</v>
      </c>
      <c r="AK872" s="23" t="e">
        <f t="shared" si="111"/>
        <v>#VALUE!</v>
      </c>
      <c r="AL872" s="23" t="e">
        <f t="shared" si="113"/>
        <v>#VALUE!</v>
      </c>
      <c r="AM872">
        <f t="shared" si="112"/>
        <v>0</v>
      </c>
    </row>
    <row r="873" spans="1:39" ht="15.75" x14ac:dyDescent="0.25">
      <c r="A873" s="21"/>
      <c r="B873" s="21" t="s">
        <v>1519</v>
      </c>
      <c r="C873" s="21">
        <v>8895796</v>
      </c>
      <c r="D873" s="25">
        <v>194626</v>
      </c>
      <c r="E873" s="21" t="s">
        <v>1798</v>
      </c>
      <c r="F873" s="31" t="s">
        <v>1798</v>
      </c>
      <c r="G873" s="21" t="s">
        <v>1776</v>
      </c>
      <c r="H873" s="21" t="s">
        <v>685</v>
      </c>
      <c r="I873" s="25" t="s">
        <v>145</v>
      </c>
      <c r="J873" s="21" t="s">
        <v>27</v>
      </c>
      <c r="K873" s="21" t="s">
        <v>74</v>
      </c>
      <c r="L873" s="20">
        <v>45499</v>
      </c>
      <c r="M873" s="20"/>
      <c r="N873" s="21" t="s">
        <v>53</v>
      </c>
      <c r="O873" s="21"/>
      <c r="P873" s="21"/>
      <c r="Q873" s="21"/>
      <c r="R873" s="28"/>
      <c r="S873" s="18" t="str">
        <f>IFERROR(VLOOKUP(D873,'[1]comparativo br'!$A:$B,2,FALSE),"")</f>
        <v/>
      </c>
      <c r="T873" s="18" t="str">
        <f>IFERROR(VLOOKUP(D873,'[1]comparativo br'!$A:$C,3,FALSE),"")</f>
        <v/>
      </c>
      <c r="U873" s="15" t="str">
        <f t="shared" si="110"/>
        <v/>
      </c>
      <c r="V873" s="19" t="str">
        <f>IFERROR(VLOOKUP(D873,'[1]comparativo br'!$A:$D,4,FALSE),"")</f>
        <v/>
      </c>
      <c r="W873" s="19" t="str">
        <f>IFERROR(VLOOKUP(D873,'[1]comparativo br'!$A:$E,5,FALSE),"")</f>
        <v/>
      </c>
      <c r="X873" s="15" t="str">
        <f t="shared" si="107"/>
        <v/>
      </c>
      <c r="Y873" s="18" t="e">
        <f>SUMIFS([2]Plan2!$H:$H,[2]Plan2!$A:$A,$D873,[2]Plan2!$U:$U,6)</f>
        <v>#VALUE!</v>
      </c>
      <c r="Z873" s="18" t="e">
        <f>SUMIFS([2]Plan2!$H:$H,[2]Plan2!$A:$A,$D873,[2]Plan2!$U:$U,7)</f>
        <v>#VALUE!</v>
      </c>
      <c r="AA873" s="18" t="e">
        <f>SUMIFS([2]Plan2!$H:$H,[2]Plan2!$A:$A,$D873,[2]Plan2!$U:$U,8)</f>
        <v>#VALUE!</v>
      </c>
      <c r="AB873" s="18" t="e">
        <f>SUMIFS([2]Plan2!$H:$H,[2]Plan2!$A:$A,$D873,[2]Plan2!$U:$U,9)</f>
        <v>#VALUE!</v>
      </c>
      <c r="AC873" s="18" t="e">
        <f>SUMIFS([2]Plan2!$H:$H,[2]Plan2!$A:$A,$D873,[2]Plan2!$U:$U,10)</f>
        <v>#VALUE!</v>
      </c>
      <c r="AD873" s="18" t="e">
        <f>SUMIFS([2]Plan2!$H:$H,[2]Plan2!$A:$A,$D873,[2]Plan2!$U:$U,11)</f>
        <v>#VALUE!</v>
      </c>
      <c r="AE873" s="18" t="e">
        <f>SUMIFS([2]Plan2!$H:$H,[2]Plan2!$A:$A,$D873,[2]Plan2!$U:$U,12)</f>
        <v>#VALUE!</v>
      </c>
      <c r="AF873" s="18" t="e">
        <f>SUMIFS([2]Plan2!$H:$H,[2]Plan2!$A:$A,$D873,[2]Plan2!$U:$U,1)</f>
        <v>#VALUE!</v>
      </c>
      <c r="AG873" s="18" t="e">
        <f>SUMIFS([2]Plan2!$H:$H,[2]Plan2!$A:$A,$D873,[2]Plan2!$U:$U,2)</f>
        <v>#VALUE!</v>
      </c>
      <c r="AH873" s="18" t="e">
        <f>SUMIFS([2]Plan2!$H:$H,[2]Plan2!$A:$A,$D873,[2]Plan2!$U:$U,3)</f>
        <v>#VALUE!</v>
      </c>
      <c r="AI873" s="18" t="e">
        <f>SUMIFS([2]Plan2!$H:$H,[2]Plan2!$A:$A,$D873,[2]Plan2!$U:$U,4)</f>
        <v>#VALUE!</v>
      </c>
      <c r="AJ873" s="18" t="e">
        <f>SUMIFS([2]Plan2!$H:$H,[2]Plan2!$A:$A,$D873,[2]Plan2!$U:$U,5)</f>
        <v>#VALUE!</v>
      </c>
      <c r="AK873" s="23" t="e">
        <f t="shared" si="111"/>
        <v>#VALUE!</v>
      </c>
      <c r="AL873" s="23" t="e">
        <f t="shared" si="113"/>
        <v>#VALUE!</v>
      </c>
      <c r="AM873">
        <f t="shared" si="112"/>
        <v>0</v>
      </c>
    </row>
    <row r="874" spans="1:39" ht="15.75" x14ac:dyDescent="0.25">
      <c r="A874" s="21"/>
      <c r="B874" s="21" t="s">
        <v>1520</v>
      </c>
      <c r="C874" s="21">
        <v>8895796</v>
      </c>
      <c r="D874" s="25" t="s">
        <v>2427</v>
      </c>
      <c r="E874" s="21" t="s">
        <v>1798</v>
      </c>
      <c r="F874" s="31" t="s">
        <v>1798</v>
      </c>
      <c r="G874" s="21" t="s">
        <v>1776</v>
      </c>
      <c r="H874" s="21" t="s">
        <v>2428</v>
      </c>
      <c r="I874" s="25" t="s">
        <v>145</v>
      </c>
      <c r="J874" s="21" t="s">
        <v>27</v>
      </c>
      <c r="K874" s="21" t="s">
        <v>74</v>
      </c>
      <c r="L874" s="20">
        <v>45793</v>
      </c>
      <c r="M874" s="20"/>
      <c r="N874" s="21" t="s">
        <v>18</v>
      </c>
      <c r="O874" s="21"/>
      <c r="P874" s="21"/>
      <c r="Q874" s="21"/>
      <c r="R874" s="28"/>
      <c r="S874" s="18">
        <f>IFERROR(VLOOKUP(D874,'[1]comparativo br'!$A:$B,2,FALSE),"")</f>
        <v>399</v>
      </c>
      <c r="T874" s="18">
        <f>IFERROR(VLOOKUP(D874,'[1]comparativo br'!$A:$C,3,FALSE),"")</f>
        <v>0</v>
      </c>
      <c r="U874" s="15">
        <f t="shared" si="110"/>
        <v>-1</v>
      </c>
      <c r="V874" s="19">
        <f>IFERROR(VLOOKUP(D874,'[1]comparativo br'!$A:$D,4,FALSE),"")</f>
        <v>0</v>
      </c>
      <c r="W874" s="19">
        <f>IFERROR(VLOOKUP(D874,'[1]comparativo br'!$A:$E,5,FALSE),"")</f>
        <v>0</v>
      </c>
      <c r="X874" s="15" t="str">
        <f t="shared" si="107"/>
        <v/>
      </c>
      <c r="Y874" s="18" t="e">
        <f>SUMIFS([2]Plan2!$H:$H,[2]Plan2!$A:$A,$D874,[2]Plan2!$U:$U,6)</f>
        <v>#VALUE!</v>
      </c>
      <c r="Z874" s="18" t="e">
        <f>SUMIFS([2]Plan2!$H:$H,[2]Plan2!$A:$A,$D874,[2]Plan2!$U:$U,7)</f>
        <v>#VALUE!</v>
      </c>
      <c r="AA874" s="18" t="e">
        <f>SUMIFS([2]Plan2!$H:$H,[2]Plan2!$A:$A,$D874,[2]Plan2!$U:$U,8)</f>
        <v>#VALUE!</v>
      </c>
      <c r="AB874" s="18" t="e">
        <f>SUMIFS([2]Plan2!$H:$H,[2]Plan2!$A:$A,$D874,[2]Plan2!$U:$U,9)</f>
        <v>#VALUE!</v>
      </c>
      <c r="AC874" s="18" t="e">
        <f>SUMIFS([2]Plan2!$H:$H,[2]Plan2!$A:$A,$D874,[2]Plan2!$U:$U,10)</f>
        <v>#VALUE!</v>
      </c>
      <c r="AD874" s="18" t="e">
        <f>SUMIFS([2]Plan2!$H:$H,[2]Plan2!$A:$A,$D874,[2]Plan2!$U:$U,11)</f>
        <v>#VALUE!</v>
      </c>
      <c r="AE874" s="18" t="e">
        <f>SUMIFS([2]Plan2!$H:$H,[2]Plan2!$A:$A,$D874,[2]Plan2!$U:$U,12)</f>
        <v>#VALUE!</v>
      </c>
      <c r="AF874" s="18" t="e">
        <f>SUMIFS([2]Plan2!$H:$H,[2]Plan2!$A:$A,$D874,[2]Plan2!$U:$U,1)</f>
        <v>#VALUE!</v>
      </c>
      <c r="AG874" s="18" t="e">
        <f>SUMIFS([2]Plan2!$H:$H,[2]Plan2!$A:$A,$D874,[2]Plan2!$U:$U,2)</f>
        <v>#VALUE!</v>
      </c>
      <c r="AH874" s="18" t="e">
        <f>SUMIFS([2]Plan2!$H:$H,[2]Plan2!$A:$A,$D874,[2]Plan2!$U:$U,3)</f>
        <v>#VALUE!</v>
      </c>
      <c r="AI874" s="18" t="e">
        <f>SUMIFS([2]Plan2!$H:$H,[2]Plan2!$A:$A,$D874,[2]Plan2!$U:$U,4)</f>
        <v>#VALUE!</v>
      </c>
      <c r="AJ874" s="18" t="e">
        <f>SUMIFS([2]Plan2!$H:$H,[2]Plan2!$A:$A,$D874,[2]Plan2!$U:$U,5)</f>
        <v>#VALUE!</v>
      </c>
      <c r="AK874" s="23" t="e">
        <f t="shared" si="111"/>
        <v>#VALUE!</v>
      </c>
      <c r="AL874" s="23" t="e">
        <f t="shared" si="113"/>
        <v>#VALUE!</v>
      </c>
      <c r="AM874">
        <f t="shared" si="112"/>
        <v>0</v>
      </c>
    </row>
    <row r="875" spans="1:39" ht="15.75" x14ac:dyDescent="0.25">
      <c r="A875" s="21"/>
      <c r="B875" s="21" t="s">
        <v>1520</v>
      </c>
      <c r="C875" s="21">
        <v>8895796</v>
      </c>
      <c r="D875" s="25" t="s">
        <v>2429</v>
      </c>
      <c r="E875" s="21" t="s">
        <v>1798</v>
      </c>
      <c r="F875" s="31" t="s">
        <v>1798</v>
      </c>
      <c r="G875" s="21" t="s">
        <v>1776</v>
      </c>
      <c r="H875" s="21" t="s">
        <v>337</v>
      </c>
      <c r="I875" s="25" t="s">
        <v>145</v>
      </c>
      <c r="J875" s="21" t="s">
        <v>27</v>
      </c>
      <c r="K875" s="21" t="s">
        <v>185</v>
      </c>
      <c r="L875" s="20">
        <v>45797</v>
      </c>
      <c r="M875" s="20"/>
      <c r="N875" s="21" t="s">
        <v>18</v>
      </c>
      <c r="O875" s="21"/>
      <c r="P875" s="21"/>
      <c r="Q875" s="21"/>
      <c r="R875" s="28"/>
      <c r="S875" s="18">
        <f>IFERROR(VLOOKUP(D875,'[1]comparativo br'!$A:$B,2,FALSE),"")</f>
        <v>399</v>
      </c>
      <c r="T875" s="18">
        <f>IFERROR(VLOOKUP(D875,'[1]comparativo br'!$A:$C,3,FALSE),"")</f>
        <v>450</v>
      </c>
      <c r="U875" s="15">
        <f t="shared" si="110"/>
        <v>0.12781954887218044</v>
      </c>
      <c r="V875" s="19">
        <f>IFERROR(VLOOKUP(D875,'[1]comparativo br'!$A:$D,4,FALSE),"")</f>
        <v>0</v>
      </c>
      <c r="W875" s="19">
        <f>IFERROR(VLOOKUP(D875,'[1]comparativo br'!$A:$E,5,FALSE),"")</f>
        <v>0</v>
      </c>
      <c r="X875" s="15" t="str">
        <f t="shared" si="107"/>
        <v/>
      </c>
      <c r="Y875" s="18" t="e">
        <f>SUMIFS([2]Plan2!$H:$H,[2]Plan2!$A:$A,$D875,[2]Plan2!$U:$U,6)</f>
        <v>#VALUE!</v>
      </c>
      <c r="Z875" s="18" t="e">
        <f>SUMIFS([2]Plan2!$H:$H,[2]Plan2!$A:$A,$D875,[2]Plan2!$U:$U,7)</f>
        <v>#VALUE!</v>
      </c>
      <c r="AA875" s="18" t="e">
        <f>SUMIFS([2]Plan2!$H:$H,[2]Plan2!$A:$A,$D875,[2]Plan2!$U:$U,8)</f>
        <v>#VALUE!</v>
      </c>
      <c r="AB875" s="18" t="e">
        <f>SUMIFS([2]Plan2!$H:$H,[2]Plan2!$A:$A,$D875,[2]Plan2!$U:$U,9)</f>
        <v>#VALUE!</v>
      </c>
      <c r="AC875" s="18" t="e">
        <f>SUMIFS([2]Plan2!$H:$H,[2]Plan2!$A:$A,$D875,[2]Plan2!$U:$U,10)</f>
        <v>#VALUE!</v>
      </c>
      <c r="AD875" s="18" t="e">
        <f>SUMIFS([2]Plan2!$H:$H,[2]Plan2!$A:$A,$D875,[2]Plan2!$U:$U,11)</f>
        <v>#VALUE!</v>
      </c>
      <c r="AE875" s="18" t="e">
        <f>SUMIFS([2]Plan2!$H:$H,[2]Plan2!$A:$A,$D875,[2]Plan2!$U:$U,12)</f>
        <v>#VALUE!</v>
      </c>
      <c r="AF875" s="18" t="e">
        <f>SUMIFS([2]Plan2!$H:$H,[2]Plan2!$A:$A,$D875,[2]Plan2!$U:$U,1)</f>
        <v>#VALUE!</v>
      </c>
      <c r="AG875" s="18" t="e">
        <f>SUMIFS([2]Plan2!$H:$H,[2]Plan2!$A:$A,$D875,[2]Plan2!$U:$U,2)</f>
        <v>#VALUE!</v>
      </c>
      <c r="AH875" s="18" t="e">
        <f>SUMIFS([2]Plan2!$H:$H,[2]Plan2!$A:$A,$D875,[2]Plan2!$U:$U,3)</f>
        <v>#VALUE!</v>
      </c>
      <c r="AI875" s="18" t="e">
        <f>SUMIFS([2]Plan2!$H:$H,[2]Plan2!$A:$A,$D875,[2]Plan2!$U:$U,4)</f>
        <v>#VALUE!</v>
      </c>
      <c r="AJ875" s="18" t="e">
        <f>SUMIFS([2]Plan2!$H:$H,[2]Plan2!$A:$A,$D875,[2]Plan2!$U:$U,5)</f>
        <v>#VALUE!</v>
      </c>
      <c r="AK875" s="23" t="e">
        <f t="shared" si="111"/>
        <v>#VALUE!</v>
      </c>
      <c r="AL875" s="23" t="e">
        <f t="shared" si="113"/>
        <v>#VALUE!</v>
      </c>
      <c r="AM875">
        <f t="shared" si="112"/>
        <v>0</v>
      </c>
    </row>
    <row r="876" spans="1:39" ht="15.75" x14ac:dyDescent="0.25">
      <c r="A876" s="21"/>
      <c r="B876" s="21" t="s">
        <v>1520</v>
      </c>
      <c r="C876" s="21">
        <v>8895796</v>
      </c>
      <c r="D876" s="25" t="s">
        <v>2430</v>
      </c>
      <c r="E876" s="21" t="s">
        <v>1798</v>
      </c>
      <c r="F876" s="31" t="s">
        <v>1798</v>
      </c>
      <c r="G876" s="21" t="s">
        <v>1776</v>
      </c>
      <c r="H876" s="21" t="s">
        <v>337</v>
      </c>
      <c r="I876" s="25" t="s">
        <v>145</v>
      </c>
      <c r="J876" s="21" t="s">
        <v>27</v>
      </c>
      <c r="K876" s="21" t="s">
        <v>74</v>
      </c>
      <c r="L876" s="20">
        <v>45796</v>
      </c>
      <c r="M876" s="20"/>
      <c r="N876" s="21" t="s">
        <v>18</v>
      </c>
      <c r="O876" s="21"/>
      <c r="P876" s="21"/>
      <c r="Q876" s="21"/>
      <c r="R876" s="28"/>
      <c r="S876" s="18">
        <f>IFERROR(VLOOKUP(D876,'[1]comparativo br'!$A:$B,2,FALSE),"")</f>
        <v>399</v>
      </c>
      <c r="T876" s="18">
        <f>IFERROR(VLOOKUP(D876,'[1]comparativo br'!$A:$C,3,FALSE),"")</f>
        <v>0</v>
      </c>
      <c r="U876" s="15">
        <f t="shared" si="110"/>
        <v>-1</v>
      </c>
      <c r="V876" s="19">
        <f>IFERROR(VLOOKUP(D876,'[1]comparativo br'!$A:$D,4,FALSE),"")</f>
        <v>0</v>
      </c>
      <c r="W876" s="19">
        <f>IFERROR(VLOOKUP(D876,'[1]comparativo br'!$A:$E,5,FALSE),"")</f>
        <v>0</v>
      </c>
      <c r="X876" s="15" t="str">
        <f t="shared" si="107"/>
        <v/>
      </c>
      <c r="Y876" s="18" t="e">
        <f>SUMIFS([2]Plan2!$H:$H,[2]Plan2!$A:$A,$D876,[2]Plan2!$U:$U,6)</f>
        <v>#VALUE!</v>
      </c>
      <c r="Z876" s="18" t="e">
        <f>SUMIFS([2]Plan2!$H:$H,[2]Plan2!$A:$A,$D876,[2]Plan2!$U:$U,7)</f>
        <v>#VALUE!</v>
      </c>
      <c r="AA876" s="18" t="e">
        <f>SUMIFS([2]Plan2!$H:$H,[2]Plan2!$A:$A,$D876,[2]Plan2!$U:$U,8)</f>
        <v>#VALUE!</v>
      </c>
      <c r="AB876" s="18" t="e">
        <f>SUMIFS([2]Plan2!$H:$H,[2]Plan2!$A:$A,$D876,[2]Plan2!$U:$U,9)</f>
        <v>#VALUE!</v>
      </c>
      <c r="AC876" s="18" t="e">
        <f>SUMIFS([2]Plan2!$H:$H,[2]Plan2!$A:$A,$D876,[2]Plan2!$U:$U,10)</f>
        <v>#VALUE!</v>
      </c>
      <c r="AD876" s="18" t="e">
        <f>SUMIFS([2]Plan2!$H:$H,[2]Plan2!$A:$A,$D876,[2]Plan2!$U:$U,11)</f>
        <v>#VALUE!</v>
      </c>
      <c r="AE876" s="18" t="e">
        <f>SUMIFS([2]Plan2!$H:$H,[2]Plan2!$A:$A,$D876,[2]Plan2!$U:$U,12)</f>
        <v>#VALUE!</v>
      </c>
      <c r="AF876" s="18" t="e">
        <f>SUMIFS([2]Plan2!$H:$H,[2]Plan2!$A:$A,$D876,[2]Plan2!$U:$U,1)</f>
        <v>#VALUE!</v>
      </c>
      <c r="AG876" s="18" t="e">
        <f>SUMIFS([2]Plan2!$H:$H,[2]Plan2!$A:$A,$D876,[2]Plan2!$U:$U,2)</f>
        <v>#VALUE!</v>
      </c>
      <c r="AH876" s="18" t="e">
        <f>SUMIFS([2]Plan2!$H:$H,[2]Plan2!$A:$A,$D876,[2]Plan2!$U:$U,3)</f>
        <v>#VALUE!</v>
      </c>
      <c r="AI876" s="18" t="e">
        <f>SUMIFS([2]Plan2!$H:$H,[2]Plan2!$A:$A,$D876,[2]Plan2!$U:$U,4)</f>
        <v>#VALUE!</v>
      </c>
      <c r="AJ876" s="18" t="e">
        <f>SUMIFS([2]Plan2!$H:$H,[2]Plan2!$A:$A,$D876,[2]Plan2!$U:$U,5)</f>
        <v>#VALUE!</v>
      </c>
      <c r="AK876" s="23" t="e">
        <f t="shared" si="111"/>
        <v>#VALUE!</v>
      </c>
      <c r="AL876" s="23" t="e">
        <f t="shared" si="113"/>
        <v>#VALUE!</v>
      </c>
      <c r="AM876">
        <f t="shared" si="112"/>
        <v>0</v>
      </c>
    </row>
    <row r="877" spans="1:39" ht="15.75" x14ac:dyDescent="0.25">
      <c r="A877" s="21"/>
      <c r="B877" s="21" t="s">
        <v>1520</v>
      </c>
      <c r="C877" s="21">
        <v>8895796</v>
      </c>
      <c r="D877" s="25" t="s">
        <v>2431</v>
      </c>
      <c r="E877" s="21" t="s">
        <v>1798</v>
      </c>
      <c r="F877" s="31" t="s">
        <v>1798</v>
      </c>
      <c r="G877" s="21" t="s">
        <v>1776</v>
      </c>
      <c r="H877" s="21" t="s">
        <v>2432</v>
      </c>
      <c r="I877" s="25" t="s">
        <v>145</v>
      </c>
      <c r="J877" s="21" t="s">
        <v>27</v>
      </c>
      <c r="K877" s="21" t="s">
        <v>74</v>
      </c>
      <c r="L877" s="20">
        <v>45797</v>
      </c>
      <c r="M877" s="20"/>
      <c r="N877" s="21" t="s">
        <v>18</v>
      </c>
      <c r="O877" s="21"/>
      <c r="P877" s="21"/>
      <c r="Q877" s="21"/>
      <c r="R877" s="28"/>
      <c r="S877" s="18">
        <f>IFERROR(VLOOKUP(D877,'[1]comparativo br'!$A:$B,2,FALSE),"")</f>
        <v>399</v>
      </c>
      <c r="T877" s="18">
        <f>IFERROR(VLOOKUP(D877,'[1]comparativo br'!$A:$C,3,FALSE),"")</f>
        <v>0</v>
      </c>
      <c r="U877" s="15">
        <f t="shared" si="110"/>
        <v>-1</v>
      </c>
      <c r="V877" s="19">
        <f>IFERROR(VLOOKUP(D877,'[1]comparativo br'!$A:$D,4,FALSE),"")</f>
        <v>0</v>
      </c>
      <c r="W877" s="19">
        <f>IFERROR(VLOOKUP(D877,'[1]comparativo br'!$A:$E,5,FALSE),"")</f>
        <v>0</v>
      </c>
      <c r="X877" s="15" t="str">
        <f t="shared" si="107"/>
        <v/>
      </c>
      <c r="Y877" s="18" t="e">
        <f>SUMIFS([2]Plan2!$H:$H,[2]Plan2!$A:$A,$D877,[2]Plan2!$U:$U,6)</f>
        <v>#VALUE!</v>
      </c>
      <c r="Z877" s="18" t="e">
        <f>SUMIFS([2]Plan2!$H:$H,[2]Plan2!$A:$A,$D877,[2]Plan2!$U:$U,7)</f>
        <v>#VALUE!</v>
      </c>
      <c r="AA877" s="18" t="e">
        <f>SUMIFS([2]Plan2!$H:$H,[2]Plan2!$A:$A,$D877,[2]Plan2!$U:$U,8)</f>
        <v>#VALUE!</v>
      </c>
      <c r="AB877" s="18" t="e">
        <f>SUMIFS([2]Plan2!$H:$H,[2]Plan2!$A:$A,$D877,[2]Plan2!$U:$U,9)</f>
        <v>#VALUE!</v>
      </c>
      <c r="AC877" s="18" t="e">
        <f>SUMIFS([2]Plan2!$H:$H,[2]Plan2!$A:$A,$D877,[2]Plan2!$U:$U,10)</f>
        <v>#VALUE!</v>
      </c>
      <c r="AD877" s="18" t="e">
        <f>SUMIFS([2]Plan2!$H:$H,[2]Plan2!$A:$A,$D877,[2]Plan2!$U:$U,11)</f>
        <v>#VALUE!</v>
      </c>
      <c r="AE877" s="18" t="e">
        <f>SUMIFS([2]Plan2!$H:$H,[2]Plan2!$A:$A,$D877,[2]Plan2!$U:$U,12)</f>
        <v>#VALUE!</v>
      </c>
      <c r="AF877" s="18" t="e">
        <f>SUMIFS([2]Plan2!$H:$H,[2]Plan2!$A:$A,$D877,[2]Plan2!$U:$U,1)</f>
        <v>#VALUE!</v>
      </c>
      <c r="AG877" s="18" t="e">
        <f>SUMIFS([2]Plan2!$H:$H,[2]Plan2!$A:$A,$D877,[2]Plan2!$U:$U,2)</f>
        <v>#VALUE!</v>
      </c>
      <c r="AH877" s="18" t="e">
        <f>SUMIFS([2]Plan2!$H:$H,[2]Plan2!$A:$A,$D877,[2]Plan2!$U:$U,3)</f>
        <v>#VALUE!</v>
      </c>
      <c r="AI877" s="18" t="e">
        <f>SUMIFS([2]Plan2!$H:$H,[2]Plan2!$A:$A,$D877,[2]Plan2!$U:$U,4)</f>
        <v>#VALUE!</v>
      </c>
      <c r="AJ877" s="18" t="e">
        <f>SUMIFS([2]Plan2!$H:$H,[2]Plan2!$A:$A,$D877,[2]Plan2!$U:$U,5)</f>
        <v>#VALUE!</v>
      </c>
      <c r="AK877" s="23" t="e">
        <f t="shared" si="111"/>
        <v>#VALUE!</v>
      </c>
      <c r="AL877" s="23" t="e">
        <f t="shared" si="113"/>
        <v>#VALUE!</v>
      </c>
      <c r="AM877">
        <f t="shared" si="112"/>
        <v>0</v>
      </c>
    </row>
    <row r="878" spans="1:39" ht="15.75" x14ac:dyDescent="0.25">
      <c r="A878" s="21"/>
      <c r="B878" s="21" t="s">
        <v>1520</v>
      </c>
      <c r="C878" s="21">
        <v>8895796</v>
      </c>
      <c r="D878" s="25" t="s">
        <v>2433</v>
      </c>
      <c r="E878" s="21" t="s">
        <v>1798</v>
      </c>
      <c r="F878" s="31" t="s">
        <v>1798</v>
      </c>
      <c r="G878" s="21" t="s">
        <v>1776</v>
      </c>
      <c r="H878" s="21" t="s">
        <v>619</v>
      </c>
      <c r="I878" s="25" t="s">
        <v>145</v>
      </c>
      <c r="J878" s="21" t="s">
        <v>27</v>
      </c>
      <c r="K878" s="21" t="s">
        <v>74</v>
      </c>
      <c r="L878" s="20">
        <v>45796</v>
      </c>
      <c r="M878" s="20"/>
      <c r="N878" s="21" t="s">
        <v>18</v>
      </c>
      <c r="O878" s="21"/>
      <c r="P878" s="21"/>
      <c r="Q878" s="21"/>
      <c r="R878" s="28"/>
      <c r="S878" s="18">
        <f>IFERROR(VLOOKUP(D878,'[1]comparativo br'!$A:$B,2,FALSE),"")</f>
        <v>798</v>
      </c>
      <c r="T878" s="18">
        <f>IFERROR(VLOOKUP(D878,'[1]comparativo br'!$A:$C,3,FALSE),"")</f>
        <v>1800</v>
      </c>
      <c r="U878" s="15">
        <f t="shared" si="110"/>
        <v>1.255639097744361</v>
      </c>
      <c r="V878" s="19">
        <f>IFERROR(VLOOKUP(D878,'[1]comparativo br'!$A:$D,4,FALSE),"")</f>
        <v>0</v>
      </c>
      <c r="W878" s="19">
        <f>IFERROR(VLOOKUP(D878,'[1]comparativo br'!$A:$E,5,FALSE),"")</f>
        <v>0</v>
      </c>
      <c r="X878" s="15" t="str">
        <f t="shared" si="107"/>
        <v/>
      </c>
      <c r="Y878" s="18" t="e">
        <f>SUMIFS([2]Plan2!$H:$H,[2]Plan2!$A:$A,$D878,[2]Plan2!$U:$U,6)</f>
        <v>#VALUE!</v>
      </c>
      <c r="Z878" s="18" t="e">
        <f>SUMIFS([2]Plan2!$H:$H,[2]Plan2!$A:$A,$D878,[2]Plan2!$U:$U,7)</f>
        <v>#VALUE!</v>
      </c>
      <c r="AA878" s="18" t="e">
        <f>SUMIFS([2]Plan2!$H:$H,[2]Plan2!$A:$A,$D878,[2]Plan2!$U:$U,8)</f>
        <v>#VALUE!</v>
      </c>
      <c r="AB878" s="18" t="e">
        <f>SUMIFS([2]Plan2!$H:$H,[2]Plan2!$A:$A,$D878,[2]Plan2!$U:$U,9)</f>
        <v>#VALUE!</v>
      </c>
      <c r="AC878" s="18" t="e">
        <f>SUMIFS([2]Plan2!$H:$H,[2]Plan2!$A:$A,$D878,[2]Plan2!$U:$U,10)</f>
        <v>#VALUE!</v>
      </c>
      <c r="AD878" s="18" t="e">
        <f>SUMIFS([2]Plan2!$H:$H,[2]Plan2!$A:$A,$D878,[2]Plan2!$U:$U,11)</f>
        <v>#VALUE!</v>
      </c>
      <c r="AE878" s="18" t="e">
        <f>SUMIFS([2]Plan2!$H:$H,[2]Plan2!$A:$A,$D878,[2]Plan2!$U:$U,12)</f>
        <v>#VALUE!</v>
      </c>
      <c r="AF878" s="18" t="e">
        <f>SUMIFS([2]Plan2!$H:$H,[2]Plan2!$A:$A,$D878,[2]Plan2!$U:$U,1)</f>
        <v>#VALUE!</v>
      </c>
      <c r="AG878" s="18" t="e">
        <f>SUMIFS([2]Plan2!$H:$H,[2]Plan2!$A:$A,$D878,[2]Plan2!$U:$U,2)</f>
        <v>#VALUE!</v>
      </c>
      <c r="AH878" s="18" t="e">
        <f>SUMIFS([2]Plan2!$H:$H,[2]Plan2!$A:$A,$D878,[2]Plan2!$U:$U,3)</f>
        <v>#VALUE!</v>
      </c>
      <c r="AI878" s="18" t="e">
        <f>SUMIFS([2]Plan2!$H:$H,[2]Plan2!$A:$A,$D878,[2]Plan2!$U:$U,4)</f>
        <v>#VALUE!</v>
      </c>
      <c r="AJ878" s="18" t="e">
        <f>SUMIFS([2]Plan2!$H:$H,[2]Plan2!$A:$A,$D878,[2]Plan2!$U:$U,5)</f>
        <v>#VALUE!</v>
      </c>
      <c r="AK878" s="23" t="e">
        <f t="shared" si="111"/>
        <v>#VALUE!</v>
      </c>
      <c r="AL878" s="23" t="e">
        <f t="shared" si="113"/>
        <v>#VALUE!</v>
      </c>
      <c r="AM878">
        <f t="shared" si="112"/>
        <v>0</v>
      </c>
    </row>
    <row r="879" spans="1:39" ht="15.75" x14ac:dyDescent="0.25">
      <c r="A879" s="21"/>
      <c r="B879" s="21" t="s">
        <v>1520</v>
      </c>
      <c r="C879" s="21">
        <v>8895796</v>
      </c>
      <c r="D879" s="25" t="s">
        <v>2434</v>
      </c>
      <c r="E879" s="21" t="s">
        <v>1798</v>
      </c>
      <c r="F879" s="31" t="s">
        <v>1798</v>
      </c>
      <c r="G879" s="21" t="s">
        <v>1776</v>
      </c>
      <c r="H879" s="21" t="s">
        <v>1110</v>
      </c>
      <c r="I879" s="25" t="s">
        <v>145</v>
      </c>
      <c r="J879" s="21" t="s">
        <v>27</v>
      </c>
      <c r="K879" s="21" t="s">
        <v>74</v>
      </c>
      <c r="L879" s="20">
        <v>45796</v>
      </c>
      <c r="M879" s="20"/>
      <c r="N879" s="21" t="s">
        <v>18</v>
      </c>
      <c r="O879" s="21"/>
      <c r="P879" s="21"/>
      <c r="Q879" s="21"/>
      <c r="R879" s="28"/>
      <c r="S879" s="18">
        <f>IFERROR(VLOOKUP(D879,'[1]comparativo br'!$A:$B,2,FALSE),"")</f>
        <v>399</v>
      </c>
      <c r="T879" s="18">
        <f>IFERROR(VLOOKUP(D879,'[1]comparativo br'!$A:$C,3,FALSE),"")</f>
        <v>0</v>
      </c>
      <c r="U879" s="15">
        <f t="shared" si="110"/>
        <v>-1</v>
      </c>
      <c r="V879" s="19">
        <f>IFERROR(VLOOKUP(D879,'[1]comparativo br'!$A:$D,4,FALSE),"")</f>
        <v>0</v>
      </c>
      <c r="W879" s="19">
        <f>IFERROR(VLOOKUP(D879,'[1]comparativo br'!$A:$E,5,FALSE),"")</f>
        <v>0</v>
      </c>
      <c r="X879" s="15" t="str">
        <f t="shared" si="107"/>
        <v/>
      </c>
      <c r="Y879" s="18" t="e">
        <f>SUMIFS([2]Plan2!$H:$H,[2]Plan2!$A:$A,$D879,[2]Plan2!$U:$U,6)</f>
        <v>#VALUE!</v>
      </c>
      <c r="Z879" s="18" t="e">
        <f>SUMIFS([2]Plan2!$H:$H,[2]Plan2!$A:$A,$D879,[2]Plan2!$U:$U,7)</f>
        <v>#VALUE!</v>
      </c>
      <c r="AA879" s="18" t="e">
        <f>SUMIFS([2]Plan2!$H:$H,[2]Plan2!$A:$A,$D879,[2]Plan2!$U:$U,8)</f>
        <v>#VALUE!</v>
      </c>
      <c r="AB879" s="18" t="e">
        <f>SUMIFS([2]Plan2!$H:$H,[2]Plan2!$A:$A,$D879,[2]Plan2!$U:$U,9)</f>
        <v>#VALUE!</v>
      </c>
      <c r="AC879" s="18" t="e">
        <f>SUMIFS([2]Plan2!$H:$H,[2]Plan2!$A:$A,$D879,[2]Plan2!$U:$U,10)</f>
        <v>#VALUE!</v>
      </c>
      <c r="AD879" s="18" t="e">
        <f>SUMIFS([2]Plan2!$H:$H,[2]Plan2!$A:$A,$D879,[2]Plan2!$U:$U,11)</f>
        <v>#VALUE!</v>
      </c>
      <c r="AE879" s="18" t="e">
        <f>SUMIFS([2]Plan2!$H:$H,[2]Plan2!$A:$A,$D879,[2]Plan2!$U:$U,12)</f>
        <v>#VALUE!</v>
      </c>
      <c r="AF879" s="18" t="e">
        <f>SUMIFS([2]Plan2!$H:$H,[2]Plan2!$A:$A,$D879,[2]Plan2!$U:$U,1)</f>
        <v>#VALUE!</v>
      </c>
      <c r="AG879" s="18" t="e">
        <f>SUMIFS([2]Plan2!$H:$H,[2]Plan2!$A:$A,$D879,[2]Plan2!$U:$U,2)</f>
        <v>#VALUE!</v>
      </c>
      <c r="AH879" s="18" t="e">
        <f>SUMIFS([2]Plan2!$H:$H,[2]Plan2!$A:$A,$D879,[2]Plan2!$U:$U,3)</f>
        <v>#VALUE!</v>
      </c>
      <c r="AI879" s="18" t="e">
        <f>SUMIFS([2]Plan2!$H:$H,[2]Plan2!$A:$A,$D879,[2]Plan2!$U:$U,4)</f>
        <v>#VALUE!</v>
      </c>
      <c r="AJ879" s="18" t="e">
        <f>SUMIFS([2]Plan2!$H:$H,[2]Plan2!$A:$A,$D879,[2]Plan2!$U:$U,5)</f>
        <v>#VALUE!</v>
      </c>
      <c r="AK879" s="23" t="e">
        <f t="shared" si="111"/>
        <v>#VALUE!</v>
      </c>
      <c r="AL879" s="23" t="e">
        <f t="shared" si="113"/>
        <v>#VALUE!</v>
      </c>
      <c r="AM879">
        <f t="shared" si="112"/>
        <v>0</v>
      </c>
    </row>
    <row r="880" spans="1:39" ht="15.75" x14ac:dyDescent="0.25">
      <c r="A880" s="21"/>
      <c r="B880" s="21" t="s">
        <v>1520</v>
      </c>
      <c r="C880" s="21">
        <v>8895796</v>
      </c>
      <c r="D880" s="25">
        <v>502817</v>
      </c>
      <c r="E880" s="21" t="s">
        <v>1798</v>
      </c>
      <c r="F880" s="31" t="s">
        <v>1798</v>
      </c>
      <c r="G880" s="21" t="s">
        <v>1776</v>
      </c>
      <c r="H880" s="21" t="s">
        <v>334</v>
      </c>
      <c r="I880" s="25" t="s">
        <v>145</v>
      </c>
      <c r="J880" s="21" t="s">
        <v>27</v>
      </c>
      <c r="K880" s="21" t="s">
        <v>74</v>
      </c>
      <c r="L880" s="20">
        <v>45790</v>
      </c>
      <c r="M880" s="20">
        <v>45551</v>
      </c>
      <c r="N880" s="21" t="s">
        <v>22</v>
      </c>
      <c r="O880" s="21">
        <v>29</v>
      </c>
      <c r="P880" s="21">
        <v>0</v>
      </c>
      <c r="Q880" s="21">
        <v>29</v>
      </c>
      <c r="R880" s="15">
        <v>1</v>
      </c>
      <c r="S880" s="18">
        <f>IFERROR(VLOOKUP(D880,'[1]comparativo br'!$A:$B,2,FALSE),"")</f>
        <v>96753</v>
      </c>
      <c r="T880" s="18">
        <f>IFERROR(VLOOKUP(D880,'[1]comparativo br'!$A:$C,3,FALSE),"")</f>
        <v>900</v>
      </c>
      <c r="U880" s="15">
        <f t="shared" si="110"/>
        <v>-0.99069796285386502</v>
      </c>
      <c r="V880" s="19">
        <f>IFERROR(VLOOKUP(D880,'[1]comparativo br'!$A:$D,4,FALSE),"")</f>
        <v>0</v>
      </c>
      <c r="W880" s="19">
        <f>IFERROR(VLOOKUP(D880,'[1]comparativo br'!$A:$E,5,FALSE),"")</f>
        <v>0</v>
      </c>
      <c r="X880" s="15" t="str">
        <f t="shared" si="107"/>
        <v/>
      </c>
      <c r="Y880" s="18" t="e">
        <f>SUMIFS([2]Plan2!$H:$H,[2]Plan2!$A:$A,$D880,[2]Plan2!$U:$U,6)</f>
        <v>#VALUE!</v>
      </c>
      <c r="Z880" s="18" t="e">
        <f>SUMIFS([2]Plan2!$H:$H,[2]Plan2!$A:$A,$D880,[2]Plan2!$U:$U,7)</f>
        <v>#VALUE!</v>
      </c>
      <c r="AA880" s="18" t="e">
        <f>SUMIFS([2]Plan2!$H:$H,[2]Plan2!$A:$A,$D880,[2]Plan2!$U:$U,8)</f>
        <v>#VALUE!</v>
      </c>
      <c r="AB880" s="18" t="e">
        <f>SUMIFS([2]Plan2!$H:$H,[2]Plan2!$A:$A,$D880,[2]Plan2!$U:$U,9)</f>
        <v>#VALUE!</v>
      </c>
      <c r="AC880" s="18" t="e">
        <f>SUMIFS([2]Plan2!$H:$H,[2]Plan2!$A:$A,$D880,[2]Plan2!$U:$U,10)</f>
        <v>#VALUE!</v>
      </c>
      <c r="AD880" s="18" t="e">
        <f>SUMIFS([2]Plan2!$H:$H,[2]Plan2!$A:$A,$D880,[2]Plan2!$U:$U,11)</f>
        <v>#VALUE!</v>
      </c>
      <c r="AE880" s="18" t="e">
        <f>SUMIFS([2]Plan2!$H:$H,[2]Plan2!$A:$A,$D880,[2]Plan2!$U:$U,12)</f>
        <v>#VALUE!</v>
      </c>
      <c r="AF880" s="18" t="e">
        <f>SUMIFS([2]Plan2!$H:$H,[2]Plan2!$A:$A,$D880,[2]Plan2!$U:$U,1)</f>
        <v>#VALUE!</v>
      </c>
      <c r="AG880" s="18" t="e">
        <f>SUMIFS([2]Plan2!$H:$H,[2]Plan2!$A:$A,$D880,[2]Plan2!$U:$U,2)</f>
        <v>#VALUE!</v>
      </c>
      <c r="AH880" s="18" t="e">
        <f>SUMIFS([2]Plan2!$H:$H,[2]Plan2!$A:$A,$D880,[2]Plan2!$U:$U,3)</f>
        <v>#VALUE!</v>
      </c>
      <c r="AI880" s="18" t="e">
        <f>SUMIFS([2]Plan2!$H:$H,[2]Plan2!$A:$A,$D880,[2]Plan2!$U:$U,4)</f>
        <v>#VALUE!</v>
      </c>
      <c r="AJ880" s="18" t="e">
        <f>SUMIFS([2]Plan2!$H:$H,[2]Plan2!$A:$A,$D880,[2]Plan2!$U:$U,5)</f>
        <v>#VALUE!</v>
      </c>
      <c r="AK880" s="23" t="e">
        <f t="shared" si="111"/>
        <v>#VALUE!</v>
      </c>
      <c r="AL880" s="23" t="e">
        <f t="shared" si="113"/>
        <v>#VALUE!</v>
      </c>
      <c r="AM880">
        <f t="shared" si="112"/>
        <v>0</v>
      </c>
    </row>
    <row r="881" spans="1:39" ht="15.75" x14ac:dyDescent="0.25">
      <c r="A881" s="21"/>
      <c r="B881" s="21" t="s">
        <v>1520</v>
      </c>
      <c r="C881" s="21">
        <v>8895796</v>
      </c>
      <c r="D881" s="25">
        <v>194045</v>
      </c>
      <c r="E881" s="21" t="s">
        <v>1798</v>
      </c>
      <c r="F881" s="31" t="s">
        <v>1798</v>
      </c>
      <c r="G881" s="21" t="s">
        <v>1776</v>
      </c>
      <c r="H881" s="21" t="s">
        <v>470</v>
      </c>
      <c r="I881" s="25" t="s">
        <v>145</v>
      </c>
      <c r="J881" s="21" t="s">
        <v>27</v>
      </c>
      <c r="K881" s="21" t="s">
        <v>74</v>
      </c>
      <c r="L881" s="20">
        <v>45800</v>
      </c>
      <c r="M881" s="20">
        <v>45790</v>
      </c>
      <c r="N881" s="21" t="s">
        <v>18</v>
      </c>
      <c r="O881" s="21">
        <v>36</v>
      </c>
      <c r="P881" s="21">
        <v>32</v>
      </c>
      <c r="Q881" s="21">
        <v>25</v>
      </c>
      <c r="R881" s="15">
        <f>(Q881-P881)/P881</f>
        <v>-0.21875</v>
      </c>
      <c r="S881" s="18">
        <f>IFERROR(VLOOKUP(D881,'[1]comparativo br'!$A:$B,2,FALSE),"")</f>
        <v>4127.67</v>
      </c>
      <c r="T881" s="18">
        <f>IFERROR(VLOOKUP(D881,'[1]comparativo br'!$A:$C,3,FALSE),"")</f>
        <v>1800</v>
      </c>
      <c r="U881" s="15">
        <f t="shared" si="110"/>
        <v>-0.56391862721583852</v>
      </c>
      <c r="V881" s="19">
        <f>IFERROR(VLOOKUP(D881,'[1]comparativo br'!$A:$D,4,FALSE),"")</f>
        <v>42</v>
      </c>
      <c r="W881" s="19">
        <f>IFERROR(VLOOKUP(D881,'[1]comparativo br'!$A:$E,5,FALSE),"")</f>
        <v>0</v>
      </c>
      <c r="X881" s="15">
        <f t="shared" si="107"/>
        <v>-1</v>
      </c>
      <c r="Y881" s="18" t="e">
        <f>SUMIFS([2]Plan2!$H:$H,[2]Plan2!$A:$A,$D881,[2]Plan2!$U:$U,6)</f>
        <v>#VALUE!</v>
      </c>
      <c r="Z881" s="18" t="e">
        <f>SUMIFS([2]Plan2!$H:$H,[2]Plan2!$A:$A,$D881,[2]Plan2!$U:$U,7)</f>
        <v>#VALUE!</v>
      </c>
      <c r="AA881" s="18" t="e">
        <f>SUMIFS([2]Plan2!$H:$H,[2]Plan2!$A:$A,$D881,[2]Plan2!$U:$U,8)</f>
        <v>#VALUE!</v>
      </c>
      <c r="AB881" s="18" t="e">
        <f>SUMIFS([2]Plan2!$H:$H,[2]Plan2!$A:$A,$D881,[2]Plan2!$U:$U,9)</f>
        <v>#VALUE!</v>
      </c>
      <c r="AC881" s="18" t="e">
        <f>SUMIFS([2]Plan2!$H:$H,[2]Plan2!$A:$A,$D881,[2]Plan2!$U:$U,10)</f>
        <v>#VALUE!</v>
      </c>
      <c r="AD881" s="18" t="e">
        <f>SUMIFS([2]Plan2!$H:$H,[2]Plan2!$A:$A,$D881,[2]Plan2!$U:$U,11)</f>
        <v>#VALUE!</v>
      </c>
      <c r="AE881" s="18" t="e">
        <f>SUMIFS([2]Plan2!$H:$H,[2]Plan2!$A:$A,$D881,[2]Plan2!$U:$U,12)</f>
        <v>#VALUE!</v>
      </c>
      <c r="AF881" s="18" t="e">
        <f>SUMIFS([2]Plan2!$H:$H,[2]Plan2!$A:$A,$D881,[2]Plan2!$U:$U,1)</f>
        <v>#VALUE!</v>
      </c>
      <c r="AG881" s="18" t="e">
        <f>SUMIFS([2]Plan2!$H:$H,[2]Plan2!$A:$A,$D881,[2]Plan2!$U:$U,2)</f>
        <v>#VALUE!</v>
      </c>
      <c r="AH881" s="18" t="e">
        <f>SUMIFS([2]Plan2!$H:$H,[2]Plan2!$A:$A,$D881,[2]Plan2!$U:$U,3)</f>
        <v>#VALUE!</v>
      </c>
      <c r="AI881" s="18" t="e">
        <f>SUMIFS([2]Plan2!$H:$H,[2]Plan2!$A:$A,$D881,[2]Plan2!$U:$U,4)</f>
        <v>#VALUE!</v>
      </c>
      <c r="AJ881" s="18" t="e">
        <f>SUMIFS([2]Plan2!$H:$H,[2]Plan2!$A:$A,$D881,[2]Plan2!$U:$U,5)</f>
        <v>#VALUE!</v>
      </c>
      <c r="AK881" s="23" t="e">
        <f t="shared" si="111"/>
        <v>#VALUE!</v>
      </c>
      <c r="AL881" s="23" t="e">
        <f t="shared" si="113"/>
        <v>#VALUE!</v>
      </c>
      <c r="AM881">
        <f t="shared" si="112"/>
        <v>0</v>
      </c>
    </row>
    <row r="882" spans="1:39" ht="15.75" x14ac:dyDescent="0.25">
      <c r="A882" s="21"/>
      <c r="B882" s="21" t="s">
        <v>1519</v>
      </c>
      <c r="C882" s="21">
        <v>8895796</v>
      </c>
      <c r="D882" s="25">
        <v>193884</v>
      </c>
      <c r="E882" s="21" t="s">
        <v>1798</v>
      </c>
      <c r="F882" s="31" t="s">
        <v>1798</v>
      </c>
      <c r="G882" s="21" t="s">
        <v>1776</v>
      </c>
      <c r="H882" s="21" t="s">
        <v>820</v>
      </c>
      <c r="I882" s="25" t="s">
        <v>145</v>
      </c>
      <c r="J882" s="21" t="s">
        <v>27</v>
      </c>
      <c r="K882" s="21" t="s">
        <v>74</v>
      </c>
      <c r="L882" s="20">
        <v>45790</v>
      </c>
      <c r="M882" s="20">
        <v>45792</v>
      </c>
      <c r="N882" s="21" t="s">
        <v>18</v>
      </c>
      <c r="O882" s="21">
        <v>14</v>
      </c>
      <c r="P882" s="21">
        <v>0</v>
      </c>
      <c r="Q882" s="21">
        <v>24</v>
      </c>
      <c r="R882" s="15">
        <v>1</v>
      </c>
      <c r="S882" s="18">
        <f>IFERROR(VLOOKUP(D882,'[1]comparativo br'!$A:$B,2,FALSE),"")</f>
        <v>399</v>
      </c>
      <c r="T882" s="18">
        <f>IFERROR(VLOOKUP(D882,'[1]comparativo br'!$A:$C,3,FALSE),"")</f>
        <v>900</v>
      </c>
      <c r="U882" s="15">
        <f t="shared" si="110"/>
        <v>1.255639097744361</v>
      </c>
      <c r="V882" s="19">
        <f>IFERROR(VLOOKUP(D882,'[1]comparativo br'!$A:$D,4,FALSE),"")</f>
        <v>0</v>
      </c>
      <c r="W882" s="19">
        <f>IFERROR(VLOOKUP(D882,'[1]comparativo br'!$A:$E,5,FALSE),"")</f>
        <v>0</v>
      </c>
      <c r="X882" s="15" t="str">
        <f t="shared" si="107"/>
        <v/>
      </c>
      <c r="Y882" s="18" t="e">
        <f>SUMIFS([2]Plan2!$H:$H,[2]Plan2!$A:$A,$D882,[2]Plan2!$U:$U,6)</f>
        <v>#VALUE!</v>
      </c>
      <c r="Z882" s="18" t="e">
        <f>SUMIFS([2]Plan2!$H:$H,[2]Plan2!$A:$A,$D882,[2]Plan2!$U:$U,7)</f>
        <v>#VALUE!</v>
      </c>
      <c r="AA882" s="18" t="e">
        <f>SUMIFS([2]Plan2!$H:$H,[2]Plan2!$A:$A,$D882,[2]Plan2!$U:$U,8)</f>
        <v>#VALUE!</v>
      </c>
      <c r="AB882" s="18" t="e">
        <f>SUMIFS([2]Plan2!$H:$H,[2]Plan2!$A:$A,$D882,[2]Plan2!$U:$U,9)</f>
        <v>#VALUE!</v>
      </c>
      <c r="AC882" s="18" t="e">
        <f>SUMIFS([2]Plan2!$H:$H,[2]Plan2!$A:$A,$D882,[2]Plan2!$U:$U,10)</f>
        <v>#VALUE!</v>
      </c>
      <c r="AD882" s="18" t="e">
        <f>SUMIFS([2]Plan2!$H:$H,[2]Plan2!$A:$A,$D882,[2]Plan2!$U:$U,11)</f>
        <v>#VALUE!</v>
      </c>
      <c r="AE882" s="18" t="e">
        <f>SUMIFS([2]Plan2!$H:$H,[2]Plan2!$A:$A,$D882,[2]Plan2!$U:$U,12)</f>
        <v>#VALUE!</v>
      </c>
      <c r="AF882" s="18" t="e">
        <f>SUMIFS([2]Plan2!$H:$H,[2]Plan2!$A:$A,$D882,[2]Plan2!$U:$U,1)</f>
        <v>#VALUE!</v>
      </c>
      <c r="AG882" s="18" t="e">
        <f>SUMIFS([2]Plan2!$H:$H,[2]Plan2!$A:$A,$D882,[2]Plan2!$U:$U,2)</f>
        <v>#VALUE!</v>
      </c>
      <c r="AH882" s="18" t="e">
        <f>SUMIFS([2]Plan2!$H:$H,[2]Plan2!$A:$A,$D882,[2]Plan2!$U:$U,3)</f>
        <v>#VALUE!</v>
      </c>
      <c r="AI882" s="18" t="e">
        <f>SUMIFS([2]Plan2!$H:$H,[2]Plan2!$A:$A,$D882,[2]Plan2!$U:$U,4)</f>
        <v>#VALUE!</v>
      </c>
      <c r="AJ882" s="18" t="e">
        <f>SUMIFS([2]Plan2!$H:$H,[2]Plan2!$A:$A,$D882,[2]Plan2!$U:$U,5)</f>
        <v>#VALUE!</v>
      </c>
      <c r="AK882" s="23" t="e">
        <f t="shared" si="111"/>
        <v>#VALUE!</v>
      </c>
      <c r="AL882" s="23" t="e">
        <f t="shared" si="113"/>
        <v>#VALUE!</v>
      </c>
      <c r="AM882">
        <f t="shared" si="112"/>
        <v>0</v>
      </c>
    </row>
    <row r="883" spans="1:39" ht="15.75" x14ac:dyDescent="0.25">
      <c r="A883" s="21"/>
      <c r="B883" s="21" t="s">
        <v>1519</v>
      </c>
      <c r="C883" s="21">
        <v>8895796</v>
      </c>
      <c r="D883" s="25">
        <v>194694</v>
      </c>
      <c r="E883" s="21" t="s">
        <v>1798</v>
      </c>
      <c r="F883" s="31" t="s">
        <v>1798</v>
      </c>
      <c r="G883" s="21" t="s">
        <v>1776</v>
      </c>
      <c r="H883" s="21" t="s">
        <v>334</v>
      </c>
      <c r="I883" s="25" t="s">
        <v>145</v>
      </c>
      <c r="J883" s="21" t="s">
        <v>27</v>
      </c>
      <c r="K883" s="21" t="s">
        <v>74</v>
      </c>
      <c r="L883" s="20">
        <v>45485</v>
      </c>
      <c r="M883" s="20">
        <v>45799</v>
      </c>
      <c r="N883" s="21" t="s">
        <v>18</v>
      </c>
      <c r="O883" s="21">
        <v>801</v>
      </c>
      <c r="P883" s="21">
        <v>0</v>
      </c>
      <c r="Q883" s="21">
        <v>1121</v>
      </c>
      <c r="R883" s="15">
        <v>1</v>
      </c>
      <c r="S883" s="18">
        <f>IFERROR(VLOOKUP(D883,'[1]comparativo br'!$A:$B,2,FALSE),"")</f>
        <v>0</v>
      </c>
      <c r="T883" s="18">
        <f>IFERROR(VLOOKUP(D883,'[1]comparativo br'!$A:$C,3,FALSE),"")</f>
        <v>0</v>
      </c>
      <c r="U883" s="15" t="str">
        <f t="shared" si="110"/>
        <v/>
      </c>
      <c r="V883" s="19">
        <f>IFERROR(VLOOKUP(D883,'[1]comparativo br'!$A:$D,4,FALSE),"")</f>
        <v>3425</v>
      </c>
      <c r="W883" s="19">
        <f>IFERROR(VLOOKUP(D883,'[1]comparativo br'!$A:$E,5,FALSE),"")</f>
        <v>4476</v>
      </c>
      <c r="X883" s="15">
        <f t="shared" si="107"/>
        <v>0.30686131386861315</v>
      </c>
      <c r="Y883" s="18" t="e">
        <f>SUMIFS([2]Plan2!$H:$H,[2]Plan2!$A:$A,$D883,[2]Plan2!$U:$U,6)</f>
        <v>#VALUE!</v>
      </c>
      <c r="Z883" s="18" t="e">
        <f>SUMIFS([2]Plan2!$H:$H,[2]Plan2!$A:$A,$D883,[2]Plan2!$U:$U,7)</f>
        <v>#VALUE!</v>
      </c>
      <c r="AA883" s="18" t="e">
        <f>SUMIFS([2]Plan2!$H:$H,[2]Plan2!$A:$A,$D883,[2]Plan2!$U:$U,8)</f>
        <v>#VALUE!</v>
      </c>
      <c r="AB883" s="18" t="e">
        <f>SUMIFS([2]Plan2!$H:$H,[2]Plan2!$A:$A,$D883,[2]Plan2!$U:$U,9)</f>
        <v>#VALUE!</v>
      </c>
      <c r="AC883" s="18" t="e">
        <f>SUMIFS([2]Plan2!$H:$H,[2]Plan2!$A:$A,$D883,[2]Plan2!$U:$U,10)</f>
        <v>#VALUE!</v>
      </c>
      <c r="AD883" s="18" t="e">
        <f>SUMIFS([2]Plan2!$H:$H,[2]Plan2!$A:$A,$D883,[2]Plan2!$U:$U,11)</f>
        <v>#VALUE!</v>
      </c>
      <c r="AE883" s="18" t="e">
        <f>SUMIFS([2]Plan2!$H:$H,[2]Plan2!$A:$A,$D883,[2]Plan2!$U:$U,12)</f>
        <v>#VALUE!</v>
      </c>
      <c r="AF883" s="18" t="e">
        <f>SUMIFS([2]Plan2!$H:$H,[2]Plan2!$A:$A,$D883,[2]Plan2!$U:$U,1)</f>
        <v>#VALUE!</v>
      </c>
      <c r="AG883" s="18" t="e">
        <f>SUMIFS([2]Plan2!$H:$H,[2]Plan2!$A:$A,$D883,[2]Plan2!$U:$U,2)</f>
        <v>#VALUE!</v>
      </c>
      <c r="AH883" s="18" t="e">
        <f>SUMIFS([2]Plan2!$H:$H,[2]Plan2!$A:$A,$D883,[2]Plan2!$U:$U,3)</f>
        <v>#VALUE!</v>
      </c>
      <c r="AI883" s="18" t="e">
        <f>SUMIFS([2]Plan2!$H:$H,[2]Plan2!$A:$A,$D883,[2]Plan2!$U:$U,4)</f>
        <v>#VALUE!</v>
      </c>
      <c r="AJ883" s="18" t="e">
        <f>SUMIFS([2]Plan2!$H:$H,[2]Plan2!$A:$A,$D883,[2]Plan2!$U:$U,5)</f>
        <v>#VALUE!</v>
      </c>
      <c r="AK883" s="23" t="e">
        <f t="shared" si="111"/>
        <v>#VALUE!</v>
      </c>
      <c r="AL883" s="23" t="e">
        <f t="shared" si="113"/>
        <v>#VALUE!</v>
      </c>
      <c r="AM883">
        <f t="shared" si="112"/>
        <v>0</v>
      </c>
    </row>
    <row r="884" spans="1:39" ht="15.75" x14ac:dyDescent="0.25">
      <c r="A884" s="21"/>
      <c r="B884" s="21" t="s">
        <v>1519</v>
      </c>
      <c r="C884" s="21">
        <v>8896056</v>
      </c>
      <c r="D884" s="25">
        <v>192699</v>
      </c>
      <c r="E884" s="21" t="s">
        <v>12</v>
      </c>
      <c r="F884" s="31" t="s">
        <v>12</v>
      </c>
      <c r="G884" s="21" t="s">
        <v>804</v>
      </c>
      <c r="H884" s="21" t="s">
        <v>149</v>
      </c>
      <c r="I884" s="25" t="s">
        <v>15</v>
      </c>
      <c r="J884" s="21" t="s">
        <v>85</v>
      </c>
      <c r="K884" s="21" t="s">
        <v>386</v>
      </c>
      <c r="L884" s="20">
        <v>45622</v>
      </c>
      <c r="M884" s="20">
        <v>45740</v>
      </c>
      <c r="N884" s="21" t="s">
        <v>53</v>
      </c>
      <c r="O884" s="21">
        <v>29</v>
      </c>
      <c r="P884" s="21">
        <v>28</v>
      </c>
      <c r="Q884" s="21">
        <v>38</v>
      </c>
      <c r="R884" s="15">
        <f>(Q884-P884)/P884</f>
        <v>0.35714285714285715</v>
      </c>
      <c r="S884" s="18">
        <f>IFERROR(VLOOKUP(D884,'[1]comparativo br'!$A:$B,2,FALSE),"")</f>
        <v>0</v>
      </c>
      <c r="T884" s="18">
        <f>IFERROR(VLOOKUP(D884,'[1]comparativo br'!$A:$C,3,FALSE),"")</f>
        <v>0</v>
      </c>
      <c r="U884" s="15" t="str">
        <f t="shared" si="110"/>
        <v/>
      </c>
      <c r="V884" s="19">
        <f>IFERROR(VLOOKUP(D884,'[1]comparativo br'!$A:$D,4,FALSE),"")</f>
        <v>23</v>
      </c>
      <c r="W884" s="19">
        <f>IFERROR(VLOOKUP(D884,'[1]comparativo br'!$A:$E,5,FALSE),"")</f>
        <v>0</v>
      </c>
      <c r="X884" s="15">
        <f t="shared" si="107"/>
        <v>-1</v>
      </c>
      <c r="Y884" s="18" t="e">
        <f>SUMIFS([2]Plan2!$H:$H,[2]Plan2!$A:$A,$D884,[2]Plan2!$U:$U,6)</f>
        <v>#VALUE!</v>
      </c>
      <c r="Z884" s="18" t="e">
        <f>SUMIFS([2]Plan2!$H:$H,[2]Plan2!$A:$A,$D884,[2]Plan2!$U:$U,7)</f>
        <v>#VALUE!</v>
      </c>
      <c r="AA884" s="18" t="e">
        <f>SUMIFS([2]Plan2!$H:$H,[2]Plan2!$A:$A,$D884,[2]Plan2!$U:$U,8)</f>
        <v>#VALUE!</v>
      </c>
      <c r="AB884" s="18" t="e">
        <f>SUMIFS([2]Plan2!$H:$H,[2]Plan2!$A:$A,$D884,[2]Plan2!$U:$U,9)</f>
        <v>#VALUE!</v>
      </c>
      <c r="AC884" s="18" t="e">
        <f>SUMIFS([2]Plan2!$H:$H,[2]Plan2!$A:$A,$D884,[2]Plan2!$U:$U,10)</f>
        <v>#VALUE!</v>
      </c>
      <c r="AD884" s="18" t="e">
        <f>SUMIFS([2]Plan2!$H:$H,[2]Plan2!$A:$A,$D884,[2]Plan2!$U:$U,11)</f>
        <v>#VALUE!</v>
      </c>
      <c r="AE884" s="18" t="e">
        <f>SUMIFS([2]Plan2!$H:$H,[2]Plan2!$A:$A,$D884,[2]Plan2!$U:$U,12)</f>
        <v>#VALUE!</v>
      </c>
      <c r="AF884" s="18" t="e">
        <f>SUMIFS([2]Plan2!$H:$H,[2]Plan2!$A:$A,$D884,[2]Plan2!$U:$U,1)</f>
        <v>#VALUE!</v>
      </c>
      <c r="AG884" s="18" t="e">
        <f>SUMIFS([2]Plan2!$H:$H,[2]Plan2!$A:$A,$D884,[2]Plan2!$U:$U,2)</f>
        <v>#VALUE!</v>
      </c>
      <c r="AH884" s="18" t="e">
        <f>SUMIFS([2]Plan2!$H:$H,[2]Plan2!$A:$A,$D884,[2]Plan2!$U:$U,3)</f>
        <v>#VALUE!</v>
      </c>
      <c r="AI884" s="18" t="e">
        <f>SUMIFS([2]Plan2!$H:$H,[2]Plan2!$A:$A,$D884,[2]Plan2!$U:$U,4)</f>
        <v>#VALUE!</v>
      </c>
      <c r="AJ884" s="18" t="e">
        <f>SUMIFS([2]Plan2!$H:$H,[2]Plan2!$A:$A,$D884,[2]Plan2!$U:$U,5)</f>
        <v>#VALUE!</v>
      </c>
      <c r="AK884" s="23" t="e">
        <f t="shared" si="111"/>
        <v>#VALUE!</v>
      </c>
      <c r="AL884" s="23" t="e">
        <f t="shared" si="113"/>
        <v>#VALUE!</v>
      </c>
      <c r="AM884">
        <f t="shared" si="112"/>
        <v>0</v>
      </c>
    </row>
    <row r="885" spans="1:39" ht="15.75" x14ac:dyDescent="0.25">
      <c r="A885" s="21"/>
      <c r="B885" s="21" t="s">
        <v>1520</v>
      </c>
      <c r="C885" s="21">
        <v>8900669</v>
      </c>
      <c r="D885" s="25">
        <v>192783</v>
      </c>
      <c r="E885" s="21" t="s">
        <v>12</v>
      </c>
      <c r="F885" s="31" t="s">
        <v>2489</v>
      </c>
      <c r="G885" s="21" t="s">
        <v>2260</v>
      </c>
      <c r="H885" s="21" t="s">
        <v>839</v>
      </c>
      <c r="I885" s="25" t="s">
        <v>132</v>
      </c>
      <c r="J885" s="21" t="s">
        <v>21</v>
      </c>
      <c r="K885" s="21"/>
      <c r="L885" s="20">
        <v>45715</v>
      </c>
      <c r="M885" s="20">
        <v>45274</v>
      </c>
      <c r="N885" s="21" t="s">
        <v>22</v>
      </c>
      <c r="O885" s="21">
        <v>0</v>
      </c>
      <c r="P885" s="21">
        <v>1</v>
      </c>
      <c r="Q885" s="21">
        <v>0</v>
      </c>
      <c r="R885" s="15">
        <f>(Q885-P885)/P885</f>
        <v>-1</v>
      </c>
      <c r="S885" s="18">
        <f>IFERROR(VLOOKUP(D885,'[1]comparativo br'!$A:$B,2,FALSE),"")</f>
        <v>0</v>
      </c>
      <c r="T885" s="18">
        <f>IFERROR(VLOOKUP(D885,'[1]comparativo br'!$A:$C,3,FALSE),"")</f>
        <v>2592</v>
      </c>
      <c r="U885" s="15" t="str">
        <f t="shared" si="110"/>
        <v/>
      </c>
      <c r="V885" s="19">
        <f>IFERROR(VLOOKUP(D885,'[1]comparativo br'!$A:$D,4,FALSE),"")</f>
        <v>5</v>
      </c>
      <c r="W885" s="19">
        <f>IFERROR(VLOOKUP(D885,'[1]comparativo br'!$A:$E,5,FALSE),"")</f>
        <v>0</v>
      </c>
      <c r="X885" s="15">
        <f t="shared" si="107"/>
        <v>-1</v>
      </c>
      <c r="Y885" s="18" t="e">
        <f>SUMIFS([2]Plan2!$H:$H,[2]Plan2!$A:$A,$D885,[2]Plan2!$U:$U,6)</f>
        <v>#VALUE!</v>
      </c>
      <c r="Z885" s="18" t="e">
        <f>SUMIFS([2]Plan2!$H:$H,[2]Plan2!$A:$A,$D885,[2]Plan2!$U:$U,7)</f>
        <v>#VALUE!</v>
      </c>
      <c r="AA885" s="18" t="e">
        <f>SUMIFS([2]Plan2!$H:$H,[2]Plan2!$A:$A,$D885,[2]Plan2!$U:$U,8)</f>
        <v>#VALUE!</v>
      </c>
      <c r="AB885" s="18" t="e">
        <f>SUMIFS([2]Plan2!$H:$H,[2]Plan2!$A:$A,$D885,[2]Plan2!$U:$U,9)</f>
        <v>#VALUE!</v>
      </c>
      <c r="AC885" s="18" t="e">
        <f>SUMIFS([2]Plan2!$H:$H,[2]Plan2!$A:$A,$D885,[2]Plan2!$U:$U,10)</f>
        <v>#VALUE!</v>
      </c>
      <c r="AD885" s="18" t="e">
        <f>SUMIFS([2]Plan2!$H:$H,[2]Plan2!$A:$A,$D885,[2]Plan2!$U:$U,11)</f>
        <v>#VALUE!</v>
      </c>
      <c r="AE885" s="18" t="e">
        <f>SUMIFS([2]Plan2!$H:$H,[2]Plan2!$A:$A,$D885,[2]Plan2!$U:$U,12)</f>
        <v>#VALUE!</v>
      </c>
      <c r="AF885" s="18" t="e">
        <f>SUMIFS([2]Plan2!$H:$H,[2]Plan2!$A:$A,$D885,[2]Plan2!$U:$U,1)</f>
        <v>#VALUE!</v>
      </c>
      <c r="AG885" s="18" t="e">
        <f>SUMIFS([2]Plan2!$H:$H,[2]Plan2!$A:$A,$D885,[2]Plan2!$U:$U,2)</f>
        <v>#VALUE!</v>
      </c>
      <c r="AH885" s="18" t="e">
        <f>SUMIFS([2]Plan2!$H:$H,[2]Plan2!$A:$A,$D885,[2]Plan2!$U:$U,3)</f>
        <v>#VALUE!</v>
      </c>
      <c r="AI885" s="18" t="e">
        <f>SUMIFS([2]Plan2!$H:$H,[2]Plan2!$A:$A,$D885,[2]Plan2!$U:$U,4)</f>
        <v>#VALUE!</v>
      </c>
      <c r="AJ885" s="18" t="e">
        <f>SUMIFS([2]Plan2!$H:$H,[2]Plan2!$A:$A,$D885,[2]Plan2!$U:$U,5)</f>
        <v>#VALUE!</v>
      </c>
      <c r="AK885" s="23" t="e">
        <f t="shared" si="111"/>
        <v>#VALUE!</v>
      </c>
      <c r="AL885" s="23" t="e">
        <f t="shared" si="113"/>
        <v>#VALUE!</v>
      </c>
      <c r="AM885">
        <f t="shared" si="112"/>
        <v>0</v>
      </c>
    </row>
    <row r="886" spans="1:39" ht="15.75" x14ac:dyDescent="0.25">
      <c r="A886" s="21"/>
      <c r="B886" s="21" t="s">
        <v>1520</v>
      </c>
      <c r="C886" s="21">
        <v>8902291</v>
      </c>
      <c r="D886" s="25">
        <v>194673</v>
      </c>
      <c r="E886" s="21" t="s">
        <v>104</v>
      </c>
      <c r="F886" s="31" t="s">
        <v>1575</v>
      </c>
      <c r="G886" s="21" t="s">
        <v>2144</v>
      </c>
      <c r="H886" s="21" t="s">
        <v>829</v>
      </c>
      <c r="I886" s="25" t="s">
        <v>79</v>
      </c>
      <c r="J886" s="21" t="s">
        <v>85</v>
      </c>
      <c r="K886" s="21" t="s">
        <v>86</v>
      </c>
      <c r="L886" s="20">
        <v>45740</v>
      </c>
      <c r="M886" s="20">
        <v>45799</v>
      </c>
      <c r="N886" s="21" t="s">
        <v>18</v>
      </c>
      <c r="O886" s="21">
        <v>69</v>
      </c>
      <c r="P886" s="21">
        <v>0</v>
      </c>
      <c r="Q886" s="21">
        <v>134</v>
      </c>
      <c r="R886" s="15">
        <v>1</v>
      </c>
      <c r="S886" s="18">
        <f>IFERROR(VLOOKUP(D886,'[1]comparativo br'!$A:$B,2,FALSE),"")</f>
        <v>4702.5</v>
      </c>
      <c r="T886" s="18">
        <f>IFERROR(VLOOKUP(D886,'[1]comparativo br'!$A:$C,3,FALSE),"")</f>
        <v>11468</v>
      </c>
      <c r="U886" s="15">
        <f t="shared" si="110"/>
        <v>1.4387028176501861</v>
      </c>
      <c r="V886" s="19">
        <f>IFERROR(VLOOKUP(D886,'[1]comparativo br'!$A:$D,4,FALSE),"")</f>
        <v>151</v>
      </c>
      <c r="W886" s="19">
        <f>IFERROR(VLOOKUP(D886,'[1]comparativo br'!$A:$E,5,FALSE),"")</f>
        <v>160</v>
      </c>
      <c r="X886" s="15">
        <f t="shared" si="107"/>
        <v>5.9602649006622516E-2</v>
      </c>
      <c r="Y886" s="18" t="e">
        <f>SUMIFS([2]Plan2!$H:$H,[2]Plan2!$A:$A,$D886,[2]Plan2!$U:$U,6)</f>
        <v>#VALUE!</v>
      </c>
      <c r="Z886" s="18" t="e">
        <f>SUMIFS([2]Plan2!$H:$H,[2]Plan2!$A:$A,$D886,[2]Plan2!$U:$U,7)</f>
        <v>#VALUE!</v>
      </c>
      <c r="AA886" s="18" t="e">
        <f>SUMIFS([2]Plan2!$H:$H,[2]Plan2!$A:$A,$D886,[2]Plan2!$U:$U,8)</f>
        <v>#VALUE!</v>
      </c>
      <c r="AB886" s="18" t="e">
        <f>SUMIFS([2]Plan2!$H:$H,[2]Plan2!$A:$A,$D886,[2]Plan2!$U:$U,9)</f>
        <v>#VALUE!</v>
      </c>
      <c r="AC886" s="18" t="e">
        <f>SUMIFS([2]Plan2!$H:$H,[2]Plan2!$A:$A,$D886,[2]Plan2!$U:$U,10)</f>
        <v>#VALUE!</v>
      </c>
      <c r="AD886" s="18" t="e">
        <f>SUMIFS([2]Plan2!$H:$H,[2]Plan2!$A:$A,$D886,[2]Plan2!$U:$U,11)</f>
        <v>#VALUE!</v>
      </c>
      <c r="AE886" s="18" t="e">
        <f>SUMIFS([2]Plan2!$H:$H,[2]Plan2!$A:$A,$D886,[2]Plan2!$U:$U,12)</f>
        <v>#VALUE!</v>
      </c>
      <c r="AF886" s="18" t="e">
        <f>SUMIFS([2]Plan2!$H:$H,[2]Plan2!$A:$A,$D886,[2]Plan2!$U:$U,1)</f>
        <v>#VALUE!</v>
      </c>
      <c r="AG886" s="18" t="e">
        <f>SUMIFS([2]Plan2!$H:$H,[2]Plan2!$A:$A,$D886,[2]Plan2!$U:$U,2)</f>
        <v>#VALUE!</v>
      </c>
      <c r="AH886" s="18" t="e">
        <f>SUMIFS([2]Plan2!$H:$H,[2]Plan2!$A:$A,$D886,[2]Plan2!$U:$U,3)</f>
        <v>#VALUE!</v>
      </c>
      <c r="AI886" s="18" t="e">
        <f>SUMIFS([2]Plan2!$H:$H,[2]Plan2!$A:$A,$D886,[2]Plan2!$U:$U,4)</f>
        <v>#VALUE!</v>
      </c>
      <c r="AJ886" s="18" t="e">
        <f>SUMIFS([2]Plan2!$H:$H,[2]Plan2!$A:$A,$D886,[2]Plan2!$U:$U,5)</f>
        <v>#VALUE!</v>
      </c>
      <c r="AK886" s="23" t="e">
        <f t="shared" si="111"/>
        <v>#VALUE!</v>
      </c>
      <c r="AL886" s="23" t="e">
        <f t="shared" si="113"/>
        <v>#VALUE!</v>
      </c>
      <c r="AM886">
        <f t="shared" si="112"/>
        <v>0</v>
      </c>
    </row>
    <row r="887" spans="1:39" ht="15.75" x14ac:dyDescent="0.25">
      <c r="A887" s="21"/>
      <c r="B887" s="21" t="s">
        <v>1519</v>
      </c>
      <c r="C887" s="21">
        <v>8904391</v>
      </c>
      <c r="D887" s="25">
        <v>192471</v>
      </c>
      <c r="E887" s="21" t="s">
        <v>12</v>
      </c>
      <c r="F887" s="31" t="s">
        <v>2488</v>
      </c>
      <c r="G887" s="21" t="s">
        <v>770</v>
      </c>
      <c r="H887" s="21" t="s">
        <v>469</v>
      </c>
      <c r="I887" s="25" t="s">
        <v>15</v>
      </c>
      <c r="J887" s="21" t="s">
        <v>107</v>
      </c>
      <c r="K887" s="21" t="s">
        <v>540</v>
      </c>
      <c r="L887" s="20">
        <v>45205</v>
      </c>
      <c r="M887" s="20">
        <v>45792</v>
      </c>
      <c r="N887" s="21" t="s">
        <v>18</v>
      </c>
      <c r="O887" s="21">
        <v>67</v>
      </c>
      <c r="P887" s="21">
        <v>20</v>
      </c>
      <c r="Q887" s="21">
        <v>12</v>
      </c>
      <c r="R887" s="15">
        <f t="shared" ref="R887:R895" si="114">(Q887-P887)/P887</f>
        <v>-0.4</v>
      </c>
      <c r="S887" s="18">
        <f>IFERROR(VLOOKUP(D887,'[1]comparativo br'!$A:$B,2,FALSE),"")</f>
        <v>3900</v>
      </c>
      <c r="T887" s="18">
        <f>IFERROR(VLOOKUP(D887,'[1]comparativo br'!$A:$C,3,FALSE),"")</f>
        <v>0</v>
      </c>
      <c r="U887" s="15">
        <f t="shared" si="110"/>
        <v>-1</v>
      </c>
      <c r="V887" s="19">
        <f>IFERROR(VLOOKUP(D887,'[1]comparativo br'!$A:$D,4,FALSE),"")</f>
        <v>12</v>
      </c>
      <c r="W887" s="19">
        <f>IFERROR(VLOOKUP(D887,'[1]comparativo br'!$A:$E,5,FALSE),"")</f>
        <v>12</v>
      </c>
      <c r="X887" s="15">
        <f t="shared" si="107"/>
        <v>0</v>
      </c>
      <c r="Y887" s="18" t="e">
        <f>SUMIFS([2]Plan2!$H:$H,[2]Plan2!$A:$A,$D887,[2]Plan2!$U:$U,6)</f>
        <v>#VALUE!</v>
      </c>
      <c r="Z887" s="18" t="e">
        <f>SUMIFS([2]Plan2!$H:$H,[2]Plan2!$A:$A,$D887,[2]Plan2!$U:$U,7)</f>
        <v>#VALUE!</v>
      </c>
      <c r="AA887" s="18" t="e">
        <f>SUMIFS([2]Plan2!$H:$H,[2]Plan2!$A:$A,$D887,[2]Plan2!$U:$U,8)</f>
        <v>#VALUE!</v>
      </c>
      <c r="AB887" s="18" t="e">
        <f>SUMIFS([2]Plan2!$H:$H,[2]Plan2!$A:$A,$D887,[2]Plan2!$U:$U,9)</f>
        <v>#VALUE!</v>
      </c>
      <c r="AC887" s="18" t="e">
        <f>SUMIFS([2]Plan2!$H:$H,[2]Plan2!$A:$A,$D887,[2]Plan2!$U:$U,10)</f>
        <v>#VALUE!</v>
      </c>
      <c r="AD887" s="18" t="e">
        <f>SUMIFS([2]Plan2!$H:$H,[2]Plan2!$A:$A,$D887,[2]Plan2!$U:$U,11)</f>
        <v>#VALUE!</v>
      </c>
      <c r="AE887" s="18" t="e">
        <f>SUMIFS([2]Plan2!$H:$H,[2]Plan2!$A:$A,$D887,[2]Plan2!$U:$U,12)</f>
        <v>#VALUE!</v>
      </c>
      <c r="AF887" s="18" t="e">
        <f>SUMIFS([2]Plan2!$H:$H,[2]Plan2!$A:$A,$D887,[2]Plan2!$U:$U,1)</f>
        <v>#VALUE!</v>
      </c>
      <c r="AG887" s="18" t="e">
        <f>SUMIFS([2]Plan2!$H:$H,[2]Plan2!$A:$A,$D887,[2]Plan2!$U:$U,2)</f>
        <v>#VALUE!</v>
      </c>
      <c r="AH887" s="18" t="e">
        <f>SUMIFS([2]Plan2!$H:$H,[2]Plan2!$A:$A,$D887,[2]Plan2!$U:$U,3)</f>
        <v>#VALUE!</v>
      </c>
      <c r="AI887" s="18" t="e">
        <f>SUMIFS([2]Plan2!$H:$H,[2]Plan2!$A:$A,$D887,[2]Plan2!$U:$U,4)</f>
        <v>#VALUE!</v>
      </c>
      <c r="AJ887" s="18" t="e">
        <f>SUMIFS([2]Plan2!$H:$H,[2]Plan2!$A:$A,$D887,[2]Plan2!$U:$U,5)</f>
        <v>#VALUE!</v>
      </c>
      <c r="AK887" s="23" t="e">
        <f t="shared" si="111"/>
        <v>#VALUE!</v>
      </c>
      <c r="AL887" s="23" t="e">
        <f t="shared" si="113"/>
        <v>#VALUE!</v>
      </c>
      <c r="AM887">
        <f t="shared" si="112"/>
        <v>0</v>
      </c>
    </row>
    <row r="888" spans="1:39" ht="15.75" x14ac:dyDescent="0.25">
      <c r="A888" s="21"/>
      <c r="B888" s="21" t="s">
        <v>1520</v>
      </c>
      <c r="C888" s="21">
        <v>8906558</v>
      </c>
      <c r="D888" s="25">
        <v>102451</v>
      </c>
      <c r="E888" s="21" t="s">
        <v>1180</v>
      </c>
      <c r="F888" s="31" t="s">
        <v>1180</v>
      </c>
      <c r="G888" s="21" t="s">
        <v>1241</v>
      </c>
      <c r="H888" s="21" t="s">
        <v>417</v>
      </c>
      <c r="I888" s="25" t="s">
        <v>72</v>
      </c>
      <c r="J888" s="21" t="s">
        <v>27</v>
      </c>
      <c r="K888" s="21" t="s">
        <v>28</v>
      </c>
      <c r="L888" s="20">
        <v>45763</v>
      </c>
      <c r="M888" s="20">
        <v>45799</v>
      </c>
      <c r="N888" s="21" t="s">
        <v>18</v>
      </c>
      <c r="O888" s="21">
        <v>86</v>
      </c>
      <c r="P888" s="21">
        <v>52</v>
      </c>
      <c r="Q888" s="21">
        <v>109</v>
      </c>
      <c r="R888" s="15">
        <f t="shared" si="114"/>
        <v>1.0961538461538463</v>
      </c>
      <c r="S888" s="18">
        <f>IFERROR(VLOOKUP(D888,'[1]comparativo br'!$A:$B,2,FALSE),"")</f>
        <v>4028.55</v>
      </c>
      <c r="T888" s="18">
        <f>IFERROR(VLOOKUP(D888,'[1]comparativo br'!$A:$C,3,FALSE),"")</f>
        <v>21318</v>
      </c>
      <c r="U888" s="15">
        <f t="shared" si="110"/>
        <v>4.2917302751610382</v>
      </c>
      <c r="V888" s="19">
        <f>IFERROR(VLOOKUP(D888,'[1]comparativo br'!$A:$D,4,FALSE),"")</f>
        <v>109</v>
      </c>
      <c r="W888" s="19">
        <f>IFERROR(VLOOKUP(D888,'[1]comparativo br'!$A:$E,5,FALSE),"")</f>
        <v>247</v>
      </c>
      <c r="X888" s="15">
        <f t="shared" ref="X888:X951" si="115">IFERROR((W888-V888)/V888,"")</f>
        <v>1.2660550458715596</v>
      </c>
      <c r="Y888" s="18" t="e">
        <f>SUMIFS([2]Plan2!$H:$H,[2]Plan2!$A:$A,$D888,[2]Plan2!$U:$U,6)</f>
        <v>#VALUE!</v>
      </c>
      <c r="Z888" s="18" t="e">
        <f>SUMIFS([2]Plan2!$H:$H,[2]Plan2!$A:$A,$D888,[2]Plan2!$U:$U,7)</f>
        <v>#VALUE!</v>
      </c>
      <c r="AA888" s="18" t="e">
        <f>SUMIFS([2]Plan2!$H:$H,[2]Plan2!$A:$A,$D888,[2]Plan2!$U:$U,8)</f>
        <v>#VALUE!</v>
      </c>
      <c r="AB888" s="18" t="e">
        <f>SUMIFS([2]Plan2!$H:$H,[2]Plan2!$A:$A,$D888,[2]Plan2!$U:$U,9)</f>
        <v>#VALUE!</v>
      </c>
      <c r="AC888" s="18" t="e">
        <f>SUMIFS([2]Plan2!$H:$H,[2]Plan2!$A:$A,$D888,[2]Plan2!$U:$U,10)</f>
        <v>#VALUE!</v>
      </c>
      <c r="AD888" s="18" t="e">
        <f>SUMIFS([2]Plan2!$H:$H,[2]Plan2!$A:$A,$D888,[2]Plan2!$U:$U,11)</f>
        <v>#VALUE!</v>
      </c>
      <c r="AE888" s="18" t="e">
        <f>SUMIFS([2]Plan2!$H:$H,[2]Plan2!$A:$A,$D888,[2]Plan2!$U:$U,12)</f>
        <v>#VALUE!</v>
      </c>
      <c r="AF888" s="18" t="e">
        <f>SUMIFS([2]Plan2!$H:$H,[2]Plan2!$A:$A,$D888,[2]Plan2!$U:$U,1)</f>
        <v>#VALUE!</v>
      </c>
      <c r="AG888" s="18" t="e">
        <f>SUMIFS([2]Plan2!$H:$H,[2]Plan2!$A:$A,$D888,[2]Plan2!$U:$U,2)</f>
        <v>#VALUE!</v>
      </c>
      <c r="AH888" s="18" t="e">
        <f>SUMIFS([2]Plan2!$H:$H,[2]Plan2!$A:$A,$D888,[2]Plan2!$U:$U,3)</f>
        <v>#VALUE!</v>
      </c>
      <c r="AI888" s="18" t="e">
        <f>SUMIFS([2]Plan2!$H:$H,[2]Plan2!$A:$A,$D888,[2]Plan2!$U:$U,4)</f>
        <v>#VALUE!</v>
      </c>
      <c r="AJ888" s="18" t="e">
        <f>SUMIFS([2]Plan2!$H:$H,[2]Plan2!$A:$A,$D888,[2]Plan2!$U:$U,5)</f>
        <v>#VALUE!</v>
      </c>
      <c r="AK888" s="23" t="e">
        <f t="shared" si="111"/>
        <v>#VALUE!</v>
      </c>
      <c r="AL888" s="23" t="e">
        <f t="shared" si="113"/>
        <v>#VALUE!</v>
      </c>
      <c r="AM888">
        <f t="shared" si="112"/>
        <v>0</v>
      </c>
    </row>
    <row r="889" spans="1:39" ht="15.75" x14ac:dyDescent="0.25">
      <c r="A889" s="21"/>
      <c r="B889" s="21" t="s">
        <v>1520</v>
      </c>
      <c r="C889" s="21">
        <v>8918031</v>
      </c>
      <c r="D889" s="25">
        <v>194472</v>
      </c>
      <c r="E889" s="21" t="s">
        <v>1798</v>
      </c>
      <c r="F889" s="31" t="s">
        <v>1798</v>
      </c>
      <c r="G889" s="21" t="s">
        <v>1625</v>
      </c>
      <c r="H889" s="21" t="s">
        <v>239</v>
      </c>
      <c r="I889" s="25" t="s">
        <v>145</v>
      </c>
      <c r="J889" s="21" t="s">
        <v>67</v>
      </c>
      <c r="K889" s="21" t="s">
        <v>68</v>
      </c>
      <c r="L889" s="20">
        <v>45357</v>
      </c>
      <c r="M889" s="20">
        <v>45727</v>
      </c>
      <c r="N889" s="21" t="s">
        <v>53</v>
      </c>
      <c r="O889" s="21">
        <v>3</v>
      </c>
      <c r="P889" s="21">
        <v>2</v>
      </c>
      <c r="Q889" s="21">
        <v>4</v>
      </c>
      <c r="R889" s="15">
        <f t="shared" si="114"/>
        <v>1</v>
      </c>
      <c r="S889" s="18">
        <f>IFERROR(VLOOKUP(D889,'[1]comparativo br'!$A:$B,2,FALSE),"")</f>
        <v>0</v>
      </c>
      <c r="T889" s="18">
        <f>IFERROR(VLOOKUP(D889,'[1]comparativo br'!$A:$C,3,FALSE),"")</f>
        <v>0</v>
      </c>
      <c r="U889" s="15" t="str">
        <f t="shared" si="110"/>
        <v/>
      </c>
      <c r="V889" s="19">
        <f>IFERROR(VLOOKUP(D889,'[1]comparativo br'!$A:$D,4,FALSE),"")</f>
        <v>0</v>
      </c>
      <c r="W889" s="19">
        <f>IFERROR(VLOOKUP(D889,'[1]comparativo br'!$A:$E,5,FALSE),"")</f>
        <v>8</v>
      </c>
      <c r="X889" s="15" t="str">
        <f t="shared" si="115"/>
        <v/>
      </c>
      <c r="Y889" s="18" t="e">
        <f>SUMIFS([2]Plan2!$H:$H,[2]Plan2!$A:$A,$D889,[2]Plan2!$U:$U,6)</f>
        <v>#VALUE!</v>
      </c>
      <c r="Z889" s="18" t="e">
        <f>SUMIFS([2]Plan2!$H:$H,[2]Plan2!$A:$A,$D889,[2]Plan2!$U:$U,7)</f>
        <v>#VALUE!</v>
      </c>
      <c r="AA889" s="18" t="e">
        <f>SUMIFS([2]Plan2!$H:$H,[2]Plan2!$A:$A,$D889,[2]Plan2!$U:$U,8)</f>
        <v>#VALUE!</v>
      </c>
      <c r="AB889" s="18" t="e">
        <f>SUMIFS([2]Plan2!$H:$H,[2]Plan2!$A:$A,$D889,[2]Plan2!$U:$U,9)</f>
        <v>#VALUE!</v>
      </c>
      <c r="AC889" s="18" t="e">
        <f>SUMIFS([2]Plan2!$H:$H,[2]Plan2!$A:$A,$D889,[2]Plan2!$U:$U,10)</f>
        <v>#VALUE!</v>
      </c>
      <c r="AD889" s="18" t="e">
        <f>SUMIFS([2]Plan2!$H:$H,[2]Plan2!$A:$A,$D889,[2]Plan2!$U:$U,11)</f>
        <v>#VALUE!</v>
      </c>
      <c r="AE889" s="18" t="e">
        <f>SUMIFS([2]Plan2!$H:$H,[2]Plan2!$A:$A,$D889,[2]Plan2!$U:$U,12)</f>
        <v>#VALUE!</v>
      </c>
      <c r="AF889" s="18" t="e">
        <f>SUMIFS([2]Plan2!$H:$H,[2]Plan2!$A:$A,$D889,[2]Plan2!$U:$U,1)</f>
        <v>#VALUE!</v>
      </c>
      <c r="AG889" s="18" t="e">
        <f>SUMIFS([2]Plan2!$H:$H,[2]Plan2!$A:$A,$D889,[2]Plan2!$U:$U,2)</f>
        <v>#VALUE!</v>
      </c>
      <c r="AH889" s="18" t="e">
        <f>SUMIFS([2]Plan2!$H:$H,[2]Plan2!$A:$A,$D889,[2]Plan2!$U:$U,3)</f>
        <v>#VALUE!</v>
      </c>
      <c r="AI889" s="18" t="e">
        <f>SUMIFS([2]Plan2!$H:$H,[2]Plan2!$A:$A,$D889,[2]Plan2!$U:$U,4)</f>
        <v>#VALUE!</v>
      </c>
      <c r="AJ889" s="18" t="e">
        <f>SUMIFS([2]Plan2!$H:$H,[2]Plan2!$A:$A,$D889,[2]Plan2!$U:$U,5)</f>
        <v>#VALUE!</v>
      </c>
      <c r="AK889" s="23" t="e">
        <f t="shared" si="111"/>
        <v>#VALUE!</v>
      </c>
      <c r="AL889" s="23" t="e">
        <f t="shared" si="113"/>
        <v>#VALUE!</v>
      </c>
      <c r="AM889">
        <f t="shared" si="112"/>
        <v>0</v>
      </c>
    </row>
    <row r="890" spans="1:39" ht="15.75" x14ac:dyDescent="0.25">
      <c r="A890" s="21"/>
      <c r="B890" s="21" t="s">
        <v>1520</v>
      </c>
      <c r="C890" s="21">
        <v>8936794</v>
      </c>
      <c r="D890" s="25">
        <v>194074</v>
      </c>
      <c r="E890" s="21" t="s">
        <v>1798</v>
      </c>
      <c r="F890" s="31" t="s">
        <v>1798</v>
      </c>
      <c r="G890" s="21" t="s">
        <v>1013</v>
      </c>
      <c r="H890" s="21" t="s">
        <v>239</v>
      </c>
      <c r="I890" s="25" t="s">
        <v>145</v>
      </c>
      <c r="J890" s="21" t="s">
        <v>67</v>
      </c>
      <c r="K890" s="21" t="s">
        <v>68</v>
      </c>
      <c r="L890" s="20">
        <v>45699</v>
      </c>
      <c r="M890" s="20">
        <v>45730</v>
      </c>
      <c r="N890" s="21" t="s">
        <v>22</v>
      </c>
      <c r="O890" s="21">
        <v>2</v>
      </c>
      <c r="P890" s="21">
        <v>1</v>
      </c>
      <c r="Q890" s="21">
        <v>11</v>
      </c>
      <c r="R890" s="15">
        <f t="shared" si="114"/>
        <v>10</v>
      </c>
      <c r="S890" s="18" t="str">
        <f>IFERROR(VLOOKUP(D890,'[1]comparativo br'!$A:$B,2,FALSE),"")</f>
        <v/>
      </c>
      <c r="T890" s="18" t="str">
        <f>IFERROR(VLOOKUP(D890,'[1]comparativo br'!$A:$C,3,FALSE),"")</f>
        <v/>
      </c>
      <c r="U890" s="15" t="str">
        <f t="shared" si="110"/>
        <v/>
      </c>
      <c r="V890" s="19" t="str">
        <f>IFERROR(VLOOKUP(D890,'[1]comparativo br'!$A:$D,4,FALSE),"")</f>
        <v/>
      </c>
      <c r="W890" s="19" t="str">
        <f>IFERROR(VLOOKUP(D890,'[1]comparativo br'!$A:$E,5,FALSE),"")</f>
        <v/>
      </c>
      <c r="X890" s="15" t="str">
        <f t="shared" si="115"/>
        <v/>
      </c>
      <c r="Y890" s="18" t="e">
        <f>SUMIFS([2]Plan2!$H:$H,[2]Plan2!$A:$A,$D890,[2]Plan2!$U:$U,6)</f>
        <v>#VALUE!</v>
      </c>
      <c r="Z890" s="18" t="e">
        <f>SUMIFS([2]Plan2!$H:$H,[2]Plan2!$A:$A,$D890,[2]Plan2!$U:$U,7)</f>
        <v>#VALUE!</v>
      </c>
      <c r="AA890" s="18" t="e">
        <f>SUMIFS([2]Plan2!$H:$H,[2]Plan2!$A:$A,$D890,[2]Plan2!$U:$U,8)</f>
        <v>#VALUE!</v>
      </c>
      <c r="AB890" s="18" t="e">
        <f>SUMIFS([2]Plan2!$H:$H,[2]Plan2!$A:$A,$D890,[2]Plan2!$U:$U,9)</f>
        <v>#VALUE!</v>
      </c>
      <c r="AC890" s="18" t="e">
        <f>SUMIFS([2]Plan2!$H:$H,[2]Plan2!$A:$A,$D890,[2]Plan2!$U:$U,10)</f>
        <v>#VALUE!</v>
      </c>
      <c r="AD890" s="18" t="e">
        <f>SUMIFS([2]Plan2!$H:$H,[2]Plan2!$A:$A,$D890,[2]Plan2!$U:$U,11)</f>
        <v>#VALUE!</v>
      </c>
      <c r="AE890" s="18" t="e">
        <f>SUMIFS([2]Plan2!$H:$H,[2]Plan2!$A:$A,$D890,[2]Plan2!$U:$U,12)</f>
        <v>#VALUE!</v>
      </c>
      <c r="AF890" s="18" t="e">
        <f>SUMIFS([2]Plan2!$H:$H,[2]Plan2!$A:$A,$D890,[2]Plan2!$U:$U,1)</f>
        <v>#VALUE!</v>
      </c>
      <c r="AG890" s="18" t="e">
        <f>SUMIFS([2]Plan2!$H:$H,[2]Plan2!$A:$A,$D890,[2]Plan2!$U:$U,2)</f>
        <v>#VALUE!</v>
      </c>
      <c r="AH890" s="18" t="e">
        <f>SUMIFS([2]Plan2!$H:$H,[2]Plan2!$A:$A,$D890,[2]Plan2!$U:$U,3)</f>
        <v>#VALUE!</v>
      </c>
      <c r="AI890" s="18" t="e">
        <f>SUMIFS([2]Plan2!$H:$H,[2]Plan2!$A:$A,$D890,[2]Plan2!$U:$U,4)</f>
        <v>#VALUE!</v>
      </c>
      <c r="AJ890" s="18" t="e">
        <f>SUMIFS([2]Plan2!$H:$H,[2]Plan2!$A:$A,$D890,[2]Plan2!$U:$U,5)</f>
        <v>#VALUE!</v>
      </c>
      <c r="AK890" s="23" t="e">
        <f t="shared" si="111"/>
        <v>#VALUE!</v>
      </c>
      <c r="AL890" s="23" t="e">
        <f t="shared" si="113"/>
        <v>#VALUE!</v>
      </c>
      <c r="AM890">
        <f t="shared" si="112"/>
        <v>0</v>
      </c>
    </row>
    <row r="891" spans="1:39" ht="15.75" x14ac:dyDescent="0.25">
      <c r="A891" s="21"/>
      <c r="B891" s="21" t="s">
        <v>1519</v>
      </c>
      <c r="C891" s="21">
        <v>8936816</v>
      </c>
      <c r="D891" s="25">
        <v>194075</v>
      </c>
      <c r="E891" s="21" t="s">
        <v>1798</v>
      </c>
      <c r="F891" s="31" t="s">
        <v>1798</v>
      </c>
      <c r="G891" s="21" t="s">
        <v>1014</v>
      </c>
      <c r="H891" s="21" t="s">
        <v>239</v>
      </c>
      <c r="I891" s="25" t="s">
        <v>145</v>
      </c>
      <c r="J891" s="21" t="s">
        <v>67</v>
      </c>
      <c r="K891" s="21" t="s">
        <v>68</v>
      </c>
      <c r="L891" s="20">
        <v>45698</v>
      </c>
      <c r="M891" s="20">
        <v>45726</v>
      </c>
      <c r="N891" s="21" t="s">
        <v>22</v>
      </c>
      <c r="O891" s="21">
        <v>0</v>
      </c>
      <c r="P891" s="21">
        <v>1</v>
      </c>
      <c r="Q891" s="21">
        <v>1</v>
      </c>
      <c r="R891" s="15">
        <f t="shared" si="114"/>
        <v>0</v>
      </c>
      <c r="S891" s="18" t="str">
        <f>IFERROR(VLOOKUP(D891,'[1]comparativo br'!$A:$B,2,FALSE),"")</f>
        <v/>
      </c>
      <c r="T891" s="18" t="str">
        <f>IFERROR(VLOOKUP(D891,'[1]comparativo br'!$A:$C,3,FALSE),"")</f>
        <v/>
      </c>
      <c r="U891" s="15" t="str">
        <f t="shared" si="110"/>
        <v/>
      </c>
      <c r="V891" s="19" t="str">
        <f>IFERROR(VLOOKUP(D891,'[1]comparativo br'!$A:$D,4,FALSE),"")</f>
        <v/>
      </c>
      <c r="W891" s="19" t="str">
        <f>IFERROR(VLOOKUP(D891,'[1]comparativo br'!$A:$E,5,FALSE),"")</f>
        <v/>
      </c>
      <c r="X891" s="15" t="str">
        <f t="shared" si="115"/>
        <v/>
      </c>
      <c r="Y891" s="18" t="e">
        <f>SUMIFS([2]Plan2!$H:$H,[2]Plan2!$A:$A,$D891,[2]Plan2!$U:$U,6)</f>
        <v>#VALUE!</v>
      </c>
      <c r="Z891" s="18" t="e">
        <f>SUMIFS([2]Plan2!$H:$H,[2]Plan2!$A:$A,$D891,[2]Plan2!$U:$U,7)</f>
        <v>#VALUE!</v>
      </c>
      <c r="AA891" s="18" t="e">
        <f>SUMIFS([2]Plan2!$H:$H,[2]Plan2!$A:$A,$D891,[2]Plan2!$U:$U,8)</f>
        <v>#VALUE!</v>
      </c>
      <c r="AB891" s="18" t="e">
        <f>SUMIFS([2]Plan2!$H:$H,[2]Plan2!$A:$A,$D891,[2]Plan2!$U:$U,9)</f>
        <v>#VALUE!</v>
      </c>
      <c r="AC891" s="18" t="e">
        <f>SUMIFS([2]Plan2!$H:$H,[2]Plan2!$A:$A,$D891,[2]Plan2!$U:$U,10)</f>
        <v>#VALUE!</v>
      </c>
      <c r="AD891" s="18" t="e">
        <f>SUMIFS([2]Plan2!$H:$H,[2]Plan2!$A:$A,$D891,[2]Plan2!$U:$U,11)</f>
        <v>#VALUE!</v>
      </c>
      <c r="AE891" s="18" t="e">
        <f>SUMIFS([2]Plan2!$H:$H,[2]Plan2!$A:$A,$D891,[2]Plan2!$U:$U,12)</f>
        <v>#VALUE!</v>
      </c>
      <c r="AF891" s="18" t="e">
        <f>SUMIFS([2]Plan2!$H:$H,[2]Plan2!$A:$A,$D891,[2]Plan2!$U:$U,1)</f>
        <v>#VALUE!</v>
      </c>
      <c r="AG891" s="18" t="e">
        <f>SUMIFS([2]Plan2!$H:$H,[2]Plan2!$A:$A,$D891,[2]Plan2!$U:$U,2)</f>
        <v>#VALUE!</v>
      </c>
      <c r="AH891" s="18" t="e">
        <f>SUMIFS([2]Plan2!$H:$H,[2]Plan2!$A:$A,$D891,[2]Plan2!$U:$U,3)</f>
        <v>#VALUE!</v>
      </c>
      <c r="AI891" s="18" t="e">
        <f>SUMIFS([2]Plan2!$H:$H,[2]Plan2!$A:$A,$D891,[2]Plan2!$U:$U,4)</f>
        <v>#VALUE!</v>
      </c>
      <c r="AJ891" s="18" t="e">
        <f>SUMIFS([2]Plan2!$H:$H,[2]Plan2!$A:$A,$D891,[2]Plan2!$U:$U,5)</f>
        <v>#VALUE!</v>
      </c>
      <c r="AK891" s="23" t="e">
        <f t="shared" si="111"/>
        <v>#VALUE!</v>
      </c>
      <c r="AL891" s="23" t="e">
        <f t="shared" si="113"/>
        <v>#VALUE!</v>
      </c>
      <c r="AM891">
        <f t="shared" si="112"/>
        <v>0</v>
      </c>
    </row>
    <row r="892" spans="1:39" ht="15.75" x14ac:dyDescent="0.25">
      <c r="A892" s="21"/>
      <c r="B892" s="21" t="s">
        <v>1520</v>
      </c>
      <c r="C892" s="21">
        <v>8944243</v>
      </c>
      <c r="D892" s="25">
        <v>192572</v>
      </c>
      <c r="E892" s="21" t="s">
        <v>1180</v>
      </c>
      <c r="F892" s="31" t="s">
        <v>1180</v>
      </c>
      <c r="G892" s="21" t="s">
        <v>1398</v>
      </c>
      <c r="H892" s="21" t="s">
        <v>1388</v>
      </c>
      <c r="I892" s="25" t="s">
        <v>51</v>
      </c>
      <c r="J892" s="21" t="s">
        <v>67</v>
      </c>
      <c r="K892" s="21" t="s">
        <v>416</v>
      </c>
      <c r="L892" s="20">
        <v>45757</v>
      </c>
      <c r="M892" s="20">
        <v>45546</v>
      </c>
      <c r="N892" s="21" t="s">
        <v>22</v>
      </c>
      <c r="O892" s="21">
        <v>2</v>
      </c>
      <c r="P892" s="21">
        <v>1</v>
      </c>
      <c r="Q892" s="21">
        <v>2</v>
      </c>
      <c r="R892" s="15">
        <f t="shared" si="114"/>
        <v>1</v>
      </c>
      <c r="S892" s="18">
        <f>IFERROR(VLOOKUP(D892,'[1]comparativo br'!$A:$B,2,FALSE),"")</f>
        <v>0</v>
      </c>
      <c r="T892" s="18">
        <f>IFERROR(VLOOKUP(D892,'[1]comparativo br'!$A:$C,3,FALSE),"")</f>
        <v>2154</v>
      </c>
      <c r="U892" s="15" t="str">
        <f t="shared" si="110"/>
        <v/>
      </c>
      <c r="V892" s="19">
        <f>IFERROR(VLOOKUP(D892,'[1]comparativo br'!$A:$D,4,FALSE),"")</f>
        <v>2</v>
      </c>
      <c r="W892" s="19">
        <f>IFERROR(VLOOKUP(D892,'[1]comparativo br'!$A:$E,5,FALSE),"")</f>
        <v>6</v>
      </c>
      <c r="X892" s="15">
        <f t="shared" si="115"/>
        <v>2</v>
      </c>
      <c r="Y892" s="18" t="e">
        <f>SUMIFS([2]Plan2!$H:$H,[2]Plan2!$A:$A,$D892,[2]Plan2!$U:$U,6)</f>
        <v>#VALUE!</v>
      </c>
      <c r="Z892" s="18" t="e">
        <f>SUMIFS([2]Plan2!$H:$H,[2]Plan2!$A:$A,$D892,[2]Plan2!$U:$U,7)</f>
        <v>#VALUE!</v>
      </c>
      <c r="AA892" s="18" t="e">
        <f>SUMIFS([2]Plan2!$H:$H,[2]Plan2!$A:$A,$D892,[2]Plan2!$U:$U,8)</f>
        <v>#VALUE!</v>
      </c>
      <c r="AB892" s="18" t="e">
        <f>SUMIFS([2]Plan2!$H:$H,[2]Plan2!$A:$A,$D892,[2]Plan2!$U:$U,9)</f>
        <v>#VALUE!</v>
      </c>
      <c r="AC892" s="18" t="e">
        <f>SUMIFS([2]Plan2!$H:$H,[2]Plan2!$A:$A,$D892,[2]Plan2!$U:$U,10)</f>
        <v>#VALUE!</v>
      </c>
      <c r="AD892" s="18" t="e">
        <f>SUMIFS([2]Plan2!$H:$H,[2]Plan2!$A:$A,$D892,[2]Plan2!$U:$U,11)</f>
        <v>#VALUE!</v>
      </c>
      <c r="AE892" s="18" t="e">
        <f>SUMIFS([2]Plan2!$H:$H,[2]Plan2!$A:$A,$D892,[2]Plan2!$U:$U,12)</f>
        <v>#VALUE!</v>
      </c>
      <c r="AF892" s="18" t="e">
        <f>SUMIFS([2]Plan2!$H:$H,[2]Plan2!$A:$A,$D892,[2]Plan2!$U:$U,1)</f>
        <v>#VALUE!</v>
      </c>
      <c r="AG892" s="18" t="e">
        <f>SUMIFS([2]Plan2!$H:$H,[2]Plan2!$A:$A,$D892,[2]Plan2!$U:$U,2)</f>
        <v>#VALUE!</v>
      </c>
      <c r="AH892" s="18" t="e">
        <f>SUMIFS([2]Plan2!$H:$H,[2]Plan2!$A:$A,$D892,[2]Plan2!$U:$U,3)</f>
        <v>#VALUE!</v>
      </c>
      <c r="AI892" s="18" t="e">
        <f>SUMIFS([2]Plan2!$H:$H,[2]Plan2!$A:$A,$D892,[2]Plan2!$U:$U,4)</f>
        <v>#VALUE!</v>
      </c>
      <c r="AJ892" s="18" t="e">
        <f>SUMIFS([2]Plan2!$H:$H,[2]Plan2!$A:$A,$D892,[2]Plan2!$U:$U,5)</f>
        <v>#VALUE!</v>
      </c>
      <c r="AK892" s="23" t="e">
        <f t="shared" si="111"/>
        <v>#VALUE!</v>
      </c>
      <c r="AL892" s="23" t="e">
        <f t="shared" si="113"/>
        <v>#VALUE!</v>
      </c>
      <c r="AM892">
        <f t="shared" si="112"/>
        <v>0</v>
      </c>
    </row>
    <row r="893" spans="1:39" ht="15.75" x14ac:dyDescent="0.25">
      <c r="A893" s="21"/>
      <c r="B893" s="21" t="s">
        <v>1520</v>
      </c>
      <c r="C893" s="21">
        <v>8976495</v>
      </c>
      <c r="D893" s="25">
        <v>800283</v>
      </c>
      <c r="E893" s="21" t="s">
        <v>1206</v>
      </c>
      <c r="F893" s="31" t="s">
        <v>1206</v>
      </c>
      <c r="G893" s="21" t="s">
        <v>1514</v>
      </c>
      <c r="H893" s="21" t="s">
        <v>544</v>
      </c>
      <c r="I893" s="25" t="s">
        <v>55</v>
      </c>
      <c r="J893" s="21" t="s">
        <v>67</v>
      </c>
      <c r="K893" s="21" t="s">
        <v>416</v>
      </c>
      <c r="L893" s="20">
        <v>45792</v>
      </c>
      <c r="M893" s="20">
        <v>45757</v>
      </c>
      <c r="N893" s="21" t="s">
        <v>18</v>
      </c>
      <c r="O893" s="21">
        <v>29</v>
      </c>
      <c r="P893" s="21">
        <v>85</v>
      </c>
      <c r="Q893" s="21">
        <v>86</v>
      </c>
      <c r="R893" s="15">
        <f t="shared" si="114"/>
        <v>1.1764705882352941E-2</v>
      </c>
      <c r="S893" s="18">
        <f>IFERROR(VLOOKUP(D893,'[1]comparativo br'!$A:$B,2,FALSE),"")</f>
        <v>5090.53</v>
      </c>
      <c r="T893" s="18">
        <f>IFERROR(VLOOKUP(D893,'[1]comparativo br'!$A:$C,3,FALSE),"")</f>
        <v>5950</v>
      </c>
      <c r="U893" s="15">
        <f t="shared" si="110"/>
        <v>0.16883703661504801</v>
      </c>
      <c r="V893" s="19">
        <f>IFERROR(VLOOKUP(D893,'[1]comparativo br'!$A:$D,4,FALSE),"")</f>
        <v>17</v>
      </c>
      <c r="W893" s="19">
        <f>IFERROR(VLOOKUP(D893,'[1]comparativo br'!$A:$E,5,FALSE),"")</f>
        <v>16</v>
      </c>
      <c r="X893" s="15">
        <f t="shared" si="115"/>
        <v>-5.8823529411764705E-2</v>
      </c>
      <c r="Y893" s="18" t="e">
        <f>SUMIFS([2]Plan2!$H:$H,[2]Plan2!$A:$A,$D893,[2]Plan2!$U:$U,6)</f>
        <v>#VALUE!</v>
      </c>
      <c r="Z893" s="18" t="e">
        <f>SUMIFS([2]Plan2!$H:$H,[2]Plan2!$A:$A,$D893,[2]Plan2!$U:$U,7)</f>
        <v>#VALUE!</v>
      </c>
      <c r="AA893" s="18" t="e">
        <f>SUMIFS([2]Plan2!$H:$H,[2]Plan2!$A:$A,$D893,[2]Plan2!$U:$U,8)</f>
        <v>#VALUE!</v>
      </c>
      <c r="AB893" s="18" t="e">
        <f>SUMIFS([2]Plan2!$H:$H,[2]Plan2!$A:$A,$D893,[2]Plan2!$U:$U,9)</f>
        <v>#VALUE!</v>
      </c>
      <c r="AC893" s="18" t="e">
        <f>SUMIFS([2]Plan2!$H:$H,[2]Plan2!$A:$A,$D893,[2]Plan2!$U:$U,10)</f>
        <v>#VALUE!</v>
      </c>
      <c r="AD893" s="18" t="e">
        <f>SUMIFS([2]Plan2!$H:$H,[2]Plan2!$A:$A,$D893,[2]Plan2!$U:$U,11)</f>
        <v>#VALUE!</v>
      </c>
      <c r="AE893" s="18" t="e">
        <f>SUMIFS([2]Plan2!$H:$H,[2]Plan2!$A:$A,$D893,[2]Plan2!$U:$U,12)</f>
        <v>#VALUE!</v>
      </c>
      <c r="AF893" s="18" t="e">
        <f>SUMIFS([2]Plan2!$H:$H,[2]Plan2!$A:$A,$D893,[2]Plan2!$U:$U,1)</f>
        <v>#VALUE!</v>
      </c>
      <c r="AG893" s="18" t="e">
        <f>SUMIFS([2]Plan2!$H:$H,[2]Plan2!$A:$A,$D893,[2]Plan2!$U:$U,2)</f>
        <v>#VALUE!</v>
      </c>
      <c r="AH893" s="18" t="e">
        <f>SUMIFS([2]Plan2!$H:$H,[2]Plan2!$A:$A,$D893,[2]Plan2!$U:$U,3)</f>
        <v>#VALUE!</v>
      </c>
      <c r="AI893" s="18" t="e">
        <f>SUMIFS([2]Plan2!$H:$H,[2]Plan2!$A:$A,$D893,[2]Plan2!$U:$U,4)</f>
        <v>#VALUE!</v>
      </c>
      <c r="AJ893" s="18" t="e">
        <f>SUMIFS([2]Plan2!$H:$H,[2]Plan2!$A:$A,$D893,[2]Plan2!$U:$U,5)</f>
        <v>#VALUE!</v>
      </c>
      <c r="AK893" s="23" t="e">
        <f t="shared" si="111"/>
        <v>#VALUE!</v>
      </c>
      <c r="AL893" s="23" t="e">
        <f t="shared" si="113"/>
        <v>#VALUE!</v>
      </c>
      <c r="AM893">
        <f t="shared" si="112"/>
        <v>0</v>
      </c>
    </row>
    <row r="894" spans="1:39" ht="15.75" x14ac:dyDescent="0.25">
      <c r="A894" s="21"/>
      <c r="B894" s="21" t="s">
        <v>1519</v>
      </c>
      <c r="C894" s="21">
        <v>9022388</v>
      </c>
      <c r="D894" s="25">
        <v>193942</v>
      </c>
      <c r="E894" s="21" t="s">
        <v>24</v>
      </c>
      <c r="F894" s="31" t="s">
        <v>24</v>
      </c>
      <c r="G894" s="21" t="s">
        <v>1476</v>
      </c>
      <c r="H894" s="21" t="s">
        <v>1477</v>
      </c>
      <c r="I894" s="25" t="s">
        <v>63</v>
      </c>
      <c r="J894" s="21" t="s">
        <v>27</v>
      </c>
      <c r="K894" s="21" t="s">
        <v>28</v>
      </c>
      <c r="L894" s="20">
        <v>45805</v>
      </c>
      <c r="M894" s="20">
        <v>45790</v>
      </c>
      <c r="N894" s="21" t="s">
        <v>18</v>
      </c>
      <c r="O894" s="21">
        <v>86</v>
      </c>
      <c r="P894" s="21">
        <v>46</v>
      </c>
      <c r="Q894" s="21">
        <v>181</v>
      </c>
      <c r="R894" s="15">
        <f t="shared" si="114"/>
        <v>2.9347826086956523</v>
      </c>
      <c r="S894" s="18">
        <f>IFERROR(VLOOKUP(D894,'[1]comparativo br'!$A:$B,2,FALSE),"")</f>
        <v>15531</v>
      </c>
      <c r="T894" s="18">
        <f>IFERROR(VLOOKUP(D894,'[1]comparativo br'!$A:$C,3,FALSE),"")</f>
        <v>10164</v>
      </c>
      <c r="U894" s="15">
        <f t="shared" si="110"/>
        <v>-0.34556693065481942</v>
      </c>
      <c r="V894" s="19">
        <f>IFERROR(VLOOKUP(D894,'[1]comparativo br'!$A:$D,4,FALSE),"")</f>
        <v>420</v>
      </c>
      <c r="W894" s="19">
        <f>IFERROR(VLOOKUP(D894,'[1]comparativo br'!$A:$E,5,FALSE),"")</f>
        <v>245</v>
      </c>
      <c r="X894" s="15">
        <f t="shared" si="115"/>
        <v>-0.41666666666666669</v>
      </c>
      <c r="Y894" s="18" t="e">
        <f>SUMIFS([2]Plan2!$H:$H,[2]Plan2!$A:$A,$D894,[2]Plan2!$U:$U,6)</f>
        <v>#VALUE!</v>
      </c>
      <c r="Z894" s="18" t="e">
        <f>SUMIFS([2]Plan2!$H:$H,[2]Plan2!$A:$A,$D894,[2]Plan2!$U:$U,7)</f>
        <v>#VALUE!</v>
      </c>
      <c r="AA894" s="18" t="e">
        <f>SUMIFS([2]Plan2!$H:$H,[2]Plan2!$A:$A,$D894,[2]Plan2!$U:$U,8)</f>
        <v>#VALUE!</v>
      </c>
      <c r="AB894" s="18" t="e">
        <f>SUMIFS([2]Plan2!$H:$H,[2]Plan2!$A:$A,$D894,[2]Plan2!$U:$U,9)</f>
        <v>#VALUE!</v>
      </c>
      <c r="AC894" s="18" t="e">
        <f>SUMIFS([2]Plan2!$H:$H,[2]Plan2!$A:$A,$D894,[2]Plan2!$U:$U,10)</f>
        <v>#VALUE!</v>
      </c>
      <c r="AD894" s="18" t="e">
        <f>SUMIFS([2]Plan2!$H:$H,[2]Plan2!$A:$A,$D894,[2]Plan2!$U:$U,11)</f>
        <v>#VALUE!</v>
      </c>
      <c r="AE894" s="18" t="e">
        <f>SUMIFS([2]Plan2!$H:$H,[2]Plan2!$A:$A,$D894,[2]Plan2!$U:$U,12)</f>
        <v>#VALUE!</v>
      </c>
      <c r="AF894" s="18" t="e">
        <f>SUMIFS([2]Plan2!$H:$H,[2]Plan2!$A:$A,$D894,[2]Plan2!$U:$U,1)</f>
        <v>#VALUE!</v>
      </c>
      <c r="AG894" s="18" t="e">
        <f>SUMIFS([2]Plan2!$H:$H,[2]Plan2!$A:$A,$D894,[2]Plan2!$U:$U,2)</f>
        <v>#VALUE!</v>
      </c>
      <c r="AH894" s="18" t="e">
        <f>SUMIFS([2]Plan2!$H:$H,[2]Plan2!$A:$A,$D894,[2]Plan2!$U:$U,3)</f>
        <v>#VALUE!</v>
      </c>
      <c r="AI894" s="18" t="e">
        <f>SUMIFS([2]Plan2!$H:$H,[2]Plan2!$A:$A,$D894,[2]Plan2!$U:$U,4)</f>
        <v>#VALUE!</v>
      </c>
      <c r="AJ894" s="18" t="e">
        <f>SUMIFS([2]Plan2!$H:$H,[2]Plan2!$A:$A,$D894,[2]Plan2!$U:$U,5)</f>
        <v>#VALUE!</v>
      </c>
      <c r="AK894" s="23" t="e">
        <f t="shared" si="111"/>
        <v>#VALUE!</v>
      </c>
      <c r="AL894" s="23" t="e">
        <f t="shared" si="113"/>
        <v>#VALUE!</v>
      </c>
      <c r="AM894">
        <f t="shared" si="112"/>
        <v>0</v>
      </c>
    </row>
    <row r="895" spans="1:39" ht="15.75" x14ac:dyDescent="0.25">
      <c r="A895" s="21"/>
      <c r="B895" s="21" t="s">
        <v>1519</v>
      </c>
      <c r="C895" s="21">
        <v>9024130</v>
      </c>
      <c r="D895" s="25">
        <v>191154</v>
      </c>
      <c r="E895" s="21" t="s">
        <v>12</v>
      </c>
      <c r="F895" s="31" t="s">
        <v>12</v>
      </c>
      <c r="G895" s="21" t="s">
        <v>1708</v>
      </c>
      <c r="H895" s="21" t="s">
        <v>169</v>
      </c>
      <c r="I895" s="25" t="s">
        <v>170</v>
      </c>
      <c r="J895" s="21" t="s">
        <v>21</v>
      </c>
      <c r="K895" s="21"/>
      <c r="L895" s="20">
        <v>45614</v>
      </c>
      <c r="M895" s="20">
        <v>45638</v>
      </c>
      <c r="N895" s="21" t="s">
        <v>53</v>
      </c>
      <c r="O895" s="21">
        <v>10</v>
      </c>
      <c r="P895" s="21">
        <v>2</v>
      </c>
      <c r="Q895" s="21">
        <v>2</v>
      </c>
      <c r="R895" s="15">
        <f t="shared" si="114"/>
        <v>0</v>
      </c>
      <c r="S895" s="18" t="str">
        <f>IFERROR(VLOOKUP(D895,'[1]comparativo br'!$A:$B,2,FALSE),"")</f>
        <v/>
      </c>
      <c r="T895" s="18" t="str">
        <f>IFERROR(VLOOKUP(D895,'[1]comparativo br'!$A:$C,3,FALSE),"")</f>
        <v/>
      </c>
      <c r="U895" s="15" t="str">
        <f t="shared" si="110"/>
        <v/>
      </c>
      <c r="V895" s="19" t="str">
        <f>IFERROR(VLOOKUP(D895,'[1]comparativo br'!$A:$D,4,FALSE),"")</f>
        <v/>
      </c>
      <c r="W895" s="19" t="str">
        <f>IFERROR(VLOOKUP(D895,'[1]comparativo br'!$A:$E,5,FALSE),"")</f>
        <v/>
      </c>
      <c r="X895" s="15" t="str">
        <f t="shared" si="115"/>
        <v/>
      </c>
      <c r="Y895" s="18" t="e">
        <f>SUMIFS([2]Plan2!$H:$H,[2]Plan2!$A:$A,$D895,[2]Plan2!$U:$U,6)</f>
        <v>#VALUE!</v>
      </c>
      <c r="Z895" s="18" t="e">
        <f>SUMIFS([2]Plan2!$H:$H,[2]Plan2!$A:$A,$D895,[2]Plan2!$U:$U,7)</f>
        <v>#VALUE!</v>
      </c>
      <c r="AA895" s="18" t="e">
        <f>SUMIFS([2]Plan2!$H:$H,[2]Plan2!$A:$A,$D895,[2]Plan2!$U:$U,8)</f>
        <v>#VALUE!</v>
      </c>
      <c r="AB895" s="18" t="e">
        <f>SUMIFS([2]Plan2!$H:$H,[2]Plan2!$A:$A,$D895,[2]Plan2!$U:$U,9)</f>
        <v>#VALUE!</v>
      </c>
      <c r="AC895" s="18" t="e">
        <f>SUMIFS([2]Plan2!$H:$H,[2]Plan2!$A:$A,$D895,[2]Plan2!$U:$U,10)</f>
        <v>#VALUE!</v>
      </c>
      <c r="AD895" s="18" t="e">
        <f>SUMIFS([2]Plan2!$H:$H,[2]Plan2!$A:$A,$D895,[2]Plan2!$U:$U,11)</f>
        <v>#VALUE!</v>
      </c>
      <c r="AE895" s="18" t="e">
        <f>SUMIFS([2]Plan2!$H:$H,[2]Plan2!$A:$A,$D895,[2]Plan2!$U:$U,12)</f>
        <v>#VALUE!</v>
      </c>
      <c r="AF895" s="18" t="e">
        <f>SUMIFS([2]Plan2!$H:$H,[2]Plan2!$A:$A,$D895,[2]Plan2!$U:$U,1)</f>
        <v>#VALUE!</v>
      </c>
      <c r="AG895" s="18" t="e">
        <f>SUMIFS([2]Plan2!$H:$H,[2]Plan2!$A:$A,$D895,[2]Plan2!$U:$U,2)</f>
        <v>#VALUE!</v>
      </c>
      <c r="AH895" s="18" t="e">
        <f>SUMIFS([2]Plan2!$H:$H,[2]Plan2!$A:$A,$D895,[2]Plan2!$U:$U,3)</f>
        <v>#VALUE!</v>
      </c>
      <c r="AI895" s="18" t="e">
        <f>SUMIFS([2]Plan2!$H:$H,[2]Plan2!$A:$A,$D895,[2]Plan2!$U:$U,4)</f>
        <v>#VALUE!</v>
      </c>
      <c r="AJ895" s="18" t="e">
        <f>SUMIFS([2]Plan2!$H:$H,[2]Plan2!$A:$A,$D895,[2]Plan2!$U:$U,5)</f>
        <v>#VALUE!</v>
      </c>
      <c r="AK895" s="23" t="e">
        <f t="shared" si="111"/>
        <v>#VALUE!</v>
      </c>
      <c r="AL895" s="23" t="e">
        <f t="shared" si="113"/>
        <v>#VALUE!</v>
      </c>
      <c r="AM895">
        <f t="shared" si="112"/>
        <v>0</v>
      </c>
    </row>
    <row r="896" spans="1:39" ht="15.75" x14ac:dyDescent="0.25">
      <c r="A896" s="21"/>
      <c r="B896" s="21" t="s">
        <v>1520</v>
      </c>
      <c r="C896" s="21">
        <v>9027401</v>
      </c>
      <c r="D896" s="25" t="s">
        <v>1972</v>
      </c>
      <c r="E896" s="21" t="s">
        <v>2203</v>
      </c>
      <c r="F896" s="31" t="s">
        <v>1826</v>
      </c>
      <c r="G896" s="21" t="s">
        <v>1973</v>
      </c>
      <c r="H896" s="21" t="s">
        <v>1974</v>
      </c>
      <c r="I896" s="25" t="s">
        <v>20</v>
      </c>
      <c r="J896" s="21" t="s">
        <v>27</v>
      </c>
      <c r="K896" s="21" t="s">
        <v>28</v>
      </c>
      <c r="L896" s="20">
        <v>45582</v>
      </c>
      <c r="M896" s="20">
        <v>45798</v>
      </c>
      <c r="N896" s="21" t="s">
        <v>18</v>
      </c>
      <c r="O896" s="21">
        <v>4</v>
      </c>
      <c r="P896" s="21">
        <v>0</v>
      </c>
      <c r="Q896" s="21">
        <v>10</v>
      </c>
      <c r="R896" s="15">
        <v>1</v>
      </c>
      <c r="S896" s="18">
        <f>IFERROR(VLOOKUP(D896,'[1]comparativo br'!$A:$B,2,FALSE),"")</f>
        <v>1042.5</v>
      </c>
      <c r="T896" s="18">
        <f>IFERROR(VLOOKUP(D896,'[1]comparativo br'!$A:$C,3,FALSE),"")</f>
        <v>0</v>
      </c>
      <c r="U896" s="15">
        <f t="shared" si="110"/>
        <v>-1</v>
      </c>
      <c r="V896" s="19">
        <f>IFERROR(VLOOKUP(D896,'[1]comparativo br'!$A:$D,4,FALSE),"")</f>
        <v>11</v>
      </c>
      <c r="W896" s="19">
        <f>IFERROR(VLOOKUP(D896,'[1]comparativo br'!$A:$E,5,FALSE),"")</f>
        <v>0</v>
      </c>
      <c r="X896" s="15">
        <f t="shared" si="115"/>
        <v>-1</v>
      </c>
      <c r="Y896" s="18" t="e">
        <f>SUMIFS([2]Plan2!$H:$H,[2]Plan2!$A:$A,$D896,[2]Plan2!$U:$U,6)</f>
        <v>#VALUE!</v>
      </c>
      <c r="Z896" s="18" t="e">
        <f>SUMIFS([2]Plan2!$H:$H,[2]Plan2!$A:$A,$D896,[2]Plan2!$U:$U,7)</f>
        <v>#VALUE!</v>
      </c>
      <c r="AA896" s="18" t="e">
        <f>SUMIFS([2]Plan2!$H:$H,[2]Plan2!$A:$A,$D896,[2]Plan2!$U:$U,8)</f>
        <v>#VALUE!</v>
      </c>
      <c r="AB896" s="18" t="e">
        <f>SUMIFS([2]Plan2!$H:$H,[2]Plan2!$A:$A,$D896,[2]Plan2!$U:$U,9)</f>
        <v>#VALUE!</v>
      </c>
      <c r="AC896" s="18" t="e">
        <f>SUMIFS([2]Plan2!$H:$H,[2]Plan2!$A:$A,$D896,[2]Plan2!$U:$U,10)</f>
        <v>#VALUE!</v>
      </c>
      <c r="AD896" s="18" t="e">
        <f>SUMIFS([2]Plan2!$H:$H,[2]Plan2!$A:$A,$D896,[2]Plan2!$U:$U,11)</f>
        <v>#VALUE!</v>
      </c>
      <c r="AE896" s="18" t="e">
        <f>SUMIFS([2]Plan2!$H:$H,[2]Plan2!$A:$A,$D896,[2]Plan2!$U:$U,12)</f>
        <v>#VALUE!</v>
      </c>
      <c r="AF896" s="18" t="e">
        <f>SUMIFS([2]Plan2!$H:$H,[2]Plan2!$A:$A,$D896,[2]Plan2!$U:$U,1)</f>
        <v>#VALUE!</v>
      </c>
      <c r="AG896" s="18" t="e">
        <f>SUMIFS([2]Plan2!$H:$H,[2]Plan2!$A:$A,$D896,[2]Plan2!$U:$U,2)</f>
        <v>#VALUE!</v>
      </c>
      <c r="AH896" s="18" t="e">
        <f>SUMIFS([2]Plan2!$H:$H,[2]Plan2!$A:$A,$D896,[2]Plan2!$U:$U,3)</f>
        <v>#VALUE!</v>
      </c>
      <c r="AI896" s="18" t="e">
        <f>SUMIFS([2]Plan2!$H:$H,[2]Plan2!$A:$A,$D896,[2]Plan2!$U:$U,4)</f>
        <v>#VALUE!</v>
      </c>
      <c r="AJ896" s="18" t="e">
        <f>SUMIFS([2]Plan2!$H:$H,[2]Plan2!$A:$A,$D896,[2]Plan2!$U:$U,5)</f>
        <v>#VALUE!</v>
      </c>
      <c r="AK896" s="23" t="e">
        <f t="shared" si="111"/>
        <v>#VALUE!</v>
      </c>
      <c r="AL896" s="23" t="e">
        <f t="shared" si="113"/>
        <v>#VALUE!</v>
      </c>
      <c r="AM896">
        <f t="shared" si="112"/>
        <v>0</v>
      </c>
    </row>
    <row r="897" spans="1:39" ht="15.75" x14ac:dyDescent="0.25">
      <c r="A897" s="21" t="s">
        <v>36</v>
      </c>
      <c r="B897" s="21" t="s">
        <v>1519</v>
      </c>
      <c r="C897" s="21">
        <v>9048051</v>
      </c>
      <c r="D897" s="25">
        <v>101304</v>
      </c>
      <c r="E897" s="21" t="s">
        <v>12</v>
      </c>
      <c r="F897" s="31" t="s">
        <v>2489</v>
      </c>
      <c r="G897" s="21" t="s">
        <v>1751</v>
      </c>
      <c r="H897" s="21" t="s">
        <v>496</v>
      </c>
      <c r="I897" s="25" t="s">
        <v>132</v>
      </c>
      <c r="J897" s="21" t="s">
        <v>27</v>
      </c>
      <c r="K897" s="21" t="s">
        <v>210</v>
      </c>
      <c r="L897" s="20">
        <v>45359</v>
      </c>
      <c r="M897" s="20">
        <v>45558</v>
      </c>
      <c r="N897" s="21" t="s">
        <v>53</v>
      </c>
      <c r="O897" s="21">
        <v>1</v>
      </c>
      <c r="P897" s="21">
        <v>0</v>
      </c>
      <c r="Q897" s="21">
        <v>1</v>
      </c>
      <c r="R897" s="15">
        <v>1</v>
      </c>
      <c r="S897" s="18">
        <f>IFERROR(VLOOKUP(D897,'[1]comparativo br'!$A:$B,2,FALSE),"")</f>
        <v>0</v>
      </c>
      <c r="T897" s="18">
        <f>IFERROR(VLOOKUP(D897,'[1]comparativo br'!$A:$C,3,FALSE),"")</f>
        <v>0</v>
      </c>
      <c r="U897" s="15" t="str">
        <f t="shared" si="110"/>
        <v/>
      </c>
      <c r="V897" s="19">
        <f>IFERROR(VLOOKUP(D897,'[1]comparativo br'!$A:$D,4,FALSE),"")</f>
        <v>0</v>
      </c>
      <c r="W897" s="19">
        <f>IFERROR(VLOOKUP(D897,'[1]comparativo br'!$A:$E,5,FALSE),"")</f>
        <v>3</v>
      </c>
      <c r="X897" s="15" t="str">
        <f t="shared" si="115"/>
        <v/>
      </c>
      <c r="Y897" s="18" t="e">
        <f>SUMIFS([2]Plan2!$H:$H,[2]Plan2!$A:$A,$D897,[2]Plan2!$U:$U,6)</f>
        <v>#VALUE!</v>
      </c>
      <c r="Z897" s="18" t="e">
        <f>SUMIFS([2]Plan2!$H:$H,[2]Plan2!$A:$A,$D897,[2]Plan2!$U:$U,7)</f>
        <v>#VALUE!</v>
      </c>
      <c r="AA897" s="18" t="e">
        <f>SUMIFS([2]Plan2!$H:$H,[2]Plan2!$A:$A,$D897,[2]Plan2!$U:$U,8)</f>
        <v>#VALUE!</v>
      </c>
      <c r="AB897" s="18" t="e">
        <f>SUMIFS([2]Plan2!$H:$H,[2]Plan2!$A:$A,$D897,[2]Plan2!$U:$U,9)</f>
        <v>#VALUE!</v>
      </c>
      <c r="AC897" s="18" t="e">
        <f>SUMIFS([2]Plan2!$H:$H,[2]Plan2!$A:$A,$D897,[2]Plan2!$U:$U,10)</f>
        <v>#VALUE!</v>
      </c>
      <c r="AD897" s="18" t="e">
        <f>SUMIFS([2]Plan2!$H:$H,[2]Plan2!$A:$A,$D897,[2]Plan2!$U:$U,11)</f>
        <v>#VALUE!</v>
      </c>
      <c r="AE897" s="18" t="e">
        <f>SUMIFS([2]Plan2!$H:$H,[2]Plan2!$A:$A,$D897,[2]Plan2!$U:$U,12)</f>
        <v>#VALUE!</v>
      </c>
      <c r="AF897" s="18" t="e">
        <f>SUMIFS([2]Plan2!$H:$H,[2]Plan2!$A:$A,$D897,[2]Plan2!$U:$U,1)</f>
        <v>#VALUE!</v>
      </c>
      <c r="AG897" s="18" t="e">
        <f>SUMIFS([2]Plan2!$H:$H,[2]Plan2!$A:$A,$D897,[2]Plan2!$U:$U,2)</f>
        <v>#VALUE!</v>
      </c>
      <c r="AH897" s="18" t="e">
        <f>SUMIFS([2]Plan2!$H:$H,[2]Plan2!$A:$A,$D897,[2]Plan2!$U:$U,3)</f>
        <v>#VALUE!</v>
      </c>
      <c r="AI897" s="18" t="e">
        <f>SUMIFS([2]Plan2!$H:$H,[2]Plan2!$A:$A,$D897,[2]Plan2!$U:$U,4)</f>
        <v>#VALUE!</v>
      </c>
      <c r="AJ897" s="18" t="e">
        <f>SUMIFS([2]Plan2!$H:$H,[2]Plan2!$A:$A,$D897,[2]Plan2!$U:$U,5)</f>
        <v>#VALUE!</v>
      </c>
      <c r="AK897" s="23" t="e">
        <f t="shared" si="111"/>
        <v>#VALUE!</v>
      </c>
      <c r="AL897" s="23" t="e">
        <f t="shared" si="113"/>
        <v>#VALUE!</v>
      </c>
      <c r="AM897">
        <f t="shared" si="112"/>
        <v>0</v>
      </c>
    </row>
    <row r="898" spans="1:39" ht="15.75" x14ac:dyDescent="0.25">
      <c r="A898" s="21"/>
      <c r="B898" s="21" t="s">
        <v>1520</v>
      </c>
      <c r="C898" s="21">
        <v>9067572</v>
      </c>
      <c r="D898" s="25">
        <v>900039</v>
      </c>
      <c r="E898" s="21" t="s">
        <v>24</v>
      </c>
      <c r="F898" s="31" t="s">
        <v>24</v>
      </c>
      <c r="G898" s="21" t="s">
        <v>1151</v>
      </c>
      <c r="H898" s="21" t="s">
        <v>1152</v>
      </c>
      <c r="I898" s="25" t="s">
        <v>285</v>
      </c>
      <c r="J898" s="21" t="s">
        <v>27</v>
      </c>
      <c r="K898" s="21" t="s">
        <v>28</v>
      </c>
      <c r="L898" s="20">
        <v>45798</v>
      </c>
      <c r="M898" s="20">
        <v>45798</v>
      </c>
      <c r="N898" s="21" t="s">
        <v>18</v>
      </c>
      <c r="O898" s="21">
        <v>144</v>
      </c>
      <c r="P898" s="21">
        <v>103</v>
      </c>
      <c r="Q898" s="21">
        <v>280</v>
      </c>
      <c r="R898" s="15">
        <f>(Q898-P898)/P898</f>
        <v>1.7184466019417475</v>
      </c>
      <c r="S898" s="18">
        <f>IFERROR(VLOOKUP(D898,'[1]comparativo br'!$A:$B,2,FALSE),"")</f>
        <v>21002</v>
      </c>
      <c r="T898" s="18">
        <f>IFERROR(VLOOKUP(D898,'[1]comparativo br'!$A:$C,3,FALSE),"")</f>
        <v>30127</v>
      </c>
      <c r="U898" s="15">
        <f t="shared" si="110"/>
        <v>0.43448243024473859</v>
      </c>
      <c r="V898" s="19">
        <f>IFERROR(VLOOKUP(D898,'[1]comparativo br'!$A:$D,4,FALSE),"")</f>
        <v>762</v>
      </c>
      <c r="W898" s="19">
        <f>IFERROR(VLOOKUP(D898,'[1]comparativo br'!$A:$E,5,FALSE),"")</f>
        <v>857</v>
      </c>
      <c r="X898" s="15">
        <f t="shared" si="115"/>
        <v>0.12467191601049869</v>
      </c>
      <c r="Y898" s="18" t="e">
        <f>SUMIFS([2]Plan2!$H:$H,[2]Plan2!$A:$A,$D898,[2]Plan2!$U:$U,6)</f>
        <v>#VALUE!</v>
      </c>
      <c r="Z898" s="18" t="e">
        <f>SUMIFS([2]Plan2!$H:$H,[2]Plan2!$A:$A,$D898,[2]Plan2!$U:$U,7)</f>
        <v>#VALUE!</v>
      </c>
      <c r="AA898" s="18" t="e">
        <f>SUMIFS([2]Plan2!$H:$H,[2]Plan2!$A:$A,$D898,[2]Plan2!$U:$U,8)</f>
        <v>#VALUE!</v>
      </c>
      <c r="AB898" s="18" t="e">
        <f>SUMIFS([2]Plan2!$H:$H,[2]Plan2!$A:$A,$D898,[2]Plan2!$U:$U,9)</f>
        <v>#VALUE!</v>
      </c>
      <c r="AC898" s="18" t="e">
        <f>SUMIFS([2]Plan2!$H:$H,[2]Plan2!$A:$A,$D898,[2]Plan2!$U:$U,10)</f>
        <v>#VALUE!</v>
      </c>
      <c r="AD898" s="18" t="e">
        <f>SUMIFS([2]Plan2!$H:$H,[2]Plan2!$A:$A,$D898,[2]Plan2!$U:$U,11)</f>
        <v>#VALUE!</v>
      </c>
      <c r="AE898" s="18" t="e">
        <f>SUMIFS([2]Plan2!$H:$H,[2]Plan2!$A:$A,$D898,[2]Plan2!$U:$U,12)</f>
        <v>#VALUE!</v>
      </c>
      <c r="AF898" s="18" t="e">
        <f>SUMIFS([2]Plan2!$H:$H,[2]Plan2!$A:$A,$D898,[2]Plan2!$U:$U,1)</f>
        <v>#VALUE!</v>
      </c>
      <c r="AG898" s="18" t="e">
        <f>SUMIFS([2]Plan2!$H:$H,[2]Plan2!$A:$A,$D898,[2]Plan2!$U:$U,2)</f>
        <v>#VALUE!</v>
      </c>
      <c r="AH898" s="18" t="e">
        <f>SUMIFS([2]Plan2!$H:$H,[2]Plan2!$A:$A,$D898,[2]Plan2!$U:$U,3)</f>
        <v>#VALUE!</v>
      </c>
      <c r="AI898" s="18" t="e">
        <f>SUMIFS([2]Plan2!$H:$H,[2]Plan2!$A:$A,$D898,[2]Plan2!$U:$U,4)</f>
        <v>#VALUE!</v>
      </c>
      <c r="AJ898" s="18" t="e">
        <f>SUMIFS([2]Plan2!$H:$H,[2]Plan2!$A:$A,$D898,[2]Plan2!$U:$U,5)</f>
        <v>#VALUE!</v>
      </c>
      <c r="AK898" s="23" t="e">
        <f t="shared" si="111"/>
        <v>#VALUE!</v>
      </c>
      <c r="AL898" s="23" t="e">
        <f t="shared" si="113"/>
        <v>#VALUE!</v>
      </c>
      <c r="AM898">
        <f t="shared" si="112"/>
        <v>0</v>
      </c>
    </row>
    <row r="899" spans="1:39" ht="15.75" x14ac:dyDescent="0.25">
      <c r="A899" s="21"/>
      <c r="B899" s="21" t="s">
        <v>1519</v>
      </c>
      <c r="C899" s="21">
        <v>9067572</v>
      </c>
      <c r="D899" s="25">
        <v>800275</v>
      </c>
      <c r="E899" s="21" t="s">
        <v>1180</v>
      </c>
      <c r="F899" s="31" t="s">
        <v>1180</v>
      </c>
      <c r="G899" s="21" t="s">
        <v>1151</v>
      </c>
      <c r="H899" s="21" t="s">
        <v>1152</v>
      </c>
      <c r="I899" s="25" t="s">
        <v>285</v>
      </c>
      <c r="J899" s="21" t="s">
        <v>27</v>
      </c>
      <c r="K899" s="21" t="s">
        <v>28</v>
      </c>
      <c r="L899" s="20">
        <v>44637</v>
      </c>
      <c r="M899" s="20">
        <v>44551</v>
      </c>
      <c r="N899" s="21" t="s">
        <v>53</v>
      </c>
      <c r="O899" s="21">
        <v>106</v>
      </c>
      <c r="P899" s="21">
        <v>0</v>
      </c>
      <c r="Q899" s="21">
        <v>0</v>
      </c>
      <c r="R899" s="28"/>
      <c r="S899" s="18" t="str">
        <f>IFERROR(VLOOKUP(D899,'[1]comparativo br'!$A:$B,2,FALSE),"")</f>
        <v/>
      </c>
      <c r="T899" s="18" t="str">
        <f>IFERROR(VLOOKUP(D899,'[1]comparativo br'!$A:$C,3,FALSE),"")</f>
        <v/>
      </c>
      <c r="U899" s="15" t="str">
        <f t="shared" si="110"/>
        <v/>
      </c>
      <c r="V899" s="19" t="str">
        <f>IFERROR(VLOOKUP(D899,'[1]comparativo br'!$A:$D,4,FALSE),"")</f>
        <v/>
      </c>
      <c r="W899" s="19" t="str">
        <f>IFERROR(VLOOKUP(D899,'[1]comparativo br'!$A:$E,5,FALSE),"")</f>
        <v/>
      </c>
      <c r="X899" s="15" t="str">
        <f t="shared" si="115"/>
        <v/>
      </c>
      <c r="Y899" s="18" t="e">
        <f>SUMIFS([2]Plan2!$H:$H,[2]Plan2!$A:$A,$D899,[2]Plan2!$U:$U,6)</f>
        <v>#VALUE!</v>
      </c>
      <c r="Z899" s="18" t="e">
        <f>SUMIFS([2]Plan2!$H:$H,[2]Plan2!$A:$A,$D899,[2]Plan2!$U:$U,7)</f>
        <v>#VALUE!</v>
      </c>
      <c r="AA899" s="18" t="e">
        <f>SUMIFS([2]Plan2!$H:$H,[2]Plan2!$A:$A,$D899,[2]Plan2!$U:$U,8)</f>
        <v>#VALUE!</v>
      </c>
      <c r="AB899" s="18" t="e">
        <f>SUMIFS([2]Plan2!$H:$H,[2]Plan2!$A:$A,$D899,[2]Plan2!$U:$U,9)</f>
        <v>#VALUE!</v>
      </c>
      <c r="AC899" s="18" t="e">
        <f>SUMIFS([2]Plan2!$H:$H,[2]Plan2!$A:$A,$D899,[2]Plan2!$U:$U,10)</f>
        <v>#VALUE!</v>
      </c>
      <c r="AD899" s="18" t="e">
        <f>SUMIFS([2]Plan2!$H:$H,[2]Plan2!$A:$A,$D899,[2]Plan2!$U:$U,11)</f>
        <v>#VALUE!</v>
      </c>
      <c r="AE899" s="18" t="e">
        <f>SUMIFS([2]Plan2!$H:$H,[2]Plan2!$A:$A,$D899,[2]Plan2!$U:$U,12)</f>
        <v>#VALUE!</v>
      </c>
      <c r="AF899" s="18" t="e">
        <f>SUMIFS([2]Plan2!$H:$H,[2]Plan2!$A:$A,$D899,[2]Plan2!$U:$U,1)</f>
        <v>#VALUE!</v>
      </c>
      <c r="AG899" s="18" t="e">
        <f>SUMIFS([2]Plan2!$H:$H,[2]Plan2!$A:$A,$D899,[2]Plan2!$U:$U,2)</f>
        <v>#VALUE!</v>
      </c>
      <c r="AH899" s="18" t="e">
        <f>SUMIFS([2]Plan2!$H:$H,[2]Plan2!$A:$A,$D899,[2]Plan2!$U:$U,3)</f>
        <v>#VALUE!</v>
      </c>
      <c r="AI899" s="18" t="e">
        <f>SUMIFS([2]Plan2!$H:$H,[2]Plan2!$A:$A,$D899,[2]Plan2!$U:$U,4)</f>
        <v>#VALUE!</v>
      </c>
      <c r="AJ899" s="18" t="e">
        <f>SUMIFS([2]Plan2!$H:$H,[2]Plan2!$A:$A,$D899,[2]Plan2!$U:$U,5)</f>
        <v>#VALUE!</v>
      </c>
      <c r="AK899" s="23" t="e">
        <f t="shared" si="111"/>
        <v>#VALUE!</v>
      </c>
      <c r="AL899" s="23" t="e">
        <f t="shared" si="113"/>
        <v>#VALUE!</v>
      </c>
      <c r="AM899">
        <f t="shared" si="112"/>
        <v>0</v>
      </c>
    </row>
    <row r="900" spans="1:39" ht="15.75" x14ac:dyDescent="0.25">
      <c r="A900" s="21"/>
      <c r="B900" s="21" t="s">
        <v>1519</v>
      </c>
      <c r="C900" s="21">
        <v>9110880</v>
      </c>
      <c r="D900" s="25">
        <v>191399</v>
      </c>
      <c r="E900" s="21" t="s">
        <v>1206</v>
      </c>
      <c r="F900" s="31" t="s">
        <v>1206</v>
      </c>
      <c r="G900" s="21" t="s">
        <v>1975</v>
      </c>
      <c r="H900" s="21" t="s">
        <v>1873</v>
      </c>
      <c r="I900" s="25" t="s">
        <v>201</v>
      </c>
      <c r="J900" s="21" t="s">
        <v>67</v>
      </c>
      <c r="K900" s="21" t="s">
        <v>416</v>
      </c>
      <c r="L900" s="20">
        <v>45559</v>
      </c>
      <c r="M900" s="20">
        <v>45667</v>
      </c>
      <c r="N900" s="21" t="s">
        <v>53</v>
      </c>
      <c r="O900" s="21">
        <v>18</v>
      </c>
      <c r="P900" s="21">
        <v>0</v>
      </c>
      <c r="Q900" s="21">
        <v>37</v>
      </c>
      <c r="R900" s="15">
        <v>1</v>
      </c>
      <c r="S900" s="18" t="str">
        <f>IFERROR(VLOOKUP(D900,'[1]comparativo br'!$A:$B,2,FALSE),"")</f>
        <v/>
      </c>
      <c r="T900" s="18" t="str">
        <f>IFERROR(VLOOKUP(D900,'[1]comparativo br'!$A:$C,3,FALSE),"")</f>
        <v/>
      </c>
      <c r="U900" s="15" t="str">
        <f t="shared" si="110"/>
        <v/>
      </c>
      <c r="V900" s="19" t="str">
        <f>IFERROR(VLOOKUP(D900,'[1]comparativo br'!$A:$D,4,FALSE),"")</f>
        <v/>
      </c>
      <c r="W900" s="19" t="str">
        <f>IFERROR(VLOOKUP(D900,'[1]comparativo br'!$A:$E,5,FALSE),"")</f>
        <v/>
      </c>
      <c r="X900" s="15" t="str">
        <f t="shared" si="115"/>
        <v/>
      </c>
      <c r="Y900" s="18" t="e">
        <f>SUMIFS([2]Plan2!$H:$H,[2]Plan2!$A:$A,$D900,[2]Plan2!$U:$U,6)</f>
        <v>#VALUE!</v>
      </c>
      <c r="Z900" s="18" t="e">
        <f>SUMIFS([2]Plan2!$H:$H,[2]Plan2!$A:$A,$D900,[2]Plan2!$U:$U,7)</f>
        <v>#VALUE!</v>
      </c>
      <c r="AA900" s="18" t="e">
        <f>SUMIFS([2]Plan2!$H:$H,[2]Plan2!$A:$A,$D900,[2]Plan2!$U:$U,8)</f>
        <v>#VALUE!</v>
      </c>
      <c r="AB900" s="18" t="e">
        <f>SUMIFS([2]Plan2!$H:$H,[2]Plan2!$A:$A,$D900,[2]Plan2!$U:$U,9)</f>
        <v>#VALUE!</v>
      </c>
      <c r="AC900" s="18" t="e">
        <f>SUMIFS([2]Plan2!$H:$H,[2]Plan2!$A:$A,$D900,[2]Plan2!$U:$U,10)</f>
        <v>#VALUE!</v>
      </c>
      <c r="AD900" s="18" t="e">
        <f>SUMIFS([2]Plan2!$H:$H,[2]Plan2!$A:$A,$D900,[2]Plan2!$U:$U,11)</f>
        <v>#VALUE!</v>
      </c>
      <c r="AE900" s="18" t="e">
        <f>SUMIFS([2]Plan2!$H:$H,[2]Plan2!$A:$A,$D900,[2]Plan2!$U:$U,12)</f>
        <v>#VALUE!</v>
      </c>
      <c r="AF900" s="18" t="e">
        <f>SUMIFS([2]Plan2!$H:$H,[2]Plan2!$A:$A,$D900,[2]Plan2!$U:$U,1)</f>
        <v>#VALUE!</v>
      </c>
      <c r="AG900" s="18" t="e">
        <f>SUMIFS([2]Plan2!$H:$H,[2]Plan2!$A:$A,$D900,[2]Plan2!$U:$U,2)</f>
        <v>#VALUE!</v>
      </c>
      <c r="AH900" s="18" t="e">
        <f>SUMIFS([2]Plan2!$H:$H,[2]Plan2!$A:$A,$D900,[2]Plan2!$U:$U,3)</f>
        <v>#VALUE!</v>
      </c>
      <c r="AI900" s="18" t="e">
        <f>SUMIFS([2]Plan2!$H:$H,[2]Plan2!$A:$A,$D900,[2]Plan2!$U:$U,4)</f>
        <v>#VALUE!</v>
      </c>
      <c r="AJ900" s="18" t="e">
        <f>SUMIFS([2]Plan2!$H:$H,[2]Plan2!$A:$A,$D900,[2]Plan2!$U:$U,5)</f>
        <v>#VALUE!</v>
      </c>
      <c r="AK900" s="23" t="e">
        <f t="shared" si="111"/>
        <v>#VALUE!</v>
      </c>
      <c r="AL900" s="23" t="e">
        <f t="shared" si="113"/>
        <v>#VALUE!</v>
      </c>
      <c r="AM900">
        <f t="shared" si="112"/>
        <v>0</v>
      </c>
    </row>
    <row r="901" spans="1:39" ht="15.75" x14ac:dyDescent="0.25">
      <c r="A901" s="21"/>
      <c r="B901" s="21" t="s">
        <v>1520</v>
      </c>
      <c r="C901" s="21">
        <v>9194393</v>
      </c>
      <c r="D901" s="25">
        <v>192512</v>
      </c>
      <c r="E901" s="21" t="s">
        <v>1180</v>
      </c>
      <c r="F901" s="31" t="s">
        <v>1180</v>
      </c>
      <c r="G901" s="21" t="s">
        <v>1394</v>
      </c>
      <c r="H901" s="21" t="s">
        <v>1395</v>
      </c>
      <c r="I901" s="25" t="s">
        <v>77</v>
      </c>
      <c r="J901" s="21" t="s">
        <v>67</v>
      </c>
      <c r="K901" s="21" t="s">
        <v>416</v>
      </c>
      <c r="L901" s="20">
        <v>45677</v>
      </c>
      <c r="M901" s="20">
        <v>45713</v>
      </c>
      <c r="N901" s="21" t="s">
        <v>22</v>
      </c>
      <c r="O901" s="21">
        <v>97</v>
      </c>
      <c r="P901" s="21">
        <v>76</v>
      </c>
      <c r="Q901" s="21">
        <v>105</v>
      </c>
      <c r="R901" s="15">
        <f t="shared" ref="R901:R907" si="116">(Q901-P901)/P901</f>
        <v>0.38157894736842107</v>
      </c>
      <c r="S901" s="18">
        <f>IFERROR(VLOOKUP(D901,'[1]comparativo br'!$A:$B,2,FALSE),"")</f>
        <v>0</v>
      </c>
      <c r="T901" s="18">
        <f>IFERROR(VLOOKUP(D901,'[1]comparativo br'!$A:$C,3,FALSE),"")</f>
        <v>2795</v>
      </c>
      <c r="U901" s="15" t="str">
        <f t="shared" si="110"/>
        <v/>
      </c>
      <c r="V901" s="19">
        <f>IFERROR(VLOOKUP(D901,'[1]comparativo br'!$A:$D,4,FALSE),"")</f>
        <v>49</v>
      </c>
      <c r="W901" s="19">
        <f>IFERROR(VLOOKUP(D901,'[1]comparativo br'!$A:$E,5,FALSE),"")</f>
        <v>31</v>
      </c>
      <c r="X901" s="15">
        <f t="shared" si="115"/>
        <v>-0.36734693877551022</v>
      </c>
      <c r="Y901" s="18" t="e">
        <f>SUMIFS([2]Plan2!$H:$H,[2]Plan2!$A:$A,$D901,[2]Plan2!$U:$U,6)</f>
        <v>#VALUE!</v>
      </c>
      <c r="Z901" s="18" t="e">
        <f>SUMIFS([2]Plan2!$H:$H,[2]Plan2!$A:$A,$D901,[2]Plan2!$U:$U,7)</f>
        <v>#VALUE!</v>
      </c>
      <c r="AA901" s="18" t="e">
        <f>SUMIFS([2]Plan2!$H:$H,[2]Plan2!$A:$A,$D901,[2]Plan2!$U:$U,8)</f>
        <v>#VALUE!</v>
      </c>
      <c r="AB901" s="18" t="e">
        <f>SUMIFS([2]Plan2!$H:$H,[2]Plan2!$A:$A,$D901,[2]Plan2!$U:$U,9)</f>
        <v>#VALUE!</v>
      </c>
      <c r="AC901" s="18" t="e">
        <f>SUMIFS([2]Plan2!$H:$H,[2]Plan2!$A:$A,$D901,[2]Plan2!$U:$U,10)</f>
        <v>#VALUE!</v>
      </c>
      <c r="AD901" s="18" t="e">
        <f>SUMIFS([2]Plan2!$H:$H,[2]Plan2!$A:$A,$D901,[2]Plan2!$U:$U,11)</f>
        <v>#VALUE!</v>
      </c>
      <c r="AE901" s="18" t="e">
        <f>SUMIFS([2]Plan2!$H:$H,[2]Plan2!$A:$A,$D901,[2]Plan2!$U:$U,12)</f>
        <v>#VALUE!</v>
      </c>
      <c r="AF901" s="18" t="e">
        <f>SUMIFS([2]Plan2!$H:$H,[2]Plan2!$A:$A,$D901,[2]Plan2!$U:$U,1)</f>
        <v>#VALUE!</v>
      </c>
      <c r="AG901" s="18" t="e">
        <f>SUMIFS([2]Plan2!$H:$H,[2]Plan2!$A:$A,$D901,[2]Plan2!$U:$U,2)</f>
        <v>#VALUE!</v>
      </c>
      <c r="AH901" s="18" t="e">
        <f>SUMIFS([2]Plan2!$H:$H,[2]Plan2!$A:$A,$D901,[2]Plan2!$U:$U,3)</f>
        <v>#VALUE!</v>
      </c>
      <c r="AI901" s="18" t="e">
        <f>SUMIFS([2]Plan2!$H:$H,[2]Plan2!$A:$A,$D901,[2]Plan2!$U:$U,4)</f>
        <v>#VALUE!</v>
      </c>
      <c r="AJ901" s="18" t="e">
        <f>SUMIFS([2]Plan2!$H:$H,[2]Plan2!$A:$A,$D901,[2]Plan2!$U:$U,5)</f>
        <v>#VALUE!</v>
      </c>
      <c r="AK901" s="23" t="e">
        <f t="shared" si="111"/>
        <v>#VALUE!</v>
      </c>
      <c r="AL901" s="23" t="e">
        <f t="shared" si="113"/>
        <v>#VALUE!</v>
      </c>
      <c r="AM901">
        <f t="shared" si="112"/>
        <v>0</v>
      </c>
    </row>
    <row r="902" spans="1:39" ht="15.75" x14ac:dyDescent="0.25">
      <c r="A902" s="21"/>
      <c r="B902" s="21" t="s">
        <v>1520</v>
      </c>
      <c r="C902" s="21">
        <v>9196223</v>
      </c>
      <c r="D902" s="25">
        <v>102029</v>
      </c>
      <c r="E902" s="21" t="s">
        <v>1180</v>
      </c>
      <c r="F902" s="31" t="s">
        <v>1180</v>
      </c>
      <c r="G902" s="21" t="s">
        <v>1222</v>
      </c>
      <c r="H902" s="21" t="s">
        <v>1223</v>
      </c>
      <c r="I902" s="25" t="s">
        <v>45</v>
      </c>
      <c r="J902" s="21" t="s">
        <v>67</v>
      </c>
      <c r="K902" s="21" t="s">
        <v>416</v>
      </c>
      <c r="L902" s="20">
        <v>45733</v>
      </c>
      <c r="M902" s="20">
        <v>45440</v>
      </c>
      <c r="N902" s="21" t="s">
        <v>22</v>
      </c>
      <c r="O902" s="21">
        <v>6</v>
      </c>
      <c r="P902" s="21">
        <v>4</v>
      </c>
      <c r="Q902" s="21">
        <v>0</v>
      </c>
      <c r="R902" s="15">
        <f t="shared" si="116"/>
        <v>-1</v>
      </c>
      <c r="S902" s="18">
        <f>IFERROR(VLOOKUP(D902,'[1]comparativo br'!$A:$B,2,FALSE),"")</f>
        <v>1147.48</v>
      </c>
      <c r="T902" s="18">
        <f>IFERROR(VLOOKUP(D902,'[1]comparativo br'!$A:$C,3,FALSE),"")</f>
        <v>1365</v>
      </c>
      <c r="U902" s="15">
        <f t="shared" si="110"/>
        <v>0.18956321678809215</v>
      </c>
      <c r="V902" s="19">
        <f>IFERROR(VLOOKUP(D902,'[1]comparativo br'!$A:$D,4,FALSE),"")</f>
        <v>1</v>
      </c>
      <c r="W902" s="19">
        <f>IFERROR(VLOOKUP(D902,'[1]comparativo br'!$A:$E,5,FALSE),"")</f>
        <v>0</v>
      </c>
      <c r="X902" s="15">
        <f t="shared" si="115"/>
        <v>-1</v>
      </c>
      <c r="Y902" s="18" t="e">
        <f>SUMIFS([2]Plan2!$H:$H,[2]Plan2!$A:$A,$D902,[2]Plan2!$U:$U,6)</f>
        <v>#VALUE!</v>
      </c>
      <c r="Z902" s="18" t="e">
        <f>SUMIFS([2]Plan2!$H:$H,[2]Plan2!$A:$A,$D902,[2]Plan2!$U:$U,7)</f>
        <v>#VALUE!</v>
      </c>
      <c r="AA902" s="18" t="e">
        <f>SUMIFS([2]Plan2!$H:$H,[2]Plan2!$A:$A,$D902,[2]Plan2!$U:$U,8)</f>
        <v>#VALUE!</v>
      </c>
      <c r="AB902" s="18" t="e">
        <f>SUMIFS([2]Plan2!$H:$H,[2]Plan2!$A:$A,$D902,[2]Plan2!$U:$U,9)</f>
        <v>#VALUE!</v>
      </c>
      <c r="AC902" s="18" t="e">
        <f>SUMIFS([2]Plan2!$H:$H,[2]Plan2!$A:$A,$D902,[2]Plan2!$U:$U,10)</f>
        <v>#VALUE!</v>
      </c>
      <c r="AD902" s="18" t="e">
        <f>SUMIFS([2]Plan2!$H:$H,[2]Plan2!$A:$A,$D902,[2]Plan2!$U:$U,11)</f>
        <v>#VALUE!</v>
      </c>
      <c r="AE902" s="18" t="e">
        <f>SUMIFS([2]Plan2!$H:$H,[2]Plan2!$A:$A,$D902,[2]Plan2!$U:$U,12)</f>
        <v>#VALUE!</v>
      </c>
      <c r="AF902" s="18" t="e">
        <f>SUMIFS([2]Plan2!$H:$H,[2]Plan2!$A:$A,$D902,[2]Plan2!$U:$U,1)</f>
        <v>#VALUE!</v>
      </c>
      <c r="AG902" s="18" t="e">
        <f>SUMIFS([2]Plan2!$H:$H,[2]Plan2!$A:$A,$D902,[2]Plan2!$U:$U,2)</f>
        <v>#VALUE!</v>
      </c>
      <c r="AH902" s="18" t="e">
        <f>SUMIFS([2]Plan2!$H:$H,[2]Plan2!$A:$A,$D902,[2]Plan2!$U:$U,3)</f>
        <v>#VALUE!</v>
      </c>
      <c r="AI902" s="18" t="e">
        <f>SUMIFS([2]Plan2!$H:$H,[2]Plan2!$A:$A,$D902,[2]Plan2!$U:$U,4)</f>
        <v>#VALUE!</v>
      </c>
      <c r="AJ902" s="18" t="e">
        <f>SUMIFS([2]Plan2!$H:$H,[2]Plan2!$A:$A,$D902,[2]Plan2!$U:$U,5)</f>
        <v>#VALUE!</v>
      </c>
      <c r="AK902" s="23" t="e">
        <f t="shared" si="111"/>
        <v>#VALUE!</v>
      </c>
      <c r="AL902" s="23" t="e">
        <f t="shared" si="113"/>
        <v>#VALUE!</v>
      </c>
      <c r="AM902">
        <f t="shared" si="112"/>
        <v>0</v>
      </c>
    </row>
    <row r="903" spans="1:39" ht="15.75" x14ac:dyDescent="0.25">
      <c r="A903" s="21"/>
      <c r="B903" s="21" t="s">
        <v>1520</v>
      </c>
      <c r="C903" s="21">
        <v>9196341</v>
      </c>
      <c r="D903" s="25">
        <v>192596</v>
      </c>
      <c r="E903" s="21" t="s">
        <v>1180</v>
      </c>
      <c r="F903" s="31" t="s">
        <v>1180</v>
      </c>
      <c r="G903" s="21" t="s">
        <v>1405</v>
      </c>
      <c r="H903" s="21" t="s">
        <v>1395</v>
      </c>
      <c r="I903" s="25" t="s">
        <v>77</v>
      </c>
      <c r="J903" s="21" t="s">
        <v>67</v>
      </c>
      <c r="K903" s="21" t="s">
        <v>416</v>
      </c>
      <c r="L903" s="20">
        <v>45677</v>
      </c>
      <c r="M903" s="20">
        <v>45713</v>
      </c>
      <c r="N903" s="21" t="s">
        <v>22</v>
      </c>
      <c r="O903" s="21">
        <v>75</v>
      </c>
      <c r="P903" s="21">
        <v>68</v>
      </c>
      <c r="Q903" s="21">
        <v>86</v>
      </c>
      <c r="R903" s="15">
        <f t="shared" si="116"/>
        <v>0.26470588235294118</v>
      </c>
      <c r="S903" s="18">
        <f>IFERROR(VLOOKUP(D903,'[1]comparativo br'!$A:$B,2,FALSE),"")</f>
        <v>0</v>
      </c>
      <c r="T903" s="18">
        <f>IFERROR(VLOOKUP(D903,'[1]comparativo br'!$A:$C,3,FALSE),"")</f>
        <v>130</v>
      </c>
      <c r="U903" s="15" t="str">
        <f t="shared" si="110"/>
        <v/>
      </c>
      <c r="V903" s="19">
        <f>IFERROR(VLOOKUP(D903,'[1]comparativo br'!$A:$D,4,FALSE),"")</f>
        <v>17</v>
      </c>
      <c r="W903" s="19">
        <f>IFERROR(VLOOKUP(D903,'[1]comparativo br'!$A:$E,5,FALSE),"")</f>
        <v>24</v>
      </c>
      <c r="X903" s="15">
        <f t="shared" si="115"/>
        <v>0.41176470588235292</v>
      </c>
      <c r="Y903" s="18" t="e">
        <f>SUMIFS([2]Plan2!$H:$H,[2]Plan2!$A:$A,$D903,[2]Plan2!$U:$U,6)</f>
        <v>#VALUE!</v>
      </c>
      <c r="Z903" s="18" t="e">
        <f>SUMIFS([2]Plan2!$H:$H,[2]Plan2!$A:$A,$D903,[2]Plan2!$U:$U,7)</f>
        <v>#VALUE!</v>
      </c>
      <c r="AA903" s="18" t="e">
        <f>SUMIFS([2]Plan2!$H:$H,[2]Plan2!$A:$A,$D903,[2]Plan2!$U:$U,8)</f>
        <v>#VALUE!</v>
      </c>
      <c r="AB903" s="18" t="e">
        <f>SUMIFS([2]Plan2!$H:$H,[2]Plan2!$A:$A,$D903,[2]Plan2!$U:$U,9)</f>
        <v>#VALUE!</v>
      </c>
      <c r="AC903" s="18" t="e">
        <f>SUMIFS([2]Plan2!$H:$H,[2]Plan2!$A:$A,$D903,[2]Plan2!$U:$U,10)</f>
        <v>#VALUE!</v>
      </c>
      <c r="AD903" s="18" t="e">
        <f>SUMIFS([2]Plan2!$H:$H,[2]Plan2!$A:$A,$D903,[2]Plan2!$U:$U,11)</f>
        <v>#VALUE!</v>
      </c>
      <c r="AE903" s="18" t="e">
        <f>SUMIFS([2]Plan2!$H:$H,[2]Plan2!$A:$A,$D903,[2]Plan2!$U:$U,12)</f>
        <v>#VALUE!</v>
      </c>
      <c r="AF903" s="18" t="e">
        <f>SUMIFS([2]Plan2!$H:$H,[2]Plan2!$A:$A,$D903,[2]Plan2!$U:$U,1)</f>
        <v>#VALUE!</v>
      </c>
      <c r="AG903" s="18" t="e">
        <f>SUMIFS([2]Plan2!$H:$H,[2]Plan2!$A:$A,$D903,[2]Plan2!$U:$U,2)</f>
        <v>#VALUE!</v>
      </c>
      <c r="AH903" s="18" t="e">
        <f>SUMIFS([2]Plan2!$H:$H,[2]Plan2!$A:$A,$D903,[2]Plan2!$U:$U,3)</f>
        <v>#VALUE!</v>
      </c>
      <c r="AI903" s="18" t="e">
        <f>SUMIFS([2]Plan2!$H:$H,[2]Plan2!$A:$A,$D903,[2]Plan2!$U:$U,4)</f>
        <v>#VALUE!</v>
      </c>
      <c r="AJ903" s="18" t="e">
        <f>SUMIFS([2]Plan2!$H:$H,[2]Plan2!$A:$A,$D903,[2]Plan2!$U:$U,5)</f>
        <v>#VALUE!</v>
      </c>
      <c r="AK903" s="23" t="e">
        <f t="shared" si="111"/>
        <v>#VALUE!</v>
      </c>
      <c r="AL903" s="23" t="e">
        <f t="shared" si="113"/>
        <v>#VALUE!</v>
      </c>
      <c r="AM903">
        <f t="shared" si="112"/>
        <v>0</v>
      </c>
    </row>
    <row r="904" spans="1:39" ht="15.75" x14ac:dyDescent="0.25">
      <c r="A904" s="21"/>
      <c r="B904" s="21" t="s">
        <v>1519</v>
      </c>
      <c r="C904" s="21">
        <v>9201247</v>
      </c>
      <c r="D904" s="25">
        <v>192712</v>
      </c>
      <c r="E904" s="21" t="s">
        <v>12</v>
      </c>
      <c r="F904" s="31" t="s">
        <v>12</v>
      </c>
      <c r="G904" s="21" t="s">
        <v>807</v>
      </c>
      <c r="H904" s="21" t="s">
        <v>94</v>
      </c>
      <c r="I904" s="25" t="s">
        <v>63</v>
      </c>
      <c r="J904" s="21" t="s">
        <v>21</v>
      </c>
      <c r="K904" s="21"/>
      <c r="L904" s="20">
        <v>44529</v>
      </c>
      <c r="M904" s="20">
        <v>45587</v>
      </c>
      <c r="N904" s="21" t="s">
        <v>53</v>
      </c>
      <c r="O904" s="21">
        <v>7</v>
      </c>
      <c r="P904" s="21">
        <v>2</v>
      </c>
      <c r="Q904" s="21">
        <v>8</v>
      </c>
      <c r="R904" s="15">
        <f t="shared" si="116"/>
        <v>3</v>
      </c>
      <c r="S904" s="18" t="str">
        <f>IFERROR(VLOOKUP(D904,'[1]comparativo br'!$A:$B,2,FALSE),"")</f>
        <v/>
      </c>
      <c r="T904" s="18" t="str">
        <f>IFERROR(VLOOKUP(D904,'[1]comparativo br'!$A:$C,3,FALSE),"")</f>
        <v/>
      </c>
      <c r="U904" s="15" t="str">
        <f t="shared" si="110"/>
        <v/>
      </c>
      <c r="V904" s="19" t="str">
        <f>IFERROR(VLOOKUP(D904,'[1]comparativo br'!$A:$D,4,FALSE),"")</f>
        <v/>
      </c>
      <c r="W904" s="19" t="str">
        <f>IFERROR(VLOOKUP(D904,'[1]comparativo br'!$A:$E,5,FALSE),"")</f>
        <v/>
      </c>
      <c r="X904" s="15" t="str">
        <f t="shared" si="115"/>
        <v/>
      </c>
      <c r="Y904" s="18" t="e">
        <f>SUMIFS([2]Plan2!$H:$H,[2]Plan2!$A:$A,$D904,[2]Plan2!$U:$U,6)</f>
        <v>#VALUE!</v>
      </c>
      <c r="Z904" s="18" t="e">
        <f>SUMIFS([2]Plan2!$H:$H,[2]Plan2!$A:$A,$D904,[2]Plan2!$U:$U,7)</f>
        <v>#VALUE!</v>
      </c>
      <c r="AA904" s="18" t="e">
        <f>SUMIFS([2]Plan2!$H:$H,[2]Plan2!$A:$A,$D904,[2]Plan2!$U:$U,8)</f>
        <v>#VALUE!</v>
      </c>
      <c r="AB904" s="18" t="e">
        <f>SUMIFS([2]Plan2!$H:$H,[2]Plan2!$A:$A,$D904,[2]Plan2!$U:$U,9)</f>
        <v>#VALUE!</v>
      </c>
      <c r="AC904" s="18" t="e">
        <f>SUMIFS([2]Plan2!$H:$H,[2]Plan2!$A:$A,$D904,[2]Plan2!$U:$U,10)</f>
        <v>#VALUE!</v>
      </c>
      <c r="AD904" s="18" t="e">
        <f>SUMIFS([2]Plan2!$H:$H,[2]Plan2!$A:$A,$D904,[2]Plan2!$U:$U,11)</f>
        <v>#VALUE!</v>
      </c>
      <c r="AE904" s="18" t="e">
        <f>SUMIFS([2]Plan2!$H:$H,[2]Plan2!$A:$A,$D904,[2]Plan2!$U:$U,12)</f>
        <v>#VALUE!</v>
      </c>
      <c r="AF904" s="18" t="e">
        <f>SUMIFS([2]Plan2!$H:$H,[2]Plan2!$A:$A,$D904,[2]Plan2!$U:$U,1)</f>
        <v>#VALUE!</v>
      </c>
      <c r="AG904" s="18" t="e">
        <f>SUMIFS([2]Plan2!$H:$H,[2]Plan2!$A:$A,$D904,[2]Plan2!$U:$U,2)</f>
        <v>#VALUE!</v>
      </c>
      <c r="AH904" s="18" t="e">
        <f>SUMIFS([2]Plan2!$H:$H,[2]Plan2!$A:$A,$D904,[2]Plan2!$U:$U,3)</f>
        <v>#VALUE!</v>
      </c>
      <c r="AI904" s="18" t="e">
        <f>SUMIFS([2]Plan2!$H:$H,[2]Plan2!$A:$A,$D904,[2]Plan2!$U:$U,4)</f>
        <v>#VALUE!</v>
      </c>
      <c r="AJ904" s="18" t="e">
        <f>SUMIFS([2]Plan2!$H:$H,[2]Plan2!$A:$A,$D904,[2]Plan2!$U:$U,5)</f>
        <v>#VALUE!</v>
      </c>
      <c r="AK904" s="23" t="e">
        <f t="shared" si="111"/>
        <v>#VALUE!</v>
      </c>
      <c r="AL904" s="23" t="e">
        <f t="shared" si="113"/>
        <v>#VALUE!</v>
      </c>
      <c r="AM904">
        <f t="shared" si="112"/>
        <v>0</v>
      </c>
    </row>
    <row r="905" spans="1:39" ht="15.75" x14ac:dyDescent="0.25">
      <c r="A905" s="21"/>
      <c r="B905" s="21" t="s">
        <v>1520</v>
      </c>
      <c r="C905" s="21">
        <v>9214349</v>
      </c>
      <c r="D905" s="25">
        <v>192595</v>
      </c>
      <c r="E905" s="21" t="s">
        <v>1180</v>
      </c>
      <c r="F905" s="31" t="s">
        <v>1180</v>
      </c>
      <c r="G905" s="21" t="s">
        <v>1404</v>
      </c>
      <c r="H905" s="21" t="s">
        <v>1395</v>
      </c>
      <c r="I905" s="25" t="s">
        <v>77</v>
      </c>
      <c r="J905" s="21" t="s">
        <v>67</v>
      </c>
      <c r="K905" s="21" t="s">
        <v>416</v>
      </c>
      <c r="L905" s="20">
        <v>45677</v>
      </c>
      <c r="M905" s="20">
        <v>45784</v>
      </c>
      <c r="N905" s="21" t="s">
        <v>18</v>
      </c>
      <c r="O905" s="21">
        <v>67</v>
      </c>
      <c r="P905" s="21">
        <v>85</v>
      </c>
      <c r="Q905" s="21">
        <v>63</v>
      </c>
      <c r="R905" s="15">
        <f t="shared" si="116"/>
        <v>-0.25882352941176473</v>
      </c>
      <c r="S905" s="18">
        <f>IFERROR(VLOOKUP(D905,'[1]comparativo br'!$A:$B,2,FALSE),"")</f>
        <v>5941.28</v>
      </c>
      <c r="T905" s="18">
        <f>IFERROR(VLOOKUP(D905,'[1]comparativo br'!$A:$C,3,FALSE),"")</f>
        <v>0</v>
      </c>
      <c r="U905" s="15">
        <f t="shared" si="110"/>
        <v>-1</v>
      </c>
      <c r="V905" s="19">
        <f>IFERROR(VLOOKUP(D905,'[1]comparativo br'!$A:$D,4,FALSE),"")</f>
        <v>63</v>
      </c>
      <c r="W905" s="19">
        <f>IFERROR(VLOOKUP(D905,'[1]comparativo br'!$A:$E,5,FALSE),"")</f>
        <v>25</v>
      </c>
      <c r="X905" s="15">
        <f t="shared" si="115"/>
        <v>-0.60317460317460314</v>
      </c>
      <c r="Y905" s="18" t="e">
        <f>SUMIFS([2]Plan2!$H:$H,[2]Plan2!$A:$A,$D905,[2]Plan2!$U:$U,6)</f>
        <v>#VALUE!</v>
      </c>
      <c r="Z905" s="18" t="e">
        <f>SUMIFS([2]Plan2!$H:$H,[2]Plan2!$A:$A,$D905,[2]Plan2!$U:$U,7)</f>
        <v>#VALUE!</v>
      </c>
      <c r="AA905" s="18" t="e">
        <f>SUMIFS([2]Plan2!$H:$H,[2]Plan2!$A:$A,$D905,[2]Plan2!$U:$U,8)</f>
        <v>#VALUE!</v>
      </c>
      <c r="AB905" s="18" t="e">
        <f>SUMIFS([2]Plan2!$H:$H,[2]Plan2!$A:$A,$D905,[2]Plan2!$U:$U,9)</f>
        <v>#VALUE!</v>
      </c>
      <c r="AC905" s="18" t="e">
        <f>SUMIFS([2]Plan2!$H:$H,[2]Plan2!$A:$A,$D905,[2]Plan2!$U:$U,10)</f>
        <v>#VALUE!</v>
      </c>
      <c r="AD905" s="18" t="e">
        <f>SUMIFS([2]Plan2!$H:$H,[2]Plan2!$A:$A,$D905,[2]Plan2!$U:$U,11)</f>
        <v>#VALUE!</v>
      </c>
      <c r="AE905" s="18" t="e">
        <f>SUMIFS([2]Plan2!$H:$H,[2]Plan2!$A:$A,$D905,[2]Plan2!$U:$U,12)</f>
        <v>#VALUE!</v>
      </c>
      <c r="AF905" s="18" t="e">
        <f>SUMIFS([2]Plan2!$H:$H,[2]Plan2!$A:$A,$D905,[2]Plan2!$U:$U,1)</f>
        <v>#VALUE!</v>
      </c>
      <c r="AG905" s="18" t="e">
        <f>SUMIFS([2]Plan2!$H:$H,[2]Plan2!$A:$A,$D905,[2]Plan2!$U:$U,2)</f>
        <v>#VALUE!</v>
      </c>
      <c r="AH905" s="18" t="e">
        <f>SUMIFS([2]Plan2!$H:$H,[2]Plan2!$A:$A,$D905,[2]Plan2!$U:$U,3)</f>
        <v>#VALUE!</v>
      </c>
      <c r="AI905" s="18" t="e">
        <f>SUMIFS([2]Plan2!$H:$H,[2]Plan2!$A:$A,$D905,[2]Plan2!$U:$U,4)</f>
        <v>#VALUE!</v>
      </c>
      <c r="AJ905" s="18" t="e">
        <f>SUMIFS([2]Plan2!$H:$H,[2]Plan2!$A:$A,$D905,[2]Plan2!$U:$U,5)</f>
        <v>#VALUE!</v>
      </c>
      <c r="AK905" s="23" t="e">
        <f t="shared" si="111"/>
        <v>#VALUE!</v>
      </c>
      <c r="AL905" s="23" t="e">
        <f t="shared" si="113"/>
        <v>#VALUE!</v>
      </c>
      <c r="AM905">
        <f t="shared" si="112"/>
        <v>0</v>
      </c>
    </row>
    <row r="906" spans="1:39" ht="15.75" x14ac:dyDescent="0.25">
      <c r="A906" s="21"/>
      <c r="B906" s="21" t="s">
        <v>1520</v>
      </c>
      <c r="C906" s="21">
        <v>9220404</v>
      </c>
      <c r="D906" s="25">
        <v>191967</v>
      </c>
      <c r="E906" s="21" t="s">
        <v>69</v>
      </c>
      <c r="F906" s="31" t="s">
        <v>69</v>
      </c>
      <c r="G906" s="21" t="s">
        <v>1976</v>
      </c>
      <c r="H906" s="21" t="s">
        <v>273</v>
      </c>
      <c r="I906" s="25" t="s">
        <v>15</v>
      </c>
      <c r="J906" s="21" t="s">
        <v>27</v>
      </c>
      <c r="K906" s="21" t="s">
        <v>28</v>
      </c>
      <c r="L906" s="20">
        <v>45695</v>
      </c>
      <c r="M906" s="20">
        <v>45799</v>
      </c>
      <c r="N906" s="21" t="s">
        <v>18</v>
      </c>
      <c r="O906" s="21">
        <v>82</v>
      </c>
      <c r="P906" s="21">
        <v>81</v>
      </c>
      <c r="Q906" s="21">
        <v>151</v>
      </c>
      <c r="R906" s="15">
        <f t="shared" si="116"/>
        <v>0.86419753086419748</v>
      </c>
      <c r="S906" s="18">
        <f>IFERROR(VLOOKUP(D906,'[1]comparativo br'!$A:$B,2,FALSE),"")</f>
        <v>28350</v>
      </c>
      <c r="T906" s="18">
        <f>IFERROR(VLOOKUP(D906,'[1]comparativo br'!$A:$C,3,FALSE),"")</f>
        <v>0</v>
      </c>
      <c r="U906" s="15">
        <f t="shared" si="110"/>
        <v>-1</v>
      </c>
      <c r="V906" s="19">
        <f>IFERROR(VLOOKUP(D906,'[1]comparativo br'!$A:$D,4,FALSE),"")</f>
        <v>282</v>
      </c>
      <c r="W906" s="19">
        <f>IFERROR(VLOOKUP(D906,'[1]comparativo br'!$A:$E,5,FALSE),"")</f>
        <v>164</v>
      </c>
      <c r="X906" s="15">
        <f t="shared" si="115"/>
        <v>-0.41843971631205673</v>
      </c>
      <c r="Y906" s="18" t="e">
        <f>SUMIFS([2]Plan2!$H:$H,[2]Plan2!$A:$A,$D906,[2]Plan2!$U:$U,6)</f>
        <v>#VALUE!</v>
      </c>
      <c r="Z906" s="18" t="e">
        <f>SUMIFS([2]Plan2!$H:$H,[2]Plan2!$A:$A,$D906,[2]Plan2!$U:$U,7)</f>
        <v>#VALUE!</v>
      </c>
      <c r="AA906" s="18" t="e">
        <f>SUMIFS([2]Plan2!$H:$H,[2]Plan2!$A:$A,$D906,[2]Plan2!$U:$U,8)</f>
        <v>#VALUE!</v>
      </c>
      <c r="AB906" s="18" t="e">
        <f>SUMIFS([2]Plan2!$H:$H,[2]Plan2!$A:$A,$D906,[2]Plan2!$U:$U,9)</f>
        <v>#VALUE!</v>
      </c>
      <c r="AC906" s="18" t="e">
        <f>SUMIFS([2]Plan2!$H:$H,[2]Plan2!$A:$A,$D906,[2]Plan2!$U:$U,10)</f>
        <v>#VALUE!</v>
      </c>
      <c r="AD906" s="18" t="e">
        <f>SUMIFS([2]Plan2!$H:$H,[2]Plan2!$A:$A,$D906,[2]Plan2!$U:$U,11)</f>
        <v>#VALUE!</v>
      </c>
      <c r="AE906" s="18" t="e">
        <f>SUMIFS([2]Plan2!$H:$H,[2]Plan2!$A:$A,$D906,[2]Plan2!$U:$U,12)</f>
        <v>#VALUE!</v>
      </c>
      <c r="AF906" s="18" t="e">
        <f>SUMIFS([2]Plan2!$H:$H,[2]Plan2!$A:$A,$D906,[2]Plan2!$U:$U,1)</f>
        <v>#VALUE!</v>
      </c>
      <c r="AG906" s="18" t="e">
        <f>SUMIFS([2]Plan2!$H:$H,[2]Plan2!$A:$A,$D906,[2]Plan2!$U:$U,2)</f>
        <v>#VALUE!</v>
      </c>
      <c r="AH906" s="18" t="e">
        <f>SUMIFS([2]Plan2!$H:$H,[2]Plan2!$A:$A,$D906,[2]Plan2!$U:$U,3)</f>
        <v>#VALUE!</v>
      </c>
      <c r="AI906" s="18" t="e">
        <f>SUMIFS([2]Plan2!$H:$H,[2]Plan2!$A:$A,$D906,[2]Plan2!$U:$U,4)</f>
        <v>#VALUE!</v>
      </c>
      <c r="AJ906" s="18" t="e">
        <f>SUMIFS([2]Plan2!$H:$H,[2]Plan2!$A:$A,$D906,[2]Plan2!$U:$U,5)</f>
        <v>#VALUE!</v>
      </c>
      <c r="AK906" s="23" t="e">
        <f t="shared" si="111"/>
        <v>#VALUE!</v>
      </c>
      <c r="AL906" s="23" t="e">
        <f t="shared" si="113"/>
        <v>#VALUE!</v>
      </c>
      <c r="AM906">
        <f t="shared" si="112"/>
        <v>0</v>
      </c>
    </row>
    <row r="907" spans="1:39" ht="15.75" x14ac:dyDescent="0.25">
      <c r="A907" s="21"/>
      <c r="B907" s="21" t="s">
        <v>1519</v>
      </c>
      <c r="C907" s="21">
        <v>9240627</v>
      </c>
      <c r="D907" s="25">
        <v>501613</v>
      </c>
      <c r="E907" s="21" t="s">
        <v>12</v>
      </c>
      <c r="F907" s="31" t="s">
        <v>1826</v>
      </c>
      <c r="G907" s="21" t="s">
        <v>1582</v>
      </c>
      <c r="H907" s="21" t="s">
        <v>729</v>
      </c>
      <c r="I907" s="25" t="s">
        <v>20</v>
      </c>
      <c r="J907" s="21" t="s">
        <v>21</v>
      </c>
      <c r="K907" s="21"/>
      <c r="L907" s="20">
        <v>45754</v>
      </c>
      <c r="M907" s="20">
        <v>45397</v>
      </c>
      <c r="N907" s="21" t="s">
        <v>22</v>
      </c>
      <c r="O907" s="21">
        <v>3</v>
      </c>
      <c r="P907" s="21">
        <v>7</v>
      </c>
      <c r="Q907" s="21">
        <v>0</v>
      </c>
      <c r="R907" s="15">
        <f t="shared" si="116"/>
        <v>-1</v>
      </c>
      <c r="S907" s="18">
        <f>IFERROR(VLOOKUP(D907,'[1]comparativo br'!$A:$B,2,FALSE),"")</f>
        <v>720</v>
      </c>
      <c r="T907" s="18">
        <f>IFERROR(VLOOKUP(D907,'[1]comparativo br'!$A:$C,3,FALSE),"")</f>
        <v>780</v>
      </c>
      <c r="U907" s="15">
        <f t="shared" si="110"/>
        <v>8.3333333333333329E-2</v>
      </c>
      <c r="V907" s="19">
        <f>IFERROR(VLOOKUP(D907,'[1]comparativo br'!$A:$D,4,FALSE),"")</f>
        <v>0</v>
      </c>
      <c r="W907" s="19">
        <f>IFERROR(VLOOKUP(D907,'[1]comparativo br'!$A:$E,5,FALSE),"")</f>
        <v>0</v>
      </c>
      <c r="X907" s="15" t="str">
        <f t="shared" si="115"/>
        <v/>
      </c>
      <c r="Y907" s="18" t="e">
        <f>SUMIFS([2]Plan2!$H:$H,[2]Plan2!$A:$A,$D907,[2]Plan2!$U:$U,6)</f>
        <v>#VALUE!</v>
      </c>
      <c r="Z907" s="18" t="e">
        <f>SUMIFS([2]Plan2!$H:$H,[2]Plan2!$A:$A,$D907,[2]Plan2!$U:$U,7)</f>
        <v>#VALUE!</v>
      </c>
      <c r="AA907" s="18" t="e">
        <f>SUMIFS([2]Plan2!$H:$H,[2]Plan2!$A:$A,$D907,[2]Plan2!$U:$U,8)</f>
        <v>#VALUE!</v>
      </c>
      <c r="AB907" s="18" t="e">
        <f>SUMIFS([2]Plan2!$H:$H,[2]Plan2!$A:$A,$D907,[2]Plan2!$U:$U,9)</f>
        <v>#VALUE!</v>
      </c>
      <c r="AC907" s="18" t="e">
        <f>SUMIFS([2]Plan2!$H:$H,[2]Plan2!$A:$A,$D907,[2]Plan2!$U:$U,10)</f>
        <v>#VALUE!</v>
      </c>
      <c r="AD907" s="18" t="e">
        <f>SUMIFS([2]Plan2!$H:$H,[2]Plan2!$A:$A,$D907,[2]Plan2!$U:$U,11)</f>
        <v>#VALUE!</v>
      </c>
      <c r="AE907" s="18" t="e">
        <f>SUMIFS([2]Plan2!$H:$H,[2]Plan2!$A:$A,$D907,[2]Plan2!$U:$U,12)</f>
        <v>#VALUE!</v>
      </c>
      <c r="AF907" s="18" t="e">
        <f>SUMIFS([2]Plan2!$H:$H,[2]Plan2!$A:$A,$D907,[2]Plan2!$U:$U,1)</f>
        <v>#VALUE!</v>
      </c>
      <c r="AG907" s="18" t="e">
        <f>SUMIFS([2]Plan2!$H:$H,[2]Plan2!$A:$A,$D907,[2]Plan2!$U:$U,2)</f>
        <v>#VALUE!</v>
      </c>
      <c r="AH907" s="18" t="e">
        <f>SUMIFS([2]Plan2!$H:$H,[2]Plan2!$A:$A,$D907,[2]Plan2!$U:$U,3)</f>
        <v>#VALUE!</v>
      </c>
      <c r="AI907" s="18" t="e">
        <f>SUMIFS([2]Plan2!$H:$H,[2]Plan2!$A:$A,$D907,[2]Plan2!$U:$U,4)</f>
        <v>#VALUE!</v>
      </c>
      <c r="AJ907" s="18" t="e">
        <f>SUMIFS([2]Plan2!$H:$H,[2]Plan2!$A:$A,$D907,[2]Plan2!$U:$U,5)</f>
        <v>#VALUE!</v>
      </c>
      <c r="AK907" s="23" t="e">
        <f t="shared" si="111"/>
        <v>#VALUE!</v>
      </c>
      <c r="AL907" s="23" t="e">
        <f t="shared" si="113"/>
        <v>#VALUE!</v>
      </c>
      <c r="AM907">
        <f t="shared" si="112"/>
        <v>0</v>
      </c>
    </row>
    <row r="908" spans="1:39" ht="15.75" x14ac:dyDescent="0.25">
      <c r="A908" s="21"/>
      <c r="B908" s="21" t="s">
        <v>1520</v>
      </c>
      <c r="C908" s="21">
        <v>9274188</v>
      </c>
      <c r="D908" s="25" t="s">
        <v>2419</v>
      </c>
      <c r="E908" s="21" t="s">
        <v>1180</v>
      </c>
      <c r="F908" s="31" t="s">
        <v>1180</v>
      </c>
      <c r="G908" s="21" t="s">
        <v>2420</v>
      </c>
      <c r="H908" s="21" t="s">
        <v>447</v>
      </c>
      <c r="I908" s="25" t="s">
        <v>20</v>
      </c>
      <c r="J908" s="21" t="s">
        <v>21</v>
      </c>
      <c r="K908" s="21"/>
      <c r="L908" s="20">
        <v>45797</v>
      </c>
      <c r="M908" s="20"/>
      <c r="N908" s="21" t="s">
        <v>18</v>
      </c>
      <c r="O908" s="21"/>
      <c r="P908" s="21"/>
      <c r="Q908" s="21"/>
      <c r="R908" s="28"/>
      <c r="S908" s="18">
        <f>IFERROR(VLOOKUP(D908,'[1]comparativo br'!$A:$B,2,FALSE),"")</f>
        <v>2112</v>
      </c>
      <c r="T908" s="18">
        <f>IFERROR(VLOOKUP(D908,'[1]comparativo br'!$A:$C,3,FALSE),"")</f>
        <v>0</v>
      </c>
      <c r="U908" s="15">
        <f t="shared" ref="U908:U971" si="117">IFERROR((T908-S908)/S908,"")</f>
        <v>-1</v>
      </c>
      <c r="V908" s="19">
        <f>IFERROR(VLOOKUP(D908,'[1]comparativo br'!$A:$D,4,FALSE),"")</f>
        <v>12</v>
      </c>
      <c r="W908" s="19">
        <f>IFERROR(VLOOKUP(D908,'[1]comparativo br'!$A:$E,5,FALSE),"")</f>
        <v>3</v>
      </c>
      <c r="X908" s="15">
        <f t="shared" si="115"/>
        <v>-0.75</v>
      </c>
      <c r="Y908" s="18" t="e">
        <f>SUMIFS([2]Plan2!$H:$H,[2]Plan2!$A:$A,$D908,[2]Plan2!$U:$U,6)</f>
        <v>#VALUE!</v>
      </c>
      <c r="Z908" s="18" t="e">
        <f>SUMIFS([2]Plan2!$H:$H,[2]Plan2!$A:$A,$D908,[2]Plan2!$U:$U,7)</f>
        <v>#VALUE!</v>
      </c>
      <c r="AA908" s="18" t="e">
        <f>SUMIFS([2]Plan2!$H:$H,[2]Plan2!$A:$A,$D908,[2]Plan2!$U:$U,8)</f>
        <v>#VALUE!</v>
      </c>
      <c r="AB908" s="18" t="e">
        <f>SUMIFS([2]Plan2!$H:$H,[2]Plan2!$A:$A,$D908,[2]Plan2!$U:$U,9)</f>
        <v>#VALUE!</v>
      </c>
      <c r="AC908" s="18" t="e">
        <f>SUMIFS([2]Plan2!$H:$H,[2]Plan2!$A:$A,$D908,[2]Plan2!$U:$U,10)</f>
        <v>#VALUE!</v>
      </c>
      <c r="AD908" s="18" t="e">
        <f>SUMIFS([2]Plan2!$H:$H,[2]Plan2!$A:$A,$D908,[2]Plan2!$U:$U,11)</f>
        <v>#VALUE!</v>
      </c>
      <c r="AE908" s="18" t="e">
        <f>SUMIFS([2]Plan2!$H:$H,[2]Plan2!$A:$A,$D908,[2]Plan2!$U:$U,12)</f>
        <v>#VALUE!</v>
      </c>
      <c r="AF908" s="18" t="e">
        <f>SUMIFS([2]Plan2!$H:$H,[2]Plan2!$A:$A,$D908,[2]Plan2!$U:$U,1)</f>
        <v>#VALUE!</v>
      </c>
      <c r="AG908" s="18" t="e">
        <f>SUMIFS([2]Plan2!$H:$H,[2]Plan2!$A:$A,$D908,[2]Plan2!$U:$U,2)</f>
        <v>#VALUE!</v>
      </c>
      <c r="AH908" s="18" t="e">
        <f>SUMIFS([2]Plan2!$H:$H,[2]Plan2!$A:$A,$D908,[2]Plan2!$U:$U,3)</f>
        <v>#VALUE!</v>
      </c>
      <c r="AI908" s="18" t="e">
        <f>SUMIFS([2]Plan2!$H:$H,[2]Plan2!$A:$A,$D908,[2]Plan2!$U:$U,4)</f>
        <v>#VALUE!</v>
      </c>
      <c r="AJ908" s="18" t="e">
        <f>SUMIFS([2]Plan2!$H:$H,[2]Plan2!$A:$A,$D908,[2]Plan2!$U:$U,5)</f>
        <v>#VALUE!</v>
      </c>
      <c r="AK908" s="23" t="e">
        <f t="shared" ref="AK908:AK971" si="118">SUM(Y908:AJ908)</f>
        <v>#VALUE!</v>
      </c>
      <c r="AL908" s="23" t="e">
        <f t="shared" si="113"/>
        <v>#VALUE!</v>
      </c>
      <c r="AM908">
        <f t="shared" si="112"/>
        <v>0</v>
      </c>
    </row>
    <row r="909" spans="1:39" ht="15.75" x14ac:dyDescent="0.25">
      <c r="A909" s="21" t="s">
        <v>23</v>
      </c>
      <c r="B909" s="21" t="s">
        <v>1519</v>
      </c>
      <c r="C909" s="21">
        <v>9282594</v>
      </c>
      <c r="D909" s="25">
        <v>194058</v>
      </c>
      <c r="E909" s="25" t="s">
        <v>24</v>
      </c>
      <c r="F909" s="31" t="s">
        <v>24</v>
      </c>
      <c r="G909" s="21" t="s">
        <v>25</v>
      </c>
      <c r="H909" s="21" t="s">
        <v>283</v>
      </c>
      <c r="I909" s="25" t="s">
        <v>20</v>
      </c>
      <c r="J909" s="21" t="s">
        <v>27</v>
      </c>
      <c r="K909" s="21" t="s">
        <v>28</v>
      </c>
      <c r="L909" s="20">
        <v>45205</v>
      </c>
      <c r="M909" s="20"/>
      <c r="N909" s="21" t="s">
        <v>53</v>
      </c>
      <c r="O909" s="21"/>
      <c r="P909" s="21"/>
      <c r="Q909" s="21"/>
      <c r="R909" s="28"/>
      <c r="S909" s="18" t="str">
        <f>IFERROR(VLOOKUP(D909,'[1]comparativo br'!$A:$B,2,FALSE),"")</f>
        <v/>
      </c>
      <c r="T909" s="18" t="str">
        <f>IFERROR(VLOOKUP(D909,'[1]comparativo br'!$A:$C,3,FALSE),"")</f>
        <v/>
      </c>
      <c r="U909" s="15" t="str">
        <f t="shared" si="117"/>
        <v/>
      </c>
      <c r="V909" s="19" t="str">
        <f>IFERROR(VLOOKUP(D909,'[1]comparativo br'!$A:$D,4,FALSE),"")</f>
        <v/>
      </c>
      <c r="W909" s="19" t="str">
        <f>IFERROR(VLOOKUP(D909,'[1]comparativo br'!$A:$E,5,FALSE),"")</f>
        <v/>
      </c>
      <c r="X909" s="15" t="str">
        <f t="shared" si="115"/>
        <v/>
      </c>
      <c r="Y909" s="18" t="e">
        <f>SUMIFS([2]Plan2!$H:$H,[2]Plan2!$A:$A,$D909,[2]Plan2!$U:$U,6)</f>
        <v>#VALUE!</v>
      </c>
      <c r="Z909" s="18" t="e">
        <f>SUMIFS([2]Plan2!$H:$H,[2]Plan2!$A:$A,$D909,[2]Plan2!$U:$U,7)</f>
        <v>#VALUE!</v>
      </c>
      <c r="AA909" s="18" t="e">
        <f>SUMIFS([2]Plan2!$H:$H,[2]Plan2!$A:$A,$D909,[2]Plan2!$U:$U,8)</f>
        <v>#VALUE!</v>
      </c>
      <c r="AB909" s="18" t="e">
        <f>SUMIFS([2]Plan2!$H:$H,[2]Plan2!$A:$A,$D909,[2]Plan2!$U:$U,9)</f>
        <v>#VALUE!</v>
      </c>
      <c r="AC909" s="18" t="e">
        <f>SUMIFS([2]Plan2!$H:$H,[2]Plan2!$A:$A,$D909,[2]Plan2!$U:$U,10)</f>
        <v>#VALUE!</v>
      </c>
      <c r="AD909" s="18" t="e">
        <f>SUMIFS([2]Plan2!$H:$H,[2]Plan2!$A:$A,$D909,[2]Plan2!$U:$U,11)</f>
        <v>#VALUE!</v>
      </c>
      <c r="AE909" s="18" t="e">
        <f>SUMIFS([2]Plan2!$H:$H,[2]Plan2!$A:$A,$D909,[2]Plan2!$U:$U,12)</f>
        <v>#VALUE!</v>
      </c>
      <c r="AF909" s="18" t="e">
        <f>SUMIFS([2]Plan2!$H:$H,[2]Plan2!$A:$A,$D909,[2]Plan2!$U:$U,1)</f>
        <v>#VALUE!</v>
      </c>
      <c r="AG909" s="18" t="e">
        <f>SUMIFS([2]Plan2!$H:$H,[2]Plan2!$A:$A,$D909,[2]Plan2!$U:$U,2)</f>
        <v>#VALUE!</v>
      </c>
      <c r="AH909" s="18" t="e">
        <f>SUMIFS([2]Plan2!$H:$H,[2]Plan2!$A:$A,$D909,[2]Plan2!$U:$U,3)</f>
        <v>#VALUE!</v>
      </c>
      <c r="AI909" s="18" t="e">
        <f>SUMIFS([2]Plan2!$H:$H,[2]Plan2!$A:$A,$D909,[2]Plan2!$U:$U,4)</f>
        <v>#VALUE!</v>
      </c>
      <c r="AJ909" s="18" t="e">
        <f>SUMIFS([2]Plan2!$H:$H,[2]Plan2!$A:$A,$D909,[2]Plan2!$U:$U,5)</f>
        <v>#VALUE!</v>
      </c>
      <c r="AK909" s="23" t="e">
        <f t="shared" si="118"/>
        <v>#VALUE!</v>
      </c>
      <c r="AL909" s="23" t="e">
        <f t="shared" si="113"/>
        <v>#VALUE!</v>
      </c>
      <c r="AM909">
        <f t="shared" ref="AM909:AM972" si="119">COUNTIF(Y909:AJ909,"&gt;1")</f>
        <v>0</v>
      </c>
    </row>
    <row r="910" spans="1:39" ht="15.75" x14ac:dyDescent="0.25">
      <c r="A910" s="21"/>
      <c r="B910" s="21" t="s">
        <v>1520</v>
      </c>
      <c r="C910" s="21">
        <v>9282594</v>
      </c>
      <c r="D910" s="25">
        <v>101752</v>
      </c>
      <c r="E910" s="21" t="s">
        <v>24</v>
      </c>
      <c r="F910" s="31" t="s">
        <v>24</v>
      </c>
      <c r="G910" s="21" t="s">
        <v>25</v>
      </c>
      <c r="H910" s="21" t="s">
        <v>299</v>
      </c>
      <c r="I910" s="25" t="s">
        <v>20</v>
      </c>
      <c r="J910" s="21" t="s">
        <v>27</v>
      </c>
      <c r="K910" s="21" t="s">
        <v>28</v>
      </c>
      <c r="L910" s="20">
        <v>45693</v>
      </c>
      <c r="M910" s="20">
        <v>45230</v>
      </c>
      <c r="N910" s="21" t="s">
        <v>22</v>
      </c>
      <c r="O910" s="21">
        <v>87</v>
      </c>
      <c r="P910" s="21">
        <v>48</v>
      </c>
      <c r="Q910" s="21">
        <v>0</v>
      </c>
      <c r="R910" s="15">
        <f t="shared" ref="R910:R921" si="120">(Q910-P910)/P910</f>
        <v>-1</v>
      </c>
      <c r="S910" s="18" t="str">
        <f>IFERROR(VLOOKUP(D910,'[1]comparativo br'!$A:$B,2,FALSE),"")</f>
        <v/>
      </c>
      <c r="T910" s="18" t="str">
        <f>IFERROR(VLOOKUP(D910,'[1]comparativo br'!$A:$C,3,FALSE),"")</f>
        <v/>
      </c>
      <c r="U910" s="15" t="str">
        <f t="shared" si="117"/>
        <v/>
      </c>
      <c r="V910" s="19" t="str">
        <f>IFERROR(VLOOKUP(D910,'[1]comparativo br'!$A:$D,4,FALSE),"")</f>
        <v/>
      </c>
      <c r="W910" s="19" t="str">
        <f>IFERROR(VLOOKUP(D910,'[1]comparativo br'!$A:$E,5,FALSE),"")</f>
        <v/>
      </c>
      <c r="X910" s="15" t="str">
        <f t="shared" si="115"/>
        <v/>
      </c>
      <c r="Y910" s="18" t="e">
        <f>SUMIFS([2]Plan2!$H:$H,[2]Plan2!$A:$A,$D910,[2]Plan2!$U:$U,6)</f>
        <v>#VALUE!</v>
      </c>
      <c r="Z910" s="18" t="e">
        <f>SUMIFS([2]Plan2!$H:$H,[2]Plan2!$A:$A,$D910,[2]Plan2!$U:$U,7)</f>
        <v>#VALUE!</v>
      </c>
      <c r="AA910" s="18" t="e">
        <f>SUMIFS([2]Plan2!$H:$H,[2]Plan2!$A:$A,$D910,[2]Plan2!$U:$U,8)</f>
        <v>#VALUE!</v>
      </c>
      <c r="AB910" s="18" t="e">
        <f>SUMIFS([2]Plan2!$H:$H,[2]Plan2!$A:$A,$D910,[2]Plan2!$U:$U,9)</f>
        <v>#VALUE!</v>
      </c>
      <c r="AC910" s="18" t="e">
        <f>SUMIFS([2]Plan2!$H:$H,[2]Plan2!$A:$A,$D910,[2]Plan2!$U:$U,10)</f>
        <v>#VALUE!</v>
      </c>
      <c r="AD910" s="18" t="e">
        <f>SUMIFS([2]Plan2!$H:$H,[2]Plan2!$A:$A,$D910,[2]Plan2!$U:$U,11)</f>
        <v>#VALUE!</v>
      </c>
      <c r="AE910" s="18" t="e">
        <f>SUMIFS([2]Plan2!$H:$H,[2]Plan2!$A:$A,$D910,[2]Plan2!$U:$U,12)</f>
        <v>#VALUE!</v>
      </c>
      <c r="AF910" s="18" t="e">
        <f>SUMIFS([2]Plan2!$H:$H,[2]Plan2!$A:$A,$D910,[2]Plan2!$U:$U,1)</f>
        <v>#VALUE!</v>
      </c>
      <c r="AG910" s="18" t="e">
        <f>SUMIFS([2]Plan2!$H:$H,[2]Plan2!$A:$A,$D910,[2]Plan2!$U:$U,2)</f>
        <v>#VALUE!</v>
      </c>
      <c r="AH910" s="18" t="e">
        <f>SUMIFS([2]Plan2!$H:$H,[2]Plan2!$A:$A,$D910,[2]Plan2!$U:$U,3)</f>
        <v>#VALUE!</v>
      </c>
      <c r="AI910" s="18" t="e">
        <f>SUMIFS([2]Plan2!$H:$H,[2]Plan2!$A:$A,$D910,[2]Plan2!$U:$U,4)</f>
        <v>#VALUE!</v>
      </c>
      <c r="AJ910" s="18" t="e">
        <f>SUMIFS([2]Plan2!$H:$H,[2]Plan2!$A:$A,$D910,[2]Plan2!$U:$U,5)</f>
        <v>#VALUE!</v>
      </c>
      <c r="AK910" s="23" t="e">
        <f t="shared" si="118"/>
        <v>#VALUE!</v>
      </c>
      <c r="AL910" s="23" t="e">
        <f t="shared" si="113"/>
        <v>#VALUE!</v>
      </c>
      <c r="AM910">
        <f t="shared" si="119"/>
        <v>0</v>
      </c>
    </row>
    <row r="911" spans="1:39" ht="15.75" x14ac:dyDescent="0.25">
      <c r="A911" s="21" t="s">
        <v>23</v>
      </c>
      <c r="B911" s="21" t="s">
        <v>1519</v>
      </c>
      <c r="C911" s="21">
        <v>9282594</v>
      </c>
      <c r="D911" s="25">
        <v>192136</v>
      </c>
      <c r="E911" s="21" t="s">
        <v>24</v>
      </c>
      <c r="F911" s="31" t="s">
        <v>24</v>
      </c>
      <c r="G911" s="21" t="s">
        <v>25</v>
      </c>
      <c r="H911" s="21" t="s">
        <v>668</v>
      </c>
      <c r="I911" s="25" t="s">
        <v>20</v>
      </c>
      <c r="J911" s="21" t="s">
        <v>27</v>
      </c>
      <c r="K911" s="21" t="s">
        <v>28</v>
      </c>
      <c r="L911" s="20">
        <v>45210</v>
      </c>
      <c r="M911" s="20">
        <v>45773</v>
      </c>
      <c r="N911" s="21" t="s">
        <v>18</v>
      </c>
      <c r="O911" s="21">
        <v>121</v>
      </c>
      <c r="P911" s="21">
        <v>66</v>
      </c>
      <c r="Q911" s="21">
        <v>93</v>
      </c>
      <c r="R911" s="15">
        <f t="shared" si="120"/>
        <v>0.40909090909090912</v>
      </c>
      <c r="S911" s="18">
        <f>IFERROR(VLOOKUP(D911,'[1]comparativo br'!$A:$B,2,FALSE),"")</f>
        <v>0</v>
      </c>
      <c r="T911" s="18">
        <f>IFERROR(VLOOKUP(D911,'[1]comparativo br'!$A:$C,3,FALSE),"")</f>
        <v>0</v>
      </c>
      <c r="U911" s="15" t="str">
        <f t="shared" si="117"/>
        <v/>
      </c>
      <c r="V911" s="19">
        <f>IFERROR(VLOOKUP(D911,'[1]comparativo br'!$A:$D,4,FALSE),"")</f>
        <v>101</v>
      </c>
      <c r="W911" s="19">
        <f>IFERROR(VLOOKUP(D911,'[1]comparativo br'!$A:$E,5,FALSE),"")</f>
        <v>38</v>
      </c>
      <c r="X911" s="15">
        <f t="shared" si="115"/>
        <v>-0.62376237623762376</v>
      </c>
      <c r="Y911" s="18" t="e">
        <f>SUMIFS([2]Plan2!$H:$H,[2]Plan2!$A:$A,$D911,[2]Plan2!$U:$U,6)</f>
        <v>#VALUE!</v>
      </c>
      <c r="Z911" s="18" t="e">
        <f>SUMIFS([2]Plan2!$H:$H,[2]Plan2!$A:$A,$D911,[2]Plan2!$U:$U,7)</f>
        <v>#VALUE!</v>
      </c>
      <c r="AA911" s="18" t="e">
        <f>SUMIFS([2]Plan2!$H:$H,[2]Plan2!$A:$A,$D911,[2]Plan2!$U:$U,8)</f>
        <v>#VALUE!</v>
      </c>
      <c r="AB911" s="18" t="e">
        <f>SUMIFS([2]Plan2!$H:$H,[2]Plan2!$A:$A,$D911,[2]Plan2!$U:$U,9)</f>
        <v>#VALUE!</v>
      </c>
      <c r="AC911" s="18" t="e">
        <f>SUMIFS([2]Plan2!$H:$H,[2]Plan2!$A:$A,$D911,[2]Plan2!$U:$U,10)</f>
        <v>#VALUE!</v>
      </c>
      <c r="AD911" s="18" t="e">
        <f>SUMIFS([2]Plan2!$H:$H,[2]Plan2!$A:$A,$D911,[2]Plan2!$U:$U,11)</f>
        <v>#VALUE!</v>
      </c>
      <c r="AE911" s="18" t="e">
        <f>SUMIFS([2]Plan2!$H:$H,[2]Plan2!$A:$A,$D911,[2]Plan2!$U:$U,12)</f>
        <v>#VALUE!</v>
      </c>
      <c r="AF911" s="18" t="e">
        <f>SUMIFS([2]Plan2!$H:$H,[2]Plan2!$A:$A,$D911,[2]Plan2!$U:$U,1)</f>
        <v>#VALUE!</v>
      </c>
      <c r="AG911" s="18" t="e">
        <f>SUMIFS([2]Plan2!$H:$H,[2]Plan2!$A:$A,$D911,[2]Plan2!$U:$U,2)</f>
        <v>#VALUE!</v>
      </c>
      <c r="AH911" s="18" t="e">
        <f>SUMIFS([2]Plan2!$H:$H,[2]Plan2!$A:$A,$D911,[2]Plan2!$U:$U,3)</f>
        <v>#VALUE!</v>
      </c>
      <c r="AI911" s="18" t="e">
        <f>SUMIFS([2]Plan2!$H:$H,[2]Plan2!$A:$A,$D911,[2]Plan2!$U:$U,4)</f>
        <v>#VALUE!</v>
      </c>
      <c r="AJ911" s="18" t="e">
        <f>SUMIFS([2]Plan2!$H:$H,[2]Plan2!$A:$A,$D911,[2]Plan2!$U:$U,5)</f>
        <v>#VALUE!</v>
      </c>
      <c r="AK911" s="23" t="e">
        <f t="shared" si="118"/>
        <v>#VALUE!</v>
      </c>
      <c r="AL911" s="23" t="e">
        <f t="shared" si="113"/>
        <v>#VALUE!</v>
      </c>
      <c r="AM911">
        <f t="shared" si="119"/>
        <v>0</v>
      </c>
    </row>
    <row r="912" spans="1:39" ht="15.75" x14ac:dyDescent="0.25">
      <c r="A912" s="21" t="s">
        <v>23</v>
      </c>
      <c r="B912" s="21" t="s">
        <v>1519</v>
      </c>
      <c r="C912" s="21">
        <v>9282594</v>
      </c>
      <c r="D912" s="25">
        <v>100513</v>
      </c>
      <c r="E912" s="21" t="s">
        <v>24</v>
      </c>
      <c r="F912" s="31" t="s">
        <v>24</v>
      </c>
      <c r="G912" s="21" t="s">
        <v>25</v>
      </c>
      <c r="H912" s="21" t="s">
        <v>208</v>
      </c>
      <c r="I912" s="25" t="s">
        <v>20</v>
      </c>
      <c r="J912" s="21" t="s">
        <v>27</v>
      </c>
      <c r="K912" s="21" t="s">
        <v>28</v>
      </c>
      <c r="L912" s="20">
        <v>45534</v>
      </c>
      <c r="M912" s="20">
        <v>45783</v>
      </c>
      <c r="N912" s="21" t="s">
        <v>18</v>
      </c>
      <c r="O912" s="21">
        <v>181</v>
      </c>
      <c r="P912" s="21">
        <v>102</v>
      </c>
      <c r="Q912" s="21">
        <v>65</v>
      </c>
      <c r="R912" s="15">
        <f t="shared" si="120"/>
        <v>-0.36274509803921567</v>
      </c>
      <c r="S912" s="18">
        <f>IFERROR(VLOOKUP(D912,'[1]comparativo br'!$A:$B,2,FALSE),"")</f>
        <v>0</v>
      </c>
      <c r="T912" s="18">
        <f>IFERROR(VLOOKUP(D912,'[1]comparativo br'!$A:$C,3,FALSE),"")</f>
        <v>0</v>
      </c>
      <c r="U912" s="15" t="str">
        <f t="shared" si="117"/>
        <v/>
      </c>
      <c r="V912" s="19">
        <f>IFERROR(VLOOKUP(D912,'[1]comparativo br'!$A:$D,4,FALSE),"")</f>
        <v>46</v>
      </c>
      <c r="W912" s="19">
        <f>IFERROR(VLOOKUP(D912,'[1]comparativo br'!$A:$E,5,FALSE),"")</f>
        <v>63</v>
      </c>
      <c r="X912" s="15">
        <f t="shared" si="115"/>
        <v>0.36956521739130432</v>
      </c>
      <c r="Y912" s="18" t="e">
        <f>SUMIFS([2]Plan2!$H:$H,[2]Plan2!$A:$A,$D912,[2]Plan2!$U:$U,6)</f>
        <v>#VALUE!</v>
      </c>
      <c r="Z912" s="18" t="e">
        <f>SUMIFS([2]Plan2!$H:$H,[2]Plan2!$A:$A,$D912,[2]Plan2!$U:$U,7)</f>
        <v>#VALUE!</v>
      </c>
      <c r="AA912" s="18" t="e">
        <f>SUMIFS([2]Plan2!$H:$H,[2]Plan2!$A:$A,$D912,[2]Plan2!$U:$U,8)</f>
        <v>#VALUE!</v>
      </c>
      <c r="AB912" s="18" t="e">
        <f>SUMIFS([2]Plan2!$H:$H,[2]Plan2!$A:$A,$D912,[2]Plan2!$U:$U,9)</f>
        <v>#VALUE!</v>
      </c>
      <c r="AC912" s="18" t="e">
        <f>SUMIFS([2]Plan2!$H:$H,[2]Plan2!$A:$A,$D912,[2]Plan2!$U:$U,10)</f>
        <v>#VALUE!</v>
      </c>
      <c r="AD912" s="18" t="e">
        <f>SUMIFS([2]Plan2!$H:$H,[2]Plan2!$A:$A,$D912,[2]Plan2!$U:$U,11)</f>
        <v>#VALUE!</v>
      </c>
      <c r="AE912" s="18" t="e">
        <f>SUMIFS([2]Plan2!$H:$H,[2]Plan2!$A:$A,$D912,[2]Plan2!$U:$U,12)</f>
        <v>#VALUE!</v>
      </c>
      <c r="AF912" s="18" t="e">
        <f>SUMIFS([2]Plan2!$H:$H,[2]Plan2!$A:$A,$D912,[2]Plan2!$U:$U,1)</f>
        <v>#VALUE!</v>
      </c>
      <c r="AG912" s="18" t="e">
        <f>SUMIFS([2]Plan2!$H:$H,[2]Plan2!$A:$A,$D912,[2]Plan2!$U:$U,2)</f>
        <v>#VALUE!</v>
      </c>
      <c r="AH912" s="18" t="e">
        <f>SUMIFS([2]Plan2!$H:$H,[2]Plan2!$A:$A,$D912,[2]Plan2!$U:$U,3)</f>
        <v>#VALUE!</v>
      </c>
      <c r="AI912" s="18" t="e">
        <f>SUMIFS([2]Plan2!$H:$H,[2]Plan2!$A:$A,$D912,[2]Plan2!$U:$U,4)</f>
        <v>#VALUE!</v>
      </c>
      <c r="AJ912" s="18" t="e">
        <f>SUMIFS([2]Plan2!$H:$H,[2]Plan2!$A:$A,$D912,[2]Plan2!$U:$U,5)</f>
        <v>#VALUE!</v>
      </c>
      <c r="AK912" s="23" t="e">
        <f t="shared" si="118"/>
        <v>#VALUE!</v>
      </c>
      <c r="AL912" s="23" t="e">
        <f t="shared" si="113"/>
        <v>#VALUE!</v>
      </c>
      <c r="AM912">
        <f t="shared" si="119"/>
        <v>0</v>
      </c>
    </row>
    <row r="913" spans="1:39" ht="15.75" x14ac:dyDescent="0.25">
      <c r="A913" s="21" t="s">
        <v>23</v>
      </c>
      <c r="B913" s="21" t="s">
        <v>1519</v>
      </c>
      <c r="C913" s="21">
        <v>9282594</v>
      </c>
      <c r="D913" s="25">
        <v>101774</v>
      </c>
      <c r="E913" s="21" t="s">
        <v>24</v>
      </c>
      <c r="F913" s="31" t="s">
        <v>24</v>
      </c>
      <c r="G913" s="21" t="s">
        <v>25</v>
      </c>
      <c r="H913" s="21" t="s">
        <v>304</v>
      </c>
      <c r="I913" s="25" t="s">
        <v>20</v>
      </c>
      <c r="J913" s="21" t="s">
        <v>27</v>
      </c>
      <c r="K913" s="21" t="s">
        <v>28</v>
      </c>
      <c r="L913" s="20">
        <v>45315</v>
      </c>
      <c r="M913" s="20">
        <v>45786</v>
      </c>
      <c r="N913" s="21" t="s">
        <v>18</v>
      </c>
      <c r="O913" s="21">
        <v>117</v>
      </c>
      <c r="P913" s="21">
        <v>46</v>
      </c>
      <c r="Q913" s="21">
        <v>45</v>
      </c>
      <c r="R913" s="15">
        <f t="shared" si="120"/>
        <v>-2.1739130434782608E-2</v>
      </c>
      <c r="S913" s="18">
        <f>IFERROR(VLOOKUP(D913,'[1]comparativo br'!$A:$B,2,FALSE),"")</f>
        <v>0</v>
      </c>
      <c r="T913" s="18">
        <f>IFERROR(VLOOKUP(D913,'[1]comparativo br'!$A:$C,3,FALSE),"")</f>
        <v>0</v>
      </c>
      <c r="U913" s="15" t="str">
        <f t="shared" si="117"/>
        <v/>
      </c>
      <c r="V913" s="19">
        <f>IFERROR(VLOOKUP(D913,'[1]comparativo br'!$A:$D,4,FALSE),"")</f>
        <v>28</v>
      </c>
      <c r="W913" s="19">
        <f>IFERROR(VLOOKUP(D913,'[1]comparativo br'!$A:$E,5,FALSE),"")</f>
        <v>1</v>
      </c>
      <c r="X913" s="15">
        <f t="shared" si="115"/>
        <v>-0.9642857142857143</v>
      </c>
      <c r="Y913" s="18" t="e">
        <f>SUMIFS([2]Plan2!$H:$H,[2]Plan2!$A:$A,$D913,[2]Plan2!$U:$U,6)</f>
        <v>#VALUE!</v>
      </c>
      <c r="Z913" s="18" t="e">
        <f>SUMIFS([2]Plan2!$H:$H,[2]Plan2!$A:$A,$D913,[2]Plan2!$U:$U,7)</f>
        <v>#VALUE!</v>
      </c>
      <c r="AA913" s="18" t="e">
        <f>SUMIFS([2]Plan2!$H:$H,[2]Plan2!$A:$A,$D913,[2]Plan2!$U:$U,8)</f>
        <v>#VALUE!</v>
      </c>
      <c r="AB913" s="18" t="e">
        <f>SUMIFS([2]Plan2!$H:$H,[2]Plan2!$A:$A,$D913,[2]Plan2!$U:$U,9)</f>
        <v>#VALUE!</v>
      </c>
      <c r="AC913" s="18" t="e">
        <f>SUMIFS([2]Plan2!$H:$H,[2]Plan2!$A:$A,$D913,[2]Plan2!$U:$U,10)</f>
        <v>#VALUE!</v>
      </c>
      <c r="AD913" s="18" t="e">
        <f>SUMIFS([2]Plan2!$H:$H,[2]Plan2!$A:$A,$D913,[2]Plan2!$U:$U,11)</f>
        <v>#VALUE!</v>
      </c>
      <c r="AE913" s="18" t="e">
        <f>SUMIFS([2]Plan2!$H:$H,[2]Plan2!$A:$A,$D913,[2]Plan2!$U:$U,12)</f>
        <v>#VALUE!</v>
      </c>
      <c r="AF913" s="18" t="e">
        <f>SUMIFS([2]Plan2!$H:$H,[2]Plan2!$A:$A,$D913,[2]Plan2!$U:$U,1)</f>
        <v>#VALUE!</v>
      </c>
      <c r="AG913" s="18" t="e">
        <f>SUMIFS([2]Plan2!$H:$H,[2]Plan2!$A:$A,$D913,[2]Plan2!$U:$U,2)</f>
        <v>#VALUE!</v>
      </c>
      <c r="AH913" s="18" t="e">
        <f>SUMIFS([2]Plan2!$H:$H,[2]Plan2!$A:$A,$D913,[2]Plan2!$U:$U,3)</f>
        <v>#VALUE!</v>
      </c>
      <c r="AI913" s="18" t="e">
        <f>SUMIFS([2]Plan2!$H:$H,[2]Plan2!$A:$A,$D913,[2]Plan2!$U:$U,4)</f>
        <v>#VALUE!</v>
      </c>
      <c r="AJ913" s="18" t="e">
        <f>SUMIFS([2]Plan2!$H:$H,[2]Plan2!$A:$A,$D913,[2]Plan2!$U:$U,5)</f>
        <v>#VALUE!</v>
      </c>
      <c r="AK913" s="23" t="e">
        <f t="shared" si="118"/>
        <v>#VALUE!</v>
      </c>
      <c r="AL913" s="23" t="e">
        <f t="shared" si="113"/>
        <v>#VALUE!</v>
      </c>
      <c r="AM913">
        <f t="shared" si="119"/>
        <v>0</v>
      </c>
    </row>
    <row r="914" spans="1:39" ht="15.75" x14ac:dyDescent="0.25">
      <c r="A914" s="21" t="s">
        <v>23</v>
      </c>
      <c r="B914" s="21" t="s">
        <v>1520</v>
      </c>
      <c r="C914" s="21">
        <v>9282594</v>
      </c>
      <c r="D914" s="25">
        <v>102477</v>
      </c>
      <c r="E914" s="21" t="s">
        <v>24</v>
      </c>
      <c r="F914" s="31" t="s">
        <v>24</v>
      </c>
      <c r="G914" s="21" t="s">
        <v>25</v>
      </c>
      <c r="H914" s="21" t="s">
        <v>172</v>
      </c>
      <c r="I914" s="25" t="s">
        <v>20</v>
      </c>
      <c r="J914" s="21" t="s">
        <v>27</v>
      </c>
      <c r="K914" s="21" t="s">
        <v>28</v>
      </c>
      <c r="L914" s="20">
        <v>45770</v>
      </c>
      <c r="M914" s="20">
        <v>45797</v>
      </c>
      <c r="N914" s="21" t="s">
        <v>18</v>
      </c>
      <c r="O914" s="21">
        <v>292</v>
      </c>
      <c r="P914" s="21">
        <v>111</v>
      </c>
      <c r="Q914" s="21">
        <v>158</v>
      </c>
      <c r="R914" s="15">
        <f t="shared" si="120"/>
        <v>0.42342342342342343</v>
      </c>
      <c r="S914" s="18">
        <f>IFERROR(VLOOKUP(D914,'[1]comparativo br'!$A:$B,2,FALSE),"")</f>
        <v>1596</v>
      </c>
      <c r="T914" s="18">
        <f>IFERROR(VLOOKUP(D914,'[1]comparativo br'!$A:$C,3,FALSE),"")</f>
        <v>247480</v>
      </c>
      <c r="U914" s="15">
        <f t="shared" si="117"/>
        <v>154.06265664160401</v>
      </c>
      <c r="V914" s="19">
        <f>IFERROR(VLOOKUP(D914,'[1]comparativo br'!$A:$D,4,FALSE),"")</f>
        <v>738</v>
      </c>
      <c r="W914" s="19">
        <f>IFERROR(VLOOKUP(D914,'[1]comparativo br'!$A:$E,5,FALSE),"")</f>
        <v>259</v>
      </c>
      <c r="X914" s="15">
        <f t="shared" si="115"/>
        <v>-0.64905149051490518</v>
      </c>
      <c r="Y914" s="18" t="e">
        <f>SUMIFS([2]Plan2!$H:$H,[2]Plan2!$A:$A,$D914,[2]Plan2!$U:$U,6)</f>
        <v>#VALUE!</v>
      </c>
      <c r="Z914" s="18" t="e">
        <f>SUMIFS([2]Plan2!$H:$H,[2]Plan2!$A:$A,$D914,[2]Plan2!$U:$U,7)</f>
        <v>#VALUE!</v>
      </c>
      <c r="AA914" s="18" t="e">
        <f>SUMIFS([2]Plan2!$H:$H,[2]Plan2!$A:$A,$D914,[2]Plan2!$U:$U,8)</f>
        <v>#VALUE!</v>
      </c>
      <c r="AB914" s="18" t="e">
        <f>SUMIFS([2]Plan2!$H:$H,[2]Plan2!$A:$A,$D914,[2]Plan2!$U:$U,9)</f>
        <v>#VALUE!</v>
      </c>
      <c r="AC914" s="18" t="e">
        <f>SUMIFS([2]Plan2!$H:$H,[2]Plan2!$A:$A,$D914,[2]Plan2!$U:$U,10)</f>
        <v>#VALUE!</v>
      </c>
      <c r="AD914" s="18" t="e">
        <f>SUMIFS([2]Plan2!$H:$H,[2]Plan2!$A:$A,$D914,[2]Plan2!$U:$U,11)</f>
        <v>#VALUE!</v>
      </c>
      <c r="AE914" s="18" t="e">
        <f>SUMIFS([2]Plan2!$H:$H,[2]Plan2!$A:$A,$D914,[2]Plan2!$U:$U,12)</f>
        <v>#VALUE!</v>
      </c>
      <c r="AF914" s="18" t="e">
        <f>SUMIFS([2]Plan2!$H:$H,[2]Plan2!$A:$A,$D914,[2]Plan2!$U:$U,1)</f>
        <v>#VALUE!</v>
      </c>
      <c r="AG914" s="18" t="e">
        <f>SUMIFS([2]Plan2!$H:$H,[2]Plan2!$A:$A,$D914,[2]Plan2!$U:$U,2)</f>
        <v>#VALUE!</v>
      </c>
      <c r="AH914" s="18" t="e">
        <f>SUMIFS([2]Plan2!$H:$H,[2]Plan2!$A:$A,$D914,[2]Plan2!$U:$U,3)</f>
        <v>#VALUE!</v>
      </c>
      <c r="AI914" s="18" t="e">
        <f>SUMIFS([2]Plan2!$H:$H,[2]Plan2!$A:$A,$D914,[2]Plan2!$U:$U,4)</f>
        <v>#VALUE!</v>
      </c>
      <c r="AJ914" s="18" t="e">
        <f>SUMIFS([2]Plan2!$H:$H,[2]Plan2!$A:$A,$D914,[2]Plan2!$U:$U,5)</f>
        <v>#VALUE!</v>
      </c>
      <c r="AK914" s="23" t="e">
        <f t="shared" si="118"/>
        <v>#VALUE!</v>
      </c>
      <c r="AL914" s="23" t="e">
        <f t="shared" si="113"/>
        <v>#VALUE!</v>
      </c>
      <c r="AM914">
        <f t="shared" si="119"/>
        <v>0</v>
      </c>
    </row>
    <row r="915" spans="1:39" ht="15.75" x14ac:dyDescent="0.25">
      <c r="A915" s="21" t="s">
        <v>23</v>
      </c>
      <c r="B915" s="21" t="s">
        <v>1519</v>
      </c>
      <c r="C915" s="21">
        <v>9282594</v>
      </c>
      <c r="D915" s="25">
        <v>192911</v>
      </c>
      <c r="E915" s="21" t="s">
        <v>24</v>
      </c>
      <c r="F915" s="31" t="s">
        <v>24</v>
      </c>
      <c r="G915" s="21" t="s">
        <v>25</v>
      </c>
      <c r="H915" s="21" t="s">
        <v>538</v>
      </c>
      <c r="I915" s="25" t="s">
        <v>20</v>
      </c>
      <c r="J915" s="21" t="s">
        <v>27</v>
      </c>
      <c r="K915" s="21" t="s">
        <v>28</v>
      </c>
      <c r="L915" s="20">
        <v>45572</v>
      </c>
      <c r="M915" s="20">
        <v>45798</v>
      </c>
      <c r="N915" s="21" t="s">
        <v>18</v>
      </c>
      <c r="O915" s="21">
        <v>221</v>
      </c>
      <c r="P915" s="21">
        <v>88</v>
      </c>
      <c r="Q915" s="21">
        <v>144</v>
      </c>
      <c r="R915" s="15">
        <f t="shared" si="120"/>
        <v>0.63636363636363635</v>
      </c>
      <c r="S915" s="18">
        <f>IFERROR(VLOOKUP(D915,'[1]comparativo br'!$A:$B,2,FALSE),"")</f>
        <v>0</v>
      </c>
      <c r="T915" s="18">
        <f>IFERROR(VLOOKUP(D915,'[1]comparativo br'!$A:$C,3,FALSE),"")</f>
        <v>0</v>
      </c>
      <c r="U915" s="15" t="str">
        <f t="shared" si="117"/>
        <v/>
      </c>
      <c r="V915" s="19">
        <f>IFERROR(VLOOKUP(D915,'[1]comparativo br'!$A:$D,4,FALSE),"")</f>
        <v>342</v>
      </c>
      <c r="W915" s="19">
        <f>IFERROR(VLOOKUP(D915,'[1]comparativo br'!$A:$E,5,FALSE),"")</f>
        <v>95</v>
      </c>
      <c r="X915" s="15">
        <f t="shared" si="115"/>
        <v>-0.72222222222222221</v>
      </c>
      <c r="Y915" s="18" t="e">
        <f>SUMIFS([2]Plan2!$H:$H,[2]Plan2!$A:$A,$D915,[2]Plan2!$U:$U,6)</f>
        <v>#VALUE!</v>
      </c>
      <c r="Z915" s="18" t="e">
        <f>SUMIFS([2]Plan2!$H:$H,[2]Plan2!$A:$A,$D915,[2]Plan2!$U:$U,7)</f>
        <v>#VALUE!</v>
      </c>
      <c r="AA915" s="18" t="e">
        <f>SUMIFS([2]Plan2!$H:$H,[2]Plan2!$A:$A,$D915,[2]Plan2!$U:$U,8)</f>
        <v>#VALUE!</v>
      </c>
      <c r="AB915" s="18" t="e">
        <f>SUMIFS([2]Plan2!$H:$H,[2]Plan2!$A:$A,$D915,[2]Plan2!$U:$U,9)</f>
        <v>#VALUE!</v>
      </c>
      <c r="AC915" s="18" t="e">
        <f>SUMIFS([2]Plan2!$H:$H,[2]Plan2!$A:$A,$D915,[2]Plan2!$U:$U,10)</f>
        <v>#VALUE!</v>
      </c>
      <c r="AD915" s="18" t="e">
        <f>SUMIFS([2]Plan2!$H:$H,[2]Plan2!$A:$A,$D915,[2]Plan2!$U:$U,11)</f>
        <v>#VALUE!</v>
      </c>
      <c r="AE915" s="18" t="e">
        <f>SUMIFS([2]Plan2!$H:$H,[2]Plan2!$A:$A,$D915,[2]Plan2!$U:$U,12)</f>
        <v>#VALUE!</v>
      </c>
      <c r="AF915" s="18" t="e">
        <f>SUMIFS([2]Plan2!$H:$H,[2]Plan2!$A:$A,$D915,[2]Plan2!$U:$U,1)</f>
        <v>#VALUE!</v>
      </c>
      <c r="AG915" s="18" t="e">
        <f>SUMIFS([2]Plan2!$H:$H,[2]Plan2!$A:$A,$D915,[2]Plan2!$U:$U,2)</f>
        <v>#VALUE!</v>
      </c>
      <c r="AH915" s="18" t="e">
        <f>SUMIFS([2]Plan2!$H:$H,[2]Plan2!$A:$A,$D915,[2]Plan2!$U:$U,3)</f>
        <v>#VALUE!</v>
      </c>
      <c r="AI915" s="18" t="e">
        <f>SUMIFS([2]Plan2!$H:$H,[2]Plan2!$A:$A,$D915,[2]Plan2!$U:$U,4)</f>
        <v>#VALUE!</v>
      </c>
      <c r="AJ915" s="18" t="e">
        <f>SUMIFS([2]Plan2!$H:$H,[2]Plan2!$A:$A,$D915,[2]Plan2!$U:$U,5)</f>
        <v>#VALUE!</v>
      </c>
      <c r="AK915" s="23" t="e">
        <f t="shared" si="118"/>
        <v>#VALUE!</v>
      </c>
      <c r="AL915" s="23" t="e">
        <f t="shared" si="113"/>
        <v>#VALUE!</v>
      </c>
      <c r="AM915">
        <f t="shared" si="119"/>
        <v>0</v>
      </c>
    </row>
    <row r="916" spans="1:39" ht="15.75" x14ac:dyDescent="0.25">
      <c r="A916" s="21" t="s">
        <v>23</v>
      </c>
      <c r="B916" s="21" t="s">
        <v>1519</v>
      </c>
      <c r="C916" s="21">
        <v>9282594</v>
      </c>
      <c r="D916" s="25">
        <v>100025</v>
      </c>
      <c r="E916" s="21" t="s">
        <v>24</v>
      </c>
      <c r="F916" s="31" t="s">
        <v>24</v>
      </c>
      <c r="G916" s="21" t="s">
        <v>25</v>
      </c>
      <c r="H916" s="21" t="s">
        <v>26</v>
      </c>
      <c r="I916" s="25" t="s">
        <v>20</v>
      </c>
      <c r="J916" s="21" t="s">
        <v>27</v>
      </c>
      <c r="K916" s="21" t="s">
        <v>28</v>
      </c>
      <c r="L916" s="20">
        <v>45266</v>
      </c>
      <c r="M916" s="20">
        <v>45799</v>
      </c>
      <c r="N916" s="21" t="s">
        <v>18</v>
      </c>
      <c r="O916" s="21">
        <v>222</v>
      </c>
      <c r="P916" s="21">
        <v>133</v>
      </c>
      <c r="Q916" s="21">
        <v>147</v>
      </c>
      <c r="R916" s="15">
        <f t="shared" si="120"/>
        <v>0.10526315789473684</v>
      </c>
      <c r="S916" s="18">
        <f>IFERROR(VLOOKUP(D916,'[1]comparativo br'!$A:$B,2,FALSE),"")</f>
        <v>4788</v>
      </c>
      <c r="T916" s="18">
        <f>IFERROR(VLOOKUP(D916,'[1]comparativo br'!$A:$C,3,FALSE),"")</f>
        <v>0</v>
      </c>
      <c r="U916" s="15">
        <f t="shared" si="117"/>
        <v>-1</v>
      </c>
      <c r="V916" s="19">
        <f>IFERROR(VLOOKUP(D916,'[1]comparativo br'!$A:$D,4,FALSE),"")</f>
        <v>981</v>
      </c>
      <c r="W916" s="19">
        <f>IFERROR(VLOOKUP(D916,'[1]comparativo br'!$A:$E,5,FALSE),"")</f>
        <v>488</v>
      </c>
      <c r="X916" s="15">
        <f t="shared" si="115"/>
        <v>-0.50254841997961264</v>
      </c>
      <c r="Y916" s="18" t="e">
        <f>SUMIFS([2]Plan2!$H:$H,[2]Plan2!$A:$A,$D916,[2]Plan2!$U:$U,6)</f>
        <v>#VALUE!</v>
      </c>
      <c r="Z916" s="18" t="e">
        <f>SUMIFS([2]Plan2!$H:$H,[2]Plan2!$A:$A,$D916,[2]Plan2!$U:$U,7)</f>
        <v>#VALUE!</v>
      </c>
      <c r="AA916" s="18" t="e">
        <f>SUMIFS([2]Plan2!$H:$H,[2]Plan2!$A:$A,$D916,[2]Plan2!$U:$U,8)</f>
        <v>#VALUE!</v>
      </c>
      <c r="AB916" s="18" t="e">
        <f>SUMIFS([2]Plan2!$H:$H,[2]Plan2!$A:$A,$D916,[2]Plan2!$U:$U,9)</f>
        <v>#VALUE!</v>
      </c>
      <c r="AC916" s="18" t="e">
        <f>SUMIFS([2]Plan2!$H:$H,[2]Plan2!$A:$A,$D916,[2]Plan2!$U:$U,10)</f>
        <v>#VALUE!</v>
      </c>
      <c r="AD916" s="18" t="e">
        <f>SUMIFS([2]Plan2!$H:$H,[2]Plan2!$A:$A,$D916,[2]Plan2!$U:$U,11)</f>
        <v>#VALUE!</v>
      </c>
      <c r="AE916" s="18" t="e">
        <f>SUMIFS([2]Plan2!$H:$H,[2]Plan2!$A:$A,$D916,[2]Plan2!$U:$U,12)</f>
        <v>#VALUE!</v>
      </c>
      <c r="AF916" s="18" t="e">
        <f>SUMIFS([2]Plan2!$H:$H,[2]Plan2!$A:$A,$D916,[2]Plan2!$U:$U,1)</f>
        <v>#VALUE!</v>
      </c>
      <c r="AG916" s="18" t="e">
        <f>SUMIFS([2]Plan2!$H:$H,[2]Plan2!$A:$A,$D916,[2]Plan2!$U:$U,2)</f>
        <v>#VALUE!</v>
      </c>
      <c r="AH916" s="18" t="e">
        <f>SUMIFS([2]Plan2!$H:$H,[2]Plan2!$A:$A,$D916,[2]Plan2!$U:$U,3)</f>
        <v>#VALUE!</v>
      </c>
      <c r="AI916" s="18" t="e">
        <f>SUMIFS([2]Plan2!$H:$H,[2]Plan2!$A:$A,$D916,[2]Plan2!$U:$U,4)</f>
        <v>#VALUE!</v>
      </c>
      <c r="AJ916" s="18" t="e">
        <f>SUMIFS([2]Plan2!$H:$H,[2]Plan2!$A:$A,$D916,[2]Plan2!$U:$U,5)</f>
        <v>#VALUE!</v>
      </c>
      <c r="AK916" s="23" t="e">
        <f t="shared" si="118"/>
        <v>#VALUE!</v>
      </c>
      <c r="AL916" s="23" t="e">
        <f t="shared" si="113"/>
        <v>#VALUE!</v>
      </c>
      <c r="AM916">
        <f t="shared" si="119"/>
        <v>0</v>
      </c>
    </row>
    <row r="917" spans="1:39" ht="15.75" x14ac:dyDescent="0.25">
      <c r="A917" s="21" t="s">
        <v>23</v>
      </c>
      <c r="B917" s="21" t="s">
        <v>1520</v>
      </c>
      <c r="C917" s="21">
        <v>9282594</v>
      </c>
      <c r="D917" s="25">
        <v>100342</v>
      </c>
      <c r="E917" s="21" t="s">
        <v>24</v>
      </c>
      <c r="F917" s="31" t="s">
        <v>24</v>
      </c>
      <c r="G917" s="21" t="s">
        <v>25</v>
      </c>
      <c r="H917" s="21" t="s">
        <v>175</v>
      </c>
      <c r="I917" s="25" t="s">
        <v>20</v>
      </c>
      <c r="J917" s="21" t="s">
        <v>27</v>
      </c>
      <c r="K917" s="21" t="s">
        <v>28</v>
      </c>
      <c r="L917" s="20">
        <v>45762</v>
      </c>
      <c r="M917" s="20">
        <v>45799</v>
      </c>
      <c r="N917" s="21" t="s">
        <v>18</v>
      </c>
      <c r="O917" s="21">
        <v>608</v>
      </c>
      <c r="P917" s="21">
        <v>418</v>
      </c>
      <c r="Q917" s="21">
        <v>545</v>
      </c>
      <c r="R917" s="15">
        <f t="shared" si="120"/>
        <v>0.30382775119617222</v>
      </c>
      <c r="S917" s="18">
        <f>IFERROR(VLOOKUP(D917,'[1]comparativo br'!$A:$B,2,FALSE),"")</f>
        <v>11970</v>
      </c>
      <c r="T917" s="18">
        <f>IFERROR(VLOOKUP(D917,'[1]comparativo br'!$A:$C,3,FALSE),"")</f>
        <v>0</v>
      </c>
      <c r="U917" s="15">
        <f t="shared" si="117"/>
        <v>-1</v>
      </c>
      <c r="V917" s="19">
        <f>IFERROR(VLOOKUP(D917,'[1]comparativo br'!$A:$D,4,FALSE),"")</f>
        <v>1474</v>
      </c>
      <c r="W917" s="19">
        <f>IFERROR(VLOOKUP(D917,'[1]comparativo br'!$A:$E,5,FALSE),"")</f>
        <v>1829</v>
      </c>
      <c r="X917" s="15">
        <f t="shared" si="115"/>
        <v>0.24084124830393486</v>
      </c>
      <c r="Y917" s="18" t="e">
        <f>SUMIFS([2]Plan2!$H:$H,[2]Plan2!$A:$A,$D917,[2]Plan2!$U:$U,6)</f>
        <v>#VALUE!</v>
      </c>
      <c r="Z917" s="18" t="e">
        <f>SUMIFS([2]Plan2!$H:$H,[2]Plan2!$A:$A,$D917,[2]Plan2!$U:$U,7)</f>
        <v>#VALUE!</v>
      </c>
      <c r="AA917" s="18" t="e">
        <f>SUMIFS([2]Plan2!$H:$H,[2]Plan2!$A:$A,$D917,[2]Plan2!$U:$U,8)</f>
        <v>#VALUE!</v>
      </c>
      <c r="AB917" s="18" t="e">
        <f>SUMIFS([2]Plan2!$H:$H,[2]Plan2!$A:$A,$D917,[2]Plan2!$U:$U,9)</f>
        <v>#VALUE!</v>
      </c>
      <c r="AC917" s="18" t="e">
        <f>SUMIFS([2]Plan2!$H:$H,[2]Plan2!$A:$A,$D917,[2]Plan2!$U:$U,10)</f>
        <v>#VALUE!</v>
      </c>
      <c r="AD917" s="18" t="e">
        <f>SUMIFS([2]Plan2!$H:$H,[2]Plan2!$A:$A,$D917,[2]Plan2!$U:$U,11)</f>
        <v>#VALUE!</v>
      </c>
      <c r="AE917" s="18" t="e">
        <f>SUMIFS([2]Plan2!$H:$H,[2]Plan2!$A:$A,$D917,[2]Plan2!$U:$U,12)</f>
        <v>#VALUE!</v>
      </c>
      <c r="AF917" s="18" t="e">
        <f>SUMIFS([2]Plan2!$H:$H,[2]Plan2!$A:$A,$D917,[2]Plan2!$U:$U,1)</f>
        <v>#VALUE!</v>
      </c>
      <c r="AG917" s="18" t="e">
        <f>SUMIFS([2]Plan2!$H:$H,[2]Plan2!$A:$A,$D917,[2]Plan2!$U:$U,2)</f>
        <v>#VALUE!</v>
      </c>
      <c r="AH917" s="18" t="e">
        <f>SUMIFS([2]Plan2!$H:$H,[2]Plan2!$A:$A,$D917,[2]Plan2!$U:$U,3)</f>
        <v>#VALUE!</v>
      </c>
      <c r="AI917" s="18" t="e">
        <f>SUMIFS([2]Plan2!$H:$H,[2]Plan2!$A:$A,$D917,[2]Plan2!$U:$U,4)</f>
        <v>#VALUE!</v>
      </c>
      <c r="AJ917" s="18" t="e">
        <f>SUMIFS([2]Plan2!$H:$H,[2]Plan2!$A:$A,$D917,[2]Plan2!$U:$U,5)</f>
        <v>#VALUE!</v>
      </c>
      <c r="AK917" s="23" t="e">
        <f t="shared" si="118"/>
        <v>#VALUE!</v>
      </c>
      <c r="AL917" s="23" t="e">
        <f t="shared" si="113"/>
        <v>#VALUE!</v>
      </c>
      <c r="AM917">
        <f t="shared" si="119"/>
        <v>0</v>
      </c>
    </row>
    <row r="918" spans="1:39" ht="15.75" x14ac:dyDescent="0.25">
      <c r="A918" s="21" t="s">
        <v>23</v>
      </c>
      <c r="B918" s="21" t="s">
        <v>1519</v>
      </c>
      <c r="C918" s="21">
        <v>9282594</v>
      </c>
      <c r="D918" s="25">
        <v>101003</v>
      </c>
      <c r="E918" s="21" t="s">
        <v>24</v>
      </c>
      <c r="F918" s="31" t="s">
        <v>24</v>
      </c>
      <c r="G918" s="21" t="s">
        <v>25</v>
      </c>
      <c r="H918" s="21" t="s">
        <v>295</v>
      </c>
      <c r="I918" s="25" t="s">
        <v>20</v>
      </c>
      <c r="J918" s="21" t="s">
        <v>27</v>
      </c>
      <c r="K918" s="21" t="s">
        <v>28</v>
      </c>
      <c r="L918" s="20">
        <v>45236</v>
      </c>
      <c r="M918" s="20">
        <v>45799</v>
      </c>
      <c r="N918" s="21" t="s">
        <v>18</v>
      </c>
      <c r="O918" s="21">
        <v>244</v>
      </c>
      <c r="P918" s="21">
        <v>165</v>
      </c>
      <c r="Q918" s="21">
        <v>142</v>
      </c>
      <c r="R918" s="15">
        <f t="shared" si="120"/>
        <v>-0.1393939393939394</v>
      </c>
      <c r="S918" s="18">
        <f>IFERROR(VLOOKUP(D918,'[1]comparativo br'!$A:$B,2,FALSE),"")</f>
        <v>0</v>
      </c>
      <c r="T918" s="18">
        <f>IFERROR(VLOOKUP(D918,'[1]comparativo br'!$A:$C,3,FALSE),"")</f>
        <v>0</v>
      </c>
      <c r="U918" s="15" t="str">
        <f t="shared" si="117"/>
        <v/>
      </c>
      <c r="V918" s="19">
        <f>IFERROR(VLOOKUP(D918,'[1]comparativo br'!$A:$D,4,FALSE),"")</f>
        <v>308</v>
      </c>
      <c r="W918" s="19">
        <f>IFERROR(VLOOKUP(D918,'[1]comparativo br'!$A:$E,5,FALSE),"")</f>
        <v>84</v>
      </c>
      <c r="X918" s="15">
        <f t="shared" si="115"/>
        <v>-0.72727272727272729</v>
      </c>
      <c r="Y918" s="18" t="e">
        <f>SUMIFS([2]Plan2!$H:$H,[2]Plan2!$A:$A,$D918,[2]Plan2!$U:$U,6)</f>
        <v>#VALUE!</v>
      </c>
      <c r="Z918" s="18" t="e">
        <f>SUMIFS([2]Plan2!$H:$H,[2]Plan2!$A:$A,$D918,[2]Plan2!$U:$U,7)</f>
        <v>#VALUE!</v>
      </c>
      <c r="AA918" s="18" t="e">
        <f>SUMIFS([2]Plan2!$H:$H,[2]Plan2!$A:$A,$D918,[2]Plan2!$U:$U,8)</f>
        <v>#VALUE!</v>
      </c>
      <c r="AB918" s="18" t="e">
        <f>SUMIFS([2]Plan2!$H:$H,[2]Plan2!$A:$A,$D918,[2]Plan2!$U:$U,9)</f>
        <v>#VALUE!</v>
      </c>
      <c r="AC918" s="18" t="e">
        <f>SUMIFS([2]Plan2!$H:$H,[2]Plan2!$A:$A,$D918,[2]Plan2!$U:$U,10)</f>
        <v>#VALUE!</v>
      </c>
      <c r="AD918" s="18" t="e">
        <f>SUMIFS([2]Plan2!$H:$H,[2]Plan2!$A:$A,$D918,[2]Plan2!$U:$U,11)</f>
        <v>#VALUE!</v>
      </c>
      <c r="AE918" s="18" t="e">
        <f>SUMIFS([2]Plan2!$H:$H,[2]Plan2!$A:$A,$D918,[2]Plan2!$U:$U,12)</f>
        <v>#VALUE!</v>
      </c>
      <c r="AF918" s="18" t="e">
        <f>SUMIFS([2]Plan2!$H:$H,[2]Plan2!$A:$A,$D918,[2]Plan2!$U:$U,1)</f>
        <v>#VALUE!</v>
      </c>
      <c r="AG918" s="18" t="e">
        <f>SUMIFS([2]Plan2!$H:$H,[2]Plan2!$A:$A,$D918,[2]Plan2!$U:$U,2)</f>
        <v>#VALUE!</v>
      </c>
      <c r="AH918" s="18" t="e">
        <f>SUMIFS([2]Plan2!$H:$H,[2]Plan2!$A:$A,$D918,[2]Plan2!$U:$U,3)</f>
        <v>#VALUE!</v>
      </c>
      <c r="AI918" s="18" t="e">
        <f>SUMIFS([2]Plan2!$H:$H,[2]Plan2!$A:$A,$D918,[2]Plan2!$U:$U,4)</f>
        <v>#VALUE!</v>
      </c>
      <c r="AJ918" s="18" t="e">
        <f>SUMIFS([2]Plan2!$H:$H,[2]Plan2!$A:$A,$D918,[2]Plan2!$U:$U,5)</f>
        <v>#VALUE!</v>
      </c>
      <c r="AK918" s="23" t="e">
        <f t="shared" si="118"/>
        <v>#VALUE!</v>
      </c>
      <c r="AL918" s="23" t="e">
        <f t="shared" si="113"/>
        <v>#VALUE!</v>
      </c>
      <c r="AM918">
        <f t="shared" si="119"/>
        <v>0</v>
      </c>
    </row>
    <row r="919" spans="1:39" ht="15.75" x14ac:dyDescent="0.25">
      <c r="A919" s="21"/>
      <c r="B919" s="21" t="s">
        <v>1520</v>
      </c>
      <c r="C919" s="21">
        <v>9321838</v>
      </c>
      <c r="D919" s="25">
        <v>190705</v>
      </c>
      <c r="E919" s="21" t="s">
        <v>60</v>
      </c>
      <c r="F919" s="31" t="s">
        <v>60</v>
      </c>
      <c r="G919" s="21" t="s">
        <v>1977</v>
      </c>
      <c r="H919" s="21" t="s">
        <v>172</v>
      </c>
      <c r="I919" s="25" t="s">
        <v>20</v>
      </c>
      <c r="J919" s="21" t="s">
        <v>21</v>
      </c>
      <c r="K919" s="21"/>
      <c r="L919" s="20">
        <v>43921</v>
      </c>
      <c r="M919" s="20">
        <v>45799</v>
      </c>
      <c r="N919" s="21" t="s">
        <v>18</v>
      </c>
      <c r="O919" s="21">
        <v>1154</v>
      </c>
      <c r="P919" s="21">
        <v>1130</v>
      </c>
      <c r="Q919" s="21">
        <v>1496</v>
      </c>
      <c r="R919" s="15">
        <f t="shared" si="120"/>
        <v>0.32389380530973449</v>
      </c>
      <c r="S919" s="18">
        <f>IFERROR(VLOOKUP(D919,'[1]comparativo br'!$A:$B,2,FALSE),"")</f>
        <v>0</v>
      </c>
      <c r="T919" s="18">
        <f>IFERROR(VLOOKUP(D919,'[1]comparativo br'!$A:$C,3,FALSE),"")</f>
        <v>0</v>
      </c>
      <c r="U919" s="15" t="str">
        <f t="shared" si="117"/>
        <v/>
      </c>
      <c r="V919" s="19">
        <f>IFERROR(VLOOKUP(D919,'[1]comparativo br'!$A:$D,4,FALSE),"")</f>
        <v>1649</v>
      </c>
      <c r="W919" s="19">
        <f>IFERROR(VLOOKUP(D919,'[1]comparativo br'!$A:$E,5,FALSE),"")</f>
        <v>2057</v>
      </c>
      <c r="X919" s="15">
        <f t="shared" si="115"/>
        <v>0.24742268041237114</v>
      </c>
      <c r="Y919" s="18" t="e">
        <f>SUMIFS([2]Plan2!$H:$H,[2]Plan2!$A:$A,$D919,[2]Plan2!$U:$U,6)</f>
        <v>#VALUE!</v>
      </c>
      <c r="Z919" s="18" t="e">
        <f>SUMIFS([2]Plan2!$H:$H,[2]Plan2!$A:$A,$D919,[2]Plan2!$U:$U,7)</f>
        <v>#VALUE!</v>
      </c>
      <c r="AA919" s="18" t="e">
        <f>SUMIFS([2]Plan2!$H:$H,[2]Plan2!$A:$A,$D919,[2]Plan2!$U:$U,8)</f>
        <v>#VALUE!</v>
      </c>
      <c r="AB919" s="18" t="e">
        <f>SUMIFS([2]Plan2!$H:$H,[2]Plan2!$A:$A,$D919,[2]Plan2!$U:$U,9)</f>
        <v>#VALUE!</v>
      </c>
      <c r="AC919" s="18" t="e">
        <f>SUMIFS([2]Plan2!$H:$H,[2]Plan2!$A:$A,$D919,[2]Plan2!$U:$U,10)</f>
        <v>#VALUE!</v>
      </c>
      <c r="AD919" s="18" t="e">
        <f>SUMIFS([2]Plan2!$H:$H,[2]Plan2!$A:$A,$D919,[2]Plan2!$U:$U,11)</f>
        <v>#VALUE!</v>
      </c>
      <c r="AE919" s="18" t="e">
        <f>SUMIFS([2]Plan2!$H:$H,[2]Plan2!$A:$A,$D919,[2]Plan2!$U:$U,12)</f>
        <v>#VALUE!</v>
      </c>
      <c r="AF919" s="18" t="e">
        <f>SUMIFS([2]Plan2!$H:$H,[2]Plan2!$A:$A,$D919,[2]Plan2!$U:$U,1)</f>
        <v>#VALUE!</v>
      </c>
      <c r="AG919" s="18" t="e">
        <f>SUMIFS([2]Plan2!$H:$H,[2]Plan2!$A:$A,$D919,[2]Plan2!$U:$U,2)</f>
        <v>#VALUE!</v>
      </c>
      <c r="AH919" s="18" t="e">
        <f>SUMIFS([2]Plan2!$H:$H,[2]Plan2!$A:$A,$D919,[2]Plan2!$U:$U,3)</f>
        <v>#VALUE!</v>
      </c>
      <c r="AI919" s="18" t="e">
        <f>SUMIFS([2]Plan2!$H:$H,[2]Plan2!$A:$A,$D919,[2]Plan2!$U:$U,4)</f>
        <v>#VALUE!</v>
      </c>
      <c r="AJ919" s="18" t="e">
        <f>SUMIFS([2]Plan2!$H:$H,[2]Plan2!$A:$A,$D919,[2]Plan2!$U:$U,5)</f>
        <v>#VALUE!</v>
      </c>
      <c r="AK919" s="23" t="e">
        <f t="shared" si="118"/>
        <v>#VALUE!</v>
      </c>
      <c r="AL919" s="23" t="e">
        <f t="shared" si="113"/>
        <v>#VALUE!</v>
      </c>
      <c r="AM919">
        <f t="shared" si="119"/>
        <v>0</v>
      </c>
    </row>
    <row r="920" spans="1:39" ht="15.75" x14ac:dyDescent="0.25">
      <c r="A920" s="21"/>
      <c r="B920" s="21" t="s">
        <v>1520</v>
      </c>
      <c r="C920" s="21">
        <v>9334429</v>
      </c>
      <c r="D920" s="25">
        <v>190268</v>
      </c>
      <c r="E920" s="21" t="s">
        <v>1180</v>
      </c>
      <c r="F920" s="31" t="s">
        <v>1180</v>
      </c>
      <c r="G920" s="21" t="s">
        <v>1978</v>
      </c>
      <c r="H920" s="21" t="s">
        <v>109</v>
      </c>
      <c r="I920" s="25" t="s">
        <v>20</v>
      </c>
      <c r="J920" s="21" t="s">
        <v>21</v>
      </c>
      <c r="K920" s="21"/>
      <c r="L920" s="20">
        <v>45393</v>
      </c>
      <c r="M920" s="20">
        <v>45397</v>
      </c>
      <c r="N920" s="21" t="s">
        <v>53</v>
      </c>
      <c r="O920" s="21">
        <v>5</v>
      </c>
      <c r="P920" s="21">
        <v>1</v>
      </c>
      <c r="Q920" s="21">
        <v>0</v>
      </c>
      <c r="R920" s="15">
        <f t="shared" si="120"/>
        <v>-1</v>
      </c>
      <c r="S920" s="18">
        <f>IFERROR(VLOOKUP(D920,'[1]comparativo br'!$A:$B,2,FALSE),"")</f>
        <v>128</v>
      </c>
      <c r="T920" s="18">
        <f>IFERROR(VLOOKUP(D920,'[1]comparativo br'!$A:$C,3,FALSE),"")</f>
        <v>0</v>
      </c>
      <c r="U920" s="15">
        <f t="shared" si="117"/>
        <v>-1</v>
      </c>
      <c r="V920" s="19">
        <f>IFERROR(VLOOKUP(D920,'[1]comparativo br'!$A:$D,4,FALSE),"")</f>
        <v>1</v>
      </c>
      <c r="W920" s="19">
        <f>IFERROR(VLOOKUP(D920,'[1]comparativo br'!$A:$E,5,FALSE),"")</f>
        <v>0</v>
      </c>
      <c r="X920" s="15">
        <f t="shared" si="115"/>
        <v>-1</v>
      </c>
      <c r="Y920" s="18" t="e">
        <f>SUMIFS([2]Plan2!$H:$H,[2]Plan2!$A:$A,$D920,[2]Plan2!$U:$U,6)</f>
        <v>#VALUE!</v>
      </c>
      <c r="Z920" s="18" t="e">
        <f>SUMIFS([2]Plan2!$H:$H,[2]Plan2!$A:$A,$D920,[2]Plan2!$U:$U,7)</f>
        <v>#VALUE!</v>
      </c>
      <c r="AA920" s="18" t="e">
        <f>SUMIFS([2]Plan2!$H:$H,[2]Plan2!$A:$A,$D920,[2]Plan2!$U:$U,8)</f>
        <v>#VALUE!</v>
      </c>
      <c r="AB920" s="18" t="e">
        <f>SUMIFS([2]Plan2!$H:$H,[2]Plan2!$A:$A,$D920,[2]Plan2!$U:$U,9)</f>
        <v>#VALUE!</v>
      </c>
      <c r="AC920" s="18" t="e">
        <f>SUMIFS([2]Plan2!$H:$H,[2]Plan2!$A:$A,$D920,[2]Plan2!$U:$U,10)</f>
        <v>#VALUE!</v>
      </c>
      <c r="AD920" s="18" t="e">
        <f>SUMIFS([2]Plan2!$H:$H,[2]Plan2!$A:$A,$D920,[2]Plan2!$U:$U,11)</f>
        <v>#VALUE!</v>
      </c>
      <c r="AE920" s="18" t="e">
        <f>SUMIFS([2]Plan2!$H:$H,[2]Plan2!$A:$A,$D920,[2]Plan2!$U:$U,12)</f>
        <v>#VALUE!</v>
      </c>
      <c r="AF920" s="18" t="e">
        <f>SUMIFS([2]Plan2!$H:$H,[2]Plan2!$A:$A,$D920,[2]Plan2!$U:$U,1)</f>
        <v>#VALUE!</v>
      </c>
      <c r="AG920" s="18" t="e">
        <f>SUMIFS([2]Plan2!$H:$H,[2]Plan2!$A:$A,$D920,[2]Plan2!$U:$U,2)</f>
        <v>#VALUE!</v>
      </c>
      <c r="AH920" s="18" t="e">
        <f>SUMIFS([2]Plan2!$H:$H,[2]Plan2!$A:$A,$D920,[2]Plan2!$U:$U,3)</f>
        <v>#VALUE!</v>
      </c>
      <c r="AI920" s="18" t="e">
        <f>SUMIFS([2]Plan2!$H:$H,[2]Plan2!$A:$A,$D920,[2]Plan2!$U:$U,4)</f>
        <v>#VALUE!</v>
      </c>
      <c r="AJ920" s="18" t="e">
        <f>SUMIFS([2]Plan2!$H:$H,[2]Plan2!$A:$A,$D920,[2]Plan2!$U:$U,5)</f>
        <v>#VALUE!</v>
      </c>
      <c r="AK920" s="23" t="e">
        <f t="shared" si="118"/>
        <v>#VALUE!</v>
      </c>
      <c r="AL920" s="23" t="e">
        <f t="shared" si="113"/>
        <v>#VALUE!</v>
      </c>
      <c r="AM920">
        <f t="shared" si="119"/>
        <v>0</v>
      </c>
    </row>
    <row r="921" spans="1:39" ht="15.75" x14ac:dyDescent="0.25">
      <c r="A921" s="21"/>
      <c r="B921" s="21" t="s">
        <v>1520</v>
      </c>
      <c r="C921" s="21">
        <v>9347623</v>
      </c>
      <c r="D921" s="25">
        <v>192631</v>
      </c>
      <c r="E921" s="21" t="s">
        <v>12</v>
      </c>
      <c r="F921" s="31" t="s">
        <v>12</v>
      </c>
      <c r="G921" s="21" t="s">
        <v>2257</v>
      </c>
      <c r="H921" s="21" t="s">
        <v>258</v>
      </c>
      <c r="I921" s="25" t="s">
        <v>77</v>
      </c>
      <c r="J921" s="21" t="s">
        <v>21</v>
      </c>
      <c r="K921" s="21"/>
      <c r="L921" s="20">
        <v>45715</v>
      </c>
      <c r="M921" s="20">
        <v>45756</v>
      </c>
      <c r="N921" s="21" t="s">
        <v>18</v>
      </c>
      <c r="O921" s="21">
        <v>13</v>
      </c>
      <c r="P921" s="21">
        <v>6</v>
      </c>
      <c r="Q921" s="21">
        <v>13</v>
      </c>
      <c r="R921" s="15">
        <f t="shared" si="120"/>
        <v>1.1666666666666667</v>
      </c>
      <c r="S921" s="18" t="str">
        <f>IFERROR(VLOOKUP(D921,'[1]comparativo br'!$A:$B,2,FALSE),"")</f>
        <v/>
      </c>
      <c r="T921" s="18" t="str">
        <f>IFERROR(VLOOKUP(D921,'[1]comparativo br'!$A:$C,3,FALSE),"")</f>
        <v/>
      </c>
      <c r="U921" s="15" t="str">
        <f t="shared" si="117"/>
        <v/>
      </c>
      <c r="V921" s="19" t="str">
        <f>IFERROR(VLOOKUP(D921,'[1]comparativo br'!$A:$D,4,FALSE),"")</f>
        <v/>
      </c>
      <c r="W921" s="19" t="str">
        <f>IFERROR(VLOOKUP(D921,'[1]comparativo br'!$A:$E,5,FALSE),"")</f>
        <v/>
      </c>
      <c r="X921" s="15" t="str">
        <f t="shared" si="115"/>
        <v/>
      </c>
      <c r="Y921" s="18" t="e">
        <f>SUMIFS([2]Plan2!$H:$H,[2]Plan2!$A:$A,$D921,[2]Plan2!$U:$U,6)</f>
        <v>#VALUE!</v>
      </c>
      <c r="Z921" s="18" t="e">
        <f>SUMIFS([2]Plan2!$H:$H,[2]Plan2!$A:$A,$D921,[2]Plan2!$U:$U,7)</f>
        <v>#VALUE!</v>
      </c>
      <c r="AA921" s="18" t="e">
        <f>SUMIFS([2]Plan2!$H:$H,[2]Plan2!$A:$A,$D921,[2]Plan2!$U:$U,8)</f>
        <v>#VALUE!</v>
      </c>
      <c r="AB921" s="18" t="e">
        <f>SUMIFS([2]Plan2!$H:$H,[2]Plan2!$A:$A,$D921,[2]Plan2!$U:$U,9)</f>
        <v>#VALUE!</v>
      </c>
      <c r="AC921" s="18" t="e">
        <f>SUMIFS([2]Plan2!$H:$H,[2]Plan2!$A:$A,$D921,[2]Plan2!$U:$U,10)</f>
        <v>#VALUE!</v>
      </c>
      <c r="AD921" s="18" t="e">
        <f>SUMIFS([2]Plan2!$H:$H,[2]Plan2!$A:$A,$D921,[2]Plan2!$U:$U,11)</f>
        <v>#VALUE!</v>
      </c>
      <c r="AE921" s="18" t="e">
        <f>SUMIFS([2]Plan2!$H:$H,[2]Plan2!$A:$A,$D921,[2]Plan2!$U:$U,12)</f>
        <v>#VALUE!</v>
      </c>
      <c r="AF921" s="18" t="e">
        <f>SUMIFS([2]Plan2!$H:$H,[2]Plan2!$A:$A,$D921,[2]Plan2!$U:$U,1)</f>
        <v>#VALUE!</v>
      </c>
      <c r="AG921" s="18" t="e">
        <f>SUMIFS([2]Plan2!$H:$H,[2]Plan2!$A:$A,$D921,[2]Plan2!$U:$U,2)</f>
        <v>#VALUE!</v>
      </c>
      <c r="AH921" s="18" t="e">
        <f>SUMIFS([2]Plan2!$H:$H,[2]Plan2!$A:$A,$D921,[2]Plan2!$U:$U,3)</f>
        <v>#VALUE!</v>
      </c>
      <c r="AI921" s="18" t="e">
        <f>SUMIFS([2]Plan2!$H:$H,[2]Plan2!$A:$A,$D921,[2]Plan2!$U:$U,4)</f>
        <v>#VALUE!</v>
      </c>
      <c r="AJ921" s="18" t="e">
        <f>SUMIFS([2]Plan2!$H:$H,[2]Plan2!$A:$A,$D921,[2]Plan2!$U:$U,5)</f>
        <v>#VALUE!</v>
      </c>
      <c r="AK921" s="23" t="e">
        <f t="shared" si="118"/>
        <v>#VALUE!</v>
      </c>
      <c r="AL921" s="23" t="e">
        <f t="shared" si="113"/>
        <v>#VALUE!</v>
      </c>
      <c r="AM921">
        <f t="shared" si="119"/>
        <v>0</v>
      </c>
    </row>
    <row r="922" spans="1:39" ht="15.75" x14ac:dyDescent="0.25">
      <c r="A922" s="21" t="s">
        <v>117</v>
      </c>
      <c r="B922" s="21"/>
      <c r="C922" s="21">
        <v>9348706</v>
      </c>
      <c r="D922" s="25">
        <v>191839</v>
      </c>
      <c r="E922" s="21" t="s">
        <v>24</v>
      </c>
      <c r="F922" s="31" t="s">
        <v>24</v>
      </c>
      <c r="G922" s="21" t="s">
        <v>231</v>
      </c>
      <c r="H922" s="21" t="s">
        <v>1583</v>
      </c>
      <c r="I922" s="25" t="s">
        <v>84</v>
      </c>
      <c r="J922" s="21" t="s">
        <v>67</v>
      </c>
      <c r="K922" s="21" t="s">
        <v>68</v>
      </c>
      <c r="L922" s="20">
        <v>45300</v>
      </c>
      <c r="M922" s="20"/>
      <c r="N922" s="21" t="s">
        <v>53</v>
      </c>
      <c r="O922" s="21"/>
      <c r="P922" s="21"/>
      <c r="Q922" s="21"/>
      <c r="R922" s="28"/>
      <c r="S922" s="18" t="str">
        <f>IFERROR(VLOOKUP(D922,'[1]comparativo br'!$A:$B,2,FALSE),"")</f>
        <v/>
      </c>
      <c r="T922" s="18" t="str">
        <f>IFERROR(VLOOKUP(D922,'[1]comparativo br'!$A:$C,3,FALSE),"")</f>
        <v/>
      </c>
      <c r="U922" s="15" t="str">
        <f t="shared" si="117"/>
        <v/>
      </c>
      <c r="V922" s="19" t="str">
        <f>IFERROR(VLOOKUP(D922,'[1]comparativo br'!$A:$D,4,FALSE),"")</f>
        <v/>
      </c>
      <c r="W922" s="19" t="str">
        <f>IFERROR(VLOOKUP(D922,'[1]comparativo br'!$A:$E,5,FALSE),"")</f>
        <v/>
      </c>
      <c r="X922" s="15" t="str">
        <f t="shared" si="115"/>
        <v/>
      </c>
      <c r="Y922" s="18" t="e">
        <f>SUMIFS([2]Plan2!$H:$H,[2]Plan2!$A:$A,$D922,[2]Plan2!$U:$U,6)</f>
        <v>#VALUE!</v>
      </c>
      <c r="Z922" s="18" t="e">
        <f>SUMIFS([2]Plan2!$H:$H,[2]Plan2!$A:$A,$D922,[2]Plan2!$U:$U,7)</f>
        <v>#VALUE!</v>
      </c>
      <c r="AA922" s="18" t="e">
        <f>SUMIFS([2]Plan2!$H:$H,[2]Plan2!$A:$A,$D922,[2]Plan2!$U:$U,8)</f>
        <v>#VALUE!</v>
      </c>
      <c r="AB922" s="18" t="e">
        <f>SUMIFS([2]Plan2!$H:$H,[2]Plan2!$A:$A,$D922,[2]Plan2!$U:$U,9)</f>
        <v>#VALUE!</v>
      </c>
      <c r="AC922" s="18" t="e">
        <f>SUMIFS([2]Plan2!$H:$H,[2]Plan2!$A:$A,$D922,[2]Plan2!$U:$U,10)</f>
        <v>#VALUE!</v>
      </c>
      <c r="AD922" s="18" t="e">
        <f>SUMIFS([2]Plan2!$H:$H,[2]Plan2!$A:$A,$D922,[2]Plan2!$U:$U,11)</f>
        <v>#VALUE!</v>
      </c>
      <c r="AE922" s="18" t="e">
        <f>SUMIFS([2]Plan2!$H:$H,[2]Plan2!$A:$A,$D922,[2]Plan2!$U:$U,12)</f>
        <v>#VALUE!</v>
      </c>
      <c r="AF922" s="18" t="e">
        <f>SUMIFS([2]Plan2!$H:$H,[2]Plan2!$A:$A,$D922,[2]Plan2!$U:$U,1)</f>
        <v>#VALUE!</v>
      </c>
      <c r="AG922" s="18" t="e">
        <f>SUMIFS([2]Plan2!$H:$H,[2]Plan2!$A:$A,$D922,[2]Plan2!$U:$U,2)</f>
        <v>#VALUE!</v>
      </c>
      <c r="AH922" s="18" t="e">
        <f>SUMIFS([2]Plan2!$H:$H,[2]Plan2!$A:$A,$D922,[2]Plan2!$U:$U,3)</f>
        <v>#VALUE!</v>
      </c>
      <c r="AI922" s="18" t="e">
        <f>SUMIFS([2]Plan2!$H:$H,[2]Plan2!$A:$A,$D922,[2]Plan2!$U:$U,4)</f>
        <v>#VALUE!</v>
      </c>
      <c r="AJ922" s="18" t="e">
        <f>SUMIFS([2]Plan2!$H:$H,[2]Plan2!$A:$A,$D922,[2]Plan2!$U:$U,5)</f>
        <v>#VALUE!</v>
      </c>
      <c r="AK922" s="23" t="e">
        <f t="shared" si="118"/>
        <v>#VALUE!</v>
      </c>
      <c r="AL922" s="23" t="e">
        <f t="shared" si="113"/>
        <v>#VALUE!</v>
      </c>
      <c r="AM922">
        <f t="shared" si="119"/>
        <v>0</v>
      </c>
    </row>
    <row r="923" spans="1:39" ht="15.75" x14ac:dyDescent="0.25">
      <c r="A923" s="21" t="s">
        <v>117</v>
      </c>
      <c r="B923" s="21" t="s">
        <v>1519</v>
      </c>
      <c r="C923" s="21">
        <v>9348706</v>
      </c>
      <c r="D923" s="25">
        <v>101865</v>
      </c>
      <c r="E923" s="21" t="s">
        <v>24</v>
      </c>
      <c r="F923" s="31" t="s">
        <v>24</v>
      </c>
      <c r="G923" s="21" t="s">
        <v>231</v>
      </c>
      <c r="H923" s="21" t="s">
        <v>413</v>
      </c>
      <c r="I923" s="25" t="s">
        <v>72</v>
      </c>
      <c r="J923" s="21" t="s">
        <v>67</v>
      </c>
      <c r="K923" s="21" t="s">
        <v>68</v>
      </c>
      <c r="L923" s="20">
        <v>45300</v>
      </c>
      <c r="M923" s="20">
        <v>45383</v>
      </c>
      <c r="N923" s="21" t="s">
        <v>53</v>
      </c>
      <c r="O923" s="21">
        <v>5</v>
      </c>
      <c r="P923" s="21">
        <v>6</v>
      </c>
      <c r="Q923" s="21">
        <v>0</v>
      </c>
      <c r="R923" s="15">
        <f t="shared" ref="R923:R932" si="121">(Q923-P923)/P923</f>
        <v>-1</v>
      </c>
      <c r="S923" s="18" t="str">
        <f>IFERROR(VLOOKUP(D923,'[1]comparativo br'!$A:$B,2,FALSE),"")</f>
        <v/>
      </c>
      <c r="T923" s="18" t="str">
        <f>IFERROR(VLOOKUP(D923,'[1]comparativo br'!$A:$C,3,FALSE),"")</f>
        <v/>
      </c>
      <c r="U923" s="15" t="str">
        <f t="shared" si="117"/>
        <v/>
      </c>
      <c r="V923" s="19" t="str">
        <f>IFERROR(VLOOKUP(D923,'[1]comparativo br'!$A:$D,4,FALSE),"")</f>
        <v/>
      </c>
      <c r="W923" s="19" t="str">
        <f>IFERROR(VLOOKUP(D923,'[1]comparativo br'!$A:$E,5,FALSE),"")</f>
        <v/>
      </c>
      <c r="X923" s="15" t="str">
        <f t="shared" si="115"/>
        <v/>
      </c>
      <c r="Y923" s="18" t="e">
        <f>SUMIFS([2]Plan2!$H:$H,[2]Plan2!$A:$A,$D923,[2]Plan2!$U:$U,6)</f>
        <v>#VALUE!</v>
      </c>
      <c r="Z923" s="18" t="e">
        <f>SUMIFS([2]Plan2!$H:$H,[2]Plan2!$A:$A,$D923,[2]Plan2!$U:$U,7)</f>
        <v>#VALUE!</v>
      </c>
      <c r="AA923" s="18" t="e">
        <f>SUMIFS([2]Plan2!$H:$H,[2]Plan2!$A:$A,$D923,[2]Plan2!$U:$U,8)</f>
        <v>#VALUE!</v>
      </c>
      <c r="AB923" s="18" t="e">
        <f>SUMIFS([2]Plan2!$H:$H,[2]Plan2!$A:$A,$D923,[2]Plan2!$U:$U,9)</f>
        <v>#VALUE!</v>
      </c>
      <c r="AC923" s="18" t="e">
        <f>SUMIFS([2]Plan2!$H:$H,[2]Plan2!$A:$A,$D923,[2]Plan2!$U:$U,10)</f>
        <v>#VALUE!</v>
      </c>
      <c r="AD923" s="18" t="e">
        <f>SUMIFS([2]Plan2!$H:$H,[2]Plan2!$A:$A,$D923,[2]Plan2!$U:$U,11)</f>
        <v>#VALUE!</v>
      </c>
      <c r="AE923" s="18" t="e">
        <f>SUMIFS([2]Plan2!$H:$H,[2]Plan2!$A:$A,$D923,[2]Plan2!$U:$U,12)</f>
        <v>#VALUE!</v>
      </c>
      <c r="AF923" s="18" t="e">
        <f>SUMIFS([2]Plan2!$H:$H,[2]Plan2!$A:$A,$D923,[2]Plan2!$U:$U,1)</f>
        <v>#VALUE!</v>
      </c>
      <c r="AG923" s="18" t="e">
        <f>SUMIFS([2]Plan2!$H:$H,[2]Plan2!$A:$A,$D923,[2]Plan2!$U:$U,2)</f>
        <v>#VALUE!</v>
      </c>
      <c r="AH923" s="18" t="e">
        <f>SUMIFS([2]Plan2!$H:$H,[2]Plan2!$A:$A,$D923,[2]Plan2!$U:$U,3)</f>
        <v>#VALUE!</v>
      </c>
      <c r="AI923" s="18" t="e">
        <f>SUMIFS([2]Plan2!$H:$H,[2]Plan2!$A:$A,$D923,[2]Plan2!$U:$U,4)</f>
        <v>#VALUE!</v>
      </c>
      <c r="AJ923" s="18" t="e">
        <f>SUMIFS([2]Plan2!$H:$H,[2]Plan2!$A:$A,$D923,[2]Plan2!$U:$U,5)</f>
        <v>#VALUE!</v>
      </c>
      <c r="AK923" s="23" t="e">
        <f t="shared" si="118"/>
        <v>#VALUE!</v>
      </c>
      <c r="AL923" s="23" t="e">
        <f t="shared" si="113"/>
        <v>#VALUE!</v>
      </c>
      <c r="AM923">
        <f t="shared" si="119"/>
        <v>0</v>
      </c>
    </row>
    <row r="924" spans="1:39" ht="15.75" x14ac:dyDescent="0.25">
      <c r="A924" s="21" t="s">
        <v>117</v>
      </c>
      <c r="B924" s="21" t="s">
        <v>1519</v>
      </c>
      <c r="C924" s="21">
        <v>9348706</v>
      </c>
      <c r="D924" s="25">
        <v>100589</v>
      </c>
      <c r="E924" s="21" t="s">
        <v>24</v>
      </c>
      <c r="F924" s="31" t="s">
        <v>24</v>
      </c>
      <c r="G924" s="21" t="s">
        <v>231</v>
      </c>
      <c r="H924" s="21" t="s">
        <v>44</v>
      </c>
      <c r="I924" s="25" t="s">
        <v>45</v>
      </c>
      <c r="J924" s="21" t="s">
        <v>67</v>
      </c>
      <c r="K924" s="21" t="s">
        <v>68</v>
      </c>
      <c r="L924" s="20">
        <v>45356</v>
      </c>
      <c r="M924" s="20">
        <v>45399</v>
      </c>
      <c r="N924" s="21" t="s">
        <v>53</v>
      </c>
      <c r="O924" s="21">
        <v>39</v>
      </c>
      <c r="P924" s="21">
        <v>32</v>
      </c>
      <c r="Q924" s="21">
        <v>0</v>
      </c>
      <c r="R924" s="15">
        <f t="shared" si="121"/>
        <v>-1</v>
      </c>
      <c r="S924" s="18" t="str">
        <f>IFERROR(VLOOKUP(D924,'[1]comparativo br'!$A:$B,2,FALSE),"")</f>
        <v/>
      </c>
      <c r="T924" s="18" t="str">
        <f>IFERROR(VLOOKUP(D924,'[1]comparativo br'!$A:$C,3,FALSE),"")</f>
        <v/>
      </c>
      <c r="U924" s="15" t="str">
        <f t="shared" si="117"/>
        <v/>
      </c>
      <c r="V924" s="19" t="str">
        <f>IFERROR(VLOOKUP(D924,'[1]comparativo br'!$A:$D,4,FALSE),"")</f>
        <v/>
      </c>
      <c r="W924" s="19" t="str">
        <f>IFERROR(VLOOKUP(D924,'[1]comparativo br'!$A:$E,5,FALSE),"")</f>
        <v/>
      </c>
      <c r="X924" s="15" t="str">
        <f t="shared" si="115"/>
        <v/>
      </c>
      <c r="Y924" s="18" t="e">
        <f>SUMIFS([2]Plan2!$H:$H,[2]Plan2!$A:$A,$D924,[2]Plan2!$U:$U,6)</f>
        <v>#VALUE!</v>
      </c>
      <c r="Z924" s="18" t="e">
        <f>SUMIFS([2]Plan2!$H:$H,[2]Plan2!$A:$A,$D924,[2]Plan2!$U:$U,7)</f>
        <v>#VALUE!</v>
      </c>
      <c r="AA924" s="18" t="e">
        <f>SUMIFS([2]Plan2!$H:$H,[2]Plan2!$A:$A,$D924,[2]Plan2!$U:$U,8)</f>
        <v>#VALUE!</v>
      </c>
      <c r="AB924" s="18" t="e">
        <f>SUMIFS([2]Plan2!$H:$H,[2]Plan2!$A:$A,$D924,[2]Plan2!$U:$U,9)</f>
        <v>#VALUE!</v>
      </c>
      <c r="AC924" s="18" t="e">
        <f>SUMIFS([2]Plan2!$H:$H,[2]Plan2!$A:$A,$D924,[2]Plan2!$U:$U,10)</f>
        <v>#VALUE!</v>
      </c>
      <c r="AD924" s="18" t="e">
        <f>SUMIFS([2]Plan2!$H:$H,[2]Plan2!$A:$A,$D924,[2]Plan2!$U:$U,11)</f>
        <v>#VALUE!</v>
      </c>
      <c r="AE924" s="18" t="e">
        <f>SUMIFS([2]Plan2!$H:$H,[2]Plan2!$A:$A,$D924,[2]Plan2!$U:$U,12)</f>
        <v>#VALUE!</v>
      </c>
      <c r="AF924" s="18" t="e">
        <f>SUMIFS([2]Plan2!$H:$H,[2]Plan2!$A:$A,$D924,[2]Plan2!$U:$U,1)</f>
        <v>#VALUE!</v>
      </c>
      <c r="AG924" s="18" t="e">
        <f>SUMIFS([2]Plan2!$H:$H,[2]Plan2!$A:$A,$D924,[2]Plan2!$U:$U,2)</f>
        <v>#VALUE!</v>
      </c>
      <c r="AH924" s="18" t="e">
        <f>SUMIFS([2]Plan2!$H:$H,[2]Plan2!$A:$A,$D924,[2]Plan2!$U:$U,3)</f>
        <v>#VALUE!</v>
      </c>
      <c r="AI924" s="18" t="e">
        <f>SUMIFS([2]Plan2!$H:$H,[2]Plan2!$A:$A,$D924,[2]Plan2!$U:$U,4)</f>
        <v>#VALUE!</v>
      </c>
      <c r="AJ924" s="18" t="e">
        <f>SUMIFS([2]Plan2!$H:$H,[2]Plan2!$A:$A,$D924,[2]Plan2!$U:$U,5)</f>
        <v>#VALUE!</v>
      </c>
      <c r="AK924" s="23" t="e">
        <f t="shared" si="118"/>
        <v>#VALUE!</v>
      </c>
      <c r="AL924" s="23" t="e">
        <f t="shared" si="113"/>
        <v>#VALUE!</v>
      </c>
      <c r="AM924">
        <f t="shared" si="119"/>
        <v>0</v>
      </c>
    </row>
    <row r="925" spans="1:39" ht="15.75" x14ac:dyDescent="0.25">
      <c r="A925" s="21" t="s">
        <v>117</v>
      </c>
      <c r="B925" s="21" t="s">
        <v>1519</v>
      </c>
      <c r="C925" s="21">
        <v>9348706</v>
      </c>
      <c r="D925" s="25">
        <v>501678</v>
      </c>
      <c r="E925" s="21" t="s">
        <v>24</v>
      </c>
      <c r="F925" s="31" t="s">
        <v>24</v>
      </c>
      <c r="G925" s="21" t="s">
        <v>231</v>
      </c>
      <c r="H925" s="21" t="s">
        <v>1024</v>
      </c>
      <c r="I925" s="25" t="s">
        <v>45</v>
      </c>
      <c r="J925" s="21" t="s">
        <v>67</v>
      </c>
      <c r="K925" s="21" t="s">
        <v>68</v>
      </c>
      <c r="L925" s="20">
        <v>44722</v>
      </c>
      <c r="M925" s="20">
        <v>45419</v>
      </c>
      <c r="N925" s="21" t="s">
        <v>53</v>
      </c>
      <c r="O925" s="21">
        <v>5</v>
      </c>
      <c r="P925" s="21">
        <v>2</v>
      </c>
      <c r="Q925" s="21">
        <v>0</v>
      </c>
      <c r="R925" s="15">
        <f t="shared" si="121"/>
        <v>-1</v>
      </c>
      <c r="S925" s="18" t="str">
        <f>IFERROR(VLOOKUP(D925,'[1]comparativo br'!$A:$B,2,FALSE),"")</f>
        <v/>
      </c>
      <c r="T925" s="18" t="str">
        <f>IFERROR(VLOOKUP(D925,'[1]comparativo br'!$A:$C,3,FALSE),"")</f>
        <v/>
      </c>
      <c r="U925" s="15" t="str">
        <f t="shared" si="117"/>
        <v/>
      </c>
      <c r="V925" s="19" t="str">
        <f>IFERROR(VLOOKUP(D925,'[1]comparativo br'!$A:$D,4,FALSE),"")</f>
        <v/>
      </c>
      <c r="W925" s="19" t="str">
        <f>IFERROR(VLOOKUP(D925,'[1]comparativo br'!$A:$E,5,FALSE),"")</f>
        <v/>
      </c>
      <c r="X925" s="15" t="str">
        <f t="shared" si="115"/>
        <v/>
      </c>
      <c r="Y925" s="18" t="e">
        <f>SUMIFS([2]Plan2!$H:$H,[2]Plan2!$A:$A,$D925,[2]Plan2!$U:$U,6)</f>
        <v>#VALUE!</v>
      </c>
      <c r="Z925" s="18" t="e">
        <f>SUMIFS([2]Plan2!$H:$H,[2]Plan2!$A:$A,$D925,[2]Plan2!$U:$U,7)</f>
        <v>#VALUE!</v>
      </c>
      <c r="AA925" s="18" t="e">
        <f>SUMIFS([2]Plan2!$H:$H,[2]Plan2!$A:$A,$D925,[2]Plan2!$U:$U,8)</f>
        <v>#VALUE!</v>
      </c>
      <c r="AB925" s="18" t="e">
        <f>SUMIFS([2]Plan2!$H:$H,[2]Plan2!$A:$A,$D925,[2]Plan2!$U:$U,9)</f>
        <v>#VALUE!</v>
      </c>
      <c r="AC925" s="18" t="e">
        <f>SUMIFS([2]Plan2!$H:$H,[2]Plan2!$A:$A,$D925,[2]Plan2!$U:$U,10)</f>
        <v>#VALUE!</v>
      </c>
      <c r="AD925" s="18" t="e">
        <f>SUMIFS([2]Plan2!$H:$H,[2]Plan2!$A:$A,$D925,[2]Plan2!$U:$U,11)</f>
        <v>#VALUE!</v>
      </c>
      <c r="AE925" s="18" t="e">
        <f>SUMIFS([2]Plan2!$H:$H,[2]Plan2!$A:$A,$D925,[2]Plan2!$U:$U,12)</f>
        <v>#VALUE!</v>
      </c>
      <c r="AF925" s="18" t="e">
        <f>SUMIFS([2]Plan2!$H:$H,[2]Plan2!$A:$A,$D925,[2]Plan2!$U:$U,1)</f>
        <v>#VALUE!</v>
      </c>
      <c r="AG925" s="18" t="e">
        <f>SUMIFS([2]Plan2!$H:$H,[2]Plan2!$A:$A,$D925,[2]Plan2!$U:$U,2)</f>
        <v>#VALUE!</v>
      </c>
      <c r="AH925" s="18" t="e">
        <f>SUMIFS([2]Plan2!$H:$H,[2]Plan2!$A:$A,$D925,[2]Plan2!$U:$U,3)</f>
        <v>#VALUE!</v>
      </c>
      <c r="AI925" s="18" t="e">
        <f>SUMIFS([2]Plan2!$H:$H,[2]Plan2!$A:$A,$D925,[2]Plan2!$U:$U,4)</f>
        <v>#VALUE!</v>
      </c>
      <c r="AJ925" s="18" t="e">
        <f>SUMIFS([2]Plan2!$H:$H,[2]Plan2!$A:$A,$D925,[2]Plan2!$U:$U,5)</f>
        <v>#VALUE!</v>
      </c>
      <c r="AK925" s="23" t="e">
        <f t="shared" si="118"/>
        <v>#VALUE!</v>
      </c>
      <c r="AL925" s="23" t="e">
        <f t="shared" si="113"/>
        <v>#VALUE!</v>
      </c>
      <c r="AM925">
        <f t="shared" si="119"/>
        <v>0</v>
      </c>
    </row>
    <row r="926" spans="1:39" ht="15.75" x14ac:dyDescent="0.25">
      <c r="A926" s="21" t="s">
        <v>117</v>
      </c>
      <c r="B926" s="21" t="s">
        <v>1519</v>
      </c>
      <c r="C926" s="21">
        <v>9348706</v>
      </c>
      <c r="D926" s="25">
        <v>501677</v>
      </c>
      <c r="E926" s="21" t="s">
        <v>24</v>
      </c>
      <c r="F926" s="31" t="s">
        <v>1826</v>
      </c>
      <c r="G926" s="21" t="s">
        <v>231</v>
      </c>
      <c r="H926" s="21" t="s">
        <v>381</v>
      </c>
      <c r="I926" s="25" t="s">
        <v>20</v>
      </c>
      <c r="J926" s="21" t="s">
        <v>67</v>
      </c>
      <c r="K926" s="21" t="s">
        <v>68</v>
      </c>
      <c r="L926" s="20">
        <v>45369</v>
      </c>
      <c r="M926" s="20">
        <v>45489</v>
      </c>
      <c r="N926" s="21" t="s">
        <v>53</v>
      </c>
      <c r="O926" s="21">
        <v>20</v>
      </c>
      <c r="P926" s="21">
        <v>30</v>
      </c>
      <c r="Q926" s="21">
        <v>5</v>
      </c>
      <c r="R926" s="15">
        <f t="shared" si="121"/>
        <v>-0.83333333333333337</v>
      </c>
      <c r="S926" s="18" t="str">
        <f>IFERROR(VLOOKUP(D926,'[1]comparativo br'!$A:$B,2,FALSE),"")</f>
        <v/>
      </c>
      <c r="T926" s="18" t="str">
        <f>IFERROR(VLOOKUP(D926,'[1]comparativo br'!$A:$C,3,FALSE),"")</f>
        <v/>
      </c>
      <c r="U926" s="15" t="str">
        <f t="shared" si="117"/>
        <v/>
      </c>
      <c r="V926" s="19" t="str">
        <f>IFERROR(VLOOKUP(D926,'[1]comparativo br'!$A:$D,4,FALSE),"")</f>
        <v/>
      </c>
      <c r="W926" s="19" t="str">
        <f>IFERROR(VLOOKUP(D926,'[1]comparativo br'!$A:$E,5,FALSE),"")</f>
        <v/>
      </c>
      <c r="X926" s="15" t="str">
        <f t="shared" si="115"/>
        <v/>
      </c>
      <c r="Y926" s="18" t="e">
        <f>SUMIFS([2]Plan2!$H:$H,[2]Plan2!$A:$A,$D926,[2]Plan2!$U:$U,6)</f>
        <v>#VALUE!</v>
      </c>
      <c r="Z926" s="18" t="e">
        <f>SUMIFS([2]Plan2!$H:$H,[2]Plan2!$A:$A,$D926,[2]Plan2!$U:$U,7)</f>
        <v>#VALUE!</v>
      </c>
      <c r="AA926" s="18" t="e">
        <f>SUMIFS([2]Plan2!$H:$H,[2]Plan2!$A:$A,$D926,[2]Plan2!$U:$U,8)</f>
        <v>#VALUE!</v>
      </c>
      <c r="AB926" s="18" t="e">
        <f>SUMIFS([2]Plan2!$H:$H,[2]Plan2!$A:$A,$D926,[2]Plan2!$U:$U,9)</f>
        <v>#VALUE!</v>
      </c>
      <c r="AC926" s="18" t="e">
        <f>SUMIFS([2]Plan2!$H:$H,[2]Plan2!$A:$A,$D926,[2]Plan2!$U:$U,10)</f>
        <v>#VALUE!</v>
      </c>
      <c r="AD926" s="18" t="e">
        <f>SUMIFS([2]Plan2!$H:$H,[2]Plan2!$A:$A,$D926,[2]Plan2!$U:$U,11)</f>
        <v>#VALUE!</v>
      </c>
      <c r="AE926" s="18" t="e">
        <f>SUMIFS([2]Plan2!$H:$H,[2]Plan2!$A:$A,$D926,[2]Plan2!$U:$U,12)</f>
        <v>#VALUE!</v>
      </c>
      <c r="AF926" s="18" t="e">
        <f>SUMIFS([2]Plan2!$H:$H,[2]Plan2!$A:$A,$D926,[2]Plan2!$U:$U,1)</f>
        <v>#VALUE!</v>
      </c>
      <c r="AG926" s="18" t="e">
        <f>SUMIFS([2]Plan2!$H:$H,[2]Plan2!$A:$A,$D926,[2]Plan2!$U:$U,2)</f>
        <v>#VALUE!</v>
      </c>
      <c r="AH926" s="18" t="e">
        <f>SUMIFS([2]Plan2!$H:$H,[2]Plan2!$A:$A,$D926,[2]Plan2!$U:$U,3)</f>
        <v>#VALUE!</v>
      </c>
      <c r="AI926" s="18" t="e">
        <f>SUMIFS([2]Plan2!$H:$H,[2]Plan2!$A:$A,$D926,[2]Plan2!$U:$U,4)</f>
        <v>#VALUE!</v>
      </c>
      <c r="AJ926" s="18" t="e">
        <f>SUMIFS([2]Plan2!$H:$H,[2]Plan2!$A:$A,$D926,[2]Plan2!$U:$U,5)</f>
        <v>#VALUE!</v>
      </c>
      <c r="AK926" s="23" t="e">
        <f t="shared" si="118"/>
        <v>#VALUE!</v>
      </c>
      <c r="AL926" s="23" t="e">
        <f t="shared" si="113"/>
        <v>#VALUE!</v>
      </c>
      <c r="AM926">
        <f t="shared" si="119"/>
        <v>0</v>
      </c>
    </row>
    <row r="927" spans="1:39" ht="15.75" x14ac:dyDescent="0.25">
      <c r="A927" s="21" t="s">
        <v>117</v>
      </c>
      <c r="B927" s="21" t="s">
        <v>1519</v>
      </c>
      <c r="C927" s="21">
        <v>9348706</v>
      </c>
      <c r="D927" s="25">
        <v>100709</v>
      </c>
      <c r="E927" s="21" t="s">
        <v>24</v>
      </c>
      <c r="F927" s="31" t="s">
        <v>1826</v>
      </c>
      <c r="G927" s="21" t="s">
        <v>231</v>
      </c>
      <c r="H927" s="21" t="s">
        <v>251</v>
      </c>
      <c r="I927" s="25" t="s">
        <v>121</v>
      </c>
      <c r="J927" s="21" t="s">
        <v>67</v>
      </c>
      <c r="K927" s="21" t="s">
        <v>68</v>
      </c>
      <c r="L927" s="20">
        <v>45365</v>
      </c>
      <c r="M927" s="20">
        <v>45525</v>
      </c>
      <c r="N927" s="21" t="s">
        <v>53</v>
      </c>
      <c r="O927" s="21">
        <v>39</v>
      </c>
      <c r="P927" s="21">
        <v>45</v>
      </c>
      <c r="Q927" s="21">
        <v>2</v>
      </c>
      <c r="R927" s="15">
        <f t="shared" si="121"/>
        <v>-0.9555555555555556</v>
      </c>
      <c r="S927" s="18" t="str">
        <f>IFERROR(VLOOKUP(D927,'[1]comparativo br'!$A:$B,2,FALSE),"")</f>
        <v/>
      </c>
      <c r="T927" s="18" t="str">
        <f>IFERROR(VLOOKUP(D927,'[1]comparativo br'!$A:$C,3,FALSE),"")</f>
        <v/>
      </c>
      <c r="U927" s="15" t="str">
        <f t="shared" si="117"/>
        <v/>
      </c>
      <c r="V927" s="19" t="str">
        <f>IFERROR(VLOOKUP(D927,'[1]comparativo br'!$A:$D,4,FALSE),"")</f>
        <v/>
      </c>
      <c r="W927" s="19" t="str">
        <f>IFERROR(VLOOKUP(D927,'[1]comparativo br'!$A:$E,5,FALSE),"")</f>
        <v/>
      </c>
      <c r="X927" s="15" t="str">
        <f t="shared" si="115"/>
        <v/>
      </c>
      <c r="Y927" s="18" t="e">
        <f>SUMIFS([2]Plan2!$H:$H,[2]Plan2!$A:$A,$D927,[2]Plan2!$U:$U,6)</f>
        <v>#VALUE!</v>
      </c>
      <c r="Z927" s="18" t="e">
        <f>SUMIFS([2]Plan2!$H:$H,[2]Plan2!$A:$A,$D927,[2]Plan2!$U:$U,7)</f>
        <v>#VALUE!</v>
      </c>
      <c r="AA927" s="18" t="e">
        <f>SUMIFS([2]Plan2!$H:$H,[2]Plan2!$A:$A,$D927,[2]Plan2!$U:$U,8)</f>
        <v>#VALUE!</v>
      </c>
      <c r="AB927" s="18" t="e">
        <f>SUMIFS([2]Plan2!$H:$H,[2]Plan2!$A:$A,$D927,[2]Plan2!$U:$U,9)</f>
        <v>#VALUE!</v>
      </c>
      <c r="AC927" s="18" t="e">
        <f>SUMIFS([2]Plan2!$H:$H,[2]Plan2!$A:$A,$D927,[2]Plan2!$U:$U,10)</f>
        <v>#VALUE!</v>
      </c>
      <c r="AD927" s="18" t="e">
        <f>SUMIFS([2]Plan2!$H:$H,[2]Plan2!$A:$A,$D927,[2]Plan2!$U:$U,11)</f>
        <v>#VALUE!</v>
      </c>
      <c r="AE927" s="18" t="e">
        <f>SUMIFS([2]Plan2!$H:$H,[2]Plan2!$A:$A,$D927,[2]Plan2!$U:$U,12)</f>
        <v>#VALUE!</v>
      </c>
      <c r="AF927" s="18" t="e">
        <f>SUMIFS([2]Plan2!$H:$H,[2]Plan2!$A:$A,$D927,[2]Plan2!$U:$U,1)</f>
        <v>#VALUE!</v>
      </c>
      <c r="AG927" s="18" t="e">
        <f>SUMIFS([2]Plan2!$H:$H,[2]Plan2!$A:$A,$D927,[2]Plan2!$U:$U,2)</f>
        <v>#VALUE!</v>
      </c>
      <c r="AH927" s="18" t="e">
        <f>SUMIFS([2]Plan2!$H:$H,[2]Plan2!$A:$A,$D927,[2]Plan2!$U:$U,3)</f>
        <v>#VALUE!</v>
      </c>
      <c r="AI927" s="18" t="e">
        <f>SUMIFS([2]Plan2!$H:$H,[2]Plan2!$A:$A,$D927,[2]Plan2!$U:$U,4)</f>
        <v>#VALUE!</v>
      </c>
      <c r="AJ927" s="18" t="e">
        <f>SUMIFS([2]Plan2!$H:$H,[2]Plan2!$A:$A,$D927,[2]Plan2!$U:$U,5)</f>
        <v>#VALUE!</v>
      </c>
      <c r="AK927" s="23" t="e">
        <f t="shared" si="118"/>
        <v>#VALUE!</v>
      </c>
      <c r="AL927" s="23" t="e">
        <f t="shared" si="113"/>
        <v>#VALUE!</v>
      </c>
      <c r="AM927">
        <f t="shared" si="119"/>
        <v>0</v>
      </c>
    </row>
    <row r="928" spans="1:39" ht="15.75" x14ac:dyDescent="0.25">
      <c r="A928" s="21" t="s">
        <v>117</v>
      </c>
      <c r="B928" s="21" t="s">
        <v>1519</v>
      </c>
      <c r="C928" s="21">
        <v>9348706</v>
      </c>
      <c r="D928" s="25">
        <v>500327</v>
      </c>
      <c r="E928" s="21" t="s">
        <v>24</v>
      </c>
      <c r="F928" s="31" t="s">
        <v>24</v>
      </c>
      <c r="G928" s="21" t="s">
        <v>231</v>
      </c>
      <c r="H928" s="21" t="s">
        <v>206</v>
      </c>
      <c r="I928" s="25" t="s">
        <v>84</v>
      </c>
      <c r="J928" s="21" t="s">
        <v>67</v>
      </c>
      <c r="K928" s="21" t="s">
        <v>68</v>
      </c>
      <c r="L928" s="20">
        <v>45300</v>
      </c>
      <c r="M928" s="20">
        <v>45586</v>
      </c>
      <c r="N928" s="21" t="s">
        <v>53</v>
      </c>
      <c r="O928" s="21">
        <v>34</v>
      </c>
      <c r="P928" s="21">
        <v>28</v>
      </c>
      <c r="Q928" s="21">
        <v>1</v>
      </c>
      <c r="R928" s="15">
        <f t="shared" si="121"/>
        <v>-0.9642857142857143</v>
      </c>
      <c r="S928" s="18">
        <f>IFERROR(VLOOKUP(D928,'[1]comparativo br'!$A:$B,2,FALSE),"")</f>
        <v>0</v>
      </c>
      <c r="T928" s="18">
        <f>IFERROR(VLOOKUP(D928,'[1]comparativo br'!$A:$C,3,FALSE),"")</f>
        <v>0</v>
      </c>
      <c r="U928" s="15" t="str">
        <f t="shared" si="117"/>
        <v/>
      </c>
      <c r="V928" s="19">
        <f>IFERROR(VLOOKUP(D928,'[1]comparativo br'!$A:$D,4,FALSE),"")</f>
        <v>1</v>
      </c>
      <c r="W928" s="19">
        <f>IFERROR(VLOOKUP(D928,'[1]comparativo br'!$A:$E,5,FALSE),"")</f>
        <v>0</v>
      </c>
      <c r="X928" s="15">
        <f t="shared" si="115"/>
        <v>-1</v>
      </c>
      <c r="Y928" s="18" t="e">
        <f>SUMIFS([2]Plan2!$H:$H,[2]Plan2!$A:$A,$D928,[2]Plan2!$U:$U,6)</f>
        <v>#VALUE!</v>
      </c>
      <c r="Z928" s="18" t="e">
        <f>SUMIFS([2]Plan2!$H:$H,[2]Plan2!$A:$A,$D928,[2]Plan2!$U:$U,7)</f>
        <v>#VALUE!</v>
      </c>
      <c r="AA928" s="18" t="e">
        <f>SUMIFS([2]Plan2!$H:$H,[2]Plan2!$A:$A,$D928,[2]Plan2!$U:$U,8)</f>
        <v>#VALUE!</v>
      </c>
      <c r="AB928" s="18" t="e">
        <f>SUMIFS([2]Plan2!$H:$H,[2]Plan2!$A:$A,$D928,[2]Plan2!$U:$U,9)</f>
        <v>#VALUE!</v>
      </c>
      <c r="AC928" s="18" t="e">
        <f>SUMIFS([2]Plan2!$H:$H,[2]Plan2!$A:$A,$D928,[2]Plan2!$U:$U,10)</f>
        <v>#VALUE!</v>
      </c>
      <c r="AD928" s="18" t="e">
        <f>SUMIFS([2]Plan2!$H:$H,[2]Plan2!$A:$A,$D928,[2]Plan2!$U:$U,11)</f>
        <v>#VALUE!</v>
      </c>
      <c r="AE928" s="18" t="e">
        <f>SUMIFS([2]Plan2!$H:$H,[2]Plan2!$A:$A,$D928,[2]Plan2!$U:$U,12)</f>
        <v>#VALUE!</v>
      </c>
      <c r="AF928" s="18" t="e">
        <f>SUMIFS([2]Plan2!$H:$H,[2]Plan2!$A:$A,$D928,[2]Plan2!$U:$U,1)</f>
        <v>#VALUE!</v>
      </c>
      <c r="AG928" s="18" t="e">
        <f>SUMIFS([2]Plan2!$H:$H,[2]Plan2!$A:$A,$D928,[2]Plan2!$U:$U,2)</f>
        <v>#VALUE!</v>
      </c>
      <c r="AH928" s="18" t="e">
        <f>SUMIFS([2]Plan2!$H:$H,[2]Plan2!$A:$A,$D928,[2]Plan2!$U:$U,3)</f>
        <v>#VALUE!</v>
      </c>
      <c r="AI928" s="18" t="e">
        <f>SUMIFS([2]Plan2!$H:$H,[2]Plan2!$A:$A,$D928,[2]Plan2!$U:$U,4)</f>
        <v>#VALUE!</v>
      </c>
      <c r="AJ928" s="18" t="e">
        <f>SUMIFS([2]Plan2!$H:$H,[2]Plan2!$A:$A,$D928,[2]Plan2!$U:$U,5)</f>
        <v>#VALUE!</v>
      </c>
      <c r="AK928" s="23" t="e">
        <f t="shared" si="118"/>
        <v>#VALUE!</v>
      </c>
      <c r="AL928" s="23" t="e">
        <f t="shared" si="113"/>
        <v>#VALUE!</v>
      </c>
      <c r="AM928">
        <f t="shared" si="119"/>
        <v>0</v>
      </c>
    </row>
    <row r="929" spans="1:39" ht="15.75" x14ac:dyDescent="0.25">
      <c r="A929" s="21"/>
      <c r="B929" s="21" t="s">
        <v>1519</v>
      </c>
      <c r="C929" s="21">
        <v>9357997</v>
      </c>
      <c r="D929" s="25">
        <v>502635</v>
      </c>
      <c r="E929" s="21" t="s">
        <v>12</v>
      </c>
      <c r="F929" s="31" t="s">
        <v>12</v>
      </c>
      <c r="G929" s="21" t="s">
        <v>1112</v>
      </c>
      <c r="H929" s="21" t="s">
        <v>1113</v>
      </c>
      <c r="I929" s="25" t="s">
        <v>308</v>
      </c>
      <c r="J929" s="21" t="s">
        <v>27</v>
      </c>
      <c r="K929" s="21" t="s">
        <v>28</v>
      </c>
      <c r="L929" s="20">
        <v>45517</v>
      </c>
      <c r="M929" s="20">
        <v>45783</v>
      </c>
      <c r="N929" s="21" t="s">
        <v>18</v>
      </c>
      <c r="O929" s="21">
        <v>140</v>
      </c>
      <c r="P929" s="21">
        <v>105</v>
      </c>
      <c r="Q929" s="21">
        <v>153</v>
      </c>
      <c r="R929" s="15">
        <f t="shared" si="121"/>
        <v>0.45714285714285713</v>
      </c>
      <c r="S929" s="18">
        <f>IFERROR(VLOOKUP(D929,'[1]comparativo br'!$A:$B,2,FALSE),"")</f>
        <v>0</v>
      </c>
      <c r="T929" s="18">
        <f>IFERROR(VLOOKUP(D929,'[1]comparativo br'!$A:$C,3,FALSE),"")</f>
        <v>12960</v>
      </c>
      <c r="U929" s="15" t="str">
        <f t="shared" si="117"/>
        <v/>
      </c>
      <c r="V929" s="19">
        <f>IFERROR(VLOOKUP(D929,'[1]comparativo br'!$A:$D,4,FALSE),"")</f>
        <v>80</v>
      </c>
      <c r="W929" s="19">
        <f>IFERROR(VLOOKUP(D929,'[1]comparativo br'!$A:$E,5,FALSE),"")</f>
        <v>143</v>
      </c>
      <c r="X929" s="15">
        <f t="shared" si="115"/>
        <v>0.78749999999999998</v>
      </c>
      <c r="Y929" s="18" t="e">
        <f>SUMIFS([2]Plan2!$H:$H,[2]Plan2!$A:$A,$D929,[2]Plan2!$U:$U,6)</f>
        <v>#VALUE!</v>
      </c>
      <c r="Z929" s="18" t="e">
        <f>SUMIFS([2]Plan2!$H:$H,[2]Plan2!$A:$A,$D929,[2]Plan2!$U:$U,7)</f>
        <v>#VALUE!</v>
      </c>
      <c r="AA929" s="18" t="e">
        <f>SUMIFS([2]Plan2!$H:$H,[2]Plan2!$A:$A,$D929,[2]Plan2!$U:$U,8)</f>
        <v>#VALUE!</v>
      </c>
      <c r="AB929" s="18" t="e">
        <f>SUMIFS([2]Plan2!$H:$H,[2]Plan2!$A:$A,$D929,[2]Plan2!$U:$U,9)</f>
        <v>#VALUE!</v>
      </c>
      <c r="AC929" s="18" t="e">
        <f>SUMIFS([2]Plan2!$H:$H,[2]Plan2!$A:$A,$D929,[2]Plan2!$U:$U,10)</f>
        <v>#VALUE!</v>
      </c>
      <c r="AD929" s="18" t="e">
        <f>SUMIFS([2]Plan2!$H:$H,[2]Plan2!$A:$A,$D929,[2]Plan2!$U:$U,11)</f>
        <v>#VALUE!</v>
      </c>
      <c r="AE929" s="18" t="e">
        <f>SUMIFS([2]Plan2!$H:$H,[2]Plan2!$A:$A,$D929,[2]Plan2!$U:$U,12)</f>
        <v>#VALUE!</v>
      </c>
      <c r="AF929" s="18" t="e">
        <f>SUMIFS([2]Plan2!$H:$H,[2]Plan2!$A:$A,$D929,[2]Plan2!$U:$U,1)</f>
        <v>#VALUE!</v>
      </c>
      <c r="AG929" s="18" t="e">
        <f>SUMIFS([2]Plan2!$H:$H,[2]Plan2!$A:$A,$D929,[2]Plan2!$U:$U,2)</f>
        <v>#VALUE!</v>
      </c>
      <c r="AH929" s="18" t="e">
        <f>SUMIFS([2]Plan2!$H:$H,[2]Plan2!$A:$A,$D929,[2]Plan2!$U:$U,3)</f>
        <v>#VALUE!</v>
      </c>
      <c r="AI929" s="18" t="e">
        <f>SUMIFS([2]Plan2!$H:$H,[2]Plan2!$A:$A,$D929,[2]Plan2!$U:$U,4)</f>
        <v>#VALUE!</v>
      </c>
      <c r="AJ929" s="18" t="e">
        <f>SUMIFS([2]Plan2!$H:$H,[2]Plan2!$A:$A,$D929,[2]Plan2!$U:$U,5)</f>
        <v>#VALUE!</v>
      </c>
      <c r="AK929" s="23" t="e">
        <f t="shared" si="118"/>
        <v>#VALUE!</v>
      </c>
      <c r="AL929" s="23" t="e">
        <f t="shared" ref="AL929:AL992" si="122">MAX(Y929:AG929)</f>
        <v>#VALUE!</v>
      </c>
      <c r="AM929">
        <f t="shared" si="119"/>
        <v>0</v>
      </c>
    </row>
    <row r="930" spans="1:39" ht="15.75" x14ac:dyDescent="0.25">
      <c r="A930" s="21"/>
      <c r="B930" s="21" t="s">
        <v>1519</v>
      </c>
      <c r="C930" s="21">
        <v>9394498</v>
      </c>
      <c r="D930" s="25">
        <v>100296</v>
      </c>
      <c r="E930" s="21" t="s">
        <v>69</v>
      </c>
      <c r="F930" s="31" t="s">
        <v>69</v>
      </c>
      <c r="G930" s="21" t="s">
        <v>163</v>
      </c>
      <c r="H930" s="21" t="s">
        <v>164</v>
      </c>
      <c r="I930" s="25" t="s">
        <v>20</v>
      </c>
      <c r="J930" s="21" t="s">
        <v>16</v>
      </c>
      <c r="K930" s="21" t="s">
        <v>17</v>
      </c>
      <c r="L930" s="20">
        <v>45733</v>
      </c>
      <c r="M930" s="20">
        <v>45748</v>
      </c>
      <c r="N930" s="21" t="s">
        <v>18</v>
      </c>
      <c r="O930" s="21">
        <v>256</v>
      </c>
      <c r="P930" s="21">
        <v>149</v>
      </c>
      <c r="Q930" s="21">
        <v>152</v>
      </c>
      <c r="R930" s="15">
        <f t="shared" si="121"/>
        <v>2.0134228187919462E-2</v>
      </c>
      <c r="S930" s="18">
        <f>IFERROR(VLOOKUP(D930,'[1]comparativo br'!$A:$B,2,FALSE),"")</f>
        <v>3421.8</v>
      </c>
      <c r="T930" s="18">
        <f>IFERROR(VLOOKUP(D930,'[1]comparativo br'!$A:$C,3,FALSE),"")</f>
        <v>3422</v>
      </c>
      <c r="U930" s="15">
        <f t="shared" si="117"/>
        <v>5.8448769653345634E-5</v>
      </c>
      <c r="V930" s="19">
        <f>IFERROR(VLOOKUP(D930,'[1]comparativo br'!$A:$D,4,FALSE),"")</f>
        <v>33</v>
      </c>
      <c r="W930" s="19">
        <f>IFERROR(VLOOKUP(D930,'[1]comparativo br'!$A:$E,5,FALSE),"")</f>
        <v>45</v>
      </c>
      <c r="X930" s="15">
        <f t="shared" si="115"/>
        <v>0.36363636363636365</v>
      </c>
      <c r="Y930" s="18" t="e">
        <f>SUMIFS([2]Plan2!$H:$H,[2]Plan2!$A:$A,$D930,[2]Plan2!$U:$U,6)</f>
        <v>#VALUE!</v>
      </c>
      <c r="Z930" s="18" t="e">
        <f>SUMIFS([2]Plan2!$H:$H,[2]Plan2!$A:$A,$D930,[2]Plan2!$U:$U,7)</f>
        <v>#VALUE!</v>
      </c>
      <c r="AA930" s="18" t="e">
        <f>SUMIFS([2]Plan2!$H:$H,[2]Plan2!$A:$A,$D930,[2]Plan2!$U:$U,8)</f>
        <v>#VALUE!</v>
      </c>
      <c r="AB930" s="18" t="e">
        <f>SUMIFS([2]Plan2!$H:$H,[2]Plan2!$A:$A,$D930,[2]Plan2!$U:$U,9)</f>
        <v>#VALUE!</v>
      </c>
      <c r="AC930" s="18" t="e">
        <f>SUMIFS([2]Plan2!$H:$H,[2]Plan2!$A:$A,$D930,[2]Plan2!$U:$U,10)</f>
        <v>#VALUE!</v>
      </c>
      <c r="AD930" s="18" t="e">
        <f>SUMIFS([2]Plan2!$H:$H,[2]Plan2!$A:$A,$D930,[2]Plan2!$U:$U,11)</f>
        <v>#VALUE!</v>
      </c>
      <c r="AE930" s="18" t="e">
        <f>SUMIFS([2]Plan2!$H:$H,[2]Plan2!$A:$A,$D930,[2]Plan2!$U:$U,12)</f>
        <v>#VALUE!</v>
      </c>
      <c r="AF930" s="18" t="e">
        <f>SUMIFS([2]Plan2!$H:$H,[2]Plan2!$A:$A,$D930,[2]Plan2!$U:$U,1)</f>
        <v>#VALUE!</v>
      </c>
      <c r="AG930" s="18" t="e">
        <f>SUMIFS([2]Plan2!$H:$H,[2]Plan2!$A:$A,$D930,[2]Plan2!$U:$U,2)</f>
        <v>#VALUE!</v>
      </c>
      <c r="AH930" s="18" t="e">
        <f>SUMIFS([2]Plan2!$H:$H,[2]Plan2!$A:$A,$D930,[2]Plan2!$U:$U,3)</f>
        <v>#VALUE!</v>
      </c>
      <c r="AI930" s="18" t="e">
        <f>SUMIFS([2]Plan2!$H:$H,[2]Plan2!$A:$A,$D930,[2]Plan2!$U:$U,4)</f>
        <v>#VALUE!</v>
      </c>
      <c r="AJ930" s="18" t="e">
        <f>SUMIFS([2]Plan2!$H:$H,[2]Plan2!$A:$A,$D930,[2]Plan2!$U:$U,5)</f>
        <v>#VALUE!</v>
      </c>
      <c r="AK930" s="23" t="e">
        <f t="shared" si="118"/>
        <v>#VALUE!</v>
      </c>
      <c r="AL930" s="23" t="e">
        <f t="shared" si="122"/>
        <v>#VALUE!</v>
      </c>
      <c r="AM930">
        <f t="shared" si="119"/>
        <v>0</v>
      </c>
    </row>
    <row r="931" spans="1:39" ht="15.75" x14ac:dyDescent="0.25">
      <c r="A931" s="21"/>
      <c r="B931" s="21" t="s">
        <v>1520</v>
      </c>
      <c r="C931" s="21">
        <v>9408913</v>
      </c>
      <c r="D931" s="25">
        <v>190269</v>
      </c>
      <c r="E931" s="21" t="s">
        <v>1180</v>
      </c>
      <c r="F931" s="31" t="s">
        <v>1180</v>
      </c>
      <c r="G931" s="21" t="s">
        <v>1262</v>
      </c>
      <c r="H931" s="21" t="s">
        <v>241</v>
      </c>
      <c r="I931" s="25" t="s">
        <v>121</v>
      </c>
      <c r="J931" s="21" t="s">
        <v>107</v>
      </c>
      <c r="K931" s="21" t="s">
        <v>262</v>
      </c>
      <c r="L931" s="20">
        <v>45806</v>
      </c>
      <c r="M931" s="20">
        <v>45785</v>
      </c>
      <c r="N931" s="21" t="s">
        <v>18</v>
      </c>
      <c r="O931" s="21">
        <v>99</v>
      </c>
      <c r="P931" s="21">
        <v>93</v>
      </c>
      <c r="Q931" s="21">
        <v>97</v>
      </c>
      <c r="R931" s="15">
        <f t="shared" si="121"/>
        <v>4.3010752688172046E-2</v>
      </c>
      <c r="S931" s="18">
        <f>IFERROR(VLOOKUP(D931,'[1]comparativo br'!$A:$B,2,FALSE),"")</f>
        <v>8763</v>
      </c>
      <c r="T931" s="18">
        <f>IFERROR(VLOOKUP(D931,'[1]comparativo br'!$A:$C,3,FALSE),"")</f>
        <v>6372</v>
      </c>
      <c r="U931" s="15">
        <f t="shared" si="117"/>
        <v>-0.27285176309483056</v>
      </c>
      <c r="V931" s="19">
        <f>IFERROR(VLOOKUP(D931,'[1]comparativo br'!$A:$D,4,FALSE),"")</f>
        <v>71</v>
      </c>
      <c r="W931" s="19">
        <f>IFERROR(VLOOKUP(D931,'[1]comparativo br'!$A:$E,5,FALSE),"")</f>
        <v>47</v>
      </c>
      <c r="X931" s="15">
        <f t="shared" si="115"/>
        <v>-0.3380281690140845</v>
      </c>
      <c r="Y931" s="18" t="e">
        <f>SUMIFS([2]Plan2!$H:$H,[2]Plan2!$A:$A,$D931,[2]Plan2!$U:$U,6)</f>
        <v>#VALUE!</v>
      </c>
      <c r="Z931" s="18" t="e">
        <f>SUMIFS([2]Plan2!$H:$H,[2]Plan2!$A:$A,$D931,[2]Plan2!$U:$U,7)</f>
        <v>#VALUE!</v>
      </c>
      <c r="AA931" s="18" t="e">
        <f>SUMIFS([2]Plan2!$H:$H,[2]Plan2!$A:$A,$D931,[2]Plan2!$U:$U,8)</f>
        <v>#VALUE!</v>
      </c>
      <c r="AB931" s="18" t="e">
        <f>SUMIFS([2]Plan2!$H:$H,[2]Plan2!$A:$A,$D931,[2]Plan2!$U:$U,9)</f>
        <v>#VALUE!</v>
      </c>
      <c r="AC931" s="18" t="e">
        <f>SUMIFS([2]Plan2!$H:$H,[2]Plan2!$A:$A,$D931,[2]Plan2!$U:$U,10)</f>
        <v>#VALUE!</v>
      </c>
      <c r="AD931" s="18" t="e">
        <f>SUMIFS([2]Plan2!$H:$H,[2]Plan2!$A:$A,$D931,[2]Plan2!$U:$U,11)</f>
        <v>#VALUE!</v>
      </c>
      <c r="AE931" s="18" t="e">
        <f>SUMIFS([2]Plan2!$H:$H,[2]Plan2!$A:$A,$D931,[2]Plan2!$U:$U,12)</f>
        <v>#VALUE!</v>
      </c>
      <c r="AF931" s="18" t="e">
        <f>SUMIFS([2]Plan2!$H:$H,[2]Plan2!$A:$A,$D931,[2]Plan2!$U:$U,1)</f>
        <v>#VALUE!</v>
      </c>
      <c r="AG931" s="18" t="e">
        <f>SUMIFS([2]Plan2!$H:$H,[2]Plan2!$A:$A,$D931,[2]Plan2!$U:$U,2)</f>
        <v>#VALUE!</v>
      </c>
      <c r="AH931" s="18" t="e">
        <f>SUMIFS([2]Plan2!$H:$H,[2]Plan2!$A:$A,$D931,[2]Plan2!$U:$U,3)</f>
        <v>#VALUE!</v>
      </c>
      <c r="AI931" s="18" t="e">
        <f>SUMIFS([2]Plan2!$H:$H,[2]Plan2!$A:$A,$D931,[2]Plan2!$U:$U,4)</f>
        <v>#VALUE!</v>
      </c>
      <c r="AJ931" s="18" t="e">
        <f>SUMIFS([2]Plan2!$H:$H,[2]Plan2!$A:$A,$D931,[2]Plan2!$U:$U,5)</f>
        <v>#VALUE!</v>
      </c>
      <c r="AK931" s="23" t="e">
        <f t="shared" si="118"/>
        <v>#VALUE!</v>
      </c>
      <c r="AL931" s="23" t="e">
        <f t="shared" si="122"/>
        <v>#VALUE!</v>
      </c>
      <c r="AM931">
        <f t="shared" si="119"/>
        <v>0</v>
      </c>
    </row>
    <row r="932" spans="1:39" ht="15.75" x14ac:dyDescent="0.25">
      <c r="A932" s="21"/>
      <c r="B932" s="21" t="s">
        <v>1520</v>
      </c>
      <c r="C932" s="21">
        <v>9439128</v>
      </c>
      <c r="D932" s="25">
        <v>502047</v>
      </c>
      <c r="E932" s="21" t="s">
        <v>24</v>
      </c>
      <c r="F932" s="31" t="s">
        <v>24</v>
      </c>
      <c r="G932" s="21" t="s">
        <v>1093</v>
      </c>
      <c r="H932" s="21" t="s">
        <v>727</v>
      </c>
      <c r="I932" s="25" t="s">
        <v>65</v>
      </c>
      <c r="J932" s="21" t="s">
        <v>67</v>
      </c>
      <c r="K932" s="21" t="s">
        <v>416</v>
      </c>
      <c r="L932" s="20">
        <v>45736</v>
      </c>
      <c r="M932" s="20">
        <v>45797</v>
      </c>
      <c r="N932" s="21" t="s">
        <v>18</v>
      </c>
      <c r="O932" s="21">
        <v>140</v>
      </c>
      <c r="P932" s="21">
        <v>141</v>
      </c>
      <c r="Q932" s="21">
        <v>115</v>
      </c>
      <c r="R932" s="15">
        <f t="shared" si="121"/>
        <v>-0.18439716312056736</v>
      </c>
      <c r="S932" s="18">
        <f>IFERROR(VLOOKUP(D932,'[1]comparativo br'!$A:$B,2,FALSE),"")</f>
        <v>0</v>
      </c>
      <c r="T932" s="18">
        <f>IFERROR(VLOOKUP(D932,'[1]comparativo br'!$A:$C,3,FALSE),"")</f>
        <v>8580</v>
      </c>
      <c r="U932" s="15" t="str">
        <f t="shared" si="117"/>
        <v/>
      </c>
      <c r="V932" s="19">
        <f>IFERROR(VLOOKUP(D932,'[1]comparativo br'!$A:$D,4,FALSE),"")</f>
        <v>94</v>
      </c>
      <c r="W932" s="19">
        <f>IFERROR(VLOOKUP(D932,'[1]comparativo br'!$A:$E,5,FALSE),"")</f>
        <v>105</v>
      </c>
      <c r="X932" s="15">
        <f t="shared" si="115"/>
        <v>0.11702127659574468</v>
      </c>
      <c r="Y932" s="18" t="e">
        <f>SUMIFS([2]Plan2!$H:$H,[2]Plan2!$A:$A,$D932,[2]Plan2!$U:$U,6)</f>
        <v>#VALUE!</v>
      </c>
      <c r="Z932" s="18" t="e">
        <f>SUMIFS([2]Plan2!$H:$H,[2]Plan2!$A:$A,$D932,[2]Plan2!$U:$U,7)</f>
        <v>#VALUE!</v>
      </c>
      <c r="AA932" s="18" t="e">
        <f>SUMIFS([2]Plan2!$H:$H,[2]Plan2!$A:$A,$D932,[2]Plan2!$U:$U,8)</f>
        <v>#VALUE!</v>
      </c>
      <c r="AB932" s="18" t="e">
        <f>SUMIFS([2]Plan2!$H:$H,[2]Plan2!$A:$A,$D932,[2]Plan2!$U:$U,9)</f>
        <v>#VALUE!</v>
      </c>
      <c r="AC932" s="18" t="e">
        <f>SUMIFS([2]Plan2!$H:$H,[2]Plan2!$A:$A,$D932,[2]Plan2!$U:$U,10)</f>
        <v>#VALUE!</v>
      </c>
      <c r="AD932" s="18" t="e">
        <f>SUMIFS([2]Plan2!$H:$H,[2]Plan2!$A:$A,$D932,[2]Plan2!$U:$U,11)</f>
        <v>#VALUE!</v>
      </c>
      <c r="AE932" s="18" t="e">
        <f>SUMIFS([2]Plan2!$H:$H,[2]Plan2!$A:$A,$D932,[2]Plan2!$U:$U,12)</f>
        <v>#VALUE!</v>
      </c>
      <c r="AF932" s="18" t="e">
        <f>SUMIFS([2]Plan2!$H:$H,[2]Plan2!$A:$A,$D932,[2]Plan2!$U:$U,1)</f>
        <v>#VALUE!</v>
      </c>
      <c r="AG932" s="18" t="e">
        <f>SUMIFS([2]Plan2!$H:$H,[2]Plan2!$A:$A,$D932,[2]Plan2!$U:$U,2)</f>
        <v>#VALUE!</v>
      </c>
      <c r="AH932" s="18" t="e">
        <f>SUMIFS([2]Plan2!$H:$H,[2]Plan2!$A:$A,$D932,[2]Plan2!$U:$U,3)</f>
        <v>#VALUE!</v>
      </c>
      <c r="AI932" s="18" t="e">
        <f>SUMIFS([2]Plan2!$H:$H,[2]Plan2!$A:$A,$D932,[2]Plan2!$U:$U,4)</f>
        <v>#VALUE!</v>
      </c>
      <c r="AJ932" s="18" t="e">
        <f>SUMIFS([2]Plan2!$H:$H,[2]Plan2!$A:$A,$D932,[2]Plan2!$U:$U,5)</f>
        <v>#VALUE!</v>
      </c>
      <c r="AK932" s="23" t="e">
        <f t="shared" si="118"/>
        <v>#VALUE!</v>
      </c>
      <c r="AL932" s="23" t="e">
        <f t="shared" si="122"/>
        <v>#VALUE!</v>
      </c>
      <c r="AM932">
        <f t="shared" si="119"/>
        <v>0</v>
      </c>
    </row>
    <row r="933" spans="1:39" ht="15.75" x14ac:dyDescent="0.25">
      <c r="A933" s="21"/>
      <c r="B933" s="21" t="s">
        <v>1519</v>
      </c>
      <c r="C933" s="21">
        <v>9452900</v>
      </c>
      <c r="D933" s="25">
        <v>191503</v>
      </c>
      <c r="E933" s="21" t="s">
        <v>33</v>
      </c>
      <c r="F933" s="31" t="s">
        <v>33</v>
      </c>
      <c r="G933" s="21" t="s">
        <v>402</v>
      </c>
      <c r="H933" s="21" t="s">
        <v>627</v>
      </c>
      <c r="I933" s="25" t="s">
        <v>63</v>
      </c>
      <c r="J933" s="21" t="s">
        <v>41</v>
      </c>
      <c r="K933" s="21" t="s">
        <v>42</v>
      </c>
      <c r="L933" s="20">
        <v>43665</v>
      </c>
      <c r="M933" s="20"/>
      <c r="N933" s="21" t="s">
        <v>53</v>
      </c>
      <c r="O933" s="21"/>
      <c r="P933" s="21"/>
      <c r="Q933" s="21"/>
      <c r="R933" s="28"/>
      <c r="S933" s="18" t="str">
        <f>IFERROR(VLOOKUP(D933,'[1]comparativo br'!$A:$B,2,FALSE),"")</f>
        <v/>
      </c>
      <c r="T933" s="18" t="str">
        <f>IFERROR(VLOOKUP(D933,'[1]comparativo br'!$A:$C,3,FALSE),"")</f>
        <v/>
      </c>
      <c r="U933" s="15" t="str">
        <f t="shared" si="117"/>
        <v/>
      </c>
      <c r="V933" s="19" t="str">
        <f>IFERROR(VLOOKUP(D933,'[1]comparativo br'!$A:$D,4,FALSE),"")</f>
        <v/>
      </c>
      <c r="W933" s="19" t="str">
        <f>IFERROR(VLOOKUP(D933,'[1]comparativo br'!$A:$E,5,FALSE),"")</f>
        <v/>
      </c>
      <c r="X933" s="15" t="str">
        <f t="shared" si="115"/>
        <v/>
      </c>
      <c r="Y933" s="18" t="e">
        <f>SUMIFS([2]Plan2!$H:$H,[2]Plan2!$A:$A,$D933,[2]Plan2!$U:$U,6)</f>
        <v>#VALUE!</v>
      </c>
      <c r="Z933" s="18" t="e">
        <f>SUMIFS([2]Plan2!$H:$H,[2]Plan2!$A:$A,$D933,[2]Plan2!$U:$U,7)</f>
        <v>#VALUE!</v>
      </c>
      <c r="AA933" s="18" t="e">
        <f>SUMIFS([2]Plan2!$H:$H,[2]Plan2!$A:$A,$D933,[2]Plan2!$U:$U,8)</f>
        <v>#VALUE!</v>
      </c>
      <c r="AB933" s="18" t="e">
        <f>SUMIFS([2]Plan2!$H:$H,[2]Plan2!$A:$A,$D933,[2]Plan2!$U:$U,9)</f>
        <v>#VALUE!</v>
      </c>
      <c r="AC933" s="18" t="e">
        <f>SUMIFS([2]Plan2!$H:$H,[2]Plan2!$A:$A,$D933,[2]Plan2!$U:$U,10)</f>
        <v>#VALUE!</v>
      </c>
      <c r="AD933" s="18" t="e">
        <f>SUMIFS([2]Plan2!$H:$H,[2]Plan2!$A:$A,$D933,[2]Plan2!$U:$U,11)</f>
        <v>#VALUE!</v>
      </c>
      <c r="AE933" s="18" t="e">
        <f>SUMIFS([2]Plan2!$H:$H,[2]Plan2!$A:$A,$D933,[2]Plan2!$U:$U,12)</f>
        <v>#VALUE!</v>
      </c>
      <c r="AF933" s="18" t="e">
        <f>SUMIFS([2]Plan2!$H:$H,[2]Plan2!$A:$A,$D933,[2]Plan2!$U:$U,1)</f>
        <v>#VALUE!</v>
      </c>
      <c r="AG933" s="18" t="e">
        <f>SUMIFS([2]Plan2!$H:$H,[2]Plan2!$A:$A,$D933,[2]Plan2!$U:$U,2)</f>
        <v>#VALUE!</v>
      </c>
      <c r="AH933" s="18" t="e">
        <f>SUMIFS([2]Plan2!$H:$H,[2]Plan2!$A:$A,$D933,[2]Plan2!$U:$U,3)</f>
        <v>#VALUE!</v>
      </c>
      <c r="AI933" s="18" t="e">
        <f>SUMIFS([2]Plan2!$H:$H,[2]Plan2!$A:$A,$D933,[2]Plan2!$U:$U,4)</f>
        <v>#VALUE!</v>
      </c>
      <c r="AJ933" s="18" t="e">
        <f>SUMIFS([2]Plan2!$H:$H,[2]Plan2!$A:$A,$D933,[2]Plan2!$U:$U,5)</f>
        <v>#VALUE!</v>
      </c>
      <c r="AK933" s="23" t="e">
        <f t="shared" si="118"/>
        <v>#VALUE!</v>
      </c>
      <c r="AL933" s="23" t="e">
        <f t="shared" si="122"/>
        <v>#VALUE!</v>
      </c>
      <c r="AM933">
        <f t="shared" si="119"/>
        <v>0</v>
      </c>
    </row>
    <row r="934" spans="1:39" ht="15.75" x14ac:dyDescent="0.25">
      <c r="A934" s="21"/>
      <c r="B934" s="21" t="s">
        <v>1519</v>
      </c>
      <c r="C934" s="21">
        <v>9452900</v>
      </c>
      <c r="D934" s="25">
        <v>193626</v>
      </c>
      <c r="E934" s="21" t="s">
        <v>33</v>
      </c>
      <c r="F934" s="31" t="s">
        <v>33</v>
      </c>
      <c r="G934" s="21" t="s">
        <v>402</v>
      </c>
      <c r="H934" s="21" t="s">
        <v>1531</v>
      </c>
      <c r="I934" s="25" t="s">
        <v>51</v>
      </c>
      <c r="J934" s="21" t="s">
        <v>41</v>
      </c>
      <c r="K934" s="21" t="s">
        <v>42</v>
      </c>
      <c r="L934" s="20">
        <v>45240</v>
      </c>
      <c r="M934" s="20"/>
      <c r="N934" s="21" t="s">
        <v>53</v>
      </c>
      <c r="O934" s="21"/>
      <c r="P934" s="21"/>
      <c r="Q934" s="21"/>
      <c r="R934" s="28"/>
      <c r="S934" s="18" t="str">
        <f>IFERROR(VLOOKUP(D934,'[1]comparativo br'!$A:$B,2,FALSE),"")</f>
        <v/>
      </c>
      <c r="T934" s="18" t="str">
        <f>IFERROR(VLOOKUP(D934,'[1]comparativo br'!$A:$C,3,FALSE),"")</f>
        <v/>
      </c>
      <c r="U934" s="15" t="str">
        <f t="shared" si="117"/>
        <v/>
      </c>
      <c r="V934" s="19" t="str">
        <f>IFERROR(VLOOKUP(D934,'[1]comparativo br'!$A:$D,4,FALSE),"")</f>
        <v/>
      </c>
      <c r="W934" s="19" t="str">
        <f>IFERROR(VLOOKUP(D934,'[1]comparativo br'!$A:$E,5,FALSE),"")</f>
        <v/>
      </c>
      <c r="X934" s="15" t="str">
        <f t="shared" si="115"/>
        <v/>
      </c>
      <c r="Y934" s="18" t="e">
        <f>SUMIFS([2]Plan2!$H:$H,[2]Plan2!$A:$A,$D934,[2]Plan2!$U:$U,6)</f>
        <v>#VALUE!</v>
      </c>
      <c r="Z934" s="18" t="e">
        <f>SUMIFS([2]Plan2!$H:$H,[2]Plan2!$A:$A,$D934,[2]Plan2!$U:$U,7)</f>
        <v>#VALUE!</v>
      </c>
      <c r="AA934" s="18" t="e">
        <f>SUMIFS([2]Plan2!$H:$H,[2]Plan2!$A:$A,$D934,[2]Plan2!$U:$U,8)</f>
        <v>#VALUE!</v>
      </c>
      <c r="AB934" s="18" t="e">
        <f>SUMIFS([2]Plan2!$H:$H,[2]Plan2!$A:$A,$D934,[2]Plan2!$U:$U,9)</f>
        <v>#VALUE!</v>
      </c>
      <c r="AC934" s="18" t="e">
        <f>SUMIFS([2]Plan2!$H:$H,[2]Plan2!$A:$A,$D934,[2]Plan2!$U:$U,10)</f>
        <v>#VALUE!</v>
      </c>
      <c r="AD934" s="18" t="e">
        <f>SUMIFS([2]Plan2!$H:$H,[2]Plan2!$A:$A,$D934,[2]Plan2!$U:$U,11)</f>
        <v>#VALUE!</v>
      </c>
      <c r="AE934" s="18" t="e">
        <f>SUMIFS([2]Plan2!$H:$H,[2]Plan2!$A:$A,$D934,[2]Plan2!$U:$U,12)</f>
        <v>#VALUE!</v>
      </c>
      <c r="AF934" s="18" t="e">
        <f>SUMIFS([2]Plan2!$H:$H,[2]Plan2!$A:$A,$D934,[2]Plan2!$U:$U,1)</f>
        <v>#VALUE!</v>
      </c>
      <c r="AG934" s="18" t="e">
        <f>SUMIFS([2]Plan2!$H:$H,[2]Plan2!$A:$A,$D934,[2]Plan2!$U:$U,2)</f>
        <v>#VALUE!</v>
      </c>
      <c r="AH934" s="18" t="e">
        <f>SUMIFS([2]Plan2!$H:$H,[2]Plan2!$A:$A,$D934,[2]Plan2!$U:$U,3)</f>
        <v>#VALUE!</v>
      </c>
      <c r="AI934" s="18" t="e">
        <f>SUMIFS([2]Plan2!$H:$H,[2]Plan2!$A:$A,$D934,[2]Plan2!$U:$U,4)</f>
        <v>#VALUE!</v>
      </c>
      <c r="AJ934" s="18" t="e">
        <f>SUMIFS([2]Plan2!$H:$H,[2]Plan2!$A:$A,$D934,[2]Plan2!$U:$U,5)</f>
        <v>#VALUE!</v>
      </c>
      <c r="AK934" s="23" t="e">
        <f t="shared" si="118"/>
        <v>#VALUE!</v>
      </c>
      <c r="AL934" s="23" t="e">
        <f t="shared" si="122"/>
        <v>#VALUE!</v>
      </c>
      <c r="AM934">
        <f t="shared" si="119"/>
        <v>0</v>
      </c>
    </row>
    <row r="935" spans="1:39" ht="15.75" x14ac:dyDescent="0.25">
      <c r="A935" s="21"/>
      <c r="B935" s="21" t="s">
        <v>1519</v>
      </c>
      <c r="C935" s="21">
        <v>9452900</v>
      </c>
      <c r="D935" s="25">
        <v>191288</v>
      </c>
      <c r="E935" s="21" t="s">
        <v>33</v>
      </c>
      <c r="F935" s="31" t="s">
        <v>33</v>
      </c>
      <c r="G935" s="21" t="s">
        <v>402</v>
      </c>
      <c r="H935" s="21" t="s">
        <v>234</v>
      </c>
      <c r="I935" s="25" t="s">
        <v>15</v>
      </c>
      <c r="J935" s="21" t="s">
        <v>41</v>
      </c>
      <c r="K935" s="21" t="s">
        <v>42</v>
      </c>
      <c r="L935" s="20">
        <v>43691</v>
      </c>
      <c r="M935" s="20">
        <v>45005</v>
      </c>
      <c r="N935" s="21" t="s">
        <v>53</v>
      </c>
      <c r="O935" s="21">
        <v>4</v>
      </c>
      <c r="P935" s="21">
        <v>0</v>
      </c>
      <c r="Q935" s="21">
        <v>0</v>
      </c>
      <c r="R935" s="28"/>
      <c r="S935" s="18" t="str">
        <f>IFERROR(VLOOKUP(D935,'[1]comparativo br'!$A:$B,2,FALSE),"")</f>
        <v/>
      </c>
      <c r="T935" s="18" t="str">
        <f>IFERROR(VLOOKUP(D935,'[1]comparativo br'!$A:$C,3,FALSE),"")</f>
        <v/>
      </c>
      <c r="U935" s="15" t="str">
        <f t="shared" si="117"/>
        <v/>
      </c>
      <c r="V935" s="19" t="str">
        <f>IFERROR(VLOOKUP(D935,'[1]comparativo br'!$A:$D,4,FALSE),"")</f>
        <v/>
      </c>
      <c r="W935" s="19" t="str">
        <f>IFERROR(VLOOKUP(D935,'[1]comparativo br'!$A:$E,5,FALSE),"")</f>
        <v/>
      </c>
      <c r="X935" s="15" t="str">
        <f t="shared" si="115"/>
        <v/>
      </c>
      <c r="Y935" s="18" t="e">
        <f>SUMIFS([2]Plan2!$H:$H,[2]Plan2!$A:$A,$D935,[2]Plan2!$U:$U,6)</f>
        <v>#VALUE!</v>
      </c>
      <c r="Z935" s="18" t="e">
        <f>SUMIFS([2]Plan2!$H:$H,[2]Plan2!$A:$A,$D935,[2]Plan2!$U:$U,7)</f>
        <v>#VALUE!</v>
      </c>
      <c r="AA935" s="18" t="e">
        <f>SUMIFS([2]Plan2!$H:$H,[2]Plan2!$A:$A,$D935,[2]Plan2!$U:$U,8)</f>
        <v>#VALUE!</v>
      </c>
      <c r="AB935" s="18" t="e">
        <f>SUMIFS([2]Plan2!$H:$H,[2]Plan2!$A:$A,$D935,[2]Plan2!$U:$U,9)</f>
        <v>#VALUE!</v>
      </c>
      <c r="AC935" s="18" t="e">
        <f>SUMIFS([2]Plan2!$H:$H,[2]Plan2!$A:$A,$D935,[2]Plan2!$U:$U,10)</f>
        <v>#VALUE!</v>
      </c>
      <c r="AD935" s="18" t="e">
        <f>SUMIFS([2]Plan2!$H:$H,[2]Plan2!$A:$A,$D935,[2]Plan2!$U:$U,11)</f>
        <v>#VALUE!</v>
      </c>
      <c r="AE935" s="18" t="e">
        <f>SUMIFS([2]Plan2!$H:$H,[2]Plan2!$A:$A,$D935,[2]Plan2!$U:$U,12)</f>
        <v>#VALUE!</v>
      </c>
      <c r="AF935" s="18" t="e">
        <f>SUMIFS([2]Plan2!$H:$H,[2]Plan2!$A:$A,$D935,[2]Plan2!$U:$U,1)</f>
        <v>#VALUE!</v>
      </c>
      <c r="AG935" s="18" t="e">
        <f>SUMIFS([2]Plan2!$H:$H,[2]Plan2!$A:$A,$D935,[2]Plan2!$U:$U,2)</f>
        <v>#VALUE!</v>
      </c>
      <c r="AH935" s="18" t="e">
        <f>SUMIFS([2]Plan2!$H:$H,[2]Plan2!$A:$A,$D935,[2]Plan2!$U:$U,3)</f>
        <v>#VALUE!</v>
      </c>
      <c r="AI935" s="18" t="e">
        <f>SUMIFS([2]Plan2!$H:$H,[2]Plan2!$A:$A,$D935,[2]Plan2!$U:$U,4)</f>
        <v>#VALUE!</v>
      </c>
      <c r="AJ935" s="18" t="e">
        <f>SUMIFS([2]Plan2!$H:$H,[2]Plan2!$A:$A,$D935,[2]Plan2!$U:$U,5)</f>
        <v>#VALUE!</v>
      </c>
      <c r="AK935" s="23" t="e">
        <f t="shared" si="118"/>
        <v>#VALUE!</v>
      </c>
      <c r="AL935" s="23" t="e">
        <f t="shared" si="122"/>
        <v>#VALUE!</v>
      </c>
      <c r="AM935">
        <f t="shared" si="119"/>
        <v>0</v>
      </c>
    </row>
    <row r="936" spans="1:39" ht="15.75" x14ac:dyDescent="0.25">
      <c r="A936" s="21"/>
      <c r="B936" s="21" t="s">
        <v>1519</v>
      </c>
      <c r="C936" s="21">
        <v>9452900</v>
      </c>
      <c r="D936" s="25">
        <v>101839</v>
      </c>
      <c r="E936" s="21" t="s">
        <v>33</v>
      </c>
      <c r="F936" s="31" t="s">
        <v>33</v>
      </c>
      <c r="G936" s="21" t="s">
        <v>402</v>
      </c>
      <c r="H936" s="21" t="s">
        <v>403</v>
      </c>
      <c r="I936" s="25" t="s">
        <v>20</v>
      </c>
      <c r="J936" s="21" t="s">
        <v>41</v>
      </c>
      <c r="K936" s="21" t="s">
        <v>42</v>
      </c>
      <c r="L936" s="20">
        <v>45582</v>
      </c>
      <c r="M936" s="20">
        <v>45666</v>
      </c>
      <c r="N936" s="21" t="s">
        <v>53</v>
      </c>
      <c r="O936" s="21">
        <v>60</v>
      </c>
      <c r="P936" s="21">
        <v>48</v>
      </c>
      <c r="Q936" s="21">
        <v>47</v>
      </c>
      <c r="R936" s="15">
        <f t="shared" ref="R936:R945" si="123">(Q936-P936)/P936</f>
        <v>-2.0833333333333332E-2</v>
      </c>
      <c r="S936" s="18" t="str">
        <f>IFERROR(VLOOKUP(D936,'[1]comparativo br'!$A:$B,2,FALSE),"")</f>
        <v/>
      </c>
      <c r="T936" s="18" t="str">
        <f>IFERROR(VLOOKUP(D936,'[1]comparativo br'!$A:$C,3,FALSE),"")</f>
        <v/>
      </c>
      <c r="U936" s="15" t="str">
        <f t="shared" si="117"/>
        <v/>
      </c>
      <c r="V936" s="19" t="str">
        <f>IFERROR(VLOOKUP(D936,'[1]comparativo br'!$A:$D,4,FALSE),"")</f>
        <v/>
      </c>
      <c r="W936" s="19" t="str">
        <f>IFERROR(VLOOKUP(D936,'[1]comparativo br'!$A:$E,5,FALSE),"")</f>
        <v/>
      </c>
      <c r="X936" s="15" t="str">
        <f t="shared" si="115"/>
        <v/>
      </c>
      <c r="Y936" s="18" t="e">
        <f>SUMIFS([2]Plan2!$H:$H,[2]Plan2!$A:$A,$D936,[2]Plan2!$U:$U,6)</f>
        <v>#VALUE!</v>
      </c>
      <c r="Z936" s="18" t="e">
        <f>SUMIFS([2]Plan2!$H:$H,[2]Plan2!$A:$A,$D936,[2]Plan2!$U:$U,7)</f>
        <v>#VALUE!</v>
      </c>
      <c r="AA936" s="18" t="e">
        <f>SUMIFS([2]Plan2!$H:$H,[2]Plan2!$A:$A,$D936,[2]Plan2!$U:$U,8)</f>
        <v>#VALUE!</v>
      </c>
      <c r="AB936" s="18" t="e">
        <f>SUMIFS([2]Plan2!$H:$H,[2]Plan2!$A:$A,$D936,[2]Plan2!$U:$U,9)</f>
        <v>#VALUE!</v>
      </c>
      <c r="AC936" s="18" t="e">
        <f>SUMIFS([2]Plan2!$H:$H,[2]Plan2!$A:$A,$D936,[2]Plan2!$U:$U,10)</f>
        <v>#VALUE!</v>
      </c>
      <c r="AD936" s="18" t="e">
        <f>SUMIFS([2]Plan2!$H:$H,[2]Plan2!$A:$A,$D936,[2]Plan2!$U:$U,11)</f>
        <v>#VALUE!</v>
      </c>
      <c r="AE936" s="18" t="e">
        <f>SUMIFS([2]Plan2!$H:$H,[2]Plan2!$A:$A,$D936,[2]Plan2!$U:$U,12)</f>
        <v>#VALUE!</v>
      </c>
      <c r="AF936" s="18" t="e">
        <f>SUMIFS([2]Plan2!$H:$H,[2]Plan2!$A:$A,$D936,[2]Plan2!$U:$U,1)</f>
        <v>#VALUE!</v>
      </c>
      <c r="AG936" s="18" t="e">
        <f>SUMIFS([2]Plan2!$H:$H,[2]Plan2!$A:$A,$D936,[2]Plan2!$U:$U,2)</f>
        <v>#VALUE!</v>
      </c>
      <c r="AH936" s="18" t="e">
        <f>SUMIFS([2]Plan2!$H:$H,[2]Plan2!$A:$A,$D936,[2]Plan2!$U:$U,3)</f>
        <v>#VALUE!</v>
      </c>
      <c r="AI936" s="18" t="e">
        <f>SUMIFS([2]Plan2!$H:$H,[2]Plan2!$A:$A,$D936,[2]Plan2!$U:$U,4)</f>
        <v>#VALUE!</v>
      </c>
      <c r="AJ936" s="18" t="e">
        <f>SUMIFS([2]Plan2!$H:$H,[2]Plan2!$A:$A,$D936,[2]Plan2!$U:$U,5)</f>
        <v>#VALUE!</v>
      </c>
      <c r="AK936" s="23" t="e">
        <f t="shared" si="118"/>
        <v>#VALUE!</v>
      </c>
      <c r="AL936" s="23" t="e">
        <f t="shared" si="122"/>
        <v>#VALUE!</v>
      </c>
      <c r="AM936">
        <f t="shared" si="119"/>
        <v>0</v>
      </c>
    </row>
    <row r="937" spans="1:39" ht="15.75" x14ac:dyDescent="0.25">
      <c r="A937" s="21"/>
      <c r="B937" s="21" t="s">
        <v>1519</v>
      </c>
      <c r="C937" s="21">
        <v>9452900</v>
      </c>
      <c r="D937" s="25">
        <v>191422</v>
      </c>
      <c r="E937" s="21" t="s">
        <v>33</v>
      </c>
      <c r="F937" s="31" t="s">
        <v>33</v>
      </c>
      <c r="G937" s="21" t="s">
        <v>402</v>
      </c>
      <c r="H937" s="21" t="s">
        <v>482</v>
      </c>
      <c r="I937" s="25" t="s">
        <v>15</v>
      </c>
      <c r="J937" s="21" t="s">
        <v>41</v>
      </c>
      <c r="K937" s="21" t="s">
        <v>42</v>
      </c>
      <c r="L937" s="20">
        <v>45635</v>
      </c>
      <c r="M937" s="20">
        <v>45769</v>
      </c>
      <c r="N937" s="21" t="s">
        <v>18</v>
      </c>
      <c r="O937" s="21">
        <v>139</v>
      </c>
      <c r="P937" s="21">
        <v>69</v>
      </c>
      <c r="Q937" s="21">
        <v>135</v>
      </c>
      <c r="R937" s="15">
        <f t="shared" si="123"/>
        <v>0.95652173913043481</v>
      </c>
      <c r="S937" s="18">
        <f>IFERROR(VLOOKUP(D937,'[1]comparativo br'!$A:$B,2,FALSE),"")</f>
        <v>0</v>
      </c>
      <c r="T937" s="18">
        <f>IFERROR(VLOOKUP(D937,'[1]comparativo br'!$A:$C,3,FALSE),"")</f>
        <v>0</v>
      </c>
      <c r="U937" s="15" t="str">
        <f t="shared" si="117"/>
        <v/>
      </c>
      <c r="V937" s="19">
        <f>IFERROR(VLOOKUP(D937,'[1]comparativo br'!$A:$D,4,FALSE),"")</f>
        <v>68</v>
      </c>
      <c r="W937" s="19">
        <f>IFERROR(VLOOKUP(D937,'[1]comparativo br'!$A:$E,5,FALSE),"")</f>
        <v>0</v>
      </c>
      <c r="X937" s="15">
        <f t="shared" si="115"/>
        <v>-1</v>
      </c>
      <c r="Y937" s="18" t="e">
        <f>SUMIFS([2]Plan2!$H:$H,[2]Plan2!$A:$A,$D937,[2]Plan2!$U:$U,6)</f>
        <v>#VALUE!</v>
      </c>
      <c r="Z937" s="18" t="e">
        <f>SUMIFS([2]Plan2!$H:$H,[2]Plan2!$A:$A,$D937,[2]Plan2!$U:$U,7)</f>
        <v>#VALUE!</v>
      </c>
      <c r="AA937" s="18" t="e">
        <f>SUMIFS([2]Plan2!$H:$H,[2]Plan2!$A:$A,$D937,[2]Plan2!$U:$U,8)</f>
        <v>#VALUE!</v>
      </c>
      <c r="AB937" s="18" t="e">
        <f>SUMIFS([2]Plan2!$H:$H,[2]Plan2!$A:$A,$D937,[2]Plan2!$U:$U,9)</f>
        <v>#VALUE!</v>
      </c>
      <c r="AC937" s="18" t="e">
        <f>SUMIFS([2]Plan2!$H:$H,[2]Plan2!$A:$A,$D937,[2]Plan2!$U:$U,10)</f>
        <v>#VALUE!</v>
      </c>
      <c r="AD937" s="18" t="e">
        <f>SUMIFS([2]Plan2!$H:$H,[2]Plan2!$A:$A,$D937,[2]Plan2!$U:$U,11)</f>
        <v>#VALUE!</v>
      </c>
      <c r="AE937" s="18" t="e">
        <f>SUMIFS([2]Plan2!$H:$H,[2]Plan2!$A:$A,$D937,[2]Plan2!$U:$U,12)</f>
        <v>#VALUE!</v>
      </c>
      <c r="AF937" s="18" t="e">
        <f>SUMIFS([2]Plan2!$H:$H,[2]Plan2!$A:$A,$D937,[2]Plan2!$U:$U,1)</f>
        <v>#VALUE!</v>
      </c>
      <c r="AG937" s="18" t="e">
        <f>SUMIFS([2]Plan2!$H:$H,[2]Plan2!$A:$A,$D937,[2]Plan2!$U:$U,2)</f>
        <v>#VALUE!</v>
      </c>
      <c r="AH937" s="18" t="e">
        <f>SUMIFS([2]Plan2!$H:$H,[2]Plan2!$A:$A,$D937,[2]Plan2!$U:$U,3)</f>
        <v>#VALUE!</v>
      </c>
      <c r="AI937" s="18" t="e">
        <f>SUMIFS([2]Plan2!$H:$H,[2]Plan2!$A:$A,$D937,[2]Plan2!$U:$U,4)</f>
        <v>#VALUE!</v>
      </c>
      <c r="AJ937" s="18" t="e">
        <f>SUMIFS([2]Plan2!$H:$H,[2]Plan2!$A:$A,$D937,[2]Plan2!$U:$U,5)</f>
        <v>#VALUE!</v>
      </c>
      <c r="AK937" s="23" t="e">
        <f t="shared" si="118"/>
        <v>#VALUE!</v>
      </c>
      <c r="AL937" s="23" t="e">
        <f t="shared" si="122"/>
        <v>#VALUE!</v>
      </c>
      <c r="AM937">
        <f t="shared" si="119"/>
        <v>0</v>
      </c>
    </row>
    <row r="938" spans="1:39" ht="15.75" x14ac:dyDescent="0.25">
      <c r="A938" s="21"/>
      <c r="B938" s="21" t="s">
        <v>1519</v>
      </c>
      <c r="C938" s="21">
        <v>9467474</v>
      </c>
      <c r="D938" s="25">
        <v>191347</v>
      </c>
      <c r="E938" s="21" t="s">
        <v>12</v>
      </c>
      <c r="F938" s="31" t="s">
        <v>2488</v>
      </c>
      <c r="G938" s="21" t="s">
        <v>609</v>
      </c>
      <c r="H938" s="21" t="s">
        <v>179</v>
      </c>
      <c r="I938" s="25" t="s">
        <v>15</v>
      </c>
      <c r="J938" s="21" t="s">
        <v>85</v>
      </c>
      <c r="K938" s="21"/>
      <c r="L938" s="20">
        <v>45063</v>
      </c>
      <c r="M938" s="20">
        <v>45751</v>
      </c>
      <c r="N938" s="21" t="s">
        <v>18</v>
      </c>
      <c r="O938" s="21">
        <v>28</v>
      </c>
      <c r="P938" s="21">
        <v>17</v>
      </c>
      <c r="Q938" s="21">
        <v>7</v>
      </c>
      <c r="R938" s="15">
        <f t="shared" si="123"/>
        <v>-0.58823529411764708</v>
      </c>
      <c r="S938" s="18">
        <f>IFERROR(VLOOKUP(D938,'[1]comparativo br'!$A:$B,2,FALSE),"")</f>
        <v>0</v>
      </c>
      <c r="T938" s="18">
        <f>IFERROR(VLOOKUP(D938,'[1]comparativo br'!$A:$C,3,FALSE),"")</f>
        <v>0</v>
      </c>
      <c r="U938" s="15" t="str">
        <f t="shared" si="117"/>
        <v/>
      </c>
      <c r="V938" s="19">
        <f>IFERROR(VLOOKUP(D938,'[1]comparativo br'!$A:$D,4,FALSE),"")</f>
        <v>8</v>
      </c>
      <c r="W938" s="19">
        <f>IFERROR(VLOOKUP(D938,'[1]comparativo br'!$A:$E,5,FALSE),"")</f>
        <v>14</v>
      </c>
      <c r="X938" s="15">
        <f t="shared" si="115"/>
        <v>0.75</v>
      </c>
      <c r="Y938" s="18" t="e">
        <f>SUMIFS([2]Plan2!$H:$H,[2]Plan2!$A:$A,$D938,[2]Plan2!$U:$U,6)</f>
        <v>#VALUE!</v>
      </c>
      <c r="Z938" s="18" t="e">
        <f>SUMIFS([2]Plan2!$H:$H,[2]Plan2!$A:$A,$D938,[2]Plan2!$U:$U,7)</f>
        <v>#VALUE!</v>
      </c>
      <c r="AA938" s="18" t="e">
        <f>SUMIFS([2]Plan2!$H:$H,[2]Plan2!$A:$A,$D938,[2]Plan2!$U:$U,8)</f>
        <v>#VALUE!</v>
      </c>
      <c r="AB938" s="18" t="e">
        <f>SUMIFS([2]Plan2!$H:$H,[2]Plan2!$A:$A,$D938,[2]Plan2!$U:$U,9)</f>
        <v>#VALUE!</v>
      </c>
      <c r="AC938" s="18" t="e">
        <f>SUMIFS([2]Plan2!$H:$H,[2]Plan2!$A:$A,$D938,[2]Plan2!$U:$U,10)</f>
        <v>#VALUE!</v>
      </c>
      <c r="AD938" s="18" t="e">
        <f>SUMIFS([2]Plan2!$H:$H,[2]Plan2!$A:$A,$D938,[2]Plan2!$U:$U,11)</f>
        <v>#VALUE!</v>
      </c>
      <c r="AE938" s="18" t="e">
        <f>SUMIFS([2]Plan2!$H:$H,[2]Plan2!$A:$A,$D938,[2]Plan2!$U:$U,12)</f>
        <v>#VALUE!</v>
      </c>
      <c r="AF938" s="18" t="e">
        <f>SUMIFS([2]Plan2!$H:$H,[2]Plan2!$A:$A,$D938,[2]Plan2!$U:$U,1)</f>
        <v>#VALUE!</v>
      </c>
      <c r="AG938" s="18" t="e">
        <f>SUMIFS([2]Plan2!$H:$H,[2]Plan2!$A:$A,$D938,[2]Plan2!$U:$U,2)</f>
        <v>#VALUE!</v>
      </c>
      <c r="AH938" s="18" t="e">
        <f>SUMIFS([2]Plan2!$H:$H,[2]Plan2!$A:$A,$D938,[2]Plan2!$U:$U,3)</f>
        <v>#VALUE!</v>
      </c>
      <c r="AI938" s="18" t="e">
        <f>SUMIFS([2]Plan2!$H:$H,[2]Plan2!$A:$A,$D938,[2]Plan2!$U:$U,4)</f>
        <v>#VALUE!</v>
      </c>
      <c r="AJ938" s="18" t="e">
        <f>SUMIFS([2]Plan2!$H:$H,[2]Plan2!$A:$A,$D938,[2]Plan2!$U:$U,5)</f>
        <v>#VALUE!</v>
      </c>
      <c r="AK938" s="23" t="e">
        <f t="shared" si="118"/>
        <v>#VALUE!</v>
      </c>
      <c r="AL938" s="23" t="e">
        <f t="shared" si="122"/>
        <v>#VALUE!</v>
      </c>
      <c r="AM938">
        <f t="shared" si="119"/>
        <v>0</v>
      </c>
    </row>
    <row r="939" spans="1:39" ht="15.75" x14ac:dyDescent="0.25">
      <c r="A939" s="21"/>
      <c r="B939" s="21" t="s">
        <v>1520</v>
      </c>
      <c r="C939" s="21">
        <v>9470556</v>
      </c>
      <c r="D939" s="25">
        <v>191650</v>
      </c>
      <c r="E939" s="21" t="s">
        <v>104</v>
      </c>
      <c r="F939" s="31" t="s">
        <v>104</v>
      </c>
      <c r="G939" s="21" t="s">
        <v>642</v>
      </c>
      <c r="H939" s="21" t="s">
        <v>109</v>
      </c>
      <c r="I939" s="25" t="s">
        <v>20</v>
      </c>
      <c r="J939" s="21" t="s">
        <v>21</v>
      </c>
      <c r="K939" s="21"/>
      <c r="L939" s="20">
        <v>45790</v>
      </c>
      <c r="M939" s="20">
        <v>45799</v>
      </c>
      <c r="N939" s="21" t="s">
        <v>18</v>
      </c>
      <c r="O939" s="21">
        <v>420</v>
      </c>
      <c r="P939" s="21">
        <v>746</v>
      </c>
      <c r="Q939" s="21">
        <v>1004</v>
      </c>
      <c r="R939" s="15">
        <f t="shared" si="123"/>
        <v>0.34584450402144773</v>
      </c>
      <c r="S939" s="18">
        <f>IFERROR(VLOOKUP(D939,'[1]comparativo br'!$A:$B,2,FALSE),"")</f>
        <v>242045.54</v>
      </c>
      <c r="T939" s="18">
        <f>IFERROR(VLOOKUP(D939,'[1]comparativo br'!$A:$C,3,FALSE),"")</f>
        <v>211927</v>
      </c>
      <c r="U939" s="15">
        <f t="shared" si="117"/>
        <v>-0.12443336076343323</v>
      </c>
      <c r="V939" s="19">
        <f>IFERROR(VLOOKUP(D939,'[1]comparativo br'!$A:$D,4,FALSE),"")</f>
        <v>849</v>
      </c>
      <c r="W939" s="19">
        <f>IFERROR(VLOOKUP(D939,'[1]comparativo br'!$A:$E,5,FALSE),"")</f>
        <v>613</v>
      </c>
      <c r="X939" s="15">
        <f t="shared" si="115"/>
        <v>-0.27797408716136629</v>
      </c>
      <c r="Y939" s="18" t="e">
        <f>SUMIFS([2]Plan2!$H:$H,[2]Plan2!$A:$A,$D939,[2]Plan2!$U:$U,6)</f>
        <v>#VALUE!</v>
      </c>
      <c r="Z939" s="18" t="e">
        <f>SUMIFS([2]Plan2!$H:$H,[2]Plan2!$A:$A,$D939,[2]Plan2!$U:$U,7)</f>
        <v>#VALUE!</v>
      </c>
      <c r="AA939" s="18" t="e">
        <f>SUMIFS([2]Plan2!$H:$H,[2]Plan2!$A:$A,$D939,[2]Plan2!$U:$U,8)</f>
        <v>#VALUE!</v>
      </c>
      <c r="AB939" s="18" t="e">
        <f>SUMIFS([2]Plan2!$H:$H,[2]Plan2!$A:$A,$D939,[2]Plan2!$U:$U,9)</f>
        <v>#VALUE!</v>
      </c>
      <c r="AC939" s="18" t="e">
        <f>SUMIFS([2]Plan2!$H:$H,[2]Plan2!$A:$A,$D939,[2]Plan2!$U:$U,10)</f>
        <v>#VALUE!</v>
      </c>
      <c r="AD939" s="18" t="e">
        <f>SUMIFS([2]Plan2!$H:$H,[2]Plan2!$A:$A,$D939,[2]Plan2!$U:$U,11)</f>
        <v>#VALUE!</v>
      </c>
      <c r="AE939" s="18" t="e">
        <f>SUMIFS([2]Plan2!$H:$H,[2]Plan2!$A:$A,$D939,[2]Plan2!$U:$U,12)</f>
        <v>#VALUE!</v>
      </c>
      <c r="AF939" s="18" t="e">
        <f>SUMIFS([2]Plan2!$H:$H,[2]Plan2!$A:$A,$D939,[2]Plan2!$U:$U,1)</f>
        <v>#VALUE!</v>
      </c>
      <c r="AG939" s="18" t="e">
        <f>SUMIFS([2]Plan2!$H:$H,[2]Plan2!$A:$A,$D939,[2]Plan2!$U:$U,2)</f>
        <v>#VALUE!</v>
      </c>
      <c r="AH939" s="18" t="e">
        <f>SUMIFS([2]Plan2!$H:$H,[2]Plan2!$A:$A,$D939,[2]Plan2!$U:$U,3)</f>
        <v>#VALUE!</v>
      </c>
      <c r="AI939" s="18" t="e">
        <f>SUMIFS([2]Plan2!$H:$H,[2]Plan2!$A:$A,$D939,[2]Plan2!$U:$U,4)</f>
        <v>#VALUE!</v>
      </c>
      <c r="AJ939" s="18" t="e">
        <f>SUMIFS([2]Plan2!$H:$H,[2]Plan2!$A:$A,$D939,[2]Plan2!$U:$U,5)</f>
        <v>#VALUE!</v>
      </c>
      <c r="AK939" s="23" t="e">
        <f t="shared" si="118"/>
        <v>#VALUE!</v>
      </c>
      <c r="AL939" s="23" t="e">
        <f t="shared" si="122"/>
        <v>#VALUE!</v>
      </c>
      <c r="AM939">
        <f t="shared" si="119"/>
        <v>0</v>
      </c>
    </row>
    <row r="940" spans="1:39" ht="15.75" x14ac:dyDescent="0.25">
      <c r="A940" s="21" t="s">
        <v>23</v>
      </c>
      <c r="B940" s="21" t="s">
        <v>1519</v>
      </c>
      <c r="C940" s="21">
        <v>9507371</v>
      </c>
      <c r="D940" s="25">
        <v>501991</v>
      </c>
      <c r="E940" s="21" t="s">
        <v>2184</v>
      </c>
      <c r="F940" s="31" t="s">
        <v>24</v>
      </c>
      <c r="G940" s="21" t="s">
        <v>1639</v>
      </c>
      <c r="H940" s="21" t="s">
        <v>287</v>
      </c>
      <c r="I940" s="25" t="s">
        <v>20</v>
      </c>
      <c r="J940" s="21" t="s">
        <v>27</v>
      </c>
      <c r="K940" s="21" t="s">
        <v>28</v>
      </c>
      <c r="L940" s="20"/>
      <c r="M940" s="20">
        <v>45777</v>
      </c>
      <c r="N940" s="21" t="s">
        <v>18</v>
      </c>
      <c r="O940" s="21">
        <v>303</v>
      </c>
      <c r="P940" s="21">
        <v>95</v>
      </c>
      <c r="Q940" s="21">
        <v>96</v>
      </c>
      <c r="R940" s="15">
        <f t="shared" si="123"/>
        <v>1.0526315789473684E-2</v>
      </c>
      <c r="S940" s="18" t="str">
        <f>IFERROR(VLOOKUP(D940,'[1]comparativo br'!$A:$B,2,FALSE),"")</f>
        <v/>
      </c>
      <c r="T940" s="18" t="str">
        <f>IFERROR(VLOOKUP(D940,'[1]comparativo br'!$A:$C,3,FALSE),"")</f>
        <v/>
      </c>
      <c r="U940" s="15" t="str">
        <f t="shared" si="117"/>
        <v/>
      </c>
      <c r="V940" s="19" t="str">
        <f>IFERROR(VLOOKUP(D940,'[1]comparativo br'!$A:$D,4,FALSE),"")</f>
        <v/>
      </c>
      <c r="W940" s="19" t="str">
        <f>IFERROR(VLOOKUP(D940,'[1]comparativo br'!$A:$E,5,FALSE),"")</f>
        <v/>
      </c>
      <c r="X940" s="15" t="str">
        <f t="shared" si="115"/>
        <v/>
      </c>
      <c r="Y940" s="18" t="e">
        <f>SUMIFS([2]Plan2!$H:$H,[2]Plan2!$A:$A,$D940,[2]Plan2!$U:$U,6)</f>
        <v>#VALUE!</v>
      </c>
      <c r="Z940" s="18" t="e">
        <f>SUMIFS([2]Plan2!$H:$H,[2]Plan2!$A:$A,$D940,[2]Plan2!$U:$U,7)</f>
        <v>#VALUE!</v>
      </c>
      <c r="AA940" s="18" t="e">
        <f>SUMIFS([2]Plan2!$H:$H,[2]Plan2!$A:$A,$D940,[2]Plan2!$U:$U,8)</f>
        <v>#VALUE!</v>
      </c>
      <c r="AB940" s="18" t="e">
        <f>SUMIFS([2]Plan2!$H:$H,[2]Plan2!$A:$A,$D940,[2]Plan2!$U:$U,9)</f>
        <v>#VALUE!</v>
      </c>
      <c r="AC940" s="18" t="e">
        <f>SUMIFS([2]Plan2!$H:$H,[2]Plan2!$A:$A,$D940,[2]Plan2!$U:$U,10)</f>
        <v>#VALUE!</v>
      </c>
      <c r="AD940" s="18" t="e">
        <f>SUMIFS([2]Plan2!$H:$H,[2]Plan2!$A:$A,$D940,[2]Plan2!$U:$U,11)</f>
        <v>#VALUE!</v>
      </c>
      <c r="AE940" s="18" t="e">
        <f>SUMIFS([2]Plan2!$H:$H,[2]Plan2!$A:$A,$D940,[2]Plan2!$U:$U,12)</f>
        <v>#VALUE!</v>
      </c>
      <c r="AF940" s="18" t="e">
        <f>SUMIFS([2]Plan2!$H:$H,[2]Plan2!$A:$A,$D940,[2]Plan2!$U:$U,1)</f>
        <v>#VALUE!</v>
      </c>
      <c r="AG940" s="18" t="e">
        <f>SUMIFS([2]Plan2!$H:$H,[2]Plan2!$A:$A,$D940,[2]Plan2!$U:$U,2)</f>
        <v>#VALUE!</v>
      </c>
      <c r="AH940" s="18" t="e">
        <f>SUMIFS([2]Plan2!$H:$H,[2]Plan2!$A:$A,$D940,[2]Plan2!$U:$U,3)</f>
        <v>#VALUE!</v>
      </c>
      <c r="AI940" s="18" t="e">
        <f>SUMIFS([2]Plan2!$H:$H,[2]Plan2!$A:$A,$D940,[2]Plan2!$U:$U,4)</f>
        <v>#VALUE!</v>
      </c>
      <c r="AJ940" s="18" t="e">
        <f>SUMIFS([2]Plan2!$H:$H,[2]Plan2!$A:$A,$D940,[2]Plan2!$U:$U,5)</f>
        <v>#VALUE!</v>
      </c>
      <c r="AK940" s="23" t="e">
        <f t="shared" si="118"/>
        <v>#VALUE!</v>
      </c>
      <c r="AL940" s="23" t="e">
        <f t="shared" si="122"/>
        <v>#VALUE!</v>
      </c>
      <c r="AM940">
        <f t="shared" si="119"/>
        <v>0</v>
      </c>
    </row>
    <row r="941" spans="1:39" ht="15.75" x14ac:dyDescent="0.25">
      <c r="A941" s="21" t="s">
        <v>23</v>
      </c>
      <c r="B941" s="21" t="s">
        <v>1519</v>
      </c>
      <c r="C941" s="21">
        <v>9507371</v>
      </c>
      <c r="D941" s="25">
        <v>100202</v>
      </c>
      <c r="E941" s="21" t="s">
        <v>24</v>
      </c>
      <c r="F941" s="31" t="s">
        <v>24</v>
      </c>
      <c r="G941" s="21" t="s">
        <v>1639</v>
      </c>
      <c r="H941" s="21" t="s">
        <v>129</v>
      </c>
      <c r="I941" s="25" t="s">
        <v>20</v>
      </c>
      <c r="J941" s="21" t="s">
        <v>27</v>
      </c>
      <c r="K941" s="21" t="s">
        <v>28</v>
      </c>
      <c r="L941" s="20">
        <v>44077</v>
      </c>
      <c r="M941" s="20">
        <v>45793</v>
      </c>
      <c r="N941" s="21" t="s">
        <v>18</v>
      </c>
      <c r="O941" s="21">
        <v>487</v>
      </c>
      <c r="P941" s="21">
        <v>213</v>
      </c>
      <c r="Q941" s="21">
        <v>137</v>
      </c>
      <c r="R941" s="15">
        <f t="shared" si="123"/>
        <v>-0.35680751173708919</v>
      </c>
      <c r="S941" s="18" t="str">
        <f>IFERROR(VLOOKUP(D941,'[1]comparativo br'!$A:$B,2,FALSE),"")</f>
        <v/>
      </c>
      <c r="T941" s="18" t="str">
        <f>IFERROR(VLOOKUP(D941,'[1]comparativo br'!$A:$C,3,FALSE),"")</f>
        <v/>
      </c>
      <c r="U941" s="15" t="str">
        <f t="shared" si="117"/>
        <v/>
      </c>
      <c r="V941" s="19" t="str">
        <f>IFERROR(VLOOKUP(D941,'[1]comparativo br'!$A:$D,4,FALSE),"")</f>
        <v/>
      </c>
      <c r="W941" s="19" t="str">
        <f>IFERROR(VLOOKUP(D941,'[1]comparativo br'!$A:$E,5,FALSE),"")</f>
        <v/>
      </c>
      <c r="X941" s="15" t="str">
        <f t="shared" si="115"/>
        <v/>
      </c>
      <c r="Y941" s="18" t="e">
        <f>SUMIFS([2]Plan2!$H:$H,[2]Plan2!$A:$A,$D941,[2]Plan2!$U:$U,6)</f>
        <v>#VALUE!</v>
      </c>
      <c r="Z941" s="18" t="e">
        <f>SUMIFS([2]Plan2!$H:$H,[2]Plan2!$A:$A,$D941,[2]Plan2!$U:$U,7)</f>
        <v>#VALUE!</v>
      </c>
      <c r="AA941" s="18" t="e">
        <f>SUMIFS([2]Plan2!$H:$H,[2]Plan2!$A:$A,$D941,[2]Plan2!$U:$U,8)</f>
        <v>#VALUE!</v>
      </c>
      <c r="AB941" s="18" t="e">
        <f>SUMIFS([2]Plan2!$H:$H,[2]Plan2!$A:$A,$D941,[2]Plan2!$U:$U,9)</f>
        <v>#VALUE!</v>
      </c>
      <c r="AC941" s="18" t="e">
        <f>SUMIFS([2]Plan2!$H:$H,[2]Plan2!$A:$A,$D941,[2]Plan2!$U:$U,10)</f>
        <v>#VALUE!</v>
      </c>
      <c r="AD941" s="18" t="e">
        <f>SUMIFS([2]Plan2!$H:$H,[2]Plan2!$A:$A,$D941,[2]Plan2!$U:$U,11)</f>
        <v>#VALUE!</v>
      </c>
      <c r="AE941" s="18" t="e">
        <f>SUMIFS([2]Plan2!$H:$H,[2]Plan2!$A:$A,$D941,[2]Plan2!$U:$U,12)</f>
        <v>#VALUE!</v>
      </c>
      <c r="AF941" s="18" t="e">
        <f>SUMIFS([2]Plan2!$H:$H,[2]Plan2!$A:$A,$D941,[2]Plan2!$U:$U,1)</f>
        <v>#VALUE!</v>
      </c>
      <c r="AG941" s="18" t="e">
        <f>SUMIFS([2]Plan2!$H:$H,[2]Plan2!$A:$A,$D941,[2]Plan2!$U:$U,2)</f>
        <v>#VALUE!</v>
      </c>
      <c r="AH941" s="18" t="e">
        <f>SUMIFS([2]Plan2!$H:$H,[2]Plan2!$A:$A,$D941,[2]Plan2!$U:$U,3)</f>
        <v>#VALUE!</v>
      </c>
      <c r="AI941" s="18" t="e">
        <f>SUMIFS([2]Plan2!$H:$H,[2]Plan2!$A:$A,$D941,[2]Plan2!$U:$U,4)</f>
        <v>#VALUE!</v>
      </c>
      <c r="AJ941" s="18" t="e">
        <f>SUMIFS([2]Plan2!$H:$H,[2]Plan2!$A:$A,$D941,[2]Plan2!$U:$U,5)</f>
        <v>#VALUE!</v>
      </c>
      <c r="AK941" s="23" t="e">
        <f t="shared" si="118"/>
        <v>#VALUE!</v>
      </c>
      <c r="AL941" s="23" t="e">
        <f t="shared" si="122"/>
        <v>#VALUE!</v>
      </c>
      <c r="AM941">
        <f t="shared" si="119"/>
        <v>0</v>
      </c>
    </row>
    <row r="942" spans="1:39" ht="15.75" x14ac:dyDescent="0.25">
      <c r="A942" s="21" t="s">
        <v>23</v>
      </c>
      <c r="B942" s="21" t="s">
        <v>1519</v>
      </c>
      <c r="C942" s="21">
        <v>9507371</v>
      </c>
      <c r="D942" s="25">
        <v>101836</v>
      </c>
      <c r="E942" s="21" t="s">
        <v>24</v>
      </c>
      <c r="F942" s="31" t="s">
        <v>24</v>
      </c>
      <c r="G942" s="21" t="s">
        <v>1639</v>
      </c>
      <c r="H942" s="21" t="s">
        <v>401</v>
      </c>
      <c r="I942" s="25" t="s">
        <v>20</v>
      </c>
      <c r="J942" s="21" t="s">
        <v>27</v>
      </c>
      <c r="K942" s="21" t="s">
        <v>28</v>
      </c>
      <c r="L942" s="20">
        <v>44015</v>
      </c>
      <c r="M942" s="20">
        <v>45793</v>
      </c>
      <c r="N942" s="21" t="s">
        <v>18</v>
      </c>
      <c r="O942" s="21">
        <v>164</v>
      </c>
      <c r="P942" s="21">
        <v>97</v>
      </c>
      <c r="Q942" s="21">
        <v>37</v>
      </c>
      <c r="R942" s="15">
        <f t="shared" si="123"/>
        <v>-0.61855670103092786</v>
      </c>
      <c r="S942" s="18" t="str">
        <f>IFERROR(VLOOKUP(D942,'[1]comparativo br'!$A:$B,2,FALSE),"")</f>
        <v/>
      </c>
      <c r="T942" s="18" t="str">
        <f>IFERROR(VLOOKUP(D942,'[1]comparativo br'!$A:$C,3,FALSE),"")</f>
        <v/>
      </c>
      <c r="U942" s="15" t="str">
        <f t="shared" si="117"/>
        <v/>
      </c>
      <c r="V942" s="19" t="str">
        <f>IFERROR(VLOOKUP(D942,'[1]comparativo br'!$A:$D,4,FALSE),"")</f>
        <v/>
      </c>
      <c r="W942" s="19" t="str">
        <f>IFERROR(VLOOKUP(D942,'[1]comparativo br'!$A:$E,5,FALSE),"")</f>
        <v/>
      </c>
      <c r="X942" s="15" t="str">
        <f t="shared" si="115"/>
        <v/>
      </c>
      <c r="Y942" s="18" t="e">
        <f>SUMIFS([2]Plan2!$H:$H,[2]Plan2!$A:$A,$D942,[2]Plan2!$U:$U,6)</f>
        <v>#VALUE!</v>
      </c>
      <c r="Z942" s="18" t="e">
        <f>SUMIFS([2]Plan2!$H:$H,[2]Plan2!$A:$A,$D942,[2]Plan2!$U:$U,7)</f>
        <v>#VALUE!</v>
      </c>
      <c r="AA942" s="18" t="e">
        <f>SUMIFS([2]Plan2!$H:$H,[2]Plan2!$A:$A,$D942,[2]Plan2!$U:$U,8)</f>
        <v>#VALUE!</v>
      </c>
      <c r="AB942" s="18" t="e">
        <f>SUMIFS([2]Plan2!$H:$H,[2]Plan2!$A:$A,$D942,[2]Plan2!$U:$U,9)</f>
        <v>#VALUE!</v>
      </c>
      <c r="AC942" s="18" t="e">
        <f>SUMIFS([2]Plan2!$H:$H,[2]Plan2!$A:$A,$D942,[2]Plan2!$U:$U,10)</f>
        <v>#VALUE!</v>
      </c>
      <c r="AD942" s="18" t="e">
        <f>SUMIFS([2]Plan2!$H:$H,[2]Plan2!$A:$A,$D942,[2]Plan2!$U:$U,11)</f>
        <v>#VALUE!</v>
      </c>
      <c r="AE942" s="18" t="e">
        <f>SUMIFS([2]Plan2!$H:$H,[2]Plan2!$A:$A,$D942,[2]Plan2!$U:$U,12)</f>
        <v>#VALUE!</v>
      </c>
      <c r="AF942" s="18" t="e">
        <f>SUMIFS([2]Plan2!$H:$H,[2]Plan2!$A:$A,$D942,[2]Plan2!$U:$U,1)</f>
        <v>#VALUE!</v>
      </c>
      <c r="AG942" s="18" t="e">
        <f>SUMIFS([2]Plan2!$H:$H,[2]Plan2!$A:$A,$D942,[2]Plan2!$U:$U,2)</f>
        <v>#VALUE!</v>
      </c>
      <c r="AH942" s="18" t="e">
        <f>SUMIFS([2]Plan2!$H:$H,[2]Plan2!$A:$A,$D942,[2]Plan2!$U:$U,3)</f>
        <v>#VALUE!</v>
      </c>
      <c r="AI942" s="18" t="e">
        <f>SUMIFS([2]Plan2!$H:$H,[2]Plan2!$A:$A,$D942,[2]Plan2!$U:$U,4)</f>
        <v>#VALUE!</v>
      </c>
      <c r="AJ942" s="18" t="e">
        <f>SUMIFS([2]Plan2!$H:$H,[2]Plan2!$A:$A,$D942,[2]Plan2!$U:$U,5)</f>
        <v>#VALUE!</v>
      </c>
      <c r="AK942" s="23" t="e">
        <f t="shared" si="118"/>
        <v>#VALUE!</v>
      </c>
      <c r="AL942" s="23" t="e">
        <f t="shared" si="122"/>
        <v>#VALUE!</v>
      </c>
      <c r="AM942">
        <f t="shared" si="119"/>
        <v>0</v>
      </c>
    </row>
    <row r="943" spans="1:39" ht="15.75" x14ac:dyDescent="0.25">
      <c r="A943" s="21" t="s">
        <v>23</v>
      </c>
      <c r="B943" s="21" t="s">
        <v>1520</v>
      </c>
      <c r="C943" s="21">
        <v>9507371</v>
      </c>
      <c r="D943" s="25">
        <v>100631</v>
      </c>
      <c r="E943" s="21" t="s">
        <v>24</v>
      </c>
      <c r="F943" s="31" t="s">
        <v>24</v>
      </c>
      <c r="G943" s="21" t="s">
        <v>1639</v>
      </c>
      <c r="H943" s="21" t="s">
        <v>238</v>
      </c>
      <c r="I943" s="25" t="s">
        <v>20</v>
      </c>
      <c r="J943" s="21" t="s">
        <v>27</v>
      </c>
      <c r="K943" s="21" t="s">
        <v>28</v>
      </c>
      <c r="L943" s="20">
        <v>45547</v>
      </c>
      <c r="M943" s="20">
        <v>45796</v>
      </c>
      <c r="N943" s="21" t="s">
        <v>18</v>
      </c>
      <c r="O943" s="21">
        <v>472</v>
      </c>
      <c r="P943" s="21">
        <v>202</v>
      </c>
      <c r="Q943" s="21">
        <v>260</v>
      </c>
      <c r="R943" s="15">
        <f t="shared" si="123"/>
        <v>0.28712871287128711</v>
      </c>
      <c r="S943" s="18" t="str">
        <f>IFERROR(VLOOKUP(D943,'[1]comparativo br'!$A:$B,2,FALSE),"")</f>
        <v/>
      </c>
      <c r="T943" s="18" t="str">
        <f>IFERROR(VLOOKUP(D943,'[1]comparativo br'!$A:$C,3,FALSE),"")</f>
        <v/>
      </c>
      <c r="U943" s="15" t="str">
        <f t="shared" si="117"/>
        <v/>
      </c>
      <c r="V943" s="19" t="str">
        <f>IFERROR(VLOOKUP(D943,'[1]comparativo br'!$A:$D,4,FALSE),"")</f>
        <v/>
      </c>
      <c r="W943" s="19" t="str">
        <f>IFERROR(VLOOKUP(D943,'[1]comparativo br'!$A:$E,5,FALSE),"")</f>
        <v/>
      </c>
      <c r="X943" s="15" t="str">
        <f t="shared" si="115"/>
        <v/>
      </c>
      <c r="Y943" s="18" t="e">
        <f>SUMIFS([2]Plan2!$H:$H,[2]Plan2!$A:$A,$D943,[2]Plan2!$U:$U,6)</f>
        <v>#VALUE!</v>
      </c>
      <c r="Z943" s="18" t="e">
        <f>SUMIFS([2]Plan2!$H:$H,[2]Plan2!$A:$A,$D943,[2]Plan2!$U:$U,7)</f>
        <v>#VALUE!</v>
      </c>
      <c r="AA943" s="18" t="e">
        <f>SUMIFS([2]Plan2!$H:$H,[2]Plan2!$A:$A,$D943,[2]Plan2!$U:$U,8)</f>
        <v>#VALUE!</v>
      </c>
      <c r="AB943" s="18" t="e">
        <f>SUMIFS([2]Plan2!$H:$H,[2]Plan2!$A:$A,$D943,[2]Plan2!$U:$U,9)</f>
        <v>#VALUE!</v>
      </c>
      <c r="AC943" s="18" t="e">
        <f>SUMIFS([2]Plan2!$H:$H,[2]Plan2!$A:$A,$D943,[2]Plan2!$U:$U,10)</f>
        <v>#VALUE!</v>
      </c>
      <c r="AD943" s="18" t="e">
        <f>SUMIFS([2]Plan2!$H:$H,[2]Plan2!$A:$A,$D943,[2]Plan2!$U:$U,11)</f>
        <v>#VALUE!</v>
      </c>
      <c r="AE943" s="18" t="e">
        <f>SUMIFS([2]Plan2!$H:$H,[2]Plan2!$A:$A,$D943,[2]Plan2!$U:$U,12)</f>
        <v>#VALUE!</v>
      </c>
      <c r="AF943" s="18" t="e">
        <f>SUMIFS([2]Plan2!$H:$H,[2]Plan2!$A:$A,$D943,[2]Plan2!$U:$U,1)</f>
        <v>#VALUE!</v>
      </c>
      <c r="AG943" s="18" t="e">
        <f>SUMIFS([2]Plan2!$H:$H,[2]Plan2!$A:$A,$D943,[2]Plan2!$U:$U,2)</f>
        <v>#VALUE!</v>
      </c>
      <c r="AH943" s="18" t="e">
        <f>SUMIFS([2]Plan2!$H:$H,[2]Plan2!$A:$A,$D943,[2]Plan2!$U:$U,3)</f>
        <v>#VALUE!</v>
      </c>
      <c r="AI943" s="18" t="e">
        <f>SUMIFS([2]Plan2!$H:$H,[2]Plan2!$A:$A,$D943,[2]Plan2!$U:$U,4)</f>
        <v>#VALUE!</v>
      </c>
      <c r="AJ943" s="18" t="e">
        <f>SUMIFS([2]Plan2!$H:$H,[2]Plan2!$A:$A,$D943,[2]Plan2!$U:$U,5)</f>
        <v>#VALUE!</v>
      </c>
      <c r="AK943" s="23" t="e">
        <f t="shared" si="118"/>
        <v>#VALUE!</v>
      </c>
      <c r="AL943" s="23" t="e">
        <f t="shared" si="122"/>
        <v>#VALUE!</v>
      </c>
      <c r="AM943">
        <f t="shared" si="119"/>
        <v>0</v>
      </c>
    </row>
    <row r="944" spans="1:39" ht="15.75" x14ac:dyDescent="0.25">
      <c r="A944" s="21" t="s">
        <v>23</v>
      </c>
      <c r="B944" s="21" t="s">
        <v>1519</v>
      </c>
      <c r="C944" s="21">
        <v>9507371</v>
      </c>
      <c r="D944" s="25">
        <v>201103</v>
      </c>
      <c r="E944" s="21" t="s">
        <v>24</v>
      </c>
      <c r="F944" s="31" t="s">
        <v>24</v>
      </c>
      <c r="G944" s="21" t="s">
        <v>1639</v>
      </c>
      <c r="H944" s="21" t="s">
        <v>1043</v>
      </c>
      <c r="I944" s="25" t="s">
        <v>20</v>
      </c>
      <c r="J944" s="21" t="s">
        <v>27</v>
      </c>
      <c r="K944" s="21" t="s">
        <v>28</v>
      </c>
      <c r="L944" s="20">
        <v>43997</v>
      </c>
      <c r="M944" s="20">
        <v>45796</v>
      </c>
      <c r="N944" s="21" t="s">
        <v>18</v>
      </c>
      <c r="O944" s="21">
        <v>174</v>
      </c>
      <c r="P944" s="21">
        <v>85</v>
      </c>
      <c r="Q944" s="21">
        <v>57</v>
      </c>
      <c r="R944" s="15">
        <f t="shared" si="123"/>
        <v>-0.32941176470588235</v>
      </c>
      <c r="S944" s="18" t="str">
        <f>IFERROR(VLOOKUP(D944,'[1]comparativo br'!$A:$B,2,FALSE),"")</f>
        <v/>
      </c>
      <c r="T944" s="18" t="str">
        <f>IFERROR(VLOOKUP(D944,'[1]comparativo br'!$A:$C,3,FALSE),"")</f>
        <v/>
      </c>
      <c r="U944" s="15" t="str">
        <f t="shared" si="117"/>
        <v/>
      </c>
      <c r="V944" s="19" t="str">
        <f>IFERROR(VLOOKUP(D944,'[1]comparativo br'!$A:$D,4,FALSE),"")</f>
        <v/>
      </c>
      <c r="W944" s="19" t="str">
        <f>IFERROR(VLOOKUP(D944,'[1]comparativo br'!$A:$E,5,FALSE),"")</f>
        <v/>
      </c>
      <c r="X944" s="15" t="str">
        <f t="shared" si="115"/>
        <v/>
      </c>
      <c r="Y944" s="18" t="e">
        <f>SUMIFS([2]Plan2!$H:$H,[2]Plan2!$A:$A,$D944,[2]Plan2!$U:$U,6)</f>
        <v>#VALUE!</v>
      </c>
      <c r="Z944" s="18" t="e">
        <f>SUMIFS([2]Plan2!$H:$H,[2]Plan2!$A:$A,$D944,[2]Plan2!$U:$U,7)</f>
        <v>#VALUE!</v>
      </c>
      <c r="AA944" s="18" t="e">
        <f>SUMIFS([2]Plan2!$H:$H,[2]Plan2!$A:$A,$D944,[2]Plan2!$U:$U,8)</f>
        <v>#VALUE!</v>
      </c>
      <c r="AB944" s="18" t="e">
        <f>SUMIFS([2]Plan2!$H:$H,[2]Plan2!$A:$A,$D944,[2]Plan2!$U:$U,9)</f>
        <v>#VALUE!</v>
      </c>
      <c r="AC944" s="18" t="e">
        <f>SUMIFS([2]Plan2!$H:$H,[2]Plan2!$A:$A,$D944,[2]Plan2!$U:$U,10)</f>
        <v>#VALUE!</v>
      </c>
      <c r="AD944" s="18" t="e">
        <f>SUMIFS([2]Plan2!$H:$H,[2]Plan2!$A:$A,$D944,[2]Plan2!$U:$U,11)</f>
        <v>#VALUE!</v>
      </c>
      <c r="AE944" s="18" t="e">
        <f>SUMIFS([2]Plan2!$H:$H,[2]Plan2!$A:$A,$D944,[2]Plan2!$U:$U,12)</f>
        <v>#VALUE!</v>
      </c>
      <c r="AF944" s="18" t="e">
        <f>SUMIFS([2]Plan2!$H:$H,[2]Plan2!$A:$A,$D944,[2]Plan2!$U:$U,1)</f>
        <v>#VALUE!</v>
      </c>
      <c r="AG944" s="18" t="e">
        <f>SUMIFS([2]Plan2!$H:$H,[2]Plan2!$A:$A,$D944,[2]Plan2!$U:$U,2)</f>
        <v>#VALUE!</v>
      </c>
      <c r="AH944" s="18" t="e">
        <f>SUMIFS([2]Plan2!$H:$H,[2]Plan2!$A:$A,$D944,[2]Plan2!$U:$U,3)</f>
        <v>#VALUE!</v>
      </c>
      <c r="AI944" s="18" t="e">
        <f>SUMIFS([2]Plan2!$H:$H,[2]Plan2!$A:$A,$D944,[2]Plan2!$U:$U,4)</f>
        <v>#VALUE!</v>
      </c>
      <c r="AJ944" s="18" t="e">
        <f>SUMIFS([2]Plan2!$H:$H,[2]Plan2!$A:$A,$D944,[2]Plan2!$U:$U,5)</f>
        <v>#VALUE!</v>
      </c>
      <c r="AK944" s="23" t="e">
        <f t="shared" si="118"/>
        <v>#VALUE!</v>
      </c>
      <c r="AL944" s="23" t="e">
        <f t="shared" si="122"/>
        <v>#VALUE!</v>
      </c>
      <c r="AM944">
        <f t="shared" si="119"/>
        <v>0</v>
      </c>
    </row>
    <row r="945" spans="1:39" ht="15.75" x14ac:dyDescent="0.25">
      <c r="A945" s="21" t="s">
        <v>23</v>
      </c>
      <c r="B945" s="21" t="s">
        <v>1519</v>
      </c>
      <c r="C945" s="21">
        <v>9507371</v>
      </c>
      <c r="D945" s="25">
        <v>100215</v>
      </c>
      <c r="E945" s="21" t="s">
        <v>24</v>
      </c>
      <c r="F945" s="31" t="s">
        <v>24</v>
      </c>
      <c r="G945" s="21" t="s">
        <v>1639</v>
      </c>
      <c r="H945" s="21" t="s">
        <v>135</v>
      </c>
      <c r="I945" s="25" t="s">
        <v>20</v>
      </c>
      <c r="J945" s="21" t="s">
        <v>27</v>
      </c>
      <c r="K945" s="21" t="s">
        <v>28</v>
      </c>
      <c r="L945" s="20">
        <v>44077</v>
      </c>
      <c r="M945" s="20">
        <v>45798</v>
      </c>
      <c r="N945" s="21" t="s">
        <v>18</v>
      </c>
      <c r="O945" s="21">
        <v>549</v>
      </c>
      <c r="P945" s="21">
        <v>198</v>
      </c>
      <c r="Q945" s="21">
        <v>217</v>
      </c>
      <c r="R945" s="15">
        <f t="shared" si="123"/>
        <v>9.5959595959595953E-2</v>
      </c>
      <c r="S945" s="18" t="str">
        <f>IFERROR(VLOOKUP(D945,'[1]comparativo br'!$A:$B,2,FALSE),"")</f>
        <v/>
      </c>
      <c r="T945" s="18" t="str">
        <f>IFERROR(VLOOKUP(D945,'[1]comparativo br'!$A:$C,3,FALSE),"")</f>
        <v/>
      </c>
      <c r="U945" s="15" t="str">
        <f t="shared" si="117"/>
        <v/>
      </c>
      <c r="V945" s="19" t="str">
        <f>IFERROR(VLOOKUP(D945,'[1]comparativo br'!$A:$D,4,FALSE),"")</f>
        <v/>
      </c>
      <c r="W945" s="19" t="str">
        <f>IFERROR(VLOOKUP(D945,'[1]comparativo br'!$A:$E,5,FALSE),"")</f>
        <v/>
      </c>
      <c r="X945" s="15" t="str">
        <f t="shared" si="115"/>
        <v/>
      </c>
      <c r="Y945" s="18" t="e">
        <f>SUMIFS([2]Plan2!$H:$H,[2]Plan2!$A:$A,$D945,[2]Plan2!$U:$U,6)</f>
        <v>#VALUE!</v>
      </c>
      <c r="Z945" s="18" t="e">
        <f>SUMIFS([2]Plan2!$H:$H,[2]Plan2!$A:$A,$D945,[2]Plan2!$U:$U,7)</f>
        <v>#VALUE!</v>
      </c>
      <c r="AA945" s="18" t="e">
        <f>SUMIFS([2]Plan2!$H:$H,[2]Plan2!$A:$A,$D945,[2]Plan2!$U:$U,8)</f>
        <v>#VALUE!</v>
      </c>
      <c r="AB945" s="18" t="e">
        <f>SUMIFS([2]Plan2!$H:$H,[2]Plan2!$A:$A,$D945,[2]Plan2!$U:$U,9)</f>
        <v>#VALUE!</v>
      </c>
      <c r="AC945" s="18" t="e">
        <f>SUMIFS([2]Plan2!$H:$H,[2]Plan2!$A:$A,$D945,[2]Plan2!$U:$U,10)</f>
        <v>#VALUE!</v>
      </c>
      <c r="AD945" s="18" t="e">
        <f>SUMIFS([2]Plan2!$H:$H,[2]Plan2!$A:$A,$D945,[2]Plan2!$U:$U,11)</f>
        <v>#VALUE!</v>
      </c>
      <c r="AE945" s="18" t="e">
        <f>SUMIFS([2]Plan2!$H:$H,[2]Plan2!$A:$A,$D945,[2]Plan2!$U:$U,12)</f>
        <v>#VALUE!</v>
      </c>
      <c r="AF945" s="18" t="e">
        <f>SUMIFS([2]Plan2!$H:$H,[2]Plan2!$A:$A,$D945,[2]Plan2!$U:$U,1)</f>
        <v>#VALUE!</v>
      </c>
      <c r="AG945" s="18" t="e">
        <f>SUMIFS([2]Plan2!$H:$H,[2]Plan2!$A:$A,$D945,[2]Plan2!$U:$U,2)</f>
        <v>#VALUE!</v>
      </c>
      <c r="AH945" s="18" t="e">
        <f>SUMIFS([2]Plan2!$H:$H,[2]Plan2!$A:$A,$D945,[2]Plan2!$U:$U,3)</f>
        <v>#VALUE!</v>
      </c>
      <c r="AI945" s="18" t="e">
        <f>SUMIFS([2]Plan2!$H:$H,[2]Plan2!$A:$A,$D945,[2]Plan2!$U:$U,4)</f>
        <v>#VALUE!</v>
      </c>
      <c r="AJ945" s="18" t="e">
        <f>SUMIFS([2]Plan2!$H:$H,[2]Plan2!$A:$A,$D945,[2]Plan2!$U:$U,5)</f>
        <v>#VALUE!</v>
      </c>
      <c r="AK945" s="23" t="e">
        <f t="shared" si="118"/>
        <v>#VALUE!</v>
      </c>
      <c r="AL945" s="23" t="e">
        <f t="shared" si="122"/>
        <v>#VALUE!</v>
      </c>
      <c r="AM945">
        <f t="shared" si="119"/>
        <v>0</v>
      </c>
    </row>
    <row r="946" spans="1:39" ht="15.75" x14ac:dyDescent="0.25">
      <c r="A946" s="21"/>
      <c r="B946" s="21" t="s">
        <v>1519</v>
      </c>
      <c r="C946" s="21">
        <v>9509017</v>
      </c>
      <c r="D946" s="25">
        <v>192397</v>
      </c>
      <c r="E946" s="21" t="s">
        <v>1798</v>
      </c>
      <c r="F946" s="31" t="s">
        <v>1798</v>
      </c>
      <c r="G946" s="21" t="s">
        <v>2301</v>
      </c>
      <c r="H946" s="21" t="s">
        <v>1110</v>
      </c>
      <c r="I946" s="25" t="s">
        <v>145</v>
      </c>
      <c r="J946" s="21" t="s">
        <v>27</v>
      </c>
      <c r="K946" s="21" t="s">
        <v>74</v>
      </c>
      <c r="L946" s="20">
        <v>45804</v>
      </c>
      <c r="M946" s="20"/>
      <c r="N946" s="21" t="s">
        <v>18</v>
      </c>
      <c r="O946" s="21"/>
      <c r="P946" s="21"/>
      <c r="Q946" s="21"/>
      <c r="R946" s="28"/>
      <c r="S946" s="18">
        <f>IFERROR(VLOOKUP(D946,'[1]comparativo br'!$A:$B,2,FALSE),"")</f>
        <v>20640.72</v>
      </c>
      <c r="T946" s="18">
        <f>IFERROR(VLOOKUP(D946,'[1]comparativo br'!$A:$C,3,FALSE),"")</f>
        <v>0</v>
      </c>
      <c r="U946" s="15">
        <f t="shared" si="117"/>
        <v>-1</v>
      </c>
      <c r="V946" s="19">
        <f>IFERROR(VLOOKUP(D946,'[1]comparativo br'!$A:$D,4,FALSE),"")</f>
        <v>0</v>
      </c>
      <c r="W946" s="19">
        <f>IFERROR(VLOOKUP(D946,'[1]comparativo br'!$A:$E,5,FALSE),"")</f>
        <v>5</v>
      </c>
      <c r="X946" s="15" t="str">
        <f t="shared" si="115"/>
        <v/>
      </c>
      <c r="Y946" s="18" t="e">
        <f>SUMIFS([2]Plan2!$H:$H,[2]Plan2!$A:$A,$D946,[2]Plan2!$U:$U,6)</f>
        <v>#VALUE!</v>
      </c>
      <c r="Z946" s="18" t="e">
        <f>SUMIFS([2]Plan2!$H:$H,[2]Plan2!$A:$A,$D946,[2]Plan2!$U:$U,7)</f>
        <v>#VALUE!</v>
      </c>
      <c r="AA946" s="18" t="e">
        <f>SUMIFS([2]Plan2!$H:$H,[2]Plan2!$A:$A,$D946,[2]Plan2!$U:$U,8)</f>
        <v>#VALUE!</v>
      </c>
      <c r="AB946" s="18" t="e">
        <f>SUMIFS([2]Plan2!$H:$H,[2]Plan2!$A:$A,$D946,[2]Plan2!$U:$U,9)</f>
        <v>#VALUE!</v>
      </c>
      <c r="AC946" s="18" t="e">
        <f>SUMIFS([2]Plan2!$H:$H,[2]Plan2!$A:$A,$D946,[2]Plan2!$U:$U,10)</f>
        <v>#VALUE!</v>
      </c>
      <c r="AD946" s="18" t="e">
        <f>SUMIFS([2]Plan2!$H:$H,[2]Plan2!$A:$A,$D946,[2]Plan2!$U:$U,11)</f>
        <v>#VALUE!</v>
      </c>
      <c r="AE946" s="18" t="e">
        <f>SUMIFS([2]Plan2!$H:$H,[2]Plan2!$A:$A,$D946,[2]Plan2!$U:$U,12)</f>
        <v>#VALUE!</v>
      </c>
      <c r="AF946" s="18" t="e">
        <f>SUMIFS([2]Plan2!$H:$H,[2]Plan2!$A:$A,$D946,[2]Plan2!$U:$U,1)</f>
        <v>#VALUE!</v>
      </c>
      <c r="AG946" s="18" t="e">
        <f>SUMIFS([2]Plan2!$H:$H,[2]Plan2!$A:$A,$D946,[2]Plan2!$U:$U,2)</f>
        <v>#VALUE!</v>
      </c>
      <c r="AH946" s="18" t="e">
        <f>SUMIFS([2]Plan2!$H:$H,[2]Plan2!$A:$A,$D946,[2]Plan2!$U:$U,3)</f>
        <v>#VALUE!</v>
      </c>
      <c r="AI946" s="18" t="e">
        <f>SUMIFS([2]Plan2!$H:$H,[2]Plan2!$A:$A,$D946,[2]Plan2!$U:$U,4)</f>
        <v>#VALUE!</v>
      </c>
      <c r="AJ946" s="18" t="e">
        <f>SUMIFS([2]Plan2!$H:$H,[2]Plan2!$A:$A,$D946,[2]Plan2!$U:$U,5)</f>
        <v>#VALUE!</v>
      </c>
      <c r="AK946" s="23" t="e">
        <f t="shared" si="118"/>
        <v>#VALUE!</v>
      </c>
      <c r="AL946" s="23" t="e">
        <f t="shared" si="122"/>
        <v>#VALUE!</v>
      </c>
      <c r="AM946">
        <f t="shared" si="119"/>
        <v>0</v>
      </c>
    </row>
    <row r="947" spans="1:39" ht="15.75" x14ac:dyDescent="0.25">
      <c r="A947" s="21"/>
      <c r="B947" s="21" t="s">
        <v>1520</v>
      </c>
      <c r="C947" s="21">
        <v>9509535</v>
      </c>
      <c r="D947" s="25">
        <v>502048</v>
      </c>
      <c r="E947" s="21" t="s">
        <v>1206</v>
      </c>
      <c r="F947" s="31" t="s">
        <v>1206</v>
      </c>
      <c r="G947" s="21" t="s">
        <v>1506</v>
      </c>
      <c r="H947" s="21" t="s">
        <v>544</v>
      </c>
      <c r="I947" s="25" t="s">
        <v>55</v>
      </c>
      <c r="J947" s="21" t="s">
        <v>107</v>
      </c>
      <c r="K947" s="21" t="s">
        <v>540</v>
      </c>
      <c r="L947" s="20">
        <v>45800</v>
      </c>
      <c r="M947" s="20">
        <v>45798</v>
      </c>
      <c r="N947" s="21" t="s">
        <v>18</v>
      </c>
      <c r="O947" s="21">
        <v>557</v>
      </c>
      <c r="P947" s="21">
        <v>646</v>
      </c>
      <c r="Q947" s="21">
        <v>113</v>
      </c>
      <c r="R947" s="15">
        <f>(Q947-P947)/P947</f>
        <v>-0.82507739938080493</v>
      </c>
      <c r="S947" s="18">
        <f>IFERROR(VLOOKUP(D947,'[1]comparativo br'!$A:$B,2,FALSE),"")</f>
        <v>24867.439999999999</v>
      </c>
      <c r="T947" s="18">
        <f>IFERROR(VLOOKUP(D947,'[1]comparativo br'!$A:$C,3,FALSE),"")</f>
        <v>297</v>
      </c>
      <c r="U947" s="15">
        <f t="shared" si="117"/>
        <v>-0.98805667169600087</v>
      </c>
      <c r="V947" s="19">
        <f>IFERROR(VLOOKUP(D947,'[1]comparativo br'!$A:$D,4,FALSE),"")</f>
        <v>11</v>
      </c>
      <c r="W947" s="19">
        <f>IFERROR(VLOOKUP(D947,'[1]comparativo br'!$A:$E,5,FALSE),"")</f>
        <v>6</v>
      </c>
      <c r="X947" s="15">
        <f t="shared" si="115"/>
        <v>-0.45454545454545453</v>
      </c>
      <c r="Y947" s="18" t="e">
        <f>SUMIFS([2]Plan2!$H:$H,[2]Plan2!$A:$A,$D947,[2]Plan2!$U:$U,6)</f>
        <v>#VALUE!</v>
      </c>
      <c r="Z947" s="18" t="e">
        <f>SUMIFS([2]Plan2!$H:$H,[2]Plan2!$A:$A,$D947,[2]Plan2!$U:$U,7)</f>
        <v>#VALUE!</v>
      </c>
      <c r="AA947" s="18" t="e">
        <f>SUMIFS([2]Plan2!$H:$H,[2]Plan2!$A:$A,$D947,[2]Plan2!$U:$U,8)</f>
        <v>#VALUE!</v>
      </c>
      <c r="AB947" s="18" t="e">
        <f>SUMIFS([2]Plan2!$H:$H,[2]Plan2!$A:$A,$D947,[2]Plan2!$U:$U,9)</f>
        <v>#VALUE!</v>
      </c>
      <c r="AC947" s="18" t="e">
        <f>SUMIFS([2]Plan2!$H:$H,[2]Plan2!$A:$A,$D947,[2]Plan2!$U:$U,10)</f>
        <v>#VALUE!</v>
      </c>
      <c r="AD947" s="18" t="e">
        <f>SUMIFS([2]Plan2!$H:$H,[2]Plan2!$A:$A,$D947,[2]Plan2!$U:$U,11)</f>
        <v>#VALUE!</v>
      </c>
      <c r="AE947" s="18" t="e">
        <f>SUMIFS([2]Plan2!$H:$H,[2]Plan2!$A:$A,$D947,[2]Plan2!$U:$U,12)</f>
        <v>#VALUE!</v>
      </c>
      <c r="AF947" s="18" t="e">
        <f>SUMIFS([2]Plan2!$H:$H,[2]Plan2!$A:$A,$D947,[2]Plan2!$U:$U,1)</f>
        <v>#VALUE!</v>
      </c>
      <c r="AG947" s="18" t="e">
        <f>SUMIFS([2]Plan2!$H:$H,[2]Plan2!$A:$A,$D947,[2]Plan2!$U:$U,2)</f>
        <v>#VALUE!</v>
      </c>
      <c r="AH947" s="18" t="e">
        <f>SUMIFS([2]Plan2!$H:$H,[2]Plan2!$A:$A,$D947,[2]Plan2!$U:$U,3)</f>
        <v>#VALUE!</v>
      </c>
      <c r="AI947" s="18" t="e">
        <f>SUMIFS([2]Plan2!$H:$H,[2]Plan2!$A:$A,$D947,[2]Plan2!$U:$U,4)</f>
        <v>#VALUE!</v>
      </c>
      <c r="AJ947" s="18" t="e">
        <f>SUMIFS([2]Plan2!$H:$H,[2]Plan2!$A:$A,$D947,[2]Plan2!$U:$U,5)</f>
        <v>#VALUE!</v>
      </c>
      <c r="AK947" s="23" t="e">
        <f t="shared" si="118"/>
        <v>#VALUE!</v>
      </c>
      <c r="AL947" s="23" t="e">
        <f t="shared" si="122"/>
        <v>#VALUE!</v>
      </c>
      <c r="AM947">
        <f t="shared" si="119"/>
        <v>0</v>
      </c>
    </row>
    <row r="948" spans="1:39" ht="15.75" x14ac:dyDescent="0.25">
      <c r="A948" s="21"/>
      <c r="B948" s="21" t="s">
        <v>1520</v>
      </c>
      <c r="C948" s="21">
        <v>9535153</v>
      </c>
      <c r="D948" s="25" t="s">
        <v>2425</v>
      </c>
      <c r="E948" s="21" t="s">
        <v>12</v>
      </c>
      <c r="F948" s="31" t="s">
        <v>1798</v>
      </c>
      <c r="G948" s="21" t="s">
        <v>2426</v>
      </c>
      <c r="H948" s="21" t="s">
        <v>1234</v>
      </c>
      <c r="I948" s="25" t="s">
        <v>145</v>
      </c>
      <c r="J948" s="21" t="s">
        <v>16</v>
      </c>
      <c r="K948" s="21" t="s">
        <v>17</v>
      </c>
      <c r="L948" s="20">
        <v>45799</v>
      </c>
      <c r="M948" s="20"/>
      <c r="N948" s="21" t="s">
        <v>18</v>
      </c>
      <c r="O948" s="21"/>
      <c r="P948" s="21"/>
      <c r="Q948" s="21"/>
      <c r="R948" s="28"/>
      <c r="S948" s="18">
        <f>IFERROR(VLOOKUP(D948,'[1]comparativo br'!$A:$B,2,FALSE),"")</f>
        <v>5505.7</v>
      </c>
      <c r="T948" s="18">
        <f>IFERROR(VLOOKUP(D948,'[1]comparativo br'!$A:$C,3,FALSE),"")</f>
        <v>0</v>
      </c>
      <c r="U948" s="15">
        <f t="shared" si="117"/>
        <v>-1</v>
      </c>
      <c r="V948" s="19">
        <f>IFERROR(VLOOKUP(D948,'[1]comparativo br'!$A:$D,4,FALSE),"")</f>
        <v>14</v>
      </c>
      <c r="W948" s="19">
        <f>IFERROR(VLOOKUP(D948,'[1]comparativo br'!$A:$E,5,FALSE),"")</f>
        <v>0</v>
      </c>
      <c r="X948" s="15">
        <f t="shared" si="115"/>
        <v>-1</v>
      </c>
      <c r="Y948" s="18" t="e">
        <f>SUMIFS([2]Plan2!$H:$H,[2]Plan2!$A:$A,$D948,[2]Plan2!$U:$U,6)</f>
        <v>#VALUE!</v>
      </c>
      <c r="Z948" s="18" t="e">
        <f>SUMIFS([2]Plan2!$H:$H,[2]Plan2!$A:$A,$D948,[2]Plan2!$U:$U,7)</f>
        <v>#VALUE!</v>
      </c>
      <c r="AA948" s="18" t="e">
        <f>SUMIFS([2]Plan2!$H:$H,[2]Plan2!$A:$A,$D948,[2]Plan2!$U:$U,8)</f>
        <v>#VALUE!</v>
      </c>
      <c r="AB948" s="18" t="e">
        <f>SUMIFS([2]Plan2!$H:$H,[2]Plan2!$A:$A,$D948,[2]Plan2!$U:$U,9)</f>
        <v>#VALUE!</v>
      </c>
      <c r="AC948" s="18" t="e">
        <f>SUMIFS([2]Plan2!$H:$H,[2]Plan2!$A:$A,$D948,[2]Plan2!$U:$U,10)</f>
        <v>#VALUE!</v>
      </c>
      <c r="AD948" s="18" t="e">
        <f>SUMIFS([2]Plan2!$H:$H,[2]Plan2!$A:$A,$D948,[2]Plan2!$U:$U,11)</f>
        <v>#VALUE!</v>
      </c>
      <c r="AE948" s="18" t="e">
        <f>SUMIFS([2]Plan2!$H:$H,[2]Plan2!$A:$A,$D948,[2]Plan2!$U:$U,12)</f>
        <v>#VALUE!</v>
      </c>
      <c r="AF948" s="18" t="e">
        <f>SUMIFS([2]Plan2!$H:$H,[2]Plan2!$A:$A,$D948,[2]Plan2!$U:$U,1)</f>
        <v>#VALUE!</v>
      </c>
      <c r="AG948" s="18" t="e">
        <f>SUMIFS([2]Plan2!$H:$H,[2]Plan2!$A:$A,$D948,[2]Plan2!$U:$U,2)</f>
        <v>#VALUE!</v>
      </c>
      <c r="AH948" s="18" t="e">
        <f>SUMIFS([2]Plan2!$H:$H,[2]Plan2!$A:$A,$D948,[2]Plan2!$U:$U,3)</f>
        <v>#VALUE!</v>
      </c>
      <c r="AI948" s="18" t="e">
        <f>SUMIFS([2]Plan2!$H:$H,[2]Plan2!$A:$A,$D948,[2]Plan2!$U:$U,4)</f>
        <v>#VALUE!</v>
      </c>
      <c r="AJ948" s="18" t="e">
        <f>SUMIFS([2]Plan2!$H:$H,[2]Plan2!$A:$A,$D948,[2]Plan2!$U:$U,5)</f>
        <v>#VALUE!</v>
      </c>
      <c r="AK948" s="23" t="e">
        <f t="shared" si="118"/>
        <v>#VALUE!</v>
      </c>
      <c r="AL948" s="23" t="e">
        <f t="shared" si="122"/>
        <v>#VALUE!</v>
      </c>
      <c r="AM948">
        <f t="shared" si="119"/>
        <v>0</v>
      </c>
    </row>
    <row r="949" spans="1:39" ht="15.75" x14ac:dyDescent="0.25">
      <c r="A949" s="21"/>
      <c r="B949" s="21" t="s">
        <v>1520</v>
      </c>
      <c r="C949" s="21">
        <v>9537442</v>
      </c>
      <c r="D949" s="25" t="s">
        <v>2438</v>
      </c>
      <c r="E949" s="21" t="s">
        <v>1575</v>
      </c>
      <c r="F949" s="31" t="s">
        <v>1575</v>
      </c>
      <c r="G949" s="21" t="s">
        <v>2439</v>
      </c>
      <c r="H949" s="21" t="s">
        <v>554</v>
      </c>
      <c r="I949" s="25" t="s">
        <v>15</v>
      </c>
      <c r="J949" s="21" t="s">
        <v>16</v>
      </c>
      <c r="K949" s="21" t="s">
        <v>17</v>
      </c>
      <c r="L949" s="20">
        <v>45799</v>
      </c>
      <c r="M949" s="20"/>
      <c r="N949" s="21" t="s">
        <v>18</v>
      </c>
      <c r="O949" s="21"/>
      <c r="P949" s="21"/>
      <c r="Q949" s="21"/>
      <c r="R949" s="28"/>
      <c r="S949" s="18">
        <f>IFERROR(VLOOKUP(D949,'[1]comparativo br'!$A:$B,2,FALSE),"")</f>
        <v>574.65</v>
      </c>
      <c r="T949" s="18">
        <f>IFERROR(VLOOKUP(D949,'[1]comparativo br'!$A:$C,3,FALSE),"")</f>
        <v>5640</v>
      </c>
      <c r="U949" s="15">
        <f t="shared" si="117"/>
        <v>8.814669799008092</v>
      </c>
      <c r="V949" s="19">
        <f>IFERROR(VLOOKUP(D949,'[1]comparativo br'!$A:$D,4,FALSE),"")</f>
        <v>12</v>
      </c>
      <c r="W949" s="19">
        <f>IFERROR(VLOOKUP(D949,'[1]comparativo br'!$A:$E,5,FALSE),"")</f>
        <v>54</v>
      </c>
      <c r="X949" s="15">
        <f t="shared" si="115"/>
        <v>3.5</v>
      </c>
      <c r="Y949" s="18" t="e">
        <f>SUMIFS([2]Plan2!$H:$H,[2]Plan2!$A:$A,$D949,[2]Plan2!$U:$U,6)</f>
        <v>#VALUE!</v>
      </c>
      <c r="Z949" s="18" t="e">
        <f>SUMIFS([2]Plan2!$H:$H,[2]Plan2!$A:$A,$D949,[2]Plan2!$U:$U,7)</f>
        <v>#VALUE!</v>
      </c>
      <c r="AA949" s="18" t="e">
        <f>SUMIFS([2]Plan2!$H:$H,[2]Plan2!$A:$A,$D949,[2]Plan2!$U:$U,8)</f>
        <v>#VALUE!</v>
      </c>
      <c r="AB949" s="18" t="e">
        <f>SUMIFS([2]Plan2!$H:$H,[2]Plan2!$A:$A,$D949,[2]Plan2!$U:$U,9)</f>
        <v>#VALUE!</v>
      </c>
      <c r="AC949" s="18" t="e">
        <f>SUMIFS([2]Plan2!$H:$H,[2]Plan2!$A:$A,$D949,[2]Plan2!$U:$U,10)</f>
        <v>#VALUE!</v>
      </c>
      <c r="AD949" s="18" t="e">
        <f>SUMIFS([2]Plan2!$H:$H,[2]Plan2!$A:$A,$D949,[2]Plan2!$U:$U,11)</f>
        <v>#VALUE!</v>
      </c>
      <c r="AE949" s="18" t="e">
        <f>SUMIFS([2]Plan2!$H:$H,[2]Plan2!$A:$A,$D949,[2]Plan2!$U:$U,12)</f>
        <v>#VALUE!</v>
      </c>
      <c r="AF949" s="18" t="e">
        <f>SUMIFS([2]Plan2!$H:$H,[2]Plan2!$A:$A,$D949,[2]Plan2!$U:$U,1)</f>
        <v>#VALUE!</v>
      </c>
      <c r="AG949" s="18" t="e">
        <f>SUMIFS([2]Plan2!$H:$H,[2]Plan2!$A:$A,$D949,[2]Plan2!$U:$U,2)</f>
        <v>#VALUE!</v>
      </c>
      <c r="AH949" s="18" t="e">
        <f>SUMIFS([2]Plan2!$H:$H,[2]Plan2!$A:$A,$D949,[2]Plan2!$U:$U,3)</f>
        <v>#VALUE!</v>
      </c>
      <c r="AI949" s="18" t="e">
        <f>SUMIFS([2]Plan2!$H:$H,[2]Plan2!$A:$A,$D949,[2]Plan2!$U:$U,4)</f>
        <v>#VALUE!</v>
      </c>
      <c r="AJ949" s="18" t="e">
        <f>SUMIFS([2]Plan2!$H:$H,[2]Plan2!$A:$A,$D949,[2]Plan2!$U:$U,5)</f>
        <v>#VALUE!</v>
      </c>
      <c r="AK949" s="23" t="e">
        <f t="shared" si="118"/>
        <v>#VALUE!</v>
      </c>
      <c r="AL949" s="23" t="e">
        <f t="shared" si="122"/>
        <v>#VALUE!</v>
      </c>
      <c r="AM949">
        <f t="shared" si="119"/>
        <v>0</v>
      </c>
    </row>
    <row r="950" spans="1:39" ht="15.75" x14ac:dyDescent="0.25">
      <c r="A950" s="21" t="s">
        <v>267</v>
      </c>
      <c r="B950" s="21" t="s">
        <v>1519</v>
      </c>
      <c r="C950" s="21">
        <v>9538958</v>
      </c>
      <c r="D950" s="25">
        <v>502204</v>
      </c>
      <c r="E950" s="21" t="s">
        <v>1642</v>
      </c>
      <c r="F950" s="31" t="s">
        <v>2453</v>
      </c>
      <c r="G950" s="21" t="s">
        <v>1097</v>
      </c>
      <c r="H950" s="21" t="s">
        <v>269</v>
      </c>
      <c r="I950" s="25" t="s">
        <v>72</v>
      </c>
      <c r="J950" s="21" t="s">
        <v>27</v>
      </c>
      <c r="K950" s="21" t="s">
        <v>28</v>
      </c>
      <c r="L950" s="20">
        <v>45791</v>
      </c>
      <c r="M950" s="20">
        <v>45799</v>
      </c>
      <c r="N950" s="21" t="s">
        <v>18</v>
      </c>
      <c r="O950" s="21">
        <v>214</v>
      </c>
      <c r="P950" s="21">
        <v>203</v>
      </c>
      <c r="Q950" s="21">
        <v>362</v>
      </c>
      <c r="R950" s="15">
        <f t="shared" ref="R950:R956" si="124">(Q950-P950)/P950</f>
        <v>0.78325123152709364</v>
      </c>
      <c r="S950" s="18">
        <f>IFERROR(VLOOKUP(D950,'[1]comparativo br'!$A:$B,2,FALSE),"")</f>
        <v>95880</v>
      </c>
      <c r="T950" s="18">
        <f>IFERROR(VLOOKUP(D950,'[1]comparativo br'!$A:$C,3,FALSE),"")</f>
        <v>55960</v>
      </c>
      <c r="U950" s="15">
        <f t="shared" si="117"/>
        <v>-0.41635377555277431</v>
      </c>
      <c r="V950" s="19">
        <f>IFERROR(VLOOKUP(D950,'[1]comparativo br'!$A:$D,4,FALSE),"")</f>
        <v>2783</v>
      </c>
      <c r="W950" s="19">
        <f>IFERROR(VLOOKUP(D950,'[1]comparativo br'!$A:$E,5,FALSE),"")</f>
        <v>1182</v>
      </c>
      <c r="X950" s="15">
        <f t="shared" si="115"/>
        <v>-0.57527847646424723</v>
      </c>
      <c r="Y950" s="18" t="e">
        <f>SUMIFS([2]Plan2!$H:$H,[2]Plan2!$A:$A,$D950,[2]Plan2!$U:$U,6)</f>
        <v>#VALUE!</v>
      </c>
      <c r="Z950" s="18" t="e">
        <f>SUMIFS([2]Plan2!$H:$H,[2]Plan2!$A:$A,$D950,[2]Plan2!$U:$U,7)</f>
        <v>#VALUE!</v>
      </c>
      <c r="AA950" s="18" t="e">
        <f>SUMIFS([2]Plan2!$H:$H,[2]Plan2!$A:$A,$D950,[2]Plan2!$U:$U,8)</f>
        <v>#VALUE!</v>
      </c>
      <c r="AB950" s="18" t="e">
        <f>SUMIFS([2]Plan2!$H:$H,[2]Plan2!$A:$A,$D950,[2]Plan2!$U:$U,9)</f>
        <v>#VALUE!</v>
      </c>
      <c r="AC950" s="18" t="e">
        <f>SUMIFS([2]Plan2!$H:$H,[2]Plan2!$A:$A,$D950,[2]Plan2!$U:$U,10)</f>
        <v>#VALUE!</v>
      </c>
      <c r="AD950" s="18" t="e">
        <f>SUMIFS([2]Plan2!$H:$H,[2]Plan2!$A:$A,$D950,[2]Plan2!$U:$U,11)</f>
        <v>#VALUE!</v>
      </c>
      <c r="AE950" s="18" t="e">
        <f>SUMIFS([2]Plan2!$H:$H,[2]Plan2!$A:$A,$D950,[2]Plan2!$U:$U,12)</f>
        <v>#VALUE!</v>
      </c>
      <c r="AF950" s="18" t="e">
        <f>SUMIFS([2]Plan2!$H:$H,[2]Plan2!$A:$A,$D950,[2]Plan2!$U:$U,1)</f>
        <v>#VALUE!</v>
      </c>
      <c r="AG950" s="18" t="e">
        <f>SUMIFS([2]Plan2!$H:$H,[2]Plan2!$A:$A,$D950,[2]Plan2!$U:$U,2)</f>
        <v>#VALUE!</v>
      </c>
      <c r="AH950" s="18" t="e">
        <f>SUMIFS([2]Plan2!$H:$H,[2]Plan2!$A:$A,$D950,[2]Plan2!$U:$U,3)</f>
        <v>#VALUE!</v>
      </c>
      <c r="AI950" s="18" t="e">
        <f>SUMIFS([2]Plan2!$H:$H,[2]Plan2!$A:$A,$D950,[2]Plan2!$U:$U,4)</f>
        <v>#VALUE!</v>
      </c>
      <c r="AJ950" s="18" t="e">
        <f>SUMIFS([2]Plan2!$H:$H,[2]Plan2!$A:$A,$D950,[2]Plan2!$U:$U,5)</f>
        <v>#VALUE!</v>
      </c>
      <c r="AK950" s="23" t="e">
        <f t="shared" si="118"/>
        <v>#VALUE!</v>
      </c>
      <c r="AL950" s="23" t="e">
        <f t="shared" si="122"/>
        <v>#VALUE!</v>
      </c>
      <c r="AM950">
        <f t="shared" si="119"/>
        <v>0</v>
      </c>
    </row>
    <row r="951" spans="1:39" ht="15.75" x14ac:dyDescent="0.25">
      <c r="A951" s="21"/>
      <c r="B951" s="21" t="s">
        <v>1519</v>
      </c>
      <c r="C951" s="21">
        <v>9538989</v>
      </c>
      <c r="D951" s="25">
        <v>193975</v>
      </c>
      <c r="E951" s="21" t="s">
        <v>1642</v>
      </c>
      <c r="F951" s="31" t="s">
        <v>2453</v>
      </c>
      <c r="G951" s="21" t="s">
        <v>268</v>
      </c>
      <c r="H951" s="21" t="s">
        <v>516</v>
      </c>
      <c r="I951" s="25" t="s">
        <v>20</v>
      </c>
      <c r="J951" s="21" t="s">
        <v>27</v>
      </c>
      <c r="K951" s="21" t="s">
        <v>28</v>
      </c>
      <c r="L951" s="20">
        <v>45785</v>
      </c>
      <c r="M951" s="20">
        <v>45617</v>
      </c>
      <c r="N951" s="21" t="s">
        <v>22</v>
      </c>
      <c r="O951" s="21">
        <v>153</v>
      </c>
      <c r="P951" s="21">
        <v>62</v>
      </c>
      <c r="Q951" s="21">
        <v>103</v>
      </c>
      <c r="R951" s="15">
        <f t="shared" si="124"/>
        <v>0.66129032258064513</v>
      </c>
      <c r="S951" s="18" t="str">
        <f>IFERROR(VLOOKUP(D951,'[1]comparativo br'!$A:$B,2,FALSE),"")</f>
        <v/>
      </c>
      <c r="T951" s="18" t="str">
        <f>IFERROR(VLOOKUP(D951,'[1]comparativo br'!$A:$C,3,FALSE),"")</f>
        <v/>
      </c>
      <c r="U951" s="15" t="str">
        <f t="shared" si="117"/>
        <v/>
      </c>
      <c r="V951" s="19" t="str">
        <f>IFERROR(VLOOKUP(D951,'[1]comparativo br'!$A:$D,4,FALSE),"")</f>
        <v/>
      </c>
      <c r="W951" s="19" t="str">
        <f>IFERROR(VLOOKUP(D951,'[1]comparativo br'!$A:$E,5,FALSE),"")</f>
        <v/>
      </c>
      <c r="X951" s="15" t="str">
        <f t="shared" si="115"/>
        <v/>
      </c>
      <c r="Y951" s="18" t="e">
        <f>SUMIFS([2]Plan2!$H:$H,[2]Plan2!$A:$A,$D951,[2]Plan2!$U:$U,6)</f>
        <v>#VALUE!</v>
      </c>
      <c r="Z951" s="18" t="e">
        <f>SUMIFS([2]Plan2!$H:$H,[2]Plan2!$A:$A,$D951,[2]Plan2!$U:$U,7)</f>
        <v>#VALUE!</v>
      </c>
      <c r="AA951" s="18" t="e">
        <f>SUMIFS([2]Plan2!$H:$H,[2]Plan2!$A:$A,$D951,[2]Plan2!$U:$U,8)</f>
        <v>#VALUE!</v>
      </c>
      <c r="AB951" s="18" t="e">
        <f>SUMIFS([2]Plan2!$H:$H,[2]Plan2!$A:$A,$D951,[2]Plan2!$U:$U,9)</f>
        <v>#VALUE!</v>
      </c>
      <c r="AC951" s="18" t="e">
        <f>SUMIFS([2]Plan2!$H:$H,[2]Plan2!$A:$A,$D951,[2]Plan2!$U:$U,10)</f>
        <v>#VALUE!</v>
      </c>
      <c r="AD951" s="18" t="e">
        <f>SUMIFS([2]Plan2!$H:$H,[2]Plan2!$A:$A,$D951,[2]Plan2!$U:$U,11)</f>
        <v>#VALUE!</v>
      </c>
      <c r="AE951" s="18" t="e">
        <f>SUMIFS([2]Plan2!$H:$H,[2]Plan2!$A:$A,$D951,[2]Plan2!$U:$U,12)</f>
        <v>#VALUE!</v>
      </c>
      <c r="AF951" s="18" t="e">
        <f>SUMIFS([2]Plan2!$H:$H,[2]Plan2!$A:$A,$D951,[2]Plan2!$U:$U,1)</f>
        <v>#VALUE!</v>
      </c>
      <c r="AG951" s="18" t="e">
        <f>SUMIFS([2]Plan2!$H:$H,[2]Plan2!$A:$A,$D951,[2]Plan2!$U:$U,2)</f>
        <v>#VALUE!</v>
      </c>
      <c r="AH951" s="18" t="e">
        <f>SUMIFS([2]Plan2!$H:$H,[2]Plan2!$A:$A,$D951,[2]Plan2!$U:$U,3)</f>
        <v>#VALUE!</v>
      </c>
      <c r="AI951" s="18" t="e">
        <f>SUMIFS([2]Plan2!$H:$H,[2]Plan2!$A:$A,$D951,[2]Plan2!$U:$U,4)</f>
        <v>#VALUE!</v>
      </c>
      <c r="AJ951" s="18" t="e">
        <f>SUMIFS([2]Plan2!$H:$H,[2]Plan2!$A:$A,$D951,[2]Plan2!$U:$U,5)</f>
        <v>#VALUE!</v>
      </c>
      <c r="AK951" s="23" t="e">
        <f t="shared" si="118"/>
        <v>#VALUE!</v>
      </c>
      <c r="AL951" s="23" t="e">
        <f t="shared" si="122"/>
        <v>#VALUE!</v>
      </c>
      <c r="AM951">
        <f t="shared" si="119"/>
        <v>0</v>
      </c>
    </row>
    <row r="952" spans="1:39" ht="15.75" x14ac:dyDescent="0.25">
      <c r="A952" s="21"/>
      <c r="B952" s="21" t="s">
        <v>1519</v>
      </c>
      <c r="C952" s="21">
        <v>9538989</v>
      </c>
      <c r="D952" s="25">
        <v>193950</v>
      </c>
      <c r="E952" s="21" t="s">
        <v>1642</v>
      </c>
      <c r="F952" s="31" t="s">
        <v>2453</v>
      </c>
      <c r="G952" s="21" t="s">
        <v>268</v>
      </c>
      <c r="H952" s="21" t="s">
        <v>524</v>
      </c>
      <c r="I952" s="25" t="s">
        <v>20</v>
      </c>
      <c r="J952" s="21" t="s">
        <v>27</v>
      </c>
      <c r="K952" s="21" t="s">
        <v>28</v>
      </c>
      <c r="L952" s="20">
        <v>45762</v>
      </c>
      <c r="M952" s="20">
        <v>45624</v>
      </c>
      <c r="N952" s="21" t="s">
        <v>22</v>
      </c>
      <c r="O952" s="21">
        <v>89</v>
      </c>
      <c r="P952" s="21">
        <v>112</v>
      </c>
      <c r="Q952" s="21">
        <v>108</v>
      </c>
      <c r="R952" s="15">
        <f t="shared" si="124"/>
        <v>-3.5714285714285712E-2</v>
      </c>
      <c r="S952" s="18" t="str">
        <f>IFERROR(VLOOKUP(D952,'[1]comparativo br'!$A:$B,2,FALSE),"")</f>
        <v/>
      </c>
      <c r="T952" s="18" t="str">
        <f>IFERROR(VLOOKUP(D952,'[1]comparativo br'!$A:$C,3,FALSE),"")</f>
        <v/>
      </c>
      <c r="U952" s="15" t="str">
        <f t="shared" si="117"/>
        <v/>
      </c>
      <c r="V952" s="19" t="str">
        <f>IFERROR(VLOOKUP(D952,'[1]comparativo br'!$A:$D,4,FALSE),"")</f>
        <v/>
      </c>
      <c r="W952" s="19" t="str">
        <f>IFERROR(VLOOKUP(D952,'[1]comparativo br'!$A:$E,5,FALSE),"")</f>
        <v/>
      </c>
      <c r="X952" s="15" t="str">
        <f t="shared" ref="X952:X1015" si="125">IFERROR((W952-V952)/V952,"")</f>
        <v/>
      </c>
      <c r="Y952" s="18" t="e">
        <f>SUMIFS([2]Plan2!$H:$H,[2]Plan2!$A:$A,$D952,[2]Plan2!$U:$U,6)</f>
        <v>#VALUE!</v>
      </c>
      <c r="Z952" s="18" t="e">
        <f>SUMIFS([2]Plan2!$H:$H,[2]Plan2!$A:$A,$D952,[2]Plan2!$U:$U,7)</f>
        <v>#VALUE!</v>
      </c>
      <c r="AA952" s="18" t="e">
        <f>SUMIFS([2]Plan2!$H:$H,[2]Plan2!$A:$A,$D952,[2]Plan2!$U:$U,8)</f>
        <v>#VALUE!</v>
      </c>
      <c r="AB952" s="18" t="e">
        <f>SUMIFS([2]Plan2!$H:$H,[2]Plan2!$A:$A,$D952,[2]Plan2!$U:$U,9)</f>
        <v>#VALUE!</v>
      </c>
      <c r="AC952" s="18" t="e">
        <f>SUMIFS([2]Plan2!$H:$H,[2]Plan2!$A:$A,$D952,[2]Plan2!$U:$U,10)</f>
        <v>#VALUE!</v>
      </c>
      <c r="AD952" s="18" t="e">
        <f>SUMIFS([2]Plan2!$H:$H,[2]Plan2!$A:$A,$D952,[2]Plan2!$U:$U,11)</f>
        <v>#VALUE!</v>
      </c>
      <c r="AE952" s="18" t="e">
        <f>SUMIFS([2]Plan2!$H:$H,[2]Plan2!$A:$A,$D952,[2]Plan2!$U:$U,12)</f>
        <v>#VALUE!</v>
      </c>
      <c r="AF952" s="18" t="e">
        <f>SUMIFS([2]Plan2!$H:$H,[2]Plan2!$A:$A,$D952,[2]Plan2!$U:$U,1)</f>
        <v>#VALUE!</v>
      </c>
      <c r="AG952" s="18" t="e">
        <f>SUMIFS([2]Plan2!$H:$H,[2]Plan2!$A:$A,$D952,[2]Plan2!$U:$U,2)</f>
        <v>#VALUE!</v>
      </c>
      <c r="AH952" s="18" t="e">
        <f>SUMIFS([2]Plan2!$H:$H,[2]Plan2!$A:$A,$D952,[2]Plan2!$U:$U,3)</f>
        <v>#VALUE!</v>
      </c>
      <c r="AI952" s="18" t="e">
        <f>SUMIFS([2]Plan2!$H:$H,[2]Plan2!$A:$A,$D952,[2]Plan2!$U:$U,4)</f>
        <v>#VALUE!</v>
      </c>
      <c r="AJ952" s="18" t="e">
        <f>SUMIFS([2]Plan2!$H:$H,[2]Plan2!$A:$A,$D952,[2]Plan2!$U:$U,5)</f>
        <v>#VALUE!</v>
      </c>
      <c r="AK952" s="23" t="e">
        <f t="shared" si="118"/>
        <v>#VALUE!</v>
      </c>
      <c r="AL952" s="23" t="e">
        <f t="shared" si="122"/>
        <v>#VALUE!</v>
      </c>
      <c r="AM952">
        <f t="shared" si="119"/>
        <v>0</v>
      </c>
    </row>
    <row r="953" spans="1:39" ht="15.75" x14ac:dyDescent="0.25">
      <c r="A953" s="21" t="s">
        <v>267</v>
      </c>
      <c r="B953" s="21" t="s">
        <v>1519</v>
      </c>
      <c r="C953" s="21">
        <v>9538989</v>
      </c>
      <c r="D953" s="25">
        <v>100838</v>
      </c>
      <c r="E953" s="21" t="s">
        <v>1642</v>
      </c>
      <c r="F953" s="31" t="s">
        <v>2453</v>
      </c>
      <c r="G953" s="21" t="s">
        <v>268</v>
      </c>
      <c r="H953" s="21" t="s">
        <v>269</v>
      </c>
      <c r="I953" s="25" t="s">
        <v>72</v>
      </c>
      <c r="J953" s="21" t="s">
        <v>27</v>
      </c>
      <c r="K953" s="21" t="s">
        <v>28</v>
      </c>
      <c r="L953" s="20">
        <v>45805</v>
      </c>
      <c r="M953" s="20">
        <v>45792</v>
      </c>
      <c r="N953" s="21" t="s">
        <v>18</v>
      </c>
      <c r="O953" s="21">
        <v>118</v>
      </c>
      <c r="P953" s="21">
        <v>128</v>
      </c>
      <c r="Q953" s="21">
        <v>150</v>
      </c>
      <c r="R953" s="15">
        <f t="shared" si="124"/>
        <v>0.171875</v>
      </c>
      <c r="S953" s="18">
        <f>IFERROR(VLOOKUP(D953,'[1]comparativo br'!$A:$B,2,FALSE),"")</f>
        <v>8063.1</v>
      </c>
      <c r="T953" s="18">
        <f>IFERROR(VLOOKUP(D953,'[1]comparativo br'!$A:$C,3,FALSE),"")</f>
        <v>11506</v>
      </c>
      <c r="U953" s="15">
        <f t="shared" si="117"/>
        <v>0.42699458024829151</v>
      </c>
      <c r="V953" s="19">
        <f>IFERROR(VLOOKUP(D953,'[1]comparativo br'!$A:$D,4,FALSE),"")</f>
        <v>143</v>
      </c>
      <c r="W953" s="19">
        <f>IFERROR(VLOOKUP(D953,'[1]comparativo br'!$A:$E,5,FALSE),"")</f>
        <v>257</v>
      </c>
      <c r="X953" s="15">
        <f t="shared" si="125"/>
        <v>0.79720279720279719</v>
      </c>
      <c r="Y953" s="18" t="e">
        <f>SUMIFS([2]Plan2!$H:$H,[2]Plan2!$A:$A,$D953,[2]Plan2!$U:$U,6)</f>
        <v>#VALUE!</v>
      </c>
      <c r="Z953" s="18" t="e">
        <f>SUMIFS([2]Plan2!$H:$H,[2]Plan2!$A:$A,$D953,[2]Plan2!$U:$U,7)</f>
        <v>#VALUE!</v>
      </c>
      <c r="AA953" s="18" t="e">
        <f>SUMIFS([2]Plan2!$H:$H,[2]Plan2!$A:$A,$D953,[2]Plan2!$U:$U,8)</f>
        <v>#VALUE!</v>
      </c>
      <c r="AB953" s="18" t="e">
        <f>SUMIFS([2]Plan2!$H:$H,[2]Plan2!$A:$A,$D953,[2]Plan2!$U:$U,9)</f>
        <v>#VALUE!</v>
      </c>
      <c r="AC953" s="18" t="e">
        <f>SUMIFS([2]Plan2!$H:$H,[2]Plan2!$A:$A,$D953,[2]Plan2!$U:$U,10)</f>
        <v>#VALUE!</v>
      </c>
      <c r="AD953" s="18" t="e">
        <f>SUMIFS([2]Plan2!$H:$H,[2]Plan2!$A:$A,$D953,[2]Plan2!$U:$U,11)</f>
        <v>#VALUE!</v>
      </c>
      <c r="AE953" s="18" t="e">
        <f>SUMIFS([2]Plan2!$H:$H,[2]Plan2!$A:$A,$D953,[2]Plan2!$U:$U,12)</f>
        <v>#VALUE!</v>
      </c>
      <c r="AF953" s="18" t="e">
        <f>SUMIFS([2]Plan2!$H:$H,[2]Plan2!$A:$A,$D953,[2]Plan2!$U:$U,1)</f>
        <v>#VALUE!</v>
      </c>
      <c r="AG953" s="18" t="e">
        <f>SUMIFS([2]Plan2!$H:$H,[2]Plan2!$A:$A,$D953,[2]Plan2!$U:$U,2)</f>
        <v>#VALUE!</v>
      </c>
      <c r="AH953" s="18" t="e">
        <f>SUMIFS([2]Plan2!$H:$H,[2]Plan2!$A:$A,$D953,[2]Plan2!$U:$U,3)</f>
        <v>#VALUE!</v>
      </c>
      <c r="AI953" s="18" t="e">
        <f>SUMIFS([2]Plan2!$H:$H,[2]Plan2!$A:$A,$D953,[2]Plan2!$U:$U,4)</f>
        <v>#VALUE!</v>
      </c>
      <c r="AJ953" s="18" t="e">
        <f>SUMIFS([2]Plan2!$H:$H,[2]Plan2!$A:$A,$D953,[2]Plan2!$U:$U,5)</f>
        <v>#VALUE!</v>
      </c>
      <c r="AK953" s="23" t="e">
        <f t="shared" si="118"/>
        <v>#VALUE!</v>
      </c>
      <c r="AL953" s="23" t="e">
        <f t="shared" si="122"/>
        <v>#VALUE!</v>
      </c>
      <c r="AM953">
        <f t="shared" si="119"/>
        <v>0</v>
      </c>
    </row>
    <row r="954" spans="1:39" ht="15.75" x14ac:dyDescent="0.25">
      <c r="A954" s="21" t="s">
        <v>267</v>
      </c>
      <c r="B954" s="21" t="s">
        <v>1519</v>
      </c>
      <c r="C954" s="21">
        <v>9538989</v>
      </c>
      <c r="D954" s="25">
        <v>193778</v>
      </c>
      <c r="E954" s="21" t="s">
        <v>1642</v>
      </c>
      <c r="F954" s="31" t="s">
        <v>2453</v>
      </c>
      <c r="G954" s="21" t="s">
        <v>268</v>
      </c>
      <c r="H954" s="21" t="s">
        <v>953</v>
      </c>
      <c r="I954" s="25" t="s">
        <v>20</v>
      </c>
      <c r="J954" s="21" t="s">
        <v>27</v>
      </c>
      <c r="K954" s="21" t="s">
        <v>28</v>
      </c>
      <c r="L954" s="20">
        <v>45785</v>
      </c>
      <c r="M954" s="20">
        <v>45799</v>
      </c>
      <c r="N954" s="21" t="s">
        <v>18</v>
      </c>
      <c r="O954" s="21">
        <v>103</v>
      </c>
      <c r="P954" s="21">
        <v>197</v>
      </c>
      <c r="Q954" s="21">
        <v>291</v>
      </c>
      <c r="R954" s="15">
        <f t="shared" si="124"/>
        <v>0.47715736040609136</v>
      </c>
      <c r="S954" s="18" t="str">
        <f>IFERROR(VLOOKUP(D954,'[1]comparativo br'!$A:$B,2,FALSE),"")</f>
        <v/>
      </c>
      <c r="T954" s="18" t="str">
        <f>IFERROR(VLOOKUP(D954,'[1]comparativo br'!$A:$C,3,FALSE),"")</f>
        <v/>
      </c>
      <c r="U954" s="15" t="str">
        <f t="shared" si="117"/>
        <v/>
      </c>
      <c r="V954" s="19" t="str">
        <f>IFERROR(VLOOKUP(D954,'[1]comparativo br'!$A:$D,4,FALSE),"")</f>
        <v/>
      </c>
      <c r="W954" s="19" t="str">
        <f>IFERROR(VLOOKUP(D954,'[1]comparativo br'!$A:$E,5,FALSE),"")</f>
        <v/>
      </c>
      <c r="X954" s="15" t="str">
        <f t="shared" si="125"/>
        <v/>
      </c>
      <c r="Y954" s="18" t="e">
        <f>SUMIFS([2]Plan2!$H:$H,[2]Plan2!$A:$A,$D954,[2]Plan2!$U:$U,6)</f>
        <v>#VALUE!</v>
      </c>
      <c r="Z954" s="18" t="e">
        <f>SUMIFS([2]Plan2!$H:$H,[2]Plan2!$A:$A,$D954,[2]Plan2!$U:$U,7)</f>
        <v>#VALUE!</v>
      </c>
      <c r="AA954" s="18" t="e">
        <f>SUMIFS([2]Plan2!$H:$H,[2]Plan2!$A:$A,$D954,[2]Plan2!$U:$U,8)</f>
        <v>#VALUE!</v>
      </c>
      <c r="AB954" s="18" t="e">
        <f>SUMIFS([2]Plan2!$H:$H,[2]Plan2!$A:$A,$D954,[2]Plan2!$U:$U,9)</f>
        <v>#VALUE!</v>
      </c>
      <c r="AC954" s="18" t="e">
        <f>SUMIFS([2]Plan2!$H:$H,[2]Plan2!$A:$A,$D954,[2]Plan2!$U:$U,10)</f>
        <v>#VALUE!</v>
      </c>
      <c r="AD954" s="18" t="e">
        <f>SUMIFS([2]Plan2!$H:$H,[2]Plan2!$A:$A,$D954,[2]Plan2!$U:$U,11)</f>
        <v>#VALUE!</v>
      </c>
      <c r="AE954" s="18" t="e">
        <f>SUMIFS([2]Plan2!$H:$H,[2]Plan2!$A:$A,$D954,[2]Plan2!$U:$U,12)</f>
        <v>#VALUE!</v>
      </c>
      <c r="AF954" s="18" t="e">
        <f>SUMIFS([2]Plan2!$H:$H,[2]Plan2!$A:$A,$D954,[2]Plan2!$U:$U,1)</f>
        <v>#VALUE!</v>
      </c>
      <c r="AG954" s="18" t="e">
        <f>SUMIFS([2]Plan2!$H:$H,[2]Plan2!$A:$A,$D954,[2]Plan2!$U:$U,2)</f>
        <v>#VALUE!</v>
      </c>
      <c r="AH954" s="18" t="e">
        <f>SUMIFS([2]Plan2!$H:$H,[2]Plan2!$A:$A,$D954,[2]Plan2!$U:$U,3)</f>
        <v>#VALUE!</v>
      </c>
      <c r="AI954" s="18" t="e">
        <f>SUMIFS([2]Plan2!$H:$H,[2]Plan2!$A:$A,$D954,[2]Plan2!$U:$U,4)</f>
        <v>#VALUE!</v>
      </c>
      <c r="AJ954" s="18" t="e">
        <f>SUMIFS([2]Plan2!$H:$H,[2]Plan2!$A:$A,$D954,[2]Plan2!$U:$U,5)</f>
        <v>#VALUE!</v>
      </c>
      <c r="AK954" s="23" t="e">
        <f t="shared" si="118"/>
        <v>#VALUE!</v>
      </c>
      <c r="AL954" s="23" t="e">
        <f t="shared" si="122"/>
        <v>#VALUE!</v>
      </c>
      <c r="AM954">
        <f t="shared" si="119"/>
        <v>0</v>
      </c>
    </row>
    <row r="955" spans="1:39" ht="15.75" x14ac:dyDescent="0.25">
      <c r="A955" s="21"/>
      <c r="B955" s="21" t="s">
        <v>1520</v>
      </c>
      <c r="C955" s="21">
        <v>9616188</v>
      </c>
      <c r="D955" s="25">
        <v>100253</v>
      </c>
      <c r="E955" s="21" t="s">
        <v>12</v>
      </c>
      <c r="F955" s="31" t="s">
        <v>1575</v>
      </c>
      <c r="G955" s="21" t="s">
        <v>150</v>
      </c>
      <c r="H955" s="21" t="s">
        <v>151</v>
      </c>
      <c r="I955" s="25" t="s">
        <v>77</v>
      </c>
      <c r="J955" s="21" t="s">
        <v>21</v>
      </c>
      <c r="K955" s="21"/>
      <c r="L955" s="20">
        <v>45280</v>
      </c>
      <c r="M955" s="20">
        <v>45790</v>
      </c>
      <c r="N955" s="21" t="s">
        <v>18</v>
      </c>
      <c r="O955" s="21">
        <v>1</v>
      </c>
      <c r="P955" s="21">
        <v>19</v>
      </c>
      <c r="Q955" s="21">
        <v>10</v>
      </c>
      <c r="R955" s="15">
        <f t="shared" si="124"/>
        <v>-0.47368421052631576</v>
      </c>
      <c r="S955" s="18">
        <f>IFERROR(VLOOKUP(D955,'[1]comparativo br'!$A:$B,2,FALSE),"")</f>
        <v>0</v>
      </c>
      <c r="T955" s="18">
        <f>IFERROR(VLOOKUP(D955,'[1]comparativo br'!$A:$C,3,FALSE),"")</f>
        <v>0</v>
      </c>
      <c r="U955" s="15" t="str">
        <f t="shared" si="117"/>
        <v/>
      </c>
      <c r="V955" s="19">
        <f>IFERROR(VLOOKUP(D955,'[1]comparativo br'!$A:$D,4,FALSE),"")</f>
        <v>9</v>
      </c>
      <c r="W955" s="19">
        <f>IFERROR(VLOOKUP(D955,'[1]comparativo br'!$A:$E,5,FALSE),"")</f>
        <v>0</v>
      </c>
      <c r="X955" s="15">
        <f t="shared" si="125"/>
        <v>-1</v>
      </c>
      <c r="Y955" s="18" t="e">
        <f>SUMIFS([2]Plan2!$H:$H,[2]Plan2!$A:$A,$D955,[2]Plan2!$U:$U,6)</f>
        <v>#VALUE!</v>
      </c>
      <c r="Z955" s="18" t="e">
        <f>SUMIFS([2]Plan2!$H:$H,[2]Plan2!$A:$A,$D955,[2]Plan2!$U:$U,7)</f>
        <v>#VALUE!</v>
      </c>
      <c r="AA955" s="18" t="e">
        <f>SUMIFS([2]Plan2!$H:$H,[2]Plan2!$A:$A,$D955,[2]Plan2!$U:$U,8)</f>
        <v>#VALUE!</v>
      </c>
      <c r="AB955" s="18" t="e">
        <f>SUMIFS([2]Plan2!$H:$H,[2]Plan2!$A:$A,$D955,[2]Plan2!$U:$U,9)</f>
        <v>#VALUE!</v>
      </c>
      <c r="AC955" s="18" t="e">
        <f>SUMIFS([2]Plan2!$H:$H,[2]Plan2!$A:$A,$D955,[2]Plan2!$U:$U,10)</f>
        <v>#VALUE!</v>
      </c>
      <c r="AD955" s="18" t="e">
        <f>SUMIFS([2]Plan2!$H:$H,[2]Plan2!$A:$A,$D955,[2]Plan2!$U:$U,11)</f>
        <v>#VALUE!</v>
      </c>
      <c r="AE955" s="18" t="e">
        <f>SUMIFS([2]Plan2!$H:$H,[2]Plan2!$A:$A,$D955,[2]Plan2!$U:$U,12)</f>
        <v>#VALUE!</v>
      </c>
      <c r="AF955" s="18" t="e">
        <f>SUMIFS([2]Plan2!$H:$H,[2]Plan2!$A:$A,$D955,[2]Plan2!$U:$U,1)</f>
        <v>#VALUE!</v>
      </c>
      <c r="AG955" s="18" t="e">
        <f>SUMIFS([2]Plan2!$H:$H,[2]Plan2!$A:$A,$D955,[2]Plan2!$U:$U,2)</f>
        <v>#VALUE!</v>
      </c>
      <c r="AH955" s="18" t="e">
        <f>SUMIFS([2]Plan2!$H:$H,[2]Plan2!$A:$A,$D955,[2]Plan2!$U:$U,3)</f>
        <v>#VALUE!</v>
      </c>
      <c r="AI955" s="18" t="e">
        <f>SUMIFS([2]Plan2!$H:$H,[2]Plan2!$A:$A,$D955,[2]Plan2!$U:$U,4)</f>
        <v>#VALUE!</v>
      </c>
      <c r="AJ955" s="18" t="e">
        <f>SUMIFS([2]Plan2!$H:$H,[2]Plan2!$A:$A,$D955,[2]Plan2!$U:$U,5)</f>
        <v>#VALUE!</v>
      </c>
      <c r="AK955" s="23" t="e">
        <f t="shared" si="118"/>
        <v>#VALUE!</v>
      </c>
      <c r="AL955" s="23" t="e">
        <f t="shared" si="122"/>
        <v>#VALUE!</v>
      </c>
      <c r="AM955">
        <f t="shared" si="119"/>
        <v>0</v>
      </c>
    </row>
    <row r="956" spans="1:39" ht="15.75" x14ac:dyDescent="0.25">
      <c r="A956" s="21"/>
      <c r="B956" s="21" t="s">
        <v>1519</v>
      </c>
      <c r="C956" s="21">
        <v>9675237</v>
      </c>
      <c r="D956" s="25">
        <v>193992</v>
      </c>
      <c r="E956" s="21" t="s">
        <v>1798</v>
      </c>
      <c r="F956" s="31" t="s">
        <v>1798</v>
      </c>
      <c r="G956" s="21" t="s">
        <v>996</v>
      </c>
      <c r="H956" s="21" t="s">
        <v>338</v>
      </c>
      <c r="I956" s="25" t="s">
        <v>145</v>
      </c>
      <c r="J956" s="21" t="s">
        <v>21</v>
      </c>
      <c r="K956" s="21"/>
      <c r="L956" s="20">
        <v>45063</v>
      </c>
      <c r="M956" s="20">
        <v>45218</v>
      </c>
      <c r="N956" s="21" t="s">
        <v>53</v>
      </c>
      <c r="O956" s="21">
        <v>1</v>
      </c>
      <c r="P956" s="21">
        <v>1</v>
      </c>
      <c r="Q956" s="21">
        <v>0</v>
      </c>
      <c r="R956" s="15">
        <f t="shared" si="124"/>
        <v>-1</v>
      </c>
      <c r="S956" s="18" t="str">
        <f>IFERROR(VLOOKUP(D956,'[1]comparativo br'!$A:$B,2,FALSE),"")</f>
        <v/>
      </c>
      <c r="T956" s="18" t="str">
        <f>IFERROR(VLOOKUP(D956,'[1]comparativo br'!$A:$C,3,FALSE),"")</f>
        <v/>
      </c>
      <c r="U956" s="15" t="str">
        <f t="shared" si="117"/>
        <v/>
      </c>
      <c r="V956" s="19" t="str">
        <f>IFERROR(VLOOKUP(D956,'[1]comparativo br'!$A:$D,4,FALSE),"")</f>
        <v/>
      </c>
      <c r="W956" s="19" t="str">
        <f>IFERROR(VLOOKUP(D956,'[1]comparativo br'!$A:$E,5,FALSE),"")</f>
        <v/>
      </c>
      <c r="X956" s="15" t="str">
        <f t="shared" si="125"/>
        <v/>
      </c>
      <c r="Y956" s="18" t="e">
        <f>SUMIFS([2]Plan2!$H:$H,[2]Plan2!$A:$A,$D956,[2]Plan2!$U:$U,6)</f>
        <v>#VALUE!</v>
      </c>
      <c r="Z956" s="18" t="e">
        <f>SUMIFS([2]Plan2!$H:$H,[2]Plan2!$A:$A,$D956,[2]Plan2!$U:$U,7)</f>
        <v>#VALUE!</v>
      </c>
      <c r="AA956" s="18" t="e">
        <f>SUMIFS([2]Plan2!$H:$H,[2]Plan2!$A:$A,$D956,[2]Plan2!$U:$U,8)</f>
        <v>#VALUE!</v>
      </c>
      <c r="AB956" s="18" t="e">
        <f>SUMIFS([2]Plan2!$H:$H,[2]Plan2!$A:$A,$D956,[2]Plan2!$U:$U,9)</f>
        <v>#VALUE!</v>
      </c>
      <c r="AC956" s="18" t="e">
        <f>SUMIFS([2]Plan2!$H:$H,[2]Plan2!$A:$A,$D956,[2]Plan2!$U:$U,10)</f>
        <v>#VALUE!</v>
      </c>
      <c r="AD956" s="18" t="e">
        <f>SUMIFS([2]Plan2!$H:$H,[2]Plan2!$A:$A,$D956,[2]Plan2!$U:$U,11)</f>
        <v>#VALUE!</v>
      </c>
      <c r="AE956" s="18" t="e">
        <f>SUMIFS([2]Plan2!$H:$H,[2]Plan2!$A:$A,$D956,[2]Plan2!$U:$U,12)</f>
        <v>#VALUE!</v>
      </c>
      <c r="AF956" s="18" t="e">
        <f>SUMIFS([2]Plan2!$H:$H,[2]Plan2!$A:$A,$D956,[2]Plan2!$U:$U,1)</f>
        <v>#VALUE!</v>
      </c>
      <c r="AG956" s="18" t="e">
        <f>SUMIFS([2]Plan2!$H:$H,[2]Plan2!$A:$A,$D956,[2]Plan2!$U:$U,2)</f>
        <v>#VALUE!</v>
      </c>
      <c r="AH956" s="18" t="e">
        <f>SUMIFS([2]Plan2!$H:$H,[2]Plan2!$A:$A,$D956,[2]Plan2!$U:$U,3)</f>
        <v>#VALUE!</v>
      </c>
      <c r="AI956" s="18" t="e">
        <f>SUMIFS([2]Plan2!$H:$H,[2]Plan2!$A:$A,$D956,[2]Plan2!$U:$U,4)</f>
        <v>#VALUE!</v>
      </c>
      <c r="AJ956" s="18" t="e">
        <f>SUMIFS([2]Plan2!$H:$H,[2]Plan2!$A:$A,$D956,[2]Plan2!$U:$U,5)</f>
        <v>#VALUE!</v>
      </c>
      <c r="AK956" s="23" t="e">
        <f t="shared" si="118"/>
        <v>#VALUE!</v>
      </c>
      <c r="AL956" s="23" t="e">
        <f t="shared" si="122"/>
        <v>#VALUE!</v>
      </c>
      <c r="AM956">
        <f t="shared" si="119"/>
        <v>0</v>
      </c>
    </row>
    <row r="957" spans="1:39" ht="15.75" x14ac:dyDescent="0.25">
      <c r="A957" s="21"/>
      <c r="B957" s="21" t="s">
        <v>1519</v>
      </c>
      <c r="C957" s="21">
        <v>9722463</v>
      </c>
      <c r="D957" s="25">
        <v>191987</v>
      </c>
      <c r="E957" s="21" t="s">
        <v>69</v>
      </c>
      <c r="F957" s="31" t="s">
        <v>69</v>
      </c>
      <c r="G957" s="21" t="s">
        <v>1749</v>
      </c>
      <c r="H957" s="21" t="s">
        <v>1188</v>
      </c>
      <c r="I957" s="25" t="s">
        <v>170</v>
      </c>
      <c r="J957" s="21" t="s">
        <v>88</v>
      </c>
      <c r="K957" s="21" t="s">
        <v>89</v>
      </c>
      <c r="L957" s="20">
        <v>45461</v>
      </c>
      <c r="M957" s="20">
        <v>44818</v>
      </c>
      <c r="N957" s="21" t="s">
        <v>53</v>
      </c>
      <c r="O957" s="21">
        <v>47</v>
      </c>
      <c r="P957" s="21">
        <v>0</v>
      </c>
      <c r="Q957" s="21">
        <v>0</v>
      </c>
      <c r="R957" s="28"/>
      <c r="S957" s="18" t="str">
        <f>IFERROR(VLOOKUP(D957,'[1]comparativo br'!$A:$B,2,FALSE),"")</f>
        <v/>
      </c>
      <c r="T957" s="18" t="str">
        <f>IFERROR(VLOOKUP(D957,'[1]comparativo br'!$A:$C,3,FALSE),"")</f>
        <v/>
      </c>
      <c r="U957" s="15" t="str">
        <f t="shared" si="117"/>
        <v/>
      </c>
      <c r="V957" s="19" t="str">
        <f>IFERROR(VLOOKUP(D957,'[1]comparativo br'!$A:$D,4,FALSE),"")</f>
        <v/>
      </c>
      <c r="W957" s="19" t="str">
        <f>IFERROR(VLOOKUP(D957,'[1]comparativo br'!$A:$E,5,FALSE),"")</f>
        <v/>
      </c>
      <c r="X957" s="15" t="str">
        <f t="shared" si="125"/>
        <v/>
      </c>
      <c r="Y957" s="18" t="e">
        <f>SUMIFS([2]Plan2!$H:$H,[2]Plan2!$A:$A,$D957,[2]Plan2!$U:$U,6)</f>
        <v>#VALUE!</v>
      </c>
      <c r="Z957" s="18" t="e">
        <f>SUMIFS([2]Plan2!$H:$H,[2]Plan2!$A:$A,$D957,[2]Plan2!$U:$U,7)</f>
        <v>#VALUE!</v>
      </c>
      <c r="AA957" s="18" t="e">
        <f>SUMIFS([2]Plan2!$H:$H,[2]Plan2!$A:$A,$D957,[2]Plan2!$U:$U,8)</f>
        <v>#VALUE!</v>
      </c>
      <c r="AB957" s="18" t="e">
        <f>SUMIFS([2]Plan2!$H:$H,[2]Plan2!$A:$A,$D957,[2]Plan2!$U:$U,9)</f>
        <v>#VALUE!</v>
      </c>
      <c r="AC957" s="18" t="e">
        <f>SUMIFS([2]Plan2!$H:$H,[2]Plan2!$A:$A,$D957,[2]Plan2!$U:$U,10)</f>
        <v>#VALUE!</v>
      </c>
      <c r="AD957" s="18" t="e">
        <f>SUMIFS([2]Plan2!$H:$H,[2]Plan2!$A:$A,$D957,[2]Plan2!$U:$U,11)</f>
        <v>#VALUE!</v>
      </c>
      <c r="AE957" s="18" t="e">
        <f>SUMIFS([2]Plan2!$H:$H,[2]Plan2!$A:$A,$D957,[2]Plan2!$U:$U,12)</f>
        <v>#VALUE!</v>
      </c>
      <c r="AF957" s="18" t="e">
        <f>SUMIFS([2]Plan2!$H:$H,[2]Plan2!$A:$A,$D957,[2]Plan2!$U:$U,1)</f>
        <v>#VALUE!</v>
      </c>
      <c r="AG957" s="18" t="e">
        <f>SUMIFS([2]Plan2!$H:$H,[2]Plan2!$A:$A,$D957,[2]Plan2!$U:$U,2)</f>
        <v>#VALUE!</v>
      </c>
      <c r="AH957" s="18" t="e">
        <f>SUMIFS([2]Plan2!$H:$H,[2]Plan2!$A:$A,$D957,[2]Plan2!$U:$U,3)</f>
        <v>#VALUE!</v>
      </c>
      <c r="AI957" s="18" t="e">
        <f>SUMIFS([2]Plan2!$H:$H,[2]Plan2!$A:$A,$D957,[2]Plan2!$U:$U,4)</f>
        <v>#VALUE!</v>
      </c>
      <c r="AJ957" s="18" t="e">
        <f>SUMIFS([2]Plan2!$H:$H,[2]Plan2!$A:$A,$D957,[2]Plan2!$U:$U,5)</f>
        <v>#VALUE!</v>
      </c>
      <c r="AK957" s="23" t="e">
        <f t="shared" si="118"/>
        <v>#VALUE!</v>
      </c>
      <c r="AL957" s="23" t="e">
        <f t="shared" si="122"/>
        <v>#VALUE!</v>
      </c>
      <c r="AM957">
        <f t="shared" si="119"/>
        <v>0</v>
      </c>
    </row>
    <row r="958" spans="1:39" ht="15.75" x14ac:dyDescent="0.25">
      <c r="A958" s="21"/>
      <c r="B958" s="21" t="s">
        <v>1519</v>
      </c>
      <c r="C958" s="21">
        <v>10164010</v>
      </c>
      <c r="D958" s="25">
        <v>193070</v>
      </c>
      <c r="E958" s="21" t="s">
        <v>24</v>
      </c>
      <c r="F958" s="31" t="s">
        <v>24</v>
      </c>
      <c r="G958" s="21" t="s">
        <v>875</v>
      </c>
      <c r="H958" s="21" t="s">
        <v>876</v>
      </c>
      <c r="I958" s="25" t="s">
        <v>170</v>
      </c>
      <c r="J958" s="21" t="s">
        <v>27</v>
      </c>
      <c r="K958" s="21" t="s">
        <v>28</v>
      </c>
      <c r="L958" s="20">
        <v>45464</v>
      </c>
      <c r="M958" s="20">
        <v>45533</v>
      </c>
      <c r="N958" s="21" t="s">
        <v>53</v>
      </c>
      <c r="O958" s="21">
        <v>20</v>
      </c>
      <c r="P958" s="21">
        <v>16</v>
      </c>
      <c r="Q958" s="21">
        <v>6</v>
      </c>
      <c r="R958" s="15">
        <f>(Q958-P958)/P958</f>
        <v>-0.625</v>
      </c>
      <c r="S958" s="18" t="str">
        <f>IFERROR(VLOOKUP(D958,'[1]comparativo br'!$A:$B,2,FALSE),"")</f>
        <v/>
      </c>
      <c r="T958" s="18" t="str">
        <f>IFERROR(VLOOKUP(D958,'[1]comparativo br'!$A:$C,3,FALSE),"")</f>
        <v/>
      </c>
      <c r="U958" s="15" t="str">
        <f t="shared" si="117"/>
        <v/>
      </c>
      <c r="V958" s="19" t="str">
        <f>IFERROR(VLOOKUP(D958,'[1]comparativo br'!$A:$D,4,FALSE),"")</f>
        <v/>
      </c>
      <c r="W958" s="19" t="str">
        <f>IFERROR(VLOOKUP(D958,'[1]comparativo br'!$A:$E,5,FALSE),"")</f>
        <v/>
      </c>
      <c r="X958" s="15" t="str">
        <f t="shared" si="125"/>
        <v/>
      </c>
      <c r="Y958" s="18" t="e">
        <f>SUMIFS([2]Plan2!$H:$H,[2]Plan2!$A:$A,$D958,[2]Plan2!$U:$U,6)</f>
        <v>#VALUE!</v>
      </c>
      <c r="Z958" s="18" t="e">
        <f>SUMIFS([2]Plan2!$H:$H,[2]Plan2!$A:$A,$D958,[2]Plan2!$U:$U,7)</f>
        <v>#VALUE!</v>
      </c>
      <c r="AA958" s="18" t="e">
        <f>SUMIFS([2]Plan2!$H:$H,[2]Plan2!$A:$A,$D958,[2]Plan2!$U:$U,8)</f>
        <v>#VALUE!</v>
      </c>
      <c r="AB958" s="18" t="e">
        <f>SUMIFS([2]Plan2!$H:$H,[2]Plan2!$A:$A,$D958,[2]Plan2!$U:$U,9)</f>
        <v>#VALUE!</v>
      </c>
      <c r="AC958" s="18" t="e">
        <f>SUMIFS([2]Plan2!$H:$H,[2]Plan2!$A:$A,$D958,[2]Plan2!$U:$U,10)</f>
        <v>#VALUE!</v>
      </c>
      <c r="AD958" s="18" t="e">
        <f>SUMIFS([2]Plan2!$H:$H,[2]Plan2!$A:$A,$D958,[2]Plan2!$U:$U,11)</f>
        <v>#VALUE!</v>
      </c>
      <c r="AE958" s="18" t="e">
        <f>SUMIFS([2]Plan2!$H:$H,[2]Plan2!$A:$A,$D958,[2]Plan2!$U:$U,12)</f>
        <v>#VALUE!</v>
      </c>
      <c r="AF958" s="18" t="e">
        <f>SUMIFS([2]Plan2!$H:$H,[2]Plan2!$A:$A,$D958,[2]Plan2!$U:$U,1)</f>
        <v>#VALUE!</v>
      </c>
      <c r="AG958" s="18" t="e">
        <f>SUMIFS([2]Plan2!$H:$H,[2]Plan2!$A:$A,$D958,[2]Plan2!$U:$U,2)</f>
        <v>#VALUE!</v>
      </c>
      <c r="AH958" s="18" t="e">
        <f>SUMIFS([2]Plan2!$H:$H,[2]Plan2!$A:$A,$D958,[2]Plan2!$U:$U,3)</f>
        <v>#VALUE!</v>
      </c>
      <c r="AI958" s="18" t="e">
        <f>SUMIFS([2]Plan2!$H:$H,[2]Plan2!$A:$A,$D958,[2]Plan2!$U:$U,4)</f>
        <v>#VALUE!</v>
      </c>
      <c r="AJ958" s="18" t="e">
        <f>SUMIFS([2]Plan2!$H:$H,[2]Plan2!$A:$A,$D958,[2]Plan2!$U:$U,5)</f>
        <v>#VALUE!</v>
      </c>
      <c r="AK958" s="23" t="e">
        <f t="shared" si="118"/>
        <v>#VALUE!</v>
      </c>
      <c r="AL958" s="23" t="e">
        <f t="shared" si="122"/>
        <v>#VALUE!</v>
      </c>
      <c r="AM958">
        <f t="shared" si="119"/>
        <v>0</v>
      </c>
    </row>
    <row r="959" spans="1:39" ht="15.75" x14ac:dyDescent="0.25">
      <c r="A959" s="21"/>
      <c r="B959" s="21" t="s">
        <v>1519</v>
      </c>
      <c r="C959" s="21">
        <v>10256538</v>
      </c>
      <c r="D959" s="25">
        <v>192099</v>
      </c>
      <c r="E959" s="21" t="s">
        <v>33</v>
      </c>
      <c r="F959" s="31" t="s">
        <v>33</v>
      </c>
      <c r="G959" s="21" t="s">
        <v>703</v>
      </c>
      <c r="H959" s="21" t="s">
        <v>241</v>
      </c>
      <c r="I959" s="25" t="s">
        <v>121</v>
      </c>
      <c r="J959" s="21" t="s">
        <v>21</v>
      </c>
      <c r="K959" s="21"/>
      <c r="L959" s="20">
        <v>45089</v>
      </c>
      <c r="M959" s="20"/>
      <c r="N959" s="21" t="s">
        <v>53</v>
      </c>
      <c r="O959" s="21"/>
      <c r="P959" s="21"/>
      <c r="Q959" s="21"/>
      <c r="R959" s="28"/>
      <c r="S959" s="18" t="str">
        <f>IFERROR(VLOOKUP(D959,'[1]comparativo br'!$A:$B,2,FALSE),"")</f>
        <v/>
      </c>
      <c r="T959" s="18" t="str">
        <f>IFERROR(VLOOKUP(D959,'[1]comparativo br'!$A:$C,3,FALSE),"")</f>
        <v/>
      </c>
      <c r="U959" s="15" t="str">
        <f t="shared" si="117"/>
        <v/>
      </c>
      <c r="V959" s="19" t="str">
        <f>IFERROR(VLOOKUP(D959,'[1]comparativo br'!$A:$D,4,FALSE),"")</f>
        <v/>
      </c>
      <c r="W959" s="19" t="str">
        <f>IFERROR(VLOOKUP(D959,'[1]comparativo br'!$A:$E,5,FALSE),"")</f>
        <v/>
      </c>
      <c r="X959" s="15" t="str">
        <f t="shared" si="125"/>
        <v/>
      </c>
      <c r="Y959" s="18" t="e">
        <f>SUMIFS([2]Plan2!$H:$H,[2]Plan2!$A:$A,$D959,[2]Plan2!$U:$U,6)</f>
        <v>#VALUE!</v>
      </c>
      <c r="Z959" s="18" t="e">
        <f>SUMIFS([2]Plan2!$H:$H,[2]Plan2!$A:$A,$D959,[2]Plan2!$U:$U,7)</f>
        <v>#VALUE!</v>
      </c>
      <c r="AA959" s="18" t="e">
        <f>SUMIFS([2]Plan2!$H:$H,[2]Plan2!$A:$A,$D959,[2]Plan2!$U:$U,8)</f>
        <v>#VALUE!</v>
      </c>
      <c r="AB959" s="18" t="e">
        <f>SUMIFS([2]Plan2!$H:$H,[2]Plan2!$A:$A,$D959,[2]Plan2!$U:$U,9)</f>
        <v>#VALUE!</v>
      </c>
      <c r="AC959" s="18" t="e">
        <f>SUMIFS([2]Plan2!$H:$H,[2]Plan2!$A:$A,$D959,[2]Plan2!$U:$U,10)</f>
        <v>#VALUE!</v>
      </c>
      <c r="AD959" s="18" t="e">
        <f>SUMIFS([2]Plan2!$H:$H,[2]Plan2!$A:$A,$D959,[2]Plan2!$U:$U,11)</f>
        <v>#VALUE!</v>
      </c>
      <c r="AE959" s="18" t="e">
        <f>SUMIFS([2]Plan2!$H:$H,[2]Plan2!$A:$A,$D959,[2]Plan2!$U:$U,12)</f>
        <v>#VALUE!</v>
      </c>
      <c r="AF959" s="18" t="e">
        <f>SUMIFS([2]Plan2!$H:$H,[2]Plan2!$A:$A,$D959,[2]Plan2!$U:$U,1)</f>
        <v>#VALUE!</v>
      </c>
      <c r="AG959" s="18" t="e">
        <f>SUMIFS([2]Plan2!$H:$H,[2]Plan2!$A:$A,$D959,[2]Plan2!$U:$U,2)</f>
        <v>#VALUE!</v>
      </c>
      <c r="AH959" s="18" t="e">
        <f>SUMIFS([2]Plan2!$H:$H,[2]Plan2!$A:$A,$D959,[2]Plan2!$U:$U,3)</f>
        <v>#VALUE!</v>
      </c>
      <c r="AI959" s="18" t="e">
        <f>SUMIFS([2]Plan2!$H:$H,[2]Plan2!$A:$A,$D959,[2]Plan2!$U:$U,4)</f>
        <v>#VALUE!</v>
      </c>
      <c r="AJ959" s="18" t="e">
        <f>SUMIFS([2]Plan2!$H:$H,[2]Plan2!$A:$A,$D959,[2]Plan2!$U:$U,5)</f>
        <v>#VALUE!</v>
      </c>
      <c r="AK959" s="23" t="e">
        <f t="shared" si="118"/>
        <v>#VALUE!</v>
      </c>
      <c r="AL959" s="23" t="e">
        <f t="shared" si="122"/>
        <v>#VALUE!</v>
      </c>
      <c r="AM959">
        <f t="shared" si="119"/>
        <v>0</v>
      </c>
    </row>
    <row r="960" spans="1:39" ht="15.75" x14ac:dyDescent="0.25">
      <c r="A960" s="21"/>
      <c r="B960" s="21" t="s">
        <v>1519</v>
      </c>
      <c r="C960" s="21">
        <v>10319371</v>
      </c>
      <c r="D960" s="25">
        <v>194637</v>
      </c>
      <c r="E960" s="21" t="s">
        <v>1180</v>
      </c>
      <c r="F960" s="31" t="s">
        <v>1180</v>
      </c>
      <c r="G960" s="21" t="s">
        <v>1713</v>
      </c>
      <c r="H960" s="21" t="s">
        <v>109</v>
      </c>
      <c r="I960" s="25" t="s">
        <v>20</v>
      </c>
      <c r="J960" s="21" t="s">
        <v>67</v>
      </c>
      <c r="K960" s="21" t="s">
        <v>416</v>
      </c>
      <c r="L960" s="20">
        <v>45468</v>
      </c>
      <c r="M960" s="20">
        <v>45456</v>
      </c>
      <c r="N960" s="21" t="s">
        <v>53</v>
      </c>
      <c r="O960" s="21">
        <v>0</v>
      </c>
      <c r="P960" s="21">
        <v>0</v>
      </c>
      <c r="Q960" s="21">
        <v>1</v>
      </c>
      <c r="R960" s="15">
        <v>1</v>
      </c>
      <c r="S960" s="18" t="str">
        <f>IFERROR(VLOOKUP(D960,'[1]comparativo br'!$A:$B,2,FALSE),"")</f>
        <v/>
      </c>
      <c r="T960" s="18" t="str">
        <f>IFERROR(VLOOKUP(D960,'[1]comparativo br'!$A:$C,3,FALSE),"")</f>
        <v/>
      </c>
      <c r="U960" s="15" t="str">
        <f t="shared" si="117"/>
        <v/>
      </c>
      <c r="V960" s="19" t="str">
        <f>IFERROR(VLOOKUP(D960,'[1]comparativo br'!$A:$D,4,FALSE),"")</f>
        <v/>
      </c>
      <c r="W960" s="19" t="str">
        <f>IFERROR(VLOOKUP(D960,'[1]comparativo br'!$A:$E,5,FALSE),"")</f>
        <v/>
      </c>
      <c r="X960" s="15" t="str">
        <f t="shared" si="125"/>
        <v/>
      </c>
      <c r="Y960" s="18" t="e">
        <f>SUMIFS([2]Plan2!$H:$H,[2]Plan2!$A:$A,$D960,[2]Plan2!$U:$U,6)</f>
        <v>#VALUE!</v>
      </c>
      <c r="Z960" s="18" t="e">
        <f>SUMIFS([2]Plan2!$H:$H,[2]Plan2!$A:$A,$D960,[2]Plan2!$U:$U,7)</f>
        <v>#VALUE!</v>
      </c>
      <c r="AA960" s="18" t="e">
        <f>SUMIFS([2]Plan2!$H:$H,[2]Plan2!$A:$A,$D960,[2]Plan2!$U:$U,8)</f>
        <v>#VALUE!</v>
      </c>
      <c r="AB960" s="18" t="e">
        <f>SUMIFS([2]Plan2!$H:$H,[2]Plan2!$A:$A,$D960,[2]Plan2!$U:$U,9)</f>
        <v>#VALUE!</v>
      </c>
      <c r="AC960" s="18" t="e">
        <f>SUMIFS([2]Plan2!$H:$H,[2]Plan2!$A:$A,$D960,[2]Plan2!$U:$U,10)</f>
        <v>#VALUE!</v>
      </c>
      <c r="AD960" s="18" t="e">
        <f>SUMIFS([2]Plan2!$H:$H,[2]Plan2!$A:$A,$D960,[2]Plan2!$U:$U,11)</f>
        <v>#VALUE!</v>
      </c>
      <c r="AE960" s="18" t="e">
        <f>SUMIFS([2]Plan2!$H:$H,[2]Plan2!$A:$A,$D960,[2]Plan2!$U:$U,12)</f>
        <v>#VALUE!</v>
      </c>
      <c r="AF960" s="18" t="e">
        <f>SUMIFS([2]Plan2!$H:$H,[2]Plan2!$A:$A,$D960,[2]Plan2!$U:$U,1)</f>
        <v>#VALUE!</v>
      </c>
      <c r="AG960" s="18" t="e">
        <f>SUMIFS([2]Plan2!$H:$H,[2]Plan2!$A:$A,$D960,[2]Plan2!$U:$U,2)</f>
        <v>#VALUE!</v>
      </c>
      <c r="AH960" s="18" t="e">
        <f>SUMIFS([2]Plan2!$H:$H,[2]Plan2!$A:$A,$D960,[2]Plan2!$U:$U,3)</f>
        <v>#VALUE!</v>
      </c>
      <c r="AI960" s="18" t="e">
        <f>SUMIFS([2]Plan2!$H:$H,[2]Plan2!$A:$A,$D960,[2]Plan2!$U:$U,4)</f>
        <v>#VALUE!</v>
      </c>
      <c r="AJ960" s="18" t="e">
        <f>SUMIFS([2]Plan2!$H:$H,[2]Plan2!$A:$A,$D960,[2]Plan2!$U:$U,5)</f>
        <v>#VALUE!</v>
      </c>
      <c r="AK960" s="23" t="e">
        <f t="shared" si="118"/>
        <v>#VALUE!</v>
      </c>
      <c r="AL960" s="23" t="e">
        <f t="shared" si="122"/>
        <v>#VALUE!</v>
      </c>
      <c r="AM960">
        <f t="shared" si="119"/>
        <v>0</v>
      </c>
    </row>
    <row r="961" spans="1:39" ht="15.75" x14ac:dyDescent="0.25">
      <c r="A961" s="21" t="s">
        <v>36</v>
      </c>
      <c r="B961" s="21" t="s">
        <v>1519</v>
      </c>
      <c r="C961" s="21">
        <v>10322268</v>
      </c>
      <c r="D961" s="25">
        <v>101928</v>
      </c>
      <c r="E961" s="21" t="s">
        <v>33</v>
      </c>
      <c r="F961" s="31" t="s">
        <v>2489</v>
      </c>
      <c r="G961" s="21" t="s">
        <v>1752</v>
      </c>
      <c r="H961" s="21" t="s">
        <v>310</v>
      </c>
      <c r="I961" s="25" t="s">
        <v>132</v>
      </c>
      <c r="J961" s="21" t="s">
        <v>27</v>
      </c>
      <c r="K961" s="21" t="s">
        <v>74</v>
      </c>
      <c r="L961" s="20">
        <v>45471</v>
      </c>
      <c r="M961" s="20">
        <v>45594</v>
      </c>
      <c r="N961" s="21" t="s">
        <v>53</v>
      </c>
      <c r="O961" s="21">
        <v>1</v>
      </c>
      <c r="P961" s="21">
        <v>0</v>
      </c>
      <c r="Q961" s="21">
        <v>1</v>
      </c>
      <c r="R961" s="15">
        <v>1</v>
      </c>
      <c r="S961" s="18" t="str">
        <f>IFERROR(VLOOKUP(D961,'[1]comparativo br'!$A:$B,2,FALSE),"")</f>
        <v/>
      </c>
      <c r="T961" s="18" t="str">
        <f>IFERROR(VLOOKUP(D961,'[1]comparativo br'!$A:$C,3,FALSE),"")</f>
        <v/>
      </c>
      <c r="U961" s="15" t="str">
        <f t="shared" si="117"/>
        <v/>
      </c>
      <c r="V961" s="19" t="str">
        <f>IFERROR(VLOOKUP(D961,'[1]comparativo br'!$A:$D,4,FALSE),"")</f>
        <v/>
      </c>
      <c r="W961" s="19" t="str">
        <f>IFERROR(VLOOKUP(D961,'[1]comparativo br'!$A:$E,5,FALSE),"")</f>
        <v/>
      </c>
      <c r="X961" s="15" t="str">
        <f t="shared" si="125"/>
        <v/>
      </c>
      <c r="Y961" s="18" t="e">
        <f>SUMIFS([2]Plan2!$H:$H,[2]Plan2!$A:$A,$D961,[2]Plan2!$U:$U,6)</f>
        <v>#VALUE!</v>
      </c>
      <c r="Z961" s="18" t="e">
        <f>SUMIFS([2]Plan2!$H:$H,[2]Plan2!$A:$A,$D961,[2]Plan2!$U:$U,7)</f>
        <v>#VALUE!</v>
      </c>
      <c r="AA961" s="18" t="e">
        <f>SUMIFS([2]Plan2!$H:$H,[2]Plan2!$A:$A,$D961,[2]Plan2!$U:$U,8)</f>
        <v>#VALUE!</v>
      </c>
      <c r="AB961" s="18" t="e">
        <f>SUMIFS([2]Plan2!$H:$H,[2]Plan2!$A:$A,$D961,[2]Plan2!$U:$U,9)</f>
        <v>#VALUE!</v>
      </c>
      <c r="AC961" s="18" t="e">
        <f>SUMIFS([2]Plan2!$H:$H,[2]Plan2!$A:$A,$D961,[2]Plan2!$U:$U,10)</f>
        <v>#VALUE!</v>
      </c>
      <c r="AD961" s="18" t="e">
        <f>SUMIFS([2]Plan2!$H:$H,[2]Plan2!$A:$A,$D961,[2]Plan2!$U:$U,11)</f>
        <v>#VALUE!</v>
      </c>
      <c r="AE961" s="18" t="e">
        <f>SUMIFS([2]Plan2!$H:$H,[2]Plan2!$A:$A,$D961,[2]Plan2!$U:$U,12)</f>
        <v>#VALUE!</v>
      </c>
      <c r="AF961" s="18" t="e">
        <f>SUMIFS([2]Plan2!$H:$H,[2]Plan2!$A:$A,$D961,[2]Plan2!$U:$U,1)</f>
        <v>#VALUE!</v>
      </c>
      <c r="AG961" s="18" t="e">
        <f>SUMIFS([2]Plan2!$H:$H,[2]Plan2!$A:$A,$D961,[2]Plan2!$U:$U,2)</f>
        <v>#VALUE!</v>
      </c>
      <c r="AH961" s="18" t="e">
        <f>SUMIFS([2]Plan2!$H:$H,[2]Plan2!$A:$A,$D961,[2]Plan2!$U:$U,3)</f>
        <v>#VALUE!</v>
      </c>
      <c r="AI961" s="18" t="e">
        <f>SUMIFS([2]Plan2!$H:$H,[2]Plan2!$A:$A,$D961,[2]Plan2!$U:$U,4)</f>
        <v>#VALUE!</v>
      </c>
      <c r="AJ961" s="18" t="e">
        <f>SUMIFS([2]Plan2!$H:$H,[2]Plan2!$A:$A,$D961,[2]Plan2!$U:$U,5)</f>
        <v>#VALUE!</v>
      </c>
      <c r="AK961" s="23" t="e">
        <f t="shared" si="118"/>
        <v>#VALUE!</v>
      </c>
      <c r="AL961" s="23" t="e">
        <f t="shared" si="122"/>
        <v>#VALUE!</v>
      </c>
      <c r="AM961">
        <f t="shared" si="119"/>
        <v>0</v>
      </c>
    </row>
    <row r="962" spans="1:39" ht="15.75" x14ac:dyDescent="0.25">
      <c r="A962" s="21"/>
      <c r="B962" s="21" t="s">
        <v>1519</v>
      </c>
      <c r="C962" s="21">
        <v>10362820</v>
      </c>
      <c r="D962" s="25">
        <v>101529</v>
      </c>
      <c r="E962" s="21" t="s">
        <v>1180</v>
      </c>
      <c r="F962" s="31" t="s">
        <v>1180</v>
      </c>
      <c r="G962" s="21" t="s">
        <v>1200</v>
      </c>
      <c r="H962" s="21" t="s">
        <v>373</v>
      </c>
      <c r="I962" s="25" t="s">
        <v>170</v>
      </c>
      <c r="J962" s="21" t="s">
        <v>27</v>
      </c>
      <c r="K962" s="21" t="s">
        <v>28</v>
      </c>
      <c r="L962" s="20">
        <v>45775</v>
      </c>
      <c r="M962" s="20">
        <v>45792</v>
      </c>
      <c r="N962" s="21" t="s">
        <v>18</v>
      </c>
      <c r="O962" s="21">
        <v>196</v>
      </c>
      <c r="P962" s="21">
        <v>181</v>
      </c>
      <c r="Q962" s="21">
        <v>211</v>
      </c>
      <c r="R962" s="15">
        <f>(Q962-P962)/P962</f>
        <v>0.16574585635359115</v>
      </c>
      <c r="S962" s="18">
        <f>IFERROR(VLOOKUP(D962,'[1]comparativo br'!$A:$B,2,FALSE),"")</f>
        <v>3990</v>
      </c>
      <c r="T962" s="18">
        <f>IFERROR(VLOOKUP(D962,'[1]comparativo br'!$A:$C,3,FALSE),"")</f>
        <v>8400</v>
      </c>
      <c r="U962" s="15">
        <f t="shared" si="117"/>
        <v>1.1052631578947369</v>
      </c>
      <c r="V962" s="19">
        <f>IFERROR(VLOOKUP(D962,'[1]comparativo br'!$A:$D,4,FALSE),"")</f>
        <v>128</v>
      </c>
      <c r="W962" s="19">
        <f>IFERROR(VLOOKUP(D962,'[1]comparativo br'!$A:$E,5,FALSE),"")</f>
        <v>124</v>
      </c>
      <c r="X962" s="15">
        <f t="shared" si="125"/>
        <v>-3.125E-2</v>
      </c>
      <c r="Y962" s="18" t="e">
        <f>SUMIFS([2]Plan2!$H:$H,[2]Plan2!$A:$A,$D962,[2]Plan2!$U:$U,6)</f>
        <v>#VALUE!</v>
      </c>
      <c r="Z962" s="18" t="e">
        <f>SUMIFS([2]Plan2!$H:$H,[2]Plan2!$A:$A,$D962,[2]Plan2!$U:$U,7)</f>
        <v>#VALUE!</v>
      </c>
      <c r="AA962" s="18" t="e">
        <f>SUMIFS([2]Plan2!$H:$H,[2]Plan2!$A:$A,$D962,[2]Plan2!$U:$U,8)</f>
        <v>#VALUE!</v>
      </c>
      <c r="AB962" s="18" t="e">
        <f>SUMIFS([2]Plan2!$H:$H,[2]Plan2!$A:$A,$D962,[2]Plan2!$U:$U,9)</f>
        <v>#VALUE!</v>
      </c>
      <c r="AC962" s="18" t="e">
        <f>SUMIFS([2]Plan2!$H:$H,[2]Plan2!$A:$A,$D962,[2]Plan2!$U:$U,10)</f>
        <v>#VALUE!</v>
      </c>
      <c r="AD962" s="18" t="e">
        <f>SUMIFS([2]Plan2!$H:$H,[2]Plan2!$A:$A,$D962,[2]Plan2!$U:$U,11)</f>
        <v>#VALUE!</v>
      </c>
      <c r="AE962" s="18" t="e">
        <f>SUMIFS([2]Plan2!$H:$H,[2]Plan2!$A:$A,$D962,[2]Plan2!$U:$U,12)</f>
        <v>#VALUE!</v>
      </c>
      <c r="AF962" s="18" t="e">
        <f>SUMIFS([2]Plan2!$H:$H,[2]Plan2!$A:$A,$D962,[2]Plan2!$U:$U,1)</f>
        <v>#VALUE!</v>
      </c>
      <c r="AG962" s="18" t="e">
        <f>SUMIFS([2]Plan2!$H:$H,[2]Plan2!$A:$A,$D962,[2]Plan2!$U:$U,2)</f>
        <v>#VALUE!</v>
      </c>
      <c r="AH962" s="18" t="e">
        <f>SUMIFS([2]Plan2!$H:$H,[2]Plan2!$A:$A,$D962,[2]Plan2!$U:$U,3)</f>
        <v>#VALUE!</v>
      </c>
      <c r="AI962" s="18" t="e">
        <f>SUMIFS([2]Plan2!$H:$H,[2]Plan2!$A:$A,$D962,[2]Plan2!$U:$U,4)</f>
        <v>#VALUE!</v>
      </c>
      <c r="AJ962" s="18" t="e">
        <f>SUMIFS([2]Plan2!$H:$H,[2]Plan2!$A:$A,$D962,[2]Plan2!$U:$U,5)</f>
        <v>#VALUE!</v>
      </c>
      <c r="AK962" s="23" t="e">
        <f t="shared" si="118"/>
        <v>#VALUE!</v>
      </c>
      <c r="AL962" s="23" t="e">
        <f t="shared" si="122"/>
        <v>#VALUE!</v>
      </c>
      <c r="AM962">
        <f t="shared" si="119"/>
        <v>0</v>
      </c>
    </row>
    <row r="963" spans="1:39" ht="15.75" x14ac:dyDescent="0.25">
      <c r="A963" s="21"/>
      <c r="B963" s="21" t="s">
        <v>1519</v>
      </c>
      <c r="C963" s="21">
        <v>10394422</v>
      </c>
      <c r="D963" s="25">
        <v>190971</v>
      </c>
      <c r="E963" s="21" t="s">
        <v>1180</v>
      </c>
      <c r="F963" s="31" t="s">
        <v>1180</v>
      </c>
      <c r="G963" s="21" t="s">
        <v>1294</v>
      </c>
      <c r="H963" s="21" t="s">
        <v>172</v>
      </c>
      <c r="I963" s="25" t="s">
        <v>20</v>
      </c>
      <c r="J963" s="21" t="s">
        <v>107</v>
      </c>
      <c r="K963" s="21"/>
      <c r="L963" s="20">
        <v>45517</v>
      </c>
      <c r="M963" s="20">
        <v>45615</v>
      </c>
      <c r="N963" s="21" t="s">
        <v>53</v>
      </c>
      <c r="O963" s="21">
        <v>28</v>
      </c>
      <c r="P963" s="21">
        <v>30</v>
      </c>
      <c r="Q963" s="21">
        <v>4</v>
      </c>
      <c r="R963" s="15">
        <f>(Q963-P963)/P963</f>
        <v>-0.8666666666666667</v>
      </c>
      <c r="S963" s="18">
        <f>IFERROR(VLOOKUP(D963,'[1]comparativo br'!$A:$B,2,FALSE),"")</f>
        <v>0</v>
      </c>
      <c r="T963" s="18">
        <f>IFERROR(VLOOKUP(D963,'[1]comparativo br'!$A:$C,3,FALSE),"")</f>
        <v>0</v>
      </c>
      <c r="U963" s="15" t="str">
        <f t="shared" si="117"/>
        <v/>
      </c>
      <c r="V963" s="19">
        <f>IFERROR(VLOOKUP(D963,'[1]comparativo br'!$A:$D,4,FALSE),"")</f>
        <v>6</v>
      </c>
      <c r="W963" s="19">
        <f>IFERROR(VLOOKUP(D963,'[1]comparativo br'!$A:$E,5,FALSE),"")</f>
        <v>1</v>
      </c>
      <c r="X963" s="15">
        <f t="shared" si="125"/>
        <v>-0.83333333333333337</v>
      </c>
      <c r="Y963" s="18" t="e">
        <f>SUMIFS([2]Plan2!$H:$H,[2]Plan2!$A:$A,$D963,[2]Plan2!$U:$U,6)</f>
        <v>#VALUE!</v>
      </c>
      <c r="Z963" s="18" t="e">
        <f>SUMIFS([2]Plan2!$H:$H,[2]Plan2!$A:$A,$D963,[2]Plan2!$U:$U,7)</f>
        <v>#VALUE!</v>
      </c>
      <c r="AA963" s="18" t="e">
        <f>SUMIFS([2]Plan2!$H:$H,[2]Plan2!$A:$A,$D963,[2]Plan2!$U:$U,8)</f>
        <v>#VALUE!</v>
      </c>
      <c r="AB963" s="18" t="e">
        <f>SUMIFS([2]Plan2!$H:$H,[2]Plan2!$A:$A,$D963,[2]Plan2!$U:$U,9)</f>
        <v>#VALUE!</v>
      </c>
      <c r="AC963" s="18" t="e">
        <f>SUMIFS([2]Plan2!$H:$H,[2]Plan2!$A:$A,$D963,[2]Plan2!$U:$U,10)</f>
        <v>#VALUE!</v>
      </c>
      <c r="AD963" s="18" t="e">
        <f>SUMIFS([2]Plan2!$H:$H,[2]Plan2!$A:$A,$D963,[2]Plan2!$U:$U,11)</f>
        <v>#VALUE!</v>
      </c>
      <c r="AE963" s="18" t="e">
        <f>SUMIFS([2]Plan2!$H:$H,[2]Plan2!$A:$A,$D963,[2]Plan2!$U:$U,12)</f>
        <v>#VALUE!</v>
      </c>
      <c r="AF963" s="18" t="e">
        <f>SUMIFS([2]Plan2!$H:$H,[2]Plan2!$A:$A,$D963,[2]Plan2!$U:$U,1)</f>
        <v>#VALUE!</v>
      </c>
      <c r="AG963" s="18" t="e">
        <f>SUMIFS([2]Plan2!$H:$H,[2]Plan2!$A:$A,$D963,[2]Plan2!$U:$U,2)</f>
        <v>#VALUE!</v>
      </c>
      <c r="AH963" s="18" t="e">
        <f>SUMIFS([2]Plan2!$H:$H,[2]Plan2!$A:$A,$D963,[2]Plan2!$U:$U,3)</f>
        <v>#VALUE!</v>
      </c>
      <c r="AI963" s="18" t="e">
        <f>SUMIFS([2]Plan2!$H:$H,[2]Plan2!$A:$A,$D963,[2]Plan2!$U:$U,4)</f>
        <v>#VALUE!</v>
      </c>
      <c r="AJ963" s="18" t="e">
        <f>SUMIFS([2]Plan2!$H:$H,[2]Plan2!$A:$A,$D963,[2]Plan2!$U:$U,5)</f>
        <v>#VALUE!</v>
      </c>
      <c r="AK963" s="23" t="e">
        <f t="shared" si="118"/>
        <v>#VALUE!</v>
      </c>
      <c r="AL963" s="23" t="e">
        <f t="shared" si="122"/>
        <v>#VALUE!</v>
      </c>
      <c r="AM963">
        <f t="shared" si="119"/>
        <v>0</v>
      </c>
    </row>
    <row r="964" spans="1:39" ht="15.75" x14ac:dyDescent="0.25">
      <c r="A964" s="21"/>
      <c r="B964" s="21" t="s">
        <v>1520</v>
      </c>
      <c r="C964" s="21">
        <v>10408112</v>
      </c>
      <c r="D964" s="25">
        <v>194494</v>
      </c>
      <c r="E964" s="21" t="s">
        <v>1206</v>
      </c>
      <c r="F964" s="31" t="s">
        <v>1206</v>
      </c>
      <c r="G964" s="21" t="s">
        <v>2211</v>
      </c>
      <c r="H964" s="21" t="s">
        <v>1738</v>
      </c>
      <c r="I964" s="25" t="s">
        <v>55</v>
      </c>
      <c r="J964" s="21" t="s">
        <v>67</v>
      </c>
      <c r="K964" s="21" t="s">
        <v>416</v>
      </c>
      <c r="L964" s="20">
        <v>45695</v>
      </c>
      <c r="M964" s="20"/>
      <c r="N964" s="21" t="s">
        <v>18</v>
      </c>
      <c r="O964" s="21"/>
      <c r="P964" s="21"/>
      <c r="Q964" s="21"/>
      <c r="R964" s="28"/>
      <c r="S964" s="18">
        <f>IFERROR(VLOOKUP(D964,'[1]comparativo br'!$A:$B,2,FALSE),"")</f>
        <v>636.1</v>
      </c>
      <c r="T964" s="18">
        <f>IFERROR(VLOOKUP(D964,'[1]comparativo br'!$A:$C,3,FALSE),"")</f>
        <v>1061</v>
      </c>
      <c r="U964" s="15">
        <f t="shared" si="117"/>
        <v>0.6679767332180474</v>
      </c>
      <c r="V964" s="19">
        <f>IFERROR(VLOOKUP(D964,'[1]comparativo br'!$A:$D,4,FALSE),"")</f>
        <v>0</v>
      </c>
      <c r="W964" s="19">
        <f>IFERROR(VLOOKUP(D964,'[1]comparativo br'!$A:$E,5,FALSE),"")</f>
        <v>0</v>
      </c>
      <c r="X964" s="15" t="str">
        <f t="shared" si="125"/>
        <v/>
      </c>
      <c r="Y964" s="18" t="e">
        <f>SUMIFS([2]Plan2!$H:$H,[2]Plan2!$A:$A,$D964,[2]Plan2!$U:$U,6)</f>
        <v>#VALUE!</v>
      </c>
      <c r="Z964" s="18" t="e">
        <f>SUMIFS([2]Plan2!$H:$H,[2]Plan2!$A:$A,$D964,[2]Plan2!$U:$U,7)</f>
        <v>#VALUE!</v>
      </c>
      <c r="AA964" s="18" t="e">
        <f>SUMIFS([2]Plan2!$H:$H,[2]Plan2!$A:$A,$D964,[2]Plan2!$U:$U,8)</f>
        <v>#VALUE!</v>
      </c>
      <c r="AB964" s="18" t="e">
        <f>SUMIFS([2]Plan2!$H:$H,[2]Plan2!$A:$A,$D964,[2]Plan2!$U:$U,9)</f>
        <v>#VALUE!</v>
      </c>
      <c r="AC964" s="18" t="e">
        <f>SUMIFS([2]Plan2!$H:$H,[2]Plan2!$A:$A,$D964,[2]Plan2!$U:$U,10)</f>
        <v>#VALUE!</v>
      </c>
      <c r="AD964" s="18" t="e">
        <f>SUMIFS([2]Plan2!$H:$H,[2]Plan2!$A:$A,$D964,[2]Plan2!$U:$U,11)</f>
        <v>#VALUE!</v>
      </c>
      <c r="AE964" s="18" t="e">
        <f>SUMIFS([2]Plan2!$H:$H,[2]Plan2!$A:$A,$D964,[2]Plan2!$U:$U,12)</f>
        <v>#VALUE!</v>
      </c>
      <c r="AF964" s="18" t="e">
        <f>SUMIFS([2]Plan2!$H:$H,[2]Plan2!$A:$A,$D964,[2]Plan2!$U:$U,1)</f>
        <v>#VALUE!</v>
      </c>
      <c r="AG964" s="18" t="e">
        <f>SUMIFS([2]Plan2!$H:$H,[2]Plan2!$A:$A,$D964,[2]Plan2!$U:$U,2)</f>
        <v>#VALUE!</v>
      </c>
      <c r="AH964" s="18" t="e">
        <f>SUMIFS([2]Plan2!$H:$H,[2]Plan2!$A:$A,$D964,[2]Plan2!$U:$U,3)</f>
        <v>#VALUE!</v>
      </c>
      <c r="AI964" s="18" t="e">
        <f>SUMIFS([2]Plan2!$H:$H,[2]Plan2!$A:$A,$D964,[2]Plan2!$U:$U,4)</f>
        <v>#VALUE!</v>
      </c>
      <c r="AJ964" s="18" t="e">
        <f>SUMIFS([2]Plan2!$H:$H,[2]Plan2!$A:$A,$D964,[2]Plan2!$U:$U,5)</f>
        <v>#VALUE!</v>
      </c>
      <c r="AK964" s="23" t="e">
        <f t="shared" si="118"/>
        <v>#VALUE!</v>
      </c>
      <c r="AL964" s="23" t="e">
        <f t="shared" si="122"/>
        <v>#VALUE!</v>
      </c>
      <c r="AM964">
        <f t="shared" si="119"/>
        <v>0</v>
      </c>
    </row>
    <row r="965" spans="1:39" ht="15.75" x14ac:dyDescent="0.25">
      <c r="A965" s="21"/>
      <c r="B965" s="21" t="s">
        <v>1519</v>
      </c>
      <c r="C965" s="21">
        <v>10431501</v>
      </c>
      <c r="D965" s="25">
        <v>194073</v>
      </c>
      <c r="E965" s="21" t="s">
        <v>1798</v>
      </c>
      <c r="F965" s="31" t="s">
        <v>1798</v>
      </c>
      <c r="G965" s="21" t="s">
        <v>1011</v>
      </c>
      <c r="H965" s="21" t="s">
        <v>1012</v>
      </c>
      <c r="I965" s="25" t="s">
        <v>145</v>
      </c>
      <c r="J965" s="21" t="s">
        <v>67</v>
      </c>
      <c r="K965" s="21" t="s">
        <v>68</v>
      </c>
      <c r="L965" s="20">
        <v>45373</v>
      </c>
      <c r="M965" s="20">
        <v>45730</v>
      </c>
      <c r="N965" s="21" t="s">
        <v>53</v>
      </c>
      <c r="O965" s="21">
        <v>2</v>
      </c>
      <c r="P965" s="21">
        <v>1</v>
      </c>
      <c r="Q965" s="21">
        <v>5</v>
      </c>
      <c r="R965" s="15">
        <f>(Q965-P965)/P965</f>
        <v>4</v>
      </c>
      <c r="S965" s="18" t="str">
        <f>IFERROR(VLOOKUP(D965,'[1]comparativo br'!$A:$B,2,FALSE),"")</f>
        <v/>
      </c>
      <c r="T965" s="18" t="str">
        <f>IFERROR(VLOOKUP(D965,'[1]comparativo br'!$A:$C,3,FALSE),"")</f>
        <v/>
      </c>
      <c r="U965" s="15" t="str">
        <f t="shared" si="117"/>
        <v/>
      </c>
      <c r="V965" s="19" t="str">
        <f>IFERROR(VLOOKUP(D965,'[1]comparativo br'!$A:$D,4,FALSE),"")</f>
        <v/>
      </c>
      <c r="W965" s="19" t="str">
        <f>IFERROR(VLOOKUP(D965,'[1]comparativo br'!$A:$E,5,FALSE),"")</f>
        <v/>
      </c>
      <c r="X965" s="15" t="str">
        <f t="shared" si="125"/>
        <v/>
      </c>
      <c r="Y965" s="18" t="e">
        <f>SUMIFS([2]Plan2!$H:$H,[2]Plan2!$A:$A,$D965,[2]Plan2!$U:$U,6)</f>
        <v>#VALUE!</v>
      </c>
      <c r="Z965" s="18" t="e">
        <f>SUMIFS([2]Plan2!$H:$H,[2]Plan2!$A:$A,$D965,[2]Plan2!$U:$U,7)</f>
        <v>#VALUE!</v>
      </c>
      <c r="AA965" s="18" t="e">
        <f>SUMIFS([2]Plan2!$H:$H,[2]Plan2!$A:$A,$D965,[2]Plan2!$U:$U,8)</f>
        <v>#VALUE!</v>
      </c>
      <c r="AB965" s="18" t="e">
        <f>SUMIFS([2]Plan2!$H:$H,[2]Plan2!$A:$A,$D965,[2]Plan2!$U:$U,9)</f>
        <v>#VALUE!</v>
      </c>
      <c r="AC965" s="18" t="e">
        <f>SUMIFS([2]Plan2!$H:$H,[2]Plan2!$A:$A,$D965,[2]Plan2!$U:$U,10)</f>
        <v>#VALUE!</v>
      </c>
      <c r="AD965" s="18" t="e">
        <f>SUMIFS([2]Plan2!$H:$H,[2]Plan2!$A:$A,$D965,[2]Plan2!$U:$U,11)</f>
        <v>#VALUE!</v>
      </c>
      <c r="AE965" s="18" t="e">
        <f>SUMIFS([2]Plan2!$H:$H,[2]Plan2!$A:$A,$D965,[2]Plan2!$U:$U,12)</f>
        <v>#VALUE!</v>
      </c>
      <c r="AF965" s="18" t="e">
        <f>SUMIFS([2]Plan2!$H:$H,[2]Plan2!$A:$A,$D965,[2]Plan2!$U:$U,1)</f>
        <v>#VALUE!</v>
      </c>
      <c r="AG965" s="18" t="e">
        <f>SUMIFS([2]Plan2!$H:$H,[2]Plan2!$A:$A,$D965,[2]Plan2!$U:$U,2)</f>
        <v>#VALUE!</v>
      </c>
      <c r="AH965" s="18" t="e">
        <f>SUMIFS([2]Plan2!$H:$H,[2]Plan2!$A:$A,$D965,[2]Plan2!$U:$U,3)</f>
        <v>#VALUE!</v>
      </c>
      <c r="AI965" s="18" t="e">
        <f>SUMIFS([2]Plan2!$H:$H,[2]Plan2!$A:$A,$D965,[2]Plan2!$U:$U,4)</f>
        <v>#VALUE!</v>
      </c>
      <c r="AJ965" s="18" t="e">
        <f>SUMIFS([2]Plan2!$H:$H,[2]Plan2!$A:$A,$D965,[2]Plan2!$U:$U,5)</f>
        <v>#VALUE!</v>
      </c>
      <c r="AK965" s="23" t="e">
        <f t="shared" si="118"/>
        <v>#VALUE!</v>
      </c>
      <c r="AL965" s="23" t="e">
        <f t="shared" si="122"/>
        <v>#VALUE!</v>
      </c>
      <c r="AM965">
        <f t="shared" si="119"/>
        <v>0</v>
      </c>
    </row>
    <row r="966" spans="1:39" ht="15.75" x14ac:dyDescent="0.25">
      <c r="A966" s="21"/>
      <c r="B966" s="21" t="s">
        <v>1519</v>
      </c>
      <c r="C966" s="21">
        <v>10452413</v>
      </c>
      <c r="D966" s="25">
        <v>194302</v>
      </c>
      <c r="E966" s="21" t="s">
        <v>12</v>
      </c>
      <c r="F966" s="31" t="s">
        <v>2488</v>
      </c>
      <c r="G966" s="21" t="s">
        <v>1559</v>
      </c>
      <c r="H966" s="21" t="s">
        <v>1071</v>
      </c>
      <c r="I966" s="25" t="s">
        <v>15</v>
      </c>
      <c r="J966" s="21" t="s">
        <v>27</v>
      </c>
      <c r="K966" s="21" t="s">
        <v>28</v>
      </c>
      <c r="L966" s="20">
        <v>45264</v>
      </c>
      <c r="M966" s="20">
        <v>45268</v>
      </c>
      <c r="N966" s="21" t="s">
        <v>53</v>
      </c>
      <c r="O966" s="21">
        <v>0</v>
      </c>
      <c r="P966" s="21">
        <v>1</v>
      </c>
      <c r="Q966" s="21">
        <v>0</v>
      </c>
      <c r="R966" s="15">
        <f>(Q966-P966)/P966</f>
        <v>-1</v>
      </c>
      <c r="S966" s="18" t="str">
        <f>IFERROR(VLOOKUP(D966,'[1]comparativo br'!$A:$B,2,FALSE),"")</f>
        <v/>
      </c>
      <c r="T966" s="18" t="str">
        <f>IFERROR(VLOOKUP(D966,'[1]comparativo br'!$A:$C,3,FALSE),"")</f>
        <v/>
      </c>
      <c r="U966" s="15" t="str">
        <f t="shared" si="117"/>
        <v/>
      </c>
      <c r="V966" s="19" t="str">
        <f>IFERROR(VLOOKUP(D966,'[1]comparativo br'!$A:$D,4,FALSE),"")</f>
        <v/>
      </c>
      <c r="W966" s="19" t="str">
        <f>IFERROR(VLOOKUP(D966,'[1]comparativo br'!$A:$E,5,FALSE),"")</f>
        <v/>
      </c>
      <c r="X966" s="15" t="str">
        <f t="shared" si="125"/>
        <v/>
      </c>
      <c r="Y966" s="18" t="e">
        <f>SUMIFS([2]Plan2!$H:$H,[2]Plan2!$A:$A,$D966,[2]Plan2!$U:$U,6)</f>
        <v>#VALUE!</v>
      </c>
      <c r="Z966" s="18" t="e">
        <f>SUMIFS([2]Plan2!$H:$H,[2]Plan2!$A:$A,$D966,[2]Plan2!$U:$U,7)</f>
        <v>#VALUE!</v>
      </c>
      <c r="AA966" s="18" t="e">
        <f>SUMIFS([2]Plan2!$H:$H,[2]Plan2!$A:$A,$D966,[2]Plan2!$U:$U,8)</f>
        <v>#VALUE!</v>
      </c>
      <c r="AB966" s="18" t="e">
        <f>SUMIFS([2]Plan2!$H:$H,[2]Plan2!$A:$A,$D966,[2]Plan2!$U:$U,9)</f>
        <v>#VALUE!</v>
      </c>
      <c r="AC966" s="18" t="e">
        <f>SUMIFS([2]Plan2!$H:$H,[2]Plan2!$A:$A,$D966,[2]Plan2!$U:$U,10)</f>
        <v>#VALUE!</v>
      </c>
      <c r="AD966" s="18" t="e">
        <f>SUMIFS([2]Plan2!$H:$H,[2]Plan2!$A:$A,$D966,[2]Plan2!$U:$U,11)</f>
        <v>#VALUE!</v>
      </c>
      <c r="AE966" s="18" t="e">
        <f>SUMIFS([2]Plan2!$H:$H,[2]Plan2!$A:$A,$D966,[2]Plan2!$U:$U,12)</f>
        <v>#VALUE!</v>
      </c>
      <c r="AF966" s="18" t="e">
        <f>SUMIFS([2]Plan2!$H:$H,[2]Plan2!$A:$A,$D966,[2]Plan2!$U:$U,1)</f>
        <v>#VALUE!</v>
      </c>
      <c r="AG966" s="18" t="e">
        <f>SUMIFS([2]Plan2!$H:$H,[2]Plan2!$A:$A,$D966,[2]Plan2!$U:$U,2)</f>
        <v>#VALUE!</v>
      </c>
      <c r="AH966" s="18" t="e">
        <f>SUMIFS([2]Plan2!$H:$H,[2]Plan2!$A:$A,$D966,[2]Plan2!$U:$U,3)</f>
        <v>#VALUE!</v>
      </c>
      <c r="AI966" s="18" t="e">
        <f>SUMIFS([2]Plan2!$H:$H,[2]Plan2!$A:$A,$D966,[2]Plan2!$U:$U,4)</f>
        <v>#VALUE!</v>
      </c>
      <c r="AJ966" s="18" t="e">
        <f>SUMIFS([2]Plan2!$H:$H,[2]Plan2!$A:$A,$D966,[2]Plan2!$U:$U,5)</f>
        <v>#VALUE!</v>
      </c>
      <c r="AK966" s="23" t="e">
        <f t="shared" si="118"/>
        <v>#VALUE!</v>
      </c>
      <c r="AL966" s="23" t="e">
        <f t="shared" si="122"/>
        <v>#VALUE!</v>
      </c>
      <c r="AM966">
        <f t="shared" si="119"/>
        <v>0</v>
      </c>
    </row>
    <row r="967" spans="1:39" ht="15.75" x14ac:dyDescent="0.25">
      <c r="A967" s="21" t="s">
        <v>398</v>
      </c>
      <c r="B967" s="21" t="s">
        <v>1519</v>
      </c>
      <c r="C967" s="21">
        <v>10456016</v>
      </c>
      <c r="D967" s="25">
        <v>102066</v>
      </c>
      <c r="E967" s="21" t="s">
        <v>60</v>
      </c>
      <c r="F967" s="31" t="s">
        <v>60</v>
      </c>
      <c r="G967" s="21" t="s">
        <v>92</v>
      </c>
      <c r="H967" s="21" t="s">
        <v>78</v>
      </c>
      <c r="I967" s="25" t="s">
        <v>79</v>
      </c>
      <c r="J967" s="21" t="s">
        <v>88</v>
      </c>
      <c r="K967" s="21" t="s">
        <v>93</v>
      </c>
      <c r="L967" s="20">
        <v>43726</v>
      </c>
      <c r="M967" s="20">
        <v>44959</v>
      </c>
      <c r="N967" s="21" t="s">
        <v>53</v>
      </c>
      <c r="O967" s="21">
        <v>17</v>
      </c>
      <c r="P967" s="21">
        <v>0</v>
      </c>
      <c r="Q967" s="21">
        <v>0</v>
      </c>
      <c r="R967" s="28"/>
      <c r="S967" s="18" t="str">
        <f>IFERROR(VLOOKUP(D967,'[1]comparativo br'!$A:$B,2,FALSE),"")</f>
        <v/>
      </c>
      <c r="T967" s="18" t="str">
        <f>IFERROR(VLOOKUP(D967,'[1]comparativo br'!$A:$C,3,FALSE),"")</f>
        <v/>
      </c>
      <c r="U967" s="15" t="str">
        <f t="shared" si="117"/>
        <v/>
      </c>
      <c r="V967" s="19" t="str">
        <f>IFERROR(VLOOKUP(D967,'[1]comparativo br'!$A:$D,4,FALSE),"")</f>
        <v/>
      </c>
      <c r="W967" s="19" t="str">
        <f>IFERROR(VLOOKUP(D967,'[1]comparativo br'!$A:$E,5,FALSE),"")</f>
        <v/>
      </c>
      <c r="X967" s="15" t="str">
        <f t="shared" si="125"/>
        <v/>
      </c>
      <c r="Y967" s="18" t="e">
        <f>SUMIFS([2]Plan2!$H:$H,[2]Plan2!$A:$A,$D967,[2]Plan2!$U:$U,6)</f>
        <v>#VALUE!</v>
      </c>
      <c r="Z967" s="18" t="e">
        <f>SUMIFS([2]Plan2!$H:$H,[2]Plan2!$A:$A,$D967,[2]Plan2!$U:$U,7)</f>
        <v>#VALUE!</v>
      </c>
      <c r="AA967" s="18" t="e">
        <f>SUMIFS([2]Plan2!$H:$H,[2]Plan2!$A:$A,$D967,[2]Plan2!$U:$U,8)</f>
        <v>#VALUE!</v>
      </c>
      <c r="AB967" s="18" t="e">
        <f>SUMIFS([2]Plan2!$H:$H,[2]Plan2!$A:$A,$D967,[2]Plan2!$U:$U,9)</f>
        <v>#VALUE!</v>
      </c>
      <c r="AC967" s="18" t="e">
        <f>SUMIFS([2]Plan2!$H:$H,[2]Plan2!$A:$A,$D967,[2]Plan2!$U:$U,10)</f>
        <v>#VALUE!</v>
      </c>
      <c r="AD967" s="18" t="e">
        <f>SUMIFS([2]Plan2!$H:$H,[2]Plan2!$A:$A,$D967,[2]Plan2!$U:$U,11)</f>
        <v>#VALUE!</v>
      </c>
      <c r="AE967" s="18" t="e">
        <f>SUMIFS([2]Plan2!$H:$H,[2]Plan2!$A:$A,$D967,[2]Plan2!$U:$U,12)</f>
        <v>#VALUE!</v>
      </c>
      <c r="AF967" s="18" t="e">
        <f>SUMIFS([2]Plan2!$H:$H,[2]Plan2!$A:$A,$D967,[2]Plan2!$U:$U,1)</f>
        <v>#VALUE!</v>
      </c>
      <c r="AG967" s="18" t="e">
        <f>SUMIFS([2]Plan2!$H:$H,[2]Plan2!$A:$A,$D967,[2]Plan2!$U:$U,2)</f>
        <v>#VALUE!</v>
      </c>
      <c r="AH967" s="18" t="e">
        <f>SUMIFS([2]Plan2!$H:$H,[2]Plan2!$A:$A,$D967,[2]Plan2!$U:$U,3)</f>
        <v>#VALUE!</v>
      </c>
      <c r="AI967" s="18" t="e">
        <f>SUMIFS([2]Plan2!$H:$H,[2]Plan2!$A:$A,$D967,[2]Plan2!$U:$U,4)</f>
        <v>#VALUE!</v>
      </c>
      <c r="AJ967" s="18" t="e">
        <f>SUMIFS([2]Plan2!$H:$H,[2]Plan2!$A:$A,$D967,[2]Plan2!$U:$U,5)</f>
        <v>#VALUE!</v>
      </c>
      <c r="AK967" s="23" t="e">
        <f t="shared" si="118"/>
        <v>#VALUE!</v>
      </c>
      <c r="AL967" s="23" t="e">
        <f t="shared" si="122"/>
        <v>#VALUE!</v>
      </c>
      <c r="AM967">
        <f t="shared" si="119"/>
        <v>0</v>
      </c>
    </row>
    <row r="968" spans="1:39" ht="15.75" x14ac:dyDescent="0.25">
      <c r="A968" s="21" t="s">
        <v>91</v>
      </c>
      <c r="B968" s="21" t="s">
        <v>1519</v>
      </c>
      <c r="C968" s="21">
        <v>10456016</v>
      </c>
      <c r="D968" s="25">
        <v>100129</v>
      </c>
      <c r="E968" s="21" t="s">
        <v>60</v>
      </c>
      <c r="F968" s="31" t="s">
        <v>60</v>
      </c>
      <c r="G968" s="21" t="s">
        <v>92</v>
      </c>
      <c r="H968" s="21" t="s">
        <v>78</v>
      </c>
      <c r="I968" s="25" t="s">
        <v>79</v>
      </c>
      <c r="J968" s="21" t="s">
        <v>88</v>
      </c>
      <c r="K968" s="21" t="s">
        <v>93</v>
      </c>
      <c r="L968" s="20">
        <v>44679</v>
      </c>
      <c r="M968" s="20">
        <v>45135</v>
      </c>
      <c r="N968" s="21" t="s">
        <v>53</v>
      </c>
      <c r="O968" s="21">
        <v>1</v>
      </c>
      <c r="P968" s="21">
        <v>1</v>
      </c>
      <c r="Q968" s="21">
        <v>0</v>
      </c>
      <c r="R968" s="15">
        <f>(Q968-P968)/P968</f>
        <v>-1</v>
      </c>
      <c r="S968" s="18" t="str">
        <f>IFERROR(VLOOKUP(D968,'[1]comparativo br'!$A:$B,2,FALSE),"")</f>
        <v/>
      </c>
      <c r="T968" s="18" t="str">
        <f>IFERROR(VLOOKUP(D968,'[1]comparativo br'!$A:$C,3,FALSE),"")</f>
        <v/>
      </c>
      <c r="U968" s="15" t="str">
        <f t="shared" si="117"/>
        <v/>
      </c>
      <c r="V968" s="19" t="str">
        <f>IFERROR(VLOOKUP(D968,'[1]comparativo br'!$A:$D,4,FALSE),"")</f>
        <v/>
      </c>
      <c r="W968" s="19" t="str">
        <f>IFERROR(VLOOKUP(D968,'[1]comparativo br'!$A:$E,5,FALSE),"")</f>
        <v/>
      </c>
      <c r="X968" s="15" t="str">
        <f t="shared" si="125"/>
        <v/>
      </c>
      <c r="Y968" s="18" t="e">
        <f>SUMIFS([2]Plan2!$H:$H,[2]Plan2!$A:$A,$D968,[2]Plan2!$U:$U,6)</f>
        <v>#VALUE!</v>
      </c>
      <c r="Z968" s="18" t="e">
        <f>SUMIFS([2]Plan2!$H:$H,[2]Plan2!$A:$A,$D968,[2]Plan2!$U:$U,7)</f>
        <v>#VALUE!</v>
      </c>
      <c r="AA968" s="18" t="e">
        <f>SUMIFS([2]Plan2!$H:$H,[2]Plan2!$A:$A,$D968,[2]Plan2!$U:$U,8)</f>
        <v>#VALUE!</v>
      </c>
      <c r="AB968" s="18" t="e">
        <f>SUMIFS([2]Plan2!$H:$H,[2]Plan2!$A:$A,$D968,[2]Plan2!$U:$U,9)</f>
        <v>#VALUE!</v>
      </c>
      <c r="AC968" s="18" t="e">
        <f>SUMIFS([2]Plan2!$H:$H,[2]Plan2!$A:$A,$D968,[2]Plan2!$U:$U,10)</f>
        <v>#VALUE!</v>
      </c>
      <c r="AD968" s="18" t="e">
        <f>SUMIFS([2]Plan2!$H:$H,[2]Plan2!$A:$A,$D968,[2]Plan2!$U:$U,11)</f>
        <v>#VALUE!</v>
      </c>
      <c r="AE968" s="18" t="e">
        <f>SUMIFS([2]Plan2!$H:$H,[2]Plan2!$A:$A,$D968,[2]Plan2!$U:$U,12)</f>
        <v>#VALUE!</v>
      </c>
      <c r="AF968" s="18" t="e">
        <f>SUMIFS([2]Plan2!$H:$H,[2]Plan2!$A:$A,$D968,[2]Plan2!$U:$U,1)</f>
        <v>#VALUE!</v>
      </c>
      <c r="AG968" s="18" t="e">
        <f>SUMIFS([2]Plan2!$H:$H,[2]Plan2!$A:$A,$D968,[2]Plan2!$U:$U,2)</f>
        <v>#VALUE!</v>
      </c>
      <c r="AH968" s="18" t="e">
        <f>SUMIFS([2]Plan2!$H:$H,[2]Plan2!$A:$A,$D968,[2]Plan2!$U:$U,3)</f>
        <v>#VALUE!</v>
      </c>
      <c r="AI968" s="18" t="e">
        <f>SUMIFS([2]Plan2!$H:$H,[2]Plan2!$A:$A,$D968,[2]Plan2!$U:$U,4)</f>
        <v>#VALUE!</v>
      </c>
      <c r="AJ968" s="18" t="e">
        <f>SUMIFS([2]Plan2!$H:$H,[2]Plan2!$A:$A,$D968,[2]Plan2!$U:$U,5)</f>
        <v>#VALUE!</v>
      </c>
      <c r="AK968" s="23" t="e">
        <f t="shared" si="118"/>
        <v>#VALUE!</v>
      </c>
      <c r="AL968" s="23" t="e">
        <f t="shared" si="122"/>
        <v>#VALUE!</v>
      </c>
      <c r="AM968">
        <f t="shared" si="119"/>
        <v>0</v>
      </c>
    </row>
    <row r="969" spans="1:39" ht="15.75" x14ac:dyDescent="0.25">
      <c r="A969" s="21" t="s">
        <v>398</v>
      </c>
      <c r="B969" s="21" t="s">
        <v>1519</v>
      </c>
      <c r="C969" s="21">
        <v>10456016</v>
      </c>
      <c r="D969" s="25">
        <v>101680</v>
      </c>
      <c r="E969" s="21" t="s">
        <v>60</v>
      </c>
      <c r="F969" s="31" t="s">
        <v>60</v>
      </c>
      <c r="G969" s="21" t="s">
        <v>92</v>
      </c>
      <c r="H969" s="21" t="s">
        <v>78</v>
      </c>
      <c r="I969" s="25" t="s">
        <v>79</v>
      </c>
      <c r="J969" s="21" t="s">
        <v>88</v>
      </c>
      <c r="K969" s="21" t="s">
        <v>93</v>
      </c>
      <c r="L969" s="20">
        <v>44678</v>
      </c>
      <c r="M969" s="20">
        <v>45799</v>
      </c>
      <c r="N969" s="21" t="s">
        <v>18</v>
      </c>
      <c r="O969" s="21">
        <v>231</v>
      </c>
      <c r="P969" s="21">
        <v>195</v>
      </c>
      <c r="Q969" s="21">
        <v>204</v>
      </c>
      <c r="R969" s="15">
        <f>(Q969-P969)/P969</f>
        <v>4.6153846153846156E-2</v>
      </c>
      <c r="S969" s="18">
        <f>IFERROR(VLOOKUP(D969,'[1]comparativo br'!$A:$B,2,FALSE),"")</f>
        <v>0</v>
      </c>
      <c r="T969" s="18">
        <f>IFERROR(VLOOKUP(D969,'[1]comparativo br'!$A:$C,3,FALSE),"")</f>
        <v>0</v>
      </c>
      <c r="U969" s="15" t="str">
        <f t="shared" si="117"/>
        <v/>
      </c>
      <c r="V969" s="19">
        <f>IFERROR(VLOOKUP(D969,'[1]comparativo br'!$A:$D,4,FALSE),"")</f>
        <v>199</v>
      </c>
      <c r="W969" s="19">
        <f>IFERROR(VLOOKUP(D969,'[1]comparativo br'!$A:$E,5,FALSE),"")</f>
        <v>585</v>
      </c>
      <c r="X969" s="15">
        <f t="shared" si="125"/>
        <v>1.9396984924623115</v>
      </c>
      <c r="Y969" s="18" t="e">
        <f>SUMIFS([2]Plan2!$H:$H,[2]Plan2!$A:$A,$D969,[2]Plan2!$U:$U,6)</f>
        <v>#VALUE!</v>
      </c>
      <c r="Z969" s="18" t="e">
        <f>SUMIFS([2]Plan2!$H:$H,[2]Plan2!$A:$A,$D969,[2]Plan2!$U:$U,7)</f>
        <v>#VALUE!</v>
      </c>
      <c r="AA969" s="18" t="e">
        <f>SUMIFS([2]Plan2!$H:$H,[2]Plan2!$A:$A,$D969,[2]Plan2!$U:$U,8)</f>
        <v>#VALUE!</v>
      </c>
      <c r="AB969" s="18" t="e">
        <f>SUMIFS([2]Plan2!$H:$H,[2]Plan2!$A:$A,$D969,[2]Plan2!$U:$U,9)</f>
        <v>#VALUE!</v>
      </c>
      <c r="AC969" s="18" t="e">
        <f>SUMIFS([2]Plan2!$H:$H,[2]Plan2!$A:$A,$D969,[2]Plan2!$U:$U,10)</f>
        <v>#VALUE!</v>
      </c>
      <c r="AD969" s="18" t="e">
        <f>SUMIFS([2]Plan2!$H:$H,[2]Plan2!$A:$A,$D969,[2]Plan2!$U:$U,11)</f>
        <v>#VALUE!</v>
      </c>
      <c r="AE969" s="18" t="e">
        <f>SUMIFS([2]Plan2!$H:$H,[2]Plan2!$A:$A,$D969,[2]Plan2!$U:$U,12)</f>
        <v>#VALUE!</v>
      </c>
      <c r="AF969" s="18" t="e">
        <f>SUMIFS([2]Plan2!$H:$H,[2]Plan2!$A:$A,$D969,[2]Plan2!$U:$U,1)</f>
        <v>#VALUE!</v>
      </c>
      <c r="AG969" s="18" t="e">
        <f>SUMIFS([2]Plan2!$H:$H,[2]Plan2!$A:$A,$D969,[2]Plan2!$U:$U,2)</f>
        <v>#VALUE!</v>
      </c>
      <c r="AH969" s="18" t="e">
        <f>SUMIFS([2]Plan2!$H:$H,[2]Plan2!$A:$A,$D969,[2]Plan2!$U:$U,3)</f>
        <v>#VALUE!</v>
      </c>
      <c r="AI969" s="18" t="e">
        <f>SUMIFS([2]Plan2!$H:$H,[2]Plan2!$A:$A,$D969,[2]Plan2!$U:$U,4)</f>
        <v>#VALUE!</v>
      </c>
      <c r="AJ969" s="18" t="e">
        <f>SUMIFS([2]Plan2!$H:$H,[2]Plan2!$A:$A,$D969,[2]Plan2!$U:$U,5)</f>
        <v>#VALUE!</v>
      </c>
      <c r="AK969" s="23" t="e">
        <f t="shared" si="118"/>
        <v>#VALUE!</v>
      </c>
      <c r="AL969" s="23" t="e">
        <f t="shared" si="122"/>
        <v>#VALUE!</v>
      </c>
      <c r="AM969">
        <f t="shared" si="119"/>
        <v>0</v>
      </c>
    </row>
    <row r="970" spans="1:39" ht="15.75" x14ac:dyDescent="0.25">
      <c r="A970" s="21"/>
      <c r="B970" s="21" t="s">
        <v>1520</v>
      </c>
      <c r="C970" s="21">
        <v>10471487</v>
      </c>
      <c r="D970" s="25">
        <v>190342</v>
      </c>
      <c r="E970" s="21" t="s">
        <v>1206</v>
      </c>
      <c r="F970" s="31" t="s">
        <v>1206</v>
      </c>
      <c r="G970" s="21" t="s">
        <v>1266</v>
      </c>
      <c r="H970" s="21" t="s">
        <v>544</v>
      </c>
      <c r="I970" s="25" t="s">
        <v>55</v>
      </c>
      <c r="J970" s="21" t="s">
        <v>67</v>
      </c>
      <c r="K970" s="21" t="s">
        <v>416</v>
      </c>
      <c r="L970" s="20">
        <v>45769</v>
      </c>
      <c r="M970" s="20">
        <v>45798</v>
      </c>
      <c r="N970" s="21" t="s">
        <v>18</v>
      </c>
      <c r="O970" s="21">
        <v>19</v>
      </c>
      <c r="P970" s="21">
        <v>20</v>
      </c>
      <c r="Q970" s="21">
        <v>4</v>
      </c>
      <c r="R970" s="15">
        <f>(Q970-P970)/P970</f>
        <v>-0.8</v>
      </c>
      <c r="S970" s="18">
        <f>IFERROR(VLOOKUP(D970,'[1]comparativo br'!$A:$B,2,FALSE),"")</f>
        <v>5312.68</v>
      </c>
      <c r="T970" s="18">
        <f>IFERROR(VLOOKUP(D970,'[1]comparativo br'!$A:$C,3,FALSE),"")</f>
        <v>7813</v>
      </c>
      <c r="U970" s="15">
        <f t="shared" si="117"/>
        <v>0.47063252445093617</v>
      </c>
      <c r="V970" s="19">
        <f>IFERROR(VLOOKUP(D970,'[1]comparativo br'!$A:$D,4,FALSE),"")</f>
        <v>12</v>
      </c>
      <c r="W970" s="19">
        <f>IFERROR(VLOOKUP(D970,'[1]comparativo br'!$A:$E,5,FALSE),"")</f>
        <v>22</v>
      </c>
      <c r="X970" s="15">
        <f t="shared" si="125"/>
        <v>0.83333333333333337</v>
      </c>
      <c r="Y970" s="18" t="e">
        <f>SUMIFS([2]Plan2!$H:$H,[2]Plan2!$A:$A,$D970,[2]Plan2!$U:$U,6)</f>
        <v>#VALUE!</v>
      </c>
      <c r="Z970" s="18" t="e">
        <f>SUMIFS([2]Plan2!$H:$H,[2]Plan2!$A:$A,$D970,[2]Plan2!$U:$U,7)</f>
        <v>#VALUE!</v>
      </c>
      <c r="AA970" s="18" t="e">
        <f>SUMIFS([2]Plan2!$H:$H,[2]Plan2!$A:$A,$D970,[2]Plan2!$U:$U,8)</f>
        <v>#VALUE!</v>
      </c>
      <c r="AB970" s="18" t="e">
        <f>SUMIFS([2]Plan2!$H:$H,[2]Plan2!$A:$A,$D970,[2]Plan2!$U:$U,9)</f>
        <v>#VALUE!</v>
      </c>
      <c r="AC970" s="18" t="e">
        <f>SUMIFS([2]Plan2!$H:$H,[2]Plan2!$A:$A,$D970,[2]Plan2!$U:$U,10)</f>
        <v>#VALUE!</v>
      </c>
      <c r="AD970" s="18" t="e">
        <f>SUMIFS([2]Plan2!$H:$H,[2]Plan2!$A:$A,$D970,[2]Plan2!$U:$U,11)</f>
        <v>#VALUE!</v>
      </c>
      <c r="AE970" s="18" t="e">
        <f>SUMIFS([2]Plan2!$H:$H,[2]Plan2!$A:$A,$D970,[2]Plan2!$U:$U,12)</f>
        <v>#VALUE!</v>
      </c>
      <c r="AF970" s="18" t="e">
        <f>SUMIFS([2]Plan2!$H:$H,[2]Plan2!$A:$A,$D970,[2]Plan2!$U:$U,1)</f>
        <v>#VALUE!</v>
      </c>
      <c r="AG970" s="18" t="e">
        <f>SUMIFS([2]Plan2!$H:$H,[2]Plan2!$A:$A,$D970,[2]Plan2!$U:$U,2)</f>
        <v>#VALUE!</v>
      </c>
      <c r="AH970" s="18" t="e">
        <f>SUMIFS([2]Plan2!$H:$H,[2]Plan2!$A:$A,$D970,[2]Plan2!$U:$U,3)</f>
        <v>#VALUE!</v>
      </c>
      <c r="AI970" s="18" t="e">
        <f>SUMIFS([2]Plan2!$H:$H,[2]Plan2!$A:$A,$D970,[2]Plan2!$U:$U,4)</f>
        <v>#VALUE!</v>
      </c>
      <c r="AJ970" s="18" t="e">
        <f>SUMIFS([2]Plan2!$H:$H,[2]Plan2!$A:$A,$D970,[2]Plan2!$U:$U,5)</f>
        <v>#VALUE!</v>
      </c>
      <c r="AK970" s="23" t="e">
        <f t="shared" si="118"/>
        <v>#VALUE!</v>
      </c>
      <c r="AL970" s="23" t="e">
        <f t="shared" si="122"/>
        <v>#VALUE!</v>
      </c>
      <c r="AM970">
        <f t="shared" si="119"/>
        <v>0</v>
      </c>
    </row>
    <row r="971" spans="1:39" ht="15.75" x14ac:dyDescent="0.25">
      <c r="A971" s="21"/>
      <c r="B971" s="21" t="s">
        <v>1520</v>
      </c>
      <c r="C971" s="21">
        <v>10474553</v>
      </c>
      <c r="D971" s="25">
        <v>194648</v>
      </c>
      <c r="E971" s="21" t="s">
        <v>12</v>
      </c>
      <c r="F971" s="31" t="s">
        <v>12</v>
      </c>
      <c r="G971" s="21" t="s">
        <v>1666</v>
      </c>
      <c r="H971" s="21" t="s">
        <v>429</v>
      </c>
      <c r="I971" s="25" t="s">
        <v>84</v>
      </c>
      <c r="J971" s="21" t="s">
        <v>107</v>
      </c>
      <c r="K971" s="21" t="s">
        <v>210</v>
      </c>
      <c r="L971" s="20">
        <v>45747</v>
      </c>
      <c r="M971" s="20">
        <v>45798</v>
      </c>
      <c r="N971" s="21" t="s">
        <v>18</v>
      </c>
      <c r="O971" s="21">
        <v>1</v>
      </c>
      <c r="P971" s="21">
        <v>0</v>
      </c>
      <c r="Q971" s="21">
        <v>2</v>
      </c>
      <c r="R971" s="15">
        <v>1</v>
      </c>
      <c r="S971" s="18" t="str">
        <f>IFERROR(VLOOKUP(D971,'[1]comparativo br'!$A:$B,2,FALSE),"")</f>
        <v/>
      </c>
      <c r="T971" s="18" t="str">
        <f>IFERROR(VLOOKUP(D971,'[1]comparativo br'!$A:$C,3,FALSE),"")</f>
        <v/>
      </c>
      <c r="U971" s="15" t="str">
        <f t="shared" si="117"/>
        <v/>
      </c>
      <c r="V971" s="19" t="str">
        <f>IFERROR(VLOOKUP(D971,'[1]comparativo br'!$A:$D,4,FALSE),"")</f>
        <v/>
      </c>
      <c r="W971" s="19" t="str">
        <f>IFERROR(VLOOKUP(D971,'[1]comparativo br'!$A:$E,5,FALSE),"")</f>
        <v/>
      </c>
      <c r="X971" s="15" t="str">
        <f t="shared" si="125"/>
        <v/>
      </c>
      <c r="Y971" s="18" t="e">
        <f>SUMIFS([2]Plan2!$H:$H,[2]Plan2!$A:$A,$D971,[2]Plan2!$U:$U,6)</f>
        <v>#VALUE!</v>
      </c>
      <c r="Z971" s="18" t="e">
        <f>SUMIFS([2]Plan2!$H:$H,[2]Plan2!$A:$A,$D971,[2]Plan2!$U:$U,7)</f>
        <v>#VALUE!</v>
      </c>
      <c r="AA971" s="18" t="e">
        <f>SUMIFS([2]Plan2!$H:$H,[2]Plan2!$A:$A,$D971,[2]Plan2!$U:$U,8)</f>
        <v>#VALUE!</v>
      </c>
      <c r="AB971" s="18" t="e">
        <f>SUMIFS([2]Plan2!$H:$H,[2]Plan2!$A:$A,$D971,[2]Plan2!$U:$U,9)</f>
        <v>#VALUE!</v>
      </c>
      <c r="AC971" s="18" t="e">
        <f>SUMIFS([2]Plan2!$H:$H,[2]Plan2!$A:$A,$D971,[2]Plan2!$U:$U,10)</f>
        <v>#VALUE!</v>
      </c>
      <c r="AD971" s="18" t="e">
        <f>SUMIFS([2]Plan2!$H:$H,[2]Plan2!$A:$A,$D971,[2]Plan2!$U:$U,11)</f>
        <v>#VALUE!</v>
      </c>
      <c r="AE971" s="18" t="e">
        <f>SUMIFS([2]Plan2!$H:$H,[2]Plan2!$A:$A,$D971,[2]Plan2!$U:$U,12)</f>
        <v>#VALUE!</v>
      </c>
      <c r="AF971" s="18" t="e">
        <f>SUMIFS([2]Plan2!$H:$H,[2]Plan2!$A:$A,$D971,[2]Plan2!$U:$U,1)</f>
        <v>#VALUE!</v>
      </c>
      <c r="AG971" s="18" t="e">
        <f>SUMIFS([2]Plan2!$H:$H,[2]Plan2!$A:$A,$D971,[2]Plan2!$U:$U,2)</f>
        <v>#VALUE!</v>
      </c>
      <c r="AH971" s="18" t="e">
        <f>SUMIFS([2]Plan2!$H:$H,[2]Plan2!$A:$A,$D971,[2]Plan2!$U:$U,3)</f>
        <v>#VALUE!</v>
      </c>
      <c r="AI971" s="18" t="e">
        <f>SUMIFS([2]Plan2!$H:$H,[2]Plan2!$A:$A,$D971,[2]Plan2!$U:$U,4)</f>
        <v>#VALUE!</v>
      </c>
      <c r="AJ971" s="18" t="e">
        <f>SUMIFS([2]Plan2!$H:$H,[2]Plan2!$A:$A,$D971,[2]Plan2!$U:$U,5)</f>
        <v>#VALUE!</v>
      </c>
      <c r="AK971" s="23" t="e">
        <f t="shared" si="118"/>
        <v>#VALUE!</v>
      </c>
      <c r="AL971" s="23" t="e">
        <f t="shared" si="122"/>
        <v>#VALUE!</v>
      </c>
      <c r="AM971">
        <f t="shared" si="119"/>
        <v>0</v>
      </c>
    </row>
    <row r="972" spans="1:39" ht="15.75" x14ac:dyDescent="0.25">
      <c r="A972" s="21"/>
      <c r="B972" s="21" t="s">
        <v>1519</v>
      </c>
      <c r="C972" s="21">
        <v>10483444</v>
      </c>
      <c r="D972" s="25">
        <v>192904</v>
      </c>
      <c r="E972" s="21" t="s">
        <v>1180</v>
      </c>
      <c r="F972" s="31" t="s">
        <v>1180</v>
      </c>
      <c r="G972" s="21" t="s">
        <v>1419</v>
      </c>
      <c r="H972" s="21" t="s">
        <v>1420</v>
      </c>
      <c r="I972" s="25" t="s">
        <v>77</v>
      </c>
      <c r="J972" s="21" t="s">
        <v>107</v>
      </c>
      <c r="K972" s="21" t="s">
        <v>389</v>
      </c>
      <c r="L972" s="20">
        <v>45324</v>
      </c>
      <c r="M972" s="20">
        <v>45391</v>
      </c>
      <c r="N972" s="21" t="s">
        <v>53</v>
      </c>
      <c r="O972" s="21">
        <v>19</v>
      </c>
      <c r="P972" s="21">
        <v>20</v>
      </c>
      <c r="Q972" s="21">
        <v>0</v>
      </c>
      <c r="R972" s="15">
        <f>(Q972-P972)/P972</f>
        <v>-1</v>
      </c>
      <c r="S972" s="18">
        <f>IFERROR(VLOOKUP(D972,'[1]comparativo br'!$A:$B,2,FALSE),"")</f>
        <v>0</v>
      </c>
      <c r="T972" s="18">
        <f>IFERROR(VLOOKUP(D972,'[1]comparativo br'!$A:$C,3,FALSE),"")</f>
        <v>1560</v>
      </c>
      <c r="U972" s="15" t="str">
        <f t="shared" ref="U972:U1035" si="126">IFERROR((T972-S972)/S972,"")</f>
        <v/>
      </c>
      <c r="V972" s="19">
        <f>IFERROR(VLOOKUP(D972,'[1]comparativo br'!$A:$D,4,FALSE),"")</f>
        <v>0</v>
      </c>
      <c r="W972" s="19">
        <f>IFERROR(VLOOKUP(D972,'[1]comparativo br'!$A:$E,5,FALSE),"")</f>
        <v>0</v>
      </c>
      <c r="X972" s="15" t="str">
        <f t="shared" si="125"/>
        <v/>
      </c>
      <c r="Y972" s="18" t="e">
        <f>SUMIFS([2]Plan2!$H:$H,[2]Plan2!$A:$A,$D972,[2]Plan2!$U:$U,6)</f>
        <v>#VALUE!</v>
      </c>
      <c r="Z972" s="18" t="e">
        <f>SUMIFS([2]Plan2!$H:$H,[2]Plan2!$A:$A,$D972,[2]Plan2!$U:$U,7)</f>
        <v>#VALUE!</v>
      </c>
      <c r="AA972" s="18" t="e">
        <f>SUMIFS([2]Plan2!$H:$H,[2]Plan2!$A:$A,$D972,[2]Plan2!$U:$U,8)</f>
        <v>#VALUE!</v>
      </c>
      <c r="AB972" s="18" t="e">
        <f>SUMIFS([2]Plan2!$H:$H,[2]Plan2!$A:$A,$D972,[2]Plan2!$U:$U,9)</f>
        <v>#VALUE!</v>
      </c>
      <c r="AC972" s="18" t="e">
        <f>SUMIFS([2]Plan2!$H:$H,[2]Plan2!$A:$A,$D972,[2]Plan2!$U:$U,10)</f>
        <v>#VALUE!</v>
      </c>
      <c r="AD972" s="18" t="e">
        <f>SUMIFS([2]Plan2!$H:$H,[2]Plan2!$A:$A,$D972,[2]Plan2!$U:$U,11)</f>
        <v>#VALUE!</v>
      </c>
      <c r="AE972" s="18" t="e">
        <f>SUMIFS([2]Plan2!$H:$H,[2]Plan2!$A:$A,$D972,[2]Plan2!$U:$U,12)</f>
        <v>#VALUE!</v>
      </c>
      <c r="AF972" s="18" t="e">
        <f>SUMIFS([2]Plan2!$H:$H,[2]Plan2!$A:$A,$D972,[2]Plan2!$U:$U,1)</f>
        <v>#VALUE!</v>
      </c>
      <c r="AG972" s="18" t="e">
        <f>SUMIFS([2]Plan2!$H:$H,[2]Plan2!$A:$A,$D972,[2]Plan2!$U:$U,2)</f>
        <v>#VALUE!</v>
      </c>
      <c r="AH972" s="18" t="e">
        <f>SUMIFS([2]Plan2!$H:$H,[2]Plan2!$A:$A,$D972,[2]Plan2!$U:$U,3)</f>
        <v>#VALUE!</v>
      </c>
      <c r="AI972" s="18" t="e">
        <f>SUMIFS([2]Plan2!$H:$H,[2]Plan2!$A:$A,$D972,[2]Plan2!$U:$U,4)</f>
        <v>#VALUE!</v>
      </c>
      <c r="AJ972" s="18" t="e">
        <f>SUMIFS([2]Plan2!$H:$H,[2]Plan2!$A:$A,$D972,[2]Plan2!$U:$U,5)</f>
        <v>#VALUE!</v>
      </c>
      <c r="AK972" s="23" t="e">
        <f t="shared" ref="AK972:AK1035" si="127">SUM(Y972:AJ972)</f>
        <v>#VALUE!</v>
      </c>
      <c r="AL972" s="23" t="e">
        <f t="shared" si="122"/>
        <v>#VALUE!</v>
      </c>
      <c r="AM972">
        <f t="shared" si="119"/>
        <v>0</v>
      </c>
    </row>
    <row r="973" spans="1:39" ht="15.75" x14ac:dyDescent="0.25">
      <c r="A973" s="21"/>
      <c r="B973" s="21" t="s">
        <v>1519</v>
      </c>
      <c r="C973" s="21">
        <v>10483444</v>
      </c>
      <c r="D973" s="25">
        <v>194617</v>
      </c>
      <c r="E973" s="21" t="s">
        <v>1180</v>
      </c>
      <c r="F973" s="31" t="s">
        <v>1180</v>
      </c>
      <c r="G973" s="21" t="s">
        <v>1419</v>
      </c>
      <c r="H973" s="21" t="s">
        <v>1775</v>
      </c>
      <c r="I973" s="25" t="s">
        <v>55</v>
      </c>
      <c r="J973" s="21" t="s">
        <v>107</v>
      </c>
      <c r="K973" s="21" t="s">
        <v>389</v>
      </c>
      <c r="L973" s="20">
        <v>45441</v>
      </c>
      <c r="M973" s="20">
        <v>45638</v>
      </c>
      <c r="N973" s="21" t="s">
        <v>53</v>
      </c>
      <c r="O973" s="21">
        <v>1</v>
      </c>
      <c r="P973" s="21">
        <v>0</v>
      </c>
      <c r="Q973" s="21">
        <v>2</v>
      </c>
      <c r="R973" s="15">
        <v>1</v>
      </c>
      <c r="S973" s="18" t="str">
        <f>IFERROR(VLOOKUP(D973,'[1]comparativo br'!$A:$B,2,FALSE),"")</f>
        <v/>
      </c>
      <c r="T973" s="18" t="str">
        <f>IFERROR(VLOOKUP(D973,'[1]comparativo br'!$A:$C,3,FALSE),"")</f>
        <v/>
      </c>
      <c r="U973" s="15" t="str">
        <f t="shared" si="126"/>
        <v/>
      </c>
      <c r="V973" s="19" t="str">
        <f>IFERROR(VLOOKUP(D973,'[1]comparativo br'!$A:$D,4,FALSE),"")</f>
        <v/>
      </c>
      <c r="W973" s="19" t="str">
        <f>IFERROR(VLOOKUP(D973,'[1]comparativo br'!$A:$E,5,FALSE),"")</f>
        <v/>
      </c>
      <c r="X973" s="15" t="str">
        <f t="shared" si="125"/>
        <v/>
      </c>
      <c r="Y973" s="18" t="e">
        <f>SUMIFS([2]Plan2!$H:$H,[2]Plan2!$A:$A,$D973,[2]Plan2!$U:$U,6)</f>
        <v>#VALUE!</v>
      </c>
      <c r="Z973" s="18" t="e">
        <f>SUMIFS([2]Plan2!$H:$H,[2]Plan2!$A:$A,$D973,[2]Plan2!$U:$U,7)</f>
        <v>#VALUE!</v>
      </c>
      <c r="AA973" s="18" t="e">
        <f>SUMIFS([2]Plan2!$H:$H,[2]Plan2!$A:$A,$D973,[2]Plan2!$U:$U,8)</f>
        <v>#VALUE!</v>
      </c>
      <c r="AB973" s="18" t="e">
        <f>SUMIFS([2]Plan2!$H:$H,[2]Plan2!$A:$A,$D973,[2]Plan2!$U:$U,9)</f>
        <v>#VALUE!</v>
      </c>
      <c r="AC973" s="18" t="e">
        <f>SUMIFS([2]Plan2!$H:$H,[2]Plan2!$A:$A,$D973,[2]Plan2!$U:$U,10)</f>
        <v>#VALUE!</v>
      </c>
      <c r="AD973" s="18" t="e">
        <f>SUMIFS([2]Plan2!$H:$H,[2]Plan2!$A:$A,$D973,[2]Plan2!$U:$U,11)</f>
        <v>#VALUE!</v>
      </c>
      <c r="AE973" s="18" t="e">
        <f>SUMIFS([2]Plan2!$H:$H,[2]Plan2!$A:$A,$D973,[2]Plan2!$U:$U,12)</f>
        <v>#VALUE!</v>
      </c>
      <c r="AF973" s="18" t="e">
        <f>SUMIFS([2]Plan2!$H:$H,[2]Plan2!$A:$A,$D973,[2]Plan2!$U:$U,1)</f>
        <v>#VALUE!</v>
      </c>
      <c r="AG973" s="18" t="e">
        <f>SUMIFS([2]Plan2!$H:$H,[2]Plan2!$A:$A,$D973,[2]Plan2!$U:$U,2)</f>
        <v>#VALUE!</v>
      </c>
      <c r="AH973" s="18" t="e">
        <f>SUMIFS([2]Plan2!$H:$H,[2]Plan2!$A:$A,$D973,[2]Plan2!$U:$U,3)</f>
        <v>#VALUE!</v>
      </c>
      <c r="AI973" s="18" t="e">
        <f>SUMIFS([2]Plan2!$H:$H,[2]Plan2!$A:$A,$D973,[2]Plan2!$U:$U,4)</f>
        <v>#VALUE!</v>
      </c>
      <c r="AJ973" s="18" t="e">
        <f>SUMIFS([2]Plan2!$H:$H,[2]Plan2!$A:$A,$D973,[2]Plan2!$U:$U,5)</f>
        <v>#VALUE!</v>
      </c>
      <c r="AK973" s="23" t="e">
        <f t="shared" si="127"/>
        <v>#VALUE!</v>
      </c>
      <c r="AL973" s="23" t="e">
        <f t="shared" si="122"/>
        <v>#VALUE!</v>
      </c>
      <c r="AM973">
        <f t="shared" ref="AM973:AM1036" si="128">COUNTIF(Y973:AJ973,"&gt;1")</f>
        <v>0</v>
      </c>
    </row>
    <row r="974" spans="1:39" ht="15.75" x14ac:dyDescent="0.25">
      <c r="A974" s="21"/>
      <c r="B974" s="21" t="s">
        <v>1520</v>
      </c>
      <c r="C974" s="21">
        <v>10508162</v>
      </c>
      <c r="D974" s="25" t="s">
        <v>2289</v>
      </c>
      <c r="E974" s="21" t="s">
        <v>24</v>
      </c>
      <c r="F974" s="31" t="s">
        <v>24</v>
      </c>
      <c r="G974" s="21" t="s">
        <v>2290</v>
      </c>
      <c r="H974" s="21" t="s">
        <v>527</v>
      </c>
      <c r="I974" s="25" t="s">
        <v>77</v>
      </c>
      <c r="J974" s="21" t="s">
        <v>67</v>
      </c>
      <c r="K974" s="21" t="s">
        <v>416</v>
      </c>
      <c r="L974" s="20">
        <v>45770</v>
      </c>
      <c r="M974" s="20"/>
      <c r="N974" s="21" t="s">
        <v>18</v>
      </c>
      <c r="O974" s="21"/>
      <c r="P974" s="21"/>
      <c r="Q974" s="21"/>
      <c r="R974" s="28"/>
      <c r="S974" s="18">
        <f>IFERROR(VLOOKUP(D974,'[1]comparativo br'!$A:$B,2,FALSE),"")</f>
        <v>20460</v>
      </c>
      <c r="T974" s="18">
        <f>IFERROR(VLOOKUP(D974,'[1]comparativo br'!$A:$C,3,FALSE),"")</f>
        <v>13200</v>
      </c>
      <c r="U974" s="15">
        <f t="shared" si="126"/>
        <v>-0.35483870967741937</v>
      </c>
      <c r="V974" s="19">
        <f>IFERROR(VLOOKUP(D974,'[1]comparativo br'!$A:$D,4,FALSE),"")</f>
        <v>78</v>
      </c>
      <c r="W974" s="19">
        <f>IFERROR(VLOOKUP(D974,'[1]comparativo br'!$A:$E,5,FALSE),"")</f>
        <v>184</v>
      </c>
      <c r="X974" s="15">
        <f t="shared" si="125"/>
        <v>1.358974358974359</v>
      </c>
      <c r="Y974" s="18" t="e">
        <f>SUMIFS([2]Plan2!$H:$H,[2]Plan2!$A:$A,$D974,[2]Plan2!$U:$U,6)</f>
        <v>#VALUE!</v>
      </c>
      <c r="Z974" s="18" t="e">
        <f>SUMIFS([2]Plan2!$H:$H,[2]Plan2!$A:$A,$D974,[2]Plan2!$U:$U,7)</f>
        <v>#VALUE!</v>
      </c>
      <c r="AA974" s="18" t="e">
        <f>SUMIFS([2]Plan2!$H:$H,[2]Plan2!$A:$A,$D974,[2]Plan2!$U:$U,8)</f>
        <v>#VALUE!</v>
      </c>
      <c r="AB974" s="18" t="e">
        <f>SUMIFS([2]Plan2!$H:$H,[2]Plan2!$A:$A,$D974,[2]Plan2!$U:$U,9)</f>
        <v>#VALUE!</v>
      </c>
      <c r="AC974" s="18" t="e">
        <f>SUMIFS([2]Plan2!$H:$H,[2]Plan2!$A:$A,$D974,[2]Plan2!$U:$U,10)</f>
        <v>#VALUE!</v>
      </c>
      <c r="AD974" s="18" t="e">
        <f>SUMIFS([2]Plan2!$H:$H,[2]Plan2!$A:$A,$D974,[2]Plan2!$U:$U,11)</f>
        <v>#VALUE!</v>
      </c>
      <c r="AE974" s="18" t="e">
        <f>SUMIFS([2]Plan2!$H:$H,[2]Plan2!$A:$A,$D974,[2]Plan2!$U:$U,12)</f>
        <v>#VALUE!</v>
      </c>
      <c r="AF974" s="18" t="e">
        <f>SUMIFS([2]Plan2!$H:$H,[2]Plan2!$A:$A,$D974,[2]Plan2!$U:$U,1)</f>
        <v>#VALUE!</v>
      </c>
      <c r="AG974" s="18" t="e">
        <f>SUMIFS([2]Plan2!$H:$H,[2]Plan2!$A:$A,$D974,[2]Plan2!$U:$U,2)</f>
        <v>#VALUE!</v>
      </c>
      <c r="AH974" s="18" t="e">
        <f>SUMIFS([2]Plan2!$H:$H,[2]Plan2!$A:$A,$D974,[2]Plan2!$U:$U,3)</f>
        <v>#VALUE!</v>
      </c>
      <c r="AI974" s="18" t="e">
        <f>SUMIFS([2]Plan2!$H:$H,[2]Plan2!$A:$A,$D974,[2]Plan2!$U:$U,4)</f>
        <v>#VALUE!</v>
      </c>
      <c r="AJ974" s="18" t="e">
        <f>SUMIFS([2]Plan2!$H:$H,[2]Plan2!$A:$A,$D974,[2]Plan2!$U:$U,5)</f>
        <v>#VALUE!</v>
      </c>
      <c r="AK974" s="23" t="e">
        <f t="shared" si="127"/>
        <v>#VALUE!</v>
      </c>
      <c r="AL974" s="23" t="e">
        <f t="shared" si="122"/>
        <v>#VALUE!</v>
      </c>
      <c r="AM974">
        <f t="shared" si="128"/>
        <v>0</v>
      </c>
    </row>
    <row r="975" spans="1:39" ht="15.75" x14ac:dyDescent="0.25">
      <c r="A975" s="21"/>
      <c r="B975" s="21" t="s">
        <v>1519</v>
      </c>
      <c r="C975" s="21">
        <v>10546427</v>
      </c>
      <c r="D975" s="25">
        <v>193980</v>
      </c>
      <c r="E975" s="21" t="s">
        <v>69</v>
      </c>
      <c r="F975" s="31" t="s">
        <v>69</v>
      </c>
      <c r="G975" s="21" t="s">
        <v>991</v>
      </c>
      <c r="H975" s="21" t="s">
        <v>237</v>
      </c>
      <c r="I975" s="25" t="s">
        <v>20</v>
      </c>
      <c r="J975" s="21" t="s">
        <v>21</v>
      </c>
      <c r="K975" s="21"/>
      <c r="L975" s="20">
        <v>45106</v>
      </c>
      <c r="M975" s="20">
        <v>45631</v>
      </c>
      <c r="N975" s="21" t="s">
        <v>53</v>
      </c>
      <c r="O975" s="21">
        <v>4</v>
      </c>
      <c r="P975" s="21">
        <v>6</v>
      </c>
      <c r="Q975" s="21">
        <v>2</v>
      </c>
      <c r="R975" s="15">
        <f>(Q975-P975)/P975</f>
        <v>-0.66666666666666663</v>
      </c>
      <c r="S975" s="18" t="str">
        <f>IFERROR(VLOOKUP(D975,'[1]comparativo br'!$A:$B,2,FALSE),"")</f>
        <v/>
      </c>
      <c r="T975" s="18" t="str">
        <f>IFERROR(VLOOKUP(D975,'[1]comparativo br'!$A:$C,3,FALSE),"")</f>
        <v/>
      </c>
      <c r="U975" s="15" t="str">
        <f t="shared" si="126"/>
        <v/>
      </c>
      <c r="V975" s="19" t="str">
        <f>IFERROR(VLOOKUP(D975,'[1]comparativo br'!$A:$D,4,FALSE),"")</f>
        <v/>
      </c>
      <c r="W975" s="19" t="str">
        <f>IFERROR(VLOOKUP(D975,'[1]comparativo br'!$A:$E,5,FALSE),"")</f>
        <v/>
      </c>
      <c r="X975" s="15" t="str">
        <f t="shared" si="125"/>
        <v/>
      </c>
      <c r="Y975" s="18" t="e">
        <f>SUMIFS([2]Plan2!$H:$H,[2]Plan2!$A:$A,$D975,[2]Plan2!$U:$U,6)</f>
        <v>#VALUE!</v>
      </c>
      <c r="Z975" s="18" t="e">
        <f>SUMIFS([2]Plan2!$H:$H,[2]Plan2!$A:$A,$D975,[2]Plan2!$U:$U,7)</f>
        <v>#VALUE!</v>
      </c>
      <c r="AA975" s="18" t="e">
        <f>SUMIFS([2]Plan2!$H:$H,[2]Plan2!$A:$A,$D975,[2]Plan2!$U:$U,8)</f>
        <v>#VALUE!</v>
      </c>
      <c r="AB975" s="18" t="e">
        <f>SUMIFS([2]Plan2!$H:$H,[2]Plan2!$A:$A,$D975,[2]Plan2!$U:$U,9)</f>
        <v>#VALUE!</v>
      </c>
      <c r="AC975" s="18" t="e">
        <f>SUMIFS([2]Plan2!$H:$H,[2]Plan2!$A:$A,$D975,[2]Plan2!$U:$U,10)</f>
        <v>#VALUE!</v>
      </c>
      <c r="AD975" s="18" t="e">
        <f>SUMIFS([2]Plan2!$H:$H,[2]Plan2!$A:$A,$D975,[2]Plan2!$U:$U,11)</f>
        <v>#VALUE!</v>
      </c>
      <c r="AE975" s="18" t="e">
        <f>SUMIFS([2]Plan2!$H:$H,[2]Plan2!$A:$A,$D975,[2]Plan2!$U:$U,12)</f>
        <v>#VALUE!</v>
      </c>
      <c r="AF975" s="18" t="e">
        <f>SUMIFS([2]Plan2!$H:$H,[2]Plan2!$A:$A,$D975,[2]Plan2!$U:$U,1)</f>
        <v>#VALUE!</v>
      </c>
      <c r="AG975" s="18" t="e">
        <f>SUMIFS([2]Plan2!$H:$H,[2]Plan2!$A:$A,$D975,[2]Plan2!$U:$U,2)</f>
        <v>#VALUE!</v>
      </c>
      <c r="AH975" s="18" t="e">
        <f>SUMIFS([2]Plan2!$H:$H,[2]Plan2!$A:$A,$D975,[2]Plan2!$U:$U,3)</f>
        <v>#VALUE!</v>
      </c>
      <c r="AI975" s="18" t="e">
        <f>SUMIFS([2]Plan2!$H:$H,[2]Plan2!$A:$A,$D975,[2]Plan2!$U:$U,4)</f>
        <v>#VALUE!</v>
      </c>
      <c r="AJ975" s="18" t="e">
        <f>SUMIFS([2]Plan2!$H:$H,[2]Plan2!$A:$A,$D975,[2]Plan2!$U:$U,5)</f>
        <v>#VALUE!</v>
      </c>
      <c r="AK975" s="23" t="e">
        <f t="shared" si="127"/>
        <v>#VALUE!</v>
      </c>
      <c r="AL975" s="23" t="e">
        <f t="shared" si="122"/>
        <v>#VALUE!</v>
      </c>
      <c r="AM975">
        <f t="shared" si="128"/>
        <v>0</v>
      </c>
    </row>
    <row r="976" spans="1:39" ht="15.75" x14ac:dyDescent="0.25">
      <c r="A976" s="21"/>
      <c r="B976" s="21" t="s">
        <v>1519</v>
      </c>
      <c r="C976" s="21">
        <v>10630328</v>
      </c>
      <c r="D976" s="25">
        <v>100718</v>
      </c>
      <c r="E976" s="21" t="s">
        <v>1575</v>
      </c>
      <c r="F976" s="31" t="s">
        <v>1575</v>
      </c>
      <c r="G976" s="21" t="s">
        <v>1633</v>
      </c>
      <c r="H976" s="21" t="s">
        <v>35</v>
      </c>
      <c r="I976" s="25" t="s">
        <v>15</v>
      </c>
      <c r="J976" s="21" t="s">
        <v>16</v>
      </c>
      <c r="K976" s="21" t="s">
        <v>17</v>
      </c>
      <c r="L976" s="20">
        <v>45632</v>
      </c>
      <c r="M976" s="20">
        <v>45785</v>
      </c>
      <c r="N976" s="21" t="s">
        <v>18</v>
      </c>
      <c r="O976" s="21">
        <v>53</v>
      </c>
      <c r="P976" s="21">
        <v>4</v>
      </c>
      <c r="Q976" s="21">
        <v>116</v>
      </c>
      <c r="R976" s="15">
        <f>(Q976-P976)/P976</f>
        <v>28</v>
      </c>
      <c r="S976" s="18">
        <f>IFERROR(VLOOKUP(D976,'[1]comparativo br'!$A:$B,2,FALSE),"")</f>
        <v>0</v>
      </c>
      <c r="T976" s="18">
        <f>IFERROR(VLOOKUP(D976,'[1]comparativo br'!$A:$C,3,FALSE),"")</f>
        <v>9000</v>
      </c>
      <c r="U976" s="15" t="str">
        <f t="shared" si="126"/>
        <v/>
      </c>
      <c r="V976" s="19">
        <f>IFERROR(VLOOKUP(D976,'[1]comparativo br'!$A:$D,4,FALSE),"")</f>
        <v>60</v>
      </c>
      <c r="W976" s="19">
        <f>IFERROR(VLOOKUP(D976,'[1]comparativo br'!$A:$E,5,FALSE),"")</f>
        <v>287</v>
      </c>
      <c r="X976" s="15">
        <f t="shared" si="125"/>
        <v>3.7833333333333332</v>
      </c>
      <c r="Y976" s="18" t="e">
        <f>SUMIFS([2]Plan2!$H:$H,[2]Plan2!$A:$A,$D976,[2]Plan2!$U:$U,6)</f>
        <v>#VALUE!</v>
      </c>
      <c r="Z976" s="18" t="e">
        <f>SUMIFS([2]Plan2!$H:$H,[2]Plan2!$A:$A,$D976,[2]Plan2!$U:$U,7)</f>
        <v>#VALUE!</v>
      </c>
      <c r="AA976" s="18" t="e">
        <f>SUMIFS([2]Plan2!$H:$H,[2]Plan2!$A:$A,$D976,[2]Plan2!$U:$U,8)</f>
        <v>#VALUE!</v>
      </c>
      <c r="AB976" s="18" t="e">
        <f>SUMIFS([2]Plan2!$H:$H,[2]Plan2!$A:$A,$D976,[2]Plan2!$U:$U,9)</f>
        <v>#VALUE!</v>
      </c>
      <c r="AC976" s="18" t="e">
        <f>SUMIFS([2]Plan2!$H:$H,[2]Plan2!$A:$A,$D976,[2]Plan2!$U:$U,10)</f>
        <v>#VALUE!</v>
      </c>
      <c r="AD976" s="18" t="e">
        <f>SUMIFS([2]Plan2!$H:$H,[2]Plan2!$A:$A,$D976,[2]Plan2!$U:$U,11)</f>
        <v>#VALUE!</v>
      </c>
      <c r="AE976" s="18" t="e">
        <f>SUMIFS([2]Plan2!$H:$H,[2]Plan2!$A:$A,$D976,[2]Plan2!$U:$U,12)</f>
        <v>#VALUE!</v>
      </c>
      <c r="AF976" s="18" t="e">
        <f>SUMIFS([2]Plan2!$H:$H,[2]Plan2!$A:$A,$D976,[2]Plan2!$U:$U,1)</f>
        <v>#VALUE!</v>
      </c>
      <c r="AG976" s="18" t="e">
        <f>SUMIFS([2]Plan2!$H:$H,[2]Plan2!$A:$A,$D976,[2]Plan2!$U:$U,2)</f>
        <v>#VALUE!</v>
      </c>
      <c r="AH976" s="18" t="e">
        <f>SUMIFS([2]Plan2!$H:$H,[2]Plan2!$A:$A,$D976,[2]Plan2!$U:$U,3)</f>
        <v>#VALUE!</v>
      </c>
      <c r="AI976" s="18" t="e">
        <f>SUMIFS([2]Plan2!$H:$H,[2]Plan2!$A:$A,$D976,[2]Plan2!$U:$U,4)</f>
        <v>#VALUE!</v>
      </c>
      <c r="AJ976" s="18" t="e">
        <f>SUMIFS([2]Plan2!$H:$H,[2]Plan2!$A:$A,$D976,[2]Plan2!$U:$U,5)</f>
        <v>#VALUE!</v>
      </c>
      <c r="AK976" s="23" t="e">
        <f t="shared" si="127"/>
        <v>#VALUE!</v>
      </c>
      <c r="AL976" s="23" t="e">
        <f t="shared" si="122"/>
        <v>#VALUE!</v>
      </c>
      <c r="AM976">
        <f t="shared" si="128"/>
        <v>0</v>
      </c>
    </row>
    <row r="977" spans="1:39" ht="15.75" x14ac:dyDescent="0.25">
      <c r="A977" s="21"/>
      <c r="B977" s="21" t="s">
        <v>1519</v>
      </c>
      <c r="C977" s="21">
        <v>10645075</v>
      </c>
      <c r="D977" s="25" t="s">
        <v>1801</v>
      </c>
      <c r="E977" s="21" t="s">
        <v>69</v>
      </c>
      <c r="F977" s="31" t="s">
        <v>69</v>
      </c>
      <c r="G977" s="21" t="s">
        <v>1802</v>
      </c>
      <c r="H977" s="21" t="s">
        <v>1803</v>
      </c>
      <c r="I977" s="25" t="s">
        <v>170</v>
      </c>
      <c r="J977" s="21" t="s">
        <v>27</v>
      </c>
      <c r="K977" s="21" t="s">
        <v>28</v>
      </c>
      <c r="L977" s="20">
        <v>45517</v>
      </c>
      <c r="M977" s="20">
        <v>45763</v>
      </c>
      <c r="N977" s="21" t="s">
        <v>18</v>
      </c>
      <c r="O977" s="21">
        <v>32</v>
      </c>
      <c r="P977" s="21">
        <v>0</v>
      </c>
      <c r="Q977" s="21">
        <v>131</v>
      </c>
      <c r="R977" s="15">
        <v>1</v>
      </c>
      <c r="S977" s="18">
        <f>IFERROR(VLOOKUP(D977,'[1]comparativo br'!$A:$B,2,FALSE),"")</f>
        <v>0</v>
      </c>
      <c r="T977" s="18">
        <f>IFERROR(VLOOKUP(D977,'[1]comparativo br'!$A:$C,3,FALSE),"")</f>
        <v>0</v>
      </c>
      <c r="U977" s="15" t="str">
        <f t="shared" si="126"/>
        <v/>
      </c>
      <c r="V977" s="19">
        <f>IFERROR(VLOOKUP(D977,'[1]comparativo br'!$A:$D,4,FALSE),"")</f>
        <v>93</v>
      </c>
      <c r="W977" s="19">
        <f>IFERROR(VLOOKUP(D977,'[1]comparativo br'!$A:$E,5,FALSE),"")</f>
        <v>79</v>
      </c>
      <c r="X977" s="15">
        <f t="shared" si="125"/>
        <v>-0.15053763440860216</v>
      </c>
      <c r="Y977" s="18" t="e">
        <f>SUMIFS([2]Plan2!$H:$H,[2]Plan2!$A:$A,$D977,[2]Plan2!$U:$U,6)</f>
        <v>#VALUE!</v>
      </c>
      <c r="Z977" s="18" t="e">
        <f>SUMIFS([2]Plan2!$H:$H,[2]Plan2!$A:$A,$D977,[2]Plan2!$U:$U,7)</f>
        <v>#VALUE!</v>
      </c>
      <c r="AA977" s="18" t="e">
        <f>SUMIFS([2]Plan2!$H:$H,[2]Plan2!$A:$A,$D977,[2]Plan2!$U:$U,8)</f>
        <v>#VALUE!</v>
      </c>
      <c r="AB977" s="18" t="e">
        <f>SUMIFS([2]Plan2!$H:$H,[2]Plan2!$A:$A,$D977,[2]Plan2!$U:$U,9)</f>
        <v>#VALUE!</v>
      </c>
      <c r="AC977" s="18" t="e">
        <f>SUMIFS([2]Plan2!$H:$H,[2]Plan2!$A:$A,$D977,[2]Plan2!$U:$U,10)</f>
        <v>#VALUE!</v>
      </c>
      <c r="AD977" s="18" t="e">
        <f>SUMIFS([2]Plan2!$H:$H,[2]Plan2!$A:$A,$D977,[2]Plan2!$U:$U,11)</f>
        <v>#VALUE!</v>
      </c>
      <c r="AE977" s="18" t="e">
        <f>SUMIFS([2]Plan2!$H:$H,[2]Plan2!$A:$A,$D977,[2]Plan2!$U:$U,12)</f>
        <v>#VALUE!</v>
      </c>
      <c r="AF977" s="18" t="e">
        <f>SUMIFS([2]Plan2!$H:$H,[2]Plan2!$A:$A,$D977,[2]Plan2!$U:$U,1)</f>
        <v>#VALUE!</v>
      </c>
      <c r="AG977" s="18" t="e">
        <f>SUMIFS([2]Plan2!$H:$H,[2]Plan2!$A:$A,$D977,[2]Plan2!$U:$U,2)</f>
        <v>#VALUE!</v>
      </c>
      <c r="AH977" s="18" t="e">
        <f>SUMIFS([2]Plan2!$H:$H,[2]Plan2!$A:$A,$D977,[2]Plan2!$U:$U,3)</f>
        <v>#VALUE!</v>
      </c>
      <c r="AI977" s="18" t="e">
        <f>SUMIFS([2]Plan2!$H:$H,[2]Plan2!$A:$A,$D977,[2]Plan2!$U:$U,4)</f>
        <v>#VALUE!</v>
      </c>
      <c r="AJ977" s="18" t="e">
        <f>SUMIFS([2]Plan2!$H:$H,[2]Plan2!$A:$A,$D977,[2]Plan2!$U:$U,5)</f>
        <v>#VALUE!</v>
      </c>
      <c r="AK977" s="23" t="e">
        <f t="shared" si="127"/>
        <v>#VALUE!</v>
      </c>
      <c r="AL977" s="23" t="e">
        <f t="shared" si="122"/>
        <v>#VALUE!</v>
      </c>
      <c r="AM977">
        <f t="shared" si="128"/>
        <v>0</v>
      </c>
    </row>
    <row r="978" spans="1:39" ht="15.75" x14ac:dyDescent="0.25">
      <c r="A978" s="21"/>
      <c r="B978" s="21" t="s">
        <v>1520</v>
      </c>
      <c r="C978" s="21">
        <v>10656525</v>
      </c>
      <c r="D978" s="25">
        <v>191305</v>
      </c>
      <c r="E978" s="21" t="s">
        <v>12</v>
      </c>
      <c r="F978" s="31" t="s">
        <v>12</v>
      </c>
      <c r="G978" s="21" t="s">
        <v>2205</v>
      </c>
      <c r="H978" s="21" t="s">
        <v>2206</v>
      </c>
      <c r="I978" s="25" t="s">
        <v>55</v>
      </c>
      <c r="J978" s="21" t="s">
        <v>67</v>
      </c>
      <c r="K978" s="21" t="s">
        <v>2207</v>
      </c>
      <c r="L978" s="20">
        <v>45699</v>
      </c>
      <c r="M978" s="20"/>
      <c r="N978" s="21" t="s">
        <v>18</v>
      </c>
      <c r="O978" s="21"/>
      <c r="P978" s="21"/>
      <c r="Q978" s="21"/>
      <c r="R978" s="28"/>
      <c r="S978" s="18" t="str">
        <f>IFERROR(VLOOKUP(D978,'[1]comparativo br'!$A:$B,2,FALSE),"")</f>
        <v/>
      </c>
      <c r="T978" s="18" t="str">
        <f>IFERROR(VLOOKUP(D978,'[1]comparativo br'!$A:$C,3,FALSE),"")</f>
        <v/>
      </c>
      <c r="U978" s="15" t="str">
        <f t="shared" si="126"/>
        <v/>
      </c>
      <c r="V978" s="19" t="str">
        <f>IFERROR(VLOOKUP(D978,'[1]comparativo br'!$A:$D,4,FALSE),"")</f>
        <v/>
      </c>
      <c r="W978" s="19" t="str">
        <f>IFERROR(VLOOKUP(D978,'[1]comparativo br'!$A:$E,5,FALSE),"")</f>
        <v/>
      </c>
      <c r="X978" s="15" t="str">
        <f t="shared" si="125"/>
        <v/>
      </c>
      <c r="Y978" s="18" t="e">
        <f>SUMIFS([2]Plan2!$H:$H,[2]Plan2!$A:$A,$D978,[2]Plan2!$U:$U,6)</f>
        <v>#VALUE!</v>
      </c>
      <c r="Z978" s="18" t="e">
        <f>SUMIFS([2]Plan2!$H:$H,[2]Plan2!$A:$A,$D978,[2]Plan2!$U:$U,7)</f>
        <v>#VALUE!</v>
      </c>
      <c r="AA978" s="18" t="e">
        <f>SUMIFS([2]Plan2!$H:$H,[2]Plan2!$A:$A,$D978,[2]Plan2!$U:$U,8)</f>
        <v>#VALUE!</v>
      </c>
      <c r="AB978" s="18" t="e">
        <f>SUMIFS([2]Plan2!$H:$H,[2]Plan2!$A:$A,$D978,[2]Plan2!$U:$U,9)</f>
        <v>#VALUE!</v>
      </c>
      <c r="AC978" s="18" t="e">
        <f>SUMIFS([2]Plan2!$H:$H,[2]Plan2!$A:$A,$D978,[2]Plan2!$U:$U,10)</f>
        <v>#VALUE!</v>
      </c>
      <c r="AD978" s="18" t="e">
        <f>SUMIFS([2]Plan2!$H:$H,[2]Plan2!$A:$A,$D978,[2]Plan2!$U:$U,11)</f>
        <v>#VALUE!</v>
      </c>
      <c r="AE978" s="18" t="e">
        <f>SUMIFS([2]Plan2!$H:$H,[2]Plan2!$A:$A,$D978,[2]Plan2!$U:$U,12)</f>
        <v>#VALUE!</v>
      </c>
      <c r="AF978" s="18" t="e">
        <f>SUMIFS([2]Plan2!$H:$H,[2]Plan2!$A:$A,$D978,[2]Plan2!$U:$U,1)</f>
        <v>#VALUE!</v>
      </c>
      <c r="AG978" s="18" t="e">
        <f>SUMIFS([2]Plan2!$H:$H,[2]Plan2!$A:$A,$D978,[2]Plan2!$U:$U,2)</f>
        <v>#VALUE!</v>
      </c>
      <c r="AH978" s="18" t="e">
        <f>SUMIFS([2]Plan2!$H:$H,[2]Plan2!$A:$A,$D978,[2]Plan2!$U:$U,3)</f>
        <v>#VALUE!</v>
      </c>
      <c r="AI978" s="18" t="e">
        <f>SUMIFS([2]Plan2!$H:$H,[2]Plan2!$A:$A,$D978,[2]Plan2!$U:$U,4)</f>
        <v>#VALUE!</v>
      </c>
      <c r="AJ978" s="18" t="e">
        <f>SUMIFS([2]Plan2!$H:$H,[2]Plan2!$A:$A,$D978,[2]Plan2!$U:$U,5)</f>
        <v>#VALUE!</v>
      </c>
      <c r="AK978" s="23" t="e">
        <f t="shared" si="127"/>
        <v>#VALUE!</v>
      </c>
      <c r="AL978" s="23" t="e">
        <f t="shared" si="122"/>
        <v>#VALUE!</v>
      </c>
      <c r="AM978">
        <f t="shared" si="128"/>
        <v>0</v>
      </c>
    </row>
    <row r="979" spans="1:39" ht="15.75" x14ac:dyDescent="0.25">
      <c r="A979" s="21"/>
      <c r="B979" s="21" t="s">
        <v>1519</v>
      </c>
      <c r="C979" s="21">
        <v>10657159</v>
      </c>
      <c r="D979" s="25">
        <v>193547</v>
      </c>
      <c r="E979" s="21" t="s">
        <v>24</v>
      </c>
      <c r="F979" s="31" t="s">
        <v>24</v>
      </c>
      <c r="G979" s="21" t="s">
        <v>910</v>
      </c>
      <c r="H979" s="21" t="s">
        <v>911</v>
      </c>
      <c r="I979" s="25" t="s">
        <v>20</v>
      </c>
      <c r="J979" s="21" t="s">
        <v>16</v>
      </c>
      <c r="K979" s="21" t="s">
        <v>17</v>
      </c>
      <c r="L979" s="20">
        <v>45712</v>
      </c>
      <c r="M979" s="20">
        <v>45799</v>
      </c>
      <c r="N979" s="21" t="s">
        <v>18</v>
      </c>
      <c r="O979" s="21">
        <v>108</v>
      </c>
      <c r="P979" s="21">
        <v>80</v>
      </c>
      <c r="Q979" s="21">
        <v>169</v>
      </c>
      <c r="R979" s="15">
        <f>(Q979-P979)/P979</f>
        <v>1.1125</v>
      </c>
      <c r="S979" s="18">
        <f>IFERROR(VLOOKUP(D979,'[1]comparativo br'!$A:$B,2,FALSE),"")</f>
        <v>25704</v>
      </c>
      <c r="T979" s="18">
        <f>IFERROR(VLOOKUP(D979,'[1]comparativo br'!$A:$C,3,FALSE),"")</f>
        <v>0</v>
      </c>
      <c r="U979" s="15">
        <f t="shared" si="126"/>
        <v>-1</v>
      </c>
      <c r="V979" s="19">
        <f>IFERROR(VLOOKUP(D979,'[1]comparativo br'!$A:$D,4,FALSE),"")</f>
        <v>253</v>
      </c>
      <c r="W979" s="19">
        <f>IFERROR(VLOOKUP(D979,'[1]comparativo br'!$A:$E,5,FALSE),"")</f>
        <v>44</v>
      </c>
      <c r="X979" s="15">
        <f t="shared" si="125"/>
        <v>-0.82608695652173914</v>
      </c>
      <c r="Y979" s="18" t="e">
        <f>SUMIFS([2]Plan2!$H:$H,[2]Plan2!$A:$A,$D979,[2]Plan2!$U:$U,6)</f>
        <v>#VALUE!</v>
      </c>
      <c r="Z979" s="18" t="e">
        <f>SUMIFS([2]Plan2!$H:$H,[2]Plan2!$A:$A,$D979,[2]Plan2!$U:$U,7)</f>
        <v>#VALUE!</v>
      </c>
      <c r="AA979" s="18" t="e">
        <f>SUMIFS([2]Plan2!$H:$H,[2]Plan2!$A:$A,$D979,[2]Plan2!$U:$U,8)</f>
        <v>#VALUE!</v>
      </c>
      <c r="AB979" s="18" t="e">
        <f>SUMIFS([2]Plan2!$H:$H,[2]Plan2!$A:$A,$D979,[2]Plan2!$U:$U,9)</f>
        <v>#VALUE!</v>
      </c>
      <c r="AC979" s="18" t="e">
        <f>SUMIFS([2]Plan2!$H:$H,[2]Plan2!$A:$A,$D979,[2]Plan2!$U:$U,10)</f>
        <v>#VALUE!</v>
      </c>
      <c r="AD979" s="18" t="e">
        <f>SUMIFS([2]Plan2!$H:$H,[2]Plan2!$A:$A,$D979,[2]Plan2!$U:$U,11)</f>
        <v>#VALUE!</v>
      </c>
      <c r="AE979" s="18" t="e">
        <f>SUMIFS([2]Plan2!$H:$H,[2]Plan2!$A:$A,$D979,[2]Plan2!$U:$U,12)</f>
        <v>#VALUE!</v>
      </c>
      <c r="AF979" s="18" t="e">
        <f>SUMIFS([2]Plan2!$H:$H,[2]Plan2!$A:$A,$D979,[2]Plan2!$U:$U,1)</f>
        <v>#VALUE!</v>
      </c>
      <c r="AG979" s="18" t="e">
        <f>SUMIFS([2]Plan2!$H:$H,[2]Plan2!$A:$A,$D979,[2]Plan2!$U:$U,2)</f>
        <v>#VALUE!</v>
      </c>
      <c r="AH979" s="18" t="e">
        <f>SUMIFS([2]Plan2!$H:$H,[2]Plan2!$A:$A,$D979,[2]Plan2!$U:$U,3)</f>
        <v>#VALUE!</v>
      </c>
      <c r="AI979" s="18" t="e">
        <f>SUMIFS([2]Plan2!$H:$H,[2]Plan2!$A:$A,$D979,[2]Plan2!$U:$U,4)</f>
        <v>#VALUE!</v>
      </c>
      <c r="AJ979" s="18" t="e">
        <f>SUMIFS([2]Plan2!$H:$H,[2]Plan2!$A:$A,$D979,[2]Plan2!$U:$U,5)</f>
        <v>#VALUE!</v>
      </c>
      <c r="AK979" s="23" t="e">
        <f t="shared" si="127"/>
        <v>#VALUE!</v>
      </c>
      <c r="AL979" s="23" t="e">
        <f t="shared" si="122"/>
        <v>#VALUE!</v>
      </c>
      <c r="AM979">
        <f t="shared" si="128"/>
        <v>0</v>
      </c>
    </row>
    <row r="980" spans="1:39" ht="15.75" x14ac:dyDescent="0.25">
      <c r="A980" s="21"/>
      <c r="B980" s="21" t="s">
        <v>1519</v>
      </c>
      <c r="C980" s="21">
        <v>10658749</v>
      </c>
      <c r="D980" s="25">
        <v>193058</v>
      </c>
      <c r="E980" s="21" t="s">
        <v>12</v>
      </c>
      <c r="F980" s="31" t="s">
        <v>2488</v>
      </c>
      <c r="G980" s="21" t="s">
        <v>1743</v>
      </c>
      <c r="H980" s="21" t="s">
        <v>1004</v>
      </c>
      <c r="I980" s="25" t="s">
        <v>15</v>
      </c>
      <c r="J980" s="21" t="s">
        <v>21</v>
      </c>
      <c r="K980" s="21"/>
      <c r="L980" s="20">
        <v>45222</v>
      </c>
      <c r="M980" s="20">
        <v>45604</v>
      </c>
      <c r="N980" s="21" t="s">
        <v>53</v>
      </c>
      <c r="O980" s="21">
        <v>2</v>
      </c>
      <c r="P980" s="21">
        <v>4</v>
      </c>
      <c r="Q980" s="21">
        <v>1</v>
      </c>
      <c r="R980" s="15">
        <f>(Q980-P980)/P980</f>
        <v>-0.75</v>
      </c>
      <c r="S980" s="18" t="str">
        <f>IFERROR(VLOOKUP(D980,'[1]comparativo br'!$A:$B,2,FALSE),"")</f>
        <v/>
      </c>
      <c r="T980" s="18" t="str">
        <f>IFERROR(VLOOKUP(D980,'[1]comparativo br'!$A:$C,3,FALSE),"")</f>
        <v/>
      </c>
      <c r="U980" s="15" t="str">
        <f t="shared" si="126"/>
        <v/>
      </c>
      <c r="V980" s="19" t="str">
        <f>IFERROR(VLOOKUP(D980,'[1]comparativo br'!$A:$D,4,FALSE),"")</f>
        <v/>
      </c>
      <c r="W980" s="19" t="str">
        <f>IFERROR(VLOOKUP(D980,'[1]comparativo br'!$A:$E,5,FALSE),"")</f>
        <v/>
      </c>
      <c r="X980" s="15" t="str">
        <f t="shared" si="125"/>
        <v/>
      </c>
      <c r="Y980" s="18" t="e">
        <f>SUMIFS([2]Plan2!$H:$H,[2]Plan2!$A:$A,$D980,[2]Plan2!$U:$U,6)</f>
        <v>#VALUE!</v>
      </c>
      <c r="Z980" s="18" t="e">
        <f>SUMIFS([2]Plan2!$H:$H,[2]Plan2!$A:$A,$D980,[2]Plan2!$U:$U,7)</f>
        <v>#VALUE!</v>
      </c>
      <c r="AA980" s="18" t="e">
        <f>SUMIFS([2]Plan2!$H:$H,[2]Plan2!$A:$A,$D980,[2]Plan2!$U:$U,8)</f>
        <v>#VALUE!</v>
      </c>
      <c r="AB980" s="18" t="e">
        <f>SUMIFS([2]Plan2!$H:$H,[2]Plan2!$A:$A,$D980,[2]Plan2!$U:$U,9)</f>
        <v>#VALUE!</v>
      </c>
      <c r="AC980" s="18" t="e">
        <f>SUMIFS([2]Plan2!$H:$H,[2]Plan2!$A:$A,$D980,[2]Plan2!$U:$U,10)</f>
        <v>#VALUE!</v>
      </c>
      <c r="AD980" s="18" t="e">
        <f>SUMIFS([2]Plan2!$H:$H,[2]Plan2!$A:$A,$D980,[2]Plan2!$U:$U,11)</f>
        <v>#VALUE!</v>
      </c>
      <c r="AE980" s="18" t="e">
        <f>SUMIFS([2]Plan2!$H:$H,[2]Plan2!$A:$A,$D980,[2]Plan2!$U:$U,12)</f>
        <v>#VALUE!</v>
      </c>
      <c r="AF980" s="18" t="e">
        <f>SUMIFS([2]Plan2!$H:$H,[2]Plan2!$A:$A,$D980,[2]Plan2!$U:$U,1)</f>
        <v>#VALUE!</v>
      </c>
      <c r="AG980" s="18" t="e">
        <f>SUMIFS([2]Plan2!$H:$H,[2]Plan2!$A:$A,$D980,[2]Plan2!$U:$U,2)</f>
        <v>#VALUE!</v>
      </c>
      <c r="AH980" s="18" t="e">
        <f>SUMIFS([2]Plan2!$H:$H,[2]Plan2!$A:$A,$D980,[2]Plan2!$U:$U,3)</f>
        <v>#VALUE!</v>
      </c>
      <c r="AI980" s="18" t="e">
        <f>SUMIFS([2]Plan2!$H:$H,[2]Plan2!$A:$A,$D980,[2]Plan2!$U:$U,4)</f>
        <v>#VALUE!</v>
      </c>
      <c r="AJ980" s="18" t="e">
        <f>SUMIFS([2]Plan2!$H:$H,[2]Plan2!$A:$A,$D980,[2]Plan2!$U:$U,5)</f>
        <v>#VALUE!</v>
      </c>
      <c r="AK980" s="23" t="e">
        <f t="shared" si="127"/>
        <v>#VALUE!</v>
      </c>
      <c r="AL980" s="23" t="e">
        <f t="shared" si="122"/>
        <v>#VALUE!</v>
      </c>
      <c r="AM980">
        <f t="shared" si="128"/>
        <v>0</v>
      </c>
    </row>
    <row r="981" spans="1:39" ht="15.75" x14ac:dyDescent="0.25">
      <c r="A981" s="21"/>
      <c r="B981" s="21" t="s">
        <v>1520</v>
      </c>
      <c r="C981" s="21">
        <v>10661303</v>
      </c>
      <c r="D981" s="25">
        <v>190854</v>
      </c>
      <c r="E981" s="21" t="s">
        <v>1206</v>
      </c>
      <c r="F981" s="31" t="s">
        <v>1206</v>
      </c>
      <c r="G981" s="21" t="s">
        <v>1286</v>
      </c>
      <c r="H981" s="21" t="s">
        <v>544</v>
      </c>
      <c r="I981" s="25" t="s">
        <v>55</v>
      </c>
      <c r="J981" s="21" t="s">
        <v>85</v>
      </c>
      <c r="K981" s="21" t="s">
        <v>86</v>
      </c>
      <c r="L981" s="20">
        <v>45698</v>
      </c>
      <c r="M981" s="20">
        <v>45684</v>
      </c>
      <c r="N981" s="21" t="s">
        <v>22</v>
      </c>
      <c r="O981" s="21">
        <v>10</v>
      </c>
      <c r="P981" s="21">
        <v>7</v>
      </c>
      <c r="Q981" s="21">
        <v>13</v>
      </c>
      <c r="R981" s="15">
        <f>(Q981-P981)/P981</f>
        <v>0.8571428571428571</v>
      </c>
      <c r="S981" s="18" t="str">
        <f>IFERROR(VLOOKUP(D981,'[1]comparativo br'!$A:$B,2,FALSE),"")</f>
        <v/>
      </c>
      <c r="T981" s="18" t="str">
        <f>IFERROR(VLOOKUP(D981,'[1]comparativo br'!$A:$C,3,FALSE),"")</f>
        <v/>
      </c>
      <c r="U981" s="15" t="str">
        <f t="shared" si="126"/>
        <v/>
      </c>
      <c r="V981" s="19" t="str">
        <f>IFERROR(VLOOKUP(D981,'[1]comparativo br'!$A:$D,4,FALSE),"")</f>
        <v/>
      </c>
      <c r="W981" s="19" t="str">
        <f>IFERROR(VLOOKUP(D981,'[1]comparativo br'!$A:$E,5,FALSE),"")</f>
        <v/>
      </c>
      <c r="X981" s="15" t="str">
        <f t="shared" si="125"/>
        <v/>
      </c>
      <c r="Y981" s="18" t="e">
        <f>SUMIFS([2]Plan2!$H:$H,[2]Plan2!$A:$A,$D981,[2]Plan2!$U:$U,6)</f>
        <v>#VALUE!</v>
      </c>
      <c r="Z981" s="18" t="e">
        <f>SUMIFS([2]Plan2!$H:$H,[2]Plan2!$A:$A,$D981,[2]Plan2!$U:$U,7)</f>
        <v>#VALUE!</v>
      </c>
      <c r="AA981" s="18" t="e">
        <f>SUMIFS([2]Plan2!$H:$H,[2]Plan2!$A:$A,$D981,[2]Plan2!$U:$U,8)</f>
        <v>#VALUE!</v>
      </c>
      <c r="AB981" s="18" t="e">
        <f>SUMIFS([2]Plan2!$H:$H,[2]Plan2!$A:$A,$D981,[2]Plan2!$U:$U,9)</f>
        <v>#VALUE!</v>
      </c>
      <c r="AC981" s="18" t="e">
        <f>SUMIFS([2]Plan2!$H:$H,[2]Plan2!$A:$A,$D981,[2]Plan2!$U:$U,10)</f>
        <v>#VALUE!</v>
      </c>
      <c r="AD981" s="18" t="e">
        <f>SUMIFS([2]Plan2!$H:$H,[2]Plan2!$A:$A,$D981,[2]Plan2!$U:$U,11)</f>
        <v>#VALUE!</v>
      </c>
      <c r="AE981" s="18" t="e">
        <f>SUMIFS([2]Plan2!$H:$H,[2]Plan2!$A:$A,$D981,[2]Plan2!$U:$U,12)</f>
        <v>#VALUE!</v>
      </c>
      <c r="AF981" s="18" t="e">
        <f>SUMIFS([2]Plan2!$H:$H,[2]Plan2!$A:$A,$D981,[2]Plan2!$U:$U,1)</f>
        <v>#VALUE!</v>
      </c>
      <c r="AG981" s="18" t="e">
        <f>SUMIFS([2]Plan2!$H:$H,[2]Plan2!$A:$A,$D981,[2]Plan2!$U:$U,2)</f>
        <v>#VALUE!</v>
      </c>
      <c r="AH981" s="18" t="e">
        <f>SUMIFS([2]Plan2!$H:$H,[2]Plan2!$A:$A,$D981,[2]Plan2!$U:$U,3)</f>
        <v>#VALUE!</v>
      </c>
      <c r="AI981" s="18" t="e">
        <f>SUMIFS([2]Plan2!$H:$H,[2]Plan2!$A:$A,$D981,[2]Plan2!$U:$U,4)</f>
        <v>#VALUE!</v>
      </c>
      <c r="AJ981" s="18" t="e">
        <f>SUMIFS([2]Plan2!$H:$H,[2]Plan2!$A:$A,$D981,[2]Plan2!$U:$U,5)</f>
        <v>#VALUE!</v>
      </c>
      <c r="AK981" s="23" t="e">
        <f t="shared" si="127"/>
        <v>#VALUE!</v>
      </c>
      <c r="AL981" s="23" t="e">
        <f t="shared" si="122"/>
        <v>#VALUE!</v>
      </c>
      <c r="AM981">
        <f t="shared" si="128"/>
        <v>0</v>
      </c>
    </row>
    <row r="982" spans="1:39" ht="15.75" x14ac:dyDescent="0.25">
      <c r="A982" s="21" t="s">
        <v>117</v>
      </c>
      <c r="B982" s="21" t="s">
        <v>1519</v>
      </c>
      <c r="C982" s="21">
        <v>10722472</v>
      </c>
      <c r="D982" s="25">
        <v>193017</v>
      </c>
      <c r="E982" s="21" t="s">
        <v>1798</v>
      </c>
      <c r="F982" s="31" t="s">
        <v>1798</v>
      </c>
      <c r="G982" s="21" t="s">
        <v>1979</v>
      </c>
      <c r="H982" s="21" t="s">
        <v>338</v>
      </c>
      <c r="I982" s="25" t="s">
        <v>145</v>
      </c>
      <c r="J982" s="21" t="s">
        <v>27</v>
      </c>
      <c r="K982" s="21" t="s">
        <v>74</v>
      </c>
      <c r="L982" s="20">
        <v>45412</v>
      </c>
      <c r="M982" s="20">
        <v>45210</v>
      </c>
      <c r="N982" s="21" t="s">
        <v>53</v>
      </c>
      <c r="O982" s="21">
        <v>16</v>
      </c>
      <c r="P982" s="21">
        <v>7</v>
      </c>
      <c r="Q982" s="21">
        <v>0</v>
      </c>
      <c r="R982" s="15">
        <f>(Q982-P982)/P982</f>
        <v>-1</v>
      </c>
      <c r="S982" s="18">
        <f>IFERROR(VLOOKUP(D982,'[1]comparativo br'!$A:$B,2,FALSE),"")</f>
        <v>0</v>
      </c>
      <c r="T982" s="18">
        <f>IFERROR(VLOOKUP(D982,'[1]comparativo br'!$A:$C,3,FALSE),"")</f>
        <v>0</v>
      </c>
      <c r="U982" s="15" t="str">
        <f t="shared" si="126"/>
        <v/>
      </c>
      <c r="V982" s="19">
        <f>IFERROR(VLOOKUP(D982,'[1]comparativo br'!$A:$D,4,FALSE),"")</f>
        <v>0</v>
      </c>
      <c r="W982" s="19">
        <f>IFERROR(VLOOKUP(D982,'[1]comparativo br'!$A:$E,5,FALSE),"")</f>
        <v>3</v>
      </c>
      <c r="X982" s="15" t="str">
        <f t="shared" si="125"/>
        <v/>
      </c>
      <c r="Y982" s="18" t="e">
        <f>SUMIFS([2]Plan2!$H:$H,[2]Plan2!$A:$A,$D982,[2]Plan2!$U:$U,6)</f>
        <v>#VALUE!</v>
      </c>
      <c r="Z982" s="18" t="e">
        <f>SUMIFS([2]Plan2!$H:$H,[2]Plan2!$A:$A,$D982,[2]Plan2!$U:$U,7)</f>
        <v>#VALUE!</v>
      </c>
      <c r="AA982" s="18" t="e">
        <f>SUMIFS([2]Plan2!$H:$H,[2]Plan2!$A:$A,$D982,[2]Plan2!$U:$U,8)</f>
        <v>#VALUE!</v>
      </c>
      <c r="AB982" s="18" t="e">
        <f>SUMIFS([2]Plan2!$H:$H,[2]Plan2!$A:$A,$D982,[2]Plan2!$U:$U,9)</f>
        <v>#VALUE!</v>
      </c>
      <c r="AC982" s="18" t="e">
        <f>SUMIFS([2]Plan2!$H:$H,[2]Plan2!$A:$A,$D982,[2]Plan2!$U:$U,10)</f>
        <v>#VALUE!</v>
      </c>
      <c r="AD982" s="18" t="e">
        <f>SUMIFS([2]Plan2!$H:$H,[2]Plan2!$A:$A,$D982,[2]Plan2!$U:$U,11)</f>
        <v>#VALUE!</v>
      </c>
      <c r="AE982" s="18" t="e">
        <f>SUMIFS([2]Plan2!$H:$H,[2]Plan2!$A:$A,$D982,[2]Plan2!$U:$U,12)</f>
        <v>#VALUE!</v>
      </c>
      <c r="AF982" s="18" t="e">
        <f>SUMIFS([2]Plan2!$H:$H,[2]Plan2!$A:$A,$D982,[2]Plan2!$U:$U,1)</f>
        <v>#VALUE!</v>
      </c>
      <c r="AG982" s="18" t="e">
        <f>SUMIFS([2]Plan2!$H:$H,[2]Plan2!$A:$A,$D982,[2]Plan2!$U:$U,2)</f>
        <v>#VALUE!</v>
      </c>
      <c r="AH982" s="18" t="e">
        <f>SUMIFS([2]Plan2!$H:$H,[2]Plan2!$A:$A,$D982,[2]Plan2!$U:$U,3)</f>
        <v>#VALUE!</v>
      </c>
      <c r="AI982" s="18" t="e">
        <f>SUMIFS([2]Plan2!$H:$H,[2]Plan2!$A:$A,$D982,[2]Plan2!$U:$U,4)</f>
        <v>#VALUE!</v>
      </c>
      <c r="AJ982" s="18" t="e">
        <f>SUMIFS([2]Plan2!$H:$H,[2]Plan2!$A:$A,$D982,[2]Plan2!$U:$U,5)</f>
        <v>#VALUE!</v>
      </c>
      <c r="AK982" s="23" t="e">
        <f t="shared" si="127"/>
        <v>#VALUE!</v>
      </c>
      <c r="AL982" s="23" t="e">
        <f t="shared" si="122"/>
        <v>#VALUE!</v>
      </c>
      <c r="AM982">
        <f t="shared" si="128"/>
        <v>0</v>
      </c>
    </row>
    <row r="983" spans="1:39" ht="15.75" x14ac:dyDescent="0.25">
      <c r="A983" s="21"/>
      <c r="B983" s="21" t="s">
        <v>1519</v>
      </c>
      <c r="C983" s="21">
        <v>10729637</v>
      </c>
      <c r="D983" s="25" t="s">
        <v>1923</v>
      </c>
      <c r="E983" s="21" t="s">
        <v>24</v>
      </c>
      <c r="F983" s="31" t="s">
        <v>24</v>
      </c>
      <c r="G983" s="21" t="s">
        <v>1924</v>
      </c>
      <c r="H983" s="21" t="s">
        <v>128</v>
      </c>
      <c r="I983" s="25" t="s">
        <v>20</v>
      </c>
      <c r="J983" s="21" t="s">
        <v>107</v>
      </c>
      <c r="K983" s="21" t="s">
        <v>108</v>
      </c>
      <c r="L983" s="20">
        <v>45545</v>
      </c>
      <c r="M983" s="20"/>
      <c r="N983" s="21" t="s">
        <v>53</v>
      </c>
      <c r="O983" s="21"/>
      <c r="P983" s="21"/>
      <c r="Q983" s="21"/>
      <c r="R983" s="28"/>
      <c r="S983" s="18" t="str">
        <f>IFERROR(VLOOKUP(D983,'[1]comparativo br'!$A:$B,2,FALSE),"")</f>
        <v/>
      </c>
      <c r="T983" s="18" t="str">
        <f>IFERROR(VLOOKUP(D983,'[1]comparativo br'!$A:$C,3,FALSE),"")</f>
        <v/>
      </c>
      <c r="U983" s="15" t="str">
        <f t="shared" si="126"/>
        <v/>
      </c>
      <c r="V983" s="19" t="str">
        <f>IFERROR(VLOOKUP(D983,'[1]comparativo br'!$A:$D,4,FALSE),"")</f>
        <v/>
      </c>
      <c r="W983" s="19" t="str">
        <f>IFERROR(VLOOKUP(D983,'[1]comparativo br'!$A:$E,5,FALSE),"")</f>
        <v/>
      </c>
      <c r="X983" s="15" t="str">
        <f t="shared" si="125"/>
        <v/>
      </c>
      <c r="Y983" s="18" t="e">
        <f>SUMIFS([2]Plan2!$H:$H,[2]Plan2!$A:$A,$D983,[2]Plan2!$U:$U,6)</f>
        <v>#VALUE!</v>
      </c>
      <c r="Z983" s="18" t="e">
        <f>SUMIFS([2]Plan2!$H:$H,[2]Plan2!$A:$A,$D983,[2]Plan2!$U:$U,7)</f>
        <v>#VALUE!</v>
      </c>
      <c r="AA983" s="18" t="e">
        <f>SUMIFS([2]Plan2!$H:$H,[2]Plan2!$A:$A,$D983,[2]Plan2!$U:$U,8)</f>
        <v>#VALUE!</v>
      </c>
      <c r="AB983" s="18" t="e">
        <f>SUMIFS([2]Plan2!$H:$H,[2]Plan2!$A:$A,$D983,[2]Plan2!$U:$U,9)</f>
        <v>#VALUE!</v>
      </c>
      <c r="AC983" s="18" t="e">
        <f>SUMIFS([2]Plan2!$H:$H,[2]Plan2!$A:$A,$D983,[2]Plan2!$U:$U,10)</f>
        <v>#VALUE!</v>
      </c>
      <c r="AD983" s="18" t="e">
        <f>SUMIFS([2]Plan2!$H:$H,[2]Plan2!$A:$A,$D983,[2]Plan2!$U:$U,11)</f>
        <v>#VALUE!</v>
      </c>
      <c r="AE983" s="18" t="e">
        <f>SUMIFS([2]Plan2!$H:$H,[2]Plan2!$A:$A,$D983,[2]Plan2!$U:$U,12)</f>
        <v>#VALUE!</v>
      </c>
      <c r="AF983" s="18" t="e">
        <f>SUMIFS([2]Plan2!$H:$H,[2]Plan2!$A:$A,$D983,[2]Plan2!$U:$U,1)</f>
        <v>#VALUE!</v>
      </c>
      <c r="AG983" s="18" t="e">
        <f>SUMIFS([2]Plan2!$H:$H,[2]Plan2!$A:$A,$D983,[2]Plan2!$U:$U,2)</f>
        <v>#VALUE!</v>
      </c>
      <c r="AH983" s="18" t="e">
        <f>SUMIFS([2]Plan2!$H:$H,[2]Plan2!$A:$A,$D983,[2]Plan2!$U:$U,3)</f>
        <v>#VALUE!</v>
      </c>
      <c r="AI983" s="18" t="e">
        <f>SUMIFS([2]Plan2!$H:$H,[2]Plan2!$A:$A,$D983,[2]Plan2!$U:$U,4)</f>
        <v>#VALUE!</v>
      </c>
      <c r="AJ983" s="18" t="e">
        <f>SUMIFS([2]Plan2!$H:$H,[2]Plan2!$A:$A,$D983,[2]Plan2!$U:$U,5)</f>
        <v>#VALUE!</v>
      </c>
      <c r="AK983" s="23" t="e">
        <f t="shared" si="127"/>
        <v>#VALUE!</v>
      </c>
      <c r="AL983" s="23" t="e">
        <f t="shared" si="122"/>
        <v>#VALUE!</v>
      </c>
      <c r="AM983">
        <f t="shared" si="128"/>
        <v>0</v>
      </c>
    </row>
    <row r="984" spans="1:39" ht="15.75" x14ac:dyDescent="0.25">
      <c r="A984" s="21" t="s">
        <v>117</v>
      </c>
      <c r="B984" s="21" t="s">
        <v>1519</v>
      </c>
      <c r="C984" s="21">
        <v>10732633</v>
      </c>
      <c r="D984" s="25">
        <v>193018</v>
      </c>
      <c r="E984" s="21" t="s">
        <v>1798</v>
      </c>
      <c r="F984" s="31" t="s">
        <v>1798</v>
      </c>
      <c r="G984" s="21" t="s">
        <v>862</v>
      </c>
      <c r="H984" s="21" t="s">
        <v>863</v>
      </c>
      <c r="I984" s="25" t="s">
        <v>145</v>
      </c>
      <c r="J984" s="21" t="s">
        <v>27</v>
      </c>
      <c r="K984" s="21" t="s">
        <v>74</v>
      </c>
      <c r="L984" s="20">
        <v>45538</v>
      </c>
      <c r="M984" s="20">
        <v>45700</v>
      </c>
      <c r="N984" s="21" t="s">
        <v>53</v>
      </c>
      <c r="O984" s="21">
        <v>11</v>
      </c>
      <c r="P984" s="21">
        <v>4</v>
      </c>
      <c r="Q984" s="21">
        <v>1</v>
      </c>
      <c r="R984" s="15">
        <f>(Q984-P984)/P984</f>
        <v>-0.75</v>
      </c>
      <c r="S984" s="18" t="str">
        <f>IFERROR(VLOOKUP(D984,'[1]comparativo br'!$A:$B,2,FALSE),"")</f>
        <v/>
      </c>
      <c r="T984" s="18" t="str">
        <f>IFERROR(VLOOKUP(D984,'[1]comparativo br'!$A:$C,3,FALSE),"")</f>
        <v/>
      </c>
      <c r="U984" s="15" t="str">
        <f t="shared" si="126"/>
        <v/>
      </c>
      <c r="V984" s="19" t="str">
        <f>IFERROR(VLOOKUP(D984,'[1]comparativo br'!$A:$D,4,FALSE),"")</f>
        <v/>
      </c>
      <c r="W984" s="19" t="str">
        <f>IFERROR(VLOOKUP(D984,'[1]comparativo br'!$A:$E,5,FALSE),"")</f>
        <v/>
      </c>
      <c r="X984" s="15" t="str">
        <f t="shared" si="125"/>
        <v/>
      </c>
      <c r="Y984" s="18" t="e">
        <f>SUMIFS([2]Plan2!$H:$H,[2]Plan2!$A:$A,$D984,[2]Plan2!$U:$U,6)</f>
        <v>#VALUE!</v>
      </c>
      <c r="Z984" s="18" t="e">
        <f>SUMIFS([2]Plan2!$H:$H,[2]Plan2!$A:$A,$D984,[2]Plan2!$U:$U,7)</f>
        <v>#VALUE!</v>
      </c>
      <c r="AA984" s="18" t="e">
        <f>SUMIFS([2]Plan2!$H:$H,[2]Plan2!$A:$A,$D984,[2]Plan2!$U:$U,8)</f>
        <v>#VALUE!</v>
      </c>
      <c r="AB984" s="18" t="e">
        <f>SUMIFS([2]Plan2!$H:$H,[2]Plan2!$A:$A,$D984,[2]Plan2!$U:$U,9)</f>
        <v>#VALUE!</v>
      </c>
      <c r="AC984" s="18" t="e">
        <f>SUMIFS([2]Plan2!$H:$H,[2]Plan2!$A:$A,$D984,[2]Plan2!$U:$U,10)</f>
        <v>#VALUE!</v>
      </c>
      <c r="AD984" s="18" t="e">
        <f>SUMIFS([2]Plan2!$H:$H,[2]Plan2!$A:$A,$D984,[2]Plan2!$U:$U,11)</f>
        <v>#VALUE!</v>
      </c>
      <c r="AE984" s="18" t="e">
        <f>SUMIFS([2]Plan2!$H:$H,[2]Plan2!$A:$A,$D984,[2]Plan2!$U:$U,12)</f>
        <v>#VALUE!</v>
      </c>
      <c r="AF984" s="18" t="e">
        <f>SUMIFS([2]Plan2!$H:$H,[2]Plan2!$A:$A,$D984,[2]Plan2!$U:$U,1)</f>
        <v>#VALUE!</v>
      </c>
      <c r="AG984" s="18" t="e">
        <f>SUMIFS([2]Plan2!$H:$H,[2]Plan2!$A:$A,$D984,[2]Plan2!$U:$U,2)</f>
        <v>#VALUE!</v>
      </c>
      <c r="AH984" s="18" t="e">
        <f>SUMIFS([2]Plan2!$H:$H,[2]Plan2!$A:$A,$D984,[2]Plan2!$U:$U,3)</f>
        <v>#VALUE!</v>
      </c>
      <c r="AI984" s="18" t="e">
        <f>SUMIFS([2]Plan2!$H:$H,[2]Plan2!$A:$A,$D984,[2]Plan2!$U:$U,4)</f>
        <v>#VALUE!</v>
      </c>
      <c r="AJ984" s="18" t="e">
        <f>SUMIFS([2]Plan2!$H:$H,[2]Plan2!$A:$A,$D984,[2]Plan2!$U:$U,5)</f>
        <v>#VALUE!</v>
      </c>
      <c r="AK984" s="23" t="e">
        <f t="shared" si="127"/>
        <v>#VALUE!</v>
      </c>
      <c r="AL984" s="23" t="e">
        <f t="shared" si="122"/>
        <v>#VALUE!</v>
      </c>
      <c r="AM984">
        <f t="shared" si="128"/>
        <v>0</v>
      </c>
    </row>
    <row r="985" spans="1:39" ht="15.75" x14ac:dyDescent="0.25">
      <c r="A985" s="21" t="s">
        <v>117</v>
      </c>
      <c r="B985" s="21" t="s">
        <v>1519</v>
      </c>
      <c r="C985" s="21">
        <v>10732633</v>
      </c>
      <c r="D985" s="25">
        <v>193078</v>
      </c>
      <c r="E985" s="21" t="s">
        <v>1798</v>
      </c>
      <c r="F985" s="31" t="s">
        <v>1798</v>
      </c>
      <c r="G985" s="21" t="s">
        <v>862</v>
      </c>
      <c r="H985" s="21" t="s">
        <v>249</v>
      </c>
      <c r="I985" s="25" t="s">
        <v>145</v>
      </c>
      <c r="J985" s="21" t="s">
        <v>27</v>
      </c>
      <c r="K985" s="21" t="s">
        <v>74</v>
      </c>
      <c r="L985" s="20">
        <v>45412</v>
      </c>
      <c r="M985" s="20">
        <v>45730</v>
      </c>
      <c r="N985" s="21" t="s">
        <v>53</v>
      </c>
      <c r="O985" s="21">
        <v>2</v>
      </c>
      <c r="P985" s="21">
        <v>0</v>
      </c>
      <c r="Q985" s="21">
        <v>2</v>
      </c>
      <c r="R985" s="15">
        <v>1</v>
      </c>
      <c r="S985" s="18">
        <f>IFERROR(VLOOKUP(D985,'[1]comparativo br'!$A:$B,2,FALSE),"")</f>
        <v>0</v>
      </c>
      <c r="T985" s="18">
        <f>IFERROR(VLOOKUP(D985,'[1]comparativo br'!$A:$C,3,FALSE),"")</f>
        <v>0</v>
      </c>
      <c r="U985" s="15" t="str">
        <f t="shared" si="126"/>
        <v/>
      </c>
      <c r="V985" s="19">
        <f>IFERROR(VLOOKUP(D985,'[1]comparativo br'!$A:$D,4,FALSE),"")</f>
        <v>0</v>
      </c>
      <c r="W985" s="19">
        <f>IFERROR(VLOOKUP(D985,'[1]comparativo br'!$A:$E,5,FALSE),"")</f>
        <v>3</v>
      </c>
      <c r="X985" s="15" t="str">
        <f t="shared" si="125"/>
        <v/>
      </c>
      <c r="Y985" s="18" t="e">
        <f>SUMIFS([2]Plan2!$H:$H,[2]Plan2!$A:$A,$D985,[2]Plan2!$U:$U,6)</f>
        <v>#VALUE!</v>
      </c>
      <c r="Z985" s="18" t="e">
        <f>SUMIFS([2]Plan2!$H:$H,[2]Plan2!$A:$A,$D985,[2]Plan2!$U:$U,7)</f>
        <v>#VALUE!</v>
      </c>
      <c r="AA985" s="18" t="e">
        <f>SUMIFS([2]Plan2!$H:$H,[2]Plan2!$A:$A,$D985,[2]Plan2!$U:$U,8)</f>
        <v>#VALUE!</v>
      </c>
      <c r="AB985" s="18" t="e">
        <f>SUMIFS([2]Plan2!$H:$H,[2]Plan2!$A:$A,$D985,[2]Plan2!$U:$U,9)</f>
        <v>#VALUE!</v>
      </c>
      <c r="AC985" s="18" t="e">
        <f>SUMIFS([2]Plan2!$H:$H,[2]Plan2!$A:$A,$D985,[2]Plan2!$U:$U,10)</f>
        <v>#VALUE!</v>
      </c>
      <c r="AD985" s="18" t="e">
        <f>SUMIFS([2]Plan2!$H:$H,[2]Plan2!$A:$A,$D985,[2]Plan2!$U:$U,11)</f>
        <v>#VALUE!</v>
      </c>
      <c r="AE985" s="18" t="e">
        <f>SUMIFS([2]Plan2!$H:$H,[2]Plan2!$A:$A,$D985,[2]Plan2!$U:$U,12)</f>
        <v>#VALUE!</v>
      </c>
      <c r="AF985" s="18" t="e">
        <f>SUMIFS([2]Plan2!$H:$H,[2]Plan2!$A:$A,$D985,[2]Plan2!$U:$U,1)</f>
        <v>#VALUE!</v>
      </c>
      <c r="AG985" s="18" t="e">
        <f>SUMIFS([2]Plan2!$H:$H,[2]Plan2!$A:$A,$D985,[2]Plan2!$U:$U,2)</f>
        <v>#VALUE!</v>
      </c>
      <c r="AH985" s="18" t="e">
        <f>SUMIFS([2]Plan2!$H:$H,[2]Plan2!$A:$A,$D985,[2]Plan2!$U:$U,3)</f>
        <v>#VALUE!</v>
      </c>
      <c r="AI985" s="18" t="e">
        <f>SUMIFS([2]Plan2!$H:$H,[2]Plan2!$A:$A,$D985,[2]Plan2!$U:$U,4)</f>
        <v>#VALUE!</v>
      </c>
      <c r="AJ985" s="18" t="e">
        <f>SUMIFS([2]Plan2!$H:$H,[2]Plan2!$A:$A,$D985,[2]Plan2!$U:$U,5)</f>
        <v>#VALUE!</v>
      </c>
      <c r="AK985" s="23" t="e">
        <f t="shared" si="127"/>
        <v>#VALUE!</v>
      </c>
      <c r="AL985" s="23" t="e">
        <f t="shared" si="122"/>
        <v>#VALUE!</v>
      </c>
      <c r="AM985">
        <f t="shared" si="128"/>
        <v>0</v>
      </c>
    </row>
    <row r="986" spans="1:39" ht="15.75" x14ac:dyDescent="0.25">
      <c r="A986" s="21" t="s">
        <v>117</v>
      </c>
      <c r="B986" s="21" t="s">
        <v>1519</v>
      </c>
      <c r="C986" s="21">
        <v>10732764</v>
      </c>
      <c r="D986" s="25">
        <v>192988</v>
      </c>
      <c r="E986" s="21" t="s">
        <v>1798</v>
      </c>
      <c r="F986" s="31" t="s">
        <v>1798</v>
      </c>
      <c r="G986" s="21" t="s">
        <v>1436</v>
      </c>
      <c r="H986" s="21" t="s">
        <v>336</v>
      </c>
      <c r="I986" s="25" t="s">
        <v>145</v>
      </c>
      <c r="J986" s="21" t="s">
        <v>27</v>
      </c>
      <c r="K986" s="21" t="s">
        <v>74</v>
      </c>
      <c r="L986" s="20">
        <v>45769</v>
      </c>
      <c r="M986" s="20">
        <v>45791</v>
      </c>
      <c r="N986" s="21" t="s">
        <v>18</v>
      </c>
      <c r="O986" s="21">
        <v>42</v>
      </c>
      <c r="P986" s="21">
        <v>21</v>
      </c>
      <c r="Q986" s="21">
        <v>9</v>
      </c>
      <c r="R986" s="15">
        <f>(Q986-P986)/P986</f>
        <v>-0.5714285714285714</v>
      </c>
      <c r="S986" s="18">
        <f>IFERROR(VLOOKUP(D986,'[1]comparativo br'!$A:$B,2,FALSE),"")</f>
        <v>2970</v>
      </c>
      <c r="T986" s="18">
        <f>IFERROR(VLOOKUP(D986,'[1]comparativo br'!$A:$C,3,FALSE),"")</f>
        <v>0</v>
      </c>
      <c r="U986" s="15">
        <f t="shared" si="126"/>
        <v>-1</v>
      </c>
      <c r="V986" s="19">
        <f>IFERROR(VLOOKUP(D986,'[1]comparativo br'!$A:$D,4,FALSE),"")</f>
        <v>47</v>
      </c>
      <c r="W986" s="19">
        <f>IFERROR(VLOOKUP(D986,'[1]comparativo br'!$A:$E,5,FALSE),"")</f>
        <v>9</v>
      </c>
      <c r="X986" s="15">
        <f t="shared" si="125"/>
        <v>-0.80851063829787229</v>
      </c>
      <c r="Y986" s="18" t="e">
        <f>SUMIFS([2]Plan2!$H:$H,[2]Plan2!$A:$A,$D986,[2]Plan2!$U:$U,6)</f>
        <v>#VALUE!</v>
      </c>
      <c r="Z986" s="18" t="e">
        <f>SUMIFS([2]Plan2!$H:$H,[2]Plan2!$A:$A,$D986,[2]Plan2!$U:$U,7)</f>
        <v>#VALUE!</v>
      </c>
      <c r="AA986" s="18" t="e">
        <f>SUMIFS([2]Plan2!$H:$H,[2]Plan2!$A:$A,$D986,[2]Plan2!$U:$U,8)</f>
        <v>#VALUE!</v>
      </c>
      <c r="AB986" s="18" t="e">
        <f>SUMIFS([2]Plan2!$H:$H,[2]Plan2!$A:$A,$D986,[2]Plan2!$U:$U,9)</f>
        <v>#VALUE!</v>
      </c>
      <c r="AC986" s="18" t="e">
        <f>SUMIFS([2]Plan2!$H:$H,[2]Plan2!$A:$A,$D986,[2]Plan2!$U:$U,10)</f>
        <v>#VALUE!</v>
      </c>
      <c r="AD986" s="18" t="e">
        <f>SUMIFS([2]Plan2!$H:$H,[2]Plan2!$A:$A,$D986,[2]Plan2!$U:$U,11)</f>
        <v>#VALUE!</v>
      </c>
      <c r="AE986" s="18" t="e">
        <f>SUMIFS([2]Plan2!$H:$H,[2]Plan2!$A:$A,$D986,[2]Plan2!$U:$U,12)</f>
        <v>#VALUE!</v>
      </c>
      <c r="AF986" s="18" t="e">
        <f>SUMIFS([2]Plan2!$H:$H,[2]Plan2!$A:$A,$D986,[2]Plan2!$U:$U,1)</f>
        <v>#VALUE!</v>
      </c>
      <c r="AG986" s="18" t="e">
        <f>SUMIFS([2]Plan2!$H:$H,[2]Plan2!$A:$A,$D986,[2]Plan2!$U:$U,2)</f>
        <v>#VALUE!</v>
      </c>
      <c r="AH986" s="18" t="e">
        <f>SUMIFS([2]Plan2!$H:$H,[2]Plan2!$A:$A,$D986,[2]Plan2!$U:$U,3)</f>
        <v>#VALUE!</v>
      </c>
      <c r="AI986" s="18" t="e">
        <f>SUMIFS([2]Plan2!$H:$H,[2]Plan2!$A:$A,$D986,[2]Plan2!$U:$U,4)</f>
        <v>#VALUE!</v>
      </c>
      <c r="AJ986" s="18" t="e">
        <f>SUMIFS([2]Plan2!$H:$H,[2]Plan2!$A:$A,$D986,[2]Plan2!$U:$U,5)</f>
        <v>#VALUE!</v>
      </c>
      <c r="AK986" s="23" t="e">
        <f t="shared" si="127"/>
        <v>#VALUE!</v>
      </c>
      <c r="AL986" s="23" t="e">
        <f t="shared" si="122"/>
        <v>#VALUE!</v>
      </c>
      <c r="AM986">
        <f t="shared" si="128"/>
        <v>0</v>
      </c>
    </row>
    <row r="987" spans="1:39" ht="15.75" x14ac:dyDescent="0.25">
      <c r="A987" s="21"/>
      <c r="B987" s="21" t="s">
        <v>1519</v>
      </c>
      <c r="C987" s="21">
        <v>10780884</v>
      </c>
      <c r="D987" s="25" t="s">
        <v>1816</v>
      </c>
      <c r="E987" s="21" t="s">
        <v>12</v>
      </c>
      <c r="F987" s="31" t="s">
        <v>12</v>
      </c>
      <c r="G987" s="21" t="s">
        <v>1817</v>
      </c>
      <c r="H987" s="21" t="s">
        <v>1581</v>
      </c>
      <c r="I987" s="25" t="s">
        <v>15</v>
      </c>
      <c r="J987" s="21" t="s">
        <v>16</v>
      </c>
      <c r="K987" s="21" t="s">
        <v>32</v>
      </c>
      <c r="L987" s="20">
        <v>45547</v>
      </c>
      <c r="M987" s="20">
        <v>45567</v>
      </c>
      <c r="N987" s="21" t="s">
        <v>53</v>
      </c>
      <c r="O987" s="21">
        <v>0</v>
      </c>
      <c r="P987" s="21">
        <v>0</v>
      </c>
      <c r="Q987" s="21">
        <v>2</v>
      </c>
      <c r="R987" s="15">
        <v>1</v>
      </c>
      <c r="S987" s="18" t="str">
        <f>IFERROR(VLOOKUP(D987,'[1]comparativo br'!$A:$B,2,FALSE),"")</f>
        <v/>
      </c>
      <c r="T987" s="18" t="str">
        <f>IFERROR(VLOOKUP(D987,'[1]comparativo br'!$A:$C,3,FALSE),"")</f>
        <v/>
      </c>
      <c r="U987" s="15" t="str">
        <f t="shared" si="126"/>
        <v/>
      </c>
      <c r="V987" s="19" t="str">
        <f>IFERROR(VLOOKUP(D987,'[1]comparativo br'!$A:$D,4,FALSE),"")</f>
        <v/>
      </c>
      <c r="W987" s="19" t="str">
        <f>IFERROR(VLOOKUP(D987,'[1]comparativo br'!$A:$E,5,FALSE),"")</f>
        <v/>
      </c>
      <c r="X987" s="15" t="str">
        <f t="shared" si="125"/>
        <v/>
      </c>
      <c r="Y987" s="18" t="e">
        <f>SUMIFS([2]Plan2!$H:$H,[2]Plan2!$A:$A,$D987,[2]Plan2!$U:$U,6)</f>
        <v>#VALUE!</v>
      </c>
      <c r="Z987" s="18" t="e">
        <f>SUMIFS([2]Plan2!$H:$H,[2]Plan2!$A:$A,$D987,[2]Plan2!$U:$U,7)</f>
        <v>#VALUE!</v>
      </c>
      <c r="AA987" s="18" t="e">
        <f>SUMIFS([2]Plan2!$H:$H,[2]Plan2!$A:$A,$D987,[2]Plan2!$U:$U,8)</f>
        <v>#VALUE!</v>
      </c>
      <c r="AB987" s="18" t="e">
        <f>SUMIFS([2]Plan2!$H:$H,[2]Plan2!$A:$A,$D987,[2]Plan2!$U:$U,9)</f>
        <v>#VALUE!</v>
      </c>
      <c r="AC987" s="18" t="e">
        <f>SUMIFS([2]Plan2!$H:$H,[2]Plan2!$A:$A,$D987,[2]Plan2!$U:$U,10)</f>
        <v>#VALUE!</v>
      </c>
      <c r="AD987" s="18" t="e">
        <f>SUMIFS([2]Plan2!$H:$H,[2]Plan2!$A:$A,$D987,[2]Plan2!$U:$U,11)</f>
        <v>#VALUE!</v>
      </c>
      <c r="AE987" s="18" t="e">
        <f>SUMIFS([2]Plan2!$H:$H,[2]Plan2!$A:$A,$D987,[2]Plan2!$U:$U,12)</f>
        <v>#VALUE!</v>
      </c>
      <c r="AF987" s="18" t="e">
        <f>SUMIFS([2]Plan2!$H:$H,[2]Plan2!$A:$A,$D987,[2]Plan2!$U:$U,1)</f>
        <v>#VALUE!</v>
      </c>
      <c r="AG987" s="18" t="e">
        <f>SUMIFS([2]Plan2!$H:$H,[2]Plan2!$A:$A,$D987,[2]Plan2!$U:$U,2)</f>
        <v>#VALUE!</v>
      </c>
      <c r="AH987" s="18" t="e">
        <f>SUMIFS([2]Plan2!$H:$H,[2]Plan2!$A:$A,$D987,[2]Plan2!$U:$U,3)</f>
        <v>#VALUE!</v>
      </c>
      <c r="AI987" s="18" t="e">
        <f>SUMIFS([2]Plan2!$H:$H,[2]Plan2!$A:$A,$D987,[2]Plan2!$U:$U,4)</f>
        <v>#VALUE!</v>
      </c>
      <c r="AJ987" s="18" t="e">
        <f>SUMIFS([2]Plan2!$H:$H,[2]Plan2!$A:$A,$D987,[2]Plan2!$U:$U,5)</f>
        <v>#VALUE!</v>
      </c>
      <c r="AK987" s="23" t="e">
        <f t="shared" si="127"/>
        <v>#VALUE!</v>
      </c>
      <c r="AL987" s="23" t="e">
        <f t="shared" si="122"/>
        <v>#VALUE!</v>
      </c>
      <c r="AM987">
        <f t="shared" si="128"/>
        <v>0</v>
      </c>
    </row>
    <row r="988" spans="1:39" ht="15.75" x14ac:dyDescent="0.25">
      <c r="A988" s="21"/>
      <c r="B988" s="21" t="s">
        <v>1520</v>
      </c>
      <c r="C988" s="21">
        <v>10794185</v>
      </c>
      <c r="D988" s="25">
        <v>101599</v>
      </c>
      <c r="E988" s="21" t="s">
        <v>2203</v>
      </c>
      <c r="F988" s="31" t="s">
        <v>1575</v>
      </c>
      <c r="G988" s="21" t="s">
        <v>376</v>
      </c>
      <c r="H988" s="21" t="s">
        <v>377</v>
      </c>
      <c r="I988" s="25" t="s">
        <v>79</v>
      </c>
      <c r="J988" s="21" t="s">
        <v>85</v>
      </c>
      <c r="K988" s="21" t="s">
        <v>86</v>
      </c>
      <c r="L988" s="20">
        <v>45777</v>
      </c>
      <c r="M988" s="20">
        <v>45798</v>
      </c>
      <c r="N988" s="21" t="s">
        <v>18</v>
      </c>
      <c r="O988" s="21">
        <v>94</v>
      </c>
      <c r="P988" s="21">
        <v>65</v>
      </c>
      <c r="Q988" s="21">
        <v>86</v>
      </c>
      <c r="R988" s="15">
        <f>(Q988-P988)/P988</f>
        <v>0.32307692307692309</v>
      </c>
      <c r="S988" s="18">
        <f>IFERROR(VLOOKUP(D988,'[1]comparativo br'!$A:$B,2,FALSE),"")</f>
        <v>6671.82</v>
      </c>
      <c r="T988" s="18">
        <f>IFERROR(VLOOKUP(D988,'[1]comparativo br'!$A:$C,3,FALSE),"")</f>
        <v>1509</v>
      </c>
      <c r="U988" s="15">
        <f t="shared" si="126"/>
        <v>-0.77382483340377883</v>
      </c>
      <c r="V988" s="19">
        <f>IFERROR(VLOOKUP(D988,'[1]comparativo br'!$A:$D,4,FALSE),"")</f>
        <v>77</v>
      </c>
      <c r="W988" s="19">
        <f>IFERROR(VLOOKUP(D988,'[1]comparativo br'!$A:$E,5,FALSE),"")</f>
        <v>39</v>
      </c>
      <c r="X988" s="15">
        <f t="shared" si="125"/>
        <v>-0.4935064935064935</v>
      </c>
      <c r="Y988" s="18" t="e">
        <f>SUMIFS([2]Plan2!$H:$H,[2]Plan2!$A:$A,$D988,[2]Plan2!$U:$U,6)</f>
        <v>#VALUE!</v>
      </c>
      <c r="Z988" s="18" t="e">
        <f>SUMIFS([2]Plan2!$H:$H,[2]Plan2!$A:$A,$D988,[2]Plan2!$U:$U,7)</f>
        <v>#VALUE!</v>
      </c>
      <c r="AA988" s="18" t="e">
        <f>SUMIFS([2]Plan2!$H:$H,[2]Plan2!$A:$A,$D988,[2]Plan2!$U:$U,8)</f>
        <v>#VALUE!</v>
      </c>
      <c r="AB988" s="18" t="e">
        <f>SUMIFS([2]Plan2!$H:$H,[2]Plan2!$A:$A,$D988,[2]Plan2!$U:$U,9)</f>
        <v>#VALUE!</v>
      </c>
      <c r="AC988" s="18" t="e">
        <f>SUMIFS([2]Plan2!$H:$H,[2]Plan2!$A:$A,$D988,[2]Plan2!$U:$U,10)</f>
        <v>#VALUE!</v>
      </c>
      <c r="AD988" s="18" t="e">
        <f>SUMIFS([2]Plan2!$H:$H,[2]Plan2!$A:$A,$D988,[2]Plan2!$U:$U,11)</f>
        <v>#VALUE!</v>
      </c>
      <c r="AE988" s="18" t="e">
        <f>SUMIFS([2]Plan2!$H:$H,[2]Plan2!$A:$A,$D988,[2]Plan2!$U:$U,12)</f>
        <v>#VALUE!</v>
      </c>
      <c r="AF988" s="18" t="e">
        <f>SUMIFS([2]Plan2!$H:$H,[2]Plan2!$A:$A,$D988,[2]Plan2!$U:$U,1)</f>
        <v>#VALUE!</v>
      </c>
      <c r="AG988" s="18" t="e">
        <f>SUMIFS([2]Plan2!$H:$H,[2]Plan2!$A:$A,$D988,[2]Plan2!$U:$U,2)</f>
        <v>#VALUE!</v>
      </c>
      <c r="AH988" s="18" t="e">
        <f>SUMIFS([2]Plan2!$H:$H,[2]Plan2!$A:$A,$D988,[2]Plan2!$U:$U,3)</f>
        <v>#VALUE!</v>
      </c>
      <c r="AI988" s="18" t="e">
        <f>SUMIFS([2]Plan2!$H:$H,[2]Plan2!$A:$A,$D988,[2]Plan2!$U:$U,4)</f>
        <v>#VALUE!</v>
      </c>
      <c r="AJ988" s="18" t="e">
        <f>SUMIFS([2]Plan2!$H:$H,[2]Plan2!$A:$A,$D988,[2]Plan2!$U:$U,5)</f>
        <v>#VALUE!</v>
      </c>
      <c r="AK988" s="23" t="e">
        <f t="shared" si="127"/>
        <v>#VALUE!</v>
      </c>
      <c r="AL988" s="23" t="e">
        <f t="shared" si="122"/>
        <v>#VALUE!</v>
      </c>
      <c r="AM988">
        <f t="shared" si="128"/>
        <v>0</v>
      </c>
    </row>
    <row r="989" spans="1:39" ht="15.75" x14ac:dyDescent="0.25">
      <c r="A989" s="21"/>
      <c r="B989" s="21" t="s">
        <v>1520</v>
      </c>
      <c r="C989" s="21">
        <v>10871723</v>
      </c>
      <c r="D989" s="25">
        <v>191539</v>
      </c>
      <c r="E989" s="21" t="s">
        <v>60</v>
      </c>
      <c r="F989" s="31" t="s">
        <v>60</v>
      </c>
      <c r="G989" s="21" t="s">
        <v>630</v>
      </c>
      <c r="H989" s="21" t="s">
        <v>172</v>
      </c>
      <c r="I989" s="25" t="s">
        <v>20</v>
      </c>
      <c r="J989" s="21" t="s">
        <v>21</v>
      </c>
      <c r="K989" s="21"/>
      <c r="L989" s="20">
        <v>45797</v>
      </c>
      <c r="M989" s="20"/>
      <c r="N989" s="21" t="s">
        <v>18</v>
      </c>
      <c r="O989" s="21"/>
      <c r="P989" s="21"/>
      <c r="Q989" s="21"/>
      <c r="R989" s="28"/>
      <c r="S989" s="18">
        <f>IFERROR(VLOOKUP(D989,'[1]comparativo br'!$A:$B,2,FALSE),"")</f>
        <v>109373.24</v>
      </c>
      <c r="T989" s="18">
        <f>IFERROR(VLOOKUP(D989,'[1]comparativo br'!$A:$C,3,FALSE),"")</f>
        <v>124735</v>
      </c>
      <c r="U989" s="15">
        <f t="shared" si="126"/>
        <v>0.14045263722643669</v>
      </c>
      <c r="V989" s="19">
        <f>IFERROR(VLOOKUP(D989,'[1]comparativo br'!$A:$D,4,FALSE),"")</f>
        <v>0</v>
      </c>
      <c r="W989" s="19">
        <f>IFERROR(VLOOKUP(D989,'[1]comparativo br'!$A:$E,5,FALSE),"")</f>
        <v>0</v>
      </c>
      <c r="X989" s="15" t="str">
        <f t="shared" si="125"/>
        <v/>
      </c>
      <c r="Y989" s="18" t="e">
        <f>SUMIFS([2]Plan2!$H:$H,[2]Plan2!$A:$A,$D989,[2]Plan2!$U:$U,6)</f>
        <v>#VALUE!</v>
      </c>
      <c r="Z989" s="18" t="e">
        <f>SUMIFS([2]Plan2!$H:$H,[2]Plan2!$A:$A,$D989,[2]Plan2!$U:$U,7)</f>
        <v>#VALUE!</v>
      </c>
      <c r="AA989" s="18" t="e">
        <f>SUMIFS([2]Plan2!$H:$H,[2]Plan2!$A:$A,$D989,[2]Plan2!$U:$U,8)</f>
        <v>#VALUE!</v>
      </c>
      <c r="AB989" s="18" t="e">
        <f>SUMIFS([2]Plan2!$H:$H,[2]Plan2!$A:$A,$D989,[2]Plan2!$U:$U,9)</f>
        <v>#VALUE!</v>
      </c>
      <c r="AC989" s="18" t="e">
        <f>SUMIFS([2]Plan2!$H:$H,[2]Plan2!$A:$A,$D989,[2]Plan2!$U:$U,10)</f>
        <v>#VALUE!</v>
      </c>
      <c r="AD989" s="18" t="e">
        <f>SUMIFS([2]Plan2!$H:$H,[2]Plan2!$A:$A,$D989,[2]Plan2!$U:$U,11)</f>
        <v>#VALUE!</v>
      </c>
      <c r="AE989" s="18" t="e">
        <f>SUMIFS([2]Plan2!$H:$H,[2]Plan2!$A:$A,$D989,[2]Plan2!$U:$U,12)</f>
        <v>#VALUE!</v>
      </c>
      <c r="AF989" s="18" t="e">
        <f>SUMIFS([2]Plan2!$H:$H,[2]Plan2!$A:$A,$D989,[2]Plan2!$U:$U,1)</f>
        <v>#VALUE!</v>
      </c>
      <c r="AG989" s="18" t="e">
        <f>SUMIFS([2]Plan2!$H:$H,[2]Plan2!$A:$A,$D989,[2]Plan2!$U:$U,2)</f>
        <v>#VALUE!</v>
      </c>
      <c r="AH989" s="18" t="e">
        <f>SUMIFS([2]Plan2!$H:$H,[2]Plan2!$A:$A,$D989,[2]Plan2!$U:$U,3)</f>
        <v>#VALUE!</v>
      </c>
      <c r="AI989" s="18" t="e">
        <f>SUMIFS([2]Plan2!$H:$H,[2]Plan2!$A:$A,$D989,[2]Plan2!$U:$U,4)</f>
        <v>#VALUE!</v>
      </c>
      <c r="AJ989" s="18" t="e">
        <f>SUMIFS([2]Plan2!$H:$H,[2]Plan2!$A:$A,$D989,[2]Plan2!$U:$U,5)</f>
        <v>#VALUE!</v>
      </c>
      <c r="AK989" s="23" t="e">
        <f t="shared" si="127"/>
        <v>#VALUE!</v>
      </c>
      <c r="AL989" s="23" t="e">
        <f t="shared" si="122"/>
        <v>#VALUE!</v>
      </c>
      <c r="AM989">
        <f t="shared" si="128"/>
        <v>0</v>
      </c>
    </row>
    <row r="990" spans="1:39" ht="15.75" x14ac:dyDescent="0.25">
      <c r="A990" s="21"/>
      <c r="B990" s="21" t="s">
        <v>1519</v>
      </c>
      <c r="C990" s="21">
        <v>10885321</v>
      </c>
      <c r="D990" s="25">
        <v>502360</v>
      </c>
      <c r="E990" s="21" t="s">
        <v>2143</v>
      </c>
      <c r="F990" s="31" t="s">
        <v>1180</v>
      </c>
      <c r="G990" s="21" t="s">
        <v>1584</v>
      </c>
      <c r="H990" s="21" t="s">
        <v>207</v>
      </c>
      <c r="I990" s="25" t="s">
        <v>51</v>
      </c>
      <c r="J990" s="21" t="s">
        <v>67</v>
      </c>
      <c r="K990" s="21" t="s">
        <v>68</v>
      </c>
      <c r="L990" s="20">
        <v>44257</v>
      </c>
      <c r="M990" s="20">
        <v>45716</v>
      </c>
      <c r="N990" s="21" t="s">
        <v>53</v>
      </c>
      <c r="O990" s="21">
        <v>0</v>
      </c>
      <c r="P990" s="21">
        <v>2</v>
      </c>
      <c r="Q990" s="21">
        <v>1</v>
      </c>
      <c r="R990" s="15">
        <f>(Q990-P990)/P990</f>
        <v>-0.5</v>
      </c>
      <c r="S990" s="18" t="str">
        <f>IFERROR(VLOOKUP(D990,'[1]comparativo br'!$A:$B,2,FALSE),"")</f>
        <v/>
      </c>
      <c r="T990" s="18" t="str">
        <f>IFERROR(VLOOKUP(D990,'[1]comparativo br'!$A:$C,3,FALSE),"")</f>
        <v/>
      </c>
      <c r="U990" s="15" t="str">
        <f t="shared" si="126"/>
        <v/>
      </c>
      <c r="V990" s="19" t="str">
        <f>IFERROR(VLOOKUP(D990,'[1]comparativo br'!$A:$D,4,FALSE),"")</f>
        <v/>
      </c>
      <c r="W990" s="19" t="str">
        <f>IFERROR(VLOOKUP(D990,'[1]comparativo br'!$A:$E,5,FALSE),"")</f>
        <v/>
      </c>
      <c r="X990" s="15" t="str">
        <f t="shared" si="125"/>
        <v/>
      </c>
      <c r="Y990" s="18" t="e">
        <f>SUMIFS([2]Plan2!$H:$H,[2]Plan2!$A:$A,$D990,[2]Plan2!$U:$U,6)</f>
        <v>#VALUE!</v>
      </c>
      <c r="Z990" s="18" t="e">
        <f>SUMIFS([2]Plan2!$H:$H,[2]Plan2!$A:$A,$D990,[2]Plan2!$U:$U,7)</f>
        <v>#VALUE!</v>
      </c>
      <c r="AA990" s="18" t="e">
        <f>SUMIFS([2]Plan2!$H:$H,[2]Plan2!$A:$A,$D990,[2]Plan2!$U:$U,8)</f>
        <v>#VALUE!</v>
      </c>
      <c r="AB990" s="18" t="e">
        <f>SUMIFS([2]Plan2!$H:$H,[2]Plan2!$A:$A,$D990,[2]Plan2!$U:$U,9)</f>
        <v>#VALUE!</v>
      </c>
      <c r="AC990" s="18" t="e">
        <f>SUMIFS([2]Plan2!$H:$H,[2]Plan2!$A:$A,$D990,[2]Plan2!$U:$U,10)</f>
        <v>#VALUE!</v>
      </c>
      <c r="AD990" s="18" t="e">
        <f>SUMIFS([2]Plan2!$H:$H,[2]Plan2!$A:$A,$D990,[2]Plan2!$U:$U,11)</f>
        <v>#VALUE!</v>
      </c>
      <c r="AE990" s="18" t="e">
        <f>SUMIFS([2]Plan2!$H:$H,[2]Plan2!$A:$A,$D990,[2]Plan2!$U:$U,12)</f>
        <v>#VALUE!</v>
      </c>
      <c r="AF990" s="18" t="e">
        <f>SUMIFS([2]Plan2!$H:$H,[2]Plan2!$A:$A,$D990,[2]Plan2!$U:$U,1)</f>
        <v>#VALUE!</v>
      </c>
      <c r="AG990" s="18" t="e">
        <f>SUMIFS([2]Plan2!$H:$H,[2]Plan2!$A:$A,$D990,[2]Plan2!$U:$U,2)</f>
        <v>#VALUE!</v>
      </c>
      <c r="AH990" s="18" t="e">
        <f>SUMIFS([2]Plan2!$H:$H,[2]Plan2!$A:$A,$D990,[2]Plan2!$U:$U,3)</f>
        <v>#VALUE!</v>
      </c>
      <c r="AI990" s="18" t="e">
        <f>SUMIFS([2]Plan2!$H:$H,[2]Plan2!$A:$A,$D990,[2]Plan2!$U:$U,4)</f>
        <v>#VALUE!</v>
      </c>
      <c r="AJ990" s="18" t="e">
        <f>SUMIFS([2]Plan2!$H:$H,[2]Plan2!$A:$A,$D990,[2]Plan2!$U:$U,5)</f>
        <v>#VALUE!</v>
      </c>
      <c r="AK990" s="23" t="e">
        <f t="shared" si="127"/>
        <v>#VALUE!</v>
      </c>
      <c r="AL990" s="23" t="e">
        <f t="shared" si="122"/>
        <v>#VALUE!</v>
      </c>
      <c r="AM990">
        <f t="shared" si="128"/>
        <v>0</v>
      </c>
    </row>
    <row r="991" spans="1:39" ht="15.75" x14ac:dyDescent="0.25">
      <c r="A991" s="21" t="s">
        <v>117</v>
      </c>
      <c r="B991" s="21" t="s">
        <v>1519</v>
      </c>
      <c r="C991" s="21">
        <v>10893377</v>
      </c>
      <c r="D991" s="25">
        <v>194434</v>
      </c>
      <c r="E991" s="21" t="s">
        <v>1826</v>
      </c>
      <c r="F991" s="31" t="s">
        <v>69</v>
      </c>
      <c r="G991" s="21" t="s">
        <v>1629</v>
      </c>
      <c r="H991" s="21" t="s">
        <v>279</v>
      </c>
      <c r="I991" s="25" t="s">
        <v>170</v>
      </c>
      <c r="J991" s="21" t="s">
        <v>16</v>
      </c>
      <c r="K991" s="21" t="s">
        <v>17</v>
      </c>
      <c r="L991" s="20">
        <v>45351</v>
      </c>
      <c r="M991" s="20"/>
      <c r="N991" s="21" t="s">
        <v>53</v>
      </c>
      <c r="O991" s="21"/>
      <c r="P991" s="21"/>
      <c r="Q991" s="21"/>
      <c r="R991" s="28"/>
      <c r="S991" s="18" t="str">
        <f>IFERROR(VLOOKUP(D991,'[1]comparativo br'!$A:$B,2,FALSE),"")</f>
        <v/>
      </c>
      <c r="T991" s="18" t="str">
        <f>IFERROR(VLOOKUP(D991,'[1]comparativo br'!$A:$C,3,FALSE),"")</f>
        <v/>
      </c>
      <c r="U991" s="15" t="str">
        <f t="shared" si="126"/>
        <v/>
      </c>
      <c r="V991" s="19" t="str">
        <f>IFERROR(VLOOKUP(D991,'[1]comparativo br'!$A:$D,4,FALSE),"")</f>
        <v/>
      </c>
      <c r="W991" s="19" t="str">
        <f>IFERROR(VLOOKUP(D991,'[1]comparativo br'!$A:$E,5,FALSE),"")</f>
        <v/>
      </c>
      <c r="X991" s="15" t="str">
        <f t="shared" si="125"/>
        <v/>
      </c>
      <c r="Y991" s="18" t="e">
        <f>SUMIFS([2]Plan2!$H:$H,[2]Plan2!$A:$A,$D991,[2]Plan2!$U:$U,6)</f>
        <v>#VALUE!</v>
      </c>
      <c r="Z991" s="18" t="e">
        <f>SUMIFS([2]Plan2!$H:$H,[2]Plan2!$A:$A,$D991,[2]Plan2!$U:$U,7)</f>
        <v>#VALUE!</v>
      </c>
      <c r="AA991" s="18" t="e">
        <f>SUMIFS([2]Plan2!$H:$H,[2]Plan2!$A:$A,$D991,[2]Plan2!$U:$U,8)</f>
        <v>#VALUE!</v>
      </c>
      <c r="AB991" s="18" t="e">
        <f>SUMIFS([2]Plan2!$H:$H,[2]Plan2!$A:$A,$D991,[2]Plan2!$U:$U,9)</f>
        <v>#VALUE!</v>
      </c>
      <c r="AC991" s="18" t="e">
        <f>SUMIFS([2]Plan2!$H:$H,[2]Plan2!$A:$A,$D991,[2]Plan2!$U:$U,10)</f>
        <v>#VALUE!</v>
      </c>
      <c r="AD991" s="18" t="e">
        <f>SUMIFS([2]Plan2!$H:$H,[2]Plan2!$A:$A,$D991,[2]Plan2!$U:$U,11)</f>
        <v>#VALUE!</v>
      </c>
      <c r="AE991" s="18" t="e">
        <f>SUMIFS([2]Plan2!$H:$H,[2]Plan2!$A:$A,$D991,[2]Plan2!$U:$U,12)</f>
        <v>#VALUE!</v>
      </c>
      <c r="AF991" s="18" t="e">
        <f>SUMIFS([2]Plan2!$H:$H,[2]Plan2!$A:$A,$D991,[2]Plan2!$U:$U,1)</f>
        <v>#VALUE!</v>
      </c>
      <c r="AG991" s="18" t="e">
        <f>SUMIFS([2]Plan2!$H:$H,[2]Plan2!$A:$A,$D991,[2]Plan2!$U:$U,2)</f>
        <v>#VALUE!</v>
      </c>
      <c r="AH991" s="18" t="e">
        <f>SUMIFS([2]Plan2!$H:$H,[2]Plan2!$A:$A,$D991,[2]Plan2!$U:$U,3)</f>
        <v>#VALUE!</v>
      </c>
      <c r="AI991" s="18" t="e">
        <f>SUMIFS([2]Plan2!$H:$H,[2]Plan2!$A:$A,$D991,[2]Plan2!$U:$U,4)</f>
        <v>#VALUE!</v>
      </c>
      <c r="AJ991" s="18" t="e">
        <f>SUMIFS([2]Plan2!$H:$H,[2]Plan2!$A:$A,$D991,[2]Plan2!$U:$U,5)</f>
        <v>#VALUE!</v>
      </c>
      <c r="AK991" s="23" t="e">
        <f t="shared" si="127"/>
        <v>#VALUE!</v>
      </c>
      <c r="AL991" s="23" t="e">
        <f t="shared" si="122"/>
        <v>#VALUE!</v>
      </c>
      <c r="AM991">
        <f t="shared" si="128"/>
        <v>0</v>
      </c>
    </row>
    <row r="992" spans="1:39" ht="15.75" x14ac:dyDescent="0.25">
      <c r="A992" s="21" t="s">
        <v>117</v>
      </c>
      <c r="B992" s="21" t="s">
        <v>1519</v>
      </c>
      <c r="C992" s="21">
        <v>10893377</v>
      </c>
      <c r="D992" s="25">
        <v>194435</v>
      </c>
      <c r="E992" s="21" t="s">
        <v>1826</v>
      </c>
      <c r="F992" s="31" t="s">
        <v>69</v>
      </c>
      <c r="G992" s="21" t="s">
        <v>1629</v>
      </c>
      <c r="H992" s="21" t="s">
        <v>1182</v>
      </c>
      <c r="I992" s="25" t="s">
        <v>65</v>
      </c>
      <c r="J992" s="21" t="s">
        <v>16</v>
      </c>
      <c r="K992" s="21" t="s">
        <v>17</v>
      </c>
      <c r="L992" s="20">
        <v>45351</v>
      </c>
      <c r="M992" s="20"/>
      <c r="N992" s="21" t="s">
        <v>53</v>
      </c>
      <c r="O992" s="21"/>
      <c r="P992" s="21"/>
      <c r="Q992" s="21"/>
      <c r="R992" s="28"/>
      <c r="S992" s="18" t="str">
        <f>IFERROR(VLOOKUP(D992,'[1]comparativo br'!$A:$B,2,FALSE),"")</f>
        <v/>
      </c>
      <c r="T992" s="18" t="str">
        <f>IFERROR(VLOOKUP(D992,'[1]comparativo br'!$A:$C,3,FALSE),"")</f>
        <v/>
      </c>
      <c r="U992" s="15" t="str">
        <f t="shared" si="126"/>
        <v/>
      </c>
      <c r="V992" s="19" t="str">
        <f>IFERROR(VLOOKUP(D992,'[1]comparativo br'!$A:$D,4,FALSE),"")</f>
        <v/>
      </c>
      <c r="W992" s="19" t="str">
        <f>IFERROR(VLOOKUP(D992,'[1]comparativo br'!$A:$E,5,FALSE),"")</f>
        <v/>
      </c>
      <c r="X992" s="15" t="str">
        <f t="shared" si="125"/>
        <v/>
      </c>
      <c r="Y992" s="18" t="e">
        <f>SUMIFS([2]Plan2!$H:$H,[2]Plan2!$A:$A,$D992,[2]Plan2!$U:$U,6)</f>
        <v>#VALUE!</v>
      </c>
      <c r="Z992" s="18" t="e">
        <f>SUMIFS([2]Plan2!$H:$H,[2]Plan2!$A:$A,$D992,[2]Plan2!$U:$U,7)</f>
        <v>#VALUE!</v>
      </c>
      <c r="AA992" s="18" t="e">
        <f>SUMIFS([2]Plan2!$H:$H,[2]Plan2!$A:$A,$D992,[2]Plan2!$U:$U,8)</f>
        <v>#VALUE!</v>
      </c>
      <c r="AB992" s="18" t="e">
        <f>SUMIFS([2]Plan2!$H:$H,[2]Plan2!$A:$A,$D992,[2]Plan2!$U:$U,9)</f>
        <v>#VALUE!</v>
      </c>
      <c r="AC992" s="18" t="e">
        <f>SUMIFS([2]Plan2!$H:$H,[2]Plan2!$A:$A,$D992,[2]Plan2!$U:$U,10)</f>
        <v>#VALUE!</v>
      </c>
      <c r="AD992" s="18" t="e">
        <f>SUMIFS([2]Plan2!$H:$H,[2]Plan2!$A:$A,$D992,[2]Plan2!$U:$U,11)</f>
        <v>#VALUE!</v>
      </c>
      <c r="AE992" s="18" t="e">
        <f>SUMIFS([2]Plan2!$H:$H,[2]Plan2!$A:$A,$D992,[2]Plan2!$U:$U,12)</f>
        <v>#VALUE!</v>
      </c>
      <c r="AF992" s="18" t="e">
        <f>SUMIFS([2]Plan2!$H:$H,[2]Plan2!$A:$A,$D992,[2]Plan2!$U:$U,1)</f>
        <v>#VALUE!</v>
      </c>
      <c r="AG992" s="18" t="e">
        <f>SUMIFS([2]Plan2!$H:$H,[2]Plan2!$A:$A,$D992,[2]Plan2!$U:$U,2)</f>
        <v>#VALUE!</v>
      </c>
      <c r="AH992" s="18" t="e">
        <f>SUMIFS([2]Plan2!$H:$H,[2]Plan2!$A:$A,$D992,[2]Plan2!$U:$U,3)</f>
        <v>#VALUE!</v>
      </c>
      <c r="AI992" s="18" t="e">
        <f>SUMIFS([2]Plan2!$H:$H,[2]Plan2!$A:$A,$D992,[2]Plan2!$U:$U,4)</f>
        <v>#VALUE!</v>
      </c>
      <c r="AJ992" s="18" t="e">
        <f>SUMIFS([2]Plan2!$H:$H,[2]Plan2!$A:$A,$D992,[2]Plan2!$U:$U,5)</f>
        <v>#VALUE!</v>
      </c>
      <c r="AK992" s="23" t="e">
        <f t="shared" si="127"/>
        <v>#VALUE!</v>
      </c>
      <c r="AL992" s="23" t="e">
        <f t="shared" si="122"/>
        <v>#VALUE!</v>
      </c>
      <c r="AM992">
        <f t="shared" si="128"/>
        <v>0</v>
      </c>
    </row>
    <row r="993" spans="1:39" ht="15.75" x14ac:dyDescent="0.25">
      <c r="A993" s="21" t="s">
        <v>117</v>
      </c>
      <c r="B993" s="21" t="s">
        <v>1519</v>
      </c>
      <c r="C993" s="21">
        <v>10893377</v>
      </c>
      <c r="D993" s="25">
        <v>193026</v>
      </c>
      <c r="E993" s="21" t="s">
        <v>1826</v>
      </c>
      <c r="F993" s="31" t="s">
        <v>69</v>
      </c>
      <c r="G993" s="21" t="s">
        <v>1629</v>
      </c>
      <c r="H993" s="21" t="s">
        <v>54</v>
      </c>
      <c r="I993" s="25" t="s">
        <v>55</v>
      </c>
      <c r="J993" s="21" t="s">
        <v>27</v>
      </c>
      <c r="K993" s="21" t="s">
        <v>28</v>
      </c>
      <c r="L993" s="20">
        <v>45351</v>
      </c>
      <c r="M993" s="20">
        <v>45707</v>
      </c>
      <c r="N993" s="21" t="s">
        <v>53</v>
      </c>
      <c r="O993" s="21">
        <v>10</v>
      </c>
      <c r="P993" s="21">
        <v>4</v>
      </c>
      <c r="Q993" s="21">
        <v>2</v>
      </c>
      <c r="R993" s="15">
        <f t="shared" ref="R993:R999" si="129">(Q993-P993)/P993</f>
        <v>-0.5</v>
      </c>
      <c r="S993" s="18">
        <f>IFERROR(VLOOKUP(D993,'[1]comparativo br'!$A:$B,2,FALSE),"")</f>
        <v>0</v>
      </c>
      <c r="T993" s="18">
        <f>IFERROR(VLOOKUP(D993,'[1]comparativo br'!$A:$C,3,FALSE),"")</f>
        <v>3258</v>
      </c>
      <c r="U993" s="15" t="str">
        <f t="shared" si="126"/>
        <v/>
      </c>
      <c r="V993" s="19">
        <f>IFERROR(VLOOKUP(D993,'[1]comparativo br'!$A:$D,4,FALSE),"")</f>
        <v>23</v>
      </c>
      <c r="W993" s="19">
        <f>IFERROR(VLOOKUP(D993,'[1]comparativo br'!$A:$E,5,FALSE),"")</f>
        <v>178</v>
      </c>
      <c r="X993" s="15">
        <f t="shared" si="125"/>
        <v>6.7391304347826084</v>
      </c>
      <c r="Y993" s="18" t="e">
        <f>SUMIFS([2]Plan2!$H:$H,[2]Plan2!$A:$A,$D993,[2]Plan2!$U:$U,6)</f>
        <v>#VALUE!</v>
      </c>
      <c r="Z993" s="18" t="e">
        <f>SUMIFS([2]Plan2!$H:$H,[2]Plan2!$A:$A,$D993,[2]Plan2!$U:$U,7)</f>
        <v>#VALUE!</v>
      </c>
      <c r="AA993" s="18" t="e">
        <f>SUMIFS([2]Plan2!$H:$H,[2]Plan2!$A:$A,$D993,[2]Plan2!$U:$U,8)</f>
        <v>#VALUE!</v>
      </c>
      <c r="AB993" s="18" t="e">
        <f>SUMIFS([2]Plan2!$H:$H,[2]Plan2!$A:$A,$D993,[2]Plan2!$U:$U,9)</f>
        <v>#VALUE!</v>
      </c>
      <c r="AC993" s="18" t="e">
        <f>SUMIFS([2]Plan2!$H:$H,[2]Plan2!$A:$A,$D993,[2]Plan2!$U:$U,10)</f>
        <v>#VALUE!</v>
      </c>
      <c r="AD993" s="18" t="e">
        <f>SUMIFS([2]Plan2!$H:$H,[2]Plan2!$A:$A,$D993,[2]Plan2!$U:$U,11)</f>
        <v>#VALUE!</v>
      </c>
      <c r="AE993" s="18" t="e">
        <f>SUMIFS([2]Plan2!$H:$H,[2]Plan2!$A:$A,$D993,[2]Plan2!$U:$U,12)</f>
        <v>#VALUE!</v>
      </c>
      <c r="AF993" s="18" t="e">
        <f>SUMIFS([2]Plan2!$H:$H,[2]Plan2!$A:$A,$D993,[2]Plan2!$U:$U,1)</f>
        <v>#VALUE!</v>
      </c>
      <c r="AG993" s="18" t="e">
        <f>SUMIFS([2]Plan2!$H:$H,[2]Plan2!$A:$A,$D993,[2]Plan2!$U:$U,2)</f>
        <v>#VALUE!</v>
      </c>
      <c r="AH993" s="18" t="e">
        <f>SUMIFS([2]Plan2!$H:$H,[2]Plan2!$A:$A,$D993,[2]Plan2!$U:$U,3)</f>
        <v>#VALUE!</v>
      </c>
      <c r="AI993" s="18" t="e">
        <f>SUMIFS([2]Plan2!$H:$H,[2]Plan2!$A:$A,$D993,[2]Plan2!$U:$U,4)</f>
        <v>#VALUE!</v>
      </c>
      <c r="AJ993" s="18" t="e">
        <f>SUMIFS([2]Plan2!$H:$H,[2]Plan2!$A:$A,$D993,[2]Plan2!$U:$U,5)</f>
        <v>#VALUE!</v>
      </c>
      <c r="AK993" s="23" t="e">
        <f t="shared" si="127"/>
        <v>#VALUE!</v>
      </c>
      <c r="AL993" s="23" t="e">
        <f t="shared" ref="AL993:AL1056" si="130">MAX(Y993:AG993)</f>
        <v>#VALUE!</v>
      </c>
      <c r="AM993">
        <f t="shared" si="128"/>
        <v>0</v>
      </c>
    </row>
    <row r="994" spans="1:39" ht="15.75" x14ac:dyDescent="0.25">
      <c r="A994" s="21" t="s">
        <v>117</v>
      </c>
      <c r="B994" s="21" t="s">
        <v>1519</v>
      </c>
      <c r="C994" s="21">
        <v>10893377</v>
      </c>
      <c r="D994" s="25">
        <v>100573</v>
      </c>
      <c r="E994" s="21" t="s">
        <v>1826</v>
      </c>
      <c r="F994" s="31" t="s">
        <v>69</v>
      </c>
      <c r="G994" s="21" t="s">
        <v>1629</v>
      </c>
      <c r="H994" s="21" t="s">
        <v>169</v>
      </c>
      <c r="I994" s="25" t="s">
        <v>170</v>
      </c>
      <c r="J994" s="21" t="s">
        <v>21</v>
      </c>
      <c r="K994" s="21"/>
      <c r="L994" s="20">
        <v>45351</v>
      </c>
      <c r="M994" s="20">
        <v>45799</v>
      </c>
      <c r="N994" s="21" t="s">
        <v>18</v>
      </c>
      <c r="O994" s="21">
        <v>5</v>
      </c>
      <c r="P994" s="21">
        <v>1</v>
      </c>
      <c r="Q994" s="21">
        <v>2</v>
      </c>
      <c r="R994" s="15">
        <f t="shared" si="129"/>
        <v>1</v>
      </c>
      <c r="S994" s="18">
        <f>IFERROR(VLOOKUP(D994,'[1]comparativo br'!$A:$B,2,FALSE),"")</f>
        <v>21210</v>
      </c>
      <c r="T994" s="18">
        <f>IFERROR(VLOOKUP(D994,'[1]comparativo br'!$A:$C,3,FALSE),"")</f>
        <v>8313</v>
      </c>
      <c r="U994" s="15">
        <f t="shared" si="126"/>
        <v>-0.60806223479490806</v>
      </c>
      <c r="V994" s="19">
        <f>IFERROR(VLOOKUP(D994,'[1]comparativo br'!$A:$D,4,FALSE),"")</f>
        <v>207</v>
      </c>
      <c r="W994" s="19">
        <f>IFERROR(VLOOKUP(D994,'[1]comparativo br'!$A:$E,5,FALSE),"")</f>
        <v>98</v>
      </c>
      <c r="X994" s="15">
        <f t="shared" si="125"/>
        <v>-0.52657004830917875</v>
      </c>
      <c r="Y994" s="18" t="e">
        <f>SUMIFS([2]Plan2!$H:$H,[2]Plan2!$A:$A,$D994,[2]Plan2!$U:$U,6)</f>
        <v>#VALUE!</v>
      </c>
      <c r="Z994" s="18" t="e">
        <f>SUMIFS([2]Plan2!$H:$H,[2]Plan2!$A:$A,$D994,[2]Plan2!$U:$U,7)</f>
        <v>#VALUE!</v>
      </c>
      <c r="AA994" s="18" t="e">
        <f>SUMIFS([2]Plan2!$H:$H,[2]Plan2!$A:$A,$D994,[2]Plan2!$U:$U,8)</f>
        <v>#VALUE!</v>
      </c>
      <c r="AB994" s="18" t="e">
        <f>SUMIFS([2]Plan2!$H:$H,[2]Plan2!$A:$A,$D994,[2]Plan2!$U:$U,9)</f>
        <v>#VALUE!</v>
      </c>
      <c r="AC994" s="18" t="e">
        <f>SUMIFS([2]Plan2!$H:$H,[2]Plan2!$A:$A,$D994,[2]Plan2!$U:$U,10)</f>
        <v>#VALUE!</v>
      </c>
      <c r="AD994" s="18" t="e">
        <f>SUMIFS([2]Plan2!$H:$H,[2]Plan2!$A:$A,$D994,[2]Plan2!$U:$U,11)</f>
        <v>#VALUE!</v>
      </c>
      <c r="AE994" s="18" t="e">
        <f>SUMIFS([2]Plan2!$H:$H,[2]Plan2!$A:$A,$D994,[2]Plan2!$U:$U,12)</f>
        <v>#VALUE!</v>
      </c>
      <c r="AF994" s="18" t="e">
        <f>SUMIFS([2]Plan2!$H:$H,[2]Plan2!$A:$A,$D994,[2]Plan2!$U:$U,1)</f>
        <v>#VALUE!</v>
      </c>
      <c r="AG994" s="18" t="e">
        <f>SUMIFS([2]Plan2!$H:$H,[2]Plan2!$A:$A,$D994,[2]Plan2!$U:$U,2)</f>
        <v>#VALUE!</v>
      </c>
      <c r="AH994" s="18" t="e">
        <f>SUMIFS([2]Plan2!$H:$H,[2]Plan2!$A:$A,$D994,[2]Plan2!$U:$U,3)</f>
        <v>#VALUE!</v>
      </c>
      <c r="AI994" s="18" t="e">
        <f>SUMIFS([2]Plan2!$H:$H,[2]Plan2!$A:$A,$D994,[2]Plan2!$U:$U,4)</f>
        <v>#VALUE!</v>
      </c>
      <c r="AJ994" s="18" t="e">
        <f>SUMIFS([2]Plan2!$H:$H,[2]Plan2!$A:$A,$D994,[2]Plan2!$U:$U,5)</f>
        <v>#VALUE!</v>
      </c>
      <c r="AK994" s="23" t="e">
        <f t="shared" si="127"/>
        <v>#VALUE!</v>
      </c>
      <c r="AL994" s="23" t="e">
        <f t="shared" si="130"/>
        <v>#VALUE!</v>
      </c>
      <c r="AM994">
        <f t="shared" si="128"/>
        <v>0</v>
      </c>
    </row>
    <row r="995" spans="1:39" ht="15.75" x14ac:dyDescent="0.25">
      <c r="A995" s="21"/>
      <c r="B995" s="21" t="s">
        <v>1519</v>
      </c>
      <c r="C995" s="21">
        <v>10932674</v>
      </c>
      <c r="D995" s="25">
        <v>100016</v>
      </c>
      <c r="E995" s="21" t="s">
        <v>12</v>
      </c>
      <c r="F995" s="31" t="s">
        <v>2488</v>
      </c>
      <c r="G995" s="21" t="s">
        <v>13</v>
      </c>
      <c r="H995" s="21" t="s">
        <v>14</v>
      </c>
      <c r="I995" s="25" t="s">
        <v>15</v>
      </c>
      <c r="J995" s="21" t="s">
        <v>16</v>
      </c>
      <c r="K995" s="21" t="s">
        <v>17</v>
      </c>
      <c r="L995" s="20">
        <v>45649</v>
      </c>
      <c r="M995" s="20">
        <v>45792</v>
      </c>
      <c r="N995" s="21" t="s">
        <v>18</v>
      </c>
      <c r="O995" s="21">
        <v>14</v>
      </c>
      <c r="P995" s="21">
        <v>11</v>
      </c>
      <c r="Q995" s="21">
        <v>12</v>
      </c>
      <c r="R995" s="15">
        <f t="shared" si="129"/>
        <v>9.0909090909090912E-2</v>
      </c>
      <c r="S995" s="18">
        <f>IFERROR(VLOOKUP(D995,'[1]comparativo br'!$A:$B,2,FALSE),"")</f>
        <v>3852</v>
      </c>
      <c r="T995" s="18">
        <f>IFERROR(VLOOKUP(D995,'[1]comparativo br'!$A:$C,3,FALSE),"")</f>
        <v>0</v>
      </c>
      <c r="U995" s="15">
        <f t="shared" si="126"/>
        <v>-1</v>
      </c>
      <c r="V995" s="19">
        <f>IFERROR(VLOOKUP(D995,'[1]comparativo br'!$A:$D,4,FALSE),"")</f>
        <v>24</v>
      </c>
      <c r="W995" s="19">
        <f>IFERROR(VLOOKUP(D995,'[1]comparativo br'!$A:$E,5,FALSE),"")</f>
        <v>26</v>
      </c>
      <c r="X995" s="15">
        <f t="shared" si="125"/>
        <v>8.3333333333333329E-2</v>
      </c>
      <c r="Y995" s="18" t="e">
        <f>SUMIFS([2]Plan2!$H:$H,[2]Plan2!$A:$A,$D995,[2]Plan2!$U:$U,6)</f>
        <v>#VALUE!</v>
      </c>
      <c r="Z995" s="18" t="e">
        <f>SUMIFS([2]Plan2!$H:$H,[2]Plan2!$A:$A,$D995,[2]Plan2!$U:$U,7)</f>
        <v>#VALUE!</v>
      </c>
      <c r="AA995" s="18" t="e">
        <f>SUMIFS([2]Plan2!$H:$H,[2]Plan2!$A:$A,$D995,[2]Plan2!$U:$U,8)</f>
        <v>#VALUE!</v>
      </c>
      <c r="AB995" s="18" t="e">
        <f>SUMIFS([2]Plan2!$H:$H,[2]Plan2!$A:$A,$D995,[2]Plan2!$U:$U,9)</f>
        <v>#VALUE!</v>
      </c>
      <c r="AC995" s="18" t="e">
        <f>SUMIFS([2]Plan2!$H:$H,[2]Plan2!$A:$A,$D995,[2]Plan2!$U:$U,10)</f>
        <v>#VALUE!</v>
      </c>
      <c r="AD995" s="18" t="e">
        <f>SUMIFS([2]Plan2!$H:$H,[2]Plan2!$A:$A,$D995,[2]Plan2!$U:$U,11)</f>
        <v>#VALUE!</v>
      </c>
      <c r="AE995" s="18" t="e">
        <f>SUMIFS([2]Plan2!$H:$H,[2]Plan2!$A:$A,$D995,[2]Plan2!$U:$U,12)</f>
        <v>#VALUE!</v>
      </c>
      <c r="AF995" s="18" t="e">
        <f>SUMIFS([2]Plan2!$H:$H,[2]Plan2!$A:$A,$D995,[2]Plan2!$U:$U,1)</f>
        <v>#VALUE!</v>
      </c>
      <c r="AG995" s="18" t="e">
        <f>SUMIFS([2]Plan2!$H:$H,[2]Plan2!$A:$A,$D995,[2]Plan2!$U:$U,2)</f>
        <v>#VALUE!</v>
      </c>
      <c r="AH995" s="18" t="e">
        <f>SUMIFS([2]Plan2!$H:$H,[2]Plan2!$A:$A,$D995,[2]Plan2!$U:$U,3)</f>
        <v>#VALUE!</v>
      </c>
      <c r="AI995" s="18" t="e">
        <f>SUMIFS([2]Plan2!$H:$H,[2]Plan2!$A:$A,$D995,[2]Plan2!$U:$U,4)</f>
        <v>#VALUE!</v>
      </c>
      <c r="AJ995" s="18" t="e">
        <f>SUMIFS([2]Plan2!$H:$H,[2]Plan2!$A:$A,$D995,[2]Plan2!$U:$U,5)</f>
        <v>#VALUE!</v>
      </c>
      <c r="AK995" s="23" t="e">
        <f t="shared" si="127"/>
        <v>#VALUE!</v>
      </c>
      <c r="AL995" s="23" t="e">
        <f t="shared" si="130"/>
        <v>#VALUE!</v>
      </c>
      <c r="AM995">
        <f t="shared" si="128"/>
        <v>0</v>
      </c>
    </row>
    <row r="996" spans="1:39" ht="15.75" x14ac:dyDescent="0.25">
      <c r="A996" s="21"/>
      <c r="B996" s="21" t="s">
        <v>1519</v>
      </c>
      <c r="C996" s="21">
        <v>10952204</v>
      </c>
      <c r="D996" s="25">
        <v>193684</v>
      </c>
      <c r="E996" s="21" t="s">
        <v>24</v>
      </c>
      <c r="F996" s="31" t="s">
        <v>2488</v>
      </c>
      <c r="G996" s="21" t="s">
        <v>932</v>
      </c>
      <c r="H996" s="21" t="s">
        <v>220</v>
      </c>
      <c r="I996" s="25" t="s">
        <v>63</v>
      </c>
      <c r="J996" s="21" t="s">
        <v>21</v>
      </c>
      <c r="K996" s="21"/>
      <c r="L996" s="20">
        <v>45314</v>
      </c>
      <c r="M996" s="20">
        <v>45455</v>
      </c>
      <c r="N996" s="21" t="s">
        <v>53</v>
      </c>
      <c r="O996" s="21">
        <v>15</v>
      </c>
      <c r="P996" s="21">
        <v>32</v>
      </c>
      <c r="Q996" s="21">
        <v>4</v>
      </c>
      <c r="R996" s="15">
        <f t="shared" si="129"/>
        <v>-0.875</v>
      </c>
      <c r="S996" s="18" t="str">
        <f>IFERROR(VLOOKUP(D996,'[1]comparativo br'!$A:$B,2,FALSE),"")</f>
        <v/>
      </c>
      <c r="T996" s="18" t="str">
        <f>IFERROR(VLOOKUP(D996,'[1]comparativo br'!$A:$C,3,FALSE),"")</f>
        <v/>
      </c>
      <c r="U996" s="15" t="str">
        <f t="shared" si="126"/>
        <v/>
      </c>
      <c r="V996" s="19" t="str">
        <f>IFERROR(VLOOKUP(D996,'[1]comparativo br'!$A:$D,4,FALSE),"")</f>
        <v/>
      </c>
      <c r="W996" s="19" t="str">
        <f>IFERROR(VLOOKUP(D996,'[1]comparativo br'!$A:$E,5,FALSE),"")</f>
        <v/>
      </c>
      <c r="X996" s="15" t="str">
        <f t="shared" si="125"/>
        <v/>
      </c>
      <c r="Y996" s="18" t="e">
        <f>SUMIFS([2]Plan2!$H:$H,[2]Plan2!$A:$A,$D996,[2]Plan2!$U:$U,6)</f>
        <v>#VALUE!</v>
      </c>
      <c r="Z996" s="18" t="e">
        <f>SUMIFS([2]Plan2!$H:$H,[2]Plan2!$A:$A,$D996,[2]Plan2!$U:$U,7)</f>
        <v>#VALUE!</v>
      </c>
      <c r="AA996" s="18" t="e">
        <f>SUMIFS([2]Plan2!$H:$H,[2]Plan2!$A:$A,$D996,[2]Plan2!$U:$U,8)</f>
        <v>#VALUE!</v>
      </c>
      <c r="AB996" s="18" t="e">
        <f>SUMIFS([2]Plan2!$H:$H,[2]Plan2!$A:$A,$D996,[2]Plan2!$U:$U,9)</f>
        <v>#VALUE!</v>
      </c>
      <c r="AC996" s="18" t="e">
        <f>SUMIFS([2]Plan2!$H:$H,[2]Plan2!$A:$A,$D996,[2]Plan2!$U:$U,10)</f>
        <v>#VALUE!</v>
      </c>
      <c r="AD996" s="18" t="e">
        <f>SUMIFS([2]Plan2!$H:$H,[2]Plan2!$A:$A,$D996,[2]Plan2!$U:$U,11)</f>
        <v>#VALUE!</v>
      </c>
      <c r="AE996" s="18" t="e">
        <f>SUMIFS([2]Plan2!$H:$H,[2]Plan2!$A:$A,$D996,[2]Plan2!$U:$U,12)</f>
        <v>#VALUE!</v>
      </c>
      <c r="AF996" s="18" t="e">
        <f>SUMIFS([2]Plan2!$H:$H,[2]Plan2!$A:$A,$D996,[2]Plan2!$U:$U,1)</f>
        <v>#VALUE!</v>
      </c>
      <c r="AG996" s="18" t="e">
        <f>SUMIFS([2]Plan2!$H:$H,[2]Plan2!$A:$A,$D996,[2]Plan2!$U:$U,2)</f>
        <v>#VALUE!</v>
      </c>
      <c r="AH996" s="18" t="e">
        <f>SUMIFS([2]Plan2!$H:$H,[2]Plan2!$A:$A,$D996,[2]Plan2!$U:$U,3)</f>
        <v>#VALUE!</v>
      </c>
      <c r="AI996" s="18" t="e">
        <f>SUMIFS([2]Plan2!$H:$H,[2]Plan2!$A:$A,$D996,[2]Plan2!$U:$U,4)</f>
        <v>#VALUE!</v>
      </c>
      <c r="AJ996" s="18" t="e">
        <f>SUMIFS([2]Plan2!$H:$H,[2]Plan2!$A:$A,$D996,[2]Plan2!$U:$U,5)</f>
        <v>#VALUE!</v>
      </c>
      <c r="AK996" s="23" t="e">
        <f t="shared" si="127"/>
        <v>#VALUE!</v>
      </c>
      <c r="AL996" s="23" t="e">
        <f t="shared" si="130"/>
        <v>#VALUE!</v>
      </c>
      <c r="AM996">
        <f t="shared" si="128"/>
        <v>0</v>
      </c>
    </row>
    <row r="997" spans="1:39" ht="15.75" x14ac:dyDescent="0.25">
      <c r="A997" s="21"/>
      <c r="B997" s="21" t="s">
        <v>1519</v>
      </c>
      <c r="C997" s="21">
        <v>10952622</v>
      </c>
      <c r="D997" s="25">
        <v>193860</v>
      </c>
      <c r="E997" s="21" t="s">
        <v>12</v>
      </c>
      <c r="F997" s="31" t="s">
        <v>1575</v>
      </c>
      <c r="G997" s="21" t="s">
        <v>966</v>
      </c>
      <c r="H997" s="21" t="s">
        <v>258</v>
      </c>
      <c r="I997" s="25" t="s">
        <v>77</v>
      </c>
      <c r="J997" s="21" t="s">
        <v>21</v>
      </c>
      <c r="K997" s="21"/>
      <c r="L997" s="20">
        <v>45685</v>
      </c>
      <c r="M997" s="20">
        <v>45785</v>
      </c>
      <c r="N997" s="21" t="s">
        <v>18</v>
      </c>
      <c r="O997" s="21">
        <v>11</v>
      </c>
      <c r="P997" s="21">
        <v>11</v>
      </c>
      <c r="Q997" s="21">
        <v>2</v>
      </c>
      <c r="R997" s="15">
        <f t="shared" si="129"/>
        <v>-0.81818181818181823</v>
      </c>
      <c r="S997" s="18">
        <f>IFERROR(VLOOKUP(D997,'[1]comparativo br'!$A:$B,2,FALSE),"")</f>
        <v>0</v>
      </c>
      <c r="T997" s="18">
        <f>IFERROR(VLOOKUP(D997,'[1]comparativo br'!$A:$C,3,FALSE),"")</f>
        <v>0</v>
      </c>
      <c r="U997" s="15" t="str">
        <f t="shared" si="126"/>
        <v/>
      </c>
      <c r="V997" s="19">
        <f>IFERROR(VLOOKUP(D997,'[1]comparativo br'!$A:$D,4,FALSE),"")</f>
        <v>15</v>
      </c>
      <c r="W997" s="19">
        <f>IFERROR(VLOOKUP(D997,'[1]comparativo br'!$A:$E,5,FALSE),"")</f>
        <v>0</v>
      </c>
      <c r="X997" s="15">
        <f t="shared" si="125"/>
        <v>-1</v>
      </c>
      <c r="Y997" s="18" t="e">
        <f>SUMIFS([2]Plan2!$H:$H,[2]Plan2!$A:$A,$D997,[2]Plan2!$U:$U,6)</f>
        <v>#VALUE!</v>
      </c>
      <c r="Z997" s="18" t="e">
        <f>SUMIFS([2]Plan2!$H:$H,[2]Plan2!$A:$A,$D997,[2]Plan2!$U:$U,7)</f>
        <v>#VALUE!</v>
      </c>
      <c r="AA997" s="18" t="e">
        <f>SUMIFS([2]Plan2!$H:$H,[2]Plan2!$A:$A,$D997,[2]Plan2!$U:$U,8)</f>
        <v>#VALUE!</v>
      </c>
      <c r="AB997" s="18" t="e">
        <f>SUMIFS([2]Plan2!$H:$H,[2]Plan2!$A:$A,$D997,[2]Plan2!$U:$U,9)</f>
        <v>#VALUE!</v>
      </c>
      <c r="AC997" s="18" t="e">
        <f>SUMIFS([2]Plan2!$H:$H,[2]Plan2!$A:$A,$D997,[2]Plan2!$U:$U,10)</f>
        <v>#VALUE!</v>
      </c>
      <c r="AD997" s="18" t="e">
        <f>SUMIFS([2]Plan2!$H:$H,[2]Plan2!$A:$A,$D997,[2]Plan2!$U:$U,11)</f>
        <v>#VALUE!</v>
      </c>
      <c r="AE997" s="18" t="e">
        <f>SUMIFS([2]Plan2!$H:$H,[2]Plan2!$A:$A,$D997,[2]Plan2!$U:$U,12)</f>
        <v>#VALUE!</v>
      </c>
      <c r="AF997" s="18" t="e">
        <f>SUMIFS([2]Plan2!$H:$H,[2]Plan2!$A:$A,$D997,[2]Plan2!$U:$U,1)</f>
        <v>#VALUE!</v>
      </c>
      <c r="AG997" s="18" t="e">
        <f>SUMIFS([2]Plan2!$H:$H,[2]Plan2!$A:$A,$D997,[2]Plan2!$U:$U,2)</f>
        <v>#VALUE!</v>
      </c>
      <c r="AH997" s="18" t="e">
        <f>SUMIFS([2]Plan2!$H:$H,[2]Plan2!$A:$A,$D997,[2]Plan2!$U:$U,3)</f>
        <v>#VALUE!</v>
      </c>
      <c r="AI997" s="18" t="e">
        <f>SUMIFS([2]Plan2!$H:$H,[2]Plan2!$A:$A,$D997,[2]Plan2!$U:$U,4)</f>
        <v>#VALUE!</v>
      </c>
      <c r="AJ997" s="18" t="e">
        <f>SUMIFS([2]Plan2!$H:$H,[2]Plan2!$A:$A,$D997,[2]Plan2!$U:$U,5)</f>
        <v>#VALUE!</v>
      </c>
      <c r="AK997" s="23" t="e">
        <f t="shared" si="127"/>
        <v>#VALUE!</v>
      </c>
      <c r="AL997" s="23" t="e">
        <f t="shared" si="130"/>
        <v>#VALUE!</v>
      </c>
      <c r="AM997">
        <f t="shared" si="128"/>
        <v>0</v>
      </c>
    </row>
    <row r="998" spans="1:39" ht="15.75" x14ac:dyDescent="0.25">
      <c r="A998" s="21"/>
      <c r="B998" s="21" t="s">
        <v>1519</v>
      </c>
      <c r="C998" s="21">
        <v>10992603</v>
      </c>
      <c r="D998" s="25">
        <v>191549</v>
      </c>
      <c r="E998" s="21" t="s">
        <v>1180</v>
      </c>
      <c r="F998" s="31" t="s">
        <v>1180</v>
      </c>
      <c r="G998" s="21" t="s">
        <v>1322</v>
      </c>
      <c r="H998" s="21" t="s">
        <v>169</v>
      </c>
      <c r="I998" s="25" t="s">
        <v>170</v>
      </c>
      <c r="J998" s="21" t="s">
        <v>21</v>
      </c>
      <c r="K998" s="21"/>
      <c r="L998" s="20">
        <v>45756</v>
      </c>
      <c r="M998" s="20">
        <v>45750</v>
      </c>
      <c r="N998" s="21" t="s">
        <v>18</v>
      </c>
      <c r="O998" s="21">
        <v>14</v>
      </c>
      <c r="P998" s="21">
        <v>4</v>
      </c>
      <c r="Q998" s="21">
        <v>15</v>
      </c>
      <c r="R998" s="15">
        <f t="shared" si="129"/>
        <v>2.75</v>
      </c>
      <c r="S998" s="18">
        <f>IFERROR(VLOOKUP(D998,'[1]comparativo br'!$A:$B,2,FALSE),"")</f>
        <v>4224</v>
      </c>
      <c r="T998" s="18">
        <f>IFERROR(VLOOKUP(D998,'[1]comparativo br'!$A:$C,3,FALSE),"")</f>
        <v>5760</v>
      </c>
      <c r="U998" s="15">
        <f t="shared" si="126"/>
        <v>0.36363636363636365</v>
      </c>
      <c r="V998" s="19">
        <f>IFERROR(VLOOKUP(D998,'[1]comparativo br'!$A:$D,4,FALSE),"")</f>
        <v>1</v>
      </c>
      <c r="W998" s="19">
        <f>IFERROR(VLOOKUP(D998,'[1]comparativo br'!$A:$E,5,FALSE),"")</f>
        <v>0</v>
      </c>
      <c r="X998" s="15">
        <f t="shared" si="125"/>
        <v>-1</v>
      </c>
      <c r="Y998" s="18" t="e">
        <f>SUMIFS([2]Plan2!$H:$H,[2]Plan2!$A:$A,$D998,[2]Plan2!$U:$U,6)</f>
        <v>#VALUE!</v>
      </c>
      <c r="Z998" s="18" t="e">
        <f>SUMIFS([2]Plan2!$H:$H,[2]Plan2!$A:$A,$D998,[2]Plan2!$U:$U,7)</f>
        <v>#VALUE!</v>
      </c>
      <c r="AA998" s="18" t="e">
        <f>SUMIFS([2]Plan2!$H:$H,[2]Plan2!$A:$A,$D998,[2]Plan2!$U:$U,8)</f>
        <v>#VALUE!</v>
      </c>
      <c r="AB998" s="18" t="e">
        <f>SUMIFS([2]Plan2!$H:$H,[2]Plan2!$A:$A,$D998,[2]Plan2!$U:$U,9)</f>
        <v>#VALUE!</v>
      </c>
      <c r="AC998" s="18" t="e">
        <f>SUMIFS([2]Plan2!$H:$H,[2]Plan2!$A:$A,$D998,[2]Plan2!$U:$U,10)</f>
        <v>#VALUE!</v>
      </c>
      <c r="AD998" s="18" t="e">
        <f>SUMIFS([2]Plan2!$H:$H,[2]Plan2!$A:$A,$D998,[2]Plan2!$U:$U,11)</f>
        <v>#VALUE!</v>
      </c>
      <c r="AE998" s="18" t="e">
        <f>SUMIFS([2]Plan2!$H:$H,[2]Plan2!$A:$A,$D998,[2]Plan2!$U:$U,12)</f>
        <v>#VALUE!</v>
      </c>
      <c r="AF998" s="18" t="e">
        <f>SUMIFS([2]Plan2!$H:$H,[2]Plan2!$A:$A,$D998,[2]Plan2!$U:$U,1)</f>
        <v>#VALUE!</v>
      </c>
      <c r="AG998" s="18" t="e">
        <f>SUMIFS([2]Plan2!$H:$H,[2]Plan2!$A:$A,$D998,[2]Plan2!$U:$U,2)</f>
        <v>#VALUE!</v>
      </c>
      <c r="AH998" s="18" t="e">
        <f>SUMIFS([2]Plan2!$H:$H,[2]Plan2!$A:$A,$D998,[2]Plan2!$U:$U,3)</f>
        <v>#VALUE!</v>
      </c>
      <c r="AI998" s="18" t="e">
        <f>SUMIFS([2]Plan2!$H:$H,[2]Plan2!$A:$A,$D998,[2]Plan2!$U:$U,4)</f>
        <v>#VALUE!</v>
      </c>
      <c r="AJ998" s="18" t="e">
        <f>SUMIFS([2]Plan2!$H:$H,[2]Plan2!$A:$A,$D998,[2]Plan2!$U:$U,5)</f>
        <v>#VALUE!</v>
      </c>
      <c r="AK998" s="23" t="e">
        <f t="shared" si="127"/>
        <v>#VALUE!</v>
      </c>
      <c r="AL998" s="23" t="e">
        <f t="shared" si="130"/>
        <v>#VALUE!</v>
      </c>
      <c r="AM998">
        <f t="shared" si="128"/>
        <v>0</v>
      </c>
    </row>
    <row r="999" spans="1:39" ht="15.75" x14ac:dyDescent="0.25">
      <c r="A999" s="21" t="s">
        <v>398</v>
      </c>
      <c r="B999" s="21" t="s">
        <v>1519</v>
      </c>
      <c r="C999" s="21">
        <v>11022104</v>
      </c>
      <c r="D999" s="25">
        <v>191920</v>
      </c>
      <c r="E999" s="21" t="s">
        <v>60</v>
      </c>
      <c r="F999" s="31" t="s">
        <v>60</v>
      </c>
      <c r="G999" s="21" t="s">
        <v>672</v>
      </c>
      <c r="H999" s="21" t="s">
        <v>673</v>
      </c>
      <c r="I999" s="25" t="s">
        <v>79</v>
      </c>
      <c r="J999" s="21" t="s">
        <v>253</v>
      </c>
      <c r="K999" s="21" t="s">
        <v>2288</v>
      </c>
      <c r="L999" s="20"/>
      <c r="M999" s="20">
        <v>45798</v>
      </c>
      <c r="N999" s="21" t="s">
        <v>18</v>
      </c>
      <c r="O999" s="21">
        <v>108</v>
      </c>
      <c r="P999" s="21">
        <v>146</v>
      </c>
      <c r="Q999" s="21">
        <v>197</v>
      </c>
      <c r="R999" s="15">
        <f t="shared" si="129"/>
        <v>0.34931506849315069</v>
      </c>
      <c r="S999" s="18">
        <f>IFERROR(VLOOKUP(D999,'[1]comparativo br'!$A:$B,2,FALSE),"")</f>
        <v>0</v>
      </c>
      <c r="T999" s="18">
        <f>IFERROR(VLOOKUP(D999,'[1]comparativo br'!$A:$C,3,FALSE),"")</f>
        <v>0</v>
      </c>
      <c r="U999" s="15" t="str">
        <f t="shared" si="126"/>
        <v/>
      </c>
      <c r="V999" s="19">
        <f>IFERROR(VLOOKUP(D999,'[1]comparativo br'!$A:$D,4,FALSE),"")</f>
        <v>357</v>
      </c>
      <c r="W999" s="19">
        <f>IFERROR(VLOOKUP(D999,'[1]comparativo br'!$A:$E,5,FALSE),"")</f>
        <v>343</v>
      </c>
      <c r="X999" s="15">
        <f t="shared" si="125"/>
        <v>-3.9215686274509803E-2</v>
      </c>
      <c r="Y999" s="18" t="e">
        <f>SUMIFS([2]Plan2!$H:$H,[2]Plan2!$A:$A,$D999,[2]Plan2!$U:$U,6)</f>
        <v>#VALUE!</v>
      </c>
      <c r="Z999" s="18" t="e">
        <f>SUMIFS([2]Plan2!$H:$H,[2]Plan2!$A:$A,$D999,[2]Plan2!$U:$U,7)</f>
        <v>#VALUE!</v>
      </c>
      <c r="AA999" s="18" t="e">
        <f>SUMIFS([2]Plan2!$H:$H,[2]Plan2!$A:$A,$D999,[2]Plan2!$U:$U,8)</f>
        <v>#VALUE!</v>
      </c>
      <c r="AB999" s="18" t="e">
        <f>SUMIFS([2]Plan2!$H:$H,[2]Plan2!$A:$A,$D999,[2]Plan2!$U:$U,9)</f>
        <v>#VALUE!</v>
      </c>
      <c r="AC999" s="18" t="e">
        <f>SUMIFS([2]Plan2!$H:$H,[2]Plan2!$A:$A,$D999,[2]Plan2!$U:$U,10)</f>
        <v>#VALUE!</v>
      </c>
      <c r="AD999" s="18" t="e">
        <f>SUMIFS([2]Plan2!$H:$H,[2]Plan2!$A:$A,$D999,[2]Plan2!$U:$U,11)</f>
        <v>#VALUE!</v>
      </c>
      <c r="AE999" s="18" t="e">
        <f>SUMIFS([2]Plan2!$H:$H,[2]Plan2!$A:$A,$D999,[2]Plan2!$U:$U,12)</f>
        <v>#VALUE!</v>
      </c>
      <c r="AF999" s="18" t="e">
        <f>SUMIFS([2]Plan2!$H:$H,[2]Plan2!$A:$A,$D999,[2]Plan2!$U:$U,1)</f>
        <v>#VALUE!</v>
      </c>
      <c r="AG999" s="18" t="e">
        <f>SUMIFS([2]Plan2!$H:$H,[2]Plan2!$A:$A,$D999,[2]Plan2!$U:$U,2)</f>
        <v>#VALUE!</v>
      </c>
      <c r="AH999" s="18" t="e">
        <f>SUMIFS([2]Plan2!$H:$H,[2]Plan2!$A:$A,$D999,[2]Plan2!$U:$U,3)</f>
        <v>#VALUE!</v>
      </c>
      <c r="AI999" s="18" t="e">
        <f>SUMIFS([2]Plan2!$H:$H,[2]Plan2!$A:$A,$D999,[2]Plan2!$U:$U,4)</f>
        <v>#VALUE!</v>
      </c>
      <c r="AJ999" s="18" t="e">
        <f>SUMIFS([2]Plan2!$H:$H,[2]Plan2!$A:$A,$D999,[2]Plan2!$U:$U,5)</f>
        <v>#VALUE!</v>
      </c>
      <c r="AK999" s="23" t="e">
        <f t="shared" si="127"/>
        <v>#VALUE!</v>
      </c>
      <c r="AL999" s="23" t="e">
        <f t="shared" si="130"/>
        <v>#VALUE!</v>
      </c>
      <c r="AM999">
        <f t="shared" si="128"/>
        <v>0</v>
      </c>
    </row>
    <row r="1000" spans="1:39" ht="15.75" x14ac:dyDescent="0.25">
      <c r="A1000" s="21"/>
      <c r="B1000" s="21" t="s">
        <v>1519</v>
      </c>
      <c r="C1000" s="21">
        <v>11053976</v>
      </c>
      <c r="D1000" s="25">
        <v>191826</v>
      </c>
      <c r="E1000" s="21" t="s">
        <v>12</v>
      </c>
      <c r="F1000" s="31" t="s">
        <v>12</v>
      </c>
      <c r="G1000" s="21" t="s">
        <v>1707</v>
      </c>
      <c r="H1000" s="21" t="s">
        <v>35</v>
      </c>
      <c r="I1000" s="25" t="s">
        <v>15</v>
      </c>
      <c r="J1000" s="21" t="s">
        <v>21</v>
      </c>
      <c r="K1000" s="21"/>
      <c r="L1000" s="20">
        <v>45581</v>
      </c>
      <c r="M1000" s="20">
        <v>45505</v>
      </c>
      <c r="N1000" s="21" t="s">
        <v>53</v>
      </c>
      <c r="O1000" s="21">
        <v>3</v>
      </c>
      <c r="P1000" s="21">
        <v>0</v>
      </c>
      <c r="Q1000" s="21">
        <v>3</v>
      </c>
      <c r="R1000" s="15">
        <v>1</v>
      </c>
      <c r="S1000" s="18" t="str">
        <f>IFERROR(VLOOKUP(D1000,'[1]comparativo br'!$A:$B,2,FALSE),"")</f>
        <v/>
      </c>
      <c r="T1000" s="18" t="str">
        <f>IFERROR(VLOOKUP(D1000,'[1]comparativo br'!$A:$C,3,FALSE),"")</f>
        <v/>
      </c>
      <c r="U1000" s="15" t="str">
        <f t="shared" si="126"/>
        <v/>
      </c>
      <c r="V1000" s="19" t="str">
        <f>IFERROR(VLOOKUP(D1000,'[1]comparativo br'!$A:$D,4,FALSE),"")</f>
        <v/>
      </c>
      <c r="W1000" s="19" t="str">
        <f>IFERROR(VLOOKUP(D1000,'[1]comparativo br'!$A:$E,5,FALSE),"")</f>
        <v/>
      </c>
      <c r="X1000" s="15" t="str">
        <f t="shared" si="125"/>
        <v/>
      </c>
      <c r="Y1000" s="18" t="e">
        <f>SUMIFS([2]Plan2!$H:$H,[2]Plan2!$A:$A,$D1000,[2]Plan2!$U:$U,6)</f>
        <v>#VALUE!</v>
      </c>
      <c r="Z1000" s="18" t="e">
        <f>SUMIFS([2]Plan2!$H:$H,[2]Plan2!$A:$A,$D1000,[2]Plan2!$U:$U,7)</f>
        <v>#VALUE!</v>
      </c>
      <c r="AA1000" s="18" t="e">
        <f>SUMIFS([2]Plan2!$H:$H,[2]Plan2!$A:$A,$D1000,[2]Plan2!$U:$U,8)</f>
        <v>#VALUE!</v>
      </c>
      <c r="AB1000" s="18" t="e">
        <f>SUMIFS([2]Plan2!$H:$H,[2]Plan2!$A:$A,$D1000,[2]Plan2!$U:$U,9)</f>
        <v>#VALUE!</v>
      </c>
      <c r="AC1000" s="18" t="e">
        <f>SUMIFS([2]Plan2!$H:$H,[2]Plan2!$A:$A,$D1000,[2]Plan2!$U:$U,10)</f>
        <v>#VALUE!</v>
      </c>
      <c r="AD1000" s="18" t="e">
        <f>SUMIFS([2]Plan2!$H:$H,[2]Plan2!$A:$A,$D1000,[2]Plan2!$U:$U,11)</f>
        <v>#VALUE!</v>
      </c>
      <c r="AE1000" s="18" t="e">
        <f>SUMIFS([2]Plan2!$H:$H,[2]Plan2!$A:$A,$D1000,[2]Plan2!$U:$U,12)</f>
        <v>#VALUE!</v>
      </c>
      <c r="AF1000" s="18" t="e">
        <f>SUMIFS([2]Plan2!$H:$H,[2]Plan2!$A:$A,$D1000,[2]Plan2!$U:$U,1)</f>
        <v>#VALUE!</v>
      </c>
      <c r="AG1000" s="18" t="e">
        <f>SUMIFS([2]Plan2!$H:$H,[2]Plan2!$A:$A,$D1000,[2]Plan2!$U:$U,2)</f>
        <v>#VALUE!</v>
      </c>
      <c r="AH1000" s="18" t="e">
        <f>SUMIFS([2]Plan2!$H:$H,[2]Plan2!$A:$A,$D1000,[2]Plan2!$U:$U,3)</f>
        <v>#VALUE!</v>
      </c>
      <c r="AI1000" s="18" t="e">
        <f>SUMIFS([2]Plan2!$H:$H,[2]Plan2!$A:$A,$D1000,[2]Plan2!$U:$U,4)</f>
        <v>#VALUE!</v>
      </c>
      <c r="AJ1000" s="18" t="e">
        <f>SUMIFS([2]Plan2!$H:$H,[2]Plan2!$A:$A,$D1000,[2]Plan2!$U:$U,5)</f>
        <v>#VALUE!</v>
      </c>
      <c r="AK1000" s="23" t="e">
        <f t="shared" si="127"/>
        <v>#VALUE!</v>
      </c>
      <c r="AL1000" s="23" t="e">
        <f t="shared" si="130"/>
        <v>#VALUE!</v>
      </c>
      <c r="AM1000">
        <f t="shared" si="128"/>
        <v>0</v>
      </c>
    </row>
    <row r="1001" spans="1:39" ht="15.75" x14ac:dyDescent="0.25">
      <c r="A1001" s="21"/>
      <c r="B1001" s="21" t="s">
        <v>1519</v>
      </c>
      <c r="C1001" s="21">
        <v>11059594</v>
      </c>
      <c r="D1001" s="25">
        <v>194557</v>
      </c>
      <c r="E1001" s="21" t="s">
        <v>12</v>
      </c>
      <c r="F1001" s="31" t="s">
        <v>12</v>
      </c>
      <c r="G1001" s="21" t="s">
        <v>1736</v>
      </c>
      <c r="H1001" s="21" t="s">
        <v>58</v>
      </c>
      <c r="I1001" s="25" t="s">
        <v>15</v>
      </c>
      <c r="J1001" s="21" t="s">
        <v>21</v>
      </c>
      <c r="K1001" s="21"/>
      <c r="L1001" s="20">
        <v>45392</v>
      </c>
      <c r="M1001" s="20">
        <v>45398</v>
      </c>
      <c r="N1001" s="21" t="s">
        <v>53</v>
      </c>
      <c r="O1001" s="21">
        <v>0</v>
      </c>
      <c r="P1001" s="21">
        <v>1</v>
      </c>
      <c r="Q1001" s="21">
        <v>0</v>
      </c>
      <c r="R1001" s="15">
        <f>(Q1001-P1001)/P1001</f>
        <v>-1</v>
      </c>
      <c r="S1001" s="18" t="str">
        <f>IFERROR(VLOOKUP(D1001,'[1]comparativo br'!$A:$B,2,FALSE),"")</f>
        <v/>
      </c>
      <c r="T1001" s="18" t="str">
        <f>IFERROR(VLOOKUP(D1001,'[1]comparativo br'!$A:$C,3,FALSE),"")</f>
        <v/>
      </c>
      <c r="U1001" s="15" t="str">
        <f t="shared" si="126"/>
        <v/>
      </c>
      <c r="V1001" s="19" t="str">
        <f>IFERROR(VLOOKUP(D1001,'[1]comparativo br'!$A:$D,4,FALSE),"")</f>
        <v/>
      </c>
      <c r="W1001" s="19" t="str">
        <f>IFERROR(VLOOKUP(D1001,'[1]comparativo br'!$A:$E,5,FALSE),"")</f>
        <v/>
      </c>
      <c r="X1001" s="15" t="str">
        <f t="shared" si="125"/>
        <v/>
      </c>
      <c r="Y1001" s="18" t="e">
        <f>SUMIFS([2]Plan2!$H:$H,[2]Plan2!$A:$A,$D1001,[2]Plan2!$U:$U,6)</f>
        <v>#VALUE!</v>
      </c>
      <c r="Z1001" s="18" t="e">
        <f>SUMIFS([2]Plan2!$H:$H,[2]Plan2!$A:$A,$D1001,[2]Plan2!$U:$U,7)</f>
        <v>#VALUE!</v>
      </c>
      <c r="AA1001" s="18" t="e">
        <f>SUMIFS([2]Plan2!$H:$H,[2]Plan2!$A:$A,$D1001,[2]Plan2!$U:$U,8)</f>
        <v>#VALUE!</v>
      </c>
      <c r="AB1001" s="18" t="e">
        <f>SUMIFS([2]Plan2!$H:$H,[2]Plan2!$A:$A,$D1001,[2]Plan2!$U:$U,9)</f>
        <v>#VALUE!</v>
      </c>
      <c r="AC1001" s="18" t="e">
        <f>SUMIFS([2]Plan2!$H:$H,[2]Plan2!$A:$A,$D1001,[2]Plan2!$U:$U,10)</f>
        <v>#VALUE!</v>
      </c>
      <c r="AD1001" s="18" t="e">
        <f>SUMIFS([2]Plan2!$H:$H,[2]Plan2!$A:$A,$D1001,[2]Plan2!$U:$U,11)</f>
        <v>#VALUE!</v>
      </c>
      <c r="AE1001" s="18" t="e">
        <f>SUMIFS([2]Plan2!$H:$H,[2]Plan2!$A:$A,$D1001,[2]Plan2!$U:$U,12)</f>
        <v>#VALUE!</v>
      </c>
      <c r="AF1001" s="18" t="e">
        <f>SUMIFS([2]Plan2!$H:$H,[2]Plan2!$A:$A,$D1001,[2]Plan2!$U:$U,1)</f>
        <v>#VALUE!</v>
      </c>
      <c r="AG1001" s="18" t="e">
        <f>SUMIFS([2]Plan2!$H:$H,[2]Plan2!$A:$A,$D1001,[2]Plan2!$U:$U,2)</f>
        <v>#VALUE!</v>
      </c>
      <c r="AH1001" s="18" t="e">
        <f>SUMIFS([2]Plan2!$H:$H,[2]Plan2!$A:$A,$D1001,[2]Plan2!$U:$U,3)</f>
        <v>#VALUE!</v>
      </c>
      <c r="AI1001" s="18" t="e">
        <f>SUMIFS([2]Plan2!$H:$H,[2]Plan2!$A:$A,$D1001,[2]Plan2!$U:$U,4)</f>
        <v>#VALUE!</v>
      </c>
      <c r="AJ1001" s="18" t="e">
        <f>SUMIFS([2]Plan2!$H:$H,[2]Plan2!$A:$A,$D1001,[2]Plan2!$U:$U,5)</f>
        <v>#VALUE!</v>
      </c>
      <c r="AK1001" s="23" t="e">
        <f t="shared" si="127"/>
        <v>#VALUE!</v>
      </c>
      <c r="AL1001" s="23" t="e">
        <f t="shared" si="130"/>
        <v>#VALUE!</v>
      </c>
      <c r="AM1001">
        <f t="shared" si="128"/>
        <v>0</v>
      </c>
    </row>
    <row r="1002" spans="1:39" ht="15.75" x14ac:dyDescent="0.25">
      <c r="A1002" s="21" t="s">
        <v>56</v>
      </c>
      <c r="B1002" s="21" t="s">
        <v>1519</v>
      </c>
      <c r="C1002" s="21">
        <v>11069897</v>
      </c>
      <c r="D1002" s="25">
        <v>191914</v>
      </c>
      <c r="E1002" s="21" t="s">
        <v>2455</v>
      </c>
      <c r="F1002" s="31" t="s">
        <v>24</v>
      </c>
      <c r="G1002" s="21" t="s">
        <v>1980</v>
      </c>
      <c r="H1002" s="21" t="s">
        <v>14</v>
      </c>
      <c r="I1002" s="25" t="s">
        <v>15</v>
      </c>
      <c r="J1002" s="21" t="s">
        <v>27</v>
      </c>
      <c r="K1002" s="21" t="s">
        <v>28</v>
      </c>
      <c r="L1002" s="20">
        <v>43984</v>
      </c>
      <c r="M1002" s="20">
        <v>45798</v>
      </c>
      <c r="N1002" s="21" t="s">
        <v>18</v>
      </c>
      <c r="O1002" s="21">
        <v>13</v>
      </c>
      <c r="P1002" s="21">
        <v>0</v>
      </c>
      <c r="Q1002" s="21">
        <v>26</v>
      </c>
      <c r="R1002" s="15">
        <v>1</v>
      </c>
      <c r="S1002" s="18">
        <f>IFERROR(VLOOKUP(D1002,'[1]comparativo br'!$A:$B,2,FALSE),"")</f>
        <v>0</v>
      </c>
      <c r="T1002" s="18">
        <f>IFERROR(VLOOKUP(D1002,'[1]comparativo br'!$A:$C,3,FALSE),"")</f>
        <v>0</v>
      </c>
      <c r="U1002" s="15" t="str">
        <f t="shared" si="126"/>
        <v/>
      </c>
      <c r="V1002" s="19">
        <f>IFERROR(VLOOKUP(D1002,'[1]comparativo br'!$A:$D,4,FALSE),"")</f>
        <v>12</v>
      </c>
      <c r="W1002" s="19">
        <f>IFERROR(VLOOKUP(D1002,'[1]comparativo br'!$A:$E,5,FALSE),"")</f>
        <v>0</v>
      </c>
      <c r="X1002" s="15">
        <f t="shared" si="125"/>
        <v>-1</v>
      </c>
      <c r="Y1002" s="18" t="e">
        <f>SUMIFS([2]Plan2!$H:$H,[2]Plan2!$A:$A,$D1002,[2]Plan2!$U:$U,6)</f>
        <v>#VALUE!</v>
      </c>
      <c r="Z1002" s="18" t="e">
        <f>SUMIFS([2]Plan2!$H:$H,[2]Plan2!$A:$A,$D1002,[2]Plan2!$U:$U,7)</f>
        <v>#VALUE!</v>
      </c>
      <c r="AA1002" s="18" t="e">
        <f>SUMIFS([2]Plan2!$H:$H,[2]Plan2!$A:$A,$D1002,[2]Plan2!$U:$U,8)</f>
        <v>#VALUE!</v>
      </c>
      <c r="AB1002" s="18" t="e">
        <f>SUMIFS([2]Plan2!$H:$H,[2]Plan2!$A:$A,$D1002,[2]Plan2!$U:$U,9)</f>
        <v>#VALUE!</v>
      </c>
      <c r="AC1002" s="18" t="e">
        <f>SUMIFS([2]Plan2!$H:$H,[2]Plan2!$A:$A,$D1002,[2]Plan2!$U:$U,10)</f>
        <v>#VALUE!</v>
      </c>
      <c r="AD1002" s="18" t="e">
        <f>SUMIFS([2]Plan2!$H:$H,[2]Plan2!$A:$A,$D1002,[2]Plan2!$U:$U,11)</f>
        <v>#VALUE!</v>
      </c>
      <c r="AE1002" s="18" t="e">
        <f>SUMIFS([2]Plan2!$H:$H,[2]Plan2!$A:$A,$D1002,[2]Plan2!$U:$U,12)</f>
        <v>#VALUE!</v>
      </c>
      <c r="AF1002" s="18" t="e">
        <f>SUMIFS([2]Plan2!$H:$H,[2]Plan2!$A:$A,$D1002,[2]Plan2!$U:$U,1)</f>
        <v>#VALUE!</v>
      </c>
      <c r="AG1002" s="18" t="e">
        <f>SUMIFS([2]Plan2!$H:$H,[2]Plan2!$A:$A,$D1002,[2]Plan2!$U:$U,2)</f>
        <v>#VALUE!</v>
      </c>
      <c r="AH1002" s="18" t="e">
        <f>SUMIFS([2]Plan2!$H:$H,[2]Plan2!$A:$A,$D1002,[2]Plan2!$U:$U,3)</f>
        <v>#VALUE!</v>
      </c>
      <c r="AI1002" s="18" t="e">
        <f>SUMIFS([2]Plan2!$H:$H,[2]Plan2!$A:$A,$D1002,[2]Plan2!$U:$U,4)</f>
        <v>#VALUE!</v>
      </c>
      <c r="AJ1002" s="18" t="e">
        <f>SUMIFS([2]Plan2!$H:$H,[2]Plan2!$A:$A,$D1002,[2]Plan2!$U:$U,5)</f>
        <v>#VALUE!</v>
      </c>
      <c r="AK1002" s="23" t="e">
        <f t="shared" si="127"/>
        <v>#VALUE!</v>
      </c>
      <c r="AL1002" s="23" t="e">
        <f t="shared" si="130"/>
        <v>#VALUE!</v>
      </c>
      <c r="AM1002">
        <f t="shared" si="128"/>
        <v>0</v>
      </c>
    </row>
    <row r="1003" spans="1:39" ht="15.75" x14ac:dyDescent="0.25">
      <c r="A1003" s="21" t="s">
        <v>56</v>
      </c>
      <c r="B1003" s="21" t="s">
        <v>1519</v>
      </c>
      <c r="C1003" s="21">
        <v>11069897</v>
      </c>
      <c r="D1003" s="25">
        <v>191508</v>
      </c>
      <c r="E1003" s="21" t="s">
        <v>24</v>
      </c>
      <c r="F1003" s="31" t="s">
        <v>24</v>
      </c>
      <c r="G1003" s="21" t="s">
        <v>1980</v>
      </c>
      <c r="H1003" s="21" t="s">
        <v>153</v>
      </c>
      <c r="I1003" s="25" t="s">
        <v>15</v>
      </c>
      <c r="J1003" s="21" t="s">
        <v>27</v>
      </c>
      <c r="K1003" s="21" t="s">
        <v>210</v>
      </c>
      <c r="L1003" s="20">
        <v>45645</v>
      </c>
      <c r="M1003" s="20">
        <v>45691</v>
      </c>
      <c r="N1003" s="21" t="s">
        <v>22</v>
      </c>
      <c r="O1003" s="21">
        <v>19</v>
      </c>
      <c r="P1003" s="21">
        <v>23</v>
      </c>
      <c r="Q1003" s="21">
        <v>20</v>
      </c>
      <c r="R1003" s="15">
        <f t="shared" ref="R1003:R1009" si="131">(Q1003-P1003)/P1003</f>
        <v>-0.13043478260869565</v>
      </c>
      <c r="S1003" s="18">
        <f>IFERROR(VLOOKUP(D1003,'[1]comparativo br'!$A:$B,2,FALSE),"")</f>
        <v>0</v>
      </c>
      <c r="T1003" s="18">
        <f>IFERROR(VLOOKUP(D1003,'[1]comparativo br'!$A:$C,3,FALSE),"")</f>
        <v>7153</v>
      </c>
      <c r="U1003" s="15" t="str">
        <f t="shared" si="126"/>
        <v/>
      </c>
      <c r="V1003" s="19">
        <f>IFERROR(VLOOKUP(D1003,'[1]comparativo br'!$A:$D,4,FALSE),"")</f>
        <v>0</v>
      </c>
      <c r="W1003" s="19">
        <f>IFERROR(VLOOKUP(D1003,'[1]comparativo br'!$A:$E,5,FALSE),"")</f>
        <v>0</v>
      </c>
      <c r="X1003" s="15" t="str">
        <f t="shared" si="125"/>
        <v/>
      </c>
      <c r="Y1003" s="18" t="e">
        <f>SUMIFS([2]Plan2!$H:$H,[2]Plan2!$A:$A,$D1003,[2]Plan2!$U:$U,6)</f>
        <v>#VALUE!</v>
      </c>
      <c r="Z1003" s="18" t="e">
        <f>SUMIFS([2]Plan2!$H:$H,[2]Plan2!$A:$A,$D1003,[2]Plan2!$U:$U,7)</f>
        <v>#VALUE!</v>
      </c>
      <c r="AA1003" s="18" t="e">
        <f>SUMIFS([2]Plan2!$H:$H,[2]Plan2!$A:$A,$D1003,[2]Plan2!$U:$U,8)</f>
        <v>#VALUE!</v>
      </c>
      <c r="AB1003" s="18" t="e">
        <f>SUMIFS([2]Plan2!$H:$H,[2]Plan2!$A:$A,$D1003,[2]Plan2!$U:$U,9)</f>
        <v>#VALUE!</v>
      </c>
      <c r="AC1003" s="18" t="e">
        <f>SUMIFS([2]Plan2!$H:$H,[2]Plan2!$A:$A,$D1003,[2]Plan2!$U:$U,10)</f>
        <v>#VALUE!</v>
      </c>
      <c r="AD1003" s="18" t="e">
        <f>SUMIFS([2]Plan2!$H:$H,[2]Plan2!$A:$A,$D1003,[2]Plan2!$U:$U,11)</f>
        <v>#VALUE!</v>
      </c>
      <c r="AE1003" s="18" t="e">
        <f>SUMIFS([2]Plan2!$H:$H,[2]Plan2!$A:$A,$D1003,[2]Plan2!$U:$U,12)</f>
        <v>#VALUE!</v>
      </c>
      <c r="AF1003" s="18" t="e">
        <f>SUMIFS([2]Plan2!$H:$H,[2]Plan2!$A:$A,$D1003,[2]Plan2!$U:$U,1)</f>
        <v>#VALUE!</v>
      </c>
      <c r="AG1003" s="18" t="e">
        <f>SUMIFS([2]Plan2!$H:$H,[2]Plan2!$A:$A,$D1003,[2]Plan2!$U:$U,2)</f>
        <v>#VALUE!</v>
      </c>
      <c r="AH1003" s="18" t="e">
        <f>SUMIFS([2]Plan2!$H:$H,[2]Plan2!$A:$A,$D1003,[2]Plan2!$U:$U,3)</f>
        <v>#VALUE!</v>
      </c>
      <c r="AI1003" s="18" t="e">
        <f>SUMIFS([2]Plan2!$H:$H,[2]Plan2!$A:$A,$D1003,[2]Plan2!$U:$U,4)</f>
        <v>#VALUE!</v>
      </c>
      <c r="AJ1003" s="18" t="e">
        <f>SUMIFS([2]Plan2!$H:$H,[2]Plan2!$A:$A,$D1003,[2]Plan2!$U:$U,5)</f>
        <v>#VALUE!</v>
      </c>
      <c r="AK1003" s="23" t="e">
        <f t="shared" si="127"/>
        <v>#VALUE!</v>
      </c>
      <c r="AL1003" s="23" t="e">
        <f t="shared" si="130"/>
        <v>#VALUE!</v>
      </c>
      <c r="AM1003">
        <f t="shared" si="128"/>
        <v>0</v>
      </c>
    </row>
    <row r="1004" spans="1:39" ht="15.75" x14ac:dyDescent="0.25">
      <c r="A1004" s="21" t="s">
        <v>56</v>
      </c>
      <c r="B1004" s="21" t="s">
        <v>1519</v>
      </c>
      <c r="C1004" s="21">
        <v>11069897</v>
      </c>
      <c r="D1004" s="25">
        <v>194288</v>
      </c>
      <c r="E1004" s="21" t="s">
        <v>24</v>
      </c>
      <c r="F1004" s="31" t="s">
        <v>24</v>
      </c>
      <c r="G1004" s="21" t="s">
        <v>1980</v>
      </c>
      <c r="H1004" s="21" t="s">
        <v>124</v>
      </c>
      <c r="I1004" s="25" t="s">
        <v>20</v>
      </c>
      <c r="J1004" s="21" t="s">
        <v>27</v>
      </c>
      <c r="K1004" s="21" t="s">
        <v>28</v>
      </c>
      <c r="L1004" s="20">
        <v>45476</v>
      </c>
      <c r="M1004" s="20">
        <v>45723</v>
      </c>
      <c r="N1004" s="21" t="s">
        <v>53</v>
      </c>
      <c r="O1004" s="21">
        <v>14</v>
      </c>
      <c r="P1004" s="21">
        <v>7</v>
      </c>
      <c r="Q1004" s="21">
        <v>17</v>
      </c>
      <c r="R1004" s="15">
        <f t="shared" si="131"/>
        <v>1.4285714285714286</v>
      </c>
      <c r="S1004" s="18" t="str">
        <f>IFERROR(VLOOKUP(D1004,'[1]comparativo br'!$A:$B,2,FALSE),"")</f>
        <v/>
      </c>
      <c r="T1004" s="18" t="str">
        <f>IFERROR(VLOOKUP(D1004,'[1]comparativo br'!$A:$C,3,FALSE),"")</f>
        <v/>
      </c>
      <c r="U1004" s="15" t="str">
        <f t="shared" si="126"/>
        <v/>
      </c>
      <c r="V1004" s="19" t="str">
        <f>IFERROR(VLOOKUP(D1004,'[1]comparativo br'!$A:$D,4,FALSE),"")</f>
        <v/>
      </c>
      <c r="W1004" s="19" t="str">
        <f>IFERROR(VLOOKUP(D1004,'[1]comparativo br'!$A:$E,5,FALSE),"")</f>
        <v/>
      </c>
      <c r="X1004" s="15" t="str">
        <f t="shared" si="125"/>
        <v/>
      </c>
      <c r="Y1004" s="18" t="e">
        <f>SUMIFS([2]Plan2!$H:$H,[2]Plan2!$A:$A,$D1004,[2]Plan2!$U:$U,6)</f>
        <v>#VALUE!</v>
      </c>
      <c r="Z1004" s="18" t="e">
        <f>SUMIFS([2]Plan2!$H:$H,[2]Plan2!$A:$A,$D1004,[2]Plan2!$U:$U,7)</f>
        <v>#VALUE!</v>
      </c>
      <c r="AA1004" s="18" t="e">
        <f>SUMIFS([2]Plan2!$H:$H,[2]Plan2!$A:$A,$D1004,[2]Plan2!$U:$U,8)</f>
        <v>#VALUE!</v>
      </c>
      <c r="AB1004" s="18" t="e">
        <f>SUMIFS([2]Plan2!$H:$H,[2]Plan2!$A:$A,$D1004,[2]Plan2!$U:$U,9)</f>
        <v>#VALUE!</v>
      </c>
      <c r="AC1004" s="18" t="e">
        <f>SUMIFS([2]Plan2!$H:$H,[2]Plan2!$A:$A,$D1004,[2]Plan2!$U:$U,10)</f>
        <v>#VALUE!</v>
      </c>
      <c r="AD1004" s="18" t="e">
        <f>SUMIFS([2]Plan2!$H:$H,[2]Plan2!$A:$A,$D1004,[2]Plan2!$U:$U,11)</f>
        <v>#VALUE!</v>
      </c>
      <c r="AE1004" s="18" t="e">
        <f>SUMIFS([2]Plan2!$H:$H,[2]Plan2!$A:$A,$D1004,[2]Plan2!$U:$U,12)</f>
        <v>#VALUE!</v>
      </c>
      <c r="AF1004" s="18" t="e">
        <f>SUMIFS([2]Plan2!$H:$H,[2]Plan2!$A:$A,$D1004,[2]Plan2!$U:$U,1)</f>
        <v>#VALUE!</v>
      </c>
      <c r="AG1004" s="18" t="e">
        <f>SUMIFS([2]Plan2!$H:$H,[2]Plan2!$A:$A,$D1004,[2]Plan2!$U:$U,2)</f>
        <v>#VALUE!</v>
      </c>
      <c r="AH1004" s="18" t="e">
        <f>SUMIFS([2]Plan2!$H:$H,[2]Plan2!$A:$A,$D1004,[2]Plan2!$U:$U,3)</f>
        <v>#VALUE!</v>
      </c>
      <c r="AI1004" s="18" t="e">
        <f>SUMIFS([2]Plan2!$H:$H,[2]Plan2!$A:$A,$D1004,[2]Plan2!$U:$U,4)</f>
        <v>#VALUE!</v>
      </c>
      <c r="AJ1004" s="18" t="e">
        <f>SUMIFS([2]Plan2!$H:$H,[2]Plan2!$A:$A,$D1004,[2]Plan2!$U:$U,5)</f>
        <v>#VALUE!</v>
      </c>
      <c r="AK1004" s="23" t="e">
        <f t="shared" si="127"/>
        <v>#VALUE!</v>
      </c>
      <c r="AL1004" s="23" t="e">
        <f t="shared" si="130"/>
        <v>#VALUE!</v>
      </c>
      <c r="AM1004">
        <f t="shared" si="128"/>
        <v>0</v>
      </c>
    </row>
    <row r="1005" spans="1:39" ht="15.75" x14ac:dyDescent="0.25">
      <c r="A1005" s="21" t="s">
        <v>56</v>
      </c>
      <c r="B1005" s="21" t="s">
        <v>1519</v>
      </c>
      <c r="C1005" s="21">
        <v>11069897</v>
      </c>
      <c r="D1005" s="25">
        <v>191916</v>
      </c>
      <c r="E1005" s="21" t="s">
        <v>24</v>
      </c>
      <c r="F1005" s="31" t="s">
        <v>24</v>
      </c>
      <c r="G1005" s="21" t="s">
        <v>1980</v>
      </c>
      <c r="H1005" s="21" t="s">
        <v>195</v>
      </c>
      <c r="I1005" s="25" t="s">
        <v>15</v>
      </c>
      <c r="J1005" s="21" t="s">
        <v>27</v>
      </c>
      <c r="K1005" s="21" t="s">
        <v>28</v>
      </c>
      <c r="L1005" s="20">
        <v>45428</v>
      </c>
      <c r="M1005" s="20">
        <v>45763</v>
      </c>
      <c r="N1005" s="21" t="s">
        <v>18</v>
      </c>
      <c r="O1005" s="21">
        <v>28</v>
      </c>
      <c r="P1005" s="21">
        <v>14</v>
      </c>
      <c r="Q1005" s="21">
        <v>45</v>
      </c>
      <c r="R1005" s="15">
        <f t="shared" si="131"/>
        <v>2.2142857142857144</v>
      </c>
      <c r="S1005" s="18">
        <f>IFERROR(VLOOKUP(D1005,'[1]comparativo br'!$A:$B,2,FALSE),"")</f>
        <v>0</v>
      </c>
      <c r="T1005" s="18">
        <f>IFERROR(VLOOKUP(D1005,'[1]comparativo br'!$A:$C,3,FALSE),"")</f>
        <v>0</v>
      </c>
      <c r="U1005" s="15" t="str">
        <f t="shared" si="126"/>
        <v/>
      </c>
      <c r="V1005" s="19">
        <f>IFERROR(VLOOKUP(D1005,'[1]comparativo br'!$A:$D,4,FALSE),"")</f>
        <v>9</v>
      </c>
      <c r="W1005" s="19">
        <f>IFERROR(VLOOKUP(D1005,'[1]comparativo br'!$A:$E,5,FALSE),"")</f>
        <v>0</v>
      </c>
      <c r="X1005" s="15">
        <f t="shared" si="125"/>
        <v>-1</v>
      </c>
      <c r="Y1005" s="18" t="e">
        <f>SUMIFS([2]Plan2!$H:$H,[2]Plan2!$A:$A,$D1005,[2]Plan2!$U:$U,6)</f>
        <v>#VALUE!</v>
      </c>
      <c r="Z1005" s="18" t="e">
        <f>SUMIFS([2]Plan2!$H:$H,[2]Plan2!$A:$A,$D1005,[2]Plan2!$U:$U,7)</f>
        <v>#VALUE!</v>
      </c>
      <c r="AA1005" s="18" t="e">
        <f>SUMIFS([2]Plan2!$H:$H,[2]Plan2!$A:$A,$D1005,[2]Plan2!$U:$U,8)</f>
        <v>#VALUE!</v>
      </c>
      <c r="AB1005" s="18" t="e">
        <f>SUMIFS([2]Plan2!$H:$H,[2]Plan2!$A:$A,$D1005,[2]Plan2!$U:$U,9)</f>
        <v>#VALUE!</v>
      </c>
      <c r="AC1005" s="18" t="e">
        <f>SUMIFS([2]Plan2!$H:$H,[2]Plan2!$A:$A,$D1005,[2]Plan2!$U:$U,10)</f>
        <v>#VALUE!</v>
      </c>
      <c r="AD1005" s="18" t="e">
        <f>SUMIFS([2]Plan2!$H:$H,[2]Plan2!$A:$A,$D1005,[2]Plan2!$U:$U,11)</f>
        <v>#VALUE!</v>
      </c>
      <c r="AE1005" s="18" t="e">
        <f>SUMIFS([2]Plan2!$H:$H,[2]Plan2!$A:$A,$D1005,[2]Plan2!$U:$U,12)</f>
        <v>#VALUE!</v>
      </c>
      <c r="AF1005" s="18" t="e">
        <f>SUMIFS([2]Plan2!$H:$H,[2]Plan2!$A:$A,$D1005,[2]Plan2!$U:$U,1)</f>
        <v>#VALUE!</v>
      </c>
      <c r="AG1005" s="18" t="e">
        <f>SUMIFS([2]Plan2!$H:$H,[2]Plan2!$A:$A,$D1005,[2]Plan2!$U:$U,2)</f>
        <v>#VALUE!</v>
      </c>
      <c r="AH1005" s="18" t="e">
        <f>SUMIFS([2]Plan2!$H:$H,[2]Plan2!$A:$A,$D1005,[2]Plan2!$U:$U,3)</f>
        <v>#VALUE!</v>
      </c>
      <c r="AI1005" s="18" t="e">
        <f>SUMIFS([2]Plan2!$H:$H,[2]Plan2!$A:$A,$D1005,[2]Plan2!$U:$U,4)</f>
        <v>#VALUE!</v>
      </c>
      <c r="AJ1005" s="18" t="e">
        <f>SUMIFS([2]Plan2!$H:$H,[2]Plan2!$A:$A,$D1005,[2]Plan2!$U:$U,5)</f>
        <v>#VALUE!</v>
      </c>
      <c r="AK1005" s="23" t="e">
        <f t="shared" si="127"/>
        <v>#VALUE!</v>
      </c>
      <c r="AL1005" s="23" t="e">
        <f t="shared" si="130"/>
        <v>#VALUE!</v>
      </c>
      <c r="AM1005">
        <f t="shared" si="128"/>
        <v>0</v>
      </c>
    </row>
    <row r="1006" spans="1:39" ht="15.75" x14ac:dyDescent="0.25">
      <c r="A1006" s="21" t="s">
        <v>56</v>
      </c>
      <c r="B1006" s="21" t="s">
        <v>1519</v>
      </c>
      <c r="C1006" s="21">
        <v>11069897</v>
      </c>
      <c r="D1006" s="25">
        <v>191917</v>
      </c>
      <c r="E1006" s="21" t="s">
        <v>24</v>
      </c>
      <c r="F1006" s="31" t="s">
        <v>24</v>
      </c>
      <c r="G1006" s="21" t="s">
        <v>1980</v>
      </c>
      <c r="H1006" s="21" t="s">
        <v>96</v>
      </c>
      <c r="I1006" s="25" t="s">
        <v>15</v>
      </c>
      <c r="J1006" s="21" t="s">
        <v>27</v>
      </c>
      <c r="K1006" s="21" t="s">
        <v>28</v>
      </c>
      <c r="L1006" s="20">
        <v>45401</v>
      </c>
      <c r="M1006" s="20">
        <v>45789</v>
      </c>
      <c r="N1006" s="21" t="s">
        <v>18</v>
      </c>
      <c r="O1006" s="21">
        <v>31</v>
      </c>
      <c r="P1006" s="21">
        <v>28</v>
      </c>
      <c r="Q1006" s="21">
        <v>27</v>
      </c>
      <c r="R1006" s="15">
        <f t="shared" si="131"/>
        <v>-3.5714285714285712E-2</v>
      </c>
      <c r="S1006" s="18">
        <f>IFERROR(VLOOKUP(D1006,'[1]comparativo br'!$A:$B,2,FALSE),"")</f>
        <v>0</v>
      </c>
      <c r="T1006" s="18">
        <f>IFERROR(VLOOKUP(D1006,'[1]comparativo br'!$A:$C,3,FALSE),"")</f>
        <v>0</v>
      </c>
      <c r="U1006" s="15" t="str">
        <f t="shared" si="126"/>
        <v/>
      </c>
      <c r="V1006" s="19">
        <f>IFERROR(VLOOKUP(D1006,'[1]comparativo br'!$A:$D,4,FALSE),"")</f>
        <v>50</v>
      </c>
      <c r="W1006" s="19">
        <f>IFERROR(VLOOKUP(D1006,'[1]comparativo br'!$A:$E,5,FALSE),"")</f>
        <v>0</v>
      </c>
      <c r="X1006" s="15">
        <f t="shared" si="125"/>
        <v>-1</v>
      </c>
      <c r="Y1006" s="18" t="e">
        <f>SUMIFS([2]Plan2!$H:$H,[2]Plan2!$A:$A,$D1006,[2]Plan2!$U:$U,6)</f>
        <v>#VALUE!</v>
      </c>
      <c r="Z1006" s="18" t="e">
        <f>SUMIFS([2]Plan2!$H:$H,[2]Plan2!$A:$A,$D1006,[2]Plan2!$U:$U,7)</f>
        <v>#VALUE!</v>
      </c>
      <c r="AA1006" s="18" t="e">
        <f>SUMIFS([2]Plan2!$H:$H,[2]Plan2!$A:$A,$D1006,[2]Plan2!$U:$U,8)</f>
        <v>#VALUE!</v>
      </c>
      <c r="AB1006" s="18" t="e">
        <f>SUMIFS([2]Plan2!$H:$H,[2]Plan2!$A:$A,$D1006,[2]Plan2!$U:$U,9)</f>
        <v>#VALUE!</v>
      </c>
      <c r="AC1006" s="18" t="e">
        <f>SUMIFS([2]Plan2!$H:$H,[2]Plan2!$A:$A,$D1006,[2]Plan2!$U:$U,10)</f>
        <v>#VALUE!</v>
      </c>
      <c r="AD1006" s="18" t="e">
        <f>SUMIFS([2]Plan2!$H:$H,[2]Plan2!$A:$A,$D1006,[2]Plan2!$U:$U,11)</f>
        <v>#VALUE!</v>
      </c>
      <c r="AE1006" s="18" t="e">
        <f>SUMIFS([2]Plan2!$H:$H,[2]Plan2!$A:$A,$D1006,[2]Plan2!$U:$U,12)</f>
        <v>#VALUE!</v>
      </c>
      <c r="AF1006" s="18" t="e">
        <f>SUMIFS([2]Plan2!$H:$H,[2]Plan2!$A:$A,$D1006,[2]Plan2!$U:$U,1)</f>
        <v>#VALUE!</v>
      </c>
      <c r="AG1006" s="18" t="e">
        <f>SUMIFS([2]Plan2!$H:$H,[2]Plan2!$A:$A,$D1006,[2]Plan2!$U:$U,2)</f>
        <v>#VALUE!</v>
      </c>
      <c r="AH1006" s="18" t="e">
        <f>SUMIFS([2]Plan2!$H:$H,[2]Plan2!$A:$A,$D1006,[2]Plan2!$U:$U,3)</f>
        <v>#VALUE!</v>
      </c>
      <c r="AI1006" s="18" t="e">
        <f>SUMIFS([2]Plan2!$H:$H,[2]Plan2!$A:$A,$D1006,[2]Plan2!$U:$U,4)</f>
        <v>#VALUE!</v>
      </c>
      <c r="AJ1006" s="18" t="e">
        <f>SUMIFS([2]Plan2!$H:$H,[2]Plan2!$A:$A,$D1006,[2]Plan2!$U:$U,5)</f>
        <v>#VALUE!</v>
      </c>
      <c r="AK1006" s="23" t="e">
        <f t="shared" si="127"/>
        <v>#VALUE!</v>
      </c>
      <c r="AL1006" s="23" t="e">
        <f t="shared" si="130"/>
        <v>#VALUE!</v>
      </c>
      <c r="AM1006">
        <f t="shared" si="128"/>
        <v>0</v>
      </c>
    </row>
    <row r="1007" spans="1:39" ht="15.75" x14ac:dyDescent="0.25">
      <c r="A1007" s="21" t="s">
        <v>56</v>
      </c>
      <c r="B1007" s="21" t="s">
        <v>1520</v>
      </c>
      <c r="C1007" s="21">
        <v>11069897</v>
      </c>
      <c r="D1007" s="25">
        <v>191915</v>
      </c>
      <c r="E1007" s="21" t="s">
        <v>24</v>
      </c>
      <c r="F1007" s="31" t="s">
        <v>24</v>
      </c>
      <c r="G1007" s="21" t="s">
        <v>1980</v>
      </c>
      <c r="H1007" s="21" t="s">
        <v>234</v>
      </c>
      <c r="I1007" s="25" t="s">
        <v>15</v>
      </c>
      <c r="J1007" s="21" t="s">
        <v>27</v>
      </c>
      <c r="K1007" s="21" t="s">
        <v>28</v>
      </c>
      <c r="L1007" s="20">
        <v>45754</v>
      </c>
      <c r="M1007" s="20">
        <v>45797</v>
      </c>
      <c r="N1007" s="21" t="s">
        <v>18</v>
      </c>
      <c r="O1007" s="21">
        <v>53</v>
      </c>
      <c r="P1007" s="21">
        <v>25</v>
      </c>
      <c r="Q1007" s="21">
        <v>85</v>
      </c>
      <c r="R1007" s="15">
        <f t="shared" si="131"/>
        <v>2.4</v>
      </c>
      <c r="S1007" s="18">
        <f>IFERROR(VLOOKUP(D1007,'[1]comparativo br'!$A:$B,2,FALSE),"")</f>
        <v>3339</v>
      </c>
      <c r="T1007" s="18">
        <f>IFERROR(VLOOKUP(D1007,'[1]comparativo br'!$A:$C,3,FALSE),"")</f>
        <v>0</v>
      </c>
      <c r="U1007" s="15">
        <f t="shared" si="126"/>
        <v>-1</v>
      </c>
      <c r="V1007" s="19">
        <f>IFERROR(VLOOKUP(D1007,'[1]comparativo br'!$A:$D,4,FALSE),"")</f>
        <v>72</v>
      </c>
      <c r="W1007" s="19">
        <f>IFERROR(VLOOKUP(D1007,'[1]comparativo br'!$A:$E,5,FALSE),"")</f>
        <v>0</v>
      </c>
      <c r="X1007" s="15">
        <f t="shared" si="125"/>
        <v>-1</v>
      </c>
      <c r="Y1007" s="18" t="e">
        <f>SUMIFS([2]Plan2!$H:$H,[2]Plan2!$A:$A,$D1007,[2]Plan2!$U:$U,6)</f>
        <v>#VALUE!</v>
      </c>
      <c r="Z1007" s="18" t="e">
        <f>SUMIFS([2]Plan2!$H:$H,[2]Plan2!$A:$A,$D1007,[2]Plan2!$U:$U,7)</f>
        <v>#VALUE!</v>
      </c>
      <c r="AA1007" s="18" t="e">
        <f>SUMIFS([2]Plan2!$H:$H,[2]Plan2!$A:$A,$D1007,[2]Plan2!$U:$U,8)</f>
        <v>#VALUE!</v>
      </c>
      <c r="AB1007" s="18" t="e">
        <f>SUMIFS([2]Plan2!$H:$H,[2]Plan2!$A:$A,$D1007,[2]Plan2!$U:$U,9)</f>
        <v>#VALUE!</v>
      </c>
      <c r="AC1007" s="18" t="e">
        <f>SUMIFS([2]Plan2!$H:$H,[2]Plan2!$A:$A,$D1007,[2]Plan2!$U:$U,10)</f>
        <v>#VALUE!</v>
      </c>
      <c r="AD1007" s="18" t="e">
        <f>SUMIFS([2]Plan2!$H:$H,[2]Plan2!$A:$A,$D1007,[2]Plan2!$U:$U,11)</f>
        <v>#VALUE!</v>
      </c>
      <c r="AE1007" s="18" t="e">
        <f>SUMIFS([2]Plan2!$H:$H,[2]Plan2!$A:$A,$D1007,[2]Plan2!$U:$U,12)</f>
        <v>#VALUE!</v>
      </c>
      <c r="AF1007" s="18" t="e">
        <f>SUMIFS([2]Plan2!$H:$H,[2]Plan2!$A:$A,$D1007,[2]Plan2!$U:$U,1)</f>
        <v>#VALUE!</v>
      </c>
      <c r="AG1007" s="18" t="e">
        <f>SUMIFS([2]Plan2!$H:$H,[2]Plan2!$A:$A,$D1007,[2]Plan2!$U:$U,2)</f>
        <v>#VALUE!</v>
      </c>
      <c r="AH1007" s="18" t="e">
        <f>SUMIFS([2]Plan2!$H:$H,[2]Plan2!$A:$A,$D1007,[2]Plan2!$U:$U,3)</f>
        <v>#VALUE!</v>
      </c>
      <c r="AI1007" s="18" t="e">
        <f>SUMIFS([2]Plan2!$H:$H,[2]Plan2!$A:$A,$D1007,[2]Plan2!$U:$U,4)</f>
        <v>#VALUE!</v>
      </c>
      <c r="AJ1007" s="18" t="e">
        <f>SUMIFS([2]Plan2!$H:$H,[2]Plan2!$A:$A,$D1007,[2]Plan2!$U:$U,5)</f>
        <v>#VALUE!</v>
      </c>
      <c r="AK1007" s="23" t="e">
        <f t="shared" si="127"/>
        <v>#VALUE!</v>
      </c>
      <c r="AL1007" s="23" t="e">
        <f t="shared" si="130"/>
        <v>#VALUE!</v>
      </c>
      <c r="AM1007">
        <f t="shared" si="128"/>
        <v>0</v>
      </c>
    </row>
    <row r="1008" spans="1:39" ht="15.75" x14ac:dyDescent="0.25">
      <c r="A1008" s="21"/>
      <c r="B1008" s="21" t="s">
        <v>1519</v>
      </c>
      <c r="C1008" s="21">
        <v>11078678</v>
      </c>
      <c r="D1008" s="25">
        <v>192701</v>
      </c>
      <c r="E1008" s="21" t="s">
        <v>1826</v>
      </c>
      <c r="F1008" s="31" t="s">
        <v>2488</v>
      </c>
      <c r="G1008" s="21" t="s">
        <v>2258</v>
      </c>
      <c r="H1008" s="21" t="s">
        <v>2259</v>
      </c>
      <c r="I1008" s="25" t="s">
        <v>15</v>
      </c>
      <c r="J1008" s="21" t="s">
        <v>27</v>
      </c>
      <c r="K1008" s="21" t="s">
        <v>210</v>
      </c>
      <c r="L1008" s="20">
        <v>45705</v>
      </c>
      <c r="M1008" s="20">
        <v>45740</v>
      </c>
      <c r="N1008" s="21" t="s">
        <v>22</v>
      </c>
      <c r="O1008" s="21">
        <v>22</v>
      </c>
      <c r="P1008" s="21">
        <v>11</v>
      </c>
      <c r="Q1008" s="21">
        <v>8</v>
      </c>
      <c r="R1008" s="15">
        <f t="shared" si="131"/>
        <v>-0.27272727272727271</v>
      </c>
      <c r="S1008" s="18" t="str">
        <f>IFERROR(VLOOKUP(D1008,'[1]comparativo br'!$A:$B,2,FALSE),"")</f>
        <v/>
      </c>
      <c r="T1008" s="18" t="str">
        <f>IFERROR(VLOOKUP(D1008,'[1]comparativo br'!$A:$C,3,FALSE),"")</f>
        <v/>
      </c>
      <c r="U1008" s="15" t="str">
        <f t="shared" si="126"/>
        <v/>
      </c>
      <c r="V1008" s="19" t="str">
        <f>IFERROR(VLOOKUP(D1008,'[1]comparativo br'!$A:$D,4,FALSE),"")</f>
        <v/>
      </c>
      <c r="W1008" s="19" t="str">
        <f>IFERROR(VLOOKUP(D1008,'[1]comparativo br'!$A:$E,5,FALSE),"")</f>
        <v/>
      </c>
      <c r="X1008" s="15" t="str">
        <f t="shared" si="125"/>
        <v/>
      </c>
      <c r="Y1008" s="18" t="e">
        <f>SUMIFS([2]Plan2!$H:$H,[2]Plan2!$A:$A,$D1008,[2]Plan2!$U:$U,6)</f>
        <v>#VALUE!</v>
      </c>
      <c r="Z1008" s="18" t="e">
        <f>SUMIFS([2]Plan2!$H:$H,[2]Plan2!$A:$A,$D1008,[2]Plan2!$U:$U,7)</f>
        <v>#VALUE!</v>
      </c>
      <c r="AA1008" s="18" t="e">
        <f>SUMIFS([2]Plan2!$H:$H,[2]Plan2!$A:$A,$D1008,[2]Plan2!$U:$U,8)</f>
        <v>#VALUE!</v>
      </c>
      <c r="AB1008" s="18" t="e">
        <f>SUMIFS([2]Plan2!$H:$H,[2]Plan2!$A:$A,$D1008,[2]Plan2!$U:$U,9)</f>
        <v>#VALUE!</v>
      </c>
      <c r="AC1008" s="18" t="e">
        <f>SUMIFS([2]Plan2!$H:$H,[2]Plan2!$A:$A,$D1008,[2]Plan2!$U:$U,10)</f>
        <v>#VALUE!</v>
      </c>
      <c r="AD1008" s="18" t="e">
        <f>SUMIFS([2]Plan2!$H:$H,[2]Plan2!$A:$A,$D1008,[2]Plan2!$U:$U,11)</f>
        <v>#VALUE!</v>
      </c>
      <c r="AE1008" s="18" t="e">
        <f>SUMIFS([2]Plan2!$H:$H,[2]Plan2!$A:$A,$D1008,[2]Plan2!$U:$U,12)</f>
        <v>#VALUE!</v>
      </c>
      <c r="AF1008" s="18" t="e">
        <f>SUMIFS([2]Plan2!$H:$H,[2]Plan2!$A:$A,$D1008,[2]Plan2!$U:$U,1)</f>
        <v>#VALUE!</v>
      </c>
      <c r="AG1008" s="18" t="e">
        <f>SUMIFS([2]Plan2!$H:$H,[2]Plan2!$A:$A,$D1008,[2]Plan2!$U:$U,2)</f>
        <v>#VALUE!</v>
      </c>
      <c r="AH1008" s="18" t="e">
        <f>SUMIFS([2]Plan2!$H:$H,[2]Plan2!$A:$A,$D1008,[2]Plan2!$U:$U,3)</f>
        <v>#VALUE!</v>
      </c>
      <c r="AI1008" s="18" t="e">
        <f>SUMIFS([2]Plan2!$H:$H,[2]Plan2!$A:$A,$D1008,[2]Plan2!$U:$U,4)</f>
        <v>#VALUE!</v>
      </c>
      <c r="AJ1008" s="18" t="e">
        <f>SUMIFS([2]Plan2!$H:$H,[2]Plan2!$A:$A,$D1008,[2]Plan2!$U:$U,5)</f>
        <v>#VALUE!</v>
      </c>
      <c r="AK1008" s="23" t="e">
        <f t="shared" si="127"/>
        <v>#VALUE!</v>
      </c>
      <c r="AL1008" s="23" t="e">
        <f t="shared" si="130"/>
        <v>#VALUE!</v>
      </c>
      <c r="AM1008">
        <f t="shared" si="128"/>
        <v>0</v>
      </c>
    </row>
    <row r="1009" spans="1:39" ht="15.75" x14ac:dyDescent="0.25">
      <c r="A1009" s="21"/>
      <c r="B1009" s="21" t="s">
        <v>1520</v>
      </c>
      <c r="C1009" s="21">
        <v>11091558</v>
      </c>
      <c r="D1009" s="25">
        <v>192098</v>
      </c>
      <c r="E1009" s="21" t="s">
        <v>1798</v>
      </c>
      <c r="F1009" s="31" t="s">
        <v>1798</v>
      </c>
      <c r="G1009" s="21" t="s">
        <v>702</v>
      </c>
      <c r="H1009" s="21" t="s">
        <v>338</v>
      </c>
      <c r="I1009" s="25" t="s">
        <v>145</v>
      </c>
      <c r="J1009" s="21" t="s">
        <v>21</v>
      </c>
      <c r="K1009" s="21"/>
      <c r="L1009" s="20">
        <v>45747</v>
      </c>
      <c r="M1009" s="20">
        <v>45798</v>
      </c>
      <c r="N1009" s="21" t="s">
        <v>18</v>
      </c>
      <c r="O1009" s="21">
        <v>215</v>
      </c>
      <c r="P1009" s="21">
        <v>84</v>
      </c>
      <c r="Q1009" s="21">
        <v>86</v>
      </c>
      <c r="R1009" s="15">
        <f t="shared" si="131"/>
        <v>2.3809523809523808E-2</v>
      </c>
      <c r="S1009" s="18">
        <f>IFERROR(VLOOKUP(D1009,'[1]comparativo br'!$A:$B,2,FALSE),"")</f>
        <v>7485</v>
      </c>
      <c r="T1009" s="18">
        <f>IFERROR(VLOOKUP(D1009,'[1]comparativo br'!$A:$C,3,FALSE),"")</f>
        <v>0</v>
      </c>
      <c r="U1009" s="15">
        <f t="shared" si="126"/>
        <v>-1</v>
      </c>
      <c r="V1009" s="19">
        <f>IFERROR(VLOOKUP(D1009,'[1]comparativo br'!$A:$D,4,FALSE),"")</f>
        <v>47</v>
      </c>
      <c r="W1009" s="19">
        <f>IFERROR(VLOOKUP(D1009,'[1]comparativo br'!$A:$E,5,FALSE),"")</f>
        <v>294</v>
      </c>
      <c r="X1009" s="15">
        <f t="shared" si="125"/>
        <v>5.2553191489361701</v>
      </c>
      <c r="Y1009" s="18" t="e">
        <f>SUMIFS([2]Plan2!$H:$H,[2]Plan2!$A:$A,$D1009,[2]Plan2!$U:$U,6)</f>
        <v>#VALUE!</v>
      </c>
      <c r="Z1009" s="18" t="e">
        <f>SUMIFS([2]Plan2!$H:$H,[2]Plan2!$A:$A,$D1009,[2]Plan2!$U:$U,7)</f>
        <v>#VALUE!</v>
      </c>
      <c r="AA1009" s="18" t="e">
        <f>SUMIFS([2]Plan2!$H:$H,[2]Plan2!$A:$A,$D1009,[2]Plan2!$U:$U,8)</f>
        <v>#VALUE!</v>
      </c>
      <c r="AB1009" s="18" t="e">
        <f>SUMIFS([2]Plan2!$H:$H,[2]Plan2!$A:$A,$D1009,[2]Plan2!$U:$U,9)</f>
        <v>#VALUE!</v>
      </c>
      <c r="AC1009" s="18" t="e">
        <f>SUMIFS([2]Plan2!$H:$H,[2]Plan2!$A:$A,$D1009,[2]Plan2!$U:$U,10)</f>
        <v>#VALUE!</v>
      </c>
      <c r="AD1009" s="18" t="e">
        <f>SUMIFS([2]Plan2!$H:$H,[2]Plan2!$A:$A,$D1009,[2]Plan2!$U:$U,11)</f>
        <v>#VALUE!</v>
      </c>
      <c r="AE1009" s="18" t="e">
        <f>SUMIFS([2]Plan2!$H:$H,[2]Plan2!$A:$A,$D1009,[2]Plan2!$U:$U,12)</f>
        <v>#VALUE!</v>
      </c>
      <c r="AF1009" s="18" t="e">
        <f>SUMIFS([2]Plan2!$H:$H,[2]Plan2!$A:$A,$D1009,[2]Plan2!$U:$U,1)</f>
        <v>#VALUE!</v>
      </c>
      <c r="AG1009" s="18" t="e">
        <f>SUMIFS([2]Plan2!$H:$H,[2]Plan2!$A:$A,$D1009,[2]Plan2!$U:$U,2)</f>
        <v>#VALUE!</v>
      </c>
      <c r="AH1009" s="18" t="e">
        <f>SUMIFS([2]Plan2!$H:$H,[2]Plan2!$A:$A,$D1009,[2]Plan2!$U:$U,3)</f>
        <v>#VALUE!</v>
      </c>
      <c r="AI1009" s="18" t="e">
        <f>SUMIFS([2]Plan2!$H:$H,[2]Plan2!$A:$A,$D1009,[2]Plan2!$U:$U,4)</f>
        <v>#VALUE!</v>
      </c>
      <c r="AJ1009" s="18" t="e">
        <f>SUMIFS([2]Plan2!$H:$H,[2]Plan2!$A:$A,$D1009,[2]Plan2!$U:$U,5)</f>
        <v>#VALUE!</v>
      </c>
      <c r="AK1009" s="23" t="e">
        <f t="shared" si="127"/>
        <v>#VALUE!</v>
      </c>
      <c r="AL1009" s="23" t="e">
        <f t="shared" si="130"/>
        <v>#VALUE!</v>
      </c>
      <c r="AM1009">
        <f t="shared" si="128"/>
        <v>0</v>
      </c>
    </row>
    <row r="1010" spans="1:39" ht="15.75" x14ac:dyDescent="0.25">
      <c r="A1010" s="21"/>
      <c r="B1010" s="21" t="s">
        <v>1520</v>
      </c>
      <c r="C1010" s="21">
        <v>11130959</v>
      </c>
      <c r="D1010" s="25" t="s">
        <v>2291</v>
      </c>
      <c r="E1010" s="21" t="s">
        <v>1798</v>
      </c>
      <c r="F1010" s="31" t="s">
        <v>1798</v>
      </c>
      <c r="G1010" s="21" t="s">
        <v>2292</v>
      </c>
      <c r="H1010" s="21" t="s">
        <v>289</v>
      </c>
      <c r="I1010" s="25" t="s">
        <v>145</v>
      </c>
      <c r="J1010" s="21" t="s">
        <v>27</v>
      </c>
      <c r="K1010" s="21" t="s">
        <v>74</v>
      </c>
      <c r="L1010" s="20">
        <v>45770</v>
      </c>
      <c r="M1010" s="20"/>
      <c r="N1010" s="21" t="s">
        <v>18</v>
      </c>
      <c r="O1010" s="21"/>
      <c r="P1010" s="21"/>
      <c r="Q1010" s="21"/>
      <c r="R1010" s="28"/>
      <c r="S1010" s="18">
        <f>IFERROR(VLOOKUP(D1010,'[1]comparativo br'!$A:$B,2,FALSE),"")</f>
        <v>9810</v>
      </c>
      <c r="T1010" s="18">
        <f>IFERROR(VLOOKUP(D1010,'[1]comparativo br'!$A:$C,3,FALSE),"")</f>
        <v>9360</v>
      </c>
      <c r="U1010" s="15">
        <f t="shared" si="126"/>
        <v>-4.5871559633027525E-2</v>
      </c>
      <c r="V1010" s="19">
        <f>IFERROR(VLOOKUP(D1010,'[1]comparativo br'!$A:$D,4,FALSE),"")</f>
        <v>10</v>
      </c>
      <c r="W1010" s="19">
        <f>IFERROR(VLOOKUP(D1010,'[1]comparativo br'!$A:$E,5,FALSE),"")</f>
        <v>0</v>
      </c>
      <c r="X1010" s="15">
        <f t="shared" si="125"/>
        <v>-1</v>
      </c>
      <c r="Y1010" s="18" t="e">
        <f>SUMIFS([2]Plan2!$H:$H,[2]Plan2!$A:$A,$D1010,[2]Plan2!$U:$U,6)</f>
        <v>#VALUE!</v>
      </c>
      <c r="Z1010" s="18" t="e">
        <f>SUMIFS([2]Plan2!$H:$H,[2]Plan2!$A:$A,$D1010,[2]Plan2!$U:$U,7)</f>
        <v>#VALUE!</v>
      </c>
      <c r="AA1010" s="18" t="e">
        <f>SUMIFS([2]Plan2!$H:$H,[2]Plan2!$A:$A,$D1010,[2]Plan2!$U:$U,8)</f>
        <v>#VALUE!</v>
      </c>
      <c r="AB1010" s="18" t="e">
        <f>SUMIFS([2]Plan2!$H:$H,[2]Plan2!$A:$A,$D1010,[2]Plan2!$U:$U,9)</f>
        <v>#VALUE!</v>
      </c>
      <c r="AC1010" s="18" t="e">
        <f>SUMIFS([2]Plan2!$H:$H,[2]Plan2!$A:$A,$D1010,[2]Plan2!$U:$U,10)</f>
        <v>#VALUE!</v>
      </c>
      <c r="AD1010" s="18" t="e">
        <f>SUMIFS([2]Plan2!$H:$H,[2]Plan2!$A:$A,$D1010,[2]Plan2!$U:$U,11)</f>
        <v>#VALUE!</v>
      </c>
      <c r="AE1010" s="18" t="e">
        <f>SUMIFS([2]Plan2!$H:$H,[2]Plan2!$A:$A,$D1010,[2]Plan2!$U:$U,12)</f>
        <v>#VALUE!</v>
      </c>
      <c r="AF1010" s="18" t="e">
        <f>SUMIFS([2]Plan2!$H:$H,[2]Plan2!$A:$A,$D1010,[2]Plan2!$U:$U,1)</f>
        <v>#VALUE!</v>
      </c>
      <c r="AG1010" s="18" t="e">
        <f>SUMIFS([2]Plan2!$H:$H,[2]Plan2!$A:$A,$D1010,[2]Plan2!$U:$U,2)</f>
        <v>#VALUE!</v>
      </c>
      <c r="AH1010" s="18" t="e">
        <f>SUMIFS([2]Plan2!$H:$H,[2]Plan2!$A:$A,$D1010,[2]Plan2!$U:$U,3)</f>
        <v>#VALUE!</v>
      </c>
      <c r="AI1010" s="18" t="e">
        <f>SUMIFS([2]Plan2!$H:$H,[2]Plan2!$A:$A,$D1010,[2]Plan2!$U:$U,4)</f>
        <v>#VALUE!</v>
      </c>
      <c r="AJ1010" s="18" t="e">
        <f>SUMIFS([2]Plan2!$H:$H,[2]Plan2!$A:$A,$D1010,[2]Plan2!$U:$U,5)</f>
        <v>#VALUE!</v>
      </c>
      <c r="AK1010" s="23" t="e">
        <f t="shared" si="127"/>
        <v>#VALUE!</v>
      </c>
      <c r="AL1010" s="23" t="e">
        <f t="shared" si="130"/>
        <v>#VALUE!</v>
      </c>
      <c r="AM1010">
        <f t="shared" si="128"/>
        <v>0</v>
      </c>
    </row>
    <row r="1011" spans="1:39" ht="15.75" x14ac:dyDescent="0.25">
      <c r="A1011" s="21"/>
      <c r="B1011" s="21" t="s">
        <v>1519</v>
      </c>
      <c r="C1011" s="21">
        <v>11165697</v>
      </c>
      <c r="D1011" s="25">
        <v>192139</v>
      </c>
      <c r="E1011" s="21" t="s">
        <v>1180</v>
      </c>
      <c r="F1011" s="31" t="s">
        <v>1180</v>
      </c>
      <c r="G1011" s="21" t="s">
        <v>1357</v>
      </c>
      <c r="H1011" s="21" t="s">
        <v>156</v>
      </c>
      <c r="I1011" s="25" t="s">
        <v>121</v>
      </c>
      <c r="J1011" s="21" t="s">
        <v>88</v>
      </c>
      <c r="K1011" s="21" t="s">
        <v>93</v>
      </c>
      <c r="L1011" s="20">
        <v>45562</v>
      </c>
      <c r="M1011" s="20">
        <v>45628</v>
      </c>
      <c r="N1011" s="21" t="s">
        <v>53</v>
      </c>
      <c r="O1011" s="21">
        <v>31</v>
      </c>
      <c r="P1011" s="21">
        <v>23</v>
      </c>
      <c r="Q1011" s="21">
        <v>4</v>
      </c>
      <c r="R1011" s="15">
        <f>(Q1011-P1011)/P1011</f>
        <v>-0.82608695652173914</v>
      </c>
      <c r="S1011" s="18">
        <f>IFERROR(VLOOKUP(D1011,'[1]comparativo br'!$A:$B,2,FALSE),"")</f>
        <v>0</v>
      </c>
      <c r="T1011" s="18">
        <f>IFERROR(VLOOKUP(D1011,'[1]comparativo br'!$A:$C,3,FALSE),"")</f>
        <v>0</v>
      </c>
      <c r="U1011" s="15" t="str">
        <f t="shared" si="126"/>
        <v/>
      </c>
      <c r="V1011" s="19">
        <f>IFERROR(VLOOKUP(D1011,'[1]comparativo br'!$A:$D,4,FALSE),"")</f>
        <v>5</v>
      </c>
      <c r="W1011" s="19">
        <f>IFERROR(VLOOKUP(D1011,'[1]comparativo br'!$A:$E,5,FALSE),"")</f>
        <v>2</v>
      </c>
      <c r="X1011" s="15">
        <f t="shared" si="125"/>
        <v>-0.6</v>
      </c>
      <c r="Y1011" s="18" t="e">
        <f>SUMIFS([2]Plan2!$H:$H,[2]Plan2!$A:$A,$D1011,[2]Plan2!$U:$U,6)</f>
        <v>#VALUE!</v>
      </c>
      <c r="Z1011" s="18" t="e">
        <f>SUMIFS([2]Plan2!$H:$H,[2]Plan2!$A:$A,$D1011,[2]Plan2!$U:$U,7)</f>
        <v>#VALUE!</v>
      </c>
      <c r="AA1011" s="18" t="e">
        <f>SUMIFS([2]Plan2!$H:$H,[2]Plan2!$A:$A,$D1011,[2]Plan2!$U:$U,8)</f>
        <v>#VALUE!</v>
      </c>
      <c r="AB1011" s="18" t="e">
        <f>SUMIFS([2]Plan2!$H:$H,[2]Plan2!$A:$A,$D1011,[2]Plan2!$U:$U,9)</f>
        <v>#VALUE!</v>
      </c>
      <c r="AC1011" s="18" t="e">
        <f>SUMIFS([2]Plan2!$H:$H,[2]Plan2!$A:$A,$D1011,[2]Plan2!$U:$U,10)</f>
        <v>#VALUE!</v>
      </c>
      <c r="AD1011" s="18" t="e">
        <f>SUMIFS([2]Plan2!$H:$H,[2]Plan2!$A:$A,$D1011,[2]Plan2!$U:$U,11)</f>
        <v>#VALUE!</v>
      </c>
      <c r="AE1011" s="18" t="e">
        <f>SUMIFS([2]Plan2!$H:$H,[2]Plan2!$A:$A,$D1011,[2]Plan2!$U:$U,12)</f>
        <v>#VALUE!</v>
      </c>
      <c r="AF1011" s="18" t="e">
        <f>SUMIFS([2]Plan2!$H:$H,[2]Plan2!$A:$A,$D1011,[2]Plan2!$U:$U,1)</f>
        <v>#VALUE!</v>
      </c>
      <c r="AG1011" s="18" t="e">
        <f>SUMIFS([2]Plan2!$H:$H,[2]Plan2!$A:$A,$D1011,[2]Plan2!$U:$U,2)</f>
        <v>#VALUE!</v>
      </c>
      <c r="AH1011" s="18" t="e">
        <f>SUMIFS([2]Plan2!$H:$H,[2]Plan2!$A:$A,$D1011,[2]Plan2!$U:$U,3)</f>
        <v>#VALUE!</v>
      </c>
      <c r="AI1011" s="18" t="e">
        <f>SUMIFS([2]Plan2!$H:$H,[2]Plan2!$A:$A,$D1011,[2]Plan2!$U:$U,4)</f>
        <v>#VALUE!</v>
      </c>
      <c r="AJ1011" s="18" t="e">
        <f>SUMIFS([2]Plan2!$H:$H,[2]Plan2!$A:$A,$D1011,[2]Plan2!$U:$U,5)</f>
        <v>#VALUE!</v>
      </c>
      <c r="AK1011" s="23" t="e">
        <f t="shared" si="127"/>
        <v>#VALUE!</v>
      </c>
      <c r="AL1011" s="23" t="e">
        <f t="shared" si="130"/>
        <v>#VALUE!</v>
      </c>
      <c r="AM1011">
        <f t="shared" si="128"/>
        <v>0</v>
      </c>
    </row>
    <row r="1012" spans="1:39" ht="15.75" x14ac:dyDescent="0.25">
      <c r="A1012" s="21"/>
      <c r="B1012" s="21" t="s">
        <v>1519</v>
      </c>
      <c r="C1012" s="21">
        <v>11178032</v>
      </c>
      <c r="D1012" s="25">
        <v>192587</v>
      </c>
      <c r="E1012" s="21" t="s">
        <v>2186</v>
      </c>
      <c r="F1012" s="31" t="s">
        <v>33</v>
      </c>
      <c r="G1012" s="21" t="s">
        <v>658</v>
      </c>
      <c r="H1012" s="21" t="s">
        <v>659</v>
      </c>
      <c r="I1012" s="25" t="s">
        <v>84</v>
      </c>
      <c r="J1012" s="21" t="s">
        <v>16</v>
      </c>
      <c r="K1012" s="21" t="s">
        <v>17</v>
      </c>
      <c r="L1012" s="20">
        <v>44628</v>
      </c>
      <c r="M1012" s="20">
        <v>45713</v>
      </c>
      <c r="N1012" s="21" t="s">
        <v>53</v>
      </c>
      <c r="O1012" s="21">
        <v>217</v>
      </c>
      <c r="P1012" s="21">
        <v>113</v>
      </c>
      <c r="Q1012" s="21">
        <v>100</v>
      </c>
      <c r="R1012" s="15">
        <f>(Q1012-P1012)/P1012</f>
        <v>-0.11504424778761062</v>
      </c>
      <c r="S1012" s="18" t="str">
        <f>IFERROR(VLOOKUP(D1012,'[1]comparativo br'!$A:$B,2,FALSE),"")</f>
        <v/>
      </c>
      <c r="T1012" s="18" t="str">
        <f>IFERROR(VLOOKUP(D1012,'[1]comparativo br'!$A:$C,3,FALSE),"")</f>
        <v/>
      </c>
      <c r="U1012" s="15" t="str">
        <f t="shared" si="126"/>
        <v/>
      </c>
      <c r="V1012" s="19" t="str">
        <f>IFERROR(VLOOKUP(D1012,'[1]comparativo br'!$A:$D,4,FALSE),"")</f>
        <v/>
      </c>
      <c r="W1012" s="19" t="str">
        <f>IFERROR(VLOOKUP(D1012,'[1]comparativo br'!$A:$E,5,FALSE),"")</f>
        <v/>
      </c>
      <c r="X1012" s="15" t="str">
        <f t="shared" si="125"/>
        <v/>
      </c>
      <c r="Y1012" s="18" t="e">
        <f>SUMIFS([2]Plan2!$H:$H,[2]Plan2!$A:$A,$D1012,[2]Plan2!$U:$U,6)</f>
        <v>#VALUE!</v>
      </c>
      <c r="Z1012" s="18" t="e">
        <f>SUMIFS([2]Plan2!$H:$H,[2]Plan2!$A:$A,$D1012,[2]Plan2!$U:$U,7)</f>
        <v>#VALUE!</v>
      </c>
      <c r="AA1012" s="18" t="e">
        <f>SUMIFS([2]Plan2!$H:$H,[2]Plan2!$A:$A,$D1012,[2]Plan2!$U:$U,8)</f>
        <v>#VALUE!</v>
      </c>
      <c r="AB1012" s="18" t="e">
        <f>SUMIFS([2]Plan2!$H:$H,[2]Plan2!$A:$A,$D1012,[2]Plan2!$U:$U,9)</f>
        <v>#VALUE!</v>
      </c>
      <c r="AC1012" s="18" t="e">
        <f>SUMIFS([2]Plan2!$H:$H,[2]Plan2!$A:$A,$D1012,[2]Plan2!$U:$U,10)</f>
        <v>#VALUE!</v>
      </c>
      <c r="AD1012" s="18" t="e">
        <f>SUMIFS([2]Plan2!$H:$H,[2]Plan2!$A:$A,$D1012,[2]Plan2!$U:$U,11)</f>
        <v>#VALUE!</v>
      </c>
      <c r="AE1012" s="18" t="e">
        <f>SUMIFS([2]Plan2!$H:$H,[2]Plan2!$A:$A,$D1012,[2]Plan2!$U:$U,12)</f>
        <v>#VALUE!</v>
      </c>
      <c r="AF1012" s="18" t="e">
        <f>SUMIFS([2]Plan2!$H:$H,[2]Plan2!$A:$A,$D1012,[2]Plan2!$U:$U,1)</f>
        <v>#VALUE!</v>
      </c>
      <c r="AG1012" s="18" t="e">
        <f>SUMIFS([2]Plan2!$H:$H,[2]Plan2!$A:$A,$D1012,[2]Plan2!$U:$U,2)</f>
        <v>#VALUE!</v>
      </c>
      <c r="AH1012" s="18" t="e">
        <f>SUMIFS([2]Plan2!$H:$H,[2]Plan2!$A:$A,$D1012,[2]Plan2!$U:$U,3)</f>
        <v>#VALUE!</v>
      </c>
      <c r="AI1012" s="18" t="e">
        <f>SUMIFS([2]Plan2!$H:$H,[2]Plan2!$A:$A,$D1012,[2]Plan2!$U:$U,4)</f>
        <v>#VALUE!</v>
      </c>
      <c r="AJ1012" s="18" t="e">
        <f>SUMIFS([2]Plan2!$H:$H,[2]Plan2!$A:$A,$D1012,[2]Plan2!$U:$U,5)</f>
        <v>#VALUE!</v>
      </c>
      <c r="AK1012" s="23" t="e">
        <f t="shared" si="127"/>
        <v>#VALUE!</v>
      </c>
      <c r="AL1012" s="23" t="e">
        <f t="shared" si="130"/>
        <v>#VALUE!</v>
      </c>
      <c r="AM1012">
        <f t="shared" si="128"/>
        <v>0</v>
      </c>
    </row>
    <row r="1013" spans="1:39" ht="15.75" x14ac:dyDescent="0.25">
      <c r="A1013" s="21"/>
      <c r="B1013" s="21" t="s">
        <v>1519</v>
      </c>
      <c r="C1013" s="21">
        <v>11178032</v>
      </c>
      <c r="D1013" s="25">
        <v>194654</v>
      </c>
      <c r="E1013" s="21" t="s">
        <v>33</v>
      </c>
      <c r="F1013" s="31" t="s">
        <v>33</v>
      </c>
      <c r="G1013" s="21" t="s">
        <v>658</v>
      </c>
      <c r="H1013" s="21" t="s">
        <v>76</v>
      </c>
      <c r="I1013" s="25" t="s">
        <v>77</v>
      </c>
      <c r="J1013" s="21" t="s">
        <v>16</v>
      </c>
      <c r="K1013" s="21" t="s">
        <v>17</v>
      </c>
      <c r="L1013" s="20">
        <v>45489</v>
      </c>
      <c r="M1013" s="20"/>
      <c r="N1013" s="21" t="s">
        <v>53</v>
      </c>
      <c r="O1013" s="21"/>
      <c r="P1013" s="21"/>
      <c r="Q1013" s="21"/>
      <c r="R1013" s="28"/>
      <c r="S1013" s="18" t="str">
        <f>IFERROR(VLOOKUP(D1013,'[1]comparativo br'!$A:$B,2,FALSE),"")</f>
        <v/>
      </c>
      <c r="T1013" s="18" t="str">
        <f>IFERROR(VLOOKUP(D1013,'[1]comparativo br'!$A:$C,3,FALSE),"")</f>
        <v/>
      </c>
      <c r="U1013" s="15" t="str">
        <f t="shared" si="126"/>
        <v/>
      </c>
      <c r="V1013" s="19" t="str">
        <f>IFERROR(VLOOKUP(D1013,'[1]comparativo br'!$A:$D,4,FALSE),"")</f>
        <v/>
      </c>
      <c r="W1013" s="19" t="str">
        <f>IFERROR(VLOOKUP(D1013,'[1]comparativo br'!$A:$E,5,FALSE),"")</f>
        <v/>
      </c>
      <c r="X1013" s="15" t="str">
        <f t="shared" si="125"/>
        <v/>
      </c>
      <c r="Y1013" s="18" t="e">
        <f>SUMIFS([2]Plan2!$H:$H,[2]Plan2!$A:$A,$D1013,[2]Plan2!$U:$U,6)</f>
        <v>#VALUE!</v>
      </c>
      <c r="Z1013" s="18" t="e">
        <f>SUMIFS([2]Plan2!$H:$H,[2]Plan2!$A:$A,$D1013,[2]Plan2!$U:$U,7)</f>
        <v>#VALUE!</v>
      </c>
      <c r="AA1013" s="18" t="e">
        <f>SUMIFS([2]Plan2!$H:$H,[2]Plan2!$A:$A,$D1013,[2]Plan2!$U:$U,8)</f>
        <v>#VALUE!</v>
      </c>
      <c r="AB1013" s="18" t="e">
        <f>SUMIFS([2]Plan2!$H:$H,[2]Plan2!$A:$A,$D1013,[2]Plan2!$U:$U,9)</f>
        <v>#VALUE!</v>
      </c>
      <c r="AC1013" s="18" t="e">
        <f>SUMIFS([2]Plan2!$H:$H,[2]Plan2!$A:$A,$D1013,[2]Plan2!$U:$U,10)</f>
        <v>#VALUE!</v>
      </c>
      <c r="AD1013" s="18" t="e">
        <f>SUMIFS([2]Plan2!$H:$H,[2]Plan2!$A:$A,$D1013,[2]Plan2!$U:$U,11)</f>
        <v>#VALUE!</v>
      </c>
      <c r="AE1013" s="18" t="e">
        <f>SUMIFS([2]Plan2!$H:$H,[2]Plan2!$A:$A,$D1013,[2]Plan2!$U:$U,12)</f>
        <v>#VALUE!</v>
      </c>
      <c r="AF1013" s="18" t="e">
        <f>SUMIFS([2]Plan2!$H:$H,[2]Plan2!$A:$A,$D1013,[2]Plan2!$U:$U,1)</f>
        <v>#VALUE!</v>
      </c>
      <c r="AG1013" s="18" t="e">
        <f>SUMIFS([2]Plan2!$H:$H,[2]Plan2!$A:$A,$D1013,[2]Plan2!$U:$U,2)</f>
        <v>#VALUE!</v>
      </c>
      <c r="AH1013" s="18" t="e">
        <f>SUMIFS([2]Plan2!$H:$H,[2]Plan2!$A:$A,$D1013,[2]Plan2!$U:$U,3)</f>
        <v>#VALUE!</v>
      </c>
      <c r="AI1013" s="18" t="e">
        <f>SUMIFS([2]Plan2!$H:$H,[2]Plan2!$A:$A,$D1013,[2]Plan2!$U:$U,4)</f>
        <v>#VALUE!</v>
      </c>
      <c r="AJ1013" s="18" t="e">
        <f>SUMIFS([2]Plan2!$H:$H,[2]Plan2!$A:$A,$D1013,[2]Plan2!$U:$U,5)</f>
        <v>#VALUE!</v>
      </c>
      <c r="AK1013" s="23" t="e">
        <f t="shared" si="127"/>
        <v>#VALUE!</v>
      </c>
      <c r="AL1013" s="23" t="e">
        <f t="shared" si="130"/>
        <v>#VALUE!</v>
      </c>
      <c r="AM1013">
        <f t="shared" si="128"/>
        <v>0</v>
      </c>
    </row>
    <row r="1014" spans="1:39" ht="15.75" x14ac:dyDescent="0.25">
      <c r="A1014" s="21"/>
      <c r="B1014" s="21" t="s">
        <v>1519</v>
      </c>
      <c r="C1014" s="21">
        <v>11178032</v>
      </c>
      <c r="D1014" s="25">
        <v>194079</v>
      </c>
      <c r="E1014" s="21" t="s">
        <v>33</v>
      </c>
      <c r="F1014" s="31" t="s">
        <v>33</v>
      </c>
      <c r="G1014" s="21" t="s">
        <v>658</v>
      </c>
      <c r="H1014" s="21" t="s">
        <v>645</v>
      </c>
      <c r="I1014" s="25" t="s">
        <v>84</v>
      </c>
      <c r="J1014" s="21" t="s">
        <v>16</v>
      </c>
      <c r="K1014" s="21" t="s">
        <v>17</v>
      </c>
      <c r="L1014" s="20">
        <v>45603</v>
      </c>
      <c r="M1014" s="20">
        <v>45713</v>
      </c>
      <c r="N1014" s="21" t="s">
        <v>53</v>
      </c>
      <c r="O1014" s="21">
        <v>15</v>
      </c>
      <c r="P1014" s="21">
        <v>22</v>
      </c>
      <c r="Q1014" s="21">
        <v>8</v>
      </c>
      <c r="R1014" s="15">
        <f t="shared" ref="R1014:R1021" si="132">(Q1014-P1014)/P1014</f>
        <v>-0.63636363636363635</v>
      </c>
      <c r="S1014" s="18" t="str">
        <f>IFERROR(VLOOKUP(D1014,'[1]comparativo br'!$A:$B,2,FALSE),"")</f>
        <v/>
      </c>
      <c r="T1014" s="18" t="str">
        <f>IFERROR(VLOOKUP(D1014,'[1]comparativo br'!$A:$C,3,FALSE),"")</f>
        <v/>
      </c>
      <c r="U1014" s="15" t="str">
        <f t="shared" si="126"/>
        <v/>
      </c>
      <c r="V1014" s="19" t="str">
        <f>IFERROR(VLOOKUP(D1014,'[1]comparativo br'!$A:$D,4,FALSE),"")</f>
        <v/>
      </c>
      <c r="W1014" s="19" t="str">
        <f>IFERROR(VLOOKUP(D1014,'[1]comparativo br'!$A:$E,5,FALSE),"")</f>
        <v/>
      </c>
      <c r="X1014" s="15" t="str">
        <f t="shared" si="125"/>
        <v/>
      </c>
      <c r="Y1014" s="18" t="e">
        <f>SUMIFS([2]Plan2!$H:$H,[2]Plan2!$A:$A,$D1014,[2]Plan2!$U:$U,6)</f>
        <v>#VALUE!</v>
      </c>
      <c r="Z1014" s="18" t="e">
        <f>SUMIFS([2]Plan2!$H:$H,[2]Plan2!$A:$A,$D1014,[2]Plan2!$U:$U,7)</f>
        <v>#VALUE!</v>
      </c>
      <c r="AA1014" s="18" t="e">
        <f>SUMIFS([2]Plan2!$H:$H,[2]Plan2!$A:$A,$D1014,[2]Plan2!$U:$U,8)</f>
        <v>#VALUE!</v>
      </c>
      <c r="AB1014" s="18" t="e">
        <f>SUMIFS([2]Plan2!$H:$H,[2]Plan2!$A:$A,$D1014,[2]Plan2!$U:$U,9)</f>
        <v>#VALUE!</v>
      </c>
      <c r="AC1014" s="18" t="e">
        <f>SUMIFS([2]Plan2!$H:$H,[2]Plan2!$A:$A,$D1014,[2]Plan2!$U:$U,10)</f>
        <v>#VALUE!</v>
      </c>
      <c r="AD1014" s="18" t="e">
        <f>SUMIFS([2]Plan2!$H:$H,[2]Plan2!$A:$A,$D1014,[2]Plan2!$U:$U,11)</f>
        <v>#VALUE!</v>
      </c>
      <c r="AE1014" s="18" t="e">
        <f>SUMIFS([2]Plan2!$H:$H,[2]Plan2!$A:$A,$D1014,[2]Plan2!$U:$U,12)</f>
        <v>#VALUE!</v>
      </c>
      <c r="AF1014" s="18" t="e">
        <f>SUMIFS([2]Plan2!$H:$H,[2]Plan2!$A:$A,$D1014,[2]Plan2!$U:$U,1)</f>
        <v>#VALUE!</v>
      </c>
      <c r="AG1014" s="18" t="e">
        <f>SUMIFS([2]Plan2!$H:$H,[2]Plan2!$A:$A,$D1014,[2]Plan2!$U:$U,2)</f>
        <v>#VALUE!</v>
      </c>
      <c r="AH1014" s="18" t="e">
        <f>SUMIFS([2]Plan2!$H:$H,[2]Plan2!$A:$A,$D1014,[2]Plan2!$U:$U,3)</f>
        <v>#VALUE!</v>
      </c>
      <c r="AI1014" s="18" t="e">
        <f>SUMIFS([2]Plan2!$H:$H,[2]Plan2!$A:$A,$D1014,[2]Plan2!$U:$U,4)</f>
        <v>#VALUE!</v>
      </c>
      <c r="AJ1014" s="18" t="e">
        <f>SUMIFS([2]Plan2!$H:$H,[2]Plan2!$A:$A,$D1014,[2]Plan2!$U:$U,5)</f>
        <v>#VALUE!</v>
      </c>
      <c r="AK1014" s="23" t="e">
        <f t="shared" si="127"/>
        <v>#VALUE!</v>
      </c>
      <c r="AL1014" s="23" t="e">
        <f t="shared" si="130"/>
        <v>#VALUE!</v>
      </c>
      <c r="AM1014">
        <f t="shared" si="128"/>
        <v>0</v>
      </c>
    </row>
    <row r="1015" spans="1:39" ht="15.75" x14ac:dyDescent="0.25">
      <c r="A1015" s="21"/>
      <c r="B1015" s="21" t="s">
        <v>1519</v>
      </c>
      <c r="C1015" s="21">
        <v>11187786</v>
      </c>
      <c r="D1015" s="25">
        <v>191507</v>
      </c>
      <c r="E1015" s="21" t="s">
        <v>1180</v>
      </c>
      <c r="F1015" s="31" t="s">
        <v>1180</v>
      </c>
      <c r="G1015" s="21" t="s">
        <v>1319</v>
      </c>
      <c r="H1015" s="21" t="s">
        <v>49</v>
      </c>
      <c r="I1015" s="25" t="s">
        <v>45</v>
      </c>
      <c r="J1015" s="21" t="s">
        <v>88</v>
      </c>
      <c r="K1015" s="21" t="s">
        <v>93</v>
      </c>
      <c r="L1015" s="20">
        <v>44981</v>
      </c>
      <c r="M1015" s="20">
        <v>45126</v>
      </c>
      <c r="N1015" s="21" t="s">
        <v>53</v>
      </c>
      <c r="O1015" s="21">
        <v>5</v>
      </c>
      <c r="P1015" s="21">
        <v>3</v>
      </c>
      <c r="Q1015" s="21">
        <v>0</v>
      </c>
      <c r="R1015" s="15">
        <f t="shared" si="132"/>
        <v>-1</v>
      </c>
      <c r="S1015" s="18" t="str">
        <f>IFERROR(VLOOKUP(D1015,'[1]comparativo br'!$A:$B,2,FALSE),"")</f>
        <v/>
      </c>
      <c r="T1015" s="18" t="str">
        <f>IFERROR(VLOOKUP(D1015,'[1]comparativo br'!$A:$C,3,FALSE),"")</f>
        <v/>
      </c>
      <c r="U1015" s="15" t="str">
        <f t="shared" si="126"/>
        <v/>
      </c>
      <c r="V1015" s="19" t="str">
        <f>IFERROR(VLOOKUP(D1015,'[1]comparativo br'!$A:$D,4,FALSE),"")</f>
        <v/>
      </c>
      <c r="W1015" s="19" t="str">
        <f>IFERROR(VLOOKUP(D1015,'[1]comparativo br'!$A:$E,5,FALSE),"")</f>
        <v/>
      </c>
      <c r="X1015" s="15" t="str">
        <f t="shared" si="125"/>
        <v/>
      </c>
      <c r="Y1015" s="18" t="e">
        <f>SUMIFS([2]Plan2!$H:$H,[2]Plan2!$A:$A,$D1015,[2]Plan2!$U:$U,6)</f>
        <v>#VALUE!</v>
      </c>
      <c r="Z1015" s="18" t="e">
        <f>SUMIFS([2]Plan2!$H:$H,[2]Plan2!$A:$A,$D1015,[2]Plan2!$U:$U,7)</f>
        <v>#VALUE!</v>
      </c>
      <c r="AA1015" s="18" t="e">
        <f>SUMIFS([2]Plan2!$H:$H,[2]Plan2!$A:$A,$D1015,[2]Plan2!$U:$U,8)</f>
        <v>#VALUE!</v>
      </c>
      <c r="AB1015" s="18" t="e">
        <f>SUMIFS([2]Plan2!$H:$H,[2]Plan2!$A:$A,$D1015,[2]Plan2!$U:$U,9)</f>
        <v>#VALUE!</v>
      </c>
      <c r="AC1015" s="18" t="e">
        <f>SUMIFS([2]Plan2!$H:$H,[2]Plan2!$A:$A,$D1015,[2]Plan2!$U:$U,10)</f>
        <v>#VALUE!</v>
      </c>
      <c r="AD1015" s="18" t="e">
        <f>SUMIFS([2]Plan2!$H:$H,[2]Plan2!$A:$A,$D1015,[2]Plan2!$U:$U,11)</f>
        <v>#VALUE!</v>
      </c>
      <c r="AE1015" s="18" t="e">
        <f>SUMIFS([2]Plan2!$H:$H,[2]Plan2!$A:$A,$D1015,[2]Plan2!$U:$U,12)</f>
        <v>#VALUE!</v>
      </c>
      <c r="AF1015" s="18" t="e">
        <f>SUMIFS([2]Plan2!$H:$H,[2]Plan2!$A:$A,$D1015,[2]Plan2!$U:$U,1)</f>
        <v>#VALUE!</v>
      </c>
      <c r="AG1015" s="18" t="e">
        <f>SUMIFS([2]Plan2!$H:$H,[2]Plan2!$A:$A,$D1015,[2]Plan2!$U:$U,2)</f>
        <v>#VALUE!</v>
      </c>
      <c r="AH1015" s="18" t="e">
        <f>SUMIFS([2]Plan2!$H:$H,[2]Plan2!$A:$A,$D1015,[2]Plan2!$U:$U,3)</f>
        <v>#VALUE!</v>
      </c>
      <c r="AI1015" s="18" t="e">
        <f>SUMIFS([2]Plan2!$H:$H,[2]Plan2!$A:$A,$D1015,[2]Plan2!$U:$U,4)</f>
        <v>#VALUE!</v>
      </c>
      <c r="AJ1015" s="18" t="e">
        <f>SUMIFS([2]Plan2!$H:$H,[2]Plan2!$A:$A,$D1015,[2]Plan2!$U:$U,5)</f>
        <v>#VALUE!</v>
      </c>
      <c r="AK1015" s="23" t="e">
        <f t="shared" si="127"/>
        <v>#VALUE!</v>
      </c>
      <c r="AL1015" s="23" t="e">
        <f t="shared" si="130"/>
        <v>#VALUE!</v>
      </c>
      <c r="AM1015">
        <f t="shared" si="128"/>
        <v>0</v>
      </c>
    </row>
    <row r="1016" spans="1:39" ht="15.75" x14ac:dyDescent="0.25">
      <c r="A1016" s="21"/>
      <c r="B1016" s="21" t="s">
        <v>1519</v>
      </c>
      <c r="C1016" s="21">
        <v>11188870</v>
      </c>
      <c r="D1016" s="25">
        <v>193969</v>
      </c>
      <c r="E1016" s="21" t="s">
        <v>1180</v>
      </c>
      <c r="F1016" s="31" t="s">
        <v>1180</v>
      </c>
      <c r="G1016" s="21" t="s">
        <v>1481</v>
      </c>
      <c r="H1016" s="21" t="s">
        <v>109</v>
      </c>
      <c r="I1016" s="25" t="s">
        <v>20</v>
      </c>
      <c r="J1016" s="21" t="s">
        <v>253</v>
      </c>
      <c r="K1016" s="21" t="s">
        <v>2288</v>
      </c>
      <c r="L1016" s="20">
        <v>45044</v>
      </c>
      <c r="M1016" s="20">
        <v>45124</v>
      </c>
      <c r="N1016" s="21" t="s">
        <v>53</v>
      </c>
      <c r="O1016" s="21">
        <v>0</v>
      </c>
      <c r="P1016" s="21">
        <v>5</v>
      </c>
      <c r="Q1016" s="21">
        <v>0</v>
      </c>
      <c r="R1016" s="15">
        <f t="shared" si="132"/>
        <v>-1</v>
      </c>
      <c r="S1016" s="18" t="str">
        <f>IFERROR(VLOOKUP(D1016,'[1]comparativo br'!$A:$B,2,FALSE),"")</f>
        <v/>
      </c>
      <c r="T1016" s="18" t="str">
        <f>IFERROR(VLOOKUP(D1016,'[1]comparativo br'!$A:$C,3,FALSE),"")</f>
        <v/>
      </c>
      <c r="U1016" s="15" t="str">
        <f t="shared" si="126"/>
        <v/>
      </c>
      <c r="V1016" s="19" t="str">
        <f>IFERROR(VLOOKUP(D1016,'[1]comparativo br'!$A:$D,4,FALSE),"")</f>
        <v/>
      </c>
      <c r="W1016" s="19" t="str">
        <f>IFERROR(VLOOKUP(D1016,'[1]comparativo br'!$A:$E,5,FALSE),"")</f>
        <v/>
      </c>
      <c r="X1016" s="15" t="str">
        <f t="shared" ref="X1016:X1051" si="133">IFERROR((W1016-V1016)/V1016,"")</f>
        <v/>
      </c>
      <c r="Y1016" s="18" t="e">
        <f>SUMIFS([2]Plan2!$H:$H,[2]Plan2!$A:$A,$D1016,[2]Plan2!$U:$U,6)</f>
        <v>#VALUE!</v>
      </c>
      <c r="Z1016" s="18" t="e">
        <f>SUMIFS([2]Plan2!$H:$H,[2]Plan2!$A:$A,$D1016,[2]Plan2!$U:$U,7)</f>
        <v>#VALUE!</v>
      </c>
      <c r="AA1016" s="18" t="e">
        <f>SUMIFS([2]Plan2!$H:$H,[2]Plan2!$A:$A,$D1016,[2]Plan2!$U:$U,8)</f>
        <v>#VALUE!</v>
      </c>
      <c r="AB1016" s="18" t="e">
        <f>SUMIFS([2]Plan2!$H:$H,[2]Plan2!$A:$A,$D1016,[2]Plan2!$U:$U,9)</f>
        <v>#VALUE!</v>
      </c>
      <c r="AC1016" s="18" t="e">
        <f>SUMIFS([2]Plan2!$H:$H,[2]Plan2!$A:$A,$D1016,[2]Plan2!$U:$U,10)</f>
        <v>#VALUE!</v>
      </c>
      <c r="AD1016" s="18" t="e">
        <f>SUMIFS([2]Plan2!$H:$H,[2]Plan2!$A:$A,$D1016,[2]Plan2!$U:$U,11)</f>
        <v>#VALUE!</v>
      </c>
      <c r="AE1016" s="18" t="e">
        <f>SUMIFS([2]Plan2!$H:$H,[2]Plan2!$A:$A,$D1016,[2]Plan2!$U:$U,12)</f>
        <v>#VALUE!</v>
      </c>
      <c r="AF1016" s="18" t="e">
        <f>SUMIFS([2]Plan2!$H:$H,[2]Plan2!$A:$A,$D1016,[2]Plan2!$U:$U,1)</f>
        <v>#VALUE!</v>
      </c>
      <c r="AG1016" s="18" t="e">
        <f>SUMIFS([2]Plan2!$H:$H,[2]Plan2!$A:$A,$D1016,[2]Plan2!$U:$U,2)</f>
        <v>#VALUE!</v>
      </c>
      <c r="AH1016" s="18" t="e">
        <f>SUMIFS([2]Plan2!$H:$H,[2]Plan2!$A:$A,$D1016,[2]Plan2!$U:$U,3)</f>
        <v>#VALUE!</v>
      </c>
      <c r="AI1016" s="18" t="e">
        <f>SUMIFS([2]Plan2!$H:$H,[2]Plan2!$A:$A,$D1016,[2]Plan2!$U:$U,4)</f>
        <v>#VALUE!</v>
      </c>
      <c r="AJ1016" s="18" t="e">
        <f>SUMIFS([2]Plan2!$H:$H,[2]Plan2!$A:$A,$D1016,[2]Plan2!$U:$U,5)</f>
        <v>#VALUE!</v>
      </c>
      <c r="AK1016" s="23" t="e">
        <f t="shared" si="127"/>
        <v>#VALUE!</v>
      </c>
      <c r="AL1016" s="23" t="e">
        <f t="shared" si="130"/>
        <v>#VALUE!</v>
      </c>
      <c r="AM1016">
        <f t="shared" si="128"/>
        <v>0</v>
      </c>
    </row>
    <row r="1017" spans="1:39" ht="15.75" x14ac:dyDescent="0.25">
      <c r="A1017" s="21"/>
      <c r="B1017" s="21" t="s">
        <v>1519</v>
      </c>
      <c r="C1017" s="21">
        <v>11201833</v>
      </c>
      <c r="D1017" s="25">
        <v>193729</v>
      </c>
      <c r="E1017" s="21" t="s">
        <v>12</v>
      </c>
      <c r="F1017" s="31" t="s">
        <v>1575</v>
      </c>
      <c r="G1017" s="21" t="s">
        <v>938</v>
      </c>
      <c r="H1017" s="21" t="s">
        <v>565</v>
      </c>
      <c r="I1017" s="25" t="s">
        <v>77</v>
      </c>
      <c r="J1017" s="21" t="s">
        <v>67</v>
      </c>
      <c r="K1017" s="21" t="s">
        <v>68</v>
      </c>
      <c r="L1017" s="20">
        <v>45054</v>
      </c>
      <c r="M1017" s="20">
        <v>45617</v>
      </c>
      <c r="N1017" s="21" t="s">
        <v>53</v>
      </c>
      <c r="O1017" s="21">
        <v>51</v>
      </c>
      <c r="P1017" s="21">
        <v>107</v>
      </c>
      <c r="Q1017" s="21">
        <v>26</v>
      </c>
      <c r="R1017" s="15">
        <f t="shared" si="132"/>
        <v>-0.7570093457943925</v>
      </c>
      <c r="S1017" s="18" t="str">
        <f>IFERROR(VLOOKUP(D1017,'[1]comparativo br'!$A:$B,2,FALSE),"")</f>
        <v/>
      </c>
      <c r="T1017" s="18" t="str">
        <f>IFERROR(VLOOKUP(D1017,'[1]comparativo br'!$A:$C,3,FALSE),"")</f>
        <v/>
      </c>
      <c r="U1017" s="15" t="str">
        <f t="shared" si="126"/>
        <v/>
      </c>
      <c r="V1017" s="19" t="str">
        <f>IFERROR(VLOOKUP(D1017,'[1]comparativo br'!$A:$D,4,FALSE),"")</f>
        <v/>
      </c>
      <c r="W1017" s="19" t="str">
        <f>IFERROR(VLOOKUP(D1017,'[1]comparativo br'!$A:$E,5,FALSE),"")</f>
        <v/>
      </c>
      <c r="X1017" s="15" t="str">
        <f t="shared" si="133"/>
        <v/>
      </c>
      <c r="Y1017" s="18" t="e">
        <f>SUMIFS([2]Plan2!$H:$H,[2]Plan2!$A:$A,$D1017,[2]Plan2!$U:$U,6)</f>
        <v>#VALUE!</v>
      </c>
      <c r="Z1017" s="18" t="e">
        <f>SUMIFS([2]Plan2!$H:$H,[2]Plan2!$A:$A,$D1017,[2]Plan2!$U:$U,7)</f>
        <v>#VALUE!</v>
      </c>
      <c r="AA1017" s="18" t="e">
        <f>SUMIFS([2]Plan2!$H:$H,[2]Plan2!$A:$A,$D1017,[2]Plan2!$U:$U,8)</f>
        <v>#VALUE!</v>
      </c>
      <c r="AB1017" s="18" t="e">
        <f>SUMIFS([2]Plan2!$H:$H,[2]Plan2!$A:$A,$D1017,[2]Plan2!$U:$U,9)</f>
        <v>#VALUE!</v>
      </c>
      <c r="AC1017" s="18" t="e">
        <f>SUMIFS([2]Plan2!$H:$H,[2]Plan2!$A:$A,$D1017,[2]Plan2!$U:$U,10)</f>
        <v>#VALUE!</v>
      </c>
      <c r="AD1017" s="18" t="e">
        <f>SUMIFS([2]Plan2!$H:$H,[2]Plan2!$A:$A,$D1017,[2]Plan2!$U:$U,11)</f>
        <v>#VALUE!</v>
      </c>
      <c r="AE1017" s="18" t="e">
        <f>SUMIFS([2]Plan2!$H:$H,[2]Plan2!$A:$A,$D1017,[2]Plan2!$U:$U,12)</f>
        <v>#VALUE!</v>
      </c>
      <c r="AF1017" s="18" t="e">
        <f>SUMIFS([2]Plan2!$H:$H,[2]Plan2!$A:$A,$D1017,[2]Plan2!$U:$U,1)</f>
        <v>#VALUE!</v>
      </c>
      <c r="AG1017" s="18" t="e">
        <f>SUMIFS([2]Plan2!$H:$H,[2]Plan2!$A:$A,$D1017,[2]Plan2!$U:$U,2)</f>
        <v>#VALUE!</v>
      </c>
      <c r="AH1017" s="18" t="e">
        <f>SUMIFS([2]Plan2!$H:$H,[2]Plan2!$A:$A,$D1017,[2]Plan2!$U:$U,3)</f>
        <v>#VALUE!</v>
      </c>
      <c r="AI1017" s="18" t="e">
        <f>SUMIFS([2]Plan2!$H:$H,[2]Plan2!$A:$A,$D1017,[2]Plan2!$U:$U,4)</f>
        <v>#VALUE!</v>
      </c>
      <c r="AJ1017" s="18" t="e">
        <f>SUMIFS([2]Plan2!$H:$H,[2]Plan2!$A:$A,$D1017,[2]Plan2!$U:$U,5)</f>
        <v>#VALUE!</v>
      </c>
      <c r="AK1017" s="23" t="e">
        <f t="shared" si="127"/>
        <v>#VALUE!</v>
      </c>
      <c r="AL1017" s="23" t="e">
        <f t="shared" si="130"/>
        <v>#VALUE!</v>
      </c>
      <c r="AM1017">
        <f t="shared" si="128"/>
        <v>0</v>
      </c>
    </row>
    <row r="1018" spans="1:39" ht="15.75" x14ac:dyDescent="0.25">
      <c r="A1018" s="21"/>
      <c r="B1018" s="21" t="s">
        <v>1519</v>
      </c>
      <c r="C1018" s="21">
        <v>11293816</v>
      </c>
      <c r="D1018" s="25">
        <v>194506</v>
      </c>
      <c r="E1018" s="21" t="s">
        <v>1575</v>
      </c>
      <c r="F1018" s="31" t="s">
        <v>1575</v>
      </c>
      <c r="G1018" s="21" t="s">
        <v>1739</v>
      </c>
      <c r="H1018" s="21" t="s">
        <v>35</v>
      </c>
      <c r="I1018" s="25" t="s">
        <v>15</v>
      </c>
      <c r="J1018" s="21" t="s">
        <v>67</v>
      </c>
      <c r="K1018" s="21" t="s">
        <v>416</v>
      </c>
      <c r="L1018" s="20">
        <v>45379</v>
      </c>
      <c r="M1018" s="20">
        <v>45688</v>
      </c>
      <c r="N1018" s="21" t="s">
        <v>53</v>
      </c>
      <c r="O1018" s="21">
        <v>5</v>
      </c>
      <c r="P1018" s="21">
        <v>2</v>
      </c>
      <c r="Q1018" s="21">
        <v>8</v>
      </c>
      <c r="R1018" s="15">
        <f t="shared" si="132"/>
        <v>3</v>
      </c>
      <c r="S1018" s="18" t="str">
        <f>IFERROR(VLOOKUP(D1018,'[1]comparativo br'!$A:$B,2,FALSE),"")</f>
        <v/>
      </c>
      <c r="T1018" s="18" t="str">
        <f>IFERROR(VLOOKUP(D1018,'[1]comparativo br'!$A:$C,3,FALSE),"")</f>
        <v/>
      </c>
      <c r="U1018" s="15" t="str">
        <f t="shared" si="126"/>
        <v/>
      </c>
      <c r="V1018" s="19" t="str">
        <f>IFERROR(VLOOKUP(D1018,'[1]comparativo br'!$A:$D,4,FALSE),"")</f>
        <v/>
      </c>
      <c r="W1018" s="19" t="str">
        <f>IFERROR(VLOOKUP(D1018,'[1]comparativo br'!$A:$E,5,FALSE),"")</f>
        <v/>
      </c>
      <c r="X1018" s="15" t="str">
        <f t="shared" si="133"/>
        <v/>
      </c>
      <c r="Y1018" s="18" t="e">
        <f>SUMIFS([2]Plan2!$H:$H,[2]Plan2!$A:$A,$D1018,[2]Plan2!$U:$U,6)</f>
        <v>#VALUE!</v>
      </c>
      <c r="Z1018" s="18" t="e">
        <f>SUMIFS([2]Plan2!$H:$H,[2]Plan2!$A:$A,$D1018,[2]Plan2!$U:$U,7)</f>
        <v>#VALUE!</v>
      </c>
      <c r="AA1018" s="18" t="e">
        <f>SUMIFS([2]Plan2!$H:$H,[2]Plan2!$A:$A,$D1018,[2]Plan2!$U:$U,8)</f>
        <v>#VALUE!</v>
      </c>
      <c r="AB1018" s="18" t="e">
        <f>SUMIFS([2]Plan2!$H:$H,[2]Plan2!$A:$A,$D1018,[2]Plan2!$U:$U,9)</f>
        <v>#VALUE!</v>
      </c>
      <c r="AC1018" s="18" t="e">
        <f>SUMIFS([2]Plan2!$H:$H,[2]Plan2!$A:$A,$D1018,[2]Plan2!$U:$U,10)</f>
        <v>#VALUE!</v>
      </c>
      <c r="AD1018" s="18" t="e">
        <f>SUMIFS([2]Plan2!$H:$H,[2]Plan2!$A:$A,$D1018,[2]Plan2!$U:$U,11)</f>
        <v>#VALUE!</v>
      </c>
      <c r="AE1018" s="18" t="e">
        <f>SUMIFS([2]Plan2!$H:$H,[2]Plan2!$A:$A,$D1018,[2]Plan2!$U:$U,12)</f>
        <v>#VALUE!</v>
      </c>
      <c r="AF1018" s="18" t="e">
        <f>SUMIFS([2]Plan2!$H:$H,[2]Plan2!$A:$A,$D1018,[2]Plan2!$U:$U,1)</f>
        <v>#VALUE!</v>
      </c>
      <c r="AG1018" s="18" t="e">
        <f>SUMIFS([2]Plan2!$H:$H,[2]Plan2!$A:$A,$D1018,[2]Plan2!$U:$U,2)</f>
        <v>#VALUE!</v>
      </c>
      <c r="AH1018" s="18" t="e">
        <f>SUMIFS([2]Plan2!$H:$H,[2]Plan2!$A:$A,$D1018,[2]Plan2!$U:$U,3)</f>
        <v>#VALUE!</v>
      </c>
      <c r="AI1018" s="18" t="e">
        <f>SUMIFS([2]Plan2!$H:$H,[2]Plan2!$A:$A,$D1018,[2]Plan2!$U:$U,4)</f>
        <v>#VALUE!</v>
      </c>
      <c r="AJ1018" s="18" t="e">
        <f>SUMIFS([2]Plan2!$H:$H,[2]Plan2!$A:$A,$D1018,[2]Plan2!$U:$U,5)</f>
        <v>#VALUE!</v>
      </c>
      <c r="AK1018" s="23" t="e">
        <f t="shared" si="127"/>
        <v>#VALUE!</v>
      </c>
      <c r="AL1018" s="23" t="e">
        <f t="shared" si="130"/>
        <v>#VALUE!</v>
      </c>
      <c r="AM1018">
        <f t="shared" si="128"/>
        <v>0</v>
      </c>
    </row>
    <row r="1019" spans="1:39" ht="15.75" x14ac:dyDescent="0.25">
      <c r="A1019" s="21"/>
      <c r="B1019" s="21" t="s">
        <v>1520</v>
      </c>
      <c r="C1019" s="21">
        <v>11338257</v>
      </c>
      <c r="D1019" s="25">
        <v>194208</v>
      </c>
      <c r="E1019" s="21" t="s">
        <v>24</v>
      </c>
      <c r="F1019" s="31" t="s">
        <v>2489</v>
      </c>
      <c r="G1019" s="21" t="s">
        <v>1038</v>
      </c>
      <c r="H1019" s="21" t="s">
        <v>553</v>
      </c>
      <c r="I1019" s="25" t="s">
        <v>132</v>
      </c>
      <c r="J1019" s="21" t="s">
        <v>85</v>
      </c>
      <c r="K1019" s="21" t="s">
        <v>86</v>
      </c>
      <c r="L1019" s="20">
        <v>45663</v>
      </c>
      <c r="M1019" s="20">
        <v>45545</v>
      </c>
      <c r="N1019" s="21" t="s">
        <v>22</v>
      </c>
      <c r="O1019" s="21">
        <v>2</v>
      </c>
      <c r="P1019" s="21">
        <v>4</v>
      </c>
      <c r="Q1019" s="21">
        <v>1</v>
      </c>
      <c r="R1019" s="15">
        <f t="shared" si="132"/>
        <v>-0.75</v>
      </c>
      <c r="S1019" s="18" t="str">
        <f>IFERROR(VLOOKUP(D1019,'[1]comparativo br'!$A:$B,2,FALSE),"")</f>
        <v/>
      </c>
      <c r="T1019" s="18" t="str">
        <f>IFERROR(VLOOKUP(D1019,'[1]comparativo br'!$A:$C,3,FALSE),"")</f>
        <v/>
      </c>
      <c r="U1019" s="15" t="str">
        <f t="shared" si="126"/>
        <v/>
      </c>
      <c r="V1019" s="19" t="str">
        <f>IFERROR(VLOOKUP(D1019,'[1]comparativo br'!$A:$D,4,FALSE),"")</f>
        <v/>
      </c>
      <c r="W1019" s="19" t="str">
        <f>IFERROR(VLOOKUP(D1019,'[1]comparativo br'!$A:$E,5,FALSE),"")</f>
        <v/>
      </c>
      <c r="X1019" s="15" t="str">
        <f t="shared" si="133"/>
        <v/>
      </c>
      <c r="Y1019" s="18" t="e">
        <f>SUMIFS([2]Plan2!$H:$H,[2]Plan2!$A:$A,$D1019,[2]Plan2!$U:$U,6)</f>
        <v>#VALUE!</v>
      </c>
      <c r="Z1019" s="18" t="e">
        <f>SUMIFS([2]Plan2!$H:$H,[2]Plan2!$A:$A,$D1019,[2]Plan2!$U:$U,7)</f>
        <v>#VALUE!</v>
      </c>
      <c r="AA1019" s="18" t="e">
        <f>SUMIFS([2]Plan2!$H:$H,[2]Plan2!$A:$A,$D1019,[2]Plan2!$U:$U,8)</f>
        <v>#VALUE!</v>
      </c>
      <c r="AB1019" s="18" t="e">
        <f>SUMIFS([2]Plan2!$H:$H,[2]Plan2!$A:$A,$D1019,[2]Plan2!$U:$U,9)</f>
        <v>#VALUE!</v>
      </c>
      <c r="AC1019" s="18" t="e">
        <f>SUMIFS([2]Plan2!$H:$H,[2]Plan2!$A:$A,$D1019,[2]Plan2!$U:$U,10)</f>
        <v>#VALUE!</v>
      </c>
      <c r="AD1019" s="18" t="e">
        <f>SUMIFS([2]Plan2!$H:$H,[2]Plan2!$A:$A,$D1019,[2]Plan2!$U:$U,11)</f>
        <v>#VALUE!</v>
      </c>
      <c r="AE1019" s="18" t="e">
        <f>SUMIFS([2]Plan2!$H:$H,[2]Plan2!$A:$A,$D1019,[2]Plan2!$U:$U,12)</f>
        <v>#VALUE!</v>
      </c>
      <c r="AF1019" s="18" t="e">
        <f>SUMIFS([2]Plan2!$H:$H,[2]Plan2!$A:$A,$D1019,[2]Plan2!$U:$U,1)</f>
        <v>#VALUE!</v>
      </c>
      <c r="AG1019" s="18" t="e">
        <f>SUMIFS([2]Plan2!$H:$H,[2]Plan2!$A:$A,$D1019,[2]Plan2!$U:$U,2)</f>
        <v>#VALUE!</v>
      </c>
      <c r="AH1019" s="18" t="e">
        <f>SUMIFS([2]Plan2!$H:$H,[2]Plan2!$A:$A,$D1019,[2]Plan2!$U:$U,3)</f>
        <v>#VALUE!</v>
      </c>
      <c r="AI1019" s="18" t="e">
        <f>SUMIFS([2]Plan2!$H:$H,[2]Plan2!$A:$A,$D1019,[2]Plan2!$U:$U,4)</f>
        <v>#VALUE!</v>
      </c>
      <c r="AJ1019" s="18" t="e">
        <f>SUMIFS([2]Plan2!$H:$H,[2]Plan2!$A:$A,$D1019,[2]Plan2!$U:$U,5)</f>
        <v>#VALUE!</v>
      </c>
      <c r="AK1019" s="23" t="e">
        <f t="shared" si="127"/>
        <v>#VALUE!</v>
      </c>
      <c r="AL1019" s="23" t="e">
        <f t="shared" si="130"/>
        <v>#VALUE!</v>
      </c>
      <c r="AM1019">
        <f t="shared" si="128"/>
        <v>0</v>
      </c>
    </row>
    <row r="1020" spans="1:39" ht="15.75" x14ac:dyDescent="0.25">
      <c r="A1020" s="21"/>
      <c r="B1020" s="21" t="s">
        <v>1520</v>
      </c>
      <c r="C1020" s="21">
        <v>11352186</v>
      </c>
      <c r="D1020" s="25">
        <v>501487</v>
      </c>
      <c r="E1020" s="21" t="s">
        <v>1575</v>
      </c>
      <c r="F1020" s="31" t="s">
        <v>1826</v>
      </c>
      <c r="G1020" s="21" t="s">
        <v>1728</v>
      </c>
      <c r="H1020" s="21" t="s">
        <v>271</v>
      </c>
      <c r="I1020" s="25" t="s">
        <v>121</v>
      </c>
      <c r="J1020" s="21" t="s">
        <v>21</v>
      </c>
      <c r="K1020" s="21"/>
      <c r="L1020" s="20">
        <v>45775</v>
      </c>
      <c r="M1020" s="20">
        <v>45783</v>
      </c>
      <c r="N1020" s="21" t="s">
        <v>18</v>
      </c>
      <c r="O1020" s="21">
        <v>164</v>
      </c>
      <c r="P1020" s="21">
        <v>2</v>
      </c>
      <c r="Q1020" s="21">
        <v>8</v>
      </c>
      <c r="R1020" s="15">
        <f t="shared" si="132"/>
        <v>3</v>
      </c>
      <c r="S1020" s="18">
        <f>IFERROR(VLOOKUP(D1020,'[1]comparativo br'!$A:$B,2,FALSE),"")</f>
        <v>13418</v>
      </c>
      <c r="T1020" s="18">
        <f>IFERROR(VLOOKUP(D1020,'[1]comparativo br'!$A:$C,3,FALSE),"")</f>
        <v>6612</v>
      </c>
      <c r="U1020" s="15">
        <f t="shared" si="126"/>
        <v>-0.507229095245193</v>
      </c>
      <c r="V1020" s="19">
        <f>IFERROR(VLOOKUP(D1020,'[1]comparativo br'!$A:$D,4,FALSE),"")</f>
        <v>126</v>
      </c>
      <c r="W1020" s="19">
        <f>IFERROR(VLOOKUP(D1020,'[1]comparativo br'!$A:$E,5,FALSE),"")</f>
        <v>37</v>
      </c>
      <c r="X1020" s="15">
        <f t="shared" si="133"/>
        <v>-0.70634920634920639</v>
      </c>
      <c r="Y1020" s="18" t="e">
        <f>SUMIFS([2]Plan2!$H:$H,[2]Plan2!$A:$A,$D1020,[2]Plan2!$U:$U,6)</f>
        <v>#VALUE!</v>
      </c>
      <c r="Z1020" s="18" t="e">
        <f>SUMIFS([2]Plan2!$H:$H,[2]Plan2!$A:$A,$D1020,[2]Plan2!$U:$U,7)</f>
        <v>#VALUE!</v>
      </c>
      <c r="AA1020" s="18" t="e">
        <f>SUMIFS([2]Plan2!$H:$H,[2]Plan2!$A:$A,$D1020,[2]Plan2!$U:$U,8)</f>
        <v>#VALUE!</v>
      </c>
      <c r="AB1020" s="18" t="e">
        <f>SUMIFS([2]Plan2!$H:$H,[2]Plan2!$A:$A,$D1020,[2]Plan2!$U:$U,9)</f>
        <v>#VALUE!</v>
      </c>
      <c r="AC1020" s="18" t="e">
        <f>SUMIFS([2]Plan2!$H:$H,[2]Plan2!$A:$A,$D1020,[2]Plan2!$U:$U,10)</f>
        <v>#VALUE!</v>
      </c>
      <c r="AD1020" s="18" t="e">
        <f>SUMIFS([2]Plan2!$H:$H,[2]Plan2!$A:$A,$D1020,[2]Plan2!$U:$U,11)</f>
        <v>#VALUE!</v>
      </c>
      <c r="AE1020" s="18" t="e">
        <f>SUMIFS([2]Plan2!$H:$H,[2]Plan2!$A:$A,$D1020,[2]Plan2!$U:$U,12)</f>
        <v>#VALUE!</v>
      </c>
      <c r="AF1020" s="18" t="e">
        <f>SUMIFS([2]Plan2!$H:$H,[2]Plan2!$A:$A,$D1020,[2]Plan2!$U:$U,1)</f>
        <v>#VALUE!</v>
      </c>
      <c r="AG1020" s="18" t="e">
        <f>SUMIFS([2]Plan2!$H:$H,[2]Plan2!$A:$A,$D1020,[2]Plan2!$U:$U,2)</f>
        <v>#VALUE!</v>
      </c>
      <c r="AH1020" s="18" t="e">
        <f>SUMIFS([2]Plan2!$H:$H,[2]Plan2!$A:$A,$D1020,[2]Plan2!$U:$U,3)</f>
        <v>#VALUE!</v>
      </c>
      <c r="AI1020" s="18" t="e">
        <f>SUMIFS([2]Plan2!$H:$H,[2]Plan2!$A:$A,$D1020,[2]Plan2!$U:$U,4)</f>
        <v>#VALUE!</v>
      </c>
      <c r="AJ1020" s="18" t="e">
        <f>SUMIFS([2]Plan2!$H:$H,[2]Plan2!$A:$A,$D1020,[2]Plan2!$U:$U,5)</f>
        <v>#VALUE!</v>
      </c>
      <c r="AK1020" s="23" t="e">
        <f t="shared" si="127"/>
        <v>#VALUE!</v>
      </c>
      <c r="AL1020" s="23" t="e">
        <f t="shared" si="130"/>
        <v>#VALUE!</v>
      </c>
      <c r="AM1020">
        <f t="shared" si="128"/>
        <v>0</v>
      </c>
    </row>
    <row r="1021" spans="1:39" ht="15.75" x14ac:dyDescent="0.25">
      <c r="A1021" s="21"/>
      <c r="B1021" s="21" t="s">
        <v>1519</v>
      </c>
      <c r="C1021" s="21">
        <v>11377665</v>
      </c>
      <c r="D1021" s="25">
        <v>502950</v>
      </c>
      <c r="E1021" s="21" t="s">
        <v>1180</v>
      </c>
      <c r="F1021" s="31" t="s">
        <v>1180</v>
      </c>
      <c r="G1021" s="21" t="s">
        <v>1511</v>
      </c>
      <c r="H1021" s="21" t="s">
        <v>1217</v>
      </c>
      <c r="I1021" s="25" t="s">
        <v>20</v>
      </c>
      <c r="J1021" s="21" t="s">
        <v>21</v>
      </c>
      <c r="K1021" s="21"/>
      <c r="L1021" s="20">
        <v>44608</v>
      </c>
      <c r="M1021" s="20">
        <v>45307</v>
      </c>
      <c r="N1021" s="21" t="s">
        <v>53</v>
      </c>
      <c r="O1021" s="21">
        <v>15</v>
      </c>
      <c r="P1021" s="21">
        <v>4</v>
      </c>
      <c r="Q1021" s="21">
        <v>0</v>
      </c>
      <c r="R1021" s="15">
        <f t="shared" si="132"/>
        <v>-1</v>
      </c>
      <c r="S1021" s="18" t="str">
        <f>IFERROR(VLOOKUP(D1021,'[1]comparativo br'!$A:$B,2,FALSE),"")</f>
        <v/>
      </c>
      <c r="T1021" s="18" t="str">
        <f>IFERROR(VLOOKUP(D1021,'[1]comparativo br'!$A:$C,3,FALSE),"")</f>
        <v/>
      </c>
      <c r="U1021" s="15" t="str">
        <f t="shared" si="126"/>
        <v/>
      </c>
      <c r="V1021" s="19" t="str">
        <f>IFERROR(VLOOKUP(D1021,'[1]comparativo br'!$A:$D,4,FALSE),"")</f>
        <v/>
      </c>
      <c r="W1021" s="19" t="str">
        <f>IFERROR(VLOOKUP(D1021,'[1]comparativo br'!$A:$E,5,FALSE),"")</f>
        <v/>
      </c>
      <c r="X1021" s="15" t="str">
        <f t="shared" si="133"/>
        <v/>
      </c>
      <c r="Y1021" s="18" t="e">
        <f>SUMIFS([2]Plan2!$H:$H,[2]Plan2!$A:$A,$D1021,[2]Plan2!$U:$U,6)</f>
        <v>#VALUE!</v>
      </c>
      <c r="Z1021" s="18" t="e">
        <f>SUMIFS([2]Plan2!$H:$H,[2]Plan2!$A:$A,$D1021,[2]Plan2!$U:$U,7)</f>
        <v>#VALUE!</v>
      </c>
      <c r="AA1021" s="18" t="e">
        <f>SUMIFS([2]Plan2!$H:$H,[2]Plan2!$A:$A,$D1021,[2]Plan2!$U:$U,8)</f>
        <v>#VALUE!</v>
      </c>
      <c r="AB1021" s="18" t="e">
        <f>SUMIFS([2]Plan2!$H:$H,[2]Plan2!$A:$A,$D1021,[2]Plan2!$U:$U,9)</f>
        <v>#VALUE!</v>
      </c>
      <c r="AC1021" s="18" t="e">
        <f>SUMIFS([2]Plan2!$H:$H,[2]Plan2!$A:$A,$D1021,[2]Plan2!$U:$U,10)</f>
        <v>#VALUE!</v>
      </c>
      <c r="AD1021" s="18" t="e">
        <f>SUMIFS([2]Plan2!$H:$H,[2]Plan2!$A:$A,$D1021,[2]Plan2!$U:$U,11)</f>
        <v>#VALUE!</v>
      </c>
      <c r="AE1021" s="18" t="e">
        <f>SUMIFS([2]Plan2!$H:$H,[2]Plan2!$A:$A,$D1021,[2]Plan2!$U:$U,12)</f>
        <v>#VALUE!</v>
      </c>
      <c r="AF1021" s="18" t="e">
        <f>SUMIFS([2]Plan2!$H:$H,[2]Plan2!$A:$A,$D1021,[2]Plan2!$U:$U,1)</f>
        <v>#VALUE!</v>
      </c>
      <c r="AG1021" s="18" t="e">
        <f>SUMIFS([2]Plan2!$H:$H,[2]Plan2!$A:$A,$D1021,[2]Plan2!$U:$U,2)</f>
        <v>#VALUE!</v>
      </c>
      <c r="AH1021" s="18" t="e">
        <f>SUMIFS([2]Plan2!$H:$H,[2]Plan2!$A:$A,$D1021,[2]Plan2!$U:$U,3)</f>
        <v>#VALUE!</v>
      </c>
      <c r="AI1021" s="18" t="e">
        <f>SUMIFS([2]Plan2!$H:$H,[2]Plan2!$A:$A,$D1021,[2]Plan2!$U:$U,4)</f>
        <v>#VALUE!</v>
      </c>
      <c r="AJ1021" s="18" t="e">
        <f>SUMIFS([2]Plan2!$H:$H,[2]Plan2!$A:$A,$D1021,[2]Plan2!$U:$U,5)</f>
        <v>#VALUE!</v>
      </c>
      <c r="AK1021" s="23" t="e">
        <f t="shared" si="127"/>
        <v>#VALUE!</v>
      </c>
      <c r="AL1021" s="23" t="e">
        <f t="shared" si="130"/>
        <v>#VALUE!</v>
      </c>
      <c r="AM1021">
        <f t="shared" si="128"/>
        <v>0</v>
      </c>
    </row>
    <row r="1022" spans="1:39" ht="15.75" x14ac:dyDescent="0.25">
      <c r="A1022" s="21"/>
      <c r="B1022" s="21" t="s">
        <v>1519</v>
      </c>
      <c r="C1022" s="21">
        <v>11441930</v>
      </c>
      <c r="D1022" s="25">
        <v>194679</v>
      </c>
      <c r="E1022" s="21" t="s">
        <v>1575</v>
      </c>
      <c r="F1022" s="31" t="s">
        <v>1575</v>
      </c>
      <c r="G1022" s="21" t="s">
        <v>1684</v>
      </c>
      <c r="H1022" s="21" t="s">
        <v>747</v>
      </c>
      <c r="I1022" s="25" t="s">
        <v>15</v>
      </c>
      <c r="J1022" s="21" t="s">
        <v>85</v>
      </c>
      <c r="K1022" s="21" t="s">
        <v>386</v>
      </c>
      <c r="L1022" s="20">
        <v>45565</v>
      </c>
      <c r="M1022" s="20">
        <v>45700</v>
      </c>
      <c r="N1022" s="21" t="s">
        <v>53</v>
      </c>
      <c r="O1022" s="21">
        <v>9</v>
      </c>
      <c r="P1022" s="21">
        <v>0</v>
      </c>
      <c r="Q1022" s="21">
        <v>24</v>
      </c>
      <c r="R1022" s="15">
        <v>1</v>
      </c>
      <c r="S1022" s="18" t="str">
        <f>IFERROR(VLOOKUP(D1022,'[1]comparativo br'!$A:$B,2,FALSE),"")</f>
        <v/>
      </c>
      <c r="T1022" s="18" t="str">
        <f>IFERROR(VLOOKUP(D1022,'[1]comparativo br'!$A:$C,3,FALSE),"")</f>
        <v/>
      </c>
      <c r="U1022" s="15" t="str">
        <f t="shared" si="126"/>
        <v/>
      </c>
      <c r="V1022" s="19" t="str">
        <f>IFERROR(VLOOKUP(D1022,'[1]comparativo br'!$A:$D,4,FALSE),"")</f>
        <v/>
      </c>
      <c r="W1022" s="19" t="str">
        <f>IFERROR(VLOOKUP(D1022,'[1]comparativo br'!$A:$E,5,FALSE),"")</f>
        <v/>
      </c>
      <c r="X1022" s="15" t="str">
        <f t="shared" si="133"/>
        <v/>
      </c>
      <c r="Y1022" s="18" t="e">
        <f>SUMIFS([2]Plan2!$H:$H,[2]Plan2!$A:$A,$D1022,[2]Plan2!$U:$U,6)</f>
        <v>#VALUE!</v>
      </c>
      <c r="Z1022" s="18" t="e">
        <f>SUMIFS([2]Plan2!$H:$H,[2]Plan2!$A:$A,$D1022,[2]Plan2!$U:$U,7)</f>
        <v>#VALUE!</v>
      </c>
      <c r="AA1022" s="18" t="e">
        <f>SUMIFS([2]Plan2!$H:$H,[2]Plan2!$A:$A,$D1022,[2]Plan2!$U:$U,8)</f>
        <v>#VALUE!</v>
      </c>
      <c r="AB1022" s="18" t="e">
        <f>SUMIFS([2]Plan2!$H:$H,[2]Plan2!$A:$A,$D1022,[2]Plan2!$U:$U,9)</f>
        <v>#VALUE!</v>
      </c>
      <c r="AC1022" s="18" t="e">
        <f>SUMIFS([2]Plan2!$H:$H,[2]Plan2!$A:$A,$D1022,[2]Plan2!$U:$U,10)</f>
        <v>#VALUE!</v>
      </c>
      <c r="AD1022" s="18" t="e">
        <f>SUMIFS([2]Plan2!$H:$H,[2]Plan2!$A:$A,$D1022,[2]Plan2!$U:$U,11)</f>
        <v>#VALUE!</v>
      </c>
      <c r="AE1022" s="18" t="e">
        <f>SUMIFS([2]Plan2!$H:$H,[2]Plan2!$A:$A,$D1022,[2]Plan2!$U:$U,12)</f>
        <v>#VALUE!</v>
      </c>
      <c r="AF1022" s="18" t="e">
        <f>SUMIFS([2]Plan2!$H:$H,[2]Plan2!$A:$A,$D1022,[2]Plan2!$U:$U,1)</f>
        <v>#VALUE!</v>
      </c>
      <c r="AG1022" s="18" t="e">
        <f>SUMIFS([2]Plan2!$H:$H,[2]Plan2!$A:$A,$D1022,[2]Plan2!$U:$U,2)</f>
        <v>#VALUE!</v>
      </c>
      <c r="AH1022" s="18" t="e">
        <f>SUMIFS([2]Plan2!$H:$H,[2]Plan2!$A:$A,$D1022,[2]Plan2!$U:$U,3)</f>
        <v>#VALUE!</v>
      </c>
      <c r="AI1022" s="18" t="e">
        <f>SUMIFS([2]Plan2!$H:$H,[2]Plan2!$A:$A,$D1022,[2]Plan2!$U:$U,4)</f>
        <v>#VALUE!</v>
      </c>
      <c r="AJ1022" s="18" t="e">
        <f>SUMIFS([2]Plan2!$H:$H,[2]Plan2!$A:$A,$D1022,[2]Plan2!$U:$U,5)</f>
        <v>#VALUE!</v>
      </c>
      <c r="AK1022" s="23" t="e">
        <f t="shared" si="127"/>
        <v>#VALUE!</v>
      </c>
      <c r="AL1022" s="23" t="e">
        <f t="shared" si="130"/>
        <v>#VALUE!</v>
      </c>
      <c r="AM1022">
        <f t="shared" si="128"/>
        <v>0</v>
      </c>
    </row>
    <row r="1023" spans="1:39" ht="15.75" x14ac:dyDescent="0.25">
      <c r="A1023" s="21"/>
      <c r="B1023" s="21" t="s">
        <v>1520</v>
      </c>
      <c r="C1023" s="21">
        <v>11482565</v>
      </c>
      <c r="D1023" s="25">
        <v>100488</v>
      </c>
      <c r="E1023" s="21" t="s">
        <v>69</v>
      </c>
      <c r="F1023" s="31" t="s">
        <v>69</v>
      </c>
      <c r="G1023" s="21" t="s">
        <v>202</v>
      </c>
      <c r="H1023" s="21" t="s">
        <v>203</v>
      </c>
      <c r="I1023" s="25" t="s">
        <v>20</v>
      </c>
      <c r="J1023" s="21" t="s">
        <v>16</v>
      </c>
      <c r="K1023" s="21" t="s">
        <v>46</v>
      </c>
      <c r="L1023" s="20">
        <v>45422</v>
      </c>
      <c r="M1023" s="20">
        <v>45791</v>
      </c>
      <c r="N1023" s="21" t="s">
        <v>18</v>
      </c>
      <c r="O1023" s="21">
        <v>28</v>
      </c>
      <c r="P1023" s="21">
        <v>28</v>
      </c>
      <c r="Q1023" s="21">
        <v>20</v>
      </c>
      <c r="R1023" s="15">
        <f>(Q1023-P1023)/P1023</f>
        <v>-0.2857142857142857</v>
      </c>
      <c r="S1023" s="18">
        <f>IFERROR(VLOOKUP(D1023,'[1]comparativo br'!$A:$B,2,FALSE),"")</f>
        <v>3720</v>
      </c>
      <c r="T1023" s="18">
        <f>IFERROR(VLOOKUP(D1023,'[1]comparativo br'!$A:$C,3,FALSE),"")</f>
        <v>0</v>
      </c>
      <c r="U1023" s="15">
        <f t="shared" si="126"/>
        <v>-1</v>
      </c>
      <c r="V1023" s="19">
        <f>IFERROR(VLOOKUP(D1023,'[1]comparativo br'!$A:$D,4,FALSE),"")</f>
        <v>7</v>
      </c>
      <c r="W1023" s="19">
        <f>IFERROR(VLOOKUP(D1023,'[1]comparativo br'!$A:$E,5,FALSE),"")</f>
        <v>0</v>
      </c>
      <c r="X1023" s="15">
        <f t="shared" si="133"/>
        <v>-1</v>
      </c>
      <c r="Y1023" s="18" t="e">
        <f>SUMIFS([2]Plan2!$H:$H,[2]Plan2!$A:$A,$D1023,[2]Plan2!$U:$U,6)</f>
        <v>#VALUE!</v>
      </c>
      <c r="Z1023" s="18" t="e">
        <f>SUMIFS([2]Plan2!$H:$H,[2]Plan2!$A:$A,$D1023,[2]Plan2!$U:$U,7)</f>
        <v>#VALUE!</v>
      </c>
      <c r="AA1023" s="18" t="e">
        <f>SUMIFS([2]Plan2!$H:$H,[2]Plan2!$A:$A,$D1023,[2]Plan2!$U:$U,8)</f>
        <v>#VALUE!</v>
      </c>
      <c r="AB1023" s="18" t="e">
        <f>SUMIFS([2]Plan2!$H:$H,[2]Plan2!$A:$A,$D1023,[2]Plan2!$U:$U,9)</f>
        <v>#VALUE!</v>
      </c>
      <c r="AC1023" s="18" t="e">
        <f>SUMIFS([2]Plan2!$H:$H,[2]Plan2!$A:$A,$D1023,[2]Plan2!$U:$U,10)</f>
        <v>#VALUE!</v>
      </c>
      <c r="AD1023" s="18" t="e">
        <f>SUMIFS([2]Plan2!$H:$H,[2]Plan2!$A:$A,$D1023,[2]Plan2!$U:$U,11)</f>
        <v>#VALUE!</v>
      </c>
      <c r="AE1023" s="18" t="e">
        <f>SUMIFS([2]Plan2!$H:$H,[2]Plan2!$A:$A,$D1023,[2]Plan2!$U:$U,12)</f>
        <v>#VALUE!</v>
      </c>
      <c r="AF1023" s="18" t="e">
        <f>SUMIFS([2]Plan2!$H:$H,[2]Plan2!$A:$A,$D1023,[2]Plan2!$U:$U,1)</f>
        <v>#VALUE!</v>
      </c>
      <c r="AG1023" s="18" t="e">
        <f>SUMIFS([2]Plan2!$H:$H,[2]Plan2!$A:$A,$D1023,[2]Plan2!$U:$U,2)</f>
        <v>#VALUE!</v>
      </c>
      <c r="AH1023" s="18" t="e">
        <f>SUMIFS([2]Plan2!$H:$H,[2]Plan2!$A:$A,$D1023,[2]Plan2!$U:$U,3)</f>
        <v>#VALUE!</v>
      </c>
      <c r="AI1023" s="18" t="e">
        <f>SUMIFS([2]Plan2!$H:$H,[2]Plan2!$A:$A,$D1023,[2]Plan2!$U:$U,4)</f>
        <v>#VALUE!</v>
      </c>
      <c r="AJ1023" s="18" t="e">
        <f>SUMIFS([2]Plan2!$H:$H,[2]Plan2!$A:$A,$D1023,[2]Plan2!$U:$U,5)</f>
        <v>#VALUE!</v>
      </c>
      <c r="AK1023" s="23" t="e">
        <f t="shared" si="127"/>
        <v>#VALUE!</v>
      </c>
      <c r="AL1023" s="23" t="e">
        <f t="shared" si="130"/>
        <v>#VALUE!</v>
      </c>
      <c r="AM1023">
        <f t="shared" si="128"/>
        <v>0</v>
      </c>
    </row>
    <row r="1024" spans="1:39" ht="15.75" x14ac:dyDescent="0.25">
      <c r="A1024" s="21"/>
      <c r="B1024" s="21" t="s">
        <v>1520</v>
      </c>
      <c r="C1024" s="21">
        <v>11492141</v>
      </c>
      <c r="D1024" s="25">
        <v>193857</v>
      </c>
      <c r="E1024" s="21" t="s">
        <v>2184</v>
      </c>
      <c r="F1024" s="31" t="s">
        <v>24</v>
      </c>
      <c r="G1024" s="21" t="s">
        <v>964</v>
      </c>
      <c r="H1024" s="21" t="s">
        <v>965</v>
      </c>
      <c r="I1024" s="25" t="s">
        <v>45</v>
      </c>
      <c r="J1024" s="21" t="s">
        <v>27</v>
      </c>
      <c r="K1024" s="21" t="s">
        <v>74</v>
      </c>
      <c r="L1024" s="20">
        <v>45439</v>
      </c>
      <c r="M1024" s="20"/>
      <c r="N1024" s="21" t="s">
        <v>53</v>
      </c>
      <c r="O1024" s="21"/>
      <c r="P1024" s="21"/>
      <c r="Q1024" s="21"/>
      <c r="R1024" s="28"/>
      <c r="S1024" s="18" t="str">
        <f>IFERROR(VLOOKUP(D1024,'[1]comparativo br'!$A:$B,2,FALSE),"")</f>
        <v/>
      </c>
      <c r="T1024" s="18" t="str">
        <f>IFERROR(VLOOKUP(D1024,'[1]comparativo br'!$A:$C,3,FALSE),"")</f>
        <v/>
      </c>
      <c r="U1024" s="15" t="str">
        <f t="shared" si="126"/>
        <v/>
      </c>
      <c r="V1024" s="19" t="str">
        <f>IFERROR(VLOOKUP(D1024,'[1]comparativo br'!$A:$D,4,FALSE),"")</f>
        <v/>
      </c>
      <c r="W1024" s="19" t="str">
        <f>IFERROR(VLOOKUP(D1024,'[1]comparativo br'!$A:$E,5,FALSE),"")</f>
        <v/>
      </c>
      <c r="X1024" s="15" t="str">
        <f t="shared" si="133"/>
        <v/>
      </c>
      <c r="Y1024" s="18" t="e">
        <f>SUMIFS([2]Plan2!$H:$H,[2]Plan2!$A:$A,$D1024,[2]Plan2!$U:$U,6)</f>
        <v>#VALUE!</v>
      </c>
      <c r="Z1024" s="18" t="e">
        <f>SUMIFS([2]Plan2!$H:$H,[2]Plan2!$A:$A,$D1024,[2]Plan2!$U:$U,7)</f>
        <v>#VALUE!</v>
      </c>
      <c r="AA1024" s="18" t="e">
        <f>SUMIFS([2]Plan2!$H:$H,[2]Plan2!$A:$A,$D1024,[2]Plan2!$U:$U,8)</f>
        <v>#VALUE!</v>
      </c>
      <c r="AB1024" s="18" t="e">
        <f>SUMIFS([2]Plan2!$H:$H,[2]Plan2!$A:$A,$D1024,[2]Plan2!$U:$U,9)</f>
        <v>#VALUE!</v>
      </c>
      <c r="AC1024" s="18" t="e">
        <f>SUMIFS([2]Plan2!$H:$H,[2]Plan2!$A:$A,$D1024,[2]Plan2!$U:$U,10)</f>
        <v>#VALUE!</v>
      </c>
      <c r="AD1024" s="18" t="e">
        <f>SUMIFS([2]Plan2!$H:$H,[2]Plan2!$A:$A,$D1024,[2]Plan2!$U:$U,11)</f>
        <v>#VALUE!</v>
      </c>
      <c r="AE1024" s="18" t="e">
        <f>SUMIFS([2]Plan2!$H:$H,[2]Plan2!$A:$A,$D1024,[2]Plan2!$U:$U,12)</f>
        <v>#VALUE!</v>
      </c>
      <c r="AF1024" s="18" t="e">
        <f>SUMIFS([2]Plan2!$H:$H,[2]Plan2!$A:$A,$D1024,[2]Plan2!$U:$U,1)</f>
        <v>#VALUE!</v>
      </c>
      <c r="AG1024" s="18" t="e">
        <f>SUMIFS([2]Plan2!$H:$H,[2]Plan2!$A:$A,$D1024,[2]Plan2!$U:$U,2)</f>
        <v>#VALUE!</v>
      </c>
      <c r="AH1024" s="18" t="e">
        <f>SUMIFS([2]Plan2!$H:$H,[2]Plan2!$A:$A,$D1024,[2]Plan2!$U:$U,3)</f>
        <v>#VALUE!</v>
      </c>
      <c r="AI1024" s="18" t="e">
        <f>SUMIFS([2]Plan2!$H:$H,[2]Plan2!$A:$A,$D1024,[2]Plan2!$U:$U,4)</f>
        <v>#VALUE!</v>
      </c>
      <c r="AJ1024" s="18" t="e">
        <f>SUMIFS([2]Plan2!$H:$H,[2]Plan2!$A:$A,$D1024,[2]Plan2!$U:$U,5)</f>
        <v>#VALUE!</v>
      </c>
      <c r="AK1024" s="23" t="e">
        <f t="shared" si="127"/>
        <v>#VALUE!</v>
      </c>
      <c r="AL1024" s="23" t="e">
        <f t="shared" si="130"/>
        <v>#VALUE!</v>
      </c>
      <c r="AM1024">
        <f t="shared" si="128"/>
        <v>0</v>
      </c>
    </row>
    <row r="1025" spans="1:39" ht="15.75" x14ac:dyDescent="0.25">
      <c r="A1025" s="21"/>
      <c r="B1025" s="21" t="s">
        <v>1519</v>
      </c>
      <c r="C1025" s="21">
        <v>11492141</v>
      </c>
      <c r="D1025" s="25">
        <v>193854</v>
      </c>
      <c r="E1025" s="21" t="s">
        <v>24</v>
      </c>
      <c r="F1025" s="31" t="s">
        <v>1826</v>
      </c>
      <c r="G1025" s="21" t="s">
        <v>964</v>
      </c>
      <c r="H1025" s="21" t="s">
        <v>486</v>
      </c>
      <c r="I1025" s="25" t="s">
        <v>121</v>
      </c>
      <c r="J1025" s="21" t="s">
        <v>27</v>
      </c>
      <c r="K1025" s="21" t="s">
        <v>74</v>
      </c>
      <c r="L1025" s="20">
        <v>45644</v>
      </c>
      <c r="M1025" s="20">
        <v>45566</v>
      </c>
      <c r="N1025" s="21" t="s">
        <v>22</v>
      </c>
      <c r="O1025" s="21">
        <v>14</v>
      </c>
      <c r="P1025" s="21">
        <v>25</v>
      </c>
      <c r="Q1025" s="21">
        <v>3</v>
      </c>
      <c r="R1025" s="15">
        <f>(Q1025-P1025)/P1025</f>
        <v>-0.88</v>
      </c>
      <c r="S1025" s="18">
        <f>IFERROR(VLOOKUP(D1025,'[1]comparativo br'!$A:$B,2,FALSE),"")</f>
        <v>0</v>
      </c>
      <c r="T1025" s="18">
        <f>IFERROR(VLOOKUP(D1025,'[1]comparativo br'!$A:$C,3,FALSE),"")</f>
        <v>6360</v>
      </c>
      <c r="U1025" s="15" t="str">
        <f t="shared" si="126"/>
        <v/>
      </c>
      <c r="V1025" s="19">
        <f>IFERROR(VLOOKUP(D1025,'[1]comparativo br'!$A:$D,4,FALSE),"")</f>
        <v>0</v>
      </c>
      <c r="W1025" s="19">
        <f>IFERROR(VLOOKUP(D1025,'[1]comparativo br'!$A:$E,5,FALSE),"")</f>
        <v>20</v>
      </c>
      <c r="X1025" s="15" t="str">
        <f t="shared" si="133"/>
        <v/>
      </c>
      <c r="Y1025" s="18" t="e">
        <f>SUMIFS([2]Plan2!$H:$H,[2]Plan2!$A:$A,$D1025,[2]Plan2!$U:$U,6)</f>
        <v>#VALUE!</v>
      </c>
      <c r="Z1025" s="18" t="e">
        <f>SUMIFS([2]Plan2!$H:$H,[2]Plan2!$A:$A,$D1025,[2]Plan2!$U:$U,7)</f>
        <v>#VALUE!</v>
      </c>
      <c r="AA1025" s="18" t="e">
        <f>SUMIFS([2]Plan2!$H:$H,[2]Plan2!$A:$A,$D1025,[2]Plan2!$U:$U,8)</f>
        <v>#VALUE!</v>
      </c>
      <c r="AB1025" s="18" t="e">
        <f>SUMIFS([2]Plan2!$H:$H,[2]Plan2!$A:$A,$D1025,[2]Plan2!$U:$U,9)</f>
        <v>#VALUE!</v>
      </c>
      <c r="AC1025" s="18" t="e">
        <f>SUMIFS([2]Plan2!$H:$H,[2]Plan2!$A:$A,$D1025,[2]Plan2!$U:$U,10)</f>
        <v>#VALUE!</v>
      </c>
      <c r="AD1025" s="18" t="e">
        <f>SUMIFS([2]Plan2!$H:$H,[2]Plan2!$A:$A,$D1025,[2]Plan2!$U:$U,11)</f>
        <v>#VALUE!</v>
      </c>
      <c r="AE1025" s="18" t="e">
        <f>SUMIFS([2]Plan2!$H:$H,[2]Plan2!$A:$A,$D1025,[2]Plan2!$U:$U,12)</f>
        <v>#VALUE!</v>
      </c>
      <c r="AF1025" s="18" t="e">
        <f>SUMIFS([2]Plan2!$H:$H,[2]Plan2!$A:$A,$D1025,[2]Plan2!$U:$U,1)</f>
        <v>#VALUE!</v>
      </c>
      <c r="AG1025" s="18" t="e">
        <f>SUMIFS([2]Plan2!$H:$H,[2]Plan2!$A:$A,$D1025,[2]Plan2!$U:$U,2)</f>
        <v>#VALUE!</v>
      </c>
      <c r="AH1025" s="18" t="e">
        <f>SUMIFS([2]Plan2!$H:$H,[2]Plan2!$A:$A,$D1025,[2]Plan2!$U:$U,3)</f>
        <v>#VALUE!</v>
      </c>
      <c r="AI1025" s="18" t="e">
        <f>SUMIFS([2]Plan2!$H:$H,[2]Plan2!$A:$A,$D1025,[2]Plan2!$U:$U,4)</f>
        <v>#VALUE!</v>
      </c>
      <c r="AJ1025" s="18" t="e">
        <f>SUMIFS([2]Plan2!$H:$H,[2]Plan2!$A:$A,$D1025,[2]Plan2!$U:$U,5)</f>
        <v>#VALUE!</v>
      </c>
      <c r="AK1025" s="23" t="e">
        <f t="shared" si="127"/>
        <v>#VALUE!</v>
      </c>
      <c r="AL1025" s="23" t="e">
        <f t="shared" si="130"/>
        <v>#VALUE!</v>
      </c>
      <c r="AM1025">
        <f t="shared" si="128"/>
        <v>0</v>
      </c>
    </row>
    <row r="1026" spans="1:39" ht="15.75" x14ac:dyDescent="0.25">
      <c r="A1026" s="21"/>
      <c r="B1026" s="21" t="s">
        <v>1519</v>
      </c>
      <c r="C1026" s="21">
        <v>11492141</v>
      </c>
      <c r="D1026" s="25">
        <v>102395</v>
      </c>
      <c r="E1026" s="21" t="s">
        <v>24</v>
      </c>
      <c r="F1026" s="31" t="s">
        <v>24</v>
      </c>
      <c r="G1026" s="21" t="s">
        <v>964</v>
      </c>
      <c r="H1026" s="21" t="s">
        <v>271</v>
      </c>
      <c r="I1026" s="25" t="s">
        <v>121</v>
      </c>
      <c r="J1026" s="21" t="s">
        <v>27</v>
      </c>
      <c r="K1026" s="21" t="s">
        <v>74</v>
      </c>
      <c r="L1026" s="20">
        <v>45644</v>
      </c>
      <c r="M1026" s="20">
        <v>45762</v>
      </c>
      <c r="N1026" s="21" t="s">
        <v>18</v>
      </c>
      <c r="O1026" s="21">
        <v>1</v>
      </c>
      <c r="P1026" s="21">
        <v>0</v>
      </c>
      <c r="Q1026" s="21">
        <v>2</v>
      </c>
      <c r="R1026" s="15">
        <v>1</v>
      </c>
      <c r="S1026" s="18" t="str">
        <f>IFERROR(VLOOKUP(D1026,'[1]comparativo br'!$A:$B,2,FALSE),"")</f>
        <v/>
      </c>
      <c r="T1026" s="18" t="str">
        <f>IFERROR(VLOOKUP(D1026,'[1]comparativo br'!$A:$C,3,FALSE),"")</f>
        <v/>
      </c>
      <c r="U1026" s="15" t="str">
        <f t="shared" si="126"/>
        <v/>
      </c>
      <c r="V1026" s="19" t="str">
        <f>IFERROR(VLOOKUP(D1026,'[1]comparativo br'!$A:$D,4,FALSE),"")</f>
        <v/>
      </c>
      <c r="W1026" s="19" t="str">
        <f>IFERROR(VLOOKUP(D1026,'[1]comparativo br'!$A:$E,5,FALSE),"")</f>
        <v/>
      </c>
      <c r="X1026" s="15" t="str">
        <f t="shared" si="133"/>
        <v/>
      </c>
      <c r="Y1026" s="18" t="e">
        <f>SUMIFS([2]Plan2!$H:$H,[2]Plan2!$A:$A,$D1026,[2]Plan2!$U:$U,6)</f>
        <v>#VALUE!</v>
      </c>
      <c r="Z1026" s="18" t="e">
        <f>SUMIFS([2]Plan2!$H:$H,[2]Plan2!$A:$A,$D1026,[2]Plan2!$U:$U,7)</f>
        <v>#VALUE!</v>
      </c>
      <c r="AA1026" s="18" t="e">
        <f>SUMIFS([2]Plan2!$H:$H,[2]Plan2!$A:$A,$D1026,[2]Plan2!$U:$U,8)</f>
        <v>#VALUE!</v>
      </c>
      <c r="AB1026" s="18" t="e">
        <f>SUMIFS([2]Plan2!$H:$H,[2]Plan2!$A:$A,$D1026,[2]Plan2!$U:$U,9)</f>
        <v>#VALUE!</v>
      </c>
      <c r="AC1026" s="18" t="e">
        <f>SUMIFS([2]Plan2!$H:$H,[2]Plan2!$A:$A,$D1026,[2]Plan2!$U:$U,10)</f>
        <v>#VALUE!</v>
      </c>
      <c r="AD1026" s="18" t="e">
        <f>SUMIFS([2]Plan2!$H:$H,[2]Plan2!$A:$A,$D1026,[2]Plan2!$U:$U,11)</f>
        <v>#VALUE!</v>
      </c>
      <c r="AE1026" s="18" t="e">
        <f>SUMIFS([2]Plan2!$H:$H,[2]Plan2!$A:$A,$D1026,[2]Plan2!$U:$U,12)</f>
        <v>#VALUE!</v>
      </c>
      <c r="AF1026" s="18" t="e">
        <f>SUMIFS([2]Plan2!$H:$H,[2]Plan2!$A:$A,$D1026,[2]Plan2!$U:$U,1)</f>
        <v>#VALUE!</v>
      </c>
      <c r="AG1026" s="18" t="e">
        <f>SUMIFS([2]Plan2!$H:$H,[2]Plan2!$A:$A,$D1026,[2]Plan2!$U:$U,2)</f>
        <v>#VALUE!</v>
      </c>
      <c r="AH1026" s="18" t="e">
        <f>SUMIFS([2]Plan2!$H:$H,[2]Plan2!$A:$A,$D1026,[2]Plan2!$U:$U,3)</f>
        <v>#VALUE!</v>
      </c>
      <c r="AI1026" s="18" t="e">
        <f>SUMIFS([2]Plan2!$H:$H,[2]Plan2!$A:$A,$D1026,[2]Plan2!$U:$U,4)</f>
        <v>#VALUE!</v>
      </c>
      <c r="AJ1026" s="18" t="e">
        <f>SUMIFS([2]Plan2!$H:$H,[2]Plan2!$A:$A,$D1026,[2]Plan2!$U:$U,5)</f>
        <v>#VALUE!</v>
      </c>
      <c r="AK1026" s="23" t="e">
        <f t="shared" si="127"/>
        <v>#VALUE!</v>
      </c>
      <c r="AL1026" s="23" t="e">
        <f t="shared" si="130"/>
        <v>#VALUE!</v>
      </c>
      <c r="AM1026">
        <f t="shared" si="128"/>
        <v>0</v>
      </c>
    </row>
    <row r="1027" spans="1:39" ht="15.75" x14ac:dyDescent="0.25">
      <c r="A1027" s="21"/>
      <c r="B1027" s="21" t="s">
        <v>1520</v>
      </c>
      <c r="C1027" s="21">
        <v>11492141</v>
      </c>
      <c r="D1027" s="25">
        <v>193858</v>
      </c>
      <c r="E1027" s="21" t="s">
        <v>24</v>
      </c>
      <c r="F1027" s="31" t="s">
        <v>1826</v>
      </c>
      <c r="G1027" s="21" t="s">
        <v>964</v>
      </c>
      <c r="H1027" s="21" t="s">
        <v>156</v>
      </c>
      <c r="I1027" s="25" t="s">
        <v>121</v>
      </c>
      <c r="J1027" s="21" t="s">
        <v>27</v>
      </c>
      <c r="K1027" s="21" t="s">
        <v>74</v>
      </c>
      <c r="L1027" s="20">
        <v>45644</v>
      </c>
      <c r="M1027" s="20">
        <v>45783</v>
      </c>
      <c r="N1027" s="21" t="s">
        <v>18</v>
      </c>
      <c r="O1027" s="21">
        <v>52</v>
      </c>
      <c r="P1027" s="21">
        <v>50</v>
      </c>
      <c r="Q1027" s="21">
        <v>45</v>
      </c>
      <c r="R1027" s="15">
        <f>(Q1027-P1027)/P1027</f>
        <v>-0.1</v>
      </c>
      <c r="S1027" s="18">
        <f>IFERROR(VLOOKUP(D1027,'[1]comparativo br'!$A:$B,2,FALSE),"")</f>
        <v>0</v>
      </c>
      <c r="T1027" s="18">
        <f>IFERROR(VLOOKUP(D1027,'[1]comparativo br'!$A:$C,3,FALSE),"")</f>
        <v>3180</v>
      </c>
      <c r="U1027" s="15" t="str">
        <f t="shared" si="126"/>
        <v/>
      </c>
      <c r="V1027" s="19">
        <f>IFERROR(VLOOKUP(D1027,'[1]comparativo br'!$A:$D,4,FALSE),"")</f>
        <v>103</v>
      </c>
      <c r="W1027" s="19">
        <f>IFERROR(VLOOKUP(D1027,'[1]comparativo br'!$A:$E,5,FALSE),"")</f>
        <v>25</v>
      </c>
      <c r="X1027" s="15">
        <f t="shared" si="133"/>
        <v>-0.75728155339805825</v>
      </c>
      <c r="Y1027" s="18" t="e">
        <f>SUMIFS([2]Plan2!$H:$H,[2]Plan2!$A:$A,$D1027,[2]Plan2!$U:$U,6)</f>
        <v>#VALUE!</v>
      </c>
      <c r="Z1027" s="18" t="e">
        <f>SUMIFS([2]Plan2!$H:$H,[2]Plan2!$A:$A,$D1027,[2]Plan2!$U:$U,7)</f>
        <v>#VALUE!</v>
      </c>
      <c r="AA1027" s="18" t="e">
        <f>SUMIFS([2]Plan2!$H:$H,[2]Plan2!$A:$A,$D1027,[2]Plan2!$U:$U,8)</f>
        <v>#VALUE!</v>
      </c>
      <c r="AB1027" s="18" t="e">
        <f>SUMIFS([2]Plan2!$H:$H,[2]Plan2!$A:$A,$D1027,[2]Plan2!$U:$U,9)</f>
        <v>#VALUE!</v>
      </c>
      <c r="AC1027" s="18" t="e">
        <f>SUMIFS([2]Plan2!$H:$H,[2]Plan2!$A:$A,$D1027,[2]Plan2!$U:$U,10)</f>
        <v>#VALUE!</v>
      </c>
      <c r="AD1027" s="18" t="e">
        <f>SUMIFS([2]Plan2!$H:$H,[2]Plan2!$A:$A,$D1027,[2]Plan2!$U:$U,11)</f>
        <v>#VALUE!</v>
      </c>
      <c r="AE1027" s="18" t="e">
        <f>SUMIFS([2]Plan2!$H:$H,[2]Plan2!$A:$A,$D1027,[2]Plan2!$U:$U,12)</f>
        <v>#VALUE!</v>
      </c>
      <c r="AF1027" s="18" t="e">
        <f>SUMIFS([2]Plan2!$H:$H,[2]Plan2!$A:$A,$D1027,[2]Plan2!$U:$U,1)</f>
        <v>#VALUE!</v>
      </c>
      <c r="AG1027" s="18" t="e">
        <f>SUMIFS([2]Plan2!$H:$H,[2]Plan2!$A:$A,$D1027,[2]Plan2!$U:$U,2)</f>
        <v>#VALUE!</v>
      </c>
      <c r="AH1027" s="18" t="e">
        <f>SUMIFS([2]Plan2!$H:$H,[2]Plan2!$A:$A,$D1027,[2]Plan2!$U:$U,3)</f>
        <v>#VALUE!</v>
      </c>
      <c r="AI1027" s="18" t="e">
        <f>SUMIFS([2]Plan2!$H:$H,[2]Plan2!$A:$A,$D1027,[2]Plan2!$U:$U,4)</f>
        <v>#VALUE!</v>
      </c>
      <c r="AJ1027" s="18" t="e">
        <f>SUMIFS([2]Plan2!$H:$H,[2]Plan2!$A:$A,$D1027,[2]Plan2!$U:$U,5)</f>
        <v>#VALUE!</v>
      </c>
      <c r="AK1027" s="23" t="e">
        <f t="shared" si="127"/>
        <v>#VALUE!</v>
      </c>
      <c r="AL1027" s="23" t="e">
        <f t="shared" si="130"/>
        <v>#VALUE!</v>
      </c>
      <c r="AM1027">
        <f t="shared" si="128"/>
        <v>0</v>
      </c>
    </row>
    <row r="1028" spans="1:39" ht="15.75" x14ac:dyDescent="0.25">
      <c r="A1028" s="21"/>
      <c r="B1028" s="21" t="s">
        <v>1519</v>
      </c>
      <c r="C1028" s="21">
        <v>11492141</v>
      </c>
      <c r="D1028" s="25">
        <v>193855</v>
      </c>
      <c r="E1028" s="21" t="s">
        <v>24</v>
      </c>
      <c r="F1028" s="31" t="s">
        <v>24</v>
      </c>
      <c r="G1028" s="21" t="s">
        <v>964</v>
      </c>
      <c r="H1028" s="21" t="s">
        <v>206</v>
      </c>
      <c r="I1028" s="25" t="s">
        <v>84</v>
      </c>
      <c r="J1028" s="21" t="s">
        <v>27</v>
      </c>
      <c r="K1028" s="21" t="s">
        <v>74</v>
      </c>
      <c r="L1028" s="20">
        <v>45644</v>
      </c>
      <c r="M1028" s="20">
        <v>45799</v>
      </c>
      <c r="N1028" s="21" t="s">
        <v>18</v>
      </c>
      <c r="O1028" s="21">
        <v>17</v>
      </c>
      <c r="P1028" s="21">
        <v>15</v>
      </c>
      <c r="Q1028" s="21">
        <v>18</v>
      </c>
      <c r="R1028" s="15">
        <f>(Q1028-P1028)/P1028</f>
        <v>0.2</v>
      </c>
      <c r="S1028" s="18">
        <f>IFERROR(VLOOKUP(D1028,'[1]comparativo br'!$A:$B,2,FALSE),"")</f>
        <v>0</v>
      </c>
      <c r="T1028" s="18">
        <f>IFERROR(VLOOKUP(D1028,'[1]comparativo br'!$A:$C,3,FALSE),"")</f>
        <v>3180</v>
      </c>
      <c r="U1028" s="15" t="str">
        <f t="shared" si="126"/>
        <v/>
      </c>
      <c r="V1028" s="19">
        <f>IFERROR(VLOOKUP(D1028,'[1]comparativo br'!$A:$D,4,FALSE),"")</f>
        <v>9</v>
      </c>
      <c r="W1028" s="19">
        <f>IFERROR(VLOOKUP(D1028,'[1]comparativo br'!$A:$E,5,FALSE),"")</f>
        <v>0</v>
      </c>
      <c r="X1028" s="15">
        <f t="shared" si="133"/>
        <v>-1</v>
      </c>
      <c r="Y1028" s="18" t="e">
        <f>SUMIFS([2]Plan2!$H:$H,[2]Plan2!$A:$A,$D1028,[2]Plan2!$U:$U,6)</f>
        <v>#VALUE!</v>
      </c>
      <c r="Z1028" s="18" t="e">
        <f>SUMIFS([2]Plan2!$H:$H,[2]Plan2!$A:$A,$D1028,[2]Plan2!$U:$U,7)</f>
        <v>#VALUE!</v>
      </c>
      <c r="AA1028" s="18" t="e">
        <f>SUMIFS([2]Plan2!$H:$H,[2]Plan2!$A:$A,$D1028,[2]Plan2!$U:$U,8)</f>
        <v>#VALUE!</v>
      </c>
      <c r="AB1028" s="18" t="e">
        <f>SUMIFS([2]Plan2!$H:$H,[2]Plan2!$A:$A,$D1028,[2]Plan2!$U:$U,9)</f>
        <v>#VALUE!</v>
      </c>
      <c r="AC1028" s="18" t="e">
        <f>SUMIFS([2]Plan2!$H:$H,[2]Plan2!$A:$A,$D1028,[2]Plan2!$U:$U,10)</f>
        <v>#VALUE!</v>
      </c>
      <c r="AD1028" s="18" t="e">
        <f>SUMIFS([2]Plan2!$H:$H,[2]Plan2!$A:$A,$D1028,[2]Plan2!$U:$U,11)</f>
        <v>#VALUE!</v>
      </c>
      <c r="AE1028" s="18" t="e">
        <f>SUMIFS([2]Plan2!$H:$H,[2]Plan2!$A:$A,$D1028,[2]Plan2!$U:$U,12)</f>
        <v>#VALUE!</v>
      </c>
      <c r="AF1028" s="18" t="e">
        <f>SUMIFS([2]Plan2!$H:$H,[2]Plan2!$A:$A,$D1028,[2]Plan2!$U:$U,1)</f>
        <v>#VALUE!</v>
      </c>
      <c r="AG1028" s="18" t="e">
        <f>SUMIFS([2]Plan2!$H:$H,[2]Plan2!$A:$A,$D1028,[2]Plan2!$U:$U,2)</f>
        <v>#VALUE!</v>
      </c>
      <c r="AH1028" s="18" t="e">
        <f>SUMIFS([2]Plan2!$H:$H,[2]Plan2!$A:$A,$D1028,[2]Plan2!$U:$U,3)</f>
        <v>#VALUE!</v>
      </c>
      <c r="AI1028" s="18" t="e">
        <f>SUMIFS([2]Plan2!$H:$H,[2]Plan2!$A:$A,$D1028,[2]Plan2!$U:$U,4)</f>
        <v>#VALUE!</v>
      </c>
      <c r="AJ1028" s="18" t="e">
        <f>SUMIFS([2]Plan2!$H:$H,[2]Plan2!$A:$A,$D1028,[2]Plan2!$U:$U,5)</f>
        <v>#VALUE!</v>
      </c>
      <c r="AK1028" s="23" t="e">
        <f t="shared" si="127"/>
        <v>#VALUE!</v>
      </c>
      <c r="AL1028" s="23" t="e">
        <f t="shared" si="130"/>
        <v>#VALUE!</v>
      </c>
      <c r="AM1028">
        <f t="shared" si="128"/>
        <v>0</v>
      </c>
    </row>
    <row r="1029" spans="1:39" ht="15.75" x14ac:dyDescent="0.25">
      <c r="A1029" s="21"/>
      <c r="B1029" s="21" t="s">
        <v>1520</v>
      </c>
      <c r="C1029" s="21">
        <v>11492141</v>
      </c>
      <c r="D1029" s="25">
        <v>193856</v>
      </c>
      <c r="E1029" s="21" t="s">
        <v>24</v>
      </c>
      <c r="F1029" s="31" t="s">
        <v>24</v>
      </c>
      <c r="G1029" s="21" t="s">
        <v>964</v>
      </c>
      <c r="H1029" s="21" t="s">
        <v>44</v>
      </c>
      <c r="I1029" s="25" t="s">
        <v>45</v>
      </c>
      <c r="J1029" s="21" t="s">
        <v>27</v>
      </c>
      <c r="K1029" s="21" t="s">
        <v>74</v>
      </c>
      <c r="L1029" s="20">
        <v>45761</v>
      </c>
      <c r="M1029" s="20">
        <v>45799</v>
      </c>
      <c r="N1029" s="21" t="s">
        <v>18</v>
      </c>
      <c r="O1029" s="21">
        <v>44</v>
      </c>
      <c r="P1029" s="21">
        <v>11</v>
      </c>
      <c r="Q1029" s="21">
        <v>87</v>
      </c>
      <c r="R1029" s="15">
        <f>(Q1029-P1029)/P1029</f>
        <v>6.9090909090909092</v>
      </c>
      <c r="S1029" s="18">
        <f>IFERROR(VLOOKUP(D1029,'[1]comparativo br'!$A:$B,2,FALSE),"")</f>
        <v>23532</v>
      </c>
      <c r="T1029" s="18">
        <f>IFERROR(VLOOKUP(D1029,'[1]comparativo br'!$A:$C,3,FALSE),"")</f>
        <v>8268</v>
      </c>
      <c r="U1029" s="15">
        <f t="shared" si="126"/>
        <v>-0.64864864864864868</v>
      </c>
      <c r="V1029" s="19">
        <f>IFERROR(VLOOKUP(D1029,'[1]comparativo br'!$A:$D,4,FALSE),"")</f>
        <v>105</v>
      </c>
      <c r="W1029" s="19">
        <f>IFERROR(VLOOKUP(D1029,'[1]comparativo br'!$A:$E,5,FALSE),"")</f>
        <v>26</v>
      </c>
      <c r="X1029" s="15">
        <f t="shared" si="133"/>
        <v>-0.75238095238095237</v>
      </c>
      <c r="Y1029" s="18" t="e">
        <f>SUMIFS([2]Plan2!$H:$H,[2]Plan2!$A:$A,$D1029,[2]Plan2!$U:$U,6)</f>
        <v>#VALUE!</v>
      </c>
      <c r="Z1029" s="18" t="e">
        <f>SUMIFS([2]Plan2!$H:$H,[2]Plan2!$A:$A,$D1029,[2]Plan2!$U:$U,7)</f>
        <v>#VALUE!</v>
      </c>
      <c r="AA1029" s="18" t="e">
        <f>SUMIFS([2]Plan2!$H:$H,[2]Plan2!$A:$A,$D1029,[2]Plan2!$U:$U,8)</f>
        <v>#VALUE!</v>
      </c>
      <c r="AB1029" s="18" t="e">
        <f>SUMIFS([2]Plan2!$H:$H,[2]Plan2!$A:$A,$D1029,[2]Plan2!$U:$U,9)</f>
        <v>#VALUE!</v>
      </c>
      <c r="AC1029" s="18" t="e">
        <f>SUMIFS([2]Plan2!$H:$H,[2]Plan2!$A:$A,$D1029,[2]Plan2!$U:$U,10)</f>
        <v>#VALUE!</v>
      </c>
      <c r="AD1029" s="18" t="e">
        <f>SUMIFS([2]Plan2!$H:$H,[2]Plan2!$A:$A,$D1029,[2]Plan2!$U:$U,11)</f>
        <v>#VALUE!</v>
      </c>
      <c r="AE1029" s="18" t="e">
        <f>SUMIFS([2]Plan2!$H:$H,[2]Plan2!$A:$A,$D1029,[2]Plan2!$U:$U,12)</f>
        <v>#VALUE!</v>
      </c>
      <c r="AF1029" s="18" t="e">
        <f>SUMIFS([2]Plan2!$H:$H,[2]Plan2!$A:$A,$D1029,[2]Plan2!$U:$U,1)</f>
        <v>#VALUE!</v>
      </c>
      <c r="AG1029" s="18" t="e">
        <f>SUMIFS([2]Plan2!$H:$H,[2]Plan2!$A:$A,$D1029,[2]Plan2!$U:$U,2)</f>
        <v>#VALUE!</v>
      </c>
      <c r="AH1029" s="18" t="e">
        <f>SUMIFS([2]Plan2!$H:$H,[2]Plan2!$A:$A,$D1029,[2]Plan2!$U:$U,3)</f>
        <v>#VALUE!</v>
      </c>
      <c r="AI1029" s="18" t="e">
        <f>SUMIFS([2]Plan2!$H:$H,[2]Plan2!$A:$A,$D1029,[2]Plan2!$U:$U,4)</f>
        <v>#VALUE!</v>
      </c>
      <c r="AJ1029" s="18" t="e">
        <f>SUMIFS([2]Plan2!$H:$H,[2]Plan2!$A:$A,$D1029,[2]Plan2!$U:$U,5)</f>
        <v>#VALUE!</v>
      </c>
      <c r="AK1029" s="23" t="e">
        <f t="shared" si="127"/>
        <v>#VALUE!</v>
      </c>
      <c r="AL1029" s="23" t="e">
        <f t="shared" si="130"/>
        <v>#VALUE!</v>
      </c>
      <c r="AM1029">
        <f t="shared" si="128"/>
        <v>0</v>
      </c>
    </row>
    <row r="1030" spans="1:39" ht="15.75" x14ac:dyDescent="0.25">
      <c r="A1030" s="21"/>
      <c r="B1030" s="21" t="s">
        <v>1519</v>
      </c>
      <c r="C1030" s="21">
        <v>11606543</v>
      </c>
      <c r="D1030" s="25">
        <v>192731</v>
      </c>
      <c r="E1030" s="21" t="s">
        <v>69</v>
      </c>
      <c r="F1030" s="31" t="s">
        <v>69</v>
      </c>
      <c r="G1030" s="21" t="s">
        <v>311</v>
      </c>
      <c r="H1030" s="21" t="s">
        <v>209</v>
      </c>
      <c r="I1030" s="25" t="s">
        <v>15</v>
      </c>
      <c r="J1030" s="21" t="s">
        <v>27</v>
      </c>
      <c r="K1030" s="21" t="s">
        <v>210</v>
      </c>
      <c r="L1030" s="20">
        <v>45202</v>
      </c>
      <c r="M1030" s="20"/>
      <c r="N1030" s="21" t="s">
        <v>53</v>
      </c>
      <c r="O1030" s="21"/>
      <c r="P1030" s="21"/>
      <c r="Q1030" s="21"/>
      <c r="R1030" s="28"/>
      <c r="S1030" s="18" t="str">
        <f>IFERROR(VLOOKUP(D1030,'[1]comparativo br'!$A:$B,2,FALSE),"")</f>
        <v/>
      </c>
      <c r="T1030" s="18" t="str">
        <f>IFERROR(VLOOKUP(D1030,'[1]comparativo br'!$A:$C,3,FALSE),"")</f>
        <v/>
      </c>
      <c r="U1030" s="15" t="str">
        <f t="shared" si="126"/>
        <v/>
      </c>
      <c r="V1030" s="19" t="str">
        <f>IFERROR(VLOOKUP(D1030,'[1]comparativo br'!$A:$D,4,FALSE),"")</f>
        <v/>
      </c>
      <c r="W1030" s="19" t="str">
        <f>IFERROR(VLOOKUP(D1030,'[1]comparativo br'!$A:$E,5,FALSE),"")</f>
        <v/>
      </c>
      <c r="X1030" s="15" t="str">
        <f t="shared" si="133"/>
        <v/>
      </c>
      <c r="Y1030" s="18" t="e">
        <f>SUMIFS([2]Plan2!$H:$H,[2]Plan2!$A:$A,$D1030,[2]Plan2!$U:$U,6)</f>
        <v>#VALUE!</v>
      </c>
      <c r="Z1030" s="18" t="e">
        <f>SUMIFS([2]Plan2!$H:$H,[2]Plan2!$A:$A,$D1030,[2]Plan2!$U:$U,7)</f>
        <v>#VALUE!</v>
      </c>
      <c r="AA1030" s="18" t="e">
        <f>SUMIFS([2]Plan2!$H:$H,[2]Plan2!$A:$A,$D1030,[2]Plan2!$U:$U,8)</f>
        <v>#VALUE!</v>
      </c>
      <c r="AB1030" s="18" t="e">
        <f>SUMIFS([2]Plan2!$H:$H,[2]Plan2!$A:$A,$D1030,[2]Plan2!$U:$U,9)</f>
        <v>#VALUE!</v>
      </c>
      <c r="AC1030" s="18" t="e">
        <f>SUMIFS([2]Plan2!$H:$H,[2]Plan2!$A:$A,$D1030,[2]Plan2!$U:$U,10)</f>
        <v>#VALUE!</v>
      </c>
      <c r="AD1030" s="18" t="e">
        <f>SUMIFS([2]Plan2!$H:$H,[2]Plan2!$A:$A,$D1030,[2]Plan2!$U:$U,11)</f>
        <v>#VALUE!</v>
      </c>
      <c r="AE1030" s="18" t="e">
        <f>SUMIFS([2]Plan2!$H:$H,[2]Plan2!$A:$A,$D1030,[2]Plan2!$U:$U,12)</f>
        <v>#VALUE!</v>
      </c>
      <c r="AF1030" s="18" t="e">
        <f>SUMIFS([2]Plan2!$H:$H,[2]Plan2!$A:$A,$D1030,[2]Plan2!$U:$U,1)</f>
        <v>#VALUE!</v>
      </c>
      <c r="AG1030" s="18" t="e">
        <f>SUMIFS([2]Plan2!$H:$H,[2]Plan2!$A:$A,$D1030,[2]Plan2!$U:$U,2)</f>
        <v>#VALUE!</v>
      </c>
      <c r="AH1030" s="18" t="e">
        <f>SUMIFS([2]Plan2!$H:$H,[2]Plan2!$A:$A,$D1030,[2]Plan2!$U:$U,3)</f>
        <v>#VALUE!</v>
      </c>
      <c r="AI1030" s="18" t="e">
        <f>SUMIFS([2]Plan2!$H:$H,[2]Plan2!$A:$A,$D1030,[2]Plan2!$U:$U,4)</f>
        <v>#VALUE!</v>
      </c>
      <c r="AJ1030" s="18" t="e">
        <f>SUMIFS([2]Plan2!$H:$H,[2]Plan2!$A:$A,$D1030,[2]Plan2!$U:$U,5)</f>
        <v>#VALUE!</v>
      </c>
      <c r="AK1030" s="23" t="e">
        <f t="shared" si="127"/>
        <v>#VALUE!</v>
      </c>
      <c r="AL1030" s="23" t="e">
        <f t="shared" si="130"/>
        <v>#VALUE!</v>
      </c>
      <c r="AM1030">
        <f t="shared" si="128"/>
        <v>0</v>
      </c>
    </row>
    <row r="1031" spans="1:39" ht="15.75" x14ac:dyDescent="0.25">
      <c r="A1031" s="21"/>
      <c r="B1031" s="21" t="s">
        <v>1519</v>
      </c>
      <c r="C1031" s="21">
        <v>11606543</v>
      </c>
      <c r="D1031" s="25">
        <v>101074</v>
      </c>
      <c r="E1031" s="21" t="s">
        <v>69</v>
      </c>
      <c r="F1031" s="31" t="s">
        <v>69</v>
      </c>
      <c r="G1031" s="21" t="s">
        <v>311</v>
      </c>
      <c r="H1031" s="21" t="s">
        <v>312</v>
      </c>
      <c r="I1031" s="25" t="s">
        <v>15</v>
      </c>
      <c r="J1031" s="21" t="s">
        <v>27</v>
      </c>
      <c r="K1031" s="21" t="s">
        <v>210</v>
      </c>
      <c r="L1031" s="20">
        <v>45775</v>
      </c>
      <c r="M1031" s="20">
        <v>44146</v>
      </c>
      <c r="N1031" s="21" t="s">
        <v>22</v>
      </c>
      <c r="O1031" s="21">
        <v>1</v>
      </c>
      <c r="P1031" s="21">
        <v>0</v>
      </c>
      <c r="Q1031" s="21">
        <v>0</v>
      </c>
      <c r="R1031" s="28"/>
      <c r="S1031" s="18">
        <f>IFERROR(VLOOKUP(D1031,'[1]comparativo br'!$A:$B,2,FALSE),"")</f>
        <v>7488</v>
      </c>
      <c r="T1031" s="18">
        <f>IFERROR(VLOOKUP(D1031,'[1]comparativo br'!$A:$C,3,FALSE),"")</f>
        <v>4464</v>
      </c>
      <c r="U1031" s="15">
        <f t="shared" si="126"/>
        <v>-0.40384615384615385</v>
      </c>
      <c r="V1031" s="19">
        <f>IFERROR(VLOOKUP(D1031,'[1]comparativo br'!$A:$D,4,FALSE),"")</f>
        <v>0</v>
      </c>
      <c r="W1031" s="19">
        <f>IFERROR(VLOOKUP(D1031,'[1]comparativo br'!$A:$E,5,FALSE),"")</f>
        <v>0</v>
      </c>
      <c r="X1031" s="15" t="str">
        <f t="shared" si="133"/>
        <v/>
      </c>
      <c r="Y1031" s="18" t="e">
        <f>SUMIFS([2]Plan2!$H:$H,[2]Plan2!$A:$A,$D1031,[2]Plan2!$U:$U,6)</f>
        <v>#VALUE!</v>
      </c>
      <c r="Z1031" s="18" t="e">
        <f>SUMIFS([2]Plan2!$H:$H,[2]Plan2!$A:$A,$D1031,[2]Plan2!$U:$U,7)</f>
        <v>#VALUE!</v>
      </c>
      <c r="AA1031" s="18" t="e">
        <f>SUMIFS([2]Plan2!$H:$H,[2]Plan2!$A:$A,$D1031,[2]Plan2!$U:$U,8)</f>
        <v>#VALUE!</v>
      </c>
      <c r="AB1031" s="18" t="e">
        <f>SUMIFS([2]Plan2!$H:$H,[2]Plan2!$A:$A,$D1031,[2]Plan2!$U:$U,9)</f>
        <v>#VALUE!</v>
      </c>
      <c r="AC1031" s="18" t="e">
        <f>SUMIFS([2]Plan2!$H:$H,[2]Plan2!$A:$A,$D1031,[2]Plan2!$U:$U,10)</f>
        <v>#VALUE!</v>
      </c>
      <c r="AD1031" s="18" t="e">
        <f>SUMIFS([2]Plan2!$H:$H,[2]Plan2!$A:$A,$D1031,[2]Plan2!$U:$U,11)</f>
        <v>#VALUE!</v>
      </c>
      <c r="AE1031" s="18" t="e">
        <f>SUMIFS([2]Plan2!$H:$H,[2]Plan2!$A:$A,$D1031,[2]Plan2!$U:$U,12)</f>
        <v>#VALUE!</v>
      </c>
      <c r="AF1031" s="18" t="e">
        <f>SUMIFS([2]Plan2!$H:$H,[2]Plan2!$A:$A,$D1031,[2]Plan2!$U:$U,1)</f>
        <v>#VALUE!</v>
      </c>
      <c r="AG1031" s="18" t="e">
        <f>SUMIFS([2]Plan2!$H:$H,[2]Plan2!$A:$A,$D1031,[2]Plan2!$U:$U,2)</f>
        <v>#VALUE!</v>
      </c>
      <c r="AH1031" s="18" t="e">
        <f>SUMIFS([2]Plan2!$H:$H,[2]Plan2!$A:$A,$D1031,[2]Plan2!$U:$U,3)</f>
        <v>#VALUE!</v>
      </c>
      <c r="AI1031" s="18" t="e">
        <f>SUMIFS([2]Plan2!$H:$H,[2]Plan2!$A:$A,$D1031,[2]Plan2!$U:$U,4)</f>
        <v>#VALUE!</v>
      </c>
      <c r="AJ1031" s="18" t="e">
        <f>SUMIFS([2]Plan2!$H:$H,[2]Plan2!$A:$A,$D1031,[2]Plan2!$U:$U,5)</f>
        <v>#VALUE!</v>
      </c>
      <c r="AK1031" s="23" t="e">
        <f t="shared" si="127"/>
        <v>#VALUE!</v>
      </c>
      <c r="AL1031" s="23" t="e">
        <f t="shared" si="130"/>
        <v>#VALUE!</v>
      </c>
      <c r="AM1031">
        <f t="shared" si="128"/>
        <v>0</v>
      </c>
    </row>
    <row r="1032" spans="1:39" ht="15.75" x14ac:dyDescent="0.25">
      <c r="A1032" s="21"/>
      <c r="B1032" s="21" t="s">
        <v>1519</v>
      </c>
      <c r="C1032" s="21">
        <v>11606543</v>
      </c>
      <c r="D1032" s="25">
        <v>502066</v>
      </c>
      <c r="E1032" s="21" t="s">
        <v>69</v>
      </c>
      <c r="F1032" s="31" t="s">
        <v>2488</v>
      </c>
      <c r="G1032" s="21" t="s">
        <v>311</v>
      </c>
      <c r="H1032" s="21" t="s">
        <v>1094</v>
      </c>
      <c r="I1032" s="25" t="s">
        <v>15</v>
      </c>
      <c r="J1032" s="21" t="s">
        <v>27</v>
      </c>
      <c r="K1032" s="21" t="s">
        <v>210</v>
      </c>
      <c r="L1032" s="20">
        <v>45804</v>
      </c>
      <c r="M1032" s="20">
        <v>45191</v>
      </c>
      <c r="N1032" s="21" t="s">
        <v>22</v>
      </c>
      <c r="O1032" s="21">
        <v>24</v>
      </c>
      <c r="P1032" s="21">
        <v>2</v>
      </c>
      <c r="Q1032" s="21">
        <v>0</v>
      </c>
      <c r="R1032" s="15">
        <f>(Q1032-P1032)/P1032</f>
        <v>-1</v>
      </c>
      <c r="S1032" s="18">
        <f>IFERROR(VLOOKUP(D1032,'[1]comparativo br'!$A:$B,2,FALSE),"")</f>
        <v>14976</v>
      </c>
      <c r="T1032" s="18">
        <f>IFERROR(VLOOKUP(D1032,'[1]comparativo br'!$A:$C,3,FALSE),"")</f>
        <v>12672</v>
      </c>
      <c r="U1032" s="15">
        <f t="shared" si="126"/>
        <v>-0.15384615384615385</v>
      </c>
      <c r="V1032" s="19">
        <f>IFERROR(VLOOKUP(D1032,'[1]comparativo br'!$A:$D,4,FALSE),"")</f>
        <v>0</v>
      </c>
      <c r="W1032" s="19">
        <f>IFERROR(VLOOKUP(D1032,'[1]comparativo br'!$A:$E,5,FALSE),"")</f>
        <v>0</v>
      </c>
      <c r="X1032" s="15" t="str">
        <f t="shared" si="133"/>
        <v/>
      </c>
      <c r="Y1032" s="18" t="e">
        <f>SUMIFS([2]Plan2!$H:$H,[2]Plan2!$A:$A,$D1032,[2]Plan2!$U:$U,6)</f>
        <v>#VALUE!</v>
      </c>
      <c r="Z1032" s="18" t="e">
        <f>SUMIFS([2]Plan2!$H:$H,[2]Plan2!$A:$A,$D1032,[2]Plan2!$U:$U,7)</f>
        <v>#VALUE!</v>
      </c>
      <c r="AA1032" s="18" t="e">
        <f>SUMIFS([2]Plan2!$H:$H,[2]Plan2!$A:$A,$D1032,[2]Plan2!$U:$U,8)</f>
        <v>#VALUE!</v>
      </c>
      <c r="AB1032" s="18" t="e">
        <f>SUMIFS([2]Plan2!$H:$H,[2]Plan2!$A:$A,$D1032,[2]Plan2!$U:$U,9)</f>
        <v>#VALUE!</v>
      </c>
      <c r="AC1032" s="18" t="e">
        <f>SUMIFS([2]Plan2!$H:$H,[2]Plan2!$A:$A,$D1032,[2]Plan2!$U:$U,10)</f>
        <v>#VALUE!</v>
      </c>
      <c r="AD1032" s="18" t="e">
        <f>SUMIFS([2]Plan2!$H:$H,[2]Plan2!$A:$A,$D1032,[2]Plan2!$U:$U,11)</f>
        <v>#VALUE!</v>
      </c>
      <c r="AE1032" s="18" t="e">
        <f>SUMIFS([2]Plan2!$H:$H,[2]Plan2!$A:$A,$D1032,[2]Plan2!$U:$U,12)</f>
        <v>#VALUE!</v>
      </c>
      <c r="AF1032" s="18" t="e">
        <f>SUMIFS([2]Plan2!$H:$H,[2]Plan2!$A:$A,$D1032,[2]Plan2!$U:$U,1)</f>
        <v>#VALUE!</v>
      </c>
      <c r="AG1032" s="18" t="e">
        <f>SUMIFS([2]Plan2!$H:$H,[2]Plan2!$A:$A,$D1032,[2]Plan2!$U:$U,2)</f>
        <v>#VALUE!</v>
      </c>
      <c r="AH1032" s="18" t="e">
        <f>SUMIFS([2]Plan2!$H:$H,[2]Plan2!$A:$A,$D1032,[2]Plan2!$U:$U,3)</f>
        <v>#VALUE!</v>
      </c>
      <c r="AI1032" s="18" t="e">
        <f>SUMIFS([2]Plan2!$H:$H,[2]Plan2!$A:$A,$D1032,[2]Plan2!$U:$U,4)</f>
        <v>#VALUE!</v>
      </c>
      <c r="AJ1032" s="18" t="e">
        <f>SUMIFS([2]Plan2!$H:$H,[2]Plan2!$A:$A,$D1032,[2]Plan2!$U:$U,5)</f>
        <v>#VALUE!</v>
      </c>
      <c r="AK1032" s="23" t="e">
        <f t="shared" si="127"/>
        <v>#VALUE!</v>
      </c>
      <c r="AL1032" s="23" t="e">
        <f t="shared" si="130"/>
        <v>#VALUE!</v>
      </c>
      <c r="AM1032">
        <f t="shared" si="128"/>
        <v>0</v>
      </c>
    </row>
    <row r="1033" spans="1:39" ht="15.75" x14ac:dyDescent="0.25">
      <c r="A1033" s="21"/>
      <c r="B1033" s="21" t="s">
        <v>1520</v>
      </c>
      <c r="C1033" s="21">
        <v>11656505</v>
      </c>
      <c r="D1033" s="25">
        <v>191594</v>
      </c>
      <c r="E1033" s="21" t="s">
        <v>1180</v>
      </c>
      <c r="F1033" s="31" t="s">
        <v>1180</v>
      </c>
      <c r="G1033" s="21" t="s">
        <v>1326</v>
      </c>
      <c r="H1033" s="21" t="s">
        <v>203</v>
      </c>
      <c r="I1033" s="25" t="s">
        <v>20</v>
      </c>
      <c r="J1033" s="21" t="s">
        <v>85</v>
      </c>
      <c r="K1033" s="21" t="s">
        <v>530</v>
      </c>
      <c r="L1033" s="20">
        <v>45786</v>
      </c>
      <c r="M1033" s="20">
        <v>45798</v>
      </c>
      <c r="N1033" s="21" t="s">
        <v>18</v>
      </c>
      <c r="O1033" s="21">
        <v>73</v>
      </c>
      <c r="P1033" s="21">
        <v>28</v>
      </c>
      <c r="Q1033" s="21">
        <v>55</v>
      </c>
      <c r="R1033" s="15">
        <f>(Q1033-P1033)/P1033</f>
        <v>0.9642857142857143</v>
      </c>
      <c r="S1033" s="18">
        <f>IFERROR(VLOOKUP(D1033,'[1]comparativo br'!$A:$B,2,FALSE),"")</f>
        <v>22701.919999999998</v>
      </c>
      <c r="T1033" s="18">
        <f>IFERROR(VLOOKUP(D1033,'[1]comparativo br'!$A:$C,3,FALSE),"")</f>
        <v>3520</v>
      </c>
      <c r="U1033" s="15">
        <f t="shared" si="126"/>
        <v>-0.84494703531683668</v>
      </c>
      <c r="V1033" s="19">
        <f>IFERROR(VLOOKUP(D1033,'[1]comparativo br'!$A:$D,4,FALSE),"")</f>
        <v>252</v>
      </c>
      <c r="W1033" s="19">
        <f>IFERROR(VLOOKUP(D1033,'[1]comparativo br'!$A:$E,5,FALSE),"")</f>
        <v>20</v>
      </c>
      <c r="X1033" s="15">
        <f t="shared" si="133"/>
        <v>-0.92063492063492058</v>
      </c>
      <c r="Y1033" s="18" t="e">
        <f>SUMIFS([2]Plan2!$H:$H,[2]Plan2!$A:$A,$D1033,[2]Plan2!$U:$U,6)</f>
        <v>#VALUE!</v>
      </c>
      <c r="Z1033" s="18" t="e">
        <f>SUMIFS([2]Plan2!$H:$H,[2]Plan2!$A:$A,$D1033,[2]Plan2!$U:$U,7)</f>
        <v>#VALUE!</v>
      </c>
      <c r="AA1033" s="18" t="e">
        <f>SUMIFS([2]Plan2!$H:$H,[2]Plan2!$A:$A,$D1033,[2]Plan2!$U:$U,8)</f>
        <v>#VALUE!</v>
      </c>
      <c r="AB1033" s="18" t="e">
        <f>SUMIFS([2]Plan2!$H:$H,[2]Plan2!$A:$A,$D1033,[2]Plan2!$U:$U,9)</f>
        <v>#VALUE!</v>
      </c>
      <c r="AC1033" s="18" t="e">
        <f>SUMIFS([2]Plan2!$H:$H,[2]Plan2!$A:$A,$D1033,[2]Plan2!$U:$U,10)</f>
        <v>#VALUE!</v>
      </c>
      <c r="AD1033" s="18" t="e">
        <f>SUMIFS([2]Plan2!$H:$H,[2]Plan2!$A:$A,$D1033,[2]Plan2!$U:$U,11)</f>
        <v>#VALUE!</v>
      </c>
      <c r="AE1033" s="18" t="e">
        <f>SUMIFS([2]Plan2!$H:$H,[2]Plan2!$A:$A,$D1033,[2]Plan2!$U:$U,12)</f>
        <v>#VALUE!</v>
      </c>
      <c r="AF1033" s="18" t="e">
        <f>SUMIFS([2]Plan2!$H:$H,[2]Plan2!$A:$A,$D1033,[2]Plan2!$U:$U,1)</f>
        <v>#VALUE!</v>
      </c>
      <c r="AG1033" s="18" t="e">
        <f>SUMIFS([2]Plan2!$H:$H,[2]Plan2!$A:$A,$D1033,[2]Plan2!$U:$U,2)</f>
        <v>#VALUE!</v>
      </c>
      <c r="AH1033" s="18" t="e">
        <f>SUMIFS([2]Plan2!$H:$H,[2]Plan2!$A:$A,$D1033,[2]Plan2!$U:$U,3)</f>
        <v>#VALUE!</v>
      </c>
      <c r="AI1033" s="18" t="e">
        <f>SUMIFS([2]Plan2!$H:$H,[2]Plan2!$A:$A,$D1033,[2]Plan2!$U:$U,4)</f>
        <v>#VALUE!</v>
      </c>
      <c r="AJ1033" s="18" t="e">
        <f>SUMIFS([2]Plan2!$H:$H,[2]Plan2!$A:$A,$D1033,[2]Plan2!$U:$U,5)</f>
        <v>#VALUE!</v>
      </c>
      <c r="AK1033" s="23" t="e">
        <f t="shared" si="127"/>
        <v>#VALUE!</v>
      </c>
      <c r="AL1033" s="23" t="e">
        <f t="shared" si="130"/>
        <v>#VALUE!</v>
      </c>
      <c r="AM1033">
        <f t="shared" si="128"/>
        <v>0</v>
      </c>
    </row>
    <row r="1034" spans="1:39" ht="15.75" x14ac:dyDescent="0.25">
      <c r="A1034" s="21"/>
      <c r="B1034" s="21" t="s">
        <v>1519</v>
      </c>
      <c r="C1034" s="21">
        <v>11665901</v>
      </c>
      <c r="D1034" s="25">
        <v>190309</v>
      </c>
      <c r="E1034" s="21" t="s">
        <v>1180</v>
      </c>
      <c r="F1034" s="31" t="s">
        <v>1180</v>
      </c>
      <c r="G1034" s="21" t="s">
        <v>1981</v>
      </c>
      <c r="H1034" s="21" t="s">
        <v>109</v>
      </c>
      <c r="I1034" s="25" t="s">
        <v>20</v>
      </c>
      <c r="J1034" s="21" t="s">
        <v>21</v>
      </c>
      <c r="K1034" s="21"/>
      <c r="L1034" s="20">
        <v>44945</v>
      </c>
      <c r="M1034" s="20">
        <v>45155</v>
      </c>
      <c r="N1034" s="21" t="s">
        <v>53</v>
      </c>
      <c r="O1034" s="21">
        <v>37</v>
      </c>
      <c r="P1034" s="21">
        <v>21</v>
      </c>
      <c r="Q1034" s="21">
        <v>0</v>
      </c>
      <c r="R1034" s="15">
        <f>(Q1034-P1034)/P1034</f>
        <v>-1</v>
      </c>
      <c r="S1034" s="18" t="str">
        <f>IFERROR(VLOOKUP(D1034,'[1]comparativo br'!$A:$B,2,FALSE),"")</f>
        <v/>
      </c>
      <c r="T1034" s="18" t="str">
        <f>IFERROR(VLOOKUP(D1034,'[1]comparativo br'!$A:$C,3,FALSE),"")</f>
        <v/>
      </c>
      <c r="U1034" s="15" t="str">
        <f t="shared" si="126"/>
        <v/>
      </c>
      <c r="V1034" s="19" t="str">
        <f>IFERROR(VLOOKUP(D1034,'[1]comparativo br'!$A:$D,4,FALSE),"")</f>
        <v/>
      </c>
      <c r="W1034" s="19" t="str">
        <f>IFERROR(VLOOKUP(D1034,'[1]comparativo br'!$A:$E,5,FALSE),"")</f>
        <v/>
      </c>
      <c r="X1034" s="15" t="str">
        <f t="shared" si="133"/>
        <v/>
      </c>
      <c r="Y1034" s="18" t="e">
        <f>SUMIFS([2]Plan2!$H:$H,[2]Plan2!$A:$A,$D1034,[2]Plan2!$U:$U,6)</f>
        <v>#VALUE!</v>
      </c>
      <c r="Z1034" s="18" t="e">
        <f>SUMIFS([2]Plan2!$H:$H,[2]Plan2!$A:$A,$D1034,[2]Plan2!$U:$U,7)</f>
        <v>#VALUE!</v>
      </c>
      <c r="AA1034" s="18" t="e">
        <f>SUMIFS([2]Plan2!$H:$H,[2]Plan2!$A:$A,$D1034,[2]Plan2!$U:$U,8)</f>
        <v>#VALUE!</v>
      </c>
      <c r="AB1034" s="18" t="e">
        <f>SUMIFS([2]Plan2!$H:$H,[2]Plan2!$A:$A,$D1034,[2]Plan2!$U:$U,9)</f>
        <v>#VALUE!</v>
      </c>
      <c r="AC1034" s="18" t="e">
        <f>SUMIFS([2]Plan2!$H:$H,[2]Plan2!$A:$A,$D1034,[2]Plan2!$U:$U,10)</f>
        <v>#VALUE!</v>
      </c>
      <c r="AD1034" s="18" t="e">
        <f>SUMIFS([2]Plan2!$H:$H,[2]Plan2!$A:$A,$D1034,[2]Plan2!$U:$U,11)</f>
        <v>#VALUE!</v>
      </c>
      <c r="AE1034" s="18" t="e">
        <f>SUMIFS([2]Plan2!$H:$H,[2]Plan2!$A:$A,$D1034,[2]Plan2!$U:$U,12)</f>
        <v>#VALUE!</v>
      </c>
      <c r="AF1034" s="18" t="e">
        <f>SUMIFS([2]Plan2!$H:$H,[2]Plan2!$A:$A,$D1034,[2]Plan2!$U:$U,1)</f>
        <v>#VALUE!</v>
      </c>
      <c r="AG1034" s="18" t="e">
        <f>SUMIFS([2]Plan2!$H:$H,[2]Plan2!$A:$A,$D1034,[2]Plan2!$U:$U,2)</f>
        <v>#VALUE!</v>
      </c>
      <c r="AH1034" s="18" t="e">
        <f>SUMIFS([2]Plan2!$H:$H,[2]Plan2!$A:$A,$D1034,[2]Plan2!$U:$U,3)</f>
        <v>#VALUE!</v>
      </c>
      <c r="AI1034" s="18" t="e">
        <f>SUMIFS([2]Plan2!$H:$H,[2]Plan2!$A:$A,$D1034,[2]Plan2!$U:$U,4)</f>
        <v>#VALUE!</v>
      </c>
      <c r="AJ1034" s="18" t="e">
        <f>SUMIFS([2]Plan2!$H:$H,[2]Plan2!$A:$A,$D1034,[2]Plan2!$U:$U,5)</f>
        <v>#VALUE!</v>
      </c>
      <c r="AK1034" s="23" t="e">
        <f t="shared" si="127"/>
        <v>#VALUE!</v>
      </c>
      <c r="AL1034" s="23" t="e">
        <f t="shared" si="130"/>
        <v>#VALUE!</v>
      </c>
      <c r="AM1034">
        <f t="shared" si="128"/>
        <v>0</v>
      </c>
    </row>
    <row r="1035" spans="1:39" ht="15.75" x14ac:dyDescent="0.25">
      <c r="A1035" s="21"/>
      <c r="B1035" s="21" t="s">
        <v>1519</v>
      </c>
      <c r="C1035" s="21">
        <v>11793343</v>
      </c>
      <c r="D1035" s="25">
        <v>502966</v>
      </c>
      <c r="E1035" s="21" t="s">
        <v>12</v>
      </c>
      <c r="F1035" s="31" t="s">
        <v>2488</v>
      </c>
      <c r="G1035" s="21" t="s">
        <v>1127</v>
      </c>
      <c r="H1035" s="21" t="s">
        <v>81</v>
      </c>
      <c r="I1035" s="25" t="s">
        <v>15</v>
      </c>
      <c r="J1035" s="21" t="s">
        <v>21</v>
      </c>
      <c r="K1035" s="21"/>
      <c r="L1035" s="20">
        <v>45063</v>
      </c>
      <c r="M1035" s="20">
        <v>45722</v>
      </c>
      <c r="N1035" s="21" t="s">
        <v>53</v>
      </c>
      <c r="O1035" s="21">
        <v>30</v>
      </c>
      <c r="P1035" s="21">
        <v>2</v>
      </c>
      <c r="Q1035" s="21">
        <v>2</v>
      </c>
      <c r="R1035" s="15">
        <f>(Q1035-P1035)/P1035</f>
        <v>0</v>
      </c>
      <c r="S1035" s="18" t="str">
        <f>IFERROR(VLOOKUP(D1035,'[1]comparativo br'!$A:$B,2,FALSE),"")</f>
        <v/>
      </c>
      <c r="T1035" s="18" t="str">
        <f>IFERROR(VLOOKUP(D1035,'[1]comparativo br'!$A:$C,3,FALSE),"")</f>
        <v/>
      </c>
      <c r="U1035" s="15" t="str">
        <f t="shared" si="126"/>
        <v/>
      </c>
      <c r="V1035" s="19" t="str">
        <f>IFERROR(VLOOKUP(D1035,'[1]comparativo br'!$A:$D,4,FALSE),"")</f>
        <v/>
      </c>
      <c r="W1035" s="19" t="str">
        <f>IFERROR(VLOOKUP(D1035,'[1]comparativo br'!$A:$E,5,FALSE),"")</f>
        <v/>
      </c>
      <c r="X1035" s="15" t="str">
        <f t="shared" si="133"/>
        <v/>
      </c>
      <c r="Y1035" s="18" t="e">
        <f>SUMIFS([2]Plan2!$H:$H,[2]Plan2!$A:$A,$D1035,[2]Plan2!$U:$U,6)</f>
        <v>#VALUE!</v>
      </c>
      <c r="Z1035" s="18" t="e">
        <f>SUMIFS([2]Plan2!$H:$H,[2]Plan2!$A:$A,$D1035,[2]Plan2!$U:$U,7)</f>
        <v>#VALUE!</v>
      </c>
      <c r="AA1035" s="18" t="e">
        <f>SUMIFS([2]Plan2!$H:$H,[2]Plan2!$A:$A,$D1035,[2]Plan2!$U:$U,8)</f>
        <v>#VALUE!</v>
      </c>
      <c r="AB1035" s="18" t="e">
        <f>SUMIFS([2]Plan2!$H:$H,[2]Plan2!$A:$A,$D1035,[2]Plan2!$U:$U,9)</f>
        <v>#VALUE!</v>
      </c>
      <c r="AC1035" s="18" t="e">
        <f>SUMIFS([2]Plan2!$H:$H,[2]Plan2!$A:$A,$D1035,[2]Plan2!$U:$U,10)</f>
        <v>#VALUE!</v>
      </c>
      <c r="AD1035" s="18" t="e">
        <f>SUMIFS([2]Plan2!$H:$H,[2]Plan2!$A:$A,$D1035,[2]Plan2!$U:$U,11)</f>
        <v>#VALUE!</v>
      </c>
      <c r="AE1035" s="18" t="e">
        <f>SUMIFS([2]Plan2!$H:$H,[2]Plan2!$A:$A,$D1035,[2]Plan2!$U:$U,12)</f>
        <v>#VALUE!</v>
      </c>
      <c r="AF1035" s="18" t="e">
        <f>SUMIFS([2]Plan2!$H:$H,[2]Plan2!$A:$A,$D1035,[2]Plan2!$U:$U,1)</f>
        <v>#VALUE!</v>
      </c>
      <c r="AG1035" s="18" t="e">
        <f>SUMIFS([2]Plan2!$H:$H,[2]Plan2!$A:$A,$D1035,[2]Plan2!$U:$U,2)</f>
        <v>#VALUE!</v>
      </c>
      <c r="AH1035" s="18" t="e">
        <f>SUMIFS([2]Plan2!$H:$H,[2]Plan2!$A:$A,$D1035,[2]Plan2!$U:$U,3)</f>
        <v>#VALUE!</v>
      </c>
      <c r="AI1035" s="18" t="e">
        <f>SUMIFS([2]Plan2!$H:$H,[2]Plan2!$A:$A,$D1035,[2]Plan2!$U:$U,4)</f>
        <v>#VALUE!</v>
      </c>
      <c r="AJ1035" s="18" t="e">
        <f>SUMIFS([2]Plan2!$H:$H,[2]Plan2!$A:$A,$D1035,[2]Plan2!$U:$U,5)</f>
        <v>#VALUE!</v>
      </c>
      <c r="AK1035" s="23" t="e">
        <f t="shared" si="127"/>
        <v>#VALUE!</v>
      </c>
      <c r="AL1035" s="23" t="e">
        <f t="shared" si="130"/>
        <v>#VALUE!</v>
      </c>
      <c r="AM1035">
        <f t="shared" si="128"/>
        <v>0</v>
      </c>
    </row>
    <row r="1036" spans="1:39" ht="15.75" x14ac:dyDescent="0.25">
      <c r="A1036" s="21"/>
      <c r="B1036" s="21" t="s">
        <v>1520</v>
      </c>
      <c r="C1036" s="21">
        <v>11797222</v>
      </c>
      <c r="D1036" s="25">
        <v>101489</v>
      </c>
      <c r="E1036" s="21" t="s">
        <v>24</v>
      </c>
      <c r="F1036" s="31" t="s">
        <v>24</v>
      </c>
      <c r="G1036" s="21" t="s">
        <v>370</v>
      </c>
      <c r="H1036" s="21" t="s">
        <v>371</v>
      </c>
      <c r="I1036" s="25" t="s">
        <v>170</v>
      </c>
      <c r="J1036" s="21" t="s">
        <v>27</v>
      </c>
      <c r="K1036" s="21" t="s">
        <v>28</v>
      </c>
      <c r="L1036" s="20">
        <v>45772</v>
      </c>
      <c r="M1036" s="20">
        <v>45748</v>
      </c>
      <c r="N1036" s="21" t="s">
        <v>18</v>
      </c>
      <c r="O1036" s="21">
        <v>92</v>
      </c>
      <c r="P1036" s="21">
        <v>39</v>
      </c>
      <c r="Q1036" s="21">
        <v>20</v>
      </c>
      <c r="R1036" s="15">
        <f>(Q1036-P1036)/P1036</f>
        <v>-0.48717948717948717</v>
      </c>
      <c r="S1036" s="18">
        <f>IFERROR(VLOOKUP(D1036,'[1]comparativo br'!$A:$B,2,FALSE),"")</f>
        <v>200</v>
      </c>
      <c r="T1036" s="18">
        <f>IFERROR(VLOOKUP(D1036,'[1]comparativo br'!$A:$C,3,FALSE),"")</f>
        <v>0</v>
      </c>
      <c r="U1036" s="15">
        <f t="shared" ref="U1036:U1099" si="134">IFERROR((T1036-S1036)/S1036,"")</f>
        <v>-1</v>
      </c>
      <c r="V1036" s="19">
        <f>IFERROR(VLOOKUP(D1036,'[1]comparativo br'!$A:$D,4,FALSE),"")</f>
        <v>32</v>
      </c>
      <c r="W1036" s="19">
        <f>IFERROR(VLOOKUP(D1036,'[1]comparativo br'!$A:$E,5,FALSE),"")</f>
        <v>12</v>
      </c>
      <c r="X1036" s="15">
        <f t="shared" si="133"/>
        <v>-0.625</v>
      </c>
      <c r="Y1036" s="18" t="e">
        <f>SUMIFS([2]Plan2!$H:$H,[2]Plan2!$A:$A,$D1036,[2]Plan2!$U:$U,6)</f>
        <v>#VALUE!</v>
      </c>
      <c r="Z1036" s="18" t="e">
        <f>SUMIFS([2]Plan2!$H:$H,[2]Plan2!$A:$A,$D1036,[2]Plan2!$U:$U,7)</f>
        <v>#VALUE!</v>
      </c>
      <c r="AA1036" s="18" t="e">
        <f>SUMIFS([2]Plan2!$H:$H,[2]Plan2!$A:$A,$D1036,[2]Plan2!$U:$U,8)</f>
        <v>#VALUE!</v>
      </c>
      <c r="AB1036" s="18" t="e">
        <f>SUMIFS([2]Plan2!$H:$H,[2]Plan2!$A:$A,$D1036,[2]Plan2!$U:$U,9)</f>
        <v>#VALUE!</v>
      </c>
      <c r="AC1036" s="18" t="e">
        <f>SUMIFS([2]Plan2!$H:$H,[2]Plan2!$A:$A,$D1036,[2]Plan2!$U:$U,10)</f>
        <v>#VALUE!</v>
      </c>
      <c r="AD1036" s="18" t="e">
        <f>SUMIFS([2]Plan2!$H:$H,[2]Plan2!$A:$A,$D1036,[2]Plan2!$U:$U,11)</f>
        <v>#VALUE!</v>
      </c>
      <c r="AE1036" s="18" t="e">
        <f>SUMIFS([2]Plan2!$H:$H,[2]Plan2!$A:$A,$D1036,[2]Plan2!$U:$U,12)</f>
        <v>#VALUE!</v>
      </c>
      <c r="AF1036" s="18" t="e">
        <f>SUMIFS([2]Plan2!$H:$H,[2]Plan2!$A:$A,$D1036,[2]Plan2!$U:$U,1)</f>
        <v>#VALUE!</v>
      </c>
      <c r="AG1036" s="18" t="e">
        <f>SUMIFS([2]Plan2!$H:$H,[2]Plan2!$A:$A,$D1036,[2]Plan2!$U:$U,2)</f>
        <v>#VALUE!</v>
      </c>
      <c r="AH1036" s="18" t="e">
        <f>SUMIFS([2]Plan2!$H:$H,[2]Plan2!$A:$A,$D1036,[2]Plan2!$U:$U,3)</f>
        <v>#VALUE!</v>
      </c>
      <c r="AI1036" s="18" t="e">
        <f>SUMIFS([2]Plan2!$H:$H,[2]Plan2!$A:$A,$D1036,[2]Plan2!$U:$U,4)</f>
        <v>#VALUE!</v>
      </c>
      <c r="AJ1036" s="18" t="e">
        <f>SUMIFS([2]Plan2!$H:$H,[2]Plan2!$A:$A,$D1036,[2]Plan2!$U:$U,5)</f>
        <v>#VALUE!</v>
      </c>
      <c r="AK1036" s="23" t="e">
        <f t="shared" ref="AK1036:AK1099" si="135">SUM(Y1036:AJ1036)</f>
        <v>#VALUE!</v>
      </c>
      <c r="AL1036" s="23" t="e">
        <f t="shared" si="130"/>
        <v>#VALUE!</v>
      </c>
      <c r="AM1036">
        <f t="shared" si="128"/>
        <v>0</v>
      </c>
    </row>
    <row r="1037" spans="1:39" ht="15.75" x14ac:dyDescent="0.25">
      <c r="A1037" s="21"/>
      <c r="B1037" s="21" t="s">
        <v>1520</v>
      </c>
      <c r="C1037" s="21">
        <v>11880178</v>
      </c>
      <c r="D1037" s="25">
        <v>201361</v>
      </c>
      <c r="E1037" s="21" t="s">
        <v>12</v>
      </c>
      <c r="F1037" s="31" t="s">
        <v>12</v>
      </c>
      <c r="G1037" s="21" t="s">
        <v>2103</v>
      </c>
      <c r="H1037" s="21" t="s">
        <v>35</v>
      </c>
      <c r="I1037" s="25" t="s">
        <v>15</v>
      </c>
      <c r="J1037" s="21" t="s">
        <v>21</v>
      </c>
      <c r="K1037" s="21"/>
      <c r="L1037" s="20">
        <v>45635</v>
      </c>
      <c r="M1037" s="20">
        <v>45614</v>
      </c>
      <c r="N1037" s="21" t="s">
        <v>22</v>
      </c>
      <c r="O1037" s="21">
        <v>4</v>
      </c>
      <c r="P1037" s="21">
        <v>0</v>
      </c>
      <c r="Q1037" s="21">
        <v>1</v>
      </c>
      <c r="R1037" s="15">
        <v>1</v>
      </c>
      <c r="S1037" s="18" t="str">
        <f>IFERROR(VLOOKUP(D1037,'[1]comparativo br'!$A:$B,2,FALSE),"")</f>
        <v/>
      </c>
      <c r="T1037" s="18" t="str">
        <f>IFERROR(VLOOKUP(D1037,'[1]comparativo br'!$A:$C,3,FALSE),"")</f>
        <v/>
      </c>
      <c r="U1037" s="15" t="str">
        <f t="shared" si="134"/>
        <v/>
      </c>
      <c r="V1037" s="19" t="str">
        <f>IFERROR(VLOOKUP(D1037,'[1]comparativo br'!$A:$D,4,FALSE),"")</f>
        <v/>
      </c>
      <c r="W1037" s="19" t="str">
        <f>IFERROR(VLOOKUP(D1037,'[1]comparativo br'!$A:$E,5,FALSE),"")</f>
        <v/>
      </c>
      <c r="X1037" s="15" t="str">
        <f t="shared" si="133"/>
        <v/>
      </c>
      <c r="Y1037" s="18" t="e">
        <f>SUMIFS([2]Plan2!$H:$H,[2]Plan2!$A:$A,$D1037,[2]Plan2!$U:$U,6)</f>
        <v>#VALUE!</v>
      </c>
      <c r="Z1037" s="18" t="e">
        <f>SUMIFS([2]Plan2!$H:$H,[2]Plan2!$A:$A,$D1037,[2]Plan2!$U:$U,7)</f>
        <v>#VALUE!</v>
      </c>
      <c r="AA1037" s="18" t="e">
        <f>SUMIFS([2]Plan2!$H:$H,[2]Plan2!$A:$A,$D1037,[2]Plan2!$U:$U,8)</f>
        <v>#VALUE!</v>
      </c>
      <c r="AB1037" s="18" t="e">
        <f>SUMIFS([2]Plan2!$H:$H,[2]Plan2!$A:$A,$D1037,[2]Plan2!$U:$U,9)</f>
        <v>#VALUE!</v>
      </c>
      <c r="AC1037" s="18" t="e">
        <f>SUMIFS([2]Plan2!$H:$H,[2]Plan2!$A:$A,$D1037,[2]Plan2!$U:$U,10)</f>
        <v>#VALUE!</v>
      </c>
      <c r="AD1037" s="18" t="e">
        <f>SUMIFS([2]Plan2!$H:$H,[2]Plan2!$A:$A,$D1037,[2]Plan2!$U:$U,11)</f>
        <v>#VALUE!</v>
      </c>
      <c r="AE1037" s="18" t="e">
        <f>SUMIFS([2]Plan2!$H:$H,[2]Plan2!$A:$A,$D1037,[2]Plan2!$U:$U,12)</f>
        <v>#VALUE!</v>
      </c>
      <c r="AF1037" s="18" t="e">
        <f>SUMIFS([2]Plan2!$H:$H,[2]Plan2!$A:$A,$D1037,[2]Plan2!$U:$U,1)</f>
        <v>#VALUE!</v>
      </c>
      <c r="AG1037" s="18" t="e">
        <f>SUMIFS([2]Plan2!$H:$H,[2]Plan2!$A:$A,$D1037,[2]Plan2!$U:$U,2)</f>
        <v>#VALUE!</v>
      </c>
      <c r="AH1037" s="18" t="e">
        <f>SUMIFS([2]Plan2!$H:$H,[2]Plan2!$A:$A,$D1037,[2]Plan2!$U:$U,3)</f>
        <v>#VALUE!</v>
      </c>
      <c r="AI1037" s="18" t="e">
        <f>SUMIFS([2]Plan2!$H:$H,[2]Plan2!$A:$A,$D1037,[2]Plan2!$U:$U,4)</f>
        <v>#VALUE!</v>
      </c>
      <c r="AJ1037" s="18" t="e">
        <f>SUMIFS([2]Plan2!$H:$H,[2]Plan2!$A:$A,$D1037,[2]Plan2!$U:$U,5)</f>
        <v>#VALUE!</v>
      </c>
      <c r="AK1037" s="23" t="e">
        <f t="shared" si="135"/>
        <v>#VALUE!</v>
      </c>
      <c r="AL1037" s="23" t="e">
        <f t="shared" si="130"/>
        <v>#VALUE!</v>
      </c>
      <c r="AM1037">
        <f t="shared" ref="AM1037:AM1100" si="136">COUNTIF(Y1037:AJ1037,"&gt;1")</f>
        <v>0</v>
      </c>
    </row>
    <row r="1038" spans="1:39" ht="15.75" x14ac:dyDescent="0.25">
      <c r="A1038" s="21"/>
      <c r="B1038" s="21" t="s">
        <v>1519</v>
      </c>
      <c r="C1038" s="21">
        <v>11920184</v>
      </c>
      <c r="D1038" s="25">
        <v>100468</v>
      </c>
      <c r="E1038" s="21" t="s">
        <v>24</v>
      </c>
      <c r="F1038" s="31" t="s">
        <v>24</v>
      </c>
      <c r="G1038" s="21" t="s">
        <v>1876</v>
      </c>
      <c r="H1038" s="21" t="s">
        <v>331</v>
      </c>
      <c r="I1038" s="25" t="s">
        <v>121</v>
      </c>
      <c r="J1038" s="21" t="s">
        <v>16</v>
      </c>
      <c r="K1038" s="21" t="s">
        <v>17</v>
      </c>
      <c r="L1038" s="20">
        <v>45511</v>
      </c>
      <c r="M1038" s="20">
        <v>44504</v>
      </c>
      <c r="N1038" s="21" t="s">
        <v>53</v>
      </c>
      <c r="O1038" s="21">
        <v>45</v>
      </c>
      <c r="P1038" s="21">
        <v>0</v>
      </c>
      <c r="Q1038" s="21">
        <v>0</v>
      </c>
      <c r="R1038" s="28"/>
      <c r="S1038" s="18" t="str">
        <f>IFERROR(VLOOKUP(D1038,'[1]comparativo br'!$A:$B,2,FALSE),"")</f>
        <v/>
      </c>
      <c r="T1038" s="18" t="str">
        <f>IFERROR(VLOOKUP(D1038,'[1]comparativo br'!$A:$C,3,FALSE),"")</f>
        <v/>
      </c>
      <c r="U1038" s="15" t="str">
        <f t="shared" si="134"/>
        <v/>
      </c>
      <c r="V1038" s="19" t="str">
        <f>IFERROR(VLOOKUP(D1038,'[1]comparativo br'!$A:$D,4,FALSE),"")</f>
        <v/>
      </c>
      <c r="W1038" s="19" t="str">
        <f>IFERROR(VLOOKUP(D1038,'[1]comparativo br'!$A:$E,5,FALSE),"")</f>
        <v/>
      </c>
      <c r="X1038" s="15" t="str">
        <f t="shared" si="133"/>
        <v/>
      </c>
      <c r="Y1038" s="18" t="e">
        <f>SUMIFS([2]Plan2!$H:$H,[2]Plan2!$A:$A,$D1038,[2]Plan2!$U:$U,6)</f>
        <v>#VALUE!</v>
      </c>
      <c r="Z1038" s="18" t="e">
        <f>SUMIFS([2]Plan2!$H:$H,[2]Plan2!$A:$A,$D1038,[2]Plan2!$U:$U,7)</f>
        <v>#VALUE!</v>
      </c>
      <c r="AA1038" s="18" t="e">
        <f>SUMIFS([2]Plan2!$H:$H,[2]Plan2!$A:$A,$D1038,[2]Plan2!$U:$U,8)</f>
        <v>#VALUE!</v>
      </c>
      <c r="AB1038" s="18" t="e">
        <f>SUMIFS([2]Plan2!$H:$H,[2]Plan2!$A:$A,$D1038,[2]Plan2!$U:$U,9)</f>
        <v>#VALUE!</v>
      </c>
      <c r="AC1038" s="18" t="e">
        <f>SUMIFS([2]Plan2!$H:$H,[2]Plan2!$A:$A,$D1038,[2]Plan2!$U:$U,10)</f>
        <v>#VALUE!</v>
      </c>
      <c r="AD1038" s="18" t="e">
        <f>SUMIFS([2]Plan2!$H:$H,[2]Plan2!$A:$A,$D1038,[2]Plan2!$U:$U,11)</f>
        <v>#VALUE!</v>
      </c>
      <c r="AE1038" s="18" t="e">
        <f>SUMIFS([2]Plan2!$H:$H,[2]Plan2!$A:$A,$D1038,[2]Plan2!$U:$U,12)</f>
        <v>#VALUE!</v>
      </c>
      <c r="AF1038" s="18" t="e">
        <f>SUMIFS([2]Plan2!$H:$H,[2]Plan2!$A:$A,$D1038,[2]Plan2!$U:$U,1)</f>
        <v>#VALUE!</v>
      </c>
      <c r="AG1038" s="18" t="e">
        <f>SUMIFS([2]Plan2!$H:$H,[2]Plan2!$A:$A,$D1038,[2]Plan2!$U:$U,2)</f>
        <v>#VALUE!</v>
      </c>
      <c r="AH1038" s="18" t="e">
        <f>SUMIFS([2]Plan2!$H:$H,[2]Plan2!$A:$A,$D1038,[2]Plan2!$U:$U,3)</f>
        <v>#VALUE!</v>
      </c>
      <c r="AI1038" s="18" t="e">
        <f>SUMIFS([2]Plan2!$H:$H,[2]Plan2!$A:$A,$D1038,[2]Plan2!$U:$U,4)</f>
        <v>#VALUE!</v>
      </c>
      <c r="AJ1038" s="18" t="e">
        <f>SUMIFS([2]Plan2!$H:$H,[2]Plan2!$A:$A,$D1038,[2]Plan2!$U:$U,5)</f>
        <v>#VALUE!</v>
      </c>
      <c r="AK1038" s="23" t="e">
        <f t="shared" si="135"/>
        <v>#VALUE!</v>
      </c>
      <c r="AL1038" s="23" t="e">
        <f t="shared" si="130"/>
        <v>#VALUE!</v>
      </c>
      <c r="AM1038">
        <f t="shared" si="136"/>
        <v>0</v>
      </c>
    </row>
    <row r="1039" spans="1:39" ht="15.75" x14ac:dyDescent="0.25">
      <c r="A1039" s="21" t="s">
        <v>1203</v>
      </c>
      <c r="B1039" s="21" t="s">
        <v>1520</v>
      </c>
      <c r="C1039" s="21">
        <v>11934871</v>
      </c>
      <c r="D1039" s="25">
        <v>190419</v>
      </c>
      <c r="E1039" s="21" t="s">
        <v>1180</v>
      </c>
      <c r="F1039" s="31" t="s">
        <v>1180</v>
      </c>
      <c r="G1039" s="21" t="s">
        <v>1272</v>
      </c>
      <c r="H1039" s="21" t="s">
        <v>109</v>
      </c>
      <c r="I1039" s="25" t="s">
        <v>20</v>
      </c>
      <c r="J1039" s="21" t="s">
        <v>21</v>
      </c>
      <c r="K1039" s="21"/>
      <c r="L1039" s="20">
        <v>45786</v>
      </c>
      <c r="M1039" s="20">
        <v>45777</v>
      </c>
      <c r="N1039" s="21" t="s">
        <v>18</v>
      </c>
      <c r="O1039" s="21">
        <v>268</v>
      </c>
      <c r="P1039" s="21">
        <v>190</v>
      </c>
      <c r="Q1039" s="21">
        <v>291</v>
      </c>
      <c r="R1039" s="15">
        <f>(Q1039-P1039)/P1039</f>
        <v>0.53157894736842104</v>
      </c>
      <c r="S1039" s="18">
        <f>IFERROR(VLOOKUP(D1039,'[1]comparativo br'!$A:$B,2,FALSE),"")</f>
        <v>12653.86</v>
      </c>
      <c r="T1039" s="18">
        <f>IFERROR(VLOOKUP(D1039,'[1]comparativo br'!$A:$C,3,FALSE),"")</f>
        <v>11702</v>
      </c>
      <c r="U1039" s="15">
        <f t="shared" si="134"/>
        <v>-7.5222896412636187E-2</v>
      </c>
      <c r="V1039" s="19">
        <f>IFERROR(VLOOKUP(D1039,'[1]comparativo br'!$A:$D,4,FALSE),"")</f>
        <v>125</v>
      </c>
      <c r="W1039" s="19">
        <f>IFERROR(VLOOKUP(D1039,'[1]comparativo br'!$A:$E,5,FALSE),"")</f>
        <v>151</v>
      </c>
      <c r="X1039" s="15">
        <f t="shared" si="133"/>
        <v>0.20799999999999999</v>
      </c>
      <c r="Y1039" s="18" t="e">
        <f>SUMIFS([2]Plan2!$H:$H,[2]Plan2!$A:$A,$D1039,[2]Plan2!$U:$U,6)</f>
        <v>#VALUE!</v>
      </c>
      <c r="Z1039" s="18" t="e">
        <f>SUMIFS([2]Plan2!$H:$H,[2]Plan2!$A:$A,$D1039,[2]Plan2!$U:$U,7)</f>
        <v>#VALUE!</v>
      </c>
      <c r="AA1039" s="18" t="e">
        <f>SUMIFS([2]Plan2!$H:$H,[2]Plan2!$A:$A,$D1039,[2]Plan2!$U:$U,8)</f>
        <v>#VALUE!</v>
      </c>
      <c r="AB1039" s="18" t="e">
        <f>SUMIFS([2]Plan2!$H:$H,[2]Plan2!$A:$A,$D1039,[2]Plan2!$U:$U,9)</f>
        <v>#VALUE!</v>
      </c>
      <c r="AC1039" s="18" t="e">
        <f>SUMIFS([2]Plan2!$H:$H,[2]Plan2!$A:$A,$D1039,[2]Plan2!$U:$U,10)</f>
        <v>#VALUE!</v>
      </c>
      <c r="AD1039" s="18" t="e">
        <f>SUMIFS([2]Plan2!$H:$H,[2]Plan2!$A:$A,$D1039,[2]Plan2!$U:$U,11)</f>
        <v>#VALUE!</v>
      </c>
      <c r="AE1039" s="18" t="e">
        <f>SUMIFS([2]Plan2!$H:$H,[2]Plan2!$A:$A,$D1039,[2]Plan2!$U:$U,12)</f>
        <v>#VALUE!</v>
      </c>
      <c r="AF1039" s="18" t="e">
        <f>SUMIFS([2]Plan2!$H:$H,[2]Plan2!$A:$A,$D1039,[2]Plan2!$U:$U,1)</f>
        <v>#VALUE!</v>
      </c>
      <c r="AG1039" s="18" t="e">
        <f>SUMIFS([2]Plan2!$H:$H,[2]Plan2!$A:$A,$D1039,[2]Plan2!$U:$U,2)</f>
        <v>#VALUE!</v>
      </c>
      <c r="AH1039" s="18" t="e">
        <f>SUMIFS([2]Plan2!$H:$H,[2]Plan2!$A:$A,$D1039,[2]Plan2!$U:$U,3)</f>
        <v>#VALUE!</v>
      </c>
      <c r="AI1039" s="18" t="e">
        <f>SUMIFS([2]Plan2!$H:$H,[2]Plan2!$A:$A,$D1039,[2]Plan2!$U:$U,4)</f>
        <v>#VALUE!</v>
      </c>
      <c r="AJ1039" s="18" t="e">
        <f>SUMIFS([2]Plan2!$H:$H,[2]Plan2!$A:$A,$D1039,[2]Plan2!$U:$U,5)</f>
        <v>#VALUE!</v>
      </c>
      <c r="AK1039" s="23" t="e">
        <f t="shared" si="135"/>
        <v>#VALUE!</v>
      </c>
      <c r="AL1039" s="23" t="e">
        <f t="shared" si="130"/>
        <v>#VALUE!</v>
      </c>
      <c r="AM1039">
        <f t="shared" si="136"/>
        <v>0</v>
      </c>
    </row>
    <row r="1040" spans="1:39" ht="15.75" x14ac:dyDescent="0.25">
      <c r="A1040" s="21"/>
      <c r="B1040" s="21" t="s">
        <v>1520</v>
      </c>
      <c r="C1040" s="21">
        <v>11955108</v>
      </c>
      <c r="D1040" s="25" t="s">
        <v>2366</v>
      </c>
      <c r="E1040" s="21" t="s">
        <v>69</v>
      </c>
      <c r="F1040" s="31" t="s">
        <v>69</v>
      </c>
      <c r="G1040" s="21" t="s">
        <v>2367</v>
      </c>
      <c r="H1040" s="21" t="s">
        <v>1717</v>
      </c>
      <c r="I1040" s="25" t="s">
        <v>308</v>
      </c>
      <c r="J1040" s="21" t="s">
        <v>21</v>
      </c>
      <c r="K1040" s="21"/>
      <c r="L1040" s="20">
        <v>45743</v>
      </c>
      <c r="M1040" s="20"/>
      <c r="N1040" s="21" t="s">
        <v>18</v>
      </c>
      <c r="O1040" s="21"/>
      <c r="P1040" s="21"/>
      <c r="Q1040" s="21"/>
      <c r="R1040" s="28"/>
      <c r="S1040" s="18" t="str">
        <f>IFERROR(VLOOKUP(D1040,'[1]comparativo br'!$A:$B,2,FALSE),"")</f>
        <v/>
      </c>
      <c r="T1040" s="18" t="str">
        <f>IFERROR(VLOOKUP(D1040,'[1]comparativo br'!$A:$C,3,FALSE),"")</f>
        <v/>
      </c>
      <c r="U1040" s="15" t="str">
        <f t="shared" si="134"/>
        <v/>
      </c>
      <c r="V1040" s="19" t="str">
        <f>IFERROR(VLOOKUP(D1040,'[1]comparativo br'!$A:$D,4,FALSE),"")</f>
        <v/>
      </c>
      <c r="W1040" s="19" t="str">
        <f>IFERROR(VLOOKUP(D1040,'[1]comparativo br'!$A:$E,5,FALSE),"")</f>
        <v/>
      </c>
      <c r="X1040" s="15" t="str">
        <f t="shared" si="133"/>
        <v/>
      </c>
      <c r="Y1040" s="18" t="e">
        <f>SUMIFS([2]Plan2!$H:$H,[2]Plan2!$A:$A,$D1040,[2]Plan2!$U:$U,6)</f>
        <v>#VALUE!</v>
      </c>
      <c r="Z1040" s="18" t="e">
        <f>SUMIFS([2]Plan2!$H:$H,[2]Plan2!$A:$A,$D1040,[2]Plan2!$U:$U,7)</f>
        <v>#VALUE!</v>
      </c>
      <c r="AA1040" s="18" t="e">
        <f>SUMIFS([2]Plan2!$H:$H,[2]Plan2!$A:$A,$D1040,[2]Plan2!$U:$U,8)</f>
        <v>#VALUE!</v>
      </c>
      <c r="AB1040" s="18" t="e">
        <f>SUMIFS([2]Plan2!$H:$H,[2]Plan2!$A:$A,$D1040,[2]Plan2!$U:$U,9)</f>
        <v>#VALUE!</v>
      </c>
      <c r="AC1040" s="18" t="e">
        <f>SUMIFS([2]Plan2!$H:$H,[2]Plan2!$A:$A,$D1040,[2]Plan2!$U:$U,10)</f>
        <v>#VALUE!</v>
      </c>
      <c r="AD1040" s="18" t="e">
        <f>SUMIFS([2]Plan2!$H:$H,[2]Plan2!$A:$A,$D1040,[2]Plan2!$U:$U,11)</f>
        <v>#VALUE!</v>
      </c>
      <c r="AE1040" s="18" t="e">
        <f>SUMIFS([2]Plan2!$H:$H,[2]Plan2!$A:$A,$D1040,[2]Plan2!$U:$U,12)</f>
        <v>#VALUE!</v>
      </c>
      <c r="AF1040" s="18" t="e">
        <f>SUMIFS([2]Plan2!$H:$H,[2]Plan2!$A:$A,$D1040,[2]Plan2!$U:$U,1)</f>
        <v>#VALUE!</v>
      </c>
      <c r="AG1040" s="18" t="e">
        <f>SUMIFS([2]Plan2!$H:$H,[2]Plan2!$A:$A,$D1040,[2]Plan2!$U:$U,2)</f>
        <v>#VALUE!</v>
      </c>
      <c r="AH1040" s="18" t="e">
        <f>SUMIFS([2]Plan2!$H:$H,[2]Plan2!$A:$A,$D1040,[2]Plan2!$U:$U,3)</f>
        <v>#VALUE!</v>
      </c>
      <c r="AI1040" s="18" t="e">
        <f>SUMIFS([2]Plan2!$H:$H,[2]Plan2!$A:$A,$D1040,[2]Plan2!$U:$U,4)</f>
        <v>#VALUE!</v>
      </c>
      <c r="AJ1040" s="18" t="e">
        <f>SUMIFS([2]Plan2!$H:$H,[2]Plan2!$A:$A,$D1040,[2]Plan2!$U:$U,5)</f>
        <v>#VALUE!</v>
      </c>
      <c r="AK1040" s="23" t="e">
        <f t="shared" si="135"/>
        <v>#VALUE!</v>
      </c>
      <c r="AL1040" s="23" t="e">
        <f t="shared" si="130"/>
        <v>#VALUE!</v>
      </c>
      <c r="AM1040">
        <f t="shared" si="136"/>
        <v>0</v>
      </c>
    </row>
    <row r="1041" spans="1:39" ht="15.75" x14ac:dyDescent="0.25">
      <c r="A1041" s="21"/>
      <c r="B1041" s="21" t="s">
        <v>1520</v>
      </c>
      <c r="C1041" s="21">
        <v>12009135</v>
      </c>
      <c r="D1041" s="25">
        <v>194170</v>
      </c>
      <c r="E1041" s="21" t="s">
        <v>2455</v>
      </c>
      <c r="F1041" s="31" t="s">
        <v>1206</v>
      </c>
      <c r="G1041" s="21" t="s">
        <v>1556</v>
      </c>
      <c r="H1041" s="21" t="s">
        <v>2460</v>
      </c>
      <c r="I1041" s="25" t="s">
        <v>15</v>
      </c>
      <c r="J1041" s="21" t="s">
        <v>67</v>
      </c>
      <c r="K1041" s="21" t="s">
        <v>68</v>
      </c>
      <c r="L1041" s="20"/>
      <c r="M1041" s="20">
        <v>45709</v>
      </c>
      <c r="N1041" s="21" t="s">
        <v>53</v>
      </c>
      <c r="O1041" s="21">
        <v>24</v>
      </c>
      <c r="P1041" s="21">
        <v>25</v>
      </c>
      <c r="Q1041" s="21">
        <v>16</v>
      </c>
      <c r="R1041" s="15">
        <f>(Q1041-P1041)/P1041</f>
        <v>-0.36</v>
      </c>
      <c r="S1041" s="18">
        <f>IFERROR(VLOOKUP(D1041,'[1]comparativo br'!$A:$B,2,FALSE),"")</f>
        <v>0</v>
      </c>
      <c r="T1041" s="18">
        <f>IFERROR(VLOOKUP(D1041,'[1]comparativo br'!$A:$C,3,FALSE),"")</f>
        <v>0</v>
      </c>
      <c r="U1041" s="15" t="str">
        <f t="shared" si="134"/>
        <v/>
      </c>
      <c r="V1041" s="19">
        <f>IFERROR(VLOOKUP(D1041,'[1]comparativo br'!$A:$D,4,FALSE),"")</f>
        <v>0</v>
      </c>
      <c r="W1041" s="19">
        <f>IFERROR(VLOOKUP(D1041,'[1]comparativo br'!$A:$E,5,FALSE),"")</f>
        <v>26</v>
      </c>
      <c r="X1041" s="15" t="str">
        <f t="shared" si="133"/>
        <v/>
      </c>
      <c r="Y1041" s="18" t="e">
        <f>SUMIFS([2]Plan2!$H:$H,[2]Plan2!$A:$A,$D1041,[2]Plan2!$U:$U,6)</f>
        <v>#VALUE!</v>
      </c>
      <c r="Z1041" s="18" t="e">
        <f>SUMIFS([2]Plan2!$H:$H,[2]Plan2!$A:$A,$D1041,[2]Plan2!$U:$U,7)</f>
        <v>#VALUE!</v>
      </c>
      <c r="AA1041" s="18" t="e">
        <f>SUMIFS([2]Plan2!$H:$H,[2]Plan2!$A:$A,$D1041,[2]Plan2!$U:$U,8)</f>
        <v>#VALUE!</v>
      </c>
      <c r="AB1041" s="18" t="e">
        <f>SUMIFS([2]Plan2!$H:$H,[2]Plan2!$A:$A,$D1041,[2]Plan2!$U:$U,9)</f>
        <v>#VALUE!</v>
      </c>
      <c r="AC1041" s="18" t="e">
        <f>SUMIFS([2]Plan2!$H:$H,[2]Plan2!$A:$A,$D1041,[2]Plan2!$U:$U,10)</f>
        <v>#VALUE!</v>
      </c>
      <c r="AD1041" s="18" t="e">
        <f>SUMIFS([2]Plan2!$H:$H,[2]Plan2!$A:$A,$D1041,[2]Plan2!$U:$U,11)</f>
        <v>#VALUE!</v>
      </c>
      <c r="AE1041" s="18" t="e">
        <f>SUMIFS([2]Plan2!$H:$H,[2]Plan2!$A:$A,$D1041,[2]Plan2!$U:$U,12)</f>
        <v>#VALUE!</v>
      </c>
      <c r="AF1041" s="18" t="e">
        <f>SUMIFS([2]Plan2!$H:$H,[2]Plan2!$A:$A,$D1041,[2]Plan2!$U:$U,1)</f>
        <v>#VALUE!</v>
      </c>
      <c r="AG1041" s="18" t="e">
        <f>SUMIFS([2]Plan2!$H:$H,[2]Plan2!$A:$A,$D1041,[2]Plan2!$U:$U,2)</f>
        <v>#VALUE!</v>
      </c>
      <c r="AH1041" s="18" t="e">
        <f>SUMIFS([2]Plan2!$H:$H,[2]Plan2!$A:$A,$D1041,[2]Plan2!$U:$U,3)</f>
        <v>#VALUE!</v>
      </c>
      <c r="AI1041" s="18" t="e">
        <f>SUMIFS([2]Plan2!$H:$H,[2]Plan2!$A:$A,$D1041,[2]Plan2!$U:$U,4)</f>
        <v>#VALUE!</v>
      </c>
      <c r="AJ1041" s="18" t="e">
        <f>SUMIFS([2]Plan2!$H:$H,[2]Plan2!$A:$A,$D1041,[2]Plan2!$U:$U,5)</f>
        <v>#VALUE!</v>
      </c>
      <c r="AK1041" s="23" t="e">
        <f t="shared" si="135"/>
        <v>#VALUE!</v>
      </c>
      <c r="AL1041" s="23" t="e">
        <f t="shared" si="130"/>
        <v>#VALUE!</v>
      </c>
      <c r="AM1041">
        <f t="shared" si="136"/>
        <v>0</v>
      </c>
    </row>
    <row r="1042" spans="1:39" ht="15.75" x14ac:dyDescent="0.25">
      <c r="A1042" s="21"/>
      <c r="B1042" s="21" t="s">
        <v>1520</v>
      </c>
      <c r="C1042" s="21">
        <v>12009135</v>
      </c>
      <c r="D1042" s="25">
        <v>194172</v>
      </c>
      <c r="E1042" s="21" t="s">
        <v>2455</v>
      </c>
      <c r="F1042" s="31" t="s">
        <v>1206</v>
      </c>
      <c r="G1042" s="21" t="s">
        <v>1556</v>
      </c>
      <c r="H1042" s="21" t="s">
        <v>2468</v>
      </c>
      <c r="I1042" s="25" t="s">
        <v>15</v>
      </c>
      <c r="J1042" s="21" t="s">
        <v>67</v>
      </c>
      <c r="K1042" s="21" t="s">
        <v>68</v>
      </c>
      <c r="L1042" s="20"/>
      <c r="M1042" s="20">
        <v>45775</v>
      </c>
      <c r="N1042" s="21" t="s">
        <v>18</v>
      </c>
      <c r="O1042" s="21">
        <v>11</v>
      </c>
      <c r="P1042" s="21">
        <v>23</v>
      </c>
      <c r="Q1042" s="21">
        <v>10</v>
      </c>
      <c r="R1042" s="15">
        <f>(Q1042-P1042)/P1042</f>
        <v>-0.56521739130434778</v>
      </c>
      <c r="S1042" s="18">
        <f>IFERROR(VLOOKUP(D1042,'[1]comparativo br'!$A:$B,2,FALSE),"")</f>
        <v>0</v>
      </c>
      <c r="T1042" s="18">
        <f>IFERROR(VLOOKUP(D1042,'[1]comparativo br'!$A:$C,3,FALSE),"")</f>
        <v>0</v>
      </c>
      <c r="U1042" s="15" t="str">
        <f t="shared" si="134"/>
        <v/>
      </c>
      <c r="V1042" s="19">
        <f>IFERROR(VLOOKUP(D1042,'[1]comparativo br'!$A:$D,4,FALSE),"")</f>
        <v>18</v>
      </c>
      <c r="W1042" s="19">
        <f>IFERROR(VLOOKUP(D1042,'[1]comparativo br'!$A:$E,5,FALSE),"")</f>
        <v>25</v>
      </c>
      <c r="X1042" s="15">
        <f t="shared" si="133"/>
        <v>0.3888888888888889</v>
      </c>
      <c r="Y1042" s="18" t="e">
        <f>SUMIFS([2]Plan2!$H:$H,[2]Plan2!$A:$A,$D1042,[2]Plan2!$U:$U,6)</f>
        <v>#VALUE!</v>
      </c>
      <c r="Z1042" s="18" t="e">
        <f>SUMIFS([2]Plan2!$H:$H,[2]Plan2!$A:$A,$D1042,[2]Plan2!$U:$U,7)</f>
        <v>#VALUE!</v>
      </c>
      <c r="AA1042" s="18" t="e">
        <f>SUMIFS([2]Plan2!$H:$H,[2]Plan2!$A:$A,$D1042,[2]Plan2!$U:$U,8)</f>
        <v>#VALUE!</v>
      </c>
      <c r="AB1042" s="18" t="e">
        <f>SUMIFS([2]Plan2!$H:$H,[2]Plan2!$A:$A,$D1042,[2]Plan2!$U:$U,9)</f>
        <v>#VALUE!</v>
      </c>
      <c r="AC1042" s="18" t="e">
        <f>SUMIFS([2]Plan2!$H:$H,[2]Plan2!$A:$A,$D1042,[2]Plan2!$U:$U,10)</f>
        <v>#VALUE!</v>
      </c>
      <c r="AD1042" s="18" t="e">
        <f>SUMIFS([2]Plan2!$H:$H,[2]Plan2!$A:$A,$D1042,[2]Plan2!$U:$U,11)</f>
        <v>#VALUE!</v>
      </c>
      <c r="AE1042" s="18" t="e">
        <f>SUMIFS([2]Plan2!$H:$H,[2]Plan2!$A:$A,$D1042,[2]Plan2!$U:$U,12)</f>
        <v>#VALUE!</v>
      </c>
      <c r="AF1042" s="18" t="e">
        <f>SUMIFS([2]Plan2!$H:$H,[2]Plan2!$A:$A,$D1042,[2]Plan2!$U:$U,1)</f>
        <v>#VALUE!</v>
      </c>
      <c r="AG1042" s="18" t="e">
        <f>SUMIFS([2]Plan2!$H:$H,[2]Plan2!$A:$A,$D1042,[2]Plan2!$U:$U,2)</f>
        <v>#VALUE!</v>
      </c>
      <c r="AH1042" s="18" t="e">
        <f>SUMIFS([2]Plan2!$H:$H,[2]Plan2!$A:$A,$D1042,[2]Plan2!$U:$U,3)</f>
        <v>#VALUE!</v>
      </c>
      <c r="AI1042" s="18" t="e">
        <f>SUMIFS([2]Plan2!$H:$H,[2]Plan2!$A:$A,$D1042,[2]Plan2!$U:$U,4)</f>
        <v>#VALUE!</v>
      </c>
      <c r="AJ1042" s="18" t="e">
        <f>SUMIFS([2]Plan2!$H:$H,[2]Plan2!$A:$A,$D1042,[2]Plan2!$U:$U,5)</f>
        <v>#VALUE!</v>
      </c>
      <c r="AK1042" s="23" t="e">
        <f t="shared" si="135"/>
        <v>#VALUE!</v>
      </c>
      <c r="AL1042" s="23" t="e">
        <f t="shared" si="130"/>
        <v>#VALUE!</v>
      </c>
      <c r="AM1042">
        <f t="shared" si="136"/>
        <v>0</v>
      </c>
    </row>
    <row r="1043" spans="1:39" ht="15.75" x14ac:dyDescent="0.25">
      <c r="A1043" s="21"/>
      <c r="B1043" s="21" t="s">
        <v>1520</v>
      </c>
      <c r="C1043" s="21">
        <v>12009135</v>
      </c>
      <c r="D1043" s="25">
        <v>194166</v>
      </c>
      <c r="E1043" s="21" t="s">
        <v>1206</v>
      </c>
      <c r="F1043" s="31" t="s">
        <v>1206</v>
      </c>
      <c r="G1043" s="21" t="s">
        <v>1556</v>
      </c>
      <c r="H1043" s="21" t="s">
        <v>35</v>
      </c>
      <c r="I1043" s="25" t="s">
        <v>15</v>
      </c>
      <c r="J1043" s="21" t="s">
        <v>67</v>
      </c>
      <c r="K1043" s="21" t="s">
        <v>68</v>
      </c>
      <c r="L1043" s="20">
        <v>45785</v>
      </c>
      <c r="M1043" s="20">
        <v>45749</v>
      </c>
      <c r="N1043" s="21" t="s">
        <v>18</v>
      </c>
      <c r="O1043" s="21">
        <v>35</v>
      </c>
      <c r="P1043" s="21">
        <v>38</v>
      </c>
      <c r="Q1043" s="21">
        <v>38</v>
      </c>
      <c r="R1043" s="15">
        <f>(Q1043-P1043)/P1043</f>
        <v>0</v>
      </c>
      <c r="S1043" s="18">
        <f>IFERROR(VLOOKUP(D1043,'[1]comparativo br'!$A:$B,2,FALSE),"")</f>
        <v>9808.26</v>
      </c>
      <c r="T1043" s="18">
        <f>IFERROR(VLOOKUP(D1043,'[1]comparativo br'!$A:$C,3,FALSE),"")</f>
        <v>29488</v>
      </c>
      <c r="U1043" s="15">
        <f t="shared" si="134"/>
        <v>2.0064455876985314</v>
      </c>
      <c r="V1043" s="19">
        <f>IFERROR(VLOOKUP(D1043,'[1]comparativo br'!$A:$D,4,FALSE),"")</f>
        <v>42</v>
      </c>
      <c r="W1043" s="19">
        <f>IFERROR(VLOOKUP(D1043,'[1]comparativo br'!$A:$E,5,FALSE),"")</f>
        <v>18</v>
      </c>
      <c r="X1043" s="15">
        <f t="shared" si="133"/>
        <v>-0.5714285714285714</v>
      </c>
      <c r="Y1043" s="18" t="e">
        <f>SUMIFS([2]Plan2!$H:$H,[2]Plan2!$A:$A,$D1043,[2]Plan2!$U:$U,6)</f>
        <v>#VALUE!</v>
      </c>
      <c r="Z1043" s="18" t="e">
        <f>SUMIFS([2]Plan2!$H:$H,[2]Plan2!$A:$A,$D1043,[2]Plan2!$U:$U,7)</f>
        <v>#VALUE!</v>
      </c>
      <c r="AA1043" s="18" t="e">
        <f>SUMIFS([2]Plan2!$H:$H,[2]Plan2!$A:$A,$D1043,[2]Plan2!$U:$U,8)</f>
        <v>#VALUE!</v>
      </c>
      <c r="AB1043" s="18" t="e">
        <f>SUMIFS([2]Plan2!$H:$H,[2]Plan2!$A:$A,$D1043,[2]Plan2!$U:$U,9)</f>
        <v>#VALUE!</v>
      </c>
      <c r="AC1043" s="18" t="e">
        <f>SUMIFS([2]Plan2!$H:$H,[2]Plan2!$A:$A,$D1043,[2]Plan2!$U:$U,10)</f>
        <v>#VALUE!</v>
      </c>
      <c r="AD1043" s="18" t="e">
        <f>SUMIFS([2]Plan2!$H:$H,[2]Plan2!$A:$A,$D1043,[2]Plan2!$U:$U,11)</f>
        <v>#VALUE!</v>
      </c>
      <c r="AE1043" s="18" t="e">
        <f>SUMIFS([2]Plan2!$H:$H,[2]Plan2!$A:$A,$D1043,[2]Plan2!$U:$U,12)</f>
        <v>#VALUE!</v>
      </c>
      <c r="AF1043" s="18" t="e">
        <f>SUMIFS([2]Plan2!$H:$H,[2]Plan2!$A:$A,$D1043,[2]Plan2!$U:$U,1)</f>
        <v>#VALUE!</v>
      </c>
      <c r="AG1043" s="18" t="e">
        <f>SUMIFS([2]Plan2!$H:$H,[2]Plan2!$A:$A,$D1043,[2]Plan2!$U:$U,2)</f>
        <v>#VALUE!</v>
      </c>
      <c r="AH1043" s="18" t="e">
        <f>SUMIFS([2]Plan2!$H:$H,[2]Plan2!$A:$A,$D1043,[2]Plan2!$U:$U,3)</f>
        <v>#VALUE!</v>
      </c>
      <c r="AI1043" s="18" t="e">
        <f>SUMIFS([2]Plan2!$H:$H,[2]Plan2!$A:$A,$D1043,[2]Plan2!$U:$U,4)</f>
        <v>#VALUE!</v>
      </c>
      <c r="AJ1043" s="18" t="e">
        <f>SUMIFS([2]Plan2!$H:$H,[2]Plan2!$A:$A,$D1043,[2]Plan2!$U:$U,5)</f>
        <v>#VALUE!</v>
      </c>
      <c r="AK1043" s="23" t="e">
        <f t="shared" si="135"/>
        <v>#VALUE!</v>
      </c>
      <c r="AL1043" s="23" t="e">
        <f t="shared" si="130"/>
        <v>#VALUE!</v>
      </c>
      <c r="AM1043">
        <f t="shared" si="136"/>
        <v>0</v>
      </c>
    </row>
    <row r="1044" spans="1:39" ht="15.75" x14ac:dyDescent="0.25">
      <c r="A1044" s="21"/>
      <c r="B1044" s="21" t="s">
        <v>1520</v>
      </c>
      <c r="C1044" s="21">
        <v>12009141</v>
      </c>
      <c r="D1044" s="25">
        <v>194062</v>
      </c>
      <c r="E1044" s="21" t="s">
        <v>2141</v>
      </c>
      <c r="F1044" s="31" t="s">
        <v>1206</v>
      </c>
      <c r="G1044" s="21" t="s">
        <v>1833</v>
      </c>
      <c r="H1044" s="21" t="s">
        <v>1738</v>
      </c>
      <c r="I1044" s="25" t="s">
        <v>55</v>
      </c>
      <c r="J1044" s="21" t="s">
        <v>67</v>
      </c>
      <c r="K1044" s="21" t="s">
        <v>68</v>
      </c>
      <c r="L1044" s="20"/>
      <c r="M1044" s="20">
        <v>45560</v>
      </c>
      <c r="N1044" s="21" t="s">
        <v>53</v>
      </c>
      <c r="O1044" s="21">
        <v>0</v>
      </c>
      <c r="P1044" s="21">
        <v>0</v>
      </c>
      <c r="Q1044" s="21">
        <v>1</v>
      </c>
      <c r="R1044" s="15">
        <v>1</v>
      </c>
      <c r="S1044" s="18" t="str">
        <f>IFERROR(VLOOKUP(D1044,'[1]comparativo br'!$A:$B,2,FALSE),"")</f>
        <v/>
      </c>
      <c r="T1044" s="18" t="str">
        <f>IFERROR(VLOOKUP(D1044,'[1]comparativo br'!$A:$C,3,FALSE),"")</f>
        <v/>
      </c>
      <c r="U1044" s="15" t="str">
        <f t="shared" si="134"/>
        <v/>
      </c>
      <c r="V1044" s="19" t="str">
        <f>IFERROR(VLOOKUP(D1044,'[1]comparativo br'!$A:$D,4,FALSE),"")</f>
        <v/>
      </c>
      <c r="W1044" s="19" t="str">
        <f>IFERROR(VLOOKUP(D1044,'[1]comparativo br'!$A:$E,5,FALSE),"")</f>
        <v/>
      </c>
      <c r="X1044" s="15" t="str">
        <f t="shared" si="133"/>
        <v/>
      </c>
      <c r="Y1044" s="18" t="e">
        <f>SUMIFS([2]Plan2!$H:$H,[2]Plan2!$A:$A,$D1044,[2]Plan2!$U:$U,6)</f>
        <v>#VALUE!</v>
      </c>
      <c r="Z1044" s="18" t="e">
        <f>SUMIFS([2]Plan2!$H:$H,[2]Plan2!$A:$A,$D1044,[2]Plan2!$U:$U,7)</f>
        <v>#VALUE!</v>
      </c>
      <c r="AA1044" s="18" t="e">
        <f>SUMIFS([2]Plan2!$H:$H,[2]Plan2!$A:$A,$D1044,[2]Plan2!$U:$U,8)</f>
        <v>#VALUE!</v>
      </c>
      <c r="AB1044" s="18" t="e">
        <f>SUMIFS([2]Plan2!$H:$H,[2]Plan2!$A:$A,$D1044,[2]Plan2!$U:$U,9)</f>
        <v>#VALUE!</v>
      </c>
      <c r="AC1044" s="18" t="e">
        <f>SUMIFS([2]Plan2!$H:$H,[2]Plan2!$A:$A,$D1044,[2]Plan2!$U:$U,10)</f>
        <v>#VALUE!</v>
      </c>
      <c r="AD1044" s="18" t="e">
        <f>SUMIFS([2]Plan2!$H:$H,[2]Plan2!$A:$A,$D1044,[2]Plan2!$U:$U,11)</f>
        <v>#VALUE!</v>
      </c>
      <c r="AE1044" s="18" t="e">
        <f>SUMIFS([2]Plan2!$H:$H,[2]Plan2!$A:$A,$D1044,[2]Plan2!$U:$U,12)</f>
        <v>#VALUE!</v>
      </c>
      <c r="AF1044" s="18" t="e">
        <f>SUMIFS([2]Plan2!$H:$H,[2]Plan2!$A:$A,$D1044,[2]Plan2!$U:$U,1)</f>
        <v>#VALUE!</v>
      </c>
      <c r="AG1044" s="18" t="e">
        <f>SUMIFS([2]Plan2!$H:$H,[2]Plan2!$A:$A,$D1044,[2]Plan2!$U:$U,2)</f>
        <v>#VALUE!</v>
      </c>
      <c r="AH1044" s="18" t="e">
        <f>SUMIFS([2]Plan2!$H:$H,[2]Plan2!$A:$A,$D1044,[2]Plan2!$U:$U,3)</f>
        <v>#VALUE!</v>
      </c>
      <c r="AI1044" s="18" t="e">
        <f>SUMIFS([2]Plan2!$H:$H,[2]Plan2!$A:$A,$D1044,[2]Plan2!$U:$U,4)</f>
        <v>#VALUE!</v>
      </c>
      <c r="AJ1044" s="18" t="e">
        <f>SUMIFS([2]Plan2!$H:$H,[2]Plan2!$A:$A,$D1044,[2]Plan2!$U:$U,5)</f>
        <v>#VALUE!</v>
      </c>
      <c r="AK1044" s="23" t="e">
        <f t="shared" si="135"/>
        <v>#VALUE!</v>
      </c>
      <c r="AL1044" s="23" t="e">
        <f t="shared" si="130"/>
        <v>#VALUE!</v>
      </c>
      <c r="AM1044">
        <f t="shared" si="136"/>
        <v>0</v>
      </c>
    </row>
    <row r="1045" spans="1:39" ht="15.75" x14ac:dyDescent="0.25">
      <c r="A1045" s="21"/>
      <c r="B1045" s="21" t="s">
        <v>1520</v>
      </c>
      <c r="C1045" s="21">
        <v>12056613</v>
      </c>
      <c r="D1045" s="25">
        <v>100036</v>
      </c>
      <c r="E1045" s="21" t="s">
        <v>33</v>
      </c>
      <c r="F1045" s="31" t="s">
        <v>2488</v>
      </c>
      <c r="G1045" s="21" t="s">
        <v>39</v>
      </c>
      <c r="H1045" s="21" t="s">
        <v>40</v>
      </c>
      <c r="I1045" s="25" t="s">
        <v>15</v>
      </c>
      <c r="J1045" s="21" t="s">
        <v>41</v>
      </c>
      <c r="K1045" s="21" t="s">
        <v>42</v>
      </c>
      <c r="L1045" s="20">
        <v>45783</v>
      </c>
      <c r="M1045" s="20">
        <v>45798</v>
      </c>
      <c r="N1045" s="21" t="s">
        <v>18</v>
      </c>
      <c r="O1045" s="21">
        <v>367</v>
      </c>
      <c r="P1045" s="21">
        <v>173</v>
      </c>
      <c r="Q1045" s="21">
        <v>206</v>
      </c>
      <c r="R1045" s="15">
        <f>(Q1045-P1045)/P1045</f>
        <v>0.19075144508670519</v>
      </c>
      <c r="S1045" s="18">
        <f>IFERROR(VLOOKUP(D1045,'[1]comparativo br'!$A:$B,2,FALSE),"")</f>
        <v>27847</v>
      </c>
      <c r="T1045" s="18">
        <f>IFERROR(VLOOKUP(D1045,'[1]comparativo br'!$A:$C,3,FALSE),"")</f>
        <v>23763</v>
      </c>
      <c r="U1045" s="15">
        <f t="shared" si="134"/>
        <v>-0.1466585269508385</v>
      </c>
      <c r="V1045" s="19">
        <f>IFERROR(VLOOKUP(D1045,'[1]comparativo br'!$A:$D,4,FALSE),"")</f>
        <v>670</v>
      </c>
      <c r="W1045" s="19">
        <f>IFERROR(VLOOKUP(D1045,'[1]comparativo br'!$A:$E,5,FALSE),"")</f>
        <v>635</v>
      </c>
      <c r="X1045" s="15">
        <f t="shared" si="133"/>
        <v>-5.2238805970149252E-2</v>
      </c>
      <c r="Y1045" s="18" t="e">
        <f>SUMIFS([2]Plan2!$H:$H,[2]Plan2!$A:$A,$D1045,[2]Plan2!$U:$U,6)</f>
        <v>#VALUE!</v>
      </c>
      <c r="Z1045" s="18" t="e">
        <f>SUMIFS([2]Plan2!$H:$H,[2]Plan2!$A:$A,$D1045,[2]Plan2!$U:$U,7)</f>
        <v>#VALUE!</v>
      </c>
      <c r="AA1045" s="18" t="e">
        <f>SUMIFS([2]Plan2!$H:$H,[2]Plan2!$A:$A,$D1045,[2]Plan2!$U:$U,8)</f>
        <v>#VALUE!</v>
      </c>
      <c r="AB1045" s="18" t="e">
        <f>SUMIFS([2]Plan2!$H:$H,[2]Plan2!$A:$A,$D1045,[2]Plan2!$U:$U,9)</f>
        <v>#VALUE!</v>
      </c>
      <c r="AC1045" s="18" t="e">
        <f>SUMIFS([2]Plan2!$H:$H,[2]Plan2!$A:$A,$D1045,[2]Plan2!$U:$U,10)</f>
        <v>#VALUE!</v>
      </c>
      <c r="AD1045" s="18" t="e">
        <f>SUMIFS([2]Plan2!$H:$H,[2]Plan2!$A:$A,$D1045,[2]Plan2!$U:$U,11)</f>
        <v>#VALUE!</v>
      </c>
      <c r="AE1045" s="18" t="e">
        <f>SUMIFS([2]Plan2!$H:$H,[2]Plan2!$A:$A,$D1045,[2]Plan2!$U:$U,12)</f>
        <v>#VALUE!</v>
      </c>
      <c r="AF1045" s="18" t="e">
        <f>SUMIFS([2]Plan2!$H:$H,[2]Plan2!$A:$A,$D1045,[2]Plan2!$U:$U,1)</f>
        <v>#VALUE!</v>
      </c>
      <c r="AG1045" s="18" t="e">
        <f>SUMIFS([2]Plan2!$H:$H,[2]Plan2!$A:$A,$D1045,[2]Plan2!$U:$U,2)</f>
        <v>#VALUE!</v>
      </c>
      <c r="AH1045" s="18" t="e">
        <f>SUMIFS([2]Plan2!$H:$H,[2]Plan2!$A:$A,$D1045,[2]Plan2!$U:$U,3)</f>
        <v>#VALUE!</v>
      </c>
      <c r="AI1045" s="18" t="e">
        <f>SUMIFS([2]Plan2!$H:$H,[2]Plan2!$A:$A,$D1045,[2]Plan2!$U:$U,4)</f>
        <v>#VALUE!</v>
      </c>
      <c r="AJ1045" s="18" t="e">
        <f>SUMIFS([2]Plan2!$H:$H,[2]Plan2!$A:$A,$D1045,[2]Plan2!$U:$U,5)</f>
        <v>#VALUE!</v>
      </c>
      <c r="AK1045" s="23" t="e">
        <f t="shared" si="135"/>
        <v>#VALUE!</v>
      </c>
      <c r="AL1045" s="23" t="e">
        <f t="shared" si="130"/>
        <v>#VALUE!</v>
      </c>
      <c r="AM1045">
        <f t="shared" si="136"/>
        <v>0</v>
      </c>
    </row>
    <row r="1046" spans="1:39" ht="15.75" x14ac:dyDescent="0.25">
      <c r="A1046" s="21"/>
      <c r="B1046" s="21" t="s">
        <v>1519</v>
      </c>
      <c r="C1046" s="21">
        <v>12186529</v>
      </c>
      <c r="D1046" s="25">
        <v>192920</v>
      </c>
      <c r="E1046" s="21" t="s">
        <v>12</v>
      </c>
      <c r="F1046" s="31" t="s">
        <v>1575</v>
      </c>
      <c r="G1046" s="21" t="s">
        <v>772</v>
      </c>
      <c r="H1046" s="21" t="s">
        <v>259</v>
      </c>
      <c r="I1046" s="25" t="s">
        <v>77</v>
      </c>
      <c r="J1046" s="21" t="s">
        <v>27</v>
      </c>
      <c r="K1046" s="21" t="s">
        <v>74</v>
      </c>
      <c r="L1046" s="20">
        <v>44498</v>
      </c>
      <c r="M1046" s="20"/>
      <c r="N1046" s="21" t="s">
        <v>53</v>
      </c>
      <c r="O1046" s="21"/>
      <c r="P1046" s="21"/>
      <c r="Q1046" s="21"/>
      <c r="R1046" s="28"/>
      <c r="S1046" s="18" t="str">
        <f>IFERROR(VLOOKUP(D1046,'[1]comparativo br'!$A:$B,2,FALSE),"")</f>
        <v/>
      </c>
      <c r="T1046" s="18" t="str">
        <f>IFERROR(VLOOKUP(D1046,'[1]comparativo br'!$A:$C,3,FALSE),"")</f>
        <v/>
      </c>
      <c r="U1046" s="15" t="str">
        <f t="shared" si="134"/>
        <v/>
      </c>
      <c r="V1046" s="19" t="str">
        <f>IFERROR(VLOOKUP(D1046,'[1]comparativo br'!$A:$D,4,FALSE),"")</f>
        <v/>
      </c>
      <c r="W1046" s="19" t="str">
        <f>IFERROR(VLOOKUP(D1046,'[1]comparativo br'!$A:$E,5,FALSE),"")</f>
        <v/>
      </c>
      <c r="X1046" s="15" t="str">
        <f t="shared" si="133"/>
        <v/>
      </c>
      <c r="Y1046" s="18" t="e">
        <f>SUMIFS([2]Plan2!$H:$H,[2]Plan2!$A:$A,$D1046,[2]Plan2!$U:$U,6)</f>
        <v>#VALUE!</v>
      </c>
      <c r="Z1046" s="18" t="e">
        <f>SUMIFS([2]Plan2!$H:$H,[2]Plan2!$A:$A,$D1046,[2]Plan2!$U:$U,7)</f>
        <v>#VALUE!</v>
      </c>
      <c r="AA1046" s="18" t="e">
        <f>SUMIFS([2]Plan2!$H:$H,[2]Plan2!$A:$A,$D1046,[2]Plan2!$U:$U,8)</f>
        <v>#VALUE!</v>
      </c>
      <c r="AB1046" s="18" t="e">
        <f>SUMIFS([2]Plan2!$H:$H,[2]Plan2!$A:$A,$D1046,[2]Plan2!$U:$U,9)</f>
        <v>#VALUE!</v>
      </c>
      <c r="AC1046" s="18" t="e">
        <f>SUMIFS([2]Plan2!$H:$H,[2]Plan2!$A:$A,$D1046,[2]Plan2!$U:$U,10)</f>
        <v>#VALUE!</v>
      </c>
      <c r="AD1046" s="18" t="e">
        <f>SUMIFS([2]Plan2!$H:$H,[2]Plan2!$A:$A,$D1046,[2]Plan2!$U:$U,11)</f>
        <v>#VALUE!</v>
      </c>
      <c r="AE1046" s="18" t="e">
        <f>SUMIFS([2]Plan2!$H:$H,[2]Plan2!$A:$A,$D1046,[2]Plan2!$U:$U,12)</f>
        <v>#VALUE!</v>
      </c>
      <c r="AF1046" s="18" t="e">
        <f>SUMIFS([2]Plan2!$H:$H,[2]Plan2!$A:$A,$D1046,[2]Plan2!$U:$U,1)</f>
        <v>#VALUE!</v>
      </c>
      <c r="AG1046" s="18" t="e">
        <f>SUMIFS([2]Plan2!$H:$H,[2]Plan2!$A:$A,$D1046,[2]Plan2!$U:$U,2)</f>
        <v>#VALUE!</v>
      </c>
      <c r="AH1046" s="18" t="e">
        <f>SUMIFS([2]Plan2!$H:$H,[2]Plan2!$A:$A,$D1046,[2]Plan2!$U:$U,3)</f>
        <v>#VALUE!</v>
      </c>
      <c r="AI1046" s="18" t="e">
        <f>SUMIFS([2]Plan2!$H:$H,[2]Plan2!$A:$A,$D1046,[2]Plan2!$U:$U,4)</f>
        <v>#VALUE!</v>
      </c>
      <c r="AJ1046" s="18" t="e">
        <f>SUMIFS([2]Plan2!$H:$H,[2]Plan2!$A:$A,$D1046,[2]Plan2!$U:$U,5)</f>
        <v>#VALUE!</v>
      </c>
      <c r="AK1046" s="23" t="e">
        <f t="shared" si="135"/>
        <v>#VALUE!</v>
      </c>
      <c r="AL1046" s="23" t="e">
        <f t="shared" si="130"/>
        <v>#VALUE!</v>
      </c>
      <c r="AM1046">
        <f t="shared" si="136"/>
        <v>0</v>
      </c>
    </row>
    <row r="1047" spans="1:39" ht="15.75" x14ac:dyDescent="0.25">
      <c r="A1047" s="21"/>
      <c r="B1047" s="21" t="s">
        <v>1519</v>
      </c>
      <c r="C1047" s="21">
        <v>12186529</v>
      </c>
      <c r="D1047" s="25">
        <v>192923</v>
      </c>
      <c r="E1047" s="21" t="s">
        <v>12</v>
      </c>
      <c r="F1047" s="31" t="s">
        <v>1575</v>
      </c>
      <c r="G1047" s="21" t="s">
        <v>772</v>
      </c>
      <c r="H1047" s="21" t="s">
        <v>259</v>
      </c>
      <c r="I1047" s="25" t="s">
        <v>77</v>
      </c>
      <c r="J1047" s="21" t="s">
        <v>27</v>
      </c>
      <c r="K1047" s="21" t="s">
        <v>74</v>
      </c>
      <c r="L1047" s="20">
        <v>44498</v>
      </c>
      <c r="M1047" s="20"/>
      <c r="N1047" s="21" t="s">
        <v>53</v>
      </c>
      <c r="O1047" s="21"/>
      <c r="P1047" s="21"/>
      <c r="Q1047" s="21"/>
      <c r="R1047" s="28"/>
      <c r="S1047" s="18" t="str">
        <f>IFERROR(VLOOKUP(D1047,'[1]comparativo br'!$A:$B,2,FALSE),"")</f>
        <v/>
      </c>
      <c r="T1047" s="18" t="str">
        <f>IFERROR(VLOOKUP(D1047,'[1]comparativo br'!$A:$C,3,FALSE),"")</f>
        <v/>
      </c>
      <c r="U1047" s="15" t="str">
        <f t="shared" si="134"/>
        <v/>
      </c>
      <c r="V1047" s="19" t="str">
        <f>IFERROR(VLOOKUP(D1047,'[1]comparativo br'!$A:$D,4,FALSE),"")</f>
        <v/>
      </c>
      <c r="W1047" s="19" t="str">
        <f>IFERROR(VLOOKUP(D1047,'[1]comparativo br'!$A:$E,5,FALSE),"")</f>
        <v/>
      </c>
      <c r="X1047" s="15" t="str">
        <f t="shared" si="133"/>
        <v/>
      </c>
      <c r="Y1047" s="18" t="e">
        <f>SUMIFS([2]Plan2!$H:$H,[2]Plan2!$A:$A,$D1047,[2]Plan2!$U:$U,6)</f>
        <v>#VALUE!</v>
      </c>
      <c r="Z1047" s="18" t="e">
        <f>SUMIFS([2]Plan2!$H:$H,[2]Plan2!$A:$A,$D1047,[2]Plan2!$U:$U,7)</f>
        <v>#VALUE!</v>
      </c>
      <c r="AA1047" s="18" t="e">
        <f>SUMIFS([2]Plan2!$H:$H,[2]Plan2!$A:$A,$D1047,[2]Plan2!$U:$U,8)</f>
        <v>#VALUE!</v>
      </c>
      <c r="AB1047" s="18" t="e">
        <f>SUMIFS([2]Plan2!$H:$H,[2]Plan2!$A:$A,$D1047,[2]Plan2!$U:$U,9)</f>
        <v>#VALUE!</v>
      </c>
      <c r="AC1047" s="18" t="e">
        <f>SUMIFS([2]Plan2!$H:$H,[2]Plan2!$A:$A,$D1047,[2]Plan2!$U:$U,10)</f>
        <v>#VALUE!</v>
      </c>
      <c r="AD1047" s="18" t="e">
        <f>SUMIFS([2]Plan2!$H:$H,[2]Plan2!$A:$A,$D1047,[2]Plan2!$U:$U,11)</f>
        <v>#VALUE!</v>
      </c>
      <c r="AE1047" s="18" t="e">
        <f>SUMIFS([2]Plan2!$H:$H,[2]Plan2!$A:$A,$D1047,[2]Plan2!$U:$U,12)</f>
        <v>#VALUE!</v>
      </c>
      <c r="AF1047" s="18" t="e">
        <f>SUMIFS([2]Plan2!$H:$H,[2]Plan2!$A:$A,$D1047,[2]Plan2!$U:$U,1)</f>
        <v>#VALUE!</v>
      </c>
      <c r="AG1047" s="18" t="e">
        <f>SUMIFS([2]Plan2!$H:$H,[2]Plan2!$A:$A,$D1047,[2]Plan2!$U:$U,2)</f>
        <v>#VALUE!</v>
      </c>
      <c r="AH1047" s="18" t="e">
        <f>SUMIFS([2]Plan2!$H:$H,[2]Plan2!$A:$A,$D1047,[2]Plan2!$U:$U,3)</f>
        <v>#VALUE!</v>
      </c>
      <c r="AI1047" s="18" t="e">
        <f>SUMIFS([2]Plan2!$H:$H,[2]Plan2!$A:$A,$D1047,[2]Plan2!$U:$U,4)</f>
        <v>#VALUE!</v>
      </c>
      <c r="AJ1047" s="18" t="e">
        <f>SUMIFS([2]Plan2!$H:$H,[2]Plan2!$A:$A,$D1047,[2]Plan2!$U:$U,5)</f>
        <v>#VALUE!</v>
      </c>
      <c r="AK1047" s="23" t="e">
        <f t="shared" si="135"/>
        <v>#VALUE!</v>
      </c>
      <c r="AL1047" s="23" t="e">
        <f t="shared" si="130"/>
        <v>#VALUE!</v>
      </c>
      <c r="AM1047">
        <f t="shared" si="136"/>
        <v>0</v>
      </c>
    </row>
    <row r="1048" spans="1:39" ht="15.75" x14ac:dyDescent="0.25">
      <c r="A1048" s="21"/>
      <c r="B1048" s="21" t="s">
        <v>1519</v>
      </c>
      <c r="C1048" s="21">
        <v>12186529</v>
      </c>
      <c r="D1048" s="25">
        <v>192924</v>
      </c>
      <c r="E1048" s="21" t="s">
        <v>12</v>
      </c>
      <c r="F1048" s="31" t="s">
        <v>1575</v>
      </c>
      <c r="G1048" s="21" t="s">
        <v>772</v>
      </c>
      <c r="H1048" s="21" t="s">
        <v>222</v>
      </c>
      <c r="I1048" s="25" t="s">
        <v>77</v>
      </c>
      <c r="J1048" s="21" t="s">
        <v>27</v>
      </c>
      <c r="K1048" s="21" t="s">
        <v>74</v>
      </c>
      <c r="L1048" s="20">
        <v>44498</v>
      </c>
      <c r="M1048" s="20"/>
      <c r="N1048" s="21" t="s">
        <v>53</v>
      </c>
      <c r="O1048" s="21"/>
      <c r="P1048" s="21"/>
      <c r="Q1048" s="21"/>
      <c r="R1048" s="28"/>
      <c r="S1048" s="18">
        <f>IFERROR(VLOOKUP(D1048,'[1]comparativo br'!$A:$B,2,FALSE),"")</f>
        <v>0</v>
      </c>
      <c r="T1048" s="18">
        <f>IFERROR(VLOOKUP(D1048,'[1]comparativo br'!$A:$C,3,FALSE),"")</f>
        <v>0</v>
      </c>
      <c r="U1048" s="15" t="str">
        <f t="shared" si="134"/>
        <v/>
      </c>
      <c r="V1048" s="19">
        <f>IFERROR(VLOOKUP(D1048,'[1]comparativo br'!$A:$D,4,FALSE),"")</f>
        <v>0</v>
      </c>
      <c r="W1048" s="19">
        <f>IFERROR(VLOOKUP(D1048,'[1]comparativo br'!$A:$E,5,FALSE),"")</f>
        <v>4</v>
      </c>
      <c r="X1048" s="15" t="str">
        <f t="shared" si="133"/>
        <v/>
      </c>
      <c r="Y1048" s="18" t="e">
        <f>SUMIFS([2]Plan2!$H:$H,[2]Plan2!$A:$A,$D1048,[2]Plan2!$U:$U,6)</f>
        <v>#VALUE!</v>
      </c>
      <c r="Z1048" s="18" t="e">
        <f>SUMIFS([2]Plan2!$H:$H,[2]Plan2!$A:$A,$D1048,[2]Plan2!$U:$U,7)</f>
        <v>#VALUE!</v>
      </c>
      <c r="AA1048" s="18" t="e">
        <f>SUMIFS([2]Plan2!$H:$H,[2]Plan2!$A:$A,$D1048,[2]Plan2!$U:$U,8)</f>
        <v>#VALUE!</v>
      </c>
      <c r="AB1048" s="18" t="e">
        <f>SUMIFS([2]Plan2!$H:$H,[2]Plan2!$A:$A,$D1048,[2]Plan2!$U:$U,9)</f>
        <v>#VALUE!</v>
      </c>
      <c r="AC1048" s="18" t="e">
        <f>SUMIFS([2]Plan2!$H:$H,[2]Plan2!$A:$A,$D1048,[2]Plan2!$U:$U,10)</f>
        <v>#VALUE!</v>
      </c>
      <c r="AD1048" s="18" t="e">
        <f>SUMIFS([2]Plan2!$H:$H,[2]Plan2!$A:$A,$D1048,[2]Plan2!$U:$U,11)</f>
        <v>#VALUE!</v>
      </c>
      <c r="AE1048" s="18" t="e">
        <f>SUMIFS([2]Plan2!$H:$H,[2]Plan2!$A:$A,$D1048,[2]Plan2!$U:$U,12)</f>
        <v>#VALUE!</v>
      </c>
      <c r="AF1048" s="18" t="e">
        <f>SUMIFS([2]Plan2!$H:$H,[2]Plan2!$A:$A,$D1048,[2]Plan2!$U:$U,1)</f>
        <v>#VALUE!</v>
      </c>
      <c r="AG1048" s="18" t="e">
        <f>SUMIFS([2]Plan2!$H:$H,[2]Plan2!$A:$A,$D1048,[2]Plan2!$U:$U,2)</f>
        <v>#VALUE!</v>
      </c>
      <c r="AH1048" s="18" t="e">
        <f>SUMIFS([2]Plan2!$H:$H,[2]Plan2!$A:$A,$D1048,[2]Plan2!$U:$U,3)</f>
        <v>#VALUE!</v>
      </c>
      <c r="AI1048" s="18" t="e">
        <f>SUMIFS([2]Plan2!$H:$H,[2]Plan2!$A:$A,$D1048,[2]Plan2!$U:$U,4)</f>
        <v>#VALUE!</v>
      </c>
      <c r="AJ1048" s="18" t="e">
        <f>SUMIFS([2]Plan2!$H:$H,[2]Plan2!$A:$A,$D1048,[2]Plan2!$U:$U,5)</f>
        <v>#VALUE!</v>
      </c>
      <c r="AK1048" s="23" t="e">
        <f t="shared" si="135"/>
        <v>#VALUE!</v>
      </c>
      <c r="AL1048" s="23" t="e">
        <f t="shared" si="130"/>
        <v>#VALUE!</v>
      </c>
      <c r="AM1048">
        <f t="shared" si="136"/>
        <v>0</v>
      </c>
    </row>
    <row r="1049" spans="1:39" ht="15.75" x14ac:dyDescent="0.25">
      <c r="A1049" s="21"/>
      <c r="B1049" s="21" t="s">
        <v>1519</v>
      </c>
      <c r="C1049" s="21">
        <v>12186529</v>
      </c>
      <c r="D1049" s="25">
        <v>192921</v>
      </c>
      <c r="E1049" s="21" t="s">
        <v>12</v>
      </c>
      <c r="F1049" s="31" t="s">
        <v>1575</v>
      </c>
      <c r="G1049" s="21" t="s">
        <v>772</v>
      </c>
      <c r="H1049" s="21" t="s">
        <v>841</v>
      </c>
      <c r="I1049" s="25" t="s">
        <v>77</v>
      </c>
      <c r="J1049" s="21" t="s">
        <v>27</v>
      </c>
      <c r="K1049" s="21" t="s">
        <v>74</v>
      </c>
      <c r="L1049" s="20">
        <v>44498</v>
      </c>
      <c r="M1049" s="20">
        <v>44396</v>
      </c>
      <c r="N1049" s="21" t="s">
        <v>53</v>
      </c>
      <c r="O1049" s="21">
        <v>1</v>
      </c>
      <c r="P1049" s="21">
        <v>0</v>
      </c>
      <c r="Q1049" s="21">
        <v>0</v>
      </c>
      <c r="R1049" s="28"/>
      <c r="S1049" s="18" t="str">
        <f>IFERROR(VLOOKUP(D1049,'[1]comparativo br'!$A:$B,2,FALSE),"")</f>
        <v/>
      </c>
      <c r="T1049" s="18" t="str">
        <f>IFERROR(VLOOKUP(D1049,'[1]comparativo br'!$A:$C,3,FALSE),"")</f>
        <v/>
      </c>
      <c r="U1049" s="15" t="str">
        <f t="shared" si="134"/>
        <v/>
      </c>
      <c r="V1049" s="19" t="str">
        <f>IFERROR(VLOOKUP(D1049,'[1]comparativo br'!$A:$D,4,FALSE),"")</f>
        <v/>
      </c>
      <c r="W1049" s="19" t="str">
        <f>IFERROR(VLOOKUP(D1049,'[1]comparativo br'!$A:$E,5,FALSE),"")</f>
        <v/>
      </c>
      <c r="X1049" s="15" t="str">
        <f t="shared" si="133"/>
        <v/>
      </c>
      <c r="Y1049" s="18" t="e">
        <f>SUMIFS([2]Plan2!$H:$H,[2]Plan2!$A:$A,$D1049,[2]Plan2!$U:$U,6)</f>
        <v>#VALUE!</v>
      </c>
      <c r="Z1049" s="18" t="e">
        <f>SUMIFS([2]Plan2!$H:$H,[2]Plan2!$A:$A,$D1049,[2]Plan2!$U:$U,7)</f>
        <v>#VALUE!</v>
      </c>
      <c r="AA1049" s="18" t="e">
        <f>SUMIFS([2]Plan2!$H:$H,[2]Plan2!$A:$A,$D1049,[2]Plan2!$U:$U,8)</f>
        <v>#VALUE!</v>
      </c>
      <c r="AB1049" s="18" t="e">
        <f>SUMIFS([2]Plan2!$H:$H,[2]Plan2!$A:$A,$D1049,[2]Plan2!$U:$U,9)</f>
        <v>#VALUE!</v>
      </c>
      <c r="AC1049" s="18" t="e">
        <f>SUMIFS([2]Plan2!$H:$H,[2]Plan2!$A:$A,$D1049,[2]Plan2!$U:$U,10)</f>
        <v>#VALUE!</v>
      </c>
      <c r="AD1049" s="18" t="e">
        <f>SUMIFS([2]Plan2!$H:$H,[2]Plan2!$A:$A,$D1049,[2]Plan2!$U:$U,11)</f>
        <v>#VALUE!</v>
      </c>
      <c r="AE1049" s="18" t="e">
        <f>SUMIFS([2]Plan2!$H:$H,[2]Plan2!$A:$A,$D1049,[2]Plan2!$U:$U,12)</f>
        <v>#VALUE!</v>
      </c>
      <c r="AF1049" s="18" t="e">
        <f>SUMIFS([2]Plan2!$H:$H,[2]Plan2!$A:$A,$D1049,[2]Plan2!$U:$U,1)</f>
        <v>#VALUE!</v>
      </c>
      <c r="AG1049" s="18" t="e">
        <f>SUMIFS([2]Plan2!$H:$H,[2]Plan2!$A:$A,$D1049,[2]Plan2!$U:$U,2)</f>
        <v>#VALUE!</v>
      </c>
      <c r="AH1049" s="18" t="e">
        <f>SUMIFS([2]Plan2!$H:$H,[2]Plan2!$A:$A,$D1049,[2]Plan2!$U:$U,3)</f>
        <v>#VALUE!</v>
      </c>
      <c r="AI1049" s="18" t="e">
        <f>SUMIFS([2]Plan2!$H:$H,[2]Plan2!$A:$A,$D1049,[2]Plan2!$U:$U,4)</f>
        <v>#VALUE!</v>
      </c>
      <c r="AJ1049" s="18" t="e">
        <f>SUMIFS([2]Plan2!$H:$H,[2]Plan2!$A:$A,$D1049,[2]Plan2!$U:$U,5)</f>
        <v>#VALUE!</v>
      </c>
      <c r="AK1049" s="23" t="e">
        <f t="shared" si="135"/>
        <v>#VALUE!</v>
      </c>
      <c r="AL1049" s="23" t="e">
        <f t="shared" si="130"/>
        <v>#VALUE!</v>
      </c>
      <c r="AM1049">
        <f t="shared" si="136"/>
        <v>0</v>
      </c>
    </row>
    <row r="1050" spans="1:39" ht="15.75" x14ac:dyDescent="0.25">
      <c r="A1050" s="21"/>
      <c r="B1050" s="21" t="s">
        <v>1519</v>
      </c>
      <c r="C1050" s="21">
        <v>12186529</v>
      </c>
      <c r="D1050" s="25">
        <v>192922</v>
      </c>
      <c r="E1050" s="21" t="s">
        <v>12</v>
      </c>
      <c r="F1050" s="31" t="s">
        <v>1575</v>
      </c>
      <c r="G1050" s="21" t="s">
        <v>772</v>
      </c>
      <c r="H1050" s="21" t="s">
        <v>259</v>
      </c>
      <c r="I1050" s="25" t="s">
        <v>77</v>
      </c>
      <c r="J1050" s="21" t="s">
        <v>27</v>
      </c>
      <c r="K1050" s="21" t="s">
        <v>74</v>
      </c>
      <c r="L1050" s="20">
        <v>44804</v>
      </c>
      <c r="M1050" s="20">
        <v>44615</v>
      </c>
      <c r="N1050" s="21" t="s">
        <v>53</v>
      </c>
      <c r="O1050" s="21">
        <v>6</v>
      </c>
      <c r="P1050" s="21">
        <v>0</v>
      </c>
      <c r="Q1050" s="21">
        <v>0</v>
      </c>
      <c r="R1050" s="28"/>
      <c r="S1050" s="18" t="str">
        <f>IFERROR(VLOOKUP(D1050,'[1]comparativo br'!$A:$B,2,FALSE),"")</f>
        <v/>
      </c>
      <c r="T1050" s="18" t="str">
        <f>IFERROR(VLOOKUP(D1050,'[1]comparativo br'!$A:$C,3,FALSE),"")</f>
        <v/>
      </c>
      <c r="U1050" s="15" t="str">
        <f t="shared" si="134"/>
        <v/>
      </c>
      <c r="V1050" s="19" t="str">
        <f>IFERROR(VLOOKUP(D1050,'[1]comparativo br'!$A:$D,4,FALSE),"")</f>
        <v/>
      </c>
      <c r="W1050" s="19" t="str">
        <f>IFERROR(VLOOKUP(D1050,'[1]comparativo br'!$A:$E,5,FALSE),"")</f>
        <v/>
      </c>
      <c r="X1050" s="15" t="str">
        <f t="shared" si="133"/>
        <v/>
      </c>
      <c r="Y1050" s="18" t="e">
        <f>SUMIFS([2]Plan2!$H:$H,[2]Plan2!$A:$A,$D1050,[2]Plan2!$U:$U,6)</f>
        <v>#VALUE!</v>
      </c>
      <c r="Z1050" s="18" t="e">
        <f>SUMIFS([2]Plan2!$H:$H,[2]Plan2!$A:$A,$D1050,[2]Plan2!$U:$U,7)</f>
        <v>#VALUE!</v>
      </c>
      <c r="AA1050" s="18" t="e">
        <f>SUMIFS([2]Plan2!$H:$H,[2]Plan2!$A:$A,$D1050,[2]Plan2!$U:$U,8)</f>
        <v>#VALUE!</v>
      </c>
      <c r="AB1050" s="18" t="e">
        <f>SUMIFS([2]Plan2!$H:$H,[2]Plan2!$A:$A,$D1050,[2]Plan2!$U:$U,9)</f>
        <v>#VALUE!</v>
      </c>
      <c r="AC1050" s="18" t="e">
        <f>SUMIFS([2]Plan2!$H:$H,[2]Plan2!$A:$A,$D1050,[2]Plan2!$U:$U,10)</f>
        <v>#VALUE!</v>
      </c>
      <c r="AD1050" s="18" t="e">
        <f>SUMIFS([2]Plan2!$H:$H,[2]Plan2!$A:$A,$D1050,[2]Plan2!$U:$U,11)</f>
        <v>#VALUE!</v>
      </c>
      <c r="AE1050" s="18" t="e">
        <f>SUMIFS([2]Plan2!$H:$H,[2]Plan2!$A:$A,$D1050,[2]Plan2!$U:$U,12)</f>
        <v>#VALUE!</v>
      </c>
      <c r="AF1050" s="18" t="e">
        <f>SUMIFS([2]Plan2!$H:$H,[2]Plan2!$A:$A,$D1050,[2]Plan2!$U:$U,1)</f>
        <v>#VALUE!</v>
      </c>
      <c r="AG1050" s="18" t="e">
        <f>SUMIFS([2]Plan2!$H:$H,[2]Plan2!$A:$A,$D1050,[2]Plan2!$U:$U,2)</f>
        <v>#VALUE!</v>
      </c>
      <c r="AH1050" s="18" t="e">
        <f>SUMIFS([2]Plan2!$H:$H,[2]Plan2!$A:$A,$D1050,[2]Plan2!$U:$U,3)</f>
        <v>#VALUE!</v>
      </c>
      <c r="AI1050" s="18" t="e">
        <f>SUMIFS([2]Plan2!$H:$H,[2]Plan2!$A:$A,$D1050,[2]Plan2!$U:$U,4)</f>
        <v>#VALUE!</v>
      </c>
      <c r="AJ1050" s="18" t="e">
        <f>SUMIFS([2]Plan2!$H:$H,[2]Plan2!$A:$A,$D1050,[2]Plan2!$U:$U,5)</f>
        <v>#VALUE!</v>
      </c>
      <c r="AK1050" s="23" t="e">
        <f t="shared" si="135"/>
        <v>#VALUE!</v>
      </c>
      <c r="AL1050" s="23" t="e">
        <f t="shared" si="130"/>
        <v>#VALUE!</v>
      </c>
      <c r="AM1050">
        <f t="shared" si="136"/>
        <v>0</v>
      </c>
    </row>
    <row r="1051" spans="1:39" ht="15.75" x14ac:dyDescent="0.25">
      <c r="A1051" s="21"/>
      <c r="B1051" s="21" t="s">
        <v>1519</v>
      </c>
      <c r="C1051" s="21">
        <v>12186529</v>
      </c>
      <c r="D1051" s="25">
        <v>192492</v>
      </c>
      <c r="E1051" s="21" t="s">
        <v>12</v>
      </c>
      <c r="F1051" s="31" t="s">
        <v>1575</v>
      </c>
      <c r="G1051" s="21" t="s">
        <v>772</v>
      </c>
      <c r="H1051" s="21" t="s">
        <v>259</v>
      </c>
      <c r="I1051" s="25" t="s">
        <v>77</v>
      </c>
      <c r="J1051" s="21" t="s">
        <v>27</v>
      </c>
      <c r="K1051" s="21" t="s">
        <v>74</v>
      </c>
      <c r="L1051" s="20">
        <v>44861</v>
      </c>
      <c r="M1051" s="20">
        <v>45112</v>
      </c>
      <c r="N1051" s="21" t="s">
        <v>53</v>
      </c>
      <c r="O1051" s="21">
        <v>46</v>
      </c>
      <c r="P1051" s="21">
        <v>17</v>
      </c>
      <c r="Q1051" s="21">
        <v>0</v>
      </c>
      <c r="R1051" s="15">
        <f>(Q1051-P1051)/P1051</f>
        <v>-1</v>
      </c>
      <c r="S1051" s="18">
        <f>IFERROR(VLOOKUP(D1051,'[1]comparativo br'!$A:$B,2,FALSE),"")</f>
        <v>0</v>
      </c>
      <c r="T1051" s="18">
        <f>IFERROR(VLOOKUP(D1051,'[1]comparativo br'!$A:$C,3,FALSE),"")</f>
        <v>0</v>
      </c>
      <c r="U1051" s="15" t="str">
        <f t="shared" si="134"/>
        <v/>
      </c>
      <c r="V1051" s="19">
        <f>IFERROR(VLOOKUP(D1051,'[1]comparativo br'!$A:$D,4,FALSE),"")</f>
        <v>2</v>
      </c>
      <c r="W1051" s="19">
        <f>IFERROR(VLOOKUP(D1051,'[1]comparativo br'!$A:$E,5,FALSE),"")</f>
        <v>7</v>
      </c>
      <c r="X1051" s="15">
        <f t="shared" si="133"/>
        <v>2.5</v>
      </c>
      <c r="Y1051" s="18" t="e">
        <f>SUMIFS([2]Plan2!$H:$H,[2]Plan2!$A:$A,$D1051,[2]Plan2!$U:$U,6)</f>
        <v>#VALUE!</v>
      </c>
      <c r="Z1051" s="18" t="e">
        <f>SUMIFS([2]Plan2!$H:$H,[2]Plan2!$A:$A,$D1051,[2]Plan2!$U:$U,7)</f>
        <v>#VALUE!</v>
      </c>
      <c r="AA1051" s="18" t="e">
        <f>SUMIFS([2]Plan2!$H:$H,[2]Plan2!$A:$A,$D1051,[2]Plan2!$U:$U,8)</f>
        <v>#VALUE!</v>
      </c>
      <c r="AB1051" s="18" t="e">
        <f>SUMIFS([2]Plan2!$H:$H,[2]Plan2!$A:$A,$D1051,[2]Plan2!$U:$U,9)</f>
        <v>#VALUE!</v>
      </c>
      <c r="AC1051" s="18" t="e">
        <f>SUMIFS([2]Plan2!$H:$H,[2]Plan2!$A:$A,$D1051,[2]Plan2!$U:$U,10)</f>
        <v>#VALUE!</v>
      </c>
      <c r="AD1051" s="18" t="e">
        <f>SUMIFS([2]Plan2!$H:$H,[2]Plan2!$A:$A,$D1051,[2]Plan2!$U:$U,11)</f>
        <v>#VALUE!</v>
      </c>
      <c r="AE1051" s="18" t="e">
        <f>SUMIFS([2]Plan2!$H:$H,[2]Plan2!$A:$A,$D1051,[2]Plan2!$U:$U,12)</f>
        <v>#VALUE!</v>
      </c>
      <c r="AF1051" s="18" t="e">
        <f>SUMIFS([2]Plan2!$H:$H,[2]Plan2!$A:$A,$D1051,[2]Plan2!$U:$U,1)</f>
        <v>#VALUE!</v>
      </c>
      <c r="AG1051" s="18" t="e">
        <f>SUMIFS([2]Plan2!$H:$H,[2]Plan2!$A:$A,$D1051,[2]Plan2!$U:$U,2)</f>
        <v>#VALUE!</v>
      </c>
      <c r="AH1051" s="18" t="e">
        <f>SUMIFS([2]Plan2!$H:$H,[2]Plan2!$A:$A,$D1051,[2]Plan2!$U:$U,3)</f>
        <v>#VALUE!</v>
      </c>
      <c r="AI1051" s="18" t="e">
        <f>SUMIFS([2]Plan2!$H:$H,[2]Plan2!$A:$A,$D1051,[2]Plan2!$U:$U,4)</f>
        <v>#VALUE!</v>
      </c>
      <c r="AJ1051" s="18" t="e">
        <f>SUMIFS([2]Plan2!$H:$H,[2]Plan2!$A:$A,$D1051,[2]Plan2!$U:$U,5)</f>
        <v>#VALUE!</v>
      </c>
      <c r="AK1051" s="23" t="e">
        <f t="shared" si="135"/>
        <v>#VALUE!</v>
      </c>
      <c r="AL1051" s="23" t="e">
        <f t="shared" si="130"/>
        <v>#VALUE!</v>
      </c>
      <c r="AM1051">
        <f t="shared" si="136"/>
        <v>0</v>
      </c>
    </row>
    <row r="1052" spans="1:39" ht="15.75" x14ac:dyDescent="0.25">
      <c r="A1052" s="21"/>
      <c r="B1052" s="21" t="s">
        <v>1519</v>
      </c>
      <c r="C1052" s="21">
        <v>12213317</v>
      </c>
      <c r="D1052" s="25">
        <v>193033</v>
      </c>
      <c r="E1052" s="21" t="s">
        <v>1575</v>
      </c>
      <c r="F1052" s="31" t="s">
        <v>24</v>
      </c>
      <c r="G1052" s="21" t="s">
        <v>1701</v>
      </c>
      <c r="H1052" s="21" t="s">
        <v>1702</v>
      </c>
      <c r="I1052" s="25" t="s">
        <v>84</v>
      </c>
      <c r="J1052" s="21" t="s">
        <v>107</v>
      </c>
      <c r="K1052" s="21" t="s">
        <v>108</v>
      </c>
      <c r="L1052" s="20">
        <v>45783</v>
      </c>
      <c r="M1052" s="20">
        <v>45747</v>
      </c>
      <c r="N1052" s="21" t="s">
        <v>18</v>
      </c>
      <c r="O1052" s="21">
        <v>2</v>
      </c>
      <c r="P1052" s="21">
        <v>2</v>
      </c>
      <c r="Q1052" s="21">
        <v>1</v>
      </c>
      <c r="R1052" s="15">
        <f>(Q1052-P1052)/P1052</f>
        <v>-0.5</v>
      </c>
      <c r="S1052" s="18">
        <f>IFERROR(VLOOKUP(D1052,'[1]comparativo br'!$A:$B,2,FALSE),"")</f>
        <v>2880</v>
      </c>
      <c r="T1052" s="18">
        <f>IFERROR(VLOOKUP(D1052,'[1]comparativo br'!$A:$C,3,FALSE),"")</f>
        <v>0</v>
      </c>
      <c r="U1052" s="15">
        <f t="shared" si="134"/>
        <v>-1</v>
      </c>
      <c r="V1052" s="19">
        <f>IFERROR(VLOOKUP(D1052,'[1]comparativo br'!$A:$D,4,FALSE),"")</f>
        <v>0</v>
      </c>
      <c r="W1052" s="19">
        <f>IFERROR(VLOOKUP(D1052,'[1]comparativo br'!$A:$E,5,FALSE),"")</f>
        <v>4</v>
      </c>
      <c r="X1052" s="10"/>
      <c r="Y1052" s="18" t="e">
        <f>SUMIFS([2]Plan2!$H:$H,[2]Plan2!$A:$A,$D1052,[2]Plan2!$U:$U,6)</f>
        <v>#VALUE!</v>
      </c>
      <c r="Z1052" s="18" t="e">
        <f>SUMIFS([2]Plan2!$H:$H,[2]Plan2!$A:$A,$D1052,[2]Plan2!$U:$U,7)</f>
        <v>#VALUE!</v>
      </c>
      <c r="AA1052" s="18" t="e">
        <f>SUMIFS([2]Plan2!$H:$H,[2]Plan2!$A:$A,$D1052,[2]Plan2!$U:$U,8)</f>
        <v>#VALUE!</v>
      </c>
      <c r="AB1052" s="18" t="e">
        <f>SUMIFS([2]Plan2!$H:$H,[2]Plan2!$A:$A,$D1052,[2]Plan2!$U:$U,9)</f>
        <v>#VALUE!</v>
      </c>
      <c r="AC1052" s="18" t="e">
        <f>SUMIFS([2]Plan2!$H:$H,[2]Plan2!$A:$A,$D1052,[2]Plan2!$U:$U,10)</f>
        <v>#VALUE!</v>
      </c>
      <c r="AD1052" s="18" t="e">
        <f>SUMIFS([2]Plan2!$H:$H,[2]Plan2!$A:$A,$D1052,[2]Plan2!$U:$U,11)</f>
        <v>#VALUE!</v>
      </c>
      <c r="AE1052" s="18" t="e">
        <f>SUMIFS([2]Plan2!$H:$H,[2]Plan2!$A:$A,$D1052,[2]Plan2!$U:$U,12)</f>
        <v>#VALUE!</v>
      </c>
      <c r="AF1052" s="18" t="e">
        <f>SUMIFS([2]Plan2!$H:$H,[2]Plan2!$A:$A,$D1052,[2]Plan2!$U:$U,1)</f>
        <v>#VALUE!</v>
      </c>
      <c r="AG1052" s="18" t="e">
        <f>SUMIFS([2]Plan2!$H:$H,[2]Plan2!$A:$A,$D1052,[2]Plan2!$U:$U,2)</f>
        <v>#VALUE!</v>
      </c>
      <c r="AH1052" s="18" t="e">
        <f>SUMIFS([2]Plan2!$H:$H,[2]Plan2!$A:$A,$D1052,[2]Plan2!$U:$U,3)</f>
        <v>#VALUE!</v>
      </c>
      <c r="AI1052" s="18" t="e">
        <f>SUMIFS([2]Plan2!$H:$H,[2]Plan2!$A:$A,$D1052,[2]Plan2!$U:$U,4)</f>
        <v>#VALUE!</v>
      </c>
      <c r="AJ1052" s="18" t="e">
        <f>SUMIFS([2]Plan2!$H:$H,[2]Plan2!$A:$A,$D1052,[2]Plan2!$U:$U,5)</f>
        <v>#VALUE!</v>
      </c>
      <c r="AK1052" s="23" t="e">
        <f t="shared" si="135"/>
        <v>#VALUE!</v>
      </c>
      <c r="AL1052" s="23" t="e">
        <f t="shared" si="130"/>
        <v>#VALUE!</v>
      </c>
      <c r="AM1052">
        <f t="shared" si="136"/>
        <v>0</v>
      </c>
    </row>
    <row r="1053" spans="1:39" ht="15.75" x14ac:dyDescent="0.25">
      <c r="A1053" s="21"/>
      <c r="B1053" s="21" t="s">
        <v>1520</v>
      </c>
      <c r="C1053" s="21">
        <v>12217832</v>
      </c>
      <c r="D1053" s="25">
        <v>193768</v>
      </c>
      <c r="E1053" s="21" t="s">
        <v>69</v>
      </c>
      <c r="F1053" s="31" t="s">
        <v>69</v>
      </c>
      <c r="G1053" s="21" t="s">
        <v>946</v>
      </c>
      <c r="H1053" s="21" t="s">
        <v>947</v>
      </c>
      <c r="I1053" s="25" t="s">
        <v>616</v>
      </c>
      <c r="J1053" s="21" t="s">
        <v>27</v>
      </c>
      <c r="K1053" s="21" t="s">
        <v>28</v>
      </c>
      <c r="L1053" s="20">
        <v>45740</v>
      </c>
      <c r="M1053" s="20">
        <v>45744</v>
      </c>
      <c r="N1053" s="21" t="s">
        <v>22</v>
      </c>
      <c r="O1053" s="21">
        <v>33</v>
      </c>
      <c r="P1053" s="21">
        <v>43</v>
      </c>
      <c r="Q1053" s="21">
        <v>26</v>
      </c>
      <c r="R1053" s="15">
        <f>(Q1053-P1053)/P1053</f>
        <v>-0.39534883720930231</v>
      </c>
      <c r="S1053" s="18">
        <f>IFERROR(VLOOKUP(D1053,'[1]comparativo br'!$A:$B,2,FALSE),"")</f>
        <v>0</v>
      </c>
      <c r="T1053" s="18">
        <f>IFERROR(VLOOKUP(D1053,'[1]comparativo br'!$A:$C,3,FALSE),"")</f>
        <v>0</v>
      </c>
      <c r="U1053" s="15" t="str">
        <f t="shared" si="134"/>
        <v/>
      </c>
      <c r="V1053" s="19">
        <f>IFERROR(VLOOKUP(D1053,'[1]comparativo br'!$A:$D,4,FALSE),"")</f>
        <v>47</v>
      </c>
      <c r="W1053" s="19">
        <f>IFERROR(VLOOKUP(D1053,'[1]comparativo br'!$A:$E,5,FALSE),"")</f>
        <v>104</v>
      </c>
      <c r="X1053" s="15">
        <f t="shared" ref="X1053:X1087" si="137">IFERROR((W1053-V1053)/V1053,"")</f>
        <v>1.2127659574468086</v>
      </c>
      <c r="Y1053" s="18" t="e">
        <f>SUMIFS([2]Plan2!$H:$H,[2]Plan2!$A:$A,$D1053,[2]Plan2!$U:$U,6)</f>
        <v>#VALUE!</v>
      </c>
      <c r="Z1053" s="18" t="e">
        <f>SUMIFS([2]Plan2!$H:$H,[2]Plan2!$A:$A,$D1053,[2]Plan2!$U:$U,7)</f>
        <v>#VALUE!</v>
      </c>
      <c r="AA1053" s="18" t="e">
        <f>SUMIFS([2]Plan2!$H:$H,[2]Plan2!$A:$A,$D1053,[2]Plan2!$U:$U,8)</f>
        <v>#VALUE!</v>
      </c>
      <c r="AB1053" s="18" t="e">
        <f>SUMIFS([2]Plan2!$H:$H,[2]Plan2!$A:$A,$D1053,[2]Plan2!$U:$U,9)</f>
        <v>#VALUE!</v>
      </c>
      <c r="AC1053" s="18" t="e">
        <f>SUMIFS([2]Plan2!$H:$H,[2]Plan2!$A:$A,$D1053,[2]Plan2!$U:$U,10)</f>
        <v>#VALUE!</v>
      </c>
      <c r="AD1053" s="18" t="e">
        <f>SUMIFS([2]Plan2!$H:$H,[2]Plan2!$A:$A,$D1053,[2]Plan2!$U:$U,11)</f>
        <v>#VALUE!</v>
      </c>
      <c r="AE1053" s="18" t="e">
        <f>SUMIFS([2]Plan2!$H:$H,[2]Plan2!$A:$A,$D1053,[2]Plan2!$U:$U,12)</f>
        <v>#VALUE!</v>
      </c>
      <c r="AF1053" s="18" t="e">
        <f>SUMIFS([2]Plan2!$H:$H,[2]Plan2!$A:$A,$D1053,[2]Plan2!$U:$U,1)</f>
        <v>#VALUE!</v>
      </c>
      <c r="AG1053" s="18" t="e">
        <f>SUMIFS([2]Plan2!$H:$H,[2]Plan2!$A:$A,$D1053,[2]Plan2!$U:$U,2)</f>
        <v>#VALUE!</v>
      </c>
      <c r="AH1053" s="18" t="e">
        <f>SUMIFS([2]Plan2!$H:$H,[2]Plan2!$A:$A,$D1053,[2]Plan2!$U:$U,3)</f>
        <v>#VALUE!</v>
      </c>
      <c r="AI1053" s="18" t="e">
        <f>SUMIFS([2]Plan2!$H:$H,[2]Plan2!$A:$A,$D1053,[2]Plan2!$U:$U,4)</f>
        <v>#VALUE!</v>
      </c>
      <c r="AJ1053" s="18" t="e">
        <f>SUMIFS([2]Plan2!$H:$H,[2]Plan2!$A:$A,$D1053,[2]Plan2!$U:$U,5)</f>
        <v>#VALUE!</v>
      </c>
      <c r="AK1053" s="23" t="e">
        <f t="shared" si="135"/>
        <v>#VALUE!</v>
      </c>
      <c r="AL1053" s="23" t="e">
        <f t="shared" si="130"/>
        <v>#VALUE!</v>
      </c>
      <c r="AM1053">
        <f t="shared" si="136"/>
        <v>0</v>
      </c>
    </row>
    <row r="1054" spans="1:39" ht="15.75" x14ac:dyDescent="0.25">
      <c r="A1054" s="21"/>
      <c r="B1054" s="21" t="s">
        <v>1519</v>
      </c>
      <c r="C1054" s="21">
        <v>12303730</v>
      </c>
      <c r="D1054" s="25">
        <v>192945</v>
      </c>
      <c r="E1054" s="21" t="s">
        <v>12</v>
      </c>
      <c r="F1054" s="31" t="s">
        <v>1575</v>
      </c>
      <c r="G1054" s="21" t="s">
        <v>851</v>
      </c>
      <c r="H1054" s="21" t="s">
        <v>151</v>
      </c>
      <c r="I1054" s="25" t="s">
        <v>77</v>
      </c>
      <c r="J1054" s="21" t="s">
        <v>85</v>
      </c>
      <c r="K1054" s="21" t="s">
        <v>86</v>
      </c>
      <c r="L1054" s="20">
        <v>44915</v>
      </c>
      <c r="M1054" s="20">
        <v>45154</v>
      </c>
      <c r="N1054" s="21" t="s">
        <v>53</v>
      </c>
      <c r="O1054" s="21">
        <v>10</v>
      </c>
      <c r="P1054" s="21">
        <v>5</v>
      </c>
      <c r="Q1054" s="21">
        <v>0</v>
      </c>
      <c r="R1054" s="15">
        <f>(Q1054-P1054)/P1054</f>
        <v>-1</v>
      </c>
      <c r="S1054" s="18" t="str">
        <f>IFERROR(VLOOKUP(D1054,'[1]comparativo br'!$A:$B,2,FALSE),"")</f>
        <v/>
      </c>
      <c r="T1054" s="18" t="str">
        <f>IFERROR(VLOOKUP(D1054,'[1]comparativo br'!$A:$C,3,FALSE),"")</f>
        <v/>
      </c>
      <c r="U1054" s="15" t="str">
        <f t="shared" si="134"/>
        <v/>
      </c>
      <c r="V1054" s="19" t="str">
        <f>IFERROR(VLOOKUP(D1054,'[1]comparativo br'!$A:$D,4,FALSE),"")</f>
        <v/>
      </c>
      <c r="W1054" s="19" t="str">
        <f>IFERROR(VLOOKUP(D1054,'[1]comparativo br'!$A:$E,5,FALSE),"")</f>
        <v/>
      </c>
      <c r="X1054" s="15" t="str">
        <f t="shared" si="137"/>
        <v/>
      </c>
      <c r="Y1054" s="18" t="e">
        <f>SUMIFS([2]Plan2!$H:$H,[2]Plan2!$A:$A,$D1054,[2]Plan2!$U:$U,6)</f>
        <v>#VALUE!</v>
      </c>
      <c r="Z1054" s="18" t="e">
        <f>SUMIFS([2]Plan2!$H:$H,[2]Plan2!$A:$A,$D1054,[2]Plan2!$U:$U,7)</f>
        <v>#VALUE!</v>
      </c>
      <c r="AA1054" s="18" t="e">
        <f>SUMIFS([2]Plan2!$H:$H,[2]Plan2!$A:$A,$D1054,[2]Plan2!$U:$U,8)</f>
        <v>#VALUE!</v>
      </c>
      <c r="AB1054" s="18" t="e">
        <f>SUMIFS([2]Plan2!$H:$H,[2]Plan2!$A:$A,$D1054,[2]Plan2!$U:$U,9)</f>
        <v>#VALUE!</v>
      </c>
      <c r="AC1054" s="18" t="e">
        <f>SUMIFS([2]Plan2!$H:$H,[2]Plan2!$A:$A,$D1054,[2]Plan2!$U:$U,10)</f>
        <v>#VALUE!</v>
      </c>
      <c r="AD1054" s="18" t="e">
        <f>SUMIFS([2]Plan2!$H:$H,[2]Plan2!$A:$A,$D1054,[2]Plan2!$U:$U,11)</f>
        <v>#VALUE!</v>
      </c>
      <c r="AE1054" s="18" t="e">
        <f>SUMIFS([2]Plan2!$H:$H,[2]Plan2!$A:$A,$D1054,[2]Plan2!$U:$U,12)</f>
        <v>#VALUE!</v>
      </c>
      <c r="AF1054" s="18" t="e">
        <f>SUMIFS([2]Plan2!$H:$H,[2]Plan2!$A:$A,$D1054,[2]Plan2!$U:$U,1)</f>
        <v>#VALUE!</v>
      </c>
      <c r="AG1054" s="18" t="e">
        <f>SUMIFS([2]Plan2!$H:$H,[2]Plan2!$A:$A,$D1054,[2]Plan2!$U:$U,2)</f>
        <v>#VALUE!</v>
      </c>
      <c r="AH1054" s="18" t="e">
        <f>SUMIFS([2]Plan2!$H:$H,[2]Plan2!$A:$A,$D1054,[2]Plan2!$U:$U,3)</f>
        <v>#VALUE!</v>
      </c>
      <c r="AI1054" s="18" t="e">
        <f>SUMIFS([2]Plan2!$H:$H,[2]Plan2!$A:$A,$D1054,[2]Plan2!$U:$U,4)</f>
        <v>#VALUE!</v>
      </c>
      <c r="AJ1054" s="18" t="e">
        <f>SUMIFS([2]Plan2!$H:$H,[2]Plan2!$A:$A,$D1054,[2]Plan2!$U:$U,5)</f>
        <v>#VALUE!</v>
      </c>
      <c r="AK1054" s="23" t="e">
        <f t="shared" si="135"/>
        <v>#VALUE!</v>
      </c>
      <c r="AL1054" s="23" t="e">
        <f t="shared" si="130"/>
        <v>#VALUE!</v>
      </c>
      <c r="AM1054">
        <f t="shared" si="136"/>
        <v>0</v>
      </c>
    </row>
    <row r="1055" spans="1:39" ht="15.75" x14ac:dyDescent="0.25">
      <c r="A1055" s="21"/>
      <c r="B1055" s="21" t="s">
        <v>1519</v>
      </c>
      <c r="C1055" s="21">
        <v>12468155</v>
      </c>
      <c r="D1055" s="25">
        <v>194682</v>
      </c>
      <c r="E1055" s="21" t="s">
        <v>2203</v>
      </c>
      <c r="F1055" s="31" t="s">
        <v>1575</v>
      </c>
      <c r="G1055" s="21" t="s">
        <v>1790</v>
      </c>
      <c r="H1055" s="21" t="s">
        <v>116</v>
      </c>
      <c r="I1055" s="25" t="s">
        <v>15</v>
      </c>
      <c r="J1055" s="21" t="s">
        <v>27</v>
      </c>
      <c r="K1055" s="21" t="s">
        <v>74</v>
      </c>
      <c r="L1055" s="20">
        <v>45492</v>
      </c>
      <c r="M1055" s="20">
        <v>45702</v>
      </c>
      <c r="N1055" s="21" t="s">
        <v>53</v>
      </c>
      <c r="O1055" s="21">
        <v>1</v>
      </c>
      <c r="P1055" s="21">
        <v>0</v>
      </c>
      <c r="Q1055" s="21">
        <v>2</v>
      </c>
      <c r="R1055" s="15">
        <v>1</v>
      </c>
      <c r="S1055" s="18" t="str">
        <f>IFERROR(VLOOKUP(D1055,'[1]comparativo br'!$A:$B,2,FALSE),"")</f>
        <v/>
      </c>
      <c r="T1055" s="18" t="str">
        <f>IFERROR(VLOOKUP(D1055,'[1]comparativo br'!$A:$C,3,FALSE),"")</f>
        <v/>
      </c>
      <c r="U1055" s="15" t="str">
        <f t="shared" si="134"/>
        <v/>
      </c>
      <c r="V1055" s="19" t="str">
        <f>IFERROR(VLOOKUP(D1055,'[1]comparativo br'!$A:$D,4,FALSE),"")</f>
        <v/>
      </c>
      <c r="W1055" s="19" t="str">
        <f>IFERROR(VLOOKUP(D1055,'[1]comparativo br'!$A:$E,5,FALSE),"")</f>
        <v/>
      </c>
      <c r="X1055" s="15" t="str">
        <f t="shared" si="137"/>
        <v/>
      </c>
      <c r="Y1055" s="18" t="e">
        <f>SUMIFS([2]Plan2!$H:$H,[2]Plan2!$A:$A,$D1055,[2]Plan2!$U:$U,6)</f>
        <v>#VALUE!</v>
      </c>
      <c r="Z1055" s="18" t="e">
        <f>SUMIFS([2]Plan2!$H:$H,[2]Plan2!$A:$A,$D1055,[2]Plan2!$U:$U,7)</f>
        <v>#VALUE!</v>
      </c>
      <c r="AA1055" s="18" t="e">
        <f>SUMIFS([2]Plan2!$H:$H,[2]Plan2!$A:$A,$D1055,[2]Plan2!$U:$U,8)</f>
        <v>#VALUE!</v>
      </c>
      <c r="AB1055" s="18" t="e">
        <f>SUMIFS([2]Plan2!$H:$H,[2]Plan2!$A:$A,$D1055,[2]Plan2!$U:$U,9)</f>
        <v>#VALUE!</v>
      </c>
      <c r="AC1055" s="18" t="e">
        <f>SUMIFS([2]Plan2!$H:$H,[2]Plan2!$A:$A,$D1055,[2]Plan2!$U:$U,10)</f>
        <v>#VALUE!</v>
      </c>
      <c r="AD1055" s="18" t="e">
        <f>SUMIFS([2]Plan2!$H:$H,[2]Plan2!$A:$A,$D1055,[2]Plan2!$U:$U,11)</f>
        <v>#VALUE!</v>
      </c>
      <c r="AE1055" s="18" t="e">
        <f>SUMIFS([2]Plan2!$H:$H,[2]Plan2!$A:$A,$D1055,[2]Plan2!$U:$U,12)</f>
        <v>#VALUE!</v>
      </c>
      <c r="AF1055" s="18" t="e">
        <f>SUMIFS([2]Plan2!$H:$H,[2]Plan2!$A:$A,$D1055,[2]Plan2!$U:$U,1)</f>
        <v>#VALUE!</v>
      </c>
      <c r="AG1055" s="18" t="e">
        <f>SUMIFS([2]Plan2!$H:$H,[2]Plan2!$A:$A,$D1055,[2]Plan2!$U:$U,2)</f>
        <v>#VALUE!</v>
      </c>
      <c r="AH1055" s="18" t="e">
        <f>SUMIFS([2]Plan2!$H:$H,[2]Plan2!$A:$A,$D1055,[2]Plan2!$U:$U,3)</f>
        <v>#VALUE!</v>
      </c>
      <c r="AI1055" s="18" t="e">
        <f>SUMIFS([2]Plan2!$H:$H,[2]Plan2!$A:$A,$D1055,[2]Plan2!$U:$U,4)</f>
        <v>#VALUE!</v>
      </c>
      <c r="AJ1055" s="18" t="e">
        <f>SUMIFS([2]Plan2!$H:$H,[2]Plan2!$A:$A,$D1055,[2]Plan2!$U:$U,5)</f>
        <v>#VALUE!</v>
      </c>
      <c r="AK1055" s="23" t="e">
        <f t="shared" si="135"/>
        <v>#VALUE!</v>
      </c>
      <c r="AL1055" s="23" t="e">
        <f t="shared" si="130"/>
        <v>#VALUE!</v>
      </c>
      <c r="AM1055">
        <f t="shared" si="136"/>
        <v>0</v>
      </c>
    </row>
    <row r="1056" spans="1:39" ht="15.75" x14ac:dyDescent="0.25">
      <c r="A1056" s="21"/>
      <c r="B1056" s="21" t="s">
        <v>1519</v>
      </c>
      <c r="C1056" s="21">
        <v>12538156</v>
      </c>
      <c r="D1056" s="25">
        <v>194384</v>
      </c>
      <c r="E1056" s="21" t="s">
        <v>1575</v>
      </c>
      <c r="F1056" s="31" t="s">
        <v>1826</v>
      </c>
      <c r="G1056" s="21" t="s">
        <v>1695</v>
      </c>
      <c r="H1056" s="21" t="s">
        <v>447</v>
      </c>
      <c r="I1056" s="25" t="s">
        <v>20</v>
      </c>
      <c r="J1056" s="21" t="s">
        <v>16</v>
      </c>
      <c r="K1056" s="21" t="s">
        <v>17</v>
      </c>
      <c r="L1056" s="20">
        <v>45362</v>
      </c>
      <c r="M1056" s="20">
        <v>45783</v>
      </c>
      <c r="N1056" s="21" t="s">
        <v>18</v>
      </c>
      <c r="O1056" s="21">
        <v>0</v>
      </c>
      <c r="P1056" s="21">
        <v>0</v>
      </c>
      <c r="Q1056" s="21">
        <v>4</v>
      </c>
      <c r="R1056" s="15">
        <v>1</v>
      </c>
      <c r="S1056" s="18" t="str">
        <f>IFERROR(VLOOKUP(D1056,'[1]comparativo br'!$A:$B,2,FALSE),"")</f>
        <v/>
      </c>
      <c r="T1056" s="18" t="str">
        <f>IFERROR(VLOOKUP(D1056,'[1]comparativo br'!$A:$C,3,FALSE),"")</f>
        <v/>
      </c>
      <c r="U1056" s="15" t="str">
        <f t="shared" si="134"/>
        <v/>
      </c>
      <c r="V1056" s="19" t="str">
        <f>IFERROR(VLOOKUP(D1056,'[1]comparativo br'!$A:$D,4,FALSE),"")</f>
        <v/>
      </c>
      <c r="W1056" s="19" t="str">
        <f>IFERROR(VLOOKUP(D1056,'[1]comparativo br'!$A:$E,5,FALSE),"")</f>
        <v/>
      </c>
      <c r="X1056" s="15" t="str">
        <f t="shared" si="137"/>
        <v/>
      </c>
      <c r="Y1056" s="18" t="e">
        <f>SUMIFS([2]Plan2!$H:$H,[2]Plan2!$A:$A,$D1056,[2]Plan2!$U:$U,6)</f>
        <v>#VALUE!</v>
      </c>
      <c r="Z1056" s="18" t="e">
        <f>SUMIFS([2]Plan2!$H:$H,[2]Plan2!$A:$A,$D1056,[2]Plan2!$U:$U,7)</f>
        <v>#VALUE!</v>
      </c>
      <c r="AA1056" s="18" t="e">
        <f>SUMIFS([2]Plan2!$H:$H,[2]Plan2!$A:$A,$D1056,[2]Plan2!$U:$U,8)</f>
        <v>#VALUE!</v>
      </c>
      <c r="AB1056" s="18" t="e">
        <f>SUMIFS([2]Plan2!$H:$H,[2]Plan2!$A:$A,$D1056,[2]Plan2!$U:$U,9)</f>
        <v>#VALUE!</v>
      </c>
      <c r="AC1056" s="18" t="e">
        <f>SUMIFS([2]Plan2!$H:$H,[2]Plan2!$A:$A,$D1056,[2]Plan2!$U:$U,10)</f>
        <v>#VALUE!</v>
      </c>
      <c r="AD1056" s="18" t="e">
        <f>SUMIFS([2]Plan2!$H:$H,[2]Plan2!$A:$A,$D1056,[2]Plan2!$U:$U,11)</f>
        <v>#VALUE!</v>
      </c>
      <c r="AE1056" s="18" t="e">
        <f>SUMIFS([2]Plan2!$H:$H,[2]Plan2!$A:$A,$D1056,[2]Plan2!$U:$U,12)</f>
        <v>#VALUE!</v>
      </c>
      <c r="AF1056" s="18" t="e">
        <f>SUMIFS([2]Plan2!$H:$H,[2]Plan2!$A:$A,$D1056,[2]Plan2!$U:$U,1)</f>
        <v>#VALUE!</v>
      </c>
      <c r="AG1056" s="18" t="e">
        <f>SUMIFS([2]Plan2!$H:$H,[2]Plan2!$A:$A,$D1056,[2]Plan2!$U:$U,2)</f>
        <v>#VALUE!</v>
      </c>
      <c r="AH1056" s="18" t="e">
        <f>SUMIFS([2]Plan2!$H:$H,[2]Plan2!$A:$A,$D1056,[2]Plan2!$U:$U,3)</f>
        <v>#VALUE!</v>
      </c>
      <c r="AI1056" s="18" t="e">
        <f>SUMIFS([2]Plan2!$H:$H,[2]Plan2!$A:$A,$D1056,[2]Plan2!$U:$U,4)</f>
        <v>#VALUE!</v>
      </c>
      <c r="AJ1056" s="18" t="e">
        <f>SUMIFS([2]Plan2!$H:$H,[2]Plan2!$A:$A,$D1056,[2]Plan2!$U:$U,5)</f>
        <v>#VALUE!</v>
      </c>
      <c r="AK1056" s="23" t="e">
        <f t="shared" si="135"/>
        <v>#VALUE!</v>
      </c>
      <c r="AL1056" s="23" t="e">
        <f t="shared" si="130"/>
        <v>#VALUE!</v>
      </c>
      <c r="AM1056">
        <f t="shared" si="136"/>
        <v>0</v>
      </c>
    </row>
    <row r="1057" spans="1:39" ht="15.75" x14ac:dyDescent="0.25">
      <c r="A1057" s="21"/>
      <c r="B1057" s="21" t="s">
        <v>1520</v>
      </c>
      <c r="C1057" s="21">
        <v>12538156</v>
      </c>
      <c r="D1057" s="25" t="s">
        <v>2192</v>
      </c>
      <c r="E1057" s="21" t="s">
        <v>1575</v>
      </c>
      <c r="F1057" s="31" t="s">
        <v>1575</v>
      </c>
      <c r="G1057" s="21" t="s">
        <v>1695</v>
      </c>
      <c r="H1057" s="21" t="s">
        <v>14</v>
      </c>
      <c r="I1057" s="25" t="s">
        <v>15</v>
      </c>
      <c r="J1057" s="21" t="s">
        <v>16</v>
      </c>
      <c r="K1057" s="21" t="s">
        <v>17</v>
      </c>
      <c r="L1057" s="20">
        <v>45775</v>
      </c>
      <c r="M1057" s="20">
        <v>45792</v>
      </c>
      <c r="N1057" s="21" t="s">
        <v>18</v>
      </c>
      <c r="O1057" s="21">
        <v>16</v>
      </c>
      <c r="P1057" s="21">
        <v>0</v>
      </c>
      <c r="Q1057" s="21">
        <v>32</v>
      </c>
      <c r="R1057" s="15">
        <v>1</v>
      </c>
      <c r="S1057" s="18">
        <f>IFERROR(VLOOKUP(D1057,'[1]comparativo br'!$A:$B,2,FALSE),"")</f>
        <v>20160</v>
      </c>
      <c r="T1057" s="18">
        <f>IFERROR(VLOOKUP(D1057,'[1]comparativo br'!$A:$C,3,FALSE),"")</f>
        <v>23040</v>
      </c>
      <c r="U1057" s="15">
        <f t="shared" si="134"/>
        <v>0.14285714285714285</v>
      </c>
      <c r="V1057" s="19">
        <f>IFERROR(VLOOKUP(D1057,'[1]comparativo br'!$A:$D,4,FALSE),"")</f>
        <v>156</v>
      </c>
      <c r="W1057" s="19">
        <f>IFERROR(VLOOKUP(D1057,'[1]comparativo br'!$A:$E,5,FALSE),"")</f>
        <v>397</v>
      </c>
      <c r="X1057" s="15">
        <f t="shared" si="137"/>
        <v>1.5448717948717949</v>
      </c>
      <c r="Y1057" s="18" t="e">
        <f>SUMIFS([2]Plan2!$H:$H,[2]Plan2!$A:$A,$D1057,[2]Plan2!$U:$U,6)</f>
        <v>#VALUE!</v>
      </c>
      <c r="Z1057" s="18" t="e">
        <f>SUMIFS([2]Plan2!$H:$H,[2]Plan2!$A:$A,$D1057,[2]Plan2!$U:$U,7)</f>
        <v>#VALUE!</v>
      </c>
      <c r="AA1057" s="18" t="e">
        <f>SUMIFS([2]Plan2!$H:$H,[2]Plan2!$A:$A,$D1057,[2]Plan2!$U:$U,8)</f>
        <v>#VALUE!</v>
      </c>
      <c r="AB1057" s="18" t="e">
        <f>SUMIFS([2]Plan2!$H:$H,[2]Plan2!$A:$A,$D1057,[2]Plan2!$U:$U,9)</f>
        <v>#VALUE!</v>
      </c>
      <c r="AC1057" s="18" t="e">
        <f>SUMIFS([2]Plan2!$H:$H,[2]Plan2!$A:$A,$D1057,[2]Plan2!$U:$U,10)</f>
        <v>#VALUE!</v>
      </c>
      <c r="AD1057" s="18" t="e">
        <f>SUMIFS([2]Plan2!$H:$H,[2]Plan2!$A:$A,$D1057,[2]Plan2!$U:$U,11)</f>
        <v>#VALUE!</v>
      </c>
      <c r="AE1057" s="18" t="e">
        <f>SUMIFS([2]Plan2!$H:$H,[2]Plan2!$A:$A,$D1057,[2]Plan2!$U:$U,12)</f>
        <v>#VALUE!</v>
      </c>
      <c r="AF1057" s="18" t="e">
        <f>SUMIFS([2]Plan2!$H:$H,[2]Plan2!$A:$A,$D1057,[2]Plan2!$U:$U,1)</f>
        <v>#VALUE!</v>
      </c>
      <c r="AG1057" s="18" t="e">
        <f>SUMIFS([2]Plan2!$H:$H,[2]Plan2!$A:$A,$D1057,[2]Plan2!$U:$U,2)</f>
        <v>#VALUE!</v>
      </c>
      <c r="AH1057" s="18" t="e">
        <f>SUMIFS([2]Plan2!$H:$H,[2]Plan2!$A:$A,$D1057,[2]Plan2!$U:$U,3)</f>
        <v>#VALUE!</v>
      </c>
      <c r="AI1057" s="18" t="e">
        <f>SUMIFS([2]Plan2!$H:$H,[2]Plan2!$A:$A,$D1057,[2]Plan2!$U:$U,4)</f>
        <v>#VALUE!</v>
      </c>
      <c r="AJ1057" s="18" t="e">
        <f>SUMIFS([2]Plan2!$H:$H,[2]Plan2!$A:$A,$D1057,[2]Plan2!$U:$U,5)</f>
        <v>#VALUE!</v>
      </c>
      <c r="AK1057" s="23" t="e">
        <f t="shared" si="135"/>
        <v>#VALUE!</v>
      </c>
      <c r="AL1057" s="23" t="e">
        <f t="shared" ref="AL1057:AL1120" si="138">MAX(Y1057:AG1057)</f>
        <v>#VALUE!</v>
      </c>
      <c r="AM1057">
        <f t="shared" si="136"/>
        <v>0</v>
      </c>
    </row>
    <row r="1058" spans="1:39" ht="15.75" x14ac:dyDescent="0.25">
      <c r="A1058" s="21"/>
      <c r="B1058" s="21" t="s">
        <v>1520</v>
      </c>
      <c r="C1058" s="21">
        <v>12538156</v>
      </c>
      <c r="D1058" s="25">
        <v>101788</v>
      </c>
      <c r="E1058" s="21" t="s">
        <v>1575</v>
      </c>
      <c r="F1058" s="31" t="s">
        <v>1575</v>
      </c>
      <c r="G1058" s="21" t="s">
        <v>1695</v>
      </c>
      <c r="H1058" s="21" t="s">
        <v>58</v>
      </c>
      <c r="I1058" s="25" t="s">
        <v>15</v>
      </c>
      <c r="J1058" s="21" t="s">
        <v>16</v>
      </c>
      <c r="K1058" s="21"/>
      <c r="L1058" s="20">
        <v>45797</v>
      </c>
      <c r="M1058" s="20">
        <v>45799</v>
      </c>
      <c r="N1058" s="21" t="s">
        <v>18</v>
      </c>
      <c r="O1058" s="21">
        <v>148</v>
      </c>
      <c r="P1058" s="21">
        <v>0</v>
      </c>
      <c r="Q1058" s="21">
        <v>129</v>
      </c>
      <c r="R1058" s="15">
        <v>1</v>
      </c>
      <c r="S1058" s="18">
        <f>IFERROR(VLOOKUP(D1058,'[1]comparativo br'!$A:$B,2,FALSE),"")</f>
        <v>64512</v>
      </c>
      <c r="T1058" s="18">
        <f>IFERROR(VLOOKUP(D1058,'[1]comparativo br'!$A:$C,3,FALSE),"")</f>
        <v>57643</v>
      </c>
      <c r="U1058" s="15">
        <f t="shared" si="134"/>
        <v>-0.10647631448412699</v>
      </c>
      <c r="V1058" s="19">
        <f>IFERROR(VLOOKUP(D1058,'[1]comparativo br'!$A:$D,4,FALSE),"")</f>
        <v>824</v>
      </c>
      <c r="W1058" s="19">
        <f>IFERROR(VLOOKUP(D1058,'[1]comparativo br'!$A:$E,5,FALSE),"")</f>
        <v>819</v>
      </c>
      <c r="X1058" s="15">
        <f t="shared" si="137"/>
        <v>-6.0679611650485436E-3</v>
      </c>
      <c r="Y1058" s="18" t="e">
        <f>SUMIFS([2]Plan2!$H:$H,[2]Plan2!$A:$A,$D1058,[2]Plan2!$U:$U,6)</f>
        <v>#VALUE!</v>
      </c>
      <c r="Z1058" s="18" t="e">
        <f>SUMIFS([2]Plan2!$H:$H,[2]Plan2!$A:$A,$D1058,[2]Plan2!$U:$U,7)</f>
        <v>#VALUE!</v>
      </c>
      <c r="AA1058" s="18" t="e">
        <f>SUMIFS([2]Plan2!$H:$H,[2]Plan2!$A:$A,$D1058,[2]Plan2!$U:$U,8)</f>
        <v>#VALUE!</v>
      </c>
      <c r="AB1058" s="18" t="e">
        <f>SUMIFS([2]Plan2!$H:$H,[2]Plan2!$A:$A,$D1058,[2]Plan2!$U:$U,9)</f>
        <v>#VALUE!</v>
      </c>
      <c r="AC1058" s="18" t="e">
        <f>SUMIFS([2]Plan2!$H:$H,[2]Plan2!$A:$A,$D1058,[2]Plan2!$U:$U,10)</f>
        <v>#VALUE!</v>
      </c>
      <c r="AD1058" s="18" t="e">
        <f>SUMIFS([2]Plan2!$H:$H,[2]Plan2!$A:$A,$D1058,[2]Plan2!$U:$U,11)</f>
        <v>#VALUE!</v>
      </c>
      <c r="AE1058" s="18" t="e">
        <f>SUMIFS([2]Plan2!$H:$H,[2]Plan2!$A:$A,$D1058,[2]Plan2!$U:$U,12)</f>
        <v>#VALUE!</v>
      </c>
      <c r="AF1058" s="18" t="e">
        <f>SUMIFS([2]Plan2!$H:$H,[2]Plan2!$A:$A,$D1058,[2]Plan2!$U:$U,1)</f>
        <v>#VALUE!</v>
      </c>
      <c r="AG1058" s="18" t="e">
        <f>SUMIFS([2]Plan2!$H:$H,[2]Plan2!$A:$A,$D1058,[2]Plan2!$U:$U,2)</f>
        <v>#VALUE!</v>
      </c>
      <c r="AH1058" s="18" t="e">
        <f>SUMIFS([2]Plan2!$H:$H,[2]Plan2!$A:$A,$D1058,[2]Plan2!$U:$U,3)</f>
        <v>#VALUE!</v>
      </c>
      <c r="AI1058" s="18" t="e">
        <f>SUMIFS([2]Plan2!$H:$H,[2]Plan2!$A:$A,$D1058,[2]Plan2!$U:$U,4)</f>
        <v>#VALUE!</v>
      </c>
      <c r="AJ1058" s="18" t="e">
        <f>SUMIFS([2]Plan2!$H:$H,[2]Plan2!$A:$A,$D1058,[2]Plan2!$U:$U,5)</f>
        <v>#VALUE!</v>
      </c>
      <c r="AK1058" s="23" t="e">
        <f t="shared" si="135"/>
        <v>#VALUE!</v>
      </c>
      <c r="AL1058" s="23" t="e">
        <f t="shared" si="138"/>
        <v>#VALUE!</v>
      </c>
      <c r="AM1058">
        <f t="shared" si="136"/>
        <v>0</v>
      </c>
    </row>
    <row r="1059" spans="1:39" ht="15.75" x14ac:dyDescent="0.25">
      <c r="A1059" s="21"/>
      <c r="B1059" s="21" t="s">
        <v>1519</v>
      </c>
      <c r="C1059" s="21">
        <v>12607842</v>
      </c>
      <c r="D1059" s="25">
        <v>193787</v>
      </c>
      <c r="E1059" s="21" t="s">
        <v>2203</v>
      </c>
      <c r="F1059" s="31" t="s">
        <v>24</v>
      </c>
      <c r="G1059" s="21" t="s">
        <v>956</v>
      </c>
      <c r="H1059" s="21" t="s">
        <v>957</v>
      </c>
      <c r="I1059" s="25" t="s">
        <v>616</v>
      </c>
      <c r="J1059" s="21" t="s">
        <v>27</v>
      </c>
      <c r="K1059" s="21" t="s">
        <v>28</v>
      </c>
      <c r="L1059" s="20">
        <v>45589</v>
      </c>
      <c r="M1059" s="20">
        <v>45726</v>
      </c>
      <c r="N1059" s="21" t="s">
        <v>53</v>
      </c>
      <c r="O1059" s="21">
        <v>116</v>
      </c>
      <c r="P1059" s="21">
        <v>91</v>
      </c>
      <c r="Q1059" s="21">
        <v>195</v>
      </c>
      <c r="R1059" s="15">
        <f>(Q1059-P1059)/P1059</f>
        <v>1.1428571428571428</v>
      </c>
      <c r="S1059" s="18" t="str">
        <f>IFERROR(VLOOKUP(D1059,'[1]comparativo br'!$A:$B,2,FALSE),"")</f>
        <v/>
      </c>
      <c r="T1059" s="18" t="str">
        <f>IFERROR(VLOOKUP(D1059,'[1]comparativo br'!$A:$C,3,FALSE),"")</f>
        <v/>
      </c>
      <c r="U1059" s="15" t="str">
        <f t="shared" si="134"/>
        <v/>
      </c>
      <c r="V1059" s="19" t="str">
        <f>IFERROR(VLOOKUP(D1059,'[1]comparativo br'!$A:$D,4,FALSE),"")</f>
        <v/>
      </c>
      <c r="W1059" s="19" t="str">
        <f>IFERROR(VLOOKUP(D1059,'[1]comparativo br'!$A:$E,5,FALSE),"")</f>
        <v/>
      </c>
      <c r="X1059" s="15" t="str">
        <f t="shared" si="137"/>
        <v/>
      </c>
      <c r="Y1059" s="18" t="e">
        <f>SUMIFS([2]Plan2!$H:$H,[2]Plan2!$A:$A,$D1059,[2]Plan2!$U:$U,6)</f>
        <v>#VALUE!</v>
      </c>
      <c r="Z1059" s="18" t="e">
        <f>SUMIFS([2]Plan2!$H:$H,[2]Plan2!$A:$A,$D1059,[2]Plan2!$U:$U,7)</f>
        <v>#VALUE!</v>
      </c>
      <c r="AA1059" s="18" t="e">
        <f>SUMIFS([2]Plan2!$H:$H,[2]Plan2!$A:$A,$D1059,[2]Plan2!$U:$U,8)</f>
        <v>#VALUE!</v>
      </c>
      <c r="AB1059" s="18" t="e">
        <f>SUMIFS([2]Plan2!$H:$H,[2]Plan2!$A:$A,$D1059,[2]Plan2!$U:$U,9)</f>
        <v>#VALUE!</v>
      </c>
      <c r="AC1059" s="18" t="e">
        <f>SUMIFS([2]Plan2!$H:$H,[2]Plan2!$A:$A,$D1059,[2]Plan2!$U:$U,10)</f>
        <v>#VALUE!</v>
      </c>
      <c r="AD1059" s="18" t="e">
        <f>SUMIFS([2]Plan2!$H:$H,[2]Plan2!$A:$A,$D1059,[2]Plan2!$U:$U,11)</f>
        <v>#VALUE!</v>
      </c>
      <c r="AE1059" s="18" t="e">
        <f>SUMIFS([2]Plan2!$H:$H,[2]Plan2!$A:$A,$D1059,[2]Plan2!$U:$U,12)</f>
        <v>#VALUE!</v>
      </c>
      <c r="AF1059" s="18" t="e">
        <f>SUMIFS([2]Plan2!$H:$H,[2]Plan2!$A:$A,$D1059,[2]Plan2!$U:$U,1)</f>
        <v>#VALUE!</v>
      </c>
      <c r="AG1059" s="18" t="e">
        <f>SUMIFS([2]Plan2!$H:$H,[2]Plan2!$A:$A,$D1059,[2]Plan2!$U:$U,2)</f>
        <v>#VALUE!</v>
      </c>
      <c r="AH1059" s="18" t="e">
        <f>SUMIFS([2]Plan2!$H:$H,[2]Plan2!$A:$A,$D1059,[2]Plan2!$U:$U,3)</f>
        <v>#VALUE!</v>
      </c>
      <c r="AI1059" s="18" t="e">
        <f>SUMIFS([2]Plan2!$H:$H,[2]Plan2!$A:$A,$D1059,[2]Plan2!$U:$U,4)</f>
        <v>#VALUE!</v>
      </c>
      <c r="AJ1059" s="18" t="e">
        <f>SUMIFS([2]Plan2!$H:$H,[2]Plan2!$A:$A,$D1059,[2]Plan2!$U:$U,5)</f>
        <v>#VALUE!</v>
      </c>
      <c r="AK1059" s="23" t="e">
        <f t="shared" si="135"/>
        <v>#VALUE!</v>
      </c>
      <c r="AL1059" s="23" t="e">
        <f t="shared" si="138"/>
        <v>#VALUE!</v>
      </c>
      <c r="AM1059">
        <f t="shared" si="136"/>
        <v>0</v>
      </c>
    </row>
    <row r="1060" spans="1:39" ht="15.75" x14ac:dyDescent="0.25">
      <c r="A1060" s="21"/>
      <c r="B1060" s="21" t="s">
        <v>1519</v>
      </c>
      <c r="C1060" s="21">
        <v>12645814</v>
      </c>
      <c r="D1060" s="25">
        <v>191226</v>
      </c>
      <c r="E1060" s="21" t="s">
        <v>1180</v>
      </c>
      <c r="F1060" s="31" t="s">
        <v>1180</v>
      </c>
      <c r="G1060" s="21" t="s">
        <v>1307</v>
      </c>
      <c r="H1060" s="21" t="s">
        <v>326</v>
      </c>
      <c r="I1060" s="25" t="s">
        <v>72</v>
      </c>
      <c r="J1060" s="21" t="s">
        <v>21</v>
      </c>
      <c r="K1060" s="21"/>
      <c r="L1060" s="20">
        <v>45798</v>
      </c>
      <c r="M1060" s="20">
        <v>45789</v>
      </c>
      <c r="N1060" s="21" t="s">
        <v>18</v>
      </c>
      <c r="O1060" s="21">
        <v>12</v>
      </c>
      <c r="P1060" s="21">
        <v>0</v>
      </c>
      <c r="Q1060" s="21">
        <v>16</v>
      </c>
      <c r="R1060" s="15">
        <v>1</v>
      </c>
      <c r="S1060" s="18">
        <f>IFERROR(VLOOKUP(D1060,'[1]comparativo br'!$A:$B,2,FALSE),"")</f>
        <v>2491.4</v>
      </c>
      <c r="T1060" s="18">
        <f>IFERROR(VLOOKUP(D1060,'[1]comparativo br'!$A:$C,3,FALSE),"")</f>
        <v>0</v>
      </c>
      <c r="U1060" s="15">
        <f t="shared" si="134"/>
        <v>-1</v>
      </c>
      <c r="V1060" s="19">
        <f>IFERROR(VLOOKUP(D1060,'[1]comparativo br'!$A:$D,4,FALSE),"")</f>
        <v>6</v>
      </c>
      <c r="W1060" s="19">
        <f>IFERROR(VLOOKUP(D1060,'[1]comparativo br'!$A:$E,5,FALSE),"")</f>
        <v>5</v>
      </c>
      <c r="X1060" s="15">
        <f t="shared" si="137"/>
        <v>-0.16666666666666666</v>
      </c>
      <c r="Y1060" s="18" t="e">
        <f>SUMIFS([2]Plan2!$H:$H,[2]Plan2!$A:$A,$D1060,[2]Plan2!$U:$U,6)</f>
        <v>#VALUE!</v>
      </c>
      <c r="Z1060" s="18" t="e">
        <f>SUMIFS([2]Plan2!$H:$H,[2]Plan2!$A:$A,$D1060,[2]Plan2!$U:$U,7)</f>
        <v>#VALUE!</v>
      </c>
      <c r="AA1060" s="18" t="e">
        <f>SUMIFS([2]Plan2!$H:$H,[2]Plan2!$A:$A,$D1060,[2]Plan2!$U:$U,8)</f>
        <v>#VALUE!</v>
      </c>
      <c r="AB1060" s="18" t="e">
        <f>SUMIFS([2]Plan2!$H:$H,[2]Plan2!$A:$A,$D1060,[2]Plan2!$U:$U,9)</f>
        <v>#VALUE!</v>
      </c>
      <c r="AC1060" s="18" t="e">
        <f>SUMIFS([2]Plan2!$H:$H,[2]Plan2!$A:$A,$D1060,[2]Plan2!$U:$U,10)</f>
        <v>#VALUE!</v>
      </c>
      <c r="AD1060" s="18" t="e">
        <f>SUMIFS([2]Plan2!$H:$H,[2]Plan2!$A:$A,$D1060,[2]Plan2!$U:$U,11)</f>
        <v>#VALUE!</v>
      </c>
      <c r="AE1060" s="18" t="e">
        <f>SUMIFS([2]Plan2!$H:$H,[2]Plan2!$A:$A,$D1060,[2]Plan2!$U:$U,12)</f>
        <v>#VALUE!</v>
      </c>
      <c r="AF1060" s="18" t="e">
        <f>SUMIFS([2]Plan2!$H:$H,[2]Plan2!$A:$A,$D1060,[2]Plan2!$U:$U,1)</f>
        <v>#VALUE!</v>
      </c>
      <c r="AG1060" s="18" t="e">
        <f>SUMIFS([2]Plan2!$H:$H,[2]Plan2!$A:$A,$D1060,[2]Plan2!$U:$U,2)</f>
        <v>#VALUE!</v>
      </c>
      <c r="AH1060" s="18" t="e">
        <f>SUMIFS([2]Plan2!$H:$H,[2]Plan2!$A:$A,$D1060,[2]Plan2!$U:$U,3)</f>
        <v>#VALUE!</v>
      </c>
      <c r="AI1060" s="18" t="e">
        <f>SUMIFS([2]Plan2!$H:$H,[2]Plan2!$A:$A,$D1060,[2]Plan2!$U:$U,4)</f>
        <v>#VALUE!</v>
      </c>
      <c r="AJ1060" s="18" t="e">
        <f>SUMIFS([2]Plan2!$H:$H,[2]Plan2!$A:$A,$D1060,[2]Plan2!$U:$U,5)</f>
        <v>#VALUE!</v>
      </c>
      <c r="AK1060" s="23" t="e">
        <f t="shared" si="135"/>
        <v>#VALUE!</v>
      </c>
      <c r="AL1060" s="23" t="e">
        <f t="shared" si="138"/>
        <v>#VALUE!</v>
      </c>
      <c r="AM1060">
        <f t="shared" si="136"/>
        <v>0</v>
      </c>
    </row>
    <row r="1061" spans="1:39" ht="15.75" x14ac:dyDescent="0.25">
      <c r="A1061" s="21"/>
      <c r="B1061" s="21" t="s">
        <v>1519</v>
      </c>
      <c r="C1061" s="21">
        <v>12656690</v>
      </c>
      <c r="D1061" s="25">
        <v>193027</v>
      </c>
      <c r="E1061" s="21" t="s">
        <v>12</v>
      </c>
      <c r="F1061" s="31" t="s">
        <v>12</v>
      </c>
      <c r="G1061" s="21" t="s">
        <v>866</v>
      </c>
      <c r="H1061" s="21" t="s">
        <v>279</v>
      </c>
      <c r="I1061" s="25" t="s">
        <v>170</v>
      </c>
      <c r="J1061" s="21" t="s">
        <v>21</v>
      </c>
      <c r="K1061" s="21"/>
      <c r="L1061" s="20">
        <v>45800</v>
      </c>
      <c r="M1061" s="20">
        <v>45779</v>
      </c>
      <c r="N1061" s="21" t="s">
        <v>18</v>
      </c>
      <c r="O1061" s="21">
        <v>7</v>
      </c>
      <c r="P1061" s="21">
        <v>16</v>
      </c>
      <c r="Q1061" s="21">
        <v>25</v>
      </c>
      <c r="R1061" s="15">
        <f t="shared" ref="R1061:R1073" si="139">(Q1061-P1061)/P1061</f>
        <v>0.5625</v>
      </c>
      <c r="S1061" s="18">
        <f>IFERROR(VLOOKUP(D1061,'[1]comparativo br'!$A:$B,2,FALSE),"")</f>
        <v>4200</v>
      </c>
      <c r="T1061" s="18">
        <f>IFERROR(VLOOKUP(D1061,'[1]comparativo br'!$A:$C,3,FALSE),"")</f>
        <v>32792</v>
      </c>
      <c r="U1061" s="15">
        <f t="shared" si="134"/>
        <v>6.8076190476190472</v>
      </c>
      <c r="V1061" s="19">
        <f>IFERROR(VLOOKUP(D1061,'[1]comparativo br'!$A:$D,4,FALSE),"")</f>
        <v>29</v>
      </c>
      <c r="W1061" s="19">
        <f>IFERROR(VLOOKUP(D1061,'[1]comparativo br'!$A:$E,5,FALSE),"")</f>
        <v>25</v>
      </c>
      <c r="X1061" s="15">
        <f t="shared" si="137"/>
        <v>-0.13793103448275862</v>
      </c>
      <c r="Y1061" s="18" t="e">
        <f>SUMIFS([2]Plan2!$H:$H,[2]Plan2!$A:$A,$D1061,[2]Plan2!$U:$U,6)</f>
        <v>#VALUE!</v>
      </c>
      <c r="Z1061" s="18" t="e">
        <f>SUMIFS([2]Plan2!$H:$H,[2]Plan2!$A:$A,$D1061,[2]Plan2!$U:$U,7)</f>
        <v>#VALUE!</v>
      </c>
      <c r="AA1061" s="18" t="e">
        <f>SUMIFS([2]Plan2!$H:$H,[2]Plan2!$A:$A,$D1061,[2]Plan2!$U:$U,8)</f>
        <v>#VALUE!</v>
      </c>
      <c r="AB1061" s="18" t="e">
        <f>SUMIFS([2]Plan2!$H:$H,[2]Plan2!$A:$A,$D1061,[2]Plan2!$U:$U,9)</f>
        <v>#VALUE!</v>
      </c>
      <c r="AC1061" s="18" t="e">
        <f>SUMIFS([2]Plan2!$H:$H,[2]Plan2!$A:$A,$D1061,[2]Plan2!$U:$U,10)</f>
        <v>#VALUE!</v>
      </c>
      <c r="AD1061" s="18" t="e">
        <f>SUMIFS([2]Plan2!$H:$H,[2]Plan2!$A:$A,$D1061,[2]Plan2!$U:$U,11)</f>
        <v>#VALUE!</v>
      </c>
      <c r="AE1061" s="18" t="e">
        <f>SUMIFS([2]Plan2!$H:$H,[2]Plan2!$A:$A,$D1061,[2]Plan2!$U:$U,12)</f>
        <v>#VALUE!</v>
      </c>
      <c r="AF1061" s="18" t="e">
        <f>SUMIFS([2]Plan2!$H:$H,[2]Plan2!$A:$A,$D1061,[2]Plan2!$U:$U,1)</f>
        <v>#VALUE!</v>
      </c>
      <c r="AG1061" s="18" t="e">
        <f>SUMIFS([2]Plan2!$H:$H,[2]Plan2!$A:$A,$D1061,[2]Plan2!$U:$U,2)</f>
        <v>#VALUE!</v>
      </c>
      <c r="AH1061" s="18" t="e">
        <f>SUMIFS([2]Plan2!$H:$H,[2]Plan2!$A:$A,$D1061,[2]Plan2!$U:$U,3)</f>
        <v>#VALUE!</v>
      </c>
      <c r="AI1061" s="18" t="e">
        <f>SUMIFS([2]Plan2!$H:$H,[2]Plan2!$A:$A,$D1061,[2]Plan2!$U:$U,4)</f>
        <v>#VALUE!</v>
      </c>
      <c r="AJ1061" s="18" t="e">
        <f>SUMIFS([2]Plan2!$H:$H,[2]Plan2!$A:$A,$D1061,[2]Plan2!$U:$U,5)</f>
        <v>#VALUE!</v>
      </c>
      <c r="AK1061" s="23" t="e">
        <f t="shared" si="135"/>
        <v>#VALUE!</v>
      </c>
      <c r="AL1061" s="23" t="e">
        <f t="shared" si="138"/>
        <v>#VALUE!</v>
      </c>
      <c r="AM1061">
        <f t="shared" si="136"/>
        <v>0</v>
      </c>
    </row>
    <row r="1062" spans="1:39" ht="15.75" x14ac:dyDescent="0.25">
      <c r="A1062" s="21"/>
      <c r="B1062" s="21" t="s">
        <v>1519</v>
      </c>
      <c r="C1062" s="21">
        <v>12676039</v>
      </c>
      <c r="D1062" s="25">
        <v>194550</v>
      </c>
      <c r="E1062" s="21" t="s">
        <v>1575</v>
      </c>
      <c r="F1062" s="31" t="s">
        <v>1575</v>
      </c>
      <c r="G1062" s="21" t="s">
        <v>1734</v>
      </c>
      <c r="H1062" s="21" t="s">
        <v>78</v>
      </c>
      <c r="I1062" s="25" t="s">
        <v>79</v>
      </c>
      <c r="J1062" s="21" t="s">
        <v>85</v>
      </c>
      <c r="K1062" s="21" t="s">
        <v>86</v>
      </c>
      <c r="L1062" s="20">
        <v>45399</v>
      </c>
      <c r="M1062" s="20">
        <v>45405</v>
      </c>
      <c r="N1062" s="21" t="s">
        <v>53</v>
      </c>
      <c r="O1062" s="21">
        <v>4</v>
      </c>
      <c r="P1062" s="21">
        <v>4</v>
      </c>
      <c r="Q1062" s="21">
        <v>0</v>
      </c>
      <c r="R1062" s="15">
        <f t="shared" si="139"/>
        <v>-1</v>
      </c>
      <c r="S1062" s="18" t="str">
        <f>IFERROR(VLOOKUP(D1062,'[1]comparativo br'!$A:$B,2,FALSE),"")</f>
        <v/>
      </c>
      <c r="T1062" s="18" t="str">
        <f>IFERROR(VLOOKUP(D1062,'[1]comparativo br'!$A:$C,3,FALSE),"")</f>
        <v/>
      </c>
      <c r="U1062" s="15" t="str">
        <f t="shared" si="134"/>
        <v/>
      </c>
      <c r="V1062" s="19" t="str">
        <f>IFERROR(VLOOKUP(D1062,'[1]comparativo br'!$A:$D,4,FALSE),"")</f>
        <v/>
      </c>
      <c r="W1062" s="19" t="str">
        <f>IFERROR(VLOOKUP(D1062,'[1]comparativo br'!$A:$E,5,FALSE),"")</f>
        <v/>
      </c>
      <c r="X1062" s="15" t="str">
        <f t="shared" si="137"/>
        <v/>
      </c>
      <c r="Y1062" s="18" t="e">
        <f>SUMIFS([2]Plan2!$H:$H,[2]Plan2!$A:$A,$D1062,[2]Plan2!$U:$U,6)</f>
        <v>#VALUE!</v>
      </c>
      <c r="Z1062" s="18" t="e">
        <f>SUMIFS([2]Plan2!$H:$H,[2]Plan2!$A:$A,$D1062,[2]Plan2!$U:$U,7)</f>
        <v>#VALUE!</v>
      </c>
      <c r="AA1062" s="18" t="e">
        <f>SUMIFS([2]Plan2!$H:$H,[2]Plan2!$A:$A,$D1062,[2]Plan2!$U:$U,8)</f>
        <v>#VALUE!</v>
      </c>
      <c r="AB1062" s="18" t="e">
        <f>SUMIFS([2]Plan2!$H:$H,[2]Plan2!$A:$A,$D1062,[2]Plan2!$U:$U,9)</f>
        <v>#VALUE!</v>
      </c>
      <c r="AC1062" s="18" t="e">
        <f>SUMIFS([2]Plan2!$H:$H,[2]Plan2!$A:$A,$D1062,[2]Plan2!$U:$U,10)</f>
        <v>#VALUE!</v>
      </c>
      <c r="AD1062" s="18" t="e">
        <f>SUMIFS([2]Plan2!$H:$H,[2]Plan2!$A:$A,$D1062,[2]Plan2!$U:$U,11)</f>
        <v>#VALUE!</v>
      </c>
      <c r="AE1062" s="18" t="e">
        <f>SUMIFS([2]Plan2!$H:$H,[2]Plan2!$A:$A,$D1062,[2]Plan2!$U:$U,12)</f>
        <v>#VALUE!</v>
      </c>
      <c r="AF1062" s="18" t="e">
        <f>SUMIFS([2]Plan2!$H:$H,[2]Plan2!$A:$A,$D1062,[2]Plan2!$U:$U,1)</f>
        <v>#VALUE!</v>
      </c>
      <c r="AG1062" s="18" t="e">
        <f>SUMIFS([2]Plan2!$H:$H,[2]Plan2!$A:$A,$D1062,[2]Plan2!$U:$U,2)</f>
        <v>#VALUE!</v>
      </c>
      <c r="AH1062" s="18" t="e">
        <f>SUMIFS([2]Plan2!$H:$H,[2]Plan2!$A:$A,$D1062,[2]Plan2!$U:$U,3)</f>
        <v>#VALUE!</v>
      </c>
      <c r="AI1062" s="18" t="e">
        <f>SUMIFS([2]Plan2!$H:$H,[2]Plan2!$A:$A,$D1062,[2]Plan2!$U:$U,4)</f>
        <v>#VALUE!</v>
      </c>
      <c r="AJ1062" s="18" t="e">
        <f>SUMIFS([2]Plan2!$H:$H,[2]Plan2!$A:$A,$D1062,[2]Plan2!$U:$U,5)</f>
        <v>#VALUE!</v>
      </c>
      <c r="AK1062" s="23" t="e">
        <f t="shared" si="135"/>
        <v>#VALUE!</v>
      </c>
      <c r="AL1062" s="23" t="e">
        <f t="shared" si="138"/>
        <v>#VALUE!</v>
      </c>
      <c r="AM1062">
        <f t="shared" si="136"/>
        <v>0</v>
      </c>
    </row>
    <row r="1063" spans="1:39" ht="15.75" x14ac:dyDescent="0.25">
      <c r="A1063" s="21"/>
      <c r="B1063" s="21" t="s">
        <v>1520</v>
      </c>
      <c r="C1063" s="21">
        <v>12750616</v>
      </c>
      <c r="D1063" s="25">
        <v>192656</v>
      </c>
      <c r="E1063" s="21" t="s">
        <v>24</v>
      </c>
      <c r="F1063" s="31" t="s">
        <v>24</v>
      </c>
      <c r="G1063" s="21" t="s">
        <v>793</v>
      </c>
      <c r="H1063" s="21" t="s">
        <v>78</v>
      </c>
      <c r="I1063" s="25" t="s">
        <v>79</v>
      </c>
      <c r="J1063" s="21" t="s">
        <v>21</v>
      </c>
      <c r="K1063" s="21"/>
      <c r="L1063" s="20">
        <v>45670</v>
      </c>
      <c r="M1063" s="20">
        <v>45692</v>
      </c>
      <c r="N1063" s="21" t="s">
        <v>22</v>
      </c>
      <c r="O1063" s="21">
        <v>68</v>
      </c>
      <c r="P1063" s="21">
        <v>55</v>
      </c>
      <c r="Q1063" s="21">
        <v>52</v>
      </c>
      <c r="R1063" s="15">
        <f t="shared" si="139"/>
        <v>-5.4545454545454543E-2</v>
      </c>
      <c r="S1063" s="18">
        <f>IFERROR(VLOOKUP(D1063,'[1]comparativo br'!$A:$B,2,FALSE),"")</f>
        <v>0</v>
      </c>
      <c r="T1063" s="18">
        <f>IFERROR(VLOOKUP(D1063,'[1]comparativo br'!$A:$C,3,FALSE),"")</f>
        <v>1416</v>
      </c>
      <c r="U1063" s="15" t="str">
        <f t="shared" si="134"/>
        <v/>
      </c>
      <c r="V1063" s="19">
        <f>IFERROR(VLOOKUP(D1063,'[1]comparativo br'!$A:$D,4,FALSE),"")</f>
        <v>1</v>
      </c>
      <c r="W1063" s="19">
        <f>IFERROR(VLOOKUP(D1063,'[1]comparativo br'!$A:$E,5,FALSE),"")</f>
        <v>6</v>
      </c>
      <c r="X1063" s="15">
        <f t="shared" si="137"/>
        <v>5</v>
      </c>
      <c r="Y1063" s="18" t="e">
        <f>SUMIFS([2]Plan2!$H:$H,[2]Plan2!$A:$A,$D1063,[2]Plan2!$U:$U,6)</f>
        <v>#VALUE!</v>
      </c>
      <c r="Z1063" s="18" t="e">
        <f>SUMIFS([2]Plan2!$H:$H,[2]Plan2!$A:$A,$D1063,[2]Plan2!$U:$U,7)</f>
        <v>#VALUE!</v>
      </c>
      <c r="AA1063" s="18" t="e">
        <f>SUMIFS([2]Plan2!$H:$H,[2]Plan2!$A:$A,$D1063,[2]Plan2!$U:$U,8)</f>
        <v>#VALUE!</v>
      </c>
      <c r="AB1063" s="18" t="e">
        <f>SUMIFS([2]Plan2!$H:$H,[2]Plan2!$A:$A,$D1063,[2]Plan2!$U:$U,9)</f>
        <v>#VALUE!</v>
      </c>
      <c r="AC1063" s="18" t="e">
        <f>SUMIFS([2]Plan2!$H:$H,[2]Plan2!$A:$A,$D1063,[2]Plan2!$U:$U,10)</f>
        <v>#VALUE!</v>
      </c>
      <c r="AD1063" s="18" t="e">
        <f>SUMIFS([2]Plan2!$H:$H,[2]Plan2!$A:$A,$D1063,[2]Plan2!$U:$U,11)</f>
        <v>#VALUE!</v>
      </c>
      <c r="AE1063" s="18" t="e">
        <f>SUMIFS([2]Plan2!$H:$H,[2]Plan2!$A:$A,$D1063,[2]Plan2!$U:$U,12)</f>
        <v>#VALUE!</v>
      </c>
      <c r="AF1063" s="18" t="e">
        <f>SUMIFS([2]Plan2!$H:$H,[2]Plan2!$A:$A,$D1063,[2]Plan2!$U:$U,1)</f>
        <v>#VALUE!</v>
      </c>
      <c r="AG1063" s="18" t="e">
        <f>SUMIFS([2]Plan2!$H:$H,[2]Plan2!$A:$A,$D1063,[2]Plan2!$U:$U,2)</f>
        <v>#VALUE!</v>
      </c>
      <c r="AH1063" s="18" t="e">
        <f>SUMIFS([2]Plan2!$H:$H,[2]Plan2!$A:$A,$D1063,[2]Plan2!$U:$U,3)</f>
        <v>#VALUE!</v>
      </c>
      <c r="AI1063" s="18" t="e">
        <f>SUMIFS([2]Plan2!$H:$H,[2]Plan2!$A:$A,$D1063,[2]Plan2!$U:$U,4)</f>
        <v>#VALUE!</v>
      </c>
      <c r="AJ1063" s="18" t="e">
        <f>SUMIFS([2]Plan2!$H:$H,[2]Plan2!$A:$A,$D1063,[2]Plan2!$U:$U,5)</f>
        <v>#VALUE!</v>
      </c>
      <c r="AK1063" s="23" t="e">
        <f t="shared" si="135"/>
        <v>#VALUE!</v>
      </c>
      <c r="AL1063" s="23" t="e">
        <f t="shared" si="138"/>
        <v>#VALUE!</v>
      </c>
      <c r="AM1063">
        <f t="shared" si="136"/>
        <v>0</v>
      </c>
    </row>
    <row r="1064" spans="1:39" ht="15.75" x14ac:dyDescent="0.25">
      <c r="A1064" s="21"/>
      <c r="B1064" s="21" t="s">
        <v>1519</v>
      </c>
      <c r="C1064" s="21">
        <v>12848401</v>
      </c>
      <c r="D1064" s="25">
        <v>192983</v>
      </c>
      <c r="E1064" s="21" t="s">
        <v>1180</v>
      </c>
      <c r="F1064" s="31" t="s">
        <v>1180</v>
      </c>
      <c r="G1064" s="21" t="s">
        <v>1435</v>
      </c>
      <c r="H1064" s="21" t="s">
        <v>1426</v>
      </c>
      <c r="I1064" s="25" t="s">
        <v>65</v>
      </c>
      <c r="J1064" s="21" t="s">
        <v>67</v>
      </c>
      <c r="K1064" s="21" t="s">
        <v>416</v>
      </c>
      <c r="L1064" s="20">
        <v>44530</v>
      </c>
      <c r="M1064" s="20">
        <v>45763</v>
      </c>
      <c r="N1064" s="21" t="s">
        <v>18</v>
      </c>
      <c r="O1064" s="21">
        <v>17</v>
      </c>
      <c r="P1064" s="21">
        <v>21</v>
      </c>
      <c r="Q1064" s="21">
        <v>19</v>
      </c>
      <c r="R1064" s="15">
        <f t="shared" si="139"/>
        <v>-9.5238095238095233E-2</v>
      </c>
      <c r="S1064" s="18">
        <f>IFERROR(VLOOKUP(D1064,'[1]comparativo br'!$A:$B,2,FALSE),"")</f>
        <v>0</v>
      </c>
      <c r="T1064" s="18">
        <f>IFERROR(VLOOKUP(D1064,'[1]comparativo br'!$A:$C,3,FALSE),"")</f>
        <v>6560</v>
      </c>
      <c r="U1064" s="15" t="str">
        <f t="shared" si="134"/>
        <v/>
      </c>
      <c r="V1064" s="19">
        <f>IFERROR(VLOOKUP(D1064,'[1]comparativo br'!$A:$D,4,FALSE),"")</f>
        <v>3</v>
      </c>
      <c r="W1064" s="19">
        <f>IFERROR(VLOOKUP(D1064,'[1]comparativo br'!$A:$E,5,FALSE),"")</f>
        <v>4</v>
      </c>
      <c r="X1064" s="15">
        <f t="shared" si="137"/>
        <v>0.33333333333333331</v>
      </c>
      <c r="Y1064" s="18" t="e">
        <f>SUMIFS([2]Plan2!$H:$H,[2]Plan2!$A:$A,$D1064,[2]Plan2!$U:$U,6)</f>
        <v>#VALUE!</v>
      </c>
      <c r="Z1064" s="18" t="e">
        <f>SUMIFS([2]Plan2!$H:$H,[2]Plan2!$A:$A,$D1064,[2]Plan2!$U:$U,7)</f>
        <v>#VALUE!</v>
      </c>
      <c r="AA1064" s="18" t="e">
        <f>SUMIFS([2]Plan2!$H:$H,[2]Plan2!$A:$A,$D1064,[2]Plan2!$U:$U,8)</f>
        <v>#VALUE!</v>
      </c>
      <c r="AB1064" s="18" t="e">
        <f>SUMIFS([2]Plan2!$H:$H,[2]Plan2!$A:$A,$D1064,[2]Plan2!$U:$U,9)</f>
        <v>#VALUE!</v>
      </c>
      <c r="AC1064" s="18" t="e">
        <f>SUMIFS([2]Plan2!$H:$H,[2]Plan2!$A:$A,$D1064,[2]Plan2!$U:$U,10)</f>
        <v>#VALUE!</v>
      </c>
      <c r="AD1064" s="18" t="e">
        <f>SUMIFS([2]Plan2!$H:$H,[2]Plan2!$A:$A,$D1064,[2]Plan2!$U:$U,11)</f>
        <v>#VALUE!</v>
      </c>
      <c r="AE1064" s="18" t="e">
        <f>SUMIFS([2]Plan2!$H:$H,[2]Plan2!$A:$A,$D1064,[2]Plan2!$U:$U,12)</f>
        <v>#VALUE!</v>
      </c>
      <c r="AF1064" s="18" t="e">
        <f>SUMIFS([2]Plan2!$H:$H,[2]Plan2!$A:$A,$D1064,[2]Plan2!$U:$U,1)</f>
        <v>#VALUE!</v>
      </c>
      <c r="AG1064" s="18" t="e">
        <f>SUMIFS([2]Plan2!$H:$H,[2]Plan2!$A:$A,$D1064,[2]Plan2!$U:$U,2)</f>
        <v>#VALUE!</v>
      </c>
      <c r="AH1064" s="18" t="e">
        <f>SUMIFS([2]Plan2!$H:$H,[2]Plan2!$A:$A,$D1064,[2]Plan2!$U:$U,3)</f>
        <v>#VALUE!</v>
      </c>
      <c r="AI1064" s="18" t="e">
        <f>SUMIFS([2]Plan2!$H:$H,[2]Plan2!$A:$A,$D1064,[2]Plan2!$U:$U,4)</f>
        <v>#VALUE!</v>
      </c>
      <c r="AJ1064" s="18" t="e">
        <f>SUMIFS([2]Plan2!$H:$H,[2]Plan2!$A:$A,$D1064,[2]Plan2!$U:$U,5)</f>
        <v>#VALUE!</v>
      </c>
      <c r="AK1064" s="23" t="e">
        <f t="shared" si="135"/>
        <v>#VALUE!</v>
      </c>
      <c r="AL1064" s="23" t="e">
        <f t="shared" si="138"/>
        <v>#VALUE!</v>
      </c>
      <c r="AM1064">
        <f t="shared" si="136"/>
        <v>0</v>
      </c>
    </row>
    <row r="1065" spans="1:39" ht="15.75" x14ac:dyDescent="0.25">
      <c r="A1065" s="21"/>
      <c r="B1065" s="21" t="s">
        <v>1519</v>
      </c>
      <c r="C1065" s="21">
        <v>12848783</v>
      </c>
      <c r="D1065" s="25">
        <v>192981</v>
      </c>
      <c r="E1065" s="21" t="s">
        <v>1180</v>
      </c>
      <c r="F1065" s="31" t="s">
        <v>1180</v>
      </c>
      <c r="G1065" s="21" t="s">
        <v>1434</v>
      </c>
      <c r="H1065" s="21" t="s">
        <v>1427</v>
      </c>
      <c r="I1065" s="25" t="s">
        <v>65</v>
      </c>
      <c r="J1065" s="21" t="s">
        <v>67</v>
      </c>
      <c r="K1065" s="21" t="s">
        <v>416</v>
      </c>
      <c r="L1065" s="20">
        <v>44530</v>
      </c>
      <c r="M1065" s="20">
        <v>45763</v>
      </c>
      <c r="N1065" s="21" t="s">
        <v>18</v>
      </c>
      <c r="O1065" s="21">
        <v>18</v>
      </c>
      <c r="P1065" s="21">
        <v>28</v>
      </c>
      <c r="Q1065" s="21">
        <v>14</v>
      </c>
      <c r="R1065" s="15">
        <f t="shared" si="139"/>
        <v>-0.5</v>
      </c>
      <c r="S1065" s="18">
        <f>IFERROR(VLOOKUP(D1065,'[1]comparativo br'!$A:$B,2,FALSE),"")</f>
        <v>0</v>
      </c>
      <c r="T1065" s="18">
        <f>IFERROR(VLOOKUP(D1065,'[1]comparativo br'!$A:$C,3,FALSE),"")</f>
        <v>5920</v>
      </c>
      <c r="U1065" s="15" t="str">
        <f t="shared" si="134"/>
        <v/>
      </c>
      <c r="V1065" s="19">
        <f>IFERROR(VLOOKUP(D1065,'[1]comparativo br'!$A:$D,4,FALSE),"")</f>
        <v>42</v>
      </c>
      <c r="W1065" s="19">
        <f>IFERROR(VLOOKUP(D1065,'[1]comparativo br'!$A:$E,5,FALSE),"")</f>
        <v>52</v>
      </c>
      <c r="X1065" s="15">
        <f t="shared" si="137"/>
        <v>0.23809523809523808</v>
      </c>
      <c r="Y1065" s="18" t="e">
        <f>SUMIFS([2]Plan2!$H:$H,[2]Plan2!$A:$A,$D1065,[2]Plan2!$U:$U,6)</f>
        <v>#VALUE!</v>
      </c>
      <c r="Z1065" s="18" t="e">
        <f>SUMIFS([2]Plan2!$H:$H,[2]Plan2!$A:$A,$D1065,[2]Plan2!$U:$U,7)</f>
        <v>#VALUE!</v>
      </c>
      <c r="AA1065" s="18" t="e">
        <f>SUMIFS([2]Plan2!$H:$H,[2]Plan2!$A:$A,$D1065,[2]Plan2!$U:$U,8)</f>
        <v>#VALUE!</v>
      </c>
      <c r="AB1065" s="18" t="e">
        <f>SUMIFS([2]Plan2!$H:$H,[2]Plan2!$A:$A,$D1065,[2]Plan2!$U:$U,9)</f>
        <v>#VALUE!</v>
      </c>
      <c r="AC1065" s="18" t="e">
        <f>SUMIFS([2]Plan2!$H:$H,[2]Plan2!$A:$A,$D1065,[2]Plan2!$U:$U,10)</f>
        <v>#VALUE!</v>
      </c>
      <c r="AD1065" s="18" t="e">
        <f>SUMIFS([2]Plan2!$H:$H,[2]Plan2!$A:$A,$D1065,[2]Plan2!$U:$U,11)</f>
        <v>#VALUE!</v>
      </c>
      <c r="AE1065" s="18" t="e">
        <f>SUMIFS([2]Plan2!$H:$H,[2]Plan2!$A:$A,$D1065,[2]Plan2!$U:$U,12)</f>
        <v>#VALUE!</v>
      </c>
      <c r="AF1065" s="18" t="e">
        <f>SUMIFS([2]Plan2!$H:$H,[2]Plan2!$A:$A,$D1065,[2]Plan2!$U:$U,1)</f>
        <v>#VALUE!</v>
      </c>
      <c r="AG1065" s="18" t="e">
        <f>SUMIFS([2]Plan2!$H:$H,[2]Plan2!$A:$A,$D1065,[2]Plan2!$U:$U,2)</f>
        <v>#VALUE!</v>
      </c>
      <c r="AH1065" s="18" t="e">
        <f>SUMIFS([2]Plan2!$H:$H,[2]Plan2!$A:$A,$D1065,[2]Plan2!$U:$U,3)</f>
        <v>#VALUE!</v>
      </c>
      <c r="AI1065" s="18" t="e">
        <f>SUMIFS([2]Plan2!$H:$H,[2]Plan2!$A:$A,$D1065,[2]Plan2!$U:$U,4)</f>
        <v>#VALUE!</v>
      </c>
      <c r="AJ1065" s="18" t="e">
        <f>SUMIFS([2]Plan2!$H:$H,[2]Plan2!$A:$A,$D1065,[2]Plan2!$U:$U,5)</f>
        <v>#VALUE!</v>
      </c>
      <c r="AK1065" s="23" t="e">
        <f t="shared" si="135"/>
        <v>#VALUE!</v>
      </c>
      <c r="AL1065" s="23" t="e">
        <f t="shared" si="138"/>
        <v>#VALUE!</v>
      </c>
      <c r="AM1065">
        <f t="shared" si="136"/>
        <v>0</v>
      </c>
    </row>
    <row r="1066" spans="1:39" ht="15.75" x14ac:dyDescent="0.25">
      <c r="A1066" s="21"/>
      <c r="B1066" s="21" t="s">
        <v>1519</v>
      </c>
      <c r="C1066" s="21">
        <v>12848783</v>
      </c>
      <c r="D1066" s="25">
        <v>192982</v>
      </c>
      <c r="E1066" s="21" t="s">
        <v>1180</v>
      </c>
      <c r="F1066" s="31" t="s">
        <v>1180</v>
      </c>
      <c r="G1066" s="21" t="s">
        <v>1434</v>
      </c>
      <c r="H1066" s="21" t="s">
        <v>1433</v>
      </c>
      <c r="I1066" s="25" t="s">
        <v>65</v>
      </c>
      <c r="J1066" s="21" t="s">
        <v>67</v>
      </c>
      <c r="K1066" s="21" t="s">
        <v>416</v>
      </c>
      <c r="L1066" s="20">
        <v>44530</v>
      </c>
      <c r="M1066" s="20">
        <v>45763</v>
      </c>
      <c r="N1066" s="21" t="s">
        <v>18</v>
      </c>
      <c r="O1066" s="21">
        <v>7</v>
      </c>
      <c r="P1066" s="21">
        <v>5</v>
      </c>
      <c r="Q1066" s="21">
        <v>8</v>
      </c>
      <c r="R1066" s="15">
        <f t="shared" si="139"/>
        <v>0.6</v>
      </c>
      <c r="S1066" s="18">
        <f>IFERROR(VLOOKUP(D1066,'[1]comparativo br'!$A:$B,2,FALSE),"")</f>
        <v>0</v>
      </c>
      <c r="T1066" s="18">
        <f>IFERROR(VLOOKUP(D1066,'[1]comparativo br'!$A:$C,3,FALSE),"")</f>
        <v>3920</v>
      </c>
      <c r="U1066" s="15" t="str">
        <f t="shared" si="134"/>
        <v/>
      </c>
      <c r="V1066" s="19">
        <f>IFERROR(VLOOKUP(D1066,'[1]comparativo br'!$A:$D,4,FALSE),"")</f>
        <v>29</v>
      </c>
      <c r="W1066" s="19">
        <f>IFERROR(VLOOKUP(D1066,'[1]comparativo br'!$A:$E,5,FALSE),"")</f>
        <v>37</v>
      </c>
      <c r="X1066" s="15">
        <f t="shared" si="137"/>
        <v>0.27586206896551724</v>
      </c>
      <c r="Y1066" s="18" t="e">
        <f>SUMIFS([2]Plan2!$H:$H,[2]Plan2!$A:$A,$D1066,[2]Plan2!$U:$U,6)</f>
        <v>#VALUE!</v>
      </c>
      <c r="Z1066" s="18" t="e">
        <f>SUMIFS([2]Plan2!$H:$H,[2]Plan2!$A:$A,$D1066,[2]Plan2!$U:$U,7)</f>
        <v>#VALUE!</v>
      </c>
      <c r="AA1066" s="18" t="e">
        <f>SUMIFS([2]Plan2!$H:$H,[2]Plan2!$A:$A,$D1066,[2]Plan2!$U:$U,8)</f>
        <v>#VALUE!</v>
      </c>
      <c r="AB1066" s="18" t="e">
        <f>SUMIFS([2]Plan2!$H:$H,[2]Plan2!$A:$A,$D1066,[2]Plan2!$U:$U,9)</f>
        <v>#VALUE!</v>
      </c>
      <c r="AC1066" s="18" t="e">
        <f>SUMIFS([2]Plan2!$H:$H,[2]Plan2!$A:$A,$D1066,[2]Plan2!$U:$U,10)</f>
        <v>#VALUE!</v>
      </c>
      <c r="AD1066" s="18" t="e">
        <f>SUMIFS([2]Plan2!$H:$H,[2]Plan2!$A:$A,$D1066,[2]Plan2!$U:$U,11)</f>
        <v>#VALUE!</v>
      </c>
      <c r="AE1066" s="18" t="e">
        <f>SUMIFS([2]Plan2!$H:$H,[2]Plan2!$A:$A,$D1066,[2]Plan2!$U:$U,12)</f>
        <v>#VALUE!</v>
      </c>
      <c r="AF1066" s="18" t="e">
        <f>SUMIFS([2]Plan2!$H:$H,[2]Plan2!$A:$A,$D1066,[2]Plan2!$U:$U,1)</f>
        <v>#VALUE!</v>
      </c>
      <c r="AG1066" s="18" t="e">
        <f>SUMIFS([2]Plan2!$H:$H,[2]Plan2!$A:$A,$D1066,[2]Plan2!$U:$U,2)</f>
        <v>#VALUE!</v>
      </c>
      <c r="AH1066" s="18" t="e">
        <f>SUMIFS([2]Plan2!$H:$H,[2]Plan2!$A:$A,$D1066,[2]Plan2!$U:$U,3)</f>
        <v>#VALUE!</v>
      </c>
      <c r="AI1066" s="18" t="e">
        <f>SUMIFS([2]Plan2!$H:$H,[2]Plan2!$A:$A,$D1066,[2]Plan2!$U:$U,4)</f>
        <v>#VALUE!</v>
      </c>
      <c r="AJ1066" s="18" t="e">
        <f>SUMIFS([2]Plan2!$H:$H,[2]Plan2!$A:$A,$D1066,[2]Plan2!$U:$U,5)</f>
        <v>#VALUE!</v>
      </c>
      <c r="AK1066" s="23" t="e">
        <f t="shared" si="135"/>
        <v>#VALUE!</v>
      </c>
      <c r="AL1066" s="23" t="e">
        <f t="shared" si="138"/>
        <v>#VALUE!</v>
      </c>
      <c r="AM1066">
        <f t="shared" si="136"/>
        <v>0</v>
      </c>
    </row>
    <row r="1067" spans="1:39" ht="15.75" x14ac:dyDescent="0.25">
      <c r="A1067" s="21"/>
      <c r="B1067" s="21" t="s">
        <v>1519</v>
      </c>
      <c r="C1067" s="21">
        <v>12851098</v>
      </c>
      <c r="D1067" s="25">
        <v>192976</v>
      </c>
      <c r="E1067" s="21" t="s">
        <v>2143</v>
      </c>
      <c r="F1067" s="31" t="s">
        <v>1180</v>
      </c>
      <c r="G1067" s="21" t="s">
        <v>1425</v>
      </c>
      <c r="H1067" s="21" t="s">
        <v>1427</v>
      </c>
      <c r="I1067" s="25" t="s">
        <v>65</v>
      </c>
      <c r="J1067" s="21" t="s">
        <v>67</v>
      </c>
      <c r="K1067" s="21" t="s">
        <v>416</v>
      </c>
      <c r="L1067" s="20"/>
      <c r="M1067" s="20">
        <v>45763</v>
      </c>
      <c r="N1067" s="21" t="s">
        <v>18</v>
      </c>
      <c r="O1067" s="21">
        <v>16</v>
      </c>
      <c r="P1067" s="21">
        <v>28</v>
      </c>
      <c r="Q1067" s="21">
        <v>23</v>
      </c>
      <c r="R1067" s="15">
        <f t="shared" si="139"/>
        <v>-0.17857142857142858</v>
      </c>
      <c r="S1067" s="18">
        <f>IFERROR(VLOOKUP(D1067,'[1]comparativo br'!$A:$B,2,FALSE),"")</f>
        <v>0</v>
      </c>
      <c r="T1067" s="18">
        <f>IFERROR(VLOOKUP(D1067,'[1]comparativo br'!$A:$C,3,FALSE),"")</f>
        <v>7920</v>
      </c>
      <c r="U1067" s="15" t="str">
        <f t="shared" si="134"/>
        <v/>
      </c>
      <c r="V1067" s="19">
        <f>IFERROR(VLOOKUP(D1067,'[1]comparativo br'!$A:$D,4,FALSE),"")</f>
        <v>72</v>
      </c>
      <c r="W1067" s="19">
        <f>IFERROR(VLOOKUP(D1067,'[1]comparativo br'!$A:$E,5,FALSE),"")</f>
        <v>56</v>
      </c>
      <c r="X1067" s="15">
        <f t="shared" si="137"/>
        <v>-0.22222222222222221</v>
      </c>
      <c r="Y1067" s="18" t="e">
        <f>SUMIFS([2]Plan2!$H:$H,[2]Plan2!$A:$A,$D1067,[2]Plan2!$U:$U,6)</f>
        <v>#VALUE!</v>
      </c>
      <c r="Z1067" s="18" t="e">
        <f>SUMIFS([2]Plan2!$H:$H,[2]Plan2!$A:$A,$D1067,[2]Plan2!$U:$U,7)</f>
        <v>#VALUE!</v>
      </c>
      <c r="AA1067" s="18" t="e">
        <f>SUMIFS([2]Plan2!$H:$H,[2]Plan2!$A:$A,$D1067,[2]Plan2!$U:$U,8)</f>
        <v>#VALUE!</v>
      </c>
      <c r="AB1067" s="18" t="e">
        <f>SUMIFS([2]Plan2!$H:$H,[2]Plan2!$A:$A,$D1067,[2]Plan2!$U:$U,9)</f>
        <v>#VALUE!</v>
      </c>
      <c r="AC1067" s="18" t="e">
        <f>SUMIFS([2]Plan2!$H:$H,[2]Plan2!$A:$A,$D1067,[2]Plan2!$U:$U,10)</f>
        <v>#VALUE!</v>
      </c>
      <c r="AD1067" s="18" t="e">
        <f>SUMIFS([2]Plan2!$H:$H,[2]Plan2!$A:$A,$D1067,[2]Plan2!$U:$U,11)</f>
        <v>#VALUE!</v>
      </c>
      <c r="AE1067" s="18" t="e">
        <f>SUMIFS([2]Plan2!$H:$H,[2]Plan2!$A:$A,$D1067,[2]Plan2!$U:$U,12)</f>
        <v>#VALUE!</v>
      </c>
      <c r="AF1067" s="18" t="e">
        <f>SUMIFS([2]Plan2!$H:$H,[2]Plan2!$A:$A,$D1067,[2]Plan2!$U:$U,1)</f>
        <v>#VALUE!</v>
      </c>
      <c r="AG1067" s="18" t="e">
        <f>SUMIFS([2]Plan2!$H:$H,[2]Plan2!$A:$A,$D1067,[2]Plan2!$U:$U,2)</f>
        <v>#VALUE!</v>
      </c>
      <c r="AH1067" s="18" t="e">
        <f>SUMIFS([2]Plan2!$H:$H,[2]Plan2!$A:$A,$D1067,[2]Plan2!$U:$U,3)</f>
        <v>#VALUE!</v>
      </c>
      <c r="AI1067" s="18" t="e">
        <f>SUMIFS([2]Plan2!$H:$H,[2]Plan2!$A:$A,$D1067,[2]Plan2!$U:$U,4)</f>
        <v>#VALUE!</v>
      </c>
      <c r="AJ1067" s="18" t="e">
        <f>SUMIFS([2]Plan2!$H:$H,[2]Plan2!$A:$A,$D1067,[2]Plan2!$U:$U,5)</f>
        <v>#VALUE!</v>
      </c>
      <c r="AK1067" s="23" t="e">
        <f t="shared" si="135"/>
        <v>#VALUE!</v>
      </c>
      <c r="AL1067" s="23" t="e">
        <f t="shared" si="138"/>
        <v>#VALUE!</v>
      </c>
      <c r="AM1067">
        <f t="shared" si="136"/>
        <v>0</v>
      </c>
    </row>
    <row r="1068" spans="1:39" ht="15.75" x14ac:dyDescent="0.25">
      <c r="A1068" s="21"/>
      <c r="B1068" s="21" t="s">
        <v>1519</v>
      </c>
      <c r="C1068" s="21">
        <v>12851098</v>
      </c>
      <c r="D1068" s="25">
        <v>192975</v>
      </c>
      <c r="E1068" s="21" t="s">
        <v>1180</v>
      </c>
      <c r="F1068" s="31" t="s">
        <v>1180</v>
      </c>
      <c r="G1068" s="21" t="s">
        <v>1425</v>
      </c>
      <c r="H1068" s="21" t="s">
        <v>1426</v>
      </c>
      <c r="I1068" s="25" t="s">
        <v>65</v>
      </c>
      <c r="J1068" s="21" t="s">
        <v>67</v>
      </c>
      <c r="K1068" s="21" t="s">
        <v>416</v>
      </c>
      <c r="L1068" s="20">
        <v>44530</v>
      </c>
      <c r="M1068" s="20">
        <v>45763</v>
      </c>
      <c r="N1068" s="21" t="s">
        <v>18</v>
      </c>
      <c r="O1068" s="21">
        <v>3</v>
      </c>
      <c r="P1068" s="21">
        <v>3</v>
      </c>
      <c r="Q1068" s="21">
        <v>6</v>
      </c>
      <c r="R1068" s="15">
        <f t="shared" si="139"/>
        <v>1</v>
      </c>
      <c r="S1068" s="18">
        <f>IFERROR(VLOOKUP(D1068,'[1]comparativo br'!$A:$B,2,FALSE),"")</f>
        <v>0</v>
      </c>
      <c r="T1068" s="18">
        <f>IFERROR(VLOOKUP(D1068,'[1]comparativo br'!$A:$C,3,FALSE),"")</f>
        <v>1920</v>
      </c>
      <c r="U1068" s="15" t="str">
        <f t="shared" si="134"/>
        <v/>
      </c>
      <c r="V1068" s="19">
        <f>IFERROR(VLOOKUP(D1068,'[1]comparativo br'!$A:$D,4,FALSE),"")</f>
        <v>16</v>
      </c>
      <c r="W1068" s="19">
        <f>IFERROR(VLOOKUP(D1068,'[1]comparativo br'!$A:$E,5,FALSE),"")</f>
        <v>0</v>
      </c>
      <c r="X1068" s="15">
        <f t="shared" si="137"/>
        <v>-1</v>
      </c>
      <c r="Y1068" s="18" t="e">
        <f>SUMIFS([2]Plan2!$H:$H,[2]Plan2!$A:$A,$D1068,[2]Plan2!$U:$U,6)</f>
        <v>#VALUE!</v>
      </c>
      <c r="Z1068" s="18" t="e">
        <f>SUMIFS([2]Plan2!$H:$H,[2]Plan2!$A:$A,$D1068,[2]Plan2!$U:$U,7)</f>
        <v>#VALUE!</v>
      </c>
      <c r="AA1068" s="18" t="e">
        <f>SUMIFS([2]Plan2!$H:$H,[2]Plan2!$A:$A,$D1068,[2]Plan2!$U:$U,8)</f>
        <v>#VALUE!</v>
      </c>
      <c r="AB1068" s="18" t="e">
        <f>SUMIFS([2]Plan2!$H:$H,[2]Plan2!$A:$A,$D1068,[2]Plan2!$U:$U,9)</f>
        <v>#VALUE!</v>
      </c>
      <c r="AC1068" s="18" t="e">
        <f>SUMIFS([2]Plan2!$H:$H,[2]Plan2!$A:$A,$D1068,[2]Plan2!$U:$U,10)</f>
        <v>#VALUE!</v>
      </c>
      <c r="AD1068" s="18" t="e">
        <f>SUMIFS([2]Plan2!$H:$H,[2]Plan2!$A:$A,$D1068,[2]Plan2!$U:$U,11)</f>
        <v>#VALUE!</v>
      </c>
      <c r="AE1068" s="18" t="e">
        <f>SUMIFS([2]Plan2!$H:$H,[2]Plan2!$A:$A,$D1068,[2]Plan2!$U:$U,12)</f>
        <v>#VALUE!</v>
      </c>
      <c r="AF1068" s="18" t="e">
        <f>SUMIFS([2]Plan2!$H:$H,[2]Plan2!$A:$A,$D1068,[2]Plan2!$U:$U,1)</f>
        <v>#VALUE!</v>
      </c>
      <c r="AG1068" s="18" t="e">
        <f>SUMIFS([2]Plan2!$H:$H,[2]Plan2!$A:$A,$D1068,[2]Plan2!$U:$U,2)</f>
        <v>#VALUE!</v>
      </c>
      <c r="AH1068" s="18" t="e">
        <f>SUMIFS([2]Plan2!$H:$H,[2]Plan2!$A:$A,$D1068,[2]Plan2!$U:$U,3)</f>
        <v>#VALUE!</v>
      </c>
      <c r="AI1068" s="18" t="e">
        <f>SUMIFS([2]Plan2!$H:$H,[2]Plan2!$A:$A,$D1068,[2]Plan2!$U:$U,4)</f>
        <v>#VALUE!</v>
      </c>
      <c r="AJ1068" s="18" t="e">
        <f>SUMIFS([2]Plan2!$H:$H,[2]Plan2!$A:$A,$D1068,[2]Plan2!$U:$U,5)</f>
        <v>#VALUE!</v>
      </c>
      <c r="AK1068" s="23" t="e">
        <f t="shared" si="135"/>
        <v>#VALUE!</v>
      </c>
      <c r="AL1068" s="23" t="e">
        <f t="shared" si="138"/>
        <v>#VALUE!</v>
      </c>
      <c r="AM1068">
        <f t="shared" si="136"/>
        <v>0</v>
      </c>
    </row>
    <row r="1069" spans="1:39" ht="15.75" x14ac:dyDescent="0.25">
      <c r="A1069" s="21"/>
      <c r="B1069" s="21" t="s">
        <v>1519</v>
      </c>
      <c r="C1069" s="21">
        <v>12912915</v>
      </c>
      <c r="D1069" s="25">
        <v>190313</v>
      </c>
      <c r="E1069" s="21" t="s">
        <v>1798</v>
      </c>
      <c r="F1069" s="31" t="s">
        <v>1798</v>
      </c>
      <c r="G1069" s="21" t="s">
        <v>1982</v>
      </c>
      <c r="H1069" s="21" t="s">
        <v>596</v>
      </c>
      <c r="I1069" s="25" t="s">
        <v>145</v>
      </c>
      <c r="J1069" s="21" t="s">
        <v>21</v>
      </c>
      <c r="K1069" s="21"/>
      <c r="L1069" s="20">
        <v>45596</v>
      </c>
      <c r="M1069" s="20">
        <v>45427</v>
      </c>
      <c r="N1069" s="21" t="s">
        <v>53</v>
      </c>
      <c r="O1069" s="21">
        <v>1</v>
      </c>
      <c r="P1069" s="21">
        <v>2</v>
      </c>
      <c r="Q1069" s="21">
        <v>0</v>
      </c>
      <c r="R1069" s="15">
        <f t="shared" si="139"/>
        <v>-1</v>
      </c>
      <c r="S1069" s="18" t="str">
        <f>IFERROR(VLOOKUP(D1069,'[1]comparativo br'!$A:$B,2,FALSE),"")</f>
        <v/>
      </c>
      <c r="T1069" s="18" t="str">
        <f>IFERROR(VLOOKUP(D1069,'[1]comparativo br'!$A:$C,3,FALSE),"")</f>
        <v/>
      </c>
      <c r="U1069" s="15" t="str">
        <f t="shared" si="134"/>
        <v/>
      </c>
      <c r="V1069" s="19" t="str">
        <f>IFERROR(VLOOKUP(D1069,'[1]comparativo br'!$A:$D,4,FALSE),"")</f>
        <v/>
      </c>
      <c r="W1069" s="19" t="str">
        <f>IFERROR(VLOOKUP(D1069,'[1]comparativo br'!$A:$E,5,FALSE),"")</f>
        <v/>
      </c>
      <c r="X1069" s="15" t="str">
        <f t="shared" si="137"/>
        <v/>
      </c>
      <c r="Y1069" s="18" t="e">
        <f>SUMIFS([2]Plan2!$H:$H,[2]Plan2!$A:$A,$D1069,[2]Plan2!$U:$U,6)</f>
        <v>#VALUE!</v>
      </c>
      <c r="Z1069" s="18" t="e">
        <f>SUMIFS([2]Plan2!$H:$H,[2]Plan2!$A:$A,$D1069,[2]Plan2!$U:$U,7)</f>
        <v>#VALUE!</v>
      </c>
      <c r="AA1069" s="18" t="e">
        <f>SUMIFS([2]Plan2!$H:$H,[2]Plan2!$A:$A,$D1069,[2]Plan2!$U:$U,8)</f>
        <v>#VALUE!</v>
      </c>
      <c r="AB1069" s="18" t="e">
        <f>SUMIFS([2]Plan2!$H:$H,[2]Plan2!$A:$A,$D1069,[2]Plan2!$U:$U,9)</f>
        <v>#VALUE!</v>
      </c>
      <c r="AC1069" s="18" t="e">
        <f>SUMIFS([2]Plan2!$H:$H,[2]Plan2!$A:$A,$D1069,[2]Plan2!$U:$U,10)</f>
        <v>#VALUE!</v>
      </c>
      <c r="AD1069" s="18" t="e">
        <f>SUMIFS([2]Plan2!$H:$H,[2]Plan2!$A:$A,$D1069,[2]Plan2!$U:$U,11)</f>
        <v>#VALUE!</v>
      </c>
      <c r="AE1069" s="18" t="e">
        <f>SUMIFS([2]Plan2!$H:$H,[2]Plan2!$A:$A,$D1069,[2]Plan2!$U:$U,12)</f>
        <v>#VALUE!</v>
      </c>
      <c r="AF1069" s="18" t="e">
        <f>SUMIFS([2]Plan2!$H:$H,[2]Plan2!$A:$A,$D1069,[2]Plan2!$U:$U,1)</f>
        <v>#VALUE!</v>
      </c>
      <c r="AG1069" s="18" t="e">
        <f>SUMIFS([2]Plan2!$H:$H,[2]Plan2!$A:$A,$D1069,[2]Plan2!$U:$U,2)</f>
        <v>#VALUE!</v>
      </c>
      <c r="AH1069" s="18" t="e">
        <f>SUMIFS([2]Plan2!$H:$H,[2]Plan2!$A:$A,$D1069,[2]Plan2!$U:$U,3)</f>
        <v>#VALUE!</v>
      </c>
      <c r="AI1069" s="18" t="e">
        <f>SUMIFS([2]Plan2!$H:$H,[2]Plan2!$A:$A,$D1069,[2]Plan2!$U:$U,4)</f>
        <v>#VALUE!</v>
      </c>
      <c r="AJ1069" s="18" t="e">
        <f>SUMIFS([2]Plan2!$H:$H,[2]Plan2!$A:$A,$D1069,[2]Plan2!$U:$U,5)</f>
        <v>#VALUE!</v>
      </c>
      <c r="AK1069" s="23" t="e">
        <f t="shared" si="135"/>
        <v>#VALUE!</v>
      </c>
      <c r="AL1069" s="23" t="e">
        <f t="shared" si="138"/>
        <v>#VALUE!</v>
      </c>
      <c r="AM1069">
        <f t="shared" si="136"/>
        <v>0</v>
      </c>
    </row>
    <row r="1070" spans="1:39" ht="15.75" x14ac:dyDescent="0.25">
      <c r="A1070" s="21"/>
      <c r="B1070" s="21" t="s">
        <v>1519</v>
      </c>
      <c r="C1070" s="21">
        <v>12919786</v>
      </c>
      <c r="D1070" s="25">
        <v>502849</v>
      </c>
      <c r="E1070" s="21" t="s">
        <v>69</v>
      </c>
      <c r="F1070" s="31" t="s">
        <v>69</v>
      </c>
      <c r="G1070" s="21" t="s">
        <v>1124</v>
      </c>
      <c r="H1070" s="21" t="s">
        <v>563</v>
      </c>
      <c r="I1070" s="25" t="s">
        <v>121</v>
      </c>
      <c r="J1070" s="21" t="s">
        <v>85</v>
      </c>
      <c r="K1070" s="21" t="s">
        <v>86</v>
      </c>
      <c r="L1070" s="20">
        <v>45806</v>
      </c>
      <c r="M1070" s="20">
        <v>45786</v>
      </c>
      <c r="N1070" s="21" t="s">
        <v>18</v>
      </c>
      <c r="O1070" s="21">
        <v>95</v>
      </c>
      <c r="P1070" s="21">
        <v>62</v>
      </c>
      <c r="Q1070" s="21">
        <v>97</v>
      </c>
      <c r="R1070" s="15">
        <f t="shared" si="139"/>
        <v>0.56451612903225812</v>
      </c>
      <c r="S1070" s="18">
        <f>IFERROR(VLOOKUP(D1070,'[1]comparativo br'!$A:$B,2,FALSE),"")</f>
        <v>20880</v>
      </c>
      <c r="T1070" s="18">
        <f>IFERROR(VLOOKUP(D1070,'[1]comparativo br'!$A:$C,3,FALSE),"")</f>
        <v>13920</v>
      </c>
      <c r="U1070" s="15">
        <f t="shared" si="134"/>
        <v>-0.33333333333333331</v>
      </c>
      <c r="V1070" s="19">
        <f>IFERROR(VLOOKUP(D1070,'[1]comparativo br'!$A:$D,4,FALSE),"")</f>
        <v>137</v>
      </c>
      <c r="W1070" s="19">
        <f>IFERROR(VLOOKUP(D1070,'[1]comparativo br'!$A:$E,5,FALSE),"")</f>
        <v>88</v>
      </c>
      <c r="X1070" s="15">
        <f t="shared" si="137"/>
        <v>-0.35766423357664234</v>
      </c>
      <c r="Y1070" s="18" t="e">
        <f>SUMIFS([2]Plan2!$H:$H,[2]Plan2!$A:$A,$D1070,[2]Plan2!$U:$U,6)</f>
        <v>#VALUE!</v>
      </c>
      <c r="Z1070" s="18" t="e">
        <f>SUMIFS([2]Plan2!$H:$H,[2]Plan2!$A:$A,$D1070,[2]Plan2!$U:$U,7)</f>
        <v>#VALUE!</v>
      </c>
      <c r="AA1070" s="18" t="e">
        <f>SUMIFS([2]Plan2!$H:$H,[2]Plan2!$A:$A,$D1070,[2]Plan2!$U:$U,8)</f>
        <v>#VALUE!</v>
      </c>
      <c r="AB1070" s="18" t="e">
        <f>SUMIFS([2]Plan2!$H:$H,[2]Plan2!$A:$A,$D1070,[2]Plan2!$U:$U,9)</f>
        <v>#VALUE!</v>
      </c>
      <c r="AC1070" s="18" t="e">
        <f>SUMIFS([2]Plan2!$H:$H,[2]Plan2!$A:$A,$D1070,[2]Plan2!$U:$U,10)</f>
        <v>#VALUE!</v>
      </c>
      <c r="AD1070" s="18" t="e">
        <f>SUMIFS([2]Plan2!$H:$H,[2]Plan2!$A:$A,$D1070,[2]Plan2!$U:$U,11)</f>
        <v>#VALUE!</v>
      </c>
      <c r="AE1070" s="18" t="e">
        <f>SUMIFS([2]Plan2!$H:$H,[2]Plan2!$A:$A,$D1070,[2]Plan2!$U:$U,12)</f>
        <v>#VALUE!</v>
      </c>
      <c r="AF1070" s="18" t="e">
        <f>SUMIFS([2]Plan2!$H:$H,[2]Plan2!$A:$A,$D1070,[2]Plan2!$U:$U,1)</f>
        <v>#VALUE!</v>
      </c>
      <c r="AG1070" s="18" t="e">
        <f>SUMIFS([2]Plan2!$H:$H,[2]Plan2!$A:$A,$D1070,[2]Plan2!$U:$U,2)</f>
        <v>#VALUE!</v>
      </c>
      <c r="AH1070" s="18" t="e">
        <f>SUMIFS([2]Plan2!$H:$H,[2]Plan2!$A:$A,$D1070,[2]Plan2!$U:$U,3)</f>
        <v>#VALUE!</v>
      </c>
      <c r="AI1070" s="18" t="e">
        <f>SUMIFS([2]Plan2!$H:$H,[2]Plan2!$A:$A,$D1070,[2]Plan2!$U:$U,4)</f>
        <v>#VALUE!</v>
      </c>
      <c r="AJ1070" s="18" t="e">
        <f>SUMIFS([2]Plan2!$H:$H,[2]Plan2!$A:$A,$D1070,[2]Plan2!$U:$U,5)</f>
        <v>#VALUE!</v>
      </c>
      <c r="AK1070" s="23" t="e">
        <f t="shared" si="135"/>
        <v>#VALUE!</v>
      </c>
      <c r="AL1070" s="23" t="e">
        <f t="shared" si="138"/>
        <v>#VALUE!</v>
      </c>
      <c r="AM1070">
        <f t="shared" si="136"/>
        <v>0</v>
      </c>
    </row>
    <row r="1071" spans="1:39" ht="15.75" x14ac:dyDescent="0.25">
      <c r="A1071" s="21"/>
      <c r="B1071" s="21" t="s">
        <v>1520</v>
      </c>
      <c r="C1071" s="21">
        <v>13140007</v>
      </c>
      <c r="D1071" s="25">
        <v>192892</v>
      </c>
      <c r="E1071" s="21" t="s">
        <v>12</v>
      </c>
      <c r="F1071" s="31" t="s">
        <v>12</v>
      </c>
      <c r="G1071" s="21" t="s">
        <v>1551</v>
      </c>
      <c r="H1071" s="21" t="s">
        <v>189</v>
      </c>
      <c r="I1071" s="25" t="s">
        <v>190</v>
      </c>
      <c r="J1071" s="21" t="s">
        <v>21</v>
      </c>
      <c r="K1071" s="21"/>
      <c r="L1071" s="20">
        <v>45714</v>
      </c>
      <c r="M1071" s="20">
        <v>45784</v>
      </c>
      <c r="N1071" s="21" t="s">
        <v>18</v>
      </c>
      <c r="O1071" s="21">
        <v>7</v>
      </c>
      <c r="P1071" s="21">
        <v>10</v>
      </c>
      <c r="Q1071" s="21">
        <v>3</v>
      </c>
      <c r="R1071" s="15">
        <f t="shared" si="139"/>
        <v>-0.7</v>
      </c>
      <c r="S1071" s="18">
        <f>IFERROR(VLOOKUP(D1071,'[1]comparativo br'!$A:$B,2,FALSE),"")</f>
        <v>0</v>
      </c>
      <c r="T1071" s="18">
        <f>IFERROR(VLOOKUP(D1071,'[1]comparativo br'!$A:$C,3,FALSE),"")</f>
        <v>16200</v>
      </c>
      <c r="U1071" s="15" t="str">
        <f t="shared" si="134"/>
        <v/>
      </c>
      <c r="V1071" s="19">
        <f>IFERROR(VLOOKUP(D1071,'[1]comparativo br'!$A:$D,4,FALSE),"")</f>
        <v>13</v>
      </c>
      <c r="W1071" s="19">
        <f>IFERROR(VLOOKUP(D1071,'[1]comparativo br'!$A:$E,5,FALSE),"")</f>
        <v>37</v>
      </c>
      <c r="X1071" s="15">
        <f t="shared" si="137"/>
        <v>1.8461538461538463</v>
      </c>
      <c r="Y1071" s="18" t="e">
        <f>SUMIFS([2]Plan2!$H:$H,[2]Plan2!$A:$A,$D1071,[2]Plan2!$U:$U,6)</f>
        <v>#VALUE!</v>
      </c>
      <c r="Z1071" s="18" t="e">
        <f>SUMIFS([2]Plan2!$H:$H,[2]Plan2!$A:$A,$D1071,[2]Plan2!$U:$U,7)</f>
        <v>#VALUE!</v>
      </c>
      <c r="AA1071" s="18" t="e">
        <f>SUMIFS([2]Plan2!$H:$H,[2]Plan2!$A:$A,$D1071,[2]Plan2!$U:$U,8)</f>
        <v>#VALUE!</v>
      </c>
      <c r="AB1071" s="18" t="e">
        <f>SUMIFS([2]Plan2!$H:$H,[2]Plan2!$A:$A,$D1071,[2]Plan2!$U:$U,9)</f>
        <v>#VALUE!</v>
      </c>
      <c r="AC1071" s="18" t="e">
        <f>SUMIFS([2]Plan2!$H:$H,[2]Plan2!$A:$A,$D1071,[2]Plan2!$U:$U,10)</f>
        <v>#VALUE!</v>
      </c>
      <c r="AD1071" s="18" t="e">
        <f>SUMIFS([2]Plan2!$H:$H,[2]Plan2!$A:$A,$D1071,[2]Plan2!$U:$U,11)</f>
        <v>#VALUE!</v>
      </c>
      <c r="AE1071" s="18" t="e">
        <f>SUMIFS([2]Plan2!$H:$H,[2]Plan2!$A:$A,$D1071,[2]Plan2!$U:$U,12)</f>
        <v>#VALUE!</v>
      </c>
      <c r="AF1071" s="18" t="e">
        <f>SUMIFS([2]Plan2!$H:$H,[2]Plan2!$A:$A,$D1071,[2]Plan2!$U:$U,1)</f>
        <v>#VALUE!</v>
      </c>
      <c r="AG1071" s="18" t="e">
        <f>SUMIFS([2]Plan2!$H:$H,[2]Plan2!$A:$A,$D1071,[2]Plan2!$U:$U,2)</f>
        <v>#VALUE!</v>
      </c>
      <c r="AH1071" s="18" t="e">
        <f>SUMIFS([2]Plan2!$H:$H,[2]Plan2!$A:$A,$D1071,[2]Plan2!$U:$U,3)</f>
        <v>#VALUE!</v>
      </c>
      <c r="AI1071" s="18" t="e">
        <f>SUMIFS([2]Plan2!$H:$H,[2]Plan2!$A:$A,$D1071,[2]Plan2!$U:$U,4)</f>
        <v>#VALUE!</v>
      </c>
      <c r="AJ1071" s="18" t="e">
        <f>SUMIFS([2]Plan2!$H:$H,[2]Plan2!$A:$A,$D1071,[2]Plan2!$U:$U,5)</f>
        <v>#VALUE!</v>
      </c>
      <c r="AK1071" s="23" t="e">
        <f t="shared" si="135"/>
        <v>#VALUE!</v>
      </c>
      <c r="AL1071" s="23" t="e">
        <f t="shared" si="138"/>
        <v>#VALUE!</v>
      </c>
      <c r="AM1071">
        <f t="shared" si="136"/>
        <v>0</v>
      </c>
    </row>
    <row r="1072" spans="1:39" ht="15.75" x14ac:dyDescent="0.25">
      <c r="A1072" s="21"/>
      <c r="B1072" s="21" t="s">
        <v>1519</v>
      </c>
      <c r="C1072" s="21">
        <v>13171390</v>
      </c>
      <c r="D1072" s="25">
        <v>191261</v>
      </c>
      <c r="E1072" s="21" t="s">
        <v>1180</v>
      </c>
      <c r="F1072" s="31" t="s">
        <v>1180</v>
      </c>
      <c r="G1072" s="21" t="s">
        <v>1983</v>
      </c>
      <c r="H1072" s="21" t="s">
        <v>602</v>
      </c>
      <c r="I1072" s="25" t="s">
        <v>20</v>
      </c>
      <c r="J1072" s="21" t="s">
        <v>107</v>
      </c>
      <c r="K1072" s="21" t="s">
        <v>108</v>
      </c>
      <c r="L1072" s="20">
        <v>45722</v>
      </c>
      <c r="M1072" s="20">
        <v>45730</v>
      </c>
      <c r="N1072" s="21" t="s">
        <v>22</v>
      </c>
      <c r="O1072" s="21">
        <v>74</v>
      </c>
      <c r="P1072" s="21">
        <v>78</v>
      </c>
      <c r="Q1072" s="21">
        <v>20</v>
      </c>
      <c r="R1072" s="15">
        <f t="shared" si="139"/>
        <v>-0.74358974358974361</v>
      </c>
      <c r="S1072" s="18">
        <f>IFERROR(VLOOKUP(D1072,'[1]comparativo br'!$A:$B,2,FALSE),"")</f>
        <v>204</v>
      </c>
      <c r="T1072" s="18">
        <f>IFERROR(VLOOKUP(D1072,'[1]comparativo br'!$A:$C,3,FALSE),"")</f>
        <v>72</v>
      </c>
      <c r="U1072" s="15">
        <f t="shared" si="134"/>
        <v>-0.6470588235294118</v>
      </c>
      <c r="V1072" s="19">
        <f>IFERROR(VLOOKUP(D1072,'[1]comparativo br'!$A:$D,4,FALSE),"")</f>
        <v>3</v>
      </c>
      <c r="W1072" s="19">
        <f>IFERROR(VLOOKUP(D1072,'[1]comparativo br'!$A:$E,5,FALSE),"")</f>
        <v>1</v>
      </c>
      <c r="X1072" s="15">
        <f t="shared" si="137"/>
        <v>-0.66666666666666663</v>
      </c>
      <c r="Y1072" s="18" t="e">
        <f>SUMIFS([2]Plan2!$H:$H,[2]Plan2!$A:$A,$D1072,[2]Plan2!$U:$U,6)</f>
        <v>#VALUE!</v>
      </c>
      <c r="Z1072" s="18" t="e">
        <f>SUMIFS([2]Plan2!$H:$H,[2]Plan2!$A:$A,$D1072,[2]Plan2!$U:$U,7)</f>
        <v>#VALUE!</v>
      </c>
      <c r="AA1072" s="18" t="e">
        <f>SUMIFS([2]Plan2!$H:$H,[2]Plan2!$A:$A,$D1072,[2]Plan2!$U:$U,8)</f>
        <v>#VALUE!</v>
      </c>
      <c r="AB1072" s="18" t="e">
        <f>SUMIFS([2]Plan2!$H:$H,[2]Plan2!$A:$A,$D1072,[2]Plan2!$U:$U,9)</f>
        <v>#VALUE!</v>
      </c>
      <c r="AC1072" s="18" t="e">
        <f>SUMIFS([2]Plan2!$H:$H,[2]Plan2!$A:$A,$D1072,[2]Plan2!$U:$U,10)</f>
        <v>#VALUE!</v>
      </c>
      <c r="AD1072" s="18" t="e">
        <f>SUMIFS([2]Plan2!$H:$H,[2]Plan2!$A:$A,$D1072,[2]Plan2!$U:$U,11)</f>
        <v>#VALUE!</v>
      </c>
      <c r="AE1072" s="18" t="e">
        <f>SUMIFS([2]Plan2!$H:$H,[2]Plan2!$A:$A,$D1072,[2]Plan2!$U:$U,12)</f>
        <v>#VALUE!</v>
      </c>
      <c r="AF1072" s="18" t="e">
        <f>SUMIFS([2]Plan2!$H:$H,[2]Plan2!$A:$A,$D1072,[2]Plan2!$U:$U,1)</f>
        <v>#VALUE!</v>
      </c>
      <c r="AG1072" s="18" t="e">
        <f>SUMIFS([2]Plan2!$H:$H,[2]Plan2!$A:$A,$D1072,[2]Plan2!$U:$U,2)</f>
        <v>#VALUE!</v>
      </c>
      <c r="AH1072" s="18" t="e">
        <f>SUMIFS([2]Plan2!$H:$H,[2]Plan2!$A:$A,$D1072,[2]Plan2!$U:$U,3)</f>
        <v>#VALUE!</v>
      </c>
      <c r="AI1072" s="18" t="e">
        <f>SUMIFS([2]Plan2!$H:$H,[2]Plan2!$A:$A,$D1072,[2]Plan2!$U:$U,4)</f>
        <v>#VALUE!</v>
      </c>
      <c r="AJ1072" s="18" t="e">
        <f>SUMIFS([2]Plan2!$H:$H,[2]Plan2!$A:$A,$D1072,[2]Plan2!$U:$U,5)</f>
        <v>#VALUE!</v>
      </c>
      <c r="AK1072" s="23" t="e">
        <f t="shared" si="135"/>
        <v>#VALUE!</v>
      </c>
      <c r="AL1072" s="23" t="e">
        <f t="shared" si="138"/>
        <v>#VALUE!</v>
      </c>
      <c r="AM1072">
        <f t="shared" si="136"/>
        <v>0</v>
      </c>
    </row>
    <row r="1073" spans="1:39" ht="15.75" x14ac:dyDescent="0.25">
      <c r="A1073" s="21"/>
      <c r="B1073" s="21" t="s">
        <v>1519</v>
      </c>
      <c r="C1073" s="21">
        <v>13196196</v>
      </c>
      <c r="D1073" s="25">
        <v>101693</v>
      </c>
      <c r="E1073" s="21" t="s">
        <v>1206</v>
      </c>
      <c r="F1073" s="31" t="s">
        <v>1206</v>
      </c>
      <c r="G1073" s="21" t="s">
        <v>1207</v>
      </c>
      <c r="H1073" s="21" t="s">
        <v>1208</v>
      </c>
      <c r="I1073" s="25" t="s">
        <v>170</v>
      </c>
      <c r="J1073" s="21" t="s">
        <v>41</v>
      </c>
      <c r="K1073" s="21" t="s">
        <v>100</v>
      </c>
      <c r="L1073" s="20">
        <v>45078</v>
      </c>
      <c r="M1073" s="20">
        <v>45231</v>
      </c>
      <c r="N1073" s="21" t="s">
        <v>53</v>
      </c>
      <c r="O1073" s="21">
        <v>7</v>
      </c>
      <c r="P1073" s="21">
        <v>2</v>
      </c>
      <c r="Q1073" s="21">
        <v>0</v>
      </c>
      <c r="R1073" s="15">
        <f t="shared" si="139"/>
        <v>-1</v>
      </c>
      <c r="S1073" s="18" t="str">
        <f>IFERROR(VLOOKUP(D1073,'[1]comparativo br'!$A:$B,2,FALSE),"")</f>
        <v/>
      </c>
      <c r="T1073" s="18" t="str">
        <f>IFERROR(VLOOKUP(D1073,'[1]comparativo br'!$A:$C,3,FALSE),"")</f>
        <v/>
      </c>
      <c r="U1073" s="15" t="str">
        <f t="shared" si="134"/>
        <v/>
      </c>
      <c r="V1073" s="19" t="str">
        <f>IFERROR(VLOOKUP(D1073,'[1]comparativo br'!$A:$D,4,FALSE),"")</f>
        <v/>
      </c>
      <c r="W1073" s="19" t="str">
        <f>IFERROR(VLOOKUP(D1073,'[1]comparativo br'!$A:$E,5,FALSE),"")</f>
        <v/>
      </c>
      <c r="X1073" s="15" t="str">
        <f t="shared" si="137"/>
        <v/>
      </c>
      <c r="Y1073" s="18" t="e">
        <f>SUMIFS([2]Plan2!$H:$H,[2]Plan2!$A:$A,$D1073,[2]Plan2!$U:$U,6)</f>
        <v>#VALUE!</v>
      </c>
      <c r="Z1073" s="18" t="e">
        <f>SUMIFS([2]Plan2!$H:$H,[2]Plan2!$A:$A,$D1073,[2]Plan2!$U:$U,7)</f>
        <v>#VALUE!</v>
      </c>
      <c r="AA1073" s="18" t="e">
        <f>SUMIFS([2]Plan2!$H:$H,[2]Plan2!$A:$A,$D1073,[2]Plan2!$U:$U,8)</f>
        <v>#VALUE!</v>
      </c>
      <c r="AB1073" s="18" t="e">
        <f>SUMIFS([2]Plan2!$H:$H,[2]Plan2!$A:$A,$D1073,[2]Plan2!$U:$U,9)</f>
        <v>#VALUE!</v>
      </c>
      <c r="AC1073" s="18" t="e">
        <f>SUMIFS([2]Plan2!$H:$H,[2]Plan2!$A:$A,$D1073,[2]Plan2!$U:$U,10)</f>
        <v>#VALUE!</v>
      </c>
      <c r="AD1073" s="18" t="e">
        <f>SUMIFS([2]Plan2!$H:$H,[2]Plan2!$A:$A,$D1073,[2]Plan2!$U:$U,11)</f>
        <v>#VALUE!</v>
      </c>
      <c r="AE1073" s="18" t="e">
        <f>SUMIFS([2]Plan2!$H:$H,[2]Plan2!$A:$A,$D1073,[2]Plan2!$U:$U,12)</f>
        <v>#VALUE!</v>
      </c>
      <c r="AF1073" s="18" t="e">
        <f>SUMIFS([2]Plan2!$H:$H,[2]Plan2!$A:$A,$D1073,[2]Plan2!$U:$U,1)</f>
        <v>#VALUE!</v>
      </c>
      <c r="AG1073" s="18" t="e">
        <f>SUMIFS([2]Plan2!$H:$H,[2]Plan2!$A:$A,$D1073,[2]Plan2!$U:$U,2)</f>
        <v>#VALUE!</v>
      </c>
      <c r="AH1073" s="18" t="e">
        <f>SUMIFS([2]Plan2!$H:$H,[2]Plan2!$A:$A,$D1073,[2]Plan2!$U:$U,3)</f>
        <v>#VALUE!</v>
      </c>
      <c r="AI1073" s="18" t="e">
        <f>SUMIFS([2]Plan2!$H:$H,[2]Plan2!$A:$A,$D1073,[2]Plan2!$U:$U,4)</f>
        <v>#VALUE!</v>
      </c>
      <c r="AJ1073" s="18" t="e">
        <f>SUMIFS([2]Plan2!$H:$H,[2]Plan2!$A:$A,$D1073,[2]Plan2!$U:$U,5)</f>
        <v>#VALUE!</v>
      </c>
      <c r="AK1073" s="23" t="e">
        <f t="shared" si="135"/>
        <v>#VALUE!</v>
      </c>
      <c r="AL1073" s="23" t="e">
        <f t="shared" si="138"/>
        <v>#VALUE!</v>
      </c>
      <c r="AM1073">
        <f t="shared" si="136"/>
        <v>0</v>
      </c>
    </row>
    <row r="1074" spans="1:39" ht="15.75" x14ac:dyDescent="0.25">
      <c r="A1074" s="21"/>
      <c r="B1074" s="21" t="s">
        <v>1519</v>
      </c>
      <c r="C1074" s="21">
        <v>13197111</v>
      </c>
      <c r="D1074" s="25">
        <v>194639</v>
      </c>
      <c r="E1074" s="21" t="s">
        <v>12</v>
      </c>
      <c r="F1074" s="31" t="s">
        <v>12</v>
      </c>
      <c r="G1074" s="21" t="s">
        <v>1780</v>
      </c>
      <c r="H1074" s="21" t="s">
        <v>151</v>
      </c>
      <c r="I1074" s="25" t="s">
        <v>77</v>
      </c>
      <c r="J1074" s="21" t="s">
        <v>85</v>
      </c>
      <c r="K1074" s="21" t="s">
        <v>86</v>
      </c>
      <c r="L1074" s="20">
        <v>45454</v>
      </c>
      <c r="M1074" s="20">
        <v>45698</v>
      </c>
      <c r="N1074" s="21" t="s">
        <v>53</v>
      </c>
      <c r="O1074" s="21">
        <v>2</v>
      </c>
      <c r="P1074" s="21">
        <v>0</v>
      </c>
      <c r="Q1074" s="21">
        <v>4</v>
      </c>
      <c r="R1074" s="15">
        <v>1</v>
      </c>
      <c r="S1074" s="18" t="str">
        <f>IFERROR(VLOOKUP(D1074,'[1]comparativo br'!$A:$B,2,FALSE),"")</f>
        <v/>
      </c>
      <c r="T1074" s="18" t="str">
        <f>IFERROR(VLOOKUP(D1074,'[1]comparativo br'!$A:$C,3,FALSE),"")</f>
        <v/>
      </c>
      <c r="U1074" s="15" t="str">
        <f t="shared" si="134"/>
        <v/>
      </c>
      <c r="V1074" s="19" t="str">
        <f>IFERROR(VLOOKUP(D1074,'[1]comparativo br'!$A:$D,4,FALSE),"")</f>
        <v/>
      </c>
      <c r="W1074" s="19" t="str">
        <f>IFERROR(VLOOKUP(D1074,'[1]comparativo br'!$A:$E,5,FALSE),"")</f>
        <v/>
      </c>
      <c r="X1074" s="15" t="str">
        <f t="shared" si="137"/>
        <v/>
      </c>
      <c r="Y1074" s="18" t="e">
        <f>SUMIFS([2]Plan2!$H:$H,[2]Plan2!$A:$A,$D1074,[2]Plan2!$U:$U,6)</f>
        <v>#VALUE!</v>
      </c>
      <c r="Z1074" s="18" t="e">
        <f>SUMIFS([2]Plan2!$H:$H,[2]Plan2!$A:$A,$D1074,[2]Plan2!$U:$U,7)</f>
        <v>#VALUE!</v>
      </c>
      <c r="AA1074" s="18" t="e">
        <f>SUMIFS([2]Plan2!$H:$H,[2]Plan2!$A:$A,$D1074,[2]Plan2!$U:$U,8)</f>
        <v>#VALUE!</v>
      </c>
      <c r="AB1074" s="18" t="e">
        <f>SUMIFS([2]Plan2!$H:$H,[2]Plan2!$A:$A,$D1074,[2]Plan2!$U:$U,9)</f>
        <v>#VALUE!</v>
      </c>
      <c r="AC1074" s="18" t="e">
        <f>SUMIFS([2]Plan2!$H:$H,[2]Plan2!$A:$A,$D1074,[2]Plan2!$U:$U,10)</f>
        <v>#VALUE!</v>
      </c>
      <c r="AD1074" s="18" t="e">
        <f>SUMIFS([2]Plan2!$H:$H,[2]Plan2!$A:$A,$D1074,[2]Plan2!$U:$U,11)</f>
        <v>#VALUE!</v>
      </c>
      <c r="AE1074" s="18" t="e">
        <f>SUMIFS([2]Plan2!$H:$H,[2]Plan2!$A:$A,$D1074,[2]Plan2!$U:$U,12)</f>
        <v>#VALUE!</v>
      </c>
      <c r="AF1074" s="18" t="e">
        <f>SUMIFS([2]Plan2!$H:$H,[2]Plan2!$A:$A,$D1074,[2]Plan2!$U:$U,1)</f>
        <v>#VALUE!</v>
      </c>
      <c r="AG1074" s="18" t="e">
        <f>SUMIFS([2]Plan2!$H:$H,[2]Plan2!$A:$A,$D1074,[2]Plan2!$U:$U,2)</f>
        <v>#VALUE!</v>
      </c>
      <c r="AH1074" s="18" t="e">
        <f>SUMIFS([2]Plan2!$H:$H,[2]Plan2!$A:$A,$D1074,[2]Plan2!$U:$U,3)</f>
        <v>#VALUE!</v>
      </c>
      <c r="AI1074" s="18" t="e">
        <f>SUMIFS([2]Plan2!$H:$H,[2]Plan2!$A:$A,$D1074,[2]Plan2!$U:$U,4)</f>
        <v>#VALUE!</v>
      </c>
      <c r="AJ1074" s="18" t="e">
        <f>SUMIFS([2]Plan2!$H:$H,[2]Plan2!$A:$A,$D1074,[2]Plan2!$U:$U,5)</f>
        <v>#VALUE!</v>
      </c>
      <c r="AK1074" s="23" t="e">
        <f t="shared" si="135"/>
        <v>#VALUE!</v>
      </c>
      <c r="AL1074" s="23" t="e">
        <f t="shared" si="138"/>
        <v>#VALUE!</v>
      </c>
      <c r="AM1074">
        <f t="shared" si="136"/>
        <v>0</v>
      </c>
    </row>
    <row r="1075" spans="1:39" ht="15.75" x14ac:dyDescent="0.25">
      <c r="A1075" s="21" t="s">
        <v>353</v>
      </c>
      <c r="B1075" s="21" t="s">
        <v>1519</v>
      </c>
      <c r="C1075" s="21">
        <v>13270884</v>
      </c>
      <c r="D1075" s="25">
        <v>102225</v>
      </c>
      <c r="E1075" s="21" t="s">
        <v>1180</v>
      </c>
      <c r="F1075" s="31" t="s">
        <v>1180</v>
      </c>
      <c r="G1075" s="21" t="s">
        <v>1885</v>
      </c>
      <c r="H1075" s="21" t="s">
        <v>38</v>
      </c>
      <c r="I1075" s="25" t="s">
        <v>20</v>
      </c>
      <c r="J1075" s="21" t="s">
        <v>21</v>
      </c>
      <c r="K1075" s="21"/>
      <c r="L1075" s="20">
        <v>45559</v>
      </c>
      <c r="M1075" s="20">
        <v>45582</v>
      </c>
      <c r="N1075" s="21" t="s">
        <v>53</v>
      </c>
      <c r="O1075" s="21">
        <v>9</v>
      </c>
      <c r="P1075" s="21">
        <v>0</v>
      </c>
      <c r="Q1075" s="21">
        <v>13</v>
      </c>
      <c r="R1075" s="15">
        <v>1</v>
      </c>
      <c r="S1075" s="18" t="str">
        <f>IFERROR(VLOOKUP(D1075,'[1]comparativo br'!$A:$B,2,FALSE),"")</f>
        <v/>
      </c>
      <c r="T1075" s="18" t="str">
        <f>IFERROR(VLOOKUP(D1075,'[1]comparativo br'!$A:$C,3,FALSE),"")</f>
        <v/>
      </c>
      <c r="U1075" s="15" t="str">
        <f t="shared" si="134"/>
        <v/>
      </c>
      <c r="V1075" s="19" t="str">
        <f>IFERROR(VLOOKUP(D1075,'[1]comparativo br'!$A:$D,4,FALSE),"")</f>
        <v/>
      </c>
      <c r="W1075" s="19" t="str">
        <f>IFERROR(VLOOKUP(D1075,'[1]comparativo br'!$A:$E,5,FALSE),"")</f>
        <v/>
      </c>
      <c r="X1075" s="15" t="str">
        <f t="shared" si="137"/>
        <v/>
      </c>
      <c r="Y1075" s="18" t="e">
        <f>SUMIFS([2]Plan2!$H:$H,[2]Plan2!$A:$A,$D1075,[2]Plan2!$U:$U,6)</f>
        <v>#VALUE!</v>
      </c>
      <c r="Z1075" s="18" t="e">
        <f>SUMIFS([2]Plan2!$H:$H,[2]Plan2!$A:$A,$D1075,[2]Plan2!$U:$U,7)</f>
        <v>#VALUE!</v>
      </c>
      <c r="AA1075" s="18" t="e">
        <f>SUMIFS([2]Plan2!$H:$H,[2]Plan2!$A:$A,$D1075,[2]Plan2!$U:$U,8)</f>
        <v>#VALUE!</v>
      </c>
      <c r="AB1075" s="18" t="e">
        <f>SUMIFS([2]Plan2!$H:$H,[2]Plan2!$A:$A,$D1075,[2]Plan2!$U:$U,9)</f>
        <v>#VALUE!</v>
      </c>
      <c r="AC1075" s="18" t="e">
        <f>SUMIFS([2]Plan2!$H:$H,[2]Plan2!$A:$A,$D1075,[2]Plan2!$U:$U,10)</f>
        <v>#VALUE!</v>
      </c>
      <c r="AD1075" s="18" t="e">
        <f>SUMIFS([2]Plan2!$H:$H,[2]Plan2!$A:$A,$D1075,[2]Plan2!$U:$U,11)</f>
        <v>#VALUE!</v>
      </c>
      <c r="AE1075" s="18" t="e">
        <f>SUMIFS([2]Plan2!$H:$H,[2]Plan2!$A:$A,$D1075,[2]Plan2!$U:$U,12)</f>
        <v>#VALUE!</v>
      </c>
      <c r="AF1075" s="18" t="e">
        <f>SUMIFS([2]Plan2!$H:$H,[2]Plan2!$A:$A,$D1075,[2]Plan2!$U:$U,1)</f>
        <v>#VALUE!</v>
      </c>
      <c r="AG1075" s="18" t="e">
        <f>SUMIFS([2]Plan2!$H:$H,[2]Plan2!$A:$A,$D1075,[2]Plan2!$U:$U,2)</f>
        <v>#VALUE!</v>
      </c>
      <c r="AH1075" s="18" t="e">
        <f>SUMIFS([2]Plan2!$H:$H,[2]Plan2!$A:$A,$D1075,[2]Plan2!$U:$U,3)</f>
        <v>#VALUE!</v>
      </c>
      <c r="AI1075" s="18" t="e">
        <f>SUMIFS([2]Plan2!$H:$H,[2]Plan2!$A:$A,$D1075,[2]Plan2!$U:$U,4)</f>
        <v>#VALUE!</v>
      </c>
      <c r="AJ1075" s="18" t="e">
        <f>SUMIFS([2]Plan2!$H:$H,[2]Plan2!$A:$A,$D1075,[2]Plan2!$U:$U,5)</f>
        <v>#VALUE!</v>
      </c>
      <c r="AK1075" s="23" t="e">
        <f t="shared" si="135"/>
        <v>#VALUE!</v>
      </c>
      <c r="AL1075" s="23" t="e">
        <f t="shared" si="138"/>
        <v>#VALUE!</v>
      </c>
      <c r="AM1075">
        <f t="shared" si="136"/>
        <v>0</v>
      </c>
    </row>
    <row r="1076" spans="1:39" ht="15.75" x14ac:dyDescent="0.25">
      <c r="A1076" s="21"/>
      <c r="B1076" s="21" t="s">
        <v>1520</v>
      </c>
      <c r="C1076" s="21">
        <v>13272177</v>
      </c>
      <c r="D1076" s="25" t="s">
        <v>1984</v>
      </c>
      <c r="E1076" s="21" t="s">
        <v>1209</v>
      </c>
      <c r="F1076" s="31" t="s">
        <v>1209</v>
      </c>
      <c r="G1076" s="21" t="s">
        <v>1985</v>
      </c>
      <c r="H1076" s="21" t="s">
        <v>172</v>
      </c>
      <c r="I1076" s="25" t="s">
        <v>20</v>
      </c>
      <c r="J1076" s="21" t="s">
        <v>85</v>
      </c>
      <c r="K1076" s="21" t="s">
        <v>386</v>
      </c>
      <c r="L1076" s="20">
        <v>45586</v>
      </c>
      <c r="M1076" s="20"/>
      <c r="N1076" s="21" t="s">
        <v>53</v>
      </c>
      <c r="O1076" s="21"/>
      <c r="P1076" s="21"/>
      <c r="Q1076" s="21"/>
      <c r="R1076" s="28"/>
      <c r="S1076" s="18" t="str">
        <f>IFERROR(VLOOKUP(D1076,'[1]comparativo br'!$A:$B,2,FALSE),"")</f>
        <v/>
      </c>
      <c r="T1076" s="18" t="str">
        <f>IFERROR(VLOOKUP(D1076,'[1]comparativo br'!$A:$C,3,FALSE),"")</f>
        <v/>
      </c>
      <c r="U1076" s="15" t="str">
        <f t="shared" si="134"/>
        <v/>
      </c>
      <c r="V1076" s="19" t="str">
        <f>IFERROR(VLOOKUP(D1076,'[1]comparativo br'!$A:$D,4,FALSE),"")</f>
        <v/>
      </c>
      <c r="W1076" s="19" t="str">
        <f>IFERROR(VLOOKUP(D1076,'[1]comparativo br'!$A:$E,5,FALSE),"")</f>
        <v/>
      </c>
      <c r="X1076" s="15" t="str">
        <f t="shared" si="137"/>
        <v/>
      </c>
      <c r="Y1076" s="18" t="e">
        <f>SUMIFS([2]Plan2!$H:$H,[2]Plan2!$A:$A,$D1076,[2]Plan2!$U:$U,6)</f>
        <v>#VALUE!</v>
      </c>
      <c r="Z1076" s="18" t="e">
        <f>SUMIFS([2]Plan2!$H:$H,[2]Plan2!$A:$A,$D1076,[2]Plan2!$U:$U,7)</f>
        <v>#VALUE!</v>
      </c>
      <c r="AA1076" s="18" t="e">
        <f>SUMIFS([2]Plan2!$H:$H,[2]Plan2!$A:$A,$D1076,[2]Plan2!$U:$U,8)</f>
        <v>#VALUE!</v>
      </c>
      <c r="AB1076" s="18" t="e">
        <f>SUMIFS([2]Plan2!$H:$H,[2]Plan2!$A:$A,$D1076,[2]Plan2!$U:$U,9)</f>
        <v>#VALUE!</v>
      </c>
      <c r="AC1076" s="18" t="e">
        <f>SUMIFS([2]Plan2!$H:$H,[2]Plan2!$A:$A,$D1076,[2]Plan2!$U:$U,10)</f>
        <v>#VALUE!</v>
      </c>
      <c r="AD1076" s="18" t="e">
        <f>SUMIFS([2]Plan2!$H:$H,[2]Plan2!$A:$A,$D1076,[2]Plan2!$U:$U,11)</f>
        <v>#VALUE!</v>
      </c>
      <c r="AE1076" s="18" t="e">
        <f>SUMIFS([2]Plan2!$H:$H,[2]Plan2!$A:$A,$D1076,[2]Plan2!$U:$U,12)</f>
        <v>#VALUE!</v>
      </c>
      <c r="AF1076" s="18" t="e">
        <f>SUMIFS([2]Plan2!$H:$H,[2]Plan2!$A:$A,$D1076,[2]Plan2!$U:$U,1)</f>
        <v>#VALUE!</v>
      </c>
      <c r="AG1076" s="18" t="e">
        <f>SUMIFS([2]Plan2!$H:$H,[2]Plan2!$A:$A,$D1076,[2]Plan2!$U:$U,2)</f>
        <v>#VALUE!</v>
      </c>
      <c r="AH1076" s="18" t="e">
        <f>SUMIFS([2]Plan2!$H:$H,[2]Plan2!$A:$A,$D1076,[2]Plan2!$U:$U,3)</f>
        <v>#VALUE!</v>
      </c>
      <c r="AI1076" s="18" t="e">
        <f>SUMIFS([2]Plan2!$H:$H,[2]Plan2!$A:$A,$D1076,[2]Plan2!$U:$U,4)</f>
        <v>#VALUE!</v>
      </c>
      <c r="AJ1076" s="18" t="e">
        <f>SUMIFS([2]Plan2!$H:$H,[2]Plan2!$A:$A,$D1076,[2]Plan2!$U:$U,5)</f>
        <v>#VALUE!</v>
      </c>
      <c r="AK1076" s="23" t="e">
        <f t="shared" si="135"/>
        <v>#VALUE!</v>
      </c>
      <c r="AL1076" s="23" t="e">
        <f t="shared" si="138"/>
        <v>#VALUE!</v>
      </c>
      <c r="AM1076">
        <f t="shared" si="136"/>
        <v>0</v>
      </c>
    </row>
    <row r="1077" spans="1:39" ht="15.75" x14ac:dyDescent="0.25">
      <c r="A1077" s="21"/>
      <c r="B1077" s="21" t="s">
        <v>1519</v>
      </c>
      <c r="C1077" s="21">
        <v>13305170</v>
      </c>
      <c r="D1077" s="25">
        <v>194468</v>
      </c>
      <c r="E1077" s="21" t="s">
        <v>2184</v>
      </c>
      <c r="F1077" s="31" t="s">
        <v>24</v>
      </c>
      <c r="G1077" s="21" t="s">
        <v>1622</v>
      </c>
      <c r="H1077" s="21" t="s">
        <v>645</v>
      </c>
      <c r="I1077" s="25" t="s">
        <v>84</v>
      </c>
      <c r="J1077" s="21" t="s">
        <v>16</v>
      </c>
      <c r="K1077" s="21" t="s">
        <v>17</v>
      </c>
      <c r="L1077" s="20">
        <v>45349</v>
      </c>
      <c r="M1077" s="20">
        <v>45796</v>
      </c>
      <c r="N1077" s="21" t="s">
        <v>18</v>
      </c>
      <c r="O1077" s="21">
        <v>5</v>
      </c>
      <c r="P1077" s="21">
        <v>8</v>
      </c>
      <c r="Q1077" s="21">
        <v>8</v>
      </c>
      <c r="R1077" s="15">
        <f>(Q1077-P1077)/P1077</f>
        <v>0</v>
      </c>
      <c r="S1077" s="18">
        <f>IFERROR(VLOOKUP(D1077,'[1]comparativo br'!$A:$B,2,FALSE),"")</f>
        <v>4080</v>
      </c>
      <c r="T1077" s="18">
        <f>IFERROR(VLOOKUP(D1077,'[1]comparativo br'!$A:$C,3,FALSE),"")</f>
        <v>0</v>
      </c>
      <c r="U1077" s="15">
        <f t="shared" si="134"/>
        <v>-1</v>
      </c>
      <c r="V1077" s="19">
        <f>IFERROR(VLOOKUP(D1077,'[1]comparativo br'!$A:$D,4,FALSE),"")</f>
        <v>9</v>
      </c>
      <c r="W1077" s="19">
        <f>IFERROR(VLOOKUP(D1077,'[1]comparativo br'!$A:$E,5,FALSE),"")</f>
        <v>3</v>
      </c>
      <c r="X1077" s="15">
        <f t="shared" si="137"/>
        <v>-0.66666666666666663</v>
      </c>
      <c r="Y1077" s="18" t="e">
        <f>SUMIFS([2]Plan2!$H:$H,[2]Plan2!$A:$A,$D1077,[2]Plan2!$U:$U,6)</f>
        <v>#VALUE!</v>
      </c>
      <c r="Z1077" s="18" t="e">
        <f>SUMIFS([2]Plan2!$H:$H,[2]Plan2!$A:$A,$D1077,[2]Plan2!$U:$U,7)</f>
        <v>#VALUE!</v>
      </c>
      <c r="AA1077" s="18" t="e">
        <f>SUMIFS([2]Plan2!$H:$H,[2]Plan2!$A:$A,$D1077,[2]Plan2!$U:$U,8)</f>
        <v>#VALUE!</v>
      </c>
      <c r="AB1077" s="18" t="e">
        <f>SUMIFS([2]Plan2!$H:$H,[2]Plan2!$A:$A,$D1077,[2]Plan2!$U:$U,9)</f>
        <v>#VALUE!</v>
      </c>
      <c r="AC1077" s="18" t="e">
        <f>SUMIFS([2]Plan2!$H:$H,[2]Plan2!$A:$A,$D1077,[2]Plan2!$U:$U,10)</f>
        <v>#VALUE!</v>
      </c>
      <c r="AD1077" s="18" t="e">
        <f>SUMIFS([2]Plan2!$H:$H,[2]Plan2!$A:$A,$D1077,[2]Plan2!$U:$U,11)</f>
        <v>#VALUE!</v>
      </c>
      <c r="AE1077" s="18" t="e">
        <f>SUMIFS([2]Plan2!$H:$H,[2]Plan2!$A:$A,$D1077,[2]Plan2!$U:$U,12)</f>
        <v>#VALUE!</v>
      </c>
      <c r="AF1077" s="18" t="e">
        <f>SUMIFS([2]Plan2!$H:$H,[2]Plan2!$A:$A,$D1077,[2]Plan2!$U:$U,1)</f>
        <v>#VALUE!</v>
      </c>
      <c r="AG1077" s="18" t="e">
        <f>SUMIFS([2]Plan2!$H:$H,[2]Plan2!$A:$A,$D1077,[2]Plan2!$U:$U,2)</f>
        <v>#VALUE!</v>
      </c>
      <c r="AH1077" s="18" t="e">
        <f>SUMIFS([2]Plan2!$H:$H,[2]Plan2!$A:$A,$D1077,[2]Plan2!$U:$U,3)</f>
        <v>#VALUE!</v>
      </c>
      <c r="AI1077" s="18" t="e">
        <f>SUMIFS([2]Plan2!$H:$H,[2]Plan2!$A:$A,$D1077,[2]Plan2!$U:$U,4)</f>
        <v>#VALUE!</v>
      </c>
      <c r="AJ1077" s="18" t="e">
        <f>SUMIFS([2]Plan2!$H:$H,[2]Plan2!$A:$A,$D1077,[2]Plan2!$U:$U,5)</f>
        <v>#VALUE!</v>
      </c>
      <c r="AK1077" s="23" t="e">
        <f t="shared" si="135"/>
        <v>#VALUE!</v>
      </c>
      <c r="AL1077" s="23" t="e">
        <f t="shared" si="138"/>
        <v>#VALUE!</v>
      </c>
      <c r="AM1077">
        <f t="shared" si="136"/>
        <v>0</v>
      </c>
    </row>
    <row r="1078" spans="1:39" ht="15.75" x14ac:dyDescent="0.25">
      <c r="A1078" s="21"/>
      <c r="B1078" s="21" t="s">
        <v>1519</v>
      </c>
      <c r="C1078" s="21">
        <v>13324215</v>
      </c>
      <c r="D1078" s="25" t="s">
        <v>2060</v>
      </c>
      <c r="E1078" s="21" t="s">
        <v>2203</v>
      </c>
      <c r="F1078" s="31" t="s">
        <v>69</v>
      </c>
      <c r="G1078" s="21" t="s">
        <v>2061</v>
      </c>
      <c r="H1078" s="21" t="s">
        <v>1270</v>
      </c>
      <c r="I1078" s="25" t="s">
        <v>415</v>
      </c>
      <c r="J1078" s="21" t="s">
        <v>27</v>
      </c>
      <c r="K1078" s="21" t="s">
        <v>28</v>
      </c>
      <c r="L1078" s="20">
        <v>45624</v>
      </c>
      <c r="M1078" s="20">
        <v>45790</v>
      </c>
      <c r="N1078" s="21" t="s">
        <v>18</v>
      </c>
      <c r="O1078" s="21">
        <v>10</v>
      </c>
      <c r="P1078" s="21">
        <v>0</v>
      </c>
      <c r="Q1078" s="21">
        <v>25</v>
      </c>
      <c r="R1078" s="15">
        <v>1</v>
      </c>
      <c r="S1078" s="18">
        <f>IFERROR(VLOOKUP(D1078,'[1]comparativo br'!$A:$B,2,FALSE),"")</f>
        <v>0</v>
      </c>
      <c r="T1078" s="18">
        <f>IFERROR(VLOOKUP(D1078,'[1]comparativo br'!$A:$C,3,FALSE),"")</f>
        <v>14122</v>
      </c>
      <c r="U1078" s="15" t="str">
        <f t="shared" si="134"/>
        <v/>
      </c>
      <c r="V1078" s="19">
        <f>IFERROR(VLOOKUP(D1078,'[1]comparativo br'!$A:$D,4,FALSE),"")</f>
        <v>9</v>
      </c>
      <c r="W1078" s="19">
        <f>IFERROR(VLOOKUP(D1078,'[1]comparativo br'!$A:$E,5,FALSE),"")</f>
        <v>54</v>
      </c>
      <c r="X1078" s="15">
        <f t="shared" si="137"/>
        <v>5</v>
      </c>
      <c r="Y1078" s="18" t="e">
        <f>SUMIFS([2]Plan2!$H:$H,[2]Plan2!$A:$A,$D1078,[2]Plan2!$U:$U,6)</f>
        <v>#VALUE!</v>
      </c>
      <c r="Z1078" s="18" t="e">
        <f>SUMIFS([2]Plan2!$H:$H,[2]Plan2!$A:$A,$D1078,[2]Plan2!$U:$U,7)</f>
        <v>#VALUE!</v>
      </c>
      <c r="AA1078" s="18" t="e">
        <f>SUMIFS([2]Plan2!$H:$H,[2]Plan2!$A:$A,$D1078,[2]Plan2!$U:$U,8)</f>
        <v>#VALUE!</v>
      </c>
      <c r="AB1078" s="18" t="e">
        <f>SUMIFS([2]Plan2!$H:$H,[2]Plan2!$A:$A,$D1078,[2]Plan2!$U:$U,9)</f>
        <v>#VALUE!</v>
      </c>
      <c r="AC1078" s="18" t="e">
        <f>SUMIFS([2]Plan2!$H:$H,[2]Plan2!$A:$A,$D1078,[2]Plan2!$U:$U,10)</f>
        <v>#VALUE!</v>
      </c>
      <c r="AD1078" s="18" t="e">
        <f>SUMIFS([2]Plan2!$H:$H,[2]Plan2!$A:$A,$D1078,[2]Plan2!$U:$U,11)</f>
        <v>#VALUE!</v>
      </c>
      <c r="AE1078" s="18" t="e">
        <f>SUMIFS([2]Plan2!$H:$H,[2]Plan2!$A:$A,$D1078,[2]Plan2!$U:$U,12)</f>
        <v>#VALUE!</v>
      </c>
      <c r="AF1078" s="18" t="e">
        <f>SUMIFS([2]Plan2!$H:$H,[2]Plan2!$A:$A,$D1078,[2]Plan2!$U:$U,1)</f>
        <v>#VALUE!</v>
      </c>
      <c r="AG1078" s="18" t="e">
        <f>SUMIFS([2]Plan2!$H:$H,[2]Plan2!$A:$A,$D1078,[2]Plan2!$U:$U,2)</f>
        <v>#VALUE!</v>
      </c>
      <c r="AH1078" s="18" t="e">
        <f>SUMIFS([2]Plan2!$H:$H,[2]Plan2!$A:$A,$D1078,[2]Plan2!$U:$U,3)</f>
        <v>#VALUE!</v>
      </c>
      <c r="AI1078" s="18" t="e">
        <f>SUMIFS([2]Plan2!$H:$H,[2]Plan2!$A:$A,$D1078,[2]Plan2!$U:$U,4)</f>
        <v>#VALUE!</v>
      </c>
      <c r="AJ1078" s="18" t="e">
        <f>SUMIFS([2]Plan2!$H:$H,[2]Plan2!$A:$A,$D1078,[2]Plan2!$U:$U,5)</f>
        <v>#VALUE!</v>
      </c>
      <c r="AK1078" s="23" t="e">
        <f t="shared" si="135"/>
        <v>#VALUE!</v>
      </c>
      <c r="AL1078" s="23" t="e">
        <f t="shared" si="138"/>
        <v>#VALUE!</v>
      </c>
      <c r="AM1078">
        <f t="shared" si="136"/>
        <v>0</v>
      </c>
    </row>
    <row r="1079" spans="1:39" ht="15.75" x14ac:dyDescent="0.25">
      <c r="A1079" s="21"/>
      <c r="B1079" s="21" t="s">
        <v>1520</v>
      </c>
      <c r="C1079" s="21">
        <v>13332930</v>
      </c>
      <c r="D1079" s="25">
        <v>194289</v>
      </c>
      <c r="E1079" s="21" t="s">
        <v>2203</v>
      </c>
      <c r="F1079" s="31" t="s">
        <v>1575</v>
      </c>
      <c r="G1079" s="21" t="s">
        <v>774</v>
      </c>
      <c r="H1079" s="21" t="s">
        <v>78</v>
      </c>
      <c r="I1079" s="25" t="s">
        <v>79</v>
      </c>
      <c r="J1079" s="21" t="s">
        <v>67</v>
      </c>
      <c r="K1079" s="21" t="s">
        <v>68</v>
      </c>
      <c r="L1079" s="20">
        <v>45792</v>
      </c>
      <c r="M1079" s="20"/>
      <c r="N1079" s="21" t="s">
        <v>18</v>
      </c>
      <c r="O1079" s="21"/>
      <c r="P1079" s="21"/>
      <c r="Q1079" s="21"/>
      <c r="R1079" s="28"/>
      <c r="S1079" s="18">
        <f>IFERROR(VLOOKUP(D1079,'[1]comparativo br'!$A:$B,2,FALSE),"")</f>
        <v>16560</v>
      </c>
      <c r="T1079" s="18">
        <f>IFERROR(VLOOKUP(D1079,'[1]comparativo br'!$A:$C,3,FALSE),"")</f>
        <v>11232</v>
      </c>
      <c r="U1079" s="15">
        <f t="shared" si="134"/>
        <v>-0.32173913043478258</v>
      </c>
      <c r="V1079" s="19">
        <f>IFERROR(VLOOKUP(D1079,'[1]comparativo br'!$A:$D,4,FALSE),"")</f>
        <v>0</v>
      </c>
      <c r="W1079" s="19">
        <f>IFERROR(VLOOKUP(D1079,'[1]comparativo br'!$A:$E,5,FALSE),"")</f>
        <v>0</v>
      </c>
      <c r="X1079" s="15" t="str">
        <f t="shared" si="137"/>
        <v/>
      </c>
      <c r="Y1079" s="18" t="e">
        <f>SUMIFS([2]Plan2!$H:$H,[2]Plan2!$A:$A,$D1079,[2]Plan2!$U:$U,6)</f>
        <v>#VALUE!</v>
      </c>
      <c r="Z1079" s="18" t="e">
        <f>SUMIFS([2]Plan2!$H:$H,[2]Plan2!$A:$A,$D1079,[2]Plan2!$U:$U,7)</f>
        <v>#VALUE!</v>
      </c>
      <c r="AA1079" s="18" t="e">
        <f>SUMIFS([2]Plan2!$H:$H,[2]Plan2!$A:$A,$D1079,[2]Plan2!$U:$U,8)</f>
        <v>#VALUE!</v>
      </c>
      <c r="AB1079" s="18" t="e">
        <f>SUMIFS([2]Plan2!$H:$H,[2]Plan2!$A:$A,$D1079,[2]Plan2!$U:$U,9)</f>
        <v>#VALUE!</v>
      </c>
      <c r="AC1079" s="18" t="e">
        <f>SUMIFS([2]Plan2!$H:$H,[2]Plan2!$A:$A,$D1079,[2]Plan2!$U:$U,10)</f>
        <v>#VALUE!</v>
      </c>
      <c r="AD1079" s="18" t="e">
        <f>SUMIFS([2]Plan2!$H:$H,[2]Plan2!$A:$A,$D1079,[2]Plan2!$U:$U,11)</f>
        <v>#VALUE!</v>
      </c>
      <c r="AE1079" s="18" t="e">
        <f>SUMIFS([2]Plan2!$H:$H,[2]Plan2!$A:$A,$D1079,[2]Plan2!$U:$U,12)</f>
        <v>#VALUE!</v>
      </c>
      <c r="AF1079" s="18" t="e">
        <f>SUMIFS([2]Plan2!$H:$H,[2]Plan2!$A:$A,$D1079,[2]Plan2!$U:$U,1)</f>
        <v>#VALUE!</v>
      </c>
      <c r="AG1079" s="18" t="e">
        <f>SUMIFS([2]Plan2!$H:$H,[2]Plan2!$A:$A,$D1079,[2]Plan2!$U:$U,2)</f>
        <v>#VALUE!</v>
      </c>
      <c r="AH1079" s="18" t="e">
        <f>SUMIFS([2]Plan2!$H:$H,[2]Plan2!$A:$A,$D1079,[2]Plan2!$U:$U,3)</f>
        <v>#VALUE!</v>
      </c>
      <c r="AI1079" s="18" t="e">
        <f>SUMIFS([2]Plan2!$H:$H,[2]Plan2!$A:$A,$D1079,[2]Plan2!$U:$U,4)</f>
        <v>#VALUE!</v>
      </c>
      <c r="AJ1079" s="18" t="e">
        <f>SUMIFS([2]Plan2!$H:$H,[2]Plan2!$A:$A,$D1079,[2]Plan2!$U:$U,5)</f>
        <v>#VALUE!</v>
      </c>
      <c r="AK1079" s="23" t="e">
        <f t="shared" si="135"/>
        <v>#VALUE!</v>
      </c>
      <c r="AL1079" s="23" t="e">
        <f t="shared" si="138"/>
        <v>#VALUE!</v>
      </c>
      <c r="AM1079">
        <f t="shared" si="136"/>
        <v>0</v>
      </c>
    </row>
    <row r="1080" spans="1:39" ht="15.75" x14ac:dyDescent="0.25">
      <c r="A1080" s="21"/>
      <c r="B1080" s="21" t="s">
        <v>1520</v>
      </c>
      <c r="C1080" s="21">
        <v>13332930</v>
      </c>
      <c r="D1080" s="25">
        <v>503089</v>
      </c>
      <c r="E1080" s="21" t="s">
        <v>2203</v>
      </c>
      <c r="F1080" s="31" t="s">
        <v>1575</v>
      </c>
      <c r="G1080" s="21" t="s">
        <v>774</v>
      </c>
      <c r="H1080" s="21" t="s">
        <v>1651</v>
      </c>
      <c r="I1080" s="25" t="s">
        <v>77</v>
      </c>
      <c r="J1080" s="21" t="s">
        <v>67</v>
      </c>
      <c r="K1080" s="21" t="s">
        <v>416</v>
      </c>
      <c r="L1080" s="20">
        <v>45449</v>
      </c>
      <c r="M1080" s="20">
        <v>45684</v>
      </c>
      <c r="N1080" s="21" t="s">
        <v>53</v>
      </c>
      <c r="O1080" s="21">
        <v>39</v>
      </c>
      <c r="P1080" s="21">
        <v>46</v>
      </c>
      <c r="Q1080" s="21">
        <v>62</v>
      </c>
      <c r="R1080" s="15">
        <f t="shared" ref="R1080:R1085" si="140">(Q1080-P1080)/P1080</f>
        <v>0.34782608695652173</v>
      </c>
      <c r="S1080" s="18">
        <f>IFERROR(VLOOKUP(D1080,'[1]comparativo br'!$A:$B,2,FALSE),"")</f>
        <v>0</v>
      </c>
      <c r="T1080" s="18">
        <f>IFERROR(VLOOKUP(D1080,'[1]comparativo br'!$A:$C,3,FALSE),"")</f>
        <v>3300</v>
      </c>
      <c r="U1080" s="15" t="str">
        <f t="shared" si="134"/>
        <v/>
      </c>
      <c r="V1080" s="19">
        <f>IFERROR(VLOOKUP(D1080,'[1]comparativo br'!$A:$D,4,FALSE),"")</f>
        <v>36</v>
      </c>
      <c r="W1080" s="19">
        <f>IFERROR(VLOOKUP(D1080,'[1]comparativo br'!$A:$E,5,FALSE),"")</f>
        <v>126</v>
      </c>
      <c r="X1080" s="15">
        <f t="shared" si="137"/>
        <v>2.5</v>
      </c>
      <c r="Y1080" s="18" t="e">
        <f>SUMIFS([2]Plan2!$H:$H,[2]Plan2!$A:$A,$D1080,[2]Plan2!$U:$U,6)</f>
        <v>#VALUE!</v>
      </c>
      <c r="Z1080" s="18" t="e">
        <f>SUMIFS([2]Plan2!$H:$H,[2]Plan2!$A:$A,$D1080,[2]Plan2!$U:$U,7)</f>
        <v>#VALUE!</v>
      </c>
      <c r="AA1080" s="18" t="e">
        <f>SUMIFS([2]Plan2!$H:$H,[2]Plan2!$A:$A,$D1080,[2]Plan2!$U:$U,8)</f>
        <v>#VALUE!</v>
      </c>
      <c r="AB1080" s="18" t="e">
        <f>SUMIFS([2]Plan2!$H:$H,[2]Plan2!$A:$A,$D1080,[2]Plan2!$U:$U,9)</f>
        <v>#VALUE!</v>
      </c>
      <c r="AC1080" s="18" t="e">
        <f>SUMIFS([2]Plan2!$H:$H,[2]Plan2!$A:$A,$D1080,[2]Plan2!$U:$U,10)</f>
        <v>#VALUE!</v>
      </c>
      <c r="AD1080" s="18" t="e">
        <f>SUMIFS([2]Plan2!$H:$H,[2]Plan2!$A:$A,$D1080,[2]Plan2!$U:$U,11)</f>
        <v>#VALUE!</v>
      </c>
      <c r="AE1080" s="18" t="e">
        <f>SUMIFS([2]Plan2!$H:$H,[2]Plan2!$A:$A,$D1080,[2]Plan2!$U:$U,12)</f>
        <v>#VALUE!</v>
      </c>
      <c r="AF1080" s="18" t="e">
        <f>SUMIFS([2]Plan2!$H:$H,[2]Plan2!$A:$A,$D1080,[2]Plan2!$U:$U,1)</f>
        <v>#VALUE!</v>
      </c>
      <c r="AG1080" s="18" t="e">
        <f>SUMIFS([2]Plan2!$H:$H,[2]Plan2!$A:$A,$D1080,[2]Plan2!$U:$U,2)</f>
        <v>#VALUE!</v>
      </c>
      <c r="AH1080" s="18" t="e">
        <f>SUMIFS([2]Plan2!$H:$H,[2]Plan2!$A:$A,$D1080,[2]Plan2!$U:$U,3)</f>
        <v>#VALUE!</v>
      </c>
      <c r="AI1080" s="18" t="e">
        <f>SUMIFS([2]Plan2!$H:$H,[2]Plan2!$A:$A,$D1080,[2]Plan2!$U:$U,4)</f>
        <v>#VALUE!</v>
      </c>
      <c r="AJ1080" s="18" t="e">
        <f>SUMIFS([2]Plan2!$H:$H,[2]Plan2!$A:$A,$D1080,[2]Plan2!$U:$U,5)</f>
        <v>#VALUE!</v>
      </c>
      <c r="AK1080" s="23" t="e">
        <f t="shared" si="135"/>
        <v>#VALUE!</v>
      </c>
      <c r="AL1080" s="23" t="e">
        <f t="shared" si="138"/>
        <v>#VALUE!</v>
      </c>
      <c r="AM1080">
        <f t="shared" si="136"/>
        <v>0</v>
      </c>
    </row>
    <row r="1081" spans="1:39" ht="15.75" x14ac:dyDescent="0.25">
      <c r="A1081" s="21"/>
      <c r="B1081" s="21" t="s">
        <v>1520</v>
      </c>
      <c r="C1081" s="21">
        <v>13344343</v>
      </c>
      <c r="D1081" s="25">
        <v>194237</v>
      </c>
      <c r="E1081" s="21" t="s">
        <v>2142</v>
      </c>
      <c r="F1081" s="31" t="s">
        <v>12</v>
      </c>
      <c r="G1081" s="21" t="s">
        <v>1866</v>
      </c>
      <c r="H1081" s="21" t="s">
        <v>1596</v>
      </c>
      <c r="I1081" s="25" t="s">
        <v>77</v>
      </c>
      <c r="J1081" s="21" t="s">
        <v>67</v>
      </c>
      <c r="K1081" s="21" t="s">
        <v>416</v>
      </c>
      <c r="L1081" s="20">
        <v>45694</v>
      </c>
      <c r="M1081" s="20">
        <v>45786</v>
      </c>
      <c r="N1081" s="21" t="s">
        <v>18</v>
      </c>
      <c r="O1081" s="21">
        <v>15</v>
      </c>
      <c r="P1081" s="21">
        <v>4</v>
      </c>
      <c r="Q1081" s="21">
        <v>15</v>
      </c>
      <c r="R1081" s="15">
        <f t="shared" si="140"/>
        <v>2.75</v>
      </c>
      <c r="S1081" s="18">
        <f>IFERROR(VLOOKUP(D1081,'[1]comparativo br'!$A:$B,2,FALSE),"")</f>
        <v>0</v>
      </c>
      <c r="T1081" s="18">
        <f>IFERROR(VLOOKUP(D1081,'[1]comparativo br'!$A:$C,3,FALSE),"")</f>
        <v>0</v>
      </c>
      <c r="U1081" s="15" t="str">
        <f t="shared" si="134"/>
        <v/>
      </c>
      <c r="V1081" s="19">
        <f>IFERROR(VLOOKUP(D1081,'[1]comparativo br'!$A:$D,4,FALSE),"")</f>
        <v>90</v>
      </c>
      <c r="W1081" s="19">
        <f>IFERROR(VLOOKUP(D1081,'[1]comparativo br'!$A:$E,5,FALSE),"")</f>
        <v>97</v>
      </c>
      <c r="X1081" s="15">
        <f t="shared" si="137"/>
        <v>7.7777777777777779E-2</v>
      </c>
      <c r="Y1081" s="18" t="e">
        <f>SUMIFS([2]Plan2!$H:$H,[2]Plan2!$A:$A,$D1081,[2]Plan2!$U:$U,6)</f>
        <v>#VALUE!</v>
      </c>
      <c r="Z1081" s="18" t="e">
        <f>SUMIFS([2]Plan2!$H:$H,[2]Plan2!$A:$A,$D1081,[2]Plan2!$U:$U,7)</f>
        <v>#VALUE!</v>
      </c>
      <c r="AA1081" s="18" t="e">
        <f>SUMIFS([2]Plan2!$H:$H,[2]Plan2!$A:$A,$D1081,[2]Plan2!$U:$U,8)</f>
        <v>#VALUE!</v>
      </c>
      <c r="AB1081" s="18" t="e">
        <f>SUMIFS([2]Plan2!$H:$H,[2]Plan2!$A:$A,$D1081,[2]Plan2!$U:$U,9)</f>
        <v>#VALUE!</v>
      </c>
      <c r="AC1081" s="18" t="e">
        <f>SUMIFS([2]Plan2!$H:$H,[2]Plan2!$A:$A,$D1081,[2]Plan2!$U:$U,10)</f>
        <v>#VALUE!</v>
      </c>
      <c r="AD1081" s="18" t="e">
        <f>SUMIFS([2]Plan2!$H:$H,[2]Plan2!$A:$A,$D1081,[2]Plan2!$U:$U,11)</f>
        <v>#VALUE!</v>
      </c>
      <c r="AE1081" s="18" t="e">
        <f>SUMIFS([2]Plan2!$H:$H,[2]Plan2!$A:$A,$D1081,[2]Plan2!$U:$U,12)</f>
        <v>#VALUE!</v>
      </c>
      <c r="AF1081" s="18" t="e">
        <f>SUMIFS([2]Plan2!$H:$H,[2]Plan2!$A:$A,$D1081,[2]Plan2!$U:$U,1)</f>
        <v>#VALUE!</v>
      </c>
      <c r="AG1081" s="18" t="e">
        <f>SUMIFS([2]Plan2!$H:$H,[2]Plan2!$A:$A,$D1081,[2]Plan2!$U:$U,2)</f>
        <v>#VALUE!</v>
      </c>
      <c r="AH1081" s="18" t="e">
        <f>SUMIFS([2]Plan2!$H:$H,[2]Plan2!$A:$A,$D1081,[2]Plan2!$U:$U,3)</f>
        <v>#VALUE!</v>
      </c>
      <c r="AI1081" s="18" t="e">
        <f>SUMIFS([2]Plan2!$H:$H,[2]Plan2!$A:$A,$D1081,[2]Plan2!$U:$U,4)</f>
        <v>#VALUE!</v>
      </c>
      <c r="AJ1081" s="18" t="e">
        <f>SUMIFS([2]Plan2!$H:$H,[2]Plan2!$A:$A,$D1081,[2]Plan2!$U:$U,5)</f>
        <v>#VALUE!</v>
      </c>
      <c r="AK1081" s="23" t="e">
        <f t="shared" si="135"/>
        <v>#VALUE!</v>
      </c>
      <c r="AL1081" s="23" t="e">
        <f t="shared" si="138"/>
        <v>#VALUE!</v>
      </c>
      <c r="AM1081">
        <f t="shared" si="136"/>
        <v>0</v>
      </c>
    </row>
    <row r="1082" spans="1:39" ht="15.75" x14ac:dyDescent="0.25">
      <c r="A1082" s="21"/>
      <c r="B1082" s="21" t="s">
        <v>1519</v>
      </c>
      <c r="C1082" s="21">
        <v>13348048</v>
      </c>
      <c r="D1082" s="25">
        <v>900218</v>
      </c>
      <c r="E1082" s="21" t="s">
        <v>2203</v>
      </c>
      <c r="F1082" s="31" t="s">
        <v>2488</v>
      </c>
      <c r="G1082" s="21" t="s">
        <v>1160</v>
      </c>
      <c r="H1082" s="21" t="s">
        <v>1161</v>
      </c>
      <c r="I1082" s="25" t="s">
        <v>63</v>
      </c>
      <c r="J1082" s="21" t="s">
        <v>67</v>
      </c>
      <c r="K1082" s="21"/>
      <c r="L1082" s="20">
        <v>45174</v>
      </c>
      <c r="M1082" s="20">
        <v>45397</v>
      </c>
      <c r="N1082" s="21" t="s">
        <v>53</v>
      </c>
      <c r="O1082" s="21">
        <v>48</v>
      </c>
      <c r="P1082" s="21">
        <v>23</v>
      </c>
      <c r="Q1082" s="21">
        <v>0</v>
      </c>
      <c r="R1082" s="15">
        <f t="shared" si="140"/>
        <v>-1</v>
      </c>
      <c r="S1082" s="18" t="str">
        <f>IFERROR(VLOOKUP(D1082,'[1]comparativo br'!$A:$B,2,FALSE),"")</f>
        <v/>
      </c>
      <c r="T1082" s="18" t="str">
        <f>IFERROR(VLOOKUP(D1082,'[1]comparativo br'!$A:$C,3,FALSE),"")</f>
        <v/>
      </c>
      <c r="U1082" s="15" t="str">
        <f t="shared" si="134"/>
        <v/>
      </c>
      <c r="V1082" s="19" t="str">
        <f>IFERROR(VLOOKUP(D1082,'[1]comparativo br'!$A:$D,4,FALSE),"")</f>
        <v/>
      </c>
      <c r="W1082" s="19" t="str">
        <f>IFERROR(VLOOKUP(D1082,'[1]comparativo br'!$A:$E,5,FALSE),"")</f>
        <v/>
      </c>
      <c r="X1082" s="15" t="str">
        <f t="shared" si="137"/>
        <v/>
      </c>
      <c r="Y1082" s="18" t="e">
        <f>SUMIFS([2]Plan2!$H:$H,[2]Plan2!$A:$A,$D1082,[2]Plan2!$U:$U,6)</f>
        <v>#VALUE!</v>
      </c>
      <c r="Z1082" s="18" t="e">
        <f>SUMIFS([2]Plan2!$H:$H,[2]Plan2!$A:$A,$D1082,[2]Plan2!$U:$U,7)</f>
        <v>#VALUE!</v>
      </c>
      <c r="AA1082" s="18" t="e">
        <f>SUMIFS([2]Plan2!$H:$H,[2]Plan2!$A:$A,$D1082,[2]Plan2!$U:$U,8)</f>
        <v>#VALUE!</v>
      </c>
      <c r="AB1082" s="18" t="e">
        <f>SUMIFS([2]Plan2!$H:$H,[2]Plan2!$A:$A,$D1082,[2]Plan2!$U:$U,9)</f>
        <v>#VALUE!</v>
      </c>
      <c r="AC1082" s="18" t="e">
        <f>SUMIFS([2]Plan2!$H:$H,[2]Plan2!$A:$A,$D1082,[2]Plan2!$U:$U,10)</f>
        <v>#VALUE!</v>
      </c>
      <c r="AD1082" s="18" t="e">
        <f>SUMIFS([2]Plan2!$H:$H,[2]Plan2!$A:$A,$D1082,[2]Plan2!$U:$U,11)</f>
        <v>#VALUE!</v>
      </c>
      <c r="AE1082" s="18" t="e">
        <f>SUMIFS([2]Plan2!$H:$H,[2]Plan2!$A:$A,$D1082,[2]Plan2!$U:$U,12)</f>
        <v>#VALUE!</v>
      </c>
      <c r="AF1082" s="18" t="e">
        <f>SUMIFS([2]Plan2!$H:$H,[2]Plan2!$A:$A,$D1082,[2]Plan2!$U:$U,1)</f>
        <v>#VALUE!</v>
      </c>
      <c r="AG1082" s="18" t="e">
        <f>SUMIFS([2]Plan2!$H:$H,[2]Plan2!$A:$A,$D1082,[2]Plan2!$U:$U,2)</f>
        <v>#VALUE!</v>
      </c>
      <c r="AH1082" s="18" t="e">
        <f>SUMIFS([2]Plan2!$H:$H,[2]Plan2!$A:$A,$D1082,[2]Plan2!$U:$U,3)</f>
        <v>#VALUE!</v>
      </c>
      <c r="AI1082" s="18" t="e">
        <f>SUMIFS([2]Plan2!$H:$H,[2]Plan2!$A:$A,$D1082,[2]Plan2!$U:$U,4)</f>
        <v>#VALUE!</v>
      </c>
      <c r="AJ1082" s="18" t="e">
        <f>SUMIFS([2]Plan2!$H:$H,[2]Plan2!$A:$A,$D1082,[2]Plan2!$U:$U,5)</f>
        <v>#VALUE!</v>
      </c>
      <c r="AK1082" s="23" t="e">
        <f t="shared" si="135"/>
        <v>#VALUE!</v>
      </c>
      <c r="AL1082" s="23" t="e">
        <f t="shared" si="138"/>
        <v>#VALUE!</v>
      </c>
      <c r="AM1082">
        <f t="shared" si="136"/>
        <v>0</v>
      </c>
    </row>
    <row r="1083" spans="1:39" ht="15.75" x14ac:dyDescent="0.25">
      <c r="A1083" s="21" t="s">
        <v>23</v>
      </c>
      <c r="B1083" s="21" t="s">
        <v>1519</v>
      </c>
      <c r="C1083" s="21">
        <v>13359994</v>
      </c>
      <c r="D1083" s="25">
        <v>102059</v>
      </c>
      <c r="E1083" s="21" t="s">
        <v>24</v>
      </c>
      <c r="F1083" s="31" t="s">
        <v>24</v>
      </c>
      <c r="G1083" s="21" t="s">
        <v>1986</v>
      </c>
      <c r="H1083" s="21" t="s">
        <v>38</v>
      </c>
      <c r="I1083" s="25" t="s">
        <v>20</v>
      </c>
      <c r="J1083" s="21" t="s">
        <v>27</v>
      </c>
      <c r="K1083" s="21" t="s">
        <v>28</v>
      </c>
      <c r="L1083" s="20">
        <v>45761</v>
      </c>
      <c r="M1083" s="20">
        <v>45799</v>
      </c>
      <c r="N1083" s="21" t="s">
        <v>18</v>
      </c>
      <c r="O1083" s="21">
        <v>97</v>
      </c>
      <c r="P1083" s="21">
        <v>58</v>
      </c>
      <c r="Q1083" s="21">
        <v>88</v>
      </c>
      <c r="R1083" s="15">
        <f t="shared" si="140"/>
        <v>0.51724137931034486</v>
      </c>
      <c r="S1083" s="18">
        <f>IFERROR(VLOOKUP(D1083,'[1]comparativo br'!$A:$B,2,FALSE),"")</f>
        <v>15600</v>
      </c>
      <c r="T1083" s="18">
        <f>IFERROR(VLOOKUP(D1083,'[1]comparativo br'!$A:$C,3,FALSE),"")</f>
        <v>20000</v>
      </c>
      <c r="U1083" s="15">
        <f t="shared" si="134"/>
        <v>0.28205128205128205</v>
      </c>
      <c r="V1083" s="19">
        <f>IFERROR(VLOOKUP(D1083,'[1]comparativo br'!$A:$D,4,FALSE),"")</f>
        <v>318</v>
      </c>
      <c r="W1083" s="19">
        <f>IFERROR(VLOOKUP(D1083,'[1]comparativo br'!$A:$E,5,FALSE),"")</f>
        <v>434</v>
      </c>
      <c r="X1083" s="15">
        <f t="shared" si="137"/>
        <v>0.36477987421383645</v>
      </c>
      <c r="Y1083" s="18" t="e">
        <f>SUMIFS([2]Plan2!$H:$H,[2]Plan2!$A:$A,$D1083,[2]Plan2!$U:$U,6)</f>
        <v>#VALUE!</v>
      </c>
      <c r="Z1083" s="18" t="e">
        <f>SUMIFS([2]Plan2!$H:$H,[2]Plan2!$A:$A,$D1083,[2]Plan2!$U:$U,7)</f>
        <v>#VALUE!</v>
      </c>
      <c r="AA1083" s="18" t="e">
        <f>SUMIFS([2]Plan2!$H:$H,[2]Plan2!$A:$A,$D1083,[2]Plan2!$U:$U,8)</f>
        <v>#VALUE!</v>
      </c>
      <c r="AB1083" s="18" t="e">
        <f>SUMIFS([2]Plan2!$H:$H,[2]Plan2!$A:$A,$D1083,[2]Plan2!$U:$U,9)</f>
        <v>#VALUE!</v>
      </c>
      <c r="AC1083" s="18" t="e">
        <f>SUMIFS([2]Plan2!$H:$H,[2]Plan2!$A:$A,$D1083,[2]Plan2!$U:$U,10)</f>
        <v>#VALUE!</v>
      </c>
      <c r="AD1083" s="18" t="e">
        <f>SUMIFS([2]Plan2!$H:$H,[2]Plan2!$A:$A,$D1083,[2]Plan2!$U:$U,11)</f>
        <v>#VALUE!</v>
      </c>
      <c r="AE1083" s="18" t="e">
        <f>SUMIFS([2]Plan2!$H:$H,[2]Plan2!$A:$A,$D1083,[2]Plan2!$U:$U,12)</f>
        <v>#VALUE!</v>
      </c>
      <c r="AF1083" s="18" t="e">
        <f>SUMIFS([2]Plan2!$H:$H,[2]Plan2!$A:$A,$D1083,[2]Plan2!$U:$U,1)</f>
        <v>#VALUE!</v>
      </c>
      <c r="AG1083" s="18" t="e">
        <f>SUMIFS([2]Plan2!$H:$H,[2]Plan2!$A:$A,$D1083,[2]Plan2!$U:$U,2)</f>
        <v>#VALUE!</v>
      </c>
      <c r="AH1083" s="18" t="e">
        <f>SUMIFS([2]Plan2!$H:$H,[2]Plan2!$A:$A,$D1083,[2]Plan2!$U:$U,3)</f>
        <v>#VALUE!</v>
      </c>
      <c r="AI1083" s="18" t="e">
        <f>SUMIFS([2]Plan2!$H:$H,[2]Plan2!$A:$A,$D1083,[2]Plan2!$U:$U,4)</f>
        <v>#VALUE!</v>
      </c>
      <c r="AJ1083" s="18" t="e">
        <f>SUMIFS([2]Plan2!$H:$H,[2]Plan2!$A:$A,$D1083,[2]Plan2!$U:$U,5)</f>
        <v>#VALUE!</v>
      </c>
      <c r="AK1083" s="23" t="e">
        <f t="shared" si="135"/>
        <v>#VALUE!</v>
      </c>
      <c r="AL1083" s="23" t="e">
        <f t="shared" si="138"/>
        <v>#VALUE!</v>
      </c>
      <c r="AM1083">
        <f t="shared" si="136"/>
        <v>0</v>
      </c>
    </row>
    <row r="1084" spans="1:39" ht="15.75" x14ac:dyDescent="0.25">
      <c r="A1084" s="21"/>
      <c r="B1084" s="21" t="s">
        <v>1519</v>
      </c>
      <c r="C1084" s="21">
        <v>13370696</v>
      </c>
      <c r="D1084" s="25">
        <v>194392</v>
      </c>
      <c r="E1084" s="21" t="s">
        <v>12</v>
      </c>
      <c r="F1084" s="31" t="s">
        <v>12</v>
      </c>
      <c r="G1084" s="21" t="s">
        <v>1585</v>
      </c>
      <c r="H1084" s="21" t="s">
        <v>1586</v>
      </c>
      <c r="I1084" s="25" t="s">
        <v>15</v>
      </c>
      <c r="J1084" s="21" t="s">
        <v>41</v>
      </c>
      <c r="K1084" s="21" t="s">
        <v>100</v>
      </c>
      <c r="L1084" s="20">
        <v>45790</v>
      </c>
      <c r="M1084" s="20">
        <v>45792</v>
      </c>
      <c r="N1084" s="21" t="s">
        <v>18</v>
      </c>
      <c r="O1084" s="21">
        <v>29</v>
      </c>
      <c r="P1084" s="21">
        <v>21</v>
      </c>
      <c r="Q1084" s="21">
        <v>61</v>
      </c>
      <c r="R1084" s="15">
        <f t="shared" si="140"/>
        <v>1.9047619047619047</v>
      </c>
      <c r="S1084" s="18">
        <f>IFERROR(VLOOKUP(D1084,'[1]comparativo br'!$A:$B,2,FALSE),"")</f>
        <v>14280</v>
      </c>
      <c r="T1084" s="18">
        <f>IFERROR(VLOOKUP(D1084,'[1]comparativo br'!$A:$C,3,FALSE),"")</f>
        <v>3720</v>
      </c>
      <c r="U1084" s="15">
        <f t="shared" si="134"/>
        <v>-0.73949579831932777</v>
      </c>
      <c r="V1084" s="19">
        <f>IFERROR(VLOOKUP(D1084,'[1]comparativo br'!$A:$D,4,FALSE),"")</f>
        <v>209</v>
      </c>
      <c r="W1084" s="19">
        <f>IFERROR(VLOOKUP(D1084,'[1]comparativo br'!$A:$E,5,FALSE),"")</f>
        <v>158</v>
      </c>
      <c r="X1084" s="15">
        <f t="shared" si="137"/>
        <v>-0.24401913875598086</v>
      </c>
      <c r="Y1084" s="18" t="e">
        <f>SUMIFS([2]Plan2!$H:$H,[2]Plan2!$A:$A,$D1084,[2]Plan2!$U:$U,6)</f>
        <v>#VALUE!</v>
      </c>
      <c r="Z1084" s="18" t="e">
        <f>SUMIFS([2]Plan2!$H:$H,[2]Plan2!$A:$A,$D1084,[2]Plan2!$U:$U,7)</f>
        <v>#VALUE!</v>
      </c>
      <c r="AA1084" s="18" t="e">
        <f>SUMIFS([2]Plan2!$H:$H,[2]Plan2!$A:$A,$D1084,[2]Plan2!$U:$U,8)</f>
        <v>#VALUE!</v>
      </c>
      <c r="AB1084" s="18" t="e">
        <f>SUMIFS([2]Plan2!$H:$H,[2]Plan2!$A:$A,$D1084,[2]Plan2!$U:$U,9)</f>
        <v>#VALUE!</v>
      </c>
      <c r="AC1084" s="18" t="e">
        <f>SUMIFS([2]Plan2!$H:$H,[2]Plan2!$A:$A,$D1084,[2]Plan2!$U:$U,10)</f>
        <v>#VALUE!</v>
      </c>
      <c r="AD1084" s="18" t="e">
        <f>SUMIFS([2]Plan2!$H:$H,[2]Plan2!$A:$A,$D1084,[2]Plan2!$U:$U,11)</f>
        <v>#VALUE!</v>
      </c>
      <c r="AE1084" s="18" t="e">
        <f>SUMIFS([2]Plan2!$H:$H,[2]Plan2!$A:$A,$D1084,[2]Plan2!$U:$U,12)</f>
        <v>#VALUE!</v>
      </c>
      <c r="AF1084" s="18" t="e">
        <f>SUMIFS([2]Plan2!$H:$H,[2]Plan2!$A:$A,$D1084,[2]Plan2!$U:$U,1)</f>
        <v>#VALUE!</v>
      </c>
      <c r="AG1084" s="18" t="e">
        <f>SUMIFS([2]Plan2!$H:$H,[2]Plan2!$A:$A,$D1084,[2]Plan2!$U:$U,2)</f>
        <v>#VALUE!</v>
      </c>
      <c r="AH1084" s="18" t="e">
        <f>SUMIFS([2]Plan2!$H:$H,[2]Plan2!$A:$A,$D1084,[2]Plan2!$U:$U,3)</f>
        <v>#VALUE!</v>
      </c>
      <c r="AI1084" s="18" t="e">
        <f>SUMIFS([2]Plan2!$H:$H,[2]Plan2!$A:$A,$D1084,[2]Plan2!$U:$U,4)</f>
        <v>#VALUE!</v>
      </c>
      <c r="AJ1084" s="18" t="e">
        <f>SUMIFS([2]Plan2!$H:$H,[2]Plan2!$A:$A,$D1084,[2]Plan2!$U:$U,5)</f>
        <v>#VALUE!</v>
      </c>
      <c r="AK1084" s="23" t="e">
        <f t="shared" si="135"/>
        <v>#VALUE!</v>
      </c>
      <c r="AL1084" s="23" t="e">
        <f t="shared" si="138"/>
        <v>#VALUE!</v>
      </c>
      <c r="AM1084">
        <f t="shared" si="136"/>
        <v>0</v>
      </c>
    </row>
    <row r="1085" spans="1:39" ht="15.75" x14ac:dyDescent="0.25">
      <c r="A1085" s="21"/>
      <c r="B1085" s="21" t="s">
        <v>1519</v>
      </c>
      <c r="C1085" s="21">
        <v>13535765</v>
      </c>
      <c r="D1085" s="25">
        <v>101845</v>
      </c>
      <c r="E1085" s="21" t="s">
        <v>1180</v>
      </c>
      <c r="F1085" s="31" t="s">
        <v>1180</v>
      </c>
      <c r="G1085" s="21" t="s">
        <v>1216</v>
      </c>
      <c r="H1085" s="21" t="s">
        <v>1217</v>
      </c>
      <c r="I1085" s="25" t="s">
        <v>20</v>
      </c>
      <c r="J1085" s="21" t="s">
        <v>21</v>
      </c>
      <c r="K1085" s="21"/>
      <c r="L1085" s="20">
        <v>45726</v>
      </c>
      <c r="M1085" s="20">
        <v>45786</v>
      </c>
      <c r="N1085" s="21" t="s">
        <v>18</v>
      </c>
      <c r="O1085" s="21">
        <v>475</v>
      </c>
      <c r="P1085" s="21">
        <v>101</v>
      </c>
      <c r="Q1085" s="21">
        <v>43</v>
      </c>
      <c r="R1085" s="15">
        <f t="shared" si="140"/>
        <v>-0.57425742574257421</v>
      </c>
      <c r="S1085" s="18">
        <f>IFERROR(VLOOKUP(D1085,'[1]comparativo br'!$A:$B,2,FALSE),"")</f>
        <v>0</v>
      </c>
      <c r="T1085" s="18">
        <f>IFERROR(VLOOKUP(D1085,'[1]comparativo br'!$A:$C,3,FALSE),"")</f>
        <v>9504</v>
      </c>
      <c r="U1085" s="15" t="str">
        <f t="shared" si="134"/>
        <v/>
      </c>
      <c r="V1085" s="19">
        <f>IFERROR(VLOOKUP(D1085,'[1]comparativo br'!$A:$D,4,FALSE),"")</f>
        <v>24</v>
      </c>
      <c r="W1085" s="19">
        <f>IFERROR(VLOOKUP(D1085,'[1]comparativo br'!$A:$E,5,FALSE),"")</f>
        <v>111</v>
      </c>
      <c r="X1085" s="15">
        <f t="shared" si="137"/>
        <v>3.625</v>
      </c>
      <c r="Y1085" s="18" t="e">
        <f>SUMIFS([2]Plan2!$H:$H,[2]Plan2!$A:$A,$D1085,[2]Plan2!$U:$U,6)</f>
        <v>#VALUE!</v>
      </c>
      <c r="Z1085" s="18" t="e">
        <f>SUMIFS([2]Plan2!$H:$H,[2]Plan2!$A:$A,$D1085,[2]Plan2!$U:$U,7)</f>
        <v>#VALUE!</v>
      </c>
      <c r="AA1085" s="18" t="e">
        <f>SUMIFS([2]Plan2!$H:$H,[2]Plan2!$A:$A,$D1085,[2]Plan2!$U:$U,8)</f>
        <v>#VALUE!</v>
      </c>
      <c r="AB1085" s="18" t="e">
        <f>SUMIFS([2]Plan2!$H:$H,[2]Plan2!$A:$A,$D1085,[2]Plan2!$U:$U,9)</f>
        <v>#VALUE!</v>
      </c>
      <c r="AC1085" s="18" t="e">
        <f>SUMIFS([2]Plan2!$H:$H,[2]Plan2!$A:$A,$D1085,[2]Plan2!$U:$U,10)</f>
        <v>#VALUE!</v>
      </c>
      <c r="AD1085" s="18" t="e">
        <f>SUMIFS([2]Plan2!$H:$H,[2]Plan2!$A:$A,$D1085,[2]Plan2!$U:$U,11)</f>
        <v>#VALUE!</v>
      </c>
      <c r="AE1085" s="18" t="e">
        <f>SUMIFS([2]Plan2!$H:$H,[2]Plan2!$A:$A,$D1085,[2]Plan2!$U:$U,12)</f>
        <v>#VALUE!</v>
      </c>
      <c r="AF1085" s="18" t="e">
        <f>SUMIFS([2]Plan2!$H:$H,[2]Plan2!$A:$A,$D1085,[2]Plan2!$U:$U,1)</f>
        <v>#VALUE!</v>
      </c>
      <c r="AG1085" s="18" t="e">
        <f>SUMIFS([2]Plan2!$H:$H,[2]Plan2!$A:$A,$D1085,[2]Plan2!$U:$U,2)</f>
        <v>#VALUE!</v>
      </c>
      <c r="AH1085" s="18" t="e">
        <f>SUMIFS([2]Plan2!$H:$H,[2]Plan2!$A:$A,$D1085,[2]Plan2!$U:$U,3)</f>
        <v>#VALUE!</v>
      </c>
      <c r="AI1085" s="18" t="e">
        <f>SUMIFS([2]Plan2!$H:$H,[2]Plan2!$A:$A,$D1085,[2]Plan2!$U:$U,4)</f>
        <v>#VALUE!</v>
      </c>
      <c r="AJ1085" s="18" t="e">
        <f>SUMIFS([2]Plan2!$H:$H,[2]Plan2!$A:$A,$D1085,[2]Plan2!$U:$U,5)</f>
        <v>#VALUE!</v>
      </c>
      <c r="AK1085" s="23" t="e">
        <f t="shared" si="135"/>
        <v>#VALUE!</v>
      </c>
      <c r="AL1085" s="23" t="e">
        <f t="shared" si="138"/>
        <v>#VALUE!</v>
      </c>
      <c r="AM1085">
        <f t="shared" si="136"/>
        <v>0</v>
      </c>
    </row>
    <row r="1086" spans="1:39" ht="15.75" x14ac:dyDescent="0.25">
      <c r="A1086" s="21"/>
      <c r="B1086" s="21" t="s">
        <v>1520</v>
      </c>
      <c r="C1086" s="21">
        <v>13536632</v>
      </c>
      <c r="D1086" s="25" t="s">
        <v>2353</v>
      </c>
      <c r="E1086" s="21" t="s">
        <v>1180</v>
      </c>
      <c r="F1086" s="31" t="s">
        <v>1180</v>
      </c>
      <c r="G1086" s="21" t="s">
        <v>2354</v>
      </c>
      <c r="H1086" s="21" t="s">
        <v>2355</v>
      </c>
      <c r="I1086" s="25" t="s">
        <v>308</v>
      </c>
      <c r="J1086" s="21" t="s">
        <v>67</v>
      </c>
      <c r="K1086" s="21" t="s">
        <v>416</v>
      </c>
      <c r="L1086" s="20">
        <v>45749</v>
      </c>
      <c r="M1086" s="20"/>
      <c r="N1086" s="21" t="s">
        <v>18</v>
      </c>
      <c r="O1086" s="21"/>
      <c r="P1086" s="21"/>
      <c r="Q1086" s="21"/>
      <c r="R1086" s="28"/>
      <c r="S1086" s="18">
        <f>IFERROR(VLOOKUP(D1086,'[1]comparativo br'!$A:$B,2,FALSE),"")</f>
        <v>1883.52</v>
      </c>
      <c r="T1086" s="18">
        <f>IFERROR(VLOOKUP(D1086,'[1]comparativo br'!$A:$C,3,FALSE),"")</f>
        <v>0</v>
      </c>
      <c r="U1086" s="15">
        <f t="shared" si="134"/>
        <v>-1</v>
      </c>
      <c r="V1086" s="19">
        <f>IFERROR(VLOOKUP(D1086,'[1]comparativo br'!$A:$D,4,FALSE),"")</f>
        <v>21</v>
      </c>
      <c r="W1086" s="19">
        <f>IFERROR(VLOOKUP(D1086,'[1]comparativo br'!$A:$E,5,FALSE),"")</f>
        <v>0</v>
      </c>
      <c r="X1086" s="15">
        <f t="shared" si="137"/>
        <v>-1</v>
      </c>
      <c r="Y1086" s="18" t="e">
        <f>SUMIFS([2]Plan2!$H:$H,[2]Plan2!$A:$A,$D1086,[2]Plan2!$U:$U,6)</f>
        <v>#VALUE!</v>
      </c>
      <c r="Z1086" s="18" t="e">
        <f>SUMIFS([2]Plan2!$H:$H,[2]Plan2!$A:$A,$D1086,[2]Plan2!$U:$U,7)</f>
        <v>#VALUE!</v>
      </c>
      <c r="AA1086" s="18" t="e">
        <f>SUMIFS([2]Plan2!$H:$H,[2]Plan2!$A:$A,$D1086,[2]Plan2!$U:$U,8)</f>
        <v>#VALUE!</v>
      </c>
      <c r="AB1086" s="18" t="e">
        <f>SUMIFS([2]Plan2!$H:$H,[2]Plan2!$A:$A,$D1086,[2]Plan2!$U:$U,9)</f>
        <v>#VALUE!</v>
      </c>
      <c r="AC1086" s="18" t="e">
        <f>SUMIFS([2]Plan2!$H:$H,[2]Plan2!$A:$A,$D1086,[2]Plan2!$U:$U,10)</f>
        <v>#VALUE!</v>
      </c>
      <c r="AD1086" s="18" t="e">
        <f>SUMIFS([2]Plan2!$H:$H,[2]Plan2!$A:$A,$D1086,[2]Plan2!$U:$U,11)</f>
        <v>#VALUE!</v>
      </c>
      <c r="AE1086" s="18" t="e">
        <f>SUMIFS([2]Plan2!$H:$H,[2]Plan2!$A:$A,$D1086,[2]Plan2!$U:$U,12)</f>
        <v>#VALUE!</v>
      </c>
      <c r="AF1086" s="18" t="e">
        <f>SUMIFS([2]Plan2!$H:$H,[2]Plan2!$A:$A,$D1086,[2]Plan2!$U:$U,1)</f>
        <v>#VALUE!</v>
      </c>
      <c r="AG1086" s="18" t="e">
        <f>SUMIFS([2]Plan2!$H:$H,[2]Plan2!$A:$A,$D1086,[2]Plan2!$U:$U,2)</f>
        <v>#VALUE!</v>
      </c>
      <c r="AH1086" s="18" t="e">
        <f>SUMIFS([2]Plan2!$H:$H,[2]Plan2!$A:$A,$D1086,[2]Plan2!$U:$U,3)</f>
        <v>#VALUE!</v>
      </c>
      <c r="AI1086" s="18" t="e">
        <f>SUMIFS([2]Plan2!$H:$H,[2]Plan2!$A:$A,$D1086,[2]Plan2!$U:$U,4)</f>
        <v>#VALUE!</v>
      </c>
      <c r="AJ1086" s="18" t="e">
        <f>SUMIFS([2]Plan2!$H:$H,[2]Plan2!$A:$A,$D1086,[2]Plan2!$U:$U,5)</f>
        <v>#VALUE!</v>
      </c>
      <c r="AK1086" s="23" t="e">
        <f t="shared" si="135"/>
        <v>#VALUE!</v>
      </c>
      <c r="AL1086" s="23" t="e">
        <f t="shared" si="138"/>
        <v>#VALUE!</v>
      </c>
      <c r="AM1086">
        <f t="shared" si="136"/>
        <v>0</v>
      </c>
    </row>
    <row r="1087" spans="1:39" ht="15.75" x14ac:dyDescent="0.25">
      <c r="A1087" s="21"/>
      <c r="B1087" s="21" t="s">
        <v>1519</v>
      </c>
      <c r="C1087" s="21">
        <v>13536632</v>
      </c>
      <c r="D1087" s="25">
        <v>191093</v>
      </c>
      <c r="E1087" s="21" t="s">
        <v>1180</v>
      </c>
      <c r="F1087" s="31" t="s">
        <v>1180</v>
      </c>
      <c r="G1087" s="21" t="s">
        <v>1987</v>
      </c>
      <c r="H1087" s="21" t="s">
        <v>1299</v>
      </c>
      <c r="I1087" s="25" t="s">
        <v>77</v>
      </c>
      <c r="J1087" s="21" t="s">
        <v>67</v>
      </c>
      <c r="K1087" s="21" t="s">
        <v>416</v>
      </c>
      <c r="L1087" s="20">
        <v>45764</v>
      </c>
      <c r="M1087" s="20">
        <v>45075</v>
      </c>
      <c r="N1087" s="21" t="s">
        <v>22</v>
      </c>
      <c r="O1087" s="21">
        <v>24</v>
      </c>
      <c r="P1087" s="21">
        <v>0</v>
      </c>
      <c r="Q1087" s="21">
        <v>0</v>
      </c>
      <c r="R1087" s="28"/>
      <c r="S1087" s="18">
        <f>IFERROR(VLOOKUP(D1087,'[1]comparativo br'!$A:$B,2,FALSE),"")</f>
        <v>2092.8000000000002</v>
      </c>
      <c r="T1087" s="18">
        <f>IFERROR(VLOOKUP(D1087,'[1]comparativo br'!$A:$C,3,FALSE),"")</f>
        <v>8568</v>
      </c>
      <c r="U1087" s="15">
        <f t="shared" si="134"/>
        <v>3.0940366972477062</v>
      </c>
      <c r="V1087" s="19">
        <f>IFERROR(VLOOKUP(D1087,'[1]comparativo br'!$A:$D,4,FALSE),"")</f>
        <v>44</v>
      </c>
      <c r="W1087" s="19">
        <f>IFERROR(VLOOKUP(D1087,'[1]comparativo br'!$A:$E,5,FALSE),"")</f>
        <v>0</v>
      </c>
      <c r="X1087" s="15">
        <f t="shared" si="137"/>
        <v>-1</v>
      </c>
      <c r="Y1087" s="18" t="e">
        <f>SUMIFS([2]Plan2!$H:$H,[2]Plan2!$A:$A,$D1087,[2]Plan2!$U:$U,6)</f>
        <v>#VALUE!</v>
      </c>
      <c r="Z1087" s="18" t="e">
        <f>SUMIFS([2]Plan2!$H:$H,[2]Plan2!$A:$A,$D1087,[2]Plan2!$U:$U,7)</f>
        <v>#VALUE!</v>
      </c>
      <c r="AA1087" s="18" t="e">
        <f>SUMIFS([2]Plan2!$H:$H,[2]Plan2!$A:$A,$D1087,[2]Plan2!$U:$U,8)</f>
        <v>#VALUE!</v>
      </c>
      <c r="AB1087" s="18" t="e">
        <f>SUMIFS([2]Plan2!$H:$H,[2]Plan2!$A:$A,$D1087,[2]Plan2!$U:$U,9)</f>
        <v>#VALUE!</v>
      </c>
      <c r="AC1087" s="18" t="e">
        <f>SUMIFS([2]Plan2!$H:$H,[2]Plan2!$A:$A,$D1087,[2]Plan2!$U:$U,10)</f>
        <v>#VALUE!</v>
      </c>
      <c r="AD1087" s="18" t="e">
        <f>SUMIFS([2]Plan2!$H:$H,[2]Plan2!$A:$A,$D1087,[2]Plan2!$U:$U,11)</f>
        <v>#VALUE!</v>
      </c>
      <c r="AE1087" s="18" t="e">
        <f>SUMIFS([2]Plan2!$H:$H,[2]Plan2!$A:$A,$D1087,[2]Plan2!$U:$U,12)</f>
        <v>#VALUE!</v>
      </c>
      <c r="AF1087" s="18" t="e">
        <f>SUMIFS([2]Plan2!$H:$H,[2]Plan2!$A:$A,$D1087,[2]Plan2!$U:$U,1)</f>
        <v>#VALUE!</v>
      </c>
      <c r="AG1087" s="18" t="e">
        <f>SUMIFS([2]Plan2!$H:$H,[2]Plan2!$A:$A,$D1087,[2]Plan2!$U:$U,2)</f>
        <v>#VALUE!</v>
      </c>
      <c r="AH1087" s="18" t="e">
        <f>SUMIFS([2]Plan2!$H:$H,[2]Plan2!$A:$A,$D1087,[2]Plan2!$U:$U,3)</f>
        <v>#VALUE!</v>
      </c>
      <c r="AI1087" s="18" t="e">
        <f>SUMIFS([2]Plan2!$H:$H,[2]Plan2!$A:$A,$D1087,[2]Plan2!$U:$U,4)</f>
        <v>#VALUE!</v>
      </c>
      <c r="AJ1087" s="18" t="e">
        <f>SUMIFS([2]Plan2!$H:$H,[2]Plan2!$A:$A,$D1087,[2]Plan2!$U:$U,5)</f>
        <v>#VALUE!</v>
      </c>
      <c r="AK1087" s="23" t="e">
        <f t="shared" si="135"/>
        <v>#VALUE!</v>
      </c>
      <c r="AL1087" s="23" t="e">
        <f t="shared" si="138"/>
        <v>#VALUE!</v>
      </c>
      <c r="AM1087">
        <f t="shared" si="136"/>
        <v>0</v>
      </c>
    </row>
    <row r="1088" spans="1:39" ht="15.75" x14ac:dyDescent="0.25">
      <c r="A1088" s="21"/>
      <c r="B1088" s="21" t="s">
        <v>1520</v>
      </c>
      <c r="C1088" s="21">
        <v>13536632</v>
      </c>
      <c r="D1088" s="25">
        <v>191095</v>
      </c>
      <c r="E1088" s="21" t="s">
        <v>1180</v>
      </c>
      <c r="F1088" s="31" t="s">
        <v>1180</v>
      </c>
      <c r="G1088" s="21" t="s">
        <v>1987</v>
      </c>
      <c r="H1088" s="21" t="s">
        <v>1300</v>
      </c>
      <c r="I1088" s="25" t="s">
        <v>55</v>
      </c>
      <c r="J1088" s="21" t="s">
        <v>67</v>
      </c>
      <c r="K1088" s="21" t="s">
        <v>416</v>
      </c>
      <c r="L1088" s="20">
        <v>45397</v>
      </c>
      <c r="M1088" s="20">
        <v>45366</v>
      </c>
      <c r="N1088" s="21" t="s">
        <v>53</v>
      </c>
      <c r="O1088" s="21">
        <v>63</v>
      </c>
      <c r="P1088" s="21">
        <v>69</v>
      </c>
      <c r="Q1088" s="21">
        <v>0</v>
      </c>
      <c r="R1088" s="15">
        <f t="shared" ref="R1088:R1099" si="141">(Q1088-P1088)/P1088</f>
        <v>-1</v>
      </c>
      <c r="S1088" s="18" t="str">
        <f>IFERROR(VLOOKUP(D1088,'[1]comparativo br'!$A:$B,2,FALSE),"")</f>
        <v/>
      </c>
      <c r="T1088" s="18" t="str">
        <f>IFERROR(VLOOKUP(D1088,'[1]comparativo br'!$A:$C,3,FALSE),"")</f>
        <v/>
      </c>
      <c r="U1088" s="15" t="str">
        <f t="shared" si="134"/>
        <v/>
      </c>
      <c r="V1088" s="19" t="str">
        <f>IFERROR(VLOOKUP(D1088,'[1]comparativo br'!$A:$D,4,FALSE),"")</f>
        <v/>
      </c>
      <c r="W1088" s="19" t="str">
        <f>IFERROR(VLOOKUP(D1088,'[1]comparativo br'!$A:$E,5,FALSE),"")</f>
        <v/>
      </c>
      <c r="X1088" s="10"/>
      <c r="Y1088" s="18" t="e">
        <f>SUMIFS([2]Plan2!$H:$H,[2]Plan2!$A:$A,$D1088,[2]Plan2!$U:$U,6)</f>
        <v>#VALUE!</v>
      </c>
      <c r="Z1088" s="18" t="e">
        <f>SUMIFS([2]Plan2!$H:$H,[2]Plan2!$A:$A,$D1088,[2]Plan2!$U:$U,7)</f>
        <v>#VALUE!</v>
      </c>
      <c r="AA1088" s="18" t="e">
        <f>SUMIFS([2]Plan2!$H:$H,[2]Plan2!$A:$A,$D1088,[2]Plan2!$U:$U,8)</f>
        <v>#VALUE!</v>
      </c>
      <c r="AB1088" s="18" t="e">
        <f>SUMIFS([2]Plan2!$H:$H,[2]Plan2!$A:$A,$D1088,[2]Plan2!$U:$U,9)</f>
        <v>#VALUE!</v>
      </c>
      <c r="AC1088" s="18" t="e">
        <f>SUMIFS([2]Plan2!$H:$H,[2]Plan2!$A:$A,$D1088,[2]Plan2!$U:$U,10)</f>
        <v>#VALUE!</v>
      </c>
      <c r="AD1088" s="18" t="e">
        <f>SUMIFS([2]Plan2!$H:$H,[2]Plan2!$A:$A,$D1088,[2]Plan2!$U:$U,11)</f>
        <v>#VALUE!</v>
      </c>
      <c r="AE1088" s="18" t="e">
        <f>SUMIFS([2]Plan2!$H:$H,[2]Plan2!$A:$A,$D1088,[2]Plan2!$U:$U,12)</f>
        <v>#VALUE!</v>
      </c>
      <c r="AF1088" s="18" t="e">
        <f>SUMIFS([2]Plan2!$H:$H,[2]Plan2!$A:$A,$D1088,[2]Plan2!$U:$U,1)</f>
        <v>#VALUE!</v>
      </c>
      <c r="AG1088" s="18" t="e">
        <f>SUMIFS([2]Plan2!$H:$H,[2]Plan2!$A:$A,$D1088,[2]Plan2!$U:$U,2)</f>
        <v>#VALUE!</v>
      </c>
      <c r="AH1088" s="18" t="e">
        <f>SUMIFS([2]Plan2!$H:$H,[2]Plan2!$A:$A,$D1088,[2]Plan2!$U:$U,3)</f>
        <v>#VALUE!</v>
      </c>
      <c r="AI1088" s="18" t="e">
        <f>SUMIFS([2]Plan2!$H:$H,[2]Plan2!$A:$A,$D1088,[2]Plan2!$U:$U,4)</f>
        <v>#VALUE!</v>
      </c>
      <c r="AJ1088" s="18" t="e">
        <f>SUMIFS([2]Plan2!$H:$H,[2]Plan2!$A:$A,$D1088,[2]Plan2!$U:$U,5)</f>
        <v>#VALUE!</v>
      </c>
      <c r="AK1088" s="23" t="e">
        <f t="shared" si="135"/>
        <v>#VALUE!</v>
      </c>
      <c r="AL1088" s="23" t="e">
        <f t="shared" si="138"/>
        <v>#VALUE!</v>
      </c>
      <c r="AM1088">
        <f t="shared" si="136"/>
        <v>0</v>
      </c>
    </row>
    <row r="1089" spans="1:39" ht="15.75" x14ac:dyDescent="0.25">
      <c r="A1089" s="21"/>
      <c r="B1089" s="21" t="s">
        <v>1520</v>
      </c>
      <c r="C1089" s="21">
        <v>13536632</v>
      </c>
      <c r="D1089" s="25">
        <v>193401</v>
      </c>
      <c r="E1089" s="21" t="s">
        <v>1180</v>
      </c>
      <c r="F1089" s="31" t="s">
        <v>1180</v>
      </c>
      <c r="G1089" s="21" t="s">
        <v>1987</v>
      </c>
      <c r="H1089" s="21" t="s">
        <v>1451</v>
      </c>
      <c r="I1089" s="25" t="s">
        <v>77</v>
      </c>
      <c r="J1089" s="21" t="s">
        <v>67</v>
      </c>
      <c r="K1089" s="21" t="s">
        <v>416</v>
      </c>
      <c r="L1089" s="20">
        <v>45764</v>
      </c>
      <c r="M1089" s="20">
        <v>45518</v>
      </c>
      <c r="N1089" s="21" t="s">
        <v>22</v>
      </c>
      <c r="O1089" s="21">
        <v>34</v>
      </c>
      <c r="P1089" s="21">
        <v>37</v>
      </c>
      <c r="Q1089" s="21">
        <v>1</v>
      </c>
      <c r="R1089" s="15">
        <f t="shared" si="141"/>
        <v>-0.97297297297297303</v>
      </c>
      <c r="S1089" s="18">
        <f>IFERROR(VLOOKUP(D1089,'[1]comparativo br'!$A:$B,2,FALSE),"")</f>
        <v>8685.1200000000008</v>
      </c>
      <c r="T1089" s="18">
        <f>IFERROR(VLOOKUP(D1089,'[1]comparativo br'!$A:$C,3,FALSE),"")</f>
        <v>32923</v>
      </c>
      <c r="U1089" s="15">
        <f t="shared" si="134"/>
        <v>2.7907363398548317</v>
      </c>
      <c r="V1089" s="19">
        <f>IFERROR(VLOOKUP(D1089,'[1]comparativo br'!$A:$D,4,FALSE),"")</f>
        <v>19</v>
      </c>
      <c r="W1089" s="19">
        <f>IFERROR(VLOOKUP(D1089,'[1]comparativo br'!$A:$E,5,FALSE),"")</f>
        <v>65</v>
      </c>
      <c r="X1089" s="15">
        <f t="shared" ref="X1089:X1097" si="142">IFERROR((W1089-V1089)/V1089,"")</f>
        <v>2.4210526315789473</v>
      </c>
      <c r="Y1089" s="18" t="e">
        <f>SUMIFS([2]Plan2!$H:$H,[2]Plan2!$A:$A,$D1089,[2]Plan2!$U:$U,6)</f>
        <v>#VALUE!</v>
      </c>
      <c r="Z1089" s="18" t="e">
        <f>SUMIFS([2]Plan2!$H:$H,[2]Plan2!$A:$A,$D1089,[2]Plan2!$U:$U,7)</f>
        <v>#VALUE!</v>
      </c>
      <c r="AA1089" s="18" t="e">
        <f>SUMIFS([2]Plan2!$H:$H,[2]Plan2!$A:$A,$D1089,[2]Plan2!$U:$U,8)</f>
        <v>#VALUE!</v>
      </c>
      <c r="AB1089" s="18" t="e">
        <f>SUMIFS([2]Plan2!$H:$H,[2]Plan2!$A:$A,$D1089,[2]Plan2!$U:$U,9)</f>
        <v>#VALUE!</v>
      </c>
      <c r="AC1089" s="18" t="e">
        <f>SUMIFS([2]Plan2!$H:$H,[2]Plan2!$A:$A,$D1089,[2]Plan2!$U:$U,10)</f>
        <v>#VALUE!</v>
      </c>
      <c r="AD1089" s="18" t="e">
        <f>SUMIFS([2]Plan2!$H:$H,[2]Plan2!$A:$A,$D1089,[2]Plan2!$U:$U,11)</f>
        <v>#VALUE!</v>
      </c>
      <c r="AE1089" s="18" t="e">
        <f>SUMIFS([2]Plan2!$H:$H,[2]Plan2!$A:$A,$D1089,[2]Plan2!$U:$U,12)</f>
        <v>#VALUE!</v>
      </c>
      <c r="AF1089" s="18" t="e">
        <f>SUMIFS([2]Plan2!$H:$H,[2]Plan2!$A:$A,$D1089,[2]Plan2!$U:$U,1)</f>
        <v>#VALUE!</v>
      </c>
      <c r="AG1089" s="18" t="e">
        <f>SUMIFS([2]Plan2!$H:$H,[2]Plan2!$A:$A,$D1089,[2]Plan2!$U:$U,2)</f>
        <v>#VALUE!</v>
      </c>
      <c r="AH1089" s="18" t="e">
        <f>SUMIFS([2]Plan2!$H:$H,[2]Plan2!$A:$A,$D1089,[2]Plan2!$U:$U,3)</f>
        <v>#VALUE!</v>
      </c>
      <c r="AI1089" s="18" t="e">
        <f>SUMIFS([2]Plan2!$H:$H,[2]Plan2!$A:$A,$D1089,[2]Plan2!$U:$U,4)</f>
        <v>#VALUE!</v>
      </c>
      <c r="AJ1089" s="18" t="e">
        <f>SUMIFS([2]Plan2!$H:$H,[2]Plan2!$A:$A,$D1089,[2]Plan2!$U:$U,5)</f>
        <v>#VALUE!</v>
      </c>
      <c r="AK1089" s="23" t="e">
        <f t="shared" si="135"/>
        <v>#VALUE!</v>
      </c>
      <c r="AL1089" s="23" t="e">
        <f t="shared" si="138"/>
        <v>#VALUE!</v>
      </c>
      <c r="AM1089">
        <f t="shared" si="136"/>
        <v>0</v>
      </c>
    </row>
    <row r="1090" spans="1:39" ht="15.75" x14ac:dyDescent="0.25">
      <c r="A1090" s="21"/>
      <c r="B1090" s="21" t="s">
        <v>1520</v>
      </c>
      <c r="C1090" s="21">
        <v>13536632</v>
      </c>
      <c r="D1090" s="25">
        <v>192222</v>
      </c>
      <c r="E1090" s="21" t="s">
        <v>1180</v>
      </c>
      <c r="F1090" s="31" t="s">
        <v>1180</v>
      </c>
      <c r="G1090" s="21" t="s">
        <v>1987</v>
      </c>
      <c r="H1090" s="21" t="s">
        <v>1375</v>
      </c>
      <c r="I1090" s="25" t="s">
        <v>55</v>
      </c>
      <c r="J1090" s="21" t="s">
        <v>67</v>
      </c>
      <c r="K1090" s="21" t="s">
        <v>416</v>
      </c>
      <c r="L1090" s="20">
        <v>45699</v>
      </c>
      <c r="M1090" s="20">
        <v>45580</v>
      </c>
      <c r="N1090" s="21" t="s">
        <v>22</v>
      </c>
      <c r="O1090" s="21">
        <v>41</v>
      </c>
      <c r="P1090" s="21">
        <v>41</v>
      </c>
      <c r="Q1090" s="21">
        <v>40</v>
      </c>
      <c r="R1090" s="15">
        <f t="shared" si="141"/>
        <v>-2.4390243902439025E-2</v>
      </c>
      <c r="S1090" s="18" t="str">
        <f>IFERROR(VLOOKUP(D1090,'[1]comparativo br'!$A:$B,2,FALSE),"")</f>
        <v/>
      </c>
      <c r="T1090" s="18" t="str">
        <f>IFERROR(VLOOKUP(D1090,'[1]comparativo br'!$A:$C,3,FALSE),"")</f>
        <v/>
      </c>
      <c r="U1090" s="15" t="str">
        <f t="shared" si="134"/>
        <v/>
      </c>
      <c r="V1090" s="19" t="str">
        <f>IFERROR(VLOOKUP(D1090,'[1]comparativo br'!$A:$D,4,FALSE),"")</f>
        <v/>
      </c>
      <c r="W1090" s="19" t="str">
        <f>IFERROR(VLOOKUP(D1090,'[1]comparativo br'!$A:$E,5,FALSE),"")</f>
        <v/>
      </c>
      <c r="X1090" s="15" t="str">
        <f t="shared" si="142"/>
        <v/>
      </c>
      <c r="Y1090" s="18" t="e">
        <f>SUMIFS([2]Plan2!$H:$H,[2]Plan2!$A:$A,$D1090,[2]Plan2!$U:$U,6)</f>
        <v>#VALUE!</v>
      </c>
      <c r="Z1090" s="18" t="e">
        <f>SUMIFS([2]Plan2!$H:$H,[2]Plan2!$A:$A,$D1090,[2]Plan2!$U:$U,7)</f>
        <v>#VALUE!</v>
      </c>
      <c r="AA1090" s="18" t="e">
        <f>SUMIFS([2]Plan2!$H:$H,[2]Plan2!$A:$A,$D1090,[2]Plan2!$U:$U,8)</f>
        <v>#VALUE!</v>
      </c>
      <c r="AB1090" s="18" t="e">
        <f>SUMIFS([2]Plan2!$H:$H,[2]Plan2!$A:$A,$D1090,[2]Plan2!$U:$U,9)</f>
        <v>#VALUE!</v>
      </c>
      <c r="AC1090" s="18" t="e">
        <f>SUMIFS([2]Plan2!$H:$H,[2]Plan2!$A:$A,$D1090,[2]Plan2!$U:$U,10)</f>
        <v>#VALUE!</v>
      </c>
      <c r="AD1090" s="18" t="e">
        <f>SUMIFS([2]Plan2!$H:$H,[2]Plan2!$A:$A,$D1090,[2]Plan2!$U:$U,11)</f>
        <v>#VALUE!</v>
      </c>
      <c r="AE1090" s="18" t="e">
        <f>SUMIFS([2]Plan2!$H:$H,[2]Plan2!$A:$A,$D1090,[2]Plan2!$U:$U,12)</f>
        <v>#VALUE!</v>
      </c>
      <c r="AF1090" s="18" t="e">
        <f>SUMIFS([2]Plan2!$H:$H,[2]Plan2!$A:$A,$D1090,[2]Plan2!$U:$U,1)</f>
        <v>#VALUE!</v>
      </c>
      <c r="AG1090" s="18" t="e">
        <f>SUMIFS([2]Plan2!$H:$H,[2]Plan2!$A:$A,$D1090,[2]Plan2!$U:$U,2)</f>
        <v>#VALUE!</v>
      </c>
      <c r="AH1090" s="18" t="e">
        <f>SUMIFS([2]Plan2!$H:$H,[2]Plan2!$A:$A,$D1090,[2]Plan2!$U:$U,3)</f>
        <v>#VALUE!</v>
      </c>
      <c r="AI1090" s="18" t="e">
        <f>SUMIFS([2]Plan2!$H:$H,[2]Plan2!$A:$A,$D1090,[2]Plan2!$U:$U,4)</f>
        <v>#VALUE!</v>
      </c>
      <c r="AJ1090" s="18" t="e">
        <f>SUMIFS([2]Plan2!$H:$H,[2]Plan2!$A:$A,$D1090,[2]Plan2!$U:$U,5)</f>
        <v>#VALUE!</v>
      </c>
      <c r="AK1090" s="23" t="e">
        <f t="shared" si="135"/>
        <v>#VALUE!</v>
      </c>
      <c r="AL1090" s="23" t="e">
        <f t="shared" si="138"/>
        <v>#VALUE!</v>
      </c>
      <c r="AM1090">
        <f t="shared" si="136"/>
        <v>0</v>
      </c>
    </row>
    <row r="1091" spans="1:39" ht="15.75" x14ac:dyDescent="0.25">
      <c r="A1091" s="21"/>
      <c r="B1091" s="21" t="s">
        <v>1520</v>
      </c>
      <c r="C1091" s="21">
        <v>13536632</v>
      </c>
      <c r="D1091" s="25">
        <v>194148</v>
      </c>
      <c r="E1091" s="25" t="s">
        <v>1180</v>
      </c>
      <c r="F1091" s="31" t="s">
        <v>1180</v>
      </c>
      <c r="G1091" s="21" t="s">
        <v>1987</v>
      </c>
      <c r="H1091" s="21" t="s">
        <v>1395</v>
      </c>
      <c r="I1091" s="25" t="s">
        <v>77</v>
      </c>
      <c r="J1091" s="21" t="s">
        <v>67</v>
      </c>
      <c r="K1091" s="21" t="s">
        <v>68</v>
      </c>
      <c r="L1091" s="20">
        <v>45764</v>
      </c>
      <c r="M1091" s="20">
        <v>45580</v>
      </c>
      <c r="N1091" s="21" t="s">
        <v>22</v>
      </c>
      <c r="O1091" s="21">
        <v>7</v>
      </c>
      <c r="P1091" s="21">
        <v>14</v>
      </c>
      <c r="Q1091" s="21">
        <v>15</v>
      </c>
      <c r="R1091" s="15">
        <f t="shared" si="141"/>
        <v>7.1428571428571425E-2</v>
      </c>
      <c r="S1091" s="18">
        <f>IFERROR(VLOOKUP(D1091,'[1]comparativo br'!$A:$B,2,FALSE),"")</f>
        <v>2092.8000000000002</v>
      </c>
      <c r="T1091" s="18">
        <f>IFERROR(VLOOKUP(D1091,'[1]comparativo br'!$A:$C,3,FALSE),"")</f>
        <v>9153</v>
      </c>
      <c r="U1091" s="15">
        <f t="shared" si="134"/>
        <v>3.3735665137614674</v>
      </c>
      <c r="V1091" s="19">
        <f>IFERROR(VLOOKUP(D1091,'[1]comparativo br'!$A:$D,4,FALSE),"")</f>
        <v>0</v>
      </c>
      <c r="W1091" s="19">
        <f>IFERROR(VLOOKUP(D1091,'[1]comparativo br'!$A:$E,5,FALSE),"")</f>
        <v>8</v>
      </c>
      <c r="X1091" s="15" t="str">
        <f t="shared" si="142"/>
        <v/>
      </c>
      <c r="Y1091" s="18" t="e">
        <f>SUMIFS([2]Plan2!$H:$H,[2]Plan2!$A:$A,$D1091,[2]Plan2!$U:$U,6)</f>
        <v>#VALUE!</v>
      </c>
      <c r="Z1091" s="18" t="e">
        <f>SUMIFS([2]Plan2!$H:$H,[2]Plan2!$A:$A,$D1091,[2]Plan2!$U:$U,7)</f>
        <v>#VALUE!</v>
      </c>
      <c r="AA1091" s="18" t="e">
        <f>SUMIFS([2]Plan2!$H:$H,[2]Plan2!$A:$A,$D1091,[2]Plan2!$U:$U,8)</f>
        <v>#VALUE!</v>
      </c>
      <c r="AB1091" s="18" t="e">
        <f>SUMIFS([2]Plan2!$H:$H,[2]Plan2!$A:$A,$D1091,[2]Plan2!$U:$U,9)</f>
        <v>#VALUE!</v>
      </c>
      <c r="AC1091" s="18" t="e">
        <f>SUMIFS([2]Plan2!$H:$H,[2]Plan2!$A:$A,$D1091,[2]Plan2!$U:$U,10)</f>
        <v>#VALUE!</v>
      </c>
      <c r="AD1091" s="18" t="e">
        <f>SUMIFS([2]Plan2!$H:$H,[2]Plan2!$A:$A,$D1091,[2]Plan2!$U:$U,11)</f>
        <v>#VALUE!</v>
      </c>
      <c r="AE1091" s="18" t="e">
        <f>SUMIFS([2]Plan2!$H:$H,[2]Plan2!$A:$A,$D1091,[2]Plan2!$U:$U,12)</f>
        <v>#VALUE!</v>
      </c>
      <c r="AF1091" s="18" t="e">
        <f>SUMIFS([2]Plan2!$H:$H,[2]Plan2!$A:$A,$D1091,[2]Plan2!$U:$U,1)</f>
        <v>#VALUE!</v>
      </c>
      <c r="AG1091" s="18" t="e">
        <f>SUMIFS([2]Plan2!$H:$H,[2]Plan2!$A:$A,$D1091,[2]Plan2!$U:$U,2)</f>
        <v>#VALUE!</v>
      </c>
      <c r="AH1091" s="18" t="e">
        <f>SUMIFS([2]Plan2!$H:$H,[2]Plan2!$A:$A,$D1091,[2]Plan2!$U:$U,3)</f>
        <v>#VALUE!</v>
      </c>
      <c r="AI1091" s="18" t="e">
        <f>SUMIFS([2]Plan2!$H:$H,[2]Plan2!$A:$A,$D1091,[2]Plan2!$U:$U,4)</f>
        <v>#VALUE!</v>
      </c>
      <c r="AJ1091" s="18" t="e">
        <f>SUMIFS([2]Plan2!$H:$H,[2]Plan2!$A:$A,$D1091,[2]Plan2!$U:$U,5)</f>
        <v>#VALUE!</v>
      </c>
      <c r="AK1091" s="23" t="e">
        <f t="shared" si="135"/>
        <v>#VALUE!</v>
      </c>
      <c r="AL1091" s="23" t="e">
        <f t="shared" si="138"/>
        <v>#VALUE!</v>
      </c>
      <c r="AM1091">
        <f t="shared" si="136"/>
        <v>0</v>
      </c>
    </row>
    <row r="1092" spans="1:39" ht="15.75" x14ac:dyDescent="0.25">
      <c r="A1092" s="21"/>
      <c r="B1092" s="21" t="s">
        <v>1520</v>
      </c>
      <c r="C1092" s="21">
        <v>13536632</v>
      </c>
      <c r="D1092" s="25">
        <v>191092</v>
      </c>
      <c r="E1092" s="21" t="s">
        <v>1180</v>
      </c>
      <c r="F1092" s="31" t="s">
        <v>1180</v>
      </c>
      <c r="G1092" s="21" t="s">
        <v>1987</v>
      </c>
      <c r="H1092" s="21" t="s">
        <v>1298</v>
      </c>
      <c r="I1092" s="25" t="s">
        <v>65</v>
      </c>
      <c r="J1092" s="21" t="s">
        <v>67</v>
      </c>
      <c r="K1092" s="21" t="s">
        <v>416</v>
      </c>
      <c r="L1092" s="20">
        <v>45366</v>
      </c>
      <c r="M1092" s="20">
        <v>45638</v>
      </c>
      <c r="N1092" s="21" t="s">
        <v>53</v>
      </c>
      <c r="O1092" s="21">
        <v>71</v>
      </c>
      <c r="P1092" s="21">
        <v>41</v>
      </c>
      <c r="Q1092" s="21">
        <v>66</v>
      </c>
      <c r="R1092" s="15">
        <f t="shared" si="141"/>
        <v>0.6097560975609756</v>
      </c>
      <c r="S1092" s="18">
        <f>IFERROR(VLOOKUP(D1092,'[1]comparativo br'!$A:$B,2,FALSE),"")</f>
        <v>0</v>
      </c>
      <c r="T1092" s="18">
        <f>IFERROR(VLOOKUP(D1092,'[1]comparativo br'!$A:$C,3,FALSE),"")</f>
        <v>0</v>
      </c>
      <c r="U1092" s="15" t="str">
        <f t="shared" si="134"/>
        <v/>
      </c>
      <c r="V1092" s="19">
        <f>IFERROR(VLOOKUP(D1092,'[1]comparativo br'!$A:$D,4,FALSE),"")</f>
        <v>0</v>
      </c>
      <c r="W1092" s="19">
        <f>IFERROR(VLOOKUP(D1092,'[1]comparativo br'!$A:$E,5,FALSE),"")</f>
        <v>26</v>
      </c>
      <c r="X1092" s="15" t="str">
        <f t="shared" si="142"/>
        <v/>
      </c>
      <c r="Y1092" s="18" t="e">
        <f>SUMIFS([2]Plan2!$H:$H,[2]Plan2!$A:$A,$D1092,[2]Plan2!$U:$U,6)</f>
        <v>#VALUE!</v>
      </c>
      <c r="Z1092" s="18" t="e">
        <f>SUMIFS([2]Plan2!$H:$H,[2]Plan2!$A:$A,$D1092,[2]Plan2!$U:$U,7)</f>
        <v>#VALUE!</v>
      </c>
      <c r="AA1092" s="18" t="e">
        <f>SUMIFS([2]Plan2!$H:$H,[2]Plan2!$A:$A,$D1092,[2]Plan2!$U:$U,8)</f>
        <v>#VALUE!</v>
      </c>
      <c r="AB1092" s="18" t="e">
        <f>SUMIFS([2]Plan2!$H:$H,[2]Plan2!$A:$A,$D1092,[2]Plan2!$U:$U,9)</f>
        <v>#VALUE!</v>
      </c>
      <c r="AC1092" s="18" t="e">
        <f>SUMIFS([2]Plan2!$H:$H,[2]Plan2!$A:$A,$D1092,[2]Plan2!$U:$U,10)</f>
        <v>#VALUE!</v>
      </c>
      <c r="AD1092" s="18" t="e">
        <f>SUMIFS([2]Plan2!$H:$H,[2]Plan2!$A:$A,$D1092,[2]Plan2!$U:$U,11)</f>
        <v>#VALUE!</v>
      </c>
      <c r="AE1092" s="18" t="e">
        <f>SUMIFS([2]Plan2!$H:$H,[2]Plan2!$A:$A,$D1092,[2]Plan2!$U:$U,12)</f>
        <v>#VALUE!</v>
      </c>
      <c r="AF1092" s="18" t="e">
        <f>SUMIFS([2]Plan2!$H:$H,[2]Plan2!$A:$A,$D1092,[2]Plan2!$U:$U,1)</f>
        <v>#VALUE!</v>
      </c>
      <c r="AG1092" s="18" t="e">
        <f>SUMIFS([2]Plan2!$H:$H,[2]Plan2!$A:$A,$D1092,[2]Plan2!$U:$U,2)</f>
        <v>#VALUE!</v>
      </c>
      <c r="AH1092" s="18" t="e">
        <f>SUMIFS([2]Plan2!$H:$H,[2]Plan2!$A:$A,$D1092,[2]Plan2!$U:$U,3)</f>
        <v>#VALUE!</v>
      </c>
      <c r="AI1092" s="18" t="e">
        <f>SUMIFS([2]Plan2!$H:$H,[2]Plan2!$A:$A,$D1092,[2]Plan2!$U:$U,4)</f>
        <v>#VALUE!</v>
      </c>
      <c r="AJ1092" s="18" t="e">
        <f>SUMIFS([2]Plan2!$H:$H,[2]Plan2!$A:$A,$D1092,[2]Plan2!$U:$U,5)</f>
        <v>#VALUE!</v>
      </c>
      <c r="AK1092" s="23" t="e">
        <f t="shared" si="135"/>
        <v>#VALUE!</v>
      </c>
      <c r="AL1092" s="23" t="e">
        <f t="shared" si="138"/>
        <v>#VALUE!</v>
      </c>
      <c r="AM1092">
        <f t="shared" si="136"/>
        <v>0</v>
      </c>
    </row>
    <row r="1093" spans="1:39" ht="15.75" x14ac:dyDescent="0.25">
      <c r="A1093" s="21"/>
      <c r="B1093" s="21" t="s">
        <v>1520</v>
      </c>
      <c r="C1093" s="21">
        <v>13536632</v>
      </c>
      <c r="D1093" s="25">
        <v>192504</v>
      </c>
      <c r="E1093" s="21" t="s">
        <v>1180</v>
      </c>
      <c r="F1093" s="31" t="s">
        <v>1180</v>
      </c>
      <c r="G1093" s="21" t="s">
        <v>1987</v>
      </c>
      <c r="H1093" s="21" t="s">
        <v>1392</v>
      </c>
      <c r="I1093" s="25" t="s">
        <v>65</v>
      </c>
      <c r="J1093" s="21" t="s">
        <v>67</v>
      </c>
      <c r="K1093" s="21" t="s">
        <v>416</v>
      </c>
      <c r="L1093" s="20">
        <v>45645</v>
      </c>
      <c r="M1093" s="20">
        <v>45695</v>
      </c>
      <c r="N1093" s="21" t="s">
        <v>22</v>
      </c>
      <c r="O1093" s="21">
        <v>72</v>
      </c>
      <c r="P1093" s="21">
        <v>64</v>
      </c>
      <c r="Q1093" s="21">
        <v>60</v>
      </c>
      <c r="R1093" s="15">
        <f t="shared" si="141"/>
        <v>-6.25E-2</v>
      </c>
      <c r="S1093" s="18" t="str">
        <f>IFERROR(VLOOKUP(D1093,'[1]comparativo br'!$A:$B,2,FALSE),"")</f>
        <v/>
      </c>
      <c r="T1093" s="18" t="str">
        <f>IFERROR(VLOOKUP(D1093,'[1]comparativo br'!$A:$C,3,FALSE),"")</f>
        <v/>
      </c>
      <c r="U1093" s="15" t="str">
        <f t="shared" si="134"/>
        <v/>
      </c>
      <c r="V1093" s="19" t="str">
        <f>IFERROR(VLOOKUP(D1093,'[1]comparativo br'!$A:$D,4,FALSE),"")</f>
        <v/>
      </c>
      <c r="W1093" s="19" t="str">
        <f>IFERROR(VLOOKUP(D1093,'[1]comparativo br'!$A:$E,5,FALSE),"")</f>
        <v/>
      </c>
      <c r="X1093" s="15" t="str">
        <f t="shared" si="142"/>
        <v/>
      </c>
      <c r="Y1093" s="18" t="e">
        <f>SUMIFS([2]Plan2!$H:$H,[2]Plan2!$A:$A,$D1093,[2]Plan2!$U:$U,6)</f>
        <v>#VALUE!</v>
      </c>
      <c r="Z1093" s="18" t="e">
        <f>SUMIFS([2]Plan2!$H:$H,[2]Plan2!$A:$A,$D1093,[2]Plan2!$U:$U,7)</f>
        <v>#VALUE!</v>
      </c>
      <c r="AA1093" s="18" t="e">
        <f>SUMIFS([2]Plan2!$H:$H,[2]Plan2!$A:$A,$D1093,[2]Plan2!$U:$U,8)</f>
        <v>#VALUE!</v>
      </c>
      <c r="AB1093" s="18" t="e">
        <f>SUMIFS([2]Plan2!$H:$H,[2]Plan2!$A:$A,$D1093,[2]Plan2!$U:$U,9)</f>
        <v>#VALUE!</v>
      </c>
      <c r="AC1093" s="18" t="e">
        <f>SUMIFS([2]Plan2!$H:$H,[2]Plan2!$A:$A,$D1093,[2]Plan2!$U:$U,10)</f>
        <v>#VALUE!</v>
      </c>
      <c r="AD1093" s="18" t="e">
        <f>SUMIFS([2]Plan2!$H:$H,[2]Plan2!$A:$A,$D1093,[2]Plan2!$U:$U,11)</f>
        <v>#VALUE!</v>
      </c>
      <c r="AE1093" s="18" t="e">
        <f>SUMIFS([2]Plan2!$H:$H,[2]Plan2!$A:$A,$D1093,[2]Plan2!$U:$U,12)</f>
        <v>#VALUE!</v>
      </c>
      <c r="AF1093" s="18" t="e">
        <f>SUMIFS([2]Plan2!$H:$H,[2]Plan2!$A:$A,$D1093,[2]Plan2!$U:$U,1)</f>
        <v>#VALUE!</v>
      </c>
      <c r="AG1093" s="18" t="e">
        <f>SUMIFS([2]Plan2!$H:$H,[2]Plan2!$A:$A,$D1093,[2]Plan2!$U:$U,2)</f>
        <v>#VALUE!</v>
      </c>
      <c r="AH1093" s="18" t="e">
        <f>SUMIFS([2]Plan2!$H:$H,[2]Plan2!$A:$A,$D1093,[2]Plan2!$U:$U,3)</f>
        <v>#VALUE!</v>
      </c>
      <c r="AI1093" s="18" t="e">
        <f>SUMIFS([2]Plan2!$H:$H,[2]Plan2!$A:$A,$D1093,[2]Plan2!$U:$U,4)</f>
        <v>#VALUE!</v>
      </c>
      <c r="AJ1093" s="18" t="e">
        <f>SUMIFS([2]Plan2!$H:$H,[2]Plan2!$A:$A,$D1093,[2]Plan2!$U:$U,5)</f>
        <v>#VALUE!</v>
      </c>
      <c r="AK1093" s="23" t="e">
        <f t="shared" si="135"/>
        <v>#VALUE!</v>
      </c>
      <c r="AL1093" s="23" t="e">
        <f t="shared" si="138"/>
        <v>#VALUE!</v>
      </c>
      <c r="AM1093">
        <f t="shared" si="136"/>
        <v>0</v>
      </c>
    </row>
    <row r="1094" spans="1:39" ht="15.75" x14ac:dyDescent="0.25">
      <c r="A1094" s="21"/>
      <c r="B1094" s="21" t="s">
        <v>1520</v>
      </c>
      <c r="C1094" s="21">
        <v>13536632</v>
      </c>
      <c r="D1094" s="25">
        <v>194149</v>
      </c>
      <c r="E1094" s="21" t="s">
        <v>1180</v>
      </c>
      <c r="F1094" s="31" t="s">
        <v>1180</v>
      </c>
      <c r="G1094" s="21" t="s">
        <v>1987</v>
      </c>
      <c r="H1094" s="21" t="s">
        <v>697</v>
      </c>
      <c r="I1094" s="25" t="s">
        <v>95</v>
      </c>
      <c r="J1094" s="21" t="s">
        <v>67</v>
      </c>
      <c r="K1094" s="21" t="s">
        <v>760</v>
      </c>
      <c r="L1094" s="20">
        <v>45694</v>
      </c>
      <c r="M1094" s="20">
        <v>45702</v>
      </c>
      <c r="N1094" s="21" t="s">
        <v>22</v>
      </c>
      <c r="O1094" s="21">
        <v>17</v>
      </c>
      <c r="P1094" s="21">
        <v>18</v>
      </c>
      <c r="Q1094" s="21">
        <v>75</v>
      </c>
      <c r="R1094" s="15">
        <f t="shared" si="141"/>
        <v>3.1666666666666665</v>
      </c>
      <c r="S1094" s="18">
        <f>IFERROR(VLOOKUP(D1094,'[1]comparativo br'!$A:$B,2,FALSE),"")</f>
        <v>941.76</v>
      </c>
      <c r="T1094" s="18">
        <f>IFERROR(VLOOKUP(D1094,'[1]comparativo br'!$A:$C,3,FALSE),"")</f>
        <v>2338</v>
      </c>
      <c r="U1094" s="15">
        <f t="shared" si="134"/>
        <v>1.4825857968059803</v>
      </c>
      <c r="V1094" s="19">
        <f>IFERROR(VLOOKUP(D1094,'[1]comparativo br'!$A:$D,4,FALSE),"")</f>
        <v>12</v>
      </c>
      <c r="W1094" s="19">
        <f>IFERROR(VLOOKUP(D1094,'[1]comparativo br'!$A:$E,5,FALSE),"")</f>
        <v>27</v>
      </c>
      <c r="X1094" s="15">
        <f t="shared" si="142"/>
        <v>1.25</v>
      </c>
      <c r="Y1094" s="18" t="e">
        <f>SUMIFS([2]Plan2!$H:$H,[2]Plan2!$A:$A,$D1094,[2]Plan2!$U:$U,6)</f>
        <v>#VALUE!</v>
      </c>
      <c r="Z1094" s="18" t="e">
        <f>SUMIFS([2]Plan2!$H:$H,[2]Plan2!$A:$A,$D1094,[2]Plan2!$U:$U,7)</f>
        <v>#VALUE!</v>
      </c>
      <c r="AA1094" s="18" t="e">
        <f>SUMIFS([2]Plan2!$H:$H,[2]Plan2!$A:$A,$D1094,[2]Plan2!$U:$U,8)</f>
        <v>#VALUE!</v>
      </c>
      <c r="AB1094" s="18" t="e">
        <f>SUMIFS([2]Plan2!$H:$H,[2]Plan2!$A:$A,$D1094,[2]Plan2!$U:$U,9)</f>
        <v>#VALUE!</v>
      </c>
      <c r="AC1094" s="18" t="e">
        <f>SUMIFS([2]Plan2!$H:$H,[2]Plan2!$A:$A,$D1094,[2]Plan2!$U:$U,10)</f>
        <v>#VALUE!</v>
      </c>
      <c r="AD1094" s="18" t="e">
        <f>SUMIFS([2]Plan2!$H:$H,[2]Plan2!$A:$A,$D1094,[2]Plan2!$U:$U,11)</f>
        <v>#VALUE!</v>
      </c>
      <c r="AE1094" s="18" t="e">
        <f>SUMIFS([2]Plan2!$H:$H,[2]Plan2!$A:$A,$D1094,[2]Plan2!$U:$U,12)</f>
        <v>#VALUE!</v>
      </c>
      <c r="AF1094" s="18" t="e">
        <f>SUMIFS([2]Plan2!$H:$H,[2]Plan2!$A:$A,$D1094,[2]Plan2!$U:$U,1)</f>
        <v>#VALUE!</v>
      </c>
      <c r="AG1094" s="18" t="e">
        <f>SUMIFS([2]Plan2!$H:$H,[2]Plan2!$A:$A,$D1094,[2]Plan2!$U:$U,2)</f>
        <v>#VALUE!</v>
      </c>
      <c r="AH1094" s="18" t="e">
        <f>SUMIFS([2]Plan2!$H:$H,[2]Plan2!$A:$A,$D1094,[2]Plan2!$U:$U,3)</f>
        <v>#VALUE!</v>
      </c>
      <c r="AI1094" s="18" t="e">
        <f>SUMIFS([2]Plan2!$H:$H,[2]Plan2!$A:$A,$D1094,[2]Plan2!$U:$U,4)</f>
        <v>#VALUE!</v>
      </c>
      <c r="AJ1094" s="18" t="e">
        <f>SUMIFS([2]Plan2!$H:$H,[2]Plan2!$A:$A,$D1094,[2]Plan2!$U:$U,5)</f>
        <v>#VALUE!</v>
      </c>
      <c r="AK1094" s="23" t="e">
        <f t="shared" si="135"/>
        <v>#VALUE!</v>
      </c>
      <c r="AL1094" s="23" t="e">
        <f t="shared" si="138"/>
        <v>#VALUE!</v>
      </c>
      <c r="AM1094">
        <f t="shared" si="136"/>
        <v>0</v>
      </c>
    </row>
    <row r="1095" spans="1:39" ht="15.75" x14ac:dyDescent="0.25">
      <c r="A1095" s="21"/>
      <c r="B1095" s="21" t="s">
        <v>1520</v>
      </c>
      <c r="C1095" s="21">
        <v>13536632</v>
      </c>
      <c r="D1095" s="25">
        <v>191100</v>
      </c>
      <c r="E1095" s="21" t="s">
        <v>1180</v>
      </c>
      <c r="F1095" s="31" t="s">
        <v>1180</v>
      </c>
      <c r="G1095" s="21" t="s">
        <v>1987</v>
      </c>
      <c r="H1095" s="21" t="s">
        <v>1303</v>
      </c>
      <c r="I1095" s="25" t="s">
        <v>65</v>
      </c>
      <c r="J1095" s="21" t="s">
        <v>67</v>
      </c>
      <c r="K1095" s="21" t="s">
        <v>416</v>
      </c>
      <c r="L1095" s="20">
        <v>45708</v>
      </c>
      <c r="M1095" s="20">
        <v>45705</v>
      </c>
      <c r="N1095" s="21" t="s">
        <v>22</v>
      </c>
      <c r="O1095" s="21">
        <v>26</v>
      </c>
      <c r="P1095" s="21">
        <v>36</v>
      </c>
      <c r="Q1095" s="21">
        <v>34</v>
      </c>
      <c r="R1095" s="15">
        <f t="shared" si="141"/>
        <v>-5.5555555555555552E-2</v>
      </c>
      <c r="S1095" s="18">
        <f>IFERROR(VLOOKUP(D1095,'[1]comparativo br'!$A:$B,2,FALSE),"")</f>
        <v>0</v>
      </c>
      <c r="T1095" s="18">
        <f>IFERROR(VLOOKUP(D1095,'[1]comparativo br'!$A:$C,3,FALSE),"")</f>
        <v>3006</v>
      </c>
      <c r="U1095" s="15" t="str">
        <f t="shared" si="134"/>
        <v/>
      </c>
      <c r="V1095" s="19">
        <f>IFERROR(VLOOKUP(D1095,'[1]comparativo br'!$A:$D,4,FALSE),"")</f>
        <v>0</v>
      </c>
      <c r="W1095" s="19">
        <f>IFERROR(VLOOKUP(D1095,'[1]comparativo br'!$A:$E,5,FALSE),"")</f>
        <v>0</v>
      </c>
      <c r="X1095" s="15" t="str">
        <f t="shared" si="142"/>
        <v/>
      </c>
      <c r="Y1095" s="18" t="e">
        <f>SUMIFS([2]Plan2!$H:$H,[2]Plan2!$A:$A,$D1095,[2]Plan2!$U:$U,6)</f>
        <v>#VALUE!</v>
      </c>
      <c r="Z1095" s="18" t="e">
        <f>SUMIFS([2]Plan2!$H:$H,[2]Plan2!$A:$A,$D1095,[2]Plan2!$U:$U,7)</f>
        <v>#VALUE!</v>
      </c>
      <c r="AA1095" s="18" t="e">
        <f>SUMIFS([2]Plan2!$H:$H,[2]Plan2!$A:$A,$D1095,[2]Plan2!$U:$U,8)</f>
        <v>#VALUE!</v>
      </c>
      <c r="AB1095" s="18" t="e">
        <f>SUMIFS([2]Plan2!$H:$H,[2]Plan2!$A:$A,$D1095,[2]Plan2!$U:$U,9)</f>
        <v>#VALUE!</v>
      </c>
      <c r="AC1095" s="18" t="e">
        <f>SUMIFS([2]Plan2!$H:$H,[2]Plan2!$A:$A,$D1095,[2]Plan2!$U:$U,10)</f>
        <v>#VALUE!</v>
      </c>
      <c r="AD1095" s="18" t="e">
        <f>SUMIFS([2]Plan2!$H:$H,[2]Plan2!$A:$A,$D1095,[2]Plan2!$U:$U,11)</f>
        <v>#VALUE!</v>
      </c>
      <c r="AE1095" s="18" t="e">
        <f>SUMIFS([2]Plan2!$H:$H,[2]Plan2!$A:$A,$D1095,[2]Plan2!$U:$U,12)</f>
        <v>#VALUE!</v>
      </c>
      <c r="AF1095" s="18" t="e">
        <f>SUMIFS([2]Plan2!$H:$H,[2]Plan2!$A:$A,$D1095,[2]Plan2!$U:$U,1)</f>
        <v>#VALUE!</v>
      </c>
      <c r="AG1095" s="18" t="e">
        <f>SUMIFS([2]Plan2!$H:$H,[2]Plan2!$A:$A,$D1095,[2]Plan2!$U:$U,2)</f>
        <v>#VALUE!</v>
      </c>
      <c r="AH1095" s="18" t="e">
        <f>SUMIFS([2]Plan2!$H:$H,[2]Plan2!$A:$A,$D1095,[2]Plan2!$U:$U,3)</f>
        <v>#VALUE!</v>
      </c>
      <c r="AI1095" s="18" t="e">
        <f>SUMIFS([2]Plan2!$H:$H,[2]Plan2!$A:$A,$D1095,[2]Plan2!$U:$U,4)</f>
        <v>#VALUE!</v>
      </c>
      <c r="AJ1095" s="18" t="e">
        <f>SUMIFS([2]Plan2!$H:$H,[2]Plan2!$A:$A,$D1095,[2]Plan2!$U:$U,5)</f>
        <v>#VALUE!</v>
      </c>
      <c r="AK1095" s="23" t="e">
        <f t="shared" si="135"/>
        <v>#VALUE!</v>
      </c>
      <c r="AL1095" s="23" t="e">
        <f t="shared" si="138"/>
        <v>#VALUE!</v>
      </c>
      <c r="AM1095">
        <f t="shared" si="136"/>
        <v>0</v>
      </c>
    </row>
    <row r="1096" spans="1:39" ht="15.75" x14ac:dyDescent="0.25">
      <c r="A1096" s="21"/>
      <c r="B1096" s="21" t="s">
        <v>1520</v>
      </c>
      <c r="C1096" s="21">
        <v>13536632</v>
      </c>
      <c r="D1096" s="25">
        <v>194388</v>
      </c>
      <c r="E1096" s="21" t="s">
        <v>1180</v>
      </c>
      <c r="F1096" s="31" t="s">
        <v>1180</v>
      </c>
      <c r="G1096" s="21" t="s">
        <v>1987</v>
      </c>
      <c r="H1096" s="21" t="s">
        <v>1426</v>
      </c>
      <c r="I1096" s="25" t="s">
        <v>65</v>
      </c>
      <c r="J1096" s="21" t="s">
        <v>67</v>
      </c>
      <c r="K1096" s="21" t="s">
        <v>416</v>
      </c>
      <c r="L1096" s="20">
        <v>45401</v>
      </c>
      <c r="M1096" s="20">
        <v>45736</v>
      </c>
      <c r="N1096" s="21" t="s">
        <v>53</v>
      </c>
      <c r="O1096" s="21">
        <v>15</v>
      </c>
      <c r="P1096" s="21">
        <v>16</v>
      </c>
      <c r="Q1096" s="21">
        <v>10</v>
      </c>
      <c r="R1096" s="15">
        <f t="shared" si="141"/>
        <v>-0.375</v>
      </c>
      <c r="S1096" s="18">
        <f>IFERROR(VLOOKUP(D1096,'[1]comparativo br'!$A:$B,2,FALSE),"")</f>
        <v>0</v>
      </c>
      <c r="T1096" s="18">
        <f>IFERROR(VLOOKUP(D1096,'[1]comparativo br'!$A:$C,3,FALSE),"")</f>
        <v>0</v>
      </c>
      <c r="U1096" s="15" t="str">
        <f t="shared" si="134"/>
        <v/>
      </c>
      <c r="V1096" s="19">
        <f>IFERROR(VLOOKUP(D1096,'[1]comparativo br'!$A:$D,4,FALSE),"")</f>
        <v>9</v>
      </c>
      <c r="W1096" s="19">
        <f>IFERROR(VLOOKUP(D1096,'[1]comparativo br'!$A:$E,5,FALSE),"")</f>
        <v>9</v>
      </c>
      <c r="X1096" s="15">
        <f t="shared" si="142"/>
        <v>0</v>
      </c>
      <c r="Y1096" s="18" t="e">
        <f>SUMIFS([2]Plan2!$H:$H,[2]Plan2!$A:$A,$D1096,[2]Plan2!$U:$U,6)</f>
        <v>#VALUE!</v>
      </c>
      <c r="Z1096" s="18" t="e">
        <f>SUMIFS([2]Plan2!$H:$H,[2]Plan2!$A:$A,$D1096,[2]Plan2!$U:$U,7)</f>
        <v>#VALUE!</v>
      </c>
      <c r="AA1096" s="18" t="e">
        <f>SUMIFS([2]Plan2!$H:$H,[2]Plan2!$A:$A,$D1096,[2]Plan2!$U:$U,8)</f>
        <v>#VALUE!</v>
      </c>
      <c r="AB1096" s="18" t="e">
        <f>SUMIFS([2]Plan2!$H:$H,[2]Plan2!$A:$A,$D1096,[2]Plan2!$U:$U,9)</f>
        <v>#VALUE!</v>
      </c>
      <c r="AC1096" s="18" t="e">
        <f>SUMIFS([2]Plan2!$H:$H,[2]Plan2!$A:$A,$D1096,[2]Plan2!$U:$U,10)</f>
        <v>#VALUE!</v>
      </c>
      <c r="AD1096" s="18" t="e">
        <f>SUMIFS([2]Plan2!$H:$H,[2]Plan2!$A:$A,$D1096,[2]Plan2!$U:$U,11)</f>
        <v>#VALUE!</v>
      </c>
      <c r="AE1096" s="18" t="e">
        <f>SUMIFS([2]Plan2!$H:$H,[2]Plan2!$A:$A,$D1096,[2]Plan2!$U:$U,12)</f>
        <v>#VALUE!</v>
      </c>
      <c r="AF1096" s="18" t="e">
        <f>SUMIFS([2]Plan2!$H:$H,[2]Plan2!$A:$A,$D1096,[2]Plan2!$U:$U,1)</f>
        <v>#VALUE!</v>
      </c>
      <c r="AG1096" s="18" t="e">
        <f>SUMIFS([2]Plan2!$H:$H,[2]Plan2!$A:$A,$D1096,[2]Plan2!$U:$U,2)</f>
        <v>#VALUE!</v>
      </c>
      <c r="AH1096" s="18" t="e">
        <f>SUMIFS([2]Plan2!$H:$H,[2]Plan2!$A:$A,$D1096,[2]Plan2!$U:$U,3)</f>
        <v>#VALUE!</v>
      </c>
      <c r="AI1096" s="18" t="e">
        <f>SUMIFS([2]Plan2!$H:$H,[2]Plan2!$A:$A,$D1096,[2]Plan2!$U:$U,4)</f>
        <v>#VALUE!</v>
      </c>
      <c r="AJ1096" s="18" t="e">
        <f>SUMIFS([2]Plan2!$H:$H,[2]Plan2!$A:$A,$D1096,[2]Plan2!$U:$U,5)</f>
        <v>#VALUE!</v>
      </c>
      <c r="AK1096" s="23" t="e">
        <f t="shared" si="135"/>
        <v>#VALUE!</v>
      </c>
      <c r="AL1096" s="23" t="e">
        <f t="shared" si="138"/>
        <v>#VALUE!</v>
      </c>
      <c r="AM1096">
        <f t="shared" si="136"/>
        <v>0</v>
      </c>
    </row>
    <row r="1097" spans="1:39" ht="15.75" x14ac:dyDescent="0.25">
      <c r="A1097" s="21"/>
      <c r="B1097" s="21" t="s">
        <v>1519</v>
      </c>
      <c r="C1097" s="21">
        <v>13536632</v>
      </c>
      <c r="D1097" s="25">
        <v>193500</v>
      </c>
      <c r="E1097" s="21" t="s">
        <v>1180</v>
      </c>
      <c r="F1097" s="31" t="s">
        <v>1180</v>
      </c>
      <c r="G1097" s="21" t="s">
        <v>1987</v>
      </c>
      <c r="H1097" s="21" t="s">
        <v>1457</v>
      </c>
      <c r="I1097" s="25" t="s">
        <v>65</v>
      </c>
      <c r="J1097" s="21" t="s">
        <v>67</v>
      </c>
      <c r="K1097" s="21" t="s">
        <v>416</v>
      </c>
      <c r="L1097" s="20">
        <v>45764</v>
      </c>
      <c r="M1097" s="20">
        <v>45741</v>
      </c>
      <c r="N1097" s="21" t="s">
        <v>22</v>
      </c>
      <c r="O1097" s="21">
        <v>6</v>
      </c>
      <c r="P1097" s="21">
        <v>26</v>
      </c>
      <c r="Q1097" s="21">
        <v>26</v>
      </c>
      <c r="R1097" s="15">
        <f t="shared" si="141"/>
        <v>0</v>
      </c>
      <c r="S1097" s="18">
        <f>IFERROR(VLOOKUP(D1097,'[1]comparativo br'!$A:$B,2,FALSE),"")</f>
        <v>156.96</v>
      </c>
      <c r="T1097" s="18">
        <f>IFERROR(VLOOKUP(D1097,'[1]comparativo br'!$A:$C,3,FALSE),"")</f>
        <v>4342</v>
      </c>
      <c r="U1097" s="15">
        <f t="shared" si="134"/>
        <v>26.663098878695209</v>
      </c>
      <c r="V1097" s="19">
        <f>IFERROR(VLOOKUP(D1097,'[1]comparativo br'!$A:$D,4,FALSE),"")</f>
        <v>1</v>
      </c>
      <c r="W1097" s="19">
        <f>IFERROR(VLOOKUP(D1097,'[1]comparativo br'!$A:$E,5,FALSE),"")</f>
        <v>52</v>
      </c>
      <c r="X1097" s="15">
        <f t="shared" si="142"/>
        <v>51</v>
      </c>
      <c r="Y1097" s="18" t="e">
        <f>SUMIFS([2]Plan2!$H:$H,[2]Plan2!$A:$A,$D1097,[2]Plan2!$U:$U,6)</f>
        <v>#VALUE!</v>
      </c>
      <c r="Z1097" s="18" t="e">
        <f>SUMIFS([2]Plan2!$H:$H,[2]Plan2!$A:$A,$D1097,[2]Plan2!$U:$U,7)</f>
        <v>#VALUE!</v>
      </c>
      <c r="AA1097" s="18" t="e">
        <f>SUMIFS([2]Plan2!$H:$H,[2]Plan2!$A:$A,$D1097,[2]Plan2!$U:$U,8)</f>
        <v>#VALUE!</v>
      </c>
      <c r="AB1097" s="18" t="e">
        <f>SUMIFS([2]Plan2!$H:$H,[2]Plan2!$A:$A,$D1097,[2]Plan2!$U:$U,9)</f>
        <v>#VALUE!</v>
      </c>
      <c r="AC1097" s="18" t="e">
        <f>SUMIFS([2]Plan2!$H:$H,[2]Plan2!$A:$A,$D1097,[2]Plan2!$U:$U,10)</f>
        <v>#VALUE!</v>
      </c>
      <c r="AD1097" s="18" t="e">
        <f>SUMIFS([2]Plan2!$H:$H,[2]Plan2!$A:$A,$D1097,[2]Plan2!$U:$U,11)</f>
        <v>#VALUE!</v>
      </c>
      <c r="AE1097" s="18" t="e">
        <f>SUMIFS([2]Plan2!$H:$H,[2]Plan2!$A:$A,$D1097,[2]Plan2!$U:$U,12)</f>
        <v>#VALUE!</v>
      </c>
      <c r="AF1097" s="18" t="e">
        <f>SUMIFS([2]Plan2!$H:$H,[2]Plan2!$A:$A,$D1097,[2]Plan2!$U:$U,1)</f>
        <v>#VALUE!</v>
      </c>
      <c r="AG1097" s="18" t="e">
        <f>SUMIFS([2]Plan2!$H:$H,[2]Plan2!$A:$A,$D1097,[2]Plan2!$U:$U,2)</f>
        <v>#VALUE!</v>
      </c>
      <c r="AH1097" s="18" t="e">
        <f>SUMIFS([2]Plan2!$H:$H,[2]Plan2!$A:$A,$D1097,[2]Plan2!$U:$U,3)</f>
        <v>#VALUE!</v>
      </c>
      <c r="AI1097" s="18" t="e">
        <f>SUMIFS([2]Plan2!$H:$H,[2]Plan2!$A:$A,$D1097,[2]Plan2!$U:$U,4)</f>
        <v>#VALUE!</v>
      </c>
      <c r="AJ1097" s="18" t="e">
        <f>SUMIFS([2]Plan2!$H:$H,[2]Plan2!$A:$A,$D1097,[2]Plan2!$U:$U,5)</f>
        <v>#VALUE!</v>
      </c>
      <c r="AK1097" s="23" t="e">
        <f t="shared" si="135"/>
        <v>#VALUE!</v>
      </c>
      <c r="AL1097" s="23" t="e">
        <f t="shared" si="138"/>
        <v>#VALUE!</v>
      </c>
      <c r="AM1097">
        <f t="shared" si="136"/>
        <v>0</v>
      </c>
    </row>
    <row r="1098" spans="1:39" ht="15.75" x14ac:dyDescent="0.25">
      <c r="A1098" s="21"/>
      <c r="B1098" s="21" t="s">
        <v>1520</v>
      </c>
      <c r="C1098" s="21">
        <v>13536632</v>
      </c>
      <c r="D1098" s="25">
        <v>191098</v>
      </c>
      <c r="E1098" s="21" t="s">
        <v>1180</v>
      </c>
      <c r="F1098" s="31" t="s">
        <v>1180</v>
      </c>
      <c r="G1098" s="21" t="s">
        <v>1987</v>
      </c>
      <c r="H1098" s="21" t="s">
        <v>1302</v>
      </c>
      <c r="I1098" s="25" t="s">
        <v>65</v>
      </c>
      <c r="J1098" s="21" t="s">
        <v>67</v>
      </c>
      <c r="K1098" s="21" t="s">
        <v>416</v>
      </c>
      <c r="L1098" s="20">
        <v>45797</v>
      </c>
      <c r="M1098" s="20">
        <v>45755</v>
      </c>
      <c r="N1098" s="21" t="s">
        <v>18</v>
      </c>
      <c r="O1098" s="21">
        <v>18</v>
      </c>
      <c r="P1098" s="21">
        <v>17</v>
      </c>
      <c r="Q1098" s="21">
        <v>27</v>
      </c>
      <c r="R1098" s="15">
        <f t="shared" si="141"/>
        <v>0.58823529411764708</v>
      </c>
      <c r="S1098" s="18">
        <f>IFERROR(VLOOKUP(D1098,'[1]comparativo br'!$A:$B,2,FALSE),"")</f>
        <v>11458.08</v>
      </c>
      <c r="T1098" s="18">
        <f>IFERROR(VLOOKUP(D1098,'[1]comparativo br'!$A:$C,3,FALSE),"")</f>
        <v>2839</v>
      </c>
      <c r="U1098" s="15">
        <f t="shared" si="134"/>
        <v>-0.75222724924245599</v>
      </c>
      <c r="V1098" s="19">
        <f>IFERROR(VLOOKUP(D1098,'[1]comparativo br'!$A:$D,4,FALSE),"")</f>
        <v>37</v>
      </c>
      <c r="W1098" s="19">
        <f>IFERROR(VLOOKUP(D1098,'[1]comparativo br'!$A:$E,5,FALSE),"")</f>
        <v>0</v>
      </c>
      <c r="X1098" s="10"/>
      <c r="Y1098" s="18" t="e">
        <f>SUMIFS([2]Plan2!$H:$H,[2]Plan2!$A:$A,$D1098,[2]Plan2!$U:$U,6)</f>
        <v>#VALUE!</v>
      </c>
      <c r="Z1098" s="18" t="e">
        <f>SUMIFS([2]Plan2!$H:$H,[2]Plan2!$A:$A,$D1098,[2]Plan2!$U:$U,7)</f>
        <v>#VALUE!</v>
      </c>
      <c r="AA1098" s="18" t="e">
        <f>SUMIFS([2]Plan2!$H:$H,[2]Plan2!$A:$A,$D1098,[2]Plan2!$U:$U,8)</f>
        <v>#VALUE!</v>
      </c>
      <c r="AB1098" s="18" t="e">
        <f>SUMIFS([2]Plan2!$H:$H,[2]Plan2!$A:$A,$D1098,[2]Plan2!$U:$U,9)</f>
        <v>#VALUE!</v>
      </c>
      <c r="AC1098" s="18" t="e">
        <f>SUMIFS([2]Plan2!$H:$H,[2]Plan2!$A:$A,$D1098,[2]Plan2!$U:$U,10)</f>
        <v>#VALUE!</v>
      </c>
      <c r="AD1098" s="18" t="e">
        <f>SUMIFS([2]Plan2!$H:$H,[2]Plan2!$A:$A,$D1098,[2]Plan2!$U:$U,11)</f>
        <v>#VALUE!</v>
      </c>
      <c r="AE1098" s="18" t="e">
        <f>SUMIFS([2]Plan2!$H:$H,[2]Plan2!$A:$A,$D1098,[2]Plan2!$U:$U,12)</f>
        <v>#VALUE!</v>
      </c>
      <c r="AF1098" s="18" t="e">
        <f>SUMIFS([2]Plan2!$H:$H,[2]Plan2!$A:$A,$D1098,[2]Plan2!$U:$U,1)</f>
        <v>#VALUE!</v>
      </c>
      <c r="AG1098" s="18" t="e">
        <f>SUMIFS([2]Plan2!$H:$H,[2]Plan2!$A:$A,$D1098,[2]Plan2!$U:$U,2)</f>
        <v>#VALUE!</v>
      </c>
      <c r="AH1098" s="18" t="e">
        <f>SUMIFS([2]Plan2!$H:$H,[2]Plan2!$A:$A,$D1098,[2]Plan2!$U:$U,3)</f>
        <v>#VALUE!</v>
      </c>
      <c r="AI1098" s="18" t="e">
        <f>SUMIFS([2]Plan2!$H:$H,[2]Plan2!$A:$A,$D1098,[2]Plan2!$U:$U,4)</f>
        <v>#VALUE!</v>
      </c>
      <c r="AJ1098" s="18" t="e">
        <f>SUMIFS([2]Plan2!$H:$H,[2]Plan2!$A:$A,$D1098,[2]Plan2!$U:$U,5)</f>
        <v>#VALUE!</v>
      </c>
      <c r="AK1098" s="23" t="e">
        <f t="shared" si="135"/>
        <v>#VALUE!</v>
      </c>
      <c r="AL1098" s="23" t="e">
        <f t="shared" si="138"/>
        <v>#VALUE!</v>
      </c>
      <c r="AM1098">
        <f t="shared" si="136"/>
        <v>0</v>
      </c>
    </row>
    <row r="1099" spans="1:39" ht="15.75" x14ac:dyDescent="0.25">
      <c r="A1099" s="21"/>
      <c r="B1099" s="21" t="s">
        <v>1520</v>
      </c>
      <c r="C1099" s="21">
        <v>13536632</v>
      </c>
      <c r="D1099" s="25">
        <v>192677</v>
      </c>
      <c r="E1099" s="21" t="s">
        <v>1180</v>
      </c>
      <c r="F1099" s="31" t="s">
        <v>1180</v>
      </c>
      <c r="G1099" s="21" t="s">
        <v>1987</v>
      </c>
      <c r="H1099" s="21" t="s">
        <v>1302</v>
      </c>
      <c r="I1099" s="25" t="s">
        <v>65</v>
      </c>
      <c r="J1099" s="21" t="s">
        <v>67</v>
      </c>
      <c r="K1099" s="21" t="s">
        <v>416</v>
      </c>
      <c r="L1099" s="20">
        <v>45432</v>
      </c>
      <c r="M1099" s="20">
        <v>45756</v>
      </c>
      <c r="N1099" s="21" t="s">
        <v>18</v>
      </c>
      <c r="O1099" s="21">
        <v>33</v>
      </c>
      <c r="P1099" s="21">
        <v>40</v>
      </c>
      <c r="Q1099" s="21">
        <v>28</v>
      </c>
      <c r="R1099" s="15">
        <f t="shared" si="141"/>
        <v>-0.3</v>
      </c>
      <c r="S1099" s="18">
        <f>IFERROR(VLOOKUP(D1099,'[1]comparativo br'!$A:$B,2,FALSE),"")</f>
        <v>0</v>
      </c>
      <c r="T1099" s="18">
        <f>IFERROR(VLOOKUP(D1099,'[1]comparativo br'!$A:$C,3,FALSE),"")</f>
        <v>0</v>
      </c>
      <c r="U1099" s="15" t="str">
        <f t="shared" si="134"/>
        <v/>
      </c>
      <c r="V1099" s="19">
        <f>IFERROR(VLOOKUP(D1099,'[1]comparativo br'!$A:$D,4,FALSE),"")</f>
        <v>209</v>
      </c>
      <c r="W1099" s="19">
        <f>IFERROR(VLOOKUP(D1099,'[1]comparativo br'!$A:$E,5,FALSE),"")</f>
        <v>84</v>
      </c>
      <c r="X1099" s="15">
        <f t="shared" ref="X1099:X1162" si="143">IFERROR((W1099-V1099)/V1099,"")</f>
        <v>-0.59808612440191389</v>
      </c>
      <c r="Y1099" s="18" t="e">
        <f>SUMIFS([2]Plan2!$H:$H,[2]Plan2!$A:$A,$D1099,[2]Plan2!$U:$U,6)</f>
        <v>#VALUE!</v>
      </c>
      <c r="Z1099" s="18" t="e">
        <f>SUMIFS([2]Plan2!$H:$H,[2]Plan2!$A:$A,$D1099,[2]Plan2!$U:$U,7)</f>
        <v>#VALUE!</v>
      </c>
      <c r="AA1099" s="18" t="e">
        <f>SUMIFS([2]Plan2!$H:$H,[2]Plan2!$A:$A,$D1099,[2]Plan2!$U:$U,8)</f>
        <v>#VALUE!</v>
      </c>
      <c r="AB1099" s="18" t="e">
        <f>SUMIFS([2]Plan2!$H:$H,[2]Plan2!$A:$A,$D1099,[2]Plan2!$U:$U,9)</f>
        <v>#VALUE!</v>
      </c>
      <c r="AC1099" s="18" t="e">
        <f>SUMIFS([2]Plan2!$H:$H,[2]Plan2!$A:$A,$D1099,[2]Plan2!$U:$U,10)</f>
        <v>#VALUE!</v>
      </c>
      <c r="AD1099" s="18" t="e">
        <f>SUMIFS([2]Plan2!$H:$H,[2]Plan2!$A:$A,$D1099,[2]Plan2!$U:$U,11)</f>
        <v>#VALUE!</v>
      </c>
      <c r="AE1099" s="18" t="e">
        <f>SUMIFS([2]Plan2!$H:$H,[2]Plan2!$A:$A,$D1099,[2]Plan2!$U:$U,12)</f>
        <v>#VALUE!</v>
      </c>
      <c r="AF1099" s="18" t="e">
        <f>SUMIFS([2]Plan2!$H:$H,[2]Plan2!$A:$A,$D1099,[2]Plan2!$U:$U,1)</f>
        <v>#VALUE!</v>
      </c>
      <c r="AG1099" s="18" t="e">
        <f>SUMIFS([2]Plan2!$H:$H,[2]Plan2!$A:$A,$D1099,[2]Plan2!$U:$U,2)</f>
        <v>#VALUE!</v>
      </c>
      <c r="AH1099" s="18" t="e">
        <f>SUMIFS([2]Plan2!$H:$H,[2]Plan2!$A:$A,$D1099,[2]Plan2!$U:$U,3)</f>
        <v>#VALUE!</v>
      </c>
      <c r="AI1099" s="18" t="e">
        <f>SUMIFS([2]Plan2!$H:$H,[2]Plan2!$A:$A,$D1099,[2]Plan2!$U:$U,4)</f>
        <v>#VALUE!</v>
      </c>
      <c r="AJ1099" s="18" t="e">
        <f>SUMIFS([2]Plan2!$H:$H,[2]Plan2!$A:$A,$D1099,[2]Plan2!$U:$U,5)</f>
        <v>#VALUE!</v>
      </c>
      <c r="AK1099" s="23" t="e">
        <f t="shared" si="135"/>
        <v>#VALUE!</v>
      </c>
      <c r="AL1099" s="23" t="e">
        <f t="shared" si="138"/>
        <v>#VALUE!</v>
      </c>
      <c r="AM1099">
        <f t="shared" si="136"/>
        <v>0</v>
      </c>
    </row>
    <row r="1100" spans="1:39" ht="15.75" x14ac:dyDescent="0.25">
      <c r="A1100" s="21"/>
      <c r="B1100" s="21" t="s">
        <v>1519</v>
      </c>
      <c r="C1100" s="21">
        <v>13536632</v>
      </c>
      <c r="D1100" s="25" t="s">
        <v>1829</v>
      </c>
      <c r="E1100" s="21" t="s">
        <v>1180</v>
      </c>
      <c r="F1100" s="31" t="s">
        <v>1180</v>
      </c>
      <c r="G1100" s="21" t="s">
        <v>1987</v>
      </c>
      <c r="H1100" s="21" t="s">
        <v>1830</v>
      </c>
      <c r="I1100" s="25" t="s">
        <v>65</v>
      </c>
      <c r="J1100" s="21" t="s">
        <v>67</v>
      </c>
      <c r="K1100" s="21" t="s">
        <v>416</v>
      </c>
      <c r="L1100" s="20">
        <v>45572</v>
      </c>
      <c r="M1100" s="20">
        <v>45764</v>
      </c>
      <c r="N1100" s="21" t="s">
        <v>18</v>
      </c>
      <c r="O1100" s="21">
        <v>4</v>
      </c>
      <c r="P1100" s="21">
        <v>0</v>
      </c>
      <c r="Q1100" s="21">
        <v>34</v>
      </c>
      <c r="R1100" s="15">
        <v>1</v>
      </c>
      <c r="S1100" s="18">
        <f>IFERROR(VLOOKUP(D1100,'[1]comparativo br'!$A:$B,2,FALSE),"")</f>
        <v>0</v>
      </c>
      <c r="T1100" s="18">
        <f>IFERROR(VLOOKUP(D1100,'[1]comparativo br'!$A:$C,3,FALSE),"")</f>
        <v>0</v>
      </c>
      <c r="U1100" s="15" t="str">
        <f t="shared" ref="U1100:U1163" si="144">IFERROR((T1100-S1100)/S1100,"")</f>
        <v/>
      </c>
      <c r="V1100" s="19">
        <f>IFERROR(VLOOKUP(D1100,'[1]comparativo br'!$A:$D,4,FALSE),"")</f>
        <v>1</v>
      </c>
      <c r="W1100" s="19">
        <f>IFERROR(VLOOKUP(D1100,'[1]comparativo br'!$A:$E,5,FALSE),"")</f>
        <v>0</v>
      </c>
      <c r="X1100" s="15">
        <f t="shared" si="143"/>
        <v>-1</v>
      </c>
      <c r="Y1100" s="18" t="e">
        <f>SUMIFS([2]Plan2!$H:$H,[2]Plan2!$A:$A,$D1100,[2]Plan2!$U:$U,6)</f>
        <v>#VALUE!</v>
      </c>
      <c r="Z1100" s="18" t="e">
        <f>SUMIFS([2]Plan2!$H:$H,[2]Plan2!$A:$A,$D1100,[2]Plan2!$U:$U,7)</f>
        <v>#VALUE!</v>
      </c>
      <c r="AA1100" s="18" t="e">
        <f>SUMIFS([2]Plan2!$H:$H,[2]Plan2!$A:$A,$D1100,[2]Plan2!$U:$U,8)</f>
        <v>#VALUE!</v>
      </c>
      <c r="AB1100" s="18" t="e">
        <f>SUMIFS([2]Plan2!$H:$H,[2]Plan2!$A:$A,$D1100,[2]Plan2!$U:$U,9)</f>
        <v>#VALUE!</v>
      </c>
      <c r="AC1100" s="18" t="e">
        <f>SUMIFS([2]Plan2!$H:$H,[2]Plan2!$A:$A,$D1100,[2]Plan2!$U:$U,10)</f>
        <v>#VALUE!</v>
      </c>
      <c r="AD1100" s="18" t="e">
        <f>SUMIFS([2]Plan2!$H:$H,[2]Plan2!$A:$A,$D1100,[2]Plan2!$U:$U,11)</f>
        <v>#VALUE!</v>
      </c>
      <c r="AE1100" s="18" t="e">
        <f>SUMIFS([2]Plan2!$H:$H,[2]Plan2!$A:$A,$D1100,[2]Plan2!$U:$U,12)</f>
        <v>#VALUE!</v>
      </c>
      <c r="AF1100" s="18" t="e">
        <f>SUMIFS([2]Plan2!$H:$H,[2]Plan2!$A:$A,$D1100,[2]Plan2!$U:$U,1)</f>
        <v>#VALUE!</v>
      </c>
      <c r="AG1100" s="18" t="e">
        <f>SUMIFS([2]Plan2!$H:$H,[2]Plan2!$A:$A,$D1100,[2]Plan2!$U:$U,2)</f>
        <v>#VALUE!</v>
      </c>
      <c r="AH1100" s="18" t="e">
        <f>SUMIFS([2]Plan2!$H:$H,[2]Plan2!$A:$A,$D1100,[2]Plan2!$U:$U,3)</f>
        <v>#VALUE!</v>
      </c>
      <c r="AI1100" s="18" t="e">
        <f>SUMIFS([2]Plan2!$H:$H,[2]Plan2!$A:$A,$D1100,[2]Plan2!$U:$U,4)</f>
        <v>#VALUE!</v>
      </c>
      <c r="AJ1100" s="18" t="e">
        <f>SUMIFS([2]Plan2!$H:$H,[2]Plan2!$A:$A,$D1100,[2]Plan2!$U:$U,5)</f>
        <v>#VALUE!</v>
      </c>
      <c r="AK1100" s="23" t="e">
        <f t="shared" ref="AK1100:AK1163" si="145">SUM(Y1100:AJ1100)</f>
        <v>#VALUE!</v>
      </c>
      <c r="AL1100" s="23" t="e">
        <f t="shared" si="138"/>
        <v>#VALUE!</v>
      </c>
      <c r="AM1100">
        <f t="shared" si="136"/>
        <v>0</v>
      </c>
    </row>
    <row r="1101" spans="1:39" ht="15.75" x14ac:dyDescent="0.25">
      <c r="A1101" s="21"/>
      <c r="B1101" s="21" t="s">
        <v>1520</v>
      </c>
      <c r="C1101" s="21">
        <v>13536632</v>
      </c>
      <c r="D1101" s="25">
        <v>191094</v>
      </c>
      <c r="E1101" s="21" t="s">
        <v>1180</v>
      </c>
      <c r="F1101" s="31" t="s">
        <v>1180</v>
      </c>
      <c r="G1101" s="21" t="s">
        <v>1987</v>
      </c>
      <c r="H1101" s="21" t="s">
        <v>485</v>
      </c>
      <c r="I1101" s="25" t="s">
        <v>45</v>
      </c>
      <c r="J1101" s="21" t="s">
        <v>67</v>
      </c>
      <c r="K1101" s="21" t="s">
        <v>416</v>
      </c>
      <c r="L1101" s="20">
        <v>45797</v>
      </c>
      <c r="M1101" s="20">
        <v>45776</v>
      </c>
      <c r="N1101" s="21" t="s">
        <v>18</v>
      </c>
      <c r="O1101" s="21">
        <v>70</v>
      </c>
      <c r="P1101" s="21">
        <v>64</v>
      </c>
      <c r="Q1101" s="21">
        <v>69</v>
      </c>
      <c r="R1101" s="15">
        <f>(Q1101-P1101)/P1101</f>
        <v>7.8125E-2</v>
      </c>
      <c r="S1101" s="18">
        <f>IFERROR(VLOOKUP(D1101,'[1]comparativo br'!$A:$B,2,FALSE),"")</f>
        <v>9496.08</v>
      </c>
      <c r="T1101" s="18">
        <f>IFERROR(VLOOKUP(D1101,'[1]comparativo br'!$A:$C,3,FALSE),"")</f>
        <v>7098</v>
      </c>
      <c r="U1101" s="15">
        <f t="shared" si="144"/>
        <v>-0.25253367705411073</v>
      </c>
      <c r="V1101" s="19">
        <f>IFERROR(VLOOKUP(D1101,'[1]comparativo br'!$A:$D,4,FALSE),"")</f>
        <v>121</v>
      </c>
      <c r="W1101" s="19">
        <f>IFERROR(VLOOKUP(D1101,'[1]comparativo br'!$A:$E,5,FALSE),"")</f>
        <v>87</v>
      </c>
      <c r="X1101" s="15">
        <f t="shared" si="143"/>
        <v>-0.28099173553719009</v>
      </c>
      <c r="Y1101" s="18" t="e">
        <f>SUMIFS([2]Plan2!$H:$H,[2]Plan2!$A:$A,$D1101,[2]Plan2!$U:$U,6)</f>
        <v>#VALUE!</v>
      </c>
      <c r="Z1101" s="18" t="e">
        <f>SUMIFS([2]Plan2!$H:$H,[2]Plan2!$A:$A,$D1101,[2]Plan2!$U:$U,7)</f>
        <v>#VALUE!</v>
      </c>
      <c r="AA1101" s="18" t="e">
        <f>SUMIFS([2]Plan2!$H:$H,[2]Plan2!$A:$A,$D1101,[2]Plan2!$U:$U,8)</f>
        <v>#VALUE!</v>
      </c>
      <c r="AB1101" s="18" t="e">
        <f>SUMIFS([2]Plan2!$H:$H,[2]Plan2!$A:$A,$D1101,[2]Plan2!$U:$U,9)</f>
        <v>#VALUE!</v>
      </c>
      <c r="AC1101" s="18" t="e">
        <f>SUMIFS([2]Plan2!$H:$H,[2]Plan2!$A:$A,$D1101,[2]Plan2!$U:$U,10)</f>
        <v>#VALUE!</v>
      </c>
      <c r="AD1101" s="18" t="e">
        <f>SUMIFS([2]Plan2!$H:$H,[2]Plan2!$A:$A,$D1101,[2]Plan2!$U:$U,11)</f>
        <v>#VALUE!</v>
      </c>
      <c r="AE1101" s="18" t="e">
        <f>SUMIFS([2]Plan2!$H:$H,[2]Plan2!$A:$A,$D1101,[2]Plan2!$U:$U,12)</f>
        <v>#VALUE!</v>
      </c>
      <c r="AF1101" s="18" t="e">
        <f>SUMIFS([2]Plan2!$H:$H,[2]Plan2!$A:$A,$D1101,[2]Plan2!$U:$U,1)</f>
        <v>#VALUE!</v>
      </c>
      <c r="AG1101" s="18" t="e">
        <f>SUMIFS([2]Plan2!$H:$H,[2]Plan2!$A:$A,$D1101,[2]Plan2!$U:$U,2)</f>
        <v>#VALUE!</v>
      </c>
      <c r="AH1101" s="18" t="e">
        <f>SUMIFS([2]Plan2!$H:$H,[2]Plan2!$A:$A,$D1101,[2]Plan2!$U:$U,3)</f>
        <v>#VALUE!</v>
      </c>
      <c r="AI1101" s="18" t="e">
        <f>SUMIFS([2]Plan2!$H:$H,[2]Plan2!$A:$A,$D1101,[2]Plan2!$U:$U,4)</f>
        <v>#VALUE!</v>
      </c>
      <c r="AJ1101" s="18" t="e">
        <f>SUMIFS([2]Plan2!$H:$H,[2]Plan2!$A:$A,$D1101,[2]Plan2!$U:$U,5)</f>
        <v>#VALUE!</v>
      </c>
      <c r="AK1101" s="23" t="e">
        <f t="shared" si="145"/>
        <v>#VALUE!</v>
      </c>
      <c r="AL1101" s="23" t="e">
        <f t="shared" si="138"/>
        <v>#VALUE!</v>
      </c>
      <c r="AM1101">
        <f t="shared" ref="AM1101:AM1164" si="146">COUNTIF(Y1101:AJ1101,"&gt;1")</f>
        <v>0</v>
      </c>
    </row>
    <row r="1102" spans="1:39" ht="15.75" x14ac:dyDescent="0.25">
      <c r="A1102" s="21"/>
      <c r="B1102" s="21" t="s">
        <v>1520</v>
      </c>
      <c r="C1102" s="21">
        <v>13536632</v>
      </c>
      <c r="D1102" s="25">
        <v>191510</v>
      </c>
      <c r="E1102" s="21" t="s">
        <v>1180</v>
      </c>
      <c r="F1102" s="31" t="s">
        <v>1180</v>
      </c>
      <c r="G1102" s="21" t="s">
        <v>1987</v>
      </c>
      <c r="H1102" s="21" t="s">
        <v>1320</v>
      </c>
      <c r="I1102" s="25" t="s">
        <v>95</v>
      </c>
      <c r="J1102" s="21" t="s">
        <v>67</v>
      </c>
      <c r="K1102" s="21" t="s">
        <v>416</v>
      </c>
      <c r="L1102" s="20">
        <v>45797</v>
      </c>
      <c r="M1102" s="20">
        <v>45782</v>
      </c>
      <c r="N1102" s="21" t="s">
        <v>18</v>
      </c>
      <c r="O1102" s="21">
        <v>396</v>
      </c>
      <c r="P1102" s="21">
        <v>447</v>
      </c>
      <c r="Q1102" s="21">
        <v>419</v>
      </c>
      <c r="R1102" s="15">
        <f>(Q1102-P1102)/P1102</f>
        <v>-6.2639821029082776E-2</v>
      </c>
      <c r="S1102" s="18">
        <f>IFERROR(VLOOKUP(D1102,'[1]comparativo br'!$A:$B,2,FALSE),"")</f>
        <v>58519.92</v>
      </c>
      <c r="T1102" s="18">
        <f>IFERROR(VLOOKUP(D1102,'[1]comparativo br'!$A:$C,3,FALSE),"")</f>
        <v>137784</v>
      </c>
      <c r="U1102" s="15">
        <f t="shared" si="144"/>
        <v>1.35448032054726</v>
      </c>
      <c r="V1102" s="19">
        <f>IFERROR(VLOOKUP(D1102,'[1]comparativo br'!$A:$D,4,FALSE),"")</f>
        <v>264</v>
      </c>
      <c r="W1102" s="19">
        <f>IFERROR(VLOOKUP(D1102,'[1]comparativo br'!$A:$E,5,FALSE),"")</f>
        <v>143</v>
      </c>
      <c r="X1102" s="15">
        <f t="shared" si="143"/>
        <v>-0.45833333333333331</v>
      </c>
      <c r="Y1102" s="18" t="e">
        <f>SUMIFS([2]Plan2!$H:$H,[2]Plan2!$A:$A,$D1102,[2]Plan2!$U:$U,6)</f>
        <v>#VALUE!</v>
      </c>
      <c r="Z1102" s="18" t="e">
        <f>SUMIFS([2]Plan2!$H:$H,[2]Plan2!$A:$A,$D1102,[2]Plan2!$U:$U,7)</f>
        <v>#VALUE!</v>
      </c>
      <c r="AA1102" s="18" t="e">
        <f>SUMIFS([2]Plan2!$H:$H,[2]Plan2!$A:$A,$D1102,[2]Plan2!$U:$U,8)</f>
        <v>#VALUE!</v>
      </c>
      <c r="AB1102" s="18" t="e">
        <f>SUMIFS([2]Plan2!$H:$H,[2]Plan2!$A:$A,$D1102,[2]Plan2!$U:$U,9)</f>
        <v>#VALUE!</v>
      </c>
      <c r="AC1102" s="18" t="e">
        <f>SUMIFS([2]Plan2!$H:$H,[2]Plan2!$A:$A,$D1102,[2]Plan2!$U:$U,10)</f>
        <v>#VALUE!</v>
      </c>
      <c r="AD1102" s="18" t="e">
        <f>SUMIFS([2]Plan2!$H:$H,[2]Plan2!$A:$A,$D1102,[2]Plan2!$U:$U,11)</f>
        <v>#VALUE!</v>
      </c>
      <c r="AE1102" s="18" t="e">
        <f>SUMIFS([2]Plan2!$H:$H,[2]Plan2!$A:$A,$D1102,[2]Plan2!$U:$U,12)</f>
        <v>#VALUE!</v>
      </c>
      <c r="AF1102" s="18" t="e">
        <f>SUMIFS([2]Plan2!$H:$H,[2]Plan2!$A:$A,$D1102,[2]Plan2!$U:$U,1)</f>
        <v>#VALUE!</v>
      </c>
      <c r="AG1102" s="18" t="e">
        <f>SUMIFS([2]Plan2!$H:$H,[2]Plan2!$A:$A,$D1102,[2]Plan2!$U:$U,2)</f>
        <v>#VALUE!</v>
      </c>
      <c r="AH1102" s="18" t="e">
        <f>SUMIFS([2]Plan2!$H:$H,[2]Plan2!$A:$A,$D1102,[2]Plan2!$U:$U,3)</f>
        <v>#VALUE!</v>
      </c>
      <c r="AI1102" s="18" t="e">
        <f>SUMIFS([2]Plan2!$H:$H,[2]Plan2!$A:$A,$D1102,[2]Plan2!$U:$U,4)</f>
        <v>#VALUE!</v>
      </c>
      <c r="AJ1102" s="18" t="e">
        <f>SUMIFS([2]Plan2!$H:$H,[2]Plan2!$A:$A,$D1102,[2]Plan2!$U:$U,5)</f>
        <v>#VALUE!</v>
      </c>
      <c r="AK1102" s="23" t="e">
        <f t="shared" si="145"/>
        <v>#VALUE!</v>
      </c>
      <c r="AL1102" s="23" t="e">
        <f t="shared" si="138"/>
        <v>#VALUE!</v>
      </c>
      <c r="AM1102">
        <f t="shared" si="146"/>
        <v>0</v>
      </c>
    </row>
    <row r="1103" spans="1:39" ht="15.75" x14ac:dyDescent="0.25">
      <c r="A1103" s="21"/>
      <c r="B1103" s="21" t="s">
        <v>1520</v>
      </c>
      <c r="C1103" s="21">
        <v>13536632</v>
      </c>
      <c r="D1103" s="25">
        <v>191097</v>
      </c>
      <c r="E1103" s="21" t="s">
        <v>1180</v>
      </c>
      <c r="F1103" s="31" t="s">
        <v>1180</v>
      </c>
      <c r="G1103" s="21" t="s">
        <v>1987</v>
      </c>
      <c r="H1103" s="21" t="s">
        <v>1301</v>
      </c>
      <c r="I1103" s="25" t="s">
        <v>45</v>
      </c>
      <c r="J1103" s="21" t="s">
        <v>67</v>
      </c>
      <c r="K1103" s="21" t="s">
        <v>416</v>
      </c>
      <c r="L1103" s="20">
        <v>45432</v>
      </c>
      <c r="M1103" s="20">
        <v>45799</v>
      </c>
      <c r="N1103" s="21" t="s">
        <v>18</v>
      </c>
      <c r="O1103" s="21">
        <v>38</v>
      </c>
      <c r="P1103" s="21">
        <v>30</v>
      </c>
      <c r="Q1103" s="21">
        <v>57</v>
      </c>
      <c r="R1103" s="15">
        <f>(Q1103-P1103)/P1103</f>
        <v>0.9</v>
      </c>
      <c r="S1103" s="18">
        <f>IFERROR(VLOOKUP(D1103,'[1]comparativo br'!$A:$B,2,FALSE),"")</f>
        <v>0</v>
      </c>
      <c r="T1103" s="18">
        <f>IFERROR(VLOOKUP(D1103,'[1]comparativo br'!$A:$C,3,FALSE),"")</f>
        <v>0</v>
      </c>
      <c r="U1103" s="15" t="str">
        <f t="shared" si="144"/>
        <v/>
      </c>
      <c r="V1103" s="19">
        <f>IFERROR(VLOOKUP(D1103,'[1]comparativo br'!$A:$D,4,FALSE),"")</f>
        <v>126</v>
      </c>
      <c r="W1103" s="19">
        <f>IFERROR(VLOOKUP(D1103,'[1]comparativo br'!$A:$E,5,FALSE),"")</f>
        <v>0</v>
      </c>
      <c r="X1103" s="15">
        <f t="shared" si="143"/>
        <v>-1</v>
      </c>
      <c r="Y1103" s="18" t="e">
        <f>SUMIFS([2]Plan2!$H:$H,[2]Plan2!$A:$A,$D1103,[2]Plan2!$U:$U,6)</f>
        <v>#VALUE!</v>
      </c>
      <c r="Z1103" s="18" t="e">
        <f>SUMIFS([2]Plan2!$H:$H,[2]Plan2!$A:$A,$D1103,[2]Plan2!$U:$U,7)</f>
        <v>#VALUE!</v>
      </c>
      <c r="AA1103" s="18" t="e">
        <f>SUMIFS([2]Plan2!$H:$H,[2]Plan2!$A:$A,$D1103,[2]Plan2!$U:$U,8)</f>
        <v>#VALUE!</v>
      </c>
      <c r="AB1103" s="18" t="e">
        <f>SUMIFS([2]Plan2!$H:$H,[2]Plan2!$A:$A,$D1103,[2]Plan2!$U:$U,9)</f>
        <v>#VALUE!</v>
      </c>
      <c r="AC1103" s="18" t="e">
        <f>SUMIFS([2]Plan2!$H:$H,[2]Plan2!$A:$A,$D1103,[2]Plan2!$U:$U,10)</f>
        <v>#VALUE!</v>
      </c>
      <c r="AD1103" s="18" t="e">
        <f>SUMIFS([2]Plan2!$H:$H,[2]Plan2!$A:$A,$D1103,[2]Plan2!$U:$U,11)</f>
        <v>#VALUE!</v>
      </c>
      <c r="AE1103" s="18" t="e">
        <f>SUMIFS([2]Plan2!$H:$H,[2]Plan2!$A:$A,$D1103,[2]Plan2!$U:$U,12)</f>
        <v>#VALUE!</v>
      </c>
      <c r="AF1103" s="18" t="e">
        <f>SUMIFS([2]Plan2!$H:$H,[2]Plan2!$A:$A,$D1103,[2]Plan2!$U:$U,1)</f>
        <v>#VALUE!</v>
      </c>
      <c r="AG1103" s="18" t="e">
        <f>SUMIFS([2]Plan2!$H:$H,[2]Plan2!$A:$A,$D1103,[2]Plan2!$U:$U,2)</f>
        <v>#VALUE!</v>
      </c>
      <c r="AH1103" s="18" t="e">
        <f>SUMIFS([2]Plan2!$H:$H,[2]Plan2!$A:$A,$D1103,[2]Plan2!$U:$U,3)</f>
        <v>#VALUE!</v>
      </c>
      <c r="AI1103" s="18" t="e">
        <f>SUMIFS([2]Plan2!$H:$H,[2]Plan2!$A:$A,$D1103,[2]Plan2!$U:$U,4)</f>
        <v>#VALUE!</v>
      </c>
      <c r="AJ1103" s="18" t="e">
        <f>SUMIFS([2]Plan2!$H:$H,[2]Plan2!$A:$A,$D1103,[2]Plan2!$U:$U,5)</f>
        <v>#VALUE!</v>
      </c>
      <c r="AK1103" s="23" t="e">
        <f t="shared" si="145"/>
        <v>#VALUE!</v>
      </c>
      <c r="AL1103" s="23" t="e">
        <f t="shared" si="138"/>
        <v>#VALUE!</v>
      </c>
      <c r="AM1103">
        <f t="shared" si="146"/>
        <v>0</v>
      </c>
    </row>
    <row r="1104" spans="1:39" ht="15.75" x14ac:dyDescent="0.25">
      <c r="A1104" s="21"/>
      <c r="B1104" s="21" t="s">
        <v>1520</v>
      </c>
      <c r="C1104" s="21">
        <v>13536632</v>
      </c>
      <c r="D1104" s="25">
        <v>193584</v>
      </c>
      <c r="E1104" s="21" t="s">
        <v>1180</v>
      </c>
      <c r="F1104" s="31" t="s">
        <v>1180</v>
      </c>
      <c r="G1104" s="21" t="s">
        <v>1987</v>
      </c>
      <c r="H1104" s="21" t="s">
        <v>1460</v>
      </c>
      <c r="I1104" s="25" t="s">
        <v>65</v>
      </c>
      <c r="J1104" s="21" t="s">
        <v>67</v>
      </c>
      <c r="K1104" s="21" t="s">
        <v>416</v>
      </c>
      <c r="L1104" s="20">
        <v>45797</v>
      </c>
      <c r="M1104" s="20">
        <v>45799</v>
      </c>
      <c r="N1104" s="21" t="s">
        <v>18</v>
      </c>
      <c r="O1104" s="21">
        <v>51</v>
      </c>
      <c r="P1104" s="21">
        <v>0</v>
      </c>
      <c r="Q1104" s="21">
        <v>61</v>
      </c>
      <c r="R1104" s="15">
        <v>1</v>
      </c>
      <c r="S1104" s="18">
        <f>IFERROR(VLOOKUP(D1104,'[1]comparativo br'!$A:$B,2,FALSE),"")</f>
        <v>6984.72</v>
      </c>
      <c r="T1104" s="18">
        <f>IFERROR(VLOOKUP(D1104,'[1]comparativo br'!$A:$C,3,FALSE),"")</f>
        <v>4342</v>
      </c>
      <c r="U1104" s="15">
        <f t="shared" si="144"/>
        <v>-0.37835732856864701</v>
      </c>
      <c r="V1104" s="19">
        <f>IFERROR(VLOOKUP(D1104,'[1]comparativo br'!$A:$D,4,FALSE),"")</f>
        <v>112</v>
      </c>
      <c r="W1104" s="19">
        <f>IFERROR(VLOOKUP(D1104,'[1]comparativo br'!$A:$E,5,FALSE),"")</f>
        <v>76</v>
      </c>
      <c r="X1104" s="15">
        <f t="shared" si="143"/>
        <v>-0.32142857142857145</v>
      </c>
      <c r="Y1104" s="18" t="e">
        <f>SUMIFS([2]Plan2!$H:$H,[2]Plan2!$A:$A,$D1104,[2]Plan2!$U:$U,6)</f>
        <v>#VALUE!</v>
      </c>
      <c r="Z1104" s="18" t="e">
        <f>SUMIFS([2]Plan2!$H:$H,[2]Plan2!$A:$A,$D1104,[2]Plan2!$U:$U,7)</f>
        <v>#VALUE!</v>
      </c>
      <c r="AA1104" s="18" t="e">
        <f>SUMIFS([2]Plan2!$H:$H,[2]Plan2!$A:$A,$D1104,[2]Plan2!$U:$U,8)</f>
        <v>#VALUE!</v>
      </c>
      <c r="AB1104" s="18" t="e">
        <f>SUMIFS([2]Plan2!$H:$H,[2]Plan2!$A:$A,$D1104,[2]Plan2!$U:$U,9)</f>
        <v>#VALUE!</v>
      </c>
      <c r="AC1104" s="18" t="e">
        <f>SUMIFS([2]Plan2!$H:$H,[2]Plan2!$A:$A,$D1104,[2]Plan2!$U:$U,10)</f>
        <v>#VALUE!</v>
      </c>
      <c r="AD1104" s="18" t="e">
        <f>SUMIFS([2]Plan2!$H:$H,[2]Plan2!$A:$A,$D1104,[2]Plan2!$U:$U,11)</f>
        <v>#VALUE!</v>
      </c>
      <c r="AE1104" s="18" t="e">
        <f>SUMIFS([2]Plan2!$H:$H,[2]Plan2!$A:$A,$D1104,[2]Plan2!$U:$U,12)</f>
        <v>#VALUE!</v>
      </c>
      <c r="AF1104" s="18" t="e">
        <f>SUMIFS([2]Plan2!$H:$H,[2]Plan2!$A:$A,$D1104,[2]Plan2!$U:$U,1)</f>
        <v>#VALUE!</v>
      </c>
      <c r="AG1104" s="18" t="e">
        <f>SUMIFS([2]Plan2!$H:$H,[2]Plan2!$A:$A,$D1104,[2]Plan2!$U:$U,2)</f>
        <v>#VALUE!</v>
      </c>
      <c r="AH1104" s="18" t="e">
        <f>SUMIFS([2]Plan2!$H:$H,[2]Plan2!$A:$A,$D1104,[2]Plan2!$U:$U,3)</f>
        <v>#VALUE!</v>
      </c>
      <c r="AI1104" s="18" t="e">
        <f>SUMIFS([2]Plan2!$H:$H,[2]Plan2!$A:$A,$D1104,[2]Plan2!$U:$U,4)</f>
        <v>#VALUE!</v>
      </c>
      <c r="AJ1104" s="18" t="e">
        <f>SUMIFS([2]Plan2!$H:$H,[2]Plan2!$A:$A,$D1104,[2]Plan2!$U:$U,5)</f>
        <v>#VALUE!</v>
      </c>
      <c r="AK1104" s="23" t="e">
        <f t="shared" si="145"/>
        <v>#VALUE!</v>
      </c>
      <c r="AL1104" s="23" t="e">
        <f t="shared" si="138"/>
        <v>#VALUE!</v>
      </c>
      <c r="AM1104">
        <f t="shared" si="146"/>
        <v>0</v>
      </c>
    </row>
    <row r="1105" spans="1:39" ht="15.75" x14ac:dyDescent="0.25">
      <c r="A1105" s="21"/>
      <c r="B1105" s="21" t="s">
        <v>1519</v>
      </c>
      <c r="C1105" s="21">
        <v>13537735</v>
      </c>
      <c r="D1105" s="25">
        <v>194280</v>
      </c>
      <c r="E1105" s="21" t="s">
        <v>12</v>
      </c>
      <c r="F1105" s="31" t="s">
        <v>2488</v>
      </c>
      <c r="G1105" s="21" t="s">
        <v>1490</v>
      </c>
      <c r="H1105" s="21" t="s">
        <v>1491</v>
      </c>
      <c r="I1105" s="25" t="s">
        <v>15</v>
      </c>
      <c r="J1105" s="21" t="s">
        <v>27</v>
      </c>
      <c r="K1105" s="21" t="s">
        <v>28</v>
      </c>
      <c r="L1105" s="20">
        <v>45212</v>
      </c>
      <c r="M1105" s="20"/>
      <c r="N1105" s="21" t="s">
        <v>53</v>
      </c>
      <c r="O1105" s="21"/>
      <c r="P1105" s="21"/>
      <c r="Q1105" s="21"/>
      <c r="R1105" s="28"/>
      <c r="S1105" s="18" t="str">
        <f>IFERROR(VLOOKUP(D1105,'[1]comparativo br'!$A:$B,2,FALSE),"")</f>
        <v/>
      </c>
      <c r="T1105" s="18" t="str">
        <f>IFERROR(VLOOKUP(D1105,'[1]comparativo br'!$A:$C,3,FALSE),"")</f>
        <v/>
      </c>
      <c r="U1105" s="15" t="str">
        <f t="shared" si="144"/>
        <v/>
      </c>
      <c r="V1105" s="19" t="str">
        <f>IFERROR(VLOOKUP(D1105,'[1]comparativo br'!$A:$D,4,FALSE),"")</f>
        <v/>
      </c>
      <c r="W1105" s="19" t="str">
        <f>IFERROR(VLOOKUP(D1105,'[1]comparativo br'!$A:$E,5,FALSE),"")</f>
        <v/>
      </c>
      <c r="X1105" s="15" t="str">
        <f t="shared" si="143"/>
        <v/>
      </c>
      <c r="Y1105" s="18" t="e">
        <f>SUMIFS([2]Plan2!$H:$H,[2]Plan2!$A:$A,$D1105,[2]Plan2!$U:$U,6)</f>
        <v>#VALUE!</v>
      </c>
      <c r="Z1105" s="18" t="e">
        <f>SUMIFS([2]Plan2!$H:$H,[2]Plan2!$A:$A,$D1105,[2]Plan2!$U:$U,7)</f>
        <v>#VALUE!</v>
      </c>
      <c r="AA1105" s="18" t="e">
        <f>SUMIFS([2]Plan2!$H:$H,[2]Plan2!$A:$A,$D1105,[2]Plan2!$U:$U,8)</f>
        <v>#VALUE!</v>
      </c>
      <c r="AB1105" s="18" t="e">
        <f>SUMIFS([2]Plan2!$H:$H,[2]Plan2!$A:$A,$D1105,[2]Plan2!$U:$U,9)</f>
        <v>#VALUE!</v>
      </c>
      <c r="AC1105" s="18" t="e">
        <f>SUMIFS([2]Plan2!$H:$H,[2]Plan2!$A:$A,$D1105,[2]Plan2!$U:$U,10)</f>
        <v>#VALUE!</v>
      </c>
      <c r="AD1105" s="18" t="e">
        <f>SUMIFS([2]Plan2!$H:$H,[2]Plan2!$A:$A,$D1105,[2]Plan2!$U:$U,11)</f>
        <v>#VALUE!</v>
      </c>
      <c r="AE1105" s="18" t="e">
        <f>SUMIFS([2]Plan2!$H:$H,[2]Plan2!$A:$A,$D1105,[2]Plan2!$U:$U,12)</f>
        <v>#VALUE!</v>
      </c>
      <c r="AF1105" s="18" t="e">
        <f>SUMIFS([2]Plan2!$H:$H,[2]Plan2!$A:$A,$D1105,[2]Plan2!$U:$U,1)</f>
        <v>#VALUE!</v>
      </c>
      <c r="AG1105" s="18" t="e">
        <f>SUMIFS([2]Plan2!$H:$H,[2]Plan2!$A:$A,$D1105,[2]Plan2!$U:$U,2)</f>
        <v>#VALUE!</v>
      </c>
      <c r="AH1105" s="18" t="e">
        <f>SUMIFS([2]Plan2!$H:$H,[2]Plan2!$A:$A,$D1105,[2]Plan2!$U:$U,3)</f>
        <v>#VALUE!</v>
      </c>
      <c r="AI1105" s="18" t="e">
        <f>SUMIFS([2]Plan2!$H:$H,[2]Plan2!$A:$A,$D1105,[2]Plan2!$U:$U,4)</f>
        <v>#VALUE!</v>
      </c>
      <c r="AJ1105" s="18" t="e">
        <f>SUMIFS([2]Plan2!$H:$H,[2]Plan2!$A:$A,$D1105,[2]Plan2!$U:$U,5)</f>
        <v>#VALUE!</v>
      </c>
      <c r="AK1105" s="23" t="e">
        <f t="shared" si="145"/>
        <v>#VALUE!</v>
      </c>
      <c r="AL1105" s="23" t="e">
        <f t="shared" si="138"/>
        <v>#VALUE!</v>
      </c>
      <c r="AM1105">
        <f t="shared" si="146"/>
        <v>0</v>
      </c>
    </row>
    <row r="1106" spans="1:39" ht="15.75" x14ac:dyDescent="0.25">
      <c r="A1106" s="21"/>
      <c r="B1106" s="21" t="s">
        <v>1519</v>
      </c>
      <c r="C1106" s="21">
        <v>13562900</v>
      </c>
      <c r="D1106" s="25">
        <v>191695</v>
      </c>
      <c r="E1106" s="21" t="s">
        <v>1180</v>
      </c>
      <c r="F1106" s="31" t="s">
        <v>1180</v>
      </c>
      <c r="G1106" s="21" t="s">
        <v>1587</v>
      </c>
      <c r="H1106" s="21" t="s">
        <v>1588</v>
      </c>
      <c r="I1106" s="25" t="s">
        <v>45</v>
      </c>
      <c r="J1106" s="21" t="s">
        <v>67</v>
      </c>
      <c r="K1106" s="21" t="s">
        <v>416</v>
      </c>
      <c r="L1106" s="20">
        <v>45315</v>
      </c>
      <c r="M1106" s="20">
        <v>45372</v>
      </c>
      <c r="N1106" s="21" t="s">
        <v>53</v>
      </c>
      <c r="O1106" s="21">
        <v>6</v>
      </c>
      <c r="P1106" s="21">
        <v>1</v>
      </c>
      <c r="Q1106" s="21">
        <v>0</v>
      </c>
      <c r="R1106" s="15">
        <f>(Q1106-P1106)/P1106</f>
        <v>-1</v>
      </c>
      <c r="S1106" s="18" t="str">
        <f>IFERROR(VLOOKUP(D1106,'[1]comparativo br'!$A:$B,2,FALSE),"")</f>
        <v/>
      </c>
      <c r="T1106" s="18" t="str">
        <f>IFERROR(VLOOKUP(D1106,'[1]comparativo br'!$A:$C,3,FALSE),"")</f>
        <v/>
      </c>
      <c r="U1106" s="15" t="str">
        <f t="shared" si="144"/>
        <v/>
      </c>
      <c r="V1106" s="19" t="str">
        <f>IFERROR(VLOOKUP(D1106,'[1]comparativo br'!$A:$D,4,FALSE),"")</f>
        <v/>
      </c>
      <c r="W1106" s="19" t="str">
        <f>IFERROR(VLOOKUP(D1106,'[1]comparativo br'!$A:$E,5,FALSE),"")</f>
        <v/>
      </c>
      <c r="X1106" s="15" t="str">
        <f t="shared" si="143"/>
        <v/>
      </c>
      <c r="Y1106" s="18" t="e">
        <f>SUMIFS([2]Plan2!$H:$H,[2]Plan2!$A:$A,$D1106,[2]Plan2!$U:$U,6)</f>
        <v>#VALUE!</v>
      </c>
      <c r="Z1106" s="18" t="e">
        <f>SUMIFS([2]Plan2!$H:$H,[2]Plan2!$A:$A,$D1106,[2]Plan2!$U:$U,7)</f>
        <v>#VALUE!</v>
      </c>
      <c r="AA1106" s="18" t="e">
        <f>SUMIFS([2]Plan2!$H:$H,[2]Plan2!$A:$A,$D1106,[2]Plan2!$U:$U,8)</f>
        <v>#VALUE!</v>
      </c>
      <c r="AB1106" s="18" t="e">
        <f>SUMIFS([2]Plan2!$H:$H,[2]Plan2!$A:$A,$D1106,[2]Plan2!$U:$U,9)</f>
        <v>#VALUE!</v>
      </c>
      <c r="AC1106" s="18" t="e">
        <f>SUMIFS([2]Plan2!$H:$H,[2]Plan2!$A:$A,$D1106,[2]Plan2!$U:$U,10)</f>
        <v>#VALUE!</v>
      </c>
      <c r="AD1106" s="18" t="e">
        <f>SUMIFS([2]Plan2!$H:$H,[2]Plan2!$A:$A,$D1106,[2]Plan2!$U:$U,11)</f>
        <v>#VALUE!</v>
      </c>
      <c r="AE1106" s="18" t="e">
        <f>SUMIFS([2]Plan2!$H:$H,[2]Plan2!$A:$A,$D1106,[2]Plan2!$U:$U,12)</f>
        <v>#VALUE!</v>
      </c>
      <c r="AF1106" s="18" t="e">
        <f>SUMIFS([2]Plan2!$H:$H,[2]Plan2!$A:$A,$D1106,[2]Plan2!$U:$U,1)</f>
        <v>#VALUE!</v>
      </c>
      <c r="AG1106" s="18" t="e">
        <f>SUMIFS([2]Plan2!$H:$H,[2]Plan2!$A:$A,$D1106,[2]Plan2!$U:$U,2)</f>
        <v>#VALUE!</v>
      </c>
      <c r="AH1106" s="18" t="e">
        <f>SUMIFS([2]Plan2!$H:$H,[2]Plan2!$A:$A,$D1106,[2]Plan2!$U:$U,3)</f>
        <v>#VALUE!</v>
      </c>
      <c r="AI1106" s="18" t="e">
        <f>SUMIFS([2]Plan2!$H:$H,[2]Plan2!$A:$A,$D1106,[2]Plan2!$U:$U,4)</f>
        <v>#VALUE!</v>
      </c>
      <c r="AJ1106" s="18" t="e">
        <f>SUMIFS([2]Plan2!$H:$H,[2]Plan2!$A:$A,$D1106,[2]Plan2!$U:$U,5)</f>
        <v>#VALUE!</v>
      </c>
      <c r="AK1106" s="23" t="e">
        <f t="shared" si="145"/>
        <v>#VALUE!</v>
      </c>
      <c r="AL1106" s="23" t="e">
        <f t="shared" si="138"/>
        <v>#VALUE!</v>
      </c>
      <c r="AM1106">
        <f t="shared" si="146"/>
        <v>0</v>
      </c>
    </row>
    <row r="1107" spans="1:39" ht="15.75" x14ac:dyDescent="0.25">
      <c r="A1107" s="21"/>
      <c r="B1107" s="21" t="s">
        <v>1519</v>
      </c>
      <c r="C1107" s="21">
        <v>13642699</v>
      </c>
      <c r="D1107" s="25">
        <v>191593</v>
      </c>
      <c r="E1107" s="21" t="s">
        <v>69</v>
      </c>
      <c r="F1107" s="31" t="s">
        <v>69</v>
      </c>
      <c r="G1107" s="21" t="s">
        <v>636</v>
      </c>
      <c r="H1107" s="21" t="s">
        <v>637</v>
      </c>
      <c r="I1107" s="25" t="s">
        <v>77</v>
      </c>
      <c r="J1107" s="21" t="s">
        <v>27</v>
      </c>
      <c r="K1107" s="21" t="s">
        <v>28</v>
      </c>
      <c r="L1107" s="20">
        <v>44546</v>
      </c>
      <c r="M1107" s="20">
        <v>45282</v>
      </c>
      <c r="N1107" s="21" t="s">
        <v>53</v>
      </c>
      <c r="O1107" s="21">
        <v>90</v>
      </c>
      <c r="P1107" s="21">
        <v>51</v>
      </c>
      <c r="Q1107" s="21">
        <v>0</v>
      </c>
      <c r="R1107" s="15">
        <f>(Q1107-P1107)/P1107</f>
        <v>-1</v>
      </c>
      <c r="S1107" s="18" t="str">
        <f>IFERROR(VLOOKUP(D1107,'[1]comparativo br'!$A:$B,2,FALSE),"")</f>
        <v/>
      </c>
      <c r="T1107" s="18" t="str">
        <f>IFERROR(VLOOKUP(D1107,'[1]comparativo br'!$A:$C,3,FALSE),"")</f>
        <v/>
      </c>
      <c r="U1107" s="15" t="str">
        <f t="shared" si="144"/>
        <v/>
      </c>
      <c r="V1107" s="19" t="str">
        <f>IFERROR(VLOOKUP(D1107,'[1]comparativo br'!$A:$D,4,FALSE),"")</f>
        <v/>
      </c>
      <c r="W1107" s="19" t="str">
        <f>IFERROR(VLOOKUP(D1107,'[1]comparativo br'!$A:$E,5,FALSE),"")</f>
        <v/>
      </c>
      <c r="X1107" s="15" t="str">
        <f t="shared" si="143"/>
        <v/>
      </c>
      <c r="Y1107" s="18" t="e">
        <f>SUMIFS([2]Plan2!$H:$H,[2]Plan2!$A:$A,$D1107,[2]Plan2!$U:$U,6)</f>
        <v>#VALUE!</v>
      </c>
      <c r="Z1107" s="18" t="e">
        <f>SUMIFS([2]Plan2!$H:$H,[2]Plan2!$A:$A,$D1107,[2]Plan2!$U:$U,7)</f>
        <v>#VALUE!</v>
      </c>
      <c r="AA1107" s="18" t="e">
        <f>SUMIFS([2]Plan2!$H:$H,[2]Plan2!$A:$A,$D1107,[2]Plan2!$U:$U,8)</f>
        <v>#VALUE!</v>
      </c>
      <c r="AB1107" s="18" t="e">
        <f>SUMIFS([2]Plan2!$H:$H,[2]Plan2!$A:$A,$D1107,[2]Plan2!$U:$U,9)</f>
        <v>#VALUE!</v>
      </c>
      <c r="AC1107" s="18" t="e">
        <f>SUMIFS([2]Plan2!$H:$H,[2]Plan2!$A:$A,$D1107,[2]Plan2!$U:$U,10)</f>
        <v>#VALUE!</v>
      </c>
      <c r="AD1107" s="18" t="e">
        <f>SUMIFS([2]Plan2!$H:$H,[2]Plan2!$A:$A,$D1107,[2]Plan2!$U:$U,11)</f>
        <v>#VALUE!</v>
      </c>
      <c r="AE1107" s="18" t="e">
        <f>SUMIFS([2]Plan2!$H:$H,[2]Plan2!$A:$A,$D1107,[2]Plan2!$U:$U,12)</f>
        <v>#VALUE!</v>
      </c>
      <c r="AF1107" s="18" t="e">
        <f>SUMIFS([2]Plan2!$H:$H,[2]Plan2!$A:$A,$D1107,[2]Plan2!$U:$U,1)</f>
        <v>#VALUE!</v>
      </c>
      <c r="AG1107" s="18" t="e">
        <f>SUMIFS([2]Plan2!$H:$H,[2]Plan2!$A:$A,$D1107,[2]Plan2!$U:$U,2)</f>
        <v>#VALUE!</v>
      </c>
      <c r="AH1107" s="18" t="e">
        <f>SUMIFS([2]Plan2!$H:$H,[2]Plan2!$A:$A,$D1107,[2]Plan2!$U:$U,3)</f>
        <v>#VALUE!</v>
      </c>
      <c r="AI1107" s="18" t="e">
        <f>SUMIFS([2]Plan2!$H:$H,[2]Plan2!$A:$A,$D1107,[2]Plan2!$U:$U,4)</f>
        <v>#VALUE!</v>
      </c>
      <c r="AJ1107" s="18" t="e">
        <f>SUMIFS([2]Plan2!$H:$H,[2]Plan2!$A:$A,$D1107,[2]Plan2!$U:$U,5)</f>
        <v>#VALUE!</v>
      </c>
      <c r="AK1107" s="23" t="e">
        <f t="shared" si="145"/>
        <v>#VALUE!</v>
      </c>
      <c r="AL1107" s="23" t="e">
        <f t="shared" si="138"/>
        <v>#VALUE!</v>
      </c>
      <c r="AM1107">
        <f t="shared" si="146"/>
        <v>0</v>
      </c>
    </row>
    <row r="1108" spans="1:39" ht="15.75" x14ac:dyDescent="0.25">
      <c r="A1108" s="21" t="s">
        <v>1195</v>
      </c>
      <c r="B1108" s="21" t="s">
        <v>1520</v>
      </c>
      <c r="C1108" s="21">
        <v>13827643</v>
      </c>
      <c r="D1108" s="25">
        <v>101705</v>
      </c>
      <c r="E1108" s="21" t="s">
        <v>1180</v>
      </c>
      <c r="F1108" s="31" t="s">
        <v>1180</v>
      </c>
      <c r="G1108" s="21" t="s">
        <v>1212</v>
      </c>
      <c r="H1108" s="21" t="s">
        <v>109</v>
      </c>
      <c r="I1108" s="25" t="s">
        <v>20</v>
      </c>
      <c r="J1108" s="21" t="s">
        <v>21</v>
      </c>
      <c r="K1108" s="21"/>
      <c r="L1108" s="20">
        <v>45777</v>
      </c>
      <c r="M1108" s="20"/>
      <c r="N1108" s="21" t="s">
        <v>18</v>
      </c>
      <c r="O1108" s="21"/>
      <c r="P1108" s="21"/>
      <c r="Q1108" s="21"/>
      <c r="R1108" s="28"/>
      <c r="S1108" s="18">
        <f>IFERROR(VLOOKUP(D1108,'[1]comparativo br'!$A:$B,2,FALSE),"")</f>
        <v>6586.92</v>
      </c>
      <c r="T1108" s="18">
        <f>IFERROR(VLOOKUP(D1108,'[1]comparativo br'!$A:$C,3,FALSE),"")</f>
        <v>7003</v>
      </c>
      <c r="U1108" s="15">
        <f t="shared" si="144"/>
        <v>6.3167610962331394E-2</v>
      </c>
      <c r="V1108" s="19">
        <f>IFERROR(VLOOKUP(D1108,'[1]comparativo br'!$A:$D,4,FALSE),"")</f>
        <v>0</v>
      </c>
      <c r="W1108" s="19">
        <f>IFERROR(VLOOKUP(D1108,'[1]comparativo br'!$A:$E,5,FALSE),"")</f>
        <v>0</v>
      </c>
      <c r="X1108" s="15" t="str">
        <f t="shared" si="143"/>
        <v/>
      </c>
      <c r="Y1108" s="18" t="e">
        <f>SUMIFS([2]Plan2!$H:$H,[2]Plan2!$A:$A,$D1108,[2]Plan2!$U:$U,6)</f>
        <v>#VALUE!</v>
      </c>
      <c r="Z1108" s="18" t="e">
        <f>SUMIFS([2]Plan2!$H:$H,[2]Plan2!$A:$A,$D1108,[2]Plan2!$U:$U,7)</f>
        <v>#VALUE!</v>
      </c>
      <c r="AA1108" s="18" t="e">
        <f>SUMIFS([2]Plan2!$H:$H,[2]Plan2!$A:$A,$D1108,[2]Plan2!$U:$U,8)</f>
        <v>#VALUE!</v>
      </c>
      <c r="AB1108" s="18" t="e">
        <f>SUMIFS([2]Plan2!$H:$H,[2]Plan2!$A:$A,$D1108,[2]Plan2!$U:$U,9)</f>
        <v>#VALUE!</v>
      </c>
      <c r="AC1108" s="18" t="e">
        <f>SUMIFS([2]Plan2!$H:$H,[2]Plan2!$A:$A,$D1108,[2]Plan2!$U:$U,10)</f>
        <v>#VALUE!</v>
      </c>
      <c r="AD1108" s="18" t="e">
        <f>SUMIFS([2]Plan2!$H:$H,[2]Plan2!$A:$A,$D1108,[2]Plan2!$U:$U,11)</f>
        <v>#VALUE!</v>
      </c>
      <c r="AE1108" s="18" t="e">
        <f>SUMIFS([2]Plan2!$H:$H,[2]Plan2!$A:$A,$D1108,[2]Plan2!$U:$U,12)</f>
        <v>#VALUE!</v>
      </c>
      <c r="AF1108" s="18" t="e">
        <f>SUMIFS([2]Plan2!$H:$H,[2]Plan2!$A:$A,$D1108,[2]Plan2!$U:$U,1)</f>
        <v>#VALUE!</v>
      </c>
      <c r="AG1108" s="18" t="e">
        <f>SUMIFS([2]Plan2!$H:$H,[2]Plan2!$A:$A,$D1108,[2]Plan2!$U:$U,2)</f>
        <v>#VALUE!</v>
      </c>
      <c r="AH1108" s="18" t="e">
        <f>SUMIFS([2]Plan2!$H:$H,[2]Plan2!$A:$A,$D1108,[2]Plan2!$U:$U,3)</f>
        <v>#VALUE!</v>
      </c>
      <c r="AI1108" s="18" t="e">
        <f>SUMIFS([2]Plan2!$H:$H,[2]Plan2!$A:$A,$D1108,[2]Plan2!$U:$U,4)</f>
        <v>#VALUE!</v>
      </c>
      <c r="AJ1108" s="18" t="e">
        <f>SUMIFS([2]Plan2!$H:$H,[2]Plan2!$A:$A,$D1108,[2]Plan2!$U:$U,5)</f>
        <v>#VALUE!</v>
      </c>
      <c r="AK1108" s="23" t="e">
        <f t="shared" si="145"/>
        <v>#VALUE!</v>
      </c>
      <c r="AL1108" s="23" t="e">
        <f t="shared" si="138"/>
        <v>#VALUE!</v>
      </c>
      <c r="AM1108">
        <f t="shared" si="146"/>
        <v>0</v>
      </c>
    </row>
    <row r="1109" spans="1:39" ht="15.75" x14ac:dyDescent="0.25">
      <c r="A1109" s="21"/>
      <c r="B1109" s="21" t="s">
        <v>1519</v>
      </c>
      <c r="C1109" s="21">
        <v>13837846</v>
      </c>
      <c r="D1109" s="25">
        <v>100953</v>
      </c>
      <c r="E1109" s="21" t="s">
        <v>69</v>
      </c>
      <c r="F1109" s="31" t="s">
        <v>69</v>
      </c>
      <c r="G1109" s="21" t="s">
        <v>1522</v>
      </c>
      <c r="H1109" s="21" t="s">
        <v>1523</v>
      </c>
      <c r="I1109" s="25" t="s">
        <v>79</v>
      </c>
      <c r="J1109" s="21" t="s">
        <v>85</v>
      </c>
      <c r="K1109" s="21" t="s">
        <v>86</v>
      </c>
      <c r="L1109" s="20">
        <v>45233</v>
      </c>
      <c r="M1109" s="20">
        <v>45261</v>
      </c>
      <c r="N1109" s="21" t="s">
        <v>53</v>
      </c>
      <c r="O1109" s="21">
        <v>26</v>
      </c>
      <c r="P1109" s="21">
        <v>5</v>
      </c>
      <c r="Q1109" s="21">
        <v>0</v>
      </c>
      <c r="R1109" s="15">
        <f>(Q1109-P1109)/P1109</f>
        <v>-1</v>
      </c>
      <c r="S1109" s="18" t="str">
        <f>IFERROR(VLOOKUP(D1109,'[1]comparativo br'!$A:$B,2,FALSE),"")</f>
        <v/>
      </c>
      <c r="T1109" s="18" t="str">
        <f>IFERROR(VLOOKUP(D1109,'[1]comparativo br'!$A:$C,3,FALSE),"")</f>
        <v/>
      </c>
      <c r="U1109" s="15" t="str">
        <f t="shared" si="144"/>
        <v/>
      </c>
      <c r="V1109" s="19" t="str">
        <f>IFERROR(VLOOKUP(D1109,'[1]comparativo br'!$A:$D,4,FALSE),"")</f>
        <v/>
      </c>
      <c r="W1109" s="19" t="str">
        <f>IFERROR(VLOOKUP(D1109,'[1]comparativo br'!$A:$E,5,FALSE),"")</f>
        <v/>
      </c>
      <c r="X1109" s="15" t="str">
        <f t="shared" si="143"/>
        <v/>
      </c>
      <c r="Y1109" s="18" t="e">
        <f>SUMIFS([2]Plan2!$H:$H,[2]Plan2!$A:$A,$D1109,[2]Plan2!$U:$U,6)</f>
        <v>#VALUE!</v>
      </c>
      <c r="Z1109" s="18" t="e">
        <f>SUMIFS([2]Plan2!$H:$H,[2]Plan2!$A:$A,$D1109,[2]Plan2!$U:$U,7)</f>
        <v>#VALUE!</v>
      </c>
      <c r="AA1109" s="18" t="e">
        <f>SUMIFS([2]Plan2!$H:$H,[2]Plan2!$A:$A,$D1109,[2]Plan2!$U:$U,8)</f>
        <v>#VALUE!</v>
      </c>
      <c r="AB1109" s="18" t="e">
        <f>SUMIFS([2]Plan2!$H:$H,[2]Plan2!$A:$A,$D1109,[2]Plan2!$U:$U,9)</f>
        <v>#VALUE!</v>
      </c>
      <c r="AC1109" s="18" t="e">
        <f>SUMIFS([2]Plan2!$H:$H,[2]Plan2!$A:$A,$D1109,[2]Plan2!$U:$U,10)</f>
        <v>#VALUE!</v>
      </c>
      <c r="AD1109" s="18" t="e">
        <f>SUMIFS([2]Plan2!$H:$H,[2]Plan2!$A:$A,$D1109,[2]Plan2!$U:$U,11)</f>
        <v>#VALUE!</v>
      </c>
      <c r="AE1109" s="18" t="e">
        <f>SUMIFS([2]Plan2!$H:$H,[2]Plan2!$A:$A,$D1109,[2]Plan2!$U:$U,12)</f>
        <v>#VALUE!</v>
      </c>
      <c r="AF1109" s="18" t="e">
        <f>SUMIFS([2]Plan2!$H:$H,[2]Plan2!$A:$A,$D1109,[2]Plan2!$U:$U,1)</f>
        <v>#VALUE!</v>
      </c>
      <c r="AG1109" s="18" t="e">
        <f>SUMIFS([2]Plan2!$H:$H,[2]Plan2!$A:$A,$D1109,[2]Plan2!$U:$U,2)</f>
        <v>#VALUE!</v>
      </c>
      <c r="AH1109" s="18" t="e">
        <f>SUMIFS([2]Plan2!$H:$H,[2]Plan2!$A:$A,$D1109,[2]Plan2!$U:$U,3)</f>
        <v>#VALUE!</v>
      </c>
      <c r="AI1109" s="18" t="e">
        <f>SUMIFS([2]Plan2!$H:$H,[2]Plan2!$A:$A,$D1109,[2]Plan2!$U:$U,4)</f>
        <v>#VALUE!</v>
      </c>
      <c r="AJ1109" s="18" t="e">
        <f>SUMIFS([2]Plan2!$H:$H,[2]Plan2!$A:$A,$D1109,[2]Plan2!$U:$U,5)</f>
        <v>#VALUE!</v>
      </c>
      <c r="AK1109" s="23" t="e">
        <f t="shared" si="145"/>
        <v>#VALUE!</v>
      </c>
      <c r="AL1109" s="23" t="e">
        <f t="shared" si="138"/>
        <v>#VALUE!</v>
      </c>
      <c r="AM1109">
        <f t="shared" si="146"/>
        <v>0</v>
      </c>
    </row>
    <row r="1110" spans="1:39" ht="15.75" x14ac:dyDescent="0.25">
      <c r="A1110" s="21"/>
      <c r="B1110" s="21" t="s">
        <v>1520</v>
      </c>
      <c r="C1110" s="21">
        <v>13929361</v>
      </c>
      <c r="D1110" s="25">
        <v>100615</v>
      </c>
      <c r="E1110" s="21" t="s">
        <v>24</v>
      </c>
      <c r="F1110" s="31" t="s">
        <v>1826</v>
      </c>
      <c r="G1110" s="21" t="s">
        <v>236</v>
      </c>
      <c r="H1110" s="21" t="s">
        <v>237</v>
      </c>
      <c r="I1110" s="25" t="s">
        <v>20</v>
      </c>
      <c r="J1110" s="21" t="s">
        <v>21</v>
      </c>
      <c r="K1110" s="21"/>
      <c r="L1110" s="20">
        <v>45636</v>
      </c>
      <c r="M1110" s="20">
        <v>45797</v>
      </c>
      <c r="N1110" s="21" t="s">
        <v>18</v>
      </c>
      <c r="O1110" s="21">
        <v>12</v>
      </c>
      <c r="P1110" s="21">
        <v>1</v>
      </c>
      <c r="Q1110" s="21">
        <v>5</v>
      </c>
      <c r="R1110" s="15">
        <f>(Q1110-P1110)/P1110</f>
        <v>4</v>
      </c>
      <c r="S1110" s="18">
        <f>IFERROR(VLOOKUP(D1110,'[1]comparativo br'!$A:$B,2,FALSE),"")</f>
        <v>0</v>
      </c>
      <c r="T1110" s="18">
        <f>IFERROR(VLOOKUP(D1110,'[1]comparativo br'!$A:$C,3,FALSE),"")</f>
        <v>0</v>
      </c>
      <c r="U1110" s="15" t="str">
        <f t="shared" si="144"/>
        <v/>
      </c>
      <c r="V1110" s="19">
        <f>IFERROR(VLOOKUP(D1110,'[1]comparativo br'!$A:$D,4,FALSE),"")</f>
        <v>4</v>
      </c>
      <c r="W1110" s="19">
        <f>IFERROR(VLOOKUP(D1110,'[1]comparativo br'!$A:$E,5,FALSE),"")</f>
        <v>0</v>
      </c>
      <c r="X1110" s="15">
        <f t="shared" si="143"/>
        <v>-1</v>
      </c>
      <c r="Y1110" s="18" t="e">
        <f>SUMIFS([2]Plan2!$H:$H,[2]Plan2!$A:$A,$D1110,[2]Plan2!$U:$U,6)</f>
        <v>#VALUE!</v>
      </c>
      <c r="Z1110" s="18" t="e">
        <f>SUMIFS([2]Plan2!$H:$H,[2]Plan2!$A:$A,$D1110,[2]Plan2!$U:$U,7)</f>
        <v>#VALUE!</v>
      </c>
      <c r="AA1110" s="18" t="e">
        <f>SUMIFS([2]Plan2!$H:$H,[2]Plan2!$A:$A,$D1110,[2]Plan2!$U:$U,8)</f>
        <v>#VALUE!</v>
      </c>
      <c r="AB1110" s="18" t="e">
        <f>SUMIFS([2]Plan2!$H:$H,[2]Plan2!$A:$A,$D1110,[2]Plan2!$U:$U,9)</f>
        <v>#VALUE!</v>
      </c>
      <c r="AC1110" s="18" t="e">
        <f>SUMIFS([2]Plan2!$H:$H,[2]Plan2!$A:$A,$D1110,[2]Plan2!$U:$U,10)</f>
        <v>#VALUE!</v>
      </c>
      <c r="AD1110" s="18" t="e">
        <f>SUMIFS([2]Plan2!$H:$H,[2]Plan2!$A:$A,$D1110,[2]Plan2!$U:$U,11)</f>
        <v>#VALUE!</v>
      </c>
      <c r="AE1110" s="18" t="e">
        <f>SUMIFS([2]Plan2!$H:$H,[2]Plan2!$A:$A,$D1110,[2]Plan2!$U:$U,12)</f>
        <v>#VALUE!</v>
      </c>
      <c r="AF1110" s="18" t="e">
        <f>SUMIFS([2]Plan2!$H:$H,[2]Plan2!$A:$A,$D1110,[2]Plan2!$U:$U,1)</f>
        <v>#VALUE!</v>
      </c>
      <c r="AG1110" s="18" t="e">
        <f>SUMIFS([2]Plan2!$H:$H,[2]Plan2!$A:$A,$D1110,[2]Plan2!$U:$U,2)</f>
        <v>#VALUE!</v>
      </c>
      <c r="AH1110" s="18" t="e">
        <f>SUMIFS([2]Plan2!$H:$H,[2]Plan2!$A:$A,$D1110,[2]Plan2!$U:$U,3)</f>
        <v>#VALUE!</v>
      </c>
      <c r="AI1110" s="18" t="e">
        <f>SUMIFS([2]Plan2!$H:$H,[2]Plan2!$A:$A,$D1110,[2]Plan2!$U:$U,4)</f>
        <v>#VALUE!</v>
      </c>
      <c r="AJ1110" s="18" t="e">
        <f>SUMIFS([2]Plan2!$H:$H,[2]Plan2!$A:$A,$D1110,[2]Plan2!$U:$U,5)</f>
        <v>#VALUE!</v>
      </c>
      <c r="AK1110" s="23" t="e">
        <f t="shared" si="145"/>
        <v>#VALUE!</v>
      </c>
      <c r="AL1110" s="23" t="e">
        <f t="shared" si="138"/>
        <v>#VALUE!</v>
      </c>
      <c r="AM1110">
        <f t="shared" si="146"/>
        <v>0</v>
      </c>
    </row>
    <row r="1111" spans="1:39" ht="15.75" x14ac:dyDescent="0.25">
      <c r="A1111" s="21"/>
      <c r="B1111" s="21" t="s">
        <v>1520</v>
      </c>
      <c r="C1111" s="21">
        <v>13938283</v>
      </c>
      <c r="D1111" s="25" t="s">
        <v>2121</v>
      </c>
      <c r="E1111" s="21" t="s">
        <v>12</v>
      </c>
      <c r="F1111" s="31" t="s">
        <v>12</v>
      </c>
      <c r="G1111" s="21" t="s">
        <v>2122</v>
      </c>
      <c r="H1111" s="21" t="s">
        <v>1004</v>
      </c>
      <c r="I1111" s="25" t="s">
        <v>15</v>
      </c>
      <c r="J1111" s="21" t="s">
        <v>16</v>
      </c>
      <c r="K1111" s="21" t="s">
        <v>32</v>
      </c>
      <c r="L1111" s="20">
        <v>45639</v>
      </c>
      <c r="M1111" s="20">
        <v>45761</v>
      </c>
      <c r="N1111" s="21" t="s">
        <v>18</v>
      </c>
      <c r="O1111" s="21">
        <v>3</v>
      </c>
      <c r="P1111" s="21">
        <v>0</v>
      </c>
      <c r="Q1111" s="21">
        <v>5</v>
      </c>
      <c r="R1111" s="15">
        <v>1</v>
      </c>
      <c r="S1111" s="18" t="str">
        <f>IFERROR(VLOOKUP(D1111,'[1]comparativo br'!$A:$B,2,FALSE),"")</f>
        <v/>
      </c>
      <c r="T1111" s="18" t="str">
        <f>IFERROR(VLOOKUP(D1111,'[1]comparativo br'!$A:$C,3,FALSE),"")</f>
        <v/>
      </c>
      <c r="U1111" s="15" t="str">
        <f t="shared" si="144"/>
        <v/>
      </c>
      <c r="V1111" s="19" t="str">
        <f>IFERROR(VLOOKUP(D1111,'[1]comparativo br'!$A:$D,4,FALSE),"")</f>
        <v/>
      </c>
      <c r="W1111" s="19" t="str">
        <f>IFERROR(VLOOKUP(D1111,'[1]comparativo br'!$A:$E,5,FALSE),"")</f>
        <v/>
      </c>
      <c r="X1111" s="15" t="str">
        <f t="shared" si="143"/>
        <v/>
      </c>
      <c r="Y1111" s="18" t="e">
        <f>SUMIFS([2]Plan2!$H:$H,[2]Plan2!$A:$A,$D1111,[2]Plan2!$U:$U,6)</f>
        <v>#VALUE!</v>
      </c>
      <c r="Z1111" s="18" t="e">
        <f>SUMIFS([2]Plan2!$H:$H,[2]Plan2!$A:$A,$D1111,[2]Plan2!$U:$U,7)</f>
        <v>#VALUE!</v>
      </c>
      <c r="AA1111" s="18" t="e">
        <f>SUMIFS([2]Plan2!$H:$H,[2]Plan2!$A:$A,$D1111,[2]Plan2!$U:$U,8)</f>
        <v>#VALUE!</v>
      </c>
      <c r="AB1111" s="18" t="e">
        <f>SUMIFS([2]Plan2!$H:$H,[2]Plan2!$A:$A,$D1111,[2]Plan2!$U:$U,9)</f>
        <v>#VALUE!</v>
      </c>
      <c r="AC1111" s="18" t="e">
        <f>SUMIFS([2]Plan2!$H:$H,[2]Plan2!$A:$A,$D1111,[2]Plan2!$U:$U,10)</f>
        <v>#VALUE!</v>
      </c>
      <c r="AD1111" s="18" t="e">
        <f>SUMIFS([2]Plan2!$H:$H,[2]Plan2!$A:$A,$D1111,[2]Plan2!$U:$U,11)</f>
        <v>#VALUE!</v>
      </c>
      <c r="AE1111" s="18" t="e">
        <f>SUMIFS([2]Plan2!$H:$H,[2]Plan2!$A:$A,$D1111,[2]Plan2!$U:$U,12)</f>
        <v>#VALUE!</v>
      </c>
      <c r="AF1111" s="18" t="e">
        <f>SUMIFS([2]Plan2!$H:$H,[2]Plan2!$A:$A,$D1111,[2]Plan2!$U:$U,1)</f>
        <v>#VALUE!</v>
      </c>
      <c r="AG1111" s="18" t="e">
        <f>SUMIFS([2]Plan2!$H:$H,[2]Plan2!$A:$A,$D1111,[2]Plan2!$U:$U,2)</f>
        <v>#VALUE!</v>
      </c>
      <c r="AH1111" s="18" t="e">
        <f>SUMIFS([2]Plan2!$H:$H,[2]Plan2!$A:$A,$D1111,[2]Plan2!$U:$U,3)</f>
        <v>#VALUE!</v>
      </c>
      <c r="AI1111" s="18" t="e">
        <f>SUMIFS([2]Plan2!$H:$H,[2]Plan2!$A:$A,$D1111,[2]Plan2!$U:$U,4)</f>
        <v>#VALUE!</v>
      </c>
      <c r="AJ1111" s="18" t="e">
        <f>SUMIFS([2]Plan2!$H:$H,[2]Plan2!$A:$A,$D1111,[2]Plan2!$U:$U,5)</f>
        <v>#VALUE!</v>
      </c>
      <c r="AK1111" s="23" t="e">
        <f t="shared" si="145"/>
        <v>#VALUE!</v>
      </c>
      <c r="AL1111" s="23" t="e">
        <f t="shared" si="138"/>
        <v>#VALUE!</v>
      </c>
      <c r="AM1111">
        <f t="shared" si="146"/>
        <v>0</v>
      </c>
    </row>
    <row r="1112" spans="1:39" ht="15.75" x14ac:dyDescent="0.25">
      <c r="A1112" s="21"/>
      <c r="B1112" s="21" t="s">
        <v>1519</v>
      </c>
      <c r="C1112" s="21">
        <v>14053968</v>
      </c>
      <c r="D1112" s="25">
        <v>700039</v>
      </c>
      <c r="E1112" s="21" t="s">
        <v>12</v>
      </c>
      <c r="F1112" s="31" t="s">
        <v>1575</v>
      </c>
      <c r="G1112" s="21" t="s">
        <v>1988</v>
      </c>
      <c r="H1112" s="21" t="s">
        <v>151</v>
      </c>
      <c r="I1112" s="25" t="s">
        <v>77</v>
      </c>
      <c r="J1112" s="21" t="s">
        <v>85</v>
      </c>
      <c r="K1112" s="21" t="s">
        <v>306</v>
      </c>
      <c r="L1112" s="20">
        <v>45421</v>
      </c>
      <c r="M1112" s="20">
        <v>45358</v>
      </c>
      <c r="N1112" s="21" t="s">
        <v>53</v>
      </c>
      <c r="O1112" s="21">
        <v>5</v>
      </c>
      <c r="P1112" s="21">
        <v>1</v>
      </c>
      <c r="Q1112" s="21">
        <v>0</v>
      </c>
      <c r="R1112" s="15">
        <f>(Q1112-P1112)/P1112</f>
        <v>-1</v>
      </c>
      <c r="S1112" s="18" t="str">
        <f>IFERROR(VLOOKUP(D1112,'[1]comparativo br'!$A:$B,2,FALSE),"")</f>
        <v/>
      </c>
      <c r="T1112" s="18" t="str">
        <f>IFERROR(VLOOKUP(D1112,'[1]comparativo br'!$A:$C,3,FALSE),"")</f>
        <v/>
      </c>
      <c r="U1112" s="15" t="str">
        <f t="shared" si="144"/>
        <v/>
      </c>
      <c r="V1112" s="19" t="str">
        <f>IFERROR(VLOOKUP(D1112,'[1]comparativo br'!$A:$D,4,FALSE),"")</f>
        <v/>
      </c>
      <c r="W1112" s="19" t="str">
        <f>IFERROR(VLOOKUP(D1112,'[1]comparativo br'!$A:$E,5,FALSE),"")</f>
        <v/>
      </c>
      <c r="X1112" s="15" t="str">
        <f t="shared" si="143"/>
        <v/>
      </c>
      <c r="Y1112" s="18" t="e">
        <f>SUMIFS([2]Plan2!$H:$H,[2]Plan2!$A:$A,$D1112,[2]Plan2!$U:$U,6)</f>
        <v>#VALUE!</v>
      </c>
      <c r="Z1112" s="18" t="e">
        <f>SUMIFS([2]Plan2!$H:$H,[2]Plan2!$A:$A,$D1112,[2]Plan2!$U:$U,7)</f>
        <v>#VALUE!</v>
      </c>
      <c r="AA1112" s="18" t="e">
        <f>SUMIFS([2]Plan2!$H:$H,[2]Plan2!$A:$A,$D1112,[2]Plan2!$U:$U,8)</f>
        <v>#VALUE!</v>
      </c>
      <c r="AB1112" s="18" t="e">
        <f>SUMIFS([2]Plan2!$H:$H,[2]Plan2!$A:$A,$D1112,[2]Plan2!$U:$U,9)</f>
        <v>#VALUE!</v>
      </c>
      <c r="AC1112" s="18" t="e">
        <f>SUMIFS([2]Plan2!$H:$H,[2]Plan2!$A:$A,$D1112,[2]Plan2!$U:$U,10)</f>
        <v>#VALUE!</v>
      </c>
      <c r="AD1112" s="18" t="e">
        <f>SUMIFS([2]Plan2!$H:$H,[2]Plan2!$A:$A,$D1112,[2]Plan2!$U:$U,11)</f>
        <v>#VALUE!</v>
      </c>
      <c r="AE1112" s="18" t="e">
        <f>SUMIFS([2]Plan2!$H:$H,[2]Plan2!$A:$A,$D1112,[2]Plan2!$U:$U,12)</f>
        <v>#VALUE!</v>
      </c>
      <c r="AF1112" s="18" t="e">
        <f>SUMIFS([2]Plan2!$H:$H,[2]Plan2!$A:$A,$D1112,[2]Plan2!$U:$U,1)</f>
        <v>#VALUE!</v>
      </c>
      <c r="AG1112" s="18" t="e">
        <f>SUMIFS([2]Plan2!$H:$H,[2]Plan2!$A:$A,$D1112,[2]Plan2!$U:$U,2)</f>
        <v>#VALUE!</v>
      </c>
      <c r="AH1112" s="18" t="e">
        <f>SUMIFS([2]Plan2!$H:$H,[2]Plan2!$A:$A,$D1112,[2]Plan2!$U:$U,3)</f>
        <v>#VALUE!</v>
      </c>
      <c r="AI1112" s="18" t="e">
        <f>SUMIFS([2]Plan2!$H:$H,[2]Plan2!$A:$A,$D1112,[2]Plan2!$U:$U,4)</f>
        <v>#VALUE!</v>
      </c>
      <c r="AJ1112" s="18" t="e">
        <f>SUMIFS([2]Plan2!$H:$H,[2]Plan2!$A:$A,$D1112,[2]Plan2!$U:$U,5)</f>
        <v>#VALUE!</v>
      </c>
      <c r="AK1112" s="23" t="e">
        <f t="shared" si="145"/>
        <v>#VALUE!</v>
      </c>
      <c r="AL1112" s="23" t="e">
        <f t="shared" si="138"/>
        <v>#VALUE!</v>
      </c>
      <c r="AM1112">
        <f t="shared" si="146"/>
        <v>0</v>
      </c>
    </row>
    <row r="1113" spans="1:39" ht="15.75" x14ac:dyDescent="0.25">
      <c r="A1113" s="21"/>
      <c r="B1113" s="21" t="s">
        <v>1520</v>
      </c>
      <c r="C1113" s="21">
        <v>14095008</v>
      </c>
      <c r="D1113" s="25" t="s">
        <v>2341</v>
      </c>
      <c r="E1113" s="21" t="s">
        <v>12</v>
      </c>
      <c r="F1113" s="31" t="s">
        <v>12</v>
      </c>
      <c r="G1113" s="21" t="s">
        <v>2342</v>
      </c>
      <c r="H1113" s="21" t="s">
        <v>1024</v>
      </c>
      <c r="I1113" s="25" t="s">
        <v>45</v>
      </c>
      <c r="J1113" s="21" t="s">
        <v>67</v>
      </c>
      <c r="K1113" s="21" t="s">
        <v>416</v>
      </c>
      <c r="L1113" s="20">
        <v>45763</v>
      </c>
      <c r="M1113" s="20">
        <v>45777</v>
      </c>
      <c r="N1113" s="21" t="s">
        <v>18</v>
      </c>
      <c r="O1113" s="21">
        <v>0</v>
      </c>
      <c r="P1113" s="21">
        <v>0</v>
      </c>
      <c r="Q1113" s="21">
        <v>1</v>
      </c>
      <c r="R1113" s="15">
        <v>1</v>
      </c>
      <c r="S1113" s="18" t="str">
        <f>IFERROR(VLOOKUP(D1113,'[1]comparativo br'!$A:$B,2,FALSE),"")</f>
        <v/>
      </c>
      <c r="T1113" s="18" t="str">
        <f>IFERROR(VLOOKUP(D1113,'[1]comparativo br'!$A:$C,3,FALSE),"")</f>
        <v/>
      </c>
      <c r="U1113" s="15" t="str">
        <f t="shared" si="144"/>
        <v/>
      </c>
      <c r="V1113" s="19" t="str">
        <f>IFERROR(VLOOKUP(D1113,'[1]comparativo br'!$A:$D,4,FALSE),"")</f>
        <v/>
      </c>
      <c r="W1113" s="19" t="str">
        <f>IFERROR(VLOOKUP(D1113,'[1]comparativo br'!$A:$E,5,FALSE),"")</f>
        <v/>
      </c>
      <c r="X1113" s="15" t="str">
        <f t="shared" si="143"/>
        <v/>
      </c>
      <c r="Y1113" s="18" t="e">
        <f>SUMIFS([2]Plan2!$H:$H,[2]Plan2!$A:$A,$D1113,[2]Plan2!$U:$U,6)</f>
        <v>#VALUE!</v>
      </c>
      <c r="Z1113" s="18" t="e">
        <f>SUMIFS([2]Plan2!$H:$H,[2]Plan2!$A:$A,$D1113,[2]Plan2!$U:$U,7)</f>
        <v>#VALUE!</v>
      </c>
      <c r="AA1113" s="18" t="e">
        <f>SUMIFS([2]Plan2!$H:$H,[2]Plan2!$A:$A,$D1113,[2]Plan2!$U:$U,8)</f>
        <v>#VALUE!</v>
      </c>
      <c r="AB1113" s="18" t="e">
        <f>SUMIFS([2]Plan2!$H:$H,[2]Plan2!$A:$A,$D1113,[2]Plan2!$U:$U,9)</f>
        <v>#VALUE!</v>
      </c>
      <c r="AC1113" s="18" t="e">
        <f>SUMIFS([2]Plan2!$H:$H,[2]Plan2!$A:$A,$D1113,[2]Plan2!$U:$U,10)</f>
        <v>#VALUE!</v>
      </c>
      <c r="AD1113" s="18" t="e">
        <f>SUMIFS([2]Plan2!$H:$H,[2]Plan2!$A:$A,$D1113,[2]Plan2!$U:$U,11)</f>
        <v>#VALUE!</v>
      </c>
      <c r="AE1113" s="18" t="e">
        <f>SUMIFS([2]Plan2!$H:$H,[2]Plan2!$A:$A,$D1113,[2]Plan2!$U:$U,12)</f>
        <v>#VALUE!</v>
      </c>
      <c r="AF1113" s="18" t="e">
        <f>SUMIFS([2]Plan2!$H:$H,[2]Plan2!$A:$A,$D1113,[2]Plan2!$U:$U,1)</f>
        <v>#VALUE!</v>
      </c>
      <c r="AG1113" s="18" t="e">
        <f>SUMIFS([2]Plan2!$H:$H,[2]Plan2!$A:$A,$D1113,[2]Plan2!$U:$U,2)</f>
        <v>#VALUE!</v>
      </c>
      <c r="AH1113" s="18" t="e">
        <f>SUMIFS([2]Plan2!$H:$H,[2]Plan2!$A:$A,$D1113,[2]Plan2!$U:$U,3)</f>
        <v>#VALUE!</v>
      </c>
      <c r="AI1113" s="18" t="e">
        <f>SUMIFS([2]Plan2!$H:$H,[2]Plan2!$A:$A,$D1113,[2]Plan2!$U:$U,4)</f>
        <v>#VALUE!</v>
      </c>
      <c r="AJ1113" s="18" t="e">
        <f>SUMIFS([2]Plan2!$H:$H,[2]Plan2!$A:$A,$D1113,[2]Plan2!$U:$U,5)</f>
        <v>#VALUE!</v>
      </c>
      <c r="AK1113" s="23" t="e">
        <f t="shared" si="145"/>
        <v>#VALUE!</v>
      </c>
      <c r="AL1113" s="23" t="e">
        <f t="shared" si="138"/>
        <v>#VALUE!</v>
      </c>
      <c r="AM1113">
        <f t="shared" si="146"/>
        <v>0</v>
      </c>
    </row>
    <row r="1114" spans="1:39" ht="15.75" x14ac:dyDescent="0.25">
      <c r="A1114" s="21"/>
      <c r="B1114" s="21" t="s">
        <v>1520</v>
      </c>
      <c r="C1114" s="21">
        <v>14131317</v>
      </c>
      <c r="D1114" s="25">
        <v>193878</v>
      </c>
      <c r="E1114" s="21" t="s">
        <v>24</v>
      </c>
      <c r="F1114" s="31" t="s">
        <v>24</v>
      </c>
      <c r="G1114" s="21" t="s">
        <v>971</v>
      </c>
      <c r="H1114" s="21" t="s">
        <v>972</v>
      </c>
      <c r="I1114" s="25" t="s">
        <v>20</v>
      </c>
      <c r="J1114" s="21" t="s">
        <v>21</v>
      </c>
      <c r="K1114" s="21"/>
      <c r="L1114" s="20">
        <v>45800</v>
      </c>
      <c r="M1114" s="20">
        <v>45789</v>
      </c>
      <c r="N1114" s="21" t="s">
        <v>18</v>
      </c>
      <c r="O1114" s="21">
        <v>64</v>
      </c>
      <c r="P1114" s="21">
        <v>107</v>
      </c>
      <c r="Q1114" s="21">
        <v>114</v>
      </c>
      <c r="R1114" s="15">
        <f>(Q1114-P1114)/P1114</f>
        <v>6.5420560747663545E-2</v>
      </c>
      <c r="S1114" s="18">
        <f>IFERROR(VLOOKUP(D1114,'[1]comparativo br'!$A:$B,2,FALSE),"")</f>
        <v>6372</v>
      </c>
      <c r="T1114" s="18">
        <f>IFERROR(VLOOKUP(D1114,'[1]comparativo br'!$A:$C,3,FALSE),"")</f>
        <v>0</v>
      </c>
      <c r="U1114" s="15">
        <f t="shared" si="144"/>
        <v>-1</v>
      </c>
      <c r="V1114" s="19">
        <f>IFERROR(VLOOKUP(D1114,'[1]comparativo br'!$A:$D,4,FALSE),"")</f>
        <v>35</v>
      </c>
      <c r="W1114" s="19">
        <f>IFERROR(VLOOKUP(D1114,'[1]comparativo br'!$A:$E,5,FALSE),"")</f>
        <v>25</v>
      </c>
      <c r="X1114" s="15">
        <f t="shared" si="143"/>
        <v>-0.2857142857142857</v>
      </c>
      <c r="Y1114" s="18" t="e">
        <f>SUMIFS([2]Plan2!$H:$H,[2]Plan2!$A:$A,$D1114,[2]Plan2!$U:$U,6)</f>
        <v>#VALUE!</v>
      </c>
      <c r="Z1114" s="18" t="e">
        <f>SUMIFS([2]Plan2!$H:$H,[2]Plan2!$A:$A,$D1114,[2]Plan2!$U:$U,7)</f>
        <v>#VALUE!</v>
      </c>
      <c r="AA1114" s="18" t="e">
        <f>SUMIFS([2]Plan2!$H:$H,[2]Plan2!$A:$A,$D1114,[2]Plan2!$U:$U,8)</f>
        <v>#VALUE!</v>
      </c>
      <c r="AB1114" s="18" t="e">
        <f>SUMIFS([2]Plan2!$H:$H,[2]Plan2!$A:$A,$D1114,[2]Plan2!$U:$U,9)</f>
        <v>#VALUE!</v>
      </c>
      <c r="AC1114" s="18" t="e">
        <f>SUMIFS([2]Plan2!$H:$H,[2]Plan2!$A:$A,$D1114,[2]Plan2!$U:$U,10)</f>
        <v>#VALUE!</v>
      </c>
      <c r="AD1114" s="18" t="e">
        <f>SUMIFS([2]Plan2!$H:$H,[2]Plan2!$A:$A,$D1114,[2]Plan2!$U:$U,11)</f>
        <v>#VALUE!</v>
      </c>
      <c r="AE1114" s="18" t="e">
        <f>SUMIFS([2]Plan2!$H:$H,[2]Plan2!$A:$A,$D1114,[2]Plan2!$U:$U,12)</f>
        <v>#VALUE!</v>
      </c>
      <c r="AF1114" s="18" t="e">
        <f>SUMIFS([2]Plan2!$H:$H,[2]Plan2!$A:$A,$D1114,[2]Plan2!$U:$U,1)</f>
        <v>#VALUE!</v>
      </c>
      <c r="AG1114" s="18" t="e">
        <f>SUMIFS([2]Plan2!$H:$H,[2]Plan2!$A:$A,$D1114,[2]Plan2!$U:$U,2)</f>
        <v>#VALUE!</v>
      </c>
      <c r="AH1114" s="18" t="e">
        <f>SUMIFS([2]Plan2!$H:$H,[2]Plan2!$A:$A,$D1114,[2]Plan2!$U:$U,3)</f>
        <v>#VALUE!</v>
      </c>
      <c r="AI1114" s="18" t="e">
        <f>SUMIFS([2]Plan2!$H:$H,[2]Plan2!$A:$A,$D1114,[2]Plan2!$U:$U,4)</f>
        <v>#VALUE!</v>
      </c>
      <c r="AJ1114" s="18" t="e">
        <f>SUMIFS([2]Plan2!$H:$H,[2]Plan2!$A:$A,$D1114,[2]Plan2!$U:$U,5)</f>
        <v>#VALUE!</v>
      </c>
      <c r="AK1114" s="23" t="e">
        <f t="shared" si="145"/>
        <v>#VALUE!</v>
      </c>
      <c r="AL1114" s="23" t="e">
        <f t="shared" si="138"/>
        <v>#VALUE!</v>
      </c>
      <c r="AM1114">
        <f t="shared" si="146"/>
        <v>0</v>
      </c>
    </row>
    <row r="1115" spans="1:39" ht="15.75" x14ac:dyDescent="0.25">
      <c r="A1115" s="21"/>
      <c r="B1115" s="21" t="s">
        <v>1519</v>
      </c>
      <c r="C1115" s="21">
        <v>14152333</v>
      </c>
      <c r="D1115" s="25">
        <v>100717</v>
      </c>
      <c r="E1115" s="21" t="s">
        <v>24</v>
      </c>
      <c r="F1115" s="31" t="s">
        <v>2488</v>
      </c>
      <c r="G1115" s="21" t="s">
        <v>254</v>
      </c>
      <c r="H1115" s="21" t="s">
        <v>255</v>
      </c>
      <c r="I1115" s="25" t="s">
        <v>15</v>
      </c>
      <c r="J1115" s="21" t="s">
        <v>41</v>
      </c>
      <c r="K1115" s="21" t="s">
        <v>100</v>
      </c>
      <c r="L1115" s="20">
        <v>45792</v>
      </c>
      <c r="M1115" s="20">
        <v>45797</v>
      </c>
      <c r="N1115" s="21" t="s">
        <v>18</v>
      </c>
      <c r="O1115" s="21">
        <v>38</v>
      </c>
      <c r="P1115" s="21">
        <v>32</v>
      </c>
      <c r="Q1115" s="21">
        <v>59</v>
      </c>
      <c r="R1115" s="15">
        <f>(Q1115-P1115)/P1115</f>
        <v>0.84375</v>
      </c>
      <c r="S1115" s="18">
        <f>IFERROR(VLOOKUP(D1115,'[1]comparativo br'!$A:$B,2,FALSE),"")</f>
        <v>12396.2</v>
      </c>
      <c r="T1115" s="18">
        <f>IFERROR(VLOOKUP(D1115,'[1]comparativo br'!$A:$C,3,FALSE),"")</f>
        <v>11736</v>
      </c>
      <c r="U1115" s="15">
        <f t="shared" si="144"/>
        <v>-5.3258256562495013E-2</v>
      </c>
      <c r="V1115" s="19">
        <f>IFERROR(VLOOKUP(D1115,'[1]comparativo br'!$A:$D,4,FALSE),"")</f>
        <v>177</v>
      </c>
      <c r="W1115" s="19">
        <f>IFERROR(VLOOKUP(D1115,'[1]comparativo br'!$A:$E,5,FALSE),"")</f>
        <v>156</v>
      </c>
      <c r="X1115" s="15">
        <f t="shared" si="143"/>
        <v>-0.11864406779661017</v>
      </c>
      <c r="Y1115" s="18" t="e">
        <f>SUMIFS([2]Plan2!$H:$H,[2]Plan2!$A:$A,$D1115,[2]Plan2!$U:$U,6)</f>
        <v>#VALUE!</v>
      </c>
      <c r="Z1115" s="18" t="e">
        <f>SUMIFS([2]Plan2!$H:$H,[2]Plan2!$A:$A,$D1115,[2]Plan2!$U:$U,7)</f>
        <v>#VALUE!</v>
      </c>
      <c r="AA1115" s="18" t="e">
        <f>SUMIFS([2]Plan2!$H:$H,[2]Plan2!$A:$A,$D1115,[2]Plan2!$U:$U,8)</f>
        <v>#VALUE!</v>
      </c>
      <c r="AB1115" s="18" t="e">
        <f>SUMIFS([2]Plan2!$H:$H,[2]Plan2!$A:$A,$D1115,[2]Plan2!$U:$U,9)</f>
        <v>#VALUE!</v>
      </c>
      <c r="AC1115" s="18" t="e">
        <f>SUMIFS([2]Plan2!$H:$H,[2]Plan2!$A:$A,$D1115,[2]Plan2!$U:$U,10)</f>
        <v>#VALUE!</v>
      </c>
      <c r="AD1115" s="18" t="e">
        <f>SUMIFS([2]Plan2!$H:$H,[2]Plan2!$A:$A,$D1115,[2]Plan2!$U:$U,11)</f>
        <v>#VALUE!</v>
      </c>
      <c r="AE1115" s="18" t="e">
        <f>SUMIFS([2]Plan2!$H:$H,[2]Plan2!$A:$A,$D1115,[2]Plan2!$U:$U,12)</f>
        <v>#VALUE!</v>
      </c>
      <c r="AF1115" s="18" t="e">
        <f>SUMIFS([2]Plan2!$H:$H,[2]Plan2!$A:$A,$D1115,[2]Plan2!$U:$U,1)</f>
        <v>#VALUE!</v>
      </c>
      <c r="AG1115" s="18" t="e">
        <f>SUMIFS([2]Plan2!$H:$H,[2]Plan2!$A:$A,$D1115,[2]Plan2!$U:$U,2)</f>
        <v>#VALUE!</v>
      </c>
      <c r="AH1115" s="18" t="e">
        <f>SUMIFS([2]Plan2!$H:$H,[2]Plan2!$A:$A,$D1115,[2]Plan2!$U:$U,3)</f>
        <v>#VALUE!</v>
      </c>
      <c r="AI1115" s="18" t="e">
        <f>SUMIFS([2]Plan2!$H:$H,[2]Plan2!$A:$A,$D1115,[2]Plan2!$U:$U,4)</f>
        <v>#VALUE!</v>
      </c>
      <c r="AJ1115" s="18" t="e">
        <f>SUMIFS([2]Plan2!$H:$H,[2]Plan2!$A:$A,$D1115,[2]Plan2!$U:$U,5)</f>
        <v>#VALUE!</v>
      </c>
      <c r="AK1115" s="23" t="e">
        <f t="shared" si="145"/>
        <v>#VALUE!</v>
      </c>
      <c r="AL1115" s="23" t="e">
        <f t="shared" si="138"/>
        <v>#VALUE!</v>
      </c>
      <c r="AM1115">
        <f t="shared" si="146"/>
        <v>0</v>
      </c>
    </row>
    <row r="1116" spans="1:39" ht="15.75" x14ac:dyDescent="0.25">
      <c r="A1116" s="21" t="s">
        <v>147</v>
      </c>
      <c r="B1116" s="21" t="s">
        <v>1519</v>
      </c>
      <c r="C1116" s="21">
        <v>14168536</v>
      </c>
      <c r="D1116" s="25">
        <v>502969</v>
      </c>
      <c r="E1116" s="21" t="s">
        <v>12</v>
      </c>
      <c r="F1116" s="31" t="s">
        <v>2488</v>
      </c>
      <c r="G1116" s="21" t="s">
        <v>1589</v>
      </c>
      <c r="H1116" s="21" t="s">
        <v>58</v>
      </c>
      <c r="I1116" s="25" t="s">
        <v>15</v>
      </c>
      <c r="J1116" s="21" t="s">
        <v>16</v>
      </c>
      <c r="K1116" s="21" t="s">
        <v>17</v>
      </c>
      <c r="L1116" s="20">
        <v>45513</v>
      </c>
      <c r="M1116" s="20">
        <v>45329</v>
      </c>
      <c r="N1116" s="21" t="s">
        <v>53</v>
      </c>
      <c r="O1116" s="21">
        <v>16</v>
      </c>
      <c r="P1116" s="21">
        <v>3</v>
      </c>
      <c r="Q1116" s="21">
        <v>0</v>
      </c>
      <c r="R1116" s="15">
        <f>(Q1116-P1116)/P1116</f>
        <v>-1</v>
      </c>
      <c r="S1116" s="18">
        <f>IFERROR(VLOOKUP(D1116,'[1]comparativo br'!$A:$B,2,FALSE),"")</f>
        <v>1650</v>
      </c>
      <c r="T1116" s="18">
        <f>IFERROR(VLOOKUP(D1116,'[1]comparativo br'!$A:$C,3,FALSE),"")</f>
        <v>240</v>
      </c>
      <c r="U1116" s="15">
        <f t="shared" si="144"/>
        <v>-0.8545454545454545</v>
      </c>
      <c r="V1116" s="19">
        <f>IFERROR(VLOOKUP(D1116,'[1]comparativo br'!$A:$D,4,FALSE),"")</f>
        <v>17</v>
      </c>
      <c r="W1116" s="19">
        <f>IFERROR(VLOOKUP(D1116,'[1]comparativo br'!$A:$E,5,FALSE),"")</f>
        <v>17</v>
      </c>
      <c r="X1116" s="15">
        <f t="shared" si="143"/>
        <v>0</v>
      </c>
      <c r="Y1116" s="18" t="e">
        <f>SUMIFS([2]Plan2!$H:$H,[2]Plan2!$A:$A,$D1116,[2]Plan2!$U:$U,6)</f>
        <v>#VALUE!</v>
      </c>
      <c r="Z1116" s="18" t="e">
        <f>SUMIFS([2]Plan2!$H:$H,[2]Plan2!$A:$A,$D1116,[2]Plan2!$U:$U,7)</f>
        <v>#VALUE!</v>
      </c>
      <c r="AA1116" s="18" t="e">
        <f>SUMIFS([2]Plan2!$H:$H,[2]Plan2!$A:$A,$D1116,[2]Plan2!$U:$U,8)</f>
        <v>#VALUE!</v>
      </c>
      <c r="AB1116" s="18" t="e">
        <f>SUMIFS([2]Plan2!$H:$H,[2]Plan2!$A:$A,$D1116,[2]Plan2!$U:$U,9)</f>
        <v>#VALUE!</v>
      </c>
      <c r="AC1116" s="18" t="e">
        <f>SUMIFS([2]Plan2!$H:$H,[2]Plan2!$A:$A,$D1116,[2]Plan2!$U:$U,10)</f>
        <v>#VALUE!</v>
      </c>
      <c r="AD1116" s="18" t="e">
        <f>SUMIFS([2]Plan2!$H:$H,[2]Plan2!$A:$A,$D1116,[2]Plan2!$U:$U,11)</f>
        <v>#VALUE!</v>
      </c>
      <c r="AE1116" s="18" t="e">
        <f>SUMIFS([2]Plan2!$H:$H,[2]Plan2!$A:$A,$D1116,[2]Plan2!$U:$U,12)</f>
        <v>#VALUE!</v>
      </c>
      <c r="AF1116" s="18" t="e">
        <f>SUMIFS([2]Plan2!$H:$H,[2]Plan2!$A:$A,$D1116,[2]Plan2!$U:$U,1)</f>
        <v>#VALUE!</v>
      </c>
      <c r="AG1116" s="18" t="e">
        <f>SUMIFS([2]Plan2!$H:$H,[2]Plan2!$A:$A,$D1116,[2]Plan2!$U:$U,2)</f>
        <v>#VALUE!</v>
      </c>
      <c r="AH1116" s="18" t="e">
        <f>SUMIFS([2]Plan2!$H:$H,[2]Plan2!$A:$A,$D1116,[2]Plan2!$U:$U,3)</f>
        <v>#VALUE!</v>
      </c>
      <c r="AI1116" s="18" t="e">
        <f>SUMIFS([2]Plan2!$H:$H,[2]Plan2!$A:$A,$D1116,[2]Plan2!$U:$U,4)</f>
        <v>#VALUE!</v>
      </c>
      <c r="AJ1116" s="18" t="e">
        <f>SUMIFS([2]Plan2!$H:$H,[2]Plan2!$A:$A,$D1116,[2]Plan2!$U:$U,5)</f>
        <v>#VALUE!</v>
      </c>
      <c r="AK1116" s="23" t="e">
        <f t="shared" si="145"/>
        <v>#VALUE!</v>
      </c>
      <c r="AL1116" s="23" t="e">
        <f t="shared" si="138"/>
        <v>#VALUE!</v>
      </c>
      <c r="AM1116">
        <f t="shared" si="146"/>
        <v>0</v>
      </c>
    </row>
    <row r="1117" spans="1:39" ht="15.75" x14ac:dyDescent="0.25">
      <c r="A1117" s="21"/>
      <c r="B1117" s="21" t="s">
        <v>1519</v>
      </c>
      <c r="C1117" s="21">
        <v>14168536</v>
      </c>
      <c r="D1117" s="25">
        <v>193261</v>
      </c>
      <c r="E1117" s="21" t="s">
        <v>12</v>
      </c>
      <c r="F1117" s="31" t="s">
        <v>1826</v>
      </c>
      <c r="G1117" s="21" t="s">
        <v>1589</v>
      </c>
      <c r="H1117" s="21" t="s">
        <v>379</v>
      </c>
      <c r="I1117" s="25" t="s">
        <v>72</v>
      </c>
      <c r="J1117" s="21" t="s">
        <v>16</v>
      </c>
      <c r="K1117" s="21" t="s">
        <v>17</v>
      </c>
      <c r="L1117" s="20">
        <v>45513</v>
      </c>
      <c r="M1117" s="20">
        <v>45758</v>
      </c>
      <c r="N1117" s="21" t="s">
        <v>18</v>
      </c>
      <c r="O1117" s="21">
        <v>9</v>
      </c>
      <c r="P1117" s="21">
        <v>5</v>
      </c>
      <c r="Q1117" s="21">
        <v>5</v>
      </c>
      <c r="R1117" s="15">
        <f>(Q1117-P1117)/P1117</f>
        <v>0</v>
      </c>
      <c r="S1117" s="18" t="str">
        <f>IFERROR(VLOOKUP(D1117,'[1]comparativo br'!$A:$B,2,FALSE),"")</f>
        <v/>
      </c>
      <c r="T1117" s="18" t="str">
        <f>IFERROR(VLOOKUP(D1117,'[1]comparativo br'!$A:$C,3,FALSE),"")</f>
        <v/>
      </c>
      <c r="U1117" s="15" t="str">
        <f t="shared" si="144"/>
        <v/>
      </c>
      <c r="V1117" s="19" t="str">
        <f>IFERROR(VLOOKUP(D1117,'[1]comparativo br'!$A:$D,4,FALSE),"")</f>
        <v/>
      </c>
      <c r="W1117" s="19" t="str">
        <f>IFERROR(VLOOKUP(D1117,'[1]comparativo br'!$A:$E,5,FALSE),"")</f>
        <v/>
      </c>
      <c r="X1117" s="15" t="str">
        <f t="shared" si="143"/>
        <v/>
      </c>
      <c r="Y1117" s="18" t="e">
        <f>SUMIFS([2]Plan2!$H:$H,[2]Plan2!$A:$A,$D1117,[2]Plan2!$U:$U,6)</f>
        <v>#VALUE!</v>
      </c>
      <c r="Z1117" s="18" t="e">
        <f>SUMIFS([2]Plan2!$H:$H,[2]Plan2!$A:$A,$D1117,[2]Plan2!$U:$U,7)</f>
        <v>#VALUE!</v>
      </c>
      <c r="AA1117" s="18" t="e">
        <f>SUMIFS([2]Plan2!$H:$H,[2]Plan2!$A:$A,$D1117,[2]Plan2!$U:$U,8)</f>
        <v>#VALUE!</v>
      </c>
      <c r="AB1117" s="18" t="e">
        <f>SUMIFS([2]Plan2!$H:$H,[2]Plan2!$A:$A,$D1117,[2]Plan2!$U:$U,9)</f>
        <v>#VALUE!</v>
      </c>
      <c r="AC1117" s="18" t="e">
        <f>SUMIFS([2]Plan2!$H:$H,[2]Plan2!$A:$A,$D1117,[2]Plan2!$U:$U,10)</f>
        <v>#VALUE!</v>
      </c>
      <c r="AD1117" s="18" t="e">
        <f>SUMIFS([2]Plan2!$H:$H,[2]Plan2!$A:$A,$D1117,[2]Plan2!$U:$U,11)</f>
        <v>#VALUE!</v>
      </c>
      <c r="AE1117" s="18" t="e">
        <f>SUMIFS([2]Plan2!$H:$H,[2]Plan2!$A:$A,$D1117,[2]Plan2!$U:$U,12)</f>
        <v>#VALUE!</v>
      </c>
      <c r="AF1117" s="18" t="e">
        <f>SUMIFS([2]Plan2!$H:$H,[2]Plan2!$A:$A,$D1117,[2]Plan2!$U:$U,1)</f>
        <v>#VALUE!</v>
      </c>
      <c r="AG1117" s="18" t="e">
        <f>SUMIFS([2]Plan2!$H:$H,[2]Plan2!$A:$A,$D1117,[2]Plan2!$U:$U,2)</f>
        <v>#VALUE!</v>
      </c>
      <c r="AH1117" s="18" t="e">
        <f>SUMIFS([2]Plan2!$H:$H,[2]Plan2!$A:$A,$D1117,[2]Plan2!$U:$U,3)</f>
        <v>#VALUE!</v>
      </c>
      <c r="AI1117" s="18" t="e">
        <f>SUMIFS([2]Plan2!$H:$H,[2]Plan2!$A:$A,$D1117,[2]Plan2!$U:$U,4)</f>
        <v>#VALUE!</v>
      </c>
      <c r="AJ1117" s="18" t="e">
        <f>SUMIFS([2]Plan2!$H:$H,[2]Plan2!$A:$A,$D1117,[2]Plan2!$U:$U,5)</f>
        <v>#VALUE!</v>
      </c>
      <c r="AK1117" s="23" t="e">
        <f t="shared" si="145"/>
        <v>#VALUE!</v>
      </c>
      <c r="AL1117" s="23" t="e">
        <f t="shared" si="138"/>
        <v>#VALUE!</v>
      </c>
      <c r="AM1117">
        <f t="shared" si="146"/>
        <v>0</v>
      </c>
    </row>
    <row r="1118" spans="1:39" ht="15.75" x14ac:dyDescent="0.25">
      <c r="A1118" s="21" t="s">
        <v>147</v>
      </c>
      <c r="B1118" s="21" t="s">
        <v>1519</v>
      </c>
      <c r="C1118" s="21">
        <v>14168536</v>
      </c>
      <c r="D1118" s="25">
        <v>100667</v>
      </c>
      <c r="E1118" s="21" t="s">
        <v>12</v>
      </c>
      <c r="F1118" s="31" t="s">
        <v>1826</v>
      </c>
      <c r="G1118" s="21" t="s">
        <v>1589</v>
      </c>
      <c r="H1118" s="21" t="s">
        <v>203</v>
      </c>
      <c r="I1118" s="25" t="s">
        <v>20</v>
      </c>
      <c r="J1118" s="21" t="s">
        <v>16</v>
      </c>
      <c r="K1118" s="21" t="s">
        <v>17</v>
      </c>
      <c r="L1118" s="20">
        <v>45170</v>
      </c>
      <c r="M1118" s="20">
        <v>45764</v>
      </c>
      <c r="N1118" s="21" t="s">
        <v>18</v>
      </c>
      <c r="O1118" s="21">
        <v>41</v>
      </c>
      <c r="P1118" s="21">
        <v>27</v>
      </c>
      <c r="Q1118" s="21">
        <v>2</v>
      </c>
      <c r="R1118" s="15">
        <f>(Q1118-P1118)/P1118</f>
        <v>-0.92592592592592593</v>
      </c>
      <c r="S1118" s="18">
        <f>IFERROR(VLOOKUP(D1118,'[1]comparativo br'!$A:$B,2,FALSE),"")</f>
        <v>0</v>
      </c>
      <c r="T1118" s="18">
        <f>IFERROR(VLOOKUP(D1118,'[1]comparativo br'!$A:$C,3,FALSE),"")</f>
        <v>0</v>
      </c>
      <c r="U1118" s="15" t="str">
        <f t="shared" si="144"/>
        <v/>
      </c>
      <c r="V1118" s="19">
        <f>IFERROR(VLOOKUP(D1118,'[1]comparativo br'!$A:$D,4,FALSE),"")</f>
        <v>6</v>
      </c>
      <c r="W1118" s="19">
        <f>IFERROR(VLOOKUP(D1118,'[1]comparativo br'!$A:$E,5,FALSE),"")</f>
        <v>0</v>
      </c>
      <c r="X1118" s="15">
        <f t="shared" si="143"/>
        <v>-1</v>
      </c>
      <c r="Y1118" s="18" t="e">
        <f>SUMIFS([2]Plan2!$H:$H,[2]Plan2!$A:$A,$D1118,[2]Plan2!$U:$U,6)</f>
        <v>#VALUE!</v>
      </c>
      <c r="Z1118" s="18" t="e">
        <f>SUMIFS([2]Plan2!$H:$H,[2]Plan2!$A:$A,$D1118,[2]Plan2!$U:$U,7)</f>
        <v>#VALUE!</v>
      </c>
      <c r="AA1118" s="18" t="e">
        <f>SUMIFS([2]Plan2!$H:$H,[2]Plan2!$A:$A,$D1118,[2]Plan2!$U:$U,8)</f>
        <v>#VALUE!</v>
      </c>
      <c r="AB1118" s="18" t="e">
        <f>SUMIFS([2]Plan2!$H:$H,[2]Plan2!$A:$A,$D1118,[2]Plan2!$U:$U,9)</f>
        <v>#VALUE!</v>
      </c>
      <c r="AC1118" s="18" t="e">
        <f>SUMIFS([2]Plan2!$H:$H,[2]Plan2!$A:$A,$D1118,[2]Plan2!$U:$U,10)</f>
        <v>#VALUE!</v>
      </c>
      <c r="AD1118" s="18" t="e">
        <f>SUMIFS([2]Plan2!$H:$H,[2]Plan2!$A:$A,$D1118,[2]Plan2!$U:$U,11)</f>
        <v>#VALUE!</v>
      </c>
      <c r="AE1118" s="18" t="e">
        <f>SUMIFS([2]Plan2!$H:$H,[2]Plan2!$A:$A,$D1118,[2]Plan2!$U:$U,12)</f>
        <v>#VALUE!</v>
      </c>
      <c r="AF1118" s="18" t="e">
        <f>SUMIFS([2]Plan2!$H:$H,[2]Plan2!$A:$A,$D1118,[2]Plan2!$U:$U,1)</f>
        <v>#VALUE!</v>
      </c>
      <c r="AG1118" s="18" t="e">
        <f>SUMIFS([2]Plan2!$H:$H,[2]Plan2!$A:$A,$D1118,[2]Plan2!$U:$U,2)</f>
        <v>#VALUE!</v>
      </c>
      <c r="AH1118" s="18" t="e">
        <f>SUMIFS([2]Plan2!$H:$H,[2]Plan2!$A:$A,$D1118,[2]Plan2!$U:$U,3)</f>
        <v>#VALUE!</v>
      </c>
      <c r="AI1118" s="18" t="e">
        <f>SUMIFS([2]Plan2!$H:$H,[2]Plan2!$A:$A,$D1118,[2]Plan2!$U:$U,4)</f>
        <v>#VALUE!</v>
      </c>
      <c r="AJ1118" s="18" t="e">
        <f>SUMIFS([2]Plan2!$H:$H,[2]Plan2!$A:$A,$D1118,[2]Plan2!$U:$U,5)</f>
        <v>#VALUE!</v>
      </c>
      <c r="AK1118" s="23" t="e">
        <f t="shared" si="145"/>
        <v>#VALUE!</v>
      </c>
      <c r="AL1118" s="23" t="e">
        <f t="shared" si="138"/>
        <v>#VALUE!</v>
      </c>
      <c r="AM1118">
        <f t="shared" si="146"/>
        <v>0</v>
      </c>
    </row>
    <row r="1119" spans="1:39" ht="15.75" x14ac:dyDescent="0.25">
      <c r="A1119" s="21"/>
      <c r="B1119" s="21" t="s">
        <v>1520</v>
      </c>
      <c r="C1119" s="21">
        <v>14168536</v>
      </c>
      <c r="D1119" s="25">
        <v>503046</v>
      </c>
      <c r="E1119" s="21" t="s">
        <v>2142</v>
      </c>
      <c r="F1119" s="31" t="s">
        <v>1826</v>
      </c>
      <c r="G1119" s="21" t="s">
        <v>1589</v>
      </c>
      <c r="H1119" s="21" t="s">
        <v>156</v>
      </c>
      <c r="I1119" s="25" t="s">
        <v>121</v>
      </c>
      <c r="J1119" s="21" t="s">
        <v>16</v>
      </c>
      <c r="K1119" s="21" t="s">
        <v>389</v>
      </c>
      <c r="L1119" s="20"/>
      <c r="M1119" s="20">
        <v>44973</v>
      </c>
      <c r="N1119" s="21" t="s">
        <v>53</v>
      </c>
      <c r="O1119" s="21"/>
      <c r="P1119" s="21"/>
      <c r="Q1119" s="21"/>
      <c r="R1119" s="28"/>
      <c r="S1119" s="18" t="str">
        <f>IFERROR(VLOOKUP(D1119,'[1]comparativo br'!$A:$B,2,FALSE),"")</f>
        <v/>
      </c>
      <c r="T1119" s="18" t="str">
        <f>IFERROR(VLOOKUP(D1119,'[1]comparativo br'!$A:$C,3,FALSE),"")</f>
        <v/>
      </c>
      <c r="U1119" s="15" t="str">
        <f t="shared" si="144"/>
        <v/>
      </c>
      <c r="V1119" s="19" t="str">
        <f>IFERROR(VLOOKUP(D1119,'[1]comparativo br'!$A:$D,4,FALSE),"")</f>
        <v/>
      </c>
      <c r="W1119" s="19" t="str">
        <f>IFERROR(VLOOKUP(D1119,'[1]comparativo br'!$A:$E,5,FALSE),"")</f>
        <v/>
      </c>
      <c r="X1119" s="15" t="str">
        <f t="shared" si="143"/>
        <v/>
      </c>
      <c r="Y1119" s="18" t="e">
        <f>SUMIFS([2]Plan2!$H:$H,[2]Plan2!$A:$A,$D1119,[2]Plan2!$U:$U,6)</f>
        <v>#VALUE!</v>
      </c>
      <c r="Z1119" s="18" t="e">
        <f>SUMIFS([2]Plan2!$H:$H,[2]Plan2!$A:$A,$D1119,[2]Plan2!$U:$U,7)</f>
        <v>#VALUE!</v>
      </c>
      <c r="AA1119" s="18" t="e">
        <f>SUMIFS([2]Plan2!$H:$H,[2]Plan2!$A:$A,$D1119,[2]Plan2!$U:$U,8)</f>
        <v>#VALUE!</v>
      </c>
      <c r="AB1119" s="18" t="e">
        <f>SUMIFS([2]Plan2!$H:$H,[2]Plan2!$A:$A,$D1119,[2]Plan2!$U:$U,9)</f>
        <v>#VALUE!</v>
      </c>
      <c r="AC1119" s="18" t="e">
        <f>SUMIFS([2]Plan2!$H:$H,[2]Plan2!$A:$A,$D1119,[2]Plan2!$U:$U,10)</f>
        <v>#VALUE!</v>
      </c>
      <c r="AD1119" s="18" t="e">
        <f>SUMIFS([2]Plan2!$H:$H,[2]Plan2!$A:$A,$D1119,[2]Plan2!$U:$U,11)</f>
        <v>#VALUE!</v>
      </c>
      <c r="AE1119" s="18" t="e">
        <f>SUMIFS([2]Plan2!$H:$H,[2]Plan2!$A:$A,$D1119,[2]Plan2!$U:$U,12)</f>
        <v>#VALUE!</v>
      </c>
      <c r="AF1119" s="18" t="e">
        <f>SUMIFS([2]Plan2!$H:$H,[2]Plan2!$A:$A,$D1119,[2]Plan2!$U:$U,1)</f>
        <v>#VALUE!</v>
      </c>
      <c r="AG1119" s="18" t="e">
        <f>SUMIFS([2]Plan2!$H:$H,[2]Plan2!$A:$A,$D1119,[2]Plan2!$U:$U,2)</f>
        <v>#VALUE!</v>
      </c>
      <c r="AH1119" s="18" t="e">
        <f>SUMIFS([2]Plan2!$H:$H,[2]Plan2!$A:$A,$D1119,[2]Plan2!$U:$U,3)</f>
        <v>#VALUE!</v>
      </c>
      <c r="AI1119" s="18" t="e">
        <f>SUMIFS([2]Plan2!$H:$H,[2]Plan2!$A:$A,$D1119,[2]Plan2!$U:$U,4)</f>
        <v>#VALUE!</v>
      </c>
      <c r="AJ1119" s="18" t="e">
        <f>SUMIFS([2]Plan2!$H:$H,[2]Plan2!$A:$A,$D1119,[2]Plan2!$U:$U,5)</f>
        <v>#VALUE!</v>
      </c>
      <c r="AK1119" s="23" t="e">
        <f t="shared" si="145"/>
        <v>#VALUE!</v>
      </c>
      <c r="AL1119" s="23" t="e">
        <f t="shared" si="138"/>
        <v>#VALUE!</v>
      </c>
      <c r="AM1119">
        <f t="shared" si="146"/>
        <v>0</v>
      </c>
    </row>
    <row r="1120" spans="1:39" ht="15.75" x14ac:dyDescent="0.25">
      <c r="A1120" s="21"/>
      <c r="B1120" s="21" t="s">
        <v>1519</v>
      </c>
      <c r="C1120" s="21">
        <v>14168536</v>
      </c>
      <c r="D1120" s="25">
        <v>500005</v>
      </c>
      <c r="E1120" s="21" t="s">
        <v>2142</v>
      </c>
      <c r="F1120" s="31" t="s">
        <v>12</v>
      </c>
      <c r="G1120" s="21" t="s">
        <v>1589</v>
      </c>
      <c r="H1120" s="21" t="s">
        <v>50</v>
      </c>
      <c r="I1120" s="25" t="s">
        <v>51</v>
      </c>
      <c r="J1120" s="21" t="s">
        <v>16</v>
      </c>
      <c r="K1120" s="21" t="s">
        <v>17</v>
      </c>
      <c r="L1120" s="20"/>
      <c r="M1120" s="20">
        <v>45546</v>
      </c>
      <c r="N1120" s="21" t="s">
        <v>53</v>
      </c>
      <c r="O1120" s="21">
        <v>7</v>
      </c>
      <c r="P1120" s="21">
        <v>2</v>
      </c>
      <c r="Q1120" s="21">
        <v>1</v>
      </c>
      <c r="R1120" s="15">
        <f>(Q1120-P1120)/P1120</f>
        <v>-0.5</v>
      </c>
      <c r="S1120" s="18" t="str">
        <f>IFERROR(VLOOKUP(D1120,'[1]comparativo br'!$A:$B,2,FALSE),"")</f>
        <v/>
      </c>
      <c r="T1120" s="18" t="str">
        <f>IFERROR(VLOOKUP(D1120,'[1]comparativo br'!$A:$C,3,FALSE),"")</f>
        <v/>
      </c>
      <c r="U1120" s="15" t="str">
        <f t="shared" si="144"/>
        <v/>
      </c>
      <c r="V1120" s="19" t="str">
        <f>IFERROR(VLOOKUP(D1120,'[1]comparativo br'!$A:$D,4,FALSE),"")</f>
        <v/>
      </c>
      <c r="W1120" s="19" t="str">
        <f>IFERROR(VLOOKUP(D1120,'[1]comparativo br'!$A:$E,5,FALSE),"")</f>
        <v/>
      </c>
      <c r="X1120" s="15" t="str">
        <f t="shared" si="143"/>
        <v/>
      </c>
      <c r="Y1120" s="18" t="e">
        <f>SUMIFS([2]Plan2!$H:$H,[2]Plan2!$A:$A,$D1120,[2]Plan2!$U:$U,6)</f>
        <v>#VALUE!</v>
      </c>
      <c r="Z1120" s="18" t="e">
        <f>SUMIFS([2]Plan2!$H:$H,[2]Plan2!$A:$A,$D1120,[2]Plan2!$U:$U,7)</f>
        <v>#VALUE!</v>
      </c>
      <c r="AA1120" s="18" t="e">
        <f>SUMIFS([2]Plan2!$H:$H,[2]Plan2!$A:$A,$D1120,[2]Plan2!$U:$U,8)</f>
        <v>#VALUE!</v>
      </c>
      <c r="AB1120" s="18" t="e">
        <f>SUMIFS([2]Plan2!$H:$H,[2]Plan2!$A:$A,$D1120,[2]Plan2!$U:$U,9)</f>
        <v>#VALUE!</v>
      </c>
      <c r="AC1120" s="18" t="e">
        <f>SUMIFS([2]Plan2!$H:$H,[2]Plan2!$A:$A,$D1120,[2]Plan2!$U:$U,10)</f>
        <v>#VALUE!</v>
      </c>
      <c r="AD1120" s="18" t="e">
        <f>SUMIFS([2]Plan2!$H:$H,[2]Plan2!$A:$A,$D1120,[2]Plan2!$U:$U,11)</f>
        <v>#VALUE!</v>
      </c>
      <c r="AE1120" s="18" t="e">
        <f>SUMIFS([2]Plan2!$H:$H,[2]Plan2!$A:$A,$D1120,[2]Plan2!$U:$U,12)</f>
        <v>#VALUE!</v>
      </c>
      <c r="AF1120" s="18" t="e">
        <f>SUMIFS([2]Plan2!$H:$H,[2]Plan2!$A:$A,$D1120,[2]Plan2!$U:$U,1)</f>
        <v>#VALUE!</v>
      </c>
      <c r="AG1120" s="18" t="e">
        <f>SUMIFS([2]Plan2!$H:$H,[2]Plan2!$A:$A,$D1120,[2]Plan2!$U:$U,2)</f>
        <v>#VALUE!</v>
      </c>
      <c r="AH1120" s="18" t="e">
        <f>SUMIFS([2]Plan2!$H:$H,[2]Plan2!$A:$A,$D1120,[2]Plan2!$U:$U,3)</f>
        <v>#VALUE!</v>
      </c>
      <c r="AI1120" s="18" t="e">
        <f>SUMIFS([2]Plan2!$H:$H,[2]Plan2!$A:$A,$D1120,[2]Plan2!$U:$U,4)</f>
        <v>#VALUE!</v>
      </c>
      <c r="AJ1120" s="18" t="e">
        <f>SUMIFS([2]Plan2!$H:$H,[2]Plan2!$A:$A,$D1120,[2]Plan2!$U:$U,5)</f>
        <v>#VALUE!</v>
      </c>
      <c r="AK1120" s="23" t="e">
        <f t="shared" si="145"/>
        <v>#VALUE!</v>
      </c>
      <c r="AL1120" s="23" t="e">
        <f t="shared" si="138"/>
        <v>#VALUE!</v>
      </c>
      <c r="AM1120">
        <f t="shared" si="146"/>
        <v>0</v>
      </c>
    </row>
    <row r="1121" spans="1:39" ht="15.75" x14ac:dyDescent="0.25">
      <c r="A1121" s="21"/>
      <c r="B1121" s="21" t="s">
        <v>1520</v>
      </c>
      <c r="C1121" s="21">
        <v>14168536</v>
      </c>
      <c r="D1121" s="25">
        <v>502884</v>
      </c>
      <c r="E1121" s="21" t="s">
        <v>1180</v>
      </c>
      <c r="F1121" s="31" t="s">
        <v>1180</v>
      </c>
      <c r="G1121" s="21" t="s">
        <v>1589</v>
      </c>
      <c r="H1121" s="21" t="s">
        <v>206</v>
      </c>
      <c r="I1121" s="25" t="s">
        <v>84</v>
      </c>
      <c r="J1121" s="21" t="s">
        <v>16</v>
      </c>
      <c r="K1121" s="21" t="s">
        <v>17</v>
      </c>
      <c r="L1121" s="20">
        <v>45784</v>
      </c>
      <c r="M1121" s="20">
        <v>44536</v>
      </c>
      <c r="N1121" s="21" t="s">
        <v>22</v>
      </c>
      <c r="O1121" s="21">
        <v>1</v>
      </c>
      <c r="P1121" s="21">
        <v>0</v>
      </c>
      <c r="Q1121" s="21">
        <v>0</v>
      </c>
      <c r="R1121" s="28"/>
      <c r="S1121" s="18">
        <f>IFERROR(VLOOKUP(D1121,'[1]comparativo br'!$A:$B,2,FALSE),"")</f>
        <v>10422</v>
      </c>
      <c r="T1121" s="18">
        <f>IFERROR(VLOOKUP(D1121,'[1]comparativo br'!$A:$C,3,FALSE),"")</f>
        <v>0</v>
      </c>
      <c r="U1121" s="15">
        <f t="shared" si="144"/>
        <v>-1</v>
      </c>
      <c r="V1121" s="19">
        <f>IFERROR(VLOOKUP(D1121,'[1]comparativo br'!$A:$D,4,FALSE),"")</f>
        <v>0</v>
      </c>
      <c r="W1121" s="19">
        <f>IFERROR(VLOOKUP(D1121,'[1]comparativo br'!$A:$E,5,FALSE),"")</f>
        <v>0</v>
      </c>
      <c r="X1121" s="15" t="str">
        <f t="shared" si="143"/>
        <v/>
      </c>
      <c r="Y1121" s="18" t="e">
        <f>SUMIFS([2]Plan2!$H:$H,[2]Plan2!$A:$A,$D1121,[2]Plan2!$U:$U,6)</f>
        <v>#VALUE!</v>
      </c>
      <c r="Z1121" s="18" t="e">
        <f>SUMIFS([2]Plan2!$H:$H,[2]Plan2!$A:$A,$D1121,[2]Plan2!$U:$U,7)</f>
        <v>#VALUE!</v>
      </c>
      <c r="AA1121" s="18" t="e">
        <f>SUMIFS([2]Plan2!$H:$H,[2]Plan2!$A:$A,$D1121,[2]Plan2!$U:$U,8)</f>
        <v>#VALUE!</v>
      </c>
      <c r="AB1121" s="18" t="e">
        <f>SUMIFS([2]Plan2!$H:$H,[2]Plan2!$A:$A,$D1121,[2]Plan2!$U:$U,9)</f>
        <v>#VALUE!</v>
      </c>
      <c r="AC1121" s="18" t="e">
        <f>SUMIFS([2]Plan2!$H:$H,[2]Plan2!$A:$A,$D1121,[2]Plan2!$U:$U,10)</f>
        <v>#VALUE!</v>
      </c>
      <c r="AD1121" s="18" t="e">
        <f>SUMIFS([2]Plan2!$H:$H,[2]Plan2!$A:$A,$D1121,[2]Plan2!$U:$U,11)</f>
        <v>#VALUE!</v>
      </c>
      <c r="AE1121" s="18" t="e">
        <f>SUMIFS([2]Plan2!$H:$H,[2]Plan2!$A:$A,$D1121,[2]Plan2!$U:$U,12)</f>
        <v>#VALUE!</v>
      </c>
      <c r="AF1121" s="18" t="e">
        <f>SUMIFS([2]Plan2!$H:$H,[2]Plan2!$A:$A,$D1121,[2]Plan2!$U:$U,1)</f>
        <v>#VALUE!</v>
      </c>
      <c r="AG1121" s="18" t="e">
        <f>SUMIFS([2]Plan2!$H:$H,[2]Plan2!$A:$A,$D1121,[2]Plan2!$U:$U,2)</f>
        <v>#VALUE!</v>
      </c>
      <c r="AH1121" s="18" t="e">
        <f>SUMIFS([2]Plan2!$H:$H,[2]Plan2!$A:$A,$D1121,[2]Plan2!$U:$U,3)</f>
        <v>#VALUE!</v>
      </c>
      <c r="AI1121" s="18" t="e">
        <f>SUMIFS([2]Plan2!$H:$H,[2]Plan2!$A:$A,$D1121,[2]Plan2!$U:$U,4)</f>
        <v>#VALUE!</v>
      </c>
      <c r="AJ1121" s="18" t="e">
        <f>SUMIFS([2]Plan2!$H:$H,[2]Plan2!$A:$A,$D1121,[2]Plan2!$U:$U,5)</f>
        <v>#VALUE!</v>
      </c>
      <c r="AK1121" s="23" t="e">
        <f t="shared" si="145"/>
        <v>#VALUE!</v>
      </c>
      <c r="AL1121" s="23" t="e">
        <f t="shared" ref="AL1121:AL1184" si="147">MAX(Y1121:AG1121)</f>
        <v>#VALUE!</v>
      </c>
      <c r="AM1121">
        <f t="shared" si="146"/>
        <v>0</v>
      </c>
    </row>
    <row r="1122" spans="1:39" ht="15.75" x14ac:dyDescent="0.25">
      <c r="A1122" s="21"/>
      <c r="B1122" s="21" t="s">
        <v>1519</v>
      </c>
      <c r="C1122" s="21">
        <v>14197082</v>
      </c>
      <c r="D1122" s="25">
        <v>102349</v>
      </c>
      <c r="E1122" s="21" t="s">
        <v>1575</v>
      </c>
      <c r="F1122" s="31" t="s">
        <v>1575</v>
      </c>
      <c r="G1122" s="21" t="s">
        <v>473</v>
      </c>
      <c r="H1122" s="21" t="s">
        <v>195</v>
      </c>
      <c r="I1122" s="25" t="s">
        <v>15</v>
      </c>
      <c r="J1122" s="21" t="s">
        <v>16</v>
      </c>
      <c r="K1122" s="21" t="s">
        <v>17</v>
      </c>
      <c r="L1122" s="20">
        <v>45492</v>
      </c>
      <c r="M1122" s="20">
        <v>45573</v>
      </c>
      <c r="N1122" s="21" t="s">
        <v>53</v>
      </c>
      <c r="O1122" s="21">
        <v>8</v>
      </c>
      <c r="P1122" s="21">
        <v>0</v>
      </c>
      <c r="Q1122" s="21">
        <v>16</v>
      </c>
      <c r="R1122" s="15">
        <v>1</v>
      </c>
      <c r="S1122" s="18">
        <f>IFERROR(VLOOKUP(D1122,'[1]comparativo br'!$A:$B,2,FALSE),"")</f>
        <v>0</v>
      </c>
      <c r="T1122" s="18">
        <f>IFERROR(VLOOKUP(D1122,'[1]comparativo br'!$A:$C,3,FALSE),"")</f>
        <v>0</v>
      </c>
      <c r="U1122" s="15" t="str">
        <f t="shared" si="144"/>
        <v/>
      </c>
      <c r="V1122" s="19">
        <f>IFERROR(VLOOKUP(D1122,'[1]comparativo br'!$A:$D,4,FALSE),"")</f>
        <v>11</v>
      </c>
      <c r="W1122" s="19">
        <f>IFERROR(VLOOKUP(D1122,'[1]comparativo br'!$A:$E,5,FALSE),"")</f>
        <v>0</v>
      </c>
      <c r="X1122" s="15">
        <f t="shared" si="143"/>
        <v>-1</v>
      </c>
      <c r="Y1122" s="18" t="e">
        <f>SUMIFS([2]Plan2!$H:$H,[2]Plan2!$A:$A,$D1122,[2]Plan2!$U:$U,6)</f>
        <v>#VALUE!</v>
      </c>
      <c r="Z1122" s="18" t="e">
        <f>SUMIFS([2]Plan2!$H:$H,[2]Plan2!$A:$A,$D1122,[2]Plan2!$U:$U,7)</f>
        <v>#VALUE!</v>
      </c>
      <c r="AA1122" s="18" t="e">
        <f>SUMIFS([2]Plan2!$H:$H,[2]Plan2!$A:$A,$D1122,[2]Plan2!$U:$U,8)</f>
        <v>#VALUE!</v>
      </c>
      <c r="AB1122" s="18" t="e">
        <f>SUMIFS([2]Plan2!$H:$H,[2]Plan2!$A:$A,$D1122,[2]Plan2!$U:$U,9)</f>
        <v>#VALUE!</v>
      </c>
      <c r="AC1122" s="18" t="e">
        <f>SUMIFS([2]Plan2!$H:$H,[2]Plan2!$A:$A,$D1122,[2]Plan2!$U:$U,10)</f>
        <v>#VALUE!</v>
      </c>
      <c r="AD1122" s="18" t="e">
        <f>SUMIFS([2]Plan2!$H:$H,[2]Plan2!$A:$A,$D1122,[2]Plan2!$U:$U,11)</f>
        <v>#VALUE!</v>
      </c>
      <c r="AE1122" s="18" t="e">
        <f>SUMIFS([2]Plan2!$H:$H,[2]Plan2!$A:$A,$D1122,[2]Plan2!$U:$U,12)</f>
        <v>#VALUE!</v>
      </c>
      <c r="AF1122" s="18" t="e">
        <f>SUMIFS([2]Plan2!$H:$H,[2]Plan2!$A:$A,$D1122,[2]Plan2!$U:$U,1)</f>
        <v>#VALUE!</v>
      </c>
      <c r="AG1122" s="18" t="e">
        <f>SUMIFS([2]Plan2!$H:$H,[2]Plan2!$A:$A,$D1122,[2]Plan2!$U:$U,2)</f>
        <v>#VALUE!</v>
      </c>
      <c r="AH1122" s="18" t="e">
        <f>SUMIFS([2]Plan2!$H:$H,[2]Plan2!$A:$A,$D1122,[2]Plan2!$U:$U,3)</f>
        <v>#VALUE!</v>
      </c>
      <c r="AI1122" s="18" t="e">
        <f>SUMIFS([2]Plan2!$H:$H,[2]Plan2!$A:$A,$D1122,[2]Plan2!$U:$U,4)</f>
        <v>#VALUE!</v>
      </c>
      <c r="AJ1122" s="18" t="e">
        <f>SUMIFS([2]Plan2!$H:$H,[2]Plan2!$A:$A,$D1122,[2]Plan2!$U:$U,5)</f>
        <v>#VALUE!</v>
      </c>
      <c r="AK1122" s="23" t="e">
        <f t="shared" si="145"/>
        <v>#VALUE!</v>
      </c>
      <c r="AL1122" s="23" t="e">
        <f t="shared" si="147"/>
        <v>#VALUE!</v>
      </c>
      <c r="AM1122">
        <f t="shared" si="146"/>
        <v>0</v>
      </c>
    </row>
    <row r="1123" spans="1:39" ht="15.75" x14ac:dyDescent="0.25">
      <c r="A1123" s="21"/>
      <c r="B1123" s="21" t="s">
        <v>1520</v>
      </c>
      <c r="C1123" s="21">
        <v>14238231</v>
      </c>
      <c r="D1123" s="25">
        <v>192634</v>
      </c>
      <c r="E1123" s="21" t="s">
        <v>12</v>
      </c>
      <c r="F1123" s="31" t="s">
        <v>12</v>
      </c>
      <c r="G1123" s="21" t="s">
        <v>792</v>
      </c>
      <c r="H1123" s="21" t="s">
        <v>78</v>
      </c>
      <c r="I1123" s="25" t="s">
        <v>79</v>
      </c>
      <c r="J1123" s="21" t="s">
        <v>67</v>
      </c>
      <c r="K1123" s="21" t="s">
        <v>68</v>
      </c>
      <c r="L1123" s="20">
        <v>45708</v>
      </c>
      <c r="M1123" s="20">
        <v>45798</v>
      </c>
      <c r="N1123" s="21" t="s">
        <v>18</v>
      </c>
      <c r="O1123" s="21">
        <v>9</v>
      </c>
      <c r="P1123" s="21">
        <v>10</v>
      </c>
      <c r="Q1123" s="21">
        <v>16</v>
      </c>
      <c r="R1123" s="15">
        <f>(Q1123-P1123)/P1123</f>
        <v>0.6</v>
      </c>
      <c r="S1123" s="18">
        <f>IFERROR(VLOOKUP(D1123,'[1]comparativo br'!$A:$B,2,FALSE),"")</f>
        <v>0</v>
      </c>
      <c r="T1123" s="18">
        <f>IFERROR(VLOOKUP(D1123,'[1]comparativo br'!$A:$C,3,FALSE),"")</f>
        <v>1522</v>
      </c>
      <c r="U1123" s="15" t="str">
        <f t="shared" si="144"/>
        <v/>
      </c>
      <c r="V1123" s="19">
        <f>IFERROR(VLOOKUP(D1123,'[1]comparativo br'!$A:$D,4,FALSE),"")</f>
        <v>11</v>
      </c>
      <c r="W1123" s="19">
        <f>IFERROR(VLOOKUP(D1123,'[1]comparativo br'!$A:$E,5,FALSE),"")</f>
        <v>4</v>
      </c>
      <c r="X1123" s="15">
        <f t="shared" si="143"/>
        <v>-0.63636363636363635</v>
      </c>
      <c r="Y1123" s="18" t="e">
        <f>SUMIFS([2]Plan2!$H:$H,[2]Plan2!$A:$A,$D1123,[2]Plan2!$U:$U,6)</f>
        <v>#VALUE!</v>
      </c>
      <c r="Z1123" s="18" t="e">
        <f>SUMIFS([2]Plan2!$H:$H,[2]Plan2!$A:$A,$D1123,[2]Plan2!$U:$U,7)</f>
        <v>#VALUE!</v>
      </c>
      <c r="AA1123" s="18" t="e">
        <f>SUMIFS([2]Plan2!$H:$H,[2]Plan2!$A:$A,$D1123,[2]Plan2!$U:$U,8)</f>
        <v>#VALUE!</v>
      </c>
      <c r="AB1123" s="18" t="e">
        <f>SUMIFS([2]Plan2!$H:$H,[2]Plan2!$A:$A,$D1123,[2]Plan2!$U:$U,9)</f>
        <v>#VALUE!</v>
      </c>
      <c r="AC1123" s="18" t="e">
        <f>SUMIFS([2]Plan2!$H:$H,[2]Plan2!$A:$A,$D1123,[2]Plan2!$U:$U,10)</f>
        <v>#VALUE!</v>
      </c>
      <c r="AD1123" s="18" t="e">
        <f>SUMIFS([2]Plan2!$H:$H,[2]Plan2!$A:$A,$D1123,[2]Plan2!$U:$U,11)</f>
        <v>#VALUE!</v>
      </c>
      <c r="AE1123" s="18" t="e">
        <f>SUMIFS([2]Plan2!$H:$H,[2]Plan2!$A:$A,$D1123,[2]Plan2!$U:$U,12)</f>
        <v>#VALUE!</v>
      </c>
      <c r="AF1123" s="18" t="e">
        <f>SUMIFS([2]Plan2!$H:$H,[2]Plan2!$A:$A,$D1123,[2]Plan2!$U:$U,1)</f>
        <v>#VALUE!</v>
      </c>
      <c r="AG1123" s="18" t="e">
        <f>SUMIFS([2]Plan2!$H:$H,[2]Plan2!$A:$A,$D1123,[2]Plan2!$U:$U,2)</f>
        <v>#VALUE!</v>
      </c>
      <c r="AH1123" s="18" t="e">
        <f>SUMIFS([2]Plan2!$H:$H,[2]Plan2!$A:$A,$D1123,[2]Plan2!$U:$U,3)</f>
        <v>#VALUE!</v>
      </c>
      <c r="AI1123" s="18" t="e">
        <f>SUMIFS([2]Plan2!$H:$H,[2]Plan2!$A:$A,$D1123,[2]Plan2!$U:$U,4)</f>
        <v>#VALUE!</v>
      </c>
      <c r="AJ1123" s="18" t="e">
        <f>SUMIFS([2]Plan2!$H:$H,[2]Plan2!$A:$A,$D1123,[2]Plan2!$U:$U,5)</f>
        <v>#VALUE!</v>
      </c>
      <c r="AK1123" s="23" t="e">
        <f t="shared" si="145"/>
        <v>#VALUE!</v>
      </c>
      <c r="AL1123" s="23" t="e">
        <f t="shared" si="147"/>
        <v>#VALUE!</v>
      </c>
      <c r="AM1123">
        <f t="shared" si="146"/>
        <v>0</v>
      </c>
    </row>
    <row r="1124" spans="1:39" ht="15.75" x14ac:dyDescent="0.25">
      <c r="A1124" s="21"/>
      <c r="B1124" s="21" t="s">
        <v>1519</v>
      </c>
      <c r="C1124" s="21">
        <v>14427957</v>
      </c>
      <c r="D1124" s="25">
        <v>193913</v>
      </c>
      <c r="E1124" s="21" t="s">
        <v>12</v>
      </c>
      <c r="F1124" s="31" t="s">
        <v>2488</v>
      </c>
      <c r="G1124" s="21" t="s">
        <v>980</v>
      </c>
      <c r="H1124" s="21" t="s">
        <v>303</v>
      </c>
      <c r="I1124" s="25" t="s">
        <v>15</v>
      </c>
      <c r="J1124" s="21" t="s">
        <v>41</v>
      </c>
      <c r="K1124" s="21" t="s">
        <v>42</v>
      </c>
      <c r="L1124" s="20">
        <v>45695</v>
      </c>
      <c r="M1124" s="20">
        <v>45701</v>
      </c>
      <c r="N1124" s="21" t="s">
        <v>22</v>
      </c>
      <c r="O1124" s="21">
        <v>11</v>
      </c>
      <c r="P1124" s="21">
        <v>22</v>
      </c>
      <c r="Q1124" s="21">
        <v>1</v>
      </c>
      <c r="R1124" s="15">
        <f>(Q1124-P1124)/P1124</f>
        <v>-0.95454545454545459</v>
      </c>
      <c r="S1124" s="18" t="str">
        <f>IFERROR(VLOOKUP(D1124,'[1]comparativo br'!$A:$B,2,FALSE),"")</f>
        <v/>
      </c>
      <c r="T1124" s="18" t="str">
        <f>IFERROR(VLOOKUP(D1124,'[1]comparativo br'!$A:$C,3,FALSE),"")</f>
        <v/>
      </c>
      <c r="U1124" s="15" t="str">
        <f t="shared" si="144"/>
        <v/>
      </c>
      <c r="V1124" s="19" t="str">
        <f>IFERROR(VLOOKUP(D1124,'[1]comparativo br'!$A:$D,4,FALSE),"")</f>
        <v/>
      </c>
      <c r="W1124" s="19" t="str">
        <f>IFERROR(VLOOKUP(D1124,'[1]comparativo br'!$A:$E,5,FALSE),"")</f>
        <v/>
      </c>
      <c r="X1124" s="15" t="str">
        <f t="shared" si="143"/>
        <v/>
      </c>
      <c r="Y1124" s="18" t="e">
        <f>SUMIFS([2]Plan2!$H:$H,[2]Plan2!$A:$A,$D1124,[2]Plan2!$U:$U,6)</f>
        <v>#VALUE!</v>
      </c>
      <c r="Z1124" s="18" t="e">
        <f>SUMIFS([2]Plan2!$H:$H,[2]Plan2!$A:$A,$D1124,[2]Plan2!$U:$U,7)</f>
        <v>#VALUE!</v>
      </c>
      <c r="AA1124" s="18" t="e">
        <f>SUMIFS([2]Plan2!$H:$H,[2]Plan2!$A:$A,$D1124,[2]Plan2!$U:$U,8)</f>
        <v>#VALUE!</v>
      </c>
      <c r="AB1124" s="18" t="e">
        <f>SUMIFS([2]Plan2!$H:$H,[2]Plan2!$A:$A,$D1124,[2]Plan2!$U:$U,9)</f>
        <v>#VALUE!</v>
      </c>
      <c r="AC1124" s="18" t="e">
        <f>SUMIFS([2]Plan2!$H:$H,[2]Plan2!$A:$A,$D1124,[2]Plan2!$U:$U,10)</f>
        <v>#VALUE!</v>
      </c>
      <c r="AD1124" s="18" t="e">
        <f>SUMIFS([2]Plan2!$H:$H,[2]Plan2!$A:$A,$D1124,[2]Plan2!$U:$U,11)</f>
        <v>#VALUE!</v>
      </c>
      <c r="AE1124" s="18" t="e">
        <f>SUMIFS([2]Plan2!$H:$H,[2]Plan2!$A:$A,$D1124,[2]Plan2!$U:$U,12)</f>
        <v>#VALUE!</v>
      </c>
      <c r="AF1124" s="18" t="e">
        <f>SUMIFS([2]Plan2!$H:$H,[2]Plan2!$A:$A,$D1124,[2]Plan2!$U:$U,1)</f>
        <v>#VALUE!</v>
      </c>
      <c r="AG1124" s="18" t="e">
        <f>SUMIFS([2]Plan2!$H:$H,[2]Plan2!$A:$A,$D1124,[2]Plan2!$U:$U,2)</f>
        <v>#VALUE!</v>
      </c>
      <c r="AH1124" s="18" t="e">
        <f>SUMIFS([2]Plan2!$H:$H,[2]Plan2!$A:$A,$D1124,[2]Plan2!$U:$U,3)</f>
        <v>#VALUE!</v>
      </c>
      <c r="AI1124" s="18" t="e">
        <f>SUMIFS([2]Plan2!$H:$H,[2]Plan2!$A:$A,$D1124,[2]Plan2!$U:$U,4)</f>
        <v>#VALUE!</v>
      </c>
      <c r="AJ1124" s="18" t="e">
        <f>SUMIFS([2]Plan2!$H:$H,[2]Plan2!$A:$A,$D1124,[2]Plan2!$U:$U,5)</f>
        <v>#VALUE!</v>
      </c>
      <c r="AK1124" s="23" t="e">
        <f t="shared" si="145"/>
        <v>#VALUE!</v>
      </c>
      <c r="AL1124" s="23" t="e">
        <f t="shared" si="147"/>
        <v>#VALUE!</v>
      </c>
      <c r="AM1124">
        <f t="shared" si="146"/>
        <v>0</v>
      </c>
    </row>
    <row r="1125" spans="1:39" ht="15.75" x14ac:dyDescent="0.25">
      <c r="A1125" s="21"/>
      <c r="B1125" s="21" t="s">
        <v>1519</v>
      </c>
      <c r="C1125" s="21">
        <v>14482711</v>
      </c>
      <c r="D1125" s="25" t="s">
        <v>1913</v>
      </c>
      <c r="E1125" s="21" t="s">
        <v>1798</v>
      </c>
      <c r="F1125" s="31" t="s">
        <v>1798</v>
      </c>
      <c r="G1125" s="21" t="s">
        <v>1914</v>
      </c>
      <c r="H1125" s="21" t="s">
        <v>763</v>
      </c>
      <c r="I1125" s="25" t="s">
        <v>72</v>
      </c>
      <c r="J1125" s="21" t="s">
        <v>41</v>
      </c>
      <c r="K1125" s="21" t="s">
        <v>100</v>
      </c>
      <c r="L1125" s="20">
        <v>45526</v>
      </c>
      <c r="M1125" s="20"/>
      <c r="N1125" s="21" t="s">
        <v>53</v>
      </c>
      <c r="O1125" s="21"/>
      <c r="P1125" s="21"/>
      <c r="Q1125" s="21"/>
      <c r="R1125" s="28"/>
      <c r="S1125" s="18" t="str">
        <f>IFERROR(VLOOKUP(D1125,'[1]comparativo br'!$A:$B,2,FALSE),"")</f>
        <v/>
      </c>
      <c r="T1125" s="18" t="str">
        <f>IFERROR(VLOOKUP(D1125,'[1]comparativo br'!$A:$C,3,FALSE),"")</f>
        <v/>
      </c>
      <c r="U1125" s="15" t="str">
        <f t="shared" si="144"/>
        <v/>
      </c>
      <c r="V1125" s="19" t="str">
        <f>IFERROR(VLOOKUP(D1125,'[1]comparativo br'!$A:$D,4,FALSE),"")</f>
        <v/>
      </c>
      <c r="W1125" s="19" t="str">
        <f>IFERROR(VLOOKUP(D1125,'[1]comparativo br'!$A:$E,5,FALSE),"")</f>
        <v/>
      </c>
      <c r="X1125" s="15" t="str">
        <f t="shared" si="143"/>
        <v/>
      </c>
      <c r="Y1125" s="18" t="e">
        <f>SUMIFS([2]Plan2!$H:$H,[2]Plan2!$A:$A,$D1125,[2]Plan2!$U:$U,6)</f>
        <v>#VALUE!</v>
      </c>
      <c r="Z1125" s="18" t="e">
        <f>SUMIFS([2]Plan2!$H:$H,[2]Plan2!$A:$A,$D1125,[2]Plan2!$U:$U,7)</f>
        <v>#VALUE!</v>
      </c>
      <c r="AA1125" s="18" t="e">
        <f>SUMIFS([2]Plan2!$H:$H,[2]Plan2!$A:$A,$D1125,[2]Plan2!$U:$U,8)</f>
        <v>#VALUE!</v>
      </c>
      <c r="AB1125" s="18" t="e">
        <f>SUMIFS([2]Plan2!$H:$H,[2]Plan2!$A:$A,$D1125,[2]Plan2!$U:$U,9)</f>
        <v>#VALUE!</v>
      </c>
      <c r="AC1125" s="18" t="e">
        <f>SUMIFS([2]Plan2!$H:$H,[2]Plan2!$A:$A,$D1125,[2]Plan2!$U:$U,10)</f>
        <v>#VALUE!</v>
      </c>
      <c r="AD1125" s="18" t="e">
        <f>SUMIFS([2]Plan2!$H:$H,[2]Plan2!$A:$A,$D1125,[2]Plan2!$U:$U,11)</f>
        <v>#VALUE!</v>
      </c>
      <c r="AE1125" s="18" t="e">
        <f>SUMIFS([2]Plan2!$H:$H,[2]Plan2!$A:$A,$D1125,[2]Plan2!$U:$U,12)</f>
        <v>#VALUE!</v>
      </c>
      <c r="AF1125" s="18" t="e">
        <f>SUMIFS([2]Plan2!$H:$H,[2]Plan2!$A:$A,$D1125,[2]Plan2!$U:$U,1)</f>
        <v>#VALUE!</v>
      </c>
      <c r="AG1125" s="18" t="e">
        <f>SUMIFS([2]Plan2!$H:$H,[2]Plan2!$A:$A,$D1125,[2]Plan2!$U:$U,2)</f>
        <v>#VALUE!</v>
      </c>
      <c r="AH1125" s="18" t="e">
        <f>SUMIFS([2]Plan2!$H:$H,[2]Plan2!$A:$A,$D1125,[2]Plan2!$U:$U,3)</f>
        <v>#VALUE!</v>
      </c>
      <c r="AI1125" s="18" t="e">
        <f>SUMIFS([2]Plan2!$H:$H,[2]Plan2!$A:$A,$D1125,[2]Plan2!$U:$U,4)</f>
        <v>#VALUE!</v>
      </c>
      <c r="AJ1125" s="18" t="e">
        <f>SUMIFS([2]Plan2!$H:$H,[2]Plan2!$A:$A,$D1125,[2]Plan2!$U:$U,5)</f>
        <v>#VALUE!</v>
      </c>
      <c r="AK1125" s="23" t="e">
        <f t="shared" si="145"/>
        <v>#VALUE!</v>
      </c>
      <c r="AL1125" s="23" t="e">
        <f t="shared" si="147"/>
        <v>#VALUE!</v>
      </c>
      <c r="AM1125">
        <f t="shared" si="146"/>
        <v>0</v>
      </c>
    </row>
    <row r="1126" spans="1:39" ht="15.75" x14ac:dyDescent="0.25">
      <c r="A1126" s="21"/>
      <c r="B1126" s="21" t="s">
        <v>1520</v>
      </c>
      <c r="C1126" s="21">
        <v>14570819</v>
      </c>
      <c r="D1126" s="25">
        <v>192848</v>
      </c>
      <c r="E1126" s="21" t="s">
        <v>12</v>
      </c>
      <c r="F1126" s="31" t="s">
        <v>1575</v>
      </c>
      <c r="G1126" s="21" t="s">
        <v>831</v>
      </c>
      <c r="H1126" s="21" t="s">
        <v>832</v>
      </c>
      <c r="I1126" s="25" t="s">
        <v>77</v>
      </c>
      <c r="J1126" s="21" t="s">
        <v>67</v>
      </c>
      <c r="K1126" s="21" t="s">
        <v>416</v>
      </c>
      <c r="L1126" s="20">
        <v>44907</v>
      </c>
      <c r="M1126" s="20">
        <v>45736</v>
      </c>
      <c r="N1126" s="21" t="s">
        <v>53</v>
      </c>
      <c r="O1126" s="21">
        <v>55</v>
      </c>
      <c r="P1126" s="21">
        <v>93</v>
      </c>
      <c r="Q1126" s="21">
        <v>45</v>
      </c>
      <c r="R1126" s="15">
        <f>(Q1126-P1126)/P1126</f>
        <v>-0.5161290322580645</v>
      </c>
      <c r="S1126" s="18">
        <f>IFERROR(VLOOKUP(D1126,'[1]comparativo br'!$A:$B,2,FALSE),"")</f>
        <v>0</v>
      </c>
      <c r="T1126" s="18">
        <f>IFERROR(VLOOKUP(D1126,'[1]comparativo br'!$A:$C,3,FALSE),"")</f>
        <v>0</v>
      </c>
      <c r="U1126" s="15" t="str">
        <f t="shared" si="144"/>
        <v/>
      </c>
      <c r="V1126" s="19">
        <f>IFERROR(VLOOKUP(D1126,'[1]comparativo br'!$A:$D,4,FALSE),"")</f>
        <v>36</v>
      </c>
      <c r="W1126" s="19">
        <f>IFERROR(VLOOKUP(D1126,'[1]comparativo br'!$A:$E,5,FALSE),"")</f>
        <v>28</v>
      </c>
      <c r="X1126" s="15">
        <f t="shared" si="143"/>
        <v>-0.22222222222222221</v>
      </c>
      <c r="Y1126" s="18" t="e">
        <f>SUMIFS([2]Plan2!$H:$H,[2]Plan2!$A:$A,$D1126,[2]Plan2!$U:$U,6)</f>
        <v>#VALUE!</v>
      </c>
      <c r="Z1126" s="18" t="e">
        <f>SUMIFS([2]Plan2!$H:$H,[2]Plan2!$A:$A,$D1126,[2]Plan2!$U:$U,7)</f>
        <v>#VALUE!</v>
      </c>
      <c r="AA1126" s="18" t="e">
        <f>SUMIFS([2]Plan2!$H:$H,[2]Plan2!$A:$A,$D1126,[2]Plan2!$U:$U,8)</f>
        <v>#VALUE!</v>
      </c>
      <c r="AB1126" s="18" t="e">
        <f>SUMIFS([2]Plan2!$H:$H,[2]Plan2!$A:$A,$D1126,[2]Plan2!$U:$U,9)</f>
        <v>#VALUE!</v>
      </c>
      <c r="AC1126" s="18" t="e">
        <f>SUMIFS([2]Plan2!$H:$H,[2]Plan2!$A:$A,$D1126,[2]Plan2!$U:$U,10)</f>
        <v>#VALUE!</v>
      </c>
      <c r="AD1126" s="18" t="e">
        <f>SUMIFS([2]Plan2!$H:$H,[2]Plan2!$A:$A,$D1126,[2]Plan2!$U:$U,11)</f>
        <v>#VALUE!</v>
      </c>
      <c r="AE1126" s="18" t="e">
        <f>SUMIFS([2]Plan2!$H:$H,[2]Plan2!$A:$A,$D1126,[2]Plan2!$U:$U,12)</f>
        <v>#VALUE!</v>
      </c>
      <c r="AF1126" s="18" t="e">
        <f>SUMIFS([2]Plan2!$H:$H,[2]Plan2!$A:$A,$D1126,[2]Plan2!$U:$U,1)</f>
        <v>#VALUE!</v>
      </c>
      <c r="AG1126" s="18" t="e">
        <f>SUMIFS([2]Plan2!$H:$H,[2]Plan2!$A:$A,$D1126,[2]Plan2!$U:$U,2)</f>
        <v>#VALUE!</v>
      </c>
      <c r="AH1126" s="18" t="e">
        <f>SUMIFS([2]Plan2!$H:$H,[2]Plan2!$A:$A,$D1126,[2]Plan2!$U:$U,3)</f>
        <v>#VALUE!</v>
      </c>
      <c r="AI1126" s="18" t="e">
        <f>SUMIFS([2]Plan2!$H:$H,[2]Plan2!$A:$A,$D1126,[2]Plan2!$U:$U,4)</f>
        <v>#VALUE!</v>
      </c>
      <c r="AJ1126" s="18" t="e">
        <f>SUMIFS([2]Plan2!$H:$H,[2]Plan2!$A:$A,$D1126,[2]Plan2!$U:$U,5)</f>
        <v>#VALUE!</v>
      </c>
      <c r="AK1126" s="23" t="e">
        <f t="shared" si="145"/>
        <v>#VALUE!</v>
      </c>
      <c r="AL1126" s="23" t="e">
        <f t="shared" si="147"/>
        <v>#VALUE!</v>
      </c>
      <c r="AM1126">
        <f t="shared" si="146"/>
        <v>0</v>
      </c>
    </row>
    <row r="1127" spans="1:39" ht="15.75" x14ac:dyDescent="0.25">
      <c r="A1127" s="21"/>
      <c r="B1127" s="21" t="s">
        <v>1519</v>
      </c>
      <c r="C1127" s="21">
        <v>14572367</v>
      </c>
      <c r="D1127" s="25">
        <v>194106</v>
      </c>
      <c r="E1127" s="21" t="s">
        <v>12</v>
      </c>
      <c r="F1127" s="31" t="s">
        <v>12</v>
      </c>
      <c r="G1127" s="21" t="s">
        <v>2191</v>
      </c>
      <c r="H1127" s="21" t="s">
        <v>832</v>
      </c>
      <c r="I1127" s="25" t="s">
        <v>77</v>
      </c>
      <c r="J1127" s="21" t="s">
        <v>67</v>
      </c>
      <c r="K1127" s="21" t="s">
        <v>416</v>
      </c>
      <c r="L1127" s="20">
        <v>45678</v>
      </c>
      <c r="M1127" s="20"/>
      <c r="N1127" s="21" t="s">
        <v>22</v>
      </c>
      <c r="O1127" s="21"/>
      <c r="P1127" s="21"/>
      <c r="Q1127" s="21"/>
      <c r="R1127" s="28"/>
      <c r="S1127" s="18" t="str">
        <f>IFERROR(VLOOKUP(D1127,'[1]comparativo br'!$A:$B,2,FALSE),"")</f>
        <v/>
      </c>
      <c r="T1127" s="18" t="str">
        <f>IFERROR(VLOOKUP(D1127,'[1]comparativo br'!$A:$C,3,FALSE),"")</f>
        <v/>
      </c>
      <c r="U1127" s="15" t="str">
        <f t="shared" si="144"/>
        <v/>
      </c>
      <c r="V1127" s="19" t="str">
        <f>IFERROR(VLOOKUP(D1127,'[1]comparativo br'!$A:$D,4,FALSE),"")</f>
        <v/>
      </c>
      <c r="W1127" s="19" t="str">
        <f>IFERROR(VLOOKUP(D1127,'[1]comparativo br'!$A:$E,5,FALSE),"")</f>
        <v/>
      </c>
      <c r="X1127" s="15" t="str">
        <f t="shared" si="143"/>
        <v/>
      </c>
      <c r="Y1127" s="18" t="e">
        <f>SUMIFS([2]Plan2!$H:$H,[2]Plan2!$A:$A,$D1127,[2]Plan2!$U:$U,6)</f>
        <v>#VALUE!</v>
      </c>
      <c r="Z1127" s="18" t="e">
        <f>SUMIFS([2]Plan2!$H:$H,[2]Plan2!$A:$A,$D1127,[2]Plan2!$U:$U,7)</f>
        <v>#VALUE!</v>
      </c>
      <c r="AA1127" s="18" t="e">
        <f>SUMIFS([2]Plan2!$H:$H,[2]Plan2!$A:$A,$D1127,[2]Plan2!$U:$U,8)</f>
        <v>#VALUE!</v>
      </c>
      <c r="AB1127" s="18" t="e">
        <f>SUMIFS([2]Plan2!$H:$H,[2]Plan2!$A:$A,$D1127,[2]Plan2!$U:$U,9)</f>
        <v>#VALUE!</v>
      </c>
      <c r="AC1127" s="18" t="e">
        <f>SUMIFS([2]Plan2!$H:$H,[2]Plan2!$A:$A,$D1127,[2]Plan2!$U:$U,10)</f>
        <v>#VALUE!</v>
      </c>
      <c r="AD1127" s="18" t="e">
        <f>SUMIFS([2]Plan2!$H:$H,[2]Plan2!$A:$A,$D1127,[2]Plan2!$U:$U,11)</f>
        <v>#VALUE!</v>
      </c>
      <c r="AE1127" s="18" t="e">
        <f>SUMIFS([2]Plan2!$H:$H,[2]Plan2!$A:$A,$D1127,[2]Plan2!$U:$U,12)</f>
        <v>#VALUE!</v>
      </c>
      <c r="AF1127" s="18" t="e">
        <f>SUMIFS([2]Plan2!$H:$H,[2]Plan2!$A:$A,$D1127,[2]Plan2!$U:$U,1)</f>
        <v>#VALUE!</v>
      </c>
      <c r="AG1127" s="18" t="e">
        <f>SUMIFS([2]Plan2!$H:$H,[2]Plan2!$A:$A,$D1127,[2]Plan2!$U:$U,2)</f>
        <v>#VALUE!</v>
      </c>
      <c r="AH1127" s="18" t="e">
        <f>SUMIFS([2]Plan2!$H:$H,[2]Plan2!$A:$A,$D1127,[2]Plan2!$U:$U,3)</f>
        <v>#VALUE!</v>
      </c>
      <c r="AI1127" s="18" t="e">
        <f>SUMIFS([2]Plan2!$H:$H,[2]Plan2!$A:$A,$D1127,[2]Plan2!$U:$U,4)</f>
        <v>#VALUE!</v>
      </c>
      <c r="AJ1127" s="18" t="e">
        <f>SUMIFS([2]Plan2!$H:$H,[2]Plan2!$A:$A,$D1127,[2]Plan2!$U:$U,5)</f>
        <v>#VALUE!</v>
      </c>
      <c r="AK1127" s="23" t="e">
        <f t="shared" si="145"/>
        <v>#VALUE!</v>
      </c>
      <c r="AL1127" s="23" t="e">
        <f t="shared" si="147"/>
        <v>#VALUE!</v>
      </c>
      <c r="AM1127">
        <f t="shared" si="146"/>
        <v>0</v>
      </c>
    </row>
    <row r="1128" spans="1:39" ht="15.75" x14ac:dyDescent="0.25">
      <c r="A1128" s="21"/>
      <c r="B1128" s="21" t="s">
        <v>1520</v>
      </c>
      <c r="C1128" s="21">
        <v>14578002</v>
      </c>
      <c r="D1128" s="25">
        <v>190715</v>
      </c>
      <c r="E1128" s="21" t="s">
        <v>1206</v>
      </c>
      <c r="F1128" s="31" t="s">
        <v>1206</v>
      </c>
      <c r="G1128" s="21" t="s">
        <v>1282</v>
      </c>
      <c r="H1128" s="21" t="s">
        <v>1283</v>
      </c>
      <c r="I1128" s="25" t="s">
        <v>201</v>
      </c>
      <c r="J1128" s="21" t="s">
        <v>67</v>
      </c>
      <c r="K1128" s="21" t="s">
        <v>68</v>
      </c>
      <c r="L1128" s="20">
        <v>44463</v>
      </c>
      <c r="M1128" s="20">
        <v>45219</v>
      </c>
      <c r="N1128" s="21" t="s">
        <v>53</v>
      </c>
      <c r="O1128" s="21">
        <v>22</v>
      </c>
      <c r="P1128" s="21">
        <v>2</v>
      </c>
      <c r="Q1128" s="21">
        <v>0</v>
      </c>
      <c r="R1128" s="15">
        <f t="shared" ref="R1128:R1134" si="148">(Q1128-P1128)/P1128</f>
        <v>-1</v>
      </c>
      <c r="S1128" s="18" t="str">
        <f>IFERROR(VLOOKUP(D1128,'[1]comparativo br'!$A:$B,2,FALSE),"")</f>
        <v/>
      </c>
      <c r="T1128" s="18" t="str">
        <f>IFERROR(VLOOKUP(D1128,'[1]comparativo br'!$A:$C,3,FALSE),"")</f>
        <v/>
      </c>
      <c r="U1128" s="15" t="str">
        <f t="shared" si="144"/>
        <v/>
      </c>
      <c r="V1128" s="19" t="str">
        <f>IFERROR(VLOOKUP(D1128,'[1]comparativo br'!$A:$D,4,FALSE),"")</f>
        <v/>
      </c>
      <c r="W1128" s="19" t="str">
        <f>IFERROR(VLOOKUP(D1128,'[1]comparativo br'!$A:$E,5,FALSE),"")</f>
        <v/>
      </c>
      <c r="X1128" s="15" t="str">
        <f t="shared" si="143"/>
        <v/>
      </c>
      <c r="Y1128" s="18" t="e">
        <f>SUMIFS([2]Plan2!$H:$H,[2]Plan2!$A:$A,$D1128,[2]Plan2!$U:$U,6)</f>
        <v>#VALUE!</v>
      </c>
      <c r="Z1128" s="18" t="e">
        <f>SUMIFS([2]Plan2!$H:$H,[2]Plan2!$A:$A,$D1128,[2]Plan2!$U:$U,7)</f>
        <v>#VALUE!</v>
      </c>
      <c r="AA1128" s="18" t="e">
        <f>SUMIFS([2]Plan2!$H:$H,[2]Plan2!$A:$A,$D1128,[2]Plan2!$U:$U,8)</f>
        <v>#VALUE!</v>
      </c>
      <c r="AB1128" s="18" t="e">
        <f>SUMIFS([2]Plan2!$H:$H,[2]Plan2!$A:$A,$D1128,[2]Plan2!$U:$U,9)</f>
        <v>#VALUE!</v>
      </c>
      <c r="AC1128" s="18" t="e">
        <f>SUMIFS([2]Plan2!$H:$H,[2]Plan2!$A:$A,$D1128,[2]Plan2!$U:$U,10)</f>
        <v>#VALUE!</v>
      </c>
      <c r="AD1128" s="18" t="e">
        <f>SUMIFS([2]Plan2!$H:$H,[2]Plan2!$A:$A,$D1128,[2]Plan2!$U:$U,11)</f>
        <v>#VALUE!</v>
      </c>
      <c r="AE1128" s="18" t="e">
        <f>SUMIFS([2]Plan2!$H:$H,[2]Plan2!$A:$A,$D1128,[2]Plan2!$U:$U,12)</f>
        <v>#VALUE!</v>
      </c>
      <c r="AF1128" s="18" t="e">
        <f>SUMIFS([2]Plan2!$H:$H,[2]Plan2!$A:$A,$D1128,[2]Plan2!$U:$U,1)</f>
        <v>#VALUE!</v>
      </c>
      <c r="AG1128" s="18" t="e">
        <f>SUMIFS([2]Plan2!$H:$H,[2]Plan2!$A:$A,$D1128,[2]Plan2!$U:$U,2)</f>
        <v>#VALUE!</v>
      </c>
      <c r="AH1128" s="18" t="e">
        <f>SUMIFS([2]Plan2!$H:$H,[2]Plan2!$A:$A,$D1128,[2]Plan2!$U:$U,3)</f>
        <v>#VALUE!</v>
      </c>
      <c r="AI1128" s="18" t="e">
        <f>SUMIFS([2]Plan2!$H:$H,[2]Plan2!$A:$A,$D1128,[2]Plan2!$U:$U,4)</f>
        <v>#VALUE!</v>
      </c>
      <c r="AJ1128" s="18" t="e">
        <f>SUMIFS([2]Plan2!$H:$H,[2]Plan2!$A:$A,$D1128,[2]Plan2!$U:$U,5)</f>
        <v>#VALUE!</v>
      </c>
      <c r="AK1128" s="23" t="e">
        <f t="shared" si="145"/>
        <v>#VALUE!</v>
      </c>
      <c r="AL1128" s="23" t="e">
        <f t="shared" si="147"/>
        <v>#VALUE!</v>
      </c>
      <c r="AM1128">
        <f t="shared" si="146"/>
        <v>0</v>
      </c>
    </row>
    <row r="1129" spans="1:39" ht="15.75" x14ac:dyDescent="0.25">
      <c r="A1129" s="21"/>
      <c r="B1129" s="21" t="s">
        <v>1519</v>
      </c>
      <c r="C1129" s="21">
        <v>14603978</v>
      </c>
      <c r="D1129" s="25">
        <v>192977</v>
      </c>
      <c r="E1129" s="21" t="s">
        <v>1180</v>
      </c>
      <c r="F1129" s="31" t="s">
        <v>1180</v>
      </c>
      <c r="G1129" s="21" t="s">
        <v>1428</v>
      </c>
      <c r="H1129" s="21" t="s">
        <v>1429</v>
      </c>
      <c r="I1129" s="25" t="s">
        <v>65</v>
      </c>
      <c r="J1129" s="21" t="s">
        <v>67</v>
      </c>
      <c r="K1129" s="21" t="s">
        <v>416</v>
      </c>
      <c r="L1129" s="20">
        <v>44530</v>
      </c>
      <c r="M1129" s="20">
        <v>45617</v>
      </c>
      <c r="N1129" s="21" t="s">
        <v>53</v>
      </c>
      <c r="O1129" s="21">
        <v>1</v>
      </c>
      <c r="P1129" s="21">
        <v>1</v>
      </c>
      <c r="Q1129" s="21">
        <v>1</v>
      </c>
      <c r="R1129" s="15">
        <f t="shared" si="148"/>
        <v>0</v>
      </c>
      <c r="S1129" s="18">
        <f>IFERROR(VLOOKUP(D1129,'[1]comparativo br'!$A:$B,2,FALSE),"")</f>
        <v>0</v>
      </c>
      <c r="T1129" s="18">
        <f>IFERROR(VLOOKUP(D1129,'[1]comparativo br'!$A:$C,3,FALSE),"")</f>
        <v>640</v>
      </c>
      <c r="U1129" s="15" t="str">
        <f t="shared" si="144"/>
        <v/>
      </c>
      <c r="V1129" s="19">
        <f>IFERROR(VLOOKUP(D1129,'[1]comparativo br'!$A:$D,4,FALSE),"")</f>
        <v>6</v>
      </c>
      <c r="W1129" s="19">
        <f>IFERROR(VLOOKUP(D1129,'[1]comparativo br'!$A:$E,5,FALSE),"")</f>
        <v>7</v>
      </c>
      <c r="X1129" s="15">
        <f t="shared" si="143"/>
        <v>0.16666666666666666</v>
      </c>
      <c r="Y1129" s="18" t="e">
        <f>SUMIFS([2]Plan2!$H:$H,[2]Plan2!$A:$A,$D1129,[2]Plan2!$U:$U,6)</f>
        <v>#VALUE!</v>
      </c>
      <c r="Z1129" s="18" t="e">
        <f>SUMIFS([2]Plan2!$H:$H,[2]Plan2!$A:$A,$D1129,[2]Plan2!$U:$U,7)</f>
        <v>#VALUE!</v>
      </c>
      <c r="AA1129" s="18" t="e">
        <f>SUMIFS([2]Plan2!$H:$H,[2]Plan2!$A:$A,$D1129,[2]Plan2!$U:$U,8)</f>
        <v>#VALUE!</v>
      </c>
      <c r="AB1129" s="18" t="e">
        <f>SUMIFS([2]Plan2!$H:$H,[2]Plan2!$A:$A,$D1129,[2]Plan2!$U:$U,9)</f>
        <v>#VALUE!</v>
      </c>
      <c r="AC1129" s="18" t="e">
        <f>SUMIFS([2]Plan2!$H:$H,[2]Plan2!$A:$A,$D1129,[2]Plan2!$U:$U,10)</f>
        <v>#VALUE!</v>
      </c>
      <c r="AD1129" s="18" t="e">
        <f>SUMIFS([2]Plan2!$H:$H,[2]Plan2!$A:$A,$D1129,[2]Plan2!$U:$U,11)</f>
        <v>#VALUE!</v>
      </c>
      <c r="AE1129" s="18" t="e">
        <f>SUMIFS([2]Plan2!$H:$H,[2]Plan2!$A:$A,$D1129,[2]Plan2!$U:$U,12)</f>
        <v>#VALUE!</v>
      </c>
      <c r="AF1129" s="18" t="e">
        <f>SUMIFS([2]Plan2!$H:$H,[2]Plan2!$A:$A,$D1129,[2]Plan2!$U:$U,1)</f>
        <v>#VALUE!</v>
      </c>
      <c r="AG1129" s="18" t="e">
        <f>SUMIFS([2]Plan2!$H:$H,[2]Plan2!$A:$A,$D1129,[2]Plan2!$U:$U,2)</f>
        <v>#VALUE!</v>
      </c>
      <c r="AH1129" s="18" t="e">
        <f>SUMIFS([2]Plan2!$H:$H,[2]Plan2!$A:$A,$D1129,[2]Plan2!$U:$U,3)</f>
        <v>#VALUE!</v>
      </c>
      <c r="AI1129" s="18" t="e">
        <f>SUMIFS([2]Plan2!$H:$H,[2]Plan2!$A:$A,$D1129,[2]Plan2!$U:$U,4)</f>
        <v>#VALUE!</v>
      </c>
      <c r="AJ1129" s="18" t="e">
        <f>SUMIFS([2]Plan2!$H:$H,[2]Plan2!$A:$A,$D1129,[2]Plan2!$U:$U,5)</f>
        <v>#VALUE!</v>
      </c>
      <c r="AK1129" s="23" t="e">
        <f t="shared" si="145"/>
        <v>#VALUE!</v>
      </c>
      <c r="AL1129" s="23" t="e">
        <f t="shared" si="147"/>
        <v>#VALUE!</v>
      </c>
      <c r="AM1129">
        <f t="shared" si="146"/>
        <v>0</v>
      </c>
    </row>
    <row r="1130" spans="1:39" ht="15.75" x14ac:dyDescent="0.25">
      <c r="A1130" s="21"/>
      <c r="B1130" s="21" t="s">
        <v>1519</v>
      </c>
      <c r="C1130" s="21">
        <v>14603978</v>
      </c>
      <c r="D1130" s="25">
        <v>192978</v>
      </c>
      <c r="E1130" s="21" t="s">
        <v>1180</v>
      </c>
      <c r="F1130" s="31" t="s">
        <v>1180</v>
      </c>
      <c r="G1130" s="21" t="s">
        <v>1428</v>
      </c>
      <c r="H1130" s="21" t="s">
        <v>1430</v>
      </c>
      <c r="I1130" s="25" t="s">
        <v>65</v>
      </c>
      <c r="J1130" s="21" t="s">
        <v>67</v>
      </c>
      <c r="K1130" s="21" t="s">
        <v>416</v>
      </c>
      <c r="L1130" s="20">
        <v>44530</v>
      </c>
      <c r="M1130" s="20">
        <v>45763</v>
      </c>
      <c r="N1130" s="21" t="s">
        <v>18</v>
      </c>
      <c r="O1130" s="21">
        <v>14</v>
      </c>
      <c r="P1130" s="21">
        <v>22</v>
      </c>
      <c r="Q1130" s="21">
        <v>16</v>
      </c>
      <c r="R1130" s="15">
        <f t="shared" si="148"/>
        <v>-0.27272727272727271</v>
      </c>
      <c r="S1130" s="18">
        <f>IFERROR(VLOOKUP(D1130,'[1]comparativo br'!$A:$B,2,FALSE),"")</f>
        <v>0</v>
      </c>
      <c r="T1130" s="18">
        <f>IFERROR(VLOOKUP(D1130,'[1]comparativo br'!$A:$C,3,FALSE),"")</f>
        <v>8560</v>
      </c>
      <c r="U1130" s="15" t="str">
        <f t="shared" si="144"/>
        <v/>
      </c>
      <c r="V1130" s="19">
        <f>IFERROR(VLOOKUP(D1130,'[1]comparativo br'!$A:$D,4,FALSE),"")</f>
        <v>74</v>
      </c>
      <c r="W1130" s="19">
        <f>IFERROR(VLOOKUP(D1130,'[1]comparativo br'!$A:$E,5,FALSE),"")</f>
        <v>75</v>
      </c>
      <c r="X1130" s="15">
        <f t="shared" si="143"/>
        <v>1.3513513513513514E-2</v>
      </c>
      <c r="Y1130" s="18" t="e">
        <f>SUMIFS([2]Plan2!$H:$H,[2]Plan2!$A:$A,$D1130,[2]Plan2!$U:$U,6)</f>
        <v>#VALUE!</v>
      </c>
      <c r="Z1130" s="18" t="e">
        <f>SUMIFS([2]Plan2!$H:$H,[2]Plan2!$A:$A,$D1130,[2]Plan2!$U:$U,7)</f>
        <v>#VALUE!</v>
      </c>
      <c r="AA1130" s="18" t="e">
        <f>SUMIFS([2]Plan2!$H:$H,[2]Plan2!$A:$A,$D1130,[2]Plan2!$U:$U,8)</f>
        <v>#VALUE!</v>
      </c>
      <c r="AB1130" s="18" t="e">
        <f>SUMIFS([2]Plan2!$H:$H,[2]Plan2!$A:$A,$D1130,[2]Plan2!$U:$U,9)</f>
        <v>#VALUE!</v>
      </c>
      <c r="AC1130" s="18" t="e">
        <f>SUMIFS([2]Plan2!$H:$H,[2]Plan2!$A:$A,$D1130,[2]Plan2!$U:$U,10)</f>
        <v>#VALUE!</v>
      </c>
      <c r="AD1130" s="18" t="e">
        <f>SUMIFS([2]Plan2!$H:$H,[2]Plan2!$A:$A,$D1130,[2]Plan2!$U:$U,11)</f>
        <v>#VALUE!</v>
      </c>
      <c r="AE1130" s="18" t="e">
        <f>SUMIFS([2]Plan2!$H:$H,[2]Plan2!$A:$A,$D1130,[2]Plan2!$U:$U,12)</f>
        <v>#VALUE!</v>
      </c>
      <c r="AF1130" s="18" t="e">
        <f>SUMIFS([2]Plan2!$H:$H,[2]Plan2!$A:$A,$D1130,[2]Plan2!$U:$U,1)</f>
        <v>#VALUE!</v>
      </c>
      <c r="AG1130" s="18" t="e">
        <f>SUMIFS([2]Plan2!$H:$H,[2]Plan2!$A:$A,$D1130,[2]Plan2!$U:$U,2)</f>
        <v>#VALUE!</v>
      </c>
      <c r="AH1130" s="18" t="e">
        <f>SUMIFS([2]Plan2!$H:$H,[2]Plan2!$A:$A,$D1130,[2]Plan2!$U:$U,3)</f>
        <v>#VALUE!</v>
      </c>
      <c r="AI1130" s="18" t="e">
        <f>SUMIFS([2]Plan2!$H:$H,[2]Plan2!$A:$A,$D1130,[2]Plan2!$U:$U,4)</f>
        <v>#VALUE!</v>
      </c>
      <c r="AJ1130" s="18" t="e">
        <f>SUMIFS([2]Plan2!$H:$H,[2]Plan2!$A:$A,$D1130,[2]Plan2!$U:$U,5)</f>
        <v>#VALUE!</v>
      </c>
      <c r="AK1130" s="23" t="e">
        <f t="shared" si="145"/>
        <v>#VALUE!</v>
      </c>
      <c r="AL1130" s="23" t="e">
        <f t="shared" si="147"/>
        <v>#VALUE!</v>
      </c>
      <c r="AM1130">
        <f t="shared" si="146"/>
        <v>0</v>
      </c>
    </row>
    <row r="1131" spans="1:39" ht="15.75" x14ac:dyDescent="0.25">
      <c r="A1131" s="21"/>
      <c r="B1131" s="21" t="s">
        <v>1519</v>
      </c>
      <c r="C1131" s="21">
        <v>14604100</v>
      </c>
      <c r="D1131" s="25">
        <v>192980</v>
      </c>
      <c r="E1131" s="21" t="s">
        <v>1180</v>
      </c>
      <c r="F1131" s="31" t="s">
        <v>1180</v>
      </c>
      <c r="G1131" s="21" t="s">
        <v>1431</v>
      </c>
      <c r="H1131" s="21" t="s">
        <v>1433</v>
      </c>
      <c r="I1131" s="25" t="s">
        <v>65</v>
      </c>
      <c r="J1131" s="21" t="s">
        <v>67</v>
      </c>
      <c r="K1131" s="21" t="s">
        <v>416</v>
      </c>
      <c r="L1131" s="20">
        <v>44530</v>
      </c>
      <c r="M1131" s="20">
        <v>45617</v>
      </c>
      <c r="N1131" s="21" t="s">
        <v>53</v>
      </c>
      <c r="O1131" s="21">
        <v>11</v>
      </c>
      <c r="P1131" s="21">
        <v>9</v>
      </c>
      <c r="Q1131" s="21">
        <v>5</v>
      </c>
      <c r="R1131" s="15">
        <f t="shared" si="148"/>
        <v>-0.44444444444444442</v>
      </c>
      <c r="S1131" s="18">
        <f>IFERROR(VLOOKUP(D1131,'[1]comparativo br'!$A:$B,2,FALSE),"")</f>
        <v>0</v>
      </c>
      <c r="T1131" s="18">
        <f>IFERROR(VLOOKUP(D1131,'[1]comparativo br'!$A:$C,3,FALSE),"")</f>
        <v>3280</v>
      </c>
      <c r="U1131" s="15" t="str">
        <f t="shared" si="144"/>
        <v/>
      </c>
      <c r="V1131" s="19">
        <f>IFERROR(VLOOKUP(D1131,'[1]comparativo br'!$A:$D,4,FALSE),"")</f>
        <v>24</v>
      </c>
      <c r="W1131" s="19">
        <f>IFERROR(VLOOKUP(D1131,'[1]comparativo br'!$A:$E,5,FALSE),"")</f>
        <v>32</v>
      </c>
      <c r="X1131" s="15">
        <f t="shared" si="143"/>
        <v>0.33333333333333331</v>
      </c>
      <c r="Y1131" s="18" t="e">
        <f>SUMIFS([2]Plan2!$H:$H,[2]Plan2!$A:$A,$D1131,[2]Plan2!$U:$U,6)</f>
        <v>#VALUE!</v>
      </c>
      <c r="Z1131" s="18" t="e">
        <f>SUMIFS([2]Plan2!$H:$H,[2]Plan2!$A:$A,$D1131,[2]Plan2!$U:$U,7)</f>
        <v>#VALUE!</v>
      </c>
      <c r="AA1131" s="18" t="e">
        <f>SUMIFS([2]Plan2!$H:$H,[2]Plan2!$A:$A,$D1131,[2]Plan2!$U:$U,8)</f>
        <v>#VALUE!</v>
      </c>
      <c r="AB1131" s="18" t="e">
        <f>SUMIFS([2]Plan2!$H:$H,[2]Plan2!$A:$A,$D1131,[2]Plan2!$U:$U,9)</f>
        <v>#VALUE!</v>
      </c>
      <c r="AC1131" s="18" t="e">
        <f>SUMIFS([2]Plan2!$H:$H,[2]Plan2!$A:$A,$D1131,[2]Plan2!$U:$U,10)</f>
        <v>#VALUE!</v>
      </c>
      <c r="AD1131" s="18" t="e">
        <f>SUMIFS([2]Plan2!$H:$H,[2]Plan2!$A:$A,$D1131,[2]Plan2!$U:$U,11)</f>
        <v>#VALUE!</v>
      </c>
      <c r="AE1131" s="18" t="e">
        <f>SUMIFS([2]Plan2!$H:$H,[2]Plan2!$A:$A,$D1131,[2]Plan2!$U:$U,12)</f>
        <v>#VALUE!</v>
      </c>
      <c r="AF1131" s="18" t="e">
        <f>SUMIFS([2]Plan2!$H:$H,[2]Plan2!$A:$A,$D1131,[2]Plan2!$U:$U,1)</f>
        <v>#VALUE!</v>
      </c>
      <c r="AG1131" s="18" t="e">
        <f>SUMIFS([2]Plan2!$H:$H,[2]Plan2!$A:$A,$D1131,[2]Plan2!$U:$U,2)</f>
        <v>#VALUE!</v>
      </c>
      <c r="AH1131" s="18" t="e">
        <f>SUMIFS([2]Plan2!$H:$H,[2]Plan2!$A:$A,$D1131,[2]Plan2!$U:$U,3)</f>
        <v>#VALUE!</v>
      </c>
      <c r="AI1131" s="18" t="e">
        <f>SUMIFS([2]Plan2!$H:$H,[2]Plan2!$A:$A,$D1131,[2]Plan2!$U:$U,4)</f>
        <v>#VALUE!</v>
      </c>
      <c r="AJ1131" s="18" t="e">
        <f>SUMIFS([2]Plan2!$H:$H,[2]Plan2!$A:$A,$D1131,[2]Plan2!$U:$U,5)</f>
        <v>#VALUE!</v>
      </c>
      <c r="AK1131" s="23" t="e">
        <f t="shared" si="145"/>
        <v>#VALUE!</v>
      </c>
      <c r="AL1131" s="23" t="e">
        <f t="shared" si="147"/>
        <v>#VALUE!</v>
      </c>
      <c r="AM1131">
        <f t="shared" si="146"/>
        <v>0</v>
      </c>
    </row>
    <row r="1132" spans="1:39" ht="15.75" x14ac:dyDescent="0.25">
      <c r="A1132" s="21"/>
      <c r="B1132" s="21" t="s">
        <v>1519</v>
      </c>
      <c r="C1132" s="21">
        <v>14604100</v>
      </c>
      <c r="D1132" s="25">
        <v>192979</v>
      </c>
      <c r="E1132" s="21" t="s">
        <v>1180</v>
      </c>
      <c r="F1132" s="31" t="s">
        <v>1180</v>
      </c>
      <c r="G1132" s="21" t="s">
        <v>1431</v>
      </c>
      <c r="H1132" s="21" t="s">
        <v>1432</v>
      </c>
      <c r="I1132" s="25" t="s">
        <v>65</v>
      </c>
      <c r="J1132" s="21" t="s">
        <v>67</v>
      </c>
      <c r="K1132" s="21" t="s">
        <v>416</v>
      </c>
      <c r="L1132" s="20">
        <v>44530</v>
      </c>
      <c r="M1132" s="20">
        <v>45723</v>
      </c>
      <c r="N1132" s="21" t="s">
        <v>53</v>
      </c>
      <c r="O1132" s="21">
        <v>5</v>
      </c>
      <c r="P1132" s="21">
        <v>5</v>
      </c>
      <c r="Q1132" s="21">
        <v>6</v>
      </c>
      <c r="R1132" s="15">
        <f t="shared" si="148"/>
        <v>0.2</v>
      </c>
      <c r="S1132" s="18">
        <f>IFERROR(VLOOKUP(D1132,'[1]comparativo br'!$A:$B,2,FALSE),"")</f>
        <v>0</v>
      </c>
      <c r="T1132" s="18">
        <f>IFERROR(VLOOKUP(D1132,'[1]comparativo br'!$A:$C,3,FALSE),"")</f>
        <v>3280</v>
      </c>
      <c r="U1132" s="15" t="str">
        <f t="shared" si="144"/>
        <v/>
      </c>
      <c r="V1132" s="19">
        <f>IFERROR(VLOOKUP(D1132,'[1]comparativo br'!$A:$D,4,FALSE),"")</f>
        <v>27</v>
      </c>
      <c r="W1132" s="19">
        <f>IFERROR(VLOOKUP(D1132,'[1]comparativo br'!$A:$E,5,FALSE),"")</f>
        <v>35</v>
      </c>
      <c r="X1132" s="15">
        <f t="shared" si="143"/>
        <v>0.29629629629629628</v>
      </c>
      <c r="Y1132" s="18" t="e">
        <f>SUMIFS([2]Plan2!$H:$H,[2]Plan2!$A:$A,$D1132,[2]Plan2!$U:$U,6)</f>
        <v>#VALUE!</v>
      </c>
      <c r="Z1132" s="18" t="e">
        <f>SUMIFS([2]Plan2!$H:$H,[2]Plan2!$A:$A,$D1132,[2]Plan2!$U:$U,7)</f>
        <v>#VALUE!</v>
      </c>
      <c r="AA1132" s="18" t="e">
        <f>SUMIFS([2]Plan2!$H:$H,[2]Plan2!$A:$A,$D1132,[2]Plan2!$U:$U,8)</f>
        <v>#VALUE!</v>
      </c>
      <c r="AB1132" s="18" t="e">
        <f>SUMIFS([2]Plan2!$H:$H,[2]Plan2!$A:$A,$D1132,[2]Plan2!$U:$U,9)</f>
        <v>#VALUE!</v>
      </c>
      <c r="AC1132" s="18" t="e">
        <f>SUMIFS([2]Plan2!$H:$H,[2]Plan2!$A:$A,$D1132,[2]Plan2!$U:$U,10)</f>
        <v>#VALUE!</v>
      </c>
      <c r="AD1132" s="18" t="e">
        <f>SUMIFS([2]Plan2!$H:$H,[2]Plan2!$A:$A,$D1132,[2]Plan2!$U:$U,11)</f>
        <v>#VALUE!</v>
      </c>
      <c r="AE1132" s="18" t="e">
        <f>SUMIFS([2]Plan2!$H:$H,[2]Plan2!$A:$A,$D1132,[2]Plan2!$U:$U,12)</f>
        <v>#VALUE!</v>
      </c>
      <c r="AF1132" s="18" t="e">
        <f>SUMIFS([2]Plan2!$H:$H,[2]Plan2!$A:$A,$D1132,[2]Plan2!$U:$U,1)</f>
        <v>#VALUE!</v>
      </c>
      <c r="AG1132" s="18" t="e">
        <f>SUMIFS([2]Plan2!$H:$H,[2]Plan2!$A:$A,$D1132,[2]Plan2!$U:$U,2)</f>
        <v>#VALUE!</v>
      </c>
      <c r="AH1132" s="18" t="e">
        <f>SUMIFS([2]Plan2!$H:$H,[2]Plan2!$A:$A,$D1132,[2]Plan2!$U:$U,3)</f>
        <v>#VALUE!</v>
      </c>
      <c r="AI1132" s="18" t="e">
        <f>SUMIFS([2]Plan2!$H:$H,[2]Plan2!$A:$A,$D1132,[2]Plan2!$U:$U,4)</f>
        <v>#VALUE!</v>
      </c>
      <c r="AJ1132" s="18" t="e">
        <f>SUMIFS([2]Plan2!$H:$H,[2]Plan2!$A:$A,$D1132,[2]Plan2!$U:$U,5)</f>
        <v>#VALUE!</v>
      </c>
      <c r="AK1132" s="23" t="e">
        <f t="shared" si="145"/>
        <v>#VALUE!</v>
      </c>
      <c r="AL1132" s="23" t="e">
        <f t="shared" si="147"/>
        <v>#VALUE!</v>
      </c>
      <c r="AM1132">
        <f t="shared" si="146"/>
        <v>0</v>
      </c>
    </row>
    <row r="1133" spans="1:39" ht="15.75" x14ac:dyDescent="0.25">
      <c r="A1133" s="21"/>
      <c r="B1133" s="21" t="s">
        <v>1520</v>
      </c>
      <c r="C1133" s="21">
        <v>14646267</v>
      </c>
      <c r="D1133" s="25">
        <v>502572</v>
      </c>
      <c r="E1133" s="21" t="s">
        <v>2203</v>
      </c>
      <c r="F1133" s="31" t="s">
        <v>69</v>
      </c>
      <c r="G1133" s="21" t="s">
        <v>1111</v>
      </c>
      <c r="H1133" s="21" t="s">
        <v>189</v>
      </c>
      <c r="I1133" s="25" t="s">
        <v>190</v>
      </c>
      <c r="J1133" s="21" t="s">
        <v>88</v>
      </c>
      <c r="K1133" s="21" t="s">
        <v>93</v>
      </c>
      <c r="L1133" s="20">
        <v>45093</v>
      </c>
      <c r="M1133" s="20">
        <v>45785</v>
      </c>
      <c r="N1133" s="21" t="s">
        <v>18</v>
      </c>
      <c r="O1133" s="21">
        <v>200</v>
      </c>
      <c r="P1133" s="21">
        <v>60</v>
      </c>
      <c r="Q1133" s="21">
        <v>83</v>
      </c>
      <c r="R1133" s="15">
        <f t="shared" si="148"/>
        <v>0.38333333333333336</v>
      </c>
      <c r="S1133" s="18" t="str">
        <f>IFERROR(VLOOKUP(D1133,'[1]comparativo br'!$A:$B,2,FALSE),"")</f>
        <v/>
      </c>
      <c r="T1133" s="18" t="str">
        <f>IFERROR(VLOOKUP(D1133,'[1]comparativo br'!$A:$C,3,FALSE),"")</f>
        <v/>
      </c>
      <c r="U1133" s="15" t="str">
        <f t="shared" si="144"/>
        <v/>
      </c>
      <c r="V1133" s="19" t="str">
        <f>IFERROR(VLOOKUP(D1133,'[1]comparativo br'!$A:$D,4,FALSE),"")</f>
        <v/>
      </c>
      <c r="W1133" s="19" t="str">
        <f>IFERROR(VLOOKUP(D1133,'[1]comparativo br'!$A:$E,5,FALSE),"")</f>
        <v/>
      </c>
      <c r="X1133" s="15" t="str">
        <f t="shared" si="143"/>
        <v/>
      </c>
      <c r="Y1133" s="18" t="e">
        <f>SUMIFS([2]Plan2!$H:$H,[2]Plan2!$A:$A,$D1133,[2]Plan2!$U:$U,6)</f>
        <v>#VALUE!</v>
      </c>
      <c r="Z1133" s="18" t="e">
        <f>SUMIFS([2]Plan2!$H:$H,[2]Plan2!$A:$A,$D1133,[2]Plan2!$U:$U,7)</f>
        <v>#VALUE!</v>
      </c>
      <c r="AA1133" s="18" t="e">
        <f>SUMIFS([2]Plan2!$H:$H,[2]Plan2!$A:$A,$D1133,[2]Plan2!$U:$U,8)</f>
        <v>#VALUE!</v>
      </c>
      <c r="AB1133" s="18" t="e">
        <f>SUMIFS([2]Plan2!$H:$H,[2]Plan2!$A:$A,$D1133,[2]Plan2!$U:$U,9)</f>
        <v>#VALUE!</v>
      </c>
      <c r="AC1133" s="18" t="e">
        <f>SUMIFS([2]Plan2!$H:$H,[2]Plan2!$A:$A,$D1133,[2]Plan2!$U:$U,10)</f>
        <v>#VALUE!</v>
      </c>
      <c r="AD1133" s="18" t="e">
        <f>SUMIFS([2]Plan2!$H:$H,[2]Plan2!$A:$A,$D1133,[2]Plan2!$U:$U,11)</f>
        <v>#VALUE!</v>
      </c>
      <c r="AE1133" s="18" t="e">
        <f>SUMIFS([2]Plan2!$H:$H,[2]Plan2!$A:$A,$D1133,[2]Plan2!$U:$U,12)</f>
        <v>#VALUE!</v>
      </c>
      <c r="AF1133" s="18" t="e">
        <f>SUMIFS([2]Plan2!$H:$H,[2]Plan2!$A:$A,$D1133,[2]Plan2!$U:$U,1)</f>
        <v>#VALUE!</v>
      </c>
      <c r="AG1133" s="18" t="e">
        <f>SUMIFS([2]Plan2!$H:$H,[2]Plan2!$A:$A,$D1133,[2]Plan2!$U:$U,2)</f>
        <v>#VALUE!</v>
      </c>
      <c r="AH1133" s="18" t="e">
        <f>SUMIFS([2]Plan2!$H:$H,[2]Plan2!$A:$A,$D1133,[2]Plan2!$U:$U,3)</f>
        <v>#VALUE!</v>
      </c>
      <c r="AI1133" s="18" t="e">
        <f>SUMIFS([2]Plan2!$H:$H,[2]Plan2!$A:$A,$D1133,[2]Plan2!$U:$U,4)</f>
        <v>#VALUE!</v>
      </c>
      <c r="AJ1133" s="18" t="e">
        <f>SUMIFS([2]Plan2!$H:$H,[2]Plan2!$A:$A,$D1133,[2]Plan2!$U:$U,5)</f>
        <v>#VALUE!</v>
      </c>
      <c r="AK1133" s="23" t="e">
        <f t="shared" si="145"/>
        <v>#VALUE!</v>
      </c>
      <c r="AL1133" s="23" t="e">
        <f t="shared" si="147"/>
        <v>#VALUE!</v>
      </c>
      <c r="AM1133">
        <f t="shared" si="146"/>
        <v>0</v>
      </c>
    </row>
    <row r="1134" spans="1:39" ht="15.75" x14ac:dyDescent="0.25">
      <c r="A1134" s="21"/>
      <c r="B1134" s="21" t="s">
        <v>1519</v>
      </c>
      <c r="C1134" s="21">
        <v>14659499</v>
      </c>
      <c r="D1134" s="25">
        <v>191693</v>
      </c>
      <c r="E1134" s="21" t="s">
        <v>1180</v>
      </c>
      <c r="F1134" s="31" t="s">
        <v>1180</v>
      </c>
      <c r="G1134" s="21" t="s">
        <v>1590</v>
      </c>
      <c r="H1134" s="21" t="s">
        <v>1591</v>
      </c>
      <c r="I1134" s="25" t="s">
        <v>63</v>
      </c>
      <c r="J1134" s="21" t="s">
        <v>67</v>
      </c>
      <c r="K1134" s="21" t="s">
        <v>416</v>
      </c>
      <c r="L1134" s="20">
        <v>45315</v>
      </c>
      <c r="M1134" s="20">
        <v>45372</v>
      </c>
      <c r="N1134" s="21" t="s">
        <v>53</v>
      </c>
      <c r="O1134" s="21">
        <v>0</v>
      </c>
      <c r="P1134" s="21">
        <v>1</v>
      </c>
      <c r="Q1134" s="21">
        <v>0</v>
      </c>
      <c r="R1134" s="15">
        <f t="shared" si="148"/>
        <v>-1</v>
      </c>
      <c r="S1134" s="18" t="str">
        <f>IFERROR(VLOOKUP(D1134,'[1]comparativo br'!$A:$B,2,FALSE),"")</f>
        <v/>
      </c>
      <c r="T1134" s="18" t="str">
        <f>IFERROR(VLOOKUP(D1134,'[1]comparativo br'!$A:$C,3,FALSE),"")</f>
        <v/>
      </c>
      <c r="U1134" s="15" t="str">
        <f t="shared" si="144"/>
        <v/>
      </c>
      <c r="V1134" s="19" t="str">
        <f>IFERROR(VLOOKUP(D1134,'[1]comparativo br'!$A:$D,4,FALSE),"")</f>
        <v/>
      </c>
      <c r="W1134" s="19" t="str">
        <f>IFERROR(VLOOKUP(D1134,'[1]comparativo br'!$A:$E,5,FALSE),"")</f>
        <v/>
      </c>
      <c r="X1134" s="15" t="str">
        <f t="shared" si="143"/>
        <v/>
      </c>
      <c r="Y1134" s="18" t="e">
        <f>SUMIFS([2]Plan2!$H:$H,[2]Plan2!$A:$A,$D1134,[2]Plan2!$U:$U,6)</f>
        <v>#VALUE!</v>
      </c>
      <c r="Z1134" s="18" t="e">
        <f>SUMIFS([2]Plan2!$H:$H,[2]Plan2!$A:$A,$D1134,[2]Plan2!$U:$U,7)</f>
        <v>#VALUE!</v>
      </c>
      <c r="AA1134" s="18" t="e">
        <f>SUMIFS([2]Plan2!$H:$H,[2]Plan2!$A:$A,$D1134,[2]Plan2!$U:$U,8)</f>
        <v>#VALUE!</v>
      </c>
      <c r="AB1134" s="18" t="e">
        <f>SUMIFS([2]Plan2!$H:$H,[2]Plan2!$A:$A,$D1134,[2]Plan2!$U:$U,9)</f>
        <v>#VALUE!</v>
      </c>
      <c r="AC1134" s="18" t="e">
        <f>SUMIFS([2]Plan2!$H:$H,[2]Plan2!$A:$A,$D1134,[2]Plan2!$U:$U,10)</f>
        <v>#VALUE!</v>
      </c>
      <c r="AD1134" s="18" t="e">
        <f>SUMIFS([2]Plan2!$H:$H,[2]Plan2!$A:$A,$D1134,[2]Plan2!$U:$U,11)</f>
        <v>#VALUE!</v>
      </c>
      <c r="AE1134" s="18" t="e">
        <f>SUMIFS([2]Plan2!$H:$H,[2]Plan2!$A:$A,$D1134,[2]Plan2!$U:$U,12)</f>
        <v>#VALUE!</v>
      </c>
      <c r="AF1134" s="18" t="e">
        <f>SUMIFS([2]Plan2!$H:$H,[2]Plan2!$A:$A,$D1134,[2]Plan2!$U:$U,1)</f>
        <v>#VALUE!</v>
      </c>
      <c r="AG1134" s="18" t="e">
        <f>SUMIFS([2]Plan2!$H:$H,[2]Plan2!$A:$A,$D1134,[2]Plan2!$U:$U,2)</f>
        <v>#VALUE!</v>
      </c>
      <c r="AH1134" s="18" t="e">
        <f>SUMIFS([2]Plan2!$H:$H,[2]Plan2!$A:$A,$D1134,[2]Plan2!$U:$U,3)</f>
        <v>#VALUE!</v>
      </c>
      <c r="AI1134" s="18" t="e">
        <f>SUMIFS([2]Plan2!$H:$H,[2]Plan2!$A:$A,$D1134,[2]Plan2!$U:$U,4)</f>
        <v>#VALUE!</v>
      </c>
      <c r="AJ1134" s="18" t="e">
        <f>SUMIFS([2]Plan2!$H:$H,[2]Plan2!$A:$A,$D1134,[2]Plan2!$U:$U,5)</f>
        <v>#VALUE!</v>
      </c>
      <c r="AK1134" s="23" t="e">
        <f t="shared" si="145"/>
        <v>#VALUE!</v>
      </c>
      <c r="AL1134" s="23" t="e">
        <f t="shared" si="147"/>
        <v>#VALUE!</v>
      </c>
      <c r="AM1134">
        <f t="shared" si="146"/>
        <v>0</v>
      </c>
    </row>
    <row r="1135" spans="1:39" ht="15.75" x14ac:dyDescent="0.25">
      <c r="A1135" s="21"/>
      <c r="B1135" s="21" t="s">
        <v>1519</v>
      </c>
      <c r="C1135" s="21">
        <v>14707364</v>
      </c>
      <c r="D1135" s="25">
        <v>194658</v>
      </c>
      <c r="E1135" s="21" t="s">
        <v>24</v>
      </c>
      <c r="F1135" s="31" t="s">
        <v>2489</v>
      </c>
      <c r="G1135" s="21" t="s">
        <v>1786</v>
      </c>
      <c r="H1135" s="21" t="s">
        <v>1069</v>
      </c>
      <c r="I1135" s="25" t="s">
        <v>132</v>
      </c>
      <c r="J1135" s="21" t="s">
        <v>21</v>
      </c>
      <c r="K1135" s="21"/>
      <c r="L1135" s="20">
        <v>45588</v>
      </c>
      <c r="M1135" s="20">
        <v>45763</v>
      </c>
      <c r="N1135" s="21" t="s">
        <v>18</v>
      </c>
      <c r="O1135" s="21">
        <v>22</v>
      </c>
      <c r="P1135" s="21">
        <v>0</v>
      </c>
      <c r="Q1135" s="21">
        <v>42</v>
      </c>
      <c r="R1135" s="15">
        <v>1</v>
      </c>
      <c r="S1135" s="18">
        <f>IFERROR(VLOOKUP(D1135,'[1]comparativo br'!$A:$B,2,FALSE),"")</f>
        <v>0</v>
      </c>
      <c r="T1135" s="18">
        <f>IFERROR(VLOOKUP(D1135,'[1]comparativo br'!$A:$C,3,FALSE),"")</f>
        <v>0</v>
      </c>
      <c r="U1135" s="15" t="str">
        <f t="shared" si="144"/>
        <v/>
      </c>
      <c r="V1135" s="19">
        <f>IFERROR(VLOOKUP(D1135,'[1]comparativo br'!$A:$D,4,FALSE),"")</f>
        <v>151</v>
      </c>
      <c r="W1135" s="19">
        <f>IFERROR(VLOOKUP(D1135,'[1]comparativo br'!$A:$E,5,FALSE),"")</f>
        <v>296</v>
      </c>
      <c r="X1135" s="15">
        <f t="shared" si="143"/>
        <v>0.96026490066225167</v>
      </c>
      <c r="Y1135" s="18" t="e">
        <f>SUMIFS([2]Plan2!$H:$H,[2]Plan2!$A:$A,$D1135,[2]Plan2!$U:$U,6)</f>
        <v>#VALUE!</v>
      </c>
      <c r="Z1135" s="18" t="e">
        <f>SUMIFS([2]Plan2!$H:$H,[2]Plan2!$A:$A,$D1135,[2]Plan2!$U:$U,7)</f>
        <v>#VALUE!</v>
      </c>
      <c r="AA1135" s="18" t="e">
        <f>SUMIFS([2]Plan2!$H:$H,[2]Plan2!$A:$A,$D1135,[2]Plan2!$U:$U,8)</f>
        <v>#VALUE!</v>
      </c>
      <c r="AB1135" s="18" t="e">
        <f>SUMIFS([2]Plan2!$H:$H,[2]Plan2!$A:$A,$D1135,[2]Plan2!$U:$U,9)</f>
        <v>#VALUE!</v>
      </c>
      <c r="AC1135" s="18" t="e">
        <f>SUMIFS([2]Plan2!$H:$H,[2]Plan2!$A:$A,$D1135,[2]Plan2!$U:$U,10)</f>
        <v>#VALUE!</v>
      </c>
      <c r="AD1135" s="18" t="e">
        <f>SUMIFS([2]Plan2!$H:$H,[2]Plan2!$A:$A,$D1135,[2]Plan2!$U:$U,11)</f>
        <v>#VALUE!</v>
      </c>
      <c r="AE1135" s="18" t="e">
        <f>SUMIFS([2]Plan2!$H:$H,[2]Plan2!$A:$A,$D1135,[2]Plan2!$U:$U,12)</f>
        <v>#VALUE!</v>
      </c>
      <c r="AF1135" s="18" t="e">
        <f>SUMIFS([2]Plan2!$H:$H,[2]Plan2!$A:$A,$D1135,[2]Plan2!$U:$U,1)</f>
        <v>#VALUE!</v>
      </c>
      <c r="AG1135" s="18" t="e">
        <f>SUMIFS([2]Plan2!$H:$H,[2]Plan2!$A:$A,$D1135,[2]Plan2!$U:$U,2)</f>
        <v>#VALUE!</v>
      </c>
      <c r="AH1135" s="18" t="e">
        <f>SUMIFS([2]Plan2!$H:$H,[2]Plan2!$A:$A,$D1135,[2]Plan2!$U:$U,3)</f>
        <v>#VALUE!</v>
      </c>
      <c r="AI1135" s="18" t="e">
        <f>SUMIFS([2]Plan2!$H:$H,[2]Plan2!$A:$A,$D1135,[2]Plan2!$U:$U,4)</f>
        <v>#VALUE!</v>
      </c>
      <c r="AJ1135" s="18" t="e">
        <f>SUMIFS([2]Plan2!$H:$H,[2]Plan2!$A:$A,$D1135,[2]Plan2!$U:$U,5)</f>
        <v>#VALUE!</v>
      </c>
      <c r="AK1135" s="23" t="e">
        <f t="shared" si="145"/>
        <v>#VALUE!</v>
      </c>
      <c r="AL1135" s="23" t="e">
        <f t="shared" si="147"/>
        <v>#VALUE!</v>
      </c>
      <c r="AM1135">
        <f t="shared" si="146"/>
        <v>0</v>
      </c>
    </row>
    <row r="1136" spans="1:39" ht="15.75" x14ac:dyDescent="0.25">
      <c r="A1136" s="21"/>
      <c r="B1136" s="21" t="s">
        <v>1520</v>
      </c>
      <c r="C1136" s="21">
        <v>14746135</v>
      </c>
      <c r="D1136" s="25">
        <v>101629</v>
      </c>
      <c r="E1136" s="21" t="s">
        <v>12</v>
      </c>
      <c r="F1136" s="31" t="s">
        <v>12</v>
      </c>
      <c r="G1136" s="21" t="s">
        <v>1989</v>
      </c>
      <c r="H1136" s="21" t="s">
        <v>151</v>
      </c>
      <c r="I1136" s="25" t="s">
        <v>77</v>
      </c>
      <c r="J1136" s="21" t="s">
        <v>21</v>
      </c>
      <c r="K1136" s="21"/>
      <c r="L1136" s="20">
        <v>45664</v>
      </c>
      <c r="M1136" s="20">
        <v>45782</v>
      </c>
      <c r="N1136" s="21" t="s">
        <v>18</v>
      </c>
      <c r="O1136" s="21">
        <v>15</v>
      </c>
      <c r="P1136" s="21">
        <v>1</v>
      </c>
      <c r="Q1136" s="21">
        <v>14</v>
      </c>
      <c r="R1136" s="15">
        <f t="shared" ref="R1136:R1146" si="149">(Q1136-P1136)/P1136</f>
        <v>13</v>
      </c>
      <c r="S1136" s="18" t="str">
        <f>IFERROR(VLOOKUP(D1136,'[1]comparativo br'!$A:$B,2,FALSE),"")</f>
        <v/>
      </c>
      <c r="T1136" s="18" t="str">
        <f>IFERROR(VLOOKUP(D1136,'[1]comparativo br'!$A:$C,3,FALSE),"")</f>
        <v/>
      </c>
      <c r="U1136" s="15" t="str">
        <f t="shared" si="144"/>
        <v/>
      </c>
      <c r="V1136" s="19" t="str">
        <f>IFERROR(VLOOKUP(D1136,'[1]comparativo br'!$A:$D,4,FALSE),"")</f>
        <v/>
      </c>
      <c r="W1136" s="19" t="str">
        <f>IFERROR(VLOOKUP(D1136,'[1]comparativo br'!$A:$E,5,FALSE),"")</f>
        <v/>
      </c>
      <c r="X1136" s="15" t="str">
        <f t="shared" si="143"/>
        <v/>
      </c>
      <c r="Y1136" s="18" t="e">
        <f>SUMIFS([2]Plan2!$H:$H,[2]Plan2!$A:$A,$D1136,[2]Plan2!$U:$U,6)</f>
        <v>#VALUE!</v>
      </c>
      <c r="Z1136" s="18" t="e">
        <f>SUMIFS([2]Plan2!$H:$H,[2]Plan2!$A:$A,$D1136,[2]Plan2!$U:$U,7)</f>
        <v>#VALUE!</v>
      </c>
      <c r="AA1136" s="18" t="e">
        <f>SUMIFS([2]Plan2!$H:$H,[2]Plan2!$A:$A,$D1136,[2]Plan2!$U:$U,8)</f>
        <v>#VALUE!</v>
      </c>
      <c r="AB1136" s="18" t="e">
        <f>SUMIFS([2]Plan2!$H:$H,[2]Plan2!$A:$A,$D1136,[2]Plan2!$U:$U,9)</f>
        <v>#VALUE!</v>
      </c>
      <c r="AC1136" s="18" t="e">
        <f>SUMIFS([2]Plan2!$H:$H,[2]Plan2!$A:$A,$D1136,[2]Plan2!$U:$U,10)</f>
        <v>#VALUE!</v>
      </c>
      <c r="AD1136" s="18" t="e">
        <f>SUMIFS([2]Plan2!$H:$H,[2]Plan2!$A:$A,$D1136,[2]Plan2!$U:$U,11)</f>
        <v>#VALUE!</v>
      </c>
      <c r="AE1136" s="18" t="e">
        <f>SUMIFS([2]Plan2!$H:$H,[2]Plan2!$A:$A,$D1136,[2]Plan2!$U:$U,12)</f>
        <v>#VALUE!</v>
      </c>
      <c r="AF1136" s="18" t="e">
        <f>SUMIFS([2]Plan2!$H:$H,[2]Plan2!$A:$A,$D1136,[2]Plan2!$U:$U,1)</f>
        <v>#VALUE!</v>
      </c>
      <c r="AG1136" s="18" t="e">
        <f>SUMIFS([2]Plan2!$H:$H,[2]Plan2!$A:$A,$D1136,[2]Plan2!$U:$U,2)</f>
        <v>#VALUE!</v>
      </c>
      <c r="AH1136" s="18" t="e">
        <f>SUMIFS([2]Plan2!$H:$H,[2]Plan2!$A:$A,$D1136,[2]Plan2!$U:$U,3)</f>
        <v>#VALUE!</v>
      </c>
      <c r="AI1136" s="18" t="e">
        <f>SUMIFS([2]Plan2!$H:$H,[2]Plan2!$A:$A,$D1136,[2]Plan2!$U:$U,4)</f>
        <v>#VALUE!</v>
      </c>
      <c r="AJ1136" s="18" t="e">
        <f>SUMIFS([2]Plan2!$H:$H,[2]Plan2!$A:$A,$D1136,[2]Plan2!$U:$U,5)</f>
        <v>#VALUE!</v>
      </c>
      <c r="AK1136" s="23" t="e">
        <f t="shared" si="145"/>
        <v>#VALUE!</v>
      </c>
      <c r="AL1136" s="23" t="e">
        <f t="shared" si="147"/>
        <v>#VALUE!</v>
      </c>
      <c r="AM1136">
        <f t="shared" si="146"/>
        <v>0</v>
      </c>
    </row>
    <row r="1137" spans="1:39" ht="15.75" x14ac:dyDescent="0.25">
      <c r="A1137" s="21" t="s">
        <v>1496</v>
      </c>
      <c r="B1137" s="21" t="s">
        <v>1519</v>
      </c>
      <c r="C1137" s="21">
        <v>14752633</v>
      </c>
      <c r="D1137" s="25">
        <v>500379</v>
      </c>
      <c r="E1137" s="21" t="s">
        <v>60</v>
      </c>
      <c r="F1137" s="31" t="s">
        <v>60</v>
      </c>
      <c r="G1137" s="21" t="s">
        <v>1052</v>
      </c>
      <c r="H1137" s="21" t="s">
        <v>245</v>
      </c>
      <c r="I1137" s="25" t="s">
        <v>84</v>
      </c>
      <c r="J1137" s="21" t="s">
        <v>27</v>
      </c>
      <c r="K1137" s="21" t="s">
        <v>28</v>
      </c>
      <c r="L1137" s="20">
        <v>45596</v>
      </c>
      <c r="M1137" s="20">
        <v>45797</v>
      </c>
      <c r="N1137" s="21" t="s">
        <v>18</v>
      </c>
      <c r="O1137" s="21">
        <v>30</v>
      </c>
      <c r="P1137" s="21">
        <v>19</v>
      </c>
      <c r="Q1137" s="21">
        <v>32</v>
      </c>
      <c r="R1137" s="15">
        <f t="shared" si="149"/>
        <v>0.68421052631578949</v>
      </c>
      <c r="S1137" s="18">
        <f>IFERROR(VLOOKUP(D1137,'[1]comparativo br'!$A:$B,2,FALSE),"")</f>
        <v>0</v>
      </c>
      <c r="T1137" s="18">
        <f>IFERROR(VLOOKUP(D1137,'[1]comparativo br'!$A:$C,3,FALSE),"")</f>
        <v>0</v>
      </c>
      <c r="U1137" s="15" t="str">
        <f t="shared" si="144"/>
        <v/>
      </c>
      <c r="V1137" s="19">
        <f>IFERROR(VLOOKUP(D1137,'[1]comparativo br'!$A:$D,4,FALSE),"")</f>
        <v>21</v>
      </c>
      <c r="W1137" s="19">
        <f>IFERROR(VLOOKUP(D1137,'[1]comparativo br'!$A:$E,5,FALSE),"")</f>
        <v>7</v>
      </c>
      <c r="X1137" s="15">
        <f t="shared" si="143"/>
        <v>-0.66666666666666663</v>
      </c>
      <c r="Y1137" s="18" t="e">
        <f>SUMIFS([2]Plan2!$H:$H,[2]Plan2!$A:$A,$D1137,[2]Plan2!$U:$U,6)</f>
        <v>#VALUE!</v>
      </c>
      <c r="Z1137" s="18" t="e">
        <f>SUMIFS([2]Plan2!$H:$H,[2]Plan2!$A:$A,$D1137,[2]Plan2!$U:$U,7)</f>
        <v>#VALUE!</v>
      </c>
      <c r="AA1137" s="18" t="e">
        <f>SUMIFS([2]Plan2!$H:$H,[2]Plan2!$A:$A,$D1137,[2]Plan2!$U:$U,8)</f>
        <v>#VALUE!</v>
      </c>
      <c r="AB1137" s="18" t="e">
        <f>SUMIFS([2]Plan2!$H:$H,[2]Plan2!$A:$A,$D1137,[2]Plan2!$U:$U,9)</f>
        <v>#VALUE!</v>
      </c>
      <c r="AC1137" s="18" t="e">
        <f>SUMIFS([2]Plan2!$H:$H,[2]Plan2!$A:$A,$D1137,[2]Plan2!$U:$U,10)</f>
        <v>#VALUE!</v>
      </c>
      <c r="AD1137" s="18" t="e">
        <f>SUMIFS([2]Plan2!$H:$H,[2]Plan2!$A:$A,$D1137,[2]Plan2!$U:$U,11)</f>
        <v>#VALUE!</v>
      </c>
      <c r="AE1137" s="18" t="e">
        <f>SUMIFS([2]Plan2!$H:$H,[2]Plan2!$A:$A,$D1137,[2]Plan2!$U:$U,12)</f>
        <v>#VALUE!</v>
      </c>
      <c r="AF1137" s="18" t="e">
        <f>SUMIFS([2]Plan2!$H:$H,[2]Plan2!$A:$A,$D1137,[2]Plan2!$U:$U,1)</f>
        <v>#VALUE!</v>
      </c>
      <c r="AG1137" s="18" t="e">
        <f>SUMIFS([2]Plan2!$H:$H,[2]Plan2!$A:$A,$D1137,[2]Plan2!$U:$U,2)</f>
        <v>#VALUE!</v>
      </c>
      <c r="AH1137" s="18" t="e">
        <f>SUMIFS([2]Plan2!$H:$H,[2]Plan2!$A:$A,$D1137,[2]Plan2!$U:$U,3)</f>
        <v>#VALUE!</v>
      </c>
      <c r="AI1137" s="18" t="e">
        <f>SUMIFS([2]Plan2!$H:$H,[2]Plan2!$A:$A,$D1137,[2]Plan2!$U:$U,4)</f>
        <v>#VALUE!</v>
      </c>
      <c r="AJ1137" s="18" t="e">
        <f>SUMIFS([2]Plan2!$H:$H,[2]Plan2!$A:$A,$D1137,[2]Plan2!$U:$U,5)</f>
        <v>#VALUE!</v>
      </c>
      <c r="AK1137" s="23" t="e">
        <f t="shared" si="145"/>
        <v>#VALUE!</v>
      </c>
      <c r="AL1137" s="23" t="e">
        <f t="shared" si="147"/>
        <v>#VALUE!</v>
      </c>
      <c r="AM1137">
        <f t="shared" si="146"/>
        <v>0</v>
      </c>
    </row>
    <row r="1138" spans="1:39" ht="15.75" x14ac:dyDescent="0.25">
      <c r="A1138" s="21"/>
      <c r="B1138" s="21" t="s">
        <v>1520</v>
      </c>
      <c r="C1138" s="21">
        <v>14858434</v>
      </c>
      <c r="D1138" s="25">
        <v>193037</v>
      </c>
      <c r="E1138" s="21" t="s">
        <v>24</v>
      </c>
      <c r="F1138" s="31" t="s">
        <v>2453</v>
      </c>
      <c r="G1138" s="21" t="s">
        <v>868</v>
      </c>
      <c r="H1138" s="21" t="s">
        <v>172</v>
      </c>
      <c r="I1138" s="25" t="s">
        <v>20</v>
      </c>
      <c r="J1138" s="21" t="s">
        <v>21</v>
      </c>
      <c r="K1138" s="21"/>
      <c r="L1138" s="20">
        <v>45608</v>
      </c>
      <c r="M1138" s="20">
        <v>45601</v>
      </c>
      <c r="N1138" s="21" t="s">
        <v>53</v>
      </c>
      <c r="O1138" s="21">
        <v>9</v>
      </c>
      <c r="P1138" s="21">
        <v>10</v>
      </c>
      <c r="Q1138" s="21">
        <v>7</v>
      </c>
      <c r="R1138" s="15">
        <f t="shared" si="149"/>
        <v>-0.3</v>
      </c>
      <c r="S1138" s="18" t="str">
        <f>IFERROR(VLOOKUP(D1138,'[1]comparativo br'!$A:$B,2,FALSE),"")</f>
        <v/>
      </c>
      <c r="T1138" s="18" t="str">
        <f>IFERROR(VLOOKUP(D1138,'[1]comparativo br'!$A:$C,3,FALSE),"")</f>
        <v/>
      </c>
      <c r="U1138" s="15" t="str">
        <f t="shared" si="144"/>
        <v/>
      </c>
      <c r="V1138" s="19" t="str">
        <f>IFERROR(VLOOKUP(D1138,'[1]comparativo br'!$A:$D,4,FALSE),"")</f>
        <v/>
      </c>
      <c r="W1138" s="19" t="str">
        <f>IFERROR(VLOOKUP(D1138,'[1]comparativo br'!$A:$E,5,FALSE),"")</f>
        <v/>
      </c>
      <c r="X1138" s="15" t="str">
        <f t="shared" si="143"/>
        <v/>
      </c>
      <c r="Y1138" s="18" t="e">
        <f>SUMIFS([2]Plan2!$H:$H,[2]Plan2!$A:$A,$D1138,[2]Plan2!$U:$U,6)</f>
        <v>#VALUE!</v>
      </c>
      <c r="Z1138" s="18" t="e">
        <f>SUMIFS([2]Plan2!$H:$H,[2]Plan2!$A:$A,$D1138,[2]Plan2!$U:$U,7)</f>
        <v>#VALUE!</v>
      </c>
      <c r="AA1138" s="18" t="e">
        <f>SUMIFS([2]Plan2!$H:$H,[2]Plan2!$A:$A,$D1138,[2]Plan2!$U:$U,8)</f>
        <v>#VALUE!</v>
      </c>
      <c r="AB1138" s="18" t="e">
        <f>SUMIFS([2]Plan2!$H:$H,[2]Plan2!$A:$A,$D1138,[2]Plan2!$U:$U,9)</f>
        <v>#VALUE!</v>
      </c>
      <c r="AC1138" s="18" t="e">
        <f>SUMIFS([2]Plan2!$H:$H,[2]Plan2!$A:$A,$D1138,[2]Plan2!$U:$U,10)</f>
        <v>#VALUE!</v>
      </c>
      <c r="AD1138" s="18" t="e">
        <f>SUMIFS([2]Plan2!$H:$H,[2]Plan2!$A:$A,$D1138,[2]Plan2!$U:$U,11)</f>
        <v>#VALUE!</v>
      </c>
      <c r="AE1138" s="18" t="e">
        <f>SUMIFS([2]Plan2!$H:$H,[2]Plan2!$A:$A,$D1138,[2]Plan2!$U:$U,12)</f>
        <v>#VALUE!</v>
      </c>
      <c r="AF1138" s="18" t="e">
        <f>SUMIFS([2]Plan2!$H:$H,[2]Plan2!$A:$A,$D1138,[2]Plan2!$U:$U,1)</f>
        <v>#VALUE!</v>
      </c>
      <c r="AG1138" s="18" t="e">
        <f>SUMIFS([2]Plan2!$H:$H,[2]Plan2!$A:$A,$D1138,[2]Plan2!$U:$U,2)</f>
        <v>#VALUE!</v>
      </c>
      <c r="AH1138" s="18" t="e">
        <f>SUMIFS([2]Plan2!$H:$H,[2]Plan2!$A:$A,$D1138,[2]Plan2!$U:$U,3)</f>
        <v>#VALUE!</v>
      </c>
      <c r="AI1138" s="18" t="e">
        <f>SUMIFS([2]Plan2!$H:$H,[2]Plan2!$A:$A,$D1138,[2]Plan2!$U:$U,4)</f>
        <v>#VALUE!</v>
      </c>
      <c r="AJ1138" s="18" t="e">
        <f>SUMIFS([2]Plan2!$H:$H,[2]Plan2!$A:$A,$D1138,[2]Plan2!$U:$U,5)</f>
        <v>#VALUE!</v>
      </c>
      <c r="AK1138" s="23" t="e">
        <f t="shared" si="145"/>
        <v>#VALUE!</v>
      </c>
      <c r="AL1138" s="23" t="e">
        <f t="shared" si="147"/>
        <v>#VALUE!</v>
      </c>
      <c r="AM1138">
        <f t="shared" si="146"/>
        <v>0</v>
      </c>
    </row>
    <row r="1139" spans="1:39" ht="15.75" x14ac:dyDescent="0.25">
      <c r="A1139" s="21" t="s">
        <v>23</v>
      </c>
      <c r="B1139" s="21" t="s">
        <v>1519</v>
      </c>
      <c r="C1139" s="21">
        <v>14892124</v>
      </c>
      <c r="D1139" s="25">
        <v>101032</v>
      </c>
      <c r="E1139" s="21" t="s">
        <v>12</v>
      </c>
      <c r="F1139" s="31" t="s">
        <v>12</v>
      </c>
      <c r="G1139" s="21" t="s">
        <v>224</v>
      </c>
      <c r="H1139" s="21" t="s">
        <v>50</v>
      </c>
      <c r="I1139" s="25" t="s">
        <v>51</v>
      </c>
      <c r="J1139" s="21" t="s">
        <v>16</v>
      </c>
      <c r="K1139" s="21" t="s">
        <v>17</v>
      </c>
      <c r="L1139" s="20">
        <v>44834</v>
      </c>
      <c r="M1139" s="20">
        <v>45790</v>
      </c>
      <c r="N1139" s="21" t="s">
        <v>18</v>
      </c>
      <c r="O1139" s="21">
        <v>221</v>
      </c>
      <c r="P1139" s="21">
        <v>59</v>
      </c>
      <c r="Q1139" s="21">
        <v>106</v>
      </c>
      <c r="R1139" s="15">
        <f t="shared" si="149"/>
        <v>0.79661016949152541</v>
      </c>
      <c r="S1139" s="18">
        <f>IFERROR(VLOOKUP(D1139,'[1]comparativo br'!$A:$B,2,FALSE),"")</f>
        <v>0</v>
      </c>
      <c r="T1139" s="18">
        <f>IFERROR(VLOOKUP(D1139,'[1]comparativo br'!$A:$C,3,FALSE),"")</f>
        <v>0</v>
      </c>
      <c r="U1139" s="15" t="str">
        <f t="shared" si="144"/>
        <v/>
      </c>
      <c r="V1139" s="19">
        <f>IFERROR(VLOOKUP(D1139,'[1]comparativo br'!$A:$D,4,FALSE),"")</f>
        <v>344</v>
      </c>
      <c r="W1139" s="19">
        <f>IFERROR(VLOOKUP(D1139,'[1]comparativo br'!$A:$E,5,FALSE),"")</f>
        <v>1981</v>
      </c>
      <c r="X1139" s="15">
        <f t="shared" si="143"/>
        <v>4.7587209302325579</v>
      </c>
      <c r="Y1139" s="18" t="e">
        <f>SUMIFS([2]Plan2!$H:$H,[2]Plan2!$A:$A,$D1139,[2]Plan2!$U:$U,6)</f>
        <v>#VALUE!</v>
      </c>
      <c r="Z1139" s="18" t="e">
        <f>SUMIFS([2]Plan2!$H:$H,[2]Plan2!$A:$A,$D1139,[2]Plan2!$U:$U,7)</f>
        <v>#VALUE!</v>
      </c>
      <c r="AA1139" s="18" t="e">
        <f>SUMIFS([2]Plan2!$H:$H,[2]Plan2!$A:$A,$D1139,[2]Plan2!$U:$U,8)</f>
        <v>#VALUE!</v>
      </c>
      <c r="AB1139" s="18" t="e">
        <f>SUMIFS([2]Plan2!$H:$H,[2]Plan2!$A:$A,$D1139,[2]Plan2!$U:$U,9)</f>
        <v>#VALUE!</v>
      </c>
      <c r="AC1139" s="18" t="e">
        <f>SUMIFS([2]Plan2!$H:$H,[2]Plan2!$A:$A,$D1139,[2]Plan2!$U:$U,10)</f>
        <v>#VALUE!</v>
      </c>
      <c r="AD1139" s="18" t="e">
        <f>SUMIFS([2]Plan2!$H:$H,[2]Plan2!$A:$A,$D1139,[2]Plan2!$U:$U,11)</f>
        <v>#VALUE!</v>
      </c>
      <c r="AE1139" s="18" t="e">
        <f>SUMIFS([2]Plan2!$H:$H,[2]Plan2!$A:$A,$D1139,[2]Plan2!$U:$U,12)</f>
        <v>#VALUE!</v>
      </c>
      <c r="AF1139" s="18" t="e">
        <f>SUMIFS([2]Plan2!$H:$H,[2]Plan2!$A:$A,$D1139,[2]Plan2!$U:$U,1)</f>
        <v>#VALUE!</v>
      </c>
      <c r="AG1139" s="18" t="e">
        <f>SUMIFS([2]Plan2!$H:$H,[2]Plan2!$A:$A,$D1139,[2]Plan2!$U:$U,2)</f>
        <v>#VALUE!</v>
      </c>
      <c r="AH1139" s="18" t="e">
        <f>SUMIFS([2]Plan2!$H:$H,[2]Plan2!$A:$A,$D1139,[2]Plan2!$U:$U,3)</f>
        <v>#VALUE!</v>
      </c>
      <c r="AI1139" s="18" t="e">
        <f>SUMIFS([2]Plan2!$H:$H,[2]Plan2!$A:$A,$D1139,[2]Plan2!$U:$U,4)</f>
        <v>#VALUE!</v>
      </c>
      <c r="AJ1139" s="18" t="e">
        <f>SUMIFS([2]Plan2!$H:$H,[2]Plan2!$A:$A,$D1139,[2]Plan2!$U:$U,5)</f>
        <v>#VALUE!</v>
      </c>
      <c r="AK1139" s="23" t="e">
        <f t="shared" si="145"/>
        <v>#VALUE!</v>
      </c>
      <c r="AL1139" s="23" t="e">
        <f t="shared" si="147"/>
        <v>#VALUE!</v>
      </c>
      <c r="AM1139">
        <f t="shared" si="146"/>
        <v>0</v>
      </c>
    </row>
    <row r="1140" spans="1:39" ht="15.75" x14ac:dyDescent="0.25">
      <c r="A1140" s="21" t="s">
        <v>23</v>
      </c>
      <c r="B1140" s="21" t="s">
        <v>1519</v>
      </c>
      <c r="C1140" s="21">
        <v>14892124</v>
      </c>
      <c r="D1140" s="25">
        <v>193934</v>
      </c>
      <c r="E1140" s="21" t="s">
        <v>12</v>
      </c>
      <c r="F1140" s="31" t="s">
        <v>12</v>
      </c>
      <c r="G1140" s="21" t="s">
        <v>224</v>
      </c>
      <c r="H1140" s="21" t="s">
        <v>14</v>
      </c>
      <c r="I1140" s="25" t="s">
        <v>15</v>
      </c>
      <c r="J1140" s="21" t="s">
        <v>16</v>
      </c>
      <c r="K1140" s="21" t="s">
        <v>17</v>
      </c>
      <c r="L1140" s="20">
        <v>45443</v>
      </c>
      <c r="M1140" s="20">
        <v>45790</v>
      </c>
      <c r="N1140" s="21" t="s">
        <v>18</v>
      </c>
      <c r="O1140" s="21">
        <v>44</v>
      </c>
      <c r="P1140" s="21">
        <v>63</v>
      </c>
      <c r="Q1140" s="21">
        <v>57</v>
      </c>
      <c r="R1140" s="15">
        <f t="shared" si="149"/>
        <v>-9.5238095238095233E-2</v>
      </c>
      <c r="S1140" s="18">
        <f>IFERROR(VLOOKUP(D1140,'[1]comparativo br'!$A:$B,2,FALSE),"")</f>
        <v>0</v>
      </c>
      <c r="T1140" s="18">
        <f>IFERROR(VLOOKUP(D1140,'[1]comparativo br'!$A:$C,3,FALSE),"")</f>
        <v>0</v>
      </c>
      <c r="U1140" s="15" t="str">
        <f t="shared" si="144"/>
        <v/>
      </c>
      <c r="V1140" s="19">
        <f>IFERROR(VLOOKUP(D1140,'[1]comparativo br'!$A:$D,4,FALSE),"")</f>
        <v>193</v>
      </c>
      <c r="W1140" s="19">
        <f>IFERROR(VLOOKUP(D1140,'[1]comparativo br'!$A:$E,5,FALSE),"")</f>
        <v>437</v>
      </c>
      <c r="X1140" s="15">
        <f t="shared" si="143"/>
        <v>1.2642487046632125</v>
      </c>
      <c r="Y1140" s="18" t="e">
        <f>SUMIFS([2]Plan2!$H:$H,[2]Plan2!$A:$A,$D1140,[2]Plan2!$U:$U,6)</f>
        <v>#VALUE!</v>
      </c>
      <c r="Z1140" s="18" t="e">
        <f>SUMIFS([2]Plan2!$H:$H,[2]Plan2!$A:$A,$D1140,[2]Plan2!$U:$U,7)</f>
        <v>#VALUE!</v>
      </c>
      <c r="AA1140" s="18" t="e">
        <f>SUMIFS([2]Plan2!$H:$H,[2]Plan2!$A:$A,$D1140,[2]Plan2!$U:$U,8)</f>
        <v>#VALUE!</v>
      </c>
      <c r="AB1140" s="18" t="e">
        <f>SUMIFS([2]Plan2!$H:$H,[2]Plan2!$A:$A,$D1140,[2]Plan2!$U:$U,9)</f>
        <v>#VALUE!</v>
      </c>
      <c r="AC1140" s="18" t="e">
        <f>SUMIFS([2]Plan2!$H:$H,[2]Plan2!$A:$A,$D1140,[2]Plan2!$U:$U,10)</f>
        <v>#VALUE!</v>
      </c>
      <c r="AD1140" s="18" t="e">
        <f>SUMIFS([2]Plan2!$H:$H,[2]Plan2!$A:$A,$D1140,[2]Plan2!$U:$U,11)</f>
        <v>#VALUE!</v>
      </c>
      <c r="AE1140" s="18" t="e">
        <f>SUMIFS([2]Plan2!$H:$H,[2]Plan2!$A:$A,$D1140,[2]Plan2!$U:$U,12)</f>
        <v>#VALUE!</v>
      </c>
      <c r="AF1140" s="18" t="e">
        <f>SUMIFS([2]Plan2!$H:$H,[2]Plan2!$A:$A,$D1140,[2]Plan2!$U:$U,1)</f>
        <v>#VALUE!</v>
      </c>
      <c r="AG1140" s="18" t="e">
        <f>SUMIFS([2]Plan2!$H:$H,[2]Plan2!$A:$A,$D1140,[2]Plan2!$U:$U,2)</f>
        <v>#VALUE!</v>
      </c>
      <c r="AH1140" s="18" t="e">
        <f>SUMIFS([2]Plan2!$H:$H,[2]Plan2!$A:$A,$D1140,[2]Plan2!$U:$U,3)</f>
        <v>#VALUE!</v>
      </c>
      <c r="AI1140" s="18" t="e">
        <f>SUMIFS([2]Plan2!$H:$H,[2]Plan2!$A:$A,$D1140,[2]Plan2!$U:$U,4)</f>
        <v>#VALUE!</v>
      </c>
      <c r="AJ1140" s="18" t="e">
        <f>SUMIFS([2]Plan2!$H:$H,[2]Plan2!$A:$A,$D1140,[2]Plan2!$U:$U,5)</f>
        <v>#VALUE!</v>
      </c>
      <c r="AK1140" s="23" t="e">
        <f t="shared" si="145"/>
        <v>#VALUE!</v>
      </c>
      <c r="AL1140" s="23" t="e">
        <f t="shared" si="147"/>
        <v>#VALUE!</v>
      </c>
      <c r="AM1140">
        <f t="shared" si="146"/>
        <v>0</v>
      </c>
    </row>
    <row r="1141" spans="1:39" ht="15.75" x14ac:dyDescent="0.25">
      <c r="A1141" s="21" t="s">
        <v>23</v>
      </c>
      <c r="B1141" s="21" t="s">
        <v>1520</v>
      </c>
      <c r="C1141" s="21">
        <v>14892124</v>
      </c>
      <c r="D1141" s="25">
        <v>100578</v>
      </c>
      <c r="E1141" s="21" t="s">
        <v>12</v>
      </c>
      <c r="F1141" s="31" t="s">
        <v>12</v>
      </c>
      <c r="G1141" s="21" t="s">
        <v>224</v>
      </c>
      <c r="H1141" s="21" t="s">
        <v>58</v>
      </c>
      <c r="I1141" s="25" t="s">
        <v>15</v>
      </c>
      <c r="J1141" s="21" t="s">
        <v>16</v>
      </c>
      <c r="K1141" s="21" t="s">
        <v>17</v>
      </c>
      <c r="L1141" s="20">
        <v>45797</v>
      </c>
      <c r="M1141" s="20">
        <v>45799</v>
      </c>
      <c r="N1141" s="21" t="s">
        <v>18</v>
      </c>
      <c r="O1141" s="21">
        <v>1422</v>
      </c>
      <c r="P1141" s="21">
        <v>597</v>
      </c>
      <c r="Q1141" s="21">
        <v>1139</v>
      </c>
      <c r="R1141" s="15">
        <f t="shared" si="149"/>
        <v>0.90787269681742044</v>
      </c>
      <c r="S1141" s="18">
        <f>IFERROR(VLOOKUP(D1141,'[1]comparativo br'!$A:$B,2,FALSE),"")</f>
        <v>310890</v>
      </c>
      <c r="T1141" s="18">
        <f>IFERROR(VLOOKUP(D1141,'[1]comparativo br'!$A:$C,3,FALSE),"")</f>
        <v>613760</v>
      </c>
      <c r="U1141" s="15">
        <f t="shared" si="144"/>
        <v>0.97420309434205021</v>
      </c>
      <c r="V1141" s="19">
        <f>IFERROR(VLOOKUP(D1141,'[1]comparativo br'!$A:$D,4,FALSE),"")</f>
        <v>4821</v>
      </c>
      <c r="W1141" s="19">
        <f>IFERROR(VLOOKUP(D1141,'[1]comparativo br'!$A:$E,5,FALSE),"")</f>
        <v>3505</v>
      </c>
      <c r="X1141" s="15">
        <f t="shared" si="143"/>
        <v>-0.27297241236258035</v>
      </c>
      <c r="Y1141" s="18" t="e">
        <f>SUMIFS([2]Plan2!$H:$H,[2]Plan2!$A:$A,$D1141,[2]Plan2!$U:$U,6)</f>
        <v>#VALUE!</v>
      </c>
      <c r="Z1141" s="18" t="e">
        <f>SUMIFS([2]Plan2!$H:$H,[2]Plan2!$A:$A,$D1141,[2]Plan2!$U:$U,7)</f>
        <v>#VALUE!</v>
      </c>
      <c r="AA1141" s="18" t="e">
        <f>SUMIFS([2]Plan2!$H:$H,[2]Plan2!$A:$A,$D1141,[2]Plan2!$U:$U,8)</f>
        <v>#VALUE!</v>
      </c>
      <c r="AB1141" s="18" t="e">
        <f>SUMIFS([2]Plan2!$H:$H,[2]Plan2!$A:$A,$D1141,[2]Plan2!$U:$U,9)</f>
        <v>#VALUE!</v>
      </c>
      <c r="AC1141" s="18" t="e">
        <f>SUMIFS([2]Plan2!$H:$H,[2]Plan2!$A:$A,$D1141,[2]Plan2!$U:$U,10)</f>
        <v>#VALUE!</v>
      </c>
      <c r="AD1141" s="18" t="e">
        <f>SUMIFS([2]Plan2!$H:$H,[2]Plan2!$A:$A,$D1141,[2]Plan2!$U:$U,11)</f>
        <v>#VALUE!</v>
      </c>
      <c r="AE1141" s="18" t="e">
        <f>SUMIFS([2]Plan2!$H:$H,[2]Plan2!$A:$A,$D1141,[2]Plan2!$U:$U,12)</f>
        <v>#VALUE!</v>
      </c>
      <c r="AF1141" s="18" t="e">
        <f>SUMIFS([2]Plan2!$H:$H,[2]Plan2!$A:$A,$D1141,[2]Plan2!$U:$U,1)</f>
        <v>#VALUE!</v>
      </c>
      <c r="AG1141" s="18" t="e">
        <f>SUMIFS([2]Plan2!$H:$H,[2]Plan2!$A:$A,$D1141,[2]Plan2!$U:$U,2)</f>
        <v>#VALUE!</v>
      </c>
      <c r="AH1141" s="18" t="e">
        <f>SUMIFS([2]Plan2!$H:$H,[2]Plan2!$A:$A,$D1141,[2]Plan2!$U:$U,3)</f>
        <v>#VALUE!</v>
      </c>
      <c r="AI1141" s="18" t="e">
        <f>SUMIFS([2]Plan2!$H:$H,[2]Plan2!$A:$A,$D1141,[2]Plan2!$U:$U,4)</f>
        <v>#VALUE!</v>
      </c>
      <c r="AJ1141" s="18" t="e">
        <f>SUMIFS([2]Plan2!$H:$H,[2]Plan2!$A:$A,$D1141,[2]Plan2!$U:$U,5)</f>
        <v>#VALUE!</v>
      </c>
      <c r="AK1141" s="23" t="e">
        <f t="shared" si="145"/>
        <v>#VALUE!</v>
      </c>
      <c r="AL1141" s="23" t="e">
        <f t="shared" si="147"/>
        <v>#VALUE!</v>
      </c>
      <c r="AM1141">
        <f t="shared" si="146"/>
        <v>0</v>
      </c>
    </row>
    <row r="1142" spans="1:39" ht="15.75" x14ac:dyDescent="0.25">
      <c r="A1142" s="21" t="s">
        <v>23</v>
      </c>
      <c r="B1142" s="21" t="s">
        <v>1519</v>
      </c>
      <c r="C1142" s="21">
        <v>14892124</v>
      </c>
      <c r="D1142" s="25">
        <v>101007</v>
      </c>
      <c r="E1142" s="21" t="s">
        <v>12</v>
      </c>
      <c r="F1142" s="31" t="s">
        <v>12</v>
      </c>
      <c r="G1142" s="21" t="s">
        <v>224</v>
      </c>
      <c r="H1142" s="21" t="s">
        <v>159</v>
      </c>
      <c r="I1142" s="25" t="s">
        <v>79</v>
      </c>
      <c r="J1142" s="21" t="s">
        <v>16</v>
      </c>
      <c r="K1142" s="21" t="s">
        <v>17</v>
      </c>
      <c r="L1142" s="20">
        <v>45260</v>
      </c>
      <c r="M1142" s="20">
        <v>45799</v>
      </c>
      <c r="N1142" s="21" t="s">
        <v>18</v>
      </c>
      <c r="O1142" s="21">
        <v>126</v>
      </c>
      <c r="P1142" s="21">
        <v>61</v>
      </c>
      <c r="Q1142" s="21">
        <v>90</v>
      </c>
      <c r="R1142" s="15">
        <f t="shared" si="149"/>
        <v>0.47540983606557374</v>
      </c>
      <c r="S1142" s="18">
        <f>IFERROR(VLOOKUP(D1142,'[1]comparativo br'!$A:$B,2,FALSE),"")</f>
        <v>0</v>
      </c>
      <c r="T1142" s="18">
        <f>IFERROR(VLOOKUP(D1142,'[1]comparativo br'!$A:$C,3,FALSE),"")</f>
        <v>0</v>
      </c>
      <c r="U1142" s="15" t="str">
        <f t="shared" si="144"/>
        <v/>
      </c>
      <c r="V1142" s="19">
        <f>IFERROR(VLOOKUP(D1142,'[1]comparativo br'!$A:$D,4,FALSE),"")</f>
        <v>208</v>
      </c>
      <c r="W1142" s="19">
        <f>IFERROR(VLOOKUP(D1142,'[1]comparativo br'!$A:$E,5,FALSE),"")</f>
        <v>203</v>
      </c>
      <c r="X1142" s="15">
        <f t="shared" si="143"/>
        <v>-2.403846153846154E-2</v>
      </c>
      <c r="Y1142" s="18" t="e">
        <f>SUMIFS([2]Plan2!$H:$H,[2]Plan2!$A:$A,$D1142,[2]Plan2!$U:$U,6)</f>
        <v>#VALUE!</v>
      </c>
      <c r="Z1142" s="18" t="e">
        <f>SUMIFS([2]Plan2!$H:$H,[2]Plan2!$A:$A,$D1142,[2]Plan2!$U:$U,7)</f>
        <v>#VALUE!</v>
      </c>
      <c r="AA1142" s="18" t="e">
        <f>SUMIFS([2]Plan2!$H:$H,[2]Plan2!$A:$A,$D1142,[2]Plan2!$U:$U,8)</f>
        <v>#VALUE!</v>
      </c>
      <c r="AB1142" s="18" t="e">
        <f>SUMIFS([2]Plan2!$H:$H,[2]Plan2!$A:$A,$D1142,[2]Plan2!$U:$U,9)</f>
        <v>#VALUE!</v>
      </c>
      <c r="AC1142" s="18" t="e">
        <f>SUMIFS([2]Plan2!$H:$H,[2]Plan2!$A:$A,$D1142,[2]Plan2!$U:$U,10)</f>
        <v>#VALUE!</v>
      </c>
      <c r="AD1142" s="18" t="e">
        <f>SUMIFS([2]Plan2!$H:$H,[2]Plan2!$A:$A,$D1142,[2]Plan2!$U:$U,11)</f>
        <v>#VALUE!</v>
      </c>
      <c r="AE1142" s="18" t="e">
        <f>SUMIFS([2]Plan2!$H:$H,[2]Plan2!$A:$A,$D1142,[2]Plan2!$U:$U,12)</f>
        <v>#VALUE!</v>
      </c>
      <c r="AF1142" s="18" t="e">
        <f>SUMIFS([2]Plan2!$H:$H,[2]Plan2!$A:$A,$D1142,[2]Plan2!$U:$U,1)</f>
        <v>#VALUE!</v>
      </c>
      <c r="AG1142" s="18" t="e">
        <f>SUMIFS([2]Plan2!$H:$H,[2]Plan2!$A:$A,$D1142,[2]Plan2!$U:$U,2)</f>
        <v>#VALUE!</v>
      </c>
      <c r="AH1142" s="18" t="e">
        <f>SUMIFS([2]Plan2!$H:$H,[2]Plan2!$A:$A,$D1142,[2]Plan2!$U:$U,3)</f>
        <v>#VALUE!</v>
      </c>
      <c r="AI1142" s="18" t="e">
        <f>SUMIFS([2]Plan2!$H:$H,[2]Plan2!$A:$A,$D1142,[2]Plan2!$U:$U,4)</f>
        <v>#VALUE!</v>
      </c>
      <c r="AJ1142" s="18" t="e">
        <f>SUMIFS([2]Plan2!$H:$H,[2]Plan2!$A:$A,$D1142,[2]Plan2!$U:$U,5)</f>
        <v>#VALUE!</v>
      </c>
      <c r="AK1142" s="23" t="e">
        <f t="shared" si="145"/>
        <v>#VALUE!</v>
      </c>
      <c r="AL1142" s="23" t="e">
        <f t="shared" si="147"/>
        <v>#VALUE!</v>
      </c>
      <c r="AM1142">
        <f t="shared" si="146"/>
        <v>0</v>
      </c>
    </row>
    <row r="1143" spans="1:39" ht="15.75" x14ac:dyDescent="0.25">
      <c r="A1143" s="21"/>
      <c r="B1143" s="21" t="s">
        <v>1519</v>
      </c>
      <c r="C1143" s="21">
        <v>14897684</v>
      </c>
      <c r="D1143" s="25">
        <v>191694</v>
      </c>
      <c r="E1143" s="21" t="s">
        <v>1180</v>
      </c>
      <c r="F1143" s="31" t="s">
        <v>1180</v>
      </c>
      <c r="G1143" s="21" t="s">
        <v>1592</v>
      </c>
      <c r="H1143" s="21" t="s">
        <v>1593</v>
      </c>
      <c r="I1143" s="25" t="s">
        <v>63</v>
      </c>
      <c r="J1143" s="21" t="s">
        <v>67</v>
      </c>
      <c r="K1143" s="21" t="s">
        <v>416</v>
      </c>
      <c r="L1143" s="20">
        <v>45315</v>
      </c>
      <c r="M1143" s="20">
        <v>45372</v>
      </c>
      <c r="N1143" s="21" t="s">
        <v>53</v>
      </c>
      <c r="O1143" s="21">
        <v>0</v>
      </c>
      <c r="P1143" s="21">
        <v>1</v>
      </c>
      <c r="Q1143" s="21">
        <v>0</v>
      </c>
      <c r="R1143" s="15">
        <f t="shared" si="149"/>
        <v>-1</v>
      </c>
      <c r="S1143" s="18" t="str">
        <f>IFERROR(VLOOKUP(D1143,'[1]comparativo br'!$A:$B,2,FALSE),"")</f>
        <v/>
      </c>
      <c r="T1143" s="18" t="str">
        <f>IFERROR(VLOOKUP(D1143,'[1]comparativo br'!$A:$C,3,FALSE),"")</f>
        <v/>
      </c>
      <c r="U1143" s="15" t="str">
        <f t="shared" si="144"/>
        <v/>
      </c>
      <c r="V1143" s="19" t="str">
        <f>IFERROR(VLOOKUP(D1143,'[1]comparativo br'!$A:$D,4,FALSE),"")</f>
        <v/>
      </c>
      <c r="W1143" s="19" t="str">
        <f>IFERROR(VLOOKUP(D1143,'[1]comparativo br'!$A:$E,5,FALSE),"")</f>
        <v/>
      </c>
      <c r="X1143" s="15" t="str">
        <f t="shared" si="143"/>
        <v/>
      </c>
      <c r="Y1143" s="18" t="e">
        <f>SUMIFS([2]Plan2!$H:$H,[2]Plan2!$A:$A,$D1143,[2]Plan2!$U:$U,6)</f>
        <v>#VALUE!</v>
      </c>
      <c r="Z1143" s="18" t="e">
        <f>SUMIFS([2]Plan2!$H:$H,[2]Plan2!$A:$A,$D1143,[2]Plan2!$U:$U,7)</f>
        <v>#VALUE!</v>
      </c>
      <c r="AA1143" s="18" t="e">
        <f>SUMIFS([2]Plan2!$H:$H,[2]Plan2!$A:$A,$D1143,[2]Plan2!$U:$U,8)</f>
        <v>#VALUE!</v>
      </c>
      <c r="AB1143" s="18" t="e">
        <f>SUMIFS([2]Plan2!$H:$H,[2]Plan2!$A:$A,$D1143,[2]Plan2!$U:$U,9)</f>
        <v>#VALUE!</v>
      </c>
      <c r="AC1143" s="18" t="e">
        <f>SUMIFS([2]Plan2!$H:$H,[2]Plan2!$A:$A,$D1143,[2]Plan2!$U:$U,10)</f>
        <v>#VALUE!</v>
      </c>
      <c r="AD1143" s="18" t="e">
        <f>SUMIFS([2]Plan2!$H:$H,[2]Plan2!$A:$A,$D1143,[2]Plan2!$U:$U,11)</f>
        <v>#VALUE!</v>
      </c>
      <c r="AE1143" s="18" t="e">
        <f>SUMIFS([2]Plan2!$H:$H,[2]Plan2!$A:$A,$D1143,[2]Plan2!$U:$U,12)</f>
        <v>#VALUE!</v>
      </c>
      <c r="AF1143" s="18" t="e">
        <f>SUMIFS([2]Plan2!$H:$H,[2]Plan2!$A:$A,$D1143,[2]Plan2!$U:$U,1)</f>
        <v>#VALUE!</v>
      </c>
      <c r="AG1143" s="18" t="e">
        <f>SUMIFS([2]Plan2!$H:$H,[2]Plan2!$A:$A,$D1143,[2]Plan2!$U:$U,2)</f>
        <v>#VALUE!</v>
      </c>
      <c r="AH1143" s="18" t="e">
        <f>SUMIFS([2]Plan2!$H:$H,[2]Plan2!$A:$A,$D1143,[2]Plan2!$U:$U,3)</f>
        <v>#VALUE!</v>
      </c>
      <c r="AI1143" s="18" t="e">
        <f>SUMIFS([2]Plan2!$H:$H,[2]Plan2!$A:$A,$D1143,[2]Plan2!$U:$U,4)</f>
        <v>#VALUE!</v>
      </c>
      <c r="AJ1143" s="18" t="e">
        <f>SUMIFS([2]Plan2!$H:$H,[2]Plan2!$A:$A,$D1143,[2]Plan2!$U:$U,5)</f>
        <v>#VALUE!</v>
      </c>
      <c r="AK1143" s="23" t="e">
        <f t="shared" si="145"/>
        <v>#VALUE!</v>
      </c>
      <c r="AL1143" s="23" t="e">
        <f t="shared" si="147"/>
        <v>#VALUE!</v>
      </c>
      <c r="AM1143">
        <f t="shared" si="146"/>
        <v>0</v>
      </c>
    </row>
    <row r="1144" spans="1:39" ht="15.75" x14ac:dyDescent="0.25">
      <c r="A1144" s="21"/>
      <c r="B1144" s="21" t="s">
        <v>1520</v>
      </c>
      <c r="C1144" s="21">
        <v>14965637</v>
      </c>
      <c r="D1144" s="25">
        <v>191735</v>
      </c>
      <c r="E1144" s="21" t="s">
        <v>1180</v>
      </c>
      <c r="F1144" s="31" t="s">
        <v>1180</v>
      </c>
      <c r="G1144" s="21" t="s">
        <v>647</v>
      </c>
      <c r="H1144" s="21" t="s">
        <v>48</v>
      </c>
      <c r="I1144" s="25" t="s">
        <v>45</v>
      </c>
      <c r="J1144" s="21" t="s">
        <v>21</v>
      </c>
      <c r="K1144" s="21"/>
      <c r="L1144" s="20">
        <v>45783</v>
      </c>
      <c r="M1144" s="20">
        <v>45784</v>
      </c>
      <c r="N1144" s="21" t="s">
        <v>18</v>
      </c>
      <c r="O1144" s="21">
        <v>220</v>
      </c>
      <c r="P1144" s="21">
        <v>108</v>
      </c>
      <c r="Q1144" s="21">
        <v>86</v>
      </c>
      <c r="R1144" s="15">
        <f t="shared" si="149"/>
        <v>-0.20370370370370369</v>
      </c>
      <c r="S1144" s="18">
        <f>IFERROR(VLOOKUP(D1144,'[1]comparativo br'!$A:$B,2,FALSE),"")</f>
        <v>6759</v>
      </c>
      <c r="T1144" s="18">
        <f>IFERROR(VLOOKUP(D1144,'[1]comparativo br'!$A:$C,3,FALSE),"")</f>
        <v>5088</v>
      </c>
      <c r="U1144" s="15">
        <f t="shared" si="144"/>
        <v>-0.24722592099422991</v>
      </c>
      <c r="V1144" s="19">
        <f>IFERROR(VLOOKUP(D1144,'[1]comparativo br'!$A:$D,4,FALSE),"")</f>
        <v>5</v>
      </c>
      <c r="W1144" s="19">
        <f>IFERROR(VLOOKUP(D1144,'[1]comparativo br'!$A:$E,5,FALSE),"")</f>
        <v>50</v>
      </c>
      <c r="X1144" s="15">
        <f t="shared" si="143"/>
        <v>9</v>
      </c>
      <c r="Y1144" s="18" t="e">
        <f>SUMIFS([2]Plan2!$H:$H,[2]Plan2!$A:$A,$D1144,[2]Plan2!$U:$U,6)</f>
        <v>#VALUE!</v>
      </c>
      <c r="Z1144" s="18" t="e">
        <f>SUMIFS([2]Plan2!$H:$H,[2]Plan2!$A:$A,$D1144,[2]Plan2!$U:$U,7)</f>
        <v>#VALUE!</v>
      </c>
      <c r="AA1144" s="18" t="e">
        <f>SUMIFS([2]Plan2!$H:$H,[2]Plan2!$A:$A,$D1144,[2]Plan2!$U:$U,8)</f>
        <v>#VALUE!</v>
      </c>
      <c r="AB1144" s="18" t="e">
        <f>SUMIFS([2]Plan2!$H:$H,[2]Plan2!$A:$A,$D1144,[2]Plan2!$U:$U,9)</f>
        <v>#VALUE!</v>
      </c>
      <c r="AC1144" s="18" t="e">
        <f>SUMIFS([2]Plan2!$H:$H,[2]Plan2!$A:$A,$D1144,[2]Plan2!$U:$U,10)</f>
        <v>#VALUE!</v>
      </c>
      <c r="AD1144" s="18" t="e">
        <f>SUMIFS([2]Plan2!$H:$H,[2]Plan2!$A:$A,$D1144,[2]Plan2!$U:$U,11)</f>
        <v>#VALUE!</v>
      </c>
      <c r="AE1144" s="18" t="e">
        <f>SUMIFS([2]Plan2!$H:$H,[2]Plan2!$A:$A,$D1144,[2]Plan2!$U:$U,12)</f>
        <v>#VALUE!</v>
      </c>
      <c r="AF1144" s="18" t="e">
        <f>SUMIFS([2]Plan2!$H:$H,[2]Plan2!$A:$A,$D1144,[2]Plan2!$U:$U,1)</f>
        <v>#VALUE!</v>
      </c>
      <c r="AG1144" s="18" t="e">
        <f>SUMIFS([2]Plan2!$H:$H,[2]Plan2!$A:$A,$D1144,[2]Plan2!$U:$U,2)</f>
        <v>#VALUE!</v>
      </c>
      <c r="AH1144" s="18" t="e">
        <f>SUMIFS([2]Plan2!$H:$H,[2]Plan2!$A:$A,$D1144,[2]Plan2!$U:$U,3)</f>
        <v>#VALUE!</v>
      </c>
      <c r="AI1144" s="18" t="e">
        <f>SUMIFS([2]Plan2!$H:$H,[2]Plan2!$A:$A,$D1144,[2]Plan2!$U:$U,4)</f>
        <v>#VALUE!</v>
      </c>
      <c r="AJ1144" s="18" t="e">
        <f>SUMIFS([2]Plan2!$H:$H,[2]Plan2!$A:$A,$D1144,[2]Plan2!$U:$U,5)</f>
        <v>#VALUE!</v>
      </c>
      <c r="AK1144" s="23" t="e">
        <f t="shared" si="145"/>
        <v>#VALUE!</v>
      </c>
      <c r="AL1144" s="23" t="e">
        <f t="shared" si="147"/>
        <v>#VALUE!</v>
      </c>
      <c r="AM1144">
        <f t="shared" si="146"/>
        <v>0</v>
      </c>
    </row>
    <row r="1145" spans="1:39" ht="15.75" x14ac:dyDescent="0.25">
      <c r="A1145" s="21"/>
      <c r="B1145" s="21" t="s">
        <v>1519</v>
      </c>
      <c r="C1145" s="21">
        <v>14972350</v>
      </c>
      <c r="D1145" s="25">
        <v>190323</v>
      </c>
      <c r="E1145" s="21" t="s">
        <v>1798</v>
      </c>
      <c r="F1145" s="31" t="s">
        <v>1826</v>
      </c>
      <c r="G1145" s="21" t="s">
        <v>542</v>
      </c>
      <c r="H1145" s="21" t="s">
        <v>543</v>
      </c>
      <c r="I1145" s="25" t="s">
        <v>72</v>
      </c>
      <c r="J1145" s="21" t="s">
        <v>27</v>
      </c>
      <c r="K1145" s="21" t="s">
        <v>28</v>
      </c>
      <c r="L1145" s="20">
        <v>45237</v>
      </c>
      <c r="M1145" s="20">
        <v>45741</v>
      </c>
      <c r="N1145" s="21" t="s">
        <v>53</v>
      </c>
      <c r="O1145" s="21">
        <v>131</v>
      </c>
      <c r="P1145" s="21">
        <v>114</v>
      </c>
      <c r="Q1145" s="21">
        <v>2</v>
      </c>
      <c r="R1145" s="15">
        <f t="shared" si="149"/>
        <v>-0.98245614035087714</v>
      </c>
      <c r="S1145" s="18">
        <f>IFERROR(VLOOKUP(D1145,'[1]comparativo br'!$A:$B,2,FALSE),"")</f>
        <v>0</v>
      </c>
      <c r="T1145" s="18">
        <f>IFERROR(VLOOKUP(D1145,'[1]comparativo br'!$A:$C,3,FALSE),"")</f>
        <v>47054</v>
      </c>
      <c r="U1145" s="15" t="str">
        <f t="shared" si="144"/>
        <v/>
      </c>
      <c r="V1145" s="19">
        <f>IFERROR(VLOOKUP(D1145,'[1]comparativo br'!$A:$D,4,FALSE),"")</f>
        <v>0</v>
      </c>
      <c r="W1145" s="19">
        <f>IFERROR(VLOOKUP(D1145,'[1]comparativo br'!$A:$E,5,FALSE),"")</f>
        <v>675</v>
      </c>
      <c r="X1145" s="15" t="str">
        <f t="shared" si="143"/>
        <v/>
      </c>
      <c r="Y1145" s="18" t="e">
        <f>SUMIFS([2]Plan2!$H:$H,[2]Plan2!$A:$A,$D1145,[2]Plan2!$U:$U,6)</f>
        <v>#VALUE!</v>
      </c>
      <c r="Z1145" s="18" t="e">
        <f>SUMIFS([2]Plan2!$H:$H,[2]Plan2!$A:$A,$D1145,[2]Plan2!$U:$U,7)</f>
        <v>#VALUE!</v>
      </c>
      <c r="AA1145" s="18" t="e">
        <f>SUMIFS([2]Plan2!$H:$H,[2]Plan2!$A:$A,$D1145,[2]Plan2!$U:$U,8)</f>
        <v>#VALUE!</v>
      </c>
      <c r="AB1145" s="18" t="e">
        <f>SUMIFS([2]Plan2!$H:$H,[2]Plan2!$A:$A,$D1145,[2]Plan2!$U:$U,9)</f>
        <v>#VALUE!</v>
      </c>
      <c r="AC1145" s="18" t="e">
        <f>SUMIFS([2]Plan2!$H:$H,[2]Plan2!$A:$A,$D1145,[2]Plan2!$U:$U,10)</f>
        <v>#VALUE!</v>
      </c>
      <c r="AD1145" s="18" t="e">
        <f>SUMIFS([2]Plan2!$H:$H,[2]Plan2!$A:$A,$D1145,[2]Plan2!$U:$U,11)</f>
        <v>#VALUE!</v>
      </c>
      <c r="AE1145" s="18" t="e">
        <f>SUMIFS([2]Plan2!$H:$H,[2]Plan2!$A:$A,$D1145,[2]Plan2!$U:$U,12)</f>
        <v>#VALUE!</v>
      </c>
      <c r="AF1145" s="18" t="e">
        <f>SUMIFS([2]Plan2!$H:$H,[2]Plan2!$A:$A,$D1145,[2]Plan2!$U:$U,1)</f>
        <v>#VALUE!</v>
      </c>
      <c r="AG1145" s="18" t="e">
        <f>SUMIFS([2]Plan2!$H:$H,[2]Plan2!$A:$A,$D1145,[2]Plan2!$U:$U,2)</f>
        <v>#VALUE!</v>
      </c>
      <c r="AH1145" s="18" t="e">
        <f>SUMIFS([2]Plan2!$H:$H,[2]Plan2!$A:$A,$D1145,[2]Plan2!$U:$U,3)</f>
        <v>#VALUE!</v>
      </c>
      <c r="AI1145" s="18" t="e">
        <f>SUMIFS([2]Plan2!$H:$H,[2]Plan2!$A:$A,$D1145,[2]Plan2!$U:$U,4)</f>
        <v>#VALUE!</v>
      </c>
      <c r="AJ1145" s="18" t="e">
        <f>SUMIFS([2]Plan2!$H:$H,[2]Plan2!$A:$A,$D1145,[2]Plan2!$U:$U,5)</f>
        <v>#VALUE!</v>
      </c>
      <c r="AK1145" s="23" t="e">
        <f t="shared" si="145"/>
        <v>#VALUE!</v>
      </c>
      <c r="AL1145" s="23" t="e">
        <f t="shared" si="147"/>
        <v>#VALUE!</v>
      </c>
      <c r="AM1145">
        <f t="shared" si="146"/>
        <v>0</v>
      </c>
    </row>
    <row r="1146" spans="1:39" ht="15.75" x14ac:dyDescent="0.25">
      <c r="A1146" s="21"/>
      <c r="B1146" s="21" t="s">
        <v>1520</v>
      </c>
      <c r="C1146" s="21">
        <v>14983418</v>
      </c>
      <c r="D1146" s="25">
        <v>192822</v>
      </c>
      <c r="E1146" s="21" t="s">
        <v>1798</v>
      </c>
      <c r="F1146" s="31" t="s">
        <v>1798</v>
      </c>
      <c r="G1146" s="21" t="s">
        <v>826</v>
      </c>
      <c r="H1146" s="21" t="s">
        <v>827</v>
      </c>
      <c r="I1146" s="25" t="s">
        <v>145</v>
      </c>
      <c r="J1146" s="21" t="s">
        <v>41</v>
      </c>
      <c r="K1146" s="21" t="s">
        <v>42</v>
      </c>
      <c r="L1146" s="20">
        <v>45714</v>
      </c>
      <c r="M1146" s="20">
        <v>45785</v>
      </c>
      <c r="N1146" s="21" t="s">
        <v>18</v>
      </c>
      <c r="O1146" s="21">
        <v>23</v>
      </c>
      <c r="P1146" s="21">
        <v>20</v>
      </c>
      <c r="Q1146" s="21">
        <v>50</v>
      </c>
      <c r="R1146" s="15">
        <f t="shared" si="149"/>
        <v>1.5</v>
      </c>
      <c r="S1146" s="18">
        <f>IFERROR(VLOOKUP(D1146,'[1]comparativo br'!$A:$B,2,FALSE),"")</f>
        <v>7200</v>
      </c>
      <c r="T1146" s="18">
        <f>IFERROR(VLOOKUP(D1146,'[1]comparativo br'!$A:$C,3,FALSE),"")</f>
        <v>60467</v>
      </c>
      <c r="U1146" s="15">
        <f t="shared" si="144"/>
        <v>7.3981944444444441</v>
      </c>
      <c r="V1146" s="19">
        <f>IFERROR(VLOOKUP(D1146,'[1]comparativo br'!$A:$D,4,FALSE),"")</f>
        <v>128</v>
      </c>
      <c r="W1146" s="19">
        <f>IFERROR(VLOOKUP(D1146,'[1]comparativo br'!$A:$E,5,FALSE),"")</f>
        <v>295</v>
      </c>
      <c r="X1146" s="15">
        <f t="shared" si="143"/>
        <v>1.3046875</v>
      </c>
      <c r="Y1146" s="18" t="e">
        <f>SUMIFS([2]Plan2!$H:$H,[2]Plan2!$A:$A,$D1146,[2]Plan2!$U:$U,6)</f>
        <v>#VALUE!</v>
      </c>
      <c r="Z1146" s="18" t="e">
        <f>SUMIFS([2]Plan2!$H:$H,[2]Plan2!$A:$A,$D1146,[2]Plan2!$U:$U,7)</f>
        <v>#VALUE!</v>
      </c>
      <c r="AA1146" s="18" t="e">
        <f>SUMIFS([2]Plan2!$H:$H,[2]Plan2!$A:$A,$D1146,[2]Plan2!$U:$U,8)</f>
        <v>#VALUE!</v>
      </c>
      <c r="AB1146" s="18" t="e">
        <f>SUMIFS([2]Plan2!$H:$H,[2]Plan2!$A:$A,$D1146,[2]Plan2!$U:$U,9)</f>
        <v>#VALUE!</v>
      </c>
      <c r="AC1146" s="18" t="e">
        <f>SUMIFS([2]Plan2!$H:$H,[2]Plan2!$A:$A,$D1146,[2]Plan2!$U:$U,10)</f>
        <v>#VALUE!</v>
      </c>
      <c r="AD1146" s="18" t="e">
        <f>SUMIFS([2]Plan2!$H:$H,[2]Plan2!$A:$A,$D1146,[2]Plan2!$U:$U,11)</f>
        <v>#VALUE!</v>
      </c>
      <c r="AE1146" s="18" t="e">
        <f>SUMIFS([2]Plan2!$H:$H,[2]Plan2!$A:$A,$D1146,[2]Plan2!$U:$U,12)</f>
        <v>#VALUE!</v>
      </c>
      <c r="AF1146" s="18" t="e">
        <f>SUMIFS([2]Plan2!$H:$H,[2]Plan2!$A:$A,$D1146,[2]Plan2!$U:$U,1)</f>
        <v>#VALUE!</v>
      </c>
      <c r="AG1146" s="18" t="e">
        <f>SUMIFS([2]Plan2!$H:$H,[2]Plan2!$A:$A,$D1146,[2]Plan2!$U:$U,2)</f>
        <v>#VALUE!</v>
      </c>
      <c r="AH1146" s="18" t="e">
        <f>SUMIFS([2]Plan2!$H:$H,[2]Plan2!$A:$A,$D1146,[2]Plan2!$U:$U,3)</f>
        <v>#VALUE!</v>
      </c>
      <c r="AI1146" s="18" t="e">
        <f>SUMIFS([2]Plan2!$H:$H,[2]Plan2!$A:$A,$D1146,[2]Plan2!$U:$U,4)</f>
        <v>#VALUE!</v>
      </c>
      <c r="AJ1146" s="18" t="e">
        <f>SUMIFS([2]Plan2!$H:$H,[2]Plan2!$A:$A,$D1146,[2]Plan2!$U:$U,5)</f>
        <v>#VALUE!</v>
      </c>
      <c r="AK1146" s="23" t="e">
        <f t="shared" si="145"/>
        <v>#VALUE!</v>
      </c>
      <c r="AL1146" s="23" t="e">
        <f t="shared" si="147"/>
        <v>#VALUE!</v>
      </c>
      <c r="AM1146">
        <f t="shared" si="146"/>
        <v>0</v>
      </c>
    </row>
    <row r="1147" spans="1:39" ht="15.75" x14ac:dyDescent="0.25">
      <c r="A1147" s="21"/>
      <c r="B1147" s="21" t="s">
        <v>1519</v>
      </c>
      <c r="C1147" s="21">
        <v>15063096</v>
      </c>
      <c r="D1147" s="25" t="s">
        <v>1808</v>
      </c>
      <c r="E1147" s="21" t="s">
        <v>104</v>
      </c>
      <c r="F1147" s="31" t="s">
        <v>2488</v>
      </c>
      <c r="G1147" s="21" t="s">
        <v>1809</v>
      </c>
      <c r="H1147" s="21" t="s">
        <v>706</v>
      </c>
      <c r="I1147" s="25" t="s">
        <v>15</v>
      </c>
      <c r="J1147" s="21" t="s">
        <v>16</v>
      </c>
      <c r="K1147" s="21" t="s">
        <v>17</v>
      </c>
      <c r="L1147" s="20">
        <v>45511</v>
      </c>
      <c r="M1147" s="20">
        <v>45769</v>
      </c>
      <c r="N1147" s="21" t="s">
        <v>18</v>
      </c>
      <c r="O1147" s="21">
        <v>1</v>
      </c>
      <c r="P1147" s="21">
        <v>0</v>
      </c>
      <c r="Q1147" s="21">
        <v>3</v>
      </c>
      <c r="R1147" s="15">
        <v>1</v>
      </c>
      <c r="S1147" s="18" t="str">
        <f>IFERROR(VLOOKUP(D1147,'[1]comparativo br'!$A:$B,2,FALSE),"")</f>
        <v/>
      </c>
      <c r="T1147" s="18" t="str">
        <f>IFERROR(VLOOKUP(D1147,'[1]comparativo br'!$A:$C,3,FALSE),"")</f>
        <v/>
      </c>
      <c r="U1147" s="15" t="str">
        <f t="shared" si="144"/>
        <v/>
      </c>
      <c r="V1147" s="19" t="str">
        <f>IFERROR(VLOOKUP(D1147,'[1]comparativo br'!$A:$D,4,FALSE),"")</f>
        <v/>
      </c>
      <c r="W1147" s="19" t="str">
        <f>IFERROR(VLOOKUP(D1147,'[1]comparativo br'!$A:$E,5,FALSE),"")</f>
        <v/>
      </c>
      <c r="X1147" s="15" t="str">
        <f t="shared" si="143"/>
        <v/>
      </c>
      <c r="Y1147" s="18" t="e">
        <f>SUMIFS([2]Plan2!$H:$H,[2]Plan2!$A:$A,$D1147,[2]Plan2!$U:$U,6)</f>
        <v>#VALUE!</v>
      </c>
      <c r="Z1147" s="18" t="e">
        <f>SUMIFS([2]Plan2!$H:$H,[2]Plan2!$A:$A,$D1147,[2]Plan2!$U:$U,7)</f>
        <v>#VALUE!</v>
      </c>
      <c r="AA1147" s="18" t="e">
        <f>SUMIFS([2]Plan2!$H:$H,[2]Plan2!$A:$A,$D1147,[2]Plan2!$U:$U,8)</f>
        <v>#VALUE!</v>
      </c>
      <c r="AB1147" s="18" t="e">
        <f>SUMIFS([2]Plan2!$H:$H,[2]Plan2!$A:$A,$D1147,[2]Plan2!$U:$U,9)</f>
        <v>#VALUE!</v>
      </c>
      <c r="AC1147" s="18" t="e">
        <f>SUMIFS([2]Plan2!$H:$H,[2]Plan2!$A:$A,$D1147,[2]Plan2!$U:$U,10)</f>
        <v>#VALUE!</v>
      </c>
      <c r="AD1147" s="18" t="e">
        <f>SUMIFS([2]Plan2!$H:$H,[2]Plan2!$A:$A,$D1147,[2]Plan2!$U:$U,11)</f>
        <v>#VALUE!</v>
      </c>
      <c r="AE1147" s="18" t="e">
        <f>SUMIFS([2]Plan2!$H:$H,[2]Plan2!$A:$A,$D1147,[2]Plan2!$U:$U,12)</f>
        <v>#VALUE!</v>
      </c>
      <c r="AF1147" s="18" t="e">
        <f>SUMIFS([2]Plan2!$H:$H,[2]Plan2!$A:$A,$D1147,[2]Plan2!$U:$U,1)</f>
        <v>#VALUE!</v>
      </c>
      <c r="AG1147" s="18" t="e">
        <f>SUMIFS([2]Plan2!$H:$H,[2]Plan2!$A:$A,$D1147,[2]Plan2!$U:$U,2)</f>
        <v>#VALUE!</v>
      </c>
      <c r="AH1147" s="18" t="e">
        <f>SUMIFS([2]Plan2!$H:$H,[2]Plan2!$A:$A,$D1147,[2]Plan2!$U:$U,3)</f>
        <v>#VALUE!</v>
      </c>
      <c r="AI1147" s="18" t="e">
        <f>SUMIFS([2]Plan2!$H:$H,[2]Plan2!$A:$A,$D1147,[2]Plan2!$U:$U,4)</f>
        <v>#VALUE!</v>
      </c>
      <c r="AJ1147" s="18" t="e">
        <f>SUMIFS([2]Plan2!$H:$H,[2]Plan2!$A:$A,$D1147,[2]Plan2!$U:$U,5)</f>
        <v>#VALUE!</v>
      </c>
      <c r="AK1147" s="23" t="e">
        <f t="shared" si="145"/>
        <v>#VALUE!</v>
      </c>
      <c r="AL1147" s="23" t="e">
        <f t="shared" si="147"/>
        <v>#VALUE!</v>
      </c>
      <c r="AM1147">
        <f t="shared" si="146"/>
        <v>0</v>
      </c>
    </row>
    <row r="1148" spans="1:39" ht="15.75" x14ac:dyDescent="0.25">
      <c r="A1148" s="21"/>
      <c r="B1148" s="21" t="s">
        <v>1519</v>
      </c>
      <c r="C1148" s="21">
        <v>15090662</v>
      </c>
      <c r="D1148" s="25">
        <v>194069</v>
      </c>
      <c r="E1148" s="21" t="s">
        <v>1798</v>
      </c>
      <c r="F1148" s="31" t="s">
        <v>1798</v>
      </c>
      <c r="G1148" s="21" t="s">
        <v>1010</v>
      </c>
      <c r="H1148" s="21" t="s">
        <v>913</v>
      </c>
      <c r="I1148" s="25" t="s">
        <v>145</v>
      </c>
      <c r="J1148" s="21" t="s">
        <v>21</v>
      </c>
      <c r="K1148" s="21"/>
      <c r="L1148" s="20">
        <v>45104</v>
      </c>
      <c r="M1148" s="20">
        <v>45104</v>
      </c>
      <c r="N1148" s="21" t="s">
        <v>53</v>
      </c>
      <c r="O1148" s="21">
        <v>0</v>
      </c>
      <c r="P1148" s="21">
        <v>1</v>
      </c>
      <c r="Q1148" s="21">
        <v>0</v>
      </c>
      <c r="R1148" s="15">
        <f>(Q1148-P1148)/P1148</f>
        <v>-1</v>
      </c>
      <c r="S1148" s="18" t="str">
        <f>IFERROR(VLOOKUP(D1148,'[1]comparativo br'!$A:$B,2,FALSE),"")</f>
        <v/>
      </c>
      <c r="T1148" s="18" t="str">
        <f>IFERROR(VLOOKUP(D1148,'[1]comparativo br'!$A:$C,3,FALSE),"")</f>
        <v/>
      </c>
      <c r="U1148" s="15" t="str">
        <f t="shared" si="144"/>
        <v/>
      </c>
      <c r="V1148" s="19" t="str">
        <f>IFERROR(VLOOKUP(D1148,'[1]comparativo br'!$A:$D,4,FALSE),"")</f>
        <v/>
      </c>
      <c r="W1148" s="19" t="str">
        <f>IFERROR(VLOOKUP(D1148,'[1]comparativo br'!$A:$E,5,FALSE),"")</f>
        <v/>
      </c>
      <c r="X1148" s="15" t="str">
        <f t="shared" si="143"/>
        <v/>
      </c>
      <c r="Y1148" s="18" t="e">
        <f>SUMIFS([2]Plan2!$H:$H,[2]Plan2!$A:$A,$D1148,[2]Plan2!$U:$U,6)</f>
        <v>#VALUE!</v>
      </c>
      <c r="Z1148" s="18" t="e">
        <f>SUMIFS([2]Plan2!$H:$H,[2]Plan2!$A:$A,$D1148,[2]Plan2!$U:$U,7)</f>
        <v>#VALUE!</v>
      </c>
      <c r="AA1148" s="18" t="e">
        <f>SUMIFS([2]Plan2!$H:$H,[2]Plan2!$A:$A,$D1148,[2]Plan2!$U:$U,8)</f>
        <v>#VALUE!</v>
      </c>
      <c r="AB1148" s="18" t="e">
        <f>SUMIFS([2]Plan2!$H:$H,[2]Plan2!$A:$A,$D1148,[2]Plan2!$U:$U,9)</f>
        <v>#VALUE!</v>
      </c>
      <c r="AC1148" s="18" t="e">
        <f>SUMIFS([2]Plan2!$H:$H,[2]Plan2!$A:$A,$D1148,[2]Plan2!$U:$U,10)</f>
        <v>#VALUE!</v>
      </c>
      <c r="AD1148" s="18" t="e">
        <f>SUMIFS([2]Plan2!$H:$H,[2]Plan2!$A:$A,$D1148,[2]Plan2!$U:$U,11)</f>
        <v>#VALUE!</v>
      </c>
      <c r="AE1148" s="18" t="e">
        <f>SUMIFS([2]Plan2!$H:$H,[2]Plan2!$A:$A,$D1148,[2]Plan2!$U:$U,12)</f>
        <v>#VALUE!</v>
      </c>
      <c r="AF1148" s="18" t="e">
        <f>SUMIFS([2]Plan2!$H:$H,[2]Plan2!$A:$A,$D1148,[2]Plan2!$U:$U,1)</f>
        <v>#VALUE!</v>
      </c>
      <c r="AG1148" s="18" t="e">
        <f>SUMIFS([2]Plan2!$H:$H,[2]Plan2!$A:$A,$D1148,[2]Plan2!$U:$U,2)</f>
        <v>#VALUE!</v>
      </c>
      <c r="AH1148" s="18" t="e">
        <f>SUMIFS([2]Plan2!$H:$H,[2]Plan2!$A:$A,$D1148,[2]Plan2!$U:$U,3)</f>
        <v>#VALUE!</v>
      </c>
      <c r="AI1148" s="18" t="e">
        <f>SUMIFS([2]Plan2!$H:$H,[2]Plan2!$A:$A,$D1148,[2]Plan2!$U:$U,4)</f>
        <v>#VALUE!</v>
      </c>
      <c r="AJ1148" s="18" t="e">
        <f>SUMIFS([2]Plan2!$H:$H,[2]Plan2!$A:$A,$D1148,[2]Plan2!$U:$U,5)</f>
        <v>#VALUE!</v>
      </c>
      <c r="AK1148" s="23" t="e">
        <f t="shared" si="145"/>
        <v>#VALUE!</v>
      </c>
      <c r="AL1148" s="23" t="e">
        <f t="shared" si="147"/>
        <v>#VALUE!</v>
      </c>
      <c r="AM1148">
        <f t="shared" si="146"/>
        <v>0</v>
      </c>
    </row>
    <row r="1149" spans="1:39" ht="15.75" x14ac:dyDescent="0.25">
      <c r="A1149" s="21"/>
      <c r="B1149" s="21" t="s">
        <v>1519</v>
      </c>
      <c r="C1149" s="21">
        <v>15102288</v>
      </c>
      <c r="D1149" s="25">
        <v>100472</v>
      </c>
      <c r="E1149" s="21" t="s">
        <v>2186</v>
      </c>
      <c r="F1149" s="31" t="s">
        <v>33</v>
      </c>
      <c r="G1149" s="21" t="s">
        <v>1990</v>
      </c>
      <c r="H1149" s="21" t="s">
        <v>109</v>
      </c>
      <c r="I1149" s="25" t="s">
        <v>20</v>
      </c>
      <c r="J1149" s="21" t="s">
        <v>16</v>
      </c>
      <c r="K1149" s="21" t="s">
        <v>17</v>
      </c>
      <c r="L1149" s="20"/>
      <c r="M1149" s="20">
        <v>44792</v>
      </c>
      <c r="N1149" s="21" t="s">
        <v>53</v>
      </c>
      <c r="O1149" s="21">
        <v>2</v>
      </c>
      <c r="P1149" s="21">
        <v>0</v>
      </c>
      <c r="Q1149" s="21">
        <v>0</v>
      </c>
      <c r="R1149" s="28"/>
      <c r="S1149" s="18" t="str">
        <f>IFERROR(VLOOKUP(D1149,'[1]comparativo br'!$A:$B,2,FALSE),"")</f>
        <v/>
      </c>
      <c r="T1149" s="18" t="str">
        <f>IFERROR(VLOOKUP(D1149,'[1]comparativo br'!$A:$C,3,FALSE),"")</f>
        <v/>
      </c>
      <c r="U1149" s="15" t="str">
        <f t="shared" si="144"/>
        <v/>
      </c>
      <c r="V1149" s="19" t="str">
        <f>IFERROR(VLOOKUP(D1149,'[1]comparativo br'!$A:$D,4,FALSE),"")</f>
        <v/>
      </c>
      <c r="W1149" s="19" t="str">
        <f>IFERROR(VLOOKUP(D1149,'[1]comparativo br'!$A:$E,5,FALSE),"")</f>
        <v/>
      </c>
      <c r="X1149" s="15" t="str">
        <f t="shared" si="143"/>
        <v/>
      </c>
      <c r="Y1149" s="18" t="e">
        <f>SUMIFS([2]Plan2!$H:$H,[2]Plan2!$A:$A,$D1149,[2]Plan2!$U:$U,6)</f>
        <v>#VALUE!</v>
      </c>
      <c r="Z1149" s="18" t="e">
        <f>SUMIFS([2]Plan2!$H:$H,[2]Plan2!$A:$A,$D1149,[2]Plan2!$U:$U,7)</f>
        <v>#VALUE!</v>
      </c>
      <c r="AA1149" s="18" t="e">
        <f>SUMIFS([2]Plan2!$H:$H,[2]Plan2!$A:$A,$D1149,[2]Plan2!$U:$U,8)</f>
        <v>#VALUE!</v>
      </c>
      <c r="AB1149" s="18" t="e">
        <f>SUMIFS([2]Plan2!$H:$H,[2]Plan2!$A:$A,$D1149,[2]Plan2!$U:$U,9)</f>
        <v>#VALUE!</v>
      </c>
      <c r="AC1149" s="18" t="e">
        <f>SUMIFS([2]Plan2!$H:$H,[2]Plan2!$A:$A,$D1149,[2]Plan2!$U:$U,10)</f>
        <v>#VALUE!</v>
      </c>
      <c r="AD1149" s="18" t="e">
        <f>SUMIFS([2]Plan2!$H:$H,[2]Plan2!$A:$A,$D1149,[2]Plan2!$U:$U,11)</f>
        <v>#VALUE!</v>
      </c>
      <c r="AE1149" s="18" t="e">
        <f>SUMIFS([2]Plan2!$H:$H,[2]Plan2!$A:$A,$D1149,[2]Plan2!$U:$U,12)</f>
        <v>#VALUE!</v>
      </c>
      <c r="AF1149" s="18" t="e">
        <f>SUMIFS([2]Plan2!$H:$H,[2]Plan2!$A:$A,$D1149,[2]Plan2!$U:$U,1)</f>
        <v>#VALUE!</v>
      </c>
      <c r="AG1149" s="18" t="e">
        <f>SUMIFS([2]Plan2!$H:$H,[2]Plan2!$A:$A,$D1149,[2]Plan2!$U:$U,2)</f>
        <v>#VALUE!</v>
      </c>
      <c r="AH1149" s="18" t="e">
        <f>SUMIFS([2]Plan2!$H:$H,[2]Plan2!$A:$A,$D1149,[2]Plan2!$U:$U,3)</f>
        <v>#VALUE!</v>
      </c>
      <c r="AI1149" s="18" t="e">
        <f>SUMIFS([2]Plan2!$H:$H,[2]Plan2!$A:$A,$D1149,[2]Plan2!$U:$U,4)</f>
        <v>#VALUE!</v>
      </c>
      <c r="AJ1149" s="18" t="e">
        <f>SUMIFS([2]Plan2!$H:$H,[2]Plan2!$A:$A,$D1149,[2]Plan2!$U:$U,5)</f>
        <v>#VALUE!</v>
      </c>
      <c r="AK1149" s="23" t="e">
        <f t="shared" si="145"/>
        <v>#VALUE!</v>
      </c>
      <c r="AL1149" s="23" t="e">
        <f t="shared" si="147"/>
        <v>#VALUE!</v>
      </c>
      <c r="AM1149">
        <f t="shared" si="146"/>
        <v>0</v>
      </c>
    </row>
    <row r="1150" spans="1:39" ht="15.75" x14ac:dyDescent="0.25">
      <c r="A1150" s="21"/>
      <c r="B1150" s="21" t="s">
        <v>1519</v>
      </c>
      <c r="C1150" s="21">
        <v>15102288</v>
      </c>
      <c r="D1150" s="25">
        <v>100169</v>
      </c>
      <c r="E1150" s="21" t="s">
        <v>33</v>
      </c>
      <c r="F1150" s="31" t="s">
        <v>33</v>
      </c>
      <c r="G1150" s="21" t="s">
        <v>1990</v>
      </c>
      <c r="H1150" s="21" t="s">
        <v>75</v>
      </c>
      <c r="I1150" s="25" t="s">
        <v>20</v>
      </c>
      <c r="J1150" s="21" t="s">
        <v>16</v>
      </c>
      <c r="K1150" s="21" t="s">
        <v>17</v>
      </c>
      <c r="L1150" s="20">
        <v>45663</v>
      </c>
      <c r="M1150" s="20">
        <v>45615</v>
      </c>
      <c r="N1150" s="21" t="s">
        <v>22</v>
      </c>
      <c r="O1150" s="21">
        <v>100</v>
      </c>
      <c r="P1150" s="21">
        <v>32</v>
      </c>
      <c r="Q1150" s="21">
        <v>22</v>
      </c>
      <c r="R1150" s="15">
        <f>(Q1150-P1150)/P1150</f>
        <v>-0.3125</v>
      </c>
      <c r="S1150" s="18" t="str">
        <f>IFERROR(VLOOKUP(D1150,'[1]comparativo br'!$A:$B,2,FALSE),"")</f>
        <v/>
      </c>
      <c r="T1150" s="18" t="str">
        <f>IFERROR(VLOOKUP(D1150,'[1]comparativo br'!$A:$C,3,FALSE),"")</f>
        <v/>
      </c>
      <c r="U1150" s="15" t="str">
        <f t="shared" si="144"/>
        <v/>
      </c>
      <c r="V1150" s="19" t="str">
        <f>IFERROR(VLOOKUP(D1150,'[1]comparativo br'!$A:$D,4,FALSE),"")</f>
        <v/>
      </c>
      <c r="W1150" s="19" t="str">
        <f>IFERROR(VLOOKUP(D1150,'[1]comparativo br'!$A:$E,5,FALSE),"")</f>
        <v/>
      </c>
      <c r="X1150" s="15" t="str">
        <f t="shared" si="143"/>
        <v/>
      </c>
      <c r="Y1150" s="18" t="e">
        <f>SUMIFS([2]Plan2!$H:$H,[2]Plan2!$A:$A,$D1150,[2]Plan2!$U:$U,6)</f>
        <v>#VALUE!</v>
      </c>
      <c r="Z1150" s="18" t="e">
        <f>SUMIFS([2]Plan2!$H:$H,[2]Plan2!$A:$A,$D1150,[2]Plan2!$U:$U,7)</f>
        <v>#VALUE!</v>
      </c>
      <c r="AA1150" s="18" t="e">
        <f>SUMIFS([2]Plan2!$H:$H,[2]Plan2!$A:$A,$D1150,[2]Plan2!$U:$U,8)</f>
        <v>#VALUE!</v>
      </c>
      <c r="AB1150" s="18" t="e">
        <f>SUMIFS([2]Plan2!$H:$H,[2]Plan2!$A:$A,$D1150,[2]Plan2!$U:$U,9)</f>
        <v>#VALUE!</v>
      </c>
      <c r="AC1150" s="18" t="e">
        <f>SUMIFS([2]Plan2!$H:$H,[2]Plan2!$A:$A,$D1150,[2]Plan2!$U:$U,10)</f>
        <v>#VALUE!</v>
      </c>
      <c r="AD1150" s="18" t="e">
        <f>SUMIFS([2]Plan2!$H:$H,[2]Plan2!$A:$A,$D1150,[2]Plan2!$U:$U,11)</f>
        <v>#VALUE!</v>
      </c>
      <c r="AE1150" s="18" t="e">
        <f>SUMIFS([2]Plan2!$H:$H,[2]Plan2!$A:$A,$D1150,[2]Plan2!$U:$U,12)</f>
        <v>#VALUE!</v>
      </c>
      <c r="AF1150" s="18" t="e">
        <f>SUMIFS([2]Plan2!$H:$H,[2]Plan2!$A:$A,$D1150,[2]Plan2!$U:$U,1)</f>
        <v>#VALUE!</v>
      </c>
      <c r="AG1150" s="18" t="e">
        <f>SUMIFS([2]Plan2!$H:$H,[2]Plan2!$A:$A,$D1150,[2]Plan2!$U:$U,2)</f>
        <v>#VALUE!</v>
      </c>
      <c r="AH1150" s="18" t="e">
        <f>SUMIFS([2]Plan2!$H:$H,[2]Plan2!$A:$A,$D1150,[2]Plan2!$U:$U,3)</f>
        <v>#VALUE!</v>
      </c>
      <c r="AI1150" s="18" t="e">
        <f>SUMIFS([2]Plan2!$H:$H,[2]Plan2!$A:$A,$D1150,[2]Plan2!$U:$U,4)</f>
        <v>#VALUE!</v>
      </c>
      <c r="AJ1150" s="18" t="e">
        <f>SUMIFS([2]Plan2!$H:$H,[2]Plan2!$A:$A,$D1150,[2]Plan2!$U:$U,5)</f>
        <v>#VALUE!</v>
      </c>
      <c r="AK1150" s="23" t="e">
        <f t="shared" si="145"/>
        <v>#VALUE!</v>
      </c>
      <c r="AL1150" s="23" t="e">
        <f t="shared" si="147"/>
        <v>#VALUE!</v>
      </c>
      <c r="AM1150">
        <f t="shared" si="146"/>
        <v>0</v>
      </c>
    </row>
    <row r="1151" spans="1:39" ht="15.75" x14ac:dyDescent="0.25">
      <c r="A1151" s="21"/>
      <c r="B1151" s="21" t="s">
        <v>1520</v>
      </c>
      <c r="C1151" s="21">
        <v>15103354</v>
      </c>
      <c r="D1151" s="25" t="s">
        <v>2446</v>
      </c>
      <c r="E1151" s="21" t="s">
        <v>1575</v>
      </c>
      <c r="F1151" s="31" t="s">
        <v>2488</v>
      </c>
      <c r="G1151" s="21" t="s">
        <v>2447</v>
      </c>
      <c r="H1151" s="21" t="s">
        <v>2448</v>
      </c>
      <c r="I1151" s="25" t="s">
        <v>63</v>
      </c>
      <c r="J1151" s="21" t="s">
        <v>67</v>
      </c>
      <c r="K1151" s="21" t="s">
        <v>416</v>
      </c>
      <c r="L1151" s="20">
        <v>45805</v>
      </c>
      <c r="M1151" s="20"/>
      <c r="N1151" s="21" t="s">
        <v>18</v>
      </c>
      <c r="O1151" s="21"/>
      <c r="P1151" s="21"/>
      <c r="Q1151" s="21"/>
      <c r="R1151" s="28"/>
      <c r="S1151" s="18">
        <f>IFERROR(VLOOKUP(D1151,'[1]comparativo br'!$A:$B,2,FALSE),"")</f>
        <v>3291</v>
      </c>
      <c r="T1151" s="18">
        <f>IFERROR(VLOOKUP(D1151,'[1]comparativo br'!$A:$C,3,FALSE),"")</f>
        <v>0</v>
      </c>
      <c r="U1151" s="15">
        <f t="shared" si="144"/>
        <v>-1</v>
      </c>
      <c r="V1151" s="19">
        <f>IFERROR(VLOOKUP(D1151,'[1]comparativo br'!$A:$D,4,FALSE),"")</f>
        <v>0</v>
      </c>
      <c r="W1151" s="19">
        <f>IFERROR(VLOOKUP(D1151,'[1]comparativo br'!$A:$E,5,FALSE),"")</f>
        <v>0</v>
      </c>
      <c r="X1151" s="15" t="str">
        <f t="shared" si="143"/>
        <v/>
      </c>
      <c r="Y1151" s="18" t="e">
        <f>SUMIFS([2]Plan2!$H:$H,[2]Plan2!$A:$A,$D1151,[2]Plan2!$U:$U,6)</f>
        <v>#VALUE!</v>
      </c>
      <c r="Z1151" s="18" t="e">
        <f>SUMIFS([2]Plan2!$H:$H,[2]Plan2!$A:$A,$D1151,[2]Plan2!$U:$U,7)</f>
        <v>#VALUE!</v>
      </c>
      <c r="AA1151" s="18" t="e">
        <f>SUMIFS([2]Plan2!$H:$H,[2]Plan2!$A:$A,$D1151,[2]Plan2!$U:$U,8)</f>
        <v>#VALUE!</v>
      </c>
      <c r="AB1151" s="18" t="e">
        <f>SUMIFS([2]Plan2!$H:$H,[2]Plan2!$A:$A,$D1151,[2]Plan2!$U:$U,9)</f>
        <v>#VALUE!</v>
      </c>
      <c r="AC1151" s="18" t="e">
        <f>SUMIFS([2]Plan2!$H:$H,[2]Plan2!$A:$A,$D1151,[2]Plan2!$U:$U,10)</f>
        <v>#VALUE!</v>
      </c>
      <c r="AD1151" s="18" t="e">
        <f>SUMIFS([2]Plan2!$H:$H,[2]Plan2!$A:$A,$D1151,[2]Plan2!$U:$U,11)</f>
        <v>#VALUE!</v>
      </c>
      <c r="AE1151" s="18" t="e">
        <f>SUMIFS([2]Plan2!$H:$H,[2]Plan2!$A:$A,$D1151,[2]Plan2!$U:$U,12)</f>
        <v>#VALUE!</v>
      </c>
      <c r="AF1151" s="18" t="e">
        <f>SUMIFS([2]Plan2!$H:$H,[2]Plan2!$A:$A,$D1151,[2]Plan2!$U:$U,1)</f>
        <v>#VALUE!</v>
      </c>
      <c r="AG1151" s="18" t="e">
        <f>SUMIFS([2]Plan2!$H:$H,[2]Plan2!$A:$A,$D1151,[2]Plan2!$U:$U,2)</f>
        <v>#VALUE!</v>
      </c>
      <c r="AH1151" s="18" t="e">
        <f>SUMIFS([2]Plan2!$H:$H,[2]Plan2!$A:$A,$D1151,[2]Plan2!$U:$U,3)</f>
        <v>#VALUE!</v>
      </c>
      <c r="AI1151" s="18" t="e">
        <f>SUMIFS([2]Plan2!$H:$H,[2]Plan2!$A:$A,$D1151,[2]Plan2!$U:$U,4)</f>
        <v>#VALUE!</v>
      </c>
      <c r="AJ1151" s="18" t="e">
        <f>SUMIFS([2]Plan2!$H:$H,[2]Plan2!$A:$A,$D1151,[2]Plan2!$U:$U,5)</f>
        <v>#VALUE!</v>
      </c>
      <c r="AK1151" s="23" t="e">
        <f t="shared" si="145"/>
        <v>#VALUE!</v>
      </c>
      <c r="AL1151" s="23" t="e">
        <f t="shared" si="147"/>
        <v>#VALUE!</v>
      </c>
      <c r="AM1151">
        <f t="shared" si="146"/>
        <v>0</v>
      </c>
    </row>
    <row r="1152" spans="1:39" ht="15.75" x14ac:dyDescent="0.25">
      <c r="A1152" s="21"/>
      <c r="B1152" s="21" t="s">
        <v>1520</v>
      </c>
      <c r="C1152" s="21">
        <v>15191786</v>
      </c>
      <c r="D1152" s="25">
        <v>101921</v>
      </c>
      <c r="E1152" s="21" t="s">
        <v>33</v>
      </c>
      <c r="F1152" s="31" t="s">
        <v>1575</v>
      </c>
      <c r="G1152" s="21" t="s">
        <v>1991</v>
      </c>
      <c r="H1152" s="21" t="s">
        <v>728</v>
      </c>
      <c r="I1152" s="25" t="s">
        <v>77</v>
      </c>
      <c r="J1152" s="21" t="s">
        <v>41</v>
      </c>
      <c r="K1152" s="21" t="s">
        <v>42</v>
      </c>
      <c r="L1152" s="20">
        <v>45593</v>
      </c>
      <c r="M1152" s="20">
        <v>45741</v>
      </c>
      <c r="N1152" s="21" t="s">
        <v>53</v>
      </c>
      <c r="O1152" s="21">
        <v>6</v>
      </c>
      <c r="P1152" s="21">
        <v>0</v>
      </c>
      <c r="Q1152" s="21">
        <v>9</v>
      </c>
      <c r="R1152" s="15">
        <v>1</v>
      </c>
      <c r="S1152" s="18" t="str">
        <f>IFERROR(VLOOKUP(D1152,'[1]comparativo br'!$A:$B,2,FALSE),"")</f>
        <v/>
      </c>
      <c r="T1152" s="18" t="str">
        <f>IFERROR(VLOOKUP(D1152,'[1]comparativo br'!$A:$C,3,FALSE),"")</f>
        <v/>
      </c>
      <c r="U1152" s="15" t="str">
        <f t="shared" si="144"/>
        <v/>
      </c>
      <c r="V1152" s="19" t="str">
        <f>IFERROR(VLOOKUP(D1152,'[1]comparativo br'!$A:$D,4,FALSE),"")</f>
        <v/>
      </c>
      <c r="W1152" s="19" t="str">
        <f>IFERROR(VLOOKUP(D1152,'[1]comparativo br'!$A:$E,5,FALSE),"")</f>
        <v/>
      </c>
      <c r="X1152" s="15" t="str">
        <f t="shared" si="143"/>
        <v/>
      </c>
      <c r="Y1152" s="18" t="e">
        <f>SUMIFS([2]Plan2!$H:$H,[2]Plan2!$A:$A,$D1152,[2]Plan2!$U:$U,6)</f>
        <v>#VALUE!</v>
      </c>
      <c r="Z1152" s="18" t="e">
        <f>SUMIFS([2]Plan2!$H:$H,[2]Plan2!$A:$A,$D1152,[2]Plan2!$U:$U,7)</f>
        <v>#VALUE!</v>
      </c>
      <c r="AA1152" s="18" t="e">
        <f>SUMIFS([2]Plan2!$H:$H,[2]Plan2!$A:$A,$D1152,[2]Plan2!$U:$U,8)</f>
        <v>#VALUE!</v>
      </c>
      <c r="AB1152" s="18" t="e">
        <f>SUMIFS([2]Plan2!$H:$H,[2]Plan2!$A:$A,$D1152,[2]Plan2!$U:$U,9)</f>
        <v>#VALUE!</v>
      </c>
      <c r="AC1152" s="18" t="e">
        <f>SUMIFS([2]Plan2!$H:$H,[2]Plan2!$A:$A,$D1152,[2]Plan2!$U:$U,10)</f>
        <v>#VALUE!</v>
      </c>
      <c r="AD1152" s="18" t="e">
        <f>SUMIFS([2]Plan2!$H:$H,[2]Plan2!$A:$A,$D1152,[2]Plan2!$U:$U,11)</f>
        <v>#VALUE!</v>
      </c>
      <c r="AE1152" s="18" t="e">
        <f>SUMIFS([2]Plan2!$H:$H,[2]Plan2!$A:$A,$D1152,[2]Plan2!$U:$U,12)</f>
        <v>#VALUE!</v>
      </c>
      <c r="AF1152" s="18" t="e">
        <f>SUMIFS([2]Plan2!$H:$H,[2]Plan2!$A:$A,$D1152,[2]Plan2!$U:$U,1)</f>
        <v>#VALUE!</v>
      </c>
      <c r="AG1152" s="18" t="e">
        <f>SUMIFS([2]Plan2!$H:$H,[2]Plan2!$A:$A,$D1152,[2]Plan2!$U:$U,2)</f>
        <v>#VALUE!</v>
      </c>
      <c r="AH1152" s="18" t="e">
        <f>SUMIFS([2]Plan2!$H:$H,[2]Plan2!$A:$A,$D1152,[2]Plan2!$U:$U,3)</f>
        <v>#VALUE!</v>
      </c>
      <c r="AI1152" s="18" t="e">
        <f>SUMIFS([2]Plan2!$H:$H,[2]Plan2!$A:$A,$D1152,[2]Plan2!$U:$U,4)</f>
        <v>#VALUE!</v>
      </c>
      <c r="AJ1152" s="18" t="e">
        <f>SUMIFS([2]Plan2!$H:$H,[2]Plan2!$A:$A,$D1152,[2]Plan2!$U:$U,5)</f>
        <v>#VALUE!</v>
      </c>
      <c r="AK1152" s="23" t="e">
        <f t="shared" si="145"/>
        <v>#VALUE!</v>
      </c>
      <c r="AL1152" s="23" t="e">
        <f t="shared" si="147"/>
        <v>#VALUE!</v>
      </c>
      <c r="AM1152">
        <f t="shared" si="146"/>
        <v>0</v>
      </c>
    </row>
    <row r="1153" spans="1:39" ht="15.75" x14ac:dyDescent="0.25">
      <c r="A1153" s="21"/>
      <c r="B1153" s="21" t="s">
        <v>1519</v>
      </c>
      <c r="C1153" s="21">
        <v>15210878</v>
      </c>
      <c r="D1153" s="25">
        <v>193939</v>
      </c>
      <c r="E1153" s="21" t="s">
        <v>12</v>
      </c>
      <c r="F1153" s="31" t="s">
        <v>1826</v>
      </c>
      <c r="G1153" s="21" t="s">
        <v>1893</v>
      </c>
      <c r="H1153" s="21" t="s">
        <v>1894</v>
      </c>
      <c r="I1153" s="25" t="s">
        <v>20</v>
      </c>
      <c r="J1153" s="21" t="s">
        <v>16</v>
      </c>
      <c r="K1153" s="21" t="s">
        <v>17</v>
      </c>
      <c r="L1153" s="20">
        <v>45524</v>
      </c>
      <c r="M1153" s="20">
        <v>45778</v>
      </c>
      <c r="N1153" s="21" t="s">
        <v>18</v>
      </c>
      <c r="O1153" s="21">
        <v>2</v>
      </c>
      <c r="P1153" s="21">
        <v>0</v>
      </c>
      <c r="Q1153" s="21">
        <v>3</v>
      </c>
      <c r="R1153" s="15">
        <v>1</v>
      </c>
      <c r="S1153" s="18" t="str">
        <f>IFERROR(VLOOKUP(D1153,'[1]comparativo br'!$A:$B,2,FALSE),"")</f>
        <v/>
      </c>
      <c r="T1153" s="18" t="str">
        <f>IFERROR(VLOOKUP(D1153,'[1]comparativo br'!$A:$C,3,FALSE),"")</f>
        <v/>
      </c>
      <c r="U1153" s="15" t="str">
        <f t="shared" si="144"/>
        <v/>
      </c>
      <c r="V1153" s="19" t="str">
        <f>IFERROR(VLOOKUP(D1153,'[1]comparativo br'!$A:$D,4,FALSE),"")</f>
        <v/>
      </c>
      <c r="W1153" s="19" t="str">
        <f>IFERROR(VLOOKUP(D1153,'[1]comparativo br'!$A:$E,5,FALSE),"")</f>
        <v/>
      </c>
      <c r="X1153" s="15" t="str">
        <f t="shared" si="143"/>
        <v/>
      </c>
      <c r="Y1153" s="18" t="e">
        <f>SUMIFS([2]Plan2!$H:$H,[2]Plan2!$A:$A,$D1153,[2]Plan2!$U:$U,6)</f>
        <v>#VALUE!</v>
      </c>
      <c r="Z1153" s="18" t="e">
        <f>SUMIFS([2]Plan2!$H:$H,[2]Plan2!$A:$A,$D1153,[2]Plan2!$U:$U,7)</f>
        <v>#VALUE!</v>
      </c>
      <c r="AA1153" s="18" t="e">
        <f>SUMIFS([2]Plan2!$H:$H,[2]Plan2!$A:$A,$D1153,[2]Plan2!$U:$U,8)</f>
        <v>#VALUE!</v>
      </c>
      <c r="AB1153" s="18" t="e">
        <f>SUMIFS([2]Plan2!$H:$H,[2]Plan2!$A:$A,$D1153,[2]Plan2!$U:$U,9)</f>
        <v>#VALUE!</v>
      </c>
      <c r="AC1153" s="18" t="e">
        <f>SUMIFS([2]Plan2!$H:$H,[2]Plan2!$A:$A,$D1153,[2]Plan2!$U:$U,10)</f>
        <v>#VALUE!</v>
      </c>
      <c r="AD1153" s="18" t="e">
        <f>SUMIFS([2]Plan2!$H:$H,[2]Plan2!$A:$A,$D1153,[2]Plan2!$U:$U,11)</f>
        <v>#VALUE!</v>
      </c>
      <c r="AE1153" s="18" t="e">
        <f>SUMIFS([2]Plan2!$H:$H,[2]Plan2!$A:$A,$D1153,[2]Plan2!$U:$U,12)</f>
        <v>#VALUE!</v>
      </c>
      <c r="AF1153" s="18" t="e">
        <f>SUMIFS([2]Plan2!$H:$H,[2]Plan2!$A:$A,$D1153,[2]Plan2!$U:$U,1)</f>
        <v>#VALUE!</v>
      </c>
      <c r="AG1153" s="18" t="e">
        <f>SUMIFS([2]Plan2!$H:$H,[2]Plan2!$A:$A,$D1153,[2]Plan2!$U:$U,2)</f>
        <v>#VALUE!</v>
      </c>
      <c r="AH1153" s="18" t="e">
        <f>SUMIFS([2]Plan2!$H:$H,[2]Plan2!$A:$A,$D1153,[2]Plan2!$U:$U,3)</f>
        <v>#VALUE!</v>
      </c>
      <c r="AI1153" s="18" t="e">
        <f>SUMIFS([2]Plan2!$H:$H,[2]Plan2!$A:$A,$D1153,[2]Plan2!$U:$U,4)</f>
        <v>#VALUE!</v>
      </c>
      <c r="AJ1153" s="18" t="e">
        <f>SUMIFS([2]Plan2!$H:$H,[2]Plan2!$A:$A,$D1153,[2]Plan2!$U:$U,5)</f>
        <v>#VALUE!</v>
      </c>
      <c r="AK1153" s="23" t="e">
        <f t="shared" si="145"/>
        <v>#VALUE!</v>
      </c>
      <c r="AL1153" s="23" t="e">
        <f t="shared" si="147"/>
        <v>#VALUE!</v>
      </c>
      <c r="AM1153">
        <f t="shared" si="146"/>
        <v>0</v>
      </c>
    </row>
    <row r="1154" spans="1:39" ht="15.75" x14ac:dyDescent="0.25">
      <c r="A1154" s="21"/>
      <c r="B1154" s="21" t="s">
        <v>1520</v>
      </c>
      <c r="C1154" s="21">
        <v>15239509</v>
      </c>
      <c r="D1154" s="25" t="s">
        <v>2333</v>
      </c>
      <c r="E1154" s="21" t="s">
        <v>69</v>
      </c>
      <c r="F1154" s="31" t="s">
        <v>1798</v>
      </c>
      <c r="G1154" s="21" t="s">
        <v>2334</v>
      </c>
      <c r="H1154" s="21" t="s">
        <v>1544</v>
      </c>
      <c r="I1154" s="25" t="s">
        <v>145</v>
      </c>
      <c r="J1154" s="21" t="s">
        <v>27</v>
      </c>
      <c r="K1154" s="21" t="s">
        <v>185</v>
      </c>
      <c r="L1154" s="20">
        <v>45764</v>
      </c>
      <c r="M1154" s="20"/>
      <c r="N1154" s="21" t="s">
        <v>18</v>
      </c>
      <c r="O1154" s="21"/>
      <c r="P1154" s="21"/>
      <c r="Q1154" s="21"/>
      <c r="R1154" s="28"/>
      <c r="S1154" s="18">
        <f>IFERROR(VLOOKUP(D1154,'[1]comparativo br'!$A:$B,2,FALSE),"")</f>
        <v>33300</v>
      </c>
      <c r="T1154" s="18">
        <f>IFERROR(VLOOKUP(D1154,'[1]comparativo br'!$A:$C,3,FALSE),"")</f>
        <v>0</v>
      </c>
      <c r="U1154" s="15">
        <f t="shared" si="144"/>
        <v>-1</v>
      </c>
      <c r="V1154" s="19">
        <f>IFERROR(VLOOKUP(D1154,'[1]comparativo br'!$A:$D,4,FALSE),"")</f>
        <v>0</v>
      </c>
      <c r="W1154" s="19">
        <f>IFERROR(VLOOKUP(D1154,'[1]comparativo br'!$A:$E,5,FALSE),"")</f>
        <v>107</v>
      </c>
      <c r="X1154" s="15" t="str">
        <f t="shared" si="143"/>
        <v/>
      </c>
      <c r="Y1154" s="18" t="e">
        <f>SUMIFS([2]Plan2!$H:$H,[2]Plan2!$A:$A,$D1154,[2]Plan2!$U:$U,6)</f>
        <v>#VALUE!</v>
      </c>
      <c r="Z1154" s="18" t="e">
        <f>SUMIFS([2]Plan2!$H:$H,[2]Plan2!$A:$A,$D1154,[2]Plan2!$U:$U,7)</f>
        <v>#VALUE!</v>
      </c>
      <c r="AA1154" s="18" t="e">
        <f>SUMIFS([2]Plan2!$H:$H,[2]Plan2!$A:$A,$D1154,[2]Plan2!$U:$U,8)</f>
        <v>#VALUE!</v>
      </c>
      <c r="AB1154" s="18" t="e">
        <f>SUMIFS([2]Plan2!$H:$H,[2]Plan2!$A:$A,$D1154,[2]Plan2!$U:$U,9)</f>
        <v>#VALUE!</v>
      </c>
      <c r="AC1154" s="18" t="e">
        <f>SUMIFS([2]Plan2!$H:$H,[2]Plan2!$A:$A,$D1154,[2]Plan2!$U:$U,10)</f>
        <v>#VALUE!</v>
      </c>
      <c r="AD1154" s="18" t="e">
        <f>SUMIFS([2]Plan2!$H:$H,[2]Plan2!$A:$A,$D1154,[2]Plan2!$U:$U,11)</f>
        <v>#VALUE!</v>
      </c>
      <c r="AE1154" s="18" t="e">
        <f>SUMIFS([2]Plan2!$H:$H,[2]Plan2!$A:$A,$D1154,[2]Plan2!$U:$U,12)</f>
        <v>#VALUE!</v>
      </c>
      <c r="AF1154" s="18" t="e">
        <f>SUMIFS([2]Plan2!$H:$H,[2]Plan2!$A:$A,$D1154,[2]Plan2!$U:$U,1)</f>
        <v>#VALUE!</v>
      </c>
      <c r="AG1154" s="18" t="e">
        <f>SUMIFS([2]Plan2!$H:$H,[2]Plan2!$A:$A,$D1154,[2]Plan2!$U:$U,2)</f>
        <v>#VALUE!</v>
      </c>
      <c r="AH1154" s="18" t="e">
        <f>SUMIFS([2]Plan2!$H:$H,[2]Plan2!$A:$A,$D1154,[2]Plan2!$U:$U,3)</f>
        <v>#VALUE!</v>
      </c>
      <c r="AI1154" s="18" t="e">
        <f>SUMIFS([2]Plan2!$H:$H,[2]Plan2!$A:$A,$D1154,[2]Plan2!$U:$U,4)</f>
        <v>#VALUE!</v>
      </c>
      <c r="AJ1154" s="18" t="e">
        <f>SUMIFS([2]Plan2!$H:$H,[2]Plan2!$A:$A,$D1154,[2]Plan2!$U:$U,5)</f>
        <v>#VALUE!</v>
      </c>
      <c r="AK1154" s="23" t="e">
        <f t="shared" si="145"/>
        <v>#VALUE!</v>
      </c>
      <c r="AL1154" s="23" t="e">
        <f t="shared" si="147"/>
        <v>#VALUE!</v>
      </c>
      <c r="AM1154">
        <f t="shared" si="146"/>
        <v>0</v>
      </c>
    </row>
    <row r="1155" spans="1:39" ht="15.75" x14ac:dyDescent="0.25">
      <c r="A1155" s="21"/>
      <c r="B1155" s="21" t="s">
        <v>1520</v>
      </c>
      <c r="C1155" s="21">
        <v>15444904</v>
      </c>
      <c r="D1155" s="25">
        <v>500701</v>
      </c>
      <c r="E1155" s="21" t="s">
        <v>33</v>
      </c>
      <c r="F1155" s="31" t="s">
        <v>33</v>
      </c>
      <c r="G1155" s="21" t="s">
        <v>1748</v>
      </c>
      <c r="H1155" s="21" t="s">
        <v>987</v>
      </c>
      <c r="I1155" s="25" t="s">
        <v>72</v>
      </c>
      <c r="J1155" s="21" t="s">
        <v>27</v>
      </c>
      <c r="K1155" s="21" t="s">
        <v>28</v>
      </c>
      <c r="L1155" s="20">
        <v>45705</v>
      </c>
      <c r="M1155" s="20">
        <v>45516</v>
      </c>
      <c r="N1155" s="21" t="s">
        <v>22</v>
      </c>
      <c r="O1155" s="21">
        <v>4</v>
      </c>
      <c r="P1155" s="21">
        <v>0</v>
      </c>
      <c r="Q1155" s="21">
        <v>12</v>
      </c>
      <c r="R1155" s="15">
        <v>1</v>
      </c>
      <c r="S1155" s="18" t="str">
        <f>IFERROR(VLOOKUP(D1155,'[1]comparativo br'!$A:$B,2,FALSE),"")</f>
        <v/>
      </c>
      <c r="T1155" s="18" t="str">
        <f>IFERROR(VLOOKUP(D1155,'[1]comparativo br'!$A:$C,3,FALSE),"")</f>
        <v/>
      </c>
      <c r="U1155" s="15" t="str">
        <f t="shared" si="144"/>
        <v/>
      </c>
      <c r="V1155" s="19" t="str">
        <f>IFERROR(VLOOKUP(D1155,'[1]comparativo br'!$A:$D,4,FALSE),"")</f>
        <v/>
      </c>
      <c r="W1155" s="19" t="str">
        <f>IFERROR(VLOOKUP(D1155,'[1]comparativo br'!$A:$E,5,FALSE),"")</f>
        <v/>
      </c>
      <c r="X1155" s="15" t="str">
        <f t="shared" si="143"/>
        <v/>
      </c>
      <c r="Y1155" s="18" t="e">
        <f>SUMIFS([2]Plan2!$H:$H,[2]Plan2!$A:$A,$D1155,[2]Plan2!$U:$U,6)</f>
        <v>#VALUE!</v>
      </c>
      <c r="Z1155" s="18" t="e">
        <f>SUMIFS([2]Plan2!$H:$H,[2]Plan2!$A:$A,$D1155,[2]Plan2!$U:$U,7)</f>
        <v>#VALUE!</v>
      </c>
      <c r="AA1155" s="18" t="e">
        <f>SUMIFS([2]Plan2!$H:$H,[2]Plan2!$A:$A,$D1155,[2]Plan2!$U:$U,8)</f>
        <v>#VALUE!</v>
      </c>
      <c r="AB1155" s="18" t="e">
        <f>SUMIFS([2]Plan2!$H:$H,[2]Plan2!$A:$A,$D1155,[2]Plan2!$U:$U,9)</f>
        <v>#VALUE!</v>
      </c>
      <c r="AC1155" s="18" t="e">
        <f>SUMIFS([2]Plan2!$H:$H,[2]Plan2!$A:$A,$D1155,[2]Plan2!$U:$U,10)</f>
        <v>#VALUE!</v>
      </c>
      <c r="AD1155" s="18" t="e">
        <f>SUMIFS([2]Plan2!$H:$H,[2]Plan2!$A:$A,$D1155,[2]Plan2!$U:$U,11)</f>
        <v>#VALUE!</v>
      </c>
      <c r="AE1155" s="18" t="e">
        <f>SUMIFS([2]Plan2!$H:$H,[2]Plan2!$A:$A,$D1155,[2]Plan2!$U:$U,12)</f>
        <v>#VALUE!</v>
      </c>
      <c r="AF1155" s="18" t="e">
        <f>SUMIFS([2]Plan2!$H:$H,[2]Plan2!$A:$A,$D1155,[2]Plan2!$U:$U,1)</f>
        <v>#VALUE!</v>
      </c>
      <c r="AG1155" s="18" t="e">
        <f>SUMIFS([2]Plan2!$H:$H,[2]Plan2!$A:$A,$D1155,[2]Plan2!$U:$U,2)</f>
        <v>#VALUE!</v>
      </c>
      <c r="AH1155" s="18" t="e">
        <f>SUMIFS([2]Plan2!$H:$H,[2]Plan2!$A:$A,$D1155,[2]Plan2!$U:$U,3)</f>
        <v>#VALUE!</v>
      </c>
      <c r="AI1155" s="18" t="e">
        <f>SUMIFS([2]Plan2!$H:$H,[2]Plan2!$A:$A,$D1155,[2]Plan2!$U:$U,4)</f>
        <v>#VALUE!</v>
      </c>
      <c r="AJ1155" s="18" t="e">
        <f>SUMIFS([2]Plan2!$H:$H,[2]Plan2!$A:$A,$D1155,[2]Plan2!$U:$U,5)</f>
        <v>#VALUE!</v>
      </c>
      <c r="AK1155" s="23" t="e">
        <f t="shared" si="145"/>
        <v>#VALUE!</v>
      </c>
      <c r="AL1155" s="23" t="e">
        <f t="shared" si="147"/>
        <v>#VALUE!</v>
      </c>
      <c r="AM1155">
        <f t="shared" si="146"/>
        <v>0</v>
      </c>
    </row>
    <row r="1156" spans="1:39" ht="15.75" x14ac:dyDescent="0.25">
      <c r="A1156" s="21" t="s">
        <v>267</v>
      </c>
      <c r="B1156" s="21" t="s">
        <v>1519</v>
      </c>
      <c r="C1156" s="21">
        <v>15527906</v>
      </c>
      <c r="D1156" s="25">
        <v>502413</v>
      </c>
      <c r="E1156" s="21" t="s">
        <v>1642</v>
      </c>
      <c r="F1156" s="31" t="s">
        <v>2453</v>
      </c>
      <c r="G1156" s="21" t="s">
        <v>1076</v>
      </c>
      <c r="H1156" s="21" t="s">
        <v>418</v>
      </c>
      <c r="I1156" s="25" t="s">
        <v>72</v>
      </c>
      <c r="J1156" s="21" t="s">
        <v>27</v>
      </c>
      <c r="K1156" s="21" t="s">
        <v>28</v>
      </c>
      <c r="L1156" s="20">
        <v>45798</v>
      </c>
      <c r="M1156" s="20">
        <v>45797</v>
      </c>
      <c r="N1156" s="21" t="s">
        <v>18</v>
      </c>
      <c r="O1156" s="21">
        <v>244</v>
      </c>
      <c r="P1156" s="21">
        <v>290</v>
      </c>
      <c r="Q1156" s="21">
        <v>490</v>
      </c>
      <c r="R1156" s="15">
        <f>(Q1156-P1156)/P1156</f>
        <v>0.68965517241379315</v>
      </c>
      <c r="S1156" s="18" t="str">
        <f>IFERROR(VLOOKUP(D1156,'[1]comparativo br'!$A:$B,2,FALSE),"")</f>
        <v/>
      </c>
      <c r="T1156" s="18" t="str">
        <f>IFERROR(VLOOKUP(D1156,'[1]comparativo br'!$A:$C,3,FALSE),"")</f>
        <v/>
      </c>
      <c r="U1156" s="15" t="str">
        <f t="shared" si="144"/>
        <v/>
      </c>
      <c r="V1156" s="19" t="str">
        <f>IFERROR(VLOOKUP(D1156,'[1]comparativo br'!$A:$D,4,FALSE),"")</f>
        <v/>
      </c>
      <c r="W1156" s="19" t="str">
        <f>IFERROR(VLOOKUP(D1156,'[1]comparativo br'!$A:$E,5,FALSE),"")</f>
        <v/>
      </c>
      <c r="X1156" s="15" t="str">
        <f t="shared" si="143"/>
        <v/>
      </c>
      <c r="Y1156" s="18" t="e">
        <f>SUMIFS([2]Plan2!$H:$H,[2]Plan2!$A:$A,$D1156,[2]Plan2!$U:$U,6)</f>
        <v>#VALUE!</v>
      </c>
      <c r="Z1156" s="18" t="e">
        <f>SUMIFS([2]Plan2!$H:$H,[2]Plan2!$A:$A,$D1156,[2]Plan2!$U:$U,7)</f>
        <v>#VALUE!</v>
      </c>
      <c r="AA1156" s="18" t="e">
        <f>SUMIFS([2]Plan2!$H:$H,[2]Plan2!$A:$A,$D1156,[2]Plan2!$U:$U,8)</f>
        <v>#VALUE!</v>
      </c>
      <c r="AB1156" s="18" t="e">
        <f>SUMIFS([2]Plan2!$H:$H,[2]Plan2!$A:$A,$D1156,[2]Plan2!$U:$U,9)</f>
        <v>#VALUE!</v>
      </c>
      <c r="AC1156" s="18" t="e">
        <f>SUMIFS([2]Plan2!$H:$H,[2]Plan2!$A:$A,$D1156,[2]Plan2!$U:$U,10)</f>
        <v>#VALUE!</v>
      </c>
      <c r="AD1156" s="18" t="e">
        <f>SUMIFS([2]Plan2!$H:$H,[2]Plan2!$A:$A,$D1156,[2]Plan2!$U:$U,11)</f>
        <v>#VALUE!</v>
      </c>
      <c r="AE1156" s="18" t="e">
        <f>SUMIFS([2]Plan2!$H:$H,[2]Plan2!$A:$A,$D1156,[2]Plan2!$U:$U,12)</f>
        <v>#VALUE!</v>
      </c>
      <c r="AF1156" s="18" t="e">
        <f>SUMIFS([2]Plan2!$H:$H,[2]Plan2!$A:$A,$D1156,[2]Plan2!$U:$U,1)</f>
        <v>#VALUE!</v>
      </c>
      <c r="AG1156" s="18" t="e">
        <f>SUMIFS([2]Plan2!$H:$H,[2]Plan2!$A:$A,$D1156,[2]Plan2!$U:$U,2)</f>
        <v>#VALUE!</v>
      </c>
      <c r="AH1156" s="18" t="e">
        <f>SUMIFS([2]Plan2!$H:$H,[2]Plan2!$A:$A,$D1156,[2]Plan2!$U:$U,3)</f>
        <v>#VALUE!</v>
      </c>
      <c r="AI1156" s="18" t="e">
        <f>SUMIFS([2]Plan2!$H:$H,[2]Plan2!$A:$A,$D1156,[2]Plan2!$U:$U,4)</f>
        <v>#VALUE!</v>
      </c>
      <c r="AJ1156" s="18" t="e">
        <f>SUMIFS([2]Plan2!$H:$H,[2]Plan2!$A:$A,$D1156,[2]Plan2!$U:$U,5)</f>
        <v>#VALUE!</v>
      </c>
      <c r="AK1156" s="23" t="e">
        <f t="shared" si="145"/>
        <v>#VALUE!</v>
      </c>
      <c r="AL1156" s="23" t="e">
        <f t="shared" si="147"/>
        <v>#VALUE!</v>
      </c>
      <c r="AM1156">
        <f t="shared" si="146"/>
        <v>0</v>
      </c>
    </row>
    <row r="1157" spans="1:39" ht="15.75" x14ac:dyDescent="0.25">
      <c r="A1157" s="21" t="s">
        <v>267</v>
      </c>
      <c r="B1157" s="21" t="s">
        <v>1519</v>
      </c>
      <c r="C1157" s="21">
        <v>15527906</v>
      </c>
      <c r="D1157" s="25">
        <v>501051</v>
      </c>
      <c r="E1157" s="21" t="s">
        <v>1642</v>
      </c>
      <c r="F1157" s="31" t="s">
        <v>2453</v>
      </c>
      <c r="G1157" s="21" t="s">
        <v>1076</v>
      </c>
      <c r="H1157" s="21" t="s">
        <v>418</v>
      </c>
      <c r="I1157" s="25" t="s">
        <v>72</v>
      </c>
      <c r="J1157" s="21" t="s">
        <v>27</v>
      </c>
      <c r="K1157" s="21" t="s">
        <v>28</v>
      </c>
      <c r="L1157" s="20">
        <v>45791</v>
      </c>
      <c r="M1157" s="20">
        <v>45798</v>
      </c>
      <c r="N1157" s="21" t="s">
        <v>18</v>
      </c>
      <c r="O1157" s="21">
        <v>188</v>
      </c>
      <c r="P1157" s="21">
        <v>213</v>
      </c>
      <c r="Q1157" s="21">
        <v>328</v>
      </c>
      <c r="R1157" s="15">
        <f>(Q1157-P1157)/P1157</f>
        <v>0.539906103286385</v>
      </c>
      <c r="S1157" s="18" t="str">
        <f>IFERROR(VLOOKUP(D1157,'[1]comparativo br'!$A:$B,2,FALSE),"")</f>
        <v/>
      </c>
      <c r="T1157" s="18" t="str">
        <f>IFERROR(VLOOKUP(D1157,'[1]comparativo br'!$A:$C,3,FALSE),"")</f>
        <v/>
      </c>
      <c r="U1157" s="15" t="str">
        <f t="shared" si="144"/>
        <v/>
      </c>
      <c r="V1157" s="19" t="str">
        <f>IFERROR(VLOOKUP(D1157,'[1]comparativo br'!$A:$D,4,FALSE),"")</f>
        <v/>
      </c>
      <c r="W1157" s="19" t="str">
        <f>IFERROR(VLOOKUP(D1157,'[1]comparativo br'!$A:$E,5,FALSE),"")</f>
        <v/>
      </c>
      <c r="X1157" s="15" t="str">
        <f t="shared" si="143"/>
        <v/>
      </c>
      <c r="Y1157" s="18" t="e">
        <f>SUMIFS([2]Plan2!$H:$H,[2]Plan2!$A:$A,$D1157,[2]Plan2!$U:$U,6)</f>
        <v>#VALUE!</v>
      </c>
      <c r="Z1157" s="18" t="e">
        <f>SUMIFS([2]Plan2!$H:$H,[2]Plan2!$A:$A,$D1157,[2]Plan2!$U:$U,7)</f>
        <v>#VALUE!</v>
      </c>
      <c r="AA1157" s="18" t="e">
        <f>SUMIFS([2]Plan2!$H:$H,[2]Plan2!$A:$A,$D1157,[2]Plan2!$U:$U,8)</f>
        <v>#VALUE!</v>
      </c>
      <c r="AB1157" s="18" t="e">
        <f>SUMIFS([2]Plan2!$H:$H,[2]Plan2!$A:$A,$D1157,[2]Plan2!$U:$U,9)</f>
        <v>#VALUE!</v>
      </c>
      <c r="AC1157" s="18" t="e">
        <f>SUMIFS([2]Plan2!$H:$H,[2]Plan2!$A:$A,$D1157,[2]Plan2!$U:$U,10)</f>
        <v>#VALUE!</v>
      </c>
      <c r="AD1157" s="18" t="e">
        <f>SUMIFS([2]Plan2!$H:$H,[2]Plan2!$A:$A,$D1157,[2]Plan2!$U:$U,11)</f>
        <v>#VALUE!</v>
      </c>
      <c r="AE1157" s="18" t="e">
        <f>SUMIFS([2]Plan2!$H:$H,[2]Plan2!$A:$A,$D1157,[2]Plan2!$U:$U,12)</f>
        <v>#VALUE!</v>
      </c>
      <c r="AF1157" s="18" t="e">
        <f>SUMIFS([2]Plan2!$H:$H,[2]Plan2!$A:$A,$D1157,[2]Plan2!$U:$U,1)</f>
        <v>#VALUE!</v>
      </c>
      <c r="AG1157" s="18" t="e">
        <f>SUMIFS([2]Plan2!$H:$H,[2]Plan2!$A:$A,$D1157,[2]Plan2!$U:$U,2)</f>
        <v>#VALUE!</v>
      </c>
      <c r="AH1157" s="18" t="e">
        <f>SUMIFS([2]Plan2!$H:$H,[2]Plan2!$A:$A,$D1157,[2]Plan2!$U:$U,3)</f>
        <v>#VALUE!</v>
      </c>
      <c r="AI1157" s="18" t="e">
        <f>SUMIFS([2]Plan2!$H:$H,[2]Plan2!$A:$A,$D1157,[2]Plan2!$U:$U,4)</f>
        <v>#VALUE!</v>
      </c>
      <c r="AJ1157" s="18" t="e">
        <f>SUMIFS([2]Plan2!$H:$H,[2]Plan2!$A:$A,$D1157,[2]Plan2!$U:$U,5)</f>
        <v>#VALUE!</v>
      </c>
      <c r="AK1157" s="23" t="e">
        <f t="shared" si="145"/>
        <v>#VALUE!</v>
      </c>
      <c r="AL1157" s="23" t="e">
        <f t="shared" si="147"/>
        <v>#VALUE!</v>
      </c>
      <c r="AM1157">
        <f t="shared" si="146"/>
        <v>0</v>
      </c>
    </row>
    <row r="1158" spans="1:39" ht="15.75" x14ac:dyDescent="0.25">
      <c r="A1158" s="21" t="s">
        <v>267</v>
      </c>
      <c r="B1158" s="21" t="s">
        <v>1519</v>
      </c>
      <c r="C1158" s="21">
        <v>15527906</v>
      </c>
      <c r="D1158" s="25">
        <v>501054</v>
      </c>
      <c r="E1158" s="21" t="s">
        <v>1642</v>
      </c>
      <c r="F1158" s="31" t="s">
        <v>2453</v>
      </c>
      <c r="G1158" s="21" t="s">
        <v>1076</v>
      </c>
      <c r="H1158" s="21" t="s">
        <v>1077</v>
      </c>
      <c r="I1158" s="25" t="s">
        <v>20</v>
      </c>
      <c r="J1158" s="21" t="s">
        <v>27</v>
      </c>
      <c r="K1158" s="21" t="s">
        <v>28</v>
      </c>
      <c r="L1158" s="20">
        <v>45772</v>
      </c>
      <c r="M1158" s="20">
        <v>45799</v>
      </c>
      <c r="N1158" s="21" t="s">
        <v>18</v>
      </c>
      <c r="O1158" s="21">
        <v>187</v>
      </c>
      <c r="P1158" s="21">
        <v>198</v>
      </c>
      <c r="Q1158" s="21">
        <v>364</v>
      </c>
      <c r="R1158" s="15">
        <f>(Q1158-P1158)/P1158</f>
        <v>0.83838383838383834</v>
      </c>
      <c r="S1158" s="18">
        <f>IFERROR(VLOOKUP(D1158,'[1]comparativo br'!$A:$B,2,FALSE),"")</f>
        <v>84690.4</v>
      </c>
      <c r="T1158" s="18">
        <f>IFERROR(VLOOKUP(D1158,'[1]comparativo br'!$A:$C,3,FALSE),"")</f>
        <v>0</v>
      </c>
      <c r="U1158" s="15">
        <f t="shared" si="144"/>
        <v>-1</v>
      </c>
      <c r="V1158" s="19">
        <f>IFERROR(VLOOKUP(D1158,'[1]comparativo br'!$A:$D,4,FALSE),"")</f>
        <v>2153</v>
      </c>
      <c r="W1158" s="19">
        <f>IFERROR(VLOOKUP(D1158,'[1]comparativo br'!$A:$E,5,FALSE),"")</f>
        <v>0</v>
      </c>
      <c r="X1158" s="15">
        <f t="shared" si="143"/>
        <v>-1</v>
      </c>
      <c r="Y1158" s="18" t="e">
        <f>SUMIFS([2]Plan2!$H:$H,[2]Plan2!$A:$A,$D1158,[2]Plan2!$U:$U,6)</f>
        <v>#VALUE!</v>
      </c>
      <c r="Z1158" s="18" t="e">
        <f>SUMIFS([2]Plan2!$H:$H,[2]Plan2!$A:$A,$D1158,[2]Plan2!$U:$U,7)</f>
        <v>#VALUE!</v>
      </c>
      <c r="AA1158" s="18" t="e">
        <f>SUMIFS([2]Plan2!$H:$H,[2]Plan2!$A:$A,$D1158,[2]Plan2!$U:$U,8)</f>
        <v>#VALUE!</v>
      </c>
      <c r="AB1158" s="18" t="e">
        <f>SUMIFS([2]Plan2!$H:$H,[2]Plan2!$A:$A,$D1158,[2]Plan2!$U:$U,9)</f>
        <v>#VALUE!</v>
      </c>
      <c r="AC1158" s="18" t="e">
        <f>SUMIFS([2]Plan2!$H:$H,[2]Plan2!$A:$A,$D1158,[2]Plan2!$U:$U,10)</f>
        <v>#VALUE!</v>
      </c>
      <c r="AD1158" s="18" t="e">
        <f>SUMIFS([2]Plan2!$H:$H,[2]Plan2!$A:$A,$D1158,[2]Plan2!$U:$U,11)</f>
        <v>#VALUE!</v>
      </c>
      <c r="AE1158" s="18" t="e">
        <f>SUMIFS([2]Plan2!$H:$H,[2]Plan2!$A:$A,$D1158,[2]Plan2!$U:$U,12)</f>
        <v>#VALUE!</v>
      </c>
      <c r="AF1158" s="18" t="e">
        <f>SUMIFS([2]Plan2!$H:$H,[2]Plan2!$A:$A,$D1158,[2]Plan2!$U:$U,1)</f>
        <v>#VALUE!</v>
      </c>
      <c r="AG1158" s="18" t="e">
        <f>SUMIFS([2]Plan2!$H:$H,[2]Plan2!$A:$A,$D1158,[2]Plan2!$U:$U,2)</f>
        <v>#VALUE!</v>
      </c>
      <c r="AH1158" s="18" t="e">
        <f>SUMIFS([2]Plan2!$H:$H,[2]Plan2!$A:$A,$D1158,[2]Plan2!$U:$U,3)</f>
        <v>#VALUE!</v>
      </c>
      <c r="AI1158" s="18" t="e">
        <f>SUMIFS([2]Plan2!$H:$H,[2]Plan2!$A:$A,$D1158,[2]Plan2!$U:$U,4)</f>
        <v>#VALUE!</v>
      </c>
      <c r="AJ1158" s="18" t="e">
        <f>SUMIFS([2]Plan2!$H:$H,[2]Plan2!$A:$A,$D1158,[2]Plan2!$U:$U,5)</f>
        <v>#VALUE!</v>
      </c>
      <c r="AK1158" s="23" t="e">
        <f t="shared" si="145"/>
        <v>#VALUE!</v>
      </c>
      <c r="AL1158" s="23" t="e">
        <f t="shared" si="147"/>
        <v>#VALUE!</v>
      </c>
      <c r="AM1158">
        <f t="shared" si="146"/>
        <v>0</v>
      </c>
    </row>
    <row r="1159" spans="1:39" ht="15.75" x14ac:dyDescent="0.25">
      <c r="A1159" s="21" t="s">
        <v>267</v>
      </c>
      <c r="B1159" s="21" t="s">
        <v>1519</v>
      </c>
      <c r="C1159" s="21">
        <v>15527906</v>
      </c>
      <c r="D1159" s="25">
        <v>502348</v>
      </c>
      <c r="E1159" s="21" t="s">
        <v>1642</v>
      </c>
      <c r="F1159" s="31" t="s">
        <v>2453</v>
      </c>
      <c r="G1159" s="21" t="s">
        <v>1076</v>
      </c>
      <c r="H1159" s="21" t="s">
        <v>1102</v>
      </c>
      <c r="I1159" s="25" t="s">
        <v>15</v>
      </c>
      <c r="J1159" s="21" t="s">
        <v>27</v>
      </c>
      <c r="K1159" s="21" t="s">
        <v>28</v>
      </c>
      <c r="L1159" s="20">
        <v>45798</v>
      </c>
      <c r="M1159" s="20">
        <v>45799</v>
      </c>
      <c r="N1159" s="21" t="s">
        <v>18</v>
      </c>
      <c r="O1159" s="21">
        <v>294</v>
      </c>
      <c r="P1159" s="21">
        <v>316</v>
      </c>
      <c r="Q1159" s="21">
        <v>597</v>
      </c>
      <c r="R1159" s="15">
        <f>(Q1159-P1159)/P1159</f>
        <v>0.88924050632911389</v>
      </c>
      <c r="S1159" s="18">
        <f>IFERROR(VLOOKUP(D1159,'[1]comparativo br'!$A:$B,2,FALSE),"")</f>
        <v>92684</v>
      </c>
      <c r="T1159" s="18">
        <f>IFERROR(VLOOKUP(D1159,'[1]comparativo br'!$A:$C,3,FALSE),"")</f>
        <v>61683</v>
      </c>
      <c r="U1159" s="15">
        <f t="shared" si="144"/>
        <v>-0.33448060075093866</v>
      </c>
      <c r="V1159" s="19">
        <f>IFERROR(VLOOKUP(D1159,'[1]comparativo br'!$A:$D,4,FALSE),"")</f>
        <v>2457</v>
      </c>
      <c r="W1159" s="19">
        <f>IFERROR(VLOOKUP(D1159,'[1]comparativo br'!$A:$E,5,FALSE),"")</f>
        <v>1644</v>
      </c>
      <c r="X1159" s="15">
        <f t="shared" si="143"/>
        <v>-0.33089133089133088</v>
      </c>
      <c r="Y1159" s="18" t="e">
        <f>SUMIFS([2]Plan2!$H:$H,[2]Plan2!$A:$A,$D1159,[2]Plan2!$U:$U,6)</f>
        <v>#VALUE!</v>
      </c>
      <c r="Z1159" s="18" t="e">
        <f>SUMIFS([2]Plan2!$H:$H,[2]Plan2!$A:$A,$D1159,[2]Plan2!$U:$U,7)</f>
        <v>#VALUE!</v>
      </c>
      <c r="AA1159" s="18" t="e">
        <f>SUMIFS([2]Plan2!$H:$H,[2]Plan2!$A:$A,$D1159,[2]Plan2!$U:$U,8)</f>
        <v>#VALUE!</v>
      </c>
      <c r="AB1159" s="18" t="e">
        <f>SUMIFS([2]Plan2!$H:$H,[2]Plan2!$A:$A,$D1159,[2]Plan2!$U:$U,9)</f>
        <v>#VALUE!</v>
      </c>
      <c r="AC1159" s="18" t="e">
        <f>SUMIFS([2]Plan2!$H:$H,[2]Plan2!$A:$A,$D1159,[2]Plan2!$U:$U,10)</f>
        <v>#VALUE!</v>
      </c>
      <c r="AD1159" s="18" t="e">
        <f>SUMIFS([2]Plan2!$H:$H,[2]Plan2!$A:$A,$D1159,[2]Plan2!$U:$U,11)</f>
        <v>#VALUE!</v>
      </c>
      <c r="AE1159" s="18" t="e">
        <f>SUMIFS([2]Plan2!$H:$H,[2]Plan2!$A:$A,$D1159,[2]Plan2!$U:$U,12)</f>
        <v>#VALUE!</v>
      </c>
      <c r="AF1159" s="18" t="e">
        <f>SUMIFS([2]Plan2!$H:$H,[2]Plan2!$A:$A,$D1159,[2]Plan2!$U:$U,1)</f>
        <v>#VALUE!</v>
      </c>
      <c r="AG1159" s="18" t="e">
        <f>SUMIFS([2]Plan2!$H:$H,[2]Plan2!$A:$A,$D1159,[2]Plan2!$U:$U,2)</f>
        <v>#VALUE!</v>
      </c>
      <c r="AH1159" s="18" t="e">
        <f>SUMIFS([2]Plan2!$H:$H,[2]Plan2!$A:$A,$D1159,[2]Plan2!$U:$U,3)</f>
        <v>#VALUE!</v>
      </c>
      <c r="AI1159" s="18" t="e">
        <f>SUMIFS([2]Plan2!$H:$H,[2]Plan2!$A:$A,$D1159,[2]Plan2!$U:$U,4)</f>
        <v>#VALUE!</v>
      </c>
      <c r="AJ1159" s="18" t="e">
        <f>SUMIFS([2]Plan2!$H:$H,[2]Plan2!$A:$A,$D1159,[2]Plan2!$U:$U,5)</f>
        <v>#VALUE!</v>
      </c>
      <c r="AK1159" s="23" t="e">
        <f t="shared" si="145"/>
        <v>#VALUE!</v>
      </c>
      <c r="AL1159" s="23" t="e">
        <f t="shared" si="147"/>
        <v>#VALUE!</v>
      </c>
      <c r="AM1159">
        <f t="shared" si="146"/>
        <v>0</v>
      </c>
    </row>
    <row r="1160" spans="1:39" ht="15.75" x14ac:dyDescent="0.25">
      <c r="A1160" s="21"/>
      <c r="B1160" s="21" t="s">
        <v>1519</v>
      </c>
      <c r="C1160" s="21">
        <v>15545788</v>
      </c>
      <c r="D1160" s="25">
        <v>502986</v>
      </c>
      <c r="E1160" s="21" t="s">
        <v>12</v>
      </c>
      <c r="F1160" s="31" t="s">
        <v>1826</v>
      </c>
      <c r="G1160" s="21" t="s">
        <v>1132</v>
      </c>
      <c r="H1160" s="21" t="s">
        <v>1133</v>
      </c>
      <c r="I1160" s="25" t="s">
        <v>121</v>
      </c>
      <c r="J1160" s="21" t="s">
        <v>88</v>
      </c>
      <c r="K1160" s="21" t="s">
        <v>93</v>
      </c>
      <c r="L1160" s="20">
        <v>44910</v>
      </c>
      <c r="M1160" s="20">
        <v>45362</v>
      </c>
      <c r="N1160" s="21" t="s">
        <v>53</v>
      </c>
      <c r="O1160" s="21">
        <v>95</v>
      </c>
      <c r="P1160" s="21">
        <v>33</v>
      </c>
      <c r="Q1160" s="21">
        <v>0</v>
      </c>
      <c r="R1160" s="15">
        <f>(Q1160-P1160)/P1160</f>
        <v>-1</v>
      </c>
      <c r="S1160" s="18" t="str">
        <f>IFERROR(VLOOKUP(D1160,'[1]comparativo br'!$A:$B,2,FALSE),"")</f>
        <v/>
      </c>
      <c r="T1160" s="18" t="str">
        <f>IFERROR(VLOOKUP(D1160,'[1]comparativo br'!$A:$C,3,FALSE),"")</f>
        <v/>
      </c>
      <c r="U1160" s="15" t="str">
        <f t="shared" si="144"/>
        <v/>
      </c>
      <c r="V1160" s="19" t="str">
        <f>IFERROR(VLOOKUP(D1160,'[1]comparativo br'!$A:$D,4,FALSE),"")</f>
        <v/>
      </c>
      <c r="W1160" s="19" t="str">
        <f>IFERROR(VLOOKUP(D1160,'[1]comparativo br'!$A:$E,5,FALSE),"")</f>
        <v/>
      </c>
      <c r="X1160" s="15" t="str">
        <f t="shared" si="143"/>
        <v/>
      </c>
      <c r="Y1160" s="18" t="e">
        <f>SUMIFS([2]Plan2!$H:$H,[2]Plan2!$A:$A,$D1160,[2]Plan2!$U:$U,6)</f>
        <v>#VALUE!</v>
      </c>
      <c r="Z1160" s="18" t="e">
        <f>SUMIFS([2]Plan2!$H:$H,[2]Plan2!$A:$A,$D1160,[2]Plan2!$U:$U,7)</f>
        <v>#VALUE!</v>
      </c>
      <c r="AA1160" s="18" t="e">
        <f>SUMIFS([2]Plan2!$H:$H,[2]Plan2!$A:$A,$D1160,[2]Plan2!$U:$U,8)</f>
        <v>#VALUE!</v>
      </c>
      <c r="AB1160" s="18" t="e">
        <f>SUMIFS([2]Plan2!$H:$H,[2]Plan2!$A:$A,$D1160,[2]Plan2!$U:$U,9)</f>
        <v>#VALUE!</v>
      </c>
      <c r="AC1160" s="18" t="e">
        <f>SUMIFS([2]Plan2!$H:$H,[2]Plan2!$A:$A,$D1160,[2]Plan2!$U:$U,10)</f>
        <v>#VALUE!</v>
      </c>
      <c r="AD1160" s="18" t="e">
        <f>SUMIFS([2]Plan2!$H:$H,[2]Plan2!$A:$A,$D1160,[2]Plan2!$U:$U,11)</f>
        <v>#VALUE!</v>
      </c>
      <c r="AE1160" s="18" t="e">
        <f>SUMIFS([2]Plan2!$H:$H,[2]Plan2!$A:$A,$D1160,[2]Plan2!$U:$U,12)</f>
        <v>#VALUE!</v>
      </c>
      <c r="AF1160" s="18" t="e">
        <f>SUMIFS([2]Plan2!$H:$H,[2]Plan2!$A:$A,$D1160,[2]Plan2!$U:$U,1)</f>
        <v>#VALUE!</v>
      </c>
      <c r="AG1160" s="18" t="e">
        <f>SUMIFS([2]Plan2!$H:$H,[2]Plan2!$A:$A,$D1160,[2]Plan2!$U:$U,2)</f>
        <v>#VALUE!</v>
      </c>
      <c r="AH1160" s="18" t="e">
        <f>SUMIFS([2]Plan2!$H:$H,[2]Plan2!$A:$A,$D1160,[2]Plan2!$U:$U,3)</f>
        <v>#VALUE!</v>
      </c>
      <c r="AI1160" s="18" t="e">
        <f>SUMIFS([2]Plan2!$H:$H,[2]Plan2!$A:$A,$D1160,[2]Plan2!$U:$U,4)</f>
        <v>#VALUE!</v>
      </c>
      <c r="AJ1160" s="18" t="e">
        <f>SUMIFS([2]Plan2!$H:$H,[2]Plan2!$A:$A,$D1160,[2]Plan2!$U:$U,5)</f>
        <v>#VALUE!</v>
      </c>
      <c r="AK1160" s="23" t="e">
        <f t="shared" si="145"/>
        <v>#VALUE!</v>
      </c>
      <c r="AL1160" s="23" t="e">
        <f t="shared" si="147"/>
        <v>#VALUE!</v>
      </c>
      <c r="AM1160">
        <f t="shared" si="146"/>
        <v>0</v>
      </c>
    </row>
    <row r="1161" spans="1:39" ht="15.75" x14ac:dyDescent="0.25">
      <c r="A1161" s="21" t="s">
        <v>398</v>
      </c>
      <c r="B1161" s="21" t="s">
        <v>1519</v>
      </c>
      <c r="C1161" s="21">
        <v>15545788</v>
      </c>
      <c r="D1161" s="25">
        <v>102620</v>
      </c>
      <c r="E1161" s="21" t="s">
        <v>2142</v>
      </c>
      <c r="F1161" s="31" t="s">
        <v>12</v>
      </c>
      <c r="G1161" s="21" t="s">
        <v>1132</v>
      </c>
      <c r="H1161" s="21" t="s">
        <v>156</v>
      </c>
      <c r="I1161" s="25" t="s">
        <v>121</v>
      </c>
      <c r="J1161" s="21" t="s">
        <v>253</v>
      </c>
      <c r="K1161" s="21" t="s">
        <v>2288</v>
      </c>
      <c r="L1161" s="20"/>
      <c r="M1161" s="20">
        <v>44950</v>
      </c>
      <c r="N1161" s="21" t="s">
        <v>53</v>
      </c>
      <c r="O1161" s="21">
        <v>4</v>
      </c>
      <c r="P1161" s="21">
        <v>0</v>
      </c>
      <c r="Q1161" s="21">
        <v>0</v>
      </c>
      <c r="R1161" s="28"/>
      <c r="S1161" s="18" t="str">
        <f>IFERROR(VLOOKUP(D1161,'[1]comparativo br'!$A:$B,2,FALSE),"")</f>
        <v/>
      </c>
      <c r="T1161" s="18" t="str">
        <f>IFERROR(VLOOKUP(D1161,'[1]comparativo br'!$A:$C,3,FALSE),"")</f>
        <v/>
      </c>
      <c r="U1161" s="15" t="str">
        <f t="shared" si="144"/>
        <v/>
      </c>
      <c r="V1161" s="19" t="str">
        <f>IFERROR(VLOOKUP(D1161,'[1]comparativo br'!$A:$D,4,FALSE),"")</f>
        <v/>
      </c>
      <c r="W1161" s="19" t="str">
        <f>IFERROR(VLOOKUP(D1161,'[1]comparativo br'!$A:$E,5,FALSE),"")</f>
        <v/>
      </c>
      <c r="X1161" s="15" t="str">
        <f t="shared" si="143"/>
        <v/>
      </c>
      <c r="Y1161" s="18" t="e">
        <f>SUMIFS([2]Plan2!$H:$H,[2]Plan2!$A:$A,$D1161,[2]Plan2!$U:$U,6)</f>
        <v>#VALUE!</v>
      </c>
      <c r="Z1161" s="18" t="e">
        <f>SUMIFS([2]Plan2!$H:$H,[2]Plan2!$A:$A,$D1161,[2]Plan2!$U:$U,7)</f>
        <v>#VALUE!</v>
      </c>
      <c r="AA1161" s="18" t="e">
        <f>SUMIFS([2]Plan2!$H:$H,[2]Plan2!$A:$A,$D1161,[2]Plan2!$U:$U,8)</f>
        <v>#VALUE!</v>
      </c>
      <c r="AB1161" s="18" t="e">
        <f>SUMIFS([2]Plan2!$H:$H,[2]Plan2!$A:$A,$D1161,[2]Plan2!$U:$U,9)</f>
        <v>#VALUE!</v>
      </c>
      <c r="AC1161" s="18" t="e">
        <f>SUMIFS([2]Plan2!$H:$H,[2]Plan2!$A:$A,$D1161,[2]Plan2!$U:$U,10)</f>
        <v>#VALUE!</v>
      </c>
      <c r="AD1161" s="18" t="e">
        <f>SUMIFS([2]Plan2!$H:$H,[2]Plan2!$A:$A,$D1161,[2]Plan2!$U:$U,11)</f>
        <v>#VALUE!</v>
      </c>
      <c r="AE1161" s="18" t="e">
        <f>SUMIFS([2]Plan2!$H:$H,[2]Plan2!$A:$A,$D1161,[2]Plan2!$U:$U,12)</f>
        <v>#VALUE!</v>
      </c>
      <c r="AF1161" s="18" t="e">
        <f>SUMIFS([2]Plan2!$H:$H,[2]Plan2!$A:$A,$D1161,[2]Plan2!$U:$U,1)</f>
        <v>#VALUE!</v>
      </c>
      <c r="AG1161" s="18" t="e">
        <f>SUMIFS([2]Plan2!$H:$H,[2]Plan2!$A:$A,$D1161,[2]Plan2!$U:$U,2)</f>
        <v>#VALUE!</v>
      </c>
      <c r="AH1161" s="18" t="e">
        <f>SUMIFS([2]Plan2!$H:$H,[2]Plan2!$A:$A,$D1161,[2]Plan2!$U:$U,3)</f>
        <v>#VALUE!</v>
      </c>
      <c r="AI1161" s="18" t="e">
        <f>SUMIFS([2]Plan2!$H:$H,[2]Plan2!$A:$A,$D1161,[2]Plan2!$U:$U,4)</f>
        <v>#VALUE!</v>
      </c>
      <c r="AJ1161" s="18" t="e">
        <f>SUMIFS([2]Plan2!$H:$H,[2]Plan2!$A:$A,$D1161,[2]Plan2!$U:$U,5)</f>
        <v>#VALUE!</v>
      </c>
      <c r="AK1161" s="23" t="e">
        <f t="shared" si="145"/>
        <v>#VALUE!</v>
      </c>
      <c r="AL1161" s="23" t="e">
        <f t="shared" si="147"/>
        <v>#VALUE!</v>
      </c>
      <c r="AM1161">
        <f t="shared" si="146"/>
        <v>0</v>
      </c>
    </row>
    <row r="1162" spans="1:39" ht="15.75" x14ac:dyDescent="0.25">
      <c r="A1162" s="21"/>
      <c r="B1162" s="21" t="s">
        <v>1520</v>
      </c>
      <c r="C1162" s="21">
        <v>15630064</v>
      </c>
      <c r="D1162" s="25">
        <v>101689</v>
      </c>
      <c r="E1162" s="21" t="s">
        <v>12</v>
      </c>
      <c r="F1162" s="31" t="s">
        <v>12</v>
      </c>
      <c r="G1162" s="21" t="s">
        <v>384</v>
      </c>
      <c r="H1162" s="21" t="s">
        <v>385</v>
      </c>
      <c r="I1162" s="25" t="s">
        <v>79</v>
      </c>
      <c r="J1162" s="21" t="s">
        <v>253</v>
      </c>
      <c r="K1162" s="21" t="s">
        <v>2288</v>
      </c>
      <c r="L1162" s="20">
        <v>45489</v>
      </c>
      <c r="M1162" s="20">
        <v>45798</v>
      </c>
      <c r="N1162" s="21" t="s">
        <v>18</v>
      </c>
      <c r="O1162" s="21">
        <v>42</v>
      </c>
      <c r="P1162" s="21">
        <v>45</v>
      </c>
      <c r="Q1162" s="21">
        <v>63</v>
      </c>
      <c r="R1162" s="15">
        <f t="shared" ref="R1162:R1171" si="150">(Q1162-P1162)/P1162</f>
        <v>0.4</v>
      </c>
      <c r="S1162" s="18">
        <f>IFERROR(VLOOKUP(D1162,'[1]comparativo br'!$A:$B,2,FALSE),"")</f>
        <v>13872</v>
      </c>
      <c r="T1162" s="18">
        <f>IFERROR(VLOOKUP(D1162,'[1]comparativo br'!$A:$C,3,FALSE),"")</f>
        <v>13872</v>
      </c>
      <c r="U1162" s="15">
        <f t="shared" si="144"/>
        <v>0</v>
      </c>
      <c r="V1162" s="19">
        <f>IFERROR(VLOOKUP(D1162,'[1]comparativo br'!$A:$D,4,FALSE),"")</f>
        <v>144</v>
      </c>
      <c r="W1162" s="19">
        <f>IFERROR(VLOOKUP(D1162,'[1]comparativo br'!$A:$E,5,FALSE),"")</f>
        <v>66</v>
      </c>
      <c r="X1162" s="15">
        <f t="shared" si="143"/>
        <v>-0.54166666666666663</v>
      </c>
      <c r="Y1162" s="18" t="e">
        <f>SUMIFS([2]Plan2!$H:$H,[2]Plan2!$A:$A,$D1162,[2]Plan2!$U:$U,6)</f>
        <v>#VALUE!</v>
      </c>
      <c r="Z1162" s="18" t="e">
        <f>SUMIFS([2]Plan2!$H:$H,[2]Plan2!$A:$A,$D1162,[2]Plan2!$U:$U,7)</f>
        <v>#VALUE!</v>
      </c>
      <c r="AA1162" s="18" t="e">
        <f>SUMIFS([2]Plan2!$H:$H,[2]Plan2!$A:$A,$D1162,[2]Plan2!$U:$U,8)</f>
        <v>#VALUE!</v>
      </c>
      <c r="AB1162" s="18" t="e">
        <f>SUMIFS([2]Plan2!$H:$H,[2]Plan2!$A:$A,$D1162,[2]Plan2!$U:$U,9)</f>
        <v>#VALUE!</v>
      </c>
      <c r="AC1162" s="18" t="e">
        <f>SUMIFS([2]Plan2!$H:$H,[2]Plan2!$A:$A,$D1162,[2]Plan2!$U:$U,10)</f>
        <v>#VALUE!</v>
      </c>
      <c r="AD1162" s="18" t="e">
        <f>SUMIFS([2]Plan2!$H:$H,[2]Plan2!$A:$A,$D1162,[2]Plan2!$U:$U,11)</f>
        <v>#VALUE!</v>
      </c>
      <c r="AE1162" s="18" t="e">
        <f>SUMIFS([2]Plan2!$H:$H,[2]Plan2!$A:$A,$D1162,[2]Plan2!$U:$U,12)</f>
        <v>#VALUE!</v>
      </c>
      <c r="AF1162" s="18" t="e">
        <f>SUMIFS([2]Plan2!$H:$H,[2]Plan2!$A:$A,$D1162,[2]Plan2!$U:$U,1)</f>
        <v>#VALUE!</v>
      </c>
      <c r="AG1162" s="18" t="e">
        <f>SUMIFS([2]Plan2!$H:$H,[2]Plan2!$A:$A,$D1162,[2]Plan2!$U:$U,2)</f>
        <v>#VALUE!</v>
      </c>
      <c r="AH1162" s="18" t="e">
        <f>SUMIFS([2]Plan2!$H:$H,[2]Plan2!$A:$A,$D1162,[2]Plan2!$U:$U,3)</f>
        <v>#VALUE!</v>
      </c>
      <c r="AI1162" s="18" t="e">
        <f>SUMIFS([2]Plan2!$H:$H,[2]Plan2!$A:$A,$D1162,[2]Plan2!$U:$U,4)</f>
        <v>#VALUE!</v>
      </c>
      <c r="AJ1162" s="18" t="e">
        <f>SUMIFS([2]Plan2!$H:$H,[2]Plan2!$A:$A,$D1162,[2]Plan2!$U:$U,5)</f>
        <v>#VALUE!</v>
      </c>
      <c r="AK1162" s="23" t="e">
        <f t="shared" si="145"/>
        <v>#VALUE!</v>
      </c>
      <c r="AL1162" s="23" t="e">
        <f t="shared" si="147"/>
        <v>#VALUE!</v>
      </c>
      <c r="AM1162">
        <f t="shared" si="146"/>
        <v>0</v>
      </c>
    </row>
    <row r="1163" spans="1:39" ht="15.75" x14ac:dyDescent="0.25">
      <c r="A1163" s="21"/>
      <c r="B1163" s="21" t="s">
        <v>1519</v>
      </c>
      <c r="C1163" s="21">
        <v>15642942</v>
      </c>
      <c r="D1163" s="25">
        <v>191425</v>
      </c>
      <c r="E1163" s="21" t="s">
        <v>1180</v>
      </c>
      <c r="F1163" s="31" t="s">
        <v>1180</v>
      </c>
      <c r="G1163" s="21" t="s">
        <v>1317</v>
      </c>
      <c r="H1163" s="21" t="s">
        <v>621</v>
      </c>
      <c r="I1163" s="25" t="s">
        <v>20</v>
      </c>
      <c r="J1163" s="21" t="s">
        <v>88</v>
      </c>
      <c r="K1163" s="21" t="s">
        <v>93</v>
      </c>
      <c r="L1163" s="20">
        <v>45569</v>
      </c>
      <c r="M1163" s="20">
        <v>45757</v>
      </c>
      <c r="N1163" s="21" t="s">
        <v>18</v>
      </c>
      <c r="O1163" s="21">
        <v>37</v>
      </c>
      <c r="P1163" s="21">
        <v>4</v>
      </c>
      <c r="Q1163" s="21">
        <v>5</v>
      </c>
      <c r="R1163" s="15">
        <f t="shared" si="150"/>
        <v>0.25</v>
      </c>
      <c r="S1163" s="18">
        <f>IFERROR(VLOOKUP(D1163,'[1]comparativo br'!$A:$B,2,FALSE),"")</f>
        <v>0</v>
      </c>
      <c r="T1163" s="18">
        <f>IFERROR(VLOOKUP(D1163,'[1]comparativo br'!$A:$C,3,FALSE),"")</f>
        <v>0</v>
      </c>
      <c r="U1163" s="15" t="str">
        <f t="shared" si="144"/>
        <v/>
      </c>
      <c r="V1163" s="19">
        <f>IFERROR(VLOOKUP(D1163,'[1]comparativo br'!$A:$D,4,FALSE),"")</f>
        <v>1</v>
      </c>
      <c r="W1163" s="19">
        <f>IFERROR(VLOOKUP(D1163,'[1]comparativo br'!$A:$E,5,FALSE),"")</f>
        <v>20</v>
      </c>
      <c r="X1163" s="15">
        <f t="shared" ref="X1163:X1226" si="151">IFERROR((W1163-V1163)/V1163,"")</f>
        <v>19</v>
      </c>
      <c r="Y1163" s="18" t="e">
        <f>SUMIFS([2]Plan2!$H:$H,[2]Plan2!$A:$A,$D1163,[2]Plan2!$U:$U,6)</f>
        <v>#VALUE!</v>
      </c>
      <c r="Z1163" s="18" t="e">
        <f>SUMIFS([2]Plan2!$H:$H,[2]Plan2!$A:$A,$D1163,[2]Plan2!$U:$U,7)</f>
        <v>#VALUE!</v>
      </c>
      <c r="AA1163" s="18" t="e">
        <f>SUMIFS([2]Plan2!$H:$H,[2]Plan2!$A:$A,$D1163,[2]Plan2!$U:$U,8)</f>
        <v>#VALUE!</v>
      </c>
      <c r="AB1163" s="18" t="e">
        <f>SUMIFS([2]Plan2!$H:$H,[2]Plan2!$A:$A,$D1163,[2]Plan2!$U:$U,9)</f>
        <v>#VALUE!</v>
      </c>
      <c r="AC1163" s="18" t="e">
        <f>SUMIFS([2]Plan2!$H:$H,[2]Plan2!$A:$A,$D1163,[2]Plan2!$U:$U,10)</f>
        <v>#VALUE!</v>
      </c>
      <c r="AD1163" s="18" t="e">
        <f>SUMIFS([2]Plan2!$H:$H,[2]Plan2!$A:$A,$D1163,[2]Plan2!$U:$U,11)</f>
        <v>#VALUE!</v>
      </c>
      <c r="AE1163" s="18" t="e">
        <f>SUMIFS([2]Plan2!$H:$H,[2]Plan2!$A:$A,$D1163,[2]Plan2!$U:$U,12)</f>
        <v>#VALUE!</v>
      </c>
      <c r="AF1163" s="18" t="e">
        <f>SUMIFS([2]Plan2!$H:$H,[2]Plan2!$A:$A,$D1163,[2]Plan2!$U:$U,1)</f>
        <v>#VALUE!</v>
      </c>
      <c r="AG1163" s="18" t="e">
        <f>SUMIFS([2]Plan2!$H:$H,[2]Plan2!$A:$A,$D1163,[2]Plan2!$U:$U,2)</f>
        <v>#VALUE!</v>
      </c>
      <c r="AH1163" s="18" t="e">
        <f>SUMIFS([2]Plan2!$H:$H,[2]Plan2!$A:$A,$D1163,[2]Plan2!$U:$U,3)</f>
        <v>#VALUE!</v>
      </c>
      <c r="AI1163" s="18" t="e">
        <f>SUMIFS([2]Plan2!$H:$H,[2]Plan2!$A:$A,$D1163,[2]Plan2!$U:$U,4)</f>
        <v>#VALUE!</v>
      </c>
      <c r="AJ1163" s="18" t="e">
        <f>SUMIFS([2]Plan2!$H:$H,[2]Plan2!$A:$A,$D1163,[2]Plan2!$U:$U,5)</f>
        <v>#VALUE!</v>
      </c>
      <c r="AK1163" s="23" t="e">
        <f t="shared" si="145"/>
        <v>#VALUE!</v>
      </c>
      <c r="AL1163" s="23" t="e">
        <f t="shared" si="147"/>
        <v>#VALUE!</v>
      </c>
      <c r="AM1163">
        <f t="shared" si="146"/>
        <v>0</v>
      </c>
    </row>
    <row r="1164" spans="1:39" ht="15.75" x14ac:dyDescent="0.25">
      <c r="A1164" s="21" t="s">
        <v>23</v>
      </c>
      <c r="B1164" s="21" t="s">
        <v>1520</v>
      </c>
      <c r="C1164" s="21">
        <v>15652882</v>
      </c>
      <c r="D1164" s="25">
        <v>100936</v>
      </c>
      <c r="E1164" s="21" t="s">
        <v>69</v>
      </c>
      <c r="F1164" s="31" t="s">
        <v>69</v>
      </c>
      <c r="G1164" s="21" t="s">
        <v>278</v>
      </c>
      <c r="H1164" s="21" t="s">
        <v>279</v>
      </c>
      <c r="I1164" s="25" t="s">
        <v>170</v>
      </c>
      <c r="J1164" s="21" t="s">
        <v>16</v>
      </c>
      <c r="K1164" s="21" t="s">
        <v>17</v>
      </c>
      <c r="L1164" s="20">
        <v>45736</v>
      </c>
      <c r="M1164" s="20">
        <v>45723</v>
      </c>
      <c r="N1164" s="21" t="s">
        <v>22</v>
      </c>
      <c r="O1164" s="21">
        <v>134</v>
      </c>
      <c r="P1164" s="21">
        <v>81</v>
      </c>
      <c r="Q1164" s="21">
        <v>51</v>
      </c>
      <c r="R1164" s="15">
        <f t="shared" si="150"/>
        <v>-0.37037037037037035</v>
      </c>
      <c r="S1164" s="18">
        <f>IFERROR(VLOOKUP(D1164,'[1]comparativo br'!$A:$B,2,FALSE),"")</f>
        <v>16000</v>
      </c>
      <c r="T1164" s="18">
        <f>IFERROR(VLOOKUP(D1164,'[1]comparativo br'!$A:$C,3,FALSE),"")</f>
        <v>27000</v>
      </c>
      <c r="U1164" s="15">
        <f t="shared" ref="U1164:U1227" si="152">IFERROR((T1164-S1164)/S1164,"")</f>
        <v>0.6875</v>
      </c>
      <c r="V1164" s="19">
        <f>IFERROR(VLOOKUP(D1164,'[1]comparativo br'!$A:$D,4,FALSE),"")</f>
        <v>0</v>
      </c>
      <c r="W1164" s="19">
        <f>IFERROR(VLOOKUP(D1164,'[1]comparativo br'!$A:$E,5,FALSE),"")</f>
        <v>1</v>
      </c>
      <c r="X1164" s="15" t="str">
        <f t="shared" si="151"/>
        <v/>
      </c>
      <c r="Y1164" s="18" t="e">
        <f>SUMIFS([2]Plan2!$H:$H,[2]Plan2!$A:$A,$D1164,[2]Plan2!$U:$U,6)</f>
        <v>#VALUE!</v>
      </c>
      <c r="Z1164" s="18" t="e">
        <f>SUMIFS([2]Plan2!$H:$H,[2]Plan2!$A:$A,$D1164,[2]Plan2!$U:$U,7)</f>
        <v>#VALUE!</v>
      </c>
      <c r="AA1164" s="18" t="e">
        <f>SUMIFS([2]Plan2!$H:$H,[2]Plan2!$A:$A,$D1164,[2]Plan2!$U:$U,8)</f>
        <v>#VALUE!</v>
      </c>
      <c r="AB1164" s="18" t="e">
        <f>SUMIFS([2]Plan2!$H:$H,[2]Plan2!$A:$A,$D1164,[2]Plan2!$U:$U,9)</f>
        <v>#VALUE!</v>
      </c>
      <c r="AC1164" s="18" t="e">
        <f>SUMIFS([2]Plan2!$H:$H,[2]Plan2!$A:$A,$D1164,[2]Plan2!$U:$U,10)</f>
        <v>#VALUE!</v>
      </c>
      <c r="AD1164" s="18" t="e">
        <f>SUMIFS([2]Plan2!$H:$H,[2]Plan2!$A:$A,$D1164,[2]Plan2!$U:$U,11)</f>
        <v>#VALUE!</v>
      </c>
      <c r="AE1164" s="18" t="e">
        <f>SUMIFS([2]Plan2!$H:$H,[2]Plan2!$A:$A,$D1164,[2]Plan2!$U:$U,12)</f>
        <v>#VALUE!</v>
      </c>
      <c r="AF1164" s="18" t="e">
        <f>SUMIFS([2]Plan2!$H:$H,[2]Plan2!$A:$A,$D1164,[2]Plan2!$U:$U,1)</f>
        <v>#VALUE!</v>
      </c>
      <c r="AG1164" s="18" t="e">
        <f>SUMIFS([2]Plan2!$H:$H,[2]Plan2!$A:$A,$D1164,[2]Plan2!$U:$U,2)</f>
        <v>#VALUE!</v>
      </c>
      <c r="AH1164" s="18" t="e">
        <f>SUMIFS([2]Plan2!$H:$H,[2]Plan2!$A:$A,$D1164,[2]Plan2!$U:$U,3)</f>
        <v>#VALUE!</v>
      </c>
      <c r="AI1164" s="18" t="e">
        <f>SUMIFS([2]Plan2!$H:$H,[2]Plan2!$A:$A,$D1164,[2]Plan2!$U:$U,4)</f>
        <v>#VALUE!</v>
      </c>
      <c r="AJ1164" s="18" t="e">
        <f>SUMIFS([2]Plan2!$H:$H,[2]Plan2!$A:$A,$D1164,[2]Plan2!$U:$U,5)</f>
        <v>#VALUE!</v>
      </c>
      <c r="AK1164" s="23" t="e">
        <f t="shared" ref="AK1164:AK1227" si="153">SUM(Y1164:AJ1164)</f>
        <v>#VALUE!</v>
      </c>
      <c r="AL1164" s="23" t="e">
        <f t="shared" si="147"/>
        <v>#VALUE!</v>
      </c>
      <c r="AM1164">
        <f t="shared" si="146"/>
        <v>0</v>
      </c>
    </row>
    <row r="1165" spans="1:39" ht="15.75" x14ac:dyDescent="0.25">
      <c r="A1165" s="21" t="s">
        <v>23</v>
      </c>
      <c r="B1165" s="21" t="s">
        <v>1520</v>
      </c>
      <c r="C1165" s="21">
        <v>15652882</v>
      </c>
      <c r="D1165" s="25">
        <v>191219</v>
      </c>
      <c r="E1165" s="21" t="s">
        <v>69</v>
      </c>
      <c r="F1165" s="31" t="s">
        <v>69</v>
      </c>
      <c r="G1165" s="21" t="s">
        <v>278</v>
      </c>
      <c r="H1165" s="21" t="s">
        <v>307</v>
      </c>
      <c r="I1165" s="25" t="s">
        <v>308</v>
      </c>
      <c r="J1165" s="21" t="s">
        <v>16</v>
      </c>
      <c r="K1165" s="21" t="s">
        <v>17</v>
      </c>
      <c r="L1165" s="20">
        <v>45736</v>
      </c>
      <c r="M1165" s="20">
        <v>45777</v>
      </c>
      <c r="N1165" s="21" t="s">
        <v>18</v>
      </c>
      <c r="O1165" s="21">
        <v>61</v>
      </c>
      <c r="P1165" s="21">
        <v>28</v>
      </c>
      <c r="Q1165" s="21">
        <v>16</v>
      </c>
      <c r="R1165" s="15">
        <f t="shared" si="150"/>
        <v>-0.42857142857142855</v>
      </c>
      <c r="S1165" s="18">
        <f>IFERROR(VLOOKUP(D1165,'[1]comparativo br'!$A:$B,2,FALSE),"")</f>
        <v>18000</v>
      </c>
      <c r="T1165" s="18">
        <f>IFERROR(VLOOKUP(D1165,'[1]comparativo br'!$A:$C,3,FALSE),"")</f>
        <v>0</v>
      </c>
      <c r="U1165" s="15">
        <f t="shared" si="152"/>
        <v>-1</v>
      </c>
      <c r="V1165" s="19">
        <f>IFERROR(VLOOKUP(D1165,'[1]comparativo br'!$A:$D,4,FALSE),"")</f>
        <v>95</v>
      </c>
      <c r="W1165" s="19">
        <f>IFERROR(VLOOKUP(D1165,'[1]comparativo br'!$A:$E,5,FALSE),"")</f>
        <v>46</v>
      </c>
      <c r="X1165" s="15">
        <f t="shared" si="151"/>
        <v>-0.51578947368421058</v>
      </c>
      <c r="Y1165" s="18" t="e">
        <f>SUMIFS([2]Plan2!$H:$H,[2]Plan2!$A:$A,$D1165,[2]Plan2!$U:$U,6)</f>
        <v>#VALUE!</v>
      </c>
      <c r="Z1165" s="18" t="e">
        <f>SUMIFS([2]Plan2!$H:$H,[2]Plan2!$A:$A,$D1165,[2]Plan2!$U:$U,7)</f>
        <v>#VALUE!</v>
      </c>
      <c r="AA1165" s="18" t="e">
        <f>SUMIFS([2]Plan2!$H:$H,[2]Plan2!$A:$A,$D1165,[2]Plan2!$U:$U,8)</f>
        <v>#VALUE!</v>
      </c>
      <c r="AB1165" s="18" t="e">
        <f>SUMIFS([2]Plan2!$H:$H,[2]Plan2!$A:$A,$D1165,[2]Plan2!$U:$U,9)</f>
        <v>#VALUE!</v>
      </c>
      <c r="AC1165" s="18" t="e">
        <f>SUMIFS([2]Plan2!$H:$H,[2]Plan2!$A:$A,$D1165,[2]Plan2!$U:$U,10)</f>
        <v>#VALUE!</v>
      </c>
      <c r="AD1165" s="18" t="e">
        <f>SUMIFS([2]Plan2!$H:$H,[2]Plan2!$A:$A,$D1165,[2]Plan2!$U:$U,11)</f>
        <v>#VALUE!</v>
      </c>
      <c r="AE1165" s="18" t="e">
        <f>SUMIFS([2]Plan2!$H:$H,[2]Plan2!$A:$A,$D1165,[2]Plan2!$U:$U,12)</f>
        <v>#VALUE!</v>
      </c>
      <c r="AF1165" s="18" t="e">
        <f>SUMIFS([2]Plan2!$H:$H,[2]Plan2!$A:$A,$D1165,[2]Plan2!$U:$U,1)</f>
        <v>#VALUE!</v>
      </c>
      <c r="AG1165" s="18" t="e">
        <f>SUMIFS([2]Plan2!$H:$H,[2]Plan2!$A:$A,$D1165,[2]Plan2!$U:$U,2)</f>
        <v>#VALUE!</v>
      </c>
      <c r="AH1165" s="18" t="e">
        <f>SUMIFS([2]Plan2!$H:$H,[2]Plan2!$A:$A,$D1165,[2]Plan2!$U:$U,3)</f>
        <v>#VALUE!</v>
      </c>
      <c r="AI1165" s="18" t="e">
        <f>SUMIFS([2]Plan2!$H:$H,[2]Plan2!$A:$A,$D1165,[2]Plan2!$U:$U,4)</f>
        <v>#VALUE!</v>
      </c>
      <c r="AJ1165" s="18" t="e">
        <f>SUMIFS([2]Plan2!$H:$H,[2]Plan2!$A:$A,$D1165,[2]Plan2!$U:$U,5)</f>
        <v>#VALUE!</v>
      </c>
      <c r="AK1165" s="23" t="e">
        <f t="shared" si="153"/>
        <v>#VALUE!</v>
      </c>
      <c r="AL1165" s="23" t="e">
        <f t="shared" si="147"/>
        <v>#VALUE!</v>
      </c>
      <c r="AM1165">
        <f t="shared" ref="AM1165:AM1228" si="154">COUNTIF(Y1165:AJ1165,"&gt;1")</f>
        <v>0</v>
      </c>
    </row>
    <row r="1166" spans="1:39" ht="15.75" x14ac:dyDescent="0.25">
      <c r="A1166" s="21" t="s">
        <v>23</v>
      </c>
      <c r="B1166" s="21" t="s">
        <v>1520</v>
      </c>
      <c r="C1166" s="21">
        <v>15652882</v>
      </c>
      <c r="D1166" s="25">
        <v>100935</v>
      </c>
      <c r="E1166" s="21" t="s">
        <v>69</v>
      </c>
      <c r="F1166" s="31" t="s">
        <v>69</v>
      </c>
      <c r="G1166" s="21" t="s">
        <v>278</v>
      </c>
      <c r="H1166" s="21" t="s">
        <v>169</v>
      </c>
      <c r="I1166" s="25" t="s">
        <v>170</v>
      </c>
      <c r="J1166" s="21" t="s">
        <v>16</v>
      </c>
      <c r="K1166" s="21" t="s">
        <v>17</v>
      </c>
      <c r="L1166" s="20">
        <v>45736</v>
      </c>
      <c r="M1166" s="20">
        <v>45782</v>
      </c>
      <c r="N1166" s="21" t="s">
        <v>18</v>
      </c>
      <c r="O1166" s="21">
        <v>328</v>
      </c>
      <c r="P1166" s="21">
        <v>179</v>
      </c>
      <c r="Q1166" s="21">
        <v>141</v>
      </c>
      <c r="R1166" s="15">
        <f t="shared" si="150"/>
        <v>-0.21229050279329609</v>
      </c>
      <c r="S1166" s="18">
        <f>IFERROR(VLOOKUP(D1166,'[1]comparativo br'!$A:$B,2,FALSE),"")</f>
        <v>56000</v>
      </c>
      <c r="T1166" s="18">
        <f>IFERROR(VLOOKUP(D1166,'[1]comparativo br'!$A:$C,3,FALSE),"")</f>
        <v>50200</v>
      </c>
      <c r="U1166" s="15">
        <f t="shared" si="152"/>
        <v>-0.10357142857142858</v>
      </c>
      <c r="V1166" s="19">
        <f>IFERROR(VLOOKUP(D1166,'[1]comparativo br'!$A:$D,4,FALSE),"")</f>
        <v>244</v>
      </c>
      <c r="W1166" s="19">
        <f>IFERROR(VLOOKUP(D1166,'[1]comparativo br'!$A:$E,5,FALSE),"")</f>
        <v>247</v>
      </c>
      <c r="X1166" s="15">
        <f t="shared" si="151"/>
        <v>1.2295081967213115E-2</v>
      </c>
      <c r="Y1166" s="18" t="e">
        <f>SUMIFS([2]Plan2!$H:$H,[2]Plan2!$A:$A,$D1166,[2]Plan2!$U:$U,6)</f>
        <v>#VALUE!</v>
      </c>
      <c r="Z1166" s="18" t="e">
        <f>SUMIFS([2]Plan2!$H:$H,[2]Plan2!$A:$A,$D1166,[2]Plan2!$U:$U,7)</f>
        <v>#VALUE!</v>
      </c>
      <c r="AA1166" s="18" t="e">
        <f>SUMIFS([2]Plan2!$H:$H,[2]Plan2!$A:$A,$D1166,[2]Plan2!$U:$U,8)</f>
        <v>#VALUE!</v>
      </c>
      <c r="AB1166" s="18" t="e">
        <f>SUMIFS([2]Plan2!$H:$H,[2]Plan2!$A:$A,$D1166,[2]Plan2!$U:$U,9)</f>
        <v>#VALUE!</v>
      </c>
      <c r="AC1166" s="18" t="e">
        <f>SUMIFS([2]Plan2!$H:$H,[2]Plan2!$A:$A,$D1166,[2]Plan2!$U:$U,10)</f>
        <v>#VALUE!</v>
      </c>
      <c r="AD1166" s="18" t="e">
        <f>SUMIFS([2]Plan2!$H:$H,[2]Plan2!$A:$A,$D1166,[2]Plan2!$U:$U,11)</f>
        <v>#VALUE!</v>
      </c>
      <c r="AE1166" s="18" t="e">
        <f>SUMIFS([2]Plan2!$H:$H,[2]Plan2!$A:$A,$D1166,[2]Plan2!$U:$U,12)</f>
        <v>#VALUE!</v>
      </c>
      <c r="AF1166" s="18" t="e">
        <f>SUMIFS([2]Plan2!$H:$H,[2]Plan2!$A:$A,$D1166,[2]Plan2!$U:$U,1)</f>
        <v>#VALUE!</v>
      </c>
      <c r="AG1166" s="18" t="e">
        <f>SUMIFS([2]Plan2!$H:$H,[2]Plan2!$A:$A,$D1166,[2]Plan2!$U:$U,2)</f>
        <v>#VALUE!</v>
      </c>
      <c r="AH1166" s="18" t="e">
        <f>SUMIFS([2]Plan2!$H:$H,[2]Plan2!$A:$A,$D1166,[2]Plan2!$U:$U,3)</f>
        <v>#VALUE!</v>
      </c>
      <c r="AI1166" s="18" t="e">
        <f>SUMIFS([2]Plan2!$H:$H,[2]Plan2!$A:$A,$D1166,[2]Plan2!$U:$U,4)</f>
        <v>#VALUE!</v>
      </c>
      <c r="AJ1166" s="18" t="e">
        <f>SUMIFS([2]Plan2!$H:$H,[2]Plan2!$A:$A,$D1166,[2]Plan2!$U:$U,5)</f>
        <v>#VALUE!</v>
      </c>
      <c r="AK1166" s="23" t="e">
        <f t="shared" si="153"/>
        <v>#VALUE!</v>
      </c>
      <c r="AL1166" s="23" t="e">
        <f t="shared" si="147"/>
        <v>#VALUE!</v>
      </c>
      <c r="AM1166">
        <f t="shared" si="154"/>
        <v>0</v>
      </c>
    </row>
    <row r="1167" spans="1:39" ht="15.75" x14ac:dyDescent="0.25">
      <c r="A1167" s="21" t="s">
        <v>23</v>
      </c>
      <c r="B1167" s="21" t="s">
        <v>1520</v>
      </c>
      <c r="C1167" s="21">
        <v>15652882</v>
      </c>
      <c r="D1167" s="25">
        <v>192315</v>
      </c>
      <c r="E1167" s="21" t="s">
        <v>69</v>
      </c>
      <c r="F1167" s="31" t="s">
        <v>69</v>
      </c>
      <c r="G1167" s="21" t="s">
        <v>278</v>
      </c>
      <c r="H1167" s="21" t="s">
        <v>258</v>
      </c>
      <c r="I1167" s="25" t="s">
        <v>77</v>
      </c>
      <c r="J1167" s="21" t="s">
        <v>16</v>
      </c>
      <c r="K1167" s="21" t="s">
        <v>17</v>
      </c>
      <c r="L1167" s="20">
        <v>45736</v>
      </c>
      <c r="M1167" s="20">
        <v>45783</v>
      </c>
      <c r="N1167" s="21" t="s">
        <v>18</v>
      </c>
      <c r="O1167" s="21">
        <v>40</v>
      </c>
      <c r="P1167" s="21">
        <v>19</v>
      </c>
      <c r="Q1167" s="21">
        <v>62</v>
      </c>
      <c r="R1167" s="15">
        <f t="shared" si="150"/>
        <v>2.263157894736842</v>
      </c>
      <c r="S1167" s="18" t="str">
        <f>IFERROR(VLOOKUP(D1167,'[1]comparativo br'!$A:$B,2,FALSE),"")</f>
        <v/>
      </c>
      <c r="T1167" s="18" t="str">
        <f>IFERROR(VLOOKUP(D1167,'[1]comparativo br'!$A:$C,3,FALSE),"")</f>
        <v/>
      </c>
      <c r="U1167" s="15" t="str">
        <f t="shared" si="152"/>
        <v/>
      </c>
      <c r="V1167" s="19" t="str">
        <f>IFERROR(VLOOKUP(D1167,'[1]comparativo br'!$A:$D,4,FALSE),"")</f>
        <v/>
      </c>
      <c r="W1167" s="19" t="str">
        <f>IFERROR(VLOOKUP(D1167,'[1]comparativo br'!$A:$E,5,FALSE),"")</f>
        <v/>
      </c>
      <c r="X1167" s="15" t="str">
        <f t="shared" si="151"/>
        <v/>
      </c>
      <c r="Y1167" s="18" t="e">
        <f>SUMIFS([2]Plan2!$H:$H,[2]Plan2!$A:$A,$D1167,[2]Plan2!$U:$U,6)</f>
        <v>#VALUE!</v>
      </c>
      <c r="Z1167" s="18" t="e">
        <f>SUMIFS([2]Plan2!$H:$H,[2]Plan2!$A:$A,$D1167,[2]Plan2!$U:$U,7)</f>
        <v>#VALUE!</v>
      </c>
      <c r="AA1167" s="18" t="e">
        <f>SUMIFS([2]Plan2!$H:$H,[2]Plan2!$A:$A,$D1167,[2]Plan2!$U:$U,8)</f>
        <v>#VALUE!</v>
      </c>
      <c r="AB1167" s="18" t="e">
        <f>SUMIFS([2]Plan2!$H:$H,[2]Plan2!$A:$A,$D1167,[2]Plan2!$U:$U,9)</f>
        <v>#VALUE!</v>
      </c>
      <c r="AC1167" s="18" t="e">
        <f>SUMIFS([2]Plan2!$H:$H,[2]Plan2!$A:$A,$D1167,[2]Plan2!$U:$U,10)</f>
        <v>#VALUE!</v>
      </c>
      <c r="AD1167" s="18" t="e">
        <f>SUMIFS([2]Plan2!$H:$H,[2]Plan2!$A:$A,$D1167,[2]Plan2!$U:$U,11)</f>
        <v>#VALUE!</v>
      </c>
      <c r="AE1167" s="18" t="e">
        <f>SUMIFS([2]Plan2!$H:$H,[2]Plan2!$A:$A,$D1167,[2]Plan2!$U:$U,12)</f>
        <v>#VALUE!</v>
      </c>
      <c r="AF1167" s="18" t="e">
        <f>SUMIFS([2]Plan2!$H:$H,[2]Plan2!$A:$A,$D1167,[2]Plan2!$U:$U,1)</f>
        <v>#VALUE!</v>
      </c>
      <c r="AG1167" s="18" t="e">
        <f>SUMIFS([2]Plan2!$H:$H,[2]Plan2!$A:$A,$D1167,[2]Plan2!$U:$U,2)</f>
        <v>#VALUE!</v>
      </c>
      <c r="AH1167" s="18" t="e">
        <f>SUMIFS([2]Plan2!$H:$H,[2]Plan2!$A:$A,$D1167,[2]Plan2!$U:$U,3)</f>
        <v>#VALUE!</v>
      </c>
      <c r="AI1167" s="18" t="e">
        <f>SUMIFS([2]Plan2!$H:$H,[2]Plan2!$A:$A,$D1167,[2]Plan2!$U:$U,4)</f>
        <v>#VALUE!</v>
      </c>
      <c r="AJ1167" s="18" t="e">
        <f>SUMIFS([2]Plan2!$H:$H,[2]Plan2!$A:$A,$D1167,[2]Plan2!$U:$U,5)</f>
        <v>#VALUE!</v>
      </c>
      <c r="AK1167" s="23" t="e">
        <f t="shared" si="153"/>
        <v>#VALUE!</v>
      </c>
      <c r="AL1167" s="23" t="e">
        <f t="shared" si="147"/>
        <v>#VALUE!</v>
      </c>
      <c r="AM1167">
        <f t="shared" si="154"/>
        <v>0</v>
      </c>
    </row>
    <row r="1168" spans="1:39" ht="15.75" x14ac:dyDescent="0.25">
      <c r="A1168" s="21" t="s">
        <v>23</v>
      </c>
      <c r="B1168" s="21" t="s">
        <v>1520</v>
      </c>
      <c r="C1168" s="21">
        <v>15652882</v>
      </c>
      <c r="D1168" s="25">
        <v>100939</v>
      </c>
      <c r="E1168" s="21" t="s">
        <v>69</v>
      </c>
      <c r="F1168" s="31" t="s">
        <v>69</v>
      </c>
      <c r="G1168" s="21" t="s">
        <v>278</v>
      </c>
      <c r="H1168" s="21" t="s">
        <v>151</v>
      </c>
      <c r="I1168" s="25" t="s">
        <v>77</v>
      </c>
      <c r="J1168" s="21" t="s">
        <v>16</v>
      </c>
      <c r="K1168" s="21" t="s">
        <v>17</v>
      </c>
      <c r="L1168" s="20">
        <v>45736</v>
      </c>
      <c r="M1168" s="20">
        <v>45792</v>
      </c>
      <c r="N1168" s="21" t="s">
        <v>18</v>
      </c>
      <c r="O1168" s="21">
        <v>339</v>
      </c>
      <c r="P1168" s="21">
        <v>85</v>
      </c>
      <c r="Q1168" s="21">
        <v>105</v>
      </c>
      <c r="R1168" s="15">
        <f t="shared" si="150"/>
        <v>0.23529411764705882</v>
      </c>
      <c r="S1168" s="18">
        <f>IFERROR(VLOOKUP(D1168,'[1]comparativo br'!$A:$B,2,FALSE),"")</f>
        <v>36000</v>
      </c>
      <c r="T1168" s="18">
        <f>IFERROR(VLOOKUP(D1168,'[1]comparativo br'!$A:$C,3,FALSE),"")</f>
        <v>58600</v>
      </c>
      <c r="U1168" s="15">
        <f t="shared" si="152"/>
        <v>0.62777777777777777</v>
      </c>
      <c r="V1168" s="19">
        <f>IFERROR(VLOOKUP(D1168,'[1]comparativo br'!$A:$D,4,FALSE),"")</f>
        <v>329</v>
      </c>
      <c r="W1168" s="19">
        <f>IFERROR(VLOOKUP(D1168,'[1]comparativo br'!$A:$E,5,FALSE),"")</f>
        <v>241</v>
      </c>
      <c r="X1168" s="15">
        <f t="shared" si="151"/>
        <v>-0.26747720364741639</v>
      </c>
      <c r="Y1168" s="18" t="e">
        <f>SUMIFS([2]Plan2!$H:$H,[2]Plan2!$A:$A,$D1168,[2]Plan2!$U:$U,6)</f>
        <v>#VALUE!</v>
      </c>
      <c r="Z1168" s="18" t="e">
        <f>SUMIFS([2]Plan2!$H:$H,[2]Plan2!$A:$A,$D1168,[2]Plan2!$U:$U,7)</f>
        <v>#VALUE!</v>
      </c>
      <c r="AA1168" s="18" t="e">
        <f>SUMIFS([2]Plan2!$H:$H,[2]Plan2!$A:$A,$D1168,[2]Plan2!$U:$U,8)</f>
        <v>#VALUE!</v>
      </c>
      <c r="AB1168" s="18" t="e">
        <f>SUMIFS([2]Plan2!$H:$H,[2]Plan2!$A:$A,$D1168,[2]Plan2!$U:$U,9)</f>
        <v>#VALUE!</v>
      </c>
      <c r="AC1168" s="18" t="e">
        <f>SUMIFS([2]Plan2!$H:$H,[2]Plan2!$A:$A,$D1168,[2]Plan2!$U:$U,10)</f>
        <v>#VALUE!</v>
      </c>
      <c r="AD1168" s="18" t="e">
        <f>SUMIFS([2]Plan2!$H:$H,[2]Plan2!$A:$A,$D1168,[2]Plan2!$U:$U,11)</f>
        <v>#VALUE!</v>
      </c>
      <c r="AE1168" s="18" t="e">
        <f>SUMIFS([2]Plan2!$H:$H,[2]Plan2!$A:$A,$D1168,[2]Plan2!$U:$U,12)</f>
        <v>#VALUE!</v>
      </c>
      <c r="AF1168" s="18" t="e">
        <f>SUMIFS([2]Plan2!$H:$H,[2]Plan2!$A:$A,$D1168,[2]Plan2!$U:$U,1)</f>
        <v>#VALUE!</v>
      </c>
      <c r="AG1168" s="18" t="e">
        <f>SUMIFS([2]Plan2!$H:$H,[2]Plan2!$A:$A,$D1168,[2]Plan2!$U:$U,2)</f>
        <v>#VALUE!</v>
      </c>
      <c r="AH1168" s="18" t="e">
        <f>SUMIFS([2]Plan2!$H:$H,[2]Plan2!$A:$A,$D1168,[2]Plan2!$U:$U,3)</f>
        <v>#VALUE!</v>
      </c>
      <c r="AI1168" s="18" t="e">
        <f>SUMIFS([2]Plan2!$H:$H,[2]Plan2!$A:$A,$D1168,[2]Plan2!$U:$U,4)</f>
        <v>#VALUE!</v>
      </c>
      <c r="AJ1168" s="18" t="e">
        <f>SUMIFS([2]Plan2!$H:$H,[2]Plan2!$A:$A,$D1168,[2]Plan2!$U:$U,5)</f>
        <v>#VALUE!</v>
      </c>
      <c r="AK1168" s="23" t="e">
        <f t="shared" si="153"/>
        <v>#VALUE!</v>
      </c>
      <c r="AL1168" s="23" t="e">
        <f t="shared" si="147"/>
        <v>#VALUE!</v>
      </c>
      <c r="AM1168">
        <f t="shared" si="154"/>
        <v>0</v>
      </c>
    </row>
    <row r="1169" spans="1:39" ht="15.75" x14ac:dyDescent="0.25">
      <c r="A1169" s="21" t="s">
        <v>23</v>
      </c>
      <c r="B1169" s="21" t="s">
        <v>1520</v>
      </c>
      <c r="C1169" s="21">
        <v>15652882</v>
      </c>
      <c r="D1169" s="25">
        <v>100940</v>
      </c>
      <c r="E1169" s="21" t="s">
        <v>69</v>
      </c>
      <c r="F1169" s="31" t="s">
        <v>69</v>
      </c>
      <c r="G1169" s="21" t="s">
        <v>278</v>
      </c>
      <c r="H1169" s="21" t="s">
        <v>54</v>
      </c>
      <c r="I1169" s="25" t="s">
        <v>55</v>
      </c>
      <c r="J1169" s="21" t="s">
        <v>16</v>
      </c>
      <c r="K1169" s="21" t="s">
        <v>17</v>
      </c>
      <c r="L1169" s="20">
        <v>45736</v>
      </c>
      <c r="M1169" s="20">
        <v>45799</v>
      </c>
      <c r="N1169" s="21" t="s">
        <v>18</v>
      </c>
      <c r="O1169" s="21">
        <v>93</v>
      </c>
      <c r="P1169" s="21">
        <v>10</v>
      </c>
      <c r="Q1169" s="21">
        <v>46</v>
      </c>
      <c r="R1169" s="15">
        <f t="shared" si="150"/>
        <v>3.6</v>
      </c>
      <c r="S1169" s="18">
        <f>IFERROR(VLOOKUP(D1169,'[1]comparativo br'!$A:$B,2,FALSE),"")</f>
        <v>28000</v>
      </c>
      <c r="T1169" s="18">
        <f>IFERROR(VLOOKUP(D1169,'[1]comparativo br'!$A:$C,3,FALSE),"")</f>
        <v>28000</v>
      </c>
      <c r="U1169" s="15">
        <f t="shared" si="152"/>
        <v>0</v>
      </c>
      <c r="V1169" s="19">
        <f>IFERROR(VLOOKUP(D1169,'[1]comparativo br'!$A:$D,4,FALSE),"")</f>
        <v>448</v>
      </c>
      <c r="W1169" s="19">
        <f>IFERROR(VLOOKUP(D1169,'[1]comparativo br'!$A:$E,5,FALSE),"")</f>
        <v>162</v>
      </c>
      <c r="X1169" s="15">
        <f t="shared" si="151"/>
        <v>-0.6383928571428571</v>
      </c>
      <c r="Y1169" s="18" t="e">
        <f>SUMIFS([2]Plan2!$H:$H,[2]Plan2!$A:$A,$D1169,[2]Plan2!$U:$U,6)</f>
        <v>#VALUE!</v>
      </c>
      <c r="Z1169" s="18" t="e">
        <f>SUMIFS([2]Plan2!$H:$H,[2]Plan2!$A:$A,$D1169,[2]Plan2!$U:$U,7)</f>
        <v>#VALUE!</v>
      </c>
      <c r="AA1169" s="18" t="e">
        <f>SUMIFS([2]Plan2!$H:$H,[2]Plan2!$A:$A,$D1169,[2]Plan2!$U:$U,8)</f>
        <v>#VALUE!</v>
      </c>
      <c r="AB1169" s="18" t="e">
        <f>SUMIFS([2]Plan2!$H:$H,[2]Plan2!$A:$A,$D1169,[2]Plan2!$U:$U,9)</f>
        <v>#VALUE!</v>
      </c>
      <c r="AC1169" s="18" t="e">
        <f>SUMIFS([2]Plan2!$H:$H,[2]Plan2!$A:$A,$D1169,[2]Plan2!$U:$U,10)</f>
        <v>#VALUE!</v>
      </c>
      <c r="AD1169" s="18" t="e">
        <f>SUMIFS([2]Plan2!$H:$H,[2]Plan2!$A:$A,$D1169,[2]Plan2!$U:$U,11)</f>
        <v>#VALUE!</v>
      </c>
      <c r="AE1169" s="18" t="e">
        <f>SUMIFS([2]Plan2!$H:$H,[2]Plan2!$A:$A,$D1169,[2]Plan2!$U:$U,12)</f>
        <v>#VALUE!</v>
      </c>
      <c r="AF1169" s="18" t="e">
        <f>SUMIFS([2]Plan2!$H:$H,[2]Plan2!$A:$A,$D1169,[2]Plan2!$U:$U,1)</f>
        <v>#VALUE!</v>
      </c>
      <c r="AG1169" s="18" t="e">
        <f>SUMIFS([2]Plan2!$H:$H,[2]Plan2!$A:$A,$D1169,[2]Plan2!$U:$U,2)</f>
        <v>#VALUE!</v>
      </c>
      <c r="AH1169" s="18" t="e">
        <f>SUMIFS([2]Plan2!$H:$H,[2]Plan2!$A:$A,$D1169,[2]Plan2!$U:$U,3)</f>
        <v>#VALUE!</v>
      </c>
      <c r="AI1169" s="18" t="e">
        <f>SUMIFS([2]Plan2!$H:$H,[2]Plan2!$A:$A,$D1169,[2]Plan2!$U:$U,4)</f>
        <v>#VALUE!</v>
      </c>
      <c r="AJ1169" s="18" t="e">
        <f>SUMIFS([2]Plan2!$H:$H,[2]Plan2!$A:$A,$D1169,[2]Plan2!$U:$U,5)</f>
        <v>#VALUE!</v>
      </c>
      <c r="AK1169" s="23" t="e">
        <f t="shared" si="153"/>
        <v>#VALUE!</v>
      </c>
      <c r="AL1169" s="23" t="e">
        <f t="shared" si="147"/>
        <v>#VALUE!</v>
      </c>
      <c r="AM1169">
        <f t="shared" si="154"/>
        <v>0</v>
      </c>
    </row>
    <row r="1170" spans="1:39" ht="15.75" x14ac:dyDescent="0.25">
      <c r="A1170" s="21" t="s">
        <v>23</v>
      </c>
      <c r="B1170" s="21" t="s">
        <v>1520</v>
      </c>
      <c r="C1170" s="21">
        <v>15652882</v>
      </c>
      <c r="D1170" s="25">
        <v>191216</v>
      </c>
      <c r="E1170" s="25" t="s">
        <v>24</v>
      </c>
      <c r="F1170" s="31" t="s">
        <v>24</v>
      </c>
      <c r="G1170" s="21" t="s">
        <v>278</v>
      </c>
      <c r="H1170" s="21" t="s">
        <v>238</v>
      </c>
      <c r="I1170" s="25" t="s">
        <v>20</v>
      </c>
      <c r="J1170" s="21" t="s">
        <v>16</v>
      </c>
      <c r="K1170" s="21" t="s">
        <v>17</v>
      </c>
      <c r="L1170" s="20">
        <v>45455</v>
      </c>
      <c r="M1170" s="20">
        <v>45653</v>
      </c>
      <c r="N1170" s="21" t="s">
        <v>53</v>
      </c>
      <c r="O1170" s="21">
        <v>310</v>
      </c>
      <c r="P1170" s="21">
        <v>207</v>
      </c>
      <c r="Q1170" s="21">
        <v>177</v>
      </c>
      <c r="R1170" s="15">
        <f t="shared" si="150"/>
        <v>-0.14492753623188406</v>
      </c>
      <c r="S1170" s="18" t="str">
        <f>IFERROR(VLOOKUP(D1170,'[1]comparativo br'!$A:$B,2,FALSE),"")</f>
        <v/>
      </c>
      <c r="T1170" s="18" t="str">
        <f>IFERROR(VLOOKUP(D1170,'[1]comparativo br'!$A:$C,3,FALSE),"")</f>
        <v/>
      </c>
      <c r="U1170" s="15" t="str">
        <f t="shared" si="152"/>
        <v/>
      </c>
      <c r="V1170" s="19" t="str">
        <f>IFERROR(VLOOKUP(D1170,'[1]comparativo br'!$A:$D,4,FALSE),"")</f>
        <v/>
      </c>
      <c r="W1170" s="19" t="str">
        <f>IFERROR(VLOOKUP(D1170,'[1]comparativo br'!$A:$E,5,FALSE),"")</f>
        <v/>
      </c>
      <c r="X1170" s="15" t="str">
        <f t="shared" si="151"/>
        <v/>
      </c>
      <c r="Y1170" s="18" t="e">
        <f>SUMIFS([2]Plan2!$H:$H,[2]Plan2!$A:$A,$D1170,[2]Plan2!$U:$U,6)</f>
        <v>#VALUE!</v>
      </c>
      <c r="Z1170" s="18" t="e">
        <f>SUMIFS([2]Plan2!$H:$H,[2]Plan2!$A:$A,$D1170,[2]Plan2!$U:$U,7)</f>
        <v>#VALUE!</v>
      </c>
      <c r="AA1170" s="18" t="e">
        <f>SUMIFS([2]Plan2!$H:$H,[2]Plan2!$A:$A,$D1170,[2]Plan2!$U:$U,8)</f>
        <v>#VALUE!</v>
      </c>
      <c r="AB1170" s="18" t="e">
        <f>SUMIFS([2]Plan2!$H:$H,[2]Plan2!$A:$A,$D1170,[2]Plan2!$U:$U,9)</f>
        <v>#VALUE!</v>
      </c>
      <c r="AC1170" s="18" t="e">
        <f>SUMIFS([2]Plan2!$H:$H,[2]Plan2!$A:$A,$D1170,[2]Plan2!$U:$U,10)</f>
        <v>#VALUE!</v>
      </c>
      <c r="AD1170" s="18" t="e">
        <f>SUMIFS([2]Plan2!$H:$H,[2]Plan2!$A:$A,$D1170,[2]Plan2!$U:$U,11)</f>
        <v>#VALUE!</v>
      </c>
      <c r="AE1170" s="18" t="e">
        <f>SUMIFS([2]Plan2!$H:$H,[2]Plan2!$A:$A,$D1170,[2]Plan2!$U:$U,12)</f>
        <v>#VALUE!</v>
      </c>
      <c r="AF1170" s="18" t="e">
        <f>SUMIFS([2]Plan2!$H:$H,[2]Plan2!$A:$A,$D1170,[2]Plan2!$U:$U,1)</f>
        <v>#VALUE!</v>
      </c>
      <c r="AG1170" s="18" t="e">
        <f>SUMIFS([2]Plan2!$H:$H,[2]Plan2!$A:$A,$D1170,[2]Plan2!$U:$U,2)</f>
        <v>#VALUE!</v>
      </c>
      <c r="AH1170" s="18" t="e">
        <f>SUMIFS([2]Plan2!$H:$H,[2]Plan2!$A:$A,$D1170,[2]Plan2!$U:$U,3)</f>
        <v>#VALUE!</v>
      </c>
      <c r="AI1170" s="18" t="e">
        <f>SUMIFS([2]Plan2!$H:$H,[2]Plan2!$A:$A,$D1170,[2]Plan2!$U:$U,4)</f>
        <v>#VALUE!</v>
      </c>
      <c r="AJ1170" s="18" t="e">
        <f>SUMIFS([2]Plan2!$H:$H,[2]Plan2!$A:$A,$D1170,[2]Plan2!$U:$U,5)</f>
        <v>#VALUE!</v>
      </c>
      <c r="AK1170" s="23" t="e">
        <f t="shared" si="153"/>
        <v>#VALUE!</v>
      </c>
      <c r="AL1170" s="23" t="e">
        <f t="shared" si="147"/>
        <v>#VALUE!</v>
      </c>
      <c r="AM1170">
        <f t="shared" si="154"/>
        <v>0</v>
      </c>
    </row>
    <row r="1171" spans="1:39" ht="15.75" x14ac:dyDescent="0.25">
      <c r="A1171" s="21" t="s">
        <v>23</v>
      </c>
      <c r="B1171" s="21" t="s">
        <v>1520</v>
      </c>
      <c r="C1171" s="21">
        <v>15652882</v>
      </c>
      <c r="D1171" s="25">
        <v>502454</v>
      </c>
      <c r="E1171" s="21" t="s">
        <v>24</v>
      </c>
      <c r="F1171" s="31" t="s">
        <v>24</v>
      </c>
      <c r="G1171" s="21" t="s">
        <v>278</v>
      </c>
      <c r="H1171" s="21" t="s">
        <v>235</v>
      </c>
      <c r="I1171" s="25" t="s">
        <v>20</v>
      </c>
      <c r="J1171" s="21" t="s">
        <v>16</v>
      </c>
      <c r="K1171" s="21" t="s">
        <v>17</v>
      </c>
      <c r="L1171" s="20">
        <v>45643</v>
      </c>
      <c r="M1171" s="20">
        <v>45653</v>
      </c>
      <c r="N1171" s="21" t="s">
        <v>22</v>
      </c>
      <c r="O1171" s="21">
        <v>651</v>
      </c>
      <c r="P1171" s="21">
        <v>385</v>
      </c>
      <c r="Q1171" s="21">
        <v>284</v>
      </c>
      <c r="R1171" s="15">
        <f t="shared" si="150"/>
        <v>-0.26233766233766231</v>
      </c>
      <c r="S1171" s="18" t="str">
        <f>IFERROR(VLOOKUP(D1171,'[1]comparativo br'!$A:$B,2,FALSE),"")</f>
        <v/>
      </c>
      <c r="T1171" s="18" t="str">
        <f>IFERROR(VLOOKUP(D1171,'[1]comparativo br'!$A:$C,3,FALSE),"")</f>
        <v/>
      </c>
      <c r="U1171" s="15" t="str">
        <f t="shared" si="152"/>
        <v/>
      </c>
      <c r="V1171" s="19" t="str">
        <f>IFERROR(VLOOKUP(D1171,'[1]comparativo br'!$A:$D,4,FALSE),"")</f>
        <v/>
      </c>
      <c r="W1171" s="19" t="str">
        <f>IFERROR(VLOOKUP(D1171,'[1]comparativo br'!$A:$E,5,FALSE),"")</f>
        <v/>
      </c>
      <c r="X1171" s="15" t="str">
        <f t="shared" si="151"/>
        <v/>
      </c>
      <c r="Y1171" s="18" t="e">
        <f>SUMIFS([2]Plan2!$H:$H,[2]Plan2!$A:$A,$D1171,[2]Plan2!$U:$U,6)</f>
        <v>#VALUE!</v>
      </c>
      <c r="Z1171" s="18" t="e">
        <f>SUMIFS([2]Plan2!$H:$H,[2]Plan2!$A:$A,$D1171,[2]Plan2!$U:$U,7)</f>
        <v>#VALUE!</v>
      </c>
      <c r="AA1171" s="18" t="e">
        <f>SUMIFS([2]Plan2!$H:$H,[2]Plan2!$A:$A,$D1171,[2]Plan2!$U:$U,8)</f>
        <v>#VALUE!</v>
      </c>
      <c r="AB1171" s="18" t="e">
        <f>SUMIFS([2]Plan2!$H:$H,[2]Plan2!$A:$A,$D1171,[2]Plan2!$U:$U,9)</f>
        <v>#VALUE!</v>
      </c>
      <c r="AC1171" s="18" t="e">
        <f>SUMIFS([2]Plan2!$H:$H,[2]Plan2!$A:$A,$D1171,[2]Plan2!$U:$U,10)</f>
        <v>#VALUE!</v>
      </c>
      <c r="AD1171" s="18" t="e">
        <f>SUMIFS([2]Plan2!$H:$H,[2]Plan2!$A:$A,$D1171,[2]Plan2!$U:$U,11)</f>
        <v>#VALUE!</v>
      </c>
      <c r="AE1171" s="18" t="e">
        <f>SUMIFS([2]Plan2!$H:$H,[2]Plan2!$A:$A,$D1171,[2]Plan2!$U:$U,12)</f>
        <v>#VALUE!</v>
      </c>
      <c r="AF1171" s="18" t="e">
        <f>SUMIFS([2]Plan2!$H:$H,[2]Plan2!$A:$A,$D1171,[2]Plan2!$U:$U,1)</f>
        <v>#VALUE!</v>
      </c>
      <c r="AG1171" s="18" t="e">
        <f>SUMIFS([2]Plan2!$H:$H,[2]Plan2!$A:$A,$D1171,[2]Plan2!$U:$U,2)</f>
        <v>#VALUE!</v>
      </c>
      <c r="AH1171" s="18" t="e">
        <f>SUMIFS([2]Plan2!$H:$H,[2]Plan2!$A:$A,$D1171,[2]Plan2!$U:$U,3)</f>
        <v>#VALUE!</v>
      </c>
      <c r="AI1171" s="18" t="e">
        <f>SUMIFS([2]Plan2!$H:$H,[2]Plan2!$A:$A,$D1171,[2]Plan2!$U:$U,4)</f>
        <v>#VALUE!</v>
      </c>
      <c r="AJ1171" s="18" t="e">
        <f>SUMIFS([2]Plan2!$H:$H,[2]Plan2!$A:$A,$D1171,[2]Plan2!$U:$U,5)</f>
        <v>#VALUE!</v>
      </c>
      <c r="AK1171" s="23" t="e">
        <f t="shared" si="153"/>
        <v>#VALUE!</v>
      </c>
      <c r="AL1171" s="23" t="e">
        <f t="shared" si="147"/>
        <v>#VALUE!</v>
      </c>
      <c r="AM1171">
        <f t="shared" si="154"/>
        <v>0</v>
      </c>
    </row>
    <row r="1172" spans="1:39" ht="15.75" x14ac:dyDescent="0.25">
      <c r="A1172" s="21"/>
      <c r="B1172" s="21" t="s">
        <v>1519</v>
      </c>
      <c r="C1172" s="21">
        <v>15671525</v>
      </c>
      <c r="D1172" s="25">
        <v>101312</v>
      </c>
      <c r="E1172" s="21" t="s">
        <v>1798</v>
      </c>
      <c r="F1172" s="31" t="s">
        <v>1798</v>
      </c>
      <c r="G1172" s="21" t="s">
        <v>1691</v>
      </c>
      <c r="H1172" s="21" t="s">
        <v>1119</v>
      </c>
      <c r="I1172" s="25" t="s">
        <v>145</v>
      </c>
      <c r="J1172" s="21" t="s">
        <v>27</v>
      </c>
      <c r="K1172" s="21" t="s">
        <v>74</v>
      </c>
      <c r="L1172" s="20">
        <v>45462</v>
      </c>
      <c r="M1172" s="20">
        <v>45484</v>
      </c>
      <c r="N1172" s="21" t="s">
        <v>53</v>
      </c>
      <c r="O1172" s="21">
        <v>0</v>
      </c>
      <c r="P1172" s="21">
        <v>0</v>
      </c>
      <c r="Q1172" s="21">
        <v>1</v>
      </c>
      <c r="R1172" s="15">
        <v>1</v>
      </c>
      <c r="S1172" s="18" t="str">
        <f>IFERROR(VLOOKUP(D1172,'[1]comparativo br'!$A:$B,2,FALSE),"")</f>
        <v/>
      </c>
      <c r="T1172" s="18" t="str">
        <f>IFERROR(VLOOKUP(D1172,'[1]comparativo br'!$A:$C,3,FALSE),"")</f>
        <v/>
      </c>
      <c r="U1172" s="15" t="str">
        <f t="shared" si="152"/>
        <v/>
      </c>
      <c r="V1172" s="19" t="str">
        <f>IFERROR(VLOOKUP(D1172,'[1]comparativo br'!$A:$D,4,FALSE),"")</f>
        <v/>
      </c>
      <c r="W1172" s="19" t="str">
        <f>IFERROR(VLOOKUP(D1172,'[1]comparativo br'!$A:$E,5,FALSE),"")</f>
        <v/>
      </c>
      <c r="X1172" s="15" t="str">
        <f t="shared" si="151"/>
        <v/>
      </c>
      <c r="Y1172" s="18" t="e">
        <f>SUMIFS([2]Plan2!$H:$H,[2]Plan2!$A:$A,$D1172,[2]Plan2!$U:$U,6)</f>
        <v>#VALUE!</v>
      </c>
      <c r="Z1172" s="18" t="e">
        <f>SUMIFS([2]Plan2!$H:$H,[2]Plan2!$A:$A,$D1172,[2]Plan2!$U:$U,7)</f>
        <v>#VALUE!</v>
      </c>
      <c r="AA1172" s="18" t="e">
        <f>SUMIFS([2]Plan2!$H:$H,[2]Plan2!$A:$A,$D1172,[2]Plan2!$U:$U,8)</f>
        <v>#VALUE!</v>
      </c>
      <c r="AB1172" s="18" t="e">
        <f>SUMIFS([2]Plan2!$H:$H,[2]Plan2!$A:$A,$D1172,[2]Plan2!$U:$U,9)</f>
        <v>#VALUE!</v>
      </c>
      <c r="AC1172" s="18" t="e">
        <f>SUMIFS([2]Plan2!$H:$H,[2]Plan2!$A:$A,$D1172,[2]Plan2!$U:$U,10)</f>
        <v>#VALUE!</v>
      </c>
      <c r="AD1172" s="18" t="e">
        <f>SUMIFS([2]Plan2!$H:$H,[2]Plan2!$A:$A,$D1172,[2]Plan2!$U:$U,11)</f>
        <v>#VALUE!</v>
      </c>
      <c r="AE1172" s="18" t="e">
        <f>SUMIFS([2]Plan2!$H:$H,[2]Plan2!$A:$A,$D1172,[2]Plan2!$U:$U,12)</f>
        <v>#VALUE!</v>
      </c>
      <c r="AF1172" s="18" t="e">
        <f>SUMIFS([2]Plan2!$H:$H,[2]Plan2!$A:$A,$D1172,[2]Plan2!$U:$U,1)</f>
        <v>#VALUE!</v>
      </c>
      <c r="AG1172" s="18" t="e">
        <f>SUMIFS([2]Plan2!$H:$H,[2]Plan2!$A:$A,$D1172,[2]Plan2!$U:$U,2)</f>
        <v>#VALUE!</v>
      </c>
      <c r="AH1172" s="18" t="e">
        <f>SUMIFS([2]Plan2!$H:$H,[2]Plan2!$A:$A,$D1172,[2]Plan2!$U:$U,3)</f>
        <v>#VALUE!</v>
      </c>
      <c r="AI1172" s="18" t="e">
        <f>SUMIFS([2]Plan2!$H:$H,[2]Plan2!$A:$A,$D1172,[2]Plan2!$U:$U,4)</f>
        <v>#VALUE!</v>
      </c>
      <c r="AJ1172" s="18" t="e">
        <f>SUMIFS([2]Plan2!$H:$H,[2]Plan2!$A:$A,$D1172,[2]Plan2!$U:$U,5)</f>
        <v>#VALUE!</v>
      </c>
      <c r="AK1172" s="23" t="e">
        <f t="shared" si="153"/>
        <v>#VALUE!</v>
      </c>
      <c r="AL1172" s="23" t="e">
        <f t="shared" si="147"/>
        <v>#VALUE!</v>
      </c>
      <c r="AM1172">
        <f t="shared" si="154"/>
        <v>0</v>
      </c>
    </row>
    <row r="1173" spans="1:39" ht="15.75" x14ac:dyDescent="0.25">
      <c r="A1173" s="21"/>
      <c r="B1173" s="21" t="s">
        <v>1519</v>
      </c>
      <c r="C1173" s="21">
        <v>15714091</v>
      </c>
      <c r="D1173" s="25" t="s">
        <v>2255</v>
      </c>
      <c r="E1173" s="21" t="s">
        <v>24</v>
      </c>
      <c r="F1173" s="31" t="s">
        <v>2489</v>
      </c>
      <c r="G1173" s="21" t="s">
        <v>2253</v>
      </c>
      <c r="H1173" s="21" t="s">
        <v>528</v>
      </c>
      <c r="I1173" s="25" t="s">
        <v>201</v>
      </c>
      <c r="J1173" s="21" t="s">
        <v>107</v>
      </c>
      <c r="K1173" s="21" t="s">
        <v>108</v>
      </c>
      <c r="L1173" s="20">
        <v>45722</v>
      </c>
      <c r="M1173" s="20"/>
      <c r="N1173" s="21" t="s">
        <v>18</v>
      </c>
      <c r="O1173" s="21"/>
      <c r="P1173" s="21"/>
      <c r="Q1173" s="21"/>
      <c r="R1173" s="28"/>
      <c r="S1173" s="18" t="str">
        <f>IFERROR(VLOOKUP(D1173,'[1]comparativo br'!$A:$B,2,FALSE),"")</f>
        <v/>
      </c>
      <c r="T1173" s="18" t="str">
        <f>IFERROR(VLOOKUP(D1173,'[1]comparativo br'!$A:$C,3,FALSE),"")</f>
        <v/>
      </c>
      <c r="U1173" s="15" t="str">
        <f t="shared" si="152"/>
        <v/>
      </c>
      <c r="V1173" s="19" t="str">
        <f>IFERROR(VLOOKUP(D1173,'[1]comparativo br'!$A:$D,4,FALSE),"")</f>
        <v/>
      </c>
      <c r="W1173" s="19" t="str">
        <f>IFERROR(VLOOKUP(D1173,'[1]comparativo br'!$A:$E,5,FALSE),"")</f>
        <v/>
      </c>
      <c r="X1173" s="15" t="str">
        <f t="shared" si="151"/>
        <v/>
      </c>
      <c r="Y1173" s="18" t="e">
        <f>SUMIFS([2]Plan2!$H:$H,[2]Plan2!$A:$A,$D1173,[2]Plan2!$U:$U,6)</f>
        <v>#VALUE!</v>
      </c>
      <c r="Z1173" s="18" t="e">
        <f>SUMIFS([2]Plan2!$H:$H,[2]Plan2!$A:$A,$D1173,[2]Plan2!$U:$U,7)</f>
        <v>#VALUE!</v>
      </c>
      <c r="AA1173" s="18" t="e">
        <f>SUMIFS([2]Plan2!$H:$H,[2]Plan2!$A:$A,$D1173,[2]Plan2!$U:$U,8)</f>
        <v>#VALUE!</v>
      </c>
      <c r="AB1173" s="18" t="e">
        <f>SUMIFS([2]Plan2!$H:$H,[2]Plan2!$A:$A,$D1173,[2]Plan2!$U:$U,9)</f>
        <v>#VALUE!</v>
      </c>
      <c r="AC1173" s="18" t="e">
        <f>SUMIFS([2]Plan2!$H:$H,[2]Plan2!$A:$A,$D1173,[2]Plan2!$U:$U,10)</f>
        <v>#VALUE!</v>
      </c>
      <c r="AD1173" s="18" t="e">
        <f>SUMIFS([2]Plan2!$H:$H,[2]Plan2!$A:$A,$D1173,[2]Plan2!$U:$U,11)</f>
        <v>#VALUE!</v>
      </c>
      <c r="AE1173" s="18" t="e">
        <f>SUMIFS([2]Plan2!$H:$H,[2]Plan2!$A:$A,$D1173,[2]Plan2!$U:$U,12)</f>
        <v>#VALUE!</v>
      </c>
      <c r="AF1173" s="18" t="e">
        <f>SUMIFS([2]Plan2!$H:$H,[2]Plan2!$A:$A,$D1173,[2]Plan2!$U:$U,1)</f>
        <v>#VALUE!</v>
      </c>
      <c r="AG1173" s="18" t="e">
        <f>SUMIFS([2]Plan2!$H:$H,[2]Plan2!$A:$A,$D1173,[2]Plan2!$U:$U,2)</f>
        <v>#VALUE!</v>
      </c>
      <c r="AH1173" s="18" t="e">
        <f>SUMIFS([2]Plan2!$H:$H,[2]Plan2!$A:$A,$D1173,[2]Plan2!$U:$U,3)</f>
        <v>#VALUE!</v>
      </c>
      <c r="AI1173" s="18" t="e">
        <f>SUMIFS([2]Plan2!$H:$H,[2]Plan2!$A:$A,$D1173,[2]Plan2!$U:$U,4)</f>
        <v>#VALUE!</v>
      </c>
      <c r="AJ1173" s="18" t="e">
        <f>SUMIFS([2]Plan2!$H:$H,[2]Plan2!$A:$A,$D1173,[2]Plan2!$U:$U,5)</f>
        <v>#VALUE!</v>
      </c>
      <c r="AK1173" s="23" t="e">
        <f t="shared" si="153"/>
        <v>#VALUE!</v>
      </c>
      <c r="AL1173" s="23" t="e">
        <f t="shared" si="147"/>
        <v>#VALUE!</v>
      </c>
      <c r="AM1173">
        <f t="shared" si="154"/>
        <v>0</v>
      </c>
    </row>
    <row r="1174" spans="1:39" ht="15.75" x14ac:dyDescent="0.25">
      <c r="A1174" s="21"/>
      <c r="B1174" s="21" t="s">
        <v>1519</v>
      </c>
      <c r="C1174" s="21">
        <v>15714091</v>
      </c>
      <c r="D1174" s="25">
        <v>194537</v>
      </c>
      <c r="E1174" s="21" t="s">
        <v>24</v>
      </c>
      <c r="F1174" s="31" t="s">
        <v>24</v>
      </c>
      <c r="G1174" s="21" t="s">
        <v>2253</v>
      </c>
      <c r="H1174" s="21" t="s">
        <v>475</v>
      </c>
      <c r="I1174" s="25" t="s">
        <v>20</v>
      </c>
      <c r="J1174" s="21" t="s">
        <v>107</v>
      </c>
      <c r="K1174" s="21" t="s">
        <v>108</v>
      </c>
      <c r="L1174" s="20">
        <v>45447</v>
      </c>
      <c r="M1174" s="20">
        <v>45792</v>
      </c>
      <c r="N1174" s="21" t="s">
        <v>18</v>
      </c>
      <c r="O1174" s="21">
        <v>4</v>
      </c>
      <c r="P1174" s="21">
        <v>0</v>
      </c>
      <c r="Q1174" s="21">
        <v>13</v>
      </c>
      <c r="R1174" s="15">
        <v>1</v>
      </c>
      <c r="S1174" s="18">
        <f>IFERROR(VLOOKUP(D1174,'[1]comparativo br'!$A:$B,2,FALSE),"")</f>
        <v>3600</v>
      </c>
      <c r="T1174" s="18">
        <f>IFERROR(VLOOKUP(D1174,'[1]comparativo br'!$A:$C,3,FALSE),"")</f>
        <v>0</v>
      </c>
      <c r="U1174" s="15">
        <f t="shared" si="152"/>
        <v>-1</v>
      </c>
      <c r="V1174" s="19">
        <f>IFERROR(VLOOKUP(D1174,'[1]comparativo br'!$A:$D,4,FALSE),"")</f>
        <v>7</v>
      </c>
      <c r="W1174" s="19">
        <f>IFERROR(VLOOKUP(D1174,'[1]comparativo br'!$A:$E,5,FALSE),"")</f>
        <v>43</v>
      </c>
      <c r="X1174" s="15">
        <f t="shared" si="151"/>
        <v>5.1428571428571432</v>
      </c>
      <c r="Y1174" s="18" t="e">
        <f>SUMIFS([2]Plan2!$H:$H,[2]Plan2!$A:$A,$D1174,[2]Plan2!$U:$U,6)</f>
        <v>#VALUE!</v>
      </c>
      <c r="Z1174" s="18" t="e">
        <f>SUMIFS([2]Plan2!$H:$H,[2]Plan2!$A:$A,$D1174,[2]Plan2!$U:$U,7)</f>
        <v>#VALUE!</v>
      </c>
      <c r="AA1174" s="18" t="e">
        <f>SUMIFS([2]Plan2!$H:$H,[2]Plan2!$A:$A,$D1174,[2]Plan2!$U:$U,8)</f>
        <v>#VALUE!</v>
      </c>
      <c r="AB1174" s="18" t="e">
        <f>SUMIFS([2]Plan2!$H:$H,[2]Plan2!$A:$A,$D1174,[2]Plan2!$U:$U,9)</f>
        <v>#VALUE!</v>
      </c>
      <c r="AC1174" s="18" t="e">
        <f>SUMIFS([2]Plan2!$H:$H,[2]Plan2!$A:$A,$D1174,[2]Plan2!$U:$U,10)</f>
        <v>#VALUE!</v>
      </c>
      <c r="AD1174" s="18" t="e">
        <f>SUMIFS([2]Plan2!$H:$H,[2]Plan2!$A:$A,$D1174,[2]Plan2!$U:$U,11)</f>
        <v>#VALUE!</v>
      </c>
      <c r="AE1174" s="18" t="e">
        <f>SUMIFS([2]Plan2!$H:$H,[2]Plan2!$A:$A,$D1174,[2]Plan2!$U:$U,12)</f>
        <v>#VALUE!</v>
      </c>
      <c r="AF1174" s="18" t="e">
        <f>SUMIFS([2]Plan2!$H:$H,[2]Plan2!$A:$A,$D1174,[2]Plan2!$U:$U,1)</f>
        <v>#VALUE!</v>
      </c>
      <c r="AG1174" s="18" t="e">
        <f>SUMIFS([2]Plan2!$H:$H,[2]Plan2!$A:$A,$D1174,[2]Plan2!$U:$U,2)</f>
        <v>#VALUE!</v>
      </c>
      <c r="AH1174" s="18" t="e">
        <f>SUMIFS([2]Plan2!$H:$H,[2]Plan2!$A:$A,$D1174,[2]Plan2!$U:$U,3)</f>
        <v>#VALUE!</v>
      </c>
      <c r="AI1174" s="18" t="e">
        <f>SUMIFS([2]Plan2!$H:$H,[2]Plan2!$A:$A,$D1174,[2]Plan2!$U:$U,4)</f>
        <v>#VALUE!</v>
      </c>
      <c r="AJ1174" s="18" t="e">
        <f>SUMIFS([2]Plan2!$H:$H,[2]Plan2!$A:$A,$D1174,[2]Plan2!$U:$U,5)</f>
        <v>#VALUE!</v>
      </c>
      <c r="AK1174" s="23" t="e">
        <f t="shared" si="153"/>
        <v>#VALUE!</v>
      </c>
      <c r="AL1174" s="23" t="e">
        <f t="shared" si="147"/>
        <v>#VALUE!</v>
      </c>
      <c r="AM1174">
        <f t="shared" si="154"/>
        <v>0</v>
      </c>
    </row>
    <row r="1175" spans="1:39" ht="15.75" x14ac:dyDescent="0.25">
      <c r="A1175" s="21"/>
      <c r="B1175" s="21" t="s">
        <v>1519</v>
      </c>
      <c r="C1175" s="21">
        <v>15727764</v>
      </c>
      <c r="D1175" s="25">
        <v>101336</v>
      </c>
      <c r="E1175" s="21" t="s">
        <v>12</v>
      </c>
      <c r="F1175" s="31" t="s">
        <v>2488</v>
      </c>
      <c r="G1175" s="21" t="s">
        <v>354</v>
      </c>
      <c r="H1175" s="21" t="s">
        <v>284</v>
      </c>
      <c r="I1175" s="25" t="s">
        <v>285</v>
      </c>
      <c r="J1175" s="21" t="s">
        <v>27</v>
      </c>
      <c r="K1175" s="21"/>
      <c r="L1175" s="20">
        <v>45488</v>
      </c>
      <c r="M1175" s="20">
        <v>45755</v>
      </c>
      <c r="N1175" s="21" t="s">
        <v>18</v>
      </c>
      <c r="O1175" s="21">
        <v>16</v>
      </c>
      <c r="P1175" s="21">
        <v>19</v>
      </c>
      <c r="Q1175" s="21">
        <v>21</v>
      </c>
      <c r="R1175" s="15">
        <f>(Q1175-P1175)/P1175</f>
        <v>0.10526315789473684</v>
      </c>
      <c r="S1175" s="18">
        <f>IFERROR(VLOOKUP(D1175,'[1]comparativo br'!$A:$B,2,FALSE),"")</f>
        <v>0</v>
      </c>
      <c r="T1175" s="18">
        <f>IFERROR(VLOOKUP(D1175,'[1]comparativo br'!$A:$C,3,FALSE),"")</f>
        <v>0</v>
      </c>
      <c r="U1175" s="15" t="str">
        <f t="shared" si="152"/>
        <v/>
      </c>
      <c r="V1175" s="19">
        <f>IFERROR(VLOOKUP(D1175,'[1]comparativo br'!$A:$D,4,FALSE),"")</f>
        <v>9</v>
      </c>
      <c r="W1175" s="19">
        <f>IFERROR(VLOOKUP(D1175,'[1]comparativo br'!$A:$E,5,FALSE),"")</f>
        <v>2</v>
      </c>
      <c r="X1175" s="15">
        <f t="shared" si="151"/>
        <v>-0.77777777777777779</v>
      </c>
      <c r="Y1175" s="18" t="e">
        <f>SUMIFS([2]Plan2!$H:$H,[2]Plan2!$A:$A,$D1175,[2]Plan2!$U:$U,6)</f>
        <v>#VALUE!</v>
      </c>
      <c r="Z1175" s="18" t="e">
        <f>SUMIFS([2]Plan2!$H:$H,[2]Plan2!$A:$A,$D1175,[2]Plan2!$U:$U,7)</f>
        <v>#VALUE!</v>
      </c>
      <c r="AA1175" s="18" t="e">
        <f>SUMIFS([2]Plan2!$H:$H,[2]Plan2!$A:$A,$D1175,[2]Plan2!$U:$U,8)</f>
        <v>#VALUE!</v>
      </c>
      <c r="AB1175" s="18" t="e">
        <f>SUMIFS([2]Plan2!$H:$H,[2]Plan2!$A:$A,$D1175,[2]Plan2!$U:$U,9)</f>
        <v>#VALUE!</v>
      </c>
      <c r="AC1175" s="18" t="e">
        <f>SUMIFS([2]Plan2!$H:$H,[2]Plan2!$A:$A,$D1175,[2]Plan2!$U:$U,10)</f>
        <v>#VALUE!</v>
      </c>
      <c r="AD1175" s="18" t="e">
        <f>SUMIFS([2]Plan2!$H:$H,[2]Plan2!$A:$A,$D1175,[2]Plan2!$U:$U,11)</f>
        <v>#VALUE!</v>
      </c>
      <c r="AE1175" s="18" t="e">
        <f>SUMIFS([2]Plan2!$H:$H,[2]Plan2!$A:$A,$D1175,[2]Plan2!$U:$U,12)</f>
        <v>#VALUE!</v>
      </c>
      <c r="AF1175" s="18" t="e">
        <f>SUMIFS([2]Plan2!$H:$H,[2]Plan2!$A:$A,$D1175,[2]Plan2!$U:$U,1)</f>
        <v>#VALUE!</v>
      </c>
      <c r="AG1175" s="18" t="e">
        <f>SUMIFS([2]Plan2!$H:$H,[2]Plan2!$A:$A,$D1175,[2]Plan2!$U:$U,2)</f>
        <v>#VALUE!</v>
      </c>
      <c r="AH1175" s="18" t="e">
        <f>SUMIFS([2]Plan2!$H:$H,[2]Plan2!$A:$A,$D1175,[2]Plan2!$U:$U,3)</f>
        <v>#VALUE!</v>
      </c>
      <c r="AI1175" s="18" t="e">
        <f>SUMIFS([2]Plan2!$H:$H,[2]Plan2!$A:$A,$D1175,[2]Plan2!$U:$U,4)</f>
        <v>#VALUE!</v>
      </c>
      <c r="AJ1175" s="18" t="e">
        <f>SUMIFS([2]Plan2!$H:$H,[2]Plan2!$A:$A,$D1175,[2]Plan2!$U:$U,5)</f>
        <v>#VALUE!</v>
      </c>
      <c r="AK1175" s="23" t="e">
        <f t="shared" si="153"/>
        <v>#VALUE!</v>
      </c>
      <c r="AL1175" s="23" t="e">
        <f t="shared" si="147"/>
        <v>#VALUE!</v>
      </c>
      <c r="AM1175">
        <f t="shared" si="154"/>
        <v>0</v>
      </c>
    </row>
    <row r="1176" spans="1:39" ht="15.75" x14ac:dyDescent="0.25">
      <c r="A1176" s="21"/>
      <c r="B1176" s="21" t="s">
        <v>1520</v>
      </c>
      <c r="C1176" s="21">
        <v>15743303</v>
      </c>
      <c r="D1176" s="25">
        <v>194299</v>
      </c>
      <c r="E1176" s="21" t="s">
        <v>1206</v>
      </c>
      <c r="F1176" s="31" t="s">
        <v>1206</v>
      </c>
      <c r="G1176" s="21" t="s">
        <v>1537</v>
      </c>
      <c r="H1176" s="21" t="s">
        <v>1283</v>
      </c>
      <c r="I1176" s="25" t="s">
        <v>201</v>
      </c>
      <c r="J1176" s="21" t="s">
        <v>67</v>
      </c>
      <c r="K1176" s="21" t="s">
        <v>68</v>
      </c>
      <c r="L1176" s="20">
        <v>45243</v>
      </c>
      <c r="M1176" s="20"/>
      <c r="N1176" s="21" t="s">
        <v>53</v>
      </c>
      <c r="O1176" s="21"/>
      <c r="P1176" s="21"/>
      <c r="Q1176" s="21"/>
      <c r="R1176" s="28"/>
      <c r="S1176" s="18" t="str">
        <f>IFERROR(VLOOKUP(D1176,'[1]comparativo br'!$A:$B,2,FALSE),"")</f>
        <v/>
      </c>
      <c r="T1176" s="18" t="str">
        <f>IFERROR(VLOOKUP(D1176,'[1]comparativo br'!$A:$C,3,FALSE),"")</f>
        <v/>
      </c>
      <c r="U1176" s="15" t="str">
        <f t="shared" si="152"/>
        <v/>
      </c>
      <c r="V1176" s="19" t="str">
        <f>IFERROR(VLOOKUP(D1176,'[1]comparativo br'!$A:$D,4,FALSE),"")</f>
        <v/>
      </c>
      <c r="W1176" s="19" t="str">
        <f>IFERROR(VLOOKUP(D1176,'[1]comparativo br'!$A:$E,5,FALSE),"")</f>
        <v/>
      </c>
      <c r="X1176" s="15" t="str">
        <f t="shared" si="151"/>
        <v/>
      </c>
      <c r="Y1176" s="18" t="e">
        <f>SUMIFS([2]Plan2!$H:$H,[2]Plan2!$A:$A,$D1176,[2]Plan2!$U:$U,6)</f>
        <v>#VALUE!</v>
      </c>
      <c r="Z1176" s="18" t="e">
        <f>SUMIFS([2]Plan2!$H:$H,[2]Plan2!$A:$A,$D1176,[2]Plan2!$U:$U,7)</f>
        <v>#VALUE!</v>
      </c>
      <c r="AA1176" s="18" t="e">
        <f>SUMIFS([2]Plan2!$H:$H,[2]Plan2!$A:$A,$D1176,[2]Plan2!$U:$U,8)</f>
        <v>#VALUE!</v>
      </c>
      <c r="AB1176" s="18" t="e">
        <f>SUMIFS([2]Plan2!$H:$H,[2]Plan2!$A:$A,$D1176,[2]Plan2!$U:$U,9)</f>
        <v>#VALUE!</v>
      </c>
      <c r="AC1176" s="18" t="e">
        <f>SUMIFS([2]Plan2!$H:$H,[2]Plan2!$A:$A,$D1176,[2]Plan2!$U:$U,10)</f>
        <v>#VALUE!</v>
      </c>
      <c r="AD1176" s="18" t="e">
        <f>SUMIFS([2]Plan2!$H:$H,[2]Plan2!$A:$A,$D1176,[2]Plan2!$U:$U,11)</f>
        <v>#VALUE!</v>
      </c>
      <c r="AE1176" s="18" t="e">
        <f>SUMIFS([2]Plan2!$H:$H,[2]Plan2!$A:$A,$D1176,[2]Plan2!$U:$U,12)</f>
        <v>#VALUE!</v>
      </c>
      <c r="AF1176" s="18" t="e">
        <f>SUMIFS([2]Plan2!$H:$H,[2]Plan2!$A:$A,$D1176,[2]Plan2!$U:$U,1)</f>
        <v>#VALUE!</v>
      </c>
      <c r="AG1176" s="18" t="e">
        <f>SUMIFS([2]Plan2!$H:$H,[2]Plan2!$A:$A,$D1176,[2]Plan2!$U:$U,2)</f>
        <v>#VALUE!</v>
      </c>
      <c r="AH1176" s="18" t="e">
        <f>SUMIFS([2]Plan2!$H:$H,[2]Plan2!$A:$A,$D1176,[2]Plan2!$U:$U,3)</f>
        <v>#VALUE!</v>
      </c>
      <c r="AI1176" s="18" t="e">
        <f>SUMIFS([2]Plan2!$H:$H,[2]Plan2!$A:$A,$D1176,[2]Plan2!$U:$U,4)</f>
        <v>#VALUE!</v>
      </c>
      <c r="AJ1176" s="18" t="e">
        <f>SUMIFS([2]Plan2!$H:$H,[2]Plan2!$A:$A,$D1176,[2]Plan2!$U:$U,5)</f>
        <v>#VALUE!</v>
      </c>
      <c r="AK1176" s="23" t="e">
        <f t="shared" si="153"/>
        <v>#VALUE!</v>
      </c>
      <c r="AL1176" s="23" t="e">
        <f t="shared" si="147"/>
        <v>#VALUE!</v>
      </c>
      <c r="AM1176">
        <f t="shared" si="154"/>
        <v>0</v>
      </c>
    </row>
    <row r="1177" spans="1:39" ht="15.75" x14ac:dyDescent="0.25">
      <c r="A1177" s="21"/>
      <c r="B1177" s="21" t="s">
        <v>1519</v>
      </c>
      <c r="C1177" s="21">
        <v>16404287</v>
      </c>
      <c r="D1177" s="25">
        <v>101992</v>
      </c>
      <c r="E1177" s="21" t="s">
        <v>2455</v>
      </c>
      <c r="F1177" s="31" t="s">
        <v>33</v>
      </c>
      <c r="G1177" s="21" t="s">
        <v>638</v>
      </c>
      <c r="H1177" s="21" t="s">
        <v>438</v>
      </c>
      <c r="I1177" s="25" t="s">
        <v>77</v>
      </c>
      <c r="J1177" s="21" t="s">
        <v>300</v>
      </c>
      <c r="K1177" s="21"/>
      <c r="L1177" s="20">
        <v>43347</v>
      </c>
      <c r="M1177" s="20">
        <v>45798</v>
      </c>
      <c r="N1177" s="21" t="s">
        <v>18</v>
      </c>
      <c r="O1177" s="21">
        <v>21</v>
      </c>
      <c r="P1177" s="21">
        <v>0</v>
      </c>
      <c r="Q1177" s="21">
        <v>43</v>
      </c>
      <c r="R1177" s="15">
        <v>1</v>
      </c>
      <c r="S1177" s="18">
        <f>IFERROR(VLOOKUP(D1177,'[1]comparativo br'!$A:$B,2,FALSE),"")</f>
        <v>0</v>
      </c>
      <c r="T1177" s="18">
        <f>IFERROR(VLOOKUP(D1177,'[1]comparativo br'!$A:$C,3,FALSE),"")</f>
        <v>0</v>
      </c>
      <c r="U1177" s="15" t="str">
        <f t="shared" si="152"/>
        <v/>
      </c>
      <c r="V1177" s="19">
        <f>IFERROR(VLOOKUP(D1177,'[1]comparativo br'!$A:$D,4,FALSE),"")</f>
        <v>65</v>
      </c>
      <c r="W1177" s="19">
        <f>IFERROR(VLOOKUP(D1177,'[1]comparativo br'!$A:$E,5,FALSE),"")</f>
        <v>0</v>
      </c>
      <c r="X1177" s="15">
        <f t="shared" si="151"/>
        <v>-1</v>
      </c>
      <c r="Y1177" s="18" t="e">
        <f>SUMIFS([2]Plan2!$H:$H,[2]Plan2!$A:$A,$D1177,[2]Plan2!$U:$U,6)</f>
        <v>#VALUE!</v>
      </c>
      <c r="Z1177" s="18" t="e">
        <f>SUMIFS([2]Plan2!$H:$H,[2]Plan2!$A:$A,$D1177,[2]Plan2!$U:$U,7)</f>
        <v>#VALUE!</v>
      </c>
      <c r="AA1177" s="18" t="e">
        <f>SUMIFS([2]Plan2!$H:$H,[2]Plan2!$A:$A,$D1177,[2]Plan2!$U:$U,8)</f>
        <v>#VALUE!</v>
      </c>
      <c r="AB1177" s="18" t="e">
        <f>SUMIFS([2]Plan2!$H:$H,[2]Plan2!$A:$A,$D1177,[2]Plan2!$U:$U,9)</f>
        <v>#VALUE!</v>
      </c>
      <c r="AC1177" s="18" t="e">
        <f>SUMIFS([2]Plan2!$H:$H,[2]Plan2!$A:$A,$D1177,[2]Plan2!$U:$U,10)</f>
        <v>#VALUE!</v>
      </c>
      <c r="AD1177" s="18" t="e">
        <f>SUMIFS([2]Plan2!$H:$H,[2]Plan2!$A:$A,$D1177,[2]Plan2!$U:$U,11)</f>
        <v>#VALUE!</v>
      </c>
      <c r="AE1177" s="18" t="e">
        <f>SUMIFS([2]Plan2!$H:$H,[2]Plan2!$A:$A,$D1177,[2]Plan2!$U:$U,12)</f>
        <v>#VALUE!</v>
      </c>
      <c r="AF1177" s="18" t="e">
        <f>SUMIFS([2]Plan2!$H:$H,[2]Plan2!$A:$A,$D1177,[2]Plan2!$U:$U,1)</f>
        <v>#VALUE!</v>
      </c>
      <c r="AG1177" s="18" t="e">
        <f>SUMIFS([2]Plan2!$H:$H,[2]Plan2!$A:$A,$D1177,[2]Plan2!$U:$U,2)</f>
        <v>#VALUE!</v>
      </c>
      <c r="AH1177" s="18" t="e">
        <f>SUMIFS([2]Plan2!$H:$H,[2]Plan2!$A:$A,$D1177,[2]Plan2!$U:$U,3)</f>
        <v>#VALUE!</v>
      </c>
      <c r="AI1177" s="18" t="e">
        <f>SUMIFS([2]Plan2!$H:$H,[2]Plan2!$A:$A,$D1177,[2]Plan2!$U:$U,4)</f>
        <v>#VALUE!</v>
      </c>
      <c r="AJ1177" s="18" t="e">
        <f>SUMIFS([2]Plan2!$H:$H,[2]Plan2!$A:$A,$D1177,[2]Plan2!$U:$U,5)</f>
        <v>#VALUE!</v>
      </c>
      <c r="AK1177" s="23" t="e">
        <f t="shared" si="153"/>
        <v>#VALUE!</v>
      </c>
      <c r="AL1177" s="23" t="e">
        <f t="shared" si="147"/>
        <v>#VALUE!</v>
      </c>
      <c r="AM1177">
        <f t="shared" si="154"/>
        <v>0</v>
      </c>
    </row>
    <row r="1178" spans="1:39" ht="15.75" x14ac:dyDescent="0.25">
      <c r="A1178" s="21"/>
      <c r="B1178" s="21" t="s">
        <v>1520</v>
      </c>
      <c r="C1178" s="21">
        <v>16404287</v>
      </c>
      <c r="D1178" s="25">
        <v>193405</v>
      </c>
      <c r="E1178" s="21" t="s">
        <v>2185</v>
      </c>
      <c r="F1178" s="31" t="s">
        <v>33</v>
      </c>
      <c r="G1178" s="21" t="s">
        <v>638</v>
      </c>
      <c r="H1178" s="21" t="s">
        <v>304</v>
      </c>
      <c r="I1178" s="25" t="s">
        <v>20</v>
      </c>
      <c r="J1178" s="21" t="s">
        <v>300</v>
      </c>
      <c r="K1178" s="21"/>
      <c r="L1178" s="20"/>
      <c r="M1178" s="20">
        <v>45797</v>
      </c>
      <c r="N1178" s="21" t="s">
        <v>18</v>
      </c>
      <c r="O1178" s="21">
        <v>91</v>
      </c>
      <c r="P1178" s="21">
        <v>68</v>
      </c>
      <c r="Q1178" s="21">
        <v>62</v>
      </c>
      <c r="R1178" s="15">
        <f>(Q1178-P1178)/P1178</f>
        <v>-8.8235294117647065E-2</v>
      </c>
      <c r="S1178" s="18">
        <f>IFERROR(VLOOKUP(D1178,'[1]comparativo br'!$A:$B,2,FALSE),"")</f>
        <v>0</v>
      </c>
      <c r="T1178" s="18">
        <f>IFERROR(VLOOKUP(D1178,'[1]comparativo br'!$A:$C,3,FALSE),"")</f>
        <v>0</v>
      </c>
      <c r="U1178" s="15" t="str">
        <f t="shared" si="152"/>
        <v/>
      </c>
      <c r="V1178" s="19">
        <f>IFERROR(VLOOKUP(D1178,'[1]comparativo br'!$A:$D,4,FALSE),"")</f>
        <v>597</v>
      </c>
      <c r="W1178" s="19">
        <f>IFERROR(VLOOKUP(D1178,'[1]comparativo br'!$A:$E,5,FALSE),"")</f>
        <v>381</v>
      </c>
      <c r="X1178" s="15">
        <f t="shared" si="151"/>
        <v>-0.36180904522613067</v>
      </c>
      <c r="Y1178" s="18" t="e">
        <f>SUMIFS([2]Plan2!$H:$H,[2]Plan2!$A:$A,$D1178,[2]Plan2!$U:$U,6)</f>
        <v>#VALUE!</v>
      </c>
      <c r="Z1178" s="18" t="e">
        <f>SUMIFS([2]Plan2!$H:$H,[2]Plan2!$A:$A,$D1178,[2]Plan2!$U:$U,7)</f>
        <v>#VALUE!</v>
      </c>
      <c r="AA1178" s="18" t="e">
        <f>SUMIFS([2]Plan2!$H:$H,[2]Plan2!$A:$A,$D1178,[2]Plan2!$U:$U,8)</f>
        <v>#VALUE!</v>
      </c>
      <c r="AB1178" s="18" t="e">
        <f>SUMIFS([2]Plan2!$H:$H,[2]Plan2!$A:$A,$D1178,[2]Plan2!$U:$U,9)</f>
        <v>#VALUE!</v>
      </c>
      <c r="AC1178" s="18" t="e">
        <f>SUMIFS([2]Plan2!$H:$H,[2]Plan2!$A:$A,$D1178,[2]Plan2!$U:$U,10)</f>
        <v>#VALUE!</v>
      </c>
      <c r="AD1178" s="18" t="e">
        <f>SUMIFS([2]Plan2!$H:$H,[2]Plan2!$A:$A,$D1178,[2]Plan2!$U:$U,11)</f>
        <v>#VALUE!</v>
      </c>
      <c r="AE1178" s="18" t="e">
        <f>SUMIFS([2]Plan2!$H:$H,[2]Plan2!$A:$A,$D1178,[2]Plan2!$U:$U,12)</f>
        <v>#VALUE!</v>
      </c>
      <c r="AF1178" s="18" t="e">
        <f>SUMIFS([2]Plan2!$H:$H,[2]Plan2!$A:$A,$D1178,[2]Plan2!$U:$U,1)</f>
        <v>#VALUE!</v>
      </c>
      <c r="AG1178" s="18" t="e">
        <f>SUMIFS([2]Plan2!$H:$H,[2]Plan2!$A:$A,$D1178,[2]Plan2!$U:$U,2)</f>
        <v>#VALUE!</v>
      </c>
      <c r="AH1178" s="18" t="e">
        <f>SUMIFS([2]Plan2!$H:$H,[2]Plan2!$A:$A,$D1178,[2]Plan2!$U:$U,3)</f>
        <v>#VALUE!</v>
      </c>
      <c r="AI1178" s="18" t="e">
        <f>SUMIFS([2]Plan2!$H:$H,[2]Plan2!$A:$A,$D1178,[2]Plan2!$U:$U,4)</f>
        <v>#VALUE!</v>
      </c>
      <c r="AJ1178" s="18" t="e">
        <f>SUMIFS([2]Plan2!$H:$H,[2]Plan2!$A:$A,$D1178,[2]Plan2!$U:$U,5)</f>
        <v>#VALUE!</v>
      </c>
      <c r="AK1178" s="23" t="e">
        <f t="shared" si="153"/>
        <v>#VALUE!</v>
      </c>
      <c r="AL1178" s="23" t="e">
        <f t="shared" si="147"/>
        <v>#VALUE!</v>
      </c>
      <c r="AM1178">
        <f t="shared" si="154"/>
        <v>0</v>
      </c>
    </row>
    <row r="1179" spans="1:39" ht="15.75" x14ac:dyDescent="0.25">
      <c r="A1179" s="21"/>
      <c r="B1179" s="21" t="s">
        <v>1520</v>
      </c>
      <c r="C1179" s="21">
        <v>16404287</v>
      </c>
      <c r="D1179" s="25">
        <v>191645</v>
      </c>
      <c r="E1179" s="21" t="s">
        <v>2203</v>
      </c>
      <c r="F1179" s="31" t="s">
        <v>33</v>
      </c>
      <c r="G1179" s="21" t="s">
        <v>638</v>
      </c>
      <c r="H1179" s="21" t="s">
        <v>413</v>
      </c>
      <c r="I1179" s="25" t="s">
        <v>72</v>
      </c>
      <c r="J1179" s="21" t="s">
        <v>300</v>
      </c>
      <c r="K1179" s="21"/>
      <c r="L1179" s="20">
        <v>45797</v>
      </c>
      <c r="M1179" s="20"/>
      <c r="N1179" s="21" t="s">
        <v>18</v>
      </c>
      <c r="O1179" s="21"/>
      <c r="P1179" s="21"/>
      <c r="Q1179" s="21"/>
      <c r="R1179" s="28"/>
      <c r="S1179" s="18">
        <f>IFERROR(VLOOKUP(D1179,'[1]comparativo br'!$A:$B,2,FALSE),"")</f>
        <v>125129.3</v>
      </c>
      <c r="T1179" s="18">
        <f>IFERROR(VLOOKUP(D1179,'[1]comparativo br'!$A:$C,3,FALSE),"")</f>
        <v>56397</v>
      </c>
      <c r="U1179" s="15">
        <f t="shared" si="152"/>
        <v>-0.54929021420242907</v>
      </c>
      <c r="V1179" s="19">
        <f>IFERROR(VLOOKUP(D1179,'[1]comparativo br'!$A:$D,4,FALSE),"")</f>
        <v>0</v>
      </c>
      <c r="W1179" s="19">
        <f>IFERROR(VLOOKUP(D1179,'[1]comparativo br'!$A:$E,5,FALSE),"")</f>
        <v>18</v>
      </c>
      <c r="X1179" s="15" t="str">
        <f t="shared" si="151"/>
        <v/>
      </c>
      <c r="Y1179" s="18" t="e">
        <f>SUMIFS([2]Plan2!$H:$H,[2]Plan2!$A:$A,$D1179,[2]Plan2!$U:$U,6)</f>
        <v>#VALUE!</v>
      </c>
      <c r="Z1179" s="18" t="e">
        <f>SUMIFS([2]Plan2!$H:$H,[2]Plan2!$A:$A,$D1179,[2]Plan2!$U:$U,7)</f>
        <v>#VALUE!</v>
      </c>
      <c r="AA1179" s="18" t="e">
        <f>SUMIFS([2]Plan2!$H:$H,[2]Plan2!$A:$A,$D1179,[2]Plan2!$U:$U,8)</f>
        <v>#VALUE!</v>
      </c>
      <c r="AB1179" s="18" t="e">
        <f>SUMIFS([2]Plan2!$H:$H,[2]Plan2!$A:$A,$D1179,[2]Plan2!$U:$U,9)</f>
        <v>#VALUE!</v>
      </c>
      <c r="AC1179" s="18" t="e">
        <f>SUMIFS([2]Plan2!$H:$H,[2]Plan2!$A:$A,$D1179,[2]Plan2!$U:$U,10)</f>
        <v>#VALUE!</v>
      </c>
      <c r="AD1179" s="18" t="e">
        <f>SUMIFS([2]Plan2!$H:$H,[2]Plan2!$A:$A,$D1179,[2]Plan2!$U:$U,11)</f>
        <v>#VALUE!</v>
      </c>
      <c r="AE1179" s="18" t="e">
        <f>SUMIFS([2]Plan2!$H:$H,[2]Plan2!$A:$A,$D1179,[2]Plan2!$U:$U,12)</f>
        <v>#VALUE!</v>
      </c>
      <c r="AF1179" s="18" t="e">
        <f>SUMIFS([2]Plan2!$H:$H,[2]Plan2!$A:$A,$D1179,[2]Plan2!$U:$U,1)</f>
        <v>#VALUE!</v>
      </c>
      <c r="AG1179" s="18" t="e">
        <f>SUMIFS([2]Plan2!$H:$H,[2]Plan2!$A:$A,$D1179,[2]Plan2!$U:$U,2)</f>
        <v>#VALUE!</v>
      </c>
      <c r="AH1179" s="18" t="e">
        <f>SUMIFS([2]Plan2!$H:$H,[2]Plan2!$A:$A,$D1179,[2]Plan2!$U:$U,3)</f>
        <v>#VALUE!</v>
      </c>
      <c r="AI1179" s="18" t="e">
        <f>SUMIFS([2]Plan2!$H:$H,[2]Plan2!$A:$A,$D1179,[2]Plan2!$U:$U,4)</f>
        <v>#VALUE!</v>
      </c>
      <c r="AJ1179" s="18" t="e">
        <f>SUMIFS([2]Plan2!$H:$H,[2]Plan2!$A:$A,$D1179,[2]Plan2!$U:$U,5)</f>
        <v>#VALUE!</v>
      </c>
      <c r="AK1179" s="23" t="e">
        <f t="shared" si="153"/>
        <v>#VALUE!</v>
      </c>
      <c r="AL1179" s="23" t="e">
        <f t="shared" si="147"/>
        <v>#VALUE!</v>
      </c>
      <c r="AM1179">
        <f t="shared" si="154"/>
        <v>0</v>
      </c>
    </row>
    <row r="1180" spans="1:39" ht="15.75" x14ac:dyDescent="0.25">
      <c r="A1180" s="21"/>
      <c r="B1180" s="21" t="s">
        <v>1520</v>
      </c>
      <c r="C1180" s="21">
        <v>16404287</v>
      </c>
      <c r="D1180" s="25">
        <v>193439</v>
      </c>
      <c r="E1180" s="21" t="s">
        <v>2203</v>
      </c>
      <c r="F1180" s="31" t="s">
        <v>33</v>
      </c>
      <c r="G1180" s="21" t="s">
        <v>638</v>
      </c>
      <c r="H1180" s="21" t="s">
        <v>808</v>
      </c>
      <c r="I1180" s="25" t="s">
        <v>72</v>
      </c>
      <c r="J1180" s="21" t="s">
        <v>300</v>
      </c>
      <c r="K1180" s="21"/>
      <c r="L1180" s="20">
        <v>45105</v>
      </c>
      <c r="M1180" s="20"/>
      <c r="N1180" s="21" t="s">
        <v>53</v>
      </c>
      <c r="O1180" s="21"/>
      <c r="P1180" s="21"/>
      <c r="Q1180" s="21"/>
      <c r="R1180" s="28"/>
      <c r="S1180" s="18" t="str">
        <f>IFERROR(VLOOKUP(D1180,'[1]comparativo br'!$A:$B,2,FALSE),"")</f>
        <v/>
      </c>
      <c r="T1180" s="18" t="str">
        <f>IFERROR(VLOOKUP(D1180,'[1]comparativo br'!$A:$C,3,FALSE),"")</f>
        <v/>
      </c>
      <c r="U1180" s="15" t="str">
        <f t="shared" si="152"/>
        <v/>
      </c>
      <c r="V1180" s="19" t="str">
        <f>IFERROR(VLOOKUP(D1180,'[1]comparativo br'!$A:$D,4,FALSE),"")</f>
        <v/>
      </c>
      <c r="W1180" s="19" t="str">
        <f>IFERROR(VLOOKUP(D1180,'[1]comparativo br'!$A:$E,5,FALSE),"")</f>
        <v/>
      </c>
      <c r="X1180" s="15" t="str">
        <f t="shared" si="151"/>
        <v/>
      </c>
      <c r="Y1180" s="18" t="e">
        <f>SUMIFS([2]Plan2!$H:$H,[2]Plan2!$A:$A,$D1180,[2]Plan2!$U:$U,6)</f>
        <v>#VALUE!</v>
      </c>
      <c r="Z1180" s="18" t="e">
        <f>SUMIFS([2]Plan2!$H:$H,[2]Plan2!$A:$A,$D1180,[2]Plan2!$U:$U,7)</f>
        <v>#VALUE!</v>
      </c>
      <c r="AA1180" s="18" t="e">
        <f>SUMIFS([2]Plan2!$H:$H,[2]Plan2!$A:$A,$D1180,[2]Plan2!$U:$U,8)</f>
        <v>#VALUE!</v>
      </c>
      <c r="AB1180" s="18" t="e">
        <f>SUMIFS([2]Plan2!$H:$H,[2]Plan2!$A:$A,$D1180,[2]Plan2!$U:$U,9)</f>
        <v>#VALUE!</v>
      </c>
      <c r="AC1180" s="18" t="e">
        <f>SUMIFS([2]Plan2!$H:$H,[2]Plan2!$A:$A,$D1180,[2]Plan2!$U:$U,10)</f>
        <v>#VALUE!</v>
      </c>
      <c r="AD1180" s="18" t="e">
        <f>SUMIFS([2]Plan2!$H:$H,[2]Plan2!$A:$A,$D1180,[2]Plan2!$U:$U,11)</f>
        <v>#VALUE!</v>
      </c>
      <c r="AE1180" s="18" t="e">
        <f>SUMIFS([2]Plan2!$H:$H,[2]Plan2!$A:$A,$D1180,[2]Plan2!$U:$U,12)</f>
        <v>#VALUE!</v>
      </c>
      <c r="AF1180" s="18" t="e">
        <f>SUMIFS([2]Plan2!$H:$H,[2]Plan2!$A:$A,$D1180,[2]Plan2!$U:$U,1)</f>
        <v>#VALUE!</v>
      </c>
      <c r="AG1180" s="18" t="e">
        <f>SUMIFS([2]Plan2!$H:$H,[2]Plan2!$A:$A,$D1180,[2]Plan2!$U:$U,2)</f>
        <v>#VALUE!</v>
      </c>
      <c r="AH1180" s="18" t="e">
        <f>SUMIFS([2]Plan2!$H:$H,[2]Plan2!$A:$A,$D1180,[2]Plan2!$U:$U,3)</f>
        <v>#VALUE!</v>
      </c>
      <c r="AI1180" s="18" t="e">
        <f>SUMIFS([2]Plan2!$H:$H,[2]Plan2!$A:$A,$D1180,[2]Plan2!$U:$U,4)</f>
        <v>#VALUE!</v>
      </c>
      <c r="AJ1180" s="18" t="e">
        <f>SUMIFS([2]Plan2!$H:$H,[2]Plan2!$A:$A,$D1180,[2]Plan2!$U:$U,5)</f>
        <v>#VALUE!</v>
      </c>
      <c r="AK1180" s="23" t="e">
        <f t="shared" si="153"/>
        <v>#VALUE!</v>
      </c>
      <c r="AL1180" s="23" t="e">
        <f t="shared" si="147"/>
        <v>#VALUE!</v>
      </c>
      <c r="AM1180">
        <f t="shared" si="154"/>
        <v>0</v>
      </c>
    </row>
    <row r="1181" spans="1:39" ht="15.75" x14ac:dyDescent="0.25">
      <c r="A1181" s="21"/>
      <c r="B1181" s="21"/>
      <c r="C1181" s="21">
        <v>16404287</v>
      </c>
      <c r="D1181" s="25">
        <v>4621</v>
      </c>
      <c r="E1181" s="21" t="s">
        <v>2203</v>
      </c>
      <c r="F1181" s="31" t="s">
        <v>33</v>
      </c>
      <c r="G1181" s="21" t="s">
        <v>638</v>
      </c>
      <c r="H1181" s="21" t="s">
        <v>1215</v>
      </c>
      <c r="I1181" s="25" t="s">
        <v>20</v>
      </c>
      <c r="J1181" s="21"/>
      <c r="K1181" s="21"/>
      <c r="L1181" s="20">
        <v>45645</v>
      </c>
      <c r="M1181" s="20"/>
      <c r="N1181" s="21" t="s">
        <v>22</v>
      </c>
      <c r="O1181" s="21"/>
      <c r="P1181" s="21"/>
      <c r="Q1181" s="21"/>
      <c r="R1181" s="28"/>
      <c r="S1181" s="18" t="str">
        <f>IFERROR(VLOOKUP(D1181,'[1]comparativo br'!$A:$B,2,FALSE),"")</f>
        <v/>
      </c>
      <c r="T1181" s="18" t="str">
        <f>IFERROR(VLOOKUP(D1181,'[1]comparativo br'!$A:$C,3,FALSE),"")</f>
        <v/>
      </c>
      <c r="U1181" s="15" t="str">
        <f t="shared" si="152"/>
        <v/>
      </c>
      <c r="V1181" s="19" t="str">
        <f>IFERROR(VLOOKUP(D1181,'[1]comparativo br'!$A:$D,4,FALSE),"")</f>
        <v/>
      </c>
      <c r="W1181" s="19" t="str">
        <f>IFERROR(VLOOKUP(D1181,'[1]comparativo br'!$A:$E,5,FALSE),"")</f>
        <v/>
      </c>
      <c r="X1181" s="15" t="str">
        <f t="shared" si="151"/>
        <v/>
      </c>
      <c r="Y1181" s="18" t="e">
        <f>SUMIFS([2]Plan2!$H:$H,[2]Plan2!$A:$A,$D1181,[2]Plan2!$U:$U,6)</f>
        <v>#VALUE!</v>
      </c>
      <c r="Z1181" s="18" t="e">
        <f>SUMIFS([2]Plan2!$H:$H,[2]Plan2!$A:$A,$D1181,[2]Plan2!$U:$U,7)</f>
        <v>#VALUE!</v>
      </c>
      <c r="AA1181" s="18" t="e">
        <f>SUMIFS([2]Plan2!$H:$H,[2]Plan2!$A:$A,$D1181,[2]Plan2!$U:$U,8)</f>
        <v>#VALUE!</v>
      </c>
      <c r="AB1181" s="18" t="e">
        <f>SUMIFS([2]Plan2!$H:$H,[2]Plan2!$A:$A,$D1181,[2]Plan2!$U:$U,9)</f>
        <v>#VALUE!</v>
      </c>
      <c r="AC1181" s="18" t="e">
        <f>SUMIFS([2]Plan2!$H:$H,[2]Plan2!$A:$A,$D1181,[2]Plan2!$U:$U,10)</f>
        <v>#VALUE!</v>
      </c>
      <c r="AD1181" s="18" t="e">
        <f>SUMIFS([2]Plan2!$H:$H,[2]Plan2!$A:$A,$D1181,[2]Plan2!$U:$U,11)</f>
        <v>#VALUE!</v>
      </c>
      <c r="AE1181" s="18" t="e">
        <f>SUMIFS([2]Plan2!$H:$H,[2]Plan2!$A:$A,$D1181,[2]Plan2!$U:$U,12)</f>
        <v>#VALUE!</v>
      </c>
      <c r="AF1181" s="18" t="e">
        <f>SUMIFS([2]Plan2!$H:$H,[2]Plan2!$A:$A,$D1181,[2]Plan2!$U:$U,1)</f>
        <v>#VALUE!</v>
      </c>
      <c r="AG1181" s="18" t="e">
        <f>SUMIFS([2]Plan2!$H:$H,[2]Plan2!$A:$A,$D1181,[2]Plan2!$U:$U,2)</f>
        <v>#VALUE!</v>
      </c>
      <c r="AH1181" s="18" t="e">
        <f>SUMIFS([2]Plan2!$H:$H,[2]Plan2!$A:$A,$D1181,[2]Plan2!$U:$U,3)</f>
        <v>#VALUE!</v>
      </c>
      <c r="AI1181" s="18" t="e">
        <f>SUMIFS([2]Plan2!$H:$H,[2]Plan2!$A:$A,$D1181,[2]Plan2!$U:$U,4)</f>
        <v>#VALUE!</v>
      </c>
      <c r="AJ1181" s="18" t="e">
        <f>SUMIFS([2]Plan2!$H:$H,[2]Plan2!$A:$A,$D1181,[2]Plan2!$U:$U,5)</f>
        <v>#VALUE!</v>
      </c>
      <c r="AK1181" s="23" t="e">
        <f t="shared" si="153"/>
        <v>#VALUE!</v>
      </c>
      <c r="AL1181" s="23" t="e">
        <f t="shared" si="147"/>
        <v>#VALUE!</v>
      </c>
      <c r="AM1181">
        <f t="shared" si="154"/>
        <v>0</v>
      </c>
    </row>
    <row r="1182" spans="1:39" ht="15.75" x14ac:dyDescent="0.25">
      <c r="A1182" s="21"/>
      <c r="B1182" s="21" t="s">
        <v>1520</v>
      </c>
      <c r="C1182" s="21">
        <v>16404287</v>
      </c>
      <c r="D1182" s="25" t="s">
        <v>1910</v>
      </c>
      <c r="E1182" s="21" t="s">
        <v>2203</v>
      </c>
      <c r="F1182" s="31" t="s">
        <v>33</v>
      </c>
      <c r="G1182" s="21" t="s">
        <v>638</v>
      </c>
      <c r="H1182" s="21" t="s">
        <v>438</v>
      </c>
      <c r="I1182" s="25" t="s">
        <v>77</v>
      </c>
      <c r="J1182" s="21" t="s">
        <v>300</v>
      </c>
      <c r="K1182" s="21"/>
      <c r="L1182" s="20">
        <v>45518</v>
      </c>
      <c r="M1182" s="20"/>
      <c r="N1182" s="21" t="s">
        <v>53</v>
      </c>
      <c r="O1182" s="21"/>
      <c r="P1182" s="21"/>
      <c r="Q1182" s="21"/>
      <c r="R1182" s="28"/>
      <c r="S1182" s="18">
        <f>IFERROR(VLOOKUP(D1182,'[1]comparativo br'!$A:$B,2,FALSE),"")</f>
        <v>6200</v>
      </c>
      <c r="T1182" s="18">
        <f>IFERROR(VLOOKUP(D1182,'[1]comparativo br'!$A:$C,3,FALSE),"")</f>
        <v>0</v>
      </c>
      <c r="U1182" s="15">
        <f t="shared" si="152"/>
        <v>-1</v>
      </c>
      <c r="V1182" s="19">
        <f>IFERROR(VLOOKUP(D1182,'[1]comparativo br'!$A:$D,4,FALSE),"")</f>
        <v>0</v>
      </c>
      <c r="W1182" s="19">
        <f>IFERROR(VLOOKUP(D1182,'[1]comparativo br'!$A:$E,5,FALSE),"")</f>
        <v>0</v>
      </c>
      <c r="X1182" s="15" t="str">
        <f t="shared" si="151"/>
        <v/>
      </c>
      <c r="Y1182" s="18" t="e">
        <f>SUMIFS([2]Plan2!$H:$H,[2]Plan2!$A:$A,$D1182,[2]Plan2!$U:$U,6)</f>
        <v>#VALUE!</v>
      </c>
      <c r="Z1182" s="18" t="e">
        <f>SUMIFS([2]Plan2!$H:$H,[2]Plan2!$A:$A,$D1182,[2]Plan2!$U:$U,7)</f>
        <v>#VALUE!</v>
      </c>
      <c r="AA1182" s="18" t="e">
        <f>SUMIFS([2]Plan2!$H:$H,[2]Plan2!$A:$A,$D1182,[2]Plan2!$U:$U,8)</f>
        <v>#VALUE!</v>
      </c>
      <c r="AB1182" s="18" t="e">
        <f>SUMIFS([2]Plan2!$H:$H,[2]Plan2!$A:$A,$D1182,[2]Plan2!$U:$U,9)</f>
        <v>#VALUE!</v>
      </c>
      <c r="AC1182" s="18" t="e">
        <f>SUMIFS([2]Plan2!$H:$H,[2]Plan2!$A:$A,$D1182,[2]Plan2!$U:$U,10)</f>
        <v>#VALUE!</v>
      </c>
      <c r="AD1182" s="18" t="e">
        <f>SUMIFS([2]Plan2!$H:$H,[2]Plan2!$A:$A,$D1182,[2]Plan2!$U:$U,11)</f>
        <v>#VALUE!</v>
      </c>
      <c r="AE1182" s="18" t="e">
        <f>SUMIFS([2]Plan2!$H:$H,[2]Plan2!$A:$A,$D1182,[2]Plan2!$U:$U,12)</f>
        <v>#VALUE!</v>
      </c>
      <c r="AF1182" s="18" t="e">
        <f>SUMIFS([2]Plan2!$H:$H,[2]Plan2!$A:$A,$D1182,[2]Plan2!$U:$U,1)</f>
        <v>#VALUE!</v>
      </c>
      <c r="AG1182" s="18" t="e">
        <f>SUMIFS([2]Plan2!$H:$H,[2]Plan2!$A:$A,$D1182,[2]Plan2!$U:$U,2)</f>
        <v>#VALUE!</v>
      </c>
      <c r="AH1182" s="18" t="e">
        <f>SUMIFS([2]Plan2!$H:$H,[2]Plan2!$A:$A,$D1182,[2]Plan2!$U:$U,3)</f>
        <v>#VALUE!</v>
      </c>
      <c r="AI1182" s="18" t="e">
        <f>SUMIFS([2]Plan2!$H:$H,[2]Plan2!$A:$A,$D1182,[2]Plan2!$U:$U,4)</f>
        <v>#VALUE!</v>
      </c>
      <c r="AJ1182" s="18" t="e">
        <f>SUMIFS([2]Plan2!$H:$H,[2]Plan2!$A:$A,$D1182,[2]Plan2!$U:$U,5)</f>
        <v>#VALUE!</v>
      </c>
      <c r="AK1182" s="23" t="e">
        <f t="shared" si="153"/>
        <v>#VALUE!</v>
      </c>
      <c r="AL1182" s="23" t="e">
        <f t="shared" si="147"/>
        <v>#VALUE!</v>
      </c>
      <c r="AM1182">
        <f t="shared" si="154"/>
        <v>0</v>
      </c>
    </row>
    <row r="1183" spans="1:39" ht="15.75" x14ac:dyDescent="0.25">
      <c r="A1183" s="21"/>
      <c r="B1183" s="21" t="s">
        <v>1520</v>
      </c>
      <c r="C1183" s="21">
        <v>16404287</v>
      </c>
      <c r="D1183" s="25" t="s">
        <v>2286</v>
      </c>
      <c r="E1183" s="21" t="s">
        <v>2203</v>
      </c>
      <c r="F1183" s="31" t="s">
        <v>33</v>
      </c>
      <c r="G1183" s="21" t="s">
        <v>2287</v>
      </c>
      <c r="H1183" s="21" t="s">
        <v>1027</v>
      </c>
      <c r="I1183" s="25" t="s">
        <v>51</v>
      </c>
      <c r="J1183" s="21" t="s">
        <v>300</v>
      </c>
      <c r="K1183" s="21"/>
      <c r="L1183" s="20">
        <v>45792</v>
      </c>
      <c r="M1183" s="20"/>
      <c r="N1183" s="21" t="s">
        <v>18</v>
      </c>
      <c r="O1183" s="21"/>
      <c r="P1183" s="21"/>
      <c r="Q1183" s="21"/>
      <c r="R1183" s="28"/>
      <c r="S1183" s="18">
        <f>IFERROR(VLOOKUP(D1183,'[1]comparativo br'!$A:$B,2,FALSE),"")</f>
        <v>4280</v>
      </c>
      <c r="T1183" s="18">
        <f>IFERROR(VLOOKUP(D1183,'[1]comparativo br'!$A:$C,3,FALSE),"")</f>
        <v>972</v>
      </c>
      <c r="U1183" s="15">
        <f t="shared" si="152"/>
        <v>-0.7728971962616823</v>
      </c>
      <c r="V1183" s="19">
        <f>IFERROR(VLOOKUP(D1183,'[1]comparativo br'!$A:$D,4,FALSE),"")</f>
        <v>0</v>
      </c>
      <c r="W1183" s="19">
        <f>IFERROR(VLOOKUP(D1183,'[1]comparativo br'!$A:$E,5,FALSE),"")</f>
        <v>0</v>
      </c>
      <c r="X1183" s="15" t="str">
        <f t="shared" si="151"/>
        <v/>
      </c>
      <c r="Y1183" s="18" t="e">
        <f>SUMIFS([2]Plan2!$H:$H,[2]Plan2!$A:$A,$D1183,[2]Plan2!$U:$U,6)</f>
        <v>#VALUE!</v>
      </c>
      <c r="Z1183" s="18" t="e">
        <f>SUMIFS([2]Plan2!$H:$H,[2]Plan2!$A:$A,$D1183,[2]Plan2!$U:$U,7)</f>
        <v>#VALUE!</v>
      </c>
      <c r="AA1183" s="18" t="e">
        <f>SUMIFS([2]Plan2!$H:$H,[2]Plan2!$A:$A,$D1183,[2]Plan2!$U:$U,8)</f>
        <v>#VALUE!</v>
      </c>
      <c r="AB1183" s="18" t="e">
        <f>SUMIFS([2]Plan2!$H:$H,[2]Plan2!$A:$A,$D1183,[2]Plan2!$U:$U,9)</f>
        <v>#VALUE!</v>
      </c>
      <c r="AC1183" s="18" t="e">
        <f>SUMIFS([2]Plan2!$H:$H,[2]Plan2!$A:$A,$D1183,[2]Plan2!$U:$U,10)</f>
        <v>#VALUE!</v>
      </c>
      <c r="AD1183" s="18" t="e">
        <f>SUMIFS([2]Plan2!$H:$H,[2]Plan2!$A:$A,$D1183,[2]Plan2!$U:$U,11)</f>
        <v>#VALUE!</v>
      </c>
      <c r="AE1183" s="18" t="e">
        <f>SUMIFS([2]Plan2!$H:$H,[2]Plan2!$A:$A,$D1183,[2]Plan2!$U:$U,12)</f>
        <v>#VALUE!</v>
      </c>
      <c r="AF1183" s="18" t="e">
        <f>SUMIFS([2]Plan2!$H:$H,[2]Plan2!$A:$A,$D1183,[2]Plan2!$U:$U,1)</f>
        <v>#VALUE!</v>
      </c>
      <c r="AG1183" s="18" t="e">
        <f>SUMIFS([2]Plan2!$H:$H,[2]Plan2!$A:$A,$D1183,[2]Plan2!$U:$U,2)</f>
        <v>#VALUE!</v>
      </c>
      <c r="AH1183" s="18" t="e">
        <f>SUMIFS([2]Plan2!$H:$H,[2]Plan2!$A:$A,$D1183,[2]Plan2!$U:$U,3)</f>
        <v>#VALUE!</v>
      </c>
      <c r="AI1183" s="18" t="e">
        <f>SUMIFS([2]Plan2!$H:$H,[2]Plan2!$A:$A,$D1183,[2]Plan2!$U:$U,4)</f>
        <v>#VALUE!</v>
      </c>
      <c r="AJ1183" s="18" t="e">
        <f>SUMIFS([2]Plan2!$H:$H,[2]Plan2!$A:$A,$D1183,[2]Plan2!$U:$U,5)</f>
        <v>#VALUE!</v>
      </c>
      <c r="AK1183" s="23" t="e">
        <f t="shared" si="153"/>
        <v>#VALUE!</v>
      </c>
      <c r="AL1183" s="23" t="e">
        <f t="shared" si="147"/>
        <v>#VALUE!</v>
      </c>
      <c r="AM1183">
        <f t="shared" si="154"/>
        <v>0</v>
      </c>
    </row>
    <row r="1184" spans="1:39" ht="15.75" x14ac:dyDescent="0.25">
      <c r="A1184" s="21"/>
      <c r="B1184" s="21" t="s">
        <v>1520</v>
      </c>
      <c r="C1184" s="21">
        <v>16404287</v>
      </c>
      <c r="D1184" s="25">
        <v>192719</v>
      </c>
      <c r="E1184" s="21" t="s">
        <v>2203</v>
      </c>
      <c r="F1184" s="31" t="s">
        <v>33</v>
      </c>
      <c r="G1184" s="21" t="s">
        <v>638</v>
      </c>
      <c r="H1184" s="21" t="s">
        <v>808</v>
      </c>
      <c r="I1184" s="25" t="s">
        <v>72</v>
      </c>
      <c r="J1184" s="21" t="s">
        <v>300</v>
      </c>
      <c r="K1184" s="21"/>
      <c r="L1184" s="20">
        <v>44883</v>
      </c>
      <c r="M1184" s="20">
        <v>44915</v>
      </c>
      <c r="N1184" s="21" t="s">
        <v>53</v>
      </c>
      <c r="O1184" s="21">
        <v>8</v>
      </c>
      <c r="P1184" s="21">
        <v>0</v>
      </c>
      <c r="Q1184" s="21">
        <v>0</v>
      </c>
      <c r="R1184" s="28"/>
      <c r="S1184" s="18" t="str">
        <f>IFERROR(VLOOKUP(D1184,'[1]comparativo br'!$A:$B,2,FALSE),"")</f>
        <v/>
      </c>
      <c r="T1184" s="18" t="str">
        <f>IFERROR(VLOOKUP(D1184,'[1]comparativo br'!$A:$C,3,FALSE),"")</f>
        <v/>
      </c>
      <c r="U1184" s="15" t="str">
        <f t="shared" si="152"/>
        <v/>
      </c>
      <c r="V1184" s="19" t="str">
        <f>IFERROR(VLOOKUP(D1184,'[1]comparativo br'!$A:$D,4,FALSE),"")</f>
        <v/>
      </c>
      <c r="W1184" s="19" t="str">
        <f>IFERROR(VLOOKUP(D1184,'[1]comparativo br'!$A:$E,5,FALSE),"")</f>
        <v/>
      </c>
      <c r="X1184" s="15" t="str">
        <f t="shared" si="151"/>
        <v/>
      </c>
      <c r="Y1184" s="18" t="e">
        <f>SUMIFS([2]Plan2!$H:$H,[2]Plan2!$A:$A,$D1184,[2]Plan2!$U:$U,6)</f>
        <v>#VALUE!</v>
      </c>
      <c r="Z1184" s="18" t="e">
        <f>SUMIFS([2]Plan2!$H:$H,[2]Plan2!$A:$A,$D1184,[2]Plan2!$U:$U,7)</f>
        <v>#VALUE!</v>
      </c>
      <c r="AA1184" s="18" t="e">
        <f>SUMIFS([2]Plan2!$H:$H,[2]Plan2!$A:$A,$D1184,[2]Plan2!$U:$U,8)</f>
        <v>#VALUE!</v>
      </c>
      <c r="AB1184" s="18" t="e">
        <f>SUMIFS([2]Plan2!$H:$H,[2]Plan2!$A:$A,$D1184,[2]Plan2!$U:$U,9)</f>
        <v>#VALUE!</v>
      </c>
      <c r="AC1184" s="18" t="e">
        <f>SUMIFS([2]Plan2!$H:$H,[2]Plan2!$A:$A,$D1184,[2]Plan2!$U:$U,10)</f>
        <v>#VALUE!</v>
      </c>
      <c r="AD1184" s="18" t="e">
        <f>SUMIFS([2]Plan2!$H:$H,[2]Plan2!$A:$A,$D1184,[2]Plan2!$U:$U,11)</f>
        <v>#VALUE!</v>
      </c>
      <c r="AE1184" s="18" t="e">
        <f>SUMIFS([2]Plan2!$H:$H,[2]Plan2!$A:$A,$D1184,[2]Plan2!$U:$U,12)</f>
        <v>#VALUE!</v>
      </c>
      <c r="AF1184" s="18" t="e">
        <f>SUMIFS([2]Plan2!$H:$H,[2]Plan2!$A:$A,$D1184,[2]Plan2!$U:$U,1)</f>
        <v>#VALUE!</v>
      </c>
      <c r="AG1184" s="18" t="e">
        <f>SUMIFS([2]Plan2!$H:$H,[2]Plan2!$A:$A,$D1184,[2]Plan2!$U:$U,2)</f>
        <v>#VALUE!</v>
      </c>
      <c r="AH1184" s="18" t="e">
        <f>SUMIFS([2]Plan2!$H:$H,[2]Plan2!$A:$A,$D1184,[2]Plan2!$U:$U,3)</f>
        <v>#VALUE!</v>
      </c>
      <c r="AI1184" s="18" t="e">
        <f>SUMIFS([2]Plan2!$H:$H,[2]Plan2!$A:$A,$D1184,[2]Plan2!$U:$U,4)</f>
        <v>#VALUE!</v>
      </c>
      <c r="AJ1184" s="18" t="e">
        <f>SUMIFS([2]Plan2!$H:$H,[2]Plan2!$A:$A,$D1184,[2]Plan2!$U:$U,5)</f>
        <v>#VALUE!</v>
      </c>
      <c r="AK1184" s="23" t="e">
        <f t="shared" si="153"/>
        <v>#VALUE!</v>
      </c>
      <c r="AL1184" s="23" t="e">
        <f t="shared" si="147"/>
        <v>#VALUE!</v>
      </c>
      <c r="AM1184">
        <f t="shared" si="154"/>
        <v>0</v>
      </c>
    </row>
    <row r="1185" spans="1:39" ht="15.75" x14ac:dyDescent="0.25">
      <c r="A1185" s="21"/>
      <c r="B1185" s="21" t="s">
        <v>1520</v>
      </c>
      <c r="C1185" s="21">
        <v>16404287</v>
      </c>
      <c r="D1185" s="25">
        <v>194134</v>
      </c>
      <c r="E1185" s="21" t="s">
        <v>2203</v>
      </c>
      <c r="F1185" s="31" t="s">
        <v>33</v>
      </c>
      <c r="G1185" s="21" t="s">
        <v>638</v>
      </c>
      <c r="H1185" s="21" t="s">
        <v>808</v>
      </c>
      <c r="I1185" s="25" t="s">
        <v>72</v>
      </c>
      <c r="J1185" s="21" t="s">
        <v>300</v>
      </c>
      <c r="K1185" s="21"/>
      <c r="L1185" s="20">
        <v>45348</v>
      </c>
      <c r="M1185" s="20">
        <v>45289</v>
      </c>
      <c r="N1185" s="21" t="s">
        <v>53</v>
      </c>
      <c r="O1185" s="21">
        <v>129</v>
      </c>
      <c r="P1185" s="21">
        <v>84</v>
      </c>
      <c r="Q1185" s="21">
        <v>0</v>
      </c>
      <c r="R1185" s="15">
        <f>(Q1185-P1185)/P1185</f>
        <v>-1</v>
      </c>
      <c r="S1185" s="18" t="str">
        <f>IFERROR(VLOOKUP(D1185,'[1]comparativo br'!$A:$B,2,FALSE),"")</f>
        <v/>
      </c>
      <c r="T1185" s="18" t="str">
        <f>IFERROR(VLOOKUP(D1185,'[1]comparativo br'!$A:$C,3,FALSE),"")</f>
        <v/>
      </c>
      <c r="U1185" s="15" t="str">
        <f t="shared" si="152"/>
        <v/>
      </c>
      <c r="V1185" s="19" t="str">
        <f>IFERROR(VLOOKUP(D1185,'[1]comparativo br'!$A:$D,4,FALSE),"")</f>
        <v/>
      </c>
      <c r="W1185" s="19" t="str">
        <f>IFERROR(VLOOKUP(D1185,'[1]comparativo br'!$A:$E,5,FALSE),"")</f>
        <v/>
      </c>
      <c r="X1185" s="15" t="str">
        <f t="shared" si="151"/>
        <v/>
      </c>
      <c r="Y1185" s="18" t="e">
        <f>SUMIFS([2]Plan2!$H:$H,[2]Plan2!$A:$A,$D1185,[2]Plan2!$U:$U,6)</f>
        <v>#VALUE!</v>
      </c>
      <c r="Z1185" s="18" t="e">
        <f>SUMIFS([2]Plan2!$H:$H,[2]Plan2!$A:$A,$D1185,[2]Plan2!$U:$U,7)</f>
        <v>#VALUE!</v>
      </c>
      <c r="AA1185" s="18" t="e">
        <f>SUMIFS([2]Plan2!$H:$H,[2]Plan2!$A:$A,$D1185,[2]Plan2!$U:$U,8)</f>
        <v>#VALUE!</v>
      </c>
      <c r="AB1185" s="18" t="e">
        <f>SUMIFS([2]Plan2!$H:$H,[2]Plan2!$A:$A,$D1185,[2]Plan2!$U:$U,9)</f>
        <v>#VALUE!</v>
      </c>
      <c r="AC1185" s="18" t="e">
        <f>SUMIFS([2]Plan2!$H:$H,[2]Plan2!$A:$A,$D1185,[2]Plan2!$U:$U,10)</f>
        <v>#VALUE!</v>
      </c>
      <c r="AD1185" s="18" t="e">
        <f>SUMIFS([2]Plan2!$H:$H,[2]Plan2!$A:$A,$D1185,[2]Plan2!$U:$U,11)</f>
        <v>#VALUE!</v>
      </c>
      <c r="AE1185" s="18" t="e">
        <f>SUMIFS([2]Plan2!$H:$H,[2]Plan2!$A:$A,$D1185,[2]Plan2!$U:$U,12)</f>
        <v>#VALUE!</v>
      </c>
      <c r="AF1185" s="18" t="e">
        <f>SUMIFS([2]Plan2!$H:$H,[2]Plan2!$A:$A,$D1185,[2]Plan2!$U:$U,1)</f>
        <v>#VALUE!</v>
      </c>
      <c r="AG1185" s="18" t="e">
        <f>SUMIFS([2]Plan2!$H:$H,[2]Plan2!$A:$A,$D1185,[2]Plan2!$U:$U,2)</f>
        <v>#VALUE!</v>
      </c>
      <c r="AH1185" s="18" t="e">
        <f>SUMIFS([2]Plan2!$H:$H,[2]Plan2!$A:$A,$D1185,[2]Plan2!$U:$U,3)</f>
        <v>#VALUE!</v>
      </c>
      <c r="AI1185" s="18" t="e">
        <f>SUMIFS([2]Plan2!$H:$H,[2]Plan2!$A:$A,$D1185,[2]Plan2!$U:$U,4)</f>
        <v>#VALUE!</v>
      </c>
      <c r="AJ1185" s="18" t="e">
        <f>SUMIFS([2]Plan2!$H:$H,[2]Plan2!$A:$A,$D1185,[2]Plan2!$U:$U,5)</f>
        <v>#VALUE!</v>
      </c>
      <c r="AK1185" s="23" t="e">
        <f t="shared" si="153"/>
        <v>#VALUE!</v>
      </c>
      <c r="AL1185" s="23" t="e">
        <f t="shared" ref="AL1185:AL1248" si="155">MAX(Y1185:AG1185)</f>
        <v>#VALUE!</v>
      </c>
      <c r="AM1185">
        <f t="shared" si="154"/>
        <v>0</v>
      </c>
    </row>
    <row r="1186" spans="1:39" ht="15.75" x14ac:dyDescent="0.25">
      <c r="A1186" s="21"/>
      <c r="B1186" s="21" t="s">
        <v>1520</v>
      </c>
      <c r="C1186" s="21">
        <v>16404287</v>
      </c>
      <c r="D1186" s="25" t="s">
        <v>2248</v>
      </c>
      <c r="E1186" s="21" t="s">
        <v>2203</v>
      </c>
      <c r="F1186" s="31" t="s">
        <v>33</v>
      </c>
      <c r="G1186" s="21" t="s">
        <v>638</v>
      </c>
      <c r="H1186" s="21" t="s">
        <v>2249</v>
      </c>
      <c r="I1186" s="25" t="s">
        <v>15</v>
      </c>
      <c r="J1186" s="21" t="s">
        <v>300</v>
      </c>
      <c r="K1186" s="21"/>
      <c r="L1186" s="20">
        <v>45701</v>
      </c>
      <c r="M1186" s="20">
        <v>45790</v>
      </c>
      <c r="N1186" s="21" t="s">
        <v>18</v>
      </c>
      <c r="O1186" s="21">
        <v>1</v>
      </c>
      <c r="P1186" s="21">
        <v>0</v>
      </c>
      <c r="Q1186" s="21">
        <v>3</v>
      </c>
      <c r="R1186" s="15">
        <v>1</v>
      </c>
      <c r="S1186" s="18">
        <f>IFERROR(VLOOKUP(D1186,'[1]comparativo br'!$A:$B,2,FALSE),"")</f>
        <v>1116</v>
      </c>
      <c r="T1186" s="18">
        <f>IFERROR(VLOOKUP(D1186,'[1]comparativo br'!$A:$C,3,FALSE),"")</f>
        <v>0</v>
      </c>
      <c r="U1186" s="15">
        <f t="shared" si="152"/>
        <v>-1</v>
      </c>
      <c r="V1186" s="19">
        <f>IFERROR(VLOOKUP(D1186,'[1]comparativo br'!$A:$D,4,FALSE),"")</f>
        <v>46</v>
      </c>
      <c r="W1186" s="19">
        <f>IFERROR(VLOOKUP(D1186,'[1]comparativo br'!$A:$E,5,FALSE),"")</f>
        <v>0</v>
      </c>
      <c r="X1186" s="15">
        <f t="shared" si="151"/>
        <v>-1</v>
      </c>
      <c r="Y1186" s="18" t="e">
        <f>SUMIFS([2]Plan2!$H:$H,[2]Plan2!$A:$A,$D1186,[2]Plan2!$U:$U,6)</f>
        <v>#VALUE!</v>
      </c>
      <c r="Z1186" s="18" t="e">
        <f>SUMIFS([2]Plan2!$H:$H,[2]Plan2!$A:$A,$D1186,[2]Plan2!$U:$U,7)</f>
        <v>#VALUE!</v>
      </c>
      <c r="AA1186" s="18" t="e">
        <f>SUMIFS([2]Plan2!$H:$H,[2]Plan2!$A:$A,$D1186,[2]Plan2!$U:$U,8)</f>
        <v>#VALUE!</v>
      </c>
      <c r="AB1186" s="18" t="e">
        <f>SUMIFS([2]Plan2!$H:$H,[2]Plan2!$A:$A,$D1186,[2]Plan2!$U:$U,9)</f>
        <v>#VALUE!</v>
      </c>
      <c r="AC1186" s="18" t="e">
        <f>SUMIFS([2]Plan2!$H:$H,[2]Plan2!$A:$A,$D1186,[2]Plan2!$U:$U,10)</f>
        <v>#VALUE!</v>
      </c>
      <c r="AD1186" s="18" t="e">
        <f>SUMIFS([2]Plan2!$H:$H,[2]Plan2!$A:$A,$D1186,[2]Plan2!$U:$U,11)</f>
        <v>#VALUE!</v>
      </c>
      <c r="AE1186" s="18" t="e">
        <f>SUMIFS([2]Plan2!$H:$H,[2]Plan2!$A:$A,$D1186,[2]Plan2!$U:$U,12)</f>
        <v>#VALUE!</v>
      </c>
      <c r="AF1186" s="18" t="e">
        <f>SUMIFS([2]Plan2!$H:$H,[2]Plan2!$A:$A,$D1186,[2]Plan2!$U:$U,1)</f>
        <v>#VALUE!</v>
      </c>
      <c r="AG1186" s="18" t="e">
        <f>SUMIFS([2]Plan2!$H:$H,[2]Plan2!$A:$A,$D1186,[2]Plan2!$U:$U,2)</f>
        <v>#VALUE!</v>
      </c>
      <c r="AH1186" s="18" t="e">
        <f>SUMIFS([2]Plan2!$H:$H,[2]Plan2!$A:$A,$D1186,[2]Plan2!$U:$U,3)</f>
        <v>#VALUE!</v>
      </c>
      <c r="AI1186" s="18" t="e">
        <f>SUMIFS([2]Plan2!$H:$H,[2]Plan2!$A:$A,$D1186,[2]Plan2!$U:$U,4)</f>
        <v>#VALUE!</v>
      </c>
      <c r="AJ1186" s="18" t="e">
        <f>SUMIFS([2]Plan2!$H:$H,[2]Plan2!$A:$A,$D1186,[2]Plan2!$U:$U,5)</f>
        <v>#VALUE!</v>
      </c>
      <c r="AK1186" s="23" t="e">
        <f t="shared" si="153"/>
        <v>#VALUE!</v>
      </c>
      <c r="AL1186" s="23" t="e">
        <f t="shared" si="155"/>
        <v>#VALUE!</v>
      </c>
      <c r="AM1186">
        <f t="shared" si="154"/>
        <v>0</v>
      </c>
    </row>
    <row r="1187" spans="1:39" ht="15.75" x14ac:dyDescent="0.25">
      <c r="A1187" s="21"/>
      <c r="B1187" s="21" t="s">
        <v>1520</v>
      </c>
      <c r="C1187" s="21">
        <v>16404287</v>
      </c>
      <c r="D1187" s="25">
        <v>193039</v>
      </c>
      <c r="E1187" s="21" t="s">
        <v>2203</v>
      </c>
      <c r="F1187" s="31" t="s">
        <v>33</v>
      </c>
      <c r="G1187" s="21" t="s">
        <v>638</v>
      </c>
      <c r="H1187" s="21" t="s">
        <v>109</v>
      </c>
      <c r="I1187" s="25" t="s">
        <v>20</v>
      </c>
      <c r="J1187" s="21" t="s">
        <v>300</v>
      </c>
      <c r="K1187" s="21"/>
      <c r="L1187" s="20">
        <v>45797</v>
      </c>
      <c r="M1187" s="20">
        <v>45796</v>
      </c>
      <c r="N1187" s="21" t="s">
        <v>18</v>
      </c>
      <c r="O1187" s="21">
        <v>26</v>
      </c>
      <c r="P1187" s="21">
        <v>14</v>
      </c>
      <c r="Q1187" s="21">
        <v>29</v>
      </c>
      <c r="R1187" s="15">
        <f t="shared" ref="R1187:R1193" si="156">(Q1187-P1187)/P1187</f>
        <v>1.0714285714285714</v>
      </c>
      <c r="S1187" s="18">
        <f>IFERROR(VLOOKUP(D1187,'[1]comparativo br'!$A:$B,2,FALSE),"")</f>
        <v>81981</v>
      </c>
      <c r="T1187" s="18">
        <f>IFERROR(VLOOKUP(D1187,'[1]comparativo br'!$A:$C,3,FALSE),"")</f>
        <v>61379</v>
      </c>
      <c r="U1187" s="15">
        <f t="shared" si="152"/>
        <v>-0.25130213098156889</v>
      </c>
      <c r="V1187" s="19">
        <f>IFERROR(VLOOKUP(D1187,'[1]comparativo br'!$A:$D,4,FALSE),"")</f>
        <v>274</v>
      </c>
      <c r="W1187" s="19">
        <f>IFERROR(VLOOKUP(D1187,'[1]comparativo br'!$A:$E,5,FALSE),"")</f>
        <v>689</v>
      </c>
      <c r="X1187" s="15">
        <f t="shared" si="151"/>
        <v>1.5145985401459854</v>
      </c>
      <c r="Y1187" s="18" t="e">
        <f>SUMIFS([2]Plan2!$H:$H,[2]Plan2!$A:$A,$D1187,[2]Plan2!$U:$U,6)</f>
        <v>#VALUE!</v>
      </c>
      <c r="Z1187" s="18" t="e">
        <f>SUMIFS([2]Plan2!$H:$H,[2]Plan2!$A:$A,$D1187,[2]Plan2!$U:$U,7)</f>
        <v>#VALUE!</v>
      </c>
      <c r="AA1187" s="18" t="e">
        <f>SUMIFS([2]Plan2!$H:$H,[2]Plan2!$A:$A,$D1187,[2]Plan2!$U:$U,8)</f>
        <v>#VALUE!</v>
      </c>
      <c r="AB1187" s="18" t="e">
        <f>SUMIFS([2]Plan2!$H:$H,[2]Plan2!$A:$A,$D1187,[2]Plan2!$U:$U,9)</f>
        <v>#VALUE!</v>
      </c>
      <c r="AC1187" s="18" t="e">
        <f>SUMIFS([2]Plan2!$H:$H,[2]Plan2!$A:$A,$D1187,[2]Plan2!$U:$U,10)</f>
        <v>#VALUE!</v>
      </c>
      <c r="AD1187" s="18" t="e">
        <f>SUMIFS([2]Plan2!$H:$H,[2]Plan2!$A:$A,$D1187,[2]Plan2!$U:$U,11)</f>
        <v>#VALUE!</v>
      </c>
      <c r="AE1187" s="18" t="e">
        <f>SUMIFS([2]Plan2!$H:$H,[2]Plan2!$A:$A,$D1187,[2]Plan2!$U:$U,12)</f>
        <v>#VALUE!</v>
      </c>
      <c r="AF1187" s="18" t="e">
        <f>SUMIFS([2]Plan2!$H:$H,[2]Plan2!$A:$A,$D1187,[2]Plan2!$U:$U,1)</f>
        <v>#VALUE!</v>
      </c>
      <c r="AG1187" s="18" t="e">
        <f>SUMIFS([2]Plan2!$H:$H,[2]Plan2!$A:$A,$D1187,[2]Plan2!$U:$U,2)</f>
        <v>#VALUE!</v>
      </c>
      <c r="AH1187" s="18" t="e">
        <f>SUMIFS([2]Plan2!$H:$H,[2]Plan2!$A:$A,$D1187,[2]Plan2!$U:$U,3)</f>
        <v>#VALUE!</v>
      </c>
      <c r="AI1187" s="18" t="e">
        <f>SUMIFS([2]Plan2!$H:$H,[2]Plan2!$A:$A,$D1187,[2]Plan2!$U:$U,4)</f>
        <v>#VALUE!</v>
      </c>
      <c r="AJ1187" s="18" t="e">
        <f>SUMIFS([2]Plan2!$H:$H,[2]Plan2!$A:$A,$D1187,[2]Plan2!$U:$U,5)</f>
        <v>#VALUE!</v>
      </c>
      <c r="AK1187" s="23" t="e">
        <f t="shared" si="153"/>
        <v>#VALUE!</v>
      </c>
      <c r="AL1187" s="23" t="e">
        <f t="shared" si="155"/>
        <v>#VALUE!</v>
      </c>
      <c r="AM1187">
        <f t="shared" si="154"/>
        <v>0</v>
      </c>
    </row>
    <row r="1188" spans="1:39" ht="15.75" x14ac:dyDescent="0.25">
      <c r="A1188" s="21"/>
      <c r="B1188" s="21" t="s">
        <v>1520</v>
      </c>
      <c r="C1188" s="21">
        <v>16404287</v>
      </c>
      <c r="D1188" s="25">
        <v>202547</v>
      </c>
      <c r="E1188" s="21" t="s">
        <v>2203</v>
      </c>
      <c r="F1188" s="31" t="s">
        <v>33</v>
      </c>
      <c r="G1188" s="21" t="s">
        <v>638</v>
      </c>
      <c r="H1188" s="21" t="s">
        <v>1027</v>
      </c>
      <c r="I1188" s="25" t="s">
        <v>51</v>
      </c>
      <c r="J1188" s="21" t="s">
        <v>300</v>
      </c>
      <c r="K1188" s="21"/>
      <c r="L1188" s="20">
        <v>45750</v>
      </c>
      <c r="M1188" s="20">
        <v>45797</v>
      </c>
      <c r="N1188" s="21" t="s">
        <v>18</v>
      </c>
      <c r="O1188" s="21">
        <v>22</v>
      </c>
      <c r="P1188" s="21">
        <v>16</v>
      </c>
      <c r="Q1188" s="21">
        <v>44</v>
      </c>
      <c r="R1188" s="15">
        <f t="shared" si="156"/>
        <v>1.75</v>
      </c>
      <c r="S1188" s="18">
        <f>IFERROR(VLOOKUP(D1188,'[1]comparativo br'!$A:$B,2,FALSE),"")</f>
        <v>4220</v>
      </c>
      <c r="T1188" s="18">
        <f>IFERROR(VLOOKUP(D1188,'[1]comparativo br'!$A:$C,3,FALSE),"")</f>
        <v>0</v>
      </c>
      <c r="U1188" s="15">
        <f t="shared" si="152"/>
        <v>-1</v>
      </c>
      <c r="V1188" s="19">
        <f>IFERROR(VLOOKUP(D1188,'[1]comparativo br'!$A:$D,4,FALSE),"")</f>
        <v>361</v>
      </c>
      <c r="W1188" s="19">
        <f>IFERROR(VLOOKUP(D1188,'[1]comparativo br'!$A:$E,5,FALSE),"")</f>
        <v>255</v>
      </c>
      <c r="X1188" s="15">
        <f t="shared" si="151"/>
        <v>-0.29362880886426596</v>
      </c>
      <c r="Y1188" s="18" t="e">
        <f>SUMIFS([2]Plan2!$H:$H,[2]Plan2!$A:$A,$D1188,[2]Plan2!$U:$U,6)</f>
        <v>#VALUE!</v>
      </c>
      <c r="Z1188" s="18" t="e">
        <f>SUMIFS([2]Plan2!$H:$H,[2]Plan2!$A:$A,$D1188,[2]Plan2!$U:$U,7)</f>
        <v>#VALUE!</v>
      </c>
      <c r="AA1188" s="18" t="e">
        <f>SUMIFS([2]Plan2!$H:$H,[2]Plan2!$A:$A,$D1188,[2]Plan2!$U:$U,8)</f>
        <v>#VALUE!</v>
      </c>
      <c r="AB1188" s="18" t="e">
        <f>SUMIFS([2]Plan2!$H:$H,[2]Plan2!$A:$A,$D1188,[2]Plan2!$U:$U,9)</f>
        <v>#VALUE!</v>
      </c>
      <c r="AC1188" s="18" t="e">
        <f>SUMIFS([2]Plan2!$H:$H,[2]Plan2!$A:$A,$D1188,[2]Plan2!$U:$U,10)</f>
        <v>#VALUE!</v>
      </c>
      <c r="AD1188" s="18" t="e">
        <f>SUMIFS([2]Plan2!$H:$H,[2]Plan2!$A:$A,$D1188,[2]Plan2!$U:$U,11)</f>
        <v>#VALUE!</v>
      </c>
      <c r="AE1188" s="18" t="e">
        <f>SUMIFS([2]Plan2!$H:$H,[2]Plan2!$A:$A,$D1188,[2]Plan2!$U:$U,12)</f>
        <v>#VALUE!</v>
      </c>
      <c r="AF1188" s="18" t="e">
        <f>SUMIFS([2]Plan2!$H:$H,[2]Plan2!$A:$A,$D1188,[2]Plan2!$U:$U,1)</f>
        <v>#VALUE!</v>
      </c>
      <c r="AG1188" s="18" t="e">
        <f>SUMIFS([2]Plan2!$H:$H,[2]Plan2!$A:$A,$D1188,[2]Plan2!$U:$U,2)</f>
        <v>#VALUE!</v>
      </c>
      <c r="AH1188" s="18" t="e">
        <f>SUMIFS([2]Plan2!$H:$H,[2]Plan2!$A:$A,$D1188,[2]Plan2!$U:$U,3)</f>
        <v>#VALUE!</v>
      </c>
      <c r="AI1188" s="18" t="e">
        <f>SUMIFS([2]Plan2!$H:$H,[2]Plan2!$A:$A,$D1188,[2]Plan2!$U:$U,4)</f>
        <v>#VALUE!</v>
      </c>
      <c r="AJ1188" s="18" t="e">
        <f>SUMIFS([2]Plan2!$H:$H,[2]Plan2!$A:$A,$D1188,[2]Plan2!$U:$U,5)</f>
        <v>#VALUE!</v>
      </c>
      <c r="AK1188" s="23" t="e">
        <f t="shared" si="153"/>
        <v>#VALUE!</v>
      </c>
      <c r="AL1188" s="23" t="e">
        <f t="shared" si="155"/>
        <v>#VALUE!</v>
      </c>
      <c r="AM1188">
        <f t="shared" si="154"/>
        <v>0</v>
      </c>
    </row>
    <row r="1189" spans="1:39" ht="15.75" x14ac:dyDescent="0.25">
      <c r="A1189" s="21"/>
      <c r="B1189" s="21" t="s">
        <v>1520</v>
      </c>
      <c r="C1189" s="21">
        <v>16404287</v>
      </c>
      <c r="D1189" s="25">
        <v>191644</v>
      </c>
      <c r="E1189" s="21" t="s">
        <v>2203</v>
      </c>
      <c r="F1189" s="31" t="s">
        <v>33</v>
      </c>
      <c r="G1189" s="21" t="s">
        <v>638</v>
      </c>
      <c r="H1189" s="21" t="s">
        <v>413</v>
      </c>
      <c r="I1189" s="25" t="s">
        <v>72</v>
      </c>
      <c r="J1189" s="21" t="s">
        <v>300</v>
      </c>
      <c r="K1189" s="21"/>
      <c r="L1189" s="20">
        <v>45771</v>
      </c>
      <c r="M1189" s="20">
        <v>45799</v>
      </c>
      <c r="N1189" s="21" t="s">
        <v>18</v>
      </c>
      <c r="O1189" s="21">
        <v>393</v>
      </c>
      <c r="P1189" s="21">
        <v>251</v>
      </c>
      <c r="Q1189" s="21">
        <v>414</v>
      </c>
      <c r="R1189" s="15">
        <f t="shared" si="156"/>
        <v>0.64940239043824699</v>
      </c>
      <c r="S1189" s="18">
        <f>IFERROR(VLOOKUP(D1189,'[1]comparativo br'!$A:$B,2,FALSE),"")</f>
        <v>83724.5</v>
      </c>
      <c r="T1189" s="18">
        <f>IFERROR(VLOOKUP(D1189,'[1]comparativo br'!$A:$C,3,FALSE),"")</f>
        <v>55360</v>
      </c>
      <c r="U1189" s="15">
        <f t="shared" si="152"/>
        <v>-0.33878374908180997</v>
      </c>
      <c r="V1189" s="19">
        <f>IFERROR(VLOOKUP(D1189,'[1]comparativo br'!$A:$D,4,FALSE),"")</f>
        <v>4188</v>
      </c>
      <c r="W1189" s="19">
        <f>IFERROR(VLOOKUP(D1189,'[1]comparativo br'!$A:$E,5,FALSE),"")</f>
        <v>2816</v>
      </c>
      <c r="X1189" s="15">
        <f t="shared" si="151"/>
        <v>-0.32760267430754536</v>
      </c>
      <c r="Y1189" s="18" t="e">
        <f>SUMIFS([2]Plan2!$H:$H,[2]Plan2!$A:$A,$D1189,[2]Plan2!$U:$U,6)</f>
        <v>#VALUE!</v>
      </c>
      <c r="Z1189" s="18" t="e">
        <f>SUMIFS([2]Plan2!$H:$H,[2]Plan2!$A:$A,$D1189,[2]Plan2!$U:$U,7)</f>
        <v>#VALUE!</v>
      </c>
      <c r="AA1189" s="18" t="e">
        <f>SUMIFS([2]Plan2!$H:$H,[2]Plan2!$A:$A,$D1189,[2]Plan2!$U:$U,8)</f>
        <v>#VALUE!</v>
      </c>
      <c r="AB1189" s="18" t="e">
        <f>SUMIFS([2]Plan2!$H:$H,[2]Plan2!$A:$A,$D1189,[2]Plan2!$U:$U,9)</f>
        <v>#VALUE!</v>
      </c>
      <c r="AC1189" s="18" t="e">
        <f>SUMIFS([2]Plan2!$H:$H,[2]Plan2!$A:$A,$D1189,[2]Plan2!$U:$U,10)</f>
        <v>#VALUE!</v>
      </c>
      <c r="AD1189" s="18" t="e">
        <f>SUMIFS([2]Plan2!$H:$H,[2]Plan2!$A:$A,$D1189,[2]Plan2!$U:$U,11)</f>
        <v>#VALUE!</v>
      </c>
      <c r="AE1189" s="18" t="e">
        <f>SUMIFS([2]Plan2!$H:$H,[2]Plan2!$A:$A,$D1189,[2]Plan2!$U:$U,12)</f>
        <v>#VALUE!</v>
      </c>
      <c r="AF1189" s="18" t="e">
        <f>SUMIFS([2]Plan2!$H:$H,[2]Plan2!$A:$A,$D1189,[2]Plan2!$U:$U,1)</f>
        <v>#VALUE!</v>
      </c>
      <c r="AG1189" s="18" t="e">
        <f>SUMIFS([2]Plan2!$H:$H,[2]Plan2!$A:$A,$D1189,[2]Plan2!$U:$U,2)</f>
        <v>#VALUE!</v>
      </c>
      <c r="AH1189" s="18" t="e">
        <f>SUMIFS([2]Plan2!$H:$H,[2]Plan2!$A:$A,$D1189,[2]Plan2!$U:$U,3)</f>
        <v>#VALUE!</v>
      </c>
      <c r="AI1189" s="18" t="e">
        <f>SUMIFS([2]Plan2!$H:$H,[2]Plan2!$A:$A,$D1189,[2]Plan2!$U:$U,4)</f>
        <v>#VALUE!</v>
      </c>
      <c r="AJ1189" s="18" t="e">
        <f>SUMIFS([2]Plan2!$H:$H,[2]Plan2!$A:$A,$D1189,[2]Plan2!$U:$U,5)</f>
        <v>#VALUE!</v>
      </c>
      <c r="AK1189" s="23" t="e">
        <f t="shared" si="153"/>
        <v>#VALUE!</v>
      </c>
      <c r="AL1189" s="23" t="e">
        <f t="shared" si="155"/>
        <v>#VALUE!</v>
      </c>
      <c r="AM1189">
        <f t="shared" si="154"/>
        <v>0</v>
      </c>
    </row>
    <row r="1190" spans="1:39" ht="15.75" x14ac:dyDescent="0.25">
      <c r="A1190" s="21"/>
      <c r="B1190" s="21" t="s">
        <v>1520</v>
      </c>
      <c r="C1190" s="21">
        <v>16404287</v>
      </c>
      <c r="D1190" s="25">
        <v>192880</v>
      </c>
      <c r="E1190" s="21" t="s">
        <v>2203</v>
      </c>
      <c r="F1190" s="31" t="s">
        <v>2489</v>
      </c>
      <c r="G1190" s="21" t="s">
        <v>638</v>
      </c>
      <c r="H1190" s="21" t="s">
        <v>762</v>
      </c>
      <c r="I1190" s="25" t="s">
        <v>201</v>
      </c>
      <c r="J1190" s="21" t="s">
        <v>300</v>
      </c>
      <c r="K1190" s="21"/>
      <c r="L1190" s="20">
        <v>45797</v>
      </c>
      <c r="M1190" s="20">
        <v>45799</v>
      </c>
      <c r="N1190" s="21" t="s">
        <v>18</v>
      </c>
      <c r="O1190" s="21">
        <v>129</v>
      </c>
      <c r="P1190" s="21">
        <v>157</v>
      </c>
      <c r="Q1190" s="21">
        <v>239</v>
      </c>
      <c r="R1190" s="15">
        <f t="shared" si="156"/>
        <v>0.52229299363057324</v>
      </c>
      <c r="S1190" s="18">
        <f>IFERROR(VLOOKUP(D1190,'[1]comparativo br'!$A:$B,2,FALSE),"")</f>
        <v>85672</v>
      </c>
      <c r="T1190" s="18">
        <f>IFERROR(VLOOKUP(D1190,'[1]comparativo br'!$A:$C,3,FALSE),"")</f>
        <v>83846</v>
      </c>
      <c r="U1190" s="15">
        <f t="shared" si="152"/>
        <v>-2.1313848165094781E-2</v>
      </c>
      <c r="V1190" s="19">
        <f>IFERROR(VLOOKUP(D1190,'[1]comparativo br'!$A:$D,4,FALSE),"")</f>
        <v>1904</v>
      </c>
      <c r="W1190" s="19">
        <f>IFERROR(VLOOKUP(D1190,'[1]comparativo br'!$A:$E,5,FALSE),"")</f>
        <v>1748</v>
      </c>
      <c r="X1190" s="15">
        <f t="shared" si="151"/>
        <v>-8.1932773109243698E-2</v>
      </c>
      <c r="Y1190" s="18" t="e">
        <f>SUMIFS([2]Plan2!$H:$H,[2]Plan2!$A:$A,$D1190,[2]Plan2!$U:$U,6)</f>
        <v>#VALUE!</v>
      </c>
      <c r="Z1190" s="18" t="e">
        <f>SUMIFS([2]Plan2!$H:$H,[2]Plan2!$A:$A,$D1190,[2]Plan2!$U:$U,7)</f>
        <v>#VALUE!</v>
      </c>
      <c r="AA1190" s="18" t="e">
        <f>SUMIFS([2]Plan2!$H:$H,[2]Plan2!$A:$A,$D1190,[2]Plan2!$U:$U,8)</f>
        <v>#VALUE!</v>
      </c>
      <c r="AB1190" s="18" t="e">
        <f>SUMIFS([2]Plan2!$H:$H,[2]Plan2!$A:$A,$D1190,[2]Plan2!$U:$U,9)</f>
        <v>#VALUE!</v>
      </c>
      <c r="AC1190" s="18" t="e">
        <f>SUMIFS([2]Plan2!$H:$H,[2]Plan2!$A:$A,$D1190,[2]Plan2!$U:$U,10)</f>
        <v>#VALUE!</v>
      </c>
      <c r="AD1190" s="18" t="e">
        <f>SUMIFS([2]Plan2!$H:$H,[2]Plan2!$A:$A,$D1190,[2]Plan2!$U:$U,11)</f>
        <v>#VALUE!</v>
      </c>
      <c r="AE1190" s="18" t="e">
        <f>SUMIFS([2]Plan2!$H:$H,[2]Plan2!$A:$A,$D1190,[2]Plan2!$U:$U,12)</f>
        <v>#VALUE!</v>
      </c>
      <c r="AF1190" s="18" t="e">
        <f>SUMIFS([2]Plan2!$H:$H,[2]Plan2!$A:$A,$D1190,[2]Plan2!$U:$U,1)</f>
        <v>#VALUE!</v>
      </c>
      <c r="AG1190" s="18" t="e">
        <f>SUMIFS([2]Plan2!$H:$H,[2]Plan2!$A:$A,$D1190,[2]Plan2!$U:$U,2)</f>
        <v>#VALUE!</v>
      </c>
      <c r="AH1190" s="18" t="e">
        <f>SUMIFS([2]Plan2!$H:$H,[2]Plan2!$A:$A,$D1190,[2]Plan2!$U:$U,3)</f>
        <v>#VALUE!</v>
      </c>
      <c r="AI1190" s="18" t="e">
        <f>SUMIFS([2]Plan2!$H:$H,[2]Plan2!$A:$A,$D1190,[2]Plan2!$U:$U,4)</f>
        <v>#VALUE!</v>
      </c>
      <c r="AJ1190" s="18" t="e">
        <f>SUMIFS([2]Plan2!$H:$H,[2]Plan2!$A:$A,$D1190,[2]Plan2!$U:$U,5)</f>
        <v>#VALUE!</v>
      </c>
      <c r="AK1190" s="23" t="e">
        <f t="shared" si="153"/>
        <v>#VALUE!</v>
      </c>
      <c r="AL1190" s="23" t="e">
        <f t="shared" si="155"/>
        <v>#VALUE!</v>
      </c>
      <c r="AM1190">
        <f t="shared" si="154"/>
        <v>0</v>
      </c>
    </row>
    <row r="1191" spans="1:39" ht="15.75" x14ac:dyDescent="0.25">
      <c r="A1191" s="21"/>
      <c r="B1191" s="21" t="s">
        <v>1520</v>
      </c>
      <c r="C1191" s="21">
        <v>16404287</v>
      </c>
      <c r="D1191" s="25">
        <v>193406</v>
      </c>
      <c r="E1191" s="21" t="s">
        <v>2203</v>
      </c>
      <c r="F1191" s="31" t="s">
        <v>33</v>
      </c>
      <c r="G1191" s="21" t="s">
        <v>638</v>
      </c>
      <c r="H1191" s="21" t="s">
        <v>892</v>
      </c>
      <c r="I1191" s="25" t="s">
        <v>20</v>
      </c>
      <c r="J1191" s="21" t="s">
        <v>300</v>
      </c>
      <c r="K1191" s="21"/>
      <c r="L1191" s="20">
        <v>45007</v>
      </c>
      <c r="M1191" s="20">
        <v>45799</v>
      </c>
      <c r="N1191" s="21" t="s">
        <v>18</v>
      </c>
      <c r="O1191" s="21">
        <v>138</v>
      </c>
      <c r="P1191" s="21">
        <v>82</v>
      </c>
      <c r="Q1191" s="21">
        <v>91</v>
      </c>
      <c r="R1191" s="15">
        <f t="shared" si="156"/>
        <v>0.10975609756097561</v>
      </c>
      <c r="S1191" s="18">
        <f>IFERROR(VLOOKUP(D1191,'[1]comparativo br'!$A:$B,2,FALSE),"")</f>
        <v>0</v>
      </c>
      <c r="T1191" s="18">
        <f>IFERROR(VLOOKUP(D1191,'[1]comparativo br'!$A:$C,3,FALSE),"")</f>
        <v>0</v>
      </c>
      <c r="U1191" s="15" t="str">
        <f t="shared" si="152"/>
        <v/>
      </c>
      <c r="V1191" s="19">
        <f>IFERROR(VLOOKUP(D1191,'[1]comparativo br'!$A:$D,4,FALSE),"")</f>
        <v>1046</v>
      </c>
      <c r="W1191" s="19">
        <f>IFERROR(VLOOKUP(D1191,'[1]comparativo br'!$A:$E,5,FALSE),"")</f>
        <v>863</v>
      </c>
      <c r="X1191" s="15">
        <f t="shared" si="151"/>
        <v>-0.17495219885277247</v>
      </c>
      <c r="Y1191" s="18" t="e">
        <f>SUMIFS([2]Plan2!$H:$H,[2]Plan2!$A:$A,$D1191,[2]Plan2!$U:$U,6)</f>
        <v>#VALUE!</v>
      </c>
      <c r="Z1191" s="18" t="e">
        <f>SUMIFS([2]Plan2!$H:$H,[2]Plan2!$A:$A,$D1191,[2]Plan2!$U:$U,7)</f>
        <v>#VALUE!</v>
      </c>
      <c r="AA1191" s="18" t="e">
        <f>SUMIFS([2]Plan2!$H:$H,[2]Plan2!$A:$A,$D1191,[2]Plan2!$U:$U,8)</f>
        <v>#VALUE!</v>
      </c>
      <c r="AB1191" s="18" t="e">
        <f>SUMIFS([2]Plan2!$H:$H,[2]Plan2!$A:$A,$D1191,[2]Plan2!$U:$U,9)</f>
        <v>#VALUE!</v>
      </c>
      <c r="AC1191" s="18" t="e">
        <f>SUMIFS([2]Plan2!$H:$H,[2]Plan2!$A:$A,$D1191,[2]Plan2!$U:$U,10)</f>
        <v>#VALUE!</v>
      </c>
      <c r="AD1191" s="18" t="e">
        <f>SUMIFS([2]Plan2!$H:$H,[2]Plan2!$A:$A,$D1191,[2]Plan2!$U:$U,11)</f>
        <v>#VALUE!</v>
      </c>
      <c r="AE1191" s="18" t="e">
        <f>SUMIFS([2]Plan2!$H:$H,[2]Plan2!$A:$A,$D1191,[2]Plan2!$U:$U,12)</f>
        <v>#VALUE!</v>
      </c>
      <c r="AF1191" s="18" t="e">
        <f>SUMIFS([2]Plan2!$H:$H,[2]Plan2!$A:$A,$D1191,[2]Plan2!$U:$U,1)</f>
        <v>#VALUE!</v>
      </c>
      <c r="AG1191" s="18" t="e">
        <f>SUMIFS([2]Plan2!$H:$H,[2]Plan2!$A:$A,$D1191,[2]Plan2!$U:$U,2)</f>
        <v>#VALUE!</v>
      </c>
      <c r="AH1191" s="18" t="e">
        <f>SUMIFS([2]Plan2!$H:$H,[2]Plan2!$A:$A,$D1191,[2]Plan2!$U:$U,3)</f>
        <v>#VALUE!</v>
      </c>
      <c r="AI1191" s="18" t="e">
        <f>SUMIFS([2]Plan2!$H:$H,[2]Plan2!$A:$A,$D1191,[2]Plan2!$U:$U,4)</f>
        <v>#VALUE!</v>
      </c>
      <c r="AJ1191" s="18" t="e">
        <f>SUMIFS([2]Plan2!$H:$H,[2]Plan2!$A:$A,$D1191,[2]Plan2!$U:$U,5)</f>
        <v>#VALUE!</v>
      </c>
      <c r="AK1191" s="23" t="e">
        <f t="shared" si="153"/>
        <v>#VALUE!</v>
      </c>
      <c r="AL1191" s="23" t="e">
        <f t="shared" si="155"/>
        <v>#VALUE!</v>
      </c>
      <c r="AM1191">
        <f t="shared" si="154"/>
        <v>0</v>
      </c>
    </row>
    <row r="1192" spans="1:39" ht="15.75" x14ac:dyDescent="0.25">
      <c r="A1192" s="21"/>
      <c r="B1192" s="21" t="s">
        <v>1520</v>
      </c>
      <c r="C1192" s="21">
        <v>16404287</v>
      </c>
      <c r="D1192" s="25">
        <v>194538</v>
      </c>
      <c r="E1192" s="21" t="s">
        <v>2203</v>
      </c>
      <c r="F1192" s="31" t="s">
        <v>33</v>
      </c>
      <c r="G1192" s="21" t="s">
        <v>638</v>
      </c>
      <c r="H1192" s="21" t="s">
        <v>808</v>
      </c>
      <c r="I1192" s="25" t="s">
        <v>72</v>
      </c>
      <c r="J1192" s="21" t="s">
        <v>300</v>
      </c>
      <c r="K1192" s="21"/>
      <c r="L1192" s="20">
        <v>45764</v>
      </c>
      <c r="M1192" s="20">
        <v>45799</v>
      </c>
      <c r="N1192" s="21" t="s">
        <v>18</v>
      </c>
      <c r="O1192" s="21">
        <v>142</v>
      </c>
      <c r="P1192" s="21">
        <v>109</v>
      </c>
      <c r="Q1192" s="21">
        <v>235</v>
      </c>
      <c r="R1192" s="15">
        <f t="shared" si="156"/>
        <v>1.1559633027522935</v>
      </c>
      <c r="S1192" s="18">
        <f>IFERROR(VLOOKUP(D1192,'[1]comparativo br'!$A:$B,2,FALSE),"")</f>
        <v>65806</v>
      </c>
      <c r="T1192" s="18">
        <f>IFERROR(VLOOKUP(D1192,'[1]comparativo br'!$A:$C,3,FALSE),"")</f>
        <v>31350</v>
      </c>
      <c r="U1192" s="15">
        <f t="shared" si="152"/>
        <v>-0.52359967176245326</v>
      </c>
      <c r="V1192" s="19">
        <f>IFERROR(VLOOKUP(D1192,'[1]comparativo br'!$A:$D,4,FALSE),"")</f>
        <v>638</v>
      </c>
      <c r="W1192" s="19">
        <f>IFERROR(VLOOKUP(D1192,'[1]comparativo br'!$A:$E,5,FALSE),"")</f>
        <v>749</v>
      </c>
      <c r="X1192" s="15">
        <f t="shared" si="151"/>
        <v>0.17398119122257052</v>
      </c>
      <c r="Y1192" s="18" t="e">
        <f>SUMIFS([2]Plan2!$H:$H,[2]Plan2!$A:$A,$D1192,[2]Plan2!$U:$U,6)</f>
        <v>#VALUE!</v>
      </c>
      <c r="Z1192" s="18" t="e">
        <f>SUMIFS([2]Plan2!$H:$H,[2]Plan2!$A:$A,$D1192,[2]Plan2!$U:$U,7)</f>
        <v>#VALUE!</v>
      </c>
      <c r="AA1192" s="18" t="e">
        <f>SUMIFS([2]Plan2!$H:$H,[2]Plan2!$A:$A,$D1192,[2]Plan2!$U:$U,8)</f>
        <v>#VALUE!</v>
      </c>
      <c r="AB1192" s="18" t="e">
        <f>SUMIFS([2]Plan2!$H:$H,[2]Plan2!$A:$A,$D1192,[2]Plan2!$U:$U,9)</f>
        <v>#VALUE!</v>
      </c>
      <c r="AC1192" s="18" t="e">
        <f>SUMIFS([2]Plan2!$H:$H,[2]Plan2!$A:$A,$D1192,[2]Plan2!$U:$U,10)</f>
        <v>#VALUE!</v>
      </c>
      <c r="AD1192" s="18" t="e">
        <f>SUMIFS([2]Plan2!$H:$H,[2]Plan2!$A:$A,$D1192,[2]Plan2!$U:$U,11)</f>
        <v>#VALUE!</v>
      </c>
      <c r="AE1192" s="18" t="e">
        <f>SUMIFS([2]Plan2!$H:$H,[2]Plan2!$A:$A,$D1192,[2]Plan2!$U:$U,12)</f>
        <v>#VALUE!</v>
      </c>
      <c r="AF1192" s="18" t="e">
        <f>SUMIFS([2]Plan2!$H:$H,[2]Plan2!$A:$A,$D1192,[2]Plan2!$U:$U,1)</f>
        <v>#VALUE!</v>
      </c>
      <c r="AG1192" s="18" t="e">
        <f>SUMIFS([2]Plan2!$H:$H,[2]Plan2!$A:$A,$D1192,[2]Plan2!$U:$U,2)</f>
        <v>#VALUE!</v>
      </c>
      <c r="AH1192" s="18" t="e">
        <f>SUMIFS([2]Plan2!$H:$H,[2]Plan2!$A:$A,$D1192,[2]Plan2!$U:$U,3)</f>
        <v>#VALUE!</v>
      </c>
      <c r="AI1192" s="18" t="e">
        <f>SUMIFS([2]Plan2!$H:$H,[2]Plan2!$A:$A,$D1192,[2]Plan2!$U:$U,4)</f>
        <v>#VALUE!</v>
      </c>
      <c r="AJ1192" s="18" t="e">
        <f>SUMIFS([2]Plan2!$H:$H,[2]Plan2!$A:$A,$D1192,[2]Plan2!$U:$U,5)</f>
        <v>#VALUE!</v>
      </c>
      <c r="AK1192" s="23" t="e">
        <f t="shared" si="153"/>
        <v>#VALUE!</v>
      </c>
      <c r="AL1192" s="23" t="e">
        <f t="shared" si="155"/>
        <v>#VALUE!</v>
      </c>
      <c r="AM1192">
        <f t="shared" si="154"/>
        <v>0</v>
      </c>
    </row>
    <row r="1193" spans="1:39" ht="15.75" x14ac:dyDescent="0.25">
      <c r="A1193" s="21"/>
      <c r="B1193" s="21" t="s">
        <v>1520</v>
      </c>
      <c r="C1193" s="21">
        <v>16404287</v>
      </c>
      <c r="D1193" s="25">
        <v>502065</v>
      </c>
      <c r="E1193" s="21" t="s">
        <v>2203</v>
      </c>
      <c r="F1193" s="31" t="s">
        <v>33</v>
      </c>
      <c r="G1193" s="21" t="s">
        <v>638</v>
      </c>
      <c r="H1193" s="21" t="s">
        <v>184</v>
      </c>
      <c r="I1193" s="25" t="s">
        <v>77</v>
      </c>
      <c r="J1193" s="21" t="s">
        <v>300</v>
      </c>
      <c r="K1193" s="21"/>
      <c r="L1193" s="20">
        <v>45797</v>
      </c>
      <c r="M1193" s="20">
        <v>45799</v>
      </c>
      <c r="N1193" s="21" t="s">
        <v>18</v>
      </c>
      <c r="O1193" s="21">
        <v>506</v>
      </c>
      <c r="P1193" s="21">
        <v>422</v>
      </c>
      <c r="Q1193" s="21">
        <v>651</v>
      </c>
      <c r="R1193" s="15">
        <f t="shared" si="156"/>
        <v>0.54265402843601895</v>
      </c>
      <c r="S1193" s="18">
        <f>IFERROR(VLOOKUP(D1193,'[1]comparativo br'!$A:$B,2,FALSE),"")</f>
        <v>58260.3</v>
      </c>
      <c r="T1193" s="18">
        <f>IFERROR(VLOOKUP(D1193,'[1]comparativo br'!$A:$C,3,FALSE),"")</f>
        <v>67463</v>
      </c>
      <c r="U1193" s="15">
        <f t="shared" si="152"/>
        <v>0.15795833526432229</v>
      </c>
      <c r="V1193" s="19">
        <f>IFERROR(VLOOKUP(D1193,'[1]comparativo br'!$A:$D,4,FALSE),"")</f>
        <v>1204</v>
      </c>
      <c r="W1193" s="19">
        <f>IFERROR(VLOOKUP(D1193,'[1]comparativo br'!$A:$E,5,FALSE),"")</f>
        <v>1431</v>
      </c>
      <c r="X1193" s="15">
        <f t="shared" si="151"/>
        <v>0.18853820598006646</v>
      </c>
      <c r="Y1193" s="18" t="e">
        <f>SUMIFS([2]Plan2!$H:$H,[2]Plan2!$A:$A,$D1193,[2]Plan2!$U:$U,6)</f>
        <v>#VALUE!</v>
      </c>
      <c r="Z1193" s="18" t="e">
        <f>SUMIFS([2]Plan2!$H:$H,[2]Plan2!$A:$A,$D1193,[2]Plan2!$U:$U,7)</f>
        <v>#VALUE!</v>
      </c>
      <c r="AA1193" s="18" t="e">
        <f>SUMIFS([2]Plan2!$H:$H,[2]Plan2!$A:$A,$D1193,[2]Plan2!$U:$U,8)</f>
        <v>#VALUE!</v>
      </c>
      <c r="AB1193" s="18" t="e">
        <f>SUMIFS([2]Plan2!$H:$H,[2]Plan2!$A:$A,$D1193,[2]Plan2!$U:$U,9)</f>
        <v>#VALUE!</v>
      </c>
      <c r="AC1193" s="18" t="e">
        <f>SUMIFS([2]Plan2!$H:$H,[2]Plan2!$A:$A,$D1193,[2]Plan2!$U:$U,10)</f>
        <v>#VALUE!</v>
      </c>
      <c r="AD1193" s="18" t="e">
        <f>SUMIFS([2]Plan2!$H:$H,[2]Plan2!$A:$A,$D1193,[2]Plan2!$U:$U,11)</f>
        <v>#VALUE!</v>
      </c>
      <c r="AE1193" s="18" t="e">
        <f>SUMIFS([2]Plan2!$H:$H,[2]Plan2!$A:$A,$D1193,[2]Plan2!$U:$U,12)</f>
        <v>#VALUE!</v>
      </c>
      <c r="AF1193" s="18" t="e">
        <f>SUMIFS([2]Plan2!$H:$H,[2]Plan2!$A:$A,$D1193,[2]Plan2!$U:$U,1)</f>
        <v>#VALUE!</v>
      </c>
      <c r="AG1193" s="18" t="e">
        <f>SUMIFS([2]Plan2!$H:$H,[2]Plan2!$A:$A,$D1193,[2]Plan2!$U:$U,2)</f>
        <v>#VALUE!</v>
      </c>
      <c r="AH1193" s="18" t="e">
        <f>SUMIFS([2]Plan2!$H:$H,[2]Plan2!$A:$A,$D1193,[2]Plan2!$U:$U,3)</f>
        <v>#VALUE!</v>
      </c>
      <c r="AI1193" s="18" t="e">
        <f>SUMIFS([2]Plan2!$H:$H,[2]Plan2!$A:$A,$D1193,[2]Plan2!$U:$U,4)</f>
        <v>#VALUE!</v>
      </c>
      <c r="AJ1193" s="18" t="e">
        <f>SUMIFS([2]Plan2!$H:$H,[2]Plan2!$A:$A,$D1193,[2]Plan2!$U:$U,5)</f>
        <v>#VALUE!</v>
      </c>
      <c r="AK1193" s="23" t="e">
        <f t="shared" si="153"/>
        <v>#VALUE!</v>
      </c>
      <c r="AL1193" s="23" t="e">
        <f t="shared" si="155"/>
        <v>#VALUE!</v>
      </c>
      <c r="AM1193">
        <f t="shared" si="154"/>
        <v>0</v>
      </c>
    </row>
    <row r="1194" spans="1:39" ht="15.75" x14ac:dyDescent="0.25">
      <c r="A1194" s="21"/>
      <c r="B1194" s="21" t="s">
        <v>1519</v>
      </c>
      <c r="C1194" s="21">
        <v>16404287</v>
      </c>
      <c r="D1194" s="25">
        <v>194668</v>
      </c>
      <c r="E1194" s="21" t="s">
        <v>1180</v>
      </c>
      <c r="F1194" s="31" t="s">
        <v>1180</v>
      </c>
      <c r="G1194" s="21" t="s">
        <v>638</v>
      </c>
      <c r="H1194" s="21" t="s">
        <v>413</v>
      </c>
      <c r="I1194" s="25" t="s">
        <v>72</v>
      </c>
      <c r="J1194" s="21" t="s">
        <v>300</v>
      </c>
      <c r="K1194" s="21"/>
      <c r="L1194" s="20">
        <v>45490</v>
      </c>
      <c r="M1194" s="20">
        <v>45481</v>
      </c>
      <c r="N1194" s="21" t="s">
        <v>53</v>
      </c>
      <c r="O1194" s="21">
        <v>2</v>
      </c>
      <c r="P1194" s="21">
        <v>0</v>
      </c>
      <c r="Q1194" s="21">
        <v>3</v>
      </c>
      <c r="R1194" s="15">
        <v>1</v>
      </c>
      <c r="S1194" s="18" t="str">
        <f>IFERROR(VLOOKUP(D1194,'[1]comparativo br'!$A:$B,2,FALSE),"")</f>
        <v/>
      </c>
      <c r="T1194" s="18" t="str">
        <f>IFERROR(VLOOKUP(D1194,'[1]comparativo br'!$A:$C,3,FALSE),"")</f>
        <v/>
      </c>
      <c r="U1194" s="15" t="str">
        <f t="shared" si="152"/>
        <v/>
      </c>
      <c r="V1194" s="19" t="str">
        <f>IFERROR(VLOOKUP(D1194,'[1]comparativo br'!$A:$D,4,FALSE),"")</f>
        <v/>
      </c>
      <c r="W1194" s="19" t="str">
        <f>IFERROR(VLOOKUP(D1194,'[1]comparativo br'!$A:$E,5,FALSE),"")</f>
        <v/>
      </c>
      <c r="X1194" s="15" t="str">
        <f t="shared" si="151"/>
        <v/>
      </c>
      <c r="Y1194" s="18" t="e">
        <f>SUMIFS([2]Plan2!$H:$H,[2]Plan2!$A:$A,$D1194,[2]Plan2!$U:$U,6)</f>
        <v>#VALUE!</v>
      </c>
      <c r="Z1194" s="18" t="e">
        <f>SUMIFS([2]Plan2!$H:$H,[2]Plan2!$A:$A,$D1194,[2]Plan2!$U:$U,7)</f>
        <v>#VALUE!</v>
      </c>
      <c r="AA1194" s="18" t="e">
        <f>SUMIFS([2]Plan2!$H:$H,[2]Plan2!$A:$A,$D1194,[2]Plan2!$U:$U,8)</f>
        <v>#VALUE!</v>
      </c>
      <c r="AB1194" s="18" t="e">
        <f>SUMIFS([2]Plan2!$H:$H,[2]Plan2!$A:$A,$D1194,[2]Plan2!$U:$U,9)</f>
        <v>#VALUE!</v>
      </c>
      <c r="AC1194" s="18" t="e">
        <f>SUMIFS([2]Plan2!$H:$H,[2]Plan2!$A:$A,$D1194,[2]Plan2!$U:$U,10)</f>
        <v>#VALUE!</v>
      </c>
      <c r="AD1194" s="18" t="e">
        <f>SUMIFS([2]Plan2!$H:$H,[2]Plan2!$A:$A,$D1194,[2]Plan2!$U:$U,11)</f>
        <v>#VALUE!</v>
      </c>
      <c r="AE1194" s="18" t="e">
        <f>SUMIFS([2]Plan2!$H:$H,[2]Plan2!$A:$A,$D1194,[2]Plan2!$U:$U,12)</f>
        <v>#VALUE!</v>
      </c>
      <c r="AF1194" s="18" t="e">
        <f>SUMIFS([2]Plan2!$H:$H,[2]Plan2!$A:$A,$D1194,[2]Plan2!$U:$U,1)</f>
        <v>#VALUE!</v>
      </c>
      <c r="AG1194" s="18" t="e">
        <f>SUMIFS([2]Plan2!$H:$H,[2]Plan2!$A:$A,$D1194,[2]Plan2!$U:$U,2)</f>
        <v>#VALUE!</v>
      </c>
      <c r="AH1194" s="18" t="e">
        <f>SUMIFS([2]Plan2!$H:$H,[2]Plan2!$A:$A,$D1194,[2]Plan2!$U:$U,3)</f>
        <v>#VALUE!</v>
      </c>
      <c r="AI1194" s="18" t="e">
        <f>SUMIFS([2]Plan2!$H:$H,[2]Plan2!$A:$A,$D1194,[2]Plan2!$U:$U,4)</f>
        <v>#VALUE!</v>
      </c>
      <c r="AJ1194" s="18" t="e">
        <f>SUMIFS([2]Plan2!$H:$H,[2]Plan2!$A:$A,$D1194,[2]Plan2!$U:$U,5)</f>
        <v>#VALUE!</v>
      </c>
      <c r="AK1194" s="23" t="e">
        <f t="shared" si="153"/>
        <v>#VALUE!</v>
      </c>
      <c r="AL1194" s="23" t="e">
        <f t="shared" si="155"/>
        <v>#VALUE!</v>
      </c>
      <c r="AM1194">
        <f t="shared" si="154"/>
        <v>0</v>
      </c>
    </row>
    <row r="1195" spans="1:39" ht="15.75" x14ac:dyDescent="0.25">
      <c r="A1195" s="21"/>
      <c r="B1195" s="21" t="s">
        <v>1520</v>
      </c>
      <c r="C1195" s="21">
        <v>16404287</v>
      </c>
      <c r="D1195" s="25">
        <v>194636</v>
      </c>
      <c r="E1195" s="21" t="s">
        <v>1180</v>
      </c>
      <c r="F1195" s="31" t="s">
        <v>1180</v>
      </c>
      <c r="G1195" s="21" t="s">
        <v>638</v>
      </c>
      <c r="H1195" s="21" t="s">
        <v>808</v>
      </c>
      <c r="I1195" s="25" t="s">
        <v>72</v>
      </c>
      <c r="J1195" s="21" t="s">
        <v>300</v>
      </c>
      <c r="K1195" s="21"/>
      <c r="L1195" s="20">
        <v>45770</v>
      </c>
      <c r="M1195" s="20">
        <v>45734</v>
      </c>
      <c r="N1195" s="21" t="s">
        <v>22</v>
      </c>
      <c r="O1195" s="21">
        <v>311</v>
      </c>
      <c r="P1195" s="21">
        <v>0</v>
      </c>
      <c r="Q1195" s="21">
        <v>320</v>
      </c>
      <c r="R1195" s="15">
        <v>1</v>
      </c>
      <c r="S1195" s="18">
        <f>IFERROR(VLOOKUP(D1195,'[1]comparativo br'!$A:$B,2,FALSE),"")</f>
        <v>33670</v>
      </c>
      <c r="T1195" s="18">
        <f>IFERROR(VLOOKUP(D1195,'[1]comparativo br'!$A:$C,3,FALSE),"")</f>
        <v>47697</v>
      </c>
      <c r="U1195" s="15">
        <f t="shared" si="152"/>
        <v>0.41660231660231661</v>
      </c>
      <c r="V1195" s="19">
        <f>IFERROR(VLOOKUP(D1195,'[1]comparativo br'!$A:$D,4,FALSE),"")</f>
        <v>310</v>
      </c>
      <c r="W1195" s="19">
        <f>IFERROR(VLOOKUP(D1195,'[1]comparativo br'!$A:$E,5,FALSE),"")</f>
        <v>556</v>
      </c>
      <c r="X1195" s="15">
        <f t="shared" si="151"/>
        <v>0.79354838709677422</v>
      </c>
      <c r="Y1195" s="18" t="e">
        <f>SUMIFS([2]Plan2!$H:$H,[2]Plan2!$A:$A,$D1195,[2]Plan2!$U:$U,6)</f>
        <v>#VALUE!</v>
      </c>
      <c r="Z1195" s="18" t="e">
        <f>SUMIFS([2]Plan2!$H:$H,[2]Plan2!$A:$A,$D1195,[2]Plan2!$U:$U,7)</f>
        <v>#VALUE!</v>
      </c>
      <c r="AA1195" s="18" t="e">
        <f>SUMIFS([2]Plan2!$H:$H,[2]Plan2!$A:$A,$D1195,[2]Plan2!$U:$U,8)</f>
        <v>#VALUE!</v>
      </c>
      <c r="AB1195" s="18" t="e">
        <f>SUMIFS([2]Plan2!$H:$H,[2]Plan2!$A:$A,$D1195,[2]Plan2!$U:$U,9)</f>
        <v>#VALUE!</v>
      </c>
      <c r="AC1195" s="18" t="e">
        <f>SUMIFS([2]Plan2!$H:$H,[2]Plan2!$A:$A,$D1195,[2]Plan2!$U:$U,10)</f>
        <v>#VALUE!</v>
      </c>
      <c r="AD1195" s="18" t="e">
        <f>SUMIFS([2]Plan2!$H:$H,[2]Plan2!$A:$A,$D1195,[2]Plan2!$U:$U,11)</f>
        <v>#VALUE!</v>
      </c>
      <c r="AE1195" s="18" t="e">
        <f>SUMIFS([2]Plan2!$H:$H,[2]Plan2!$A:$A,$D1195,[2]Plan2!$U:$U,12)</f>
        <v>#VALUE!</v>
      </c>
      <c r="AF1195" s="18" t="e">
        <f>SUMIFS([2]Plan2!$H:$H,[2]Plan2!$A:$A,$D1195,[2]Plan2!$U:$U,1)</f>
        <v>#VALUE!</v>
      </c>
      <c r="AG1195" s="18" t="e">
        <f>SUMIFS([2]Plan2!$H:$H,[2]Plan2!$A:$A,$D1195,[2]Plan2!$U:$U,2)</f>
        <v>#VALUE!</v>
      </c>
      <c r="AH1195" s="18" t="e">
        <f>SUMIFS([2]Plan2!$H:$H,[2]Plan2!$A:$A,$D1195,[2]Plan2!$U:$U,3)</f>
        <v>#VALUE!</v>
      </c>
      <c r="AI1195" s="18" t="e">
        <f>SUMIFS([2]Plan2!$H:$H,[2]Plan2!$A:$A,$D1195,[2]Plan2!$U:$U,4)</f>
        <v>#VALUE!</v>
      </c>
      <c r="AJ1195" s="18" t="e">
        <f>SUMIFS([2]Plan2!$H:$H,[2]Plan2!$A:$A,$D1195,[2]Plan2!$U:$U,5)</f>
        <v>#VALUE!</v>
      </c>
      <c r="AK1195" s="23" t="e">
        <f t="shared" si="153"/>
        <v>#VALUE!</v>
      </c>
      <c r="AL1195" s="23" t="e">
        <f t="shared" si="155"/>
        <v>#VALUE!</v>
      </c>
      <c r="AM1195">
        <f t="shared" si="154"/>
        <v>0</v>
      </c>
    </row>
    <row r="1196" spans="1:39" ht="15.75" x14ac:dyDescent="0.25">
      <c r="A1196" s="21"/>
      <c r="B1196" s="21" t="s">
        <v>1520</v>
      </c>
      <c r="C1196" s="21">
        <v>16518187</v>
      </c>
      <c r="D1196" s="25">
        <v>191751</v>
      </c>
      <c r="E1196" s="21" t="s">
        <v>1180</v>
      </c>
      <c r="F1196" s="31" t="s">
        <v>1180</v>
      </c>
      <c r="G1196" s="21" t="s">
        <v>648</v>
      </c>
      <c r="H1196" s="21" t="s">
        <v>380</v>
      </c>
      <c r="I1196" s="25" t="s">
        <v>84</v>
      </c>
      <c r="J1196" s="21" t="s">
        <v>21</v>
      </c>
      <c r="K1196" s="21"/>
      <c r="L1196" s="20">
        <v>45770</v>
      </c>
      <c r="M1196" s="20">
        <v>45798</v>
      </c>
      <c r="N1196" s="21" t="s">
        <v>18</v>
      </c>
      <c r="O1196" s="21">
        <v>108</v>
      </c>
      <c r="P1196" s="21">
        <v>110</v>
      </c>
      <c r="Q1196" s="21">
        <v>77</v>
      </c>
      <c r="R1196" s="15">
        <f t="shared" ref="R1196:R1203" si="157">(Q1196-P1196)/P1196</f>
        <v>-0.3</v>
      </c>
      <c r="S1196" s="18">
        <f>IFERROR(VLOOKUP(D1196,'[1]comparativo br'!$A:$B,2,FALSE),"")</f>
        <v>6209.2</v>
      </c>
      <c r="T1196" s="18">
        <f>IFERROR(VLOOKUP(D1196,'[1]comparativo br'!$A:$C,3,FALSE),"")</f>
        <v>5509</v>
      </c>
      <c r="U1196" s="15">
        <f t="shared" si="152"/>
        <v>-0.11276815048637504</v>
      </c>
      <c r="V1196" s="19">
        <f>IFERROR(VLOOKUP(D1196,'[1]comparativo br'!$A:$D,4,FALSE),"")</f>
        <v>67</v>
      </c>
      <c r="W1196" s="19">
        <f>IFERROR(VLOOKUP(D1196,'[1]comparativo br'!$A:$E,5,FALSE),"")</f>
        <v>119</v>
      </c>
      <c r="X1196" s="15">
        <f t="shared" si="151"/>
        <v>0.77611940298507465</v>
      </c>
      <c r="Y1196" s="18" t="e">
        <f>SUMIFS([2]Plan2!$H:$H,[2]Plan2!$A:$A,$D1196,[2]Plan2!$U:$U,6)</f>
        <v>#VALUE!</v>
      </c>
      <c r="Z1196" s="18" t="e">
        <f>SUMIFS([2]Plan2!$H:$H,[2]Plan2!$A:$A,$D1196,[2]Plan2!$U:$U,7)</f>
        <v>#VALUE!</v>
      </c>
      <c r="AA1196" s="18" t="e">
        <f>SUMIFS([2]Plan2!$H:$H,[2]Plan2!$A:$A,$D1196,[2]Plan2!$U:$U,8)</f>
        <v>#VALUE!</v>
      </c>
      <c r="AB1196" s="18" t="e">
        <f>SUMIFS([2]Plan2!$H:$H,[2]Plan2!$A:$A,$D1196,[2]Plan2!$U:$U,9)</f>
        <v>#VALUE!</v>
      </c>
      <c r="AC1196" s="18" t="e">
        <f>SUMIFS([2]Plan2!$H:$H,[2]Plan2!$A:$A,$D1196,[2]Plan2!$U:$U,10)</f>
        <v>#VALUE!</v>
      </c>
      <c r="AD1196" s="18" t="e">
        <f>SUMIFS([2]Plan2!$H:$H,[2]Plan2!$A:$A,$D1196,[2]Plan2!$U:$U,11)</f>
        <v>#VALUE!</v>
      </c>
      <c r="AE1196" s="18" t="e">
        <f>SUMIFS([2]Plan2!$H:$H,[2]Plan2!$A:$A,$D1196,[2]Plan2!$U:$U,12)</f>
        <v>#VALUE!</v>
      </c>
      <c r="AF1196" s="18" t="e">
        <f>SUMIFS([2]Plan2!$H:$H,[2]Plan2!$A:$A,$D1196,[2]Plan2!$U:$U,1)</f>
        <v>#VALUE!</v>
      </c>
      <c r="AG1196" s="18" t="e">
        <f>SUMIFS([2]Plan2!$H:$H,[2]Plan2!$A:$A,$D1196,[2]Plan2!$U:$U,2)</f>
        <v>#VALUE!</v>
      </c>
      <c r="AH1196" s="18" t="e">
        <f>SUMIFS([2]Plan2!$H:$H,[2]Plan2!$A:$A,$D1196,[2]Plan2!$U:$U,3)</f>
        <v>#VALUE!</v>
      </c>
      <c r="AI1196" s="18" t="e">
        <f>SUMIFS([2]Plan2!$H:$H,[2]Plan2!$A:$A,$D1196,[2]Plan2!$U:$U,4)</f>
        <v>#VALUE!</v>
      </c>
      <c r="AJ1196" s="18" t="e">
        <f>SUMIFS([2]Plan2!$H:$H,[2]Plan2!$A:$A,$D1196,[2]Plan2!$U:$U,5)</f>
        <v>#VALUE!</v>
      </c>
      <c r="AK1196" s="23" t="e">
        <f t="shared" si="153"/>
        <v>#VALUE!</v>
      </c>
      <c r="AL1196" s="23" t="e">
        <f t="shared" si="155"/>
        <v>#VALUE!</v>
      </c>
      <c r="AM1196">
        <f t="shared" si="154"/>
        <v>0</v>
      </c>
    </row>
    <row r="1197" spans="1:39" ht="15.75" x14ac:dyDescent="0.25">
      <c r="A1197" s="21"/>
      <c r="B1197" s="21" t="s">
        <v>1519</v>
      </c>
      <c r="C1197" s="21">
        <v>16532772</v>
      </c>
      <c r="D1197" s="25">
        <v>194089</v>
      </c>
      <c r="E1197" s="21" t="s">
        <v>12</v>
      </c>
      <c r="F1197" s="31" t="s">
        <v>2488</v>
      </c>
      <c r="G1197" s="21" t="s">
        <v>1017</v>
      </c>
      <c r="H1197" s="21" t="s">
        <v>902</v>
      </c>
      <c r="I1197" s="25" t="s">
        <v>15</v>
      </c>
      <c r="J1197" s="21" t="s">
        <v>41</v>
      </c>
      <c r="K1197" s="21" t="s">
        <v>42</v>
      </c>
      <c r="L1197" s="20">
        <v>45118</v>
      </c>
      <c r="M1197" s="20">
        <v>45747</v>
      </c>
      <c r="N1197" s="21" t="s">
        <v>18</v>
      </c>
      <c r="O1197" s="21">
        <v>2</v>
      </c>
      <c r="P1197" s="21">
        <v>1</v>
      </c>
      <c r="Q1197" s="21">
        <v>2</v>
      </c>
      <c r="R1197" s="15">
        <f t="shared" si="157"/>
        <v>1</v>
      </c>
      <c r="S1197" s="18" t="str">
        <f>IFERROR(VLOOKUP(D1197,'[1]comparativo br'!$A:$B,2,FALSE),"")</f>
        <v/>
      </c>
      <c r="T1197" s="18" t="str">
        <f>IFERROR(VLOOKUP(D1197,'[1]comparativo br'!$A:$C,3,FALSE),"")</f>
        <v/>
      </c>
      <c r="U1197" s="15" t="str">
        <f t="shared" si="152"/>
        <v/>
      </c>
      <c r="V1197" s="19" t="str">
        <f>IFERROR(VLOOKUP(D1197,'[1]comparativo br'!$A:$D,4,FALSE),"")</f>
        <v/>
      </c>
      <c r="W1197" s="19" t="str">
        <f>IFERROR(VLOOKUP(D1197,'[1]comparativo br'!$A:$E,5,FALSE),"")</f>
        <v/>
      </c>
      <c r="X1197" s="15" t="str">
        <f t="shared" si="151"/>
        <v/>
      </c>
      <c r="Y1197" s="18" t="e">
        <f>SUMIFS([2]Plan2!$H:$H,[2]Plan2!$A:$A,$D1197,[2]Plan2!$U:$U,6)</f>
        <v>#VALUE!</v>
      </c>
      <c r="Z1197" s="18" t="e">
        <f>SUMIFS([2]Plan2!$H:$H,[2]Plan2!$A:$A,$D1197,[2]Plan2!$U:$U,7)</f>
        <v>#VALUE!</v>
      </c>
      <c r="AA1197" s="18" t="e">
        <f>SUMIFS([2]Plan2!$H:$H,[2]Plan2!$A:$A,$D1197,[2]Plan2!$U:$U,8)</f>
        <v>#VALUE!</v>
      </c>
      <c r="AB1197" s="18" t="e">
        <f>SUMIFS([2]Plan2!$H:$H,[2]Plan2!$A:$A,$D1197,[2]Plan2!$U:$U,9)</f>
        <v>#VALUE!</v>
      </c>
      <c r="AC1197" s="18" t="e">
        <f>SUMIFS([2]Plan2!$H:$H,[2]Plan2!$A:$A,$D1197,[2]Plan2!$U:$U,10)</f>
        <v>#VALUE!</v>
      </c>
      <c r="AD1197" s="18" t="e">
        <f>SUMIFS([2]Plan2!$H:$H,[2]Plan2!$A:$A,$D1197,[2]Plan2!$U:$U,11)</f>
        <v>#VALUE!</v>
      </c>
      <c r="AE1197" s="18" t="e">
        <f>SUMIFS([2]Plan2!$H:$H,[2]Plan2!$A:$A,$D1197,[2]Plan2!$U:$U,12)</f>
        <v>#VALUE!</v>
      </c>
      <c r="AF1197" s="18" t="e">
        <f>SUMIFS([2]Plan2!$H:$H,[2]Plan2!$A:$A,$D1197,[2]Plan2!$U:$U,1)</f>
        <v>#VALUE!</v>
      </c>
      <c r="AG1197" s="18" t="e">
        <f>SUMIFS([2]Plan2!$H:$H,[2]Plan2!$A:$A,$D1197,[2]Plan2!$U:$U,2)</f>
        <v>#VALUE!</v>
      </c>
      <c r="AH1197" s="18" t="e">
        <f>SUMIFS([2]Plan2!$H:$H,[2]Plan2!$A:$A,$D1197,[2]Plan2!$U:$U,3)</f>
        <v>#VALUE!</v>
      </c>
      <c r="AI1197" s="18" t="e">
        <f>SUMIFS([2]Plan2!$H:$H,[2]Plan2!$A:$A,$D1197,[2]Plan2!$U:$U,4)</f>
        <v>#VALUE!</v>
      </c>
      <c r="AJ1197" s="18" t="e">
        <f>SUMIFS([2]Plan2!$H:$H,[2]Plan2!$A:$A,$D1197,[2]Plan2!$U:$U,5)</f>
        <v>#VALUE!</v>
      </c>
      <c r="AK1197" s="23" t="e">
        <f t="shared" si="153"/>
        <v>#VALUE!</v>
      </c>
      <c r="AL1197" s="23" t="e">
        <f t="shared" si="155"/>
        <v>#VALUE!</v>
      </c>
      <c r="AM1197">
        <f t="shared" si="154"/>
        <v>0</v>
      </c>
    </row>
    <row r="1198" spans="1:39" ht="15.75" x14ac:dyDescent="0.25">
      <c r="A1198" s="21"/>
      <c r="B1198" s="21" t="s">
        <v>1520</v>
      </c>
      <c r="C1198" s="21">
        <v>16565111</v>
      </c>
      <c r="D1198" s="25">
        <v>101846</v>
      </c>
      <c r="E1198" s="21" t="s">
        <v>104</v>
      </c>
      <c r="F1198" s="31" t="s">
        <v>104</v>
      </c>
      <c r="G1198" s="21" t="s">
        <v>407</v>
      </c>
      <c r="H1198" s="21" t="s">
        <v>35</v>
      </c>
      <c r="I1198" s="25" t="s">
        <v>15</v>
      </c>
      <c r="J1198" s="21" t="s">
        <v>85</v>
      </c>
      <c r="K1198" s="21" t="s">
        <v>386</v>
      </c>
      <c r="L1198" s="20">
        <v>45727</v>
      </c>
      <c r="M1198" s="20">
        <v>45783</v>
      </c>
      <c r="N1198" s="21" t="s">
        <v>18</v>
      </c>
      <c r="O1198" s="21">
        <v>214</v>
      </c>
      <c r="P1198" s="21">
        <v>209</v>
      </c>
      <c r="Q1198" s="21">
        <v>360</v>
      </c>
      <c r="R1198" s="15">
        <f t="shared" si="157"/>
        <v>0.72248803827751196</v>
      </c>
      <c r="S1198" s="18">
        <f>IFERROR(VLOOKUP(D1198,'[1]comparativo br'!$A:$B,2,FALSE),"")</f>
        <v>50880</v>
      </c>
      <c r="T1198" s="18">
        <f>IFERROR(VLOOKUP(D1198,'[1]comparativo br'!$A:$C,3,FALSE),"")</f>
        <v>0</v>
      </c>
      <c r="U1198" s="15">
        <f t="shared" si="152"/>
        <v>-1</v>
      </c>
      <c r="V1198" s="19">
        <f>IFERROR(VLOOKUP(D1198,'[1]comparativo br'!$A:$D,4,FALSE),"")</f>
        <v>568</v>
      </c>
      <c r="W1198" s="19">
        <f>IFERROR(VLOOKUP(D1198,'[1]comparativo br'!$A:$E,5,FALSE),"")</f>
        <v>391</v>
      </c>
      <c r="X1198" s="15">
        <f t="shared" si="151"/>
        <v>-0.31161971830985913</v>
      </c>
      <c r="Y1198" s="18" t="e">
        <f>SUMIFS([2]Plan2!$H:$H,[2]Plan2!$A:$A,$D1198,[2]Plan2!$U:$U,6)</f>
        <v>#VALUE!</v>
      </c>
      <c r="Z1198" s="18" t="e">
        <f>SUMIFS([2]Plan2!$H:$H,[2]Plan2!$A:$A,$D1198,[2]Plan2!$U:$U,7)</f>
        <v>#VALUE!</v>
      </c>
      <c r="AA1198" s="18" t="e">
        <f>SUMIFS([2]Plan2!$H:$H,[2]Plan2!$A:$A,$D1198,[2]Plan2!$U:$U,8)</f>
        <v>#VALUE!</v>
      </c>
      <c r="AB1198" s="18" t="e">
        <f>SUMIFS([2]Plan2!$H:$H,[2]Plan2!$A:$A,$D1198,[2]Plan2!$U:$U,9)</f>
        <v>#VALUE!</v>
      </c>
      <c r="AC1198" s="18" t="e">
        <f>SUMIFS([2]Plan2!$H:$H,[2]Plan2!$A:$A,$D1198,[2]Plan2!$U:$U,10)</f>
        <v>#VALUE!</v>
      </c>
      <c r="AD1198" s="18" t="e">
        <f>SUMIFS([2]Plan2!$H:$H,[2]Plan2!$A:$A,$D1198,[2]Plan2!$U:$U,11)</f>
        <v>#VALUE!</v>
      </c>
      <c r="AE1198" s="18" t="e">
        <f>SUMIFS([2]Plan2!$H:$H,[2]Plan2!$A:$A,$D1198,[2]Plan2!$U:$U,12)</f>
        <v>#VALUE!</v>
      </c>
      <c r="AF1198" s="18" t="e">
        <f>SUMIFS([2]Plan2!$H:$H,[2]Plan2!$A:$A,$D1198,[2]Plan2!$U:$U,1)</f>
        <v>#VALUE!</v>
      </c>
      <c r="AG1198" s="18" t="e">
        <f>SUMIFS([2]Plan2!$H:$H,[2]Plan2!$A:$A,$D1198,[2]Plan2!$U:$U,2)</f>
        <v>#VALUE!</v>
      </c>
      <c r="AH1198" s="18" t="e">
        <f>SUMIFS([2]Plan2!$H:$H,[2]Plan2!$A:$A,$D1198,[2]Plan2!$U:$U,3)</f>
        <v>#VALUE!</v>
      </c>
      <c r="AI1198" s="18" t="e">
        <f>SUMIFS([2]Plan2!$H:$H,[2]Plan2!$A:$A,$D1198,[2]Plan2!$U:$U,4)</f>
        <v>#VALUE!</v>
      </c>
      <c r="AJ1198" s="18" t="e">
        <f>SUMIFS([2]Plan2!$H:$H,[2]Plan2!$A:$A,$D1198,[2]Plan2!$U:$U,5)</f>
        <v>#VALUE!</v>
      </c>
      <c r="AK1198" s="23" t="e">
        <f t="shared" si="153"/>
        <v>#VALUE!</v>
      </c>
      <c r="AL1198" s="23" t="e">
        <f t="shared" si="155"/>
        <v>#VALUE!</v>
      </c>
      <c r="AM1198">
        <f t="shared" si="154"/>
        <v>0</v>
      </c>
    </row>
    <row r="1199" spans="1:39" ht="15.75" x14ac:dyDescent="0.25">
      <c r="A1199" s="21"/>
      <c r="B1199" s="21" t="s">
        <v>1519</v>
      </c>
      <c r="C1199" s="21">
        <v>16617789</v>
      </c>
      <c r="D1199" s="25">
        <v>502036</v>
      </c>
      <c r="E1199" s="21" t="s">
        <v>104</v>
      </c>
      <c r="F1199" s="31" t="s">
        <v>2488</v>
      </c>
      <c r="G1199" s="21" t="s">
        <v>1092</v>
      </c>
      <c r="H1199" s="21" t="s">
        <v>226</v>
      </c>
      <c r="I1199" s="25" t="s">
        <v>15</v>
      </c>
      <c r="J1199" s="21" t="s">
        <v>27</v>
      </c>
      <c r="K1199" s="21" t="s">
        <v>28</v>
      </c>
      <c r="L1199" s="20">
        <v>45523</v>
      </c>
      <c r="M1199" s="20">
        <v>45761</v>
      </c>
      <c r="N1199" s="21" t="s">
        <v>18</v>
      </c>
      <c r="O1199" s="21">
        <v>195</v>
      </c>
      <c r="P1199" s="21">
        <v>140</v>
      </c>
      <c r="Q1199" s="21">
        <v>202</v>
      </c>
      <c r="R1199" s="15">
        <f t="shared" si="157"/>
        <v>0.44285714285714284</v>
      </c>
      <c r="S1199" s="18">
        <f>IFERROR(VLOOKUP(D1199,'[1]comparativo br'!$A:$B,2,FALSE),"")</f>
        <v>42336</v>
      </c>
      <c r="T1199" s="18">
        <f>IFERROR(VLOOKUP(D1199,'[1]comparativo br'!$A:$C,3,FALSE),"")</f>
        <v>104340</v>
      </c>
      <c r="U1199" s="15">
        <f t="shared" si="152"/>
        <v>1.4645691609977325</v>
      </c>
      <c r="V1199" s="19">
        <f>IFERROR(VLOOKUP(D1199,'[1]comparativo br'!$A:$D,4,FALSE),"")</f>
        <v>99</v>
      </c>
      <c r="W1199" s="19">
        <f>IFERROR(VLOOKUP(D1199,'[1]comparativo br'!$A:$E,5,FALSE),"")</f>
        <v>362</v>
      </c>
      <c r="X1199" s="15">
        <f t="shared" si="151"/>
        <v>2.6565656565656566</v>
      </c>
      <c r="Y1199" s="18" t="e">
        <f>SUMIFS([2]Plan2!$H:$H,[2]Plan2!$A:$A,$D1199,[2]Plan2!$U:$U,6)</f>
        <v>#VALUE!</v>
      </c>
      <c r="Z1199" s="18" t="e">
        <f>SUMIFS([2]Plan2!$H:$H,[2]Plan2!$A:$A,$D1199,[2]Plan2!$U:$U,7)</f>
        <v>#VALUE!</v>
      </c>
      <c r="AA1199" s="18" t="e">
        <f>SUMIFS([2]Plan2!$H:$H,[2]Plan2!$A:$A,$D1199,[2]Plan2!$U:$U,8)</f>
        <v>#VALUE!</v>
      </c>
      <c r="AB1199" s="18" t="e">
        <f>SUMIFS([2]Plan2!$H:$H,[2]Plan2!$A:$A,$D1199,[2]Plan2!$U:$U,9)</f>
        <v>#VALUE!</v>
      </c>
      <c r="AC1199" s="18" t="e">
        <f>SUMIFS([2]Plan2!$H:$H,[2]Plan2!$A:$A,$D1199,[2]Plan2!$U:$U,10)</f>
        <v>#VALUE!</v>
      </c>
      <c r="AD1199" s="18" t="e">
        <f>SUMIFS([2]Plan2!$H:$H,[2]Plan2!$A:$A,$D1199,[2]Plan2!$U:$U,11)</f>
        <v>#VALUE!</v>
      </c>
      <c r="AE1199" s="18" t="e">
        <f>SUMIFS([2]Plan2!$H:$H,[2]Plan2!$A:$A,$D1199,[2]Plan2!$U:$U,12)</f>
        <v>#VALUE!</v>
      </c>
      <c r="AF1199" s="18" t="e">
        <f>SUMIFS([2]Plan2!$H:$H,[2]Plan2!$A:$A,$D1199,[2]Plan2!$U:$U,1)</f>
        <v>#VALUE!</v>
      </c>
      <c r="AG1199" s="18" t="e">
        <f>SUMIFS([2]Plan2!$H:$H,[2]Plan2!$A:$A,$D1199,[2]Plan2!$U:$U,2)</f>
        <v>#VALUE!</v>
      </c>
      <c r="AH1199" s="18" t="e">
        <f>SUMIFS([2]Plan2!$H:$H,[2]Plan2!$A:$A,$D1199,[2]Plan2!$U:$U,3)</f>
        <v>#VALUE!</v>
      </c>
      <c r="AI1199" s="18" t="e">
        <f>SUMIFS([2]Plan2!$H:$H,[2]Plan2!$A:$A,$D1199,[2]Plan2!$U:$U,4)</f>
        <v>#VALUE!</v>
      </c>
      <c r="AJ1199" s="18" t="e">
        <f>SUMIFS([2]Plan2!$H:$H,[2]Plan2!$A:$A,$D1199,[2]Plan2!$U:$U,5)</f>
        <v>#VALUE!</v>
      </c>
      <c r="AK1199" s="23" t="e">
        <f t="shared" si="153"/>
        <v>#VALUE!</v>
      </c>
      <c r="AL1199" s="23" t="e">
        <f t="shared" si="155"/>
        <v>#VALUE!</v>
      </c>
      <c r="AM1199">
        <f t="shared" si="154"/>
        <v>0</v>
      </c>
    </row>
    <row r="1200" spans="1:39" ht="15.75" x14ac:dyDescent="0.25">
      <c r="A1200" s="21"/>
      <c r="B1200" s="21" t="s">
        <v>1520</v>
      </c>
      <c r="C1200" s="21">
        <v>16628281</v>
      </c>
      <c r="D1200" s="25">
        <v>193103</v>
      </c>
      <c r="E1200" s="21" t="s">
        <v>1180</v>
      </c>
      <c r="F1200" s="31" t="s">
        <v>1180</v>
      </c>
      <c r="G1200" s="21" t="s">
        <v>882</v>
      </c>
      <c r="H1200" s="21" t="s">
        <v>883</v>
      </c>
      <c r="I1200" s="25" t="s">
        <v>15</v>
      </c>
      <c r="J1200" s="21" t="s">
        <v>41</v>
      </c>
      <c r="K1200" s="21" t="s">
        <v>100</v>
      </c>
      <c r="L1200" s="20">
        <v>45796</v>
      </c>
      <c r="M1200" s="20">
        <v>45784</v>
      </c>
      <c r="N1200" s="21" t="s">
        <v>18</v>
      </c>
      <c r="O1200" s="21">
        <v>15</v>
      </c>
      <c r="P1200" s="21">
        <v>27</v>
      </c>
      <c r="Q1200" s="21">
        <v>20</v>
      </c>
      <c r="R1200" s="15">
        <f t="shared" si="157"/>
        <v>-0.25925925925925924</v>
      </c>
      <c r="S1200" s="18">
        <f>IFERROR(VLOOKUP(D1200,'[1]comparativo br'!$A:$B,2,FALSE),"")</f>
        <v>3948</v>
      </c>
      <c r="T1200" s="18">
        <f>IFERROR(VLOOKUP(D1200,'[1]comparativo br'!$A:$C,3,FALSE),"")</f>
        <v>3108</v>
      </c>
      <c r="U1200" s="15">
        <f t="shared" si="152"/>
        <v>-0.21276595744680851</v>
      </c>
      <c r="V1200" s="19">
        <f>IFERROR(VLOOKUP(D1200,'[1]comparativo br'!$A:$D,4,FALSE),"")</f>
        <v>47</v>
      </c>
      <c r="W1200" s="19">
        <f>IFERROR(VLOOKUP(D1200,'[1]comparativo br'!$A:$E,5,FALSE),"")</f>
        <v>57</v>
      </c>
      <c r="X1200" s="15">
        <f t="shared" si="151"/>
        <v>0.21276595744680851</v>
      </c>
      <c r="Y1200" s="18" t="e">
        <f>SUMIFS([2]Plan2!$H:$H,[2]Plan2!$A:$A,$D1200,[2]Plan2!$U:$U,6)</f>
        <v>#VALUE!</v>
      </c>
      <c r="Z1200" s="18" t="e">
        <f>SUMIFS([2]Plan2!$H:$H,[2]Plan2!$A:$A,$D1200,[2]Plan2!$U:$U,7)</f>
        <v>#VALUE!</v>
      </c>
      <c r="AA1200" s="18" t="e">
        <f>SUMIFS([2]Plan2!$H:$H,[2]Plan2!$A:$A,$D1200,[2]Plan2!$U:$U,8)</f>
        <v>#VALUE!</v>
      </c>
      <c r="AB1200" s="18" t="e">
        <f>SUMIFS([2]Plan2!$H:$H,[2]Plan2!$A:$A,$D1200,[2]Plan2!$U:$U,9)</f>
        <v>#VALUE!</v>
      </c>
      <c r="AC1200" s="18" t="e">
        <f>SUMIFS([2]Plan2!$H:$H,[2]Plan2!$A:$A,$D1200,[2]Plan2!$U:$U,10)</f>
        <v>#VALUE!</v>
      </c>
      <c r="AD1200" s="18" t="e">
        <f>SUMIFS([2]Plan2!$H:$H,[2]Plan2!$A:$A,$D1200,[2]Plan2!$U:$U,11)</f>
        <v>#VALUE!</v>
      </c>
      <c r="AE1200" s="18" t="e">
        <f>SUMIFS([2]Plan2!$H:$H,[2]Plan2!$A:$A,$D1200,[2]Plan2!$U:$U,12)</f>
        <v>#VALUE!</v>
      </c>
      <c r="AF1200" s="18" t="e">
        <f>SUMIFS([2]Plan2!$H:$H,[2]Plan2!$A:$A,$D1200,[2]Plan2!$U:$U,1)</f>
        <v>#VALUE!</v>
      </c>
      <c r="AG1200" s="18" t="e">
        <f>SUMIFS([2]Plan2!$H:$H,[2]Plan2!$A:$A,$D1200,[2]Plan2!$U:$U,2)</f>
        <v>#VALUE!</v>
      </c>
      <c r="AH1200" s="18" t="e">
        <f>SUMIFS([2]Plan2!$H:$H,[2]Plan2!$A:$A,$D1200,[2]Plan2!$U:$U,3)</f>
        <v>#VALUE!</v>
      </c>
      <c r="AI1200" s="18" t="e">
        <f>SUMIFS([2]Plan2!$H:$H,[2]Plan2!$A:$A,$D1200,[2]Plan2!$U:$U,4)</f>
        <v>#VALUE!</v>
      </c>
      <c r="AJ1200" s="18" t="e">
        <f>SUMIFS([2]Plan2!$H:$H,[2]Plan2!$A:$A,$D1200,[2]Plan2!$U:$U,5)</f>
        <v>#VALUE!</v>
      </c>
      <c r="AK1200" s="23" t="e">
        <f t="shared" si="153"/>
        <v>#VALUE!</v>
      </c>
      <c r="AL1200" s="23" t="e">
        <f t="shared" si="155"/>
        <v>#VALUE!</v>
      </c>
      <c r="AM1200">
        <f t="shared" si="154"/>
        <v>0</v>
      </c>
    </row>
    <row r="1201" spans="1:39" ht="15.75" x14ac:dyDescent="0.25">
      <c r="A1201" s="21"/>
      <c r="B1201" s="21" t="s">
        <v>1520</v>
      </c>
      <c r="C1201" s="21">
        <v>16628281</v>
      </c>
      <c r="D1201" s="25">
        <v>500021</v>
      </c>
      <c r="E1201" s="21" t="s">
        <v>1180</v>
      </c>
      <c r="F1201" s="31" t="s">
        <v>1180</v>
      </c>
      <c r="G1201" s="21" t="s">
        <v>882</v>
      </c>
      <c r="H1201" s="21" t="s">
        <v>1047</v>
      </c>
      <c r="I1201" s="25" t="s">
        <v>51</v>
      </c>
      <c r="J1201" s="21" t="s">
        <v>41</v>
      </c>
      <c r="K1201" s="21" t="s">
        <v>100</v>
      </c>
      <c r="L1201" s="20">
        <v>45796</v>
      </c>
      <c r="M1201" s="20">
        <v>45799</v>
      </c>
      <c r="N1201" s="21" t="s">
        <v>18</v>
      </c>
      <c r="O1201" s="21">
        <v>375</v>
      </c>
      <c r="P1201" s="21">
        <v>199</v>
      </c>
      <c r="Q1201" s="21">
        <v>328</v>
      </c>
      <c r="R1201" s="15">
        <f t="shared" si="157"/>
        <v>0.64824120603015079</v>
      </c>
      <c r="S1201" s="18">
        <f>IFERROR(VLOOKUP(D1201,'[1]comparativo br'!$A:$B,2,FALSE),"")</f>
        <v>56112</v>
      </c>
      <c r="T1201" s="18">
        <f>IFERROR(VLOOKUP(D1201,'[1]comparativo br'!$A:$C,3,FALSE),"")</f>
        <v>41664</v>
      </c>
      <c r="U1201" s="15">
        <f t="shared" si="152"/>
        <v>-0.25748502994011974</v>
      </c>
      <c r="V1201" s="19">
        <f>IFERROR(VLOOKUP(D1201,'[1]comparativo br'!$A:$D,4,FALSE),"")</f>
        <v>652</v>
      </c>
      <c r="W1201" s="19">
        <f>IFERROR(VLOOKUP(D1201,'[1]comparativo br'!$A:$E,5,FALSE),"")</f>
        <v>638</v>
      </c>
      <c r="X1201" s="15">
        <f t="shared" si="151"/>
        <v>-2.1472392638036811E-2</v>
      </c>
      <c r="Y1201" s="18" t="e">
        <f>SUMIFS([2]Plan2!$H:$H,[2]Plan2!$A:$A,$D1201,[2]Plan2!$U:$U,6)</f>
        <v>#VALUE!</v>
      </c>
      <c r="Z1201" s="18" t="e">
        <f>SUMIFS([2]Plan2!$H:$H,[2]Plan2!$A:$A,$D1201,[2]Plan2!$U:$U,7)</f>
        <v>#VALUE!</v>
      </c>
      <c r="AA1201" s="18" t="e">
        <f>SUMIFS([2]Plan2!$H:$H,[2]Plan2!$A:$A,$D1201,[2]Plan2!$U:$U,8)</f>
        <v>#VALUE!</v>
      </c>
      <c r="AB1201" s="18" t="e">
        <f>SUMIFS([2]Plan2!$H:$H,[2]Plan2!$A:$A,$D1201,[2]Plan2!$U:$U,9)</f>
        <v>#VALUE!</v>
      </c>
      <c r="AC1201" s="18" t="e">
        <f>SUMIFS([2]Plan2!$H:$H,[2]Plan2!$A:$A,$D1201,[2]Plan2!$U:$U,10)</f>
        <v>#VALUE!</v>
      </c>
      <c r="AD1201" s="18" t="e">
        <f>SUMIFS([2]Plan2!$H:$H,[2]Plan2!$A:$A,$D1201,[2]Plan2!$U:$U,11)</f>
        <v>#VALUE!</v>
      </c>
      <c r="AE1201" s="18" t="e">
        <f>SUMIFS([2]Plan2!$H:$H,[2]Plan2!$A:$A,$D1201,[2]Plan2!$U:$U,12)</f>
        <v>#VALUE!</v>
      </c>
      <c r="AF1201" s="18" t="e">
        <f>SUMIFS([2]Plan2!$H:$H,[2]Plan2!$A:$A,$D1201,[2]Plan2!$U:$U,1)</f>
        <v>#VALUE!</v>
      </c>
      <c r="AG1201" s="18" t="e">
        <f>SUMIFS([2]Plan2!$H:$H,[2]Plan2!$A:$A,$D1201,[2]Plan2!$U:$U,2)</f>
        <v>#VALUE!</v>
      </c>
      <c r="AH1201" s="18" t="e">
        <f>SUMIFS([2]Plan2!$H:$H,[2]Plan2!$A:$A,$D1201,[2]Plan2!$U:$U,3)</f>
        <v>#VALUE!</v>
      </c>
      <c r="AI1201" s="18" t="e">
        <f>SUMIFS([2]Plan2!$H:$H,[2]Plan2!$A:$A,$D1201,[2]Plan2!$U:$U,4)</f>
        <v>#VALUE!</v>
      </c>
      <c r="AJ1201" s="18" t="e">
        <f>SUMIFS([2]Plan2!$H:$H,[2]Plan2!$A:$A,$D1201,[2]Plan2!$U:$U,5)</f>
        <v>#VALUE!</v>
      </c>
      <c r="AK1201" s="23" t="e">
        <f t="shared" si="153"/>
        <v>#VALUE!</v>
      </c>
      <c r="AL1201" s="23" t="e">
        <f t="shared" si="155"/>
        <v>#VALUE!</v>
      </c>
      <c r="AM1201">
        <f t="shared" si="154"/>
        <v>0</v>
      </c>
    </row>
    <row r="1202" spans="1:39" ht="15.75" x14ac:dyDescent="0.25">
      <c r="A1202" s="21"/>
      <c r="B1202" s="21" t="s">
        <v>1520</v>
      </c>
      <c r="C1202" s="21">
        <v>16628281</v>
      </c>
      <c r="D1202" s="25">
        <v>502327</v>
      </c>
      <c r="E1202" s="21" t="s">
        <v>1180</v>
      </c>
      <c r="F1202" s="31" t="s">
        <v>1180</v>
      </c>
      <c r="G1202" s="21" t="s">
        <v>882</v>
      </c>
      <c r="H1202" s="21" t="s">
        <v>400</v>
      </c>
      <c r="I1202" s="25" t="s">
        <v>15</v>
      </c>
      <c r="J1202" s="21" t="s">
        <v>41</v>
      </c>
      <c r="K1202" s="21" t="s">
        <v>100</v>
      </c>
      <c r="L1202" s="20">
        <v>45796</v>
      </c>
      <c r="M1202" s="20">
        <v>45799</v>
      </c>
      <c r="N1202" s="21" t="s">
        <v>18</v>
      </c>
      <c r="O1202" s="21">
        <v>125</v>
      </c>
      <c r="P1202" s="21">
        <v>198</v>
      </c>
      <c r="Q1202" s="21">
        <v>199</v>
      </c>
      <c r="R1202" s="15">
        <f t="shared" si="157"/>
        <v>5.0505050505050509E-3</v>
      </c>
      <c r="S1202" s="18">
        <f>IFERROR(VLOOKUP(D1202,'[1]comparativo br'!$A:$B,2,FALSE),"")</f>
        <v>44436</v>
      </c>
      <c r="T1202" s="18">
        <f>IFERROR(VLOOKUP(D1202,'[1]comparativo br'!$A:$C,3,FALSE),"")</f>
        <v>75096</v>
      </c>
      <c r="U1202" s="15">
        <f t="shared" si="152"/>
        <v>0.68998109640831762</v>
      </c>
      <c r="V1202" s="19">
        <f>IFERROR(VLOOKUP(D1202,'[1]comparativo br'!$A:$D,4,FALSE),"")</f>
        <v>574</v>
      </c>
      <c r="W1202" s="19">
        <f>IFERROR(VLOOKUP(D1202,'[1]comparativo br'!$A:$E,5,FALSE),"")</f>
        <v>863</v>
      </c>
      <c r="X1202" s="15">
        <f t="shared" si="151"/>
        <v>0.50348432055749126</v>
      </c>
      <c r="Y1202" s="18" t="e">
        <f>SUMIFS([2]Plan2!$H:$H,[2]Plan2!$A:$A,$D1202,[2]Plan2!$U:$U,6)</f>
        <v>#VALUE!</v>
      </c>
      <c r="Z1202" s="18" t="e">
        <f>SUMIFS([2]Plan2!$H:$H,[2]Plan2!$A:$A,$D1202,[2]Plan2!$U:$U,7)</f>
        <v>#VALUE!</v>
      </c>
      <c r="AA1202" s="18" t="e">
        <f>SUMIFS([2]Plan2!$H:$H,[2]Plan2!$A:$A,$D1202,[2]Plan2!$U:$U,8)</f>
        <v>#VALUE!</v>
      </c>
      <c r="AB1202" s="18" t="e">
        <f>SUMIFS([2]Plan2!$H:$H,[2]Plan2!$A:$A,$D1202,[2]Plan2!$U:$U,9)</f>
        <v>#VALUE!</v>
      </c>
      <c r="AC1202" s="18" t="e">
        <f>SUMIFS([2]Plan2!$H:$H,[2]Plan2!$A:$A,$D1202,[2]Plan2!$U:$U,10)</f>
        <v>#VALUE!</v>
      </c>
      <c r="AD1202" s="18" t="e">
        <f>SUMIFS([2]Plan2!$H:$H,[2]Plan2!$A:$A,$D1202,[2]Plan2!$U:$U,11)</f>
        <v>#VALUE!</v>
      </c>
      <c r="AE1202" s="18" t="e">
        <f>SUMIFS([2]Plan2!$H:$H,[2]Plan2!$A:$A,$D1202,[2]Plan2!$U:$U,12)</f>
        <v>#VALUE!</v>
      </c>
      <c r="AF1202" s="18" t="e">
        <f>SUMIFS([2]Plan2!$H:$H,[2]Plan2!$A:$A,$D1202,[2]Plan2!$U:$U,1)</f>
        <v>#VALUE!</v>
      </c>
      <c r="AG1202" s="18" t="e">
        <f>SUMIFS([2]Plan2!$H:$H,[2]Plan2!$A:$A,$D1202,[2]Plan2!$U:$U,2)</f>
        <v>#VALUE!</v>
      </c>
      <c r="AH1202" s="18" t="e">
        <f>SUMIFS([2]Plan2!$H:$H,[2]Plan2!$A:$A,$D1202,[2]Plan2!$U:$U,3)</f>
        <v>#VALUE!</v>
      </c>
      <c r="AI1202" s="18" t="e">
        <f>SUMIFS([2]Plan2!$H:$H,[2]Plan2!$A:$A,$D1202,[2]Plan2!$U:$U,4)</f>
        <v>#VALUE!</v>
      </c>
      <c r="AJ1202" s="18" t="e">
        <f>SUMIFS([2]Plan2!$H:$H,[2]Plan2!$A:$A,$D1202,[2]Plan2!$U:$U,5)</f>
        <v>#VALUE!</v>
      </c>
      <c r="AK1202" s="23" t="e">
        <f t="shared" si="153"/>
        <v>#VALUE!</v>
      </c>
      <c r="AL1202" s="23" t="e">
        <f t="shared" si="155"/>
        <v>#VALUE!</v>
      </c>
      <c r="AM1202">
        <f t="shared" si="154"/>
        <v>0</v>
      </c>
    </row>
    <row r="1203" spans="1:39" ht="15.75" x14ac:dyDescent="0.25">
      <c r="A1203" s="21"/>
      <c r="B1203" s="21" t="s">
        <v>1519</v>
      </c>
      <c r="C1203" s="21">
        <v>16642662</v>
      </c>
      <c r="D1203" s="25">
        <v>192353</v>
      </c>
      <c r="E1203" s="21" t="s">
        <v>12</v>
      </c>
      <c r="F1203" s="31" t="s">
        <v>2488</v>
      </c>
      <c r="G1203" s="21" t="s">
        <v>1550</v>
      </c>
      <c r="H1203" s="21" t="s">
        <v>35</v>
      </c>
      <c r="I1203" s="25" t="s">
        <v>15</v>
      </c>
      <c r="J1203" s="21" t="s">
        <v>21</v>
      </c>
      <c r="K1203" s="21"/>
      <c r="L1203" s="20">
        <v>45274</v>
      </c>
      <c r="M1203" s="20">
        <v>45372</v>
      </c>
      <c r="N1203" s="21" t="s">
        <v>53</v>
      </c>
      <c r="O1203" s="21">
        <v>1</v>
      </c>
      <c r="P1203" s="21">
        <v>1</v>
      </c>
      <c r="Q1203" s="21">
        <v>0</v>
      </c>
      <c r="R1203" s="15">
        <f t="shared" si="157"/>
        <v>-1</v>
      </c>
      <c r="S1203" s="18" t="str">
        <f>IFERROR(VLOOKUP(D1203,'[1]comparativo br'!$A:$B,2,FALSE),"")</f>
        <v/>
      </c>
      <c r="T1203" s="18" t="str">
        <f>IFERROR(VLOOKUP(D1203,'[1]comparativo br'!$A:$C,3,FALSE),"")</f>
        <v/>
      </c>
      <c r="U1203" s="15" t="str">
        <f t="shared" si="152"/>
        <v/>
      </c>
      <c r="V1203" s="19" t="str">
        <f>IFERROR(VLOOKUP(D1203,'[1]comparativo br'!$A:$D,4,FALSE),"")</f>
        <v/>
      </c>
      <c r="W1203" s="19" t="str">
        <f>IFERROR(VLOOKUP(D1203,'[1]comparativo br'!$A:$E,5,FALSE),"")</f>
        <v/>
      </c>
      <c r="X1203" s="15" t="str">
        <f t="shared" si="151"/>
        <v/>
      </c>
      <c r="Y1203" s="18" t="e">
        <f>SUMIFS([2]Plan2!$H:$H,[2]Plan2!$A:$A,$D1203,[2]Plan2!$U:$U,6)</f>
        <v>#VALUE!</v>
      </c>
      <c r="Z1203" s="18" t="e">
        <f>SUMIFS([2]Plan2!$H:$H,[2]Plan2!$A:$A,$D1203,[2]Plan2!$U:$U,7)</f>
        <v>#VALUE!</v>
      </c>
      <c r="AA1203" s="18" t="e">
        <f>SUMIFS([2]Plan2!$H:$H,[2]Plan2!$A:$A,$D1203,[2]Plan2!$U:$U,8)</f>
        <v>#VALUE!</v>
      </c>
      <c r="AB1203" s="18" t="e">
        <f>SUMIFS([2]Plan2!$H:$H,[2]Plan2!$A:$A,$D1203,[2]Plan2!$U:$U,9)</f>
        <v>#VALUE!</v>
      </c>
      <c r="AC1203" s="18" t="e">
        <f>SUMIFS([2]Plan2!$H:$H,[2]Plan2!$A:$A,$D1203,[2]Plan2!$U:$U,10)</f>
        <v>#VALUE!</v>
      </c>
      <c r="AD1203" s="18" t="e">
        <f>SUMIFS([2]Plan2!$H:$H,[2]Plan2!$A:$A,$D1203,[2]Plan2!$U:$U,11)</f>
        <v>#VALUE!</v>
      </c>
      <c r="AE1203" s="18" t="e">
        <f>SUMIFS([2]Plan2!$H:$H,[2]Plan2!$A:$A,$D1203,[2]Plan2!$U:$U,12)</f>
        <v>#VALUE!</v>
      </c>
      <c r="AF1203" s="18" t="e">
        <f>SUMIFS([2]Plan2!$H:$H,[2]Plan2!$A:$A,$D1203,[2]Plan2!$U:$U,1)</f>
        <v>#VALUE!</v>
      </c>
      <c r="AG1203" s="18" t="e">
        <f>SUMIFS([2]Plan2!$H:$H,[2]Plan2!$A:$A,$D1203,[2]Plan2!$U:$U,2)</f>
        <v>#VALUE!</v>
      </c>
      <c r="AH1203" s="18" t="e">
        <f>SUMIFS([2]Plan2!$H:$H,[2]Plan2!$A:$A,$D1203,[2]Plan2!$U:$U,3)</f>
        <v>#VALUE!</v>
      </c>
      <c r="AI1203" s="18" t="e">
        <f>SUMIFS([2]Plan2!$H:$H,[2]Plan2!$A:$A,$D1203,[2]Plan2!$U:$U,4)</f>
        <v>#VALUE!</v>
      </c>
      <c r="AJ1203" s="18" t="e">
        <f>SUMIFS([2]Plan2!$H:$H,[2]Plan2!$A:$A,$D1203,[2]Plan2!$U:$U,5)</f>
        <v>#VALUE!</v>
      </c>
      <c r="AK1203" s="23" t="e">
        <f t="shared" si="153"/>
        <v>#VALUE!</v>
      </c>
      <c r="AL1203" s="23" t="e">
        <f t="shared" si="155"/>
        <v>#VALUE!</v>
      </c>
      <c r="AM1203">
        <f t="shared" si="154"/>
        <v>0</v>
      </c>
    </row>
    <row r="1204" spans="1:39" ht="15.75" x14ac:dyDescent="0.25">
      <c r="A1204" s="21"/>
      <c r="B1204" s="21" t="s">
        <v>1520</v>
      </c>
      <c r="C1204" s="21">
        <v>16652460</v>
      </c>
      <c r="D1204" s="25" t="s">
        <v>2223</v>
      </c>
      <c r="E1204" s="21" t="s">
        <v>1575</v>
      </c>
      <c r="F1204" s="31" t="s">
        <v>1575</v>
      </c>
      <c r="G1204" s="21" t="s">
        <v>2224</v>
      </c>
      <c r="H1204" s="21" t="s">
        <v>177</v>
      </c>
      <c r="I1204" s="25" t="s">
        <v>15</v>
      </c>
      <c r="J1204" s="21" t="s">
        <v>41</v>
      </c>
      <c r="K1204" s="21" t="s">
        <v>42</v>
      </c>
      <c r="L1204" s="20">
        <v>45757</v>
      </c>
      <c r="M1204" s="20">
        <v>45783</v>
      </c>
      <c r="N1204" s="21" t="s">
        <v>18</v>
      </c>
      <c r="O1204" s="21">
        <v>18</v>
      </c>
      <c r="P1204" s="21">
        <v>0</v>
      </c>
      <c r="Q1204" s="21">
        <v>36</v>
      </c>
      <c r="R1204" s="15">
        <v>1</v>
      </c>
      <c r="S1204" s="18">
        <f>IFERROR(VLOOKUP(D1204,'[1]comparativo br'!$A:$B,2,FALSE),"")</f>
        <v>5670</v>
      </c>
      <c r="T1204" s="18">
        <f>IFERROR(VLOOKUP(D1204,'[1]comparativo br'!$A:$C,3,FALSE),"")</f>
        <v>0</v>
      </c>
      <c r="U1204" s="15">
        <f t="shared" si="152"/>
        <v>-1</v>
      </c>
      <c r="V1204" s="19">
        <f>IFERROR(VLOOKUP(D1204,'[1]comparativo br'!$A:$D,4,FALSE),"")</f>
        <v>69</v>
      </c>
      <c r="W1204" s="19">
        <f>IFERROR(VLOOKUP(D1204,'[1]comparativo br'!$A:$E,5,FALSE),"")</f>
        <v>0</v>
      </c>
      <c r="X1204" s="15">
        <f t="shared" si="151"/>
        <v>-1</v>
      </c>
      <c r="Y1204" s="18" t="e">
        <f>SUMIFS([2]Plan2!$H:$H,[2]Plan2!$A:$A,$D1204,[2]Plan2!$U:$U,6)</f>
        <v>#VALUE!</v>
      </c>
      <c r="Z1204" s="18" t="e">
        <f>SUMIFS([2]Plan2!$H:$H,[2]Plan2!$A:$A,$D1204,[2]Plan2!$U:$U,7)</f>
        <v>#VALUE!</v>
      </c>
      <c r="AA1204" s="18" t="e">
        <f>SUMIFS([2]Plan2!$H:$H,[2]Plan2!$A:$A,$D1204,[2]Plan2!$U:$U,8)</f>
        <v>#VALUE!</v>
      </c>
      <c r="AB1204" s="18" t="e">
        <f>SUMIFS([2]Plan2!$H:$H,[2]Plan2!$A:$A,$D1204,[2]Plan2!$U:$U,9)</f>
        <v>#VALUE!</v>
      </c>
      <c r="AC1204" s="18" t="e">
        <f>SUMIFS([2]Plan2!$H:$H,[2]Plan2!$A:$A,$D1204,[2]Plan2!$U:$U,10)</f>
        <v>#VALUE!</v>
      </c>
      <c r="AD1204" s="18" t="e">
        <f>SUMIFS([2]Plan2!$H:$H,[2]Plan2!$A:$A,$D1204,[2]Plan2!$U:$U,11)</f>
        <v>#VALUE!</v>
      </c>
      <c r="AE1204" s="18" t="e">
        <f>SUMIFS([2]Plan2!$H:$H,[2]Plan2!$A:$A,$D1204,[2]Plan2!$U:$U,12)</f>
        <v>#VALUE!</v>
      </c>
      <c r="AF1204" s="18" t="e">
        <f>SUMIFS([2]Plan2!$H:$H,[2]Plan2!$A:$A,$D1204,[2]Plan2!$U:$U,1)</f>
        <v>#VALUE!</v>
      </c>
      <c r="AG1204" s="18" t="e">
        <f>SUMIFS([2]Plan2!$H:$H,[2]Plan2!$A:$A,$D1204,[2]Plan2!$U:$U,2)</f>
        <v>#VALUE!</v>
      </c>
      <c r="AH1204" s="18" t="e">
        <f>SUMIFS([2]Plan2!$H:$H,[2]Plan2!$A:$A,$D1204,[2]Plan2!$U:$U,3)</f>
        <v>#VALUE!</v>
      </c>
      <c r="AI1204" s="18" t="e">
        <f>SUMIFS([2]Plan2!$H:$H,[2]Plan2!$A:$A,$D1204,[2]Plan2!$U:$U,4)</f>
        <v>#VALUE!</v>
      </c>
      <c r="AJ1204" s="18" t="e">
        <f>SUMIFS([2]Plan2!$H:$H,[2]Plan2!$A:$A,$D1204,[2]Plan2!$U:$U,5)</f>
        <v>#VALUE!</v>
      </c>
      <c r="AK1204" s="23" t="e">
        <f t="shared" si="153"/>
        <v>#VALUE!</v>
      </c>
      <c r="AL1204" s="23" t="e">
        <f t="shared" si="155"/>
        <v>#VALUE!</v>
      </c>
      <c r="AM1204">
        <f t="shared" si="154"/>
        <v>0</v>
      </c>
    </row>
    <row r="1205" spans="1:39" ht="15.75" x14ac:dyDescent="0.25">
      <c r="A1205" s="21"/>
      <c r="B1205" s="21" t="s">
        <v>1520</v>
      </c>
      <c r="C1205" s="21">
        <v>16694812</v>
      </c>
      <c r="D1205" s="25">
        <v>900324</v>
      </c>
      <c r="E1205" s="21" t="s">
        <v>1180</v>
      </c>
      <c r="F1205" s="31" t="s">
        <v>1180</v>
      </c>
      <c r="G1205" s="21" t="s">
        <v>1516</v>
      </c>
      <c r="H1205" s="21" t="s">
        <v>177</v>
      </c>
      <c r="I1205" s="25" t="s">
        <v>15</v>
      </c>
      <c r="J1205" s="21" t="s">
        <v>107</v>
      </c>
      <c r="K1205" s="21" t="s">
        <v>540</v>
      </c>
      <c r="L1205" s="20">
        <v>45706</v>
      </c>
      <c r="M1205" s="20">
        <v>45776</v>
      </c>
      <c r="N1205" s="21" t="s">
        <v>18</v>
      </c>
      <c r="O1205" s="21">
        <v>42</v>
      </c>
      <c r="P1205" s="21">
        <v>2</v>
      </c>
      <c r="Q1205" s="21">
        <v>75</v>
      </c>
      <c r="R1205" s="15">
        <f>(Q1205-P1205)/P1205</f>
        <v>36.5</v>
      </c>
      <c r="S1205" s="18">
        <f>IFERROR(VLOOKUP(D1205,'[1]comparativo br'!$A:$B,2,FALSE),"")</f>
        <v>13440</v>
      </c>
      <c r="T1205" s="18">
        <f>IFERROR(VLOOKUP(D1205,'[1]comparativo br'!$A:$C,3,FALSE),"")</f>
        <v>13440</v>
      </c>
      <c r="U1205" s="15">
        <f t="shared" si="152"/>
        <v>0</v>
      </c>
      <c r="V1205" s="19">
        <f>IFERROR(VLOOKUP(D1205,'[1]comparativo br'!$A:$D,4,FALSE),"")</f>
        <v>137</v>
      </c>
      <c r="W1205" s="19">
        <f>IFERROR(VLOOKUP(D1205,'[1]comparativo br'!$A:$E,5,FALSE),"")</f>
        <v>158</v>
      </c>
      <c r="X1205" s="15">
        <f t="shared" si="151"/>
        <v>0.15328467153284672</v>
      </c>
      <c r="Y1205" s="18" t="e">
        <f>SUMIFS([2]Plan2!$H:$H,[2]Plan2!$A:$A,$D1205,[2]Plan2!$U:$U,6)</f>
        <v>#VALUE!</v>
      </c>
      <c r="Z1205" s="18" t="e">
        <f>SUMIFS([2]Plan2!$H:$H,[2]Plan2!$A:$A,$D1205,[2]Plan2!$U:$U,7)</f>
        <v>#VALUE!</v>
      </c>
      <c r="AA1205" s="18" t="e">
        <f>SUMIFS([2]Plan2!$H:$H,[2]Plan2!$A:$A,$D1205,[2]Plan2!$U:$U,8)</f>
        <v>#VALUE!</v>
      </c>
      <c r="AB1205" s="18" t="e">
        <f>SUMIFS([2]Plan2!$H:$H,[2]Plan2!$A:$A,$D1205,[2]Plan2!$U:$U,9)</f>
        <v>#VALUE!</v>
      </c>
      <c r="AC1205" s="18" t="e">
        <f>SUMIFS([2]Plan2!$H:$H,[2]Plan2!$A:$A,$D1205,[2]Plan2!$U:$U,10)</f>
        <v>#VALUE!</v>
      </c>
      <c r="AD1205" s="18" t="e">
        <f>SUMIFS([2]Plan2!$H:$H,[2]Plan2!$A:$A,$D1205,[2]Plan2!$U:$U,11)</f>
        <v>#VALUE!</v>
      </c>
      <c r="AE1205" s="18" t="e">
        <f>SUMIFS([2]Plan2!$H:$H,[2]Plan2!$A:$A,$D1205,[2]Plan2!$U:$U,12)</f>
        <v>#VALUE!</v>
      </c>
      <c r="AF1205" s="18" t="e">
        <f>SUMIFS([2]Plan2!$H:$H,[2]Plan2!$A:$A,$D1205,[2]Plan2!$U:$U,1)</f>
        <v>#VALUE!</v>
      </c>
      <c r="AG1205" s="18" t="e">
        <f>SUMIFS([2]Plan2!$H:$H,[2]Plan2!$A:$A,$D1205,[2]Plan2!$U:$U,2)</f>
        <v>#VALUE!</v>
      </c>
      <c r="AH1205" s="18" t="e">
        <f>SUMIFS([2]Plan2!$H:$H,[2]Plan2!$A:$A,$D1205,[2]Plan2!$U:$U,3)</f>
        <v>#VALUE!</v>
      </c>
      <c r="AI1205" s="18" t="e">
        <f>SUMIFS([2]Plan2!$H:$H,[2]Plan2!$A:$A,$D1205,[2]Plan2!$U:$U,4)</f>
        <v>#VALUE!</v>
      </c>
      <c r="AJ1205" s="18" t="e">
        <f>SUMIFS([2]Plan2!$H:$H,[2]Plan2!$A:$A,$D1205,[2]Plan2!$U:$U,5)</f>
        <v>#VALUE!</v>
      </c>
      <c r="AK1205" s="23" t="e">
        <f t="shared" si="153"/>
        <v>#VALUE!</v>
      </c>
      <c r="AL1205" s="23" t="e">
        <f t="shared" si="155"/>
        <v>#VALUE!</v>
      </c>
      <c r="AM1205">
        <f t="shared" si="154"/>
        <v>0</v>
      </c>
    </row>
    <row r="1206" spans="1:39" ht="15.75" x14ac:dyDescent="0.25">
      <c r="A1206" s="21"/>
      <c r="B1206" s="21" t="s">
        <v>1519</v>
      </c>
      <c r="C1206" s="21">
        <v>16813231</v>
      </c>
      <c r="D1206" s="25" t="s">
        <v>1898</v>
      </c>
      <c r="E1206" s="21" t="s">
        <v>1180</v>
      </c>
      <c r="F1206" s="31" t="s">
        <v>1180</v>
      </c>
      <c r="G1206" s="21" t="s">
        <v>1899</v>
      </c>
      <c r="H1206" s="21" t="s">
        <v>1900</v>
      </c>
      <c r="I1206" s="25" t="s">
        <v>55</v>
      </c>
      <c r="J1206" s="21" t="s">
        <v>67</v>
      </c>
      <c r="K1206" s="21" t="s">
        <v>760</v>
      </c>
      <c r="L1206" s="20">
        <v>45511</v>
      </c>
      <c r="M1206" s="20">
        <v>45708</v>
      </c>
      <c r="N1206" s="21" t="s">
        <v>53</v>
      </c>
      <c r="O1206" s="21">
        <v>67</v>
      </c>
      <c r="P1206" s="21">
        <v>0</v>
      </c>
      <c r="Q1206" s="21">
        <v>111</v>
      </c>
      <c r="R1206" s="15">
        <v>1</v>
      </c>
      <c r="S1206" s="18">
        <f>IFERROR(VLOOKUP(D1206,'[1]comparativo br'!$A:$B,2,FALSE),"")</f>
        <v>0</v>
      </c>
      <c r="T1206" s="18">
        <f>IFERROR(VLOOKUP(D1206,'[1]comparativo br'!$A:$C,3,FALSE),"")</f>
        <v>132000</v>
      </c>
      <c r="U1206" s="15" t="str">
        <f t="shared" si="152"/>
        <v/>
      </c>
      <c r="V1206" s="19">
        <f>IFERROR(VLOOKUP(D1206,'[1]comparativo br'!$A:$D,4,FALSE),"")</f>
        <v>128</v>
      </c>
      <c r="W1206" s="19">
        <f>IFERROR(VLOOKUP(D1206,'[1]comparativo br'!$A:$E,5,FALSE),"")</f>
        <v>200</v>
      </c>
      <c r="X1206" s="15">
        <f t="shared" si="151"/>
        <v>0.5625</v>
      </c>
      <c r="Y1206" s="18" t="e">
        <f>SUMIFS([2]Plan2!$H:$H,[2]Plan2!$A:$A,$D1206,[2]Plan2!$U:$U,6)</f>
        <v>#VALUE!</v>
      </c>
      <c r="Z1206" s="18" t="e">
        <f>SUMIFS([2]Plan2!$H:$H,[2]Plan2!$A:$A,$D1206,[2]Plan2!$U:$U,7)</f>
        <v>#VALUE!</v>
      </c>
      <c r="AA1206" s="18" t="e">
        <f>SUMIFS([2]Plan2!$H:$H,[2]Plan2!$A:$A,$D1206,[2]Plan2!$U:$U,8)</f>
        <v>#VALUE!</v>
      </c>
      <c r="AB1206" s="18" t="e">
        <f>SUMIFS([2]Plan2!$H:$H,[2]Plan2!$A:$A,$D1206,[2]Plan2!$U:$U,9)</f>
        <v>#VALUE!</v>
      </c>
      <c r="AC1206" s="18" t="e">
        <f>SUMIFS([2]Plan2!$H:$H,[2]Plan2!$A:$A,$D1206,[2]Plan2!$U:$U,10)</f>
        <v>#VALUE!</v>
      </c>
      <c r="AD1206" s="18" t="e">
        <f>SUMIFS([2]Plan2!$H:$H,[2]Plan2!$A:$A,$D1206,[2]Plan2!$U:$U,11)</f>
        <v>#VALUE!</v>
      </c>
      <c r="AE1206" s="18" t="e">
        <f>SUMIFS([2]Plan2!$H:$H,[2]Plan2!$A:$A,$D1206,[2]Plan2!$U:$U,12)</f>
        <v>#VALUE!</v>
      </c>
      <c r="AF1206" s="18" t="e">
        <f>SUMIFS([2]Plan2!$H:$H,[2]Plan2!$A:$A,$D1206,[2]Plan2!$U:$U,1)</f>
        <v>#VALUE!</v>
      </c>
      <c r="AG1206" s="18" t="e">
        <f>SUMIFS([2]Plan2!$H:$H,[2]Plan2!$A:$A,$D1206,[2]Plan2!$U:$U,2)</f>
        <v>#VALUE!</v>
      </c>
      <c r="AH1206" s="18" t="e">
        <f>SUMIFS([2]Plan2!$H:$H,[2]Plan2!$A:$A,$D1206,[2]Plan2!$U:$U,3)</f>
        <v>#VALUE!</v>
      </c>
      <c r="AI1206" s="18" t="e">
        <f>SUMIFS([2]Plan2!$H:$H,[2]Plan2!$A:$A,$D1206,[2]Plan2!$U:$U,4)</f>
        <v>#VALUE!</v>
      </c>
      <c r="AJ1206" s="18" t="e">
        <f>SUMIFS([2]Plan2!$H:$H,[2]Plan2!$A:$A,$D1206,[2]Plan2!$U:$U,5)</f>
        <v>#VALUE!</v>
      </c>
      <c r="AK1206" s="23" t="e">
        <f t="shared" si="153"/>
        <v>#VALUE!</v>
      </c>
      <c r="AL1206" s="23" t="e">
        <f t="shared" si="155"/>
        <v>#VALUE!</v>
      </c>
      <c r="AM1206">
        <f t="shared" si="154"/>
        <v>0</v>
      </c>
    </row>
    <row r="1207" spans="1:39" ht="15.75" x14ac:dyDescent="0.25">
      <c r="A1207" s="21"/>
      <c r="B1207" s="21" t="s">
        <v>1519</v>
      </c>
      <c r="C1207" s="21">
        <v>16896097</v>
      </c>
      <c r="D1207" s="25">
        <v>192940</v>
      </c>
      <c r="E1207" s="21" t="s">
        <v>12</v>
      </c>
      <c r="F1207" s="31" t="s">
        <v>2488</v>
      </c>
      <c r="G1207" s="21" t="s">
        <v>847</v>
      </c>
      <c r="H1207" s="21" t="s">
        <v>848</v>
      </c>
      <c r="I1207" s="25" t="s">
        <v>285</v>
      </c>
      <c r="J1207" s="21" t="s">
        <v>41</v>
      </c>
      <c r="K1207" s="21" t="s">
        <v>42</v>
      </c>
      <c r="L1207" s="20">
        <v>45776</v>
      </c>
      <c r="M1207" s="20">
        <v>45758</v>
      </c>
      <c r="N1207" s="21" t="s">
        <v>18</v>
      </c>
      <c r="O1207" s="21">
        <v>10</v>
      </c>
      <c r="P1207" s="21">
        <v>18</v>
      </c>
      <c r="Q1207" s="21">
        <v>29</v>
      </c>
      <c r="R1207" s="15">
        <f>(Q1207-P1207)/P1207</f>
        <v>0.61111111111111116</v>
      </c>
      <c r="S1207" s="18">
        <f>IFERROR(VLOOKUP(D1207,'[1]comparativo br'!$A:$B,2,FALSE),"")</f>
        <v>499</v>
      </c>
      <c r="T1207" s="18">
        <f>IFERROR(VLOOKUP(D1207,'[1]comparativo br'!$A:$C,3,FALSE),"")</f>
        <v>3600</v>
      </c>
      <c r="U1207" s="15">
        <f t="shared" si="152"/>
        <v>6.214428857715431</v>
      </c>
      <c r="V1207" s="19">
        <f>IFERROR(VLOOKUP(D1207,'[1]comparativo br'!$A:$D,4,FALSE),"")</f>
        <v>67</v>
      </c>
      <c r="W1207" s="19">
        <f>IFERROR(VLOOKUP(D1207,'[1]comparativo br'!$A:$E,5,FALSE),"")</f>
        <v>29</v>
      </c>
      <c r="X1207" s="15">
        <f t="shared" si="151"/>
        <v>-0.56716417910447758</v>
      </c>
      <c r="Y1207" s="18" t="e">
        <f>SUMIFS([2]Plan2!$H:$H,[2]Plan2!$A:$A,$D1207,[2]Plan2!$U:$U,6)</f>
        <v>#VALUE!</v>
      </c>
      <c r="Z1207" s="18" t="e">
        <f>SUMIFS([2]Plan2!$H:$H,[2]Plan2!$A:$A,$D1207,[2]Plan2!$U:$U,7)</f>
        <v>#VALUE!</v>
      </c>
      <c r="AA1207" s="18" t="e">
        <f>SUMIFS([2]Plan2!$H:$H,[2]Plan2!$A:$A,$D1207,[2]Plan2!$U:$U,8)</f>
        <v>#VALUE!</v>
      </c>
      <c r="AB1207" s="18" t="e">
        <f>SUMIFS([2]Plan2!$H:$H,[2]Plan2!$A:$A,$D1207,[2]Plan2!$U:$U,9)</f>
        <v>#VALUE!</v>
      </c>
      <c r="AC1207" s="18" t="e">
        <f>SUMIFS([2]Plan2!$H:$H,[2]Plan2!$A:$A,$D1207,[2]Plan2!$U:$U,10)</f>
        <v>#VALUE!</v>
      </c>
      <c r="AD1207" s="18" t="e">
        <f>SUMIFS([2]Plan2!$H:$H,[2]Plan2!$A:$A,$D1207,[2]Plan2!$U:$U,11)</f>
        <v>#VALUE!</v>
      </c>
      <c r="AE1207" s="18" t="e">
        <f>SUMIFS([2]Plan2!$H:$H,[2]Plan2!$A:$A,$D1207,[2]Plan2!$U:$U,12)</f>
        <v>#VALUE!</v>
      </c>
      <c r="AF1207" s="18" t="e">
        <f>SUMIFS([2]Plan2!$H:$H,[2]Plan2!$A:$A,$D1207,[2]Plan2!$U:$U,1)</f>
        <v>#VALUE!</v>
      </c>
      <c r="AG1207" s="18" t="e">
        <f>SUMIFS([2]Plan2!$H:$H,[2]Plan2!$A:$A,$D1207,[2]Plan2!$U:$U,2)</f>
        <v>#VALUE!</v>
      </c>
      <c r="AH1207" s="18" t="e">
        <f>SUMIFS([2]Plan2!$H:$H,[2]Plan2!$A:$A,$D1207,[2]Plan2!$U:$U,3)</f>
        <v>#VALUE!</v>
      </c>
      <c r="AI1207" s="18" t="e">
        <f>SUMIFS([2]Plan2!$H:$H,[2]Plan2!$A:$A,$D1207,[2]Plan2!$U:$U,4)</f>
        <v>#VALUE!</v>
      </c>
      <c r="AJ1207" s="18" t="e">
        <f>SUMIFS([2]Plan2!$H:$H,[2]Plan2!$A:$A,$D1207,[2]Plan2!$U:$U,5)</f>
        <v>#VALUE!</v>
      </c>
      <c r="AK1207" s="23" t="e">
        <f t="shared" si="153"/>
        <v>#VALUE!</v>
      </c>
      <c r="AL1207" s="23" t="e">
        <f t="shared" si="155"/>
        <v>#VALUE!</v>
      </c>
      <c r="AM1207">
        <f t="shared" si="154"/>
        <v>0</v>
      </c>
    </row>
    <row r="1208" spans="1:39" ht="15.75" x14ac:dyDescent="0.25">
      <c r="A1208" s="21"/>
      <c r="B1208" s="21" t="s">
        <v>1520</v>
      </c>
      <c r="C1208" s="21">
        <v>16904055</v>
      </c>
      <c r="D1208" s="25" t="s">
        <v>2062</v>
      </c>
      <c r="E1208" s="21" t="s">
        <v>1575</v>
      </c>
      <c r="F1208" s="31" t="s">
        <v>1826</v>
      </c>
      <c r="G1208" s="21" t="s">
        <v>2063</v>
      </c>
      <c r="H1208" s="21" t="s">
        <v>164</v>
      </c>
      <c r="I1208" s="25" t="s">
        <v>20</v>
      </c>
      <c r="J1208" s="21" t="s">
        <v>41</v>
      </c>
      <c r="K1208" s="21"/>
      <c r="L1208" s="20">
        <v>45624</v>
      </c>
      <c r="M1208" s="20">
        <v>45692</v>
      </c>
      <c r="N1208" s="21" t="s">
        <v>53</v>
      </c>
      <c r="O1208" s="21">
        <v>0</v>
      </c>
      <c r="P1208" s="21">
        <v>0</v>
      </c>
      <c r="Q1208" s="21">
        <v>4</v>
      </c>
      <c r="R1208" s="15">
        <v>1</v>
      </c>
      <c r="S1208" s="18" t="str">
        <f>IFERROR(VLOOKUP(D1208,'[1]comparativo br'!$A:$B,2,FALSE),"")</f>
        <v/>
      </c>
      <c r="T1208" s="18" t="str">
        <f>IFERROR(VLOOKUP(D1208,'[1]comparativo br'!$A:$C,3,FALSE),"")</f>
        <v/>
      </c>
      <c r="U1208" s="15" t="str">
        <f t="shared" si="152"/>
        <v/>
      </c>
      <c r="V1208" s="19" t="str">
        <f>IFERROR(VLOOKUP(D1208,'[1]comparativo br'!$A:$D,4,FALSE),"")</f>
        <v/>
      </c>
      <c r="W1208" s="19" t="str">
        <f>IFERROR(VLOOKUP(D1208,'[1]comparativo br'!$A:$E,5,FALSE),"")</f>
        <v/>
      </c>
      <c r="X1208" s="15" t="str">
        <f t="shared" si="151"/>
        <v/>
      </c>
      <c r="Y1208" s="18" t="e">
        <f>SUMIFS([2]Plan2!$H:$H,[2]Plan2!$A:$A,$D1208,[2]Plan2!$U:$U,6)</f>
        <v>#VALUE!</v>
      </c>
      <c r="Z1208" s="18" t="e">
        <f>SUMIFS([2]Plan2!$H:$H,[2]Plan2!$A:$A,$D1208,[2]Plan2!$U:$U,7)</f>
        <v>#VALUE!</v>
      </c>
      <c r="AA1208" s="18" t="e">
        <f>SUMIFS([2]Plan2!$H:$H,[2]Plan2!$A:$A,$D1208,[2]Plan2!$U:$U,8)</f>
        <v>#VALUE!</v>
      </c>
      <c r="AB1208" s="18" t="e">
        <f>SUMIFS([2]Plan2!$H:$H,[2]Plan2!$A:$A,$D1208,[2]Plan2!$U:$U,9)</f>
        <v>#VALUE!</v>
      </c>
      <c r="AC1208" s="18" t="e">
        <f>SUMIFS([2]Plan2!$H:$H,[2]Plan2!$A:$A,$D1208,[2]Plan2!$U:$U,10)</f>
        <v>#VALUE!</v>
      </c>
      <c r="AD1208" s="18" t="e">
        <f>SUMIFS([2]Plan2!$H:$H,[2]Plan2!$A:$A,$D1208,[2]Plan2!$U:$U,11)</f>
        <v>#VALUE!</v>
      </c>
      <c r="AE1208" s="18" t="e">
        <f>SUMIFS([2]Plan2!$H:$H,[2]Plan2!$A:$A,$D1208,[2]Plan2!$U:$U,12)</f>
        <v>#VALUE!</v>
      </c>
      <c r="AF1208" s="18" t="e">
        <f>SUMIFS([2]Plan2!$H:$H,[2]Plan2!$A:$A,$D1208,[2]Plan2!$U:$U,1)</f>
        <v>#VALUE!</v>
      </c>
      <c r="AG1208" s="18" t="e">
        <f>SUMIFS([2]Plan2!$H:$H,[2]Plan2!$A:$A,$D1208,[2]Plan2!$U:$U,2)</f>
        <v>#VALUE!</v>
      </c>
      <c r="AH1208" s="18" t="e">
        <f>SUMIFS([2]Plan2!$H:$H,[2]Plan2!$A:$A,$D1208,[2]Plan2!$U:$U,3)</f>
        <v>#VALUE!</v>
      </c>
      <c r="AI1208" s="18" t="e">
        <f>SUMIFS([2]Plan2!$H:$H,[2]Plan2!$A:$A,$D1208,[2]Plan2!$U:$U,4)</f>
        <v>#VALUE!</v>
      </c>
      <c r="AJ1208" s="18" t="e">
        <f>SUMIFS([2]Plan2!$H:$H,[2]Plan2!$A:$A,$D1208,[2]Plan2!$U:$U,5)</f>
        <v>#VALUE!</v>
      </c>
      <c r="AK1208" s="23" t="e">
        <f t="shared" si="153"/>
        <v>#VALUE!</v>
      </c>
      <c r="AL1208" s="23" t="e">
        <f t="shared" si="155"/>
        <v>#VALUE!</v>
      </c>
      <c r="AM1208">
        <f t="shared" si="154"/>
        <v>0</v>
      </c>
    </row>
    <row r="1209" spans="1:39" ht="15.75" x14ac:dyDescent="0.25">
      <c r="A1209" s="21"/>
      <c r="B1209" s="21" t="s">
        <v>1519</v>
      </c>
      <c r="C1209" s="21">
        <v>16956443</v>
      </c>
      <c r="D1209" s="25">
        <v>900358</v>
      </c>
      <c r="E1209" s="21" t="s">
        <v>104</v>
      </c>
      <c r="F1209" s="31" t="s">
        <v>104</v>
      </c>
      <c r="G1209" s="21" t="s">
        <v>1164</v>
      </c>
      <c r="H1209" s="21" t="s">
        <v>58</v>
      </c>
      <c r="I1209" s="25" t="s">
        <v>15</v>
      </c>
      <c r="J1209" s="21" t="s">
        <v>16</v>
      </c>
      <c r="K1209" s="21" t="s">
        <v>17</v>
      </c>
      <c r="L1209" s="20">
        <v>45439</v>
      </c>
      <c r="M1209" s="20">
        <v>45779</v>
      </c>
      <c r="N1209" s="21" t="s">
        <v>18</v>
      </c>
      <c r="O1209" s="21">
        <v>39</v>
      </c>
      <c r="P1209" s="21">
        <v>34</v>
      </c>
      <c r="Q1209" s="21">
        <v>20</v>
      </c>
      <c r="R1209" s="15">
        <f>(Q1209-P1209)/P1209</f>
        <v>-0.41176470588235292</v>
      </c>
      <c r="S1209" s="18">
        <f>IFERROR(VLOOKUP(D1209,'[1]comparativo br'!$A:$B,2,FALSE),"")</f>
        <v>0</v>
      </c>
      <c r="T1209" s="18">
        <f>IFERROR(VLOOKUP(D1209,'[1]comparativo br'!$A:$C,3,FALSE),"")</f>
        <v>0</v>
      </c>
      <c r="U1209" s="15" t="str">
        <f t="shared" si="152"/>
        <v/>
      </c>
      <c r="V1209" s="19">
        <f>IFERROR(VLOOKUP(D1209,'[1]comparativo br'!$A:$D,4,FALSE),"")</f>
        <v>11</v>
      </c>
      <c r="W1209" s="19">
        <f>IFERROR(VLOOKUP(D1209,'[1]comparativo br'!$A:$E,5,FALSE),"")</f>
        <v>0</v>
      </c>
      <c r="X1209" s="15">
        <f t="shared" si="151"/>
        <v>-1</v>
      </c>
      <c r="Y1209" s="18" t="e">
        <f>SUMIFS([2]Plan2!$H:$H,[2]Plan2!$A:$A,$D1209,[2]Plan2!$U:$U,6)</f>
        <v>#VALUE!</v>
      </c>
      <c r="Z1209" s="18" t="e">
        <f>SUMIFS([2]Plan2!$H:$H,[2]Plan2!$A:$A,$D1209,[2]Plan2!$U:$U,7)</f>
        <v>#VALUE!</v>
      </c>
      <c r="AA1209" s="18" t="e">
        <f>SUMIFS([2]Plan2!$H:$H,[2]Plan2!$A:$A,$D1209,[2]Plan2!$U:$U,8)</f>
        <v>#VALUE!</v>
      </c>
      <c r="AB1209" s="18" t="e">
        <f>SUMIFS([2]Plan2!$H:$H,[2]Plan2!$A:$A,$D1209,[2]Plan2!$U:$U,9)</f>
        <v>#VALUE!</v>
      </c>
      <c r="AC1209" s="18" t="e">
        <f>SUMIFS([2]Plan2!$H:$H,[2]Plan2!$A:$A,$D1209,[2]Plan2!$U:$U,10)</f>
        <v>#VALUE!</v>
      </c>
      <c r="AD1209" s="18" t="e">
        <f>SUMIFS([2]Plan2!$H:$H,[2]Plan2!$A:$A,$D1209,[2]Plan2!$U:$U,11)</f>
        <v>#VALUE!</v>
      </c>
      <c r="AE1209" s="18" t="e">
        <f>SUMIFS([2]Plan2!$H:$H,[2]Plan2!$A:$A,$D1209,[2]Plan2!$U:$U,12)</f>
        <v>#VALUE!</v>
      </c>
      <c r="AF1209" s="18" t="e">
        <f>SUMIFS([2]Plan2!$H:$H,[2]Plan2!$A:$A,$D1209,[2]Plan2!$U:$U,1)</f>
        <v>#VALUE!</v>
      </c>
      <c r="AG1209" s="18" t="e">
        <f>SUMIFS([2]Plan2!$H:$H,[2]Plan2!$A:$A,$D1209,[2]Plan2!$U:$U,2)</f>
        <v>#VALUE!</v>
      </c>
      <c r="AH1209" s="18" t="e">
        <f>SUMIFS([2]Plan2!$H:$H,[2]Plan2!$A:$A,$D1209,[2]Plan2!$U:$U,3)</f>
        <v>#VALUE!</v>
      </c>
      <c r="AI1209" s="18" t="e">
        <f>SUMIFS([2]Plan2!$H:$H,[2]Plan2!$A:$A,$D1209,[2]Plan2!$U:$U,4)</f>
        <v>#VALUE!</v>
      </c>
      <c r="AJ1209" s="18" t="e">
        <f>SUMIFS([2]Plan2!$H:$H,[2]Plan2!$A:$A,$D1209,[2]Plan2!$U:$U,5)</f>
        <v>#VALUE!</v>
      </c>
      <c r="AK1209" s="23" t="e">
        <f t="shared" si="153"/>
        <v>#VALUE!</v>
      </c>
      <c r="AL1209" s="23" t="e">
        <f t="shared" si="155"/>
        <v>#VALUE!</v>
      </c>
      <c r="AM1209">
        <f t="shared" si="154"/>
        <v>0</v>
      </c>
    </row>
    <row r="1210" spans="1:39" ht="15.75" x14ac:dyDescent="0.25">
      <c r="A1210" s="21"/>
      <c r="B1210" s="21" t="s">
        <v>1519</v>
      </c>
      <c r="C1210" s="21">
        <v>16982376</v>
      </c>
      <c r="D1210" s="25">
        <v>194067</v>
      </c>
      <c r="E1210" s="21" t="s">
        <v>24</v>
      </c>
      <c r="F1210" s="31" t="s">
        <v>24</v>
      </c>
      <c r="G1210" s="21" t="s">
        <v>1655</v>
      </c>
      <c r="H1210" s="21" t="s">
        <v>1992</v>
      </c>
      <c r="I1210" s="25" t="s">
        <v>616</v>
      </c>
      <c r="J1210" s="21" t="s">
        <v>21</v>
      </c>
      <c r="K1210" s="21"/>
      <c r="L1210" s="20">
        <v>45772</v>
      </c>
      <c r="M1210" s="20">
        <v>45582</v>
      </c>
      <c r="N1210" s="21" t="s">
        <v>22</v>
      </c>
      <c r="O1210" s="21">
        <v>9</v>
      </c>
      <c r="P1210" s="21">
        <v>8</v>
      </c>
      <c r="Q1210" s="21">
        <v>15</v>
      </c>
      <c r="R1210" s="15">
        <f>(Q1210-P1210)/P1210</f>
        <v>0.875</v>
      </c>
      <c r="S1210" s="18">
        <f>IFERROR(VLOOKUP(D1210,'[1]comparativo br'!$A:$B,2,FALSE),"")</f>
        <v>533.75</v>
      </c>
      <c r="T1210" s="18">
        <f>IFERROR(VLOOKUP(D1210,'[1]comparativo br'!$A:$C,3,FALSE),"")</f>
        <v>0</v>
      </c>
      <c r="U1210" s="15">
        <f t="shared" si="152"/>
        <v>-1</v>
      </c>
      <c r="V1210" s="19">
        <f>IFERROR(VLOOKUP(D1210,'[1]comparativo br'!$A:$D,4,FALSE),"")</f>
        <v>0</v>
      </c>
      <c r="W1210" s="19">
        <f>IFERROR(VLOOKUP(D1210,'[1]comparativo br'!$A:$E,5,FALSE),"")</f>
        <v>7</v>
      </c>
      <c r="X1210" s="15" t="str">
        <f t="shared" si="151"/>
        <v/>
      </c>
      <c r="Y1210" s="18" t="e">
        <f>SUMIFS([2]Plan2!$H:$H,[2]Plan2!$A:$A,$D1210,[2]Plan2!$U:$U,6)</f>
        <v>#VALUE!</v>
      </c>
      <c r="Z1210" s="18" t="e">
        <f>SUMIFS([2]Plan2!$H:$H,[2]Plan2!$A:$A,$D1210,[2]Plan2!$U:$U,7)</f>
        <v>#VALUE!</v>
      </c>
      <c r="AA1210" s="18" t="e">
        <f>SUMIFS([2]Plan2!$H:$H,[2]Plan2!$A:$A,$D1210,[2]Plan2!$U:$U,8)</f>
        <v>#VALUE!</v>
      </c>
      <c r="AB1210" s="18" t="e">
        <f>SUMIFS([2]Plan2!$H:$H,[2]Plan2!$A:$A,$D1210,[2]Plan2!$U:$U,9)</f>
        <v>#VALUE!</v>
      </c>
      <c r="AC1210" s="18" t="e">
        <f>SUMIFS([2]Plan2!$H:$H,[2]Plan2!$A:$A,$D1210,[2]Plan2!$U:$U,10)</f>
        <v>#VALUE!</v>
      </c>
      <c r="AD1210" s="18" t="e">
        <f>SUMIFS([2]Plan2!$H:$H,[2]Plan2!$A:$A,$D1210,[2]Plan2!$U:$U,11)</f>
        <v>#VALUE!</v>
      </c>
      <c r="AE1210" s="18" t="e">
        <f>SUMIFS([2]Plan2!$H:$H,[2]Plan2!$A:$A,$D1210,[2]Plan2!$U:$U,12)</f>
        <v>#VALUE!</v>
      </c>
      <c r="AF1210" s="18" t="e">
        <f>SUMIFS([2]Plan2!$H:$H,[2]Plan2!$A:$A,$D1210,[2]Plan2!$U:$U,1)</f>
        <v>#VALUE!</v>
      </c>
      <c r="AG1210" s="18" t="e">
        <f>SUMIFS([2]Plan2!$H:$H,[2]Plan2!$A:$A,$D1210,[2]Plan2!$U:$U,2)</f>
        <v>#VALUE!</v>
      </c>
      <c r="AH1210" s="18" t="e">
        <f>SUMIFS([2]Plan2!$H:$H,[2]Plan2!$A:$A,$D1210,[2]Plan2!$U:$U,3)</f>
        <v>#VALUE!</v>
      </c>
      <c r="AI1210" s="18" t="e">
        <f>SUMIFS([2]Plan2!$H:$H,[2]Plan2!$A:$A,$D1210,[2]Plan2!$U:$U,4)</f>
        <v>#VALUE!</v>
      </c>
      <c r="AJ1210" s="18" t="e">
        <f>SUMIFS([2]Plan2!$H:$H,[2]Plan2!$A:$A,$D1210,[2]Plan2!$U:$U,5)</f>
        <v>#VALUE!</v>
      </c>
      <c r="AK1210" s="23" t="e">
        <f t="shared" si="153"/>
        <v>#VALUE!</v>
      </c>
      <c r="AL1210" s="23" t="e">
        <f t="shared" si="155"/>
        <v>#VALUE!</v>
      </c>
      <c r="AM1210">
        <f t="shared" si="154"/>
        <v>0</v>
      </c>
    </row>
    <row r="1211" spans="1:39" ht="15.75" x14ac:dyDescent="0.25">
      <c r="A1211" s="21"/>
      <c r="B1211" s="21" t="s">
        <v>1519</v>
      </c>
      <c r="C1211" s="21">
        <v>16982376</v>
      </c>
      <c r="D1211" s="25">
        <v>194479</v>
      </c>
      <c r="E1211" s="21" t="s">
        <v>24</v>
      </c>
      <c r="F1211" s="31" t="s">
        <v>24</v>
      </c>
      <c r="G1211" s="21" t="s">
        <v>1655</v>
      </c>
      <c r="H1211" s="21" t="s">
        <v>752</v>
      </c>
      <c r="I1211" s="25" t="s">
        <v>616</v>
      </c>
      <c r="J1211" s="21" t="s">
        <v>21</v>
      </c>
      <c r="K1211" s="21"/>
      <c r="L1211" s="20">
        <v>45568</v>
      </c>
      <c r="M1211" s="20">
        <v>45687</v>
      </c>
      <c r="N1211" s="21" t="s">
        <v>53</v>
      </c>
      <c r="O1211" s="21">
        <v>5</v>
      </c>
      <c r="P1211" s="21">
        <v>0</v>
      </c>
      <c r="Q1211" s="21">
        <v>10</v>
      </c>
      <c r="R1211" s="15">
        <v>1</v>
      </c>
      <c r="S1211" s="18" t="str">
        <f>IFERROR(VLOOKUP(D1211,'[1]comparativo br'!$A:$B,2,FALSE),"")</f>
        <v/>
      </c>
      <c r="T1211" s="18" t="str">
        <f>IFERROR(VLOOKUP(D1211,'[1]comparativo br'!$A:$C,3,FALSE),"")</f>
        <v/>
      </c>
      <c r="U1211" s="15" t="str">
        <f t="shared" si="152"/>
        <v/>
      </c>
      <c r="V1211" s="19" t="str">
        <f>IFERROR(VLOOKUP(D1211,'[1]comparativo br'!$A:$D,4,FALSE),"")</f>
        <v/>
      </c>
      <c r="W1211" s="19" t="str">
        <f>IFERROR(VLOOKUP(D1211,'[1]comparativo br'!$A:$E,5,FALSE),"")</f>
        <v/>
      </c>
      <c r="X1211" s="15" t="str">
        <f t="shared" si="151"/>
        <v/>
      </c>
      <c r="Y1211" s="18" t="e">
        <f>SUMIFS([2]Plan2!$H:$H,[2]Plan2!$A:$A,$D1211,[2]Plan2!$U:$U,6)</f>
        <v>#VALUE!</v>
      </c>
      <c r="Z1211" s="18" t="e">
        <f>SUMIFS([2]Plan2!$H:$H,[2]Plan2!$A:$A,$D1211,[2]Plan2!$U:$U,7)</f>
        <v>#VALUE!</v>
      </c>
      <c r="AA1211" s="18" t="e">
        <f>SUMIFS([2]Plan2!$H:$H,[2]Plan2!$A:$A,$D1211,[2]Plan2!$U:$U,8)</f>
        <v>#VALUE!</v>
      </c>
      <c r="AB1211" s="18" t="e">
        <f>SUMIFS([2]Plan2!$H:$H,[2]Plan2!$A:$A,$D1211,[2]Plan2!$U:$U,9)</f>
        <v>#VALUE!</v>
      </c>
      <c r="AC1211" s="18" t="e">
        <f>SUMIFS([2]Plan2!$H:$H,[2]Plan2!$A:$A,$D1211,[2]Plan2!$U:$U,10)</f>
        <v>#VALUE!</v>
      </c>
      <c r="AD1211" s="18" t="e">
        <f>SUMIFS([2]Plan2!$H:$H,[2]Plan2!$A:$A,$D1211,[2]Plan2!$U:$U,11)</f>
        <v>#VALUE!</v>
      </c>
      <c r="AE1211" s="18" t="e">
        <f>SUMIFS([2]Plan2!$H:$H,[2]Plan2!$A:$A,$D1211,[2]Plan2!$U:$U,12)</f>
        <v>#VALUE!</v>
      </c>
      <c r="AF1211" s="18" t="e">
        <f>SUMIFS([2]Plan2!$H:$H,[2]Plan2!$A:$A,$D1211,[2]Plan2!$U:$U,1)</f>
        <v>#VALUE!</v>
      </c>
      <c r="AG1211" s="18" t="e">
        <f>SUMIFS([2]Plan2!$H:$H,[2]Plan2!$A:$A,$D1211,[2]Plan2!$U:$U,2)</f>
        <v>#VALUE!</v>
      </c>
      <c r="AH1211" s="18" t="e">
        <f>SUMIFS([2]Plan2!$H:$H,[2]Plan2!$A:$A,$D1211,[2]Plan2!$U:$U,3)</f>
        <v>#VALUE!</v>
      </c>
      <c r="AI1211" s="18" t="e">
        <f>SUMIFS([2]Plan2!$H:$H,[2]Plan2!$A:$A,$D1211,[2]Plan2!$U:$U,4)</f>
        <v>#VALUE!</v>
      </c>
      <c r="AJ1211" s="18" t="e">
        <f>SUMIFS([2]Plan2!$H:$H,[2]Plan2!$A:$A,$D1211,[2]Plan2!$U:$U,5)</f>
        <v>#VALUE!</v>
      </c>
      <c r="AK1211" s="23" t="e">
        <f t="shared" si="153"/>
        <v>#VALUE!</v>
      </c>
      <c r="AL1211" s="23" t="e">
        <f t="shared" si="155"/>
        <v>#VALUE!</v>
      </c>
      <c r="AM1211">
        <f t="shared" si="154"/>
        <v>0</v>
      </c>
    </row>
    <row r="1212" spans="1:39" ht="15.75" x14ac:dyDescent="0.25">
      <c r="A1212" s="21"/>
      <c r="B1212" s="21" t="s">
        <v>1519</v>
      </c>
      <c r="C1212" s="21">
        <v>17064901</v>
      </c>
      <c r="D1212" s="25">
        <v>101659</v>
      </c>
      <c r="E1212" s="21" t="s">
        <v>69</v>
      </c>
      <c r="F1212" s="31" t="s">
        <v>69</v>
      </c>
      <c r="G1212" s="21" t="s">
        <v>378</v>
      </c>
      <c r="H1212" s="21" t="s">
        <v>379</v>
      </c>
      <c r="I1212" s="25" t="s">
        <v>72</v>
      </c>
      <c r="J1212" s="21" t="s">
        <v>21</v>
      </c>
      <c r="K1212" s="21"/>
      <c r="L1212" s="20">
        <v>45776</v>
      </c>
      <c r="M1212" s="20">
        <v>45757</v>
      </c>
      <c r="N1212" s="21" t="s">
        <v>18</v>
      </c>
      <c r="O1212" s="21">
        <v>51</v>
      </c>
      <c r="P1212" s="21">
        <v>73</v>
      </c>
      <c r="Q1212" s="21">
        <v>110</v>
      </c>
      <c r="R1212" s="15">
        <f>(Q1212-P1212)/P1212</f>
        <v>0.50684931506849318</v>
      </c>
      <c r="S1212" s="18">
        <f>IFERROR(VLOOKUP(D1212,'[1]comparativo br'!$A:$B,2,FALSE),"")</f>
        <v>6240</v>
      </c>
      <c r="T1212" s="18">
        <f>IFERROR(VLOOKUP(D1212,'[1]comparativo br'!$A:$C,3,FALSE),"")</f>
        <v>9360</v>
      </c>
      <c r="U1212" s="15">
        <f t="shared" si="152"/>
        <v>0.5</v>
      </c>
      <c r="V1212" s="19">
        <f>IFERROR(VLOOKUP(D1212,'[1]comparativo br'!$A:$D,4,FALSE),"")</f>
        <v>108</v>
      </c>
      <c r="W1212" s="19">
        <f>IFERROR(VLOOKUP(D1212,'[1]comparativo br'!$A:$E,5,FALSE),"")</f>
        <v>109</v>
      </c>
      <c r="X1212" s="15">
        <f t="shared" si="151"/>
        <v>9.2592592592592587E-3</v>
      </c>
      <c r="Y1212" s="18" t="e">
        <f>SUMIFS([2]Plan2!$H:$H,[2]Plan2!$A:$A,$D1212,[2]Plan2!$U:$U,6)</f>
        <v>#VALUE!</v>
      </c>
      <c r="Z1212" s="18" t="e">
        <f>SUMIFS([2]Plan2!$H:$H,[2]Plan2!$A:$A,$D1212,[2]Plan2!$U:$U,7)</f>
        <v>#VALUE!</v>
      </c>
      <c r="AA1212" s="18" t="e">
        <f>SUMIFS([2]Plan2!$H:$H,[2]Plan2!$A:$A,$D1212,[2]Plan2!$U:$U,8)</f>
        <v>#VALUE!</v>
      </c>
      <c r="AB1212" s="18" t="e">
        <f>SUMIFS([2]Plan2!$H:$H,[2]Plan2!$A:$A,$D1212,[2]Plan2!$U:$U,9)</f>
        <v>#VALUE!</v>
      </c>
      <c r="AC1212" s="18" t="e">
        <f>SUMIFS([2]Plan2!$H:$H,[2]Plan2!$A:$A,$D1212,[2]Plan2!$U:$U,10)</f>
        <v>#VALUE!</v>
      </c>
      <c r="AD1212" s="18" t="e">
        <f>SUMIFS([2]Plan2!$H:$H,[2]Plan2!$A:$A,$D1212,[2]Plan2!$U:$U,11)</f>
        <v>#VALUE!</v>
      </c>
      <c r="AE1212" s="18" t="e">
        <f>SUMIFS([2]Plan2!$H:$H,[2]Plan2!$A:$A,$D1212,[2]Plan2!$U:$U,12)</f>
        <v>#VALUE!</v>
      </c>
      <c r="AF1212" s="18" t="e">
        <f>SUMIFS([2]Plan2!$H:$H,[2]Plan2!$A:$A,$D1212,[2]Plan2!$U:$U,1)</f>
        <v>#VALUE!</v>
      </c>
      <c r="AG1212" s="18" t="e">
        <f>SUMIFS([2]Plan2!$H:$H,[2]Plan2!$A:$A,$D1212,[2]Plan2!$U:$U,2)</f>
        <v>#VALUE!</v>
      </c>
      <c r="AH1212" s="18" t="e">
        <f>SUMIFS([2]Plan2!$H:$H,[2]Plan2!$A:$A,$D1212,[2]Plan2!$U:$U,3)</f>
        <v>#VALUE!</v>
      </c>
      <c r="AI1212" s="18" t="e">
        <f>SUMIFS([2]Plan2!$H:$H,[2]Plan2!$A:$A,$D1212,[2]Plan2!$U:$U,4)</f>
        <v>#VALUE!</v>
      </c>
      <c r="AJ1212" s="18" t="e">
        <f>SUMIFS([2]Plan2!$H:$H,[2]Plan2!$A:$A,$D1212,[2]Plan2!$U:$U,5)</f>
        <v>#VALUE!</v>
      </c>
      <c r="AK1212" s="23" t="e">
        <f t="shared" si="153"/>
        <v>#VALUE!</v>
      </c>
      <c r="AL1212" s="23" t="e">
        <f t="shared" si="155"/>
        <v>#VALUE!</v>
      </c>
      <c r="AM1212">
        <f t="shared" si="154"/>
        <v>0</v>
      </c>
    </row>
    <row r="1213" spans="1:39" ht="15.75" x14ac:dyDescent="0.25">
      <c r="A1213" s="21"/>
      <c r="B1213" s="21" t="s">
        <v>1520</v>
      </c>
      <c r="C1213" s="21">
        <v>17147472</v>
      </c>
      <c r="D1213" s="25">
        <v>101737</v>
      </c>
      <c r="E1213" s="21" t="s">
        <v>12</v>
      </c>
      <c r="F1213" s="31" t="s">
        <v>2488</v>
      </c>
      <c r="G1213" s="21" t="s">
        <v>1742</v>
      </c>
      <c r="H1213" s="21" t="s">
        <v>35</v>
      </c>
      <c r="I1213" s="25" t="s">
        <v>15</v>
      </c>
      <c r="J1213" s="21" t="s">
        <v>21</v>
      </c>
      <c r="K1213" s="21"/>
      <c r="L1213" s="20">
        <v>45741</v>
      </c>
      <c r="M1213" s="20">
        <v>45775</v>
      </c>
      <c r="N1213" s="21" t="s">
        <v>18</v>
      </c>
      <c r="O1213" s="21">
        <v>2</v>
      </c>
      <c r="P1213" s="21">
        <v>2</v>
      </c>
      <c r="Q1213" s="21">
        <v>1</v>
      </c>
      <c r="R1213" s="15">
        <f>(Q1213-P1213)/P1213</f>
        <v>-0.5</v>
      </c>
      <c r="S1213" s="18">
        <f>IFERROR(VLOOKUP(D1213,'[1]comparativo br'!$A:$B,2,FALSE),"")</f>
        <v>0</v>
      </c>
      <c r="T1213" s="18">
        <f>IFERROR(VLOOKUP(D1213,'[1]comparativo br'!$A:$C,3,FALSE),"")</f>
        <v>0</v>
      </c>
      <c r="U1213" s="15" t="str">
        <f t="shared" si="152"/>
        <v/>
      </c>
      <c r="V1213" s="19">
        <f>IFERROR(VLOOKUP(D1213,'[1]comparativo br'!$A:$D,4,FALSE),"")</f>
        <v>7</v>
      </c>
      <c r="W1213" s="19">
        <f>IFERROR(VLOOKUP(D1213,'[1]comparativo br'!$A:$E,5,FALSE),"")</f>
        <v>1</v>
      </c>
      <c r="X1213" s="15">
        <f t="shared" si="151"/>
        <v>-0.8571428571428571</v>
      </c>
      <c r="Y1213" s="18" t="e">
        <f>SUMIFS([2]Plan2!$H:$H,[2]Plan2!$A:$A,$D1213,[2]Plan2!$U:$U,6)</f>
        <v>#VALUE!</v>
      </c>
      <c r="Z1213" s="18" t="e">
        <f>SUMIFS([2]Plan2!$H:$H,[2]Plan2!$A:$A,$D1213,[2]Plan2!$U:$U,7)</f>
        <v>#VALUE!</v>
      </c>
      <c r="AA1213" s="18" t="e">
        <f>SUMIFS([2]Plan2!$H:$H,[2]Plan2!$A:$A,$D1213,[2]Plan2!$U:$U,8)</f>
        <v>#VALUE!</v>
      </c>
      <c r="AB1213" s="18" t="e">
        <f>SUMIFS([2]Plan2!$H:$H,[2]Plan2!$A:$A,$D1213,[2]Plan2!$U:$U,9)</f>
        <v>#VALUE!</v>
      </c>
      <c r="AC1213" s="18" t="e">
        <f>SUMIFS([2]Plan2!$H:$H,[2]Plan2!$A:$A,$D1213,[2]Plan2!$U:$U,10)</f>
        <v>#VALUE!</v>
      </c>
      <c r="AD1213" s="18" t="e">
        <f>SUMIFS([2]Plan2!$H:$H,[2]Plan2!$A:$A,$D1213,[2]Plan2!$U:$U,11)</f>
        <v>#VALUE!</v>
      </c>
      <c r="AE1213" s="18" t="e">
        <f>SUMIFS([2]Plan2!$H:$H,[2]Plan2!$A:$A,$D1213,[2]Plan2!$U:$U,12)</f>
        <v>#VALUE!</v>
      </c>
      <c r="AF1213" s="18" t="e">
        <f>SUMIFS([2]Plan2!$H:$H,[2]Plan2!$A:$A,$D1213,[2]Plan2!$U:$U,1)</f>
        <v>#VALUE!</v>
      </c>
      <c r="AG1213" s="18" t="e">
        <f>SUMIFS([2]Plan2!$H:$H,[2]Plan2!$A:$A,$D1213,[2]Plan2!$U:$U,2)</f>
        <v>#VALUE!</v>
      </c>
      <c r="AH1213" s="18" t="e">
        <f>SUMIFS([2]Plan2!$H:$H,[2]Plan2!$A:$A,$D1213,[2]Plan2!$U:$U,3)</f>
        <v>#VALUE!</v>
      </c>
      <c r="AI1213" s="18" t="e">
        <f>SUMIFS([2]Plan2!$H:$H,[2]Plan2!$A:$A,$D1213,[2]Plan2!$U:$U,4)</f>
        <v>#VALUE!</v>
      </c>
      <c r="AJ1213" s="18" t="e">
        <f>SUMIFS([2]Plan2!$H:$H,[2]Plan2!$A:$A,$D1213,[2]Plan2!$U:$U,5)</f>
        <v>#VALUE!</v>
      </c>
      <c r="AK1213" s="23" t="e">
        <f t="shared" si="153"/>
        <v>#VALUE!</v>
      </c>
      <c r="AL1213" s="23" t="e">
        <f t="shared" si="155"/>
        <v>#VALUE!</v>
      </c>
      <c r="AM1213">
        <f t="shared" si="154"/>
        <v>0</v>
      </c>
    </row>
    <row r="1214" spans="1:39" ht="15.75" x14ac:dyDescent="0.25">
      <c r="A1214" s="21"/>
      <c r="B1214" s="21" t="s">
        <v>1520</v>
      </c>
      <c r="C1214" s="21">
        <v>17154899</v>
      </c>
      <c r="D1214" s="25">
        <v>194460</v>
      </c>
      <c r="E1214" s="21" t="s">
        <v>1575</v>
      </c>
      <c r="F1214" s="31" t="s">
        <v>1575</v>
      </c>
      <c r="G1214" s="21" t="s">
        <v>1757</v>
      </c>
      <c r="H1214" s="21" t="s">
        <v>35</v>
      </c>
      <c r="I1214" s="25" t="s">
        <v>15</v>
      </c>
      <c r="J1214" s="21" t="s">
        <v>16</v>
      </c>
      <c r="K1214" s="21" t="s">
        <v>17</v>
      </c>
      <c r="L1214" s="20">
        <v>45691</v>
      </c>
      <c r="M1214" s="20">
        <v>45789</v>
      </c>
      <c r="N1214" s="21" t="s">
        <v>18</v>
      </c>
      <c r="O1214" s="21">
        <v>15</v>
      </c>
      <c r="P1214" s="21">
        <v>0</v>
      </c>
      <c r="Q1214" s="21">
        <v>45</v>
      </c>
      <c r="R1214" s="15">
        <v>1</v>
      </c>
      <c r="S1214" s="18">
        <f>IFERROR(VLOOKUP(D1214,'[1]comparativo br'!$A:$B,2,FALSE),"")</f>
        <v>0</v>
      </c>
      <c r="T1214" s="18">
        <f>IFERROR(VLOOKUP(D1214,'[1]comparativo br'!$A:$C,3,FALSE),"")</f>
        <v>3900</v>
      </c>
      <c r="U1214" s="15" t="str">
        <f t="shared" si="152"/>
        <v/>
      </c>
      <c r="V1214" s="19">
        <f>IFERROR(VLOOKUP(D1214,'[1]comparativo br'!$A:$D,4,FALSE),"")</f>
        <v>26</v>
      </c>
      <c r="W1214" s="19">
        <f>IFERROR(VLOOKUP(D1214,'[1]comparativo br'!$A:$E,5,FALSE),"")</f>
        <v>0</v>
      </c>
      <c r="X1214" s="15">
        <f t="shared" si="151"/>
        <v>-1</v>
      </c>
      <c r="Y1214" s="18" t="e">
        <f>SUMIFS([2]Plan2!$H:$H,[2]Plan2!$A:$A,$D1214,[2]Plan2!$U:$U,6)</f>
        <v>#VALUE!</v>
      </c>
      <c r="Z1214" s="18" t="e">
        <f>SUMIFS([2]Plan2!$H:$H,[2]Plan2!$A:$A,$D1214,[2]Plan2!$U:$U,7)</f>
        <v>#VALUE!</v>
      </c>
      <c r="AA1214" s="18" t="e">
        <f>SUMIFS([2]Plan2!$H:$H,[2]Plan2!$A:$A,$D1214,[2]Plan2!$U:$U,8)</f>
        <v>#VALUE!</v>
      </c>
      <c r="AB1214" s="18" t="e">
        <f>SUMIFS([2]Plan2!$H:$H,[2]Plan2!$A:$A,$D1214,[2]Plan2!$U:$U,9)</f>
        <v>#VALUE!</v>
      </c>
      <c r="AC1214" s="18" t="e">
        <f>SUMIFS([2]Plan2!$H:$H,[2]Plan2!$A:$A,$D1214,[2]Plan2!$U:$U,10)</f>
        <v>#VALUE!</v>
      </c>
      <c r="AD1214" s="18" t="e">
        <f>SUMIFS([2]Plan2!$H:$H,[2]Plan2!$A:$A,$D1214,[2]Plan2!$U:$U,11)</f>
        <v>#VALUE!</v>
      </c>
      <c r="AE1214" s="18" t="e">
        <f>SUMIFS([2]Plan2!$H:$H,[2]Plan2!$A:$A,$D1214,[2]Plan2!$U:$U,12)</f>
        <v>#VALUE!</v>
      </c>
      <c r="AF1214" s="18" t="e">
        <f>SUMIFS([2]Plan2!$H:$H,[2]Plan2!$A:$A,$D1214,[2]Plan2!$U:$U,1)</f>
        <v>#VALUE!</v>
      </c>
      <c r="AG1214" s="18" t="e">
        <f>SUMIFS([2]Plan2!$H:$H,[2]Plan2!$A:$A,$D1214,[2]Plan2!$U:$U,2)</f>
        <v>#VALUE!</v>
      </c>
      <c r="AH1214" s="18" t="e">
        <f>SUMIFS([2]Plan2!$H:$H,[2]Plan2!$A:$A,$D1214,[2]Plan2!$U:$U,3)</f>
        <v>#VALUE!</v>
      </c>
      <c r="AI1214" s="18" t="e">
        <f>SUMIFS([2]Plan2!$H:$H,[2]Plan2!$A:$A,$D1214,[2]Plan2!$U:$U,4)</f>
        <v>#VALUE!</v>
      </c>
      <c r="AJ1214" s="18" t="e">
        <f>SUMIFS([2]Plan2!$H:$H,[2]Plan2!$A:$A,$D1214,[2]Plan2!$U:$U,5)</f>
        <v>#VALUE!</v>
      </c>
      <c r="AK1214" s="23" t="e">
        <f t="shared" si="153"/>
        <v>#VALUE!</v>
      </c>
      <c r="AL1214" s="23" t="e">
        <f t="shared" si="155"/>
        <v>#VALUE!</v>
      </c>
      <c r="AM1214">
        <f t="shared" si="154"/>
        <v>0</v>
      </c>
    </row>
    <row r="1215" spans="1:39" ht="15.75" x14ac:dyDescent="0.25">
      <c r="A1215" s="21"/>
      <c r="B1215" s="21" t="s">
        <v>1519</v>
      </c>
      <c r="C1215" s="21">
        <v>17157082</v>
      </c>
      <c r="D1215" s="25">
        <v>194358</v>
      </c>
      <c r="E1215" s="21" t="s">
        <v>1575</v>
      </c>
      <c r="F1215" s="31" t="s">
        <v>1575</v>
      </c>
      <c r="G1215" s="21" t="s">
        <v>1594</v>
      </c>
      <c r="H1215" s="21" t="s">
        <v>35</v>
      </c>
      <c r="I1215" s="25" t="s">
        <v>15</v>
      </c>
      <c r="J1215" s="21" t="s">
        <v>107</v>
      </c>
      <c r="K1215" s="21" t="s">
        <v>540</v>
      </c>
      <c r="L1215" s="20">
        <v>45294</v>
      </c>
      <c r="M1215" s="20">
        <v>45296</v>
      </c>
      <c r="N1215" s="21" t="s">
        <v>53</v>
      </c>
      <c r="O1215" s="21">
        <v>0</v>
      </c>
      <c r="P1215" s="21">
        <v>1</v>
      </c>
      <c r="Q1215" s="21">
        <v>0</v>
      </c>
      <c r="R1215" s="15">
        <f>(Q1215-P1215)/P1215</f>
        <v>-1</v>
      </c>
      <c r="S1215" s="18" t="str">
        <f>IFERROR(VLOOKUP(D1215,'[1]comparativo br'!$A:$B,2,FALSE),"")</f>
        <v/>
      </c>
      <c r="T1215" s="18" t="str">
        <f>IFERROR(VLOOKUP(D1215,'[1]comparativo br'!$A:$C,3,FALSE),"")</f>
        <v/>
      </c>
      <c r="U1215" s="15" t="str">
        <f t="shared" si="152"/>
        <v/>
      </c>
      <c r="V1215" s="19" t="str">
        <f>IFERROR(VLOOKUP(D1215,'[1]comparativo br'!$A:$D,4,FALSE),"")</f>
        <v/>
      </c>
      <c r="W1215" s="19" t="str">
        <f>IFERROR(VLOOKUP(D1215,'[1]comparativo br'!$A:$E,5,FALSE),"")</f>
        <v/>
      </c>
      <c r="X1215" s="15" t="str">
        <f t="shared" si="151"/>
        <v/>
      </c>
      <c r="Y1215" s="18" t="e">
        <f>SUMIFS([2]Plan2!$H:$H,[2]Plan2!$A:$A,$D1215,[2]Plan2!$U:$U,6)</f>
        <v>#VALUE!</v>
      </c>
      <c r="Z1215" s="18" t="e">
        <f>SUMIFS([2]Plan2!$H:$H,[2]Plan2!$A:$A,$D1215,[2]Plan2!$U:$U,7)</f>
        <v>#VALUE!</v>
      </c>
      <c r="AA1215" s="18" t="e">
        <f>SUMIFS([2]Plan2!$H:$H,[2]Plan2!$A:$A,$D1215,[2]Plan2!$U:$U,8)</f>
        <v>#VALUE!</v>
      </c>
      <c r="AB1215" s="18" t="e">
        <f>SUMIFS([2]Plan2!$H:$H,[2]Plan2!$A:$A,$D1215,[2]Plan2!$U:$U,9)</f>
        <v>#VALUE!</v>
      </c>
      <c r="AC1215" s="18" t="e">
        <f>SUMIFS([2]Plan2!$H:$H,[2]Plan2!$A:$A,$D1215,[2]Plan2!$U:$U,10)</f>
        <v>#VALUE!</v>
      </c>
      <c r="AD1215" s="18" t="e">
        <f>SUMIFS([2]Plan2!$H:$H,[2]Plan2!$A:$A,$D1215,[2]Plan2!$U:$U,11)</f>
        <v>#VALUE!</v>
      </c>
      <c r="AE1215" s="18" t="e">
        <f>SUMIFS([2]Plan2!$H:$H,[2]Plan2!$A:$A,$D1215,[2]Plan2!$U:$U,12)</f>
        <v>#VALUE!</v>
      </c>
      <c r="AF1215" s="18" t="e">
        <f>SUMIFS([2]Plan2!$H:$H,[2]Plan2!$A:$A,$D1215,[2]Plan2!$U:$U,1)</f>
        <v>#VALUE!</v>
      </c>
      <c r="AG1215" s="18" t="e">
        <f>SUMIFS([2]Plan2!$H:$H,[2]Plan2!$A:$A,$D1215,[2]Plan2!$U:$U,2)</f>
        <v>#VALUE!</v>
      </c>
      <c r="AH1215" s="18" t="e">
        <f>SUMIFS([2]Plan2!$H:$H,[2]Plan2!$A:$A,$D1215,[2]Plan2!$U:$U,3)</f>
        <v>#VALUE!</v>
      </c>
      <c r="AI1215" s="18" t="e">
        <f>SUMIFS([2]Plan2!$H:$H,[2]Plan2!$A:$A,$D1215,[2]Plan2!$U:$U,4)</f>
        <v>#VALUE!</v>
      </c>
      <c r="AJ1215" s="18" t="e">
        <f>SUMIFS([2]Plan2!$H:$H,[2]Plan2!$A:$A,$D1215,[2]Plan2!$U:$U,5)</f>
        <v>#VALUE!</v>
      </c>
      <c r="AK1215" s="23" t="e">
        <f t="shared" si="153"/>
        <v>#VALUE!</v>
      </c>
      <c r="AL1215" s="23" t="e">
        <f t="shared" si="155"/>
        <v>#VALUE!</v>
      </c>
      <c r="AM1215">
        <f t="shared" si="154"/>
        <v>0</v>
      </c>
    </row>
    <row r="1216" spans="1:39" ht="15.75" x14ac:dyDescent="0.25">
      <c r="A1216" s="21"/>
      <c r="B1216" s="21"/>
      <c r="C1216" s="21">
        <v>17159856</v>
      </c>
      <c r="D1216" s="25" t="s">
        <v>2106</v>
      </c>
      <c r="E1216" s="21" t="s">
        <v>1575</v>
      </c>
      <c r="F1216" s="31" t="s">
        <v>1575</v>
      </c>
      <c r="G1216" s="21" t="s">
        <v>2107</v>
      </c>
      <c r="H1216" s="21" t="s">
        <v>1102</v>
      </c>
      <c r="I1216" s="25" t="s">
        <v>15</v>
      </c>
      <c r="J1216" s="21"/>
      <c r="K1216" s="21"/>
      <c r="L1216" s="20">
        <v>45629</v>
      </c>
      <c r="M1216" s="20"/>
      <c r="N1216" s="21" t="s">
        <v>22</v>
      </c>
      <c r="O1216" s="21"/>
      <c r="P1216" s="21"/>
      <c r="Q1216" s="21"/>
      <c r="R1216" s="28"/>
      <c r="S1216" s="18">
        <f>IFERROR(VLOOKUP(D1216,'[1]comparativo br'!$A:$B,2,FALSE),"")</f>
        <v>0</v>
      </c>
      <c r="T1216" s="18">
        <f>IFERROR(VLOOKUP(D1216,'[1]comparativo br'!$A:$C,3,FALSE),"")</f>
        <v>0</v>
      </c>
      <c r="U1216" s="15" t="str">
        <f t="shared" si="152"/>
        <v/>
      </c>
      <c r="V1216" s="19">
        <f>IFERROR(VLOOKUP(D1216,'[1]comparativo br'!$A:$D,4,FALSE),"")</f>
        <v>8</v>
      </c>
      <c r="W1216" s="19">
        <f>IFERROR(VLOOKUP(D1216,'[1]comparativo br'!$A:$E,5,FALSE),"")</f>
        <v>16</v>
      </c>
      <c r="X1216" s="15">
        <f t="shared" si="151"/>
        <v>1</v>
      </c>
      <c r="Y1216" s="18" t="e">
        <f>SUMIFS([2]Plan2!$H:$H,[2]Plan2!$A:$A,$D1216,[2]Plan2!$U:$U,6)</f>
        <v>#VALUE!</v>
      </c>
      <c r="Z1216" s="18" t="e">
        <f>SUMIFS([2]Plan2!$H:$H,[2]Plan2!$A:$A,$D1216,[2]Plan2!$U:$U,7)</f>
        <v>#VALUE!</v>
      </c>
      <c r="AA1216" s="18" t="e">
        <f>SUMIFS([2]Plan2!$H:$H,[2]Plan2!$A:$A,$D1216,[2]Plan2!$U:$U,8)</f>
        <v>#VALUE!</v>
      </c>
      <c r="AB1216" s="18" t="e">
        <f>SUMIFS([2]Plan2!$H:$H,[2]Plan2!$A:$A,$D1216,[2]Plan2!$U:$U,9)</f>
        <v>#VALUE!</v>
      </c>
      <c r="AC1216" s="18" t="e">
        <f>SUMIFS([2]Plan2!$H:$H,[2]Plan2!$A:$A,$D1216,[2]Plan2!$U:$U,10)</f>
        <v>#VALUE!</v>
      </c>
      <c r="AD1216" s="18" t="e">
        <f>SUMIFS([2]Plan2!$H:$H,[2]Plan2!$A:$A,$D1216,[2]Plan2!$U:$U,11)</f>
        <v>#VALUE!</v>
      </c>
      <c r="AE1216" s="18" t="e">
        <f>SUMIFS([2]Plan2!$H:$H,[2]Plan2!$A:$A,$D1216,[2]Plan2!$U:$U,12)</f>
        <v>#VALUE!</v>
      </c>
      <c r="AF1216" s="18" t="e">
        <f>SUMIFS([2]Plan2!$H:$H,[2]Plan2!$A:$A,$D1216,[2]Plan2!$U:$U,1)</f>
        <v>#VALUE!</v>
      </c>
      <c r="AG1216" s="18" t="e">
        <f>SUMIFS([2]Plan2!$H:$H,[2]Plan2!$A:$A,$D1216,[2]Plan2!$U:$U,2)</f>
        <v>#VALUE!</v>
      </c>
      <c r="AH1216" s="18" t="e">
        <f>SUMIFS([2]Plan2!$H:$H,[2]Plan2!$A:$A,$D1216,[2]Plan2!$U:$U,3)</f>
        <v>#VALUE!</v>
      </c>
      <c r="AI1216" s="18" t="e">
        <f>SUMIFS([2]Plan2!$H:$H,[2]Plan2!$A:$A,$D1216,[2]Plan2!$U:$U,4)</f>
        <v>#VALUE!</v>
      </c>
      <c r="AJ1216" s="18" t="e">
        <f>SUMIFS([2]Plan2!$H:$H,[2]Plan2!$A:$A,$D1216,[2]Plan2!$U:$U,5)</f>
        <v>#VALUE!</v>
      </c>
      <c r="AK1216" s="23" t="e">
        <f t="shared" si="153"/>
        <v>#VALUE!</v>
      </c>
      <c r="AL1216" s="23" t="e">
        <f t="shared" si="155"/>
        <v>#VALUE!</v>
      </c>
      <c r="AM1216">
        <f t="shared" si="154"/>
        <v>0</v>
      </c>
    </row>
    <row r="1217" spans="1:39" ht="15.75" x14ac:dyDescent="0.25">
      <c r="A1217" s="21"/>
      <c r="B1217" s="21" t="s">
        <v>1519</v>
      </c>
      <c r="C1217" s="21">
        <v>17161464</v>
      </c>
      <c r="D1217" s="25">
        <v>193955</v>
      </c>
      <c r="E1217" s="21" t="s">
        <v>33</v>
      </c>
      <c r="F1217" s="31" t="s">
        <v>33</v>
      </c>
      <c r="G1217" s="21" t="s">
        <v>1993</v>
      </c>
      <c r="H1217" s="21" t="s">
        <v>744</v>
      </c>
      <c r="I1217" s="25" t="s">
        <v>63</v>
      </c>
      <c r="J1217" s="21" t="s">
        <v>16</v>
      </c>
      <c r="K1217" s="21" t="s">
        <v>17</v>
      </c>
      <c r="L1217" s="20">
        <v>45511</v>
      </c>
      <c r="M1217" s="20">
        <v>45406</v>
      </c>
      <c r="N1217" s="21" t="s">
        <v>53</v>
      </c>
      <c r="O1217" s="21">
        <v>0</v>
      </c>
      <c r="P1217" s="21">
        <v>1</v>
      </c>
      <c r="Q1217" s="21">
        <v>0</v>
      </c>
      <c r="R1217" s="15">
        <f>(Q1217-P1217)/P1217</f>
        <v>-1</v>
      </c>
      <c r="S1217" s="18" t="str">
        <f>IFERROR(VLOOKUP(D1217,'[1]comparativo br'!$A:$B,2,FALSE),"")</f>
        <v/>
      </c>
      <c r="T1217" s="18" t="str">
        <f>IFERROR(VLOOKUP(D1217,'[1]comparativo br'!$A:$C,3,FALSE),"")</f>
        <v/>
      </c>
      <c r="U1217" s="15" t="str">
        <f t="shared" si="152"/>
        <v/>
      </c>
      <c r="V1217" s="19" t="str">
        <f>IFERROR(VLOOKUP(D1217,'[1]comparativo br'!$A:$D,4,FALSE),"")</f>
        <v/>
      </c>
      <c r="W1217" s="19" t="str">
        <f>IFERROR(VLOOKUP(D1217,'[1]comparativo br'!$A:$E,5,FALSE),"")</f>
        <v/>
      </c>
      <c r="X1217" s="15" t="str">
        <f t="shared" si="151"/>
        <v/>
      </c>
      <c r="Y1217" s="18" t="e">
        <f>SUMIFS([2]Plan2!$H:$H,[2]Plan2!$A:$A,$D1217,[2]Plan2!$U:$U,6)</f>
        <v>#VALUE!</v>
      </c>
      <c r="Z1217" s="18" t="e">
        <f>SUMIFS([2]Plan2!$H:$H,[2]Plan2!$A:$A,$D1217,[2]Plan2!$U:$U,7)</f>
        <v>#VALUE!</v>
      </c>
      <c r="AA1217" s="18" t="e">
        <f>SUMIFS([2]Plan2!$H:$H,[2]Plan2!$A:$A,$D1217,[2]Plan2!$U:$U,8)</f>
        <v>#VALUE!</v>
      </c>
      <c r="AB1217" s="18" t="e">
        <f>SUMIFS([2]Plan2!$H:$H,[2]Plan2!$A:$A,$D1217,[2]Plan2!$U:$U,9)</f>
        <v>#VALUE!</v>
      </c>
      <c r="AC1217" s="18" t="e">
        <f>SUMIFS([2]Plan2!$H:$H,[2]Plan2!$A:$A,$D1217,[2]Plan2!$U:$U,10)</f>
        <v>#VALUE!</v>
      </c>
      <c r="AD1217" s="18" t="e">
        <f>SUMIFS([2]Plan2!$H:$H,[2]Plan2!$A:$A,$D1217,[2]Plan2!$U:$U,11)</f>
        <v>#VALUE!</v>
      </c>
      <c r="AE1217" s="18" t="e">
        <f>SUMIFS([2]Plan2!$H:$H,[2]Plan2!$A:$A,$D1217,[2]Plan2!$U:$U,12)</f>
        <v>#VALUE!</v>
      </c>
      <c r="AF1217" s="18" t="e">
        <f>SUMIFS([2]Plan2!$H:$H,[2]Plan2!$A:$A,$D1217,[2]Plan2!$U:$U,1)</f>
        <v>#VALUE!</v>
      </c>
      <c r="AG1217" s="18" t="e">
        <f>SUMIFS([2]Plan2!$H:$H,[2]Plan2!$A:$A,$D1217,[2]Plan2!$U:$U,2)</f>
        <v>#VALUE!</v>
      </c>
      <c r="AH1217" s="18" t="e">
        <f>SUMIFS([2]Plan2!$H:$H,[2]Plan2!$A:$A,$D1217,[2]Plan2!$U:$U,3)</f>
        <v>#VALUE!</v>
      </c>
      <c r="AI1217" s="18" t="e">
        <f>SUMIFS([2]Plan2!$H:$H,[2]Plan2!$A:$A,$D1217,[2]Plan2!$U:$U,4)</f>
        <v>#VALUE!</v>
      </c>
      <c r="AJ1217" s="18" t="e">
        <f>SUMIFS([2]Plan2!$H:$H,[2]Plan2!$A:$A,$D1217,[2]Plan2!$U:$U,5)</f>
        <v>#VALUE!</v>
      </c>
      <c r="AK1217" s="23" t="e">
        <f t="shared" si="153"/>
        <v>#VALUE!</v>
      </c>
      <c r="AL1217" s="23" t="e">
        <f t="shared" si="155"/>
        <v>#VALUE!</v>
      </c>
      <c r="AM1217">
        <f t="shared" si="154"/>
        <v>0</v>
      </c>
    </row>
    <row r="1218" spans="1:39" ht="15.75" x14ac:dyDescent="0.25">
      <c r="A1218" s="21"/>
      <c r="B1218" s="21" t="s">
        <v>1520</v>
      </c>
      <c r="C1218" s="21">
        <v>17161464</v>
      </c>
      <c r="D1218" s="25">
        <v>501130</v>
      </c>
      <c r="E1218" s="21" t="s">
        <v>33</v>
      </c>
      <c r="F1218" s="31" t="s">
        <v>2488</v>
      </c>
      <c r="G1218" s="21" t="s">
        <v>1993</v>
      </c>
      <c r="H1218" s="21" t="s">
        <v>35</v>
      </c>
      <c r="I1218" s="25" t="s">
        <v>15</v>
      </c>
      <c r="J1218" s="21" t="s">
        <v>16</v>
      </c>
      <c r="K1218" s="21" t="s">
        <v>17</v>
      </c>
      <c r="L1218" s="20">
        <v>45804</v>
      </c>
      <c r="M1218" s="20">
        <v>45798</v>
      </c>
      <c r="N1218" s="21" t="s">
        <v>18</v>
      </c>
      <c r="O1218" s="21">
        <v>111</v>
      </c>
      <c r="P1218" s="21">
        <v>117</v>
      </c>
      <c r="Q1218" s="21">
        <v>213</v>
      </c>
      <c r="R1218" s="15">
        <f>(Q1218-P1218)/P1218</f>
        <v>0.82051282051282048</v>
      </c>
      <c r="S1218" s="18">
        <f>IFERROR(VLOOKUP(D1218,'[1]comparativo br'!$A:$B,2,FALSE),"")</f>
        <v>35869.800000000003</v>
      </c>
      <c r="T1218" s="18">
        <f>IFERROR(VLOOKUP(D1218,'[1]comparativo br'!$A:$C,3,FALSE),"")</f>
        <v>62400</v>
      </c>
      <c r="U1218" s="15">
        <f t="shared" si="152"/>
        <v>0.7396249770001504</v>
      </c>
      <c r="V1218" s="19">
        <f>IFERROR(VLOOKUP(D1218,'[1]comparativo br'!$A:$D,4,FALSE),"")</f>
        <v>833</v>
      </c>
      <c r="W1218" s="19">
        <f>IFERROR(VLOOKUP(D1218,'[1]comparativo br'!$A:$E,5,FALSE),"")</f>
        <v>1179</v>
      </c>
      <c r="X1218" s="15">
        <f t="shared" si="151"/>
        <v>0.41536614645858344</v>
      </c>
      <c r="Y1218" s="18" t="e">
        <f>SUMIFS([2]Plan2!$H:$H,[2]Plan2!$A:$A,$D1218,[2]Plan2!$U:$U,6)</f>
        <v>#VALUE!</v>
      </c>
      <c r="Z1218" s="18" t="e">
        <f>SUMIFS([2]Plan2!$H:$H,[2]Plan2!$A:$A,$D1218,[2]Plan2!$U:$U,7)</f>
        <v>#VALUE!</v>
      </c>
      <c r="AA1218" s="18" t="e">
        <f>SUMIFS([2]Plan2!$H:$H,[2]Plan2!$A:$A,$D1218,[2]Plan2!$U:$U,8)</f>
        <v>#VALUE!</v>
      </c>
      <c r="AB1218" s="18" t="e">
        <f>SUMIFS([2]Plan2!$H:$H,[2]Plan2!$A:$A,$D1218,[2]Plan2!$U:$U,9)</f>
        <v>#VALUE!</v>
      </c>
      <c r="AC1218" s="18" t="e">
        <f>SUMIFS([2]Plan2!$H:$H,[2]Plan2!$A:$A,$D1218,[2]Plan2!$U:$U,10)</f>
        <v>#VALUE!</v>
      </c>
      <c r="AD1218" s="18" t="e">
        <f>SUMIFS([2]Plan2!$H:$H,[2]Plan2!$A:$A,$D1218,[2]Plan2!$U:$U,11)</f>
        <v>#VALUE!</v>
      </c>
      <c r="AE1218" s="18" t="e">
        <f>SUMIFS([2]Plan2!$H:$H,[2]Plan2!$A:$A,$D1218,[2]Plan2!$U:$U,12)</f>
        <v>#VALUE!</v>
      </c>
      <c r="AF1218" s="18" t="e">
        <f>SUMIFS([2]Plan2!$H:$H,[2]Plan2!$A:$A,$D1218,[2]Plan2!$U:$U,1)</f>
        <v>#VALUE!</v>
      </c>
      <c r="AG1218" s="18" t="e">
        <f>SUMIFS([2]Plan2!$H:$H,[2]Plan2!$A:$A,$D1218,[2]Plan2!$U:$U,2)</f>
        <v>#VALUE!</v>
      </c>
      <c r="AH1218" s="18" t="e">
        <f>SUMIFS([2]Plan2!$H:$H,[2]Plan2!$A:$A,$D1218,[2]Plan2!$U:$U,3)</f>
        <v>#VALUE!</v>
      </c>
      <c r="AI1218" s="18" t="e">
        <f>SUMIFS([2]Plan2!$H:$H,[2]Plan2!$A:$A,$D1218,[2]Plan2!$U:$U,4)</f>
        <v>#VALUE!</v>
      </c>
      <c r="AJ1218" s="18" t="e">
        <f>SUMIFS([2]Plan2!$H:$H,[2]Plan2!$A:$A,$D1218,[2]Plan2!$U:$U,5)</f>
        <v>#VALUE!</v>
      </c>
      <c r="AK1218" s="23" t="e">
        <f t="shared" si="153"/>
        <v>#VALUE!</v>
      </c>
      <c r="AL1218" s="23" t="e">
        <f t="shared" si="155"/>
        <v>#VALUE!</v>
      </c>
      <c r="AM1218">
        <f t="shared" si="154"/>
        <v>0</v>
      </c>
    </row>
    <row r="1219" spans="1:39" ht="15.75" x14ac:dyDescent="0.25">
      <c r="A1219" s="21"/>
      <c r="B1219" s="21" t="s">
        <v>1519</v>
      </c>
      <c r="C1219" s="21">
        <v>17162983</v>
      </c>
      <c r="D1219" s="25" t="s">
        <v>1927</v>
      </c>
      <c r="E1219" s="21" t="s">
        <v>104</v>
      </c>
      <c r="F1219" s="31" t="s">
        <v>104</v>
      </c>
      <c r="G1219" s="21" t="s">
        <v>1912</v>
      </c>
      <c r="H1219" s="21" t="s">
        <v>1928</v>
      </c>
      <c r="I1219" s="25" t="s">
        <v>63</v>
      </c>
      <c r="J1219" s="21" t="s">
        <v>16</v>
      </c>
      <c r="K1219" s="21" t="s">
        <v>17</v>
      </c>
      <c r="L1219" s="20">
        <v>45545</v>
      </c>
      <c r="M1219" s="20"/>
      <c r="N1219" s="21" t="s">
        <v>53</v>
      </c>
      <c r="O1219" s="21"/>
      <c r="P1219" s="21"/>
      <c r="Q1219" s="21"/>
      <c r="R1219" s="28"/>
      <c r="S1219" s="18" t="str">
        <f>IFERROR(VLOOKUP(D1219,'[1]comparativo br'!$A:$B,2,FALSE),"")</f>
        <v/>
      </c>
      <c r="T1219" s="18" t="str">
        <f>IFERROR(VLOOKUP(D1219,'[1]comparativo br'!$A:$C,3,FALSE),"")</f>
        <v/>
      </c>
      <c r="U1219" s="15" t="str">
        <f t="shared" si="152"/>
        <v/>
      </c>
      <c r="V1219" s="19" t="str">
        <f>IFERROR(VLOOKUP(D1219,'[1]comparativo br'!$A:$D,4,FALSE),"")</f>
        <v/>
      </c>
      <c r="W1219" s="19" t="str">
        <f>IFERROR(VLOOKUP(D1219,'[1]comparativo br'!$A:$E,5,FALSE),"")</f>
        <v/>
      </c>
      <c r="X1219" s="15" t="str">
        <f t="shared" si="151"/>
        <v/>
      </c>
      <c r="Y1219" s="18" t="e">
        <f>SUMIFS([2]Plan2!$H:$H,[2]Plan2!$A:$A,$D1219,[2]Plan2!$U:$U,6)</f>
        <v>#VALUE!</v>
      </c>
      <c r="Z1219" s="18" t="e">
        <f>SUMIFS([2]Plan2!$H:$H,[2]Plan2!$A:$A,$D1219,[2]Plan2!$U:$U,7)</f>
        <v>#VALUE!</v>
      </c>
      <c r="AA1219" s="18" t="e">
        <f>SUMIFS([2]Plan2!$H:$H,[2]Plan2!$A:$A,$D1219,[2]Plan2!$U:$U,8)</f>
        <v>#VALUE!</v>
      </c>
      <c r="AB1219" s="18" t="e">
        <f>SUMIFS([2]Plan2!$H:$H,[2]Plan2!$A:$A,$D1219,[2]Plan2!$U:$U,9)</f>
        <v>#VALUE!</v>
      </c>
      <c r="AC1219" s="18" t="e">
        <f>SUMIFS([2]Plan2!$H:$H,[2]Plan2!$A:$A,$D1219,[2]Plan2!$U:$U,10)</f>
        <v>#VALUE!</v>
      </c>
      <c r="AD1219" s="18" t="e">
        <f>SUMIFS([2]Plan2!$H:$H,[2]Plan2!$A:$A,$D1219,[2]Plan2!$U:$U,11)</f>
        <v>#VALUE!</v>
      </c>
      <c r="AE1219" s="18" t="e">
        <f>SUMIFS([2]Plan2!$H:$H,[2]Plan2!$A:$A,$D1219,[2]Plan2!$U:$U,12)</f>
        <v>#VALUE!</v>
      </c>
      <c r="AF1219" s="18" t="e">
        <f>SUMIFS([2]Plan2!$H:$H,[2]Plan2!$A:$A,$D1219,[2]Plan2!$U:$U,1)</f>
        <v>#VALUE!</v>
      </c>
      <c r="AG1219" s="18" t="e">
        <f>SUMIFS([2]Plan2!$H:$H,[2]Plan2!$A:$A,$D1219,[2]Plan2!$U:$U,2)</f>
        <v>#VALUE!</v>
      </c>
      <c r="AH1219" s="18" t="e">
        <f>SUMIFS([2]Plan2!$H:$H,[2]Plan2!$A:$A,$D1219,[2]Plan2!$U:$U,3)</f>
        <v>#VALUE!</v>
      </c>
      <c r="AI1219" s="18" t="e">
        <f>SUMIFS([2]Plan2!$H:$H,[2]Plan2!$A:$A,$D1219,[2]Plan2!$U:$U,4)</f>
        <v>#VALUE!</v>
      </c>
      <c r="AJ1219" s="18" t="e">
        <f>SUMIFS([2]Plan2!$H:$H,[2]Plan2!$A:$A,$D1219,[2]Plan2!$U:$U,5)</f>
        <v>#VALUE!</v>
      </c>
      <c r="AK1219" s="23" t="e">
        <f t="shared" si="153"/>
        <v>#VALUE!</v>
      </c>
      <c r="AL1219" s="23" t="e">
        <f t="shared" si="155"/>
        <v>#VALUE!</v>
      </c>
      <c r="AM1219">
        <f t="shared" si="154"/>
        <v>0</v>
      </c>
    </row>
    <row r="1220" spans="1:39" ht="15.75" x14ac:dyDescent="0.25">
      <c r="A1220" s="21"/>
      <c r="B1220" s="21" t="s">
        <v>1519</v>
      </c>
      <c r="C1220" s="21">
        <v>17162983</v>
      </c>
      <c r="D1220" s="25">
        <v>100869</v>
      </c>
      <c r="E1220" s="21" t="s">
        <v>104</v>
      </c>
      <c r="F1220" s="31" t="s">
        <v>104</v>
      </c>
      <c r="G1220" s="21" t="s">
        <v>1912</v>
      </c>
      <c r="H1220" s="21" t="s">
        <v>35</v>
      </c>
      <c r="I1220" s="25" t="s">
        <v>15</v>
      </c>
      <c r="J1220" s="21" t="s">
        <v>16</v>
      </c>
      <c r="K1220" s="21" t="s">
        <v>17</v>
      </c>
      <c r="L1220" s="20">
        <v>45782</v>
      </c>
      <c r="M1220" s="20">
        <v>45799</v>
      </c>
      <c r="N1220" s="21" t="s">
        <v>18</v>
      </c>
      <c r="O1220" s="21">
        <v>221</v>
      </c>
      <c r="P1220" s="21">
        <v>260</v>
      </c>
      <c r="Q1220" s="21">
        <v>512</v>
      </c>
      <c r="R1220" s="15">
        <f>(Q1220-P1220)/P1220</f>
        <v>0.96923076923076923</v>
      </c>
      <c r="S1220" s="18">
        <f>IFERROR(VLOOKUP(D1220,'[1]comparativo br'!$A:$B,2,FALSE),"")</f>
        <v>58800</v>
      </c>
      <c r="T1220" s="18">
        <f>IFERROR(VLOOKUP(D1220,'[1]comparativo br'!$A:$C,3,FALSE),"")</f>
        <v>77596</v>
      </c>
      <c r="U1220" s="15">
        <f t="shared" si="152"/>
        <v>0.31965986394557822</v>
      </c>
      <c r="V1220" s="19">
        <f>IFERROR(VLOOKUP(D1220,'[1]comparativo br'!$A:$D,4,FALSE),"")</f>
        <v>1023</v>
      </c>
      <c r="W1220" s="19">
        <f>IFERROR(VLOOKUP(D1220,'[1]comparativo br'!$A:$E,5,FALSE),"")</f>
        <v>1259</v>
      </c>
      <c r="X1220" s="15">
        <f t="shared" si="151"/>
        <v>0.23069403714565004</v>
      </c>
      <c r="Y1220" s="18" t="e">
        <f>SUMIFS([2]Plan2!$H:$H,[2]Plan2!$A:$A,$D1220,[2]Plan2!$U:$U,6)</f>
        <v>#VALUE!</v>
      </c>
      <c r="Z1220" s="18" t="e">
        <f>SUMIFS([2]Plan2!$H:$H,[2]Plan2!$A:$A,$D1220,[2]Plan2!$U:$U,7)</f>
        <v>#VALUE!</v>
      </c>
      <c r="AA1220" s="18" t="e">
        <f>SUMIFS([2]Plan2!$H:$H,[2]Plan2!$A:$A,$D1220,[2]Plan2!$U:$U,8)</f>
        <v>#VALUE!</v>
      </c>
      <c r="AB1220" s="18" t="e">
        <f>SUMIFS([2]Plan2!$H:$H,[2]Plan2!$A:$A,$D1220,[2]Plan2!$U:$U,9)</f>
        <v>#VALUE!</v>
      </c>
      <c r="AC1220" s="18" t="e">
        <f>SUMIFS([2]Plan2!$H:$H,[2]Plan2!$A:$A,$D1220,[2]Plan2!$U:$U,10)</f>
        <v>#VALUE!</v>
      </c>
      <c r="AD1220" s="18" t="e">
        <f>SUMIFS([2]Plan2!$H:$H,[2]Plan2!$A:$A,$D1220,[2]Plan2!$U:$U,11)</f>
        <v>#VALUE!</v>
      </c>
      <c r="AE1220" s="18" t="e">
        <f>SUMIFS([2]Plan2!$H:$H,[2]Plan2!$A:$A,$D1220,[2]Plan2!$U:$U,12)</f>
        <v>#VALUE!</v>
      </c>
      <c r="AF1220" s="18" t="e">
        <f>SUMIFS([2]Plan2!$H:$H,[2]Plan2!$A:$A,$D1220,[2]Plan2!$U:$U,1)</f>
        <v>#VALUE!</v>
      </c>
      <c r="AG1220" s="18" t="e">
        <f>SUMIFS([2]Plan2!$H:$H,[2]Plan2!$A:$A,$D1220,[2]Plan2!$U:$U,2)</f>
        <v>#VALUE!</v>
      </c>
      <c r="AH1220" s="18" t="e">
        <f>SUMIFS([2]Plan2!$H:$H,[2]Plan2!$A:$A,$D1220,[2]Plan2!$U:$U,3)</f>
        <v>#VALUE!</v>
      </c>
      <c r="AI1220" s="18" t="e">
        <f>SUMIFS([2]Plan2!$H:$H,[2]Plan2!$A:$A,$D1220,[2]Plan2!$U:$U,4)</f>
        <v>#VALUE!</v>
      </c>
      <c r="AJ1220" s="18" t="e">
        <f>SUMIFS([2]Plan2!$H:$H,[2]Plan2!$A:$A,$D1220,[2]Plan2!$U:$U,5)</f>
        <v>#VALUE!</v>
      </c>
      <c r="AK1220" s="23" t="e">
        <f t="shared" si="153"/>
        <v>#VALUE!</v>
      </c>
      <c r="AL1220" s="23" t="e">
        <f t="shared" si="155"/>
        <v>#VALUE!</v>
      </c>
      <c r="AM1220">
        <f t="shared" si="154"/>
        <v>0</v>
      </c>
    </row>
    <row r="1221" spans="1:39" ht="15.75" x14ac:dyDescent="0.25">
      <c r="A1221" s="21"/>
      <c r="B1221" s="21" t="s">
        <v>1519</v>
      </c>
      <c r="C1221" s="21">
        <v>17162983</v>
      </c>
      <c r="D1221" s="25" t="s">
        <v>1911</v>
      </c>
      <c r="E1221" s="21" t="s">
        <v>2145</v>
      </c>
      <c r="F1221" s="31" t="s">
        <v>104</v>
      </c>
      <c r="G1221" s="21" t="s">
        <v>1912</v>
      </c>
      <c r="H1221" s="21" t="s">
        <v>243</v>
      </c>
      <c r="I1221" s="25" t="s">
        <v>15</v>
      </c>
      <c r="J1221" s="21" t="s">
        <v>16</v>
      </c>
      <c r="K1221" s="21" t="s">
        <v>17</v>
      </c>
      <c r="L1221" s="20">
        <v>45517</v>
      </c>
      <c r="M1221" s="20"/>
      <c r="N1221" s="21" t="s">
        <v>53</v>
      </c>
      <c r="O1221" s="21"/>
      <c r="P1221" s="21"/>
      <c r="Q1221" s="21"/>
      <c r="R1221" s="28"/>
      <c r="S1221" s="18">
        <f>IFERROR(VLOOKUP(D1221,'[1]comparativo br'!$A:$B,2,FALSE),"")</f>
        <v>1050</v>
      </c>
      <c r="T1221" s="18">
        <f>IFERROR(VLOOKUP(D1221,'[1]comparativo br'!$A:$C,3,FALSE),"")</f>
        <v>0</v>
      </c>
      <c r="U1221" s="15">
        <f t="shared" si="152"/>
        <v>-1</v>
      </c>
      <c r="V1221" s="19">
        <f>IFERROR(VLOOKUP(D1221,'[1]comparativo br'!$A:$D,4,FALSE),"")</f>
        <v>0</v>
      </c>
      <c r="W1221" s="19">
        <f>IFERROR(VLOOKUP(D1221,'[1]comparativo br'!$A:$E,5,FALSE),"")</f>
        <v>0</v>
      </c>
      <c r="X1221" s="15" t="str">
        <f t="shared" si="151"/>
        <v/>
      </c>
      <c r="Y1221" s="18" t="e">
        <f>SUMIFS([2]Plan2!$H:$H,[2]Plan2!$A:$A,$D1221,[2]Plan2!$U:$U,6)</f>
        <v>#VALUE!</v>
      </c>
      <c r="Z1221" s="18" t="e">
        <f>SUMIFS([2]Plan2!$H:$H,[2]Plan2!$A:$A,$D1221,[2]Plan2!$U:$U,7)</f>
        <v>#VALUE!</v>
      </c>
      <c r="AA1221" s="18" t="e">
        <f>SUMIFS([2]Plan2!$H:$H,[2]Plan2!$A:$A,$D1221,[2]Plan2!$U:$U,8)</f>
        <v>#VALUE!</v>
      </c>
      <c r="AB1221" s="18" t="e">
        <f>SUMIFS([2]Plan2!$H:$H,[2]Plan2!$A:$A,$D1221,[2]Plan2!$U:$U,9)</f>
        <v>#VALUE!</v>
      </c>
      <c r="AC1221" s="18" t="e">
        <f>SUMIFS([2]Plan2!$H:$H,[2]Plan2!$A:$A,$D1221,[2]Plan2!$U:$U,10)</f>
        <v>#VALUE!</v>
      </c>
      <c r="AD1221" s="18" t="e">
        <f>SUMIFS([2]Plan2!$H:$H,[2]Plan2!$A:$A,$D1221,[2]Plan2!$U:$U,11)</f>
        <v>#VALUE!</v>
      </c>
      <c r="AE1221" s="18" t="e">
        <f>SUMIFS([2]Plan2!$H:$H,[2]Plan2!$A:$A,$D1221,[2]Plan2!$U:$U,12)</f>
        <v>#VALUE!</v>
      </c>
      <c r="AF1221" s="18" t="e">
        <f>SUMIFS([2]Plan2!$H:$H,[2]Plan2!$A:$A,$D1221,[2]Plan2!$U:$U,1)</f>
        <v>#VALUE!</v>
      </c>
      <c r="AG1221" s="18" t="e">
        <f>SUMIFS([2]Plan2!$H:$H,[2]Plan2!$A:$A,$D1221,[2]Plan2!$U:$U,2)</f>
        <v>#VALUE!</v>
      </c>
      <c r="AH1221" s="18" t="e">
        <f>SUMIFS([2]Plan2!$H:$H,[2]Plan2!$A:$A,$D1221,[2]Plan2!$U:$U,3)</f>
        <v>#VALUE!</v>
      </c>
      <c r="AI1221" s="18" t="e">
        <f>SUMIFS([2]Plan2!$H:$H,[2]Plan2!$A:$A,$D1221,[2]Plan2!$U:$U,4)</f>
        <v>#VALUE!</v>
      </c>
      <c r="AJ1221" s="18" t="e">
        <f>SUMIFS([2]Plan2!$H:$H,[2]Plan2!$A:$A,$D1221,[2]Plan2!$U:$U,5)</f>
        <v>#VALUE!</v>
      </c>
      <c r="AK1221" s="23" t="e">
        <f t="shared" si="153"/>
        <v>#VALUE!</v>
      </c>
      <c r="AL1221" s="23" t="e">
        <f t="shared" si="155"/>
        <v>#VALUE!</v>
      </c>
      <c r="AM1221">
        <f t="shared" si="154"/>
        <v>0</v>
      </c>
    </row>
    <row r="1222" spans="1:39" ht="15.75" x14ac:dyDescent="0.25">
      <c r="A1222" s="21"/>
      <c r="B1222" s="21" t="s">
        <v>1519</v>
      </c>
      <c r="C1222" s="21">
        <v>17162983</v>
      </c>
      <c r="D1222" s="25" t="s">
        <v>2097</v>
      </c>
      <c r="E1222" s="21" t="s">
        <v>2145</v>
      </c>
      <c r="F1222" s="31" t="s">
        <v>104</v>
      </c>
      <c r="G1222" s="21" t="s">
        <v>1912</v>
      </c>
      <c r="H1222" s="21" t="s">
        <v>747</v>
      </c>
      <c r="I1222" s="25" t="s">
        <v>15</v>
      </c>
      <c r="J1222" s="21" t="s">
        <v>16</v>
      </c>
      <c r="K1222" s="21" t="s">
        <v>17</v>
      </c>
      <c r="L1222" s="20">
        <v>45646</v>
      </c>
      <c r="M1222" s="20"/>
      <c r="N1222" s="21" t="s">
        <v>22</v>
      </c>
      <c r="O1222" s="21"/>
      <c r="P1222" s="21"/>
      <c r="Q1222" s="21"/>
      <c r="R1222" s="28"/>
      <c r="S1222" s="18" t="str">
        <f>IFERROR(VLOOKUP(D1222,'[1]comparativo br'!$A:$B,2,FALSE),"")</f>
        <v/>
      </c>
      <c r="T1222" s="18" t="str">
        <f>IFERROR(VLOOKUP(D1222,'[1]comparativo br'!$A:$C,3,FALSE),"")</f>
        <v/>
      </c>
      <c r="U1222" s="15" t="str">
        <f t="shared" si="152"/>
        <v/>
      </c>
      <c r="V1222" s="19" t="str">
        <f>IFERROR(VLOOKUP(D1222,'[1]comparativo br'!$A:$D,4,FALSE),"")</f>
        <v/>
      </c>
      <c r="W1222" s="19" t="str">
        <f>IFERROR(VLOOKUP(D1222,'[1]comparativo br'!$A:$E,5,FALSE),"")</f>
        <v/>
      </c>
      <c r="X1222" s="15" t="str">
        <f t="shared" si="151"/>
        <v/>
      </c>
      <c r="Y1222" s="18" t="e">
        <f>SUMIFS([2]Plan2!$H:$H,[2]Plan2!$A:$A,$D1222,[2]Plan2!$U:$U,6)</f>
        <v>#VALUE!</v>
      </c>
      <c r="Z1222" s="18" t="e">
        <f>SUMIFS([2]Plan2!$H:$H,[2]Plan2!$A:$A,$D1222,[2]Plan2!$U:$U,7)</f>
        <v>#VALUE!</v>
      </c>
      <c r="AA1222" s="18" t="e">
        <f>SUMIFS([2]Plan2!$H:$H,[2]Plan2!$A:$A,$D1222,[2]Plan2!$U:$U,8)</f>
        <v>#VALUE!</v>
      </c>
      <c r="AB1222" s="18" t="e">
        <f>SUMIFS([2]Plan2!$H:$H,[2]Plan2!$A:$A,$D1222,[2]Plan2!$U:$U,9)</f>
        <v>#VALUE!</v>
      </c>
      <c r="AC1222" s="18" t="e">
        <f>SUMIFS([2]Plan2!$H:$H,[2]Plan2!$A:$A,$D1222,[2]Plan2!$U:$U,10)</f>
        <v>#VALUE!</v>
      </c>
      <c r="AD1222" s="18" t="e">
        <f>SUMIFS([2]Plan2!$H:$H,[2]Plan2!$A:$A,$D1222,[2]Plan2!$U:$U,11)</f>
        <v>#VALUE!</v>
      </c>
      <c r="AE1222" s="18" t="e">
        <f>SUMIFS([2]Plan2!$H:$H,[2]Plan2!$A:$A,$D1222,[2]Plan2!$U:$U,12)</f>
        <v>#VALUE!</v>
      </c>
      <c r="AF1222" s="18" t="e">
        <f>SUMIFS([2]Plan2!$H:$H,[2]Plan2!$A:$A,$D1222,[2]Plan2!$U:$U,1)</f>
        <v>#VALUE!</v>
      </c>
      <c r="AG1222" s="18" t="e">
        <f>SUMIFS([2]Plan2!$H:$H,[2]Plan2!$A:$A,$D1222,[2]Plan2!$U:$U,2)</f>
        <v>#VALUE!</v>
      </c>
      <c r="AH1222" s="18" t="e">
        <f>SUMIFS([2]Plan2!$H:$H,[2]Plan2!$A:$A,$D1222,[2]Plan2!$U:$U,3)</f>
        <v>#VALUE!</v>
      </c>
      <c r="AI1222" s="18" t="e">
        <f>SUMIFS([2]Plan2!$H:$H,[2]Plan2!$A:$A,$D1222,[2]Plan2!$U:$U,4)</f>
        <v>#VALUE!</v>
      </c>
      <c r="AJ1222" s="18" t="e">
        <f>SUMIFS([2]Plan2!$H:$H,[2]Plan2!$A:$A,$D1222,[2]Plan2!$U:$U,5)</f>
        <v>#VALUE!</v>
      </c>
      <c r="AK1222" s="23" t="e">
        <f t="shared" si="153"/>
        <v>#VALUE!</v>
      </c>
      <c r="AL1222" s="23" t="e">
        <f t="shared" si="155"/>
        <v>#VALUE!</v>
      </c>
      <c r="AM1222">
        <f t="shared" si="154"/>
        <v>0</v>
      </c>
    </row>
    <row r="1223" spans="1:39" ht="15.75" x14ac:dyDescent="0.25">
      <c r="A1223" s="21"/>
      <c r="B1223" s="21" t="s">
        <v>1519</v>
      </c>
      <c r="C1223" s="21">
        <v>17164435</v>
      </c>
      <c r="D1223" s="25" t="s">
        <v>1936</v>
      </c>
      <c r="E1223" s="21" t="s">
        <v>104</v>
      </c>
      <c r="F1223" s="31" t="s">
        <v>1826</v>
      </c>
      <c r="G1223" s="21" t="s">
        <v>1079</v>
      </c>
      <c r="H1223" s="21" t="s">
        <v>128</v>
      </c>
      <c r="I1223" s="25" t="s">
        <v>20</v>
      </c>
      <c r="J1223" s="21" t="s">
        <v>16</v>
      </c>
      <c r="K1223" s="21" t="s">
        <v>17</v>
      </c>
      <c r="L1223" s="20">
        <v>45586</v>
      </c>
      <c r="M1223" s="20">
        <v>45733</v>
      </c>
      <c r="N1223" s="21" t="s">
        <v>53</v>
      </c>
      <c r="O1223" s="21">
        <v>44</v>
      </c>
      <c r="P1223" s="21">
        <v>0</v>
      </c>
      <c r="Q1223" s="21">
        <v>62</v>
      </c>
      <c r="R1223" s="15">
        <v>1</v>
      </c>
      <c r="S1223" s="18" t="str">
        <f>IFERROR(VLOOKUP(D1223,'[1]comparativo br'!$A:$B,2,FALSE),"")</f>
        <v/>
      </c>
      <c r="T1223" s="18" t="str">
        <f>IFERROR(VLOOKUP(D1223,'[1]comparativo br'!$A:$C,3,FALSE),"")</f>
        <v/>
      </c>
      <c r="U1223" s="15" t="str">
        <f t="shared" si="152"/>
        <v/>
      </c>
      <c r="V1223" s="19" t="str">
        <f>IFERROR(VLOOKUP(D1223,'[1]comparativo br'!$A:$D,4,FALSE),"")</f>
        <v/>
      </c>
      <c r="W1223" s="19" t="str">
        <f>IFERROR(VLOOKUP(D1223,'[1]comparativo br'!$A:$E,5,FALSE),"")</f>
        <v/>
      </c>
      <c r="X1223" s="15" t="str">
        <f t="shared" si="151"/>
        <v/>
      </c>
      <c r="Y1223" s="18" t="e">
        <f>SUMIFS([2]Plan2!$H:$H,[2]Plan2!$A:$A,$D1223,[2]Plan2!$U:$U,6)</f>
        <v>#VALUE!</v>
      </c>
      <c r="Z1223" s="18" t="e">
        <f>SUMIFS([2]Plan2!$H:$H,[2]Plan2!$A:$A,$D1223,[2]Plan2!$U:$U,7)</f>
        <v>#VALUE!</v>
      </c>
      <c r="AA1223" s="18" t="e">
        <f>SUMIFS([2]Plan2!$H:$H,[2]Plan2!$A:$A,$D1223,[2]Plan2!$U:$U,8)</f>
        <v>#VALUE!</v>
      </c>
      <c r="AB1223" s="18" t="e">
        <f>SUMIFS([2]Plan2!$H:$H,[2]Plan2!$A:$A,$D1223,[2]Plan2!$U:$U,9)</f>
        <v>#VALUE!</v>
      </c>
      <c r="AC1223" s="18" t="e">
        <f>SUMIFS([2]Plan2!$H:$H,[2]Plan2!$A:$A,$D1223,[2]Plan2!$U:$U,10)</f>
        <v>#VALUE!</v>
      </c>
      <c r="AD1223" s="18" t="e">
        <f>SUMIFS([2]Plan2!$H:$H,[2]Plan2!$A:$A,$D1223,[2]Plan2!$U:$U,11)</f>
        <v>#VALUE!</v>
      </c>
      <c r="AE1223" s="18" t="e">
        <f>SUMIFS([2]Plan2!$H:$H,[2]Plan2!$A:$A,$D1223,[2]Plan2!$U:$U,12)</f>
        <v>#VALUE!</v>
      </c>
      <c r="AF1223" s="18" t="e">
        <f>SUMIFS([2]Plan2!$H:$H,[2]Plan2!$A:$A,$D1223,[2]Plan2!$U:$U,1)</f>
        <v>#VALUE!</v>
      </c>
      <c r="AG1223" s="18" t="e">
        <f>SUMIFS([2]Plan2!$H:$H,[2]Plan2!$A:$A,$D1223,[2]Plan2!$U:$U,2)</f>
        <v>#VALUE!</v>
      </c>
      <c r="AH1223" s="18" t="e">
        <f>SUMIFS([2]Plan2!$H:$H,[2]Plan2!$A:$A,$D1223,[2]Plan2!$U:$U,3)</f>
        <v>#VALUE!</v>
      </c>
      <c r="AI1223" s="18" t="e">
        <f>SUMIFS([2]Plan2!$H:$H,[2]Plan2!$A:$A,$D1223,[2]Plan2!$U:$U,4)</f>
        <v>#VALUE!</v>
      </c>
      <c r="AJ1223" s="18" t="e">
        <f>SUMIFS([2]Plan2!$H:$H,[2]Plan2!$A:$A,$D1223,[2]Plan2!$U:$U,5)</f>
        <v>#VALUE!</v>
      </c>
      <c r="AK1223" s="23" t="e">
        <f t="shared" si="153"/>
        <v>#VALUE!</v>
      </c>
      <c r="AL1223" s="23" t="e">
        <f t="shared" si="155"/>
        <v>#VALUE!</v>
      </c>
      <c r="AM1223">
        <f t="shared" si="154"/>
        <v>0</v>
      </c>
    </row>
    <row r="1224" spans="1:39" ht="15.75" x14ac:dyDescent="0.25">
      <c r="A1224" s="21"/>
      <c r="B1224" s="21" t="s">
        <v>1519</v>
      </c>
      <c r="C1224" s="21">
        <v>17164435</v>
      </c>
      <c r="D1224" s="25" t="s">
        <v>1807</v>
      </c>
      <c r="E1224" s="21" t="s">
        <v>104</v>
      </c>
      <c r="F1224" s="31" t="s">
        <v>104</v>
      </c>
      <c r="G1224" s="21" t="s">
        <v>1079</v>
      </c>
      <c r="H1224" s="21" t="s">
        <v>747</v>
      </c>
      <c r="I1224" s="25" t="s">
        <v>15</v>
      </c>
      <c r="J1224" s="21" t="s">
        <v>16</v>
      </c>
      <c r="K1224" s="21" t="s">
        <v>17</v>
      </c>
      <c r="L1224" s="20">
        <v>45789</v>
      </c>
      <c r="M1224" s="20">
        <v>45797</v>
      </c>
      <c r="N1224" s="21" t="s">
        <v>18</v>
      </c>
      <c r="O1224" s="21">
        <v>28</v>
      </c>
      <c r="P1224" s="21">
        <v>0</v>
      </c>
      <c r="Q1224" s="21">
        <v>50</v>
      </c>
      <c r="R1224" s="15">
        <v>1</v>
      </c>
      <c r="S1224" s="18">
        <f>IFERROR(VLOOKUP(D1224,'[1]comparativo br'!$A:$B,2,FALSE),"")</f>
        <v>12720</v>
      </c>
      <c r="T1224" s="18">
        <f>IFERROR(VLOOKUP(D1224,'[1]comparativo br'!$A:$C,3,FALSE),"")</f>
        <v>0</v>
      </c>
      <c r="U1224" s="15">
        <f t="shared" si="152"/>
        <v>-1</v>
      </c>
      <c r="V1224" s="19">
        <f>IFERROR(VLOOKUP(D1224,'[1]comparativo br'!$A:$D,4,FALSE),"")</f>
        <v>166</v>
      </c>
      <c r="W1224" s="19">
        <f>IFERROR(VLOOKUP(D1224,'[1]comparativo br'!$A:$E,5,FALSE),"")</f>
        <v>13</v>
      </c>
      <c r="X1224" s="15">
        <f t="shared" si="151"/>
        <v>-0.92168674698795183</v>
      </c>
      <c r="Y1224" s="18" t="e">
        <f>SUMIFS([2]Plan2!$H:$H,[2]Plan2!$A:$A,$D1224,[2]Plan2!$U:$U,6)</f>
        <v>#VALUE!</v>
      </c>
      <c r="Z1224" s="18" t="e">
        <f>SUMIFS([2]Plan2!$H:$H,[2]Plan2!$A:$A,$D1224,[2]Plan2!$U:$U,7)</f>
        <v>#VALUE!</v>
      </c>
      <c r="AA1224" s="18" t="e">
        <f>SUMIFS([2]Plan2!$H:$H,[2]Plan2!$A:$A,$D1224,[2]Plan2!$U:$U,8)</f>
        <v>#VALUE!</v>
      </c>
      <c r="AB1224" s="18" t="e">
        <f>SUMIFS([2]Plan2!$H:$H,[2]Plan2!$A:$A,$D1224,[2]Plan2!$U:$U,9)</f>
        <v>#VALUE!</v>
      </c>
      <c r="AC1224" s="18" t="e">
        <f>SUMIFS([2]Plan2!$H:$H,[2]Plan2!$A:$A,$D1224,[2]Plan2!$U:$U,10)</f>
        <v>#VALUE!</v>
      </c>
      <c r="AD1224" s="18" t="e">
        <f>SUMIFS([2]Plan2!$H:$H,[2]Plan2!$A:$A,$D1224,[2]Plan2!$U:$U,11)</f>
        <v>#VALUE!</v>
      </c>
      <c r="AE1224" s="18" t="e">
        <f>SUMIFS([2]Plan2!$H:$H,[2]Plan2!$A:$A,$D1224,[2]Plan2!$U:$U,12)</f>
        <v>#VALUE!</v>
      </c>
      <c r="AF1224" s="18" t="e">
        <f>SUMIFS([2]Plan2!$H:$H,[2]Plan2!$A:$A,$D1224,[2]Plan2!$U:$U,1)</f>
        <v>#VALUE!</v>
      </c>
      <c r="AG1224" s="18" t="e">
        <f>SUMIFS([2]Plan2!$H:$H,[2]Plan2!$A:$A,$D1224,[2]Plan2!$U:$U,2)</f>
        <v>#VALUE!</v>
      </c>
      <c r="AH1224" s="18" t="e">
        <f>SUMIFS([2]Plan2!$H:$H,[2]Plan2!$A:$A,$D1224,[2]Plan2!$U:$U,3)</f>
        <v>#VALUE!</v>
      </c>
      <c r="AI1224" s="18" t="e">
        <f>SUMIFS([2]Plan2!$H:$H,[2]Plan2!$A:$A,$D1224,[2]Plan2!$U:$U,4)</f>
        <v>#VALUE!</v>
      </c>
      <c r="AJ1224" s="18" t="e">
        <f>SUMIFS([2]Plan2!$H:$H,[2]Plan2!$A:$A,$D1224,[2]Plan2!$U:$U,5)</f>
        <v>#VALUE!</v>
      </c>
      <c r="AK1224" s="23" t="e">
        <f t="shared" si="153"/>
        <v>#VALUE!</v>
      </c>
      <c r="AL1224" s="23" t="e">
        <f t="shared" si="155"/>
        <v>#VALUE!</v>
      </c>
      <c r="AM1224">
        <f t="shared" si="154"/>
        <v>0</v>
      </c>
    </row>
    <row r="1225" spans="1:39" ht="15.75" x14ac:dyDescent="0.25">
      <c r="A1225" s="21"/>
      <c r="B1225" s="21" t="s">
        <v>1519</v>
      </c>
      <c r="C1225" s="21">
        <v>17164435</v>
      </c>
      <c r="D1225" s="25">
        <v>501306</v>
      </c>
      <c r="E1225" s="21" t="s">
        <v>104</v>
      </c>
      <c r="F1225" s="31" t="s">
        <v>104</v>
      </c>
      <c r="G1225" s="21" t="s">
        <v>1079</v>
      </c>
      <c r="H1225" s="21" t="s">
        <v>35</v>
      </c>
      <c r="I1225" s="25" t="s">
        <v>15</v>
      </c>
      <c r="J1225" s="21" t="s">
        <v>16</v>
      </c>
      <c r="K1225" s="21" t="s">
        <v>17</v>
      </c>
      <c r="L1225" s="20">
        <v>45560</v>
      </c>
      <c r="M1225" s="20">
        <v>45799</v>
      </c>
      <c r="N1225" s="21" t="s">
        <v>18</v>
      </c>
      <c r="O1225" s="21">
        <v>156</v>
      </c>
      <c r="P1225" s="21">
        <v>93</v>
      </c>
      <c r="Q1225" s="21">
        <v>80</v>
      </c>
      <c r="R1225" s="15">
        <f>(Q1225-P1225)/P1225</f>
        <v>-0.13978494623655913</v>
      </c>
      <c r="S1225" s="18">
        <f>IFERROR(VLOOKUP(D1225,'[1]comparativo br'!$A:$B,2,FALSE),"")</f>
        <v>0</v>
      </c>
      <c r="T1225" s="18">
        <f>IFERROR(VLOOKUP(D1225,'[1]comparativo br'!$A:$C,3,FALSE),"")</f>
        <v>0</v>
      </c>
      <c r="U1225" s="15" t="str">
        <f t="shared" si="152"/>
        <v/>
      </c>
      <c r="V1225" s="19">
        <f>IFERROR(VLOOKUP(D1225,'[1]comparativo br'!$A:$D,4,FALSE),"")</f>
        <v>39</v>
      </c>
      <c r="W1225" s="19">
        <f>IFERROR(VLOOKUP(D1225,'[1]comparativo br'!$A:$E,5,FALSE),"")</f>
        <v>17</v>
      </c>
      <c r="X1225" s="15">
        <f t="shared" si="151"/>
        <v>-0.5641025641025641</v>
      </c>
      <c r="Y1225" s="18" t="e">
        <f>SUMIFS([2]Plan2!$H:$H,[2]Plan2!$A:$A,$D1225,[2]Plan2!$U:$U,6)</f>
        <v>#VALUE!</v>
      </c>
      <c r="Z1225" s="18" t="e">
        <f>SUMIFS([2]Plan2!$H:$H,[2]Plan2!$A:$A,$D1225,[2]Plan2!$U:$U,7)</f>
        <v>#VALUE!</v>
      </c>
      <c r="AA1225" s="18" t="e">
        <f>SUMIFS([2]Plan2!$H:$H,[2]Plan2!$A:$A,$D1225,[2]Plan2!$U:$U,8)</f>
        <v>#VALUE!</v>
      </c>
      <c r="AB1225" s="18" t="e">
        <f>SUMIFS([2]Plan2!$H:$H,[2]Plan2!$A:$A,$D1225,[2]Plan2!$U:$U,9)</f>
        <v>#VALUE!</v>
      </c>
      <c r="AC1225" s="18" t="e">
        <f>SUMIFS([2]Plan2!$H:$H,[2]Plan2!$A:$A,$D1225,[2]Plan2!$U:$U,10)</f>
        <v>#VALUE!</v>
      </c>
      <c r="AD1225" s="18" t="e">
        <f>SUMIFS([2]Plan2!$H:$H,[2]Plan2!$A:$A,$D1225,[2]Plan2!$U:$U,11)</f>
        <v>#VALUE!</v>
      </c>
      <c r="AE1225" s="18" t="e">
        <f>SUMIFS([2]Plan2!$H:$H,[2]Plan2!$A:$A,$D1225,[2]Plan2!$U:$U,12)</f>
        <v>#VALUE!</v>
      </c>
      <c r="AF1225" s="18" t="e">
        <f>SUMIFS([2]Plan2!$H:$H,[2]Plan2!$A:$A,$D1225,[2]Plan2!$U:$U,1)</f>
        <v>#VALUE!</v>
      </c>
      <c r="AG1225" s="18" t="e">
        <f>SUMIFS([2]Plan2!$H:$H,[2]Plan2!$A:$A,$D1225,[2]Plan2!$U:$U,2)</f>
        <v>#VALUE!</v>
      </c>
      <c r="AH1225" s="18" t="e">
        <f>SUMIFS([2]Plan2!$H:$H,[2]Plan2!$A:$A,$D1225,[2]Plan2!$U:$U,3)</f>
        <v>#VALUE!</v>
      </c>
      <c r="AI1225" s="18" t="e">
        <f>SUMIFS([2]Plan2!$H:$H,[2]Plan2!$A:$A,$D1225,[2]Plan2!$U:$U,4)</f>
        <v>#VALUE!</v>
      </c>
      <c r="AJ1225" s="18" t="e">
        <f>SUMIFS([2]Plan2!$H:$H,[2]Plan2!$A:$A,$D1225,[2]Plan2!$U:$U,5)</f>
        <v>#VALUE!</v>
      </c>
      <c r="AK1225" s="23" t="e">
        <f t="shared" si="153"/>
        <v>#VALUE!</v>
      </c>
      <c r="AL1225" s="23" t="e">
        <f t="shared" si="155"/>
        <v>#VALUE!</v>
      </c>
      <c r="AM1225">
        <f t="shared" si="154"/>
        <v>0</v>
      </c>
    </row>
    <row r="1226" spans="1:39" ht="15.75" x14ac:dyDescent="0.25">
      <c r="A1226" s="21"/>
      <c r="B1226" s="21" t="s">
        <v>1520</v>
      </c>
      <c r="C1226" s="21">
        <v>17170150</v>
      </c>
      <c r="D1226" s="25">
        <v>191993</v>
      </c>
      <c r="E1226" s="21" t="s">
        <v>104</v>
      </c>
      <c r="F1226" s="31" t="s">
        <v>104</v>
      </c>
      <c r="G1226" s="21" t="s">
        <v>682</v>
      </c>
      <c r="H1226" s="21" t="s">
        <v>469</v>
      </c>
      <c r="I1226" s="25" t="s">
        <v>15</v>
      </c>
      <c r="J1226" s="21" t="s">
        <v>300</v>
      </c>
      <c r="K1226" s="21"/>
      <c r="L1226" s="20">
        <v>45779</v>
      </c>
      <c r="M1226" s="20">
        <v>45740</v>
      </c>
      <c r="N1226" s="21" t="s">
        <v>22</v>
      </c>
      <c r="O1226" s="21">
        <v>11</v>
      </c>
      <c r="P1226" s="21">
        <v>12</v>
      </c>
      <c r="Q1226" s="21">
        <v>1</v>
      </c>
      <c r="R1226" s="15">
        <f>(Q1226-P1226)/P1226</f>
        <v>-0.91666666666666663</v>
      </c>
      <c r="S1226" s="18">
        <f>IFERROR(VLOOKUP(D1226,'[1]comparativo br'!$A:$B,2,FALSE),"")</f>
        <v>0</v>
      </c>
      <c r="T1226" s="18">
        <f>IFERROR(VLOOKUP(D1226,'[1]comparativo br'!$A:$C,3,FALSE),"")</f>
        <v>0</v>
      </c>
      <c r="U1226" s="15" t="str">
        <f t="shared" si="152"/>
        <v/>
      </c>
      <c r="V1226" s="19">
        <f>IFERROR(VLOOKUP(D1226,'[1]comparativo br'!$A:$D,4,FALSE),"")</f>
        <v>0</v>
      </c>
      <c r="W1226" s="19">
        <f>IFERROR(VLOOKUP(D1226,'[1]comparativo br'!$A:$E,5,FALSE),"")</f>
        <v>33</v>
      </c>
      <c r="X1226" s="15" t="str">
        <f t="shared" si="151"/>
        <v/>
      </c>
      <c r="Y1226" s="18" t="e">
        <f>SUMIFS([2]Plan2!$H:$H,[2]Plan2!$A:$A,$D1226,[2]Plan2!$U:$U,6)</f>
        <v>#VALUE!</v>
      </c>
      <c r="Z1226" s="18" t="e">
        <f>SUMIFS([2]Plan2!$H:$H,[2]Plan2!$A:$A,$D1226,[2]Plan2!$U:$U,7)</f>
        <v>#VALUE!</v>
      </c>
      <c r="AA1226" s="18" t="e">
        <f>SUMIFS([2]Plan2!$H:$H,[2]Plan2!$A:$A,$D1226,[2]Plan2!$U:$U,8)</f>
        <v>#VALUE!</v>
      </c>
      <c r="AB1226" s="18" t="e">
        <f>SUMIFS([2]Plan2!$H:$H,[2]Plan2!$A:$A,$D1226,[2]Plan2!$U:$U,9)</f>
        <v>#VALUE!</v>
      </c>
      <c r="AC1226" s="18" t="e">
        <f>SUMIFS([2]Plan2!$H:$H,[2]Plan2!$A:$A,$D1226,[2]Plan2!$U:$U,10)</f>
        <v>#VALUE!</v>
      </c>
      <c r="AD1226" s="18" t="e">
        <f>SUMIFS([2]Plan2!$H:$H,[2]Plan2!$A:$A,$D1226,[2]Plan2!$U:$U,11)</f>
        <v>#VALUE!</v>
      </c>
      <c r="AE1226" s="18" t="e">
        <f>SUMIFS([2]Plan2!$H:$H,[2]Plan2!$A:$A,$D1226,[2]Plan2!$U:$U,12)</f>
        <v>#VALUE!</v>
      </c>
      <c r="AF1226" s="18" t="e">
        <f>SUMIFS([2]Plan2!$H:$H,[2]Plan2!$A:$A,$D1226,[2]Plan2!$U:$U,1)</f>
        <v>#VALUE!</v>
      </c>
      <c r="AG1226" s="18" t="e">
        <f>SUMIFS([2]Plan2!$H:$H,[2]Plan2!$A:$A,$D1226,[2]Plan2!$U:$U,2)</f>
        <v>#VALUE!</v>
      </c>
      <c r="AH1226" s="18" t="e">
        <f>SUMIFS([2]Plan2!$H:$H,[2]Plan2!$A:$A,$D1226,[2]Plan2!$U:$U,3)</f>
        <v>#VALUE!</v>
      </c>
      <c r="AI1226" s="18" t="e">
        <f>SUMIFS([2]Plan2!$H:$H,[2]Plan2!$A:$A,$D1226,[2]Plan2!$U:$U,4)</f>
        <v>#VALUE!</v>
      </c>
      <c r="AJ1226" s="18" t="e">
        <f>SUMIFS([2]Plan2!$H:$H,[2]Plan2!$A:$A,$D1226,[2]Plan2!$U:$U,5)</f>
        <v>#VALUE!</v>
      </c>
      <c r="AK1226" s="23" t="e">
        <f t="shared" si="153"/>
        <v>#VALUE!</v>
      </c>
      <c r="AL1226" s="23" t="e">
        <f t="shared" si="155"/>
        <v>#VALUE!</v>
      </c>
      <c r="AM1226">
        <f t="shared" si="154"/>
        <v>0</v>
      </c>
    </row>
    <row r="1227" spans="1:39" ht="15.75" x14ac:dyDescent="0.25">
      <c r="A1227" s="21"/>
      <c r="B1227" s="21" t="s">
        <v>1519</v>
      </c>
      <c r="C1227" s="21">
        <v>17172603</v>
      </c>
      <c r="D1227" s="25">
        <v>194256</v>
      </c>
      <c r="E1227" s="21" t="s">
        <v>12</v>
      </c>
      <c r="F1227" s="31" t="s">
        <v>12</v>
      </c>
      <c r="G1227" s="21" t="s">
        <v>1489</v>
      </c>
      <c r="H1227" s="21" t="s">
        <v>279</v>
      </c>
      <c r="I1227" s="25" t="s">
        <v>170</v>
      </c>
      <c r="J1227" s="21" t="s">
        <v>41</v>
      </c>
      <c r="K1227" s="21" t="s">
        <v>42</v>
      </c>
      <c r="L1227" s="20">
        <v>45212</v>
      </c>
      <c r="M1227" s="20"/>
      <c r="N1227" s="21" t="s">
        <v>53</v>
      </c>
      <c r="O1227" s="21"/>
      <c r="P1227" s="21"/>
      <c r="Q1227" s="21"/>
      <c r="R1227" s="28"/>
      <c r="S1227" s="18" t="str">
        <f>IFERROR(VLOOKUP(D1227,'[1]comparativo br'!$A:$B,2,FALSE),"")</f>
        <v/>
      </c>
      <c r="T1227" s="18" t="str">
        <f>IFERROR(VLOOKUP(D1227,'[1]comparativo br'!$A:$C,3,FALSE),"")</f>
        <v/>
      </c>
      <c r="U1227" s="15" t="str">
        <f t="shared" si="152"/>
        <v/>
      </c>
      <c r="V1227" s="19" t="str">
        <f>IFERROR(VLOOKUP(D1227,'[1]comparativo br'!$A:$D,4,FALSE),"")</f>
        <v/>
      </c>
      <c r="W1227" s="19" t="str">
        <f>IFERROR(VLOOKUP(D1227,'[1]comparativo br'!$A:$E,5,FALSE),"")</f>
        <v/>
      </c>
      <c r="X1227" s="15" t="str">
        <f t="shared" ref="X1227:X1290" si="158">IFERROR((W1227-V1227)/V1227,"")</f>
        <v/>
      </c>
      <c r="Y1227" s="18" t="e">
        <f>SUMIFS([2]Plan2!$H:$H,[2]Plan2!$A:$A,$D1227,[2]Plan2!$U:$U,6)</f>
        <v>#VALUE!</v>
      </c>
      <c r="Z1227" s="18" t="e">
        <f>SUMIFS([2]Plan2!$H:$H,[2]Plan2!$A:$A,$D1227,[2]Plan2!$U:$U,7)</f>
        <v>#VALUE!</v>
      </c>
      <c r="AA1227" s="18" t="e">
        <f>SUMIFS([2]Plan2!$H:$H,[2]Plan2!$A:$A,$D1227,[2]Plan2!$U:$U,8)</f>
        <v>#VALUE!</v>
      </c>
      <c r="AB1227" s="18" t="e">
        <f>SUMIFS([2]Plan2!$H:$H,[2]Plan2!$A:$A,$D1227,[2]Plan2!$U:$U,9)</f>
        <v>#VALUE!</v>
      </c>
      <c r="AC1227" s="18" t="e">
        <f>SUMIFS([2]Plan2!$H:$H,[2]Plan2!$A:$A,$D1227,[2]Plan2!$U:$U,10)</f>
        <v>#VALUE!</v>
      </c>
      <c r="AD1227" s="18" t="e">
        <f>SUMIFS([2]Plan2!$H:$H,[2]Plan2!$A:$A,$D1227,[2]Plan2!$U:$U,11)</f>
        <v>#VALUE!</v>
      </c>
      <c r="AE1227" s="18" t="e">
        <f>SUMIFS([2]Plan2!$H:$H,[2]Plan2!$A:$A,$D1227,[2]Plan2!$U:$U,12)</f>
        <v>#VALUE!</v>
      </c>
      <c r="AF1227" s="18" t="e">
        <f>SUMIFS([2]Plan2!$H:$H,[2]Plan2!$A:$A,$D1227,[2]Plan2!$U:$U,1)</f>
        <v>#VALUE!</v>
      </c>
      <c r="AG1227" s="18" t="e">
        <f>SUMIFS([2]Plan2!$H:$H,[2]Plan2!$A:$A,$D1227,[2]Plan2!$U:$U,2)</f>
        <v>#VALUE!</v>
      </c>
      <c r="AH1227" s="18" t="e">
        <f>SUMIFS([2]Plan2!$H:$H,[2]Plan2!$A:$A,$D1227,[2]Plan2!$U:$U,3)</f>
        <v>#VALUE!</v>
      </c>
      <c r="AI1227" s="18" t="e">
        <f>SUMIFS([2]Plan2!$H:$H,[2]Plan2!$A:$A,$D1227,[2]Plan2!$U:$U,4)</f>
        <v>#VALUE!</v>
      </c>
      <c r="AJ1227" s="18" t="e">
        <f>SUMIFS([2]Plan2!$H:$H,[2]Plan2!$A:$A,$D1227,[2]Plan2!$U:$U,5)</f>
        <v>#VALUE!</v>
      </c>
      <c r="AK1227" s="23" t="e">
        <f t="shared" si="153"/>
        <v>#VALUE!</v>
      </c>
      <c r="AL1227" s="23" t="e">
        <f t="shared" si="155"/>
        <v>#VALUE!</v>
      </c>
      <c r="AM1227">
        <f t="shared" si="154"/>
        <v>0</v>
      </c>
    </row>
    <row r="1228" spans="1:39" ht="15.75" x14ac:dyDescent="0.25">
      <c r="A1228" s="21"/>
      <c r="B1228" s="21" t="s">
        <v>1520</v>
      </c>
      <c r="C1228" s="21">
        <v>17183633</v>
      </c>
      <c r="D1228" s="25" t="s">
        <v>2152</v>
      </c>
      <c r="E1228" s="21" t="s">
        <v>12</v>
      </c>
      <c r="F1228" s="31" t="s">
        <v>12</v>
      </c>
      <c r="G1228" s="21" t="s">
        <v>2153</v>
      </c>
      <c r="H1228" s="21" t="s">
        <v>902</v>
      </c>
      <c r="I1228" s="25" t="s">
        <v>15</v>
      </c>
      <c r="J1228" s="21" t="s">
        <v>85</v>
      </c>
      <c r="K1228" s="21" t="s">
        <v>306</v>
      </c>
      <c r="L1228" s="20">
        <v>45663</v>
      </c>
      <c r="M1228" s="20">
        <v>45672</v>
      </c>
      <c r="N1228" s="21" t="s">
        <v>22</v>
      </c>
      <c r="O1228" s="21">
        <v>0</v>
      </c>
      <c r="P1228" s="21">
        <v>0</v>
      </c>
      <c r="Q1228" s="21">
        <v>1</v>
      </c>
      <c r="R1228" s="15">
        <v>1</v>
      </c>
      <c r="S1228" s="18" t="str">
        <f>IFERROR(VLOOKUP(D1228,'[1]comparativo br'!$A:$B,2,FALSE),"")</f>
        <v/>
      </c>
      <c r="T1228" s="18" t="str">
        <f>IFERROR(VLOOKUP(D1228,'[1]comparativo br'!$A:$C,3,FALSE),"")</f>
        <v/>
      </c>
      <c r="U1228" s="15" t="str">
        <f t="shared" ref="U1228:U1291" si="159">IFERROR((T1228-S1228)/S1228,"")</f>
        <v/>
      </c>
      <c r="V1228" s="19" t="str">
        <f>IFERROR(VLOOKUP(D1228,'[1]comparativo br'!$A:$D,4,FALSE),"")</f>
        <v/>
      </c>
      <c r="W1228" s="19" t="str">
        <f>IFERROR(VLOOKUP(D1228,'[1]comparativo br'!$A:$E,5,FALSE),"")</f>
        <v/>
      </c>
      <c r="X1228" s="15" t="str">
        <f t="shared" si="158"/>
        <v/>
      </c>
      <c r="Y1228" s="18" t="e">
        <f>SUMIFS([2]Plan2!$H:$H,[2]Plan2!$A:$A,$D1228,[2]Plan2!$U:$U,6)</f>
        <v>#VALUE!</v>
      </c>
      <c r="Z1228" s="18" t="e">
        <f>SUMIFS([2]Plan2!$H:$H,[2]Plan2!$A:$A,$D1228,[2]Plan2!$U:$U,7)</f>
        <v>#VALUE!</v>
      </c>
      <c r="AA1228" s="18" t="e">
        <f>SUMIFS([2]Plan2!$H:$H,[2]Plan2!$A:$A,$D1228,[2]Plan2!$U:$U,8)</f>
        <v>#VALUE!</v>
      </c>
      <c r="AB1228" s="18" t="e">
        <f>SUMIFS([2]Plan2!$H:$H,[2]Plan2!$A:$A,$D1228,[2]Plan2!$U:$U,9)</f>
        <v>#VALUE!</v>
      </c>
      <c r="AC1228" s="18" t="e">
        <f>SUMIFS([2]Plan2!$H:$H,[2]Plan2!$A:$A,$D1228,[2]Plan2!$U:$U,10)</f>
        <v>#VALUE!</v>
      </c>
      <c r="AD1228" s="18" t="e">
        <f>SUMIFS([2]Plan2!$H:$H,[2]Plan2!$A:$A,$D1228,[2]Plan2!$U:$U,11)</f>
        <v>#VALUE!</v>
      </c>
      <c r="AE1228" s="18" t="e">
        <f>SUMIFS([2]Plan2!$H:$H,[2]Plan2!$A:$A,$D1228,[2]Plan2!$U:$U,12)</f>
        <v>#VALUE!</v>
      </c>
      <c r="AF1228" s="18" t="e">
        <f>SUMIFS([2]Plan2!$H:$H,[2]Plan2!$A:$A,$D1228,[2]Plan2!$U:$U,1)</f>
        <v>#VALUE!</v>
      </c>
      <c r="AG1228" s="18" t="e">
        <f>SUMIFS([2]Plan2!$H:$H,[2]Plan2!$A:$A,$D1228,[2]Plan2!$U:$U,2)</f>
        <v>#VALUE!</v>
      </c>
      <c r="AH1228" s="18" t="e">
        <f>SUMIFS([2]Plan2!$H:$H,[2]Plan2!$A:$A,$D1228,[2]Plan2!$U:$U,3)</f>
        <v>#VALUE!</v>
      </c>
      <c r="AI1228" s="18" t="e">
        <f>SUMIFS([2]Plan2!$H:$H,[2]Plan2!$A:$A,$D1228,[2]Plan2!$U:$U,4)</f>
        <v>#VALUE!</v>
      </c>
      <c r="AJ1228" s="18" t="e">
        <f>SUMIFS([2]Plan2!$H:$H,[2]Plan2!$A:$A,$D1228,[2]Plan2!$U:$U,5)</f>
        <v>#VALUE!</v>
      </c>
      <c r="AK1228" s="23" t="e">
        <f t="shared" ref="AK1228:AK1291" si="160">SUM(Y1228:AJ1228)</f>
        <v>#VALUE!</v>
      </c>
      <c r="AL1228" s="23" t="e">
        <f t="shared" si="155"/>
        <v>#VALUE!</v>
      </c>
      <c r="AM1228">
        <f t="shared" si="154"/>
        <v>0</v>
      </c>
    </row>
    <row r="1229" spans="1:39" ht="15.75" x14ac:dyDescent="0.25">
      <c r="A1229" s="21"/>
      <c r="B1229" s="21" t="s">
        <v>1520</v>
      </c>
      <c r="C1229" s="21">
        <v>17185786</v>
      </c>
      <c r="D1229" s="25" t="s">
        <v>2349</v>
      </c>
      <c r="E1229" s="21" t="s">
        <v>12</v>
      </c>
      <c r="F1229" s="31" t="s">
        <v>12</v>
      </c>
      <c r="G1229" s="21" t="s">
        <v>101</v>
      </c>
      <c r="H1229" s="21" t="s">
        <v>1697</v>
      </c>
      <c r="I1229" s="25" t="s">
        <v>15</v>
      </c>
      <c r="J1229" s="21" t="s">
        <v>16</v>
      </c>
      <c r="K1229" s="21" t="s">
        <v>17</v>
      </c>
      <c r="L1229" s="20">
        <v>45755</v>
      </c>
      <c r="M1229" s="20"/>
      <c r="N1229" s="21" t="s">
        <v>18</v>
      </c>
      <c r="O1229" s="21"/>
      <c r="P1229" s="21"/>
      <c r="Q1229" s="21"/>
      <c r="R1229" s="28"/>
      <c r="S1229" s="18">
        <f>IFERROR(VLOOKUP(D1229,'[1]comparativo br'!$A:$B,2,FALSE),"")</f>
        <v>11220</v>
      </c>
      <c r="T1229" s="18">
        <f>IFERROR(VLOOKUP(D1229,'[1]comparativo br'!$A:$C,3,FALSE),"")</f>
        <v>0</v>
      </c>
      <c r="U1229" s="15">
        <f t="shared" si="159"/>
        <v>-1</v>
      </c>
      <c r="V1229" s="19">
        <f>IFERROR(VLOOKUP(D1229,'[1]comparativo br'!$A:$D,4,FALSE),"")</f>
        <v>31</v>
      </c>
      <c r="W1229" s="19">
        <f>IFERROR(VLOOKUP(D1229,'[1]comparativo br'!$A:$E,5,FALSE),"")</f>
        <v>0</v>
      </c>
      <c r="X1229" s="15">
        <f t="shared" si="158"/>
        <v>-1</v>
      </c>
      <c r="Y1229" s="18" t="e">
        <f>SUMIFS([2]Plan2!$H:$H,[2]Plan2!$A:$A,$D1229,[2]Plan2!$U:$U,6)</f>
        <v>#VALUE!</v>
      </c>
      <c r="Z1229" s="18" t="e">
        <f>SUMIFS([2]Plan2!$H:$H,[2]Plan2!$A:$A,$D1229,[2]Plan2!$U:$U,7)</f>
        <v>#VALUE!</v>
      </c>
      <c r="AA1229" s="18" t="e">
        <f>SUMIFS([2]Plan2!$H:$H,[2]Plan2!$A:$A,$D1229,[2]Plan2!$U:$U,8)</f>
        <v>#VALUE!</v>
      </c>
      <c r="AB1229" s="18" t="e">
        <f>SUMIFS([2]Plan2!$H:$H,[2]Plan2!$A:$A,$D1229,[2]Plan2!$U:$U,9)</f>
        <v>#VALUE!</v>
      </c>
      <c r="AC1229" s="18" t="e">
        <f>SUMIFS([2]Plan2!$H:$H,[2]Plan2!$A:$A,$D1229,[2]Plan2!$U:$U,10)</f>
        <v>#VALUE!</v>
      </c>
      <c r="AD1229" s="18" t="e">
        <f>SUMIFS([2]Plan2!$H:$H,[2]Plan2!$A:$A,$D1229,[2]Plan2!$U:$U,11)</f>
        <v>#VALUE!</v>
      </c>
      <c r="AE1229" s="18" t="e">
        <f>SUMIFS([2]Plan2!$H:$H,[2]Plan2!$A:$A,$D1229,[2]Plan2!$U:$U,12)</f>
        <v>#VALUE!</v>
      </c>
      <c r="AF1229" s="18" t="e">
        <f>SUMIFS([2]Plan2!$H:$H,[2]Plan2!$A:$A,$D1229,[2]Plan2!$U:$U,1)</f>
        <v>#VALUE!</v>
      </c>
      <c r="AG1229" s="18" t="e">
        <f>SUMIFS([2]Plan2!$H:$H,[2]Plan2!$A:$A,$D1229,[2]Plan2!$U:$U,2)</f>
        <v>#VALUE!</v>
      </c>
      <c r="AH1229" s="18" t="e">
        <f>SUMIFS([2]Plan2!$H:$H,[2]Plan2!$A:$A,$D1229,[2]Plan2!$U:$U,3)</f>
        <v>#VALUE!</v>
      </c>
      <c r="AI1229" s="18" t="e">
        <f>SUMIFS([2]Plan2!$H:$H,[2]Plan2!$A:$A,$D1229,[2]Plan2!$U:$U,4)</f>
        <v>#VALUE!</v>
      </c>
      <c r="AJ1229" s="18" t="e">
        <f>SUMIFS([2]Plan2!$H:$H,[2]Plan2!$A:$A,$D1229,[2]Plan2!$U:$U,5)</f>
        <v>#VALUE!</v>
      </c>
      <c r="AK1229" s="23" t="e">
        <f t="shared" si="160"/>
        <v>#VALUE!</v>
      </c>
      <c r="AL1229" s="23" t="e">
        <f t="shared" si="155"/>
        <v>#VALUE!</v>
      </c>
      <c r="AM1229">
        <f t="shared" ref="AM1229:AM1292" si="161">COUNTIF(Y1229:AJ1229,"&gt;1")</f>
        <v>0</v>
      </c>
    </row>
    <row r="1230" spans="1:39" ht="15.75" x14ac:dyDescent="0.25">
      <c r="A1230" s="21"/>
      <c r="B1230" s="21" t="s">
        <v>1520</v>
      </c>
      <c r="C1230" s="21">
        <v>17185786</v>
      </c>
      <c r="D1230" s="25" t="s">
        <v>2418</v>
      </c>
      <c r="E1230" s="21" t="s">
        <v>12</v>
      </c>
      <c r="F1230" s="31" t="s">
        <v>2488</v>
      </c>
      <c r="G1230" s="21" t="s">
        <v>101</v>
      </c>
      <c r="H1230" s="21" t="s">
        <v>81</v>
      </c>
      <c r="I1230" s="25" t="s">
        <v>15</v>
      </c>
      <c r="J1230" s="21" t="s">
        <v>16</v>
      </c>
      <c r="K1230" s="21" t="s">
        <v>17</v>
      </c>
      <c r="L1230" s="20">
        <v>45798</v>
      </c>
      <c r="M1230" s="20"/>
      <c r="N1230" s="21" t="s">
        <v>18</v>
      </c>
      <c r="O1230" s="21"/>
      <c r="P1230" s="21"/>
      <c r="Q1230" s="21"/>
      <c r="R1230" s="28"/>
      <c r="S1230" s="18">
        <f>IFERROR(VLOOKUP(D1230,'[1]comparativo br'!$A:$B,2,FALSE),"")</f>
        <v>4380</v>
      </c>
      <c r="T1230" s="18">
        <f>IFERROR(VLOOKUP(D1230,'[1]comparativo br'!$A:$C,3,FALSE),"")</f>
        <v>0</v>
      </c>
      <c r="U1230" s="15">
        <f t="shared" si="159"/>
        <v>-1</v>
      </c>
      <c r="V1230" s="19">
        <f>IFERROR(VLOOKUP(D1230,'[1]comparativo br'!$A:$D,4,FALSE),"")</f>
        <v>1</v>
      </c>
      <c r="W1230" s="19">
        <f>IFERROR(VLOOKUP(D1230,'[1]comparativo br'!$A:$E,5,FALSE),"")</f>
        <v>34</v>
      </c>
      <c r="X1230" s="15">
        <f t="shared" si="158"/>
        <v>33</v>
      </c>
      <c r="Y1230" s="18" t="e">
        <f>SUMIFS([2]Plan2!$H:$H,[2]Plan2!$A:$A,$D1230,[2]Plan2!$U:$U,6)</f>
        <v>#VALUE!</v>
      </c>
      <c r="Z1230" s="18" t="e">
        <f>SUMIFS([2]Plan2!$H:$H,[2]Plan2!$A:$A,$D1230,[2]Plan2!$U:$U,7)</f>
        <v>#VALUE!</v>
      </c>
      <c r="AA1230" s="18" t="e">
        <f>SUMIFS([2]Plan2!$H:$H,[2]Plan2!$A:$A,$D1230,[2]Plan2!$U:$U,8)</f>
        <v>#VALUE!</v>
      </c>
      <c r="AB1230" s="18" t="e">
        <f>SUMIFS([2]Plan2!$H:$H,[2]Plan2!$A:$A,$D1230,[2]Plan2!$U:$U,9)</f>
        <v>#VALUE!</v>
      </c>
      <c r="AC1230" s="18" t="e">
        <f>SUMIFS([2]Plan2!$H:$H,[2]Plan2!$A:$A,$D1230,[2]Plan2!$U:$U,10)</f>
        <v>#VALUE!</v>
      </c>
      <c r="AD1230" s="18" t="e">
        <f>SUMIFS([2]Plan2!$H:$H,[2]Plan2!$A:$A,$D1230,[2]Plan2!$U:$U,11)</f>
        <v>#VALUE!</v>
      </c>
      <c r="AE1230" s="18" t="e">
        <f>SUMIFS([2]Plan2!$H:$H,[2]Plan2!$A:$A,$D1230,[2]Plan2!$U:$U,12)</f>
        <v>#VALUE!</v>
      </c>
      <c r="AF1230" s="18" t="e">
        <f>SUMIFS([2]Plan2!$H:$H,[2]Plan2!$A:$A,$D1230,[2]Plan2!$U:$U,1)</f>
        <v>#VALUE!</v>
      </c>
      <c r="AG1230" s="18" t="e">
        <f>SUMIFS([2]Plan2!$H:$H,[2]Plan2!$A:$A,$D1230,[2]Plan2!$U:$U,2)</f>
        <v>#VALUE!</v>
      </c>
      <c r="AH1230" s="18" t="e">
        <f>SUMIFS([2]Plan2!$H:$H,[2]Plan2!$A:$A,$D1230,[2]Plan2!$U:$U,3)</f>
        <v>#VALUE!</v>
      </c>
      <c r="AI1230" s="18" t="e">
        <f>SUMIFS([2]Plan2!$H:$H,[2]Plan2!$A:$A,$D1230,[2]Plan2!$U:$U,4)</f>
        <v>#VALUE!</v>
      </c>
      <c r="AJ1230" s="18" t="e">
        <f>SUMIFS([2]Plan2!$H:$H,[2]Plan2!$A:$A,$D1230,[2]Plan2!$U:$U,5)</f>
        <v>#VALUE!</v>
      </c>
      <c r="AK1230" s="23" t="e">
        <f t="shared" si="160"/>
        <v>#VALUE!</v>
      </c>
      <c r="AL1230" s="23" t="e">
        <f t="shared" si="155"/>
        <v>#VALUE!</v>
      </c>
      <c r="AM1230">
        <f t="shared" si="161"/>
        <v>0</v>
      </c>
    </row>
    <row r="1231" spans="1:39" ht="15.75" x14ac:dyDescent="0.25">
      <c r="A1231" s="21"/>
      <c r="B1231" s="21" t="s">
        <v>1519</v>
      </c>
      <c r="C1231" s="21">
        <v>17185786</v>
      </c>
      <c r="D1231" s="25">
        <v>191178</v>
      </c>
      <c r="E1231" s="21" t="s">
        <v>12</v>
      </c>
      <c r="F1231" s="31" t="s">
        <v>12</v>
      </c>
      <c r="G1231" s="21" t="s">
        <v>101</v>
      </c>
      <c r="H1231" s="21" t="s">
        <v>276</v>
      </c>
      <c r="I1231" s="25" t="s">
        <v>15</v>
      </c>
      <c r="J1231" s="21" t="s">
        <v>16</v>
      </c>
      <c r="K1231" s="21" t="s">
        <v>17</v>
      </c>
      <c r="L1231" s="20">
        <v>43762</v>
      </c>
      <c r="M1231" s="20">
        <v>43983</v>
      </c>
      <c r="N1231" s="21" t="s">
        <v>53</v>
      </c>
      <c r="O1231" s="21">
        <v>4</v>
      </c>
      <c r="P1231" s="21">
        <v>0</v>
      </c>
      <c r="Q1231" s="21">
        <v>0</v>
      </c>
      <c r="R1231" s="28"/>
      <c r="S1231" s="18" t="str">
        <f>IFERROR(VLOOKUP(D1231,'[1]comparativo br'!$A:$B,2,FALSE),"")</f>
        <v/>
      </c>
      <c r="T1231" s="18" t="str">
        <f>IFERROR(VLOOKUP(D1231,'[1]comparativo br'!$A:$C,3,FALSE),"")</f>
        <v/>
      </c>
      <c r="U1231" s="15" t="str">
        <f t="shared" si="159"/>
        <v/>
      </c>
      <c r="V1231" s="19" t="str">
        <f>IFERROR(VLOOKUP(D1231,'[1]comparativo br'!$A:$D,4,FALSE),"")</f>
        <v/>
      </c>
      <c r="W1231" s="19" t="str">
        <f>IFERROR(VLOOKUP(D1231,'[1]comparativo br'!$A:$E,5,FALSE),"")</f>
        <v/>
      </c>
      <c r="X1231" s="15" t="str">
        <f t="shared" si="158"/>
        <v/>
      </c>
      <c r="Y1231" s="18" t="e">
        <f>SUMIFS([2]Plan2!$H:$H,[2]Plan2!$A:$A,$D1231,[2]Plan2!$U:$U,6)</f>
        <v>#VALUE!</v>
      </c>
      <c r="Z1231" s="18" t="e">
        <f>SUMIFS([2]Plan2!$H:$H,[2]Plan2!$A:$A,$D1231,[2]Plan2!$U:$U,7)</f>
        <v>#VALUE!</v>
      </c>
      <c r="AA1231" s="18" t="e">
        <f>SUMIFS([2]Plan2!$H:$H,[2]Plan2!$A:$A,$D1231,[2]Plan2!$U:$U,8)</f>
        <v>#VALUE!</v>
      </c>
      <c r="AB1231" s="18" t="e">
        <f>SUMIFS([2]Plan2!$H:$H,[2]Plan2!$A:$A,$D1231,[2]Plan2!$U:$U,9)</f>
        <v>#VALUE!</v>
      </c>
      <c r="AC1231" s="18" t="e">
        <f>SUMIFS([2]Plan2!$H:$H,[2]Plan2!$A:$A,$D1231,[2]Plan2!$U:$U,10)</f>
        <v>#VALUE!</v>
      </c>
      <c r="AD1231" s="18" t="e">
        <f>SUMIFS([2]Plan2!$H:$H,[2]Plan2!$A:$A,$D1231,[2]Plan2!$U:$U,11)</f>
        <v>#VALUE!</v>
      </c>
      <c r="AE1231" s="18" t="e">
        <f>SUMIFS([2]Plan2!$H:$H,[2]Plan2!$A:$A,$D1231,[2]Plan2!$U:$U,12)</f>
        <v>#VALUE!</v>
      </c>
      <c r="AF1231" s="18" t="e">
        <f>SUMIFS([2]Plan2!$H:$H,[2]Plan2!$A:$A,$D1231,[2]Plan2!$U:$U,1)</f>
        <v>#VALUE!</v>
      </c>
      <c r="AG1231" s="18" t="e">
        <f>SUMIFS([2]Plan2!$H:$H,[2]Plan2!$A:$A,$D1231,[2]Plan2!$U:$U,2)</f>
        <v>#VALUE!</v>
      </c>
      <c r="AH1231" s="18" t="e">
        <f>SUMIFS([2]Plan2!$H:$H,[2]Plan2!$A:$A,$D1231,[2]Plan2!$U:$U,3)</f>
        <v>#VALUE!</v>
      </c>
      <c r="AI1231" s="18" t="e">
        <f>SUMIFS([2]Plan2!$H:$H,[2]Plan2!$A:$A,$D1231,[2]Plan2!$U:$U,4)</f>
        <v>#VALUE!</v>
      </c>
      <c r="AJ1231" s="18" t="e">
        <f>SUMIFS([2]Plan2!$H:$H,[2]Plan2!$A:$A,$D1231,[2]Plan2!$U:$U,5)</f>
        <v>#VALUE!</v>
      </c>
      <c r="AK1231" s="23" t="e">
        <f t="shared" si="160"/>
        <v>#VALUE!</v>
      </c>
      <c r="AL1231" s="23" t="e">
        <f t="shared" si="155"/>
        <v>#VALUE!</v>
      </c>
      <c r="AM1231">
        <f t="shared" si="161"/>
        <v>0</v>
      </c>
    </row>
    <row r="1232" spans="1:39" ht="15.75" x14ac:dyDescent="0.25">
      <c r="A1232" s="21"/>
      <c r="B1232" s="21" t="s">
        <v>1520</v>
      </c>
      <c r="C1232" s="21">
        <v>17185786</v>
      </c>
      <c r="D1232" s="25">
        <v>192082</v>
      </c>
      <c r="E1232" s="21" t="s">
        <v>12</v>
      </c>
      <c r="F1232" s="31" t="s">
        <v>2489</v>
      </c>
      <c r="G1232" s="21" t="s">
        <v>101</v>
      </c>
      <c r="H1232" s="21" t="s">
        <v>698</v>
      </c>
      <c r="I1232" s="25" t="s">
        <v>132</v>
      </c>
      <c r="J1232" s="21" t="s">
        <v>16</v>
      </c>
      <c r="K1232" s="21" t="s">
        <v>17</v>
      </c>
      <c r="L1232" s="20">
        <v>44271</v>
      </c>
      <c r="M1232" s="20">
        <v>44355</v>
      </c>
      <c r="N1232" s="21" t="s">
        <v>53</v>
      </c>
      <c r="O1232" s="21">
        <v>1</v>
      </c>
      <c r="P1232" s="21">
        <v>0</v>
      </c>
      <c r="Q1232" s="21">
        <v>0</v>
      </c>
      <c r="R1232" s="28"/>
      <c r="S1232" s="18" t="str">
        <f>IFERROR(VLOOKUP(D1232,'[1]comparativo br'!$A:$B,2,FALSE),"")</f>
        <v/>
      </c>
      <c r="T1232" s="18" t="str">
        <f>IFERROR(VLOOKUP(D1232,'[1]comparativo br'!$A:$C,3,FALSE),"")</f>
        <v/>
      </c>
      <c r="U1232" s="15" t="str">
        <f t="shared" si="159"/>
        <v/>
      </c>
      <c r="V1232" s="19" t="str">
        <f>IFERROR(VLOOKUP(D1232,'[1]comparativo br'!$A:$D,4,FALSE),"")</f>
        <v/>
      </c>
      <c r="W1232" s="19" t="str">
        <f>IFERROR(VLOOKUP(D1232,'[1]comparativo br'!$A:$E,5,FALSE),"")</f>
        <v/>
      </c>
      <c r="X1232" s="15" t="str">
        <f t="shared" si="158"/>
        <v/>
      </c>
      <c r="Y1232" s="18" t="e">
        <f>SUMIFS([2]Plan2!$H:$H,[2]Plan2!$A:$A,$D1232,[2]Plan2!$U:$U,6)</f>
        <v>#VALUE!</v>
      </c>
      <c r="Z1232" s="18" t="e">
        <f>SUMIFS([2]Plan2!$H:$H,[2]Plan2!$A:$A,$D1232,[2]Plan2!$U:$U,7)</f>
        <v>#VALUE!</v>
      </c>
      <c r="AA1232" s="18" t="e">
        <f>SUMIFS([2]Plan2!$H:$H,[2]Plan2!$A:$A,$D1232,[2]Plan2!$U:$U,8)</f>
        <v>#VALUE!</v>
      </c>
      <c r="AB1232" s="18" t="e">
        <f>SUMIFS([2]Plan2!$H:$H,[2]Plan2!$A:$A,$D1232,[2]Plan2!$U:$U,9)</f>
        <v>#VALUE!</v>
      </c>
      <c r="AC1232" s="18" t="e">
        <f>SUMIFS([2]Plan2!$H:$H,[2]Plan2!$A:$A,$D1232,[2]Plan2!$U:$U,10)</f>
        <v>#VALUE!</v>
      </c>
      <c r="AD1232" s="18" t="e">
        <f>SUMIFS([2]Plan2!$H:$H,[2]Plan2!$A:$A,$D1232,[2]Plan2!$U:$U,11)</f>
        <v>#VALUE!</v>
      </c>
      <c r="AE1232" s="18" t="e">
        <f>SUMIFS([2]Plan2!$H:$H,[2]Plan2!$A:$A,$D1232,[2]Plan2!$U:$U,12)</f>
        <v>#VALUE!</v>
      </c>
      <c r="AF1232" s="18" t="e">
        <f>SUMIFS([2]Plan2!$H:$H,[2]Plan2!$A:$A,$D1232,[2]Plan2!$U:$U,1)</f>
        <v>#VALUE!</v>
      </c>
      <c r="AG1232" s="18" t="e">
        <f>SUMIFS([2]Plan2!$H:$H,[2]Plan2!$A:$A,$D1232,[2]Plan2!$U:$U,2)</f>
        <v>#VALUE!</v>
      </c>
      <c r="AH1232" s="18" t="e">
        <f>SUMIFS([2]Plan2!$H:$H,[2]Plan2!$A:$A,$D1232,[2]Plan2!$U:$U,3)</f>
        <v>#VALUE!</v>
      </c>
      <c r="AI1232" s="18" t="e">
        <f>SUMIFS([2]Plan2!$H:$H,[2]Plan2!$A:$A,$D1232,[2]Plan2!$U:$U,4)</f>
        <v>#VALUE!</v>
      </c>
      <c r="AJ1232" s="18" t="e">
        <f>SUMIFS([2]Plan2!$H:$H,[2]Plan2!$A:$A,$D1232,[2]Plan2!$U:$U,5)</f>
        <v>#VALUE!</v>
      </c>
      <c r="AK1232" s="23" t="e">
        <f t="shared" si="160"/>
        <v>#VALUE!</v>
      </c>
      <c r="AL1232" s="23" t="e">
        <f t="shared" si="155"/>
        <v>#VALUE!</v>
      </c>
      <c r="AM1232">
        <f t="shared" si="161"/>
        <v>0</v>
      </c>
    </row>
    <row r="1233" spans="1:39" ht="15.75" x14ac:dyDescent="0.25">
      <c r="A1233" s="21"/>
      <c r="B1233" s="21" t="s">
        <v>1519</v>
      </c>
      <c r="C1233" s="21">
        <v>17185786</v>
      </c>
      <c r="D1233" s="25">
        <v>194014</v>
      </c>
      <c r="E1233" s="21" t="s">
        <v>12</v>
      </c>
      <c r="F1233" s="31" t="s">
        <v>2489</v>
      </c>
      <c r="G1233" s="21" t="s">
        <v>101</v>
      </c>
      <c r="H1233" s="21" t="s">
        <v>1069</v>
      </c>
      <c r="I1233" s="25" t="s">
        <v>132</v>
      </c>
      <c r="J1233" s="21" t="s">
        <v>16</v>
      </c>
      <c r="K1233" s="21" t="s">
        <v>17</v>
      </c>
      <c r="L1233" s="20">
        <v>45614</v>
      </c>
      <c r="M1233" s="20">
        <v>45706</v>
      </c>
      <c r="N1233" s="21" t="s">
        <v>53</v>
      </c>
      <c r="O1233" s="21">
        <v>22</v>
      </c>
      <c r="P1233" s="21">
        <v>0</v>
      </c>
      <c r="Q1233" s="21">
        <v>39</v>
      </c>
      <c r="R1233" s="15">
        <v>1</v>
      </c>
      <c r="S1233" s="18">
        <f>IFERROR(VLOOKUP(D1233,'[1]comparativo br'!$A:$B,2,FALSE),"")</f>
        <v>13998</v>
      </c>
      <c r="T1233" s="18">
        <f>IFERROR(VLOOKUP(D1233,'[1]comparativo br'!$A:$C,3,FALSE),"")</f>
        <v>0</v>
      </c>
      <c r="U1233" s="15">
        <f t="shared" si="159"/>
        <v>-1</v>
      </c>
      <c r="V1233" s="19">
        <f>IFERROR(VLOOKUP(D1233,'[1]comparativo br'!$A:$D,4,FALSE),"")</f>
        <v>0</v>
      </c>
      <c r="W1233" s="19">
        <f>IFERROR(VLOOKUP(D1233,'[1]comparativo br'!$A:$E,5,FALSE),"")</f>
        <v>13</v>
      </c>
      <c r="X1233" s="15" t="str">
        <f t="shared" si="158"/>
        <v/>
      </c>
      <c r="Y1233" s="18" t="e">
        <f>SUMIFS([2]Plan2!$H:$H,[2]Plan2!$A:$A,$D1233,[2]Plan2!$U:$U,6)</f>
        <v>#VALUE!</v>
      </c>
      <c r="Z1233" s="18" t="e">
        <f>SUMIFS([2]Plan2!$H:$H,[2]Plan2!$A:$A,$D1233,[2]Plan2!$U:$U,7)</f>
        <v>#VALUE!</v>
      </c>
      <c r="AA1233" s="18" t="e">
        <f>SUMIFS([2]Plan2!$H:$H,[2]Plan2!$A:$A,$D1233,[2]Plan2!$U:$U,8)</f>
        <v>#VALUE!</v>
      </c>
      <c r="AB1233" s="18" t="e">
        <f>SUMIFS([2]Plan2!$H:$H,[2]Plan2!$A:$A,$D1233,[2]Plan2!$U:$U,9)</f>
        <v>#VALUE!</v>
      </c>
      <c r="AC1233" s="18" t="e">
        <f>SUMIFS([2]Plan2!$H:$H,[2]Plan2!$A:$A,$D1233,[2]Plan2!$U:$U,10)</f>
        <v>#VALUE!</v>
      </c>
      <c r="AD1233" s="18" t="e">
        <f>SUMIFS([2]Plan2!$H:$H,[2]Plan2!$A:$A,$D1233,[2]Plan2!$U:$U,11)</f>
        <v>#VALUE!</v>
      </c>
      <c r="AE1233" s="18" t="e">
        <f>SUMIFS([2]Plan2!$H:$H,[2]Plan2!$A:$A,$D1233,[2]Plan2!$U:$U,12)</f>
        <v>#VALUE!</v>
      </c>
      <c r="AF1233" s="18" t="e">
        <f>SUMIFS([2]Plan2!$H:$H,[2]Plan2!$A:$A,$D1233,[2]Plan2!$U:$U,1)</f>
        <v>#VALUE!</v>
      </c>
      <c r="AG1233" s="18" t="e">
        <f>SUMIFS([2]Plan2!$H:$H,[2]Plan2!$A:$A,$D1233,[2]Plan2!$U:$U,2)</f>
        <v>#VALUE!</v>
      </c>
      <c r="AH1233" s="18" t="e">
        <f>SUMIFS([2]Plan2!$H:$H,[2]Plan2!$A:$A,$D1233,[2]Plan2!$U:$U,3)</f>
        <v>#VALUE!</v>
      </c>
      <c r="AI1233" s="18" t="e">
        <f>SUMIFS([2]Plan2!$H:$H,[2]Plan2!$A:$A,$D1233,[2]Plan2!$U:$U,4)</f>
        <v>#VALUE!</v>
      </c>
      <c r="AJ1233" s="18" t="e">
        <f>SUMIFS([2]Plan2!$H:$H,[2]Plan2!$A:$A,$D1233,[2]Plan2!$U:$U,5)</f>
        <v>#VALUE!</v>
      </c>
      <c r="AK1233" s="23" t="e">
        <f t="shared" si="160"/>
        <v>#VALUE!</v>
      </c>
      <c r="AL1233" s="23" t="e">
        <f t="shared" si="155"/>
        <v>#VALUE!</v>
      </c>
      <c r="AM1233">
        <f t="shared" si="161"/>
        <v>0</v>
      </c>
    </row>
    <row r="1234" spans="1:39" ht="15.75" x14ac:dyDescent="0.25">
      <c r="A1234" s="21"/>
      <c r="B1234" s="21" t="s">
        <v>1519</v>
      </c>
      <c r="C1234" s="21">
        <v>17185786</v>
      </c>
      <c r="D1234" s="25">
        <v>191800</v>
      </c>
      <c r="E1234" s="21" t="s">
        <v>12</v>
      </c>
      <c r="F1234" s="31" t="s">
        <v>2488</v>
      </c>
      <c r="G1234" s="21" t="s">
        <v>101</v>
      </c>
      <c r="H1234" s="21" t="s">
        <v>81</v>
      </c>
      <c r="I1234" s="25" t="s">
        <v>15</v>
      </c>
      <c r="J1234" s="21" t="s">
        <v>16</v>
      </c>
      <c r="K1234" s="21" t="s">
        <v>17</v>
      </c>
      <c r="L1234" s="20">
        <v>45530</v>
      </c>
      <c r="M1234" s="20">
        <v>45772</v>
      </c>
      <c r="N1234" s="21" t="s">
        <v>18</v>
      </c>
      <c r="O1234" s="21">
        <v>55</v>
      </c>
      <c r="P1234" s="21">
        <v>59</v>
      </c>
      <c r="Q1234" s="21">
        <v>49</v>
      </c>
      <c r="R1234" s="15">
        <f>(Q1234-P1234)/P1234</f>
        <v>-0.16949152542372881</v>
      </c>
      <c r="S1234" s="18">
        <f>IFERROR(VLOOKUP(D1234,'[1]comparativo br'!$A:$B,2,FALSE),"")</f>
        <v>0</v>
      </c>
      <c r="T1234" s="18">
        <f>IFERROR(VLOOKUP(D1234,'[1]comparativo br'!$A:$C,3,FALSE),"")</f>
        <v>0</v>
      </c>
      <c r="U1234" s="15" t="str">
        <f t="shared" si="159"/>
        <v/>
      </c>
      <c r="V1234" s="19">
        <f>IFERROR(VLOOKUP(D1234,'[1]comparativo br'!$A:$D,4,FALSE),"")</f>
        <v>4</v>
      </c>
      <c r="W1234" s="19">
        <f>IFERROR(VLOOKUP(D1234,'[1]comparativo br'!$A:$E,5,FALSE),"")</f>
        <v>0</v>
      </c>
      <c r="X1234" s="15">
        <f t="shared" si="158"/>
        <v>-1</v>
      </c>
      <c r="Y1234" s="18" t="e">
        <f>SUMIFS([2]Plan2!$H:$H,[2]Plan2!$A:$A,$D1234,[2]Plan2!$U:$U,6)</f>
        <v>#VALUE!</v>
      </c>
      <c r="Z1234" s="18" t="e">
        <f>SUMIFS([2]Plan2!$H:$H,[2]Plan2!$A:$A,$D1234,[2]Plan2!$U:$U,7)</f>
        <v>#VALUE!</v>
      </c>
      <c r="AA1234" s="18" t="e">
        <f>SUMIFS([2]Plan2!$H:$H,[2]Plan2!$A:$A,$D1234,[2]Plan2!$U:$U,8)</f>
        <v>#VALUE!</v>
      </c>
      <c r="AB1234" s="18" t="e">
        <f>SUMIFS([2]Plan2!$H:$H,[2]Plan2!$A:$A,$D1234,[2]Plan2!$U:$U,9)</f>
        <v>#VALUE!</v>
      </c>
      <c r="AC1234" s="18" t="e">
        <f>SUMIFS([2]Plan2!$H:$H,[2]Plan2!$A:$A,$D1234,[2]Plan2!$U:$U,10)</f>
        <v>#VALUE!</v>
      </c>
      <c r="AD1234" s="18" t="e">
        <f>SUMIFS([2]Plan2!$H:$H,[2]Plan2!$A:$A,$D1234,[2]Plan2!$U:$U,11)</f>
        <v>#VALUE!</v>
      </c>
      <c r="AE1234" s="18" t="e">
        <f>SUMIFS([2]Plan2!$H:$H,[2]Plan2!$A:$A,$D1234,[2]Plan2!$U:$U,12)</f>
        <v>#VALUE!</v>
      </c>
      <c r="AF1234" s="18" t="e">
        <f>SUMIFS([2]Plan2!$H:$H,[2]Plan2!$A:$A,$D1234,[2]Plan2!$U:$U,1)</f>
        <v>#VALUE!</v>
      </c>
      <c r="AG1234" s="18" t="e">
        <f>SUMIFS([2]Plan2!$H:$H,[2]Plan2!$A:$A,$D1234,[2]Plan2!$U:$U,2)</f>
        <v>#VALUE!</v>
      </c>
      <c r="AH1234" s="18" t="e">
        <f>SUMIFS([2]Plan2!$H:$H,[2]Plan2!$A:$A,$D1234,[2]Plan2!$U:$U,3)</f>
        <v>#VALUE!</v>
      </c>
      <c r="AI1234" s="18" t="e">
        <f>SUMIFS([2]Plan2!$H:$H,[2]Plan2!$A:$A,$D1234,[2]Plan2!$U:$U,4)</f>
        <v>#VALUE!</v>
      </c>
      <c r="AJ1234" s="18" t="e">
        <f>SUMIFS([2]Plan2!$H:$H,[2]Plan2!$A:$A,$D1234,[2]Plan2!$U:$U,5)</f>
        <v>#VALUE!</v>
      </c>
      <c r="AK1234" s="23" t="e">
        <f t="shared" si="160"/>
        <v>#VALUE!</v>
      </c>
      <c r="AL1234" s="23" t="e">
        <f t="shared" si="155"/>
        <v>#VALUE!</v>
      </c>
      <c r="AM1234">
        <f t="shared" si="161"/>
        <v>0</v>
      </c>
    </row>
    <row r="1235" spans="1:39" ht="15.75" x14ac:dyDescent="0.25">
      <c r="A1235" s="21"/>
      <c r="B1235" s="21" t="s">
        <v>1519</v>
      </c>
      <c r="C1235" s="21">
        <v>17185786</v>
      </c>
      <c r="D1235" s="25">
        <v>194010</v>
      </c>
      <c r="E1235" s="21" t="s">
        <v>12</v>
      </c>
      <c r="F1235" s="31" t="s">
        <v>2488</v>
      </c>
      <c r="G1235" s="21" t="s">
        <v>101</v>
      </c>
      <c r="H1235" s="21" t="s">
        <v>40</v>
      </c>
      <c r="I1235" s="25" t="s">
        <v>15</v>
      </c>
      <c r="J1235" s="21" t="s">
        <v>16</v>
      </c>
      <c r="K1235" s="21" t="s">
        <v>17</v>
      </c>
      <c r="L1235" s="20">
        <v>45386</v>
      </c>
      <c r="M1235" s="20">
        <v>45786</v>
      </c>
      <c r="N1235" s="21" t="s">
        <v>18</v>
      </c>
      <c r="O1235" s="21">
        <v>19</v>
      </c>
      <c r="P1235" s="21">
        <v>30</v>
      </c>
      <c r="Q1235" s="21">
        <v>7</v>
      </c>
      <c r="R1235" s="15">
        <f>(Q1235-P1235)/P1235</f>
        <v>-0.76666666666666672</v>
      </c>
      <c r="S1235" s="18">
        <f>IFERROR(VLOOKUP(D1235,'[1]comparativo br'!$A:$B,2,FALSE),"")</f>
        <v>0</v>
      </c>
      <c r="T1235" s="18">
        <f>IFERROR(VLOOKUP(D1235,'[1]comparativo br'!$A:$C,3,FALSE),"")</f>
        <v>0</v>
      </c>
      <c r="U1235" s="15" t="str">
        <f t="shared" si="159"/>
        <v/>
      </c>
      <c r="V1235" s="19">
        <f>IFERROR(VLOOKUP(D1235,'[1]comparativo br'!$A:$D,4,FALSE),"")</f>
        <v>20</v>
      </c>
      <c r="W1235" s="19">
        <f>IFERROR(VLOOKUP(D1235,'[1]comparativo br'!$A:$E,5,FALSE),"")</f>
        <v>4</v>
      </c>
      <c r="X1235" s="15">
        <f t="shared" si="158"/>
        <v>-0.8</v>
      </c>
      <c r="Y1235" s="18" t="e">
        <f>SUMIFS([2]Plan2!$H:$H,[2]Plan2!$A:$A,$D1235,[2]Plan2!$U:$U,6)</f>
        <v>#VALUE!</v>
      </c>
      <c r="Z1235" s="18" t="e">
        <f>SUMIFS([2]Plan2!$H:$H,[2]Plan2!$A:$A,$D1235,[2]Plan2!$U:$U,7)</f>
        <v>#VALUE!</v>
      </c>
      <c r="AA1235" s="18" t="e">
        <f>SUMIFS([2]Plan2!$H:$H,[2]Plan2!$A:$A,$D1235,[2]Plan2!$U:$U,8)</f>
        <v>#VALUE!</v>
      </c>
      <c r="AB1235" s="18" t="e">
        <f>SUMIFS([2]Plan2!$H:$H,[2]Plan2!$A:$A,$D1235,[2]Plan2!$U:$U,9)</f>
        <v>#VALUE!</v>
      </c>
      <c r="AC1235" s="18" t="e">
        <f>SUMIFS([2]Plan2!$H:$H,[2]Plan2!$A:$A,$D1235,[2]Plan2!$U:$U,10)</f>
        <v>#VALUE!</v>
      </c>
      <c r="AD1235" s="18" t="e">
        <f>SUMIFS([2]Plan2!$H:$H,[2]Plan2!$A:$A,$D1235,[2]Plan2!$U:$U,11)</f>
        <v>#VALUE!</v>
      </c>
      <c r="AE1235" s="18" t="e">
        <f>SUMIFS([2]Plan2!$H:$H,[2]Plan2!$A:$A,$D1235,[2]Plan2!$U:$U,12)</f>
        <v>#VALUE!</v>
      </c>
      <c r="AF1235" s="18" t="e">
        <f>SUMIFS([2]Plan2!$H:$H,[2]Plan2!$A:$A,$D1235,[2]Plan2!$U:$U,1)</f>
        <v>#VALUE!</v>
      </c>
      <c r="AG1235" s="18" t="e">
        <f>SUMIFS([2]Plan2!$H:$H,[2]Plan2!$A:$A,$D1235,[2]Plan2!$U:$U,2)</f>
        <v>#VALUE!</v>
      </c>
      <c r="AH1235" s="18" t="e">
        <f>SUMIFS([2]Plan2!$H:$H,[2]Plan2!$A:$A,$D1235,[2]Plan2!$U:$U,3)</f>
        <v>#VALUE!</v>
      </c>
      <c r="AI1235" s="18" t="e">
        <f>SUMIFS([2]Plan2!$H:$H,[2]Plan2!$A:$A,$D1235,[2]Plan2!$U:$U,4)</f>
        <v>#VALUE!</v>
      </c>
      <c r="AJ1235" s="18" t="e">
        <f>SUMIFS([2]Plan2!$H:$H,[2]Plan2!$A:$A,$D1235,[2]Plan2!$U:$U,5)</f>
        <v>#VALUE!</v>
      </c>
      <c r="AK1235" s="23" t="e">
        <f t="shared" si="160"/>
        <v>#VALUE!</v>
      </c>
      <c r="AL1235" s="23" t="e">
        <f t="shared" si="155"/>
        <v>#VALUE!</v>
      </c>
      <c r="AM1235">
        <f t="shared" si="161"/>
        <v>0</v>
      </c>
    </row>
    <row r="1236" spans="1:39" ht="15.75" x14ac:dyDescent="0.25">
      <c r="A1236" s="21"/>
      <c r="B1236" s="21" t="s">
        <v>1519</v>
      </c>
      <c r="C1236" s="21">
        <v>17185786</v>
      </c>
      <c r="D1236" s="25">
        <v>194584</v>
      </c>
      <c r="E1236" s="21" t="s">
        <v>12</v>
      </c>
      <c r="F1236" s="31" t="s">
        <v>12</v>
      </c>
      <c r="G1236" s="21" t="s">
        <v>101</v>
      </c>
      <c r="H1236" s="21" t="s">
        <v>1697</v>
      </c>
      <c r="I1236" s="25" t="s">
        <v>15</v>
      </c>
      <c r="J1236" s="21" t="s">
        <v>16</v>
      </c>
      <c r="K1236" s="21" t="s">
        <v>17</v>
      </c>
      <c r="L1236" s="20">
        <v>45708</v>
      </c>
      <c r="M1236" s="20">
        <v>45786</v>
      </c>
      <c r="N1236" s="21" t="s">
        <v>18</v>
      </c>
      <c r="O1236" s="21">
        <v>2</v>
      </c>
      <c r="P1236" s="21">
        <v>0</v>
      </c>
      <c r="Q1236" s="21">
        <v>10</v>
      </c>
      <c r="R1236" s="15">
        <v>1</v>
      </c>
      <c r="S1236" s="18">
        <f>IFERROR(VLOOKUP(D1236,'[1]comparativo br'!$A:$B,2,FALSE),"")</f>
        <v>3540</v>
      </c>
      <c r="T1236" s="18">
        <f>IFERROR(VLOOKUP(D1236,'[1]comparativo br'!$A:$C,3,FALSE),"")</f>
        <v>0</v>
      </c>
      <c r="U1236" s="15">
        <f t="shared" si="159"/>
        <v>-1</v>
      </c>
      <c r="V1236" s="19">
        <f>IFERROR(VLOOKUP(D1236,'[1]comparativo br'!$A:$D,4,FALSE),"")</f>
        <v>32</v>
      </c>
      <c r="W1236" s="19">
        <f>IFERROR(VLOOKUP(D1236,'[1]comparativo br'!$A:$E,5,FALSE),"")</f>
        <v>22</v>
      </c>
      <c r="X1236" s="15">
        <f t="shared" si="158"/>
        <v>-0.3125</v>
      </c>
      <c r="Y1236" s="18" t="e">
        <f>SUMIFS([2]Plan2!$H:$H,[2]Plan2!$A:$A,$D1236,[2]Plan2!$U:$U,6)</f>
        <v>#VALUE!</v>
      </c>
      <c r="Z1236" s="18" t="e">
        <f>SUMIFS([2]Plan2!$H:$H,[2]Plan2!$A:$A,$D1236,[2]Plan2!$U:$U,7)</f>
        <v>#VALUE!</v>
      </c>
      <c r="AA1236" s="18" t="e">
        <f>SUMIFS([2]Plan2!$H:$H,[2]Plan2!$A:$A,$D1236,[2]Plan2!$U:$U,8)</f>
        <v>#VALUE!</v>
      </c>
      <c r="AB1236" s="18" t="e">
        <f>SUMIFS([2]Plan2!$H:$H,[2]Plan2!$A:$A,$D1236,[2]Plan2!$U:$U,9)</f>
        <v>#VALUE!</v>
      </c>
      <c r="AC1236" s="18" t="e">
        <f>SUMIFS([2]Plan2!$H:$H,[2]Plan2!$A:$A,$D1236,[2]Plan2!$U:$U,10)</f>
        <v>#VALUE!</v>
      </c>
      <c r="AD1236" s="18" t="e">
        <f>SUMIFS([2]Plan2!$H:$H,[2]Plan2!$A:$A,$D1236,[2]Plan2!$U:$U,11)</f>
        <v>#VALUE!</v>
      </c>
      <c r="AE1236" s="18" t="e">
        <f>SUMIFS([2]Plan2!$H:$H,[2]Plan2!$A:$A,$D1236,[2]Plan2!$U:$U,12)</f>
        <v>#VALUE!</v>
      </c>
      <c r="AF1236" s="18" t="e">
        <f>SUMIFS([2]Plan2!$H:$H,[2]Plan2!$A:$A,$D1236,[2]Plan2!$U:$U,1)</f>
        <v>#VALUE!</v>
      </c>
      <c r="AG1236" s="18" t="e">
        <f>SUMIFS([2]Plan2!$H:$H,[2]Plan2!$A:$A,$D1236,[2]Plan2!$U:$U,2)</f>
        <v>#VALUE!</v>
      </c>
      <c r="AH1236" s="18" t="e">
        <f>SUMIFS([2]Plan2!$H:$H,[2]Plan2!$A:$A,$D1236,[2]Plan2!$U:$U,3)</f>
        <v>#VALUE!</v>
      </c>
      <c r="AI1236" s="18" t="e">
        <f>SUMIFS([2]Plan2!$H:$H,[2]Plan2!$A:$A,$D1236,[2]Plan2!$U:$U,4)</f>
        <v>#VALUE!</v>
      </c>
      <c r="AJ1236" s="18" t="e">
        <f>SUMIFS([2]Plan2!$H:$H,[2]Plan2!$A:$A,$D1236,[2]Plan2!$U:$U,5)</f>
        <v>#VALUE!</v>
      </c>
      <c r="AK1236" s="23" t="e">
        <f t="shared" si="160"/>
        <v>#VALUE!</v>
      </c>
      <c r="AL1236" s="23" t="e">
        <f t="shared" si="155"/>
        <v>#VALUE!</v>
      </c>
      <c r="AM1236">
        <f t="shared" si="161"/>
        <v>0</v>
      </c>
    </row>
    <row r="1237" spans="1:39" ht="15.75" x14ac:dyDescent="0.25">
      <c r="A1237" s="21"/>
      <c r="B1237" s="21" t="s">
        <v>1519</v>
      </c>
      <c r="C1237" s="21">
        <v>17185786</v>
      </c>
      <c r="D1237" s="25">
        <v>100149</v>
      </c>
      <c r="E1237" s="21" t="s">
        <v>12</v>
      </c>
      <c r="F1237" s="31" t="s">
        <v>12</v>
      </c>
      <c r="G1237" s="21" t="s">
        <v>101</v>
      </c>
      <c r="H1237" s="21" t="s">
        <v>35</v>
      </c>
      <c r="I1237" s="25" t="s">
        <v>15</v>
      </c>
      <c r="J1237" s="21" t="s">
        <v>16</v>
      </c>
      <c r="K1237" s="21" t="s">
        <v>17</v>
      </c>
      <c r="L1237" s="20">
        <v>45803</v>
      </c>
      <c r="M1237" s="20">
        <v>45793</v>
      </c>
      <c r="N1237" s="21" t="s">
        <v>18</v>
      </c>
      <c r="O1237" s="21">
        <v>254</v>
      </c>
      <c r="P1237" s="21">
        <v>46</v>
      </c>
      <c r="Q1237" s="21">
        <v>88</v>
      </c>
      <c r="R1237" s="15">
        <f>(Q1237-P1237)/P1237</f>
        <v>0.91304347826086951</v>
      </c>
      <c r="S1237" s="18">
        <f>IFERROR(VLOOKUP(D1237,'[1]comparativo br'!$A:$B,2,FALSE),"")</f>
        <v>2832</v>
      </c>
      <c r="T1237" s="18">
        <f>IFERROR(VLOOKUP(D1237,'[1]comparativo br'!$A:$C,3,FALSE),"")</f>
        <v>0</v>
      </c>
      <c r="U1237" s="15">
        <f t="shared" si="159"/>
        <v>-1</v>
      </c>
      <c r="V1237" s="19">
        <f>IFERROR(VLOOKUP(D1237,'[1]comparativo br'!$A:$D,4,FALSE),"")</f>
        <v>87</v>
      </c>
      <c r="W1237" s="19">
        <f>IFERROR(VLOOKUP(D1237,'[1]comparativo br'!$A:$E,5,FALSE),"")</f>
        <v>60</v>
      </c>
      <c r="X1237" s="15">
        <f t="shared" si="158"/>
        <v>-0.31034482758620691</v>
      </c>
      <c r="Y1237" s="18" t="e">
        <f>SUMIFS([2]Plan2!$H:$H,[2]Plan2!$A:$A,$D1237,[2]Plan2!$U:$U,6)</f>
        <v>#VALUE!</v>
      </c>
      <c r="Z1237" s="18" t="e">
        <f>SUMIFS([2]Plan2!$H:$H,[2]Plan2!$A:$A,$D1237,[2]Plan2!$U:$U,7)</f>
        <v>#VALUE!</v>
      </c>
      <c r="AA1237" s="18" t="e">
        <f>SUMIFS([2]Plan2!$H:$H,[2]Plan2!$A:$A,$D1237,[2]Plan2!$U:$U,8)</f>
        <v>#VALUE!</v>
      </c>
      <c r="AB1237" s="18" t="e">
        <f>SUMIFS([2]Plan2!$H:$H,[2]Plan2!$A:$A,$D1237,[2]Plan2!$U:$U,9)</f>
        <v>#VALUE!</v>
      </c>
      <c r="AC1237" s="18" t="e">
        <f>SUMIFS([2]Plan2!$H:$H,[2]Plan2!$A:$A,$D1237,[2]Plan2!$U:$U,10)</f>
        <v>#VALUE!</v>
      </c>
      <c r="AD1237" s="18" t="e">
        <f>SUMIFS([2]Plan2!$H:$H,[2]Plan2!$A:$A,$D1237,[2]Plan2!$U:$U,11)</f>
        <v>#VALUE!</v>
      </c>
      <c r="AE1237" s="18" t="e">
        <f>SUMIFS([2]Plan2!$H:$H,[2]Plan2!$A:$A,$D1237,[2]Plan2!$U:$U,12)</f>
        <v>#VALUE!</v>
      </c>
      <c r="AF1237" s="18" t="e">
        <f>SUMIFS([2]Plan2!$H:$H,[2]Plan2!$A:$A,$D1237,[2]Plan2!$U:$U,1)</f>
        <v>#VALUE!</v>
      </c>
      <c r="AG1237" s="18" t="e">
        <f>SUMIFS([2]Plan2!$H:$H,[2]Plan2!$A:$A,$D1237,[2]Plan2!$U:$U,2)</f>
        <v>#VALUE!</v>
      </c>
      <c r="AH1237" s="18" t="e">
        <f>SUMIFS([2]Plan2!$H:$H,[2]Plan2!$A:$A,$D1237,[2]Plan2!$U:$U,3)</f>
        <v>#VALUE!</v>
      </c>
      <c r="AI1237" s="18" t="e">
        <f>SUMIFS([2]Plan2!$H:$H,[2]Plan2!$A:$A,$D1237,[2]Plan2!$U:$U,4)</f>
        <v>#VALUE!</v>
      </c>
      <c r="AJ1237" s="18" t="e">
        <f>SUMIFS([2]Plan2!$H:$H,[2]Plan2!$A:$A,$D1237,[2]Plan2!$U:$U,5)</f>
        <v>#VALUE!</v>
      </c>
      <c r="AK1237" s="23" t="e">
        <f t="shared" si="160"/>
        <v>#VALUE!</v>
      </c>
      <c r="AL1237" s="23" t="e">
        <f t="shared" si="155"/>
        <v>#VALUE!</v>
      </c>
      <c r="AM1237">
        <f t="shared" si="161"/>
        <v>0</v>
      </c>
    </row>
    <row r="1238" spans="1:39" ht="15.75" x14ac:dyDescent="0.25">
      <c r="A1238" s="21"/>
      <c r="B1238" s="21" t="s">
        <v>1520</v>
      </c>
      <c r="C1238" s="21">
        <v>17185786</v>
      </c>
      <c r="D1238" s="25" t="s">
        <v>2302</v>
      </c>
      <c r="E1238" s="21" t="s">
        <v>12</v>
      </c>
      <c r="F1238" s="31" t="s">
        <v>12</v>
      </c>
      <c r="G1238" s="21" t="s">
        <v>101</v>
      </c>
      <c r="H1238" s="21" t="s">
        <v>40</v>
      </c>
      <c r="I1238" s="25" t="s">
        <v>15</v>
      </c>
      <c r="J1238" s="21" t="s">
        <v>16</v>
      </c>
      <c r="K1238" s="21" t="s">
        <v>17</v>
      </c>
      <c r="L1238" s="20">
        <v>45769</v>
      </c>
      <c r="M1238" s="20">
        <v>45799</v>
      </c>
      <c r="N1238" s="21" t="s">
        <v>18</v>
      </c>
      <c r="O1238" s="21">
        <v>2</v>
      </c>
      <c r="P1238" s="21">
        <v>0</v>
      </c>
      <c r="Q1238" s="21">
        <v>7</v>
      </c>
      <c r="R1238" s="15">
        <v>1</v>
      </c>
      <c r="S1238" s="18">
        <f>IFERROR(VLOOKUP(D1238,'[1]comparativo br'!$A:$B,2,FALSE),"")</f>
        <v>12552</v>
      </c>
      <c r="T1238" s="18">
        <f>IFERROR(VLOOKUP(D1238,'[1]comparativo br'!$A:$C,3,FALSE),"")</f>
        <v>22656</v>
      </c>
      <c r="U1238" s="15">
        <f t="shared" si="159"/>
        <v>0.80497131931166344</v>
      </c>
      <c r="V1238" s="19">
        <f>IFERROR(VLOOKUP(D1238,'[1]comparativo br'!$A:$D,4,FALSE),"")</f>
        <v>61</v>
      </c>
      <c r="W1238" s="19">
        <f>IFERROR(VLOOKUP(D1238,'[1]comparativo br'!$A:$E,5,FALSE),"")</f>
        <v>282</v>
      </c>
      <c r="X1238" s="15">
        <f t="shared" si="158"/>
        <v>3.622950819672131</v>
      </c>
      <c r="Y1238" s="18" t="e">
        <f>SUMIFS([2]Plan2!$H:$H,[2]Plan2!$A:$A,$D1238,[2]Plan2!$U:$U,6)</f>
        <v>#VALUE!</v>
      </c>
      <c r="Z1238" s="18" t="e">
        <f>SUMIFS([2]Plan2!$H:$H,[2]Plan2!$A:$A,$D1238,[2]Plan2!$U:$U,7)</f>
        <v>#VALUE!</v>
      </c>
      <c r="AA1238" s="18" t="e">
        <f>SUMIFS([2]Plan2!$H:$H,[2]Plan2!$A:$A,$D1238,[2]Plan2!$U:$U,8)</f>
        <v>#VALUE!</v>
      </c>
      <c r="AB1238" s="18" t="e">
        <f>SUMIFS([2]Plan2!$H:$H,[2]Plan2!$A:$A,$D1238,[2]Plan2!$U:$U,9)</f>
        <v>#VALUE!</v>
      </c>
      <c r="AC1238" s="18" t="e">
        <f>SUMIFS([2]Plan2!$H:$H,[2]Plan2!$A:$A,$D1238,[2]Plan2!$U:$U,10)</f>
        <v>#VALUE!</v>
      </c>
      <c r="AD1238" s="18" t="e">
        <f>SUMIFS([2]Plan2!$H:$H,[2]Plan2!$A:$A,$D1238,[2]Plan2!$U:$U,11)</f>
        <v>#VALUE!</v>
      </c>
      <c r="AE1238" s="18" t="e">
        <f>SUMIFS([2]Plan2!$H:$H,[2]Plan2!$A:$A,$D1238,[2]Plan2!$U:$U,12)</f>
        <v>#VALUE!</v>
      </c>
      <c r="AF1238" s="18" t="e">
        <f>SUMIFS([2]Plan2!$H:$H,[2]Plan2!$A:$A,$D1238,[2]Plan2!$U:$U,1)</f>
        <v>#VALUE!</v>
      </c>
      <c r="AG1238" s="18" t="e">
        <f>SUMIFS([2]Plan2!$H:$H,[2]Plan2!$A:$A,$D1238,[2]Plan2!$U:$U,2)</f>
        <v>#VALUE!</v>
      </c>
      <c r="AH1238" s="18" t="e">
        <f>SUMIFS([2]Plan2!$H:$H,[2]Plan2!$A:$A,$D1238,[2]Plan2!$U:$U,3)</f>
        <v>#VALUE!</v>
      </c>
      <c r="AI1238" s="18" t="e">
        <f>SUMIFS([2]Plan2!$H:$H,[2]Plan2!$A:$A,$D1238,[2]Plan2!$U:$U,4)</f>
        <v>#VALUE!</v>
      </c>
      <c r="AJ1238" s="18" t="e">
        <f>SUMIFS([2]Plan2!$H:$H,[2]Plan2!$A:$A,$D1238,[2]Plan2!$U:$U,5)</f>
        <v>#VALUE!</v>
      </c>
      <c r="AK1238" s="23" t="e">
        <f t="shared" si="160"/>
        <v>#VALUE!</v>
      </c>
      <c r="AL1238" s="23" t="e">
        <f t="shared" si="155"/>
        <v>#VALUE!</v>
      </c>
      <c r="AM1238">
        <f t="shared" si="161"/>
        <v>0</v>
      </c>
    </row>
    <row r="1239" spans="1:39" ht="15.75" x14ac:dyDescent="0.25">
      <c r="A1239" s="21"/>
      <c r="B1239" s="21" t="s">
        <v>1519</v>
      </c>
      <c r="C1239" s="21">
        <v>17185786</v>
      </c>
      <c r="D1239" s="25">
        <v>192387</v>
      </c>
      <c r="E1239" s="21" t="s">
        <v>2455</v>
      </c>
      <c r="F1239" s="31" t="s">
        <v>2489</v>
      </c>
      <c r="G1239" s="21" t="s">
        <v>101</v>
      </c>
      <c r="H1239" s="21" t="s">
        <v>1069</v>
      </c>
      <c r="I1239" s="25" t="s">
        <v>132</v>
      </c>
      <c r="J1239" s="21" t="s">
        <v>16</v>
      </c>
      <c r="K1239" s="21" t="s">
        <v>17</v>
      </c>
      <c r="L1239" s="20">
        <v>44274</v>
      </c>
      <c r="M1239" s="20">
        <v>45687</v>
      </c>
      <c r="N1239" s="21" t="s">
        <v>53</v>
      </c>
      <c r="O1239" s="21">
        <v>20</v>
      </c>
      <c r="P1239" s="21">
        <v>0</v>
      </c>
      <c r="Q1239" s="21">
        <v>23</v>
      </c>
      <c r="R1239" s="15">
        <v>1</v>
      </c>
      <c r="S1239" s="18" t="str">
        <f>IFERROR(VLOOKUP(D1239,'[1]comparativo br'!$A:$B,2,FALSE),"")</f>
        <v/>
      </c>
      <c r="T1239" s="18" t="str">
        <f>IFERROR(VLOOKUP(D1239,'[1]comparativo br'!$A:$C,3,FALSE),"")</f>
        <v/>
      </c>
      <c r="U1239" s="15" t="str">
        <f t="shared" si="159"/>
        <v/>
      </c>
      <c r="V1239" s="19" t="str">
        <f>IFERROR(VLOOKUP(D1239,'[1]comparativo br'!$A:$D,4,FALSE),"")</f>
        <v/>
      </c>
      <c r="W1239" s="19" t="str">
        <f>IFERROR(VLOOKUP(D1239,'[1]comparativo br'!$A:$E,5,FALSE),"")</f>
        <v/>
      </c>
      <c r="X1239" s="15" t="str">
        <f t="shared" si="158"/>
        <v/>
      </c>
      <c r="Y1239" s="18" t="e">
        <f>SUMIFS([2]Plan2!$H:$H,[2]Plan2!$A:$A,$D1239,[2]Plan2!$U:$U,6)</f>
        <v>#VALUE!</v>
      </c>
      <c r="Z1239" s="18" t="e">
        <f>SUMIFS([2]Plan2!$H:$H,[2]Plan2!$A:$A,$D1239,[2]Plan2!$U:$U,7)</f>
        <v>#VALUE!</v>
      </c>
      <c r="AA1239" s="18" t="e">
        <f>SUMIFS([2]Plan2!$H:$H,[2]Plan2!$A:$A,$D1239,[2]Plan2!$U:$U,8)</f>
        <v>#VALUE!</v>
      </c>
      <c r="AB1239" s="18" t="e">
        <f>SUMIFS([2]Plan2!$H:$H,[2]Plan2!$A:$A,$D1239,[2]Plan2!$U:$U,9)</f>
        <v>#VALUE!</v>
      </c>
      <c r="AC1239" s="18" t="e">
        <f>SUMIFS([2]Plan2!$H:$H,[2]Plan2!$A:$A,$D1239,[2]Plan2!$U:$U,10)</f>
        <v>#VALUE!</v>
      </c>
      <c r="AD1239" s="18" t="e">
        <f>SUMIFS([2]Plan2!$H:$H,[2]Plan2!$A:$A,$D1239,[2]Plan2!$U:$U,11)</f>
        <v>#VALUE!</v>
      </c>
      <c r="AE1239" s="18" t="e">
        <f>SUMIFS([2]Plan2!$H:$H,[2]Plan2!$A:$A,$D1239,[2]Plan2!$U:$U,12)</f>
        <v>#VALUE!</v>
      </c>
      <c r="AF1239" s="18" t="e">
        <f>SUMIFS([2]Plan2!$H:$H,[2]Plan2!$A:$A,$D1239,[2]Plan2!$U:$U,1)</f>
        <v>#VALUE!</v>
      </c>
      <c r="AG1239" s="18" t="e">
        <f>SUMIFS([2]Plan2!$H:$H,[2]Plan2!$A:$A,$D1239,[2]Plan2!$U:$U,2)</f>
        <v>#VALUE!</v>
      </c>
      <c r="AH1239" s="18" t="e">
        <f>SUMIFS([2]Plan2!$H:$H,[2]Plan2!$A:$A,$D1239,[2]Plan2!$U:$U,3)</f>
        <v>#VALUE!</v>
      </c>
      <c r="AI1239" s="18" t="e">
        <f>SUMIFS([2]Plan2!$H:$H,[2]Plan2!$A:$A,$D1239,[2]Plan2!$U:$U,4)</f>
        <v>#VALUE!</v>
      </c>
      <c r="AJ1239" s="18" t="e">
        <f>SUMIFS([2]Plan2!$H:$H,[2]Plan2!$A:$A,$D1239,[2]Plan2!$U:$U,5)</f>
        <v>#VALUE!</v>
      </c>
      <c r="AK1239" s="23" t="e">
        <f t="shared" si="160"/>
        <v>#VALUE!</v>
      </c>
      <c r="AL1239" s="23" t="e">
        <f t="shared" si="155"/>
        <v>#VALUE!</v>
      </c>
      <c r="AM1239">
        <f t="shared" si="161"/>
        <v>0</v>
      </c>
    </row>
    <row r="1240" spans="1:39" ht="15.75" x14ac:dyDescent="0.25">
      <c r="A1240" s="21"/>
      <c r="B1240" s="21" t="s">
        <v>1519</v>
      </c>
      <c r="C1240" s="21">
        <v>17227414</v>
      </c>
      <c r="D1240" s="25">
        <v>192242</v>
      </c>
      <c r="E1240" s="21" t="s">
        <v>24</v>
      </c>
      <c r="F1240" s="31" t="s">
        <v>24</v>
      </c>
      <c r="G1240" s="21" t="s">
        <v>740</v>
      </c>
      <c r="H1240" s="21" t="s">
        <v>558</v>
      </c>
      <c r="I1240" s="25" t="s">
        <v>121</v>
      </c>
      <c r="J1240" s="21" t="s">
        <v>300</v>
      </c>
      <c r="K1240" s="21"/>
      <c r="L1240" s="20">
        <v>44966</v>
      </c>
      <c r="M1240" s="20">
        <v>45706</v>
      </c>
      <c r="N1240" s="21" t="s">
        <v>53</v>
      </c>
      <c r="O1240" s="21">
        <v>27</v>
      </c>
      <c r="P1240" s="21">
        <v>32</v>
      </c>
      <c r="Q1240" s="21">
        <v>7</v>
      </c>
      <c r="R1240" s="15">
        <f>(Q1240-P1240)/P1240</f>
        <v>-0.78125</v>
      </c>
      <c r="S1240" s="18" t="str">
        <f>IFERROR(VLOOKUP(D1240,'[1]comparativo br'!$A:$B,2,FALSE),"")</f>
        <v/>
      </c>
      <c r="T1240" s="18" t="str">
        <f>IFERROR(VLOOKUP(D1240,'[1]comparativo br'!$A:$C,3,FALSE),"")</f>
        <v/>
      </c>
      <c r="U1240" s="15" t="str">
        <f t="shared" si="159"/>
        <v/>
      </c>
      <c r="V1240" s="19" t="str">
        <f>IFERROR(VLOOKUP(D1240,'[1]comparativo br'!$A:$D,4,FALSE),"")</f>
        <v/>
      </c>
      <c r="W1240" s="19" t="str">
        <f>IFERROR(VLOOKUP(D1240,'[1]comparativo br'!$A:$E,5,FALSE),"")</f>
        <v/>
      </c>
      <c r="X1240" s="15" t="str">
        <f t="shared" si="158"/>
        <v/>
      </c>
      <c r="Y1240" s="18" t="e">
        <f>SUMIFS([2]Plan2!$H:$H,[2]Plan2!$A:$A,$D1240,[2]Plan2!$U:$U,6)</f>
        <v>#VALUE!</v>
      </c>
      <c r="Z1240" s="18" t="e">
        <f>SUMIFS([2]Plan2!$H:$H,[2]Plan2!$A:$A,$D1240,[2]Plan2!$U:$U,7)</f>
        <v>#VALUE!</v>
      </c>
      <c r="AA1240" s="18" t="e">
        <f>SUMIFS([2]Plan2!$H:$H,[2]Plan2!$A:$A,$D1240,[2]Plan2!$U:$U,8)</f>
        <v>#VALUE!</v>
      </c>
      <c r="AB1240" s="18" t="e">
        <f>SUMIFS([2]Plan2!$H:$H,[2]Plan2!$A:$A,$D1240,[2]Plan2!$U:$U,9)</f>
        <v>#VALUE!</v>
      </c>
      <c r="AC1240" s="18" t="e">
        <f>SUMIFS([2]Plan2!$H:$H,[2]Plan2!$A:$A,$D1240,[2]Plan2!$U:$U,10)</f>
        <v>#VALUE!</v>
      </c>
      <c r="AD1240" s="18" t="e">
        <f>SUMIFS([2]Plan2!$H:$H,[2]Plan2!$A:$A,$D1240,[2]Plan2!$U:$U,11)</f>
        <v>#VALUE!</v>
      </c>
      <c r="AE1240" s="18" t="e">
        <f>SUMIFS([2]Plan2!$H:$H,[2]Plan2!$A:$A,$D1240,[2]Plan2!$U:$U,12)</f>
        <v>#VALUE!</v>
      </c>
      <c r="AF1240" s="18" t="e">
        <f>SUMIFS([2]Plan2!$H:$H,[2]Plan2!$A:$A,$D1240,[2]Plan2!$U:$U,1)</f>
        <v>#VALUE!</v>
      </c>
      <c r="AG1240" s="18" t="e">
        <f>SUMIFS([2]Plan2!$H:$H,[2]Plan2!$A:$A,$D1240,[2]Plan2!$U:$U,2)</f>
        <v>#VALUE!</v>
      </c>
      <c r="AH1240" s="18" t="e">
        <f>SUMIFS([2]Plan2!$H:$H,[2]Plan2!$A:$A,$D1240,[2]Plan2!$U:$U,3)</f>
        <v>#VALUE!</v>
      </c>
      <c r="AI1240" s="18" t="e">
        <f>SUMIFS([2]Plan2!$H:$H,[2]Plan2!$A:$A,$D1240,[2]Plan2!$U:$U,4)</f>
        <v>#VALUE!</v>
      </c>
      <c r="AJ1240" s="18" t="e">
        <f>SUMIFS([2]Plan2!$H:$H,[2]Plan2!$A:$A,$D1240,[2]Plan2!$U:$U,5)</f>
        <v>#VALUE!</v>
      </c>
      <c r="AK1240" s="23" t="e">
        <f t="shared" si="160"/>
        <v>#VALUE!</v>
      </c>
      <c r="AL1240" s="23" t="e">
        <f t="shared" si="155"/>
        <v>#VALUE!</v>
      </c>
      <c r="AM1240">
        <f t="shared" si="161"/>
        <v>0</v>
      </c>
    </row>
    <row r="1241" spans="1:39" ht="15.75" x14ac:dyDescent="0.25">
      <c r="A1241" s="21"/>
      <c r="B1241" s="21" t="s">
        <v>1520</v>
      </c>
      <c r="C1241" s="21">
        <v>17227422</v>
      </c>
      <c r="D1241" s="25">
        <v>192236</v>
      </c>
      <c r="E1241" s="21" t="s">
        <v>1180</v>
      </c>
      <c r="F1241" s="31" t="s">
        <v>1180</v>
      </c>
      <c r="G1241" s="21" t="s">
        <v>738</v>
      </c>
      <c r="H1241" s="21" t="s">
        <v>739</v>
      </c>
      <c r="I1241" s="25" t="s">
        <v>15</v>
      </c>
      <c r="J1241" s="21" t="s">
        <v>107</v>
      </c>
      <c r="K1241" s="21" t="s">
        <v>540</v>
      </c>
      <c r="L1241" s="20">
        <v>45796</v>
      </c>
      <c r="M1241" s="20">
        <v>45785</v>
      </c>
      <c r="N1241" s="21" t="s">
        <v>18</v>
      </c>
      <c r="O1241" s="21">
        <v>42</v>
      </c>
      <c r="P1241" s="21">
        <v>43</v>
      </c>
      <c r="Q1241" s="21">
        <v>57</v>
      </c>
      <c r="R1241" s="15">
        <f>(Q1241-P1241)/P1241</f>
        <v>0.32558139534883723</v>
      </c>
      <c r="S1241" s="18">
        <f>IFERROR(VLOOKUP(D1241,'[1]comparativo br'!$A:$B,2,FALSE),"")</f>
        <v>17658</v>
      </c>
      <c r="T1241" s="18">
        <f>IFERROR(VLOOKUP(D1241,'[1]comparativo br'!$A:$C,3,FALSE),"")</f>
        <v>24089</v>
      </c>
      <c r="U1241" s="15">
        <f t="shared" si="159"/>
        <v>0.36419753086419754</v>
      </c>
      <c r="V1241" s="19">
        <f>IFERROR(VLOOKUP(D1241,'[1]comparativo br'!$A:$D,4,FALSE),"")</f>
        <v>155</v>
      </c>
      <c r="W1241" s="19">
        <f>IFERROR(VLOOKUP(D1241,'[1]comparativo br'!$A:$E,5,FALSE),"")</f>
        <v>283</v>
      </c>
      <c r="X1241" s="15">
        <f t="shared" si="158"/>
        <v>0.82580645161290323</v>
      </c>
      <c r="Y1241" s="18" t="e">
        <f>SUMIFS([2]Plan2!$H:$H,[2]Plan2!$A:$A,$D1241,[2]Plan2!$U:$U,6)</f>
        <v>#VALUE!</v>
      </c>
      <c r="Z1241" s="18" t="e">
        <f>SUMIFS([2]Plan2!$H:$H,[2]Plan2!$A:$A,$D1241,[2]Plan2!$U:$U,7)</f>
        <v>#VALUE!</v>
      </c>
      <c r="AA1241" s="18" t="e">
        <f>SUMIFS([2]Plan2!$H:$H,[2]Plan2!$A:$A,$D1241,[2]Plan2!$U:$U,8)</f>
        <v>#VALUE!</v>
      </c>
      <c r="AB1241" s="18" t="e">
        <f>SUMIFS([2]Plan2!$H:$H,[2]Plan2!$A:$A,$D1241,[2]Plan2!$U:$U,9)</f>
        <v>#VALUE!</v>
      </c>
      <c r="AC1241" s="18" t="e">
        <f>SUMIFS([2]Plan2!$H:$H,[2]Plan2!$A:$A,$D1241,[2]Plan2!$U:$U,10)</f>
        <v>#VALUE!</v>
      </c>
      <c r="AD1241" s="18" t="e">
        <f>SUMIFS([2]Plan2!$H:$H,[2]Plan2!$A:$A,$D1241,[2]Plan2!$U:$U,11)</f>
        <v>#VALUE!</v>
      </c>
      <c r="AE1241" s="18" t="e">
        <f>SUMIFS([2]Plan2!$H:$H,[2]Plan2!$A:$A,$D1241,[2]Plan2!$U:$U,12)</f>
        <v>#VALUE!</v>
      </c>
      <c r="AF1241" s="18" t="e">
        <f>SUMIFS([2]Plan2!$H:$H,[2]Plan2!$A:$A,$D1241,[2]Plan2!$U:$U,1)</f>
        <v>#VALUE!</v>
      </c>
      <c r="AG1241" s="18" t="e">
        <f>SUMIFS([2]Plan2!$H:$H,[2]Plan2!$A:$A,$D1241,[2]Plan2!$U:$U,2)</f>
        <v>#VALUE!</v>
      </c>
      <c r="AH1241" s="18" t="e">
        <f>SUMIFS([2]Plan2!$H:$H,[2]Plan2!$A:$A,$D1241,[2]Plan2!$U:$U,3)</f>
        <v>#VALUE!</v>
      </c>
      <c r="AI1241" s="18" t="e">
        <f>SUMIFS([2]Plan2!$H:$H,[2]Plan2!$A:$A,$D1241,[2]Plan2!$U:$U,4)</f>
        <v>#VALUE!</v>
      </c>
      <c r="AJ1241" s="18" t="e">
        <f>SUMIFS([2]Plan2!$H:$H,[2]Plan2!$A:$A,$D1241,[2]Plan2!$U:$U,5)</f>
        <v>#VALUE!</v>
      </c>
      <c r="AK1241" s="23" t="e">
        <f t="shared" si="160"/>
        <v>#VALUE!</v>
      </c>
      <c r="AL1241" s="23" t="e">
        <f t="shared" si="155"/>
        <v>#VALUE!</v>
      </c>
      <c r="AM1241">
        <f t="shared" si="161"/>
        <v>0</v>
      </c>
    </row>
    <row r="1242" spans="1:39" ht="15.75" x14ac:dyDescent="0.25">
      <c r="A1242" s="21"/>
      <c r="B1242" s="21" t="s">
        <v>1520</v>
      </c>
      <c r="C1242" s="21">
        <v>17227422</v>
      </c>
      <c r="D1242" s="25">
        <v>200450</v>
      </c>
      <c r="E1242" s="21" t="s">
        <v>1180</v>
      </c>
      <c r="F1242" s="31" t="s">
        <v>1180</v>
      </c>
      <c r="G1242" s="21" t="s">
        <v>738</v>
      </c>
      <c r="H1242" s="21" t="s">
        <v>706</v>
      </c>
      <c r="I1242" s="25" t="s">
        <v>15</v>
      </c>
      <c r="J1242" s="21" t="s">
        <v>107</v>
      </c>
      <c r="K1242" s="21" t="s">
        <v>540</v>
      </c>
      <c r="L1242" s="20">
        <v>45799</v>
      </c>
      <c r="M1242" s="20">
        <v>45799</v>
      </c>
      <c r="N1242" s="21" t="s">
        <v>18</v>
      </c>
      <c r="O1242" s="21">
        <v>673</v>
      </c>
      <c r="P1242" s="21">
        <v>673</v>
      </c>
      <c r="Q1242" s="21">
        <v>859</v>
      </c>
      <c r="R1242" s="15">
        <f>(Q1242-P1242)/P1242</f>
        <v>0.27637444279346213</v>
      </c>
      <c r="S1242" s="18">
        <f>IFERROR(VLOOKUP(D1242,'[1]comparativo br'!$A:$B,2,FALSE),"")</f>
        <v>33461</v>
      </c>
      <c r="T1242" s="18">
        <f>IFERROR(VLOOKUP(D1242,'[1]comparativo br'!$A:$C,3,FALSE),"")</f>
        <v>49514</v>
      </c>
      <c r="U1242" s="15">
        <f t="shared" si="159"/>
        <v>0.47975254774214759</v>
      </c>
      <c r="V1242" s="19">
        <f>IFERROR(VLOOKUP(D1242,'[1]comparativo br'!$A:$D,4,FALSE),"")</f>
        <v>301</v>
      </c>
      <c r="W1242" s="19">
        <f>IFERROR(VLOOKUP(D1242,'[1]comparativo br'!$A:$E,5,FALSE),"")</f>
        <v>386</v>
      </c>
      <c r="X1242" s="15">
        <f t="shared" si="158"/>
        <v>0.28239202657807311</v>
      </c>
      <c r="Y1242" s="18" t="e">
        <f>SUMIFS([2]Plan2!$H:$H,[2]Plan2!$A:$A,$D1242,[2]Plan2!$U:$U,6)</f>
        <v>#VALUE!</v>
      </c>
      <c r="Z1242" s="18" t="e">
        <f>SUMIFS([2]Plan2!$H:$H,[2]Plan2!$A:$A,$D1242,[2]Plan2!$U:$U,7)</f>
        <v>#VALUE!</v>
      </c>
      <c r="AA1242" s="18" t="e">
        <f>SUMIFS([2]Plan2!$H:$H,[2]Plan2!$A:$A,$D1242,[2]Plan2!$U:$U,8)</f>
        <v>#VALUE!</v>
      </c>
      <c r="AB1242" s="18" t="e">
        <f>SUMIFS([2]Plan2!$H:$H,[2]Plan2!$A:$A,$D1242,[2]Plan2!$U:$U,9)</f>
        <v>#VALUE!</v>
      </c>
      <c r="AC1242" s="18" t="e">
        <f>SUMIFS([2]Plan2!$H:$H,[2]Plan2!$A:$A,$D1242,[2]Plan2!$U:$U,10)</f>
        <v>#VALUE!</v>
      </c>
      <c r="AD1242" s="18" t="e">
        <f>SUMIFS([2]Plan2!$H:$H,[2]Plan2!$A:$A,$D1242,[2]Plan2!$U:$U,11)</f>
        <v>#VALUE!</v>
      </c>
      <c r="AE1242" s="18" t="e">
        <f>SUMIFS([2]Plan2!$H:$H,[2]Plan2!$A:$A,$D1242,[2]Plan2!$U:$U,12)</f>
        <v>#VALUE!</v>
      </c>
      <c r="AF1242" s="18" t="e">
        <f>SUMIFS([2]Plan2!$H:$H,[2]Plan2!$A:$A,$D1242,[2]Plan2!$U:$U,1)</f>
        <v>#VALUE!</v>
      </c>
      <c r="AG1242" s="18" t="e">
        <f>SUMIFS([2]Plan2!$H:$H,[2]Plan2!$A:$A,$D1242,[2]Plan2!$U:$U,2)</f>
        <v>#VALUE!</v>
      </c>
      <c r="AH1242" s="18" t="e">
        <f>SUMIFS([2]Plan2!$H:$H,[2]Plan2!$A:$A,$D1242,[2]Plan2!$U:$U,3)</f>
        <v>#VALUE!</v>
      </c>
      <c r="AI1242" s="18" t="e">
        <f>SUMIFS([2]Plan2!$H:$H,[2]Plan2!$A:$A,$D1242,[2]Plan2!$U:$U,4)</f>
        <v>#VALUE!</v>
      </c>
      <c r="AJ1242" s="18" t="e">
        <f>SUMIFS([2]Plan2!$H:$H,[2]Plan2!$A:$A,$D1242,[2]Plan2!$U:$U,5)</f>
        <v>#VALUE!</v>
      </c>
      <c r="AK1242" s="23" t="e">
        <f t="shared" si="160"/>
        <v>#VALUE!</v>
      </c>
      <c r="AL1242" s="23" t="e">
        <f t="shared" si="155"/>
        <v>#VALUE!</v>
      </c>
      <c r="AM1242">
        <f t="shared" si="161"/>
        <v>0</v>
      </c>
    </row>
    <row r="1243" spans="1:39" ht="15.75" x14ac:dyDescent="0.25">
      <c r="A1243" s="21"/>
      <c r="B1243" s="21" t="s">
        <v>1520</v>
      </c>
      <c r="C1243" s="21">
        <v>17234244</v>
      </c>
      <c r="D1243" s="25">
        <v>192745</v>
      </c>
      <c r="E1243" s="21" t="s">
        <v>104</v>
      </c>
      <c r="F1243" s="31" t="s">
        <v>104</v>
      </c>
      <c r="G1243" s="21" t="s">
        <v>1994</v>
      </c>
      <c r="H1243" s="21" t="s">
        <v>54</v>
      </c>
      <c r="I1243" s="25" t="s">
        <v>55</v>
      </c>
      <c r="J1243" s="21" t="s">
        <v>85</v>
      </c>
      <c r="K1243" s="21" t="s">
        <v>530</v>
      </c>
      <c r="L1243" s="20">
        <v>45798</v>
      </c>
      <c r="M1243" s="20">
        <v>45777</v>
      </c>
      <c r="N1243" s="21" t="s">
        <v>18</v>
      </c>
      <c r="O1243" s="21">
        <v>82</v>
      </c>
      <c r="P1243" s="21">
        <v>98</v>
      </c>
      <c r="Q1243" s="21">
        <v>92</v>
      </c>
      <c r="R1243" s="15">
        <f>(Q1243-P1243)/P1243</f>
        <v>-6.1224489795918366E-2</v>
      </c>
      <c r="S1243" s="18">
        <f>IFERROR(VLOOKUP(D1243,'[1]comparativo br'!$A:$B,2,FALSE),"")</f>
        <v>15736</v>
      </c>
      <c r="T1243" s="18">
        <f>IFERROR(VLOOKUP(D1243,'[1]comparativo br'!$A:$C,3,FALSE),"")</f>
        <v>14229</v>
      </c>
      <c r="U1243" s="15">
        <f t="shared" si="159"/>
        <v>-9.5767666497203863E-2</v>
      </c>
      <c r="V1243" s="19">
        <f>IFERROR(VLOOKUP(D1243,'[1]comparativo br'!$A:$D,4,FALSE),"")</f>
        <v>372</v>
      </c>
      <c r="W1243" s="19">
        <f>IFERROR(VLOOKUP(D1243,'[1]comparativo br'!$A:$E,5,FALSE),"")</f>
        <v>255</v>
      </c>
      <c r="X1243" s="15">
        <f t="shared" si="158"/>
        <v>-0.31451612903225806</v>
      </c>
      <c r="Y1243" s="18" t="e">
        <f>SUMIFS([2]Plan2!$H:$H,[2]Plan2!$A:$A,$D1243,[2]Plan2!$U:$U,6)</f>
        <v>#VALUE!</v>
      </c>
      <c r="Z1243" s="18" t="e">
        <f>SUMIFS([2]Plan2!$H:$H,[2]Plan2!$A:$A,$D1243,[2]Plan2!$U:$U,7)</f>
        <v>#VALUE!</v>
      </c>
      <c r="AA1243" s="18" t="e">
        <f>SUMIFS([2]Plan2!$H:$H,[2]Plan2!$A:$A,$D1243,[2]Plan2!$U:$U,8)</f>
        <v>#VALUE!</v>
      </c>
      <c r="AB1243" s="18" t="e">
        <f>SUMIFS([2]Plan2!$H:$H,[2]Plan2!$A:$A,$D1243,[2]Plan2!$U:$U,9)</f>
        <v>#VALUE!</v>
      </c>
      <c r="AC1243" s="18" t="e">
        <f>SUMIFS([2]Plan2!$H:$H,[2]Plan2!$A:$A,$D1243,[2]Plan2!$U:$U,10)</f>
        <v>#VALUE!</v>
      </c>
      <c r="AD1243" s="18" t="e">
        <f>SUMIFS([2]Plan2!$H:$H,[2]Plan2!$A:$A,$D1243,[2]Plan2!$U:$U,11)</f>
        <v>#VALUE!</v>
      </c>
      <c r="AE1243" s="18" t="e">
        <f>SUMIFS([2]Plan2!$H:$H,[2]Plan2!$A:$A,$D1243,[2]Plan2!$U:$U,12)</f>
        <v>#VALUE!</v>
      </c>
      <c r="AF1243" s="18" t="e">
        <f>SUMIFS([2]Plan2!$H:$H,[2]Plan2!$A:$A,$D1243,[2]Plan2!$U:$U,1)</f>
        <v>#VALUE!</v>
      </c>
      <c r="AG1243" s="18" t="e">
        <f>SUMIFS([2]Plan2!$H:$H,[2]Plan2!$A:$A,$D1243,[2]Plan2!$U:$U,2)</f>
        <v>#VALUE!</v>
      </c>
      <c r="AH1243" s="18" t="e">
        <f>SUMIFS([2]Plan2!$H:$H,[2]Plan2!$A:$A,$D1243,[2]Plan2!$U:$U,3)</f>
        <v>#VALUE!</v>
      </c>
      <c r="AI1243" s="18" t="e">
        <f>SUMIFS([2]Plan2!$H:$H,[2]Plan2!$A:$A,$D1243,[2]Plan2!$U:$U,4)</f>
        <v>#VALUE!</v>
      </c>
      <c r="AJ1243" s="18" t="e">
        <f>SUMIFS([2]Plan2!$H:$H,[2]Plan2!$A:$A,$D1243,[2]Plan2!$U:$U,5)</f>
        <v>#VALUE!</v>
      </c>
      <c r="AK1243" s="23" t="e">
        <f t="shared" si="160"/>
        <v>#VALUE!</v>
      </c>
      <c r="AL1243" s="23" t="e">
        <f t="shared" si="155"/>
        <v>#VALUE!</v>
      </c>
      <c r="AM1243">
        <f t="shared" si="161"/>
        <v>0</v>
      </c>
    </row>
    <row r="1244" spans="1:39" ht="15.75" x14ac:dyDescent="0.25">
      <c r="A1244" s="21"/>
      <c r="B1244" s="21" t="s">
        <v>1519</v>
      </c>
      <c r="C1244" s="21">
        <v>17245107</v>
      </c>
      <c r="D1244" s="25">
        <v>192552</v>
      </c>
      <c r="E1244" s="21" t="s">
        <v>12</v>
      </c>
      <c r="F1244" s="31" t="s">
        <v>1826</v>
      </c>
      <c r="G1244" s="21" t="s">
        <v>1396</v>
      </c>
      <c r="H1244" s="21" t="s">
        <v>562</v>
      </c>
      <c r="I1244" s="25" t="s">
        <v>20</v>
      </c>
      <c r="J1244" s="21" t="s">
        <v>21</v>
      </c>
      <c r="K1244" s="21"/>
      <c r="L1244" s="20">
        <v>45497</v>
      </c>
      <c r="M1244" s="20">
        <v>45513</v>
      </c>
      <c r="N1244" s="21" t="s">
        <v>53</v>
      </c>
      <c r="O1244" s="21">
        <v>4</v>
      </c>
      <c r="P1244" s="21">
        <v>0</v>
      </c>
      <c r="Q1244" s="21">
        <v>1</v>
      </c>
      <c r="R1244" s="15">
        <v>1</v>
      </c>
      <c r="S1244" s="18" t="str">
        <f>IFERROR(VLOOKUP(D1244,'[1]comparativo br'!$A:$B,2,FALSE),"")</f>
        <v/>
      </c>
      <c r="T1244" s="18" t="str">
        <f>IFERROR(VLOOKUP(D1244,'[1]comparativo br'!$A:$C,3,FALSE),"")</f>
        <v/>
      </c>
      <c r="U1244" s="15" t="str">
        <f t="shared" si="159"/>
        <v/>
      </c>
      <c r="V1244" s="19" t="str">
        <f>IFERROR(VLOOKUP(D1244,'[1]comparativo br'!$A:$D,4,FALSE),"")</f>
        <v/>
      </c>
      <c r="W1244" s="19" t="str">
        <f>IFERROR(VLOOKUP(D1244,'[1]comparativo br'!$A:$E,5,FALSE),"")</f>
        <v/>
      </c>
      <c r="X1244" s="15" t="str">
        <f t="shared" si="158"/>
        <v/>
      </c>
      <c r="Y1244" s="18" t="e">
        <f>SUMIFS([2]Plan2!$H:$H,[2]Plan2!$A:$A,$D1244,[2]Plan2!$U:$U,6)</f>
        <v>#VALUE!</v>
      </c>
      <c r="Z1244" s="18" t="e">
        <f>SUMIFS([2]Plan2!$H:$H,[2]Plan2!$A:$A,$D1244,[2]Plan2!$U:$U,7)</f>
        <v>#VALUE!</v>
      </c>
      <c r="AA1244" s="18" t="e">
        <f>SUMIFS([2]Plan2!$H:$H,[2]Plan2!$A:$A,$D1244,[2]Plan2!$U:$U,8)</f>
        <v>#VALUE!</v>
      </c>
      <c r="AB1244" s="18" t="e">
        <f>SUMIFS([2]Plan2!$H:$H,[2]Plan2!$A:$A,$D1244,[2]Plan2!$U:$U,9)</f>
        <v>#VALUE!</v>
      </c>
      <c r="AC1244" s="18" t="e">
        <f>SUMIFS([2]Plan2!$H:$H,[2]Plan2!$A:$A,$D1244,[2]Plan2!$U:$U,10)</f>
        <v>#VALUE!</v>
      </c>
      <c r="AD1244" s="18" t="e">
        <f>SUMIFS([2]Plan2!$H:$H,[2]Plan2!$A:$A,$D1244,[2]Plan2!$U:$U,11)</f>
        <v>#VALUE!</v>
      </c>
      <c r="AE1244" s="18" t="e">
        <f>SUMIFS([2]Plan2!$H:$H,[2]Plan2!$A:$A,$D1244,[2]Plan2!$U:$U,12)</f>
        <v>#VALUE!</v>
      </c>
      <c r="AF1244" s="18" t="e">
        <f>SUMIFS([2]Plan2!$H:$H,[2]Plan2!$A:$A,$D1244,[2]Plan2!$U:$U,1)</f>
        <v>#VALUE!</v>
      </c>
      <c r="AG1244" s="18" t="e">
        <f>SUMIFS([2]Plan2!$H:$H,[2]Plan2!$A:$A,$D1244,[2]Plan2!$U:$U,2)</f>
        <v>#VALUE!</v>
      </c>
      <c r="AH1244" s="18" t="e">
        <f>SUMIFS([2]Plan2!$H:$H,[2]Plan2!$A:$A,$D1244,[2]Plan2!$U:$U,3)</f>
        <v>#VALUE!</v>
      </c>
      <c r="AI1244" s="18" t="e">
        <f>SUMIFS([2]Plan2!$H:$H,[2]Plan2!$A:$A,$D1244,[2]Plan2!$U:$U,4)</f>
        <v>#VALUE!</v>
      </c>
      <c r="AJ1244" s="18" t="e">
        <f>SUMIFS([2]Plan2!$H:$H,[2]Plan2!$A:$A,$D1244,[2]Plan2!$U:$U,5)</f>
        <v>#VALUE!</v>
      </c>
      <c r="AK1244" s="23" t="e">
        <f t="shared" si="160"/>
        <v>#VALUE!</v>
      </c>
      <c r="AL1244" s="23" t="e">
        <f t="shared" si="155"/>
        <v>#VALUE!</v>
      </c>
      <c r="AM1244">
        <f t="shared" si="161"/>
        <v>0</v>
      </c>
    </row>
    <row r="1245" spans="1:39" ht="15.75" x14ac:dyDescent="0.25">
      <c r="A1245" s="21"/>
      <c r="B1245" s="21" t="s">
        <v>1520</v>
      </c>
      <c r="C1245" s="21">
        <v>17245234</v>
      </c>
      <c r="D1245" s="25">
        <v>192296</v>
      </c>
      <c r="E1245" s="21" t="s">
        <v>12</v>
      </c>
      <c r="F1245" s="31" t="s">
        <v>12</v>
      </c>
      <c r="G1245" s="21" t="s">
        <v>404</v>
      </c>
      <c r="H1245" s="21" t="s">
        <v>749</v>
      </c>
      <c r="I1245" s="25" t="s">
        <v>15</v>
      </c>
      <c r="J1245" s="21" t="s">
        <v>21</v>
      </c>
      <c r="K1245" s="21"/>
      <c r="L1245" s="20">
        <v>45670</v>
      </c>
      <c r="M1245" s="20">
        <v>45678</v>
      </c>
      <c r="N1245" s="21" t="s">
        <v>22</v>
      </c>
      <c r="O1245" s="21">
        <v>4</v>
      </c>
      <c r="P1245" s="21">
        <v>0</v>
      </c>
      <c r="Q1245" s="21">
        <v>9</v>
      </c>
      <c r="R1245" s="15">
        <v>1</v>
      </c>
      <c r="S1245" s="18">
        <f>IFERROR(VLOOKUP(D1245,'[1]comparativo br'!$A:$B,2,FALSE),"")</f>
        <v>0</v>
      </c>
      <c r="T1245" s="18">
        <f>IFERROR(VLOOKUP(D1245,'[1]comparativo br'!$A:$C,3,FALSE),"")</f>
        <v>1620</v>
      </c>
      <c r="U1245" s="15" t="str">
        <f t="shared" si="159"/>
        <v/>
      </c>
      <c r="V1245" s="19">
        <f>IFERROR(VLOOKUP(D1245,'[1]comparativo br'!$A:$D,4,FALSE),"")</f>
        <v>5</v>
      </c>
      <c r="W1245" s="19">
        <f>IFERROR(VLOOKUP(D1245,'[1]comparativo br'!$A:$E,5,FALSE),"")</f>
        <v>5</v>
      </c>
      <c r="X1245" s="15">
        <f t="shared" si="158"/>
        <v>0</v>
      </c>
      <c r="Y1245" s="18" t="e">
        <f>SUMIFS([2]Plan2!$H:$H,[2]Plan2!$A:$A,$D1245,[2]Plan2!$U:$U,6)</f>
        <v>#VALUE!</v>
      </c>
      <c r="Z1245" s="18" t="e">
        <f>SUMIFS([2]Plan2!$H:$H,[2]Plan2!$A:$A,$D1245,[2]Plan2!$U:$U,7)</f>
        <v>#VALUE!</v>
      </c>
      <c r="AA1245" s="18" t="e">
        <f>SUMIFS([2]Plan2!$H:$H,[2]Plan2!$A:$A,$D1245,[2]Plan2!$U:$U,8)</f>
        <v>#VALUE!</v>
      </c>
      <c r="AB1245" s="18" t="e">
        <f>SUMIFS([2]Plan2!$H:$H,[2]Plan2!$A:$A,$D1245,[2]Plan2!$U:$U,9)</f>
        <v>#VALUE!</v>
      </c>
      <c r="AC1245" s="18" t="e">
        <f>SUMIFS([2]Plan2!$H:$H,[2]Plan2!$A:$A,$D1245,[2]Plan2!$U:$U,10)</f>
        <v>#VALUE!</v>
      </c>
      <c r="AD1245" s="18" t="e">
        <f>SUMIFS([2]Plan2!$H:$H,[2]Plan2!$A:$A,$D1245,[2]Plan2!$U:$U,11)</f>
        <v>#VALUE!</v>
      </c>
      <c r="AE1245" s="18" t="e">
        <f>SUMIFS([2]Plan2!$H:$H,[2]Plan2!$A:$A,$D1245,[2]Plan2!$U:$U,12)</f>
        <v>#VALUE!</v>
      </c>
      <c r="AF1245" s="18" t="e">
        <f>SUMIFS([2]Plan2!$H:$H,[2]Plan2!$A:$A,$D1245,[2]Plan2!$U:$U,1)</f>
        <v>#VALUE!</v>
      </c>
      <c r="AG1245" s="18" t="e">
        <f>SUMIFS([2]Plan2!$H:$H,[2]Plan2!$A:$A,$D1245,[2]Plan2!$U:$U,2)</f>
        <v>#VALUE!</v>
      </c>
      <c r="AH1245" s="18" t="e">
        <f>SUMIFS([2]Plan2!$H:$H,[2]Plan2!$A:$A,$D1245,[2]Plan2!$U:$U,3)</f>
        <v>#VALUE!</v>
      </c>
      <c r="AI1245" s="18" t="e">
        <f>SUMIFS([2]Plan2!$H:$H,[2]Plan2!$A:$A,$D1245,[2]Plan2!$U:$U,4)</f>
        <v>#VALUE!</v>
      </c>
      <c r="AJ1245" s="18" t="e">
        <f>SUMIFS([2]Plan2!$H:$H,[2]Plan2!$A:$A,$D1245,[2]Plan2!$U:$U,5)</f>
        <v>#VALUE!</v>
      </c>
      <c r="AK1245" s="23" t="e">
        <f t="shared" si="160"/>
        <v>#VALUE!</v>
      </c>
      <c r="AL1245" s="23" t="e">
        <f t="shared" si="155"/>
        <v>#VALUE!</v>
      </c>
      <c r="AM1245">
        <f t="shared" si="161"/>
        <v>0</v>
      </c>
    </row>
    <row r="1246" spans="1:39" ht="15.75" x14ac:dyDescent="0.25">
      <c r="A1246" s="21"/>
      <c r="B1246" s="21" t="s">
        <v>1519</v>
      </c>
      <c r="C1246" s="21">
        <v>17245234</v>
      </c>
      <c r="D1246" s="25">
        <v>192297</v>
      </c>
      <c r="E1246" s="21" t="s">
        <v>12</v>
      </c>
      <c r="F1246" s="31" t="s">
        <v>12</v>
      </c>
      <c r="G1246" s="21" t="s">
        <v>404</v>
      </c>
      <c r="H1246" s="21" t="s">
        <v>750</v>
      </c>
      <c r="I1246" s="25" t="s">
        <v>15</v>
      </c>
      <c r="J1246" s="21" t="s">
        <v>107</v>
      </c>
      <c r="K1246" s="21" t="s">
        <v>108</v>
      </c>
      <c r="L1246" s="20">
        <v>44999</v>
      </c>
      <c r="M1246" s="20">
        <v>45740</v>
      </c>
      <c r="N1246" s="21" t="s">
        <v>53</v>
      </c>
      <c r="O1246" s="21">
        <v>10</v>
      </c>
      <c r="P1246" s="21">
        <v>5</v>
      </c>
      <c r="Q1246" s="21">
        <v>8</v>
      </c>
      <c r="R1246" s="15">
        <f>(Q1246-P1246)/P1246</f>
        <v>0.6</v>
      </c>
      <c r="S1246" s="18">
        <f>IFERROR(VLOOKUP(D1246,'[1]comparativo br'!$A:$B,2,FALSE),"")</f>
        <v>0</v>
      </c>
      <c r="T1246" s="18">
        <f>IFERROR(VLOOKUP(D1246,'[1]comparativo br'!$A:$C,3,FALSE),"")</f>
        <v>0</v>
      </c>
      <c r="U1246" s="15" t="str">
        <f t="shared" si="159"/>
        <v/>
      </c>
      <c r="V1246" s="19">
        <f>IFERROR(VLOOKUP(D1246,'[1]comparativo br'!$A:$D,4,FALSE),"")</f>
        <v>1</v>
      </c>
      <c r="W1246" s="19">
        <f>IFERROR(VLOOKUP(D1246,'[1]comparativo br'!$A:$E,5,FALSE),"")</f>
        <v>5</v>
      </c>
      <c r="X1246" s="15">
        <f t="shared" si="158"/>
        <v>4</v>
      </c>
      <c r="Y1246" s="18" t="e">
        <f>SUMIFS([2]Plan2!$H:$H,[2]Plan2!$A:$A,$D1246,[2]Plan2!$U:$U,6)</f>
        <v>#VALUE!</v>
      </c>
      <c r="Z1246" s="18" t="e">
        <f>SUMIFS([2]Plan2!$H:$H,[2]Plan2!$A:$A,$D1246,[2]Plan2!$U:$U,7)</f>
        <v>#VALUE!</v>
      </c>
      <c r="AA1246" s="18" t="e">
        <f>SUMIFS([2]Plan2!$H:$H,[2]Plan2!$A:$A,$D1246,[2]Plan2!$U:$U,8)</f>
        <v>#VALUE!</v>
      </c>
      <c r="AB1246" s="18" t="e">
        <f>SUMIFS([2]Plan2!$H:$H,[2]Plan2!$A:$A,$D1246,[2]Plan2!$U:$U,9)</f>
        <v>#VALUE!</v>
      </c>
      <c r="AC1246" s="18" t="e">
        <f>SUMIFS([2]Plan2!$H:$H,[2]Plan2!$A:$A,$D1246,[2]Plan2!$U:$U,10)</f>
        <v>#VALUE!</v>
      </c>
      <c r="AD1246" s="18" t="e">
        <f>SUMIFS([2]Plan2!$H:$H,[2]Plan2!$A:$A,$D1246,[2]Plan2!$U:$U,11)</f>
        <v>#VALUE!</v>
      </c>
      <c r="AE1246" s="18" t="e">
        <f>SUMIFS([2]Plan2!$H:$H,[2]Plan2!$A:$A,$D1246,[2]Plan2!$U:$U,12)</f>
        <v>#VALUE!</v>
      </c>
      <c r="AF1246" s="18" t="e">
        <f>SUMIFS([2]Plan2!$H:$H,[2]Plan2!$A:$A,$D1246,[2]Plan2!$U:$U,1)</f>
        <v>#VALUE!</v>
      </c>
      <c r="AG1246" s="18" t="e">
        <f>SUMIFS([2]Plan2!$H:$H,[2]Plan2!$A:$A,$D1246,[2]Plan2!$U:$U,2)</f>
        <v>#VALUE!</v>
      </c>
      <c r="AH1246" s="18" t="e">
        <f>SUMIFS([2]Plan2!$H:$H,[2]Plan2!$A:$A,$D1246,[2]Plan2!$U:$U,3)</f>
        <v>#VALUE!</v>
      </c>
      <c r="AI1246" s="18" t="e">
        <f>SUMIFS([2]Plan2!$H:$H,[2]Plan2!$A:$A,$D1246,[2]Plan2!$U:$U,4)</f>
        <v>#VALUE!</v>
      </c>
      <c r="AJ1246" s="18" t="e">
        <f>SUMIFS([2]Plan2!$H:$H,[2]Plan2!$A:$A,$D1246,[2]Plan2!$U:$U,5)</f>
        <v>#VALUE!</v>
      </c>
      <c r="AK1246" s="23" t="e">
        <f t="shared" si="160"/>
        <v>#VALUE!</v>
      </c>
      <c r="AL1246" s="23" t="e">
        <f t="shared" si="155"/>
        <v>#VALUE!</v>
      </c>
      <c r="AM1246">
        <f t="shared" si="161"/>
        <v>0</v>
      </c>
    </row>
    <row r="1247" spans="1:39" ht="15.75" x14ac:dyDescent="0.25">
      <c r="A1247" s="21"/>
      <c r="B1247" s="21" t="s">
        <v>1519</v>
      </c>
      <c r="C1247" s="21">
        <v>17245234</v>
      </c>
      <c r="D1247" s="25">
        <v>101842</v>
      </c>
      <c r="E1247" s="21" t="s">
        <v>12</v>
      </c>
      <c r="F1247" s="31" t="s">
        <v>2488</v>
      </c>
      <c r="G1247" s="21" t="s">
        <v>404</v>
      </c>
      <c r="H1247" s="21" t="s">
        <v>405</v>
      </c>
      <c r="I1247" s="25" t="s">
        <v>15</v>
      </c>
      <c r="J1247" s="21" t="s">
        <v>107</v>
      </c>
      <c r="K1247" s="21" t="s">
        <v>108</v>
      </c>
      <c r="L1247" s="20">
        <v>45755</v>
      </c>
      <c r="M1247" s="20">
        <v>45791</v>
      </c>
      <c r="N1247" s="21" t="s">
        <v>18</v>
      </c>
      <c r="O1247" s="21">
        <v>12</v>
      </c>
      <c r="P1247" s="21">
        <v>12</v>
      </c>
      <c r="Q1247" s="21">
        <v>17</v>
      </c>
      <c r="R1247" s="15">
        <f>(Q1247-P1247)/P1247</f>
        <v>0.41666666666666669</v>
      </c>
      <c r="S1247" s="18">
        <f>IFERROR(VLOOKUP(D1247,'[1]comparativo br'!$A:$B,2,FALSE),"")</f>
        <v>3240</v>
      </c>
      <c r="T1247" s="18">
        <f>IFERROR(VLOOKUP(D1247,'[1]comparativo br'!$A:$C,3,FALSE),"")</f>
        <v>0</v>
      </c>
      <c r="U1247" s="15">
        <f t="shared" si="159"/>
        <v>-1</v>
      </c>
      <c r="V1247" s="19">
        <f>IFERROR(VLOOKUP(D1247,'[1]comparativo br'!$A:$D,4,FALSE),"")</f>
        <v>14</v>
      </c>
      <c r="W1247" s="19">
        <f>IFERROR(VLOOKUP(D1247,'[1]comparativo br'!$A:$E,5,FALSE),"")</f>
        <v>5</v>
      </c>
      <c r="X1247" s="15">
        <f t="shared" si="158"/>
        <v>-0.6428571428571429</v>
      </c>
      <c r="Y1247" s="18" t="e">
        <f>SUMIFS([2]Plan2!$H:$H,[2]Plan2!$A:$A,$D1247,[2]Plan2!$U:$U,6)</f>
        <v>#VALUE!</v>
      </c>
      <c r="Z1247" s="18" t="e">
        <f>SUMIFS([2]Plan2!$H:$H,[2]Plan2!$A:$A,$D1247,[2]Plan2!$U:$U,7)</f>
        <v>#VALUE!</v>
      </c>
      <c r="AA1247" s="18" t="e">
        <f>SUMIFS([2]Plan2!$H:$H,[2]Plan2!$A:$A,$D1247,[2]Plan2!$U:$U,8)</f>
        <v>#VALUE!</v>
      </c>
      <c r="AB1247" s="18" t="e">
        <f>SUMIFS([2]Plan2!$H:$H,[2]Plan2!$A:$A,$D1247,[2]Plan2!$U:$U,9)</f>
        <v>#VALUE!</v>
      </c>
      <c r="AC1247" s="18" t="e">
        <f>SUMIFS([2]Plan2!$H:$H,[2]Plan2!$A:$A,$D1247,[2]Plan2!$U:$U,10)</f>
        <v>#VALUE!</v>
      </c>
      <c r="AD1247" s="18" t="e">
        <f>SUMIFS([2]Plan2!$H:$H,[2]Plan2!$A:$A,$D1247,[2]Plan2!$U:$U,11)</f>
        <v>#VALUE!</v>
      </c>
      <c r="AE1247" s="18" t="e">
        <f>SUMIFS([2]Plan2!$H:$H,[2]Plan2!$A:$A,$D1247,[2]Plan2!$U:$U,12)</f>
        <v>#VALUE!</v>
      </c>
      <c r="AF1247" s="18" t="e">
        <f>SUMIFS([2]Plan2!$H:$H,[2]Plan2!$A:$A,$D1247,[2]Plan2!$U:$U,1)</f>
        <v>#VALUE!</v>
      </c>
      <c r="AG1247" s="18" t="e">
        <f>SUMIFS([2]Plan2!$H:$H,[2]Plan2!$A:$A,$D1247,[2]Plan2!$U:$U,2)</f>
        <v>#VALUE!</v>
      </c>
      <c r="AH1247" s="18" t="e">
        <f>SUMIFS([2]Plan2!$H:$H,[2]Plan2!$A:$A,$D1247,[2]Plan2!$U:$U,3)</f>
        <v>#VALUE!</v>
      </c>
      <c r="AI1247" s="18" t="e">
        <f>SUMIFS([2]Plan2!$H:$H,[2]Plan2!$A:$A,$D1247,[2]Plan2!$U:$U,4)</f>
        <v>#VALUE!</v>
      </c>
      <c r="AJ1247" s="18" t="e">
        <f>SUMIFS([2]Plan2!$H:$H,[2]Plan2!$A:$A,$D1247,[2]Plan2!$U:$U,5)</f>
        <v>#VALUE!</v>
      </c>
      <c r="AK1247" s="23" t="e">
        <f t="shared" si="160"/>
        <v>#VALUE!</v>
      </c>
      <c r="AL1247" s="23" t="e">
        <f t="shared" si="155"/>
        <v>#VALUE!</v>
      </c>
      <c r="AM1247">
        <f t="shared" si="161"/>
        <v>0</v>
      </c>
    </row>
    <row r="1248" spans="1:39" ht="15.75" x14ac:dyDescent="0.25">
      <c r="A1248" s="21"/>
      <c r="B1248" s="21" t="s">
        <v>1519</v>
      </c>
      <c r="C1248" s="21">
        <v>17269189</v>
      </c>
      <c r="D1248" s="25">
        <v>193672</v>
      </c>
      <c r="E1248" s="21" t="s">
        <v>1180</v>
      </c>
      <c r="F1248" s="31" t="s">
        <v>1180</v>
      </c>
      <c r="G1248" s="21" t="s">
        <v>1362</v>
      </c>
      <c r="H1248" s="21" t="s">
        <v>701</v>
      </c>
      <c r="I1248" s="25" t="s">
        <v>20</v>
      </c>
      <c r="J1248" s="21" t="s">
        <v>27</v>
      </c>
      <c r="K1248" s="21" t="s">
        <v>74</v>
      </c>
      <c r="L1248" s="20">
        <v>45761</v>
      </c>
      <c r="M1248" s="20"/>
      <c r="N1248" s="21" t="s">
        <v>18</v>
      </c>
      <c r="O1248" s="21"/>
      <c r="P1248" s="21"/>
      <c r="Q1248" s="21"/>
      <c r="R1248" s="28"/>
      <c r="S1248" s="18">
        <f>IFERROR(VLOOKUP(D1248,'[1]comparativo br'!$A:$B,2,FALSE),"")</f>
        <v>3330</v>
      </c>
      <c r="T1248" s="18">
        <f>IFERROR(VLOOKUP(D1248,'[1]comparativo br'!$A:$C,3,FALSE),"")</f>
        <v>0</v>
      </c>
      <c r="U1248" s="15">
        <f t="shared" si="159"/>
        <v>-1</v>
      </c>
      <c r="V1248" s="19">
        <f>IFERROR(VLOOKUP(D1248,'[1]comparativo br'!$A:$D,4,FALSE),"")</f>
        <v>0</v>
      </c>
      <c r="W1248" s="19">
        <f>IFERROR(VLOOKUP(D1248,'[1]comparativo br'!$A:$E,5,FALSE),"")</f>
        <v>0</v>
      </c>
      <c r="X1248" s="15" t="str">
        <f t="shared" si="158"/>
        <v/>
      </c>
      <c r="Y1248" s="18" t="e">
        <f>SUMIFS([2]Plan2!$H:$H,[2]Plan2!$A:$A,$D1248,[2]Plan2!$U:$U,6)</f>
        <v>#VALUE!</v>
      </c>
      <c r="Z1248" s="18" t="e">
        <f>SUMIFS([2]Plan2!$H:$H,[2]Plan2!$A:$A,$D1248,[2]Plan2!$U:$U,7)</f>
        <v>#VALUE!</v>
      </c>
      <c r="AA1248" s="18" t="e">
        <f>SUMIFS([2]Plan2!$H:$H,[2]Plan2!$A:$A,$D1248,[2]Plan2!$U:$U,8)</f>
        <v>#VALUE!</v>
      </c>
      <c r="AB1248" s="18" t="e">
        <f>SUMIFS([2]Plan2!$H:$H,[2]Plan2!$A:$A,$D1248,[2]Plan2!$U:$U,9)</f>
        <v>#VALUE!</v>
      </c>
      <c r="AC1248" s="18" t="e">
        <f>SUMIFS([2]Plan2!$H:$H,[2]Plan2!$A:$A,$D1248,[2]Plan2!$U:$U,10)</f>
        <v>#VALUE!</v>
      </c>
      <c r="AD1248" s="18" t="e">
        <f>SUMIFS([2]Plan2!$H:$H,[2]Plan2!$A:$A,$D1248,[2]Plan2!$U:$U,11)</f>
        <v>#VALUE!</v>
      </c>
      <c r="AE1248" s="18" t="e">
        <f>SUMIFS([2]Plan2!$H:$H,[2]Plan2!$A:$A,$D1248,[2]Plan2!$U:$U,12)</f>
        <v>#VALUE!</v>
      </c>
      <c r="AF1248" s="18" t="e">
        <f>SUMIFS([2]Plan2!$H:$H,[2]Plan2!$A:$A,$D1248,[2]Plan2!$U:$U,1)</f>
        <v>#VALUE!</v>
      </c>
      <c r="AG1248" s="18" t="e">
        <f>SUMIFS([2]Plan2!$H:$H,[2]Plan2!$A:$A,$D1248,[2]Plan2!$U:$U,2)</f>
        <v>#VALUE!</v>
      </c>
      <c r="AH1248" s="18" t="e">
        <f>SUMIFS([2]Plan2!$H:$H,[2]Plan2!$A:$A,$D1248,[2]Plan2!$U:$U,3)</f>
        <v>#VALUE!</v>
      </c>
      <c r="AI1248" s="18" t="e">
        <f>SUMIFS([2]Plan2!$H:$H,[2]Plan2!$A:$A,$D1248,[2]Plan2!$U:$U,4)</f>
        <v>#VALUE!</v>
      </c>
      <c r="AJ1248" s="18" t="e">
        <f>SUMIFS([2]Plan2!$H:$H,[2]Plan2!$A:$A,$D1248,[2]Plan2!$U:$U,5)</f>
        <v>#VALUE!</v>
      </c>
      <c r="AK1248" s="23" t="e">
        <f t="shared" si="160"/>
        <v>#VALUE!</v>
      </c>
      <c r="AL1248" s="23" t="e">
        <f t="shared" si="155"/>
        <v>#VALUE!</v>
      </c>
      <c r="AM1248">
        <f t="shared" si="161"/>
        <v>0</v>
      </c>
    </row>
    <row r="1249" spans="1:39" ht="15.75" x14ac:dyDescent="0.25">
      <c r="A1249" s="21"/>
      <c r="B1249" s="21" t="s">
        <v>1519</v>
      </c>
      <c r="C1249" s="21">
        <v>17269189</v>
      </c>
      <c r="D1249" s="25">
        <v>192198</v>
      </c>
      <c r="E1249" s="21" t="s">
        <v>1180</v>
      </c>
      <c r="F1249" s="31" t="s">
        <v>1180</v>
      </c>
      <c r="G1249" s="21" t="s">
        <v>1362</v>
      </c>
      <c r="H1249" s="21" t="s">
        <v>1363</v>
      </c>
      <c r="I1249" s="25" t="s">
        <v>20</v>
      </c>
      <c r="J1249" s="21" t="s">
        <v>27</v>
      </c>
      <c r="K1249" s="21" t="s">
        <v>28</v>
      </c>
      <c r="L1249" s="20">
        <v>45323</v>
      </c>
      <c r="M1249" s="20">
        <v>45798</v>
      </c>
      <c r="N1249" s="21" t="s">
        <v>18</v>
      </c>
      <c r="O1249" s="21">
        <v>16</v>
      </c>
      <c r="P1249" s="21">
        <v>32</v>
      </c>
      <c r="Q1249" s="21">
        <v>46</v>
      </c>
      <c r="R1249" s="15">
        <f>(Q1249-P1249)/P1249</f>
        <v>0.4375</v>
      </c>
      <c r="S1249" s="18">
        <f>IFERROR(VLOOKUP(D1249,'[1]comparativo br'!$A:$B,2,FALSE),"")</f>
        <v>0</v>
      </c>
      <c r="T1249" s="18">
        <f>IFERROR(VLOOKUP(D1249,'[1]comparativo br'!$A:$C,3,FALSE),"")</f>
        <v>0</v>
      </c>
      <c r="U1249" s="15" t="str">
        <f t="shared" si="159"/>
        <v/>
      </c>
      <c r="V1249" s="19">
        <f>IFERROR(VLOOKUP(D1249,'[1]comparativo br'!$A:$D,4,FALSE),"")</f>
        <v>37</v>
      </c>
      <c r="W1249" s="19">
        <f>IFERROR(VLOOKUP(D1249,'[1]comparativo br'!$A:$E,5,FALSE),"")</f>
        <v>0</v>
      </c>
      <c r="X1249" s="15">
        <f t="shared" si="158"/>
        <v>-1</v>
      </c>
      <c r="Y1249" s="18" t="e">
        <f>SUMIFS([2]Plan2!$H:$H,[2]Plan2!$A:$A,$D1249,[2]Plan2!$U:$U,6)</f>
        <v>#VALUE!</v>
      </c>
      <c r="Z1249" s="18" t="e">
        <f>SUMIFS([2]Plan2!$H:$H,[2]Plan2!$A:$A,$D1249,[2]Plan2!$U:$U,7)</f>
        <v>#VALUE!</v>
      </c>
      <c r="AA1249" s="18" t="e">
        <f>SUMIFS([2]Plan2!$H:$H,[2]Plan2!$A:$A,$D1249,[2]Plan2!$U:$U,8)</f>
        <v>#VALUE!</v>
      </c>
      <c r="AB1249" s="18" t="e">
        <f>SUMIFS([2]Plan2!$H:$H,[2]Plan2!$A:$A,$D1249,[2]Plan2!$U:$U,9)</f>
        <v>#VALUE!</v>
      </c>
      <c r="AC1249" s="18" t="e">
        <f>SUMIFS([2]Plan2!$H:$H,[2]Plan2!$A:$A,$D1249,[2]Plan2!$U:$U,10)</f>
        <v>#VALUE!</v>
      </c>
      <c r="AD1249" s="18" t="e">
        <f>SUMIFS([2]Plan2!$H:$H,[2]Plan2!$A:$A,$D1249,[2]Plan2!$U:$U,11)</f>
        <v>#VALUE!</v>
      </c>
      <c r="AE1249" s="18" t="e">
        <f>SUMIFS([2]Plan2!$H:$H,[2]Plan2!$A:$A,$D1249,[2]Plan2!$U:$U,12)</f>
        <v>#VALUE!</v>
      </c>
      <c r="AF1249" s="18" t="e">
        <f>SUMIFS([2]Plan2!$H:$H,[2]Plan2!$A:$A,$D1249,[2]Plan2!$U:$U,1)</f>
        <v>#VALUE!</v>
      </c>
      <c r="AG1249" s="18" t="e">
        <f>SUMIFS([2]Plan2!$H:$H,[2]Plan2!$A:$A,$D1249,[2]Plan2!$U:$U,2)</f>
        <v>#VALUE!</v>
      </c>
      <c r="AH1249" s="18" t="e">
        <f>SUMIFS([2]Plan2!$H:$H,[2]Plan2!$A:$A,$D1249,[2]Plan2!$U:$U,3)</f>
        <v>#VALUE!</v>
      </c>
      <c r="AI1249" s="18" t="e">
        <f>SUMIFS([2]Plan2!$H:$H,[2]Plan2!$A:$A,$D1249,[2]Plan2!$U:$U,4)</f>
        <v>#VALUE!</v>
      </c>
      <c r="AJ1249" s="18" t="e">
        <f>SUMIFS([2]Plan2!$H:$H,[2]Plan2!$A:$A,$D1249,[2]Plan2!$U:$U,5)</f>
        <v>#VALUE!</v>
      </c>
      <c r="AK1249" s="23" t="e">
        <f t="shared" si="160"/>
        <v>#VALUE!</v>
      </c>
      <c r="AL1249" s="23" t="e">
        <f t="shared" ref="AL1249:AL1312" si="162">MAX(Y1249:AG1249)</f>
        <v>#VALUE!</v>
      </c>
      <c r="AM1249">
        <f t="shared" si="161"/>
        <v>0</v>
      </c>
    </row>
    <row r="1250" spans="1:39" ht="15.75" x14ac:dyDescent="0.25">
      <c r="A1250" s="21"/>
      <c r="B1250" s="21" t="s">
        <v>1519</v>
      </c>
      <c r="C1250" s="21">
        <v>17269245</v>
      </c>
      <c r="D1250" s="25">
        <v>193890</v>
      </c>
      <c r="E1250" s="21" t="s">
        <v>1180</v>
      </c>
      <c r="F1250" s="31" t="s">
        <v>1180</v>
      </c>
      <c r="G1250" s="21" t="s">
        <v>1364</v>
      </c>
      <c r="H1250" s="21" t="s">
        <v>701</v>
      </c>
      <c r="I1250" s="25" t="s">
        <v>20</v>
      </c>
      <c r="J1250" s="21" t="s">
        <v>27</v>
      </c>
      <c r="K1250" s="21" t="s">
        <v>74</v>
      </c>
      <c r="L1250" s="20">
        <v>45530</v>
      </c>
      <c r="M1250" s="20"/>
      <c r="N1250" s="21" t="s">
        <v>53</v>
      </c>
      <c r="O1250" s="21"/>
      <c r="P1250" s="21"/>
      <c r="Q1250" s="21"/>
      <c r="R1250" s="28"/>
      <c r="S1250" s="18" t="str">
        <f>IFERROR(VLOOKUP(D1250,'[1]comparativo br'!$A:$B,2,FALSE),"")</f>
        <v/>
      </c>
      <c r="T1250" s="18" t="str">
        <f>IFERROR(VLOOKUP(D1250,'[1]comparativo br'!$A:$C,3,FALSE),"")</f>
        <v/>
      </c>
      <c r="U1250" s="15" t="str">
        <f t="shared" si="159"/>
        <v/>
      </c>
      <c r="V1250" s="19" t="str">
        <f>IFERROR(VLOOKUP(D1250,'[1]comparativo br'!$A:$D,4,FALSE),"")</f>
        <v/>
      </c>
      <c r="W1250" s="19" t="str">
        <f>IFERROR(VLOOKUP(D1250,'[1]comparativo br'!$A:$E,5,FALSE),"")</f>
        <v/>
      </c>
      <c r="X1250" s="15" t="str">
        <f t="shared" si="158"/>
        <v/>
      </c>
      <c r="Y1250" s="18" t="e">
        <f>SUMIFS([2]Plan2!$H:$H,[2]Plan2!$A:$A,$D1250,[2]Plan2!$U:$U,6)</f>
        <v>#VALUE!</v>
      </c>
      <c r="Z1250" s="18" t="e">
        <f>SUMIFS([2]Plan2!$H:$H,[2]Plan2!$A:$A,$D1250,[2]Plan2!$U:$U,7)</f>
        <v>#VALUE!</v>
      </c>
      <c r="AA1250" s="18" t="e">
        <f>SUMIFS([2]Plan2!$H:$H,[2]Plan2!$A:$A,$D1250,[2]Plan2!$U:$U,8)</f>
        <v>#VALUE!</v>
      </c>
      <c r="AB1250" s="18" t="e">
        <f>SUMIFS([2]Plan2!$H:$H,[2]Plan2!$A:$A,$D1250,[2]Plan2!$U:$U,9)</f>
        <v>#VALUE!</v>
      </c>
      <c r="AC1250" s="18" t="e">
        <f>SUMIFS([2]Plan2!$H:$H,[2]Plan2!$A:$A,$D1250,[2]Plan2!$U:$U,10)</f>
        <v>#VALUE!</v>
      </c>
      <c r="AD1250" s="18" t="e">
        <f>SUMIFS([2]Plan2!$H:$H,[2]Plan2!$A:$A,$D1250,[2]Plan2!$U:$U,11)</f>
        <v>#VALUE!</v>
      </c>
      <c r="AE1250" s="18" t="e">
        <f>SUMIFS([2]Plan2!$H:$H,[2]Plan2!$A:$A,$D1250,[2]Plan2!$U:$U,12)</f>
        <v>#VALUE!</v>
      </c>
      <c r="AF1250" s="18" t="e">
        <f>SUMIFS([2]Plan2!$H:$H,[2]Plan2!$A:$A,$D1250,[2]Plan2!$U:$U,1)</f>
        <v>#VALUE!</v>
      </c>
      <c r="AG1250" s="18" t="e">
        <f>SUMIFS([2]Plan2!$H:$H,[2]Plan2!$A:$A,$D1250,[2]Plan2!$U:$U,2)</f>
        <v>#VALUE!</v>
      </c>
      <c r="AH1250" s="18" t="e">
        <f>SUMIFS([2]Plan2!$H:$H,[2]Plan2!$A:$A,$D1250,[2]Plan2!$U:$U,3)</f>
        <v>#VALUE!</v>
      </c>
      <c r="AI1250" s="18" t="e">
        <f>SUMIFS([2]Plan2!$H:$H,[2]Plan2!$A:$A,$D1250,[2]Plan2!$U:$U,4)</f>
        <v>#VALUE!</v>
      </c>
      <c r="AJ1250" s="18" t="e">
        <f>SUMIFS([2]Plan2!$H:$H,[2]Plan2!$A:$A,$D1250,[2]Plan2!$U:$U,5)</f>
        <v>#VALUE!</v>
      </c>
      <c r="AK1250" s="23" t="e">
        <f t="shared" si="160"/>
        <v>#VALUE!</v>
      </c>
      <c r="AL1250" s="23" t="e">
        <f t="shared" si="162"/>
        <v>#VALUE!</v>
      </c>
      <c r="AM1250">
        <f t="shared" si="161"/>
        <v>0</v>
      </c>
    </row>
    <row r="1251" spans="1:39" ht="15.75" x14ac:dyDescent="0.25">
      <c r="A1251" s="21"/>
      <c r="B1251" s="21" t="s">
        <v>1519</v>
      </c>
      <c r="C1251" s="21">
        <v>17269245</v>
      </c>
      <c r="D1251" s="25">
        <v>192199</v>
      </c>
      <c r="E1251" s="21" t="s">
        <v>1180</v>
      </c>
      <c r="F1251" s="31" t="s">
        <v>1180</v>
      </c>
      <c r="G1251" s="21" t="s">
        <v>1364</v>
      </c>
      <c r="H1251" s="21" t="s">
        <v>729</v>
      </c>
      <c r="I1251" s="25" t="s">
        <v>20</v>
      </c>
      <c r="J1251" s="21" t="s">
        <v>27</v>
      </c>
      <c r="K1251" s="21" t="s">
        <v>28</v>
      </c>
      <c r="L1251" s="20">
        <v>44673</v>
      </c>
      <c r="M1251" s="20">
        <v>45761</v>
      </c>
      <c r="N1251" s="21" t="s">
        <v>18</v>
      </c>
      <c r="O1251" s="21">
        <v>6</v>
      </c>
      <c r="P1251" s="21">
        <v>13</v>
      </c>
      <c r="Q1251" s="21">
        <v>11</v>
      </c>
      <c r="R1251" s="15">
        <f>(Q1251-P1251)/P1251</f>
        <v>-0.15384615384615385</v>
      </c>
      <c r="S1251" s="18">
        <f>IFERROR(VLOOKUP(D1251,'[1]comparativo br'!$A:$B,2,FALSE),"")</f>
        <v>0</v>
      </c>
      <c r="T1251" s="18">
        <f>IFERROR(VLOOKUP(D1251,'[1]comparativo br'!$A:$C,3,FALSE),"")</f>
        <v>0</v>
      </c>
      <c r="U1251" s="15" t="str">
        <f t="shared" si="159"/>
        <v/>
      </c>
      <c r="V1251" s="19">
        <f>IFERROR(VLOOKUP(D1251,'[1]comparativo br'!$A:$D,4,FALSE),"")</f>
        <v>10</v>
      </c>
      <c r="W1251" s="19">
        <f>IFERROR(VLOOKUP(D1251,'[1]comparativo br'!$A:$E,5,FALSE),"")</f>
        <v>0</v>
      </c>
      <c r="X1251" s="15">
        <f t="shared" si="158"/>
        <v>-1</v>
      </c>
      <c r="Y1251" s="18" t="e">
        <f>SUMIFS([2]Plan2!$H:$H,[2]Plan2!$A:$A,$D1251,[2]Plan2!$U:$U,6)</f>
        <v>#VALUE!</v>
      </c>
      <c r="Z1251" s="18" t="e">
        <f>SUMIFS([2]Plan2!$H:$H,[2]Plan2!$A:$A,$D1251,[2]Plan2!$U:$U,7)</f>
        <v>#VALUE!</v>
      </c>
      <c r="AA1251" s="18" t="e">
        <f>SUMIFS([2]Plan2!$H:$H,[2]Plan2!$A:$A,$D1251,[2]Plan2!$U:$U,8)</f>
        <v>#VALUE!</v>
      </c>
      <c r="AB1251" s="18" t="e">
        <f>SUMIFS([2]Plan2!$H:$H,[2]Plan2!$A:$A,$D1251,[2]Plan2!$U:$U,9)</f>
        <v>#VALUE!</v>
      </c>
      <c r="AC1251" s="18" t="e">
        <f>SUMIFS([2]Plan2!$H:$H,[2]Plan2!$A:$A,$D1251,[2]Plan2!$U:$U,10)</f>
        <v>#VALUE!</v>
      </c>
      <c r="AD1251" s="18" t="e">
        <f>SUMIFS([2]Plan2!$H:$H,[2]Plan2!$A:$A,$D1251,[2]Plan2!$U:$U,11)</f>
        <v>#VALUE!</v>
      </c>
      <c r="AE1251" s="18" t="e">
        <f>SUMIFS([2]Plan2!$H:$H,[2]Plan2!$A:$A,$D1251,[2]Plan2!$U:$U,12)</f>
        <v>#VALUE!</v>
      </c>
      <c r="AF1251" s="18" t="e">
        <f>SUMIFS([2]Plan2!$H:$H,[2]Plan2!$A:$A,$D1251,[2]Plan2!$U:$U,1)</f>
        <v>#VALUE!</v>
      </c>
      <c r="AG1251" s="18" t="e">
        <f>SUMIFS([2]Plan2!$H:$H,[2]Plan2!$A:$A,$D1251,[2]Plan2!$U:$U,2)</f>
        <v>#VALUE!</v>
      </c>
      <c r="AH1251" s="18" t="e">
        <f>SUMIFS([2]Plan2!$H:$H,[2]Plan2!$A:$A,$D1251,[2]Plan2!$U:$U,3)</f>
        <v>#VALUE!</v>
      </c>
      <c r="AI1251" s="18" t="e">
        <f>SUMIFS([2]Plan2!$H:$H,[2]Plan2!$A:$A,$D1251,[2]Plan2!$U:$U,4)</f>
        <v>#VALUE!</v>
      </c>
      <c r="AJ1251" s="18" t="e">
        <f>SUMIFS([2]Plan2!$H:$H,[2]Plan2!$A:$A,$D1251,[2]Plan2!$U:$U,5)</f>
        <v>#VALUE!</v>
      </c>
      <c r="AK1251" s="23" t="e">
        <f t="shared" si="160"/>
        <v>#VALUE!</v>
      </c>
      <c r="AL1251" s="23" t="e">
        <f t="shared" si="162"/>
        <v>#VALUE!</v>
      </c>
      <c r="AM1251">
        <f t="shared" si="161"/>
        <v>0</v>
      </c>
    </row>
    <row r="1252" spans="1:39" ht="15.75" x14ac:dyDescent="0.25">
      <c r="A1252" s="21"/>
      <c r="B1252" s="21" t="s">
        <v>1519</v>
      </c>
      <c r="C1252" s="21">
        <v>17269278</v>
      </c>
      <c r="D1252" s="25">
        <v>193650</v>
      </c>
      <c r="E1252" s="21" t="s">
        <v>1180</v>
      </c>
      <c r="F1252" s="31" t="s">
        <v>1180</v>
      </c>
      <c r="G1252" s="21" t="s">
        <v>1366</v>
      </c>
      <c r="H1252" s="21" t="s">
        <v>701</v>
      </c>
      <c r="I1252" s="25" t="s">
        <v>20</v>
      </c>
      <c r="J1252" s="21" t="s">
        <v>27</v>
      </c>
      <c r="K1252" s="21" t="s">
        <v>74</v>
      </c>
      <c r="L1252" s="20">
        <v>45547</v>
      </c>
      <c r="M1252" s="20">
        <v>45576</v>
      </c>
      <c r="N1252" s="21" t="s">
        <v>53</v>
      </c>
      <c r="O1252" s="21">
        <v>0</v>
      </c>
      <c r="P1252" s="21">
        <v>0</v>
      </c>
      <c r="Q1252" s="21">
        <v>1</v>
      </c>
      <c r="R1252" s="15">
        <v>1</v>
      </c>
      <c r="S1252" s="18">
        <f>IFERROR(VLOOKUP(D1252,'[1]comparativo br'!$A:$B,2,FALSE),"")</f>
        <v>5994</v>
      </c>
      <c r="T1252" s="18">
        <f>IFERROR(VLOOKUP(D1252,'[1]comparativo br'!$A:$C,3,FALSE),"")</f>
        <v>0</v>
      </c>
      <c r="U1252" s="15">
        <f t="shared" si="159"/>
        <v>-1</v>
      </c>
      <c r="V1252" s="19">
        <f>IFERROR(VLOOKUP(D1252,'[1]comparativo br'!$A:$D,4,FALSE),"")</f>
        <v>0</v>
      </c>
      <c r="W1252" s="19">
        <f>IFERROR(VLOOKUP(D1252,'[1]comparativo br'!$A:$E,5,FALSE),"")</f>
        <v>0</v>
      </c>
      <c r="X1252" s="15" t="str">
        <f t="shared" si="158"/>
        <v/>
      </c>
      <c r="Y1252" s="18" t="e">
        <f>SUMIFS([2]Plan2!$H:$H,[2]Plan2!$A:$A,$D1252,[2]Plan2!$U:$U,6)</f>
        <v>#VALUE!</v>
      </c>
      <c r="Z1252" s="18" t="e">
        <f>SUMIFS([2]Plan2!$H:$H,[2]Plan2!$A:$A,$D1252,[2]Plan2!$U:$U,7)</f>
        <v>#VALUE!</v>
      </c>
      <c r="AA1252" s="18" t="e">
        <f>SUMIFS([2]Plan2!$H:$H,[2]Plan2!$A:$A,$D1252,[2]Plan2!$U:$U,8)</f>
        <v>#VALUE!</v>
      </c>
      <c r="AB1252" s="18" t="e">
        <f>SUMIFS([2]Plan2!$H:$H,[2]Plan2!$A:$A,$D1252,[2]Plan2!$U:$U,9)</f>
        <v>#VALUE!</v>
      </c>
      <c r="AC1252" s="18" t="e">
        <f>SUMIFS([2]Plan2!$H:$H,[2]Plan2!$A:$A,$D1252,[2]Plan2!$U:$U,10)</f>
        <v>#VALUE!</v>
      </c>
      <c r="AD1252" s="18" t="e">
        <f>SUMIFS([2]Plan2!$H:$H,[2]Plan2!$A:$A,$D1252,[2]Plan2!$U:$U,11)</f>
        <v>#VALUE!</v>
      </c>
      <c r="AE1252" s="18" t="e">
        <f>SUMIFS([2]Plan2!$H:$H,[2]Plan2!$A:$A,$D1252,[2]Plan2!$U:$U,12)</f>
        <v>#VALUE!</v>
      </c>
      <c r="AF1252" s="18" t="e">
        <f>SUMIFS([2]Plan2!$H:$H,[2]Plan2!$A:$A,$D1252,[2]Plan2!$U:$U,1)</f>
        <v>#VALUE!</v>
      </c>
      <c r="AG1252" s="18" t="e">
        <f>SUMIFS([2]Plan2!$H:$H,[2]Plan2!$A:$A,$D1252,[2]Plan2!$U:$U,2)</f>
        <v>#VALUE!</v>
      </c>
      <c r="AH1252" s="18" t="e">
        <f>SUMIFS([2]Plan2!$H:$H,[2]Plan2!$A:$A,$D1252,[2]Plan2!$U:$U,3)</f>
        <v>#VALUE!</v>
      </c>
      <c r="AI1252" s="18" t="e">
        <f>SUMIFS([2]Plan2!$H:$H,[2]Plan2!$A:$A,$D1252,[2]Plan2!$U:$U,4)</f>
        <v>#VALUE!</v>
      </c>
      <c r="AJ1252" s="18" t="e">
        <f>SUMIFS([2]Plan2!$H:$H,[2]Plan2!$A:$A,$D1252,[2]Plan2!$U:$U,5)</f>
        <v>#VALUE!</v>
      </c>
      <c r="AK1252" s="23" t="e">
        <f t="shared" si="160"/>
        <v>#VALUE!</v>
      </c>
      <c r="AL1252" s="23" t="e">
        <f t="shared" si="162"/>
        <v>#VALUE!</v>
      </c>
      <c r="AM1252">
        <f t="shared" si="161"/>
        <v>0</v>
      </c>
    </row>
    <row r="1253" spans="1:39" ht="15.75" x14ac:dyDescent="0.25">
      <c r="A1253" s="21"/>
      <c r="B1253" s="21" t="s">
        <v>1519</v>
      </c>
      <c r="C1253" s="21">
        <v>17269278</v>
      </c>
      <c r="D1253" s="25">
        <v>192203</v>
      </c>
      <c r="E1253" s="21" t="s">
        <v>1180</v>
      </c>
      <c r="F1253" s="31" t="s">
        <v>1180</v>
      </c>
      <c r="G1253" s="21" t="s">
        <v>1366</v>
      </c>
      <c r="H1253" s="21" t="s">
        <v>721</v>
      </c>
      <c r="I1253" s="25" t="s">
        <v>20</v>
      </c>
      <c r="J1253" s="21" t="s">
        <v>27</v>
      </c>
      <c r="K1253" s="21" t="s">
        <v>28</v>
      </c>
      <c r="L1253" s="20">
        <v>45582</v>
      </c>
      <c r="M1253" s="20">
        <v>45638</v>
      </c>
      <c r="N1253" s="21" t="s">
        <v>53</v>
      </c>
      <c r="O1253" s="21">
        <v>15</v>
      </c>
      <c r="P1253" s="21">
        <v>17</v>
      </c>
      <c r="Q1253" s="21">
        <v>13</v>
      </c>
      <c r="R1253" s="15">
        <f>(Q1253-P1253)/P1253</f>
        <v>-0.23529411764705882</v>
      </c>
      <c r="S1253" s="18" t="str">
        <f>IFERROR(VLOOKUP(D1253,'[1]comparativo br'!$A:$B,2,FALSE),"")</f>
        <v/>
      </c>
      <c r="T1253" s="18" t="str">
        <f>IFERROR(VLOOKUP(D1253,'[1]comparativo br'!$A:$C,3,FALSE),"")</f>
        <v/>
      </c>
      <c r="U1253" s="15" t="str">
        <f t="shared" si="159"/>
        <v/>
      </c>
      <c r="V1253" s="19" t="str">
        <f>IFERROR(VLOOKUP(D1253,'[1]comparativo br'!$A:$D,4,FALSE),"")</f>
        <v/>
      </c>
      <c r="W1253" s="19" t="str">
        <f>IFERROR(VLOOKUP(D1253,'[1]comparativo br'!$A:$E,5,FALSE),"")</f>
        <v/>
      </c>
      <c r="X1253" s="15" t="str">
        <f t="shared" si="158"/>
        <v/>
      </c>
      <c r="Y1253" s="18" t="e">
        <f>SUMIFS([2]Plan2!$H:$H,[2]Plan2!$A:$A,$D1253,[2]Plan2!$U:$U,6)</f>
        <v>#VALUE!</v>
      </c>
      <c r="Z1253" s="18" t="e">
        <f>SUMIFS([2]Plan2!$H:$H,[2]Plan2!$A:$A,$D1253,[2]Plan2!$U:$U,7)</f>
        <v>#VALUE!</v>
      </c>
      <c r="AA1253" s="18" t="e">
        <f>SUMIFS([2]Plan2!$H:$H,[2]Plan2!$A:$A,$D1253,[2]Plan2!$U:$U,8)</f>
        <v>#VALUE!</v>
      </c>
      <c r="AB1253" s="18" t="e">
        <f>SUMIFS([2]Plan2!$H:$H,[2]Plan2!$A:$A,$D1253,[2]Plan2!$U:$U,9)</f>
        <v>#VALUE!</v>
      </c>
      <c r="AC1253" s="18" t="e">
        <f>SUMIFS([2]Plan2!$H:$H,[2]Plan2!$A:$A,$D1253,[2]Plan2!$U:$U,10)</f>
        <v>#VALUE!</v>
      </c>
      <c r="AD1253" s="18" t="e">
        <f>SUMIFS([2]Plan2!$H:$H,[2]Plan2!$A:$A,$D1253,[2]Plan2!$U:$U,11)</f>
        <v>#VALUE!</v>
      </c>
      <c r="AE1253" s="18" t="e">
        <f>SUMIFS([2]Plan2!$H:$H,[2]Plan2!$A:$A,$D1253,[2]Plan2!$U:$U,12)</f>
        <v>#VALUE!</v>
      </c>
      <c r="AF1253" s="18" t="e">
        <f>SUMIFS([2]Plan2!$H:$H,[2]Plan2!$A:$A,$D1253,[2]Plan2!$U:$U,1)</f>
        <v>#VALUE!</v>
      </c>
      <c r="AG1253" s="18" t="e">
        <f>SUMIFS([2]Plan2!$H:$H,[2]Plan2!$A:$A,$D1253,[2]Plan2!$U:$U,2)</f>
        <v>#VALUE!</v>
      </c>
      <c r="AH1253" s="18" t="e">
        <f>SUMIFS([2]Plan2!$H:$H,[2]Plan2!$A:$A,$D1253,[2]Plan2!$U:$U,3)</f>
        <v>#VALUE!</v>
      </c>
      <c r="AI1253" s="18" t="e">
        <f>SUMIFS([2]Plan2!$H:$H,[2]Plan2!$A:$A,$D1253,[2]Plan2!$U:$U,4)</f>
        <v>#VALUE!</v>
      </c>
      <c r="AJ1253" s="18" t="e">
        <f>SUMIFS([2]Plan2!$H:$H,[2]Plan2!$A:$A,$D1253,[2]Plan2!$U:$U,5)</f>
        <v>#VALUE!</v>
      </c>
      <c r="AK1253" s="23" t="e">
        <f t="shared" si="160"/>
        <v>#VALUE!</v>
      </c>
      <c r="AL1253" s="23" t="e">
        <f t="shared" si="162"/>
        <v>#VALUE!</v>
      </c>
      <c r="AM1253">
        <f t="shared" si="161"/>
        <v>0</v>
      </c>
    </row>
    <row r="1254" spans="1:39" ht="15.75" x14ac:dyDescent="0.25">
      <c r="A1254" s="21"/>
      <c r="B1254" s="21" t="s">
        <v>1519</v>
      </c>
      <c r="C1254" s="21">
        <v>17269278</v>
      </c>
      <c r="D1254" s="25">
        <v>192201</v>
      </c>
      <c r="E1254" s="21" t="s">
        <v>1180</v>
      </c>
      <c r="F1254" s="31" t="s">
        <v>1180</v>
      </c>
      <c r="G1254" s="21" t="s">
        <v>1366</v>
      </c>
      <c r="H1254" s="21" t="s">
        <v>730</v>
      </c>
      <c r="I1254" s="25" t="s">
        <v>20</v>
      </c>
      <c r="J1254" s="21" t="s">
        <v>27</v>
      </c>
      <c r="K1254" s="21" t="s">
        <v>28</v>
      </c>
      <c r="L1254" s="20">
        <v>45582</v>
      </c>
      <c r="M1254" s="20">
        <v>45798</v>
      </c>
      <c r="N1254" s="21" t="s">
        <v>18</v>
      </c>
      <c r="O1254" s="21">
        <v>7</v>
      </c>
      <c r="P1254" s="21">
        <v>11</v>
      </c>
      <c r="Q1254" s="21">
        <v>17</v>
      </c>
      <c r="R1254" s="15">
        <f>(Q1254-P1254)/P1254</f>
        <v>0.54545454545454541</v>
      </c>
      <c r="S1254" s="18">
        <f>IFERROR(VLOOKUP(D1254,'[1]comparativo br'!$A:$B,2,FALSE),"")</f>
        <v>0</v>
      </c>
      <c r="T1254" s="18">
        <f>IFERROR(VLOOKUP(D1254,'[1]comparativo br'!$A:$C,3,FALSE),"")</f>
        <v>0</v>
      </c>
      <c r="U1254" s="15" t="str">
        <f t="shared" si="159"/>
        <v/>
      </c>
      <c r="V1254" s="19">
        <f>IFERROR(VLOOKUP(D1254,'[1]comparativo br'!$A:$D,4,FALSE),"")</f>
        <v>5</v>
      </c>
      <c r="W1254" s="19">
        <f>IFERROR(VLOOKUP(D1254,'[1]comparativo br'!$A:$E,5,FALSE),"")</f>
        <v>0</v>
      </c>
      <c r="X1254" s="15">
        <f t="shared" si="158"/>
        <v>-1</v>
      </c>
      <c r="Y1254" s="18" t="e">
        <f>SUMIFS([2]Plan2!$H:$H,[2]Plan2!$A:$A,$D1254,[2]Plan2!$U:$U,6)</f>
        <v>#VALUE!</v>
      </c>
      <c r="Z1254" s="18" t="e">
        <f>SUMIFS([2]Plan2!$H:$H,[2]Plan2!$A:$A,$D1254,[2]Plan2!$U:$U,7)</f>
        <v>#VALUE!</v>
      </c>
      <c r="AA1254" s="18" t="e">
        <f>SUMIFS([2]Plan2!$H:$H,[2]Plan2!$A:$A,$D1254,[2]Plan2!$U:$U,8)</f>
        <v>#VALUE!</v>
      </c>
      <c r="AB1254" s="18" t="e">
        <f>SUMIFS([2]Plan2!$H:$H,[2]Plan2!$A:$A,$D1254,[2]Plan2!$U:$U,9)</f>
        <v>#VALUE!</v>
      </c>
      <c r="AC1254" s="18" t="e">
        <f>SUMIFS([2]Plan2!$H:$H,[2]Plan2!$A:$A,$D1254,[2]Plan2!$U:$U,10)</f>
        <v>#VALUE!</v>
      </c>
      <c r="AD1254" s="18" t="e">
        <f>SUMIFS([2]Plan2!$H:$H,[2]Plan2!$A:$A,$D1254,[2]Plan2!$U:$U,11)</f>
        <v>#VALUE!</v>
      </c>
      <c r="AE1254" s="18" t="e">
        <f>SUMIFS([2]Plan2!$H:$H,[2]Plan2!$A:$A,$D1254,[2]Plan2!$U:$U,12)</f>
        <v>#VALUE!</v>
      </c>
      <c r="AF1254" s="18" t="e">
        <f>SUMIFS([2]Plan2!$H:$H,[2]Plan2!$A:$A,$D1254,[2]Plan2!$U:$U,1)</f>
        <v>#VALUE!</v>
      </c>
      <c r="AG1254" s="18" t="e">
        <f>SUMIFS([2]Plan2!$H:$H,[2]Plan2!$A:$A,$D1254,[2]Plan2!$U:$U,2)</f>
        <v>#VALUE!</v>
      </c>
      <c r="AH1254" s="18" t="e">
        <f>SUMIFS([2]Plan2!$H:$H,[2]Plan2!$A:$A,$D1254,[2]Plan2!$U:$U,3)</f>
        <v>#VALUE!</v>
      </c>
      <c r="AI1254" s="18" t="e">
        <f>SUMIFS([2]Plan2!$H:$H,[2]Plan2!$A:$A,$D1254,[2]Plan2!$U:$U,4)</f>
        <v>#VALUE!</v>
      </c>
      <c r="AJ1254" s="18" t="e">
        <f>SUMIFS([2]Plan2!$H:$H,[2]Plan2!$A:$A,$D1254,[2]Plan2!$U:$U,5)</f>
        <v>#VALUE!</v>
      </c>
      <c r="AK1254" s="23" t="e">
        <f t="shared" si="160"/>
        <v>#VALUE!</v>
      </c>
      <c r="AL1254" s="23" t="e">
        <f t="shared" si="162"/>
        <v>#VALUE!</v>
      </c>
      <c r="AM1254">
        <f t="shared" si="161"/>
        <v>0</v>
      </c>
    </row>
    <row r="1255" spans="1:39" ht="15.75" x14ac:dyDescent="0.25">
      <c r="A1255" s="21"/>
      <c r="B1255" s="21" t="s">
        <v>1520</v>
      </c>
      <c r="C1255" s="21">
        <v>17274687</v>
      </c>
      <c r="D1255" s="25" t="s">
        <v>1995</v>
      </c>
      <c r="E1255" s="21" t="s">
        <v>1798</v>
      </c>
      <c r="F1255" s="31" t="s">
        <v>1798</v>
      </c>
      <c r="G1255" s="21" t="s">
        <v>1996</v>
      </c>
      <c r="H1255" s="21" t="s">
        <v>913</v>
      </c>
      <c r="I1255" s="25" t="s">
        <v>145</v>
      </c>
      <c r="J1255" s="21" t="s">
        <v>21</v>
      </c>
      <c r="K1255" s="21"/>
      <c r="L1255" s="20">
        <v>45580</v>
      </c>
      <c r="M1255" s="20">
        <v>45579</v>
      </c>
      <c r="N1255" s="21" t="s">
        <v>53</v>
      </c>
      <c r="O1255" s="21">
        <v>0</v>
      </c>
      <c r="P1255" s="21">
        <v>0</v>
      </c>
      <c r="Q1255" s="21">
        <v>1</v>
      </c>
      <c r="R1255" s="15">
        <v>1</v>
      </c>
      <c r="S1255" s="18" t="str">
        <f>IFERROR(VLOOKUP(D1255,'[1]comparativo br'!$A:$B,2,FALSE),"")</f>
        <v/>
      </c>
      <c r="T1255" s="18" t="str">
        <f>IFERROR(VLOOKUP(D1255,'[1]comparativo br'!$A:$C,3,FALSE),"")</f>
        <v/>
      </c>
      <c r="U1255" s="15" t="str">
        <f t="shared" si="159"/>
        <v/>
      </c>
      <c r="V1255" s="19" t="str">
        <f>IFERROR(VLOOKUP(D1255,'[1]comparativo br'!$A:$D,4,FALSE),"")</f>
        <v/>
      </c>
      <c r="W1255" s="19" t="str">
        <f>IFERROR(VLOOKUP(D1255,'[1]comparativo br'!$A:$E,5,FALSE),"")</f>
        <v/>
      </c>
      <c r="X1255" s="15" t="str">
        <f t="shared" si="158"/>
        <v/>
      </c>
      <c r="Y1255" s="18" t="e">
        <f>SUMIFS([2]Plan2!$H:$H,[2]Plan2!$A:$A,$D1255,[2]Plan2!$U:$U,6)</f>
        <v>#VALUE!</v>
      </c>
      <c r="Z1255" s="18" t="e">
        <f>SUMIFS([2]Plan2!$H:$H,[2]Plan2!$A:$A,$D1255,[2]Plan2!$U:$U,7)</f>
        <v>#VALUE!</v>
      </c>
      <c r="AA1255" s="18" t="e">
        <f>SUMIFS([2]Plan2!$H:$H,[2]Plan2!$A:$A,$D1255,[2]Plan2!$U:$U,8)</f>
        <v>#VALUE!</v>
      </c>
      <c r="AB1255" s="18" t="e">
        <f>SUMIFS([2]Plan2!$H:$H,[2]Plan2!$A:$A,$D1255,[2]Plan2!$U:$U,9)</f>
        <v>#VALUE!</v>
      </c>
      <c r="AC1255" s="18" t="e">
        <f>SUMIFS([2]Plan2!$H:$H,[2]Plan2!$A:$A,$D1255,[2]Plan2!$U:$U,10)</f>
        <v>#VALUE!</v>
      </c>
      <c r="AD1255" s="18" t="e">
        <f>SUMIFS([2]Plan2!$H:$H,[2]Plan2!$A:$A,$D1255,[2]Plan2!$U:$U,11)</f>
        <v>#VALUE!</v>
      </c>
      <c r="AE1255" s="18" t="e">
        <f>SUMIFS([2]Plan2!$H:$H,[2]Plan2!$A:$A,$D1255,[2]Plan2!$U:$U,12)</f>
        <v>#VALUE!</v>
      </c>
      <c r="AF1255" s="18" t="e">
        <f>SUMIFS([2]Plan2!$H:$H,[2]Plan2!$A:$A,$D1255,[2]Plan2!$U:$U,1)</f>
        <v>#VALUE!</v>
      </c>
      <c r="AG1255" s="18" t="e">
        <f>SUMIFS([2]Plan2!$H:$H,[2]Plan2!$A:$A,$D1255,[2]Plan2!$U:$U,2)</f>
        <v>#VALUE!</v>
      </c>
      <c r="AH1255" s="18" t="e">
        <f>SUMIFS([2]Plan2!$H:$H,[2]Plan2!$A:$A,$D1255,[2]Plan2!$U:$U,3)</f>
        <v>#VALUE!</v>
      </c>
      <c r="AI1255" s="18" t="e">
        <f>SUMIFS([2]Plan2!$H:$H,[2]Plan2!$A:$A,$D1255,[2]Plan2!$U:$U,4)</f>
        <v>#VALUE!</v>
      </c>
      <c r="AJ1255" s="18" t="e">
        <f>SUMIFS([2]Plan2!$H:$H,[2]Plan2!$A:$A,$D1255,[2]Plan2!$U:$U,5)</f>
        <v>#VALUE!</v>
      </c>
      <c r="AK1255" s="23" t="e">
        <f t="shared" si="160"/>
        <v>#VALUE!</v>
      </c>
      <c r="AL1255" s="23" t="e">
        <f t="shared" si="162"/>
        <v>#VALUE!</v>
      </c>
      <c r="AM1255">
        <f t="shared" si="161"/>
        <v>0</v>
      </c>
    </row>
    <row r="1256" spans="1:39" ht="15.75" x14ac:dyDescent="0.25">
      <c r="A1256" s="21" t="s">
        <v>398</v>
      </c>
      <c r="B1256" s="21" t="s">
        <v>1519</v>
      </c>
      <c r="C1256" s="21">
        <v>17274840</v>
      </c>
      <c r="D1256" s="25">
        <v>194659</v>
      </c>
      <c r="E1256" s="21" t="s">
        <v>1180</v>
      </c>
      <c r="F1256" s="31" t="s">
        <v>1180</v>
      </c>
      <c r="G1256" s="21" t="s">
        <v>1356</v>
      </c>
      <c r="H1256" s="21" t="s">
        <v>701</v>
      </c>
      <c r="I1256" s="25" t="s">
        <v>20</v>
      </c>
      <c r="J1256" s="21" t="s">
        <v>27</v>
      </c>
      <c r="K1256" s="21" t="s">
        <v>74</v>
      </c>
      <c r="L1256" s="20">
        <v>45784</v>
      </c>
      <c r="M1256" s="20"/>
      <c r="N1256" s="21" t="s">
        <v>18</v>
      </c>
      <c r="O1256" s="21"/>
      <c r="P1256" s="21"/>
      <c r="Q1256" s="21"/>
      <c r="R1256" s="28"/>
      <c r="S1256" s="18">
        <f>IFERROR(VLOOKUP(D1256,'[1]comparativo br'!$A:$B,2,FALSE),"")</f>
        <v>6660</v>
      </c>
      <c r="T1256" s="18">
        <f>IFERROR(VLOOKUP(D1256,'[1]comparativo br'!$A:$C,3,FALSE),"")</f>
        <v>0</v>
      </c>
      <c r="U1256" s="15">
        <f t="shared" si="159"/>
        <v>-1</v>
      </c>
      <c r="V1256" s="19">
        <f>IFERROR(VLOOKUP(D1256,'[1]comparativo br'!$A:$D,4,FALSE),"")</f>
        <v>0</v>
      </c>
      <c r="W1256" s="19">
        <f>IFERROR(VLOOKUP(D1256,'[1]comparativo br'!$A:$E,5,FALSE),"")</f>
        <v>0</v>
      </c>
      <c r="X1256" s="15" t="str">
        <f t="shared" si="158"/>
        <v/>
      </c>
      <c r="Y1256" s="18" t="e">
        <f>SUMIFS([2]Plan2!$H:$H,[2]Plan2!$A:$A,$D1256,[2]Plan2!$U:$U,6)</f>
        <v>#VALUE!</v>
      </c>
      <c r="Z1256" s="18" t="e">
        <f>SUMIFS([2]Plan2!$H:$H,[2]Plan2!$A:$A,$D1256,[2]Plan2!$U:$U,7)</f>
        <v>#VALUE!</v>
      </c>
      <c r="AA1256" s="18" t="e">
        <f>SUMIFS([2]Plan2!$H:$H,[2]Plan2!$A:$A,$D1256,[2]Plan2!$U:$U,8)</f>
        <v>#VALUE!</v>
      </c>
      <c r="AB1256" s="18" t="e">
        <f>SUMIFS([2]Plan2!$H:$H,[2]Plan2!$A:$A,$D1256,[2]Plan2!$U:$U,9)</f>
        <v>#VALUE!</v>
      </c>
      <c r="AC1256" s="18" t="e">
        <f>SUMIFS([2]Plan2!$H:$H,[2]Plan2!$A:$A,$D1256,[2]Plan2!$U:$U,10)</f>
        <v>#VALUE!</v>
      </c>
      <c r="AD1256" s="18" t="e">
        <f>SUMIFS([2]Plan2!$H:$H,[2]Plan2!$A:$A,$D1256,[2]Plan2!$U:$U,11)</f>
        <v>#VALUE!</v>
      </c>
      <c r="AE1256" s="18" t="e">
        <f>SUMIFS([2]Plan2!$H:$H,[2]Plan2!$A:$A,$D1256,[2]Plan2!$U:$U,12)</f>
        <v>#VALUE!</v>
      </c>
      <c r="AF1256" s="18" t="e">
        <f>SUMIFS([2]Plan2!$H:$H,[2]Plan2!$A:$A,$D1256,[2]Plan2!$U:$U,1)</f>
        <v>#VALUE!</v>
      </c>
      <c r="AG1256" s="18" t="e">
        <f>SUMIFS([2]Plan2!$H:$H,[2]Plan2!$A:$A,$D1256,[2]Plan2!$U:$U,2)</f>
        <v>#VALUE!</v>
      </c>
      <c r="AH1256" s="18" t="e">
        <f>SUMIFS([2]Plan2!$H:$H,[2]Plan2!$A:$A,$D1256,[2]Plan2!$U:$U,3)</f>
        <v>#VALUE!</v>
      </c>
      <c r="AI1256" s="18" t="e">
        <f>SUMIFS([2]Plan2!$H:$H,[2]Plan2!$A:$A,$D1256,[2]Plan2!$U:$U,4)</f>
        <v>#VALUE!</v>
      </c>
      <c r="AJ1256" s="18" t="e">
        <f>SUMIFS([2]Plan2!$H:$H,[2]Plan2!$A:$A,$D1256,[2]Plan2!$U:$U,5)</f>
        <v>#VALUE!</v>
      </c>
      <c r="AK1256" s="23" t="e">
        <f t="shared" si="160"/>
        <v>#VALUE!</v>
      </c>
      <c r="AL1256" s="23" t="e">
        <f t="shared" si="162"/>
        <v>#VALUE!</v>
      </c>
      <c r="AM1256">
        <f t="shared" si="161"/>
        <v>0</v>
      </c>
    </row>
    <row r="1257" spans="1:39" ht="15.75" x14ac:dyDescent="0.25">
      <c r="A1257" s="21"/>
      <c r="B1257" s="21" t="s">
        <v>1519</v>
      </c>
      <c r="C1257" s="21">
        <v>17274840</v>
      </c>
      <c r="D1257" s="25">
        <v>192204</v>
      </c>
      <c r="E1257" s="21" t="s">
        <v>1180</v>
      </c>
      <c r="F1257" s="31" t="s">
        <v>1180</v>
      </c>
      <c r="G1257" s="21" t="s">
        <v>1356</v>
      </c>
      <c r="H1257" s="21" t="s">
        <v>724</v>
      </c>
      <c r="I1257" s="25" t="s">
        <v>20</v>
      </c>
      <c r="J1257" s="21" t="s">
        <v>27</v>
      </c>
      <c r="K1257" s="21" t="s">
        <v>28</v>
      </c>
      <c r="L1257" s="20">
        <v>45131</v>
      </c>
      <c r="M1257" s="20">
        <v>45609</v>
      </c>
      <c r="N1257" s="21" t="s">
        <v>53</v>
      </c>
      <c r="O1257" s="21">
        <v>7</v>
      </c>
      <c r="P1257" s="21">
        <v>7</v>
      </c>
      <c r="Q1257" s="21">
        <v>13</v>
      </c>
      <c r="R1257" s="15">
        <f t="shared" ref="R1257:R1265" si="163">(Q1257-P1257)/P1257</f>
        <v>0.8571428571428571</v>
      </c>
      <c r="S1257" s="18" t="str">
        <f>IFERROR(VLOOKUP(D1257,'[1]comparativo br'!$A:$B,2,FALSE),"")</f>
        <v/>
      </c>
      <c r="T1257" s="18" t="str">
        <f>IFERROR(VLOOKUP(D1257,'[1]comparativo br'!$A:$C,3,FALSE),"")</f>
        <v/>
      </c>
      <c r="U1257" s="15" t="str">
        <f t="shared" si="159"/>
        <v/>
      </c>
      <c r="V1257" s="19" t="str">
        <f>IFERROR(VLOOKUP(D1257,'[1]comparativo br'!$A:$D,4,FALSE),"")</f>
        <v/>
      </c>
      <c r="W1257" s="19" t="str">
        <f>IFERROR(VLOOKUP(D1257,'[1]comparativo br'!$A:$E,5,FALSE),"")</f>
        <v/>
      </c>
      <c r="X1257" s="15" t="str">
        <f t="shared" si="158"/>
        <v/>
      </c>
      <c r="Y1257" s="18" t="e">
        <f>SUMIFS([2]Plan2!$H:$H,[2]Plan2!$A:$A,$D1257,[2]Plan2!$U:$U,6)</f>
        <v>#VALUE!</v>
      </c>
      <c r="Z1257" s="18" t="e">
        <f>SUMIFS([2]Plan2!$H:$H,[2]Plan2!$A:$A,$D1257,[2]Plan2!$U:$U,7)</f>
        <v>#VALUE!</v>
      </c>
      <c r="AA1257" s="18" t="e">
        <f>SUMIFS([2]Plan2!$H:$H,[2]Plan2!$A:$A,$D1257,[2]Plan2!$U:$U,8)</f>
        <v>#VALUE!</v>
      </c>
      <c r="AB1257" s="18" t="e">
        <f>SUMIFS([2]Plan2!$H:$H,[2]Plan2!$A:$A,$D1257,[2]Plan2!$U:$U,9)</f>
        <v>#VALUE!</v>
      </c>
      <c r="AC1257" s="18" t="e">
        <f>SUMIFS([2]Plan2!$H:$H,[2]Plan2!$A:$A,$D1257,[2]Plan2!$U:$U,10)</f>
        <v>#VALUE!</v>
      </c>
      <c r="AD1257" s="18" t="e">
        <f>SUMIFS([2]Plan2!$H:$H,[2]Plan2!$A:$A,$D1257,[2]Plan2!$U:$U,11)</f>
        <v>#VALUE!</v>
      </c>
      <c r="AE1257" s="18" t="e">
        <f>SUMIFS([2]Plan2!$H:$H,[2]Plan2!$A:$A,$D1257,[2]Plan2!$U:$U,12)</f>
        <v>#VALUE!</v>
      </c>
      <c r="AF1257" s="18" t="e">
        <f>SUMIFS([2]Plan2!$H:$H,[2]Plan2!$A:$A,$D1257,[2]Plan2!$U:$U,1)</f>
        <v>#VALUE!</v>
      </c>
      <c r="AG1257" s="18" t="e">
        <f>SUMIFS([2]Plan2!$H:$H,[2]Plan2!$A:$A,$D1257,[2]Plan2!$U:$U,2)</f>
        <v>#VALUE!</v>
      </c>
      <c r="AH1257" s="18" t="e">
        <f>SUMIFS([2]Plan2!$H:$H,[2]Plan2!$A:$A,$D1257,[2]Plan2!$U:$U,3)</f>
        <v>#VALUE!</v>
      </c>
      <c r="AI1257" s="18" t="e">
        <f>SUMIFS([2]Plan2!$H:$H,[2]Plan2!$A:$A,$D1257,[2]Plan2!$U:$U,4)</f>
        <v>#VALUE!</v>
      </c>
      <c r="AJ1257" s="18" t="e">
        <f>SUMIFS([2]Plan2!$H:$H,[2]Plan2!$A:$A,$D1257,[2]Plan2!$U:$U,5)</f>
        <v>#VALUE!</v>
      </c>
      <c r="AK1257" s="23" t="e">
        <f t="shared" si="160"/>
        <v>#VALUE!</v>
      </c>
      <c r="AL1257" s="23" t="e">
        <f t="shared" si="162"/>
        <v>#VALUE!</v>
      </c>
      <c r="AM1257">
        <f t="shared" si="161"/>
        <v>0</v>
      </c>
    </row>
    <row r="1258" spans="1:39" ht="15.75" x14ac:dyDescent="0.25">
      <c r="A1258" s="21"/>
      <c r="B1258" s="21" t="s">
        <v>1519</v>
      </c>
      <c r="C1258" s="21">
        <v>17274840</v>
      </c>
      <c r="D1258" s="25">
        <v>192097</v>
      </c>
      <c r="E1258" s="21" t="s">
        <v>1180</v>
      </c>
      <c r="F1258" s="31" t="s">
        <v>1180</v>
      </c>
      <c r="G1258" s="21" t="s">
        <v>1356</v>
      </c>
      <c r="H1258" s="21" t="s">
        <v>701</v>
      </c>
      <c r="I1258" s="25" t="s">
        <v>20</v>
      </c>
      <c r="J1258" s="21" t="s">
        <v>27</v>
      </c>
      <c r="K1258" s="21" t="s">
        <v>28</v>
      </c>
      <c r="L1258" s="20">
        <v>44742</v>
      </c>
      <c r="M1258" s="20">
        <v>45639</v>
      </c>
      <c r="N1258" s="21" t="s">
        <v>53</v>
      </c>
      <c r="O1258" s="21">
        <v>3</v>
      </c>
      <c r="P1258" s="21">
        <v>6</v>
      </c>
      <c r="Q1258" s="21">
        <v>2</v>
      </c>
      <c r="R1258" s="15">
        <f t="shared" si="163"/>
        <v>-0.66666666666666663</v>
      </c>
      <c r="S1258" s="18" t="str">
        <f>IFERROR(VLOOKUP(D1258,'[1]comparativo br'!$A:$B,2,FALSE),"")</f>
        <v/>
      </c>
      <c r="T1258" s="18" t="str">
        <f>IFERROR(VLOOKUP(D1258,'[1]comparativo br'!$A:$C,3,FALSE),"")</f>
        <v/>
      </c>
      <c r="U1258" s="15" t="str">
        <f t="shared" si="159"/>
        <v/>
      </c>
      <c r="V1258" s="19" t="str">
        <f>IFERROR(VLOOKUP(D1258,'[1]comparativo br'!$A:$D,4,FALSE),"")</f>
        <v/>
      </c>
      <c r="W1258" s="19" t="str">
        <f>IFERROR(VLOOKUP(D1258,'[1]comparativo br'!$A:$E,5,FALSE),"")</f>
        <v/>
      </c>
      <c r="X1258" s="15" t="str">
        <f t="shared" si="158"/>
        <v/>
      </c>
      <c r="Y1258" s="18" t="e">
        <f>SUMIFS([2]Plan2!$H:$H,[2]Plan2!$A:$A,$D1258,[2]Plan2!$U:$U,6)</f>
        <v>#VALUE!</v>
      </c>
      <c r="Z1258" s="18" t="e">
        <f>SUMIFS([2]Plan2!$H:$H,[2]Plan2!$A:$A,$D1258,[2]Plan2!$U:$U,7)</f>
        <v>#VALUE!</v>
      </c>
      <c r="AA1258" s="18" t="e">
        <f>SUMIFS([2]Plan2!$H:$H,[2]Plan2!$A:$A,$D1258,[2]Plan2!$U:$U,8)</f>
        <v>#VALUE!</v>
      </c>
      <c r="AB1258" s="18" t="e">
        <f>SUMIFS([2]Plan2!$H:$H,[2]Plan2!$A:$A,$D1258,[2]Plan2!$U:$U,9)</f>
        <v>#VALUE!</v>
      </c>
      <c r="AC1258" s="18" t="e">
        <f>SUMIFS([2]Plan2!$H:$H,[2]Plan2!$A:$A,$D1258,[2]Plan2!$U:$U,10)</f>
        <v>#VALUE!</v>
      </c>
      <c r="AD1258" s="18" t="e">
        <f>SUMIFS([2]Plan2!$H:$H,[2]Plan2!$A:$A,$D1258,[2]Plan2!$U:$U,11)</f>
        <v>#VALUE!</v>
      </c>
      <c r="AE1258" s="18" t="e">
        <f>SUMIFS([2]Plan2!$H:$H,[2]Plan2!$A:$A,$D1258,[2]Plan2!$U:$U,12)</f>
        <v>#VALUE!</v>
      </c>
      <c r="AF1258" s="18" t="e">
        <f>SUMIFS([2]Plan2!$H:$H,[2]Plan2!$A:$A,$D1258,[2]Plan2!$U:$U,1)</f>
        <v>#VALUE!</v>
      </c>
      <c r="AG1258" s="18" t="e">
        <f>SUMIFS([2]Plan2!$H:$H,[2]Plan2!$A:$A,$D1258,[2]Plan2!$U:$U,2)</f>
        <v>#VALUE!</v>
      </c>
      <c r="AH1258" s="18" t="e">
        <f>SUMIFS([2]Plan2!$H:$H,[2]Plan2!$A:$A,$D1258,[2]Plan2!$U:$U,3)</f>
        <v>#VALUE!</v>
      </c>
      <c r="AI1258" s="18" t="e">
        <f>SUMIFS([2]Plan2!$H:$H,[2]Plan2!$A:$A,$D1258,[2]Plan2!$U:$U,4)</f>
        <v>#VALUE!</v>
      </c>
      <c r="AJ1258" s="18" t="e">
        <f>SUMIFS([2]Plan2!$H:$H,[2]Plan2!$A:$A,$D1258,[2]Plan2!$U:$U,5)</f>
        <v>#VALUE!</v>
      </c>
      <c r="AK1258" s="23" t="e">
        <f t="shared" si="160"/>
        <v>#VALUE!</v>
      </c>
      <c r="AL1258" s="23" t="e">
        <f t="shared" si="162"/>
        <v>#VALUE!</v>
      </c>
      <c r="AM1258">
        <f t="shared" si="161"/>
        <v>0</v>
      </c>
    </row>
    <row r="1259" spans="1:39" ht="15.75" x14ac:dyDescent="0.25">
      <c r="A1259" s="21"/>
      <c r="B1259" s="21" t="s">
        <v>1519</v>
      </c>
      <c r="C1259" s="21">
        <v>17274840</v>
      </c>
      <c r="D1259" s="25">
        <v>192207</v>
      </c>
      <c r="E1259" s="21" t="s">
        <v>1180</v>
      </c>
      <c r="F1259" s="31" t="s">
        <v>1180</v>
      </c>
      <c r="G1259" s="21" t="s">
        <v>1356</v>
      </c>
      <c r="H1259" s="21" t="s">
        <v>1371</v>
      </c>
      <c r="I1259" s="25" t="s">
        <v>20</v>
      </c>
      <c r="J1259" s="21" t="s">
        <v>27</v>
      </c>
      <c r="K1259" s="21" t="s">
        <v>28</v>
      </c>
      <c r="L1259" s="20">
        <v>45064</v>
      </c>
      <c r="M1259" s="20">
        <v>45706</v>
      </c>
      <c r="N1259" s="21" t="s">
        <v>53</v>
      </c>
      <c r="O1259" s="21">
        <v>19</v>
      </c>
      <c r="P1259" s="21">
        <v>24</v>
      </c>
      <c r="Q1259" s="21">
        <v>27</v>
      </c>
      <c r="R1259" s="15">
        <f t="shared" si="163"/>
        <v>0.125</v>
      </c>
      <c r="S1259" s="18">
        <f>IFERROR(VLOOKUP(D1259,'[1]comparativo br'!$A:$B,2,FALSE),"")</f>
        <v>0</v>
      </c>
      <c r="T1259" s="18">
        <f>IFERROR(VLOOKUP(D1259,'[1]comparativo br'!$A:$C,3,FALSE),"")</f>
        <v>0</v>
      </c>
      <c r="U1259" s="15" t="str">
        <f t="shared" si="159"/>
        <v/>
      </c>
      <c r="V1259" s="19">
        <f>IFERROR(VLOOKUP(D1259,'[1]comparativo br'!$A:$D,4,FALSE),"")</f>
        <v>6</v>
      </c>
      <c r="W1259" s="19">
        <f>IFERROR(VLOOKUP(D1259,'[1]comparativo br'!$A:$E,5,FALSE),"")</f>
        <v>0</v>
      </c>
      <c r="X1259" s="15">
        <f t="shared" si="158"/>
        <v>-1</v>
      </c>
      <c r="Y1259" s="18" t="e">
        <f>SUMIFS([2]Plan2!$H:$H,[2]Plan2!$A:$A,$D1259,[2]Plan2!$U:$U,6)</f>
        <v>#VALUE!</v>
      </c>
      <c r="Z1259" s="18" t="e">
        <f>SUMIFS([2]Plan2!$H:$H,[2]Plan2!$A:$A,$D1259,[2]Plan2!$U:$U,7)</f>
        <v>#VALUE!</v>
      </c>
      <c r="AA1259" s="18" t="e">
        <f>SUMIFS([2]Plan2!$H:$H,[2]Plan2!$A:$A,$D1259,[2]Plan2!$U:$U,8)</f>
        <v>#VALUE!</v>
      </c>
      <c r="AB1259" s="18" t="e">
        <f>SUMIFS([2]Plan2!$H:$H,[2]Plan2!$A:$A,$D1259,[2]Plan2!$U:$U,9)</f>
        <v>#VALUE!</v>
      </c>
      <c r="AC1259" s="18" t="e">
        <f>SUMIFS([2]Plan2!$H:$H,[2]Plan2!$A:$A,$D1259,[2]Plan2!$U:$U,10)</f>
        <v>#VALUE!</v>
      </c>
      <c r="AD1259" s="18" t="e">
        <f>SUMIFS([2]Plan2!$H:$H,[2]Plan2!$A:$A,$D1259,[2]Plan2!$U:$U,11)</f>
        <v>#VALUE!</v>
      </c>
      <c r="AE1259" s="18" t="e">
        <f>SUMIFS([2]Plan2!$H:$H,[2]Plan2!$A:$A,$D1259,[2]Plan2!$U:$U,12)</f>
        <v>#VALUE!</v>
      </c>
      <c r="AF1259" s="18" t="e">
        <f>SUMIFS([2]Plan2!$H:$H,[2]Plan2!$A:$A,$D1259,[2]Plan2!$U:$U,1)</f>
        <v>#VALUE!</v>
      </c>
      <c r="AG1259" s="18" t="e">
        <f>SUMIFS([2]Plan2!$H:$H,[2]Plan2!$A:$A,$D1259,[2]Plan2!$U:$U,2)</f>
        <v>#VALUE!</v>
      </c>
      <c r="AH1259" s="18" t="e">
        <f>SUMIFS([2]Plan2!$H:$H,[2]Plan2!$A:$A,$D1259,[2]Plan2!$U:$U,3)</f>
        <v>#VALUE!</v>
      </c>
      <c r="AI1259" s="18" t="e">
        <f>SUMIFS([2]Plan2!$H:$H,[2]Plan2!$A:$A,$D1259,[2]Plan2!$U:$U,4)</f>
        <v>#VALUE!</v>
      </c>
      <c r="AJ1259" s="18" t="e">
        <f>SUMIFS([2]Plan2!$H:$H,[2]Plan2!$A:$A,$D1259,[2]Plan2!$U:$U,5)</f>
        <v>#VALUE!</v>
      </c>
      <c r="AK1259" s="23" t="e">
        <f t="shared" si="160"/>
        <v>#VALUE!</v>
      </c>
      <c r="AL1259" s="23" t="e">
        <f t="shared" si="162"/>
        <v>#VALUE!</v>
      </c>
      <c r="AM1259">
        <f t="shared" si="161"/>
        <v>0</v>
      </c>
    </row>
    <row r="1260" spans="1:39" ht="15.75" x14ac:dyDescent="0.25">
      <c r="A1260" s="21"/>
      <c r="B1260" s="21" t="s">
        <v>1519</v>
      </c>
      <c r="C1260" s="21">
        <v>17274840</v>
      </c>
      <c r="D1260" s="25">
        <v>192202</v>
      </c>
      <c r="E1260" s="21" t="s">
        <v>1180</v>
      </c>
      <c r="F1260" s="31" t="s">
        <v>1180</v>
      </c>
      <c r="G1260" s="21" t="s">
        <v>1356</v>
      </c>
      <c r="H1260" s="21" t="s">
        <v>1367</v>
      </c>
      <c r="I1260" s="25" t="s">
        <v>20</v>
      </c>
      <c r="J1260" s="21" t="s">
        <v>27</v>
      </c>
      <c r="K1260" s="21" t="s">
        <v>28</v>
      </c>
      <c r="L1260" s="20">
        <v>45397</v>
      </c>
      <c r="M1260" s="20">
        <v>45737</v>
      </c>
      <c r="N1260" s="21" t="s">
        <v>53</v>
      </c>
      <c r="O1260" s="21">
        <v>6</v>
      </c>
      <c r="P1260" s="21">
        <v>9</v>
      </c>
      <c r="Q1260" s="21">
        <v>15</v>
      </c>
      <c r="R1260" s="15">
        <f t="shared" si="163"/>
        <v>0.66666666666666663</v>
      </c>
      <c r="S1260" s="18">
        <f>IFERROR(VLOOKUP(D1260,'[1]comparativo br'!$A:$B,2,FALSE),"")</f>
        <v>0</v>
      </c>
      <c r="T1260" s="18">
        <f>IFERROR(VLOOKUP(D1260,'[1]comparativo br'!$A:$C,3,FALSE),"")</f>
        <v>0</v>
      </c>
      <c r="U1260" s="15" t="str">
        <f t="shared" si="159"/>
        <v/>
      </c>
      <c r="V1260" s="19">
        <f>IFERROR(VLOOKUP(D1260,'[1]comparativo br'!$A:$D,4,FALSE),"")</f>
        <v>5</v>
      </c>
      <c r="W1260" s="19">
        <f>IFERROR(VLOOKUP(D1260,'[1]comparativo br'!$A:$E,5,FALSE),"")</f>
        <v>0</v>
      </c>
      <c r="X1260" s="15">
        <f t="shared" si="158"/>
        <v>-1</v>
      </c>
      <c r="Y1260" s="18" t="e">
        <f>SUMIFS([2]Plan2!$H:$H,[2]Plan2!$A:$A,$D1260,[2]Plan2!$U:$U,6)</f>
        <v>#VALUE!</v>
      </c>
      <c r="Z1260" s="18" t="e">
        <f>SUMIFS([2]Plan2!$H:$H,[2]Plan2!$A:$A,$D1260,[2]Plan2!$U:$U,7)</f>
        <v>#VALUE!</v>
      </c>
      <c r="AA1260" s="18" t="e">
        <f>SUMIFS([2]Plan2!$H:$H,[2]Plan2!$A:$A,$D1260,[2]Plan2!$U:$U,8)</f>
        <v>#VALUE!</v>
      </c>
      <c r="AB1260" s="18" t="e">
        <f>SUMIFS([2]Plan2!$H:$H,[2]Plan2!$A:$A,$D1260,[2]Plan2!$U:$U,9)</f>
        <v>#VALUE!</v>
      </c>
      <c r="AC1260" s="18" t="e">
        <f>SUMIFS([2]Plan2!$H:$H,[2]Plan2!$A:$A,$D1260,[2]Plan2!$U:$U,10)</f>
        <v>#VALUE!</v>
      </c>
      <c r="AD1260" s="18" t="e">
        <f>SUMIFS([2]Plan2!$H:$H,[2]Plan2!$A:$A,$D1260,[2]Plan2!$U:$U,11)</f>
        <v>#VALUE!</v>
      </c>
      <c r="AE1260" s="18" t="e">
        <f>SUMIFS([2]Plan2!$H:$H,[2]Plan2!$A:$A,$D1260,[2]Plan2!$U:$U,12)</f>
        <v>#VALUE!</v>
      </c>
      <c r="AF1260" s="18" t="e">
        <f>SUMIFS([2]Plan2!$H:$H,[2]Plan2!$A:$A,$D1260,[2]Plan2!$U:$U,1)</f>
        <v>#VALUE!</v>
      </c>
      <c r="AG1260" s="18" t="e">
        <f>SUMIFS([2]Plan2!$H:$H,[2]Plan2!$A:$A,$D1260,[2]Plan2!$U:$U,2)</f>
        <v>#VALUE!</v>
      </c>
      <c r="AH1260" s="18" t="e">
        <f>SUMIFS([2]Plan2!$H:$H,[2]Plan2!$A:$A,$D1260,[2]Plan2!$U:$U,3)</f>
        <v>#VALUE!</v>
      </c>
      <c r="AI1260" s="18" t="e">
        <f>SUMIFS([2]Plan2!$H:$H,[2]Plan2!$A:$A,$D1260,[2]Plan2!$U:$U,4)</f>
        <v>#VALUE!</v>
      </c>
      <c r="AJ1260" s="18" t="e">
        <f>SUMIFS([2]Plan2!$H:$H,[2]Plan2!$A:$A,$D1260,[2]Plan2!$U:$U,5)</f>
        <v>#VALUE!</v>
      </c>
      <c r="AK1260" s="23" t="e">
        <f t="shared" si="160"/>
        <v>#VALUE!</v>
      </c>
      <c r="AL1260" s="23" t="e">
        <f t="shared" si="162"/>
        <v>#VALUE!</v>
      </c>
      <c r="AM1260">
        <f t="shared" si="161"/>
        <v>0</v>
      </c>
    </row>
    <row r="1261" spans="1:39" ht="15.75" x14ac:dyDescent="0.25">
      <c r="A1261" s="21"/>
      <c r="B1261" s="21" t="s">
        <v>1519</v>
      </c>
      <c r="C1261" s="21">
        <v>17274840</v>
      </c>
      <c r="D1261" s="25">
        <v>192206</v>
      </c>
      <c r="E1261" s="21" t="s">
        <v>1180</v>
      </c>
      <c r="F1261" s="31" t="s">
        <v>1180</v>
      </c>
      <c r="G1261" s="21" t="s">
        <v>1356</v>
      </c>
      <c r="H1261" s="21" t="s">
        <v>1370</v>
      </c>
      <c r="I1261" s="25" t="s">
        <v>20</v>
      </c>
      <c r="J1261" s="21" t="s">
        <v>27</v>
      </c>
      <c r="K1261" s="21" t="s">
        <v>28</v>
      </c>
      <c r="L1261" s="20">
        <v>45324</v>
      </c>
      <c r="M1261" s="20">
        <v>45761</v>
      </c>
      <c r="N1261" s="21" t="s">
        <v>18</v>
      </c>
      <c r="O1261" s="21">
        <v>15</v>
      </c>
      <c r="P1261" s="21">
        <v>24</v>
      </c>
      <c r="Q1261" s="21">
        <v>37</v>
      </c>
      <c r="R1261" s="15">
        <f t="shared" si="163"/>
        <v>0.54166666666666663</v>
      </c>
      <c r="S1261" s="18">
        <f>IFERROR(VLOOKUP(D1261,'[1]comparativo br'!$A:$B,2,FALSE),"")</f>
        <v>0</v>
      </c>
      <c r="T1261" s="18">
        <f>IFERROR(VLOOKUP(D1261,'[1]comparativo br'!$A:$C,3,FALSE),"")</f>
        <v>0</v>
      </c>
      <c r="U1261" s="15" t="str">
        <f t="shared" si="159"/>
        <v/>
      </c>
      <c r="V1261" s="19">
        <f>IFERROR(VLOOKUP(D1261,'[1]comparativo br'!$A:$D,4,FALSE),"")</f>
        <v>15</v>
      </c>
      <c r="W1261" s="19">
        <f>IFERROR(VLOOKUP(D1261,'[1]comparativo br'!$A:$E,5,FALSE),"")</f>
        <v>0</v>
      </c>
      <c r="X1261" s="15">
        <f t="shared" si="158"/>
        <v>-1</v>
      </c>
      <c r="Y1261" s="18" t="e">
        <f>SUMIFS([2]Plan2!$H:$H,[2]Plan2!$A:$A,$D1261,[2]Plan2!$U:$U,6)</f>
        <v>#VALUE!</v>
      </c>
      <c r="Z1261" s="18" t="e">
        <f>SUMIFS([2]Plan2!$H:$H,[2]Plan2!$A:$A,$D1261,[2]Plan2!$U:$U,7)</f>
        <v>#VALUE!</v>
      </c>
      <c r="AA1261" s="18" t="e">
        <f>SUMIFS([2]Plan2!$H:$H,[2]Plan2!$A:$A,$D1261,[2]Plan2!$U:$U,8)</f>
        <v>#VALUE!</v>
      </c>
      <c r="AB1261" s="18" t="e">
        <f>SUMIFS([2]Plan2!$H:$H,[2]Plan2!$A:$A,$D1261,[2]Plan2!$U:$U,9)</f>
        <v>#VALUE!</v>
      </c>
      <c r="AC1261" s="18" t="e">
        <f>SUMIFS([2]Plan2!$H:$H,[2]Plan2!$A:$A,$D1261,[2]Plan2!$U:$U,10)</f>
        <v>#VALUE!</v>
      </c>
      <c r="AD1261" s="18" t="e">
        <f>SUMIFS([2]Plan2!$H:$H,[2]Plan2!$A:$A,$D1261,[2]Plan2!$U:$U,11)</f>
        <v>#VALUE!</v>
      </c>
      <c r="AE1261" s="18" t="e">
        <f>SUMIFS([2]Plan2!$H:$H,[2]Plan2!$A:$A,$D1261,[2]Plan2!$U:$U,12)</f>
        <v>#VALUE!</v>
      </c>
      <c r="AF1261" s="18" t="e">
        <f>SUMIFS([2]Plan2!$H:$H,[2]Plan2!$A:$A,$D1261,[2]Plan2!$U:$U,1)</f>
        <v>#VALUE!</v>
      </c>
      <c r="AG1261" s="18" t="e">
        <f>SUMIFS([2]Plan2!$H:$H,[2]Plan2!$A:$A,$D1261,[2]Plan2!$U:$U,2)</f>
        <v>#VALUE!</v>
      </c>
      <c r="AH1261" s="18" t="e">
        <f>SUMIFS([2]Plan2!$H:$H,[2]Plan2!$A:$A,$D1261,[2]Plan2!$U:$U,3)</f>
        <v>#VALUE!</v>
      </c>
      <c r="AI1261" s="18" t="e">
        <f>SUMIFS([2]Plan2!$H:$H,[2]Plan2!$A:$A,$D1261,[2]Plan2!$U:$U,4)</f>
        <v>#VALUE!</v>
      </c>
      <c r="AJ1261" s="18" t="e">
        <f>SUMIFS([2]Plan2!$H:$H,[2]Plan2!$A:$A,$D1261,[2]Plan2!$U:$U,5)</f>
        <v>#VALUE!</v>
      </c>
      <c r="AK1261" s="23" t="e">
        <f t="shared" si="160"/>
        <v>#VALUE!</v>
      </c>
      <c r="AL1261" s="23" t="e">
        <f t="shared" si="162"/>
        <v>#VALUE!</v>
      </c>
      <c r="AM1261">
        <f t="shared" si="161"/>
        <v>0</v>
      </c>
    </row>
    <row r="1262" spans="1:39" ht="15.75" x14ac:dyDescent="0.25">
      <c r="A1262" s="21"/>
      <c r="B1262" s="21" t="s">
        <v>1519</v>
      </c>
      <c r="C1262" s="21">
        <v>17274840</v>
      </c>
      <c r="D1262" s="25">
        <v>193702</v>
      </c>
      <c r="E1262" s="21" t="s">
        <v>1180</v>
      </c>
      <c r="F1262" s="31" t="s">
        <v>1180</v>
      </c>
      <c r="G1262" s="21" t="s">
        <v>1356</v>
      </c>
      <c r="H1262" s="21" t="s">
        <v>701</v>
      </c>
      <c r="I1262" s="25" t="s">
        <v>201</v>
      </c>
      <c r="J1262" s="21" t="s">
        <v>27</v>
      </c>
      <c r="K1262" s="21" t="s">
        <v>74</v>
      </c>
      <c r="L1262" s="20">
        <v>45488</v>
      </c>
      <c r="M1262" s="20">
        <v>45785</v>
      </c>
      <c r="N1262" s="21" t="s">
        <v>18</v>
      </c>
      <c r="O1262" s="21">
        <v>13</v>
      </c>
      <c r="P1262" s="21">
        <v>6</v>
      </c>
      <c r="Q1262" s="21">
        <v>31</v>
      </c>
      <c r="R1262" s="15">
        <f t="shared" si="163"/>
        <v>4.166666666666667</v>
      </c>
      <c r="S1262" s="18">
        <f>IFERROR(VLOOKUP(D1262,'[1]comparativo br'!$A:$B,2,FALSE),"")</f>
        <v>0</v>
      </c>
      <c r="T1262" s="18">
        <f>IFERROR(VLOOKUP(D1262,'[1]comparativo br'!$A:$C,3,FALSE),"")</f>
        <v>0</v>
      </c>
      <c r="U1262" s="15" t="str">
        <f t="shared" si="159"/>
        <v/>
      </c>
      <c r="V1262" s="19">
        <f>IFERROR(VLOOKUP(D1262,'[1]comparativo br'!$A:$D,4,FALSE),"")</f>
        <v>16</v>
      </c>
      <c r="W1262" s="19">
        <f>IFERROR(VLOOKUP(D1262,'[1]comparativo br'!$A:$E,5,FALSE),"")</f>
        <v>0</v>
      </c>
      <c r="X1262" s="15">
        <f t="shared" si="158"/>
        <v>-1</v>
      </c>
      <c r="Y1262" s="18" t="e">
        <f>SUMIFS([2]Plan2!$H:$H,[2]Plan2!$A:$A,$D1262,[2]Plan2!$U:$U,6)</f>
        <v>#VALUE!</v>
      </c>
      <c r="Z1262" s="18" t="e">
        <f>SUMIFS([2]Plan2!$H:$H,[2]Plan2!$A:$A,$D1262,[2]Plan2!$U:$U,7)</f>
        <v>#VALUE!</v>
      </c>
      <c r="AA1262" s="18" t="e">
        <f>SUMIFS([2]Plan2!$H:$H,[2]Plan2!$A:$A,$D1262,[2]Plan2!$U:$U,8)</f>
        <v>#VALUE!</v>
      </c>
      <c r="AB1262" s="18" t="e">
        <f>SUMIFS([2]Plan2!$H:$H,[2]Plan2!$A:$A,$D1262,[2]Plan2!$U:$U,9)</f>
        <v>#VALUE!</v>
      </c>
      <c r="AC1262" s="18" t="e">
        <f>SUMIFS([2]Plan2!$H:$H,[2]Plan2!$A:$A,$D1262,[2]Plan2!$U:$U,10)</f>
        <v>#VALUE!</v>
      </c>
      <c r="AD1262" s="18" t="e">
        <f>SUMIFS([2]Plan2!$H:$H,[2]Plan2!$A:$A,$D1262,[2]Plan2!$U:$U,11)</f>
        <v>#VALUE!</v>
      </c>
      <c r="AE1262" s="18" t="e">
        <f>SUMIFS([2]Plan2!$H:$H,[2]Plan2!$A:$A,$D1262,[2]Plan2!$U:$U,12)</f>
        <v>#VALUE!</v>
      </c>
      <c r="AF1262" s="18" t="e">
        <f>SUMIFS([2]Plan2!$H:$H,[2]Plan2!$A:$A,$D1262,[2]Plan2!$U:$U,1)</f>
        <v>#VALUE!</v>
      </c>
      <c r="AG1262" s="18" t="e">
        <f>SUMIFS([2]Plan2!$H:$H,[2]Plan2!$A:$A,$D1262,[2]Plan2!$U:$U,2)</f>
        <v>#VALUE!</v>
      </c>
      <c r="AH1262" s="18" t="e">
        <f>SUMIFS([2]Plan2!$H:$H,[2]Plan2!$A:$A,$D1262,[2]Plan2!$U:$U,3)</f>
        <v>#VALUE!</v>
      </c>
      <c r="AI1262" s="18" t="e">
        <f>SUMIFS([2]Plan2!$H:$H,[2]Plan2!$A:$A,$D1262,[2]Plan2!$U:$U,4)</f>
        <v>#VALUE!</v>
      </c>
      <c r="AJ1262" s="18" t="e">
        <f>SUMIFS([2]Plan2!$H:$H,[2]Plan2!$A:$A,$D1262,[2]Plan2!$U:$U,5)</f>
        <v>#VALUE!</v>
      </c>
      <c r="AK1262" s="23" t="e">
        <f t="shared" si="160"/>
        <v>#VALUE!</v>
      </c>
      <c r="AL1262" s="23" t="e">
        <f t="shared" si="162"/>
        <v>#VALUE!</v>
      </c>
      <c r="AM1262">
        <f t="shared" si="161"/>
        <v>0</v>
      </c>
    </row>
    <row r="1263" spans="1:39" ht="15.75" x14ac:dyDescent="0.25">
      <c r="A1263" s="21"/>
      <c r="B1263" s="21" t="s">
        <v>1519</v>
      </c>
      <c r="C1263" s="21">
        <v>17274840</v>
      </c>
      <c r="D1263" s="25">
        <v>192196</v>
      </c>
      <c r="E1263" s="25" t="s">
        <v>1180</v>
      </c>
      <c r="F1263" s="31" t="s">
        <v>1180</v>
      </c>
      <c r="G1263" s="21" t="s">
        <v>1356</v>
      </c>
      <c r="H1263" s="21" t="s">
        <v>1360</v>
      </c>
      <c r="I1263" s="25" t="s">
        <v>20</v>
      </c>
      <c r="J1263" s="21" t="s">
        <v>27</v>
      </c>
      <c r="K1263" s="21" t="s">
        <v>28</v>
      </c>
      <c r="L1263" s="20">
        <v>45793</v>
      </c>
      <c r="M1263" s="20">
        <v>45790</v>
      </c>
      <c r="N1263" s="21" t="s">
        <v>18</v>
      </c>
      <c r="O1263" s="21">
        <v>24</v>
      </c>
      <c r="P1263" s="21">
        <v>23</v>
      </c>
      <c r="Q1263" s="21">
        <v>44</v>
      </c>
      <c r="R1263" s="15">
        <f t="shared" si="163"/>
        <v>0.91304347826086951</v>
      </c>
      <c r="S1263" s="18">
        <f>IFERROR(VLOOKUP(D1263,'[1]comparativo br'!$A:$B,2,FALSE),"")</f>
        <v>399</v>
      </c>
      <c r="T1263" s="18">
        <f>IFERROR(VLOOKUP(D1263,'[1]comparativo br'!$A:$C,3,FALSE),"")</f>
        <v>0</v>
      </c>
      <c r="U1263" s="15">
        <f t="shared" si="159"/>
        <v>-1</v>
      </c>
      <c r="V1263" s="19">
        <f>IFERROR(VLOOKUP(D1263,'[1]comparativo br'!$A:$D,4,FALSE),"")</f>
        <v>24</v>
      </c>
      <c r="W1263" s="19">
        <f>IFERROR(VLOOKUP(D1263,'[1]comparativo br'!$A:$E,5,FALSE),"")</f>
        <v>0</v>
      </c>
      <c r="X1263" s="15">
        <f t="shared" si="158"/>
        <v>-1</v>
      </c>
      <c r="Y1263" s="18" t="e">
        <f>SUMIFS([2]Plan2!$H:$H,[2]Plan2!$A:$A,$D1263,[2]Plan2!$U:$U,6)</f>
        <v>#VALUE!</v>
      </c>
      <c r="Z1263" s="18" t="e">
        <f>SUMIFS([2]Plan2!$H:$H,[2]Plan2!$A:$A,$D1263,[2]Plan2!$U:$U,7)</f>
        <v>#VALUE!</v>
      </c>
      <c r="AA1263" s="18" t="e">
        <f>SUMIFS([2]Plan2!$H:$H,[2]Plan2!$A:$A,$D1263,[2]Plan2!$U:$U,8)</f>
        <v>#VALUE!</v>
      </c>
      <c r="AB1263" s="18" t="e">
        <f>SUMIFS([2]Plan2!$H:$H,[2]Plan2!$A:$A,$D1263,[2]Plan2!$U:$U,9)</f>
        <v>#VALUE!</v>
      </c>
      <c r="AC1263" s="18" t="e">
        <f>SUMIFS([2]Plan2!$H:$H,[2]Plan2!$A:$A,$D1263,[2]Plan2!$U:$U,10)</f>
        <v>#VALUE!</v>
      </c>
      <c r="AD1263" s="18" t="e">
        <f>SUMIFS([2]Plan2!$H:$H,[2]Plan2!$A:$A,$D1263,[2]Plan2!$U:$U,11)</f>
        <v>#VALUE!</v>
      </c>
      <c r="AE1263" s="18" t="e">
        <f>SUMIFS([2]Plan2!$H:$H,[2]Plan2!$A:$A,$D1263,[2]Plan2!$U:$U,12)</f>
        <v>#VALUE!</v>
      </c>
      <c r="AF1263" s="18" t="e">
        <f>SUMIFS([2]Plan2!$H:$H,[2]Plan2!$A:$A,$D1263,[2]Plan2!$U:$U,1)</f>
        <v>#VALUE!</v>
      </c>
      <c r="AG1263" s="18" t="e">
        <f>SUMIFS([2]Plan2!$H:$H,[2]Plan2!$A:$A,$D1263,[2]Plan2!$U:$U,2)</f>
        <v>#VALUE!</v>
      </c>
      <c r="AH1263" s="18" t="e">
        <f>SUMIFS([2]Plan2!$H:$H,[2]Plan2!$A:$A,$D1263,[2]Plan2!$U:$U,3)</f>
        <v>#VALUE!</v>
      </c>
      <c r="AI1263" s="18" t="e">
        <f>SUMIFS([2]Plan2!$H:$H,[2]Plan2!$A:$A,$D1263,[2]Plan2!$U:$U,4)</f>
        <v>#VALUE!</v>
      </c>
      <c r="AJ1263" s="18" t="e">
        <f>SUMIFS([2]Plan2!$H:$H,[2]Plan2!$A:$A,$D1263,[2]Plan2!$U:$U,5)</f>
        <v>#VALUE!</v>
      </c>
      <c r="AK1263" s="23" t="e">
        <f t="shared" si="160"/>
        <v>#VALUE!</v>
      </c>
      <c r="AL1263" s="23" t="e">
        <f t="shared" si="162"/>
        <v>#VALUE!</v>
      </c>
      <c r="AM1263">
        <f t="shared" si="161"/>
        <v>0</v>
      </c>
    </row>
    <row r="1264" spans="1:39" ht="15.75" x14ac:dyDescent="0.25">
      <c r="A1264" s="21"/>
      <c r="B1264" s="21" t="s">
        <v>1519</v>
      </c>
      <c r="C1264" s="21">
        <v>17274840</v>
      </c>
      <c r="D1264" s="25">
        <v>192200</v>
      </c>
      <c r="E1264" s="21" t="s">
        <v>1180</v>
      </c>
      <c r="F1264" s="31" t="s">
        <v>1180</v>
      </c>
      <c r="G1264" s="21" t="s">
        <v>1356</v>
      </c>
      <c r="H1264" s="21" t="s">
        <v>1365</v>
      </c>
      <c r="I1264" s="25" t="s">
        <v>20</v>
      </c>
      <c r="J1264" s="21" t="s">
        <v>27</v>
      </c>
      <c r="K1264" s="21" t="s">
        <v>28</v>
      </c>
      <c r="L1264" s="20">
        <v>45635</v>
      </c>
      <c r="M1264" s="20">
        <v>45798</v>
      </c>
      <c r="N1264" s="21" t="s">
        <v>18</v>
      </c>
      <c r="O1264" s="21">
        <v>17</v>
      </c>
      <c r="P1264" s="21">
        <v>22</v>
      </c>
      <c r="Q1264" s="21">
        <v>42</v>
      </c>
      <c r="R1264" s="15">
        <f t="shared" si="163"/>
        <v>0.90909090909090906</v>
      </c>
      <c r="S1264" s="18">
        <f>IFERROR(VLOOKUP(D1264,'[1]comparativo br'!$A:$B,2,FALSE),"")</f>
        <v>0</v>
      </c>
      <c r="T1264" s="18">
        <f>IFERROR(VLOOKUP(D1264,'[1]comparativo br'!$A:$C,3,FALSE),"")</f>
        <v>0</v>
      </c>
      <c r="U1264" s="15" t="str">
        <f t="shared" si="159"/>
        <v/>
      </c>
      <c r="V1264" s="19">
        <f>IFERROR(VLOOKUP(D1264,'[1]comparativo br'!$A:$D,4,FALSE),"")</f>
        <v>23</v>
      </c>
      <c r="W1264" s="19">
        <f>IFERROR(VLOOKUP(D1264,'[1]comparativo br'!$A:$E,5,FALSE),"")</f>
        <v>0</v>
      </c>
      <c r="X1264" s="15">
        <f t="shared" si="158"/>
        <v>-1</v>
      </c>
      <c r="Y1264" s="18" t="e">
        <f>SUMIFS([2]Plan2!$H:$H,[2]Plan2!$A:$A,$D1264,[2]Plan2!$U:$U,6)</f>
        <v>#VALUE!</v>
      </c>
      <c r="Z1264" s="18" t="e">
        <f>SUMIFS([2]Plan2!$H:$H,[2]Plan2!$A:$A,$D1264,[2]Plan2!$U:$U,7)</f>
        <v>#VALUE!</v>
      </c>
      <c r="AA1264" s="18" t="e">
        <f>SUMIFS([2]Plan2!$H:$H,[2]Plan2!$A:$A,$D1264,[2]Plan2!$U:$U,8)</f>
        <v>#VALUE!</v>
      </c>
      <c r="AB1264" s="18" t="e">
        <f>SUMIFS([2]Plan2!$H:$H,[2]Plan2!$A:$A,$D1264,[2]Plan2!$U:$U,9)</f>
        <v>#VALUE!</v>
      </c>
      <c r="AC1264" s="18" t="e">
        <f>SUMIFS([2]Plan2!$H:$H,[2]Plan2!$A:$A,$D1264,[2]Plan2!$U:$U,10)</f>
        <v>#VALUE!</v>
      </c>
      <c r="AD1264" s="18" t="e">
        <f>SUMIFS([2]Plan2!$H:$H,[2]Plan2!$A:$A,$D1264,[2]Plan2!$U:$U,11)</f>
        <v>#VALUE!</v>
      </c>
      <c r="AE1264" s="18" t="e">
        <f>SUMIFS([2]Plan2!$H:$H,[2]Plan2!$A:$A,$D1264,[2]Plan2!$U:$U,12)</f>
        <v>#VALUE!</v>
      </c>
      <c r="AF1264" s="18" t="e">
        <f>SUMIFS([2]Plan2!$H:$H,[2]Plan2!$A:$A,$D1264,[2]Plan2!$U:$U,1)</f>
        <v>#VALUE!</v>
      </c>
      <c r="AG1264" s="18" t="e">
        <f>SUMIFS([2]Plan2!$H:$H,[2]Plan2!$A:$A,$D1264,[2]Plan2!$U:$U,2)</f>
        <v>#VALUE!</v>
      </c>
      <c r="AH1264" s="18" t="e">
        <f>SUMIFS([2]Plan2!$H:$H,[2]Plan2!$A:$A,$D1264,[2]Plan2!$U:$U,3)</f>
        <v>#VALUE!</v>
      </c>
      <c r="AI1264" s="18" t="e">
        <f>SUMIFS([2]Plan2!$H:$H,[2]Plan2!$A:$A,$D1264,[2]Plan2!$U:$U,4)</f>
        <v>#VALUE!</v>
      </c>
      <c r="AJ1264" s="18" t="e">
        <f>SUMIFS([2]Plan2!$H:$H,[2]Plan2!$A:$A,$D1264,[2]Plan2!$U:$U,5)</f>
        <v>#VALUE!</v>
      </c>
      <c r="AK1264" s="23" t="e">
        <f t="shared" si="160"/>
        <v>#VALUE!</v>
      </c>
      <c r="AL1264" s="23" t="e">
        <f t="shared" si="162"/>
        <v>#VALUE!</v>
      </c>
      <c r="AM1264">
        <f t="shared" si="161"/>
        <v>0</v>
      </c>
    </row>
    <row r="1265" spans="1:39" ht="15.75" x14ac:dyDescent="0.25">
      <c r="A1265" s="21"/>
      <c r="B1265" s="21" t="s">
        <v>1519</v>
      </c>
      <c r="C1265" s="21">
        <v>17312448</v>
      </c>
      <c r="D1265" s="25">
        <v>192406</v>
      </c>
      <c r="E1265" s="21" t="s">
        <v>2455</v>
      </c>
      <c r="F1265" s="31" t="s">
        <v>24</v>
      </c>
      <c r="G1265" s="21" t="s">
        <v>1796</v>
      </c>
      <c r="H1265" s="21" t="s">
        <v>773</v>
      </c>
      <c r="I1265" s="25" t="s">
        <v>20</v>
      </c>
      <c r="J1265" s="21" t="s">
        <v>27</v>
      </c>
      <c r="K1265" s="21" t="s">
        <v>28</v>
      </c>
      <c r="L1265" s="20">
        <v>44092</v>
      </c>
      <c r="M1265" s="20">
        <v>45763</v>
      </c>
      <c r="N1265" s="21" t="s">
        <v>18</v>
      </c>
      <c r="O1265" s="21">
        <v>20</v>
      </c>
      <c r="P1265" s="21">
        <v>4</v>
      </c>
      <c r="Q1265" s="21">
        <v>37</v>
      </c>
      <c r="R1265" s="15">
        <f t="shared" si="163"/>
        <v>8.25</v>
      </c>
      <c r="S1265" s="18" t="str">
        <f>IFERROR(VLOOKUP(D1265,'[1]comparativo br'!$A:$B,2,FALSE),"")</f>
        <v/>
      </c>
      <c r="T1265" s="18" t="str">
        <f>IFERROR(VLOOKUP(D1265,'[1]comparativo br'!$A:$C,3,FALSE),"")</f>
        <v/>
      </c>
      <c r="U1265" s="15" t="str">
        <f t="shared" si="159"/>
        <v/>
      </c>
      <c r="V1265" s="19" t="str">
        <f>IFERROR(VLOOKUP(D1265,'[1]comparativo br'!$A:$D,4,FALSE),"")</f>
        <v/>
      </c>
      <c r="W1265" s="19" t="str">
        <f>IFERROR(VLOOKUP(D1265,'[1]comparativo br'!$A:$E,5,FALSE),"")</f>
        <v/>
      </c>
      <c r="X1265" s="15" t="str">
        <f t="shared" si="158"/>
        <v/>
      </c>
      <c r="Y1265" s="18" t="e">
        <f>SUMIFS([2]Plan2!$H:$H,[2]Plan2!$A:$A,$D1265,[2]Plan2!$U:$U,6)</f>
        <v>#VALUE!</v>
      </c>
      <c r="Z1265" s="18" t="e">
        <f>SUMIFS([2]Plan2!$H:$H,[2]Plan2!$A:$A,$D1265,[2]Plan2!$U:$U,7)</f>
        <v>#VALUE!</v>
      </c>
      <c r="AA1265" s="18" t="e">
        <f>SUMIFS([2]Plan2!$H:$H,[2]Plan2!$A:$A,$D1265,[2]Plan2!$U:$U,8)</f>
        <v>#VALUE!</v>
      </c>
      <c r="AB1265" s="18" t="e">
        <f>SUMIFS([2]Plan2!$H:$H,[2]Plan2!$A:$A,$D1265,[2]Plan2!$U:$U,9)</f>
        <v>#VALUE!</v>
      </c>
      <c r="AC1265" s="18" t="e">
        <f>SUMIFS([2]Plan2!$H:$H,[2]Plan2!$A:$A,$D1265,[2]Plan2!$U:$U,10)</f>
        <v>#VALUE!</v>
      </c>
      <c r="AD1265" s="18" t="e">
        <f>SUMIFS([2]Plan2!$H:$H,[2]Plan2!$A:$A,$D1265,[2]Plan2!$U:$U,11)</f>
        <v>#VALUE!</v>
      </c>
      <c r="AE1265" s="18" t="e">
        <f>SUMIFS([2]Plan2!$H:$H,[2]Plan2!$A:$A,$D1265,[2]Plan2!$U:$U,12)</f>
        <v>#VALUE!</v>
      </c>
      <c r="AF1265" s="18" t="e">
        <f>SUMIFS([2]Plan2!$H:$H,[2]Plan2!$A:$A,$D1265,[2]Plan2!$U:$U,1)</f>
        <v>#VALUE!</v>
      </c>
      <c r="AG1265" s="18" t="e">
        <f>SUMIFS([2]Plan2!$H:$H,[2]Plan2!$A:$A,$D1265,[2]Plan2!$U:$U,2)</f>
        <v>#VALUE!</v>
      </c>
      <c r="AH1265" s="18" t="e">
        <f>SUMIFS([2]Plan2!$H:$H,[2]Plan2!$A:$A,$D1265,[2]Plan2!$U:$U,3)</f>
        <v>#VALUE!</v>
      </c>
      <c r="AI1265" s="18" t="e">
        <f>SUMIFS([2]Plan2!$H:$H,[2]Plan2!$A:$A,$D1265,[2]Plan2!$U:$U,4)</f>
        <v>#VALUE!</v>
      </c>
      <c r="AJ1265" s="18" t="e">
        <f>SUMIFS([2]Plan2!$H:$H,[2]Plan2!$A:$A,$D1265,[2]Plan2!$U:$U,5)</f>
        <v>#VALUE!</v>
      </c>
      <c r="AK1265" s="23" t="e">
        <f t="shared" si="160"/>
        <v>#VALUE!</v>
      </c>
      <c r="AL1265" s="23" t="e">
        <f t="shared" si="162"/>
        <v>#VALUE!</v>
      </c>
      <c r="AM1265">
        <f t="shared" si="161"/>
        <v>0</v>
      </c>
    </row>
    <row r="1266" spans="1:39" ht="15.75" x14ac:dyDescent="0.25">
      <c r="A1266" s="21" t="s">
        <v>2280</v>
      </c>
      <c r="B1266" s="21" t="s">
        <v>1520</v>
      </c>
      <c r="C1266" s="21">
        <v>17312448</v>
      </c>
      <c r="D1266" s="25">
        <v>102448</v>
      </c>
      <c r="E1266" s="21" t="s">
        <v>1575</v>
      </c>
      <c r="F1266" s="31" t="s">
        <v>2489</v>
      </c>
      <c r="G1266" s="21" t="s">
        <v>1796</v>
      </c>
      <c r="H1266" s="21" t="s">
        <v>2305</v>
      </c>
      <c r="I1266" s="25" t="s">
        <v>132</v>
      </c>
      <c r="J1266" s="21" t="s">
        <v>21</v>
      </c>
      <c r="K1266" s="21"/>
      <c r="L1266" s="20">
        <v>45799</v>
      </c>
      <c r="M1266" s="20"/>
      <c r="N1266" s="21" t="s">
        <v>18</v>
      </c>
      <c r="O1266" s="21"/>
      <c r="P1266" s="21"/>
      <c r="Q1266" s="21"/>
      <c r="R1266" s="28"/>
      <c r="S1266" s="18">
        <f>IFERROR(VLOOKUP(D1266,'[1]comparativo br'!$A:$B,2,FALSE),"")</f>
        <v>10999.8</v>
      </c>
      <c r="T1266" s="18">
        <f>IFERROR(VLOOKUP(D1266,'[1]comparativo br'!$A:$C,3,FALSE),"")</f>
        <v>11000</v>
      </c>
      <c r="U1266" s="15">
        <f t="shared" si="159"/>
        <v>1.8182148766407355E-5</v>
      </c>
      <c r="V1266" s="19">
        <f>IFERROR(VLOOKUP(D1266,'[1]comparativo br'!$A:$D,4,FALSE),"")</f>
        <v>88</v>
      </c>
      <c r="W1266" s="19">
        <f>IFERROR(VLOOKUP(D1266,'[1]comparativo br'!$A:$E,5,FALSE),"")</f>
        <v>46</v>
      </c>
      <c r="X1266" s="15">
        <f t="shared" si="158"/>
        <v>-0.47727272727272729</v>
      </c>
      <c r="Y1266" s="18" t="e">
        <f>SUMIFS([2]Plan2!$H:$H,[2]Plan2!$A:$A,$D1266,[2]Plan2!$U:$U,6)</f>
        <v>#VALUE!</v>
      </c>
      <c r="Z1266" s="18" t="e">
        <f>SUMIFS([2]Plan2!$H:$H,[2]Plan2!$A:$A,$D1266,[2]Plan2!$U:$U,7)</f>
        <v>#VALUE!</v>
      </c>
      <c r="AA1266" s="18" t="e">
        <f>SUMIFS([2]Plan2!$H:$H,[2]Plan2!$A:$A,$D1266,[2]Plan2!$U:$U,8)</f>
        <v>#VALUE!</v>
      </c>
      <c r="AB1266" s="18" t="e">
        <f>SUMIFS([2]Plan2!$H:$H,[2]Plan2!$A:$A,$D1266,[2]Plan2!$U:$U,9)</f>
        <v>#VALUE!</v>
      </c>
      <c r="AC1266" s="18" t="e">
        <f>SUMIFS([2]Plan2!$H:$H,[2]Plan2!$A:$A,$D1266,[2]Plan2!$U:$U,10)</f>
        <v>#VALUE!</v>
      </c>
      <c r="AD1266" s="18" t="e">
        <f>SUMIFS([2]Plan2!$H:$H,[2]Plan2!$A:$A,$D1266,[2]Plan2!$U:$U,11)</f>
        <v>#VALUE!</v>
      </c>
      <c r="AE1266" s="18" t="e">
        <f>SUMIFS([2]Plan2!$H:$H,[2]Plan2!$A:$A,$D1266,[2]Plan2!$U:$U,12)</f>
        <v>#VALUE!</v>
      </c>
      <c r="AF1266" s="18" t="e">
        <f>SUMIFS([2]Plan2!$H:$H,[2]Plan2!$A:$A,$D1266,[2]Plan2!$U:$U,1)</f>
        <v>#VALUE!</v>
      </c>
      <c r="AG1266" s="18" t="e">
        <f>SUMIFS([2]Plan2!$H:$H,[2]Plan2!$A:$A,$D1266,[2]Plan2!$U:$U,2)</f>
        <v>#VALUE!</v>
      </c>
      <c r="AH1266" s="18" t="e">
        <f>SUMIFS([2]Plan2!$H:$H,[2]Plan2!$A:$A,$D1266,[2]Plan2!$U:$U,3)</f>
        <v>#VALUE!</v>
      </c>
      <c r="AI1266" s="18" t="e">
        <f>SUMIFS([2]Plan2!$H:$H,[2]Plan2!$A:$A,$D1266,[2]Plan2!$U:$U,4)</f>
        <v>#VALUE!</v>
      </c>
      <c r="AJ1266" s="18" t="e">
        <f>SUMIFS([2]Plan2!$H:$H,[2]Plan2!$A:$A,$D1266,[2]Plan2!$U:$U,5)</f>
        <v>#VALUE!</v>
      </c>
      <c r="AK1266" s="23" t="e">
        <f t="shared" si="160"/>
        <v>#VALUE!</v>
      </c>
      <c r="AL1266" s="23" t="e">
        <f t="shared" si="162"/>
        <v>#VALUE!</v>
      </c>
      <c r="AM1266">
        <f t="shared" si="161"/>
        <v>0</v>
      </c>
    </row>
    <row r="1267" spans="1:39" ht="15.75" x14ac:dyDescent="0.25">
      <c r="A1267" s="21" t="s">
        <v>2280</v>
      </c>
      <c r="B1267" s="21" t="s">
        <v>1520</v>
      </c>
      <c r="C1267" s="21">
        <v>17312448</v>
      </c>
      <c r="D1267" s="25">
        <v>102478</v>
      </c>
      <c r="E1267" s="21" t="s">
        <v>1575</v>
      </c>
      <c r="F1267" s="31" t="s">
        <v>1826</v>
      </c>
      <c r="G1267" s="21" t="s">
        <v>1796</v>
      </c>
      <c r="H1267" s="21" t="s">
        <v>490</v>
      </c>
      <c r="I1267" s="25" t="s">
        <v>20</v>
      </c>
      <c r="J1267" s="21" t="s">
        <v>21</v>
      </c>
      <c r="K1267" s="21"/>
      <c r="L1267" s="20">
        <v>45799</v>
      </c>
      <c r="M1267" s="20"/>
      <c r="N1267" s="21" t="s">
        <v>18</v>
      </c>
      <c r="O1267" s="21"/>
      <c r="P1267" s="21"/>
      <c r="Q1267" s="21"/>
      <c r="R1267" s="28"/>
      <c r="S1267" s="18">
        <f>IFERROR(VLOOKUP(D1267,'[1]comparativo br'!$A:$B,2,FALSE),"")</f>
        <v>69665.399999999994</v>
      </c>
      <c r="T1267" s="18">
        <f>IFERROR(VLOOKUP(D1267,'[1]comparativo br'!$A:$C,3,FALSE),"")</f>
        <v>69665</v>
      </c>
      <c r="U1267" s="15">
        <f t="shared" si="159"/>
        <v>-5.7417311892873542E-6</v>
      </c>
      <c r="V1267" s="19">
        <f>IFERROR(VLOOKUP(D1267,'[1]comparativo br'!$A:$D,4,FALSE),"")</f>
        <v>656</v>
      </c>
      <c r="W1267" s="19">
        <f>IFERROR(VLOOKUP(D1267,'[1]comparativo br'!$A:$E,5,FALSE),"")</f>
        <v>968</v>
      </c>
      <c r="X1267" s="15">
        <f t="shared" si="158"/>
        <v>0.47560975609756095</v>
      </c>
      <c r="Y1267" s="18" t="e">
        <f>SUMIFS([2]Plan2!$H:$H,[2]Plan2!$A:$A,$D1267,[2]Plan2!$U:$U,6)</f>
        <v>#VALUE!</v>
      </c>
      <c r="Z1267" s="18" t="e">
        <f>SUMIFS([2]Plan2!$H:$H,[2]Plan2!$A:$A,$D1267,[2]Plan2!$U:$U,7)</f>
        <v>#VALUE!</v>
      </c>
      <c r="AA1267" s="18" t="e">
        <f>SUMIFS([2]Plan2!$H:$H,[2]Plan2!$A:$A,$D1267,[2]Plan2!$U:$U,8)</f>
        <v>#VALUE!</v>
      </c>
      <c r="AB1267" s="18" t="e">
        <f>SUMIFS([2]Plan2!$H:$H,[2]Plan2!$A:$A,$D1267,[2]Plan2!$U:$U,9)</f>
        <v>#VALUE!</v>
      </c>
      <c r="AC1267" s="18" t="e">
        <f>SUMIFS([2]Plan2!$H:$H,[2]Plan2!$A:$A,$D1267,[2]Plan2!$U:$U,10)</f>
        <v>#VALUE!</v>
      </c>
      <c r="AD1267" s="18" t="e">
        <f>SUMIFS([2]Plan2!$H:$H,[2]Plan2!$A:$A,$D1267,[2]Plan2!$U:$U,11)</f>
        <v>#VALUE!</v>
      </c>
      <c r="AE1267" s="18" t="e">
        <f>SUMIFS([2]Plan2!$H:$H,[2]Plan2!$A:$A,$D1267,[2]Plan2!$U:$U,12)</f>
        <v>#VALUE!</v>
      </c>
      <c r="AF1267" s="18" t="e">
        <f>SUMIFS([2]Plan2!$H:$H,[2]Plan2!$A:$A,$D1267,[2]Plan2!$U:$U,1)</f>
        <v>#VALUE!</v>
      </c>
      <c r="AG1267" s="18" t="e">
        <f>SUMIFS([2]Plan2!$H:$H,[2]Plan2!$A:$A,$D1267,[2]Plan2!$U:$U,2)</f>
        <v>#VALUE!</v>
      </c>
      <c r="AH1267" s="18" t="e">
        <f>SUMIFS([2]Plan2!$H:$H,[2]Plan2!$A:$A,$D1267,[2]Plan2!$U:$U,3)</f>
        <v>#VALUE!</v>
      </c>
      <c r="AI1267" s="18" t="e">
        <f>SUMIFS([2]Plan2!$H:$H,[2]Plan2!$A:$A,$D1267,[2]Plan2!$U:$U,4)</f>
        <v>#VALUE!</v>
      </c>
      <c r="AJ1267" s="18" t="e">
        <f>SUMIFS([2]Plan2!$H:$H,[2]Plan2!$A:$A,$D1267,[2]Plan2!$U:$U,5)</f>
        <v>#VALUE!</v>
      </c>
      <c r="AK1267" s="23" t="e">
        <f t="shared" si="160"/>
        <v>#VALUE!</v>
      </c>
      <c r="AL1267" s="23" t="e">
        <f t="shared" si="162"/>
        <v>#VALUE!</v>
      </c>
      <c r="AM1267">
        <f t="shared" si="161"/>
        <v>0</v>
      </c>
    </row>
    <row r="1268" spans="1:39" ht="15.75" x14ac:dyDescent="0.25">
      <c r="A1268" s="21" t="s">
        <v>2280</v>
      </c>
      <c r="B1268" s="21" t="s">
        <v>1519</v>
      </c>
      <c r="C1268" s="21">
        <v>17312448</v>
      </c>
      <c r="D1268" s="25">
        <v>193448</v>
      </c>
      <c r="E1268" s="21" t="s">
        <v>1575</v>
      </c>
      <c r="F1268" s="31" t="s">
        <v>1826</v>
      </c>
      <c r="G1268" s="21" t="s">
        <v>1796</v>
      </c>
      <c r="H1268" s="21" t="s">
        <v>238</v>
      </c>
      <c r="I1268" s="25" t="s">
        <v>20</v>
      </c>
      <c r="J1268" s="21" t="s">
        <v>21</v>
      </c>
      <c r="K1268" s="21"/>
      <c r="L1268" s="20">
        <v>45799</v>
      </c>
      <c r="M1268" s="20"/>
      <c r="N1268" s="21" t="s">
        <v>18</v>
      </c>
      <c r="O1268" s="21"/>
      <c r="P1268" s="21"/>
      <c r="Q1268" s="21"/>
      <c r="R1268" s="28"/>
      <c r="S1268" s="18">
        <f>IFERROR(VLOOKUP(D1268,'[1]comparativo br'!$A:$B,2,FALSE),"")</f>
        <v>40332.6</v>
      </c>
      <c r="T1268" s="18">
        <f>IFERROR(VLOOKUP(D1268,'[1]comparativo br'!$A:$C,3,FALSE),"")</f>
        <v>22000</v>
      </c>
      <c r="U1268" s="15">
        <f t="shared" si="159"/>
        <v>-0.45453553700976379</v>
      </c>
      <c r="V1268" s="19">
        <f>IFERROR(VLOOKUP(D1268,'[1]comparativo br'!$A:$D,4,FALSE),"")</f>
        <v>404</v>
      </c>
      <c r="W1268" s="19">
        <f>IFERROR(VLOOKUP(D1268,'[1]comparativo br'!$A:$E,5,FALSE),"")</f>
        <v>497</v>
      </c>
      <c r="X1268" s="15">
        <f t="shared" si="158"/>
        <v>0.23019801980198021</v>
      </c>
      <c r="Y1268" s="18" t="e">
        <f>SUMIFS([2]Plan2!$H:$H,[2]Plan2!$A:$A,$D1268,[2]Plan2!$U:$U,6)</f>
        <v>#VALUE!</v>
      </c>
      <c r="Z1268" s="18" t="e">
        <f>SUMIFS([2]Plan2!$H:$H,[2]Plan2!$A:$A,$D1268,[2]Plan2!$U:$U,7)</f>
        <v>#VALUE!</v>
      </c>
      <c r="AA1268" s="18" t="e">
        <f>SUMIFS([2]Plan2!$H:$H,[2]Plan2!$A:$A,$D1268,[2]Plan2!$U:$U,8)</f>
        <v>#VALUE!</v>
      </c>
      <c r="AB1268" s="18" t="e">
        <f>SUMIFS([2]Plan2!$H:$H,[2]Plan2!$A:$A,$D1268,[2]Plan2!$U:$U,9)</f>
        <v>#VALUE!</v>
      </c>
      <c r="AC1268" s="18" t="e">
        <f>SUMIFS([2]Plan2!$H:$H,[2]Plan2!$A:$A,$D1268,[2]Plan2!$U:$U,10)</f>
        <v>#VALUE!</v>
      </c>
      <c r="AD1268" s="18" t="e">
        <f>SUMIFS([2]Plan2!$H:$H,[2]Plan2!$A:$A,$D1268,[2]Plan2!$U:$U,11)</f>
        <v>#VALUE!</v>
      </c>
      <c r="AE1268" s="18" t="e">
        <f>SUMIFS([2]Plan2!$H:$H,[2]Plan2!$A:$A,$D1268,[2]Plan2!$U:$U,12)</f>
        <v>#VALUE!</v>
      </c>
      <c r="AF1268" s="18" t="e">
        <f>SUMIFS([2]Plan2!$H:$H,[2]Plan2!$A:$A,$D1268,[2]Plan2!$U:$U,1)</f>
        <v>#VALUE!</v>
      </c>
      <c r="AG1268" s="18" t="e">
        <f>SUMIFS([2]Plan2!$H:$H,[2]Plan2!$A:$A,$D1268,[2]Plan2!$U:$U,2)</f>
        <v>#VALUE!</v>
      </c>
      <c r="AH1268" s="18" t="e">
        <f>SUMIFS([2]Plan2!$H:$H,[2]Plan2!$A:$A,$D1268,[2]Plan2!$U:$U,3)</f>
        <v>#VALUE!</v>
      </c>
      <c r="AI1268" s="18" t="e">
        <f>SUMIFS([2]Plan2!$H:$H,[2]Plan2!$A:$A,$D1268,[2]Plan2!$U:$U,4)</f>
        <v>#VALUE!</v>
      </c>
      <c r="AJ1268" s="18" t="e">
        <f>SUMIFS([2]Plan2!$H:$H,[2]Plan2!$A:$A,$D1268,[2]Plan2!$U:$U,5)</f>
        <v>#VALUE!</v>
      </c>
      <c r="AK1268" s="23" t="e">
        <f t="shared" si="160"/>
        <v>#VALUE!</v>
      </c>
      <c r="AL1268" s="23" t="e">
        <f t="shared" si="162"/>
        <v>#VALUE!</v>
      </c>
      <c r="AM1268">
        <f t="shared" si="161"/>
        <v>0</v>
      </c>
    </row>
    <row r="1269" spans="1:39" ht="15.75" x14ac:dyDescent="0.25">
      <c r="A1269" s="21" t="s">
        <v>2280</v>
      </c>
      <c r="B1269" s="21" t="s">
        <v>1520</v>
      </c>
      <c r="C1269" s="21">
        <v>17312448</v>
      </c>
      <c r="D1269" s="25" t="s">
        <v>2254</v>
      </c>
      <c r="E1269" s="21" t="s">
        <v>1575</v>
      </c>
      <c r="F1269" s="31" t="s">
        <v>2488</v>
      </c>
      <c r="G1269" s="21" t="s">
        <v>1796</v>
      </c>
      <c r="H1269" s="21" t="s">
        <v>94</v>
      </c>
      <c r="I1269" s="25" t="s">
        <v>63</v>
      </c>
      <c r="J1269" s="21" t="s">
        <v>21</v>
      </c>
      <c r="K1269" s="21"/>
      <c r="L1269" s="20">
        <v>45764</v>
      </c>
      <c r="M1269" s="20"/>
      <c r="N1269" s="21" t="s">
        <v>18</v>
      </c>
      <c r="O1269" s="21"/>
      <c r="P1269" s="21"/>
      <c r="Q1269" s="21"/>
      <c r="R1269" s="28"/>
      <c r="S1269" s="18">
        <f>IFERROR(VLOOKUP(D1269,'[1]comparativo br'!$A:$B,2,FALSE),"")</f>
        <v>14666.4</v>
      </c>
      <c r="T1269" s="18">
        <f>IFERROR(VLOOKUP(D1269,'[1]comparativo br'!$A:$C,3,FALSE),"")</f>
        <v>14666</v>
      </c>
      <c r="U1269" s="15">
        <f t="shared" si="159"/>
        <v>-2.7273223149487005E-5</v>
      </c>
      <c r="V1269" s="19">
        <f>IFERROR(VLOOKUP(D1269,'[1]comparativo br'!$A:$D,4,FALSE),"")</f>
        <v>82</v>
      </c>
      <c r="W1269" s="19">
        <f>IFERROR(VLOOKUP(D1269,'[1]comparativo br'!$A:$E,5,FALSE),"")</f>
        <v>130</v>
      </c>
      <c r="X1269" s="15">
        <f t="shared" si="158"/>
        <v>0.58536585365853655</v>
      </c>
      <c r="Y1269" s="18" t="e">
        <f>SUMIFS([2]Plan2!$H:$H,[2]Plan2!$A:$A,$D1269,[2]Plan2!$U:$U,6)</f>
        <v>#VALUE!</v>
      </c>
      <c r="Z1269" s="18" t="e">
        <f>SUMIFS([2]Plan2!$H:$H,[2]Plan2!$A:$A,$D1269,[2]Plan2!$U:$U,7)</f>
        <v>#VALUE!</v>
      </c>
      <c r="AA1269" s="18" t="e">
        <f>SUMIFS([2]Plan2!$H:$H,[2]Plan2!$A:$A,$D1269,[2]Plan2!$U:$U,8)</f>
        <v>#VALUE!</v>
      </c>
      <c r="AB1269" s="18" t="e">
        <f>SUMIFS([2]Plan2!$H:$H,[2]Plan2!$A:$A,$D1269,[2]Plan2!$U:$U,9)</f>
        <v>#VALUE!</v>
      </c>
      <c r="AC1269" s="18" t="e">
        <f>SUMIFS([2]Plan2!$H:$H,[2]Plan2!$A:$A,$D1269,[2]Plan2!$U:$U,10)</f>
        <v>#VALUE!</v>
      </c>
      <c r="AD1269" s="18" t="e">
        <f>SUMIFS([2]Plan2!$H:$H,[2]Plan2!$A:$A,$D1269,[2]Plan2!$U:$U,11)</f>
        <v>#VALUE!</v>
      </c>
      <c r="AE1269" s="18" t="e">
        <f>SUMIFS([2]Plan2!$H:$H,[2]Plan2!$A:$A,$D1269,[2]Plan2!$U:$U,12)</f>
        <v>#VALUE!</v>
      </c>
      <c r="AF1269" s="18" t="e">
        <f>SUMIFS([2]Plan2!$H:$H,[2]Plan2!$A:$A,$D1269,[2]Plan2!$U:$U,1)</f>
        <v>#VALUE!</v>
      </c>
      <c r="AG1269" s="18" t="e">
        <f>SUMIFS([2]Plan2!$H:$H,[2]Plan2!$A:$A,$D1269,[2]Plan2!$U:$U,2)</f>
        <v>#VALUE!</v>
      </c>
      <c r="AH1269" s="18" t="e">
        <f>SUMIFS([2]Plan2!$H:$H,[2]Plan2!$A:$A,$D1269,[2]Plan2!$U:$U,3)</f>
        <v>#VALUE!</v>
      </c>
      <c r="AI1269" s="18" t="e">
        <f>SUMIFS([2]Plan2!$H:$H,[2]Plan2!$A:$A,$D1269,[2]Plan2!$U:$U,4)</f>
        <v>#VALUE!</v>
      </c>
      <c r="AJ1269" s="18" t="e">
        <f>SUMIFS([2]Plan2!$H:$H,[2]Plan2!$A:$A,$D1269,[2]Plan2!$U:$U,5)</f>
        <v>#VALUE!</v>
      </c>
      <c r="AK1269" s="23" t="e">
        <f t="shared" si="160"/>
        <v>#VALUE!</v>
      </c>
      <c r="AL1269" s="23" t="e">
        <f t="shared" si="162"/>
        <v>#VALUE!</v>
      </c>
      <c r="AM1269">
        <f t="shared" si="161"/>
        <v>0</v>
      </c>
    </row>
    <row r="1270" spans="1:39" ht="15.75" x14ac:dyDescent="0.25">
      <c r="A1270" s="21" t="s">
        <v>2280</v>
      </c>
      <c r="B1270" s="21" t="s">
        <v>1520</v>
      </c>
      <c r="C1270" s="21">
        <v>17312448</v>
      </c>
      <c r="D1270" s="25" t="s">
        <v>2309</v>
      </c>
      <c r="E1270" s="21" t="s">
        <v>1575</v>
      </c>
      <c r="F1270" s="31" t="s">
        <v>1575</v>
      </c>
      <c r="G1270" s="21" t="s">
        <v>1796</v>
      </c>
      <c r="H1270" s="21" t="s">
        <v>479</v>
      </c>
      <c r="I1270" s="25" t="s">
        <v>77</v>
      </c>
      <c r="J1270" s="21" t="s">
        <v>16</v>
      </c>
      <c r="K1270" s="21" t="s">
        <v>17</v>
      </c>
      <c r="L1270" s="20">
        <v>45799</v>
      </c>
      <c r="M1270" s="20"/>
      <c r="N1270" s="21" t="s">
        <v>18</v>
      </c>
      <c r="O1270" s="21"/>
      <c r="P1270" s="21"/>
      <c r="Q1270" s="21"/>
      <c r="R1270" s="28"/>
      <c r="S1270" s="18">
        <f>IFERROR(VLOOKUP(D1270,'[1]comparativo br'!$A:$B,2,FALSE),"")</f>
        <v>7333.2</v>
      </c>
      <c r="T1270" s="18">
        <f>IFERROR(VLOOKUP(D1270,'[1]comparativo br'!$A:$C,3,FALSE),"")</f>
        <v>7333</v>
      </c>
      <c r="U1270" s="15">
        <f t="shared" si="159"/>
        <v>-2.7273223149487005E-5</v>
      </c>
      <c r="V1270" s="19">
        <f>IFERROR(VLOOKUP(D1270,'[1]comparativo br'!$A:$D,4,FALSE),"")</f>
        <v>0</v>
      </c>
      <c r="W1270" s="19">
        <f>IFERROR(VLOOKUP(D1270,'[1]comparativo br'!$A:$E,5,FALSE),"")</f>
        <v>105</v>
      </c>
      <c r="X1270" s="15" t="str">
        <f t="shared" si="158"/>
        <v/>
      </c>
      <c r="Y1270" s="18" t="e">
        <f>SUMIFS([2]Plan2!$H:$H,[2]Plan2!$A:$A,$D1270,[2]Plan2!$U:$U,6)</f>
        <v>#VALUE!</v>
      </c>
      <c r="Z1270" s="18" t="e">
        <f>SUMIFS([2]Plan2!$H:$H,[2]Plan2!$A:$A,$D1270,[2]Plan2!$U:$U,7)</f>
        <v>#VALUE!</v>
      </c>
      <c r="AA1270" s="18" t="e">
        <f>SUMIFS([2]Plan2!$H:$H,[2]Plan2!$A:$A,$D1270,[2]Plan2!$U:$U,8)</f>
        <v>#VALUE!</v>
      </c>
      <c r="AB1270" s="18" t="e">
        <f>SUMIFS([2]Plan2!$H:$H,[2]Plan2!$A:$A,$D1270,[2]Plan2!$U:$U,9)</f>
        <v>#VALUE!</v>
      </c>
      <c r="AC1270" s="18" t="e">
        <f>SUMIFS([2]Plan2!$H:$H,[2]Plan2!$A:$A,$D1270,[2]Plan2!$U:$U,10)</f>
        <v>#VALUE!</v>
      </c>
      <c r="AD1270" s="18" t="e">
        <f>SUMIFS([2]Plan2!$H:$H,[2]Plan2!$A:$A,$D1270,[2]Plan2!$U:$U,11)</f>
        <v>#VALUE!</v>
      </c>
      <c r="AE1270" s="18" t="e">
        <f>SUMIFS([2]Plan2!$H:$H,[2]Plan2!$A:$A,$D1270,[2]Plan2!$U:$U,12)</f>
        <v>#VALUE!</v>
      </c>
      <c r="AF1270" s="18" t="e">
        <f>SUMIFS([2]Plan2!$H:$H,[2]Plan2!$A:$A,$D1270,[2]Plan2!$U:$U,1)</f>
        <v>#VALUE!</v>
      </c>
      <c r="AG1270" s="18" t="e">
        <f>SUMIFS([2]Plan2!$H:$H,[2]Plan2!$A:$A,$D1270,[2]Plan2!$U:$U,2)</f>
        <v>#VALUE!</v>
      </c>
      <c r="AH1270" s="18" t="e">
        <f>SUMIFS([2]Plan2!$H:$H,[2]Plan2!$A:$A,$D1270,[2]Plan2!$U:$U,3)</f>
        <v>#VALUE!</v>
      </c>
      <c r="AI1270" s="18" t="e">
        <f>SUMIFS([2]Plan2!$H:$H,[2]Plan2!$A:$A,$D1270,[2]Plan2!$U:$U,4)</f>
        <v>#VALUE!</v>
      </c>
      <c r="AJ1270" s="18" t="e">
        <f>SUMIFS([2]Plan2!$H:$H,[2]Plan2!$A:$A,$D1270,[2]Plan2!$U:$U,5)</f>
        <v>#VALUE!</v>
      </c>
      <c r="AK1270" s="23" t="e">
        <f t="shared" si="160"/>
        <v>#VALUE!</v>
      </c>
      <c r="AL1270" s="23" t="e">
        <f t="shared" si="162"/>
        <v>#VALUE!</v>
      </c>
      <c r="AM1270">
        <f t="shared" si="161"/>
        <v>0</v>
      </c>
    </row>
    <row r="1271" spans="1:39" ht="15.75" x14ac:dyDescent="0.25">
      <c r="A1271" s="21" t="s">
        <v>2280</v>
      </c>
      <c r="B1271" s="21" t="s">
        <v>1520</v>
      </c>
      <c r="C1271" s="21">
        <v>17312448</v>
      </c>
      <c r="D1271" s="25" t="s">
        <v>2377</v>
      </c>
      <c r="E1271" s="21" t="s">
        <v>1575</v>
      </c>
      <c r="F1271" s="31" t="s">
        <v>24</v>
      </c>
      <c r="G1271" s="21" t="s">
        <v>1796</v>
      </c>
      <c r="H1271" s="21" t="s">
        <v>189</v>
      </c>
      <c r="I1271" s="25" t="s">
        <v>190</v>
      </c>
      <c r="J1271" s="21" t="s">
        <v>16</v>
      </c>
      <c r="K1271" s="21" t="s">
        <v>17</v>
      </c>
      <c r="L1271" s="20">
        <v>45742</v>
      </c>
      <c r="M1271" s="20"/>
      <c r="N1271" s="21" t="s">
        <v>18</v>
      </c>
      <c r="O1271" s="21"/>
      <c r="P1271" s="21"/>
      <c r="Q1271" s="21"/>
      <c r="R1271" s="28"/>
      <c r="S1271" s="18">
        <f>IFERROR(VLOOKUP(D1271,'[1]comparativo br'!$A:$B,2,FALSE),"")</f>
        <v>3666.6</v>
      </c>
      <c r="T1271" s="18">
        <f>IFERROR(VLOOKUP(D1271,'[1]comparativo br'!$A:$C,3,FALSE),"")</f>
        <v>3667</v>
      </c>
      <c r="U1271" s="15">
        <f t="shared" si="159"/>
        <v>1.0909289259807204E-4</v>
      </c>
      <c r="V1271" s="19">
        <f>IFERROR(VLOOKUP(D1271,'[1]comparativo br'!$A:$D,4,FALSE),"")</f>
        <v>23</v>
      </c>
      <c r="W1271" s="19">
        <f>IFERROR(VLOOKUP(D1271,'[1]comparativo br'!$A:$E,5,FALSE),"")</f>
        <v>32</v>
      </c>
      <c r="X1271" s="15">
        <f t="shared" si="158"/>
        <v>0.39130434782608697</v>
      </c>
      <c r="Y1271" s="18" t="e">
        <f>SUMIFS([2]Plan2!$H:$H,[2]Plan2!$A:$A,$D1271,[2]Plan2!$U:$U,6)</f>
        <v>#VALUE!</v>
      </c>
      <c r="Z1271" s="18" t="e">
        <f>SUMIFS([2]Plan2!$H:$H,[2]Plan2!$A:$A,$D1271,[2]Plan2!$U:$U,7)</f>
        <v>#VALUE!</v>
      </c>
      <c r="AA1271" s="18" t="e">
        <f>SUMIFS([2]Plan2!$H:$H,[2]Plan2!$A:$A,$D1271,[2]Plan2!$U:$U,8)</f>
        <v>#VALUE!</v>
      </c>
      <c r="AB1271" s="18" t="e">
        <f>SUMIFS([2]Plan2!$H:$H,[2]Plan2!$A:$A,$D1271,[2]Plan2!$U:$U,9)</f>
        <v>#VALUE!</v>
      </c>
      <c r="AC1271" s="18" t="e">
        <f>SUMIFS([2]Plan2!$H:$H,[2]Plan2!$A:$A,$D1271,[2]Plan2!$U:$U,10)</f>
        <v>#VALUE!</v>
      </c>
      <c r="AD1271" s="18" t="e">
        <f>SUMIFS([2]Plan2!$H:$H,[2]Plan2!$A:$A,$D1271,[2]Plan2!$U:$U,11)</f>
        <v>#VALUE!</v>
      </c>
      <c r="AE1271" s="18" t="e">
        <f>SUMIFS([2]Plan2!$H:$H,[2]Plan2!$A:$A,$D1271,[2]Plan2!$U:$U,12)</f>
        <v>#VALUE!</v>
      </c>
      <c r="AF1271" s="18" t="e">
        <f>SUMIFS([2]Plan2!$H:$H,[2]Plan2!$A:$A,$D1271,[2]Plan2!$U:$U,1)</f>
        <v>#VALUE!</v>
      </c>
      <c r="AG1271" s="18" t="e">
        <f>SUMIFS([2]Plan2!$H:$H,[2]Plan2!$A:$A,$D1271,[2]Plan2!$U:$U,2)</f>
        <v>#VALUE!</v>
      </c>
      <c r="AH1271" s="18" t="e">
        <f>SUMIFS([2]Plan2!$H:$H,[2]Plan2!$A:$A,$D1271,[2]Plan2!$U:$U,3)</f>
        <v>#VALUE!</v>
      </c>
      <c r="AI1271" s="18" t="e">
        <f>SUMIFS([2]Plan2!$H:$H,[2]Plan2!$A:$A,$D1271,[2]Plan2!$U:$U,4)</f>
        <v>#VALUE!</v>
      </c>
      <c r="AJ1271" s="18" t="e">
        <f>SUMIFS([2]Plan2!$H:$H,[2]Plan2!$A:$A,$D1271,[2]Plan2!$U:$U,5)</f>
        <v>#VALUE!</v>
      </c>
      <c r="AK1271" s="23" t="e">
        <f t="shared" si="160"/>
        <v>#VALUE!</v>
      </c>
      <c r="AL1271" s="23" t="e">
        <f t="shared" si="162"/>
        <v>#VALUE!</v>
      </c>
      <c r="AM1271">
        <f t="shared" si="161"/>
        <v>0</v>
      </c>
    </row>
    <row r="1272" spans="1:39" ht="15.75" x14ac:dyDescent="0.25">
      <c r="A1272" s="21" t="s">
        <v>2280</v>
      </c>
      <c r="B1272" s="21" t="s">
        <v>1520</v>
      </c>
      <c r="C1272" s="21">
        <v>17312448</v>
      </c>
      <c r="D1272" s="25" t="s">
        <v>2314</v>
      </c>
      <c r="E1272" s="21" t="s">
        <v>1575</v>
      </c>
      <c r="F1272" s="31" t="s">
        <v>24</v>
      </c>
      <c r="G1272" s="21" t="s">
        <v>1796</v>
      </c>
      <c r="H1272" s="21" t="s">
        <v>2315</v>
      </c>
      <c r="I1272" s="25" t="s">
        <v>55</v>
      </c>
      <c r="J1272" s="21" t="s">
        <v>16</v>
      </c>
      <c r="K1272" s="21" t="s">
        <v>17</v>
      </c>
      <c r="L1272" s="20">
        <v>45764</v>
      </c>
      <c r="M1272" s="20"/>
      <c r="N1272" s="21" t="s">
        <v>18</v>
      </c>
      <c r="O1272" s="21"/>
      <c r="P1272" s="21"/>
      <c r="Q1272" s="21"/>
      <c r="R1272" s="28"/>
      <c r="S1272" s="18">
        <f>IFERROR(VLOOKUP(D1272,'[1]comparativo br'!$A:$B,2,FALSE),"")</f>
        <v>21606.6</v>
      </c>
      <c r="T1272" s="18">
        <f>IFERROR(VLOOKUP(D1272,'[1]comparativo br'!$A:$C,3,FALSE),"")</f>
        <v>0</v>
      </c>
      <c r="U1272" s="15">
        <f t="shared" si="159"/>
        <v>-1</v>
      </c>
      <c r="V1272" s="19">
        <f>IFERROR(VLOOKUP(D1272,'[1]comparativo br'!$A:$D,4,FALSE),"")</f>
        <v>0</v>
      </c>
      <c r="W1272" s="19">
        <f>IFERROR(VLOOKUP(D1272,'[1]comparativo br'!$A:$E,5,FALSE),"")</f>
        <v>48</v>
      </c>
      <c r="X1272" s="15" t="str">
        <f t="shared" si="158"/>
        <v/>
      </c>
      <c r="Y1272" s="18" t="e">
        <f>SUMIFS([2]Plan2!$H:$H,[2]Plan2!$A:$A,$D1272,[2]Plan2!$U:$U,6)</f>
        <v>#VALUE!</v>
      </c>
      <c r="Z1272" s="18" t="e">
        <f>SUMIFS([2]Plan2!$H:$H,[2]Plan2!$A:$A,$D1272,[2]Plan2!$U:$U,7)</f>
        <v>#VALUE!</v>
      </c>
      <c r="AA1272" s="18" t="e">
        <f>SUMIFS([2]Plan2!$H:$H,[2]Plan2!$A:$A,$D1272,[2]Plan2!$U:$U,8)</f>
        <v>#VALUE!</v>
      </c>
      <c r="AB1272" s="18" t="e">
        <f>SUMIFS([2]Plan2!$H:$H,[2]Plan2!$A:$A,$D1272,[2]Plan2!$U:$U,9)</f>
        <v>#VALUE!</v>
      </c>
      <c r="AC1272" s="18" t="e">
        <f>SUMIFS([2]Plan2!$H:$H,[2]Plan2!$A:$A,$D1272,[2]Plan2!$U:$U,10)</f>
        <v>#VALUE!</v>
      </c>
      <c r="AD1272" s="18" t="e">
        <f>SUMIFS([2]Plan2!$H:$H,[2]Plan2!$A:$A,$D1272,[2]Plan2!$U:$U,11)</f>
        <v>#VALUE!</v>
      </c>
      <c r="AE1272" s="18" t="e">
        <f>SUMIFS([2]Plan2!$H:$H,[2]Plan2!$A:$A,$D1272,[2]Plan2!$U:$U,12)</f>
        <v>#VALUE!</v>
      </c>
      <c r="AF1272" s="18" t="e">
        <f>SUMIFS([2]Plan2!$H:$H,[2]Plan2!$A:$A,$D1272,[2]Plan2!$U:$U,1)</f>
        <v>#VALUE!</v>
      </c>
      <c r="AG1272" s="18" t="e">
        <f>SUMIFS([2]Plan2!$H:$H,[2]Plan2!$A:$A,$D1272,[2]Plan2!$U:$U,2)</f>
        <v>#VALUE!</v>
      </c>
      <c r="AH1272" s="18" t="e">
        <f>SUMIFS([2]Plan2!$H:$H,[2]Plan2!$A:$A,$D1272,[2]Plan2!$U:$U,3)</f>
        <v>#VALUE!</v>
      </c>
      <c r="AI1272" s="18" t="e">
        <f>SUMIFS([2]Plan2!$H:$H,[2]Plan2!$A:$A,$D1272,[2]Plan2!$U:$U,4)</f>
        <v>#VALUE!</v>
      </c>
      <c r="AJ1272" s="18" t="e">
        <f>SUMIFS([2]Plan2!$H:$H,[2]Plan2!$A:$A,$D1272,[2]Plan2!$U:$U,5)</f>
        <v>#VALUE!</v>
      </c>
      <c r="AK1272" s="23" t="e">
        <f t="shared" si="160"/>
        <v>#VALUE!</v>
      </c>
      <c r="AL1272" s="23" t="e">
        <f t="shared" si="162"/>
        <v>#VALUE!</v>
      </c>
      <c r="AM1272">
        <f t="shared" si="161"/>
        <v>0</v>
      </c>
    </row>
    <row r="1273" spans="1:39" ht="15.75" x14ac:dyDescent="0.25">
      <c r="A1273" s="21" t="s">
        <v>2280</v>
      </c>
      <c r="B1273" s="21" t="s">
        <v>1520</v>
      </c>
      <c r="C1273" s="21">
        <v>17312448</v>
      </c>
      <c r="D1273" s="25" t="s">
        <v>2322</v>
      </c>
      <c r="E1273" s="21" t="s">
        <v>1575</v>
      </c>
      <c r="F1273" s="31" t="s">
        <v>2489</v>
      </c>
      <c r="G1273" s="21" t="s">
        <v>1796</v>
      </c>
      <c r="H1273" s="21" t="s">
        <v>593</v>
      </c>
      <c r="I1273" s="25" t="s">
        <v>132</v>
      </c>
      <c r="J1273" s="21" t="s">
        <v>16</v>
      </c>
      <c r="K1273" s="21" t="s">
        <v>17</v>
      </c>
      <c r="L1273" s="20">
        <v>45764</v>
      </c>
      <c r="M1273" s="20"/>
      <c r="N1273" s="21" t="s">
        <v>18</v>
      </c>
      <c r="O1273" s="21"/>
      <c r="P1273" s="21"/>
      <c r="Q1273" s="21"/>
      <c r="R1273" s="28"/>
      <c r="S1273" s="18">
        <f>IFERROR(VLOOKUP(D1273,'[1]comparativo br'!$A:$B,2,FALSE),"")</f>
        <v>3666.6</v>
      </c>
      <c r="T1273" s="18">
        <f>IFERROR(VLOOKUP(D1273,'[1]comparativo br'!$A:$C,3,FALSE),"")</f>
        <v>0</v>
      </c>
      <c r="U1273" s="15">
        <f t="shared" si="159"/>
        <v>-1</v>
      </c>
      <c r="V1273" s="19">
        <f>IFERROR(VLOOKUP(D1273,'[1]comparativo br'!$A:$D,4,FALSE),"")</f>
        <v>18</v>
      </c>
      <c r="W1273" s="19">
        <f>IFERROR(VLOOKUP(D1273,'[1]comparativo br'!$A:$E,5,FALSE),"")</f>
        <v>6</v>
      </c>
      <c r="X1273" s="15">
        <f t="shared" si="158"/>
        <v>-0.66666666666666663</v>
      </c>
      <c r="Y1273" s="18" t="e">
        <f>SUMIFS([2]Plan2!$H:$H,[2]Plan2!$A:$A,$D1273,[2]Plan2!$U:$U,6)</f>
        <v>#VALUE!</v>
      </c>
      <c r="Z1273" s="18" t="e">
        <f>SUMIFS([2]Plan2!$H:$H,[2]Plan2!$A:$A,$D1273,[2]Plan2!$U:$U,7)</f>
        <v>#VALUE!</v>
      </c>
      <c r="AA1273" s="18" t="e">
        <f>SUMIFS([2]Plan2!$H:$H,[2]Plan2!$A:$A,$D1273,[2]Plan2!$U:$U,8)</f>
        <v>#VALUE!</v>
      </c>
      <c r="AB1273" s="18" t="e">
        <f>SUMIFS([2]Plan2!$H:$H,[2]Plan2!$A:$A,$D1273,[2]Plan2!$U:$U,9)</f>
        <v>#VALUE!</v>
      </c>
      <c r="AC1273" s="18" t="e">
        <f>SUMIFS([2]Plan2!$H:$H,[2]Plan2!$A:$A,$D1273,[2]Plan2!$U:$U,10)</f>
        <v>#VALUE!</v>
      </c>
      <c r="AD1273" s="18" t="e">
        <f>SUMIFS([2]Plan2!$H:$H,[2]Plan2!$A:$A,$D1273,[2]Plan2!$U:$U,11)</f>
        <v>#VALUE!</v>
      </c>
      <c r="AE1273" s="18" t="e">
        <f>SUMIFS([2]Plan2!$H:$H,[2]Plan2!$A:$A,$D1273,[2]Plan2!$U:$U,12)</f>
        <v>#VALUE!</v>
      </c>
      <c r="AF1273" s="18" t="e">
        <f>SUMIFS([2]Plan2!$H:$H,[2]Plan2!$A:$A,$D1273,[2]Plan2!$U:$U,1)</f>
        <v>#VALUE!</v>
      </c>
      <c r="AG1273" s="18" t="e">
        <f>SUMIFS([2]Plan2!$H:$H,[2]Plan2!$A:$A,$D1273,[2]Plan2!$U:$U,2)</f>
        <v>#VALUE!</v>
      </c>
      <c r="AH1273" s="18" t="e">
        <f>SUMIFS([2]Plan2!$H:$H,[2]Plan2!$A:$A,$D1273,[2]Plan2!$U:$U,3)</f>
        <v>#VALUE!</v>
      </c>
      <c r="AI1273" s="18" t="e">
        <f>SUMIFS([2]Plan2!$H:$H,[2]Plan2!$A:$A,$D1273,[2]Plan2!$U:$U,4)</f>
        <v>#VALUE!</v>
      </c>
      <c r="AJ1273" s="18" t="e">
        <f>SUMIFS([2]Plan2!$H:$H,[2]Plan2!$A:$A,$D1273,[2]Plan2!$U:$U,5)</f>
        <v>#VALUE!</v>
      </c>
      <c r="AK1273" s="23" t="e">
        <f t="shared" si="160"/>
        <v>#VALUE!</v>
      </c>
      <c r="AL1273" s="23" t="e">
        <f t="shared" si="162"/>
        <v>#VALUE!</v>
      </c>
      <c r="AM1273">
        <f t="shared" si="161"/>
        <v>0</v>
      </c>
    </row>
    <row r="1274" spans="1:39" ht="15.75" x14ac:dyDescent="0.25">
      <c r="A1274" s="21" t="s">
        <v>2280</v>
      </c>
      <c r="B1274" s="21" t="s">
        <v>1520</v>
      </c>
      <c r="C1274" s="21">
        <v>17312448</v>
      </c>
      <c r="D1274" s="25" t="s">
        <v>2323</v>
      </c>
      <c r="E1274" s="21" t="s">
        <v>1575</v>
      </c>
      <c r="F1274" s="31" t="s">
        <v>1575</v>
      </c>
      <c r="G1274" s="21" t="s">
        <v>1796</v>
      </c>
      <c r="H1274" s="21" t="s">
        <v>528</v>
      </c>
      <c r="I1274" s="25" t="s">
        <v>201</v>
      </c>
      <c r="J1274" s="21" t="s">
        <v>16</v>
      </c>
      <c r="K1274" s="21" t="s">
        <v>17</v>
      </c>
      <c r="L1274" s="20">
        <v>45764</v>
      </c>
      <c r="M1274" s="20"/>
      <c r="N1274" s="21" t="s">
        <v>18</v>
      </c>
      <c r="O1274" s="21"/>
      <c r="P1274" s="21"/>
      <c r="Q1274" s="21"/>
      <c r="R1274" s="28"/>
      <c r="S1274" s="18">
        <f>IFERROR(VLOOKUP(D1274,'[1]comparativo br'!$A:$B,2,FALSE),"")</f>
        <v>3666.6</v>
      </c>
      <c r="T1274" s="18">
        <f>IFERROR(VLOOKUP(D1274,'[1]comparativo br'!$A:$C,3,FALSE),"")</f>
        <v>3667</v>
      </c>
      <c r="U1274" s="15">
        <f t="shared" si="159"/>
        <v>1.0909289259807204E-4</v>
      </c>
      <c r="V1274" s="19">
        <f>IFERROR(VLOOKUP(D1274,'[1]comparativo br'!$A:$D,4,FALSE),"")</f>
        <v>0</v>
      </c>
      <c r="W1274" s="19">
        <f>IFERROR(VLOOKUP(D1274,'[1]comparativo br'!$A:$E,5,FALSE),"")</f>
        <v>0</v>
      </c>
      <c r="X1274" s="15" t="str">
        <f t="shared" si="158"/>
        <v/>
      </c>
      <c r="Y1274" s="18" t="e">
        <f>SUMIFS([2]Plan2!$H:$H,[2]Plan2!$A:$A,$D1274,[2]Plan2!$U:$U,6)</f>
        <v>#VALUE!</v>
      </c>
      <c r="Z1274" s="18" t="e">
        <f>SUMIFS([2]Plan2!$H:$H,[2]Plan2!$A:$A,$D1274,[2]Plan2!$U:$U,7)</f>
        <v>#VALUE!</v>
      </c>
      <c r="AA1274" s="18" t="e">
        <f>SUMIFS([2]Plan2!$H:$H,[2]Plan2!$A:$A,$D1274,[2]Plan2!$U:$U,8)</f>
        <v>#VALUE!</v>
      </c>
      <c r="AB1274" s="18" t="e">
        <f>SUMIFS([2]Plan2!$H:$H,[2]Plan2!$A:$A,$D1274,[2]Plan2!$U:$U,9)</f>
        <v>#VALUE!</v>
      </c>
      <c r="AC1274" s="18" t="e">
        <f>SUMIFS([2]Plan2!$H:$H,[2]Plan2!$A:$A,$D1274,[2]Plan2!$U:$U,10)</f>
        <v>#VALUE!</v>
      </c>
      <c r="AD1274" s="18" t="e">
        <f>SUMIFS([2]Plan2!$H:$H,[2]Plan2!$A:$A,$D1274,[2]Plan2!$U:$U,11)</f>
        <v>#VALUE!</v>
      </c>
      <c r="AE1274" s="18" t="e">
        <f>SUMIFS([2]Plan2!$H:$H,[2]Plan2!$A:$A,$D1274,[2]Plan2!$U:$U,12)</f>
        <v>#VALUE!</v>
      </c>
      <c r="AF1274" s="18" t="e">
        <f>SUMIFS([2]Plan2!$H:$H,[2]Plan2!$A:$A,$D1274,[2]Plan2!$U:$U,1)</f>
        <v>#VALUE!</v>
      </c>
      <c r="AG1274" s="18" t="e">
        <f>SUMIFS([2]Plan2!$H:$H,[2]Plan2!$A:$A,$D1274,[2]Plan2!$U:$U,2)</f>
        <v>#VALUE!</v>
      </c>
      <c r="AH1274" s="18" t="e">
        <f>SUMIFS([2]Plan2!$H:$H,[2]Plan2!$A:$A,$D1274,[2]Plan2!$U:$U,3)</f>
        <v>#VALUE!</v>
      </c>
      <c r="AI1274" s="18" t="e">
        <f>SUMIFS([2]Plan2!$H:$H,[2]Plan2!$A:$A,$D1274,[2]Plan2!$U:$U,4)</f>
        <v>#VALUE!</v>
      </c>
      <c r="AJ1274" s="18" t="e">
        <f>SUMIFS([2]Plan2!$H:$H,[2]Plan2!$A:$A,$D1274,[2]Plan2!$U:$U,5)</f>
        <v>#VALUE!</v>
      </c>
      <c r="AK1274" s="23" t="e">
        <f t="shared" si="160"/>
        <v>#VALUE!</v>
      </c>
      <c r="AL1274" s="23" t="e">
        <f t="shared" si="162"/>
        <v>#VALUE!</v>
      </c>
      <c r="AM1274">
        <f t="shared" si="161"/>
        <v>0</v>
      </c>
    </row>
    <row r="1275" spans="1:39" ht="15.75" x14ac:dyDescent="0.25">
      <c r="A1275" s="21" t="s">
        <v>2280</v>
      </c>
      <c r="B1275" s="21" t="s">
        <v>1520</v>
      </c>
      <c r="C1275" s="21">
        <v>17312448</v>
      </c>
      <c r="D1275" s="25" t="s">
        <v>2324</v>
      </c>
      <c r="E1275" s="21" t="s">
        <v>1575</v>
      </c>
      <c r="F1275" s="31" t="s">
        <v>1575</v>
      </c>
      <c r="G1275" s="21" t="s">
        <v>1796</v>
      </c>
      <c r="H1275" s="21" t="s">
        <v>468</v>
      </c>
      <c r="I1275" s="25" t="s">
        <v>201</v>
      </c>
      <c r="J1275" s="21" t="s">
        <v>16</v>
      </c>
      <c r="K1275" s="21" t="s">
        <v>17</v>
      </c>
      <c r="L1275" s="20">
        <v>45764</v>
      </c>
      <c r="M1275" s="20"/>
      <c r="N1275" s="21" t="s">
        <v>18</v>
      </c>
      <c r="O1275" s="21"/>
      <c r="P1275" s="21"/>
      <c r="Q1275" s="21"/>
      <c r="R1275" s="28"/>
      <c r="S1275" s="18">
        <f>IFERROR(VLOOKUP(D1275,'[1]comparativo br'!$A:$B,2,FALSE),"")</f>
        <v>7333.2</v>
      </c>
      <c r="T1275" s="18">
        <f>IFERROR(VLOOKUP(D1275,'[1]comparativo br'!$A:$C,3,FALSE),"")</f>
        <v>3667</v>
      </c>
      <c r="U1275" s="15">
        <f t="shared" si="159"/>
        <v>-0.49994545355370096</v>
      </c>
      <c r="V1275" s="19">
        <f>IFERROR(VLOOKUP(D1275,'[1]comparativo br'!$A:$D,4,FALSE),"")</f>
        <v>0</v>
      </c>
      <c r="W1275" s="19">
        <f>IFERROR(VLOOKUP(D1275,'[1]comparativo br'!$A:$E,5,FALSE),"")</f>
        <v>2</v>
      </c>
      <c r="X1275" s="15" t="str">
        <f t="shared" si="158"/>
        <v/>
      </c>
      <c r="Y1275" s="18" t="e">
        <f>SUMIFS([2]Plan2!$H:$H,[2]Plan2!$A:$A,$D1275,[2]Plan2!$U:$U,6)</f>
        <v>#VALUE!</v>
      </c>
      <c r="Z1275" s="18" t="e">
        <f>SUMIFS([2]Plan2!$H:$H,[2]Plan2!$A:$A,$D1275,[2]Plan2!$U:$U,7)</f>
        <v>#VALUE!</v>
      </c>
      <c r="AA1275" s="18" t="e">
        <f>SUMIFS([2]Plan2!$H:$H,[2]Plan2!$A:$A,$D1275,[2]Plan2!$U:$U,8)</f>
        <v>#VALUE!</v>
      </c>
      <c r="AB1275" s="18" t="e">
        <f>SUMIFS([2]Plan2!$H:$H,[2]Plan2!$A:$A,$D1275,[2]Plan2!$U:$U,9)</f>
        <v>#VALUE!</v>
      </c>
      <c r="AC1275" s="18" t="e">
        <f>SUMIFS([2]Plan2!$H:$H,[2]Plan2!$A:$A,$D1275,[2]Plan2!$U:$U,10)</f>
        <v>#VALUE!</v>
      </c>
      <c r="AD1275" s="18" t="e">
        <f>SUMIFS([2]Plan2!$H:$H,[2]Plan2!$A:$A,$D1275,[2]Plan2!$U:$U,11)</f>
        <v>#VALUE!</v>
      </c>
      <c r="AE1275" s="18" t="e">
        <f>SUMIFS([2]Plan2!$H:$H,[2]Plan2!$A:$A,$D1275,[2]Plan2!$U:$U,12)</f>
        <v>#VALUE!</v>
      </c>
      <c r="AF1275" s="18" t="e">
        <f>SUMIFS([2]Plan2!$H:$H,[2]Plan2!$A:$A,$D1275,[2]Plan2!$U:$U,1)</f>
        <v>#VALUE!</v>
      </c>
      <c r="AG1275" s="18" t="e">
        <f>SUMIFS([2]Plan2!$H:$H,[2]Plan2!$A:$A,$D1275,[2]Plan2!$U:$U,2)</f>
        <v>#VALUE!</v>
      </c>
      <c r="AH1275" s="18" t="e">
        <f>SUMIFS([2]Plan2!$H:$H,[2]Plan2!$A:$A,$D1275,[2]Plan2!$U:$U,3)</f>
        <v>#VALUE!</v>
      </c>
      <c r="AI1275" s="18" t="e">
        <f>SUMIFS([2]Plan2!$H:$H,[2]Plan2!$A:$A,$D1275,[2]Plan2!$U:$U,4)</f>
        <v>#VALUE!</v>
      </c>
      <c r="AJ1275" s="18" t="e">
        <f>SUMIFS([2]Plan2!$H:$H,[2]Plan2!$A:$A,$D1275,[2]Plan2!$U:$U,5)</f>
        <v>#VALUE!</v>
      </c>
      <c r="AK1275" s="23" t="e">
        <f t="shared" si="160"/>
        <v>#VALUE!</v>
      </c>
      <c r="AL1275" s="23" t="e">
        <f t="shared" si="162"/>
        <v>#VALUE!</v>
      </c>
      <c r="AM1275">
        <f t="shared" si="161"/>
        <v>0</v>
      </c>
    </row>
    <row r="1276" spans="1:39" ht="15.75" x14ac:dyDescent="0.25">
      <c r="A1276" s="21" t="s">
        <v>2280</v>
      </c>
      <c r="B1276" s="21" t="s">
        <v>1520</v>
      </c>
      <c r="C1276" s="21">
        <v>17312448</v>
      </c>
      <c r="D1276" s="25" t="s">
        <v>2325</v>
      </c>
      <c r="E1276" s="21" t="s">
        <v>1575</v>
      </c>
      <c r="F1276" s="31" t="s">
        <v>1575</v>
      </c>
      <c r="G1276" s="21" t="s">
        <v>1796</v>
      </c>
      <c r="H1276" s="21" t="s">
        <v>200</v>
      </c>
      <c r="I1276" s="25" t="s">
        <v>201</v>
      </c>
      <c r="J1276" s="21" t="s">
        <v>16</v>
      </c>
      <c r="K1276" s="21" t="s">
        <v>17</v>
      </c>
      <c r="L1276" s="20">
        <v>45764</v>
      </c>
      <c r="M1276" s="20"/>
      <c r="N1276" s="21" t="s">
        <v>18</v>
      </c>
      <c r="O1276" s="21"/>
      <c r="P1276" s="21"/>
      <c r="Q1276" s="21"/>
      <c r="R1276" s="28"/>
      <c r="S1276" s="18">
        <f>IFERROR(VLOOKUP(D1276,'[1]comparativo br'!$A:$B,2,FALSE),"")</f>
        <v>3666.6</v>
      </c>
      <c r="T1276" s="18">
        <f>IFERROR(VLOOKUP(D1276,'[1]comparativo br'!$A:$C,3,FALSE),"")</f>
        <v>0</v>
      </c>
      <c r="U1276" s="15">
        <f t="shared" si="159"/>
        <v>-1</v>
      </c>
      <c r="V1276" s="19">
        <f>IFERROR(VLOOKUP(D1276,'[1]comparativo br'!$A:$D,4,FALSE),"")</f>
        <v>0</v>
      </c>
      <c r="W1276" s="19">
        <f>IFERROR(VLOOKUP(D1276,'[1]comparativo br'!$A:$E,5,FALSE),"")</f>
        <v>0</v>
      </c>
      <c r="X1276" s="15" t="str">
        <f t="shared" si="158"/>
        <v/>
      </c>
      <c r="Y1276" s="18" t="e">
        <f>SUMIFS([2]Plan2!$H:$H,[2]Plan2!$A:$A,$D1276,[2]Plan2!$U:$U,6)</f>
        <v>#VALUE!</v>
      </c>
      <c r="Z1276" s="18" t="e">
        <f>SUMIFS([2]Plan2!$H:$H,[2]Plan2!$A:$A,$D1276,[2]Plan2!$U:$U,7)</f>
        <v>#VALUE!</v>
      </c>
      <c r="AA1276" s="18" t="e">
        <f>SUMIFS([2]Plan2!$H:$H,[2]Plan2!$A:$A,$D1276,[2]Plan2!$U:$U,8)</f>
        <v>#VALUE!</v>
      </c>
      <c r="AB1276" s="18" t="e">
        <f>SUMIFS([2]Plan2!$H:$H,[2]Plan2!$A:$A,$D1276,[2]Plan2!$U:$U,9)</f>
        <v>#VALUE!</v>
      </c>
      <c r="AC1276" s="18" t="e">
        <f>SUMIFS([2]Plan2!$H:$H,[2]Plan2!$A:$A,$D1276,[2]Plan2!$U:$U,10)</f>
        <v>#VALUE!</v>
      </c>
      <c r="AD1276" s="18" t="e">
        <f>SUMIFS([2]Plan2!$H:$H,[2]Plan2!$A:$A,$D1276,[2]Plan2!$U:$U,11)</f>
        <v>#VALUE!</v>
      </c>
      <c r="AE1276" s="18" t="e">
        <f>SUMIFS([2]Plan2!$H:$H,[2]Plan2!$A:$A,$D1276,[2]Plan2!$U:$U,12)</f>
        <v>#VALUE!</v>
      </c>
      <c r="AF1276" s="18" t="e">
        <f>SUMIFS([2]Plan2!$H:$H,[2]Plan2!$A:$A,$D1276,[2]Plan2!$U:$U,1)</f>
        <v>#VALUE!</v>
      </c>
      <c r="AG1276" s="18" t="e">
        <f>SUMIFS([2]Plan2!$H:$H,[2]Plan2!$A:$A,$D1276,[2]Plan2!$U:$U,2)</f>
        <v>#VALUE!</v>
      </c>
      <c r="AH1276" s="18" t="e">
        <f>SUMIFS([2]Plan2!$H:$H,[2]Plan2!$A:$A,$D1276,[2]Plan2!$U:$U,3)</f>
        <v>#VALUE!</v>
      </c>
      <c r="AI1276" s="18" t="e">
        <f>SUMIFS([2]Plan2!$H:$H,[2]Plan2!$A:$A,$D1276,[2]Plan2!$U:$U,4)</f>
        <v>#VALUE!</v>
      </c>
      <c r="AJ1276" s="18" t="e">
        <f>SUMIFS([2]Plan2!$H:$H,[2]Plan2!$A:$A,$D1276,[2]Plan2!$U:$U,5)</f>
        <v>#VALUE!</v>
      </c>
      <c r="AK1276" s="23" t="e">
        <f t="shared" si="160"/>
        <v>#VALUE!</v>
      </c>
      <c r="AL1276" s="23" t="e">
        <f t="shared" si="162"/>
        <v>#VALUE!</v>
      </c>
      <c r="AM1276">
        <f t="shared" si="161"/>
        <v>0</v>
      </c>
    </row>
    <row r="1277" spans="1:39" ht="15.75" x14ac:dyDescent="0.25">
      <c r="A1277" s="21" t="s">
        <v>2280</v>
      </c>
      <c r="B1277" s="21" t="s">
        <v>1520</v>
      </c>
      <c r="C1277" s="21">
        <v>17312448</v>
      </c>
      <c r="D1277" s="25" t="s">
        <v>2308</v>
      </c>
      <c r="E1277" s="21" t="s">
        <v>1575</v>
      </c>
      <c r="F1277" s="31" t="s">
        <v>1575</v>
      </c>
      <c r="G1277" s="21" t="s">
        <v>1796</v>
      </c>
      <c r="H1277" s="21" t="s">
        <v>78</v>
      </c>
      <c r="I1277" s="25" t="s">
        <v>79</v>
      </c>
      <c r="J1277" s="21" t="s">
        <v>16</v>
      </c>
      <c r="K1277" s="21" t="s">
        <v>17</v>
      </c>
      <c r="L1277" s="20">
        <v>45764</v>
      </c>
      <c r="M1277" s="20">
        <v>45797</v>
      </c>
      <c r="N1277" s="21" t="s">
        <v>18</v>
      </c>
      <c r="O1277" s="21">
        <v>0</v>
      </c>
      <c r="P1277" s="21">
        <v>0</v>
      </c>
      <c r="Q1277" s="21">
        <v>5</v>
      </c>
      <c r="R1277" s="15">
        <v>1</v>
      </c>
      <c r="S1277" s="18">
        <f>IFERROR(VLOOKUP(D1277,'[1]comparativo br'!$A:$B,2,FALSE),"")</f>
        <v>7333.2</v>
      </c>
      <c r="T1277" s="18">
        <f>IFERROR(VLOOKUP(D1277,'[1]comparativo br'!$A:$C,3,FALSE),"")</f>
        <v>7333</v>
      </c>
      <c r="U1277" s="15">
        <f t="shared" si="159"/>
        <v>-2.7273223149487005E-5</v>
      </c>
      <c r="V1277" s="19">
        <f>IFERROR(VLOOKUP(D1277,'[1]comparativo br'!$A:$D,4,FALSE),"")</f>
        <v>58</v>
      </c>
      <c r="W1277" s="19">
        <f>IFERROR(VLOOKUP(D1277,'[1]comparativo br'!$A:$E,5,FALSE),"")</f>
        <v>173</v>
      </c>
      <c r="X1277" s="15">
        <f t="shared" si="158"/>
        <v>1.9827586206896552</v>
      </c>
      <c r="Y1277" s="18" t="e">
        <f>SUMIFS([2]Plan2!$H:$H,[2]Plan2!$A:$A,$D1277,[2]Plan2!$U:$U,6)</f>
        <v>#VALUE!</v>
      </c>
      <c r="Z1277" s="18" t="e">
        <f>SUMIFS([2]Plan2!$H:$H,[2]Plan2!$A:$A,$D1277,[2]Plan2!$U:$U,7)</f>
        <v>#VALUE!</v>
      </c>
      <c r="AA1277" s="18" t="e">
        <f>SUMIFS([2]Plan2!$H:$H,[2]Plan2!$A:$A,$D1277,[2]Plan2!$U:$U,8)</f>
        <v>#VALUE!</v>
      </c>
      <c r="AB1277" s="18" t="e">
        <f>SUMIFS([2]Plan2!$H:$H,[2]Plan2!$A:$A,$D1277,[2]Plan2!$U:$U,9)</f>
        <v>#VALUE!</v>
      </c>
      <c r="AC1277" s="18" t="e">
        <f>SUMIFS([2]Plan2!$H:$H,[2]Plan2!$A:$A,$D1277,[2]Plan2!$U:$U,10)</f>
        <v>#VALUE!</v>
      </c>
      <c r="AD1277" s="18" t="e">
        <f>SUMIFS([2]Plan2!$H:$H,[2]Plan2!$A:$A,$D1277,[2]Plan2!$U:$U,11)</f>
        <v>#VALUE!</v>
      </c>
      <c r="AE1277" s="18" t="e">
        <f>SUMIFS([2]Plan2!$H:$H,[2]Plan2!$A:$A,$D1277,[2]Plan2!$U:$U,12)</f>
        <v>#VALUE!</v>
      </c>
      <c r="AF1277" s="18" t="e">
        <f>SUMIFS([2]Plan2!$H:$H,[2]Plan2!$A:$A,$D1277,[2]Plan2!$U:$U,1)</f>
        <v>#VALUE!</v>
      </c>
      <c r="AG1277" s="18" t="e">
        <f>SUMIFS([2]Plan2!$H:$H,[2]Plan2!$A:$A,$D1277,[2]Plan2!$U:$U,2)</f>
        <v>#VALUE!</v>
      </c>
      <c r="AH1277" s="18" t="e">
        <f>SUMIFS([2]Plan2!$H:$H,[2]Plan2!$A:$A,$D1277,[2]Plan2!$U:$U,3)</f>
        <v>#VALUE!</v>
      </c>
      <c r="AI1277" s="18" t="e">
        <f>SUMIFS([2]Plan2!$H:$H,[2]Plan2!$A:$A,$D1277,[2]Plan2!$U:$U,4)</f>
        <v>#VALUE!</v>
      </c>
      <c r="AJ1277" s="18" t="e">
        <f>SUMIFS([2]Plan2!$H:$H,[2]Plan2!$A:$A,$D1277,[2]Plan2!$U:$U,5)</f>
        <v>#VALUE!</v>
      </c>
      <c r="AK1277" s="23" t="e">
        <f t="shared" si="160"/>
        <v>#VALUE!</v>
      </c>
      <c r="AL1277" s="23" t="e">
        <f t="shared" si="162"/>
        <v>#VALUE!</v>
      </c>
      <c r="AM1277">
        <f t="shared" si="161"/>
        <v>0</v>
      </c>
    </row>
    <row r="1278" spans="1:39" ht="15.75" x14ac:dyDescent="0.25">
      <c r="A1278" s="21" t="s">
        <v>2280</v>
      </c>
      <c r="B1278" s="21" t="s">
        <v>1520</v>
      </c>
      <c r="C1278" s="21">
        <v>17312448</v>
      </c>
      <c r="D1278" s="25" t="s">
        <v>2313</v>
      </c>
      <c r="E1278" s="21" t="s">
        <v>1575</v>
      </c>
      <c r="F1278" s="31" t="s">
        <v>1575</v>
      </c>
      <c r="G1278" s="21" t="s">
        <v>1796</v>
      </c>
      <c r="H1278" s="21" t="s">
        <v>50</v>
      </c>
      <c r="I1278" s="25" t="s">
        <v>51</v>
      </c>
      <c r="J1278" s="21" t="s">
        <v>16</v>
      </c>
      <c r="K1278" s="21" t="s">
        <v>17</v>
      </c>
      <c r="L1278" s="20">
        <v>45799</v>
      </c>
      <c r="M1278" s="20">
        <v>45797</v>
      </c>
      <c r="N1278" s="21" t="s">
        <v>18</v>
      </c>
      <c r="O1278" s="21">
        <v>0</v>
      </c>
      <c r="P1278" s="21">
        <v>0</v>
      </c>
      <c r="Q1278" s="21">
        <v>1</v>
      </c>
      <c r="R1278" s="15">
        <v>1</v>
      </c>
      <c r="S1278" s="18">
        <f>IFERROR(VLOOKUP(D1278,'[1]comparativo br'!$A:$B,2,FALSE),"")</f>
        <v>41709.599999999999</v>
      </c>
      <c r="T1278" s="18">
        <f>IFERROR(VLOOKUP(D1278,'[1]comparativo br'!$A:$C,3,FALSE),"")</f>
        <v>36666</v>
      </c>
      <c r="U1278" s="15">
        <f t="shared" si="159"/>
        <v>-0.12092180217503881</v>
      </c>
      <c r="V1278" s="19">
        <f>IFERROR(VLOOKUP(D1278,'[1]comparativo br'!$A:$D,4,FALSE),"")</f>
        <v>86</v>
      </c>
      <c r="W1278" s="19">
        <f>IFERROR(VLOOKUP(D1278,'[1]comparativo br'!$A:$E,5,FALSE),"")</f>
        <v>508</v>
      </c>
      <c r="X1278" s="15">
        <f t="shared" si="158"/>
        <v>4.9069767441860463</v>
      </c>
      <c r="Y1278" s="18" t="e">
        <f>SUMIFS([2]Plan2!$H:$H,[2]Plan2!$A:$A,$D1278,[2]Plan2!$U:$U,6)</f>
        <v>#VALUE!</v>
      </c>
      <c r="Z1278" s="18" t="e">
        <f>SUMIFS([2]Plan2!$H:$H,[2]Plan2!$A:$A,$D1278,[2]Plan2!$U:$U,7)</f>
        <v>#VALUE!</v>
      </c>
      <c r="AA1278" s="18" t="e">
        <f>SUMIFS([2]Plan2!$H:$H,[2]Plan2!$A:$A,$D1278,[2]Plan2!$U:$U,8)</f>
        <v>#VALUE!</v>
      </c>
      <c r="AB1278" s="18" t="e">
        <f>SUMIFS([2]Plan2!$H:$H,[2]Plan2!$A:$A,$D1278,[2]Plan2!$U:$U,9)</f>
        <v>#VALUE!</v>
      </c>
      <c r="AC1278" s="18" t="e">
        <f>SUMIFS([2]Plan2!$H:$H,[2]Plan2!$A:$A,$D1278,[2]Plan2!$U:$U,10)</f>
        <v>#VALUE!</v>
      </c>
      <c r="AD1278" s="18" t="e">
        <f>SUMIFS([2]Plan2!$H:$H,[2]Plan2!$A:$A,$D1278,[2]Plan2!$U:$U,11)</f>
        <v>#VALUE!</v>
      </c>
      <c r="AE1278" s="18" t="e">
        <f>SUMIFS([2]Plan2!$H:$H,[2]Plan2!$A:$A,$D1278,[2]Plan2!$U:$U,12)</f>
        <v>#VALUE!</v>
      </c>
      <c r="AF1278" s="18" t="e">
        <f>SUMIFS([2]Plan2!$H:$H,[2]Plan2!$A:$A,$D1278,[2]Plan2!$U:$U,1)</f>
        <v>#VALUE!</v>
      </c>
      <c r="AG1278" s="18" t="e">
        <f>SUMIFS([2]Plan2!$H:$H,[2]Plan2!$A:$A,$D1278,[2]Plan2!$U:$U,2)</f>
        <v>#VALUE!</v>
      </c>
      <c r="AH1278" s="18" t="e">
        <f>SUMIFS([2]Plan2!$H:$H,[2]Plan2!$A:$A,$D1278,[2]Plan2!$U:$U,3)</f>
        <v>#VALUE!</v>
      </c>
      <c r="AI1278" s="18" t="e">
        <f>SUMIFS([2]Plan2!$H:$H,[2]Plan2!$A:$A,$D1278,[2]Plan2!$U:$U,4)</f>
        <v>#VALUE!</v>
      </c>
      <c r="AJ1278" s="18" t="e">
        <f>SUMIFS([2]Plan2!$H:$H,[2]Plan2!$A:$A,$D1278,[2]Plan2!$U:$U,5)</f>
        <v>#VALUE!</v>
      </c>
      <c r="AK1278" s="23" t="e">
        <f t="shared" si="160"/>
        <v>#VALUE!</v>
      </c>
      <c r="AL1278" s="23" t="e">
        <f t="shared" si="162"/>
        <v>#VALUE!</v>
      </c>
      <c r="AM1278">
        <f t="shared" si="161"/>
        <v>0</v>
      </c>
    </row>
    <row r="1279" spans="1:39" ht="15.75" x14ac:dyDescent="0.25">
      <c r="A1279" s="21" t="s">
        <v>2280</v>
      </c>
      <c r="B1279" s="21" t="s">
        <v>1520</v>
      </c>
      <c r="C1279" s="21">
        <v>17312448</v>
      </c>
      <c r="D1279" s="25">
        <v>102456</v>
      </c>
      <c r="E1279" s="21" t="s">
        <v>1575</v>
      </c>
      <c r="F1279" s="31" t="s">
        <v>2489</v>
      </c>
      <c r="G1279" s="21" t="s">
        <v>1796</v>
      </c>
      <c r="H1279" s="21" t="s">
        <v>451</v>
      </c>
      <c r="I1279" s="25" t="s">
        <v>132</v>
      </c>
      <c r="J1279" s="21" t="s">
        <v>21</v>
      </c>
      <c r="K1279" s="21"/>
      <c r="L1279" s="20">
        <v>45764</v>
      </c>
      <c r="M1279" s="20">
        <v>45799</v>
      </c>
      <c r="N1279" s="21" t="s">
        <v>18</v>
      </c>
      <c r="O1279" s="21">
        <v>0</v>
      </c>
      <c r="P1279" s="21">
        <v>0</v>
      </c>
      <c r="Q1279" s="21">
        <v>18</v>
      </c>
      <c r="R1279" s="15">
        <v>1</v>
      </c>
      <c r="S1279" s="18">
        <f>IFERROR(VLOOKUP(D1279,'[1]comparativo br'!$A:$B,2,FALSE),"")</f>
        <v>21999.599999999999</v>
      </c>
      <c r="T1279" s="18">
        <f>IFERROR(VLOOKUP(D1279,'[1]comparativo br'!$A:$C,3,FALSE),"")</f>
        <v>7333</v>
      </c>
      <c r="U1279" s="15">
        <f t="shared" si="159"/>
        <v>-0.66667575774104981</v>
      </c>
      <c r="V1279" s="19">
        <f>IFERROR(VLOOKUP(D1279,'[1]comparativo br'!$A:$D,4,FALSE),"")</f>
        <v>159</v>
      </c>
      <c r="W1279" s="19">
        <f>IFERROR(VLOOKUP(D1279,'[1]comparativo br'!$A:$E,5,FALSE),"")</f>
        <v>46</v>
      </c>
      <c r="X1279" s="15">
        <f t="shared" si="158"/>
        <v>-0.71069182389937102</v>
      </c>
      <c r="Y1279" s="18" t="e">
        <f>SUMIFS([2]Plan2!$H:$H,[2]Plan2!$A:$A,$D1279,[2]Plan2!$U:$U,6)</f>
        <v>#VALUE!</v>
      </c>
      <c r="Z1279" s="18" t="e">
        <f>SUMIFS([2]Plan2!$H:$H,[2]Plan2!$A:$A,$D1279,[2]Plan2!$U:$U,7)</f>
        <v>#VALUE!</v>
      </c>
      <c r="AA1279" s="18" t="e">
        <f>SUMIFS([2]Plan2!$H:$H,[2]Plan2!$A:$A,$D1279,[2]Plan2!$U:$U,8)</f>
        <v>#VALUE!</v>
      </c>
      <c r="AB1279" s="18" t="e">
        <f>SUMIFS([2]Plan2!$H:$H,[2]Plan2!$A:$A,$D1279,[2]Plan2!$U:$U,9)</f>
        <v>#VALUE!</v>
      </c>
      <c r="AC1279" s="18" t="e">
        <f>SUMIFS([2]Plan2!$H:$H,[2]Plan2!$A:$A,$D1279,[2]Plan2!$U:$U,10)</f>
        <v>#VALUE!</v>
      </c>
      <c r="AD1279" s="18" t="e">
        <f>SUMIFS([2]Plan2!$H:$H,[2]Plan2!$A:$A,$D1279,[2]Plan2!$U:$U,11)</f>
        <v>#VALUE!</v>
      </c>
      <c r="AE1279" s="18" t="e">
        <f>SUMIFS([2]Plan2!$H:$H,[2]Plan2!$A:$A,$D1279,[2]Plan2!$U:$U,12)</f>
        <v>#VALUE!</v>
      </c>
      <c r="AF1279" s="18" t="e">
        <f>SUMIFS([2]Plan2!$H:$H,[2]Plan2!$A:$A,$D1279,[2]Plan2!$U:$U,1)</f>
        <v>#VALUE!</v>
      </c>
      <c r="AG1279" s="18" t="e">
        <f>SUMIFS([2]Plan2!$H:$H,[2]Plan2!$A:$A,$D1279,[2]Plan2!$U:$U,2)</f>
        <v>#VALUE!</v>
      </c>
      <c r="AH1279" s="18" t="e">
        <f>SUMIFS([2]Plan2!$H:$H,[2]Plan2!$A:$A,$D1279,[2]Plan2!$U:$U,3)</f>
        <v>#VALUE!</v>
      </c>
      <c r="AI1279" s="18" t="e">
        <f>SUMIFS([2]Plan2!$H:$H,[2]Plan2!$A:$A,$D1279,[2]Plan2!$U:$U,4)</f>
        <v>#VALUE!</v>
      </c>
      <c r="AJ1279" s="18" t="e">
        <f>SUMIFS([2]Plan2!$H:$H,[2]Plan2!$A:$A,$D1279,[2]Plan2!$U:$U,5)</f>
        <v>#VALUE!</v>
      </c>
      <c r="AK1279" s="23" t="e">
        <f t="shared" si="160"/>
        <v>#VALUE!</v>
      </c>
      <c r="AL1279" s="23" t="e">
        <f t="shared" si="162"/>
        <v>#VALUE!</v>
      </c>
      <c r="AM1279">
        <f t="shared" si="161"/>
        <v>0</v>
      </c>
    </row>
    <row r="1280" spans="1:39" ht="15.75" x14ac:dyDescent="0.25">
      <c r="A1280" s="21" t="s">
        <v>2280</v>
      </c>
      <c r="B1280" s="21" t="s">
        <v>1520</v>
      </c>
      <c r="C1280" s="21">
        <v>17312448</v>
      </c>
      <c r="D1280" s="25">
        <v>194061</v>
      </c>
      <c r="E1280" s="21" t="s">
        <v>1575</v>
      </c>
      <c r="F1280" s="31" t="s">
        <v>1826</v>
      </c>
      <c r="G1280" s="21" t="s">
        <v>1796</v>
      </c>
      <c r="H1280" s="21" t="s">
        <v>816</v>
      </c>
      <c r="I1280" s="25" t="s">
        <v>121</v>
      </c>
      <c r="J1280" s="21" t="s">
        <v>21</v>
      </c>
      <c r="K1280" s="21"/>
      <c r="L1280" s="20">
        <v>45754</v>
      </c>
      <c r="M1280" s="20">
        <v>45799</v>
      </c>
      <c r="N1280" s="21" t="s">
        <v>18</v>
      </c>
      <c r="O1280" s="21">
        <v>0</v>
      </c>
      <c r="P1280" s="21">
        <v>0</v>
      </c>
      <c r="Q1280" s="21">
        <v>1</v>
      </c>
      <c r="R1280" s="15">
        <v>1</v>
      </c>
      <c r="S1280" s="18">
        <f>IFERROR(VLOOKUP(D1280,'[1]comparativo br'!$A:$B,2,FALSE),"")</f>
        <v>14666.4</v>
      </c>
      <c r="T1280" s="18">
        <f>IFERROR(VLOOKUP(D1280,'[1]comparativo br'!$A:$C,3,FALSE),"")</f>
        <v>3667</v>
      </c>
      <c r="U1280" s="15">
        <f t="shared" si="159"/>
        <v>-0.74997272677685045</v>
      </c>
      <c r="V1280" s="19">
        <f>IFERROR(VLOOKUP(D1280,'[1]comparativo br'!$A:$D,4,FALSE),"")</f>
        <v>33</v>
      </c>
      <c r="W1280" s="19">
        <f>IFERROR(VLOOKUP(D1280,'[1]comparativo br'!$A:$E,5,FALSE),"")</f>
        <v>39</v>
      </c>
      <c r="X1280" s="15">
        <f t="shared" si="158"/>
        <v>0.18181818181818182</v>
      </c>
      <c r="Y1280" s="18" t="e">
        <f>SUMIFS([2]Plan2!$H:$H,[2]Plan2!$A:$A,$D1280,[2]Plan2!$U:$U,6)</f>
        <v>#VALUE!</v>
      </c>
      <c r="Z1280" s="18" t="e">
        <f>SUMIFS([2]Plan2!$H:$H,[2]Plan2!$A:$A,$D1280,[2]Plan2!$U:$U,7)</f>
        <v>#VALUE!</v>
      </c>
      <c r="AA1280" s="18" t="e">
        <f>SUMIFS([2]Plan2!$H:$H,[2]Plan2!$A:$A,$D1280,[2]Plan2!$U:$U,8)</f>
        <v>#VALUE!</v>
      </c>
      <c r="AB1280" s="18" t="e">
        <f>SUMIFS([2]Plan2!$H:$H,[2]Plan2!$A:$A,$D1280,[2]Plan2!$U:$U,9)</f>
        <v>#VALUE!</v>
      </c>
      <c r="AC1280" s="18" t="e">
        <f>SUMIFS([2]Plan2!$H:$H,[2]Plan2!$A:$A,$D1280,[2]Plan2!$U:$U,10)</f>
        <v>#VALUE!</v>
      </c>
      <c r="AD1280" s="18" t="e">
        <f>SUMIFS([2]Plan2!$H:$H,[2]Plan2!$A:$A,$D1280,[2]Plan2!$U:$U,11)</f>
        <v>#VALUE!</v>
      </c>
      <c r="AE1280" s="18" t="e">
        <f>SUMIFS([2]Plan2!$H:$H,[2]Plan2!$A:$A,$D1280,[2]Plan2!$U:$U,12)</f>
        <v>#VALUE!</v>
      </c>
      <c r="AF1280" s="18" t="e">
        <f>SUMIFS([2]Plan2!$H:$H,[2]Plan2!$A:$A,$D1280,[2]Plan2!$U:$U,1)</f>
        <v>#VALUE!</v>
      </c>
      <c r="AG1280" s="18" t="e">
        <f>SUMIFS([2]Plan2!$H:$H,[2]Plan2!$A:$A,$D1280,[2]Plan2!$U:$U,2)</f>
        <v>#VALUE!</v>
      </c>
      <c r="AH1280" s="18" t="e">
        <f>SUMIFS([2]Plan2!$H:$H,[2]Plan2!$A:$A,$D1280,[2]Plan2!$U:$U,3)</f>
        <v>#VALUE!</v>
      </c>
      <c r="AI1280" s="18" t="e">
        <f>SUMIFS([2]Plan2!$H:$H,[2]Plan2!$A:$A,$D1280,[2]Plan2!$U:$U,4)</f>
        <v>#VALUE!</v>
      </c>
      <c r="AJ1280" s="18" t="e">
        <f>SUMIFS([2]Plan2!$H:$H,[2]Plan2!$A:$A,$D1280,[2]Plan2!$U:$U,5)</f>
        <v>#VALUE!</v>
      </c>
      <c r="AK1280" s="23" t="e">
        <f t="shared" si="160"/>
        <v>#VALUE!</v>
      </c>
      <c r="AL1280" s="23" t="e">
        <f t="shared" si="162"/>
        <v>#VALUE!</v>
      </c>
      <c r="AM1280">
        <f t="shared" si="161"/>
        <v>0</v>
      </c>
    </row>
    <row r="1281" spans="1:39" ht="15.75" x14ac:dyDescent="0.25">
      <c r="A1281" s="21" t="s">
        <v>2280</v>
      </c>
      <c r="B1281" s="21" t="s">
        <v>1520</v>
      </c>
      <c r="C1281" s="21">
        <v>17312448</v>
      </c>
      <c r="D1281" s="25">
        <v>500120</v>
      </c>
      <c r="E1281" s="21" t="s">
        <v>1575</v>
      </c>
      <c r="F1281" s="31" t="s">
        <v>1575</v>
      </c>
      <c r="G1281" s="21" t="s">
        <v>1796</v>
      </c>
      <c r="H1281" s="21" t="s">
        <v>58</v>
      </c>
      <c r="I1281" s="25" t="s">
        <v>15</v>
      </c>
      <c r="J1281" s="21" t="s">
        <v>21</v>
      </c>
      <c r="K1281" s="21"/>
      <c r="L1281" s="20">
        <v>45799</v>
      </c>
      <c r="M1281" s="20">
        <v>45799</v>
      </c>
      <c r="N1281" s="21" t="s">
        <v>18</v>
      </c>
      <c r="O1281" s="21">
        <v>15</v>
      </c>
      <c r="P1281" s="21">
        <v>0</v>
      </c>
      <c r="Q1281" s="21">
        <v>60</v>
      </c>
      <c r="R1281" s="15">
        <v>1</v>
      </c>
      <c r="S1281" s="18">
        <f>IFERROR(VLOOKUP(D1281,'[1]comparativo br'!$A:$B,2,FALSE),"")</f>
        <v>86167.8</v>
      </c>
      <c r="T1281" s="18">
        <f>IFERROR(VLOOKUP(D1281,'[1]comparativo br'!$A:$C,3,FALSE),"")</f>
        <v>62332</v>
      </c>
      <c r="U1281" s="15">
        <f t="shared" si="159"/>
        <v>-0.27662073303484597</v>
      </c>
      <c r="V1281" s="19">
        <f>IFERROR(VLOOKUP(D1281,'[1]comparativo br'!$A:$D,4,FALSE),"")</f>
        <v>727</v>
      </c>
      <c r="W1281" s="19">
        <f>IFERROR(VLOOKUP(D1281,'[1]comparativo br'!$A:$E,5,FALSE),"")</f>
        <v>647</v>
      </c>
      <c r="X1281" s="15">
        <f t="shared" si="158"/>
        <v>-0.11004126547455295</v>
      </c>
      <c r="Y1281" s="18" t="e">
        <f>SUMIFS([2]Plan2!$H:$H,[2]Plan2!$A:$A,$D1281,[2]Plan2!$U:$U,6)</f>
        <v>#VALUE!</v>
      </c>
      <c r="Z1281" s="18" t="e">
        <f>SUMIFS([2]Plan2!$H:$H,[2]Plan2!$A:$A,$D1281,[2]Plan2!$U:$U,7)</f>
        <v>#VALUE!</v>
      </c>
      <c r="AA1281" s="18" t="e">
        <f>SUMIFS([2]Plan2!$H:$H,[2]Plan2!$A:$A,$D1281,[2]Plan2!$U:$U,8)</f>
        <v>#VALUE!</v>
      </c>
      <c r="AB1281" s="18" t="e">
        <f>SUMIFS([2]Plan2!$H:$H,[2]Plan2!$A:$A,$D1281,[2]Plan2!$U:$U,9)</f>
        <v>#VALUE!</v>
      </c>
      <c r="AC1281" s="18" t="e">
        <f>SUMIFS([2]Plan2!$H:$H,[2]Plan2!$A:$A,$D1281,[2]Plan2!$U:$U,10)</f>
        <v>#VALUE!</v>
      </c>
      <c r="AD1281" s="18" t="e">
        <f>SUMIFS([2]Plan2!$H:$H,[2]Plan2!$A:$A,$D1281,[2]Plan2!$U:$U,11)</f>
        <v>#VALUE!</v>
      </c>
      <c r="AE1281" s="18" t="e">
        <f>SUMIFS([2]Plan2!$H:$H,[2]Plan2!$A:$A,$D1281,[2]Plan2!$U:$U,12)</f>
        <v>#VALUE!</v>
      </c>
      <c r="AF1281" s="18" t="e">
        <f>SUMIFS([2]Plan2!$H:$H,[2]Plan2!$A:$A,$D1281,[2]Plan2!$U:$U,1)</f>
        <v>#VALUE!</v>
      </c>
      <c r="AG1281" s="18" t="e">
        <f>SUMIFS([2]Plan2!$H:$H,[2]Plan2!$A:$A,$D1281,[2]Plan2!$U:$U,2)</f>
        <v>#VALUE!</v>
      </c>
      <c r="AH1281" s="18" t="e">
        <f>SUMIFS([2]Plan2!$H:$H,[2]Plan2!$A:$A,$D1281,[2]Plan2!$U:$U,3)</f>
        <v>#VALUE!</v>
      </c>
      <c r="AI1281" s="18" t="e">
        <f>SUMIFS([2]Plan2!$H:$H,[2]Plan2!$A:$A,$D1281,[2]Plan2!$U:$U,4)</f>
        <v>#VALUE!</v>
      </c>
      <c r="AJ1281" s="18" t="e">
        <f>SUMIFS([2]Plan2!$H:$H,[2]Plan2!$A:$A,$D1281,[2]Plan2!$U:$U,5)</f>
        <v>#VALUE!</v>
      </c>
      <c r="AK1281" s="23" t="e">
        <f t="shared" si="160"/>
        <v>#VALUE!</v>
      </c>
      <c r="AL1281" s="23" t="e">
        <f t="shared" si="162"/>
        <v>#VALUE!</v>
      </c>
      <c r="AM1281">
        <f t="shared" si="161"/>
        <v>0</v>
      </c>
    </row>
    <row r="1282" spans="1:39" ht="15.75" x14ac:dyDescent="0.25">
      <c r="A1282" s="21" t="s">
        <v>2280</v>
      </c>
      <c r="B1282" s="21" t="s">
        <v>1520</v>
      </c>
      <c r="C1282" s="21">
        <v>17312448</v>
      </c>
      <c r="D1282" s="25" t="s">
        <v>2312</v>
      </c>
      <c r="E1282" s="21" t="s">
        <v>1575</v>
      </c>
      <c r="F1282" s="31" t="s">
        <v>1575</v>
      </c>
      <c r="G1282" s="21" t="s">
        <v>1796</v>
      </c>
      <c r="H1282" s="21" t="s">
        <v>14</v>
      </c>
      <c r="I1282" s="25" t="s">
        <v>15</v>
      </c>
      <c r="J1282" s="21" t="s">
        <v>16</v>
      </c>
      <c r="K1282" s="21" t="s">
        <v>17</v>
      </c>
      <c r="L1282" s="20">
        <v>45799</v>
      </c>
      <c r="M1282" s="20">
        <v>45799</v>
      </c>
      <c r="N1282" s="21" t="s">
        <v>18</v>
      </c>
      <c r="O1282" s="21">
        <v>0</v>
      </c>
      <c r="P1282" s="21">
        <v>0</v>
      </c>
      <c r="Q1282" s="21">
        <v>8</v>
      </c>
      <c r="R1282" s="15">
        <v>1</v>
      </c>
      <c r="S1282" s="18">
        <f>IFERROR(VLOOKUP(D1282,'[1]comparativo br'!$A:$B,2,FALSE),"")</f>
        <v>25666.2</v>
      </c>
      <c r="T1282" s="18">
        <f>IFERROR(VLOOKUP(D1282,'[1]comparativo br'!$A:$C,3,FALSE),"")</f>
        <v>32999</v>
      </c>
      <c r="U1282" s="15">
        <f t="shared" si="159"/>
        <v>0.28569870101534312</v>
      </c>
      <c r="V1282" s="19">
        <f>IFERROR(VLOOKUP(D1282,'[1]comparativo br'!$A:$D,4,FALSE),"")</f>
        <v>138</v>
      </c>
      <c r="W1282" s="19">
        <f>IFERROR(VLOOKUP(D1282,'[1]comparativo br'!$A:$E,5,FALSE),"")</f>
        <v>209</v>
      </c>
      <c r="X1282" s="15">
        <f t="shared" si="158"/>
        <v>0.51449275362318836</v>
      </c>
      <c r="Y1282" s="18" t="e">
        <f>SUMIFS([2]Plan2!$H:$H,[2]Plan2!$A:$A,$D1282,[2]Plan2!$U:$U,6)</f>
        <v>#VALUE!</v>
      </c>
      <c r="Z1282" s="18" t="e">
        <f>SUMIFS([2]Plan2!$H:$H,[2]Plan2!$A:$A,$D1282,[2]Plan2!$U:$U,7)</f>
        <v>#VALUE!</v>
      </c>
      <c r="AA1282" s="18" t="e">
        <f>SUMIFS([2]Plan2!$H:$H,[2]Plan2!$A:$A,$D1282,[2]Plan2!$U:$U,8)</f>
        <v>#VALUE!</v>
      </c>
      <c r="AB1282" s="18" t="e">
        <f>SUMIFS([2]Plan2!$H:$H,[2]Plan2!$A:$A,$D1282,[2]Plan2!$U:$U,9)</f>
        <v>#VALUE!</v>
      </c>
      <c r="AC1282" s="18" t="e">
        <f>SUMIFS([2]Plan2!$H:$H,[2]Plan2!$A:$A,$D1282,[2]Plan2!$U:$U,10)</f>
        <v>#VALUE!</v>
      </c>
      <c r="AD1282" s="18" t="e">
        <f>SUMIFS([2]Plan2!$H:$H,[2]Plan2!$A:$A,$D1282,[2]Plan2!$U:$U,11)</f>
        <v>#VALUE!</v>
      </c>
      <c r="AE1282" s="18" t="e">
        <f>SUMIFS([2]Plan2!$H:$H,[2]Plan2!$A:$A,$D1282,[2]Plan2!$U:$U,12)</f>
        <v>#VALUE!</v>
      </c>
      <c r="AF1282" s="18" t="e">
        <f>SUMIFS([2]Plan2!$H:$H,[2]Plan2!$A:$A,$D1282,[2]Plan2!$U:$U,1)</f>
        <v>#VALUE!</v>
      </c>
      <c r="AG1282" s="18" t="e">
        <f>SUMIFS([2]Plan2!$H:$H,[2]Plan2!$A:$A,$D1282,[2]Plan2!$U:$U,2)</f>
        <v>#VALUE!</v>
      </c>
      <c r="AH1282" s="18" t="e">
        <f>SUMIFS([2]Plan2!$H:$H,[2]Plan2!$A:$A,$D1282,[2]Plan2!$U:$U,3)</f>
        <v>#VALUE!</v>
      </c>
      <c r="AI1282" s="18" t="e">
        <f>SUMIFS([2]Plan2!$H:$H,[2]Plan2!$A:$A,$D1282,[2]Plan2!$U:$U,4)</f>
        <v>#VALUE!</v>
      </c>
      <c r="AJ1282" s="18" t="e">
        <f>SUMIFS([2]Plan2!$H:$H,[2]Plan2!$A:$A,$D1282,[2]Plan2!$U:$U,5)</f>
        <v>#VALUE!</v>
      </c>
      <c r="AK1282" s="23" t="e">
        <f t="shared" si="160"/>
        <v>#VALUE!</v>
      </c>
      <c r="AL1282" s="23" t="e">
        <f t="shared" si="162"/>
        <v>#VALUE!</v>
      </c>
      <c r="AM1282">
        <f t="shared" si="161"/>
        <v>0</v>
      </c>
    </row>
    <row r="1283" spans="1:39" ht="15.75" x14ac:dyDescent="0.25">
      <c r="A1283" s="21"/>
      <c r="B1283" s="21" t="s">
        <v>1520</v>
      </c>
      <c r="C1283" s="21">
        <v>17340597</v>
      </c>
      <c r="D1283" s="25">
        <v>193597</v>
      </c>
      <c r="E1283" s="21" t="s">
        <v>12</v>
      </c>
      <c r="F1283" s="31" t="s">
        <v>2488</v>
      </c>
      <c r="G1283" s="21" t="s">
        <v>918</v>
      </c>
      <c r="H1283" s="21" t="s">
        <v>35</v>
      </c>
      <c r="I1283" s="25" t="s">
        <v>15</v>
      </c>
      <c r="J1283" s="21" t="s">
        <v>85</v>
      </c>
      <c r="K1283" s="21" t="s">
        <v>530</v>
      </c>
      <c r="L1283" s="20">
        <v>45433</v>
      </c>
      <c r="M1283" s="20">
        <v>45740</v>
      </c>
      <c r="N1283" s="21" t="s">
        <v>53</v>
      </c>
      <c r="O1283" s="21">
        <v>104</v>
      </c>
      <c r="P1283" s="21">
        <v>103</v>
      </c>
      <c r="Q1283" s="21">
        <v>94</v>
      </c>
      <c r="R1283" s="15">
        <f>(Q1283-P1283)/P1283</f>
        <v>-8.7378640776699032E-2</v>
      </c>
      <c r="S1283" s="18" t="str">
        <f>IFERROR(VLOOKUP(D1283,'[1]comparativo br'!$A:$B,2,FALSE),"")</f>
        <v/>
      </c>
      <c r="T1283" s="18" t="str">
        <f>IFERROR(VLOOKUP(D1283,'[1]comparativo br'!$A:$C,3,FALSE),"")</f>
        <v/>
      </c>
      <c r="U1283" s="15" t="str">
        <f t="shared" si="159"/>
        <v/>
      </c>
      <c r="V1283" s="19" t="str">
        <f>IFERROR(VLOOKUP(D1283,'[1]comparativo br'!$A:$D,4,FALSE),"")</f>
        <v/>
      </c>
      <c r="W1283" s="19" t="str">
        <f>IFERROR(VLOOKUP(D1283,'[1]comparativo br'!$A:$E,5,FALSE),"")</f>
        <v/>
      </c>
      <c r="X1283" s="15" t="str">
        <f t="shared" si="158"/>
        <v/>
      </c>
      <c r="Y1283" s="18" t="e">
        <f>SUMIFS([2]Plan2!$H:$H,[2]Plan2!$A:$A,$D1283,[2]Plan2!$U:$U,6)</f>
        <v>#VALUE!</v>
      </c>
      <c r="Z1283" s="18" t="e">
        <f>SUMIFS([2]Plan2!$H:$H,[2]Plan2!$A:$A,$D1283,[2]Plan2!$U:$U,7)</f>
        <v>#VALUE!</v>
      </c>
      <c r="AA1283" s="18" t="e">
        <f>SUMIFS([2]Plan2!$H:$H,[2]Plan2!$A:$A,$D1283,[2]Plan2!$U:$U,8)</f>
        <v>#VALUE!</v>
      </c>
      <c r="AB1283" s="18" t="e">
        <f>SUMIFS([2]Plan2!$H:$H,[2]Plan2!$A:$A,$D1283,[2]Plan2!$U:$U,9)</f>
        <v>#VALUE!</v>
      </c>
      <c r="AC1283" s="18" t="e">
        <f>SUMIFS([2]Plan2!$H:$H,[2]Plan2!$A:$A,$D1283,[2]Plan2!$U:$U,10)</f>
        <v>#VALUE!</v>
      </c>
      <c r="AD1283" s="18" t="e">
        <f>SUMIFS([2]Plan2!$H:$H,[2]Plan2!$A:$A,$D1283,[2]Plan2!$U:$U,11)</f>
        <v>#VALUE!</v>
      </c>
      <c r="AE1283" s="18" t="e">
        <f>SUMIFS([2]Plan2!$H:$H,[2]Plan2!$A:$A,$D1283,[2]Plan2!$U:$U,12)</f>
        <v>#VALUE!</v>
      </c>
      <c r="AF1283" s="18" t="e">
        <f>SUMIFS([2]Plan2!$H:$H,[2]Plan2!$A:$A,$D1283,[2]Plan2!$U:$U,1)</f>
        <v>#VALUE!</v>
      </c>
      <c r="AG1283" s="18" t="e">
        <f>SUMIFS([2]Plan2!$H:$H,[2]Plan2!$A:$A,$D1283,[2]Plan2!$U:$U,2)</f>
        <v>#VALUE!</v>
      </c>
      <c r="AH1283" s="18" t="e">
        <f>SUMIFS([2]Plan2!$H:$H,[2]Plan2!$A:$A,$D1283,[2]Plan2!$U:$U,3)</f>
        <v>#VALUE!</v>
      </c>
      <c r="AI1283" s="18" t="e">
        <f>SUMIFS([2]Plan2!$H:$H,[2]Plan2!$A:$A,$D1283,[2]Plan2!$U:$U,4)</f>
        <v>#VALUE!</v>
      </c>
      <c r="AJ1283" s="18" t="e">
        <f>SUMIFS([2]Plan2!$H:$H,[2]Plan2!$A:$A,$D1283,[2]Plan2!$U:$U,5)</f>
        <v>#VALUE!</v>
      </c>
      <c r="AK1283" s="23" t="e">
        <f t="shared" si="160"/>
        <v>#VALUE!</v>
      </c>
      <c r="AL1283" s="23" t="e">
        <f t="shared" si="162"/>
        <v>#VALUE!</v>
      </c>
      <c r="AM1283">
        <f t="shared" si="161"/>
        <v>0</v>
      </c>
    </row>
    <row r="1284" spans="1:39" ht="15.75" x14ac:dyDescent="0.25">
      <c r="A1284" s="21"/>
      <c r="B1284" s="21" t="s">
        <v>1520</v>
      </c>
      <c r="C1284" s="21">
        <v>17359233</v>
      </c>
      <c r="D1284" s="25">
        <v>501783</v>
      </c>
      <c r="E1284" s="21" t="s">
        <v>1575</v>
      </c>
      <c r="F1284" s="31" t="s">
        <v>1575</v>
      </c>
      <c r="G1284" s="21" t="s">
        <v>2212</v>
      </c>
      <c r="H1284" s="21" t="s">
        <v>58</v>
      </c>
      <c r="I1284" s="25" t="s">
        <v>15</v>
      </c>
      <c r="J1284" s="21" t="s">
        <v>107</v>
      </c>
      <c r="K1284" s="21"/>
      <c r="L1284" s="20">
        <v>45714</v>
      </c>
      <c r="M1284" s="20">
        <v>45749</v>
      </c>
      <c r="N1284" s="21" t="s">
        <v>18</v>
      </c>
      <c r="O1284" s="21">
        <v>6</v>
      </c>
      <c r="P1284" s="21">
        <v>0</v>
      </c>
      <c r="Q1284" s="21">
        <v>8</v>
      </c>
      <c r="R1284" s="15">
        <v>1</v>
      </c>
      <c r="S1284" s="18" t="str">
        <f>IFERROR(VLOOKUP(D1284,'[1]comparativo br'!$A:$B,2,FALSE),"")</f>
        <v/>
      </c>
      <c r="T1284" s="18" t="str">
        <f>IFERROR(VLOOKUP(D1284,'[1]comparativo br'!$A:$C,3,FALSE),"")</f>
        <v/>
      </c>
      <c r="U1284" s="15" t="str">
        <f t="shared" si="159"/>
        <v/>
      </c>
      <c r="V1284" s="19" t="str">
        <f>IFERROR(VLOOKUP(D1284,'[1]comparativo br'!$A:$D,4,FALSE),"")</f>
        <v/>
      </c>
      <c r="W1284" s="19" t="str">
        <f>IFERROR(VLOOKUP(D1284,'[1]comparativo br'!$A:$E,5,FALSE),"")</f>
        <v/>
      </c>
      <c r="X1284" s="15" t="str">
        <f t="shared" si="158"/>
        <v/>
      </c>
      <c r="Y1284" s="18" t="e">
        <f>SUMIFS([2]Plan2!$H:$H,[2]Plan2!$A:$A,$D1284,[2]Plan2!$U:$U,6)</f>
        <v>#VALUE!</v>
      </c>
      <c r="Z1284" s="18" t="e">
        <f>SUMIFS([2]Plan2!$H:$H,[2]Plan2!$A:$A,$D1284,[2]Plan2!$U:$U,7)</f>
        <v>#VALUE!</v>
      </c>
      <c r="AA1284" s="18" t="e">
        <f>SUMIFS([2]Plan2!$H:$H,[2]Plan2!$A:$A,$D1284,[2]Plan2!$U:$U,8)</f>
        <v>#VALUE!</v>
      </c>
      <c r="AB1284" s="18" t="e">
        <f>SUMIFS([2]Plan2!$H:$H,[2]Plan2!$A:$A,$D1284,[2]Plan2!$U:$U,9)</f>
        <v>#VALUE!</v>
      </c>
      <c r="AC1284" s="18" t="e">
        <f>SUMIFS([2]Plan2!$H:$H,[2]Plan2!$A:$A,$D1284,[2]Plan2!$U:$U,10)</f>
        <v>#VALUE!</v>
      </c>
      <c r="AD1284" s="18" t="e">
        <f>SUMIFS([2]Plan2!$H:$H,[2]Plan2!$A:$A,$D1284,[2]Plan2!$U:$U,11)</f>
        <v>#VALUE!</v>
      </c>
      <c r="AE1284" s="18" t="e">
        <f>SUMIFS([2]Plan2!$H:$H,[2]Plan2!$A:$A,$D1284,[2]Plan2!$U:$U,12)</f>
        <v>#VALUE!</v>
      </c>
      <c r="AF1284" s="18" t="e">
        <f>SUMIFS([2]Plan2!$H:$H,[2]Plan2!$A:$A,$D1284,[2]Plan2!$U:$U,1)</f>
        <v>#VALUE!</v>
      </c>
      <c r="AG1284" s="18" t="e">
        <f>SUMIFS([2]Plan2!$H:$H,[2]Plan2!$A:$A,$D1284,[2]Plan2!$U:$U,2)</f>
        <v>#VALUE!</v>
      </c>
      <c r="AH1284" s="18" t="e">
        <f>SUMIFS([2]Plan2!$H:$H,[2]Plan2!$A:$A,$D1284,[2]Plan2!$U:$U,3)</f>
        <v>#VALUE!</v>
      </c>
      <c r="AI1284" s="18" t="e">
        <f>SUMIFS([2]Plan2!$H:$H,[2]Plan2!$A:$A,$D1284,[2]Plan2!$U:$U,4)</f>
        <v>#VALUE!</v>
      </c>
      <c r="AJ1284" s="18" t="e">
        <f>SUMIFS([2]Plan2!$H:$H,[2]Plan2!$A:$A,$D1284,[2]Plan2!$U:$U,5)</f>
        <v>#VALUE!</v>
      </c>
      <c r="AK1284" s="23" t="e">
        <f t="shared" si="160"/>
        <v>#VALUE!</v>
      </c>
      <c r="AL1284" s="23" t="e">
        <f t="shared" si="162"/>
        <v>#VALUE!</v>
      </c>
      <c r="AM1284">
        <f t="shared" si="161"/>
        <v>0</v>
      </c>
    </row>
    <row r="1285" spans="1:39" ht="15.75" x14ac:dyDescent="0.25">
      <c r="A1285" s="21" t="s">
        <v>117</v>
      </c>
      <c r="B1285" s="21" t="s">
        <v>1520</v>
      </c>
      <c r="C1285" s="21">
        <v>17449881</v>
      </c>
      <c r="D1285" s="25">
        <v>194453</v>
      </c>
      <c r="E1285" s="21" t="s">
        <v>2455</v>
      </c>
      <c r="F1285" s="31" t="s">
        <v>2489</v>
      </c>
      <c r="G1285" s="21" t="s">
        <v>1674</v>
      </c>
      <c r="H1285" s="21" t="s">
        <v>839</v>
      </c>
      <c r="I1285" s="25" t="s">
        <v>132</v>
      </c>
      <c r="J1285" s="21" t="s">
        <v>16</v>
      </c>
      <c r="K1285" s="21" t="s">
        <v>17</v>
      </c>
      <c r="L1285" s="20">
        <v>45469</v>
      </c>
      <c r="M1285" s="20">
        <v>45715</v>
      </c>
      <c r="N1285" s="21" t="s">
        <v>53</v>
      </c>
      <c r="O1285" s="21">
        <v>0</v>
      </c>
      <c r="P1285" s="21">
        <v>0</v>
      </c>
      <c r="Q1285" s="21">
        <v>1</v>
      </c>
      <c r="R1285" s="15">
        <v>1</v>
      </c>
      <c r="S1285" s="18" t="str">
        <f>IFERROR(VLOOKUP(D1285,'[1]comparativo br'!$A:$B,2,FALSE),"")</f>
        <v/>
      </c>
      <c r="T1285" s="18" t="str">
        <f>IFERROR(VLOOKUP(D1285,'[1]comparativo br'!$A:$C,3,FALSE),"")</f>
        <v/>
      </c>
      <c r="U1285" s="15" t="str">
        <f t="shared" si="159"/>
        <v/>
      </c>
      <c r="V1285" s="19" t="str">
        <f>IFERROR(VLOOKUP(D1285,'[1]comparativo br'!$A:$D,4,FALSE),"")</f>
        <v/>
      </c>
      <c r="W1285" s="19" t="str">
        <f>IFERROR(VLOOKUP(D1285,'[1]comparativo br'!$A:$E,5,FALSE),"")</f>
        <v/>
      </c>
      <c r="X1285" s="15" t="str">
        <f t="shared" si="158"/>
        <v/>
      </c>
      <c r="Y1285" s="18" t="e">
        <f>SUMIFS([2]Plan2!$H:$H,[2]Plan2!$A:$A,$D1285,[2]Plan2!$U:$U,6)</f>
        <v>#VALUE!</v>
      </c>
      <c r="Z1285" s="18" t="e">
        <f>SUMIFS([2]Plan2!$H:$H,[2]Plan2!$A:$A,$D1285,[2]Plan2!$U:$U,7)</f>
        <v>#VALUE!</v>
      </c>
      <c r="AA1285" s="18" t="e">
        <f>SUMIFS([2]Plan2!$H:$H,[2]Plan2!$A:$A,$D1285,[2]Plan2!$U:$U,8)</f>
        <v>#VALUE!</v>
      </c>
      <c r="AB1285" s="18" t="e">
        <f>SUMIFS([2]Plan2!$H:$H,[2]Plan2!$A:$A,$D1285,[2]Plan2!$U:$U,9)</f>
        <v>#VALUE!</v>
      </c>
      <c r="AC1285" s="18" t="e">
        <f>SUMIFS([2]Plan2!$H:$H,[2]Plan2!$A:$A,$D1285,[2]Plan2!$U:$U,10)</f>
        <v>#VALUE!</v>
      </c>
      <c r="AD1285" s="18" t="e">
        <f>SUMIFS([2]Plan2!$H:$H,[2]Plan2!$A:$A,$D1285,[2]Plan2!$U:$U,11)</f>
        <v>#VALUE!</v>
      </c>
      <c r="AE1285" s="18" t="e">
        <f>SUMIFS([2]Plan2!$H:$H,[2]Plan2!$A:$A,$D1285,[2]Plan2!$U:$U,12)</f>
        <v>#VALUE!</v>
      </c>
      <c r="AF1285" s="18" t="e">
        <f>SUMIFS([2]Plan2!$H:$H,[2]Plan2!$A:$A,$D1285,[2]Plan2!$U:$U,1)</f>
        <v>#VALUE!</v>
      </c>
      <c r="AG1285" s="18" t="e">
        <f>SUMIFS([2]Plan2!$H:$H,[2]Plan2!$A:$A,$D1285,[2]Plan2!$U:$U,2)</f>
        <v>#VALUE!</v>
      </c>
      <c r="AH1285" s="18" t="e">
        <f>SUMIFS([2]Plan2!$H:$H,[2]Plan2!$A:$A,$D1285,[2]Plan2!$U:$U,3)</f>
        <v>#VALUE!</v>
      </c>
      <c r="AI1285" s="18" t="e">
        <f>SUMIFS([2]Plan2!$H:$H,[2]Plan2!$A:$A,$D1285,[2]Plan2!$U:$U,4)</f>
        <v>#VALUE!</v>
      </c>
      <c r="AJ1285" s="18" t="e">
        <f>SUMIFS([2]Plan2!$H:$H,[2]Plan2!$A:$A,$D1285,[2]Plan2!$U:$U,5)</f>
        <v>#VALUE!</v>
      </c>
      <c r="AK1285" s="23" t="e">
        <f t="shared" si="160"/>
        <v>#VALUE!</v>
      </c>
      <c r="AL1285" s="23" t="e">
        <f t="shared" si="162"/>
        <v>#VALUE!</v>
      </c>
      <c r="AM1285">
        <f t="shared" si="161"/>
        <v>0</v>
      </c>
    </row>
    <row r="1286" spans="1:39" ht="15.75" x14ac:dyDescent="0.25">
      <c r="A1286" s="21" t="s">
        <v>117</v>
      </c>
      <c r="B1286" s="21" t="s">
        <v>1520</v>
      </c>
      <c r="C1286" s="21">
        <v>17449881</v>
      </c>
      <c r="D1286" s="25">
        <v>194448</v>
      </c>
      <c r="E1286" s="21" t="s">
        <v>24</v>
      </c>
      <c r="F1286" s="31" t="s">
        <v>24</v>
      </c>
      <c r="G1286" s="21" t="s">
        <v>1674</v>
      </c>
      <c r="H1286" s="21" t="s">
        <v>189</v>
      </c>
      <c r="I1286" s="25" t="s">
        <v>190</v>
      </c>
      <c r="J1286" s="21" t="s">
        <v>16</v>
      </c>
      <c r="K1286" s="21" t="s">
        <v>17</v>
      </c>
      <c r="L1286" s="20">
        <v>45469</v>
      </c>
      <c r="M1286" s="20"/>
      <c r="N1286" s="21" t="s">
        <v>53</v>
      </c>
      <c r="O1286" s="21"/>
      <c r="P1286" s="21"/>
      <c r="Q1286" s="21"/>
      <c r="R1286" s="28"/>
      <c r="S1286" s="18" t="str">
        <f>IFERROR(VLOOKUP(D1286,'[1]comparativo br'!$A:$B,2,FALSE),"")</f>
        <v/>
      </c>
      <c r="T1286" s="18" t="str">
        <f>IFERROR(VLOOKUP(D1286,'[1]comparativo br'!$A:$C,3,FALSE),"")</f>
        <v/>
      </c>
      <c r="U1286" s="15" t="str">
        <f t="shared" si="159"/>
        <v/>
      </c>
      <c r="V1286" s="19" t="str">
        <f>IFERROR(VLOOKUP(D1286,'[1]comparativo br'!$A:$D,4,FALSE),"")</f>
        <v/>
      </c>
      <c r="W1286" s="19" t="str">
        <f>IFERROR(VLOOKUP(D1286,'[1]comparativo br'!$A:$E,5,FALSE),"")</f>
        <v/>
      </c>
      <c r="X1286" s="15" t="str">
        <f t="shared" si="158"/>
        <v/>
      </c>
      <c r="Y1286" s="18" t="e">
        <f>SUMIFS([2]Plan2!$H:$H,[2]Plan2!$A:$A,$D1286,[2]Plan2!$U:$U,6)</f>
        <v>#VALUE!</v>
      </c>
      <c r="Z1286" s="18" t="e">
        <f>SUMIFS([2]Plan2!$H:$H,[2]Plan2!$A:$A,$D1286,[2]Plan2!$U:$U,7)</f>
        <v>#VALUE!</v>
      </c>
      <c r="AA1286" s="18" t="e">
        <f>SUMIFS([2]Plan2!$H:$H,[2]Plan2!$A:$A,$D1286,[2]Plan2!$U:$U,8)</f>
        <v>#VALUE!</v>
      </c>
      <c r="AB1286" s="18" t="e">
        <f>SUMIFS([2]Plan2!$H:$H,[2]Plan2!$A:$A,$D1286,[2]Plan2!$U:$U,9)</f>
        <v>#VALUE!</v>
      </c>
      <c r="AC1286" s="18" t="e">
        <f>SUMIFS([2]Plan2!$H:$H,[2]Plan2!$A:$A,$D1286,[2]Plan2!$U:$U,10)</f>
        <v>#VALUE!</v>
      </c>
      <c r="AD1286" s="18" t="e">
        <f>SUMIFS([2]Plan2!$H:$H,[2]Plan2!$A:$A,$D1286,[2]Plan2!$U:$U,11)</f>
        <v>#VALUE!</v>
      </c>
      <c r="AE1286" s="18" t="e">
        <f>SUMIFS([2]Plan2!$H:$H,[2]Plan2!$A:$A,$D1286,[2]Plan2!$U:$U,12)</f>
        <v>#VALUE!</v>
      </c>
      <c r="AF1286" s="18" t="e">
        <f>SUMIFS([2]Plan2!$H:$H,[2]Plan2!$A:$A,$D1286,[2]Plan2!$U:$U,1)</f>
        <v>#VALUE!</v>
      </c>
      <c r="AG1286" s="18" t="e">
        <f>SUMIFS([2]Plan2!$H:$H,[2]Plan2!$A:$A,$D1286,[2]Plan2!$U:$U,2)</f>
        <v>#VALUE!</v>
      </c>
      <c r="AH1286" s="18" t="e">
        <f>SUMIFS([2]Plan2!$H:$H,[2]Plan2!$A:$A,$D1286,[2]Plan2!$U:$U,3)</f>
        <v>#VALUE!</v>
      </c>
      <c r="AI1286" s="18" t="e">
        <f>SUMIFS([2]Plan2!$H:$H,[2]Plan2!$A:$A,$D1286,[2]Plan2!$U:$U,4)</f>
        <v>#VALUE!</v>
      </c>
      <c r="AJ1286" s="18" t="e">
        <f>SUMIFS([2]Plan2!$H:$H,[2]Plan2!$A:$A,$D1286,[2]Plan2!$U:$U,5)</f>
        <v>#VALUE!</v>
      </c>
      <c r="AK1286" s="23" t="e">
        <f t="shared" si="160"/>
        <v>#VALUE!</v>
      </c>
      <c r="AL1286" s="23" t="e">
        <f t="shared" si="162"/>
        <v>#VALUE!</v>
      </c>
      <c r="AM1286">
        <f t="shared" si="161"/>
        <v>0</v>
      </c>
    </row>
    <row r="1287" spans="1:39" ht="15.75" x14ac:dyDescent="0.25">
      <c r="A1287" s="21" t="s">
        <v>117</v>
      </c>
      <c r="B1287" s="21" t="s">
        <v>1519</v>
      </c>
      <c r="C1287" s="21">
        <v>17449881</v>
      </c>
      <c r="D1287" s="25">
        <v>194450</v>
      </c>
      <c r="E1287" s="21" t="s">
        <v>24</v>
      </c>
      <c r="F1287" s="31" t="s">
        <v>2489</v>
      </c>
      <c r="G1287" s="21" t="s">
        <v>1674</v>
      </c>
      <c r="H1287" s="21" t="s">
        <v>131</v>
      </c>
      <c r="I1287" s="25" t="s">
        <v>132</v>
      </c>
      <c r="J1287" s="21" t="s">
        <v>16</v>
      </c>
      <c r="K1287" s="21" t="s">
        <v>17</v>
      </c>
      <c r="L1287" s="20">
        <v>45469</v>
      </c>
      <c r="M1287" s="20"/>
      <c r="N1287" s="21" t="s">
        <v>53</v>
      </c>
      <c r="O1287" s="21"/>
      <c r="P1287" s="21"/>
      <c r="Q1287" s="21"/>
      <c r="R1287" s="28"/>
      <c r="S1287" s="18" t="str">
        <f>IFERROR(VLOOKUP(D1287,'[1]comparativo br'!$A:$B,2,FALSE),"")</f>
        <v/>
      </c>
      <c r="T1287" s="18" t="str">
        <f>IFERROR(VLOOKUP(D1287,'[1]comparativo br'!$A:$C,3,FALSE),"")</f>
        <v/>
      </c>
      <c r="U1287" s="15" t="str">
        <f t="shared" si="159"/>
        <v/>
      </c>
      <c r="V1287" s="19" t="str">
        <f>IFERROR(VLOOKUP(D1287,'[1]comparativo br'!$A:$D,4,FALSE),"")</f>
        <v/>
      </c>
      <c r="W1287" s="19" t="str">
        <f>IFERROR(VLOOKUP(D1287,'[1]comparativo br'!$A:$E,5,FALSE),"")</f>
        <v/>
      </c>
      <c r="X1287" s="15" t="str">
        <f t="shared" si="158"/>
        <v/>
      </c>
      <c r="Y1287" s="18" t="e">
        <f>SUMIFS([2]Plan2!$H:$H,[2]Plan2!$A:$A,$D1287,[2]Plan2!$U:$U,6)</f>
        <v>#VALUE!</v>
      </c>
      <c r="Z1287" s="18" t="e">
        <f>SUMIFS([2]Plan2!$H:$H,[2]Plan2!$A:$A,$D1287,[2]Plan2!$U:$U,7)</f>
        <v>#VALUE!</v>
      </c>
      <c r="AA1287" s="18" t="e">
        <f>SUMIFS([2]Plan2!$H:$H,[2]Plan2!$A:$A,$D1287,[2]Plan2!$U:$U,8)</f>
        <v>#VALUE!</v>
      </c>
      <c r="AB1287" s="18" t="e">
        <f>SUMIFS([2]Plan2!$H:$H,[2]Plan2!$A:$A,$D1287,[2]Plan2!$U:$U,9)</f>
        <v>#VALUE!</v>
      </c>
      <c r="AC1287" s="18" t="e">
        <f>SUMIFS([2]Plan2!$H:$H,[2]Plan2!$A:$A,$D1287,[2]Plan2!$U:$U,10)</f>
        <v>#VALUE!</v>
      </c>
      <c r="AD1287" s="18" t="e">
        <f>SUMIFS([2]Plan2!$H:$H,[2]Plan2!$A:$A,$D1287,[2]Plan2!$U:$U,11)</f>
        <v>#VALUE!</v>
      </c>
      <c r="AE1287" s="18" t="e">
        <f>SUMIFS([2]Plan2!$H:$H,[2]Plan2!$A:$A,$D1287,[2]Plan2!$U:$U,12)</f>
        <v>#VALUE!</v>
      </c>
      <c r="AF1287" s="18" t="e">
        <f>SUMIFS([2]Plan2!$H:$H,[2]Plan2!$A:$A,$D1287,[2]Plan2!$U:$U,1)</f>
        <v>#VALUE!</v>
      </c>
      <c r="AG1287" s="18" t="e">
        <f>SUMIFS([2]Plan2!$H:$H,[2]Plan2!$A:$A,$D1287,[2]Plan2!$U:$U,2)</f>
        <v>#VALUE!</v>
      </c>
      <c r="AH1287" s="18" t="e">
        <f>SUMIFS([2]Plan2!$H:$H,[2]Plan2!$A:$A,$D1287,[2]Plan2!$U:$U,3)</f>
        <v>#VALUE!</v>
      </c>
      <c r="AI1287" s="18" t="e">
        <f>SUMIFS([2]Plan2!$H:$H,[2]Plan2!$A:$A,$D1287,[2]Plan2!$U:$U,4)</f>
        <v>#VALUE!</v>
      </c>
      <c r="AJ1287" s="18" t="e">
        <f>SUMIFS([2]Plan2!$H:$H,[2]Plan2!$A:$A,$D1287,[2]Plan2!$U:$U,5)</f>
        <v>#VALUE!</v>
      </c>
      <c r="AK1287" s="23" t="e">
        <f t="shared" si="160"/>
        <v>#VALUE!</v>
      </c>
      <c r="AL1287" s="23" t="e">
        <f t="shared" si="162"/>
        <v>#VALUE!</v>
      </c>
      <c r="AM1287">
        <f t="shared" si="161"/>
        <v>0</v>
      </c>
    </row>
    <row r="1288" spans="1:39" ht="15.75" x14ac:dyDescent="0.25">
      <c r="A1288" s="21" t="s">
        <v>117</v>
      </c>
      <c r="B1288" s="21" t="s">
        <v>1520</v>
      </c>
      <c r="C1288" s="21">
        <v>17449881</v>
      </c>
      <c r="D1288" s="25">
        <v>194451</v>
      </c>
      <c r="E1288" s="21" t="s">
        <v>24</v>
      </c>
      <c r="F1288" s="31" t="s">
        <v>24</v>
      </c>
      <c r="G1288" s="21" t="s">
        <v>1674</v>
      </c>
      <c r="H1288" s="21" t="s">
        <v>445</v>
      </c>
      <c r="I1288" s="25" t="s">
        <v>285</v>
      </c>
      <c r="J1288" s="21" t="s">
        <v>16</v>
      </c>
      <c r="K1288" s="21" t="s">
        <v>17</v>
      </c>
      <c r="L1288" s="20">
        <v>45469</v>
      </c>
      <c r="M1288" s="20"/>
      <c r="N1288" s="21" t="s">
        <v>53</v>
      </c>
      <c r="O1288" s="21"/>
      <c r="P1288" s="21"/>
      <c r="Q1288" s="21"/>
      <c r="R1288" s="28"/>
      <c r="S1288" s="18" t="str">
        <f>IFERROR(VLOOKUP(D1288,'[1]comparativo br'!$A:$B,2,FALSE),"")</f>
        <v/>
      </c>
      <c r="T1288" s="18" t="str">
        <f>IFERROR(VLOOKUP(D1288,'[1]comparativo br'!$A:$C,3,FALSE),"")</f>
        <v/>
      </c>
      <c r="U1288" s="15" t="str">
        <f t="shared" si="159"/>
        <v/>
      </c>
      <c r="V1288" s="19" t="str">
        <f>IFERROR(VLOOKUP(D1288,'[1]comparativo br'!$A:$D,4,FALSE),"")</f>
        <v/>
      </c>
      <c r="W1288" s="19" t="str">
        <f>IFERROR(VLOOKUP(D1288,'[1]comparativo br'!$A:$E,5,FALSE),"")</f>
        <v/>
      </c>
      <c r="X1288" s="15" t="str">
        <f t="shared" si="158"/>
        <v/>
      </c>
      <c r="Y1288" s="18" t="e">
        <f>SUMIFS([2]Plan2!$H:$H,[2]Plan2!$A:$A,$D1288,[2]Plan2!$U:$U,6)</f>
        <v>#VALUE!</v>
      </c>
      <c r="Z1288" s="18" t="e">
        <f>SUMIFS([2]Plan2!$H:$H,[2]Plan2!$A:$A,$D1288,[2]Plan2!$U:$U,7)</f>
        <v>#VALUE!</v>
      </c>
      <c r="AA1288" s="18" t="e">
        <f>SUMIFS([2]Plan2!$H:$H,[2]Plan2!$A:$A,$D1288,[2]Plan2!$U:$U,8)</f>
        <v>#VALUE!</v>
      </c>
      <c r="AB1288" s="18" t="e">
        <f>SUMIFS([2]Plan2!$H:$H,[2]Plan2!$A:$A,$D1288,[2]Plan2!$U:$U,9)</f>
        <v>#VALUE!</v>
      </c>
      <c r="AC1288" s="18" t="e">
        <f>SUMIFS([2]Plan2!$H:$H,[2]Plan2!$A:$A,$D1288,[2]Plan2!$U:$U,10)</f>
        <v>#VALUE!</v>
      </c>
      <c r="AD1288" s="18" t="e">
        <f>SUMIFS([2]Plan2!$H:$H,[2]Plan2!$A:$A,$D1288,[2]Plan2!$U:$U,11)</f>
        <v>#VALUE!</v>
      </c>
      <c r="AE1288" s="18" t="e">
        <f>SUMIFS([2]Plan2!$H:$H,[2]Plan2!$A:$A,$D1288,[2]Plan2!$U:$U,12)</f>
        <v>#VALUE!</v>
      </c>
      <c r="AF1288" s="18" t="e">
        <f>SUMIFS([2]Plan2!$H:$H,[2]Plan2!$A:$A,$D1288,[2]Plan2!$U:$U,1)</f>
        <v>#VALUE!</v>
      </c>
      <c r="AG1288" s="18" t="e">
        <f>SUMIFS([2]Plan2!$H:$H,[2]Plan2!$A:$A,$D1288,[2]Plan2!$U:$U,2)</f>
        <v>#VALUE!</v>
      </c>
      <c r="AH1288" s="18" t="e">
        <f>SUMIFS([2]Plan2!$H:$H,[2]Plan2!$A:$A,$D1288,[2]Plan2!$U:$U,3)</f>
        <v>#VALUE!</v>
      </c>
      <c r="AI1288" s="18" t="e">
        <f>SUMIFS([2]Plan2!$H:$H,[2]Plan2!$A:$A,$D1288,[2]Plan2!$U:$U,4)</f>
        <v>#VALUE!</v>
      </c>
      <c r="AJ1288" s="18" t="e">
        <f>SUMIFS([2]Plan2!$H:$H,[2]Plan2!$A:$A,$D1288,[2]Plan2!$U:$U,5)</f>
        <v>#VALUE!</v>
      </c>
      <c r="AK1288" s="23" t="e">
        <f t="shared" si="160"/>
        <v>#VALUE!</v>
      </c>
      <c r="AL1288" s="23" t="e">
        <f t="shared" si="162"/>
        <v>#VALUE!</v>
      </c>
      <c r="AM1288">
        <f t="shared" si="161"/>
        <v>0</v>
      </c>
    </row>
    <row r="1289" spans="1:39" ht="15.75" x14ac:dyDescent="0.25">
      <c r="A1289" s="21" t="s">
        <v>117</v>
      </c>
      <c r="B1289" s="21" t="s">
        <v>1520</v>
      </c>
      <c r="C1289" s="21">
        <v>17449881</v>
      </c>
      <c r="D1289" s="25">
        <v>194452</v>
      </c>
      <c r="E1289" s="21" t="s">
        <v>24</v>
      </c>
      <c r="F1289" s="31" t="s">
        <v>2489</v>
      </c>
      <c r="G1289" s="21" t="s">
        <v>1674</v>
      </c>
      <c r="H1289" s="21" t="s">
        <v>528</v>
      </c>
      <c r="I1289" s="25" t="s">
        <v>201</v>
      </c>
      <c r="J1289" s="21" t="s">
        <v>16</v>
      </c>
      <c r="K1289" s="21" t="s">
        <v>17</v>
      </c>
      <c r="L1289" s="20">
        <v>45471</v>
      </c>
      <c r="M1289" s="20"/>
      <c r="N1289" s="21" t="s">
        <v>53</v>
      </c>
      <c r="O1289" s="21"/>
      <c r="P1289" s="21"/>
      <c r="Q1289" s="21"/>
      <c r="R1289" s="28"/>
      <c r="S1289" s="18" t="str">
        <f>IFERROR(VLOOKUP(D1289,'[1]comparativo br'!$A:$B,2,FALSE),"")</f>
        <v/>
      </c>
      <c r="T1289" s="18" t="str">
        <f>IFERROR(VLOOKUP(D1289,'[1]comparativo br'!$A:$C,3,FALSE),"")</f>
        <v/>
      </c>
      <c r="U1289" s="15" t="str">
        <f t="shared" si="159"/>
        <v/>
      </c>
      <c r="V1289" s="19" t="str">
        <f>IFERROR(VLOOKUP(D1289,'[1]comparativo br'!$A:$D,4,FALSE),"")</f>
        <v/>
      </c>
      <c r="W1289" s="19" t="str">
        <f>IFERROR(VLOOKUP(D1289,'[1]comparativo br'!$A:$E,5,FALSE),"")</f>
        <v/>
      </c>
      <c r="X1289" s="15" t="str">
        <f t="shared" si="158"/>
        <v/>
      </c>
      <c r="Y1289" s="18" t="e">
        <f>SUMIFS([2]Plan2!$H:$H,[2]Plan2!$A:$A,$D1289,[2]Plan2!$U:$U,6)</f>
        <v>#VALUE!</v>
      </c>
      <c r="Z1289" s="18" t="e">
        <f>SUMIFS([2]Plan2!$H:$H,[2]Plan2!$A:$A,$D1289,[2]Plan2!$U:$U,7)</f>
        <v>#VALUE!</v>
      </c>
      <c r="AA1289" s="18" t="e">
        <f>SUMIFS([2]Plan2!$H:$H,[2]Plan2!$A:$A,$D1289,[2]Plan2!$U:$U,8)</f>
        <v>#VALUE!</v>
      </c>
      <c r="AB1289" s="18" t="e">
        <f>SUMIFS([2]Plan2!$H:$H,[2]Plan2!$A:$A,$D1289,[2]Plan2!$U:$U,9)</f>
        <v>#VALUE!</v>
      </c>
      <c r="AC1289" s="18" t="e">
        <f>SUMIFS([2]Plan2!$H:$H,[2]Plan2!$A:$A,$D1289,[2]Plan2!$U:$U,10)</f>
        <v>#VALUE!</v>
      </c>
      <c r="AD1289" s="18" t="e">
        <f>SUMIFS([2]Plan2!$H:$H,[2]Plan2!$A:$A,$D1289,[2]Plan2!$U:$U,11)</f>
        <v>#VALUE!</v>
      </c>
      <c r="AE1289" s="18" t="e">
        <f>SUMIFS([2]Plan2!$H:$H,[2]Plan2!$A:$A,$D1289,[2]Plan2!$U:$U,12)</f>
        <v>#VALUE!</v>
      </c>
      <c r="AF1289" s="18" t="e">
        <f>SUMIFS([2]Plan2!$H:$H,[2]Plan2!$A:$A,$D1289,[2]Plan2!$U:$U,1)</f>
        <v>#VALUE!</v>
      </c>
      <c r="AG1289" s="18" t="e">
        <f>SUMIFS([2]Plan2!$H:$H,[2]Plan2!$A:$A,$D1289,[2]Plan2!$U:$U,2)</f>
        <v>#VALUE!</v>
      </c>
      <c r="AH1289" s="18" t="e">
        <f>SUMIFS([2]Plan2!$H:$H,[2]Plan2!$A:$A,$D1289,[2]Plan2!$U:$U,3)</f>
        <v>#VALUE!</v>
      </c>
      <c r="AI1289" s="18" t="e">
        <f>SUMIFS([2]Plan2!$H:$H,[2]Plan2!$A:$A,$D1289,[2]Plan2!$U:$U,4)</f>
        <v>#VALUE!</v>
      </c>
      <c r="AJ1289" s="18" t="e">
        <f>SUMIFS([2]Plan2!$H:$H,[2]Plan2!$A:$A,$D1289,[2]Plan2!$U:$U,5)</f>
        <v>#VALUE!</v>
      </c>
      <c r="AK1289" s="23" t="e">
        <f t="shared" si="160"/>
        <v>#VALUE!</v>
      </c>
      <c r="AL1289" s="23" t="e">
        <f t="shared" si="162"/>
        <v>#VALUE!</v>
      </c>
      <c r="AM1289">
        <f t="shared" si="161"/>
        <v>0</v>
      </c>
    </row>
    <row r="1290" spans="1:39" ht="15.75" x14ac:dyDescent="0.25">
      <c r="A1290" s="21" t="s">
        <v>117</v>
      </c>
      <c r="B1290" s="21" t="s">
        <v>1520</v>
      </c>
      <c r="C1290" s="21">
        <v>17449881</v>
      </c>
      <c r="D1290" s="25">
        <v>194454</v>
      </c>
      <c r="E1290" s="21" t="s">
        <v>24</v>
      </c>
      <c r="F1290" s="31" t="s">
        <v>2489</v>
      </c>
      <c r="G1290" s="21" t="s">
        <v>1674</v>
      </c>
      <c r="H1290" s="21" t="s">
        <v>468</v>
      </c>
      <c r="I1290" s="25" t="s">
        <v>201</v>
      </c>
      <c r="J1290" s="21" t="s">
        <v>16</v>
      </c>
      <c r="K1290" s="21" t="s">
        <v>17</v>
      </c>
      <c r="L1290" s="20">
        <v>45469</v>
      </c>
      <c r="M1290" s="20"/>
      <c r="N1290" s="21" t="s">
        <v>53</v>
      </c>
      <c r="O1290" s="21"/>
      <c r="P1290" s="21"/>
      <c r="Q1290" s="21"/>
      <c r="R1290" s="28"/>
      <c r="S1290" s="18" t="str">
        <f>IFERROR(VLOOKUP(D1290,'[1]comparativo br'!$A:$B,2,FALSE),"")</f>
        <v/>
      </c>
      <c r="T1290" s="18" t="str">
        <f>IFERROR(VLOOKUP(D1290,'[1]comparativo br'!$A:$C,3,FALSE),"")</f>
        <v/>
      </c>
      <c r="U1290" s="15" t="str">
        <f t="shared" si="159"/>
        <v/>
      </c>
      <c r="V1290" s="19" t="str">
        <f>IFERROR(VLOOKUP(D1290,'[1]comparativo br'!$A:$D,4,FALSE),"")</f>
        <v/>
      </c>
      <c r="W1290" s="19" t="str">
        <f>IFERROR(VLOOKUP(D1290,'[1]comparativo br'!$A:$E,5,FALSE),"")</f>
        <v/>
      </c>
      <c r="X1290" s="15" t="str">
        <f t="shared" si="158"/>
        <v/>
      </c>
      <c r="Y1290" s="18" t="e">
        <f>SUMIFS([2]Plan2!$H:$H,[2]Plan2!$A:$A,$D1290,[2]Plan2!$U:$U,6)</f>
        <v>#VALUE!</v>
      </c>
      <c r="Z1290" s="18" t="e">
        <f>SUMIFS([2]Plan2!$H:$H,[2]Plan2!$A:$A,$D1290,[2]Plan2!$U:$U,7)</f>
        <v>#VALUE!</v>
      </c>
      <c r="AA1290" s="18" t="e">
        <f>SUMIFS([2]Plan2!$H:$H,[2]Plan2!$A:$A,$D1290,[2]Plan2!$U:$U,8)</f>
        <v>#VALUE!</v>
      </c>
      <c r="AB1290" s="18" t="e">
        <f>SUMIFS([2]Plan2!$H:$H,[2]Plan2!$A:$A,$D1290,[2]Plan2!$U:$U,9)</f>
        <v>#VALUE!</v>
      </c>
      <c r="AC1290" s="18" t="e">
        <f>SUMIFS([2]Plan2!$H:$H,[2]Plan2!$A:$A,$D1290,[2]Plan2!$U:$U,10)</f>
        <v>#VALUE!</v>
      </c>
      <c r="AD1290" s="18" t="e">
        <f>SUMIFS([2]Plan2!$H:$H,[2]Plan2!$A:$A,$D1290,[2]Plan2!$U:$U,11)</f>
        <v>#VALUE!</v>
      </c>
      <c r="AE1290" s="18" t="e">
        <f>SUMIFS([2]Plan2!$H:$H,[2]Plan2!$A:$A,$D1290,[2]Plan2!$U:$U,12)</f>
        <v>#VALUE!</v>
      </c>
      <c r="AF1290" s="18" t="e">
        <f>SUMIFS([2]Plan2!$H:$H,[2]Plan2!$A:$A,$D1290,[2]Plan2!$U:$U,1)</f>
        <v>#VALUE!</v>
      </c>
      <c r="AG1290" s="18" t="e">
        <f>SUMIFS([2]Plan2!$H:$H,[2]Plan2!$A:$A,$D1290,[2]Plan2!$U:$U,2)</f>
        <v>#VALUE!</v>
      </c>
      <c r="AH1290" s="18" t="e">
        <f>SUMIFS([2]Plan2!$H:$H,[2]Plan2!$A:$A,$D1290,[2]Plan2!$U:$U,3)</f>
        <v>#VALUE!</v>
      </c>
      <c r="AI1290" s="18" t="e">
        <f>SUMIFS([2]Plan2!$H:$H,[2]Plan2!$A:$A,$D1290,[2]Plan2!$U:$U,4)</f>
        <v>#VALUE!</v>
      </c>
      <c r="AJ1290" s="18" t="e">
        <f>SUMIFS([2]Plan2!$H:$H,[2]Plan2!$A:$A,$D1290,[2]Plan2!$U:$U,5)</f>
        <v>#VALUE!</v>
      </c>
      <c r="AK1290" s="23" t="e">
        <f t="shared" si="160"/>
        <v>#VALUE!</v>
      </c>
      <c r="AL1290" s="23" t="e">
        <f t="shared" si="162"/>
        <v>#VALUE!</v>
      </c>
      <c r="AM1290">
        <f t="shared" si="161"/>
        <v>0</v>
      </c>
    </row>
    <row r="1291" spans="1:39" ht="15.75" x14ac:dyDescent="0.25">
      <c r="A1291" s="21" t="s">
        <v>117</v>
      </c>
      <c r="B1291" s="21" t="s">
        <v>1520</v>
      </c>
      <c r="C1291" s="21">
        <v>17449881</v>
      </c>
      <c r="D1291" s="25">
        <v>194449</v>
      </c>
      <c r="E1291" s="21" t="s">
        <v>24</v>
      </c>
      <c r="F1291" s="31" t="s">
        <v>2489</v>
      </c>
      <c r="G1291" s="21" t="s">
        <v>1674</v>
      </c>
      <c r="H1291" s="21" t="s">
        <v>451</v>
      </c>
      <c r="I1291" s="25" t="s">
        <v>132</v>
      </c>
      <c r="J1291" s="21" t="s">
        <v>16</v>
      </c>
      <c r="K1291" s="21" t="s">
        <v>17</v>
      </c>
      <c r="L1291" s="20">
        <v>45469</v>
      </c>
      <c r="M1291" s="20">
        <v>45499</v>
      </c>
      <c r="N1291" s="21" t="s">
        <v>53</v>
      </c>
      <c r="O1291" s="21">
        <v>1</v>
      </c>
      <c r="P1291" s="21">
        <v>0</v>
      </c>
      <c r="Q1291" s="21">
        <v>2</v>
      </c>
      <c r="R1291" s="15">
        <v>1</v>
      </c>
      <c r="S1291" s="18">
        <f>IFERROR(VLOOKUP(D1291,'[1]comparativo br'!$A:$B,2,FALSE),"")</f>
        <v>0</v>
      </c>
      <c r="T1291" s="18">
        <f>IFERROR(VLOOKUP(D1291,'[1]comparativo br'!$A:$C,3,FALSE),"")</f>
        <v>0</v>
      </c>
      <c r="U1291" s="15" t="str">
        <f t="shared" si="159"/>
        <v/>
      </c>
      <c r="V1291" s="19">
        <f>IFERROR(VLOOKUP(D1291,'[1]comparativo br'!$A:$D,4,FALSE),"")</f>
        <v>1</v>
      </c>
      <c r="W1291" s="19">
        <f>IFERROR(VLOOKUP(D1291,'[1]comparativo br'!$A:$E,5,FALSE),"")</f>
        <v>0</v>
      </c>
      <c r="X1291" s="15">
        <f t="shared" ref="X1291:X1354" si="164">IFERROR((W1291-V1291)/V1291,"")</f>
        <v>-1</v>
      </c>
      <c r="Y1291" s="18" t="e">
        <f>SUMIFS([2]Plan2!$H:$H,[2]Plan2!$A:$A,$D1291,[2]Plan2!$U:$U,6)</f>
        <v>#VALUE!</v>
      </c>
      <c r="Z1291" s="18" t="e">
        <f>SUMIFS([2]Plan2!$H:$H,[2]Plan2!$A:$A,$D1291,[2]Plan2!$U:$U,7)</f>
        <v>#VALUE!</v>
      </c>
      <c r="AA1291" s="18" t="e">
        <f>SUMIFS([2]Plan2!$H:$H,[2]Plan2!$A:$A,$D1291,[2]Plan2!$U:$U,8)</f>
        <v>#VALUE!</v>
      </c>
      <c r="AB1291" s="18" t="e">
        <f>SUMIFS([2]Plan2!$H:$H,[2]Plan2!$A:$A,$D1291,[2]Plan2!$U:$U,9)</f>
        <v>#VALUE!</v>
      </c>
      <c r="AC1291" s="18" t="e">
        <f>SUMIFS([2]Plan2!$H:$H,[2]Plan2!$A:$A,$D1291,[2]Plan2!$U:$U,10)</f>
        <v>#VALUE!</v>
      </c>
      <c r="AD1291" s="18" t="e">
        <f>SUMIFS([2]Plan2!$H:$H,[2]Plan2!$A:$A,$D1291,[2]Plan2!$U:$U,11)</f>
        <v>#VALUE!</v>
      </c>
      <c r="AE1291" s="18" t="e">
        <f>SUMIFS([2]Plan2!$H:$H,[2]Plan2!$A:$A,$D1291,[2]Plan2!$U:$U,12)</f>
        <v>#VALUE!</v>
      </c>
      <c r="AF1291" s="18" t="e">
        <f>SUMIFS([2]Plan2!$H:$H,[2]Plan2!$A:$A,$D1291,[2]Plan2!$U:$U,1)</f>
        <v>#VALUE!</v>
      </c>
      <c r="AG1291" s="18" t="e">
        <f>SUMIFS([2]Plan2!$H:$H,[2]Plan2!$A:$A,$D1291,[2]Plan2!$U:$U,2)</f>
        <v>#VALUE!</v>
      </c>
      <c r="AH1291" s="18" t="e">
        <f>SUMIFS([2]Plan2!$H:$H,[2]Plan2!$A:$A,$D1291,[2]Plan2!$U:$U,3)</f>
        <v>#VALUE!</v>
      </c>
      <c r="AI1291" s="18" t="e">
        <f>SUMIFS([2]Plan2!$H:$H,[2]Plan2!$A:$A,$D1291,[2]Plan2!$U:$U,4)</f>
        <v>#VALUE!</v>
      </c>
      <c r="AJ1291" s="18" t="e">
        <f>SUMIFS([2]Plan2!$H:$H,[2]Plan2!$A:$A,$D1291,[2]Plan2!$U:$U,5)</f>
        <v>#VALUE!</v>
      </c>
      <c r="AK1291" s="23" t="e">
        <f t="shared" si="160"/>
        <v>#VALUE!</v>
      </c>
      <c r="AL1291" s="23" t="e">
        <f t="shared" si="162"/>
        <v>#VALUE!</v>
      </c>
      <c r="AM1291">
        <f t="shared" si="161"/>
        <v>0</v>
      </c>
    </row>
    <row r="1292" spans="1:39" ht="15.75" x14ac:dyDescent="0.25">
      <c r="A1292" s="21" t="s">
        <v>398</v>
      </c>
      <c r="B1292" s="21" t="s">
        <v>1519</v>
      </c>
      <c r="C1292" s="21">
        <v>17450398</v>
      </c>
      <c r="D1292" s="25">
        <v>101370</v>
      </c>
      <c r="E1292" s="21" t="s">
        <v>12</v>
      </c>
      <c r="F1292" s="31" t="s">
        <v>12</v>
      </c>
      <c r="G1292" s="21" t="s">
        <v>356</v>
      </c>
      <c r="H1292" s="21" t="s">
        <v>78</v>
      </c>
      <c r="I1292" s="25" t="s">
        <v>79</v>
      </c>
      <c r="J1292" s="21" t="s">
        <v>85</v>
      </c>
      <c r="K1292" s="21" t="s">
        <v>86</v>
      </c>
      <c r="L1292" s="20">
        <v>45566</v>
      </c>
      <c r="M1292" s="20">
        <v>45799</v>
      </c>
      <c r="N1292" s="21" t="s">
        <v>18</v>
      </c>
      <c r="O1292" s="21">
        <v>1305</v>
      </c>
      <c r="P1292" s="21">
        <v>2113</v>
      </c>
      <c r="Q1292" s="21">
        <v>2049</v>
      </c>
      <c r="R1292" s="15">
        <f>(Q1292-P1292)/P1292</f>
        <v>-3.0288689067676289E-2</v>
      </c>
      <c r="S1292" s="18">
        <f>IFERROR(VLOOKUP(D1292,'[1]comparativo br'!$A:$B,2,FALSE),"")</f>
        <v>0</v>
      </c>
      <c r="T1292" s="18">
        <f>IFERROR(VLOOKUP(D1292,'[1]comparativo br'!$A:$C,3,FALSE),"")</f>
        <v>0</v>
      </c>
      <c r="U1292" s="15" t="str">
        <f t="shared" ref="U1292:U1355" si="165">IFERROR((T1292-S1292)/S1292,"")</f>
        <v/>
      </c>
      <c r="V1292" s="19">
        <f>IFERROR(VLOOKUP(D1292,'[1]comparativo br'!$A:$D,4,FALSE),"")</f>
        <v>2339</v>
      </c>
      <c r="W1292" s="19">
        <f>IFERROR(VLOOKUP(D1292,'[1]comparativo br'!$A:$E,5,FALSE),"")</f>
        <v>1826</v>
      </c>
      <c r="X1292" s="15">
        <f t="shared" si="164"/>
        <v>-0.21932449764856776</v>
      </c>
      <c r="Y1292" s="18" t="e">
        <f>SUMIFS([2]Plan2!$H:$H,[2]Plan2!$A:$A,$D1292,[2]Plan2!$U:$U,6)</f>
        <v>#VALUE!</v>
      </c>
      <c r="Z1292" s="18" t="e">
        <f>SUMIFS([2]Plan2!$H:$H,[2]Plan2!$A:$A,$D1292,[2]Plan2!$U:$U,7)</f>
        <v>#VALUE!</v>
      </c>
      <c r="AA1292" s="18" t="e">
        <f>SUMIFS([2]Plan2!$H:$H,[2]Plan2!$A:$A,$D1292,[2]Plan2!$U:$U,8)</f>
        <v>#VALUE!</v>
      </c>
      <c r="AB1292" s="18" t="e">
        <f>SUMIFS([2]Plan2!$H:$H,[2]Plan2!$A:$A,$D1292,[2]Plan2!$U:$U,9)</f>
        <v>#VALUE!</v>
      </c>
      <c r="AC1292" s="18" t="e">
        <f>SUMIFS([2]Plan2!$H:$H,[2]Plan2!$A:$A,$D1292,[2]Plan2!$U:$U,10)</f>
        <v>#VALUE!</v>
      </c>
      <c r="AD1292" s="18" t="e">
        <f>SUMIFS([2]Plan2!$H:$H,[2]Plan2!$A:$A,$D1292,[2]Plan2!$U:$U,11)</f>
        <v>#VALUE!</v>
      </c>
      <c r="AE1292" s="18" t="e">
        <f>SUMIFS([2]Plan2!$H:$H,[2]Plan2!$A:$A,$D1292,[2]Plan2!$U:$U,12)</f>
        <v>#VALUE!</v>
      </c>
      <c r="AF1292" s="18" t="e">
        <f>SUMIFS([2]Plan2!$H:$H,[2]Plan2!$A:$A,$D1292,[2]Plan2!$U:$U,1)</f>
        <v>#VALUE!</v>
      </c>
      <c r="AG1292" s="18" t="e">
        <f>SUMIFS([2]Plan2!$H:$H,[2]Plan2!$A:$A,$D1292,[2]Plan2!$U:$U,2)</f>
        <v>#VALUE!</v>
      </c>
      <c r="AH1292" s="18" t="e">
        <f>SUMIFS([2]Plan2!$H:$H,[2]Plan2!$A:$A,$D1292,[2]Plan2!$U:$U,3)</f>
        <v>#VALUE!</v>
      </c>
      <c r="AI1292" s="18" t="e">
        <f>SUMIFS([2]Plan2!$H:$H,[2]Plan2!$A:$A,$D1292,[2]Plan2!$U:$U,4)</f>
        <v>#VALUE!</v>
      </c>
      <c r="AJ1292" s="18" t="e">
        <f>SUMIFS([2]Plan2!$H:$H,[2]Plan2!$A:$A,$D1292,[2]Plan2!$U:$U,5)</f>
        <v>#VALUE!</v>
      </c>
      <c r="AK1292" s="23" t="e">
        <f t="shared" ref="AK1292:AK1355" si="166">SUM(Y1292:AJ1292)</f>
        <v>#VALUE!</v>
      </c>
      <c r="AL1292" s="23" t="e">
        <f t="shared" si="162"/>
        <v>#VALUE!</v>
      </c>
      <c r="AM1292">
        <f t="shared" si="161"/>
        <v>0</v>
      </c>
    </row>
    <row r="1293" spans="1:39" ht="15.75" x14ac:dyDescent="0.25">
      <c r="A1293" s="21"/>
      <c r="B1293" s="21" t="s">
        <v>1519</v>
      </c>
      <c r="C1293" s="21">
        <v>17450398</v>
      </c>
      <c r="D1293" s="25">
        <v>193818</v>
      </c>
      <c r="E1293" s="21" t="s">
        <v>2142</v>
      </c>
      <c r="F1293" s="31" t="s">
        <v>12</v>
      </c>
      <c r="G1293" s="21" t="s">
        <v>356</v>
      </c>
      <c r="H1293" s="21" t="s">
        <v>78</v>
      </c>
      <c r="I1293" s="25" t="s">
        <v>79</v>
      </c>
      <c r="J1293" s="21" t="s">
        <v>85</v>
      </c>
      <c r="K1293" s="21" t="s">
        <v>86</v>
      </c>
      <c r="L1293" s="20">
        <v>45729</v>
      </c>
      <c r="M1293" s="20">
        <v>45741</v>
      </c>
      <c r="N1293" s="21" t="s">
        <v>22</v>
      </c>
      <c r="O1293" s="21">
        <v>25</v>
      </c>
      <c r="P1293" s="21">
        <v>8</v>
      </c>
      <c r="Q1293" s="21">
        <v>2</v>
      </c>
      <c r="R1293" s="15">
        <f>(Q1293-P1293)/P1293</f>
        <v>-0.75</v>
      </c>
      <c r="S1293" s="18">
        <f>IFERROR(VLOOKUP(D1293,'[1]comparativo br'!$A:$B,2,FALSE),"")</f>
        <v>0</v>
      </c>
      <c r="T1293" s="18">
        <f>IFERROR(VLOOKUP(D1293,'[1]comparativo br'!$A:$C,3,FALSE),"")</f>
        <v>16760</v>
      </c>
      <c r="U1293" s="15" t="str">
        <f t="shared" si="165"/>
        <v/>
      </c>
      <c r="V1293" s="19">
        <f>IFERROR(VLOOKUP(D1293,'[1]comparativo br'!$A:$D,4,FALSE),"")</f>
        <v>0</v>
      </c>
      <c r="W1293" s="19">
        <f>IFERROR(VLOOKUP(D1293,'[1]comparativo br'!$A:$E,5,FALSE),"")</f>
        <v>0</v>
      </c>
      <c r="X1293" s="15" t="str">
        <f t="shared" si="164"/>
        <v/>
      </c>
      <c r="Y1293" s="18" t="e">
        <f>SUMIFS([2]Plan2!$H:$H,[2]Plan2!$A:$A,$D1293,[2]Plan2!$U:$U,6)</f>
        <v>#VALUE!</v>
      </c>
      <c r="Z1293" s="18" t="e">
        <f>SUMIFS([2]Plan2!$H:$H,[2]Plan2!$A:$A,$D1293,[2]Plan2!$U:$U,7)</f>
        <v>#VALUE!</v>
      </c>
      <c r="AA1293" s="18" t="e">
        <f>SUMIFS([2]Plan2!$H:$H,[2]Plan2!$A:$A,$D1293,[2]Plan2!$U:$U,8)</f>
        <v>#VALUE!</v>
      </c>
      <c r="AB1293" s="18" t="e">
        <f>SUMIFS([2]Plan2!$H:$H,[2]Plan2!$A:$A,$D1293,[2]Plan2!$U:$U,9)</f>
        <v>#VALUE!</v>
      </c>
      <c r="AC1293" s="18" t="e">
        <f>SUMIFS([2]Plan2!$H:$H,[2]Plan2!$A:$A,$D1293,[2]Plan2!$U:$U,10)</f>
        <v>#VALUE!</v>
      </c>
      <c r="AD1293" s="18" t="e">
        <f>SUMIFS([2]Plan2!$H:$H,[2]Plan2!$A:$A,$D1293,[2]Plan2!$U:$U,11)</f>
        <v>#VALUE!</v>
      </c>
      <c r="AE1293" s="18" t="e">
        <f>SUMIFS([2]Plan2!$H:$H,[2]Plan2!$A:$A,$D1293,[2]Plan2!$U:$U,12)</f>
        <v>#VALUE!</v>
      </c>
      <c r="AF1293" s="18" t="e">
        <f>SUMIFS([2]Plan2!$H:$H,[2]Plan2!$A:$A,$D1293,[2]Plan2!$U:$U,1)</f>
        <v>#VALUE!</v>
      </c>
      <c r="AG1293" s="18" t="e">
        <f>SUMIFS([2]Plan2!$H:$H,[2]Plan2!$A:$A,$D1293,[2]Plan2!$U:$U,2)</f>
        <v>#VALUE!</v>
      </c>
      <c r="AH1293" s="18" t="e">
        <f>SUMIFS([2]Plan2!$H:$H,[2]Plan2!$A:$A,$D1293,[2]Plan2!$U:$U,3)</f>
        <v>#VALUE!</v>
      </c>
      <c r="AI1293" s="18" t="e">
        <f>SUMIFS([2]Plan2!$H:$H,[2]Plan2!$A:$A,$D1293,[2]Plan2!$U:$U,4)</f>
        <v>#VALUE!</v>
      </c>
      <c r="AJ1293" s="18" t="e">
        <f>SUMIFS([2]Plan2!$H:$H,[2]Plan2!$A:$A,$D1293,[2]Plan2!$U:$U,5)</f>
        <v>#VALUE!</v>
      </c>
      <c r="AK1293" s="23" t="e">
        <f t="shared" si="166"/>
        <v>#VALUE!</v>
      </c>
      <c r="AL1293" s="23" t="e">
        <f t="shared" si="162"/>
        <v>#VALUE!</v>
      </c>
      <c r="AM1293">
        <f t="shared" ref="AM1293:AM1356" si="167">COUNTIF(Y1293:AJ1293,"&gt;1")</f>
        <v>0</v>
      </c>
    </row>
    <row r="1294" spans="1:39" ht="15.75" x14ac:dyDescent="0.25">
      <c r="A1294" s="21"/>
      <c r="B1294" s="21" t="s">
        <v>1520</v>
      </c>
      <c r="C1294" s="21">
        <v>17469701</v>
      </c>
      <c r="D1294" s="25">
        <v>502535</v>
      </c>
      <c r="E1294" s="21" t="s">
        <v>1575</v>
      </c>
      <c r="F1294" s="31" t="s">
        <v>1575</v>
      </c>
      <c r="G1294" s="21" t="s">
        <v>1343</v>
      </c>
      <c r="H1294" s="21" t="s">
        <v>456</v>
      </c>
      <c r="I1294" s="25" t="s">
        <v>15</v>
      </c>
      <c r="J1294" s="21" t="s">
        <v>41</v>
      </c>
      <c r="K1294" s="21"/>
      <c r="L1294" s="20">
        <v>45638</v>
      </c>
      <c r="M1294" s="20"/>
      <c r="N1294" s="21" t="s">
        <v>22</v>
      </c>
      <c r="O1294" s="21"/>
      <c r="P1294" s="21"/>
      <c r="Q1294" s="21"/>
      <c r="R1294" s="28"/>
      <c r="S1294" s="18" t="str">
        <f>IFERROR(VLOOKUP(D1294,'[1]comparativo br'!$A:$B,2,FALSE),"")</f>
        <v/>
      </c>
      <c r="T1294" s="18" t="str">
        <f>IFERROR(VLOOKUP(D1294,'[1]comparativo br'!$A:$C,3,FALSE),"")</f>
        <v/>
      </c>
      <c r="U1294" s="15" t="str">
        <f t="shared" si="165"/>
        <v/>
      </c>
      <c r="V1294" s="19" t="str">
        <f>IFERROR(VLOOKUP(D1294,'[1]comparativo br'!$A:$D,4,FALSE),"")</f>
        <v/>
      </c>
      <c r="W1294" s="19" t="str">
        <f>IFERROR(VLOOKUP(D1294,'[1]comparativo br'!$A:$E,5,FALSE),"")</f>
        <v/>
      </c>
      <c r="X1294" s="15" t="str">
        <f t="shared" si="164"/>
        <v/>
      </c>
      <c r="Y1294" s="18" t="e">
        <f>SUMIFS([2]Plan2!$H:$H,[2]Plan2!$A:$A,$D1294,[2]Plan2!$U:$U,6)</f>
        <v>#VALUE!</v>
      </c>
      <c r="Z1294" s="18" t="e">
        <f>SUMIFS([2]Plan2!$H:$H,[2]Plan2!$A:$A,$D1294,[2]Plan2!$U:$U,7)</f>
        <v>#VALUE!</v>
      </c>
      <c r="AA1294" s="18" t="e">
        <f>SUMIFS([2]Plan2!$H:$H,[2]Plan2!$A:$A,$D1294,[2]Plan2!$U:$U,8)</f>
        <v>#VALUE!</v>
      </c>
      <c r="AB1294" s="18" t="e">
        <f>SUMIFS([2]Plan2!$H:$H,[2]Plan2!$A:$A,$D1294,[2]Plan2!$U:$U,9)</f>
        <v>#VALUE!</v>
      </c>
      <c r="AC1294" s="18" t="e">
        <f>SUMIFS([2]Plan2!$H:$H,[2]Plan2!$A:$A,$D1294,[2]Plan2!$U:$U,10)</f>
        <v>#VALUE!</v>
      </c>
      <c r="AD1294" s="18" t="e">
        <f>SUMIFS([2]Plan2!$H:$H,[2]Plan2!$A:$A,$D1294,[2]Plan2!$U:$U,11)</f>
        <v>#VALUE!</v>
      </c>
      <c r="AE1294" s="18" t="e">
        <f>SUMIFS([2]Plan2!$H:$H,[2]Plan2!$A:$A,$D1294,[2]Plan2!$U:$U,12)</f>
        <v>#VALUE!</v>
      </c>
      <c r="AF1294" s="18" t="e">
        <f>SUMIFS([2]Plan2!$H:$H,[2]Plan2!$A:$A,$D1294,[2]Plan2!$U:$U,1)</f>
        <v>#VALUE!</v>
      </c>
      <c r="AG1294" s="18" t="e">
        <f>SUMIFS([2]Plan2!$H:$H,[2]Plan2!$A:$A,$D1294,[2]Plan2!$U:$U,2)</f>
        <v>#VALUE!</v>
      </c>
      <c r="AH1294" s="18" t="e">
        <f>SUMIFS([2]Plan2!$H:$H,[2]Plan2!$A:$A,$D1294,[2]Plan2!$U:$U,3)</f>
        <v>#VALUE!</v>
      </c>
      <c r="AI1294" s="18" t="e">
        <f>SUMIFS([2]Plan2!$H:$H,[2]Plan2!$A:$A,$D1294,[2]Plan2!$U:$U,4)</f>
        <v>#VALUE!</v>
      </c>
      <c r="AJ1294" s="18" t="e">
        <f>SUMIFS([2]Plan2!$H:$H,[2]Plan2!$A:$A,$D1294,[2]Plan2!$U:$U,5)</f>
        <v>#VALUE!</v>
      </c>
      <c r="AK1294" s="23" t="e">
        <f t="shared" si="166"/>
        <v>#VALUE!</v>
      </c>
      <c r="AL1294" s="23" t="e">
        <f t="shared" si="162"/>
        <v>#VALUE!</v>
      </c>
      <c r="AM1294">
        <f t="shared" si="167"/>
        <v>0</v>
      </c>
    </row>
    <row r="1295" spans="1:39" ht="15.75" x14ac:dyDescent="0.25">
      <c r="A1295" s="21"/>
      <c r="B1295" s="21" t="s">
        <v>1520</v>
      </c>
      <c r="C1295" s="21">
        <v>17469701</v>
      </c>
      <c r="D1295" s="25">
        <v>194542</v>
      </c>
      <c r="E1295" s="21" t="s">
        <v>1575</v>
      </c>
      <c r="F1295" s="31" t="s">
        <v>1575</v>
      </c>
      <c r="G1295" s="21" t="s">
        <v>1343</v>
      </c>
      <c r="H1295" s="21" t="s">
        <v>1647</v>
      </c>
      <c r="I1295" s="25" t="s">
        <v>15</v>
      </c>
      <c r="J1295" s="21" t="s">
        <v>107</v>
      </c>
      <c r="K1295" s="21" t="s">
        <v>540</v>
      </c>
      <c r="L1295" s="20">
        <v>45797</v>
      </c>
      <c r="M1295" s="20">
        <v>45747</v>
      </c>
      <c r="N1295" s="21" t="s">
        <v>18</v>
      </c>
      <c r="O1295" s="21">
        <v>167</v>
      </c>
      <c r="P1295" s="21">
        <v>124</v>
      </c>
      <c r="Q1295" s="21">
        <v>363</v>
      </c>
      <c r="R1295" s="15">
        <f>(Q1295-P1295)/P1295</f>
        <v>1.9274193548387097</v>
      </c>
      <c r="S1295" s="18" t="str">
        <f>IFERROR(VLOOKUP(D1295,'[1]comparativo br'!$A:$B,2,FALSE),"")</f>
        <v/>
      </c>
      <c r="T1295" s="18" t="str">
        <f>IFERROR(VLOOKUP(D1295,'[1]comparativo br'!$A:$C,3,FALSE),"")</f>
        <v/>
      </c>
      <c r="U1295" s="15" t="str">
        <f t="shared" si="165"/>
        <v/>
      </c>
      <c r="V1295" s="19" t="str">
        <f>IFERROR(VLOOKUP(D1295,'[1]comparativo br'!$A:$D,4,FALSE),"")</f>
        <v/>
      </c>
      <c r="W1295" s="19" t="str">
        <f>IFERROR(VLOOKUP(D1295,'[1]comparativo br'!$A:$E,5,FALSE),"")</f>
        <v/>
      </c>
      <c r="X1295" s="15" t="str">
        <f t="shared" si="164"/>
        <v/>
      </c>
      <c r="Y1295" s="18" t="e">
        <f>SUMIFS([2]Plan2!$H:$H,[2]Plan2!$A:$A,$D1295,[2]Plan2!$U:$U,6)</f>
        <v>#VALUE!</v>
      </c>
      <c r="Z1295" s="18" t="e">
        <f>SUMIFS([2]Plan2!$H:$H,[2]Plan2!$A:$A,$D1295,[2]Plan2!$U:$U,7)</f>
        <v>#VALUE!</v>
      </c>
      <c r="AA1295" s="18" t="e">
        <f>SUMIFS([2]Plan2!$H:$H,[2]Plan2!$A:$A,$D1295,[2]Plan2!$U:$U,8)</f>
        <v>#VALUE!</v>
      </c>
      <c r="AB1295" s="18" t="e">
        <f>SUMIFS([2]Plan2!$H:$H,[2]Plan2!$A:$A,$D1295,[2]Plan2!$U:$U,9)</f>
        <v>#VALUE!</v>
      </c>
      <c r="AC1295" s="18" t="e">
        <f>SUMIFS([2]Plan2!$H:$H,[2]Plan2!$A:$A,$D1295,[2]Plan2!$U:$U,10)</f>
        <v>#VALUE!</v>
      </c>
      <c r="AD1295" s="18" t="e">
        <f>SUMIFS([2]Plan2!$H:$H,[2]Plan2!$A:$A,$D1295,[2]Plan2!$U:$U,11)</f>
        <v>#VALUE!</v>
      </c>
      <c r="AE1295" s="18" t="e">
        <f>SUMIFS([2]Plan2!$H:$H,[2]Plan2!$A:$A,$D1295,[2]Plan2!$U:$U,12)</f>
        <v>#VALUE!</v>
      </c>
      <c r="AF1295" s="18" t="e">
        <f>SUMIFS([2]Plan2!$H:$H,[2]Plan2!$A:$A,$D1295,[2]Plan2!$U:$U,1)</f>
        <v>#VALUE!</v>
      </c>
      <c r="AG1295" s="18" t="e">
        <f>SUMIFS([2]Plan2!$H:$H,[2]Plan2!$A:$A,$D1295,[2]Plan2!$U:$U,2)</f>
        <v>#VALUE!</v>
      </c>
      <c r="AH1295" s="18" t="e">
        <f>SUMIFS([2]Plan2!$H:$H,[2]Plan2!$A:$A,$D1295,[2]Plan2!$U:$U,3)</f>
        <v>#VALUE!</v>
      </c>
      <c r="AI1295" s="18" t="e">
        <f>SUMIFS([2]Plan2!$H:$H,[2]Plan2!$A:$A,$D1295,[2]Plan2!$U:$U,4)</f>
        <v>#VALUE!</v>
      </c>
      <c r="AJ1295" s="18" t="e">
        <f>SUMIFS([2]Plan2!$H:$H,[2]Plan2!$A:$A,$D1295,[2]Plan2!$U:$U,5)</f>
        <v>#VALUE!</v>
      </c>
      <c r="AK1295" s="23" t="e">
        <f t="shared" si="166"/>
        <v>#VALUE!</v>
      </c>
      <c r="AL1295" s="23" t="e">
        <f t="shared" si="162"/>
        <v>#VALUE!</v>
      </c>
      <c r="AM1295">
        <f t="shared" si="167"/>
        <v>0</v>
      </c>
    </row>
    <row r="1296" spans="1:39" ht="15.75" x14ac:dyDescent="0.25">
      <c r="A1296" s="21"/>
      <c r="B1296" s="21" t="s">
        <v>1520</v>
      </c>
      <c r="C1296" s="21">
        <v>17469701</v>
      </c>
      <c r="D1296" s="25">
        <v>193423</v>
      </c>
      <c r="E1296" s="25" t="s">
        <v>1575</v>
      </c>
      <c r="F1296" s="31" t="s">
        <v>1575</v>
      </c>
      <c r="G1296" s="21" t="s">
        <v>1343</v>
      </c>
      <c r="H1296" s="21" t="s">
        <v>902</v>
      </c>
      <c r="I1296" s="25" t="s">
        <v>15</v>
      </c>
      <c r="J1296" s="21" t="s">
        <v>107</v>
      </c>
      <c r="K1296" s="21" t="s">
        <v>540</v>
      </c>
      <c r="L1296" s="20">
        <v>45803</v>
      </c>
      <c r="M1296" s="20">
        <v>45777</v>
      </c>
      <c r="N1296" s="21" t="s">
        <v>18</v>
      </c>
      <c r="O1296" s="21">
        <v>76</v>
      </c>
      <c r="P1296" s="21">
        <v>0</v>
      </c>
      <c r="Q1296" s="21">
        <v>85</v>
      </c>
      <c r="R1296" s="15">
        <v>1</v>
      </c>
      <c r="S1296" s="18">
        <f>IFERROR(VLOOKUP(D1296,'[1]comparativo br'!$A:$B,2,FALSE),"")</f>
        <v>2450</v>
      </c>
      <c r="T1296" s="18">
        <f>IFERROR(VLOOKUP(D1296,'[1]comparativo br'!$A:$C,3,FALSE),"")</f>
        <v>0</v>
      </c>
      <c r="U1296" s="15">
        <f t="shared" si="165"/>
        <v>-1</v>
      </c>
      <c r="V1296" s="19">
        <f>IFERROR(VLOOKUP(D1296,'[1]comparativo br'!$A:$D,4,FALSE),"")</f>
        <v>35</v>
      </c>
      <c r="W1296" s="19">
        <f>IFERROR(VLOOKUP(D1296,'[1]comparativo br'!$A:$E,5,FALSE),"")</f>
        <v>45</v>
      </c>
      <c r="X1296" s="15">
        <f t="shared" si="164"/>
        <v>0.2857142857142857</v>
      </c>
      <c r="Y1296" s="18" t="e">
        <f>SUMIFS([2]Plan2!$H:$H,[2]Plan2!$A:$A,$D1296,[2]Plan2!$U:$U,6)</f>
        <v>#VALUE!</v>
      </c>
      <c r="Z1296" s="18" t="e">
        <f>SUMIFS([2]Plan2!$H:$H,[2]Plan2!$A:$A,$D1296,[2]Plan2!$U:$U,7)</f>
        <v>#VALUE!</v>
      </c>
      <c r="AA1296" s="18" t="e">
        <f>SUMIFS([2]Plan2!$H:$H,[2]Plan2!$A:$A,$D1296,[2]Plan2!$U:$U,8)</f>
        <v>#VALUE!</v>
      </c>
      <c r="AB1296" s="18" t="e">
        <f>SUMIFS([2]Plan2!$H:$H,[2]Plan2!$A:$A,$D1296,[2]Plan2!$U:$U,9)</f>
        <v>#VALUE!</v>
      </c>
      <c r="AC1296" s="18" t="e">
        <f>SUMIFS([2]Plan2!$H:$H,[2]Plan2!$A:$A,$D1296,[2]Plan2!$U:$U,10)</f>
        <v>#VALUE!</v>
      </c>
      <c r="AD1296" s="18" t="e">
        <f>SUMIFS([2]Plan2!$H:$H,[2]Plan2!$A:$A,$D1296,[2]Plan2!$U:$U,11)</f>
        <v>#VALUE!</v>
      </c>
      <c r="AE1296" s="18" t="e">
        <f>SUMIFS([2]Plan2!$H:$H,[2]Plan2!$A:$A,$D1296,[2]Plan2!$U:$U,12)</f>
        <v>#VALUE!</v>
      </c>
      <c r="AF1296" s="18" t="e">
        <f>SUMIFS([2]Plan2!$H:$H,[2]Plan2!$A:$A,$D1296,[2]Plan2!$U:$U,1)</f>
        <v>#VALUE!</v>
      </c>
      <c r="AG1296" s="18" t="e">
        <f>SUMIFS([2]Plan2!$H:$H,[2]Plan2!$A:$A,$D1296,[2]Plan2!$U:$U,2)</f>
        <v>#VALUE!</v>
      </c>
      <c r="AH1296" s="18" t="e">
        <f>SUMIFS([2]Plan2!$H:$H,[2]Plan2!$A:$A,$D1296,[2]Plan2!$U:$U,3)</f>
        <v>#VALUE!</v>
      </c>
      <c r="AI1296" s="18" t="e">
        <f>SUMIFS([2]Plan2!$H:$H,[2]Plan2!$A:$A,$D1296,[2]Plan2!$U:$U,4)</f>
        <v>#VALUE!</v>
      </c>
      <c r="AJ1296" s="18" t="e">
        <f>SUMIFS([2]Plan2!$H:$H,[2]Plan2!$A:$A,$D1296,[2]Plan2!$U:$U,5)</f>
        <v>#VALUE!</v>
      </c>
      <c r="AK1296" s="23" t="e">
        <f t="shared" si="166"/>
        <v>#VALUE!</v>
      </c>
      <c r="AL1296" s="23" t="e">
        <f t="shared" si="162"/>
        <v>#VALUE!</v>
      </c>
      <c r="AM1296">
        <f t="shared" si="167"/>
        <v>0</v>
      </c>
    </row>
    <row r="1297" spans="1:39" ht="15.75" x14ac:dyDescent="0.25">
      <c r="A1297" s="21"/>
      <c r="B1297" s="21" t="s">
        <v>1519</v>
      </c>
      <c r="C1297" s="21">
        <v>17469701</v>
      </c>
      <c r="D1297" s="25">
        <v>191847</v>
      </c>
      <c r="E1297" s="21" t="s">
        <v>1180</v>
      </c>
      <c r="F1297" s="31" t="s">
        <v>1180</v>
      </c>
      <c r="G1297" s="21" t="s">
        <v>1343</v>
      </c>
      <c r="H1297" s="21" t="s">
        <v>172</v>
      </c>
      <c r="I1297" s="25" t="s">
        <v>20</v>
      </c>
      <c r="J1297" s="21" t="s">
        <v>107</v>
      </c>
      <c r="K1297" s="21" t="s">
        <v>540</v>
      </c>
      <c r="L1297" s="20">
        <v>45063</v>
      </c>
      <c r="M1297" s="20"/>
      <c r="N1297" s="21" t="s">
        <v>53</v>
      </c>
      <c r="O1297" s="21"/>
      <c r="P1297" s="21"/>
      <c r="Q1297" s="21"/>
      <c r="R1297" s="28"/>
      <c r="S1297" s="18" t="str">
        <f>IFERROR(VLOOKUP(D1297,'[1]comparativo br'!$A:$B,2,FALSE),"")</f>
        <v/>
      </c>
      <c r="T1297" s="18" t="str">
        <f>IFERROR(VLOOKUP(D1297,'[1]comparativo br'!$A:$C,3,FALSE),"")</f>
        <v/>
      </c>
      <c r="U1297" s="15" t="str">
        <f t="shared" si="165"/>
        <v/>
      </c>
      <c r="V1297" s="19" t="str">
        <f>IFERROR(VLOOKUP(D1297,'[1]comparativo br'!$A:$D,4,FALSE),"")</f>
        <v/>
      </c>
      <c r="W1297" s="19" t="str">
        <f>IFERROR(VLOOKUP(D1297,'[1]comparativo br'!$A:$E,5,FALSE),"")</f>
        <v/>
      </c>
      <c r="X1297" s="15" t="str">
        <f t="shared" si="164"/>
        <v/>
      </c>
      <c r="Y1297" s="18" t="e">
        <f>SUMIFS([2]Plan2!$H:$H,[2]Plan2!$A:$A,$D1297,[2]Plan2!$U:$U,6)</f>
        <v>#VALUE!</v>
      </c>
      <c r="Z1297" s="18" t="e">
        <f>SUMIFS([2]Plan2!$H:$H,[2]Plan2!$A:$A,$D1297,[2]Plan2!$U:$U,7)</f>
        <v>#VALUE!</v>
      </c>
      <c r="AA1297" s="18" t="e">
        <f>SUMIFS([2]Plan2!$H:$H,[2]Plan2!$A:$A,$D1297,[2]Plan2!$U:$U,8)</f>
        <v>#VALUE!</v>
      </c>
      <c r="AB1297" s="18" t="e">
        <f>SUMIFS([2]Plan2!$H:$H,[2]Plan2!$A:$A,$D1297,[2]Plan2!$U:$U,9)</f>
        <v>#VALUE!</v>
      </c>
      <c r="AC1297" s="18" t="e">
        <f>SUMIFS([2]Plan2!$H:$H,[2]Plan2!$A:$A,$D1297,[2]Plan2!$U:$U,10)</f>
        <v>#VALUE!</v>
      </c>
      <c r="AD1297" s="18" t="e">
        <f>SUMIFS([2]Plan2!$H:$H,[2]Plan2!$A:$A,$D1297,[2]Plan2!$U:$U,11)</f>
        <v>#VALUE!</v>
      </c>
      <c r="AE1297" s="18" t="e">
        <f>SUMIFS([2]Plan2!$H:$H,[2]Plan2!$A:$A,$D1297,[2]Plan2!$U:$U,12)</f>
        <v>#VALUE!</v>
      </c>
      <c r="AF1297" s="18" t="e">
        <f>SUMIFS([2]Plan2!$H:$H,[2]Plan2!$A:$A,$D1297,[2]Plan2!$U:$U,1)</f>
        <v>#VALUE!</v>
      </c>
      <c r="AG1297" s="18" t="e">
        <f>SUMIFS([2]Plan2!$H:$H,[2]Plan2!$A:$A,$D1297,[2]Plan2!$U:$U,2)</f>
        <v>#VALUE!</v>
      </c>
      <c r="AH1297" s="18" t="e">
        <f>SUMIFS([2]Plan2!$H:$H,[2]Plan2!$A:$A,$D1297,[2]Plan2!$U:$U,3)</f>
        <v>#VALUE!</v>
      </c>
      <c r="AI1297" s="18" t="e">
        <f>SUMIFS([2]Plan2!$H:$H,[2]Plan2!$A:$A,$D1297,[2]Plan2!$U:$U,4)</f>
        <v>#VALUE!</v>
      </c>
      <c r="AJ1297" s="18" t="e">
        <f>SUMIFS([2]Plan2!$H:$H,[2]Plan2!$A:$A,$D1297,[2]Plan2!$U:$U,5)</f>
        <v>#VALUE!</v>
      </c>
      <c r="AK1297" s="23" t="e">
        <f t="shared" si="166"/>
        <v>#VALUE!</v>
      </c>
      <c r="AL1297" s="23" t="e">
        <f t="shared" si="162"/>
        <v>#VALUE!</v>
      </c>
      <c r="AM1297">
        <f t="shared" si="167"/>
        <v>0</v>
      </c>
    </row>
    <row r="1298" spans="1:39" ht="15.75" x14ac:dyDescent="0.25">
      <c r="A1298" s="21"/>
      <c r="B1298" s="21" t="s">
        <v>1519</v>
      </c>
      <c r="C1298" s="21">
        <v>17551250</v>
      </c>
      <c r="D1298" s="25">
        <v>100122</v>
      </c>
      <c r="E1298" s="21" t="s">
        <v>1575</v>
      </c>
      <c r="F1298" s="31" t="s">
        <v>1575</v>
      </c>
      <c r="G1298" s="21" t="s">
        <v>1638</v>
      </c>
      <c r="H1298" s="21" t="s">
        <v>35</v>
      </c>
      <c r="I1298" s="25" t="s">
        <v>15</v>
      </c>
      <c r="J1298" s="21" t="s">
        <v>16</v>
      </c>
      <c r="K1298" s="21" t="s">
        <v>17</v>
      </c>
      <c r="L1298" s="20">
        <v>45779</v>
      </c>
      <c r="M1298" s="20">
        <v>45799</v>
      </c>
      <c r="N1298" s="21" t="s">
        <v>18</v>
      </c>
      <c r="O1298" s="21">
        <v>102</v>
      </c>
      <c r="P1298" s="21">
        <v>14</v>
      </c>
      <c r="Q1298" s="21">
        <v>196</v>
      </c>
      <c r="R1298" s="15">
        <f t="shared" ref="R1298:R1304" si="168">(Q1298-P1298)/P1298</f>
        <v>13</v>
      </c>
      <c r="S1298" s="18">
        <f>IFERROR(VLOOKUP(D1298,'[1]comparativo br'!$A:$B,2,FALSE),"")</f>
        <v>27689</v>
      </c>
      <c r="T1298" s="18">
        <f>IFERROR(VLOOKUP(D1298,'[1]comparativo br'!$A:$C,3,FALSE),"")</f>
        <v>0</v>
      </c>
      <c r="U1298" s="15">
        <f t="shared" si="165"/>
        <v>-1</v>
      </c>
      <c r="V1298" s="19">
        <f>IFERROR(VLOOKUP(D1298,'[1]comparativo br'!$A:$D,4,FALSE),"")</f>
        <v>206</v>
      </c>
      <c r="W1298" s="19">
        <f>IFERROR(VLOOKUP(D1298,'[1]comparativo br'!$A:$E,5,FALSE),"")</f>
        <v>168</v>
      </c>
      <c r="X1298" s="15">
        <f t="shared" si="164"/>
        <v>-0.18446601941747573</v>
      </c>
      <c r="Y1298" s="18" t="e">
        <f>SUMIFS([2]Plan2!$H:$H,[2]Plan2!$A:$A,$D1298,[2]Plan2!$U:$U,6)</f>
        <v>#VALUE!</v>
      </c>
      <c r="Z1298" s="18" t="e">
        <f>SUMIFS([2]Plan2!$H:$H,[2]Plan2!$A:$A,$D1298,[2]Plan2!$U:$U,7)</f>
        <v>#VALUE!</v>
      </c>
      <c r="AA1298" s="18" t="e">
        <f>SUMIFS([2]Plan2!$H:$H,[2]Plan2!$A:$A,$D1298,[2]Plan2!$U:$U,8)</f>
        <v>#VALUE!</v>
      </c>
      <c r="AB1298" s="18" t="e">
        <f>SUMIFS([2]Plan2!$H:$H,[2]Plan2!$A:$A,$D1298,[2]Plan2!$U:$U,9)</f>
        <v>#VALUE!</v>
      </c>
      <c r="AC1298" s="18" t="e">
        <f>SUMIFS([2]Plan2!$H:$H,[2]Plan2!$A:$A,$D1298,[2]Plan2!$U:$U,10)</f>
        <v>#VALUE!</v>
      </c>
      <c r="AD1298" s="18" t="e">
        <f>SUMIFS([2]Plan2!$H:$H,[2]Plan2!$A:$A,$D1298,[2]Plan2!$U:$U,11)</f>
        <v>#VALUE!</v>
      </c>
      <c r="AE1298" s="18" t="e">
        <f>SUMIFS([2]Plan2!$H:$H,[2]Plan2!$A:$A,$D1298,[2]Plan2!$U:$U,12)</f>
        <v>#VALUE!</v>
      </c>
      <c r="AF1298" s="18" t="e">
        <f>SUMIFS([2]Plan2!$H:$H,[2]Plan2!$A:$A,$D1298,[2]Plan2!$U:$U,1)</f>
        <v>#VALUE!</v>
      </c>
      <c r="AG1298" s="18" t="e">
        <f>SUMIFS([2]Plan2!$H:$H,[2]Plan2!$A:$A,$D1298,[2]Plan2!$U:$U,2)</f>
        <v>#VALUE!</v>
      </c>
      <c r="AH1298" s="18" t="e">
        <f>SUMIFS([2]Plan2!$H:$H,[2]Plan2!$A:$A,$D1298,[2]Plan2!$U:$U,3)</f>
        <v>#VALUE!</v>
      </c>
      <c r="AI1298" s="18" t="e">
        <f>SUMIFS([2]Plan2!$H:$H,[2]Plan2!$A:$A,$D1298,[2]Plan2!$U:$U,4)</f>
        <v>#VALUE!</v>
      </c>
      <c r="AJ1298" s="18" t="e">
        <f>SUMIFS([2]Plan2!$H:$H,[2]Plan2!$A:$A,$D1298,[2]Plan2!$U:$U,5)</f>
        <v>#VALUE!</v>
      </c>
      <c r="AK1298" s="23" t="e">
        <f t="shared" si="166"/>
        <v>#VALUE!</v>
      </c>
      <c r="AL1298" s="23" t="e">
        <f t="shared" si="162"/>
        <v>#VALUE!</v>
      </c>
      <c r="AM1298">
        <f t="shared" si="167"/>
        <v>0</v>
      </c>
    </row>
    <row r="1299" spans="1:39" ht="15.75" x14ac:dyDescent="0.25">
      <c r="A1299" s="21"/>
      <c r="B1299" s="21" t="s">
        <v>1520</v>
      </c>
      <c r="C1299" s="21">
        <v>17560622</v>
      </c>
      <c r="D1299" s="25">
        <v>193010</v>
      </c>
      <c r="E1299" s="21" t="s">
        <v>1798</v>
      </c>
      <c r="F1299" s="31" t="s">
        <v>1798</v>
      </c>
      <c r="G1299" s="21" t="s">
        <v>858</v>
      </c>
      <c r="H1299" s="21" t="s">
        <v>334</v>
      </c>
      <c r="I1299" s="25" t="s">
        <v>145</v>
      </c>
      <c r="J1299" s="21" t="s">
        <v>21</v>
      </c>
      <c r="K1299" s="21"/>
      <c r="L1299" s="20">
        <v>45715</v>
      </c>
      <c r="M1299" s="20">
        <v>45790</v>
      </c>
      <c r="N1299" s="21" t="s">
        <v>18</v>
      </c>
      <c r="O1299" s="21">
        <v>20</v>
      </c>
      <c r="P1299" s="21">
        <v>23</v>
      </c>
      <c r="Q1299" s="21">
        <v>23</v>
      </c>
      <c r="R1299" s="15">
        <f t="shared" si="168"/>
        <v>0</v>
      </c>
      <c r="S1299" s="18">
        <f>IFERROR(VLOOKUP(D1299,'[1]comparativo br'!$A:$B,2,FALSE),"")</f>
        <v>0</v>
      </c>
      <c r="T1299" s="18">
        <f>IFERROR(VLOOKUP(D1299,'[1]comparativo br'!$A:$C,3,FALSE),"")</f>
        <v>6480</v>
      </c>
      <c r="U1299" s="15" t="str">
        <f t="shared" si="165"/>
        <v/>
      </c>
      <c r="V1299" s="19">
        <f>IFERROR(VLOOKUP(D1299,'[1]comparativo br'!$A:$D,4,FALSE),"")</f>
        <v>6</v>
      </c>
      <c r="W1299" s="19">
        <f>IFERROR(VLOOKUP(D1299,'[1]comparativo br'!$A:$E,5,FALSE),"")</f>
        <v>6</v>
      </c>
      <c r="X1299" s="15">
        <f t="shared" si="164"/>
        <v>0</v>
      </c>
      <c r="Y1299" s="18" t="e">
        <f>SUMIFS([2]Plan2!$H:$H,[2]Plan2!$A:$A,$D1299,[2]Plan2!$U:$U,6)</f>
        <v>#VALUE!</v>
      </c>
      <c r="Z1299" s="18" t="e">
        <f>SUMIFS([2]Plan2!$H:$H,[2]Plan2!$A:$A,$D1299,[2]Plan2!$U:$U,7)</f>
        <v>#VALUE!</v>
      </c>
      <c r="AA1299" s="18" t="e">
        <f>SUMIFS([2]Plan2!$H:$H,[2]Plan2!$A:$A,$D1299,[2]Plan2!$U:$U,8)</f>
        <v>#VALUE!</v>
      </c>
      <c r="AB1299" s="18" t="e">
        <f>SUMIFS([2]Plan2!$H:$H,[2]Plan2!$A:$A,$D1299,[2]Plan2!$U:$U,9)</f>
        <v>#VALUE!</v>
      </c>
      <c r="AC1299" s="18" t="e">
        <f>SUMIFS([2]Plan2!$H:$H,[2]Plan2!$A:$A,$D1299,[2]Plan2!$U:$U,10)</f>
        <v>#VALUE!</v>
      </c>
      <c r="AD1299" s="18" t="e">
        <f>SUMIFS([2]Plan2!$H:$H,[2]Plan2!$A:$A,$D1299,[2]Plan2!$U:$U,11)</f>
        <v>#VALUE!</v>
      </c>
      <c r="AE1299" s="18" t="e">
        <f>SUMIFS([2]Plan2!$H:$H,[2]Plan2!$A:$A,$D1299,[2]Plan2!$U:$U,12)</f>
        <v>#VALUE!</v>
      </c>
      <c r="AF1299" s="18" t="e">
        <f>SUMIFS([2]Plan2!$H:$H,[2]Plan2!$A:$A,$D1299,[2]Plan2!$U:$U,1)</f>
        <v>#VALUE!</v>
      </c>
      <c r="AG1299" s="18" t="e">
        <f>SUMIFS([2]Plan2!$H:$H,[2]Plan2!$A:$A,$D1299,[2]Plan2!$U:$U,2)</f>
        <v>#VALUE!</v>
      </c>
      <c r="AH1299" s="18" t="e">
        <f>SUMIFS([2]Plan2!$H:$H,[2]Plan2!$A:$A,$D1299,[2]Plan2!$U:$U,3)</f>
        <v>#VALUE!</v>
      </c>
      <c r="AI1299" s="18" t="e">
        <f>SUMIFS([2]Plan2!$H:$H,[2]Plan2!$A:$A,$D1299,[2]Plan2!$U:$U,4)</f>
        <v>#VALUE!</v>
      </c>
      <c r="AJ1299" s="18" t="e">
        <f>SUMIFS([2]Plan2!$H:$H,[2]Plan2!$A:$A,$D1299,[2]Plan2!$U:$U,5)</f>
        <v>#VALUE!</v>
      </c>
      <c r="AK1299" s="23" t="e">
        <f t="shared" si="166"/>
        <v>#VALUE!</v>
      </c>
      <c r="AL1299" s="23" t="e">
        <f t="shared" si="162"/>
        <v>#VALUE!</v>
      </c>
      <c r="AM1299">
        <f t="shared" si="167"/>
        <v>0</v>
      </c>
    </row>
    <row r="1300" spans="1:39" ht="15.75" x14ac:dyDescent="0.25">
      <c r="A1300" s="21"/>
      <c r="B1300" s="21" t="s">
        <v>1520</v>
      </c>
      <c r="C1300" s="21">
        <v>17613280</v>
      </c>
      <c r="D1300" s="25">
        <v>194234</v>
      </c>
      <c r="E1300" s="21" t="s">
        <v>2142</v>
      </c>
      <c r="F1300" s="31" t="s">
        <v>1575</v>
      </c>
      <c r="G1300" s="21" t="s">
        <v>1865</v>
      </c>
      <c r="H1300" s="21" t="s">
        <v>1596</v>
      </c>
      <c r="I1300" s="25" t="s">
        <v>77</v>
      </c>
      <c r="J1300" s="21" t="s">
        <v>67</v>
      </c>
      <c r="K1300" s="21" t="s">
        <v>416</v>
      </c>
      <c r="L1300" s="20">
        <v>45694</v>
      </c>
      <c r="M1300" s="20">
        <v>45786</v>
      </c>
      <c r="N1300" s="21" t="s">
        <v>18</v>
      </c>
      <c r="O1300" s="21">
        <v>17</v>
      </c>
      <c r="P1300" s="21">
        <v>4</v>
      </c>
      <c r="Q1300" s="21">
        <v>15</v>
      </c>
      <c r="R1300" s="15">
        <f t="shared" si="168"/>
        <v>2.75</v>
      </c>
      <c r="S1300" s="18">
        <f>IFERROR(VLOOKUP(D1300,'[1]comparativo br'!$A:$B,2,FALSE),"")</f>
        <v>0</v>
      </c>
      <c r="T1300" s="18">
        <f>IFERROR(VLOOKUP(D1300,'[1]comparativo br'!$A:$C,3,FALSE),"")</f>
        <v>0</v>
      </c>
      <c r="U1300" s="15" t="str">
        <f t="shared" si="165"/>
        <v/>
      </c>
      <c r="V1300" s="19">
        <f>IFERROR(VLOOKUP(D1300,'[1]comparativo br'!$A:$D,4,FALSE),"")</f>
        <v>119</v>
      </c>
      <c r="W1300" s="19">
        <f>IFERROR(VLOOKUP(D1300,'[1]comparativo br'!$A:$E,5,FALSE),"")</f>
        <v>109</v>
      </c>
      <c r="X1300" s="15">
        <f t="shared" si="164"/>
        <v>-8.4033613445378158E-2</v>
      </c>
      <c r="Y1300" s="18" t="e">
        <f>SUMIFS([2]Plan2!$H:$H,[2]Plan2!$A:$A,$D1300,[2]Plan2!$U:$U,6)</f>
        <v>#VALUE!</v>
      </c>
      <c r="Z1300" s="18" t="e">
        <f>SUMIFS([2]Plan2!$H:$H,[2]Plan2!$A:$A,$D1300,[2]Plan2!$U:$U,7)</f>
        <v>#VALUE!</v>
      </c>
      <c r="AA1300" s="18" t="e">
        <f>SUMIFS([2]Plan2!$H:$H,[2]Plan2!$A:$A,$D1300,[2]Plan2!$U:$U,8)</f>
        <v>#VALUE!</v>
      </c>
      <c r="AB1300" s="18" t="e">
        <f>SUMIFS([2]Plan2!$H:$H,[2]Plan2!$A:$A,$D1300,[2]Plan2!$U:$U,9)</f>
        <v>#VALUE!</v>
      </c>
      <c r="AC1300" s="18" t="e">
        <f>SUMIFS([2]Plan2!$H:$H,[2]Plan2!$A:$A,$D1300,[2]Plan2!$U:$U,10)</f>
        <v>#VALUE!</v>
      </c>
      <c r="AD1300" s="18" t="e">
        <f>SUMIFS([2]Plan2!$H:$H,[2]Plan2!$A:$A,$D1300,[2]Plan2!$U:$U,11)</f>
        <v>#VALUE!</v>
      </c>
      <c r="AE1300" s="18" t="e">
        <f>SUMIFS([2]Plan2!$H:$H,[2]Plan2!$A:$A,$D1300,[2]Plan2!$U:$U,12)</f>
        <v>#VALUE!</v>
      </c>
      <c r="AF1300" s="18" t="e">
        <f>SUMIFS([2]Plan2!$H:$H,[2]Plan2!$A:$A,$D1300,[2]Plan2!$U:$U,1)</f>
        <v>#VALUE!</v>
      </c>
      <c r="AG1300" s="18" t="e">
        <f>SUMIFS([2]Plan2!$H:$H,[2]Plan2!$A:$A,$D1300,[2]Plan2!$U:$U,2)</f>
        <v>#VALUE!</v>
      </c>
      <c r="AH1300" s="18" t="e">
        <f>SUMIFS([2]Plan2!$H:$H,[2]Plan2!$A:$A,$D1300,[2]Plan2!$U:$U,3)</f>
        <v>#VALUE!</v>
      </c>
      <c r="AI1300" s="18" t="e">
        <f>SUMIFS([2]Plan2!$H:$H,[2]Plan2!$A:$A,$D1300,[2]Plan2!$U:$U,4)</f>
        <v>#VALUE!</v>
      </c>
      <c r="AJ1300" s="18" t="e">
        <f>SUMIFS([2]Plan2!$H:$H,[2]Plan2!$A:$A,$D1300,[2]Plan2!$U:$U,5)</f>
        <v>#VALUE!</v>
      </c>
      <c r="AK1300" s="23" t="e">
        <f t="shared" si="166"/>
        <v>#VALUE!</v>
      </c>
      <c r="AL1300" s="23" t="e">
        <f t="shared" si="162"/>
        <v>#VALUE!</v>
      </c>
      <c r="AM1300">
        <f t="shared" si="167"/>
        <v>0</v>
      </c>
    </row>
    <row r="1301" spans="1:39" ht="15.75" x14ac:dyDescent="0.25">
      <c r="A1301" s="21"/>
      <c r="B1301" s="21" t="s">
        <v>1520</v>
      </c>
      <c r="C1301" s="21">
        <v>17613286</v>
      </c>
      <c r="D1301" s="25">
        <v>194235</v>
      </c>
      <c r="E1301" s="21" t="s">
        <v>12</v>
      </c>
      <c r="F1301" s="31" t="s">
        <v>12</v>
      </c>
      <c r="G1301" s="21" t="s">
        <v>2134</v>
      </c>
      <c r="H1301" s="21" t="s">
        <v>1596</v>
      </c>
      <c r="I1301" s="25" t="s">
        <v>77</v>
      </c>
      <c r="J1301" s="21" t="s">
        <v>67</v>
      </c>
      <c r="K1301" s="21" t="s">
        <v>416</v>
      </c>
      <c r="L1301" s="20">
        <v>45694</v>
      </c>
      <c r="M1301" s="20">
        <v>45454</v>
      </c>
      <c r="N1301" s="21" t="s">
        <v>22</v>
      </c>
      <c r="O1301" s="21">
        <v>17</v>
      </c>
      <c r="P1301" s="21">
        <v>9</v>
      </c>
      <c r="Q1301" s="21">
        <v>11</v>
      </c>
      <c r="R1301" s="15">
        <f t="shared" si="168"/>
        <v>0.22222222222222221</v>
      </c>
      <c r="S1301" s="18">
        <f>IFERROR(VLOOKUP(D1301,'[1]comparativo br'!$A:$B,2,FALSE),"")</f>
        <v>0</v>
      </c>
      <c r="T1301" s="18">
        <f>IFERROR(VLOOKUP(D1301,'[1]comparativo br'!$A:$C,3,FALSE),"")</f>
        <v>0</v>
      </c>
      <c r="U1301" s="15" t="str">
        <f t="shared" si="165"/>
        <v/>
      </c>
      <c r="V1301" s="19">
        <f>IFERROR(VLOOKUP(D1301,'[1]comparativo br'!$A:$D,4,FALSE),"")</f>
        <v>82</v>
      </c>
      <c r="W1301" s="19">
        <f>IFERROR(VLOOKUP(D1301,'[1]comparativo br'!$A:$E,5,FALSE),"")</f>
        <v>108</v>
      </c>
      <c r="X1301" s="15">
        <f t="shared" si="164"/>
        <v>0.31707317073170732</v>
      </c>
      <c r="Y1301" s="18" t="e">
        <f>SUMIFS([2]Plan2!$H:$H,[2]Plan2!$A:$A,$D1301,[2]Plan2!$U:$U,6)</f>
        <v>#VALUE!</v>
      </c>
      <c r="Z1301" s="18" t="e">
        <f>SUMIFS([2]Plan2!$H:$H,[2]Plan2!$A:$A,$D1301,[2]Plan2!$U:$U,7)</f>
        <v>#VALUE!</v>
      </c>
      <c r="AA1301" s="18" t="e">
        <f>SUMIFS([2]Plan2!$H:$H,[2]Plan2!$A:$A,$D1301,[2]Plan2!$U:$U,8)</f>
        <v>#VALUE!</v>
      </c>
      <c r="AB1301" s="18" t="e">
        <f>SUMIFS([2]Plan2!$H:$H,[2]Plan2!$A:$A,$D1301,[2]Plan2!$U:$U,9)</f>
        <v>#VALUE!</v>
      </c>
      <c r="AC1301" s="18" t="e">
        <f>SUMIFS([2]Plan2!$H:$H,[2]Plan2!$A:$A,$D1301,[2]Plan2!$U:$U,10)</f>
        <v>#VALUE!</v>
      </c>
      <c r="AD1301" s="18" t="e">
        <f>SUMIFS([2]Plan2!$H:$H,[2]Plan2!$A:$A,$D1301,[2]Plan2!$U:$U,11)</f>
        <v>#VALUE!</v>
      </c>
      <c r="AE1301" s="18" t="e">
        <f>SUMIFS([2]Plan2!$H:$H,[2]Plan2!$A:$A,$D1301,[2]Plan2!$U:$U,12)</f>
        <v>#VALUE!</v>
      </c>
      <c r="AF1301" s="18" t="e">
        <f>SUMIFS([2]Plan2!$H:$H,[2]Plan2!$A:$A,$D1301,[2]Plan2!$U:$U,1)</f>
        <v>#VALUE!</v>
      </c>
      <c r="AG1301" s="18" t="e">
        <f>SUMIFS([2]Plan2!$H:$H,[2]Plan2!$A:$A,$D1301,[2]Plan2!$U:$U,2)</f>
        <v>#VALUE!</v>
      </c>
      <c r="AH1301" s="18" t="e">
        <f>SUMIFS([2]Plan2!$H:$H,[2]Plan2!$A:$A,$D1301,[2]Plan2!$U:$U,3)</f>
        <v>#VALUE!</v>
      </c>
      <c r="AI1301" s="18" t="e">
        <f>SUMIFS([2]Plan2!$H:$H,[2]Plan2!$A:$A,$D1301,[2]Plan2!$U:$U,4)</f>
        <v>#VALUE!</v>
      </c>
      <c r="AJ1301" s="18" t="e">
        <f>SUMIFS([2]Plan2!$H:$H,[2]Plan2!$A:$A,$D1301,[2]Plan2!$U:$U,5)</f>
        <v>#VALUE!</v>
      </c>
      <c r="AK1301" s="23" t="e">
        <f t="shared" si="166"/>
        <v>#VALUE!</v>
      </c>
      <c r="AL1301" s="23" t="e">
        <f t="shared" si="162"/>
        <v>#VALUE!</v>
      </c>
      <c r="AM1301">
        <f t="shared" si="167"/>
        <v>0</v>
      </c>
    </row>
    <row r="1302" spans="1:39" ht="15.75" x14ac:dyDescent="0.25">
      <c r="A1302" s="21"/>
      <c r="B1302" s="21" t="s">
        <v>1520</v>
      </c>
      <c r="C1302" s="21">
        <v>17613432</v>
      </c>
      <c r="D1302" s="25">
        <v>194250</v>
      </c>
      <c r="E1302" s="21" t="s">
        <v>2142</v>
      </c>
      <c r="F1302" s="31" t="s">
        <v>12</v>
      </c>
      <c r="G1302" s="21" t="s">
        <v>1867</v>
      </c>
      <c r="H1302" s="21" t="s">
        <v>1596</v>
      </c>
      <c r="I1302" s="25" t="s">
        <v>77</v>
      </c>
      <c r="J1302" s="21" t="s">
        <v>67</v>
      </c>
      <c r="K1302" s="21" t="s">
        <v>416</v>
      </c>
      <c r="L1302" s="20">
        <v>45694</v>
      </c>
      <c r="M1302" s="20">
        <v>45785</v>
      </c>
      <c r="N1302" s="21" t="s">
        <v>18</v>
      </c>
      <c r="O1302" s="21">
        <v>15</v>
      </c>
      <c r="P1302" s="21">
        <v>2</v>
      </c>
      <c r="Q1302" s="21">
        <v>15</v>
      </c>
      <c r="R1302" s="15">
        <f t="shared" si="168"/>
        <v>6.5</v>
      </c>
      <c r="S1302" s="18">
        <f>IFERROR(VLOOKUP(D1302,'[1]comparativo br'!$A:$B,2,FALSE),"")</f>
        <v>0</v>
      </c>
      <c r="T1302" s="18">
        <f>IFERROR(VLOOKUP(D1302,'[1]comparativo br'!$A:$C,3,FALSE),"")</f>
        <v>0</v>
      </c>
      <c r="U1302" s="15" t="str">
        <f t="shared" si="165"/>
        <v/>
      </c>
      <c r="V1302" s="19">
        <f>IFERROR(VLOOKUP(D1302,'[1]comparativo br'!$A:$D,4,FALSE),"")</f>
        <v>62</v>
      </c>
      <c r="W1302" s="19">
        <f>IFERROR(VLOOKUP(D1302,'[1]comparativo br'!$A:$E,5,FALSE),"")</f>
        <v>103</v>
      </c>
      <c r="X1302" s="15">
        <f t="shared" si="164"/>
        <v>0.66129032258064513</v>
      </c>
      <c r="Y1302" s="18" t="e">
        <f>SUMIFS([2]Plan2!$H:$H,[2]Plan2!$A:$A,$D1302,[2]Plan2!$U:$U,6)</f>
        <v>#VALUE!</v>
      </c>
      <c r="Z1302" s="18" t="e">
        <f>SUMIFS([2]Plan2!$H:$H,[2]Plan2!$A:$A,$D1302,[2]Plan2!$U:$U,7)</f>
        <v>#VALUE!</v>
      </c>
      <c r="AA1302" s="18" t="e">
        <f>SUMIFS([2]Plan2!$H:$H,[2]Plan2!$A:$A,$D1302,[2]Plan2!$U:$U,8)</f>
        <v>#VALUE!</v>
      </c>
      <c r="AB1302" s="18" t="e">
        <f>SUMIFS([2]Plan2!$H:$H,[2]Plan2!$A:$A,$D1302,[2]Plan2!$U:$U,9)</f>
        <v>#VALUE!</v>
      </c>
      <c r="AC1302" s="18" t="e">
        <f>SUMIFS([2]Plan2!$H:$H,[2]Plan2!$A:$A,$D1302,[2]Plan2!$U:$U,10)</f>
        <v>#VALUE!</v>
      </c>
      <c r="AD1302" s="18" t="e">
        <f>SUMIFS([2]Plan2!$H:$H,[2]Plan2!$A:$A,$D1302,[2]Plan2!$U:$U,11)</f>
        <v>#VALUE!</v>
      </c>
      <c r="AE1302" s="18" t="e">
        <f>SUMIFS([2]Plan2!$H:$H,[2]Plan2!$A:$A,$D1302,[2]Plan2!$U:$U,12)</f>
        <v>#VALUE!</v>
      </c>
      <c r="AF1302" s="18" t="e">
        <f>SUMIFS([2]Plan2!$H:$H,[2]Plan2!$A:$A,$D1302,[2]Plan2!$U:$U,1)</f>
        <v>#VALUE!</v>
      </c>
      <c r="AG1302" s="18" t="e">
        <f>SUMIFS([2]Plan2!$H:$H,[2]Plan2!$A:$A,$D1302,[2]Plan2!$U:$U,2)</f>
        <v>#VALUE!</v>
      </c>
      <c r="AH1302" s="18" t="e">
        <f>SUMIFS([2]Plan2!$H:$H,[2]Plan2!$A:$A,$D1302,[2]Plan2!$U:$U,3)</f>
        <v>#VALUE!</v>
      </c>
      <c r="AI1302" s="18" t="e">
        <f>SUMIFS([2]Plan2!$H:$H,[2]Plan2!$A:$A,$D1302,[2]Plan2!$U:$U,4)</f>
        <v>#VALUE!</v>
      </c>
      <c r="AJ1302" s="18" t="e">
        <f>SUMIFS([2]Plan2!$H:$H,[2]Plan2!$A:$A,$D1302,[2]Plan2!$U:$U,5)</f>
        <v>#VALUE!</v>
      </c>
      <c r="AK1302" s="23" t="e">
        <f t="shared" si="166"/>
        <v>#VALUE!</v>
      </c>
      <c r="AL1302" s="23" t="e">
        <f t="shared" si="162"/>
        <v>#VALUE!</v>
      </c>
      <c r="AM1302">
        <f t="shared" si="167"/>
        <v>0</v>
      </c>
    </row>
    <row r="1303" spans="1:39" ht="15.75" x14ac:dyDescent="0.25">
      <c r="A1303" s="21"/>
      <c r="B1303" s="21" t="s">
        <v>1520</v>
      </c>
      <c r="C1303" s="21">
        <v>17613512</v>
      </c>
      <c r="D1303" s="25">
        <v>194233</v>
      </c>
      <c r="E1303" s="21" t="s">
        <v>12</v>
      </c>
      <c r="F1303" s="31" t="s">
        <v>12</v>
      </c>
      <c r="G1303" s="21" t="s">
        <v>1864</v>
      </c>
      <c r="H1303" s="21" t="s">
        <v>1596</v>
      </c>
      <c r="I1303" s="25" t="s">
        <v>77</v>
      </c>
      <c r="J1303" s="21" t="s">
        <v>67</v>
      </c>
      <c r="K1303" s="21" t="s">
        <v>416</v>
      </c>
      <c r="L1303" s="20">
        <v>45694</v>
      </c>
      <c r="M1303" s="20">
        <v>45491</v>
      </c>
      <c r="N1303" s="21" t="s">
        <v>22</v>
      </c>
      <c r="O1303" s="21">
        <v>16</v>
      </c>
      <c r="P1303" s="21">
        <v>11</v>
      </c>
      <c r="Q1303" s="21">
        <v>12</v>
      </c>
      <c r="R1303" s="15">
        <f t="shared" si="168"/>
        <v>9.0909090909090912E-2</v>
      </c>
      <c r="S1303" s="18">
        <f>IFERROR(VLOOKUP(D1303,'[1]comparativo br'!$A:$B,2,FALSE),"")</f>
        <v>0</v>
      </c>
      <c r="T1303" s="18">
        <f>IFERROR(VLOOKUP(D1303,'[1]comparativo br'!$A:$C,3,FALSE),"")</f>
        <v>0</v>
      </c>
      <c r="U1303" s="15" t="str">
        <f t="shared" si="165"/>
        <v/>
      </c>
      <c r="V1303" s="19">
        <f>IFERROR(VLOOKUP(D1303,'[1]comparativo br'!$A:$D,4,FALSE),"")</f>
        <v>12</v>
      </c>
      <c r="W1303" s="19">
        <f>IFERROR(VLOOKUP(D1303,'[1]comparativo br'!$A:$E,5,FALSE),"")</f>
        <v>96</v>
      </c>
      <c r="X1303" s="15">
        <f t="shared" si="164"/>
        <v>7</v>
      </c>
      <c r="Y1303" s="18" t="e">
        <f>SUMIFS([2]Plan2!$H:$H,[2]Plan2!$A:$A,$D1303,[2]Plan2!$U:$U,6)</f>
        <v>#VALUE!</v>
      </c>
      <c r="Z1303" s="18" t="e">
        <f>SUMIFS([2]Plan2!$H:$H,[2]Plan2!$A:$A,$D1303,[2]Plan2!$U:$U,7)</f>
        <v>#VALUE!</v>
      </c>
      <c r="AA1303" s="18" t="e">
        <f>SUMIFS([2]Plan2!$H:$H,[2]Plan2!$A:$A,$D1303,[2]Plan2!$U:$U,8)</f>
        <v>#VALUE!</v>
      </c>
      <c r="AB1303" s="18" t="e">
        <f>SUMIFS([2]Plan2!$H:$H,[2]Plan2!$A:$A,$D1303,[2]Plan2!$U:$U,9)</f>
        <v>#VALUE!</v>
      </c>
      <c r="AC1303" s="18" t="e">
        <f>SUMIFS([2]Plan2!$H:$H,[2]Plan2!$A:$A,$D1303,[2]Plan2!$U:$U,10)</f>
        <v>#VALUE!</v>
      </c>
      <c r="AD1303" s="18" t="e">
        <f>SUMIFS([2]Plan2!$H:$H,[2]Plan2!$A:$A,$D1303,[2]Plan2!$U:$U,11)</f>
        <v>#VALUE!</v>
      </c>
      <c r="AE1303" s="18" t="e">
        <f>SUMIFS([2]Plan2!$H:$H,[2]Plan2!$A:$A,$D1303,[2]Plan2!$U:$U,12)</f>
        <v>#VALUE!</v>
      </c>
      <c r="AF1303" s="18" t="e">
        <f>SUMIFS([2]Plan2!$H:$H,[2]Plan2!$A:$A,$D1303,[2]Plan2!$U:$U,1)</f>
        <v>#VALUE!</v>
      </c>
      <c r="AG1303" s="18" t="e">
        <f>SUMIFS([2]Plan2!$H:$H,[2]Plan2!$A:$A,$D1303,[2]Plan2!$U:$U,2)</f>
        <v>#VALUE!</v>
      </c>
      <c r="AH1303" s="18" t="e">
        <f>SUMIFS([2]Plan2!$H:$H,[2]Plan2!$A:$A,$D1303,[2]Plan2!$U:$U,3)</f>
        <v>#VALUE!</v>
      </c>
      <c r="AI1303" s="18" t="e">
        <f>SUMIFS([2]Plan2!$H:$H,[2]Plan2!$A:$A,$D1303,[2]Plan2!$U:$U,4)</f>
        <v>#VALUE!</v>
      </c>
      <c r="AJ1303" s="18" t="e">
        <f>SUMIFS([2]Plan2!$H:$H,[2]Plan2!$A:$A,$D1303,[2]Plan2!$U:$U,5)</f>
        <v>#VALUE!</v>
      </c>
      <c r="AK1303" s="23" t="e">
        <f t="shared" si="166"/>
        <v>#VALUE!</v>
      </c>
      <c r="AL1303" s="23" t="e">
        <f t="shared" si="162"/>
        <v>#VALUE!</v>
      </c>
      <c r="AM1303">
        <f t="shared" si="167"/>
        <v>0</v>
      </c>
    </row>
    <row r="1304" spans="1:39" ht="15.75" x14ac:dyDescent="0.25">
      <c r="A1304" s="21"/>
      <c r="B1304" s="21" t="s">
        <v>1520</v>
      </c>
      <c r="C1304" s="21">
        <v>17613629</v>
      </c>
      <c r="D1304" s="25">
        <v>194205</v>
      </c>
      <c r="E1304" s="21" t="s">
        <v>12</v>
      </c>
      <c r="F1304" s="31" t="s">
        <v>1575</v>
      </c>
      <c r="G1304" s="21" t="s">
        <v>1595</v>
      </c>
      <c r="H1304" s="21" t="s">
        <v>1596</v>
      </c>
      <c r="I1304" s="25" t="s">
        <v>77</v>
      </c>
      <c r="J1304" s="21" t="s">
        <v>67</v>
      </c>
      <c r="K1304" s="21" t="s">
        <v>416</v>
      </c>
      <c r="L1304" s="20">
        <v>45694</v>
      </c>
      <c r="M1304" s="20">
        <v>45791</v>
      </c>
      <c r="N1304" s="21" t="s">
        <v>18</v>
      </c>
      <c r="O1304" s="21">
        <v>15</v>
      </c>
      <c r="P1304" s="21">
        <v>3</v>
      </c>
      <c r="Q1304" s="21">
        <v>19</v>
      </c>
      <c r="R1304" s="15">
        <f t="shared" si="168"/>
        <v>5.333333333333333</v>
      </c>
      <c r="S1304" s="18">
        <f>IFERROR(VLOOKUP(D1304,'[1]comparativo br'!$A:$B,2,FALSE),"")</f>
        <v>0</v>
      </c>
      <c r="T1304" s="18">
        <f>IFERROR(VLOOKUP(D1304,'[1]comparativo br'!$A:$C,3,FALSE),"")</f>
        <v>0</v>
      </c>
      <c r="U1304" s="15" t="str">
        <f t="shared" si="165"/>
        <v/>
      </c>
      <c r="V1304" s="19">
        <f>IFERROR(VLOOKUP(D1304,'[1]comparativo br'!$A:$D,4,FALSE),"")</f>
        <v>37</v>
      </c>
      <c r="W1304" s="19">
        <f>IFERROR(VLOOKUP(D1304,'[1]comparativo br'!$A:$E,5,FALSE),"")</f>
        <v>118</v>
      </c>
      <c r="X1304" s="15">
        <f t="shared" si="164"/>
        <v>2.189189189189189</v>
      </c>
      <c r="Y1304" s="18" t="e">
        <f>SUMIFS([2]Plan2!$H:$H,[2]Plan2!$A:$A,$D1304,[2]Plan2!$U:$U,6)</f>
        <v>#VALUE!</v>
      </c>
      <c r="Z1304" s="18" t="e">
        <f>SUMIFS([2]Plan2!$H:$H,[2]Plan2!$A:$A,$D1304,[2]Plan2!$U:$U,7)</f>
        <v>#VALUE!</v>
      </c>
      <c r="AA1304" s="18" t="e">
        <f>SUMIFS([2]Plan2!$H:$H,[2]Plan2!$A:$A,$D1304,[2]Plan2!$U:$U,8)</f>
        <v>#VALUE!</v>
      </c>
      <c r="AB1304" s="18" t="e">
        <f>SUMIFS([2]Plan2!$H:$H,[2]Plan2!$A:$A,$D1304,[2]Plan2!$U:$U,9)</f>
        <v>#VALUE!</v>
      </c>
      <c r="AC1304" s="18" t="e">
        <f>SUMIFS([2]Plan2!$H:$H,[2]Plan2!$A:$A,$D1304,[2]Plan2!$U:$U,10)</f>
        <v>#VALUE!</v>
      </c>
      <c r="AD1304" s="18" t="e">
        <f>SUMIFS([2]Plan2!$H:$H,[2]Plan2!$A:$A,$D1304,[2]Plan2!$U:$U,11)</f>
        <v>#VALUE!</v>
      </c>
      <c r="AE1304" s="18" t="e">
        <f>SUMIFS([2]Plan2!$H:$H,[2]Plan2!$A:$A,$D1304,[2]Plan2!$U:$U,12)</f>
        <v>#VALUE!</v>
      </c>
      <c r="AF1304" s="18" t="e">
        <f>SUMIFS([2]Plan2!$H:$H,[2]Plan2!$A:$A,$D1304,[2]Plan2!$U:$U,1)</f>
        <v>#VALUE!</v>
      </c>
      <c r="AG1304" s="18" t="e">
        <f>SUMIFS([2]Plan2!$H:$H,[2]Plan2!$A:$A,$D1304,[2]Plan2!$U:$U,2)</f>
        <v>#VALUE!</v>
      </c>
      <c r="AH1304" s="18" t="e">
        <f>SUMIFS([2]Plan2!$H:$H,[2]Plan2!$A:$A,$D1304,[2]Plan2!$U:$U,3)</f>
        <v>#VALUE!</v>
      </c>
      <c r="AI1304" s="18" t="e">
        <f>SUMIFS([2]Plan2!$H:$H,[2]Plan2!$A:$A,$D1304,[2]Plan2!$U:$U,4)</f>
        <v>#VALUE!</v>
      </c>
      <c r="AJ1304" s="18" t="e">
        <f>SUMIFS([2]Plan2!$H:$H,[2]Plan2!$A:$A,$D1304,[2]Plan2!$U:$U,5)</f>
        <v>#VALUE!</v>
      </c>
      <c r="AK1304" s="23" t="e">
        <f t="shared" si="166"/>
        <v>#VALUE!</v>
      </c>
      <c r="AL1304" s="23" t="e">
        <f t="shared" si="162"/>
        <v>#VALUE!</v>
      </c>
      <c r="AM1304">
        <f t="shared" si="167"/>
        <v>0</v>
      </c>
    </row>
    <row r="1305" spans="1:39" ht="15.75" x14ac:dyDescent="0.25">
      <c r="A1305" s="21"/>
      <c r="B1305" s="21" t="s">
        <v>1520</v>
      </c>
      <c r="C1305" s="21">
        <v>17692901</v>
      </c>
      <c r="D1305" s="25">
        <v>190357</v>
      </c>
      <c r="E1305" s="21" t="s">
        <v>69</v>
      </c>
      <c r="F1305" s="31" t="s">
        <v>69</v>
      </c>
      <c r="G1305" s="21" t="s">
        <v>546</v>
      </c>
      <c r="H1305" s="21" t="s">
        <v>76</v>
      </c>
      <c r="I1305" s="25" t="s">
        <v>77</v>
      </c>
      <c r="J1305" s="21" t="s">
        <v>67</v>
      </c>
      <c r="K1305" s="21" t="s">
        <v>416</v>
      </c>
      <c r="L1305" s="20">
        <v>44397</v>
      </c>
      <c r="M1305" s="20">
        <v>44396</v>
      </c>
      <c r="N1305" s="21" t="s">
        <v>53</v>
      </c>
      <c r="O1305" s="21"/>
      <c r="P1305" s="21"/>
      <c r="Q1305" s="21"/>
      <c r="R1305" s="28"/>
      <c r="S1305" s="18" t="str">
        <f>IFERROR(VLOOKUP(D1305,'[1]comparativo br'!$A:$B,2,FALSE),"")</f>
        <v/>
      </c>
      <c r="T1305" s="18" t="str">
        <f>IFERROR(VLOOKUP(D1305,'[1]comparativo br'!$A:$C,3,FALSE),"")</f>
        <v/>
      </c>
      <c r="U1305" s="15" t="str">
        <f t="shared" si="165"/>
        <v/>
      </c>
      <c r="V1305" s="19" t="str">
        <f>IFERROR(VLOOKUP(D1305,'[1]comparativo br'!$A:$D,4,FALSE),"")</f>
        <v/>
      </c>
      <c r="W1305" s="19" t="str">
        <f>IFERROR(VLOOKUP(D1305,'[1]comparativo br'!$A:$E,5,FALSE),"")</f>
        <v/>
      </c>
      <c r="X1305" s="15" t="str">
        <f t="shared" si="164"/>
        <v/>
      </c>
      <c r="Y1305" s="18" t="e">
        <f>SUMIFS([2]Plan2!$H:$H,[2]Plan2!$A:$A,$D1305,[2]Plan2!$U:$U,6)</f>
        <v>#VALUE!</v>
      </c>
      <c r="Z1305" s="18" t="e">
        <f>SUMIFS([2]Plan2!$H:$H,[2]Plan2!$A:$A,$D1305,[2]Plan2!$U:$U,7)</f>
        <v>#VALUE!</v>
      </c>
      <c r="AA1305" s="18" t="e">
        <f>SUMIFS([2]Plan2!$H:$H,[2]Plan2!$A:$A,$D1305,[2]Plan2!$U:$U,8)</f>
        <v>#VALUE!</v>
      </c>
      <c r="AB1305" s="18" t="e">
        <f>SUMIFS([2]Plan2!$H:$H,[2]Plan2!$A:$A,$D1305,[2]Plan2!$U:$U,9)</f>
        <v>#VALUE!</v>
      </c>
      <c r="AC1305" s="18" t="e">
        <f>SUMIFS([2]Plan2!$H:$H,[2]Plan2!$A:$A,$D1305,[2]Plan2!$U:$U,10)</f>
        <v>#VALUE!</v>
      </c>
      <c r="AD1305" s="18" t="e">
        <f>SUMIFS([2]Plan2!$H:$H,[2]Plan2!$A:$A,$D1305,[2]Plan2!$U:$U,11)</f>
        <v>#VALUE!</v>
      </c>
      <c r="AE1305" s="18" t="e">
        <f>SUMIFS([2]Plan2!$H:$H,[2]Plan2!$A:$A,$D1305,[2]Plan2!$U:$U,12)</f>
        <v>#VALUE!</v>
      </c>
      <c r="AF1305" s="18" t="e">
        <f>SUMIFS([2]Plan2!$H:$H,[2]Plan2!$A:$A,$D1305,[2]Plan2!$U:$U,1)</f>
        <v>#VALUE!</v>
      </c>
      <c r="AG1305" s="18" t="e">
        <f>SUMIFS([2]Plan2!$H:$H,[2]Plan2!$A:$A,$D1305,[2]Plan2!$U:$U,2)</f>
        <v>#VALUE!</v>
      </c>
      <c r="AH1305" s="18" t="e">
        <f>SUMIFS([2]Plan2!$H:$H,[2]Plan2!$A:$A,$D1305,[2]Plan2!$U:$U,3)</f>
        <v>#VALUE!</v>
      </c>
      <c r="AI1305" s="18" t="e">
        <f>SUMIFS([2]Plan2!$H:$H,[2]Plan2!$A:$A,$D1305,[2]Plan2!$U:$U,4)</f>
        <v>#VALUE!</v>
      </c>
      <c r="AJ1305" s="18" t="e">
        <f>SUMIFS([2]Plan2!$H:$H,[2]Plan2!$A:$A,$D1305,[2]Plan2!$U:$U,5)</f>
        <v>#VALUE!</v>
      </c>
      <c r="AK1305" s="23" t="e">
        <f t="shared" si="166"/>
        <v>#VALUE!</v>
      </c>
      <c r="AL1305" s="23" t="e">
        <f t="shared" si="162"/>
        <v>#VALUE!</v>
      </c>
      <c r="AM1305">
        <f t="shared" si="167"/>
        <v>0</v>
      </c>
    </row>
    <row r="1306" spans="1:39" ht="15.75" x14ac:dyDescent="0.25">
      <c r="A1306" s="21"/>
      <c r="B1306" s="21" t="s">
        <v>1519</v>
      </c>
      <c r="C1306" s="21">
        <v>17692901</v>
      </c>
      <c r="D1306" s="25">
        <v>193834</v>
      </c>
      <c r="E1306" s="21" t="s">
        <v>69</v>
      </c>
      <c r="F1306" s="31" t="s">
        <v>69</v>
      </c>
      <c r="G1306" s="21" t="s">
        <v>546</v>
      </c>
      <c r="H1306" s="21" t="s">
        <v>304</v>
      </c>
      <c r="I1306" s="25" t="s">
        <v>20</v>
      </c>
      <c r="J1306" s="21" t="s">
        <v>67</v>
      </c>
      <c r="K1306" s="21" t="s">
        <v>416</v>
      </c>
      <c r="L1306" s="20">
        <v>44959</v>
      </c>
      <c r="M1306" s="20">
        <v>44958</v>
      </c>
      <c r="N1306" s="21" t="s">
        <v>53</v>
      </c>
      <c r="O1306" s="21"/>
      <c r="P1306" s="21"/>
      <c r="Q1306" s="21"/>
      <c r="R1306" s="28"/>
      <c r="S1306" s="18" t="str">
        <f>IFERROR(VLOOKUP(D1306,'[1]comparativo br'!$A:$B,2,FALSE),"")</f>
        <v/>
      </c>
      <c r="T1306" s="18" t="str">
        <f>IFERROR(VLOOKUP(D1306,'[1]comparativo br'!$A:$C,3,FALSE),"")</f>
        <v/>
      </c>
      <c r="U1306" s="15" t="str">
        <f t="shared" si="165"/>
        <v/>
      </c>
      <c r="V1306" s="19" t="str">
        <f>IFERROR(VLOOKUP(D1306,'[1]comparativo br'!$A:$D,4,FALSE),"")</f>
        <v/>
      </c>
      <c r="W1306" s="19" t="str">
        <f>IFERROR(VLOOKUP(D1306,'[1]comparativo br'!$A:$E,5,FALSE),"")</f>
        <v/>
      </c>
      <c r="X1306" s="15" t="str">
        <f t="shared" si="164"/>
        <v/>
      </c>
      <c r="Y1306" s="18" t="e">
        <f>SUMIFS([2]Plan2!$H:$H,[2]Plan2!$A:$A,$D1306,[2]Plan2!$U:$U,6)</f>
        <v>#VALUE!</v>
      </c>
      <c r="Z1306" s="18" t="e">
        <f>SUMIFS([2]Plan2!$H:$H,[2]Plan2!$A:$A,$D1306,[2]Plan2!$U:$U,7)</f>
        <v>#VALUE!</v>
      </c>
      <c r="AA1306" s="18" t="e">
        <f>SUMIFS([2]Plan2!$H:$H,[2]Plan2!$A:$A,$D1306,[2]Plan2!$U:$U,8)</f>
        <v>#VALUE!</v>
      </c>
      <c r="AB1306" s="18" t="e">
        <f>SUMIFS([2]Plan2!$H:$H,[2]Plan2!$A:$A,$D1306,[2]Plan2!$U:$U,9)</f>
        <v>#VALUE!</v>
      </c>
      <c r="AC1306" s="18" t="e">
        <f>SUMIFS([2]Plan2!$H:$H,[2]Plan2!$A:$A,$D1306,[2]Plan2!$U:$U,10)</f>
        <v>#VALUE!</v>
      </c>
      <c r="AD1306" s="18" t="e">
        <f>SUMIFS([2]Plan2!$H:$H,[2]Plan2!$A:$A,$D1306,[2]Plan2!$U:$U,11)</f>
        <v>#VALUE!</v>
      </c>
      <c r="AE1306" s="18" t="e">
        <f>SUMIFS([2]Plan2!$H:$H,[2]Plan2!$A:$A,$D1306,[2]Plan2!$U:$U,12)</f>
        <v>#VALUE!</v>
      </c>
      <c r="AF1306" s="18" t="e">
        <f>SUMIFS([2]Plan2!$H:$H,[2]Plan2!$A:$A,$D1306,[2]Plan2!$U:$U,1)</f>
        <v>#VALUE!</v>
      </c>
      <c r="AG1306" s="18" t="e">
        <f>SUMIFS([2]Plan2!$H:$H,[2]Plan2!$A:$A,$D1306,[2]Plan2!$U:$U,2)</f>
        <v>#VALUE!</v>
      </c>
      <c r="AH1306" s="18" t="e">
        <f>SUMIFS([2]Plan2!$H:$H,[2]Plan2!$A:$A,$D1306,[2]Plan2!$U:$U,3)</f>
        <v>#VALUE!</v>
      </c>
      <c r="AI1306" s="18" t="e">
        <f>SUMIFS([2]Plan2!$H:$H,[2]Plan2!$A:$A,$D1306,[2]Plan2!$U:$U,4)</f>
        <v>#VALUE!</v>
      </c>
      <c r="AJ1306" s="18" t="e">
        <f>SUMIFS([2]Plan2!$H:$H,[2]Plan2!$A:$A,$D1306,[2]Plan2!$U:$U,5)</f>
        <v>#VALUE!</v>
      </c>
      <c r="AK1306" s="23" t="e">
        <f t="shared" si="166"/>
        <v>#VALUE!</v>
      </c>
      <c r="AL1306" s="23" t="e">
        <f t="shared" si="162"/>
        <v>#VALUE!</v>
      </c>
      <c r="AM1306">
        <f t="shared" si="167"/>
        <v>0</v>
      </c>
    </row>
    <row r="1307" spans="1:39" ht="15.75" x14ac:dyDescent="0.25">
      <c r="A1307" s="21"/>
      <c r="B1307" s="21" t="s">
        <v>1520</v>
      </c>
      <c r="C1307" s="21">
        <v>17692901</v>
      </c>
      <c r="D1307" s="25">
        <v>191239</v>
      </c>
      <c r="E1307" s="21" t="s">
        <v>69</v>
      </c>
      <c r="F1307" s="31" t="s">
        <v>69</v>
      </c>
      <c r="G1307" s="21" t="s">
        <v>546</v>
      </c>
      <c r="H1307" s="21" t="s">
        <v>598</v>
      </c>
      <c r="I1307" s="25" t="s">
        <v>65</v>
      </c>
      <c r="J1307" s="21" t="s">
        <v>67</v>
      </c>
      <c r="K1307" s="21" t="s">
        <v>416</v>
      </c>
      <c r="L1307" s="20">
        <v>45342</v>
      </c>
      <c r="M1307" s="20">
        <v>45321</v>
      </c>
      <c r="N1307" s="21" t="s">
        <v>53</v>
      </c>
      <c r="O1307" s="21">
        <v>116</v>
      </c>
      <c r="P1307" s="21">
        <v>88</v>
      </c>
      <c r="Q1307" s="21">
        <v>0</v>
      </c>
      <c r="R1307" s="15">
        <f>(Q1307-P1307)/P1307</f>
        <v>-1</v>
      </c>
      <c r="S1307" s="18" t="str">
        <f>IFERROR(VLOOKUP(D1307,'[1]comparativo br'!$A:$B,2,FALSE),"")</f>
        <v/>
      </c>
      <c r="T1307" s="18" t="str">
        <f>IFERROR(VLOOKUP(D1307,'[1]comparativo br'!$A:$C,3,FALSE),"")</f>
        <v/>
      </c>
      <c r="U1307" s="15" t="str">
        <f t="shared" si="165"/>
        <v/>
      </c>
      <c r="V1307" s="19" t="str">
        <f>IFERROR(VLOOKUP(D1307,'[1]comparativo br'!$A:$D,4,FALSE),"")</f>
        <v/>
      </c>
      <c r="W1307" s="19" t="str">
        <f>IFERROR(VLOOKUP(D1307,'[1]comparativo br'!$A:$E,5,FALSE),"")</f>
        <v/>
      </c>
      <c r="X1307" s="15" t="str">
        <f t="shared" si="164"/>
        <v/>
      </c>
      <c r="Y1307" s="18" t="e">
        <f>SUMIFS([2]Plan2!$H:$H,[2]Plan2!$A:$A,$D1307,[2]Plan2!$U:$U,6)</f>
        <v>#VALUE!</v>
      </c>
      <c r="Z1307" s="18" t="e">
        <f>SUMIFS([2]Plan2!$H:$H,[2]Plan2!$A:$A,$D1307,[2]Plan2!$U:$U,7)</f>
        <v>#VALUE!</v>
      </c>
      <c r="AA1307" s="18" t="e">
        <f>SUMIFS([2]Plan2!$H:$H,[2]Plan2!$A:$A,$D1307,[2]Plan2!$U:$U,8)</f>
        <v>#VALUE!</v>
      </c>
      <c r="AB1307" s="18" t="e">
        <f>SUMIFS([2]Plan2!$H:$H,[2]Plan2!$A:$A,$D1307,[2]Plan2!$U:$U,9)</f>
        <v>#VALUE!</v>
      </c>
      <c r="AC1307" s="18" t="e">
        <f>SUMIFS([2]Plan2!$H:$H,[2]Plan2!$A:$A,$D1307,[2]Plan2!$U:$U,10)</f>
        <v>#VALUE!</v>
      </c>
      <c r="AD1307" s="18" t="e">
        <f>SUMIFS([2]Plan2!$H:$H,[2]Plan2!$A:$A,$D1307,[2]Plan2!$U:$U,11)</f>
        <v>#VALUE!</v>
      </c>
      <c r="AE1307" s="18" t="e">
        <f>SUMIFS([2]Plan2!$H:$H,[2]Plan2!$A:$A,$D1307,[2]Plan2!$U:$U,12)</f>
        <v>#VALUE!</v>
      </c>
      <c r="AF1307" s="18" t="e">
        <f>SUMIFS([2]Plan2!$H:$H,[2]Plan2!$A:$A,$D1307,[2]Plan2!$U:$U,1)</f>
        <v>#VALUE!</v>
      </c>
      <c r="AG1307" s="18" t="e">
        <f>SUMIFS([2]Plan2!$H:$H,[2]Plan2!$A:$A,$D1307,[2]Plan2!$U:$U,2)</f>
        <v>#VALUE!</v>
      </c>
      <c r="AH1307" s="18" t="e">
        <f>SUMIFS([2]Plan2!$H:$H,[2]Plan2!$A:$A,$D1307,[2]Plan2!$U:$U,3)</f>
        <v>#VALUE!</v>
      </c>
      <c r="AI1307" s="18" t="e">
        <f>SUMIFS([2]Plan2!$H:$H,[2]Plan2!$A:$A,$D1307,[2]Plan2!$U:$U,4)</f>
        <v>#VALUE!</v>
      </c>
      <c r="AJ1307" s="18" t="e">
        <f>SUMIFS([2]Plan2!$H:$H,[2]Plan2!$A:$A,$D1307,[2]Plan2!$U:$U,5)</f>
        <v>#VALUE!</v>
      </c>
      <c r="AK1307" s="23" t="e">
        <f t="shared" si="166"/>
        <v>#VALUE!</v>
      </c>
      <c r="AL1307" s="23" t="e">
        <f t="shared" si="162"/>
        <v>#VALUE!</v>
      </c>
      <c r="AM1307">
        <f t="shared" si="167"/>
        <v>0</v>
      </c>
    </row>
    <row r="1308" spans="1:39" ht="15.75" x14ac:dyDescent="0.25">
      <c r="A1308" s="21"/>
      <c r="B1308" s="21" t="s">
        <v>1520</v>
      </c>
      <c r="C1308" s="21">
        <v>17692901</v>
      </c>
      <c r="D1308" s="25">
        <v>750007</v>
      </c>
      <c r="E1308" s="21" t="s">
        <v>69</v>
      </c>
      <c r="F1308" s="31" t="s">
        <v>69</v>
      </c>
      <c r="G1308" s="21" t="s">
        <v>546</v>
      </c>
      <c r="H1308" s="21" t="s">
        <v>1024</v>
      </c>
      <c r="I1308" s="25" t="s">
        <v>45</v>
      </c>
      <c r="J1308" s="21" t="s">
        <v>67</v>
      </c>
      <c r="K1308" s="21" t="s">
        <v>416</v>
      </c>
      <c r="L1308" s="20">
        <v>45763</v>
      </c>
      <c r="M1308" s="20">
        <v>45734</v>
      </c>
      <c r="N1308" s="21" t="s">
        <v>22</v>
      </c>
      <c r="O1308" s="21">
        <v>100</v>
      </c>
      <c r="P1308" s="21">
        <v>41</v>
      </c>
      <c r="Q1308" s="21">
        <v>43</v>
      </c>
      <c r="R1308" s="15">
        <f>(Q1308-P1308)/P1308</f>
        <v>4.878048780487805E-2</v>
      </c>
      <c r="S1308" s="18">
        <f>IFERROR(VLOOKUP(D1308,'[1]comparativo br'!$A:$B,2,FALSE),"")</f>
        <v>206.9</v>
      </c>
      <c r="T1308" s="18">
        <f>IFERROR(VLOOKUP(D1308,'[1]comparativo br'!$A:$C,3,FALSE),"")</f>
        <v>0</v>
      </c>
      <c r="U1308" s="15">
        <f t="shared" si="165"/>
        <v>-1</v>
      </c>
      <c r="V1308" s="19">
        <f>IFERROR(VLOOKUP(D1308,'[1]comparativo br'!$A:$D,4,FALSE),"")</f>
        <v>0</v>
      </c>
      <c r="W1308" s="19">
        <f>IFERROR(VLOOKUP(D1308,'[1]comparativo br'!$A:$E,5,FALSE),"")</f>
        <v>16</v>
      </c>
      <c r="X1308" s="15" t="str">
        <f t="shared" si="164"/>
        <v/>
      </c>
      <c r="Y1308" s="18" t="e">
        <f>SUMIFS([2]Plan2!$H:$H,[2]Plan2!$A:$A,$D1308,[2]Plan2!$U:$U,6)</f>
        <v>#VALUE!</v>
      </c>
      <c r="Z1308" s="18" t="e">
        <f>SUMIFS([2]Plan2!$H:$H,[2]Plan2!$A:$A,$D1308,[2]Plan2!$U:$U,7)</f>
        <v>#VALUE!</v>
      </c>
      <c r="AA1308" s="18" t="e">
        <f>SUMIFS([2]Plan2!$H:$H,[2]Plan2!$A:$A,$D1308,[2]Plan2!$U:$U,8)</f>
        <v>#VALUE!</v>
      </c>
      <c r="AB1308" s="18" t="e">
        <f>SUMIFS([2]Plan2!$H:$H,[2]Plan2!$A:$A,$D1308,[2]Plan2!$U:$U,9)</f>
        <v>#VALUE!</v>
      </c>
      <c r="AC1308" s="18" t="e">
        <f>SUMIFS([2]Plan2!$H:$H,[2]Plan2!$A:$A,$D1308,[2]Plan2!$U:$U,10)</f>
        <v>#VALUE!</v>
      </c>
      <c r="AD1308" s="18" t="e">
        <f>SUMIFS([2]Plan2!$H:$H,[2]Plan2!$A:$A,$D1308,[2]Plan2!$U:$U,11)</f>
        <v>#VALUE!</v>
      </c>
      <c r="AE1308" s="18" t="e">
        <f>SUMIFS([2]Plan2!$H:$H,[2]Plan2!$A:$A,$D1308,[2]Plan2!$U:$U,12)</f>
        <v>#VALUE!</v>
      </c>
      <c r="AF1308" s="18" t="e">
        <f>SUMIFS([2]Plan2!$H:$H,[2]Plan2!$A:$A,$D1308,[2]Plan2!$U:$U,1)</f>
        <v>#VALUE!</v>
      </c>
      <c r="AG1308" s="18" t="e">
        <f>SUMIFS([2]Plan2!$H:$H,[2]Plan2!$A:$A,$D1308,[2]Plan2!$U:$U,2)</f>
        <v>#VALUE!</v>
      </c>
      <c r="AH1308" s="18" t="e">
        <f>SUMIFS([2]Plan2!$H:$H,[2]Plan2!$A:$A,$D1308,[2]Plan2!$U:$U,3)</f>
        <v>#VALUE!</v>
      </c>
      <c r="AI1308" s="18" t="e">
        <f>SUMIFS([2]Plan2!$H:$H,[2]Plan2!$A:$A,$D1308,[2]Plan2!$U:$U,4)</f>
        <v>#VALUE!</v>
      </c>
      <c r="AJ1308" s="18" t="e">
        <f>SUMIFS([2]Plan2!$H:$H,[2]Plan2!$A:$A,$D1308,[2]Plan2!$U:$U,5)</f>
        <v>#VALUE!</v>
      </c>
      <c r="AK1308" s="23" t="e">
        <f t="shared" si="166"/>
        <v>#VALUE!</v>
      </c>
      <c r="AL1308" s="23" t="e">
        <f t="shared" si="162"/>
        <v>#VALUE!</v>
      </c>
      <c r="AM1308">
        <f t="shared" si="167"/>
        <v>0</v>
      </c>
    </row>
    <row r="1309" spans="1:39" ht="15.75" x14ac:dyDescent="0.25">
      <c r="A1309" s="21"/>
      <c r="B1309" s="21" t="s">
        <v>1520</v>
      </c>
      <c r="C1309" s="21">
        <v>17692901</v>
      </c>
      <c r="D1309" s="25">
        <v>191365</v>
      </c>
      <c r="E1309" s="21" t="s">
        <v>69</v>
      </c>
      <c r="F1309" s="31" t="s">
        <v>69</v>
      </c>
      <c r="G1309" s="21" t="s">
        <v>546</v>
      </c>
      <c r="H1309" s="21" t="s">
        <v>611</v>
      </c>
      <c r="I1309" s="25" t="s">
        <v>77</v>
      </c>
      <c r="J1309" s="21" t="s">
        <v>67</v>
      </c>
      <c r="K1309" s="21" t="s">
        <v>416</v>
      </c>
      <c r="L1309" s="20">
        <v>45797</v>
      </c>
      <c r="M1309" s="20">
        <v>45762</v>
      </c>
      <c r="N1309" s="21" t="s">
        <v>18</v>
      </c>
      <c r="O1309" s="21">
        <v>135</v>
      </c>
      <c r="P1309" s="21">
        <v>53</v>
      </c>
      <c r="Q1309" s="21">
        <v>95</v>
      </c>
      <c r="R1309" s="15">
        <f>(Q1309-P1309)/P1309</f>
        <v>0.79245283018867929</v>
      </c>
      <c r="S1309" s="18">
        <f>IFERROR(VLOOKUP(D1309,'[1]comparativo br'!$A:$B,2,FALSE),"")</f>
        <v>14221.97</v>
      </c>
      <c r="T1309" s="18">
        <f>IFERROR(VLOOKUP(D1309,'[1]comparativo br'!$A:$C,3,FALSE),"")</f>
        <v>0</v>
      </c>
      <c r="U1309" s="15">
        <f t="shared" si="165"/>
        <v>-1</v>
      </c>
      <c r="V1309" s="19">
        <f>IFERROR(VLOOKUP(D1309,'[1]comparativo br'!$A:$D,4,FALSE),"")</f>
        <v>229</v>
      </c>
      <c r="W1309" s="19">
        <f>IFERROR(VLOOKUP(D1309,'[1]comparativo br'!$A:$E,5,FALSE),"")</f>
        <v>0</v>
      </c>
      <c r="X1309" s="15">
        <f t="shared" si="164"/>
        <v>-1</v>
      </c>
      <c r="Y1309" s="18" t="e">
        <f>SUMIFS([2]Plan2!$H:$H,[2]Plan2!$A:$A,$D1309,[2]Plan2!$U:$U,6)</f>
        <v>#VALUE!</v>
      </c>
      <c r="Z1309" s="18" t="e">
        <f>SUMIFS([2]Plan2!$H:$H,[2]Plan2!$A:$A,$D1309,[2]Plan2!$U:$U,7)</f>
        <v>#VALUE!</v>
      </c>
      <c r="AA1309" s="18" t="e">
        <f>SUMIFS([2]Plan2!$H:$H,[2]Plan2!$A:$A,$D1309,[2]Plan2!$U:$U,8)</f>
        <v>#VALUE!</v>
      </c>
      <c r="AB1309" s="18" t="e">
        <f>SUMIFS([2]Plan2!$H:$H,[2]Plan2!$A:$A,$D1309,[2]Plan2!$U:$U,9)</f>
        <v>#VALUE!</v>
      </c>
      <c r="AC1309" s="18" t="e">
        <f>SUMIFS([2]Plan2!$H:$H,[2]Plan2!$A:$A,$D1309,[2]Plan2!$U:$U,10)</f>
        <v>#VALUE!</v>
      </c>
      <c r="AD1309" s="18" t="e">
        <f>SUMIFS([2]Plan2!$H:$H,[2]Plan2!$A:$A,$D1309,[2]Plan2!$U:$U,11)</f>
        <v>#VALUE!</v>
      </c>
      <c r="AE1309" s="18" t="e">
        <f>SUMIFS([2]Plan2!$H:$H,[2]Plan2!$A:$A,$D1309,[2]Plan2!$U:$U,12)</f>
        <v>#VALUE!</v>
      </c>
      <c r="AF1309" s="18" t="e">
        <f>SUMIFS([2]Plan2!$H:$H,[2]Plan2!$A:$A,$D1309,[2]Plan2!$U:$U,1)</f>
        <v>#VALUE!</v>
      </c>
      <c r="AG1309" s="18" t="e">
        <f>SUMIFS([2]Plan2!$H:$H,[2]Plan2!$A:$A,$D1309,[2]Plan2!$U:$U,2)</f>
        <v>#VALUE!</v>
      </c>
      <c r="AH1309" s="18" t="e">
        <f>SUMIFS([2]Plan2!$H:$H,[2]Plan2!$A:$A,$D1309,[2]Plan2!$U:$U,3)</f>
        <v>#VALUE!</v>
      </c>
      <c r="AI1309" s="18" t="e">
        <f>SUMIFS([2]Plan2!$H:$H,[2]Plan2!$A:$A,$D1309,[2]Plan2!$U:$U,4)</f>
        <v>#VALUE!</v>
      </c>
      <c r="AJ1309" s="18" t="e">
        <f>SUMIFS([2]Plan2!$H:$H,[2]Plan2!$A:$A,$D1309,[2]Plan2!$U:$U,5)</f>
        <v>#VALUE!</v>
      </c>
      <c r="AK1309" s="23" t="e">
        <f t="shared" si="166"/>
        <v>#VALUE!</v>
      </c>
      <c r="AL1309" s="23" t="e">
        <f t="shared" si="162"/>
        <v>#VALUE!</v>
      </c>
      <c r="AM1309">
        <f t="shared" si="167"/>
        <v>0</v>
      </c>
    </row>
    <row r="1310" spans="1:39" ht="15.75" x14ac:dyDescent="0.25">
      <c r="A1310" s="21"/>
      <c r="B1310" s="21" t="s">
        <v>1520</v>
      </c>
      <c r="C1310" s="21">
        <v>17692901</v>
      </c>
      <c r="D1310" s="25">
        <v>191816</v>
      </c>
      <c r="E1310" s="21" t="s">
        <v>69</v>
      </c>
      <c r="F1310" s="31" t="s">
        <v>69</v>
      </c>
      <c r="G1310" s="21" t="s">
        <v>546</v>
      </c>
      <c r="H1310" s="21" t="s">
        <v>655</v>
      </c>
      <c r="I1310" s="25" t="s">
        <v>55</v>
      </c>
      <c r="J1310" s="21" t="s">
        <v>67</v>
      </c>
      <c r="K1310" s="21" t="s">
        <v>416</v>
      </c>
      <c r="L1310" s="20">
        <v>45797</v>
      </c>
      <c r="M1310" s="20">
        <v>45784</v>
      </c>
      <c r="N1310" s="21" t="s">
        <v>18</v>
      </c>
      <c r="O1310" s="21">
        <v>53</v>
      </c>
      <c r="P1310" s="21">
        <v>32</v>
      </c>
      <c r="Q1310" s="21">
        <v>15</v>
      </c>
      <c r="R1310" s="15">
        <f>(Q1310-P1310)/P1310</f>
        <v>-0.53125</v>
      </c>
      <c r="S1310" s="18">
        <f>IFERROR(VLOOKUP(D1310,'[1]comparativo br'!$A:$B,2,FALSE),"")</f>
        <v>5709.55</v>
      </c>
      <c r="T1310" s="18">
        <f>IFERROR(VLOOKUP(D1310,'[1]comparativo br'!$A:$C,3,FALSE),"")</f>
        <v>0</v>
      </c>
      <c r="U1310" s="15">
        <f t="shared" si="165"/>
        <v>-1</v>
      </c>
      <c r="V1310" s="19">
        <f>IFERROR(VLOOKUP(D1310,'[1]comparativo br'!$A:$D,4,FALSE),"")</f>
        <v>60</v>
      </c>
      <c r="W1310" s="19">
        <f>IFERROR(VLOOKUP(D1310,'[1]comparativo br'!$A:$E,5,FALSE),"")</f>
        <v>0</v>
      </c>
      <c r="X1310" s="15">
        <f t="shared" si="164"/>
        <v>-1</v>
      </c>
      <c r="Y1310" s="18" t="e">
        <f>SUMIFS([2]Plan2!$H:$H,[2]Plan2!$A:$A,$D1310,[2]Plan2!$U:$U,6)</f>
        <v>#VALUE!</v>
      </c>
      <c r="Z1310" s="18" t="e">
        <f>SUMIFS([2]Plan2!$H:$H,[2]Plan2!$A:$A,$D1310,[2]Plan2!$U:$U,7)</f>
        <v>#VALUE!</v>
      </c>
      <c r="AA1310" s="18" t="e">
        <f>SUMIFS([2]Plan2!$H:$H,[2]Plan2!$A:$A,$D1310,[2]Plan2!$U:$U,8)</f>
        <v>#VALUE!</v>
      </c>
      <c r="AB1310" s="18" t="e">
        <f>SUMIFS([2]Plan2!$H:$H,[2]Plan2!$A:$A,$D1310,[2]Plan2!$U:$U,9)</f>
        <v>#VALUE!</v>
      </c>
      <c r="AC1310" s="18" t="e">
        <f>SUMIFS([2]Plan2!$H:$H,[2]Plan2!$A:$A,$D1310,[2]Plan2!$U:$U,10)</f>
        <v>#VALUE!</v>
      </c>
      <c r="AD1310" s="18" t="e">
        <f>SUMIFS([2]Plan2!$H:$H,[2]Plan2!$A:$A,$D1310,[2]Plan2!$U:$U,11)</f>
        <v>#VALUE!</v>
      </c>
      <c r="AE1310" s="18" t="e">
        <f>SUMIFS([2]Plan2!$H:$H,[2]Plan2!$A:$A,$D1310,[2]Plan2!$U:$U,12)</f>
        <v>#VALUE!</v>
      </c>
      <c r="AF1310" s="18" t="e">
        <f>SUMIFS([2]Plan2!$H:$H,[2]Plan2!$A:$A,$D1310,[2]Plan2!$U:$U,1)</f>
        <v>#VALUE!</v>
      </c>
      <c r="AG1310" s="18" t="e">
        <f>SUMIFS([2]Plan2!$H:$H,[2]Plan2!$A:$A,$D1310,[2]Plan2!$U:$U,2)</f>
        <v>#VALUE!</v>
      </c>
      <c r="AH1310" s="18" t="e">
        <f>SUMIFS([2]Plan2!$H:$H,[2]Plan2!$A:$A,$D1310,[2]Plan2!$U:$U,3)</f>
        <v>#VALUE!</v>
      </c>
      <c r="AI1310" s="18" t="e">
        <f>SUMIFS([2]Plan2!$H:$H,[2]Plan2!$A:$A,$D1310,[2]Plan2!$U:$U,4)</f>
        <v>#VALUE!</v>
      </c>
      <c r="AJ1310" s="18" t="e">
        <f>SUMIFS([2]Plan2!$H:$H,[2]Plan2!$A:$A,$D1310,[2]Plan2!$U:$U,5)</f>
        <v>#VALUE!</v>
      </c>
      <c r="AK1310" s="23" t="e">
        <f t="shared" si="166"/>
        <v>#VALUE!</v>
      </c>
      <c r="AL1310" s="23" t="e">
        <f t="shared" si="162"/>
        <v>#VALUE!</v>
      </c>
      <c r="AM1310">
        <f t="shared" si="167"/>
        <v>0</v>
      </c>
    </row>
    <row r="1311" spans="1:39" ht="15.75" x14ac:dyDescent="0.25">
      <c r="A1311" s="21"/>
      <c r="B1311" s="21" t="s">
        <v>1520</v>
      </c>
      <c r="C1311" s="21">
        <v>17692901</v>
      </c>
      <c r="D1311" s="25">
        <v>191589</v>
      </c>
      <c r="E1311" s="21" t="s">
        <v>69</v>
      </c>
      <c r="F1311" s="31" t="s">
        <v>69</v>
      </c>
      <c r="G1311" s="21" t="s">
        <v>546</v>
      </c>
      <c r="H1311" s="21" t="s">
        <v>635</v>
      </c>
      <c r="I1311" s="25" t="s">
        <v>65</v>
      </c>
      <c r="J1311" s="21" t="s">
        <v>67</v>
      </c>
      <c r="K1311" s="21" t="s">
        <v>416</v>
      </c>
      <c r="L1311" s="20">
        <v>45736</v>
      </c>
      <c r="M1311" s="20">
        <v>45785</v>
      </c>
      <c r="N1311" s="21" t="s">
        <v>18</v>
      </c>
      <c r="O1311" s="21">
        <v>140</v>
      </c>
      <c r="P1311" s="21">
        <v>104</v>
      </c>
      <c r="Q1311" s="21">
        <v>72</v>
      </c>
      <c r="R1311" s="15">
        <f>(Q1311-P1311)/P1311</f>
        <v>-0.30769230769230771</v>
      </c>
      <c r="S1311" s="18">
        <f>IFERROR(VLOOKUP(D1311,'[1]comparativo br'!$A:$B,2,FALSE),"")</f>
        <v>5398.12</v>
      </c>
      <c r="T1311" s="18">
        <f>IFERROR(VLOOKUP(D1311,'[1]comparativo br'!$A:$C,3,FALSE),"")</f>
        <v>0</v>
      </c>
      <c r="U1311" s="15">
        <f t="shared" si="165"/>
        <v>-1</v>
      </c>
      <c r="V1311" s="19">
        <f>IFERROR(VLOOKUP(D1311,'[1]comparativo br'!$A:$D,4,FALSE),"")</f>
        <v>75</v>
      </c>
      <c r="W1311" s="19">
        <f>IFERROR(VLOOKUP(D1311,'[1]comparativo br'!$A:$E,5,FALSE),"")</f>
        <v>0</v>
      </c>
      <c r="X1311" s="15">
        <f t="shared" si="164"/>
        <v>-1</v>
      </c>
      <c r="Y1311" s="18" t="e">
        <f>SUMIFS([2]Plan2!$H:$H,[2]Plan2!$A:$A,$D1311,[2]Plan2!$U:$U,6)</f>
        <v>#VALUE!</v>
      </c>
      <c r="Z1311" s="18" t="e">
        <f>SUMIFS([2]Plan2!$H:$H,[2]Plan2!$A:$A,$D1311,[2]Plan2!$U:$U,7)</f>
        <v>#VALUE!</v>
      </c>
      <c r="AA1311" s="18" t="e">
        <f>SUMIFS([2]Plan2!$H:$H,[2]Plan2!$A:$A,$D1311,[2]Plan2!$U:$U,8)</f>
        <v>#VALUE!</v>
      </c>
      <c r="AB1311" s="18" t="e">
        <f>SUMIFS([2]Plan2!$H:$H,[2]Plan2!$A:$A,$D1311,[2]Plan2!$U:$U,9)</f>
        <v>#VALUE!</v>
      </c>
      <c r="AC1311" s="18" t="e">
        <f>SUMIFS([2]Plan2!$H:$H,[2]Plan2!$A:$A,$D1311,[2]Plan2!$U:$U,10)</f>
        <v>#VALUE!</v>
      </c>
      <c r="AD1311" s="18" t="e">
        <f>SUMIFS([2]Plan2!$H:$H,[2]Plan2!$A:$A,$D1311,[2]Plan2!$U:$U,11)</f>
        <v>#VALUE!</v>
      </c>
      <c r="AE1311" s="18" t="e">
        <f>SUMIFS([2]Plan2!$H:$H,[2]Plan2!$A:$A,$D1311,[2]Plan2!$U:$U,12)</f>
        <v>#VALUE!</v>
      </c>
      <c r="AF1311" s="18" t="e">
        <f>SUMIFS([2]Plan2!$H:$H,[2]Plan2!$A:$A,$D1311,[2]Plan2!$U:$U,1)</f>
        <v>#VALUE!</v>
      </c>
      <c r="AG1311" s="18" t="e">
        <f>SUMIFS([2]Plan2!$H:$H,[2]Plan2!$A:$A,$D1311,[2]Plan2!$U:$U,2)</f>
        <v>#VALUE!</v>
      </c>
      <c r="AH1311" s="18" t="e">
        <f>SUMIFS([2]Plan2!$H:$H,[2]Plan2!$A:$A,$D1311,[2]Plan2!$U:$U,3)</f>
        <v>#VALUE!</v>
      </c>
      <c r="AI1311" s="18" t="e">
        <f>SUMIFS([2]Plan2!$H:$H,[2]Plan2!$A:$A,$D1311,[2]Plan2!$U:$U,4)</f>
        <v>#VALUE!</v>
      </c>
      <c r="AJ1311" s="18" t="e">
        <f>SUMIFS([2]Plan2!$H:$H,[2]Plan2!$A:$A,$D1311,[2]Plan2!$U:$U,5)</f>
        <v>#VALUE!</v>
      </c>
      <c r="AK1311" s="23" t="e">
        <f t="shared" si="166"/>
        <v>#VALUE!</v>
      </c>
      <c r="AL1311" s="23" t="e">
        <f t="shared" si="162"/>
        <v>#VALUE!</v>
      </c>
      <c r="AM1311">
        <f t="shared" si="167"/>
        <v>0</v>
      </c>
    </row>
    <row r="1312" spans="1:39" ht="15.75" x14ac:dyDescent="0.25">
      <c r="A1312" s="21"/>
      <c r="B1312" s="21" t="s">
        <v>1520</v>
      </c>
      <c r="C1312" s="21">
        <v>17698002</v>
      </c>
      <c r="D1312" s="25" t="s">
        <v>2132</v>
      </c>
      <c r="E1312" s="21" t="s">
        <v>1575</v>
      </c>
      <c r="F1312" s="31" t="s">
        <v>1575</v>
      </c>
      <c r="G1312" s="21" t="s">
        <v>2133</v>
      </c>
      <c r="H1312" s="21" t="s">
        <v>554</v>
      </c>
      <c r="I1312" s="25" t="s">
        <v>15</v>
      </c>
      <c r="J1312" s="21" t="s">
        <v>21</v>
      </c>
      <c r="K1312" s="21"/>
      <c r="L1312" s="20">
        <v>45659</v>
      </c>
      <c r="M1312" s="20"/>
      <c r="N1312" s="21" t="s">
        <v>22</v>
      </c>
      <c r="O1312" s="21"/>
      <c r="P1312" s="21"/>
      <c r="Q1312" s="21"/>
      <c r="R1312" s="28"/>
      <c r="S1312" s="18" t="str">
        <f>IFERROR(VLOOKUP(D1312,'[1]comparativo br'!$A:$B,2,FALSE),"")</f>
        <v/>
      </c>
      <c r="T1312" s="18" t="str">
        <f>IFERROR(VLOOKUP(D1312,'[1]comparativo br'!$A:$C,3,FALSE),"")</f>
        <v/>
      </c>
      <c r="U1312" s="15" t="str">
        <f t="shared" si="165"/>
        <v/>
      </c>
      <c r="V1312" s="19" t="str">
        <f>IFERROR(VLOOKUP(D1312,'[1]comparativo br'!$A:$D,4,FALSE),"")</f>
        <v/>
      </c>
      <c r="W1312" s="19" t="str">
        <f>IFERROR(VLOOKUP(D1312,'[1]comparativo br'!$A:$E,5,FALSE),"")</f>
        <v/>
      </c>
      <c r="X1312" s="15" t="str">
        <f t="shared" si="164"/>
        <v/>
      </c>
      <c r="Y1312" s="18" t="e">
        <f>SUMIFS([2]Plan2!$H:$H,[2]Plan2!$A:$A,$D1312,[2]Plan2!$U:$U,6)</f>
        <v>#VALUE!</v>
      </c>
      <c r="Z1312" s="18" t="e">
        <f>SUMIFS([2]Plan2!$H:$H,[2]Plan2!$A:$A,$D1312,[2]Plan2!$U:$U,7)</f>
        <v>#VALUE!</v>
      </c>
      <c r="AA1312" s="18" t="e">
        <f>SUMIFS([2]Plan2!$H:$H,[2]Plan2!$A:$A,$D1312,[2]Plan2!$U:$U,8)</f>
        <v>#VALUE!</v>
      </c>
      <c r="AB1312" s="18" t="e">
        <f>SUMIFS([2]Plan2!$H:$H,[2]Plan2!$A:$A,$D1312,[2]Plan2!$U:$U,9)</f>
        <v>#VALUE!</v>
      </c>
      <c r="AC1312" s="18" t="e">
        <f>SUMIFS([2]Plan2!$H:$H,[2]Plan2!$A:$A,$D1312,[2]Plan2!$U:$U,10)</f>
        <v>#VALUE!</v>
      </c>
      <c r="AD1312" s="18" t="e">
        <f>SUMIFS([2]Plan2!$H:$H,[2]Plan2!$A:$A,$D1312,[2]Plan2!$U:$U,11)</f>
        <v>#VALUE!</v>
      </c>
      <c r="AE1312" s="18" t="e">
        <f>SUMIFS([2]Plan2!$H:$H,[2]Plan2!$A:$A,$D1312,[2]Plan2!$U:$U,12)</f>
        <v>#VALUE!</v>
      </c>
      <c r="AF1312" s="18" t="e">
        <f>SUMIFS([2]Plan2!$H:$H,[2]Plan2!$A:$A,$D1312,[2]Plan2!$U:$U,1)</f>
        <v>#VALUE!</v>
      </c>
      <c r="AG1312" s="18" t="e">
        <f>SUMIFS([2]Plan2!$H:$H,[2]Plan2!$A:$A,$D1312,[2]Plan2!$U:$U,2)</f>
        <v>#VALUE!</v>
      </c>
      <c r="AH1312" s="18" t="e">
        <f>SUMIFS([2]Plan2!$H:$H,[2]Plan2!$A:$A,$D1312,[2]Plan2!$U:$U,3)</f>
        <v>#VALUE!</v>
      </c>
      <c r="AI1312" s="18" t="e">
        <f>SUMIFS([2]Plan2!$H:$H,[2]Plan2!$A:$A,$D1312,[2]Plan2!$U:$U,4)</f>
        <v>#VALUE!</v>
      </c>
      <c r="AJ1312" s="18" t="e">
        <f>SUMIFS([2]Plan2!$H:$H,[2]Plan2!$A:$A,$D1312,[2]Plan2!$U:$U,5)</f>
        <v>#VALUE!</v>
      </c>
      <c r="AK1312" s="23" t="e">
        <f t="shared" si="166"/>
        <v>#VALUE!</v>
      </c>
      <c r="AL1312" s="23" t="e">
        <f t="shared" si="162"/>
        <v>#VALUE!</v>
      </c>
      <c r="AM1312">
        <f t="shared" si="167"/>
        <v>0</v>
      </c>
    </row>
    <row r="1313" spans="1:39" ht="15.75" x14ac:dyDescent="0.25">
      <c r="A1313" s="21"/>
      <c r="B1313" s="21" t="s">
        <v>1520</v>
      </c>
      <c r="C1313" s="21">
        <v>17701516</v>
      </c>
      <c r="D1313" s="25">
        <v>190481</v>
      </c>
      <c r="E1313" s="21" t="s">
        <v>1180</v>
      </c>
      <c r="F1313" s="31" t="s">
        <v>1180</v>
      </c>
      <c r="G1313" s="21" t="s">
        <v>1274</v>
      </c>
      <c r="H1313" s="21" t="s">
        <v>454</v>
      </c>
      <c r="I1313" s="25" t="s">
        <v>79</v>
      </c>
      <c r="J1313" s="21" t="s">
        <v>88</v>
      </c>
      <c r="K1313" s="21" t="s">
        <v>89</v>
      </c>
      <c r="L1313" s="20">
        <v>45708</v>
      </c>
      <c r="M1313" s="20">
        <v>45649</v>
      </c>
      <c r="N1313" s="21" t="s">
        <v>22</v>
      </c>
      <c r="O1313" s="21">
        <v>67</v>
      </c>
      <c r="P1313" s="21">
        <v>41</v>
      </c>
      <c r="Q1313" s="21">
        <v>70</v>
      </c>
      <c r="R1313" s="15">
        <f>(Q1313-P1313)/P1313</f>
        <v>0.70731707317073167</v>
      </c>
      <c r="S1313" s="18">
        <f>IFERROR(VLOOKUP(D1313,'[1]comparativo br'!$A:$B,2,FALSE),"")</f>
        <v>10692</v>
      </c>
      <c r="T1313" s="18">
        <f>IFERROR(VLOOKUP(D1313,'[1]comparativo br'!$A:$C,3,FALSE),"")</f>
        <v>0</v>
      </c>
      <c r="U1313" s="15">
        <f t="shared" si="165"/>
        <v>-1</v>
      </c>
      <c r="V1313" s="19">
        <f>IFERROR(VLOOKUP(D1313,'[1]comparativo br'!$A:$D,4,FALSE),"")</f>
        <v>54</v>
      </c>
      <c r="W1313" s="19">
        <f>IFERROR(VLOOKUP(D1313,'[1]comparativo br'!$A:$E,5,FALSE),"")</f>
        <v>1</v>
      </c>
      <c r="X1313" s="15">
        <f t="shared" si="164"/>
        <v>-0.98148148148148151</v>
      </c>
      <c r="Y1313" s="18" t="e">
        <f>SUMIFS([2]Plan2!$H:$H,[2]Plan2!$A:$A,$D1313,[2]Plan2!$U:$U,6)</f>
        <v>#VALUE!</v>
      </c>
      <c r="Z1313" s="18" t="e">
        <f>SUMIFS([2]Plan2!$H:$H,[2]Plan2!$A:$A,$D1313,[2]Plan2!$U:$U,7)</f>
        <v>#VALUE!</v>
      </c>
      <c r="AA1313" s="18" t="e">
        <f>SUMIFS([2]Plan2!$H:$H,[2]Plan2!$A:$A,$D1313,[2]Plan2!$U:$U,8)</f>
        <v>#VALUE!</v>
      </c>
      <c r="AB1313" s="18" t="e">
        <f>SUMIFS([2]Plan2!$H:$H,[2]Plan2!$A:$A,$D1313,[2]Plan2!$U:$U,9)</f>
        <v>#VALUE!</v>
      </c>
      <c r="AC1313" s="18" t="e">
        <f>SUMIFS([2]Plan2!$H:$H,[2]Plan2!$A:$A,$D1313,[2]Plan2!$U:$U,10)</f>
        <v>#VALUE!</v>
      </c>
      <c r="AD1313" s="18" t="e">
        <f>SUMIFS([2]Plan2!$H:$H,[2]Plan2!$A:$A,$D1313,[2]Plan2!$U:$U,11)</f>
        <v>#VALUE!</v>
      </c>
      <c r="AE1313" s="18" t="e">
        <f>SUMIFS([2]Plan2!$H:$H,[2]Plan2!$A:$A,$D1313,[2]Plan2!$U:$U,12)</f>
        <v>#VALUE!</v>
      </c>
      <c r="AF1313" s="18" t="e">
        <f>SUMIFS([2]Plan2!$H:$H,[2]Plan2!$A:$A,$D1313,[2]Plan2!$U:$U,1)</f>
        <v>#VALUE!</v>
      </c>
      <c r="AG1313" s="18" t="e">
        <f>SUMIFS([2]Plan2!$H:$H,[2]Plan2!$A:$A,$D1313,[2]Plan2!$U:$U,2)</f>
        <v>#VALUE!</v>
      </c>
      <c r="AH1313" s="18" t="e">
        <f>SUMIFS([2]Plan2!$H:$H,[2]Plan2!$A:$A,$D1313,[2]Plan2!$U:$U,3)</f>
        <v>#VALUE!</v>
      </c>
      <c r="AI1313" s="18" t="e">
        <f>SUMIFS([2]Plan2!$H:$H,[2]Plan2!$A:$A,$D1313,[2]Plan2!$U:$U,4)</f>
        <v>#VALUE!</v>
      </c>
      <c r="AJ1313" s="18" t="e">
        <f>SUMIFS([2]Plan2!$H:$H,[2]Plan2!$A:$A,$D1313,[2]Plan2!$U:$U,5)</f>
        <v>#VALUE!</v>
      </c>
      <c r="AK1313" s="23" t="e">
        <f t="shared" si="166"/>
        <v>#VALUE!</v>
      </c>
      <c r="AL1313" s="23" t="e">
        <f t="shared" ref="AL1313:AL1376" si="169">MAX(Y1313:AG1313)</f>
        <v>#VALUE!</v>
      </c>
      <c r="AM1313">
        <f t="shared" si="167"/>
        <v>0</v>
      </c>
    </row>
    <row r="1314" spans="1:39" ht="15.75" x14ac:dyDescent="0.25">
      <c r="A1314" s="21"/>
      <c r="B1314" s="21" t="s">
        <v>1520</v>
      </c>
      <c r="C1314" s="21">
        <v>17720994</v>
      </c>
      <c r="D1314" s="25">
        <v>192567</v>
      </c>
      <c r="E1314" s="21" t="s">
        <v>12</v>
      </c>
      <c r="F1314" s="31" t="s">
        <v>2488</v>
      </c>
      <c r="G1314" s="21" t="s">
        <v>1645</v>
      </c>
      <c r="H1314" s="21" t="s">
        <v>739</v>
      </c>
      <c r="I1314" s="25" t="s">
        <v>15</v>
      </c>
      <c r="J1314" s="21" t="s">
        <v>107</v>
      </c>
      <c r="K1314" s="21" t="s">
        <v>540</v>
      </c>
      <c r="L1314" s="20">
        <v>45664</v>
      </c>
      <c r="M1314" s="20">
        <v>45775</v>
      </c>
      <c r="N1314" s="21" t="s">
        <v>18</v>
      </c>
      <c r="O1314" s="21">
        <v>20</v>
      </c>
      <c r="P1314" s="21">
        <v>4</v>
      </c>
      <c r="Q1314" s="21">
        <v>45</v>
      </c>
      <c r="R1314" s="15">
        <f>(Q1314-P1314)/P1314</f>
        <v>10.25</v>
      </c>
      <c r="S1314" s="18">
        <f>IFERROR(VLOOKUP(D1314,'[1]comparativo br'!$A:$B,2,FALSE),"")</f>
        <v>0</v>
      </c>
      <c r="T1314" s="18">
        <f>IFERROR(VLOOKUP(D1314,'[1]comparativo br'!$A:$C,3,FALSE),"")</f>
        <v>0</v>
      </c>
      <c r="U1314" s="15" t="str">
        <f t="shared" si="165"/>
        <v/>
      </c>
      <c r="V1314" s="19">
        <f>IFERROR(VLOOKUP(D1314,'[1]comparativo br'!$A:$D,4,FALSE),"")</f>
        <v>75</v>
      </c>
      <c r="W1314" s="19">
        <f>IFERROR(VLOOKUP(D1314,'[1]comparativo br'!$A:$E,5,FALSE),"")</f>
        <v>131</v>
      </c>
      <c r="X1314" s="15">
        <f t="shared" si="164"/>
        <v>0.7466666666666667</v>
      </c>
      <c r="Y1314" s="18" t="e">
        <f>SUMIFS([2]Plan2!$H:$H,[2]Plan2!$A:$A,$D1314,[2]Plan2!$U:$U,6)</f>
        <v>#VALUE!</v>
      </c>
      <c r="Z1314" s="18" t="e">
        <f>SUMIFS([2]Plan2!$H:$H,[2]Plan2!$A:$A,$D1314,[2]Plan2!$U:$U,7)</f>
        <v>#VALUE!</v>
      </c>
      <c r="AA1314" s="18" t="e">
        <f>SUMIFS([2]Plan2!$H:$H,[2]Plan2!$A:$A,$D1314,[2]Plan2!$U:$U,8)</f>
        <v>#VALUE!</v>
      </c>
      <c r="AB1314" s="18" t="e">
        <f>SUMIFS([2]Plan2!$H:$H,[2]Plan2!$A:$A,$D1314,[2]Plan2!$U:$U,9)</f>
        <v>#VALUE!</v>
      </c>
      <c r="AC1314" s="18" t="e">
        <f>SUMIFS([2]Plan2!$H:$H,[2]Plan2!$A:$A,$D1314,[2]Plan2!$U:$U,10)</f>
        <v>#VALUE!</v>
      </c>
      <c r="AD1314" s="18" t="e">
        <f>SUMIFS([2]Plan2!$H:$H,[2]Plan2!$A:$A,$D1314,[2]Plan2!$U:$U,11)</f>
        <v>#VALUE!</v>
      </c>
      <c r="AE1314" s="18" t="e">
        <f>SUMIFS([2]Plan2!$H:$H,[2]Plan2!$A:$A,$D1314,[2]Plan2!$U:$U,12)</f>
        <v>#VALUE!</v>
      </c>
      <c r="AF1314" s="18" t="e">
        <f>SUMIFS([2]Plan2!$H:$H,[2]Plan2!$A:$A,$D1314,[2]Plan2!$U:$U,1)</f>
        <v>#VALUE!</v>
      </c>
      <c r="AG1314" s="18" t="e">
        <f>SUMIFS([2]Plan2!$H:$H,[2]Plan2!$A:$A,$D1314,[2]Plan2!$U:$U,2)</f>
        <v>#VALUE!</v>
      </c>
      <c r="AH1314" s="18" t="e">
        <f>SUMIFS([2]Plan2!$H:$H,[2]Plan2!$A:$A,$D1314,[2]Plan2!$U:$U,3)</f>
        <v>#VALUE!</v>
      </c>
      <c r="AI1314" s="18" t="e">
        <f>SUMIFS([2]Plan2!$H:$H,[2]Plan2!$A:$A,$D1314,[2]Plan2!$U:$U,4)</f>
        <v>#VALUE!</v>
      </c>
      <c r="AJ1314" s="18" t="e">
        <f>SUMIFS([2]Plan2!$H:$H,[2]Plan2!$A:$A,$D1314,[2]Plan2!$U:$U,5)</f>
        <v>#VALUE!</v>
      </c>
      <c r="AK1314" s="23" t="e">
        <f t="shared" si="166"/>
        <v>#VALUE!</v>
      </c>
      <c r="AL1314" s="23" t="e">
        <f t="shared" si="169"/>
        <v>#VALUE!</v>
      </c>
      <c r="AM1314">
        <f t="shared" si="167"/>
        <v>0</v>
      </c>
    </row>
    <row r="1315" spans="1:39" ht="15.75" x14ac:dyDescent="0.25">
      <c r="A1315" s="21"/>
      <c r="B1315" s="21" t="s">
        <v>1519</v>
      </c>
      <c r="C1315" s="21">
        <v>17818302</v>
      </c>
      <c r="D1315" s="25" t="s">
        <v>2064</v>
      </c>
      <c r="E1315" s="21" t="s">
        <v>12</v>
      </c>
      <c r="F1315" s="31" t="s">
        <v>12</v>
      </c>
      <c r="G1315" s="21" t="s">
        <v>2065</v>
      </c>
      <c r="H1315" s="21" t="s">
        <v>177</v>
      </c>
      <c r="I1315" s="25" t="s">
        <v>15</v>
      </c>
      <c r="J1315" s="21" t="s">
        <v>21</v>
      </c>
      <c r="K1315" s="21"/>
      <c r="L1315" s="20">
        <v>45622</v>
      </c>
      <c r="M1315" s="20">
        <v>45630</v>
      </c>
      <c r="N1315" s="21" t="s">
        <v>53</v>
      </c>
      <c r="O1315" s="21">
        <v>0</v>
      </c>
      <c r="P1315" s="21">
        <v>0</v>
      </c>
      <c r="Q1315" s="21">
        <v>2</v>
      </c>
      <c r="R1315" s="15">
        <v>1</v>
      </c>
      <c r="S1315" s="18" t="str">
        <f>IFERROR(VLOOKUP(D1315,'[1]comparativo br'!$A:$B,2,FALSE),"")</f>
        <v/>
      </c>
      <c r="T1315" s="18" t="str">
        <f>IFERROR(VLOOKUP(D1315,'[1]comparativo br'!$A:$C,3,FALSE),"")</f>
        <v/>
      </c>
      <c r="U1315" s="15" t="str">
        <f t="shared" si="165"/>
        <v/>
      </c>
      <c r="V1315" s="19" t="str">
        <f>IFERROR(VLOOKUP(D1315,'[1]comparativo br'!$A:$D,4,FALSE),"")</f>
        <v/>
      </c>
      <c r="W1315" s="19" t="str">
        <f>IFERROR(VLOOKUP(D1315,'[1]comparativo br'!$A:$E,5,FALSE),"")</f>
        <v/>
      </c>
      <c r="X1315" s="15" t="str">
        <f t="shared" si="164"/>
        <v/>
      </c>
      <c r="Y1315" s="18" t="e">
        <f>SUMIFS([2]Plan2!$H:$H,[2]Plan2!$A:$A,$D1315,[2]Plan2!$U:$U,6)</f>
        <v>#VALUE!</v>
      </c>
      <c r="Z1315" s="18" t="e">
        <f>SUMIFS([2]Plan2!$H:$H,[2]Plan2!$A:$A,$D1315,[2]Plan2!$U:$U,7)</f>
        <v>#VALUE!</v>
      </c>
      <c r="AA1315" s="18" t="e">
        <f>SUMIFS([2]Plan2!$H:$H,[2]Plan2!$A:$A,$D1315,[2]Plan2!$U:$U,8)</f>
        <v>#VALUE!</v>
      </c>
      <c r="AB1315" s="18" t="e">
        <f>SUMIFS([2]Plan2!$H:$H,[2]Plan2!$A:$A,$D1315,[2]Plan2!$U:$U,9)</f>
        <v>#VALUE!</v>
      </c>
      <c r="AC1315" s="18" t="e">
        <f>SUMIFS([2]Plan2!$H:$H,[2]Plan2!$A:$A,$D1315,[2]Plan2!$U:$U,10)</f>
        <v>#VALUE!</v>
      </c>
      <c r="AD1315" s="18" t="e">
        <f>SUMIFS([2]Plan2!$H:$H,[2]Plan2!$A:$A,$D1315,[2]Plan2!$U:$U,11)</f>
        <v>#VALUE!</v>
      </c>
      <c r="AE1315" s="18" t="e">
        <f>SUMIFS([2]Plan2!$H:$H,[2]Plan2!$A:$A,$D1315,[2]Plan2!$U:$U,12)</f>
        <v>#VALUE!</v>
      </c>
      <c r="AF1315" s="18" t="e">
        <f>SUMIFS([2]Plan2!$H:$H,[2]Plan2!$A:$A,$D1315,[2]Plan2!$U:$U,1)</f>
        <v>#VALUE!</v>
      </c>
      <c r="AG1315" s="18" t="e">
        <f>SUMIFS([2]Plan2!$H:$H,[2]Plan2!$A:$A,$D1315,[2]Plan2!$U:$U,2)</f>
        <v>#VALUE!</v>
      </c>
      <c r="AH1315" s="18" t="e">
        <f>SUMIFS([2]Plan2!$H:$H,[2]Plan2!$A:$A,$D1315,[2]Plan2!$U:$U,3)</f>
        <v>#VALUE!</v>
      </c>
      <c r="AI1315" s="18" t="e">
        <f>SUMIFS([2]Plan2!$H:$H,[2]Plan2!$A:$A,$D1315,[2]Plan2!$U:$U,4)</f>
        <v>#VALUE!</v>
      </c>
      <c r="AJ1315" s="18" t="e">
        <f>SUMIFS([2]Plan2!$H:$H,[2]Plan2!$A:$A,$D1315,[2]Plan2!$U:$U,5)</f>
        <v>#VALUE!</v>
      </c>
      <c r="AK1315" s="23" t="e">
        <f t="shared" si="166"/>
        <v>#VALUE!</v>
      </c>
      <c r="AL1315" s="23" t="e">
        <f t="shared" si="169"/>
        <v>#VALUE!</v>
      </c>
      <c r="AM1315">
        <f t="shared" si="167"/>
        <v>0</v>
      </c>
    </row>
    <row r="1316" spans="1:39" ht="15.75" x14ac:dyDescent="0.25">
      <c r="A1316" s="21"/>
      <c r="B1316" s="21" t="s">
        <v>1519</v>
      </c>
      <c r="C1316" s="21">
        <v>17838659</v>
      </c>
      <c r="D1316" s="25">
        <v>194676</v>
      </c>
      <c r="E1316" s="21" t="s">
        <v>12</v>
      </c>
      <c r="F1316" s="31" t="s">
        <v>1826</v>
      </c>
      <c r="G1316" s="21" t="s">
        <v>1789</v>
      </c>
      <c r="H1316" s="21" t="s">
        <v>621</v>
      </c>
      <c r="I1316" s="25" t="s">
        <v>20</v>
      </c>
      <c r="J1316" s="21" t="s">
        <v>21</v>
      </c>
      <c r="K1316" s="21"/>
      <c r="L1316" s="20">
        <v>45478</v>
      </c>
      <c r="M1316" s="20"/>
      <c r="N1316" s="21" t="s">
        <v>53</v>
      </c>
      <c r="O1316" s="21"/>
      <c r="P1316" s="21"/>
      <c r="Q1316" s="21"/>
      <c r="R1316" s="28"/>
      <c r="S1316" s="18" t="str">
        <f>IFERROR(VLOOKUP(D1316,'[1]comparativo br'!$A:$B,2,FALSE),"")</f>
        <v/>
      </c>
      <c r="T1316" s="18" t="str">
        <f>IFERROR(VLOOKUP(D1316,'[1]comparativo br'!$A:$C,3,FALSE),"")</f>
        <v/>
      </c>
      <c r="U1316" s="15" t="str">
        <f t="shared" si="165"/>
        <v/>
      </c>
      <c r="V1316" s="19" t="str">
        <f>IFERROR(VLOOKUP(D1316,'[1]comparativo br'!$A:$D,4,FALSE),"")</f>
        <v/>
      </c>
      <c r="W1316" s="19" t="str">
        <f>IFERROR(VLOOKUP(D1316,'[1]comparativo br'!$A:$E,5,FALSE),"")</f>
        <v/>
      </c>
      <c r="X1316" s="15" t="str">
        <f t="shared" si="164"/>
        <v/>
      </c>
      <c r="Y1316" s="18" t="e">
        <f>SUMIFS([2]Plan2!$H:$H,[2]Plan2!$A:$A,$D1316,[2]Plan2!$U:$U,6)</f>
        <v>#VALUE!</v>
      </c>
      <c r="Z1316" s="18" t="e">
        <f>SUMIFS([2]Plan2!$H:$H,[2]Plan2!$A:$A,$D1316,[2]Plan2!$U:$U,7)</f>
        <v>#VALUE!</v>
      </c>
      <c r="AA1316" s="18" t="e">
        <f>SUMIFS([2]Plan2!$H:$H,[2]Plan2!$A:$A,$D1316,[2]Plan2!$U:$U,8)</f>
        <v>#VALUE!</v>
      </c>
      <c r="AB1316" s="18" t="e">
        <f>SUMIFS([2]Plan2!$H:$H,[2]Plan2!$A:$A,$D1316,[2]Plan2!$U:$U,9)</f>
        <v>#VALUE!</v>
      </c>
      <c r="AC1316" s="18" t="e">
        <f>SUMIFS([2]Plan2!$H:$H,[2]Plan2!$A:$A,$D1316,[2]Plan2!$U:$U,10)</f>
        <v>#VALUE!</v>
      </c>
      <c r="AD1316" s="18" t="e">
        <f>SUMIFS([2]Plan2!$H:$H,[2]Plan2!$A:$A,$D1316,[2]Plan2!$U:$U,11)</f>
        <v>#VALUE!</v>
      </c>
      <c r="AE1316" s="18" t="e">
        <f>SUMIFS([2]Plan2!$H:$H,[2]Plan2!$A:$A,$D1316,[2]Plan2!$U:$U,12)</f>
        <v>#VALUE!</v>
      </c>
      <c r="AF1316" s="18" t="e">
        <f>SUMIFS([2]Plan2!$H:$H,[2]Plan2!$A:$A,$D1316,[2]Plan2!$U:$U,1)</f>
        <v>#VALUE!</v>
      </c>
      <c r="AG1316" s="18" t="e">
        <f>SUMIFS([2]Plan2!$H:$H,[2]Plan2!$A:$A,$D1316,[2]Plan2!$U:$U,2)</f>
        <v>#VALUE!</v>
      </c>
      <c r="AH1316" s="18" t="e">
        <f>SUMIFS([2]Plan2!$H:$H,[2]Plan2!$A:$A,$D1316,[2]Plan2!$U:$U,3)</f>
        <v>#VALUE!</v>
      </c>
      <c r="AI1316" s="18" t="e">
        <f>SUMIFS([2]Plan2!$H:$H,[2]Plan2!$A:$A,$D1316,[2]Plan2!$U:$U,4)</f>
        <v>#VALUE!</v>
      </c>
      <c r="AJ1316" s="18" t="e">
        <f>SUMIFS([2]Plan2!$H:$H,[2]Plan2!$A:$A,$D1316,[2]Plan2!$U:$U,5)</f>
        <v>#VALUE!</v>
      </c>
      <c r="AK1316" s="23" t="e">
        <f t="shared" si="166"/>
        <v>#VALUE!</v>
      </c>
      <c r="AL1316" s="23" t="e">
        <f t="shared" si="169"/>
        <v>#VALUE!</v>
      </c>
      <c r="AM1316">
        <f t="shared" si="167"/>
        <v>0</v>
      </c>
    </row>
    <row r="1317" spans="1:39" ht="15.75" x14ac:dyDescent="0.25">
      <c r="A1317" s="21"/>
      <c r="B1317" s="21" t="s">
        <v>1520</v>
      </c>
      <c r="C1317" s="21">
        <v>17852875</v>
      </c>
      <c r="D1317" s="25" t="s">
        <v>2329</v>
      </c>
      <c r="E1317" s="21" t="s">
        <v>69</v>
      </c>
      <c r="F1317" s="31" t="s">
        <v>1798</v>
      </c>
      <c r="G1317" s="21" t="s">
        <v>2330</v>
      </c>
      <c r="H1317" s="21" t="s">
        <v>363</v>
      </c>
      <c r="I1317" s="25" t="s">
        <v>145</v>
      </c>
      <c r="J1317" s="21" t="s">
        <v>27</v>
      </c>
      <c r="K1317" s="21" t="s">
        <v>185</v>
      </c>
      <c r="L1317" s="20">
        <v>45764</v>
      </c>
      <c r="M1317" s="20"/>
      <c r="N1317" s="21" t="s">
        <v>18</v>
      </c>
      <c r="O1317" s="21"/>
      <c r="P1317" s="21"/>
      <c r="Q1317" s="21"/>
      <c r="R1317" s="28"/>
      <c r="S1317" s="18">
        <f>IFERROR(VLOOKUP(D1317,'[1]comparativo br'!$A:$B,2,FALSE),"")</f>
        <v>52650</v>
      </c>
      <c r="T1317" s="18">
        <f>IFERROR(VLOOKUP(D1317,'[1]comparativo br'!$A:$C,3,FALSE),"")</f>
        <v>0</v>
      </c>
      <c r="U1317" s="15">
        <f t="shared" si="165"/>
        <v>-1</v>
      </c>
      <c r="V1317" s="19">
        <f>IFERROR(VLOOKUP(D1317,'[1]comparativo br'!$A:$D,4,FALSE),"")</f>
        <v>0</v>
      </c>
      <c r="W1317" s="19">
        <f>IFERROR(VLOOKUP(D1317,'[1]comparativo br'!$A:$E,5,FALSE),"")</f>
        <v>207</v>
      </c>
      <c r="X1317" s="15" t="str">
        <f t="shared" si="164"/>
        <v/>
      </c>
      <c r="Y1317" s="18" t="e">
        <f>SUMIFS([2]Plan2!$H:$H,[2]Plan2!$A:$A,$D1317,[2]Plan2!$U:$U,6)</f>
        <v>#VALUE!</v>
      </c>
      <c r="Z1317" s="18" t="e">
        <f>SUMIFS([2]Plan2!$H:$H,[2]Plan2!$A:$A,$D1317,[2]Plan2!$U:$U,7)</f>
        <v>#VALUE!</v>
      </c>
      <c r="AA1317" s="18" t="e">
        <f>SUMIFS([2]Plan2!$H:$H,[2]Plan2!$A:$A,$D1317,[2]Plan2!$U:$U,8)</f>
        <v>#VALUE!</v>
      </c>
      <c r="AB1317" s="18" t="e">
        <f>SUMIFS([2]Plan2!$H:$H,[2]Plan2!$A:$A,$D1317,[2]Plan2!$U:$U,9)</f>
        <v>#VALUE!</v>
      </c>
      <c r="AC1317" s="18" t="e">
        <f>SUMIFS([2]Plan2!$H:$H,[2]Plan2!$A:$A,$D1317,[2]Plan2!$U:$U,10)</f>
        <v>#VALUE!</v>
      </c>
      <c r="AD1317" s="18" t="e">
        <f>SUMIFS([2]Plan2!$H:$H,[2]Plan2!$A:$A,$D1317,[2]Plan2!$U:$U,11)</f>
        <v>#VALUE!</v>
      </c>
      <c r="AE1317" s="18" t="e">
        <f>SUMIFS([2]Plan2!$H:$H,[2]Plan2!$A:$A,$D1317,[2]Plan2!$U:$U,12)</f>
        <v>#VALUE!</v>
      </c>
      <c r="AF1317" s="18" t="e">
        <f>SUMIFS([2]Plan2!$H:$H,[2]Plan2!$A:$A,$D1317,[2]Plan2!$U:$U,1)</f>
        <v>#VALUE!</v>
      </c>
      <c r="AG1317" s="18" t="e">
        <f>SUMIFS([2]Plan2!$H:$H,[2]Plan2!$A:$A,$D1317,[2]Plan2!$U:$U,2)</f>
        <v>#VALUE!</v>
      </c>
      <c r="AH1317" s="18" t="e">
        <f>SUMIFS([2]Plan2!$H:$H,[2]Plan2!$A:$A,$D1317,[2]Plan2!$U:$U,3)</f>
        <v>#VALUE!</v>
      </c>
      <c r="AI1317" s="18" t="e">
        <f>SUMIFS([2]Plan2!$H:$H,[2]Plan2!$A:$A,$D1317,[2]Plan2!$U:$U,4)</f>
        <v>#VALUE!</v>
      </c>
      <c r="AJ1317" s="18" t="e">
        <f>SUMIFS([2]Plan2!$H:$H,[2]Plan2!$A:$A,$D1317,[2]Plan2!$U:$U,5)</f>
        <v>#VALUE!</v>
      </c>
      <c r="AK1317" s="23" t="e">
        <f t="shared" si="166"/>
        <v>#VALUE!</v>
      </c>
      <c r="AL1317" s="23" t="e">
        <f t="shared" si="169"/>
        <v>#VALUE!</v>
      </c>
      <c r="AM1317">
        <f t="shared" si="167"/>
        <v>0</v>
      </c>
    </row>
    <row r="1318" spans="1:39" ht="15.75" x14ac:dyDescent="0.25">
      <c r="A1318" s="21"/>
      <c r="B1318" s="21" t="s">
        <v>1519</v>
      </c>
      <c r="C1318" s="21">
        <v>17891872</v>
      </c>
      <c r="D1318" s="25">
        <v>190331</v>
      </c>
      <c r="E1318" s="21" t="s">
        <v>1180</v>
      </c>
      <c r="F1318" s="31" t="s">
        <v>1180</v>
      </c>
      <c r="G1318" s="21" t="s">
        <v>1265</v>
      </c>
      <c r="H1318" s="21" t="s">
        <v>544</v>
      </c>
      <c r="I1318" s="25" t="s">
        <v>55</v>
      </c>
      <c r="J1318" s="21" t="s">
        <v>88</v>
      </c>
      <c r="K1318" s="21" t="s">
        <v>89</v>
      </c>
      <c r="L1318" s="20">
        <v>45692</v>
      </c>
      <c r="M1318" s="20">
        <v>45679</v>
      </c>
      <c r="N1318" s="21" t="s">
        <v>22</v>
      </c>
      <c r="O1318" s="21">
        <v>6</v>
      </c>
      <c r="P1318" s="21">
        <v>9</v>
      </c>
      <c r="Q1318" s="21">
        <v>10</v>
      </c>
      <c r="R1318" s="15">
        <f t="shared" ref="R1318:R1324" si="170">(Q1318-P1318)/P1318</f>
        <v>0.1111111111111111</v>
      </c>
      <c r="S1318" s="18">
        <f>IFERROR(VLOOKUP(D1318,'[1]comparativo br'!$A:$B,2,FALSE),"")</f>
        <v>0</v>
      </c>
      <c r="T1318" s="18">
        <f>IFERROR(VLOOKUP(D1318,'[1]comparativo br'!$A:$C,3,FALSE),"")</f>
        <v>9808</v>
      </c>
      <c r="U1318" s="15" t="str">
        <f t="shared" si="165"/>
        <v/>
      </c>
      <c r="V1318" s="19">
        <f>IFERROR(VLOOKUP(D1318,'[1]comparativo br'!$A:$D,4,FALSE),"")</f>
        <v>0</v>
      </c>
      <c r="W1318" s="19">
        <f>IFERROR(VLOOKUP(D1318,'[1]comparativo br'!$A:$E,5,FALSE),"")</f>
        <v>9</v>
      </c>
      <c r="X1318" s="15" t="str">
        <f t="shared" si="164"/>
        <v/>
      </c>
      <c r="Y1318" s="18" t="e">
        <f>SUMIFS([2]Plan2!$H:$H,[2]Plan2!$A:$A,$D1318,[2]Plan2!$U:$U,6)</f>
        <v>#VALUE!</v>
      </c>
      <c r="Z1318" s="18" t="e">
        <f>SUMIFS([2]Plan2!$H:$H,[2]Plan2!$A:$A,$D1318,[2]Plan2!$U:$U,7)</f>
        <v>#VALUE!</v>
      </c>
      <c r="AA1318" s="18" t="e">
        <f>SUMIFS([2]Plan2!$H:$H,[2]Plan2!$A:$A,$D1318,[2]Plan2!$U:$U,8)</f>
        <v>#VALUE!</v>
      </c>
      <c r="AB1318" s="18" t="e">
        <f>SUMIFS([2]Plan2!$H:$H,[2]Plan2!$A:$A,$D1318,[2]Plan2!$U:$U,9)</f>
        <v>#VALUE!</v>
      </c>
      <c r="AC1318" s="18" t="e">
        <f>SUMIFS([2]Plan2!$H:$H,[2]Plan2!$A:$A,$D1318,[2]Plan2!$U:$U,10)</f>
        <v>#VALUE!</v>
      </c>
      <c r="AD1318" s="18" t="e">
        <f>SUMIFS([2]Plan2!$H:$H,[2]Plan2!$A:$A,$D1318,[2]Plan2!$U:$U,11)</f>
        <v>#VALUE!</v>
      </c>
      <c r="AE1318" s="18" t="e">
        <f>SUMIFS([2]Plan2!$H:$H,[2]Plan2!$A:$A,$D1318,[2]Plan2!$U:$U,12)</f>
        <v>#VALUE!</v>
      </c>
      <c r="AF1318" s="18" t="e">
        <f>SUMIFS([2]Plan2!$H:$H,[2]Plan2!$A:$A,$D1318,[2]Plan2!$U:$U,1)</f>
        <v>#VALUE!</v>
      </c>
      <c r="AG1318" s="18" t="e">
        <f>SUMIFS([2]Plan2!$H:$H,[2]Plan2!$A:$A,$D1318,[2]Plan2!$U:$U,2)</f>
        <v>#VALUE!</v>
      </c>
      <c r="AH1318" s="18" t="e">
        <f>SUMIFS([2]Plan2!$H:$H,[2]Plan2!$A:$A,$D1318,[2]Plan2!$U:$U,3)</f>
        <v>#VALUE!</v>
      </c>
      <c r="AI1318" s="18" t="e">
        <f>SUMIFS([2]Plan2!$H:$H,[2]Plan2!$A:$A,$D1318,[2]Plan2!$U:$U,4)</f>
        <v>#VALUE!</v>
      </c>
      <c r="AJ1318" s="18" t="e">
        <f>SUMIFS([2]Plan2!$H:$H,[2]Plan2!$A:$A,$D1318,[2]Plan2!$U:$U,5)</f>
        <v>#VALUE!</v>
      </c>
      <c r="AK1318" s="23" t="e">
        <f t="shared" si="166"/>
        <v>#VALUE!</v>
      </c>
      <c r="AL1318" s="23" t="e">
        <f t="shared" si="169"/>
        <v>#VALUE!</v>
      </c>
      <c r="AM1318">
        <f t="shared" si="167"/>
        <v>0</v>
      </c>
    </row>
    <row r="1319" spans="1:39" ht="15.75" x14ac:dyDescent="0.25">
      <c r="A1319" s="21"/>
      <c r="B1319" s="21" t="s">
        <v>1519</v>
      </c>
      <c r="C1319" s="21">
        <v>18035794</v>
      </c>
      <c r="D1319" s="25">
        <v>193852</v>
      </c>
      <c r="E1319" s="21" t="s">
        <v>12</v>
      </c>
      <c r="F1319" s="31" t="s">
        <v>12</v>
      </c>
      <c r="G1319" s="21" t="s">
        <v>963</v>
      </c>
      <c r="H1319" s="21" t="s">
        <v>929</v>
      </c>
      <c r="I1319" s="25" t="s">
        <v>616</v>
      </c>
      <c r="J1319" s="21" t="s">
        <v>27</v>
      </c>
      <c r="K1319" s="21" t="s">
        <v>28</v>
      </c>
      <c r="L1319" s="20">
        <v>45594</v>
      </c>
      <c r="M1319" s="20">
        <v>45783</v>
      </c>
      <c r="N1319" s="21" t="s">
        <v>18</v>
      </c>
      <c r="O1319" s="21">
        <v>12</v>
      </c>
      <c r="P1319" s="21">
        <v>4</v>
      </c>
      <c r="Q1319" s="21">
        <v>13</v>
      </c>
      <c r="R1319" s="15">
        <f t="shared" si="170"/>
        <v>2.25</v>
      </c>
      <c r="S1319" s="18">
        <f>IFERROR(VLOOKUP(D1319,'[1]comparativo br'!$A:$B,2,FALSE),"")</f>
        <v>18300</v>
      </c>
      <c r="T1319" s="18">
        <f>IFERROR(VLOOKUP(D1319,'[1]comparativo br'!$A:$C,3,FALSE),"")</f>
        <v>0</v>
      </c>
      <c r="U1319" s="15">
        <f t="shared" si="165"/>
        <v>-1</v>
      </c>
      <c r="V1319" s="19">
        <f>IFERROR(VLOOKUP(D1319,'[1]comparativo br'!$A:$D,4,FALSE),"")</f>
        <v>41</v>
      </c>
      <c r="W1319" s="19">
        <f>IFERROR(VLOOKUP(D1319,'[1]comparativo br'!$A:$E,5,FALSE),"")</f>
        <v>0</v>
      </c>
      <c r="X1319" s="15">
        <f t="shared" si="164"/>
        <v>-1</v>
      </c>
      <c r="Y1319" s="18" t="e">
        <f>SUMIFS([2]Plan2!$H:$H,[2]Plan2!$A:$A,$D1319,[2]Plan2!$U:$U,6)</f>
        <v>#VALUE!</v>
      </c>
      <c r="Z1319" s="18" t="e">
        <f>SUMIFS([2]Plan2!$H:$H,[2]Plan2!$A:$A,$D1319,[2]Plan2!$U:$U,7)</f>
        <v>#VALUE!</v>
      </c>
      <c r="AA1319" s="18" t="e">
        <f>SUMIFS([2]Plan2!$H:$H,[2]Plan2!$A:$A,$D1319,[2]Plan2!$U:$U,8)</f>
        <v>#VALUE!</v>
      </c>
      <c r="AB1319" s="18" t="e">
        <f>SUMIFS([2]Plan2!$H:$H,[2]Plan2!$A:$A,$D1319,[2]Plan2!$U:$U,9)</f>
        <v>#VALUE!</v>
      </c>
      <c r="AC1319" s="18" t="e">
        <f>SUMIFS([2]Plan2!$H:$H,[2]Plan2!$A:$A,$D1319,[2]Plan2!$U:$U,10)</f>
        <v>#VALUE!</v>
      </c>
      <c r="AD1319" s="18" t="e">
        <f>SUMIFS([2]Plan2!$H:$H,[2]Plan2!$A:$A,$D1319,[2]Plan2!$U:$U,11)</f>
        <v>#VALUE!</v>
      </c>
      <c r="AE1319" s="18" t="e">
        <f>SUMIFS([2]Plan2!$H:$H,[2]Plan2!$A:$A,$D1319,[2]Plan2!$U:$U,12)</f>
        <v>#VALUE!</v>
      </c>
      <c r="AF1319" s="18" t="e">
        <f>SUMIFS([2]Plan2!$H:$H,[2]Plan2!$A:$A,$D1319,[2]Plan2!$U:$U,1)</f>
        <v>#VALUE!</v>
      </c>
      <c r="AG1319" s="18" t="e">
        <f>SUMIFS([2]Plan2!$H:$H,[2]Plan2!$A:$A,$D1319,[2]Plan2!$U:$U,2)</f>
        <v>#VALUE!</v>
      </c>
      <c r="AH1319" s="18" t="e">
        <f>SUMIFS([2]Plan2!$H:$H,[2]Plan2!$A:$A,$D1319,[2]Plan2!$U:$U,3)</f>
        <v>#VALUE!</v>
      </c>
      <c r="AI1319" s="18" t="e">
        <f>SUMIFS([2]Plan2!$H:$H,[2]Plan2!$A:$A,$D1319,[2]Plan2!$U:$U,4)</f>
        <v>#VALUE!</v>
      </c>
      <c r="AJ1319" s="18" t="e">
        <f>SUMIFS([2]Plan2!$H:$H,[2]Plan2!$A:$A,$D1319,[2]Plan2!$U:$U,5)</f>
        <v>#VALUE!</v>
      </c>
      <c r="AK1319" s="23" t="e">
        <f t="shared" si="166"/>
        <v>#VALUE!</v>
      </c>
      <c r="AL1319" s="23" t="e">
        <f t="shared" si="169"/>
        <v>#VALUE!</v>
      </c>
      <c r="AM1319">
        <f t="shared" si="167"/>
        <v>0</v>
      </c>
    </row>
    <row r="1320" spans="1:39" ht="15.75" x14ac:dyDescent="0.25">
      <c r="A1320" s="21"/>
      <c r="B1320" s="21" t="s">
        <v>1519</v>
      </c>
      <c r="C1320" s="21">
        <v>18119741</v>
      </c>
      <c r="D1320" s="25">
        <v>194297</v>
      </c>
      <c r="E1320" s="21" t="s">
        <v>24</v>
      </c>
      <c r="F1320" s="31" t="s">
        <v>1826</v>
      </c>
      <c r="G1320" s="21" t="s">
        <v>1536</v>
      </c>
      <c r="H1320" s="21" t="s">
        <v>128</v>
      </c>
      <c r="I1320" s="25" t="s">
        <v>20</v>
      </c>
      <c r="J1320" s="21" t="s">
        <v>21</v>
      </c>
      <c r="K1320" s="21"/>
      <c r="L1320" s="20">
        <v>45240</v>
      </c>
      <c r="M1320" s="20">
        <v>45524</v>
      </c>
      <c r="N1320" s="21" t="s">
        <v>53</v>
      </c>
      <c r="O1320" s="21">
        <v>3</v>
      </c>
      <c r="P1320" s="21">
        <v>2</v>
      </c>
      <c r="Q1320" s="21">
        <v>4</v>
      </c>
      <c r="R1320" s="15">
        <f t="shared" si="170"/>
        <v>1</v>
      </c>
      <c r="S1320" s="18" t="str">
        <f>IFERROR(VLOOKUP(D1320,'[1]comparativo br'!$A:$B,2,FALSE),"")</f>
        <v/>
      </c>
      <c r="T1320" s="18" t="str">
        <f>IFERROR(VLOOKUP(D1320,'[1]comparativo br'!$A:$C,3,FALSE),"")</f>
        <v/>
      </c>
      <c r="U1320" s="15" t="str">
        <f t="shared" si="165"/>
        <v/>
      </c>
      <c r="V1320" s="19" t="str">
        <f>IFERROR(VLOOKUP(D1320,'[1]comparativo br'!$A:$D,4,FALSE),"")</f>
        <v/>
      </c>
      <c r="W1320" s="19" t="str">
        <f>IFERROR(VLOOKUP(D1320,'[1]comparativo br'!$A:$E,5,FALSE),"")</f>
        <v/>
      </c>
      <c r="X1320" s="15" t="str">
        <f t="shared" si="164"/>
        <v/>
      </c>
      <c r="Y1320" s="18" t="e">
        <f>SUMIFS([2]Plan2!$H:$H,[2]Plan2!$A:$A,$D1320,[2]Plan2!$U:$U,6)</f>
        <v>#VALUE!</v>
      </c>
      <c r="Z1320" s="18" t="e">
        <f>SUMIFS([2]Plan2!$H:$H,[2]Plan2!$A:$A,$D1320,[2]Plan2!$U:$U,7)</f>
        <v>#VALUE!</v>
      </c>
      <c r="AA1320" s="18" t="e">
        <f>SUMIFS([2]Plan2!$H:$H,[2]Plan2!$A:$A,$D1320,[2]Plan2!$U:$U,8)</f>
        <v>#VALUE!</v>
      </c>
      <c r="AB1320" s="18" t="e">
        <f>SUMIFS([2]Plan2!$H:$H,[2]Plan2!$A:$A,$D1320,[2]Plan2!$U:$U,9)</f>
        <v>#VALUE!</v>
      </c>
      <c r="AC1320" s="18" t="e">
        <f>SUMIFS([2]Plan2!$H:$H,[2]Plan2!$A:$A,$D1320,[2]Plan2!$U:$U,10)</f>
        <v>#VALUE!</v>
      </c>
      <c r="AD1320" s="18" t="e">
        <f>SUMIFS([2]Plan2!$H:$H,[2]Plan2!$A:$A,$D1320,[2]Plan2!$U:$U,11)</f>
        <v>#VALUE!</v>
      </c>
      <c r="AE1320" s="18" t="e">
        <f>SUMIFS([2]Plan2!$H:$H,[2]Plan2!$A:$A,$D1320,[2]Plan2!$U:$U,12)</f>
        <v>#VALUE!</v>
      </c>
      <c r="AF1320" s="18" t="e">
        <f>SUMIFS([2]Plan2!$H:$H,[2]Plan2!$A:$A,$D1320,[2]Plan2!$U:$U,1)</f>
        <v>#VALUE!</v>
      </c>
      <c r="AG1320" s="18" t="e">
        <f>SUMIFS([2]Plan2!$H:$H,[2]Plan2!$A:$A,$D1320,[2]Plan2!$U:$U,2)</f>
        <v>#VALUE!</v>
      </c>
      <c r="AH1320" s="18" t="e">
        <f>SUMIFS([2]Plan2!$H:$H,[2]Plan2!$A:$A,$D1320,[2]Plan2!$U:$U,3)</f>
        <v>#VALUE!</v>
      </c>
      <c r="AI1320" s="18" t="e">
        <f>SUMIFS([2]Plan2!$H:$H,[2]Plan2!$A:$A,$D1320,[2]Plan2!$U:$U,4)</f>
        <v>#VALUE!</v>
      </c>
      <c r="AJ1320" s="18" t="e">
        <f>SUMIFS([2]Plan2!$H:$H,[2]Plan2!$A:$A,$D1320,[2]Plan2!$U:$U,5)</f>
        <v>#VALUE!</v>
      </c>
      <c r="AK1320" s="23" t="e">
        <f t="shared" si="166"/>
        <v>#VALUE!</v>
      </c>
      <c r="AL1320" s="23" t="e">
        <f t="shared" si="169"/>
        <v>#VALUE!</v>
      </c>
      <c r="AM1320">
        <f t="shared" si="167"/>
        <v>0</v>
      </c>
    </row>
    <row r="1321" spans="1:39" ht="15.75" x14ac:dyDescent="0.25">
      <c r="A1321" s="21"/>
      <c r="B1321" s="21" t="s">
        <v>1519</v>
      </c>
      <c r="C1321" s="21">
        <v>18126361</v>
      </c>
      <c r="D1321" s="25">
        <v>194594</v>
      </c>
      <c r="E1321" s="21" t="s">
        <v>1575</v>
      </c>
      <c r="F1321" s="31" t="s">
        <v>1826</v>
      </c>
      <c r="G1321" s="21" t="s">
        <v>1726</v>
      </c>
      <c r="H1321" s="21" t="s">
        <v>1727</v>
      </c>
      <c r="I1321" s="25" t="s">
        <v>20</v>
      </c>
      <c r="J1321" s="21" t="s">
        <v>21</v>
      </c>
      <c r="K1321" s="21"/>
      <c r="L1321" s="20">
        <v>45418</v>
      </c>
      <c r="M1321" s="20">
        <v>45427</v>
      </c>
      <c r="N1321" s="21" t="s">
        <v>53</v>
      </c>
      <c r="O1321" s="21">
        <v>1</v>
      </c>
      <c r="P1321" s="21">
        <v>3</v>
      </c>
      <c r="Q1321" s="21">
        <v>0</v>
      </c>
      <c r="R1321" s="15">
        <f t="shared" si="170"/>
        <v>-1</v>
      </c>
      <c r="S1321" s="18" t="str">
        <f>IFERROR(VLOOKUP(D1321,'[1]comparativo br'!$A:$B,2,FALSE),"")</f>
        <v/>
      </c>
      <c r="T1321" s="18" t="str">
        <f>IFERROR(VLOOKUP(D1321,'[1]comparativo br'!$A:$C,3,FALSE),"")</f>
        <v/>
      </c>
      <c r="U1321" s="15" t="str">
        <f t="shared" si="165"/>
        <v/>
      </c>
      <c r="V1321" s="19" t="str">
        <f>IFERROR(VLOOKUP(D1321,'[1]comparativo br'!$A:$D,4,FALSE),"")</f>
        <v/>
      </c>
      <c r="W1321" s="19" t="str">
        <f>IFERROR(VLOOKUP(D1321,'[1]comparativo br'!$A:$E,5,FALSE),"")</f>
        <v/>
      </c>
      <c r="X1321" s="15" t="str">
        <f t="shared" si="164"/>
        <v/>
      </c>
      <c r="Y1321" s="18" t="e">
        <f>SUMIFS([2]Plan2!$H:$H,[2]Plan2!$A:$A,$D1321,[2]Plan2!$U:$U,6)</f>
        <v>#VALUE!</v>
      </c>
      <c r="Z1321" s="18" t="e">
        <f>SUMIFS([2]Plan2!$H:$H,[2]Plan2!$A:$A,$D1321,[2]Plan2!$U:$U,7)</f>
        <v>#VALUE!</v>
      </c>
      <c r="AA1321" s="18" t="e">
        <f>SUMIFS([2]Plan2!$H:$H,[2]Plan2!$A:$A,$D1321,[2]Plan2!$U:$U,8)</f>
        <v>#VALUE!</v>
      </c>
      <c r="AB1321" s="18" t="e">
        <f>SUMIFS([2]Plan2!$H:$H,[2]Plan2!$A:$A,$D1321,[2]Plan2!$U:$U,9)</f>
        <v>#VALUE!</v>
      </c>
      <c r="AC1321" s="18" t="e">
        <f>SUMIFS([2]Plan2!$H:$H,[2]Plan2!$A:$A,$D1321,[2]Plan2!$U:$U,10)</f>
        <v>#VALUE!</v>
      </c>
      <c r="AD1321" s="18" t="e">
        <f>SUMIFS([2]Plan2!$H:$H,[2]Plan2!$A:$A,$D1321,[2]Plan2!$U:$U,11)</f>
        <v>#VALUE!</v>
      </c>
      <c r="AE1321" s="18" t="e">
        <f>SUMIFS([2]Plan2!$H:$H,[2]Plan2!$A:$A,$D1321,[2]Plan2!$U:$U,12)</f>
        <v>#VALUE!</v>
      </c>
      <c r="AF1321" s="18" t="e">
        <f>SUMIFS([2]Plan2!$H:$H,[2]Plan2!$A:$A,$D1321,[2]Plan2!$U:$U,1)</f>
        <v>#VALUE!</v>
      </c>
      <c r="AG1321" s="18" t="e">
        <f>SUMIFS([2]Plan2!$H:$H,[2]Plan2!$A:$A,$D1321,[2]Plan2!$U:$U,2)</f>
        <v>#VALUE!</v>
      </c>
      <c r="AH1321" s="18" t="e">
        <f>SUMIFS([2]Plan2!$H:$H,[2]Plan2!$A:$A,$D1321,[2]Plan2!$U:$U,3)</f>
        <v>#VALUE!</v>
      </c>
      <c r="AI1321" s="18" t="e">
        <f>SUMIFS([2]Plan2!$H:$H,[2]Plan2!$A:$A,$D1321,[2]Plan2!$U:$U,4)</f>
        <v>#VALUE!</v>
      </c>
      <c r="AJ1321" s="18" t="e">
        <f>SUMIFS([2]Plan2!$H:$H,[2]Plan2!$A:$A,$D1321,[2]Plan2!$U:$U,5)</f>
        <v>#VALUE!</v>
      </c>
      <c r="AK1321" s="23" t="e">
        <f t="shared" si="166"/>
        <v>#VALUE!</v>
      </c>
      <c r="AL1321" s="23" t="e">
        <f t="shared" si="169"/>
        <v>#VALUE!</v>
      </c>
      <c r="AM1321">
        <f t="shared" si="167"/>
        <v>0</v>
      </c>
    </row>
    <row r="1322" spans="1:39" ht="15.75" x14ac:dyDescent="0.25">
      <c r="A1322" s="21"/>
      <c r="B1322" s="21" t="s">
        <v>1519</v>
      </c>
      <c r="C1322" s="21">
        <v>18174233</v>
      </c>
      <c r="D1322" s="25">
        <v>192771</v>
      </c>
      <c r="E1322" s="21" t="s">
        <v>12</v>
      </c>
      <c r="F1322" s="31" t="s">
        <v>1575</v>
      </c>
      <c r="G1322" s="21" t="s">
        <v>1745</v>
      </c>
      <c r="H1322" s="21" t="s">
        <v>78</v>
      </c>
      <c r="I1322" s="25" t="s">
        <v>79</v>
      </c>
      <c r="J1322" s="21" t="s">
        <v>21</v>
      </c>
      <c r="K1322" s="21"/>
      <c r="L1322" s="20">
        <v>45366</v>
      </c>
      <c r="M1322" s="20">
        <v>45755</v>
      </c>
      <c r="N1322" s="21" t="s">
        <v>18</v>
      </c>
      <c r="O1322" s="21">
        <v>5</v>
      </c>
      <c r="P1322" s="21">
        <v>1</v>
      </c>
      <c r="Q1322" s="21">
        <v>5</v>
      </c>
      <c r="R1322" s="15">
        <f t="shared" si="170"/>
        <v>4</v>
      </c>
      <c r="S1322" s="18">
        <f>IFERROR(VLOOKUP(D1322,'[1]comparativo br'!$A:$B,2,FALSE),"")</f>
        <v>0</v>
      </c>
      <c r="T1322" s="18">
        <f>IFERROR(VLOOKUP(D1322,'[1]comparativo br'!$A:$C,3,FALSE),"")</f>
        <v>0</v>
      </c>
      <c r="U1322" s="15" t="str">
        <f t="shared" si="165"/>
        <v/>
      </c>
      <c r="V1322" s="19">
        <f>IFERROR(VLOOKUP(D1322,'[1]comparativo br'!$A:$D,4,FALSE),"")</f>
        <v>9</v>
      </c>
      <c r="W1322" s="19">
        <f>IFERROR(VLOOKUP(D1322,'[1]comparativo br'!$A:$E,5,FALSE),"")</f>
        <v>0</v>
      </c>
      <c r="X1322" s="15">
        <f t="shared" si="164"/>
        <v>-1</v>
      </c>
      <c r="Y1322" s="18" t="e">
        <f>SUMIFS([2]Plan2!$H:$H,[2]Plan2!$A:$A,$D1322,[2]Plan2!$U:$U,6)</f>
        <v>#VALUE!</v>
      </c>
      <c r="Z1322" s="18" t="e">
        <f>SUMIFS([2]Plan2!$H:$H,[2]Plan2!$A:$A,$D1322,[2]Plan2!$U:$U,7)</f>
        <v>#VALUE!</v>
      </c>
      <c r="AA1322" s="18" t="e">
        <f>SUMIFS([2]Plan2!$H:$H,[2]Plan2!$A:$A,$D1322,[2]Plan2!$U:$U,8)</f>
        <v>#VALUE!</v>
      </c>
      <c r="AB1322" s="18" t="e">
        <f>SUMIFS([2]Plan2!$H:$H,[2]Plan2!$A:$A,$D1322,[2]Plan2!$U:$U,9)</f>
        <v>#VALUE!</v>
      </c>
      <c r="AC1322" s="18" t="e">
        <f>SUMIFS([2]Plan2!$H:$H,[2]Plan2!$A:$A,$D1322,[2]Plan2!$U:$U,10)</f>
        <v>#VALUE!</v>
      </c>
      <c r="AD1322" s="18" t="e">
        <f>SUMIFS([2]Plan2!$H:$H,[2]Plan2!$A:$A,$D1322,[2]Plan2!$U:$U,11)</f>
        <v>#VALUE!</v>
      </c>
      <c r="AE1322" s="18" t="e">
        <f>SUMIFS([2]Plan2!$H:$H,[2]Plan2!$A:$A,$D1322,[2]Plan2!$U:$U,12)</f>
        <v>#VALUE!</v>
      </c>
      <c r="AF1322" s="18" t="e">
        <f>SUMIFS([2]Plan2!$H:$H,[2]Plan2!$A:$A,$D1322,[2]Plan2!$U:$U,1)</f>
        <v>#VALUE!</v>
      </c>
      <c r="AG1322" s="18" t="e">
        <f>SUMIFS([2]Plan2!$H:$H,[2]Plan2!$A:$A,$D1322,[2]Plan2!$U:$U,2)</f>
        <v>#VALUE!</v>
      </c>
      <c r="AH1322" s="18" t="e">
        <f>SUMIFS([2]Plan2!$H:$H,[2]Plan2!$A:$A,$D1322,[2]Plan2!$U:$U,3)</f>
        <v>#VALUE!</v>
      </c>
      <c r="AI1322" s="18" t="e">
        <f>SUMIFS([2]Plan2!$H:$H,[2]Plan2!$A:$A,$D1322,[2]Plan2!$U:$U,4)</f>
        <v>#VALUE!</v>
      </c>
      <c r="AJ1322" s="18" t="e">
        <f>SUMIFS([2]Plan2!$H:$H,[2]Plan2!$A:$A,$D1322,[2]Plan2!$U:$U,5)</f>
        <v>#VALUE!</v>
      </c>
      <c r="AK1322" s="23" t="e">
        <f t="shared" si="166"/>
        <v>#VALUE!</v>
      </c>
      <c r="AL1322" s="23" t="e">
        <f t="shared" si="169"/>
        <v>#VALUE!</v>
      </c>
      <c r="AM1322">
        <f t="shared" si="167"/>
        <v>0</v>
      </c>
    </row>
    <row r="1323" spans="1:39" ht="15.75" x14ac:dyDescent="0.25">
      <c r="A1323" s="21" t="s">
        <v>56</v>
      </c>
      <c r="B1323" s="21" t="s">
        <v>1519</v>
      </c>
      <c r="C1323" s="21">
        <v>18209965</v>
      </c>
      <c r="D1323" s="25">
        <v>100448</v>
      </c>
      <c r="E1323" s="21" t="s">
        <v>2455</v>
      </c>
      <c r="F1323" s="31" t="s">
        <v>1575</v>
      </c>
      <c r="G1323" s="21" t="s">
        <v>57</v>
      </c>
      <c r="H1323" s="21" t="s">
        <v>169</v>
      </c>
      <c r="I1323" s="25" t="s">
        <v>170</v>
      </c>
      <c r="J1323" s="21" t="s">
        <v>16</v>
      </c>
      <c r="K1323" s="21" t="s">
        <v>17</v>
      </c>
      <c r="L1323" s="20">
        <v>43543</v>
      </c>
      <c r="M1323" s="20">
        <v>45680</v>
      </c>
      <c r="N1323" s="21" t="s">
        <v>53</v>
      </c>
      <c r="O1323" s="21">
        <v>12</v>
      </c>
      <c r="P1323" s="21">
        <v>1</v>
      </c>
      <c r="Q1323" s="21">
        <v>16</v>
      </c>
      <c r="R1323" s="15">
        <f t="shared" si="170"/>
        <v>15</v>
      </c>
      <c r="S1323" s="18" t="str">
        <f>IFERROR(VLOOKUP(D1323,'[1]comparativo br'!$A:$B,2,FALSE),"")</f>
        <v/>
      </c>
      <c r="T1323" s="18" t="str">
        <f>IFERROR(VLOOKUP(D1323,'[1]comparativo br'!$A:$C,3,FALSE),"")</f>
        <v/>
      </c>
      <c r="U1323" s="15" t="str">
        <f t="shared" si="165"/>
        <v/>
      </c>
      <c r="V1323" s="19" t="str">
        <f>IFERROR(VLOOKUP(D1323,'[1]comparativo br'!$A:$D,4,FALSE),"")</f>
        <v/>
      </c>
      <c r="W1323" s="19" t="str">
        <f>IFERROR(VLOOKUP(D1323,'[1]comparativo br'!$A:$E,5,FALSE),"")</f>
        <v/>
      </c>
      <c r="X1323" s="15" t="str">
        <f t="shared" si="164"/>
        <v/>
      </c>
      <c r="Y1323" s="18" t="e">
        <f>SUMIFS([2]Plan2!$H:$H,[2]Plan2!$A:$A,$D1323,[2]Plan2!$U:$U,6)</f>
        <v>#VALUE!</v>
      </c>
      <c r="Z1323" s="18" t="e">
        <f>SUMIFS([2]Plan2!$H:$H,[2]Plan2!$A:$A,$D1323,[2]Plan2!$U:$U,7)</f>
        <v>#VALUE!</v>
      </c>
      <c r="AA1323" s="18" t="e">
        <f>SUMIFS([2]Plan2!$H:$H,[2]Plan2!$A:$A,$D1323,[2]Plan2!$U:$U,8)</f>
        <v>#VALUE!</v>
      </c>
      <c r="AB1323" s="18" t="e">
        <f>SUMIFS([2]Plan2!$H:$H,[2]Plan2!$A:$A,$D1323,[2]Plan2!$U:$U,9)</f>
        <v>#VALUE!</v>
      </c>
      <c r="AC1323" s="18" t="e">
        <f>SUMIFS([2]Plan2!$H:$H,[2]Plan2!$A:$A,$D1323,[2]Plan2!$U:$U,10)</f>
        <v>#VALUE!</v>
      </c>
      <c r="AD1323" s="18" t="e">
        <f>SUMIFS([2]Plan2!$H:$H,[2]Plan2!$A:$A,$D1323,[2]Plan2!$U:$U,11)</f>
        <v>#VALUE!</v>
      </c>
      <c r="AE1323" s="18" t="e">
        <f>SUMIFS([2]Plan2!$H:$H,[2]Plan2!$A:$A,$D1323,[2]Plan2!$U:$U,12)</f>
        <v>#VALUE!</v>
      </c>
      <c r="AF1323" s="18" t="e">
        <f>SUMIFS([2]Plan2!$H:$H,[2]Plan2!$A:$A,$D1323,[2]Plan2!$U:$U,1)</f>
        <v>#VALUE!</v>
      </c>
      <c r="AG1323" s="18" t="e">
        <f>SUMIFS([2]Plan2!$H:$H,[2]Plan2!$A:$A,$D1323,[2]Plan2!$U:$U,2)</f>
        <v>#VALUE!</v>
      </c>
      <c r="AH1323" s="18" t="e">
        <f>SUMIFS([2]Plan2!$H:$H,[2]Plan2!$A:$A,$D1323,[2]Plan2!$U:$U,3)</f>
        <v>#VALUE!</v>
      </c>
      <c r="AI1323" s="18" t="e">
        <f>SUMIFS([2]Plan2!$H:$H,[2]Plan2!$A:$A,$D1323,[2]Plan2!$U:$U,4)</f>
        <v>#VALUE!</v>
      </c>
      <c r="AJ1323" s="18" t="e">
        <f>SUMIFS([2]Plan2!$H:$H,[2]Plan2!$A:$A,$D1323,[2]Plan2!$U:$U,5)</f>
        <v>#VALUE!</v>
      </c>
      <c r="AK1323" s="23" t="e">
        <f t="shared" si="166"/>
        <v>#VALUE!</v>
      </c>
      <c r="AL1323" s="23" t="e">
        <f t="shared" si="169"/>
        <v>#VALUE!</v>
      </c>
      <c r="AM1323">
        <f t="shared" si="167"/>
        <v>0</v>
      </c>
    </row>
    <row r="1324" spans="1:39" ht="15.75" x14ac:dyDescent="0.25">
      <c r="A1324" s="21" t="s">
        <v>56</v>
      </c>
      <c r="B1324" s="21" t="s">
        <v>1519</v>
      </c>
      <c r="C1324" s="21">
        <v>18209965</v>
      </c>
      <c r="D1324" s="25">
        <v>101500</v>
      </c>
      <c r="E1324" s="21" t="s">
        <v>2455</v>
      </c>
      <c r="F1324" s="31" t="s">
        <v>1575</v>
      </c>
      <c r="G1324" s="21" t="s">
        <v>57</v>
      </c>
      <c r="H1324" s="21" t="s">
        <v>372</v>
      </c>
      <c r="I1324" s="25" t="s">
        <v>15</v>
      </c>
      <c r="J1324" s="21" t="s">
        <v>16</v>
      </c>
      <c r="K1324" s="21" t="s">
        <v>17</v>
      </c>
      <c r="L1324" s="20">
        <v>44959</v>
      </c>
      <c r="M1324" s="20">
        <v>45734</v>
      </c>
      <c r="N1324" s="21" t="s">
        <v>53</v>
      </c>
      <c r="O1324" s="21">
        <v>24</v>
      </c>
      <c r="P1324" s="21">
        <v>6</v>
      </c>
      <c r="Q1324" s="21">
        <v>44</v>
      </c>
      <c r="R1324" s="15">
        <f t="shared" si="170"/>
        <v>6.333333333333333</v>
      </c>
      <c r="S1324" s="18">
        <f>IFERROR(VLOOKUP(D1324,'[1]comparativo br'!$A:$B,2,FALSE),"")</f>
        <v>0</v>
      </c>
      <c r="T1324" s="18">
        <f>IFERROR(VLOOKUP(D1324,'[1]comparativo br'!$A:$C,3,FALSE),"")</f>
        <v>0</v>
      </c>
      <c r="U1324" s="15" t="str">
        <f t="shared" si="165"/>
        <v/>
      </c>
      <c r="V1324" s="19">
        <f>IFERROR(VLOOKUP(D1324,'[1]comparativo br'!$A:$D,4,FALSE),"")</f>
        <v>2</v>
      </c>
      <c r="W1324" s="19">
        <f>IFERROR(VLOOKUP(D1324,'[1]comparativo br'!$A:$E,5,FALSE),"")</f>
        <v>13</v>
      </c>
      <c r="X1324" s="15">
        <f t="shared" si="164"/>
        <v>5.5</v>
      </c>
      <c r="Y1324" s="18" t="e">
        <f>SUMIFS([2]Plan2!$H:$H,[2]Plan2!$A:$A,$D1324,[2]Plan2!$U:$U,6)</f>
        <v>#VALUE!</v>
      </c>
      <c r="Z1324" s="18" t="e">
        <f>SUMIFS([2]Plan2!$H:$H,[2]Plan2!$A:$A,$D1324,[2]Plan2!$U:$U,7)</f>
        <v>#VALUE!</v>
      </c>
      <c r="AA1324" s="18" t="e">
        <f>SUMIFS([2]Plan2!$H:$H,[2]Plan2!$A:$A,$D1324,[2]Plan2!$U:$U,8)</f>
        <v>#VALUE!</v>
      </c>
      <c r="AB1324" s="18" t="e">
        <f>SUMIFS([2]Plan2!$H:$H,[2]Plan2!$A:$A,$D1324,[2]Plan2!$U:$U,9)</f>
        <v>#VALUE!</v>
      </c>
      <c r="AC1324" s="18" t="e">
        <f>SUMIFS([2]Plan2!$H:$H,[2]Plan2!$A:$A,$D1324,[2]Plan2!$U:$U,10)</f>
        <v>#VALUE!</v>
      </c>
      <c r="AD1324" s="18" t="e">
        <f>SUMIFS([2]Plan2!$H:$H,[2]Plan2!$A:$A,$D1324,[2]Plan2!$U:$U,11)</f>
        <v>#VALUE!</v>
      </c>
      <c r="AE1324" s="18" t="e">
        <f>SUMIFS([2]Plan2!$H:$H,[2]Plan2!$A:$A,$D1324,[2]Plan2!$U:$U,12)</f>
        <v>#VALUE!</v>
      </c>
      <c r="AF1324" s="18" t="e">
        <f>SUMIFS([2]Plan2!$H:$H,[2]Plan2!$A:$A,$D1324,[2]Plan2!$U:$U,1)</f>
        <v>#VALUE!</v>
      </c>
      <c r="AG1324" s="18" t="e">
        <f>SUMIFS([2]Plan2!$H:$H,[2]Plan2!$A:$A,$D1324,[2]Plan2!$U:$U,2)</f>
        <v>#VALUE!</v>
      </c>
      <c r="AH1324" s="18" t="e">
        <f>SUMIFS([2]Plan2!$H:$H,[2]Plan2!$A:$A,$D1324,[2]Plan2!$U:$U,3)</f>
        <v>#VALUE!</v>
      </c>
      <c r="AI1324" s="18" t="e">
        <f>SUMIFS([2]Plan2!$H:$H,[2]Plan2!$A:$A,$D1324,[2]Plan2!$U:$U,4)</f>
        <v>#VALUE!</v>
      </c>
      <c r="AJ1324" s="18" t="e">
        <f>SUMIFS([2]Plan2!$H:$H,[2]Plan2!$A:$A,$D1324,[2]Plan2!$U:$U,5)</f>
        <v>#VALUE!</v>
      </c>
      <c r="AK1324" s="23" t="e">
        <f t="shared" si="166"/>
        <v>#VALUE!</v>
      </c>
      <c r="AL1324" s="23" t="e">
        <f t="shared" si="169"/>
        <v>#VALUE!</v>
      </c>
      <c r="AM1324">
        <f t="shared" si="167"/>
        <v>0</v>
      </c>
    </row>
    <row r="1325" spans="1:39" ht="15.75" x14ac:dyDescent="0.25">
      <c r="A1325" s="21" t="s">
        <v>56</v>
      </c>
      <c r="B1325" s="21" t="s">
        <v>1519</v>
      </c>
      <c r="C1325" s="21">
        <v>18209965</v>
      </c>
      <c r="D1325" s="25">
        <v>100483</v>
      </c>
      <c r="E1325" s="21" t="s">
        <v>2455</v>
      </c>
      <c r="F1325" s="31" t="s">
        <v>1575</v>
      </c>
      <c r="G1325" s="21" t="s">
        <v>57</v>
      </c>
      <c r="H1325" s="21" t="s">
        <v>2209</v>
      </c>
      <c r="I1325" s="25" t="s">
        <v>95</v>
      </c>
      <c r="J1325" s="21" t="s">
        <v>16</v>
      </c>
      <c r="K1325" s="21" t="s">
        <v>17</v>
      </c>
      <c r="L1325" s="20">
        <v>44335</v>
      </c>
      <c r="M1325" s="20">
        <v>45756</v>
      </c>
      <c r="N1325" s="21" t="s">
        <v>18</v>
      </c>
      <c r="O1325" s="21">
        <v>9</v>
      </c>
      <c r="P1325" s="21">
        <v>0</v>
      </c>
      <c r="Q1325" s="21">
        <v>17</v>
      </c>
      <c r="R1325" s="15">
        <v>1</v>
      </c>
      <c r="S1325" s="18">
        <f>IFERROR(VLOOKUP(D1325,'[1]comparativo br'!$A:$B,2,FALSE),"")</f>
        <v>0</v>
      </c>
      <c r="T1325" s="18">
        <f>IFERROR(VLOOKUP(D1325,'[1]comparativo br'!$A:$C,3,FALSE),"")</f>
        <v>0</v>
      </c>
      <c r="U1325" s="15" t="str">
        <f t="shared" si="165"/>
        <v/>
      </c>
      <c r="V1325" s="19">
        <f>IFERROR(VLOOKUP(D1325,'[1]comparativo br'!$A:$D,4,FALSE),"")</f>
        <v>32</v>
      </c>
      <c r="W1325" s="19">
        <f>IFERROR(VLOOKUP(D1325,'[1]comparativo br'!$A:$E,5,FALSE),"")</f>
        <v>0</v>
      </c>
      <c r="X1325" s="15">
        <f t="shared" si="164"/>
        <v>-1</v>
      </c>
      <c r="Y1325" s="18" t="e">
        <f>SUMIFS([2]Plan2!$H:$H,[2]Plan2!$A:$A,$D1325,[2]Plan2!$U:$U,6)</f>
        <v>#VALUE!</v>
      </c>
      <c r="Z1325" s="18" t="e">
        <f>SUMIFS([2]Plan2!$H:$H,[2]Plan2!$A:$A,$D1325,[2]Plan2!$U:$U,7)</f>
        <v>#VALUE!</v>
      </c>
      <c r="AA1325" s="18" t="e">
        <f>SUMIFS([2]Plan2!$H:$H,[2]Plan2!$A:$A,$D1325,[2]Plan2!$U:$U,8)</f>
        <v>#VALUE!</v>
      </c>
      <c r="AB1325" s="18" t="e">
        <f>SUMIFS([2]Plan2!$H:$H,[2]Plan2!$A:$A,$D1325,[2]Plan2!$U:$U,9)</f>
        <v>#VALUE!</v>
      </c>
      <c r="AC1325" s="18" t="e">
        <f>SUMIFS([2]Plan2!$H:$H,[2]Plan2!$A:$A,$D1325,[2]Plan2!$U:$U,10)</f>
        <v>#VALUE!</v>
      </c>
      <c r="AD1325" s="18" t="e">
        <f>SUMIFS([2]Plan2!$H:$H,[2]Plan2!$A:$A,$D1325,[2]Plan2!$U:$U,11)</f>
        <v>#VALUE!</v>
      </c>
      <c r="AE1325" s="18" t="e">
        <f>SUMIFS([2]Plan2!$H:$H,[2]Plan2!$A:$A,$D1325,[2]Plan2!$U:$U,12)</f>
        <v>#VALUE!</v>
      </c>
      <c r="AF1325" s="18" t="e">
        <f>SUMIFS([2]Plan2!$H:$H,[2]Plan2!$A:$A,$D1325,[2]Plan2!$U:$U,1)</f>
        <v>#VALUE!</v>
      </c>
      <c r="AG1325" s="18" t="e">
        <f>SUMIFS([2]Plan2!$H:$H,[2]Plan2!$A:$A,$D1325,[2]Plan2!$U:$U,2)</f>
        <v>#VALUE!</v>
      </c>
      <c r="AH1325" s="18" t="e">
        <f>SUMIFS([2]Plan2!$H:$H,[2]Plan2!$A:$A,$D1325,[2]Plan2!$U:$U,3)</f>
        <v>#VALUE!</v>
      </c>
      <c r="AI1325" s="18" t="e">
        <f>SUMIFS([2]Plan2!$H:$H,[2]Plan2!$A:$A,$D1325,[2]Plan2!$U:$U,4)</f>
        <v>#VALUE!</v>
      </c>
      <c r="AJ1325" s="18" t="e">
        <f>SUMIFS([2]Plan2!$H:$H,[2]Plan2!$A:$A,$D1325,[2]Plan2!$U:$U,5)</f>
        <v>#VALUE!</v>
      </c>
      <c r="AK1325" s="23" t="e">
        <f t="shared" si="166"/>
        <v>#VALUE!</v>
      </c>
      <c r="AL1325" s="23" t="e">
        <f t="shared" si="169"/>
        <v>#VALUE!</v>
      </c>
      <c r="AM1325">
        <f t="shared" si="167"/>
        <v>0</v>
      </c>
    </row>
    <row r="1326" spans="1:39" ht="15.75" x14ac:dyDescent="0.25">
      <c r="A1326" s="21" t="s">
        <v>56</v>
      </c>
      <c r="B1326" s="21" t="s">
        <v>1519</v>
      </c>
      <c r="C1326" s="21">
        <v>18209965</v>
      </c>
      <c r="D1326" s="25">
        <v>192087</v>
      </c>
      <c r="E1326" s="21" t="s">
        <v>2455</v>
      </c>
      <c r="F1326" s="31" t="s">
        <v>1575</v>
      </c>
      <c r="G1326" s="21" t="s">
        <v>57</v>
      </c>
      <c r="H1326" s="21" t="s">
        <v>465</v>
      </c>
      <c r="I1326" s="25" t="s">
        <v>63</v>
      </c>
      <c r="J1326" s="21" t="s">
        <v>16</v>
      </c>
      <c r="K1326" s="21" t="s">
        <v>17</v>
      </c>
      <c r="L1326" s="20">
        <v>44335</v>
      </c>
      <c r="M1326" s="20">
        <v>45770</v>
      </c>
      <c r="N1326" s="21" t="s">
        <v>18</v>
      </c>
      <c r="O1326" s="21">
        <v>27</v>
      </c>
      <c r="P1326" s="21">
        <v>6</v>
      </c>
      <c r="Q1326" s="21">
        <v>32</v>
      </c>
      <c r="R1326" s="15">
        <f t="shared" ref="R1326:R1337" si="171">(Q1326-P1326)/P1326</f>
        <v>4.333333333333333</v>
      </c>
      <c r="S1326" s="18">
        <f>IFERROR(VLOOKUP(D1326,'[1]comparativo br'!$A:$B,2,FALSE),"")</f>
        <v>0</v>
      </c>
      <c r="T1326" s="18">
        <f>IFERROR(VLOOKUP(D1326,'[1]comparativo br'!$A:$C,3,FALSE),"")</f>
        <v>0</v>
      </c>
      <c r="U1326" s="15" t="str">
        <f t="shared" si="165"/>
        <v/>
      </c>
      <c r="V1326" s="19">
        <f>IFERROR(VLOOKUP(D1326,'[1]comparativo br'!$A:$D,4,FALSE),"")</f>
        <v>30</v>
      </c>
      <c r="W1326" s="19">
        <f>IFERROR(VLOOKUP(D1326,'[1]comparativo br'!$A:$E,5,FALSE),"")</f>
        <v>0</v>
      </c>
      <c r="X1326" s="15">
        <f t="shared" si="164"/>
        <v>-1</v>
      </c>
      <c r="Y1326" s="18" t="e">
        <f>SUMIFS([2]Plan2!$H:$H,[2]Plan2!$A:$A,$D1326,[2]Plan2!$U:$U,6)</f>
        <v>#VALUE!</v>
      </c>
      <c r="Z1326" s="18" t="e">
        <f>SUMIFS([2]Plan2!$H:$H,[2]Plan2!$A:$A,$D1326,[2]Plan2!$U:$U,7)</f>
        <v>#VALUE!</v>
      </c>
      <c r="AA1326" s="18" t="e">
        <f>SUMIFS([2]Plan2!$H:$H,[2]Plan2!$A:$A,$D1326,[2]Plan2!$U:$U,8)</f>
        <v>#VALUE!</v>
      </c>
      <c r="AB1326" s="18" t="e">
        <f>SUMIFS([2]Plan2!$H:$H,[2]Plan2!$A:$A,$D1326,[2]Plan2!$U:$U,9)</f>
        <v>#VALUE!</v>
      </c>
      <c r="AC1326" s="18" t="e">
        <f>SUMIFS([2]Plan2!$H:$H,[2]Plan2!$A:$A,$D1326,[2]Plan2!$U:$U,10)</f>
        <v>#VALUE!</v>
      </c>
      <c r="AD1326" s="18" t="e">
        <f>SUMIFS([2]Plan2!$H:$H,[2]Plan2!$A:$A,$D1326,[2]Plan2!$U:$U,11)</f>
        <v>#VALUE!</v>
      </c>
      <c r="AE1326" s="18" t="e">
        <f>SUMIFS([2]Plan2!$H:$H,[2]Plan2!$A:$A,$D1326,[2]Plan2!$U:$U,12)</f>
        <v>#VALUE!</v>
      </c>
      <c r="AF1326" s="18" t="e">
        <f>SUMIFS([2]Plan2!$H:$H,[2]Plan2!$A:$A,$D1326,[2]Plan2!$U:$U,1)</f>
        <v>#VALUE!</v>
      </c>
      <c r="AG1326" s="18" t="e">
        <f>SUMIFS([2]Plan2!$H:$H,[2]Plan2!$A:$A,$D1326,[2]Plan2!$U:$U,2)</f>
        <v>#VALUE!</v>
      </c>
      <c r="AH1326" s="18" t="e">
        <f>SUMIFS([2]Plan2!$H:$H,[2]Plan2!$A:$A,$D1326,[2]Plan2!$U:$U,3)</f>
        <v>#VALUE!</v>
      </c>
      <c r="AI1326" s="18" t="e">
        <f>SUMIFS([2]Plan2!$H:$H,[2]Plan2!$A:$A,$D1326,[2]Plan2!$U:$U,4)</f>
        <v>#VALUE!</v>
      </c>
      <c r="AJ1326" s="18" t="e">
        <f>SUMIFS([2]Plan2!$H:$H,[2]Plan2!$A:$A,$D1326,[2]Plan2!$U:$U,5)</f>
        <v>#VALUE!</v>
      </c>
      <c r="AK1326" s="23" t="e">
        <f t="shared" si="166"/>
        <v>#VALUE!</v>
      </c>
      <c r="AL1326" s="23" t="e">
        <f t="shared" si="169"/>
        <v>#VALUE!</v>
      </c>
      <c r="AM1326">
        <f t="shared" si="167"/>
        <v>0</v>
      </c>
    </row>
    <row r="1327" spans="1:39" ht="15.75" x14ac:dyDescent="0.25">
      <c r="A1327" s="21" t="s">
        <v>56</v>
      </c>
      <c r="B1327" s="21" t="s">
        <v>1519</v>
      </c>
      <c r="C1327" s="21">
        <v>18209965</v>
      </c>
      <c r="D1327" s="25">
        <v>100054</v>
      </c>
      <c r="E1327" s="21" t="s">
        <v>2455</v>
      </c>
      <c r="F1327" s="31" t="s">
        <v>1575</v>
      </c>
      <c r="G1327" s="21" t="s">
        <v>57</v>
      </c>
      <c r="H1327" s="21" t="s">
        <v>1769</v>
      </c>
      <c r="I1327" s="25" t="s">
        <v>15</v>
      </c>
      <c r="J1327" s="21" t="s">
        <v>16</v>
      </c>
      <c r="K1327" s="21" t="s">
        <v>17</v>
      </c>
      <c r="L1327" s="20">
        <v>45000</v>
      </c>
      <c r="M1327" s="20">
        <v>45779</v>
      </c>
      <c r="N1327" s="21" t="s">
        <v>18</v>
      </c>
      <c r="O1327" s="21">
        <v>36</v>
      </c>
      <c r="P1327" s="21">
        <v>33</v>
      </c>
      <c r="Q1327" s="21">
        <v>34</v>
      </c>
      <c r="R1327" s="15">
        <f t="shared" si="171"/>
        <v>3.0303030303030304E-2</v>
      </c>
      <c r="S1327" s="18">
        <f>IFERROR(VLOOKUP(D1327,'[1]comparativo br'!$A:$B,2,FALSE),"")</f>
        <v>0</v>
      </c>
      <c r="T1327" s="18">
        <f>IFERROR(VLOOKUP(D1327,'[1]comparativo br'!$A:$C,3,FALSE),"")</f>
        <v>0</v>
      </c>
      <c r="U1327" s="15" t="str">
        <f t="shared" si="165"/>
        <v/>
      </c>
      <c r="V1327" s="19">
        <f>IFERROR(VLOOKUP(D1327,'[1]comparativo br'!$A:$D,4,FALSE),"")</f>
        <v>30</v>
      </c>
      <c r="W1327" s="19">
        <f>IFERROR(VLOOKUP(D1327,'[1]comparativo br'!$A:$E,5,FALSE),"")</f>
        <v>18</v>
      </c>
      <c r="X1327" s="15">
        <f t="shared" si="164"/>
        <v>-0.4</v>
      </c>
      <c r="Y1327" s="18" t="e">
        <f>SUMIFS([2]Plan2!$H:$H,[2]Plan2!$A:$A,$D1327,[2]Plan2!$U:$U,6)</f>
        <v>#VALUE!</v>
      </c>
      <c r="Z1327" s="18" t="e">
        <f>SUMIFS([2]Plan2!$H:$H,[2]Plan2!$A:$A,$D1327,[2]Plan2!$U:$U,7)</f>
        <v>#VALUE!</v>
      </c>
      <c r="AA1327" s="18" t="e">
        <f>SUMIFS([2]Plan2!$H:$H,[2]Plan2!$A:$A,$D1327,[2]Plan2!$U:$U,8)</f>
        <v>#VALUE!</v>
      </c>
      <c r="AB1327" s="18" t="e">
        <f>SUMIFS([2]Plan2!$H:$H,[2]Plan2!$A:$A,$D1327,[2]Plan2!$U:$U,9)</f>
        <v>#VALUE!</v>
      </c>
      <c r="AC1327" s="18" t="e">
        <f>SUMIFS([2]Plan2!$H:$H,[2]Plan2!$A:$A,$D1327,[2]Plan2!$U:$U,10)</f>
        <v>#VALUE!</v>
      </c>
      <c r="AD1327" s="18" t="e">
        <f>SUMIFS([2]Plan2!$H:$H,[2]Plan2!$A:$A,$D1327,[2]Plan2!$U:$U,11)</f>
        <v>#VALUE!</v>
      </c>
      <c r="AE1327" s="18" t="e">
        <f>SUMIFS([2]Plan2!$H:$H,[2]Plan2!$A:$A,$D1327,[2]Plan2!$U:$U,12)</f>
        <v>#VALUE!</v>
      </c>
      <c r="AF1327" s="18" t="e">
        <f>SUMIFS([2]Plan2!$H:$H,[2]Plan2!$A:$A,$D1327,[2]Plan2!$U:$U,1)</f>
        <v>#VALUE!</v>
      </c>
      <c r="AG1327" s="18" t="e">
        <f>SUMIFS([2]Plan2!$H:$H,[2]Plan2!$A:$A,$D1327,[2]Plan2!$U:$U,2)</f>
        <v>#VALUE!</v>
      </c>
      <c r="AH1327" s="18" t="e">
        <f>SUMIFS([2]Plan2!$H:$H,[2]Plan2!$A:$A,$D1327,[2]Plan2!$U:$U,3)</f>
        <v>#VALUE!</v>
      </c>
      <c r="AI1327" s="18" t="e">
        <f>SUMIFS([2]Plan2!$H:$H,[2]Plan2!$A:$A,$D1327,[2]Plan2!$U:$U,4)</f>
        <v>#VALUE!</v>
      </c>
      <c r="AJ1327" s="18" t="e">
        <f>SUMIFS([2]Plan2!$H:$H,[2]Plan2!$A:$A,$D1327,[2]Plan2!$U:$U,5)</f>
        <v>#VALUE!</v>
      </c>
      <c r="AK1327" s="23" t="e">
        <f t="shared" si="166"/>
        <v>#VALUE!</v>
      </c>
      <c r="AL1327" s="23" t="e">
        <f t="shared" si="169"/>
        <v>#VALUE!</v>
      </c>
      <c r="AM1327">
        <f t="shared" si="167"/>
        <v>0</v>
      </c>
    </row>
    <row r="1328" spans="1:39" ht="15.75" x14ac:dyDescent="0.25">
      <c r="A1328" s="21" t="s">
        <v>56</v>
      </c>
      <c r="B1328" s="21" t="s">
        <v>1519</v>
      </c>
      <c r="C1328" s="21">
        <v>18209965</v>
      </c>
      <c r="D1328" s="25">
        <v>502309</v>
      </c>
      <c r="E1328" s="21" t="s">
        <v>2455</v>
      </c>
      <c r="F1328" s="31" t="s">
        <v>1575</v>
      </c>
      <c r="G1328" s="21" t="s">
        <v>57</v>
      </c>
      <c r="H1328" s="21" t="s">
        <v>468</v>
      </c>
      <c r="I1328" s="25" t="s">
        <v>201</v>
      </c>
      <c r="J1328" s="21" t="s">
        <v>16</v>
      </c>
      <c r="K1328" s="21" t="s">
        <v>17</v>
      </c>
      <c r="L1328" s="20">
        <v>44335</v>
      </c>
      <c r="M1328" s="20">
        <v>45779</v>
      </c>
      <c r="N1328" s="21" t="s">
        <v>18</v>
      </c>
      <c r="O1328" s="21">
        <v>10</v>
      </c>
      <c r="P1328" s="21">
        <v>2</v>
      </c>
      <c r="Q1328" s="21">
        <v>16</v>
      </c>
      <c r="R1328" s="15">
        <f t="shared" si="171"/>
        <v>7</v>
      </c>
      <c r="S1328" s="18">
        <f>IFERROR(VLOOKUP(D1328,'[1]comparativo br'!$A:$B,2,FALSE),"")</f>
        <v>0</v>
      </c>
      <c r="T1328" s="18">
        <f>IFERROR(VLOOKUP(D1328,'[1]comparativo br'!$A:$C,3,FALSE),"")</f>
        <v>0</v>
      </c>
      <c r="U1328" s="15" t="str">
        <f t="shared" si="165"/>
        <v/>
      </c>
      <c r="V1328" s="19">
        <f>IFERROR(VLOOKUP(D1328,'[1]comparativo br'!$A:$D,4,FALSE),"")</f>
        <v>35</v>
      </c>
      <c r="W1328" s="19">
        <f>IFERROR(VLOOKUP(D1328,'[1]comparativo br'!$A:$E,5,FALSE),"")</f>
        <v>18</v>
      </c>
      <c r="X1328" s="15">
        <f t="shared" si="164"/>
        <v>-0.48571428571428571</v>
      </c>
      <c r="Y1328" s="18" t="e">
        <f>SUMIFS([2]Plan2!$H:$H,[2]Plan2!$A:$A,$D1328,[2]Plan2!$U:$U,6)</f>
        <v>#VALUE!</v>
      </c>
      <c r="Z1328" s="18" t="e">
        <f>SUMIFS([2]Plan2!$H:$H,[2]Plan2!$A:$A,$D1328,[2]Plan2!$U:$U,7)</f>
        <v>#VALUE!</v>
      </c>
      <c r="AA1328" s="18" t="e">
        <f>SUMIFS([2]Plan2!$H:$H,[2]Plan2!$A:$A,$D1328,[2]Plan2!$U:$U,8)</f>
        <v>#VALUE!</v>
      </c>
      <c r="AB1328" s="18" t="e">
        <f>SUMIFS([2]Plan2!$H:$H,[2]Plan2!$A:$A,$D1328,[2]Plan2!$U:$U,9)</f>
        <v>#VALUE!</v>
      </c>
      <c r="AC1328" s="18" t="e">
        <f>SUMIFS([2]Plan2!$H:$H,[2]Plan2!$A:$A,$D1328,[2]Plan2!$U:$U,10)</f>
        <v>#VALUE!</v>
      </c>
      <c r="AD1328" s="18" t="e">
        <f>SUMIFS([2]Plan2!$H:$H,[2]Plan2!$A:$A,$D1328,[2]Plan2!$U:$U,11)</f>
        <v>#VALUE!</v>
      </c>
      <c r="AE1328" s="18" t="e">
        <f>SUMIFS([2]Plan2!$H:$H,[2]Plan2!$A:$A,$D1328,[2]Plan2!$U:$U,12)</f>
        <v>#VALUE!</v>
      </c>
      <c r="AF1328" s="18" t="e">
        <f>SUMIFS([2]Plan2!$H:$H,[2]Plan2!$A:$A,$D1328,[2]Plan2!$U:$U,1)</f>
        <v>#VALUE!</v>
      </c>
      <c r="AG1328" s="18" t="e">
        <f>SUMIFS([2]Plan2!$H:$H,[2]Plan2!$A:$A,$D1328,[2]Plan2!$U:$U,2)</f>
        <v>#VALUE!</v>
      </c>
      <c r="AH1328" s="18" t="e">
        <f>SUMIFS([2]Plan2!$H:$H,[2]Plan2!$A:$A,$D1328,[2]Plan2!$U:$U,3)</f>
        <v>#VALUE!</v>
      </c>
      <c r="AI1328" s="18" t="e">
        <f>SUMIFS([2]Plan2!$H:$H,[2]Plan2!$A:$A,$D1328,[2]Plan2!$U:$U,4)</f>
        <v>#VALUE!</v>
      </c>
      <c r="AJ1328" s="18" t="e">
        <f>SUMIFS([2]Plan2!$H:$H,[2]Plan2!$A:$A,$D1328,[2]Plan2!$U:$U,5)</f>
        <v>#VALUE!</v>
      </c>
      <c r="AK1328" s="23" t="e">
        <f t="shared" si="166"/>
        <v>#VALUE!</v>
      </c>
      <c r="AL1328" s="23" t="e">
        <f t="shared" si="169"/>
        <v>#VALUE!</v>
      </c>
      <c r="AM1328">
        <f t="shared" si="167"/>
        <v>0</v>
      </c>
    </row>
    <row r="1329" spans="1:39" ht="15.75" x14ac:dyDescent="0.25">
      <c r="A1329" s="21" t="s">
        <v>56</v>
      </c>
      <c r="B1329" s="21" t="s">
        <v>1519</v>
      </c>
      <c r="C1329" s="21">
        <v>18209965</v>
      </c>
      <c r="D1329" s="25">
        <v>100241</v>
      </c>
      <c r="E1329" s="21" t="s">
        <v>2455</v>
      </c>
      <c r="F1329" s="31" t="s">
        <v>1575</v>
      </c>
      <c r="G1329" s="21" t="s">
        <v>57</v>
      </c>
      <c r="H1329" s="21" t="s">
        <v>14</v>
      </c>
      <c r="I1329" s="25" t="s">
        <v>15</v>
      </c>
      <c r="J1329" s="21" t="s">
        <v>16</v>
      </c>
      <c r="K1329" s="21" t="s">
        <v>17</v>
      </c>
      <c r="L1329" s="20">
        <v>45000</v>
      </c>
      <c r="M1329" s="20">
        <v>45783</v>
      </c>
      <c r="N1329" s="21" t="s">
        <v>18</v>
      </c>
      <c r="O1329" s="21">
        <v>94</v>
      </c>
      <c r="P1329" s="21">
        <v>34</v>
      </c>
      <c r="Q1329" s="21">
        <v>34</v>
      </c>
      <c r="R1329" s="15">
        <f t="shared" si="171"/>
        <v>0</v>
      </c>
      <c r="S1329" s="18">
        <f>IFERROR(VLOOKUP(D1329,'[1]comparativo br'!$A:$B,2,FALSE),"")</f>
        <v>0</v>
      </c>
      <c r="T1329" s="18">
        <f>IFERROR(VLOOKUP(D1329,'[1]comparativo br'!$A:$C,3,FALSE),"")</f>
        <v>0</v>
      </c>
      <c r="U1329" s="15" t="str">
        <f t="shared" si="165"/>
        <v/>
      </c>
      <c r="V1329" s="19">
        <f>IFERROR(VLOOKUP(D1329,'[1]comparativo br'!$A:$D,4,FALSE),"")</f>
        <v>47</v>
      </c>
      <c r="W1329" s="19">
        <f>IFERROR(VLOOKUP(D1329,'[1]comparativo br'!$A:$E,5,FALSE),"")</f>
        <v>13</v>
      </c>
      <c r="X1329" s="15">
        <f t="shared" si="164"/>
        <v>-0.72340425531914898</v>
      </c>
      <c r="Y1329" s="18" t="e">
        <f>SUMIFS([2]Plan2!$H:$H,[2]Plan2!$A:$A,$D1329,[2]Plan2!$U:$U,6)</f>
        <v>#VALUE!</v>
      </c>
      <c r="Z1329" s="18" t="e">
        <f>SUMIFS([2]Plan2!$H:$H,[2]Plan2!$A:$A,$D1329,[2]Plan2!$U:$U,7)</f>
        <v>#VALUE!</v>
      </c>
      <c r="AA1329" s="18" t="e">
        <f>SUMIFS([2]Plan2!$H:$H,[2]Plan2!$A:$A,$D1329,[2]Plan2!$U:$U,8)</f>
        <v>#VALUE!</v>
      </c>
      <c r="AB1329" s="18" t="e">
        <f>SUMIFS([2]Plan2!$H:$H,[2]Plan2!$A:$A,$D1329,[2]Plan2!$U:$U,9)</f>
        <v>#VALUE!</v>
      </c>
      <c r="AC1329" s="18" t="e">
        <f>SUMIFS([2]Plan2!$H:$H,[2]Plan2!$A:$A,$D1329,[2]Plan2!$U:$U,10)</f>
        <v>#VALUE!</v>
      </c>
      <c r="AD1329" s="18" t="e">
        <f>SUMIFS([2]Plan2!$H:$H,[2]Plan2!$A:$A,$D1329,[2]Plan2!$U:$U,11)</f>
        <v>#VALUE!</v>
      </c>
      <c r="AE1329" s="18" t="e">
        <f>SUMIFS([2]Plan2!$H:$H,[2]Plan2!$A:$A,$D1329,[2]Plan2!$U:$U,12)</f>
        <v>#VALUE!</v>
      </c>
      <c r="AF1329" s="18" t="e">
        <f>SUMIFS([2]Plan2!$H:$H,[2]Plan2!$A:$A,$D1329,[2]Plan2!$U:$U,1)</f>
        <v>#VALUE!</v>
      </c>
      <c r="AG1329" s="18" t="e">
        <f>SUMIFS([2]Plan2!$H:$H,[2]Plan2!$A:$A,$D1329,[2]Plan2!$U:$U,2)</f>
        <v>#VALUE!</v>
      </c>
      <c r="AH1329" s="18" t="e">
        <f>SUMIFS([2]Plan2!$H:$H,[2]Plan2!$A:$A,$D1329,[2]Plan2!$U:$U,3)</f>
        <v>#VALUE!</v>
      </c>
      <c r="AI1329" s="18" t="e">
        <f>SUMIFS([2]Plan2!$H:$H,[2]Plan2!$A:$A,$D1329,[2]Plan2!$U:$U,4)</f>
        <v>#VALUE!</v>
      </c>
      <c r="AJ1329" s="18" t="e">
        <f>SUMIFS([2]Plan2!$H:$H,[2]Plan2!$A:$A,$D1329,[2]Plan2!$U:$U,5)</f>
        <v>#VALUE!</v>
      </c>
      <c r="AK1329" s="23" t="e">
        <f t="shared" si="166"/>
        <v>#VALUE!</v>
      </c>
      <c r="AL1329" s="23" t="e">
        <f t="shared" si="169"/>
        <v>#VALUE!</v>
      </c>
      <c r="AM1329">
        <f t="shared" si="167"/>
        <v>0</v>
      </c>
    </row>
    <row r="1330" spans="1:39" ht="15.75" x14ac:dyDescent="0.25">
      <c r="A1330" s="21" t="s">
        <v>56</v>
      </c>
      <c r="B1330" s="21" t="s">
        <v>1519</v>
      </c>
      <c r="C1330" s="21">
        <v>18209965</v>
      </c>
      <c r="D1330" s="25">
        <v>100055</v>
      </c>
      <c r="E1330" s="21" t="s">
        <v>1575</v>
      </c>
      <c r="F1330" s="31" t="s">
        <v>1575</v>
      </c>
      <c r="G1330" s="21" t="s">
        <v>57</v>
      </c>
      <c r="H1330" s="21" t="s">
        <v>58</v>
      </c>
      <c r="I1330" s="25" t="s">
        <v>15</v>
      </c>
      <c r="J1330" s="21" t="s">
        <v>16</v>
      </c>
      <c r="K1330" s="21" t="s">
        <v>17</v>
      </c>
      <c r="L1330" s="20">
        <v>45791</v>
      </c>
      <c r="M1330" s="20">
        <v>45791</v>
      </c>
      <c r="N1330" s="21" t="s">
        <v>18</v>
      </c>
      <c r="O1330" s="21">
        <v>174</v>
      </c>
      <c r="P1330" s="21">
        <v>52</v>
      </c>
      <c r="Q1330" s="21">
        <v>95</v>
      </c>
      <c r="R1330" s="15">
        <f t="shared" si="171"/>
        <v>0.82692307692307687</v>
      </c>
      <c r="S1330" s="18">
        <f>IFERROR(VLOOKUP(D1330,'[1]comparativo br'!$A:$B,2,FALSE),"")</f>
        <v>114150</v>
      </c>
      <c r="T1330" s="18">
        <f>IFERROR(VLOOKUP(D1330,'[1]comparativo br'!$A:$C,3,FALSE),"")</f>
        <v>124500</v>
      </c>
      <c r="U1330" s="15">
        <f t="shared" si="165"/>
        <v>9.0670170827858082E-2</v>
      </c>
      <c r="V1330" s="19">
        <f>IFERROR(VLOOKUP(D1330,'[1]comparativo br'!$A:$D,4,FALSE),"")</f>
        <v>91</v>
      </c>
      <c r="W1330" s="19">
        <f>IFERROR(VLOOKUP(D1330,'[1]comparativo br'!$A:$E,5,FALSE),"")</f>
        <v>627</v>
      </c>
      <c r="X1330" s="15">
        <f t="shared" si="164"/>
        <v>5.8901098901098905</v>
      </c>
      <c r="Y1330" s="18" t="e">
        <f>SUMIFS([2]Plan2!$H:$H,[2]Plan2!$A:$A,$D1330,[2]Plan2!$U:$U,6)</f>
        <v>#VALUE!</v>
      </c>
      <c r="Z1330" s="18" t="e">
        <f>SUMIFS([2]Plan2!$H:$H,[2]Plan2!$A:$A,$D1330,[2]Plan2!$U:$U,7)</f>
        <v>#VALUE!</v>
      </c>
      <c r="AA1330" s="18" t="e">
        <f>SUMIFS([2]Plan2!$H:$H,[2]Plan2!$A:$A,$D1330,[2]Plan2!$U:$U,8)</f>
        <v>#VALUE!</v>
      </c>
      <c r="AB1330" s="18" t="e">
        <f>SUMIFS([2]Plan2!$H:$H,[2]Plan2!$A:$A,$D1330,[2]Plan2!$U:$U,9)</f>
        <v>#VALUE!</v>
      </c>
      <c r="AC1330" s="18" t="e">
        <f>SUMIFS([2]Plan2!$H:$H,[2]Plan2!$A:$A,$D1330,[2]Plan2!$U:$U,10)</f>
        <v>#VALUE!</v>
      </c>
      <c r="AD1330" s="18" t="e">
        <f>SUMIFS([2]Plan2!$H:$H,[2]Plan2!$A:$A,$D1330,[2]Plan2!$U:$U,11)</f>
        <v>#VALUE!</v>
      </c>
      <c r="AE1330" s="18" t="e">
        <f>SUMIFS([2]Plan2!$H:$H,[2]Plan2!$A:$A,$D1330,[2]Plan2!$U:$U,12)</f>
        <v>#VALUE!</v>
      </c>
      <c r="AF1330" s="18" t="e">
        <f>SUMIFS([2]Plan2!$H:$H,[2]Plan2!$A:$A,$D1330,[2]Plan2!$U:$U,1)</f>
        <v>#VALUE!</v>
      </c>
      <c r="AG1330" s="18" t="e">
        <f>SUMIFS([2]Plan2!$H:$H,[2]Plan2!$A:$A,$D1330,[2]Plan2!$U:$U,2)</f>
        <v>#VALUE!</v>
      </c>
      <c r="AH1330" s="18" t="e">
        <f>SUMIFS([2]Plan2!$H:$H,[2]Plan2!$A:$A,$D1330,[2]Plan2!$U:$U,3)</f>
        <v>#VALUE!</v>
      </c>
      <c r="AI1330" s="18" t="e">
        <f>SUMIFS([2]Plan2!$H:$H,[2]Plan2!$A:$A,$D1330,[2]Plan2!$U:$U,4)</f>
        <v>#VALUE!</v>
      </c>
      <c r="AJ1330" s="18" t="e">
        <f>SUMIFS([2]Plan2!$H:$H,[2]Plan2!$A:$A,$D1330,[2]Plan2!$U:$U,5)</f>
        <v>#VALUE!</v>
      </c>
      <c r="AK1330" s="23" t="e">
        <f t="shared" si="166"/>
        <v>#VALUE!</v>
      </c>
      <c r="AL1330" s="23" t="e">
        <f t="shared" si="169"/>
        <v>#VALUE!</v>
      </c>
      <c r="AM1330">
        <f t="shared" si="167"/>
        <v>0</v>
      </c>
    </row>
    <row r="1331" spans="1:39" ht="15.75" x14ac:dyDescent="0.25">
      <c r="A1331" s="21" t="s">
        <v>56</v>
      </c>
      <c r="B1331" s="21" t="s">
        <v>1519</v>
      </c>
      <c r="C1331" s="21">
        <v>18209965</v>
      </c>
      <c r="D1331" s="25">
        <v>192213</v>
      </c>
      <c r="E1331" s="21" t="s">
        <v>1798</v>
      </c>
      <c r="F1331" s="31" t="s">
        <v>1798</v>
      </c>
      <c r="G1331" s="21" t="s">
        <v>57</v>
      </c>
      <c r="H1331" s="21" t="s">
        <v>532</v>
      </c>
      <c r="I1331" s="25" t="s">
        <v>145</v>
      </c>
      <c r="J1331" s="21" t="s">
        <v>16</v>
      </c>
      <c r="K1331" s="21" t="s">
        <v>17</v>
      </c>
      <c r="L1331" s="20">
        <v>45044</v>
      </c>
      <c r="M1331" s="20">
        <v>45797</v>
      </c>
      <c r="N1331" s="21" t="s">
        <v>18</v>
      </c>
      <c r="O1331" s="21">
        <v>17</v>
      </c>
      <c r="P1331" s="21">
        <v>14</v>
      </c>
      <c r="Q1331" s="21">
        <v>19</v>
      </c>
      <c r="R1331" s="15">
        <f t="shared" si="171"/>
        <v>0.35714285714285715</v>
      </c>
      <c r="S1331" s="18">
        <f>IFERROR(VLOOKUP(D1331,'[1]comparativo br'!$A:$B,2,FALSE),"")</f>
        <v>0</v>
      </c>
      <c r="T1331" s="18">
        <f>IFERROR(VLOOKUP(D1331,'[1]comparativo br'!$A:$C,3,FALSE),"")</f>
        <v>0</v>
      </c>
      <c r="U1331" s="15" t="str">
        <f t="shared" si="165"/>
        <v/>
      </c>
      <c r="V1331" s="19">
        <f>IFERROR(VLOOKUP(D1331,'[1]comparativo br'!$A:$D,4,FALSE),"")</f>
        <v>43</v>
      </c>
      <c r="W1331" s="19">
        <f>IFERROR(VLOOKUP(D1331,'[1]comparativo br'!$A:$E,5,FALSE),"")</f>
        <v>1</v>
      </c>
      <c r="X1331" s="15">
        <f t="shared" si="164"/>
        <v>-0.97674418604651159</v>
      </c>
      <c r="Y1331" s="18" t="e">
        <f>SUMIFS([2]Plan2!$H:$H,[2]Plan2!$A:$A,$D1331,[2]Plan2!$U:$U,6)</f>
        <v>#VALUE!</v>
      </c>
      <c r="Z1331" s="18" t="e">
        <f>SUMIFS([2]Plan2!$H:$H,[2]Plan2!$A:$A,$D1331,[2]Plan2!$U:$U,7)</f>
        <v>#VALUE!</v>
      </c>
      <c r="AA1331" s="18" t="e">
        <f>SUMIFS([2]Plan2!$H:$H,[2]Plan2!$A:$A,$D1331,[2]Plan2!$U:$U,8)</f>
        <v>#VALUE!</v>
      </c>
      <c r="AB1331" s="18" t="e">
        <f>SUMIFS([2]Plan2!$H:$H,[2]Plan2!$A:$A,$D1331,[2]Plan2!$U:$U,9)</f>
        <v>#VALUE!</v>
      </c>
      <c r="AC1331" s="18" t="e">
        <f>SUMIFS([2]Plan2!$H:$H,[2]Plan2!$A:$A,$D1331,[2]Plan2!$U:$U,10)</f>
        <v>#VALUE!</v>
      </c>
      <c r="AD1331" s="18" t="e">
        <f>SUMIFS([2]Plan2!$H:$H,[2]Plan2!$A:$A,$D1331,[2]Plan2!$U:$U,11)</f>
        <v>#VALUE!</v>
      </c>
      <c r="AE1331" s="18" t="e">
        <f>SUMIFS([2]Plan2!$H:$H,[2]Plan2!$A:$A,$D1331,[2]Plan2!$U:$U,12)</f>
        <v>#VALUE!</v>
      </c>
      <c r="AF1331" s="18" t="e">
        <f>SUMIFS([2]Plan2!$H:$H,[2]Plan2!$A:$A,$D1331,[2]Plan2!$U:$U,1)</f>
        <v>#VALUE!</v>
      </c>
      <c r="AG1331" s="18" t="e">
        <f>SUMIFS([2]Plan2!$H:$H,[2]Plan2!$A:$A,$D1331,[2]Plan2!$U:$U,2)</f>
        <v>#VALUE!</v>
      </c>
      <c r="AH1331" s="18" t="e">
        <f>SUMIFS([2]Plan2!$H:$H,[2]Plan2!$A:$A,$D1331,[2]Plan2!$U:$U,3)</f>
        <v>#VALUE!</v>
      </c>
      <c r="AI1331" s="18" t="e">
        <f>SUMIFS([2]Plan2!$H:$H,[2]Plan2!$A:$A,$D1331,[2]Plan2!$U:$U,4)</f>
        <v>#VALUE!</v>
      </c>
      <c r="AJ1331" s="18" t="e">
        <f>SUMIFS([2]Plan2!$H:$H,[2]Plan2!$A:$A,$D1331,[2]Plan2!$U:$U,5)</f>
        <v>#VALUE!</v>
      </c>
      <c r="AK1331" s="23" t="e">
        <f t="shared" si="166"/>
        <v>#VALUE!</v>
      </c>
      <c r="AL1331" s="23" t="e">
        <f t="shared" si="169"/>
        <v>#VALUE!</v>
      </c>
      <c r="AM1331">
        <f t="shared" si="167"/>
        <v>0</v>
      </c>
    </row>
    <row r="1332" spans="1:39" ht="15.75" x14ac:dyDescent="0.25">
      <c r="A1332" s="21"/>
      <c r="B1332" s="21" t="s">
        <v>1519</v>
      </c>
      <c r="C1332" s="21">
        <v>18238980</v>
      </c>
      <c r="D1332" s="25">
        <v>101856</v>
      </c>
      <c r="E1332" s="21" t="s">
        <v>104</v>
      </c>
      <c r="F1332" s="31" t="s">
        <v>104</v>
      </c>
      <c r="G1332" s="21" t="s">
        <v>410</v>
      </c>
      <c r="H1332" s="21" t="s">
        <v>411</v>
      </c>
      <c r="I1332" s="25" t="s">
        <v>15</v>
      </c>
      <c r="J1332" s="21" t="s">
        <v>41</v>
      </c>
      <c r="K1332" s="21" t="s">
        <v>100</v>
      </c>
      <c r="L1332" s="20">
        <v>45799</v>
      </c>
      <c r="M1332" s="20">
        <v>45798</v>
      </c>
      <c r="N1332" s="21" t="s">
        <v>18</v>
      </c>
      <c r="O1332" s="21">
        <v>81</v>
      </c>
      <c r="P1332" s="21">
        <v>50</v>
      </c>
      <c r="Q1332" s="21">
        <v>83</v>
      </c>
      <c r="R1332" s="15">
        <f t="shared" si="171"/>
        <v>0.66</v>
      </c>
      <c r="S1332" s="18">
        <f>IFERROR(VLOOKUP(D1332,'[1]comparativo br'!$A:$B,2,FALSE),"")</f>
        <v>8979</v>
      </c>
      <c r="T1332" s="18">
        <f>IFERROR(VLOOKUP(D1332,'[1]comparativo br'!$A:$C,3,FALSE),"")</f>
        <v>8721</v>
      </c>
      <c r="U1332" s="15">
        <f t="shared" si="165"/>
        <v>-2.8733711994654194E-2</v>
      </c>
      <c r="V1332" s="19">
        <f>IFERROR(VLOOKUP(D1332,'[1]comparativo br'!$A:$D,4,FALSE),"")</f>
        <v>153</v>
      </c>
      <c r="W1332" s="19">
        <f>IFERROR(VLOOKUP(D1332,'[1]comparativo br'!$A:$E,5,FALSE),"")</f>
        <v>138</v>
      </c>
      <c r="X1332" s="15">
        <f t="shared" si="164"/>
        <v>-9.8039215686274508E-2</v>
      </c>
      <c r="Y1332" s="18" t="e">
        <f>SUMIFS([2]Plan2!$H:$H,[2]Plan2!$A:$A,$D1332,[2]Plan2!$U:$U,6)</f>
        <v>#VALUE!</v>
      </c>
      <c r="Z1332" s="18" t="e">
        <f>SUMIFS([2]Plan2!$H:$H,[2]Plan2!$A:$A,$D1332,[2]Plan2!$U:$U,7)</f>
        <v>#VALUE!</v>
      </c>
      <c r="AA1332" s="18" t="e">
        <f>SUMIFS([2]Plan2!$H:$H,[2]Plan2!$A:$A,$D1332,[2]Plan2!$U:$U,8)</f>
        <v>#VALUE!</v>
      </c>
      <c r="AB1332" s="18" t="e">
        <f>SUMIFS([2]Plan2!$H:$H,[2]Plan2!$A:$A,$D1332,[2]Plan2!$U:$U,9)</f>
        <v>#VALUE!</v>
      </c>
      <c r="AC1332" s="18" t="e">
        <f>SUMIFS([2]Plan2!$H:$H,[2]Plan2!$A:$A,$D1332,[2]Plan2!$U:$U,10)</f>
        <v>#VALUE!</v>
      </c>
      <c r="AD1332" s="18" t="e">
        <f>SUMIFS([2]Plan2!$H:$H,[2]Plan2!$A:$A,$D1332,[2]Plan2!$U:$U,11)</f>
        <v>#VALUE!</v>
      </c>
      <c r="AE1332" s="18" t="e">
        <f>SUMIFS([2]Plan2!$H:$H,[2]Plan2!$A:$A,$D1332,[2]Plan2!$U:$U,12)</f>
        <v>#VALUE!</v>
      </c>
      <c r="AF1332" s="18" t="e">
        <f>SUMIFS([2]Plan2!$H:$H,[2]Plan2!$A:$A,$D1332,[2]Plan2!$U:$U,1)</f>
        <v>#VALUE!</v>
      </c>
      <c r="AG1332" s="18" t="e">
        <f>SUMIFS([2]Plan2!$H:$H,[2]Plan2!$A:$A,$D1332,[2]Plan2!$U:$U,2)</f>
        <v>#VALUE!</v>
      </c>
      <c r="AH1332" s="18" t="e">
        <f>SUMIFS([2]Plan2!$H:$H,[2]Plan2!$A:$A,$D1332,[2]Plan2!$U:$U,3)</f>
        <v>#VALUE!</v>
      </c>
      <c r="AI1332" s="18" t="e">
        <f>SUMIFS([2]Plan2!$H:$H,[2]Plan2!$A:$A,$D1332,[2]Plan2!$U:$U,4)</f>
        <v>#VALUE!</v>
      </c>
      <c r="AJ1332" s="18" t="e">
        <f>SUMIFS([2]Plan2!$H:$H,[2]Plan2!$A:$A,$D1332,[2]Plan2!$U:$U,5)</f>
        <v>#VALUE!</v>
      </c>
      <c r="AK1332" s="23" t="e">
        <f t="shared" si="166"/>
        <v>#VALUE!</v>
      </c>
      <c r="AL1332" s="23" t="e">
        <f t="shared" si="169"/>
        <v>#VALUE!</v>
      </c>
      <c r="AM1332">
        <f t="shared" si="167"/>
        <v>0</v>
      </c>
    </row>
    <row r="1333" spans="1:39" ht="15.75" x14ac:dyDescent="0.25">
      <c r="A1333" s="21"/>
      <c r="B1333" s="21" t="s">
        <v>1519</v>
      </c>
      <c r="C1333" s="21">
        <v>18238980</v>
      </c>
      <c r="D1333" s="25">
        <v>101857</v>
      </c>
      <c r="E1333" s="21" t="s">
        <v>104</v>
      </c>
      <c r="F1333" s="31" t="s">
        <v>104</v>
      </c>
      <c r="G1333" s="21" t="s">
        <v>410</v>
      </c>
      <c r="H1333" s="21" t="s">
        <v>412</v>
      </c>
      <c r="I1333" s="25" t="s">
        <v>15</v>
      </c>
      <c r="J1333" s="21" t="s">
        <v>41</v>
      </c>
      <c r="K1333" s="21" t="s">
        <v>100</v>
      </c>
      <c r="L1333" s="20">
        <v>44264</v>
      </c>
      <c r="M1333" s="20">
        <v>45799</v>
      </c>
      <c r="N1333" s="21" t="s">
        <v>18</v>
      </c>
      <c r="O1333" s="21">
        <v>85</v>
      </c>
      <c r="P1333" s="21">
        <v>65</v>
      </c>
      <c r="Q1333" s="21">
        <v>100</v>
      </c>
      <c r="R1333" s="15">
        <f t="shared" si="171"/>
        <v>0.53846153846153844</v>
      </c>
      <c r="S1333" s="18">
        <f>IFERROR(VLOOKUP(D1333,'[1]comparativo br'!$A:$B,2,FALSE),"")</f>
        <v>0</v>
      </c>
      <c r="T1333" s="18">
        <f>IFERROR(VLOOKUP(D1333,'[1]comparativo br'!$A:$C,3,FALSE),"")</f>
        <v>0</v>
      </c>
      <c r="U1333" s="15" t="str">
        <f t="shared" si="165"/>
        <v/>
      </c>
      <c r="V1333" s="19">
        <f>IFERROR(VLOOKUP(D1333,'[1]comparativo br'!$A:$D,4,FALSE),"")</f>
        <v>245</v>
      </c>
      <c r="W1333" s="19">
        <f>IFERROR(VLOOKUP(D1333,'[1]comparativo br'!$A:$E,5,FALSE),"")</f>
        <v>220</v>
      </c>
      <c r="X1333" s="15">
        <f t="shared" si="164"/>
        <v>-0.10204081632653061</v>
      </c>
      <c r="Y1333" s="18" t="e">
        <f>SUMIFS([2]Plan2!$H:$H,[2]Plan2!$A:$A,$D1333,[2]Plan2!$U:$U,6)</f>
        <v>#VALUE!</v>
      </c>
      <c r="Z1333" s="18" t="e">
        <f>SUMIFS([2]Plan2!$H:$H,[2]Plan2!$A:$A,$D1333,[2]Plan2!$U:$U,7)</f>
        <v>#VALUE!</v>
      </c>
      <c r="AA1333" s="18" t="e">
        <f>SUMIFS([2]Plan2!$H:$H,[2]Plan2!$A:$A,$D1333,[2]Plan2!$U:$U,8)</f>
        <v>#VALUE!</v>
      </c>
      <c r="AB1333" s="18" t="e">
        <f>SUMIFS([2]Plan2!$H:$H,[2]Plan2!$A:$A,$D1333,[2]Plan2!$U:$U,9)</f>
        <v>#VALUE!</v>
      </c>
      <c r="AC1333" s="18" t="e">
        <f>SUMIFS([2]Plan2!$H:$H,[2]Plan2!$A:$A,$D1333,[2]Plan2!$U:$U,10)</f>
        <v>#VALUE!</v>
      </c>
      <c r="AD1333" s="18" t="e">
        <f>SUMIFS([2]Plan2!$H:$H,[2]Plan2!$A:$A,$D1333,[2]Plan2!$U:$U,11)</f>
        <v>#VALUE!</v>
      </c>
      <c r="AE1333" s="18" t="e">
        <f>SUMIFS([2]Plan2!$H:$H,[2]Plan2!$A:$A,$D1333,[2]Plan2!$U:$U,12)</f>
        <v>#VALUE!</v>
      </c>
      <c r="AF1333" s="18" t="e">
        <f>SUMIFS([2]Plan2!$H:$H,[2]Plan2!$A:$A,$D1333,[2]Plan2!$U:$U,1)</f>
        <v>#VALUE!</v>
      </c>
      <c r="AG1333" s="18" t="e">
        <f>SUMIFS([2]Plan2!$H:$H,[2]Plan2!$A:$A,$D1333,[2]Plan2!$U:$U,2)</f>
        <v>#VALUE!</v>
      </c>
      <c r="AH1333" s="18" t="e">
        <f>SUMIFS([2]Plan2!$H:$H,[2]Plan2!$A:$A,$D1333,[2]Plan2!$U:$U,3)</f>
        <v>#VALUE!</v>
      </c>
      <c r="AI1333" s="18" t="e">
        <f>SUMIFS([2]Plan2!$H:$H,[2]Plan2!$A:$A,$D1333,[2]Plan2!$U:$U,4)</f>
        <v>#VALUE!</v>
      </c>
      <c r="AJ1333" s="18" t="e">
        <f>SUMIFS([2]Plan2!$H:$H,[2]Plan2!$A:$A,$D1333,[2]Plan2!$U:$U,5)</f>
        <v>#VALUE!</v>
      </c>
      <c r="AK1333" s="23" t="e">
        <f t="shared" si="166"/>
        <v>#VALUE!</v>
      </c>
      <c r="AL1333" s="23" t="e">
        <f t="shared" si="169"/>
        <v>#VALUE!</v>
      </c>
      <c r="AM1333">
        <f t="shared" si="167"/>
        <v>0</v>
      </c>
    </row>
    <row r="1334" spans="1:39" ht="15.75" x14ac:dyDescent="0.25">
      <c r="A1334" s="21"/>
      <c r="B1334" s="21" t="s">
        <v>1519</v>
      </c>
      <c r="C1334" s="21">
        <v>18238980</v>
      </c>
      <c r="D1334" s="25">
        <v>192600</v>
      </c>
      <c r="E1334" s="21" t="s">
        <v>104</v>
      </c>
      <c r="F1334" s="31" t="s">
        <v>104</v>
      </c>
      <c r="G1334" s="21" t="s">
        <v>410</v>
      </c>
      <c r="H1334" s="21" t="s">
        <v>412</v>
      </c>
      <c r="I1334" s="25" t="s">
        <v>15</v>
      </c>
      <c r="J1334" s="21" t="s">
        <v>41</v>
      </c>
      <c r="K1334" s="21" t="s">
        <v>100</v>
      </c>
      <c r="L1334" s="20">
        <v>45785</v>
      </c>
      <c r="M1334" s="20">
        <v>45799</v>
      </c>
      <c r="N1334" s="21" t="s">
        <v>18</v>
      </c>
      <c r="O1334" s="21">
        <v>2</v>
      </c>
      <c r="P1334" s="21">
        <v>4</v>
      </c>
      <c r="Q1334" s="21">
        <v>8</v>
      </c>
      <c r="R1334" s="15">
        <f t="shared" si="171"/>
        <v>1</v>
      </c>
      <c r="S1334" s="18">
        <f>IFERROR(VLOOKUP(D1334,'[1]comparativo br'!$A:$B,2,FALSE),"")</f>
        <v>11040</v>
      </c>
      <c r="T1334" s="18">
        <f>IFERROR(VLOOKUP(D1334,'[1]comparativo br'!$A:$C,3,FALSE),"")</f>
        <v>11628</v>
      </c>
      <c r="U1334" s="15">
        <f t="shared" si="165"/>
        <v>5.3260869565217389E-2</v>
      </c>
      <c r="V1334" s="19">
        <f>IFERROR(VLOOKUP(D1334,'[1]comparativo br'!$A:$D,4,FALSE),"")</f>
        <v>18</v>
      </c>
      <c r="W1334" s="19">
        <f>IFERROR(VLOOKUP(D1334,'[1]comparativo br'!$A:$E,5,FALSE),"")</f>
        <v>13</v>
      </c>
      <c r="X1334" s="15">
        <f t="shared" si="164"/>
        <v>-0.27777777777777779</v>
      </c>
      <c r="Y1334" s="18" t="e">
        <f>SUMIFS([2]Plan2!$H:$H,[2]Plan2!$A:$A,$D1334,[2]Plan2!$U:$U,6)</f>
        <v>#VALUE!</v>
      </c>
      <c r="Z1334" s="18" t="e">
        <f>SUMIFS([2]Plan2!$H:$H,[2]Plan2!$A:$A,$D1334,[2]Plan2!$U:$U,7)</f>
        <v>#VALUE!</v>
      </c>
      <c r="AA1334" s="18" t="e">
        <f>SUMIFS([2]Plan2!$H:$H,[2]Plan2!$A:$A,$D1334,[2]Plan2!$U:$U,8)</f>
        <v>#VALUE!</v>
      </c>
      <c r="AB1334" s="18" t="e">
        <f>SUMIFS([2]Plan2!$H:$H,[2]Plan2!$A:$A,$D1334,[2]Plan2!$U:$U,9)</f>
        <v>#VALUE!</v>
      </c>
      <c r="AC1334" s="18" t="e">
        <f>SUMIFS([2]Plan2!$H:$H,[2]Plan2!$A:$A,$D1334,[2]Plan2!$U:$U,10)</f>
        <v>#VALUE!</v>
      </c>
      <c r="AD1334" s="18" t="e">
        <f>SUMIFS([2]Plan2!$H:$H,[2]Plan2!$A:$A,$D1334,[2]Plan2!$U:$U,11)</f>
        <v>#VALUE!</v>
      </c>
      <c r="AE1334" s="18" t="e">
        <f>SUMIFS([2]Plan2!$H:$H,[2]Plan2!$A:$A,$D1334,[2]Plan2!$U:$U,12)</f>
        <v>#VALUE!</v>
      </c>
      <c r="AF1334" s="18" t="e">
        <f>SUMIFS([2]Plan2!$H:$H,[2]Plan2!$A:$A,$D1334,[2]Plan2!$U:$U,1)</f>
        <v>#VALUE!</v>
      </c>
      <c r="AG1334" s="18" t="e">
        <f>SUMIFS([2]Plan2!$H:$H,[2]Plan2!$A:$A,$D1334,[2]Plan2!$U:$U,2)</f>
        <v>#VALUE!</v>
      </c>
      <c r="AH1334" s="18" t="e">
        <f>SUMIFS([2]Plan2!$H:$H,[2]Plan2!$A:$A,$D1334,[2]Plan2!$U:$U,3)</f>
        <v>#VALUE!</v>
      </c>
      <c r="AI1334" s="18" t="e">
        <f>SUMIFS([2]Plan2!$H:$H,[2]Plan2!$A:$A,$D1334,[2]Plan2!$U:$U,4)</f>
        <v>#VALUE!</v>
      </c>
      <c r="AJ1334" s="18" t="e">
        <f>SUMIFS([2]Plan2!$H:$H,[2]Plan2!$A:$A,$D1334,[2]Plan2!$U:$U,5)</f>
        <v>#VALUE!</v>
      </c>
      <c r="AK1334" s="23" t="e">
        <f t="shared" si="166"/>
        <v>#VALUE!</v>
      </c>
      <c r="AL1334" s="23" t="e">
        <f t="shared" si="169"/>
        <v>#VALUE!</v>
      </c>
      <c r="AM1334">
        <f t="shared" si="167"/>
        <v>0</v>
      </c>
    </row>
    <row r="1335" spans="1:39" ht="15.75" x14ac:dyDescent="0.25">
      <c r="A1335" s="21"/>
      <c r="B1335" s="21" t="s">
        <v>1520</v>
      </c>
      <c r="C1335" s="21">
        <v>18301827</v>
      </c>
      <c r="D1335" s="25">
        <v>102106</v>
      </c>
      <c r="E1335" s="21" t="s">
        <v>1180</v>
      </c>
      <c r="F1335" s="31" t="s">
        <v>1180</v>
      </c>
      <c r="G1335" s="21" t="s">
        <v>1230</v>
      </c>
      <c r="H1335" s="21" t="s">
        <v>447</v>
      </c>
      <c r="I1335" s="25" t="s">
        <v>20</v>
      </c>
      <c r="J1335" s="21" t="s">
        <v>21</v>
      </c>
      <c r="K1335" s="21" t="s">
        <v>89</v>
      </c>
      <c r="L1335" s="20">
        <v>45621</v>
      </c>
      <c r="M1335" s="20">
        <v>45779</v>
      </c>
      <c r="N1335" s="21" t="s">
        <v>18</v>
      </c>
      <c r="O1335" s="21">
        <v>1</v>
      </c>
      <c r="P1335" s="21">
        <v>1</v>
      </c>
      <c r="Q1335" s="21">
        <v>2</v>
      </c>
      <c r="R1335" s="15">
        <f t="shared" si="171"/>
        <v>1</v>
      </c>
      <c r="S1335" s="18">
        <f>IFERROR(VLOOKUP(D1335,'[1]comparativo br'!$A:$B,2,FALSE),"")</f>
        <v>0</v>
      </c>
      <c r="T1335" s="18">
        <f>IFERROR(VLOOKUP(D1335,'[1]comparativo br'!$A:$C,3,FALSE),"")</f>
        <v>0</v>
      </c>
      <c r="U1335" s="15" t="str">
        <f t="shared" si="165"/>
        <v/>
      </c>
      <c r="V1335" s="19">
        <f>IFERROR(VLOOKUP(D1335,'[1]comparativo br'!$A:$D,4,FALSE),"")</f>
        <v>4</v>
      </c>
      <c r="W1335" s="19">
        <f>IFERROR(VLOOKUP(D1335,'[1]comparativo br'!$A:$E,5,FALSE),"")</f>
        <v>1</v>
      </c>
      <c r="X1335" s="15">
        <f t="shared" si="164"/>
        <v>-0.75</v>
      </c>
      <c r="Y1335" s="18" t="e">
        <f>SUMIFS([2]Plan2!$H:$H,[2]Plan2!$A:$A,$D1335,[2]Plan2!$U:$U,6)</f>
        <v>#VALUE!</v>
      </c>
      <c r="Z1335" s="18" t="e">
        <f>SUMIFS([2]Plan2!$H:$H,[2]Plan2!$A:$A,$D1335,[2]Plan2!$U:$U,7)</f>
        <v>#VALUE!</v>
      </c>
      <c r="AA1335" s="18" t="e">
        <f>SUMIFS([2]Plan2!$H:$H,[2]Plan2!$A:$A,$D1335,[2]Plan2!$U:$U,8)</f>
        <v>#VALUE!</v>
      </c>
      <c r="AB1335" s="18" t="e">
        <f>SUMIFS([2]Plan2!$H:$H,[2]Plan2!$A:$A,$D1335,[2]Plan2!$U:$U,9)</f>
        <v>#VALUE!</v>
      </c>
      <c r="AC1335" s="18" t="e">
        <f>SUMIFS([2]Plan2!$H:$H,[2]Plan2!$A:$A,$D1335,[2]Plan2!$U:$U,10)</f>
        <v>#VALUE!</v>
      </c>
      <c r="AD1335" s="18" t="e">
        <f>SUMIFS([2]Plan2!$H:$H,[2]Plan2!$A:$A,$D1335,[2]Plan2!$U:$U,11)</f>
        <v>#VALUE!</v>
      </c>
      <c r="AE1335" s="18" t="e">
        <f>SUMIFS([2]Plan2!$H:$H,[2]Plan2!$A:$A,$D1335,[2]Plan2!$U:$U,12)</f>
        <v>#VALUE!</v>
      </c>
      <c r="AF1335" s="18" t="e">
        <f>SUMIFS([2]Plan2!$H:$H,[2]Plan2!$A:$A,$D1335,[2]Plan2!$U:$U,1)</f>
        <v>#VALUE!</v>
      </c>
      <c r="AG1335" s="18" t="e">
        <f>SUMIFS([2]Plan2!$H:$H,[2]Plan2!$A:$A,$D1335,[2]Plan2!$U:$U,2)</f>
        <v>#VALUE!</v>
      </c>
      <c r="AH1335" s="18" t="e">
        <f>SUMIFS([2]Plan2!$H:$H,[2]Plan2!$A:$A,$D1335,[2]Plan2!$U:$U,3)</f>
        <v>#VALUE!</v>
      </c>
      <c r="AI1335" s="18" t="e">
        <f>SUMIFS([2]Plan2!$H:$H,[2]Plan2!$A:$A,$D1335,[2]Plan2!$U:$U,4)</f>
        <v>#VALUE!</v>
      </c>
      <c r="AJ1335" s="18" t="e">
        <f>SUMIFS([2]Plan2!$H:$H,[2]Plan2!$A:$A,$D1335,[2]Plan2!$U:$U,5)</f>
        <v>#VALUE!</v>
      </c>
      <c r="AK1335" s="23" t="e">
        <f t="shared" si="166"/>
        <v>#VALUE!</v>
      </c>
      <c r="AL1335" s="23" t="e">
        <f t="shared" si="169"/>
        <v>#VALUE!</v>
      </c>
      <c r="AM1335">
        <f t="shared" si="167"/>
        <v>0</v>
      </c>
    </row>
    <row r="1336" spans="1:39" ht="15.75" x14ac:dyDescent="0.25">
      <c r="A1336" s="21"/>
      <c r="B1336" s="21" t="s">
        <v>1520</v>
      </c>
      <c r="C1336" s="21">
        <v>18422469</v>
      </c>
      <c r="D1336" s="25">
        <v>900370</v>
      </c>
      <c r="E1336" s="21" t="s">
        <v>1180</v>
      </c>
      <c r="F1336" s="31" t="s">
        <v>1180</v>
      </c>
      <c r="G1336" s="21" t="s">
        <v>1517</v>
      </c>
      <c r="H1336" s="21" t="s">
        <v>614</v>
      </c>
      <c r="I1336" s="25" t="s">
        <v>15</v>
      </c>
      <c r="J1336" s="21"/>
      <c r="K1336" s="21" t="s">
        <v>89</v>
      </c>
      <c r="L1336" s="20">
        <v>45638</v>
      </c>
      <c r="M1336" s="20">
        <v>45680</v>
      </c>
      <c r="N1336" s="21" t="s">
        <v>22</v>
      </c>
      <c r="O1336" s="21">
        <v>13</v>
      </c>
      <c r="P1336" s="21">
        <v>18</v>
      </c>
      <c r="Q1336" s="21">
        <v>19</v>
      </c>
      <c r="R1336" s="15">
        <f t="shared" si="171"/>
        <v>5.5555555555555552E-2</v>
      </c>
      <c r="S1336" s="18" t="str">
        <f>IFERROR(VLOOKUP(D1336,'[1]comparativo br'!$A:$B,2,FALSE),"")</f>
        <v/>
      </c>
      <c r="T1336" s="18" t="str">
        <f>IFERROR(VLOOKUP(D1336,'[1]comparativo br'!$A:$C,3,FALSE),"")</f>
        <v/>
      </c>
      <c r="U1336" s="15" t="str">
        <f t="shared" si="165"/>
        <v/>
      </c>
      <c r="V1336" s="19" t="str">
        <f>IFERROR(VLOOKUP(D1336,'[1]comparativo br'!$A:$D,4,FALSE),"")</f>
        <v/>
      </c>
      <c r="W1336" s="19" t="str">
        <f>IFERROR(VLOOKUP(D1336,'[1]comparativo br'!$A:$E,5,FALSE),"")</f>
        <v/>
      </c>
      <c r="X1336" s="15" t="str">
        <f t="shared" si="164"/>
        <v/>
      </c>
      <c r="Y1336" s="18" t="e">
        <f>SUMIFS([2]Plan2!$H:$H,[2]Plan2!$A:$A,$D1336,[2]Plan2!$U:$U,6)</f>
        <v>#VALUE!</v>
      </c>
      <c r="Z1336" s="18" t="e">
        <f>SUMIFS([2]Plan2!$H:$H,[2]Plan2!$A:$A,$D1336,[2]Plan2!$U:$U,7)</f>
        <v>#VALUE!</v>
      </c>
      <c r="AA1336" s="18" t="e">
        <f>SUMIFS([2]Plan2!$H:$H,[2]Plan2!$A:$A,$D1336,[2]Plan2!$U:$U,8)</f>
        <v>#VALUE!</v>
      </c>
      <c r="AB1336" s="18" t="e">
        <f>SUMIFS([2]Plan2!$H:$H,[2]Plan2!$A:$A,$D1336,[2]Plan2!$U:$U,9)</f>
        <v>#VALUE!</v>
      </c>
      <c r="AC1336" s="18" t="e">
        <f>SUMIFS([2]Plan2!$H:$H,[2]Plan2!$A:$A,$D1336,[2]Plan2!$U:$U,10)</f>
        <v>#VALUE!</v>
      </c>
      <c r="AD1336" s="18" t="e">
        <f>SUMIFS([2]Plan2!$H:$H,[2]Plan2!$A:$A,$D1336,[2]Plan2!$U:$U,11)</f>
        <v>#VALUE!</v>
      </c>
      <c r="AE1336" s="18" t="e">
        <f>SUMIFS([2]Plan2!$H:$H,[2]Plan2!$A:$A,$D1336,[2]Plan2!$U:$U,12)</f>
        <v>#VALUE!</v>
      </c>
      <c r="AF1336" s="18" t="e">
        <f>SUMIFS([2]Plan2!$H:$H,[2]Plan2!$A:$A,$D1336,[2]Plan2!$U:$U,1)</f>
        <v>#VALUE!</v>
      </c>
      <c r="AG1336" s="18" t="e">
        <f>SUMIFS([2]Plan2!$H:$H,[2]Plan2!$A:$A,$D1336,[2]Plan2!$U:$U,2)</f>
        <v>#VALUE!</v>
      </c>
      <c r="AH1336" s="18" t="e">
        <f>SUMIFS([2]Plan2!$H:$H,[2]Plan2!$A:$A,$D1336,[2]Plan2!$U:$U,3)</f>
        <v>#VALUE!</v>
      </c>
      <c r="AI1336" s="18" t="e">
        <f>SUMIFS([2]Plan2!$H:$H,[2]Plan2!$A:$A,$D1336,[2]Plan2!$U:$U,4)</f>
        <v>#VALUE!</v>
      </c>
      <c r="AJ1336" s="18" t="e">
        <f>SUMIFS([2]Plan2!$H:$H,[2]Plan2!$A:$A,$D1336,[2]Plan2!$U:$U,5)</f>
        <v>#VALUE!</v>
      </c>
      <c r="AK1336" s="23" t="e">
        <f t="shared" si="166"/>
        <v>#VALUE!</v>
      </c>
      <c r="AL1336" s="23" t="e">
        <f t="shared" si="169"/>
        <v>#VALUE!</v>
      </c>
      <c r="AM1336">
        <f t="shared" si="167"/>
        <v>0</v>
      </c>
    </row>
    <row r="1337" spans="1:39" ht="15.75" x14ac:dyDescent="0.25">
      <c r="A1337" s="21"/>
      <c r="B1337" s="21" t="s">
        <v>1519</v>
      </c>
      <c r="C1337" s="21">
        <v>18489886</v>
      </c>
      <c r="D1337" s="25">
        <v>101777</v>
      </c>
      <c r="E1337" s="21" t="s">
        <v>12</v>
      </c>
      <c r="F1337" s="31" t="s">
        <v>2488</v>
      </c>
      <c r="G1337" s="21" t="s">
        <v>392</v>
      </c>
      <c r="H1337" s="21" t="s">
        <v>58</v>
      </c>
      <c r="I1337" s="25" t="s">
        <v>15</v>
      </c>
      <c r="J1337" s="21" t="s">
        <v>85</v>
      </c>
      <c r="K1337" s="21" t="s">
        <v>386</v>
      </c>
      <c r="L1337" s="20">
        <v>45755</v>
      </c>
      <c r="M1337" s="20">
        <v>45762</v>
      </c>
      <c r="N1337" s="21" t="s">
        <v>18</v>
      </c>
      <c r="O1337" s="21">
        <v>31</v>
      </c>
      <c r="P1337" s="21">
        <v>36</v>
      </c>
      <c r="Q1337" s="21">
        <v>22</v>
      </c>
      <c r="R1337" s="15">
        <f t="shared" si="171"/>
        <v>-0.3888888888888889</v>
      </c>
      <c r="S1337" s="18">
        <f>IFERROR(VLOOKUP(D1337,'[1]comparativo br'!$A:$B,2,FALSE),"")</f>
        <v>756</v>
      </c>
      <c r="T1337" s="18">
        <f>IFERROR(VLOOKUP(D1337,'[1]comparativo br'!$A:$C,3,FALSE),"")</f>
        <v>0</v>
      </c>
      <c r="U1337" s="15">
        <f t="shared" si="165"/>
        <v>-1</v>
      </c>
      <c r="V1337" s="19">
        <f>IFERROR(VLOOKUP(D1337,'[1]comparativo br'!$A:$D,4,FALSE),"")</f>
        <v>3</v>
      </c>
      <c r="W1337" s="19">
        <f>IFERROR(VLOOKUP(D1337,'[1]comparativo br'!$A:$E,5,FALSE),"")</f>
        <v>0</v>
      </c>
      <c r="X1337" s="15">
        <f t="shared" si="164"/>
        <v>-1</v>
      </c>
      <c r="Y1337" s="18" t="e">
        <f>SUMIFS([2]Plan2!$H:$H,[2]Plan2!$A:$A,$D1337,[2]Plan2!$U:$U,6)</f>
        <v>#VALUE!</v>
      </c>
      <c r="Z1337" s="18" t="e">
        <f>SUMIFS([2]Plan2!$H:$H,[2]Plan2!$A:$A,$D1337,[2]Plan2!$U:$U,7)</f>
        <v>#VALUE!</v>
      </c>
      <c r="AA1337" s="18" t="e">
        <f>SUMIFS([2]Plan2!$H:$H,[2]Plan2!$A:$A,$D1337,[2]Plan2!$U:$U,8)</f>
        <v>#VALUE!</v>
      </c>
      <c r="AB1337" s="18" t="e">
        <f>SUMIFS([2]Plan2!$H:$H,[2]Plan2!$A:$A,$D1337,[2]Plan2!$U:$U,9)</f>
        <v>#VALUE!</v>
      </c>
      <c r="AC1337" s="18" t="e">
        <f>SUMIFS([2]Plan2!$H:$H,[2]Plan2!$A:$A,$D1337,[2]Plan2!$U:$U,10)</f>
        <v>#VALUE!</v>
      </c>
      <c r="AD1337" s="18" t="e">
        <f>SUMIFS([2]Plan2!$H:$H,[2]Plan2!$A:$A,$D1337,[2]Plan2!$U:$U,11)</f>
        <v>#VALUE!</v>
      </c>
      <c r="AE1337" s="18" t="e">
        <f>SUMIFS([2]Plan2!$H:$H,[2]Plan2!$A:$A,$D1337,[2]Plan2!$U:$U,12)</f>
        <v>#VALUE!</v>
      </c>
      <c r="AF1337" s="18" t="e">
        <f>SUMIFS([2]Plan2!$H:$H,[2]Plan2!$A:$A,$D1337,[2]Plan2!$U:$U,1)</f>
        <v>#VALUE!</v>
      </c>
      <c r="AG1337" s="18" t="e">
        <f>SUMIFS([2]Plan2!$H:$H,[2]Plan2!$A:$A,$D1337,[2]Plan2!$U:$U,2)</f>
        <v>#VALUE!</v>
      </c>
      <c r="AH1337" s="18" t="e">
        <f>SUMIFS([2]Plan2!$H:$H,[2]Plan2!$A:$A,$D1337,[2]Plan2!$U:$U,3)</f>
        <v>#VALUE!</v>
      </c>
      <c r="AI1337" s="18" t="e">
        <f>SUMIFS([2]Plan2!$H:$H,[2]Plan2!$A:$A,$D1337,[2]Plan2!$U:$U,4)</f>
        <v>#VALUE!</v>
      </c>
      <c r="AJ1337" s="18" t="e">
        <f>SUMIFS([2]Plan2!$H:$H,[2]Plan2!$A:$A,$D1337,[2]Plan2!$U:$U,5)</f>
        <v>#VALUE!</v>
      </c>
      <c r="AK1337" s="23" t="e">
        <f t="shared" si="166"/>
        <v>#VALUE!</v>
      </c>
      <c r="AL1337" s="23" t="e">
        <f t="shared" si="169"/>
        <v>#VALUE!</v>
      </c>
      <c r="AM1337">
        <f t="shared" si="167"/>
        <v>0</v>
      </c>
    </row>
    <row r="1338" spans="1:39" ht="15.75" x14ac:dyDescent="0.25">
      <c r="A1338" s="21"/>
      <c r="B1338" s="21" t="s">
        <v>1520</v>
      </c>
      <c r="C1338" s="21">
        <v>18531594</v>
      </c>
      <c r="D1338" s="25" t="s">
        <v>2326</v>
      </c>
      <c r="E1338" s="21" t="s">
        <v>69</v>
      </c>
      <c r="F1338" s="31" t="s">
        <v>1575</v>
      </c>
      <c r="G1338" s="21" t="s">
        <v>2327</v>
      </c>
      <c r="H1338" s="21" t="s">
        <v>2328</v>
      </c>
      <c r="I1338" s="25" t="s">
        <v>77</v>
      </c>
      <c r="J1338" s="21" t="s">
        <v>27</v>
      </c>
      <c r="K1338" s="21" t="s">
        <v>185</v>
      </c>
      <c r="L1338" s="20">
        <v>45764</v>
      </c>
      <c r="M1338" s="20"/>
      <c r="N1338" s="21" t="s">
        <v>18</v>
      </c>
      <c r="O1338" s="21"/>
      <c r="P1338" s="21"/>
      <c r="Q1338" s="21"/>
      <c r="R1338" s="28"/>
      <c r="S1338" s="18">
        <f>IFERROR(VLOOKUP(D1338,'[1]comparativo br'!$A:$B,2,FALSE),"")</f>
        <v>17100</v>
      </c>
      <c r="T1338" s="18">
        <f>IFERROR(VLOOKUP(D1338,'[1]comparativo br'!$A:$C,3,FALSE),"")</f>
        <v>0</v>
      </c>
      <c r="U1338" s="15">
        <f t="shared" si="165"/>
        <v>-1</v>
      </c>
      <c r="V1338" s="19">
        <f>IFERROR(VLOOKUP(D1338,'[1]comparativo br'!$A:$D,4,FALSE),"")</f>
        <v>0</v>
      </c>
      <c r="W1338" s="19">
        <f>IFERROR(VLOOKUP(D1338,'[1]comparativo br'!$A:$E,5,FALSE),"")</f>
        <v>22</v>
      </c>
      <c r="X1338" s="15" t="str">
        <f t="shared" si="164"/>
        <v/>
      </c>
      <c r="Y1338" s="18" t="e">
        <f>SUMIFS([2]Plan2!$H:$H,[2]Plan2!$A:$A,$D1338,[2]Plan2!$U:$U,6)</f>
        <v>#VALUE!</v>
      </c>
      <c r="Z1338" s="18" t="e">
        <f>SUMIFS([2]Plan2!$H:$H,[2]Plan2!$A:$A,$D1338,[2]Plan2!$U:$U,7)</f>
        <v>#VALUE!</v>
      </c>
      <c r="AA1338" s="18" t="e">
        <f>SUMIFS([2]Plan2!$H:$H,[2]Plan2!$A:$A,$D1338,[2]Plan2!$U:$U,8)</f>
        <v>#VALUE!</v>
      </c>
      <c r="AB1338" s="18" t="e">
        <f>SUMIFS([2]Plan2!$H:$H,[2]Plan2!$A:$A,$D1338,[2]Plan2!$U:$U,9)</f>
        <v>#VALUE!</v>
      </c>
      <c r="AC1338" s="18" t="e">
        <f>SUMIFS([2]Plan2!$H:$H,[2]Plan2!$A:$A,$D1338,[2]Plan2!$U:$U,10)</f>
        <v>#VALUE!</v>
      </c>
      <c r="AD1338" s="18" t="e">
        <f>SUMIFS([2]Plan2!$H:$H,[2]Plan2!$A:$A,$D1338,[2]Plan2!$U:$U,11)</f>
        <v>#VALUE!</v>
      </c>
      <c r="AE1338" s="18" t="e">
        <f>SUMIFS([2]Plan2!$H:$H,[2]Plan2!$A:$A,$D1338,[2]Plan2!$U:$U,12)</f>
        <v>#VALUE!</v>
      </c>
      <c r="AF1338" s="18" t="e">
        <f>SUMIFS([2]Plan2!$H:$H,[2]Plan2!$A:$A,$D1338,[2]Plan2!$U:$U,1)</f>
        <v>#VALUE!</v>
      </c>
      <c r="AG1338" s="18" t="e">
        <f>SUMIFS([2]Plan2!$H:$H,[2]Plan2!$A:$A,$D1338,[2]Plan2!$U:$U,2)</f>
        <v>#VALUE!</v>
      </c>
      <c r="AH1338" s="18" t="e">
        <f>SUMIFS([2]Plan2!$H:$H,[2]Plan2!$A:$A,$D1338,[2]Plan2!$U:$U,3)</f>
        <v>#VALUE!</v>
      </c>
      <c r="AI1338" s="18" t="e">
        <f>SUMIFS([2]Plan2!$H:$H,[2]Plan2!$A:$A,$D1338,[2]Plan2!$U:$U,4)</f>
        <v>#VALUE!</v>
      </c>
      <c r="AJ1338" s="18" t="e">
        <f>SUMIFS([2]Plan2!$H:$H,[2]Plan2!$A:$A,$D1338,[2]Plan2!$U:$U,5)</f>
        <v>#VALUE!</v>
      </c>
      <c r="AK1338" s="23" t="e">
        <f t="shared" si="166"/>
        <v>#VALUE!</v>
      </c>
      <c r="AL1338" s="23" t="e">
        <f t="shared" si="169"/>
        <v>#VALUE!</v>
      </c>
      <c r="AM1338">
        <f t="shared" si="167"/>
        <v>0</v>
      </c>
    </row>
    <row r="1339" spans="1:39" ht="15.75" x14ac:dyDescent="0.25">
      <c r="A1339" s="21"/>
      <c r="B1339" s="21" t="s">
        <v>1519</v>
      </c>
      <c r="C1339" s="21">
        <v>18540906</v>
      </c>
      <c r="D1339" s="25">
        <v>192805</v>
      </c>
      <c r="E1339" s="21" t="s">
        <v>104</v>
      </c>
      <c r="F1339" s="31" t="s">
        <v>2489</v>
      </c>
      <c r="G1339" s="21" t="s">
        <v>165</v>
      </c>
      <c r="H1339" s="21" t="s">
        <v>451</v>
      </c>
      <c r="I1339" s="25" t="s">
        <v>132</v>
      </c>
      <c r="J1339" s="21" t="s">
        <v>41</v>
      </c>
      <c r="K1339" s="21" t="s">
        <v>42</v>
      </c>
      <c r="L1339" s="20">
        <v>44890</v>
      </c>
      <c r="M1339" s="20">
        <v>45281</v>
      </c>
      <c r="N1339" s="21" t="s">
        <v>53</v>
      </c>
      <c r="O1339" s="21">
        <v>9</v>
      </c>
      <c r="P1339" s="21">
        <v>5</v>
      </c>
      <c r="Q1339" s="21">
        <v>0</v>
      </c>
      <c r="R1339" s="15">
        <f t="shared" ref="R1339:R1349" si="172">(Q1339-P1339)/P1339</f>
        <v>-1</v>
      </c>
      <c r="S1339" s="18" t="str">
        <f>IFERROR(VLOOKUP(D1339,'[1]comparativo br'!$A:$B,2,FALSE),"")</f>
        <v/>
      </c>
      <c r="T1339" s="18" t="str">
        <f>IFERROR(VLOOKUP(D1339,'[1]comparativo br'!$A:$C,3,FALSE),"")</f>
        <v/>
      </c>
      <c r="U1339" s="15" t="str">
        <f t="shared" si="165"/>
        <v/>
      </c>
      <c r="V1339" s="19" t="str">
        <f>IFERROR(VLOOKUP(D1339,'[1]comparativo br'!$A:$D,4,FALSE),"")</f>
        <v/>
      </c>
      <c r="W1339" s="19" t="str">
        <f>IFERROR(VLOOKUP(D1339,'[1]comparativo br'!$A:$E,5,FALSE),"")</f>
        <v/>
      </c>
      <c r="X1339" s="15" t="str">
        <f t="shared" si="164"/>
        <v/>
      </c>
      <c r="Y1339" s="18" t="e">
        <f>SUMIFS([2]Plan2!$H:$H,[2]Plan2!$A:$A,$D1339,[2]Plan2!$U:$U,6)</f>
        <v>#VALUE!</v>
      </c>
      <c r="Z1339" s="18" t="e">
        <f>SUMIFS([2]Plan2!$H:$H,[2]Plan2!$A:$A,$D1339,[2]Plan2!$U:$U,7)</f>
        <v>#VALUE!</v>
      </c>
      <c r="AA1339" s="18" t="e">
        <f>SUMIFS([2]Plan2!$H:$H,[2]Plan2!$A:$A,$D1339,[2]Plan2!$U:$U,8)</f>
        <v>#VALUE!</v>
      </c>
      <c r="AB1339" s="18" t="e">
        <f>SUMIFS([2]Plan2!$H:$H,[2]Plan2!$A:$A,$D1339,[2]Plan2!$U:$U,9)</f>
        <v>#VALUE!</v>
      </c>
      <c r="AC1339" s="18" t="e">
        <f>SUMIFS([2]Plan2!$H:$H,[2]Plan2!$A:$A,$D1339,[2]Plan2!$U:$U,10)</f>
        <v>#VALUE!</v>
      </c>
      <c r="AD1339" s="18" t="e">
        <f>SUMIFS([2]Plan2!$H:$H,[2]Plan2!$A:$A,$D1339,[2]Plan2!$U:$U,11)</f>
        <v>#VALUE!</v>
      </c>
      <c r="AE1339" s="18" t="e">
        <f>SUMIFS([2]Plan2!$H:$H,[2]Plan2!$A:$A,$D1339,[2]Plan2!$U:$U,12)</f>
        <v>#VALUE!</v>
      </c>
      <c r="AF1339" s="18" t="e">
        <f>SUMIFS([2]Plan2!$H:$H,[2]Plan2!$A:$A,$D1339,[2]Plan2!$U:$U,1)</f>
        <v>#VALUE!</v>
      </c>
      <c r="AG1339" s="18" t="e">
        <f>SUMIFS([2]Plan2!$H:$H,[2]Plan2!$A:$A,$D1339,[2]Plan2!$U:$U,2)</f>
        <v>#VALUE!</v>
      </c>
      <c r="AH1339" s="18" t="e">
        <f>SUMIFS([2]Plan2!$H:$H,[2]Plan2!$A:$A,$D1339,[2]Plan2!$U:$U,3)</f>
        <v>#VALUE!</v>
      </c>
      <c r="AI1339" s="18" t="e">
        <f>SUMIFS([2]Plan2!$H:$H,[2]Plan2!$A:$A,$D1339,[2]Plan2!$U:$U,4)</f>
        <v>#VALUE!</v>
      </c>
      <c r="AJ1339" s="18" t="e">
        <f>SUMIFS([2]Plan2!$H:$H,[2]Plan2!$A:$A,$D1339,[2]Plan2!$U:$U,5)</f>
        <v>#VALUE!</v>
      </c>
      <c r="AK1339" s="23" t="e">
        <f t="shared" si="166"/>
        <v>#VALUE!</v>
      </c>
      <c r="AL1339" s="23" t="e">
        <f t="shared" si="169"/>
        <v>#VALUE!</v>
      </c>
      <c r="AM1339">
        <f t="shared" si="167"/>
        <v>0</v>
      </c>
    </row>
    <row r="1340" spans="1:39" ht="15.75" x14ac:dyDescent="0.25">
      <c r="A1340" s="21"/>
      <c r="B1340" s="21" t="s">
        <v>1519</v>
      </c>
      <c r="C1340" s="21">
        <v>18540906</v>
      </c>
      <c r="D1340" s="25">
        <v>193734</v>
      </c>
      <c r="E1340" s="21" t="s">
        <v>104</v>
      </c>
      <c r="F1340" s="31" t="s">
        <v>2489</v>
      </c>
      <c r="G1340" s="21" t="s">
        <v>165</v>
      </c>
      <c r="H1340" s="21" t="s">
        <v>698</v>
      </c>
      <c r="I1340" s="25" t="s">
        <v>132</v>
      </c>
      <c r="J1340" s="21" t="s">
        <v>41</v>
      </c>
      <c r="K1340" s="21" t="s">
        <v>42</v>
      </c>
      <c r="L1340" s="20">
        <v>45118</v>
      </c>
      <c r="M1340" s="20">
        <v>45321</v>
      </c>
      <c r="N1340" s="21" t="s">
        <v>53</v>
      </c>
      <c r="O1340" s="21">
        <v>30</v>
      </c>
      <c r="P1340" s="21">
        <v>51</v>
      </c>
      <c r="Q1340" s="21">
        <v>0</v>
      </c>
      <c r="R1340" s="15">
        <f t="shared" si="172"/>
        <v>-1</v>
      </c>
      <c r="S1340" s="18">
        <f>IFERROR(VLOOKUP(D1340,'[1]comparativo br'!$A:$B,2,FALSE),"")</f>
        <v>0</v>
      </c>
      <c r="T1340" s="18">
        <f>IFERROR(VLOOKUP(D1340,'[1]comparativo br'!$A:$C,3,FALSE),"")</f>
        <v>26778</v>
      </c>
      <c r="U1340" s="15" t="str">
        <f t="shared" si="165"/>
        <v/>
      </c>
      <c r="V1340" s="19">
        <f>IFERROR(VLOOKUP(D1340,'[1]comparativo br'!$A:$D,4,FALSE),"")</f>
        <v>0</v>
      </c>
      <c r="W1340" s="19">
        <f>IFERROR(VLOOKUP(D1340,'[1]comparativo br'!$A:$E,5,FALSE),"")</f>
        <v>30</v>
      </c>
      <c r="X1340" s="15" t="str">
        <f t="shared" si="164"/>
        <v/>
      </c>
      <c r="Y1340" s="18" t="e">
        <f>SUMIFS([2]Plan2!$H:$H,[2]Plan2!$A:$A,$D1340,[2]Plan2!$U:$U,6)</f>
        <v>#VALUE!</v>
      </c>
      <c r="Z1340" s="18" t="e">
        <f>SUMIFS([2]Plan2!$H:$H,[2]Plan2!$A:$A,$D1340,[2]Plan2!$U:$U,7)</f>
        <v>#VALUE!</v>
      </c>
      <c r="AA1340" s="18" t="e">
        <f>SUMIFS([2]Plan2!$H:$H,[2]Plan2!$A:$A,$D1340,[2]Plan2!$U:$U,8)</f>
        <v>#VALUE!</v>
      </c>
      <c r="AB1340" s="18" t="e">
        <f>SUMIFS([2]Plan2!$H:$H,[2]Plan2!$A:$A,$D1340,[2]Plan2!$U:$U,9)</f>
        <v>#VALUE!</v>
      </c>
      <c r="AC1340" s="18" t="e">
        <f>SUMIFS([2]Plan2!$H:$H,[2]Plan2!$A:$A,$D1340,[2]Plan2!$U:$U,10)</f>
        <v>#VALUE!</v>
      </c>
      <c r="AD1340" s="18" t="e">
        <f>SUMIFS([2]Plan2!$H:$H,[2]Plan2!$A:$A,$D1340,[2]Plan2!$U:$U,11)</f>
        <v>#VALUE!</v>
      </c>
      <c r="AE1340" s="18" t="e">
        <f>SUMIFS([2]Plan2!$H:$H,[2]Plan2!$A:$A,$D1340,[2]Plan2!$U:$U,12)</f>
        <v>#VALUE!</v>
      </c>
      <c r="AF1340" s="18" t="e">
        <f>SUMIFS([2]Plan2!$H:$H,[2]Plan2!$A:$A,$D1340,[2]Plan2!$U:$U,1)</f>
        <v>#VALUE!</v>
      </c>
      <c r="AG1340" s="18" t="e">
        <f>SUMIFS([2]Plan2!$H:$H,[2]Plan2!$A:$A,$D1340,[2]Plan2!$U:$U,2)</f>
        <v>#VALUE!</v>
      </c>
      <c r="AH1340" s="18" t="e">
        <f>SUMIFS([2]Plan2!$H:$H,[2]Plan2!$A:$A,$D1340,[2]Plan2!$U:$U,3)</f>
        <v>#VALUE!</v>
      </c>
      <c r="AI1340" s="18" t="e">
        <f>SUMIFS([2]Plan2!$H:$H,[2]Plan2!$A:$A,$D1340,[2]Plan2!$U:$U,4)</f>
        <v>#VALUE!</v>
      </c>
      <c r="AJ1340" s="18" t="e">
        <f>SUMIFS([2]Plan2!$H:$H,[2]Plan2!$A:$A,$D1340,[2]Plan2!$U:$U,5)</f>
        <v>#VALUE!</v>
      </c>
      <c r="AK1340" s="23" t="e">
        <f t="shared" si="166"/>
        <v>#VALUE!</v>
      </c>
      <c r="AL1340" s="23" t="e">
        <f t="shared" si="169"/>
        <v>#VALUE!</v>
      </c>
      <c r="AM1340">
        <f t="shared" si="167"/>
        <v>0</v>
      </c>
    </row>
    <row r="1341" spans="1:39" ht="15.75" x14ac:dyDescent="0.25">
      <c r="A1341" s="21"/>
      <c r="B1341" s="21" t="s">
        <v>1519</v>
      </c>
      <c r="C1341" s="21">
        <v>18540906</v>
      </c>
      <c r="D1341" s="25">
        <v>900257</v>
      </c>
      <c r="E1341" s="21" t="s">
        <v>104</v>
      </c>
      <c r="F1341" s="31" t="s">
        <v>2489</v>
      </c>
      <c r="G1341" s="21" t="s">
        <v>165</v>
      </c>
      <c r="H1341" s="21" t="s">
        <v>1069</v>
      </c>
      <c r="I1341" s="25" t="s">
        <v>132</v>
      </c>
      <c r="J1341" s="21" t="s">
        <v>41</v>
      </c>
      <c r="K1341" s="21" t="s">
        <v>42</v>
      </c>
      <c r="L1341" s="20">
        <v>45733</v>
      </c>
      <c r="M1341" s="20">
        <v>45776</v>
      </c>
      <c r="N1341" s="21" t="s">
        <v>18</v>
      </c>
      <c r="O1341" s="21">
        <v>21</v>
      </c>
      <c r="P1341" s="21">
        <v>3</v>
      </c>
      <c r="Q1341" s="21">
        <v>16</v>
      </c>
      <c r="R1341" s="15">
        <f t="shared" si="172"/>
        <v>4.333333333333333</v>
      </c>
      <c r="S1341" s="18">
        <f>IFERROR(VLOOKUP(D1341,'[1]comparativo br'!$A:$B,2,FALSE),"")</f>
        <v>1104</v>
      </c>
      <c r="T1341" s="18">
        <f>IFERROR(VLOOKUP(D1341,'[1]comparativo br'!$A:$C,3,FALSE),"")</f>
        <v>23736</v>
      </c>
      <c r="U1341" s="15">
        <f t="shared" si="165"/>
        <v>20.5</v>
      </c>
      <c r="V1341" s="19">
        <f>IFERROR(VLOOKUP(D1341,'[1]comparativo br'!$A:$D,4,FALSE),"")</f>
        <v>20</v>
      </c>
      <c r="W1341" s="19">
        <f>IFERROR(VLOOKUP(D1341,'[1]comparativo br'!$A:$E,5,FALSE),"")</f>
        <v>2</v>
      </c>
      <c r="X1341" s="15">
        <f t="shared" si="164"/>
        <v>-0.9</v>
      </c>
      <c r="Y1341" s="18" t="e">
        <f>SUMIFS([2]Plan2!$H:$H,[2]Plan2!$A:$A,$D1341,[2]Plan2!$U:$U,6)</f>
        <v>#VALUE!</v>
      </c>
      <c r="Z1341" s="18" t="e">
        <f>SUMIFS([2]Plan2!$H:$H,[2]Plan2!$A:$A,$D1341,[2]Plan2!$U:$U,7)</f>
        <v>#VALUE!</v>
      </c>
      <c r="AA1341" s="18" t="e">
        <f>SUMIFS([2]Plan2!$H:$H,[2]Plan2!$A:$A,$D1341,[2]Plan2!$U:$U,8)</f>
        <v>#VALUE!</v>
      </c>
      <c r="AB1341" s="18" t="e">
        <f>SUMIFS([2]Plan2!$H:$H,[2]Plan2!$A:$A,$D1341,[2]Plan2!$U:$U,9)</f>
        <v>#VALUE!</v>
      </c>
      <c r="AC1341" s="18" t="e">
        <f>SUMIFS([2]Plan2!$H:$H,[2]Plan2!$A:$A,$D1341,[2]Plan2!$U:$U,10)</f>
        <v>#VALUE!</v>
      </c>
      <c r="AD1341" s="18" t="e">
        <f>SUMIFS([2]Plan2!$H:$H,[2]Plan2!$A:$A,$D1341,[2]Plan2!$U:$U,11)</f>
        <v>#VALUE!</v>
      </c>
      <c r="AE1341" s="18" t="e">
        <f>SUMIFS([2]Plan2!$H:$H,[2]Plan2!$A:$A,$D1341,[2]Plan2!$U:$U,12)</f>
        <v>#VALUE!</v>
      </c>
      <c r="AF1341" s="18" t="e">
        <f>SUMIFS([2]Plan2!$H:$H,[2]Plan2!$A:$A,$D1341,[2]Plan2!$U:$U,1)</f>
        <v>#VALUE!</v>
      </c>
      <c r="AG1341" s="18" t="e">
        <f>SUMIFS([2]Plan2!$H:$H,[2]Plan2!$A:$A,$D1341,[2]Plan2!$U:$U,2)</f>
        <v>#VALUE!</v>
      </c>
      <c r="AH1341" s="18" t="e">
        <f>SUMIFS([2]Plan2!$H:$H,[2]Plan2!$A:$A,$D1341,[2]Plan2!$U:$U,3)</f>
        <v>#VALUE!</v>
      </c>
      <c r="AI1341" s="18" t="e">
        <f>SUMIFS([2]Plan2!$H:$H,[2]Plan2!$A:$A,$D1341,[2]Plan2!$U:$U,4)</f>
        <v>#VALUE!</v>
      </c>
      <c r="AJ1341" s="18" t="e">
        <f>SUMIFS([2]Plan2!$H:$H,[2]Plan2!$A:$A,$D1341,[2]Plan2!$U:$U,5)</f>
        <v>#VALUE!</v>
      </c>
      <c r="AK1341" s="23" t="e">
        <f t="shared" si="166"/>
        <v>#VALUE!</v>
      </c>
      <c r="AL1341" s="23" t="e">
        <f t="shared" si="169"/>
        <v>#VALUE!</v>
      </c>
      <c r="AM1341">
        <f t="shared" si="167"/>
        <v>0</v>
      </c>
    </row>
    <row r="1342" spans="1:39" ht="15.75" x14ac:dyDescent="0.25">
      <c r="A1342" s="21"/>
      <c r="B1342" s="21" t="s">
        <v>1519</v>
      </c>
      <c r="C1342" s="21">
        <v>18540906</v>
      </c>
      <c r="D1342" s="25">
        <v>100311</v>
      </c>
      <c r="E1342" s="21" t="s">
        <v>104</v>
      </c>
      <c r="F1342" s="31" t="s">
        <v>104</v>
      </c>
      <c r="G1342" s="21" t="s">
        <v>165</v>
      </c>
      <c r="H1342" s="21" t="s">
        <v>166</v>
      </c>
      <c r="I1342" s="25" t="s">
        <v>15</v>
      </c>
      <c r="J1342" s="21" t="s">
        <v>41</v>
      </c>
      <c r="K1342" s="21" t="s">
        <v>42</v>
      </c>
      <c r="L1342" s="20">
        <v>45793</v>
      </c>
      <c r="M1342" s="20">
        <v>45796</v>
      </c>
      <c r="N1342" s="21" t="s">
        <v>18</v>
      </c>
      <c r="O1342" s="21">
        <v>15</v>
      </c>
      <c r="P1342" s="21">
        <v>13</v>
      </c>
      <c r="Q1342" s="21">
        <v>15</v>
      </c>
      <c r="R1342" s="15">
        <f t="shared" si="172"/>
        <v>0.15384615384615385</v>
      </c>
      <c r="S1342" s="18">
        <f>IFERROR(VLOOKUP(D1342,'[1]comparativo br'!$A:$B,2,FALSE),"")</f>
        <v>20856</v>
      </c>
      <c r="T1342" s="18">
        <f>IFERROR(VLOOKUP(D1342,'[1]comparativo br'!$A:$C,3,FALSE),"")</f>
        <v>1656</v>
      </c>
      <c r="U1342" s="15">
        <f t="shared" si="165"/>
        <v>-0.92059838895281931</v>
      </c>
      <c r="V1342" s="19">
        <f>IFERROR(VLOOKUP(D1342,'[1]comparativo br'!$A:$D,4,FALSE),"")</f>
        <v>29</v>
      </c>
      <c r="W1342" s="19">
        <f>IFERROR(VLOOKUP(D1342,'[1]comparativo br'!$A:$E,5,FALSE),"")</f>
        <v>28</v>
      </c>
      <c r="X1342" s="15">
        <f t="shared" si="164"/>
        <v>-3.4482758620689655E-2</v>
      </c>
      <c r="Y1342" s="18" t="e">
        <f>SUMIFS([2]Plan2!$H:$H,[2]Plan2!$A:$A,$D1342,[2]Plan2!$U:$U,6)</f>
        <v>#VALUE!</v>
      </c>
      <c r="Z1342" s="18" t="e">
        <f>SUMIFS([2]Plan2!$H:$H,[2]Plan2!$A:$A,$D1342,[2]Plan2!$U:$U,7)</f>
        <v>#VALUE!</v>
      </c>
      <c r="AA1342" s="18" t="e">
        <f>SUMIFS([2]Plan2!$H:$H,[2]Plan2!$A:$A,$D1342,[2]Plan2!$U:$U,8)</f>
        <v>#VALUE!</v>
      </c>
      <c r="AB1342" s="18" t="e">
        <f>SUMIFS([2]Plan2!$H:$H,[2]Plan2!$A:$A,$D1342,[2]Plan2!$U:$U,9)</f>
        <v>#VALUE!</v>
      </c>
      <c r="AC1342" s="18" t="e">
        <f>SUMIFS([2]Plan2!$H:$H,[2]Plan2!$A:$A,$D1342,[2]Plan2!$U:$U,10)</f>
        <v>#VALUE!</v>
      </c>
      <c r="AD1342" s="18" t="e">
        <f>SUMIFS([2]Plan2!$H:$H,[2]Plan2!$A:$A,$D1342,[2]Plan2!$U:$U,11)</f>
        <v>#VALUE!</v>
      </c>
      <c r="AE1342" s="18" t="e">
        <f>SUMIFS([2]Plan2!$H:$H,[2]Plan2!$A:$A,$D1342,[2]Plan2!$U:$U,12)</f>
        <v>#VALUE!</v>
      </c>
      <c r="AF1342" s="18" t="e">
        <f>SUMIFS([2]Plan2!$H:$H,[2]Plan2!$A:$A,$D1342,[2]Plan2!$U:$U,1)</f>
        <v>#VALUE!</v>
      </c>
      <c r="AG1342" s="18" t="e">
        <f>SUMIFS([2]Plan2!$H:$H,[2]Plan2!$A:$A,$D1342,[2]Plan2!$U:$U,2)</f>
        <v>#VALUE!</v>
      </c>
      <c r="AH1342" s="18" t="e">
        <f>SUMIFS([2]Plan2!$H:$H,[2]Plan2!$A:$A,$D1342,[2]Plan2!$U:$U,3)</f>
        <v>#VALUE!</v>
      </c>
      <c r="AI1342" s="18" t="e">
        <f>SUMIFS([2]Plan2!$H:$H,[2]Plan2!$A:$A,$D1342,[2]Plan2!$U:$U,4)</f>
        <v>#VALUE!</v>
      </c>
      <c r="AJ1342" s="18" t="e">
        <f>SUMIFS([2]Plan2!$H:$H,[2]Plan2!$A:$A,$D1342,[2]Plan2!$U:$U,5)</f>
        <v>#VALUE!</v>
      </c>
      <c r="AK1342" s="23" t="e">
        <f t="shared" si="166"/>
        <v>#VALUE!</v>
      </c>
      <c r="AL1342" s="23" t="e">
        <f t="shared" si="169"/>
        <v>#VALUE!</v>
      </c>
      <c r="AM1342">
        <f t="shared" si="167"/>
        <v>0</v>
      </c>
    </row>
    <row r="1343" spans="1:39" ht="15.75" x14ac:dyDescent="0.25">
      <c r="A1343" s="21"/>
      <c r="B1343" s="21" t="s">
        <v>1519</v>
      </c>
      <c r="C1343" s="21">
        <v>18540906</v>
      </c>
      <c r="D1343" s="25">
        <v>100862</v>
      </c>
      <c r="E1343" s="21" t="s">
        <v>104</v>
      </c>
      <c r="F1343" s="31" t="s">
        <v>104</v>
      </c>
      <c r="G1343" s="21" t="s">
        <v>165</v>
      </c>
      <c r="H1343" s="21" t="s">
        <v>1641</v>
      </c>
      <c r="I1343" s="25" t="s">
        <v>15</v>
      </c>
      <c r="J1343" s="21" t="s">
        <v>41</v>
      </c>
      <c r="K1343" s="21" t="s">
        <v>42</v>
      </c>
      <c r="L1343" s="20">
        <v>45806</v>
      </c>
      <c r="M1343" s="20">
        <v>45799</v>
      </c>
      <c r="N1343" s="21" t="s">
        <v>18</v>
      </c>
      <c r="O1343" s="21">
        <v>34</v>
      </c>
      <c r="P1343" s="21">
        <v>7</v>
      </c>
      <c r="Q1343" s="21">
        <v>19</v>
      </c>
      <c r="R1343" s="15">
        <f t="shared" si="172"/>
        <v>1.7142857142857142</v>
      </c>
      <c r="S1343" s="18">
        <f>IFERROR(VLOOKUP(D1343,'[1]comparativo br'!$A:$B,2,FALSE),"")</f>
        <v>14352</v>
      </c>
      <c r="T1343" s="18">
        <f>IFERROR(VLOOKUP(D1343,'[1]comparativo br'!$A:$C,3,FALSE),"")</f>
        <v>13800</v>
      </c>
      <c r="U1343" s="15">
        <f t="shared" si="165"/>
        <v>-3.8461538461538464E-2</v>
      </c>
      <c r="V1343" s="19">
        <f>IFERROR(VLOOKUP(D1343,'[1]comparativo br'!$A:$D,4,FALSE),"")</f>
        <v>300</v>
      </c>
      <c r="W1343" s="19">
        <f>IFERROR(VLOOKUP(D1343,'[1]comparativo br'!$A:$E,5,FALSE),"")</f>
        <v>302</v>
      </c>
      <c r="X1343" s="15">
        <f t="shared" si="164"/>
        <v>6.6666666666666671E-3</v>
      </c>
      <c r="Y1343" s="18" t="e">
        <f>SUMIFS([2]Plan2!$H:$H,[2]Plan2!$A:$A,$D1343,[2]Plan2!$U:$U,6)</f>
        <v>#VALUE!</v>
      </c>
      <c r="Z1343" s="18" t="e">
        <f>SUMIFS([2]Plan2!$H:$H,[2]Plan2!$A:$A,$D1343,[2]Plan2!$U:$U,7)</f>
        <v>#VALUE!</v>
      </c>
      <c r="AA1343" s="18" t="e">
        <f>SUMIFS([2]Plan2!$H:$H,[2]Plan2!$A:$A,$D1343,[2]Plan2!$U:$U,8)</f>
        <v>#VALUE!</v>
      </c>
      <c r="AB1343" s="18" t="e">
        <f>SUMIFS([2]Plan2!$H:$H,[2]Plan2!$A:$A,$D1343,[2]Plan2!$U:$U,9)</f>
        <v>#VALUE!</v>
      </c>
      <c r="AC1343" s="18" t="e">
        <f>SUMIFS([2]Plan2!$H:$H,[2]Plan2!$A:$A,$D1343,[2]Plan2!$U:$U,10)</f>
        <v>#VALUE!</v>
      </c>
      <c r="AD1343" s="18" t="e">
        <f>SUMIFS([2]Plan2!$H:$H,[2]Plan2!$A:$A,$D1343,[2]Plan2!$U:$U,11)</f>
        <v>#VALUE!</v>
      </c>
      <c r="AE1343" s="18" t="e">
        <f>SUMIFS([2]Plan2!$H:$H,[2]Plan2!$A:$A,$D1343,[2]Plan2!$U:$U,12)</f>
        <v>#VALUE!</v>
      </c>
      <c r="AF1343" s="18" t="e">
        <f>SUMIFS([2]Plan2!$H:$H,[2]Plan2!$A:$A,$D1343,[2]Plan2!$U:$U,1)</f>
        <v>#VALUE!</v>
      </c>
      <c r="AG1343" s="18" t="e">
        <f>SUMIFS([2]Plan2!$H:$H,[2]Plan2!$A:$A,$D1343,[2]Plan2!$U:$U,2)</f>
        <v>#VALUE!</v>
      </c>
      <c r="AH1343" s="18" t="e">
        <f>SUMIFS([2]Plan2!$H:$H,[2]Plan2!$A:$A,$D1343,[2]Plan2!$U:$U,3)</f>
        <v>#VALUE!</v>
      </c>
      <c r="AI1343" s="18" t="e">
        <f>SUMIFS([2]Plan2!$H:$H,[2]Plan2!$A:$A,$D1343,[2]Plan2!$U:$U,4)</f>
        <v>#VALUE!</v>
      </c>
      <c r="AJ1343" s="18" t="e">
        <f>SUMIFS([2]Plan2!$H:$H,[2]Plan2!$A:$A,$D1343,[2]Plan2!$U:$U,5)</f>
        <v>#VALUE!</v>
      </c>
      <c r="AK1343" s="23" t="e">
        <f t="shared" si="166"/>
        <v>#VALUE!</v>
      </c>
      <c r="AL1343" s="23" t="e">
        <f t="shared" si="169"/>
        <v>#VALUE!</v>
      </c>
      <c r="AM1343">
        <f t="shared" si="167"/>
        <v>0</v>
      </c>
    </row>
    <row r="1344" spans="1:39" ht="15.75" x14ac:dyDescent="0.25">
      <c r="A1344" s="21"/>
      <c r="B1344" s="21" t="s">
        <v>1519</v>
      </c>
      <c r="C1344" s="21">
        <v>18540906</v>
      </c>
      <c r="D1344" s="25">
        <v>191809</v>
      </c>
      <c r="E1344" s="21" t="s">
        <v>104</v>
      </c>
      <c r="F1344" s="31" t="s">
        <v>104</v>
      </c>
      <c r="G1344" s="21" t="s">
        <v>165</v>
      </c>
      <c r="H1344" s="21" t="s">
        <v>653</v>
      </c>
      <c r="I1344" s="25" t="s">
        <v>15</v>
      </c>
      <c r="J1344" s="21" t="s">
        <v>41</v>
      </c>
      <c r="K1344" s="21" t="s">
        <v>42</v>
      </c>
      <c r="L1344" s="20">
        <v>45793</v>
      </c>
      <c r="M1344" s="20">
        <v>45799</v>
      </c>
      <c r="N1344" s="21" t="s">
        <v>18</v>
      </c>
      <c r="O1344" s="21">
        <v>102</v>
      </c>
      <c r="P1344" s="21">
        <v>59</v>
      </c>
      <c r="Q1344" s="21">
        <v>75</v>
      </c>
      <c r="R1344" s="15">
        <f t="shared" si="172"/>
        <v>0.2711864406779661</v>
      </c>
      <c r="S1344" s="18">
        <f>IFERROR(VLOOKUP(D1344,'[1]comparativo br'!$A:$B,2,FALSE),"")</f>
        <v>38856</v>
      </c>
      <c r="T1344" s="18">
        <f>IFERROR(VLOOKUP(D1344,'[1]comparativo br'!$A:$C,3,FALSE),"")</f>
        <v>36432</v>
      </c>
      <c r="U1344" s="15">
        <f t="shared" si="165"/>
        <v>-6.2384187770228534E-2</v>
      </c>
      <c r="V1344" s="19">
        <f>IFERROR(VLOOKUP(D1344,'[1]comparativo br'!$A:$D,4,FALSE),"")</f>
        <v>771</v>
      </c>
      <c r="W1344" s="19">
        <f>IFERROR(VLOOKUP(D1344,'[1]comparativo br'!$A:$E,5,FALSE),"")</f>
        <v>877</v>
      </c>
      <c r="X1344" s="15">
        <f t="shared" si="164"/>
        <v>0.13748378728923477</v>
      </c>
      <c r="Y1344" s="18" t="e">
        <f>SUMIFS([2]Plan2!$H:$H,[2]Plan2!$A:$A,$D1344,[2]Plan2!$U:$U,6)</f>
        <v>#VALUE!</v>
      </c>
      <c r="Z1344" s="18" t="e">
        <f>SUMIFS([2]Plan2!$H:$H,[2]Plan2!$A:$A,$D1344,[2]Plan2!$U:$U,7)</f>
        <v>#VALUE!</v>
      </c>
      <c r="AA1344" s="18" t="e">
        <f>SUMIFS([2]Plan2!$H:$H,[2]Plan2!$A:$A,$D1344,[2]Plan2!$U:$U,8)</f>
        <v>#VALUE!</v>
      </c>
      <c r="AB1344" s="18" t="e">
        <f>SUMIFS([2]Plan2!$H:$H,[2]Plan2!$A:$A,$D1344,[2]Plan2!$U:$U,9)</f>
        <v>#VALUE!</v>
      </c>
      <c r="AC1344" s="18" t="e">
        <f>SUMIFS([2]Plan2!$H:$H,[2]Plan2!$A:$A,$D1344,[2]Plan2!$U:$U,10)</f>
        <v>#VALUE!</v>
      </c>
      <c r="AD1344" s="18" t="e">
        <f>SUMIFS([2]Plan2!$H:$H,[2]Plan2!$A:$A,$D1344,[2]Plan2!$U:$U,11)</f>
        <v>#VALUE!</v>
      </c>
      <c r="AE1344" s="18" t="e">
        <f>SUMIFS([2]Plan2!$H:$H,[2]Plan2!$A:$A,$D1344,[2]Plan2!$U:$U,12)</f>
        <v>#VALUE!</v>
      </c>
      <c r="AF1344" s="18" t="e">
        <f>SUMIFS([2]Plan2!$H:$H,[2]Plan2!$A:$A,$D1344,[2]Plan2!$U:$U,1)</f>
        <v>#VALUE!</v>
      </c>
      <c r="AG1344" s="18" t="e">
        <f>SUMIFS([2]Plan2!$H:$H,[2]Plan2!$A:$A,$D1344,[2]Plan2!$U:$U,2)</f>
        <v>#VALUE!</v>
      </c>
      <c r="AH1344" s="18" t="e">
        <f>SUMIFS([2]Plan2!$H:$H,[2]Plan2!$A:$A,$D1344,[2]Plan2!$U:$U,3)</f>
        <v>#VALUE!</v>
      </c>
      <c r="AI1344" s="18" t="e">
        <f>SUMIFS([2]Plan2!$H:$H,[2]Plan2!$A:$A,$D1344,[2]Plan2!$U:$U,4)</f>
        <v>#VALUE!</v>
      </c>
      <c r="AJ1344" s="18" t="e">
        <f>SUMIFS([2]Plan2!$H:$H,[2]Plan2!$A:$A,$D1344,[2]Plan2!$U:$U,5)</f>
        <v>#VALUE!</v>
      </c>
      <c r="AK1344" s="23" t="e">
        <f t="shared" si="166"/>
        <v>#VALUE!</v>
      </c>
      <c r="AL1344" s="23" t="e">
        <f t="shared" si="169"/>
        <v>#VALUE!</v>
      </c>
      <c r="AM1344">
        <f t="shared" si="167"/>
        <v>0</v>
      </c>
    </row>
    <row r="1345" spans="1:39" ht="15.75" x14ac:dyDescent="0.25">
      <c r="A1345" s="21"/>
      <c r="B1345" s="21" t="s">
        <v>1519</v>
      </c>
      <c r="C1345" s="21">
        <v>18540906</v>
      </c>
      <c r="D1345" s="25">
        <v>192095</v>
      </c>
      <c r="E1345" s="21" t="s">
        <v>104</v>
      </c>
      <c r="F1345" s="31" t="s">
        <v>2489</v>
      </c>
      <c r="G1345" s="21" t="s">
        <v>165</v>
      </c>
      <c r="H1345" s="21" t="s">
        <v>700</v>
      </c>
      <c r="I1345" s="25" t="s">
        <v>201</v>
      </c>
      <c r="J1345" s="21" t="s">
        <v>41</v>
      </c>
      <c r="K1345" s="21" t="s">
        <v>42</v>
      </c>
      <c r="L1345" s="20">
        <v>45798</v>
      </c>
      <c r="M1345" s="20">
        <v>45799</v>
      </c>
      <c r="N1345" s="21" t="s">
        <v>18</v>
      </c>
      <c r="O1345" s="21">
        <v>145</v>
      </c>
      <c r="P1345" s="21">
        <v>116</v>
      </c>
      <c r="Q1345" s="21">
        <v>184</v>
      </c>
      <c r="R1345" s="15">
        <f t="shared" si="172"/>
        <v>0.58620689655172409</v>
      </c>
      <c r="S1345" s="18">
        <f>IFERROR(VLOOKUP(D1345,'[1]comparativo br'!$A:$B,2,FALSE),"")</f>
        <v>28464</v>
      </c>
      <c r="T1345" s="18">
        <f>IFERROR(VLOOKUP(D1345,'[1]comparativo br'!$A:$C,3,FALSE),"")</f>
        <v>41952</v>
      </c>
      <c r="U1345" s="15">
        <f t="shared" si="165"/>
        <v>0.47386172006745364</v>
      </c>
      <c r="V1345" s="19">
        <f>IFERROR(VLOOKUP(D1345,'[1]comparativo br'!$A:$D,4,FALSE),"")</f>
        <v>805</v>
      </c>
      <c r="W1345" s="19">
        <f>IFERROR(VLOOKUP(D1345,'[1]comparativo br'!$A:$E,5,FALSE),"")</f>
        <v>920</v>
      </c>
      <c r="X1345" s="15">
        <f t="shared" si="164"/>
        <v>0.14285714285714285</v>
      </c>
      <c r="Y1345" s="18" t="e">
        <f>SUMIFS([2]Plan2!$H:$H,[2]Plan2!$A:$A,$D1345,[2]Plan2!$U:$U,6)</f>
        <v>#VALUE!</v>
      </c>
      <c r="Z1345" s="18" t="e">
        <f>SUMIFS([2]Plan2!$H:$H,[2]Plan2!$A:$A,$D1345,[2]Plan2!$U:$U,7)</f>
        <v>#VALUE!</v>
      </c>
      <c r="AA1345" s="18" t="e">
        <f>SUMIFS([2]Plan2!$H:$H,[2]Plan2!$A:$A,$D1345,[2]Plan2!$U:$U,8)</f>
        <v>#VALUE!</v>
      </c>
      <c r="AB1345" s="18" t="e">
        <f>SUMIFS([2]Plan2!$H:$H,[2]Plan2!$A:$A,$D1345,[2]Plan2!$U:$U,9)</f>
        <v>#VALUE!</v>
      </c>
      <c r="AC1345" s="18" t="e">
        <f>SUMIFS([2]Plan2!$H:$H,[2]Plan2!$A:$A,$D1345,[2]Plan2!$U:$U,10)</f>
        <v>#VALUE!</v>
      </c>
      <c r="AD1345" s="18" t="e">
        <f>SUMIFS([2]Plan2!$H:$H,[2]Plan2!$A:$A,$D1345,[2]Plan2!$U:$U,11)</f>
        <v>#VALUE!</v>
      </c>
      <c r="AE1345" s="18" t="e">
        <f>SUMIFS([2]Plan2!$H:$H,[2]Plan2!$A:$A,$D1345,[2]Plan2!$U:$U,12)</f>
        <v>#VALUE!</v>
      </c>
      <c r="AF1345" s="18" t="e">
        <f>SUMIFS([2]Plan2!$H:$H,[2]Plan2!$A:$A,$D1345,[2]Plan2!$U:$U,1)</f>
        <v>#VALUE!</v>
      </c>
      <c r="AG1345" s="18" t="e">
        <f>SUMIFS([2]Plan2!$H:$H,[2]Plan2!$A:$A,$D1345,[2]Plan2!$U:$U,2)</f>
        <v>#VALUE!</v>
      </c>
      <c r="AH1345" s="18" t="e">
        <f>SUMIFS([2]Plan2!$H:$H,[2]Plan2!$A:$A,$D1345,[2]Plan2!$U:$U,3)</f>
        <v>#VALUE!</v>
      </c>
      <c r="AI1345" s="18" t="e">
        <f>SUMIFS([2]Plan2!$H:$H,[2]Plan2!$A:$A,$D1345,[2]Plan2!$U:$U,4)</f>
        <v>#VALUE!</v>
      </c>
      <c r="AJ1345" s="18" t="e">
        <f>SUMIFS([2]Plan2!$H:$H,[2]Plan2!$A:$A,$D1345,[2]Plan2!$U:$U,5)</f>
        <v>#VALUE!</v>
      </c>
      <c r="AK1345" s="23" t="e">
        <f t="shared" si="166"/>
        <v>#VALUE!</v>
      </c>
      <c r="AL1345" s="23" t="e">
        <f t="shared" si="169"/>
        <v>#VALUE!</v>
      </c>
      <c r="AM1345">
        <f t="shared" si="167"/>
        <v>0</v>
      </c>
    </row>
    <row r="1346" spans="1:39" ht="15.75" x14ac:dyDescent="0.25">
      <c r="A1346" s="21"/>
      <c r="B1346" s="21" t="s">
        <v>1519</v>
      </c>
      <c r="C1346" s="21">
        <v>18540906</v>
      </c>
      <c r="D1346" s="25">
        <v>192293</v>
      </c>
      <c r="E1346" s="21" t="s">
        <v>104</v>
      </c>
      <c r="F1346" s="31" t="s">
        <v>2489</v>
      </c>
      <c r="G1346" s="21" t="s">
        <v>165</v>
      </c>
      <c r="H1346" s="21" t="s">
        <v>537</v>
      </c>
      <c r="I1346" s="25" t="s">
        <v>132</v>
      </c>
      <c r="J1346" s="21" t="s">
        <v>41</v>
      </c>
      <c r="K1346" s="21" t="s">
        <v>42</v>
      </c>
      <c r="L1346" s="20">
        <v>45799</v>
      </c>
      <c r="M1346" s="20">
        <v>45799</v>
      </c>
      <c r="N1346" s="21" t="s">
        <v>18</v>
      </c>
      <c r="O1346" s="21">
        <v>50</v>
      </c>
      <c r="P1346" s="21">
        <v>51</v>
      </c>
      <c r="Q1346" s="21">
        <v>92</v>
      </c>
      <c r="R1346" s="15">
        <f t="shared" si="172"/>
        <v>0.80392156862745101</v>
      </c>
      <c r="S1346" s="18">
        <f>IFERROR(VLOOKUP(D1346,'[1]comparativo br'!$A:$B,2,FALSE),"")</f>
        <v>16632</v>
      </c>
      <c r="T1346" s="18">
        <f>IFERROR(VLOOKUP(D1346,'[1]comparativo br'!$A:$C,3,FALSE),"")</f>
        <v>27600</v>
      </c>
      <c r="U1346" s="15">
        <f t="shared" si="165"/>
        <v>0.6594516594516594</v>
      </c>
      <c r="V1346" s="19">
        <f>IFERROR(VLOOKUP(D1346,'[1]comparativo br'!$A:$D,4,FALSE),"")</f>
        <v>385</v>
      </c>
      <c r="W1346" s="19">
        <f>IFERROR(VLOOKUP(D1346,'[1]comparativo br'!$A:$E,5,FALSE),"")</f>
        <v>567</v>
      </c>
      <c r="X1346" s="15">
        <f t="shared" si="164"/>
        <v>0.47272727272727272</v>
      </c>
      <c r="Y1346" s="18" t="e">
        <f>SUMIFS([2]Plan2!$H:$H,[2]Plan2!$A:$A,$D1346,[2]Plan2!$U:$U,6)</f>
        <v>#VALUE!</v>
      </c>
      <c r="Z1346" s="18" t="e">
        <f>SUMIFS([2]Plan2!$H:$H,[2]Plan2!$A:$A,$D1346,[2]Plan2!$U:$U,7)</f>
        <v>#VALUE!</v>
      </c>
      <c r="AA1346" s="18" t="e">
        <f>SUMIFS([2]Plan2!$H:$H,[2]Plan2!$A:$A,$D1346,[2]Plan2!$U:$U,8)</f>
        <v>#VALUE!</v>
      </c>
      <c r="AB1346" s="18" t="e">
        <f>SUMIFS([2]Plan2!$H:$H,[2]Plan2!$A:$A,$D1346,[2]Plan2!$U:$U,9)</f>
        <v>#VALUE!</v>
      </c>
      <c r="AC1346" s="18" t="e">
        <f>SUMIFS([2]Plan2!$H:$H,[2]Plan2!$A:$A,$D1346,[2]Plan2!$U:$U,10)</f>
        <v>#VALUE!</v>
      </c>
      <c r="AD1346" s="18" t="e">
        <f>SUMIFS([2]Plan2!$H:$H,[2]Plan2!$A:$A,$D1346,[2]Plan2!$U:$U,11)</f>
        <v>#VALUE!</v>
      </c>
      <c r="AE1346" s="18" t="e">
        <f>SUMIFS([2]Plan2!$H:$H,[2]Plan2!$A:$A,$D1346,[2]Plan2!$U:$U,12)</f>
        <v>#VALUE!</v>
      </c>
      <c r="AF1346" s="18" t="e">
        <f>SUMIFS([2]Plan2!$H:$H,[2]Plan2!$A:$A,$D1346,[2]Plan2!$U:$U,1)</f>
        <v>#VALUE!</v>
      </c>
      <c r="AG1346" s="18" t="e">
        <f>SUMIFS([2]Plan2!$H:$H,[2]Plan2!$A:$A,$D1346,[2]Plan2!$U:$U,2)</f>
        <v>#VALUE!</v>
      </c>
      <c r="AH1346" s="18" t="e">
        <f>SUMIFS([2]Plan2!$H:$H,[2]Plan2!$A:$A,$D1346,[2]Plan2!$U:$U,3)</f>
        <v>#VALUE!</v>
      </c>
      <c r="AI1346" s="18" t="e">
        <f>SUMIFS([2]Plan2!$H:$H,[2]Plan2!$A:$A,$D1346,[2]Plan2!$U:$U,4)</f>
        <v>#VALUE!</v>
      </c>
      <c r="AJ1346" s="18" t="e">
        <f>SUMIFS([2]Plan2!$H:$H,[2]Plan2!$A:$A,$D1346,[2]Plan2!$U:$U,5)</f>
        <v>#VALUE!</v>
      </c>
      <c r="AK1346" s="23" t="e">
        <f t="shared" si="166"/>
        <v>#VALUE!</v>
      </c>
      <c r="AL1346" s="23" t="e">
        <f t="shared" si="169"/>
        <v>#VALUE!</v>
      </c>
      <c r="AM1346">
        <f t="shared" si="167"/>
        <v>0</v>
      </c>
    </row>
    <row r="1347" spans="1:39" ht="15.75" x14ac:dyDescent="0.25">
      <c r="A1347" s="21"/>
      <c r="B1347" s="21" t="s">
        <v>1519</v>
      </c>
      <c r="C1347" s="21">
        <v>18540906</v>
      </c>
      <c r="D1347" s="25">
        <v>192693</v>
      </c>
      <c r="E1347" s="21" t="s">
        <v>104</v>
      </c>
      <c r="F1347" s="31" t="s">
        <v>104</v>
      </c>
      <c r="G1347" s="21" t="s">
        <v>165</v>
      </c>
      <c r="H1347" s="21" t="s">
        <v>803</v>
      </c>
      <c r="I1347" s="25" t="s">
        <v>77</v>
      </c>
      <c r="J1347" s="21" t="s">
        <v>41</v>
      </c>
      <c r="K1347" s="21" t="s">
        <v>42</v>
      </c>
      <c r="L1347" s="20">
        <v>45796</v>
      </c>
      <c r="M1347" s="20">
        <v>45799</v>
      </c>
      <c r="N1347" s="21" t="s">
        <v>18</v>
      </c>
      <c r="O1347" s="21">
        <v>71</v>
      </c>
      <c r="P1347" s="21">
        <v>49</v>
      </c>
      <c r="Q1347" s="21">
        <v>127</v>
      </c>
      <c r="R1347" s="15">
        <f t="shared" si="172"/>
        <v>1.5918367346938775</v>
      </c>
      <c r="S1347" s="18">
        <f>IFERROR(VLOOKUP(D1347,'[1]comparativo br'!$A:$B,2,FALSE),"")</f>
        <v>40080</v>
      </c>
      <c r="T1347" s="18">
        <f>IFERROR(VLOOKUP(D1347,'[1]comparativo br'!$A:$C,3,FALSE),"")</f>
        <v>71760</v>
      </c>
      <c r="U1347" s="15">
        <f t="shared" si="165"/>
        <v>0.79041916167664672</v>
      </c>
      <c r="V1347" s="19">
        <f>IFERROR(VLOOKUP(D1347,'[1]comparativo br'!$A:$D,4,FALSE),"")</f>
        <v>970</v>
      </c>
      <c r="W1347" s="19">
        <f>IFERROR(VLOOKUP(D1347,'[1]comparativo br'!$A:$E,5,FALSE),"")</f>
        <v>1255</v>
      </c>
      <c r="X1347" s="15">
        <f t="shared" si="164"/>
        <v>0.29381443298969073</v>
      </c>
      <c r="Y1347" s="18" t="e">
        <f>SUMIFS([2]Plan2!$H:$H,[2]Plan2!$A:$A,$D1347,[2]Plan2!$U:$U,6)</f>
        <v>#VALUE!</v>
      </c>
      <c r="Z1347" s="18" t="e">
        <f>SUMIFS([2]Plan2!$H:$H,[2]Plan2!$A:$A,$D1347,[2]Plan2!$U:$U,7)</f>
        <v>#VALUE!</v>
      </c>
      <c r="AA1347" s="18" t="e">
        <f>SUMIFS([2]Plan2!$H:$H,[2]Plan2!$A:$A,$D1347,[2]Plan2!$U:$U,8)</f>
        <v>#VALUE!</v>
      </c>
      <c r="AB1347" s="18" t="e">
        <f>SUMIFS([2]Plan2!$H:$H,[2]Plan2!$A:$A,$D1347,[2]Plan2!$U:$U,9)</f>
        <v>#VALUE!</v>
      </c>
      <c r="AC1347" s="18" t="e">
        <f>SUMIFS([2]Plan2!$H:$H,[2]Plan2!$A:$A,$D1347,[2]Plan2!$U:$U,10)</f>
        <v>#VALUE!</v>
      </c>
      <c r="AD1347" s="18" t="e">
        <f>SUMIFS([2]Plan2!$H:$H,[2]Plan2!$A:$A,$D1347,[2]Plan2!$U:$U,11)</f>
        <v>#VALUE!</v>
      </c>
      <c r="AE1347" s="18" t="e">
        <f>SUMIFS([2]Plan2!$H:$H,[2]Plan2!$A:$A,$D1347,[2]Plan2!$U:$U,12)</f>
        <v>#VALUE!</v>
      </c>
      <c r="AF1347" s="18" t="e">
        <f>SUMIFS([2]Plan2!$H:$H,[2]Plan2!$A:$A,$D1347,[2]Plan2!$U:$U,1)</f>
        <v>#VALUE!</v>
      </c>
      <c r="AG1347" s="18" t="e">
        <f>SUMIFS([2]Plan2!$H:$H,[2]Plan2!$A:$A,$D1347,[2]Plan2!$U:$U,2)</f>
        <v>#VALUE!</v>
      </c>
      <c r="AH1347" s="18" t="e">
        <f>SUMIFS([2]Plan2!$H:$H,[2]Plan2!$A:$A,$D1347,[2]Plan2!$U:$U,3)</f>
        <v>#VALUE!</v>
      </c>
      <c r="AI1347" s="18" t="e">
        <f>SUMIFS([2]Plan2!$H:$H,[2]Plan2!$A:$A,$D1347,[2]Plan2!$U:$U,4)</f>
        <v>#VALUE!</v>
      </c>
      <c r="AJ1347" s="18" t="e">
        <f>SUMIFS([2]Plan2!$H:$H,[2]Plan2!$A:$A,$D1347,[2]Plan2!$U:$U,5)</f>
        <v>#VALUE!</v>
      </c>
      <c r="AK1347" s="23" t="e">
        <f t="shared" si="166"/>
        <v>#VALUE!</v>
      </c>
      <c r="AL1347" s="23" t="e">
        <f t="shared" si="169"/>
        <v>#VALUE!</v>
      </c>
      <c r="AM1347">
        <f t="shared" si="167"/>
        <v>0</v>
      </c>
    </row>
    <row r="1348" spans="1:39" ht="15.75" x14ac:dyDescent="0.25">
      <c r="A1348" s="21"/>
      <c r="B1348" s="21" t="s">
        <v>1519</v>
      </c>
      <c r="C1348" s="21">
        <v>18540906</v>
      </c>
      <c r="D1348" s="25">
        <v>500877</v>
      </c>
      <c r="E1348" s="21" t="s">
        <v>104</v>
      </c>
      <c r="F1348" s="31" t="s">
        <v>2489</v>
      </c>
      <c r="G1348" s="21" t="s">
        <v>165</v>
      </c>
      <c r="H1348" s="21" t="s">
        <v>1069</v>
      </c>
      <c r="I1348" s="25" t="s">
        <v>132</v>
      </c>
      <c r="J1348" s="21" t="s">
        <v>41</v>
      </c>
      <c r="K1348" s="21" t="s">
        <v>42</v>
      </c>
      <c r="L1348" s="20">
        <v>45797</v>
      </c>
      <c r="M1348" s="20">
        <v>45799</v>
      </c>
      <c r="N1348" s="21" t="s">
        <v>18</v>
      </c>
      <c r="O1348" s="21">
        <v>17</v>
      </c>
      <c r="P1348" s="21">
        <v>6</v>
      </c>
      <c r="Q1348" s="21">
        <v>12</v>
      </c>
      <c r="R1348" s="15">
        <f t="shared" si="172"/>
        <v>1</v>
      </c>
      <c r="S1348" s="18">
        <f>IFERROR(VLOOKUP(D1348,'[1]comparativo br'!$A:$B,2,FALSE),"")</f>
        <v>4752</v>
      </c>
      <c r="T1348" s="18">
        <f>IFERROR(VLOOKUP(D1348,'[1]comparativo br'!$A:$C,3,FALSE),"")</f>
        <v>9936</v>
      </c>
      <c r="U1348" s="15">
        <f t="shared" si="165"/>
        <v>1.0909090909090908</v>
      </c>
      <c r="V1348" s="19">
        <f>IFERROR(VLOOKUP(D1348,'[1]comparativo br'!$A:$D,4,FALSE),"")</f>
        <v>156</v>
      </c>
      <c r="W1348" s="19">
        <f>IFERROR(VLOOKUP(D1348,'[1]comparativo br'!$A:$E,5,FALSE),"")</f>
        <v>169</v>
      </c>
      <c r="X1348" s="15">
        <f t="shared" si="164"/>
        <v>8.3333333333333329E-2</v>
      </c>
      <c r="Y1348" s="18" t="e">
        <f>SUMIFS([2]Plan2!$H:$H,[2]Plan2!$A:$A,$D1348,[2]Plan2!$U:$U,6)</f>
        <v>#VALUE!</v>
      </c>
      <c r="Z1348" s="18" t="e">
        <f>SUMIFS([2]Plan2!$H:$H,[2]Plan2!$A:$A,$D1348,[2]Plan2!$U:$U,7)</f>
        <v>#VALUE!</v>
      </c>
      <c r="AA1348" s="18" t="e">
        <f>SUMIFS([2]Plan2!$H:$H,[2]Plan2!$A:$A,$D1348,[2]Plan2!$U:$U,8)</f>
        <v>#VALUE!</v>
      </c>
      <c r="AB1348" s="18" t="e">
        <f>SUMIFS([2]Plan2!$H:$H,[2]Plan2!$A:$A,$D1348,[2]Plan2!$U:$U,9)</f>
        <v>#VALUE!</v>
      </c>
      <c r="AC1348" s="18" t="e">
        <f>SUMIFS([2]Plan2!$H:$H,[2]Plan2!$A:$A,$D1348,[2]Plan2!$U:$U,10)</f>
        <v>#VALUE!</v>
      </c>
      <c r="AD1348" s="18" t="e">
        <f>SUMIFS([2]Plan2!$H:$H,[2]Plan2!$A:$A,$D1348,[2]Plan2!$U:$U,11)</f>
        <v>#VALUE!</v>
      </c>
      <c r="AE1348" s="18" t="e">
        <f>SUMIFS([2]Plan2!$H:$H,[2]Plan2!$A:$A,$D1348,[2]Plan2!$U:$U,12)</f>
        <v>#VALUE!</v>
      </c>
      <c r="AF1348" s="18" t="e">
        <f>SUMIFS([2]Plan2!$H:$H,[2]Plan2!$A:$A,$D1348,[2]Plan2!$U:$U,1)</f>
        <v>#VALUE!</v>
      </c>
      <c r="AG1348" s="18" t="e">
        <f>SUMIFS([2]Plan2!$H:$H,[2]Plan2!$A:$A,$D1348,[2]Plan2!$U:$U,2)</f>
        <v>#VALUE!</v>
      </c>
      <c r="AH1348" s="18" t="e">
        <f>SUMIFS([2]Plan2!$H:$H,[2]Plan2!$A:$A,$D1348,[2]Plan2!$U:$U,3)</f>
        <v>#VALUE!</v>
      </c>
      <c r="AI1348" s="18" t="e">
        <f>SUMIFS([2]Plan2!$H:$H,[2]Plan2!$A:$A,$D1348,[2]Plan2!$U:$U,4)</f>
        <v>#VALUE!</v>
      </c>
      <c r="AJ1348" s="18" t="e">
        <f>SUMIFS([2]Plan2!$H:$H,[2]Plan2!$A:$A,$D1348,[2]Plan2!$U:$U,5)</f>
        <v>#VALUE!</v>
      </c>
      <c r="AK1348" s="23" t="e">
        <f t="shared" si="166"/>
        <v>#VALUE!</v>
      </c>
      <c r="AL1348" s="23" t="e">
        <f t="shared" si="169"/>
        <v>#VALUE!</v>
      </c>
      <c r="AM1348">
        <f t="shared" si="167"/>
        <v>0</v>
      </c>
    </row>
    <row r="1349" spans="1:39" ht="15.75" x14ac:dyDescent="0.25">
      <c r="A1349" s="21"/>
      <c r="B1349" s="21" t="s">
        <v>1519</v>
      </c>
      <c r="C1349" s="21">
        <v>18540906</v>
      </c>
      <c r="D1349" s="25">
        <v>800237</v>
      </c>
      <c r="E1349" s="21" t="s">
        <v>104</v>
      </c>
      <c r="F1349" s="31" t="s">
        <v>104</v>
      </c>
      <c r="G1349" s="21" t="s">
        <v>165</v>
      </c>
      <c r="H1349" s="21" t="s">
        <v>1148</v>
      </c>
      <c r="I1349" s="25" t="s">
        <v>63</v>
      </c>
      <c r="J1349" s="21" t="s">
        <v>41</v>
      </c>
      <c r="K1349" s="21" t="s">
        <v>42</v>
      </c>
      <c r="L1349" s="20">
        <v>45793</v>
      </c>
      <c r="M1349" s="20">
        <v>45799</v>
      </c>
      <c r="N1349" s="21" t="s">
        <v>18</v>
      </c>
      <c r="O1349" s="21">
        <v>85</v>
      </c>
      <c r="P1349" s="21">
        <v>46</v>
      </c>
      <c r="Q1349" s="21">
        <v>59</v>
      </c>
      <c r="R1349" s="15">
        <f t="shared" si="172"/>
        <v>0.28260869565217389</v>
      </c>
      <c r="S1349" s="18">
        <f>IFERROR(VLOOKUP(D1349,'[1]comparativo br'!$A:$B,2,FALSE),"")</f>
        <v>18720</v>
      </c>
      <c r="T1349" s="18">
        <f>IFERROR(VLOOKUP(D1349,'[1]comparativo br'!$A:$C,3,FALSE),"")</f>
        <v>27600</v>
      </c>
      <c r="U1349" s="15">
        <f t="shared" si="165"/>
        <v>0.47435897435897434</v>
      </c>
      <c r="V1349" s="19">
        <f>IFERROR(VLOOKUP(D1349,'[1]comparativo br'!$A:$D,4,FALSE),"")</f>
        <v>493</v>
      </c>
      <c r="W1349" s="19">
        <f>IFERROR(VLOOKUP(D1349,'[1]comparativo br'!$A:$E,5,FALSE),"")</f>
        <v>524</v>
      </c>
      <c r="X1349" s="15">
        <f t="shared" si="164"/>
        <v>6.2880324543610547E-2</v>
      </c>
      <c r="Y1349" s="18" t="e">
        <f>SUMIFS([2]Plan2!$H:$H,[2]Plan2!$A:$A,$D1349,[2]Plan2!$U:$U,6)</f>
        <v>#VALUE!</v>
      </c>
      <c r="Z1349" s="18" t="e">
        <f>SUMIFS([2]Plan2!$H:$H,[2]Plan2!$A:$A,$D1349,[2]Plan2!$U:$U,7)</f>
        <v>#VALUE!</v>
      </c>
      <c r="AA1349" s="18" t="e">
        <f>SUMIFS([2]Plan2!$H:$H,[2]Plan2!$A:$A,$D1349,[2]Plan2!$U:$U,8)</f>
        <v>#VALUE!</v>
      </c>
      <c r="AB1349" s="18" t="e">
        <f>SUMIFS([2]Plan2!$H:$H,[2]Plan2!$A:$A,$D1349,[2]Plan2!$U:$U,9)</f>
        <v>#VALUE!</v>
      </c>
      <c r="AC1349" s="18" t="e">
        <f>SUMIFS([2]Plan2!$H:$H,[2]Plan2!$A:$A,$D1349,[2]Plan2!$U:$U,10)</f>
        <v>#VALUE!</v>
      </c>
      <c r="AD1349" s="18" t="e">
        <f>SUMIFS([2]Plan2!$H:$H,[2]Plan2!$A:$A,$D1349,[2]Plan2!$U:$U,11)</f>
        <v>#VALUE!</v>
      </c>
      <c r="AE1349" s="18" t="e">
        <f>SUMIFS([2]Plan2!$H:$H,[2]Plan2!$A:$A,$D1349,[2]Plan2!$U:$U,12)</f>
        <v>#VALUE!</v>
      </c>
      <c r="AF1349" s="18" t="e">
        <f>SUMIFS([2]Plan2!$H:$H,[2]Plan2!$A:$A,$D1349,[2]Plan2!$U:$U,1)</f>
        <v>#VALUE!</v>
      </c>
      <c r="AG1349" s="18" t="e">
        <f>SUMIFS([2]Plan2!$H:$H,[2]Plan2!$A:$A,$D1349,[2]Plan2!$U:$U,2)</f>
        <v>#VALUE!</v>
      </c>
      <c r="AH1349" s="18" t="e">
        <f>SUMIFS([2]Plan2!$H:$H,[2]Plan2!$A:$A,$D1349,[2]Plan2!$U:$U,3)</f>
        <v>#VALUE!</v>
      </c>
      <c r="AI1349" s="18" t="e">
        <f>SUMIFS([2]Plan2!$H:$H,[2]Plan2!$A:$A,$D1349,[2]Plan2!$U:$U,4)</f>
        <v>#VALUE!</v>
      </c>
      <c r="AJ1349" s="18" t="e">
        <f>SUMIFS([2]Plan2!$H:$H,[2]Plan2!$A:$A,$D1349,[2]Plan2!$U:$U,5)</f>
        <v>#VALUE!</v>
      </c>
      <c r="AK1349" s="23" t="e">
        <f t="shared" si="166"/>
        <v>#VALUE!</v>
      </c>
      <c r="AL1349" s="23" t="e">
        <f t="shared" si="169"/>
        <v>#VALUE!</v>
      </c>
      <c r="AM1349">
        <f t="shared" si="167"/>
        <v>0</v>
      </c>
    </row>
    <row r="1350" spans="1:39" ht="15.75" x14ac:dyDescent="0.25">
      <c r="A1350" s="21"/>
      <c r="B1350" s="21" t="s">
        <v>1520</v>
      </c>
      <c r="C1350" s="21">
        <v>18540906</v>
      </c>
      <c r="D1350" s="25" t="s">
        <v>1819</v>
      </c>
      <c r="E1350" s="21" t="s">
        <v>104</v>
      </c>
      <c r="F1350" s="31" t="s">
        <v>104</v>
      </c>
      <c r="G1350" s="21" t="s">
        <v>165</v>
      </c>
      <c r="H1350" s="21" t="s">
        <v>276</v>
      </c>
      <c r="I1350" s="25" t="s">
        <v>15</v>
      </c>
      <c r="J1350" s="21" t="s">
        <v>41</v>
      </c>
      <c r="K1350" s="21" t="s">
        <v>42</v>
      </c>
      <c r="L1350" s="20">
        <v>45803</v>
      </c>
      <c r="M1350" s="20">
        <v>45799</v>
      </c>
      <c r="N1350" s="21" t="s">
        <v>18</v>
      </c>
      <c r="O1350" s="21">
        <v>10</v>
      </c>
      <c r="P1350" s="21">
        <v>0</v>
      </c>
      <c r="Q1350" s="21">
        <v>16</v>
      </c>
      <c r="R1350" s="15">
        <v>1</v>
      </c>
      <c r="S1350" s="18">
        <f>IFERROR(VLOOKUP(D1350,'[1]comparativo br'!$A:$B,2,FALSE),"")</f>
        <v>9566</v>
      </c>
      <c r="T1350" s="18">
        <f>IFERROR(VLOOKUP(D1350,'[1]comparativo br'!$A:$C,3,FALSE),"")</f>
        <v>0</v>
      </c>
      <c r="U1350" s="15">
        <f t="shared" si="165"/>
        <v>-1</v>
      </c>
      <c r="V1350" s="19">
        <f>IFERROR(VLOOKUP(D1350,'[1]comparativo br'!$A:$D,4,FALSE),"")</f>
        <v>195</v>
      </c>
      <c r="W1350" s="19">
        <f>IFERROR(VLOOKUP(D1350,'[1]comparativo br'!$A:$E,5,FALSE),"")</f>
        <v>0</v>
      </c>
      <c r="X1350" s="15">
        <f t="shared" si="164"/>
        <v>-1</v>
      </c>
      <c r="Y1350" s="18" t="e">
        <f>SUMIFS([2]Plan2!$H:$H,[2]Plan2!$A:$A,$D1350,[2]Plan2!$U:$U,6)</f>
        <v>#VALUE!</v>
      </c>
      <c r="Z1350" s="18" t="e">
        <f>SUMIFS([2]Plan2!$H:$H,[2]Plan2!$A:$A,$D1350,[2]Plan2!$U:$U,7)</f>
        <v>#VALUE!</v>
      </c>
      <c r="AA1350" s="18" t="e">
        <f>SUMIFS([2]Plan2!$H:$H,[2]Plan2!$A:$A,$D1350,[2]Plan2!$U:$U,8)</f>
        <v>#VALUE!</v>
      </c>
      <c r="AB1350" s="18" t="e">
        <f>SUMIFS([2]Plan2!$H:$H,[2]Plan2!$A:$A,$D1350,[2]Plan2!$U:$U,9)</f>
        <v>#VALUE!</v>
      </c>
      <c r="AC1350" s="18" t="e">
        <f>SUMIFS([2]Plan2!$H:$H,[2]Plan2!$A:$A,$D1350,[2]Plan2!$U:$U,10)</f>
        <v>#VALUE!</v>
      </c>
      <c r="AD1350" s="18" t="e">
        <f>SUMIFS([2]Plan2!$H:$H,[2]Plan2!$A:$A,$D1350,[2]Plan2!$U:$U,11)</f>
        <v>#VALUE!</v>
      </c>
      <c r="AE1350" s="18" t="e">
        <f>SUMIFS([2]Plan2!$H:$H,[2]Plan2!$A:$A,$D1350,[2]Plan2!$U:$U,12)</f>
        <v>#VALUE!</v>
      </c>
      <c r="AF1350" s="18" t="e">
        <f>SUMIFS([2]Plan2!$H:$H,[2]Plan2!$A:$A,$D1350,[2]Plan2!$U:$U,1)</f>
        <v>#VALUE!</v>
      </c>
      <c r="AG1350" s="18" t="e">
        <f>SUMIFS([2]Plan2!$H:$H,[2]Plan2!$A:$A,$D1350,[2]Plan2!$U:$U,2)</f>
        <v>#VALUE!</v>
      </c>
      <c r="AH1350" s="18" t="e">
        <f>SUMIFS([2]Plan2!$H:$H,[2]Plan2!$A:$A,$D1350,[2]Plan2!$U:$U,3)</f>
        <v>#VALUE!</v>
      </c>
      <c r="AI1350" s="18" t="e">
        <f>SUMIFS([2]Plan2!$H:$H,[2]Plan2!$A:$A,$D1350,[2]Plan2!$U:$U,4)</f>
        <v>#VALUE!</v>
      </c>
      <c r="AJ1350" s="18" t="e">
        <f>SUMIFS([2]Plan2!$H:$H,[2]Plan2!$A:$A,$D1350,[2]Plan2!$U:$U,5)</f>
        <v>#VALUE!</v>
      </c>
      <c r="AK1350" s="23" t="e">
        <f t="shared" si="166"/>
        <v>#VALUE!</v>
      </c>
      <c r="AL1350" s="23" t="e">
        <f t="shared" si="169"/>
        <v>#VALUE!</v>
      </c>
      <c r="AM1350">
        <f t="shared" si="167"/>
        <v>0</v>
      </c>
    </row>
    <row r="1351" spans="1:39" ht="15.75" x14ac:dyDescent="0.25">
      <c r="A1351" s="21"/>
      <c r="B1351" s="21" t="s">
        <v>1520</v>
      </c>
      <c r="C1351" s="21">
        <v>18565382</v>
      </c>
      <c r="D1351" s="25">
        <v>193654</v>
      </c>
      <c r="E1351" s="21" t="s">
        <v>1180</v>
      </c>
      <c r="F1351" s="31" t="s">
        <v>1180</v>
      </c>
      <c r="G1351" s="21" t="s">
        <v>930</v>
      </c>
      <c r="H1351" s="21" t="s">
        <v>902</v>
      </c>
      <c r="I1351" s="25" t="s">
        <v>77</v>
      </c>
      <c r="J1351" s="21" t="s">
        <v>41</v>
      </c>
      <c r="K1351" s="21" t="s">
        <v>100</v>
      </c>
      <c r="L1351" s="20">
        <v>45670</v>
      </c>
      <c r="M1351" s="20">
        <v>45770</v>
      </c>
      <c r="N1351" s="21" t="s">
        <v>18</v>
      </c>
      <c r="O1351" s="21">
        <v>49</v>
      </c>
      <c r="P1351" s="21">
        <v>65</v>
      </c>
      <c r="Q1351" s="21">
        <v>64</v>
      </c>
      <c r="R1351" s="15">
        <f>(Q1351-P1351)/P1351</f>
        <v>-1.5384615384615385E-2</v>
      </c>
      <c r="S1351" s="18">
        <f>IFERROR(VLOOKUP(D1351,'[1]comparativo br'!$A:$B,2,FALSE),"")</f>
        <v>20808</v>
      </c>
      <c r="T1351" s="18">
        <f>IFERROR(VLOOKUP(D1351,'[1]comparativo br'!$A:$C,3,FALSE),"")</f>
        <v>0</v>
      </c>
      <c r="U1351" s="15">
        <f t="shared" si="165"/>
        <v>-1</v>
      </c>
      <c r="V1351" s="19">
        <f>IFERROR(VLOOKUP(D1351,'[1]comparativo br'!$A:$D,4,FALSE),"")</f>
        <v>203</v>
      </c>
      <c r="W1351" s="19">
        <f>IFERROR(VLOOKUP(D1351,'[1]comparativo br'!$A:$E,5,FALSE),"")</f>
        <v>86</v>
      </c>
      <c r="X1351" s="15">
        <f t="shared" si="164"/>
        <v>-0.57635467980295563</v>
      </c>
      <c r="Y1351" s="18" t="e">
        <f>SUMIFS([2]Plan2!$H:$H,[2]Plan2!$A:$A,$D1351,[2]Plan2!$U:$U,6)</f>
        <v>#VALUE!</v>
      </c>
      <c r="Z1351" s="18" t="e">
        <f>SUMIFS([2]Plan2!$H:$H,[2]Plan2!$A:$A,$D1351,[2]Plan2!$U:$U,7)</f>
        <v>#VALUE!</v>
      </c>
      <c r="AA1351" s="18" t="e">
        <f>SUMIFS([2]Plan2!$H:$H,[2]Plan2!$A:$A,$D1351,[2]Plan2!$U:$U,8)</f>
        <v>#VALUE!</v>
      </c>
      <c r="AB1351" s="18" t="e">
        <f>SUMIFS([2]Plan2!$H:$H,[2]Plan2!$A:$A,$D1351,[2]Plan2!$U:$U,9)</f>
        <v>#VALUE!</v>
      </c>
      <c r="AC1351" s="18" t="e">
        <f>SUMIFS([2]Plan2!$H:$H,[2]Plan2!$A:$A,$D1351,[2]Plan2!$U:$U,10)</f>
        <v>#VALUE!</v>
      </c>
      <c r="AD1351" s="18" t="e">
        <f>SUMIFS([2]Plan2!$H:$H,[2]Plan2!$A:$A,$D1351,[2]Plan2!$U:$U,11)</f>
        <v>#VALUE!</v>
      </c>
      <c r="AE1351" s="18" t="e">
        <f>SUMIFS([2]Plan2!$H:$H,[2]Plan2!$A:$A,$D1351,[2]Plan2!$U:$U,12)</f>
        <v>#VALUE!</v>
      </c>
      <c r="AF1351" s="18" t="e">
        <f>SUMIFS([2]Plan2!$H:$H,[2]Plan2!$A:$A,$D1351,[2]Plan2!$U:$U,1)</f>
        <v>#VALUE!</v>
      </c>
      <c r="AG1351" s="18" t="e">
        <f>SUMIFS([2]Plan2!$H:$H,[2]Plan2!$A:$A,$D1351,[2]Plan2!$U:$U,2)</f>
        <v>#VALUE!</v>
      </c>
      <c r="AH1351" s="18" t="e">
        <f>SUMIFS([2]Plan2!$H:$H,[2]Plan2!$A:$A,$D1351,[2]Plan2!$U:$U,3)</f>
        <v>#VALUE!</v>
      </c>
      <c r="AI1351" s="18" t="e">
        <f>SUMIFS([2]Plan2!$H:$H,[2]Plan2!$A:$A,$D1351,[2]Plan2!$U:$U,4)</f>
        <v>#VALUE!</v>
      </c>
      <c r="AJ1351" s="18" t="e">
        <f>SUMIFS([2]Plan2!$H:$H,[2]Plan2!$A:$A,$D1351,[2]Plan2!$U:$U,5)</f>
        <v>#VALUE!</v>
      </c>
      <c r="AK1351" s="23" t="e">
        <f t="shared" si="166"/>
        <v>#VALUE!</v>
      </c>
      <c r="AL1351" s="23" t="e">
        <f t="shared" si="169"/>
        <v>#VALUE!</v>
      </c>
      <c r="AM1351">
        <f t="shared" si="167"/>
        <v>0</v>
      </c>
    </row>
    <row r="1352" spans="1:39" ht="15.75" x14ac:dyDescent="0.25">
      <c r="A1352" s="21"/>
      <c r="B1352" s="21" t="s">
        <v>1519</v>
      </c>
      <c r="C1352" s="21">
        <v>18717475</v>
      </c>
      <c r="D1352" s="25">
        <v>194286</v>
      </c>
      <c r="E1352" s="21" t="s">
        <v>2203</v>
      </c>
      <c r="F1352" s="31" t="s">
        <v>24</v>
      </c>
      <c r="G1352" s="21" t="s">
        <v>1662</v>
      </c>
      <c r="H1352" s="21" t="s">
        <v>544</v>
      </c>
      <c r="I1352" s="25" t="s">
        <v>55</v>
      </c>
      <c r="J1352" s="21" t="s">
        <v>253</v>
      </c>
      <c r="K1352" s="21" t="s">
        <v>2288</v>
      </c>
      <c r="L1352" s="20">
        <v>45798</v>
      </c>
      <c r="M1352" s="20">
        <v>45789</v>
      </c>
      <c r="N1352" s="21" t="s">
        <v>18</v>
      </c>
      <c r="O1352" s="21">
        <v>9</v>
      </c>
      <c r="P1352" s="21">
        <v>11</v>
      </c>
      <c r="Q1352" s="21">
        <v>9</v>
      </c>
      <c r="R1352" s="15">
        <f>(Q1352-P1352)/P1352</f>
        <v>-0.18181818181818182</v>
      </c>
      <c r="S1352" s="18">
        <f>IFERROR(VLOOKUP(D1352,'[1]comparativo br'!$A:$B,2,FALSE),"")</f>
        <v>10020</v>
      </c>
      <c r="T1352" s="18">
        <f>IFERROR(VLOOKUP(D1352,'[1]comparativo br'!$A:$C,3,FALSE),"")</f>
        <v>0</v>
      </c>
      <c r="U1352" s="15">
        <f t="shared" si="165"/>
        <v>-1</v>
      </c>
      <c r="V1352" s="19">
        <f>IFERROR(VLOOKUP(D1352,'[1]comparativo br'!$A:$D,4,FALSE),"")</f>
        <v>12</v>
      </c>
      <c r="W1352" s="19">
        <f>IFERROR(VLOOKUP(D1352,'[1]comparativo br'!$A:$E,5,FALSE),"")</f>
        <v>21</v>
      </c>
      <c r="X1352" s="15">
        <f t="shared" si="164"/>
        <v>0.75</v>
      </c>
      <c r="Y1352" s="18" t="e">
        <f>SUMIFS([2]Plan2!$H:$H,[2]Plan2!$A:$A,$D1352,[2]Plan2!$U:$U,6)</f>
        <v>#VALUE!</v>
      </c>
      <c r="Z1352" s="18" t="e">
        <f>SUMIFS([2]Plan2!$H:$H,[2]Plan2!$A:$A,$D1352,[2]Plan2!$U:$U,7)</f>
        <v>#VALUE!</v>
      </c>
      <c r="AA1352" s="18" t="e">
        <f>SUMIFS([2]Plan2!$H:$H,[2]Plan2!$A:$A,$D1352,[2]Plan2!$U:$U,8)</f>
        <v>#VALUE!</v>
      </c>
      <c r="AB1352" s="18" t="e">
        <f>SUMIFS([2]Plan2!$H:$H,[2]Plan2!$A:$A,$D1352,[2]Plan2!$U:$U,9)</f>
        <v>#VALUE!</v>
      </c>
      <c r="AC1352" s="18" t="e">
        <f>SUMIFS([2]Plan2!$H:$H,[2]Plan2!$A:$A,$D1352,[2]Plan2!$U:$U,10)</f>
        <v>#VALUE!</v>
      </c>
      <c r="AD1352" s="18" t="e">
        <f>SUMIFS([2]Plan2!$H:$H,[2]Plan2!$A:$A,$D1352,[2]Plan2!$U:$U,11)</f>
        <v>#VALUE!</v>
      </c>
      <c r="AE1352" s="18" t="e">
        <f>SUMIFS([2]Plan2!$H:$H,[2]Plan2!$A:$A,$D1352,[2]Plan2!$U:$U,12)</f>
        <v>#VALUE!</v>
      </c>
      <c r="AF1352" s="18" t="e">
        <f>SUMIFS([2]Plan2!$H:$H,[2]Plan2!$A:$A,$D1352,[2]Plan2!$U:$U,1)</f>
        <v>#VALUE!</v>
      </c>
      <c r="AG1352" s="18" t="e">
        <f>SUMIFS([2]Plan2!$H:$H,[2]Plan2!$A:$A,$D1352,[2]Plan2!$U:$U,2)</f>
        <v>#VALUE!</v>
      </c>
      <c r="AH1352" s="18" t="e">
        <f>SUMIFS([2]Plan2!$H:$H,[2]Plan2!$A:$A,$D1352,[2]Plan2!$U:$U,3)</f>
        <v>#VALUE!</v>
      </c>
      <c r="AI1352" s="18" t="e">
        <f>SUMIFS([2]Plan2!$H:$H,[2]Plan2!$A:$A,$D1352,[2]Plan2!$U:$U,4)</f>
        <v>#VALUE!</v>
      </c>
      <c r="AJ1352" s="18" t="e">
        <f>SUMIFS([2]Plan2!$H:$H,[2]Plan2!$A:$A,$D1352,[2]Plan2!$U:$U,5)</f>
        <v>#VALUE!</v>
      </c>
      <c r="AK1352" s="23" t="e">
        <f t="shared" si="166"/>
        <v>#VALUE!</v>
      </c>
      <c r="AL1352" s="23" t="e">
        <f t="shared" si="169"/>
        <v>#VALUE!</v>
      </c>
      <c r="AM1352">
        <f t="shared" si="167"/>
        <v>0</v>
      </c>
    </row>
    <row r="1353" spans="1:39" ht="15.75" x14ac:dyDescent="0.25">
      <c r="A1353" s="21" t="s">
        <v>353</v>
      </c>
      <c r="B1353" s="21" t="s">
        <v>1519</v>
      </c>
      <c r="C1353" s="21">
        <v>18726947</v>
      </c>
      <c r="D1353" s="25" t="s">
        <v>1837</v>
      </c>
      <c r="E1353" s="21" t="s">
        <v>1575</v>
      </c>
      <c r="F1353" s="31" t="s">
        <v>1575</v>
      </c>
      <c r="G1353" s="21" t="s">
        <v>1838</v>
      </c>
      <c r="H1353" s="21" t="s">
        <v>81</v>
      </c>
      <c r="I1353" s="25" t="s">
        <v>15</v>
      </c>
      <c r="J1353" s="21" t="s">
        <v>16</v>
      </c>
      <c r="K1353" s="21" t="s">
        <v>17</v>
      </c>
      <c r="L1353" s="20">
        <v>45551</v>
      </c>
      <c r="M1353" s="20">
        <v>45555</v>
      </c>
      <c r="N1353" s="21" t="s">
        <v>53</v>
      </c>
      <c r="O1353" s="21">
        <v>1</v>
      </c>
      <c r="P1353" s="21">
        <v>0</v>
      </c>
      <c r="Q1353" s="21">
        <v>1</v>
      </c>
      <c r="R1353" s="15">
        <v>1</v>
      </c>
      <c r="S1353" s="18" t="str">
        <f>IFERROR(VLOOKUP(D1353,'[1]comparativo br'!$A:$B,2,FALSE),"")</f>
        <v/>
      </c>
      <c r="T1353" s="18" t="str">
        <f>IFERROR(VLOOKUP(D1353,'[1]comparativo br'!$A:$C,3,FALSE),"")</f>
        <v/>
      </c>
      <c r="U1353" s="15" t="str">
        <f t="shared" si="165"/>
        <v/>
      </c>
      <c r="V1353" s="19" t="str">
        <f>IFERROR(VLOOKUP(D1353,'[1]comparativo br'!$A:$D,4,FALSE),"")</f>
        <v/>
      </c>
      <c r="W1353" s="19" t="str">
        <f>IFERROR(VLOOKUP(D1353,'[1]comparativo br'!$A:$E,5,FALSE),"")</f>
        <v/>
      </c>
      <c r="X1353" s="15" t="str">
        <f t="shared" si="164"/>
        <v/>
      </c>
      <c r="Y1353" s="18" t="e">
        <f>SUMIFS([2]Plan2!$H:$H,[2]Plan2!$A:$A,$D1353,[2]Plan2!$U:$U,6)</f>
        <v>#VALUE!</v>
      </c>
      <c r="Z1353" s="18" t="e">
        <f>SUMIFS([2]Plan2!$H:$H,[2]Plan2!$A:$A,$D1353,[2]Plan2!$U:$U,7)</f>
        <v>#VALUE!</v>
      </c>
      <c r="AA1353" s="18" t="e">
        <f>SUMIFS([2]Plan2!$H:$H,[2]Plan2!$A:$A,$D1353,[2]Plan2!$U:$U,8)</f>
        <v>#VALUE!</v>
      </c>
      <c r="AB1353" s="18" t="e">
        <f>SUMIFS([2]Plan2!$H:$H,[2]Plan2!$A:$A,$D1353,[2]Plan2!$U:$U,9)</f>
        <v>#VALUE!</v>
      </c>
      <c r="AC1353" s="18" t="e">
        <f>SUMIFS([2]Plan2!$H:$H,[2]Plan2!$A:$A,$D1353,[2]Plan2!$U:$U,10)</f>
        <v>#VALUE!</v>
      </c>
      <c r="AD1353" s="18" t="e">
        <f>SUMIFS([2]Plan2!$H:$H,[2]Plan2!$A:$A,$D1353,[2]Plan2!$U:$U,11)</f>
        <v>#VALUE!</v>
      </c>
      <c r="AE1353" s="18" t="e">
        <f>SUMIFS([2]Plan2!$H:$H,[2]Plan2!$A:$A,$D1353,[2]Plan2!$U:$U,12)</f>
        <v>#VALUE!</v>
      </c>
      <c r="AF1353" s="18" t="e">
        <f>SUMIFS([2]Plan2!$H:$H,[2]Plan2!$A:$A,$D1353,[2]Plan2!$U:$U,1)</f>
        <v>#VALUE!</v>
      </c>
      <c r="AG1353" s="18" t="e">
        <f>SUMIFS([2]Plan2!$H:$H,[2]Plan2!$A:$A,$D1353,[2]Plan2!$U:$U,2)</f>
        <v>#VALUE!</v>
      </c>
      <c r="AH1353" s="18" t="e">
        <f>SUMIFS([2]Plan2!$H:$H,[2]Plan2!$A:$A,$D1353,[2]Plan2!$U:$U,3)</f>
        <v>#VALUE!</v>
      </c>
      <c r="AI1353" s="18" t="e">
        <f>SUMIFS([2]Plan2!$H:$H,[2]Plan2!$A:$A,$D1353,[2]Plan2!$U:$U,4)</f>
        <v>#VALUE!</v>
      </c>
      <c r="AJ1353" s="18" t="e">
        <f>SUMIFS([2]Plan2!$H:$H,[2]Plan2!$A:$A,$D1353,[2]Plan2!$U:$U,5)</f>
        <v>#VALUE!</v>
      </c>
      <c r="AK1353" s="23" t="e">
        <f t="shared" si="166"/>
        <v>#VALUE!</v>
      </c>
      <c r="AL1353" s="23" t="e">
        <f t="shared" si="169"/>
        <v>#VALUE!</v>
      </c>
      <c r="AM1353">
        <f t="shared" si="167"/>
        <v>0</v>
      </c>
    </row>
    <row r="1354" spans="1:39" ht="15.75" x14ac:dyDescent="0.25">
      <c r="A1354" s="21"/>
      <c r="B1354" s="21" t="s">
        <v>1519</v>
      </c>
      <c r="C1354" s="21">
        <v>18891185</v>
      </c>
      <c r="D1354" s="25">
        <v>193703</v>
      </c>
      <c r="E1354" s="21" t="s">
        <v>1206</v>
      </c>
      <c r="F1354" s="31" t="s">
        <v>1206</v>
      </c>
      <c r="G1354" s="21" t="s">
        <v>1464</v>
      </c>
      <c r="H1354" s="21" t="s">
        <v>151</v>
      </c>
      <c r="I1354" s="25" t="s">
        <v>20</v>
      </c>
      <c r="J1354" s="21" t="s">
        <v>85</v>
      </c>
      <c r="K1354" s="21" t="s">
        <v>306</v>
      </c>
      <c r="L1354" s="20">
        <v>44866</v>
      </c>
      <c r="M1354" s="20">
        <v>45733</v>
      </c>
      <c r="N1354" s="21" t="s">
        <v>53</v>
      </c>
      <c r="O1354" s="21">
        <v>13</v>
      </c>
      <c r="P1354" s="21">
        <v>17</v>
      </c>
      <c r="Q1354" s="21">
        <v>4</v>
      </c>
      <c r="R1354" s="15">
        <f>(Q1354-P1354)/P1354</f>
        <v>-0.76470588235294112</v>
      </c>
      <c r="S1354" s="18" t="str">
        <f>IFERROR(VLOOKUP(D1354,'[1]comparativo br'!$A:$B,2,FALSE),"")</f>
        <v/>
      </c>
      <c r="T1354" s="18" t="str">
        <f>IFERROR(VLOOKUP(D1354,'[1]comparativo br'!$A:$C,3,FALSE),"")</f>
        <v/>
      </c>
      <c r="U1354" s="15" t="str">
        <f t="shared" si="165"/>
        <v/>
      </c>
      <c r="V1354" s="19" t="str">
        <f>IFERROR(VLOOKUP(D1354,'[1]comparativo br'!$A:$D,4,FALSE),"")</f>
        <v/>
      </c>
      <c r="W1354" s="19" t="str">
        <f>IFERROR(VLOOKUP(D1354,'[1]comparativo br'!$A:$E,5,FALSE),"")</f>
        <v/>
      </c>
      <c r="X1354" s="15" t="str">
        <f t="shared" si="164"/>
        <v/>
      </c>
      <c r="Y1354" s="18" t="e">
        <f>SUMIFS([2]Plan2!$H:$H,[2]Plan2!$A:$A,$D1354,[2]Plan2!$U:$U,6)</f>
        <v>#VALUE!</v>
      </c>
      <c r="Z1354" s="18" t="e">
        <f>SUMIFS([2]Plan2!$H:$H,[2]Plan2!$A:$A,$D1354,[2]Plan2!$U:$U,7)</f>
        <v>#VALUE!</v>
      </c>
      <c r="AA1354" s="18" t="e">
        <f>SUMIFS([2]Plan2!$H:$H,[2]Plan2!$A:$A,$D1354,[2]Plan2!$U:$U,8)</f>
        <v>#VALUE!</v>
      </c>
      <c r="AB1354" s="18" t="e">
        <f>SUMIFS([2]Plan2!$H:$H,[2]Plan2!$A:$A,$D1354,[2]Plan2!$U:$U,9)</f>
        <v>#VALUE!</v>
      </c>
      <c r="AC1354" s="18" t="e">
        <f>SUMIFS([2]Plan2!$H:$H,[2]Plan2!$A:$A,$D1354,[2]Plan2!$U:$U,10)</f>
        <v>#VALUE!</v>
      </c>
      <c r="AD1354" s="18" t="e">
        <f>SUMIFS([2]Plan2!$H:$H,[2]Plan2!$A:$A,$D1354,[2]Plan2!$U:$U,11)</f>
        <v>#VALUE!</v>
      </c>
      <c r="AE1354" s="18" t="e">
        <f>SUMIFS([2]Plan2!$H:$H,[2]Plan2!$A:$A,$D1354,[2]Plan2!$U:$U,12)</f>
        <v>#VALUE!</v>
      </c>
      <c r="AF1354" s="18" t="e">
        <f>SUMIFS([2]Plan2!$H:$H,[2]Plan2!$A:$A,$D1354,[2]Plan2!$U:$U,1)</f>
        <v>#VALUE!</v>
      </c>
      <c r="AG1354" s="18" t="e">
        <f>SUMIFS([2]Plan2!$H:$H,[2]Plan2!$A:$A,$D1354,[2]Plan2!$U:$U,2)</f>
        <v>#VALUE!</v>
      </c>
      <c r="AH1354" s="18" t="e">
        <f>SUMIFS([2]Plan2!$H:$H,[2]Plan2!$A:$A,$D1354,[2]Plan2!$U:$U,3)</f>
        <v>#VALUE!</v>
      </c>
      <c r="AI1354" s="18" t="e">
        <f>SUMIFS([2]Plan2!$H:$H,[2]Plan2!$A:$A,$D1354,[2]Plan2!$U:$U,4)</f>
        <v>#VALUE!</v>
      </c>
      <c r="AJ1354" s="18" t="e">
        <f>SUMIFS([2]Plan2!$H:$H,[2]Plan2!$A:$A,$D1354,[2]Plan2!$U:$U,5)</f>
        <v>#VALUE!</v>
      </c>
      <c r="AK1354" s="23" t="e">
        <f t="shared" si="166"/>
        <v>#VALUE!</v>
      </c>
      <c r="AL1354" s="23" t="e">
        <f t="shared" si="169"/>
        <v>#VALUE!</v>
      </c>
      <c r="AM1354">
        <f t="shared" si="167"/>
        <v>0</v>
      </c>
    </row>
    <row r="1355" spans="1:39" ht="15.75" x14ac:dyDescent="0.25">
      <c r="A1355" s="21"/>
      <c r="B1355" s="21" t="s">
        <v>1519</v>
      </c>
      <c r="C1355" s="21">
        <v>19069145</v>
      </c>
      <c r="D1355" s="25">
        <v>192272</v>
      </c>
      <c r="E1355" s="21" t="s">
        <v>12</v>
      </c>
      <c r="F1355" s="31" t="s">
        <v>2488</v>
      </c>
      <c r="G1355" s="21" t="s">
        <v>746</v>
      </c>
      <c r="H1355" s="21" t="s">
        <v>405</v>
      </c>
      <c r="I1355" s="25" t="s">
        <v>15</v>
      </c>
      <c r="J1355" s="21" t="s">
        <v>41</v>
      </c>
      <c r="K1355" s="21" t="s">
        <v>42</v>
      </c>
      <c r="L1355" s="20">
        <v>45615</v>
      </c>
      <c r="M1355" s="20">
        <v>45786</v>
      </c>
      <c r="N1355" s="21" t="s">
        <v>18</v>
      </c>
      <c r="O1355" s="21">
        <v>6</v>
      </c>
      <c r="P1355" s="21">
        <v>17</v>
      </c>
      <c r="Q1355" s="21">
        <v>15</v>
      </c>
      <c r="R1355" s="15">
        <f>(Q1355-P1355)/P1355</f>
        <v>-0.11764705882352941</v>
      </c>
      <c r="S1355" s="18" t="str">
        <f>IFERROR(VLOOKUP(D1355,'[1]comparativo br'!$A:$B,2,FALSE),"")</f>
        <v/>
      </c>
      <c r="T1355" s="18" t="str">
        <f>IFERROR(VLOOKUP(D1355,'[1]comparativo br'!$A:$C,3,FALSE),"")</f>
        <v/>
      </c>
      <c r="U1355" s="15" t="str">
        <f t="shared" si="165"/>
        <v/>
      </c>
      <c r="V1355" s="19" t="str">
        <f>IFERROR(VLOOKUP(D1355,'[1]comparativo br'!$A:$D,4,FALSE),"")</f>
        <v/>
      </c>
      <c r="W1355" s="19" t="str">
        <f>IFERROR(VLOOKUP(D1355,'[1]comparativo br'!$A:$E,5,FALSE),"")</f>
        <v/>
      </c>
      <c r="X1355" s="15" t="str">
        <f t="shared" ref="X1355:X1418" si="173">IFERROR((W1355-V1355)/V1355,"")</f>
        <v/>
      </c>
      <c r="Y1355" s="18" t="e">
        <f>SUMIFS([2]Plan2!$H:$H,[2]Plan2!$A:$A,$D1355,[2]Plan2!$U:$U,6)</f>
        <v>#VALUE!</v>
      </c>
      <c r="Z1355" s="18" t="e">
        <f>SUMIFS([2]Plan2!$H:$H,[2]Plan2!$A:$A,$D1355,[2]Plan2!$U:$U,7)</f>
        <v>#VALUE!</v>
      </c>
      <c r="AA1355" s="18" t="e">
        <f>SUMIFS([2]Plan2!$H:$H,[2]Plan2!$A:$A,$D1355,[2]Plan2!$U:$U,8)</f>
        <v>#VALUE!</v>
      </c>
      <c r="AB1355" s="18" t="e">
        <f>SUMIFS([2]Plan2!$H:$H,[2]Plan2!$A:$A,$D1355,[2]Plan2!$U:$U,9)</f>
        <v>#VALUE!</v>
      </c>
      <c r="AC1355" s="18" t="e">
        <f>SUMIFS([2]Plan2!$H:$H,[2]Plan2!$A:$A,$D1355,[2]Plan2!$U:$U,10)</f>
        <v>#VALUE!</v>
      </c>
      <c r="AD1355" s="18" t="e">
        <f>SUMIFS([2]Plan2!$H:$H,[2]Plan2!$A:$A,$D1355,[2]Plan2!$U:$U,11)</f>
        <v>#VALUE!</v>
      </c>
      <c r="AE1355" s="18" t="e">
        <f>SUMIFS([2]Plan2!$H:$H,[2]Plan2!$A:$A,$D1355,[2]Plan2!$U:$U,12)</f>
        <v>#VALUE!</v>
      </c>
      <c r="AF1355" s="18" t="e">
        <f>SUMIFS([2]Plan2!$H:$H,[2]Plan2!$A:$A,$D1355,[2]Plan2!$U:$U,1)</f>
        <v>#VALUE!</v>
      </c>
      <c r="AG1355" s="18" t="e">
        <f>SUMIFS([2]Plan2!$H:$H,[2]Plan2!$A:$A,$D1355,[2]Plan2!$U:$U,2)</f>
        <v>#VALUE!</v>
      </c>
      <c r="AH1355" s="18" t="e">
        <f>SUMIFS([2]Plan2!$H:$H,[2]Plan2!$A:$A,$D1355,[2]Plan2!$U:$U,3)</f>
        <v>#VALUE!</v>
      </c>
      <c r="AI1355" s="18" t="e">
        <f>SUMIFS([2]Plan2!$H:$H,[2]Plan2!$A:$A,$D1355,[2]Plan2!$U:$U,4)</f>
        <v>#VALUE!</v>
      </c>
      <c r="AJ1355" s="18" t="e">
        <f>SUMIFS([2]Plan2!$H:$H,[2]Plan2!$A:$A,$D1355,[2]Plan2!$U:$U,5)</f>
        <v>#VALUE!</v>
      </c>
      <c r="AK1355" s="23" t="e">
        <f t="shared" si="166"/>
        <v>#VALUE!</v>
      </c>
      <c r="AL1355" s="23" t="e">
        <f t="shared" si="169"/>
        <v>#VALUE!</v>
      </c>
      <c r="AM1355">
        <f t="shared" si="167"/>
        <v>0</v>
      </c>
    </row>
    <row r="1356" spans="1:39" ht="15.75" x14ac:dyDescent="0.25">
      <c r="A1356" s="21"/>
      <c r="B1356" s="21" t="s">
        <v>1519</v>
      </c>
      <c r="C1356" s="21">
        <v>19072372</v>
      </c>
      <c r="D1356" s="25" t="s">
        <v>2178</v>
      </c>
      <c r="E1356" s="21" t="s">
        <v>12</v>
      </c>
      <c r="F1356" s="31" t="s">
        <v>12</v>
      </c>
      <c r="G1356" s="21" t="s">
        <v>2179</v>
      </c>
      <c r="H1356" s="21" t="s">
        <v>431</v>
      </c>
      <c r="I1356" s="25" t="s">
        <v>45</v>
      </c>
      <c r="J1356" s="21" t="s">
        <v>67</v>
      </c>
      <c r="K1356" s="21" t="s">
        <v>68</v>
      </c>
      <c r="L1356" s="20">
        <v>45685</v>
      </c>
      <c r="M1356" s="20"/>
      <c r="N1356" s="21" t="s">
        <v>22</v>
      </c>
      <c r="O1356" s="21"/>
      <c r="P1356" s="21"/>
      <c r="Q1356" s="21"/>
      <c r="R1356" s="28"/>
      <c r="S1356" s="18">
        <f>IFERROR(VLOOKUP(D1356,'[1]comparativo br'!$A:$B,2,FALSE),"")</f>
        <v>0</v>
      </c>
      <c r="T1356" s="18">
        <f>IFERROR(VLOOKUP(D1356,'[1]comparativo br'!$A:$C,3,FALSE),"")</f>
        <v>0</v>
      </c>
      <c r="U1356" s="15" t="str">
        <f t="shared" ref="U1356:U1419" si="174">IFERROR((T1356-S1356)/S1356,"")</f>
        <v/>
      </c>
      <c r="V1356" s="19">
        <f>IFERROR(VLOOKUP(D1356,'[1]comparativo br'!$A:$D,4,FALSE),"")</f>
        <v>2</v>
      </c>
      <c r="W1356" s="19">
        <f>IFERROR(VLOOKUP(D1356,'[1]comparativo br'!$A:$E,5,FALSE),"")</f>
        <v>4</v>
      </c>
      <c r="X1356" s="15">
        <f t="shared" si="173"/>
        <v>1</v>
      </c>
      <c r="Y1356" s="18" t="e">
        <f>SUMIFS([2]Plan2!$H:$H,[2]Plan2!$A:$A,$D1356,[2]Plan2!$U:$U,6)</f>
        <v>#VALUE!</v>
      </c>
      <c r="Z1356" s="18" t="e">
        <f>SUMIFS([2]Plan2!$H:$H,[2]Plan2!$A:$A,$D1356,[2]Plan2!$U:$U,7)</f>
        <v>#VALUE!</v>
      </c>
      <c r="AA1356" s="18" t="e">
        <f>SUMIFS([2]Plan2!$H:$H,[2]Plan2!$A:$A,$D1356,[2]Plan2!$U:$U,8)</f>
        <v>#VALUE!</v>
      </c>
      <c r="AB1356" s="18" t="e">
        <f>SUMIFS([2]Plan2!$H:$H,[2]Plan2!$A:$A,$D1356,[2]Plan2!$U:$U,9)</f>
        <v>#VALUE!</v>
      </c>
      <c r="AC1356" s="18" t="e">
        <f>SUMIFS([2]Plan2!$H:$H,[2]Plan2!$A:$A,$D1356,[2]Plan2!$U:$U,10)</f>
        <v>#VALUE!</v>
      </c>
      <c r="AD1356" s="18" t="e">
        <f>SUMIFS([2]Plan2!$H:$H,[2]Plan2!$A:$A,$D1356,[2]Plan2!$U:$U,11)</f>
        <v>#VALUE!</v>
      </c>
      <c r="AE1356" s="18" t="e">
        <f>SUMIFS([2]Plan2!$H:$H,[2]Plan2!$A:$A,$D1356,[2]Plan2!$U:$U,12)</f>
        <v>#VALUE!</v>
      </c>
      <c r="AF1356" s="18" t="e">
        <f>SUMIFS([2]Plan2!$H:$H,[2]Plan2!$A:$A,$D1356,[2]Plan2!$U:$U,1)</f>
        <v>#VALUE!</v>
      </c>
      <c r="AG1356" s="18" t="e">
        <f>SUMIFS([2]Plan2!$H:$H,[2]Plan2!$A:$A,$D1356,[2]Plan2!$U:$U,2)</f>
        <v>#VALUE!</v>
      </c>
      <c r="AH1356" s="18" t="e">
        <f>SUMIFS([2]Plan2!$H:$H,[2]Plan2!$A:$A,$D1356,[2]Plan2!$U:$U,3)</f>
        <v>#VALUE!</v>
      </c>
      <c r="AI1356" s="18" t="e">
        <f>SUMIFS([2]Plan2!$H:$H,[2]Plan2!$A:$A,$D1356,[2]Plan2!$U:$U,4)</f>
        <v>#VALUE!</v>
      </c>
      <c r="AJ1356" s="18" t="e">
        <f>SUMIFS([2]Plan2!$H:$H,[2]Plan2!$A:$A,$D1356,[2]Plan2!$U:$U,5)</f>
        <v>#VALUE!</v>
      </c>
      <c r="AK1356" s="23" t="e">
        <f t="shared" ref="AK1356:AK1419" si="175">SUM(Y1356:AJ1356)</f>
        <v>#VALUE!</v>
      </c>
      <c r="AL1356" s="23" t="e">
        <f t="shared" si="169"/>
        <v>#VALUE!</v>
      </c>
      <c r="AM1356">
        <f t="shared" si="167"/>
        <v>0</v>
      </c>
    </row>
    <row r="1357" spans="1:39" ht="15.75" x14ac:dyDescent="0.25">
      <c r="A1357" s="21"/>
      <c r="B1357" s="21" t="s">
        <v>1519</v>
      </c>
      <c r="C1357" s="21">
        <v>19119463</v>
      </c>
      <c r="D1357" s="25" t="s">
        <v>1997</v>
      </c>
      <c r="E1357" s="21" t="s">
        <v>12</v>
      </c>
      <c r="F1357" s="31" t="s">
        <v>12</v>
      </c>
      <c r="G1357" s="21" t="s">
        <v>1998</v>
      </c>
      <c r="H1357" s="21" t="s">
        <v>35</v>
      </c>
      <c r="I1357" s="25" t="s">
        <v>15</v>
      </c>
      <c r="J1357" s="21" t="s">
        <v>21</v>
      </c>
      <c r="K1357" s="21"/>
      <c r="L1357" s="20">
        <v>45603</v>
      </c>
      <c r="M1357" s="20">
        <v>45691</v>
      </c>
      <c r="N1357" s="21" t="s">
        <v>53</v>
      </c>
      <c r="O1357" s="21">
        <v>3</v>
      </c>
      <c r="P1357" s="21">
        <v>0</v>
      </c>
      <c r="Q1357" s="21">
        <v>7</v>
      </c>
      <c r="R1357" s="15">
        <v>1</v>
      </c>
      <c r="S1357" s="18" t="str">
        <f>IFERROR(VLOOKUP(D1357,'[1]comparativo br'!$A:$B,2,FALSE),"")</f>
        <v/>
      </c>
      <c r="T1357" s="18" t="str">
        <f>IFERROR(VLOOKUP(D1357,'[1]comparativo br'!$A:$C,3,FALSE),"")</f>
        <v/>
      </c>
      <c r="U1357" s="15" t="str">
        <f t="shared" si="174"/>
        <v/>
      </c>
      <c r="V1357" s="19" t="str">
        <f>IFERROR(VLOOKUP(D1357,'[1]comparativo br'!$A:$D,4,FALSE),"")</f>
        <v/>
      </c>
      <c r="W1357" s="19" t="str">
        <f>IFERROR(VLOOKUP(D1357,'[1]comparativo br'!$A:$E,5,FALSE),"")</f>
        <v/>
      </c>
      <c r="X1357" s="15" t="str">
        <f t="shared" si="173"/>
        <v/>
      </c>
      <c r="Y1357" s="18" t="e">
        <f>SUMIFS([2]Plan2!$H:$H,[2]Plan2!$A:$A,$D1357,[2]Plan2!$U:$U,6)</f>
        <v>#VALUE!</v>
      </c>
      <c r="Z1357" s="18" t="e">
        <f>SUMIFS([2]Plan2!$H:$H,[2]Plan2!$A:$A,$D1357,[2]Plan2!$U:$U,7)</f>
        <v>#VALUE!</v>
      </c>
      <c r="AA1357" s="18" t="e">
        <f>SUMIFS([2]Plan2!$H:$H,[2]Plan2!$A:$A,$D1357,[2]Plan2!$U:$U,8)</f>
        <v>#VALUE!</v>
      </c>
      <c r="AB1357" s="18" t="e">
        <f>SUMIFS([2]Plan2!$H:$H,[2]Plan2!$A:$A,$D1357,[2]Plan2!$U:$U,9)</f>
        <v>#VALUE!</v>
      </c>
      <c r="AC1357" s="18" t="e">
        <f>SUMIFS([2]Plan2!$H:$H,[2]Plan2!$A:$A,$D1357,[2]Plan2!$U:$U,10)</f>
        <v>#VALUE!</v>
      </c>
      <c r="AD1357" s="18" t="e">
        <f>SUMIFS([2]Plan2!$H:$H,[2]Plan2!$A:$A,$D1357,[2]Plan2!$U:$U,11)</f>
        <v>#VALUE!</v>
      </c>
      <c r="AE1357" s="18" t="e">
        <f>SUMIFS([2]Plan2!$H:$H,[2]Plan2!$A:$A,$D1357,[2]Plan2!$U:$U,12)</f>
        <v>#VALUE!</v>
      </c>
      <c r="AF1357" s="18" t="e">
        <f>SUMIFS([2]Plan2!$H:$H,[2]Plan2!$A:$A,$D1357,[2]Plan2!$U:$U,1)</f>
        <v>#VALUE!</v>
      </c>
      <c r="AG1357" s="18" t="e">
        <f>SUMIFS([2]Plan2!$H:$H,[2]Plan2!$A:$A,$D1357,[2]Plan2!$U:$U,2)</f>
        <v>#VALUE!</v>
      </c>
      <c r="AH1357" s="18" t="e">
        <f>SUMIFS([2]Plan2!$H:$H,[2]Plan2!$A:$A,$D1357,[2]Plan2!$U:$U,3)</f>
        <v>#VALUE!</v>
      </c>
      <c r="AI1357" s="18" t="e">
        <f>SUMIFS([2]Plan2!$H:$H,[2]Plan2!$A:$A,$D1357,[2]Plan2!$U:$U,4)</f>
        <v>#VALUE!</v>
      </c>
      <c r="AJ1357" s="18" t="e">
        <f>SUMIFS([2]Plan2!$H:$H,[2]Plan2!$A:$A,$D1357,[2]Plan2!$U:$U,5)</f>
        <v>#VALUE!</v>
      </c>
      <c r="AK1357" s="23" t="e">
        <f t="shared" si="175"/>
        <v>#VALUE!</v>
      </c>
      <c r="AL1357" s="23" t="e">
        <f t="shared" si="169"/>
        <v>#VALUE!</v>
      </c>
      <c r="AM1357">
        <f t="shared" ref="AM1357:AM1420" si="176">COUNTIF(Y1357:AJ1357,"&gt;1")</f>
        <v>0</v>
      </c>
    </row>
    <row r="1358" spans="1:39" ht="15.75" x14ac:dyDescent="0.25">
      <c r="A1358" s="21"/>
      <c r="B1358" s="21" t="s">
        <v>1519</v>
      </c>
      <c r="C1358" s="21">
        <v>19198219</v>
      </c>
      <c r="D1358" s="25">
        <v>194672</v>
      </c>
      <c r="E1358" s="21" t="s">
        <v>2203</v>
      </c>
      <c r="F1358" s="31" t="s">
        <v>1826</v>
      </c>
      <c r="G1358" s="21" t="s">
        <v>1690</v>
      </c>
      <c r="H1358" s="21" t="s">
        <v>1345</v>
      </c>
      <c r="I1358" s="25" t="s">
        <v>20</v>
      </c>
      <c r="J1358" s="21" t="s">
        <v>41</v>
      </c>
      <c r="K1358" s="21" t="s">
        <v>42</v>
      </c>
      <c r="L1358" s="20">
        <v>45471</v>
      </c>
      <c r="M1358" s="20">
        <v>45706</v>
      </c>
      <c r="N1358" s="21" t="s">
        <v>53</v>
      </c>
      <c r="O1358" s="21">
        <v>6</v>
      </c>
      <c r="P1358" s="21">
        <v>0</v>
      </c>
      <c r="Q1358" s="21">
        <v>10</v>
      </c>
      <c r="R1358" s="15">
        <v>1</v>
      </c>
      <c r="S1358" s="18" t="str">
        <f>IFERROR(VLOOKUP(D1358,'[1]comparativo br'!$A:$B,2,FALSE),"")</f>
        <v/>
      </c>
      <c r="T1358" s="18" t="str">
        <f>IFERROR(VLOOKUP(D1358,'[1]comparativo br'!$A:$C,3,FALSE),"")</f>
        <v/>
      </c>
      <c r="U1358" s="15" t="str">
        <f t="shared" si="174"/>
        <v/>
      </c>
      <c r="V1358" s="19" t="str">
        <f>IFERROR(VLOOKUP(D1358,'[1]comparativo br'!$A:$D,4,FALSE),"")</f>
        <v/>
      </c>
      <c r="W1358" s="19" t="str">
        <f>IFERROR(VLOOKUP(D1358,'[1]comparativo br'!$A:$E,5,FALSE),"")</f>
        <v/>
      </c>
      <c r="X1358" s="15" t="str">
        <f t="shared" si="173"/>
        <v/>
      </c>
      <c r="Y1358" s="18" t="e">
        <f>SUMIFS([2]Plan2!$H:$H,[2]Plan2!$A:$A,$D1358,[2]Plan2!$U:$U,6)</f>
        <v>#VALUE!</v>
      </c>
      <c r="Z1358" s="18" t="e">
        <f>SUMIFS([2]Plan2!$H:$H,[2]Plan2!$A:$A,$D1358,[2]Plan2!$U:$U,7)</f>
        <v>#VALUE!</v>
      </c>
      <c r="AA1358" s="18" t="e">
        <f>SUMIFS([2]Plan2!$H:$H,[2]Plan2!$A:$A,$D1358,[2]Plan2!$U:$U,8)</f>
        <v>#VALUE!</v>
      </c>
      <c r="AB1358" s="18" t="e">
        <f>SUMIFS([2]Plan2!$H:$H,[2]Plan2!$A:$A,$D1358,[2]Plan2!$U:$U,9)</f>
        <v>#VALUE!</v>
      </c>
      <c r="AC1358" s="18" t="e">
        <f>SUMIFS([2]Plan2!$H:$H,[2]Plan2!$A:$A,$D1358,[2]Plan2!$U:$U,10)</f>
        <v>#VALUE!</v>
      </c>
      <c r="AD1358" s="18" t="e">
        <f>SUMIFS([2]Plan2!$H:$H,[2]Plan2!$A:$A,$D1358,[2]Plan2!$U:$U,11)</f>
        <v>#VALUE!</v>
      </c>
      <c r="AE1358" s="18" t="e">
        <f>SUMIFS([2]Plan2!$H:$H,[2]Plan2!$A:$A,$D1358,[2]Plan2!$U:$U,12)</f>
        <v>#VALUE!</v>
      </c>
      <c r="AF1358" s="18" t="e">
        <f>SUMIFS([2]Plan2!$H:$H,[2]Plan2!$A:$A,$D1358,[2]Plan2!$U:$U,1)</f>
        <v>#VALUE!</v>
      </c>
      <c r="AG1358" s="18" t="e">
        <f>SUMIFS([2]Plan2!$H:$H,[2]Plan2!$A:$A,$D1358,[2]Plan2!$U:$U,2)</f>
        <v>#VALUE!</v>
      </c>
      <c r="AH1358" s="18" t="e">
        <f>SUMIFS([2]Plan2!$H:$H,[2]Plan2!$A:$A,$D1358,[2]Plan2!$U:$U,3)</f>
        <v>#VALUE!</v>
      </c>
      <c r="AI1358" s="18" t="e">
        <f>SUMIFS([2]Plan2!$H:$H,[2]Plan2!$A:$A,$D1358,[2]Plan2!$U:$U,4)</f>
        <v>#VALUE!</v>
      </c>
      <c r="AJ1358" s="18" t="e">
        <f>SUMIFS([2]Plan2!$H:$H,[2]Plan2!$A:$A,$D1358,[2]Plan2!$U:$U,5)</f>
        <v>#VALUE!</v>
      </c>
      <c r="AK1358" s="23" t="e">
        <f t="shared" si="175"/>
        <v>#VALUE!</v>
      </c>
      <c r="AL1358" s="23" t="e">
        <f t="shared" si="169"/>
        <v>#VALUE!</v>
      </c>
      <c r="AM1358">
        <f t="shared" si="176"/>
        <v>0</v>
      </c>
    </row>
    <row r="1359" spans="1:39" ht="15.75" x14ac:dyDescent="0.25">
      <c r="A1359" s="21"/>
      <c r="B1359" s="21" t="s">
        <v>1519</v>
      </c>
      <c r="C1359" s="21">
        <v>19219229</v>
      </c>
      <c r="D1359" s="25">
        <v>191420</v>
      </c>
      <c r="E1359" s="21" t="s">
        <v>12</v>
      </c>
      <c r="F1359" s="31" t="s">
        <v>2488</v>
      </c>
      <c r="G1359" s="21" t="s">
        <v>2256</v>
      </c>
      <c r="H1359" s="21" t="s">
        <v>257</v>
      </c>
      <c r="I1359" s="25" t="s">
        <v>15</v>
      </c>
      <c r="J1359" s="21" t="s">
        <v>21</v>
      </c>
      <c r="K1359" s="21"/>
      <c r="L1359" s="20">
        <v>45712</v>
      </c>
      <c r="M1359" s="20">
        <v>45474</v>
      </c>
      <c r="N1359" s="21" t="s">
        <v>22</v>
      </c>
      <c r="O1359" s="21">
        <v>13</v>
      </c>
      <c r="P1359" s="21">
        <v>10</v>
      </c>
      <c r="Q1359" s="21">
        <v>2</v>
      </c>
      <c r="R1359" s="15">
        <f>(Q1359-P1359)/P1359</f>
        <v>-0.8</v>
      </c>
      <c r="S1359" s="18" t="str">
        <f>IFERROR(VLOOKUP(D1359,'[1]comparativo br'!$A:$B,2,FALSE),"")</f>
        <v/>
      </c>
      <c r="T1359" s="18" t="str">
        <f>IFERROR(VLOOKUP(D1359,'[1]comparativo br'!$A:$C,3,FALSE),"")</f>
        <v/>
      </c>
      <c r="U1359" s="15" t="str">
        <f t="shared" si="174"/>
        <v/>
      </c>
      <c r="V1359" s="19" t="str">
        <f>IFERROR(VLOOKUP(D1359,'[1]comparativo br'!$A:$D,4,FALSE),"")</f>
        <v/>
      </c>
      <c r="W1359" s="19" t="str">
        <f>IFERROR(VLOOKUP(D1359,'[1]comparativo br'!$A:$E,5,FALSE),"")</f>
        <v/>
      </c>
      <c r="X1359" s="15" t="str">
        <f t="shared" si="173"/>
        <v/>
      </c>
      <c r="Y1359" s="18" t="e">
        <f>SUMIFS([2]Plan2!$H:$H,[2]Plan2!$A:$A,$D1359,[2]Plan2!$U:$U,6)</f>
        <v>#VALUE!</v>
      </c>
      <c r="Z1359" s="18" t="e">
        <f>SUMIFS([2]Plan2!$H:$H,[2]Plan2!$A:$A,$D1359,[2]Plan2!$U:$U,7)</f>
        <v>#VALUE!</v>
      </c>
      <c r="AA1359" s="18" t="e">
        <f>SUMIFS([2]Plan2!$H:$H,[2]Plan2!$A:$A,$D1359,[2]Plan2!$U:$U,8)</f>
        <v>#VALUE!</v>
      </c>
      <c r="AB1359" s="18" t="e">
        <f>SUMIFS([2]Plan2!$H:$H,[2]Plan2!$A:$A,$D1359,[2]Plan2!$U:$U,9)</f>
        <v>#VALUE!</v>
      </c>
      <c r="AC1359" s="18" t="e">
        <f>SUMIFS([2]Plan2!$H:$H,[2]Plan2!$A:$A,$D1359,[2]Plan2!$U:$U,10)</f>
        <v>#VALUE!</v>
      </c>
      <c r="AD1359" s="18" t="e">
        <f>SUMIFS([2]Plan2!$H:$H,[2]Plan2!$A:$A,$D1359,[2]Plan2!$U:$U,11)</f>
        <v>#VALUE!</v>
      </c>
      <c r="AE1359" s="18" t="e">
        <f>SUMIFS([2]Plan2!$H:$H,[2]Plan2!$A:$A,$D1359,[2]Plan2!$U:$U,12)</f>
        <v>#VALUE!</v>
      </c>
      <c r="AF1359" s="18" t="e">
        <f>SUMIFS([2]Plan2!$H:$H,[2]Plan2!$A:$A,$D1359,[2]Plan2!$U:$U,1)</f>
        <v>#VALUE!</v>
      </c>
      <c r="AG1359" s="18" t="e">
        <f>SUMIFS([2]Plan2!$H:$H,[2]Plan2!$A:$A,$D1359,[2]Plan2!$U:$U,2)</f>
        <v>#VALUE!</v>
      </c>
      <c r="AH1359" s="18" t="e">
        <f>SUMIFS([2]Plan2!$H:$H,[2]Plan2!$A:$A,$D1359,[2]Plan2!$U:$U,3)</f>
        <v>#VALUE!</v>
      </c>
      <c r="AI1359" s="18" t="e">
        <f>SUMIFS([2]Plan2!$H:$H,[2]Plan2!$A:$A,$D1359,[2]Plan2!$U:$U,4)</f>
        <v>#VALUE!</v>
      </c>
      <c r="AJ1359" s="18" t="e">
        <f>SUMIFS([2]Plan2!$H:$H,[2]Plan2!$A:$A,$D1359,[2]Plan2!$U:$U,5)</f>
        <v>#VALUE!</v>
      </c>
      <c r="AK1359" s="23" t="e">
        <f t="shared" si="175"/>
        <v>#VALUE!</v>
      </c>
      <c r="AL1359" s="23" t="e">
        <f t="shared" si="169"/>
        <v>#VALUE!</v>
      </c>
      <c r="AM1359">
        <f t="shared" si="176"/>
        <v>0</v>
      </c>
    </row>
    <row r="1360" spans="1:39" ht="15.75" x14ac:dyDescent="0.25">
      <c r="A1360" s="21"/>
      <c r="B1360" s="21" t="s">
        <v>1519</v>
      </c>
      <c r="C1360" s="21">
        <v>19235340</v>
      </c>
      <c r="D1360" s="25">
        <v>194382</v>
      </c>
      <c r="E1360" s="21" t="s">
        <v>12</v>
      </c>
      <c r="F1360" s="31" t="s">
        <v>2488</v>
      </c>
      <c r="G1360" s="21" t="s">
        <v>1617</v>
      </c>
      <c r="H1360" s="21" t="s">
        <v>35</v>
      </c>
      <c r="I1360" s="25" t="s">
        <v>15</v>
      </c>
      <c r="J1360" s="21" t="s">
        <v>16</v>
      </c>
      <c r="K1360" s="21" t="s">
        <v>17</v>
      </c>
      <c r="L1360" s="20">
        <v>45330</v>
      </c>
      <c r="M1360" s="20"/>
      <c r="N1360" s="21" t="s">
        <v>53</v>
      </c>
      <c r="O1360" s="21"/>
      <c r="P1360" s="21"/>
      <c r="Q1360" s="21"/>
      <c r="R1360" s="28"/>
      <c r="S1360" s="18" t="str">
        <f>IFERROR(VLOOKUP(D1360,'[1]comparativo br'!$A:$B,2,FALSE),"")</f>
        <v/>
      </c>
      <c r="T1360" s="18" t="str">
        <f>IFERROR(VLOOKUP(D1360,'[1]comparativo br'!$A:$C,3,FALSE),"")</f>
        <v/>
      </c>
      <c r="U1360" s="15" t="str">
        <f t="shared" si="174"/>
        <v/>
      </c>
      <c r="V1360" s="19" t="str">
        <f>IFERROR(VLOOKUP(D1360,'[1]comparativo br'!$A:$D,4,FALSE),"")</f>
        <v/>
      </c>
      <c r="W1360" s="19" t="str">
        <f>IFERROR(VLOOKUP(D1360,'[1]comparativo br'!$A:$E,5,FALSE),"")</f>
        <v/>
      </c>
      <c r="X1360" s="15" t="str">
        <f t="shared" si="173"/>
        <v/>
      </c>
      <c r="Y1360" s="18" t="e">
        <f>SUMIFS([2]Plan2!$H:$H,[2]Plan2!$A:$A,$D1360,[2]Plan2!$U:$U,6)</f>
        <v>#VALUE!</v>
      </c>
      <c r="Z1360" s="18" t="e">
        <f>SUMIFS([2]Plan2!$H:$H,[2]Plan2!$A:$A,$D1360,[2]Plan2!$U:$U,7)</f>
        <v>#VALUE!</v>
      </c>
      <c r="AA1360" s="18" t="e">
        <f>SUMIFS([2]Plan2!$H:$H,[2]Plan2!$A:$A,$D1360,[2]Plan2!$U:$U,8)</f>
        <v>#VALUE!</v>
      </c>
      <c r="AB1360" s="18" t="e">
        <f>SUMIFS([2]Plan2!$H:$H,[2]Plan2!$A:$A,$D1360,[2]Plan2!$U:$U,9)</f>
        <v>#VALUE!</v>
      </c>
      <c r="AC1360" s="18" t="e">
        <f>SUMIFS([2]Plan2!$H:$H,[2]Plan2!$A:$A,$D1360,[2]Plan2!$U:$U,10)</f>
        <v>#VALUE!</v>
      </c>
      <c r="AD1360" s="18" t="e">
        <f>SUMIFS([2]Plan2!$H:$H,[2]Plan2!$A:$A,$D1360,[2]Plan2!$U:$U,11)</f>
        <v>#VALUE!</v>
      </c>
      <c r="AE1360" s="18" t="e">
        <f>SUMIFS([2]Plan2!$H:$H,[2]Plan2!$A:$A,$D1360,[2]Plan2!$U:$U,12)</f>
        <v>#VALUE!</v>
      </c>
      <c r="AF1360" s="18" t="e">
        <f>SUMIFS([2]Plan2!$H:$H,[2]Plan2!$A:$A,$D1360,[2]Plan2!$U:$U,1)</f>
        <v>#VALUE!</v>
      </c>
      <c r="AG1360" s="18" t="e">
        <f>SUMIFS([2]Plan2!$H:$H,[2]Plan2!$A:$A,$D1360,[2]Plan2!$U:$U,2)</f>
        <v>#VALUE!</v>
      </c>
      <c r="AH1360" s="18" t="e">
        <f>SUMIFS([2]Plan2!$H:$H,[2]Plan2!$A:$A,$D1360,[2]Plan2!$U:$U,3)</f>
        <v>#VALUE!</v>
      </c>
      <c r="AI1360" s="18" t="e">
        <f>SUMIFS([2]Plan2!$H:$H,[2]Plan2!$A:$A,$D1360,[2]Plan2!$U:$U,4)</f>
        <v>#VALUE!</v>
      </c>
      <c r="AJ1360" s="18" t="e">
        <f>SUMIFS([2]Plan2!$H:$H,[2]Plan2!$A:$A,$D1360,[2]Plan2!$U:$U,5)</f>
        <v>#VALUE!</v>
      </c>
      <c r="AK1360" s="23" t="e">
        <f t="shared" si="175"/>
        <v>#VALUE!</v>
      </c>
      <c r="AL1360" s="23" t="e">
        <f t="shared" si="169"/>
        <v>#VALUE!</v>
      </c>
      <c r="AM1360">
        <f t="shared" si="176"/>
        <v>0</v>
      </c>
    </row>
    <row r="1361" spans="1:39" ht="15.75" x14ac:dyDescent="0.25">
      <c r="A1361" s="21"/>
      <c r="B1361" s="21" t="s">
        <v>1519</v>
      </c>
      <c r="C1361" s="21">
        <v>19246473</v>
      </c>
      <c r="D1361" s="25">
        <v>101915</v>
      </c>
      <c r="E1361" s="21" t="s">
        <v>12</v>
      </c>
      <c r="F1361" s="31" t="s">
        <v>12</v>
      </c>
      <c r="G1361" s="21" t="s">
        <v>421</v>
      </c>
      <c r="H1361" s="21" t="s">
        <v>35</v>
      </c>
      <c r="I1361" s="25" t="s">
        <v>15</v>
      </c>
      <c r="J1361" s="21" t="s">
        <v>21</v>
      </c>
      <c r="K1361" s="21"/>
      <c r="L1361" s="20">
        <v>45803</v>
      </c>
      <c r="M1361" s="20">
        <v>45790</v>
      </c>
      <c r="N1361" s="21" t="s">
        <v>18</v>
      </c>
      <c r="O1361" s="21">
        <v>13</v>
      </c>
      <c r="P1361" s="21">
        <v>11</v>
      </c>
      <c r="Q1361" s="21">
        <v>20</v>
      </c>
      <c r="R1361" s="15">
        <f>(Q1361-P1361)/P1361</f>
        <v>0.81818181818181823</v>
      </c>
      <c r="S1361" s="18">
        <f>IFERROR(VLOOKUP(D1361,'[1]comparativo br'!$A:$B,2,FALSE),"")</f>
        <v>2952</v>
      </c>
      <c r="T1361" s="18">
        <f>IFERROR(VLOOKUP(D1361,'[1]comparativo br'!$A:$C,3,FALSE),"")</f>
        <v>3000</v>
      </c>
      <c r="U1361" s="15">
        <f t="shared" si="174"/>
        <v>1.6260162601626018E-2</v>
      </c>
      <c r="V1361" s="19">
        <f>IFERROR(VLOOKUP(D1361,'[1]comparativo br'!$A:$D,4,FALSE),"")</f>
        <v>23</v>
      </c>
      <c r="W1361" s="19">
        <f>IFERROR(VLOOKUP(D1361,'[1]comparativo br'!$A:$E,5,FALSE),"")</f>
        <v>20</v>
      </c>
      <c r="X1361" s="15">
        <f t="shared" si="173"/>
        <v>-0.13043478260869565</v>
      </c>
      <c r="Y1361" s="18" t="e">
        <f>SUMIFS([2]Plan2!$H:$H,[2]Plan2!$A:$A,$D1361,[2]Plan2!$U:$U,6)</f>
        <v>#VALUE!</v>
      </c>
      <c r="Z1361" s="18" t="e">
        <f>SUMIFS([2]Plan2!$H:$H,[2]Plan2!$A:$A,$D1361,[2]Plan2!$U:$U,7)</f>
        <v>#VALUE!</v>
      </c>
      <c r="AA1361" s="18" t="e">
        <f>SUMIFS([2]Plan2!$H:$H,[2]Plan2!$A:$A,$D1361,[2]Plan2!$U:$U,8)</f>
        <v>#VALUE!</v>
      </c>
      <c r="AB1361" s="18" t="e">
        <f>SUMIFS([2]Plan2!$H:$H,[2]Plan2!$A:$A,$D1361,[2]Plan2!$U:$U,9)</f>
        <v>#VALUE!</v>
      </c>
      <c r="AC1361" s="18" t="e">
        <f>SUMIFS([2]Plan2!$H:$H,[2]Plan2!$A:$A,$D1361,[2]Plan2!$U:$U,10)</f>
        <v>#VALUE!</v>
      </c>
      <c r="AD1361" s="18" t="e">
        <f>SUMIFS([2]Plan2!$H:$H,[2]Plan2!$A:$A,$D1361,[2]Plan2!$U:$U,11)</f>
        <v>#VALUE!</v>
      </c>
      <c r="AE1361" s="18" t="e">
        <f>SUMIFS([2]Plan2!$H:$H,[2]Plan2!$A:$A,$D1361,[2]Plan2!$U:$U,12)</f>
        <v>#VALUE!</v>
      </c>
      <c r="AF1361" s="18" t="e">
        <f>SUMIFS([2]Plan2!$H:$H,[2]Plan2!$A:$A,$D1361,[2]Plan2!$U:$U,1)</f>
        <v>#VALUE!</v>
      </c>
      <c r="AG1361" s="18" t="e">
        <f>SUMIFS([2]Plan2!$H:$H,[2]Plan2!$A:$A,$D1361,[2]Plan2!$U:$U,2)</f>
        <v>#VALUE!</v>
      </c>
      <c r="AH1361" s="18" t="e">
        <f>SUMIFS([2]Plan2!$H:$H,[2]Plan2!$A:$A,$D1361,[2]Plan2!$U:$U,3)</f>
        <v>#VALUE!</v>
      </c>
      <c r="AI1361" s="18" t="e">
        <f>SUMIFS([2]Plan2!$H:$H,[2]Plan2!$A:$A,$D1361,[2]Plan2!$U:$U,4)</f>
        <v>#VALUE!</v>
      </c>
      <c r="AJ1361" s="18" t="e">
        <f>SUMIFS([2]Plan2!$H:$H,[2]Plan2!$A:$A,$D1361,[2]Plan2!$U:$U,5)</f>
        <v>#VALUE!</v>
      </c>
      <c r="AK1361" s="23" t="e">
        <f t="shared" si="175"/>
        <v>#VALUE!</v>
      </c>
      <c r="AL1361" s="23" t="e">
        <f t="shared" si="169"/>
        <v>#VALUE!</v>
      </c>
      <c r="AM1361">
        <f t="shared" si="176"/>
        <v>0</v>
      </c>
    </row>
    <row r="1362" spans="1:39" ht="15.75" x14ac:dyDescent="0.25">
      <c r="A1362" s="21"/>
      <c r="B1362" s="21" t="s">
        <v>1519</v>
      </c>
      <c r="C1362" s="21">
        <v>19350180</v>
      </c>
      <c r="D1362" s="25">
        <v>191466</v>
      </c>
      <c r="E1362" s="21" t="s">
        <v>1180</v>
      </c>
      <c r="F1362" s="31" t="s">
        <v>1180</v>
      </c>
      <c r="G1362" s="21" t="s">
        <v>1318</v>
      </c>
      <c r="H1362" s="21" t="s">
        <v>390</v>
      </c>
      <c r="I1362" s="25" t="s">
        <v>15</v>
      </c>
      <c r="J1362" s="21" t="s">
        <v>21</v>
      </c>
      <c r="K1362" s="21"/>
      <c r="L1362" s="20">
        <v>45769</v>
      </c>
      <c r="M1362" s="20">
        <v>45302</v>
      </c>
      <c r="N1362" s="21" t="s">
        <v>22</v>
      </c>
      <c r="O1362" s="21">
        <v>7</v>
      </c>
      <c r="P1362" s="21">
        <v>8</v>
      </c>
      <c r="Q1362" s="21">
        <v>0</v>
      </c>
      <c r="R1362" s="15">
        <f>(Q1362-P1362)/P1362</f>
        <v>-1</v>
      </c>
      <c r="S1362" s="18">
        <f>IFERROR(VLOOKUP(D1362,'[1]comparativo br'!$A:$B,2,FALSE),"")</f>
        <v>2358</v>
      </c>
      <c r="T1362" s="18">
        <f>IFERROR(VLOOKUP(D1362,'[1]comparativo br'!$A:$C,3,FALSE),"")</f>
        <v>0</v>
      </c>
      <c r="U1362" s="15">
        <f t="shared" si="174"/>
        <v>-1</v>
      </c>
      <c r="V1362" s="19">
        <f>IFERROR(VLOOKUP(D1362,'[1]comparativo br'!$A:$D,4,FALSE),"")</f>
        <v>0</v>
      </c>
      <c r="W1362" s="19">
        <f>IFERROR(VLOOKUP(D1362,'[1]comparativo br'!$A:$E,5,FALSE),"")</f>
        <v>0</v>
      </c>
      <c r="X1362" s="15" t="str">
        <f t="shared" si="173"/>
        <v/>
      </c>
      <c r="Y1362" s="18" t="e">
        <f>SUMIFS([2]Plan2!$H:$H,[2]Plan2!$A:$A,$D1362,[2]Plan2!$U:$U,6)</f>
        <v>#VALUE!</v>
      </c>
      <c r="Z1362" s="18" t="e">
        <f>SUMIFS([2]Plan2!$H:$H,[2]Plan2!$A:$A,$D1362,[2]Plan2!$U:$U,7)</f>
        <v>#VALUE!</v>
      </c>
      <c r="AA1362" s="18" t="e">
        <f>SUMIFS([2]Plan2!$H:$H,[2]Plan2!$A:$A,$D1362,[2]Plan2!$U:$U,8)</f>
        <v>#VALUE!</v>
      </c>
      <c r="AB1362" s="18" t="e">
        <f>SUMIFS([2]Plan2!$H:$H,[2]Plan2!$A:$A,$D1362,[2]Plan2!$U:$U,9)</f>
        <v>#VALUE!</v>
      </c>
      <c r="AC1362" s="18" t="e">
        <f>SUMIFS([2]Plan2!$H:$H,[2]Plan2!$A:$A,$D1362,[2]Plan2!$U:$U,10)</f>
        <v>#VALUE!</v>
      </c>
      <c r="AD1362" s="18" t="e">
        <f>SUMIFS([2]Plan2!$H:$H,[2]Plan2!$A:$A,$D1362,[2]Plan2!$U:$U,11)</f>
        <v>#VALUE!</v>
      </c>
      <c r="AE1362" s="18" t="e">
        <f>SUMIFS([2]Plan2!$H:$H,[2]Plan2!$A:$A,$D1362,[2]Plan2!$U:$U,12)</f>
        <v>#VALUE!</v>
      </c>
      <c r="AF1362" s="18" t="e">
        <f>SUMIFS([2]Plan2!$H:$H,[2]Plan2!$A:$A,$D1362,[2]Plan2!$U:$U,1)</f>
        <v>#VALUE!</v>
      </c>
      <c r="AG1362" s="18" t="e">
        <f>SUMIFS([2]Plan2!$H:$H,[2]Plan2!$A:$A,$D1362,[2]Plan2!$U:$U,2)</f>
        <v>#VALUE!</v>
      </c>
      <c r="AH1362" s="18" t="e">
        <f>SUMIFS([2]Plan2!$H:$H,[2]Plan2!$A:$A,$D1362,[2]Plan2!$U:$U,3)</f>
        <v>#VALUE!</v>
      </c>
      <c r="AI1362" s="18" t="e">
        <f>SUMIFS([2]Plan2!$H:$H,[2]Plan2!$A:$A,$D1362,[2]Plan2!$U:$U,4)</f>
        <v>#VALUE!</v>
      </c>
      <c r="AJ1362" s="18" t="e">
        <f>SUMIFS([2]Plan2!$H:$H,[2]Plan2!$A:$A,$D1362,[2]Plan2!$U:$U,5)</f>
        <v>#VALUE!</v>
      </c>
      <c r="AK1362" s="23" t="e">
        <f t="shared" si="175"/>
        <v>#VALUE!</v>
      </c>
      <c r="AL1362" s="23" t="e">
        <f t="shared" si="169"/>
        <v>#VALUE!</v>
      </c>
      <c r="AM1362">
        <f t="shared" si="176"/>
        <v>0</v>
      </c>
    </row>
    <row r="1363" spans="1:39" ht="15.75" x14ac:dyDescent="0.25">
      <c r="A1363" s="21"/>
      <c r="B1363" s="21" t="s">
        <v>1520</v>
      </c>
      <c r="C1363" s="21">
        <v>19517827</v>
      </c>
      <c r="D1363" s="25" t="s">
        <v>2350</v>
      </c>
      <c r="E1363" s="21" t="s">
        <v>69</v>
      </c>
      <c r="F1363" s="31" t="s">
        <v>69</v>
      </c>
      <c r="G1363" s="21" t="s">
        <v>2351</v>
      </c>
      <c r="H1363" s="21" t="s">
        <v>169</v>
      </c>
      <c r="I1363" s="25" t="s">
        <v>170</v>
      </c>
      <c r="J1363" s="21" t="s">
        <v>21</v>
      </c>
      <c r="K1363" s="21"/>
      <c r="L1363" s="20">
        <v>45754</v>
      </c>
      <c r="M1363" s="20">
        <v>45775</v>
      </c>
      <c r="N1363" s="21" t="s">
        <v>18</v>
      </c>
      <c r="O1363" s="21">
        <v>0</v>
      </c>
      <c r="P1363" s="21">
        <v>0</v>
      </c>
      <c r="Q1363" s="21">
        <v>1</v>
      </c>
      <c r="R1363" s="15">
        <v>1</v>
      </c>
      <c r="S1363" s="18" t="str">
        <f>IFERROR(VLOOKUP(D1363,'[1]comparativo br'!$A:$B,2,FALSE),"")</f>
        <v/>
      </c>
      <c r="T1363" s="18" t="str">
        <f>IFERROR(VLOOKUP(D1363,'[1]comparativo br'!$A:$C,3,FALSE),"")</f>
        <v/>
      </c>
      <c r="U1363" s="15" t="str">
        <f t="shared" si="174"/>
        <v/>
      </c>
      <c r="V1363" s="19" t="str">
        <f>IFERROR(VLOOKUP(D1363,'[1]comparativo br'!$A:$D,4,FALSE),"")</f>
        <v/>
      </c>
      <c r="W1363" s="19" t="str">
        <f>IFERROR(VLOOKUP(D1363,'[1]comparativo br'!$A:$E,5,FALSE),"")</f>
        <v/>
      </c>
      <c r="X1363" s="15" t="str">
        <f t="shared" si="173"/>
        <v/>
      </c>
      <c r="Y1363" s="18" t="e">
        <f>SUMIFS([2]Plan2!$H:$H,[2]Plan2!$A:$A,$D1363,[2]Plan2!$U:$U,6)</f>
        <v>#VALUE!</v>
      </c>
      <c r="Z1363" s="18" t="e">
        <f>SUMIFS([2]Plan2!$H:$H,[2]Plan2!$A:$A,$D1363,[2]Plan2!$U:$U,7)</f>
        <v>#VALUE!</v>
      </c>
      <c r="AA1363" s="18" t="e">
        <f>SUMIFS([2]Plan2!$H:$H,[2]Plan2!$A:$A,$D1363,[2]Plan2!$U:$U,8)</f>
        <v>#VALUE!</v>
      </c>
      <c r="AB1363" s="18" t="e">
        <f>SUMIFS([2]Plan2!$H:$H,[2]Plan2!$A:$A,$D1363,[2]Plan2!$U:$U,9)</f>
        <v>#VALUE!</v>
      </c>
      <c r="AC1363" s="18" t="e">
        <f>SUMIFS([2]Plan2!$H:$H,[2]Plan2!$A:$A,$D1363,[2]Plan2!$U:$U,10)</f>
        <v>#VALUE!</v>
      </c>
      <c r="AD1363" s="18" t="e">
        <f>SUMIFS([2]Plan2!$H:$H,[2]Plan2!$A:$A,$D1363,[2]Plan2!$U:$U,11)</f>
        <v>#VALUE!</v>
      </c>
      <c r="AE1363" s="18" t="e">
        <f>SUMIFS([2]Plan2!$H:$H,[2]Plan2!$A:$A,$D1363,[2]Plan2!$U:$U,12)</f>
        <v>#VALUE!</v>
      </c>
      <c r="AF1363" s="18" t="e">
        <f>SUMIFS([2]Plan2!$H:$H,[2]Plan2!$A:$A,$D1363,[2]Plan2!$U:$U,1)</f>
        <v>#VALUE!</v>
      </c>
      <c r="AG1363" s="18" t="e">
        <f>SUMIFS([2]Plan2!$H:$H,[2]Plan2!$A:$A,$D1363,[2]Plan2!$U:$U,2)</f>
        <v>#VALUE!</v>
      </c>
      <c r="AH1363" s="18" t="e">
        <f>SUMIFS([2]Plan2!$H:$H,[2]Plan2!$A:$A,$D1363,[2]Plan2!$U:$U,3)</f>
        <v>#VALUE!</v>
      </c>
      <c r="AI1363" s="18" t="e">
        <f>SUMIFS([2]Plan2!$H:$H,[2]Plan2!$A:$A,$D1363,[2]Plan2!$U:$U,4)</f>
        <v>#VALUE!</v>
      </c>
      <c r="AJ1363" s="18" t="e">
        <f>SUMIFS([2]Plan2!$H:$H,[2]Plan2!$A:$A,$D1363,[2]Plan2!$U:$U,5)</f>
        <v>#VALUE!</v>
      </c>
      <c r="AK1363" s="23" t="e">
        <f t="shared" si="175"/>
        <v>#VALUE!</v>
      </c>
      <c r="AL1363" s="23" t="e">
        <f t="shared" si="169"/>
        <v>#VALUE!</v>
      </c>
      <c r="AM1363">
        <f t="shared" si="176"/>
        <v>0</v>
      </c>
    </row>
    <row r="1364" spans="1:39" ht="15.75" x14ac:dyDescent="0.25">
      <c r="A1364" s="21"/>
      <c r="B1364" s="21" t="s">
        <v>1519</v>
      </c>
      <c r="C1364" s="21">
        <v>19537471</v>
      </c>
      <c r="D1364" s="25">
        <v>190360</v>
      </c>
      <c r="E1364" s="21" t="s">
        <v>2203</v>
      </c>
      <c r="F1364" s="31" t="s">
        <v>2488</v>
      </c>
      <c r="G1364" s="21" t="s">
        <v>1999</v>
      </c>
      <c r="H1364" s="21" t="s">
        <v>1129</v>
      </c>
      <c r="I1364" s="25" t="s">
        <v>15</v>
      </c>
      <c r="J1364" s="21" t="s">
        <v>27</v>
      </c>
      <c r="K1364" s="21" t="s">
        <v>28</v>
      </c>
      <c r="L1364" s="20">
        <v>45680</v>
      </c>
      <c r="M1364" s="20">
        <v>45786</v>
      </c>
      <c r="N1364" s="21" t="s">
        <v>18</v>
      </c>
      <c r="O1364" s="21">
        <v>57</v>
      </c>
      <c r="P1364" s="21">
        <v>15</v>
      </c>
      <c r="Q1364" s="21">
        <v>124</v>
      </c>
      <c r="R1364" s="15">
        <f>(Q1364-P1364)/P1364</f>
        <v>7.2666666666666666</v>
      </c>
      <c r="S1364" s="18">
        <f>IFERROR(VLOOKUP(D1364,'[1]comparativo br'!$A:$B,2,FALSE),"")</f>
        <v>11880</v>
      </c>
      <c r="T1364" s="18">
        <f>IFERROR(VLOOKUP(D1364,'[1]comparativo br'!$A:$C,3,FALSE),"")</f>
        <v>15000</v>
      </c>
      <c r="U1364" s="15">
        <f t="shared" si="174"/>
        <v>0.26262626262626265</v>
      </c>
      <c r="V1364" s="19">
        <f>IFERROR(VLOOKUP(D1364,'[1]comparativo br'!$A:$D,4,FALSE),"")</f>
        <v>89</v>
      </c>
      <c r="W1364" s="19">
        <f>IFERROR(VLOOKUP(D1364,'[1]comparativo br'!$A:$E,5,FALSE),"")</f>
        <v>50</v>
      </c>
      <c r="X1364" s="15">
        <f t="shared" si="173"/>
        <v>-0.43820224719101125</v>
      </c>
      <c r="Y1364" s="18" t="e">
        <f>SUMIFS([2]Plan2!$H:$H,[2]Plan2!$A:$A,$D1364,[2]Plan2!$U:$U,6)</f>
        <v>#VALUE!</v>
      </c>
      <c r="Z1364" s="18" t="e">
        <f>SUMIFS([2]Plan2!$H:$H,[2]Plan2!$A:$A,$D1364,[2]Plan2!$U:$U,7)</f>
        <v>#VALUE!</v>
      </c>
      <c r="AA1364" s="18" t="e">
        <f>SUMIFS([2]Plan2!$H:$H,[2]Plan2!$A:$A,$D1364,[2]Plan2!$U:$U,8)</f>
        <v>#VALUE!</v>
      </c>
      <c r="AB1364" s="18" t="e">
        <f>SUMIFS([2]Plan2!$H:$H,[2]Plan2!$A:$A,$D1364,[2]Plan2!$U:$U,9)</f>
        <v>#VALUE!</v>
      </c>
      <c r="AC1364" s="18" t="e">
        <f>SUMIFS([2]Plan2!$H:$H,[2]Plan2!$A:$A,$D1364,[2]Plan2!$U:$U,10)</f>
        <v>#VALUE!</v>
      </c>
      <c r="AD1364" s="18" t="e">
        <f>SUMIFS([2]Plan2!$H:$H,[2]Plan2!$A:$A,$D1364,[2]Plan2!$U:$U,11)</f>
        <v>#VALUE!</v>
      </c>
      <c r="AE1364" s="18" t="e">
        <f>SUMIFS([2]Plan2!$H:$H,[2]Plan2!$A:$A,$D1364,[2]Plan2!$U:$U,12)</f>
        <v>#VALUE!</v>
      </c>
      <c r="AF1364" s="18" t="e">
        <f>SUMIFS([2]Plan2!$H:$H,[2]Plan2!$A:$A,$D1364,[2]Plan2!$U:$U,1)</f>
        <v>#VALUE!</v>
      </c>
      <c r="AG1364" s="18" t="e">
        <f>SUMIFS([2]Plan2!$H:$H,[2]Plan2!$A:$A,$D1364,[2]Plan2!$U:$U,2)</f>
        <v>#VALUE!</v>
      </c>
      <c r="AH1364" s="18" t="e">
        <f>SUMIFS([2]Plan2!$H:$H,[2]Plan2!$A:$A,$D1364,[2]Plan2!$U:$U,3)</f>
        <v>#VALUE!</v>
      </c>
      <c r="AI1364" s="18" t="e">
        <f>SUMIFS([2]Plan2!$H:$H,[2]Plan2!$A:$A,$D1364,[2]Plan2!$U:$U,4)</f>
        <v>#VALUE!</v>
      </c>
      <c r="AJ1364" s="18" t="e">
        <f>SUMIFS([2]Plan2!$H:$H,[2]Plan2!$A:$A,$D1364,[2]Plan2!$U:$U,5)</f>
        <v>#VALUE!</v>
      </c>
      <c r="AK1364" s="23" t="e">
        <f t="shared" si="175"/>
        <v>#VALUE!</v>
      </c>
      <c r="AL1364" s="23" t="e">
        <f t="shared" si="169"/>
        <v>#VALUE!</v>
      </c>
      <c r="AM1364">
        <f t="shared" si="176"/>
        <v>0</v>
      </c>
    </row>
    <row r="1365" spans="1:39" ht="15.75" x14ac:dyDescent="0.25">
      <c r="A1365" s="21"/>
      <c r="B1365" s="21" t="s">
        <v>1519</v>
      </c>
      <c r="C1365" s="21">
        <v>19537752</v>
      </c>
      <c r="D1365" s="25">
        <v>194690</v>
      </c>
      <c r="E1365" s="21" t="s">
        <v>1575</v>
      </c>
      <c r="F1365" s="31" t="s">
        <v>1575</v>
      </c>
      <c r="G1365" s="21" t="s">
        <v>1678</v>
      </c>
      <c r="H1365" s="21" t="s">
        <v>106</v>
      </c>
      <c r="I1365" s="25" t="s">
        <v>15</v>
      </c>
      <c r="J1365" s="21" t="s">
        <v>21</v>
      </c>
      <c r="K1365" s="21"/>
      <c r="L1365" s="20">
        <v>45754</v>
      </c>
      <c r="M1365" s="20">
        <v>45786</v>
      </c>
      <c r="N1365" s="21" t="s">
        <v>18</v>
      </c>
      <c r="O1365" s="21">
        <v>3</v>
      </c>
      <c r="P1365" s="21">
        <v>0</v>
      </c>
      <c r="Q1365" s="21">
        <v>23</v>
      </c>
      <c r="R1365" s="15">
        <v>1</v>
      </c>
      <c r="S1365" s="18">
        <f>IFERROR(VLOOKUP(D1365,'[1]comparativo br'!$A:$B,2,FALSE),"")</f>
        <v>3540</v>
      </c>
      <c r="T1365" s="18">
        <f>IFERROR(VLOOKUP(D1365,'[1]comparativo br'!$A:$C,3,FALSE),"")</f>
        <v>1024</v>
      </c>
      <c r="U1365" s="15">
        <f t="shared" si="174"/>
        <v>-0.7107344632768362</v>
      </c>
      <c r="V1365" s="19">
        <f>IFERROR(VLOOKUP(D1365,'[1]comparativo br'!$A:$D,4,FALSE),"")</f>
        <v>18</v>
      </c>
      <c r="W1365" s="19">
        <f>IFERROR(VLOOKUP(D1365,'[1]comparativo br'!$A:$E,5,FALSE),"")</f>
        <v>26</v>
      </c>
      <c r="X1365" s="15">
        <f t="shared" si="173"/>
        <v>0.44444444444444442</v>
      </c>
      <c r="Y1365" s="18" t="e">
        <f>SUMIFS([2]Plan2!$H:$H,[2]Plan2!$A:$A,$D1365,[2]Plan2!$U:$U,6)</f>
        <v>#VALUE!</v>
      </c>
      <c r="Z1365" s="18" t="e">
        <f>SUMIFS([2]Plan2!$H:$H,[2]Plan2!$A:$A,$D1365,[2]Plan2!$U:$U,7)</f>
        <v>#VALUE!</v>
      </c>
      <c r="AA1365" s="18" t="e">
        <f>SUMIFS([2]Plan2!$H:$H,[2]Plan2!$A:$A,$D1365,[2]Plan2!$U:$U,8)</f>
        <v>#VALUE!</v>
      </c>
      <c r="AB1365" s="18" t="e">
        <f>SUMIFS([2]Plan2!$H:$H,[2]Plan2!$A:$A,$D1365,[2]Plan2!$U:$U,9)</f>
        <v>#VALUE!</v>
      </c>
      <c r="AC1365" s="18" t="e">
        <f>SUMIFS([2]Plan2!$H:$H,[2]Plan2!$A:$A,$D1365,[2]Plan2!$U:$U,10)</f>
        <v>#VALUE!</v>
      </c>
      <c r="AD1365" s="18" t="e">
        <f>SUMIFS([2]Plan2!$H:$H,[2]Plan2!$A:$A,$D1365,[2]Plan2!$U:$U,11)</f>
        <v>#VALUE!</v>
      </c>
      <c r="AE1365" s="18" t="e">
        <f>SUMIFS([2]Plan2!$H:$H,[2]Plan2!$A:$A,$D1365,[2]Plan2!$U:$U,12)</f>
        <v>#VALUE!</v>
      </c>
      <c r="AF1365" s="18" t="e">
        <f>SUMIFS([2]Plan2!$H:$H,[2]Plan2!$A:$A,$D1365,[2]Plan2!$U:$U,1)</f>
        <v>#VALUE!</v>
      </c>
      <c r="AG1365" s="18" t="e">
        <f>SUMIFS([2]Plan2!$H:$H,[2]Plan2!$A:$A,$D1365,[2]Plan2!$U:$U,2)</f>
        <v>#VALUE!</v>
      </c>
      <c r="AH1365" s="18" t="e">
        <f>SUMIFS([2]Plan2!$H:$H,[2]Plan2!$A:$A,$D1365,[2]Plan2!$U:$U,3)</f>
        <v>#VALUE!</v>
      </c>
      <c r="AI1365" s="18" t="e">
        <f>SUMIFS([2]Plan2!$H:$H,[2]Plan2!$A:$A,$D1365,[2]Plan2!$U:$U,4)</f>
        <v>#VALUE!</v>
      </c>
      <c r="AJ1365" s="18" t="e">
        <f>SUMIFS([2]Plan2!$H:$H,[2]Plan2!$A:$A,$D1365,[2]Plan2!$U:$U,5)</f>
        <v>#VALUE!</v>
      </c>
      <c r="AK1365" s="23" t="e">
        <f t="shared" si="175"/>
        <v>#VALUE!</v>
      </c>
      <c r="AL1365" s="23" t="e">
        <f t="shared" si="169"/>
        <v>#VALUE!</v>
      </c>
      <c r="AM1365">
        <f t="shared" si="176"/>
        <v>0</v>
      </c>
    </row>
    <row r="1366" spans="1:39" ht="15.75" x14ac:dyDescent="0.25">
      <c r="A1366" s="21"/>
      <c r="B1366" s="21" t="s">
        <v>1520</v>
      </c>
      <c r="C1366" s="21">
        <v>19560032</v>
      </c>
      <c r="D1366" s="25">
        <v>192593</v>
      </c>
      <c r="E1366" s="21" t="s">
        <v>1206</v>
      </c>
      <c r="F1366" s="31" t="s">
        <v>1206</v>
      </c>
      <c r="G1366" s="21" t="s">
        <v>1403</v>
      </c>
      <c r="H1366" s="21" t="s">
        <v>1300</v>
      </c>
      <c r="I1366" s="25" t="s">
        <v>55</v>
      </c>
      <c r="J1366" s="21" t="s">
        <v>67</v>
      </c>
      <c r="K1366" s="21" t="s">
        <v>416</v>
      </c>
      <c r="L1366" s="20">
        <v>45429</v>
      </c>
      <c r="M1366" s="20">
        <v>45420</v>
      </c>
      <c r="N1366" s="21" t="s">
        <v>53</v>
      </c>
      <c r="O1366" s="21">
        <v>54</v>
      </c>
      <c r="P1366" s="21">
        <v>51</v>
      </c>
      <c r="Q1366" s="21">
        <v>0</v>
      </c>
      <c r="R1366" s="15">
        <f>(Q1366-P1366)/P1366</f>
        <v>-1</v>
      </c>
      <c r="S1366" s="18" t="str">
        <f>IFERROR(VLOOKUP(D1366,'[1]comparativo br'!$A:$B,2,FALSE),"")</f>
        <v/>
      </c>
      <c r="T1366" s="18" t="str">
        <f>IFERROR(VLOOKUP(D1366,'[1]comparativo br'!$A:$C,3,FALSE),"")</f>
        <v/>
      </c>
      <c r="U1366" s="15" t="str">
        <f t="shared" si="174"/>
        <v/>
      </c>
      <c r="V1366" s="19" t="str">
        <f>IFERROR(VLOOKUP(D1366,'[1]comparativo br'!$A:$D,4,FALSE),"")</f>
        <v/>
      </c>
      <c r="W1366" s="19" t="str">
        <f>IFERROR(VLOOKUP(D1366,'[1]comparativo br'!$A:$E,5,FALSE),"")</f>
        <v/>
      </c>
      <c r="X1366" s="15" t="str">
        <f t="shared" si="173"/>
        <v/>
      </c>
      <c r="Y1366" s="18" t="e">
        <f>SUMIFS([2]Plan2!$H:$H,[2]Plan2!$A:$A,$D1366,[2]Plan2!$U:$U,6)</f>
        <v>#VALUE!</v>
      </c>
      <c r="Z1366" s="18" t="e">
        <f>SUMIFS([2]Plan2!$H:$H,[2]Plan2!$A:$A,$D1366,[2]Plan2!$U:$U,7)</f>
        <v>#VALUE!</v>
      </c>
      <c r="AA1366" s="18" t="e">
        <f>SUMIFS([2]Plan2!$H:$H,[2]Plan2!$A:$A,$D1366,[2]Plan2!$U:$U,8)</f>
        <v>#VALUE!</v>
      </c>
      <c r="AB1366" s="18" t="e">
        <f>SUMIFS([2]Plan2!$H:$H,[2]Plan2!$A:$A,$D1366,[2]Plan2!$U:$U,9)</f>
        <v>#VALUE!</v>
      </c>
      <c r="AC1366" s="18" t="e">
        <f>SUMIFS([2]Plan2!$H:$H,[2]Plan2!$A:$A,$D1366,[2]Plan2!$U:$U,10)</f>
        <v>#VALUE!</v>
      </c>
      <c r="AD1366" s="18" t="e">
        <f>SUMIFS([2]Plan2!$H:$H,[2]Plan2!$A:$A,$D1366,[2]Plan2!$U:$U,11)</f>
        <v>#VALUE!</v>
      </c>
      <c r="AE1366" s="18" t="e">
        <f>SUMIFS([2]Plan2!$H:$H,[2]Plan2!$A:$A,$D1366,[2]Plan2!$U:$U,12)</f>
        <v>#VALUE!</v>
      </c>
      <c r="AF1366" s="18" t="e">
        <f>SUMIFS([2]Plan2!$H:$H,[2]Plan2!$A:$A,$D1366,[2]Plan2!$U:$U,1)</f>
        <v>#VALUE!</v>
      </c>
      <c r="AG1366" s="18" t="e">
        <f>SUMIFS([2]Plan2!$H:$H,[2]Plan2!$A:$A,$D1366,[2]Plan2!$U:$U,2)</f>
        <v>#VALUE!</v>
      </c>
      <c r="AH1366" s="18" t="e">
        <f>SUMIFS([2]Plan2!$H:$H,[2]Plan2!$A:$A,$D1366,[2]Plan2!$U:$U,3)</f>
        <v>#VALUE!</v>
      </c>
      <c r="AI1366" s="18" t="e">
        <f>SUMIFS([2]Plan2!$H:$H,[2]Plan2!$A:$A,$D1366,[2]Plan2!$U:$U,4)</f>
        <v>#VALUE!</v>
      </c>
      <c r="AJ1366" s="18" t="e">
        <f>SUMIFS([2]Plan2!$H:$H,[2]Plan2!$A:$A,$D1366,[2]Plan2!$U:$U,5)</f>
        <v>#VALUE!</v>
      </c>
      <c r="AK1366" s="23" t="e">
        <f t="shared" si="175"/>
        <v>#VALUE!</v>
      </c>
      <c r="AL1366" s="23" t="e">
        <f t="shared" si="169"/>
        <v>#VALUE!</v>
      </c>
      <c r="AM1366">
        <f t="shared" si="176"/>
        <v>0</v>
      </c>
    </row>
    <row r="1367" spans="1:39" ht="15.75" x14ac:dyDescent="0.25">
      <c r="A1367" s="21" t="s">
        <v>23</v>
      </c>
      <c r="B1367" s="21" t="s">
        <v>1519</v>
      </c>
      <c r="C1367" s="21">
        <v>19575048</v>
      </c>
      <c r="D1367" s="25">
        <v>194509</v>
      </c>
      <c r="E1367" s="21" t="s">
        <v>1798</v>
      </c>
      <c r="F1367" s="31" t="s">
        <v>1798</v>
      </c>
      <c r="G1367" s="21" t="s">
        <v>1037</v>
      </c>
      <c r="H1367" s="21" t="s">
        <v>334</v>
      </c>
      <c r="I1367" s="25" t="s">
        <v>145</v>
      </c>
      <c r="J1367" s="21" t="s">
        <v>27</v>
      </c>
      <c r="K1367" s="21" t="s">
        <v>210</v>
      </c>
      <c r="L1367" s="20">
        <v>45617</v>
      </c>
      <c r="M1367" s="20"/>
      <c r="N1367" s="21" t="s">
        <v>53</v>
      </c>
      <c r="O1367" s="21"/>
      <c r="P1367" s="21"/>
      <c r="Q1367" s="21"/>
      <c r="R1367" s="28"/>
      <c r="S1367" s="18" t="str">
        <f>IFERROR(VLOOKUP(D1367,'[1]comparativo br'!$A:$B,2,FALSE),"")</f>
        <v/>
      </c>
      <c r="T1367" s="18" t="str">
        <f>IFERROR(VLOOKUP(D1367,'[1]comparativo br'!$A:$C,3,FALSE),"")</f>
        <v/>
      </c>
      <c r="U1367" s="15" t="str">
        <f t="shared" si="174"/>
        <v/>
      </c>
      <c r="V1367" s="19" t="str">
        <f>IFERROR(VLOOKUP(D1367,'[1]comparativo br'!$A:$D,4,FALSE),"")</f>
        <v/>
      </c>
      <c r="W1367" s="19" t="str">
        <f>IFERROR(VLOOKUP(D1367,'[1]comparativo br'!$A:$E,5,FALSE),"")</f>
        <v/>
      </c>
      <c r="X1367" s="15" t="str">
        <f t="shared" si="173"/>
        <v/>
      </c>
      <c r="Y1367" s="18" t="e">
        <f>SUMIFS([2]Plan2!$H:$H,[2]Plan2!$A:$A,$D1367,[2]Plan2!$U:$U,6)</f>
        <v>#VALUE!</v>
      </c>
      <c r="Z1367" s="18" t="e">
        <f>SUMIFS([2]Plan2!$H:$H,[2]Plan2!$A:$A,$D1367,[2]Plan2!$U:$U,7)</f>
        <v>#VALUE!</v>
      </c>
      <c r="AA1367" s="18" t="e">
        <f>SUMIFS([2]Plan2!$H:$H,[2]Plan2!$A:$A,$D1367,[2]Plan2!$U:$U,8)</f>
        <v>#VALUE!</v>
      </c>
      <c r="AB1367" s="18" t="e">
        <f>SUMIFS([2]Plan2!$H:$H,[2]Plan2!$A:$A,$D1367,[2]Plan2!$U:$U,9)</f>
        <v>#VALUE!</v>
      </c>
      <c r="AC1367" s="18" t="e">
        <f>SUMIFS([2]Plan2!$H:$H,[2]Plan2!$A:$A,$D1367,[2]Plan2!$U:$U,10)</f>
        <v>#VALUE!</v>
      </c>
      <c r="AD1367" s="18" t="e">
        <f>SUMIFS([2]Plan2!$H:$H,[2]Plan2!$A:$A,$D1367,[2]Plan2!$U:$U,11)</f>
        <v>#VALUE!</v>
      </c>
      <c r="AE1367" s="18" t="e">
        <f>SUMIFS([2]Plan2!$H:$H,[2]Plan2!$A:$A,$D1367,[2]Plan2!$U:$U,12)</f>
        <v>#VALUE!</v>
      </c>
      <c r="AF1367" s="18" t="e">
        <f>SUMIFS([2]Plan2!$H:$H,[2]Plan2!$A:$A,$D1367,[2]Plan2!$U:$U,1)</f>
        <v>#VALUE!</v>
      </c>
      <c r="AG1367" s="18" t="e">
        <f>SUMIFS([2]Plan2!$H:$H,[2]Plan2!$A:$A,$D1367,[2]Plan2!$U:$U,2)</f>
        <v>#VALUE!</v>
      </c>
      <c r="AH1367" s="18" t="e">
        <f>SUMIFS([2]Plan2!$H:$H,[2]Plan2!$A:$A,$D1367,[2]Plan2!$U:$U,3)</f>
        <v>#VALUE!</v>
      </c>
      <c r="AI1367" s="18" t="e">
        <f>SUMIFS([2]Plan2!$H:$H,[2]Plan2!$A:$A,$D1367,[2]Plan2!$U:$U,4)</f>
        <v>#VALUE!</v>
      </c>
      <c r="AJ1367" s="18" t="e">
        <f>SUMIFS([2]Plan2!$H:$H,[2]Plan2!$A:$A,$D1367,[2]Plan2!$U:$U,5)</f>
        <v>#VALUE!</v>
      </c>
      <c r="AK1367" s="23" t="e">
        <f t="shared" si="175"/>
        <v>#VALUE!</v>
      </c>
      <c r="AL1367" s="23" t="e">
        <f t="shared" si="169"/>
        <v>#VALUE!</v>
      </c>
      <c r="AM1367">
        <f t="shared" si="176"/>
        <v>0</v>
      </c>
    </row>
    <row r="1368" spans="1:39" ht="15.75" x14ac:dyDescent="0.25">
      <c r="A1368" s="21" t="s">
        <v>23</v>
      </c>
      <c r="B1368" s="21" t="s">
        <v>1520</v>
      </c>
      <c r="C1368" s="21">
        <v>19575048</v>
      </c>
      <c r="D1368" s="25">
        <v>501986</v>
      </c>
      <c r="E1368" s="21" t="s">
        <v>1798</v>
      </c>
      <c r="F1368" s="31" t="s">
        <v>1798</v>
      </c>
      <c r="G1368" s="21" t="s">
        <v>1037</v>
      </c>
      <c r="H1368" s="21" t="s">
        <v>94</v>
      </c>
      <c r="I1368" s="25" t="s">
        <v>63</v>
      </c>
      <c r="J1368" s="21" t="s">
        <v>16</v>
      </c>
      <c r="K1368" s="21" t="s">
        <v>17</v>
      </c>
      <c r="L1368" s="20">
        <v>45652</v>
      </c>
      <c r="M1368" s="20">
        <v>45785</v>
      </c>
      <c r="N1368" s="21" t="s">
        <v>18</v>
      </c>
      <c r="O1368" s="21">
        <v>669</v>
      </c>
      <c r="P1368" s="21">
        <v>308</v>
      </c>
      <c r="Q1368" s="21">
        <v>252</v>
      </c>
      <c r="R1368" s="15">
        <f>(Q1368-P1368)/P1368</f>
        <v>-0.18181818181818182</v>
      </c>
      <c r="S1368" s="18" t="str">
        <f>IFERROR(VLOOKUP(D1368,'[1]comparativo br'!$A:$B,2,FALSE),"")</f>
        <v/>
      </c>
      <c r="T1368" s="18" t="str">
        <f>IFERROR(VLOOKUP(D1368,'[1]comparativo br'!$A:$C,3,FALSE),"")</f>
        <v/>
      </c>
      <c r="U1368" s="15" t="str">
        <f t="shared" si="174"/>
        <v/>
      </c>
      <c r="V1368" s="19" t="str">
        <f>IFERROR(VLOOKUP(D1368,'[1]comparativo br'!$A:$D,4,FALSE),"")</f>
        <v/>
      </c>
      <c r="W1368" s="19" t="str">
        <f>IFERROR(VLOOKUP(D1368,'[1]comparativo br'!$A:$E,5,FALSE),"")</f>
        <v/>
      </c>
      <c r="X1368" s="15" t="str">
        <f t="shared" si="173"/>
        <v/>
      </c>
      <c r="Y1368" s="18" t="e">
        <f>SUMIFS([2]Plan2!$H:$H,[2]Plan2!$A:$A,$D1368,[2]Plan2!$U:$U,6)</f>
        <v>#VALUE!</v>
      </c>
      <c r="Z1368" s="18" t="e">
        <f>SUMIFS([2]Plan2!$H:$H,[2]Plan2!$A:$A,$D1368,[2]Plan2!$U:$U,7)</f>
        <v>#VALUE!</v>
      </c>
      <c r="AA1368" s="18" t="e">
        <f>SUMIFS([2]Plan2!$H:$H,[2]Plan2!$A:$A,$D1368,[2]Plan2!$U:$U,8)</f>
        <v>#VALUE!</v>
      </c>
      <c r="AB1368" s="18" t="e">
        <f>SUMIFS([2]Plan2!$H:$H,[2]Plan2!$A:$A,$D1368,[2]Plan2!$U:$U,9)</f>
        <v>#VALUE!</v>
      </c>
      <c r="AC1368" s="18" t="e">
        <f>SUMIFS([2]Plan2!$H:$H,[2]Plan2!$A:$A,$D1368,[2]Plan2!$U:$U,10)</f>
        <v>#VALUE!</v>
      </c>
      <c r="AD1368" s="18" t="e">
        <f>SUMIFS([2]Plan2!$H:$H,[2]Plan2!$A:$A,$D1368,[2]Plan2!$U:$U,11)</f>
        <v>#VALUE!</v>
      </c>
      <c r="AE1368" s="18" t="e">
        <f>SUMIFS([2]Plan2!$H:$H,[2]Plan2!$A:$A,$D1368,[2]Plan2!$U:$U,12)</f>
        <v>#VALUE!</v>
      </c>
      <c r="AF1368" s="18" t="e">
        <f>SUMIFS([2]Plan2!$H:$H,[2]Plan2!$A:$A,$D1368,[2]Plan2!$U:$U,1)</f>
        <v>#VALUE!</v>
      </c>
      <c r="AG1368" s="18" t="e">
        <f>SUMIFS([2]Plan2!$H:$H,[2]Plan2!$A:$A,$D1368,[2]Plan2!$U:$U,2)</f>
        <v>#VALUE!</v>
      </c>
      <c r="AH1368" s="18" t="e">
        <f>SUMIFS([2]Plan2!$H:$H,[2]Plan2!$A:$A,$D1368,[2]Plan2!$U:$U,3)</f>
        <v>#VALUE!</v>
      </c>
      <c r="AI1368" s="18" t="e">
        <f>SUMIFS([2]Plan2!$H:$H,[2]Plan2!$A:$A,$D1368,[2]Plan2!$U:$U,4)</f>
        <v>#VALUE!</v>
      </c>
      <c r="AJ1368" s="18" t="e">
        <f>SUMIFS([2]Plan2!$H:$H,[2]Plan2!$A:$A,$D1368,[2]Plan2!$U:$U,5)</f>
        <v>#VALUE!</v>
      </c>
      <c r="AK1368" s="23" t="e">
        <f t="shared" si="175"/>
        <v>#VALUE!</v>
      </c>
      <c r="AL1368" s="23" t="e">
        <f t="shared" si="169"/>
        <v>#VALUE!</v>
      </c>
      <c r="AM1368">
        <f t="shared" si="176"/>
        <v>0</v>
      </c>
    </row>
    <row r="1369" spans="1:39" ht="15.75" x14ac:dyDescent="0.25">
      <c r="A1369" s="21"/>
      <c r="B1369" s="21" t="s">
        <v>1520</v>
      </c>
      <c r="C1369" s="21">
        <v>19575048</v>
      </c>
      <c r="D1369" s="25">
        <v>194508</v>
      </c>
      <c r="E1369" s="21" t="s">
        <v>1798</v>
      </c>
      <c r="F1369" s="31" t="s">
        <v>1798</v>
      </c>
      <c r="G1369" s="21" t="s">
        <v>1037</v>
      </c>
      <c r="H1369" s="21" t="s">
        <v>229</v>
      </c>
      <c r="I1369" s="25" t="s">
        <v>145</v>
      </c>
      <c r="J1369" s="21" t="s">
        <v>27</v>
      </c>
      <c r="K1369" s="21" t="s">
        <v>210</v>
      </c>
      <c r="L1369" s="20">
        <v>45652</v>
      </c>
      <c r="M1369" s="20">
        <v>45786</v>
      </c>
      <c r="N1369" s="21" t="s">
        <v>18</v>
      </c>
      <c r="O1369" s="21">
        <v>18</v>
      </c>
      <c r="P1369" s="21">
        <v>0</v>
      </c>
      <c r="Q1369" s="21">
        <v>35</v>
      </c>
      <c r="R1369" s="15">
        <v>1</v>
      </c>
      <c r="S1369" s="18" t="str">
        <f>IFERROR(VLOOKUP(D1369,'[1]comparativo br'!$A:$B,2,FALSE),"")</f>
        <v/>
      </c>
      <c r="T1369" s="18" t="str">
        <f>IFERROR(VLOOKUP(D1369,'[1]comparativo br'!$A:$C,3,FALSE),"")</f>
        <v/>
      </c>
      <c r="U1369" s="15" t="str">
        <f t="shared" si="174"/>
        <v/>
      </c>
      <c r="V1369" s="19" t="str">
        <f>IFERROR(VLOOKUP(D1369,'[1]comparativo br'!$A:$D,4,FALSE),"")</f>
        <v/>
      </c>
      <c r="W1369" s="19" t="str">
        <f>IFERROR(VLOOKUP(D1369,'[1]comparativo br'!$A:$E,5,FALSE),"")</f>
        <v/>
      </c>
      <c r="X1369" s="15" t="str">
        <f t="shared" si="173"/>
        <v/>
      </c>
      <c r="Y1369" s="18" t="e">
        <f>SUMIFS([2]Plan2!$H:$H,[2]Plan2!$A:$A,$D1369,[2]Plan2!$U:$U,6)</f>
        <v>#VALUE!</v>
      </c>
      <c r="Z1369" s="18" t="e">
        <f>SUMIFS([2]Plan2!$H:$H,[2]Plan2!$A:$A,$D1369,[2]Plan2!$U:$U,7)</f>
        <v>#VALUE!</v>
      </c>
      <c r="AA1369" s="18" t="e">
        <f>SUMIFS([2]Plan2!$H:$H,[2]Plan2!$A:$A,$D1369,[2]Plan2!$U:$U,8)</f>
        <v>#VALUE!</v>
      </c>
      <c r="AB1369" s="18" t="e">
        <f>SUMIFS([2]Plan2!$H:$H,[2]Plan2!$A:$A,$D1369,[2]Plan2!$U:$U,9)</f>
        <v>#VALUE!</v>
      </c>
      <c r="AC1369" s="18" t="e">
        <f>SUMIFS([2]Plan2!$H:$H,[2]Plan2!$A:$A,$D1369,[2]Plan2!$U:$U,10)</f>
        <v>#VALUE!</v>
      </c>
      <c r="AD1369" s="18" t="e">
        <f>SUMIFS([2]Plan2!$H:$H,[2]Plan2!$A:$A,$D1369,[2]Plan2!$U:$U,11)</f>
        <v>#VALUE!</v>
      </c>
      <c r="AE1369" s="18" t="e">
        <f>SUMIFS([2]Plan2!$H:$H,[2]Plan2!$A:$A,$D1369,[2]Plan2!$U:$U,12)</f>
        <v>#VALUE!</v>
      </c>
      <c r="AF1369" s="18" t="e">
        <f>SUMIFS([2]Plan2!$H:$H,[2]Plan2!$A:$A,$D1369,[2]Plan2!$U:$U,1)</f>
        <v>#VALUE!</v>
      </c>
      <c r="AG1369" s="18" t="e">
        <f>SUMIFS([2]Plan2!$H:$H,[2]Plan2!$A:$A,$D1369,[2]Plan2!$U:$U,2)</f>
        <v>#VALUE!</v>
      </c>
      <c r="AH1369" s="18" t="e">
        <f>SUMIFS([2]Plan2!$H:$H,[2]Plan2!$A:$A,$D1369,[2]Plan2!$U:$U,3)</f>
        <v>#VALUE!</v>
      </c>
      <c r="AI1369" s="18" t="e">
        <f>SUMIFS([2]Plan2!$H:$H,[2]Plan2!$A:$A,$D1369,[2]Plan2!$U:$U,4)</f>
        <v>#VALUE!</v>
      </c>
      <c r="AJ1369" s="18" t="e">
        <f>SUMIFS([2]Plan2!$H:$H,[2]Plan2!$A:$A,$D1369,[2]Plan2!$U:$U,5)</f>
        <v>#VALUE!</v>
      </c>
      <c r="AK1369" s="23" t="e">
        <f t="shared" si="175"/>
        <v>#VALUE!</v>
      </c>
      <c r="AL1369" s="23" t="e">
        <f t="shared" si="169"/>
        <v>#VALUE!</v>
      </c>
      <c r="AM1369">
        <f t="shared" si="176"/>
        <v>0</v>
      </c>
    </row>
    <row r="1370" spans="1:39" ht="15.75" x14ac:dyDescent="0.25">
      <c r="A1370" s="21" t="s">
        <v>23</v>
      </c>
      <c r="B1370" s="21" t="s">
        <v>1519</v>
      </c>
      <c r="C1370" s="21">
        <v>19575048</v>
      </c>
      <c r="D1370" s="25">
        <v>501988</v>
      </c>
      <c r="E1370" s="21" t="s">
        <v>1798</v>
      </c>
      <c r="F1370" s="31" t="s">
        <v>1798</v>
      </c>
      <c r="G1370" s="21" t="s">
        <v>1037</v>
      </c>
      <c r="H1370" s="21" t="s">
        <v>574</v>
      </c>
      <c r="I1370" s="25" t="s">
        <v>344</v>
      </c>
      <c r="J1370" s="21" t="s">
        <v>16</v>
      </c>
      <c r="K1370" s="21" t="s">
        <v>17</v>
      </c>
      <c r="L1370" s="20">
        <v>45301</v>
      </c>
      <c r="M1370" s="20">
        <v>45786</v>
      </c>
      <c r="N1370" s="21" t="s">
        <v>18</v>
      </c>
      <c r="O1370" s="21">
        <v>258</v>
      </c>
      <c r="P1370" s="21">
        <v>124</v>
      </c>
      <c r="Q1370" s="21">
        <v>97</v>
      </c>
      <c r="R1370" s="15">
        <f>(Q1370-P1370)/P1370</f>
        <v>-0.21774193548387097</v>
      </c>
      <c r="S1370" s="18" t="str">
        <f>IFERROR(VLOOKUP(D1370,'[1]comparativo br'!$A:$B,2,FALSE),"")</f>
        <v/>
      </c>
      <c r="T1370" s="18" t="str">
        <f>IFERROR(VLOOKUP(D1370,'[1]comparativo br'!$A:$C,3,FALSE),"")</f>
        <v/>
      </c>
      <c r="U1370" s="15" t="str">
        <f t="shared" si="174"/>
        <v/>
      </c>
      <c r="V1370" s="19" t="str">
        <f>IFERROR(VLOOKUP(D1370,'[1]comparativo br'!$A:$D,4,FALSE),"")</f>
        <v/>
      </c>
      <c r="W1370" s="19" t="str">
        <f>IFERROR(VLOOKUP(D1370,'[1]comparativo br'!$A:$E,5,FALSE),"")</f>
        <v/>
      </c>
      <c r="X1370" s="15" t="str">
        <f t="shared" si="173"/>
        <v/>
      </c>
      <c r="Y1370" s="18" t="e">
        <f>SUMIFS([2]Plan2!$H:$H,[2]Plan2!$A:$A,$D1370,[2]Plan2!$U:$U,6)</f>
        <v>#VALUE!</v>
      </c>
      <c r="Z1370" s="18" t="e">
        <f>SUMIFS([2]Plan2!$H:$H,[2]Plan2!$A:$A,$D1370,[2]Plan2!$U:$U,7)</f>
        <v>#VALUE!</v>
      </c>
      <c r="AA1370" s="18" t="e">
        <f>SUMIFS([2]Plan2!$H:$H,[2]Plan2!$A:$A,$D1370,[2]Plan2!$U:$U,8)</f>
        <v>#VALUE!</v>
      </c>
      <c r="AB1370" s="18" t="e">
        <f>SUMIFS([2]Plan2!$H:$H,[2]Plan2!$A:$A,$D1370,[2]Plan2!$U:$U,9)</f>
        <v>#VALUE!</v>
      </c>
      <c r="AC1370" s="18" t="e">
        <f>SUMIFS([2]Plan2!$H:$H,[2]Plan2!$A:$A,$D1370,[2]Plan2!$U:$U,10)</f>
        <v>#VALUE!</v>
      </c>
      <c r="AD1370" s="18" t="e">
        <f>SUMIFS([2]Plan2!$H:$H,[2]Plan2!$A:$A,$D1370,[2]Plan2!$U:$U,11)</f>
        <v>#VALUE!</v>
      </c>
      <c r="AE1370" s="18" t="e">
        <f>SUMIFS([2]Plan2!$H:$H,[2]Plan2!$A:$A,$D1370,[2]Plan2!$U:$U,12)</f>
        <v>#VALUE!</v>
      </c>
      <c r="AF1370" s="18" t="e">
        <f>SUMIFS([2]Plan2!$H:$H,[2]Plan2!$A:$A,$D1370,[2]Plan2!$U:$U,1)</f>
        <v>#VALUE!</v>
      </c>
      <c r="AG1370" s="18" t="e">
        <f>SUMIFS([2]Plan2!$H:$H,[2]Plan2!$A:$A,$D1370,[2]Plan2!$U:$U,2)</f>
        <v>#VALUE!</v>
      </c>
      <c r="AH1370" s="18" t="e">
        <f>SUMIFS([2]Plan2!$H:$H,[2]Plan2!$A:$A,$D1370,[2]Plan2!$U:$U,3)</f>
        <v>#VALUE!</v>
      </c>
      <c r="AI1370" s="18" t="e">
        <f>SUMIFS([2]Plan2!$H:$H,[2]Plan2!$A:$A,$D1370,[2]Plan2!$U:$U,4)</f>
        <v>#VALUE!</v>
      </c>
      <c r="AJ1370" s="18" t="e">
        <f>SUMIFS([2]Plan2!$H:$H,[2]Plan2!$A:$A,$D1370,[2]Plan2!$U:$U,5)</f>
        <v>#VALUE!</v>
      </c>
      <c r="AK1370" s="23" t="e">
        <f t="shared" si="175"/>
        <v>#VALUE!</v>
      </c>
      <c r="AL1370" s="23" t="e">
        <f t="shared" si="169"/>
        <v>#VALUE!</v>
      </c>
      <c r="AM1370">
        <f t="shared" si="176"/>
        <v>0</v>
      </c>
    </row>
    <row r="1371" spans="1:39" ht="15.75" x14ac:dyDescent="0.25">
      <c r="A1371" s="21" t="s">
        <v>23</v>
      </c>
      <c r="B1371" s="21" t="s">
        <v>1520</v>
      </c>
      <c r="C1371" s="21">
        <v>19575048</v>
      </c>
      <c r="D1371" s="25">
        <v>194529</v>
      </c>
      <c r="E1371" s="25" t="s">
        <v>1798</v>
      </c>
      <c r="F1371" s="31" t="s">
        <v>1798</v>
      </c>
      <c r="G1371" s="21" t="s">
        <v>1037</v>
      </c>
      <c r="H1371" s="21" t="s">
        <v>239</v>
      </c>
      <c r="I1371" s="25" t="s">
        <v>145</v>
      </c>
      <c r="J1371" s="21" t="s">
        <v>27</v>
      </c>
      <c r="K1371" s="21" t="s">
        <v>210</v>
      </c>
      <c r="L1371" s="20">
        <v>45652</v>
      </c>
      <c r="M1371" s="20">
        <v>45798</v>
      </c>
      <c r="N1371" s="21" t="s">
        <v>18</v>
      </c>
      <c r="O1371" s="21">
        <v>5</v>
      </c>
      <c r="P1371" s="21">
        <v>0</v>
      </c>
      <c r="Q1371" s="21">
        <v>15</v>
      </c>
      <c r="R1371" s="15">
        <v>1</v>
      </c>
      <c r="S1371" s="18" t="str">
        <f>IFERROR(VLOOKUP(D1371,'[1]comparativo br'!$A:$B,2,FALSE),"")</f>
        <v/>
      </c>
      <c r="T1371" s="18" t="str">
        <f>IFERROR(VLOOKUP(D1371,'[1]comparativo br'!$A:$C,3,FALSE),"")</f>
        <v/>
      </c>
      <c r="U1371" s="15" t="str">
        <f t="shared" si="174"/>
        <v/>
      </c>
      <c r="V1371" s="19" t="str">
        <f>IFERROR(VLOOKUP(D1371,'[1]comparativo br'!$A:$D,4,FALSE),"")</f>
        <v/>
      </c>
      <c r="W1371" s="19" t="str">
        <f>IFERROR(VLOOKUP(D1371,'[1]comparativo br'!$A:$E,5,FALSE),"")</f>
        <v/>
      </c>
      <c r="X1371" s="15" t="str">
        <f t="shared" si="173"/>
        <v/>
      </c>
      <c r="Y1371" s="18" t="e">
        <f>SUMIFS([2]Plan2!$H:$H,[2]Plan2!$A:$A,$D1371,[2]Plan2!$U:$U,6)</f>
        <v>#VALUE!</v>
      </c>
      <c r="Z1371" s="18" t="e">
        <f>SUMIFS([2]Plan2!$H:$H,[2]Plan2!$A:$A,$D1371,[2]Plan2!$U:$U,7)</f>
        <v>#VALUE!</v>
      </c>
      <c r="AA1371" s="18" t="e">
        <f>SUMIFS([2]Plan2!$H:$H,[2]Plan2!$A:$A,$D1371,[2]Plan2!$U:$U,8)</f>
        <v>#VALUE!</v>
      </c>
      <c r="AB1371" s="18" t="e">
        <f>SUMIFS([2]Plan2!$H:$H,[2]Plan2!$A:$A,$D1371,[2]Plan2!$U:$U,9)</f>
        <v>#VALUE!</v>
      </c>
      <c r="AC1371" s="18" t="e">
        <f>SUMIFS([2]Plan2!$H:$H,[2]Plan2!$A:$A,$D1371,[2]Plan2!$U:$U,10)</f>
        <v>#VALUE!</v>
      </c>
      <c r="AD1371" s="18" t="e">
        <f>SUMIFS([2]Plan2!$H:$H,[2]Plan2!$A:$A,$D1371,[2]Plan2!$U:$U,11)</f>
        <v>#VALUE!</v>
      </c>
      <c r="AE1371" s="18" t="e">
        <f>SUMIFS([2]Plan2!$H:$H,[2]Plan2!$A:$A,$D1371,[2]Plan2!$U:$U,12)</f>
        <v>#VALUE!</v>
      </c>
      <c r="AF1371" s="18" t="e">
        <f>SUMIFS([2]Plan2!$H:$H,[2]Plan2!$A:$A,$D1371,[2]Plan2!$U:$U,1)</f>
        <v>#VALUE!</v>
      </c>
      <c r="AG1371" s="18" t="e">
        <f>SUMIFS([2]Plan2!$H:$H,[2]Plan2!$A:$A,$D1371,[2]Plan2!$U:$U,2)</f>
        <v>#VALUE!</v>
      </c>
      <c r="AH1371" s="18" t="e">
        <f>SUMIFS([2]Plan2!$H:$H,[2]Plan2!$A:$A,$D1371,[2]Plan2!$U:$U,3)</f>
        <v>#VALUE!</v>
      </c>
      <c r="AI1371" s="18" t="e">
        <f>SUMIFS([2]Plan2!$H:$H,[2]Plan2!$A:$A,$D1371,[2]Plan2!$U:$U,4)</f>
        <v>#VALUE!</v>
      </c>
      <c r="AJ1371" s="18" t="e">
        <f>SUMIFS([2]Plan2!$H:$H,[2]Plan2!$A:$A,$D1371,[2]Plan2!$U:$U,5)</f>
        <v>#VALUE!</v>
      </c>
      <c r="AK1371" s="23" t="e">
        <f t="shared" si="175"/>
        <v>#VALUE!</v>
      </c>
      <c r="AL1371" s="23" t="e">
        <f t="shared" si="169"/>
        <v>#VALUE!</v>
      </c>
      <c r="AM1371">
        <f t="shared" si="176"/>
        <v>0</v>
      </c>
    </row>
    <row r="1372" spans="1:39" ht="15.75" x14ac:dyDescent="0.25">
      <c r="A1372" s="21" t="s">
        <v>23</v>
      </c>
      <c r="B1372" s="21" t="s">
        <v>1520</v>
      </c>
      <c r="C1372" s="21">
        <v>19575048</v>
      </c>
      <c r="D1372" s="25">
        <v>501987</v>
      </c>
      <c r="E1372" s="21" t="s">
        <v>1798</v>
      </c>
      <c r="F1372" s="31" t="s">
        <v>1798</v>
      </c>
      <c r="G1372" s="21" t="s">
        <v>1037</v>
      </c>
      <c r="H1372" s="21" t="s">
        <v>532</v>
      </c>
      <c r="I1372" s="25" t="s">
        <v>145</v>
      </c>
      <c r="J1372" s="21" t="s">
        <v>16</v>
      </c>
      <c r="K1372" s="21" t="s">
        <v>17</v>
      </c>
      <c r="L1372" s="20">
        <v>45652</v>
      </c>
      <c r="M1372" s="20">
        <v>45798</v>
      </c>
      <c r="N1372" s="21" t="s">
        <v>18</v>
      </c>
      <c r="O1372" s="21">
        <v>889</v>
      </c>
      <c r="P1372" s="21">
        <v>333</v>
      </c>
      <c r="Q1372" s="21">
        <v>340</v>
      </c>
      <c r="R1372" s="15">
        <f>(Q1372-P1372)/P1372</f>
        <v>2.1021021021021023E-2</v>
      </c>
      <c r="S1372" s="18">
        <f>IFERROR(VLOOKUP(D1372,'[1]comparativo br'!$A:$B,2,FALSE),"")</f>
        <v>0</v>
      </c>
      <c r="T1372" s="18">
        <f>IFERROR(VLOOKUP(D1372,'[1]comparativo br'!$A:$C,3,FALSE),"")</f>
        <v>0</v>
      </c>
      <c r="U1372" s="15" t="str">
        <f t="shared" si="174"/>
        <v/>
      </c>
      <c r="V1372" s="19">
        <f>IFERROR(VLOOKUP(D1372,'[1]comparativo br'!$A:$D,4,FALSE),"")</f>
        <v>739</v>
      </c>
      <c r="W1372" s="19">
        <f>IFERROR(VLOOKUP(D1372,'[1]comparativo br'!$A:$E,5,FALSE),"")</f>
        <v>0</v>
      </c>
      <c r="X1372" s="15">
        <f t="shared" si="173"/>
        <v>-1</v>
      </c>
      <c r="Y1372" s="18" t="e">
        <f>SUMIFS([2]Plan2!$H:$H,[2]Plan2!$A:$A,$D1372,[2]Plan2!$U:$U,6)</f>
        <v>#VALUE!</v>
      </c>
      <c r="Z1372" s="18" t="e">
        <f>SUMIFS([2]Plan2!$H:$H,[2]Plan2!$A:$A,$D1372,[2]Plan2!$U:$U,7)</f>
        <v>#VALUE!</v>
      </c>
      <c r="AA1372" s="18" t="e">
        <f>SUMIFS([2]Plan2!$H:$H,[2]Plan2!$A:$A,$D1372,[2]Plan2!$U:$U,8)</f>
        <v>#VALUE!</v>
      </c>
      <c r="AB1372" s="18" t="e">
        <f>SUMIFS([2]Plan2!$H:$H,[2]Plan2!$A:$A,$D1372,[2]Plan2!$U:$U,9)</f>
        <v>#VALUE!</v>
      </c>
      <c r="AC1372" s="18" t="e">
        <f>SUMIFS([2]Plan2!$H:$H,[2]Plan2!$A:$A,$D1372,[2]Plan2!$U:$U,10)</f>
        <v>#VALUE!</v>
      </c>
      <c r="AD1372" s="18" t="e">
        <f>SUMIFS([2]Plan2!$H:$H,[2]Plan2!$A:$A,$D1372,[2]Plan2!$U:$U,11)</f>
        <v>#VALUE!</v>
      </c>
      <c r="AE1372" s="18" t="e">
        <f>SUMIFS([2]Plan2!$H:$H,[2]Plan2!$A:$A,$D1372,[2]Plan2!$U:$U,12)</f>
        <v>#VALUE!</v>
      </c>
      <c r="AF1372" s="18" t="e">
        <f>SUMIFS([2]Plan2!$H:$H,[2]Plan2!$A:$A,$D1372,[2]Plan2!$U:$U,1)</f>
        <v>#VALUE!</v>
      </c>
      <c r="AG1372" s="18" t="e">
        <f>SUMIFS([2]Plan2!$H:$H,[2]Plan2!$A:$A,$D1372,[2]Plan2!$U:$U,2)</f>
        <v>#VALUE!</v>
      </c>
      <c r="AH1372" s="18" t="e">
        <f>SUMIFS([2]Plan2!$H:$H,[2]Plan2!$A:$A,$D1372,[2]Plan2!$U:$U,3)</f>
        <v>#VALUE!</v>
      </c>
      <c r="AI1372" s="18" t="e">
        <f>SUMIFS([2]Plan2!$H:$H,[2]Plan2!$A:$A,$D1372,[2]Plan2!$U:$U,4)</f>
        <v>#VALUE!</v>
      </c>
      <c r="AJ1372" s="18" t="e">
        <f>SUMIFS([2]Plan2!$H:$H,[2]Plan2!$A:$A,$D1372,[2]Plan2!$U:$U,5)</f>
        <v>#VALUE!</v>
      </c>
      <c r="AK1372" s="23" t="e">
        <f t="shared" si="175"/>
        <v>#VALUE!</v>
      </c>
      <c r="AL1372" s="23" t="e">
        <f t="shared" si="169"/>
        <v>#VALUE!</v>
      </c>
      <c r="AM1372">
        <f t="shared" si="176"/>
        <v>0</v>
      </c>
    </row>
    <row r="1373" spans="1:39" ht="15.75" x14ac:dyDescent="0.25">
      <c r="A1373" s="21" t="s">
        <v>23</v>
      </c>
      <c r="B1373" s="21" t="s">
        <v>1520</v>
      </c>
      <c r="C1373" s="21">
        <v>19575048</v>
      </c>
      <c r="D1373" s="25">
        <v>194198</v>
      </c>
      <c r="E1373" s="21" t="s">
        <v>1798</v>
      </c>
      <c r="F1373" s="31" t="s">
        <v>1798</v>
      </c>
      <c r="G1373" s="21" t="s">
        <v>1037</v>
      </c>
      <c r="H1373" s="21" t="s">
        <v>470</v>
      </c>
      <c r="I1373" s="25" t="s">
        <v>145</v>
      </c>
      <c r="J1373" s="21" t="s">
        <v>27</v>
      </c>
      <c r="K1373" s="21" t="s">
        <v>210</v>
      </c>
      <c r="L1373" s="20">
        <v>45652</v>
      </c>
      <c r="M1373" s="20">
        <v>45799</v>
      </c>
      <c r="N1373" s="21" t="s">
        <v>18</v>
      </c>
      <c r="O1373" s="21">
        <v>9</v>
      </c>
      <c r="P1373" s="21">
        <v>0</v>
      </c>
      <c r="Q1373" s="21">
        <v>27</v>
      </c>
      <c r="R1373" s="15">
        <v>1</v>
      </c>
      <c r="S1373" s="18">
        <f>IFERROR(VLOOKUP(D1373,'[1]comparativo br'!$A:$B,2,FALSE),"")</f>
        <v>0</v>
      </c>
      <c r="T1373" s="18">
        <f>IFERROR(VLOOKUP(D1373,'[1]comparativo br'!$A:$C,3,FALSE),"")</f>
        <v>0</v>
      </c>
      <c r="U1373" s="15" t="str">
        <f t="shared" si="174"/>
        <v/>
      </c>
      <c r="V1373" s="19">
        <f>IFERROR(VLOOKUP(D1373,'[1]comparativo br'!$A:$D,4,FALSE),"")</f>
        <v>227</v>
      </c>
      <c r="W1373" s="19">
        <f>IFERROR(VLOOKUP(D1373,'[1]comparativo br'!$A:$E,5,FALSE),"")</f>
        <v>0</v>
      </c>
      <c r="X1373" s="15">
        <f t="shared" si="173"/>
        <v>-1</v>
      </c>
      <c r="Y1373" s="18" t="e">
        <f>SUMIFS([2]Plan2!$H:$H,[2]Plan2!$A:$A,$D1373,[2]Plan2!$U:$U,6)</f>
        <v>#VALUE!</v>
      </c>
      <c r="Z1373" s="18" t="e">
        <f>SUMIFS([2]Plan2!$H:$H,[2]Plan2!$A:$A,$D1373,[2]Plan2!$U:$U,7)</f>
        <v>#VALUE!</v>
      </c>
      <c r="AA1373" s="18" t="e">
        <f>SUMIFS([2]Plan2!$H:$H,[2]Plan2!$A:$A,$D1373,[2]Plan2!$U:$U,8)</f>
        <v>#VALUE!</v>
      </c>
      <c r="AB1373" s="18" t="e">
        <f>SUMIFS([2]Plan2!$H:$H,[2]Plan2!$A:$A,$D1373,[2]Plan2!$U:$U,9)</f>
        <v>#VALUE!</v>
      </c>
      <c r="AC1373" s="18" t="e">
        <f>SUMIFS([2]Plan2!$H:$H,[2]Plan2!$A:$A,$D1373,[2]Plan2!$U:$U,10)</f>
        <v>#VALUE!</v>
      </c>
      <c r="AD1373" s="18" t="e">
        <f>SUMIFS([2]Plan2!$H:$H,[2]Plan2!$A:$A,$D1373,[2]Plan2!$U:$U,11)</f>
        <v>#VALUE!</v>
      </c>
      <c r="AE1373" s="18" t="e">
        <f>SUMIFS([2]Plan2!$H:$H,[2]Plan2!$A:$A,$D1373,[2]Plan2!$U:$U,12)</f>
        <v>#VALUE!</v>
      </c>
      <c r="AF1373" s="18" t="e">
        <f>SUMIFS([2]Plan2!$H:$H,[2]Plan2!$A:$A,$D1373,[2]Plan2!$U:$U,1)</f>
        <v>#VALUE!</v>
      </c>
      <c r="AG1373" s="18" t="e">
        <f>SUMIFS([2]Plan2!$H:$H,[2]Plan2!$A:$A,$D1373,[2]Plan2!$U:$U,2)</f>
        <v>#VALUE!</v>
      </c>
      <c r="AH1373" s="18" t="e">
        <f>SUMIFS([2]Plan2!$H:$H,[2]Plan2!$A:$A,$D1373,[2]Plan2!$U:$U,3)</f>
        <v>#VALUE!</v>
      </c>
      <c r="AI1373" s="18" t="e">
        <f>SUMIFS([2]Plan2!$H:$H,[2]Plan2!$A:$A,$D1373,[2]Plan2!$U:$U,4)</f>
        <v>#VALUE!</v>
      </c>
      <c r="AJ1373" s="18" t="e">
        <f>SUMIFS([2]Plan2!$H:$H,[2]Plan2!$A:$A,$D1373,[2]Plan2!$U:$U,5)</f>
        <v>#VALUE!</v>
      </c>
      <c r="AK1373" s="23" t="e">
        <f t="shared" si="175"/>
        <v>#VALUE!</v>
      </c>
      <c r="AL1373" s="23" t="e">
        <f t="shared" si="169"/>
        <v>#VALUE!</v>
      </c>
      <c r="AM1373">
        <f t="shared" si="176"/>
        <v>0</v>
      </c>
    </row>
    <row r="1374" spans="1:39" ht="15.75" x14ac:dyDescent="0.25">
      <c r="A1374" s="21" t="s">
        <v>23</v>
      </c>
      <c r="B1374" s="21" t="s">
        <v>1520</v>
      </c>
      <c r="C1374" s="21">
        <v>19575048</v>
      </c>
      <c r="D1374" s="25">
        <v>502293</v>
      </c>
      <c r="E1374" s="21" t="s">
        <v>1798</v>
      </c>
      <c r="F1374" s="31" t="s">
        <v>1798</v>
      </c>
      <c r="G1374" s="21" t="s">
        <v>1037</v>
      </c>
      <c r="H1374" s="21" t="s">
        <v>379</v>
      </c>
      <c r="I1374" s="25" t="s">
        <v>72</v>
      </c>
      <c r="J1374" s="21" t="s">
        <v>16</v>
      </c>
      <c r="K1374" s="21" t="s">
        <v>17</v>
      </c>
      <c r="L1374" s="20">
        <v>45652</v>
      </c>
      <c r="M1374" s="20">
        <v>45799</v>
      </c>
      <c r="N1374" s="21" t="s">
        <v>18</v>
      </c>
      <c r="O1374" s="21">
        <v>425</v>
      </c>
      <c r="P1374" s="21">
        <v>201</v>
      </c>
      <c r="Q1374" s="21">
        <v>159</v>
      </c>
      <c r="R1374" s="15">
        <f>(Q1374-P1374)/P1374</f>
        <v>-0.20895522388059701</v>
      </c>
      <c r="S1374" s="18" t="str">
        <f>IFERROR(VLOOKUP(D1374,'[1]comparativo br'!$A:$B,2,FALSE),"")</f>
        <v/>
      </c>
      <c r="T1374" s="18" t="str">
        <f>IFERROR(VLOOKUP(D1374,'[1]comparativo br'!$A:$C,3,FALSE),"")</f>
        <v/>
      </c>
      <c r="U1374" s="15" t="str">
        <f t="shared" si="174"/>
        <v/>
      </c>
      <c r="V1374" s="19" t="str">
        <f>IFERROR(VLOOKUP(D1374,'[1]comparativo br'!$A:$D,4,FALSE),"")</f>
        <v/>
      </c>
      <c r="W1374" s="19" t="str">
        <f>IFERROR(VLOOKUP(D1374,'[1]comparativo br'!$A:$E,5,FALSE),"")</f>
        <v/>
      </c>
      <c r="X1374" s="15" t="str">
        <f t="shared" si="173"/>
        <v/>
      </c>
      <c r="Y1374" s="18" t="e">
        <f>SUMIFS([2]Plan2!$H:$H,[2]Plan2!$A:$A,$D1374,[2]Plan2!$U:$U,6)</f>
        <v>#VALUE!</v>
      </c>
      <c r="Z1374" s="18" t="e">
        <f>SUMIFS([2]Plan2!$H:$H,[2]Plan2!$A:$A,$D1374,[2]Plan2!$U:$U,7)</f>
        <v>#VALUE!</v>
      </c>
      <c r="AA1374" s="18" t="e">
        <f>SUMIFS([2]Plan2!$H:$H,[2]Plan2!$A:$A,$D1374,[2]Plan2!$U:$U,8)</f>
        <v>#VALUE!</v>
      </c>
      <c r="AB1374" s="18" t="e">
        <f>SUMIFS([2]Plan2!$H:$H,[2]Plan2!$A:$A,$D1374,[2]Plan2!$U:$U,9)</f>
        <v>#VALUE!</v>
      </c>
      <c r="AC1374" s="18" t="e">
        <f>SUMIFS([2]Plan2!$H:$H,[2]Plan2!$A:$A,$D1374,[2]Plan2!$U:$U,10)</f>
        <v>#VALUE!</v>
      </c>
      <c r="AD1374" s="18" t="e">
        <f>SUMIFS([2]Plan2!$H:$H,[2]Plan2!$A:$A,$D1374,[2]Plan2!$U:$U,11)</f>
        <v>#VALUE!</v>
      </c>
      <c r="AE1374" s="18" t="e">
        <f>SUMIFS([2]Plan2!$H:$H,[2]Plan2!$A:$A,$D1374,[2]Plan2!$U:$U,12)</f>
        <v>#VALUE!</v>
      </c>
      <c r="AF1374" s="18" t="e">
        <f>SUMIFS([2]Plan2!$H:$H,[2]Plan2!$A:$A,$D1374,[2]Plan2!$U:$U,1)</f>
        <v>#VALUE!</v>
      </c>
      <c r="AG1374" s="18" t="e">
        <f>SUMIFS([2]Plan2!$H:$H,[2]Plan2!$A:$A,$D1374,[2]Plan2!$U:$U,2)</f>
        <v>#VALUE!</v>
      </c>
      <c r="AH1374" s="18" t="e">
        <f>SUMIFS([2]Plan2!$H:$H,[2]Plan2!$A:$A,$D1374,[2]Plan2!$U:$U,3)</f>
        <v>#VALUE!</v>
      </c>
      <c r="AI1374" s="18" t="e">
        <f>SUMIFS([2]Plan2!$H:$H,[2]Plan2!$A:$A,$D1374,[2]Plan2!$U:$U,4)</f>
        <v>#VALUE!</v>
      </c>
      <c r="AJ1374" s="18" t="e">
        <f>SUMIFS([2]Plan2!$H:$H,[2]Plan2!$A:$A,$D1374,[2]Plan2!$U:$U,5)</f>
        <v>#VALUE!</v>
      </c>
      <c r="AK1374" s="23" t="e">
        <f t="shared" si="175"/>
        <v>#VALUE!</v>
      </c>
      <c r="AL1374" s="23" t="e">
        <f t="shared" si="169"/>
        <v>#VALUE!</v>
      </c>
      <c r="AM1374">
        <f t="shared" si="176"/>
        <v>0</v>
      </c>
    </row>
    <row r="1375" spans="1:39" ht="15.75" x14ac:dyDescent="0.25">
      <c r="A1375" s="21" t="s">
        <v>117</v>
      </c>
      <c r="B1375" s="21" t="s">
        <v>1519</v>
      </c>
      <c r="C1375" s="21">
        <v>19614838</v>
      </c>
      <c r="D1375" s="25">
        <v>101278</v>
      </c>
      <c r="E1375" s="21" t="s">
        <v>24</v>
      </c>
      <c r="F1375" s="31" t="s">
        <v>24</v>
      </c>
      <c r="G1375" s="21" t="s">
        <v>342</v>
      </c>
      <c r="H1375" s="21" t="s">
        <v>343</v>
      </c>
      <c r="I1375" s="25" t="s">
        <v>344</v>
      </c>
      <c r="J1375" s="21" t="s">
        <v>27</v>
      </c>
      <c r="K1375" s="21" t="s">
        <v>210</v>
      </c>
      <c r="L1375" s="20">
        <v>45407</v>
      </c>
      <c r="M1375" s="20">
        <v>45614</v>
      </c>
      <c r="N1375" s="21" t="s">
        <v>53</v>
      </c>
      <c r="O1375" s="21">
        <v>10</v>
      </c>
      <c r="P1375" s="21">
        <v>5</v>
      </c>
      <c r="Q1375" s="21">
        <v>2</v>
      </c>
      <c r="R1375" s="15">
        <f>(Q1375-P1375)/P1375</f>
        <v>-0.6</v>
      </c>
      <c r="S1375" s="18">
        <f>IFERROR(VLOOKUP(D1375,'[1]comparativo br'!$A:$B,2,FALSE),"")</f>
        <v>0</v>
      </c>
      <c r="T1375" s="18">
        <f>IFERROR(VLOOKUP(D1375,'[1]comparativo br'!$A:$C,3,FALSE),"")</f>
        <v>6800</v>
      </c>
      <c r="U1375" s="15" t="str">
        <f t="shared" si="174"/>
        <v/>
      </c>
      <c r="V1375" s="19">
        <f>IFERROR(VLOOKUP(D1375,'[1]comparativo br'!$A:$D,4,FALSE),"")</f>
        <v>0</v>
      </c>
      <c r="W1375" s="19">
        <f>IFERROR(VLOOKUP(D1375,'[1]comparativo br'!$A:$E,5,FALSE),"")</f>
        <v>3</v>
      </c>
      <c r="X1375" s="15" t="str">
        <f t="shared" si="173"/>
        <v/>
      </c>
      <c r="Y1375" s="18" t="e">
        <f>SUMIFS([2]Plan2!$H:$H,[2]Plan2!$A:$A,$D1375,[2]Plan2!$U:$U,6)</f>
        <v>#VALUE!</v>
      </c>
      <c r="Z1375" s="18" t="e">
        <f>SUMIFS([2]Plan2!$H:$H,[2]Plan2!$A:$A,$D1375,[2]Plan2!$U:$U,7)</f>
        <v>#VALUE!</v>
      </c>
      <c r="AA1375" s="18" t="e">
        <f>SUMIFS([2]Plan2!$H:$H,[2]Plan2!$A:$A,$D1375,[2]Plan2!$U:$U,8)</f>
        <v>#VALUE!</v>
      </c>
      <c r="AB1375" s="18" t="e">
        <f>SUMIFS([2]Plan2!$H:$H,[2]Plan2!$A:$A,$D1375,[2]Plan2!$U:$U,9)</f>
        <v>#VALUE!</v>
      </c>
      <c r="AC1375" s="18" t="e">
        <f>SUMIFS([2]Plan2!$H:$H,[2]Plan2!$A:$A,$D1375,[2]Plan2!$U:$U,10)</f>
        <v>#VALUE!</v>
      </c>
      <c r="AD1375" s="18" t="e">
        <f>SUMIFS([2]Plan2!$H:$H,[2]Plan2!$A:$A,$D1375,[2]Plan2!$U:$U,11)</f>
        <v>#VALUE!</v>
      </c>
      <c r="AE1375" s="18" t="e">
        <f>SUMIFS([2]Plan2!$H:$H,[2]Plan2!$A:$A,$D1375,[2]Plan2!$U:$U,12)</f>
        <v>#VALUE!</v>
      </c>
      <c r="AF1375" s="18" t="e">
        <f>SUMIFS([2]Plan2!$H:$H,[2]Plan2!$A:$A,$D1375,[2]Plan2!$U:$U,1)</f>
        <v>#VALUE!</v>
      </c>
      <c r="AG1375" s="18" t="e">
        <f>SUMIFS([2]Plan2!$H:$H,[2]Plan2!$A:$A,$D1375,[2]Plan2!$U:$U,2)</f>
        <v>#VALUE!</v>
      </c>
      <c r="AH1375" s="18" t="e">
        <f>SUMIFS([2]Plan2!$H:$H,[2]Plan2!$A:$A,$D1375,[2]Plan2!$U:$U,3)</f>
        <v>#VALUE!</v>
      </c>
      <c r="AI1375" s="18" t="e">
        <f>SUMIFS([2]Plan2!$H:$H,[2]Plan2!$A:$A,$D1375,[2]Plan2!$U:$U,4)</f>
        <v>#VALUE!</v>
      </c>
      <c r="AJ1375" s="18" t="e">
        <f>SUMIFS([2]Plan2!$H:$H,[2]Plan2!$A:$A,$D1375,[2]Plan2!$U:$U,5)</f>
        <v>#VALUE!</v>
      </c>
      <c r="AK1375" s="23" t="e">
        <f t="shared" si="175"/>
        <v>#VALUE!</v>
      </c>
      <c r="AL1375" s="23" t="e">
        <f t="shared" si="169"/>
        <v>#VALUE!</v>
      </c>
      <c r="AM1375">
        <f t="shared" si="176"/>
        <v>0</v>
      </c>
    </row>
    <row r="1376" spans="1:39" ht="15.75" x14ac:dyDescent="0.25">
      <c r="A1376" s="21"/>
      <c r="B1376" s="21" t="s">
        <v>1519</v>
      </c>
      <c r="C1376" s="21">
        <v>19694110</v>
      </c>
      <c r="D1376" s="25">
        <v>190934</v>
      </c>
      <c r="E1376" s="21" t="s">
        <v>12</v>
      </c>
      <c r="F1376" s="31" t="s">
        <v>12</v>
      </c>
      <c r="G1376" s="21" t="s">
        <v>576</v>
      </c>
      <c r="H1376" s="21" t="s">
        <v>577</v>
      </c>
      <c r="I1376" s="25" t="s">
        <v>170</v>
      </c>
      <c r="J1376" s="21" t="s">
        <v>67</v>
      </c>
      <c r="K1376" s="21" t="s">
        <v>416</v>
      </c>
      <c r="L1376" s="20">
        <v>45093</v>
      </c>
      <c r="M1376" s="20">
        <v>45763</v>
      </c>
      <c r="N1376" s="21" t="s">
        <v>18</v>
      </c>
      <c r="O1376" s="21">
        <v>35</v>
      </c>
      <c r="P1376" s="21">
        <v>74</v>
      </c>
      <c r="Q1376" s="21">
        <v>62</v>
      </c>
      <c r="R1376" s="15">
        <f>(Q1376-P1376)/P1376</f>
        <v>-0.16216216216216217</v>
      </c>
      <c r="S1376" s="18" t="str">
        <f>IFERROR(VLOOKUP(D1376,'[1]comparativo br'!$A:$B,2,FALSE),"")</f>
        <v/>
      </c>
      <c r="T1376" s="18" t="str">
        <f>IFERROR(VLOOKUP(D1376,'[1]comparativo br'!$A:$C,3,FALSE),"")</f>
        <v/>
      </c>
      <c r="U1376" s="15" t="str">
        <f t="shared" si="174"/>
        <v/>
      </c>
      <c r="V1376" s="19" t="str">
        <f>IFERROR(VLOOKUP(D1376,'[1]comparativo br'!$A:$D,4,FALSE),"")</f>
        <v/>
      </c>
      <c r="W1376" s="19" t="str">
        <f>IFERROR(VLOOKUP(D1376,'[1]comparativo br'!$A:$E,5,FALSE),"")</f>
        <v/>
      </c>
      <c r="X1376" s="15" t="str">
        <f t="shared" si="173"/>
        <v/>
      </c>
      <c r="Y1376" s="18" t="e">
        <f>SUMIFS([2]Plan2!$H:$H,[2]Plan2!$A:$A,$D1376,[2]Plan2!$U:$U,6)</f>
        <v>#VALUE!</v>
      </c>
      <c r="Z1376" s="18" t="e">
        <f>SUMIFS([2]Plan2!$H:$H,[2]Plan2!$A:$A,$D1376,[2]Plan2!$U:$U,7)</f>
        <v>#VALUE!</v>
      </c>
      <c r="AA1376" s="18" t="e">
        <f>SUMIFS([2]Plan2!$H:$H,[2]Plan2!$A:$A,$D1376,[2]Plan2!$U:$U,8)</f>
        <v>#VALUE!</v>
      </c>
      <c r="AB1376" s="18" t="e">
        <f>SUMIFS([2]Plan2!$H:$H,[2]Plan2!$A:$A,$D1376,[2]Plan2!$U:$U,9)</f>
        <v>#VALUE!</v>
      </c>
      <c r="AC1376" s="18" t="e">
        <f>SUMIFS([2]Plan2!$H:$H,[2]Plan2!$A:$A,$D1376,[2]Plan2!$U:$U,10)</f>
        <v>#VALUE!</v>
      </c>
      <c r="AD1376" s="18" t="e">
        <f>SUMIFS([2]Plan2!$H:$H,[2]Plan2!$A:$A,$D1376,[2]Plan2!$U:$U,11)</f>
        <v>#VALUE!</v>
      </c>
      <c r="AE1376" s="18" t="e">
        <f>SUMIFS([2]Plan2!$H:$H,[2]Plan2!$A:$A,$D1376,[2]Plan2!$U:$U,12)</f>
        <v>#VALUE!</v>
      </c>
      <c r="AF1376" s="18" t="e">
        <f>SUMIFS([2]Plan2!$H:$H,[2]Plan2!$A:$A,$D1376,[2]Plan2!$U:$U,1)</f>
        <v>#VALUE!</v>
      </c>
      <c r="AG1376" s="18" t="e">
        <f>SUMIFS([2]Plan2!$H:$H,[2]Plan2!$A:$A,$D1376,[2]Plan2!$U:$U,2)</f>
        <v>#VALUE!</v>
      </c>
      <c r="AH1376" s="18" t="e">
        <f>SUMIFS([2]Plan2!$H:$H,[2]Plan2!$A:$A,$D1376,[2]Plan2!$U:$U,3)</f>
        <v>#VALUE!</v>
      </c>
      <c r="AI1376" s="18" t="e">
        <f>SUMIFS([2]Plan2!$H:$H,[2]Plan2!$A:$A,$D1376,[2]Plan2!$U:$U,4)</f>
        <v>#VALUE!</v>
      </c>
      <c r="AJ1376" s="18" t="e">
        <f>SUMIFS([2]Plan2!$H:$H,[2]Plan2!$A:$A,$D1376,[2]Plan2!$U:$U,5)</f>
        <v>#VALUE!</v>
      </c>
      <c r="AK1376" s="23" t="e">
        <f t="shared" si="175"/>
        <v>#VALUE!</v>
      </c>
      <c r="AL1376" s="23" t="e">
        <f t="shared" si="169"/>
        <v>#VALUE!</v>
      </c>
      <c r="AM1376">
        <f t="shared" si="176"/>
        <v>0</v>
      </c>
    </row>
    <row r="1377" spans="1:39" ht="15.75" x14ac:dyDescent="0.25">
      <c r="A1377" s="21"/>
      <c r="B1377" s="21" t="s">
        <v>1520</v>
      </c>
      <c r="C1377" s="21">
        <v>19694146</v>
      </c>
      <c r="D1377" s="25">
        <v>191329</v>
      </c>
      <c r="E1377" s="21" t="s">
        <v>12</v>
      </c>
      <c r="F1377" s="31" t="s">
        <v>12</v>
      </c>
      <c r="G1377" s="21" t="s">
        <v>2098</v>
      </c>
      <c r="H1377" s="21" t="s">
        <v>577</v>
      </c>
      <c r="I1377" s="25" t="s">
        <v>170</v>
      </c>
      <c r="J1377" s="21" t="s">
        <v>67</v>
      </c>
      <c r="K1377" s="21" t="s">
        <v>416</v>
      </c>
      <c r="L1377" s="20">
        <v>45630</v>
      </c>
      <c r="M1377" s="20"/>
      <c r="N1377" s="21" t="s">
        <v>22</v>
      </c>
      <c r="O1377" s="21"/>
      <c r="P1377" s="21"/>
      <c r="Q1377" s="21"/>
      <c r="R1377" s="28"/>
      <c r="S1377" s="18" t="str">
        <f>IFERROR(VLOOKUP(D1377,'[1]comparativo br'!$A:$B,2,FALSE),"")</f>
        <v/>
      </c>
      <c r="T1377" s="18" t="str">
        <f>IFERROR(VLOOKUP(D1377,'[1]comparativo br'!$A:$C,3,FALSE),"")</f>
        <v/>
      </c>
      <c r="U1377" s="15" t="str">
        <f t="shared" si="174"/>
        <v/>
      </c>
      <c r="V1377" s="19" t="str">
        <f>IFERROR(VLOOKUP(D1377,'[1]comparativo br'!$A:$D,4,FALSE),"")</f>
        <v/>
      </c>
      <c r="W1377" s="19" t="str">
        <f>IFERROR(VLOOKUP(D1377,'[1]comparativo br'!$A:$E,5,FALSE),"")</f>
        <v/>
      </c>
      <c r="X1377" s="15" t="str">
        <f t="shared" si="173"/>
        <v/>
      </c>
      <c r="Y1377" s="18" t="e">
        <f>SUMIFS([2]Plan2!$H:$H,[2]Plan2!$A:$A,$D1377,[2]Plan2!$U:$U,6)</f>
        <v>#VALUE!</v>
      </c>
      <c r="Z1377" s="18" t="e">
        <f>SUMIFS([2]Plan2!$H:$H,[2]Plan2!$A:$A,$D1377,[2]Plan2!$U:$U,7)</f>
        <v>#VALUE!</v>
      </c>
      <c r="AA1377" s="18" t="e">
        <f>SUMIFS([2]Plan2!$H:$H,[2]Plan2!$A:$A,$D1377,[2]Plan2!$U:$U,8)</f>
        <v>#VALUE!</v>
      </c>
      <c r="AB1377" s="18" t="e">
        <f>SUMIFS([2]Plan2!$H:$H,[2]Plan2!$A:$A,$D1377,[2]Plan2!$U:$U,9)</f>
        <v>#VALUE!</v>
      </c>
      <c r="AC1377" s="18" t="e">
        <f>SUMIFS([2]Plan2!$H:$H,[2]Plan2!$A:$A,$D1377,[2]Plan2!$U:$U,10)</f>
        <v>#VALUE!</v>
      </c>
      <c r="AD1377" s="18" t="e">
        <f>SUMIFS([2]Plan2!$H:$H,[2]Plan2!$A:$A,$D1377,[2]Plan2!$U:$U,11)</f>
        <v>#VALUE!</v>
      </c>
      <c r="AE1377" s="18" t="e">
        <f>SUMIFS([2]Plan2!$H:$H,[2]Plan2!$A:$A,$D1377,[2]Plan2!$U:$U,12)</f>
        <v>#VALUE!</v>
      </c>
      <c r="AF1377" s="18" t="e">
        <f>SUMIFS([2]Plan2!$H:$H,[2]Plan2!$A:$A,$D1377,[2]Plan2!$U:$U,1)</f>
        <v>#VALUE!</v>
      </c>
      <c r="AG1377" s="18" t="e">
        <f>SUMIFS([2]Plan2!$H:$H,[2]Plan2!$A:$A,$D1377,[2]Plan2!$U:$U,2)</f>
        <v>#VALUE!</v>
      </c>
      <c r="AH1377" s="18" t="e">
        <f>SUMIFS([2]Plan2!$H:$H,[2]Plan2!$A:$A,$D1377,[2]Plan2!$U:$U,3)</f>
        <v>#VALUE!</v>
      </c>
      <c r="AI1377" s="18" t="e">
        <f>SUMIFS([2]Plan2!$H:$H,[2]Plan2!$A:$A,$D1377,[2]Plan2!$U:$U,4)</f>
        <v>#VALUE!</v>
      </c>
      <c r="AJ1377" s="18" t="e">
        <f>SUMIFS([2]Plan2!$H:$H,[2]Plan2!$A:$A,$D1377,[2]Plan2!$U:$U,5)</f>
        <v>#VALUE!</v>
      </c>
      <c r="AK1377" s="23" t="e">
        <f t="shared" si="175"/>
        <v>#VALUE!</v>
      </c>
      <c r="AL1377" s="23" t="e">
        <f t="shared" ref="AL1377:AL1440" si="177">MAX(Y1377:AG1377)</f>
        <v>#VALUE!</v>
      </c>
      <c r="AM1377">
        <f t="shared" si="176"/>
        <v>0</v>
      </c>
    </row>
    <row r="1378" spans="1:39" ht="15.75" x14ac:dyDescent="0.25">
      <c r="A1378" s="21"/>
      <c r="B1378" s="21" t="s">
        <v>1519</v>
      </c>
      <c r="C1378" s="21">
        <v>19739564</v>
      </c>
      <c r="D1378" s="25">
        <v>502092</v>
      </c>
      <c r="E1378" s="21" t="s">
        <v>12</v>
      </c>
      <c r="F1378" s="31" t="s">
        <v>12</v>
      </c>
      <c r="G1378" s="21" t="s">
        <v>1096</v>
      </c>
      <c r="H1378" s="21" t="s">
        <v>35</v>
      </c>
      <c r="I1378" s="25" t="s">
        <v>15</v>
      </c>
      <c r="J1378" s="21" t="s">
        <v>16</v>
      </c>
      <c r="K1378" s="21" t="s">
        <v>17</v>
      </c>
      <c r="L1378" s="20">
        <v>45685</v>
      </c>
      <c r="M1378" s="20">
        <v>45796</v>
      </c>
      <c r="N1378" s="21" t="s">
        <v>18</v>
      </c>
      <c r="O1378" s="21">
        <v>302</v>
      </c>
      <c r="P1378" s="21">
        <v>243</v>
      </c>
      <c r="Q1378" s="21">
        <v>526</v>
      </c>
      <c r="R1378" s="15">
        <f t="shared" ref="R1378:R1383" si="178">(Q1378-P1378)/P1378</f>
        <v>1.1646090534979423</v>
      </c>
      <c r="S1378" s="18" t="str">
        <f>IFERROR(VLOOKUP(D1378,'[1]comparativo br'!$A:$B,2,FALSE),"")</f>
        <v/>
      </c>
      <c r="T1378" s="18" t="str">
        <f>IFERROR(VLOOKUP(D1378,'[1]comparativo br'!$A:$C,3,FALSE),"")</f>
        <v/>
      </c>
      <c r="U1378" s="15" t="str">
        <f t="shared" si="174"/>
        <v/>
      </c>
      <c r="V1378" s="19" t="str">
        <f>IFERROR(VLOOKUP(D1378,'[1]comparativo br'!$A:$D,4,FALSE),"")</f>
        <v/>
      </c>
      <c r="W1378" s="19" t="str">
        <f>IFERROR(VLOOKUP(D1378,'[1]comparativo br'!$A:$E,5,FALSE),"")</f>
        <v/>
      </c>
      <c r="X1378" s="15" t="str">
        <f t="shared" si="173"/>
        <v/>
      </c>
      <c r="Y1378" s="18" t="e">
        <f>SUMIFS([2]Plan2!$H:$H,[2]Plan2!$A:$A,$D1378,[2]Plan2!$U:$U,6)</f>
        <v>#VALUE!</v>
      </c>
      <c r="Z1378" s="18" t="e">
        <f>SUMIFS([2]Plan2!$H:$H,[2]Plan2!$A:$A,$D1378,[2]Plan2!$U:$U,7)</f>
        <v>#VALUE!</v>
      </c>
      <c r="AA1378" s="18" t="e">
        <f>SUMIFS([2]Plan2!$H:$H,[2]Plan2!$A:$A,$D1378,[2]Plan2!$U:$U,8)</f>
        <v>#VALUE!</v>
      </c>
      <c r="AB1378" s="18" t="e">
        <f>SUMIFS([2]Plan2!$H:$H,[2]Plan2!$A:$A,$D1378,[2]Plan2!$U:$U,9)</f>
        <v>#VALUE!</v>
      </c>
      <c r="AC1378" s="18" t="e">
        <f>SUMIFS([2]Plan2!$H:$H,[2]Plan2!$A:$A,$D1378,[2]Plan2!$U:$U,10)</f>
        <v>#VALUE!</v>
      </c>
      <c r="AD1378" s="18" t="e">
        <f>SUMIFS([2]Plan2!$H:$H,[2]Plan2!$A:$A,$D1378,[2]Plan2!$U:$U,11)</f>
        <v>#VALUE!</v>
      </c>
      <c r="AE1378" s="18" t="e">
        <f>SUMIFS([2]Plan2!$H:$H,[2]Plan2!$A:$A,$D1378,[2]Plan2!$U:$U,12)</f>
        <v>#VALUE!</v>
      </c>
      <c r="AF1378" s="18" t="e">
        <f>SUMIFS([2]Plan2!$H:$H,[2]Plan2!$A:$A,$D1378,[2]Plan2!$U:$U,1)</f>
        <v>#VALUE!</v>
      </c>
      <c r="AG1378" s="18" t="e">
        <f>SUMIFS([2]Plan2!$H:$H,[2]Plan2!$A:$A,$D1378,[2]Plan2!$U:$U,2)</f>
        <v>#VALUE!</v>
      </c>
      <c r="AH1378" s="18" t="e">
        <f>SUMIFS([2]Plan2!$H:$H,[2]Plan2!$A:$A,$D1378,[2]Plan2!$U:$U,3)</f>
        <v>#VALUE!</v>
      </c>
      <c r="AI1378" s="18" t="e">
        <f>SUMIFS([2]Plan2!$H:$H,[2]Plan2!$A:$A,$D1378,[2]Plan2!$U:$U,4)</f>
        <v>#VALUE!</v>
      </c>
      <c r="AJ1378" s="18" t="e">
        <f>SUMIFS([2]Plan2!$H:$H,[2]Plan2!$A:$A,$D1378,[2]Plan2!$U:$U,5)</f>
        <v>#VALUE!</v>
      </c>
      <c r="AK1378" s="23" t="e">
        <f t="shared" si="175"/>
        <v>#VALUE!</v>
      </c>
      <c r="AL1378" s="23" t="e">
        <f t="shared" si="177"/>
        <v>#VALUE!</v>
      </c>
      <c r="AM1378">
        <f t="shared" si="176"/>
        <v>0</v>
      </c>
    </row>
    <row r="1379" spans="1:39" ht="15.75" x14ac:dyDescent="0.25">
      <c r="A1379" s="21"/>
      <c r="B1379" s="21" t="s">
        <v>1520</v>
      </c>
      <c r="C1379" s="21">
        <v>19792977</v>
      </c>
      <c r="D1379" s="25">
        <v>502546</v>
      </c>
      <c r="E1379" s="21" t="s">
        <v>12</v>
      </c>
      <c r="F1379" s="31" t="s">
        <v>2488</v>
      </c>
      <c r="G1379" s="21" t="s">
        <v>1107</v>
      </c>
      <c r="H1379" s="21" t="s">
        <v>58</v>
      </c>
      <c r="I1379" s="25" t="s">
        <v>15</v>
      </c>
      <c r="J1379" s="21" t="s">
        <v>85</v>
      </c>
      <c r="K1379" s="21" t="s">
        <v>306</v>
      </c>
      <c r="L1379" s="20">
        <v>45653</v>
      </c>
      <c r="M1379" s="20">
        <v>45769</v>
      </c>
      <c r="N1379" s="21" t="s">
        <v>18</v>
      </c>
      <c r="O1379" s="21">
        <v>294</v>
      </c>
      <c r="P1379" s="21">
        <v>180</v>
      </c>
      <c r="Q1379" s="21">
        <v>10</v>
      </c>
      <c r="R1379" s="15">
        <f t="shared" si="178"/>
        <v>-0.94444444444444442</v>
      </c>
      <c r="S1379" s="18">
        <f>IFERROR(VLOOKUP(D1379,'[1]comparativo br'!$A:$B,2,FALSE),"")</f>
        <v>0</v>
      </c>
      <c r="T1379" s="18">
        <f>IFERROR(VLOOKUP(D1379,'[1]comparativo br'!$A:$C,3,FALSE),"")</f>
        <v>0</v>
      </c>
      <c r="U1379" s="15" t="str">
        <f t="shared" si="174"/>
        <v/>
      </c>
      <c r="V1379" s="19">
        <f>IFERROR(VLOOKUP(D1379,'[1]comparativo br'!$A:$D,4,FALSE),"")</f>
        <v>6</v>
      </c>
      <c r="W1379" s="19">
        <f>IFERROR(VLOOKUP(D1379,'[1]comparativo br'!$A:$E,5,FALSE),"")</f>
        <v>2</v>
      </c>
      <c r="X1379" s="15">
        <f t="shared" si="173"/>
        <v>-0.66666666666666663</v>
      </c>
      <c r="Y1379" s="18" t="e">
        <f>SUMIFS([2]Plan2!$H:$H,[2]Plan2!$A:$A,$D1379,[2]Plan2!$U:$U,6)</f>
        <v>#VALUE!</v>
      </c>
      <c r="Z1379" s="18" t="e">
        <f>SUMIFS([2]Plan2!$H:$H,[2]Plan2!$A:$A,$D1379,[2]Plan2!$U:$U,7)</f>
        <v>#VALUE!</v>
      </c>
      <c r="AA1379" s="18" t="e">
        <f>SUMIFS([2]Plan2!$H:$H,[2]Plan2!$A:$A,$D1379,[2]Plan2!$U:$U,8)</f>
        <v>#VALUE!</v>
      </c>
      <c r="AB1379" s="18" t="e">
        <f>SUMIFS([2]Plan2!$H:$H,[2]Plan2!$A:$A,$D1379,[2]Plan2!$U:$U,9)</f>
        <v>#VALUE!</v>
      </c>
      <c r="AC1379" s="18" t="e">
        <f>SUMIFS([2]Plan2!$H:$H,[2]Plan2!$A:$A,$D1379,[2]Plan2!$U:$U,10)</f>
        <v>#VALUE!</v>
      </c>
      <c r="AD1379" s="18" t="e">
        <f>SUMIFS([2]Plan2!$H:$H,[2]Plan2!$A:$A,$D1379,[2]Plan2!$U:$U,11)</f>
        <v>#VALUE!</v>
      </c>
      <c r="AE1379" s="18" t="e">
        <f>SUMIFS([2]Plan2!$H:$H,[2]Plan2!$A:$A,$D1379,[2]Plan2!$U:$U,12)</f>
        <v>#VALUE!</v>
      </c>
      <c r="AF1379" s="18" t="e">
        <f>SUMIFS([2]Plan2!$H:$H,[2]Plan2!$A:$A,$D1379,[2]Plan2!$U:$U,1)</f>
        <v>#VALUE!</v>
      </c>
      <c r="AG1379" s="18" t="e">
        <f>SUMIFS([2]Plan2!$H:$H,[2]Plan2!$A:$A,$D1379,[2]Plan2!$U:$U,2)</f>
        <v>#VALUE!</v>
      </c>
      <c r="AH1379" s="18" t="e">
        <f>SUMIFS([2]Plan2!$H:$H,[2]Plan2!$A:$A,$D1379,[2]Plan2!$U:$U,3)</f>
        <v>#VALUE!</v>
      </c>
      <c r="AI1379" s="18" t="e">
        <f>SUMIFS([2]Plan2!$H:$H,[2]Plan2!$A:$A,$D1379,[2]Plan2!$U:$U,4)</f>
        <v>#VALUE!</v>
      </c>
      <c r="AJ1379" s="18" t="e">
        <f>SUMIFS([2]Plan2!$H:$H,[2]Plan2!$A:$A,$D1379,[2]Plan2!$U:$U,5)</f>
        <v>#VALUE!</v>
      </c>
      <c r="AK1379" s="23" t="e">
        <f t="shared" si="175"/>
        <v>#VALUE!</v>
      </c>
      <c r="AL1379" s="23" t="e">
        <f t="shared" si="177"/>
        <v>#VALUE!</v>
      </c>
      <c r="AM1379">
        <f t="shared" si="176"/>
        <v>0</v>
      </c>
    </row>
    <row r="1380" spans="1:39" ht="15.75" x14ac:dyDescent="0.25">
      <c r="A1380" s="21"/>
      <c r="B1380" s="21" t="s">
        <v>1520</v>
      </c>
      <c r="C1380" s="21">
        <v>19818301</v>
      </c>
      <c r="D1380" s="25">
        <v>100892</v>
      </c>
      <c r="E1380" s="21" t="s">
        <v>2203</v>
      </c>
      <c r="F1380" s="31" t="s">
        <v>2488</v>
      </c>
      <c r="G1380" s="21" t="s">
        <v>272</v>
      </c>
      <c r="H1380" s="21" t="s">
        <v>273</v>
      </c>
      <c r="I1380" s="25" t="s">
        <v>15</v>
      </c>
      <c r="J1380" s="21" t="s">
        <v>27</v>
      </c>
      <c r="K1380" s="21" t="s">
        <v>28</v>
      </c>
      <c r="L1380" s="20">
        <v>45709</v>
      </c>
      <c r="M1380" s="20">
        <v>45799</v>
      </c>
      <c r="N1380" s="21" t="s">
        <v>18</v>
      </c>
      <c r="O1380" s="21">
        <v>268</v>
      </c>
      <c r="P1380" s="21">
        <v>226</v>
      </c>
      <c r="Q1380" s="21">
        <v>524</v>
      </c>
      <c r="R1380" s="15">
        <f t="shared" si="178"/>
        <v>1.3185840707964602</v>
      </c>
      <c r="S1380" s="18">
        <f>IFERROR(VLOOKUP(D1380,'[1]comparativo br'!$A:$B,2,FALSE),"")</f>
        <v>83166</v>
      </c>
      <c r="T1380" s="18">
        <f>IFERROR(VLOOKUP(D1380,'[1]comparativo br'!$A:$C,3,FALSE),"")</f>
        <v>50545</v>
      </c>
      <c r="U1380" s="15">
        <f t="shared" si="174"/>
        <v>-0.39223961715123967</v>
      </c>
      <c r="V1380" s="19">
        <f>IFERROR(VLOOKUP(D1380,'[1]comparativo br'!$A:$D,4,FALSE),"")</f>
        <v>1250</v>
      </c>
      <c r="W1380" s="19">
        <f>IFERROR(VLOOKUP(D1380,'[1]comparativo br'!$A:$E,5,FALSE),"")</f>
        <v>1401</v>
      </c>
      <c r="X1380" s="15">
        <f t="shared" si="173"/>
        <v>0.1208</v>
      </c>
      <c r="Y1380" s="18" t="e">
        <f>SUMIFS([2]Plan2!$H:$H,[2]Plan2!$A:$A,$D1380,[2]Plan2!$U:$U,6)</f>
        <v>#VALUE!</v>
      </c>
      <c r="Z1380" s="18" t="e">
        <f>SUMIFS([2]Plan2!$H:$H,[2]Plan2!$A:$A,$D1380,[2]Plan2!$U:$U,7)</f>
        <v>#VALUE!</v>
      </c>
      <c r="AA1380" s="18" t="e">
        <f>SUMIFS([2]Plan2!$H:$H,[2]Plan2!$A:$A,$D1380,[2]Plan2!$U:$U,8)</f>
        <v>#VALUE!</v>
      </c>
      <c r="AB1380" s="18" t="e">
        <f>SUMIFS([2]Plan2!$H:$H,[2]Plan2!$A:$A,$D1380,[2]Plan2!$U:$U,9)</f>
        <v>#VALUE!</v>
      </c>
      <c r="AC1380" s="18" t="e">
        <f>SUMIFS([2]Plan2!$H:$H,[2]Plan2!$A:$A,$D1380,[2]Plan2!$U:$U,10)</f>
        <v>#VALUE!</v>
      </c>
      <c r="AD1380" s="18" t="e">
        <f>SUMIFS([2]Plan2!$H:$H,[2]Plan2!$A:$A,$D1380,[2]Plan2!$U:$U,11)</f>
        <v>#VALUE!</v>
      </c>
      <c r="AE1380" s="18" t="e">
        <f>SUMIFS([2]Plan2!$H:$H,[2]Plan2!$A:$A,$D1380,[2]Plan2!$U:$U,12)</f>
        <v>#VALUE!</v>
      </c>
      <c r="AF1380" s="18" t="e">
        <f>SUMIFS([2]Plan2!$H:$H,[2]Plan2!$A:$A,$D1380,[2]Plan2!$U:$U,1)</f>
        <v>#VALUE!</v>
      </c>
      <c r="AG1380" s="18" t="e">
        <f>SUMIFS([2]Plan2!$H:$H,[2]Plan2!$A:$A,$D1380,[2]Plan2!$U:$U,2)</f>
        <v>#VALUE!</v>
      </c>
      <c r="AH1380" s="18" t="e">
        <f>SUMIFS([2]Plan2!$H:$H,[2]Plan2!$A:$A,$D1380,[2]Plan2!$U:$U,3)</f>
        <v>#VALUE!</v>
      </c>
      <c r="AI1380" s="18" t="e">
        <f>SUMIFS([2]Plan2!$H:$H,[2]Plan2!$A:$A,$D1380,[2]Plan2!$U:$U,4)</f>
        <v>#VALUE!</v>
      </c>
      <c r="AJ1380" s="18" t="e">
        <f>SUMIFS([2]Plan2!$H:$H,[2]Plan2!$A:$A,$D1380,[2]Plan2!$U:$U,5)</f>
        <v>#VALUE!</v>
      </c>
      <c r="AK1380" s="23" t="e">
        <f t="shared" si="175"/>
        <v>#VALUE!</v>
      </c>
      <c r="AL1380" s="23" t="e">
        <f t="shared" si="177"/>
        <v>#VALUE!</v>
      </c>
      <c r="AM1380">
        <f t="shared" si="176"/>
        <v>0</v>
      </c>
    </row>
    <row r="1381" spans="1:39" ht="15.75" x14ac:dyDescent="0.25">
      <c r="A1381" s="21"/>
      <c r="B1381" s="21" t="s">
        <v>1519</v>
      </c>
      <c r="C1381" s="21">
        <v>19878404</v>
      </c>
      <c r="D1381" s="25">
        <v>193043</v>
      </c>
      <c r="E1381" s="21" t="s">
        <v>12</v>
      </c>
      <c r="F1381" s="31" t="s">
        <v>12</v>
      </c>
      <c r="G1381" s="21" t="s">
        <v>1696</v>
      </c>
      <c r="H1381" s="21" t="s">
        <v>482</v>
      </c>
      <c r="I1381" s="25" t="s">
        <v>15</v>
      </c>
      <c r="J1381" s="21" t="s">
        <v>21</v>
      </c>
      <c r="K1381" s="21"/>
      <c r="L1381" s="20">
        <v>45800</v>
      </c>
      <c r="M1381" s="20">
        <v>45652</v>
      </c>
      <c r="N1381" s="21" t="s">
        <v>22</v>
      </c>
      <c r="O1381" s="21">
        <v>7</v>
      </c>
      <c r="P1381" s="21">
        <v>9</v>
      </c>
      <c r="Q1381" s="21">
        <v>2</v>
      </c>
      <c r="R1381" s="15">
        <f t="shared" si="178"/>
        <v>-0.77777777777777779</v>
      </c>
      <c r="S1381" s="18">
        <f>IFERROR(VLOOKUP(D1381,'[1]comparativo br'!$A:$B,2,FALSE),"")</f>
        <v>744</v>
      </c>
      <c r="T1381" s="18">
        <f>IFERROR(VLOOKUP(D1381,'[1]comparativo br'!$A:$C,3,FALSE),"")</f>
        <v>744</v>
      </c>
      <c r="U1381" s="15">
        <f t="shared" si="174"/>
        <v>0</v>
      </c>
      <c r="V1381" s="19">
        <f>IFERROR(VLOOKUP(D1381,'[1]comparativo br'!$A:$D,4,FALSE),"")</f>
        <v>11</v>
      </c>
      <c r="W1381" s="19">
        <f>IFERROR(VLOOKUP(D1381,'[1]comparativo br'!$A:$E,5,FALSE),"")</f>
        <v>10</v>
      </c>
      <c r="X1381" s="15">
        <f t="shared" si="173"/>
        <v>-9.0909090909090912E-2</v>
      </c>
      <c r="Y1381" s="18" t="e">
        <f>SUMIFS([2]Plan2!$H:$H,[2]Plan2!$A:$A,$D1381,[2]Plan2!$U:$U,6)</f>
        <v>#VALUE!</v>
      </c>
      <c r="Z1381" s="18" t="e">
        <f>SUMIFS([2]Plan2!$H:$H,[2]Plan2!$A:$A,$D1381,[2]Plan2!$U:$U,7)</f>
        <v>#VALUE!</v>
      </c>
      <c r="AA1381" s="18" t="e">
        <f>SUMIFS([2]Plan2!$H:$H,[2]Plan2!$A:$A,$D1381,[2]Plan2!$U:$U,8)</f>
        <v>#VALUE!</v>
      </c>
      <c r="AB1381" s="18" t="e">
        <f>SUMIFS([2]Plan2!$H:$H,[2]Plan2!$A:$A,$D1381,[2]Plan2!$U:$U,9)</f>
        <v>#VALUE!</v>
      </c>
      <c r="AC1381" s="18" t="e">
        <f>SUMIFS([2]Plan2!$H:$H,[2]Plan2!$A:$A,$D1381,[2]Plan2!$U:$U,10)</f>
        <v>#VALUE!</v>
      </c>
      <c r="AD1381" s="18" t="e">
        <f>SUMIFS([2]Plan2!$H:$H,[2]Plan2!$A:$A,$D1381,[2]Plan2!$U:$U,11)</f>
        <v>#VALUE!</v>
      </c>
      <c r="AE1381" s="18" t="e">
        <f>SUMIFS([2]Plan2!$H:$H,[2]Plan2!$A:$A,$D1381,[2]Plan2!$U:$U,12)</f>
        <v>#VALUE!</v>
      </c>
      <c r="AF1381" s="18" t="e">
        <f>SUMIFS([2]Plan2!$H:$H,[2]Plan2!$A:$A,$D1381,[2]Plan2!$U:$U,1)</f>
        <v>#VALUE!</v>
      </c>
      <c r="AG1381" s="18" t="e">
        <f>SUMIFS([2]Plan2!$H:$H,[2]Plan2!$A:$A,$D1381,[2]Plan2!$U:$U,2)</f>
        <v>#VALUE!</v>
      </c>
      <c r="AH1381" s="18" t="e">
        <f>SUMIFS([2]Plan2!$H:$H,[2]Plan2!$A:$A,$D1381,[2]Plan2!$U:$U,3)</f>
        <v>#VALUE!</v>
      </c>
      <c r="AI1381" s="18" t="e">
        <f>SUMIFS([2]Plan2!$H:$H,[2]Plan2!$A:$A,$D1381,[2]Plan2!$U:$U,4)</f>
        <v>#VALUE!</v>
      </c>
      <c r="AJ1381" s="18" t="e">
        <f>SUMIFS([2]Plan2!$H:$H,[2]Plan2!$A:$A,$D1381,[2]Plan2!$U:$U,5)</f>
        <v>#VALUE!</v>
      </c>
      <c r="AK1381" s="23" t="e">
        <f t="shared" si="175"/>
        <v>#VALUE!</v>
      </c>
      <c r="AL1381" s="23" t="e">
        <f t="shared" si="177"/>
        <v>#VALUE!</v>
      </c>
      <c r="AM1381">
        <f t="shared" si="176"/>
        <v>0</v>
      </c>
    </row>
    <row r="1382" spans="1:39" ht="15.75" x14ac:dyDescent="0.25">
      <c r="A1382" s="21"/>
      <c r="B1382" s="21" t="s">
        <v>1520</v>
      </c>
      <c r="C1382" s="21">
        <v>19888311</v>
      </c>
      <c r="D1382" s="25">
        <v>102429</v>
      </c>
      <c r="E1382" s="21" t="s">
        <v>12</v>
      </c>
      <c r="F1382" s="31" t="s">
        <v>12</v>
      </c>
      <c r="G1382" s="21" t="s">
        <v>484</v>
      </c>
      <c r="H1382" s="21" t="s">
        <v>485</v>
      </c>
      <c r="I1382" s="25" t="s">
        <v>45</v>
      </c>
      <c r="J1382" s="21" t="s">
        <v>67</v>
      </c>
      <c r="K1382" s="21" t="s">
        <v>416</v>
      </c>
      <c r="L1382" s="20">
        <v>45541</v>
      </c>
      <c r="M1382" s="20">
        <v>45372</v>
      </c>
      <c r="N1382" s="21" t="s">
        <v>53</v>
      </c>
      <c r="O1382" s="21">
        <v>51</v>
      </c>
      <c r="P1382" s="21">
        <v>58</v>
      </c>
      <c r="Q1382" s="21">
        <v>0</v>
      </c>
      <c r="R1382" s="15">
        <f t="shared" si="178"/>
        <v>-1</v>
      </c>
      <c r="S1382" s="18" t="str">
        <f>IFERROR(VLOOKUP(D1382,'[1]comparativo br'!$A:$B,2,FALSE),"")</f>
        <v/>
      </c>
      <c r="T1382" s="18" t="str">
        <f>IFERROR(VLOOKUP(D1382,'[1]comparativo br'!$A:$C,3,FALSE),"")</f>
        <v/>
      </c>
      <c r="U1382" s="15" t="str">
        <f t="shared" si="174"/>
        <v/>
      </c>
      <c r="V1382" s="19" t="str">
        <f>IFERROR(VLOOKUP(D1382,'[1]comparativo br'!$A:$D,4,FALSE),"")</f>
        <v/>
      </c>
      <c r="W1382" s="19" t="str">
        <f>IFERROR(VLOOKUP(D1382,'[1]comparativo br'!$A:$E,5,FALSE),"")</f>
        <v/>
      </c>
      <c r="X1382" s="15" t="str">
        <f t="shared" si="173"/>
        <v/>
      </c>
      <c r="Y1382" s="18" t="e">
        <f>SUMIFS([2]Plan2!$H:$H,[2]Plan2!$A:$A,$D1382,[2]Plan2!$U:$U,6)</f>
        <v>#VALUE!</v>
      </c>
      <c r="Z1382" s="18" t="e">
        <f>SUMIFS([2]Plan2!$H:$H,[2]Plan2!$A:$A,$D1382,[2]Plan2!$U:$U,7)</f>
        <v>#VALUE!</v>
      </c>
      <c r="AA1382" s="18" t="e">
        <f>SUMIFS([2]Plan2!$H:$H,[2]Plan2!$A:$A,$D1382,[2]Plan2!$U:$U,8)</f>
        <v>#VALUE!</v>
      </c>
      <c r="AB1382" s="18" t="e">
        <f>SUMIFS([2]Plan2!$H:$H,[2]Plan2!$A:$A,$D1382,[2]Plan2!$U:$U,9)</f>
        <v>#VALUE!</v>
      </c>
      <c r="AC1382" s="18" t="e">
        <f>SUMIFS([2]Plan2!$H:$H,[2]Plan2!$A:$A,$D1382,[2]Plan2!$U:$U,10)</f>
        <v>#VALUE!</v>
      </c>
      <c r="AD1382" s="18" t="e">
        <f>SUMIFS([2]Plan2!$H:$H,[2]Plan2!$A:$A,$D1382,[2]Plan2!$U:$U,11)</f>
        <v>#VALUE!</v>
      </c>
      <c r="AE1382" s="18" t="e">
        <f>SUMIFS([2]Plan2!$H:$H,[2]Plan2!$A:$A,$D1382,[2]Plan2!$U:$U,12)</f>
        <v>#VALUE!</v>
      </c>
      <c r="AF1382" s="18" t="e">
        <f>SUMIFS([2]Plan2!$H:$H,[2]Plan2!$A:$A,$D1382,[2]Plan2!$U:$U,1)</f>
        <v>#VALUE!</v>
      </c>
      <c r="AG1382" s="18" t="e">
        <f>SUMIFS([2]Plan2!$H:$H,[2]Plan2!$A:$A,$D1382,[2]Plan2!$U:$U,2)</f>
        <v>#VALUE!</v>
      </c>
      <c r="AH1382" s="18" t="e">
        <f>SUMIFS([2]Plan2!$H:$H,[2]Plan2!$A:$A,$D1382,[2]Plan2!$U:$U,3)</f>
        <v>#VALUE!</v>
      </c>
      <c r="AI1382" s="18" t="e">
        <f>SUMIFS([2]Plan2!$H:$H,[2]Plan2!$A:$A,$D1382,[2]Plan2!$U:$U,4)</f>
        <v>#VALUE!</v>
      </c>
      <c r="AJ1382" s="18" t="e">
        <f>SUMIFS([2]Plan2!$H:$H,[2]Plan2!$A:$A,$D1382,[2]Plan2!$U:$U,5)</f>
        <v>#VALUE!</v>
      </c>
      <c r="AK1382" s="23" t="e">
        <f t="shared" si="175"/>
        <v>#VALUE!</v>
      </c>
      <c r="AL1382" s="23" t="e">
        <f t="shared" si="177"/>
        <v>#VALUE!</v>
      </c>
      <c r="AM1382">
        <f t="shared" si="176"/>
        <v>0</v>
      </c>
    </row>
    <row r="1383" spans="1:39" ht="15.75" x14ac:dyDescent="0.25">
      <c r="A1383" s="21"/>
      <c r="B1383" s="21" t="s">
        <v>1520</v>
      </c>
      <c r="C1383" s="21">
        <v>19960598</v>
      </c>
      <c r="D1383" s="25">
        <v>191667</v>
      </c>
      <c r="E1383" s="21" t="s">
        <v>12</v>
      </c>
      <c r="F1383" s="31" t="s">
        <v>2489</v>
      </c>
      <c r="G1383" s="21" t="s">
        <v>643</v>
      </c>
      <c r="H1383" s="21" t="s">
        <v>131</v>
      </c>
      <c r="I1383" s="25" t="s">
        <v>132</v>
      </c>
      <c r="J1383" s="21" t="s">
        <v>21</v>
      </c>
      <c r="K1383" s="21"/>
      <c r="L1383" s="20">
        <v>45763</v>
      </c>
      <c r="M1383" s="20">
        <v>45772</v>
      </c>
      <c r="N1383" s="21" t="s">
        <v>18</v>
      </c>
      <c r="O1383" s="21">
        <v>24</v>
      </c>
      <c r="P1383" s="21">
        <v>16</v>
      </c>
      <c r="Q1383" s="21">
        <v>39</v>
      </c>
      <c r="R1383" s="15">
        <f t="shared" si="178"/>
        <v>1.4375</v>
      </c>
      <c r="S1383" s="18">
        <f>IFERROR(VLOOKUP(D1383,'[1]comparativo br'!$A:$B,2,FALSE),"")</f>
        <v>422.82</v>
      </c>
      <c r="T1383" s="18">
        <f>IFERROR(VLOOKUP(D1383,'[1]comparativo br'!$A:$C,3,FALSE),"")</f>
        <v>0</v>
      </c>
      <c r="U1383" s="15">
        <f t="shared" si="174"/>
        <v>-1</v>
      </c>
      <c r="V1383" s="19">
        <f>IFERROR(VLOOKUP(D1383,'[1]comparativo br'!$A:$D,4,FALSE),"")</f>
        <v>8</v>
      </c>
      <c r="W1383" s="19">
        <f>IFERROR(VLOOKUP(D1383,'[1]comparativo br'!$A:$E,5,FALSE),"")</f>
        <v>11</v>
      </c>
      <c r="X1383" s="15">
        <f t="shared" si="173"/>
        <v>0.375</v>
      </c>
      <c r="Y1383" s="18" t="e">
        <f>SUMIFS([2]Plan2!$H:$H,[2]Plan2!$A:$A,$D1383,[2]Plan2!$U:$U,6)</f>
        <v>#VALUE!</v>
      </c>
      <c r="Z1383" s="18" t="e">
        <f>SUMIFS([2]Plan2!$H:$H,[2]Plan2!$A:$A,$D1383,[2]Plan2!$U:$U,7)</f>
        <v>#VALUE!</v>
      </c>
      <c r="AA1383" s="18" t="e">
        <f>SUMIFS([2]Plan2!$H:$H,[2]Plan2!$A:$A,$D1383,[2]Plan2!$U:$U,8)</f>
        <v>#VALUE!</v>
      </c>
      <c r="AB1383" s="18" t="e">
        <f>SUMIFS([2]Plan2!$H:$H,[2]Plan2!$A:$A,$D1383,[2]Plan2!$U:$U,9)</f>
        <v>#VALUE!</v>
      </c>
      <c r="AC1383" s="18" t="e">
        <f>SUMIFS([2]Plan2!$H:$H,[2]Plan2!$A:$A,$D1383,[2]Plan2!$U:$U,10)</f>
        <v>#VALUE!</v>
      </c>
      <c r="AD1383" s="18" t="e">
        <f>SUMIFS([2]Plan2!$H:$H,[2]Plan2!$A:$A,$D1383,[2]Plan2!$U:$U,11)</f>
        <v>#VALUE!</v>
      </c>
      <c r="AE1383" s="18" t="e">
        <f>SUMIFS([2]Plan2!$H:$H,[2]Plan2!$A:$A,$D1383,[2]Plan2!$U:$U,12)</f>
        <v>#VALUE!</v>
      </c>
      <c r="AF1383" s="18" t="e">
        <f>SUMIFS([2]Plan2!$H:$H,[2]Plan2!$A:$A,$D1383,[2]Plan2!$U:$U,1)</f>
        <v>#VALUE!</v>
      </c>
      <c r="AG1383" s="18" t="e">
        <f>SUMIFS([2]Plan2!$H:$H,[2]Plan2!$A:$A,$D1383,[2]Plan2!$U:$U,2)</f>
        <v>#VALUE!</v>
      </c>
      <c r="AH1383" s="18" t="e">
        <f>SUMIFS([2]Plan2!$H:$H,[2]Plan2!$A:$A,$D1383,[2]Plan2!$U:$U,3)</f>
        <v>#VALUE!</v>
      </c>
      <c r="AI1383" s="18" t="e">
        <f>SUMIFS([2]Plan2!$H:$H,[2]Plan2!$A:$A,$D1383,[2]Plan2!$U:$U,4)</f>
        <v>#VALUE!</v>
      </c>
      <c r="AJ1383" s="18" t="e">
        <f>SUMIFS([2]Plan2!$H:$H,[2]Plan2!$A:$A,$D1383,[2]Plan2!$U:$U,5)</f>
        <v>#VALUE!</v>
      </c>
      <c r="AK1383" s="23" t="e">
        <f t="shared" si="175"/>
        <v>#VALUE!</v>
      </c>
      <c r="AL1383" s="23" t="e">
        <f t="shared" si="177"/>
        <v>#VALUE!</v>
      </c>
      <c r="AM1383">
        <f t="shared" si="176"/>
        <v>0</v>
      </c>
    </row>
    <row r="1384" spans="1:39" ht="15.75" x14ac:dyDescent="0.25">
      <c r="A1384" s="21"/>
      <c r="B1384" s="21" t="s">
        <v>1520</v>
      </c>
      <c r="C1384" s="21">
        <v>20003699</v>
      </c>
      <c r="D1384" s="25">
        <v>102131</v>
      </c>
      <c r="E1384" s="21" t="s">
        <v>1798</v>
      </c>
      <c r="F1384" s="31" t="s">
        <v>1798</v>
      </c>
      <c r="G1384" s="21" t="s">
        <v>450</v>
      </c>
      <c r="H1384" s="21" t="s">
        <v>336</v>
      </c>
      <c r="I1384" s="25" t="s">
        <v>145</v>
      </c>
      <c r="J1384" s="21" t="s">
        <v>27</v>
      </c>
      <c r="K1384" s="21" t="s">
        <v>28</v>
      </c>
      <c r="L1384" s="20">
        <v>45643</v>
      </c>
      <c r="M1384" s="20">
        <v>45022</v>
      </c>
      <c r="N1384" s="21" t="s">
        <v>22</v>
      </c>
      <c r="O1384" s="21">
        <v>85</v>
      </c>
      <c r="P1384" s="21">
        <v>0</v>
      </c>
      <c r="Q1384" s="21">
        <v>0</v>
      </c>
      <c r="R1384" s="28"/>
      <c r="S1384" s="18" t="str">
        <f>IFERROR(VLOOKUP(D1384,'[1]comparativo br'!$A:$B,2,FALSE),"")</f>
        <v/>
      </c>
      <c r="T1384" s="18" t="str">
        <f>IFERROR(VLOOKUP(D1384,'[1]comparativo br'!$A:$C,3,FALSE),"")</f>
        <v/>
      </c>
      <c r="U1384" s="15" t="str">
        <f t="shared" si="174"/>
        <v/>
      </c>
      <c r="V1384" s="19" t="str">
        <f>IFERROR(VLOOKUP(D1384,'[1]comparativo br'!$A:$D,4,FALSE),"")</f>
        <v/>
      </c>
      <c r="W1384" s="19" t="str">
        <f>IFERROR(VLOOKUP(D1384,'[1]comparativo br'!$A:$E,5,FALSE),"")</f>
        <v/>
      </c>
      <c r="X1384" s="15" t="str">
        <f t="shared" si="173"/>
        <v/>
      </c>
      <c r="Y1384" s="18" t="e">
        <f>SUMIFS([2]Plan2!$H:$H,[2]Plan2!$A:$A,$D1384,[2]Plan2!$U:$U,6)</f>
        <v>#VALUE!</v>
      </c>
      <c r="Z1384" s="18" t="e">
        <f>SUMIFS([2]Plan2!$H:$H,[2]Plan2!$A:$A,$D1384,[2]Plan2!$U:$U,7)</f>
        <v>#VALUE!</v>
      </c>
      <c r="AA1384" s="18" t="e">
        <f>SUMIFS([2]Plan2!$H:$H,[2]Plan2!$A:$A,$D1384,[2]Plan2!$U:$U,8)</f>
        <v>#VALUE!</v>
      </c>
      <c r="AB1384" s="18" t="e">
        <f>SUMIFS([2]Plan2!$H:$H,[2]Plan2!$A:$A,$D1384,[2]Plan2!$U:$U,9)</f>
        <v>#VALUE!</v>
      </c>
      <c r="AC1384" s="18" t="e">
        <f>SUMIFS([2]Plan2!$H:$H,[2]Plan2!$A:$A,$D1384,[2]Plan2!$U:$U,10)</f>
        <v>#VALUE!</v>
      </c>
      <c r="AD1384" s="18" t="e">
        <f>SUMIFS([2]Plan2!$H:$H,[2]Plan2!$A:$A,$D1384,[2]Plan2!$U:$U,11)</f>
        <v>#VALUE!</v>
      </c>
      <c r="AE1384" s="18" t="e">
        <f>SUMIFS([2]Plan2!$H:$H,[2]Plan2!$A:$A,$D1384,[2]Plan2!$U:$U,12)</f>
        <v>#VALUE!</v>
      </c>
      <c r="AF1384" s="18" t="e">
        <f>SUMIFS([2]Plan2!$H:$H,[2]Plan2!$A:$A,$D1384,[2]Plan2!$U:$U,1)</f>
        <v>#VALUE!</v>
      </c>
      <c r="AG1384" s="18" t="e">
        <f>SUMIFS([2]Plan2!$H:$H,[2]Plan2!$A:$A,$D1384,[2]Plan2!$U:$U,2)</f>
        <v>#VALUE!</v>
      </c>
      <c r="AH1384" s="18" t="e">
        <f>SUMIFS([2]Plan2!$H:$H,[2]Plan2!$A:$A,$D1384,[2]Plan2!$U:$U,3)</f>
        <v>#VALUE!</v>
      </c>
      <c r="AI1384" s="18" t="e">
        <f>SUMIFS([2]Plan2!$H:$H,[2]Plan2!$A:$A,$D1384,[2]Plan2!$U:$U,4)</f>
        <v>#VALUE!</v>
      </c>
      <c r="AJ1384" s="18" t="e">
        <f>SUMIFS([2]Plan2!$H:$H,[2]Plan2!$A:$A,$D1384,[2]Plan2!$U:$U,5)</f>
        <v>#VALUE!</v>
      </c>
      <c r="AK1384" s="23" t="e">
        <f t="shared" si="175"/>
        <v>#VALUE!</v>
      </c>
      <c r="AL1384" s="23" t="e">
        <f t="shared" si="177"/>
        <v>#VALUE!</v>
      </c>
      <c r="AM1384">
        <f t="shared" si="176"/>
        <v>0</v>
      </c>
    </row>
    <row r="1385" spans="1:39" ht="15.75" x14ac:dyDescent="0.25">
      <c r="A1385" s="21"/>
      <c r="B1385" s="21" t="s">
        <v>1519</v>
      </c>
      <c r="C1385" s="21">
        <v>20003699</v>
      </c>
      <c r="D1385" s="25">
        <v>102562</v>
      </c>
      <c r="E1385" s="21" t="s">
        <v>1798</v>
      </c>
      <c r="F1385" s="31" t="s">
        <v>1798</v>
      </c>
      <c r="G1385" s="21" t="s">
        <v>450</v>
      </c>
      <c r="H1385" s="21" t="s">
        <v>338</v>
      </c>
      <c r="I1385" s="25" t="s">
        <v>145</v>
      </c>
      <c r="J1385" s="21" t="s">
        <v>27</v>
      </c>
      <c r="K1385" s="21" t="s">
        <v>28</v>
      </c>
      <c r="L1385" s="20">
        <v>45541</v>
      </c>
      <c r="M1385" s="20">
        <v>45117</v>
      </c>
      <c r="N1385" s="21" t="s">
        <v>53</v>
      </c>
      <c r="O1385" s="21">
        <v>0</v>
      </c>
      <c r="P1385" s="21">
        <v>1</v>
      </c>
      <c r="Q1385" s="21">
        <v>0</v>
      </c>
      <c r="R1385" s="15">
        <f>(Q1385-P1385)/P1385</f>
        <v>-1</v>
      </c>
      <c r="S1385" s="18" t="str">
        <f>IFERROR(VLOOKUP(D1385,'[1]comparativo br'!$A:$B,2,FALSE),"")</f>
        <v/>
      </c>
      <c r="T1385" s="18" t="str">
        <f>IFERROR(VLOOKUP(D1385,'[1]comparativo br'!$A:$C,3,FALSE),"")</f>
        <v/>
      </c>
      <c r="U1385" s="15" t="str">
        <f t="shared" si="174"/>
        <v/>
      </c>
      <c r="V1385" s="19" t="str">
        <f>IFERROR(VLOOKUP(D1385,'[1]comparativo br'!$A:$D,4,FALSE),"")</f>
        <v/>
      </c>
      <c r="W1385" s="19" t="str">
        <f>IFERROR(VLOOKUP(D1385,'[1]comparativo br'!$A:$E,5,FALSE),"")</f>
        <v/>
      </c>
      <c r="X1385" s="15" t="str">
        <f t="shared" si="173"/>
        <v/>
      </c>
      <c r="Y1385" s="18" t="e">
        <f>SUMIFS([2]Plan2!$H:$H,[2]Plan2!$A:$A,$D1385,[2]Plan2!$U:$U,6)</f>
        <v>#VALUE!</v>
      </c>
      <c r="Z1385" s="18" t="e">
        <f>SUMIFS([2]Plan2!$H:$H,[2]Plan2!$A:$A,$D1385,[2]Plan2!$U:$U,7)</f>
        <v>#VALUE!</v>
      </c>
      <c r="AA1385" s="18" t="e">
        <f>SUMIFS([2]Plan2!$H:$H,[2]Plan2!$A:$A,$D1385,[2]Plan2!$U:$U,8)</f>
        <v>#VALUE!</v>
      </c>
      <c r="AB1385" s="18" t="e">
        <f>SUMIFS([2]Plan2!$H:$H,[2]Plan2!$A:$A,$D1385,[2]Plan2!$U:$U,9)</f>
        <v>#VALUE!</v>
      </c>
      <c r="AC1385" s="18" t="e">
        <f>SUMIFS([2]Plan2!$H:$H,[2]Plan2!$A:$A,$D1385,[2]Plan2!$U:$U,10)</f>
        <v>#VALUE!</v>
      </c>
      <c r="AD1385" s="18" t="e">
        <f>SUMIFS([2]Plan2!$H:$H,[2]Plan2!$A:$A,$D1385,[2]Plan2!$U:$U,11)</f>
        <v>#VALUE!</v>
      </c>
      <c r="AE1385" s="18" t="e">
        <f>SUMIFS([2]Plan2!$H:$H,[2]Plan2!$A:$A,$D1385,[2]Plan2!$U:$U,12)</f>
        <v>#VALUE!</v>
      </c>
      <c r="AF1385" s="18" t="e">
        <f>SUMIFS([2]Plan2!$H:$H,[2]Plan2!$A:$A,$D1385,[2]Plan2!$U:$U,1)</f>
        <v>#VALUE!</v>
      </c>
      <c r="AG1385" s="18" t="e">
        <f>SUMIFS([2]Plan2!$H:$H,[2]Plan2!$A:$A,$D1385,[2]Plan2!$U:$U,2)</f>
        <v>#VALUE!</v>
      </c>
      <c r="AH1385" s="18" t="e">
        <f>SUMIFS([2]Plan2!$H:$H,[2]Plan2!$A:$A,$D1385,[2]Plan2!$U:$U,3)</f>
        <v>#VALUE!</v>
      </c>
      <c r="AI1385" s="18" t="e">
        <f>SUMIFS([2]Plan2!$H:$H,[2]Plan2!$A:$A,$D1385,[2]Plan2!$U:$U,4)</f>
        <v>#VALUE!</v>
      </c>
      <c r="AJ1385" s="18" t="e">
        <f>SUMIFS([2]Plan2!$H:$H,[2]Plan2!$A:$A,$D1385,[2]Plan2!$U:$U,5)</f>
        <v>#VALUE!</v>
      </c>
      <c r="AK1385" s="23" t="e">
        <f t="shared" si="175"/>
        <v>#VALUE!</v>
      </c>
      <c r="AL1385" s="23" t="e">
        <f t="shared" si="177"/>
        <v>#VALUE!</v>
      </c>
      <c r="AM1385">
        <f t="shared" si="176"/>
        <v>0</v>
      </c>
    </row>
    <row r="1386" spans="1:39" ht="15.75" x14ac:dyDescent="0.25">
      <c r="A1386" s="21"/>
      <c r="B1386" s="21" t="s">
        <v>1520</v>
      </c>
      <c r="C1386" s="21">
        <v>20069491</v>
      </c>
      <c r="D1386" s="25" t="s">
        <v>2347</v>
      </c>
      <c r="E1386" s="21" t="s">
        <v>1180</v>
      </c>
      <c r="F1386" s="31" t="s">
        <v>1180</v>
      </c>
      <c r="G1386" s="21" t="s">
        <v>2348</v>
      </c>
      <c r="H1386" s="21" t="s">
        <v>30</v>
      </c>
      <c r="I1386" s="25" t="s">
        <v>31</v>
      </c>
      <c r="J1386" s="21" t="s">
        <v>85</v>
      </c>
      <c r="K1386" s="21" t="s">
        <v>386</v>
      </c>
      <c r="L1386" s="20">
        <v>45756</v>
      </c>
      <c r="M1386" s="20"/>
      <c r="N1386" s="21" t="s">
        <v>18</v>
      </c>
      <c r="O1386" s="21"/>
      <c r="P1386" s="21"/>
      <c r="Q1386" s="21"/>
      <c r="R1386" s="28"/>
      <c r="S1386" s="18">
        <f>IFERROR(VLOOKUP(D1386,'[1]comparativo br'!$A:$B,2,FALSE),"")</f>
        <v>1320</v>
      </c>
      <c r="T1386" s="18">
        <f>IFERROR(VLOOKUP(D1386,'[1]comparativo br'!$A:$C,3,FALSE),"")</f>
        <v>0</v>
      </c>
      <c r="U1386" s="15">
        <f t="shared" si="174"/>
        <v>-1</v>
      </c>
      <c r="V1386" s="19">
        <f>IFERROR(VLOOKUP(D1386,'[1]comparativo br'!$A:$D,4,FALSE),"")</f>
        <v>0</v>
      </c>
      <c r="W1386" s="19">
        <f>IFERROR(VLOOKUP(D1386,'[1]comparativo br'!$A:$E,5,FALSE),"")</f>
        <v>0</v>
      </c>
      <c r="X1386" s="15" t="str">
        <f t="shared" si="173"/>
        <v/>
      </c>
      <c r="Y1386" s="18" t="e">
        <f>SUMIFS([2]Plan2!$H:$H,[2]Plan2!$A:$A,$D1386,[2]Plan2!$U:$U,6)</f>
        <v>#VALUE!</v>
      </c>
      <c r="Z1386" s="18" t="e">
        <f>SUMIFS([2]Plan2!$H:$H,[2]Plan2!$A:$A,$D1386,[2]Plan2!$U:$U,7)</f>
        <v>#VALUE!</v>
      </c>
      <c r="AA1386" s="18" t="e">
        <f>SUMIFS([2]Plan2!$H:$H,[2]Plan2!$A:$A,$D1386,[2]Plan2!$U:$U,8)</f>
        <v>#VALUE!</v>
      </c>
      <c r="AB1386" s="18" t="e">
        <f>SUMIFS([2]Plan2!$H:$H,[2]Plan2!$A:$A,$D1386,[2]Plan2!$U:$U,9)</f>
        <v>#VALUE!</v>
      </c>
      <c r="AC1386" s="18" t="e">
        <f>SUMIFS([2]Plan2!$H:$H,[2]Plan2!$A:$A,$D1386,[2]Plan2!$U:$U,10)</f>
        <v>#VALUE!</v>
      </c>
      <c r="AD1386" s="18" t="e">
        <f>SUMIFS([2]Plan2!$H:$H,[2]Plan2!$A:$A,$D1386,[2]Plan2!$U:$U,11)</f>
        <v>#VALUE!</v>
      </c>
      <c r="AE1386" s="18" t="e">
        <f>SUMIFS([2]Plan2!$H:$H,[2]Plan2!$A:$A,$D1386,[2]Plan2!$U:$U,12)</f>
        <v>#VALUE!</v>
      </c>
      <c r="AF1386" s="18" t="e">
        <f>SUMIFS([2]Plan2!$H:$H,[2]Plan2!$A:$A,$D1386,[2]Plan2!$U:$U,1)</f>
        <v>#VALUE!</v>
      </c>
      <c r="AG1386" s="18" t="e">
        <f>SUMIFS([2]Plan2!$H:$H,[2]Plan2!$A:$A,$D1386,[2]Plan2!$U:$U,2)</f>
        <v>#VALUE!</v>
      </c>
      <c r="AH1386" s="18" t="e">
        <f>SUMIFS([2]Plan2!$H:$H,[2]Plan2!$A:$A,$D1386,[2]Plan2!$U:$U,3)</f>
        <v>#VALUE!</v>
      </c>
      <c r="AI1386" s="18" t="e">
        <f>SUMIFS([2]Plan2!$H:$H,[2]Plan2!$A:$A,$D1386,[2]Plan2!$U:$U,4)</f>
        <v>#VALUE!</v>
      </c>
      <c r="AJ1386" s="18" t="e">
        <f>SUMIFS([2]Plan2!$H:$H,[2]Plan2!$A:$A,$D1386,[2]Plan2!$U:$U,5)</f>
        <v>#VALUE!</v>
      </c>
      <c r="AK1386" s="23" t="e">
        <f t="shared" si="175"/>
        <v>#VALUE!</v>
      </c>
      <c r="AL1386" s="23" t="e">
        <f t="shared" si="177"/>
        <v>#VALUE!</v>
      </c>
      <c r="AM1386">
        <f t="shared" si="176"/>
        <v>0</v>
      </c>
    </row>
    <row r="1387" spans="1:39" ht="15.75" x14ac:dyDescent="0.25">
      <c r="A1387" s="21"/>
      <c r="B1387" s="21" t="s">
        <v>1519</v>
      </c>
      <c r="C1387" s="21">
        <v>20177671</v>
      </c>
      <c r="D1387" s="25">
        <v>800265</v>
      </c>
      <c r="E1387" s="21" t="s">
        <v>12</v>
      </c>
      <c r="F1387" s="31" t="s">
        <v>12</v>
      </c>
      <c r="G1387" s="21" t="s">
        <v>1150</v>
      </c>
      <c r="H1387" s="21" t="s">
        <v>96</v>
      </c>
      <c r="I1387" s="25" t="s">
        <v>15</v>
      </c>
      <c r="J1387" s="21" t="s">
        <v>41</v>
      </c>
      <c r="K1387" s="21" t="s">
        <v>42</v>
      </c>
      <c r="L1387" s="20">
        <v>44546</v>
      </c>
      <c r="M1387" s="20">
        <v>45782</v>
      </c>
      <c r="N1387" s="21" t="s">
        <v>18</v>
      </c>
      <c r="O1387" s="21">
        <v>45</v>
      </c>
      <c r="P1387" s="21">
        <v>2</v>
      </c>
      <c r="Q1387" s="21">
        <v>18</v>
      </c>
      <c r="R1387" s="15">
        <f>(Q1387-P1387)/P1387</f>
        <v>8</v>
      </c>
      <c r="S1387" s="18">
        <f>IFERROR(VLOOKUP(D1387,'[1]comparativo br'!$A:$B,2,FALSE),"")</f>
        <v>0</v>
      </c>
      <c r="T1387" s="18">
        <f>IFERROR(VLOOKUP(D1387,'[1]comparativo br'!$A:$C,3,FALSE),"")</f>
        <v>0</v>
      </c>
      <c r="U1387" s="15" t="str">
        <f t="shared" si="174"/>
        <v/>
      </c>
      <c r="V1387" s="19">
        <f>IFERROR(VLOOKUP(D1387,'[1]comparativo br'!$A:$D,4,FALSE),"")</f>
        <v>24</v>
      </c>
      <c r="W1387" s="19">
        <f>IFERROR(VLOOKUP(D1387,'[1]comparativo br'!$A:$E,5,FALSE),"")</f>
        <v>1</v>
      </c>
      <c r="X1387" s="15">
        <f t="shared" si="173"/>
        <v>-0.95833333333333337</v>
      </c>
      <c r="Y1387" s="18" t="e">
        <f>SUMIFS([2]Plan2!$H:$H,[2]Plan2!$A:$A,$D1387,[2]Plan2!$U:$U,6)</f>
        <v>#VALUE!</v>
      </c>
      <c r="Z1387" s="18" t="e">
        <f>SUMIFS([2]Plan2!$H:$H,[2]Plan2!$A:$A,$D1387,[2]Plan2!$U:$U,7)</f>
        <v>#VALUE!</v>
      </c>
      <c r="AA1387" s="18" t="e">
        <f>SUMIFS([2]Plan2!$H:$H,[2]Plan2!$A:$A,$D1387,[2]Plan2!$U:$U,8)</f>
        <v>#VALUE!</v>
      </c>
      <c r="AB1387" s="18" t="e">
        <f>SUMIFS([2]Plan2!$H:$H,[2]Plan2!$A:$A,$D1387,[2]Plan2!$U:$U,9)</f>
        <v>#VALUE!</v>
      </c>
      <c r="AC1387" s="18" t="e">
        <f>SUMIFS([2]Plan2!$H:$H,[2]Plan2!$A:$A,$D1387,[2]Plan2!$U:$U,10)</f>
        <v>#VALUE!</v>
      </c>
      <c r="AD1387" s="18" t="e">
        <f>SUMIFS([2]Plan2!$H:$H,[2]Plan2!$A:$A,$D1387,[2]Plan2!$U:$U,11)</f>
        <v>#VALUE!</v>
      </c>
      <c r="AE1387" s="18" t="e">
        <f>SUMIFS([2]Plan2!$H:$H,[2]Plan2!$A:$A,$D1387,[2]Plan2!$U:$U,12)</f>
        <v>#VALUE!</v>
      </c>
      <c r="AF1387" s="18" t="e">
        <f>SUMIFS([2]Plan2!$H:$H,[2]Plan2!$A:$A,$D1387,[2]Plan2!$U:$U,1)</f>
        <v>#VALUE!</v>
      </c>
      <c r="AG1387" s="18" t="e">
        <f>SUMIFS([2]Plan2!$H:$H,[2]Plan2!$A:$A,$D1387,[2]Plan2!$U:$U,2)</f>
        <v>#VALUE!</v>
      </c>
      <c r="AH1387" s="18" t="e">
        <f>SUMIFS([2]Plan2!$H:$H,[2]Plan2!$A:$A,$D1387,[2]Plan2!$U:$U,3)</f>
        <v>#VALUE!</v>
      </c>
      <c r="AI1387" s="18" t="e">
        <f>SUMIFS([2]Plan2!$H:$H,[2]Plan2!$A:$A,$D1387,[2]Plan2!$U:$U,4)</f>
        <v>#VALUE!</v>
      </c>
      <c r="AJ1387" s="18" t="e">
        <f>SUMIFS([2]Plan2!$H:$H,[2]Plan2!$A:$A,$D1387,[2]Plan2!$U:$U,5)</f>
        <v>#VALUE!</v>
      </c>
      <c r="AK1387" s="23" t="e">
        <f t="shared" si="175"/>
        <v>#VALUE!</v>
      </c>
      <c r="AL1387" s="23" t="e">
        <f t="shared" si="177"/>
        <v>#VALUE!</v>
      </c>
      <c r="AM1387">
        <f t="shared" si="176"/>
        <v>0</v>
      </c>
    </row>
    <row r="1388" spans="1:39" ht="15.75" x14ac:dyDescent="0.25">
      <c r="A1388" s="21"/>
      <c r="B1388" s="21" t="s">
        <v>1519</v>
      </c>
      <c r="C1388" s="21">
        <v>20199356</v>
      </c>
      <c r="D1388" s="25">
        <v>194282</v>
      </c>
      <c r="E1388" s="21" t="s">
        <v>12</v>
      </c>
      <c r="F1388" s="31" t="s">
        <v>1826</v>
      </c>
      <c r="G1388" s="21" t="s">
        <v>1533</v>
      </c>
      <c r="H1388" s="21" t="s">
        <v>304</v>
      </c>
      <c r="I1388" s="25" t="s">
        <v>20</v>
      </c>
      <c r="J1388" s="21" t="s">
        <v>88</v>
      </c>
      <c r="K1388" s="21" t="s">
        <v>93</v>
      </c>
      <c r="L1388" s="20">
        <v>45247</v>
      </c>
      <c r="M1388" s="20">
        <v>45274</v>
      </c>
      <c r="N1388" s="21" t="s">
        <v>53</v>
      </c>
      <c r="O1388" s="21">
        <v>2</v>
      </c>
      <c r="P1388" s="21">
        <v>4</v>
      </c>
      <c r="Q1388" s="21">
        <v>0</v>
      </c>
      <c r="R1388" s="15">
        <f>(Q1388-P1388)/P1388</f>
        <v>-1</v>
      </c>
      <c r="S1388" s="18" t="str">
        <f>IFERROR(VLOOKUP(D1388,'[1]comparativo br'!$A:$B,2,FALSE),"")</f>
        <v/>
      </c>
      <c r="T1388" s="18" t="str">
        <f>IFERROR(VLOOKUP(D1388,'[1]comparativo br'!$A:$C,3,FALSE),"")</f>
        <v/>
      </c>
      <c r="U1388" s="15" t="str">
        <f t="shared" si="174"/>
        <v/>
      </c>
      <c r="V1388" s="19" t="str">
        <f>IFERROR(VLOOKUP(D1388,'[1]comparativo br'!$A:$D,4,FALSE),"")</f>
        <v/>
      </c>
      <c r="W1388" s="19" t="str">
        <f>IFERROR(VLOOKUP(D1388,'[1]comparativo br'!$A:$E,5,FALSE),"")</f>
        <v/>
      </c>
      <c r="X1388" s="15" t="str">
        <f t="shared" si="173"/>
        <v/>
      </c>
      <c r="Y1388" s="18" t="e">
        <f>SUMIFS([2]Plan2!$H:$H,[2]Plan2!$A:$A,$D1388,[2]Plan2!$U:$U,6)</f>
        <v>#VALUE!</v>
      </c>
      <c r="Z1388" s="18" t="e">
        <f>SUMIFS([2]Plan2!$H:$H,[2]Plan2!$A:$A,$D1388,[2]Plan2!$U:$U,7)</f>
        <v>#VALUE!</v>
      </c>
      <c r="AA1388" s="18" t="e">
        <f>SUMIFS([2]Plan2!$H:$H,[2]Plan2!$A:$A,$D1388,[2]Plan2!$U:$U,8)</f>
        <v>#VALUE!</v>
      </c>
      <c r="AB1388" s="18" t="e">
        <f>SUMIFS([2]Plan2!$H:$H,[2]Plan2!$A:$A,$D1388,[2]Plan2!$U:$U,9)</f>
        <v>#VALUE!</v>
      </c>
      <c r="AC1388" s="18" t="e">
        <f>SUMIFS([2]Plan2!$H:$H,[2]Plan2!$A:$A,$D1388,[2]Plan2!$U:$U,10)</f>
        <v>#VALUE!</v>
      </c>
      <c r="AD1388" s="18" t="e">
        <f>SUMIFS([2]Plan2!$H:$H,[2]Plan2!$A:$A,$D1388,[2]Plan2!$U:$U,11)</f>
        <v>#VALUE!</v>
      </c>
      <c r="AE1388" s="18" t="e">
        <f>SUMIFS([2]Plan2!$H:$H,[2]Plan2!$A:$A,$D1388,[2]Plan2!$U:$U,12)</f>
        <v>#VALUE!</v>
      </c>
      <c r="AF1388" s="18" t="e">
        <f>SUMIFS([2]Plan2!$H:$H,[2]Plan2!$A:$A,$D1388,[2]Plan2!$U:$U,1)</f>
        <v>#VALUE!</v>
      </c>
      <c r="AG1388" s="18" t="e">
        <f>SUMIFS([2]Plan2!$H:$H,[2]Plan2!$A:$A,$D1388,[2]Plan2!$U:$U,2)</f>
        <v>#VALUE!</v>
      </c>
      <c r="AH1388" s="18" t="e">
        <f>SUMIFS([2]Plan2!$H:$H,[2]Plan2!$A:$A,$D1388,[2]Plan2!$U:$U,3)</f>
        <v>#VALUE!</v>
      </c>
      <c r="AI1388" s="18" t="e">
        <f>SUMIFS([2]Plan2!$H:$H,[2]Plan2!$A:$A,$D1388,[2]Plan2!$U:$U,4)</f>
        <v>#VALUE!</v>
      </c>
      <c r="AJ1388" s="18" t="e">
        <f>SUMIFS([2]Plan2!$H:$H,[2]Plan2!$A:$A,$D1388,[2]Plan2!$U:$U,5)</f>
        <v>#VALUE!</v>
      </c>
      <c r="AK1388" s="23" t="e">
        <f t="shared" si="175"/>
        <v>#VALUE!</v>
      </c>
      <c r="AL1388" s="23" t="e">
        <f t="shared" si="177"/>
        <v>#VALUE!</v>
      </c>
      <c r="AM1388">
        <f t="shared" si="176"/>
        <v>0</v>
      </c>
    </row>
    <row r="1389" spans="1:39" ht="15.75" x14ac:dyDescent="0.25">
      <c r="A1389" s="21"/>
      <c r="B1389" s="21" t="s">
        <v>1520</v>
      </c>
      <c r="C1389" s="21">
        <v>20245901</v>
      </c>
      <c r="D1389" s="25">
        <v>194156</v>
      </c>
      <c r="E1389" s="21" t="s">
        <v>24</v>
      </c>
      <c r="F1389" s="31" t="s">
        <v>1826</v>
      </c>
      <c r="G1389" s="21" t="s">
        <v>958</v>
      </c>
      <c r="H1389" s="21" t="s">
        <v>529</v>
      </c>
      <c r="I1389" s="25" t="s">
        <v>20</v>
      </c>
      <c r="J1389" s="21" t="s">
        <v>85</v>
      </c>
      <c r="K1389" s="21" t="s">
        <v>530</v>
      </c>
      <c r="L1389" s="20">
        <v>45601</v>
      </c>
      <c r="M1389" s="20">
        <v>45770</v>
      </c>
      <c r="N1389" s="21" t="s">
        <v>18</v>
      </c>
      <c r="O1389" s="21">
        <v>4</v>
      </c>
      <c r="P1389" s="21">
        <v>5</v>
      </c>
      <c r="Q1389" s="21">
        <v>5</v>
      </c>
      <c r="R1389" s="15">
        <f>(Q1389-P1389)/P1389</f>
        <v>0</v>
      </c>
      <c r="S1389" s="18">
        <f>IFERROR(VLOOKUP(D1389,'[1]comparativo br'!$A:$B,2,FALSE),"")</f>
        <v>12960</v>
      </c>
      <c r="T1389" s="18">
        <f>IFERROR(VLOOKUP(D1389,'[1]comparativo br'!$A:$C,3,FALSE),"")</f>
        <v>0</v>
      </c>
      <c r="U1389" s="15">
        <f t="shared" si="174"/>
        <v>-1</v>
      </c>
      <c r="V1389" s="19">
        <f>IFERROR(VLOOKUP(D1389,'[1]comparativo br'!$A:$D,4,FALSE),"")</f>
        <v>22</v>
      </c>
      <c r="W1389" s="19">
        <f>IFERROR(VLOOKUP(D1389,'[1]comparativo br'!$A:$E,5,FALSE),"")</f>
        <v>0</v>
      </c>
      <c r="X1389" s="15">
        <f t="shared" si="173"/>
        <v>-1</v>
      </c>
      <c r="Y1389" s="18" t="e">
        <f>SUMIFS([2]Plan2!$H:$H,[2]Plan2!$A:$A,$D1389,[2]Plan2!$U:$U,6)</f>
        <v>#VALUE!</v>
      </c>
      <c r="Z1389" s="18" t="e">
        <f>SUMIFS([2]Plan2!$H:$H,[2]Plan2!$A:$A,$D1389,[2]Plan2!$U:$U,7)</f>
        <v>#VALUE!</v>
      </c>
      <c r="AA1389" s="18" t="e">
        <f>SUMIFS([2]Plan2!$H:$H,[2]Plan2!$A:$A,$D1389,[2]Plan2!$U:$U,8)</f>
        <v>#VALUE!</v>
      </c>
      <c r="AB1389" s="18" t="e">
        <f>SUMIFS([2]Plan2!$H:$H,[2]Plan2!$A:$A,$D1389,[2]Plan2!$U:$U,9)</f>
        <v>#VALUE!</v>
      </c>
      <c r="AC1389" s="18" t="e">
        <f>SUMIFS([2]Plan2!$H:$H,[2]Plan2!$A:$A,$D1389,[2]Plan2!$U:$U,10)</f>
        <v>#VALUE!</v>
      </c>
      <c r="AD1389" s="18" t="e">
        <f>SUMIFS([2]Plan2!$H:$H,[2]Plan2!$A:$A,$D1389,[2]Plan2!$U:$U,11)</f>
        <v>#VALUE!</v>
      </c>
      <c r="AE1389" s="18" t="e">
        <f>SUMIFS([2]Plan2!$H:$H,[2]Plan2!$A:$A,$D1389,[2]Plan2!$U:$U,12)</f>
        <v>#VALUE!</v>
      </c>
      <c r="AF1389" s="18" t="e">
        <f>SUMIFS([2]Plan2!$H:$H,[2]Plan2!$A:$A,$D1389,[2]Plan2!$U:$U,1)</f>
        <v>#VALUE!</v>
      </c>
      <c r="AG1389" s="18" t="e">
        <f>SUMIFS([2]Plan2!$H:$H,[2]Plan2!$A:$A,$D1389,[2]Plan2!$U:$U,2)</f>
        <v>#VALUE!</v>
      </c>
      <c r="AH1389" s="18" t="e">
        <f>SUMIFS([2]Plan2!$H:$H,[2]Plan2!$A:$A,$D1389,[2]Plan2!$U:$U,3)</f>
        <v>#VALUE!</v>
      </c>
      <c r="AI1389" s="18" t="e">
        <f>SUMIFS([2]Plan2!$H:$H,[2]Plan2!$A:$A,$D1389,[2]Plan2!$U:$U,4)</f>
        <v>#VALUE!</v>
      </c>
      <c r="AJ1389" s="18" t="e">
        <f>SUMIFS([2]Plan2!$H:$H,[2]Plan2!$A:$A,$D1389,[2]Plan2!$U:$U,5)</f>
        <v>#VALUE!</v>
      </c>
      <c r="AK1389" s="23" t="e">
        <f t="shared" si="175"/>
        <v>#VALUE!</v>
      </c>
      <c r="AL1389" s="23" t="e">
        <f t="shared" si="177"/>
        <v>#VALUE!</v>
      </c>
      <c r="AM1389">
        <f t="shared" si="176"/>
        <v>0</v>
      </c>
    </row>
    <row r="1390" spans="1:39" ht="15.75" x14ac:dyDescent="0.25">
      <c r="A1390" s="21"/>
      <c r="B1390" s="21" t="s">
        <v>1520</v>
      </c>
      <c r="C1390" s="21">
        <v>20245901</v>
      </c>
      <c r="D1390" s="25">
        <v>194552</v>
      </c>
      <c r="E1390" s="21" t="s">
        <v>24</v>
      </c>
      <c r="F1390" s="31" t="s">
        <v>2488</v>
      </c>
      <c r="G1390" s="21" t="s">
        <v>958</v>
      </c>
      <c r="H1390" s="21" t="s">
        <v>1769</v>
      </c>
      <c r="I1390" s="25" t="s">
        <v>15</v>
      </c>
      <c r="J1390" s="21" t="s">
        <v>85</v>
      </c>
      <c r="K1390" s="21" t="s">
        <v>530</v>
      </c>
      <c r="L1390" s="20">
        <v>45622</v>
      </c>
      <c r="M1390" s="20">
        <v>45791</v>
      </c>
      <c r="N1390" s="21" t="s">
        <v>18</v>
      </c>
      <c r="O1390" s="21">
        <v>0</v>
      </c>
      <c r="P1390" s="21">
        <v>0</v>
      </c>
      <c r="Q1390" s="21">
        <v>1</v>
      </c>
      <c r="R1390" s="15">
        <v>1</v>
      </c>
      <c r="S1390" s="18">
        <f>IFERROR(VLOOKUP(D1390,'[1]comparativo br'!$A:$B,2,FALSE),"")</f>
        <v>12949.8</v>
      </c>
      <c r="T1390" s="18">
        <f>IFERROR(VLOOKUP(D1390,'[1]comparativo br'!$A:$C,3,FALSE),"")</f>
        <v>0</v>
      </c>
      <c r="U1390" s="15">
        <f t="shared" si="174"/>
        <v>-1</v>
      </c>
      <c r="V1390" s="19">
        <f>IFERROR(VLOOKUP(D1390,'[1]comparativo br'!$A:$D,4,FALSE),"")</f>
        <v>10</v>
      </c>
      <c r="W1390" s="19">
        <f>IFERROR(VLOOKUP(D1390,'[1]comparativo br'!$A:$E,5,FALSE),"")</f>
        <v>8</v>
      </c>
      <c r="X1390" s="15">
        <f t="shared" si="173"/>
        <v>-0.2</v>
      </c>
      <c r="Y1390" s="18" t="e">
        <f>SUMIFS([2]Plan2!$H:$H,[2]Plan2!$A:$A,$D1390,[2]Plan2!$U:$U,6)</f>
        <v>#VALUE!</v>
      </c>
      <c r="Z1390" s="18" t="e">
        <f>SUMIFS([2]Plan2!$H:$H,[2]Plan2!$A:$A,$D1390,[2]Plan2!$U:$U,7)</f>
        <v>#VALUE!</v>
      </c>
      <c r="AA1390" s="18" t="e">
        <f>SUMIFS([2]Plan2!$H:$H,[2]Plan2!$A:$A,$D1390,[2]Plan2!$U:$U,8)</f>
        <v>#VALUE!</v>
      </c>
      <c r="AB1390" s="18" t="e">
        <f>SUMIFS([2]Plan2!$H:$H,[2]Plan2!$A:$A,$D1390,[2]Plan2!$U:$U,9)</f>
        <v>#VALUE!</v>
      </c>
      <c r="AC1390" s="18" t="e">
        <f>SUMIFS([2]Plan2!$H:$H,[2]Plan2!$A:$A,$D1390,[2]Plan2!$U:$U,10)</f>
        <v>#VALUE!</v>
      </c>
      <c r="AD1390" s="18" t="e">
        <f>SUMIFS([2]Plan2!$H:$H,[2]Plan2!$A:$A,$D1390,[2]Plan2!$U:$U,11)</f>
        <v>#VALUE!</v>
      </c>
      <c r="AE1390" s="18" t="e">
        <f>SUMIFS([2]Plan2!$H:$H,[2]Plan2!$A:$A,$D1390,[2]Plan2!$U:$U,12)</f>
        <v>#VALUE!</v>
      </c>
      <c r="AF1390" s="18" t="e">
        <f>SUMIFS([2]Plan2!$H:$H,[2]Plan2!$A:$A,$D1390,[2]Plan2!$U:$U,1)</f>
        <v>#VALUE!</v>
      </c>
      <c r="AG1390" s="18" t="e">
        <f>SUMIFS([2]Plan2!$H:$H,[2]Plan2!$A:$A,$D1390,[2]Plan2!$U:$U,2)</f>
        <v>#VALUE!</v>
      </c>
      <c r="AH1390" s="18" t="e">
        <f>SUMIFS([2]Plan2!$H:$H,[2]Plan2!$A:$A,$D1390,[2]Plan2!$U:$U,3)</f>
        <v>#VALUE!</v>
      </c>
      <c r="AI1390" s="18" t="e">
        <f>SUMIFS([2]Plan2!$H:$H,[2]Plan2!$A:$A,$D1390,[2]Plan2!$U:$U,4)</f>
        <v>#VALUE!</v>
      </c>
      <c r="AJ1390" s="18" t="e">
        <f>SUMIFS([2]Plan2!$H:$H,[2]Plan2!$A:$A,$D1390,[2]Plan2!$U:$U,5)</f>
        <v>#VALUE!</v>
      </c>
      <c r="AK1390" s="23" t="e">
        <f t="shared" si="175"/>
        <v>#VALUE!</v>
      </c>
      <c r="AL1390" s="23" t="e">
        <f t="shared" si="177"/>
        <v>#VALUE!</v>
      </c>
      <c r="AM1390">
        <f t="shared" si="176"/>
        <v>0</v>
      </c>
    </row>
    <row r="1391" spans="1:39" ht="15.75" x14ac:dyDescent="0.25">
      <c r="A1391" s="21"/>
      <c r="B1391" s="21" t="s">
        <v>1519</v>
      </c>
      <c r="C1391" s="21">
        <v>20245901</v>
      </c>
      <c r="D1391" s="25">
        <v>193797</v>
      </c>
      <c r="E1391" s="21" t="s">
        <v>24</v>
      </c>
      <c r="F1391" s="31" t="s">
        <v>24</v>
      </c>
      <c r="G1391" s="21" t="s">
        <v>958</v>
      </c>
      <c r="H1391" s="21" t="s">
        <v>156</v>
      </c>
      <c r="I1391" s="25" t="s">
        <v>121</v>
      </c>
      <c r="J1391" s="21" t="s">
        <v>85</v>
      </c>
      <c r="K1391" s="21" t="s">
        <v>530</v>
      </c>
      <c r="L1391" s="20">
        <v>44942</v>
      </c>
      <c r="M1391" s="20">
        <v>45799</v>
      </c>
      <c r="N1391" s="21" t="s">
        <v>18</v>
      </c>
      <c r="O1391" s="21">
        <v>19</v>
      </c>
      <c r="P1391" s="21">
        <v>23</v>
      </c>
      <c r="Q1391" s="21">
        <v>26</v>
      </c>
      <c r="R1391" s="15">
        <f>(Q1391-P1391)/P1391</f>
        <v>0.13043478260869565</v>
      </c>
      <c r="S1391" s="18">
        <f>IFERROR(VLOOKUP(D1391,'[1]comparativo br'!$A:$B,2,FALSE),"")</f>
        <v>0</v>
      </c>
      <c r="T1391" s="18">
        <f>IFERROR(VLOOKUP(D1391,'[1]comparativo br'!$A:$C,3,FALSE),"")</f>
        <v>0</v>
      </c>
      <c r="U1391" s="15" t="str">
        <f t="shared" si="174"/>
        <v/>
      </c>
      <c r="V1391" s="19">
        <f>IFERROR(VLOOKUP(D1391,'[1]comparativo br'!$A:$D,4,FALSE),"")</f>
        <v>81</v>
      </c>
      <c r="W1391" s="19">
        <f>IFERROR(VLOOKUP(D1391,'[1]comparativo br'!$A:$E,5,FALSE),"")</f>
        <v>77</v>
      </c>
      <c r="X1391" s="15">
        <f t="shared" si="173"/>
        <v>-4.9382716049382713E-2</v>
      </c>
      <c r="Y1391" s="18" t="e">
        <f>SUMIFS([2]Plan2!$H:$H,[2]Plan2!$A:$A,$D1391,[2]Plan2!$U:$U,6)</f>
        <v>#VALUE!</v>
      </c>
      <c r="Z1391" s="18" t="e">
        <f>SUMIFS([2]Plan2!$H:$H,[2]Plan2!$A:$A,$D1391,[2]Plan2!$U:$U,7)</f>
        <v>#VALUE!</v>
      </c>
      <c r="AA1391" s="18" t="e">
        <f>SUMIFS([2]Plan2!$H:$H,[2]Plan2!$A:$A,$D1391,[2]Plan2!$U:$U,8)</f>
        <v>#VALUE!</v>
      </c>
      <c r="AB1391" s="18" t="e">
        <f>SUMIFS([2]Plan2!$H:$H,[2]Plan2!$A:$A,$D1391,[2]Plan2!$U:$U,9)</f>
        <v>#VALUE!</v>
      </c>
      <c r="AC1391" s="18" t="e">
        <f>SUMIFS([2]Plan2!$H:$H,[2]Plan2!$A:$A,$D1391,[2]Plan2!$U:$U,10)</f>
        <v>#VALUE!</v>
      </c>
      <c r="AD1391" s="18" t="e">
        <f>SUMIFS([2]Plan2!$H:$H,[2]Plan2!$A:$A,$D1391,[2]Plan2!$U:$U,11)</f>
        <v>#VALUE!</v>
      </c>
      <c r="AE1391" s="18" t="e">
        <f>SUMIFS([2]Plan2!$H:$H,[2]Plan2!$A:$A,$D1391,[2]Plan2!$U:$U,12)</f>
        <v>#VALUE!</v>
      </c>
      <c r="AF1391" s="18" t="e">
        <f>SUMIFS([2]Plan2!$H:$H,[2]Plan2!$A:$A,$D1391,[2]Plan2!$U:$U,1)</f>
        <v>#VALUE!</v>
      </c>
      <c r="AG1391" s="18" t="e">
        <f>SUMIFS([2]Plan2!$H:$H,[2]Plan2!$A:$A,$D1391,[2]Plan2!$U:$U,2)</f>
        <v>#VALUE!</v>
      </c>
      <c r="AH1391" s="18" t="e">
        <f>SUMIFS([2]Plan2!$H:$H,[2]Plan2!$A:$A,$D1391,[2]Plan2!$U:$U,3)</f>
        <v>#VALUE!</v>
      </c>
      <c r="AI1391" s="18" t="e">
        <f>SUMIFS([2]Plan2!$H:$H,[2]Plan2!$A:$A,$D1391,[2]Plan2!$U:$U,4)</f>
        <v>#VALUE!</v>
      </c>
      <c r="AJ1391" s="18" t="e">
        <f>SUMIFS([2]Plan2!$H:$H,[2]Plan2!$A:$A,$D1391,[2]Plan2!$U:$U,5)</f>
        <v>#VALUE!</v>
      </c>
      <c r="AK1391" s="23" t="e">
        <f t="shared" si="175"/>
        <v>#VALUE!</v>
      </c>
      <c r="AL1391" s="23" t="e">
        <f t="shared" si="177"/>
        <v>#VALUE!</v>
      </c>
      <c r="AM1391">
        <f t="shared" si="176"/>
        <v>0</v>
      </c>
    </row>
    <row r="1392" spans="1:39" ht="15.75" x14ac:dyDescent="0.25">
      <c r="A1392" s="21"/>
      <c r="B1392" s="21" t="s">
        <v>1519</v>
      </c>
      <c r="C1392" s="21">
        <v>20281865</v>
      </c>
      <c r="D1392" s="25">
        <v>191934</v>
      </c>
      <c r="E1392" s="21" t="s">
        <v>1642</v>
      </c>
      <c r="F1392" s="31" t="s">
        <v>1575</v>
      </c>
      <c r="G1392" s="21" t="s">
        <v>1849</v>
      </c>
      <c r="H1392" s="21" t="s">
        <v>78</v>
      </c>
      <c r="I1392" s="25" t="s">
        <v>79</v>
      </c>
      <c r="J1392" s="21" t="s">
        <v>21</v>
      </c>
      <c r="K1392" s="21"/>
      <c r="L1392" s="20">
        <v>45547</v>
      </c>
      <c r="M1392" s="20">
        <v>45541</v>
      </c>
      <c r="N1392" s="21" t="s">
        <v>53</v>
      </c>
      <c r="O1392" s="21">
        <v>0</v>
      </c>
      <c r="P1392" s="21">
        <v>0</v>
      </c>
      <c r="Q1392" s="21">
        <v>1</v>
      </c>
      <c r="R1392" s="15">
        <v>1</v>
      </c>
      <c r="S1392" s="18" t="str">
        <f>IFERROR(VLOOKUP(D1392,'[1]comparativo br'!$A:$B,2,FALSE),"")</f>
        <v/>
      </c>
      <c r="T1392" s="18" t="str">
        <f>IFERROR(VLOOKUP(D1392,'[1]comparativo br'!$A:$C,3,FALSE),"")</f>
        <v/>
      </c>
      <c r="U1392" s="15" t="str">
        <f t="shared" si="174"/>
        <v/>
      </c>
      <c r="V1392" s="19" t="str">
        <f>IFERROR(VLOOKUP(D1392,'[1]comparativo br'!$A:$D,4,FALSE),"")</f>
        <v/>
      </c>
      <c r="W1392" s="19" t="str">
        <f>IFERROR(VLOOKUP(D1392,'[1]comparativo br'!$A:$E,5,FALSE),"")</f>
        <v/>
      </c>
      <c r="X1392" s="15" t="str">
        <f t="shared" si="173"/>
        <v/>
      </c>
      <c r="Y1392" s="18" t="e">
        <f>SUMIFS([2]Plan2!$H:$H,[2]Plan2!$A:$A,$D1392,[2]Plan2!$U:$U,6)</f>
        <v>#VALUE!</v>
      </c>
      <c r="Z1392" s="18" t="e">
        <f>SUMIFS([2]Plan2!$H:$H,[2]Plan2!$A:$A,$D1392,[2]Plan2!$U:$U,7)</f>
        <v>#VALUE!</v>
      </c>
      <c r="AA1392" s="18" t="e">
        <f>SUMIFS([2]Plan2!$H:$H,[2]Plan2!$A:$A,$D1392,[2]Plan2!$U:$U,8)</f>
        <v>#VALUE!</v>
      </c>
      <c r="AB1392" s="18" t="e">
        <f>SUMIFS([2]Plan2!$H:$H,[2]Plan2!$A:$A,$D1392,[2]Plan2!$U:$U,9)</f>
        <v>#VALUE!</v>
      </c>
      <c r="AC1392" s="18" t="e">
        <f>SUMIFS([2]Plan2!$H:$H,[2]Plan2!$A:$A,$D1392,[2]Plan2!$U:$U,10)</f>
        <v>#VALUE!</v>
      </c>
      <c r="AD1392" s="18" t="e">
        <f>SUMIFS([2]Plan2!$H:$H,[2]Plan2!$A:$A,$D1392,[2]Plan2!$U:$U,11)</f>
        <v>#VALUE!</v>
      </c>
      <c r="AE1392" s="18" t="e">
        <f>SUMIFS([2]Plan2!$H:$H,[2]Plan2!$A:$A,$D1392,[2]Plan2!$U:$U,12)</f>
        <v>#VALUE!</v>
      </c>
      <c r="AF1392" s="18" t="e">
        <f>SUMIFS([2]Plan2!$H:$H,[2]Plan2!$A:$A,$D1392,[2]Plan2!$U:$U,1)</f>
        <v>#VALUE!</v>
      </c>
      <c r="AG1392" s="18" t="e">
        <f>SUMIFS([2]Plan2!$H:$H,[2]Plan2!$A:$A,$D1392,[2]Plan2!$U:$U,2)</f>
        <v>#VALUE!</v>
      </c>
      <c r="AH1392" s="18" t="e">
        <f>SUMIFS([2]Plan2!$H:$H,[2]Plan2!$A:$A,$D1392,[2]Plan2!$U:$U,3)</f>
        <v>#VALUE!</v>
      </c>
      <c r="AI1392" s="18" t="e">
        <f>SUMIFS([2]Plan2!$H:$H,[2]Plan2!$A:$A,$D1392,[2]Plan2!$U:$U,4)</f>
        <v>#VALUE!</v>
      </c>
      <c r="AJ1392" s="18" t="e">
        <f>SUMIFS([2]Plan2!$H:$H,[2]Plan2!$A:$A,$D1392,[2]Plan2!$U:$U,5)</f>
        <v>#VALUE!</v>
      </c>
      <c r="AK1392" s="23" t="e">
        <f t="shared" si="175"/>
        <v>#VALUE!</v>
      </c>
      <c r="AL1392" s="23" t="e">
        <f t="shared" si="177"/>
        <v>#VALUE!</v>
      </c>
      <c r="AM1392">
        <f t="shared" si="176"/>
        <v>0</v>
      </c>
    </row>
    <row r="1393" spans="1:39" ht="15.75" x14ac:dyDescent="0.25">
      <c r="A1393" s="21"/>
      <c r="B1393" s="21" t="s">
        <v>1520</v>
      </c>
      <c r="C1393" s="21">
        <v>20346524</v>
      </c>
      <c r="D1393" s="25">
        <v>100349</v>
      </c>
      <c r="E1393" s="21" t="s">
        <v>104</v>
      </c>
      <c r="F1393" s="31" t="s">
        <v>104</v>
      </c>
      <c r="G1393" s="21" t="s">
        <v>178</v>
      </c>
      <c r="H1393" s="21" t="s">
        <v>179</v>
      </c>
      <c r="I1393" s="25" t="s">
        <v>15</v>
      </c>
      <c r="J1393" s="21" t="s">
        <v>41</v>
      </c>
      <c r="K1393" s="21" t="s">
        <v>100</v>
      </c>
      <c r="L1393" s="20">
        <v>45489</v>
      </c>
      <c r="M1393" s="20">
        <v>45792</v>
      </c>
      <c r="N1393" s="21" t="s">
        <v>18</v>
      </c>
      <c r="O1393" s="21">
        <v>104</v>
      </c>
      <c r="P1393" s="21">
        <v>166</v>
      </c>
      <c r="Q1393" s="21">
        <v>287</v>
      </c>
      <c r="R1393" s="15">
        <f>(Q1393-P1393)/P1393</f>
        <v>0.72891566265060237</v>
      </c>
      <c r="S1393" s="18">
        <f>IFERROR(VLOOKUP(D1393,'[1]comparativo br'!$A:$B,2,FALSE),"")</f>
        <v>0</v>
      </c>
      <c r="T1393" s="18">
        <f>IFERROR(VLOOKUP(D1393,'[1]comparativo br'!$A:$C,3,FALSE),"")</f>
        <v>0</v>
      </c>
      <c r="U1393" s="15" t="str">
        <f t="shared" si="174"/>
        <v/>
      </c>
      <c r="V1393" s="19">
        <f>IFERROR(VLOOKUP(D1393,'[1]comparativo br'!$A:$D,4,FALSE),"")</f>
        <v>384</v>
      </c>
      <c r="W1393" s="19">
        <f>IFERROR(VLOOKUP(D1393,'[1]comparativo br'!$A:$E,5,FALSE),"")</f>
        <v>327</v>
      </c>
      <c r="X1393" s="15">
        <f t="shared" si="173"/>
        <v>-0.1484375</v>
      </c>
      <c r="Y1393" s="18" t="e">
        <f>SUMIFS([2]Plan2!$H:$H,[2]Plan2!$A:$A,$D1393,[2]Plan2!$U:$U,6)</f>
        <v>#VALUE!</v>
      </c>
      <c r="Z1393" s="18" t="e">
        <f>SUMIFS([2]Plan2!$H:$H,[2]Plan2!$A:$A,$D1393,[2]Plan2!$U:$U,7)</f>
        <v>#VALUE!</v>
      </c>
      <c r="AA1393" s="18" t="e">
        <f>SUMIFS([2]Plan2!$H:$H,[2]Plan2!$A:$A,$D1393,[2]Plan2!$U:$U,8)</f>
        <v>#VALUE!</v>
      </c>
      <c r="AB1393" s="18" t="e">
        <f>SUMIFS([2]Plan2!$H:$H,[2]Plan2!$A:$A,$D1393,[2]Plan2!$U:$U,9)</f>
        <v>#VALUE!</v>
      </c>
      <c r="AC1393" s="18" t="e">
        <f>SUMIFS([2]Plan2!$H:$H,[2]Plan2!$A:$A,$D1393,[2]Plan2!$U:$U,10)</f>
        <v>#VALUE!</v>
      </c>
      <c r="AD1393" s="18" t="e">
        <f>SUMIFS([2]Plan2!$H:$H,[2]Plan2!$A:$A,$D1393,[2]Plan2!$U:$U,11)</f>
        <v>#VALUE!</v>
      </c>
      <c r="AE1393" s="18" t="e">
        <f>SUMIFS([2]Plan2!$H:$H,[2]Plan2!$A:$A,$D1393,[2]Plan2!$U:$U,12)</f>
        <v>#VALUE!</v>
      </c>
      <c r="AF1393" s="18" t="e">
        <f>SUMIFS([2]Plan2!$H:$H,[2]Plan2!$A:$A,$D1393,[2]Plan2!$U:$U,1)</f>
        <v>#VALUE!</v>
      </c>
      <c r="AG1393" s="18" t="e">
        <f>SUMIFS([2]Plan2!$H:$H,[2]Plan2!$A:$A,$D1393,[2]Plan2!$U:$U,2)</f>
        <v>#VALUE!</v>
      </c>
      <c r="AH1393" s="18" t="e">
        <f>SUMIFS([2]Plan2!$H:$H,[2]Plan2!$A:$A,$D1393,[2]Plan2!$U:$U,3)</f>
        <v>#VALUE!</v>
      </c>
      <c r="AI1393" s="18" t="e">
        <f>SUMIFS([2]Plan2!$H:$H,[2]Plan2!$A:$A,$D1393,[2]Plan2!$U:$U,4)</f>
        <v>#VALUE!</v>
      </c>
      <c r="AJ1393" s="18" t="e">
        <f>SUMIFS([2]Plan2!$H:$H,[2]Plan2!$A:$A,$D1393,[2]Plan2!$U:$U,5)</f>
        <v>#VALUE!</v>
      </c>
      <c r="AK1393" s="23" t="e">
        <f t="shared" si="175"/>
        <v>#VALUE!</v>
      </c>
      <c r="AL1393" s="23" t="e">
        <f t="shared" si="177"/>
        <v>#VALUE!</v>
      </c>
      <c r="AM1393">
        <f t="shared" si="176"/>
        <v>0</v>
      </c>
    </row>
    <row r="1394" spans="1:39" ht="15.75" x14ac:dyDescent="0.25">
      <c r="A1394" s="21" t="s">
        <v>398</v>
      </c>
      <c r="B1394" s="21" t="s">
        <v>1519</v>
      </c>
      <c r="C1394" s="21">
        <v>20346524</v>
      </c>
      <c r="D1394" s="25">
        <v>102622</v>
      </c>
      <c r="E1394" s="21" t="s">
        <v>60</v>
      </c>
      <c r="F1394" s="31" t="s">
        <v>60</v>
      </c>
      <c r="G1394" s="21" t="s">
        <v>178</v>
      </c>
      <c r="H1394" s="21" t="s">
        <v>179</v>
      </c>
      <c r="I1394" s="25" t="s">
        <v>15</v>
      </c>
      <c r="J1394" s="21" t="s">
        <v>41</v>
      </c>
      <c r="K1394" s="21" t="s">
        <v>42</v>
      </c>
      <c r="L1394" s="20">
        <v>45734</v>
      </c>
      <c r="M1394" s="20"/>
      <c r="N1394" s="21" t="s">
        <v>18</v>
      </c>
      <c r="O1394" s="21"/>
      <c r="P1394" s="21"/>
      <c r="Q1394" s="21"/>
      <c r="R1394" s="28"/>
      <c r="S1394" s="18">
        <f>IFERROR(VLOOKUP(D1394,'[1]comparativo br'!$A:$B,2,FALSE),"")</f>
        <v>25619.22</v>
      </c>
      <c r="T1394" s="18">
        <f>IFERROR(VLOOKUP(D1394,'[1]comparativo br'!$A:$C,3,FALSE),"")</f>
        <v>30253</v>
      </c>
      <c r="U1394" s="15">
        <f t="shared" si="174"/>
        <v>0.18087123651695869</v>
      </c>
      <c r="V1394" s="19">
        <f>IFERROR(VLOOKUP(D1394,'[1]comparativo br'!$A:$D,4,FALSE),"")</f>
        <v>0</v>
      </c>
      <c r="W1394" s="19">
        <f>IFERROR(VLOOKUP(D1394,'[1]comparativo br'!$A:$E,5,FALSE),"")</f>
        <v>0</v>
      </c>
      <c r="X1394" s="15" t="str">
        <f t="shared" si="173"/>
        <v/>
      </c>
      <c r="Y1394" s="18" t="e">
        <f>SUMIFS([2]Plan2!$H:$H,[2]Plan2!$A:$A,$D1394,[2]Plan2!$U:$U,6)</f>
        <v>#VALUE!</v>
      </c>
      <c r="Z1394" s="18" t="e">
        <f>SUMIFS([2]Plan2!$H:$H,[2]Plan2!$A:$A,$D1394,[2]Plan2!$U:$U,7)</f>
        <v>#VALUE!</v>
      </c>
      <c r="AA1394" s="18" t="e">
        <f>SUMIFS([2]Plan2!$H:$H,[2]Plan2!$A:$A,$D1394,[2]Plan2!$U:$U,8)</f>
        <v>#VALUE!</v>
      </c>
      <c r="AB1394" s="18" t="e">
        <f>SUMIFS([2]Plan2!$H:$H,[2]Plan2!$A:$A,$D1394,[2]Plan2!$U:$U,9)</f>
        <v>#VALUE!</v>
      </c>
      <c r="AC1394" s="18" t="e">
        <f>SUMIFS([2]Plan2!$H:$H,[2]Plan2!$A:$A,$D1394,[2]Plan2!$U:$U,10)</f>
        <v>#VALUE!</v>
      </c>
      <c r="AD1394" s="18" t="e">
        <f>SUMIFS([2]Plan2!$H:$H,[2]Plan2!$A:$A,$D1394,[2]Plan2!$U:$U,11)</f>
        <v>#VALUE!</v>
      </c>
      <c r="AE1394" s="18" t="e">
        <f>SUMIFS([2]Plan2!$H:$H,[2]Plan2!$A:$A,$D1394,[2]Plan2!$U:$U,12)</f>
        <v>#VALUE!</v>
      </c>
      <c r="AF1394" s="18" t="e">
        <f>SUMIFS([2]Plan2!$H:$H,[2]Plan2!$A:$A,$D1394,[2]Plan2!$U:$U,1)</f>
        <v>#VALUE!</v>
      </c>
      <c r="AG1394" s="18" t="e">
        <f>SUMIFS([2]Plan2!$H:$H,[2]Plan2!$A:$A,$D1394,[2]Plan2!$U:$U,2)</f>
        <v>#VALUE!</v>
      </c>
      <c r="AH1394" s="18" t="e">
        <f>SUMIFS([2]Plan2!$H:$H,[2]Plan2!$A:$A,$D1394,[2]Plan2!$U:$U,3)</f>
        <v>#VALUE!</v>
      </c>
      <c r="AI1394" s="18" t="e">
        <f>SUMIFS([2]Plan2!$H:$H,[2]Plan2!$A:$A,$D1394,[2]Plan2!$U:$U,4)</f>
        <v>#VALUE!</v>
      </c>
      <c r="AJ1394" s="18" t="e">
        <f>SUMIFS([2]Plan2!$H:$H,[2]Plan2!$A:$A,$D1394,[2]Plan2!$U:$U,5)</f>
        <v>#VALUE!</v>
      </c>
      <c r="AK1394" s="23" t="e">
        <f t="shared" si="175"/>
        <v>#VALUE!</v>
      </c>
      <c r="AL1394" s="23" t="e">
        <f t="shared" si="177"/>
        <v>#VALUE!</v>
      </c>
      <c r="AM1394">
        <f t="shared" si="176"/>
        <v>0</v>
      </c>
    </row>
    <row r="1395" spans="1:39" ht="15.75" x14ac:dyDescent="0.25">
      <c r="A1395" s="21"/>
      <c r="B1395" s="21" t="s">
        <v>1519</v>
      </c>
      <c r="C1395" s="21">
        <v>20415964</v>
      </c>
      <c r="D1395" s="25">
        <v>193984</v>
      </c>
      <c r="E1395" s="21" t="s">
        <v>12</v>
      </c>
      <c r="F1395" s="31" t="s">
        <v>2488</v>
      </c>
      <c r="G1395" s="21" t="s">
        <v>992</v>
      </c>
      <c r="H1395" s="21" t="s">
        <v>735</v>
      </c>
      <c r="I1395" s="25" t="s">
        <v>15</v>
      </c>
      <c r="J1395" s="21" t="s">
        <v>85</v>
      </c>
      <c r="K1395" s="21" t="s">
        <v>386</v>
      </c>
      <c r="L1395" s="20">
        <v>45055</v>
      </c>
      <c r="M1395" s="20">
        <v>45343</v>
      </c>
      <c r="N1395" s="21" t="s">
        <v>53</v>
      </c>
      <c r="O1395" s="21">
        <v>5</v>
      </c>
      <c r="P1395" s="21">
        <v>17</v>
      </c>
      <c r="Q1395" s="21">
        <v>0</v>
      </c>
      <c r="R1395" s="15">
        <f>(Q1395-P1395)/P1395</f>
        <v>-1</v>
      </c>
      <c r="S1395" s="18" t="str">
        <f>IFERROR(VLOOKUP(D1395,'[1]comparativo br'!$A:$B,2,FALSE),"")</f>
        <v/>
      </c>
      <c r="T1395" s="18" t="str">
        <f>IFERROR(VLOOKUP(D1395,'[1]comparativo br'!$A:$C,3,FALSE),"")</f>
        <v/>
      </c>
      <c r="U1395" s="15" t="str">
        <f t="shared" si="174"/>
        <v/>
      </c>
      <c r="V1395" s="19" t="str">
        <f>IFERROR(VLOOKUP(D1395,'[1]comparativo br'!$A:$D,4,FALSE),"")</f>
        <v/>
      </c>
      <c r="W1395" s="19" t="str">
        <f>IFERROR(VLOOKUP(D1395,'[1]comparativo br'!$A:$E,5,FALSE),"")</f>
        <v/>
      </c>
      <c r="X1395" s="15" t="str">
        <f t="shared" si="173"/>
        <v/>
      </c>
      <c r="Y1395" s="18" t="e">
        <f>SUMIFS([2]Plan2!$H:$H,[2]Plan2!$A:$A,$D1395,[2]Plan2!$U:$U,6)</f>
        <v>#VALUE!</v>
      </c>
      <c r="Z1395" s="18" t="e">
        <f>SUMIFS([2]Plan2!$H:$H,[2]Plan2!$A:$A,$D1395,[2]Plan2!$U:$U,7)</f>
        <v>#VALUE!</v>
      </c>
      <c r="AA1395" s="18" t="e">
        <f>SUMIFS([2]Plan2!$H:$H,[2]Plan2!$A:$A,$D1395,[2]Plan2!$U:$U,8)</f>
        <v>#VALUE!</v>
      </c>
      <c r="AB1395" s="18" t="e">
        <f>SUMIFS([2]Plan2!$H:$H,[2]Plan2!$A:$A,$D1395,[2]Plan2!$U:$U,9)</f>
        <v>#VALUE!</v>
      </c>
      <c r="AC1395" s="18" t="e">
        <f>SUMIFS([2]Plan2!$H:$H,[2]Plan2!$A:$A,$D1395,[2]Plan2!$U:$U,10)</f>
        <v>#VALUE!</v>
      </c>
      <c r="AD1395" s="18" t="e">
        <f>SUMIFS([2]Plan2!$H:$H,[2]Plan2!$A:$A,$D1395,[2]Plan2!$U:$U,11)</f>
        <v>#VALUE!</v>
      </c>
      <c r="AE1395" s="18" t="e">
        <f>SUMIFS([2]Plan2!$H:$H,[2]Plan2!$A:$A,$D1395,[2]Plan2!$U:$U,12)</f>
        <v>#VALUE!</v>
      </c>
      <c r="AF1395" s="18" t="e">
        <f>SUMIFS([2]Plan2!$H:$H,[2]Plan2!$A:$A,$D1395,[2]Plan2!$U:$U,1)</f>
        <v>#VALUE!</v>
      </c>
      <c r="AG1395" s="18" t="e">
        <f>SUMIFS([2]Plan2!$H:$H,[2]Plan2!$A:$A,$D1395,[2]Plan2!$U:$U,2)</f>
        <v>#VALUE!</v>
      </c>
      <c r="AH1395" s="18" t="e">
        <f>SUMIFS([2]Plan2!$H:$H,[2]Plan2!$A:$A,$D1395,[2]Plan2!$U:$U,3)</f>
        <v>#VALUE!</v>
      </c>
      <c r="AI1395" s="18" t="e">
        <f>SUMIFS([2]Plan2!$H:$H,[2]Plan2!$A:$A,$D1395,[2]Plan2!$U:$U,4)</f>
        <v>#VALUE!</v>
      </c>
      <c r="AJ1395" s="18" t="e">
        <f>SUMIFS([2]Plan2!$H:$H,[2]Plan2!$A:$A,$D1395,[2]Plan2!$U:$U,5)</f>
        <v>#VALUE!</v>
      </c>
      <c r="AK1395" s="23" t="e">
        <f t="shared" si="175"/>
        <v>#VALUE!</v>
      </c>
      <c r="AL1395" s="23" t="e">
        <f t="shared" si="177"/>
        <v>#VALUE!</v>
      </c>
      <c r="AM1395">
        <f t="shared" si="176"/>
        <v>0</v>
      </c>
    </row>
    <row r="1396" spans="1:39" ht="15.75" x14ac:dyDescent="0.25">
      <c r="A1396" s="21"/>
      <c r="B1396" s="21" t="s">
        <v>1519</v>
      </c>
      <c r="C1396" s="21">
        <v>20520862</v>
      </c>
      <c r="D1396" s="25">
        <v>100516</v>
      </c>
      <c r="E1396" s="21" t="s">
        <v>69</v>
      </c>
      <c r="F1396" s="31" t="s">
        <v>69</v>
      </c>
      <c r="G1396" s="21" t="s">
        <v>2000</v>
      </c>
      <c r="H1396" s="21" t="s">
        <v>209</v>
      </c>
      <c r="I1396" s="25" t="s">
        <v>15</v>
      </c>
      <c r="J1396" s="21" t="s">
        <v>27</v>
      </c>
      <c r="K1396" s="21" t="s">
        <v>210</v>
      </c>
      <c r="L1396" s="20">
        <v>43928</v>
      </c>
      <c r="M1396" s="20">
        <v>45797</v>
      </c>
      <c r="N1396" s="21" t="s">
        <v>18</v>
      </c>
      <c r="O1396" s="21">
        <v>246</v>
      </c>
      <c r="P1396" s="21">
        <v>159</v>
      </c>
      <c r="Q1396" s="21">
        <v>246</v>
      </c>
      <c r="R1396" s="15">
        <f>(Q1396-P1396)/P1396</f>
        <v>0.54716981132075471</v>
      </c>
      <c r="S1396" s="18">
        <f>IFERROR(VLOOKUP(D1396,'[1]comparativo br'!$A:$B,2,FALSE),"")</f>
        <v>0</v>
      </c>
      <c r="T1396" s="18">
        <f>IFERROR(VLOOKUP(D1396,'[1]comparativo br'!$A:$C,3,FALSE),"")</f>
        <v>0</v>
      </c>
      <c r="U1396" s="15" t="str">
        <f t="shared" si="174"/>
        <v/>
      </c>
      <c r="V1396" s="19">
        <f>IFERROR(VLOOKUP(D1396,'[1]comparativo br'!$A:$D,4,FALSE),"")</f>
        <v>297</v>
      </c>
      <c r="W1396" s="19">
        <f>IFERROR(VLOOKUP(D1396,'[1]comparativo br'!$A:$E,5,FALSE),"")</f>
        <v>273</v>
      </c>
      <c r="X1396" s="15">
        <f t="shared" si="173"/>
        <v>-8.0808080808080815E-2</v>
      </c>
      <c r="Y1396" s="18" t="e">
        <f>SUMIFS([2]Plan2!$H:$H,[2]Plan2!$A:$A,$D1396,[2]Plan2!$U:$U,6)</f>
        <v>#VALUE!</v>
      </c>
      <c r="Z1396" s="18" t="e">
        <f>SUMIFS([2]Plan2!$H:$H,[2]Plan2!$A:$A,$D1396,[2]Plan2!$U:$U,7)</f>
        <v>#VALUE!</v>
      </c>
      <c r="AA1396" s="18" t="e">
        <f>SUMIFS([2]Plan2!$H:$H,[2]Plan2!$A:$A,$D1396,[2]Plan2!$U:$U,8)</f>
        <v>#VALUE!</v>
      </c>
      <c r="AB1396" s="18" t="e">
        <f>SUMIFS([2]Plan2!$H:$H,[2]Plan2!$A:$A,$D1396,[2]Plan2!$U:$U,9)</f>
        <v>#VALUE!</v>
      </c>
      <c r="AC1396" s="18" t="e">
        <f>SUMIFS([2]Plan2!$H:$H,[2]Plan2!$A:$A,$D1396,[2]Plan2!$U:$U,10)</f>
        <v>#VALUE!</v>
      </c>
      <c r="AD1396" s="18" t="e">
        <f>SUMIFS([2]Plan2!$H:$H,[2]Plan2!$A:$A,$D1396,[2]Plan2!$U:$U,11)</f>
        <v>#VALUE!</v>
      </c>
      <c r="AE1396" s="18" t="e">
        <f>SUMIFS([2]Plan2!$H:$H,[2]Plan2!$A:$A,$D1396,[2]Plan2!$U:$U,12)</f>
        <v>#VALUE!</v>
      </c>
      <c r="AF1396" s="18" t="e">
        <f>SUMIFS([2]Plan2!$H:$H,[2]Plan2!$A:$A,$D1396,[2]Plan2!$U:$U,1)</f>
        <v>#VALUE!</v>
      </c>
      <c r="AG1396" s="18" t="e">
        <f>SUMIFS([2]Plan2!$H:$H,[2]Plan2!$A:$A,$D1396,[2]Plan2!$U:$U,2)</f>
        <v>#VALUE!</v>
      </c>
      <c r="AH1396" s="18" t="e">
        <f>SUMIFS([2]Plan2!$H:$H,[2]Plan2!$A:$A,$D1396,[2]Plan2!$U:$U,3)</f>
        <v>#VALUE!</v>
      </c>
      <c r="AI1396" s="18" t="e">
        <f>SUMIFS([2]Plan2!$H:$H,[2]Plan2!$A:$A,$D1396,[2]Plan2!$U:$U,4)</f>
        <v>#VALUE!</v>
      </c>
      <c r="AJ1396" s="18" t="e">
        <f>SUMIFS([2]Plan2!$H:$H,[2]Plan2!$A:$A,$D1396,[2]Plan2!$U:$U,5)</f>
        <v>#VALUE!</v>
      </c>
      <c r="AK1396" s="23" t="e">
        <f t="shared" si="175"/>
        <v>#VALUE!</v>
      </c>
      <c r="AL1396" s="23" t="e">
        <f t="shared" si="177"/>
        <v>#VALUE!</v>
      </c>
      <c r="AM1396">
        <f t="shared" si="176"/>
        <v>0</v>
      </c>
    </row>
    <row r="1397" spans="1:39" ht="15.75" x14ac:dyDescent="0.25">
      <c r="A1397" s="21"/>
      <c r="B1397" s="21" t="s">
        <v>1519</v>
      </c>
      <c r="C1397" s="21">
        <v>20611180</v>
      </c>
      <c r="D1397" s="25">
        <v>193409</v>
      </c>
      <c r="E1397" s="21" t="s">
        <v>1575</v>
      </c>
      <c r="F1397" s="31" t="s">
        <v>1575</v>
      </c>
      <c r="G1397" s="21" t="s">
        <v>1706</v>
      </c>
      <c r="H1397" s="21" t="s">
        <v>35</v>
      </c>
      <c r="I1397" s="25" t="s">
        <v>15</v>
      </c>
      <c r="J1397" s="21" t="s">
        <v>85</v>
      </c>
      <c r="K1397" s="21" t="s">
        <v>386</v>
      </c>
      <c r="L1397" s="20">
        <v>45572</v>
      </c>
      <c r="M1397" s="20">
        <v>45793</v>
      </c>
      <c r="N1397" s="21" t="s">
        <v>18</v>
      </c>
      <c r="O1397" s="21">
        <v>11</v>
      </c>
      <c r="P1397" s="21">
        <v>3</v>
      </c>
      <c r="Q1397" s="21">
        <v>12</v>
      </c>
      <c r="R1397" s="15">
        <f>(Q1397-P1397)/P1397</f>
        <v>3</v>
      </c>
      <c r="S1397" s="18" t="str">
        <f>IFERROR(VLOOKUP(D1397,'[1]comparativo br'!$A:$B,2,FALSE),"")</f>
        <v/>
      </c>
      <c r="T1397" s="18" t="str">
        <f>IFERROR(VLOOKUP(D1397,'[1]comparativo br'!$A:$C,3,FALSE),"")</f>
        <v/>
      </c>
      <c r="U1397" s="15" t="str">
        <f t="shared" si="174"/>
        <v/>
      </c>
      <c r="V1397" s="19" t="str">
        <f>IFERROR(VLOOKUP(D1397,'[1]comparativo br'!$A:$D,4,FALSE),"")</f>
        <v/>
      </c>
      <c r="W1397" s="19" t="str">
        <f>IFERROR(VLOOKUP(D1397,'[1]comparativo br'!$A:$E,5,FALSE),"")</f>
        <v/>
      </c>
      <c r="X1397" s="15" t="str">
        <f t="shared" si="173"/>
        <v/>
      </c>
      <c r="Y1397" s="18" t="e">
        <f>SUMIFS([2]Plan2!$H:$H,[2]Plan2!$A:$A,$D1397,[2]Plan2!$U:$U,6)</f>
        <v>#VALUE!</v>
      </c>
      <c r="Z1397" s="18" t="e">
        <f>SUMIFS([2]Plan2!$H:$H,[2]Plan2!$A:$A,$D1397,[2]Plan2!$U:$U,7)</f>
        <v>#VALUE!</v>
      </c>
      <c r="AA1397" s="18" t="e">
        <f>SUMIFS([2]Plan2!$H:$H,[2]Plan2!$A:$A,$D1397,[2]Plan2!$U:$U,8)</f>
        <v>#VALUE!</v>
      </c>
      <c r="AB1397" s="18" t="e">
        <f>SUMIFS([2]Plan2!$H:$H,[2]Plan2!$A:$A,$D1397,[2]Plan2!$U:$U,9)</f>
        <v>#VALUE!</v>
      </c>
      <c r="AC1397" s="18" t="e">
        <f>SUMIFS([2]Plan2!$H:$H,[2]Plan2!$A:$A,$D1397,[2]Plan2!$U:$U,10)</f>
        <v>#VALUE!</v>
      </c>
      <c r="AD1397" s="18" t="e">
        <f>SUMIFS([2]Plan2!$H:$H,[2]Plan2!$A:$A,$D1397,[2]Plan2!$U:$U,11)</f>
        <v>#VALUE!</v>
      </c>
      <c r="AE1397" s="18" t="e">
        <f>SUMIFS([2]Plan2!$H:$H,[2]Plan2!$A:$A,$D1397,[2]Plan2!$U:$U,12)</f>
        <v>#VALUE!</v>
      </c>
      <c r="AF1397" s="18" t="e">
        <f>SUMIFS([2]Plan2!$H:$H,[2]Plan2!$A:$A,$D1397,[2]Plan2!$U:$U,1)</f>
        <v>#VALUE!</v>
      </c>
      <c r="AG1397" s="18" t="e">
        <f>SUMIFS([2]Plan2!$H:$H,[2]Plan2!$A:$A,$D1397,[2]Plan2!$U:$U,2)</f>
        <v>#VALUE!</v>
      </c>
      <c r="AH1397" s="18" t="e">
        <f>SUMIFS([2]Plan2!$H:$H,[2]Plan2!$A:$A,$D1397,[2]Plan2!$U:$U,3)</f>
        <v>#VALUE!</v>
      </c>
      <c r="AI1397" s="18" t="e">
        <f>SUMIFS([2]Plan2!$H:$H,[2]Plan2!$A:$A,$D1397,[2]Plan2!$U:$U,4)</f>
        <v>#VALUE!</v>
      </c>
      <c r="AJ1397" s="18" t="e">
        <f>SUMIFS([2]Plan2!$H:$H,[2]Plan2!$A:$A,$D1397,[2]Plan2!$U:$U,5)</f>
        <v>#VALUE!</v>
      </c>
      <c r="AK1397" s="23" t="e">
        <f t="shared" si="175"/>
        <v>#VALUE!</v>
      </c>
      <c r="AL1397" s="23" t="e">
        <f t="shared" si="177"/>
        <v>#VALUE!</v>
      </c>
      <c r="AM1397">
        <f t="shared" si="176"/>
        <v>0</v>
      </c>
    </row>
    <row r="1398" spans="1:39" ht="15.75" x14ac:dyDescent="0.25">
      <c r="A1398" s="21"/>
      <c r="B1398" s="21" t="s">
        <v>1520</v>
      </c>
      <c r="C1398" s="21">
        <v>20628285</v>
      </c>
      <c r="D1398" s="25" t="s">
        <v>2240</v>
      </c>
      <c r="E1398" s="25" t="s">
        <v>12</v>
      </c>
      <c r="F1398" s="31" t="s">
        <v>12</v>
      </c>
      <c r="G1398" s="21" t="s">
        <v>2241</v>
      </c>
      <c r="H1398" s="21" t="s">
        <v>614</v>
      </c>
      <c r="I1398" s="25" t="s">
        <v>15</v>
      </c>
      <c r="J1398" s="21" t="s">
        <v>85</v>
      </c>
      <c r="K1398" s="21" t="s">
        <v>386</v>
      </c>
      <c r="L1398" s="20">
        <v>45714</v>
      </c>
      <c r="M1398" s="20">
        <v>45791</v>
      </c>
      <c r="N1398" s="21" t="s">
        <v>18</v>
      </c>
      <c r="O1398" s="21">
        <v>6</v>
      </c>
      <c r="P1398" s="21">
        <v>0</v>
      </c>
      <c r="Q1398" s="21">
        <v>21</v>
      </c>
      <c r="R1398" s="15">
        <v>1</v>
      </c>
      <c r="S1398" s="18" t="str">
        <f>IFERROR(VLOOKUP(D1398,'[1]comparativo br'!$A:$B,2,FALSE),"")</f>
        <v/>
      </c>
      <c r="T1398" s="18" t="str">
        <f>IFERROR(VLOOKUP(D1398,'[1]comparativo br'!$A:$C,3,FALSE),"")</f>
        <v/>
      </c>
      <c r="U1398" s="15" t="str">
        <f t="shared" si="174"/>
        <v/>
      </c>
      <c r="V1398" s="19" t="str">
        <f>IFERROR(VLOOKUP(D1398,'[1]comparativo br'!$A:$D,4,FALSE),"")</f>
        <v/>
      </c>
      <c r="W1398" s="19" t="str">
        <f>IFERROR(VLOOKUP(D1398,'[1]comparativo br'!$A:$E,5,FALSE),"")</f>
        <v/>
      </c>
      <c r="X1398" s="15" t="str">
        <f t="shared" si="173"/>
        <v/>
      </c>
      <c r="Y1398" s="18" t="e">
        <f>SUMIFS([2]Plan2!$H:$H,[2]Plan2!$A:$A,$D1398,[2]Plan2!$U:$U,6)</f>
        <v>#VALUE!</v>
      </c>
      <c r="Z1398" s="18" t="e">
        <f>SUMIFS([2]Plan2!$H:$H,[2]Plan2!$A:$A,$D1398,[2]Plan2!$U:$U,7)</f>
        <v>#VALUE!</v>
      </c>
      <c r="AA1398" s="18" t="e">
        <f>SUMIFS([2]Plan2!$H:$H,[2]Plan2!$A:$A,$D1398,[2]Plan2!$U:$U,8)</f>
        <v>#VALUE!</v>
      </c>
      <c r="AB1398" s="18" t="e">
        <f>SUMIFS([2]Plan2!$H:$H,[2]Plan2!$A:$A,$D1398,[2]Plan2!$U:$U,9)</f>
        <v>#VALUE!</v>
      </c>
      <c r="AC1398" s="18" t="e">
        <f>SUMIFS([2]Plan2!$H:$H,[2]Plan2!$A:$A,$D1398,[2]Plan2!$U:$U,10)</f>
        <v>#VALUE!</v>
      </c>
      <c r="AD1398" s="18" t="e">
        <f>SUMIFS([2]Plan2!$H:$H,[2]Plan2!$A:$A,$D1398,[2]Plan2!$U:$U,11)</f>
        <v>#VALUE!</v>
      </c>
      <c r="AE1398" s="18" t="e">
        <f>SUMIFS([2]Plan2!$H:$H,[2]Plan2!$A:$A,$D1398,[2]Plan2!$U:$U,12)</f>
        <v>#VALUE!</v>
      </c>
      <c r="AF1398" s="18" t="e">
        <f>SUMIFS([2]Plan2!$H:$H,[2]Plan2!$A:$A,$D1398,[2]Plan2!$U:$U,1)</f>
        <v>#VALUE!</v>
      </c>
      <c r="AG1398" s="18" t="e">
        <f>SUMIFS([2]Plan2!$H:$H,[2]Plan2!$A:$A,$D1398,[2]Plan2!$U:$U,2)</f>
        <v>#VALUE!</v>
      </c>
      <c r="AH1398" s="18" t="e">
        <f>SUMIFS([2]Plan2!$H:$H,[2]Plan2!$A:$A,$D1398,[2]Plan2!$U:$U,3)</f>
        <v>#VALUE!</v>
      </c>
      <c r="AI1398" s="18" t="e">
        <f>SUMIFS([2]Plan2!$H:$H,[2]Plan2!$A:$A,$D1398,[2]Plan2!$U:$U,4)</f>
        <v>#VALUE!</v>
      </c>
      <c r="AJ1398" s="18" t="e">
        <f>SUMIFS([2]Plan2!$H:$H,[2]Plan2!$A:$A,$D1398,[2]Plan2!$U:$U,5)</f>
        <v>#VALUE!</v>
      </c>
      <c r="AK1398" s="23" t="e">
        <f t="shared" si="175"/>
        <v>#VALUE!</v>
      </c>
      <c r="AL1398" s="23" t="e">
        <f t="shared" si="177"/>
        <v>#VALUE!</v>
      </c>
      <c r="AM1398">
        <f t="shared" si="176"/>
        <v>0</v>
      </c>
    </row>
    <row r="1399" spans="1:39" ht="15.75" x14ac:dyDescent="0.25">
      <c r="A1399" s="21"/>
      <c r="B1399" s="21" t="s">
        <v>1519</v>
      </c>
      <c r="C1399" s="21">
        <v>20716823</v>
      </c>
      <c r="D1399" s="25">
        <v>193573</v>
      </c>
      <c r="E1399" s="21" t="s">
        <v>12</v>
      </c>
      <c r="F1399" s="31" t="s">
        <v>12</v>
      </c>
      <c r="G1399" s="21" t="s">
        <v>916</v>
      </c>
      <c r="H1399" s="21" t="s">
        <v>35</v>
      </c>
      <c r="I1399" s="25" t="s">
        <v>15</v>
      </c>
      <c r="J1399" s="21" t="s">
        <v>21</v>
      </c>
      <c r="K1399" s="21"/>
      <c r="L1399" s="20">
        <v>45447</v>
      </c>
      <c r="M1399" s="20">
        <v>45728</v>
      </c>
      <c r="N1399" s="21" t="s">
        <v>53</v>
      </c>
      <c r="O1399" s="21">
        <v>10</v>
      </c>
      <c r="P1399" s="21">
        <v>5</v>
      </c>
      <c r="Q1399" s="21">
        <v>6</v>
      </c>
      <c r="R1399" s="15">
        <f>(Q1399-P1399)/P1399</f>
        <v>0.2</v>
      </c>
      <c r="S1399" s="18" t="str">
        <f>IFERROR(VLOOKUP(D1399,'[1]comparativo br'!$A:$B,2,FALSE),"")</f>
        <v/>
      </c>
      <c r="T1399" s="18" t="str">
        <f>IFERROR(VLOOKUP(D1399,'[1]comparativo br'!$A:$C,3,FALSE),"")</f>
        <v/>
      </c>
      <c r="U1399" s="15" t="str">
        <f t="shared" si="174"/>
        <v/>
      </c>
      <c r="V1399" s="19" t="str">
        <f>IFERROR(VLOOKUP(D1399,'[1]comparativo br'!$A:$D,4,FALSE),"")</f>
        <v/>
      </c>
      <c r="W1399" s="19" t="str">
        <f>IFERROR(VLOOKUP(D1399,'[1]comparativo br'!$A:$E,5,FALSE),"")</f>
        <v/>
      </c>
      <c r="X1399" s="15" t="str">
        <f t="shared" si="173"/>
        <v/>
      </c>
      <c r="Y1399" s="18" t="e">
        <f>SUMIFS([2]Plan2!$H:$H,[2]Plan2!$A:$A,$D1399,[2]Plan2!$U:$U,6)</f>
        <v>#VALUE!</v>
      </c>
      <c r="Z1399" s="18" t="e">
        <f>SUMIFS([2]Plan2!$H:$H,[2]Plan2!$A:$A,$D1399,[2]Plan2!$U:$U,7)</f>
        <v>#VALUE!</v>
      </c>
      <c r="AA1399" s="18" t="e">
        <f>SUMIFS([2]Plan2!$H:$H,[2]Plan2!$A:$A,$D1399,[2]Plan2!$U:$U,8)</f>
        <v>#VALUE!</v>
      </c>
      <c r="AB1399" s="18" t="e">
        <f>SUMIFS([2]Plan2!$H:$H,[2]Plan2!$A:$A,$D1399,[2]Plan2!$U:$U,9)</f>
        <v>#VALUE!</v>
      </c>
      <c r="AC1399" s="18" t="e">
        <f>SUMIFS([2]Plan2!$H:$H,[2]Plan2!$A:$A,$D1399,[2]Plan2!$U:$U,10)</f>
        <v>#VALUE!</v>
      </c>
      <c r="AD1399" s="18" t="e">
        <f>SUMIFS([2]Plan2!$H:$H,[2]Plan2!$A:$A,$D1399,[2]Plan2!$U:$U,11)</f>
        <v>#VALUE!</v>
      </c>
      <c r="AE1399" s="18" t="e">
        <f>SUMIFS([2]Plan2!$H:$H,[2]Plan2!$A:$A,$D1399,[2]Plan2!$U:$U,12)</f>
        <v>#VALUE!</v>
      </c>
      <c r="AF1399" s="18" t="e">
        <f>SUMIFS([2]Plan2!$H:$H,[2]Plan2!$A:$A,$D1399,[2]Plan2!$U:$U,1)</f>
        <v>#VALUE!</v>
      </c>
      <c r="AG1399" s="18" t="e">
        <f>SUMIFS([2]Plan2!$H:$H,[2]Plan2!$A:$A,$D1399,[2]Plan2!$U:$U,2)</f>
        <v>#VALUE!</v>
      </c>
      <c r="AH1399" s="18" t="e">
        <f>SUMIFS([2]Plan2!$H:$H,[2]Plan2!$A:$A,$D1399,[2]Plan2!$U:$U,3)</f>
        <v>#VALUE!</v>
      </c>
      <c r="AI1399" s="18" t="e">
        <f>SUMIFS([2]Plan2!$H:$H,[2]Plan2!$A:$A,$D1399,[2]Plan2!$U:$U,4)</f>
        <v>#VALUE!</v>
      </c>
      <c r="AJ1399" s="18" t="e">
        <f>SUMIFS([2]Plan2!$H:$H,[2]Plan2!$A:$A,$D1399,[2]Plan2!$U:$U,5)</f>
        <v>#VALUE!</v>
      </c>
      <c r="AK1399" s="23" t="e">
        <f t="shared" si="175"/>
        <v>#VALUE!</v>
      </c>
      <c r="AL1399" s="23" t="e">
        <f t="shared" si="177"/>
        <v>#VALUE!</v>
      </c>
      <c r="AM1399">
        <f t="shared" si="176"/>
        <v>0</v>
      </c>
    </row>
    <row r="1400" spans="1:39" ht="15.75" x14ac:dyDescent="0.25">
      <c r="A1400" s="21"/>
      <c r="B1400" s="21" t="s">
        <v>1519</v>
      </c>
      <c r="C1400" s="21">
        <v>20731768</v>
      </c>
      <c r="D1400" s="25">
        <v>194568</v>
      </c>
      <c r="E1400" s="21" t="s">
        <v>12</v>
      </c>
      <c r="F1400" s="31" t="s">
        <v>12</v>
      </c>
      <c r="G1400" s="21" t="s">
        <v>1731</v>
      </c>
      <c r="H1400" s="21" t="s">
        <v>453</v>
      </c>
      <c r="I1400" s="25" t="s">
        <v>77</v>
      </c>
      <c r="J1400" s="21" t="s">
        <v>88</v>
      </c>
      <c r="K1400" s="21" t="s">
        <v>93</v>
      </c>
      <c r="L1400" s="20">
        <v>45560</v>
      </c>
      <c r="M1400" s="20">
        <v>45574</v>
      </c>
      <c r="N1400" s="21" t="s">
        <v>53</v>
      </c>
      <c r="O1400" s="21">
        <v>2</v>
      </c>
      <c r="P1400" s="21">
        <v>2</v>
      </c>
      <c r="Q1400" s="21">
        <v>3</v>
      </c>
      <c r="R1400" s="15">
        <f>(Q1400-P1400)/P1400</f>
        <v>0.5</v>
      </c>
      <c r="S1400" s="18" t="str">
        <f>IFERROR(VLOOKUP(D1400,'[1]comparativo br'!$A:$B,2,FALSE),"")</f>
        <v/>
      </c>
      <c r="T1400" s="18" t="str">
        <f>IFERROR(VLOOKUP(D1400,'[1]comparativo br'!$A:$C,3,FALSE),"")</f>
        <v/>
      </c>
      <c r="U1400" s="15" t="str">
        <f t="shared" si="174"/>
        <v/>
      </c>
      <c r="V1400" s="19" t="str">
        <f>IFERROR(VLOOKUP(D1400,'[1]comparativo br'!$A:$D,4,FALSE),"")</f>
        <v/>
      </c>
      <c r="W1400" s="19" t="str">
        <f>IFERROR(VLOOKUP(D1400,'[1]comparativo br'!$A:$E,5,FALSE),"")</f>
        <v/>
      </c>
      <c r="X1400" s="15" t="str">
        <f t="shared" si="173"/>
        <v/>
      </c>
      <c r="Y1400" s="18" t="e">
        <f>SUMIFS([2]Plan2!$H:$H,[2]Plan2!$A:$A,$D1400,[2]Plan2!$U:$U,6)</f>
        <v>#VALUE!</v>
      </c>
      <c r="Z1400" s="18" t="e">
        <f>SUMIFS([2]Plan2!$H:$H,[2]Plan2!$A:$A,$D1400,[2]Plan2!$U:$U,7)</f>
        <v>#VALUE!</v>
      </c>
      <c r="AA1400" s="18" t="e">
        <f>SUMIFS([2]Plan2!$H:$H,[2]Plan2!$A:$A,$D1400,[2]Plan2!$U:$U,8)</f>
        <v>#VALUE!</v>
      </c>
      <c r="AB1400" s="18" t="e">
        <f>SUMIFS([2]Plan2!$H:$H,[2]Plan2!$A:$A,$D1400,[2]Plan2!$U:$U,9)</f>
        <v>#VALUE!</v>
      </c>
      <c r="AC1400" s="18" t="e">
        <f>SUMIFS([2]Plan2!$H:$H,[2]Plan2!$A:$A,$D1400,[2]Plan2!$U:$U,10)</f>
        <v>#VALUE!</v>
      </c>
      <c r="AD1400" s="18" t="e">
        <f>SUMIFS([2]Plan2!$H:$H,[2]Plan2!$A:$A,$D1400,[2]Plan2!$U:$U,11)</f>
        <v>#VALUE!</v>
      </c>
      <c r="AE1400" s="18" t="e">
        <f>SUMIFS([2]Plan2!$H:$H,[2]Plan2!$A:$A,$D1400,[2]Plan2!$U:$U,12)</f>
        <v>#VALUE!</v>
      </c>
      <c r="AF1400" s="18" t="e">
        <f>SUMIFS([2]Plan2!$H:$H,[2]Plan2!$A:$A,$D1400,[2]Plan2!$U:$U,1)</f>
        <v>#VALUE!</v>
      </c>
      <c r="AG1400" s="18" t="e">
        <f>SUMIFS([2]Plan2!$H:$H,[2]Plan2!$A:$A,$D1400,[2]Plan2!$U:$U,2)</f>
        <v>#VALUE!</v>
      </c>
      <c r="AH1400" s="18" t="e">
        <f>SUMIFS([2]Plan2!$H:$H,[2]Plan2!$A:$A,$D1400,[2]Plan2!$U:$U,3)</f>
        <v>#VALUE!</v>
      </c>
      <c r="AI1400" s="18" t="e">
        <f>SUMIFS([2]Plan2!$H:$H,[2]Plan2!$A:$A,$D1400,[2]Plan2!$U:$U,4)</f>
        <v>#VALUE!</v>
      </c>
      <c r="AJ1400" s="18" t="e">
        <f>SUMIFS([2]Plan2!$H:$H,[2]Plan2!$A:$A,$D1400,[2]Plan2!$U:$U,5)</f>
        <v>#VALUE!</v>
      </c>
      <c r="AK1400" s="23" t="e">
        <f t="shared" si="175"/>
        <v>#VALUE!</v>
      </c>
      <c r="AL1400" s="23" t="e">
        <f t="shared" si="177"/>
        <v>#VALUE!</v>
      </c>
      <c r="AM1400">
        <f t="shared" si="176"/>
        <v>0</v>
      </c>
    </row>
    <row r="1401" spans="1:39" ht="15.75" x14ac:dyDescent="0.25">
      <c r="A1401" s="21"/>
      <c r="B1401" s="21" t="s">
        <v>1519</v>
      </c>
      <c r="C1401" s="21">
        <v>20762817</v>
      </c>
      <c r="D1401" s="25">
        <v>194541</v>
      </c>
      <c r="E1401" s="21" t="s">
        <v>69</v>
      </c>
      <c r="F1401" s="31" t="s">
        <v>1826</v>
      </c>
      <c r="G1401" s="21" t="s">
        <v>1700</v>
      </c>
      <c r="H1401" s="21" t="s">
        <v>238</v>
      </c>
      <c r="I1401" s="25" t="s">
        <v>20</v>
      </c>
      <c r="J1401" s="21" t="s">
        <v>16</v>
      </c>
      <c r="K1401" s="21" t="s">
        <v>46</v>
      </c>
      <c r="L1401" s="20">
        <v>45378</v>
      </c>
      <c r="M1401" s="20">
        <v>45726</v>
      </c>
      <c r="N1401" s="21" t="s">
        <v>53</v>
      </c>
      <c r="O1401" s="21">
        <v>1</v>
      </c>
      <c r="P1401" s="21">
        <v>1</v>
      </c>
      <c r="Q1401" s="21">
        <v>2</v>
      </c>
      <c r="R1401" s="15">
        <f>(Q1401-P1401)/P1401</f>
        <v>1</v>
      </c>
      <c r="S1401" s="18" t="str">
        <f>IFERROR(VLOOKUP(D1401,'[1]comparativo br'!$A:$B,2,FALSE),"")</f>
        <v/>
      </c>
      <c r="T1401" s="18" t="str">
        <f>IFERROR(VLOOKUP(D1401,'[1]comparativo br'!$A:$C,3,FALSE),"")</f>
        <v/>
      </c>
      <c r="U1401" s="15" t="str">
        <f t="shared" si="174"/>
        <v/>
      </c>
      <c r="V1401" s="19" t="str">
        <f>IFERROR(VLOOKUP(D1401,'[1]comparativo br'!$A:$D,4,FALSE),"")</f>
        <v/>
      </c>
      <c r="W1401" s="19" t="str">
        <f>IFERROR(VLOOKUP(D1401,'[1]comparativo br'!$A:$E,5,FALSE),"")</f>
        <v/>
      </c>
      <c r="X1401" s="15" t="str">
        <f t="shared" si="173"/>
        <v/>
      </c>
      <c r="Y1401" s="18" t="e">
        <f>SUMIFS([2]Plan2!$H:$H,[2]Plan2!$A:$A,$D1401,[2]Plan2!$U:$U,6)</f>
        <v>#VALUE!</v>
      </c>
      <c r="Z1401" s="18" t="e">
        <f>SUMIFS([2]Plan2!$H:$H,[2]Plan2!$A:$A,$D1401,[2]Plan2!$U:$U,7)</f>
        <v>#VALUE!</v>
      </c>
      <c r="AA1401" s="18" t="e">
        <f>SUMIFS([2]Plan2!$H:$H,[2]Plan2!$A:$A,$D1401,[2]Plan2!$U:$U,8)</f>
        <v>#VALUE!</v>
      </c>
      <c r="AB1401" s="18" t="e">
        <f>SUMIFS([2]Plan2!$H:$H,[2]Plan2!$A:$A,$D1401,[2]Plan2!$U:$U,9)</f>
        <v>#VALUE!</v>
      </c>
      <c r="AC1401" s="18" t="e">
        <f>SUMIFS([2]Plan2!$H:$H,[2]Plan2!$A:$A,$D1401,[2]Plan2!$U:$U,10)</f>
        <v>#VALUE!</v>
      </c>
      <c r="AD1401" s="18" t="e">
        <f>SUMIFS([2]Plan2!$H:$H,[2]Plan2!$A:$A,$D1401,[2]Plan2!$U:$U,11)</f>
        <v>#VALUE!</v>
      </c>
      <c r="AE1401" s="18" t="e">
        <f>SUMIFS([2]Plan2!$H:$H,[2]Plan2!$A:$A,$D1401,[2]Plan2!$U:$U,12)</f>
        <v>#VALUE!</v>
      </c>
      <c r="AF1401" s="18" t="e">
        <f>SUMIFS([2]Plan2!$H:$H,[2]Plan2!$A:$A,$D1401,[2]Plan2!$U:$U,1)</f>
        <v>#VALUE!</v>
      </c>
      <c r="AG1401" s="18" t="e">
        <f>SUMIFS([2]Plan2!$H:$H,[2]Plan2!$A:$A,$D1401,[2]Plan2!$U:$U,2)</f>
        <v>#VALUE!</v>
      </c>
      <c r="AH1401" s="18" t="e">
        <f>SUMIFS([2]Plan2!$H:$H,[2]Plan2!$A:$A,$D1401,[2]Plan2!$U:$U,3)</f>
        <v>#VALUE!</v>
      </c>
      <c r="AI1401" s="18" t="e">
        <f>SUMIFS([2]Plan2!$H:$H,[2]Plan2!$A:$A,$D1401,[2]Plan2!$U:$U,4)</f>
        <v>#VALUE!</v>
      </c>
      <c r="AJ1401" s="18" t="e">
        <f>SUMIFS([2]Plan2!$H:$H,[2]Plan2!$A:$A,$D1401,[2]Plan2!$U:$U,5)</f>
        <v>#VALUE!</v>
      </c>
      <c r="AK1401" s="23" t="e">
        <f t="shared" si="175"/>
        <v>#VALUE!</v>
      </c>
      <c r="AL1401" s="23" t="e">
        <f t="shared" si="177"/>
        <v>#VALUE!</v>
      </c>
      <c r="AM1401">
        <f t="shared" si="176"/>
        <v>0</v>
      </c>
    </row>
    <row r="1402" spans="1:39" ht="15.75" x14ac:dyDescent="0.25">
      <c r="A1402" s="21" t="s">
        <v>36</v>
      </c>
      <c r="B1402" s="21" t="s">
        <v>1519</v>
      </c>
      <c r="C1402" s="21">
        <v>20800575</v>
      </c>
      <c r="D1402" s="25">
        <v>101253</v>
      </c>
      <c r="E1402" s="21" t="s">
        <v>69</v>
      </c>
      <c r="F1402" s="31" t="s">
        <v>69</v>
      </c>
      <c r="G1402" s="21" t="s">
        <v>339</v>
      </c>
      <c r="H1402" s="21" t="s">
        <v>341</v>
      </c>
      <c r="I1402" s="25" t="s">
        <v>72</v>
      </c>
      <c r="J1402" s="21" t="s">
        <v>27</v>
      </c>
      <c r="K1402" s="21" t="s">
        <v>210</v>
      </c>
      <c r="L1402" s="20">
        <v>44425</v>
      </c>
      <c r="M1402" s="20">
        <v>45553</v>
      </c>
      <c r="N1402" s="21" t="s">
        <v>53</v>
      </c>
      <c r="O1402" s="21">
        <v>4</v>
      </c>
      <c r="P1402" s="21">
        <v>1</v>
      </c>
      <c r="Q1402" s="21">
        <v>1</v>
      </c>
      <c r="R1402" s="15">
        <f>(Q1402-P1402)/P1402</f>
        <v>0</v>
      </c>
      <c r="S1402" s="18" t="str">
        <f>IFERROR(VLOOKUP(D1402,'[1]comparativo br'!$A:$B,2,FALSE),"")</f>
        <v/>
      </c>
      <c r="T1402" s="18" t="str">
        <f>IFERROR(VLOOKUP(D1402,'[1]comparativo br'!$A:$C,3,FALSE),"")</f>
        <v/>
      </c>
      <c r="U1402" s="15" t="str">
        <f t="shared" si="174"/>
        <v/>
      </c>
      <c r="V1402" s="19" t="str">
        <f>IFERROR(VLOOKUP(D1402,'[1]comparativo br'!$A:$D,4,FALSE),"")</f>
        <v/>
      </c>
      <c r="W1402" s="19" t="str">
        <f>IFERROR(VLOOKUP(D1402,'[1]comparativo br'!$A:$E,5,FALSE),"")</f>
        <v/>
      </c>
      <c r="X1402" s="15" t="str">
        <f t="shared" si="173"/>
        <v/>
      </c>
      <c r="Y1402" s="18" t="e">
        <f>SUMIFS([2]Plan2!$H:$H,[2]Plan2!$A:$A,$D1402,[2]Plan2!$U:$U,6)</f>
        <v>#VALUE!</v>
      </c>
      <c r="Z1402" s="18" t="e">
        <f>SUMIFS([2]Plan2!$H:$H,[2]Plan2!$A:$A,$D1402,[2]Plan2!$U:$U,7)</f>
        <v>#VALUE!</v>
      </c>
      <c r="AA1402" s="18" t="e">
        <f>SUMIFS([2]Plan2!$H:$H,[2]Plan2!$A:$A,$D1402,[2]Plan2!$U:$U,8)</f>
        <v>#VALUE!</v>
      </c>
      <c r="AB1402" s="18" t="e">
        <f>SUMIFS([2]Plan2!$H:$H,[2]Plan2!$A:$A,$D1402,[2]Plan2!$U:$U,9)</f>
        <v>#VALUE!</v>
      </c>
      <c r="AC1402" s="18" t="e">
        <f>SUMIFS([2]Plan2!$H:$H,[2]Plan2!$A:$A,$D1402,[2]Plan2!$U:$U,10)</f>
        <v>#VALUE!</v>
      </c>
      <c r="AD1402" s="18" t="e">
        <f>SUMIFS([2]Plan2!$H:$H,[2]Plan2!$A:$A,$D1402,[2]Plan2!$U:$U,11)</f>
        <v>#VALUE!</v>
      </c>
      <c r="AE1402" s="18" t="e">
        <f>SUMIFS([2]Plan2!$H:$H,[2]Plan2!$A:$A,$D1402,[2]Plan2!$U:$U,12)</f>
        <v>#VALUE!</v>
      </c>
      <c r="AF1402" s="18" t="e">
        <f>SUMIFS([2]Plan2!$H:$H,[2]Plan2!$A:$A,$D1402,[2]Plan2!$U:$U,1)</f>
        <v>#VALUE!</v>
      </c>
      <c r="AG1402" s="18" t="e">
        <f>SUMIFS([2]Plan2!$H:$H,[2]Plan2!$A:$A,$D1402,[2]Plan2!$U:$U,2)</f>
        <v>#VALUE!</v>
      </c>
      <c r="AH1402" s="18" t="e">
        <f>SUMIFS([2]Plan2!$H:$H,[2]Plan2!$A:$A,$D1402,[2]Plan2!$U:$U,3)</f>
        <v>#VALUE!</v>
      </c>
      <c r="AI1402" s="18" t="e">
        <f>SUMIFS([2]Plan2!$H:$H,[2]Plan2!$A:$A,$D1402,[2]Plan2!$U:$U,4)</f>
        <v>#VALUE!</v>
      </c>
      <c r="AJ1402" s="18" t="e">
        <f>SUMIFS([2]Plan2!$H:$H,[2]Plan2!$A:$A,$D1402,[2]Plan2!$U:$U,5)</f>
        <v>#VALUE!</v>
      </c>
      <c r="AK1402" s="23" t="e">
        <f t="shared" si="175"/>
        <v>#VALUE!</v>
      </c>
      <c r="AL1402" s="23" t="e">
        <f t="shared" si="177"/>
        <v>#VALUE!</v>
      </c>
      <c r="AM1402">
        <f t="shared" si="176"/>
        <v>0</v>
      </c>
    </row>
    <row r="1403" spans="1:39" ht="15.75" x14ac:dyDescent="0.25">
      <c r="A1403" s="21" t="s">
        <v>36</v>
      </c>
      <c r="B1403" s="21" t="s">
        <v>1519</v>
      </c>
      <c r="C1403" s="21">
        <v>20800575</v>
      </c>
      <c r="D1403" s="25">
        <v>101252</v>
      </c>
      <c r="E1403" s="21" t="s">
        <v>69</v>
      </c>
      <c r="F1403" s="31" t="s">
        <v>69</v>
      </c>
      <c r="G1403" s="21" t="s">
        <v>339</v>
      </c>
      <c r="H1403" s="21" t="s">
        <v>340</v>
      </c>
      <c r="I1403" s="25" t="s">
        <v>72</v>
      </c>
      <c r="J1403" s="21" t="s">
        <v>27</v>
      </c>
      <c r="K1403" s="21" t="s">
        <v>210</v>
      </c>
      <c r="L1403" s="20">
        <v>45644</v>
      </c>
      <c r="M1403" s="20">
        <v>45798</v>
      </c>
      <c r="N1403" s="21" t="s">
        <v>18</v>
      </c>
      <c r="O1403" s="21">
        <v>83</v>
      </c>
      <c r="P1403" s="21">
        <v>79</v>
      </c>
      <c r="Q1403" s="21">
        <v>120</v>
      </c>
      <c r="R1403" s="15">
        <f>(Q1403-P1403)/P1403</f>
        <v>0.51898734177215189</v>
      </c>
      <c r="S1403" s="18">
        <f>IFERROR(VLOOKUP(D1403,'[1]comparativo br'!$A:$B,2,FALSE),"")</f>
        <v>0</v>
      </c>
      <c r="T1403" s="18">
        <f>IFERROR(VLOOKUP(D1403,'[1]comparativo br'!$A:$C,3,FALSE),"")</f>
        <v>0</v>
      </c>
      <c r="U1403" s="15" t="str">
        <f t="shared" si="174"/>
        <v/>
      </c>
      <c r="V1403" s="19">
        <f>IFERROR(VLOOKUP(D1403,'[1]comparativo br'!$A:$D,4,FALSE),"")</f>
        <v>152</v>
      </c>
      <c r="W1403" s="19">
        <f>IFERROR(VLOOKUP(D1403,'[1]comparativo br'!$A:$E,5,FALSE),"")</f>
        <v>2</v>
      </c>
      <c r="X1403" s="15">
        <f t="shared" si="173"/>
        <v>-0.98684210526315785</v>
      </c>
      <c r="Y1403" s="18" t="e">
        <f>SUMIFS([2]Plan2!$H:$H,[2]Plan2!$A:$A,$D1403,[2]Plan2!$U:$U,6)</f>
        <v>#VALUE!</v>
      </c>
      <c r="Z1403" s="18" t="e">
        <f>SUMIFS([2]Plan2!$H:$H,[2]Plan2!$A:$A,$D1403,[2]Plan2!$U:$U,7)</f>
        <v>#VALUE!</v>
      </c>
      <c r="AA1403" s="18" t="e">
        <f>SUMIFS([2]Plan2!$H:$H,[2]Plan2!$A:$A,$D1403,[2]Plan2!$U:$U,8)</f>
        <v>#VALUE!</v>
      </c>
      <c r="AB1403" s="18" t="e">
        <f>SUMIFS([2]Plan2!$H:$H,[2]Plan2!$A:$A,$D1403,[2]Plan2!$U:$U,9)</f>
        <v>#VALUE!</v>
      </c>
      <c r="AC1403" s="18" t="e">
        <f>SUMIFS([2]Plan2!$H:$H,[2]Plan2!$A:$A,$D1403,[2]Plan2!$U:$U,10)</f>
        <v>#VALUE!</v>
      </c>
      <c r="AD1403" s="18" t="e">
        <f>SUMIFS([2]Plan2!$H:$H,[2]Plan2!$A:$A,$D1403,[2]Plan2!$U:$U,11)</f>
        <v>#VALUE!</v>
      </c>
      <c r="AE1403" s="18" t="e">
        <f>SUMIFS([2]Plan2!$H:$H,[2]Plan2!$A:$A,$D1403,[2]Plan2!$U:$U,12)</f>
        <v>#VALUE!</v>
      </c>
      <c r="AF1403" s="18" t="e">
        <f>SUMIFS([2]Plan2!$H:$H,[2]Plan2!$A:$A,$D1403,[2]Plan2!$U:$U,1)</f>
        <v>#VALUE!</v>
      </c>
      <c r="AG1403" s="18" t="e">
        <f>SUMIFS([2]Plan2!$H:$H,[2]Plan2!$A:$A,$D1403,[2]Plan2!$U:$U,2)</f>
        <v>#VALUE!</v>
      </c>
      <c r="AH1403" s="18" t="e">
        <f>SUMIFS([2]Plan2!$H:$H,[2]Plan2!$A:$A,$D1403,[2]Plan2!$U:$U,3)</f>
        <v>#VALUE!</v>
      </c>
      <c r="AI1403" s="18" t="e">
        <f>SUMIFS([2]Plan2!$H:$H,[2]Plan2!$A:$A,$D1403,[2]Plan2!$U:$U,4)</f>
        <v>#VALUE!</v>
      </c>
      <c r="AJ1403" s="18" t="e">
        <f>SUMIFS([2]Plan2!$H:$H,[2]Plan2!$A:$A,$D1403,[2]Plan2!$U:$U,5)</f>
        <v>#VALUE!</v>
      </c>
      <c r="AK1403" s="23" t="e">
        <f t="shared" si="175"/>
        <v>#VALUE!</v>
      </c>
      <c r="AL1403" s="23" t="e">
        <f t="shared" si="177"/>
        <v>#VALUE!</v>
      </c>
      <c r="AM1403">
        <f t="shared" si="176"/>
        <v>0</v>
      </c>
    </row>
    <row r="1404" spans="1:39" ht="15.75" x14ac:dyDescent="0.25">
      <c r="A1404" s="21"/>
      <c r="B1404" s="21" t="s">
        <v>1519</v>
      </c>
      <c r="C1404" s="21">
        <v>20800575</v>
      </c>
      <c r="D1404" s="25">
        <v>101254</v>
      </c>
      <c r="E1404" s="21" t="s">
        <v>2138</v>
      </c>
      <c r="F1404" s="31" t="s">
        <v>69</v>
      </c>
      <c r="G1404" s="21" t="s">
        <v>339</v>
      </c>
      <c r="H1404" s="21" t="s">
        <v>162</v>
      </c>
      <c r="I1404" s="25" t="s">
        <v>72</v>
      </c>
      <c r="J1404" s="21" t="s">
        <v>27</v>
      </c>
      <c r="K1404" s="21" t="s">
        <v>210</v>
      </c>
      <c r="L1404" s="20"/>
      <c r="M1404" s="20">
        <v>44817</v>
      </c>
      <c r="N1404" s="21" t="s">
        <v>53</v>
      </c>
      <c r="O1404" s="21">
        <v>3</v>
      </c>
      <c r="P1404" s="21">
        <v>0</v>
      </c>
      <c r="Q1404" s="21">
        <v>0</v>
      </c>
      <c r="R1404" s="28"/>
      <c r="S1404" s="18" t="str">
        <f>IFERROR(VLOOKUP(D1404,'[1]comparativo br'!$A:$B,2,FALSE),"")</f>
        <v/>
      </c>
      <c r="T1404" s="18" t="str">
        <f>IFERROR(VLOOKUP(D1404,'[1]comparativo br'!$A:$C,3,FALSE),"")</f>
        <v/>
      </c>
      <c r="U1404" s="15" t="str">
        <f t="shared" si="174"/>
        <v/>
      </c>
      <c r="V1404" s="19" t="str">
        <f>IFERROR(VLOOKUP(D1404,'[1]comparativo br'!$A:$D,4,FALSE),"")</f>
        <v/>
      </c>
      <c r="W1404" s="19" t="str">
        <f>IFERROR(VLOOKUP(D1404,'[1]comparativo br'!$A:$E,5,FALSE),"")</f>
        <v/>
      </c>
      <c r="X1404" s="15" t="str">
        <f t="shared" si="173"/>
        <v/>
      </c>
      <c r="Y1404" s="18" t="e">
        <f>SUMIFS([2]Plan2!$H:$H,[2]Plan2!$A:$A,$D1404,[2]Plan2!$U:$U,6)</f>
        <v>#VALUE!</v>
      </c>
      <c r="Z1404" s="18" t="e">
        <f>SUMIFS([2]Plan2!$H:$H,[2]Plan2!$A:$A,$D1404,[2]Plan2!$U:$U,7)</f>
        <v>#VALUE!</v>
      </c>
      <c r="AA1404" s="18" t="e">
        <f>SUMIFS([2]Plan2!$H:$H,[2]Plan2!$A:$A,$D1404,[2]Plan2!$U:$U,8)</f>
        <v>#VALUE!</v>
      </c>
      <c r="AB1404" s="18" t="e">
        <f>SUMIFS([2]Plan2!$H:$H,[2]Plan2!$A:$A,$D1404,[2]Plan2!$U:$U,9)</f>
        <v>#VALUE!</v>
      </c>
      <c r="AC1404" s="18" t="e">
        <f>SUMIFS([2]Plan2!$H:$H,[2]Plan2!$A:$A,$D1404,[2]Plan2!$U:$U,10)</f>
        <v>#VALUE!</v>
      </c>
      <c r="AD1404" s="18" t="e">
        <f>SUMIFS([2]Plan2!$H:$H,[2]Plan2!$A:$A,$D1404,[2]Plan2!$U:$U,11)</f>
        <v>#VALUE!</v>
      </c>
      <c r="AE1404" s="18" t="e">
        <f>SUMIFS([2]Plan2!$H:$H,[2]Plan2!$A:$A,$D1404,[2]Plan2!$U:$U,12)</f>
        <v>#VALUE!</v>
      </c>
      <c r="AF1404" s="18" t="e">
        <f>SUMIFS([2]Plan2!$H:$H,[2]Plan2!$A:$A,$D1404,[2]Plan2!$U:$U,1)</f>
        <v>#VALUE!</v>
      </c>
      <c r="AG1404" s="18" t="e">
        <f>SUMIFS([2]Plan2!$H:$H,[2]Plan2!$A:$A,$D1404,[2]Plan2!$U:$U,2)</f>
        <v>#VALUE!</v>
      </c>
      <c r="AH1404" s="18" t="e">
        <f>SUMIFS([2]Plan2!$H:$H,[2]Plan2!$A:$A,$D1404,[2]Plan2!$U:$U,3)</f>
        <v>#VALUE!</v>
      </c>
      <c r="AI1404" s="18" t="e">
        <f>SUMIFS([2]Plan2!$H:$H,[2]Plan2!$A:$A,$D1404,[2]Plan2!$U:$U,4)</f>
        <v>#VALUE!</v>
      </c>
      <c r="AJ1404" s="18" t="e">
        <f>SUMIFS([2]Plan2!$H:$H,[2]Plan2!$A:$A,$D1404,[2]Plan2!$U:$U,5)</f>
        <v>#VALUE!</v>
      </c>
      <c r="AK1404" s="23" t="e">
        <f t="shared" si="175"/>
        <v>#VALUE!</v>
      </c>
      <c r="AL1404" s="23" t="e">
        <f t="shared" si="177"/>
        <v>#VALUE!</v>
      </c>
      <c r="AM1404">
        <f t="shared" si="176"/>
        <v>0</v>
      </c>
    </row>
    <row r="1405" spans="1:39" ht="15.75" x14ac:dyDescent="0.25">
      <c r="A1405" s="21"/>
      <c r="B1405" s="21" t="s">
        <v>1519</v>
      </c>
      <c r="C1405" s="21">
        <v>20848420</v>
      </c>
      <c r="D1405" s="25">
        <v>101051</v>
      </c>
      <c r="E1405" s="21" t="s">
        <v>104</v>
      </c>
      <c r="F1405" s="31" t="s">
        <v>104</v>
      </c>
      <c r="G1405" s="21" t="s">
        <v>305</v>
      </c>
      <c r="H1405" s="21" t="s">
        <v>35</v>
      </c>
      <c r="I1405" s="25" t="s">
        <v>15</v>
      </c>
      <c r="J1405" s="21" t="s">
        <v>85</v>
      </c>
      <c r="K1405" s="21" t="s">
        <v>306</v>
      </c>
      <c r="L1405" s="20">
        <v>45735</v>
      </c>
      <c r="M1405" s="20">
        <v>45799</v>
      </c>
      <c r="N1405" s="21" t="s">
        <v>18</v>
      </c>
      <c r="O1405" s="21">
        <v>575</v>
      </c>
      <c r="P1405" s="21">
        <v>909</v>
      </c>
      <c r="Q1405" s="21">
        <v>1003</v>
      </c>
      <c r="R1405" s="15">
        <f>(Q1405-P1405)/P1405</f>
        <v>0.1034103410341034</v>
      </c>
      <c r="S1405" s="18">
        <f>IFERROR(VLOOKUP(D1405,'[1]comparativo br'!$A:$B,2,FALSE),"")</f>
        <v>29736</v>
      </c>
      <c r="T1405" s="18">
        <f>IFERROR(VLOOKUP(D1405,'[1]comparativo br'!$A:$C,3,FALSE),"")</f>
        <v>0</v>
      </c>
      <c r="U1405" s="15">
        <f t="shared" si="174"/>
        <v>-1</v>
      </c>
      <c r="V1405" s="19">
        <f>IFERROR(VLOOKUP(D1405,'[1]comparativo br'!$A:$D,4,FALSE),"")</f>
        <v>433</v>
      </c>
      <c r="W1405" s="19">
        <f>IFERROR(VLOOKUP(D1405,'[1]comparativo br'!$A:$E,5,FALSE),"")</f>
        <v>259</v>
      </c>
      <c r="X1405" s="15">
        <f t="shared" si="173"/>
        <v>-0.40184757505773672</v>
      </c>
      <c r="Y1405" s="18" t="e">
        <f>SUMIFS([2]Plan2!$H:$H,[2]Plan2!$A:$A,$D1405,[2]Plan2!$U:$U,6)</f>
        <v>#VALUE!</v>
      </c>
      <c r="Z1405" s="18" t="e">
        <f>SUMIFS([2]Plan2!$H:$H,[2]Plan2!$A:$A,$D1405,[2]Plan2!$U:$U,7)</f>
        <v>#VALUE!</v>
      </c>
      <c r="AA1405" s="18" t="e">
        <f>SUMIFS([2]Plan2!$H:$H,[2]Plan2!$A:$A,$D1405,[2]Plan2!$U:$U,8)</f>
        <v>#VALUE!</v>
      </c>
      <c r="AB1405" s="18" t="e">
        <f>SUMIFS([2]Plan2!$H:$H,[2]Plan2!$A:$A,$D1405,[2]Plan2!$U:$U,9)</f>
        <v>#VALUE!</v>
      </c>
      <c r="AC1405" s="18" t="e">
        <f>SUMIFS([2]Plan2!$H:$H,[2]Plan2!$A:$A,$D1405,[2]Plan2!$U:$U,10)</f>
        <v>#VALUE!</v>
      </c>
      <c r="AD1405" s="18" t="e">
        <f>SUMIFS([2]Plan2!$H:$H,[2]Plan2!$A:$A,$D1405,[2]Plan2!$U:$U,11)</f>
        <v>#VALUE!</v>
      </c>
      <c r="AE1405" s="18" t="e">
        <f>SUMIFS([2]Plan2!$H:$H,[2]Plan2!$A:$A,$D1405,[2]Plan2!$U:$U,12)</f>
        <v>#VALUE!</v>
      </c>
      <c r="AF1405" s="18" t="e">
        <f>SUMIFS([2]Plan2!$H:$H,[2]Plan2!$A:$A,$D1405,[2]Plan2!$U:$U,1)</f>
        <v>#VALUE!</v>
      </c>
      <c r="AG1405" s="18" t="e">
        <f>SUMIFS([2]Plan2!$H:$H,[2]Plan2!$A:$A,$D1405,[2]Plan2!$U:$U,2)</f>
        <v>#VALUE!</v>
      </c>
      <c r="AH1405" s="18" t="e">
        <f>SUMIFS([2]Plan2!$H:$H,[2]Plan2!$A:$A,$D1405,[2]Plan2!$U:$U,3)</f>
        <v>#VALUE!</v>
      </c>
      <c r="AI1405" s="18" t="e">
        <f>SUMIFS([2]Plan2!$H:$H,[2]Plan2!$A:$A,$D1405,[2]Plan2!$U:$U,4)</f>
        <v>#VALUE!</v>
      </c>
      <c r="AJ1405" s="18" t="e">
        <f>SUMIFS([2]Plan2!$H:$H,[2]Plan2!$A:$A,$D1405,[2]Plan2!$U:$U,5)</f>
        <v>#VALUE!</v>
      </c>
      <c r="AK1405" s="23" t="e">
        <f t="shared" si="175"/>
        <v>#VALUE!</v>
      </c>
      <c r="AL1405" s="23" t="e">
        <f t="shared" si="177"/>
        <v>#VALUE!</v>
      </c>
      <c r="AM1405">
        <f t="shared" si="176"/>
        <v>0</v>
      </c>
    </row>
    <row r="1406" spans="1:39" ht="15.75" x14ac:dyDescent="0.25">
      <c r="A1406" s="21"/>
      <c r="B1406" s="21" t="s">
        <v>1519</v>
      </c>
      <c r="C1406" s="21">
        <v>21014220</v>
      </c>
      <c r="D1406" s="25">
        <v>194422</v>
      </c>
      <c r="E1406" s="21" t="s">
        <v>12</v>
      </c>
      <c r="F1406" s="31" t="s">
        <v>12</v>
      </c>
      <c r="G1406" s="21" t="s">
        <v>1554</v>
      </c>
      <c r="H1406" s="21" t="s">
        <v>177</v>
      </c>
      <c r="I1406" s="25" t="s">
        <v>15</v>
      </c>
      <c r="J1406" s="21" t="s">
        <v>85</v>
      </c>
      <c r="K1406" s="21" t="s">
        <v>386</v>
      </c>
      <c r="L1406" s="20">
        <v>45434</v>
      </c>
      <c r="M1406" s="20">
        <v>45545</v>
      </c>
      <c r="N1406" s="21" t="s">
        <v>53</v>
      </c>
      <c r="O1406" s="21">
        <v>6</v>
      </c>
      <c r="P1406" s="21">
        <v>0</v>
      </c>
      <c r="Q1406" s="21">
        <v>8</v>
      </c>
      <c r="R1406" s="15">
        <v>1</v>
      </c>
      <c r="S1406" s="18" t="str">
        <f>IFERROR(VLOOKUP(D1406,'[1]comparativo br'!$A:$B,2,FALSE),"")</f>
        <v/>
      </c>
      <c r="T1406" s="18" t="str">
        <f>IFERROR(VLOOKUP(D1406,'[1]comparativo br'!$A:$C,3,FALSE),"")</f>
        <v/>
      </c>
      <c r="U1406" s="15" t="str">
        <f t="shared" si="174"/>
        <v/>
      </c>
      <c r="V1406" s="19" t="str">
        <f>IFERROR(VLOOKUP(D1406,'[1]comparativo br'!$A:$D,4,FALSE),"")</f>
        <v/>
      </c>
      <c r="W1406" s="19" t="str">
        <f>IFERROR(VLOOKUP(D1406,'[1]comparativo br'!$A:$E,5,FALSE),"")</f>
        <v/>
      </c>
      <c r="X1406" s="15" t="str">
        <f t="shared" si="173"/>
        <v/>
      </c>
      <c r="Y1406" s="18" t="e">
        <f>SUMIFS([2]Plan2!$H:$H,[2]Plan2!$A:$A,$D1406,[2]Plan2!$U:$U,6)</f>
        <v>#VALUE!</v>
      </c>
      <c r="Z1406" s="18" t="e">
        <f>SUMIFS([2]Plan2!$H:$H,[2]Plan2!$A:$A,$D1406,[2]Plan2!$U:$U,7)</f>
        <v>#VALUE!</v>
      </c>
      <c r="AA1406" s="18" t="e">
        <f>SUMIFS([2]Plan2!$H:$H,[2]Plan2!$A:$A,$D1406,[2]Plan2!$U:$U,8)</f>
        <v>#VALUE!</v>
      </c>
      <c r="AB1406" s="18" t="e">
        <f>SUMIFS([2]Plan2!$H:$H,[2]Plan2!$A:$A,$D1406,[2]Plan2!$U:$U,9)</f>
        <v>#VALUE!</v>
      </c>
      <c r="AC1406" s="18" t="e">
        <f>SUMIFS([2]Plan2!$H:$H,[2]Plan2!$A:$A,$D1406,[2]Plan2!$U:$U,10)</f>
        <v>#VALUE!</v>
      </c>
      <c r="AD1406" s="18" t="e">
        <f>SUMIFS([2]Plan2!$H:$H,[2]Plan2!$A:$A,$D1406,[2]Plan2!$U:$U,11)</f>
        <v>#VALUE!</v>
      </c>
      <c r="AE1406" s="18" t="e">
        <f>SUMIFS([2]Plan2!$H:$H,[2]Plan2!$A:$A,$D1406,[2]Plan2!$U:$U,12)</f>
        <v>#VALUE!</v>
      </c>
      <c r="AF1406" s="18" t="e">
        <f>SUMIFS([2]Plan2!$H:$H,[2]Plan2!$A:$A,$D1406,[2]Plan2!$U:$U,1)</f>
        <v>#VALUE!</v>
      </c>
      <c r="AG1406" s="18" t="e">
        <f>SUMIFS([2]Plan2!$H:$H,[2]Plan2!$A:$A,$D1406,[2]Plan2!$U:$U,2)</f>
        <v>#VALUE!</v>
      </c>
      <c r="AH1406" s="18" t="e">
        <f>SUMIFS([2]Plan2!$H:$H,[2]Plan2!$A:$A,$D1406,[2]Plan2!$U:$U,3)</f>
        <v>#VALUE!</v>
      </c>
      <c r="AI1406" s="18" t="e">
        <f>SUMIFS([2]Plan2!$H:$H,[2]Plan2!$A:$A,$D1406,[2]Plan2!$U:$U,4)</f>
        <v>#VALUE!</v>
      </c>
      <c r="AJ1406" s="18" t="e">
        <f>SUMIFS([2]Plan2!$H:$H,[2]Plan2!$A:$A,$D1406,[2]Plan2!$U:$U,5)</f>
        <v>#VALUE!</v>
      </c>
      <c r="AK1406" s="23" t="e">
        <f t="shared" si="175"/>
        <v>#VALUE!</v>
      </c>
      <c r="AL1406" s="23" t="e">
        <f t="shared" si="177"/>
        <v>#VALUE!</v>
      </c>
      <c r="AM1406">
        <f t="shared" si="176"/>
        <v>0</v>
      </c>
    </row>
    <row r="1407" spans="1:39" ht="15.75" x14ac:dyDescent="0.25">
      <c r="A1407" s="21"/>
      <c r="B1407" s="21" t="s">
        <v>1519</v>
      </c>
      <c r="C1407" s="21">
        <v>21014220</v>
      </c>
      <c r="D1407" s="25">
        <v>194688</v>
      </c>
      <c r="E1407" s="21" t="s">
        <v>12</v>
      </c>
      <c r="F1407" s="31" t="s">
        <v>12</v>
      </c>
      <c r="G1407" s="21" t="s">
        <v>1554</v>
      </c>
      <c r="H1407" s="21" t="s">
        <v>116</v>
      </c>
      <c r="I1407" s="25" t="s">
        <v>15</v>
      </c>
      <c r="J1407" s="21" t="s">
        <v>85</v>
      </c>
      <c r="K1407" s="21" t="s">
        <v>386</v>
      </c>
      <c r="L1407" s="20">
        <v>45789</v>
      </c>
      <c r="M1407" s="20">
        <v>45639</v>
      </c>
      <c r="N1407" s="21" t="s">
        <v>22</v>
      </c>
      <c r="O1407" s="21">
        <v>3</v>
      </c>
      <c r="P1407" s="21">
        <v>0</v>
      </c>
      <c r="Q1407" s="21">
        <v>4</v>
      </c>
      <c r="R1407" s="15">
        <v>1</v>
      </c>
      <c r="S1407" s="18" t="str">
        <f>IFERROR(VLOOKUP(D1407,'[1]comparativo br'!$A:$B,2,FALSE),"")</f>
        <v/>
      </c>
      <c r="T1407" s="18" t="str">
        <f>IFERROR(VLOOKUP(D1407,'[1]comparativo br'!$A:$C,3,FALSE),"")</f>
        <v/>
      </c>
      <c r="U1407" s="15" t="str">
        <f t="shared" si="174"/>
        <v/>
      </c>
      <c r="V1407" s="19" t="str">
        <f>IFERROR(VLOOKUP(D1407,'[1]comparativo br'!$A:$D,4,FALSE),"")</f>
        <v/>
      </c>
      <c r="W1407" s="19" t="str">
        <f>IFERROR(VLOOKUP(D1407,'[1]comparativo br'!$A:$E,5,FALSE),"")</f>
        <v/>
      </c>
      <c r="X1407" s="15" t="str">
        <f t="shared" si="173"/>
        <v/>
      </c>
      <c r="Y1407" s="18" t="e">
        <f>SUMIFS([2]Plan2!$H:$H,[2]Plan2!$A:$A,$D1407,[2]Plan2!$U:$U,6)</f>
        <v>#VALUE!</v>
      </c>
      <c r="Z1407" s="18" t="e">
        <f>SUMIFS([2]Plan2!$H:$H,[2]Plan2!$A:$A,$D1407,[2]Plan2!$U:$U,7)</f>
        <v>#VALUE!</v>
      </c>
      <c r="AA1407" s="18" t="e">
        <f>SUMIFS([2]Plan2!$H:$H,[2]Plan2!$A:$A,$D1407,[2]Plan2!$U:$U,8)</f>
        <v>#VALUE!</v>
      </c>
      <c r="AB1407" s="18" t="e">
        <f>SUMIFS([2]Plan2!$H:$H,[2]Plan2!$A:$A,$D1407,[2]Plan2!$U:$U,9)</f>
        <v>#VALUE!</v>
      </c>
      <c r="AC1407" s="18" t="e">
        <f>SUMIFS([2]Plan2!$H:$H,[2]Plan2!$A:$A,$D1407,[2]Plan2!$U:$U,10)</f>
        <v>#VALUE!</v>
      </c>
      <c r="AD1407" s="18" t="e">
        <f>SUMIFS([2]Plan2!$H:$H,[2]Plan2!$A:$A,$D1407,[2]Plan2!$U:$U,11)</f>
        <v>#VALUE!</v>
      </c>
      <c r="AE1407" s="18" t="e">
        <f>SUMIFS([2]Plan2!$H:$H,[2]Plan2!$A:$A,$D1407,[2]Plan2!$U:$U,12)</f>
        <v>#VALUE!</v>
      </c>
      <c r="AF1407" s="18" t="e">
        <f>SUMIFS([2]Plan2!$H:$H,[2]Plan2!$A:$A,$D1407,[2]Plan2!$U:$U,1)</f>
        <v>#VALUE!</v>
      </c>
      <c r="AG1407" s="18" t="e">
        <f>SUMIFS([2]Plan2!$H:$H,[2]Plan2!$A:$A,$D1407,[2]Plan2!$U:$U,2)</f>
        <v>#VALUE!</v>
      </c>
      <c r="AH1407" s="18" t="e">
        <f>SUMIFS([2]Plan2!$H:$H,[2]Plan2!$A:$A,$D1407,[2]Plan2!$U:$U,3)</f>
        <v>#VALUE!</v>
      </c>
      <c r="AI1407" s="18" t="e">
        <f>SUMIFS([2]Plan2!$H:$H,[2]Plan2!$A:$A,$D1407,[2]Plan2!$U:$U,4)</f>
        <v>#VALUE!</v>
      </c>
      <c r="AJ1407" s="18" t="e">
        <f>SUMIFS([2]Plan2!$H:$H,[2]Plan2!$A:$A,$D1407,[2]Plan2!$U:$U,5)</f>
        <v>#VALUE!</v>
      </c>
      <c r="AK1407" s="23" t="e">
        <f t="shared" si="175"/>
        <v>#VALUE!</v>
      </c>
      <c r="AL1407" s="23" t="e">
        <f t="shared" si="177"/>
        <v>#VALUE!</v>
      </c>
      <c r="AM1407">
        <f t="shared" si="176"/>
        <v>0</v>
      </c>
    </row>
    <row r="1408" spans="1:39" ht="15.75" x14ac:dyDescent="0.25">
      <c r="A1408" s="21" t="s">
        <v>398</v>
      </c>
      <c r="B1408" s="21" t="s">
        <v>1520</v>
      </c>
      <c r="C1408" s="21">
        <v>21014220</v>
      </c>
      <c r="D1408" s="25">
        <v>193681</v>
      </c>
      <c r="E1408" s="21" t="s">
        <v>2142</v>
      </c>
      <c r="F1408" s="31" t="s">
        <v>12</v>
      </c>
      <c r="G1408" s="21" t="s">
        <v>1554</v>
      </c>
      <c r="H1408" s="21" t="s">
        <v>177</v>
      </c>
      <c r="I1408" s="25" t="s">
        <v>15</v>
      </c>
      <c r="J1408" s="21" t="s">
        <v>85</v>
      </c>
      <c r="K1408" s="21" t="s">
        <v>386</v>
      </c>
      <c r="L1408" s="20">
        <v>45281</v>
      </c>
      <c r="M1408" s="20">
        <v>45405</v>
      </c>
      <c r="N1408" s="21" t="s">
        <v>53</v>
      </c>
      <c r="O1408" s="21">
        <v>0</v>
      </c>
      <c r="P1408" s="21">
        <v>1</v>
      </c>
      <c r="Q1408" s="21">
        <v>0</v>
      </c>
      <c r="R1408" s="15">
        <f>(Q1408-P1408)/P1408</f>
        <v>-1</v>
      </c>
      <c r="S1408" s="18" t="str">
        <f>IFERROR(VLOOKUP(D1408,'[1]comparativo br'!$A:$B,2,FALSE),"")</f>
        <v/>
      </c>
      <c r="T1408" s="18" t="str">
        <f>IFERROR(VLOOKUP(D1408,'[1]comparativo br'!$A:$C,3,FALSE),"")</f>
        <v/>
      </c>
      <c r="U1408" s="15" t="str">
        <f t="shared" si="174"/>
        <v/>
      </c>
      <c r="V1408" s="19" t="str">
        <f>IFERROR(VLOOKUP(D1408,'[1]comparativo br'!$A:$D,4,FALSE),"")</f>
        <v/>
      </c>
      <c r="W1408" s="19" t="str">
        <f>IFERROR(VLOOKUP(D1408,'[1]comparativo br'!$A:$E,5,FALSE),"")</f>
        <v/>
      </c>
      <c r="X1408" s="15" t="str">
        <f t="shared" si="173"/>
        <v/>
      </c>
      <c r="Y1408" s="18" t="e">
        <f>SUMIFS([2]Plan2!$H:$H,[2]Plan2!$A:$A,$D1408,[2]Plan2!$U:$U,6)</f>
        <v>#VALUE!</v>
      </c>
      <c r="Z1408" s="18" t="e">
        <f>SUMIFS([2]Plan2!$H:$H,[2]Plan2!$A:$A,$D1408,[2]Plan2!$U:$U,7)</f>
        <v>#VALUE!</v>
      </c>
      <c r="AA1408" s="18" t="e">
        <f>SUMIFS([2]Plan2!$H:$H,[2]Plan2!$A:$A,$D1408,[2]Plan2!$U:$U,8)</f>
        <v>#VALUE!</v>
      </c>
      <c r="AB1408" s="18" t="e">
        <f>SUMIFS([2]Plan2!$H:$H,[2]Plan2!$A:$A,$D1408,[2]Plan2!$U:$U,9)</f>
        <v>#VALUE!</v>
      </c>
      <c r="AC1408" s="18" t="e">
        <f>SUMIFS([2]Plan2!$H:$H,[2]Plan2!$A:$A,$D1408,[2]Plan2!$U:$U,10)</f>
        <v>#VALUE!</v>
      </c>
      <c r="AD1408" s="18" t="e">
        <f>SUMIFS([2]Plan2!$H:$H,[2]Plan2!$A:$A,$D1408,[2]Plan2!$U:$U,11)</f>
        <v>#VALUE!</v>
      </c>
      <c r="AE1408" s="18" t="e">
        <f>SUMIFS([2]Plan2!$H:$H,[2]Plan2!$A:$A,$D1408,[2]Plan2!$U:$U,12)</f>
        <v>#VALUE!</v>
      </c>
      <c r="AF1408" s="18" t="e">
        <f>SUMIFS([2]Plan2!$H:$H,[2]Plan2!$A:$A,$D1408,[2]Plan2!$U:$U,1)</f>
        <v>#VALUE!</v>
      </c>
      <c r="AG1408" s="18" t="e">
        <f>SUMIFS([2]Plan2!$H:$H,[2]Plan2!$A:$A,$D1408,[2]Plan2!$U:$U,2)</f>
        <v>#VALUE!</v>
      </c>
      <c r="AH1408" s="18" t="e">
        <f>SUMIFS([2]Plan2!$H:$H,[2]Plan2!$A:$A,$D1408,[2]Plan2!$U:$U,3)</f>
        <v>#VALUE!</v>
      </c>
      <c r="AI1408" s="18" t="e">
        <f>SUMIFS([2]Plan2!$H:$H,[2]Plan2!$A:$A,$D1408,[2]Plan2!$U:$U,4)</f>
        <v>#VALUE!</v>
      </c>
      <c r="AJ1408" s="18" t="e">
        <f>SUMIFS([2]Plan2!$H:$H,[2]Plan2!$A:$A,$D1408,[2]Plan2!$U:$U,5)</f>
        <v>#VALUE!</v>
      </c>
      <c r="AK1408" s="23" t="e">
        <f t="shared" si="175"/>
        <v>#VALUE!</v>
      </c>
      <c r="AL1408" s="23" t="e">
        <f t="shared" si="177"/>
        <v>#VALUE!</v>
      </c>
      <c r="AM1408">
        <f t="shared" si="176"/>
        <v>0</v>
      </c>
    </row>
    <row r="1409" spans="1:39" ht="15.75" x14ac:dyDescent="0.25">
      <c r="A1409" s="21"/>
      <c r="B1409" s="21" t="s">
        <v>1519</v>
      </c>
      <c r="C1409" s="21">
        <v>21070854</v>
      </c>
      <c r="D1409" s="25">
        <v>194070</v>
      </c>
      <c r="E1409" s="21" t="s">
        <v>12</v>
      </c>
      <c r="F1409" s="31" t="s">
        <v>1826</v>
      </c>
      <c r="G1409" s="21" t="s">
        <v>2001</v>
      </c>
      <c r="H1409" s="21" t="s">
        <v>109</v>
      </c>
      <c r="I1409" s="25" t="s">
        <v>20</v>
      </c>
      <c r="J1409" s="21" t="s">
        <v>16</v>
      </c>
      <c r="K1409" s="21" t="s">
        <v>17</v>
      </c>
      <c r="L1409" s="20">
        <v>45533</v>
      </c>
      <c r="M1409" s="20">
        <v>45763</v>
      </c>
      <c r="N1409" s="21" t="s">
        <v>18</v>
      </c>
      <c r="O1409" s="21">
        <v>4</v>
      </c>
      <c r="P1409" s="21">
        <v>7</v>
      </c>
      <c r="Q1409" s="21">
        <v>8</v>
      </c>
      <c r="R1409" s="15">
        <f>(Q1409-P1409)/P1409</f>
        <v>0.14285714285714285</v>
      </c>
      <c r="S1409" s="18">
        <f>IFERROR(VLOOKUP(D1409,'[1]comparativo br'!$A:$B,2,FALSE),"")</f>
        <v>0</v>
      </c>
      <c r="T1409" s="18">
        <f>IFERROR(VLOOKUP(D1409,'[1]comparativo br'!$A:$C,3,FALSE),"")</f>
        <v>9800</v>
      </c>
      <c r="U1409" s="15" t="str">
        <f t="shared" si="174"/>
        <v/>
      </c>
      <c r="V1409" s="19">
        <f>IFERROR(VLOOKUP(D1409,'[1]comparativo br'!$A:$D,4,FALSE),"")</f>
        <v>3</v>
      </c>
      <c r="W1409" s="19">
        <f>IFERROR(VLOOKUP(D1409,'[1]comparativo br'!$A:$E,5,FALSE),"")</f>
        <v>4</v>
      </c>
      <c r="X1409" s="15">
        <f t="shared" si="173"/>
        <v>0.33333333333333331</v>
      </c>
      <c r="Y1409" s="18" t="e">
        <f>SUMIFS([2]Plan2!$H:$H,[2]Plan2!$A:$A,$D1409,[2]Plan2!$U:$U,6)</f>
        <v>#VALUE!</v>
      </c>
      <c r="Z1409" s="18" t="e">
        <f>SUMIFS([2]Plan2!$H:$H,[2]Plan2!$A:$A,$D1409,[2]Plan2!$U:$U,7)</f>
        <v>#VALUE!</v>
      </c>
      <c r="AA1409" s="18" t="e">
        <f>SUMIFS([2]Plan2!$H:$H,[2]Plan2!$A:$A,$D1409,[2]Plan2!$U:$U,8)</f>
        <v>#VALUE!</v>
      </c>
      <c r="AB1409" s="18" t="e">
        <f>SUMIFS([2]Plan2!$H:$H,[2]Plan2!$A:$A,$D1409,[2]Plan2!$U:$U,9)</f>
        <v>#VALUE!</v>
      </c>
      <c r="AC1409" s="18" t="e">
        <f>SUMIFS([2]Plan2!$H:$H,[2]Plan2!$A:$A,$D1409,[2]Plan2!$U:$U,10)</f>
        <v>#VALUE!</v>
      </c>
      <c r="AD1409" s="18" t="e">
        <f>SUMIFS([2]Plan2!$H:$H,[2]Plan2!$A:$A,$D1409,[2]Plan2!$U:$U,11)</f>
        <v>#VALUE!</v>
      </c>
      <c r="AE1409" s="18" t="e">
        <f>SUMIFS([2]Plan2!$H:$H,[2]Plan2!$A:$A,$D1409,[2]Plan2!$U:$U,12)</f>
        <v>#VALUE!</v>
      </c>
      <c r="AF1409" s="18" t="e">
        <f>SUMIFS([2]Plan2!$H:$H,[2]Plan2!$A:$A,$D1409,[2]Plan2!$U:$U,1)</f>
        <v>#VALUE!</v>
      </c>
      <c r="AG1409" s="18" t="e">
        <f>SUMIFS([2]Plan2!$H:$H,[2]Plan2!$A:$A,$D1409,[2]Plan2!$U:$U,2)</f>
        <v>#VALUE!</v>
      </c>
      <c r="AH1409" s="18" t="e">
        <f>SUMIFS([2]Plan2!$H:$H,[2]Plan2!$A:$A,$D1409,[2]Plan2!$U:$U,3)</f>
        <v>#VALUE!</v>
      </c>
      <c r="AI1409" s="18" t="e">
        <f>SUMIFS([2]Plan2!$H:$H,[2]Plan2!$A:$A,$D1409,[2]Plan2!$U:$U,4)</f>
        <v>#VALUE!</v>
      </c>
      <c r="AJ1409" s="18" t="e">
        <f>SUMIFS([2]Plan2!$H:$H,[2]Plan2!$A:$A,$D1409,[2]Plan2!$U:$U,5)</f>
        <v>#VALUE!</v>
      </c>
      <c r="AK1409" s="23" t="e">
        <f t="shared" si="175"/>
        <v>#VALUE!</v>
      </c>
      <c r="AL1409" s="23" t="e">
        <f t="shared" si="177"/>
        <v>#VALUE!</v>
      </c>
      <c r="AM1409">
        <f t="shared" si="176"/>
        <v>0</v>
      </c>
    </row>
    <row r="1410" spans="1:39" ht="15.75" x14ac:dyDescent="0.25">
      <c r="A1410" s="21" t="s">
        <v>56</v>
      </c>
      <c r="B1410" s="21" t="s">
        <v>1519</v>
      </c>
      <c r="C1410" s="21">
        <v>21174220</v>
      </c>
      <c r="D1410" s="25">
        <v>192340</v>
      </c>
      <c r="E1410" s="21" t="s">
        <v>1798</v>
      </c>
      <c r="F1410" s="31" t="s">
        <v>1798</v>
      </c>
      <c r="G1410" s="21" t="s">
        <v>756</v>
      </c>
      <c r="H1410" s="21" t="s">
        <v>363</v>
      </c>
      <c r="I1410" s="25" t="s">
        <v>145</v>
      </c>
      <c r="J1410" s="21" t="s">
        <v>27</v>
      </c>
      <c r="K1410" s="21" t="s">
        <v>74</v>
      </c>
      <c r="L1410" s="20"/>
      <c r="M1410" s="20">
        <v>45061</v>
      </c>
      <c r="N1410" s="21" t="s">
        <v>53</v>
      </c>
      <c r="O1410" s="21">
        <v>7</v>
      </c>
      <c r="P1410" s="21">
        <v>0</v>
      </c>
      <c r="Q1410" s="21">
        <v>0</v>
      </c>
      <c r="R1410" s="28"/>
      <c r="S1410" s="18" t="str">
        <f>IFERROR(VLOOKUP(D1410,'[1]comparativo br'!$A:$B,2,FALSE),"")</f>
        <v/>
      </c>
      <c r="T1410" s="18" t="str">
        <f>IFERROR(VLOOKUP(D1410,'[1]comparativo br'!$A:$C,3,FALSE),"")</f>
        <v/>
      </c>
      <c r="U1410" s="15" t="str">
        <f t="shared" si="174"/>
        <v/>
      </c>
      <c r="V1410" s="19" t="str">
        <f>IFERROR(VLOOKUP(D1410,'[1]comparativo br'!$A:$D,4,FALSE),"")</f>
        <v/>
      </c>
      <c r="W1410" s="19" t="str">
        <f>IFERROR(VLOOKUP(D1410,'[1]comparativo br'!$A:$E,5,FALSE),"")</f>
        <v/>
      </c>
      <c r="X1410" s="15" t="str">
        <f t="shared" si="173"/>
        <v/>
      </c>
      <c r="Y1410" s="18" t="e">
        <f>SUMIFS([2]Plan2!$H:$H,[2]Plan2!$A:$A,$D1410,[2]Plan2!$U:$U,6)</f>
        <v>#VALUE!</v>
      </c>
      <c r="Z1410" s="18" t="e">
        <f>SUMIFS([2]Plan2!$H:$H,[2]Plan2!$A:$A,$D1410,[2]Plan2!$U:$U,7)</f>
        <v>#VALUE!</v>
      </c>
      <c r="AA1410" s="18" t="e">
        <f>SUMIFS([2]Plan2!$H:$H,[2]Plan2!$A:$A,$D1410,[2]Plan2!$U:$U,8)</f>
        <v>#VALUE!</v>
      </c>
      <c r="AB1410" s="18" t="e">
        <f>SUMIFS([2]Plan2!$H:$H,[2]Plan2!$A:$A,$D1410,[2]Plan2!$U:$U,9)</f>
        <v>#VALUE!</v>
      </c>
      <c r="AC1410" s="18" t="e">
        <f>SUMIFS([2]Plan2!$H:$H,[2]Plan2!$A:$A,$D1410,[2]Plan2!$U:$U,10)</f>
        <v>#VALUE!</v>
      </c>
      <c r="AD1410" s="18" t="e">
        <f>SUMIFS([2]Plan2!$H:$H,[2]Plan2!$A:$A,$D1410,[2]Plan2!$U:$U,11)</f>
        <v>#VALUE!</v>
      </c>
      <c r="AE1410" s="18" t="e">
        <f>SUMIFS([2]Plan2!$H:$H,[2]Plan2!$A:$A,$D1410,[2]Plan2!$U:$U,12)</f>
        <v>#VALUE!</v>
      </c>
      <c r="AF1410" s="18" t="e">
        <f>SUMIFS([2]Plan2!$H:$H,[2]Plan2!$A:$A,$D1410,[2]Plan2!$U:$U,1)</f>
        <v>#VALUE!</v>
      </c>
      <c r="AG1410" s="18" t="e">
        <f>SUMIFS([2]Plan2!$H:$H,[2]Plan2!$A:$A,$D1410,[2]Plan2!$U:$U,2)</f>
        <v>#VALUE!</v>
      </c>
      <c r="AH1410" s="18" t="e">
        <f>SUMIFS([2]Plan2!$H:$H,[2]Plan2!$A:$A,$D1410,[2]Plan2!$U:$U,3)</f>
        <v>#VALUE!</v>
      </c>
      <c r="AI1410" s="18" t="e">
        <f>SUMIFS([2]Plan2!$H:$H,[2]Plan2!$A:$A,$D1410,[2]Plan2!$U:$U,4)</f>
        <v>#VALUE!</v>
      </c>
      <c r="AJ1410" s="18" t="e">
        <f>SUMIFS([2]Plan2!$H:$H,[2]Plan2!$A:$A,$D1410,[2]Plan2!$U:$U,5)</f>
        <v>#VALUE!</v>
      </c>
      <c r="AK1410" s="23" t="e">
        <f t="shared" si="175"/>
        <v>#VALUE!</v>
      </c>
      <c r="AL1410" s="23" t="e">
        <f t="shared" si="177"/>
        <v>#VALUE!</v>
      </c>
      <c r="AM1410">
        <f t="shared" si="176"/>
        <v>0</v>
      </c>
    </row>
    <row r="1411" spans="1:39" ht="15.75" x14ac:dyDescent="0.25">
      <c r="A1411" s="21" t="s">
        <v>56</v>
      </c>
      <c r="B1411" s="21" t="s">
        <v>1519</v>
      </c>
      <c r="C1411" s="21">
        <v>21174220</v>
      </c>
      <c r="D1411" s="25">
        <v>192490</v>
      </c>
      <c r="E1411" s="21" t="s">
        <v>1798</v>
      </c>
      <c r="F1411" s="31" t="s">
        <v>1798</v>
      </c>
      <c r="G1411" s="21" t="s">
        <v>756</v>
      </c>
      <c r="H1411" s="21" t="s">
        <v>470</v>
      </c>
      <c r="I1411" s="25" t="s">
        <v>145</v>
      </c>
      <c r="J1411" s="21" t="s">
        <v>27</v>
      </c>
      <c r="K1411" s="21" t="s">
        <v>74</v>
      </c>
      <c r="L1411" s="20">
        <v>44144</v>
      </c>
      <c r="M1411" s="20">
        <v>45126</v>
      </c>
      <c r="N1411" s="21" t="s">
        <v>53</v>
      </c>
      <c r="O1411" s="21">
        <v>0</v>
      </c>
      <c r="P1411" s="21">
        <v>1</v>
      </c>
      <c r="Q1411" s="21">
        <v>0</v>
      </c>
      <c r="R1411" s="15">
        <f>(Q1411-P1411)/P1411</f>
        <v>-1</v>
      </c>
      <c r="S1411" s="18" t="str">
        <f>IFERROR(VLOOKUP(D1411,'[1]comparativo br'!$A:$B,2,FALSE),"")</f>
        <v/>
      </c>
      <c r="T1411" s="18" t="str">
        <f>IFERROR(VLOOKUP(D1411,'[1]comparativo br'!$A:$C,3,FALSE),"")</f>
        <v/>
      </c>
      <c r="U1411" s="15" t="str">
        <f t="shared" si="174"/>
        <v/>
      </c>
      <c r="V1411" s="19" t="str">
        <f>IFERROR(VLOOKUP(D1411,'[1]comparativo br'!$A:$D,4,FALSE),"")</f>
        <v/>
      </c>
      <c r="W1411" s="19" t="str">
        <f>IFERROR(VLOOKUP(D1411,'[1]comparativo br'!$A:$E,5,FALSE),"")</f>
        <v/>
      </c>
      <c r="X1411" s="15" t="str">
        <f t="shared" si="173"/>
        <v/>
      </c>
      <c r="Y1411" s="18" t="e">
        <f>SUMIFS([2]Plan2!$H:$H,[2]Plan2!$A:$A,$D1411,[2]Plan2!$U:$U,6)</f>
        <v>#VALUE!</v>
      </c>
      <c r="Z1411" s="18" t="e">
        <f>SUMIFS([2]Plan2!$H:$H,[2]Plan2!$A:$A,$D1411,[2]Plan2!$U:$U,7)</f>
        <v>#VALUE!</v>
      </c>
      <c r="AA1411" s="18" t="e">
        <f>SUMIFS([2]Plan2!$H:$H,[2]Plan2!$A:$A,$D1411,[2]Plan2!$U:$U,8)</f>
        <v>#VALUE!</v>
      </c>
      <c r="AB1411" s="18" t="e">
        <f>SUMIFS([2]Plan2!$H:$H,[2]Plan2!$A:$A,$D1411,[2]Plan2!$U:$U,9)</f>
        <v>#VALUE!</v>
      </c>
      <c r="AC1411" s="18" t="e">
        <f>SUMIFS([2]Plan2!$H:$H,[2]Plan2!$A:$A,$D1411,[2]Plan2!$U:$U,10)</f>
        <v>#VALUE!</v>
      </c>
      <c r="AD1411" s="18" t="e">
        <f>SUMIFS([2]Plan2!$H:$H,[2]Plan2!$A:$A,$D1411,[2]Plan2!$U:$U,11)</f>
        <v>#VALUE!</v>
      </c>
      <c r="AE1411" s="18" t="e">
        <f>SUMIFS([2]Plan2!$H:$H,[2]Plan2!$A:$A,$D1411,[2]Plan2!$U:$U,12)</f>
        <v>#VALUE!</v>
      </c>
      <c r="AF1411" s="18" t="e">
        <f>SUMIFS([2]Plan2!$H:$H,[2]Plan2!$A:$A,$D1411,[2]Plan2!$U:$U,1)</f>
        <v>#VALUE!</v>
      </c>
      <c r="AG1411" s="18" t="e">
        <f>SUMIFS([2]Plan2!$H:$H,[2]Plan2!$A:$A,$D1411,[2]Plan2!$U:$U,2)</f>
        <v>#VALUE!</v>
      </c>
      <c r="AH1411" s="18" t="e">
        <f>SUMIFS([2]Plan2!$H:$H,[2]Plan2!$A:$A,$D1411,[2]Plan2!$U:$U,3)</f>
        <v>#VALUE!</v>
      </c>
      <c r="AI1411" s="18" t="e">
        <f>SUMIFS([2]Plan2!$H:$H,[2]Plan2!$A:$A,$D1411,[2]Plan2!$U:$U,4)</f>
        <v>#VALUE!</v>
      </c>
      <c r="AJ1411" s="18" t="e">
        <f>SUMIFS([2]Plan2!$H:$H,[2]Plan2!$A:$A,$D1411,[2]Plan2!$U:$U,5)</f>
        <v>#VALUE!</v>
      </c>
      <c r="AK1411" s="23" t="e">
        <f t="shared" si="175"/>
        <v>#VALUE!</v>
      </c>
      <c r="AL1411" s="23" t="e">
        <f t="shared" si="177"/>
        <v>#VALUE!</v>
      </c>
      <c r="AM1411">
        <f t="shared" si="176"/>
        <v>0</v>
      </c>
    </row>
    <row r="1412" spans="1:39" ht="15.75" x14ac:dyDescent="0.25">
      <c r="A1412" s="21"/>
      <c r="B1412" s="21" t="s">
        <v>1520</v>
      </c>
      <c r="C1412" s="21">
        <v>21228861</v>
      </c>
      <c r="D1412" s="25" t="s">
        <v>2166</v>
      </c>
      <c r="E1412" s="21" t="s">
        <v>104</v>
      </c>
      <c r="F1412" s="31" t="s">
        <v>104</v>
      </c>
      <c r="G1412" s="21" t="s">
        <v>2167</v>
      </c>
      <c r="H1412" s="21" t="s">
        <v>2168</v>
      </c>
      <c r="I1412" s="25" t="s">
        <v>15</v>
      </c>
      <c r="J1412" s="21" t="s">
        <v>41</v>
      </c>
      <c r="K1412" s="21" t="s">
        <v>42</v>
      </c>
      <c r="L1412" s="20">
        <v>45716</v>
      </c>
      <c r="M1412" s="20">
        <v>45789</v>
      </c>
      <c r="N1412" s="21" t="s">
        <v>18</v>
      </c>
      <c r="O1412" s="21">
        <v>10</v>
      </c>
      <c r="P1412" s="21">
        <v>0</v>
      </c>
      <c r="Q1412" s="21">
        <v>16</v>
      </c>
      <c r="R1412" s="15">
        <v>1</v>
      </c>
      <c r="S1412" s="18">
        <f>IFERROR(VLOOKUP(D1412,'[1]comparativo br'!$A:$B,2,FALSE),"")</f>
        <v>3999</v>
      </c>
      <c r="T1412" s="18">
        <f>IFERROR(VLOOKUP(D1412,'[1]comparativo br'!$A:$C,3,FALSE),"")</f>
        <v>2232</v>
      </c>
      <c r="U1412" s="15">
        <f t="shared" si="174"/>
        <v>-0.44186046511627908</v>
      </c>
      <c r="V1412" s="19">
        <f>IFERROR(VLOOKUP(D1412,'[1]comparativo br'!$A:$D,4,FALSE),"")</f>
        <v>19</v>
      </c>
      <c r="W1412" s="19">
        <f>IFERROR(VLOOKUP(D1412,'[1]comparativo br'!$A:$E,5,FALSE),"")</f>
        <v>17</v>
      </c>
      <c r="X1412" s="15">
        <f t="shared" si="173"/>
        <v>-0.10526315789473684</v>
      </c>
      <c r="Y1412" s="18" t="e">
        <f>SUMIFS([2]Plan2!$H:$H,[2]Plan2!$A:$A,$D1412,[2]Plan2!$U:$U,6)</f>
        <v>#VALUE!</v>
      </c>
      <c r="Z1412" s="18" t="e">
        <f>SUMIFS([2]Plan2!$H:$H,[2]Plan2!$A:$A,$D1412,[2]Plan2!$U:$U,7)</f>
        <v>#VALUE!</v>
      </c>
      <c r="AA1412" s="18" t="e">
        <f>SUMIFS([2]Plan2!$H:$H,[2]Plan2!$A:$A,$D1412,[2]Plan2!$U:$U,8)</f>
        <v>#VALUE!</v>
      </c>
      <c r="AB1412" s="18" t="e">
        <f>SUMIFS([2]Plan2!$H:$H,[2]Plan2!$A:$A,$D1412,[2]Plan2!$U:$U,9)</f>
        <v>#VALUE!</v>
      </c>
      <c r="AC1412" s="18" t="e">
        <f>SUMIFS([2]Plan2!$H:$H,[2]Plan2!$A:$A,$D1412,[2]Plan2!$U:$U,10)</f>
        <v>#VALUE!</v>
      </c>
      <c r="AD1412" s="18" t="e">
        <f>SUMIFS([2]Plan2!$H:$H,[2]Plan2!$A:$A,$D1412,[2]Plan2!$U:$U,11)</f>
        <v>#VALUE!</v>
      </c>
      <c r="AE1412" s="18" t="e">
        <f>SUMIFS([2]Plan2!$H:$H,[2]Plan2!$A:$A,$D1412,[2]Plan2!$U:$U,12)</f>
        <v>#VALUE!</v>
      </c>
      <c r="AF1412" s="18" t="e">
        <f>SUMIFS([2]Plan2!$H:$H,[2]Plan2!$A:$A,$D1412,[2]Plan2!$U:$U,1)</f>
        <v>#VALUE!</v>
      </c>
      <c r="AG1412" s="18" t="e">
        <f>SUMIFS([2]Plan2!$H:$H,[2]Plan2!$A:$A,$D1412,[2]Plan2!$U:$U,2)</f>
        <v>#VALUE!</v>
      </c>
      <c r="AH1412" s="18" t="e">
        <f>SUMIFS([2]Plan2!$H:$H,[2]Plan2!$A:$A,$D1412,[2]Plan2!$U:$U,3)</f>
        <v>#VALUE!</v>
      </c>
      <c r="AI1412" s="18" t="e">
        <f>SUMIFS([2]Plan2!$H:$H,[2]Plan2!$A:$A,$D1412,[2]Plan2!$U:$U,4)</f>
        <v>#VALUE!</v>
      </c>
      <c r="AJ1412" s="18" t="e">
        <f>SUMIFS([2]Plan2!$H:$H,[2]Plan2!$A:$A,$D1412,[2]Plan2!$U:$U,5)</f>
        <v>#VALUE!</v>
      </c>
      <c r="AK1412" s="23" t="e">
        <f t="shared" si="175"/>
        <v>#VALUE!</v>
      </c>
      <c r="AL1412" s="23" t="e">
        <f t="shared" si="177"/>
        <v>#VALUE!</v>
      </c>
      <c r="AM1412">
        <f t="shared" si="176"/>
        <v>0</v>
      </c>
    </row>
    <row r="1413" spans="1:39" ht="15.75" x14ac:dyDescent="0.25">
      <c r="A1413" s="21"/>
      <c r="B1413" s="21" t="s">
        <v>1520</v>
      </c>
      <c r="C1413" s="21">
        <v>21256870</v>
      </c>
      <c r="D1413" s="25">
        <v>800231</v>
      </c>
      <c r="E1413" s="21" t="s">
        <v>104</v>
      </c>
      <c r="F1413" s="31" t="s">
        <v>2488</v>
      </c>
      <c r="G1413" s="21" t="s">
        <v>1146</v>
      </c>
      <c r="H1413" s="21" t="s">
        <v>739</v>
      </c>
      <c r="I1413" s="25" t="s">
        <v>15</v>
      </c>
      <c r="J1413" s="21" t="s">
        <v>41</v>
      </c>
      <c r="K1413" s="21" t="s">
        <v>42</v>
      </c>
      <c r="L1413" s="20">
        <v>45803</v>
      </c>
      <c r="M1413" s="20">
        <v>45799</v>
      </c>
      <c r="N1413" s="21" t="s">
        <v>18</v>
      </c>
      <c r="O1413" s="21">
        <v>235</v>
      </c>
      <c r="P1413" s="21">
        <v>202</v>
      </c>
      <c r="Q1413" s="21">
        <v>260</v>
      </c>
      <c r="R1413" s="15">
        <f>(Q1413-P1413)/P1413</f>
        <v>0.28712871287128711</v>
      </c>
      <c r="S1413" s="18">
        <f>IFERROR(VLOOKUP(D1413,'[1]comparativo br'!$A:$B,2,FALSE),"")</f>
        <v>77880</v>
      </c>
      <c r="T1413" s="18">
        <f>IFERROR(VLOOKUP(D1413,'[1]comparativo br'!$A:$C,3,FALSE),"")</f>
        <v>35282</v>
      </c>
      <c r="U1413" s="15">
        <f t="shared" si="174"/>
        <v>-0.54696969696969699</v>
      </c>
      <c r="V1413" s="19">
        <f>IFERROR(VLOOKUP(D1413,'[1]comparativo br'!$A:$D,4,FALSE),"")</f>
        <v>1038</v>
      </c>
      <c r="W1413" s="19">
        <f>IFERROR(VLOOKUP(D1413,'[1]comparativo br'!$A:$E,5,FALSE),"")</f>
        <v>1040</v>
      </c>
      <c r="X1413" s="15">
        <f t="shared" si="173"/>
        <v>1.9267822736030828E-3</v>
      </c>
      <c r="Y1413" s="18" t="e">
        <f>SUMIFS([2]Plan2!$H:$H,[2]Plan2!$A:$A,$D1413,[2]Plan2!$U:$U,6)</f>
        <v>#VALUE!</v>
      </c>
      <c r="Z1413" s="18" t="e">
        <f>SUMIFS([2]Plan2!$H:$H,[2]Plan2!$A:$A,$D1413,[2]Plan2!$U:$U,7)</f>
        <v>#VALUE!</v>
      </c>
      <c r="AA1413" s="18" t="e">
        <f>SUMIFS([2]Plan2!$H:$H,[2]Plan2!$A:$A,$D1413,[2]Plan2!$U:$U,8)</f>
        <v>#VALUE!</v>
      </c>
      <c r="AB1413" s="18" t="e">
        <f>SUMIFS([2]Plan2!$H:$H,[2]Plan2!$A:$A,$D1413,[2]Plan2!$U:$U,9)</f>
        <v>#VALUE!</v>
      </c>
      <c r="AC1413" s="18" t="e">
        <f>SUMIFS([2]Plan2!$H:$H,[2]Plan2!$A:$A,$D1413,[2]Plan2!$U:$U,10)</f>
        <v>#VALUE!</v>
      </c>
      <c r="AD1413" s="18" t="e">
        <f>SUMIFS([2]Plan2!$H:$H,[2]Plan2!$A:$A,$D1413,[2]Plan2!$U:$U,11)</f>
        <v>#VALUE!</v>
      </c>
      <c r="AE1413" s="18" t="e">
        <f>SUMIFS([2]Plan2!$H:$H,[2]Plan2!$A:$A,$D1413,[2]Plan2!$U:$U,12)</f>
        <v>#VALUE!</v>
      </c>
      <c r="AF1413" s="18" t="e">
        <f>SUMIFS([2]Plan2!$H:$H,[2]Plan2!$A:$A,$D1413,[2]Plan2!$U:$U,1)</f>
        <v>#VALUE!</v>
      </c>
      <c r="AG1413" s="18" t="e">
        <f>SUMIFS([2]Plan2!$H:$H,[2]Plan2!$A:$A,$D1413,[2]Plan2!$U:$U,2)</f>
        <v>#VALUE!</v>
      </c>
      <c r="AH1413" s="18" t="e">
        <f>SUMIFS([2]Plan2!$H:$H,[2]Plan2!$A:$A,$D1413,[2]Plan2!$U:$U,3)</f>
        <v>#VALUE!</v>
      </c>
      <c r="AI1413" s="18" t="e">
        <f>SUMIFS([2]Plan2!$H:$H,[2]Plan2!$A:$A,$D1413,[2]Plan2!$U:$U,4)</f>
        <v>#VALUE!</v>
      </c>
      <c r="AJ1413" s="18" t="e">
        <f>SUMIFS([2]Plan2!$H:$H,[2]Plan2!$A:$A,$D1413,[2]Plan2!$U:$U,5)</f>
        <v>#VALUE!</v>
      </c>
      <c r="AK1413" s="23" t="e">
        <f t="shared" si="175"/>
        <v>#VALUE!</v>
      </c>
      <c r="AL1413" s="23" t="e">
        <f t="shared" si="177"/>
        <v>#VALUE!</v>
      </c>
      <c r="AM1413">
        <f t="shared" si="176"/>
        <v>0</v>
      </c>
    </row>
    <row r="1414" spans="1:39" ht="15.75" x14ac:dyDescent="0.25">
      <c r="A1414" s="21"/>
      <c r="B1414" s="21" t="s">
        <v>1519</v>
      </c>
      <c r="C1414" s="21">
        <v>21346829</v>
      </c>
      <c r="D1414" s="25">
        <v>193395</v>
      </c>
      <c r="E1414" s="21" t="s">
        <v>1798</v>
      </c>
      <c r="F1414" s="31" t="s">
        <v>1798</v>
      </c>
      <c r="G1414" s="21" t="s">
        <v>767</v>
      </c>
      <c r="H1414" s="21" t="s">
        <v>863</v>
      </c>
      <c r="I1414" s="25" t="s">
        <v>145</v>
      </c>
      <c r="J1414" s="21" t="s">
        <v>27</v>
      </c>
      <c r="K1414" s="21" t="s">
        <v>210</v>
      </c>
      <c r="L1414" s="20">
        <v>45740</v>
      </c>
      <c r="M1414" s="20">
        <v>45758</v>
      </c>
      <c r="N1414" s="21" t="s">
        <v>18</v>
      </c>
      <c r="O1414" s="21">
        <v>19</v>
      </c>
      <c r="P1414" s="21">
        <v>1</v>
      </c>
      <c r="Q1414" s="21">
        <v>36</v>
      </c>
      <c r="R1414" s="15">
        <f>(Q1414-P1414)/P1414</f>
        <v>35</v>
      </c>
      <c r="S1414" s="18">
        <f>IFERROR(VLOOKUP(D1414,'[1]comparativo br'!$A:$B,2,FALSE),"")</f>
        <v>0</v>
      </c>
      <c r="T1414" s="18">
        <f>IFERROR(VLOOKUP(D1414,'[1]comparativo br'!$A:$C,3,FALSE),"")</f>
        <v>0</v>
      </c>
      <c r="U1414" s="15" t="str">
        <f t="shared" si="174"/>
        <v/>
      </c>
      <c r="V1414" s="19">
        <f>IFERROR(VLOOKUP(D1414,'[1]comparativo br'!$A:$D,4,FALSE),"")</f>
        <v>6</v>
      </c>
      <c r="W1414" s="19">
        <f>IFERROR(VLOOKUP(D1414,'[1]comparativo br'!$A:$E,5,FALSE),"")</f>
        <v>20</v>
      </c>
      <c r="X1414" s="15">
        <f t="shared" si="173"/>
        <v>2.3333333333333335</v>
      </c>
      <c r="Y1414" s="18" t="e">
        <f>SUMIFS([2]Plan2!$H:$H,[2]Plan2!$A:$A,$D1414,[2]Plan2!$U:$U,6)</f>
        <v>#VALUE!</v>
      </c>
      <c r="Z1414" s="18" t="e">
        <f>SUMIFS([2]Plan2!$H:$H,[2]Plan2!$A:$A,$D1414,[2]Plan2!$U:$U,7)</f>
        <v>#VALUE!</v>
      </c>
      <c r="AA1414" s="18" t="e">
        <f>SUMIFS([2]Plan2!$H:$H,[2]Plan2!$A:$A,$D1414,[2]Plan2!$U:$U,8)</f>
        <v>#VALUE!</v>
      </c>
      <c r="AB1414" s="18" t="e">
        <f>SUMIFS([2]Plan2!$H:$H,[2]Plan2!$A:$A,$D1414,[2]Plan2!$U:$U,9)</f>
        <v>#VALUE!</v>
      </c>
      <c r="AC1414" s="18" t="e">
        <f>SUMIFS([2]Plan2!$H:$H,[2]Plan2!$A:$A,$D1414,[2]Plan2!$U:$U,10)</f>
        <v>#VALUE!</v>
      </c>
      <c r="AD1414" s="18" t="e">
        <f>SUMIFS([2]Plan2!$H:$H,[2]Plan2!$A:$A,$D1414,[2]Plan2!$U:$U,11)</f>
        <v>#VALUE!</v>
      </c>
      <c r="AE1414" s="18" t="e">
        <f>SUMIFS([2]Plan2!$H:$H,[2]Plan2!$A:$A,$D1414,[2]Plan2!$U:$U,12)</f>
        <v>#VALUE!</v>
      </c>
      <c r="AF1414" s="18" t="e">
        <f>SUMIFS([2]Plan2!$H:$H,[2]Plan2!$A:$A,$D1414,[2]Plan2!$U:$U,1)</f>
        <v>#VALUE!</v>
      </c>
      <c r="AG1414" s="18" t="e">
        <f>SUMIFS([2]Plan2!$H:$H,[2]Plan2!$A:$A,$D1414,[2]Plan2!$U:$U,2)</f>
        <v>#VALUE!</v>
      </c>
      <c r="AH1414" s="18" t="e">
        <f>SUMIFS([2]Plan2!$H:$H,[2]Plan2!$A:$A,$D1414,[2]Plan2!$U:$U,3)</f>
        <v>#VALUE!</v>
      </c>
      <c r="AI1414" s="18" t="e">
        <f>SUMIFS([2]Plan2!$H:$H,[2]Plan2!$A:$A,$D1414,[2]Plan2!$U:$U,4)</f>
        <v>#VALUE!</v>
      </c>
      <c r="AJ1414" s="18" t="e">
        <f>SUMIFS([2]Plan2!$H:$H,[2]Plan2!$A:$A,$D1414,[2]Plan2!$U:$U,5)</f>
        <v>#VALUE!</v>
      </c>
      <c r="AK1414" s="23" t="e">
        <f t="shared" si="175"/>
        <v>#VALUE!</v>
      </c>
      <c r="AL1414" s="23" t="e">
        <f t="shared" si="177"/>
        <v>#VALUE!</v>
      </c>
      <c r="AM1414">
        <f t="shared" si="176"/>
        <v>0</v>
      </c>
    </row>
    <row r="1415" spans="1:39" ht="15.75" x14ac:dyDescent="0.25">
      <c r="A1415" s="21"/>
      <c r="B1415" s="21" t="s">
        <v>1519</v>
      </c>
      <c r="C1415" s="21">
        <v>21346829</v>
      </c>
      <c r="D1415" s="25">
        <v>192463</v>
      </c>
      <c r="E1415" s="21" t="s">
        <v>1798</v>
      </c>
      <c r="F1415" s="31" t="s">
        <v>1798</v>
      </c>
      <c r="G1415" s="21" t="s">
        <v>767</v>
      </c>
      <c r="H1415" s="21" t="s">
        <v>334</v>
      </c>
      <c r="I1415" s="25" t="s">
        <v>145</v>
      </c>
      <c r="J1415" s="21" t="s">
        <v>27</v>
      </c>
      <c r="K1415" s="21" t="s">
        <v>74</v>
      </c>
      <c r="L1415" s="20">
        <v>45772</v>
      </c>
      <c r="M1415" s="20">
        <v>45764</v>
      </c>
      <c r="N1415" s="21" t="s">
        <v>18</v>
      </c>
      <c r="O1415" s="21">
        <v>60</v>
      </c>
      <c r="P1415" s="21">
        <v>13</v>
      </c>
      <c r="Q1415" s="21">
        <v>84</v>
      </c>
      <c r="R1415" s="15">
        <f>(Q1415-P1415)/P1415</f>
        <v>5.4615384615384617</v>
      </c>
      <c r="S1415" s="18">
        <f>IFERROR(VLOOKUP(D1415,'[1]comparativo br'!$A:$B,2,FALSE),"")</f>
        <v>5580</v>
      </c>
      <c r="T1415" s="18">
        <f>IFERROR(VLOOKUP(D1415,'[1]comparativo br'!$A:$C,3,FALSE),"")</f>
        <v>4284</v>
      </c>
      <c r="U1415" s="15">
        <f t="shared" si="174"/>
        <v>-0.23225806451612904</v>
      </c>
      <c r="V1415" s="19">
        <f>IFERROR(VLOOKUP(D1415,'[1]comparativo br'!$A:$D,4,FALSE),"")</f>
        <v>29</v>
      </c>
      <c r="W1415" s="19">
        <f>IFERROR(VLOOKUP(D1415,'[1]comparativo br'!$A:$E,5,FALSE),"")</f>
        <v>14</v>
      </c>
      <c r="X1415" s="15">
        <f t="shared" si="173"/>
        <v>-0.51724137931034486</v>
      </c>
      <c r="Y1415" s="18" t="e">
        <f>SUMIFS([2]Plan2!$H:$H,[2]Plan2!$A:$A,$D1415,[2]Plan2!$U:$U,6)</f>
        <v>#VALUE!</v>
      </c>
      <c r="Z1415" s="18" t="e">
        <f>SUMIFS([2]Plan2!$H:$H,[2]Plan2!$A:$A,$D1415,[2]Plan2!$U:$U,7)</f>
        <v>#VALUE!</v>
      </c>
      <c r="AA1415" s="18" t="e">
        <f>SUMIFS([2]Plan2!$H:$H,[2]Plan2!$A:$A,$D1415,[2]Plan2!$U:$U,8)</f>
        <v>#VALUE!</v>
      </c>
      <c r="AB1415" s="18" t="e">
        <f>SUMIFS([2]Plan2!$H:$H,[2]Plan2!$A:$A,$D1415,[2]Plan2!$U:$U,9)</f>
        <v>#VALUE!</v>
      </c>
      <c r="AC1415" s="18" t="e">
        <f>SUMIFS([2]Plan2!$H:$H,[2]Plan2!$A:$A,$D1415,[2]Plan2!$U:$U,10)</f>
        <v>#VALUE!</v>
      </c>
      <c r="AD1415" s="18" t="e">
        <f>SUMIFS([2]Plan2!$H:$H,[2]Plan2!$A:$A,$D1415,[2]Plan2!$U:$U,11)</f>
        <v>#VALUE!</v>
      </c>
      <c r="AE1415" s="18" t="e">
        <f>SUMIFS([2]Plan2!$H:$H,[2]Plan2!$A:$A,$D1415,[2]Plan2!$U:$U,12)</f>
        <v>#VALUE!</v>
      </c>
      <c r="AF1415" s="18" t="e">
        <f>SUMIFS([2]Plan2!$H:$H,[2]Plan2!$A:$A,$D1415,[2]Plan2!$U:$U,1)</f>
        <v>#VALUE!</v>
      </c>
      <c r="AG1415" s="18" t="e">
        <f>SUMIFS([2]Plan2!$H:$H,[2]Plan2!$A:$A,$D1415,[2]Plan2!$U:$U,2)</f>
        <v>#VALUE!</v>
      </c>
      <c r="AH1415" s="18" t="e">
        <f>SUMIFS([2]Plan2!$H:$H,[2]Plan2!$A:$A,$D1415,[2]Plan2!$U:$U,3)</f>
        <v>#VALUE!</v>
      </c>
      <c r="AI1415" s="18" t="e">
        <f>SUMIFS([2]Plan2!$H:$H,[2]Plan2!$A:$A,$D1415,[2]Plan2!$U:$U,4)</f>
        <v>#VALUE!</v>
      </c>
      <c r="AJ1415" s="18" t="e">
        <f>SUMIFS([2]Plan2!$H:$H,[2]Plan2!$A:$A,$D1415,[2]Plan2!$U:$U,5)</f>
        <v>#VALUE!</v>
      </c>
      <c r="AK1415" s="23" t="e">
        <f t="shared" si="175"/>
        <v>#VALUE!</v>
      </c>
      <c r="AL1415" s="23" t="e">
        <f t="shared" si="177"/>
        <v>#VALUE!</v>
      </c>
      <c r="AM1415">
        <f t="shared" si="176"/>
        <v>0</v>
      </c>
    </row>
    <row r="1416" spans="1:39" ht="15.75" x14ac:dyDescent="0.25">
      <c r="A1416" s="21"/>
      <c r="B1416" s="21" t="s">
        <v>1519</v>
      </c>
      <c r="C1416" s="21">
        <v>21346829</v>
      </c>
      <c r="D1416" s="25" t="s">
        <v>1853</v>
      </c>
      <c r="E1416" s="21" t="s">
        <v>1798</v>
      </c>
      <c r="F1416" s="31" t="s">
        <v>1798</v>
      </c>
      <c r="G1416" s="21" t="s">
        <v>767</v>
      </c>
      <c r="H1416" s="21" t="s">
        <v>249</v>
      </c>
      <c r="I1416" s="25" t="s">
        <v>145</v>
      </c>
      <c r="J1416" s="21" t="s">
        <v>27</v>
      </c>
      <c r="K1416" s="21" t="s">
        <v>74</v>
      </c>
      <c r="L1416" s="20">
        <v>45740</v>
      </c>
      <c r="M1416" s="20">
        <v>45764</v>
      </c>
      <c r="N1416" s="21" t="s">
        <v>18</v>
      </c>
      <c r="O1416" s="21">
        <v>3</v>
      </c>
      <c r="P1416" s="21">
        <v>0</v>
      </c>
      <c r="Q1416" s="21">
        <v>14</v>
      </c>
      <c r="R1416" s="15">
        <v>1</v>
      </c>
      <c r="S1416" s="18">
        <f>IFERROR(VLOOKUP(D1416,'[1]comparativo br'!$A:$B,2,FALSE),"")</f>
        <v>0</v>
      </c>
      <c r="T1416" s="18">
        <f>IFERROR(VLOOKUP(D1416,'[1]comparativo br'!$A:$C,3,FALSE),"")</f>
        <v>0</v>
      </c>
      <c r="U1416" s="15" t="str">
        <f t="shared" si="174"/>
        <v/>
      </c>
      <c r="V1416" s="19">
        <f>IFERROR(VLOOKUP(D1416,'[1]comparativo br'!$A:$D,4,FALSE),"")</f>
        <v>4</v>
      </c>
      <c r="W1416" s="19">
        <f>IFERROR(VLOOKUP(D1416,'[1]comparativo br'!$A:$E,5,FALSE),"")</f>
        <v>13</v>
      </c>
      <c r="X1416" s="15">
        <f t="shared" si="173"/>
        <v>2.25</v>
      </c>
      <c r="Y1416" s="18" t="e">
        <f>SUMIFS([2]Plan2!$H:$H,[2]Plan2!$A:$A,$D1416,[2]Plan2!$U:$U,6)</f>
        <v>#VALUE!</v>
      </c>
      <c r="Z1416" s="18" t="e">
        <f>SUMIFS([2]Plan2!$H:$H,[2]Plan2!$A:$A,$D1416,[2]Plan2!$U:$U,7)</f>
        <v>#VALUE!</v>
      </c>
      <c r="AA1416" s="18" t="e">
        <f>SUMIFS([2]Plan2!$H:$H,[2]Plan2!$A:$A,$D1416,[2]Plan2!$U:$U,8)</f>
        <v>#VALUE!</v>
      </c>
      <c r="AB1416" s="18" t="e">
        <f>SUMIFS([2]Plan2!$H:$H,[2]Plan2!$A:$A,$D1416,[2]Plan2!$U:$U,9)</f>
        <v>#VALUE!</v>
      </c>
      <c r="AC1416" s="18" t="e">
        <f>SUMIFS([2]Plan2!$H:$H,[2]Plan2!$A:$A,$D1416,[2]Plan2!$U:$U,10)</f>
        <v>#VALUE!</v>
      </c>
      <c r="AD1416" s="18" t="e">
        <f>SUMIFS([2]Plan2!$H:$H,[2]Plan2!$A:$A,$D1416,[2]Plan2!$U:$U,11)</f>
        <v>#VALUE!</v>
      </c>
      <c r="AE1416" s="18" t="e">
        <f>SUMIFS([2]Plan2!$H:$H,[2]Plan2!$A:$A,$D1416,[2]Plan2!$U:$U,12)</f>
        <v>#VALUE!</v>
      </c>
      <c r="AF1416" s="18" t="e">
        <f>SUMIFS([2]Plan2!$H:$H,[2]Plan2!$A:$A,$D1416,[2]Plan2!$U:$U,1)</f>
        <v>#VALUE!</v>
      </c>
      <c r="AG1416" s="18" t="e">
        <f>SUMIFS([2]Plan2!$H:$H,[2]Plan2!$A:$A,$D1416,[2]Plan2!$U:$U,2)</f>
        <v>#VALUE!</v>
      </c>
      <c r="AH1416" s="18" t="e">
        <f>SUMIFS([2]Plan2!$H:$H,[2]Plan2!$A:$A,$D1416,[2]Plan2!$U:$U,3)</f>
        <v>#VALUE!</v>
      </c>
      <c r="AI1416" s="18" t="e">
        <f>SUMIFS([2]Plan2!$H:$H,[2]Plan2!$A:$A,$D1416,[2]Plan2!$U:$U,4)</f>
        <v>#VALUE!</v>
      </c>
      <c r="AJ1416" s="18" t="e">
        <f>SUMIFS([2]Plan2!$H:$H,[2]Plan2!$A:$A,$D1416,[2]Plan2!$U:$U,5)</f>
        <v>#VALUE!</v>
      </c>
      <c r="AK1416" s="23" t="e">
        <f t="shared" si="175"/>
        <v>#VALUE!</v>
      </c>
      <c r="AL1416" s="23" t="e">
        <f t="shared" si="177"/>
        <v>#VALUE!</v>
      </c>
      <c r="AM1416">
        <f t="shared" si="176"/>
        <v>0</v>
      </c>
    </row>
    <row r="1417" spans="1:39" ht="15.75" x14ac:dyDescent="0.25">
      <c r="A1417" s="21"/>
      <c r="B1417" s="21" t="s">
        <v>1519</v>
      </c>
      <c r="C1417" s="21">
        <v>21404906</v>
      </c>
      <c r="D1417" s="25">
        <v>101951</v>
      </c>
      <c r="E1417" s="21" t="s">
        <v>12</v>
      </c>
      <c r="F1417" s="31" t="s">
        <v>12</v>
      </c>
      <c r="G1417" s="21" t="s">
        <v>424</v>
      </c>
      <c r="H1417" s="21" t="s">
        <v>425</v>
      </c>
      <c r="I1417" s="25" t="s">
        <v>84</v>
      </c>
      <c r="J1417" s="21" t="s">
        <v>88</v>
      </c>
      <c r="K1417" s="21" t="s">
        <v>93</v>
      </c>
      <c r="L1417" s="20">
        <v>45741</v>
      </c>
      <c r="M1417" s="20">
        <v>45793</v>
      </c>
      <c r="N1417" s="21" t="s">
        <v>18</v>
      </c>
      <c r="O1417" s="21">
        <v>593</v>
      </c>
      <c r="P1417" s="21">
        <v>461</v>
      </c>
      <c r="Q1417" s="21">
        <v>202</v>
      </c>
      <c r="R1417" s="15">
        <f>(Q1417-P1417)/P1417</f>
        <v>-0.56182212581344904</v>
      </c>
      <c r="S1417" s="18" t="str">
        <f>IFERROR(VLOOKUP(D1417,'[1]comparativo br'!$A:$B,2,FALSE),"")</f>
        <v/>
      </c>
      <c r="T1417" s="18" t="str">
        <f>IFERROR(VLOOKUP(D1417,'[1]comparativo br'!$A:$C,3,FALSE),"")</f>
        <v/>
      </c>
      <c r="U1417" s="15" t="str">
        <f t="shared" si="174"/>
        <v/>
      </c>
      <c r="V1417" s="19" t="str">
        <f>IFERROR(VLOOKUP(D1417,'[1]comparativo br'!$A:$D,4,FALSE),"")</f>
        <v/>
      </c>
      <c r="W1417" s="19" t="str">
        <f>IFERROR(VLOOKUP(D1417,'[1]comparativo br'!$A:$E,5,FALSE),"")</f>
        <v/>
      </c>
      <c r="X1417" s="15" t="str">
        <f t="shared" si="173"/>
        <v/>
      </c>
      <c r="Y1417" s="18" t="e">
        <f>SUMIFS([2]Plan2!$H:$H,[2]Plan2!$A:$A,$D1417,[2]Plan2!$U:$U,6)</f>
        <v>#VALUE!</v>
      </c>
      <c r="Z1417" s="18" t="e">
        <f>SUMIFS([2]Plan2!$H:$H,[2]Plan2!$A:$A,$D1417,[2]Plan2!$U:$U,7)</f>
        <v>#VALUE!</v>
      </c>
      <c r="AA1417" s="18" t="e">
        <f>SUMIFS([2]Plan2!$H:$H,[2]Plan2!$A:$A,$D1417,[2]Plan2!$U:$U,8)</f>
        <v>#VALUE!</v>
      </c>
      <c r="AB1417" s="18" t="e">
        <f>SUMIFS([2]Plan2!$H:$H,[2]Plan2!$A:$A,$D1417,[2]Plan2!$U:$U,9)</f>
        <v>#VALUE!</v>
      </c>
      <c r="AC1417" s="18" t="e">
        <f>SUMIFS([2]Plan2!$H:$H,[2]Plan2!$A:$A,$D1417,[2]Plan2!$U:$U,10)</f>
        <v>#VALUE!</v>
      </c>
      <c r="AD1417" s="18" t="e">
        <f>SUMIFS([2]Plan2!$H:$H,[2]Plan2!$A:$A,$D1417,[2]Plan2!$U:$U,11)</f>
        <v>#VALUE!</v>
      </c>
      <c r="AE1417" s="18" t="e">
        <f>SUMIFS([2]Plan2!$H:$H,[2]Plan2!$A:$A,$D1417,[2]Plan2!$U:$U,12)</f>
        <v>#VALUE!</v>
      </c>
      <c r="AF1417" s="18" t="e">
        <f>SUMIFS([2]Plan2!$H:$H,[2]Plan2!$A:$A,$D1417,[2]Plan2!$U:$U,1)</f>
        <v>#VALUE!</v>
      </c>
      <c r="AG1417" s="18" t="e">
        <f>SUMIFS([2]Plan2!$H:$H,[2]Plan2!$A:$A,$D1417,[2]Plan2!$U:$U,2)</f>
        <v>#VALUE!</v>
      </c>
      <c r="AH1417" s="18" t="e">
        <f>SUMIFS([2]Plan2!$H:$H,[2]Plan2!$A:$A,$D1417,[2]Plan2!$U:$U,3)</f>
        <v>#VALUE!</v>
      </c>
      <c r="AI1417" s="18" t="e">
        <f>SUMIFS([2]Plan2!$H:$H,[2]Plan2!$A:$A,$D1417,[2]Plan2!$U:$U,4)</f>
        <v>#VALUE!</v>
      </c>
      <c r="AJ1417" s="18" t="e">
        <f>SUMIFS([2]Plan2!$H:$H,[2]Plan2!$A:$A,$D1417,[2]Plan2!$U:$U,5)</f>
        <v>#VALUE!</v>
      </c>
      <c r="AK1417" s="23" t="e">
        <f t="shared" si="175"/>
        <v>#VALUE!</v>
      </c>
      <c r="AL1417" s="23" t="e">
        <f t="shared" si="177"/>
        <v>#VALUE!</v>
      </c>
      <c r="AM1417">
        <f t="shared" si="176"/>
        <v>0</v>
      </c>
    </row>
    <row r="1418" spans="1:39" ht="15.75" x14ac:dyDescent="0.25">
      <c r="A1418" s="21"/>
      <c r="B1418" s="21" t="s">
        <v>1519</v>
      </c>
      <c r="C1418" s="21">
        <v>21435590</v>
      </c>
      <c r="D1418" s="25">
        <v>192806</v>
      </c>
      <c r="E1418" s="21" t="s">
        <v>69</v>
      </c>
      <c r="F1418" s="31" t="s">
        <v>69</v>
      </c>
      <c r="G1418" s="21" t="s">
        <v>823</v>
      </c>
      <c r="H1418" s="21" t="s">
        <v>413</v>
      </c>
      <c r="I1418" s="25" t="s">
        <v>72</v>
      </c>
      <c r="J1418" s="21" t="s">
        <v>21</v>
      </c>
      <c r="K1418" s="21"/>
      <c r="L1418" s="20">
        <v>45175</v>
      </c>
      <c r="M1418" s="20">
        <v>45733</v>
      </c>
      <c r="N1418" s="21" t="s">
        <v>53</v>
      </c>
      <c r="O1418" s="21">
        <v>15</v>
      </c>
      <c r="P1418" s="21">
        <v>11</v>
      </c>
      <c r="Q1418" s="21">
        <v>2</v>
      </c>
      <c r="R1418" s="15">
        <f>(Q1418-P1418)/P1418</f>
        <v>-0.81818181818181823</v>
      </c>
      <c r="S1418" s="18" t="str">
        <f>IFERROR(VLOOKUP(D1418,'[1]comparativo br'!$A:$B,2,FALSE),"")</f>
        <v/>
      </c>
      <c r="T1418" s="18" t="str">
        <f>IFERROR(VLOOKUP(D1418,'[1]comparativo br'!$A:$C,3,FALSE),"")</f>
        <v/>
      </c>
      <c r="U1418" s="15" t="str">
        <f t="shared" si="174"/>
        <v/>
      </c>
      <c r="V1418" s="19" t="str">
        <f>IFERROR(VLOOKUP(D1418,'[1]comparativo br'!$A:$D,4,FALSE),"")</f>
        <v/>
      </c>
      <c r="W1418" s="19" t="str">
        <f>IFERROR(VLOOKUP(D1418,'[1]comparativo br'!$A:$E,5,FALSE),"")</f>
        <v/>
      </c>
      <c r="X1418" s="15" t="str">
        <f t="shared" si="173"/>
        <v/>
      </c>
      <c r="Y1418" s="18" t="e">
        <f>SUMIFS([2]Plan2!$H:$H,[2]Plan2!$A:$A,$D1418,[2]Plan2!$U:$U,6)</f>
        <v>#VALUE!</v>
      </c>
      <c r="Z1418" s="18" t="e">
        <f>SUMIFS([2]Plan2!$H:$H,[2]Plan2!$A:$A,$D1418,[2]Plan2!$U:$U,7)</f>
        <v>#VALUE!</v>
      </c>
      <c r="AA1418" s="18" t="e">
        <f>SUMIFS([2]Plan2!$H:$H,[2]Plan2!$A:$A,$D1418,[2]Plan2!$U:$U,8)</f>
        <v>#VALUE!</v>
      </c>
      <c r="AB1418" s="18" t="e">
        <f>SUMIFS([2]Plan2!$H:$H,[2]Plan2!$A:$A,$D1418,[2]Plan2!$U:$U,9)</f>
        <v>#VALUE!</v>
      </c>
      <c r="AC1418" s="18" t="e">
        <f>SUMIFS([2]Plan2!$H:$H,[2]Plan2!$A:$A,$D1418,[2]Plan2!$U:$U,10)</f>
        <v>#VALUE!</v>
      </c>
      <c r="AD1418" s="18" t="e">
        <f>SUMIFS([2]Plan2!$H:$H,[2]Plan2!$A:$A,$D1418,[2]Plan2!$U:$U,11)</f>
        <v>#VALUE!</v>
      </c>
      <c r="AE1418" s="18" t="e">
        <f>SUMIFS([2]Plan2!$H:$H,[2]Plan2!$A:$A,$D1418,[2]Plan2!$U:$U,12)</f>
        <v>#VALUE!</v>
      </c>
      <c r="AF1418" s="18" t="e">
        <f>SUMIFS([2]Plan2!$H:$H,[2]Plan2!$A:$A,$D1418,[2]Plan2!$U:$U,1)</f>
        <v>#VALUE!</v>
      </c>
      <c r="AG1418" s="18" t="e">
        <f>SUMIFS([2]Plan2!$H:$H,[2]Plan2!$A:$A,$D1418,[2]Plan2!$U:$U,2)</f>
        <v>#VALUE!</v>
      </c>
      <c r="AH1418" s="18" t="e">
        <f>SUMIFS([2]Plan2!$H:$H,[2]Plan2!$A:$A,$D1418,[2]Plan2!$U:$U,3)</f>
        <v>#VALUE!</v>
      </c>
      <c r="AI1418" s="18" t="e">
        <f>SUMIFS([2]Plan2!$H:$H,[2]Plan2!$A:$A,$D1418,[2]Plan2!$U:$U,4)</f>
        <v>#VALUE!</v>
      </c>
      <c r="AJ1418" s="18" t="e">
        <f>SUMIFS([2]Plan2!$H:$H,[2]Plan2!$A:$A,$D1418,[2]Plan2!$U:$U,5)</f>
        <v>#VALUE!</v>
      </c>
      <c r="AK1418" s="23" t="e">
        <f t="shared" si="175"/>
        <v>#VALUE!</v>
      </c>
      <c r="AL1418" s="23" t="e">
        <f t="shared" si="177"/>
        <v>#VALUE!</v>
      </c>
      <c r="AM1418">
        <f t="shared" si="176"/>
        <v>0</v>
      </c>
    </row>
    <row r="1419" spans="1:39" ht="15.75" x14ac:dyDescent="0.25">
      <c r="A1419" s="21"/>
      <c r="B1419" s="21" t="s">
        <v>1519</v>
      </c>
      <c r="C1419" s="21">
        <v>21536523</v>
      </c>
      <c r="D1419" s="25">
        <v>194293</v>
      </c>
      <c r="E1419" s="21" t="s">
        <v>12</v>
      </c>
      <c r="F1419" s="31" t="s">
        <v>12</v>
      </c>
      <c r="G1419" s="21" t="s">
        <v>1534</v>
      </c>
      <c r="H1419" s="21" t="s">
        <v>1535</v>
      </c>
      <c r="I1419" s="25" t="s">
        <v>84</v>
      </c>
      <c r="J1419" s="21" t="s">
        <v>85</v>
      </c>
      <c r="K1419" s="21"/>
      <c r="L1419" s="20">
        <v>45237</v>
      </c>
      <c r="M1419" s="20"/>
      <c r="N1419" s="21" t="s">
        <v>53</v>
      </c>
      <c r="O1419" s="21"/>
      <c r="P1419" s="21"/>
      <c r="Q1419" s="21"/>
      <c r="R1419" s="28"/>
      <c r="S1419" s="18" t="str">
        <f>IFERROR(VLOOKUP(D1419,'[1]comparativo br'!$A:$B,2,FALSE),"")</f>
        <v/>
      </c>
      <c r="T1419" s="18" t="str">
        <f>IFERROR(VLOOKUP(D1419,'[1]comparativo br'!$A:$C,3,FALSE),"")</f>
        <v/>
      </c>
      <c r="U1419" s="15" t="str">
        <f t="shared" si="174"/>
        <v/>
      </c>
      <c r="V1419" s="19" t="str">
        <f>IFERROR(VLOOKUP(D1419,'[1]comparativo br'!$A:$D,4,FALSE),"")</f>
        <v/>
      </c>
      <c r="W1419" s="19" t="str">
        <f>IFERROR(VLOOKUP(D1419,'[1]comparativo br'!$A:$E,5,FALSE),"")</f>
        <v/>
      </c>
      <c r="X1419" s="15" t="str">
        <f t="shared" ref="X1419:X1444" si="179">IFERROR((W1419-V1419)/V1419,"")</f>
        <v/>
      </c>
      <c r="Y1419" s="18" t="e">
        <f>SUMIFS([2]Plan2!$H:$H,[2]Plan2!$A:$A,$D1419,[2]Plan2!$U:$U,6)</f>
        <v>#VALUE!</v>
      </c>
      <c r="Z1419" s="18" t="e">
        <f>SUMIFS([2]Plan2!$H:$H,[2]Plan2!$A:$A,$D1419,[2]Plan2!$U:$U,7)</f>
        <v>#VALUE!</v>
      </c>
      <c r="AA1419" s="18" t="e">
        <f>SUMIFS([2]Plan2!$H:$H,[2]Plan2!$A:$A,$D1419,[2]Plan2!$U:$U,8)</f>
        <v>#VALUE!</v>
      </c>
      <c r="AB1419" s="18" t="e">
        <f>SUMIFS([2]Plan2!$H:$H,[2]Plan2!$A:$A,$D1419,[2]Plan2!$U:$U,9)</f>
        <v>#VALUE!</v>
      </c>
      <c r="AC1419" s="18" t="e">
        <f>SUMIFS([2]Plan2!$H:$H,[2]Plan2!$A:$A,$D1419,[2]Plan2!$U:$U,10)</f>
        <v>#VALUE!</v>
      </c>
      <c r="AD1419" s="18" t="e">
        <f>SUMIFS([2]Plan2!$H:$H,[2]Plan2!$A:$A,$D1419,[2]Plan2!$U:$U,11)</f>
        <v>#VALUE!</v>
      </c>
      <c r="AE1419" s="18" t="e">
        <f>SUMIFS([2]Plan2!$H:$H,[2]Plan2!$A:$A,$D1419,[2]Plan2!$U:$U,12)</f>
        <v>#VALUE!</v>
      </c>
      <c r="AF1419" s="18" t="e">
        <f>SUMIFS([2]Plan2!$H:$H,[2]Plan2!$A:$A,$D1419,[2]Plan2!$U:$U,1)</f>
        <v>#VALUE!</v>
      </c>
      <c r="AG1419" s="18" t="e">
        <f>SUMIFS([2]Plan2!$H:$H,[2]Plan2!$A:$A,$D1419,[2]Plan2!$U:$U,2)</f>
        <v>#VALUE!</v>
      </c>
      <c r="AH1419" s="18" t="e">
        <f>SUMIFS([2]Plan2!$H:$H,[2]Plan2!$A:$A,$D1419,[2]Plan2!$U:$U,3)</f>
        <v>#VALUE!</v>
      </c>
      <c r="AI1419" s="18" t="e">
        <f>SUMIFS([2]Plan2!$H:$H,[2]Plan2!$A:$A,$D1419,[2]Plan2!$U:$U,4)</f>
        <v>#VALUE!</v>
      </c>
      <c r="AJ1419" s="18" t="e">
        <f>SUMIFS([2]Plan2!$H:$H,[2]Plan2!$A:$A,$D1419,[2]Plan2!$U:$U,5)</f>
        <v>#VALUE!</v>
      </c>
      <c r="AK1419" s="23" t="e">
        <f t="shared" si="175"/>
        <v>#VALUE!</v>
      </c>
      <c r="AL1419" s="23" t="e">
        <f t="shared" si="177"/>
        <v>#VALUE!</v>
      </c>
      <c r="AM1419">
        <f t="shared" si="176"/>
        <v>0</v>
      </c>
    </row>
    <row r="1420" spans="1:39" ht="15.75" x14ac:dyDescent="0.25">
      <c r="A1420" s="21"/>
      <c r="B1420" s="21" t="s">
        <v>1519</v>
      </c>
      <c r="C1420" s="21">
        <v>21624671</v>
      </c>
      <c r="D1420" s="25" t="s">
        <v>1915</v>
      </c>
      <c r="E1420" s="21" t="s">
        <v>1575</v>
      </c>
      <c r="F1420" s="31" t="s">
        <v>1575</v>
      </c>
      <c r="G1420" s="21" t="s">
        <v>1916</v>
      </c>
      <c r="H1420" s="21" t="s">
        <v>1917</v>
      </c>
      <c r="I1420" s="25" t="s">
        <v>15</v>
      </c>
      <c r="J1420" s="21" t="s">
        <v>41</v>
      </c>
      <c r="K1420" s="21" t="s">
        <v>100</v>
      </c>
      <c r="L1420" s="20">
        <v>45525</v>
      </c>
      <c r="M1420" s="20">
        <v>45747</v>
      </c>
      <c r="N1420" s="21" t="s">
        <v>18</v>
      </c>
      <c r="O1420" s="21">
        <v>21</v>
      </c>
      <c r="P1420" s="21">
        <v>0</v>
      </c>
      <c r="Q1420" s="21">
        <v>31</v>
      </c>
      <c r="R1420" s="15">
        <v>1</v>
      </c>
      <c r="S1420" s="18">
        <f>IFERROR(VLOOKUP(D1420,'[1]comparativo br'!$A:$B,2,FALSE),"")</f>
        <v>0</v>
      </c>
      <c r="T1420" s="18">
        <f>IFERROR(VLOOKUP(D1420,'[1]comparativo br'!$A:$C,3,FALSE),"")</f>
        <v>27000</v>
      </c>
      <c r="U1420" s="15" t="str">
        <f t="shared" ref="U1420:U1483" si="180">IFERROR((T1420-S1420)/S1420,"")</f>
        <v/>
      </c>
      <c r="V1420" s="19">
        <f>IFERROR(VLOOKUP(D1420,'[1]comparativo br'!$A:$D,4,FALSE),"")</f>
        <v>140</v>
      </c>
      <c r="W1420" s="19">
        <f>IFERROR(VLOOKUP(D1420,'[1]comparativo br'!$A:$E,5,FALSE),"")</f>
        <v>0</v>
      </c>
      <c r="X1420" s="15">
        <f t="shared" si="179"/>
        <v>-1</v>
      </c>
      <c r="Y1420" s="18" t="e">
        <f>SUMIFS([2]Plan2!$H:$H,[2]Plan2!$A:$A,$D1420,[2]Plan2!$U:$U,6)</f>
        <v>#VALUE!</v>
      </c>
      <c r="Z1420" s="18" t="e">
        <f>SUMIFS([2]Plan2!$H:$H,[2]Plan2!$A:$A,$D1420,[2]Plan2!$U:$U,7)</f>
        <v>#VALUE!</v>
      </c>
      <c r="AA1420" s="18" t="e">
        <f>SUMIFS([2]Plan2!$H:$H,[2]Plan2!$A:$A,$D1420,[2]Plan2!$U:$U,8)</f>
        <v>#VALUE!</v>
      </c>
      <c r="AB1420" s="18" t="e">
        <f>SUMIFS([2]Plan2!$H:$H,[2]Plan2!$A:$A,$D1420,[2]Plan2!$U:$U,9)</f>
        <v>#VALUE!</v>
      </c>
      <c r="AC1420" s="18" t="e">
        <f>SUMIFS([2]Plan2!$H:$H,[2]Plan2!$A:$A,$D1420,[2]Plan2!$U:$U,10)</f>
        <v>#VALUE!</v>
      </c>
      <c r="AD1420" s="18" t="e">
        <f>SUMIFS([2]Plan2!$H:$H,[2]Plan2!$A:$A,$D1420,[2]Plan2!$U:$U,11)</f>
        <v>#VALUE!</v>
      </c>
      <c r="AE1420" s="18" t="e">
        <f>SUMIFS([2]Plan2!$H:$H,[2]Plan2!$A:$A,$D1420,[2]Plan2!$U:$U,12)</f>
        <v>#VALUE!</v>
      </c>
      <c r="AF1420" s="18" t="e">
        <f>SUMIFS([2]Plan2!$H:$H,[2]Plan2!$A:$A,$D1420,[2]Plan2!$U:$U,1)</f>
        <v>#VALUE!</v>
      </c>
      <c r="AG1420" s="18" t="e">
        <f>SUMIFS([2]Plan2!$H:$H,[2]Plan2!$A:$A,$D1420,[2]Plan2!$U:$U,2)</f>
        <v>#VALUE!</v>
      </c>
      <c r="AH1420" s="18" t="e">
        <f>SUMIFS([2]Plan2!$H:$H,[2]Plan2!$A:$A,$D1420,[2]Plan2!$U:$U,3)</f>
        <v>#VALUE!</v>
      </c>
      <c r="AI1420" s="18" t="e">
        <f>SUMIFS([2]Plan2!$H:$H,[2]Plan2!$A:$A,$D1420,[2]Plan2!$U:$U,4)</f>
        <v>#VALUE!</v>
      </c>
      <c r="AJ1420" s="18" t="e">
        <f>SUMIFS([2]Plan2!$H:$H,[2]Plan2!$A:$A,$D1420,[2]Plan2!$U:$U,5)</f>
        <v>#VALUE!</v>
      </c>
      <c r="AK1420" s="23" t="e">
        <f t="shared" ref="AK1420:AK1483" si="181">SUM(Y1420:AJ1420)</f>
        <v>#VALUE!</v>
      </c>
      <c r="AL1420" s="23" t="e">
        <f t="shared" si="177"/>
        <v>#VALUE!</v>
      </c>
      <c r="AM1420">
        <f t="shared" si="176"/>
        <v>0</v>
      </c>
    </row>
    <row r="1421" spans="1:39" ht="15.75" x14ac:dyDescent="0.25">
      <c r="A1421" s="21"/>
      <c r="B1421" s="21" t="s">
        <v>1519</v>
      </c>
      <c r="C1421" s="21">
        <v>21641904</v>
      </c>
      <c r="D1421" s="25" t="s">
        <v>1937</v>
      </c>
      <c r="E1421" s="21" t="s">
        <v>69</v>
      </c>
      <c r="F1421" s="31" t="s">
        <v>2489</v>
      </c>
      <c r="G1421" s="21" t="s">
        <v>1938</v>
      </c>
      <c r="H1421" s="21" t="s">
        <v>1939</v>
      </c>
      <c r="I1421" s="25" t="s">
        <v>201</v>
      </c>
      <c r="J1421" s="21" t="s">
        <v>27</v>
      </c>
      <c r="K1421" s="21" t="s">
        <v>74</v>
      </c>
      <c r="L1421" s="20">
        <v>45558</v>
      </c>
      <c r="M1421" s="20">
        <v>45587</v>
      </c>
      <c r="N1421" s="21" t="s">
        <v>53</v>
      </c>
      <c r="O1421" s="21">
        <v>1</v>
      </c>
      <c r="P1421" s="21">
        <v>0</v>
      </c>
      <c r="Q1421" s="21">
        <v>2</v>
      </c>
      <c r="R1421" s="15">
        <v>1</v>
      </c>
      <c r="S1421" s="18" t="str">
        <f>IFERROR(VLOOKUP(D1421,'[1]comparativo br'!$A:$B,2,FALSE),"")</f>
        <v/>
      </c>
      <c r="T1421" s="18" t="str">
        <f>IFERROR(VLOOKUP(D1421,'[1]comparativo br'!$A:$C,3,FALSE),"")</f>
        <v/>
      </c>
      <c r="U1421" s="15" t="str">
        <f t="shared" si="180"/>
        <v/>
      </c>
      <c r="V1421" s="19" t="str">
        <f>IFERROR(VLOOKUP(D1421,'[1]comparativo br'!$A:$D,4,FALSE),"")</f>
        <v/>
      </c>
      <c r="W1421" s="19" t="str">
        <f>IFERROR(VLOOKUP(D1421,'[1]comparativo br'!$A:$E,5,FALSE),"")</f>
        <v/>
      </c>
      <c r="X1421" s="15" t="str">
        <f t="shared" si="179"/>
        <v/>
      </c>
      <c r="Y1421" s="18" t="e">
        <f>SUMIFS([2]Plan2!$H:$H,[2]Plan2!$A:$A,$D1421,[2]Plan2!$U:$U,6)</f>
        <v>#VALUE!</v>
      </c>
      <c r="Z1421" s="18" t="e">
        <f>SUMIFS([2]Plan2!$H:$H,[2]Plan2!$A:$A,$D1421,[2]Plan2!$U:$U,7)</f>
        <v>#VALUE!</v>
      </c>
      <c r="AA1421" s="18" t="e">
        <f>SUMIFS([2]Plan2!$H:$H,[2]Plan2!$A:$A,$D1421,[2]Plan2!$U:$U,8)</f>
        <v>#VALUE!</v>
      </c>
      <c r="AB1421" s="18" t="e">
        <f>SUMIFS([2]Plan2!$H:$H,[2]Plan2!$A:$A,$D1421,[2]Plan2!$U:$U,9)</f>
        <v>#VALUE!</v>
      </c>
      <c r="AC1421" s="18" t="e">
        <f>SUMIFS([2]Plan2!$H:$H,[2]Plan2!$A:$A,$D1421,[2]Plan2!$U:$U,10)</f>
        <v>#VALUE!</v>
      </c>
      <c r="AD1421" s="18" t="e">
        <f>SUMIFS([2]Plan2!$H:$H,[2]Plan2!$A:$A,$D1421,[2]Plan2!$U:$U,11)</f>
        <v>#VALUE!</v>
      </c>
      <c r="AE1421" s="18" t="e">
        <f>SUMIFS([2]Plan2!$H:$H,[2]Plan2!$A:$A,$D1421,[2]Plan2!$U:$U,12)</f>
        <v>#VALUE!</v>
      </c>
      <c r="AF1421" s="18" t="e">
        <f>SUMIFS([2]Plan2!$H:$H,[2]Plan2!$A:$A,$D1421,[2]Plan2!$U:$U,1)</f>
        <v>#VALUE!</v>
      </c>
      <c r="AG1421" s="18" t="e">
        <f>SUMIFS([2]Plan2!$H:$H,[2]Plan2!$A:$A,$D1421,[2]Plan2!$U:$U,2)</f>
        <v>#VALUE!</v>
      </c>
      <c r="AH1421" s="18" t="e">
        <f>SUMIFS([2]Plan2!$H:$H,[2]Plan2!$A:$A,$D1421,[2]Plan2!$U:$U,3)</f>
        <v>#VALUE!</v>
      </c>
      <c r="AI1421" s="18" t="e">
        <f>SUMIFS([2]Plan2!$H:$H,[2]Plan2!$A:$A,$D1421,[2]Plan2!$U:$U,4)</f>
        <v>#VALUE!</v>
      </c>
      <c r="AJ1421" s="18" t="e">
        <f>SUMIFS([2]Plan2!$H:$H,[2]Plan2!$A:$A,$D1421,[2]Plan2!$U:$U,5)</f>
        <v>#VALUE!</v>
      </c>
      <c r="AK1421" s="23" t="e">
        <f t="shared" si="181"/>
        <v>#VALUE!</v>
      </c>
      <c r="AL1421" s="23" t="e">
        <f t="shared" si="177"/>
        <v>#VALUE!</v>
      </c>
      <c r="AM1421">
        <f t="shared" ref="AM1421:AM1484" si="182">COUNTIF(Y1421:AJ1421,"&gt;1")</f>
        <v>0</v>
      </c>
    </row>
    <row r="1422" spans="1:39" ht="15.75" x14ac:dyDescent="0.25">
      <c r="A1422" s="21"/>
      <c r="B1422" s="21" t="s">
        <v>1519</v>
      </c>
      <c r="C1422" s="21">
        <v>21823063</v>
      </c>
      <c r="D1422" s="25">
        <v>502543</v>
      </c>
      <c r="E1422" s="21" t="s">
        <v>33</v>
      </c>
      <c r="F1422" s="31" t="s">
        <v>2488</v>
      </c>
      <c r="G1422" s="21" t="s">
        <v>1105</v>
      </c>
      <c r="H1422" s="21" t="s">
        <v>1106</v>
      </c>
      <c r="I1422" s="25" t="s">
        <v>63</v>
      </c>
      <c r="J1422" s="21" t="s">
        <v>41</v>
      </c>
      <c r="K1422" s="21" t="s">
        <v>42</v>
      </c>
      <c r="L1422" s="20">
        <v>45371</v>
      </c>
      <c r="M1422" s="20">
        <v>45337</v>
      </c>
      <c r="N1422" s="21" t="s">
        <v>53</v>
      </c>
      <c r="O1422" s="21">
        <v>108</v>
      </c>
      <c r="P1422" s="21">
        <v>73</v>
      </c>
      <c r="Q1422" s="21">
        <v>0</v>
      </c>
      <c r="R1422" s="15">
        <f>(Q1422-P1422)/P1422</f>
        <v>-1</v>
      </c>
      <c r="S1422" s="18" t="str">
        <f>IFERROR(VLOOKUP(D1422,'[1]comparativo br'!$A:$B,2,FALSE),"")</f>
        <v/>
      </c>
      <c r="T1422" s="18" t="str">
        <f>IFERROR(VLOOKUP(D1422,'[1]comparativo br'!$A:$C,3,FALSE),"")</f>
        <v/>
      </c>
      <c r="U1422" s="15" t="str">
        <f t="shared" si="180"/>
        <v/>
      </c>
      <c r="V1422" s="19" t="str">
        <f>IFERROR(VLOOKUP(D1422,'[1]comparativo br'!$A:$D,4,FALSE),"")</f>
        <v/>
      </c>
      <c r="W1422" s="19" t="str">
        <f>IFERROR(VLOOKUP(D1422,'[1]comparativo br'!$A:$E,5,FALSE),"")</f>
        <v/>
      </c>
      <c r="X1422" s="15" t="str">
        <f t="shared" si="179"/>
        <v/>
      </c>
      <c r="Y1422" s="18" t="e">
        <f>SUMIFS([2]Plan2!$H:$H,[2]Plan2!$A:$A,$D1422,[2]Plan2!$U:$U,6)</f>
        <v>#VALUE!</v>
      </c>
      <c r="Z1422" s="18" t="e">
        <f>SUMIFS([2]Plan2!$H:$H,[2]Plan2!$A:$A,$D1422,[2]Plan2!$U:$U,7)</f>
        <v>#VALUE!</v>
      </c>
      <c r="AA1422" s="18" t="e">
        <f>SUMIFS([2]Plan2!$H:$H,[2]Plan2!$A:$A,$D1422,[2]Plan2!$U:$U,8)</f>
        <v>#VALUE!</v>
      </c>
      <c r="AB1422" s="18" t="e">
        <f>SUMIFS([2]Plan2!$H:$H,[2]Plan2!$A:$A,$D1422,[2]Plan2!$U:$U,9)</f>
        <v>#VALUE!</v>
      </c>
      <c r="AC1422" s="18" t="e">
        <f>SUMIFS([2]Plan2!$H:$H,[2]Plan2!$A:$A,$D1422,[2]Plan2!$U:$U,10)</f>
        <v>#VALUE!</v>
      </c>
      <c r="AD1422" s="18" t="e">
        <f>SUMIFS([2]Plan2!$H:$H,[2]Plan2!$A:$A,$D1422,[2]Plan2!$U:$U,11)</f>
        <v>#VALUE!</v>
      </c>
      <c r="AE1422" s="18" t="e">
        <f>SUMIFS([2]Plan2!$H:$H,[2]Plan2!$A:$A,$D1422,[2]Plan2!$U:$U,12)</f>
        <v>#VALUE!</v>
      </c>
      <c r="AF1422" s="18" t="e">
        <f>SUMIFS([2]Plan2!$H:$H,[2]Plan2!$A:$A,$D1422,[2]Plan2!$U:$U,1)</f>
        <v>#VALUE!</v>
      </c>
      <c r="AG1422" s="18" t="e">
        <f>SUMIFS([2]Plan2!$H:$H,[2]Plan2!$A:$A,$D1422,[2]Plan2!$U:$U,2)</f>
        <v>#VALUE!</v>
      </c>
      <c r="AH1422" s="18" t="e">
        <f>SUMIFS([2]Plan2!$H:$H,[2]Plan2!$A:$A,$D1422,[2]Plan2!$U:$U,3)</f>
        <v>#VALUE!</v>
      </c>
      <c r="AI1422" s="18" t="e">
        <f>SUMIFS([2]Plan2!$H:$H,[2]Plan2!$A:$A,$D1422,[2]Plan2!$U:$U,4)</f>
        <v>#VALUE!</v>
      </c>
      <c r="AJ1422" s="18" t="e">
        <f>SUMIFS([2]Plan2!$H:$H,[2]Plan2!$A:$A,$D1422,[2]Plan2!$U:$U,5)</f>
        <v>#VALUE!</v>
      </c>
      <c r="AK1422" s="23" t="e">
        <f t="shared" si="181"/>
        <v>#VALUE!</v>
      </c>
      <c r="AL1422" s="23" t="e">
        <f t="shared" si="177"/>
        <v>#VALUE!</v>
      </c>
      <c r="AM1422">
        <f t="shared" si="182"/>
        <v>0</v>
      </c>
    </row>
    <row r="1423" spans="1:39" ht="15.75" x14ac:dyDescent="0.25">
      <c r="A1423" s="21"/>
      <c r="B1423" s="21" t="s">
        <v>1519</v>
      </c>
      <c r="C1423" s="21">
        <v>21999557</v>
      </c>
      <c r="D1423" s="25" t="s">
        <v>1904</v>
      </c>
      <c r="E1423" s="21" t="s">
        <v>12</v>
      </c>
      <c r="F1423" s="31" t="s">
        <v>12</v>
      </c>
      <c r="G1423" s="21" t="s">
        <v>1905</v>
      </c>
      <c r="H1423" s="21" t="s">
        <v>604</v>
      </c>
      <c r="I1423" s="25" t="s">
        <v>45</v>
      </c>
      <c r="J1423" s="21" t="s">
        <v>27</v>
      </c>
      <c r="K1423" s="21" t="s">
        <v>210</v>
      </c>
      <c r="L1423" s="20">
        <v>45516</v>
      </c>
      <c r="M1423" s="20">
        <v>45727</v>
      </c>
      <c r="N1423" s="21" t="s">
        <v>53</v>
      </c>
      <c r="O1423" s="21">
        <v>2</v>
      </c>
      <c r="P1423" s="21">
        <v>0</v>
      </c>
      <c r="Q1423" s="21">
        <v>4</v>
      </c>
      <c r="R1423" s="15">
        <v>1</v>
      </c>
      <c r="S1423" s="18" t="str">
        <f>IFERROR(VLOOKUP(D1423,'[1]comparativo br'!$A:$B,2,FALSE),"")</f>
        <v/>
      </c>
      <c r="T1423" s="18" t="str">
        <f>IFERROR(VLOOKUP(D1423,'[1]comparativo br'!$A:$C,3,FALSE),"")</f>
        <v/>
      </c>
      <c r="U1423" s="15" t="str">
        <f t="shared" si="180"/>
        <v/>
      </c>
      <c r="V1423" s="19" t="str">
        <f>IFERROR(VLOOKUP(D1423,'[1]comparativo br'!$A:$D,4,FALSE),"")</f>
        <v/>
      </c>
      <c r="W1423" s="19" t="str">
        <f>IFERROR(VLOOKUP(D1423,'[1]comparativo br'!$A:$E,5,FALSE),"")</f>
        <v/>
      </c>
      <c r="X1423" s="15" t="str">
        <f t="shared" si="179"/>
        <v/>
      </c>
      <c r="Y1423" s="18" t="e">
        <f>SUMIFS([2]Plan2!$H:$H,[2]Plan2!$A:$A,$D1423,[2]Plan2!$U:$U,6)</f>
        <v>#VALUE!</v>
      </c>
      <c r="Z1423" s="18" t="e">
        <f>SUMIFS([2]Plan2!$H:$H,[2]Plan2!$A:$A,$D1423,[2]Plan2!$U:$U,7)</f>
        <v>#VALUE!</v>
      </c>
      <c r="AA1423" s="18" t="e">
        <f>SUMIFS([2]Plan2!$H:$H,[2]Plan2!$A:$A,$D1423,[2]Plan2!$U:$U,8)</f>
        <v>#VALUE!</v>
      </c>
      <c r="AB1423" s="18" t="e">
        <f>SUMIFS([2]Plan2!$H:$H,[2]Plan2!$A:$A,$D1423,[2]Plan2!$U:$U,9)</f>
        <v>#VALUE!</v>
      </c>
      <c r="AC1423" s="18" t="e">
        <f>SUMIFS([2]Plan2!$H:$H,[2]Plan2!$A:$A,$D1423,[2]Plan2!$U:$U,10)</f>
        <v>#VALUE!</v>
      </c>
      <c r="AD1423" s="18" t="e">
        <f>SUMIFS([2]Plan2!$H:$H,[2]Plan2!$A:$A,$D1423,[2]Plan2!$U:$U,11)</f>
        <v>#VALUE!</v>
      </c>
      <c r="AE1423" s="18" t="e">
        <f>SUMIFS([2]Plan2!$H:$H,[2]Plan2!$A:$A,$D1423,[2]Plan2!$U:$U,12)</f>
        <v>#VALUE!</v>
      </c>
      <c r="AF1423" s="18" t="e">
        <f>SUMIFS([2]Plan2!$H:$H,[2]Plan2!$A:$A,$D1423,[2]Plan2!$U:$U,1)</f>
        <v>#VALUE!</v>
      </c>
      <c r="AG1423" s="18" t="e">
        <f>SUMIFS([2]Plan2!$H:$H,[2]Plan2!$A:$A,$D1423,[2]Plan2!$U:$U,2)</f>
        <v>#VALUE!</v>
      </c>
      <c r="AH1423" s="18" t="e">
        <f>SUMIFS([2]Plan2!$H:$H,[2]Plan2!$A:$A,$D1423,[2]Plan2!$U:$U,3)</f>
        <v>#VALUE!</v>
      </c>
      <c r="AI1423" s="18" t="e">
        <f>SUMIFS([2]Plan2!$H:$H,[2]Plan2!$A:$A,$D1423,[2]Plan2!$U:$U,4)</f>
        <v>#VALUE!</v>
      </c>
      <c r="AJ1423" s="18" t="e">
        <f>SUMIFS([2]Plan2!$H:$H,[2]Plan2!$A:$A,$D1423,[2]Plan2!$U:$U,5)</f>
        <v>#VALUE!</v>
      </c>
      <c r="AK1423" s="23" t="e">
        <f t="shared" si="181"/>
        <v>#VALUE!</v>
      </c>
      <c r="AL1423" s="23" t="e">
        <f t="shared" si="177"/>
        <v>#VALUE!</v>
      </c>
      <c r="AM1423">
        <f t="shared" si="182"/>
        <v>0</v>
      </c>
    </row>
    <row r="1424" spans="1:39" ht="15.75" x14ac:dyDescent="0.25">
      <c r="A1424" s="21"/>
      <c r="B1424" s="21" t="s">
        <v>1519</v>
      </c>
      <c r="C1424" s="21">
        <v>22026959</v>
      </c>
      <c r="D1424" s="25">
        <v>102457</v>
      </c>
      <c r="E1424" s="21" t="s">
        <v>12</v>
      </c>
      <c r="F1424" s="31" t="s">
        <v>2488</v>
      </c>
      <c r="G1424" s="21" t="s">
        <v>487</v>
      </c>
      <c r="H1424" s="21" t="s">
        <v>488</v>
      </c>
      <c r="I1424" s="25" t="s">
        <v>15</v>
      </c>
      <c r="J1424" s="21" t="s">
        <v>21</v>
      </c>
      <c r="K1424" s="21"/>
      <c r="L1424" s="20">
        <v>45775</v>
      </c>
      <c r="M1424" s="20">
        <v>45799</v>
      </c>
      <c r="N1424" s="21" t="s">
        <v>18</v>
      </c>
      <c r="O1424" s="21">
        <v>35</v>
      </c>
      <c r="P1424" s="21">
        <v>7</v>
      </c>
      <c r="Q1424" s="21">
        <v>32</v>
      </c>
      <c r="R1424" s="15">
        <f>(Q1424-P1424)/P1424</f>
        <v>3.5714285714285716</v>
      </c>
      <c r="S1424" s="18">
        <f>IFERROR(VLOOKUP(D1424,'[1]comparativo br'!$A:$B,2,FALSE),"")</f>
        <v>7649.9</v>
      </c>
      <c r="T1424" s="18">
        <f>IFERROR(VLOOKUP(D1424,'[1]comparativo br'!$A:$C,3,FALSE),"")</f>
        <v>0</v>
      </c>
      <c r="U1424" s="15">
        <f t="shared" si="180"/>
        <v>-1</v>
      </c>
      <c r="V1424" s="19">
        <f>IFERROR(VLOOKUP(D1424,'[1]comparativo br'!$A:$D,4,FALSE),"")</f>
        <v>69</v>
      </c>
      <c r="W1424" s="19">
        <f>IFERROR(VLOOKUP(D1424,'[1]comparativo br'!$A:$E,5,FALSE),"")</f>
        <v>20</v>
      </c>
      <c r="X1424" s="15">
        <f t="shared" si="179"/>
        <v>-0.71014492753623193</v>
      </c>
      <c r="Y1424" s="18" t="e">
        <f>SUMIFS([2]Plan2!$H:$H,[2]Plan2!$A:$A,$D1424,[2]Plan2!$U:$U,6)</f>
        <v>#VALUE!</v>
      </c>
      <c r="Z1424" s="18" t="e">
        <f>SUMIFS([2]Plan2!$H:$H,[2]Plan2!$A:$A,$D1424,[2]Plan2!$U:$U,7)</f>
        <v>#VALUE!</v>
      </c>
      <c r="AA1424" s="18" t="e">
        <f>SUMIFS([2]Plan2!$H:$H,[2]Plan2!$A:$A,$D1424,[2]Plan2!$U:$U,8)</f>
        <v>#VALUE!</v>
      </c>
      <c r="AB1424" s="18" t="e">
        <f>SUMIFS([2]Plan2!$H:$H,[2]Plan2!$A:$A,$D1424,[2]Plan2!$U:$U,9)</f>
        <v>#VALUE!</v>
      </c>
      <c r="AC1424" s="18" t="e">
        <f>SUMIFS([2]Plan2!$H:$H,[2]Plan2!$A:$A,$D1424,[2]Plan2!$U:$U,10)</f>
        <v>#VALUE!</v>
      </c>
      <c r="AD1424" s="18" t="e">
        <f>SUMIFS([2]Plan2!$H:$H,[2]Plan2!$A:$A,$D1424,[2]Plan2!$U:$U,11)</f>
        <v>#VALUE!</v>
      </c>
      <c r="AE1424" s="18" t="e">
        <f>SUMIFS([2]Plan2!$H:$H,[2]Plan2!$A:$A,$D1424,[2]Plan2!$U:$U,12)</f>
        <v>#VALUE!</v>
      </c>
      <c r="AF1424" s="18" t="e">
        <f>SUMIFS([2]Plan2!$H:$H,[2]Plan2!$A:$A,$D1424,[2]Plan2!$U:$U,1)</f>
        <v>#VALUE!</v>
      </c>
      <c r="AG1424" s="18" t="e">
        <f>SUMIFS([2]Plan2!$H:$H,[2]Plan2!$A:$A,$D1424,[2]Plan2!$U:$U,2)</f>
        <v>#VALUE!</v>
      </c>
      <c r="AH1424" s="18" t="e">
        <f>SUMIFS([2]Plan2!$H:$H,[2]Plan2!$A:$A,$D1424,[2]Plan2!$U:$U,3)</f>
        <v>#VALUE!</v>
      </c>
      <c r="AI1424" s="18" t="e">
        <f>SUMIFS([2]Plan2!$H:$H,[2]Plan2!$A:$A,$D1424,[2]Plan2!$U:$U,4)</f>
        <v>#VALUE!</v>
      </c>
      <c r="AJ1424" s="18" t="e">
        <f>SUMIFS([2]Plan2!$H:$H,[2]Plan2!$A:$A,$D1424,[2]Plan2!$U:$U,5)</f>
        <v>#VALUE!</v>
      </c>
      <c r="AK1424" s="23" t="e">
        <f t="shared" si="181"/>
        <v>#VALUE!</v>
      </c>
      <c r="AL1424" s="23" t="e">
        <f t="shared" si="177"/>
        <v>#VALUE!</v>
      </c>
      <c r="AM1424">
        <f t="shared" si="182"/>
        <v>0</v>
      </c>
    </row>
    <row r="1425" spans="1:39" ht="15.75" x14ac:dyDescent="0.25">
      <c r="A1425" s="21"/>
      <c r="B1425" s="21" t="s">
        <v>1520</v>
      </c>
      <c r="C1425" s="21">
        <v>22060255</v>
      </c>
      <c r="D1425" s="25">
        <v>194098</v>
      </c>
      <c r="E1425" s="21" t="s">
        <v>104</v>
      </c>
      <c r="F1425" s="31" t="s">
        <v>104</v>
      </c>
      <c r="G1425" s="21" t="s">
        <v>256</v>
      </c>
      <c r="H1425" s="21" t="s">
        <v>1020</v>
      </c>
      <c r="I1425" s="25" t="s">
        <v>15</v>
      </c>
      <c r="J1425" s="21" t="s">
        <v>41</v>
      </c>
      <c r="K1425" s="21" t="s">
        <v>42</v>
      </c>
      <c r="L1425" s="20">
        <v>45553</v>
      </c>
      <c r="M1425" s="20"/>
      <c r="N1425" s="21" t="s">
        <v>53</v>
      </c>
      <c r="O1425" s="21"/>
      <c r="P1425" s="21"/>
      <c r="Q1425" s="21"/>
      <c r="R1425" s="28"/>
      <c r="S1425" s="18" t="str">
        <f>IFERROR(VLOOKUP(D1425,'[1]comparativo br'!$A:$B,2,FALSE),"")</f>
        <v/>
      </c>
      <c r="T1425" s="18" t="str">
        <f>IFERROR(VLOOKUP(D1425,'[1]comparativo br'!$A:$C,3,FALSE),"")</f>
        <v/>
      </c>
      <c r="U1425" s="15" t="str">
        <f t="shared" si="180"/>
        <v/>
      </c>
      <c r="V1425" s="19" t="str">
        <f>IFERROR(VLOOKUP(D1425,'[1]comparativo br'!$A:$D,4,FALSE),"")</f>
        <v/>
      </c>
      <c r="W1425" s="19" t="str">
        <f>IFERROR(VLOOKUP(D1425,'[1]comparativo br'!$A:$E,5,FALSE),"")</f>
        <v/>
      </c>
      <c r="X1425" s="15" t="str">
        <f t="shared" si="179"/>
        <v/>
      </c>
      <c r="Y1425" s="18" t="e">
        <f>SUMIFS([2]Plan2!$H:$H,[2]Plan2!$A:$A,$D1425,[2]Plan2!$U:$U,6)</f>
        <v>#VALUE!</v>
      </c>
      <c r="Z1425" s="18" t="e">
        <f>SUMIFS([2]Plan2!$H:$H,[2]Plan2!$A:$A,$D1425,[2]Plan2!$U:$U,7)</f>
        <v>#VALUE!</v>
      </c>
      <c r="AA1425" s="18" t="e">
        <f>SUMIFS([2]Plan2!$H:$H,[2]Plan2!$A:$A,$D1425,[2]Plan2!$U:$U,8)</f>
        <v>#VALUE!</v>
      </c>
      <c r="AB1425" s="18" t="e">
        <f>SUMIFS([2]Plan2!$H:$H,[2]Plan2!$A:$A,$D1425,[2]Plan2!$U:$U,9)</f>
        <v>#VALUE!</v>
      </c>
      <c r="AC1425" s="18" t="e">
        <f>SUMIFS([2]Plan2!$H:$H,[2]Plan2!$A:$A,$D1425,[2]Plan2!$U:$U,10)</f>
        <v>#VALUE!</v>
      </c>
      <c r="AD1425" s="18" t="e">
        <f>SUMIFS([2]Plan2!$H:$H,[2]Plan2!$A:$A,$D1425,[2]Plan2!$U:$U,11)</f>
        <v>#VALUE!</v>
      </c>
      <c r="AE1425" s="18" t="e">
        <f>SUMIFS([2]Plan2!$H:$H,[2]Plan2!$A:$A,$D1425,[2]Plan2!$U:$U,12)</f>
        <v>#VALUE!</v>
      </c>
      <c r="AF1425" s="18" t="e">
        <f>SUMIFS([2]Plan2!$H:$H,[2]Plan2!$A:$A,$D1425,[2]Plan2!$U:$U,1)</f>
        <v>#VALUE!</v>
      </c>
      <c r="AG1425" s="18" t="e">
        <f>SUMIFS([2]Plan2!$H:$H,[2]Plan2!$A:$A,$D1425,[2]Plan2!$U:$U,2)</f>
        <v>#VALUE!</v>
      </c>
      <c r="AH1425" s="18" t="e">
        <f>SUMIFS([2]Plan2!$H:$H,[2]Plan2!$A:$A,$D1425,[2]Plan2!$U:$U,3)</f>
        <v>#VALUE!</v>
      </c>
      <c r="AI1425" s="18" t="e">
        <f>SUMIFS([2]Plan2!$H:$H,[2]Plan2!$A:$A,$D1425,[2]Plan2!$U:$U,4)</f>
        <v>#VALUE!</v>
      </c>
      <c r="AJ1425" s="18" t="e">
        <f>SUMIFS([2]Plan2!$H:$H,[2]Plan2!$A:$A,$D1425,[2]Plan2!$U:$U,5)</f>
        <v>#VALUE!</v>
      </c>
      <c r="AK1425" s="23" t="e">
        <f t="shared" si="181"/>
        <v>#VALUE!</v>
      </c>
      <c r="AL1425" s="23" t="e">
        <f t="shared" si="177"/>
        <v>#VALUE!</v>
      </c>
      <c r="AM1425">
        <f t="shared" si="182"/>
        <v>0</v>
      </c>
    </row>
    <row r="1426" spans="1:39" ht="15.75" x14ac:dyDescent="0.25">
      <c r="A1426" s="21"/>
      <c r="B1426" s="21" t="s">
        <v>1520</v>
      </c>
      <c r="C1426" s="21">
        <v>22060255</v>
      </c>
      <c r="D1426" s="25" t="s">
        <v>2194</v>
      </c>
      <c r="E1426" s="21" t="s">
        <v>104</v>
      </c>
      <c r="F1426" s="31" t="s">
        <v>104</v>
      </c>
      <c r="G1426" s="21" t="s">
        <v>256</v>
      </c>
      <c r="H1426" s="21" t="s">
        <v>257</v>
      </c>
      <c r="I1426" s="25" t="s">
        <v>15</v>
      </c>
      <c r="J1426" s="21" t="s">
        <v>41</v>
      </c>
      <c r="K1426" s="21" t="s">
        <v>42</v>
      </c>
      <c r="L1426" s="20">
        <v>45796</v>
      </c>
      <c r="M1426" s="20"/>
      <c r="N1426" s="21" t="s">
        <v>18</v>
      </c>
      <c r="O1426" s="21"/>
      <c r="P1426" s="21"/>
      <c r="Q1426" s="21"/>
      <c r="R1426" s="28"/>
      <c r="S1426" s="18">
        <f>IFERROR(VLOOKUP(D1426,'[1]comparativo br'!$A:$B,2,FALSE),"")</f>
        <v>0</v>
      </c>
      <c r="T1426" s="18">
        <f>IFERROR(VLOOKUP(D1426,'[1]comparativo br'!$A:$C,3,FALSE),"")</f>
        <v>0</v>
      </c>
      <c r="U1426" s="15" t="str">
        <f t="shared" si="180"/>
        <v/>
      </c>
      <c r="V1426" s="19">
        <f>IFERROR(VLOOKUP(D1426,'[1]comparativo br'!$A:$D,4,FALSE),"")</f>
        <v>0</v>
      </c>
      <c r="W1426" s="19">
        <f>IFERROR(VLOOKUP(D1426,'[1]comparativo br'!$A:$E,5,FALSE),"")</f>
        <v>0</v>
      </c>
      <c r="X1426" s="15" t="str">
        <f t="shared" si="179"/>
        <v/>
      </c>
      <c r="Y1426" s="18" t="e">
        <f>SUMIFS([2]Plan2!$H:$H,[2]Plan2!$A:$A,$D1426,[2]Plan2!$U:$U,6)</f>
        <v>#VALUE!</v>
      </c>
      <c r="Z1426" s="18" t="e">
        <f>SUMIFS([2]Plan2!$H:$H,[2]Plan2!$A:$A,$D1426,[2]Plan2!$U:$U,7)</f>
        <v>#VALUE!</v>
      </c>
      <c r="AA1426" s="18" t="e">
        <f>SUMIFS([2]Plan2!$H:$H,[2]Plan2!$A:$A,$D1426,[2]Plan2!$U:$U,8)</f>
        <v>#VALUE!</v>
      </c>
      <c r="AB1426" s="18" t="e">
        <f>SUMIFS([2]Plan2!$H:$H,[2]Plan2!$A:$A,$D1426,[2]Plan2!$U:$U,9)</f>
        <v>#VALUE!</v>
      </c>
      <c r="AC1426" s="18" t="e">
        <f>SUMIFS([2]Plan2!$H:$H,[2]Plan2!$A:$A,$D1426,[2]Plan2!$U:$U,10)</f>
        <v>#VALUE!</v>
      </c>
      <c r="AD1426" s="18" t="e">
        <f>SUMIFS([2]Plan2!$H:$H,[2]Plan2!$A:$A,$D1426,[2]Plan2!$U:$U,11)</f>
        <v>#VALUE!</v>
      </c>
      <c r="AE1426" s="18" t="e">
        <f>SUMIFS([2]Plan2!$H:$H,[2]Plan2!$A:$A,$D1426,[2]Plan2!$U:$U,12)</f>
        <v>#VALUE!</v>
      </c>
      <c r="AF1426" s="18" t="e">
        <f>SUMIFS([2]Plan2!$H:$H,[2]Plan2!$A:$A,$D1426,[2]Plan2!$U:$U,1)</f>
        <v>#VALUE!</v>
      </c>
      <c r="AG1426" s="18" t="e">
        <f>SUMIFS([2]Plan2!$H:$H,[2]Plan2!$A:$A,$D1426,[2]Plan2!$U:$U,2)</f>
        <v>#VALUE!</v>
      </c>
      <c r="AH1426" s="18" t="e">
        <f>SUMIFS([2]Plan2!$H:$H,[2]Plan2!$A:$A,$D1426,[2]Plan2!$U:$U,3)</f>
        <v>#VALUE!</v>
      </c>
      <c r="AI1426" s="18" t="e">
        <f>SUMIFS([2]Plan2!$H:$H,[2]Plan2!$A:$A,$D1426,[2]Plan2!$U:$U,4)</f>
        <v>#VALUE!</v>
      </c>
      <c r="AJ1426" s="18" t="e">
        <f>SUMIFS([2]Plan2!$H:$H,[2]Plan2!$A:$A,$D1426,[2]Plan2!$U:$U,5)</f>
        <v>#VALUE!</v>
      </c>
      <c r="AK1426" s="23" t="e">
        <f t="shared" si="181"/>
        <v>#VALUE!</v>
      </c>
      <c r="AL1426" s="23" t="e">
        <f t="shared" si="177"/>
        <v>#VALUE!</v>
      </c>
      <c r="AM1426">
        <f t="shared" si="182"/>
        <v>0</v>
      </c>
    </row>
    <row r="1427" spans="1:39" ht="15.75" x14ac:dyDescent="0.25">
      <c r="A1427" s="21"/>
      <c r="B1427" s="21" t="s">
        <v>1520</v>
      </c>
      <c r="C1427" s="21">
        <v>22060255</v>
      </c>
      <c r="D1427" s="25">
        <v>102398</v>
      </c>
      <c r="E1427" s="21" t="s">
        <v>104</v>
      </c>
      <c r="F1427" s="31" t="s">
        <v>104</v>
      </c>
      <c r="G1427" s="21" t="s">
        <v>256</v>
      </c>
      <c r="H1427" s="21" t="s">
        <v>171</v>
      </c>
      <c r="I1427" s="25" t="s">
        <v>45</v>
      </c>
      <c r="J1427" s="21" t="s">
        <v>41</v>
      </c>
      <c r="K1427" s="21" t="s">
        <v>42</v>
      </c>
      <c r="L1427" s="20">
        <v>45796</v>
      </c>
      <c r="M1427" s="20">
        <v>43936</v>
      </c>
      <c r="N1427" s="21" t="s">
        <v>22</v>
      </c>
      <c r="O1427" s="21"/>
      <c r="P1427" s="21"/>
      <c r="Q1427" s="21"/>
      <c r="R1427" s="28"/>
      <c r="S1427" s="18">
        <f>IFERROR(VLOOKUP(D1427,'[1]comparativo br'!$A:$B,2,FALSE),"")</f>
        <v>17220</v>
      </c>
      <c r="T1427" s="18">
        <f>IFERROR(VLOOKUP(D1427,'[1]comparativo br'!$A:$C,3,FALSE),"")</f>
        <v>20145</v>
      </c>
      <c r="U1427" s="15">
        <f t="shared" si="180"/>
        <v>0.16986062717770034</v>
      </c>
      <c r="V1427" s="19">
        <f>IFERROR(VLOOKUP(D1427,'[1]comparativo br'!$A:$D,4,FALSE),"")</f>
        <v>0</v>
      </c>
      <c r="W1427" s="19">
        <f>IFERROR(VLOOKUP(D1427,'[1]comparativo br'!$A:$E,5,FALSE),"")</f>
        <v>0</v>
      </c>
      <c r="X1427" s="15" t="str">
        <f t="shared" si="179"/>
        <v/>
      </c>
      <c r="Y1427" s="18" t="e">
        <f>SUMIFS([2]Plan2!$H:$H,[2]Plan2!$A:$A,$D1427,[2]Plan2!$U:$U,6)</f>
        <v>#VALUE!</v>
      </c>
      <c r="Z1427" s="18" t="e">
        <f>SUMIFS([2]Plan2!$H:$H,[2]Plan2!$A:$A,$D1427,[2]Plan2!$U:$U,7)</f>
        <v>#VALUE!</v>
      </c>
      <c r="AA1427" s="18" t="e">
        <f>SUMIFS([2]Plan2!$H:$H,[2]Plan2!$A:$A,$D1427,[2]Plan2!$U:$U,8)</f>
        <v>#VALUE!</v>
      </c>
      <c r="AB1427" s="18" t="e">
        <f>SUMIFS([2]Plan2!$H:$H,[2]Plan2!$A:$A,$D1427,[2]Plan2!$U:$U,9)</f>
        <v>#VALUE!</v>
      </c>
      <c r="AC1427" s="18" t="e">
        <f>SUMIFS([2]Plan2!$H:$H,[2]Plan2!$A:$A,$D1427,[2]Plan2!$U:$U,10)</f>
        <v>#VALUE!</v>
      </c>
      <c r="AD1427" s="18" t="e">
        <f>SUMIFS([2]Plan2!$H:$H,[2]Plan2!$A:$A,$D1427,[2]Plan2!$U:$U,11)</f>
        <v>#VALUE!</v>
      </c>
      <c r="AE1427" s="18" t="e">
        <f>SUMIFS([2]Plan2!$H:$H,[2]Plan2!$A:$A,$D1427,[2]Plan2!$U:$U,12)</f>
        <v>#VALUE!</v>
      </c>
      <c r="AF1427" s="18" t="e">
        <f>SUMIFS([2]Plan2!$H:$H,[2]Plan2!$A:$A,$D1427,[2]Plan2!$U:$U,1)</f>
        <v>#VALUE!</v>
      </c>
      <c r="AG1427" s="18" t="e">
        <f>SUMIFS([2]Plan2!$H:$H,[2]Plan2!$A:$A,$D1427,[2]Plan2!$U:$U,2)</f>
        <v>#VALUE!</v>
      </c>
      <c r="AH1427" s="18" t="e">
        <f>SUMIFS([2]Plan2!$H:$H,[2]Plan2!$A:$A,$D1427,[2]Plan2!$U:$U,3)</f>
        <v>#VALUE!</v>
      </c>
      <c r="AI1427" s="18" t="e">
        <f>SUMIFS([2]Plan2!$H:$H,[2]Plan2!$A:$A,$D1427,[2]Plan2!$U:$U,4)</f>
        <v>#VALUE!</v>
      </c>
      <c r="AJ1427" s="18" t="e">
        <f>SUMIFS([2]Plan2!$H:$H,[2]Plan2!$A:$A,$D1427,[2]Plan2!$U:$U,5)</f>
        <v>#VALUE!</v>
      </c>
      <c r="AK1427" s="23" t="e">
        <f t="shared" si="181"/>
        <v>#VALUE!</v>
      </c>
      <c r="AL1427" s="23" t="e">
        <f t="shared" si="177"/>
        <v>#VALUE!</v>
      </c>
      <c r="AM1427">
        <f t="shared" si="182"/>
        <v>0</v>
      </c>
    </row>
    <row r="1428" spans="1:39" ht="15.75" x14ac:dyDescent="0.25">
      <c r="A1428" s="21"/>
      <c r="B1428" s="21" t="s">
        <v>1520</v>
      </c>
      <c r="C1428" s="21">
        <v>22060255</v>
      </c>
      <c r="D1428" s="25">
        <v>102135</v>
      </c>
      <c r="E1428" s="21" t="s">
        <v>104</v>
      </c>
      <c r="F1428" s="31" t="s">
        <v>1575</v>
      </c>
      <c r="G1428" s="21" t="s">
        <v>256</v>
      </c>
      <c r="H1428" s="21" t="s">
        <v>452</v>
      </c>
      <c r="I1428" s="25" t="s">
        <v>51</v>
      </c>
      <c r="J1428" s="21" t="s">
        <v>41</v>
      </c>
      <c r="K1428" s="21" t="s">
        <v>42</v>
      </c>
      <c r="L1428" s="20">
        <v>45796</v>
      </c>
      <c r="M1428" s="20">
        <v>45783</v>
      </c>
      <c r="N1428" s="21" t="s">
        <v>18</v>
      </c>
      <c r="O1428" s="21">
        <v>30</v>
      </c>
      <c r="P1428" s="21">
        <v>24</v>
      </c>
      <c r="Q1428" s="21">
        <v>8</v>
      </c>
      <c r="R1428" s="15">
        <f t="shared" ref="R1428:R1437" si="183">(Q1428-P1428)/P1428</f>
        <v>-0.66666666666666663</v>
      </c>
      <c r="S1428" s="18" t="str">
        <f>IFERROR(VLOOKUP(D1428,'[1]comparativo br'!$A:$B,2,FALSE),"")</f>
        <v/>
      </c>
      <c r="T1428" s="18" t="str">
        <f>IFERROR(VLOOKUP(D1428,'[1]comparativo br'!$A:$C,3,FALSE),"")</f>
        <v/>
      </c>
      <c r="U1428" s="15" t="str">
        <f t="shared" si="180"/>
        <v/>
      </c>
      <c r="V1428" s="19" t="str">
        <f>IFERROR(VLOOKUP(D1428,'[1]comparativo br'!$A:$D,4,FALSE),"")</f>
        <v/>
      </c>
      <c r="W1428" s="19" t="str">
        <f>IFERROR(VLOOKUP(D1428,'[1]comparativo br'!$A:$E,5,FALSE),"")</f>
        <v/>
      </c>
      <c r="X1428" s="15" t="str">
        <f t="shared" si="179"/>
        <v/>
      </c>
      <c r="Y1428" s="18" t="e">
        <f>SUMIFS([2]Plan2!$H:$H,[2]Plan2!$A:$A,$D1428,[2]Plan2!$U:$U,6)</f>
        <v>#VALUE!</v>
      </c>
      <c r="Z1428" s="18" t="e">
        <f>SUMIFS([2]Plan2!$H:$H,[2]Plan2!$A:$A,$D1428,[2]Plan2!$U:$U,7)</f>
        <v>#VALUE!</v>
      </c>
      <c r="AA1428" s="18" t="e">
        <f>SUMIFS([2]Plan2!$H:$H,[2]Plan2!$A:$A,$D1428,[2]Plan2!$U:$U,8)</f>
        <v>#VALUE!</v>
      </c>
      <c r="AB1428" s="18" t="e">
        <f>SUMIFS([2]Plan2!$H:$H,[2]Plan2!$A:$A,$D1428,[2]Plan2!$U:$U,9)</f>
        <v>#VALUE!</v>
      </c>
      <c r="AC1428" s="18" t="e">
        <f>SUMIFS([2]Plan2!$H:$H,[2]Plan2!$A:$A,$D1428,[2]Plan2!$U:$U,10)</f>
        <v>#VALUE!</v>
      </c>
      <c r="AD1428" s="18" t="e">
        <f>SUMIFS([2]Plan2!$H:$H,[2]Plan2!$A:$A,$D1428,[2]Plan2!$U:$U,11)</f>
        <v>#VALUE!</v>
      </c>
      <c r="AE1428" s="18" t="e">
        <f>SUMIFS([2]Plan2!$H:$H,[2]Plan2!$A:$A,$D1428,[2]Plan2!$U:$U,12)</f>
        <v>#VALUE!</v>
      </c>
      <c r="AF1428" s="18" t="e">
        <f>SUMIFS([2]Plan2!$H:$H,[2]Plan2!$A:$A,$D1428,[2]Plan2!$U:$U,1)</f>
        <v>#VALUE!</v>
      </c>
      <c r="AG1428" s="18" t="e">
        <f>SUMIFS([2]Plan2!$H:$H,[2]Plan2!$A:$A,$D1428,[2]Plan2!$U:$U,2)</f>
        <v>#VALUE!</v>
      </c>
      <c r="AH1428" s="18" t="e">
        <f>SUMIFS([2]Plan2!$H:$H,[2]Plan2!$A:$A,$D1428,[2]Plan2!$U:$U,3)</f>
        <v>#VALUE!</v>
      </c>
      <c r="AI1428" s="18" t="e">
        <f>SUMIFS([2]Plan2!$H:$H,[2]Plan2!$A:$A,$D1428,[2]Plan2!$U:$U,4)</f>
        <v>#VALUE!</v>
      </c>
      <c r="AJ1428" s="18" t="e">
        <f>SUMIFS([2]Plan2!$H:$H,[2]Plan2!$A:$A,$D1428,[2]Plan2!$U:$U,5)</f>
        <v>#VALUE!</v>
      </c>
      <c r="AK1428" s="23" t="e">
        <f t="shared" si="181"/>
        <v>#VALUE!</v>
      </c>
      <c r="AL1428" s="23" t="e">
        <f t="shared" si="177"/>
        <v>#VALUE!</v>
      </c>
      <c r="AM1428">
        <f t="shared" si="182"/>
        <v>0</v>
      </c>
    </row>
    <row r="1429" spans="1:39" ht="15.75" x14ac:dyDescent="0.25">
      <c r="A1429" s="21"/>
      <c r="B1429" s="21" t="s">
        <v>1520</v>
      </c>
      <c r="C1429" s="21">
        <v>22060255</v>
      </c>
      <c r="D1429" s="25">
        <v>102017</v>
      </c>
      <c r="E1429" s="21" t="s">
        <v>104</v>
      </c>
      <c r="F1429" s="31" t="s">
        <v>104</v>
      </c>
      <c r="G1429" s="21" t="s">
        <v>256</v>
      </c>
      <c r="H1429" s="21" t="s">
        <v>434</v>
      </c>
      <c r="I1429" s="25" t="s">
        <v>79</v>
      </c>
      <c r="J1429" s="21" t="s">
        <v>41</v>
      </c>
      <c r="K1429" s="21" t="s">
        <v>42</v>
      </c>
      <c r="L1429" s="20">
        <v>45796</v>
      </c>
      <c r="M1429" s="20">
        <v>45798</v>
      </c>
      <c r="N1429" s="21" t="s">
        <v>18</v>
      </c>
      <c r="O1429" s="21">
        <v>33</v>
      </c>
      <c r="P1429" s="21">
        <v>23</v>
      </c>
      <c r="Q1429" s="21">
        <v>55</v>
      </c>
      <c r="R1429" s="15">
        <f t="shared" si="183"/>
        <v>1.3913043478260869</v>
      </c>
      <c r="S1429" s="18">
        <f>IFERROR(VLOOKUP(D1429,'[1]comparativo br'!$A:$B,2,FALSE),"")</f>
        <v>13497</v>
      </c>
      <c r="T1429" s="18">
        <f>IFERROR(VLOOKUP(D1429,'[1]comparativo br'!$A:$C,3,FALSE),"")</f>
        <v>18275</v>
      </c>
      <c r="U1429" s="15">
        <f t="shared" si="180"/>
        <v>0.35400459361339559</v>
      </c>
      <c r="V1429" s="19">
        <f>IFERROR(VLOOKUP(D1429,'[1]comparativo br'!$A:$D,4,FALSE),"")</f>
        <v>307</v>
      </c>
      <c r="W1429" s="19">
        <f>IFERROR(VLOOKUP(D1429,'[1]comparativo br'!$A:$E,5,FALSE),"")</f>
        <v>282</v>
      </c>
      <c r="X1429" s="15">
        <f t="shared" si="179"/>
        <v>-8.143322475570032E-2</v>
      </c>
      <c r="Y1429" s="18" t="e">
        <f>SUMIFS([2]Plan2!$H:$H,[2]Plan2!$A:$A,$D1429,[2]Plan2!$U:$U,6)</f>
        <v>#VALUE!</v>
      </c>
      <c r="Z1429" s="18" t="e">
        <f>SUMIFS([2]Plan2!$H:$H,[2]Plan2!$A:$A,$D1429,[2]Plan2!$U:$U,7)</f>
        <v>#VALUE!</v>
      </c>
      <c r="AA1429" s="18" t="e">
        <f>SUMIFS([2]Plan2!$H:$H,[2]Plan2!$A:$A,$D1429,[2]Plan2!$U:$U,8)</f>
        <v>#VALUE!</v>
      </c>
      <c r="AB1429" s="18" t="e">
        <f>SUMIFS([2]Plan2!$H:$H,[2]Plan2!$A:$A,$D1429,[2]Plan2!$U:$U,9)</f>
        <v>#VALUE!</v>
      </c>
      <c r="AC1429" s="18" t="e">
        <f>SUMIFS([2]Plan2!$H:$H,[2]Plan2!$A:$A,$D1429,[2]Plan2!$U:$U,10)</f>
        <v>#VALUE!</v>
      </c>
      <c r="AD1429" s="18" t="e">
        <f>SUMIFS([2]Plan2!$H:$H,[2]Plan2!$A:$A,$D1429,[2]Plan2!$U:$U,11)</f>
        <v>#VALUE!</v>
      </c>
      <c r="AE1429" s="18" t="e">
        <f>SUMIFS([2]Plan2!$H:$H,[2]Plan2!$A:$A,$D1429,[2]Plan2!$U:$U,12)</f>
        <v>#VALUE!</v>
      </c>
      <c r="AF1429" s="18" t="e">
        <f>SUMIFS([2]Plan2!$H:$H,[2]Plan2!$A:$A,$D1429,[2]Plan2!$U:$U,1)</f>
        <v>#VALUE!</v>
      </c>
      <c r="AG1429" s="18" t="e">
        <f>SUMIFS([2]Plan2!$H:$H,[2]Plan2!$A:$A,$D1429,[2]Plan2!$U:$U,2)</f>
        <v>#VALUE!</v>
      </c>
      <c r="AH1429" s="18" t="e">
        <f>SUMIFS([2]Plan2!$H:$H,[2]Plan2!$A:$A,$D1429,[2]Plan2!$U:$U,3)</f>
        <v>#VALUE!</v>
      </c>
      <c r="AI1429" s="18" t="e">
        <f>SUMIFS([2]Plan2!$H:$H,[2]Plan2!$A:$A,$D1429,[2]Plan2!$U:$U,4)</f>
        <v>#VALUE!</v>
      </c>
      <c r="AJ1429" s="18" t="e">
        <f>SUMIFS([2]Plan2!$H:$H,[2]Plan2!$A:$A,$D1429,[2]Plan2!$U:$U,5)</f>
        <v>#VALUE!</v>
      </c>
      <c r="AK1429" s="23" t="e">
        <f t="shared" si="181"/>
        <v>#VALUE!</v>
      </c>
      <c r="AL1429" s="23" t="e">
        <f t="shared" si="177"/>
        <v>#VALUE!</v>
      </c>
      <c r="AM1429">
        <f t="shared" si="182"/>
        <v>0</v>
      </c>
    </row>
    <row r="1430" spans="1:39" ht="15.75" x14ac:dyDescent="0.25">
      <c r="A1430" s="21"/>
      <c r="B1430" s="21" t="s">
        <v>1520</v>
      </c>
      <c r="C1430" s="21">
        <v>22060255</v>
      </c>
      <c r="D1430" s="25">
        <v>100719</v>
      </c>
      <c r="E1430" s="21" t="s">
        <v>104</v>
      </c>
      <c r="F1430" s="31" t="s">
        <v>104</v>
      </c>
      <c r="G1430" s="21" t="s">
        <v>256</v>
      </c>
      <c r="H1430" s="21" t="s">
        <v>257</v>
      </c>
      <c r="I1430" s="25" t="s">
        <v>15</v>
      </c>
      <c r="J1430" s="21" t="s">
        <v>41</v>
      </c>
      <c r="K1430" s="21" t="s">
        <v>42</v>
      </c>
      <c r="L1430" s="20">
        <v>45798</v>
      </c>
      <c r="M1430" s="20">
        <v>45799</v>
      </c>
      <c r="N1430" s="21" t="s">
        <v>18</v>
      </c>
      <c r="O1430" s="21">
        <v>372</v>
      </c>
      <c r="P1430" s="21">
        <v>327</v>
      </c>
      <c r="Q1430" s="21">
        <v>441</v>
      </c>
      <c r="R1430" s="15">
        <f t="shared" si="183"/>
        <v>0.34862385321100919</v>
      </c>
      <c r="S1430" s="18">
        <f>IFERROR(VLOOKUP(D1430,'[1]comparativo br'!$A:$B,2,FALSE),"")</f>
        <v>52428</v>
      </c>
      <c r="T1430" s="18">
        <f>IFERROR(VLOOKUP(D1430,'[1]comparativo br'!$A:$C,3,FALSE),"")</f>
        <v>62390</v>
      </c>
      <c r="U1430" s="15">
        <f t="shared" si="180"/>
        <v>0.19001297016861218</v>
      </c>
      <c r="V1430" s="19">
        <f>IFERROR(VLOOKUP(D1430,'[1]comparativo br'!$A:$D,4,FALSE),"")</f>
        <v>1740</v>
      </c>
      <c r="W1430" s="19">
        <f>IFERROR(VLOOKUP(D1430,'[1]comparativo br'!$A:$E,5,FALSE),"")</f>
        <v>1838</v>
      </c>
      <c r="X1430" s="15">
        <f t="shared" si="179"/>
        <v>5.6321839080459769E-2</v>
      </c>
      <c r="Y1430" s="18" t="e">
        <f>SUMIFS([2]Plan2!$H:$H,[2]Plan2!$A:$A,$D1430,[2]Plan2!$U:$U,6)</f>
        <v>#VALUE!</v>
      </c>
      <c r="Z1430" s="18" t="e">
        <f>SUMIFS([2]Plan2!$H:$H,[2]Plan2!$A:$A,$D1430,[2]Plan2!$U:$U,7)</f>
        <v>#VALUE!</v>
      </c>
      <c r="AA1430" s="18" t="e">
        <f>SUMIFS([2]Plan2!$H:$H,[2]Plan2!$A:$A,$D1430,[2]Plan2!$U:$U,8)</f>
        <v>#VALUE!</v>
      </c>
      <c r="AB1430" s="18" t="e">
        <f>SUMIFS([2]Plan2!$H:$H,[2]Plan2!$A:$A,$D1430,[2]Plan2!$U:$U,9)</f>
        <v>#VALUE!</v>
      </c>
      <c r="AC1430" s="18" t="e">
        <f>SUMIFS([2]Plan2!$H:$H,[2]Plan2!$A:$A,$D1430,[2]Plan2!$U:$U,10)</f>
        <v>#VALUE!</v>
      </c>
      <c r="AD1430" s="18" t="e">
        <f>SUMIFS([2]Plan2!$H:$H,[2]Plan2!$A:$A,$D1430,[2]Plan2!$U:$U,11)</f>
        <v>#VALUE!</v>
      </c>
      <c r="AE1430" s="18" t="e">
        <f>SUMIFS([2]Plan2!$H:$H,[2]Plan2!$A:$A,$D1430,[2]Plan2!$U:$U,12)</f>
        <v>#VALUE!</v>
      </c>
      <c r="AF1430" s="18" t="e">
        <f>SUMIFS([2]Plan2!$H:$H,[2]Plan2!$A:$A,$D1430,[2]Plan2!$U:$U,1)</f>
        <v>#VALUE!</v>
      </c>
      <c r="AG1430" s="18" t="e">
        <f>SUMIFS([2]Plan2!$H:$H,[2]Plan2!$A:$A,$D1430,[2]Plan2!$U:$U,2)</f>
        <v>#VALUE!</v>
      </c>
      <c r="AH1430" s="18" t="e">
        <f>SUMIFS([2]Plan2!$H:$H,[2]Plan2!$A:$A,$D1430,[2]Plan2!$U:$U,3)</f>
        <v>#VALUE!</v>
      </c>
      <c r="AI1430" s="18" t="e">
        <f>SUMIFS([2]Plan2!$H:$H,[2]Plan2!$A:$A,$D1430,[2]Plan2!$U:$U,4)</f>
        <v>#VALUE!</v>
      </c>
      <c r="AJ1430" s="18" t="e">
        <f>SUMIFS([2]Plan2!$H:$H,[2]Plan2!$A:$A,$D1430,[2]Plan2!$U:$U,5)</f>
        <v>#VALUE!</v>
      </c>
      <c r="AK1430" s="23" t="e">
        <f t="shared" si="181"/>
        <v>#VALUE!</v>
      </c>
      <c r="AL1430" s="23" t="e">
        <f t="shared" si="177"/>
        <v>#VALUE!</v>
      </c>
      <c r="AM1430">
        <f t="shared" si="182"/>
        <v>0</v>
      </c>
    </row>
    <row r="1431" spans="1:39" ht="15.75" x14ac:dyDescent="0.25">
      <c r="A1431" s="21"/>
      <c r="B1431" s="21" t="s">
        <v>1520</v>
      </c>
      <c r="C1431" s="21">
        <v>22060255</v>
      </c>
      <c r="D1431" s="25">
        <v>102134</v>
      </c>
      <c r="E1431" s="21" t="s">
        <v>104</v>
      </c>
      <c r="F1431" s="31" t="s">
        <v>2489</v>
      </c>
      <c r="G1431" s="21" t="s">
        <v>256</v>
      </c>
      <c r="H1431" s="21" t="s">
        <v>451</v>
      </c>
      <c r="I1431" s="25" t="s">
        <v>132</v>
      </c>
      <c r="J1431" s="21" t="s">
        <v>41</v>
      </c>
      <c r="K1431" s="21" t="s">
        <v>42</v>
      </c>
      <c r="L1431" s="20">
        <v>45796</v>
      </c>
      <c r="M1431" s="20">
        <v>45799</v>
      </c>
      <c r="N1431" s="21" t="s">
        <v>18</v>
      </c>
      <c r="O1431" s="21">
        <v>52</v>
      </c>
      <c r="P1431" s="21">
        <v>49</v>
      </c>
      <c r="Q1431" s="21">
        <v>95</v>
      </c>
      <c r="R1431" s="15">
        <f t="shared" si="183"/>
        <v>0.93877551020408168</v>
      </c>
      <c r="S1431" s="18">
        <f>IFERROR(VLOOKUP(D1431,'[1]comparativo br'!$A:$B,2,FALSE),"")</f>
        <v>18204</v>
      </c>
      <c r="T1431" s="18">
        <f>IFERROR(VLOOKUP(D1431,'[1]comparativo br'!$A:$C,3,FALSE),"")</f>
        <v>21250</v>
      </c>
      <c r="U1431" s="15">
        <f t="shared" si="180"/>
        <v>0.16732586244781367</v>
      </c>
      <c r="V1431" s="19">
        <f>IFERROR(VLOOKUP(D1431,'[1]comparativo br'!$A:$D,4,FALSE),"")</f>
        <v>501</v>
      </c>
      <c r="W1431" s="19">
        <f>IFERROR(VLOOKUP(D1431,'[1]comparativo br'!$A:$E,5,FALSE),"")</f>
        <v>507</v>
      </c>
      <c r="X1431" s="15">
        <f t="shared" si="179"/>
        <v>1.1976047904191617E-2</v>
      </c>
      <c r="Y1431" s="18" t="e">
        <f>SUMIFS([2]Plan2!$H:$H,[2]Plan2!$A:$A,$D1431,[2]Plan2!$U:$U,6)</f>
        <v>#VALUE!</v>
      </c>
      <c r="Z1431" s="18" t="e">
        <f>SUMIFS([2]Plan2!$H:$H,[2]Plan2!$A:$A,$D1431,[2]Plan2!$U:$U,7)</f>
        <v>#VALUE!</v>
      </c>
      <c r="AA1431" s="18" t="e">
        <f>SUMIFS([2]Plan2!$H:$H,[2]Plan2!$A:$A,$D1431,[2]Plan2!$U:$U,8)</f>
        <v>#VALUE!</v>
      </c>
      <c r="AB1431" s="18" t="e">
        <f>SUMIFS([2]Plan2!$H:$H,[2]Plan2!$A:$A,$D1431,[2]Plan2!$U:$U,9)</f>
        <v>#VALUE!</v>
      </c>
      <c r="AC1431" s="18" t="e">
        <f>SUMIFS([2]Plan2!$H:$H,[2]Plan2!$A:$A,$D1431,[2]Plan2!$U:$U,10)</f>
        <v>#VALUE!</v>
      </c>
      <c r="AD1431" s="18" t="e">
        <f>SUMIFS([2]Plan2!$H:$H,[2]Plan2!$A:$A,$D1431,[2]Plan2!$U:$U,11)</f>
        <v>#VALUE!</v>
      </c>
      <c r="AE1431" s="18" t="e">
        <f>SUMIFS([2]Plan2!$H:$H,[2]Plan2!$A:$A,$D1431,[2]Plan2!$U:$U,12)</f>
        <v>#VALUE!</v>
      </c>
      <c r="AF1431" s="18" t="e">
        <f>SUMIFS([2]Plan2!$H:$H,[2]Plan2!$A:$A,$D1431,[2]Plan2!$U:$U,1)</f>
        <v>#VALUE!</v>
      </c>
      <c r="AG1431" s="18" t="e">
        <f>SUMIFS([2]Plan2!$H:$H,[2]Plan2!$A:$A,$D1431,[2]Plan2!$U:$U,2)</f>
        <v>#VALUE!</v>
      </c>
      <c r="AH1431" s="18" t="e">
        <f>SUMIFS([2]Plan2!$H:$H,[2]Plan2!$A:$A,$D1431,[2]Plan2!$U:$U,3)</f>
        <v>#VALUE!</v>
      </c>
      <c r="AI1431" s="18" t="e">
        <f>SUMIFS([2]Plan2!$H:$H,[2]Plan2!$A:$A,$D1431,[2]Plan2!$U:$U,4)</f>
        <v>#VALUE!</v>
      </c>
      <c r="AJ1431" s="18" t="e">
        <f>SUMIFS([2]Plan2!$H:$H,[2]Plan2!$A:$A,$D1431,[2]Plan2!$U:$U,5)</f>
        <v>#VALUE!</v>
      </c>
      <c r="AK1431" s="23" t="e">
        <f t="shared" si="181"/>
        <v>#VALUE!</v>
      </c>
      <c r="AL1431" s="23" t="e">
        <f t="shared" si="177"/>
        <v>#VALUE!</v>
      </c>
      <c r="AM1431">
        <f t="shared" si="182"/>
        <v>0</v>
      </c>
    </row>
    <row r="1432" spans="1:39" ht="15.75" x14ac:dyDescent="0.25">
      <c r="A1432" s="21"/>
      <c r="B1432" s="21" t="s">
        <v>1520</v>
      </c>
      <c r="C1432" s="21">
        <v>22060255</v>
      </c>
      <c r="D1432" s="25">
        <v>102140</v>
      </c>
      <c r="E1432" s="21" t="s">
        <v>104</v>
      </c>
      <c r="F1432" s="31" t="s">
        <v>104</v>
      </c>
      <c r="G1432" s="21" t="s">
        <v>256</v>
      </c>
      <c r="H1432" s="21" t="s">
        <v>454</v>
      </c>
      <c r="I1432" s="25" t="s">
        <v>79</v>
      </c>
      <c r="J1432" s="21" t="s">
        <v>41</v>
      </c>
      <c r="K1432" s="21" t="s">
        <v>42</v>
      </c>
      <c r="L1432" s="20">
        <v>45796</v>
      </c>
      <c r="M1432" s="20">
        <v>45799</v>
      </c>
      <c r="N1432" s="21" t="s">
        <v>18</v>
      </c>
      <c r="O1432" s="21">
        <v>111</v>
      </c>
      <c r="P1432" s="21">
        <v>78</v>
      </c>
      <c r="Q1432" s="21">
        <v>163</v>
      </c>
      <c r="R1432" s="15">
        <f t="shared" si="183"/>
        <v>1.0897435897435896</v>
      </c>
      <c r="S1432" s="18">
        <f>IFERROR(VLOOKUP(D1432,'[1]comparativo br'!$A:$B,2,FALSE),"")</f>
        <v>25092</v>
      </c>
      <c r="T1432" s="18">
        <f>IFERROR(VLOOKUP(D1432,'[1]comparativo br'!$A:$C,3,FALSE),"")</f>
        <v>24140</v>
      </c>
      <c r="U1432" s="15">
        <f t="shared" si="180"/>
        <v>-3.7940379403794036E-2</v>
      </c>
      <c r="V1432" s="19">
        <f>IFERROR(VLOOKUP(D1432,'[1]comparativo br'!$A:$D,4,FALSE),"")</f>
        <v>772</v>
      </c>
      <c r="W1432" s="19">
        <f>IFERROR(VLOOKUP(D1432,'[1]comparativo br'!$A:$E,5,FALSE),"")</f>
        <v>768</v>
      </c>
      <c r="X1432" s="15">
        <f t="shared" si="179"/>
        <v>-5.1813471502590676E-3</v>
      </c>
      <c r="Y1432" s="18" t="e">
        <f>SUMIFS([2]Plan2!$H:$H,[2]Plan2!$A:$A,$D1432,[2]Plan2!$U:$U,6)</f>
        <v>#VALUE!</v>
      </c>
      <c r="Z1432" s="18" t="e">
        <f>SUMIFS([2]Plan2!$H:$H,[2]Plan2!$A:$A,$D1432,[2]Plan2!$U:$U,7)</f>
        <v>#VALUE!</v>
      </c>
      <c r="AA1432" s="18" t="e">
        <f>SUMIFS([2]Plan2!$H:$H,[2]Plan2!$A:$A,$D1432,[2]Plan2!$U:$U,8)</f>
        <v>#VALUE!</v>
      </c>
      <c r="AB1432" s="18" t="e">
        <f>SUMIFS([2]Plan2!$H:$H,[2]Plan2!$A:$A,$D1432,[2]Plan2!$U:$U,9)</f>
        <v>#VALUE!</v>
      </c>
      <c r="AC1432" s="18" t="e">
        <f>SUMIFS([2]Plan2!$H:$H,[2]Plan2!$A:$A,$D1432,[2]Plan2!$U:$U,10)</f>
        <v>#VALUE!</v>
      </c>
      <c r="AD1432" s="18" t="e">
        <f>SUMIFS([2]Plan2!$H:$H,[2]Plan2!$A:$A,$D1432,[2]Plan2!$U:$U,11)</f>
        <v>#VALUE!</v>
      </c>
      <c r="AE1432" s="18" t="e">
        <f>SUMIFS([2]Plan2!$H:$H,[2]Plan2!$A:$A,$D1432,[2]Plan2!$U:$U,12)</f>
        <v>#VALUE!</v>
      </c>
      <c r="AF1432" s="18" t="e">
        <f>SUMIFS([2]Plan2!$H:$H,[2]Plan2!$A:$A,$D1432,[2]Plan2!$U:$U,1)</f>
        <v>#VALUE!</v>
      </c>
      <c r="AG1432" s="18" t="e">
        <f>SUMIFS([2]Plan2!$H:$H,[2]Plan2!$A:$A,$D1432,[2]Plan2!$U:$U,2)</f>
        <v>#VALUE!</v>
      </c>
      <c r="AH1432" s="18" t="e">
        <f>SUMIFS([2]Plan2!$H:$H,[2]Plan2!$A:$A,$D1432,[2]Plan2!$U:$U,3)</f>
        <v>#VALUE!</v>
      </c>
      <c r="AI1432" s="18" t="e">
        <f>SUMIFS([2]Plan2!$H:$H,[2]Plan2!$A:$A,$D1432,[2]Plan2!$U:$U,4)</f>
        <v>#VALUE!</v>
      </c>
      <c r="AJ1432" s="18" t="e">
        <f>SUMIFS([2]Plan2!$H:$H,[2]Plan2!$A:$A,$D1432,[2]Plan2!$U:$U,5)</f>
        <v>#VALUE!</v>
      </c>
      <c r="AK1432" s="23" t="e">
        <f t="shared" si="181"/>
        <v>#VALUE!</v>
      </c>
      <c r="AL1432" s="23" t="e">
        <f t="shared" si="177"/>
        <v>#VALUE!</v>
      </c>
      <c r="AM1432">
        <f t="shared" si="182"/>
        <v>0</v>
      </c>
    </row>
    <row r="1433" spans="1:39" ht="15.75" x14ac:dyDescent="0.25">
      <c r="A1433" s="21"/>
      <c r="B1433" s="21" t="s">
        <v>1520</v>
      </c>
      <c r="C1433" s="21">
        <v>22060255</v>
      </c>
      <c r="D1433" s="25">
        <v>102141</v>
      </c>
      <c r="E1433" s="21" t="s">
        <v>104</v>
      </c>
      <c r="F1433" s="31" t="s">
        <v>104</v>
      </c>
      <c r="G1433" s="21" t="s">
        <v>256</v>
      </c>
      <c r="H1433" s="21" t="s">
        <v>455</v>
      </c>
      <c r="I1433" s="25" t="s">
        <v>15</v>
      </c>
      <c r="J1433" s="21" t="s">
        <v>41</v>
      </c>
      <c r="K1433" s="21" t="s">
        <v>42</v>
      </c>
      <c r="L1433" s="20">
        <v>45796</v>
      </c>
      <c r="M1433" s="20">
        <v>45799</v>
      </c>
      <c r="N1433" s="21" t="s">
        <v>18</v>
      </c>
      <c r="O1433" s="21">
        <v>52</v>
      </c>
      <c r="P1433" s="21">
        <v>42</v>
      </c>
      <c r="Q1433" s="21">
        <v>97</v>
      </c>
      <c r="R1433" s="15">
        <f t="shared" si="183"/>
        <v>1.3095238095238095</v>
      </c>
      <c r="S1433" s="18">
        <f>IFERROR(VLOOKUP(D1433,'[1]comparativo br'!$A:$B,2,FALSE),"")</f>
        <v>31488</v>
      </c>
      <c r="T1433" s="18">
        <f>IFERROR(VLOOKUP(D1433,'[1]comparativo br'!$A:$C,3,FALSE),"")</f>
        <v>20570</v>
      </c>
      <c r="U1433" s="15">
        <f t="shared" si="180"/>
        <v>-0.34673526422764228</v>
      </c>
      <c r="V1433" s="19">
        <f>IFERROR(VLOOKUP(D1433,'[1]comparativo br'!$A:$D,4,FALSE),"")</f>
        <v>444</v>
      </c>
      <c r="W1433" s="19">
        <f>IFERROR(VLOOKUP(D1433,'[1]comparativo br'!$A:$E,5,FALSE),"")</f>
        <v>457</v>
      </c>
      <c r="X1433" s="15">
        <f t="shared" si="179"/>
        <v>2.9279279279279279E-2</v>
      </c>
      <c r="Y1433" s="18" t="e">
        <f>SUMIFS([2]Plan2!$H:$H,[2]Plan2!$A:$A,$D1433,[2]Plan2!$U:$U,6)</f>
        <v>#VALUE!</v>
      </c>
      <c r="Z1433" s="18" t="e">
        <f>SUMIFS([2]Plan2!$H:$H,[2]Plan2!$A:$A,$D1433,[2]Plan2!$U:$U,7)</f>
        <v>#VALUE!</v>
      </c>
      <c r="AA1433" s="18" t="e">
        <f>SUMIFS([2]Plan2!$H:$H,[2]Plan2!$A:$A,$D1433,[2]Plan2!$U:$U,8)</f>
        <v>#VALUE!</v>
      </c>
      <c r="AB1433" s="18" t="e">
        <f>SUMIFS([2]Plan2!$H:$H,[2]Plan2!$A:$A,$D1433,[2]Plan2!$U:$U,9)</f>
        <v>#VALUE!</v>
      </c>
      <c r="AC1433" s="18" t="e">
        <f>SUMIFS([2]Plan2!$H:$H,[2]Plan2!$A:$A,$D1433,[2]Plan2!$U:$U,10)</f>
        <v>#VALUE!</v>
      </c>
      <c r="AD1433" s="18" t="e">
        <f>SUMIFS([2]Plan2!$H:$H,[2]Plan2!$A:$A,$D1433,[2]Plan2!$U:$U,11)</f>
        <v>#VALUE!</v>
      </c>
      <c r="AE1433" s="18" t="e">
        <f>SUMIFS([2]Plan2!$H:$H,[2]Plan2!$A:$A,$D1433,[2]Plan2!$U:$U,12)</f>
        <v>#VALUE!</v>
      </c>
      <c r="AF1433" s="18" t="e">
        <f>SUMIFS([2]Plan2!$H:$H,[2]Plan2!$A:$A,$D1433,[2]Plan2!$U:$U,1)</f>
        <v>#VALUE!</v>
      </c>
      <c r="AG1433" s="18" t="e">
        <f>SUMIFS([2]Plan2!$H:$H,[2]Plan2!$A:$A,$D1433,[2]Plan2!$U:$U,2)</f>
        <v>#VALUE!</v>
      </c>
      <c r="AH1433" s="18" t="e">
        <f>SUMIFS([2]Plan2!$H:$H,[2]Plan2!$A:$A,$D1433,[2]Plan2!$U:$U,3)</f>
        <v>#VALUE!</v>
      </c>
      <c r="AI1433" s="18" t="e">
        <f>SUMIFS([2]Plan2!$H:$H,[2]Plan2!$A:$A,$D1433,[2]Plan2!$U:$U,4)</f>
        <v>#VALUE!</v>
      </c>
      <c r="AJ1433" s="18" t="e">
        <f>SUMIFS([2]Plan2!$H:$H,[2]Plan2!$A:$A,$D1433,[2]Plan2!$U:$U,5)</f>
        <v>#VALUE!</v>
      </c>
      <c r="AK1433" s="23" t="e">
        <f t="shared" si="181"/>
        <v>#VALUE!</v>
      </c>
      <c r="AL1433" s="23" t="e">
        <f t="shared" si="177"/>
        <v>#VALUE!</v>
      </c>
      <c r="AM1433">
        <f t="shared" si="182"/>
        <v>0</v>
      </c>
    </row>
    <row r="1434" spans="1:39" ht="15.75" x14ac:dyDescent="0.25">
      <c r="A1434" s="21"/>
      <c r="B1434" s="21" t="s">
        <v>1520</v>
      </c>
      <c r="C1434" s="21">
        <v>22060255</v>
      </c>
      <c r="D1434" s="25">
        <v>102192</v>
      </c>
      <c r="E1434" s="21" t="s">
        <v>104</v>
      </c>
      <c r="F1434" s="31" t="s">
        <v>104</v>
      </c>
      <c r="G1434" s="21" t="s">
        <v>256</v>
      </c>
      <c r="H1434" s="21" t="s">
        <v>456</v>
      </c>
      <c r="I1434" s="25" t="s">
        <v>15</v>
      </c>
      <c r="J1434" s="21" t="s">
        <v>41</v>
      </c>
      <c r="K1434" s="21" t="s">
        <v>42</v>
      </c>
      <c r="L1434" s="20">
        <v>45785</v>
      </c>
      <c r="M1434" s="20">
        <v>45799</v>
      </c>
      <c r="N1434" s="21" t="s">
        <v>18</v>
      </c>
      <c r="O1434" s="21">
        <v>60</v>
      </c>
      <c r="P1434" s="21">
        <v>53</v>
      </c>
      <c r="Q1434" s="21">
        <v>96</v>
      </c>
      <c r="R1434" s="15">
        <f t="shared" si="183"/>
        <v>0.81132075471698117</v>
      </c>
      <c r="S1434" s="18">
        <f>IFERROR(VLOOKUP(D1434,'[1]comparativo br'!$A:$B,2,FALSE),"")</f>
        <v>5740</v>
      </c>
      <c r="T1434" s="18">
        <f>IFERROR(VLOOKUP(D1434,'[1]comparativo br'!$A:$C,3,FALSE),"")</f>
        <v>9720</v>
      </c>
      <c r="U1434" s="15">
        <f t="shared" si="180"/>
        <v>0.69337979094076652</v>
      </c>
      <c r="V1434" s="19">
        <f>IFERROR(VLOOKUP(D1434,'[1]comparativo br'!$A:$D,4,FALSE),"")</f>
        <v>391</v>
      </c>
      <c r="W1434" s="19">
        <f>IFERROR(VLOOKUP(D1434,'[1]comparativo br'!$A:$E,5,FALSE),"")</f>
        <v>401</v>
      </c>
      <c r="X1434" s="15">
        <f t="shared" si="179"/>
        <v>2.557544757033248E-2</v>
      </c>
      <c r="Y1434" s="18" t="e">
        <f>SUMIFS([2]Plan2!$H:$H,[2]Plan2!$A:$A,$D1434,[2]Plan2!$U:$U,6)</f>
        <v>#VALUE!</v>
      </c>
      <c r="Z1434" s="18" t="e">
        <f>SUMIFS([2]Plan2!$H:$H,[2]Plan2!$A:$A,$D1434,[2]Plan2!$U:$U,7)</f>
        <v>#VALUE!</v>
      </c>
      <c r="AA1434" s="18" t="e">
        <f>SUMIFS([2]Plan2!$H:$H,[2]Plan2!$A:$A,$D1434,[2]Plan2!$U:$U,8)</f>
        <v>#VALUE!</v>
      </c>
      <c r="AB1434" s="18" t="e">
        <f>SUMIFS([2]Plan2!$H:$H,[2]Plan2!$A:$A,$D1434,[2]Plan2!$U:$U,9)</f>
        <v>#VALUE!</v>
      </c>
      <c r="AC1434" s="18" t="e">
        <f>SUMIFS([2]Plan2!$H:$H,[2]Plan2!$A:$A,$D1434,[2]Plan2!$U:$U,10)</f>
        <v>#VALUE!</v>
      </c>
      <c r="AD1434" s="18" t="e">
        <f>SUMIFS([2]Plan2!$H:$H,[2]Plan2!$A:$A,$D1434,[2]Plan2!$U:$U,11)</f>
        <v>#VALUE!</v>
      </c>
      <c r="AE1434" s="18" t="e">
        <f>SUMIFS([2]Plan2!$H:$H,[2]Plan2!$A:$A,$D1434,[2]Plan2!$U:$U,12)</f>
        <v>#VALUE!</v>
      </c>
      <c r="AF1434" s="18" t="e">
        <f>SUMIFS([2]Plan2!$H:$H,[2]Plan2!$A:$A,$D1434,[2]Plan2!$U:$U,1)</f>
        <v>#VALUE!</v>
      </c>
      <c r="AG1434" s="18" t="e">
        <f>SUMIFS([2]Plan2!$H:$H,[2]Plan2!$A:$A,$D1434,[2]Plan2!$U:$U,2)</f>
        <v>#VALUE!</v>
      </c>
      <c r="AH1434" s="18" t="e">
        <f>SUMIFS([2]Plan2!$H:$H,[2]Plan2!$A:$A,$D1434,[2]Plan2!$U:$U,3)</f>
        <v>#VALUE!</v>
      </c>
      <c r="AI1434" s="18" t="e">
        <f>SUMIFS([2]Plan2!$H:$H,[2]Plan2!$A:$A,$D1434,[2]Plan2!$U:$U,4)</f>
        <v>#VALUE!</v>
      </c>
      <c r="AJ1434" s="18" t="e">
        <f>SUMIFS([2]Plan2!$H:$H,[2]Plan2!$A:$A,$D1434,[2]Plan2!$U:$U,5)</f>
        <v>#VALUE!</v>
      </c>
      <c r="AK1434" s="23" t="e">
        <f t="shared" si="181"/>
        <v>#VALUE!</v>
      </c>
      <c r="AL1434" s="23" t="e">
        <f t="shared" si="177"/>
        <v>#VALUE!</v>
      </c>
      <c r="AM1434">
        <f t="shared" si="182"/>
        <v>0</v>
      </c>
    </row>
    <row r="1435" spans="1:39" ht="15.75" x14ac:dyDescent="0.25">
      <c r="A1435" s="21"/>
      <c r="B1435" s="21" t="s">
        <v>1520</v>
      </c>
      <c r="C1435" s="21">
        <v>22060255</v>
      </c>
      <c r="D1435" s="25">
        <v>500345</v>
      </c>
      <c r="E1435" s="21" t="s">
        <v>104</v>
      </c>
      <c r="F1435" s="31" t="s">
        <v>104</v>
      </c>
      <c r="G1435" s="21" t="s">
        <v>256</v>
      </c>
      <c r="H1435" s="21" t="s">
        <v>488</v>
      </c>
      <c r="I1435" s="25" t="s">
        <v>15</v>
      </c>
      <c r="J1435" s="21" t="s">
        <v>41</v>
      </c>
      <c r="K1435" s="21" t="s">
        <v>42</v>
      </c>
      <c r="L1435" s="20">
        <v>45796</v>
      </c>
      <c r="M1435" s="20">
        <v>45799</v>
      </c>
      <c r="N1435" s="21" t="s">
        <v>18</v>
      </c>
      <c r="O1435" s="21">
        <v>62</v>
      </c>
      <c r="P1435" s="21">
        <v>47</v>
      </c>
      <c r="Q1435" s="21">
        <v>93</v>
      </c>
      <c r="R1435" s="15">
        <f t="shared" si="183"/>
        <v>0.97872340425531912</v>
      </c>
      <c r="S1435" s="18" t="str">
        <f>IFERROR(VLOOKUP(D1435,'[1]comparativo br'!$A:$B,2,FALSE),"")</f>
        <v/>
      </c>
      <c r="T1435" s="18" t="str">
        <f>IFERROR(VLOOKUP(D1435,'[1]comparativo br'!$A:$C,3,FALSE),"")</f>
        <v/>
      </c>
      <c r="U1435" s="15" t="str">
        <f t="shared" si="180"/>
        <v/>
      </c>
      <c r="V1435" s="19" t="str">
        <f>IFERROR(VLOOKUP(D1435,'[1]comparativo br'!$A:$D,4,FALSE),"")</f>
        <v/>
      </c>
      <c r="W1435" s="19" t="str">
        <f>IFERROR(VLOOKUP(D1435,'[1]comparativo br'!$A:$E,5,FALSE),"")</f>
        <v/>
      </c>
      <c r="X1435" s="15" t="str">
        <f t="shared" si="179"/>
        <v/>
      </c>
      <c r="Y1435" s="18" t="e">
        <f>SUMIFS([2]Plan2!$H:$H,[2]Plan2!$A:$A,$D1435,[2]Plan2!$U:$U,6)</f>
        <v>#VALUE!</v>
      </c>
      <c r="Z1435" s="18" t="e">
        <f>SUMIFS([2]Plan2!$H:$H,[2]Plan2!$A:$A,$D1435,[2]Plan2!$U:$U,7)</f>
        <v>#VALUE!</v>
      </c>
      <c r="AA1435" s="18" t="e">
        <f>SUMIFS([2]Plan2!$H:$H,[2]Plan2!$A:$A,$D1435,[2]Plan2!$U:$U,8)</f>
        <v>#VALUE!</v>
      </c>
      <c r="AB1435" s="18" t="e">
        <f>SUMIFS([2]Plan2!$H:$H,[2]Plan2!$A:$A,$D1435,[2]Plan2!$U:$U,9)</f>
        <v>#VALUE!</v>
      </c>
      <c r="AC1435" s="18" t="e">
        <f>SUMIFS([2]Plan2!$H:$H,[2]Plan2!$A:$A,$D1435,[2]Plan2!$U:$U,10)</f>
        <v>#VALUE!</v>
      </c>
      <c r="AD1435" s="18" t="e">
        <f>SUMIFS([2]Plan2!$H:$H,[2]Plan2!$A:$A,$D1435,[2]Plan2!$U:$U,11)</f>
        <v>#VALUE!</v>
      </c>
      <c r="AE1435" s="18" t="e">
        <f>SUMIFS([2]Plan2!$H:$H,[2]Plan2!$A:$A,$D1435,[2]Plan2!$U:$U,12)</f>
        <v>#VALUE!</v>
      </c>
      <c r="AF1435" s="18" t="e">
        <f>SUMIFS([2]Plan2!$H:$H,[2]Plan2!$A:$A,$D1435,[2]Plan2!$U:$U,1)</f>
        <v>#VALUE!</v>
      </c>
      <c r="AG1435" s="18" t="e">
        <f>SUMIFS([2]Plan2!$H:$H,[2]Plan2!$A:$A,$D1435,[2]Plan2!$U:$U,2)</f>
        <v>#VALUE!</v>
      </c>
      <c r="AH1435" s="18" t="e">
        <f>SUMIFS([2]Plan2!$H:$H,[2]Plan2!$A:$A,$D1435,[2]Plan2!$U:$U,3)</f>
        <v>#VALUE!</v>
      </c>
      <c r="AI1435" s="18" t="e">
        <f>SUMIFS([2]Plan2!$H:$H,[2]Plan2!$A:$A,$D1435,[2]Plan2!$U:$U,4)</f>
        <v>#VALUE!</v>
      </c>
      <c r="AJ1435" s="18" t="e">
        <f>SUMIFS([2]Plan2!$H:$H,[2]Plan2!$A:$A,$D1435,[2]Plan2!$U:$U,5)</f>
        <v>#VALUE!</v>
      </c>
      <c r="AK1435" s="23" t="e">
        <f t="shared" si="181"/>
        <v>#VALUE!</v>
      </c>
      <c r="AL1435" s="23" t="e">
        <f t="shared" si="177"/>
        <v>#VALUE!</v>
      </c>
      <c r="AM1435">
        <f t="shared" si="182"/>
        <v>0</v>
      </c>
    </row>
    <row r="1436" spans="1:39" ht="15.75" x14ac:dyDescent="0.25">
      <c r="A1436" s="21"/>
      <c r="B1436" s="21" t="s">
        <v>1519</v>
      </c>
      <c r="C1436" s="21">
        <v>22103965</v>
      </c>
      <c r="D1436" s="25">
        <v>193828</v>
      </c>
      <c r="E1436" s="21" t="s">
        <v>33</v>
      </c>
      <c r="F1436" s="31" t="s">
        <v>33</v>
      </c>
      <c r="G1436" s="21" t="s">
        <v>960</v>
      </c>
      <c r="H1436" s="21" t="s">
        <v>803</v>
      </c>
      <c r="I1436" s="25" t="s">
        <v>77</v>
      </c>
      <c r="J1436" s="21" t="s">
        <v>41</v>
      </c>
      <c r="K1436" s="21" t="s">
        <v>42</v>
      </c>
      <c r="L1436" s="20">
        <v>45799</v>
      </c>
      <c r="M1436" s="20">
        <v>45799</v>
      </c>
      <c r="N1436" s="21" t="s">
        <v>18</v>
      </c>
      <c r="O1436" s="21">
        <v>17</v>
      </c>
      <c r="P1436" s="21">
        <v>22</v>
      </c>
      <c r="Q1436" s="21">
        <v>38</v>
      </c>
      <c r="R1436" s="15">
        <f t="shared" si="183"/>
        <v>0.72727272727272729</v>
      </c>
      <c r="S1436" s="18">
        <f>IFERROR(VLOOKUP(D1436,'[1]comparativo br'!$A:$B,2,FALSE),"")</f>
        <v>7440</v>
      </c>
      <c r="T1436" s="18">
        <f>IFERROR(VLOOKUP(D1436,'[1]comparativo br'!$A:$C,3,FALSE),"")</f>
        <v>3600</v>
      </c>
      <c r="U1436" s="15">
        <f t="shared" si="180"/>
        <v>-0.5161290322580645</v>
      </c>
      <c r="V1436" s="19">
        <f>IFERROR(VLOOKUP(D1436,'[1]comparativo br'!$A:$D,4,FALSE),"")</f>
        <v>94</v>
      </c>
      <c r="W1436" s="19">
        <f>IFERROR(VLOOKUP(D1436,'[1]comparativo br'!$A:$E,5,FALSE),"")</f>
        <v>155</v>
      </c>
      <c r="X1436" s="15">
        <f t="shared" si="179"/>
        <v>0.64893617021276595</v>
      </c>
      <c r="Y1436" s="18" t="e">
        <f>SUMIFS([2]Plan2!$H:$H,[2]Plan2!$A:$A,$D1436,[2]Plan2!$U:$U,6)</f>
        <v>#VALUE!</v>
      </c>
      <c r="Z1436" s="18" t="e">
        <f>SUMIFS([2]Plan2!$H:$H,[2]Plan2!$A:$A,$D1436,[2]Plan2!$U:$U,7)</f>
        <v>#VALUE!</v>
      </c>
      <c r="AA1436" s="18" t="e">
        <f>SUMIFS([2]Plan2!$H:$H,[2]Plan2!$A:$A,$D1436,[2]Plan2!$U:$U,8)</f>
        <v>#VALUE!</v>
      </c>
      <c r="AB1436" s="18" t="e">
        <f>SUMIFS([2]Plan2!$H:$H,[2]Plan2!$A:$A,$D1436,[2]Plan2!$U:$U,9)</f>
        <v>#VALUE!</v>
      </c>
      <c r="AC1436" s="18" t="e">
        <f>SUMIFS([2]Plan2!$H:$H,[2]Plan2!$A:$A,$D1436,[2]Plan2!$U:$U,10)</f>
        <v>#VALUE!</v>
      </c>
      <c r="AD1436" s="18" t="e">
        <f>SUMIFS([2]Plan2!$H:$H,[2]Plan2!$A:$A,$D1436,[2]Plan2!$U:$U,11)</f>
        <v>#VALUE!</v>
      </c>
      <c r="AE1436" s="18" t="e">
        <f>SUMIFS([2]Plan2!$H:$H,[2]Plan2!$A:$A,$D1436,[2]Plan2!$U:$U,12)</f>
        <v>#VALUE!</v>
      </c>
      <c r="AF1436" s="18" t="e">
        <f>SUMIFS([2]Plan2!$H:$H,[2]Plan2!$A:$A,$D1436,[2]Plan2!$U:$U,1)</f>
        <v>#VALUE!</v>
      </c>
      <c r="AG1436" s="18" t="e">
        <f>SUMIFS([2]Plan2!$H:$H,[2]Plan2!$A:$A,$D1436,[2]Plan2!$U:$U,2)</f>
        <v>#VALUE!</v>
      </c>
      <c r="AH1436" s="18" t="e">
        <f>SUMIFS([2]Plan2!$H:$H,[2]Plan2!$A:$A,$D1436,[2]Plan2!$U:$U,3)</f>
        <v>#VALUE!</v>
      </c>
      <c r="AI1436" s="18" t="e">
        <f>SUMIFS([2]Plan2!$H:$H,[2]Plan2!$A:$A,$D1436,[2]Plan2!$U:$U,4)</f>
        <v>#VALUE!</v>
      </c>
      <c r="AJ1436" s="18" t="e">
        <f>SUMIFS([2]Plan2!$H:$H,[2]Plan2!$A:$A,$D1436,[2]Plan2!$U:$U,5)</f>
        <v>#VALUE!</v>
      </c>
      <c r="AK1436" s="23" t="e">
        <f t="shared" si="181"/>
        <v>#VALUE!</v>
      </c>
      <c r="AL1436" s="23" t="e">
        <f t="shared" si="177"/>
        <v>#VALUE!</v>
      </c>
      <c r="AM1436">
        <f t="shared" si="182"/>
        <v>0</v>
      </c>
    </row>
    <row r="1437" spans="1:39" ht="15.75" x14ac:dyDescent="0.25">
      <c r="A1437" s="21"/>
      <c r="B1437" s="21" t="s">
        <v>1519</v>
      </c>
      <c r="C1437" s="21">
        <v>22104045</v>
      </c>
      <c r="D1437" s="25">
        <v>102010</v>
      </c>
      <c r="E1437" s="21" t="s">
        <v>33</v>
      </c>
      <c r="F1437" s="31" t="s">
        <v>33</v>
      </c>
      <c r="G1437" s="21" t="s">
        <v>432</v>
      </c>
      <c r="H1437" s="21" t="s">
        <v>433</v>
      </c>
      <c r="I1437" s="25" t="s">
        <v>77</v>
      </c>
      <c r="J1437" s="21" t="s">
        <v>41</v>
      </c>
      <c r="K1437" s="21" t="s">
        <v>42</v>
      </c>
      <c r="L1437" s="20">
        <v>45762</v>
      </c>
      <c r="M1437" s="20">
        <v>45791</v>
      </c>
      <c r="N1437" s="21" t="s">
        <v>18</v>
      </c>
      <c r="O1437" s="21">
        <v>59</v>
      </c>
      <c r="P1437" s="21">
        <v>68</v>
      </c>
      <c r="Q1437" s="21">
        <v>117</v>
      </c>
      <c r="R1437" s="15">
        <f t="shared" si="183"/>
        <v>0.72058823529411764</v>
      </c>
      <c r="S1437" s="18" t="str">
        <f>IFERROR(VLOOKUP(D1437,'[1]comparativo br'!$A:$B,2,FALSE),"")</f>
        <v/>
      </c>
      <c r="T1437" s="18" t="str">
        <f>IFERROR(VLOOKUP(D1437,'[1]comparativo br'!$A:$C,3,FALSE),"")</f>
        <v/>
      </c>
      <c r="U1437" s="15" t="str">
        <f t="shared" si="180"/>
        <v/>
      </c>
      <c r="V1437" s="19" t="str">
        <f>IFERROR(VLOOKUP(D1437,'[1]comparativo br'!$A:$D,4,FALSE),"")</f>
        <v/>
      </c>
      <c r="W1437" s="19" t="str">
        <f>IFERROR(VLOOKUP(D1437,'[1]comparativo br'!$A:$E,5,FALSE),"")</f>
        <v/>
      </c>
      <c r="X1437" s="15" t="str">
        <f t="shared" si="179"/>
        <v/>
      </c>
      <c r="Y1437" s="18" t="e">
        <f>SUMIFS([2]Plan2!$H:$H,[2]Plan2!$A:$A,$D1437,[2]Plan2!$U:$U,6)</f>
        <v>#VALUE!</v>
      </c>
      <c r="Z1437" s="18" t="e">
        <f>SUMIFS([2]Plan2!$H:$H,[2]Plan2!$A:$A,$D1437,[2]Plan2!$U:$U,7)</f>
        <v>#VALUE!</v>
      </c>
      <c r="AA1437" s="18" t="e">
        <f>SUMIFS([2]Plan2!$H:$H,[2]Plan2!$A:$A,$D1437,[2]Plan2!$U:$U,8)</f>
        <v>#VALUE!</v>
      </c>
      <c r="AB1437" s="18" t="e">
        <f>SUMIFS([2]Plan2!$H:$H,[2]Plan2!$A:$A,$D1437,[2]Plan2!$U:$U,9)</f>
        <v>#VALUE!</v>
      </c>
      <c r="AC1437" s="18" t="e">
        <f>SUMIFS([2]Plan2!$H:$H,[2]Plan2!$A:$A,$D1437,[2]Plan2!$U:$U,10)</f>
        <v>#VALUE!</v>
      </c>
      <c r="AD1437" s="18" t="e">
        <f>SUMIFS([2]Plan2!$H:$H,[2]Plan2!$A:$A,$D1437,[2]Plan2!$U:$U,11)</f>
        <v>#VALUE!</v>
      </c>
      <c r="AE1437" s="18" t="e">
        <f>SUMIFS([2]Plan2!$H:$H,[2]Plan2!$A:$A,$D1437,[2]Plan2!$U:$U,12)</f>
        <v>#VALUE!</v>
      </c>
      <c r="AF1437" s="18" t="e">
        <f>SUMIFS([2]Plan2!$H:$H,[2]Plan2!$A:$A,$D1437,[2]Plan2!$U:$U,1)</f>
        <v>#VALUE!</v>
      </c>
      <c r="AG1437" s="18" t="e">
        <f>SUMIFS([2]Plan2!$H:$H,[2]Plan2!$A:$A,$D1437,[2]Plan2!$U:$U,2)</f>
        <v>#VALUE!</v>
      </c>
      <c r="AH1437" s="18" t="e">
        <f>SUMIFS([2]Plan2!$H:$H,[2]Plan2!$A:$A,$D1437,[2]Plan2!$U:$U,3)</f>
        <v>#VALUE!</v>
      </c>
      <c r="AI1437" s="18" t="e">
        <f>SUMIFS([2]Plan2!$H:$H,[2]Plan2!$A:$A,$D1437,[2]Plan2!$U:$U,4)</f>
        <v>#VALUE!</v>
      </c>
      <c r="AJ1437" s="18" t="e">
        <f>SUMIFS([2]Plan2!$H:$H,[2]Plan2!$A:$A,$D1437,[2]Plan2!$U:$U,5)</f>
        <v>#VALUE!</v>
      </c>
      <c r="AK1437" s="23" t="e">
        <f t="shared" si="181"/>
        <v>#VALUE!</v>
      </c>
      <c r="AL1437" s="23" t="e">
        <f t="shared" si="177"/>
        <v>#VALUE!</v>
      </c>
      <c r="AM1437">
        <f t="shared" si="182"/>
        <v>0</v>
      </c>
    </row>
    <row r="1438" spans="1:39" ht="15.75" x14ac:dyDescent="0.25">
      <c r="A1438" s="21"/>
      <c r="B1438" s="21" t="s">
        <v>1519</v>
      </c>
      <c r="C1438" s="21">
        <v>22165142</v>
      </c>
      <c r="D1438" s="25" t="s">
        <v>2089</v>
      </c>
      <c r="E1438" s="21" t="s">
        <v>12</v>
      </c>
      <c r="F1438" s="31" t="s">
        <v>12</v>
      </c>
      <c r="G1438" s="21" t="s">
        <v>2087</v>
      </c>
      <c r="H1438" s="21" t="s">
        <v>512</v>
      </c>
      <c r="I1438" s="25" t="s">
        <v>63</v>
      </c>
      <c r="J1438" s="21" t="s">
        <v>21</v>
      </c>
      <c r="K1438" s="21"/>
      <c r="L1438" s="20">
        <v>45726</v>
      </c>
      <c r="M1438" s="20">
        <v>45799</v>
      </c>
      <c r="N1438" s="21" t="s">
        <v>18</v>
      </c>
      <c r="O1438" s="21">
        <v>2</v>
      </c>
      <c r="P1438" s="21">
        <v>0</v>
      </c>
      <c r="Q1438" s="21">
        <v>5</v>
      </c>
      <c r="R1438" s="15">
        <v>1</v>
      </c>
      <c r="S1438" s="18">
        <f>IFERROR(VLOOKUP(D1438,'[1]comparativo br'!$A:$B,2,FALSE),"")</f>
        <v>0</v>
      </c>
      <c r="T1438" s="18">
        <f>IFERROR(VLOOKUP(D1438,'[1]comparativo br'!$A:$C,3,FALSE),"")</f>
        <v>0</v>
      </c>
      <c r="U1438" s="15" t="str">
        <f t="shared" si="180"/>
        <v/>
      </c>
      <c r="V1438" s="19">
        <f>IFERROR(VLOOKUP(D1438,'[1]comparativo br'!$A:$D,4,FALSE),"")</f>
        <v>14</v>
      </c>
      <c r="W1438" s="19">
        <f>IFERROR(VLOOKUP(D1438,'[1]comparativo br'!$A:$E,5,FALSE),"")</f>
        <v>0</v>
      </c>
      <c r="X1438" s="15">
        <f t="shared" si="179"/>
        <v>-1</v>
      </c>
      <c r="Y1438" s="18" t="e">
        <f>SUMIFS([2]Plan2!$H:$H,[2]Plan2!$A:$A,$D1438,[2]Plan2!$U:$U,6)</f>
        <v>#VALUE!</v>
      </c>
      <c r="Z1438" s="18" t="e">
        <f>SUMIFS([2]Plan2!$H:$H,[2]Plan2!$A:$A,$D1438,[2]Plan2!$U:$U,7)</f>
        <v>#VALUE!</v>
      </c>
      <c r="AA1438" s="18" t="e">
        <f>SUMIFS([2]Plan2!$H:$H,[2]Plan2!$A:$A,$D1438,[2]Plan2!$U:$U,8)</f>
        <v>#VALUE!</v>
      </c>
      <c r="AB1438" s="18" t="e">
        <f>SUMIFS([2]Plan2!$H:$H,[2]Plan2!$A:$A,$D1438,[2]Plan2!$U:$U,9)</f>
        <v>#VALUE!</v>
      </c>
      <c r="AC1438" s="18" t="e">
        <f>SUMIFS([2]Plan2!$H:$H,[2]Plan2!$A:$A,$D1438,[2]Plan2!$U:$U,10)</f>
        <v>#VALUE!</v>
      </c>
      <c r="AD1438" s="18" t="e">
        <f>SUMIFS([2]Plan2!$H:$H,[2]Plan2!$A:$A,$D1438,[2]Plan2!$U:$U,11)</f>
        <v>#VALUE!</v>
      </c>
      <c r="AE1438" s="18" t="e">
        <f>SUMIFS([2]Plan2!$H:$H,[2]Plan2!$A:$A,$D1438,[2]Plan2!$U:$U,12)</f>
        <v>#VALUE!</v>
      </c>
      <c r="AF1438" s="18" t="e">
        <f>SUMIFS([2]Plan2!$H:$H,[2]Plan2!$A:$A,$D1438,[2]Plan2!$U:$U,1)</f>
        <v>#VALUE!</v>
      </c>
      <c r="AG1438" s="18" t="e">
        <f>SUMIFS([2]Plan2!$H:$H,[2]Plan2!$A:$A,$D1438,[2]Plan2!$U:$U,2)</f>
        <v>#VALUE!</v>
      </c>
      <c r="AH1438" s="18" t="e">
        <f>SUMIFS([2]Plan2!$H:$H,[2]Plan2!$A:$A,$D1438,[2]Plan2!$U:$U,3)</f>
        <v>#VALUE!</v>
      </c>
      <c r="AI1438" s="18" t="e">
        <f>SUMIFS([2]Plan2!$H:$H,[2]Plan2!$A:$A,$D1438,[2]Plan2!$U:$U,4)</f>
        <v>#VALUE!</v>
      </c>
      <c r="AJ1438" s="18" t="e">
        <f>SUMIFS([2]Plan2!$H:$H,[2]Plan2!$A:$A,$D1438,[2]Plan2!$U:$U,5)</f>
        <v>#VALUE!</v>
      </c>
      <c r="AK1438" s="23" t="e">
        <f t="shared" si="181"/>
        <v>#VALUE!</v>
      </c>
      <c r="AL1438" s="23" t="e">
        <f t="shared" si="177"/>
        <v>#VALUE!</v>
      </c>
      <c r="AM1438">
        <f t="shared" si="182"/>
        <v>0</v>
      </c>
    </row>
    <row r="1439" spans="1:39" ht="15.75" x14ac:dyDescent="0.25">
      <c r="A1439" s="21"/>
      <c r="B1439" s="21" t="s">
        <v>1519</v>
      </c>
      <c r="C1439" s="21">
        <v>22165142</v>
      </c>
      <c r="D1439" s="25">
        <v>502694</v>
      </c>
      <c r="E1439" s="21" t="s">
        <v>1798</v>
      </c>
      <c r="F1439" s="31" t="s">
        <v>1798</v>
      </c>
      <c r="G1439" s="21" t="s">
        <v>2087</v>
      </c>
      <c r="H1439" s="21" t="s">
        <v>239</v>
      </c>
      <c r="I1439" s="25" t="s">
        <v>145</v>
      </c>
      <c r="J1439" s="21" t="s">
        <v>21</v>
      </c>
      <c r="K1439" s="21"/>
      <c r="L1439" s="20">
        <v>45740</v>
      </c>
      <c r="M1439" s="20">
        <v>45777</v>
      </c>
      <c r="N1439" s="21" t="s">
        <v>18</v>
      </c>
      <c r="O1439" s="21">
        <v>50</v>
      </c>
      <c r="P1439" s="21">
        <v>0</v>
      </c>
      <c r="Q1439" s="21">
        <v>16</v>
      </c>
      <c r="R1439" s="15">
        <v>1</v>
      </c>
      <c r="S1439" s="18">
        <f>IFERROR(VLOOKUP(D1439,'[1]comparativo br'!$A:$B,2,FALSE),"")</f>
        <v>0</v>
      </c>
      <c r="T1439" s="18">
        <f>IFERROR(VLOOKUP(D1439,'[1]comparativo br'!$A:$C,3,FALSE),"")</f>
        <v>1414</v>
      </c>
      <c r="U1439" s="15" t="str">
        <f t="shared" si="180"/>
        <v/>
      </c>
      <c r="V1439" s="19">
        <f>IFERROR(VLOOKUP(D1439,'[1]comparativo br'!$A:$D,4,FALSE),"")</f>
        <v>7</v>
      </c>
      <c r="W1439" s="19">
        <f>IFERROR(VLOOKUP(D1439,'[1]comparativo br'!$A:$E,5,FALSE),"")</f>
        <v>6</v>
      </c>
      <c r="X1439" s="15">
        <f t="shared" si="179"/>
        <v>-0.14285714285714285</v>
      </c>
      <c r="Y1439" s="18" t="e">
        <f>SUMIFS([2]Plan2!$H:$H,[2]Plan2!$A:$A,$D1439,[2]Plan2!$U:$U,6)</f>
        <v>#VALUE!</v>
      </c>
      <c r="Z1439" s="18" t="e">
        <f>SUMIFS([2]Plan2!$H:$H,[2]Plan2!$A:$A,$D1439,[2]Plan2!$U:$U,7)</f>
        <v>#VALUE!</v>
      </c>
      <c r="AA1439" s="18" t="e">
        <f>SUMIFS([2]Plan2!$H:$H,[2]Plan2!$A:$A,$D1439,[2]Plan2!$U:$U,8)</f>
        <v>#VALUE!</v>
      </c>
      <c r="AB1439" s="18" t="e">
        <f>SUMIFS([2]Plan2!$H:$H,[2]Plan2!$A:$A,$D1439,[2]Plan2!$U:$U,9)</f>
        <v>#VALUE!</v>
      </c>
      <c r="AC1439" s="18" t="e">
        <f>SUMIFS([2]Plan2!$H:$H,[2]Plan2!$A:$A,$D1439,[2]Plan2!$U:$U,10)</f>
        <v>#VALUE!</v>
      </c>
      <c r="AD1439" s="18" t="e">
        <f>SUMIFS([2]Plan2!$H:$H,[2]Plan2!$A:$A,$D1439,[2]Plan2!$U:$U,11)</f>
        <v>#VALUE!</v>
      </c>
      <c r="AE1439" s="18" t="e">
        <f>SUMIFS([2]Plan2!$H:$H,[2]Plan2!$A:$A,$D1439,[2]Plan2!$U:$U,12)</f>
        <v>#VALUE!</v>
      </c>
      <c r="AF1439" s="18" t="e">
        <f>SUMIFS([2]Plan2!$H:$H,[2]Plan2!$A:$A,$D1439,[2]Plan2!$U:$U,1)</f>
        <v>#VALUE!</v>
      </c>
      <c r="AG1439" s="18" t="e">
        <f>SUMIFS([2]Plan2!$H:$H,[2]Plan2!$A:$A,$D1439,[2]Plan2!$U:$U,2)</f>
        <v>#VALUE!</v>
      </c>
      <c r="AH1439" s="18" t="e">
        <f>SUMIFS([2]Plan2!$H:$H,[2]Plan2!$A:$A,$D1439,[2]Plan2!$U:$U,3)</f>
        <v>#VALUE!</v>
      </c>
      <c r="AI1439" s="18" t="e">
        <f>SUMIFS([2]Plan2!$H:$H,[2]Plan2!$A:$A,$D1439,[2]Plan2!$U:$U,4)</f>
        <v>#VALUE!</v>
      </c>
      <c r="AJ1439" s="18" t="e">
        <f>SUMIFS([2]Plan2!$H:$H,[2]Plan2!$A:$A,$D1439,[2]Plan2!$U:$U,5)</f>
        <v>#VALUE!</v>
      </c>
      <c r="AK1439" s="23" t="e">
        <f t="shared" si="181"/>
        <v>#VALUE!</v>
      </c>
      <c r="AL1439" s="23" t="e">
        <f t="shared" si="177"/>
        <v>#VALUE!</v>
      </c>
      <c r="AM1439">
        <f t="shared" si="182"/>
        <v>0</v>
      </c>
    </row>
    <row r="1440" spans="1:39" ht="15.75" x14ac:dyDescent="0.25">
      <c r="A1440" s="21"/>
      <c r="B1440" s="21" t="s">
        <v>1519</v>
      </c>
      <c r="C1440" s="21">
        <v>22192546</v>
      </c>
      <c r="D1440" s="25">
        <v>193413</v>
      </c>
      <c r="E1440" s="21" t="s">
        <v>33</v>
      </c>
      <c r="F1440" s="31" t="s">
        <v>2488</v>
      </c>
      <c r="G1440" s="21" t="s">
        <v>895</v>
      </c>
      <c r="H1440" s="21" t="s">
        <v>166</v>
      </c>
      <c r="I1440" s="25" t="s">
        <v>15</v>
      </c>
      <c r="J1440" s="21" t="s">
        <v>41</v>
      </c>
      <c r="K1440" s="21" t="s">
        <v>42</v>
      </c>
      <c r="L1440" s="20">
        <v>44973</v>
      </c>
      <c r="M1440" s="20">
        <v>45100</v>
      </c>
      <c r="N1440" s="21" t="s">
        <v>53</v>
      </c>
      <c r="O1440" s="21">
        <v>76</v>
      </c>
      <c r="P1440" s="21">
        <v>48</v>
      </c>
      <c r="Q1440" s="21">
        <v>0</v>
      </c>
      <c r="R1440" s="15">
        <f>(Q1440-P1440)/P1440</f>
        <v>-1</v>
      </c>
      <c r="S1440" s="18" t="str">
        <f>IFERROR(VLOOKUP(D1440,'[1]comparativo br'!$A:$B,2,FALSE),"")</f>
        <v/>
      </c>
      <c r="T1440" s="18" t="str">
        <f>IFERROR(VLOOKUP(D1440,'[1]comparativo br'!$A:$C,3,FALSE),"")</f>
        <v/>
      </c>
      <c r="U1440" s="15" t="str">
        <f t="shared" si="180"/>
        <v/>
      </c>
      <c r="V1440" s="19" t="str">
        <f>IFERROR(VLOOKUP(D1440,'[1]comparativo br'!$A:$D,4,FALSE),"")</f>
        <v/>
      </c>
      <c r="W1440" s="19" t="str">
        <f>IFERROR(VLOOKUP(D1440,'[1]comparativo br'!$A:$E,5,FALSE),"")</f>
        <v/>
      </c>
      <c r="X1440" s="15" t="str">
        <f t="shared" si="179"/>
        <v/>
      </c>
      <c r="Y1440" s="18" t="e">
        <f>SUMIFS([2]Plan2!$H:$H,[2]Plan2!$A:$A,$D1440,[2]Plan2!$U:$U,6)</f>
        <v>#VALUE!</v>
      </c>
      <c r="Z1440" s="18" t="e">
        <f>SUMIFS([2]Plan2!$H:$H,[2]Plan2!$A:$A,$D1440,[2]Plan2!$U:$U,7)</f>
        <v>#VALUE!</v>
      </c>
      <c r="AA1440" s="18" t="e">
        <f>SUMIFS([2]Plan2!$H:$H,[2]Plan2!$A:$A,$D1440,[2]Plan2!$U:$U,8)</f>
        <v>#VALUE!</v>
      </c>
      <c r="AB1440" s="18" t="e">
        <f>SUMIFS([2]Plan2!$H:$H,[2]Plan2!$A:$A,$D1440,[2]Plan2!$U:$U,9)</f>
        <v>#VALUE!</v>
      </c>
      <c r="AC1440" s="18" t="e">
        <f>SUMIFS([2]Plan2!$H:$H,[2]Plan2!$A:$A,$D1440,[2]Plan2!$U:$U,10)</f>
        <v>#VALUE!</v>
      </c>
      <c r="AD1440" s="18" t="e">
        <f>SUMIFS([2]Plan2!$H:$H,[2]Plan2!$A:$A,$D1440,[2]Plan2!$U:$U,11)</f>
        <v>#VALUE!</v>
      </c>
      <c r="AE1440" s="18" t="e">
        <f>SUMIFS([2]Plan2!$H:$H,[2]Plan2!$A:$A,$D1440,[2]Plan2!$U:$U,12)</f>
        <v>#VALUE!</v>
      </c>
      <c r="AF1440" s="18" t="e">
        <f>SUMIFS([2]Plan2!$H:$H,[2]Plan2!$A:$A,$D1440,[2]Plan2!$U:$U,1)</f>
        <v>#VALUE!</v>
      </c>
      <c r="AG1440" s="18" t="e">
        <f>SUMIFS([2]Plan2!$H:$H,[2]Plan2!$A:$A,$D1440,[2]Plan2!$U:$U,2)</f>
        <v>#VALUE!</v>
      </c>
      <c r="AH1440" s="18" t="e">
        <f>SUMIFS([2]Plan2!$H:$H,[2]Plan2!$A:$A,$D1440,[2]Plan2!$U:$U,3)</f>
        <v>#VALUE!</v>
      </c>
      <c r="AI1440" s="18" t="e">
        <f>SUMIFS([2]Plan2!$H:$H,[2]Plan2!$A:$A,$D1440,[2]Plan2!$U:$U,4)</f>
        <v>#VALUE!</v>
      </c>
      <c r="AJ1440" s="18" t="e">
        <f>SUMIFS([2]Plan2!$H:$H,[2]Plan2!$A:$A,$D1440,[2]Plan2!$U:$U,5)</f>
        <v>#VALUE!</v>
      </c>
      <c r="AK1440" s="23" t="e">
        <f t="shared" si="181"/>
        <v>#VALUE!</v>
      </c>
      <c r="AL1440" s="23" t="e">
        <f t="shared" si="177"/>
        <v>#VALUE!</v>
      </c>
      <c r="AM1440">
        <f t="shared" si="182"/>
        <v>0</v>
      </c>
    </row>
    <row r="1441" spans="1:39" ht="15.75" x14ac:dyDescent="0.25">
      <c r="A1441" s="21"/>
      <c r="B1441" s="21" t="s">
        <v>1520</v>
      </c>
      <c r="C1441" s="21">
        <v>22193319</v>
      </c>
      <c r="D1441" s="25">
        <v>191331</v>
      </c>
      <c r="E1441" s="21" t="s">
        <v>12</v>
      </c>
      <c r="F1441" s="31" t="s">
        <v>12</v>
      </c>
      <c r="G1441" s="21" t="s">
        <v>2099</v>
      </c>
      <c r="H1441" s="21" t="s">
        <v>577</v>
      </c>
      <c r="I1441" s="25" t="s">
        <v>170</v>
      </c>
      <c r="J1441" s="21" t="s">
        <v>67</v>
      </c>
      <c r="K1441" s="21"/>
      <c r="L1441" s="20">
        <v>45630</v>
      </c>
      <c r="M1441" s="20"/>
      <c r="N1441" s="21" t="s">
        <v>22</v>
      </c>
      <c r="O1441" s="21"/>
      <c r="P1441" s="21"/>
      <c r="Q1441" s="21"/>
      <c r="R1441" s="28"/>
      <c r="S1441" s="18" t="str">
        <f>IFERROR(VLOOKUP(D1441,'[1]comparativo br'!$A:$B,2,FALSE),"")</f>
        <v/>
      </c>
      <c r="T1441" s="18" t="str">
        <f>IFERROR(VLOOKUP(D1441,'[1]comparativo br'!$A:$C,3,FALSE),"")</f>
        <v/>
      </c>
      <c r="U1441" s="15" t="str">
        <f t="shared" si="180"/>
        <v/>
      </c>
      <c r="V1441" s="19" t="str">
        <f>IFERROR(VLOOKUP(D1441,'[1]comparativo br'!$A:$D,4,FALSE),"")</f>
        <v/>
      </c>
      <c r="W1441" s="19" t="str">
        <f>IFERROR(VLOOKUP(D1441,'[1]comparativo br'!$A:$E,5,FALSE),"")</f>
        <v/>
      </c>
      <c r="X1441" s="15" t="str">
        <f t="shared" si="179"/>
        <v/>
      </c>
      <c r="Y1441" s="18" t="e">
        <f>SUMIFS([2]Plan2!$H:$H,[2]Plan2!$A:$A,$D1441,[2]Plan2!$U:$U,6)</f>
        <v>#VALUE!</v>
      </c>
      <c r="Z1441" s="18" t="e">
        <f>SUMIFS([2]Plan2!$H:$H,[2]Plan2!$A:$A,$D1441,[2]Plan2!$U:$U,7)</f>
        <v>#VALUE!</v>
      </c>
      <c r="AA1441" s="18" t="e">
        <f>SUMIFS([2]Plan2!$H:$H,[2]Plan2!$A:$A,$D1441,[2]Plan2!$U:$U,8)</f>
        <v>#VALUE!</v>
      </c>
      <c r="AB1441" s="18" t="e">
        <f>SUMIFS([2]Plan2!$H:$H,[2]Plan2!$A:$A,$D1441,[2]Plan2!$U:$U,9)</f>
        <v>#VALUE!</v>
      </c>
      <c r="AC1441" s="18" t="e">
        <f>SUMIFS([2]Plan2!$H:$H,[2]Plan2!$A:$A,$D1441,[2]Plan2!$U:$U,10)</f>
        <v>#VALUE!</v>
      </c>
      <c r="AD1441" s="18" t="e">
        <f>SUMIFS([2]Plan2!$H:$H,[2]Plan2!$A:$A,$D1441,[2]Plan2!$U:$U,11)</f>
        <v>#VALUE!</v>
      </c>
      <c r="AE1441" s="18" t="e">
        <f>SUMIFS([2]Plan2!$H:$H,[2]Plan2!$A:$A,$D1441,[2]Plan2!$U:$U,12)</f>
        <v>#VALUE!</v>
      </c>
      <c r="AF1441" s="18" t="e">
        <f>SUMIFS([2]Plan2!$H:$H,[2]Plan2!$A:$A,$D1441,[2]Plan2!$U:$U,1)</f>
        <v>#VALUE!</v>
      </c>
      <c r="AG1441" s="18" t="e">
        <f>SUMIFS([2]Plan2!$H:$H,[2]Plan2!$A:$A,$D1441,[2]Plan2!$U:$U,2)</f>
        <v>#VALUE!</v>
      </c>
      <c r="AH1441" s="18" t="e">
        <f>SUMIFS([2]Plan2!$H:$H,[2]Plan2!$A:$A,$D1441,[2]Plan2!$U:$U,3)</f>
        <v>#VALUE!</v>
      </c>
      <c r="AI1441" s="18" t="e">
        <f>SUMIFS([2]Plan2!$H:$H,[2]Plan2!$A:$A,$D1441,[2]Plan2!$U:$U,4)</f>
        <v>#VALUE!</v>
      </c>
      <c r="AJ1441" s="18" t="e">
        <f>SUMIFS([2]Plan2!$H:$H,[2]Plan2!$A:$A,$D1441,[2]Plan2!$U:$U,5)</f>
        <v>#VALUE!</v>
      </c>
      <c r="AK1441" s="23" t="e">
        <f t="shared" si="181"/>
        <v>#VALUE!</v>
      </c>
      <c r="AL1441" s="23" t="e">
        <f t="shared" ref="AL1441:AL1504" si="184">MAX(Y1441:AG1441)</f>
        <v>#VALUE!</v>
      </c>
      <c r="AM1441">
        <f t="shared" si="182"/>
        <v>0</v>
      </c>
    </row>
    <row r="1442" spans="1:39" ht="15.75" x14ac:dyDescent="0.25">
      <c r="A1442" s="21"/>
      <c r="B1442" s="21" t="s">
        <v>1519</v>
      </c>
      <c r="C1442" s="21">
        <v>22249080</v>
      </c>
      <c r="D1442" s="25">
        <v>193377</v>
      </c>
      <c r="E1442" s="21" t="s">
        <v>2145</v>
      </c>
      <c r="F1442" s="31" t="s">
        <v>104</v>
      </c>
      <c r="G1442" s="21" t="s">
        <v>890</v>
      </c>
      <c r="H1442" s="21" t="s">
        <v>614</v>
      </c>
      <c r="I1442" s="25" t="s">
        <v>15</v>
      </c>
      <c r="J1442" s="21"/>
      <c r="K1442" s="21"/>
      <c r="L1442" s="20"/>
      <c r="M1442" s="20">
        <v>45793</v>
      </c>
      <c r="N1442" s="21" t="s">
        <v>18</v>
      </c>
      <c r="O1442" s="21">
        <v>67</v>
      </c>
      <c r="P1442" s="21">
        <v>97</v>
      </c>
      <c r="Q1442" s="21">
        <v>51</v>
      </c>
      <c r="R1442" s="15">
        <f t="shared" ref="R1442:R1452" si="185">(Q1442-P1442)/P1442</f>
        <v>-0.47422680412371132</v>
      </c>
      <c r="S1442" s="18">
        <f>IFERROR(VLOOKUP(D1442,'[1]comparativo br'!$A:$B,2,FALSE),"")</f>
        <v>0</v>
      </c>
      <c r="T1442" s="18">
        <f>IFERROR(VLOOKUP(D1442,'[1]comparativo br'!$A:$C,3,FALSE),"")</f>
        <v>0</v>
      </c>
      <c r="U1442" s="15" t="str">
        <f t="shared" si="180"/>
        <v/>
      </c>
      <c r="V1442" s="19">
        <f>IFERROR(VLOOKUP(D1442,'[1]comparativo br'!$A:$D,4,FALSE),"")</f>
        <v>32</v>
      </c>
      <c r="W1442" s="19">
        <f>IFERROR(VLOOKUP(D1442,'[1]comparativo br'!$A:$E,5,FALSE),"")</f>
        <v>61</v>
      </c>
      <c r="X1442" s="15">
        <f t="shared" si="179"/>
        <v>0.90625</v>
      </c>
      <c r="Y1442" s="18" t="e">
        <f>SUMIFS([2]Plan2!$H:$H,[2]Plan2!$A:$A,$D1442,[2]Plan2!$U:$U,6)</f>
        <v>#VALUE!</v>
      </c>
      <c r="Z1442" s="18" t="e">
        <f>SUMIFS([2]Plan2!$H:$H,[2]Plan2!$A:$A,$D1442,[2]Plan2!$U:$U,7)</f>
        <v>#VALUE!</v>
      </c>
      <c r="AA1442" s="18" t="e">
        <f>SUMIFS([2]Plan2!$H:$H,[2]Plan2!$A:$A,$D1442,[2]Plan2!$U:$U,8)</f>
        <v>#VALUE!</v>
      </c>
      <c r="AB1442" s="18" t="e">
        <f>SUMIFS([2]Plan2!$H:$H,[2]Plan2!$A:$A,$D1442,[2]Plan2!$U:$U,9)</f>
        <v>#VALUE!</v>
      </c>
      <c r="AC1442" s="18" t="e">
        <f>SUMIFS([2]Plan2!$H:$H,[2]Plan2!$A:$A,$D1442,[2]Plan2!$U:$U,10)</f>
        <v>#VALUE!</v>
      </c>
      <c r="AD1442" s="18" t="e">
        <f>SUMIFS([2]Plan2!$H:$H,[2]Plan2!$A:$A,$D1442,[2]Plan2!$U:$U,11)</f>
        <v>#VALUE!</v>
      </c>
      <c r="AE1442" s="18" t="e">
        <f>SUMIFS([2]Plan2!$H:$H,[2]Plan2!$A:$A,$D1442,[2]Plan2!$U:$U,12)</f>
        <v>#VALUE!</v>
      </c>
      <c r="AF1442" s="18" t="e">
        <f>SUMIFS([2]Plan2!$H:$H,[2]Plan2!$A:$A,$D1442,[2]Plan2!$U:$U,1)</f>
        <v>#VALUE!</v>
      </c>
      <c r="AG1442" s="18" t="e">
        <f>SUMIFS([2]Plan2!$H:$H,[2]Plan2!$A:$A,$D1442,[2]Plan2!$U:$U,2)</f>
        <v>#VALUE!</v>
      </c>
      <c r="AH1442" s="18" t="e">
        <f>SUMIFS([2]Plan2!$H:$H,[2]Plan2!$A:$A,$D1442,[2]Plan2!$U:$U,3)</f>
        <v>#VALUE!</v>
      </c>
      <c r="AI1442" s="18" t="e">
        <f>SUMIFS([2]Plan2!$H:$H,[2]Plan2!$A:$A,$D1442,[2]Plan2!$U:$U,4)</f>
        <v>#VALUE!</v>
      </c>
      <c r="AJ1442" s="18" t="e">
        <f>SUMIFS([2]Plan2!$H:$H,[2]Plan2!$A:$A,$D1442,[2]Plan2!$U:$U,5)</f>
        <v>#VALUE!</v>
      </c>
      <c r="AK1442" s="23" t="e">
        <f t="shared" si="181"/>
        <v>#VALUE!</v>
      </c>
      <c r="AL1442" s="23" t="e">
        <f t="shared" si="184"/>
        <v>#VALUE!</v>
      </c>
      <c r="AM1442">
        <f t="shared" si="182"/>
        <v>0</v>
      </c>
    </row>
    <row r="1443" spans="1:39" ht="15.75" x14ac:dyDescent="0.25">
      <c r="A1443" s="21"/>
      <c r="B1443" s="21" t="s">
        <v>1519</v>
      </c>
      <c r="C1443" s="21">
        <v>22320881</v>
      </c>
      <c r="D1443" s="25">
        <v>193430</v>
      </c>
      <c r="E1443" s="21" t="s">
        <v>33</v>
      </c>
      <c r="F1443" s="31" t="s">
        <v>2489</v>
      </c>
      <c r="G1443" s="21" t="s">
        <v>301</v>
      </c>
      <c r="H1443" s="21" t="s">
        <v>698</v>
      </c>
      <c r="I1443" s="25" t="s">
        <v>132</v>
      </c>
      <c r="J1443" s="21" t="s">
        <v>41</v>
      </c>
      <c r="K1443" s="21" t="s">
        <v>42</v>
      </c>
      <c r="L1443" s="20">
        <v>45555</v>
      </c>
      <c r="M1443" s="20">
        <v>45188</v>
      </c>
      <c r="N1443" s="21" t="s">
        <v>53</v>
      </c>
      <c r="O1443" s="21">
        <v>23</v>
      </c>
      <c r="P1443" s="21">
        <v>5</v>
      </c>
      <c r="Q1443" s="21">
        <v>0</v>
      </c>
      <c r="R1443" s="15">
        <f t="shared" si="185"/>
        <v>-1</v>
      </c>
      <c r="S1443" s="18">
        <f>IFERROR(VLOOKUP(D1443,'[1]comparativo br'!$A:$B,2,FALSE),"")</f>
        <v>0</v>
      </c>
      <c r="T1443" s="18">
        <f>IFERROR(VLOOKUP(D1443,'[1]comparativo br'!$A:$C,3,FALSE),"")</f>
        <v>9920</v>
      </c>
      <c r="U1443" s="15" t="str">
        <f t="shared" si="180"/>
        <v/>
      </c>
      <c r="V1443" s="19">
        <f>IFERROR(VLOOKUP(D1443,'[1]comparativo br'!$A:$D,4,FALSE),"")</f>
        <v>0</v>
      </c>
      <c r="W1443" s="19">
        <f>IFERROR(VLOOKUP(D1443,'[1]comparativo br'!$A:$E,5,FALSE),"")</f>
        <v>171</v>
      </c>
      <c r="X1443" s="15" t="str">
        <f t="shared" si="179"/>
        <v/>
      </c>
      <c r="Y1443" s="18" t="e">
        <f>SUMIFS([2]Plan2!$H:$H,[2]Plan2!$A:$A,$D1443,[2]Plan2!$U:$U,6)</f>
        <v>#VALUE!</v>
      </c>
      <c r="Z1443" s="18" t="e">
        <f>SUMIFS([2]Plan2!$H:$H,[2]Plan2!$A:$A,$D1443,[2]Plan2!$U:$U,7)</f>
        <v>#VALUE!</v>
      </c>
      <c r="AA1443" s="18" t="e">
        <f>SUMIFS([2]Plan2!$H:$H,[2]Plan2!$A:$A,$D1443,[2]Plan2!$U:$U,8)</f>
        <v>#VALUE!</v>
      </c>
      <c r="AB1443" s="18" t="e">
        <f>SUMIFS([2]Plan2!$H:$H,[2]Plan2!$A:$A,$D1443,[2]Plan2!$U:$U,9)</f>
        <v>#VALUE!</v>
      </c>
      <c r="AC1443" s="18" t="e">
        <f>SUMIFS([2]Plan2!$H:$H,[2]Plan2!$A:$A,$D1443,[2]Plan2!$U:$U,10)</f>
        <v>#VALUE!</v>
      </c>
      <c r="AD1443" s="18" t="e">
        <f>SUMIFS([2]Plan2!$H:$H,[2]Plan2!$A:$A,$D1443,[2]Plan2!$U:$U,11)</f>
        <v>#VALUE!</v>
      </c>
      <c r="AE1443" s="18" t="e">
        <f>SUMIFS([2]Plan2!$H:$H,[2]Plan2!$A:$A,$D1443,[2]Plan2!$U:$U,12)</f>
        <v>#VALUE!</v>
      </c>
      <c r="AF1443" s="18" t="e">
        <f>SUMIFS([2]Plan2!$H:$H,[2]Plan2!$A:$A,$D1443,[2]Plan2!$U:$U,1)</f>
        <v>#VALUE!</v>
      </c>
      <c r="AG1443" s="18" t="e">
        <f>SUMIFS([2]Plan2!$H:$H,[2]Plan2!$A:$A,$D1443,[2]Plan2!$U:$U,2)</f>
        <v>#VALUE!</v>
      </c>
      <c r="AH1443" s="18" t="e">
        <f>SUMIFS([2]Plan2!$H:$H,[2]Plan2!$A:$A,$D1443,[2]Plan2!$U:$U,3)</f>
        <v>#VALUE!</v>
      </c>
      <c r="AI1443" s="18" t="e">
        <f>SUMIFS([2]Plan2!$H:$H,[2]Plan2!$A:$A,$D1443,[2]Plan2!$U:$U,4)</f>
        <v>#VALUE!</v>
      </c>
      <c r="AJ1443" s="18" t="e">
        <f>SUMIFS([2]Plan2!$H:$H,[2]Plan2!$A:$A,$D1443,[2]Plan2!$U:$U,5)</f>
        <v>#VALUE!</v>
      </c>
      <c r="AK1443" s="23" t="e">
        <f t="shared" si="181"/>
        <v>#VALUE!</v>
      </c>
      <c r="AL1443" s="23" t="e">
        <f t="shared" si="184"/>
        <v>#VALUE!</v>
      </c>
      <c r="AM1443">
        <f t="shared" si="182"/>
        <v>0</v>
      </c>
    </row>
    <row r="1444" spans="1:39" ht="15.75" x14ac:dyDescent="0.25">
      <c r="A1444" s="21"/>
      <c r="B1444" s="21" t="s">
        <v>1519</v>
      </c>
      <c r="C1444" s="21">
        <v>22320881</v>
      </c>
      <c r="D1444" s="25">
        <v>193064</v>
      </c>
      <c r="E1444" s="21" t="s">
        <v>33</v>
      </c>
      <c r="F1444" s="31" t="s">
        <v>1575</v>
      </c>
      <c r="G1444" s="21" t="s">
        <v>301</v>
      </c>
      <c r="H1444" s="21" t="s">
        <v>78</v>
      </c>
      <c r="I1444" s="25" t="s">
        <v>79</v>
      </c>
      <c r="J1444" s="21" t="s">
        <v>41</v>
      </c>
      <c r="K1444" s="21" t="s">
        <v>42</v>
      </c>
      <c r="L1444" s="20">
        <v>45555</v>
      </c>
      <c r="M1444" s="20">
        <v>45223</v>
      </c>
      <c r="N1444" s="21" t="s">
        <v>53</v>
      </c>
      <c r="O1444" s="21">
        <v>0</v>
      </c>
      <c r="P1444" s="21">
        <v>1</v>
      </c>
      <c r="Q1444" s="21">
        <v>0</v>
      </c>
      <c r="R1444" s="15">
        <f t="shared" si="185"/>
        <v>-1</v>
      </c>
      <c r="S1444" s="18">
        <f>IFERROR(VLOOKUP(D1444,'[1]comparativo br'!$A:$B,2,FALSE),"")</f>
        <v>0</v>
      </c>
      <c r="T1444" s="18">
        <f>IFERROR(VLOOKUP(D1444,'[1]comparativo br'!$A:$C,3,FALSE),"")</f>
        <v>1980</v>
      </c>
      <c r="U1444" s="15" t="str">
        <f t="shared" si="180"/>
        <v/>
      </c>
      <c r="V1444" s="19">
        <f>IFERROR(VLOOKUP(D1444,'[1]comparativo br'!$A:$D,4,FALSE),"")</f>
        <v>0</v>
      </c>
      <c r="W1444" s="19">
        <f>IFERROR(VLOOKUP(D1444,'[1]comparativo br'!$A:$E,5,FALSE),"")</f>
        <v>45</v>
      </c>
      <c r="X1444" s="15" t="str">
        <f t="shared" si="179"/>
        <v/>
      </c>
      <c r="Y1444" s="18" t="e">
        <f>SUMIFS([2]Plan2!$H:$H,[2]Plan2!$A:$A,$D1444,[2]Plan2!$U:$U,6)</f>
        <v>#VALUE!</v>
      </c>
      <c r="Z1444" s="18" t="e">
        <f>SUMIFS([2]Plan2!$H:$H,[2]Plan2!$A:$A,$D1444,[2]Plan2!$U:$U,7)</f>
        <v>#VALUE!</v>
      </c>
      <c r="AA1444" s="18" t="e">
        <f>SUMIFS([2]Plan2!$H:$H,[2]Plan2!$A:$A,$D1444,[2]Plan2!$U:$U,8)</f>
        <v>#VALUE!</v>
      </c>
      <c r="AB1444" s="18" t="e">
        <f>SUMIFS([2]Plan2!$H:$H,[2]Plan2!$A:$A,$D1444,[2]Plan2!$U:$U,9)</f>
        <v>#VALUE!</v>
      </c>
      <c r="AC1444" s="18" t="e">
        <f>SUMIFS([2]Plan2!$H:$H,[2]Plan2!$A:$A,$D1444,[2]Plan2!$U:$U,10)</f>
        <v>#VALUE!</v>
      </c>
      <c r="AD1444" s="18" t="e">
        <f>SUMIFS([2]Plan2!$H:$H,[2]Plan2!$A:$A,$D1444,[2]Plan2!$U:$U,11)</f>
        <v>#VALUE!</v>
      </c>
      <c r="AE1444" s="18" t="e">
        <f>SUMIFS([2]Plan2!$H:$H,[2]Plan2!$A:$A,$D1444,[2]Plan2!$U:$U,12)</f>
        <v>#VALUE!</v>
      </c>
      <c r="AF1444" s="18" t="e">
        <f>SUMIFS([2]Plan2!$H:$H,[2]Plan2!$A:$A,$D1444,[2]Plan2!$U:$U,1)</f>
        <v>#VALUE!</v>
      </c>
      <c r="AG1444" s="18" t="e">
        <f>SUMIFS([2]Plan2!$H:$H,[2]Plan2!$A:$A,$D1444,[2]Plan2!$U:$U,2)</f>
        <v>#VALUE!</v>
      </c>
      <c r="AH1444" s="18" t="e">
        <f>SUMIFS([2]Plan2!$H:$H,[2]Plan2!$A:$A,$D1444,[2]Plan2!$U:$U,3)</f>
        <v>#VALUE!</v>
      </c>
      <c r="AI1444" s="18" t="e">
        <f>SUMIFS([2]Plan2!$H:$H,[2]Plan2!$A:$A,$D1444,[2]Plan2!$U:$U,4)</f>
        <v>#VALUE!</v>
      </c>
      <c r="AJ1444" s="18" t="e">
        <f>SUMIFS([2]Plan2!$H:$H,[2]Plan2!$A:$A,$D1444,[2]Plan2!$U:$U,5)</f>
        <v>#VALUE!</v>
      </c>
      <c r="AK1444" s="23" t="e">
        <f t="shared" si="181"/>
        <v>#VALUE!</v>
      </c>
      <c r="AL1444" s="23" t="e">
        <f t="shared" si="184"/>
        <v>#VALUE!</v>
      </c>
      <c r="AM1444">
        <f t="shared" si="182"/>
        <v>0</v>
      </c>
    </row>
    <row r="1445" spans="1:39" ht="15.75" x14ac:dyDescent="0.25">
      <c r="A1445" s="21"/>
      <c r="B1445" s="21" t="s">
        <v>1519</v>
      </c>
      <c r="C1445" s="21">
        <v>22320881</v>
      </c>
      <c r="D1445" s="25">
        <v>193767</v>
      </c>
      <c r="E1445" s="21" t="s">
        <v>33</v>
      </c>
      <c r="F1445" s="31" t="s">
        <v>1826</v>
      </c>
      <c r="G1445" s="21" t="s">
        <v>301</v>
      </c>
      <c r="H1445" s="21" t="s">
        <v>494</v>
      </c>
      <c r="I1445" s="25" t="s">
        <v>121</v>
      </c>
      <c r="J1445" s="21" t="s">
        <v>41</v>
      </c>
      <c r="K1445" s="21" t="s">
        <v>42</v>
      </c>
      <c r="L1445" s="20">
        <v>45056</v>
      </c>
      <c r="M1445" s="20">
        <v>45252</v>
      </c>
      <c r="N1445" s="21" t="s">
        <v>53</v>
      </c>
      <c r="O1445" s="21">
        <v>0</v>
      </c>
      <c r="P1445" s="21">
        <v>1</v>
      </c>
      <c r="Q1445" s="21">
        <v>0</v>
      </c>
      <c r="R1445" s="15">
        <f t="shared" si="185"/>
        <v>-1</v>
      </c>
      <c r="S1445" s="18" t="str">
        <f>IFERROR(VLOOKUP(D1445,'[1]comparativo br'!$A:$B,2,FALSE),"")</f>
        <v/>
      </c>
      <c r="T1445" s="18" t="str">
        <f>IFERROR(VLOOKUP(D1445,'[1]comparativo br'!$A:$C,3,FALSE),"")</f>
        <v/>
      </c>
      <c r="U1445" s="15" t="str">
        <f t="shared" si="180"/>
        <v/>
      </c>
      <c r="V1445" s="19" t="str">
        <f>IFERROR(VLOOKUP(D1445,'[1]comparativo br'!$A:$D,4,FALSE),"")</f>
        <v/>
      </c>
      <c r="W1445" s="19" t="str">
        <f>IFERROR(VLOOKUP(D1445,'[1]comparativo br'!$A:$E,5,FALSE),"")</f>
        <v/>
      </c>
      <c r="X1445" s="10"/>
      <c r="Y1445" s="18" t="e">
        <f>SUMIFS([2]Plan2!$H:$H,[2]Plan2!$A:$A,$D1445,[2]Plan2!$U:$U,6)</f>
        <v>#VALUE!</v>
      </c>
      <c r="Z1445" s="18" t="e">
        <f>SUMIFS([2]Plan2!$H:$H,[2]Plan2!$A:$A,$D1445,[2]Plan2!$U:$U,7)</f>
        <v>#VALUE!</v>
      </c>
      <c r="AA1445" s="18" t="e">
        <f>SUMIFS([2]Plan2!$H:$H,[2]Plan2!$A:$A,$D1445,[2]Plan2!$U:$U,8)</f>
        <v>#VALUE!</v>
      </c>
      <c r="AB1445" s="18" t="e">
        <f>SUMIFS([2]Plan2!$H:$H,[2]Plan2!$A:$A,$D1445,[2]Plan2!$U:$U,9)</f>
        <v>#VALUE!</v>
      </c>
      <c r="AC1445" s="18" t="e">
        <f>SUMIFS([2]Plan2!$H:$H,[2]Plan2!$A:$A,$D1445,[2]Plan2!$U:$U,10)</f>
        <v>#VALUE!</v>
      </c>
      <c r="AD1445" s="18" t="e">
        <f>SUMIFS([2]Plan2!$H:$H,[2]Plan2!$A:$A,$D1445,[2]Plan2!$U:$U,11)</f>
        <v>#VALUE!</v>
      </c>
      <c r="AE1445" s="18" t="e">
        <f>SUMIFS([2]Plan2!$H:$H,[2]Plan2!$A:$A,$D1445,[2]Plan2!$U:$U,12)</f>
        <v>#VALUE!</v>
      </c>
      <c r="AF1445" s="18" t="e">
        <f>SUMIFS([2]Plan2!$H:$H,[2]Plan2!$A:$A,$D1445,[2]Plan2!$U:$U,1)</f>
        <v>#VALUE!</v>
      </c>
      <c r="AG1445" s="18" t="e">
        <f>SUMIFS([2]Plan2!$H:$H,[2]Plan2!$A:$A,$D1445,[2]Plan2!$U:$U,2)</f>
        <v>#VALUE!</v>
      </c>
      <c r="AH1445" s="18" t="e">
        <f>SUMIFS([2]Plan2!$H:$H,[2]Plan2!$A:$A,$D1445,[2]Plan2!$U:$U,3)</f>
        <v>#VALUE!</v>
      </c>
      <c r="AI1445" s="18" t="e">
        <f>SUMIFS([2]Plan2!$H:$H,[2]Plan2!$A:$A,$D1445,[2]Plan2!$U:$U,4)</f>
        <v>#VALUE!</v>
      </c>
      <c r="AJ1445" s="18" t="e">
        <f>SUMIFS([2]Plan2!$H:$H,[2]Plan2!$A:$A,$D1445,[2]Plan2!$U:$U,5)</f>
        <v>#VALUE!</v>
      </c>
      <c r="AK1445" s="23" t="e">
        <f t="shared" si="181"/>
        <v>#VALUE!</v>
      </c>
      <c r="AL1445" s="23" t="e">
        <f t="shared" si="184"/>
        <v>#VALUE!</v>
      </c>
      <c r="AM1445">
        <f t="shared" si="182"/>
        <v>0</v>
      </c>
    </row>
    <row r="1446" spans="1:39" ht="15.75" x14ac:dyDescent="0.25">
      <c r="A1446" s="21"/>
      <c r="B1446" s="21" t="s">
        <v>1519</v>
      </c>
      <c r="C1446" s="21">
        <v>22320881</v>
      </c>
      <c r="D1446" s="25">
        <v>193068</v>
      </c>
      <c r="E1446" s="21" t="s">
        <v>33</v>
      </c>
      <c r="F1446" s="31" t="s">
        <v>1575</v>
      </c>
      <c r="G1446" s="21" t="s">
        <v>301</v>
      </c>
      <c r="H1446" s="21" t="s">
        <v>874</v>
      </c>
      <c r="I1446" s="25" t="s">
        <v>15</v>
      </c>
      <c r="J1446" s="21" t="s">
        <v>41</v>
      </c>
      <c r="K1446" s="21" t="s">
        <v>42</v>
      </c>
      <c r="L1446" s="20">
        <v>45190</v>
      </c>
      <c r="M1446" s="20">
        <v>45267</v>
      </c>
      <c r="N1446" s="21" t="s">
        <v>53</v>
      </c>
      <c r="O1446" s="21">
        <v>83</v>
      </c>
      <c r="P1446" s="21">
        <v>54</v>
      </c>
      <c r="Q1446" s="21">
        <v>0</v>
      </c>
      <c r="R1446" s="15">
        <f t="shared" si="185"/>
        <v>-1</v>
      </c>
      <c r="S1446" s="18" t="str">
        <f>IFERROR(VLOOKUP(D1446,'[1]comparativo br'!$A:$B,2,FALSE),"")</f>
        <v/>
      </c>
      <c r="T1446" s="18" t="str">
        <f>IFERROR(VLOOKUP(D1446,'[1]comparativo br'!$A:$C,3,FALSE),"")</f>
        <v/>
      </c>
      <c r="U1446" s="15" t="str">
        <f t="shared" si="180"/>
        <v/>
      </c>
      <c r="V1446" s="19" t="str">
        <f>IFERROR(VLOOKUP(D1446,'[1]comparativo br'!$A:$D,4,FALSE),"")</f>
        <v/>
      </c>
      <c r="W1446" s="19" t="str">
        <f>IFERROR(VLOOKUP(D1446,'[1]comparativo br'!$A:$E,5,FALSE),"")</f>
        <v/>
      </c>
      <c r="X1446" s="15" t="str">
        <f t="shared" ref="X1446:X1477" si="186">IFERROR((W1446-V1446)/V1446,"")</f>
        <v/>
      </c>
      <c r="Y1446" s="18" t="e">
        <f>SUMIFS([2]Plan2!$H:$H,[2]Plan2!$A:$A,$D1446,[2]Plan2!$U:$U,6)</f>
        <v>#VALUE!</v>
      </c>
      <c r="Z1446" s="18" t="e">
        <f>SUMIFS([2]Plan2!$H:$H,[2]Plan2!$A:$A,$D1446,[2]Plan2!$U:$U,7)</f>
        <v>#VALUE!</v>
      </c>
      <c r="AA1446" s="18" t="e">
        <f>SUMIFS([2]Plan2!$H:$H,[2]Plan2!$A:$A,$D1446,[2]Plan2!$U:$U,8)</f>
        <v>#VALUE!</v>
      </c>
      <c r="AB1446" s="18" t="e">
        <f>SUMIFS([2]Plan2!$H:$H,[2]Plan2!$A:$A,$D1446,[2]Plan2!$U:$U,9)</f>
        <v>#VALUE!</v>
      </c>
      <c r="AC1446" s="18" t="e">
        <f>SUMIFS([2]Plan2!$H:$H,[2]Plan2!$A:$A,$D1446,[2]Plan2!$U:$U,10)</f>
        <v>#VALUE!</v>
      </c>
      <c r="AD1446" s="18" t="e">
        <f>SUMIFS([2]Plan2!$H:$H,[2]Plan2!$A:$A,$D1446,[2]Plan2!$U:$U,11)</f>
        <v>#VALUE!</v>
      </c>
      <c r="AE1446" s="18" t="e">
        <f>SUMIFS([2]Plan2!$H:$H,[2]Plan2!$A:$A,$D1446,[2]Plan2!$U:$U,12)</f>
        <v>#VALUE!</v>
      </c>
      <c r="AF1446" s="18" t="e">
        <f>SUMIFS([2]Plan2!$H:$H,[2]Plan2!$A:$A,$D1446,[2]Plan2!$U:$U,1)</f>
        <v>#VALUE!</v>
      </c>
      <c r="AG1446" s="18" t="e">
        <f>SUMIFS([2]Plan2!$H:$H,[2]Plan2!$A:$A,$D1446,[2]Plan2!$U:$U,2)</f>
        <v>#VALUE!</v>
      </c>
      <c r="AH1446" s="18" t="e">
        <f>SUMIFS([2]Plan2!$H:$H,[2]Plan2!$A:$A,$D1446,[2]Plan2!$U:$U,3)</f>
        <v>#VALUE!</v>
      </c>
      <c r="AI1446" s="18" t="e">
        <f>SUMIFS([2]Plan2!$H:$H,[2]Plan2!$A:$A,$D1446,[2]Plan2!$U:$U,4)</f>
        <v>#VALUE!</v>
      </c>
      <c r="AJ1446" s="18" t="e">
        <f>SUMIFS([2]Plan2!$H:$H,[2]Plan2!$A:$A,$D1446,[2]Plan2!$U:$U,5)</f>
        <v>#VALUE!</v>
      </c>
      <c r="AK1446" s="23" t="e">
        <f t="shared" si="181"/>
        <v>#VALUE!</v>
      </c>
      <c r="AL1446" s="23" t="e">
        <f t="shared" si="184"/>
        <v>#VALUE!</v>
      </c>
      <c r="AM1446">
        <f t="shared" si="182"/>
        <v>0</v>
      </c>
    </row>
    <row r="1447" spans="1:39" ht="15.75" x14ac:dyDescent="0.25">
      <c r="A1447" s="21"/>
      <c r="B1447" s="21" t="s">
        <v>1519</v>
      </c>
      <c r="C1447" s="21">
        <v>22320881</v>
      </c>
      <c r="D1447" s="25">
        <v>503097</v>
      </c>
      <c r="E1447" s="21" t="s">
        <v>33</v>
      </c>
      <c r="F1447" s="31" t="s">
        <v>1575</v>
      </c>
      <c r="G1447" s="21" t="s">
        <v>301</v>
      </c>
      <c r="H1447" s="21" t="s">
        <v>1137</v>
      </c>
      <c r="I1447" s="25" t="s">
        <v>79</v>
      </c>
      <c r="J1447" s="21" t="s">
        <v>41</v>
      </c>
      <c r="K1447" s="21" t="s">
        <v>42</v>
      </c>
      <c r="L1447" s="20">
        <v>45555</v>
      </c>
      <c r="M1447" s="20">
        <v>45644</v>
      </c>
      <c r="N1447" s="21" t="s">
        <v>53</v>
      </c>
      <c r="O1447" s="21">
        <v>13</v>
      </c>
      <c r="P1447" s="21">
        <v>9</v>
      </c>
      <c r="Q1447" s="21">
        <v>10</v>
      </c>
      <c r="R1447" s="15">
        <f t="shared" si="185"/>
        <v>0.1111111111111111</v>
      </c>
      <c r="S1447" s="18">
        <f>IFERROR(VLOOKUP(D1447,'[1]comparativo br'!$A:$B,2,FALSE),"")</f>
        <v>0</v>
      </c>
      <c r="T1447" s="18">
        <f>IFERROR(VLOOKUP(D1447,'[1]comparativo br'!$A:$C,3,FALSE),"")</f>
        <v>0</v>
      </c>
      <c r="U1447" s="15" t="str">
        <f t="shared" si="180"/>
        <v/>
      </c>
      <c r="V1447" s="19">
        <f>IFERROR(VLOOKUP(D1447,'[1]comparativo br'!$A:$D,4,FALSE),"")</f>
        <v>0</v>
      </c>
      <c r="W1447" s="19">
        <f>IFERROR(VLOOKUP(D1447,'[1]comparativo br'!$A:$E,5,FALSE),"")</f>
        <v>50</v>
      </c>
      <c r="X1447" s="15" t="str">
        <f t="shared" si="186"/>
        <v/>
      </c>
      <c r="Y1447" s="18" t="e">
        <f>SUMIFS([2]Plan2!$H:$H,[2]Plan2!$A:$A,$D1447,[2]Plan2!$U:$U,6)</f>
        <v>#VALUE!</v>
      </c>
      <c r="Z1447" s="18" t="e">
        <f>SUMIFS([2]Plan2!$H:$H,[2]Plan2!$A:$A,$D1447,[2]Plan2!$U:$U,7)</f>
        <v>#VALUE!</v>
      </c>
      <c r="AA1447" s="18" t="e">
        <f>SUMIFS([2]Plan2!$H:$H,[2]Plan2!$A:$A,$D1447,[2]Plan2!$U:$U,8)</f>
        <v>#VALUE!</v>
      </c>
      <c r="AB1447" s="18" t="e">
        <f>SUMIFS([2]Plan2!$H:$H,[2]Plan2!$A:$A,$D1447,[2]Plan2!$U:$U,9)</f>
        <v>#VALUE!</v>
      </c>
      <c r="AC1447" s="18" t="e">
        <f>SUMIFS([2]Plan2!$H:$H,[2]Plan2!$A:$A,$D1447,[2]Plan2!$U:$U,10)</f>
        <v>#VALUE!</v>
      </c>
      <c r="AD1447" s="18" t="e">
        <f>SUMIFS([2]Plan2!$H:$H,[2]Plan2!$A:$A,$D1447,[2]Plan2!$U:$U,11)</f>
        <v>#VALUE!</v>
      </c>
      <c r="AE1447" s="18" t="e">
        <f>SUMIFS([2]Plan2!$H:$H,[2]Plan2!$A:$A,$D1447,[2]Plan2!$U:$U,12)</f>
        <v>#VALUE!</v>
      </c>
      <c r="AF1447" s="18" t="e">
        <f>SUMIFS([2]Plan2!$H:$H,[2]Plan2!$A:$A,$D1447,[2]Plan2!$U:$U,1)</f>
        <v>#VALUE!</v>
      </c>
      <c r="AG1447" s="18" t="e">
        <f>SUMIFS([2]Plan2!$H:$H,[2]Plan2!$A:$A,$D1447,[2]Plan2!$U:$U,2)</f>
        <v>#VALUE!</v>
      </c>
      <c r="AH1447" s="18" t="e">
        <f>SUMIFS([2]Plan2!$H:$H,[2]Plan2!$A:$A,$D1447,[2]Plan2!$U:$U,3)</f>
        <v>#VALUE!</v>
      </c>
      <c r="AI1447" s="18" t="e">
        <f>SUMIFS([2]Plan2!$H:$H,[2]Plan2!$A:$A,$D1447,[2]Plan2!$U:$U,4)</f>
        <v>#VALUE!</v>
      </c>
      <c r="AJ1447" s="18" t="e">
        <f>SUMIFS([2]Plan2!$H:$H,[2]Plan2!$A:$A,$D1447,[2]Plan2!$U:$U,5)</f>
        <v>#VALUE!</v>
      </c>
      <c r="AK1447" s="23" t="e">
        <f t="shared" si="181"/>
        <v>#VALUE!</v>
      </c>
      <c r="AL1447" s="23" t="e">
        <f t="shared" si="184"/>
        <v>#VALUE!</v>
      </c>
      <c r="AM1447">
        <f t="shared" si="182"/>
        <v>0</v>
      </c>
    </row>
    <row r="1448" spans="1:39" ht="15.75" x14ac:dyDescent="0.25">
      <c r="A1448" s="21"/>
      <c r="B1448" s="21" t="s">
        <v>1519</v>
      </c>
      <c r="C1448" s="21">
        <v>22320881</v>
      </c>
      <c r="D1448" s="25">
        <v>193063</v>
      </c>
      <c r="E1448" s="21" t="s">
        <v>33</v>
      </c>
      <c r="F1448" s="31" t="s">
        <v>1575</v>
      </c>
      <c r="G1448" s="21" t="s">
        <v>301</v>
      </c>
      <c r="H1448" s="21" t="s">
        <v>829</v>
      </c>
      <c r="I1448" s="25" t="s">
        <v>79</v>
      </c>
      <c r="J1448" s="21" t="s">
        <v>41</v>
      </c>
      <c r="K1448" s="21" t="s">
        <v>42</v>
      </c>
      <c r="L1448" s="20">
        <v>45429</v>
      </c>
      <c r="M1448" s="20">
        <v>45670</v>
      </c>
      <c r="N1448" s="21" t="s">
        <v>53</v>
      </c>
      <c r="O1448" s="21">
        <v>9</v>
      </c>
      <c r="P1448" s="21">
        <v>10</v>
      </c>
      <c r="Q1448" s="21">
        <v>1</v>
      </c>
      <c r="R1448" s="15">
        <f t="shared" si="185"/>
        <v>-0.9</v>
      </c>
      <c r="S1448" s="18" t="str">
        <f>IFERROR(VLOOKUP(D1448,'[1]comparativo br'!$A:$B,2,FALSE),"")</f>
        <v/>
      </c>
      <c r="T1448" s="18" t="str">
        <f>IFERROR(VLOOKUP(D1448,'[1]comparativo br'!$A:$C,3,FALSE),"")</f>
        <v/>
      </c>
      <c r="U1448" s="15" t="str">
        <f t="shared" si="180"/>
        <v/>
      </c>
      <c r="V1448" s="19" t="str">
        <f>IFERROR(VLOOKUP(D1448,'[1]comparativo br'!$A:$D,4,FALSE),"")</f>
        <v/>
      </c>
      <c r="W1448" s="19" t="str">
        <f>IFERROR(VLOOKUP(D1448,'[1]comparativo br'!$A:$E,5,FALSE),"")</f>
        <v/>
      </c>
      <c r="X1448" s="15" t="str">
        <f t="shared" si="186"/>
        <v/>
      </c>
      <c r="Y1448" s="18" t="e">
        <f>SUMIFS([2]Plan2!$H:$H,[2]Plan2!$A:$A,$D1448,[2]Plan2!$U:$U,6)</f>
        <v>#VALUE!</v>
      </c>
      <c r="Z1448" s="18" t="e">
        <f>SUMIFS([2]Plan2!$H:$H,[2]Plan2!$A:$A,$D1448,[2]Plan2!$U:$U,7)</f>
        <v>#VALUE!</v>
      </c>
      <c r="AA1448" s="18" t="e">
        <f>SUMIFS([2]Plan2!$H:$H,[2]Plan2!$A:$A,$D1448,[2]Plan2!$U:$U,8)</f>
        <v>#VALUE!</v>
      </c>
      <c r="AB1448" s="18" t="e">
        <f>SUMIFS([2]Plan2!$H:$H,[2]Plan2!$A:$A,$D1448,[2]Plan2!$U:$U,9)</f>
        <v>#VALUE!</v>
      </c>
      <c r="AC1448" s="18" t="e">
        <f>SUMIFS([2]Plan2!$H:$H,[2]Plan2!$A:$A,$D1448,[2]Plan2!$U:$U,10)</f>
        <v>#VALUE!</v>
      </c>
      <c r="AD1448" s="18" t="e">
        <f>SUMIFS([2]Plan2!$H:$H,[2]Plan2!$A:$A,$D1448,[2]Plan2!$U:$U,11)</f>
        <v>#VALUE!</v>
      </c>
      <c r="AE1448" s="18" t="e">
        <f>SUMIFS([2]Plan2!$H:$H,[2]Plan2!$A:$A,$D1448,[2]Plan2!$U:$U,12)</f>
        <v>#VALUE!</v>
      </c>
      <c r="AF1448" s="18" t="e">
        <f>SUMIFS([2]Plan2!$H:$H,[2]Plan2!$A:$A,$D1448,[2]Plan2!$U:$U,1)</f>
        <v>#VALUE!</v>
      </c>
      <c r="AG1448" s="18" t="e">
        <f>SUMIFS([2]Plan2!$H:$H,[2]Plan2!$A:$A,$D1448,[2]Plan2!$U:$U,2)</f>
        <v>#VALUE!</v>
      </c>
      <c r="AH1448" s="18" t="e">
        <f>SUMIFS([2]Plan2!$H:$H,[2]Plan2!$A:$A,$D1448,[2]Plan2!$U:$U,3)</f>
        <v>#VALUE!</v>
      </c>
      <c r="AI1448" s="18" t="e">
        <f>SUMIFS([2]Plan2!$H:$H,[2]Plan2!$A:$A,$D1448,[2]Plan2!$U:$U,4)</f>
        <v>#VALUE!</v>
      </c>
      <c r="AJ1448" s="18" t="e">
        <f>SUMIFS([2]Plan2!$H:$H,[2]Plan2!$A:$A,$D1448,[2]Plan2!$U:$U,5)</f>
        <v>#VALUE!</v>
      </c>
      <c r="AK1448" s="23" t="e">
        <f t="shared" si="181"/>
        <v>#VALUE!</v>
      </c>
      <c r="AL1448" s="23" t="e">
        <f t="shared" si="184"/>
        <v>#VALUE!</v>
      </c>
      <c r="AM1448">
        <f t="shared" si="182"/>
        <v>0</v>
      </c>
    </row>
    <row r="1449" spans="1:39" ht="15.75" x14ac:dyDescent="0.25">
      <c r="A1449" s="21"/>
      <c r="B1449" s="21" t="s">
        <v>1519</v>
      </c>
      <c r="C1449" s="21">
        <v>22320881</v>
      </c>
      <c r="D1449" s="25">
        <v>194158</v>
      </c>
      <c r="E1449" s="21" t="s">
        <v>33</v>
      </c>
      <c r="F1449" s="31" t="s">
        <v>1575</v>
      </c>
      <c r="G1449" s="21" t="s">
        <v>301</v>
      </c>
      <c r="H1449" s="21" t="s">
        <v>35</v>
      </c>
      <c r="I1449" s="25" t="s">
        <v>15</v>
      </c>
      <c r="J1449" s="21" t="s">
        <v>41</v>
      </c>
      <c r="K1449" s="21" t="s">
        <v>42</v>
      </c>
      <c r="L1449" s="20">
        <v>45800</v>
      </c>
      <c r="M1449" s="20">
        <v>45770</v>
      </c>
      <c r="N1449" s="21" t="s">
        <v>18</v>
      </c>
      <c r="O1449" s="21">
        <v>0</v>
      </c>
      <c r="P1449" s="21">
        <v>1</v>
      </c>
      <c r="Q1449" s="21">
        <v>1</v>
      </c>
      <c r="R1449" s="15">
        <f t="shared" si="185"/>
        <v>0</v>
      </c>
      <c r="S1449" s="18">
        <f>IFERROR(VLOOKUP(D1449,'[1]comparativo br'!$A:$B,2,FALSE),"")</f>
        <v>24248</v>
      </c>
      <c r="T1449" s="18">
        <f>IFERROR(VLOOKUP(D1449,'[1]comparativo br'!$A:$C,3,FALSE),"")</f>
        <v>23364</v>
      </c>
      <c r="U1449" s="15">
        <f t="shared" si="180"/>
        <v>-3.645661497855493E-2</v>
      </c>
      <c r="V1449" s="19">
        <f>IFERROR(VLOOKUP(D1449,'[1]comparativo br'!$A:$D,4,FALSE),"")</f>
        <v>15</v>
      </c>
      <c r="W1449" s="19">
        <f>IFERROR(VLOOKUP(D1449,'[1]comparativo br'!$A:$E,5,FALSE),"")</f>
        <v>0</v>
      </c>
      <c r="X1449" s="15">
        <f t="shared" si="186"/>
        <v>-1</v>
      </c>
      <c r="Y1449" s="18" t="e">
        <f>SUMIFS([2]Plan2!$H:$H,[2]Plan2!$A:$A,$D1449,[2]Plan2!$U:$U,6)</f>
        <v>#VALUE!</v>
      </c>
      <c r="Z1449" s="18" t="e">
        <f>SUMIFS([2]Plan2!$H:$H,[2]Plan2!$A:$A,$D1449,[2]Plan2!$U:$U,7)</f>
        <v>#VALUE!</v>
      </c>
      <c r="AA1449" s="18" t="e">
        <f>SUMIFS([2]Plan2!$H:$H,[2]Plan2!$A:$A,$D1449,[2]Plan2!$U:$U,8)</f>
        <v>#VALUE!</v>
      </c>
      <c r="AB1449" s="18" t="e">
        <f>SUMIFS([2]Plan2!$H:$H,[2]Plan2!$A:$A,$D1449,[2]Plan2!$U:$U,9)</f>
        <v>#VALUE!</v>
      </c>
      <c r="AC1449" s="18" t="e">
        <f>SUMIFS([2]Plan2!$H:$H,[2]Plan2!$A:$A,$D1449,[2]Plan2!$U:$U,10)</f>
        <v>#VALUE!</v>
      </c>
      <c r="AD1449" s="18" t="e">
        <f>SUMIFS([2]Plan2!$H:$H,[2]Plan2!$A:$A,$D1449,[2]Plan2!$U:$U,11)</f>
        <v>#VALUE!</v>
      </c>
      <c r="AE1449" s="18" t="e">
        <f>SUMIFS([2]Plan2!$H:$H,[2]Plan2!$A:$A,$D1449,[2]Plan2!$U:$U,12)</f>
        <v>#VALUE!</v>
      </c>
      <c r="AF1449" s="18" t="e">
        <f>SUMIFS([2]Plan2!$H:$H,[2]Plan2!$A:$A,$D1449,[2]Plan2!$U:$U,1)</f>
        <v>#VALUE!</v>
      </c>
      <c r="AG1449" s="18" t="e">
        <f>SUMIFS([2]Plan2!$H:$H,[2]Plan2!$A:$A,$D1449,[2]Plan2!$U:$U,2)</f>
        <v>#VALUE!</v>
      </c>
      <c r="AH1449" s="18" t="e">
        <f>SUMIFS([2]Plan2!$H:$H,[2]Plan2!$A:$A,$D1449,[2]Plan2!$U:$U,3)</f>
        <v>#VALUE!</v>
      </c>
      <c r="AI1449" s="18" t="e">
        <f>SUMIFS([2]Plan2!$H:$H,[2]Plan2!$A:$A,$D1449,[2]Plan2!$U:$U,4)</f>
        <v>#VALUE!</v>
      </c>
      <c r="AJ1449" s="18" t="e">
        <f>SUMIFS([2]Plan2!$H:$H,[2]Plan2!$A:$A,$D1449,[2]Plan2!$U:$U,5)</f>
        <v>#VALUE!</v>
      </c>
      <c r="AK1449" s="23" t="e">
        <f t="shared" si="181"/>
        <v>#VALUE!</v>
      </c>
      <c r="AL1449" s="23" t="e">
        <f t="shared" si="184"/>
        <v>#VALUE!</v>
      </c>
      <c r="AM1449">
        <f t="shared" si="182"/>
        <v>0</v>
      </c>
    </row>
    <row r="1450" spans="1:39" ht="15.75" x14ac:dyDescent="0.25">
      <c r="A1450" s="21"/>
      <c r="B1450" s="21" t="s">
        <v>1519</v>
      </c>
      <c r="C1450" s="21">
        <v>22320881</v>
      </c>
      <c r="D1450" s="25">
        <v>193066</v>
      </c>
      <c r="E1450" s="21" t="s">
        <v>33</v>
      </c>
      <c r="F1450" s="31" t="s">
        <v>1575</v>
      </c>
      <c r="G1450" s="21" t="s">
        <v>301</v>
      </c>
      <c r="H1450" s="21" t="s">
        <v>243</v>
      </c>
      <c r="I1450" s="25" t="s">
        <v>15</v>
      </c>
      <c r="J1450" s="21" t="s">
        <v>41</v>
      </c>
      <c r="K1450" s="21" t="s">
        <v>42</v>
      </c>
      <c r="L1450" s="20">
        <v>45793</v>
      </c>
      <c r="M1450" s="20">
        <v>45776</v>
      </c>
      <c r="N1450" s="21" t="s">
        <v>18</v>
      </c>
      <c r="O1450" s="21">
        <v>147</v>
      </c>
      <c r="P1450" s="21">
        <v>96</v>
      </c>
      <c r="Q1450" s="21">
        <v>167</v>
      </c>
      <c r="R1450" s="15">
        <f t="shared" si="185"/>
        <v>0.73958333333333337</v>
      </c>
      <c r="S1450" s="18">
        <f>IFERROR(VLOOKUP(D1450,'[1]comparativo br'!$A:$B,2,FALSE),"")</f>
        <v>10320</v>
      </c>
      <c r="T1450" s="18">
        <f>IFERROR(VLOOKUP(D1450,'[1]comparativo br'!$A:$C,3,FALSE),"")</f>
        <v>45922</v>
      </c>
      <c r="U1450" s="15">
        <f t="shared" si="180"/>
        <v>3.4498062015503876</v>
      </c>
      <c r="V1450" s="19">
        <f>IFERROR(VLOOKUP(D1450,'[1]comparativo br'!$A:$D,4,FALSE),"")</f>
        <v>142</v>
      </c>
      <c r="W1450" s="19">
        <f>IFERROR(VLOOKUP(D1450,'[1]comparativo br'!$A:$E,5,FALSE),"")</f>
        <v>356</v>
      </c>
      <c r="X1450" s="15">
        <f t="shared" si="186"/>
        <v>1.5070422535211268</v>
      </c>
      <c r="Y1450" s="18" t="e">
        <f>SUMIFS([2]Plan2!$H:$H,[2]Plan2!$A:$A,$D1450,[2]Plan2!$U:$U,6)</f>
        <v>#VALUE!</v>
      </c>
      <c r="Z1450" s="18" t="e">
        <f>SUMIFS([2]Plan2!$H:$H,[2]Plan2!$A:$A,$D1450,[2]Plan2!$U:$U,7)</f>
        <v>#VALUE!</v>
      </c>
      <c r="AA1450" s="18" t="e">
        <f>SUMIFS([2]Plan2!$H:$H,[2]Plan2!$A:$A,$D1450,[2]Plan2!$U:$U,8)</f>
        <v>#VALUE!</v>
      </c>
      <c r="AB1450" s="18" t="e">
        <f>SUMIFS([2]Plan2!$H:$H,[2]Plan2!$A:$A,$D1450,[2]Plan2!$U:$U,9)</f>
        <v>#VALUE!</v>
      </c>
      <c r="AC1450" s="18" t="e">
        <f>SUMIFS([2]Plan2!$H:$H,[2]Plan2!$A:$A,$D1450,[2]Plan2!$U:$U,10)</f>
        <v>#VALUE!</v>
      </c>
      <c r="AD1450" s="18" t="e">
        <f>SUMIFS([2]Plan2!$H:$H,[2]Plan2!$A:$A,$D1450,[2]Plan2!$U:$U,11)</f>
        <v>#VALUE!</v>
      </c>
      <c r="AE1450" s="18" t="e">
        <f>SUMIFS([2]Plan2!$H:$H,[2]Plan2!$A:$A,$D1450,[2]Plan2!$U:$U,12)</f>
        <v>#VALUE!</v>
      </c>
      <c r="AF1450" s="18" t="e">
        <f>SUMIFS([2]Plan2!$H:$H,[2]Plan2!$A:$A,$D1450,[2]Plan2!$U:$U,1)</f>
        <v>#VALUE!</v>
      </c>
      <c r="AG1450" s="18" t="e">
        <f>SUMIFS([2]Plan2!$H:$H,[2]Plan2!$A:$A,$D1450,[2]Plan2!$U:$U,2)</f>
        <v>#VALUE!</v>
      </c>
      <c r="AH1450" s="18" t="e">
        <f>SUMIFS([2]Plan2!$H:$H,[2]Plan2!$A:$A,$D1450,[2]Plan2!$U:$U,3)</f>
        <v>#VALUE!</v>
      </c>
      <c r="AI1450" s="18" t="e">
        <f>SUMIFS([2]Plan2!$H:$H,[2]Plan2!$A:$A,$D1450,[2]Plan2!$U:$U,4)</f>
        <v>#VALUE!</v>
      </c>
      <c r="AJ1450" s="18" t="e">
        <f>SUMIFS([2]Plan2!$H:$H,[2]Plan2!$A:$A,$D1450,[2]Plan2!$U:$U,5)</f>
        <v>#VALUE!</v>
      </c>
      <c r="AK1450" s="23" t="e">
        <f t="shared" si="181"/>
        <v>#VALUE!</v>
      </c>
      <c r="AL1450" s="23" t="e">
        <f t="shared" si="184"/>
        <v>#VALUE!</v>
      </c>
      <c r="AM1450">
        <f t="shared" si="182"/>
        <v>0</v>
      </c>
    </row>
    <row r="1451" spans="1:39" ht="15.75" x14ac:dyDescent="0.25">
      <c r="A1451" s="21"/>
      <c r="B1451" s="21" t="s">
        <v>1519</v>
      </c>
      <c r="C1451" s="21">
        <v>22320881</v>
      </c>
      <c r="D1451" s="25">
        <v>192304</v>
      </c>
      <c r="E1451" s="21" t="s">
        <v>33</v>
      </c>
      <c r="F1451" s="31" t="s">
        <v>33</v>
      </c>
      <c r="G1451" s="21" t="s">
        <v>301</v>
      </c>
      <c r="H1451" s="21" t="s">
        <v>174</v>
      </c>
      <c r="I1451" s="25" t="s">
        <v>45</v>
      </c>
      <c r="J1451" s="21" t="s">
        <v>41</v>
      </c>
      <c r="K1451" s="21" t="s">
        <v>42</v>
      </c>
      <c r="L1451" s="20">
        <v>45761</v>
      </c>
      <c r="M1451" s="20">
        <v>45782</v>
      </c>
      <c r="N1451" s="21" t="s">
        <v>18</v>
      </c>
      <c r="O1451" s="21">
        <v>33</v>
      </c>
      <c r="P1451" s="21">
        <v>28</v>
      </c>
      <c r="Q1451" s="21">
        <v>82</v>
      </c>
      <c r="R1451" s="15">
        <f t="shared" si="185"/>
        <v>1.9285714285714286</v>
      </c>
      <c r="S1451" s="18">
        <f>IFERROR(VLOOKUP(D1451,'[1]comparativo br'!$A:$B,2,FALSE),"")</f>
        <v>15318</v>
      </c>
      <c r="T1451" s="18">
        <f>IFERROR(VLOOKUP(D1451,'[1]comparativo br'!$A:$C,3,FALSE),"")</f>
        <v>8316</v>
      </c>
      <c r="U1451" s="15">
        <f t="shared" si="180"/>
        <v>-0.45710928319623972</v>
      </c>
      <c r="V1451" s="19">
        <f>IFERROR(VLOOKUP(D1451,'[1]comparativo br'!$A:$D,4,FALSE),"")</f>
        <v>404</v>
      </c>
      <c r="W1451" s="19">
        <f>IFERROR(VLOOKUP(D1451,'[1]comparativo br'!$A:$E,5,FALSE),"")</f>
        <v>318</v>
      </c>
      <c r="X1451" s="15">
        <f t="shared" si="186"/>
        <v>-0.21287128712871287</v>
      </c>
      <c r="Y1451" s="18" t="e">
        <f>SUMIFS([2]Plan2!$H:$H,[2]Plan2!$A:$A,$D1451,[2]Plan2!$U:$U,6)</f>
        <v>#VALUE!</v>
      </c>
      <c r="Z1451" s="18" t="e">
        <f>SUMIFS([2]Plan2!$H:$H,[2]Plan2!$A:$A,$D1451,[2]Plan2!$U:$U,7)</f>
        <v>#VALUE!</v>
      </c>
      <c r="AA1451" s="18" t="e">
        <f>SUMIFS([2]Plan2!$H:$H,[2]Plan2!$A:$A,$D1451,[2]Plan2!$U:$U,8)</f>
        <v>#VALUE!</v>
      </c>
      <c r="AB1451" s="18" t="e">
        <f>SUMIFS([2]Plan2!$H:$H,[2]Plan2!$A:$A,$D1451,[2]Plan2!$U:$U,9)</f>
        <v>#VALUE!</v>
      </c>
      <c r="AC1451" s="18" t="e">
        <f>SUMIFS([2]Plan2!$H:$H,[2]Plan2!$A:$A,$D1451,[2]Plan2!$U:$U,10)</f>
        <v>#VALUE!</v>
      </c>
      <c r="AD1451" s="18" t="e">
        <f>SUMIFS([2]Plan2!$H:$H,[2]Plan2!$A:$A,$D1451,[2]Plan2!$U:$U,11)</f>
        <v>#VALUE!</v>
      </c>
      <c r="AE1451" s="18" t="e">
        <f>SUMIFS([2]Plan2!$H:$H,[2]Plan2!$A:$A,$D1451,[2]Plan2!$U:$U,12)</f>
        <v>#VALUE!</v>
      </c>
      <c r="AF1451" s="18" t="e">
        <f>SUMIFS([2]Plan2!$H:$H,[2]Plan2!$A:$A,$D1451,[2]Plan2!$U:$U,1)</f>
        <v>#VALUE!</v>
      </c>
      <c r="AG1451" s="18" t="e">
        <f>SUMIFS([2]Plan2!$H:$H,[2]Plan2!$A:$A,$D1451,[2]Plan2!$U:$U,2)</f>
        <v>#VALUE!</v>
      </c>
      <c r="AH1451" s="18" t="e">
        <f>SUMIFS([2]Plan2!$H:$H,[2]Plan2!$A:$A,$D1451,[2]Plan2!$U:$U,3)</f>
        <v>#VALUE!</v>
      </c>
      <c r="AI1451" s="18" t="e">
        <f>SUMIFS([2]Plan2!$H:$H,[2]Plan2!$A:$A,$D1451,[2]Plan2!$U:$U,4)</f>
        <v>#VALUE!</v>
      </c>
      <c r="AJ1451" s="18" t="e">
        <f>SUMIFS([2]Plan2!$H:$H,[2]Plan2!$A:$A,$D1451,[2]Plan2!$U:$U,5)</f>
        <v>#VALUE!</v>
      </c>
      <c r="AK1451" s="23" t="e">
        <f t="shared" si="181"/>
        <v>#VALUE!</v>
      </c>
      <c r="AL1451" s="23" t="e">
        <f t="shared" si="184"/>
        <v>#VALUE!</v>
      </c>
      <c r="AM1451">
        <f t="shared" si="182"/>
        <v>0</v>
      </c>
    </row>
    <row r="1452" spans="1:39" ht="15.75" x14ac:dyDescent="0.25">
      <c r="A1452" s="21"/>
      <c r="B1452" s="21" t="s">
        <v>1519</v>
      </c>
      <c r="C1452" s="21">
        <v>22320881</v>
      </c>
      <c r="D1452" s="25">
        <v>101047</v>
      </c>
      <c r="E1452" s="21" t="s">
        <v>33</v>
      </c>
      <c r="F1452" s="31" t="s">
        <v>1826</v>
      </c>
      <c r="G1452" s="21" t="s">
        <v>301</v>
      </c>
      <c r="H1452" s="21" t="s">
        <v>304</v>
      </c>
      <c r="I1452" s="25" t="s">
        <v>20</v>
      </c>
      <c r="J1452" s="21" t="s">
        <v>41</v>
      </c>
      <c r="K1452" s="21" t="s">
        <v>42</v>
      </c>
      <c r="L1452" s="20">
        <v>45800</v>
      </c>
      <c r="M1452" s="20">
        <v>45792</v>
      </c>
      <c r="N1452" s="21" t="s">
        <v>18</v>
      </c>
      <c r="O1452" s="21">
        <v>54</v>
      </c>
      <c r="P1452" s="21">
        <v>19</v>
      </c>
      <c r="Q1452" s="21">
        <v>146</v>
      </c>
      <c r="R1452" s="15">
        <f t="shared" si="185"/>
        <v>6.6842105263157894</v>
      </c>
      <c r="S1452" s="18">
        <f>IFERROR(VLOOKUP(D1452,'[1]comparativo br'!$A:$B,2,FALSE),"")</f>
        <v>19383</v>
      </c>
      <c r="T1452" s="18">
        <f>IFERROR(VLOOKUP(D1452,'[1]comparativo br'!$A:$C,3,FALSE),"")</f>
        <v>13860</v>
      </c>
      <c r="U1452" s="15">
        <f t="shared" si="180"/>
        <v>-0.28494041170097506</v>
      </c>
      <c r="V1452" s="19">
        <f>IFERROR(VLOOKUP(D1452,'[1]comparativo br'!$A:$D,4,FALSE),"")</f>
        <v>381</v>
      </c>
      <c r="W1452" s="19">
        <f>IFERROR(VLOOKUP(D1452,'[1]comparativo br'!$A:$E,5,FALSE),"")</f>
        <v>314</v>
      </c>
      <c r="X1452" s="15">
        <f t="shared" si="186"/>
        <v>-0.17585301837270342</v>
      </c>
      <c r="Y1452" s="18" t="e">
        <f>SUMIFS([2]Plan2!$H:$H,[2]Plan2!$A:$A,$D1452,[2]Plan2!$U:$U,6)</f>
        <v>#VALUE!</v>
      </c>
      <c r="Z1452" s="18" t="e">
        <f>SUMIFS([2]Plan2!$H:$H,[2]Plan2!$A:$A,$D1452,[2]Plan2!$U:$U,7)</f>
        <v>#VALUE!</v>
      </c>
      <c r="AA1452" s="18" t="e">
        <f>SUMIFS([2]Plan2!$H:$H,[2]Plan2!$A:$A,$D1452,[2]Plan2!$U:$U,8)</f>
        <v>#VALUE!</v>
      </c>
      <c r="AB1452" s="18" t="e">
        <f>SUMIFS([2]Plan2!$H:$H,[2]Plan2!$A:$A,$D1452,[2]Plan2!$U:$U,9)</f>
        <v>#VALUE!</v>
      </c>
      <c r="AC1452" s="18" t="e">
        <f>SUMIFS([2]Plan2!$H:$H,[2]Plan2!$A:$A,$D1452,[2]Plan2!$U:$U,10)</f>
        <v>#VALUE!</v>
      </c>
      <c r="AD1452" s="18" t="e">
        <f>SUMIFS([2]Plan2!$H:$H,[2]Plan2!$A:$A,$D1452,[2]Plan2!$U:$U,11)</f>
        <v>#VALUE!</v>
      </c>
      <c r="AE1452" s="18" t="e">
        <f>SUMIFS([2]Plan2!$H:$H,[2]Plan2!$A:$A,$D1452,[2]Plan2!$U:$U,12)</f>
        <v>#VALUE!</v>
      </c>
      <c r="AF1452" s="18" t="e">
        <f>SUMIFS([2]Plan2!$H:$H,[2]Plan2!$A:$A,$D1452,[2]Plan2!$U:$U,1)</f>
        <v>#VALUE!</v>
      </c>
      <c r="AG1452" s="18" t="e">
        <f>SUMIFS([2]Plan2!$H:$H,[2]Plan2!$A:$A,$D1452,[2]Plan2!$U:$U,2)</f>
        <v>#VALUE!</v>
      </c>
      <c r="AH1452" s="18" t="e">
        <f>SUMIFS([2]Plan2!$H:$H,[2]Plan2!$A:$A,$D1452,[2]Plan2!$U:$U,3)</f>
        <v>#VALUE!</v>
      </c>
      <c r="AI1452" s="18" t="e">
        <f>SUMIFS([2]Plan2!$H:$H,[2]Plan2!$A:$A,$D1452,[2]Plan2!$U:$U,4)</f>
        <v>#VALUE!</v>
      </c>
      <c r="AJ1452" s="18" t="e">
        <f>SUMIFS([2]Plan2!$H:$H,[2]Plan2!$A:$A,$D1452,[2]Plan2!$U:$U,5)</f>
        <v>#VALUE!</v>
      </c>
      <c r="AK1452" s="23" t="e">
        <f t="shared" si="181"/>
        <v>#VALUE!</v>
      </c>
      <c r="AL1452" s="23" t="e">
        <f t="shared" si="184"/>
        <v>#VALUE!</v>
      </c>
      <c r="AM1452">
        <f t="shared" si="182"/>
        <v>0</v>
      </c>
    </row>
    <row r="1453" spans="1:39" ht="15.75" x14ac:dyDescent="0.25">
      <c r="A1453" s="21"/>
      <c r="B1453" s="21" t="s">
        <v>1519</v>
      </c>
      <c r="C1453" s="21">
        <v>22320881</v>
      </c>
      <c r="D1453" s="25">
        <v>193429</v>
      </c>
      <c r="E1453" s="21" t="s">
        <v>33</v>
      </c>
      <c r="F1453" s="31" t="s">
        <v>2488</v>
      </c>
      <c r="G1453" s="21" t="s">
        <v>301</v>
      </c>
      <c r="H1453" s="21" t="s">
        <v>94</v>
      </c>
      <c r="I1453" s="25" t="s">
        <v>63</v>
      </c>
      <c r="J1453" s="21" t="s">
        <v>41</v>
      </c>
      <c r="K1453" s="21" t="s">
        <v>42</v>
      </c>
      <c r="L1453" s="20">
        <v>45555</v>
      </c>
      <c r="M1453" s="20">
        <v>45798</v>
      </c>
      <c r="N1453" s="21" t="s">
        <v>18</v>
      </c>
      <c r="O1453" s="21">
        <v>14</v>
      </c>
      <c r="P1453" s="21">
        <v>0</v>
      </c>
      <c r="Q1453" s="21">
        <v>14</v>
      </c>
      <c r="R1453" s="15">
        <v>1</v>
      </c>
      <c r="S1453" s="18">
        <f>IFERROR(VLOOKUP(D1453,'[1]comparativo br'!$A:$B,2,FALSE),"")</f>
        <v>0</v>
      </c>
      <c r="T1453" s="18">
        <f>IFERROR(VLOOKUP(D1453,'[1]comparativo br'!$A:$C,3,FALSE),"")</f>
        <v>4158</v>
      </c>
      <c r="U1453" s="15" t="str">
        <f t="shared" si="180"/>
        <v/>
      </c>
      <c r="V1453" s="19">
        <f>IFERROR(VLOOKUP(D1453,'[1]comparativo br'!$A:$D,4,FALSE),"")</f>
        <v>13</v>
      </c>
      <c r="W1453" s="19">
        <f>IFERROR(VLOOKUP(D1453,'[1]comparativo br'!$A:$E,5,FALSE),"")</f>
        <v>0</v>
      </c>
      <c r="X1453" s="15">
        <f t="shared" si="186"/>
        <v>-1</v>
      </c>
      <c r="Y1453" s="18" t="e">
        <f>SUMIFS([2]Plan2!$H:$H,[2]Plan2!$A:$A,$D1453,[2]Plan2!$U:$U,6)</f>
        <v>#VALUE!</v>
      </c>
      <c r="Z1453" s="18" t="e">
        <f>SUMIFS([2]Plan2!$H:$H,[2]Plan2!$A:$A,$D1453,[2]Plan2!$U:$U,7)</f>
        <v>#VALUE!</v>
      </c>
      <c r="AA1453" s="18" t="e">
        <f>SUMIFS([2]Plan2!$H:$H,[2]Plan2!$A:$A,$D1453,[2]Plan2!$U:$U,8)</f>
        <v>#VALUE!</v>
      </c>
      <c r="AB1453" s="18" t="e">
        <f>SUMIFS([2]Plan2!$H:$H,[2]Plan2!$A:$A,$D1453,[2]Plan2!$U:$U,9)</f>
        <v>#VALUE!</v>
      </c>
      <c r="AC1453" s="18" t="e">
        <f>SUMIFS([2]Plan2!$H:$H,[2]Plan2!$A:$A,$D1453,[2]Plan2!$U:$U,10)</f>
        <v>#VALUE!</v>
      </c>
      <c r="AD1453" s="18" t="e">
        <f>SUMIFS([2]Plan2!$H:$H,[2]Plan2!$A:$A,$D1453,[2]Plan2!$U:$U,11)</f>
        <v>#VALUE!</v>
      </c>
      <c r="AE1453" s="18" t="e">
        <f>SUMIFS([2]Plan2!$H:$H,[2]Plan2!$A:$A,$D1453,[2]Plan2!$U:$U,12)</f>
        <v>#VALUE!</v>
      </c>
      <c r="AF1453" s="18" t="e">
        <f>SUMIFS([2]Plan2!$H:$H,[2]Plan2!$A:$A,$D1453,[2]Plan2!$U:$U,1)</f>
        <v>#VALUE!</v>
      </c>
      <c r="AG1453" s="18" t="e">
        <f>SUMIFS([2]Plan2!$H:$H,[2]Plan2!$A:$A,$D1453,[2]Plan2!$U:$U,2)</f>
        <v>#VALUE!</v>
      </c>
      <c r="AH1453" s="18" t="e">
        <f>SUMIFS([2]Plan2!$H:$H,[2]Plan2!$A:$A,$D1453,[2]Plan2!$U:$U,3)</f>
        <v>#VALUE!</v>
      </c>
      <c r="AI1453" s="18" t="e">
        <f>SUMIFS([2]Plan2!$H:$H,[2]Plan2!$A:$A,$D1453,[2]Plan2!$U:$U,4)</f>
        <v>#VALUE!</v>
      </c>
      <c r="AJ1453" s="18" t="e">
        <f>SUMIFS([2]Plan2!$H:$H,[2]Plan2!$A:$A,$D1453,[2]Plan2!$U:$U,5)</f>
        <v>#VALUE!</v>
      </c>
      <c r="AK1453" s="23" t="e">
        <f t="shared" si="181"/>
        <v>#VALUE!</v>
      </c>
      <c r="AL1453" s="23" t="e">
        <f t="shared" si="184"/>
        <v>#VALUE!</v>
      </c>
      <c r="AM1453">
        <f t="shared" si="182"/>
        <v>0</v>
      </c>
    </row>
    <row r="1454" spans="1:39" ht="15.75" x14ac:dyDescent="0.25">
      <c r="A1454" s="21"/>
      <c r="B1454" s="21" t="s">
        <v>1520</v>
      </c>
      <c r="C1454" s="21">
        <v>22320881</v>
      </c>
      <c r="D1454" s="25">
        <v>101034</v>
      </c>
      <c r="E1454" s="21" t="s">
        <v>33</v>
      </c>
      <c r="F1454" s="31" t="s">
        <v>1575</v>
      </c>
      <c r="G1454" s="21" t="s">
        <v>301</v>
      </c>
      <c r="H1454" s="21" t="s">
        <v>58</v>
      </c>
      <c r="I1454" s="25" t="s">
        <v>15</v>
      </c>
      <c r="J1454" s="21" t="s">
        <v>21</v>
      </c>
      <c r="K1454" s="21"/>
      <c r="L1454" s="20">
        <v>45799</v>
      </c>
      <c r="M1454" s="20">
        <v>45799</v>
      </c>
      <c r="N1454" s="21" t="s">
        <v>18</v>
      </c>
      <c r="O1454" s="21">
        <v>265</v>
      </c>
      <c r="P1454" s="21">
        <v>178</v>
      </c>
      <c r="Q1454" s="21">
        <v>373</v>
      </c>
      <c r="R1454" s="15">
        <f>(Q1454-P1454)/P1454</f>
        <v>1.095505617977528</v>
      </c>
      <c r="S1454" s="18">
        <f>IFERROR(VLOOKUP(D1454,'[1]comparativo br'!$A:$B,2,FALSE),"")</f>
        <v>31329</v>
      </c>
      <c r="T1454" s="18">
        <f>IFERROR(VLOOKUP(D1454,'[1]comparativo br'!$A:$C,3,FALSE),"")</f>
        <v>23865</v>
      </c>
      <c r="U1454" s="15">
        <f t="shared" si="180"/>
        <v>-0.23824571483290241</v>
      </c>
      <c r="V1454" s="19">
        <f>IFERROR(VLOOKUP(D1454,'[1]comparativo br'!$A:$D,4,FALSE),"")</f>
        <v>1240</v>
      </c>
      <c r="W1454" s="19">
        <f>IFERROR(VLOOKUP(D1454,'[1]comparativo br'!$A:$E,5,FALSE),"")</f>
        <v>1582</v>
      </c>
      <c r="X1454" s="15">
        <f t="shared" si="186"/>
        <v>0.27580645161290324</v>
      </c>
      <c r="Y1454" s="18" t="e">
        <f>SUMIFS([2]Plan2!$H:$H,[2]Plan2!$A:$A,$D1454,[2]Plan2!$U:$U,6)</f>
        <v>#VALUE!</v>
      </c>
      <c r="Z1454" s="18" t="e">
        <f>SUMIFS([2]Plan2!$H:$H,[2]Plan2!$A:$A,$D1454,[2]Plan2!$U:$U,7)</f>
        <v>#VALUE!</v>
      </c>
      <c r="AA1454" s="18" t="e">
        <f>SUMIFS([2]Plan2!$H:$H,[2]Plan2!$A:$A,$D1454,[2]Plan2!$U:$U,8)</f>
        <v>#VALUE!</v>
      </c>
      <c r="AB1454" s="18" t="e">
        <f>SUMIFS([2]Plan2!$H:$H,[2]Plan2!$A:$A,$D1454,[2]Plan2!$U:$U,9)</f>
        <v>#VALUE!</v>
      </c>
      <c r="AC1454" s="18" t="e">
        <f>SUMIFS([2]Plan2!$H:$H,[2]Plan2!$A:$A,$D1454,[2]Plan2!$U:$U,10)</f>
        <v>#VALUE!</v>
      </c>
      <c r="AD1454" s="18" t="e">
        <f>SUMIFS([2]Plan2!$H:$H,[2]Plan2!$A:$A,$D1454,[2]Plan2!$U:$U,11)</f>
        <v>#VALUE!</v>
      </c>
      <c r="AE1454" s="18" t="e">
        <f>SUMIFS([2]Plan2!$H:$H,[2]Plan2!$A:$A,$D1454,[2]Plan2!$U:$U,12)</f>
        <v>#VALUE!</v>
      </c>
      <c r="AF1454" s="18" t="e">
        <f>SUMIFS([2]Plan2!$H:$H,[2]Plan2!$A:$A,$D1454,[2]Plan2!$U:$U,1)</f>
        <v>#VALUE!</v>
      </c>
      <c r="AG1454" s="18" t="e">
        <f>SUMIFS([2]Plan2!$H:$H,[2]Plan2!$A:$A,$D1454,[2]Plan2!$U:$U,2)</f>
        <v>#VALUE!</v>
      </c>
      <c r="AH1454" s="18" t="e">
        <f>SUMIFS([2]Plan2!$H:$H,[2]Plan2!$A:$A,$D1454,[2]Plan2!$U:$U,3)</f>
        <v>#VALUE!</v>
      </c>
      <c r="AI1454" s="18" t="e">
        <f>SUMIFS([2]Plan2!$H:$H,[2]Plan2!$A:$A,$D1454,[2]Plan2!$U:$U,4)</f>
        <v>#VALUE!</v>
      </c>
      <c r="AJ1454" s="18" t="e">
        <f>SUMIFS([2]Plan2!$H:$H,[2]Plan2!$A:$A,$D1454,[2]Plan2!$U:$U,5)</f>
        <v>#VALUE!</v>
      </c>
      <c r="AK1454" s="23" t="e">
        <f t="shared" si="181"/>
        <v>#VALUE!</v>
      </c>
      <c r="AL1454" s="23" t="e">
        <f t="shared" si="184"/>
        <v>#VALUE!</v>
      </c>
      <c r="AM1454">
        <f t="shared" si="182"/>
        <v>0</v>
      </c>
    </row>
    <row r="1455" spans="1:39" ht="15.75" x14ac:dyDescent="0.25">
      <c r="A1455" s="21"/>
      <c r="B1455" s="21" t="s">
        <v>1519</v>
      </c>
      <c r="C1455" s="21">
        <v>22320881</v>
      </c>
      <c r="D1455" s="25">
        <v>192582</v>
      </c>
      <c r="E1455" s="21" t="s">
        <v>33</v>
      </c>
      <c r="F1455" s="31" t="s">
        <v>1575</v>
      </c>
      <c r="G1455" s="21" t="s">
        <v>301</v>
      </c>
      <c r="H1455" s="21" t="s">
        <v>78</v>
      </c>
      <c r="I1455" s="25" t="s">
        <v>79</v>
      </c>
      <c r="J1455" s="21" t="s">
        <v>16</v>
      </c>
      <c r="K1455" s="21" t="s">
        <v>17</v>
      </c>
      <c r="L1455" s="20">
        <v>45800</v>
      </c>
      <c r="M1455" s="20">
        <v>45799</v>
      </c>
      <c r="N1455" s="21" t="s">
        <v>18</v>
      </c>
      <c r="O1455" s="21">
        <v>69</v>
      </c>
      <c r="P1455" s="21">
        <v>50</v>
      </c>
      <c r="Q1455" s="21">
        <v>109</v>
      </c>
      <c r="R1455" s="15">
        <f>(Q1455-P1455)/P1455</f>
        <v>1.18</v>
      </c>
      <c r="S1455" s="18">
        <f>IFERROR(VLOOKUP(D1455,'[1]comparativo br'!$A:$B,2,FALSE),"")</f>
        <v>18954</v>
      </c>
      <c r="T1455" s="18">
        <f>IFERROR(VLOOKUP(D1455,'[1]comparativo br'!$A:$C,3,FALSE),"")</f>
        <v>13860</v>
      </c>
      <c r="U1455" s="15">
        <f t="shared" si="180"/>
        <v>-0.26875593542260207</v>
      </c>
      <c r="V1455" s="19">
        <f>IFERROR(VLOOKUP(D1455,'[1]comparativo br'!$A:$D,4,FALSE),"")</f>
        <v>531</v>
      </c>
      <c r="W1455" s="19">
        <f>IFERROR(VLOOKUP(D1455,'[1]comparativo br'!$A:$E,5,FALSE),"")</f>
        <v>353</v>
      </c>
      <c r="X1455" s="15">
        <f t="shared" si="186"/>
        <v>-0.3352165725047081</v>
      </c>
      <c r="Y1455" s="18" t="e">
        <f>SUMIFS([2]Plan2!$H:$H,[2]Plan2!$A:$A,$D1455,[2]Plan2!$U:$U,6)</f>
        <v>#VALUE!</v>
      </c>
      <c r="Z1455" s="18" t="e">
        <f>SUMIFS([2]Plan2!$H:$H,[2]Plan2!$A:$A,$D1455,[2]Plan2!$U:$U,7)</f>
        <v>#VALUE!</v>
      </c>
      <c r="AA1455" s="18" t="e">
        <f>SUMIFS([2]Plan2!$H:$H,[2]Plan2!$A:$A,$D1455,[2]Plan2!$U:$U,8)</f>
        <v>#VALUE!</v>
      </c>
      <c r="AB1455" s="18" t="e">
        <f>SUMIFS([2]Plan2!$H:$H,[2]Plan2!$A:$A,$D1455,[2]Plan2!$U:$U,9)</f>
        <v>#VALUE!</v>
      </c>
      <c r="AC1455" s="18" t="e">
        <f>SUMIFS([2]Plan2!$H:$H,[2]Plan2!$A:$A,$D1455,[2]Plan2!$U:$U,10)</f>
        <v>#VALUE!</v>
      </c>
      <c r="AD1455" s="18" t="e">
        <f>SUMIFS([2]Plan2!$H:$H,[2]Plan2!$A:$A,$D1455,[2]Plan2!$U:$U,11)</f>
        <v>#VALUE!</v>
      </c>
      <c r="AE1455" s="18" t="e">
        <f>SUMIFS([2]Plan2!$H:$H,[2]Plan2!$A:$A,$D1455,[2]Plan2!$U:$U,12)</f>
        <v>#VALUE!</v>
      </c>
      <c r="AF1455" s="18" t="e">
        <f>SUMIFS([2]Plan2!$H:$H,[2]Plan2!$A:$A,$D1455,[2]Plan2!$U:$U,1)</f>
        <v>#VALUE!</v>
      </c>
      <c r="AG1455" s="18" t="e">
        <f>SUMIFS([2]Plan2!$H:$H,[2]Plan2!$A:$A,$D1455,[2]Plan2!$U:$U,2)</f>
        <v>#VALUE!</v>
      </c>
      <c r="AH1455" s="18" t="e">
        <f>SUMIFS([2]Plan2!$H:$H,[2]Plan2!$A:$A,$D1455,[2]Plan2!$U:$U,3)</f>
        <v>#VALUE!</v>
      </c>
      <c r="AI1455" s="18" t="e">
        <f>SUMIFS([2]Plan2!$H:$H,[2]Plan2!$A:$A,$D1455,[2]Plan2!$U:$U,4)</f>
        <v>#VALUE!</v>
      </c>
      <c r="AJ1455" s="18" t="e">
        <f>SUMIFS([2]Plan2!$H:$H,[2]Plan2!$A:$A,$D1455,[2]Plan2!$U:$U,5)</f>
        <v>#VALUE!</v>
      </c>
      <c r="AK1455" s="23" t="e">
        <f t="shared" si="181"/>
        <v>#VALUE!</v>
      </c>
      <c r="AL1455" s="23" t="e">
        <f t="shared" si="184"/>
        <v>#VALUE!</v>
      </c>
      <c r="AM1455">
        <f t="shared" si="182"/>
        <v>0</v>
      </c>
    </row>
    <row r="1456" spans="1:39" ht="15.75" x14ac:dyDescent="0.25">
      <c r="A1456" s="21"/>
      <c r="B1456" s="21" t="s">
        <v>1519</v>
      </c>
      <c r="C1456" s="21">
        <v>22575737</v>
      </c>
      <c r="D1456" s="25">
        <v>192209</v>
      </c>
      <c r="E1456" s="21" t="s">
        <v>1180</v>
      </c>
      <c r="F1456" s="31" t="s">
        <v>1180</v>
      </c>
      <c r="G1456" s="21" t="s">
        <v>1372</v>
      </c>
      <c r="H1456" s="21" t="s">
        <v>602</v>
      </c>
      <c r="I1456" s="25" t="s">
        <v>20</v>
      </c>
      <c r="J1456" s="21" t="s">
        <v>21</v>
      </c>
      <c r="K1456" s="21"/>
      <c r="L1456" s="20">
        <v>45175</v>
      </c>
      <c r="M1456" s="20">
        <v>45237</v>
      </c>
      <c r="N1456" s="21" t="s">
        <v>53</v>
      </c>
      <c r="O1456" s="21">
        <v>30</v>
      </c>
      <c r="P1456" s="21">
        <v>73</v>
      </c>
      <c r="Q1456" s="21">
        <v>0</v>
      </c>
      <c r="R1456" s="15">
        <f>(Q1456-P1456)/P1456</f>
        <v>-1</v>
      </c>
      <c r="S1456" s="18" t="str">
        <f>IFERROR(VLOOKUP(D1456,'[1]comparativo br'!$A:$B,2,FALSE),"")</f>
        <v/>
      </c>
      <c r="T1456" s="18" t="str">
        <f>IFERROR(VLOOKUP(D1456,'[1]comparativo br'!$A:$C,3,FALSE),"")</f>
        <v/>
      </c>
      <c r="U1456" s="15" t="str">
        <f t="shared" si="180"/>
        <v/>
      </c>
      <c r="V1456" s="19" t="str">
        <f>IFERROR(VLOOKUP(D1456,'[1]comparativo br'!$A:$D,4,FALSE),"")</f>
        <v/>
      </c>
      <c r="W1456" s="19" t="str">
        <f>IFERROR(VLOOKUP(D1456,'[1]comparativo br'!$A:$E,5,FALSE),"")</f>
        <v/>
      </c>
      <c r="X1456" s="15" t="str">
        <f t="shared" si="186"/>
        <v/>
      </c>
      <c r="Y1456" s="18" t="e">
        <f>SUMIFS([2]Plan2!$H:$H,[2]Plan2!$A:$A,$D1456,[2]Plan2!$U:$U,6)</f>
        <v>#VALUE!</v>
      </c>
      <c r="Z1456" s="18" t="e">
        <f>SUMIFS([2]Plan2!$H:$H,[2]Plan2!$A:$A,$D1456,[2]Plan2!$U:$U,7)</f>
        <v>#VALUE!</v>
      </c>
      <c r="AA1456" s="18" t="e">
        <f>SUMIFS([2]Plan2!$H:$H,[2]Plan2!$A:$A,$D1456,[2]Plan2!$U:$U,8)</f>
        <v>#VALUE!</v>
      </c>
      <c r="AB1456" s="18" t="e">
        <f>SUMIFS([2]Plan2!$H:$H,[2]Plan2!$A:$A,$D1456,[2]Plan2!$U:$U,9)</f>
        <v>#VALUE!</v>
      </c>
      <c r="AC1456" s="18" t="e">
        <f>SUMIFS([2]Plan2!$H:$H,[2]Plan2!$A:$A,$D1456,[2]Plan2!$U:$U,10)</f>
        <v>#VALUE!</v>
      </c>
      <c r="AD1456" s="18" t="e">
        <f>SUMIFS([2]Plan2!$H:$H,[2]Plan2!$A:$A,$D1456,[2]Plan2!$U:$U,11)</f>
        <v>#VALUE!</v>
      </c>
      <c r="AE1456" s="18" t="e">
        <f>SUMIFS([2]Plan2!$H:$H,[2]Plan2!$A:$A,$D1456,[2]Plan2!$U:$U,12)</f>
        <v>#VALUE!</v>
      </c>
      <c r="AF1456" s="18" t="e">
        <f>SUMIFS([2]Plan2!$H:$H,[2]Plan2!$A:$A,$D1456,[2]Plan2!$U:$U,1)</f>
        <v>#VALUE!</v>
      </c>
      <c r="AG1456" s="18" t="e">
        <f>SUMIFS([2]Plan2!$H:$H,[2]Plan2!$A:$A,$D1456,[2]Plan2!$U:$U,2)</f>
        <v>#VALUE!</v>
      </c>
      <c r="AH1456" s="18" t="e">
        <f>SUMIFS([2]Plan2!$H:$H,[2]Plan2!$A:$A,$D1456,[2]Plan2!$U:$U,3)</f>
        <v>#VALUE!</v>
      </c>
      <c r="AI1456" s="18" t="e">
        <f>SUMIFS([2]Plan2!$H:$H,[2]Plan2!$A:$A,$D1456,[2]Plan2!$U:$U,4)</f>
        <v>#VALUE!</v>
      </c>
      <c r="AJ1456" s="18" t="e">
        <f>SUMIFS([2]Plan2!$H:$H,[2]Plan2!$A:$A,$D1456,[2]Plan2!$U:$U,5)</f>
        <v>#VALUE!</v>
      </c>
      <c r="AK1456" s="23" t="e">
        <f t="shared" si="181"/>
        <v>#VALUE!</v>
      </c>
      <c r="AL1456" s="23" t="e">
        <f t="shared" si="184"/>
        <v>#VALUE!</v>
      </c>
      <c r="AM1456">
        <f t="shared" si="182"/>
        <v>0</v>
      </c>
    </row>
    <row r="1457" spans="1:39" ht="15.75" x14ac:dyDescent="0.25">
      <c r="A1457" s="21"/>
      <c r="B1457" s="21" t="s">
        <v>1519</v>
      </c>
      <c r="C1457" s="21">
        <v>22686757</v>
      </c>
      <c r="D1457" s="25">
        <v>194575</v>
      </c>
      <c r="E1457" s="21" t="s">
        <v>24</v>
      </c>
      <c r="F1457" s="31" t="s">
        <v>24</v>
      </c>
      <c r="G1457" s="21" t="s">
        <v>1771</v>
      </c>
      <c r="H1457" s="21" t="s">
        <v>1772</v>
      </c>
      <c r="I1457" s="25" t="s">
        <v>121</v>
      </c>
      <c r="J1457" s="21" t="s">
        <v>300</v>
      </c>
      <c r="K1457" s="21"/>
      <c r="L1457" s="20">
        <v>45793</v>
      </c>
      <c r="M1457" s="20">
        <v>45771</v>
      </c>
      <c r="N1457" s="21" t="s">
        <v>18</v>
      </c>
      <c r="O1457" s="21">
        <v>7</v>
      </c>
      <c r="P1457" s="21">
        <v>0</v>
      </c>
      <c r="Q1457" s="21">
        <v>16</v>
      </c>
      <c r="R1457" s="15">
        <v>1</v>
      </c>
      <c r="S1457" s="18" t="str">
        <f>IFERROR(VLOOKUP(D1457,'[1]comparativo br'!$A:$B,2,FALSE),"")</f>
        <v/>
      </c>
      <c r="T1457" s="18" t="str">
        <f>IFERROR(VLOOKUP(D1457,'[1]comparativo br'!$A:$C,3,FALSE),"")</f>
        <v/>
      </c>
      <c r="U1457" s="15" t="str">
        <f t="shared" si="180"/>
        <v/>
      </c>
      <c r="V1457" s="19" t="str">
        <f>IFERROR(VLOOKUP(D1457,'[1]comparativo br'!$A:$D,4,FALSE),"")</f>
        <v/>
      </c>
      <c r="W1457" s="19" t="str">
        <f>IFERROR(VLOOKUP(D1457,'[1]comparativo br'!$A:$E,5,FALSE),"")</f>
        <v/>
      </c>
      <c r="X1457" s="15" t="str">
        <f t="shared" si="186"/>
        <v/>
      </c>
      <c r="Y1457" s="18" t="e">
        <f>SUMIFS([2]Plan2!$H:$H,[2]Plan2!$A:$A,$D1457,[2]Plan2!$U:$U,6)</f>
        <v>#VALUE!</v>
      </c>
      <c r="Z1457" s="18" t="e">
        <f>SUMIFS([2]Plan2!$H:$H,[2]Plan2!$A:$A,$D1457,[2]Plan2!$U:$U,7)</f>
        <v>#VALUE!</v>
      </c>
      <c r="AA1457" s="18" t="e">
        <f>SUMIFS([2]Plan2!$H:$H,[2]Plan2!$A:$A,$D1457,[2]Plan2!$U:$U,8)</f>
        <v>#VALUE!</v>
      </c>
      <c r="AB1457" s="18" t="e">
        <f>SUMIFS([2]Plan2!$H:$H,[2]Plan2!$A:$A,$D1457,[2]Plan2!$U:$U,9)</f>
        <v>#VALUE!</v>
      </c>
      <c r="AC1457" s="18" t="e">
        <f>SUMIFS([2]Plan2!$H:$H,[2]Plan2!$A:$A,$D1457,[2]Plan2!$U:$U,10)</f>
        <v>#VALUE!</v>
      </c>
      <c r="AD1457" s="18" t="e">
        <f>SUMIFS([2]Plan2!$H:$H,[2]Plan2!$A:$A,$D1457,[2]Plan2!$U:$U,11)</f>
        <v>#VALUE!</v>
      </c>
      <c r="AE1457" s="18" t="e">
        <f>SUMIFS([2]Plan2!$H:$H,[2]Plan2!$A:$A,$D1457,[2]Plan2!$U:$U,12)</f>
        <v>#VALUE!</v>
      </c>
      <c r="AF1457" s="18" t="e">
        <f>SUMIFS([2]Plan2!$H:$H,[2]Plan2!$A:$A,$D1457,[2]Plan2!$U:$U,1)</f>
        <v>#VALUE!</v>
      </c>
      <c r="AG1457" s="18" t="e">
        <f>SUMIFS([2]Plan2!$H:$H,[2]Plan2!$A:$A,$D1457,[2]Plan2!$U:$U,2)</f>
        <v>#VALUE!</v>
      </c>
      <c r="AH1457" s="18" t="e">
        <f>SUMIFS([2]Plan2!$H:$H,[2]Plan2!$A:$A,$D1457,[2]Plan2!$U:$U,3)</f>
        <v>#VALUE!</v>
      </c>
      <c r="AI1457" s="18" t="e">
        <f>SUMIFS([2]Plan2!$H:$H,[2]Plan2!$A:$A,$D1457,[2]Plan2!$U:$U,4)</f>
        <v>#VALUE!</v>
      </c>
      <c r="AJ1457" s="18" t="e">
        <f>SUMIFS([2]Plan2!$H:$H,[2]Plan2!$A:$A,$D1457,[2]Plan2!$U:$U,5)</f>
        <v>#VALUE!</v>
      </c>
      <c r="AK1457" s="23" t="e">
        <f t="shared" si="181"/>
        <v>#VALUE!</v>
      </c>
      <c r="AL1457" s="23" t="e">
        <f t="shared" si="184"/>
        <v>#VALUE!</v>
      </c>
      <c r="AM1457">
        <f t="shared" si="182"/>
        <v>0</v>
      </c>
    </row>
    <row r="1458" spans="1:39" ht="15.75" x14ac:dyDescent="0.25">
      <c r="A1458" s="21"/>
      <c r="B1458" s="21" t="s">
        <v>1519</v>
      </c>
      <c r="C1458" s="21">
        <v>22744525</v>
      </c>
      <c r="D1458" s="25">
        <v>193772</v>
      </c>
      <c r="E1458" s="21" t="s">
        <v>1798</v>
      </c>
      <c r="F1458" s="31" t="s">
        <v>1798</v>
      </c>
      <c r="G1458" s="21" t="s">
        <v>950</v>
      </c>
      <c r="H1458" s="21" t="s">
        <v>334</v>
      </c>
      <c r="I1458" s="25" t="s">
        <v>145</v>
      </c>
      <c r="J1458" s="21" t="s">
        <v>21</v>
      </c>
      <c r="K1458" s="21"/>
      <c r="L1458" s="20">
        <v>45377</v>
      </c>
      <c r="M1458" s="20">
        <v>45786</v>
      </c>
      <c r="N1458" s="21" t="s">
        <v>18</v>
      </c>
      <c r="O1458" s="21">
        <v>104</v>
      </c>
      <c r="P1458" s="21">
        <v>157</v>
      </c>
      <c r="Q1458" s="21">
        <v>147</v>
      </c>
      <c r="R1458" s="15">
        <f>(Q1458-P1458)/P1458</f>
        <v>-6.3694267515923567E-2</v>
      </c>
      <c r="S1458" s="18">
        <f>IFERROR(VLOOKUP(D1458,'[1]comparativo br'!$A:$B,2,FALSE),"")</f>
        <v>38880</v>
      </c>
      <c r="T1458" s="18">
        <f>IFERROR(VLOOKUP(D1458,'[1]comparativo br'!$A:$C,3,FALSE),"")</f>
        <v>0</v>
      </c>
      <c r="U1458" s="15">
        <f t="shared" si="180"/>
        <v>-1</v>
      </c>
      <c r="V1458" s="19">
        <f>IFERROR(VLOOKUP(D1458,'[1]comparativo br'!$A:$D,4,FALSE),"")</f>
        <v>88</v>
      </c>
      <c r="W1458" s="19">
        <f>IFERROR(VLOOKUP(D1458,'[1]comparativo br'!$A:$E,5,FALSE),"")</f>
        <v>113</v>
      </c>
      <c r="X1458" s="15">
        <f t="shared" si="186"/>
        <v>0.28409090909090912</v>
      </c>
      <c r="Y1458" s="18" t="e">
        <f>SUMIFS([2]Plan2!$H:$H,[2]Plan2!$A:$A,$D1458,[2]Plan2!$U:$U,6)</f>
        <v>#VALUE!</v>
      </c>
      <c r="Z1458" s="18" t="e">
        <f>SUMIFS([2]Plan2!$H:$H,[2]Plan2!$A:$A,$D1458,[2]Plan2!$U:$U,7)</f>
        <v>#VALUE!</v>
      </c>
      <c r="AA1458" s="18" t="e">
        <f>SUMIFS([2]Plan2!$H:$H,[2]Plan2!$A:$A,$D1458,[2]Plan2!$U:$U,8)</f>
        <v>#VALUE!</v>
      </c>
      <c r="AB1458" s="18" t="e">
        <f>SUMIFS([2]Plan2!$H:$H,[2]Plan2!$A:$A,$D1458,[2]Plan2!$U:$U,9)</f>
        <v>#VALUE!</v>
      </c>
      <c r="AC1458" s="18" t="e">
        <f>SUMIFS([2]Plan2!$H:$H,[2]Plan2!$A:$A,$D1458,[2]Plan2!$U:$U,10)</f>
        <v>#VALUE!</v>
      </c>
      <c r="AD1458" s="18" t="e">
        <f>SUMIFS([2]Plan2!$H:$H,[2]Plan2!$A:$A,$D1458,[2]Plan2!$U:$U,11)</f>
        <v>#VALUE!</v>
      </c>
      <c r="AE1458" s="18" t="e">
        <f>SUMIFS([2]Plan2!$H:$H,[2]Plan2!$A:$A,$D1458,[2]Plan2!$U:$U,12)</f>
        <v>#VALUE!</v>
      </c>
      <c r="AF1458" s="18" t="e">
        <f>SUMIFS([2]Plan2!$H:$H,[2]Plan2!$A:$A,$D1458,[2]Plan2!$U:$U,1)</f>
        <v>#VALUE!</v>
      </c>
      <c r="AG1458" s="18" t="e">
        <f>SUMIFS([2]Plan2!$H:$H,[2]Plan2!$A:$A,$D1458,[2]Plan2!$U:$U,2)</f>
        <v>#VALUE!</v>
      </c>
      <c r="AH1458" s="18" t="e">
        <f>SUMIFS([2]Plan2!$H:$H,[2]Plan2!$A:$A,$D1458,[2]Plan2!$U:$U,3)</f>
        <v>#VALUE!</v>
      </c>
      <c r="AI1458" s="18" t="e">
        <f>SUMIFS([2]Plan2!$H:$H,[2]Plan2!$A:$A,$D1458,[2]Plan2!$U:$U,4)</f>
        <v>#VALUE!</v>
      </c>
      <c r="AJ1458" s="18" t="e">
        <f>SUMIFS([2]Plan2!$H:$H,[2]Plan2!$A:$A,$D1458,[2]Plan2!$U:$U,5)</f>
        <v>#VALUE!</v>
      </c>
      <c r="AK1458" s="23" t="e">
        <f t="shared" si="181"/>
        <v>#VALUE!</v>
      </c>
      <c r="AL1458" s="23" t="e">
        <f t="shared" si="184"/>
        <v>#VALUE!</v>
      </c>
      <c r="AM1458">
        <f t="shared" si="182"/>
        <v>0</v>
      </c>
    </row>
    <row r="1459" spans="1:39" ht="15.75" x14ac:dyDescent="0.25">
      <c r="A1459" s="21"/>
      <c r="B1459" s="21" t="s">
        <v>1519</v>
      </c>
      <c r="C1459" s="21">
        <v>22873238</v>
      </c>
      <c r="D1459" s="25">
        <v>193952</v>
      </c>
      <c r="E1459" s="21" t="s">
        <v>12</v>
      </c>
      <c r="F1459" s="31" t="s">
        <v>2488</v>
      </c>
      <c r="G1459" s="21" t="s">
        <v>984</v>
      </c>
      <c r="H1459" s="21" t="s">
        <v>58</v>
      </c>
      <c r="I1459" s="25" t="s">
        <v>15</v>
      </c>
      <c r="J1459" s="21" t="s">
        <v>16</v>
      </c>
      <c r="K1459" s="21" t="s">
        <v>52</v>
      </c>
      <c r="L1459" s="20">
        <v>45035</v>
      </c>
      <c r="M1459" s="20">
        <v>45513</v>
      </c>
      <c r="N1459" s="21" t="s">
        <v>53</v>
      </c>
      <c r="O1459" s="21">
        <v>5</v>
      </c>
      <c r="P1459" s="21">
        <v>16</v>
      </c>
      <c r="Q1459" s="21">
        <v>1</v>
      </c>
      <c r="R1459" s="15">
        <f>(Q1459-P1459)/P1459</f>
        <v>-0.9375</v>
      </c>
      <c r="S1459" s="18" t="str">
        <f>IFERROR(VLOOKUP(D1459,'[1]comparativo br'!$A:$B,2,FALSE),"")</f>
        <v/>
      </c>
      <c r="T1459" s="18" t="str">
        <f>IFERROR(VLOOKUP(D1459,'[1]comparativo br'!$A:$C,3,FALSE),"")</f>
        <v/>
      </c>
      <c r="U1459" s="15" t="str">
        <f t="shared" si="180"/>
        <v/>
      </c>
      <c r="V1459" s="19" t="str">
        <f>IFERROR(VLOOKUP(D1459,'[1]comparativo br'!$A:$D,4,FALSE),"")</f>
        <v/>
      </c>
      <c r="W1459" s="19" t="str">
        <f>IFERROR(VLOOKUP(D1459,'[1]comparativo br'!$A:$E,5,FALSE),"")</f>
        <v/>
      </c>
      <c r="X1459" s="15" t="str">
        <f t="shared" si="186"/>
        <v/>
      </c>
      <c r="Y1459" s="18" t="e">
        <f>SUMIFS([2]Plan2!$H:$H,[2]Plan2!$A:$A,$D1459,[2]Plan2!$U:$U,6)</f>
        <v>#VALUE!</v>
      </c>
      <c r="Z1459" s="18" t="e">
        <f>SUMIFS([2]Plan2!$H:$H,[2]Plan2!$A:$A,$D1459,[2]Plan2!$U:$U,7)</f>
        <v>#VALUE!</v>
      </c>
      <c r="AA1459" s="18" t="e">
        <f>SUMIFS([2]Plan2!$H:$H,[2]Plan2!$A:$A,$D1459,[2]Plan2!$U:$U,8)</f>
        <v>#VALUE!</v>
      </c>
      <c r="AB1459" s="18" t="e">
        <f>SUMIFS([2]Plan2!$H:$H,[2]Plan2!$A:$A,$D1459,[2]Plan2!$U:$U,9)</f>
        <v>#VALUE!</v>
      </c>
      <c r="AC1459" s="18" t="e">
        <f>SUMIFS([2]Plan2!$H:$H,[2]Plan2!$A:$A,$D1459,[2]Plan2!$U:$U,10)</f>
        <v>#VALUE!</v>
      </c>
      <c r="AD1459" s="18" t="e">
        <f>SUMIFS([2]Plan2!$H:$H,[2]Plan2!$A:$A,$D1459,[2]Plan2!$U:$U,11)</f>
        <v>#VALUE!</v>
      </c>
      <c r="AE1459" s="18" t="e">
        <f>SUMIFS([2]Plan2!$H:$H,[2]Plan2!$A:$A,$D1459,[2]Plan2!$U:$U,12)</f>
        <v>#VALUE!</v>
      </c>
      <c r="AF1459" s="18" t="e">
        <f>SUMIFS([2]Plan2!$H:$H,[2]Plan2!$A:$A,$D1459,[2]Plan2!$U:$U,1)</f>
        <v>#VALUE!</v>
      </c>
      <c r="AG1459" s="18" t="e">
        <f>SUMIFS([2]Plan2!$H:$H,[2]Plan2!$A:$A,$D1459,[2]Plan2!$U:$U,2)</f>
        <v>#VALUE!</v>
      </c>
      <c r="AH1459" s="18" t="e">
        <f>SUMIFS([2]Plan2!$H:$H,[2]Plan2!$A:$A,$D1459,[2]Plan2!$U:$U,3)</f>
        <v>#VALUE!</v>
      </c>
      <c r="AI1459" s="18" t="e">
        <f>SUMIFS([2]Plan2!$H:$H,[2]Plan2!$A:$A,$D1459,[2]Plan2!$U:$U,4)</f>
        <v>#VALUE!</v>
      </c>
      <c r="AJ1459" s="18" t="e">
        <f>SUMIFS([2]Plan2!$H:$H,[2]Plan2!$A:$A,$D1459,[2]Plan2!$U:$U,5)</f>
        <v>#VALUE!</v>
      </c>
      <c r="AK1459" s="23" t="e">
        <f t="shared" si="181"/>
        <v>#VALUE!</v>
      </c>
      <c r="AL1459" s="23" t="e">
        <f t="shared" si="184"/>
        <v>#VALUE!</v>
      </c>
      <c r="AM1459">
        <f t="shared" si="182"/>
        <v>0</v>
      </c>
    </row>
    <row r="1460" spans="1:39" ht="15.75" x14ac:dyDescent="0.25">
      <c r="A1460" s="21"/>
      <c r="B1460" s="21" t="s">
        <v>1519</v>
      </c>
      <c r="C1460" s="21">
        <v>22955070</v>
      </c>
      <c r="D1460" s="25">
        <v>193698</v>
      </c>
      <c r="E1460" s="21" t="s">
        <v>69</v>
      </c>
      <c r="F1460" s="31" t="s">
        <v>2489</v>
      </c>
      <c r="G1460" s="21" t="s">
        <v>1710</v>
      </c>
      <c r="H1460" s="21" t="s">
        <v>829</v>
      </c>
      <c r="I1460" s="25" t="s">
        <v>132</v>
      </c>
      <c r="J1460" s="21" t="s">
        <v>21</v>
      </c>
      <c r="K1460" s="21"/>
      <c r="L1460" s="20">
        <v>45426</v>
      </c>
      <c r="M1460" s="20">
        <v>45588</v>
      </c>
      <c r="N1460" s="21" t="s">
        <v>53</v>
      </c>
      <c r="O1460" s="21">
        <v>7</v>
      </c>
      <c r="P1460" s="21">
        <v>11</v>
      </c>
      <c r="Q1460" s="21">
        <v>6</v>
      </c>
      <c r="R1460" s="15">
        <f>(Q1460-P1460)/P1460</f>
        <v>-0.45454545454545453</v>
      </c>
      <c r="S1460" s="18">
        <f>IFERROR(VLOOKUP(D1460,'[1]comparativo br'!$A:$B,2,FALSE),"")</f>
        <v>0</v>
      </c>
      <c r="T1460" s="18">
        <f>IFERROR(VLOOKUP(D1460,'[1]comparativo br'!$A:$C,3,FALSE),"")</f>
        <v>0</v>
      </c>
      <c r="U1460" s="15" t="str">
        <f t="shared" si="180"/>
        <v/>
      </c>
      <c r="V1460" s="19">
        <f>IFERROR(VLOOKUP(D1460,'[1]comparativo br'!$A:$D,4,FALSE),"")</f>
        <v>17</v>
      </c>
      <c r="W1460" s="19">
        <f>IFERROR(VLOOKUP(D1460,'[1]comparativo br'!$A:$E,5,FALSE),"")</f>
        <v>0</v>
      </c>
      <c r="X1460" s="15">
        <f t="shared" si="186"/>
        <v>-1</v>
      </c>
      <c r="Y1460" s="18" t="e">
        <f>SUMIFS([2]Plan2!$H:$H,[2]Plan2!$A:$A,$D1460,[2]Plan2!$U:$U,6)</f>
        <v>#VALUE!</v>
      </c>
      <c r="Z1460" s="18" t="e">
        <f>SUMIFS([2]Plan2!$H:$H,[2]Plan2!$A:$A,$D1460,[2]Plan2!$U:$U,7)</f>
        <v>#VALUE!</v>
      </c>
      <c r="AA1460" s="18" t="e">
        <f>SUMIFS([2]Plan2!$H:$H,[2]Plan2!$A:$A,$D1460,[2]Plan2!$U:$U,8)</f>
        <v>#VALUE!</v>
      </c>
      <c r="AB1460" s="18" t="e">
        <f>SUMIFS([2]Plan2!$H:$H,[2]Plan2!$A:$A,$D1460,[2]Plan2!$U:$U,9)</f>
        <v>#VALUE!</v>
      </c>
      <c r="AC1460" s="18" t="e">
        <f>SUMIFS([2]Plan2!$H:$H,[2]Plan2!$A:$A,$D1460,[2]Plan2!$U:$U,10)</f>
        <v>#VALUE!</v>
      </c>
      <c r="AD1460" s="18" t="e">
        <f>SUMIFS([2]Plan2!$H:$H,[2]Plan2!$A:$A,$D1460,[2]Plan2!$U:$U,11)</f>
        <v>#VALUE!</v>
      </c>
      <c r="AE1460" s="18" t="e">
        <f>SUMIFS([2]Plan2!$H:$H,[2]Plan2!$A:$A,$D1460,[2]Plan2!$U:$U,12)</f>
        <v>#VALUE!</v>
      </c>
      <c r="AF1460" s="18" t="e">
        <f>SUMIFS([2]Plan2!$H:$H,[2]Plan2!$A:$A,$D1460,[2]Plan2!$U:$U,1)</f>
        <v>#VALUE!</v>
      </c>
      <c r="AG1460" s="18" t="e">
        <f>SUMIFS([2]Plan2!$H:$H,[2]Plan2!$A:$A,$D1460,[2]Plan2!$U:$U,2)</f>
        <v>#VALUE!</v>
      </c>
      <c r="AH1460" s="18" t="e">
        <f>SUMIFS([2]Plan2!$H:$H,[2]Plan2!$A:$A,$D1460,[2]Plan2!$U:$U,3)</f>
        <v>#VALUE!</v>
      </c>
      <c r="AI1460" s="18" t="e">
        <f>SUMIFS([2]Plan2!$H:$H,[2]Plan2!$A:$A,$D1460,[2]Plan2!$U:$U,4)</f>
        <v>#VALUE!</v>
      </c>
      <c r="AJ1460" s="18" t="e">
        <f>SUMIFS([2]Plan2!$H:$H,[2]Plan2!$A:$A,$D1460,[2]Plan2!$U:$U,5)</f>
        <v>#VALUE!</v>
      </c>
      <c r="AK1460" s="23" t="e">
        <f t="shared" si="181"/>
        <v>#VALUE!</v>
      </c>
      <c r="AL1460" s="23" t="e">
        <f t="shared" si="184"/>
        <v>#VALUE!</v>
      </c>
      <c r="AM1460">
        <f t="shared" si="182"/>
        <v>0</v>
      </c>
    </row>
    <row r="1461" spans="1:39" ht="15.75" x14ac:dyDescent="0.25">
      <c r="A1461" s="21"/>
      <c r="B1461" s="21" t="s">
        <v>1519</v>
      </c>
      <c r="C1461" s="21">
        <v>22982925</v>
      </c>
      <c r="D1461" s="25">
        <v>194221</v>
      </c>
      <c r="E1461" s="21" t="s">
        <v>12</v>
      </c>
      <c r="F1461" s="31" t="s">
        <v>2488</v>
      </c>
      <c r="G1461" s="21" t="s">
        <v>1040</v>
      </c>
      <c r="H1461" s="21" t="s">
        <v>1041</v>
      </c>
      <c r="I1461" s="25" t="s">
        <v>15</v>
      </c>
      <c r="J1461" s="21" t="s">
        <v>41</v>
      </c>
      <c r="K1461" s="21" t="s">
        <v>42</v>
      </c>
      <c r="L1461" s="20">
        <v>45198</v>
      </c>
      <c r="M1461" s="20"/>
      <c r="N1461" s="21" t="s">
        <v>53</v>
      </c>
      <c r="O1461" s="21"/>
      <c r="P1461" s="21"/>
      <c r="Q1461" s="21"/>
      <c r="R1461" s="28"/>
      <c r="S1461" s="18" t="str">
        <f>IFERROR(VLOOKUP(D1461,'[1]comparativo br'!$A:$B,2,FALSE),"")</f>
        <v/>
      </c>
      <c r="T1461" s="18" t="str">
        <f>IFERROR(VLOOKUP(D1461,'[1]comparativo br'!$A:$C,3,FALSE),"")</f>
        <v/>
      </c>
      <c r="U1461" s="15" t="str">
        <f t="shared" si="180"/>
        <v/>
      </c>
      <c r="V1461" s="19" t="str">
        <f>IFERROR(VLOOKUP(D1461,'[1]comparativo br'!$A:$D,4,FALSE),"")</f>
        <v/>
      </c>
      <c r="W1461" s="19" t="str">
        <f>IFERROR(VLOOKUP(D1461,'[1]comparativo br'!$A:$E,5,FALSE),"")</f>
        <v/>
      </c>
      <c r="X1461" s="15" t="str">
        <f t="shared" si="186"/>
        <v/>
      </c>
      <c r="Y1461" s="18" t="e">
        <f>SUMIFS([2]Plan2!$H:$H,[2]Plan2!$A:$A,$D1461,[2]Plan2!$U:$U,6)</f>
        <v>#VALUE!</v>
      </c>
      <c r="Z1461" s="18" t="e">
        <f>SUMIFS([2]Plan2!$H:$H,[2]Plan2!$A:$A,$D1461,[2]Plan2!$U:$U,7)</f>
        <v>#VALUE!</v>
      </c>
      <c r="AA1461" s="18" t="e">
        <f>SUMIFS([2]Plan2!$H:$H,[2]Plan2!$A:$A,$D1461,[2]Plan2!$U:$U,8)</f>
        <v>#VALUE!</v>
      </c>
      <c r="AB1461" s="18" t="e">
        <f>SUMIFS([2]Plan2!$H:$H,[2]Plan2!$A:$A,$D1461,[2]Plan2!$U:$U,9)</f>
        <v>#VALUE!</v>
      </c>
      <c r="AC1461" s="18" t="e">
        <f>SUMIFS([2]Plan2!$H:$H,[2]Plan2!$A:$A,$D1461,[2]Plan2!$U:$U,10)</f>
        <v>#VALUE!</v>
      </c>
      <c r="AD1461" s="18" t="e">
        <f>SUMIFS([2]Plan2!$H:$H,[2]Plan2!$A:$A,$D1461,[2]Plan2!$U:$U,11)</f>
        <v>#VALUE!</v>
      </c>
      <c r="AE1461" s="18" t="e">
        <f>SUMIFS([2]Plan2!$H:$H,[2]Plan2!$A:$A,$D1461,[2]Plan2!$U:$U,12)</f>
        <v>#VALUE!</v>
      </c>
      <c r="AF1461" s="18" t="e">
        <f>SUMIFS([2]Plan2!$H:$H,[2]Plan2!$A:$A,$D1461,[2]Plan2!$U:$U,1)</f>
        <v>#VALUE!</v>
      </c>
      <c r="AG1461" s="18" t="e">
        <f>SUMIFS([2]Plan2!$H:$H,[2]Plan2!$A:$A,$D1461,[2]Plan2!$U:$U,2)</f>
        <v>#VALUE!</v>
      </c>
      <c r="AH1461" s="18" t="e">
        <f>SUMIFS([2]Plan2!$H:$H,[2]Plan2!$A:$A,$D1461,[2]Plan2!$U:$U,3)</f>
        <v>#VALUE!</v>
      </c>
      <c r="AI1461" s="18" t="e">
        <f>SUMIFS([2]Plan2!$H:$H,[2]Plan2!$A:$A,$D1461,[2]Plan2!$U:$U,4)</f>
        <v>#VALUE!</v>
      </c>
      <c r="AJ1461" s="18" t="e">
        <f>SUMIFS([2]Plan2!$H:$H,[2]Plan2!$A:$A,$D1461,[2]Plan2!$U:$U,5)</f>
        <v>#VALUE!</v>
      </c>
      <c r="AK1461" s="23" t="e">
        <f t="shared" si="181"/>
        <v>#VALUE!</v>
      </c>
      <c r="AL1461" s="23" t="e">
        <f t="shared" si="184"/>
        <v>#VALUE!</v>
      </c>
      <c r="AM1461">
        <f t="shared" si="182"/>
        <v>0</v>
      </c>
    </row>
    <row r="1462" spans="1:39" ht="15.75" x14ac:dyDescent="0.25">
      <c r="A1462" s="21"/>
      <c r="B1462" s="21" t="s">
        <v>1520</v>
      </c>
      <c r="C1462" s="21">
        <v>23088416</v>
      </c>
      <c r="D1462" s="25">
        <v>192526</v>
      </c>
      <c r="E1462" s="21" t="s">
        <v>60</v>
      </c>
      <c r="F1462" s="31" t="s">
        <v>60</v>
      </c>
      <c r="G1462" s="21" t="s">
        <v>775</v>
      </c>
      <c r="H1462" s="21" t="s">
        <v>776</v>
      </c>
      <c r="I1462" s="25" t="s">
        <v>55</v>
      </c>
      <c r="J1462" s="21" t="s">
        <v>21</v>
      </c>
      <c r="K1462" s="21"/>
      <c r="L1462" s="20">
        <v>45798</v>
      </c>
      <c r="M1462" s="20">
        <v>45799</v>
      </c>
      <c r="N1462" s="21" t="s">
        <v>18</v>
      </c>
      <c r="O1462" s="21">
        <v>100</v>
      </c>
      <c r="P1462" s="21">
        <v>93</v>
      </c>
      <c r="Q1462" s="21">
        <v>207</v>
      </c>
      <c r="R1462" s="15">
        <f>(Q1462-P1462)/P1462</f>
        <v>1.2258064516129032</v>
      </c>
      <c r="S1462" s="18">
        <f>IFERROR(VLOOKUP(D1462,'[1]comparativo br'!$A:$B,2,FALSE),"")</f>
        <v>8857</v>
      </c>
      <c r="T1462" s="18">
        <f>IFERROR(VLOOKUP(D1462,'[1]comparativo br'!$A:$C,3,FALSE),"")</f>
        <v>11742</v>
      </c>
      <c r="U1462" s="15">
        <f t="shared" si="180"/>
        <v>0.32573106017838999</v>
      </c>
      <c r="V1462" s="19">
        <f>IFERROR(VLOOKUP(D1462,'[1]comparativo br'!$A:$D,4,FALSE),"")</f>
        <v>125</v>
      </c>
      <c r="W1462" s="19">
        <f>IFERROR(VLOOKUP(D1462,'[1]comparativo br'!$A:$E,5,FALSE),"")</f>
        <v>77</v>
      </c>
      <c r="X1462" s="15">
        <f t="shared" si="186"/>
        <v>-0.38400000000000001</v>
      </c>
      <c r="Y1462" s="18" t="e">
        <f>SUMIFS([2]Plan2!$H:$H,[2]Plan2!$A:$A,$D1462,[2]Plan2!$U:$U,6)</f>
        <v>#VALUE!</v>
      </c>
      <c r="Z1462" s="18" t="e">
        <f>SUMIFS([2]Plan2!$H:$H,[2]Plan2!$A:$A,$D1462,[2]Plan2!$U:$U,7)</f>
        <v>#VALUE!</v>
      </c>
      <c r="AA1462" s="18" t="e">
        <f>SUMIFS([2]Plan2!$H:$H,[2]Plan2!$A:$A,$D1462,[2]Plan2!$U:$U,8)</f>
        <v>#VALUE!</v>
      </c>
      <c r="AB1462" s="18" t="e">
        <f>SUMIFS([2]Plan2!$H:$H,[2]Plan2!$A:$A,$D1462,[2]Plan2!$U:$U,9)</f>
        <v>#VALUE!</v>
      </c>
      <c r="AC1462" s="18" t="e">
        <f>SUMIFS([2]Plan2!$H:$H,[2]Plan2!$A:$A,$D1462,[2]Plan2!$U:$U,10)</f>
        <v>#VALUE!</v>
      </c>
      <c r="AD1462" s="18" t="e">
        <f>SUMIFS([2]Plan2!$H:$H,[2]Plan2!$A:$A,$D1462,[2]Plan2!$U:$U,11)</f>
        <v>#VALUE!</v>
      </c>
      <c r="AE1462" s="18" t="e">
        <f>SUMIFS([2]Plan2!$H:$H,[2]Plan2!$A:$A,$D1462,[2]Plan2!$U:$U,12)</f>
        <v>#VALUE!</v>
      </c>
      <c r="AF1462" s="18" t="e">
        <f>SUMIFS([2]Plan2!$H:$H,[2]Plan2!$A:$A,$D1462,[2]Plan2!$U:$U,1)</f>
        <v>#VALUE!</v>
      </c>
      <c r="AG1462" s="18" t="e">
        <f>SUMIFS([2]Plan2!$H:$H,[2]Plan2!$A:$A,$D1462,[2]Plan2!$U:$U,2)</f>
        <v>#VALUE!</v>
      </c>
      <c r="AH1462" s="18" t="e">
        <f>SUMIFS([2]Plan2!$H:$H,[2]Plan2!$A:$A,$D1462,[2]Plan2!$U:$U,3)</f>
        <v>#VALUE!</v>
      </c>
      <c r="AI1462" s="18" t="e">
        <f>SUMIFS([2]Plan2!$H:$H,[2]Plan2!$A:$A,$D1462,[2]Plan2!$U:$U,4)</f>
        <v>#VALUE!</v>
      </c>
      <c r="AJ1462" s="18" t="e">
        <f>SUMIFS([2]Plan2!$H:$H,[2]Plan2!$A:$A,$D1462,[2]Plan2!$U:$U,5)</f>
        <v>#VALUE!</v>
      </c>
      <c r="AK1462" s="23" t="e">
        <f t="shared" si="181"/>
        <v>#VALUE!</v>
      </c>
      <c r="AL1462" s="23" t="e">
        <f t="shared" si="184"/>
        <v>#VALUE!</v>
      </c>
      <c r="AM1462">
        <f t="shared" si="182"/>
        <v>0</v>
      </c>
    </row>
    <row r="1463" spans="1:39" ht="15.75" x14ac:dyDescent="0.25">
      <c r="A1463" s="21"/>
      <c r="B1463" s="21" t="s">
        <v>1519</v>
      </c>
      <c r="C1463" s="21">
        <v>23096269</v>
      </c>
      <c r="D1463" s="25">
        <v>194187</v>
      </c>
      <c r="E1463" s="21" t="s">
        <v>12</v>
      </c>
      <c r="F1463" s="31" t="s">
        <v>2453</v>
      </c>
      <c r="G1463" s="21" t="s">
        <v>1035</v>
      </c>
      <c r="H1463" s="21" t="s">
        <v>413</v>
      </c>
      <c r="I1463" s="25" t="s">
        <v>72</v>
      </c>
      <c r="J1463" s="21" t="s">
        <v>67</v>
      </c>
      <c r="K1463" s="21" t="s">
        <v>68</v>
      </c>
      <c r="L1463" s="20">
        <v>45187</v>
      </c>
      <c r="M1463" s="20">
        <v>45275</v>
      </c>
      <c r="N1463" s="21" t="s">
        <v>53</v>
      </c>
      <c r="O1463" s="21">
        <v>23</v>
      </c>
      <c r="P1463" s="21">
        <v>9</v>
      </c>
      <c r="Q1463" s="21">
        <v>0</v>
      </c>
      <c r="R1463" s="15">
        <f>(Q1463-P1463)/P1463</f>
        <v>-1</v>
      </c>
      <c r="S1463" s="18" t="str">
        <f>IFERROR(VLOOKUP(D1463,'[1]comparativo br'!$A:$B,2,FALSE),"")</f>
        <v/>
      </c>
      <c r="T1463" s="18" t="str">
        <f>IFERROR(VLOOKUP(D1463,'[1]comparativo br'!$A:$C,3,FALSE),"")</f>
        <v/>
      </c>
      <c r="U1463" s="15" t="str">
        <f t="shared" si="180"/>
        <v/>
      </c>
      <c r="V1463" s="19" t="str">
        <f>IFERROR(VLOOKUP(D1463,'[1]comparativo br'!$A:$D,4,FALSE),"")</f>
        <v/>
      </c>
      <c r="W1463" s="19" t="str">
        <f>IFERROR(VLOOKUP(D1463,'[1]comparativo br'!$A:$E,5,FALSE),"")</f>
        <v/>
      </c>
      <c r="X1463" s="15" t="str">
        <f t="shared" si="186"/>
        <v/>
      </c>
      <c r="Y1463" s="18" t="e">
        <f>SUMIFS([2]Plan2!$H:$H,[2]Plan2!$A:$A,$D1463,[2]Plan2!$U:$U,6)</f>
        <v>#VALUE!</v>
      </c>
      <c r="Z1463" s="18" t="e">
        <f>SUMIFS([2]Plan2!$H:$H,[2]Plan2!$A:$A,$D1463,[2]Plan2!$U:$U,7)</f>
        <v>#VALUE!</v>
      </c>
      <c r="AA1463" s="18" t="e">
        <f>SUMIFS([2]Plan2!$H:$H,[2]Plan2!$A:$A,$D1463,[2]Plan2!$U:$U,8)</f>
        <v>#VALUE!</v>
      </c>
      <c r="AB1463" s="18" t="e">
        <f>SUMIFS([2]Plan2!$H:$H,[2]Plan2!$A:$A,$D1463,[2]Plan2!$U:$U,9)</f>
        <v>#VALUE!</v>
      </c>
      <c r="AC1463" s="18" t="e">
        <f>SUMIFS([2]Plan2!$H:$H,[2]Plan2!$A:$A,$D1463,[2]Plan2!$U:$U,10)</f>
        <v>#VALUE!</v>
      </c>
      <c r="AD1463" s="18" t="e">
        <f>SUMIFS([2]Plan2!$H:$H,[2]Plan2!$A:$A,$D1463,[2]Plan2!$U:$U,11)</f>
        <v>#VALUE!</v>
      </c>
      <c r="AE1463" s="18" t="e">
        <f>SUMIFS([2]Plan2!$H:$H,[2]Plan2!$A:$A,$D1463,[2]Plan2!$U:$U,12)</f>
        <v>#VALUE!</v>
      </c>
      <c r="AF1463" s="18" t="e">
        <f>SUMIFS([2]Plan2!$H:$H,[2]Plan2!$A:$A,$D1463,[2]Plan2!$U:$U,1)</f>
        <v>#VALUE!</v>
      </c>
      <c r="AG1463" s="18" t="e">
        <f>SUMIFS([2]Plan2!$H:$H,[2]Plan2!$A:$A,$D1463,[2]Plan2!$U:$U,2)</f>
        <v>#VALUE!</v>
      </c>
      <c r="AH1463" s="18" t="e">
        <f>SUMIFS([2]Plan2!$H:$H,[2]Plan2!$A:$A,$D1463,[2]Plan2!$U:$U,3)</f>
        <v>#VALUE!</v>
      </c>
      <c r="AI1463" s="18" t="e">
        <f>SUMIFS([2]Plan2!$H:$H,[2]Plan2!$A:$A,$D1463,[2]Plan2!$U:$U,4)</f>
        <v>#VALUE!</v>
      </c>
      <c r="AJ1463" s="18" t="e">
        <f>SUMIFS([2]Plan2!$H:$H,[2]Plan2!$A:$A,$D1463,[2]Plan2!$U:$U,5)</f>
        <v>#VALUE!</v>
      </c>
      <c r="AK1463" s="23" t="e">
        <f t="shared" si="181"/>
        <v>#VALUE!</v>
      </c>
      <c r="AL1463" s="23" t="e">
        <f t="shared" si="184"/>
        <v>#VALUE!</v>
      </c>
      <c r="AM1463">
        <f t="shared" si="182"/>
        <v>0</v>
      </c>
    </row>
    <row r="1464" spans="1:39" ht="15.75" x14ac:dyDescent="0.25">
      <c r="A1464" s="21"/>
      <c r="B1464" s="21" t="s">
        <v>1520</v>
      </c>
      <c r="C1464" s="21">
        <v>23096703</v>
      </c>
      <c r="D1464" s="25" t="s">
        <v>2252</v>
      </c>
      <c r="E1464" s="21" t="s">
        <v>24</v>
      </c>
      <c r="F1464" s="31" t="s">
        <v>2488</v>
      </c>
      <c r="G1464" s="21" t="s">
        <v>784</v>
      </c>
      <c r="H1464" s="21" t="s">
        <v>153</v>
      </c>
      <c r="I1464" s="25" t="s">
        <v>15</v>
      </c>
      <c r="J1464" s="21" t="s">
        <v>27</v>
      </c>
      <c r="K1464" s="21" t="s">
        <v>74</v>
      </c>
      <c r="L1464" s="20">
        <v>45798</v>
      </c>
      <c r="M1464" s="20"/>
      <c r="N1464" s="21" t="s">
        <v>18</v>
      </c>
      <c r="O1464" s="21"/>
      <c r="P1464" s="21"/>
      <c r="Q1464" s="21"/>
      <c r="R1464" s="28"/>
      <c r="S1464" s="18">
        <f>IFERROR(VLOOKUP(D1464,'[1]comparativo br'!$A:$B,2,FALSE),"")</f>
        <v>3120</v>
      </c>
      <c r="T1464" s="18">
        <f>IFERROR(VLOOKUP(D1464,'[1]comparativo br'!$A:$C,3,FALSE),"")</f>
        <v>0</v>
      </c>
      <c r="U1464" s="15">
        <f t="shared" si="180"/>
        <v>-1</v>
      </c>
      <c r="V1464" s="19">
        <f>IFERROR(VLOOKUP(D1464,'[1]comparativo br'!$A:$D,4,FALSE),"")</f>
        <v>0</v>
      </c>
      <c r="W1464" s="19">
        <f>IFERROR(VLOOKUP(D1464,'[1]comparativo br'!$A:$E,5,FALSE),"")</f>
        <v>0</v>
      </c>
      <c r="X1464" s="15" t="str">
        <f t="shared" si="186"/>
        <v/>
      </c>
      <c r="Y1464" s="18" t="e">
        <f>SUMIFS([2]Plan2!$H:$H,[2]Plan2!$A:$A,$D1464,[2]Plan2!$U:$U,6)</f>
        <v>#VALUE!</v>
      </c>
      <c r="Z1464" s="18" t="e">
        <f>SUMIFS([2]Plan2!$H:$H,[2]Plan2!$A:$A,$D1464,[2]Plan2!$U:$U,7)</f>
        <v>#VALUE!</v>
      </c>
      <c r="AA1464" s="18" t="e">
        <f>SUMIFS([2]Plan2!$H:$H,[2]Plan2!$A:$A,$D1464,[2]Plan2!$U:$U,8)</f>
        <v>#VALUE!</v>
      </c>
      <c r="AB1464" s="18" t="e">
        <f>SUMIFS([2]Plan2!$H:$H,[2]Plan2!$A:$A,$D1464,[2]Plan2!$U:$U,9)</f>
        <v>#VALUE!</v>
      </c>
      <c r="AC1464" s="18" t="e">
        <f>SUMIFS([2]Plan2!$H:$H,[2]Plan2!$A:$A,$D1464,[2]Plan2!$U:$U,10)</f>
        <v>#VALUE!</v>
      </c>
      <c r="AD1464" s="18" t="e">
        <f>SUMIFS([2]Plan2!$H:$H,[2]Plan2!$A:$A,$D1464,[2]Plan2!$U:$U,11)</f>
        <v>#VALUE!</v>
      </c>
      <c r="AE1464" s="18" t="e">
        <f>SUMIFS([2]Plan2!$H:$H,[2]Plan2!$A:$A,$D1464,[2]Plan2!$U:$U,12)</f>
        <v>#VALUE!</v>
      </c>
      <c r="AF1464" s="18" t="e">
        <f>SUMIFS([2]Plan2!$H:$H,[2]Plan2!$A:$A,$D1464,[2]Plan2!$U:$U,1)</f>
        <v>#VALUE!</v>
      </c>
      <c r="AG1464" s="18" t="e">
        <f>SUMIFS([2]Plan2!$H:$H,[2]Plan2!$A:$A,$D1464,[2]Plan2!$U:$U,2)</f>
        <v>#VALUE!</v>
      </c>
      <c r="AH1464" s="18" t="e">
        <f>SUMIFS([2]Plan2!$H:$H,[2]Plan2!$A:$A,$D1464,[2]Plan2!$U:$U,3)</f>
        <v>#VALUE!</v>
      </c>
      <c r="AI1464" s="18" t="e">
        <f>SUMIFS([2]Plan2!$H:$H,[2]Plan2!$A:$A,$D1464,[2]Plan2!$U:$U,4)</f>
        <v>#VALUE!</v>
      </c>
      <c r="AJ1464" s="18" t="e">
        <f>SUMIFS([2]Plan2!$H:$H,[2]Plan2!$A:$A,$D1464,[2]Plan2!$U:$U,5)</f>
        <v>#VALUE!</v>
      </c>
      <c r="AK1464" s="23" t="e">
        <f t="shared" si="181"/>
        <v>#VALUE!</v>
      </c>
      <c r="AL1464" s="23" t="e">
        <f t="shared" si="184"/>
        <v>#VALUE!</v>
      </c>
      <c r="AM1464">
        <f t="shared" si="182"/>
        <v>0</v>
      </c>
    </row>
    <row r="1465" spans="1:39" ht="15.75" x14ac:dyDescent="0.25">
      <c r="A1465" s="21"/>
      <c r="B1465" s="21" t="s">
        <v>1520</v>
      </c>
      <c r="C1465" s="21">
        <v>23096703</v>
      </c>
      <c r="D1465" s="25">
        <v>194681</v>
      </c>
      <c r="E1465" s="21" t="s">
        <v>24</v>
      </c>
      <c r="F1465" s="31" t="s">
        <v>2488</v>
      </c>
      <c r="G1465" s="21" t="s">
        <v>784</v>
      </c>
      <c r="H1465" s="21" t="s">
        <v>116</v>
      </c>
      <c r="I1465" s="25" t="s">
        <v>15</v>
      </c>
      <c r="J1465" s="21" t="s">
        <v>27</v>
      </c>
      <c r="K1465" s="21" t="s">
        <v>74</v>
      </c>
      <c r="L1465" s="20">
        <v>45488</v>
      </c>
      <c r="M1465" s="20">
        <v>45596</v>
      </c>
      <c r="N1465" s="21" t="s">
        <v>53</v>
      </c>
      <c r="O1465" s="21">
        <v>1</v>
      </c>
      <c r="P1465" s="21">
        <v>0</v>
      </c>
      <c r="Q1465" s="21">
        <v>2</v>
      </c>
      <c r="R1465" s="15">
        <v>1</v>
      </c>
      <c r="S1465" s="18" t="str">
        <f>IFERROR(VLOOKUP(D1465,'[1]comparativo br'!$A:$B,2,FALSE),"")</f>
        <v/>
      </c>
      <c r="T1465" s="18" t="str">
        <f>IFERROR(VLOOKUP(D1465,'[1]comparativo br'!$A:$C,3,FALSE),"")</f>
        <v/>
      </c>
      <c r="U1465" s="15" t="str">
        <f t="shared" si="180"/>
        <v/>
      </c>
      <c r="V1465" s="19" t="str">
        <f>IFERROR(VLOOKUP(D1465,'[1]comparativo br'!$A:$D,4,FALSE),"")</f>
        <v/>
      </c>
      <c r="W1465" s="19" t="str">
        <f>IFERROR(VLOOKUP(D1465,'[1]comparativo br'!$A:$E,5,FALSE),"")</f>
        <v/>
      </c>
      <c r="X1465" s="15" t="str">
        <f t="shared" si="186"/>
        <v/>
      </c>
      <c r="Y1465" s="18" t="e">
        <f>SUMIFS([2]Plan2!$H:$H,[2]Plan2!$A:$A,$D1465,[2]Plan2!$U:$U,6)</f>
        <v>#VALUE!</v>
      </c>
      <c r="Z1465" s="18" t="e">
        <f>SUMIFS([2]Plan2!$H:$H,[2]Plan2!$A:$A,$D1465,[2]Plan2!$U:$U,7)</f>
        <v>#VALUE!</v>
      </c>
      <c r="AA1465" s="18" t="e">
        <f>SUMIFS([2]Plan2!$H:$H,[2]Plan2!$A:$A,$D1465,[2]Plan2!$U:$U,8)</f>
        <v>#VALUE!</v>
      </c>
      <c r="AB1465" s="18" t="e">
        <f>SUMIFS([2]Plan2!$H:$H,[2]Plan2!$A:$A,$D1465,[2]Plan2!$U:$U,9)</f>
        <v>#VALUE!</v>
      </c>
      <c r="AC1465" s="18" t="e">
        <f>SUMIFS([2]Plan2!$H:$H,[2]Plan2!$A:$A,$D1465,[2]Plan2!$U:$U,10)</f>
        <v>#VALUE!</v>
      </c>
      <c r="AD1465" s="18" t="e">
        <f>SUMIFS([2]Plan2!$H:$H,[2]Plan2!$A:$A,$D1465,[2]Plan2!$U:$U,11)</f>
        <v>#VALUE!</v>
      </c>
      <c r="AE1465" s="18" t="e">
        <f>SUMIFS([2]Plan2!$H:$H,[2]Plan2!$A:$A,$D1465,[2]Plan2!$U:$U,12)</f>
        <v>#VALUE!</v>
      </c>
      <c r="AF1465" s="18" t="e">
        <f>SUMIFS([2]Plan2!$H:$H,[2]Plan2!$A:$A,$D1465,[2]Plan2!$U:$U,1)</f>
        <v>#VALUE!</v>
      </c>
      <c r="AG1465" s="18" t="e">
        <f>SUMIFS([2]Plan2!$H:$H,[2]Plan2!$A:$A,$D1465,[2]Plan2!$U:$U,2)</f>
        <v>#VALUE!</v>
      </c>
      <c r="AH1465" s="18" t="e">
        <f>SUMIFS([2]Plan2!$H:$H,[2]Plan2!$A:$A,$D1465,[2]Plan2!$U:$U,3)</f>
        <v>#VALUE!</v>
      </c>
      <c r="AI1465" s="18" t="e">
        <f>SUMIFS([2]Plan2!$H:$H,[2]Plan2!$A:$A,$D1465,[2]Plan2!$U:$U,4)</f>
        <v>#VALUE!</v>
      </c>
      <c r="AJ1465" s="18" t="e">
        <f>SUMIFS([2]Plan2!$H:$H,[2]Plan2!$A:$A,$D1465,[2]Plan2!$U:$U,5)</f>
        <v>#VALUE!</v>
      </c>
      <c r="AK1465" s="23" t="e">
        <f t="shared" si="181"/>
        <v>#VALUE!</v>
      </c>
      <c r="AL1465" s="23" t="e">
        <f t="shared" si="184"/>
        <v>#VALUE!</v>
      </c>
      <c r="AM1465">
        <f t="shared" si="182"/>
        <v>0</v>
      </c>
    </row>
    <row r="1466" spans="1:39" ht="15.75" x14ac:dyDescent="0.25">
      <c r="A1466" s="21"/>
      <c r="B1466" s="21" t="s">
        <v>1520</v>
      </c>
      <c r="C1466" s="21">
        <v>23096703</v>
      </c>
      <c r="D1466" s="25">
        <v>192568</v>
      </c>
      <c r="E1466" s="21" t="s">
        <v>24</v>
      </c>
      <c r="F1466" s="31" t="s">
        <v>24</v>
      </c>
      <c r="G1466" s="21" t="s">
        <v>784</v>
      </c>
      <c r="H1466" s="21" t="s">
        <v>785</v>
      </c>
      <c r="I1466" s="25" t="s">
        <v>45</v>
      </c>
      <c r="J1466" s="21" t="s">
        <v>27</v>
      </c>
      <c r="K1466" s="21" t="s">
        <v>74</v>
      </c>
      <c r="L1466" s="20">
        <v>45699</v>
      </c>
      <c r="M1466" s="20">
        <v>45769</v>
      </c>
      <c r="N1466" s="21" t="s">
        <v>18</v>
      </c>
      <c r="O1466" s="21">
        <v>89</v>
      </c>
      <c r="P1466" s="21">
        <v>96</v>
      </c>
      <c r="Q1466" s="21">
        <v>54</v>
      </c>
      <c r="R1466" s="15">
        <f>(Q1466-P1466)/P1466</f>
        <v>-0.4375</v>
      </c>
      <c r="S1466" s="18" t="str">
        <f>IFERROR(VLOOKUP(D1466,'[1]comparativo br'!$A:$B,2,FALSE),"")</f>
        <v/>
      </c>
      <c r="T1466" s="18" t="str">
        <f>IFERROR(VLOOKUP(D1466,'[1]comparativo br'!$A:$C,3,FALSE),"")</f>
        <v/>
      </c>
      <c r="U1466" s="15" t="str">
        <f t="shared" si="180"/>
        <v/>
      </c>
      <c r="V1466" s="19" t="str">
        <f>IFERROR(VLOOKUP(D1466,'[1]comparativo br'!$A:$D,4,FALSE),"")</f>
        <v/>
      </c>
      <c r="W1466" s="19" t="str">
        <f>IFERROR(VLOOKUP(D1466,'[1]comparativo br'!$A:$E,5,FALSE),"")</f>
        <v/>
      </c>
      <c r="X1466" s="15" t="str">
        <f t="shared" si="186"/>
        <v/>
      </c>
      <c r="Y1466" s="18" t="e">
        <f>SUMIFS([2]Plan2!$H:$H,[2]Plan2!$A:$A,$D1466,[2]Plan2!$U:$U,6)</f>
        <v>#VALUE!</v>
      </c>
      <c r="Z1466" s="18" t="e">
        <f>SUMIFS([2]Plan2!$H:$H,[2]Plan2!$A:$A,$D1466,[2]Plan2!$U:$U,7)</f>
        <v>#VALUE!</v>
      </c>
      <c r="AA1466" s="18" t="e">
        <f>SUMIFS([2]Plan2!$H:$H,[2]Plan2!$A:$A,$D1466,[2]Plan2!$U:$U,8)</f>
        <v>#VALUE!</v>
      </c>
      <c r="AB1466" s="18" t="e">
        <f>SUMIFS([2]Plan2!$H:$H,[2]Plan2!$A:$A,$D1466,[2]Plan2!$U:$U,9)</f>
        <v>#VALUE!</v>
      </c>
      <c r="AC1466" s="18" t="e">
        <f>SUMIFS([2]Plan2!$H:$H,[2]Plan2!$A:$A,$D1466,[2]Plan2!$U:$U,10)</f>
        <v>#VALUE!</v>
      </c>
      <c r="AD1466" s="18" t="e">
        <f>SUMIFS([2]Plan2!$H:$H,[2]Plan2!$A:$A,$D1466,[2]Plan2!$U:$U,11)</f>
        <v>#VALUE!</v>
      </c>
      <c r="AE1466" s="18" t="e">
        <f>SUMIFS([2]Plan2!$H:$H,[2]Plan2!$A:$A,$D1466,[2]Plan2!$U:$U,12)</f>
        <v>#VALUE!</v>
      </c>
      <c r="AF1466" s="18" t="e">
        <f>SUMIFS([2]Plan2!$H:$H,[2]Plan2!$A:$A,$D1466,[2]Plan2!$U:$U,1)</f>
        <v>#VALUE!</v>
      </c>
      <c r="AG1466" s="18" t="e">
        <f>SUMIFS([2]Plan2!$H:$H,[2]Plan2!$A:$A,$D1466,[2]Plan2!$U:$U,2)</f>
        <v>#VALUE!</v>
      </c>
      <c r="AH1466" s="18" t="e">
        <f>SUMIFS([2]Plan2!$H:$H,[2]Plan2!$A:$A,$D1466,[2]Plan2!$U:$U,3)</f>
        <v>#VALUE!</v>
      </c>
      <c r="AI1466" s="18" t="e">
        <f>SUMIFS([2]Plan2!$H:$H,[2]Plan2!$A:$A,$D1466,[2]Plan2!$U:$U,4)</f>
        <v>#VALUE!</v>
      </c>
      <c r="AJ1466" s="18" t="e">
        <f>SUMIFS([2]Plan2!$H:$H,[2]Plan2!$A:$A,$D1466,[2]Plan2!$U:$U,5)</f>
        <v>#VALUE!</v>
      </c>
      <c r="AK1466" s="23" t="e">
        <f t="shared" si="181"/>
        <v>#VALUE!</v>
      </c>
      <c r="AL1466" s="23" t="e">
        <f t="shared" si="184"/>
        <v>#VALUE!</v>
      </c>
      <c r="AM1466">
        <f t="shared" si="182"/>
        <v>0</v>
      </c>
    </row>
    <row r="1467" spans="1:39" ht="15.75" x14ac:dyDescent="0.25">
      <c r="A1467" s="21"/>
      <c r="B1467" s="21" t="s">
        <v>1519</v>
      </c>
      <c r="C1467" s="21">
        <v>23130387</v>
      </c>
      <c r="D1467" s="25">
        <v>192464</v>
      </c>
      <c r="E1467" s="21" t="s">
        <v>1798</v>
      </c>
      <c r="F1467" s="31" t="s">
        <v>1798</v>
      </c>
      <c r="G1467" s="21" t="s">
        <v>768</v>
      </c>
      <c r="H1467" s="21" t="s">
        <v>769</v>
      </c>
      <c r="I1467" s="25" t="s">
        <v>145</v>
      </c>
      <c r="J1467" s="21" t="s">
        <v>67</v>
      </c>
      <c r="K1467" s="21" t="s">
        <v>416</v>
      </c>
      <c r="L1467" s="20">
        <v>45463</v>
      </c>
      <c r="M1467" s="20">
        <v>45492</v>
      </c>
      <c r="N1467" s="21" t="s">
        <v>53</v>
      </c>
      <c r="O1467" s="21">
        <v>5</v>
      </c>
      <c r="P1467" s="21">
        <v>1</v>
      </c>
      <c r="Q1467" s="21">
        <v>8</v>
      </c>
      <c r="R1467" s="15">
        <f>(Q1467-P1467)/P1467</f>
        <v>7</v>
      </c>
      <c r="S1467" s="18">
        <f>IFERROR(VLOOKUP(D1467,'[1]comparativo br'!$A:$B,2,FALSE),"")</f>
        <v>470</v>
      </c>
      <c r="T1467" s="18">
        <f>IFERROR(VLOOKUP(D1467,'[1]comparativo br'!$A:$C,3,FALSE),"")</f>
        <v>2440</v>
      </c>
      <c r="U1467" s="15">
        <f t="shared" si="180"/>
        <v>4.1914893617021276</v>
      </c>
      <c r="V1467" s="19">
        <f>IFERROR(VLOOKUP(D1467,'[1]comparativo br'!$A:$D,4,FALSE),"")</f>
        <v>8</v>
      </c>
      <c r="W1467" s="19">
        <f>IFERROR(VLOOKUP(D1467,'[1]comparativo br'!$A:$E,5,FALSE),"")</f>
        <v>0</v>
      </c>
      <c r="X1467" s="15">
        <f t="shared" si="186"/>
        <v>-1</v>
      </c>
      <c r="Y1467" s="18" t="e">
        <f>SUMIFS([2]Plan2!$H:$H,[2]Plan2!$A:$A,$D1467,[2]Plan2!$U:$U,6)</f>
        <v>#VALUE!</v>
      </c>
      <c r="Z1467" s="18" t="e">
        <f>SUMIFS([2]Plan2!$H:$H,[2]Plan2!$A:$A,$D1467,[2]Plan2!$U:$U,7)</f>
        <v>#VALUE!</v>
      </c>
      <c r="AA1467" s="18" t="e">
        <f>SUMIFS([2]Plan2!$H:$H,[2]Plan2!$A:$A,$D1467,[2]Plan2!$U:$U,8)</f>
        <v>#VALUE!</v>
      </c>
      <c r="AB1467" s="18" t="e">
        <f>SUMIFS([2]Plan2!$H:$H,[2]Plan2!$A:$A,$D1467,[2]Plan2!$U:$U,9)</f>
        <v>#VALUE!</v>
      </c>
      <c r="AC1467" s="18" t="e">
        <f>SUMIFS([2]Plan2!$H:$H,[2]Plan2!$A:$A,$D1467,[2]Plan2!$U:$U,10)</f>
        <v>#VALUE!</v>
      </c>
      <c r="AD1467" s="18" t="e">
        <f>SUMIFS([2]Plan2!$H:$H,[2]Plan2!$A:$A,$D1467,[2]Plan2!$U:$U,11)</f>
        <v>#VALUE!</v>
      </c>
      <c r="AE1467" s="18" t="e">
        <f>SUMIFS([2]Plan2!$H:$H,[2]Plan2!$A:$A,$D1467,[2]Plan2!$U:$U,12)</f>
        <v>#VALUE!</v>
      </c>
      <c r="AF1467" s="18" t="e">
        <f>SUMIFS([2]Plan2!$H:$H,[2]Plan2!$A:$A,$D1467,[2]Plan2!$U:$U,1)</f>
        <v>#VALUE!</v>
      </c>
      <c r="AG1467" s="18" t="e">
        <f>SUMIFS([2]Plan2!$H:$H,[2]Plan2!$A:$A,$D1467,[2]Plan2!$U:$U,2)</f>
        <v>#VALUE!</v>
      </c>
      <c r="AH1467" s="18" t="e">
        <f>SUMIFS([2]Plan2!$H:$H,[2]Plan2!$A:$A,$D1467,[2]Plan2!$U:$U,3)</f>
        <v>#VALUE!</v>
      </c>
      <c r="AI1467" s="18" t="e">
        <f>SUMIFS([2]Plan2!$H:$H,[2]Plan2!$A:$A,$D1467,[2]Plan2!$U:$U,4)</f>
        <v>#VALUE!</v>
      </c>
      <c r="AJ1467" s="18" t="e">
        <f>SUMIFS([2]Plan2!$H:$H,[2]Plan2!$A:$A,$D1467,[2]Plan2!$U:$U,5)</f>
        <v>#VALUE!</v>
      </c>
      <c r="AK1467" s="23" t="e">
        <f t="shared" si="181"/>
        <v>#VALUE!</v>
      </c>
      <c r="AL1467" s="23" t="e">
        <f t="shared" si="184"/>
        <v>#VALUE!</v>
      </c>
      <c r="AM1467">
        <f t="shared" si="182"/>
        <v>0</v>
      </c>
    </row>
    <row r="1468" spans="1:39" ht="15.75" x14ac:dyDescent="0.25">
      <c r="A1468" s="21"/>
      <c r="B1468" s="21" t="s">
        <v>1519</v>
      </c>
      <c r="C1468" s="21">
        <v>23227769</v>
      </c>
      <c r="D1468" s="25">
        <v>191747</v>
      </c>
      <c r="E1468" s="21" t="s">
        <v>1180</v>
      </c>
      <c r="F1468" s="31" t="s">
        <v>1180</v>
      </c>
      <c r="G1468" s="21" t="s">
        <v>1339</v>
      </c>
      <c r="H1468" s="21" t="s">
        <v>169</v>
      </c>
      <c r="I1468" s="25" t="s">
        <v>170</v>
      </c>
      <c r="J1468" s="21" t="s">
        <v>21</v>
      </c>
      <c r="K1468" s="21"/>
      <c r="L1468" s="20">
        <v>44146</v>
      </c>
      <c r="M1468" s="20">
        <v>45756</v>
      </c>
      <c r="N1468" s="21" t="s">
        <v>18</v>
      </c>
      <c r="O1468" s="21">
        <v>168</v>
      </c>
      <c r="P1468" s="21">
        <v>30</v>
      </c>
      <c r="Q1468" s="21">
        <v>70</v>
      </c>
      <c r="R1468" s="15">
        <f>(Q1468-P1468)/P1468</f>
        <v>1.3333333333333333</v>
      </c>
      <c r="S1468" s="18">
        <f>IFERROR(VLOOKUP(D1468,'[1]comparativo br'!$A:$B,2,FALSE),"")</f>
        <v>0</v>
      </c>
      <c r="T1468" s="18">
        <f>IFERROR(VLOOKUP(D1468,'[1]comparativo br'!$A:$C,3,FALSE),"")</f>
        <v>0</v>
      </c>
      <c r="U1468" s="15" t="str">
        <f t="shared" si="180"/>
        <v/>
      </c>
      <c r="V1468" s="19">
        <f>IFERROR(VLOOKUP(D1468,'[1]comparativo br'!$A:$D,4,FALSE),"")</f>
        <v>45</v>
      </c>
      <c r="W1468" s="19">
        <f>IFERROR(VLOOKUP(D1468,'[1]comparativo br'!$A:$E,5,FALSE),"")</f>
        <v>47</v>
      </c>
      <c r="X1468" s="15">
        <f t="shared" si="186"/>
        <v>4.4444444444444446E-2</v>
      </c>
      <c r="Y1468" s="18" t="e">
        <f>SUMIFS([2]Plan2!$H:$H,[2]Plan2!$A:$A,$D1468,[2]Plan2!$U:$U,6)</f>
        <v>#VALUE!</v>
      </c>
      <c r="Z1468" s="18" t="e">
        <f>SUMIFS([2]Plan2!$H:$H,[2]Plan2!$A:$A,$D1468,[2]Plan2!$U:$U,7)</f>
        <v>#VALUE!</v>
      </c>
      <c r="AA1468" s="18" t="e">
        <f>SUMIFS([2]Plan2!$H:$H,[2]Plan2!$A:$A,$D1468,[2]Plan2!$U:$U,8)</f>
        <v>#VALUE!</v>
      </c>
      <c r="AB1468" s="18" t="e">
        <f>SUMIFS([2]Plan2!$H:$H,[2]Plan2!$A:$A,$D1468,[2]Plan2!$U:$U,9)</f>
        <v>#VALUE!</v>
      </c>
      <c r="AC1468" s="18" t="e">
        <f>SUMIFS([2]Plan2!$H:$H,[2]Plan2!$A:$A,$D1468,[2]Plan2!$U:$U,10)</f>
        <v>#VALUE!</v>
      </c>
      <c r="AD1468" s="18" t="e">
        <f>SUMIFS([2]Plan2!$H:$H,[2]Plan2!$A:$A,$D1468,[2]Plan2!$U:$U,11)</f>
        <v>#VALUE!</v>
      </c>
      <c r="AE1468" s="18" t="e">
        <f>SUMIFS([2]Plan2!$H:$H,[2]Plan2!$A:$A,$D1468,[2]Plan2!$U:$U,12)</f>
        <v>#VALUE!</v>
      </c>
      <c r="AF1468" s="18" t="e">
        <f>SUMIFS([2]Plan2!$H:$H,[2]Plan2!$A:$A,$D1468,[2]Plan2!$U:$U,1)</f>
        <v>#VALUE!</v>
      </c>
      <c r="AG1468" s="18" t="e">
        <f>SUMIFS([2]Plan2!$H:$H,[2]Plan2!$A:$A,$D1468,[2]Plan2!$U:$U,2)</f>
        <v>#VALUE!</v>
      </c>
      <c r="AH1468" s="18" t="e">
        <f>SUMIFS([2]Plan2!$H:$H,[2]Plan2!$A:$A,$D1468,[2]Plan2!$U:$U,3)</f>
        <v>#VALUE!</v>
      </c>
      <c r="AI1468" s="18" t="e">
        <f>SUMIFS([2]Plan2!$H:$H,[2]Plan2!$A:$A,$D1468,[2]Plan2!$U:$U,4)</f>
        <v>#VALUE!</v>
      </c>
      <c r="AJ1468" s="18" t="e">
        <f>SUMIFS([2]Plan2!$H:$H,[2]Plan2!$A:$A,$D1468,[2]Plan2!$U:$U,5)</f>
        <v>#VALUE!</v>
      </c>
      <c r="AK1468" s="23" t="e">
        <f t="shared" si="181"/>
        <v>#VALUE!</v>
      </c>
      <c r="AL1468" s="23" t="e">
        <f t="shared" si="184"/>
        <v>#VALUE!</v>
      </c>
      <c r="AM1468">
        <f t="shared" si="182"/>
        <v>0</v>
      </c>
    </row>
    <row r="1469" spans="1:39" ht="15.75" x14ac:dyDescent="0.25">
      <c r="A1469" s="21"/>
      <c r="B1469" s="21" t="s">
        <v>1519</v>
      </c>
      <c r="C1469" s="21">
        <v>23338197</v>
      </c>
      <c r="D1469" s="25">
        <v>191455</v>
      </c>
      <c r="E1469" s="21" t="s">
        <v>12</v>
      </c>
      <c r="F1469" s="31" t="s">
        <v>2488</v>
      </c>
      <c r="G1469" s="21" t="s">
        <v>622</v>
      </c>
      <c r="H1469" s="21" t="s">
        <v>35</v>
      </c>
      <c r="I1469" s="25" t="s">
        <v>15</v>
      </c>
      <c r="J1469" s="21" t="s">
        <v>27</v>
      </c>
      <c r="K1469" s="21"/>
      <c r="L1469" s="20">
        <v>44883</v>
      </c>
      <c r="M1469" s="20">
        <v>45316</v>
      </c>
      <c r="N1469" s="21" t="s">
        <v>53</v>
      </c>
      <c r="O1469" s="21">
        <v>10</v>
      </c>
      <c r="P1469" s="21">
        <v>4</v>
      </c>
      <c r="Q1469" s="21">
        <v>0</v>
      </c>
      <c r="R1469" s="15">
        <f>(Q1469-P1469)/P1469</f>
        <v>-1</v>
      </c>
      <c r="S1469" s="18" t="str">
        <f>IFERROR(VLOOKUP(D1469,'[1]comparativo br'!$A:$B,2,FALSE),"")</f>
        <v/>
      </c>
      <c r="T1469" s="18" t="str">
        <f>IFERROR(VLOOKUP(D1469,'[1]comparativo br'!$A:$C,3,FALSE),"")</f>
        <v/>
      </c>
      <c r="U1469" s="15" t="str">
        <f t="shared" si="180"/>
        <v/>
      </c>
      <c r="V1469" s="19" t="str">
        <f>IFERROR(VLOOKUP(D1469,'[1]comparativo br'!$A:$D,4,FALSE),"")</f>
        <v/>
      </c>
      <c r="W1469" s="19" t="str">
        <f>IFERROR(VLOOKUP(D1469,'[1]comparativo br'!$A:$E,5,FALSE),"")</f>
        <v/>
      </c>
      <c r="X1469" s="15" t="str">
        <f t="shared" si="186"/>
        <v/>
      </c>
      <c r="Y1469" s="18" t="e">
        <f>SUMIFS([2]Plan2!$H:$H,[2]Plan2!$A:$A,$D1469,[2]Plan2!$U:$U,6)</f>
        <v>#VALUE!</v>
      </c>
      <c r="Z1469" s="18" t="e">
        <f>SUMIFS([2]Plan2!$H:$H,[2]Plan2!$A:$A,$D1469,[2]Plan2!$U:$U,7)</f>
        <v>#VALUE!</v>
      </c>
      <c r="AA1469" s="18" t="e">
        <f>SUMIFS([2]Plan2!$H:$H,[2]Plan2!$A:$A,$D1469,[2]Plan2!$U:$U,8)</f>
        <v>#VALUE!</v>
      </c>
      <c r="AB1469" s="18" t="e">
        <f>SUMIFS([2]Plan2!$H:$H,[2]Plan2!$A:$A,$D1469,[2]Plan2!$U:$U,9)</f>
        <v>#VALUE!</v>
      </c>
      <c r="AC1469" s="18" t="e">
        <f>SUMIFS([2]Plan2!$H:$H,[2]Plan2!$A:$A,$D1469,[2]Plan2!$U:$U,10)</f>
        <v>#VALUE!</v>
      </c>
      <c r="AD1469" s="18" t="e">
        <f>SUMIFS([2]Plan2!$H:$H,[2]Plan2!$A:$A,$D1469,[2]Plan2!$U:$U,11)</f>
        <v>#VALUE!</v>
      </c>
      <c r="AE1469" s="18" t="e">
        <f>SUMIFS([2]Plan2!$H:$H,[2]Plan2!$A:$A,$D1469,[2]Plan2!$U:$U,12)</f>
        <v>#VALUE!</v>
      </c>
      <c r="AF1469" s="18" t="e">
        <f>SUMIFS([2]Plan2!$H:$H,[2]Plan2!$A:$A,$D1469,[2]Plan2!$U:$U,1)</f>
        <v>#VALUE!</v>
      </c>
      <c r="AG1469" s="18" t="e">
        <f>SUMIFS([2]Plan2!$H:$H,[2]Plan2!$A:$A,$D1469,[2]Plan2!$U:$U,2)</f>
        <v>#VALUE!</v>
      </c>
      <c r="AH1469" s="18" t="e">
        <f>SUMIFS([2]Plan2!$H:$H,[2]Plan2!$A:$A,$D1469,[2]Plan2!$U:$U,3)</f>
        <v>#VALUE!</v>
      </c>
      <c r="AI1469" s="18" t="e">
        <f>SUMIFS([2]Plan2!$H:$H,[2]Plan2!$A:$A,$D1469,[2]Plan2!$U:$U,4)</f>
        <v>#VALUE!</v>
      </c>
      <c r="AJ1469" s="18" t="e">
        <f>SUMIFS([2]Plan2!$H:$H,[2]Plan2!$A:$A,$D1469,[2]Plan2!$U:$U,5)</f>
        <v>#VALUE!</v>
      </c>
      <c r="AK1469" s="23" t="e">
        <f t="shared" si="181"/>
        <v>#VALUE!</v>
      </c>
      <c r="AL1469" s="23" t="e">
        <f t="shared" si="184"/>
        <v>#VALUE!</v>
      </c>
      <c r="AM1469">
        <f t="shared" si="182"/>
        <v>0</v>
      </c>
    </row>
    <row r="1470" spans="1:39" ht="15.75" x14ac:dyDescent="0.25">
      <c r="A1470" s="21"/>
      <c r="B1470" s="21" t="s">
        <v>1519</v>
      </c>
      <c r="C1470" s="21">
        <v>23347255</v>
      </c>
      <c r="D1470" s="25">
        <v>194420</v>
      </c>
      <c r="E1470" s="21" t="s">
        <v>12</v>
      </c>
      <c r="F1470" s="31" t="s">
        <v>1826</v>
      </c>
      <c r="G1470" s="21" t="s">
        <v>1165</v>
      </c>
      <c r="H1470" s="21" t="s">
        <v>1437</v>
      </c>
      <c r="I1470" s="25" t="s">
        <v>20</v>
      </c>
      <c r="J1470" s="21" t="s">
        <v>16</v>
      </c>
      <c r="K1470" s="21" t="s">
        <v>17</v>
      </c>
      <c r="L1470" s="20">
        <v>45328</v>
      </c>
      <c r="M1470" s="20"/>
      <c r="N1470" s="21" t="s">
        <v>53</v>
      </c>
      <c r="O1470" s="21"/>
      <c r="P1470" s="21"/>
      <c r="Q1470" s="21"/>
      <c r="R1470" s="28"/>
      <c r="S1470" s="18" t="str">
        <f>IFERROR(VLOOKUP(D1470,'[1]comparativo br'!$A:$B,2,FALSE),"")</f>
        <v/>
      </c>
      <c r="T1470" s="18" t="str">
        <f>IFERROR(VLOOKUP(D1470,'[1]comparativo br'!$A:$C,3,FALSE),"")</f>
        <v/>
      </c>
      <c r="U1470" s="15" t="str">
        <f t="shared" si="180"/>
        <v/>
      </c>
      <c r="V1470" s="19" t="str">
        <f>IFERROR(VLOOKUP(D1470,'[1]comparativo br'!$A:$D,4,FALSE),"")</f>
        <v/>
      </c>
      <c r="W1470" s="19" t="str">
        <f>IFERROR(VLOOKUP(D1470,'[1]comparativo br'!$A:$E,5,FALSE),"")</f>
        <v/>
      </c>
      <c r="X1470" s="15" t="str">
        <f t="shared" si="186"/>
        <v/>
      </c>
      <c r="Y1470" s="18" t="e">
        <f>SUMIFS([2]Plan2!$H:$H,[2]Plan2!$A:$A,$D1470,[2]Plan2!$U:$U,6)</f>
        <v>#VALUE!</v>
      </c>
      <c r="Z1470" s="18" t="e">
        <f>SUMIFS([2]Plan2!$H:$H,[2]Plan2!$A:$A,$D1470,[2]Plan2!$U:$U,7)</f>
        <v>#VALUE!</v>
      </c>
      <c r="AA1470" s="18" t="e">
        <f>SUMIFS([2]Plan2!$H:$H,[2]Plan2!$A:$A,$D1470,[2]Plan2!$U:$U,8)</f>
        <v>#VALUE!</v>
      </c>
      <c r="AB1470" s="18" t="e">
        <f>SUMIFS([2]Plan2!$H:$H,[2]Plan2!$A:$A,$D1470,[2]Plan2!$U:$U,9)</f>
        <v>#VALUE!</v>
      </c>
      <c r="AC1470" s="18" t="e">
        <f>SUMIFS([2]Plan2!$H:$H,[2]Plan2!$A:$A,$D1470,[2]Plan2!$U:$U,10)</f>
        <v>#VALUE!</v>
      </c>
      <c r="AD1470" s="18" t="e">
        <f>SUMIFS([2]Plan2!$H:$H,[2]Plan2!$A:$A,$D1470,[2]Plan2!$U:$U,11)</f>
        <v>#VALUE!</v>
      </c>
      <c r="AE1470" s="18" t="e">
        <f>SUMIFS([2]Plan2!$H:$H,[2]Plan2!$A:$A,$D1470,[2]Plan2!$U:$U,12)</f>
        <v>#VALUE!</v>
      </c>
      <c r="AF1470" s="18" t="e">
        <f>SUMIFS([2]Plan2!$H:$H,[2]Plan2!$A:$A,$D1470,[2]Plan2!$U:$U,1)</f>
        <v>#VALUE!</v>
      </c>
      <c r="AG1470" s="18" t="e">
        <f>SUMIFS([2]Plan2!$H:$H,[2]Plan2!$A:$A,$D1470,[2]Plan2!$U:$U,2)</f>
        <v>#VALUE!</v>
      </c>
      <c r="AH1470" s="18" t="e">
        <f>SUMIFS([2]Plan2!$H:$H,[2]Plan2!$A:$A,$D1470,[2]Plan2!$U:$U,3)</f>
        <v>#VALUE!</v>
      </c>
      <c r="AI1470" s="18" t="e">
        <f>SUMIFS([2]Plan2!$H:$H,[2]Plan2!$A:$A,$D1470,[2]Plan2!$U:$U,4)</f>
        <v>#VALUE!</v>
      </c>
      <c r="AJ1470" s="18" t="e">
        <f>SUMIFS([2]Plan2!$H:$H,[2]Plan2!$A:$A,$D1470,[2]Plan2!$U:$U,5)</f>
        <v>#VALUE!</v>
      </c>
      <c r="AK1470" s="23" t="e">
        <f t="shared" si="181"/>
        <v>#VALUE!</v>
      </c>
      <c r="AL1470" s="23" t="e">
        <f t="shared" si="184"/>
        <v>#VALUE!</v>
      </c>
      <c r="AM1470">
        <f t="shared" si="182"/>
        <v>0</v>
      </c>
    </row>
    <row r="1471" spans="1:39" ht="15.75" x14ac:dyDescent="0.25">
      <c r="A1471" s="21"/>
      <c r="B1471" s="21" t="s">
        <v>1519</v>
      </c>
      <c r="C1471" s="21">
        <v>23347255</v>
      </c>
      <c r="D1471" s="25">
        <v>900375</v>
      </c>
      <c r="E1471" s="21" t="s">
        <v>12</v>
      </c>
      <c r="F1471" s="31" t="s">
        <v>2488</v>
      </c>
      <c r="G1471" s="21" t="s">
        <v>1165</v>
      </c>
      <c r="H1471" s="21" t="s">
        <v>81</v>
      </c>
      <c r="I1471" s="25" t="s">
        <v>15</v>
      </c>
      <c r="J1471" s="21" t="s">
        <v>16</v>
      </c>
      <c r="K1471" s="21" t="s">
        <v>17</v>
      </c>
      <c r="L1471" s="20">
        <v>45691</v>
      </c>
      <c r="M1471" s="20">
        <v>45779</v>
      </c>
      <c r="N1471" s="21" t="s">
        <v>18</v>
      </c>
      <c r="O1471" s="21">
        <v>71</v>
      </c>
      <c r="P1471" s="21">
        <v>81</v>
      </c>
      <c r="Q1471" s="21">
        <v>35</v>
      </c>
      <c r="R1471" s="15">
        <f>(Q1471-P1471)/P1471</f>
        <v>-0.5679012345679012</v>
      </c>
      <c r="S1471" s="18">
        <f>IFERROR(VLOOKUP(D1471,'[1]comparativo br'!$A:$B,2,FALSE),"")</f>
        <v>0</v>
      </c>
      <c r="T1471" s="18">
        <f>IFERROR(VLOOKUP(D1471,'[1]comparativo br'!$A:$C,3,FALSE),"")</f>
        <v>0</v>
      </c>
      <c r="U1471" s="15" t="str">
        <f t="shared" si="180"/>
        <v/>
      </c>
      <c r="V1471" s="19">
        <f>IFERROR(VLOOKUP(D1471,'[1]comparativo br'!$A:$D,4,FALSE),"")</f>
        <v>49</v>
      </c>
      <c r="W1471" s="19">
        <f>IFERROR(VLOOKUP(D1471,'[1]comparativo br'!$A:$E,5,FALSE),"")</f>
        <v>33</v>
      </c>
      <c r="X1471" s="15">
        <f t="shared" si="186"/>
        <v>-0.32653061224489793</v>
      </c>
      <c r="Y1471" s="18" t="e">
        <f>SUMIFS([2]Plan2!$H:$H,[2]Plan2!$A:$A,$D1471,[2]Plan2!$U:$U,6)</f>
        <v>#VALUE!</v>
      </c>
      <c r="Z1471" s="18" t="e">
        <f>SUMIFS([2]Plan2!$H:$H,[2]Plan2!$A:$A,$D1471,[2]Plan2!$U:$U,7)</f>
        <v>#VALUE!</v>
      </c>
      <c r="AA1471" s="18" t="e">
        <f>SUMIFS([2]Plan2!$H:$H,[2]Plan2!$A:$A,$D1471,[2]Plan2!$U:$U,8)</f>
        <v>#VALUE!</v>
      </c>
      <c r="AB1471" s="18" t="e">
        <f>SUMIFS([2]Plan2!$H:$H,[2]Plan2!$A:$A,$D1471,[2]Plan2!$U:$U,9)</f>
        <v>#VALUE!</v>
      </c>
      <c r="AC1471" s="18" t="e">
        <f>SUMIFS([2]Plan2!$H:$H,[2]Plan2!$A:$A,$D1471,[2]Plan2!$U:$U,10)</f>
        <v>#VALUE!</v>
      </c>
      <c r="AD1471" s="18" t="e">
        <f>SUMIFS([2]Plan2!$H:$H,[2]Plan2!$A:$A,$D1471,[2]Plan2!$U:$U,11)</f>
        <v>#VALUE!</v>
      </c>
      <c r="AE1471" s="18" t="e">
        <f>SUMIFS([2]Plan2!$H:$H,[2]Plan2!$A:$A,$D1471,[2]Plan2!$U:$U,12)</f>
        <v>#VALUE!</v>
      </c>
      <c r="AF1471" s="18" t="e">
        <f>SUMIFS([2]Plan2!$H:$H,[2]Plan2!$A:$A,$D1471,[2]Plan2!$U:$U,1)</f>
        <v>#VALUE!</v>
      </c>
      <c r="AG1471" s="18" t="e">
        <f>SUMIFS([2]Plan2!$H:$H,[2]Plan2!$A:$A,$D1471,[2]Plan2!$U:$U,2)</f>
        <v>#VALUE!</v>
      </c>
      <c r="AH1471" s="18" t="e">
        <f>SUMIFS([2]Plan2!$H:$H,[2]Plan2!$A:$A,$D1471,[2]Plan2!$U:$U,3)</f>
        <v>#VALUE!</v>
      </c>
      <c r="AI1471" s="18" t="e">
        <f>SUMIFS([2]Plan2!$H:$H,[2]Plan2!$A:$A,$D1471,[2]Plan2!$U:$U,4)</f>
        <v>#VALUE!</v>
      </c>
      <c r="AJ1471" s="18" t="e">
        <f>SUMIFS([2]Plan2!$H:$H,[2]Plan2!$A:$A,$D1471,[2]Plan2!$U:$U,5)</f>
        <v>#VALUE!</v>
      </c>
      <c r="AK1471" s="23" t="e">
        <f t="shared" si="181"/>
        <v>#VALUE!</v>
      </c>
      <c r="AL1471" s="23" t="e">
        <f t="shared" si="184"/>
        <v>#VALUE!</v>
      </c>
      <c r="AM1471">
        <f t="shared" si="182"/>
        <v>0</v>
      </c>
    </row>
    <row r="1472" spans="1:39" ht="15.75" x14ac:dyDescent="0.25">
      <c r="A1472" s="21"/>
      <c r="B1472" s="21" t="s">
        <v>1520</v>
      </c>
      <c r="C1472" s="21">
        <v>23347255</v>
      </c>
      <c r="D1472" s="25" t="s">
        <v>2250</v>
      </c>
      <c r="E1472" s="21" t="s">
        <v>12</v>
      </c>
      <c r="F1472" s="31" t="s">
        <v>1826</v>
      </c>
      <c r="G1472" s="21" t="s">
        <v>1165</v>
      </c>
      <c r="H1472" s="21" t="s">
        <v>2251</v>
      </c>
      <c r="I1472" s="25" t="s">
        <v>20</v>
      </c>
      <c r="J1472" s="21" t="s">
        <v>16</v>
      </c>
      <c r="K1472" s="21" t="s">
        <v>17</v>
      </c>
      <c r="L1472" s="20">
        <v>45705</v>
      </c>
      <c r="M1472" s="20">
        <v>45783</v>
      </c>
      <c r="N1472" s="21" t="s">
        <v>18</v>
      </c>
      <c r="O1472" s="21">
        <v>0</v>
      </c>
      <c r="P1472" s="21">
        <v>0</v>
      </c>
      <c r="Q1472" s="21">
        <v>1</v>
      </c>
      <c r="R1472" s="15">
        <v>1</v>
      </c>
      <c r="S1472" s="18">
        <f>IFERROR(VLOOKUP(D1472,'[1]comparativo br'!$A:$B,2,FALSE),"")</f>
        <v>0</v>
      </c>
      <c r="T1472" s="18">
        <f>IFERROR(VLOOKUP(D1472,'[1]comparativo br'!$A:$C,3,FALSE),"")</f>
        <v>0</v>
      </c>
      <c r="U1472" s="15" t="str">
        <f t="shared" si="180"/>
        <v/>
      </c>
      <c r="V1472" s="19">
        <f>IFERROR(VLOOKUP(D1472,'[1]comparativo br'!$A:$D,4,FALSE),"")</f>
        <v>1</v>
      </c>
      <c r="W1472" s="19">
        <f>IFERROR(VLOOKUP(D1472,'[1]comparativo br'!$A:$E,5,FALSE),"")</f>
        <v>0</v>
      </c>
      <c r="X1472" s="15">
        <f t="shared" si="186"/>
        <v>-1</v>
      </c>
      <c r="Y1472" s="18" t="e">
        <f>SUMIFS([2]Plan2!$H:$H,[2]Plan2!$A:$A,$D1472,[2]Plan2!$U:$U,6)</f>
        <v>#VALUE!</v>
      </c>
      <c r="Z1472" s="18" t="e">
        <f>SUMIFS([2]Plan2!$H:$H,[2]Plan2!$A:$A,$D1472,[2]Plan2!$U:$U,7)</f>
        <v>#VALUE!</v>
      </c>
      <c r="AA1472" s="18" t="e">
        <f>SUMIFS([2]Plan2!$H:$H,[2]Plan2!$A:$A,$D1472,[2]Plan2!$U:$U,8)</f>
        <v>#VALUE!</v>
      </c>
      <c r="AB1472" s="18" t="e">
        <f>SUMIFS([2]Plan2!$H:$H,[2]Plan2!$A:$A,$D1472,[2]Plan2!$U:$U,9)</f>
        <v>#VALUE!</v>
      </c>
      <c r="AC1472" s="18" t="e">
        <f>SUMIFS([2]Plan2!$H:$H,[2]Plan2!$A:$A,$D1472,[2]Plan2!$U:$U,10)</f>
        <v>#VALUE!</v>
      </c>
      <c r="AD1472" s="18" t="e">
        <f>SUMIFS([2]Plan2!$H:$H,[2]Plan2!$A:$A,$D1472,[2]Plan2!$U:$U,11)</f>
        <v>#VALUE!</v>
      </c>
      <c r="AE1472" s="18" t="e">
        <f>SUMIFS([2]Plan2!$H:$H,[2]Plan2!$A:$A,$D1472,[2]Plan2!$U:$U,12)</f>
        <v>#VALUE!</v>
      </c>
      <c r="AF1472" s="18" t="e">
        <f>SUMIFS([2]Plan2!$H:$H,[2]Plan2!$A:$A,$D1472,[2]Plan2!$U:$U,1)</f>
        <v>#VALUE!</v>
      </c>
      <c r="AG1472" s="18" t="e">
        <f>SUMIFS([2]Plan2!$H:$H,[2]Plan2!$A:$A,$D1472,[2]Plan2!$U:$U,2)</f>
        <v>#VALUE!</v>
      </c>
      <c r="AH1472" s="18" t="e">
        <f>SUMIFS([2]Plan2!$H:$H,[2]Plan2!$A:$A,$D1472,[2]Plan2!$U:$U,3)</f>
        <v>#VALUE!</v>
      </c>
      <c r="AI1472" s="18" t="e">
        <f>SUMIFS([2]Plan2!$H:$H,[2]Plan2!$A:$A,$D1472,[2]Plan2!$U:$U,4)</f>
        <v>#VALUE!</v>
      </c>
      <c r="AJ1472" s="18" t="e">
        <f>SUMIFS([2]Plan2!$H:$H,[2]Plan2!$A:$A,$D1472,[2]Plan2!$U:$U,5)</f>
        <v>#VALUE!</v>
      </c>
      <c r="AK1472" s="23" t="e">
        <f t="shared" si="181"/>
        <v>#VALUE!</v>
      </c>
      <c r="AL1472" s="23" t="e">
        <f t="shared" si="184"/>
        <v>#VALUE!</v>
      </c>
      <c r="AM1472">
        <f t="shared" si="182"/>
        <v>0</v>
      </c>
    </row>
    <row r="1473" spans="1:39" ht="15.75" x14ac:dyDescent="0.25">
      <c r="A1473" s="21"/>
      <c r="B1473" s="21" t="s">
        <v>1519</v>
      </c>
      <c r="C1473" s="21">
        <v>23381163</v>
      </c>
      <c r="D1473" s="25">
        <v>800263</v>
      </c>
      <c r="E1473" s="21" t="s">
        <v>12</v>
      </c>
      <c r="F1473" s="31" t="s">
        <v>2488</v>
      </c>
      <c r="G1473" s="21" t="s">
        <v>1149</v>
      </c>
      <c r="H1473" s="21" t="s">
        <v>35</v>
      </c>
      <c r="I1473" s="25" t="s">
        <v>15</v>
      </c>
      <c r="J1473" s="21" t="s">
        <v>85</v>
      </c>
      <c r="K1473" s="21" t="s">
        <v>386</v>
      </c>
      <c r="L1473" s="20">
        <v>45079</v>
      </c>
      <c r="M1473" s="20">
        <v>45281</v>
      </c>
      <c r="N1473" s="21" t="s">
        <v>53</v>
      </c>
      <c r="O1473" s="21">
        <v>5</v>
      </c>
      <c r="P1473" s="21">
        <v>3</v>
      </c>
      <c r="Q1473" s="21">
        <v>0</v>
      </c>
      <c r="R1473" s="15">
        <f>(Q1473-P1473)/P1473</f>
        <v>-1</v>
      </c>
      <c r="S1473" s="18" t="str">
        <f>IFERROR(VLOOKUP(D1473,'[1]comparativo br'!$A:$B,2,FALSE),"")</f>
        <v/>
      </c>
      <c r="T1473" s="18" t="str">
        <f>IFERROR(VLOOKUP(D1473,'[1]comparativo br'!$A:$C,3,FALSE),"")</f>
        <v/>
      </c>
      <c r="U1473" s="15" t="str">
        <f t="shared" si="180"/>
        <v/>
      </c>
      <c r="V1473" s="19" t="str">
        <f>IFERROR(VLOOKUP(D1473,'[1]comparativo br'!$A:$D,4,FALSE),"")</f>
        <v/>
      </c>
      <c r="W1473" s="19" t="str">
        <f>IFERROR(VLOOKUP(D1473,'[1]comparativo br'!$A:$E,5,FALSE),"")</f>
        <v/>
      </c>
      <c r="X1473" s="15" t="str">
        <f t="shared" si="186"/>
        <v/>
      </c>
      <c r="Y1473" s="18" t="e">
        <f>SUMIFS([2]Plan2!$H:$H,[2]Plan2!$A:$A,$D1473,[2]Plan2!$U:$U,6)</f>
        <v>#VALUE!</v>
      </c>
      <c r="Z1473" s="18" t="e">
        <f>SUMIFS([2]Plan2!$H:$H,[2]Plan2!$A:$A,$D1473,[2]Plan2!$U:$U,7)</f>
        <v>#VALUE!</v>
      </c>
      <c r="AA1473" s="18" t="e">
        <f>SUMIFS([2]Plan2!$H:$H,[2]Plan2!$A:$A,$D1473,[2]Plan2!$U:$U,8)</f>
        <v>#VALUE!</v>
      </c>
      <c r="AB1473" s="18" t="e">
        <f>SUMIFS([2]Plan2!$H:$H,[2]Plan2!$A:$A,$D1473,[2]Plan2!$U:$U,9)</f>
        <v>#VALUE!</v>
      </c>
      <c r="AC1473" s="18" t="e">
        <f>SUMIFS([2]Plan2!$H:$H,[2]Plan2!$A:$A,$D1473,[2]Plan2!$U:$U,10)</f>
        <v>#VALUE!</v>
      </c>
      <c r="AD1473" s="18" t="e">
        <f>SUMIFS([2]Plan2!$H:$H,[2]Plan2!$A:$A,$D1473,[2]Plan2!$U:$U,11)</f>
        <v>#VALUE!</v>
      </c>
      <c r="AE1473" s="18" t="e">
        <f>SUMIFS([2]Plan2!$H:$H,[2]Plan2!$A:$A,$D1473,[2]Plan2!$U:$U,12)</f>
        <v>#VALUE!</v>
      </c>
      <c r="AF1473" s="18" t="e">
        <f>SUMIFS([2]Plan2!$H:$H,[2]Plan2!$A:$A,$D1473,[2]Plan2!$U:$U,1)</f>
        <v>#VALUE!</v>
      </c>
      <c r="AG1473" s="18" t="e">
        <f>SUMIFS([2]Plan2!$H:$H,[2]Plan2!$A:$A,$D1473,[2]Plan2!$U:$U,2)</f>
        <v>#VALUE!</v>
      </c>
      <c r="AH1473" s="18" t="e">
        <f>SUMIFS([2]Plan2!$H:$H,[2]Plan2!$A:$A,$D1473,[2]Plan2!$U:$U,3)</f>
        <v>#VALUE!</v>
      </c>
      <c r="AI1473" s="18" t="e">
        <f>SUMIFS([2]Plan2!$H:$H,[2]Plan2!$A:$A,$D1473,[2]Plan2!$U:$U,4)</f>
        <v>#VALUE!</v>
      </c>
      <c r="AJ1473" s="18" t="e">
        <f>SUMIFS([2]Plan2!$H:$H,[2]Plan2!$A:$A,$D1473,[2]Plan2!$U:$U,5)</f>
        <v>#VALUE!</v>
      </c>
      <c r="AK1473" s="23" t="e">
        <f t="shared" si="181"/>
        <v>#VALUE!</v>
      </c>
      <c r="AL1473" s="23" t="e">
        <f t="shared" si="184"/>
        <v>#VALUE!</v>
      </c>
      <c r="AM1473">
        <f t="shared" si="182"/>
        <v>0</v>
      </c>
    </row>
    <row r="1474" spans="1:39" ht="15.75" x14ac:dyDescent="0.25">
      <c r="A1474" s="21"/>
      <c r="B1474" s="21" t="s">
        <v>1519</v>
      </c>
      <c r="C1474" s="21">
        <v>23403611</v>
      </c>
      <c r="D1474" s="25">
        <v>191762</v>
      </c>
      <c r="E1474" s="21" t="s">
        <v>69</v>
      </c>
      <c r="F1474" s="31" t="s">
        <v>2488</v>
      </c>
      <c r="G1474" s="21" t="s">
        <v>649</v>
      </c>
      <c r="H1474" s="21" t="s">
        <v>277</v>
      </c>
      <c r="I1474" s="25" t="s">
        <v>63</v>
      </c>
      <c r="J1474" s="21" t="s">
        <v>27</v>
      </c>
      <c r="K1474" s="21" t="s">
        <v>74</v>
      </c>
      <c r="L1474" s="20">
        <v>45680</v>
      </c>
      <c r="M1474" s="20">
        <v>45134</v>
      </c>
      <c r="N1474" s="21" t="s">
        <v>22</v>
      </c>
      <c r="O1474" s="21">
        <v>6</v>
      </c>
      <c r="P1474" s="21">
        <v>1</v>
      </c>
      <c r="Q1474" s="21">
        <v>0</v>
      </c>
      <c r="R1474" s="15">
        <f>(Q1474-P1474)/P1474</f>
        <v>-1</v>
      </c>
      <c r="S1474" s="18">
        <f>IFERROR(VLOOKUP(D1474,'[1]comparativo br'!$A:$B,2,FALSE),"")</f>
        <v>0</v>
      </c>
      <c r="T1474" s="18">
        <f>IFERROR(VLOOKUP(D1474,'[1]comparativo br'!$A:$C,3,FALSE),"")</f>
        <v>0</v>
      </c>
      <c r="U1474" s="15" t="str">
        <f t="shared" si="180"/>
        <v/>
      </c>
      <c r="V1474" s="19">
        <f>IFERROR(VLOOKUP(D1474,'[1]comparativo br'!$A:$D,4,FALSE),"")</f>
        <v>0</v>
      </c>
      <c r="W1474" s="19">
        <f>IFERROR(VLOOKUP(D1474,'[1]comparativo br'!$A:$E,5,FALSE),"")</f>
        <v>1</v>
      </c>
      <c r="X1474" s="15" t="str">
        <f t="shared" si="186"/>
        <v/>
      </c>
      <c r="Y1474" s="18" t="e">
        <f>SUMIFS([2]Plan2!$H:$H,[2]Plan2!$A:$A,$D1474,[2]Plan2!$U:$U,6)</f>
        <v>#VALUE!</v>
      </c>
      <c r="Z1474" s="18" t="e">
        <f>SUMIFS([2]Plan2!$H:$H,[2]Plan2!$A:$A,$D1474,[2]Plan2!$U:$U,7)</f>
        <v>#VALUE!</v>
      </c>
      <c r="AA1474" s="18" t="e">
        <f>SUMIFS([2]Plan2!$H:$H,[2]Plan2!$A:$A,$D1474,[2]Plan2!$U:$U,8)</f>
        <v>#VALUE!</v>
      </c>
      <c r="AB1474" s="18" t="e">
        <f>SUMIFS([2]Plan2!$H:$H,[2]Plan2!$A:$A,$D1474,[2]Plan2!$U:$U,9)</f>
        <v>#VALUE!</v>
      </c>
      <c r="AC1474" s="18" t="e">
        <f>SUMIFS([2]Plan2!$H:$H,[2]Plan2!$A:$A,$D1474,[2]Plan2!$U:$U,10)</f>
        <v>#VALUE!</v>
      </c>
      <c r="AD1474" s="18" t="e">
        <f>SUMIFS([2]Plan2!$H:$H,[2]Plan2!$A:$A,$D1474,[2]Plan2!$U:$U,11)</f>
        <v>#VALUE!</v>
      </c>
      <c r="AE1474" s="18" t="e">
        <f>SUMIFS([2]Plan2!$H:$H,[2]Plan2!$A:$A,$D1474,[2]Plan2!$U:$U,12)</f>
        <v>#VALUE!</v>
      </c>
      <c r="AF1474" s="18" t="e">
        <f>SUMIFS([2]Plan2!$H:$H,[2]Plan2!$A:$A,$D1474,[2]Plan2!$U:$U,1)</f>
        <v>#VALUE!</v>
      </c>
      <c r="AG1474" s="18" t="e">
        <f>SUMIFS([2]Plan2!$H:$H,[2]Plan2!$A:$A,$D1474,[2]Plan2!$U:$U,2)</f>
        <v>#VALUE!</v>
      </c>
      <c r="AH1474" s="18" t="e">
        <f>SUMIFS([2]Plan2!$H:$H,[2]Plan2!$A:$A,$D1474,[2]Plan2!$U:$U,3)</f>
        <v>#VALUE!</v>
      </c>
      <c r="AI1474" s="18" t="e">
        <f>SUMIFS([2]Plan2!$H:$H,[2]Plan2!$A:$A,$D1474,[2]Plan2!$U:$U,4)</f>
        <v>#VALUE!</v>
      </c>
      <c r="AJ1474" s="18" t="e">
        <f>SUMIFS([2]Plan2!$H:$H,[2]Plan2!$A:$A,$D1474,[2]Plan2!$U:$U,5)</f>
        <v>#VALUE!</v>
      </c>
      <c r="AK1474" s="23" t="e">
        <f t="shared" si="181"/>
        <v>#VALUE!</v>
      </c>
      <c r="AL1474" s="23" t="e">
        <f t="shared" si="184"/>
        <v>#VALUE!</v>
      </c>
      <c r="AM1474">
        <f t="shared" si="182"/>
        <v>0</v>
      </c>
    </row>
    <row r="1475" spans="1:39" ht="15.75" x14ac:dyDescent="0.25">
      <c r="A1475" s="21"/>
      <c r="B1475" s="21" t="s">
        <v>1519</v>
      </c>
      <c r="C1475" s="21">
        <v>23403611</v>
      </c>
      <c r="D1475" s="25">
        <v>191763</v>
      </c>
      <c r="E1475" s="21" t="s">
        <v>69</v>
      </c>
      <c r="F1475" s="31" t="s">
        <v>2488</v>
      </c>
      <c r="G1475" s="21" t="s">
        <v>649</v>
      </c>
      <c r="H1475" s="21" t="s">
        <v>181</v>
      </c>
      <c r="I1475" s="25" t="s">
        <v>63</v>
      </c>
      <c r="J1475" s="21" t="s">
        <v>27</v>
      </c>
      <c r="K1475" s="21" t="s">
        <v>74</v>
      </c>
      <c r="L1475" s="20">
        <v>44923</v>
      </c>
      <c r="M1475" s="20">
        <v>45743</v>
      </c>
      <c r="N1475" s="21" t="s">
        <v>53</v>
      </c>
      <c r="O1475" s="21">
        <v>2</v>
      </c>
      <c r="P1475" s="21">
        <v>0</v>
      </c>
      <c r="Q1475" s="21">
        <v>1</v>
      </c>
      <c r="R1475" s="15">
        <v>1</v>
      </c>
      <c r="S1475" s="18">
        <f>IFERROR(VLOOKUP(D1475,'[1]comparativo br'!$A:$B,2,FALSE),"")</f>
        <v>0</v>
      </c>
      <c r="T1475" s="18">
        <f>IFERROR(VLOOKUP(D1475,'[1]comparativo br'!$A:$C,3,FALSE),"")</f>
        <v>0</v>
      </c>
      <c r="U1475" s="15" t="str">
        <f t="shared" si="180"/>
        <v/>
      </c>
      <c r="V1475" s="19">
        <f>IFERROR(VLOOKUP(D1475,'[1]comparativo br'!$A:$D,4,FALSE),"")</f>
        <v>0</v>
      </c>
      <c r="W1475" s="19">
        <f>IFERROR(VLOOKUP(D1475,'[1]comparativo br'!$A:$E,5,FALSE),"")</f>
        <v>1</v>
      </c>
      <c r="X1475" s="15" t="str">
        <f t="shared" si="186"/>
        <v/>
      </c>
      <c r="Y1475" s="18" t="e">
        <f>SUMIFS([2]Plan2!$H:$H,[2]Plan2!$A:$A,$D1475,[2]Plan2!$U:$U,6)</f>
        <v>#VALUE!</v>
      </c>
      <c r="Z1475" s="18" t="e">
        <f>SUMIFS([2]Plan2!$H:$H,[2]Plan2!$A:$A,$D1475,[2]Plan2!$U:$U,7)</f>
        <v>#VALUE!</v>
      </c>
      <c r="AA1475" s="18" t="e">
        <f>SUMIFS([2]Plan2!$H:$H,[2]Plan2!$A:$A,$D1475,[2]Plan2!$U:$U,8)</f>
        <v>#VALUE!</v>
      </c>
      <c r="AB1475" s="18" t="e">
        <f>SUMIFS([2]Plan2!$H:$H,[2]Plan2!$A:$A,$D1475,[2]Plan2!$U:$U,9)</f>
        <v>#VALUE!</v>
      </c>
      <c r="AC1475" s="18" t="e">
        <f>SUMIFS([2]Plan2!$H:$H,[2]Plan2!$A:$A,$D1475,[2]Plan2!$U:$U,10)</f>
        <v>#VALUE!</v>
      </c>
      <c r="AD1475" s="18" t="e">
        <f>SUMIFS([2]Plan2!$H:$H,[2]Plan2!$A:$A,$D1475,[2]Plan2!$U:$U,11)</f>
        <v>#VALUE!</v>
      </c>
      <c r="AE1475" s="18" t="e">
        <f>SUMIFS([2]Plan2!$H:$H,[2]Plan2!$A:$A,$D1475,[2]Plan2!$U:$U,12)</f>
        <v>#VALUE!</v>
      </c>
      <c r="AF1475" s="18" t="e">
        <f>SUMIFS([2]Plan2!$H:$H,[2]Plan2!$A:$A,$D1475,[2]Plan2!$U:$U,1)</f>
        <v>#VALUE!</v>
      </c>
      <c r="AG1475" s="18" t="e">
        <f>SUMIFS([2]Plan2!$H:$H,[2]Plan2!$A:$A,$D1475,[2]Plan2!$U:$U,2)</f>
        <v>#VALUE!</v>
      </c>
      <c r="AH1475" s="18" t="e">
        <f>SUMIFS([2]Plan2!$H:$H,[2]Plan2!$A:$A,$D1475,[2]Plan2!$U:$U,3)</f>
        <v>#VALUE!</v>
      </c>
      <c r="AI1475" s="18" t="e">
        <f>SUMIFS([2]Plan2!$H:$H,[2]Plan2!$A:$A,$D1475,[2]Plan2!$U:$U,4)</f>
        <v>#VALUE!</v>
      </c>
      <c r="AJ1475" s="18" t="e">
        <f>SUMIFS([2]Plan2!$H:$H,[2]Plan2!$A:$A,$D1475,[2]Plan2!$U:$U,5)</f>
        <v>#VALUE!</v>
      </c>
      <c r="AK1475" s="23" t="e">
        <f t="shared" si="181"/>
        <v>#VALUE!</v>
      </c>
      <c r="AL1475" s="23" t="e">
        <f t="shared" si="184"/>
        <v>#VALUE!</v>
      </c>
      <c r="AM1475">
        <f t="shared" si="182"/>
        <v>0</v>
      </c>
    </row>
    <row r="1476" spans="1:39" ht="15.75" x14ac:dyDescent="0.25">
      <c r="A1476" s="21"/>
      <c r="B1476" s="21" t="s">
        <v>1519</v>
      </c>
      <c r="C1476" s="21">
        <v>23403611</v>
      </c>
      <c r="D1476" s="25">
        <v>191761</v>
      </c>
      <c r="E1476" s="21" t="s">
        <v>1826</v>
      </c>
      <c r="F1476" s="31" t="s">
        <v>2488</v>
      </c>
      <c r="G1476" s="21" t="s">
        <v>649</v>
      </c>
      <c r="H1476" s="21" t="s">
        <v>94</v>
      </c>
      <c r="I1476" s="25" t="s">
        <v>63</v>
      </c>
      <c r="J1476" s="21" t="s">
        <v>27</v>
      </c>
      <c r="K1476" s="21"/>
      <c r="L1476" s="20">
        <v>45693</v>
      </c>
      <c r="M1476" s="20">
        <v>45722</v>
      </c>
      <c r="N1476" s="21" t="s">
        <v>22</v>
      </c>
      <c r="O1476" s="21">
        <v>1</v>
      </c>
      <c r="P1476" s="21">
        <v>0</v>
      </c>
      <c r="Q1476" s="21">
        <v>1</v>
      </c>
      <c r="R1476" s="15">
        <v>1</v>
      </c>
      <c r="S1476" s="18" t="str">
        <f>IFERROR(VLOOKUP(D1476,'[1]comparativo br'!$A:$B,2,FALSE),"")</f>
        <v/>
      </c>
      <c r="T1476" s="18" t="str">
        <f>IFERROR(VLOOKUP(D1476,'[1]comparativo br'!$A:$C,3,FALSE),"")</f>
        <v/>
      </c>
      <c r="U1476" s="15" t="str">
        <f t="shared" si="180"/>
        <v/>
      </c>
      <c r="V1476" s="19" t="str">
        <f>IFERROR(VLOOKUP(D1476,'[1]comparativo br'!$A:$D,4,FALSE),"")</f>
        <v/>
      </c>
      <c r="W1476" s="19" t="str">
        <f>IFERROR(VLOOKUP(D1476,'[1]comparativo br'!$A:$E,5,FALSE),"")</f>
        <v/>
      </c>
      <c r="X1476" s="15" t="str">
        <f t="shared" si="186"/>
        <v/>
      </c>
      <c r="Y1476" s="18" t="e">
        <f>SUMIFS([2]Plan2!$H:$H,[2]Plan2!$A:$A,$D1476,[2]Plan2!$U:$U,6)</f>
        <v>#VALUE!</v>
      </c>
      <c r="Z1476" s="18" t="e">
        <f>SUMIFS([2]Plan2!$H:$H,[2]Plan2!$A:$A,$D1476,[2]Plan2!$U:$U,7)</f>
        <v>#VALUE!</v>
      </c>
      <c r="AA1476" s="18" t="e">
        <f>SUMIFS([2]Plan2!$H:$H,[2]Plan2!$A:$A,$D1476,[2]Plan2!$U:$U,8)</f>
        <v>#VALUE!</v>
      </c>
      <c r="AB1476" s="18" t="e">
        <f>SUMIFS([2]Plan2!$H:$H,[2]Plan2!$A:$A,$D1476,[2]Plan2!$U:$U,9)</f>
        <v>#VALUE!</v>
      </c>
      <c r="AC1476" s="18" t="e">
        <f>SUMIFS([2]Plan2!$H:$H,[2]Plan2!$A:$A,$D1476,[2]Plan2!$U:$U,10)</f>
        <v>#VALUE!</v>
      </c>
      <c r="AD1476" s="18" t="e">
        <f>SUMIFS([2]Plan2!$H:$H,[2]Plan2!$A:$A,$D1476,[2]Plan2!$U:$U,11)</f>
        <v>#VALUE!</v>
      </c>
      <c r="AE1476" s="18" t="e">
        <f>SUMIFS([2]Plan2!$H:$H,[2]Plan2!$A:$A,$D1476,[2]Plan2!$U:$U,12)</f>
        <v>#VALUE!</v>
      </c>
      <c r="AF1476" s="18" t="e">
        <f>SUMIFS([2]Plan2!$H:$H,[2]Plan2!$A:$A,$D1476,[2]Plan2!$U:$U,1)</f>
        <v>#VALUE!</v>
      </c>
      <c r="AG1476" s="18" t="e">
        <f>SUMIFS([2]Plan2!$H:$H,[2]Plan2!$A:$A,$D1476,[2]Plan2!$U:$U,2)</f>
        <v>#VALUE!</v>
      </c>
      <c r="AH1476" s="18" t="e">
        <f>SUMIFS([2]Plan2!$H:$H,[2]Plan2!$A:$A,$D1476,[2]Plan2!$U:$U,3)</f>
        <v>#VALUE!</v>
      </c>
      <c r="AI1476" s="18" t="e">
        <f>SUMIFS([2]Plan2!$H:$H,[2]Plan2!$A:$A,$D1476,[2]Plan2!$U:$U,4)</f>
        <v>#VALUE!</v>
      </c>
      <c r="AJ1476" s="18" t="e">
        <f>SUMIFS([2]Plan2!$H:$H,[2]Plan2!$A:$A,$D1476,[2]Plan2!$U:$U,5)</f>
        <v>#VALUE!</v>
      </c>
      <c r="AK1476" s="23" t="e">
        <f t="shared" si="181"/>
        <v>#VALUE!</v>
      </c>
      <c r="AL1476" s="23" t="e">
        <f t="shared" si="184"/>
        <v>#VALUE!</v>
      </c>
      <c r="AM1476">
        <f t="shared" si="182"/>
        <v>0</v>
      </c>
    </row>
    <row r="1477" spans="1:39" ht="15.75" x14ac:dyDescent="0.25">
      <c r="A1477" s="21"/>
      <c r="B1477" s="21" t="s">
        <v>1520</v>
      </c>
      <c r="C1477" s="21">
        <v>23538670</v>
      </c>
      <c r="D1477" s="25">
        <v>194255</v>
      </c>
      <c r="E1477" s="21" t="s">
        <v>12</v>
      </c>
      <c r="F1477" s="31" t="s">
        <v>12</v>
      </c>
      <c r="G1477" s="21" t="s">
        <v>1698</v>
      </c>
      <c r="H1477" s="21" t="s">
        <v>78</v>
      </c>
      <c r="I1477" s="25" t="s">
        <v>79</v>
      </c>
      <c r="J1477" s="21" t="s">
        <v>21</v>
      </c>
      <c r="K1477" s="21"/>
      <c r="L1477" s="20">
        <v>45706</v>
      </c>
      <c r="M1477" s="20">
        <v>45796</v>
      </c>
      <c r="N1477" s="21" t="s">
        <v>18</v>
      </c>
      <c r="O1477" s="21">
        <v>4</v>
      </c>
      <c r="P1477" s="21">
        <v>4</v>
      </c>
      <c r="Q1477" s="21">
        <v>8</v>
      </c>
      <c r="R1477" s="15">
        <f>(Q1477-P1477)/P1477</f>
        <v>1</v>
      </c>
      <c r="S1477" s="18">
        <f>IFERROR(VLOOKUP(D1477,'[1]comparativo br'!$A:$B,2,FALSE),"")</f>
        <v>0</v>
      </c>
      <c r="T1477" s="18">
        <f>IFERROR(VLOOKUP(D1477,'[1]comparativo br'!$A:$C,3,FALSE),"")</f>
        <v>0</v>
      </c>
      <c r="U1477" s="15" t="str">
        <f t="shared" si="180"/>
        <v/>
      </c>
      <c r="V1477" s="19">
        <f>IFERROR(VLOOKUP(D1477,'[1]comparativo br'!$A:$D,4,FALSE),"")</f>
        <v>11</v>
      </c>
      <c r="W1477" s="19">
        <f>IFERROR(VLOOKUP(D1477,'[1]comparativo br'!$A:$E,5,FALSE),"")</f>
        <v>12</v>
      </c>
      <c r="X1477" s="15">
        <f t="shared" si="186"/>
        <v>9.0909090909090912E-2</v>
      </c>
      <c r="Y1477" s="18" t="e">
        <f>SUMIFS([2]Plan2!$H:$H,[2]Plan2!$A:$A,$D1477,[2]Plan2!$U:$U,6)</f>
        <v>#VALUE!</v>
      </c>
      <c r="Z1477" s="18" t="e">
        <f>SUMIFS([2]Plan2!$H:$H,[2]Plan2!$A:$A,$D1477,[2]Plan2!$U:$U,7)</f>
        <v>#VALUE!</v>
      </c>
      <c r="AA1477" s="18" t="e">
        <f>SUMIFS([2]Plan2!$H:$H,[2]Plan2!$A:$A,$D1477,[2]Plan2!$U:$U,8)</f>
        <v>#VALUE!</v>
      </c>
      <c r="AB1477" s="18" t="e">
        <f>SUMIFS([2]Plan2!$H:$H,[2]Plan2!$A:$A,$D1477,[2]Plan2!$U:$U,9)</f>
        <v>#VALUE!</v>
      </c>
      <c r="AC1477" s="18" t="e">
        <f>SUMIFS([2]Plan2!$H:$H,[2]Plan2!$A:$A,$D1477,[2]Plan2!$U:$U,10)</f>
        <v>#VALUE!</v>
      </c>
      <c r="AD1477" s="18" t="e">
        <f>SUMIFS([2]Plan2!$H:$H,[2]Plan2!$A:$A,$D1477,[2]Plan2!$U:$U,11)</f>
        <v>#VALUE!</v>
      </c>
      <c r="AE1477" s="18" t="e">
        <f>SUMIFS([2]Plan2!$H:$H,[2]Plan2!$A:$A,$D1477,[2]Plan2!$U:$U,12)</f>
        <v>#VALUE!</v>
      </c>
      <c r="AF1477" s="18" t="e">
        <f>SUMIFS([2]Plan2!$H:$H,[2]Plan2!$A:$A,$D1477,[2]Plan2!$U:$U,1)</f>
        <v>#VALUE!</v>
      </c>
      <c r="AG1477" s="18" t="e">
        <f>SUMIFS([2]Plan2!$H:$H,[2]Plan2!$A:$A,$D1477,[2]Plan2!$U:$U,2)</f>
        <v>#VALUE!</v>
      </c>
      <c r="AH1477" s="18" t="e">
        <f>SUMIFS([2]Plan2!$H:$H,[2]Plan2!$A:$A,$D1477,[2]Plan2!$U:$U,3)</f>
        <v>#VALUE!</v>
      </c>
      <c r="AI1477" s="18" t="e">
        <f>SUMIFS([2]Plan2!$H:$H,[2]Plan2!$A:$A,$D1477,[2]Plan2!$U:$U,4)</f>
        <v>#VALUE!</v>
      </c>
      <c r="AJ1477" s="18" t="e">
        <f>SUMIFS([2]Plan2!$H:$H,[2]Plan2!$A:$A,$D1477,[2]Plan2!$U:$U,5)</f>
        <v>#VALUE!</v>
      </c>
      <c r="AK1477" s="23" t="e">
        <f t="shared" si="181"/>
        <v>#VALUE!</v>
      </c>
      <c r="AL1477" s="23" t="e">
        <f t="shared" si="184"/>
        <v>#VALUE!</v>
      </c>
      <c r="AM1477">
        <f t="shared" si="182"/>
        <v>0</v>
      </c>
    </row>
    <row r="1478" spans="1:39" ht="15.75" x14ac:dyDescent="0.25">
      <c r="A1478" s="21"/>
      <c r="B1478" s="21" t="s">
        <v>1520</v>
      </c>
      <c r="C1478" s="21">
        <v>23637697</v>
      </c>
      <c r="D1478" s="25">
        <v>190361</v>
      </c>
      <c r="E1478" s="21" t="s">
        <v>1206</v>
      </c>
      <c r="F1478" s="31" t="s">
        <v>1206</v>
      </c>
      <c r="G1478" s="21" t="s">
        <v>1267</v>
      </c>
      <c r="H1478" s="21" t="s">
        <v>1268</v>
      </c>
      <c r="I1478" s="25" t="s">
        <v>15</v>
      </c>
      <c r="J1478" s="21" t="s">
        <v>41</v>
      </c>
      <c r="K1478" s="21" t="s">
        <v>100</v>
      </c>
      <c r="L1478" s="20">
        <v>45271</v>
      </c>
      <c r="M1478" s="20">
        <v>45562</v>
      </c>
      <c r="N1478" s="21" t="s">
        <v>53</v>
      </c>
      <c r="O1478" s="21">
        <v>27</v>
      </c>
      <c r="P1478" s="21">
        <v>16</v>
      </c>
      <c r="Q1478" s="21">
        <v>19</v>
      </c>
      <c r="R1478" s="15">
        <f>(Q1478-P1478)/P1478</f>
        <v>0.1875</v>
      </c>
      <c r="S1478" s="18" t="str">
        <f>IFERROR(VLOOKUP(D1478,'[1]comparativo br'!$A:$B,2,FALSE),"")</f>
        <v/>
      </c>
      <c r="T1478" s="18" t="str">
        <f>IFERROR(VLOOKUP(D1478,'[1]comparativo br'!$A:$C,3,FALSE),"")</f>
        <v/>
      </c>
      <c r="U1478" s="15" t="str">
        <f t="shared" si="180"/>
        <v/>
      </c>
      <c r="V1478" s="19" t="str">
        <f>IFERROR(VLOOKUP(D1478,'[1]comparativo br'!$A:$D,4,FALSE),"")</f>
        <v/>
      </c>
      <c r="W1478" s="19" t="str">
        <f>IFERROR(VLOOKUP(D1478,'[1]comparativo br'!$A:$E,5,FALSE),"")</f>
        <v/>
      </c>
      <c r="X1478" s="15" t="str">
        <f t="shared" ref="X1478:X1509" si="187">IFERROR((W1478-V1478)/V1478,"")</f>
        <v/>
      </c>
      <c r="Y1478" s="18" t="e">
        <f>SUMIFS([2]Plan2!$H:$H,[2]Plan2!$A:$A,$D1478,[2]Plan2!$U:$U,6)</f>
        <v>#VALUE!</v>
      </c>
      <c r="Z1478" s="18" t="e">
        <f>SUMIFS([2]Plan2!$H:$H,[2]Plan2!$A:$A,$D1478,[2]Plan2!$U:$U,7)</f>
        <v>#VALUE!</v>
      </c>
      <c r="AA1478" s="18" t="e">
        <f>SUMIFS([2]Plan2!$H:$H,[2]Plan2!$A:$A,$D1478,[2]Plan2!$U:$U,8)</f>
        <v>#VALUE!</v>
      </c>
      <c r="AB1478" s="18" t="e">
        <f>SUMIFS([2]Plan2!$H:$H,[2]Plan2!$A:$A,$D1478,[2]Plan2!$U:$U,9)</f>
        <v>#VALUE!</v>
      </c>
      <c r="AC1478" s="18" t="e">
        <f>SUMIFS([2]Plan2!$H:$H,[2]Plan2!$A:$A,$D1478,[2]Plan2!$U:$U,10)</f>
        <v>#VALUE!</v>
      </c>
      <c r="AD1478" s="18" t="e">
        <f>SUMIFS([2]Plan2!$H:$H,[2]Plan2!$A:$A,$D1478,[2]Plan2!$U:$U,11)</f>
        <v>#VALUE!</v>
      </c>
      <c r="AE1478" s="18" t="e">
        <f>SUMIFS([2]Plan2!$H:$H,[2]Plan2!$A:$A,$D1478,[2]Plan2!$U:$U,12)</f>
        <v>#VALUE!</v>
      </c>
      <c r="AF1478" s="18" t="e">
        <f>SUMIFS([2]Plan2!$H:$H,[2]Plan2!$A:$A,$D1478,[2]Plan2!$U:$U,1)</f>
        <v>#VALUE!</v>
      </c>
      <c r="AG1478" s="18" t="e">
        <f>SUMIFS([2]Plan2!$H:$H,[2]Plan2!$A:$A,$D1478,[2]Plan2!$U:$U,2)</f>
        <v>#VALUE!</v>
      </c>
      <c r="AH1478" s="18" t="e">
        <f>SUMIFS([2]Plan2!$H:$H,[2]Plan2!$A:$A,$D1478,[2]Plan2!$U:$U,3)</f>
        <v>#VALUE!</v>
      </c>
      <c r="AI1478" s="18" t="e">
        <f>SUMIFS([2]Plan2!$H:$H,[2]Plan2!$A:$A,$D1478,[2]Plan2!$U:$U,4)</f>
        <v>#VALUE!</v>
      </c>
      <c r="AJ1478" s="18" t="e">
        <f>SUMIFS([2]Plan2!$H:$H,[2]Plan2!$A:$A,$D1478,[2]Plan2!$U:$U,5)</f>
        <v>#VALUE!</v>
      </c>
      <c r="AK1478" s="23" t="e">
        <f t="shared" si="181"/>
        <v>#VALUE!</v>
      </c>
      <c r="AL1478" s="23" t="e">
        <f t="shared" si="184"/>
        <v>#VALUE!</v>
      </c>
      <c r="AM1478">
        <f t="shared" si="182"/>
        <v>0</v>
      </c>
    </row>
    <row r="1479" spans="1:39" ht="15.75" x14ac:dyDescent="0.25">
      <c r="A1479" s="21"/>
      <c r="B1479" s="21" t="s">
        <v>1519</v>
      </c>
      <c r="C1479" s="21">
        <v>23696238</v>
      </c>
      <c r="D1479" s="25" t="s">
        <v>1925</v>
      </c>
      <c r="E1479" s="21" t="s">
        <v>12</v>
      </c>
      <c r="F1479" s="31" t="s">
        <v>12</v>
      </c>
      <c r="G1479" s="21" t="s">
        <v>1926</v>
      </c>
      <c r="H1479" s="21" t="s">
        <v>169</v>
      </c>
      <c r="I1479" s="25" t="s">
        <v>170</v>
      </c>
      <c r="J1479" s="21" t="s">
        <v>21</v>
      </c>
      <c r="K1479" s="21"/>
      <c r="L1479" s="20">
        <v>45534</v>
      </c>
      <c r="M1479" s="20">
        <v>45785</v>
      </c>
      <c r="N1479" s="21" t="s">
        <v>18</v>
      </c>
      <c r="O1479" s="21">
        <v>1</v>
      </c>
      <c r="P1479" s="21">
        <v>0</v>
      </c>
      <c r="Q1479" s="21">
        <v>3</v>
      </c>
      <c r="R1479" s="15">
        <v>1</v>
      </c>
      <c r="S1479" s="18" t="str">
        <f>IFERROR(VLOOKUP(D1479,'[1]comparativo br'!$A:$B,2,FALSE),"")</f>
        <v/>
      </c>
      <c r="T1479" s="18" t="str">
        <f>IFERROR(VLOOKUP(D1479,'[1]comparativo br'!$A:$C,3,FALSE),"")</f>
        <v/>
      </c>
      <c r="U1479" s="15" t="str">
        <f t="shared" si="180"/>
        <v/>
      </c>
      <c r="V1479" s="19" t="str">
        <f>IFERROR(VLOOKUP(D1479,'[1]comparativo br'!$A:$D,4,FALSE),"")</f>
        <v/>
      </c>
      <c r="W1479" s="19" t="str">
        <f>IFERROR(VLOOKUP(D1479,'[1]comparativo br'!$A:$E,5,FALSE),"")</f>
        <v/>
      </c>
      <c r="X1479" s="15" t="str">
        <f t="shared" si="187"/>
        <v/>
      </c>
      <c r="Y1479" s="18" t="e">
        <f>SUMIFS([2]Plan2!$H:$H,[2]Plan2!$A:$A,$D1479,[2]Plan2!$U:$U,6)</f>
        <v>#VALUE!</v>
      </c>
      <c r="Z1479" s="18" t="e">
        <f>SUMIFS([2]Plan2!$H:$H,[2]Plan2!$A:$A,$D1479,[2]Plan2!$U:$U,7)</f>
        <v>#VALUE!</v>
      </c>
      <c r="AA1479" s="18" t="e">
        <f>SUMIFS([2]Plan2!$H:$H,[2]Plan2!$A:$A,$D1479,[2]Plan2!$U:$U,8)</f>
        <v>#VALUE!</v>
      </c>
      <c r="AB1479" s="18" t="e">
        <f>SUMIFS([2]Plan2!$H:$H,[2]Plan2!$A:$A,$D1479,[2]Plan2!$U:$U,9)</f>
        <v>#VALUE!</v>
      </c>
      <c r="AC1479" s="18" t="e">
        <f>SUMIFS([2]Plan2!$H:$H,[2]Plan2!$A:$A,$D1479,[2]Plan2!$U:$U,10)</f>
        <v>#VALUE!</v>
      </c>
      <c r="AD1479" s="18" t="e">
        <f>SUMIFS([2]Plan2!$H:$H,[2]Plan2!$A:$A,$D1479,[2]Plan2!$U:$U,11)</f>
        <v>#VALUE!</v>
      </c>
      <c r="AE1479" s="18" t="e">
        <f>SUMIFS([2]Plan2!$H:$H,[2]Plan2!$A:$A,$D1479,[2]Plan2!$U:$U,12)</f>
        <v>#VALUE!</v>
      </c>
      <c r="AF1479" s="18" t="e">
        <f>SUMIFS([2]Plan2!$H:$H,[2]Plan2!$A:$A,$D1479,[2]Plan2!$U:$U,1)</f>
        <v>#VALUE!</v>
      </c>
      <c r="AG1479" s="18" t="e">
        <f>SUMIFS([2]Plan2!$H:$H,[2]Plan2!$A:$A,$D1479,[2]Plan2!$U:$U,2)</f>
        <v>#VALUE!</v>
      </c>
      <c r="AH1479" s="18" t="e">
        <f>SUMIFS([2]Plan2!$H:$H,[2]Plan2!$A:$A,$D1479,[2]Plan2!$U:$U,3)</f>
        <v>#VALUE!</v>
      </c>
      <c r="AI1479" s="18" t="e">
        <f>SUMIFS([2]Plan2!$H:$H,[2]Plan2!$A:$A,$D1479,[2]Plan2!$U:$U,4)</f>
        <v>#VALUE!</v>
      </c>
      <c r="AJ1479" s="18" t="e">
        <f>SUMIFS([2]Plan2!$H:$H,[2]Plan2!$A:$A,$D1479,[2]Plan2!$U:$U,5)</f>
        <v>#VALUE!</v>
      </c>
      <c r="AK1479" s="23" t="e">
        <f t="shared" si="181"/>
        <v>#VALUE!</v>
      </c>
      <c r="AL1479" s="23" t="e">
        <f t="shared" si="184"/>
        <v>#VALUE!</v>
      </c>
      <c r="AM1479">
        <f t="shared" si="182"/>
        <v>0</v>
      </c>
    </row>
    <row r="1480" spans="1:39" ht="15.75" x14ac:dyDescent="0.25">
      <c r="A1480" s="21"/>
      <c r="B1480" s="21" t="s">
        <v>1520</v>
      </c>
      <c r="C1480" s="21">
        <v>23768921</v>
      </c>
      <c r="D1480" s="25" t="s">
        <v>2244</v>
      </c>
      <c r="E1480" s="21" t="s">
        <v>12</v>
      </c>
      <c r="F1480" s="31" t="s">
        <v>2489</v>
      </c>
      <c r="G1480" s="21" t="s">
        <v>2245</v>
      </c>
      <c r="H1480" s="21" t="s">
        <v>2246</v>
      </c>
      <c r="I1480" s="25" t="s">
        <v>201</v>
      </c>
      <c r="J1480" s="21" t="s">
        <v>27</v>
      </c>
      <c r="K1480" s="21" t="s">
        <v>74</v>
      </c>
      <c r="L1480" s="20">
        <v>45715</v>
      </c>
      <c r="M1480" s="20">
        <v>45797</v>
      </c>
      <c r="N1480" s="21" t="s">
        <v>18</v>
      </c>
      <c r="O1480" s="21">
        <v>8</v>
      </c>
      <c r="P1480" s="21">
        <v>0</v>
      </c>
      <c r="Q1480" s="21">
        <v>30</v>
      </c>
      <c r="R1480" s="15">
        <v>1</v>
      </c>
      <c r="S1480" s="18">
        <f>IFERROR(VLOOKUP(D1480,'[1]comparativo br'!$A:$B,2,FALSE),"")</f>
        <v>0</v>
      </c>
      <c r="T1480" s="18">
        <f>IFERROR(VLOOKUP(D1480,'[1]comparativo br'!$A:$C,3,FALSE),"")</f>
        <v>0</v>
      </c>
      <c r="U1480" s="15" t="str">
        <f t="shared" si="180"/>
        <v/>
      </c>
      <c r="V1480" s="19">
        <f>IFERROR(VLOOKUP(D1480,'[1]comparativo br'!$A:$D,4,FALSE),"")</f>
        <v>160</v>
      </c>
      <c r="W1480" s="19">
        <f>IFERROR(VLOOKUP(D1480,'[1]comparativo br'!$A:$E,5,FALSE),"")</f>
        <v>82</v>
      </c>
      <c r="X1480" s="15">
        <f t="shared" si="187"/>
        <v>-0.48749999999999999</v>
      </c>
      <c r="Y1480" s="18" t="e">
        <f>SUMIFS([2]Plan2!$H:$H,[2]Plan2!$A:$A,$D1480,[2]Plan2!$U:$U,6)</f>
        <v>#VALUE!</v>
      </c>
      <c r="Z1480" s="18" t="e">
        <f>SUMIFS([2]Plan2!$H:$H,[2]Plan2!$A:$A,$D1480,[2]Plan2!$U:$U,7)</f>
        <v>#VALUE!</v>
      </c>
      <c r="AA1480" s="18" t="e">
        <f>SUMIFS([2]Plan2!$H:$H,[2]Plan2!$A:$A,$D1480,[2]Plan2!$U:$U,8)</f>
        <v>#VALUE!</v>
      </c>
      <c r="AB1480" s="18" t="e">
        <f>SUMIFS([2]Plan2!$H:$H,[2]Plan2!$A:$A,$D1480,[2]Plan2!$U:$U,9)</f>
        <v>#VALUE!</v>
      </c>
      <c r="AC1480" s="18" t="e">
        <f>SUMIFS([2]Plan2!$H:$H,[2]Plan2!$A:$A,$D1480,[2]Plan2!$U:$U,10)</f>
        <v>#VALUE!</v>
      </c>
      <c r="AD1480" s="18" t="e">
        <f>SUMIFS([2]Plan2!$H:$H,[2]Plan2!$A:$A,$D1480,[2]Plan2!$U:$U,11)</f>
        <v>#VALUE!</v>
      </c>
      <c r="AE1480" s="18" t="e">
        <f>SUMIFS([2]Plan2!$H:$H,[2]Plan2!$A:$A,$D1480,[2]Plan2!$U:$U,12)</f>
        <v>#VALUE!</v>
      </c>
      <c r="AF1480" s="18" t="e">
        <f>SUMIFS([2]Plan2!$H:$H,[2]Plan2!$A:$A,$D1480,[2]Plan2!$U:$U,1)</f>
        <v>#VALUE!</v>
      </c>
      <c r="AG1480" s="18" t="e">
        <f>SUMIFS([2]Plan2!$H:$H,[2]Plan2!$A:$A,$D1480,[2]Plan2!$U:$U,2)</f>
        <v>#VALUE!</v>
      </c>
      <c r="AH1480" s="18" t="e">
        <f>SUMIFS([2]Plan2!$H:$H,[2]Plan2!$A:$A,$D1480,[2]Plan2!$U:$U,3)</f>
        <v>#VALUE!</v>
      </c>
      <c r="AI1480" s="18" t="e">
        <f>SUMIFS([2]Plan2!$H:$H,[2]Plan2!$A:$A,$D1480,[2]Plan2!$U:$U,4)</f>
        <v>#VALUE!</v>
      </c>
      <c r="AJ1480" s="18" t="e">
        <f>SUMIFS([2]Plan2!$H:$H,[2]Plan2!$A:$A,$D1480,[2]Plan2!$U:$U,5)</f>
        <v>#VALUE!</v>
      </c>
      <c r="AK1480" s="23" t="e">
        <f t="shared" si="181"/>
        <v>#VALUE!</v>
      </c>
      <c r="AL1480" s="23" t="e">
        <f t="shared" si="184"/>
        <v>#VALUE!</v>
      </c>
      <c r="AM1480">
        <f t="shared" si="182"/>
        <v>0</v>
      </c>
    </row>
    <row r="1481" spans="1:39" ht="15.75" x14ac:dyDescent="0.25">
      <c r="A1481" s="21"/>
      <c r="B1481" s="21" t="s">
        <v>1520</v>
      </c>
      <c r="C1481" s="21">
        <v>23793827</v>
      </c>
      <c r="D1481" s="25">
        <v>194063</v>
      </c>
      <c r="E1481" s="21" t="s">
        <v>1206</v>
      </c>
      <c r="F1481" s="31" t="s">
        <v>1206</v>
      </c>
      <c r="G1481" s="21" t="s">
        <v>1737</v>
      </c>
      <c r="H1481" s="21" t="s">
        <v>1738</v>
      </c>
      <c r="I1481" s="25" t="s">
        <v>55</v>
      </c>
      <c r="J1481" s="21" t="s">
        <v>67</v>
      </c>
      <c r="K1481" s="21" t="s">
        <v>68</v>
      </c>
      <c r="L1481" s="20">
        <v>45692</v>
      </c>
      <c r="M1481" s="20">
        <v>45684</v>
      </c>
      <c r="N1481" s="21" t="s">
        <v>22</v>
      </c>
      <c r="O1481" s="21">
        <v>15</v>
      </c>
      <c r="P1481" s="21">
        <v>17</v>
      </c>
      <c r="Q1481" s="21">
        <v>23</v>
      </c>
      <c r="R1481" s="15">
        <f>(Q1481-P1481)/P1481</f>
        <v>0.35294117647058826</v>
      </c>
      <c r="S1481" s="18">
        <f>IFERROR(VLOOKUP(D1481,'[1]comparativo br'!$A:$B,2,FALSE),"")</f>
        <v>2162.7399999999998</v>
      </c>
      <c r="T1481" s="18">
        <f>IFERROR(VLOOKUP(D1481,'[1]comparativo br'!$A:$C,3,FALSE),"")</f>
        <v>2255</v>
      </c>
      <c r="U1481" s="15">
        <f t="shared" si="180"/>
        <v>4.2658849422491943E-2</v>
      </c>
      <c r="V1481" s="19">
        <f>IFERROR(VLOOKUP(D1481,'[1]comparativo br'!$A:$D,4,FALSE),"")</f>
        <v>44</v>
      </c>
      <c r="W1481" s="19">
        <f>IFERROR(VLOOKUP(D1481,'[1]comparativo br'!$A:$E,5,FALSE),"")</f>
        <v>100</v>
      </c>
      <c r="X1481" s="15">
        <f t="shared" si="187"/>
        <v>1.2727272727272727</v>
      </c>
      <c r="Y1481" s="18" t="e">
        <f>SUMIFS([2]Plan2!$H:$H,[2]Plan2!$A:$A,$D1481,[2]Plan2!$U:$U,6)</f>
        <v>#VALUE!</v>
      </c>
      <c r="Z1481" s="18" t="e">
        <f>SUMIFS([2]Plan2!$H:$H,[2]Plan2!$A:$A,$D1481,[2]Plan2!$U:$U,7)</f>
        <v>#VALUE!</v>
      </c>
      <c r="AA1481" s="18" t="e">
        <f>SUMIFS([2]Plan2!$H:$H,[2]Plan2!$A:$A,$D1481,[2]Plan2!$U:$U,8)</f>
        <v>#VALUE!</v>
      </c>
      <c r="AB1481" s="18" t="e">
        <f>SUMIFS([2]Plan2!$H:$H,[2]Plan2!$A:$A,$D1481,[2]Plan2!$U:$U,9)</f>
        <v>#VALUE!</v>
      </c>
      <c r="AC1481" s="18" t="e">
        <f>SUMIFS([2]Plan2!$H:$H,[2]Plan2!$A:$A,$D1481,[2]Plan2!$U:$U,10)</f>
        <v>#VALUE!</v>
      </c>
      <c r="AD1481" s="18" t="e">
        <f>SUMIFS([2]Plan2!$H:$H,[2]Plan2!$A:$A,$D1481,[2]Plan2!$U:$U,11)</f>
        <v>#VALUE!</v>
      </c>
      <c r="AE1481" s="18" t="e">
        <f>SUMIFS([2]Plan2!$H:$H,[2]Plan2!$A:$A,$D1481,[2]Plan2!$U:$U,12)</f>
        <v>#VALUE!</v>
      </c>
      <c r="AF1481" s="18" t="e">
        <f>SUMIFS([2]Plan2!$H:$H,[2]Plan2!$A:$A,$D1481,[2]Plan2!$U:$U,1)</f>
        <v>#VALUE!</v>
      </c>
      <c r="AG1481" s="18" t="e">
        <f>SUMIFS([2]Plan2!$H:$H,[2]Plan2!$A:$A,$D1481,[2]Plan2!$U:$U,2)</f>
        <v>#VALUE!</v>
      </c>
      <c r="AH1481" s="18" t="e">
        <f>SUMIFS([2]Plan2!$H:$H,[2]Plan2!$A:$A,$D1481,[2]Plan2!$U:$U,3)</f>
        <v>#VALUE!</v>
      </c>
      <c r="AI1481" s="18" t="e">
        <f>SUMIFS([2]Plan2!$H:$H,[2]Plan2!$A:$A,$D1481,[2]Plan2!$U:$U,4)</f>
        <v>#VALUE!</v>
      </c>
      <c r="AJ1481" s="18" t="e">
        <f>SUMIFS([2]Plan2!$H:$H,[2]Plan2!$A:$A,$D1481,[2]Plan2!$U:$U,5)</f>
        <v>#VALUE!</v>
      </c>
      <c r="AK1481" s="23" t="e">
        <f t="shared" si="181"/>
        <v>#VALUE!</v>
      </c>
      <c r="AL1481" s="23" t="e">
        <f t="shared" si="184"/>
        <v>#VALUE!</v>
      </c>
      <c r="AM1481">
        <f t="shared" si="182"/>
        <v>0</v>
      </c>
    </row>
    <row r="1482" spans="1:39" ht="15.75" x14ac:dyDescent="0.25">
      <c r="A1482" s="21"/>
      <c r="B1482" s="21" t="s">
        <v>1520</v>
      </c>
      <c r="C1482" s="21">
        <v>23793928</v>
      </c>
      <c r="D1482" s="25" t="s">
        <v>2267</v>
      </c>
      <c r="E1482" s="21" t="s">
        <v>2203</v>
      </c>
      <c r="F1482" s="31" t="s">
        <v>69</v>
      </c>
      <c r="G1482" s="21" t="s">
        <v>2268</v>
      </c>
      <c r="H1482" s="21" t="s">
        <v>44</v>
      </c>
      <c r="I1482" s="25" t="s">
        <v>45</v>
      </c>
      <c r="J1482" s="21" t="s">
        <v>16</v>
      </c>
      <c r="K1482" s="21" t="s">
        <v>32</v>
      </c>
      <c r="L1482" s="20">
        <v>45785</v>
      </c>
      <c r="M1482" s="20">
        <v>45789</v>
      </c>
      <c r="N1482" s="21" t="s">
        <v>18</v>
      </c>
      <c r="O1482" s="21">
        <v>0</v>
      </c>
      <c r="P1482" s="21">
        <v>0</v>
      </c>
      <c r="Q1482" s="21">
        <v>1</v>
      </c>
      <c r="R1482" s="15">
        <v>1</v>
      </c>
      <c r="S1482" s="18" t="str">
        <f>IFERROR(VLOOKUP(D1482,'[1]comparativo br'!$A:$B,2,FALSE),"")</f>
        <v/>
      </c>
      <c r="T1482" s="18" t="str">
        <f>IFERROR(VLOOKUP(D1482,'[1]comparativo br'!$A:$C,3,FALSE),"")</f>
        <v/>
      </c>
      <c r="U1482" s="15" t="str">
        <f t="shared" si="180"/>
        <v/>
      </c>
      <c r="V1482" s="19" t="str">
        <f>IFERROR(VLOOKUP(D1482,'[1]comparativo br'!$A:$D,4,FALSE),"")</f>
        <v/>
      </c>
      <c r="W1482" s="19" t="str">
        <f>IFERROR(VLOOKUP(D1482,'[1]comparativo br'!$A:$E,5,FALSE),"")</f>
        <v/>
      </c>
      <c r="X1482" s="15" t="str">
        <f t="shared" si="187"/>
        <v/>
      </c>
      <c r="Y1482" s="18" t="e">
        <f>SUMIFS([2]Plan2!$H:$H,[2]Plan2!$A:$A,$D1482,[2]Plan2!$U:$U,6)</f>
        <v>#VALUE!</v>
      </c>
      <c r="Z1482" s="18" t="e">
        <f>SUMIFS([2]Plan2!$H:$H,[2]Plan2!$A:$A,$D1482,[2]Plan2!$U:$U,7)</f>
        <v>#VALUE!</v>
      </c>
      <c r="AA1482" s="18" t="e">
        <f>SUMIFS([2]Plan2!$H:$H,[2]Plan2!$A:$A,$D1482,[2]Plan2!$U:$U,8)</f>
        <v>#VALUE!</v>
      </c>
      <c r="AB1482" s="18" t="e">
        <f>SUMIFS([2]Plan2!$H:$H,[2]Plan2!$A:$A,$D1482,[2]Plan2!$U:$U,9)</f>
        <v>#VALUE!</v>
      </c>
      <c r="AC1482" s="18" t="e">
        <f>SUMIFS([2]Plan2!$H:$H,[2]Plan2!$A:$A,$D1482,[2]Plan2!$U:$U,10)</f>
        <v>#VALUE!</v>
      </c>
      <c r="AD1482" s="18" t="e">
        <f>SUMIFS([2]Plan2!$H:$H,[2]Plan2!$A:$A,$D1482,[2]Plan2!$U:$U,11)</f>
        <v>#VALUE!</v>
      </c>
      <c r="AE1482" s="18" t="e">
        <f>SUMIFS([2]Plan2!$H:$H,[2]Plan2!$A:$A,$D1482,[2]Plan2!$U:$U,12)</f>
        <v>#VALUE!</v>
      </c>
      <c r="AF1482" s="18" t="e">
        <f>SUMIFS([2]Plan2!$H:$H,[2]Plan2!$A:$A,$D1482,[2]Plan2!$U:$U,1)</f>
        <v>#VALUE!</v>
      </c>
      <c r="AG1482" s="18" t="e">
        <f>SUMIFS([2]Plan2!$H:$H,[2]Plan2!$A:$A,$D1482,[2]Plan2!$U:$U,2)</f>
        <v>#VALUE!</v>
      </c>
      <c r="AH1482" s="18" t="e">
        <f>SUMIFS([2]Plan2!$H:$H,[2]Plan2!$A:$A,$D1482,[2]Plan2!$U:$U,3)</f>
        <v>#VALUE!</v>
      </c>
      <c r="AI1482" s="18" t="e">
        <f>SUMIFS([2]Plan2!$H:$H,[2]Plan2!$A:$A,$D1482,[2]Plan2!$U:$U,4)</f>
        <v>#VALUE!</v>
      </c>
      <c r="AJ1482" s="18" t="e">
        <f>SUMIFS([2]Plan2!$H:$H,[2]Plan2!$A:$A,$D1482,[2]Plan2!$U:$U,5)</f>
        <v>#VALUE!</v>
      </c>
      <c r="AK1482" s="23" t="e">
        <f t="shared" si="181"/>
        <v>#VALUE!</v>
      </c>
      <c r="AL1482" s="23" t="e">
        <f t="shared" si="184"/>
        <v>#VALUE!</v>
      </c>
      <c r="AM1482">
        <f t="shared" si="182"/>
        <v>0</v>
      </c>
    </row>
    <row r="1483" spans="1:39" ht="15.75" x14ac:dyDescent="0.25">
      <c r="A1483" s="21"/>
      <c r="B1483" s="21" t="s">
        <v>1520</v>
      </c>
      <c r="C1483" s="21">
        <v>23948637</v>
      </c>
      <c r="D1483" s="25">
        <v>101676</v>
      </c>
      <c r="E1483" s="21" t="s">
        <v>2203</v>
      </c>
      <c r="F1483" s="31" t="s">
        <v>69</v>
      </c>
      <c r="G1483" s="21" t="s">
        <v>382</v>
      </c>
      <c r="H1483" s="21" t="s">
        <v>383</v>
      </c>
      <c r="I1483" s="25" t="s">
        <v>65</v>
      </c>
      <c r="J1483" s="21" t="s">
        <v>21</v>
      </c>
      <c r="K1483" s="21"/>
      <c r="L1483" s="20">
        <v>45729</v>
      </c>
      <c r="M1483" s="20">
        <v>45798</v>
      </c>
      <c r="N1483" s="21" t="s">
        <v>18</v>
      </c>
      <c r="O1483" s="21">
        <v>483</v>
      </c>
      <c r="P1483" s="21">
        <v>337</v>
      </c>
      <c r="Q1483" s="21">
        <v>123</v>
      </c>
      <c r="R1483" s="15">
        <f>(Q1483-P1483)/P1483</f>
        <v>-0.63501483679525228</v>
      </c>
      <c r="S1483" s="18">
        <f>IFERROR(VLOOKUP(D1483,'[1]comparativo br'!$A:$B,2,FALSE),"")</f>
        <v>22742.86</v>
      </c>
      <c r="T1483" s="18">
        <f>IFERROR(VLOOKUP(D1483,'[1]comparativo br'!$A:$C,3,FALSE),"")</f>
        <v>13440</v>
      </c>
      <c r="U1483" s="15">
        <f t="shared" si="180"/>
        <v>-0.40904530037119341</v>
      </c>
      <c r="V1483" s="19">
        <f>IFERROR(VLOOKUP(D1483,'[1]comparativo br'!$A:$D,4,FALSE),"")</f>
        <v>362</v>
      </c>
      <c r="W1483" s="19">
        <f>IFERROR(VLOOKUP(D1483,'[1]comparativo br'!$A:$E,5,FALSE),"")</f>
        <v>255</v>
      </c>
      <c r="X1483" s="15">
        <f t="shared" si="187"/>
        <v>-0.29558011049723759</v>
      </c>
      <c r="Y1483" s="18" t="e">
        <f>SUMIFS([2]Plan2!$H:$H,[2]Plan2!$A:$A,$D1483,[2]Plan2!$U:$U,6)</f>
        <v>#VALUE!</v>
      </c>
      <c r="Z1483" s="18" t="e">
        <f>SUMIFS([2]Plan2!$H:$H,[2]Plan2!$A:$A,$D1483,[2]Plan2!$U:$U,7)</f>
        <v>#VALUE!</v>
      </c>
      <c r="AA1483" s="18" t="e">
        <f>SUMIFS([2]Plan2!$H:$H,[2]Plan2!$A:$A,$D1483,[2]Plan2!$U:$U,8)</f>
        <v>#VALUE!</v>
      </c>
      <c r="AB1483" s="18" t="e">
        <f>SUMIFS([2]Plan2!$H:$H,[2]Plan2!$A:$A,$D1483,[2]Plan2!$U:$U,9)</f>
        <v>#VALUE!</v>
      </c>
      <c r="AC1483" s="18" t="e">
        <f>SUMIFS([2]Plan2!$H:$H,[2]Plan2!$A:$A,$D1483,[2]Plan2!$U:$U,10)</f>
        <v>#VALUE!</v>
      </c>
      <c r="AD1483" s="18" t="e">
        <f>SUMIFS([2]Plan2!$H:$H,[2]Plan2!$A:$A,$D1483,[2]Plan2!$U:$U,11)</f>
        <v>#VALUE!</v>
      </c>
      <c r="AE1483" s="18" t="e">
        <f>SUMIFS([2]Plan2!$H:$H,[2]Plan2!$A:$A,$D1483,[2]Plan2!$U:$U,12)</f>
        <v>#VALUE!</v>
      </c>
      <c r="AF1483" s="18" t="e">
        <f>SUMIFS([2]Plan2!$H:$H,[2]Plan2!$A:$A,$D1483,[2]Plan2!$U:$U,1)</f>
        <v>#VALUE!</v>
      </c>
      <c r="AG1483" s="18" t="e">
        <f>SUMIFS([2]Plan2!$H:$H,[2]Plan2!$A:$A,$D1483,[2]Plan2!$U:$U,2)</f>
        <v>#VALUE!</v>
      </c>
      <c r="AH1483" s="18" t="e">
        <f>SUMIFS([2]Plan2!$H:$H,[2]Plan2!$A:$A,$D1483,[2]Plan2!$U:$U,3)</f>
        <v>#VALUE!</v>
      </c>
      <c r="AI1483" s="18" t="e">
        <f>SUMIFS([2]Plan2!$H:$H,[2]Plan2!$A:$A,$D1483,[2]Plan2!$U:$U,4)</f>
        <v>#VALUE!</v>
      </c>
      <c r="AJ1483" s="18" t="e">
        <f>SUMIFS([2]Plan2!$H:$H,[2]Plan2!$A:$A,$D1483,[2]Plan2!$U:$U,5)</f>
        <v>#VALUE!</v>
      </c>
      <c r="AK1483" s="23" t="e">
        <f t="shared" si="181"/>
        <v>#VALUE!</v>
      </c>
      <c r="AL1483" s="23" t="e">
        <f t="shared" si="184"/>
        <v>#VALUE!</v>
      </c>
      <c r="AM1483">
        <f t="shared" si="182"/>
        <v>0</v>
      </c>
    </row>
    <row r="1484" spans="1:39" ht="15.75" x14ac:dyDescent="0.25">
      <c r="A1484" s="21"/>
      <c r="B1484" s="21" t="s">
        <v>1520</v>
      </c>
      <c r="C1484" s="21">
        <v>23992228</v>
      </c>
      <c r="D1484" s="25">
        <v>193999</v>
      </c>
      <c r="E1484" s="21" t="s">
        <v>2203</v>
      </c>
      <c r="F1484" s="31" t="s">
        <v>24</v>
      </c>
      <c r="G1484" s="21" t="s">
        <v>1001</v>
      </c>
      <c r="H1484" s="21" t="s">
        <v>189</v>
      </c>
      <c r="I1484" s="25" t="s">
        <v>190</v>
      </c>
      <c r="J1484" s="21" t="s">
        <v>21</v>
      </c>
      <c r="K1484" s="21"/>
      <c r="L1484" s="20">
        <v>45663</v>
      </c>
      <c r="M1484" s="20">
        <v>45799</v>
      </c>
      <c r="N1484" s="21" t="s">
        <v>18</v>
      </c>
      <c r="O1484" s="21">
        <v>0</v>
      </c>
      <c r="P1484" s="21">
        <v>0</v>
      </c>
      <c r="Q1484" s="21">
        <v>1</v>
      </c>
      <c r="R1484" s="15">
        <v>1</v>
      </c>
      <c r="S1484" s="18">
        <f>IFERROR(VLOOKUP(D1484,'[1]comparativo br'!$A:$B,2,FALSE),"")</f>
        <v>3603</v>
      </c>
      <c r="T1484" s="18">
        <f>IFERROR(VLOOKUP(D1484,'[1]comparativo br'!$A:$C,3,FALSE),"")</f>
        <v>7303</v>
      </c>
      <c r="U1484" s="15">
        <f t="shared" ref="U1484:U1547" si="188">IFERROR((T1484-S1484)/S1484,"")</f>
        <v>1.0269220094365805</v>
      </c>
      <c r="V1484" s="19">
        <f>IFERROR(VLOOKUP(D1484,'[1]comparativo br'!$A:$D,4,FALSE),"")</f>
        <v>2</v>
      </c>
      <c r="W1484" s="19">
        <f>IFERROR(VLOOKUP(D1484,'[1]comparativo br'!$A:$E,5,FALSE),"")</f>
        <v>32</v>
      </c>
      <c r="X1484" s="15">
        <f t="shared" si="187"/>
        <v>15</v>
      </c>
      <c r="Y1484" s="18" t="e">
        <f>SUMIFS([2]Plan2!$H:$H,[2]Plan2!$A:$A,$D1484,[2]Plan2!$U:$U,6)</f>
        <v>#VALUE!</v>
      </c>
      <c r="Z1484" s="18" t="e">
        <f>SUMIFS([2]Plan2!$H:$H,[2]Plan2!$A:$A,$D1484,[2]Plan2!$U:$U,7)</f>
        <v>#VALUE!</v>
      </c>
      <c r="AA1484" s="18" t="e">
        <f>SUMIFS([2]Plan2!$H:$H,[2]Plan2!$A:$A,$D1484,[2]Plan2!$U:$U,8)</f>
        <v>#VALUE!</v>
      </c>
      <c r="AB1484" s="18" t="e">
        <f>SUMIFS([2]Plan2!$H:$H,[2]Plan2!$A:$A,$D1484,[2]Plan2!$U:$U,9)</f>
        <v>#VALUE!</v>
      </c>
      <c r="AC1484" s="18" t="e">
        <f>SUMIFS([2]Plan2!$H:$H,[2]Plan2!$A:$A,$D1484,[2]Plan2!$U:$U,10)</f>
        <v>#VALUE!</v>
      </c>
      <c r="AD1484" s="18" t="e">
        <f>SUMIFS([2]Plan2!$H:$H,[2]Plan2!$A:$A,$D1484,[2]Plan2!$U:$U,11)</f>
        <v>#VALUE!</v>
      </c>
      <c r="AE1484" s="18" t="e">
        <f>SUMIFS([2]Plan2!$H:$H,[2]Plan2!$A:$A,$D1484,[2]Plan2!$U:$U,12)</f>
        <v>#VALUE!</v>
      </c>
      <c r="AF1484" s="18" t="e">
        <f>SUMIFS([2]Plan2!$H:$H,[2]Plan2!$A:$A,$D1484,[2]Plan2!$U:$U,1)</f>
        <v>#VALUE!</v>
      </c>
      <c r="AG1484" s="18" t="e">
        <f>SUMIFS([2]Plan2!$H:$H,[2]Plan2!$A:$A,$D1484,[2]Plan2!$U:$U,2)</f>
        <v>#VALUE!</v>
      </c>
      <c r="AH1484" s="18" t="e">
        <f>SUMIFS([2]Plan2!$H:$H,[2]Plan2!$A:$A,$D1484,[2]Plan2!$U:$U,3)</f>
        <v>#VALUE!</v>
      </c>
      <c r="AI1484" s="18" t="e">
        <f>SUMIFS([2]Plan2!$H:$H,[2]Plan2!$A:$A,$D1484,[2]Plan2!$U:$U,4)</f>
        <v>#VALUE!</v>
      </c>
      <c r="AJ1484" s="18" t="e">
        <f>SUMIFS([2]Plan2!$H:$H,[2]Plan2!$A:$A,$D1484,[2]Plan2!$U:$U,5)</f>
        <v>#VALUE!</v>
      </c>
      <c r="AK1484" s="23" t="e">
        <f t="shared" ref="AK1484:AK1547" si="189">SUM(Y1484:AJ1484)</f>
        <v>#VALUE!</v>
      </c>
      <c r="AL1484" s="23" t="e">
        <f t="shared" si="184"/>
        <v>#VALUE!</v>
      </c>
      <c r="AM1484">
        <f t="shared" si="182"/>
        <v>0</v>
      </c>
    </row>
    <row r="1485" spans="1:39" ht="15.75" x14ac:dyDescent="0.25">
      <c r="A1485" s="21"/>
      <c r="B1485" s="21" t="s">
        <v>1519</v>
      </c>
      <c r="C1485" s="21">
        <v>24006009</v>
      </c>
      <c r="D1485" s="25">
        <v>200692</v>
      </c>
      <c r="E1485" s="21" t="s">
        <v>12</v>
      </c>
      <c r="F1485" s="31" t="s">
        <v>2488</v>
      </c>
      <c r="G1485" s="21" t="s">
        <v>1795</v>
      </c>
      <c r="H1485" s="21" t="s">
        <v>35</v>
      </c>
      <c r="I1485" s="25" t="s">
        <v>15</v>
      </c>
      <c r="J1485" s="21" t="s">
        <v>107</v>
      </c>
      <c r="K1485" s="21"/>
      <c r="L1485" s="20">
        <v>45371</v>
      </c>
      <c r="M1485" s="20"/>
      <c r="N1485" s="21" t="s">
        <v>53</v>
      </c>
      <c r="O1485" s="21"/>
      <c r="P1485" s="21"/>
      <c r="Q1485" s="21"/>
      <c r="R1485" s="28"/>
      <c r="S1485" s="18" t="str">
        <f>IFERROR(VLOOKUP(D1485,'[1]comparativo br'!$A:$B,2,FALSE),"")</f>
        <v/>
      </c>
      <c r="T1485" s="18" t="str">
        <f>IFERROR(VLOOKUP(D1485,'[1]comparativo br'!$A:$C,3,FALSE),"")</f>
        <v/>
      </c>
      <c r="U1485" s="15" t="str">
        <f t="shared" si="188"/>
        <v/>
      </c>
      <c r="V1485" s="19" t="str">
        <f>IFERROR(VLOOKUP(D1485,'[1]comparativo br'!$A:$D,4,FALSE),"")</f>
        <v/>
      </c>
      <c r="W1485" s="19" t="str">
        <f>IFERROR(VLOOKUP(D1485,'[1]comparativo br'!$A:$E,5,FALSE),"")</f>
        <v/>
      </c>
      <c r="X1485" s="15" t="str">
        <f t="shared" si="187"/>
        <v/>
      </c>
      <c r="Y1485" s="18" t="e">
        <f>SUMIFS([2]Plan2!$H:$H,[2]Plan2!$A:$A,$D1485,[2]Plan2!$U:$U,6)</f>
        <v>#VALUE!</v>
      </c>
      <c r="Z1485" s="18" t="e">
        <f>SUMIFS([2]Plan2!$H:$H,[2]Plan2!$A:$A,$D1485,[2]Plan2!$U:$U,7)</f>
        <v>#VALUE!</v>
      </c>
      <c r="AA1485" s="18" t="e">
        <f>SUMIFS([2]Plan2!$H:$H,[2]Plan2!$A:$A,$D1485,[2]Plan2!$U:$U,8)</f>
        <v>#VALUE!</v>
      </c>
      <c r="AB1485" s="18" t="e">
        <f>SUMIFS([2]Plan2!$H:$H,[2]Plan2!$A:$A,$D1485,[2]Plan2!$U:$U,9)</f>
        <v>#VALUE!</v>
      </c>
      <c r="AC1485" s="18" t="e">
        <f>SUMIFS([2]Plan2!$H:$H,[2]Plan2!$A:$A,$D1485,[2]Plan2!$U:$U,10)</f>
        <v>#VALUE!</v>
      </c>
      <c r="AD1485" s="18" t="e">
        <f>SUMIFS([2]Plan2!$H:$H,[2]Plan2!$A:$A,$D1485,[2]Plan2!$U:$U,11)</f>
        <v>#VALUE!</v>
      </c>
      <c r="AE1485" s="18" t="e">
        <f>SUMIFS([2]Plan2!$H:$H,[2]Plan2!$A:$A,$D1485,[2]Plan2!$U:$U,12)</f>
        <v>#VALUE!</v>
      </c>
      <c r="AF1485" s="18" t="e">
        <f>SUMIFS([2]Plan2!$H:$H,[2]Plan2!$A:$A,$D1485,[2]Plan2!$U:$U,1)</f>
        <v>#VALUE!</v>
      </c>
      <c r="AG1485" s="18" t="e">
        <f>SUMIFS([2]Plan2!$H:$H,[2]Plan2!$A:$A,$D1485,[2]Plan2!$U:$U,2)</f>
        <v>#VALUE!</v>
      </c>
      <c r="AH1485" s="18" t="e">
        <f>SUMIFS([2]Plan2!$H:$H,[2]Plan2!$A:$A,$D1485,[2]Plan2!$U:$U,3)</f>
        <v>#VALUE!</v>
      </c>
      <c r="AI1485" s="18" t="e">
        <f>SUMIFS([2]Plan2!$H:$H,[2]Plan2!$A:$A,$D1485,[2]Plan2!$U:$U,4)</f>
        <v>#VALUE!</v>
      </c>
      <c r="AJ1485" s="18" t="e">
        <f>SUMIFS([2]Plan2!$H:$H,[2]Plan2!$A:$A,$D1485,[2]Plan2!$U:$U,5)</f>
        <v>#VALUE!</v>
      </c>
      <c r="AK1485" s="23" t="e">
        <f t="shared" si="189"/>
        <v>#VALUE!</v>
      </c>
      <c r="AL1485" s="23" t="e">
        <f t="shared" si="184"/>
        <v>#VALUE!</v>
      </c>
      <c r="AM1485">
        <f t="shared" ref="AM1485:AM1548" si="190">COUNTIF(Y1485:AJ1485,"&gt;1")</f>
        <v>0</v>
      </c>
    </row>
    <row r="1486" spans="1:39" ht="15.75" x14ac:dyDescent="0.25">
      <c r="A1486" s="21"/>
      <c r="B1486" s="21" t="s">
        <v>1519</v>
      </c>
      <c r="C1486" s="21">
        <v>24010944</v>
      </c>
      <c r="D1486" s="25">
        <v>501636</v>
      </c>
      <c r="E1486" s="21" t="s">
        <v>12</v>
      </c>
      <c r="F1486" s="31" t="s">
        <v>2488</v>
      </c>
      <c r="G1486" s="21" t="s">
        <v>1082</v>
      </c>
      <c r="H1486" s="21" t="s">
        <v>58</v>
      </c>
      <c r="I1486" s="25" t="s">
        <v>15</v>
      </c>
      <c r="J1486" s="21" t="s">
        <v>16</v>
      </c>
      <c r="K1486" s="21" t="s">
        <v>17</v>
      </c>
      <c r="L1486" s="20">
        <v>45075</v>
      </c>
      <c r="M1486" s="20">
        <v>45763</v>
      </c>
      <c r="N1486" s="21" t="s">
        <v>18</v>
      </c>
      <c r="O1486" s="21">
        <v>21</v>
      </c>
      <c r="P1486" s="21">
        <v>5</v>
      </c>
      <c r="Q1486" s="21">
        <v>1</v>
      </c>
      <c r="R1486" s="15">
        <f>(Q1486-P1486)/P1486</f>
        <v>-0.8</v>
      </c>
      <c r="S1486" s="18" t="str">
        <f>IFERROR(VLOOKUP(D1486,'[1]comparativo br'!$A:$B,2,FALSE),"")</f>
        <v/>
      </c>
      <c r="T1486" s="18" t="str">
        <f>IFERROR(VLOOKUP(D1486,'[1]comparativo br'!$A:$C,3,FALSE),"")</f>
        <v/>
      </c>
      <c r="U1486" s="15" t="str">
        <f t="shared" si="188"/>
        <v/>
      </c>
      <c r="V1486" s="19" t="str">
        <f>IFERROR(VLOOKUP(D1486,'[1]comparativo br'!$A:$D,4,FALSE),"")</f>
        <v/>
      </c>
      <c r="W1486" s="19" t="str">
        <f>IFERROR(VLOOKUP(D1486,'[1]comparativo br'!$A:$E,5,FALSE),"")</f>
        <v/>
      </c>
      <c r="X1486" s="15" t="str">
        <f t="shared" si="187"/>
        <v/>
      </c>
      <c r="Y1486" s="18" t="e">
        <f>SUMIFS([2]Plan2!$H:$H,[2]Plan2!$A:$A,$D1486,[2]Plan2!$U:$U,6)</f>
        <v>#VALUE!</v>
      </c>
      <c r="Z1486" s="18" t="e">
        <f>SUMIFS([2]Plan2!$H:$H,[2]Plan2!$A:$A,$D1486,[2]Plan2!$U:$U,7)</f>
        <v>#VALUE!</v>
      </c>
      <c r="AA1486" s="18" t="e">
        <f>SUMIFS([2]Plan2!$H:$H,[2]Plan2!$A:$A,$D1486,[2]Plan2!$U:$U,8)</f>
        <v>#VALUE!</v>
      </c>
      <c r="AB1486" s="18" t="e">
        <f>SUMIFS([2]Plan2!$H:$H,[2]Plan2!$A:$A,$D1486,[2]Plan2!$U:$U,9)</f>
        <v>#VALUE!</v>
      </c>
      <c r="AC1486" s="18" t="e">
        <f>SUMIFS([2]Plan2!$H:$H,[2]Plan2!$A:$A,$D1486,[2]Plan2!$U:$U,10)</f>
        <v>#VALUE!</v>
      </c>
      <c r="AD1486" s="18" t="e">
        <f>SUMIFS([2]Plan2!$H:$H,[2]Plan2!$A:$A,$D1486,[2]Plan2!$U:$U,11)</f>
        <v>#VALUE!</v>
      </c>
      <c r="AE1486" s="18" t="e">
        <f>SUMIFS([2]Plan2!$H:$H,[2]Plan2!$A:$A,$D1486,[2]Plan2!$U:$U,12)</f>
        <v>#VALUE!</v>
      </c>
      <c r="AF1486" s="18" t="e">
        <f>SUMIFS([2]Plan2!$H:$H,[2]Plan2!$A:$A,$D1486,[2]Plan2!$U:$U,1)</f>
        <v>#VALUE!</v>
      </c>
      <c r="AG1486" s="18" t="e">
        <f>SUMIFS([2]Plan2!$H:$H,[2]Plan2!$A:$A,$D1486,[2]Plan2!$U:$U,2)</f>
        <v>#VALUE!</v>
      </c>
      <c r="AH1486" s="18" t="e">
        <f>SUMIFS([2]Plan2!$H:$H,[2]Plan2!$A:$A,$D1486,[2]Plan2!$U:$U,3)</f>
        <v>#VALUE!</v>
      </c>
      <c r="AI1486" s="18" t="e">
        <f>SUMIFS([2]Plan2!$H:$H,[2]Plan2!$A:$A,$D1486,[2]Plan2!$U:$U,4)</f>
        <v>#VALUE!</v>
      </c>
      <c r="AJ1486" s="18" t="e">
        <f>SUMIFS([2]Plan2!$H:$H,[2]Plan2!$A:$A,$D1486,[2]Plan2!$U:$U,5)</f>
        <v>#VALUE!</v>
      </c>
      <c r="AK1486" s="23" t="e">
        <f t="shared" si="189"/>
        <v>#VALUE!</v>
      </c>
      <c r="AL1486" s="23" t="e">
        <f t="shared" si="184"/>
        <v>#VALUE!</v>
      </c>
      <c r="AM1486">
        <f t="shared" si="190"/>
        <v>0</v>
      </c>
    </row>
    <row r="1487" spans="1:39" ht="15.75" x14ac:dyDescent="0.25">
      <c r="A1487" s="21"/>
      <c r="B1487" s="21" t="s">
        <v>1519</v>
      </c>
      <c r="C1487" s="21">
        <v>24013278</v>
      </c>
      <c r="D1487" s="25">
        <v>194631</v>
      </c>
      <c r="E1487" s="21" t="s">
        <v>12</v>
      </c>
      <c r="F1487" s="31" t="s">
        <v>12</v>
      </c>
      <c r="G1487" s="21" t="s">
        <v>1778</v>
      </c>
      <c r="H1487" s="21" t="s">
        <v>35</v>
      </c>
      <c r="I1487" s="25" t="s">
        <v>15</v>
      </c>
      <c r="J1487" s="21" t="s">
        <v>27</v>
      </c>
      <c r="K1487" s="21" t="s">
        <v>210</v>
      </c>
      <c r="L1487" s="20">
        <v>45450</v>
      </c>
      <c r="M1487" s="20"/>
      <c r="N1487" s="21" t="s">
        <v>53</v>
      </c>
      <c r="O1487" s="21"/>
      <c r="P1487" s="21"/>
      <c r="Q1487" s="21"/>
      <c r="R1487" s="28"/>
      <c r="S1487" s="18" t="str">
        <f>IFERROR(VLOOKUP(D1487,'[1]comparativo br'!$A:$B,2,FALSE),"")</f>
        <v/>
      </c>
      <c r="T1487" s="18" t="str">
        <f>IFERROR(VLOOKUP(D1487,'[1]comparativo br'!$A:$C,3,FALSE),"")</f>
        <v/>
      </c>
      <c r="U1487" s="15" t="str">
        <f t="shared" si="188"/>
        <v/>
      </c>
      <c r="V1487" s="19" t="str">
        <f>IFERROR(VLOOKUP(D1487,'[1]comparativo br'!$A:$D,4,FALSE),"")</f>
        <v/>
      </c>
      <c r="W1487" s="19" t="str">
        <f>IFERROR(VLOOKUP(D1487,'[1]comparativo br'!$A:$E,5,FALSE),"")</f>
        <v/>
      </c>
      <c r="X1487" s="15" t="str">
        <f t="shared" si="187"/>
        <v/>
      </c>
      <c r="Y1487" s="18" t="e">
        <f>SUMIFS([2]Plan2!$H:$H,[2]Plan2!$A:$A,$D1487,[2]Plan2!$U:$U,6)</f>
        <v>#VALUE!</v>
      </c>
      <c r="Z1487" s="18" t="e">
        <f>SUMIFS([2]Plan2!$H:$H,[2]Plan2!$A:$A,$D1487,[2]Plan2!$U:$U,7)</f>
        <v>#VALUE!</v>
      </c>
      <c r="AA1487" s="18" t="e">
        <f>SUMIFS([2]Plan2!$H:$H,[2]Plan2!$A:$A,$D1487,[2]Plan2!$U:$U,8)</f>
        <v>#VALUE!</v>
      </c>
      <c r="AB1487" s="18" t="e">
        <f>SUMIFS([2]Plan2!$H:$H,[2]Plan2!$A:$A,$D1487,[2]Plan2!$U:$U,9)</f>
        <v>#VALUE!</v>
      </c>
      <c r="AC1487" s="18" t="e">
        <f>SUMIFS([2]Plan2!$H:$H,[2]Plan2!$A:$A,$D1487,[2]Plan2!$U:$U,10)</f>
        <v>#VALUE!</v>
      </c>
      <c r="AD1487" s="18" t="e">
        <f>SUMIFS([2]Plan2!$H:$H,[2]Plan2!$A:$A,$D1487,[2]Plan2!$U:$U,11)</f>
        <v>#VALUE!</v>
      </c>
      <c r="AE1487" s="18" t="e">
        <f>SUMIFS([2]Plan2!$H:$H,[2]Plan2!$A:$A,$D1487,[2]Plan2!$U:$U,12)</f>
        <v>#VALUE!</v>
      </c>
      <c r="AF1487" s="18" t="e">
        <f>SUMIFS([2]Plan2!$H:$H,[2]Plan2!$A:$A,$D1487,[2]Plan2!$U:$U,1)</f>
        <v>#VALUE!</v>
      </c>
      <c r="AG1487" s="18" t="e">
        <f>SUMIFS([2]Plan2!$H:$H,[2]Plan2!$A:$A,$D1487,[2]Plan2!$U:$U,2)</f>
        <v>#VALUE!</v>
      </c>
      <c r="AH1487" s="18" t="e">
        <f>SUMIFS([2]Plan2!$H:$H,[2]Plan2!$A:$A,$D1487,[2]Plan2!$U:$U,3)</f>
        <v>#VALUE!</v>
      </c>
      <c r="AI1487" s="18" t="e">
        <f>SUMIFS([2]Plan2!$H:$H,[2]Plan2!$A:$A,$D1487,[2]Plan2!$U:$U,4)</f>
        <v>#VALUE!</v>
      </c>
      <c r="AJ1487" s="18" t="e">
        <f>SUMIFS([2]Plan2!$H:$H,[2]Plan2!$A:$A,$D1487,[2]Plan2!$U:$U,5)</f>
        <v>#VALUE!</v>
      </c>
      <c r="AK1487" s="23" t="e">
        <f t="shared" si="189"/>
        <v>#VALUE!</v>
      </c>
      <c r="AL1487" s="23" t="e">
        <f t="shared" si="184"/>
        <v>#VALUE!</v>
      </c>
      <c r="AM1487">
        <f t="shared" si="190"/>
        <v>0</v>
      </c>
    </row>
    <row r="1488" spans="1:39" ht="15.75" x14ac:dyDescent="0.25">
      <c r="A1488" s="21"/>
      <c r="B1488" s="21" t="s">
        <v>1520</v>
      </c>
      <c r="C1488" s="21">
        <v>24055649</v>
      </c>
      <c r="D1488" s="25">
        <v>192676</v>
      </c>
      <c r="E1488" s="21" t="s">
        <v>1180</v>
      </c>
      <c r="F1488" s="31" t="s">
        <v>1180</v>
      </c>
      <c r="G1488" s="21" t="s">
        <v>1409</v>
      </c>
      <c r="H1488" s="21" t="s">
        <v>109</v>
      </c>
      <c r="I1488" s="25" t="s">
        <v>20</v>
      </c>
      <c r="J1488" s="21" t="s">
        <v>88</v>
      </c>
      <c r="K1488" s="21" t="s">
        <v>93</v>
      </c>
      <c r="L1488" s="20">
        <v>45631</v>
      </c>
      <c r="M1488" s="20">
        <v>45796</v>
      </c>
      <c r="N1488" s="21" t="s">
        <v>18</v>
      </c>
      <c r="O1488" s="21">
        <v>69</v>
      </c>
      <c r="P1488" s="21">
        <v>43</v>
      </c>
      <c r="Q1488" s="21">
        <v>25</v>
      </c>
      <c r="R1488" s="15">
        <f>(Q1488-P1488)/P1488</f>
        <v>-0.41860465116279072</v>
      </c>
      <c r="S1488" s="18">
        <f>IFERROR(VLOOKUP(D1488,'[1]comparativo br'!$A:$B,2,FALSE),"")</f>
        <v>1347</v>
      </c>
      <c r="T1488" s="18">
        <f>IFERROR(VLOOKUP(D1488,'[1]comparativo br'!$A:$C,3,FALSE),"")</f>
        <v>0</v>
      </c>
      <c r="U1488" s="15">
        <f t="shared" si="188"/>
        <v>-1</v>
      </c>
      <c r="V1488" s="19">
        <f>IFERROR(VLOOKUP(D1488,'[1]comparativo br'!$A:$D,4,FALSE),"")</f>
        <v>13</v>
      </c>
      <c r="W1488" s="19">
        <f>IFERROR(VLOOKUP(D1488,'[1]comparativo br'!$A:$E,5,FALSE),"")</f>
        <v>1</v>
      </c>
      <c r="X1488" s="15">
        <f t="shared" si="187"/>
        <v>-0.92307692307692313</v>
      </c>
      <c r="Y1488" s="18" t="e">
        <f>SUMIFS([2]Plan2!$H:$H,[2]Plan2!$A:$A,$D1488,[2]Plan2!$U:$U,6)</f>
        <v>#VALUE!</v>
      </c>
      <c r="Z1488" s="18" t="e">
        <f>SUMIFS([2]Plan2!$H:$H,[2]Plan2!$A:$A,$D1488,[2]Plan2!$U:$U,7)</f>
        <v>#VALUE!</v>
      </c>
      <c r="AA1488" s="18" t="e">
        <f>SUMIFS([2]Plan2!$H:$H,[2]Plan2!$A:$A,$D1488,[2]Plan2!$U:$U,8)</f>
        <v>#VALUE!</v>
      </c>
      <c r="AB1488" s="18" t="e">
        <f>SUMIFS([2]Plan2!$H:$H,[2]Plan2!$A:$A,$D1488,[2]Plan2!$U:$U,9)</f>
        <v>#VALUE!</v>
      </c>
      <c r="AC1488" s="18" t="e">
        <f>SUMIFS([2]Plan2!$H:$H,[2]Plan2!$A:$A,$D1488,[2]Plan2!$U:$U,10)</f>
        <v>#VALUE!</v>
      </c>
      <c r="AD1488" s="18" t="e">
        <f>SUMIFS([2]Plan2!$H:$H,[2]Plan2!$A:$A,$D1488,[2]Plan2!$U:$U,11)</f>
        <v>#VALUE!</v>
      </c>
      <c r="AE1488" s="18" t="e">
        <f>SUMIFS([2]Plan2!$H:$H,[2]Plan2!$A:$A,$D1488,[2]Plan2!$U:$U,12)</f>
        <v>#VALUE!</v>
      </c>
      <c r="AF1488" s="18" t="e">
        <f>SUMIFS([2]Plan2!$H:$H,[2]Plan2!$A:$A,$D1488,[2]Plan2!$U:$U,1)</f>
        <v>#VALUE!</v>
      </c>
      <c r="AG1488" s="18" t="e">
        <f>SUMIFS([2]Plan2!$H:$H,[2]Plan2!$A:$A,$D1488,[2]Plan2!$U:$U,2)</f>
        <v>#VALUE!</v>
      </c>
      <c r="AH1488" s="18" t="e">
        <f>SUMIFS([2]Plan2!$H:$H,[2]Plan2!$A:$A,$D1488,[2]Plan2!$U:$U,3)</f>
        <v>#VALUE!</v>
      </c>
      <c r="AI1488" s="18" t="e">
        <f>SUMIFS([2]Plan2!$H:$H,[2]Plan2!$A:$A,$D1488,[2]Plan2!$U:$U,4)</f>
        <v>#VALUE!</v>
      </c>
      <c r="AJ1488" s="18" t="e">
        <f>SUMIFS([2]Plan2!$H:$H,[2]Plan2!$A:$A,$D1488,[2]Plan2!$U:$U,5)</f>
        <v>#VALUE!</v>
      </c>
      <c r="AK1488" s="23" t="e">
        <f t="shared" si="189"/>
        <v>#VALUE!</v>
      </c>
      <c r="AL1488" s="23" t="e">
        <f t="shared" si="184"/>
        <v>#VALUE!</v>
      </c>
      <c r="AM1488">
        <f t="shared" si="190"/>
        <v>0</v>
      </c>
    </row>
    <row r="1489" spans="1:39" ht="15.75" x14ac:dyDescent="0.25">
      <c r="A1489" s="21"/>
      <c r="B1489" s="21" t="s">
        <v>1519</v>
      </c>
      <c r="C1489" s="21">
        <v>24078780</v>
      </c>
      <c r="D1489" s="25">
        <v>193062</v>
      </c>
      <c r="E1489" s="21" t="s">
        <v>104</v>
      </c>
      <c r="F1489" s="31" t="s">
        <v>104</v>
      </c>
      <c r="G1489" s="21" t="s">
        <v>1754</v>
      </c>
      <c r="H1489" s="21" t="s">
        <v>615</v>
      </c>
      <c r="I1489" s="25" t="s">
        <v>616</v>
      </c>
      <c r="J1489" s="21" t="s">
        <v>21</v>
      </c>
      <c r="K1489" s="21"/>
      <c r="L1489" s="20">
        <v>44614</v>
      </c>
      <c r="M1489" s="20"/>
      <c r="N1489" s="21" t="s">
        <v>53</v>
      </c>
      <c r="O1489" s="21"/>
      <c r="P1489" s="21"/>
      <c r="Q1489" s="21"/>
      <c r="R1489" s="28"/>
      <c r="S1489" s="18" t="str">
        <f>IFERROR(VLOOKUP(D1489,'[1]comparativo br'!$A:$B,2,FALSE),"")</f>
        <v/>
      </c>
      <c r="T1489" s="18" t="str">
        <f>IFERROR(VLOOKUP(D1489,'[1]comparativo br'!$A:$C,3,FALSE),"")</f>
        <v/>
      </c>
      <c r="U1489" s="15" t="str">
        <f t="shared" si="188"/>
        <v/>
      </c>
      <c r="V1489" s="19" t="str">
        <f>IFERROR(VLOOKUP(D1489,'[1]comparativo br'!$A:$D,4,FALSE),"")</f>
        <v/>
      </c>
      <c r="W1489" s="19" t="str">
        <f>IFERROR(VLOOKUP(D1489,'[1]comparativo br'!$A:$E,5,FALSE),"")</f>
        <v/>
      </c>
      <c r="X1489" s="15" t="str">
        <f t="shared" si="187"/>
        <v/>
      </c>
      <c r="Y1489" s="18" t="e">
        <f>SUMIFS([2]Plan2!$H:$H,[2]Plan2!$A:$A,$D1489,[2]Plan2!$U:$U,6)</f>
        <v>#VALUE!</v>
      </c>
      <c r="Z1489" s="18" t="e">
        <f>SUMIFS([2]Plan2!$H:$H,[2]Plan2!$A:$A,$D1489,[2]Plan2!$U:$U,7)</f>
        <v>#VALUE!</v>
      </c>
      <c r="AA1489" s="18" t="e">
        <f>SUMIFS([2]Plan2!$H:$H,[2]Plan2!$A:$A,$D1489,[2]Plan2!$U:$U,8)</f>
        <v>#VALUE!</v>
      </c>
      <c r="AB1489" s="18" t="e">
        <f>SUMIFS([2]Plan2!$H:$H,[2]Plan2!$A:$A,$D1489,[2]Plan2!$U:$U,9)</f>
        <v>#VALUE!</v>
      </c>
      <c r="AC1489" s="18" t="e">
        <f>SUMIFS([2]Plan2!$H:$H,[2]Plan2!$A:$A,$D1489,[2]Plan2!$U:$U,10)</f>
        <v>#VALUE!</v>
      </c>
      <c r="AD1489" s="18" t="e">
        <f>SUMIFS([2]Plan2!$H:$H,[2]Plan2!$A:$A,$D1489,[2]Plan2!$U:$U,11)</f>
        <v>#VALUE!</v>
      </c>
      <c r="AE1489" s="18" t="e">
        <f>SUMIFS([2]Plan2!$H:$H,[2]Plan2!$A:$A,$D1489,[2]Plan2!$U:$U,12)</f>
        <v>#VALUE!</v>
      </c>
      <c r="AF1489" s="18" t="e">
        <f>SUMIFS([2]Plan2!$H:$H,[2]Plan2!$A:$A,$D1489,[2]Plan2!$U:$U,1)</f>
        <v>#VALUE!</v>
      </c>
      <c r="AG1489" s="18" t="e">
        <f>SUMIFS([2]Plan2!$H:$H,[2]Plan2!$A:$A,$D1489,[2]Plan2!$U:$U,2)</f>
        <v>#VALUE!</v>
      </c>
      <c r="AH1489" s="18" t="e">
        <f>SUMIFS([2]Plan2!$H:$H,[2]Plan2!$A:$A,$D1489,[2]Plan2!$U:$U,3)</f>
        <v>#VALUE!</v>
      </c>
      <c r="AI1489" s="18" t="e">
        <f>SUMIFS([2]Plan2!$H:$H,[2]Plan2!$A:$A,$D1489,[2]Plan2!$U:$U,4)</f>
        <v>#VALUE!</v>
      </c>
      <c r="AJ1489" s="18" t="e">
        <f>SUMIFS([2]Plan2!$H:$H,[2]Plan2!$A:$A,$D1489,[2]Plan2!$U:$U,5)</f>
        <v>#VALUE!</v>
      </c>
      <c r="AK1489" s="23" t="e">
        <f t="shared" si="189"/>
        <v>#VALUE!</v>
      </c>
      <c r="AL1489" s="23" t="e">
        <f t="shared" si="184"/>
        <v>#VALUE!</v>
      </c>
      <c r="AM1489">
        <f t="shared" si="190"/>
        <v>0</v>
      </c>
    </row>
    <row r="1490" spans="1:39" ht="15.75" x14ac:dyDescent="0.25">
      <c r="A1490" s="21"/>
      <c r="B1490" s="21" t="s">
        <v>1519</v>
      </c>
      <c r="C1490" s="21">
        <v>24185678</v>
      </c>
      <c r="D1490" s="25">
        <v>194691</v>
      </c>
      <c r="E1490" s="21" t="s">
        <v>2203</v>
      </c>
      <c r="F1490" s="31" t="s">
        <v>1798</v>
      </c>
      <c r="G1490" s="21" t="s">
        <v>1791</v>
      </c>
      <c r="H1490" s="21" t="s">
        <v>913</v>
      </c>
      <c r="I1490" s="25" t="s">
        <v>145</v>
      </c>
      <c r="J1490" s="21" t="s">
        <v>16</v>
      </c>
      <c r="K1490" s="21" t="s">
        <v>17</v>
      </c>
      <c r="L1490" s="20">
        <v>45523</v>
      </c>
      <c r="M1490" s="20">
        <v>45798</v>
      </c>
      <c r="N1490" s="21" t="s">
        <v>18</v>
      </c>
      <c r="O1490" s="21">
        <v>2</v>
      </c>
      <c r="P1490" s="21">
        <v>0</v>
      </c>
      <c r="Q1490" s="21">
        <v>10</v>
      </c>
      <c r="R1490" s="15">
        <v>1</v>
      </c>
      <c r="S1490" s="18" t="str">
        <f>IFERROR(VLOOKUP(D1490,'[1]comparativo br'!$A:$B,2,FALSE),"")</f>
        <v/>
      </c>
      <c r="T1490" s="18" t="str">
        <f>IFERROR(VLOOKUP(D1490,'[1]comparativo br'!$A:$C,3,FALSE),"")</f>
        <v/>
      </c>
      <c r="U1490" s="15" t="str">
        <f t="shared" si="188"/>
        <v/>
      </c>
      <c r="V1490" s="19" t="str">
        <f>IFERROR(VLOOKUP(D1490,'[1]comparativo br'!$A:$D,4,FALSE),"")</f>
        <v/>
      </c>
      <c r="W1490" s="19" t="str">
        <f>IFERROR(VLOOKUP(D1490,'[1]comparativo br'!$A:$E,5,FALSE),"")</f>
        <v/>
      </c>
      <c r="X1490" s="15" t="str">
        <f t="shared" si="187"/>
        <v/>
      </c>
      <c r="Y1490" s="18" t="e">
        <f>SUMIFS([2]Plan2!$H:$H,[2]Plan2!$A:$A,$D1490,[2]Plan2!$U:$U,6)</f>
        <v>#VALUE!</v>
      </c>
      <c r="Z1490" s="18" t="e">
        <f>SUMIFS([2]Plan2!$H:$H,[2]Plan2!$A:$A,$D1490,[2]Plan2!$U:$U,7)</f>
        <v>#VALUE!</v>
      </c>
      <c r="AA1490" s="18" t="e">
        <f>SUMIFS([2]Plan2!$H:$H,[2]Plan2!$A:$A,$D1490,[2]Plan2!$U:$U,8)</f>
        <v>#VALUE!</v>
      </c>
      <c r="AB1490" s="18" t="e">
        <f>SUMIFS([2]Plan2!$H:$H,[2]Plan2!$A:$A,$D1490,[2]Plan2!$U:$U,9)</f>
        <v>#VALUE!</v>
      </c>
      <c r="AC1490" s="18" t="e">
        <f>SUMIFS([2]Plan2!$H:$H,[2]Plan2!$A:$A,$D1490,[2]Plan2!$U:$U,10)</f>
        <v>#VALUE!</v>
      </c>
      <c r="AD1490" s="18" t="e">
        <f>SUMIFS([2]Plan2!$H:$H,[2]Plan2!$A:$A,$D1490,[2]Plan2!$U:$U,11)</f>
        <v>#VALUE!</v>
      </c>
      <c r="AE1490" s="18" t="e">
        <f>SUMIFS([2]Plan2!$H:$H,[2]Plan2!$A:$A,$D1490,[2]Plan2!$U:$U,12)</f>
        <v>#VALUE!</v>
      </c>
      <c r="AF1490" s="18" t="e">
        <f>SUMIFS([2]Plan2!$H:$H,[2]Plan2!$A:$A,$D1490,[2]Plan2!$U:$U,1)</f>
        <v>#VALUE!</v>
      </c>
      <c r="AG1490" s="18" t="e">
        <f>SUMIFS([2]Plan2!$H:$H,[2]Plan2!$A:$A,$D1490,[2]Plan2!$U:$U,2)</f>
        <v>#VALUE!</v>
      </c>
      <c r="AH1490" s="18" t="e">
        <f>SUMIFS([2]Plan2!$H:$H,[2]Plan2!$A:$A,$D1490,[2]Plan2!$U:$U,3)</f>
        <v>#VALUE!</v>
      </c>
      <c r="AI1490" s="18" t="e">
        <f>SUMIFS([2]Plan2!$H:$H,[2]Plan2!$A:$A,$D1490,[2]Plan2!$U:$U,4)</f>
        <v>#VALUE!</v>
      </c>
      <c r="AJ1490" s="18" t="e">
        <f>SUMIFS([2]Plan2!$H:$H,[2]Plan2!$A:$A,$D1490,[2]Plan2!$U:$U,5)</f>
        <v>#VALUE!</v>
      </c>
      <c r="AK1490" s="23" t="e">
        <f t="shared" si="189"/>
        <v>#VALUE!</v>
      </c>
      <c r="AL1490" s="23" t="e">
        <f t="shared" si="184"/>
        <v>#VALUE!</v>
      </c>
      <c r="AM1490">
        <f t="shared" si="190"/>
        <v>0</v>
      </c>
    </row>
    <row r="1491" spans="1:39" ht="15.75" x14ac:dyDescent="0.25">
      <c r="A1491" s="21"/>
      <c r="B1491" s="21" t="s">
        <v>1519</v>
      </c>
      <c r="C1491" s="21">
        <v>24231767</v>
      </c>
      <c r="D1491" s="25">
        <v>191658</v>
      </c>
      <c r="E1491" s="21" t="s">
        <v>12</v>
      </c>
      <c r="F1491" s="31" t="s">
        <v>12</v>
      </c>
      <c r="G1491" s="21" t="s">
        <v>1874</v>
      </c>
      <c r="H1491" s="21" t="s">
        <v>1386</v>
      </c>
      <c r="I1491" s="25" t="s">
        <v>77</v>
      </c>
      <c r="J1491" s="21" t="s">
        <v>21</v>
      </c>
      <c r="K1491" s="21"/>
      <c r="L1491" s="20">
        <v>45565</v>
      </c>
      <c r="M1491" s="20">
        <v>44607</v>
      </c>
      <c r="N1491" s="21" t="s">
        <v>53</v>
      </c>
      <c r="O1491" s="21">
        <v>2</v>
      </c>
      <c r="P1491" s="21">
        <v>0</v>
      </c>
      <c r="Q1491" s="21">
        <v>0</v>
      </c>
      <c r="R1491" s="28"/>
      <c r="S1491" s="18" t="str">
        <f>IFERROR(VLOOKUP(D1491,'[1]comparativo br'!$A:$B,2,FALSE),"")</f>
        <v/>
      </c>
      <c r="T1491" s="18" t="str">
        <f>IFERROR(VLOOKUP(D1491,'[1]comparativo br'!$A:$C,3,FALSE),"")</f>
        <v/>
      </c>
      <c r="U1491" s="15" t="str">
        <f t="shared" si="188"/>
        <v/>
      </c>
      <c r="V1491" s="19" t="str">
        <f>IFERROR(VLOOKUP(D1491,'[1]comparativo br'!$A:$D,4,FALSE),"")</f>
        <v/>
      </c>
      <c r="W1491" s="19" t="str">
        <f>IFERROR(VLOOKUP(D1491,'[1]comparativo br'!$A:$E,5,FALSE),"")</f>
        <v/>
      </c>
      <c r="X1491" s="15" t="str">
        <f t="shared" si="187"/>
        <v/>
      </c>
      <c r="Y1491" s="18" t="e">
        <f>SUMIFS([2]Plan2!$H:$H,[2]Plan2!$A:$A,$D1491,[2]Plan2!$U:$U,6)</f>
        <v>#VALUE!</v>
      </c>
      <c r="Z1491" s="18" t="e">
        <f>SUMIFS([2]Plan2!$H:$H,[2]Plan2!$A:$A,$D1491,[2]Plan2!$U:$U,7)</f>
        <v>#VALUE!</v>
      </c>
      <c r="AA1491" s="18" t="e">
        <f>SUMIFS([2]Plan2!$H:$H,[2]Plan2!$A:$A,$D1491,[2]Plan2!$U:$U,8)</f>
        <v>#VALUE!</v>
      </c>
      <c r="AB1491" s="18" t="e">
        <f>SUMIFS([2]Plan2!$H:$H,[2]Plan2!$A:$A,$D1491,[2]Plan2!$U:$U,9)</f>
        <v>#VALUE!</v>
      </c>
      <c r="AC1491" s="18" t="e">
        <f>SUMIFS([2]Plan2!$H:$H,[2]Plan2!$A:$A,$D1491,[2]Plan2!$U:$U,10)</f>
        <v>#VALUE!</v>
      </c>
      <c r="AD1491" s="18" t="e">
        <f>SUMIFS([2]Plan2!$H:$H,[2]Plan2!$A:$A,$D1491,[2]Plan2!$U:$U,11)</f>
        <v>#VALUE!</v>
      </c>
      <c r="AE1491" s="18" t="e">
        <f>SUMIFS([2]Plan2!$H:$H,[2]Plan2!$A:$A,$D1491,[2]Plan2!$U:$U,12)</f>
        <v>#VALUE!</v>
      </c>
      <c r="AF1491" s="18" t="e">
        <f>SUMIFS([2]Plan2!$H:$H,[2]Plan2!$A:$A,$D1491,[2]Plan2!$U:$U,1)</f>
        <v>#VALUE!</v>
      </c>
      <c r="AG1491" s="18" t="e">
        <f>SUMIFS([2]Plan2!$H:$H,[2]Plan2!$A:$A,$D1491,[2]Plan2!$U:$U,2)</f>
        <v>#VALUE!</v>
      </c>
      <c r="AH1491" s="18" t="e">
        <f>SUMIFS([2]Plan2!$H:$H,[2]Plan2!$A:$A,$D1491,[2]Plan2!$U:$U,3)</f>
        <v>#VALUE!</v>
      </c>
      <c r="AI1491" s="18" t="e">
        <f>SUMIFS([2]Plan2!$H:$H,[2]Plan2!$A:$A,$D1491,[2]Plan2!$U:$U,4)</f>
        <v>#VALUE!</v>
      </c>
      <c r="AJ1491" s="18" t="e">
        <f>SUMIFS([2]Plan2!$H:$H,[2]Plan2!$A:$A,$D1491,[2]Plan2!$U:$U,5)</f>
        <v>#VALUE!</v>
      </c>
      <c r="AK1491" s="23" t="e">
        <f t="shared" si="189"/>
        <v>#VALUE!</v>
      </c>
      <c r="AL1491" s="23" t="e">
        <f t="shared" si="184"/>
        <v>#VALUE!</v>
      </c>
      <c r="AM1491">
        <f t="shared" si="190"/>
        <v>0</v>
      </c>
    </row>
    <row r="1492" spans="1:39" ht="15.75" x14ac:dyDescent="0.25">
      <c r="A1492" s="21"/>
      <c r="B1492" s="21" t="s">
        <v>1519</v>
      </c>
      <c r="C1492" s="21">
        <v>24301458</v>
      </c>
      <c r="D1492" s="25">
        <v>194591</v>
      </c>
      <c r="E1492" s="21" t="s">
        <v>1575</v>
      </c>
      <c r="F1492" s="31" t="s">
        <v>1575</v>
      </c>
      <c r="G1492" s="21" t="s">
        <v>1663</v>
      </c>
      <c r="H1492" s="21" t="s">
        <v>1664</v>
      </c>
      <c r="I1492" s="25" t="s">
        <v>77</v>
      </c>
      <c r="J1492" s="21" t="s">
        <v>67</v>
      </c>
      <c r="K1492" s="21" t="s">
        <v>68</v>
      </c>
      <c r="L1492" s="20">
        <v>45422</v>
      </c>
      <c r="M1492" s="20">
        <v>45638</v>
      </c>
      <c r="N1492" s="21" t="s">
        <v>53</v>
      </c>
      <c r="O1492" s="21">
        <v>14</v>
      </c>
      <c r="P1492" s="21">
        <v>0</v>
      </c>
      <c r="Q1492" s="21">
        <v>27</v>
      </c>
      <c r="R1492" s="15">
        <v>1</v>
      </c>
      <c r="S1492" s="18" t="str">
        <f>IFERROR(VLOOKUP(D1492,'[1]comparativo br'!$A:$B,2,FALSE),"")</f>
        <v/>
      </c>
      <c r="T1492" s="18" t="str">
        <f>IFERROR(VLOOKUP(D1492,'[1]comparativo br'!$A:$C,3,FALSE),"")</f>
        <v/>
      </c>
      <c r="U1492" s="15" t="str">
        <f t="shared" si="188"/>
        <v/>
      </c>
      <c r="V1492" s="19" t="str">
        <f>IFERROR(VLOOKUP(D1492,'[1]comparativo br'!$A:$D,4,FALSE),"")</f>
        <v/>
      </c>
      <c r="W1492" s="19" t="str">
        <f>IFERROR(VLOOKUP(D1492,'[1]comparativo br'!$A:$E,5,FALSE),"")</f>
        <v/>
      </c>
      <c r="X1492" s="15" t="str">
        <f t="shared" si="187"/>
        <v/>
      </c>
      <c r="Y1492" s="18" t="e">
        <f>SUMIFS([2]Plan2!$H:$H,[2]Plan2!$A:$A,$D1492,[2]Plan2!$U:$U,6)</f>
        <v>#VALUE!</v>
      </c>
      <c r="Z1492" s="18" t="e">
        <f>SUMIFS([2]Plan2!$H:$H,[2]Plan2!$A:$A,$D1492,[2]Plan2!$U:$U,7)</f>
        <v>#VALUE!</v>
      </c>
      <c r="AA1492" s="18" t="e">
        <f>SUMIFS([2]Plan2!$H:$H,[2]Plan2!$A:$A,$D1492,[2]Plan2!$U:$U,8)</f>
        <v>#VALUE!</v>
      </c>
      <c r="AB1492" s="18" t="e">
        <f>SUMIFS([2]Plan2!$H:$H,[2]Plan2!$A:$A,$D1492,[2]Plan2!$U:$U,9)</f>
        <v>#VALUE!</v>
      </c>
      <c r="AC1492" s="18" t="e">
        <f>SUMIFS([2]Plan2!$H:$H,[2]Plan2!$A:$A,$D1492,[2]Plan2!$U:$U,10)</f>
        <v>#VALUE!</v>
      </c>
      <c r="AD1492" s="18" t="e">
        <f>SUMIFS([2]Plan2!$H:$H,[2]Plan2!$A:$A,$D1492,[2]Plan2!$U:$U,11)</f>
        <v>#VALUE!</v>
      </c>
      <c r="AE1492" s="18" t="e">
        <f>SUMIFS([2]Plan2!$H:$H,[2]Plan2!$A:$A,$D1492,[2]Plan2!$U:$U,12)</f>
        <v>#VALUE!</v>
      </c>
      <c r="AF1492" s="18" t="e">
        <f>SUMIFS([2]Plan2!$H:$H,[2]Plan2!$A:$A,$D1492,[2]Plan2!$U:$U,1)</f>
        <v>#VALUE!</v>
      </c>
      <c r="AG1492" s="18" t="e">
        <f>SUMIFS([2]Plan2!$H:$H,[2]Plan2!$A:$A,$D1492,[2]Plan2!$U:$U,2)</f>
        <v>#VALUE!</v>
      </c>
      <c r="AH1492" s="18" t="e">
        <f>SUMIFS([2]Plan2!$H:$H,[2]Plan2!$A:$A,$D1492,[2]Plan2!$U:$U,3)</f>
        <v>#VALUE!</v>
      </c>
      <c r="AI1492" s="18" t="e">
        <f>SUMIFS([2]Plan2!$H:$H,[2]Plan2!$A:$A,$D1492,[2]Plan2!$U:$U,4)</f>
        <v>#VALUE!</v>
      </c>
      <c r="AJ1492" s="18" t="e">
        <f>SUMIFS([2]Plan2!$H:$H,[2]Plan2!$A:$A,$D1492,[2]Plan2!$U:$U,5)</f>
        <v>#VALUE!</v>
      </c>
      <c r="AK1492" s="23" t="e">
        <f t="shared" si="189"/>
        <v>#VALUE!</v>
      </c>
      <c r="AL1492" s="23" t="e">
        <f t="shared" si="184"/>
        <v>#VALUE!</v>
      </c>
      <c r="AM1492">
        <f t="shared" si="190"/>
        <v>0</v>
      </c>
    </row>
    <row r="1493" spans="1:39" ht="15.75" x14ac:dyDescent="0.25">
      <c r="A1493" s="21"/>
      <c r="B1493" s="21" t="s">
        <v>1519</v>
      </c>
      <c r="C1493" s="21">
        <v>24303204</v>
      </c>
      <c r="D1493" s="25">
        <v>194605</v>
      </c>
      <c r="E1493" s="21" t="s">
        <v>24</v>
      </c>
      <c r="F1493" s="31" t="s">
        <v>24</v>
      </c>
      <c r="G1493" s="21" t="s">
        <v>1665</v>
      </c>
      <c r="H1493" s="21" t="s">
        <v>279</v>
      </c>
      <c r="I1493" s="25" t="s">
        <v>170</v>
      </c>
      <c r="J1493" s="21" t="s">
        <v>27</v>
      </c>
      <c r="K1493" s="21" t="s">
        <v>210</v>
      </c>
      <c r="L1493" s="20">
        <v>45560</v>
      </c>
      <c r="M1493" s="20">
        <v>45625</v>
      </c>
      <c r="N1493" s="21" t="s">
        <v>53</v>
      </c>
      <c r="O1493" s="21">
        <v>9</v>
      </c>
      <c r="P1493" s="21">
        <v>0</v>
      </c>
      <c r="Q1493" s="21">
        <v>20</v>
      </c>
      <c r="R1493" s="15">
        <v>1</v>
      </c>
      <c r="S1493" s="18">
        <f>IFERROR(VLOOKUP(D1493,'[1]comparativo br'!$A:$B,2,FALSE),"")</f>
        <v>0</v>
      </c>
      <c r="T1493" s="18">
        <f>IFERROR(VLOOKUP(D1493,'[1]comparativo br'!$A:$C,3,FALSE),"")</f>
        <v>0</v>
      </c>
      <c r="U1493" s="15" t="str">
        <f t="shared" si="188"/>
        <v/>
      </c>
      <c r="V1493" s="19">
        <f>IFERROR(VLOOKUP(D1493,'[1]comparativo br'!$A:$D,4,FALSE),"")</f>
        <v>0</v>
      </c>
      <c r="W1493" s="19">
        <f>IFERROR(VLOOKUP(D1493,'[1]comparativo br'!$A:$E,5,FALSE),"")</f>
        <v>29</v>
      </c>
      <c r="X1493" s="15" t="str">
        <f t="shared" si="187"/>
        <v/>
      </c>
      <c r="Y1493" s="18" t="e">
        <f>SUMIFS([2]Plan2!$H:$H,[2]Plan2!$A:$A,$D1493,[2]Plan2!$U:$U,6)</f>
        <v>#VALUE!</v>
      </c>
      <c r="Z1493" s="18" t="e">
        <f>SUMIFS([2]Plan2!$H:$H,[2]Plan2!$A:$A,$D1493,[2]Plan2!$U:$U,7)</f>
        <v>#VALUE!</v>
      </c>
      <c r="AA1493" s="18" t="e">
        <f>SUMIFS([2]Plan2!$H:$H,[2]Plan2!$A:$A,$D1493,[2]Plan2!$U:$U,8)</f>
        <v>#VALUE!</v>
      </c>
      <c r="AB1493" s="18" t="e">
        <f>SUMIFS([2]Plan2!$H:$H,[2]Plan2!$A:$A,$D1493,[2]Plan2!$U:$U,9)</f>
        <v>#VALUE!</v>
      </c>
      <c r="AC1493" s="18" t="e">
        <f>SUMIFS([2]Plan2!$H:$H,[2]Plan2!$A:$A,$D1493,[2]Plan2!$U:$U,10)</f>
        <v>#VALUE!</v>
      </c>
      <c r="AD1493" s="18" t="e">
        <f>SUMIFS([2]Plan2!$H:$H,[2]Plan2!$A:$A,$D1493,[2]Plan2!$U:$U,11)</f>
        <v>#VALUE!</v>
      </c>
      <c r="AE1493" s="18" t="e">
        <f>SUMIFS([2]Plan2!$H:$H,[2]Plan2!$A:$A,$D1493,[2]Plan2!$U:$U,12)</f>
        <v>#VALUE!</v>
      </c>
      <c r="AF1493" s="18" t="e">
        <f>SUMIFS([2]Plan2!$H:$H,[2]Plan2!$A:$A,$D1493,[2]Plan2!$U:$U,1)</f>
        <v>#VALUE!</v>
      </c>
      <c r="AG1493" s="18" t="e">
        <f>SUMIFS([2]Plan2!$H:$H,[2]Plan2!$A:$A,$D1493,[2]Plan2!$U:$U,2)</f>
        <v>#VALUE!</v>
      </c>
      <c r="AH1493" s="18" t="e">
        <f>SUMIFS([2]Plan2!$H:$H,[2]Plan2!$A:$A,$D1493,[2]Plan2!$U:$U,3)</f>
        <v>#VALUE!</v>
      </c>
      <c r="AI1493" s="18" t="e">
        <f>SUMIFS([2]Plan2!$H:$H,[2]Plan2!$A:$A,$D1493,[2]Plan2!$U:$U,4)</f>
        <v>#VALUE!</v>
      </c>
      <c r="AJ1493" s="18" t="e">
        <f>SUMIFS([2]Plan2!$H:$H,[2]Plan2!$A:$A,$D1493,[2]Plan2!$U:$U,5)</f>
        <v>#VALUE!</v>
      </c>
      <c r="AK1493" s="23" t="e">
        <f t="shared" si="189"/>
        <v>#VALUE!</v>
      </c>
      <c r="AL1493" s="23" t="e">
        <f t="shared" si="184"/>
        <v>#VALUE!</v>
      </c>
      <c r="AM1493">
        <f t="shared" si="190"/>
        <v>0</v>
      </c>
    </row>
    <row r="1494" spans="1:39" ht="15.75" x14ac:dyDescent="0.25">
      <c r="A1494" s="21"/>
      <c r="B1494" s="21" t="s">
        <v>1519</v>
      </c>
      <c r="C1494" s="21">
        <v>24333076</v>
      </c>
      <c r="D1494" s="25">
        <v>193643</v>
      </c>
      <c r="E1494" s="21" t="s">
        <v>12</v>
      </c>
      <c r="F1494" s="31" t="s">
        <v>12</v>
      </c>
      <c r="G1494" s="21" t="s">
        <v>928</v>
      </c>
      <c r="H1494" s="21" t="s">
        <v>929</v>
      </c>
      <c r="I1494" s="25" t="s">
        <v>616</v>
      </c>
      <c r="J1494" s="21" t="s">
        <v>21</v>
      </c>
      <c r="K1494" s="21"/>
      <c r="L1494" s="20">
        <v>45758</v>
      </c>
      <c r="M1494" s="20">
        <v>45776</v>
      </c>
      <c r="N1494" s="21" t="s">
        <v>18</v>
      </c>
      <c r="O1494" s="21">
        <v>12</v>
      </c>
      <c r="P1494" s="21">
        <v>8</v>
      </c>
      <c r="Q1494" s="21">
        <v>7</v>
      </c>
      <c r="R1494" s="15">
        <f>(Q1494-P1494)/P1494</f>
        <v>-0.125</v>
      </c>
      <c r="S1494" s="18">
        <f>IFERROR(VLOOKUP(D1494,'[1]comparativo br'!$A:$B,2,FALSE),"")</f>
        <v>1415.62</v>
      </c>
      <c r="T1494" s="18">
        <f>IFERROR(VLOOKUP(D1494,'[1]comparativo br'!$A:$C,3,FALSE),"")</f>
        <v>0</v>
      </c>
      <c r="U1494" s="15">
        <f t="shared" si="188"/>
        <v>-1</v>
      </c>
      <c r="V1494" s="19">
        <f>IFERROR(VLOOKUP(D1494,'[1]comparativo br'!$A:$D,4,FALSE),"")</f>
        <v>1</v>
      </c>
      <c r="W1494" s="19">
        <f>IFERROR(VLOOKUP(D1494,'[1]comparativo br'!$A:$E,5,FALSE),"")</f>
        <v>3</v>
      </c>
      <c r="X1494" s="15">
        <f t="shared" si="187"/>
        <v>2</v>
      </c>
      <c r="Y1494" s="18" t="e">
        <f>SUMIFS([2]Plan2!$H:$H,[2]Plan2!$A:$A,$D1494,[2]Plan2!$U:$U,6)</f>
        <v>#VALUE!</v>
      </c>
      <c r="Z1494" s="18" t="e">
        <f>SUMIFS([2]Plan2!$H:$H,[2]Plan2!$A:$A,$D1494,[2]Plan2!$U:$U,7)</f>
        <v>#VALUE!</v>
      </c>
      <c r="AA1494" s="18" t="e">
        <f>SUMIFS([2]Plan2!$H:$H,[2]Plan2!$A:$A,$D1494,[2]Plan2!$U:$U,8)</f>
        <v>#VALUE!</v>
      </c>
      <c r="AB1494" s="18" t="e">
        <f>SUMIFS([2]Plan2!$H:$H,[2]Plan2!$A:$A,$D1494,[2]Plan2!$U:$U,9)</f>
        <v>#VALUE!</v>
      </c>
      <c r="AC1494" s="18" t="e">
        <f>SUMIFS([2]Plan2!$H:$H,[2]Plan2!$A:$A,$D1494,[2]Plan2!$U:$U,10)</f>
        <v>#VALUE!</v>
      </c>
      <c r="AD1494" s="18" t="e">
        <f>SUMIFS([2]Plan2!$H:$H,[2]Plan2!$A:$A,$D1494,[2]Plan2!$U:$U,11)</f>
        <v>#VALUE!</v>
      </c>
      <c r="AE1494" s="18" t="e">
        <f>SUMIFS([2]Plan2!$H:$H,[2]Plan2!$A:$A,$D1494,[2]Plan2!$U:$U,12)</f>
        <v>#VALUE!</v>
      </c>
      <c r="AF1494" s="18" t="e">
        <f>SUMIFS([2]Plan2!$H:$H,[2]Plan2!$A:$A,$D1494,[2]Plan2!$U:$U,1)</f>
        <v>#VALUE!</v>
      </c>
      <c r="AG1494" s="18" t="e">
        <f>SUMIFS([2]Plan2!$H:$H,[2]Plan2!$A:$A,$D1494,[2]Plan2!$U:$U,2)</f>
        <v>#VALUE!</v>
      </c>
      <c r="AH1494" s="18" t="e">
        <f>SUMIFS([2]Plan2!$H:$H,[2]Plan2!$A:$A,$D1494,[2]Plan2!$U:$U,3)</f>
        <v>#VALUE!</v>
      </c>
      <c r="AI1494" s="18" t="e">
        <f>SUMIFS([2]Plan2!$H:$H,[2]Plan2!$A:$A,$D1494,[2]Plan2!$U:$U,4)</f>
        <v>#VALUE!</v>
      </c>
      <c r="AJ1494" s="18" t="e">
        <f>SUMIFS([2]Plan2!$H:$H,[2]Plan2!$A:$A,$D1494,[2]Plan2!$U:$U,5)</f>
        <v>#VALUE!</v>
      </c>
      <c r="AK1494" s="23" t="e">
        <f t="shared" si="189"/>
        <v>#VALUE!</v>
      </c>
      <c r="AL1494" s="23" t="e">
        <f t="shared" si="184"/>
        <v>#VALUE!</v>
      </c>
      <c r="AM1494">
        <f t="shared" si="190"/>
        <v>0</v>
      </c>
    </row>
    <row r="1495" spans="1:39" ht="15.75" x14ac:dyDescent="0.25">
      <c r="A1495" s="21"/>
      <c r="B1495" s="21" t="s">
        <v>1519</v>
      </c>
      <c r="C1495" s="21">
        <v>24380578</v>
      </c>
      <c r="D1495" s="25">
        <v>102615</v>
      </c>
      <c r="E1495" s="21" t="s">
        <v>1180</v>
      </c>
      <c r="F1495" s="31" t="s">
        <v>1180</v>
      </c>
      <c r="G1495" s="21" t="s">
        <v>1232</v>
      </c>
      <c r="H1495" s="21" t="s">
        <v>1188</v>
      </c>
      <c r="I1495" s="25" t="s">
        <v>170</v>
      </c>
      <c r="J1495" s="21" t="s">
        <v>88</v>
      </c>
      <c r="K1495" s="21" t="s">
        <v>89</v>
      </c>
      <c r="L1495" s="20">
        <v>44694</v>
      </c>
      <c r="M1495" s="20"/>
      <c r="N1495" s="21" t="s">
        <v>53</v>
      </c>
      <c r="O1495" s="21"/>
      <c r="P1495" s="21"/>
      <c r="Q1495" s="21"/>
      <c r="R1495" s="28"/>
      <c r="S1495" s="18" t="str">
        <f>IFERROR(VLOOKUP(D1495,'[1]comparativo br'!$A:$B,2,FALSE),"")</f>
        <v/>
      </c>
      <c r="T1495" s="18" t="str">
        <f>IFERROR(VLOOKUP(D1495,'[1]comparativo br'!$A:$C,3,FALSE),"")</f>
        <v/>
      </c>
      <c r="U1495" s="15" t="str">
        <f t="shared" si="188"/>
        <v/>
      </c>
      <c r="V1495" s="19" t="str">
        <f>IFERROR(VLOOKUP(D1495,'[1]comparativo br'!$A:$D,4,FALSE),"")</f>
        <v/>
      </c>
      <c r="W1495" s="19" t="str">
        <f>IFERROR(VLOOKUP(D1495,'[1]comparativo br'!$A:$E,5,FALSE),"")</f>
        <v/>
      </c>
      <c r="X1495" s="15" t="str">
        <f t="shared" si="187"/>
        <v/>
      </c>
      <c r="Y1495" s="18" t="e">
        <f>SUMIFS([2]Plan2!$H:$H,[2]Plan2!$A:$A,$D1495,[2]Plan2!$U:$U,6)</f>
        <v>#VALUE!</v>
      </c>
      <c r="Z1495" s="18" t="e">
        <f>SUMIFS([2]Plan2!$H:$H,[2]Plan2!$A:$A,$D1495,[2]Plan2!$U:$U,7)</f>
        <v>#VALUE!</v>
      </c>
      <c r="AA1495" s="18" t="e">
        <f>SUMIFS([2]Plan2!$H:$H,[2]Plan2!$A:$A,$D1495,[2]Plan2!$U:$U,8)</f>
        <v>#VALUE!</v>
      </c>
      <c r="AB1495" s="18" t="e">
        <f>SUMIFS([2]Plan2!$H:$H,[2]Plan2!$A:$A,$D1495,[2]Plan2!$U:$U,9)</f>
        <v>#VALUE!</v>
      </c>
      <c r="AC1495" s="18" t="e">
        <f>SUMIFS([2]Plan2!$H:$H,[2]Plan2!$A:$A,$D1495,[2]Plan2!$U:$U,10)</f>
        <v>#VALUE!</v>
      </c>
      <c r="AD1495" s="18" t="e">
        <f>SUMIFS([2]Plan2!$H:$H,[2]Plan2!$A:$A,$D1495,[2]Plan2!$U:$U,11)</f>
        <v>#VALUE!</v>
      </c>
      <c r="AE1495" s="18" t="e">
        <f>SUMIFS([2]Plan2!$H:$H,[2]Plan2!$A:$A,$D1495,[2]Plan2!$U:$U,12)</f>
        <v>#VALUE!</v>
      </c>
      <c r="AF1495" s="18" t="e">
        <f>SUMIFS([2]Plan2!$H:$H,[2]Plan2!$A:$A,$D1495,[2]Plan2!$U:$U,1)</f>
        <v>#VALUE!</v>
      </c>
      <c r="AG1495" s="18" t="e">
        <f>SUMIFS([2]Plan2!$H:$H,[2]Plan2!$A:$A,$D1495,[2]Plan2!$U:$U,2)</f>
        <v>#VALUE!</v>
      </c>
      <c r="AH1495" s="18" t="e">
        <f>SUMIFS([2]Plan2!$H:$H,[2]Plan2!$A:$A,$D1495,[2]Plan2!$U:$U,3)</f>
        <v>#VALUE!</v>
      </c>
      <c r="AI1495" s="18" t="e">
        <f>SUMIFS([2]Plan2!$H:$H,[2]Plan2!$A:$A,$D1495,[2]Plan2!$U:$U,4)</f>
        <v>#VALUE!</v>
      </c>
      <c r="AJ1495" s="18" t="e">
        <f>SUMIFS([2]Plan2!$H:$H,[2]Plan2!$A:$A,$D1495,[2]Plan2!$U:$U,5)</f>
        <v>#VALUE!</v>
      </c>
      <c r="AK1495" s="23" t="e">
        <f t="shared" si="189"/>
        <v>#VALUE!</v>
      </c>
      <c r="AL1495" s="23" t="e">
        <f t="shared" si="184"/>
        <v>#VALUE!</v>
      </c>
      <c r="AM1495">
        <f t="shared" si="190"/>
        <v>0</v>
      </c>
    </row>
    <row r="1496" spans="1:39" ht="15.75" x14ac:dyDescent="0.25">
      <c r="A1496" s="21"/>
      <c r="B1496" s="21" t="s">
        <v>1520</v>
      </c>
      <c r="C1496" s="21">
        <v>24380578</v>
      </c>
      <c r="D1496" s="25">
        <v>190110</v>
      </c>
      <c r="E1496" s="21" t="s">
        <v>1180</v>
      </c>
      <c r="F1496" s="31" t="s">
        <v>1180</v>
      </c>
      <c r="G1496" s="21" t="s">
        <v>1232</v>
      </c>
      <c r="H1496" s="21" t="s">
        <v>76</v>
      </c>
      <c r="I1496" s="25" t="s">
        <v>77</v>
      </c>
      <c r="J1496" s="21" t="s">
        <v>88</v>
      </c>
      <c r="K1496" s="21" t="s">
        <v>89</v>
      </c>
      <c r="L1496" s="20">
        <v>44715</v>
      </c>
      <c r="M1496" s="20"/>
      <c r="N1496" s="21" t="s">
        <v>53</v>
      </c>
      <c r="O1496" s="21"/>
      <c r="P1496" s="21"/>
      <c r="Q1496" s="21"/>
      <c r="R1496" s="28"/>
      <c r="S1496" s="18" t="str">
        <f>IFERROR(VLOOKUP(D1496,'[1]comparativo br'!$A:$B,2,FALSE),"")</f>
        <v/>
      </c>
      <c r="T1496" s="18" t="str">
        <f>IFERROR(VLOOKUP(D1496,'[1]comparativo br'!$A:$C,3,FALSE),"")</f>
        <v/>
      </c>
      <c r="U1496" s="15" t="str">
        <f t="shared" si="188"/>
        <v/>
      </c>
      <c r="V1496" s="19" t="str">
        <f>IFERROR(VLOOKUP(D1496,'[1]comparativo br'!$A:$D,4,FALSE),"")</f>
        <v/>
      </c>
      <c r="W1496" s="19" t="str">
        <f>IFERROR(VLOOKUP(D1496,'[1]comparativo br'!$A:$E,5,FALSE),"")</f>
        <v/>
      </c>
      <c r="X1496" s="15" t="str">
        <f t="shared" si="187"/>
        <v/>
      </c>
      <c r="Y1496" s="18" t="e">
        <f>SUMIFS([2]Plan2!$H:$H,[2]Plan2!$A:$A,$D1496,[2]Plan2!$U:$U,6)</f>
        <v>#VALUE!</v>
      </c>
      <c r="Z1496" s="18" t="e">
        <f>SUMIFS([2]Plan2!$H:$H,[2]Plan2!$A:$A,$D1496,[2]Plan2!$U:$U,7)</f>
        <v>#VALUE!</v>
      </c>
      <c r="AA1496" s="18" t="e">
        <f>SUMIFS([2]Plan2!$H:$H,[2]Plan2!$A:$A,$D1496,[2]Plan2!$U:$U,8)</f>
        <v>#VALUE!</v>
      </c>
      <c r="AB1496" s="18" t="e">
        <f>SUMIFS([2]Plan2!$H:$H,[2]Plan2!$A:$A,$D1496,[2]Plan2!$U:$U,9)</f>
        <v>#VALUE!</v>
      </c>
      <c r="AC1496" s="18" t="e">
        <f>SUMIFS([2]Plan2!$H:$H,[2]Plan2!$A:$A,$D1496,[2]Plan2!$U:$U,10)</f>
        <v>#VALUE!</v>
      </c>
      <c r="AD1496" s="18" t="e">
        <f>SUMIFS([2]Plan2!$H:$H,[2]Plan2!$A:$A,$D1496,[2]Plan2!$U:$U,11)</f>
        <v>#VALUE!</v>
      </c>
      <c r="AE1496" s="18" t="e">
        <f>SUMIFS([2]Plan2!$H:$H,[2]Plan2!$A:$A,$D1496,[2]Plan2!$U:$U,12)</f>
        <v>#VALUE!</v>
      </c>
      <c r="AF1496" s="18" t="e">
        <f>SUMIFS([2]Plan2!$H:$H,[2]Plan2!$A:$A,$D1496,[2]Plan2!$U:$U,1)</f>
        <v>#VALUE!</v>
      </c>
      <c r="AG1496" s="18" t="e">
        <f>SUMIFS([2]Plan2!$H:$H,[2]Plan2!$A:$A,$D1496,[2]Plan2!$U:$U,2)</f>
        <v>#VALUE!</v>
      </c>
      <c r="AH1496" s="18" t="e">
        <f>SUMIFS([2]Plan2!$H:$H,[2]Plan2!$A:$A,$D1496,[2]Plan2!$U:$U,3)</f>
        <v>#VALUE!</v>
      </c>
      <c r="AI1496" s="18" t="e">
        <f>SUMIFS([2]Plan2!$H:$H,[2]Plan2!$A:$A,$D1496,[2]Plan2!$U:$U,4)</f>
        <v>#VALUE!</v>
      </c>
      <c r="AJ1496" s="18" t="e">
        <f>SUMIFS([2]Plan2!$H:$H,[2]Plan2!$A:$A,$D1496,[2]Plan2!$U:$U,5)</f>
        <v>#VALUE!</v>
      </c>
      <c r="AK1496" s="23" t="e">
        <f t="shared" si="189"/>
        <v>#VALUE!</v>
      </c>
      <c r="AL1496" s="23" t="e">
        <f t="shared" si="184"/>
        <v>#VALUE!</v>
      </c>
      <c r="AM1496">
        <f t="shared" si="190"/>
        <v>0</v>
      </c>
    </row>
    <row r="1497" spans="1:39" ht="15.75" x14ac:dyDescent="0.25">
      <c r="A1497" s="21"/>
      <c r="B1497" s="21" t="s">
        <v>1519</v>
      </c>
      <c r="C1497" s="21">
        <v>24380578</v>
      </c>
      <c r="D1497" s="25">
        <v>190398</v>
      </c>
      <c r="E1497" s="21" t="s">
        <v>1180</v>
      </c>
      <c r="F1497" s="31" t="s">
        <v>1180</v>
      </c>
      <c r="G1497" s="21" t="s">
        <v>1232</v>
      </c>
      <c r="H1497" s="21" t="s">
        <v>1270</v>
      </c>
      <c r="I1497" s="25" t="s">
        <v>415</v>
      </c>
      <c r="J1497" s="21" t="s">
        <v>88</v>
      </c>
      <c r="K1497" s="21" t="s">
        <v>89</v>
      </c>
      <c r="L1497" s="20">
        <v>44715</v>
      </c>
      <c r="M1497" s="20"/>
      <c r="N1497" s="21" t="s">
        <v>53</v>
      </c>
      <c r="O1497" s="21"/>
      <c r="P1497" s="21"/>
      <c r="Q1497" s="21"/>
      <c r="R1497" s="28"/>
      <c r="S1497" s="18" t="str">
        <f>IFERROR(VLOOKUP(D1497,'[1]comparativo br'!$A:$B,2,FALSE),"")</f>
        <v/>
      </c>
      <c r="T1497" s="18" t="str">
        <f>IFERROR(VLOOKUP(D1497,'[1]comparativo br'!$A:$C,3,FALSE),"")</f>
        <v/>
      </c>
      <c r="U1497" s="15" t="str">
        <f t="shared" si="188"/>
        <v/>
      </c>
      <c r="V1497" s="19" t="str">
        <f>IFERROR(VLOOKUP(D1497,'[1]comparativo br'!$A:$D,4,FALSE),"")</f>
        <v/>
      </c>
      <c r="W1497" s="19" t="str">
        <f>IFERROR(VLOOKUP(D1497,'[1]comparativo br'!$A:$E,5,FALSE),"")</f>
        <v/>
      </c>
      <c r="X1497" s="15" t="str">
        <f t="shared" si="187"/>
        <v/>
      </c>
      <c r="Y1497" s="18" t="e">
        <f>SUMIFS([2]Plan2!$H:$H,[2]Plan2!$A:$A,$D1497,[2]Plan2!$U:$U,6)</f>
        <v>#VALUE!</v>
      </c>
      <c r="Z1497" s="18" t="e">
        <f>SUMIFS([2]Plan2!$H:$H,[2]Plan2!$A:$A,$D1497,[2]Plan2!$U:$U,7)</f>
        <v>#VALUE!</v>
      </c>
      <c r="AA1497" s="18" t="e">
        <f>SUMIFS([2]Plan2!$H:$H,[2]Plan2!$A:$A,$D1497,[2]Plan2!$U:$U,8)</f>
        <v>#VALUE!</v>
      </c>
      <c r="AB1497" s="18" t="e">
        <f>SUMIFS([2]Plan2!$H:$H,[2]Plan2!$A:$A,$D1497,[2]Plan2!$U:$U,9)</f>
        <v>#VALUE!</v>
      </c>
      <c r="AC1497" s="18" t="e">
        <f>SUMIFS([2]Plan2!$H:$H,[2]Plan2!$A:$A,$D1497,[2]Plan2!$U:$U,10)</f>
        <v>#VALUE!</v>
      </c>
      <c r="AD1497" s="18" t="e">
        <f>SUMIFS([2]Plan2!$H:$H,[2]Plan2!$A:$A,$D1497,[2]Plan2!$U:$U,11)</f>
        <v>#VALUE!</v>
      </c>
      <c r="AE1497" s="18" t="e">
        <f>SUMIFS([2]Plan2!$H:$H,[2]Plan2!$A:$A,$D1497,[2]Plan2!$U:$U,12)</f>
        <v>#VALUE!</v>
      </c>
      <c r="AF1497" s="18" t="e">
        <f>SUMIFS([2]Plan2!$H:$H,[2]Plan2!$A:$A,$D1497,[2]Plan2!$U:$U,1)</f>
        <v>#VALUE!</v>
      </c>
      <c r="AG1497" s="18" t="e">
        <f>SUMIFS([2]Plan2!$H:$H,[2]Plan2!$A:$A,$D1497,[2]Plan2!$U:$U,2)</f>
        <v>#VALUE!</v>
      </c>
      <c r="AH1497" s="18" t="e">
        <f>SUMIFS([2]Plan2!$H:$H,[2]Plan2!$A:$A,$D1497,[2]Plan2!$U:$U,3)</f>
        <v>#VALUE!</v>
      </c>
      <c r="AI1497" s="18" t="e">
        <f>SUMIFS([2]Plan2!$H:$H,[2]Plan2!$A:$A,$D1497,[2]Plan2!$U:$U,4)</f>
        <v>#VALUE!</v>
      </c>
      <c r="AJ1497" s="18" t="e">
        <f>SUMIFS([2]Plan2!$H:$H,[2]Plan2!$A:$A,$D1497,[2]Plan2!$U:$U,5)</f>
        <v>#VALUE!</v>
      </c>
      <c r="AK1497" s="23" t="e">
        <f t="shared" si="189"/>
        <v>#VALUE!</v>
      </c>
      <c r="AL1497" s="23" t="e">
        <f t="shared" si="184"/>
        <v>#VALUE!</v>
      </c>
      <c r="AM1497">
        <f t="shared" si="190"/>
        <v>0</v>
      </c>
    </row>
    <row r="1498" spans="1:39" ht="15.75" x14ac:dyDescent="0.25">
      <c r="A1498" s="21"/>
      <c r="B1498" s="21" t="s">
        <v>1519</v>
      </c>
      <c r="C1498" s="21">
        <v>24380578</v>
      </c>
      <c r="D1498" s="25">
        <v>191794</v>
      </c>
      <c r="E1498" s="21" t="s">
        <v>1180</v>
      </c>
      <c r="F1498" s="31" t="s">
        <v>1180</v>
      </c>
      <c r="G1498" s="21" t="s">
        <v>1232</v>
      </c>
      <c r="H1498" s="21" t="s">
        <v>169</v>
      </c>
      <c r="I1498" s="25" t="s">
        <v>170</v>
      </c>
      <c r="J1498" s="21" t="s">
        <v>88</v>
      </c>
      <c r="K1498" s="21" t="s">
        <v>89</v>
      </c>
      <c r="L1498" s="20">
        <v>43697</v>
      </c>
      <c r="M1498" s="20"/>
      <c r="N1498" s="21" t="s">
        <v>53</v>
      </c>
      <c r="O1498" s="21"/>
      <c r="P1498" s="21"/>
      <c r="Q1498" s="21"/>
      <c r="R1498" s="28"/>
      <c r="S1498" s="18" t="str">
        <f>IFERROR(VLOOKUP(D1498,'[1]comparativo br'!$A:$B,2,FALSE),"")</f>
        <v/>
      </c>
      <c r="T1498" s="18" t="str">
        <f>IFERROR(VLOOKUP(D1498,'[1]comparativo br'!$A:$C,3,FALSE),"")</f>
        <v/>
      </c>
      <c r="U1498" s="15" t="str">
        <f t="shared" si="188"/>
        <v/>
      </c>
      <c r="V1498" s="19" t="str">
        <f>IFERROR(VLOOKUP(D1498,'[1]comparativo br'!$A:$D,4,FALSE),"")</f>
        <v/>
      </c>
      <c r="W1498" s="19" t="str">
        <f>IFERROR(VLOOKUP(D1498,'[1]comparativo br'!$A:$E,5,FALSE),"")</f>
        <v/>
      </c>
      <c r="X1498" s="15" t="str">
        <f t="shared" si="187"/>
        <v/>
      </c>
      <c r="Y1498" s="18" t="e">
        <f>SUMIFS([2]Plan2!$H:$H,[2]Plan2!$A:$A,$D1498,[2]Plan2!$U:$U,6)</f>
        <v>#VALUE!</v>
      </c>
      <c r="Z1498" s="18" t="e">
        <f>SUMIFS([2]Plan2!$H:$H,[2]Plan2!$A:$A,$D1498,[2]Plan2!$U:$U,7)</f>
        <v>#VALUE!</v>
      </c>
      <c r="AA1498" s="18" t="e">
        <f>SUMIFS([2]Plan2!$H:$H,[2]Plan2!$A:$A,$D1498,[2]Plan2!$U:$U,8)</f>
        <v>#VALUE!</v>
      </c>
      <c r="AB1498" s="18" t="e">
        <f>SUMIFS([2]Plan2!$H:$H,[2]Plan2!$A:$A,$D1498,[2]Plan2!$U:$U,9)</f>
        <v>#VALUE!</v>
      </c>
      <c r="AC1498" s="18" t="e">
        <f>SUMIFS([2]Plan2!$H:$H,[2]Plan2!$A:$A,$D1498,[2]Plan2!$U:$U,10)</f>
        <v>#VALUE!</v>
      </c>
      <c r="AD1498" s="18" t="e">
        <f>SUMIFS([2]Plan2!$H:$H,[2]Plan2!$A:$A,$D1498,[2]Plan2!$U:$U,11)</f>
        <v>#VALUE!</v>
      </c>
      <c r="AE1498" s="18" t="e">
        <f>SUMIFS([2]Plan2!$H:$H,[2]Plan2!$A:$A,$D1498,[2]Plan2!$U:$U,12)</f>
        <v>#VALUE!</v>
      </c>
      <c r="AF1498" s="18" t="e">
        <f>SUMIFS([2]Plan2!$H:$H,[2]Plan2!$A:$A,$D1498,[2]Plan2!$U:$U,1)</f>
        <v>#VALUE!</v>
      </c>
      <c r="AG1498" s="18" t="e">
        <f>SUMIFS([2]Plan2!$H:$H,[2]Plan2!$A:$A,$D1498,[2]Plan2!$U:$U,2)</f>
        <v>#VALUE!</v>
      </c>
      <c r="AH1498" s="18" t="e">
        <f>SUMIFS([2]Plan2!$H:$H,[2]Plan2!$A:$A,$D1498,[2]Plan2!$U:$U,3)</f>
        <v>#VALUE!</v>
      </c>
      <c r="AI1498" s="18" t="e">
        <f>SUMIFS([2]Plan2!$H:$H,[2]Plan2!$A:$A,$D1498,[2]Plan2!$U:$U,4)</f>
        <v>#VALUE!</v>
      </c>
      <c r="AJ1498" s="18" t="e">
        <f>SUMIFS([2]Plan2!$H:$H,[2]Plan2!$A:$A,$D1498,[2]Plan2!$U:$U,5)</f>
        <v>#VALUE!</v>
      </c>
      <c r="AK1498" s="23" t="e">
        <f t="shared" si="189"/>
        <v>#VALUE!</v>
      </c>
      <c r="AL1498" s="23" t="e">
        <f t="shared" si="184"/>
        <v>#VALUE!</v>
      </c>
      <c r="AM1498">
        <f t="shared" si="190"/>
        <v>0</v>
      </c>
    </row>
    <row r="1499" spans="1:39" ht="15.75" x14ac:dyDescent="0.25">
      <c r="A1499" s="21"/>
      <c r="B1499" s="21" t="s">
        <v>1519</v>
      </c>
      <c r="C1499" s="21">
        <v>24380578</v>
      </c>
      <c r="D1499" s="25">
        <v>191391</v>
      </c>
      <c r="E1499" s="21" t="s">
        <v>1180</v>
      </c>
      <c r="F1499" s="31" t="s">
        <v>1180</v>
      </c>
      <c r="G1499" s="21" t="s">
        <v>1232</v>
      </c>
      <c r="H1499" s="21" t="s">
        <v>615</v>
      </c>
      <c r="I1499" s="25" t="s">
        <v>616</v>
      </c>
      <c r="J1499" s="21" t="s">
        <v>88</v>
      </c>
      <c r="K1499" s="21" t="s">
        <v>89</v>
      </c>
      <c r="L1499" s="20">
        <v>44727</v>
      </c>
      <c r="M1499" s="20">
        <v>44726</v>
      </c>
      <c r="N1499" s="21" t="s">
        <v>53</v>
      </c>
      <c r="O1499" s="21"/>
      <c r="P1499" s="21"/>
      <c r="Q1499" s="21"/>
      <c r="R1499" s="28"/>
      <c r="S1499" s="18" t="str">
        <f>IFERROR(VLOOKUP(D1499,'[1]comparativo br'!$A:$B,2,FALSE),"")</f>
        <v/>
      </c>
      <c r="T1499" s="18" t="str">
        <f>IFERROR(VLOOKUP(D1499,'[1]comparativo br'!$A:$C,3,FALSE),"")</f>
        <v/>
      </c>
      <c r="U1499" s="15" t="str">
        <f t="shared" si="188"/>
        <v/>
      </c>
      <c r="V1499" s="19" t="str">
        <f>IFERROR(VLOOKUP(D1499,'[1]comparativo br'!$A:$D,4,FALSE),"")</f>
        <v/>
      </c>
      <c r="W1499" s="19" t="str">
        <f>IFERROR(VLOOKUP(D1499,'[1]comparativo br'!$A:$E,5,FALSE),"")</f>
        <v/>
      </c>
      <c r="X1499" s="15" t="str">
        <f t="shared" si="187"/>
        <v/>
      </c>
      <c r="Y1499" s="18" t="e">
        <f>SUMIFS([2]Plan2!$H:$H,[2]Plan2!$A:$A,$D1499,[2]Plan2!$U:$U,6)</f>
        <v>#VALUE!</v>
      </c>
      <c r="Z1499" s="18" t="e">
        <f>SUMIFS([2]Plan2!$H:$H,[2]Plan2!$A:$A,$D1499,[2]Plan2!$U:$U,7)</f>
        <v>#VALUE!</v>
      </c>
      <c r="AA1499" s="18" t="e">
        <f>SUMIFS([2]Plan2!$H:$H,[2]Plan2!$A:$A,$D1499,[2]Plan2!$U:$U,8)</f>
        <v>#VALUE!</v>
      </c>
      <c r="AB1499" s="18" t="e">
        <f>SUMIFS([2]Plan2!$H:$H,[2]Plan2!$A:$A,$D1499,[2]Plan2!$U:$U,9)</f>
        <v>#VALUE!</v>
      </c>
      <c r="AC1499" s="18" t="e">
        <f>SUMIFS([2]Plan2!$H:$H,[2]Plan2!$A:$A,$D1499,[2]Plan2!$U:$U,10)</f>
        <v>#VALUE!</v>
      </c>
      <c r="AD1499" s="18" t="e">
        <f>SUMIFS([2]Plan2!$H:$H,[2]Plan2!$A:$A,$D1499,[2]Plan2!$U:$U,11)</f>
        <v>#VALUE!</v>
      </c>
      <c r="AE1499" s="18" t="e">
        <f>SUMIFS([2]Plan2!$H:$H,[2]Plan2!$A:$A,$D1499,[2]Plan2!$U:$U,12)</f>
        <v>#VALUE!</v>
      </c>
      <c r="AF1499" s="18" t="e">
        <f>SUMIFS([2]Plan2!$H:$H,[2]Plan2!$A:$A,$D1499,[2]Plan2!$U:$U,1)</f>
        <v>#VALUE!</v>
      </c>
      <c r="AG1499" s="18" t="e">
        <f>SUMIFS([2]Plan2!$H:$H,[2]Plan2!$A:$A,$D1499,[2]Plan2!$U:$U,2)</f>
        <v>#VALUE!</v>
      </c>
      <c r="AH1499" s="18" t="e">
        <f>SUMIFS([2]Plan2!$H:$H,[2]Plan2!$A:$A,$D1499,[2]Plan2!$U:$U,3)</f>
        <v>#VALUE!</v>
      </c>
      <c r="AI1499" s="18" t="e">
        <f>SUMIFS([2]Plan2!$H:$H,[2]Plan2!$A:$A,$D1499,[2]Plan2!$U:$U,4)</f>
        <v>#VALUE!</v>
      </c>
      <c r="AJ1499" s="18" t="e">
        <f>SUMIFS([2]Plan2!$H:$H,[2]Plan2!$A:$A,$D1499,[2]Plan2!$U:$U,5)</f>
        <v>#VALUE!</v>
      </c>
      <c r="AK1499" s="23" t="e">
        <f t="shared" si="189"/>
        <v>#VALUE!</v>
      </c>
      <c r="AL1499" s="23" t="e">
        <f t="shared" si="184"/>
        <v>#VALUE!</v>
      </c>
      <c r="AM1499">
        <f t="shared" si="190"/>
        <v>0</v>
      </c>
    </row>
    <row r="1500" spans="1:39" ht="15.75" x14ac:dyDescent="0.25">
      <c r="A1500" s="21"/>
      <c r="B1500" s="21" t="s">
        <v>1519</v>
      </c>
      <c r="C1500" s="21">
        <v>24380578</v>
      </c>
      <c r="D1500" s="25">
        <v>190121</v>
      </c>
      <c r="E1500" s="21" t="s">
        <v>1180</v>
      </c>
      <c r="F1500" s="31" t="s">
        <v>1180</v>
      </c>
      <c r="G1500" s="21" t="s">
        <v>1232</v>
      </c>
      <c r="H1500" s="21" t="s">
        <v>1250</v>
      </c>
      <c r="I1500" s="25" t="s">
        <v>77</v>
      </c>
      <c r="J1500" s="21" t="s">
        <v>88</v>
      </c>
      <c r="K1500" s="21" t="s">
        <v>89</v>
      </c>
      <c r="L1500" s="20">
        <v>45183</v>
      </c>
      <c r="M1500" s="20">
        <v>45014</v>
      </c>
      <c r="N1500" s="21" t="s">
        <v>53</v>
      </c>
      <c r="O1500" s="21">
        <v>12</v>
      </c>
      <c r="P1500" s="21">
        <v>0</v>
      </c>
      <c r="Q1500" s="21">
        <v>0</v>
      </c>
      <c r="R1500" s="28"/>
      <c r="S1500" s="18" t="str">
        <f>IFERROR(VLOOKUP(D1500,'[1]comparativo br'!$A:$B,2,FALSE),"")</f>
        <v/>
      </c>
      <c r="T1500" s="18" t="str">
        <f>IFERROR(VLOOKUP(D1500,'[1]comparativo br'!$A:$C,3,FALSE),"")</f>
        <v/>
      </c>
      <c r="U1500" s="15" t="str">
        <f t="shared" si="188"/>
        <v/>
      </c>
      <c r="V1500" s="19" t="str">
        <f>IFERROR(VLOOKUP(D1500,'[1]comparativo br'!$A:$D,4,FALSE),"")</f>
        <v/>
      </c>
      <c r="W1500" s="19" t="str">
        <f>IFERROR(VLOOKUP(D1500,'[1]comparativo br'!$A:$E,5,FALSE),"")</f>
        <v/>
      </c>
      <c r="X1500" s="15" t="str">
        <f t="shared" si="187"/>
        <v/>
      </c>
      <c r="Y1500" s="18" t="e">
        <f>SUMIFS([2]Plan2!$H:$H,[2]Plan2!$A:$A,$D1500,[2]Plan2!$U:$U,6)</f>
        <v>#VALUE!</v>
      </c>
      <c r="Z1500" s="18" t="e">
        <f>SUMIFS([2]Plan2!$H:$H,[2]Plan2!$A:$A,$D1500,[2]Plan2!$U:$U,7)</f>
        <v>#VALUE!</v>
      </c>
      <c r="AA1500" s="18" t="e">
        <f>SUMIFS([2]Plan2!$H:$H,[2]Plan2!$A:$A,$D1500,[2]Plan2!$U:$U,8)</f>
        <v>#VALUE!</v>
      </c>
      <c r="AB1500" s="18" t="e">
        <f>SUMIFS([2]Plan2!$H:$H,[2]Plan2!$A:$A,$D1500,[2]Plan2!$U:$U,9)</f>
        <v>#VALUE!</v>
      </c>
      <c r="AC1500" s="18" t="e">
        <f>SUMIFS([2]Plan2!$H:$H,[2]Plan2!$A:$A,$D1500,[2]Plan2!$U:$U,10)</f>
        <v>#VALUE!</v>
      </c>
      <c r="AD1500" s="18" t="e">
        <f>SUMIFS([2]Plan2!$H:$H,[2]Plan2!$A:$A,$D1500,[2]Plan2!$U:$U,11)</f>
        <v>#VALUE!</v>
      </c>
      <c r="AE1500" s="18" t="e">
        <f>SUMIFS([2]Plan2!$H:$H,[2]Plan2!$A:$A,$D1500,[2]Plan2!$U:$U,12)</f>
        <v>#VALUE!</v>
      </c>
      <c r="AF1500" s="18" t="e">
        <f>SUMIFS([2]Plan2!$H:$H,[2]Plan2!$A:$A,$D1500,[2]Plan2!$U:$U,1)</f>
        <v>#VALUE!</v>
      </c>
      <c r="AG1500" s="18" t="e">
        <f>SUMIFS([2]Plan2!$H:$H,[2]Plan2!$A:$A,$D1500,[2]Plan2!$U:$U,2)</f>
        <v>#VALUE!</v>
      </c>
      <c r="AH1500" s="18" t="e">
        <f>SUMIFS([2]Plan2!$H:$H,[2]Plan2!$A:$A,$D1500,[2]Plan2!$U:$U,3)</f>
        <v>#VALUE!</v>
      </c>
      <c r="AI1500" s="18" t="e">
        <f>SUMIFS([2]Plan2!$H:$H,[2]Plan2!$A:$A,$D1500,[2]Plan2!$U:$U,4)</f>
        <v>#VALUE!</v>
      </c>
      <c r="AJ1500" s="18" t="e">
        <f>SUMIFS([2]Plan2!$H:$H,[2]Plan2!$A:$A,$D1500,[2]Plan2!$U:$U,5)</f>
        <v>#VALUE!</v>
      </c>
      <c r="AK1500" s="23" t="e">
        <f t="shared" si="189"/>
        <v>#VALUE!</v>
      </c>
      <c r="AL1500" s="23" t="e">
        <f t="shared" si="184"/>
        <v>#VALUE!</v>
      </c>
      <c r="AM1500">
        <f t="shared" si="190"/>
        <v>0</v>
      </c>
    </row>
    <row r="1501" spans="1:39" ht="15.75" x14ac:dyDescent="0.25">
      <c r="A1501" s="21"/>
      <c r="B1501" s="21" t="s">
        <v>1520</v>
      </c>
      <c r="C1501" s="21">
        <v>24380578</v>
      </c>
      <c r="D1501" s="25">
        <v>190400</v>
      </c>
      <c r="E1501" s="21" t="s">
        <v>1180</v>
      </c>
      <c r="F1501" s="31" t="s">
        <v>1180</v>
      </c>
      <c r="G1501" s="21" t="s">
        <v>1232</v>
      </c>
      <c r="H1501" s="21" t="s">
        <v>76</v>
      </c>
      <c r="I1501" s="25" t="s">
        <v>77</v>
      </c>
      <c r="J1501" s="21" t="s">
        <v>88</v>
      </c>
      <c r="K1501" s="21" t="s">
        <v>89</v>
      </c>
      <c r="L1501" s="20">
        <v>45148</v>
      </c>
      <c r="M1501" s="20">
        <v>45187</v>
      </c>
      <c r="N1501" s="21" t="s">
        <v>53</v>
      </c>
      <c r="O1501" s="21">
        <v>13</v>
      </c>
      <c r="P1501" s="21">
        <v>3</v>
      </c>
      <c r="Q1501" s="21">
        <v>0</v>
      </c>
      <c r="R1501" s="15">
        <f>(Q1501-P1501)/P1501</f>
        <v>-1</v>
      </c>
      <c r="S1501" s="18" t="str">
        <f>IFERROR(VLOOKUP(D1501,'[1]comparativo br'!$A:$B,2,FALSE),"")</f>
        <v/>
      </c>
      <c r="T1501" s="18" t="str">
        <f>IFERROR(VLOOKUP(D1501,'[1]comparativo br'!$A:$C,3,FALSE),"")</f>
        <v/>
      </c>
      <c r="U1501" s="15" t="str">
        <f t="shared" si="188"/>
        <v/>
      </c>
      <c r="V1501" s="19" t="str">
        <f>IFERROR(VLOOKUP(D1501,'[1]comparativo br'!$A:$D,4,FALSE),"")</f>
        <v/>
      </c>
      <c r="W1501" s="19" t="str">
        <f>IFERROR(VLOOKUP(D1501,'[1]comparativo br'!$A:$E,5,FALSE),"")</f>
        <v/>
      </c>
      <c r="X1501" s="15" t="str">
        <f t="shared" si="187"/>
        <v/>
      </c>
      <c r="Y1501" s="18" t="e">
        <f>SUMIFS([2]Plan2!$H:$H,[2]Plan2!$A:$A,$D1501,[2]Plan2!$U:$U,6)</f>
        <v>#VALUE!</v>
      </c>
      <c r="Z1501" s="18" t="e">
        <f>SUMIFS([2]Plan2!$H:$H,[2]Plan2!$A:$A,$D1501,[2]Plan2!$U:$U,7)</f>
        <v>#VALUE!</v>
      </c>
      <c r="AA1501" s="18" t="e">
        <f>SUMIFS([2]Plan2!$H:$H,[2]Plan2!$A:$A,$D1501,[2]Plan2!$U:$U,8)</f>
        <v>#VALUE!</v>
      </c>
      <c r="AB1501" s="18" t="e">
        <f>SUMIFS([2]Plan2!$H:$H,[2]Plan2!$A:$A,$D1501,[2]Plan2!$U:$U,9)</f>
        <v>#VALUE!</v>
      </c>
      <c r="AC1501" s="18" t="e">
        <f>SUMIFS([2]Plan2!$H:$H,[2]Plan2!$A:$A,$D1501,[2]Plan2!$U:$U,10)</f>
        <v>#VALUE!</v>
      </c>
      <c r="AD1501" s="18" t="e">
        <f>SUMIFS([2]Plan2!$H:$H,[2]Plan2!$A:$A,$D1501,[2]Plan2!$U:$U,11)</f>
        <v>#VALUE!</v>
      </c>
      <c r="AE1501" s="18" t="e">
        <f>SUMIFS([2]Plan2!$H:$H,[2]Plan2!$A:$A,$D1501,[2]Plan2!$U:$U,12)</f>
        <v>#VALUE!</v>
      </c>
      <c r="AF1501" s="18" t="e">
        <f>SUMIFS([2]Plan2!$H:$H,[2]Plan2!$A:$A,$D1501,[2]Plan2!$U:$U,1)</f>
        <v>#VALUE!</v>
      </c>
      <c r="AG1501" s="18" t="e">
        <f>SUMIFS([2]Plan2!$H:$H,[2]Plan2!$A:$A,$D1501,[2]Plan2!$U:$U,2)</f>
        <v>#VALUE!</v>
      </c>
      <c r="AH1501" s="18" t="e">
        <f>SUMIFS([2]Plan2!$H:$H,[2]Plan2!$A:$A,$D1501,[2]Plan2!$U:$U,3)</f>
        <v>#VALUE!</v>
      </c>
      <c r="AI1501" s="18" t="e">
        <f>SUMIFS([2]Plan2!$H:$H,[2]Plan2!$A:$A,$D1501,[2]Plan2!$U:$U,4)</f>
        <v>#VALUE!</v>
      </c>
      <c r="AJ1501" s="18" t="e">
        <f>SUMIFS([2]Plan2!$H:$H,[2]Plan2!$A:$A,$D1501,[2]Plan2!$U:$U,5)</f>
        <v>#VALUE!</v>
      </c>
      <c r="AK1501" s="23" t="e">
        <f t="shared" si="189"/>
        <v>#VALUE!</v>
      </c>
      <c r="AL1501" s="23" t="e">
        <f t="shared" si="184"/>
        <v>#VALUE!</v>
      </c>
      <c r="AM1501">
        <f t="shared" si="190"/>
        <v>0</v>
      </c>
    </row>
    <row r="1502" spans="1:39" ht="15.75" x14ac:dyDescent="0.25">
      <c r="A1502" s="21"/>
      <c r="B1502" s="21" t="s">
        <v>1519</v>
      </c>
      <c r="C1502" s="21">
        <v>24380578</v>
      </c>
      <c r="D1502" s="25">
        <v>190394</v>
      </c>
      <c r="E1502" s="21" t="s">
        <v>1180</v>
      </c>
      <c r="F1502" s="31" t="s">
        <v>1180</v>
      </c>
      <c r="G1502" s="21" t="s">
        <v>1232</v>
      </c>
      <c r="H1502" s="21" t="s">
        <v>151</v>
      </c>
      <c r="I1502" s="25" t="s">
        <v>77</v>
      </c>
      <c r="J1502" s="21" t="s">
        <v>88</v>
      </c>
      <c r="K1502" s="21" t="s">
        <v>89</v>
      </c>
      <c r="L1502" s="20">
        <v>44848</v>
      </c>
      <c r="M1502" s="20">
        <v>45329</v>
      </c>
      <c r="N1502" s="21" t="s">
        <v>53</v>
      </c>
      <c r="O1502" s="21">
        <v>3</v>
      </c>
      <c r="P1502" s="21">
        <v>4</v>
      </c>
      <c r="Q1502" s="21">
        <v>0</v>
      </c>
      <c r="R1502" s="15">
        <f>(Q1502-P1502)/P1502</f>
        <v>-1</v>
      </c>
      <c r="S1502" s="18" t="str">
        <f>IFERROR(VLOOKUP(D1502,'[1]comparativo br'!$A:$B,2,FALSE),"")</f>
        <v/>
      </c>
      <c r="T1502" s="18" t="str">
        <f>IFERROR(VLOOKUP(D1502,'[1]comparativo br'!$A:$C,3,FALSE),"")</f>
        <v/>
      </c>
      <c r="U1502" s="15" t="str">
        <f t="shared" si="188"/>
        <v/>
      </c>
      <c r="V1502" s="19" t="str">
        <f>IFERROR(VLOOKUP(D1502,'[1]comparativo br'!$A:$D,4,FALSE),"")</f>
        <v/>
      </c>
      <c r="W1502" s="19" t="str">
        <f>IFERROR(VLOOKUP(D1502,'[1]comparativo br'!$A:$E,5,FALSE),"")</f>
        <v/>
      </c>
      <c r="X1502" s="15" t="str">
        <f t="shared" si="187"/>
        <v/>
      </c>
      <c r="Y1502" s="18" t="e">
        <f>SUMIFS([2]Plan2!$H:$H,[2]Plan2!$A:$A,$D1502,[2]Plan2!$U:$U,6)</f>
        <v>#VALUE!</v>
      </c>
      <c r="Z1502" s="18" t="e">
        <f>SUMIFS([2]Plan2!$H:$H,[2]Plan2!$A:$A,$D1502,[2]Plan2!$U:$U,7)</f>
        <v>#VALUE!</v>
      </c>
      <c r="AA1502" s="18" t="e">
        <f>SUMIFS([2]Plan2!$H:$H,[2]Plan2!$A:$A,$D1502,[2]Plan2!$U:$U,8)</f>
        <v>#VALUE!</v>
      </c>
      <c r="AB1502" s="18" t="e">
        <f>SUMIFS([2]Plan2!$H:$H,[2]Plan2!$A:$A,$D1502,[2]Plan2!$U:$U,9)</f>
        <v>#VALUE!</v>
      </c>
      <c r="AC1502" s="18" t="e">
        <f>SUMIFS([2]Plan2!$H:$H,[2]Plan2!$A:$A,$D1502,[2]Plan2!$U:$U,10)</f>
        <v>#VALUE!</v>
      </c>
      <c r="AD1502" s="18" t="e">
        <f>SUMIFS([2]Plan2!$H:$H,[2]Plan2!$A:$A,$D1502,[2]Plan2!$U:$U,11)</f>
        <v>#VALUE!</v>
      </c>
      <c r="AE1502" s="18" t="e">
        <f>SUMIFS([2]Plan2!$H:$H,[2]Plan2!$A:$A,$D1502,[2]Plan2!$U:$U,12)</f>
        <v>#VALUE!</v>
      </c>
      <c r="AF1502" s="18" t="e">
        <f>SUMIFS([2]Plan2!$H:$H,[2]Plan2!$A:$A,$D1502,[2]Plan2!$U:$U,1)</f>
        <v>#VALUE!</v>
      </c>
      <c r="AG1502" s="18" t="e">
        <f>SUMIFS([2]Plan2!$H:$H,[2]Plan2!$A:$A,$D1502,[2]Plan2!$U:$U,2)</f>
        <v>#VALUE!</v>
      </c>
      <c r="AH1502" s="18" t="e">
        <f>SUMIFS([2]Plan2!$H:$H,[2]Plan2!$A:$A,$D1502,[2]Plan2!$U:$U,3)</f>
        <v>#VALUE!</v>
      </c>
      <c r="AI1502" s="18" t="e">
        <f>SUMIFS([2]Plan2!$H:$H,[2]Plan2!$A:$A,$D1502,[2]Plan2!$U:$U,4)</f>
        <v>#VALUE!</v>
      </c>
      <c r="AJ1502" s="18" t="e">
        <f>SUMIFS([2]Plan2!$H:$H,[2]Plan2!$A:$A,$D1502,[2]Plan2!$U:$U,5)</f>
        <v>#VALUE!</v>
      </c>
      <c r="AK1502" s="23" t="e">
        <f t="shared" si="189"/>
        <v>#VALUE!</v>
      </c>
      <c r="AL1502" s="23" t="e">
        <f t="shared" si="184"/>
        <v>#VALUE!</v>
      </c>
      <c r="AM1502">
        <f t="shared" si="190"/>
        <v>0</v>
      </c>
    </row>
    <row r="1503" spans="1:39" ht="15.75" x14ac:dyDescent="0.25">
      <c r="A1503" s="21"/>
      <c r="B1503" s="21" t="s">
        <v>1519</v>
      </c>
      <c r="C1503" s="21">
        <v>24380578</v>
      </c>
      <c r="D1503" s="25">
        <v>102174</v>
      </c>
      <c r="E1503" s="21" t="s">
        <v>1180</v>
      </c>
      <c r="F1503" s="31" t="s">
        <v>1180</v>
      </c>
      <c r="G1503" s="21" t="s">
        <v>1232</v>
      </c>
      <c r="H1503" s="21" t="s">
        <v>1208</v>
      </c>
      <c r="I1503" s="25" t="s">
        <v>170</v>
      </c>
      <c r="J1503" s="21" t="s">
        <v>88</v>
      </c>
      <c r="K1503" s="21" t="s">
        <v>89</v>
      </c>
      <c r="L1503" s="20">
        <v>45001</v>
      </c>
      <c r="M1503" s="20">
        <v>45475</v>
      </c>
      <c r="N1503" s="21" t="s">
        <v>53</v>
      </c>
      <c r="O1503" s="21">
        <v>20</v>
      </c>
      <c r="P1503" s="21">
        <v>18</v>
      </c>
      <c r="Q1503" s="21">
        <v>7</v>
      </c>
      <c r="R1503" s="15">
        <f>(Q1503-P1503)/P1503</f>
        <v>-0.61111111111111116</v>
      </c>
      <c r="S1503" s="18">
        <f>IFERROR(VLOOKUP(D1503,'[1]comparativo br'!$A:$B,2,FALSE),"")</f>
        <v>7200</v>
      </c>
      <c r="T1503" s="18">
        <f>IFERROR(VLOOKUP(D1503,'[1]comparativo br'!$A:$C,3,FALSE),"")</f>
        <v>0</v>
      </c>
      <c r="U1503" s="15">
        <f t="shared" si="188"/>
        <v>-1</v>
      </c>
      <c r="V1503" s="19">
        <f>IFERROR(VLOOKUP(D1503,'[1]comparativo br'!$A:$D,4,FALSE),"")</f>
        <v>0</v>
      </c>
      <c r="W1503" s="19">
        <f>IFERROR(VLOOKUP(D1503,'[1]comparativo br'!$A:$E,5,FALSE),"")</f>
        <v>0</v>
      </c>
      <c r="X1503" s="15" t="str">
        <f t="shared" si="187"/>
        <v/>
      </c>
      <c r="Y1503" s="18" t="e">
        <f>SUMIFS([2]Plan2!$H:$H,[2]Plan2!$A:$A,$D1503,[2]Plan2!$U:$U,6)</f>
        <v>#VALUE!</v>
      </c>
      <c r="Z1503" s="18" t="e">
        <f>SUMIFS([2]Plan2!$H:$H,[2]Plan2!$A:$A,$D1503,[2]Plan2!$U:$U,7)</f>
        <v>#VALUE!</v>
      </c>
      <c r="AA1503" s="18" t="e">
        <f>SUMIFS([2]Plan2!$H:$H,[2]Plan2!$A:$A,$D1503,[2]Plan2!$U:$U,8)</f>
        <v>#VALUE!</v>
      </c>
      <c r="AB1503" s="18" t="e">
        <f>SUMIFS([2]Plan2!$H:$H,[2]Plan2!$A:$A,$D1503,[2]Plan2!$U:$U,9)</f>
        <v>#VALUE!</v>
      </c>
      <c r="AC1503" s="18" t="e">
        <f>SUMIFS([2]Plan2!$H:$H,[2]Plan2!$A:$A,$D1503,[2]Plan2!$U:$U,10)</f>
        <v>#VALUE!</v>
      </c>
      <c r="AD1503" s="18" t="e">
        <f>SUMIFS([2]Plan2!$H:$H,[2]Plan2!$A:$A,$D1503,[2]Plan2!$U:$U,11)</f>
        <v>#VALUE!</v>
      </c>
      <c r="AE1503" s="18" t="e">
        <f>SUMIFS([2]Plan2!$H:$H,[2]Plan2!$A:$A,$D1503,[2]Plan2!$U:$U,12)</f>
        <v>#VALUE!</v>
      </c>
      <c r="AF1503" s="18" t="e">
        <f>SUMIFS([2]Plan2!$H:$H,[2]Plan2!$A:$A,$D1503,[2]Plan2!$U:$U,1)</f>
        <v>#VALUE!</v>
      </c>
      <c r="AG1503" s="18" t="e">
        <f>SUMIFS([2]Plan2!$H:$H,[2]Plan2!$A:$A,$D1503,[2]Plan2!$U:$U,2)</f>
        <v>#VALUE!</v>
      </c>
      <c r="AH1503" s="18" t="e">
        <f>SUMIFS([2]Plan2!$H:$H,[2]Plan2!$A:$A,$D1503,[2]Plan2!$U:$U,3)</f>
        <v>#VALUE!</v>
      </c>
      <c r="AI1503" s="18" t="e">
        <f>SUMIFS([2]Plan2!$H:$H,[2]Plan2!$A:$A,$D1503,[2]Plan2!$U:$U,4)</f>
        <v>#VALUE!</v>
      </c>
      <c r="AJ1503" s="18" t="e">
        <f>SUMIFS([2]Plan2!$H:$H,[2]Plan2!$A:$A,$D1503,[2]Plan2!$U:$U,5)</f>
        <v>#VALUE!</v>
      </c>
      <c r="AK1503" s="23" t="e">
        <f t="shared" si="189"/>
        <v>#VALUE!</v>
      </c>
      <c r="AL1503" s="23" t="e">
        <f t="shared" si="184"/>
        <v>#VALUE!</v>
      </c>
      <c r="AM1503">
        <f t="shared" si="190"/>
        <v>0</v>
      </c>
    </row>
    <row r="1504" spans="1:39" ht="15.75" x14ac:dyDescent="0.25">
      <c r="A1504" s="21"/>
      <c r="B1504" s="21" t="s">
        <v>1520</v>
      </c>
      <c r="C1504" s="21">
        <v>24380578</v>
      </c>
      <c r="D1504" s="25">
        <v>190117</v>
      </c>
      <c r="E1504" s="21" t="s">
        <v>1180</v>
      </c>
      <c r="F1504" s="31" t="s">
        <v>1180</v>
      </c>
      <c r="G1504" s="21" t="s">
        <v>1232</v>
      </c>
      <c r="H1504" s="21" t="s">
        <v>76</v>
      </c>
      <c r="I1504" s="25" t="s">
        <v>77</v>
      </c>
      <c r="J1504" s="21" t="s">
        <v>88</v>
      </c>
      <c r="K1504" s="21" t="s">
        <v>89</v>
      </c>
      <c r="L1504" s="20">
        <v>45183</v>
      </c>
      <c r="M1504" s="20">
        <v>45544</v>
      </c>
      <c r="N1504" s="21" t="s">
        <v>53</v>
      </c>
      <c r="O1504" s="21">
        <v>11</v>
      </c>
      <c r="P1504" s="21">
        <v>0</v>
      </c>
      <c r="Q1504" s="21">
        <v>13</v>
      </c>
      <c r="R1504" s="15">
        <v>1</v>
      </c>
      <c r="S1504" s="18" t="str">
        <f>IFERROR(VLOOKUP(D1504,'[1]comparativo br'!$A:$B,2,FALSE),"")</f>
        <v/>
      </c>
      <c r="T1504" s="18" t="str">
        <f>IFERROR(VLOOKUP(D1504,'[1]comparativo br'!$A:$C,3,FALSE),"")</f>
        <v/>
      </c>
      <c r="U1504" s="15" t="str">
        <f t="shared" si="188"/>
        <v/>
      </c>
      <c r="V1504" s="19" t="str">
        <f>IFERROR(VLOOKUP(D1504,'[1]comparativo br'!$A:$D,4,FALSE),"")</f>
        <v/>
      </c>
      <c r="W1504" s="19" t="str">
        <f>IFERROR(VLOOKUP(D1504,'[1]comparativo br'!$A:$E,5,FALSE),"")</f>
        <v/>
      </c>
      <c r="X1504" s="15" t="str">
        <f t="shared" si="187"/>
        <v/>
      </c>
      <c r="Y1504" s="18" t="e">
        <f>SUMIFS([2]Plan2!$H:$H,[2]Plan2!$A:$A,$D1504,[2]Plan2!$U:$U,6)</f>
        <v>#VALUE!</v>
      </c>
      <c r="Z1504" s="18" t="e">
        <f>SUMIFS([2]Plan2!$H:$H,[2]Plan2!$A:$A,$D1504,[2]Plan2!$U:$U,7)</f>
        <v>#VALUE!</v>
      </c>
      <c r="AA1504" s="18" t="e">
        <f>SUMIFS([2]Plan2!$H:$H,[2]Plan2!$A:$A,$D1504,[2]Plan2!$U:$U,8)</f>
        <v>#VALUE!</v>
      </c>
      <c r="AB1504" s="18" t="e">
        <f>SUMIFS([2]Plan2!$H:$H,[2]Plan2!$A:$A,$D1504,[2]Plan2!$U:$U,9)</f>
        <v>#VALUE!</v>
      </c>
      <c r="AC1504" s="18" t="e">
        <f>SUMIFS([2]Plan2!$H:$H,[2]Plan2!$A:$A,$D1504,[2]Plan2!$U:$U,10)</f>
        <v>#VALUE!</v>
      </c>
      <c r="AD1504" s="18" t="e">
        <f>SUMIFS([2]Plan2!$H:$H,[2]Plan2!$A:$A,$D1504,[2]Plan2!$U:$U,11)</f>
        <v>#VALUE!</v>
      </c>
      <c r="AE1504" s="18" t="e">
        <f>SUMIFS([2]Plan2!$H:$H,[2]Plan2!$A:$A,$D1504,[2]Plan2!$U:$U,12)</f>
        <v>#VALUE!</v>
      </c>
      <c r="AF1504" s="18" t="e">
        <f>SUMIFS([2]Plan2!$H:$H,[2]Plan2!$A:$A,$D1504,[2]Plan2!$U:$U,1)</f>
        <v>#VALUE!</v>
      </c>
      <c r="AG1504" s="18" t="e">
        <f>SUMIFS([2]Plan2!$H:$H,[2]Plan2!$A:$A,$D1504,[2]Plan2!$U:$U,2)</f>
        <v>#VALUE!</v>
      </c>
      <c r="AH1504" s="18" t="e">
        <f>SUMIFS([2]Plan2!$H:$H,[2]Plan2!$A:$A,$D1504,[2]Plan2!$U:$U,3)</f>
        <v>#VALUE!</v>
      </c>
      <c r="AI1504" s="18" t="e">
        <f>SUMIFS([2]Plan2!$H:$H,[2]Plan2!$A:$A,$D1504,[2]Plan2!$U:$U,4)</f>
        <v>#VALUE!</v>
      </c>
      <c r="AJ1504" s="18" t="e">
        <f>SUMIFS([2]Plan2!$H:$H,[2]Plan2!$A:$A,$D1504,[2]Plan2!$U:$U,5)</f>
        <v>#VALUE!</v>
      </c>
      <c r="AK1504" s="23" t="e">
        <f t="shared" si="189"/>
        <v>#VALUE!</v>
      </c>
      <c r="AL1504" s="23" t="e">
        <f t="shared" si="184"/>
        <v>#VALUE!</v>
      </c>
      <c r="AM1504">
        <f t="shared" si="190"/>
        <v>0</v>
      </c>
    </row>
    <row r="1505" spans="1:39" ht="15.75" x14ac:dyDescent="0.25">
      <c r="A1505" s="21"/>
      <c r="B1505" s="21" t="s">
        <v>1520</v>
      </c>
      <c r="C1505" s="21">
        <v>24380578</v>
      </c>
      <c r="D1505" s="25">
        <v>190126</v>
      </c>
      <c r="E1505" s="21" t="s">
        <v>1180</v>
      </c>
      <c r="F1505" s="31" t="s">
        <v>1180</v>
      </c>
      <c r="G1505" s="21" t="s">
        <v>1232</v>
      </c>
      <c r="H1505" s="21" t="s">
        <v>76</v>
      </c>
      <c r="I1505" s="25" t="s">
        <v>77</v>
      </c>
      <c r="J1505" s="21" t="s">
        <v>88</v>
      </c>
      <c r="K1505" s="21" t="s">
        <v>89</v>
      </c>
      <c r="L1505" s="20">
        <v>45183</v>
      </c>
      <c r="M1505" s="20">
        <v>45646</v>
      </c>
      <c r="N1505" s="21" t="s">
        <v>53</v>
      </c>
      <c r="O1505" s="21">
        <v>23</v>
      </c>
      <c r="P1505" s="21">
        <v>42</v>
      </c>
      <c r="Q1505" s="21">
        <v>44</v>
      </c>
      <c r="R1505" s="15">
        <f>(Q1505-P1505)/P1505</f>
        <v>4.7619047619047616E-2</v>
      </c>
      <c r="S1505" s="18" t="str">
        <f>IFERROR(VLOOKUP(D1505,'[1]comparativo br'!$A:$B,2,FALSE),"")</f>
        <v/>
      </c>
      <c r="T1505" s="18" t="str">
        <f>IFERROR(VLOOKUP(D1505,'[1]comparativo br'!$A:$C,3,FALSE),"")</f>
        <v/>
      </c>
      <c r="U1505" s="15" t="str">
        <f t="shared" si="188"/>
        <v/>
      </c>
      <c r="V1505" s="19" t="str">
        <f>IFERROR(VLOOKUP(D1505,'[1]comparativo br'!$A:$D,4,FALSE),"")</f>
        <v/>
      </c>
      <c r="W1505" s="19" t="str">
        <f>IFERROR(VLOOKUP(D1505,'[1]comparativo br'!$A:$E,5,FALSE),"")</f>
        <v/>
      </c>
      <c r="X1505" s="15" t="str">
        <f t="shared" si="187"/>
        <v/>
      </c>
      <c r="Y1505" s="18" t="e">
        <f>SUMIFS([2]Plan2!$H:$H,[2]Plan2!$A:$A,$D1505,[2]Plan2!$U:$U,6)</f>
        <v>#VALUE!</v>
      </c>
      <c r="Z1505" s="18" t="e">
        <f>SUMIFS([2]Plan2!$H:$H,[2]Plan2!$A:$A,$D1505,[2]Plan2!$U:$U,7)</f>
        <v>#VALUE!</v>
      </c>
      <c r="AA1505" s="18" t="e">
        <f>SUMIFS([2]Plan2!$H:$H,[2]Plan2!$A:$A,$D1505,[2]Plan2!$U:$U,8)</f>
        <v>#VALUE!</v>
      </c>
      <c r="AB1505" s="18" t="e">
        <f>SUMIFS([2]Plan2!$H:$H,[2]Plan2!$A:$A,$D1505,[2]Plan2!$U:$U,9)</f>
        <v>#VALUE!</v>
      </c>
      <c r="AC1505" s="18" t="e">
        <f>SUMIFS([2]Plan2!$H:$H,[2]Plan2!$A:$A,$D1505,[2]Plan2!$U:$U,10)</f>
        <v>#VALUE!</v>
      </c>
      <c r="AD1505" s="18" t="e">
        <f>SUMIFS([2]Plan2!$H:$H,[2]Plan2!$A:$A,$D1505,[2]Plan2!$U:$U,11)</f>
        <v>#VALUE!</v>
      </c>
      <c r="AE1505" s="18" t="e">
        <f>SUMIFS([2]Plan2!$H:$H,[2]Plan2!$A:$A,$D1505,[2]Plan2!$U:$U,12)</f>
        <v>#VALUE!</v>
      </c>
      <c r="AF1505" s="18" t="e">
        <f>SUMIFS([2]Plan2!$H:$H,[2]Plan2!$A:$A,$D1505,[2]Plan2!$U:$U,1)</f>
        <v>#VALUE!</v>
      </c>
      <c r="AG1505" s="18" t="e">
        <f>SUMIFS([2]Plan2!$H:$H,[2]Plan2!$A:$A,$D1505,[2]Plan2!$U:$U,2)</f>
        <v>#VALUE!</v>
      </c>
      <c r="AH1505" s="18" t="e">
        <f>SUMIFS([2]Plan2!$H:$H,[2]Plan2!$A:$A,$D1505,[2]Plan2!$U:$U,3)</f>
        <v>#VALUE!</v>
      </c>
      <c r="AI1505" s="18" t="e">
        <f>SUMIFS([2]Plan2!$H:$H,[2]Plan2!$A:$A,$D1505,[2]Plan2!$U:$U,4)</f>
        <v>#VALUE!</v>
      </c>
      <c r="AJ1505" s="18" t="e">
        <f>SUMIFS([2]Plan2!$H:$H,[2]Plan2!$A:$A,$D1505,[2]Plan2!$U:$U,5)</f>
        <v>#VALUE!</v>
      </c>
      <c r="AK1505" s="23" t="e">
        <f t="shared" si="189"/>
        <v>#VALUE!</v>
      </c>
      <c r="AL1505" s="23" t="e">
        <f t="shared" ref="AL1505:AL1568" si="191">MAX(Y1505:AG1505)</f>
        <v>#VALUE!</v>
      </c>
      <c r="AM1505">
        <f t="shared" si="190"/>
        <v>0</v>
      </c>
    </row>
    <row r="1506" spans="1:39" ht="15.75" x14ac:dyDescent="0.25">
      <c r="A1506" s="21"/>
      <c r="B1506" s="21" t="s">
        <v>1519</v>
      </c>
      <c r="C1506" s="21">
        <v>24380578</v>
      </c>
      <c r="D1506" s="25">
        <v>190399</v>
      </c>
      <c r="E1506" s="21" t="s">
        <v>1180</v>
      </c>
      <c r="F1506" s="31" t="s">
        <v>1180</v>
      </c>
      <c r="G1506" s="21" t="s">
        <v>1232</v>
      </c>
      <c r="H1506" s="21" t="s">
        <v>1271</v>
      </c>
      <c r="I1506" s="25" t="s">
        <v>132</v>
      </c>
      <c r="J1506" s="21" t="s">
        <v>88</v>
      </c>
      <c r="K1506" s="21" t="s">
        <v>89</v>
      </c>
      <c r="L1506" s="20">
        <v>45764</v>
      </c>
      <c r="M1506" s="20">
        <v>45799</v>
      </c>
      <c r="N1506" s="21" t="s">
        <v>18</v>
      </c>
      <c r="O1506" s="21">
        <v>6</v>
      </c>
      <c r="P1506" s="21">
        <v>8</v>
      </c>
      <c r="Q1506" s="21">
        <v>9</v>
      </c>
      <c r="R1506" s="15">
        <f>(Q1506-P1506)/P1506</f>
        <v>0.125</v>
      </c>
      <c r="S1506" s="18">
        <f>IFERROR(VLOOKUP(D1506,'[1]comparativo br'!$A:$B,2,FALSE),"")</f>
        <v>9952</v>
      </c>
      <c r="T1506" s="18">
        <f>IFERROR(VLOOKUP(D1506,'[1]comparativo br'!$A:$C,3,FALSE),"")</f>
        <v>19952</v>
      </c>
      <c r="U1506" s="15">
        <f t="shared" si="188"/>
        <v>1.004823151125402</v>
      </c>
      <c r="V1506" s="19">
        <f>IFERROR(VLOOKUP(D1506,'[1]comparativo br'!$A:$D,4,FALSE),"")</f>
        <v>8</v>
      </c>
      <c r="W1506" s="19">
        <f>IFERROR(VLOOKUP(D1506,'[1]comparativo br'!$A:$E,5,FALSE),"")</f>
        <v>8</v>
      </c>
      <c r="X1506" s="15">
        <f t="shared" si="187"/>
        <v>0</v>
      </c>
      <c r="Y1506" s="18" t="e">
        <f>SUMIFS([2]Plan2!$H:$H,[2]Plan2!$A:$A,$D1506,[2]Plan2!$U:$U,6)</f>
        <v>#VALUE!</v>
      </c>
      <c r="Z1506" s="18" t="e">
        <f>SUMIFS([2]Plan2!$H:$H,[2]Plan2!$A:$A,$D1506,[2]Plan2!$U:$U,7)</f>
        <v>#VALUE!</v>
      </c>
      <c r="AA1506" s="18" t="e">
        <f>SUMIFS([2]Plan2!$H:$H,[2]Plan2!$A:$A,$D1506,[2]Plan2!$U:$U,8)</f>
        <v>#VALUE!</v>
      </c>
      <c r="AB1506" s="18" t="e">
        <f>SUMIFS([2]Plan2!$H:$H,[2]Plan2!$A:$A,$D1506,[2]Plan2!$U:$U,9)</f>
        <v>#VALUE!</v>
      </c>
      <c r="AC1506" s="18" t="e">
        <f>SUMIFS([2]Plan2!$H:$H,[2]Plan2!$A:$A,$D1506,[2]Plan2!$U:$U,10)</f>
        <v>#VALUE!</v>
      </c>
      <c r="AD1506" s="18" t="e">
        <f>SUMIFS([2]Plan2!$H:$H,[2]Plan2!$A:$A,$D1506,[2]Plan2!$U:$U,11)</f>
        <v>#VALUE!</v>
      </c>
      <c r="AE1506" s="18" t="e">
        <f>SUMIFS([2]Plan2!$H:$H,[2]Plan2!$A:$A,$D1506,[2]Plan2!$U:$U,12)</f>
        <v>#VALUE!</v>
      </c>
      <c r="AF1506" s="18" t="e">
        <f>SUMIFS([2]Plan2!$H:$H,[2]Plan2!$A:$A,$D1506,[2]Plan2!$U:$U,1)</f>
        <v>#VALUE!</v>
      </c>
      <c r="AG1506" s="18" t="e">
        <f>SUMIFS([2]Plan2!$H:$H,[2]Plan2!$A:$A,$D1506,[2]Plan2!$U:$U,2)</f>
        <v>#VALUE!</v>
      </c>
      <c r="AH1506" s="18" t="e">
        <f>SUMIFS([2]Plan2!$H:$H,[2]Plan2!$A:$A,$D1506,[2]Plan2!$U:$U,3)</f>
        <v>#VALUE!</v>
      </c>
      <c r="AI1506" s="18" t="e">
        <f>SUMIFS([2]Plan2!$H:$H,[2]Plan2!$A:$A,$D1506,[2]Plan2!$U:$U,4)</f>
        <v>#VALUE!</v>
      </c>
      <c r="AJ1506" s="18" t="e">
        <f>SUMIFS([2]Plan2!$H:$H,[2]Plan2!$A:$A,$D1506,[2]Plan2!$U:$U,5)</f>
        <v>#VALUE!</v>
      </c>
      <c r="AK1506" s="23" t="e">
        <f t="shared" si="189"/>
        <v>#VALUE!</v>
      </c>
      <c r="AL1506" s="23" t="e">
        <f t="shared" si="191"/>
        <v>#VALUE!</v>
      </c>
      <c r="AM1506">
        <f t="shared" si="190"/>
        <v>0</v>
      </c>
    </row>
    <row r="1507" spans="1:39" ht="15.75" x14ac:dyDescent="0.25">
      <c r="A1507" s="21"/>
      <c r="B1507" s="21" t="s">
        <v>1519</v>
      </c>
      <c r="C1507" s="21">
        <v>24568916</v>
      </c>
      <c r="D1507" s="25">
        <v>194337</v>
      </c>
      <c r="E1507" s="21" t="s">
        <v>24</v>
      </c>
      <c r="F1507" s="31" t="s">
        <v>24</v>
      </c>
      <c r="G1507" s="21" t="s">
        <v>1546</v>
      </c>
      <c r="H1507" s="21" t="s">
        <v>1547</v>
      </c>
      <c r="I1507" s="25" t="s">
        <v>20</v>
      </c>
      <c r="J1507" s="21" t="s">
        <v>21</v>
      </c>
      <c r="K1507" s="21"/>
      <c r="L1507" s="20">
        <v>45498</v>
      </c>
      <c r="M1507" s="20">
        <v>45561</v>
      </c>
      <c r="N1507" s="21" t="s">
        <v>53</v>
      </c>
      <c r="O1507" s="21">
        <v>1</v>
      </c>
      <c r="P1507" s="21">
        <v>1</v>
      </c>
      <c r="Q1507" s="21">
        <v>2</v>
      </c>
      <c r="R1507" s="15">
        <f>(Q1507-P1507)/P1507</f>
        <v>1</v>
      </c>
      <c r="S1507" s="18" t="str">
        <f>IFERROR(VLOOKUP(D1507,'[1]comparativo br'!$A:$B,2,FALSE),"")</f>
        <v/>
      </c>
      <c r="T1507" s="18" t="str">
        <f>IFERROR(VLOOKUP(D1507,'[1]comparativo br'!$A:$C,3,FALSE),"")</f>
        <v/>
      </c>
      <c r="U1507" s="15" t="str">
        <f t="shared" si="188"/>
        <v/>
      </c>
      <c r="V1507" s="19" t="str">
        <f>IFERROR(VLOOKUP(D1507,'[1]comparativo br'!$A:$D,4,FALSE),"")</f>
        <v/>
      </c>
      <c r="W1507" s="19" t="str">
        <f>IFERROR(VLOOKUP(D1507,'[1]comparativo br'!$A:$E,5,FALSE),"")</f>
        <v/>
      </c>
      <c r="X1507" s="15" t="str">
        <f t="shared" si="187"/>
        <v/>
      </c>
      <c r="Y1507" s="18" t="e">
        <f>SUMIFS([2]Plan2!$H:$H,[2]Plan2!$A:$A,$D1507,[2]Plan2!$U:$U,6)</f>
        <v>#VALUE!</v>
      </c>
      <c r="Z1507" s="18" t="e">
        <f>SUMIFS([2]Plan2!$H:$H,[2]Plan2!$A:$A,$D1507,[2]Plan2!$U:$U,7)</f>
        <v>#VALUE!</v>
      </c>
      <c r="AA1507" s="18" t="e">
        <f>SUMIFS([2]Plan2!$H:$H,[2]Plan2!$A:$A,$D1507,[2]Plan2!$U:$U,8)</f>
        <v>#VALUE!</v>
      </c>
      <c r="AB1507" s="18" t="e">
        <f>SUMIFS([2]Plan2!$H:$H,[2]Plan2!$A:$A,$D1507,[2]Plan2!$U:$U,9)</f>
        <v>#VALUE!</v>
      </c>
      <c r="AC1507" s="18" t="e">
        <f>SUMIFS([2]Plan2!$H:$H,[2]Plan2!$A:$A,$D1507,[2]Plan2!$U:$U,10)</f>
        <v>#VALUE!</v>
      </c>
      <c r="AD1507" s="18" t="e">
        <f>SUMIFS([2]Plan2!$H:$H,[2]Plan2!$A:$A,$D1507,[2]Plan2!$U:$U,11)</f>
        <v>#VALUE!</v>
      </c>
      <c r="AE1507" s="18" t="e">
        <f>SUMIFS([2]Plan2!$H:$H,[2]Plan2!$A:$A,$D1507,[2]Plan2!$U:$U,12)</f>
        <v>#VALUE!</v>
      </c>
      <c r="AF1507" s="18" t="e">
        <f>SUMIFS([2]Plan2!$H:$H,[2]Plan2!$A:$A,$D1507,[2]Plan2!$U:$U,1)</f>
        <v>#VALUE!</v>
      </c>
      <c r="AG1507" s="18" t="e">
        <f>SUMIFS([2]Plan2!$H:$H,[2]Plan2!$A:$A,$D1507,[2]Plan2!$U:$U,2)</f>
        <v>#VALUE!</v>
      </c>
      <c r="AH1507" s="18" t="e">
        <f>SUMIFS([2]Plan2!$H:$H,[2]Plan2!$A:$A,$D1507,[2]Plan2!$U:$U,3)</f>
        <v>#VALUE!</v>
      </c>
      <c r="AI1507" s="18" t="e">
        <f>SUMIFS([2]Plan2!$H:$H,[2]Plan2!$A:$A,$D1507,[2]Plan2!$U:$U,4)</f>
        <v>#VALUE!</v>
      </c>
      <c r="AJ1507" s="18" t="e">
        <f>SUMIFS([2]Plan2!$H:$H,[2]Plan2!$A:$A,$D1507,[2]Plan2!$U:$U,5)</f>
        <v>#VALUE!</v>
      </c>
      <c r="AK1507" s="23" t="e">
        <f t="shared" si="189"/>
        <v>#VALUE!</v>
      </c>
      <c r="AL1507" s="23" t="e">
        <f t="shared" si="191"/>
        <v>#VALUE!</v>
      </c>
      <c r="AM1507">
        <f t="shared" si="190"/>
        <v>0</v>
      </c>
    </row>
    <row r="1508" spans="1:39" ht="15.75" x14ac:dyDescent="0.25">
      <c r="A1508" s="21"/>
      <c r="B1508" s="21" t="s">
        <v>1519</v>
      </c>
      <c r="C1508" s="21">
        <v>24646736</v>
      </c>
      <c r="D1508" s="25">
        <v>193648</v>
      </c>
      <c r="E1508" s="21" t="s">
        <v>1180</v>
      </c>
      <c r="F1508" s="31" t="s">
        <v>1180</v>
      </c>
      <c r="G1508" s="21" t="s">
        <v>1368</v>
      </c>
      <c r="H1508" s="21" t="s">
        <v>701</v>
      </c>
      <c r="I1508" s="25" t="s">
        <v>20</v>
      </c>
      <c r="J1508" s="21" t="s">
        <v>27</v>
      </c>
      <c r="K1508" s="21" t="s">
        <v>74</v>
      </c>
      <c r="L1508" s="20">
        <v>45530</v>
      </c>
      <c r="M1508" s="20"/>
      <c r="N1508" s="21" t="s">
        <v>53</v>
      </c>
      <c r="O1508" s="21"/>
      <c r="P1508" s="21"/>
      <c r="Q1508" s="21"/>
      <c r="R1508" s="28"/>
      <c r="S1508" s="18" t="str">
        <f>IFERROR(VLOOKUP(D1508,'[1]comparativo br'!$A:$B,2,FALSE),"")</f>
        <v/>
      </c>
      <c r="T1508" s="18" t="str">
        <f>IFERROR(VLOOKUP(D1508,'[1]comparativo br'!$A:$C,3,FALSE),"")</f>
        <v/>
      </c>
      <c r="U1508" s="15" t="str">
        <f t="shared" si="188"/>
        <v/>
      </c>
      <c r="V1508" s="19" t="str">
        <f>IFERROR(VLOOKUP(D1508,'[1]comparativo br'!$A:$D,4,FALSE),"")</f>
        <v/>
      </c>
      <c r="W1508" s="19" t="str">
        <f>IFERROR(VLOOKUP(D1508,'[1]comparativo br'!$A:$E,5,FALSE),"")</f>
        <v/>
      </c>
      <c r="X1508" s="15" t="str">
        <f t="shared" si="187"/>
        <v/>
      </c>
      <c r="Y1508" s="18" t="e">
        <f>SUMIFS([2]Plan2!$H:$H,[2]Plan2!$A:$A,$D1508,[2]Plan2!$U:$U,6)</f>
        <v>#VALUE!</v>
      </c>
      <c r="Z1508" s="18" t="e">
        <f>SUMIFS([2]Plan2!$H:$H,[2]Plan2!$A:$A,$D1508,[2]Plan2!$U:$U,7)</f>
        <v>#VALUE!</v>
      </c>
      <c r="AA1508" s="18" t="e">
        <f>SUMIFS([2]Plan2!$H:$H,[2]Plan2!$A:$A,$D1508,[2]Plan2!$U:$U,8)</f>
        <v>#VALUE!</v>
      </c>
      <c r="AB1508" s="18" t="e">
        <f>SUMIFS([2]Plan2!$H:$H,[2]Plan2!$A:$A,$D1508,[2]Plan2!$U:$U,9)</f>
        <v>#VALUE!</v>
      </c>
      <c r="AC1508" s="18" t="e">
        <f>SUMIFS([2]Plan2!$H:$H,[2]Plan2!$A:$A,$D1508,[2]Plan2!$U:$U,10)</f>
        <v>#VALUE!</v>
      </c>
      <c r="AD1508" s="18" t="e">
        <f>SUMIFS([2]Plan2!$H:$H,[2]Plan2!$A:$A,$D1508,[2]Plan2!$U:$U,11)</f>
        <v>#VALUE!</v>
      </c>
      <c r="AE1508" s="18" t="e">
        <f>SUMIFS([2]Plan2!$H:$H,[2]Plan2!$A:$A,$D1508,[2]Plan2!$U:$U,12)</f>
        <v>#VALUE!</v>
      </c>
      <c r="AF1508" s="18" t="e">
        <f>SUMIFS([2]Plan2!$H:$H,[2]Plan2!$A:$A,$D1508,[2]Plan2!$U:$U,1)</f>
        <v>#VALUE!</v>
      </c>
      <c r="AG1508" s="18" t="e">
        <f>SUMIFS([2]Plan2!$H:$H,[2]Plan2!$A:$A,$D1508,[2]Plan2!$U:$U,2)</f>
        <v>#VALUE!</v>
      </c>
      <c r="AH1508" s="18" t="e">
        <f>SUMIFS([2]Plan2!$H:$H,[2]Plan2!$A:$A,$D1508,[2]Plan2!$U:$U,3)</f>
        <v>#VALUE!</v>
      </c>
      <c r="AI1508" s="18" t="e">
        <f>SUMIFS([2]Plan2!$H:$H,[2]Plan2!$A:$A,$D1508,[2]Plan2!$U:$U,4)</f>
        <v>#VALUE!</v>
      </c>
      <c r="AJ1508" s="18" t="e">
        <f>SUMIFS([2]Plan2!$H:$H,[2]Plan2!$A:$A,$D1508,[2]Plan2!$U:$U,5)</f>
        <v>#VALUE!</v>
      </c>
      <c r="AK1508" s="23" t="e">
        <f t="shared" si="189"/>
        <v>#VALUE!</v>
      </c>
      <c r="AL1508" s="23" t="e">
        <f t="shared" si="191"/>
        <v>#VALUE!</v>
      </c>
      <c r="AM1508">
        <f t="shared" si="190"/>
        <v>0</v>
      </c>
    </row>
    <row r="1509" spans="1:39" ht="15.75" x14ac:dyDescent="0.25">
      <c r="A1509" s="21"/>
      <c r="B1509" s="21" t="s">
        <v>1519</v>
      </c>
      <c r="C1509" s="21">
        <v>24646736</v>
      </c>
      <c r="D1509" s="25">
        <v>192205</v>
      </c>
      <c r="E1509" s="21" t="s">
        <v>1180</v>
      </c>
      <c r="F1509" s="31" t="s">
        <v>1180</v>
      </c>
      <c r="G1509" s="21" t="s">
        <v>1368</v>
      </c>
      <c r="H1509" s="21" t="s">
        <v>1369</v>
      </c>
      <c r="I1509" s="25" t="s">
        <v>20</v>
      </c>
      <c r="J1509" s="21" t="s">
        <v>27</v>
      </c>
      <c r="K1509" s="21" t="s">
        <v>28</v>
      </c>
      <c r="L1509" s="20">
        <v>45300</v>
      </c>
      <c r="M1509" s="20">
        <v>45713</v>
      </c>
      <c r="N1509" s="21" t="s">
        <v>53</v>
      </c>
      <c r="O1509" s="21">
        <v>12</v>
      </c>
      <c r="P1509" s="21">
        <v>7</v>
      </c>
      <c r="Q1509" s="21">
        <v>1</v>
      </c>
      <c r="R1509" s="15">
        <f>(Q1509-P1509)/P1509</f>
        <v>-0.8571428571428571</v>
      </c>
      <c r="S1509" s="18" t="str">
        <f>IFERROR(VLOOKUP(D1509,'[1]comparativo br'!$A:$B,2,FALSE),"")</f>
        <v/>
      </c>
      <c r="T1509" s="18" t="str">
        <f>IFERROR(VLOOKUP(D1509,'[1]comparativo br'!$A:$C,3,FALSE),"")</f>
        <v/>
      </c>
      <c r="U1509" s="15" t="str">
        <f t="shared" si="188"/>
        <v/>
      </c>
      <c r="V1509" s="19" t="str">
        <f>IFERROR(VLOOKUP(D1509,'[1]comparativo br'!$A:$D,4,FALSE),"")</f>
        <v/>
      </c>
      <c r="W1509" s="19" t="str">
        <f>IFERROR(VLOOKUP(D1509,'[1]comparativo br'!$A:$E,5,FALSE),"")</f>
        <v/>
      </c>
      <c r="X1509" s="15" t="str">
        <f t="shared" si="187"/>
        <v/>
      </c>
      <c r="Y1509" s="18" t="e">
        <f>SUMIFS([2]Plan2!$H:$H,[2]Plan2!$A:$A,$D1509,[2]Plan2!$U:$U,6)</f>
        <v>#VALUE!</v>
      </c>
      <c r="Z1509" s="18" t="e">
        <f>SUMIFS([2]Plan2!$H:$H,[2]Plan2!$A:$A,$D1509,[2]Plan2!$U:$U,7)</f>
        <v>#VALUE!</v>
      </c>
      <c r="AA1509" s="18" t="e">
        <f>SUMIFS([2]Plan2!$H:$H,[2]Plan2!$A:$A,$D1509,[2]Plan2!$U:$U,8)</f>
        <v>#VALUE!</v>
      </c>
      <c r="AB1509" s="18" t="e">
        <f>SUMIFS([2]Plan2!$H:$H,[2]Plan2!$A:$A,$D1509,[2]Plan2!$U:$U,9)</f>
        <v>#VALUE!</v>
      </c>
      <c r="AC1509" s="18" t="e">
        <f>SUMIFS([2]Plan2!$H:$H,[2]Plan2!$A:$A,$D1509,[2]Plan2!$U:$U,10)</f>
        <v>#VALUE!</v>
      </c>
      <c r="AD1509" s="18" t="e">
        <f>SUMIFS([2]Plan2!$H:$H,[2]Plan2!$A:$A,$D1509,[2]Plan2!$U:$U,11)</f>
        <v>#VALUE!</v>
      </c>
      <c r="AE1509" s="18" t="e">
        <f>SUMIFS([2]Plan2!$H:$H,[2]Plan2!$A:$A,$D1509,[2]Plan2!$U:$U,12)</f>
        <v>#VALUE!</v>
      </c>
      <c r="AF1509" s="18" t="e">
        <f>SUMIFS([2]Plan2!$H:$H,[2]Plan2!$A:$A,$D1509,[2]Plan2!$U:$U,1)</f>
        <v>#VALUE!</v>
      </c>
      <c r="AG1509" s="18" t="e">
        <f>SUMIFS([2]Plan2!$H:$H,[2]Plan2!$A:$A,$D1509,[2]Plan2!$U:$U,2)</f>
        <v>#VALUE!</v>
      </c>
      <c r="AH1509" s="18" t="e">
        <f>SUMIFS([2]Plan2!$H:$H,[2]Plan2!$A:$A,$D1509,[2]Plan2!$U:$U,3)</f>
        <v>#VALUE!</v>
      </c>
      <c r="AI1509" s="18" t="e">
        <f>SUMIFS([2]Plan2!$H:$H,[2]Plan2!$A:$A,$D1509,[2]Plan2!$U:$U,4)</f>
        <v>#VALUE!</v>
      </c>
      <c r="AJ1509" s="18" t="e">
        <f>SUMIFS([2]Plan2!$H:$H,[2]Plan2!$A:$A,$D1509,[2]Plan2!$U:$U,5)</f>
        <v>#VALUE!</v>
      </c>
      <c r="AK1509" s="23" t="e">
        <f t="shared" si="189"/>
        <v>#VALUE!</v>
      </c>
      <c r="AL1509" s="23" t="e">
        <f t="shared" si="191"/>
        <v>#VALUE!</v>
      </c>
      <c r="AM1509">
        <f t="shared" si="190"/>
        <v>0</v>
      </c>
    </row>
    <row r="1510" spans="1:39" ht="15.75" x14ac:dyDescent="0.25">
      <c r="A1510" s="21"/>
      <c r="B1510" s="21" t="s">
        <v>1519</v>
      </c>
      <c r="C1510" s="21">
        <v>24751948</v>
      </c>
      <c r="D1510" s="25">
        <v>503040</v>
      </c>
      <c r="E1510" s="21" t="s">
        <v>12</v>
      </c>
      <c r="F1510" s="31" t="s">
        <v>2489</v>
      </c>
      <c r="G1510" s="21" t="s">
        <v>2002</v>
      </c>
      <c r="H1510" s="21" t="s">
        <v>131</v>
      </c>
      <c r="I1510" s="25" t="s">
        <v>132</v>
      </c>
      <c r="J1510" s="21" t="s">
        <v>21</v>
      </c>
      <c r="K1510" s="21"/>
      <c r="L1510" s="20">
        <v>45322</v>
      </c>
      <c r="M1510" s="20">
        <v>45742</v>
      </c>
      <c r="N1510" s="21" t="s">
        <v>53</v>
      </c>
      <c r="O1510" s="21">
        <v>40</v>
      </c>
      <c r="P1510" s="21">
        <v>1</v>
      </c>
      <c r="Q1510" s="21">
        <v>5</v>
      </c>
      <c r="R1510" s="15">
        <f>(Q1510-P1510)/P1510</f>
        <v>4</v>
      </c>
      <c r="S1510" s="18" t="str">
        <f>IFERROR(VLOOKUP(D1510,'[1]comparativo br'!$A:$B,2,FALSE),"")</f>
        <v/>
      </c>
      <c r="T1510" s="18" t="str">
        <f>IFERROR(VLOOKUP(D1510,'[1]comparativo br'!$A:$C,3,FALSE),"")</f>
        <v/>
      </c>
      <c r="U1510" s="15" t="str">
        <f t="shared" si="188"/>
        <v/>
      </c>
      <c r="V1510" s="19" t="str">
        <f>IFERROR(VLOOKUP(D1510,'[1]comparativo br'!$A:$D,4,FALSE),"")</f>
        <v/>
      </c>
      <c r="W1510" s="19" t="str">
        <f>IFERROR(VLOOKUP(D1510,'[1]comparativo br'!$A:$E,5,FALSE),"")</f>
        <v/>
      </c>
      <c r="X1510" s="15" t="str">
        <f t="shared" ref="X1510:X1541" si="192">IFERROR((W1510-V1510)/V1510,"")</f>
        <v/>
      </c>
      <c r="Y1510" s="18" t="e">
        <f>SUMIFS([2]Plan2!$H:$H,[2]Plan2!$A:$A,$D1510,[2]Plan2!$U:$U,6)</f>
        <v>#VALUE!</v>
      </c>
      <c r="Z1510" s="18" t="e">
        <f>SUMIFS([2]Plan2!$H:$H,[2]Plan2!$A:$A,$D1510,[2]Plan2!$U:$U,7)</f>
        <v>#VALUE!</v>
      </c>
      <c r="AA1510" s="18" t="e">
        <f>SUMIFS([2]Plan2!$H:$H,[2]Plan2!$A:$A,$D1510,[2]Plan2!$U:$U,8)</f>
        <v>#VALUE!</v>
      </c>
      <c r="AB1510" s="18" t="e">
        <f>SUMIFS([2]Plan2!$H:$H,[2]Plan2!$A:$A,$D1510,[2]Plan2!$U:$U,9)</f>
        <v>#VALUE!</v>
      </c>
      <c r="AC1510" s="18" t="e">
        <f>SUMIFS([2]Plan2!$H:$H,[2]Plan2!$A:$A,$D1510,[2]Plan2!$U:$U,10)</f>
        <v>#VALUE!</v>
      </c>
      <c r="AD1510" s="18" t="e">
        <f>SUMIFS([2]Plan2!$H:$H,[2]Plan2!$A:$A,$D1510,[2]Plan2!$U:$U,11)</f>
        <v>#VALUE!</v>
      </c>
      <c r="AE1510" s="18" t="e">
        <f>SUMIFS([2]Plan2!$H:$H,[2]Plan2!$A:$A,$D1510,[2]Plan2!$U:$U,12)</f>
        <v>#VALUE!</v>
      </c>
      <c r="AF1510" s="18" t="e">
        <f>SUMIFS([2]Plan2!$H:$H,[2]Plan2!$A:$A,$D1510,[2]Plan2!$U:$U,1)</f>
        <v>#VALUE!</v>
      </c>
      <c r="AG1510" s="18" t="e">
        <f>SUMIFS([2]Plan2!$H:$H,[2]Plan2!$A:$A,$D1510,[2]Plan2!$U:$U,2)</f>
        <v>#VALUE!</v>
      </c>
      <c r="AH1510" s="18" t="e">
        <f>SUMIFS([2]Plan2!$H:$H,[2]Plan2!$A:$A,$D1510,[2]Plan2!$U:$U,3)</f>
        <v>#VALUE!</v>
      </c>
      <c r="AI1510" s="18" t="e">
        <f>SUMIFS([2]Plan2!$H:$H,[2]Plan2!$A:$A,$D1510,[2]Plan2!$U:$U,4)</f>
        <v>#VALUE!</v>
      </c>
      <c r="AJ1510" s="18" t="e">
        <f>SUMIFS([2]Plan2!$H:$H,[2]Plan2!$A:$A,$D1510,[2]Plan2!$U:$U,5)</f>
        <v>#VALUE!</v>
      </c>
      <c r="AK1510" s="23" t="e">
        <f t="shared" si="189"/>
        <v>#VALUE!</v>
      </c>
      <c r="AL1510" s="23" t="e">
        <f t="shared" si="191"/>
        <v>#VALUE!</v>
      </c>
      <c r="AM1510">
        <f t="shared" si="190"/>
        <v>0</v>
      </c>
    </row>
    <row r="1511" spans="1:39" ht="15.75" x14ac:dyDescent="0.25">
      <c r="A1511" s="21"/>
      <c r="B1511" s="21" t="s">
        <v>1519</v>
      </c>
      <c r="C1511" s="21">
        <v>24938528</v>
      </c>
      <c r="D1511" s="25">
        <v>194457</v>
      </c>
      <c r="E1511" s="25" t="s">
        <v>12</v>
      </c>
      <c r="F1511" s="31" t="s">
        <v>12</v>
      </c>
      <c r="G1511" s="21" t="s">
        <v>1620</v>
      </c>
      <c r="H1511" s="21" t="s">
        <v>110</v>
      </c>
      <c r="I1511" s="25" t="s">
        <v>45</v>
      </c>
      <c r="J1511" s="21" t="s">
        <v>16</v>
      </c>
      <c r="K1511" s="21" t="s">
        <v>17</v>
      </c>
      <c r="L1511" s="20">
        <v>45343</v>
      </c>
      <c r="M1511" s="20"/>
      <c r="N1511" s="21" t="s">
        <v>53</v>
      </c>
      <c r="O1511" s="21"/>
      <c r="P1511" s="21"/>
      <c r="Q1511" s="21"/>
      <c r="R1511" s="28"/>
      <c r="S1511" s="18" t="str">
        <f>IFERROR(VLOOKUP(D1511,'[1]comparativo br'!$A:$B,2,FALSE),"")</f>
        <v/>
      </c>
      <c r="T1511" s="18" t="str">
        <f>IFERROR(VLOOKUP(D1511,'[1]comparativo br'!$A:$C,3,FALSE),"")</f>
        <v/>
      </c>
      <c r="U1511" s="15" t="str">
        <f t="shared" si="188"/>
        <v/>
      </c>
      <c r="V1511" s="19" t="str">
        <f>IFERROR(VLOOKUP(D1511,'[1]comparativo br'!$A:$D,4,FALSE),"")</f>
        <v/>
      </c>
      <c r="W1511" s="19" t="str">
        <f>IFERROR(VLOOKUP(D1511,'[1]comparativo br'!$A:$E,5,FALSE),"")</f>
        <v/>
      </c>
      <c r="X1511" s="15" t="str">
        <f t="shared" si="192"/>
        <v/>
      </c>
      <c r="Y1511" s="18" t="e">
        <f>SUMIFS([2]Plan2!$H:$H,[2]Plan2!$A:$A,$D1511,[2]Plan2!$U:$U,6)</f>
        <v>#VALUE!</v>
      </c>
      <c r="Z1511" s="18" t="e">
        <f>SUMIFS([2]Plan2!$H:$H,[2]Plan2!$A:$A,$D1511,[2]Plan2!$U:$U,7)</f>
        <v>#VALUE!</v>
      </c>
      <c r="AA1511" s="18" t="e">
        <f>SUMIFS([2]Plan2!$H:$H,[2]Plan2!$A:$A,$D1511,[2]Plan2!$U:$U,8)</f>
        <v>#VALUE!</v>
      </c>
      <c r="AB1511" s="18" t="e">
        <f>SUMIFS([2]Plan2!$H:$H,[2]Plan2!$A:$A,$D1511,[2]Plan2!$U:$U,9)</f>
        <v>#VALUE!</v>
      </c>
      <c r="AC1511" s="18" t="e">
        <f>SUMIFS([2]Plan2!$H:$H,[2]Plan2!$A:$A,$D1511,[2]Plan2!$U:$U,10)</f>
        <v>#VALUE!</v>
      </c>
      <c r="AD1511" s="18" t="e">
        <f>SUMIFS([2]Plan2!$H:$H,[2]Plan2!$A:$A,$D1511,[2]Plan2!$U:$U,11)</f>
        <v>#VALUE!</v>
      </c>
      <c r="AE1511" s="18" t="e">
        <f>SUMIFS([2]Plan2!$H:$H,[2]Plan2!$A:$A,$D1511,[2]Plan2!$U:$U,12)</f>
        <v>#VALUE!</v>
      </c>
      <c r="AF1511" s="18" t="e">
        <f>SUMIFS([2]Plan2!$H:$H,[2]Plan2!$A:$A,$D1511,[2]Plan2!$U:$U,1)</f>
        <v>#VALUE!</v>
      </c>
      <c r="AG1511" s="18" t="e">
        <f>SUMIFS([2]Plan2!$H:$H,[2]Plan2!$A:$A,$D1511,[2]Plan2!$U:$U,2)</f>
        <v>#VALUE!</v>
      </c>
      <c r="AH1511" s="18" t="e">
        <f>SUMIFS([2]Plan2!$H:$H,[2]Plan2!$A:$A,$D1511,[2]Plan2!$U:$U,3)</f>
        <v>#VALUE!</v>
      </c>
      <c r="AI1511" s="18" t="e">
        <f>SUMIFS([2]Plan2!$H:$H,[2]Plan2!$A:$A,$D1511,[2]Plan2!$U:$U,4)</f>
        <v>#VALUE!</v>
      </c>
      <c r="AJ1511" s="18" t="e">
        <f>SUMIFS([2]Plan2!$H:$H,[2]Plan2!$A:$A,$D1511,[2]Plan2!$U:$U,5)</f>
        <v>#VALUE!</v>
      </c>
      <c r="AK1511" s="23" t="e">
        <f t="shared" si="189"/>
        <v>#VALUE!</v>
      </c>
      <c r="AL1511" s="23" t="e">
        <f t="shared" si="191"/>
        <v>#VALUE!</v>
      </c>
      <c r="AM1511">
        <f t="shared" si="190"/>
        <v>0</v>
      </c>
    </row>
    <row r="1512" spans="1:39" ht="15.75" x14ac:dyDescent="0.25">
      <c r="A1512" s="21"/>
      <c r="B1512" s="21" t="s">
        <v>1519</v>
      </c>
      <c r="C1512" s="21">
        <v>25011711</v>
      </c>
      <c r="D1512" s="25">
        <v>194576</v>
      </c>
      <c r="E1512" s="21" t="s">
        <v>12</v>
      </c>
      <c r="F1512" s="31" t="s">
        <v>12</v>
      </c>
      <c r="G1512" s="21" t="s">
        <v>1712</v>
      </c>
      <c r="H1512" s="21" t="s">
        <v>35</v>
      </c>
      <c r="I1512" s="25" t="s">
        <v>15</v>
      </c>
      <c r="J1512" s="21" t="s">
        <v>16</v>
      </c>
      <c r="K1512" s="21" t="s">
        <v>17</v>
      </c>
      <c r="L1512" s="20">
        <v>45456</v>
      </c>
      <c r="M1512" s="20">
        <v>45457</v>
      </c>
      <c r="N1512" s="21" t="s">
        <v>53</v>
      </c>
      <c r="O1512" s="21">
        <v>0</v>
      </c>
      <c r="P1512" s="21">
        <v>0</v>
      </c>
      <c r="Q1512" s="21">
        <v>1</v>
      </c>
      <c r="R1512" s="15">
        <v>1</v>
      </c>
      <c r="S1512" s="18" t="str">
        <f>IFERROR(VLOOKUP(D1512,'[1]comparativo br'!$A:$B,2,FALSE),"")</f>
        <v/>
      </c>
      <c r="T1512" s="18" t="str">
        <f>IFERROR(VLOOKUP(D1512,'[1]comparativo br'!$A:$C,3,FALSE),"")</f>
        <v/>
      </c>
      <c r="U1512" s="15" t="str">
        <f t="shared" si="188"/>
        <v/>
      </c>
      <c r="V1512" s="19" t="str">
        <f>IFERROR(VLOOKUP(D1512,'[1]comparativo br'!$A:$D,4,FALSE),"")</f>
        <v/>
      </c>
      <c r="W1512" s="19" t="str">
        <f>IFERROR(VLOOKUP(D1512,'[1]comparativo br'!$A:$E,5,FALSE),"")</f>
        <v/>
      </c>
      <c r="X1512" s="15" t="str">
        <f t="shared" si="192"/>
        <v/>
      </c>
      <c r="Y1512" s="18" t="e">
        <f>SUMIFS([2]Plan2!$H:$H,[2]Plan2!$A:$A,$D1512,[2]Plan2!$U:$U,6)</f>
        <v>#VALUE!</v>
      </c>
      <c r="Z1512" s="18" t="e">
        <f>SUMIFS([2]Plan2!$H:$H,[2]Plan2!$A:$A,$D1512,[2]Plan2!$U:$U,7)</f>
        <v>#VALUE!</v>
      </c>
      <c r="AA1512" s="18" t="e">
        <f>SUMIFS([2]Plan2!$H:$H,[2]Plan2!$A:$A,$D1512,[2]Plan2!$U:$U,8)</f>
        <v>#VALUE!</v>
      </c>
      <c r="AB1512" s="18" t="e">
        <f>SUMIFS([2]Plan2!$H:$H,[2]Plan2!$A:$A,$D1512,[2]Plan2!$U:$U,9)</f>
        <v>#VALUE!</v>
      </c>
      <c r="AC1512" s="18" t="e">
        <f>SUMIFS([2]Plan2!$H:$H,[2]Plan2!$A:$A,$D1512,[2]Plan2!$U:$U,10)</f>
        <v>#VALUE!</v>
      </c>
      <c r="AD1512" s="18" t="e">
        <f>SUMIFS([2]Plan2!$H:$H,[2]Plan2!$A:$A,$D1512,[2]Plan2!$U:$U,11)</f>
        <v>#VALUE!</v>
      </c>
      <c r="AE1512" s="18" t="e">
        <f>SUMIFS([2]Plan2!$H:$H,[2]Plan2!$A:$A,$D1512,[2]Plan2!$U:$U,12)</f>
        <v>#VALUE!</v>
      </c>
      <c r="AF1512" s="18" t="e">
        <f>SUMIFS([2]Plan2!$H:$H,[2]Plan2!$A:$A,$D1512,[2]Plan2!$U:$U,1)</f>
        <v>#VALUE!</v>
      </c>
      <c r="AG1512" s="18" t="e">
        <f>SUMIFS([2]Plan2!$H:$H,[2]Plan2!$A:$A,$D1512,[2]Plan2!$U:$U,2)</f>
        <v>#VALUE!</v>
      </c>
      <c r="AH1512" s="18" t="e">
        <f>SUMIFS([2]Plan2!$H:$H,[2]Plan2!$A:$A,$D1512,[2]Plan2!$U:$U,3)</f>
        <v>#VALUE!</v>
      </c>
      <c r="AI1512" s="18" t="e">
        <f>SUMIFS([2]Plan2!$H:$H,[2]Plan2!$A:$A,$D1512,[2]Plan2!$U:$U,4)</f>
        <v>#VALUE!</v>
      </c>
      <c r="AJ1512" s="18" t="e">
        <f>SUMIFS([2]Plan2!$H:$H,[2]Plan2!$A:$A,$D1512,[2]Plan2!$U:$U,5)</f>
        <v>#VALUE!</v>
      </c>
      <c r="AK1512" s="23" t="e">
        <f t="shared" si="189"/>
        <v>#VALUE!</v>
      </c>
      <c r="AL1512" s="23" t="e">
        <f t="shared" si="191"/>
        <v>#VALUE!</v>
      </c>
      <c r="AM1512">
        <f t="shared" si="190"/>
        <v>0</v>
      </c>
    </row>
    <row r="1513" spans="1:39" ht="15.75" x14ac:dyDescent="0.25">
      <c r="A1513" s="21"/>
      <c r="B1513" s="21" t="s">
        <v>1519</v>
      </c>
      <c r="C1513" s="21">
        <v>25022017</v>
      </c>
      <c r="D1513" s="25">
        <v>193848</v>
      </c>
      <c r="E1513" s="21" t="s">
        <v>33</v>
      </c>
      <c r="F1513" s="31" t="s">
        <v>2488</v>
      </c>
      <c r="G1513" s="21" t="s">
        <v>962</v>
      </c>
      <c r="H1513" s="21" t="s">
        <v>405</v>
      </c>
      <c r="I1513" s="25" t="s">
        <v>15</v>
      </c>
      <c r="J1513" s="21" t="s">
        <v>41</v>
      </c>
      <c r="K1513" s="21" t="s">
        <v>42</v>
      </c>
      <c r="L1513" s="20">
        <v>45803</v>
      </c>
      <c r="M1513" s="20">
        <v>45751</v>
      </c>
      <c r="N1513" s="21" t="s">
        <v>18</v>
      </c>
      <c r="O1513" s="21">
        <v>23</v>
      </c>
      <c r="P1513" s="21">
        <v>27</v>
      </c>
      <c r="Q1513" s="21">
        <v>30</v>
      </c>
      <c r="R1513" s="15">
        <f t="shared" ref="R1513:R1518" si="193">(Q1513-P1513)/P1513</f>
        <v>0.1111111111111111</v>
      </c>
      <c r="S1513" s="18">
        <f>IFERROR(VLOOKUP(D1513,'[1]comparativo br'!$A:$B,2,FALSE),"")</f>
        <v>1200</v>
      </c>
      <c r="T1513" s="18">
        <f>IFERROR(VLOOKUP(D1513,'[1]comparativo br'!$A:$C,3,FALSE),"")</f>
        <v>720</v>
      </c>
      <c r="U1513" s="15">
        <f t="shared" si="188"/>
        <v>-0.4</v>
      </c>
      <c r="V1513" s="19">
        <f>IFERROR(VLOOKUP(D1513,'[1]comparativo br'!$A:$D,4,FALSE),"")</f>
        <v>20</v>
      </c>
      <c r="W1513" s="19">
        <f>IFERROR(VLOOKUP(D1513,'[1]comparativo br'!$A:$E,5,FALSE),"")</f>
        <v>12</v>
      </c>
      <c r="X1513" s="15">
        <f t="shared" si="192"/>
        <v>-0.4</v>
      </c>
      <c r="Y1513" s="18" t="e">
        <f>SUMIFS([2]Plan2!$H:$H,[2]Plan2!$A:$A,$D1513,[2]Plan2!$U:$U,6)</f>
        <v>#VALUE!</v>
      </c>
      <c r="Z1513" s="18" t="e">
        <f>SUMIFS([2]Plan2!$H:$H,[2]Plan2!$A:$A,$D1513,[2]Plan2!$U:$U,7)</f>
        <v>#VALUE!</v>
      </c>
      <c r="AA1513" s="18" t="e">
        <f>SUMIFS([2]Plan2!$H:$H,[2]Plan2!$A:$A,$D1513,[2]Plan2!$U:$U,8)</f>
        <v>#VALUE!</v>
      </c>
      <c r="AB1513" s="18" t="e">
        <f>SUMIFS([2]Plan2!$H:$H,[2]Plan2!$A:$A,$D1513,[2]Plan2!$U:$U,9)</f>
        <v>#VALUE!</v>
      </c>
      <c r="AC1513" s="18" t="e">
        <f>SUMIFS([2]Plan2!$H:$H,[2]Plan2!$A:$A,$D1513,[2]Plan2!$U:$U,10)</f>
        <v>#VALUE!</v>
      </c>
      <c r="AD1513" s="18" t="e">
        <f>SUMIFS([2]Plan2!$H:$H,[2]Plan2!$A:$A,$D1513,[2]Plan2!$U:$U,11)</f>
        <v>#VALUE!</v>
      </c>
      <c r="AE1513" s="18" t="e">
        <f>SUMIFS([2]Plan2!$H:$H,[2]Plan2!$A:$A,$D1513,[2]Plan2!$U:$U,12)</f>
        <v>#VALUE!</v>
      </c>
      <c r="AF1513" s="18" t="e">
        <f>SUMIFS([2]Plan2!$H:$H,[2]Plan2!$A:$A,$D1513,[2]Plan2!$U:$U,1)</f>
        <v>#VALUE!</v>
      </c>
      <c r="AG1513" s="18" t="e">
        <f>SUMIFS([2]Plan2!$H:$H,[2]Plan2!$A:$A,$D1513,[2]Plan2!$U:$U,2)</f>
        <v>#VALUE!</v>
      </c>
      <c r="AH1513" s="18" t="e">
        <f>SUMIFS([2]Plan2!$H:$H,[2]Plan2!$A:$A,$D1513,[2]Plan2!$U:$U,3)</f>
        <v>#VALUE!</v>
      </c>
      <c r="AI1513" s="18" t="e">
        <f>SUMIFS([2]Plan2!$H:$H,[2]Plan2!$A:$A,$D1513,[2]Plan2!$U:$U,4)</f>
        <v>#VALUE!</v>
      </c>
      <c r="AJ1513" s="18" t="e">
        <f>SUMIFS([2]Plan2!$H:$H,[2]Plan2!$A:$A,$D1513,[2]Plan2!$U:$U,5)</f>
        <v>#VALUE!</v>
      </c>
      <c r="AK1513" s="23" t="e">
        <f t="shared" si="189"/>
        <v>#VALUE!</v>
      </c>
      <c r="AL1513" s="23" t="e">
        <f t="shared" si="191"/>
        <v>#VALUE!</v>
      </c>
      <c r="AM1513">
        <f t="shared" si="190"/>
        <v>0</v>
      </c>
    </row>
    <row r="1514" spans="1:39" ht="15.75" x14ac:dyDescent="0.25">
      <c r="A1514" s="21"/>
      <c r="B1514" s="21" t="s">
        <v>1520</v>
      </c>
      <c r="C1514" s="21">
        <v>25080233</v>
      </c>
      <c r="D1514" s="25">
        <v>192590</v>
      </c>
      <c r="E1514" s="21" t="s">
        <v>1180</v>
      </c>
      <c r="F1514" s="31" t="s">
        <v>1180</v>
      </c>
      <c r="G1514" s="21" t="s">
        <v>1401</v>
      </c>
      <c r="H1514" s="21" t="s">
        <v>1324</v>
      </c>
      <c r="I1514" s="25" t="s">
        <v>20</v>
      </c>
      <c r="J1514" s="21" t="s">
        <v>88</v>
      </c>
      <c r="K1514" s="21" t="s">
        <v>93</v>
      </c>
      <c r="L1514" s="20">
        <v>45615</v>
      </c>
      <c r="M1514" s="20">
        <v>45764</v>
      </c>
      <c r="N1514" s="21" t="s">
        <v>18</v>
      </c>
      <c r="O1514" s="21">
        <v>18</v>
      </c>
      <c r="P1514" s="21">
        <v>16</v>
      </c>
      <c r="Q1514" s="21">
        <v>2</v>
      </c>
      <c r="R1514" s="15">
        <f t="shared" si="193"/>
        <v>-0.875</v>
      </c>
      <c r="S1514" s="18">
        <f>IFERROR(VLOOKUP(D1514,'[1]comparativo br'!$A:$B,2,FALSE),"")</f>
        <v>0</v>
      </c>
      <c r="T1514" s="18">
        <f>IFERROR(VLOOKUP(D1514,'[1]comparativo br'!$A:$C,3,FALSE),"")</f>
        <v>4992</v>
      </c>
      <c r="U1514" s="15" t="str">
        <f t="shared" si="188"/>
        <v/>
      </c>
      <c r="V1514" s="19">
        <f>IFERROR(VLOOKUP(D1514,'[1]comparativo br'!$A:$D,4,FALSE),"")</f>
        <v>7</v>
      </c>
      <c r="W1514" s="19">
        <f>IFERROR(VLOOKUP(D1514,'[1]comparativo br'!$A:$E,5,FALSE),"")</f>
        <v>6</v>
      </c>
      <c r="X1514" s="15">
        <f t="shared" si="192"/>
        <v>-0.14285714285714285</v>
      </c>
      <c r="Y1514" s="18" t="e">
        <f>SUMIFS([2]Plan2!$H:$H,[2]Plan2!$A:$A,$D1514,[2]Plan2!$U:$U,6)</f>
        <v>#VALUE!</v>
      </c>
      <c r="Z1514" s="18" t="e">
        <f>SUMIFS([2]Plan2!$H:$H,[2]Plan2!$A:$A,$D1514,[2]Plan2!$U:$U,7)</f>
        <v>#VALUE!</v>
      </c>
      <c r="AA1514" s="18" t="e">
        <f>SUMIFS([2]Plan2!$H:$H,[2]Plan2!$A:$A,$D1514,[2]Plan2!$U:$U,8)</f>
        <v>#VALUE!</v>
      </c>
      <c r="AB1514" s="18" t="e">
        <f>SUMIFS([2]Plan2!$H:$H,[2]Plan2!$A:$A,$D1514,[2]Plan2!$U:$U,9)</f>
        <v>#VALUE!</v>
      </c>
      <c r="AC1514" s="18" t="e">
        <f>SUMIFS([2]Plan2!$H:$H,[2]Plan2!$A:$A,$D1514,[2]Plan2!$U:$U,10)</f>
        <v>#VALUE!</v>
      </c>
      <c r="AD1514" s="18" t="e">
        <f>SUMIFS([2]Plan2!$H:$H,[2]Plan2!$A:$A,$D1514,[2]Plan2!$U:$U,11)</f>
        <v>#VALUE!</v>
      </c>
      <c r="AE1514" s="18" t="e">
        <f>SUMIFS([2]Plan2!$H:$H,[2]Plan2!$A:$A,$D1514,[2]Plan2!$U:$U,12)</f>
        <v>#VALUE!</v>
      </c>
      <c r="AF1514" s="18" t="e">
        <f>SUMIFS([2]Plan2!$H:$H,[2]Plan2!$A:$A,$D1514,[2]Plan2!$U:$U,1)</f>
        <v>#VALUE!</v>
      </c>
      <c r="AG1514" s="18" t="e">
        <f>SUMIFS([2]Plan2!$H:$H,[2]Plan2!$A:$A,$D1514,[2]Plan2!$U:$U,2)</f>
        <v>#VALUE!</v>
      </c>
      <c r="AH1514" s="18" t="e">
        <f>SUMIFS([2]Plan2!$H:$H,[2]Plan2!$A:$A,$D1514,[2]Plan2!$U:$U,3)</f>
        <v>#VALUE!</v>
      </c>
      <c r="AI1514" s="18" t="e">
        <f>SUMIFS([2]Plan2!$H:$H,[2]Plan2!$A:$A,$D1514,[2]Plan2!$U:$U,4)</f>
        <v>#VALUE!</v>
      </c>
      <c r="AJ1514" s="18" t="e">
        <f>SUMIFS([2]Plan2!$H:$H,[2]Plan2!$A:$A,$D1514,[2]Plan2!$U:$U,5)</f>
        <v>#VALUE!</v>
      </c>
      <c r="AK1514" s="23" t="e">
        <f t="shared" si="189"/>
        <v>#VALUE!</v>
      </c>
      <c r="AL1514" s="23" t="e">
        <f t="shared" si="191"/>
        <v>#VALUE!</v>
      </c>
      <c r="AM1514">
        <f t="shared" si="190"/>
        <v>0</v>
      </c>
    </row>
    <row r="1515" spans="1:39" ht="15.75" x14ac:dyDescent="0.25">
      <c r="A1515" s="21" t="s">
        <v>147</v>
      </c>
      <c r="B1515" s="21" t="s">
        <v>1519</v>
      </c>
      <c r="C1515" s="21">
        <v>25150855</v>
      </c>
      <c r="D1515" s="25">
        <v>100251</v>
      </c>
      <c r="E1515" s="21" t="s">
        <v>12</v>
      </c>
      <c r="F1515" s="31" t="s">
        <v>2488</v>
      </c>
      <c r="G1515" s="21" t="s">
        <v>148</v>
      </c>
      <c r="H1515" s="21" t="s">
        <v>149</v>
      </c>
      <c r="I1515" s="25" t="s">
        <v>15</v>
      </c>
      <c r="J1515" s="21" t="s">
        <v>16</v>
      </c>
      <c r="K1515" s="21" t="s">
        <v>17</v>
      </c>
      <c r="L1515" s="20">
        <v>45589</v>
      </c>
      <c r="M1515" s="20">
        <v>45667</v>
      </c>
      <c r="N1515" s="21" t="s">
        <v>53</v>
      </c>
      <c r="O1515" s="21">
        <v>29</v>
      </c>
      <c r="P1515" s="21">
        <v>9</v>
      </c>
      <c r="Q1515" s="21">
        <v>3</v>
      </c>
      <c r="R1515" s="15">
        <f t="shared" si="193"/>
        <v>-0.66666666666666663</v>
      </c>
      <c r="S1515" s="18" t="str">
        <f>IFERROR(VLOOKUP(D1515,'[1]comparativo br'!$A:$B,2,FALSE),"")</f>
        <v/>
      </c>
      <c r="T1515" s="18" t="str">
        <f>IFERROR(VLOOKUP(D1515,'[1]comparativo br'!$A:$C,3,FALSE),"")</f>
        <v/>
      </c>
      <c r="U1515" s="15" t="str">
        <f t="shared" si="188"/>
        <v/>
      </c>
      <c r="V1515" s="19" t="str">
        <f>IFERROR(VLOOKUP(D1515,'[1]comparativo br'!$A:$D,4,FALSE),"")</f>
        <v/>
      </c>
      <c r="W1515" s="19" t="str">
        <f>IFERROR(VLOOKUP(D1515,'[1]comparativo br'!$A:$E,5,FALSE),"")</f>
        <v/>
      </c>
      <c r="X1515" s="15" t="str">
        <f t="shared" si="192"/>
        <v/>
      </c>
      <c r="Y1515" s="18" t="e">
        <f>SUMIFS([2]Plan2!$H:$H,[2]Plan2!$A:$A,$D1515,[2]Plan2!$U:$U,6)</f>
        <v>#VALUE!</v>
      </c>
      <c r="Z1515" s="18" t="e">
        <f>SUMIFS([2]Plan2!$H:$H,[2]Plan2!$A:$A,$D1515,[2]Plan2!$U:$U,7)</f>
        <v>#VALUE!</v>
      </c>
      <c r="AA1515" s="18" t="e">
        <f>SUMIFS([2]Plan2!$H:$H,[2]Plan2!$A:$A,$D1515,[2]Plan2!$U:$U,8)</f>
        <v>#VALUE!</v>
      </c>
      <c r="AB1515" s="18" t="e">
        <f>SUMIFS([2]Plan2!$H:$H,[2]Plan2!$A:$A,$D1515,[2]Plan2!$U:$U,9)</f>
        <v>#VALUE!</v>
      </c>
      <c r="AC1515" s="18" t="e">
        <f>SUMIFS([2]Plan2!$H:$H,[2]Plan2!$A:$A,$D1515,[2]Plan2!$U:$U,10)</f>
        <v>#VALUE!</v>
      </c>
      <c r="AD1515" s="18" t="e">
        <f>SUMIFS([2]Plan2!$H:$H,[2]Plan2!$A:$A,$D1515,[2]Plan2!$U:$U,11)</f>
        <v>#VALUE!</v>
      </c>
      <c r="AE1515" s="18" t="e">
        <f>SUMIFS([2]Plan2!$H:$H,[2]Plan2!$A:$A,$D1515,[2]Plan2!$U:$U,12)</f>
        <v>#VALUE!</v>
      </c>
      <c r="AF1515" s="18" t="e">
        <f>SUMIFS([2]Plan2!$H:$H,[2]Plan2!$A:$A,$D1515,[2]Plan2!$U:$U,1)</f>
        <v>#VALUE!</v>
      </c>
      <c r="AG1515" s="18" t="e">
        <f>SUMIFS([2]Plan2!$H:$H,[2]Plan2!$A:$A,$D1515,[2]Plan2!$U:$U,2)</f>
        <v>#VALUE!</v>
      </c>
      <c r="AH1515" s="18" t="e">
        <f>SUMIFS([2]Plan2!$H:$H,[2]Plan2!$A:$A,$D1515,[2]Plan2!$U:$U,3)</f>
        <v>#VALUE!</v>
      </c>
      <c r="AI1515" s="18" t="e">
        <f>SUMIFS([2]Plan2!$H:$H,[2]Plan2!$A:$A,$D1515,[2]Plan2!$U:$U,4)</f>
        <v>#VALUE!</v>
      </c>
      <c r="AJ1515" s="18" t="e">
        <f>SUMIFS([2]Plan2!$H:$H,[2]Plan2!$A:$A,$D1515,[2]Plan2!$U:$U,5)</f>
        <v>#VALUE!</v>
      </c>
      <c r="AK1515" s="23" t="e">
        <f t="shared" si="189"/>
        <v>#VALUE!</v>
      </c>
      <c r="AL1515" s="23" t="e">
        <f t="shared" si="191"/>
        <v>#VALUE!</v>
      </c>
      <c r="AM1515">
        <f t="shared" si="190"/>
        <v>0</v>
      </c>
    </row>
    <row r="1516" spans="1:39" ht="15.75" x14ac:dyDescent="0.25">
      <c r="A1516" s="21"/>
      <c r="B1516" s="21" t="s">
        <v>1519</v>
      </c>
      <c r="C1516" s="21">
        <v>25156012</v>
      </c>
      <c r="D1516" s="25">
        <v>191394</v>
      </c>
      <c r="E1516" s="21" t="s">
        <v>12</v>
      </c>
      <c r="F1516" s="31" t="s">
        <v>12</v>
      </c>
      <c r="G1516" s="21" t="s">
        <v>618</v>
      </c>
      <c r="H1516" s="21" t="s">
        <v>429</v>
      </c>
      <c r="I1516" s="25" t="s">
        <v>84</v>
      </c>
      <c r="J1516" s="21" t="s">
        <v>21</v>
      </c>
      <c r="K1516" s="21"/>
      <c r="L1516" s="20">
        <v>44816</v>
      </c>
      <c r="M1516" s="20">
        <v>45149</v>
      </c>
      <c r="N1516" s="21" t="s">
        <v>53</v>
      </c>
      <c r="O1516" s="21">
        <v>3</v>
      </c>
      <c r="P1516" s="21">
        <v>1</v>
      </c>
      <c r="Q1516" s="21">
        <v>0</v>
      </c>
      <c r="R1516" s="15">
        <f t="shared" si="193"/>
        <v>-1</v>
      </c>
      <c r="S1516" s="18">
        <f>IFERROR(VLOOKUP(D1516,'[1]comparativo br'!$A:$B,2,FALSE),"")</f>
        <v>0</v>
      </c>
      <c r="T1516" s="18">
        <f>IFERROR(VLOOKUP(D1516,'[1]comparativo br'!$A:$C,3,FALSE),"")</f>
        <v>2880</v>
      </c>
      <c r="U1516" s="15" t="str">
        <f t="shared" si="188"/>
        <v/>
      </c>
      <c r="V1516" s="19">
        <f>IFERROR(VLOOKUP(D1516,'[1]comparativo br'!$A:$D,4,FALSE),"")</f>
        <v>0</v>
      </c>
      <c r="W1516" s="19">
        <f>IFERROR(VLOOKUP(D1516,'[1]comparativo br'!$A:$E,5,FALSE),"")</f>
        <v>38</v>
      </c>
      <c r="X1516" s="15" t="str">
        <f t="shared" si="192"/>
        <v/>
      </c>
      <c r="Y1516" s="18" t="e">
        <f>SUMIFS([2]Plan2!$H:$H,[2]Plan2!$A:$A,$D1516,[2]Plan2!$U:$U,6)</f>
        <v>#VALUE!</v>
      </c>
      <c r="Z1516" s="18" t="e">
        <f>SUMIFS([2]Plan2!$H:$H,[2]Plan2!$A:$A,$D1516,[2]Plan2!$U:$U,7)</f>
        <v>#VALUE!</v>
      </c>
      <c r="AA1516" s="18" t="e">
        <f>SUMIFS([2]Plan2!$H:$H,[2]Plan2!$A:$A,$D1516,[2]Plan2!$U:$U,8)</f>
        <v>#VALUE!</v>
      </c>
      <c r="AB1516" s="18" t="e">
        <f>SUMIFS([2]Plan2!$H:$H,[2]Plan2!$A:$A,$D1516,[2]Plan2!$U:$U,9)</f>
        <v>#VALUE!</v>
      </c>
      <c r="AC1516" s="18" t="e">
        <f>SUMIFS([2]Plan2!$H:$H,[2]Plan2!$A:$A,$D1516,[2]Plan2!$U:$U,10)</f>
        <v>#VALUE!</v>
      </c>
      <c r="AD1516" s="18" t="e">
        <f>SUMIFS([2]Plan2!$H:$H,[2]Plan2!$A:$A,$D1516,[2]Plan2!$U:$U,11)</f>
        <v>#VALUE!</v>
      </c>
      <c r="AE1516" s="18" t="e">
        <f>SUMIFS([2]Plan2!$H:$H,[2]Plan2!$A:$A,$D1516,[2]Plan2!$U:$U,12)</f>
        <v>#VALUE!</v>
      </c>
      <c r="AF1516" s="18" t="e">
        <f>SUMIFS([2]Plan2!$H:$H,[2]Plan2!$A:$A,$D1516,[2]Plan2!$U:$U,1)</f>
        <v>#VALUE!</v>
      </c>
      <c r="AG1516" s="18" t="e">
        <f>SUMIFS([2]Plan2!$H:$H,[2]Plan2!$A:$A,$D1516,[2]Plan2!$U:$U,2)</f>
        <v>#VALUE!</v>
      </c>
      <c r="AH1516" s="18" t="e">
        <f>SUMIFS([2]Plan2!$H:$H,[2]Plan2!$A:$A,$D1516,[2]Plan2!$U:$U,3)</f>
        <v>#VALUE!</v>
      </c>
      <c r="AI1516" s="18" t="e">
        <f>SUMIFS([2]Plan2!$H:$H,[2]Plan2!$A:$A,$D1516,[2]Plan2!$U:$U,4)</f>
        <v>#VALUE!</v>
      </c>
      <c r="AJ1516" s="18" t="e">
        <f>SUMIFS([2]Plan2!$H:$H,[2]Plan2!$A:$A,$D1516,[2]Plan2!$U:$U,5)</f>
        <v>#VALUE!</v>
      </c>
      <c r="AK1516" s="23" t="e">
        <f t="shared" si="189"/>
        <v>#VALUE!</v>
      </c>
      <c r="AL1516" s="23" t="e">
        <f t="shared" si="191"/>
        <v>#VALUE!</v>
      </c>
      <c r="AM1516">
        <f t="shared" si="190"/>
        <v>0</v>
      </c>
    </row>
    <row r="1517" spans="1:39" ht="15.75" x14ac:dyDescent="0.25">
      <c r="A1517" s="21"/>
      <c r="B1517" s="21" t="s">
        <v>1519</v>
      </c>
      <c r="C1517" s="21">
        <v>25158790</v>
      </c>
      <c r="D1517" s="25">
        <v>192941</v>
      </c>
      <c r="E1517" s="21" t="s">
        <v>1798</v>
      </c>
      <c r="F1517" s="31" t="s">
        <v>1798</v>
      </c>
      <c r="G1517" s="21" t="s">
        <v>849</v>
      </c>
      <c r="H1517" s="21" t="s">
        <v>850</v>
      </c>
      <c r="I1517" s="25" t="s">
        <v>95</v>
      </c>
      <c r="J1517" s="21" t="s">
        <v>41</v>
      </c>
      <c r="K1517" s="21" t="s">
        <v>42</v>
      </c>
      <c r="L1517" s="20">
        <v>45546</v>
      </c>
      <c r="M1517" s="20">
        <v>45645</v>
      </c>
      <c r="N1517" s="21" t="s">
        <v>53</v>
      </c>
      <c r="O1517" s="21">
        <v>3</v>
      </c>
      <c r="P1517" s="21">
        <v>2</v>
      </c>
      <c r="Q1517" s="21">
        <v>8</v>
      </c>
      <c r="R1517" s="15">
        <f t="shared" si="193"/>
        <v>3</v>
      </c>
      <c r="S1517" s="18" t="str">
        <f>IFERROR(VLOOKUP(D1517,'[1]comparativo br'!$A:$B,2,FALSE),"")</f>
        <v/>
      </c>
      <c r="T1517" s="18" t="str">
        <f>IFERROR(VLOOKUP(D1517,'[1]comparativo br'!$A:$C,3,FALSE),"")</f>
        <v/>
      </c>
      <c r="U1517" s="15" t="str">
        <f t="shared" si="188"/>
        <v/>
      </c>
      <c r="V1517" s="19" t="str">
        <f>IFERROR(VLOOKUP(D1517,'[1]comparativo br'!$A:$D,4,FALSE),"")</f>
        <v/>
      </c>
      <c r="W1517" s="19" t="str">
        <f>IFERROR(VLOOKUP(D1517,'[1]comparativo br'!$A:$E,5,FALSE),"")</f>
        <v/>
      </c>
      <c r="X1517" s="15" t="str">
        <f t="shared" si="192"/>
        <v/>
      </c>
      <c r="Y1517" s="18" t="e">
        <f>SUMIFS([2]Plan2!$H:$H,[2]Plan2!$A:$A,$D1517,[2]Plan2!$U:$U,6)</f>
        <v>#VALUE!</v>
      </c>
      <c r="Z1517" s="18" t="e">
        <f>SUMIFS([2]Plan2!$H:$H,[2]Plan2!$A:$A,$D1517,[2]Plan2!$U:$U,7)</f>
        <v>#VALUE!</v>
      </c>
      <c r="AA1517" s="18" t="e">
        <f>SUMIFS([2]Plan2!$H:$H,[2]Plan2!$A:$A,$D1517,[2]Plan2!$U:$U,8)</f>
        <v>#VALUE!</v>
      </c>
      <c r="AB1517" s="18" t="e">
        <f>SUMIFS([2]Plan2!$H:$H,[2]Plan2!$A:$A,$D1517,[2]Plan2!$U:$U,9)</f>
        <v>#VALUE!</v>
      </c>
      <c r="AC1517" s="18" t="e">
        <f>SUMIFS([2]Plan2!$H:$H,[2]Plan2!$A:$A,$D1517,[2]Plan2!$U:$U,10)</f>
        <v>#VALUE!</v>
      </c>
      <c r="AD1517" s="18" t="e">
        <f>SUMIFS([2]Plan2!$H:$H,[2]Plan2!$A:$A,$D1517,[2]Plan2!$U:$U,11)</f>
        <v>#VALUE!</v>
      </c>
      <c r="AE1517" s="18" t="e">
        <f>SUMIFS([2]Plan2!$H:$H,[2]Plan2!$A:$A,$D1517,[2]Plan2!$U:$U,12)</f>
        <v>#VALUE!</v>
      </c>
      <c r="AF1517" s="18" t="e">
        <f>SUMIFS([2]Plan2!$H:$H,[2]Plan2!$A:$A,$D1517,[2]Plan2!$U:$U,1)</f>
        <v>#VALUE!</v>
      </c>
      <c r="AG1517" s="18" t="e">
        <f>SUMIFS([2]Plan2!$H:$H,[2]Plan2!$A:$A,$D1517,[2]Plan2!$U:$U,2)</f>
        <v>#VALUE!</v>
      </c>
      <c r="AH1517" s="18" t="e">
        <f>SUMIFS([2]Plan2!$H:$H,[2]Plan2!$A:$A,$D1517,[2]Plan2!$U:$U,3)</f>
        <v>#VALUE!</v>
      </c>
      <c r="AI1517" s="18" t="e">
        <f>SUMIFS([2]Plan2!$H:$H,[2]Plan2!$A:$A,$D1517,[2]Plan2!$U:$U,4)</f>
        <v>#VALUE!</v>
      </c>
      <c r="AJ1517" s="18" t="e">
        <f>SUMIFS([2]Plan2!$H:$H,[2]Plan2!$A:$A,$D1517,[2]Plan2!$U:$U,5)</f>
        <v>#VALUE!</v>
      </c>
      <c r="AK1517" s="23" t="e">
        <f t="shared" si="189"/>
        <v>#VALUE!</v>
      </c>
      <c r="AL1517" s="23" t="e">
        <f t="shared" si="191"/>
        <v>#VALUE!</v>
      </c>
      <c r="AM1517">
        <f t="shared" si="190"/>
        <v>0</v>
      </c>
    </row>
    <row r="1518" spans="1:39" ht="15.75" x14ac:dyDescent="0.25">
      <c r="A1518" s="21"/>
      <c r="B1518" s="21" t="s">
        <v>1519</v>
      </c>
      <c r="C1518" s="21">
        <v>25165699</v>
      </c>
      <c r="D1518" s="25">
        <v>193995</v>
      </c>
      <c r="E1518" s="21" t="s">
        <v>12</v>
      </c>
      <c r="F1518" s="31" t="s">
        <v>12</v>
      </c>
      <c r="G1518" s="21" t="s">
        <v>998</v>
      </c>
      <c r="H1518" s="21" t="s">
        <v>999</v>
      </c>
      <c r="I1518" s="25" t="s">
        <v>65</v>
      </c>
      <c r="J1518" s="21" t="s">
        <v>16</v>
      </c>
      <c r="K1518" s="21" t="s">
        <v>17</v>
      </c>
      <c r="L1518" s="20">
        <v>45195</v>
      </c>
      <c r="M1518" s="20">
        <v>45355</v>
      </c>
      <c r="N1518" s="21" t="s">
        <v>53</v>
      </c>
      <c r="O1518" s="21">
        <v>22</v>
      </c>
      <c r="P1518" s="21">
        <v>35</v>
      </c>
      <c r="Q1518" s="21">
        <v>0</v>
      </c>
      <c r="R1518" s="15">
        <f t="shared" si="193"/>
        <v>-1</v>
      </c>
      <c r="S1518" s="18" t="str">
        <f>IFERROR(VLOOKUP(D1518,'[1]comparativo br'!$A:$B,2,FALSE),"")</f>
        <v/>
      </c>
      <c r="T1518" s="18" t="str">
        <f>IFERROR(VLOOKUP(D1518,'[1]comparativo br'!$A:$C,3,FALSE),"")</f>
        <v/>
      </c>
      <c r="U1518" s="15" t="str">
        <f t="shared" si="188"/>
        <v/>
      </c>
      <c r="V1518" s="19" t="str">
        <f>IFERROR(VLOOKUP(D1518,'[1]comparativo br'!$A:$D,4,FALSE),"")</f>
        <v/>
      </c>
      <c r="W1518" s="19" t="str">
        <f>IFERROR(VLOOKUP(D1518,'[1]comparativo br'!$A:$E,5,FALSE),"")</f>
        <v/>
      </c>
      <c r="X1518" s="15" t="str">
        <f t="shared" si="192"/>
        <v/>
      </c>
      <c r="Y1518" s="18" t="e">
        <f>SUMIFS([2]Plan2!$H:$H,[2]Plan2!$A:$A,$D1518,[2]Plan2!$U:$U,6)</f>
        <v>#VALUE!</v>
      </c>
      <c r="Z1518" s="18" t="e">
        <f>SUMIFS([2]Plan2!$H:$H,[2]Plan2!$A:$A,$D1518,[2]Plan2!$U:$U,7)</f>
        <v>#VALUE!</v>
      </c>
      <c r="AA1518" s="18" t="e">
        <f>SUMIFS([2]Plan2!$H:$H,[2]Plan2!$A:$A,$D1518,[2]Plan2!$U:$U,8)</f>
        <v>#VALUE!</v>
      </c>
      <c r="AB1518" s="18" t="e">
        <f>SUMIFS([2]Plan2!$H:$H,[2]Plan2!$A:$A,$D1518,[2]Plan2!$U:$U,9)</f>
        <v>#VALUE!</v>
      </c>
      <c r="AC1518" s="18" t="e">
        <f>SUMIFS([2]Plan2!$H:$H,[2]Plan2!$A:$A,$D1518,[2]Plan2!$U:$U,10)</f>
        <v>#VALUE!</v>
      </c>
      <c r="AD1518" s="18" t="e">
        <f>SUMIFS([2]Plan2!$H:$H,[2]Plan2!$A:$A,$D1518,[2]Plan2!$U:$U,11)</f>
        <v>#VALUE!</v>
      </c>
      <c r="AE1518" s="18" t="e">
        <f>SUMIFS([2]Plan2!$H:$H,[2]Plan2!$A:$A,$D1518,[2]Plan2!$U:$U,12)</f>
        <v>#VALUE!</v>
      </c>
      <c r="AF1518" s="18" t="e">
        <f>SUMIFS([2]Plan2!$H:$H,[2]Plan2!$A:$A,$D1518,[2]Plan2!$U:$U,1)</f>
        <v>#VALUE!</v>
      </c>
      <c r="AG1518" s="18" t="e">
        <f>SUMIFS([2]Plan2!$H:$H,[2]Plan2!$A:$A,$D1518,[2]Plan2!$U:$U,2)</f>
        <v>#VALUE!</v>
      </c>
      <c r="AH1518" s="18" t="e">
        <f>SUMIFS([2]Plan2!$H:$H,[2]Plan2!$A:$A,$D1518,[2]Plan2!$U:$U,3)</f>
        <v>#VALUE!</v>
      </c>
      <c r="AI1518" s="18" t="e">
        <f>SUMIFS([2]Plan2!$H:$H,[2]Plan2!$A:$A,$D1518,[2]Plan2!$U:$U,4)</f>
        <v>#VALUE!</v>
      </c>
      <c r="AJ1518" s="18" t="e">
        <f>SUMIFS([2]Plan2!$H:$H,[2]Plan2!$A:$A,$D1518,[2]Plan2!$U:$U,5)</f>
        <v>#VALUE!</v>
      </c>
      <c r="AK1518" s="23" t="e">
        <f t="shared" si="189"/>
        <v>#VALUE!</v>
      </c>
      <c r="AL1518" s="23" t="e">
        <f t="shared" si="191"/>
        <v>#VALUE!</v>
      </c>
      <c r="AM1518">
        <f t="shared" si="190"/>
        <v>0</v>
      </c>
    </row>
    <row r="1519" spans="1:39" ht="15.75" x14ac:dyDescent="0.25">
      <c r="A1519" s="21"/>
      <c r="B1519" s="21" t="s">
        <v>1519</v>
      </c>
      <c r="C1519" s="21">
        <v>25176124</v>
      </c>
      <c r="D1519" s="25">
        <v>194692</v>
      </c>
      <c r="E1519" s="21" t="s">
        <v>1575</v>
      </c>
      <c r="F1519" s="31" t="s">
        <v>1575</v>
      </c>
      <c r="G1519" s="21" t="s">
        <v>1683</v>
      </c>
      <c r="H1519" s="21" t="s">
        <v>276</v>
      </c>
      <c r="I1519" s="25" t="s">
        <v>15</v>
      </c>
      <c r="J1519" s="21" t="s">
        <v>21</v>
      </c>
      <c r="K1519" s="21"/>
      <c r="L1519" s="20">
        <v>45484</v>
      </c>
      <c r="M1519" s="20">
        <v>45502</v>
      </c>
      <c r="N1519" s="21" t="s">
        <v>53</v>
      </c>
      <c r="O1519" s="21">
        <v>0</v>
      </c>
      <c r="P1519" s="21">
        <v>0</v>
      </c>
      <c r="Q1519" s="21">
        <v>2</v>
      </c>
      <c r="R1519" s="15">
        <v>1</v>
      </c>
      <c r="S1519" s="18" t="str">
        <f>IFERROR(VLOOKUP(D1519,'[1]comparativo br'!$A:$B,2,FALSE),"")</f>
        <v/>
      </c>
      <c r="T1519" s="18" t="str">
        <f>IFERROR(VLOOKUP(D1519,'[1]comparativo br'!$A:$C,3,FALSE),"")</f>
        <v/>
      </c>
      <c r="U1519" s="15" t="str">
        <f t="shared" si="188"/>
        <v/>
      </c>
      <c r="V1519" s="19" t="str">
        <f>IFERROR(VLOOKUP(D1519,'[1]comparativo br'!$A:$D,4,FALSE),"")</f>
        <v/>
      </c>
      <c r="W1519" s="19" t="str">
        <f>IFERROR(VLOOKUP(D1519,'[1]comparativo br'!$A:$E,5,FALSE),"")</f>
        <v/>
      </c>
      <c r="X1519" s="15" t="str">
        <f t="shared" si="192"/>
        <v/>
      </c>
      <c r="Y1519" s="18" t="e">
        <f>SUMIFS([2]Plan2!$H:$H,[2]Plan2!$A:$A,$D1519,[2]Plan2!$U:$U,6)</f>
        <v>#VALUE!</v>
      </c>
      <c r="Z1519" s="18" t="e">
        <f>SUMIFS([2]Plan2!$H:$H,[2]Plan2!$A:$A,$D1519,[2]Plan2!$U:$U,7)</f>
        <v>#VALUE!</v>
      </c>
      <c r="AA1519" s="18" t="e">
        <f>SUMIFS([2]Plan2!$H:$H,[2]Plan2!$A:$A,$D1519,[2]Plan2!$U:$U,8)</f>
        <v>#VALUE!</v>
      </c>
      <c r="AB1519" s="18" t="e">
        <f>SUMIFS([2]Plan2!$H:$H,[2]Plan2!$A:$A,$D1519,[2]Plan2!$U:$U,9)</f>
        <v>#VALUE!</v>
      </c>
      <c r="AC1519" s="18" t="e">
        <f>SUMIFS([2]Plan2!$H:$H,[2]Plan2!$A:$A,$D1519,[2]Plan2!$U:$U,10)</f>
        <v>#VALUE!</v>
      </c>
      <c r="AD1519" s="18" t="e">
        <f>SUMIFS([2]Plan2!$H:$H,[2]Plan2!$A:$A,$D1519,[2]Plan2!$U:$U,11)</f>
        <v>#VALUE!</v>
      </c>
      <c r="AE1519" s="18" t="e">
        <f>SUMIFS([2]Plan2!$H:$H,[2]Plan2!$A:$A,$D1519,[2]Plan2!$U:$U,12)</f>
        <v>#VALUE!</v>
      </c>
      <c r="AF1519" s="18" t="e">
        <f>SUMIFS([2]Plan2!$H:$H,[2]Plan2!$A:$A,$D1519,[2]Plan2!$U:$U,1)</f>
        <v>#VALUE!</v>
      </c>
      <c r="AG1519" s="18" t="e">
        <f>SUMIFS([2]Plan2!$H:$H,[2]Plan2!$A:$A,$D1519,[2]Plan2!$U:$U,2)</f>
        <v>#VALUE!</v>
      </c>
      <c r="AH1519" s="18" t="e">
        <f>SUMIFS([2]Plan2!$H:$H,[2]Plan2!$A:$A,$D1519,[2]Plan2!$U:$U,3)</f>
        <v>#VALUE!</v>
      </c>
      <c r="AI1519" s="18" t="e">
        <f>SUMIFS([2]Plan2!$H:$H,[2]Plan2!$A:$A,$D1519,[2]Plan2!$U:$U,4)</f>
        <v>#VALUE!</v>
      </c>
      <c r="AJ1519" s="18" t="e">
        <f>SUMIFS([2]Plan2!$H:$H,[2]Plan2!$A:$A,$D1519,[2]Plan2!$U:$U,5)</f>
        <v>#VALUE!</v>
      </c>
      <c r="AK1519" s="23" t="e">
        <f t="shared" si="189"/>
        <v>#VALUE!</v>
      </c>
      <c r="AL1519" s="23" t="e">
        <f t="shared" si="191"/>
        <v>#VALUE!</v>
      </c>
      <c r="AM1519">
        <f t="shared" si="190"/>
        <v>0</v>
      </c>
    </row>
    <row r="1520" spans="1:39" ht="15.75" x14ac:dyDescent="0.25">
      <c r="A1520" s="21" t="s">
        <v>267</v>
      </c>
      <c r="B1520" s="21" t="s">
        <v>1519</v>
      </c>
      <c r="C1520" s="21">
        <v>25201024</v>
      </c>
      <c r="D1520" s="25">
        <v>191799</v>
      </c>
      <c r="E1520" s="21" t="s">
        <v>1642</v>
      </c>
      <c r="F1520" s="31" t="s">
        <v>2453</v>
      </c>
      <c r="G1520" s="21" t="s">
        <v>652</v>
      </c>
      <c r="H1520" s="21" t="s">
        <v>501</v>
      </c>
      <c r="I1520" s="25" t="s">
        <v>20</v>
      </c>
      <c r="J1520" s="21" t="s">
        <v>67</v>
      </c>
      <c r="K1520" s="21" t="s">
        <v>416</v>
      </c>
      <c r="L1520" s="20">
        <v>45722</v>
      </c>
      <c r="M1520" s="20">
        <v>45793</v>
      </c>
      <c r="N1520" s="21" t="s">
        <v>18</v>
      </c>
      <c r="O1520" s="21">
        <v>76</v>
      </c>
      <c r="P1520" s="21">
        <v>82</v>
      </c>
      <c r="Q1520" s="21">
        <v>154</v>
      </c>
      <c r="R1520" s="15">
        <f>(Q1520-P1520)/P1520</f>
        <v>0.87804878048780488</v>
      </c>
      <c r="S1520" s="18">
        <f>IFERROR(VLOOKUP(D1520,'[1]comparativo br'!$A:$B,2,FALSE),"")</f>
        <v>0</v>
      </c>
      <c r="T1520" s="18">
        <f>IFERROR(VLOOKUP(D1520,'[1]comparativo br'!$A:$C,3,FALSE),"")</f>
        <v>15980</v>
      </c>
      <c r="U1520" s="15" t="str">
        <f t="shared" si="188"/>
        <v/>
      </c>
      <c r="V1520" s="19">
        <f>IFERROR(VLOOKUP(D1520,'[1]comparativo br'!$A:$D,4,FALSE),"")</f>
        <v>157</v>
      </c>
      <c r="W1520" s="19">
        <f>IFERROR(VLOOKUP(D1520,'[1]comparativo br'!$A:$E,5,FALSE),"")</f>
        <v>244</v>
      </c>
      <c r="X1520" s="15">
        <f t="shared" si="192"/>
        <v>0.55414012738853502</v>
      </c>
      <c r="Y1520" s="18" t="e">
        <f>SUMIFS([2]Plan2!$H:$H,[2]Plan2!$A:$A,$D1520,[2]Plan2!$U:$U,6)</f>
        <v>#VALUE!</v>
      </c>
      <c r="Z1520" s="18" t="e">
        <f>SUMIFS([2]Plan2!$H:$H,[2]Plan2!$A:$A,$D1520,[2]Plan2!$U:$U,7)</f>
        <v>#VALUE!</v>
      </c>
      <c r="AA1520" s="18" t="e">
        <f>SUMIFS([2]Plan2!$H:$H,[2]Plan2!$A:$A,$D1520,[2]Plan2!$U:$U,8)</f>
        <v>#VALUE!</v>
      </c>
      <c r="AB1520" s="18" t="e">
        <f>SUMIFS([2]Plan2!$H:$H,[2]Plan2!$A:$A,$D1520,[2]Plan2!$U:$U,9)</f>
        <v>#VALUE!</v>
      </c>
      <c r="AC1520" s="18" t="e">
        <f>SUMIFS([2]Plan2!$H:$H,[2]Plan2!$A:$A,$D1520,[2]Plan2!$U:$U,10)</f>
        <v>#VALUE!</v>
      </c>
      <c r="AD1520" s="18" t="e">
        <f>SUMIFS([2]Plan2!$H:$H,[2]Plan2!$A:$A,$D1520,[2]Plan2!$U:$U,11)</f>
        <v>#VALUE!</v>
      </c>
      <c r="AE1520" s="18" t="e">
        <f>SUMIFS([2]Plan2!$H:$H,[2]Plan2!$A:$A,$D1520,[2]Plan2!$U:$U,12)</f>
        <v>#VALUE!</v>
      </c>
      <c r="AF1520" s="18" t="e">
        <f>SUMIFS([2]Plan2!$H:$H,[2]Plan2!$A:$A,$D1520,[2]Plan2!$U:$U,1)</f>
        <v>#VALUE!</v>
      </c>
      <c r="AG1520" s="18" t="e">
        <f>SUMIFS([2]Plan2!$H:$H,[2]Plan2!$A:$A,$D1520,[2]Plan2!$U:$U,2)</f>
        <v>#VALUE!</v>
      </c>
      <c r="AH1520" s="18" t="e">
        <f>SUMIFS([2]Plan2!$H:$H,[2]Plan2!$A:$A,$D1520,[2]Plan2!$U:$U,3)</f>
        <v>#VALUE!</v>
      </c>
      <c r="AI1520" s="18" t="e">
        <f>SUMIFS([2]Plan2!$H:$H,[2]Plan2!$A:$A,$D1520,[2]Plan2!$U:$U,4)</f>
        <v>#VALUE!</v>
      </c>
      <c r="AJ1520" s="18" t="e">
        <f>SUMIFS([2]Plan2!$H:$H,[2]Plan2!$A:$A,$D1520,[2]Plan2!$U:$U,5)</f>
        <v>#VALUE!</v>
      </c>
      <c r="AK1520" s="23" t="e">
        <f t="shared" si="189"/>
        <v>#VALUE!</v>
      </c>
      <c r="AL1520" s="23" t="e">
        <f t="shared" si="191"/>
        <v>#VALUE!</v>
      </c>
      <c r="AM1520">
        <f t="shared" si="190"/>
        <v>0</v>
      </c>
    </row>
    <row r="1521" spans="1:39" ht="15.75" x14ac:dyDescent="0.25">
      <c r="A1521" s="21"/>
      <c r="B1521" s="21" t="s">
        <v>1519</v>
      </c>
      <c r="C1521" s="21">
        <v>25238041</v>
      </c>
      <c r="D1521" s="25">
        <v>101533</v>
      </c>
      <c r="E1521" s="21" t="s">
        <v>12</v>
      </c>
      <c r="F1521" s="31" t="s">
        <v>12</v>
      </c>
      <c r="G1521" s="21" t="s">
        <v>374</v>
      </c>
      <c r="H1521" s="21" t="s">
        <v>78</v>
      </c>
      <c r="I1521" s="25" t="s">
        <v>79</v>
      </c>
      <c r="J1521" s="21" t="s">
        <v>21</v>
      </c>
      <c r="K1521" s="21"/>
      <c r="L1521" s="20">
        <v>45805</v>
      </c>
      <c r="M1521" s="20">
        <v>45715</v>
      </c>
      <c r="N1521" s="21" t="s">
        <v>22</v>
      </c>
      <c r="O1521" s="21">
        <v>26</v>
      </c>
      <c r="P1521" s="21">
        <v>10</v>
      </c>
      <c r="Q1521" s="21">
        <v>33</v>
      </c>
      <c r="R1521" s="15">
        <f>(Q1521-P1521)/P1521</f>
        <v>2.2999999999999998</v>
      </c>
      <c r="S1521" s="18">
        <f>IFERROR(VLOOKUP(D1521,'[1]comparativo br'!$A:$B,2,FALSE),"")</f>
        <v>2832</v>
      </c>
      <c r="T1521" s="18">
        <f>IFERROR(VLOOKUP(D1521,'[1]comparativo br'!$A:$C,3,FALSE),"")</f>
        <v>0</v>
      </c>
      <c r="U1521" s="15">
        <f t="shared" si="188"/>
        <v>-1</v>
      </c>
      <c r="V1521" s="19">
        <f>IFERROR(VLOOKUP(D1521,'[1]comparativo br'!$A:$D,4,FALSE),"")</f>
        <v>52</v>
      </c>
      <c r="W1521" s="19">
        <f>IFERROR(VLOOKUP(D1521,'[1]comparativo br'!$A:$E,5,FALSE),"")</f>
        <v>10</v>
      </c>
      <c r="X1521" s="15">
        <f t="shared" si="192"/>
        <v>-0.80769230769230771</v>
      </c>
      <c r="Y1521" s="18" t="e">
        <f>SUMIFS([2]Plan2!$H:$H,[2]Plan2!$A:$A,$D1521,[2]Plan2!$U:$U,6)</f>
        <v>#VALUE!</v>
      </c>
      <c r="Z1521" s="18" t="e">
        <f>SUMIFS([2]Plan2!$H:$H,[2]Plan2!$A:$A,$D1521,[2]Plan2!$U:$U,7)</f>
        <v>#VALUE!</v>
      </c>
      <c r="AA1521" s="18" t="e">
        <f>SUMIFS([2]Plan2!$H:$H,[2]Plan2!$A:$A,$D1521,[2]Plan2!$U:$U,8)</f>
        <v>#VALUE!</v>
      </c>
      <c r="AB1521" s="18" t="e">
        <f>SUMIFS([2]Plan2!$H:$H,[2]Plan2!$A:$A,$D1521,[2]Plan2!$U:$U,9)</f>
        <v>#VALUE!</v>
      </c>
      <c r="AC1521" s="18" t="e">
        <f>SUMIFS([2]Plan2!$H:$H,[2]Plan2!$A:$A,$D1521,[2]Plan2!$U:$U,10)</f>
        <v>#VALUE!</v>
      </c>
      <c r="AD1521" s="18" t="e">
        <f>SUMIFS([2]Plan2!$H:$H,[2]Plan2!$A:$A,$D1521,[2]Plan2!$U:$U,11)</f>
        <v>#VALUE!</v>
      </c>
      <c r="AE1521" s="18" t="e">
        <f>SUMIFS([2]Plan2!$H:$H,[2]Plan2!$A:$A,$D1521,[2]Plan2!$U:$U,12)</f>
        <v>#VALUE!</v>
      </c>
      <c r="AF1521" s="18" t="e">
        <f>SUMIFS([2]Plan2!$H:$H,[2]Plan2!$A:$A,$D1521,[2]Plan2!$U:$U,1)</f>
        <v>#VALUE!</v>
      </c>
      <c r="AG1521" s="18" t="e">
        <f>SUMIFS([2]Plan2!$H:$H,[2]Plan2!$A:$A,$D1521,[2]Plan2!$U:$U,2)</f>
        <v>#VALUE!</v>
      </c>
      <c r="AH1521" s="18" t="e">
        <f>SUMIFS([2]Plan2!$H:$H,[2]Plan2!$A:$A,$D1521,[2]Plan2!$U:$U,3)</f>
        <v>#VALUE!</v>
      </c>
      <c r="AI1521" s="18" t="e">
        <f>SUMIFS([2]Plan2!$H:$H,[2]Plan2!$A:$A,$D1521,[2]Plan2!$U:$U,4)</f>
        <v>#VALUE!</v>
      </c>
      <c r="AJ1521" s="18" t="e">
        <f>SUMIFS([2]Plan2!$H:$H,[2]Plan2!$A:$A,$D1521,[2]Plan2!$U:$U,5)</f>
        <v>#VALUE!</v>
      </c>
      <c r="AK1521" s="23" t="e">
        <f t="shared" si="189"/>
        <v>#VALUE!</v>
      </c>
      <c r="AL1521" s="23" t="e">
        <f t="shared" si="191"/>
        <v>#VALUE!</v>
      </c>
      <c r="AM1521">
        <f t="shared" si="190"/>
        <v>0</v>
      </c>
    </row>
    <row r="1522" spans="1:39" ht="15.75" x14ac:dyDescent="0.25">
      <c r="A1522" s="21"/>
      <c r="B1522" s="21" t="s">
        <v>1519</v>
      </c>
      <c r="C1522" s="21">
        <v>25290743</v>
      </c>
      <c r="D1522" s="25">
        <v>194610</v>
      </c>
      <c r="E1522" s="21" t="s">
        <v>1575</v>
      </c>
      <c r="F1522" s="31" t="s">
        <v>1575</v>
      </c>
      <c r="G1522" s="21" t="s">
        <v>1895</v>
      </c>
      <c r="H1522" s="21" t="s">
        <v>1850</v>
      </c>
      <c r="I1522" s="25" t="s">
        <v>15</v>
      </c>
      <c r="J1522" s="21" t="s">
        <v>16</v>
      </c>
      <c r="K1522" s="21" t="s">
        <v>17</v>
      </c>
      <c r="L1522" s="20">
        <v>45559</v>
      </c>
      <c r="M1522" s="20">
        <v>45750</v>
      </c>
      <c r="N1522" s="21" t="s">
        <v>18</v>
      </c>
      <c r="O1522" s="21">
        <v>3</v>
      </c>
      <c r="P1522" s="21">
        <v>0</v>
      </c>
      <c r="Q1522" s="21">
        <v>8</v>
      </c>
      <c r="R1522" s="15">
        <v>1</v>
      </c>
      <c r="S1522" s="18">
        <f>IFERROR(VLOOKUP(D1522,'[1]comparativo br'!$A:$B,2,FALSE),"")</f>
        <v>0</v>
      </c>
      <c r="T1522" s="18">
        <f>IFERROR(VLOOKUP(D1522,'[1]comparativo br'!$A:$C,3,FALSE),"")</f>
        <v>0</v>
      </c>
      <c r="U1522" s="15" t="str">
        <f t="shared" si="188"/>
        <v/>
      </c>
      <c r="V1522" s="19">
        <f>IFERROR(VLOOKUP(D1522,'[1]comparativo br'!$A:$D,4,FALSE),"")</f>
        <v>7</v>
      </c>
      <c r="W1522" s="19">
        <f>IFERROR(VLOOKUP(D1522,'[1]comparativo br'!$A:$E,5,FALSE),"")</f>
        <v>0</v>
      </c>
      <c r="X1522" s="15">
        <f t="shared" si="192"/>
        <v>-1</v>
      </c>
      <c r="Y1522" s="18" t="e">
        <f>SUMIFS([2]Plan2!$H:$H,[2]Plan2!$A:$A,$D1522,[2]Plan2!$U:$U,6)</f>
        <v>#VALUE!</v>
      </c>
      <c r="Z1522" s="18" t="e">
        <f>SUMIFS([2]Plan2!$H:$H,[2]Plan2!$A:$A,$D1522,[2]Plan2!$U:$U,7)</f>
        <v>#VALUE!</v>
      </c>
      <c r="AA1522" s="18" t="e">
        <f>SUMIFS([2]Plan2!$H:$H,[2]Plan2!$A:$A,$D1522,[2]Plan2!$U:$U,8)</f>
        <v>#VALUE!</v>
      </c>
      <c r="AB1522" s="18" t="e">
        <f>SUMIFS([2]Plan2!$H:$H,[2]Plan2!$A:$A,$D1522,[2]Plan2!$U:$U,9)</f>
        <v>#VALUE!</v>
      </c>
      <c r="AC1522" s="18" t="e">
        <f>SUMIFS([2]Plan2!$H:$H,[2]Plan2!$A:$A,$D1522,[2]Plan2!$U:$U,10)</f>
        <v>#VALUE!</v>
      </c>
      <c r="AD1522" s="18" t="e">
        <f>SUMIFS([2]Plan2!$H:$H,[2]Plan2!$A:$A,$D1522,[2]Plan2!$U:$U,11)</f>
        <v>#VALUE!</v>
      </c>
      <c r="AE1522" s="18" t="e">
        <f>SUMIFS([2]Plan2!$H:$H,[2]Plan2!$A:$A,$D1522,[2]Plan2!$U:$U,12)</f>
        <v>#VALUE!</v>
      </c>
      <c r="AF1522" s="18" t="e">
        <f>SUMIFS([2]Plan2!$H:$H,[2]Plan2!$A:$A,$D1522,[2]Plan2!$U:$U,1)</f>
        <v>#VALUE!</v>
      </c>
      <c r="AG1522" s="18" t="e">
        <f>SUMIFS([2]Plan2!$H:$H,[2]Plan2!$A:$A,$D1522,[2]Plan2!$U:$U,2)</f>
        <v>#VALUE!</v>
      </c>
      <c r="AH1522" s="18" t="e">
        <f>SUMIFS([2]Plan2!$H:$H,[2]Plan2!$A:$A,$D1522,[2]Plan2!$U:$U,3)</f>
        <v>#VALUE!</v>
      </c>
      <c r="AI1522" s="18" t="e">
        <f>SUMIFS([2]Plan2!$H:$H,[2]Plan2!$A:$A,$D1522,[2]Plan2!$U:$U,4)</f>
        <v>#VALUE!</v>
      </c>
      <c r="AJ1522" s="18" t="e">
        <f>SUMIFS([2]Plan2!$H:$H,[2]Plan2!$A:$A,$D1522,[2]Plan2!$U:$U,5)</f>
        <v>#VALUE!</v>
      </c>
      <c r="AK1522" s="23" t="e">
        <f t="shared" si="189"/>
        <v>#VALUE!</v>
      </c>
      <c r="AL1522" s="23" t="e">
        <f t="shared" si="191"/>
        <v>#VALUE!</v>
      </c>
      <c r="AM1522">
        <f t="shared" si="190"/>
        <v>0</v>
      </c>
    </row>
    <row r="1523" spans="1:39" ht="15.75" x14ac:dyDescent="0.25">
      <c r="A1523" s="21"/>
      <c r="B1523" s="21" t="s">
        <v>1520</v>
      </c>
      <c r="C1523" s="21">
        <v>25291925</v>
      </c>
      <c r="D1523" s="25">
        <v>191245</v>
      </c>
      <c r="E1523" s="21" t="s">
        <v>12</v>
      </c>
      <c r="F1523" s="31" t="s">
        <v>2488</v>
      </c>
      <c r="G1523" s="21" t="s">
        <v>600</v>
      </c>
      <c r="H1523" s="21" t="s">
        <v>35</v>
      </c>
      <c r="I1523" s="25" t="s">
        <v>15</v>
      </c>
      <c r="J1523" s="21" t="s">
        <v>21</v>
      </c>
      <c r="K1523" s="21"/>
      <c r="L1523" s="20">
        <v>45747</v>
      </c>
      <c r="M1523" s="20">
        <v>45799</v>
      </c>
      <c r="N1523" s="21" t="s">
        <v>18</v>
      </c>
      <c r="O1523" s="21">
        <v>108</v>
      </c>
      <c r="P1523" s="21">
        <v>233</v>
      </c>
      <c r="Q1523" s="21">
        <v>217</v>
      </c>
      <c r="R1523" s="15">
        <f t="shared" ref="R1523:R1530" si="194">(Q1523-P1523)/P1523</f>
        <v>-6.8669527896995708E-2</v>
      </c>
      <c r="S1523" s="18">
        <f>IFERROR(VLOOKUP(D1523,'[1]comparativo br'!$A:$B,2,FALSE),"")</f>
        <v>18900</v>
      </c>
      <c r="T1523" s="18">
        <f>IFERROR(VLOOKUP(D1523,'[1]comparativo br'!$A:$C,3,FALSE),"")</f>
        <v>14037</v>
      </c>
      <c r="U1523" s="15">
        <f t="shared" si="188"/>
        <v>-0.25730158730158731</v>
      </c>
      <c r="V1523" s="19">
        <f>IFERROR(VLOOKUP(D1523,'[1]comparativo br'!$A:$D,4,FALSE),"")</f>
        <v>288</v>
      </c>
      <c r="W1523" s="19">
        <f>IFERROR(VLOOKUP(D1523,'[1]comparativo br'!$A:$E,5,FALSE),"")</f>
        <v>266</v>
      </c>
      <c r="X1523" s="15">
        <f t="shared" si="192"/>
        <v>-7.6388888888888895E-2</v>
      </c>
      <c r="Y1523" s="18" t="e">
        <f>SUMIFS([2]Plan2!$H:$H,[2]Plan2!$A:$A,$D1523,[2]Plan2!$U:$U,6)</f>
        <v>#VALUE!</v>
      </c>
      <c r="Z1523" s="18" t="e">
        <f>SUMIFS([2]Plan2!$H:$H,[2]Plan2!$A:$A,$D1523,[2]Plan2!$U:$U,7)</f>
        <v>#VALUE!</v>
      </c>
      <c r="AA1523" s="18" t="e">
        <f>SUMIFS([2]Plan2!$H:$H,[2]Plan2!$A:$A,$D1523,[2]Plan2!$U:$U,8)</f>
        <v>#VALUE!</v>
      </c>
      <c r="AB1523" s="18" t="e">
        <f>SUMIFS([2]Plan2!$H:$H,[2]Plan2!$A:$A,$D1523,[2]Plan2!$U:$U,9)</f>
        <v>#VALUE!</v>
      </c>
      <c r="AC1523" s="18" t="e">
        <f>SUMIFS([2]Plan2!$H:$H,[2]Plan2!$A:$A,$D1523,[2]Plan2!$U:$U,10)</f>
        <v>#VALUE!</v>
      </c>
      <c r="AD1523" s="18" t="e">
        <f>SUMIFS([2]Plan2!$H:$H,[2]Plan2!$A:$A,$D1523,[2]Plan2!$U:$U,11)</f>
        <v>#VALUE!</v>
      </c>
      <c r="AE1523" s="18" t="e">
        <f>SUMIFS([2]Plan2!$H:$H,[2]Plan2!$A:$A,$D1523,[2]Plan2!$U:$U,12)</f>
        <v>#VALUE!</v>
      </c>
      <c r="AF1523" s="18" t="e">
        <f>SUMIFS([2]Plan2!$H:$H,[2]Plan2!$A:$A,$D1523,[2]Plan2!$U:$U,1)</f>
        <v>#VALUE!</v>
      </c>
      <c r="AG1523" s="18" t="e">
        <f>SUMIFS([2]Plan2!$H:$H,[2]Plan2!$A:$A,$D1523,[2]Plan2!$U:$U,2)</f>
        <v>#VALUE!</v>
      </c>
      <c r="AH1523" s="18" t="e">
        <f>SUMIFS([2]Plan2!$H:$H,[2]Plan2!$A:$A,$D1523,[2]Plan2!$U:$U,3)</f>
        <v>#VALUE!</v>
      </c>
      <c r="AI1523" s="18" t="e">
        <f>SUMIFS([2]Plan2!$H:$H,[2]Plan2!$A:$A,$D1523,[2]Plan2!$U:$U,4)</f>
        <v>#VALUE!</v>
      </c>
      <c r="AJ1523" s="18" t="e">
        <f>SUMIFS([2]Plan2!$H:$H,[2]Plan2!$A:$A,$D1523,[2]Plan2!$U:$U,5)</f>
        <v>#VALUE!</v>
      </c>
      <c r="AK1523" s="23" t="e">
        <f t="shared" si="189"/>
        <v>#VALUE!</v>
      </c>
      <c r="AL1523" s="23" t="e">
        <f t="shared" si="191"/>
        <v>#VALUE!</v>
      </c>
      <c r="AM1523">
        <f t="shared" si="190"/>
        <v>0</v>
      </c>
    </row>
    <row r="1524" spans="1:39" ht="15.75" x14ac:dyDescent="0.25">
      <c r="A1524" s="21"/>
      <c r="B1524" s="21" t="s">
        <v>1519</v>
      </c>
      <c r="C1524" s="21">
        <v>25521683</v>
      </c>
      <c r="D1524" s="25">
        <v>100347</v>
      </c>
      <c r="E1524" s="21" t="s">
        <v>12</v>
      </c>
      <c r="F1524" s="31" t="s">
        <v>12</v>
      </c>
      <c r="G1524" s="21" t="s">
        <v>176</v>
      </c>
      <c r="H1524" s="21" t="s">
        <v>177</v>
      </c>
      <c r="I1524" s="25" t="s">
        <v>15</v>
      </c>
      <c r="J1524" s="21" t="s">
        <v>21</v>
      </c>
      <c r="K1524" s="21"/>
      <c r="L1524" s="20">
        <v>45797</v>
      </c>
      <c r="M1524" s="20">
        <v>45797</v>
      </c>
      <c r="N1524" s="21" t="s">
        <v>18</v>
      </c>
      <c r="O1524" s="21">
        <v>42</v>
      </c>
      <c r="P1524" s="21">
        <v>32</v>
      </c>
      <c r="Q1524" s="21">
        <v>32</v>
      </c>
      <c r="R1524" s="15">
        <f t="shared" si="194"/>
        <v>0</v>
      </c>
      <c r="S1524" s="18">
        <f>IFERROR(VLOOKUP(D1524,'[1]comparativo br'!$A:$B,2,FALSE),"")</f>
        <v>2880</v>
      </c>
      <c r="T1524" s="18">
        <f>IFERROR(VLOOKUP(D1524,'[1]comparativo br'!$A:$C,3,FALSE),"")</f>
        <v>9360</v>
      </c>
      <c r="U1524" s="15">
        <f t="shared" si="188"/>
        <v>2.25</v>
      </c>
      <c r="V1524" s="19">
        <f>IFERROR(VLOOKUP(D1524,'[1]comparativo br'!$A:$D,4,FALSE),"")</f>
        <v>55</v>
      </c>
      <c r="W1524" s="19">
        <f>IFERROR(VLOOKUP(D1524,'[1]comparativo br'!$A:$E,5,FALSE),"")</f>
        <v>75</v>
      </c>
      <c r="X1524" s="15">
        <f t="shared" si="192"/>
        <v>0.36363636363636365</v>
      </c>
      <c r="Y1524" s="18" t="e">
        <f>SUMIFS([2]Plan2!$H:$H,[2]Plan2!$A:$A,$D1524,[2]Plan2!$U:$U,6)</f>
        <v>#VALUE!</v>
      </c>
      <c r="Z1524" s="18" t="e">
        <f>SUMIFS([2]Plan2!$H:$H,[2]Plan2!$A:$A,$D1524,[2]Plan2!$U:$U,7)</f>
        <v>#VALUE!</v>
      </c>
      <c r="AA1524" s="18" t="e">
        <f>SUMIFS([2]Plan2!$H:$H,[2]Plan2!$A:$A,$D1524,[2]Plan2!$U:$U,8)</f>
        <v>#VALUE!</v>
      </c>
      <c r="AB1524" s="18" t="e">
        <f>SUMIFS([2]Plan2!$H:$H,[2]Plan2!$A:$A,$D1524,[2]Plan2!$U:$U,9)</f>
        <v>#VALUE!</v>
      </c>
      <c r="AC1524" s="18" t="e">
        <f>SUMIFS([2]Plan2!$H:$H,[2]Plan2!$A:$A,$D1524,[2]Plan2!$U:$U,10)</f>
        <v>#VALUE!</v>
      </c>
      <c r="AD1524" s="18" t="e">
        <f>SUMIFS([2]Plan2!$H:$H,[2]Plan2!$A:$A,$D1524,[2]Plan2!$U:$U,11)</f>
        <v>#VALUE!</v>
      </c>
      <c r="AE1524" s="18" t="e">
        <f>SUMIFS([2]Plan2!$H:$H,[2]Plan2!$A:$A,$D1524,[2]Plan2!$U:$U,12)</f>
        <v>#VALUE!</v>
      </c>
      <c r="AF1524" s="18" t="e">
        <f>SUMIFS([2]Plan2!$H:$H,[2]Plan2!$A:$A,$D1524,[2]Plan2!$U:$U,1)</f>
        <v>#VALUE!</v>
      </c>
      <c r="AG1524" s="18" t="e">
        <f>SUMIFS([2]Plan2!$H:$H,[2]Plan2!$A:$A,$D1524,[2]Plan2!$U:$U,2)</f>
        <v>#VALUE!</v>
      </c>
      <c r="AH1524" s="18" t="e">
        <f>SUMIFS([2]Plan2!$H:$H,[2]Plan2!$A:$A,$D1524,[2]Plan2!$U:$U,3)</f>
        <v>#VALUE!</v>
      </c>
      <c r="AI1524" s="18" t="e">
        <f>SUMIFS([2]Plan2!$H:$H,[2]Plan2!$A:$A,$D1524,[2]Plan2!$U:$U,4)</f>
        <v>#VALUE!</v>
      </c>
      <c r="AJ1524" s="18" t="e">
        <f>SUMIFS([2]Plan2!$H:$H,[2]Plan2!$A:$A,$D1524,[2]Plan2!$U:$U,5)</f>
        <v>#VALUE!</v>
      </c>
      <c r="AK1524" s="23" t="e">
        <f t="shared" si="189"/>
        <v>#VALUE!</v>
      </c>
      <c r="AL1524" s="23" t="e">
        <f t="shared" si="191"/>
        <v>#VALUE!</v>
      </c>
      <c r="AM1524">
        <f t="shared" si="190"/>
        <v>0</v>
      </c>
    </row>
    <row r="1525" spans="1:39" ht="15.75" x14ac:dyDescent="0.25">
      <c r="A1525" s="21"/>
      <c r="B1525" s="21" t="s">
        <v>1519</v>
      </c>
      <c r="C1525" s="21">
        <v>25582727</v>
      </c>
      <c r="D1525" s="25">
        <v>192295</v>
      </c>
      <c r="E1525" s="21" t="s">
        <v>12</v>
      </c>
      <c r="F1525" s="31" t="s">
        <v>2488</v>
      </c>
      <c r="G1525" s="21" t="s">
        <v>748</v>
      </c>
      <c r="H1525" s="21" t="s">
        <v>749</v>
      </c>
      <c r="I1525" s="25" t="s">
        <v>15</v>
      </c>
      <c r="J1525" s="21" t="s">
        <v>107</v>
      </c>
      <c r="K1525" s="21" t="s">
        <v>108</v>
      </c>
      <c r="L1525" s="20">
        <v>45489</v>
      </c>
      <c r="M1525" s="20">
        <v>45649</v>
      </c>
      <c r="N1525" s="21" t="s">
        <v>53</v>
      </c>
      <c r="O1525" s="21">
        <v>7</v>
      </c>
      <c r="P1525" s="21">
        <v>11</v>
      </c>
      <c r="Q1525" s="21">
        <v>18</v>
      </c>
      <c r="R1525" s="15">
        <f t="shared" si="194"/>
        <v>0.63636363636363635</v>
      </c>
      <c r="S1525" s="18">
        <f>IFERROR(VLOOKUP(D1525,'[1]comparativo br'!$A:$B,2,FALSE),"")</f>
        <v>3240</v>
      </c>
      <c r="T1525" s="18">
        <f>IFERROR(VLOOKUP(D1525,'[1]comparativo br'!$A:$C,3,FALSE),"")</f>
        <v>0</v>
      </c>
      <c r="U1525" s="15">
        <f t="shared" si="188"/>
        <v>-1</v>
      </c>
      <c r="V1525" s="19">
        <f>IFERROR(VLOOKUP(D1525,'[1]comparativo br'!$A:$D,4,FALSE),"")</f>
        <v>0</v>
      </c>
      <c r="W1525" s="19">
        <f>IFERROR(VLOOKUP(D1525,'[1]comparativo br'!$A:$E,5,FALSE),"")</f>
        <v>0</v>
      </c>
      <c r="X1525" s="15" t="str">
        <f t="shared" si="192"/>
        <v/>
      </c>
      <c r="Y1525" s="18" t="e">
        <f>SUMIFS([2]Plan2!$H:$H,[2]Plan2!$A:$A,$D1525,[2]Plan2!$U:$U,6)</f>
        <v>#VALUE!</v>
      </c>
      <c r="Z1525" s="18" t="e">
        <f>SUMIFS([2]Plan2!$H:$H,[2]Plan2!$A:$A,$D1525,[2]Plan2!$U:$U,7)</f>
        <v>#VALUE!</v>
      </c>
      <c r="AA1525" s="18" t="e">
        <f>SUMIFS([2]Plan2!$H:$H,[2]Plan2!$A:$A,$D1525,[2]Plan2!$U:$U,8)</f>
        <v>#VALUE!</v>
      </c>
      <c r="AB1525" s="18" t="e">
        <f>SUMIFS([2]Plan2!$H:$H,[2]Plan2!$A:$A,$D1525,[2]Plan2!$U:$U,9)</f>
        <v>#VALUE!</v>
      </c>
      <c r="AC1525" s="18" t="e">
        <f>SUMIFS([2]Plan2!$H:$H,[2]Plan2!$A:$A,$D1525,[2]Plan2!$U:$U,10)</f>
        <v>#VALUE!</v>
      </c>
      <c r="AD1525" s="18" t="e">
        <f>SUMIFS([2]Plan2!$H:$H,[2]Plan2!$A:$A,$D1525,[2]Plan2!$U:$U,11)</f>
        <v>#VALUE!</v>
      </c>
      <c r="AE1525" s="18" t="e">
        <f>SUMIFS([2]Plan2!$H:$H,[2]Plan2!$A:$A,$D1525,[2]Plan2!$U:$U,12)</f>
        <v>#VALUE!</v>
      </c>
      <c r="AF1525" s="18" t="e">
        <f>SUMIFS([2]Plan2!$H:$H,[2]Plan2!$A:$A,$D1525,[2]Plan2!$U:$U,1)</f>
        <v>#VALUE!</v>
      </c>
      <c r="AG1525" s="18" t="e">
        <f>SUMIFS([2]Plan2!$H:$H,[2]Plan2!$A:$A,$D1525,[2]Plan2!$U:$U,2)</f>
        <v>#VALUE!</v>
      </c>
      <c r="AH1525" s="18" t="e">
        <f>SUMIFS([2]Plan2!$H:$H,[2]Plan2!$A:$A,$D1525,[2]Plan2!$U:$U,3)</f>
        <v>#VALUE!</v>
      </c>
      <c r="AI1525" s="18" t="e">
        <f>SUMIFS([2]Plan2!$H:$H,[2]Plan2!$A:$A,$D1525,[2]Plan2!$U:$U,4)</f>
        <v>#VALUE!</v>
      </c>
      <c r="AJ1525" s="18" t="e">
        <f>SUMIFS([2]Plan2!$H:$H,[2]Plan2!$A:$A,$D1525,[2]Plan2!$U:$U,5)</f>
        <v>#VALUE!</v>
      </c>
      <c r="AK1525" s="23" t="e">
        <f t="shared" si="189"/>
        <v>#VALUE!</v>
      </c>
      <c r="AL1525" s="23" t="e">
        <f t="shared" si="191"/>
        <v>#VALUE!</v>
      </c>
      <c r="AM1525">
        <f t="shared" si="190"/>
        <v>0</v>
      </c>
    </row>
    <row r="1526" spans="1:39" ht="15.75" x14ac:dyDescent="0.25">
      <c r="A1526" s="21"/>
      <c r="B1526" s="21" t="s">
        <v>1519</v>
      </c>
      <c r="C1526" s="21">
        <v>26106649</v>
      </c>
      <c r="D1526" s="25">
        <v>194153</v>
      </c>
      <c r="E1526" s="21" t="s">
        <v>12</v>
      </c>
      <c r="F1526" s="31" t="s">
        <v>2488</v>
      </c>
      <c r="G1526" s="21" t="s">
        <v>1033</v>
      </c>
      <c r="H1526" s="21" t="s">
        <v>482</v>
      </c>
      <c r="I1526" s="25" t="s">
        <v>15</v>
      </c>
      <c r="J1526" s="21" t="s">
        <v>21</v>
      </c>
      <c r="K1526" s="21"/>
      <c r="L1526" s="20">
        <v>45148</v>
      </c>
      <c r="M1526" s="20">
        <v>45156</v>
      </c>
      <c r="N1526" s="21" t="s">
        <v>53</v>
      </c>
      <c r="O1526" s="21">
        <v>0</v>
      </c>
      <c r="P1526" s="21">
        <v>7</v>
      </c>
      <c r="Q1526" s="21">
        <v>0</v>
      </c>
      <c r="R1526" s="15">
        <f t="shared" si="194"/>
        <v>-1</v>
      </c>
      <c r="S1526" s="18" t="str">
        <f>IFERROR(VLOOKUP(D1526,'[1]comparativo br'!$A:$B,2,FALSE),"")</f>
        <v/>
      </c>
      <c r="T1526" s="18" t="str">
        <f>IFERROR(VLOOKUP(D1526,'[1]comparativo br'!$A:$C,3,FALSE),"")</f>
        <v/>
      </c>
      <c r="U1526" s="15" t="str">
        <f t="shared" si="188"/>
        <v/>
      </c>
      <c r="V1526" s="19" t="str">
        <f>IFERROR(VLOOKUP(D1526,'[1]comparativo br'!$A:$D,4,FALSE),"")</f>
        <v/>
      </c>
      <c r="W1526" s="19" t="str">
        <f>IFERROR(VLOOKUP(D1526,'[1]comparativo br'!$A:$E,5,FALSE),"")</f>
        <v/>
      </c>
      <c r="X1526" s="15" t="str">
        <f t="shared" si="192"/>
        <v/>
      </c>
      <c r="Y1526" s="18" t="e">
        <f>SUMIFS([2]Plan2!$H:$H,[2]Plan2!$A:$A,$D1526,[2]Plan2!$U:$U,6)</f>
        <v>#VALUE!</v>
      </c>
      <c r="Z1526" s="18" t="e">
        <f>SUMIFS([2]Plan2!$H:$H,[2]Plan2!$A:$A,$D1526,[2]Plan2!$U:$U,7)</f>
        <v>#VALUE!</v>
      </c>
      <c r="AA1526" s="18" t="e">
        <f>SUMIFS([2]Plan2!$H:$H,[2]Plan2!$A:$A,$D1526,[2]Plan2!$U:$U,8)</f>
        <v>#VALUE!</v>
      </c>
      <c r="AB1526" s="18" t="e">
        <f>SUMIFS([2]Plan2!$H:$H,[2]Plan2!$A:$A,$D1526,[2]Plan2!$U:$U,9)</f>
        <v>#VALUE!</v>
      </c>
      <c r="AC1526" s="18" t="e">
        <f>SUMIFS([2]Plan2!$H:$H,[2]Plan2!$A:$A,$D1526,[2]Plan2!$U:$U,10)</f>
        <v>#VALUE!</v>
      </c>
      <c r="AD1526" s="18" t="e">
        <f>SUMIFS([2]Plan2!$H:$H,[2]Plan2!$A:$A,$D1526,[2]Plan2!$U:$U,11)</f>
        <v>#VALUE!</v>
      </c>
      <c r="AE1526" s="18" t="e">
        <f>SUMIFS([2]Plan2!$H:$H,[2]Plan2!$A:$A,$D1526,[2]Plan2!$U:$U,12)</f>
        <v>#VALUE!</v>
      </c>
      <c r="AF1526" s="18" t="e">
        <f>SUMIFS([2]Plan2!$H:$H,[2]Plan2!$A:$A,$D1526,[2]Plan2!$U:$U,1)</f>
        <v>#VALUE!</v>
      </c>
      <c r="AG1526" s="18" t="e">
        <f>SUMIFS([2]Plan2!$H:$H,[2]Plan2!$A:$A,$D1526,[2]Plan2!$U:$U,2)</f>
        <v>#VALUE!</v>
      </c>
      <c r="AH1526" s="18" t="e">
        <f>SUMIFS([2]Plan2!$H:$H,[2]Plan2!$A:$A,$D1526,[2]Plan2!$U:$U,3)</f>
        <v>#VALUE!</v>
      </c>
      <c r="AI1526" s="18" t="e">
        <f>SUMIFS([2]Plan2!$H:$H,[2]Plan2!$A:$A,$D1526,[2]Plan2!$U:$U,4)</f>
        <v>#VALUE!</v>
      </c>
      <c r="AJ1526" s="18" t="e">
        <f>SUMIFS([2]Plan2!$H:$H,[2]Plan2!$A:$A,$D1526,[2]Plan2!$U:$U,5)</f>
        <v>#VALUE!</v>
      </c>
      <c r="AK1526" s="23" t="e">
        <f t="shared" si="189"/>
        <v>#VALUE!</v>
      </c>
      <c r="AL1526" s="23" t="e">
        <f t="shared" si="191"/>
        <v>#VALUE!</v>
      </c>
      <c r="AM1526">
        <f t="shared" si="190"/>
        <v>0</v>
      </c>
    </row>
    <row r="1527" spans="1:39" ht="15.75" x14ac:dyDescent="0.25">
      <c r="A1527" s="21"/>
      <c r="B1527" s="21" t="s">
        <v>1519</v>
      </c>
      <c r="C1527" s="21">
        <v>26108898</v>
      </c>
      <c r="D1527" s="25">
        <v>192255</v>
      </c>
      <c r="E1527" s="21" t="s">
        <v>33</v>
      </c>
      <c r="F1527" s="31" t="s">
        <v>2488</v>
      </c>
      <c r="G1527" s="21" t="s">
        <v>743</v>
      </c>
      <c r="H1527" s="21" t="s">
        <v>744</v>
      </c>
      <c r="I1527" s="25" t="s">
        <v>63</v>
      </c>
      <c r="J1527" s="21" t="s">
        <v>107</v>
      </c>
      <c r="K1527" s="21" t="s">
        <v>108</v>
      </c>
      <c r="L1527" s="20">
        <v>45806</v>
      </c>
      <c r="M1527" s="20">
        <v>45776</v>
      </c>
      <c r="N1527" s="21" t="s">
        <v>18</v>
      </c>
      <c r="O1527" s="21">
        <v>84</v>
      </c>
      <c r="P1527" s="21">
        <v>51</v>
      </c>
      <c r="Q1527" s="21">
        <v>44</v>
      </c>
      <c r="R1527" s="15">
        <f t="shared" si="194"/>
        <v>-0.13725490196078433</v>
      </c>
      <c r="S1527" s="18">
        <f>IFERROR(VLOOKUP(D1527,'[1]comparativo br'!$A:$B,2,FALSE),"")</f>
        <v>2880</v>
      </c>
      <c r="T1527" s="18">
        <f>IFERROR(VLOOKUP(D1527,'[1]comparativo br'!$A:$C,3,FALSE),"")</f>
        <v>2880</v>
      </c>
      <c r="U1527" s="15">
        <f t="shared" si="188"/>
        <v>0</v>
      </c>
      <c r="V1527" s="19">
        <f>IFERROR(VLOOKUP(D1527,'[1]comparativo br'!$A:$D,4,FALSE),"")</f>
        <v>11</v>
      </c>
      <c r="W1527" s="19">
        <f>IFERROR(VLOOKUP(D1527,'[1]comparativo br'!$A:$E,5,FALSE),"")</f>
        <v>27</v>
      </c>
      <c r="X1527" s="15">
        <f t="shared" si="192"/>
        <v>1.4545454545454546</v>
      </c>
      <c r="Y1527" s="18" t="e">
        <f>SUMIFS([2]Plan2!$H:$H,[2]Plan2!$A:$A,$D1527,[2]Plan2!$U:$U,6)</f>
        <v>#VALUE!</v>
      </c>
      <c r="Z1527" s="18" t="e">
        <f>SUMIFS([2]Plan2!$H:$H,[2]Plan2!$A:$A,$D1527,[2]Plan2!$U:$U,7)</f>
        <v>#VALUE!</v>
      </c>
      <c r="AA1527" s="18" t="e">
        <f>SUMIFS([2]Plan2!$H:$H,[2]Plan2!$A:$A,$D1527,[2]Plan2!$U:$U,8)</f>
        <v>#VALUE!</v>
      </c>
      <c r="AB1527" s="18" t="e">
        <f>SUMIFS([2]Plan2!$H:$H,[2]Plan2!$A:$A,$D1527,[2]Plan2!$U:$U,9)</f>
        <v>#VALUE!</v>
      </c>
      <c r="AC1527" s="18" t="e">
        <f>SUMIFS([2]Plan2!$H:$H,[2]Plan2!$A:$A,$D1527,[2]Plan2!$U:$U,10)</f>
        <v>#VALUE!</v>
      </c>
      <c r="AD1527" s="18" t="e">
        <f>SUMIFS([2]Plan2!$H:$H,[2]Plan2!$A:$A,$D1527,[2]Plan2!$U:$U,11)</f>
        <v>#VALUE!</v>
      </c>
      <c r="AE1527" s="18" t="e">
        <f>SUMIFS([2]Plan2!$H:$H,[2]Plan2!$A:$A,$D1527,[2]Plan2!$U:$U,12)</f>
        <v>#VALUE!</v>
      </c>
      <c r="AF1527" s="18" t="e">
        <f>SUMIFS([2]Plan2!$H:$H,[2]Plan2!$A:$A,$D1527,[2]Plan2!$U:$U,1)</f>
        <v>#VALUE!</v>
      </c>
      <c r="AG1527" s="18" t="e">
        <f>SUMIFS([2]Plan2!$H:$H,[2]Plan2!$A:$A,$D1527,[2]Plan2!$U:$U,2)</f>
        <v>#VALUE!</v>
      </c>
      <c r="AH1527" s="18" t="e">
        <f>SUMIFS([2]Plan2!$H:$H,[2]Plan2!$A:$A,$D1527,[2]Plan2!$U:$U,3)</f>
        <v>#VALUE!</v>
      </c>
      <c r="AI1527" s="18" t="e">
        <f>SUMIFS([2]Plan2!$H:$H,[2]Plan2!$A:$A,$D1527,[2]Plan2!$U:$U,4)</f>
        <v>#VALUE!</v>
      </c>
      <c r="AJ1527" s="18" t="e">
        <f>SUMIFS([2]Plan2!$H:$H,[2]Plan2!$A:$A,$D1527,[2]Plan2!$U:$U,5)</f>
        <v>#VALUE!</v>
      </c>
      <c r="AK1527" s="23" t="e">
        <f t="shared" si="189"/>
        <v>#VALUE!</v>
      </c>
      <c r="AL1527" s="23" t="e">
        <f t="shared" si="191"/>
        <v>#VALUE!</v>
      </c>
      <c r="AM1527">
        <f t="shared" si="190"/>
        <v>0</v>
      </c>
    </row>
    <row r="1528" spans="1:39" ht="15.75" x14ac:dyDescent="0.25">
      <c r="A1528" s="21"/>
      <c r="B1528" s="21" t="s">
        <v>1520</v>
      </c>
      <c r="C1528" s="21">
        <v>26242107</v>
      </c>
      <c r="D1528" s="25">
        <v>102418</v>
      </c>
      <c r="E1528" s="21" t="s">
        <v>33</v>
      </c>
      <c r="F1528" s="31" t="s">
        <v>2488</v>
      </c>
      <c r="G1528" s="21" t="s">
        <v>34</v>
      </c>
      <c r="H1528" s="21" t="s">
        <v>58</v>
      </c>
      <c r="I1528" s="25" t="s">
        <v>15</v>
      </c>
      <c r="J1528" s="21" t="s">
        <v>16</v>
      </c>
      <c r="K1528" s="21" t="s">
        <v>17</v>
      </c>
      <c r="L1528" s="20">
        <v>45805</v>
      </c>
      <c r="M1528" s="20">
        <v>45796</v>
      </c>
      <c r="N1528" s="21" t="s">
        <v>18</v>
      </c>
      <c r="O1528" s="21">
        <v>39</v>
      </c>
      <c r="P1528" s="21">
        <v>33</v>
      </c>
      <c r="Q1528" s="21">
        <v>67</v>
      </c>
      <c r="R1528" s="15">
        <f t="shared" si="194"/>
        <v>1.0303030303030303</v>
      </c>
      <c r="S1528" s="18">
        <f>IFERROR(VLOOKUP(D1528,'[1]comparativo br'!$A:$B,2,FALSE),"")</f>
        <v>5142</v>
      </c>
      <c r="T1528" s="18">
        <f>IFERROR(VLOOKUP(D1528,'[1]comparativo br'!$A:$C,3,FALSE),"")</f>
        <v>2695</v>
      </c>
      <c r="U1528" s="15">
        <f t="shared" si="188"/>
        <v>-0.47588486970050564</v>
      </c>
      <c r="V1528" s="19">
        <f>IFERROR(VLOOKUP(D1528,'[1]comparativo br'!$A:$D,4,FALSE),"")</f>
        <v>90</v>
      </c>
      <c r="W1528" s="19">
        <f>IFERROR(VLOOKUP(D1528,'[1]comparativo br'!$A:$E,5,FALSE),"")</f>
        <v>97</v>
      </c>
      <c r="X1528" s="15">
        <f t="shared" si="192"/>
        <v>7.7777777777777779E-2</v>
      </c>
      <c r="Y1528" s="18" t="e">
        <f>SUMIFS([2]Plan2!$H:$H,[2]Plan2!$A:$A,$D1528,[2]Plan2!$U:$U,6)</f>
        <v>#VALUE!</v>
      </c>
      <c r="Z1528" s="18" t="e">
        <f>SUMIFS([2]Plan2!$H:$H,[2]Plan2!$A:$A,$D1528,[2]Plan2!$U:$U,7)</f>
        <v>#VALUE!</v>
      </c>
      <c r="AA1528" s="18" t="e">
        <f>SUMIFS([2]Plan2!$H:$H,[2]Plan2!$A:$A,$D1528,[2]Plan2!$U:$U,8)</f>
        <v>#VALUE!</v>
      </c>
      <c r="AB1528" s="18" t="e">
        <f>SUMIFS([2]Plan2!$H:$H,[2]Plan2!$A:$A,$D1528,[2]Plan2!$U:$U,9)</f>
        <v>#VALUE!</v>
      </c>
      <c r="AC1528" s="18" t="e">
        <f>SUMIFS([2]Plan2!$H:$H,[2]Plan2!$A:$A,$D1528,[2]Plan2!$U:$U,10)</f>
        <v>#VALUE!</v>
      </c>
      <c r="AD1528" s="18" t="e">
        <f>SUMIFS([2]Plan2!$H:$H,[2]Plan2!$A:$A,$D1528,[2]Plan2!$U:$U,11)</f>
        <v>#VALUE!</v>
      </c>
      <c r="AE1528" s="18" t="e">
        <f>SUMIFS([2]Plan2!$H:$H,[2]Plan2!$A:$A,$D1528,[2]Plan2!$U:$U,12)</f>
        <v>#VALUE!</v>
      </c>
      <c r="AF1528" s="18" t="e">
        <f>SUMIFS([2]Plan2!$H:$H,[2]Plan2!$A:$A,$D1528,[2]Plan2!$U:$U,1)</f>
        <v>#VALUE!</v>
      </c>
      <c r="AG1528" s="18" t="e">
        <f>SUMIFS([2]Plan2!$H:$H,[2]Plan2!$A:$A,$D1528,[2]Plan2!$U:$U,2)</f>
        <v>#VALUE!</v>
      </c>
      <c r="AH1528" s="18" t="e">
        <f>SUMIFS([2]Plan2!$H:$H,[2]Plan2!$A:$A,$D1528,[2]Plan2!$U:$U,3)</f>
        <v>#VALUE!</v>
      </c>
      <c r="AI1528" s="18" t="e">
        <f>SUMIFS([2]Plan2!$H:$H,[2]Plan2!$A:$A,$D1528,[2]Plan2!$U:$U,4)</f>
        <v>#VALUE!</v>
      </c>
      <c r="AJ1528" s="18" t="e">
        <f>SUMIFS([2]Plan2!$H:$H,[2]Plan2!$A:$A,$D1528,[2]Plan2!$U:$U,5)</f>
        <v>#VALUE!</v>
      </c>
      <c r="AK1528" s="23" t="e">
        <f t="shared" si="189"/>
        <v>#VALUE!</v>
      </c>
      <c r="AL1528" s="23" t="e">
        <f t="shared" si="191"/>
        <v>#VALUE!</v>
      </c>
      <c r="AM1528">
        <f t="shared" si="190"/>
        <v>0</v>
      </c>
    </row>
    <row r="1529" spans="1:39" ht="15.75" x14ac:dyDescent="0.25">
      <c r="A1529" s="21"/>
      <c r="B1529" s="21" t="s">
        <v>1519</v>
      </c>
      <c r="C1529" s="21">
        <v>26242107</v>
      </c>
      <c r="D1529" s="25">
        <v>100033</v>
      </c>
      <c r="E1529" s="21" t="s">
        <v>33</v>
      </c>
      <c r="F1529" s="31" t="s">
        <v>2488</v>
      </c>
      <c r="G1529" s="21" t="s">
        <v>34</v>
      </c>
      <c r="H1529" s="21" t="s">
        <v>35</v>
      </c>
      <c r="I1529" s="25" t="s">
        <v>15</v>
      </c>
      <c r="J1529" s="21" t="s">
        <v>16</v>
      </c>
      <c r="K1529" s="21" t="s">
        <v>17</v>
      </c>
      <c r="L1529" s="20">
        <v>45205</v>
      </c>
      <c r="M1529" s="20">
        <v>45797</v>
      </c>
      <c r="N1529" s="21" t="s">
        <v>18</v>
      </c>
      <c r="O1529" s="21">
        <v>28</v>
      </c>
      <c r="P1529" s="21">
        <v>12</v>
      </c>
      <c r="Q1529" s="21">
        <v>32</v>
      </c>
      <c r="R1529" s="15">
        <f t="shared" si="194"/>
        <v>1.6666666666666667</v>
      </c>
      <c r="S1529" s="18">
        <f>IFERROR(VLOOKUP(D1529,'[1]comparativo br'!$A:$B,2,FALSE),"")</f>
        <v>0</v>
      </c>
      <c r="T1529" s="18">
        <f>IFERROR(VLOOKUP(D1529,'[1]comparativo br'!$A:$C,3,FALSE),"")</f>
        <v>5184</v>
      </c>
      <c r="U1529" s="15" t="str">
        <f t="shared" si="188"/>
        <v/>
      </c>
      <c r="V1529" s="19">
        <f>IFERROR(VLOOKUP(D1529,'[1]comparativo br'!$A:$D,4,FALSE),"")</f>
        <v>156</v>
      </c>
      <c r="W1529" s="19">
        <f>IFERROR(VLOOKUP(D1529,'[1]comparativo br'!$A:$E,5,FALSE),"")</f>
        <v>98</v>
      </c>
      <c r="X1529" s="15">
        <f t="shared" si="192"/>
        <v>-0.37179487179487181</v>
      </c>
      <c r="Y1529" s="18" t="e">
        <f>SUMIFS([2]Plan2!$H:$H,[2]Plan2!$A:$A,$D1529,[2]Plan2!$U:$U,6)</f>
        <v>#VALUE!</v>
      </c>
      <c r="Z1529" s="18" t="e">
        <f>SUMIFS([2]Plan2!$H:$H,[2]Plan2!$A:$A,$D1529,[2]Plan2!$U:$U,7)</f>
        <v>#VALUE!</v>
      </c>
      <c r="AA1529" s="18" t="e">
        <f>SUMIFS([2]Plan2!$H:$H,[2]Plan2!$A:$A,$D1529,[2]Plan2!$U:$U,8)</f>
        <v>#VALUE!</v>
      </c>
      <c r="AB1529" s="18" t="e">
        <f>SUMIFS([2]Plan2!$H:$H,[2]Plan2!$A:$A,$D1529,[2]Plan2!$U:$U,9)</f>
        <v>#VALUE!</v>
      </c>
      <c r="AC1529" s="18" t="e">
        <f>SUMIFS([2]Plan2!$H:$H,[2]Plan2!$A:$A,$D1529,[2]Plan2!$U:$U,10)</f>
        <v>#VALUE!</v>
      </c>
      <c r="AD1529" s="18" t="e">
        <f>SUMIFS([2]Plan2!$H:$H,[2]Plan2!$A:$A,$D1529,[2]Plan2!$U:$U,11)</f>
        <v>#VALUE!</v>
      </c>
      <c r="AE1529" s="18" t="e">
        <f>SUMIFS([2]Plan2!$H:$H,[2]Plan2!$A:$A,$D1529,[2]Plan2!$U:$U,12)</f>
        <v>#VALUE!</v>
      </c>
      <c r="AF1529" s="18" t="e">
        <f>SUMIFS([2]Plan2!$H:$H,[2]Plan2!$A:$A,$D1529,[2]Plan2!$U:$U,1)</f>
        <v>#VALUE!</v>
      </c>
      <c r="AG1529" s="18" t="e">
        <f>SUMIFS([2]Plan2!$H:$H,[2]Plan2!$A:$A,$D1529,[2]Plan2!$U:$U,2)</f>
        <v>#VALUE!</v>
      </c>
      <c r="AH1529" s="18" t="e">
        <f>SUMIFS([2]Plan2!$H:$H,[2]Plan2!$A:$A,$D1529,[2]Plan2!$U:$U,3)</f>
        <v>#VALUE!</v>
      </c>
      <c r="AI1529" s="18" t="e">
        <f>SUMIFS([2]Plan2!$H:$H,[2]Plan2!$A:$A,$D1529,[2]Plan2!$U:$U,4)</f>
        <v>#VALUE!</v>
      </c>
      <c r="AJ1529" s="18" t="e">
        <f>SUMIFS([2]Plan2!$H:$H,[2]Plan2!$A:$A,$D1529,[2]Plan2!$U:$U,5)</f>
        <v>#VALUE!</v>
      </c>
      <c r="AK1529" s="23" t="e">
        <f t="shared" si="189"/>
        <v>#VALUE!</v>
      </c>
      <c r="AL1529" s="23" t="e">
        <f t="shared" si="191"/>
        <v>#VALUE!</v>
      </c>
      <c r="AM1529">
        <f t="shared" si="190"/>
        <v>0</v>
      </c>
    </row>
    <row r="1530" spans="1:39" ht="15.75" x14ac:dyDescent="0.25">
      <c r="A1530" s="21"/>
      <c r="B1530" s="21" t="s">
        <v>1519</v>
      </c>
      <c r="C1530" s="21">
        <v>26242107</v>
      </c>
      <c r="D1530" s="25">
        <v>502943</v>
      </c>
      <c r="E1530" s="21" t="s">
        <v>33</v>
      </c>
      <c r="F1530" s="31" t="s">
        <v>2488</v>
      </c>
      <c r="G1530" s="21" t="s">
        <v>34</v>
      </c>
      <c r="H1530" s="21" t="s">
        <v>554</v>
      </c>
      <c r="I1530" s="25" t="s">
        <v>15</v>
      </c>
      <c r="J1530" s="21" t="s">
        <v>16</v>
      </c>
      <c r="K1530" s="21" t="s">
        <v>17</v>
      </c>
      <c r="L1530" s="20">
        <v>45805</v>
      </c>
      <c r="M1530" s="20">
        <v>45797</v>
      </c>
      <c r="N1530" s="21" t="s">
        <v>18</v>
      </c>
      <c r="O1530" s="21">
        <v>76</v>
      </c>
      <c r="P1530" s="21">
        <v>56</v>
      </c>
      <c r="Q1530" s="21">
        <v>88</v>
      </c>
      <c r="R1530" s="15">
        <f t="shared" si="194"/>
        <v>0.5714285714285714</v>
      </c>
      <c r="S1530" s="18">
        <f>IFERROR(VLOOKUP(D1530,'[1]comparativo br'!$A:$B,2,FALSE),"")</f>
        <v>20568</v>
      </c>
      <c r="T1530" s="18">
        <f>IFERROR(VLOOKUP(D1530,'[1]comparativo br'!$A:$C,3,FALSE),"")</f>
        <v>10434</v>
      </c>
      <c r="U1530" s="15">
        <f t="shared" si="188"/>
        <v>-0.4927071178529755</v>
      </c>
      <c r="V1530" s="19">
        <f>IFERROR(VLOOKUP(D1530,'[1]comparativo br'!$A:$D,4,FALSE),"")</f>
        <v>233</v>
      </c>
      <c r="W1530" s="19">
        <f>IFERROR(VLOOKUP(D1530,'[1]comparativo br'!$A:$E,5,FALSE),"")</f>
        <v>271</v>
      </c>
      <c r="X1530" s="15">
        <f t="shared" si="192"/>
        <v>0.1630901287553648</v>
      </c>
      <c r="Y1530" s="18" t="e">
        <f>SUMIFS([2]Plan2!$H:$H,[2]Plan2!$A:$A,$D1530,[2]Plan2!$U:$U,6)</f>
        <v>#VALUE!</v>
      </c>
      <c r="Z1530" s="18" t="e">
        <f>SUMIFS([2]Plan2!$H:$H,[2]Plan2!$A:$A,$D1530,[2]Plan2!$U:$U,7)</f>
        <v>#VALUE!</v>
      </c>
      <c r="AA1530" s="18" t="e">
        <f>SUMIFS([2]Plan2!$H:$H,[2]Plan2!$A:$A,$D1530,[2]Plan2!$U:$U,8)</f>
        <v>#VALUE!</v>
      </c>
      <c r="AB1530" s="18" t="e">
        <f>SUMIFS([2]Plan2!$H:$H,[2]Plan2!$A:$A,$D1530,[2]Plan2!$U:$U,9)</f>
        <v>#VALUE!</v>
      </c>
      <c r="AC1530" s="18" t="e">
        <f>SUMIFS([2]Plan2!$H:$H,[2]Plan2!$A:$A,$D1530,[2]Plan2!$U:$U,10)</f>
        <v>#VALUE!</v>
      </c>
      <c r="AD1530" s="18" t="e">
        <f>SUMIFS([2]Plan2!$H:$H,[2]Plan2!$A:$A,$D1530,[2]Plan2!$U:$U,11)</f>
        <v>#VALUE!</v>
      </c>
      <c r="AE1530" s="18" t="e">
        <f>SUMIFS([2]Plan2!$H:$H,[2]Plan2!$A:$A,$D1530,[2]Plan2!$U:$U,12)</f>
        <v>#VALUE!</v>
      </c>
      <c r="AF1530" s="18" t="e">
        <f>SUMIFS([2]Plan2!$H:$H,[2]Plan2!$A:$A,$D1530,[2]Plan2!$U:$U,1)</f>
        <v>#VALUE!</v>
      </c>
      <c r="AG1530" s="18" t="e">
        <f>SUMIFS([2]Plan2!$H:$H,[2]Plan2!$A:$A,$D1530,[2]Plan2!$U:$U,2)</f>
        <v>#VALUE!</v>
      </c>
      <c r="AH1530" s="18" t="e">
        <f>SUMIFS([2]Plan2!$H:$H,[2]Plan2!$A:$A,$D1530,[2]Plan2!$U:$U,3)</f>
        <v>#VALUE!</v>
      </c>
      <c r="AI1530" s="18" t="e">
        <f>SUMIFS([2]Plan2!$H:$H,[2]Plan2!$A:$A,$D1530,[2]Plan2!$U:$U,4)</f>
        <v>#VALUE!</v>
      </c>
      <c r="AJ1530" s="18" t="e">
        <f>SUMIFS([2]Plan2!$H:$H,[2]Plan2!$A:$A,$D1530,[2]Plan2!$U:$U,5)</f>
        <v>#VALUE!</v>
      </c>
      <c r="AK1530" s="23" t="e">
        <f t="shared" si="189"/>
        <v>#VALUE!</v>
      </c>
      <c r="AL1530" s="23" t="e">
        <f t="shared" si="191"/>
        <v>#VALUE!</v>
      </c>
      <c r="AM1530">
        <f t="shared" si="190"/>
        <v>0</v>
      </c>
    </row>
    <row r="1531" spans="1:39" ht="15.75" x14ac:dyDescent="0.25">
      <c r="A1531" s="21"/>
      <c r="B1531" s="21" t="s">
        <v>1519</v>
      </c>
      <c r="C1531" s="21">
        <v>26261557</v>
      </c>
      <c r="D1531" s="25">
        <v>194284</v>
      </c>
      <c r="E1531" s="21" t="s">
        <v>1180</v>
      </c>
      <c r="F1531" s="31" t="s">
        <v>1180</v>
      </c>
      <c r="G1531" s="21" t="s">
        <v>2003</v>
      </c>
      <c r="H1531" s="21" t="s">
        <v>431</v>
      </c>
      <c r="I1531" s="25" t="s">
        <v>45</v>
      </c>
      <c r="J1531" s="21" t="s">
        <v>21</v>
      </c>
      <c r="K1531" s="21"/>
      <c r="L1531" s="20">
        <v>45643</v>
      </c>
      <c r="M1531" s="20">
        <v>45799</v>
      </c>
      <c r="N1531" s="21" t="s">
        <v>18</v>
      </c>
      <c r="O1531" s="21">
        <v>57</v>
      </c>
      <c r="P1531" s="21">
        <v>0</v>
      </c>
      <c r="Q1531" s="21">
        <v>87</v>
      </c>
      <c r="R1531" s="15">
        <v>1</v>
      </c>
      <c r="S1531" s="18">
        <f>IFERROR(VLOOKUP(D1531,'[1]comparativo br'!$A:$B,2,FALSE),"")</f>
        <v>9120</v>
      </c>
      <c r="T1531" s="18">
        <f>IFERROR(VLOOKUP(D1531,'[1]comparativo br'!$A:$C,3,FALSE),"")</f>
        <v>12776</v>
      </c>
      <c r="U1531" s="15">
        <f t="shared" si="188"/>
        <v>0.40087719298245617</v>
      </c>
      <c r="V1531" s="19">
        <f>IFERROR(VLOOKUP(D1531,'[1]comparativo br'!$A:$D,4,FALSE),"")</f>
        <v>69</v>
      </c>
      <c r="W1531" s="19">
        <f>IFERROR(VLOOKUP(D1531,'[1]comparativo br'!$A:$E,5,FALSE),"")</f>
        <v>70</v>
      </c>
      <c r="X1531" s="15">
        <f t="shared" si="192"/>
        <v>1.4492753623188406E-2</v>
      </c>
      <c r="Y1531" s="18" t="e">
        <f>SUMIFS([2]Plan2!$H:$H,[2]Plan2!$A:$A,$D1531,[2]Plan2!$U:$U,6)</f>
        <v>#VALUE!</v>
      </c>
      <c r="Z1531" s="18" t="e">
        <f>SUMIFS([2]Plan2!$H:$H,[2]Plan2!$A:$A,$D1531,[2]Plan2!$U:$U,7)</f>
        <v>#VALUE!</v>
      </c>
      <c r="AA1531" s="18" t="e">
        <f>SUMIFS([2]Plan2!$H:$H,[2]Plan2!$A:$A,$D1531,[2]Plan2!$U:$U,8)</f>
        <v>#VALUE!</v>
      </c>
      <c r="AB1531" s="18" t="e">
        <f>SUMIFS([2]Plan2!$H:$H,[2]Plan2!$A:$A,$D1531,[2]Plan2!$U:$U,9)</f>
        <v>#VALUE!</v>
      </c>
      <c r="AC1531" s="18" t="e">
        <f>SUMIFS([2]Plan2!$H:$H,[2]Plan2!$A:$A,$D1531,[2]Plan2!$U:$U,10)</f>
        <v>#VALUE!</v>
      </c>
      <c r="AD1531" s="18" t="e">
        <f>SUMIFS([2]Plan2!$H:$H,[2]Plan2!$A:$A,$D1531,[2]Plan2!$U:$U,11)</f>
        <v>#VALUE!</v>
      </c>
      <c r="AE1531" s="18" t="e">
        <f>SUMIFS([2]Plan2!$H:$H,[2]Plan2!$A:$A,$D1531,[2]Plan2!$U:$U,12)</f>
        <v>#VALUE!</v>
      </c>
      <c r="AF1531" s="18" t="e">
        <f>SUMIFS([2]Plan2!$H:$H,[2]Plan2!$A:$A,$D1531,[2]Plan2!$U:$U,1)</f>
        <v>#VALUE!</v>
      </c>
      <c r="AG1531" s="18" t="e">
        <f>SUMIFS([2]Plan2!$H:$H,[2]Plan2!$A:$A,$D1531,[2]Plan2!$U:$U,2)</f>
        <v>#VALUE!</v>
      </c>
      <c r="AH1531" s="18" t="e">
        <f>SUMIFS([2]Plan2!$H:$H,[2]Plan2!$A:$A,$D1531,[2]Plan2!$U:$U,3)</f>
        <v>#VALUE!</v>
      </c>
      <c r="AI1531" s="18" t="e">
        <f>SUMIFS([2]Plan2!$H:$H,[2]Plan2!$A:$A,$D1531,[2]Plan2!$U:$U,4)</f>
        <v>#VALUE!</v>
      </c>
      <c r="AJ1531" s="18" t="e">
        <f>SUMIFS([2]Plan2!$H:$H,[2]Plan2!$A:$A,$D1531,[2]Plan2!$U:$U,5)</f>
        <v>#VALUE!</v>
      </c>
      <c r="AK1531" s="23" t="e">
        <f t="shared" si="189"/>
        <v>#VALUE!</v>
      </c>
      <c r="AL1531" s="23" t="e">
        <f t="shared" si="191"/>
        <v>#VALUE!</v>
      </c>
      <c r="AM1531">
        <f t="shared" si="190"/>
        <v>0</v>
      </c>
    </row>
    <row r="1532" spans="1:39" ht="15.75" x14ac:dyDescent="0.25">
      <c r="A1532" s="21"/>
      <c r="B1532" s="21" t="s">
        <v>1520</v>
      </c>
      <c r="C1532" s="21">
        <v>26644087</v>
      </c>
      <c r="D1532" s="25">
        <v>193474</v>
      </c>
      <c r="E1532" s="21" t="s">
        <v>12</v>
      </c>
      <c r="F1532" s="31" t="s">
        <v>2488</v>
      </c>
      <c r="G1532" s="21" t="s">
        <v>903</v>
      </c>
      <c r="H1532" s="21" t="s">
        <v>35</v>
      </c>
      <c r="I1532" s="25" t="s">
        <v>15</v>
      </c>
      <c r="J1532" s="21" t="s">
        <v>21</v>
      </c>
      <c r="K1532" s="21"/>
      <c r="L1532" s="20">
        <v>45763</v>
      </c>
      <c r="M1532" s="20">
        <v>45771</v>
      </c>
      <c r="N1532" s="21" t="s">
        <v>18</v>
      </c>
      <c r="O1532" s="21">
        <v>14</v>
      </c>
      <c r="P1532" s="21">
        <v>22</v>
      </c>
      <c r="Q1532" s="21">
        <v>3</v>
      </c>
      <c r="R1532" s="15">
        <f>(Q1532-P1532)/P1532</f>
        <v>-0.86363636363636365</v>
      </c>
      <c r="S1532" s="18">
        <f>IFERROR(VLOOKUP(D1532,'[1]comparativo br'!$A:$B,2,FALSE),"")</f>
        <v>590.4</v>
      </c>
      <c r="T1532" s="18">
        <f>IFERROR(VLOOKUP(D1532,'[1]comparativo br'!$A:$C,3,FALSE),"")</f>
        <v>1277</v>
      </c>
      <c r="U1532" s="15">
        <f t="shared" si="188"/>
        <v>1.162940379403794</v>
      </c>
      <c r="V1532" s="19">
        <f>IFERROR(VLOOKUP(D1532,'[1]comparativo br'!$A:$D,4,FALSE),"")</f>
        <v>16</v>
      </c>
      <c r="W1532" s="19">
        <f>IFERROR(VLOOKUP(D1532,'[1]comparativo br'!$A:$E,5,FALSE),"")</f>
        <v>14</v>
      </c>
      <c r="X1532" s="15">
        <f t="shared" si="192"/>
        <v>-0.125</v>
      </c>
      <c r="Y1532" s="18" t="e">
        <f>SUMIFS([2]Plan2!$H:$H,[2]Plan2!$A:$A,$D1532,[2]Plan2!$U:$U,6)</f>
        <v>#VALUE!</v>
      </c>
      <c r="Z1532" s="18" t="e">
        <f>SUMIFS([2]Plan2!$H:$H,[2]Plan2!$A:$A,$D1532,[2]Plan2!$U:$U,7)</f>
        <v>#VALUE!</v>
      </c>
      <c r="AA1532" s="18" t="e">
        <f>SUMIFS([2]Plan2!$H:$H,[2]Plan2!$A:$A,$D1532,[2]Plan2!$U:$U,8)</f>
        <v>#VALUE!</v>
      </c>
      <c r="AB1532" s="18" t="e">
        <f>SUMIFS([2]Plan2!$H:$H,[2]Plan2!$A:$A,$D1532,[2]Plan2!$U:$U,9)</f>
        <v>#VALUE!</v>
      </c>
      <c r="AC1532" s="18" t="e">
        <f>SUMIFS([2]Plan2!$H:$H,[2]Plan2!$A:$A,$D1532,[2]Plan2!$U:$U,10)</f>
        <v>#VALUE!</v>
      </c>
      <c r="AD1532" s="18" t="e">
        <f>SUMIFS([2]Plan2!$H:$H,[2]Plan2!$A:$A,$D1532,[2]Plan2!$U:$U,11)</f>
        <v>#VALUE!</v>
      </c>
      <c r="AE1532" s="18" t="e">
        <f>SUMIFS([2]Plan2!$H:$H,[2]Plan2!$A:$A,$D1532,[2]Plan2!$U:$U,12)</f>
        <v>#VALUE!</v>
      </c>
      <c r="AF1532" s="18" t="e">
        <f>SUMIFS([2]Plan2!$H:$H,[2]Plan2!$A:$A,$D1532,[2]Plan2!$U:$U,1)</f>
        <v>#VALUE!</v>
      </c>
      <c r="AG1532" s="18" t="e">
        <f>SUMIFS([2]Plan2!$H:$H,[2]Plan2!$A:$A,$D1532,[2]Plan2!$U:$U,2)</f>
        <v>#VALUE!</v>
      </c>
      <c r="AH1532" s="18" t="e">
        <f>SUMIFS([2]Plan2!$H:$H,[2]Plan2!$A:$A,$D1532,[2]Plan2!$U:$U,3)</f>
        <v>#VALUE!</v>
      </c>
      <c r="AI1532" s="18" t="e">
        <f>SUMIFS([2]Plan2!$H:$H,[2]Plan2!$A:$A,$D1532,[2]Plan2!$U:$U,4)</f>
        <v>#VALUE!</v>
      </c>
      <c r="AJ1532" s="18" t="e">
        <f>SUMIFS([2]Plan2!$H:$H,[2]Plan2!$A:$A,$D1532,[2]Plan2!$U:$U,5)</f>
        <v>#VALUE!</v>
      </c>
      <c r="AK1532" s="23" t="e">
        <f t="shared" si="189"/>
        <v>#VALUE!</v>
      </c>
      <c r="AL1532" s="23" t="e">
        <f t="shared" si="191"/>
        <v>#VALUE!</v>
      </c>
      <c r="AM1532">
        <f t="shared" si="190"/>
        <v>0</v>
      </c>
    </row>
    <row r="1533" spans="1:39" ht="15.75" x14ac:dyDescent="0.25">
      <c r="A1533" s="21"/>
      <c r="B1533" s="21" t="s">
        <v>1519</v>
      </c>
      <c r="C1533" s="21">
        <v>27093558</v>
      </c>
      <c r="D1533" s="25">
        <v>193925</v>
      </c>
      <c r="E1533" s="21" t="s">
        <v>2143</v>
      </c>
      <c r="F1533" s="31" t="s">
        <v>1180</v>
      </c>
      <c r="G1533" s="21" t="s">
        <v>1411</v>
      </c>
      <c r="H1533" s="21" t="s">
        <v>50</v>
      </c>
      <c r="I1533" s="25" t="s">
        <v>51</v>
      </c>
      <c r="J1533" s="21" t="s">
        <v>16</v>
      </c>
      <c r="K1533" s="21" t="s">
        <v>17</v>
      </c>
      <c r="L1533" s="20"/>
      <c r="M1533" s="20">
        <v>45006</v>
      </c>
      <c r="N1533" s="21" t="s">
        <v>53</v>
      </c>
      <c r="O1533" s="21">
        <v>5</v>
      </c>
      <c r="P1533" s="21">
        <v>0</v>
      </c>
      <c r="Q1533" s="21">
        <v>0</v>
      </c>
      <c r="R1533" s="28"/>
      <c r="S1533" s="18" t="str">
        <f>IFERROR(VLOOKUP(D1533,'[1]comparativo br'!$A:$B,2,FALSE),"")</f>
        <v/>
      </c>
      <c r="T1533" s="18" t="str">
        <f>IFERROR(VLOOKUP(D1533,'[1]comparativo br'!$A:$C,3,FALSE),"")</f>
        <v/>
      </c>
      <c r="U1533" s="15" t="str">
        <f t="shared" si="188"/>
        <v/>
      </c>
      <c r="V1533" s="19" t="str">
        <f>IFERROR(VLOOKUP(D1533,'[1]comparativo br'!$A:$D,4,FALSE),"")</f>
        <v/>
      </c>
      <c r="W1533" s="19" t="str">
        <f>IFERROR(VLOOKUP(D1533,'[1]comparativo br'!$A:$E,5,FALSE),"")</f>
        <v/>
      </c>
      <c r="X1533" s="15" t="str">
        <f t="shared" si="192"/>
        <v/>
      </c>
      <c r="Y1533" s="18" t="e">
        <f>SUMIFS([2]Plan2!$H:$H,[2]Plan2!$A:$A,$D1533,[2]Plan2!$U:$U,6)</f>
        <v>#VALUE!</v>
      </c>
      <c r="Z1533" s="18" t="e">
        <f>SUMIFS([2]Plan2!$H:$H,[2]Plan2!$A:$A,$D1533,[2]Plan2!$U:$U,7)</f>
        <v>#VALUE!</v>
      </c>
      <c r="AA1533" s="18" t="e">
        <f>SUMIFS([2]Plan2!$H:$H,[2]Plan2!$A:$A,$D1533,[2]Plan2!$U:$U,8)</f>
        <v>#VALUE!</v>
      </c>
      <c r="AB1533" s="18" t="e">
        <f>SUMIFS([2]Plan2!$H:$H,[2]Plan2!$A:$A,$D1533,[2]Plan2!$U:$U,9)</f>
        <v>#VALUE!</v>
      </c>
      <c r="AC1533" s="18" t="e">
        <f>SUMIFS([2]Plan2!$H:$H,[2]Plan2!$A:$A,$D1533,[2]Plan2!$U:$U,10)</f>
        <v>#VALUE!</v>
      </c>
      <c r="AD1533" s="18" t="e">
        <f>SUMIFS([2]Plan2!$H:$H,[2]Plan2!$A:$A,$D1533,[2]Plan2!$U:$U,11)</f>
        <v>#VALUE!</v>
      </c>
      <c r="AE1533" s="18" t="e">
        <f>SUMIFS([2]Plan2!$H:$H,[2]Plan2!$A:$A,$D1533,[2]Plan2!$U:$U,12)</f>
        <v>#VALUE!</v>
      </c>
      <c r="AF1533" s="18" t="e">
        <f>SUMIFS([2]Plan2!$H:$H,[2]Plan2!$A:$A,$D1533,[2]Plan2!$U:$U,1)</f>
        <v>#VALUE!</v>
      </c>
      <c r="AG1533" s="18" t="e">
        <f>SUMIFS([2]Plan2!$H:$H,[2]Plan2!$A:$A,$D1533,[2]Plan2!$U:$U,2)</f>
        <v>#VALUE!</v>
      </c>
      <c r="AH1533" s="18" t="e">
        <f>SUMIFS([2]Plan2!$H:$H,[2]Plan2!$A:$A,$D1533,[2]Plan2!$U:$U,3)</f>
        <v>#VALUE!</v>
      </c>
      <c r="AI1533" s="18" t="e">
        <f>SUMIFS([2]Plan2!$H:$H,[2]Plan2!$A:$A,$D1533,[2]Plan2!$U:$U,4)</f>
        <v>#VALUE!</v>
      </c>
      <c r="AJ1533" s="18" t="e">
        <f>SUMIFS([2]Plan2!$H:$H,[2]Plan2!$A:$A,$D1533,[2]Plan2!$U:$U,5)</f>
        <v>#VALUE!</v>
      </c>
      <c r="AK1533" s="23" t="e">
        <f t="shared" si="189"/>
        <v>#VALUE!</v>
      </c>
      <c r="AL1533" s="23" t="e">
        <f t="shared" si="191"/>
        <v>#VALUE!</v>
      </c>
      <c r="AM1533">
        <f t="shared" si="190"/>
        <v>0</v>
      </c>
    </row>
    <row r="1534" spans="1:39" ht="15.75" x14ac:dyDescent="0.25">
      <c r="A1534" s="21"/>
      <c r="B1534" s="21" t="s">
        <v>1519</v>
      </c>
      <c r="C1534" s="21">
        <v>27093558</v>
      </c>
      <c r="D1534" s="25">
        <v>193309</v>
      </c>
      <c r="E1534" s="21" t="s">
        <v>2143</v>
      </c>
      <c r="F1534" s="31" t="s">
        <v>1180</v>
      </c>
      <c r="G1534" s="21" t="s">
        <v>1411</v>
      </c>
      <c r="H1534" s="21" t="s">
        <v>554</v>
      </c>
      <c r="I1534" s="25" t="s">
        <v>15</v>
      </c>
      <c r="J1534" s="21" t="s">
        <v>16</v>
      </c>
      <c r="K1534" s="21" t="s">
        <v>46</v>
      </c>
      <c r="L1534" s="20"/>
      <c r="M1534" s="20">
        <v>45118</v>
      </c>
      <c r="N1534" s="21" t="s">
        <v>53</v>
      </c>
      <c r="O1534" s="21">
        <v>0</v>
      </c>
      <c r="P1534" s="21">
        <v>6</v>
      </c>
      <c r="Q1534" s="21">
        <v>0</v>
      </c>
      <c r="R1534" s="15">
        <f>(Q1534-P1534)/P1534</f>
        <v>-1</v>
      </c>
      <c r="S1534" s="18" t="str">
        <f>IFERROR(VLOOKUP(D1534,'[1]comparativo br'!$A:$B,2,FALSE),"")</f>
        <v/>
      </c>
      <c r="T1534" s="18" t="str">
        <f>IFERROR(VLOOKUP(D1534,'[1]comparativo br'!$A:$C,3,FALSE),"")</f>
        <v/>
      </c>
      <c r="U1534" s="15" t="str">
        <f t="shared" si="188"/>
        <v/>
      </c>
      <c r="V1534" s="19" t="str">
        <f>IFERROR(VLOOKUP(D1534,'[1]comparativo br'!$A:$D,4,FALSE),"")</f>
        <v/>
      </c>
      <c r="W1534" s="19" t="str">
        <f>IFERROR(VLOOKUP(D1534,'[1]comparativo br'!$A:$E,5,FALSE),"")</f>
        <v/>
      </c>
      <c r="X1534" s="15" t="str">
        <f t="shared" si="192"/>
        <v/>
      </c>
      <c r="Y1534" s="18" t="e">
        <f>SUMIFS([2]Plan2!$H:$H,[2]Plan2!$A:$A,$D1534,[2]Plan2!$U:$U,6)</f>
        <v>#VALUE!</v>
      </c>
      <c r="Z1534" s="18" t="e">
        <f>SUMIFS([2]Plan2!$H:$H,[2]Plan2!$A:$A,$D1534,[2]Plan2!$U:$U,7)</f>
        <v>#VALUE!</v>
      </c>
      <c r="AA1534" s="18" t="e">
        <f>SUMIFS([2]Plan2!$H:$H,[2]Plan2!$A:$A,$D1534,[2]Plan2!$U:$U,8)</f>
        <v>#VALUE!</v>
      </c>
      <c r="AB1534" s="18" t="e">
        <f>SUMIFS([2]Plan2!$H:$H,[2]Plan2!$A:$A,$D1534,[2]Plan2!$U:$U,9)</f>
        <v>#VALUE!</v>
      </c>
      <c r="AC1534" s="18" t="e">
        <f>SUMIFS([2]Plan2!$H:$H,[2]Plan2!$A:$A,$D1534,[2]Plan2!$U:$U,10)</f>
        <v>#VALUE!</v>
      </c>
      <c r="AD1534" s="18" t="e">
        <f>SUMIFS([2]Plan2!$H:$H,[2]Plan2!$A:$A,$D1534,[2]Plan2!$U:$U,11)</f>
        <v>#VALUE!</v>
      </c>
      <c r="AE1534" s="18" t="e">
        <f>SUMIFS([2]Plan2!$H:$H,[2]Plan2!$A:$A,$D1534,[2]Plan2!$U:$U,12)</f>
        <v>#VALUE!</v>
      </c>
      <c r="AF1534" s="18" t="e">
        <f>SUMIFS([2]Plan2!$H:$H,[2]Plan2!$A:$A,$D1534,[2]Plan2!$U:$U,1)</f>
        <v>#VALUE!</v>
      </c>
      <c r="AG1534" s="18" t="e">
        <f>SUMIFS([2]Plan2!$H:$H,[2]Plan2!$A:$A,$D1534,[2]Plan2!$U:$U,2)</f>
        <v>#VALUE!</v>
      </c>
      <c r="AH1534" s="18" t="e">
        <f>SUMIFS([2]Plan2!$H:$H,[2]Plan2!$A:$A,$D1534,[2]Plan2!$U:$U,3)</f>
        <v>#VALUE!</v>
      </c>
      <c r="AI1534" s="18" t="e">
        <f>SUMIFS([2]Plan2!$H:$H,[2]Plan2!$A:$A,$D1534,[2]Plan2!$U:$U,4)</f>
        <v>#VALUE!</v>
      </c>
      <c r="AJ1534" s="18" t="e">
        <f>SUMIFS([2]Plan2!$H:$H,[2]Plan2!$A:$A,$D1534,[2]Plan2!$U:$U,5)</f>
        <v>#VALUE!</v>
      </c>
      <c r="AK1534" s="23" t="e">
        <f t="shared" si="189"/>
        <v>#VALUE!</v>
      </c>
      <c r="AL1534" s="23" t="e">
        <f t="shared" si="191"/>
        <v>#VALUE!</v>
      </c>
      <c r="AM1534">
        <f t="shared" si="190"/>
        <v>0</v>
      </c>
    </row>
    <row r="1535" spans="1:39" ht="15.75" x14ac:dyDescent="0.25">
      <c r="A1535" s="21" t="s">
        <v>353</v>
      </c>
      <c r="B1535" s="21" t="s">
        <v>1519</v>
      </c>
      <c r="C1535" s="21">
        <v>27093558</v>
      </c>
      <c r="D1535" s="25">
        <v>192749</v>
      </c>
      <c r="E1535" s="21" t="s">
        <v>1180</v>
      </c>
      <c r="F1535" s="31" t="s">
        <v>1180</v>
      </c>
      <c r="G1535" s="21" t="s">
        <v>1411</v>
      </c>
      <c r="H1535" s="21" t="s">
        <v>203</v>
      </c>
      <c r="I1535" s="25" t="s">
        <v>20</v>
      </c>
      <c r="J1535" s="21" t="s">
        <v>16</v>
      </c>
      <c r="K1535" s="21" t="s">
        <v>46</v>
      </c>
      <c r="L1535" s="20">
        <v>45686</v>
      </c>
      <c r="M1535" s="20">
        <v>45602</v>
      </c>
      <c r="N1535" s="21" t="s">
        <v>22</v>
      </c>
      <c r="O1535" s="21">
        <v>44</v>
      </c>
      <c r="P1535" s="21">
        <v>5</v>
      </c>
      <c r="Q1535" s="21">
        <v>4</v>
      </c>
      <c r="R1535" s="15">
        <f>(Q1535-P1535)/P1535</f>
        <v>-0.2</v>
      </c>
      <c r="S1535" s="18" t="str">
        <f>IFERROR(VLOOKUP(D1535,'[1]comparativo br'!$A:$B,2,FALSE),"")</f>
        <v/>
      </c>
      <c r="T1535" s="18" t="str">
        <f>IFERROR(VLOOKUP(D1535,'[1]comparativo br'!$A:$C,3,FALSE),"")</f>
        <v/>
      </c>
      <c r="U1535" s="15" t="str">
        <f t="shared" si="188"/>
        <v/>
      </c>
      <c r="V1535" s="19" t="str">
        <f>IFERROR(VLOOKUP(D1535,'[1]comparativo br'!$A:$D,4,FALSE),"")</f>
        <v/>
      </c>
      <c r="W1535" s="19" t="str">
        <f>IFERROR(VLOOKUP(D1535,'[1]comparativo br'!$A:$E,5,FALSE),"")</f>
        <v/>
      </c>
      <c r="X1535" s="15" t="str">
        <f t="shared" si="192"/>
        <v/>
      </c>
      <c r="Y1535" s="18" t="e">
        <f>SUMIFS([2]Plan2!$H:$H,[2]Plan2!$A:$A,$D1535,[2]Plan2!$U:$U,6)</f>
        <v>#VALUE!</v>
      </c>
      <c r="Z1535" s="18" t="e">
        <f>SUMIFS([2]Plan2!$H:$H,[2]Plan2!$A:$A,$D1535,[2]Plan2!$U:$U,7)</f>
        <v>#VALUE!</v>
      </c>
      <c r="AA1535" s="18" t="e">
        <f>SUMIFS([2]Plan2!$H:$H,[2]Plan2!$A:$A,$D1535,[2]Plan2!$U:$U,8)</f>
        <v>#VALUE!</v>
      </c>
      <c r="AB1535" s="18" t="e">
        <f>SUMIFS([2]Plan2!$H:$H,[2]Plan2!$A:$A,$D1535,[2]Plan2!$U:$U,9)</f>
        <v>#VALUE!</v>
      </c>
      <c r="AC1535" s="18" t="e">
        <f>SUMIFS([2]Plan2!$H:$H,[2]Plan2!$A:$A,$D1535,[2]Plan2!$U:$U,10)</f>
        <v>#VALUE!</v>
      </c>
      <c r="AD1535" s="18" t="e">
        <f>SUMIFS([2]Plan2!$H:$H,[2]Plan2!$A:$A,$D1535,[2]Plan2!$U:$U,11)</f>
        <v>#VALUE!</v>
      </c>
      <c r="AE1535" s="18" t="e">
        <f>SUMIFS([2]Plan2!$H:$H,[2]Plan2!$A:$A,$D1535,[2]Plan2!$U:$U,12)</f>
        <v>#VALUE!</v>
      </c>
      <c r="AF1535" s="18" t="e">
        <f>SUMIFS([2]Plan2!$H:$H,[2]Plan2!$A:$A,$D1535,[2]Plan2!$U:$U,1)</f>
        <v>#VALUE!</v>
      </c>
      <c r="AG1535" s="18" t="e">
        <f>SUMIFS([2]Plan2!$H:$H,[2]Plan2!$A:$A,$D1535,[2]Plan2!$U:$U,2)</f>
        <v>#VALUE!</v>
      </c>
      <c r="AH1535" s="18" t="e">
        <f>SUMIFS([2]Plan2!$H:$H,[2]Plan2!$A:$A,$D1535,[2]Plan2!$U:$U,3)</f>
        <v>#VALUE!</v>
      </c>
      <c r="AI1535" s="18" t="e">
        <f>SUMIFS([2]Plan2!$H:$H,[2]Plan2!$A:$A,$D1535,[2]Plan2!$U:$U,4)</f>
        <v>#VALUE!</v>
      </c>
      <c r="AJ1535" s="18" t="e">
        <f>SUMIFS([2]Plan2!$H:$H,[2]Plan2!$A:$A,$D1535,[2]Plan2!$U:$U,5)</f>
        <v>#VALUE!</v>
      </c>
      <c r="AK1535" s="23" t="e">
        <f t="shared" si="189"/>
        <v>#VALUE!</v>
      </c>
      <c r="AL1535" s="23" t="e">
        <f t="shared" si="191"/>
        <v>#VALUE!</v>
      </c>
      <c r="AM1535">
        <f t="shared" si="190"/>
        <v>0</v>
      </c>
    </row>
    <row r="1536" spans="1:39" ht="15.75" x14ac:dyDescent="0.25">
      <c r="A1536" s="21"/>
      <c r="B1536" s="21" t="s">
        <v>1519</v>
      </c>
      <c r="C1536" s="21">
        <v>27121672</v>
      </c>
      <c r="D1536" s="25">
        <v>102463</v>
      </c>
      <c r="E1536" s="21" t="s">
        <v>12</v>
      </c>
      <c r="F1536" s="31" t="s">
        <v>2489</v>
      </c>
      <c r="G1536" s="21" t="s">
        <v>489</v>
      </c>
      <c r="H1536" s="21" t="s">
        <v>451</v>
      </c>
      <c r="I1536" s="25" t="s">
        <v>132</v>
      </c>
      <c r="J1536" s="21" t="s">
        <v>41</v>
      </c>
      <c r="K1536" s="21" t="s">
        <v>42</v>
      </c>
      <c r="L1536" s="20">
        <v>45679</v>
      </c>
      <c r="M1536" s="20">
        <v>45786</v>
      </c>
      <c r="N1536" s="21" t="s">
        <v>18</v>
      </c>
      <c r="O1536" s="21">
        <v>46</v>
      </c>
      <c r="P1536" s="21">
        <v>23</v>
      </c>
      <c r="Q1536" s="21">
        <v>52</v>
      </c>
      <c r="R1536" s="15">
        <f>(Q1536-P1536)/P1536</f>
        <v>1.2608695652173914</v>
      </c>
      <c r="S1536" s="18">
        <f>IFERROR(VLOOKUP(D1536,'[1]comparativo br'!$A:$B,2,FALSE),"")</f>
        <v>7300</v>
      </c>
      <c r="T1536" s="18">
        <f>IFERROR(VLOOKUP(D1536,'[1]comparativo br'!$A:$C,3,FALSE),"")</f>
        <v>0</v>
      </c>
      <c r="U1536" s="15">
        <f t="shared" si="188"/>
        <v>-1</v>
      </c>
      <c r="V1536" s="19">
        <f>IFERROR(VLOOKUP(D1536,'[1]comparativo br'!$A:$D,4,FALSE),"")</f>
        <v>81</v>
      </c>
      <c r="W1536" s="19">
        <f>IFERROR(VLOOKUP(D1536,'[1]comparativo br'!$A:$E,5,FALSE),"")</f>
        <v>42</v>
      </c>
      <c r="X1536" s="15">
        <f t="shared" si="192"/>
        <v>-0.48148148148148145</v>
      </c>
      <c r="Y1536" s="18" t="e">
        <f>SUMIFS([2]Plan2!$H:$H,[2]Plan2!$A:$A,$D1536,[2]Plan2!$U:$U,6)</f>
        <v>#VALUE!</v>
      </c>
      <c r="Z1536" s="18" t="e">
        <f>SUMIFS([2]Plan2!$H:$H,[2]Plan2!$A:$A,$D1536,[2]Plan2!$U:$U,7)</f>
        <v>#VALUE!</v>
      </c>
      <c r="AA1536" s="18" t="e">
        <f>SUMIFS([2]Plan2!$H:$H,[2]Plan2!$A:$A,$D1536,[2]Plan2!$U:$U,8)</f>
        <v>#VALUE!</v>
      </c>
      <c r="AB1536" s="18" t="e">
        <f>SUMIFS([2]Plan2!$H:$H,[2]Plan2!$A:$A,$D1536,[2]Plan2!$U:$U,9)</f>
        <v>#VALUE!</v>
      </c>
      <c r="AC1536" s="18" t="e">
        <f>SUMIFS([2]Plan2!$H:$H,[2]Plan2!$A:$A,$D1536,[2]Plan2!$U:$U,10)</f>
        <v>#VALUE!</v>
      </c>
      <c r="AD1536" s="18" t="e">
        <f>SUMIFS([2]Plan2!$H:$H,[2]Plan2!$A:$A,$D1536,[2]Plan2!$U:$U,11)</f>
        <v>#VALUE!</v>
      </c>
      <c r="AE1536" s="18" t="e">
        <f>SUMIFS([2]Plan2!$H:$H,[2]Plan2!$A:$A,$D1536,[2]Plan2!$U:$U,12)</f>
        <v>#VALUE!</v>
      </c>
      <c r="AF1536" s="18" t="e">
        <f>SUMIFS([2]Plan2!$H:$H,[2]Plan2!$A:$A,$D1536,[2]Plan2!$U:$U,1)</f>
        <v>#VALUE!</v>
      </c>
      <c r="AG1536" s="18" t="e">
        <f>SUMIFS([2]Plan2!$H:$H,[2]Plan2!$A:$A,$D1536,[2]Plan2!$U:$U,2)</f>
        <v>#VALUE!</v>
      </c>
      <c r="AH1536" s="18" t="e">
        <f>SUMIFS([2]Plan2!$H:$H,[2]Plan2!$A:$A,$D1536,[2]Plan2!$U:$U,3)</f>
        <v>#VALUE!</v>
      </c>
      <c r="AI1536" s="18" t="e">
        <f>SUMIFS([2]Plan2!$H:$H,[2]Plan2!$A:$A,$D1536,[2]Plan2!$U:$U,4)</f>
        <v>#VALUE!</v>
      </c>
      <c r="AJ1536" s="18" t="e">
        <f>SUMIFS([2]Plan2!$H:$H,[2]Plan2!$A:$A,$D1536,[2]Plan2!$U:$U,5)</f>
        <v>#VALUE!</v>
      </c>
      <c r="AK1536" s="23" t="e">
        <f t="shared" si="189"/>
        <v>#VALUE!</v>
      </c>
      <c r="AL1536" s="23" t="e">
        <f t="shared" si="191"/>
        <v>#VALUE!</v>
      </c>
      <c r="AM1536">
        <f t="shared" si="190"/>
        <v>0</v>
      </c>
    </row>
    <row r="1537" spans="1:39" ht="15.75" x14ac:dyDescent="0.25">
      <c r="A1537" s="21"/>
      <c r="B1537" s="21" t="s">
        <v>1519</v>
      </c>
      <c r="C1537" s="21">
        <v>27174615</v>
      </c>
      <c r="D1537" s="25">
        <v>192669</v>
      </c>
      <c r="E1537" s="21" t="s">
        <v>2203</v>
      </c>
      <c r="F1537" s="31" t="s">
        <v>24</v>
      </c>
      <c r="G1537" s="21" t="s">
        <v>799</v>
      </c>
      <c r="H1537" s="21" t="s">
        <v>779</v>
      </c>
      <c r="I1537" s="25" t="s">
        <v>84</v>
      </c>
      <c r="J1537" s="21" t="s">
        <v>21</v>
      </c>
      <c r="K1537" s="21"/>
      <c r="L1537" s="20">
        <v>45075</v>
      </c>
      <c r="M1537" s="20">
        <v>45224</v>
      </c>
      <c r="N1537" s="21" t="s">
        <v>53</v>
      </c>
      <c r="O1537" s="21">
        <v>6</v>
      </c>
      <c r="P1537" s="21">
        <v>4</v>
      </c>
      <c r="Q1537" s="21">
        <v>0</v>
      </c>
      <c r="R1537" s="15">
        <f>(Q1537-P1537)/P1537</f>
        <v>-1</v>
      </c>
      <c r="S1537" s="18" t="str">
        <f>IFERROR(VLOOKUP(D1537,'[1]comparativo br'!$A:$B,2,FALSE),"")</f>
        <v/>
      </c>
      <c r="T1537" s="18" t="str">
        <f>IFERROR(VLOOKUP(D1537,'[1]comparativo br'!$A:$C,3,FALSE),"")</f>
        <v/>
      </c>
      <c r="U1537" s="15" t="str">
        <f t="shared" si="188"/>
        <v/>
      </c>
      <c r="V1537" s="19" t="str">
        <f>IFERROR(VLOOKUP(D1537,'[1]comparativo br'!$A:$D,4,FALSE),"")</f>
        <v/>
      </c>
      <c r="W1537" s="19" t="str">
        <f>IFERROR(VLOOKUP(D1537,'[1]comparativo br'!$A:$E,5,FALSE),"")</f>
        <v/>
      </c>
      <c r="X1537" s="15" t="str">
        <f t="shared" si="192"/>
        <v/>
      </c>
      <c r="Y1537" s="18" t="e">
        <f>SUMIFS([2]Plan2!$H:$H,[2]Plan2!$A:$A,$D1537,[2]Plan2!$U:$U,6)</f>
        <v>#VALUE!</v>
      </c>
      <c r="Z1537" s="18" t="e">
        <f>SUMIFS([2]Plan2!$H:$H,[2]Plan2!$A:$A,$D1537,[2]Plan2!$U:$U,7)</f>
        <v>#VALUE!</v>
      </c>
      <c r="AA1537" s="18" t="e">
        <f>SUMIFS([2]Plan2!$H:$H,[2]Plan2!$A:$A,$D1537,[2]Plan2!$U:$U,8)</f>
        <v>#VALUE!</v>
      </c>
      <c r="AB1537" s="18" t="e">
        <f>SUMIFS([2]Plan2!$H:$H,[2]Plan2!$A:$A,$D1537,[2]Plan2!$U:$U,9)</f>
        <v>#VALUE!</v>
      </c>
      <c r="AC1537" s="18" t="e">
        <f>SUMIFS([2]Plan2!$H:$H,[2]Plan2!$A:$A,$D1537,[2]Plan2!$U:$U,10)</f>
        <v>#VALUE!</v>
      </c>
      <c r="AD1537" s="18" t="e">
        <f>SUMIFS([2]Plan2!$H:$H,[2]Plan2!$A:$A,$D1537,[2]Plan2!$U:$U,11)</f>
        <v>#VALUE!</v>
      </c>
      <c r="AE1537" s="18" t="e">
        <f>SUMIFS([2]Plan2!$H:$H,[2]Plan2!$A:$A,$D1537,[2]Plan2!$U:$U,12)</f>
        <v>#VALUE!</v>
      </c>
      <c r="AF1537" s="18" t="e">
        <f>SUMIFS([2]Plan2!$H:$H,[2]Plan2!$A:$A,$D1537,[2]Plan2!$U:$U,1)</f>
        <v>#VALUE!</v>
      </c>
      <c r="AG1537" s="18" t="e">
        <f>SUMIFS([2]Plan2!$H:$H,[2]Plan2!$A:$A,$D1537,[2]Plan2!$U:$U,2)</f>
        <v>#VALUE!</v>
      </c>
      <c r="AH1537" s="18" t="e">
        <f>SUMIFS([2]Plan2!$H:$H,[2]Plan2!$A:$A,$D1537,[2]Plan2!$U:$U,3)</f>
        <v>#VALUE!</v>
      </c>
      <c r="AI1537" s="18" t="e">
        <f>SUMIFS([2]Plan2!$H:$H,[2]Plan2!$A:$A,$D1537,[2]Plan2!$U:$U,4)</f>
        <v>#VALUE!</v>
      </c>
      <c r="AJ1537" s="18" t="e">
        <f>SUMIFS([2]Plan2!$H:$H,[2]Plan2!$A:$A,$D1537,[2]Plan2!$U:$U,5)</f>
        <v>#VALUE!</v>
      </c>
      <c r="AK1537" s="23" t="e">
        <f t="shared" si="189"/>
        <v>#VALUE!</v>
      </c>
      <c r="AL1537" s="23" t="e">
        <f t="shared" si="191"/>
        <v>#VALUE!</v>
      </c>
      <c r="AM1537">
        <f t="shared" si="190"/>
        <v>0</v>
      </c>
    </row>
    <row r="1538" spans="1:39" ht="15.75" x14ac:dyDescent="0.25">
      <c r="A1538" s="21"/>
      <c r="B1538" s="21" t="s">
        <v>1519</v>
      </c>
      <c r="C1538" s="21">
        <v>27189489</v>
      </c>
      <c r="D1538" s="25">
        <v>500807</v>
      </c>
      <c r="E1538" s="21" t="s">
        <v>2186</v>
      </c>
      <c r="F1538" s="31" t="s">
        <v>1575</v>
      </c>
      <c r="G1538" s="21" t="s">
        <v>1066</v>
      </c>
      <c r="H1538" s="21" t="s">
        <v>766</v>
      </c>
      <c r="I1538" s="25" t="s">
        <v>51</v>
      </c>
      <c r="J1538" s="21" t="s">
        <v>21</v>
      </c>
      <c r="K1538" s="21"/>
      <c r="L1538" s="20"/>
      <c r="M1538" s="20">
        <v>45776</v>
      </c>
      <c r="N1538" s="21" t="s">
        <v>18</v>
      </c>
      <c r="O1538" s="21">
        <v>33</v>
      </c>
      <c r="P1538" s="21">
        <v>30</v>
      </c>
      <c r="Q1538" s="21">
        <v>42</v>
      </c>
      <c r="R1538" s="15">
        <f>(Q1538-P1538)/P1538</f>
        <v>0.4</v>
      </c>
      <c r="S1538" s="18">
        <f>IFERROR(VLOOKUP(D1538,'[1]comparativo br'!$A:$B,2,FALSE),"")</f>
        <v>0</v>
      </c>
      <c r="T1538" s="18">
        <f>IFERROR(VLOOKUP(D1538,'[1]comparativo br'!$A:$C,3,FALSE),"")</f>
        <v>0</v>
      </c>
      <c r="U1538" s="15" t="str">
        <f t="shared" si="188"/>
        <v/>
      </c>
      <c r="V1538" s="19">
        <f>IFERROR(VLOOKUP(D1538,'[1]comparativo br'!$A:$D,4,FALSE),"")</f>
        <v>75</v>
      </c>
      <c r="W1538" s="19">
        <f>IFERROR(VLOOKUP(D1538,'[1]comparativo br'!$A:$E,5,FALSE),"")</f>
        <v>73</v>
      </c>
      <c r="X1538" s="15">
        <f t="shared" si="192"/>
        <v>-2.6666666666666668E-2</v>
      </c>
      <c r="Y1538" s="18" t="e">
        <f>SUMIFS([2]Plan2!$H:$H,[2]Plan2!$A:$A,$D1538,[2]Plan2!$U:$U,6)</f>
        <v>#VALUE!</v>
      </c>
      <c r="Z1538" s="18" t="e">
        <f>SUMIFS([2]Plan2!$H:$H,[2]Plan2!$A:$A,$D1538,[2]Plan2!$U:$U,7)</f>
        <v>#VALUE!</v>
      </c>
      <c r="AA1538" s="18" t="e">
        <f>SUMIFS([2]Plan2!$H:$H,[2]Plan2!$A:$A,$D1538,[2]Plan2!$U:$U,8)</f>
        <v>#VALUE!</v>
      </c>
      <c r="AB1538" s="18" t="e">
        <f>SUMIFS([2]Plan2!$H:$H,[2]Plan2!$A:$A,$D1538,[2]Plan2!$U:$U,9)</f>
        <v>#VALUE!</v>
      </c>
      <c r="AC1538" s="18" t="e">
        <f>SUMIFS([2]Plan2!$H:$H,[2]Plan2!$A:$A,$D1538,[2]Plan2!$U:$U,10)</f>
        <v>#VALUE!</v>
      </c>
      <c r="AD1538" s="18" t="e">
        <f>SUMIFS([2]Plan2!$H:$H,[2]Plan2!$A:$A,$D1538,[2]Plan2!$U:$U,11)</f>
        <v>#VALUE!</v>
      </c>
      <c r="AE1538" s="18" t="e">
        <f>SUMIFS([2]Plan2!$H:$H,[2]Plan2!$A:$A,$D1538,[2]Plan2!$U:$U,12)</f>
        <v>#VALUE!</v>
      </c>
      <c r="AF1538" s="18" t="e">
        <f>SUMIFS([2]Plan2!$H:$H,[2]Plan2!$A:$A,$D1538,[2]Plan2!$U:$U,1)</f>
        <v>#VALUE!</v>
      </c>
      <c r="AG1538" s="18" t="e">
        <f>SUMIFS([2]Plan2!$H:$H,[2]Plan2!$A:$A,$D1538,[2]Plan2!$U:$U,2)</f>
        <v>#VALUE!</v>
      </c>
      <c r="AH1538" s="18" t="e">
        <f>SUMIFS([2]Plan2!$H:$H,[2]Plan2!$A:$A,$D1538,[2]Plan2!$U:$U,3)</f>
        <v>#VALUE!</v>
      </c>
      <c r="AI1538" s="18" t="e">
        <f>SUMIFS([2]Plan2!$H:$H,[2]Plan2!$A:$A,$D1538,[2]Plan2!$U:$U,4)</f>
        <v>#VALUE!</v>
      </c>
      <c r="AJ1538" s="18" t="e">
        <f>SUMIFS([2]Plan2!$H:$H,[2]Plan2!$A:$A,$D1538,[2]Plan2!$U:$U,5)</f>
        <v>#VALUE!</v>
      </c>
      <c r="AK1538" s="23" t="e">
        <f t="shared" si="189"/>
        <v>#VALUE!</v>
      </c>
      <c r="AL1538" s="23" t="e">
        <f t="shared" si="191"/>
        <v>#VALUE!</v>
      </c>
      <c r="AM1538">
        <f t="shared" si="190"/>
        <v>0</v>
      </c>
    </row>
    <row r="1539" spans="1:39" ht="15.75" x14ac:dyDescent="0.25">
      <c r="A1539" s="21" t="s">
        <v>117</v>
      </c>
      <c r="B1539" s="21" t="s">
        <v>1519</v>
      </c>
      <c r="C1539" s="21">
        <v>27221841</v>
      </c>
      <c r="D1539" s="25">
        <v>194426</v>
      </c>
      <c r="E1539" s="21" t="s">
        <v>1180</v>
      </c>
      <c r="F1539" s="31" t="s">
        <v>1180</v>
      </c>
      <c r="G1539" s="21" t="s">
        <v>1612</v>
      </c>
      <c r="H1539" s="21" t="s">
        <v>729</v>
      </c>
      <c r="I1539" s="25" t="s">
        <v>20</v>
      </c>
      <c r="J1539" s="21" t="s">
        <v>16</v>
      </c>
      <c r="K1539" s="21" t="s">
        <v>17</v>
      </c>
      <c r="L1539" s="20">
        <v>45343</v>
      </c>
      <c r="M1539" s="20"/>
      <c r="N1539" s="21" t="s">
        <v>53</v>
      </c>
      <c r="O1539" s="21"/>
      <c r="P1539" s="21"/>
      <c r="Q1539" s="21"/>
      <c r="R1539" s="28"/>
      <c r="S1539" s="18" t="str">
        <f>IFERROR(VLOOKUP(D1539,'[1]comparativo br'!$A:$B,2,FALSE),"")</f>
        <v/>
      </c>
      <c r="T1539" s="18" t="str">
        <f>IFERROR(VLOOKUP(D1539,'[1]comparativo br'!$A:$C,3,FALSE),"")</f>
        <v/>
      </c>
      <c r="U1539" s="15" t="str">
        <f t="shared" si="188"/>
        <v/>
      </c>
      <c r="V1539" s="19" t="str">
        <f>IFERROR(VLOOKUP(D1539,'[1]comparativo br'!$A:$D,4,FALSE),"")</f>
        <v/>
      </c>
      <c r="W1539" s="19" t="str">
        <f>IFERROR(VLOOKUP(D1539,'[1]comparativo br'!$A:$E,5,FALSE),"")</f>
        <v/>
      </c>
      <c r="X1539" s="15" t="str">
        <f t="shared" si="192"/>
        <v/>
      </c>
      <c r="Y1539" s="18" t="e">
        <f>SUMIFS([2]Plan2!$H:$H,[2]Plan2!$A:$A,$D1539,[2]Plan2!$U:$U,6)</f>
        <v>#VALUE!</v>
      </c>
      <c r="Z1539" s="18" t="e">
        <f>SUMIFS([2]Plan2!$H:$H,[2]Plan2!$A:$A,$D1539,[2]Plan2!$U:$U,7)</f>
        <v>#VALUE!</v>
      </c>
      <c r="AA1539" s="18" t="e">
        <f>SUMIFS([2]Plan2!$H:$H,[2]Plan2!$A:$A,$D1539,[2]Plan2!$U:$U,8)</f>
        <v>#VALUE!</v>
      </c>
      <c r="AB1539" s="18" t="e">
        <f>SUMIFS([2]Plan2!$H:$H,[2]Plan2!$A:$A,$D1539,[2]Plan2!$U:$U,9)</f>
        <v>#VALUE!</v>
      </c>
      <c r="AC1539" s="18" t="e">
        <f>SUMIFS([2]Plan2!$H:$H,[2]Plan2!$A:$A,$D1539,[2]Plan2!$U:$U,10)</f>
        <v>#VALUE!</v>
      </c>
      <c r="AD1539" s="18" t="e">
        <f>SUMIFS([2]Plan2!$H:$H,[2]Plan2!$A:$A,$D1539,[2]Plan2!$U:$U,11)</f>
        <v>#VALUE!</v>
      </c>
      <c r="AE1539" s="18" t="e">
        <f>SUMIFS([2]Plan2!$H:$H,[2]Plan2!$A:$A,$D1539,[2]Plan2!$U:$U,12)</f>
        <v>#VALUE!</v>
      </c>
      <c r="AF1539" s="18" t="e">
        <f>SUMIFS([2]Plan2!$H:$H,[2]Plan2!$A:$A,$D1539,[2]Plan2!$U:$U,1)</f>
        <v>#VALUE!</v>
      </c>
      <c r="AG1539" s="18" t="e">
        <f>SUMIFS([2]Plan2!$H:$H,[2]Plan2!$A:$A,$D1539,[2]Plan2!$U:$U,2)</f>
        <v>#VALUE!</v>
      </c>
      <c r="AH1539" s="18" t="e">
        <f>SUMIFS([2]Plan2!$H:$H,[2]Plan2!$A:$A,$D1539,[2]Plan2!$U:$U,3)</f>
        <v>#VALUE!</v>
      </c>
      <c r="AI1539" s="18" t="e">
        <f>SUMIFS([2]Plan2!$H:$H,[2]Plan2!$A:$A,$D1539,[2]Plan2!$U:$U,4)</f>
        <v>#VALUE!</v>
      </c>
      <c r="AJ1539" s="18" t="e">
        <f>SUMIFS([2]Plan2!$H:$H,[2]Plan2!$A:$A,$D1539,[2]Plan2!$U:$U,5)</f>
        <v>#VALUE!</v>
      </c>
      <c r="AK1539" s="23" t="e">
        <f t="shared" si="189"/>
        <v>#VALUE!</v>
      </c>
      <c r="AL1539" s="23" t="e">
        <f t="shared" si="191"/>
        <v>#VALUE!</v>
      </c>
      <c r="AM1539">
        <f t="shared" si="190"/>
        <v>0</v>
      </c>
    </row>
    <row r="1540" spans="1:39" ht="15.75" x14ac:dyDescent="0.25">
      <c r="A1540" s="21" t="s">
        <v>117</v>
      </c>
      <c r="B1540" s="21" t="s">
        <v>1519</v>
      </c>
      <c r="C1540" s="21">
        <v>27221841</v>
      </c>
      <c r="D1540" s="25">
        <v>194427</v>
      </c>
      <c r="E1540" s="21" t="s">
        <v>1180</v>
      </c>
      <c r="F1540" s="31" t="s">
        <v>1180</v>
      </c>
      <c r="G1540" s="21" t="s">
        <v>1612</v>
      </c>
      <c r="H1540" s="21" t="s">
        <v>122</v>
      </c>
      <c r="I1540" s="25" t="s">
        <v>20</v>
      </c>
      <c r="J1540" s="21" t="s">
        <v>16</v>
      </c>
      <c r="K1540" s="21" t="s">
        <v>17</v>
      </c>
      <c r="L1540" s="20">
        <v>45343</v>
      </c>
      <c r="M1540" s="20"/>
      <c r="N1540" s="21" t="s">
        <v>53</v>
      </c>
      <c r="O1540" s="21"/>
      <c r="P1540" s="21"/>
      <c r="Q1540" s="21"/>
      <c r="R1540" s="28"/>
      <c r="S1540" s="18" t="str">
        <f>IFERROR(VLOOKUP(D1540,'[1]comparativo br'!$A:$B,2,FALSE),"")</f>
        <v/>
      </c>
      <c r="T1540" s="18" t="str">
        <f>IFERROR(VLOOKUP(D1540,'[1]comparativo br'!$A:$C,3,FALSE),"")</f>
        <v/>
      </c>
      <c r="U1540" s="15" t="str">
        <f t="shared" si="188"/>
        <v/>
      </c>
      <c r="V1540" s="19" t="str">
        <f>IFERROR(VLOOKUP(D1540,'[1]comparativo br'!$A:$D,4,FALSE),"")</f>
        <v/>
      </c>
      <c r="W1540" s="19" t="str">
        <f>IFERROR(VLOOKUP(D1540,'[1]comparativo br'!$A:$E,5,FALSE),"")</f>
        <v/>
      </c>
      <c r="X1540" s="15" t="str">
        <f t="shared" si="192"/>
        <v/>
      </c>
      <c r="Y1540" s="18" t="e">
        <f>SUMIFS([2]Plan2!$H:$H,[2]Plan2!$A:$A,$D1540,[2]Plan2!$U:$U,6)</f>
        <v>#VALUE!</v>
      </c>
      <c r="Z1540" s="18" t="e">
        <f>SUMIFS([2]Plan2!$H:$H,[2]Plan2!$A:$A,$D1540,[2]Plan2!$U:$U,7)</f>
        <v>#VALUE!</v>
      </c>
      <c r="AA1540" s="18" t="e">
        <f>SUMIFS([2]Plan2!$H:$H,[2]Plan2!$A:$A,$D1540,[2]Plan2!$U:$U,8)</f>
        <v>#VALUE!</v>
      </c>
      <c r="AB1540" s="18" t="e">
        <f>SUMIFS([2]Plan2!$H:$H,[2]Plan2!$A:$A,$D1540,[2]Plan2!$U:$U,9)</f>
        <v>#VALUE!</v>
      </c>
      <c r="AC1540" s="18" t="e">
        <f>SUMIFS([2]Plan2!$H:$H,[2]Plan2!$A:$A,$D1540,[2]Plan2!$U:$U,10)</f>
        <v>#VALUE!</v>
      </c>
      <c r="AD1540" s="18" t="e">
        <f>SUMIFS([2]Plan2!$H:$H,[2]Plan2!$A:$A,$D1540,[2]Plan2!$U:$U,11)</f>
        <v>#VALUE!</v>
      </c>
      <c r="AE1540" s="18" t="e">
        <f>SUMIFS([2]Plan2!$H:$H,[2]Plan2!$A:$A,$D1540,[2]Plan2!$U:$U,12)</f>
        <v>#VALUE!</v>
      </c>
      <c r="AF1540" s="18" t="e">
        <f>SUMIFS([2]Plan2!$H:$H,[2]Plan2!$A:$A,$D1540,[2]Plan2!$U:$U,1)</f>
        <v>#VALUE!</v>
      </c>
      <c r="AG1540" s="18" t="e">
        <f>SUMIFS([2]Plan2!$H:$H,[2]Plan2!$A:$A,$D1540,[2]Plan2!$U:$U,2)</f>
        <v>#VALUE!</v>
      </c>
      <c r="AH1540" s="18" t="e">
        <f>SUMIFS([2]Plan2!$H:$H,[2]Plan2!$A:$A,$D1540,[2]Plan2!$U:$U,3)</f>
        <v>#VALUE!</v>
      </c>
      <c r="AI1540" s="18" t="e">
        <f>SUMIFS([2]Plan2!$H:$H,[2]Plan2!$A:$A,$D1540,[2]Plan2!$U:$U,4)</f>
        <v>#VALUE!</v>
      </c>
      <c r="AJ1540" s="18" t="e">
        <f>SUMIFS([2]Plan2!$H:$H,[2]Plan2!$A:$A,$D1540,[2]Plan2!$U:$U,5)</f>
        <v>#VALUE!</v>
      </c>
      <c r="AK1540" s="23" t="e">
        <f t="shared" si="189"/>
        <v>#VALUE!</v>
      </c>
      <c r="AL1540" s="23" t="e">
        <f t="shared" si="191"/>
        <v>#VALUE!</v>
      </c>
      <c r="AM1540">
        <f t="shared" si="190"/>
        <v>0</v>
      </c>
    </row>
    <row r="1541" spans="1:39" ht="15.75" x14ac:dyDescent="0.25">
      <c r="A1541" s="21" t="s">
        <v>117</v>
      </c>
      <c r="B1541" s="21" t="s">
        <v>1519</v>
      </c>
      <c r="C1541" s="21">
        <v>27221841</v>
      </c>
      <c r="D1541" s="25">
        <v>193580</v>
      </c>
      <c r="E1541" s="21" t="s">
        <v>1180</v>
      </c>
      <c r="F1541" s="31" t="s">
        <v>1180</v>
      </c>
      <c r="G1541" s="21" t="s">
        <v>1612</v>
      </c>
      <c r="H1541" s="21" t="s">
        <v>128</v>
      </c>
      <c r="I1541" s="25" t="s">
        <v>20</v>
      </c>
      <c r="J1541" s="21" t="s">
        <v>21</v>
      </c>
      <c r="K1541" s="21"/>
      <c r="L1541" s="20">
        <v>45343</v>
      </c>
      <c r="M1541" s="20">
        <v>45250</v>
      </c>
      <c r="N1541" s="21" t="s">
        <v>53</v>
      </c>
      <c r="O1541" s="21">
        <v>5</v>
      </c>
      <c r="P1541" s="21">
        <v>7</v>
      </c>
      <c r="Q1541" s="21">
        <v>0</v>
      </c>
      <c r="R1541" s="15">
        <f>(Q1541-P1541)/P1541</f>
        <v>-1</v>
      </c>
      <c r="S1541" s="18" t="str">
        <f>IFERROR(VLOOKUP(D1541,'[1]comparativo br'!$A:$B,2,FALSE),"")</f>
        <v/>
      </c>
      <c r="T1541" s="18" t="str">
        <f>IFERROR(VLOOKUP(D1541,'[1]comparativo br'!$A:$C,3,FALSE),"")</f>
        <v/>
      </c>
      <c r="U1541" s="15" t="str">
        <f t="shared" si="188"/>
        <v/>
      </c>
      <c r="V1541" s="19" t="str">
        <f>IFERROR(VLOOKUP(D1541,'[1]comparativo br'!$A:$D,4,FALSE),"")</f>
        <v/>
      </c>
      <c r="W1541" s="19" t="str">
        <f>IFERROR(VLOOKUP(D1541,'[1]comparativo br'!$A:$E,5,FALSE),"")</f>
        <v/>
      </c>
      <c r="X1541" s="15" t="str">
        <f t="shared" si="192"/>
        <v/>
      </c>
      <c r="Y1541" s="18" t="e">
        <f>SUMIFS([2]Plan2!$H:$H,[2]Plan2!$A:$A,$D1541,[2]Plan2!$U:$U,6)</f>
        <v>#VALUE!</v>
      </c>
      <c r="Z1541" s="18" t="e">
        <f>SUMIFS([2]Plan2!$H:$H,[2]Plan2!$A:$A,$D1541,[2]Plan2!$U:$U,7)</f>
        <v>#VALUE!</v>
      </c>
      <c r="AA1541" s="18" t="e">
        <f>SUMIFS([2]Plan2!$H:$H,[2]Plan2!$A:$A,$D1541,[2]Plan2!$U:$U,8)</f>
        <v>#VALUE!</v>
      </c>
      <c r="AB1541" s="18" t="e">
        <f>SUMIFS([2]Plan2!$H:$H,[2]Plan2!$A:$A,$D1541,[2]Plan2!$U:$U,9)</f>
        <v>#VALUE!</v>
      </c>
      <c r="AC1541" s="18" t="e">
        <f>SUMIFS([2]Plan2!$H:$H,[2]Plan2!$A:$A,$D1541,[2]Plan2!$U:$U,10)</f>
        <v>#VALUE!</v>
      </c>
      <c r="AD1541" s="18" t="e">
        <f>SUMIFS([2]Plan2!$H:$H,[2]Plan2!$A:$A,$D1541,[2]Plan2!$U:$U,11)</f>
        <v>#VALUE!</v>
      </c>
      <c r="AE1541" s="18" t="e">
        <f>SUMIFS([2]Plan2!$H:$H,[2]Plan2!$A:$A,$D1541,[2]Plan2!$U:$U,12)</f>
        <v>#VALUE!</v>
      </c>
      <c r="AF1541" s="18" t="e">
        <f>SUMIFS([2]Plan2!$H:$H,[2]Plan2!$A:$A,$D1541,[2]Plan2!$U:$U,1)</f>
        <v>#VALUE!</v>
      </c>
      <c r="AG1541" s="18" t="e">
        <f>SUMIFS([2]Plan2!$H:$H,[2]Plan2!$A:$A,$D1541,[2]Plan2!$U:$U,2)</f>
        <v>#VALUE!</v>
      </c>
      <c r="AH1541" s="18" t="e">
        <f>SUMIFS([2]Plan2!$H:$H,[2]Plan2!$A:$A,$D1541,[2]Plan2!$U:$U,3)</f>
        <v>#VALUE!</v>
      </c>
      <c r="AI1541" s="18" t="e">
        <f>SUMIFS([2]Plan2!$H:$H,[2]Plan2!$A:$A,$D1541,[2]Plan2!$U:$U,4)</f>
        <v>#VALUE!</v>
      </c>
      <c r="AJ1541" s="18" t="e">
        <f>SUMIFS([2]Plan2!$H:$H,[2]Plan2!$A:$A,$D1541,[2]Plan2!$U:$U,5)</f>
        <v>#VALUE!</v>
      </c>
      <c r="AK1541" s="23" t="e">
        <f t="shared" si="189"/>
        <v>#VALUE!</v>
      </c>
      <c r="AL1541" s="23" t="e">
        <f t="shared" si="191"/>
        <v>#VALUE!</v>
      </c>
      <c r="AM1541">
        <f t="shared" si="190"/>
        <v>0</v>
      </c>
    </row>
    <row r="1542" spans="1:39" ht="15.75" x14ac:dyDescent="0.25">
      <c r="A1542" s="21"/>
      <c r="B1542" s="21" t="s">
        <v>1520</v>
      </c>
      <c r="C1542" s="21">
        <v>27426196</v>
      </c>
      <c r="D1542" s="25">
        <v>192461</v>
      </c>
      <c r="E1542" s="21" t="s">
        <v>1575</v>
      </c>
      <c r="F1542" s="31" t="s">
        <v>1575</v>
      </c>
      <c r="G1542" s="21" t="s">
        <v>1889</v>
      </c>
      <c r="H1542" s="21" t="s">
        <v>50</v>
      </c>
      <c r="I1542" s="25" t="s">
        <v>51</v>
      </c>
      <c r="J1542" s="21" t="s">
        <v>16</v>
      </c>
      <c r="K1542" s="21" t="s">
        <v>17</v>
      </c>
      <c r="L1542" s="20">
        <v>45695</v>
      </c>
      <c r="M1542" s="20">
        <v>45797</v>
      </c>
      <c r="N1542" s="21" t="s">
        <v>18</v>
      </c>
      <c r="O1542" s="21">
        <v>113</v>
      </c>
      <c r="P1542" s="21">
        <v>0</v>
      </c>
      <c r="Q1542" s="21">
        <v>133</v>
      </c>
      <c r="R1542" s="15">
        <v>1</v>
      </c>
      <c r="S1542" s="18">
        <f>IFERROR(VLOOKUP(D1542,'[1]comparativo br'!$A:$B,2,FALSE),"")</f>
        <v>22032</v>
      </c>
      <c r="T1542" s="18">
        <f>IFERROR(VLOOKUP(D1542,'[1]comparativo br'!$A:$C,3,FALSE),"")</f>
        <v>0</v>
      </c>
      <c r="U1542" s="15">
        <f t="shared" si="188"/>
        <v>-1</v>
      </c>
      <c r="V1542" s="19">
        <f>IFERROR(VLOOKUP(D1542,'[1]comparativo br'!$A:$D,4,FALSE),"")</f>
        <v>429</v>
      </c>
      <c r="W1542" s="19">
        <f>IFERROR(VLOOKUP(D1542,'[1]comparativo br'!$A:$E,5,FALSE),"")</f>
        <v>359</v>
      </c>
      <c r="X1542" s="15">
        <f t="shared" ref="X1542:X1573" si="195">IFERROR((W1542-V1542)/V1542,"")</f>
        <v>-0.16317016317016317</v>
      </c>
      <c r="Y1542" s="18" t="e">
        <f>SUMIFS([2]Plan2!$H:$H,[2]Plan2!$A:$A,$D1542,[2]Plan2!$U:$U,6)</f>
        <v>#VALUE!</v>
      </c>
      <c r="Z1542" s="18" t="e">
        <f>SUMIFS([2]Plan2!$H:$H,[2]Plan2!$A:$A,$D1542,[2]Plan2!$U:$U,7)</f>
        <v>#VALUE!</v>
      </c>
      <c r="AA1542" s="18" t="e">
        <f>SUMIFS([2]Plan2!$H:$H,[2]Plan2!$A:$A,$D1542,[2]Plan2!$U:$U,8)</f>
        <v>#VALUE!</v>
      </c>
      <c r="AB1542" s="18" t="e">
        <f>SUMIFS([2]Plan2!$H:$H,[2]Plan2!$A:$A,$D1542,[2]Plan2!$U:$U,9)</f>
        <v>#VALUE!</v>
      </c>
      <c r="AC1542" s="18" t="e">
        <f>SUMIFS([2]Plan2!$H:$H,[2]Plan2!$A:$A,$D1542,[2]Plan2!$U:$U,10)</f>
        <v>#VALUE!</v>
      </c>
      <c r="AD1542" s="18" t="e">
        <f>SUMIFS([2]Plan2!$H:$H,[2]Plan2!$A:$A,$D1542,[2]Plan2!$U:$U,11)</f>
        <v>#VALUE!</v>
      </c>
      <c r="AE1542" s="18" t="e">
        <f>SUMIFS([2]Plan2!$H:$H,[2]Plan2!$A:$A,$D1542,[2]Plan2!$U:$U,12)</f>
        <v>#VALUE!</v>
      </c>
      <c r="AF1542" s="18" t="e">
        <f>SUMIFS([2]Plan2!$H:$H,[2]Plan2!$A:$A,$D1542,[2]Plan2!$U:$U,1)</f>
        <v>#VALUE!</v>
      </c>
      <c r="AG1542" s="18" t="e">
        <f>SUMIFS([2]Plan2!$H:$H,[2]Plan2!$A:$A,$D1542,[2]Plan2!$U:$U,2)</f>
        <v>#VALUE!</v>
      </c>
      <c r="AH1542" s="18" t="e">
        <f>SUMIFS([2]Plan2!$H:$H,[2]Plan2!$A:$A,$D1542,[2]Plan2!$U:$U,3)</f>
        <v>#VALUE!</v>
      </c>
      <c r="AI1542" s="18" t="e">
        <f>SUMIFS([2]Plan2!$H:$H,[2]Plan2!$A:$A,$D1542,[2]Plan2!$U:$U,4)</f>
        <v>#VALUE!</v>
      </c>
      <c r="AJ1542" s="18" t="e">
        <f>SUMIFS([2]Plan2!$H:$H,[2]Plan2!$A:$A,$D1542,[2]Plan2!$U:$U,5)</f>
        <v>#VALUE!</v>
      </c>
      <c r="AK1542" s="23" t="e">
        <f t="shared" si="189"/>
        <v>#VALUE!</v>
      </c>
      <c r="AL1542" s="23" t="e">
        <f t="shared" si="191"/>
        <v>#VALUE!</v>
      </c>
      <c r="AM1542">
        <f t="shared" si="190"/>
        <v>0</v>
      </c>
    </row>
    <row r="1543" spans="1:39" ht="15.75" x14ac:dyDescent="0.25">
      <c r="A1543" s="21" t="s">
        <v>398</v>
      </c>
      <c r="B1543" s="21" t="s">
        <v>1519</v>
      </c>
      <c r="C1543" s="21">
        <v>27457415</v>
      </c>
      <c r="D1543" s="25">
        <v>193069</v>
      </c>
      <c r="E1543" s="21" t="s">
        <v>12</v>
      </c>
      <c r="F1543" s="31" t="s">
        <v>12</v>
      </c>
      <c r="G1543" s="21" t="s">
        <v>1553</v>
      </c>
      <c r="H1543" s="21" t="s">
        <v>50</v>
      </c>
      <c r="I1543" s="25" t="s">
        <v>51</v>
      </c>
      <c r="J1543" s="21" t="s">
        <v>88</v>
      </c>
      <c r="K1543" s="21" t="s">
        <v>93</v>
      </c>
      <c r="L1543" s="20">
        <v>45275</v>
      </c>
      <c r="M1543" s="20"/>
      <c r="N1543" s="21" t="s">
        <v>53</v>
      </c>
      <c r="O1543" s="21"/>
      <c r="P1543" s="21"/>
      <c r="Q1543" s="21"/>
      <c r="R1543" s="28"/>
      <c r="S1543" s="18" t="str">
        <f>IFERROR(VLOOKUP(D1543,'[1]comparativo br'!$A:$B,2,FALSE),"")</f>
        <v/>
      </c>
      <c r="T1543" s="18" t="str">
        <f>IFERROR(VLOOKUP(D1543,'[1]comparativo br'!$A:$C,3,FALSE),"")</f>
        <v/>
      </c>
      <c r="U1543" s="15" t="str">
        <f t="shared" si="188"/>
        <v/>
      </c>
      <c r="V1543" s="19" t="str">
        <f>IFERROR(VLOOKUP(D1543,'[1]comparativo br'!$A:$D,4,FALSE),"")</f>
        <v/>
      </c>
      <c r="W1543" s="19" t="str">
        <f>IFERROR(VLOOKUP(D1543,'[1]comparativo br'!$A:$E,5,FALSE),"")</f>
        <v/>
      </c>
      <c r="X1543" s="15" t="str">
        <f t="shared" si="195"/>
        <v/>
      </c>
      <c r="Y1543" s="18" t="e">
        <f>SUMIFS([2]Plan2!$H:$H,[2]Plan2!$A:$A,$D1543,[2]Plan2!$U:$U,6)</f>
        <v>#VALUE!</v>
      </c>
      <c r="Z1543" s="18" t="e">
        <f>SUMIFS([2]Plan2!$H:$H,[2]Plan2!$A:$A,$D1543,[2]Plan2!$U:$U,7)</f>
        <v>#VALUE!</v>
      </c>
      <c r="AA1543" s="18" t="e">
        <f>SUMIFS([2]Plan2!$H:$H,[2]Plan2!$A:$A,$D1543,[2]Plan2!$U:$U,8)</f>
        <v>#VALUE!</v>
      </c>
      <c r="AB1543" s="18" t="e">
        <f>SUMIFS([2]Plan2!$H:$H,[2]Plan2!$A:$A,$D1543,[2]Plan2!$U:$U,9)</f>
        <v>#VALUE!</v>
      </c>
      <c r="AC1543" s="18" t="e">
        <f>SUMIFS([2]Plan2!$H:$H,[2]Plan2!$A:$A,$D1543,[2]Plan2!$U:$U,10)</f>
        <v>#VALUE!</v>
      </c>
      <c r="AD1543" s="18" t="e">
        <f>SUMIFS([2]Plan2!$H:$H,[2]Plan2!$A:$A,$D1543,[2]Plan2!$U:$U,11)</f>
        <v>#VALUE!</v>
      </c>
      <c r="AE1543" s="18" t="e">
        <f>SUMIFS([2]Plan2!$H:$H,[2]Plan2!$A:$A,$D1543,[2]Plan2!$U:$U,12)</f>
        <v>#VALUE!</v>
      </c>
      <c r="AF1543" s="18" t="e">
        <f>SUMIFS([2]Plan2!$H:$H,[2]Plan2!$A:$A,$D1543,[2]Plan2!$U:$U,1)</f>
        <v>#VALUE!</v>
      </c>
      <c r="AG1543" s="18" t="e">
        <f>SUMIFS([2]Plan2!$H:$H,[2]Plan2!$A:$A,$D1543,[2]Plan2!$U:$U,2)</f>
        <v>#VALUE!</v>
      </c>
      <c r="AH1543" s="18" t="e">
        <f>SUMIFS([2]Plan2!$H:$H,[2]Plan2!$A:$A,$D1543,[2]Plan2!$U:$U,3)</f>
        <v>#VALUE!</v>
      </c>
      <c r="AI1543" s="18" t="e">
        <f>SUMIFS([2]Plan2!$H:$H,[2]Plan2!$A:$A,$D1543,[2]Plan2!$U:$U,4)</f>
        <v>#VALUE!</v>
      </c>
      <c r="AJ1543" s="18" t="e">
        <f>SUMIFS([2]Plan2!$H:$H,[2]Plan2!$A:$A,$D1543,[2]Plan2!$U:$U,5)</f>
        <v>#VALUE!</v>
      </c>
      <c r="AK1543" s="23" t="e">
        <f t="shared" si="189"/>
        <v>#VALUE!</v>
      </c>
      <c r="AL1543" s="23" t="e">
        <f t="shared" si="191"/>
        <v>#VALUE!</v>
      </c>
      <c r="AM1543">
        <f t="shared" si="190"/>
        <v>0</v>
      </c>
    </row>
    <row r="1544" spans="1:39" ht="15.75" x14ac:dyDescent="0.25">
      <c r="A1544" s="21"/>
      <c r="B1544" s="21" t="s">
        <v>1520</v>
      </c>
      <c r="C1544" s="21">
        <v>27457415</v>
      </c>
      <c r="D1544" s="25">
        <v>194354</v>
      </c>
      <c r="E1544" s="21" t="s">
        <v>2455</v>
      </c>
      <c r="F1544" s="31" t="s">
        <v>12</v>
      </c>
      <c r="G1544" s="21" t="s">
        <v>1553</v>
      </c>
      <c r="H1544" s="21" t="s">
        <v>50</v>
      </c>
      <c r="I1544" s="25" t="s">
        <v>51</v>
      </c>
      <c r="J1544" s="21" t="s">
        <v>88</v>
      </c>
      <c r="K1544" s="21" t="s">
        <v>89</v>
      </c>
      <c r="L1544" s="20"/>
      <c r="M1544" s="20">
        <v>45776</v>
      </c>
      <c r="N1544" s="21" t="s">
        <v>18</v>
      </c>
      <c r="O1544" s="21">
        <v>13</v>
      </c>
      <c r="P1544" s="21">
        <v>1</v>
      </c>
      <c r="Q1544" s="21">
        <v>22</v>
      </c>
      <c r="R1544" s="15">
        <f>(Q1544-P1544)/P1544</f>
        <v>21</v>
      </c>
      <c r="S1544" s="18" t="str">
        <f>IFERROR(VLOOKUP(D1544,'[1]comparativo br'!$A:$B,2,FALSE),"")</f>
        <v/>
      </c>
      <c r="T1544" s="18" t="str">
        <f>IFERROR(VLOOKUP(D1544,'[1]comparativo br'!$A:$C,3,FALSE),"")</f>
        <v/>
      </c>
      <c r="U1544" s="15" t="str">
        <f t="shared" si="188"/>
        <v/>
      </c>
      <c r="V1544" s="19" t="str">
        <f>IFERROR(VLOOKUP(D1544,'[1]comparativo br'!$A:$D,4,FALSE),"")</f>
        <v/>
      </c>
      <c r="W1544" s="19" t="str">
        <f>IFERROR(VLOOKUP(D1544,'[1]comparativo br'!$A:$E,5,FALSE),"")</f>
        <v/>
      </c>
      <c r="X1544" s="15" t="str">
        <f t="shared" si="195"/>
        <v/>
      </c>
      <c r="Y1544" s="18" t="e">
        <f>SUMIFS([2]Plan2!$H:$H,[2]Plan2!$A:$A,$D1544,[2]Plan2!$U:$U,6)</f>
        <v>#VALUE!</v>
      </c>
      <c r="Z1544" s="18" t="e">
        <f>SUMIFS([2]Plan2!$H:$H,[2]Plan2!$A:$A,$D1544,[2]Plan2!$U:$U,7)</f>
        <v>#VALUE!</v>
      </c>
      <c r="AA1544" s="18" t="e">
        <f>SUMIFS([2]Plan2!$H:$H,[2]Plan2!$A:$A,$D1544,[2]Plan2!$U:$U,8)</f>
        <v>#VALUE!</v>
      </c>
      <c r="AB1544" s="18" t="e">
        <f>SUMIFS([2]Plan2!$H:$H,[2]Plan2!$A:$A,$D1544,[2]Plan2!$U:$U,9)</f>
        <v>#VALUE!</v>
      </c>
      <c r="AC1544" s="18" t="e">
        <f>SUMIFS([2]Plan2!$H:$H,[2]Plan2!$A:$A,$D1544,[2]Plan2!$U:$U,10)</f>
        <v>#VALUE!</v>
      </c>
      <c r="AD1544" s="18" t="e">
        <f>SUMIFS([2]Plan2!$H:$H,[2]Plan2!$A:$A,$D1544,[2]Plan2!$U:$U,11)</f>
        <v>#VALUE!</v>
      </c>
      <c r="AE1544" s="18" t="e">
        <f>SUMIFS([2]Plan2!$H:$H,[2]Plan2!$A:$A,$D1544,[2]Plan2!$U:$U,12)</f>
        <v>#VALUE!</v>
      </c>
      <c r="AF1544" s="18" t="e">
        <f>SUMIFS([2]Plan2!$H:$H,[2]Plan2!$A:$A,$D1544,[2]Plan2!$U:$U,1)</f>
        <v>#VALUE!</v>
      </c>
      <c r="AG1544" s="18" t="e">
        <f>SUMIFS([2]Plan2!$H:$H,[2]Plan2!$A:$A,$D1544,[2]Plan2!$U:$U,2)</f>
        <v>#VALUE!</v>
      </c>
      <c r="AH1544" s="18" t="e">
        <f>SUMIFS([2]Plan2!$H:$H,[2]Plan2!$A:$A,$D1544,[2]Plan2!$U:$U,3)</f>
        <v>#VALUE!</v>
      </c>
      <c r="AI1544" s="18" t="e">
        <f>SUMIFS([2]Plan2!$H:$H,[2]Plan2!$A:$A,$D1544,[2]Plan2!$U:$U,4)</f>
        <v>#VALUE!</v>
      </c>
      <c r="AJ1544" s="18" t="e">
        <f>SUMIFS([2]Plan2!$H:$H,[2]Plan2!$A:$A,$D1544,[2]Plan2!$U:$U,5)</f>
        <v>#VALUE!</v>
      </c>
      <c r="AK1544" s="23" t="e">
        <f t="shared" si="189"/>
        <v>#VALUE!</v>
      </c>
      <c r="AL1544" s="23" t="e">
        <f t="shared" si="191"/>
        <v>#VALUE!</v>
      </c>
      <c r="AM1544">
        <f t="shared" si="190"/>
        <v>0</v>
      </c>
    </row>
    <row r="1545" spans="1:39" ht="15.75" x14ac:dyDescent="0.25">
      <c r="A1545" s="21"/>
      <c r="B1545" s="21"/>
      <c r="C1545" s="21">
        <v>27486182</v>
      </c>
      <c r="D1545" s="25">
        <v>102637</v>
      </c>
      <c r="E1545" s="21" t="s">
        <v>12</v>
      </c>
      <c r="F1545" s="31" t="s">
        <v>12</v>
      </c>
      <c r="G1545" s="21" t="s">
        <v>1525</v>
      </c>
      <c r="H1545" s="21" t="s">
        <v>452</v>
      </c>
      <c r="I1545" s="25" t="s">
        <v>51</v>
      </c>
      <c r="J1545" s="21" t="s">
        <v>85</v>
      </c>
      <c r="K1545" s="21" t="s">
        <v>306</v>
      </c>
      <c r="L1545" s="20">
        <v>45359</v>
      </c>
      <c r="M1545" s="20"/>
      <c r="N1545" s="21" t="s">
        <v>53</v>
      </c>
      <c r="O1545" s="21"/>
      <c r="P1545" s="21"/>
      <c r="Q1545" s="21"/>
      <c r="R1545" s="28"/>
      <c r="S1545" s="18" t="str">
        <f>IFERROR(VLOOKUP(D1545,'[1]comparativo br'!$A:$B,2,FALSE),"")</f>
        <v/>
      </c>
      <c r="T1545" s="18" t="str">
        <f>IFERROR(VLOOKUP(D1545,'[1]comparativo br'!$A:$C,3,FALSE),"")</f>
        <v/>
      </c>
      <c r="U1545" s="15" t="str">
        <f t="shared" si="188"/>
        <v/>
      </c>
      <c r="V1545" s="19" t="str">
        <f>IFERROR(VLOOKUP(D1545,'[1]comparativo br'!$A:$D,4,FALSE),"")</f>
        <v/>
      </c>
      <c r="W1545" s="19" t="str">
        <f>IFERROR(VLOOKUP(D1545,'[1]comparativo br'!$A:$E,5,FALSE),"")</f>
        <v/>
      </c>
      <c r="X1545" s="15" t="str">
        <f t="shared" si="195"/>
        <v/>
      </c>
      <c r="Y1545" s="18" t="e">
        <f>SUMIFS([2]Plan2!$H:$H,[2]Plan2!$A:$A,$D1545,[2]Plan2!$U:$U,6)</f>
        <v>#VALUE!</v>
      </c>
      <c r="Z1545" s="18" t="e">
        <f>SUMIFS([2]Plan2!$H:$H,[2]Plan2!$A:$A,$D1545,[2]Plan2!$U:$U,7)</f>
        <v>#VALUE!</v>
      </c>
      <c r="AA1545" s="18" t="e">
        <f>SUMIFS([2]Plan2!$H:$H,[2]Plan2!$A:$A,$D1545,[2]Plan2!$U:$U,8)</f>
        <v>#VALUE!</v>
      </c>
      <c r="AB1545" s="18" t="e">
        <f>SUMIFS([2]Plan2!$H:$H,[2]Plan2!$A:$A,$D1545,[2]Plan2!$U:$U,9)</f>
        <v>#VALUE!</v>
      </c>
      <c r="AC1545" s="18" t="e">
        <f>SUMIFS([2]Plan2!$H:$H,[2]Plan2!$A:$A,$D1545,[2]Plan2!$U:$U,10)</f>
        <v>#VALUE!</v>
      </c>
      <c r="AD1545" s="18" t="e">
        <f>SUMIFS([2]Plan2!$H:$H,[2]Plan2!$A:$A,$D1545,[2]Plan2!$U:$U,11)</f>
        <v>#VALUE!</v>
      </c>
      <c r="AE1545" s="18" t="e">
        <f>SUMIFS([2]Plan2!$H:$H,[2]Plan2!$A:$A,$D1545,[2]Plan2!$U:$U,12)</f>
        <v>#VALUE!</v>
      </c>
      <c r="AF1545" s="18" t="e">
        <f>SUMIFS([2]Plan2!$H:$H,[2]Plan2!$A:$A,$D1545,[2]Plan2!$U:$U,1)</f>
        <v>#VALUE!</v>
      </c>
      <c r="AG1545" s="18" t="e">
        <f>SUMIFS([2]Plan2!$H:$H,[2]Plan2!$A:$A,$D1545,[2]Plan2!$U:$U,2)</f>
        <v>#VALUE!</v>
      </c>
      <c r="AH1545" s="18" t="e">
        <f>SUMIFS([2]Plan2!$H:$H,[2]Plan2!$A:$A,$D1545,[2]Plan2!$U:$U,3)</f>
        <v>#VALUE!</v>
      </c>
      <c r="AI1545" s="18" t="e">
        <f>SUMIFS([2]Plan2!$H:$H,[2]Plan2!$A:$A,$D1545,[2]Plan2!$U:$U,4)</f>
        <v>#VALUE!</v>
      </c>
      <c r="AJ1545" s="18" t="e">
        <f>SUMIFS([2]Plan2!$H:$H,[2]Plan2!$A:$A,$D1545,[2]Plan2!$U:$U,5)</f>
        <v>#VALUE!</v>
      </c>
      <c r="AK1545" s="23" t="e">
        <f t="shared" si="189"/>
        <v>#VALUE!</v>
      </c>
      <c r="AL1545" s="23" t="e">
        <f t="shared" si="191"/>
        <v>#VALUE!</v>
      </c>
      <c r="AM1545">
        <f t="shared" si="190"/>
        <v>0</v>
      </c>
    </row>
    <row r="1546" spans="1:39" ht="15.75" x14ac:dyDescent="0.25">
      <c r="A1546" s="21"/>
      <c r="B1546" s="21" t="s">
        <v>1519</v>
      </c>
      <c r="C1546" s="21">
        <v>27705794</v>
      </c>
      <c r="D1546" s="25">
        <v>193993</v>
      </c>
      <c r="E1546" s="21" t="s">
        <v>1798</v>
      </c>
      <c r="F1546" s="31" t="s">
        <v>1798</v>
      </c>
      <c r="G1546" s="21" t="s">
        <v>997</v>
      </c>
      <c r="H1546" s="21" t="s">
        <v>144</v>
      </c>
      <c r="I1546" s="25" t="s">
        <v>145</v>
      </c>
      <c r="J1546" s="21" t="s">
        <v>21</v>
      </c>
      <c r="K1546" s="21"/>
      <c r="L1546" s="20">
        <v>45351</v>
      </c>
      <c r="M1546" s="20">
        <v>45652</v>
      </c>
      <c r="N1546" s="21" t="s">
        <v>53</v>
      </c>
      <c r="O1546" s="21">
        <v>6</v>
      </c>
      <c r="P1546" s="21">
        <v>7</v>
      </c>
      <c r="Q1546" s="21">
        <v>12</v>
      </c>
      <c r="R1546" s="15">
        <f>(Q1546-P1546)/P1546</f>
        <v>0.7142857142857143</v>
      </c>
      <c r="S1546" s="18" t="str">
        <f>IFERROR(VLOOKUP(D1546,'[1]comparativo br'!$A:$B,2,FALSE),"")</f>
        <v/>
      </c>
      <c r="T1546" s="18" t="str">
        <f>IFERROR(VLOOKUP(D1546,'[1]comparativo br'!$A:$C,3,FALSE),"")</f>
        <v/>
      </c>
      <c r="U1546" s="15" t="str">
        <f t="shared" si="188"/>
        <v/>
      </c>
      <c r="V1546" s="19" t="str">
        <f>IFERROR(VLOOKUP(D1546,'[1]comparativo br'!$A:$D,4,FALSE),"")</f>
        <v/>
      </c>
      <c r="W1546" s="19" t="str">
        <f>IFERROR(VLOOKUP(D1546,'[1]comparativo br'!$A:$E,5,FALSE),"")</f>
        <v/>
      </c>
      <c r="X1546" s="15" t="str">
        <f t="shared" si="195"/>
        <v/>
      </c>
      <c r="Y1546" s="18" t="e">
        <f>SUMIFS([2]Plan2!$H:$H,[2]Plan2!$A:$A,$D1546,[2]Plan2!$U:$U,6)</f>
        <v>#VALUE!</v>
      </c>
      <c r="Z1546" s="18" t="e">
        <f>SUMIFS([2]Plan2!$H:$H,[2]Plan2!$A:$A,$D1546,[2]Plan2!$U:$U,7)</f>
        <v>#VALUE!</v>
      </c>
      <c r="AA1546" s="18" t="e">
        <f>SUMIFS([2]Plan2!$H:$H,[2]Plan2!$A:$A,$D1546,[2]Plan2!$U:$U,8)</f>
        <v>#VALUE!</v>
      </c>
      <c r="AB1546" s="18" t="e">
        <f>SUMIFS([2]Plan2!$H:$H,[2]Plan2!$A:$A,$D1546,[2]Plan2!$U:$U,9)</f>
        <v>#VALUE!</v>
      </c>
      <c r="AC1546" s="18" t="e">
        <f>SUMIFS([2]Plan2!$H:$H,[2]Plan2!$A:$A,$D1546,[2]Plan2!$U:$U,10)</f>
        <v>#VALUE!</v>
      </c>
      <c r="AD1546" s="18" t="e">
        <f>SUMIFS([2]Plan2!$H:$H,[2]Plan2!$A:$A,$D1546,[2]Plan2!$U:$U,11)</f>
        <v>#VALUE!</v>
      </c>
      <c r="AE1546" s="18" t="e">
        <f>SUMIFS([2]Plan2!$H:$H,[2]Plan2!$A:$A,$D1546,[2]Plan2!$U:$U,12)</f>
        <v>#VALUE!</v>
      </c>
      <c r="AF1546" s="18" t="e">
        <f>SUMIFS([2]Plan2!$H:$H,[2]Plan2!$A:$A,$D1546,[2]Plan2!$U:$U,1)</f>
        <v>#VALUE!</v>
      </c>
      <c r="AG1546" s="18" t="e">
        <f>SUMIFS([2]Plan2!$H:$H,[2]Plan2!$A:$A,$D1546,[2]Plan2!$U:$U,2)</f>
        <v>#VALUE!</v>
      </c>
      <c r="AH1546" s="18" t="e">
        <f>SUMIFS([2]Plan2!$H:$H,[2]Plan2!$A:$A,$D1546,[2]Plan2!$U:$U,3)</f>
        <v>#VALUE!</v>
      </c>
      <c r="AI1546" s="18" t="e">
        <f>SUMIFS([2]Plan2!$H:$H,[2]Plan2!$A:$A,$D1546,[2]Plan2!$U:$U,4)</f>
        <v>#VALUE!</v>
      </c>
      <c r="AJ1546" s="18" t="e">
        <f>SUMIFS([2]Plan2!$H:$H,[2]Plan2!$A:$A,$D1546,[2]Plan2!$U:$U,5)</f>
        <v>#VALUE!</v>
      </c>
      <c r="AK1546" s="23" t="e">
        <f t="shared" si="189"/>
        <v>#VALUE!</v>
      </c>
      <c r="AL1546" s="23" t="e">
        <f t="shared" si="191"/>
        <v>#VALUE!</v>
      </c>
      <c r="AM1546">
        <f t="shared" si="190"/>
        <v>0</v>
      </c>
    </row>
    <row r="1547" spans="1:39" ht="15.75" x14ac:dyDescent="0.25">
      <c r="A1547" s="21" t="s">
        <v>23</v>
      </c>
      <c r="B1547" s="21" t="s">
        <v>1519</v>
      </c>
      <c r="C1547" s="21">
        <v>27733195</v>
      </c>
      <c r="D1547" s="25">
        <v>193048</v>
      </c>
      <c r="E1547" s="21" t="s">
        <v>33</v>
      </c>
      <c r="F1547" s="31" t="s">
        <v>33</v>
      </c>
      <c r="G1547" s="21" t="s">
        <v>183</v>
      </c>
      <c r="H1547" s="21" t="s">
        <v>871</v>
      </c>
      <c r="I1547" s="25" t="s">
        <v>51</v>
      </c>
      <c r="J1547" s="21" t="s">
        <v>27</v>
      </c>
      <c r="K1547" s="21" t="s">
        <v>74</v>
      </c>
      <c r="L1547" s="20">
        <v>45687</v>
      </c>
      <c r="M1547" s="20">
        <v>45754</v>
      </c>
      <c r="N1547" s="21" t="s">
        <v>18</v>
      </c>
      <c r="O1547" s="21">
        <v>186</v>
      </c>
      <c r="P1547" s="21">
        <v>159</v>
      </c>
      <c r="Q1547" s="21">
        <v>165</v>
      </c>
      <c r="R1547" s="15">
        <f>(Q1547-P1547)/P1547</f>
        <v>3.7735849056603772E-2</v>
      </c>
      <c r="S1547" s="18">
        <f>IFERROR(VLOOKUP(D1547,'[1]comparativo br'!$A:$B,2,FALSE),"")</f>
        <v>0</v>
      </c>
      <c r="T1547" s="18">
        <f>IFERROR(VLOOKUP(D1547,'[1]comparativo br'!$A:$C,3,FALSE),"")</f>
        <v>0</v>
      </c>
      <c r="U1547" s="15" t="str">
        <f t="shared" si="188"/>
        <v/>
      </c>
      <c r="V1547" s="19">
        <f>IFERROR(VLOOKUP(D1547,'[1]comparativo br'!$A:$D,4,FALSE),"")</f>
        <v>124</v>
      </c>
      <c r="W1547" s="19">
        <f>IFERROR(VLOOKUP(D1547,'[1]comparativo br'!$A:$E,5,FALSE),"")</f>
        <v>170</v>
      </c>
      <c r="X1547" s="15">
        <f t="shared" si="195"/>
        <v>0.37096774193548387</v>
      </c>
      <c r="Y1547" s="18" t="e">
        <f>SUMIFS([2]Plan2!$H:$H,[2]Plan2!$A:$A,$D1547,[2]Plan2!$U:$U,6)</f>
        <v>#VALUE!</v>
      </c>
      <c r="Z1547" s="18" t="e">
        <f>SUMIFS([2]Plan2!$H:$H,[2]Plan2!$A:$A,$D1547,[2]Plan2!$U:$U,7)</f>
        <v>#VALUE!</v>
      </c>
      <c r="AA1547" s="18" t="e">
        <f>SUMIFS([2]Plan2!$H:$H,[2]Plan2!$A:$A,$D1547,[2]Plan2!$U:$U,8)</f>
        <v>#VALUE!</v>
      </c>
      <c r="AB1547" s="18" t="e">
        <f>SUMIFS([2]Plan2!$H:$H,[2]Plan2!$A:$A,$D1547,[2]Plan2!$U:$U,9)</f>
        <v>#VALUE!</v>
      </c>
      <c r="AC1547" s="18" t="e">
        <f>SUMIFS([2]Plan2!$H:$H,[2]Plan2!$A:$A,$D1547,[2]Plan2!$U:$U,10)</f>
        <v>#VALUE!</v>
      </c>
      <c r="AD1547" s="18" t="e">
        <f>SUMIFS([2]Plan2!$H:$H,[2]Plan2!$A:$A,$D1547,[2]Plan2!$U:$U,11)</f>
        <v>#VALUE!</v>
      </c>
      <c r="AE1547" s="18" t="e">
        <f>SUMIFS([2]Plan2!$H:$H,[2]Plan2!$A:$A,$D1547,[2]Plan2!$U:$U,12)</f>
        <v>#VALUE!</v>
      </c>
      <c r="AF1547" s="18" t="e">
        <f>SUMIFS([2]Plan2!$H:$H,[2]Plan2!$A:$A,$D1547,[2]Plan2!$U:$U,1)</f>
        <v>#VALUE!</v>
      </c>
      <c r="AG1547" s="18" t="e">
        <f>SUMIFS([2]Plan2!$H:$H,[2]Plan2!$A:$A,$D1547,[2]Plan2!$U:$U,2)</f>
        <v>#VALUE!</v>
      </c>
      <c r="AH1547" s="18" t="e">
        <f>SUMIFS([2]Plan2!$H:$H,[2]Plan2!$A:$A,$D1547,[2]Plan2!$U:$U,3)</f>
        <v>#VALUE!</v>
      </c>
      <c r="AI1547" s="18" t="e">
        <f>SUMIFS([2]Plan2!$H:$H,[2]Plan2!$A:$A,$D1547,[2]Plan2!$U:$U,4)</f>
        <v>#VALUE!</v>
      </c>
      <c r="AJ1547" s="18" t="e">
        <f>SUMIFS([2]Plan2!$H:$H,[2]Plan2!$A:$A,$D1547,[2]Plan2!$U:$U,5)</f>
        <v>#VALUE!</v>
      </c>
      <c r="AK1547" s="23" t="e">
        <f t="shared" si="189"/>
        <v>#VALUE!</v>
      </c>
      <c r="AL1547" s="23" t="e">
        <f t="shared" si="191"/>
        <v>#VALUE!</v>
      </c>
      <c r="AM1547">
        <f t="shared" si="190"/>
        <v>0</v>
      </c>
    </row>
    <row r="1548" spans="1:39" ht="15.75" x14ac:dyDescent="0.25">
      <c r="A1548" s="21" t="s">
        <v>23</v>
      </c>
      <c r="B1548" s="21" t="s">
        <v>1519</v>
      </c>
      <c r="C1548" s="21">
        <v>27733195</v>
      </c>
      <c r="D1548" s="25">
        <v>100365</v>
      </c>
      <c r="E1548" s="21" t="s">
        <v>33</v>
      </c>
      <c r="F1548" s="31" t="s">
        <v>33</v>
      </c>
      <c r="G1548" s="21" t="s">
        <v>183</v>
      </c>
      <c r="H1548" s="21" t="s">
        <v>184</v>
      </c>
      <c r="I1548" s="25" t="s">
        <v>77</v>
      </c>
      <c r="J1548" s="21" t="s">
        <v>27</v>
      </c>
      <c r="K1548" s="21" t="s">
        <v>185</v>
      </c>
      <c r="L1548" s="20">
        <v>45401</v>
      </c>
      <c r="M1548" s="20">
        <v>45757</v>
      </c>
      <c r="N1548" s="21" t="s">
        <v>18</v>
      </c>
      <c r="O1548" s="21">
        <v>68</v>
      </c>
      <c r="P1548" s="21">
        <v>45</v>
      </c>
      <c r="Q1548" s="21">
        <v>30</v>
      </c>
      <c r="R1548" s="15">
        <f>(Q1548-P1548)/P1548</f>
        <v>-0.33333333333333331</v>
      </c>
      <c r="S1548" s="18">
        <f>IFERROR(VLOOKUP(D1548,'[1]comparativo br'!$A:$B,2,FALSE),"")</f>
        <v>0</v>
      </c>
      <c r="T1548" s="18">
        <f>IFERROR(VLOOKUP(D1548,'[1]comparativo br'!$A:$C,3,FALSE),"")</f>
        <v>0</v>
      </c>
      <c r="U1548" s="15" t="str">
        <f t="shared" ref="U1548:U1611" si="196">IFERROR((T1548-S1548)/S1548,"")</f>
        <v/>
      </c>
      <c r="V1548" s="19">
        <f>IFERROR(VLOOKUP(D1548,'[1]comparativo br'!$A:$D,4,FALSE),"")</f>
        <v>3</v>
      </c>
      <c r="W1548" s="19">
        <f>IFERROR(VLOOKUP(D1548,'[1]comparativo br'!$A:$E,5,FALSE),"")</f>
        <v>57</v>
      </c>
      <c r="X1548" s="15">
        <f t="shared" si="195"/>
        <v>18</v>
      </c>
      <c r="Y1548" s="18" t="e">
        <f>SUMIFS([2]Plan2!$H:$H,[2]Plan2!$A:$A,$D1548,[2]Plan2!$U:$U,6)</f>
        <v>#VALUE!</v>
      </c>
      <c r="Z1548" s="18" t="e">
        <f>SUMIFS([2]Plan2!$H:$H,[2]Plan2!$A:$A,$D1548,[2]Plan2!$U:$U,7)</f>
        <v>#VALUE!</v>
      </c>
      <c r="AA1548" s="18" t="e">
        <f>SUMIFS([2]Plan2!$H:$H,[2]Plan2!$A:$A,$D1548,[2]Plan2!$U:$U,8)</f>
        <v>#VALUE!</v>
      </c>
      <c r="AB1548" s="18" t="e">
        <f>SUMIFS([2]Plan2!$H:$H,[2]Plan2!$A:$A,$D1548,[2]Plan2!$U:$U,9)</f>
        <v>#VALUE!</v>
      </c>
      <c r="AC1548" s="18" t="e">
        <f>SUMIFS([2]Plan2!$H:$H,[2]Plan2!$A:$A,$D1548,[2]Plan2!$U:$U,10)</f>
        <v>#VALUE!</v>
      </c>
      <c r="AD1548" s="18" t="e">
        <f>SUMIFS([2]Plan2!$H:$H,[2]Plan2!$A:$A,$D1548,[2]Plan2!$U:$U,11)</f>
        <v>#VALUE!</v>
      </c>
      <c r="AE1548" s="18" t="e">
        <f>SUMIFS([2]Plan2!$H:$H,[2]Plan2!$A:$A,$D1548,[2]Plan2!$U:$U,12)</f>
        <v>#VALUE!</v>
      </c>
      <c r="AF1548" s="18" t="e">
        <f>SUMIFS([2]Plan2!$H:$H,[2]Plan2!$A:$A,$D1548,[2]Plan2!$U:$U,1)</f>
        <v>#VALUE!</v>
      </c>
      <c r="AG1548" s="18" t="e">
        <f>SUMIFS([2]Plan2!$H:$H,[2]Plan2!$A:$A,$D1548,[2]Plan2!$U:$U,2)</f>
        <v>#VALUE!</v>
      </c>
      <c r="AH1548" s="18" t="e">
        <f>SUMIFS([2]Plan2!$H:$H,[2]Plan2!$A:$A,$D1548,[2]Plan2!$U:$U,3)</f>
        <v>#VALUE!</v>
      </c>
      <c r="AI1548" s="18" t="e">
        <f>SUMIFS([2]Plan2!$H:$H,[2]Plan2!$A:$A,$D1548,[2]Plan2!$U:$U,4)</f>
        <v>#VALUE!</v>
      </c>
      <c r="AJ1548" s="18" t="e">
        <f>SUMIFS([2]Plan2!$H:$H,[2]Plan2!$A:$A,$D1548,[2]Plan2!$U:$U,5)</f>
        <v>#VALUE!</v>
      </c>
      <c r="AK1548" s="23" t="e">
        <f t="shared" ref="AK1548:AK1611" si="197">SUM(Y1548:AJ1548)</f>
        <v>#VALUE!</v>
      </c>
      <c r="AL1548" s="23" t="e">
        <f t="shared" si="191"/>
        <v>#VALUE!</v>
      </c>
      <c r="AM1548">
        <f t="shared" si="190"/>
        <v>0</v>
      </c>
    </row>
    <row r="1549" spans="1:39" ht="15.75" x14ac:dyDescent="0.25">
      <c r="A1549" s="21" t="s">
        <v>23</v>
      </c>
      <c r="B1549" s="21" t="s">
        <v>1519</v>
      </c>
      <c r="C1549" s="21">
        <v>27733195</v>
      </c>
      <c r="D1549" s="25">
        <v>102391</v>
      </c>
      <c r="E1549" s="21" t="s">
        <v>33</v>
      </c>
      <c r="F1549" s="31" t="s">
        <v>33</v>
      </c>
      <c r="G1549" s="21" t="s">
        <v>183</v>
      </c>
      <c r="H1549" s="21" t="s">
        <v>479</v>
      </c>
      <c r="I1549" s="25" t="s">
        <v>77</v>
      </c>
      <c r="J1549" s="21" t="s">
        <v>27</v>
      </c>
      <c r="K1549" s="21" t="s">
        <v>185</v>
      </c>
      <c r="L1549" s="20">
        <v>45401</v>
      </c>
      <c r="M1549" s="20">
        <v>45764</v>
      </c>
      <c r="N1549" s="21" t="s">
        <v>18</v>
      </c>
      <c r="O1549" s="21">
        <v>87</v>
      </c>
      <c r="P1549" s="21">
        <v>22</v>
      </c>
      <c r="Q1549" s="21">
        <v>50</v>
      </c>
      <c r="R1549" s="15">
        <f>(Q1549-P1549)/P1549</f>
        <v>1.2727272727272727</v>
      </c>
      <c r="S1549" s="18">
        <f>IFERROR(VLOOKUP(D1549,'[1]comparativo br'!$A:$B,2,FALSE),"")</f>
        <v>0</v>
      </c>
      <c r="T1549" s="18">
        <f>IFERROR(VLOOKUP(D1549,'[1]comparativo br'!$A:$C,3,FALSE),"")</f>
        <v>0</v>
      </c>
      <c r="U1549" s="15" t="str">
        <f t="shared" si="196"/>
        <v/>
      </c>
      <c r="V1549" s="19">
        <f>IFERROR(VLOOKUP(D1549,'[1]comparativo br'!$A:$D,4,FALSE),"")</f>
        <v>34</v>
      </c>
      <c r="W1549" s="19">
        <f>IFERROR(VLOOKUP(D1549,'[1]comparativo br'!$A:$E,5,FALSE),"")</f>
        <v>16</v>
      </c>
      <c r="X1549" s="15">
        <f t="shared" si="195"/>
        <v>-0.52941176470588236</v>
      </c>
      <c r="Y1549" s="18" t="e">
        <f>SUMIFS([2]Plan2!$H:$H,[2]Plan2!$A:$A,$D1549,[2]Plan2!$U:$U,6)</f>
        <v>#VALUE!</v>
      </c>
      <c r="Z1549" s="18" t="e">
        <f>SUMIFS([2]Plan2!$H:$H,[2]Plan2!$A:$A,$D1549,[2]Plan2!$U:$U,7)</f>
        <v>#VALUE!</v>
      </c>
      <c r="AA1549" s="18" t="e">
        <f>SUMIFS([2]Plan2!$H:$H,[2]Plan2!$A:$A,$D1549,[2]Plan2!$U:$U,8)</f>
        <v>#VALUE!</v>
      </c>
      <c r="AB1549" s="18" t="e">
        <f>SUMIFS([2]Plan2!$H:$H,[2]Plan2!$A:$A,$D1549,[2]Plan2!$U:$U,9)</f>
        <v>#VALUE!</v>
      </c>
      <c r="AC1549" s="18" t="e">
        <f>SUMIFS([2]Plan2!$H:$H,[2]Plan2!$A:$A,$D1549,[2]Plan2!$U:$U,10)</f>
        <v>#VALUE!</v>
      </c>
      <c r="AD1549" s="18" t="e">
        <f>SUMIFS([2]Plan2!$H:$H,[2]Plan2!$A:$A,$D1549,[2]Plan2!$U:$U,11)</f>
        <v>#VALUE!</v>
      </c>
      <c r="AE1549" s="18" t="e">
        <f>SUMIFS([2]Plan2!$H:$H,[2]Plan2!$A:$A,$D1549,[2]Plan2!$U:$U,12)</f>
        <v>#VALUE!</v>
      </c>
      <c r="AF1549" s="18" t="e">
        <f>SUMIFS([2]Plan2!$H:$H,[2]Plan2!$A:$A,$D1549,[2]Plan2!$U:$U,1)</f>
        <v>#VALUE!</v>
      </c>
      <c r="AG1549" s="18" t="e">
        <f>SUMIFS([2]Plan2!$H:$H,[2]Plan2!$A:$A,$D1549,[2]Plan2!$U:$U,2)</f>
        <v>#VALUE!</v>
      </c>
      <c r="AH1549" s="18" t="e">
        <f>SUMIFS([2]Plan2!$H:$H,[2]Plan2!$A:$A,$D1549,[2]Plan2!$U:$U,3)</f>
        <v>#VALUE!</v>
      </c>
      <c r="AI1549" s="18" t="e">
        <f>SUMIFS([2]Plan2!$H:$H,[2]Plan2!$A:$A,$D1549,[2]Plan2!$U:$U,4)</f>
        <v>#VALUE!</v>
      </c>
      <c r="AJ1549" s="18" t="e">
        <f>SUMIFS([2]Plan2!$H:$H,[2]Plan2!$A:$A,$D1549,[2]Plan2!$U:$U,5)</f>
        <v>#VALUE!</v>
      </c>
      <c r="AK1549" s="23" t="e">
        <f t="shared" si="197"/>
        <v>#VALUE!</v>
      </c>
      <c r="AL1549" s="23" t="e">
        <f t="shared" si="191"/>
        <v>#VALUE!</v>
      </c>
      <c r="AM1549">
        <f t="shared" ref="AM1549:AM1612" si="198">COUNTIF(Y1549:AJ1549,"&gt;1")</f>
        <v>0</v>
      </c>
    </row>
    <row r="1550" spans="1:39" ht="15.75" x14ac:dyDescent="0.25">
      <c r="A1550" s="21" t="s">
        <v>23</v>
      </c>
      <c r="B1550" s="21" t="s">
        <v>1520</v>
      </c>
      <c r="C1550" s="21">
        <v>27733195</v>
      </c>
      <c r="D1550" s="25">
        <v>100493</v>
      </c>
      <c r="E1550" s="21" t="s">
        <v>33</v>
      </c>
      <c r="F1550" s="31" t="s">
        <v>33</v>
      </c>
      <c r="G1550" s="21" t="s">
        <v>183</v>
      </c>
      <c r="H1550" s="21" t="s">
        <v>207</v>
      </c>
      <c r="I1550" s="25" t="s">
        <v>51</v>
      </c>
      <c r="J1550" s="21" t="s">
        <v>27</v>
      </c>
      <c r="K1550" s="21" t="s">
        <v>28</v>
      </c>
      <c r="L1550" s="20">
        <v>45687</v>
      </c>
      <c r="M1550" s="20">
        <v>45791</v>
      </c>
      <c r="N1550" s="21" t="s">
        <v>18</v>
      </c>
      <c r="O1550" s="21">
        <v>583</v>
      </c>
      <c r="P1550" s="21">
        <v>179</v>
      </c>
      <c r="Q1550" s="21">
        <v>179</v>
      </c>
      <c r="R1550" s="15">
        <f>(Q1550-P1550)/P1550</f>
        <v>0</v>
      </c>
      <c r="S1550" s="18">
        <f>IFERROR(VLOOKUP(D1550,'[1]comparativo br'!$A:$B,2,FALSE),"")</f>
        <v>0</v>
      </c>
      <c r="T1550" s="18">
        <f>IFERROR(VLOOKUP(D1550,'[1]comparativo br'!$A:$C,3,FALSE),"")</f>
        <v>0</v>
      </c>
      <c r="U1550" s="15" t="str">
        <f t="shared" si="196"/>
        <v/>
      </c>
      <c r="V1550" s="19">
        <f>IFERROR(VLOOKUP(D1550,'[1]comparativo br'!$A:$D,4,FALSE),"")</f>
        <v>168</v>
      </c>
      <c r="W1550" s="19">
        <f>IFERROR(VLOOKUP(D1550,'[1]comparativo br'!$A:$E,5,FALSE),"")</f>
        <v>218</v>
      </c>
      <c r="X1550" s="15">
        <f t="shared" si="195"/>
        <v>0.29761904761904762</v>
      </c>
      <c r="Y1550" s="18" t="e">
        <f>SUMIFS([2]Plan2!$H:$H,[2]Plan2!$A:$A,$D1550,[2]Plan2!$U:$U,6)</f>
        <v>#VALUE!</v>
      </c>
      <c r="Z1550" s="18" t="e">
        <f>SUMIFS([2]Plan2!$H:$H,[2]Plan2!$A:$A,$D1550,[2]Plan2!$U:$U,7)</f>
        <v>#VALUE!</v>
      </c>
      <c r="AA1550" s="18" t="e">
        <f>SUMIFS([2]Plan2!$H:$H,[2]Plan2!$A:$A,$D1550,[2]Plan2!$U:$U,8)</f>
        <v>#VALUE!</v>
      </c>
      <c r="AB1550" s="18" t="e">
        <f>SUMIFS([2]Plan2!$H:$H,[2]Plan2!$A:$A,$D1550,[2]Plan2!$U:$U,9)</f>
        <v>#VALUE!</v>
      </c>
      <c r="AC1550" s="18" t="e">
        <f>SUMIFS([2]Plan2!$H:$H,[2]Plan2!$A:$A,$D1550,[2]Plan2!$U:$U,10)</f>
        <v>#VALUE!</v>
      </c>
      <c r="AD1550" s="18" t="e">
        <f>SUMIFS([2]Plan2!$H:$H,[2]Plan2!$A:$A,$D1550,[2]Plan2!$U:$U,11)</f>
        <v>#VALUE!</v>
      </c>
      <c r="AE1550" s="18" t="e">
        <f>SUMIFS([2]Plan2!$H:$H,[2]Plan2!$A:$A,$D1550,[2]Plan2!$U:$U,12)</f>
        <v>#VALUE!</v>
      </c>
      <c r="AF1550" s="18" t="e">
        <f>SUMIFS([2]Plan2!$H:$H,[2]Plan2!$A:$A,$D1550,[2]Plan2!$U:$U,1)</f>
        <v>#VALUE!</v>
      </c>
      <c r="AG1550" s="18" t="e">
        <f>SUMIFS([2]Plan2!$H:$H,[2]Plan2!$A:$A,$D1550,[2]Plan2!$U:$U,2)</f>
        <v>#VALUE!</v>
      </c>
      <c r="AH1550" s="18" t="e">
        <f>SUMIFS([2]Plan2!$H:$H,[2]Plan2!$A:$A,$D1550,[2]Plan2!$U:$U,3)</f>
        <v>#VALUE!</v>
      </c>
      <c r="AI1550" s="18" t="e">
        <f>SUMIFS([2]Plan2!$H:$H,[2]Plan2!$A:$A,$D1550,[2]Plan2!$U:$U,4)</f>
        <v>#VALUE!</v>
      </c>
      <c r="AJ1550" s="18" t="e">
        <f>SUMIFS([2]Plan2!$H:$H,[2]Plan2!$A:$A,$D1550,[2]Plan2!$U:$U,5)</f>
        <v>#VALUE!</v>
      </c>
      <c r="AK1550" s="23" t="e">
        <f t="shared" si="197"/>
        <v>#VALUE!</v>
      </c>
      <c r="AL1550" s="23" t="e">
        <f t="shared" si="191"/>
        <v>#VALUE!</v>
      </c>
      <c r="AM1550">
        <f t="shared" si="198"/>
        <v>0</v>
      </c>
    </row>
    <row r="1551" spans="1:39" ht="15.75" x14ac:dyDescent="0.25">
      <c r="A1551" s="21"/>
      <c r="B1551" s="21" t="s">
        <v>1520</v>
      </c>
      <c r="C1551" s="21">
        <v>27748484</v>
      </c>
      <c r="D1551" s="25" t="s">
        <v>2066</v>
      </c>
      <c r="E1551" s="21" t="s">
        <v>1575</v>
      </c>
      <c r="F1551" s="31" t="s">
        <v>1575</v>
      </c>
      <c r="G1551" s="21" t="s">
        <v>2067</v>
      </c>
      <c r="H1551" s="21" t="s">
        <v>1850</v>
      </c>
      <c r="I1551" s="25" t="s">
        <v>15</v>
      </c>
      <c r="J1551" s="21" t="s">
        <v>107</v>
      </c>
      <c r="K1551" s="21" t="s">
        <v>540</v>
      </c>
      <c r="L1551" s="20">
        <v>45625</v>
      </c>
      <c r="M1551" s="20">
        <v>45590</v>
      </c>
      <c r="N1551" s="21" t="s">
        <v>53</v>
      </c>
      <c r="O1551" s="21">
        <v>0</v>
      </c>
      <c r="P1551" s="21">
        <v>0</v>
      </c>
      <c r="Q1551" s="21">
        <v>1</v>
      </c>
      <c r="R1551" s="15">
        <v>1</v>
      </c>
      <c r="S1551" s="18" t="str">
        <f>IFERROR(VLOOKUP(D1551,'[1]comparativo br'!$A:$B,2,FALSE),"")</f>
        <v/>
      </c>
      <c r="T1551" s="18" t="str">
        <f>IFERROR(VLOOKUP(D1551,'[1]comparativo br'!$A:$C,3,FALSE),"")</f>
        <v/>
      </c>
      <c r="U1551" s="15" t="str">
        <f t="shared" si="196"/>
        <v/>
      </c>
      <c r="V1551" s="19" t="str">
        <f>IFERROR(VLOOKUP(D1551,'[1]comparativo br'!$A:$D,4,FALSE),"")</f>
        <v/>
      </c>
      <c r="W1551" s="19" t="str">
        <f>IFERROR(VLOOKUP(D1551,'[1]comparativo br'!$A:$E,5,FALSE),"")</f>
        <v/>
      </c>
      <c r="X1551" s="15" t="str">
        <f t="shared" si="195"/>
        <v/>
      </c>
      <c r="Y1551" s="18" t="e">
        <f>SUMIFS([2]Plan2!$H:$H,[2]Plan2!$A:$A,$D1551,[2]Plan2!$U:$U,6)</f>
        <v>#VALUE!</v>
      </c>
      <c r="Z1551" s="18" t="e">
        <f>SUMIFS([2]Plan2!$H:$H,[2]Plan2!$A:$A,$D1551,[2]Plan2!$U:$U,7)</f>
        <v>#VALUE!</v>
      </c>
      <c r="AA1551" s="18" t="e">
        <f>SUMIFS([2]Plan2!$H:$H,[2]Plan2!$A:$A,$D1551,[2]Plan2!$U:$U,8)</f>
        <v>#VALUE!</v>
      </c>
      <c r="AB1551" s="18" t="e">
        <f>SUMIFS([2]Plan2!$H:$H,[2]Plan2!$A:$A,$D1551,[2]Plan2!$U:$U,9)</f>
        <v>#VALUE!</v>
      </c>
      <c r="AC1551" s="18" t="e">
        <f>SUMIFS([2]Plan2!$H:$H,[2]Plan2!$A:$A,$D1551,[2]Plan2!$U:$U,10)</f>
        <v>#VALUE!</v>
      </c>
      <c r="AD1551" s="18" t="e">
        <f>SUMIFS([2]Plan2!$H:$H,[2]Plan2!$A:$A,$D1551,[2]Plan2!$U:$U,11)</f>
        <v>#VALUE!</v>
      </c>
      <c r="AE1551" s="18" t="e">
        <f>SUMIFS([2]Plan2!$H:$H,[2]Plan2!$A:$A,$D1551,[2]Plan2!$U:$U,12)</f>
        <v>#VALUE!</v>
      </c>
      <c r="AF1551" s="18" t="e">
        <f>SUMIFS([2]Plan2!$H:$H,[2]Plan2!$A:$A,$D1551,[2]Plan2!$U:$U,1)</f>
        <v>#VALUE!</v>
      </c>
      <c r="AG1551" s="18" t="e">
        <f>SUMIFS([2]Plan2!$H:$H,[2]Plan2!$A:$A,$D1551,[2]Plan2!$U:$U,2)</f>
        <v>#VALUE!</v>
      </c>
      <c r="AH1551" s="18" t="e">
        <f>SUMIFS([2]Plan2!$H:$H,[2]Plan2!$A:$A,$D1551,[2]Plan2!$U:$U,3)</f>
        <v>#VALUE!</v>
      </c>
      <c r="AI1551" s="18" t="e">
        <f>SUMIFS([2]Plan2!$H:$H,[2]Plan2!$A:$A,$D1551,[2]Plan2!$U:$U,4)</f>
        <v>#VALUE!</v>
      </c>
      <c r="AJ1551" s="18" t="e">
        <f>SUMIFS([2]Plan2!$H:$H,[2]Plan2!$A:$A,$D1551,[2]Plan2!$U:$U,5)</f>
        <v>#VALUE!</v>
      </c>
      <c r="AK1551" s="23" t="e">
        <f t="shared" si="197"/>
        <v>#VALUE!</v>
      </c>
      <c r="AL1551" s="23" t="e">
        <f t="shared" si="191"/>
        <v>#VALUE!</v>
      </c>
      <c r="AM1551">
        <f t="shared" si="198"/>
        <v>0</v>
      </c>
    </row>
    <row r="1552" spans="1:39" ht="15.75" x14ac:dyDescent="0.25">
      <c r="A1552" s="21"/>
      <c r="B1552" s="21" t="s">
        <v>1519</v>
      </c>
      <c r="C1552" s="21">
        <v>27869375</v>
      </c>
      <c r="D1552" s="25">
        <v>193241</v>
      </c>
      <c r="E1552" s="21" t="s">
        <v>12</v>
      </c>
      <c r="F1552" s="31" t="s">
        <v>2488</v>
      </c>
      <c r="G1552" s="21" t="s">
        <v>1597</v>
      </c>
      <c r="H1552" s="21" t="s">
        <v>35</v>
      </c>
      <c r="I1552" s="25" t="s">
        <v>15</v>
      </c>
      <c r="J1552" s="21" t="s">
        <v>21</v>
      </c>
      <c r="K1552" s="21"/>
      <c r="L1552" s="20">
        <v>45573</v>
      </c>
      <c r="M1552" s="20">
        <v>45618</v>
      </c>
      <c r="N1552" s="21" t="s">
        <v>53</v>
      </c>
      <c r="O1552" s="21">
        <v>30</v>
      </c>
      <c r="P1552" s="21">
        <v>6</v>
      </c>
      <c r="Q1552" s="21">
        <v>30</v>
      </c>
      <c r="R1552" s="15">
        <f>(Q1552-P1552)/P1552</f>
        <v>4</v>
      </c>
      <c r="S1552" s="18">
        <f>IFERROR(VLOOKUP(D1552,'[1]comparativo br'!$A:$B,2,FALSE),"")</f>
        <v>1938.28</v>
      </c>
      <c r="T1552" s="18">
        <f>IFERROR(VLOOKUP(D1552,'[1]comparativo br'!$A:$C,3,FALSE),"")</f>
        <v>0</v>
      </c>
      <c r="U1552" s="15">
        <f t="shared" si="196"/>
        <v>-1</v>
      </c>
      <c r="V1552" s="19">
        <f>IFERROR(VLOOKUP(D1552,'[1]comparativo br'!$A:$D,4,FALSE),"")</f>
        <v>12</v>
      </c>
      <c r="W1552" s="19">
        <f>IFERROR(VLOOKUP(D1552,'[1]comparativo br'!$A:$E,5,FALSE),"")</f>
        <v>4</v>
      </c>
      <c r="X1552" s="15">
        <f t="shared" si="195"/>
        <v>-0.66666666666666663</v>
      </c>
      <c r="Y1552" s="18" t="e">
        <f>SUMIFS([2]Plan2!$H:$H,[2]Plan2!$A:$A,$D1552,[2]Plan2!$U:$U,6)</f>
        <v>#VALUE!</v>
      </c>
      <c r="Z1552" s="18" t="e">
        <f>SUMIFS([2]Plan2!$H:$H,[2]Plan2!$A:$A,$D1552,[2]Plan2!$U:$U,7)</f>
        <v>#VALUE!</v>
      </c>
      <c r="AA1552" s="18" t="e">
        <f>SUMIFS([2]Plan2!$H:$H,[2]Plan2!$A:$A,$D1552,[2]Plan2!$U:$U,8)</f>
        <v>#VALUE!</v>
      </c>
      <c r="AB1552" s="18" t="e">
        <f>SUMIFS([2]Plan2!$H:$H,[2]Plan2!$A:$A,$D1552,[2]Plan2!$U:$U,9)</f>
        <v>#VALUE!</v>
      </c>
      <c r="AC1552" s="18" t="e">
        <f>SUMIFS([2]Plan2!$H:$H,[2]Plan2!$A:$A,$D1552,[2]Plan2!$U:$U,10)</f>
        <v>#VALUE!</v>
      </c>
      <c r="AD1552" s="18" t="e">
        <f>SUMIFS([2]Plan2!$H:$H,[2]Plan2!$A:$A,$D1552,[2]Plan2!$U:$U,11)</f>
        <v>#VALUE!</v>
      </c>
      <c r="AE1552" s="18" t="e">
        <f>SUMIFS([2]Plan2!$H:$H,[2]Plan2!$A:$A,$D1552,[2]Plan2!$U:$U,12)</f>
        <v>#VALUE!</v>
      </c>
      <c r="AF1552" s="18" t="e">
        <f>SUMIFS([2]Plan2!$H:$H,[2]Plan2!$A:$A,$D1552,[2]Plan2!$U:$U,1)</f>
        <v>#VALUE!</v>
      </c>
      <c r="AG1552" s="18" t="e">
        <f>SUMIFS([2]Plan2!$H:$H,[2]Plan2!$A:$A,$D1552,[2]Plan2!$U:$U,2)</f>
        <v>#VALUE!</v>
      </c>
      <c r="AH1552" s="18" t="e">
        <f>SUMIFS([2]Plan2!$H:$H,[2]Plan2!$A:$A,$D1552,[2]Plan2!$U:$U,3)</f>
        <v>#VALUE!</v>
      </c>
      <c r="AI1552" s="18" t="e">
        <f>SUMIFS([2]Plan2!$H:$H,[2]Plan2!$A:$A,$D1552,[2]Plan2!$U:$U,4)</f>
        <v>#VALUE!</v>
      </c>
      <c r="AJ1552" s="18" t="e">
        <f>SUMIFS([2]Plan2!$H:$H,[2]Plan2!$A:$A,$D1552,[2]Plan2!$U:$U,5)</f>
        <v>#VALUE!</v>
      </c>
      <c r="AK1552" s="23" t="e">
        <f t="shared" si="197"/>
        <v>#VALUE!</v>
      </c>
      <c r="AL1552" s="23" t="e">
        <f t="shared" si="191"/>
        <v>#VALUE!</v>
      </c>
      <c r="AM1552">
        <f t="shared" si="198"/>
        <v>0</v>
      </c>
    </row>
    <row r="1553" spans="1:39" ht="15.75" x14ac:dyDescent="0.25">
      <c r="A1553" s="21"/>
      <c r="B1553" s="21" t="s">
        <v>1519</v>
      </c>
      <c r="C1553" s="21">
        <v>27886188</v>
      </c>
      <c r="D1553" s="25">
        <v>190671</v>
      </c>
      <c r="E1553" s="21" t="s">
        <v>1180</v>
      </c>
      <c r="F1553" s="31" t="s">
        <v>1180</v>
      </c>
      <c r="G1553" s="21" t="s">
        <v>1280</v>
      </c>
      <c r="H1553" s="21" t="s">
        <v>19</v>
      </c>
      <c r="I1553" s="25" t="s">
        <v>20</v>
      </c>
      <c r="J1553" s="21" t="s">
        <v>21</v>
      </c>
      <c r="K1553" s="21"/>
      <c r="L1553" s="20">
        <v>45265</v>
      </c>
      <c r="M1553" s="20">
        <v>44848</v>
      </c>
      <c r="N1553" s="21" t="s">
        <v>53</v>
      </c>
      <c r="O1553" s="21">
        <v>59</v>
      </c>
      <c r="P1553" s="21">
        <v>0</v>
      </c>
      <c r="Q1553" s="21">
        <v>0</v>
      </c>
      <c r="R1553" s="28"/>
      <c r="S1553" s="18" t="str">
        <f>IFERROR(VLOOKUP(D1553,'[1]comparativo br'!$A:$B,2,FALSE),"")</f>
        <v/>
      </c>
      <c r="T1553" s="18" t="str">
        <f>IFERROR(VLOOKUP(D1553,'[1]comparativo br'!$A:$C,3,FALSE),"")</f>
        <v/>
      </c>
      <c r="U1553" s="15" t="str">
        <f t="shared" si="196"/>
        <v/>
      </c>
      <c r="V1553" s="19" t="str">
        <f>IFERROR(VLOOKUP(D1553,'[1]comparativo br'!$A:$D,4,FALSE),"")</f>
        <v/>
      </c>
      <c r="W1553" s="19" t="str">
        <f>IFERROR(VLOOKUP(D1553,'[1]comparativo br'!$A:$E,5,FALSE),"")</f>
        <v/>
      </c>
      <c r="X1553" s="15" t="str">
        <f t="shared" si="195"/>
        <v/>
      </c>
      <c r="Y1553" s="18" t="e">
        <f>SUMIFS([2]Plan2!$H:$H,[2]Plan2!$A:$A,$D1553,[2]Plan2!$U:$U,6)</f>
        <v>#VALUE!</v>
      </c>
      <c r="Z1553" s="18" t="e">
        <f>SUMIFS([2]Plan2!$H:$H,[2]Plan2!$A:$A,$D1553,[2]Plan2!$U:$U,7)</f>
        <v>#VALUE!</v>
      </c>
      <c r="AA1553" s="18" t="e">
        <f>SUMIFS([2]Plan2!$H:$H,[2]Plan2!$A:$A,$D1553,[2]Plan2!$U:$U,8)</f>
        <v>#VALUE!</v>
      </c>
      <c r="AB1553" s="18" t="e">
        <f>SUMIFS([2]Plan2!$H:$H,[2]Plan2!$A:$A,$D1553,[2]Plan2!$U:$U,9)</f>
        <v>#VALUE!</v>
      </c>
      <c r="AC1553" s="18" t="e">
        <f>SUMIFS([2]Plan2!$H:$H,[2]Plan2!$A:$A,$D1553,[2]Plan2!$U:$U,10)</f>
        <v>#VALUE!</v>
      </c>
      <c r="AD1553" s="18" t="e">
        <f>SUMIFS([2]Plan2!$H:$H,[2]Plan2!$A:$A,$D1553,[2]Plan2!$U:$U,11)</f>
        <v>#VALUE!</v>
      </c>
      <c r="AE1553" s="18" t="e">
        <f>SUMIFS([2]Plan2!$H:$H,[2]Plan2!$A:$A,$D1553,[2]Plan2!$U:$U,12)</f>
        <v>#VALUE!</v>
      </c>
      <c r="AF1553" s="18" t="e">
        <f>SUMIFS([2]Plan2!$H:$H,[2]Plan2!$A:$A,$D1553,[2]Plan2!$U:$U,1)</f>
        <v>#VALUE!</v>
      </c>
      <c r="AG1553" s="18" t="e">
        <f>SUMIFS([2]Plan2!$H:$H,[2]Plan2!$A:$A,$D1553,[2]Plan2!$U:$U,2)</f>
        <v>#VALUE!</v>
      </c>
      <c r="AH1553" s="18" t="e">
        <f>SUMIFS([2]Plan2!$H:$H,[2]Plan2!$A:$A,$D1553,[2]Plan2!$U:$U,3)</f>
        <v>#VALUE!</v>
      </c>
      <c r="AI1553" s="18" t="e">
        <f>SUMIFS([2]Plan2!$H:$H,[2]Plan2!$A:$A,$D1553,[2]Plan2!$U:$U,4)</f>
        <v>#VALUE!</v>
      </c>
      <c r="AJ1553" s="18" t="e">
        <f>SUMIFS([2]Plan2!$H:$H,[2]Plan2!$A:$A,$D1553,[2]Plan2!$U:$U,5)</f>
        <v>#VALUE!</v>
      </c>
      <c r="AK1553" s="23" t="e">
        <f t="shared" si="197"/>
        <v>#VALUE!</v>
      </c>
      <c r="AL1553" s="23" t="e">
        <f t="shared" si="191"/>
        <v>#VALUE!</v>
      </c>
      <c r="AM1553">
        <f t="shared" si="198"/>
        <v>0</v>
      </c>
    </row>
    <row r="1554" spans="1:39" ht="15.75" x14ac:dyDescent="0.25">
      <c r="A1554" s="21"/>
      <c r="B1554" s="21" t="s">
        <v>1519</v>
      </c>
      <c r="C1554" s="21">
        <v>27886188</v>
      </c>
      <c r="D1554" s="25">
        <v>192431</v>
      </c>
      <c r="E1554" s="21" t="s">
        <v>1180</v>
      </c>
      <c r="F1554" s="31" t="s">
        <v>1180</v>
      </c>
      <c r="G1554" s="21" t="s">
        <v>1280</v>
      </c>
      <c r="H1554" s="21" t="s">
        <v>1386</v>
      </c>
      <c r="I1554" s="25" t="s">
        <v>77</v>
      </c>
      <c r="J1554" s="21" t="s">
        <v>21</v>
      </c>
      <c r="K1554" s="21"/>
      <c r="L1554" s="20">
        <v>45387</v>
      </c>
      <c r="M1554" s="20">
        <v>45785</v>
      </c>
      <c r="N1554" s="21" t="s">
        <v>18</v>
      </c>
      <c r="O1554" s="21">
        <v>164</v>
      </c>
      <c r="P1554" s="21">
        <v>31</v>
      </c>
      <c r="Q1554" s="21">
        <v>34</v>
      </c>
      <c r="R1554" s="15">
        <f t="shared" ref="R1554:R1560" si="199">(Q1554-P1554)/P1554</f>
        <v>9.6774193548387094E-2</v>
      </c>
      <c r="S1554" s="18">
        <f>IFERROR(VLOOKUP(D1554,'[1]comparativo br'!$A:$B,2,FALSE),"")</f>
        <v>0</v>
      </c>
      <c r="T1554" s="18">
        <f>IFERROR(VLOOKUP(D1554,'[1]comparativo br'!$A:$C,3,FALSE),"")</f>
        <v>0</v>
      </c>
      <c r="U1554" s="15" t="str">
        <f t="shared" si="196"/>
        <v/>
      </c>
      <c r="V1554" s="19">
        <f>IFERROR(VLOOKUP(D1554,'[1]comparativo br'!$A:$D,4,FALSE),"")</f>
        <v>35</v>
      </c>
      <c r="W1554" s="19">
        <f>IFERROR(VLOOKUP(D1554,'[1]comparativo br'!$A:$E,5,FALSE),"")</f>
        <v>20</v>
      </c>
      <c r="X1554" s="15">
        <f t="shared" si="195"/>
        <v>-0.42857142857142855</v>
      </c>
      <c r="Y1554" s="18" t="e">
        <f>SUMIFS([2]Plan2!$H:$H,[2]Plan2!$A:$A,$D1554,[2]Plan2!$U:$U,6)</f>
        <v>#VALUE!</v>
      </c>
      <c r="Z1554" s="18" t="e">
        <f>SUMIFS([2]Plan2!$H:$H,[2]Plan2!$A:$A,$D1554,[2]Plan2!$U:$U,7)</f>
        <v>#VALUE!</v>
      </c>
      <c r="AA1554" s="18" t="e">
        <f>SUMIFS([2]Plan2!$H:$H,[2]Plan2!$A:$A,$D1554,[2]Plan2!$U:$U,8)</f>
        <v>#VALUE!</v>
      </c>
      <c r="AB1554" s="18" t="e">
        <f>SUMIFS([2]Plan2!$H:$H,[2]Plan2!$A:$A,$D1554,[2]Plan2!$U:$U,9)</f>
        <v>#VALUE!</v>
      </c>
      <c r="AC1554" s="18" t="e">
        <f>SUMIFS([2]Plan2!$H:$H,[2]Plan2!$A:$A,$D1554,[2]Plan2!$U:$U,10)</f>
        <v>#VALUE!</v>
      </c>
      <c r="AD1554" s="18" t="e">
        <f>SUMIFS([2]Plan2!$H:$H,[2]Plan2!$A:$A,$D1554,[2]Plan2!$U:$U,11)</f>
        <v>#VALUE!</v>
      </c>
      <c r="AE1554" s="18" t="e">
        <f>SUMIFS([2]Plan2!$H:$H,[2]Plan2!$A:$A,$D1554,[2]Plan2!$U:$U,12)</f>
        <v>#VALUE!</v>
      </c>
      <c r="AF1554" s="18" t="e">
        <f>SUMIFS([2]Plan2!$H:$H,[2]Plan2!$A:$A,$D1554,[2]Plan2!$U:$U,1)</f>
        <v>#VALUE!</v>
      </c>
      <c r="AG1554" s="18" t="e">
        <f>SUMIFS([2]Plan2!$H:$H,[2]Plan2!$A:$A,$D1554,[2]Plan2!$U:$U,2)</f>
        <v>#VALUE!</v>
      </c>
      <c r="AH1554" s="18" t="e">
        <f>SUMIFS([2]Plan2!$H:$H,[2]Plan2!$A:$A,$D1554,[2]Plan2!$U:$U,3)</f>
        <v>#VALUE!</v>
      </c>
      <c r="AI1554" s="18" t="e">
        <f>SUMIFS([2]Plan2!$H:$H,[2]Plan2!$A:$A,$D1554,[2]Plan2!$U:$U,4)</f>
        <v>#VALUE!</v>
      </c>
      <c r="AJ1554" s="18" t="e">
        <f>SUMIFS([2]Plan2!$H:$H,[2]Plan2!$A:$A,$D1554,[2]Plan2!$U:$U,5)</f>
        <v>#VALUE!</v>
      </c>
      <c r="AK1554" s="23" t="e">
        <f t="shared" si="197"/>
        <v>#VALUE!</v>
      </c>
      <c r="AL1554" s="23" t="e">
        <f t="shared" si="191"/>
        <v>#VALUE!</v>
      </c>
      <c r="AM1554">
        <f t="shared" si="198"/>
        <v>0</v>
      </c>
    </row>
    <row r="1555" spans="1:39" ht="15.75" x14ac:dyDescent="0.25">
      <c r="A1555" s="21"/>
      <c r="B1555" s="21" t="s">
        <v>1519</v>
      </c>
      <c r="C1555" s="21">
        <v>28231767</v>
      </c>
      <c r="D1555" s="25">
        <v>192020</v>
      </c>
      <c r="E1555" s="21" t="s">
        <v>1180</v>
      </c>
      <c r="F1555" s="31" t="s">
        <v>1180</v>
      </c>
      <c r="G1555" s="21" t="s">
        <v>1348</v>
      </c>
      <c r="H1555" s="21" t="s">
        <v>1350</v>
      </c>
      <c r="I1555" s="25" t="s">
        <v>190</v>
      </c>
      <c r="J1555" s="21" t="s">
        <v>67</v>
      </c>
      <c r="K1555" s="21" t="s">
        <v>416</v>
      </c>
      <c r="L1555" s="20">
        <v>45273</v>
      </c>
      <c r="M1555" s="20">
        <v>45786</v>
      </c>
      <c r="N1555" s="21" t="s">
        <v>18</v>
      </c>
      <c r="O1555" s="21">
        <v>5</v>
      </c>
      <c r="P1555" s="21">
        <v>8</v>
      </c>
      <c r="Q1555" s="21">
        <v>9</v>
      </c>
      <c r="R1555" s="15">
        <f t="shared" si="199"/>
        <v>0.125</v>
      </c>
      <c r="S1555" s="18">
        <f>IFERROR(VLOOKUP(D1555,'[1]comparativo br'!$A:$B,2,FALSE),"")</f>
        <v>0</v>
      </c>
      <c r="T1555" s="18">
        <f>IFERROR(VLOOKUP(D1555,'[1]comparativo br'!$A:$C,3,FALSE),"")</f>
        <v>0</v>
      </c>
      <c r="U1555" s="15" t="str">
        <f t="shared" si="196"/>
        <v/>
      </c>
      <c r="V1555" s="19">
        <f>IFERROR(VLOOKUP(D1555,'[1]comparativo br'!$A:$D,4,FALSE),"")</f>
        <v>18</v>
      </c>
      <c r="W1555" s="19">
        <f>IFERROR(VLOOKUP(D1555,'[1]comparativo br'!$A:$E,5,FALSE),"")</f>
        <v>29</v>
      </c>
      <c r="X1555" s="15">
        <f t="shared" si="195"/>
        <v>0.61111111111111116</v>
      </c>
      <c r="Y1555" s="18" t="e">
        <f>SUMIFS([2]Plan2!$H:$H,[2]Plan2!$A:$A,$D1555,[2]Plan2!$U:$U,6)</f>
        <v>#VALUE!</v>
      </c>
      <c r="Z1555" s="18" t="e">
        <f>SUMIFS([2]Plan2!$H:$H,[2]Plan2!$A:$A,$D1555,[2]Plan2!$U:$U,7)</f>
        <v>#VALUE!</v>
      </c>
      <c r="AA1555" s="18" t="e">
        <f>SUMIFS([2]Plan2!$H:$H,[2]Plan2!$A:$A,$D1555,[2]Plan2!$U:$U,8)</f>
        <v>#VALUE!</v>
      </c>
      <c r="AB1555" s="18" t="e">
        <f>SUMIFS([2]Plan2!$H:$H,[2]Plan2!$A:$A,$D1555,[2]Plan2!$U:$U,9)</f>
        <v>#VALUE!</v>
      </c>
      <c r="AC1555" s="18" t="e">
        <f>SUMIFS([2]Plan2!$H:$H,[2]Plan2!$A:$A,$D1555,[2]Plan2!$U:$U,10)</f>
        <v>#VALUE!</v>
      </c>
      <c r="AD1555" s="18" t="e">
        <f>SUMIFS([2]Plan2!$H:$H,[2]Plan2!$A:$A,$D1555,[2]Plan2!$U:$U,11)</f>
        <v>#VALUE!</v>
      </c>
      <c r="AE1555" s="18" t="e">
        <f>SUMIFS([2]Plan2!$H:$H,[2]Plan2!$A:$A,$D1555,[2]Plan2!$U:$U,12)</f>
        <v>#VALUE!</v>
      </c>
      <c r="AF1555" s="18" t="e">
        <f>SUMIFS([2]Plan2!$H:$H,[2]Plan2!$A:$A,$D1555,[2]Plan2!$U:$U,1)</f>
        <v>#VALUE!</v>
      </c>
      <c r="AG1555" s="18" t="e">
        <f>SUMIFS([2]Plan2!$H:$H,[2]Plan2!$A:$A,$D1555,[2]Plan2!$U:$U,2)</f>
        <v>#VALUE!</v>
      </c>
      <c r="AH1555" s="18" t="e">
        <f>SUMIFS([2]Plan2!$H:$H,[2]Plan2!$A:$A,$D1555,[2]Plan2!$U:$U,3)</f>
        <v>#VALUE!</v>
      </c>
      <c r="AI1555" s="18" t="e">
        <f>SUMIFS([2]Plan2!$H:$H,[2]Plan2!$A:$A,$D1555,[2]Plan2!$U:$U,4)</f>
        <v>#VALUE!</v>
      </c>
      <c r="AJ1555" s="18" t="e">
        <f>SUMIFS([2]Plan2!$H:$H,[2]Plan2!$A:$A,$D1555,[2]Plan2!$U:$U,5)</f>
        <v>#VALUE!</v>
      </c>
      <c r="AK1555" s="23" t="e">
        <f t="shared" si="197"/>
        <v>#VALUE!</v>
      </c>
      <c r="AL1555" s="23" t="e">
        <f t="shared" si="191"/>
        <v>#VALUE!</v>
      </c>
      <c r="AM1555">
        <f t="shared" si="198"/>
        <v>0</v>
      </c>
    </row>
    <row r="1556" spans="1:39" ht="15.75" x14ac:dyDescent="0.25">
      <c r="A1556" s="21"/>
      <c r="B1556" s="21" t="s">
        <v>1519</v>
      </c>
      <c r="C1556" s="21">
        <v>28231767</v>
      </c>
      <c r="D1556" s="25">
        <v>192021</v>
      </c>
      <c r="E1556" s="21" t="s">
        <v>1180</v>
      </c>
      <c r="F1556" s="31" t="s">
        <v>1180</v>
      </c>
      <c r="G1556" s="21" t="s">
        <v>1348</v>
      </c>
      <c r="H1556" s="21" t="s">
        <v>1351</v>
      </c>
      <c r="I1556" s="25" t="s">
        <v>190</v>
      </c>
      <c r="J1556" s="21" t="s">
        <v>67</v>
      </c>
      <c r="K1556" s="21" t="s">
        <v>416</v>
      </c>
      <c r="L1556" s="20">
        <v>45726</v>
      </c>
      <c r="M1556" s="20">
        <v>45786</v>
      </c>
      <c r="N1556" s="21" t="s">
        <v>18</v>
      </c>
      <c r="O1556" s="21">
        <v>4</v>
      </c>
      <c r="P1556" s="21">
        <v>3</v>
      </c>
      <c r="Q1556" s="21">
        <v>8</v>
      </c>
      <c r="R1556" s="15">
        <f t="shared" si="199"/>
        <v>1.6666666666666667</v>
      </c>
      <c r="S1556" s="18">
        <f>IFERROR(VLOOKUP(D1556,'[1]comparativo br'!$A:$B,2,FALSE),"")</f>
        <v>3322.08</v>
      </c>
      <c r="T1556" s="18">
        <f>IFERROR(VLOOKUP(D1556,'[1]comparativo br'!$A:$C,3,FALSE),"")</f>
        <v>10248</v>
      </c>
      <c r="U1556" s="15">
        <f t="shared" si="196"/>
        <v>2.0848143331888456</v>
      </c>
      <c r="V1556" s="19">
        <f>IFERROR(VLOOKUP(D1556,'[1]comparativo br'!$A:$D,4,FALSE),"")</f>
        <v>13</v>
      </c>
      <c r="W1556" s="19">
        <f>IFERROR(VLOOKUP(D1556,'[1]comparativo br'!$A:$E,5,FALSE),"")</f>
        <v>13</v>
      </c>
      <c r="X1556" s="15">
        <f t="shared" si="195"/>
        <v>0</v>
      </c>
      <c r="Y1556" s="18" t="e">
        <f>SUMIFS([2]Plan2!$H:$H,[2]Plan2!$A:$A,$D1556,[2]Plan2!$U:$U,6)</f>
        <v>#VALUE!</v>
      </c>
      <c r="Z1556" s="18" t="e">
        <f>SUMIFS([2]Plan2!$H:$H,[2]Plan2!$A:$A,$D1556,[2]Plan2!$U:$U,7)</f>
        <v>#VALUE!</v>
      </c>
      <c r="AA1556" s="18" t="e">
        <f>SUMIFS([2]Plan2!$H:$H,[2]Plan2!$A:$A,$D1556,[2]Plan2!$U:$U,8)</f>
        <v>#VALUE!</v>
      </c>
      <c r="AB1556" s="18" t="e">
        <f>SUMIFS([2]Plan2!$H:$H,[2]Plan2!$A:$A,$D1556,[2]Plan2!$U:$U,9)</f>
        <v>#VALUE!</v>
      </c>
      <c r="AC1556" s="18" t="e">
        <f>SUMIFS([2]Plan2!$H:$H,[2]Plan2!$A:$A,$D1556,[2]Plan2!$U:$U,10)</f>
        <v>#VALUE!</v>
      </c>
      <c r="AD1556" s="18" t="e">
        <f>SUMIFS([2]Plan2!$H:$H,[2]Plan2!$A:$A,$D1556,[2]Plan2!$U:$U,11)</f>
        <v>#VALUE!</v>
      </c>
      <c r="AE1556" s="18" t="e">
        <f>SUMIFS([2]Plan2!$H:$H,[2]Plan2!$A:$A,$D1556,[2]Plan2!$U:$U,12)</f>
        <v>#VALUE!</v>
      </c>
      <c r="AF1556" s="18" t="e">
        <f>SUMIFS([2]Plan2!$H:$H,[2]Plan2!$A:$A,$D1556,[2]Plan2!$U:$U,1)</f>
        <v>#VALUE!</v>
      </c>
      <c r="AG1556" s="18" t="e">
        <f>SUMIFS([2]Plan2!$H:$H,[2]Plan2!$A:$A,$D1556,[2]Plan2!$U:$U,2)</f>
        <v>#VALUE!</v>
      </c>
      <c r="AH1556" s="18" t="e">
        <f>SUMIFS([2]Plan2!$H:$H,[2]Plan2!$A:$A,$D1556,[2]Plan2!$U:$U,3)</f>
        <v>#VALUE!</v>
      </c>
      <c r="AI1556" s="18" t="e">
        <f>SUMIFS([2]Plan2!$H:$H,[2]Plan2!$A:$A,$D1556,[2]Plan2!$U:$U,4)</f>
        <v>#VALUE!</v>
      </c>
      <c r="AJ1556" s="18" t="e">
        <f>SUMIFS([2]Plan2!$H:$H,[2]Plan2!$A:$A,$D1556,[2]Plan2!$U:$U,5)</f>
        <v>#VALUE!</v>
      </c>
      <c r="AK1556" s="23" t="e">
        <f t="shared" si="197"/>
        <v>#VALUE!</v>
      </c>
      <c r="AL1556" s="23" t="e">
        <f t="shared" si="191"/>
        <v>#VALUE!</v>
      </c>
      <c r="AM1556">
        <f t="shared" si="198"/>
        <v>0</v>
      </c>
    </row>
    <row r="1557" spans="1:39" ht="15.75" x14ac:dyDescent="0.25">
      <c r="A1557" s="21"/>
      <c r="B1557" s="21" t="s">
        <v>1519</v>
      </c>
      <c r="C1557" s="21">
        <v>28231767</v>
      </c>
      <c r="D1557" s="25">
        <v>192241</v>
      </c>
      <c r="E1557" s="21" t="s">
        <v>1180</v>
      </c>
      <c r="F1557" s="31" t="s">
        <v>1180</v>
      </c>
      <c r="G1557" s="21" t="s">
        <v>1348</v>
      </c>
      <c r="H1557" s="21" t="s">
        <v>1377</v>
      </c>
      <c r="I1557" s="25" t="s">
        <v>190</v>
      </c>
      <c r="J1557" s="21" t="s">
        <v>67</v>
      </c>
      <c r="K1557" s="21" t="s">
        <v>416</v>
      </c>
      <c r="L1557" s="20">
        <v>45278</v>
      </c>
      <c r="M1557" s="20">
        <v>45786</v>
      </c>
      <c r="N1557" s="21" t="s">
        <v>18</v>
      </c>
      <c r="O1557" s="21">
        <v>6</v>
      </c>
      <c r="P1557" s="21">
        <v>7</v>
      </c>
      <c r="Q1557" s="21">
        <v>14</v>
      </c>
      <c r="R1557" s="15">
        <f t="shared" si="199"/>
        <v>1</v>
      </c>
      <c r="S1557" s="18">
        <f>IFERROR(VLOOKUP(D1557,'[1]comparativo br'!$A:$B,2,FALSE),"")</f>
        <v>0</v>
      </c>
      <c r="T1557" s="18">
        <f>IFERROR(VLOOKUP(D1557,'[1]comparativo br'!$A:$C,3,FALSE),"")</f>
        <v>0</v>
      </c>
      <c r="U1557" s="15" t="str">
        <f t="shared" si="196"/>
        <v/>
      </c>
      <c r="V1557" s="19">
        <f>IFERROR(VLOOKUP(D1557,'[1]comparativo br'!$A:$D,4,FALSE),"")</f>
        <v>16</v>
      </c>
      <c r="W1557" s="19">
        <f>IFERROR(VLOOKUP(D1557,'[1]comparativo br'!$A:$E,5,FALSE),"")</f>
        <v>14</v>
      </c>
      <c r="X1557" s="15">
        <f t="shared" si="195"/>
        <v>-0.125</v>
      </c>
      <c r="Y1557" s="18" t="e">
        <f>SUMIFS([2]Plan2!$H:$H,[2]Plan2!$A:$A,$D1557,[2]Plan2!$U:$U,6)</f>
        <v>#VALUE!</v>
      </c>
      <c r="Z1557" s="18" t="e">
        <f>SUMIFS([2]Plan2!$H:$H,[2]Plan2!$A:$A,$D1557,[2]Plan2!$U:$U,7)</f>
        <v>#VALUE!</v>
      </c>
      <c r="AA1557" s="18" t="e">
        <f>SUMIFS([2]Plan2!$H:$H,[2]Plan2!$A:$A,$D1557,[2]Plan2!$U:$U,8)</f>
        <v>#VALUE!</v>
      </c>
      <c r="AB1557" s="18" t="e">
        <f>SUMIFS([2]Plan2!$H:$H,[2]Plan2!$A:$A,$D1557,[2]Plan2!$U:$U,9)</f>
        <v>#VALUE!</v>
      </c>
      <c r="AC1557" s="18" t="e">
        <f>SUMIFS([2]Plan2!$H:$H,[2]Plan2!$A:$A,$D1557,[2]Plan2!$U:$U,10)</f>
        <v>#VALUE!</v>
      </c>
      <c r="AD1557" s="18" t="e">
        <f>SUMIFS([2]Plan2!$H:$H,[2]Plan2!$A:$A,$D1557,[2]Plan2!$U:$U,11)</f>
        <v>#VALUE!</v>
      </c>
      <c r="AE1557" s="18" t="e">
        <f>SUMIFS([2]Plan2!$H:$H,[2]Plan2!$A:$A,$D1557,[2]Plan2!$U:$U,12)</f>
        <v>#VALUE!</v>
      </c>
      <c r="AF1557" s="18" t="e">
        <f>SUMIFS([2]Plan2!$H:$H,[2]Plan2!$A:$A,$D1557,[2]Plan2!$U:$U,1)</f>
        <v>#VALUE!</v>
      </c>
      <c r="AG1557" s="18" t="e">
        <f>SUMIFS([2]Plan2!$H:$H,[2]Plan2!$A:$A,$D1557,[2]Plan2!$U:$U,2)</f>
        <v>#VALUE!</v>
      </c>
      <c r="AH1557" s="18" t="e">
        <f>SUMIFS([2]Plan2!$H:$H,[2]Plan2!$A:$A,$D1557,[2]Plan2!$U:$U,3)</f>
        <v>#VALUE!</v>
      </c>
      <c r="AI1557" s="18" t="e">
        <f>SUMIFS([2]Plan2!$H:$H,[2]Plan2!$A:$A,$D1557,[2]Plan2!$U:$U,4)</f>
        <v>#VALUE!</v>
      </c>
      <c r="AJ1557" s="18" t="e">
        <f>SUMIFS([2]Plan2!$H:$H,[2]Plan2!$A:$A,$D1557,[2]Plan2!$U:$U,5)</f>
        <v>#VALUE!</v>
      </c>
      <c r="AK1557" s="23" t="e">
        <f t="shared" si="197"/>
        <v>#VALUE!</v>
      </c>
      <c r="AL1557" s="23" t="e">
        <f t="shared" si="191"/>
        <v>#VALUE!</v>
      </c>
      <c r="AM1557">
        <f t="shared" si="198"/>
        <v>0</v>
      </c>
    </row>
    <row r="1558" spans="1:39" ht="15.75" x14ac:dyDescent="0.25">
      <c r="A1558" s="21"/>
      <c r="B1558" s="21" t="s">
        <v>1520</v>
      </c>
      <c r="C1558" s="21">
        <v>28231767</v>
      </c>
      <c r="D1558" s="25">
        <v>192019</v>
      </c>
      <c r="E1558" s="21" t="s">
        <v>1180</v>
      </c>
      <c r="F1558" s="31" t="s">
        <v>1180</v>
      </c>
      <c r="G1558" s="21" t="s">
        <v>1348</v>
      </c>
      <c r="H1558" s="21" t="s">
        <v>1349</v>
      </c>
      <c r="I1558" s="25" t="s">
        <v>190</v>
      </c>
      <c r="J1558" s="21" t="s">
        <v>67</v>
      </c>
      <c r="K1558" s="21" t="s">
        <v>416</v>
      </c>
      <c r="L1558" s="20">
        <v>45749</v>
      </c>
      <c r="M1558" s="20">
        <v>45792</v>
      </c>
      <c r="N1558" s="21" t="s">
        <v>18</v>
      </c>
      <c r="O1558" s="21">
        <v>4</v>
      </c>
      <c r="P1558" s="21">
        <v>8</v>
      </c>
      <c r="Q1558" s="21">
        <v>14</v>
      </c>
      <c r="R1558" s="15">
        <f t="shared" si="199"/>
        <v>0.75</v>
      </c>
      <c r="S1558" s="18">
        <f>IFERROR(VLOOKUP(D1558,'[1]comparativo br'!$A:$B,2,FALSE),"")</f>
        <v>16430.88</v>
      </c>
      <c r="T1558" s="18">
        <f>IFERROR(VLOOKUP(D1558,'[1]comparativo br'!$A:$C,3,FALSE),"")</f>
        <v>56001</v>
      </c>
      <c r="U1558" s="15">
        <f t="shared" si="196"/>
        <v>2.4082775846454965</v>
      </c>
      <c r="V1558" s="19">
        <f>IFERROR(VLOOKUP(D1558,'[1]comparativo br'!$A:$D,4,FALSE),"")</f>
        <v>10</v>
      </c>
      <c r="W1558" s="19">
        <f>IFERROR(VLOOKUP(D1558,'[1]comparativo br'!$A:$E,5,FALSE),"")</f>
        <v>35</v>
      </c>
      <c r="X1558" s="15">
        <f t="shared" si="195"/>
        <v>2.5</v>
      </c>
      <c r="Y1558" s="18" t="e">
        <f>SUMIFS([2]Plan2!$H:$H,[2]Plan2!$A:$A,$D1558,[2]Plan2!$U:$U,6)</f>
        <v>#VALUE!</v>
      </c>
      <c r="Z1558" s="18" t="e">
        <f>SUMIFS([2]Plan2!$H:$H,[2]Plan2!$A:$A,$D1558,[2]Plan2!$U:$U,7)</f>
        <v>#VALUE!</v>
      </c>
      <c r="AA1558" s="18" t="e">
        <f>SUMIFS([2]Plan2!$H:$H,[2]Plan2!$A:$A,$D1558,[2]Plan2!$U:$U,8)</f>
        <v>#VALUE!</v>
      </c>
      <c r="AB1558" s="18" t="e">
        <f>SUMIFS([2]Plan2!$H:$H,[2]Plan2!$A:$A,$D1558,[2]Plan2!$U:$U,9)</f>
        <v>#VALUE!</v>
      </c>
      <c r="AC1558" s="18" t="e">
        <f>SUMIFS([2]Plan2!$H:$H,[2]Plan2!$A:$A,$D1558,[2]Plan2!$U:$U,10)</f>
        <v>#VALUE!</v>
      </c>
      <c r="AD1558" s="18" t="e">
        <f>SUMIFS([2]Plan2!$H:$H,[2]Plan2!$A:$A,$D1558,[2]Plan2!$U:$U,11)</f>
        <v>#VALUE!</v>
      </c>
      <c r="AE1558" s="18" t="e">
        <f>SUMIFS([2]Plan2!$H:$H,[2]Plan2!$A:$A,$D1558,[2]Plan2!$U:$U,12)</f>
        <v>#VALUE!</v>
      </c>
      <c r="AF1558" s="18" t="e">
        <f>SUMIFS([2]Plan2!$H:$H,[2]Plan2!$A:$A,$D1558,[2]Plan2!$U:$U,1)</f>
        <v>#VALUE!</v>
      </c>
      <c r="AG1558" s="18" t="e">
        <f>SUMIFS([2]Plan2!$H:$H,[2]Plan2!$A:$A,$D1558,[2]Plan2!$U:$U,2)</f>
        <v>#VALUE!</v>
      </c>
      <c r="AH1558" s="18" t="e">
        <f>SUMIFS([2]Plan2!$H:$H,[2]Plan2!$A:$A,$D1558,[2]Plan2!$U:$U,3)</f>
        <v>#VALUE!</v>
      </c>
      <c r="AI1558" s="18" t="e">
        <f>SUMIFS([2]Plan2!$H:$H,[2]Plan2!$A:$A,$D1558,[2]Plan2!$U:$U,4)</f>
        <v>#VALUE!</v>
      </c>
      <c r="AJ1558" s="18" t="e">
        <f>SUMIFS([2]Plan2!$H:$H,[2]Plan2!$A:$A,$D1558,[2]Plan2!$U:$U,5)</f>
        <v>#VALUE!</v>
      </c>
      <c r="AK1558" s="23" t="e">
        <f t="shared" si="197"/>
        <v>#VALUE!</v>
      </c>
      <c r="AL1558" s="23" t="e">
        <f t="shared" si="191"/>
        <v>#VALUE!</v>
      </c>
      <c r="AM1558">
        <f t="shared" si="198"/>
        <v>0</v>
      </c>
    </row>
    <row r="1559" spans="1:39" ht="15.75" x14ac:dyDescent="0.25">
      <c r="A1559" s="21"/>
      <c r="B1559" s="21" t="s">
        <v>1519</v>
      </c>
      <c r="C1559" s="21">
        <v>28231767</v>
      </c>
      <c r="D1559" s="25">
        <v>192576</v>
      </c>
      <c r="E1559" s="21" t="s">
        <v>1180</v>
      </c>
      <c r="F1559" s="31" t="s">
        <v>1180</v>
      </c>
      <c r="G1559" s="21" t="s">
        <v>1348</v>
      </c>
      <c r="H1559" s="21" t="s">
        <v>1399</v>
      </c>
      <c r="I1559" s="25" t="s">
        <v>190</v>
      </c>
      <c r="J1559" s="21" t="s">
        <v>67</v>
      </c>
      <c r="K1559" s="21" t="s">
        <v>416</v>
      </c>
      <c r="L1559" s="20">
        <v>45425</v>
      </c>
      <c r="M1559" s="20">
        <v>45793</v>
      </c>
      <c r="N1559" s="21" t="s">
        <v>18</v>
      </c>
      <c r="O1559" s="21">
        <v>21</v>
      </c>
      <c r="P1559" s="21">
        <v>19</v>
      </c>
      <c r="Q1559" s="21">
        <v>29</v>
      </c>
      <c r="R1559" s="15">
        <f t="shared" si="199"/>
        <v>0.52631578947368418</v>
      </c>
      <c r="S1559" s="18">
        <f>IFERROR(VLOOKUP(D1559,'[1]comparativo br'!$A:$B,2,FALSE),"")</f>
        <v>0</v>
      </c>
      <c r="T1559" s="18">
        <f>IFERROR(VLOOKUP(D1559,'[1]comparativo br'!$A:$C,3,FALSE),"")</f>
        <v>0</v>
      </c>
      <c r="U1559" s="15" t="str">
        <f t="shared" si="196"/>
        <v/>
      </c>
      <c r="V1559" s="19">
        <f>IFERROR(VLOOKUP(D1559,'[1]comparativo br'!$A:$D,4,FALSE),"")</f>
        <v>51</v>
      </c>
      <c r="W1559" s="19">
        <f>IFERROR(VLOOKUP(D1559,'[1]comparativo br'!$A:$E,5,FALSE),"")</f>
        <v>60</v>
      </c>
      <c r="X1559" s="15">
        <f t="shared" si="195"/>
        <v>0.17647058823529413</v>
      </c>
      <c r="Y1559" s="18" t="e">
        <f>SUMIFS([2]Plan2!$H:$H,[2]Plan2!$A:$A,$D1559,[2]Plan2!$U:$U,6)</f>
        <v>#VALUE!</v>
      </c>
      <c r="Z1559" s="18" t="e">
        <f>SUMIFS([2]Plan2!$H:$H,[2]Plan2!$A:$A,$D1559,[2]Plan2!$U:$U,7)</f>
        <v>#VALUE!</v>
      </c>
      <c r="AA1559" s="18" t="e">
        <f>SUMIFS([2]Plan2!$H:$H,[2]Plan2!$A:$A,$D1559,[2]Plan2!$U:$U,8)</f>
        <v>#VALUE!</v>
      </c>
      <c r="AB1559" s="18" t="e">
        <f>SUMIFS([2]Plan2!$H:$H,[2]Plan2!$A:$A,$D1559,[2]Plan2!$U:$U,9)</f>
        <v>#VALUE!</v>
      </c>
      <c r="AC1559" s="18" t="e">
        <f>SUMIFS([2]Plan2!$H:$H,[2]Plan2!$A:$A,$D1559,[2]Plan2!$U:$U,10)</f>
        <v>#VALUE!</v>
      </c>
      <c r="AD1559" s="18" t="e">
        <f>SUMIFS([2]Plan2!$H:$H,[2]Plan2!$A:$A,$D1559,[2]Plan2!$U:$U,11)</f>
        <v>#VALUE!</v>
      </c>
      <c r="AE1559" s="18" t="e">
        <f>SUMIFS([2]Plan2!$H:$H,[2]Plan2!$A:$A,$D1559,[2]Plan2!$U:$U,12)</f>
        <v>#VALUE!</v>
      </c>
      <c r="AF1559" s="18" t="e">
        <f>SUMIFS([2]Plan2!$H:$H,[2]Plan2!$A:$A,$D1559,[2]Plan2!$U:$U,1)</f>
        <v>#VALUE!</v>
      </c>
      <c r="AG1559" s="18" t="e">
        <f>SUMIFS([2]Plan2!$H:$H,[2]Plan2!$A:$A,$D1559,[2]Plan2!$U:$U,2)</f>
        <v>#VALUE!</v>
      </c>
      <c r="AH1559" s="18" t="e">
        <f>SUMIFS([2]Plan2!$H:$H,[2]Plan2!$A:$A,$D1559,[2]Plan2!$U:$U,3)</f>
        <v>#VALUE!</v>
      </c>
      <c r="AI1559" s="18" t="e">
        <f>SUMIFS([2]Plan2!$H:$H,[2]Plan2!$A:$A,$D1559,[2]Plan2!$U:$U,4)</f>
        <v>#VALUE!</v>
      </c>
      <c r="AJ1559" s="18" t="e">
        <f>SUMIFS([2]Plan2!$H:$H,[2]Plan2!$A:$A,$D1559,[2]Plan2!$U:$U,5)</f>
        <v>#VALUE!</v>
      </c>
      <c r="AK1559" s="23" t="e">
        <f t="shared" si="197"/>
        <v>#VALUE!</v>
      </c>
      <c r="AL1559" s="23" t="e">
        <f t="shared" si="191"/>
        <v>#VALUE!</v>
      </c>
      <c r="AM1559">
        <f t="shared" si="198"/>
        <v>0</v>
      </c>
    </row>
    <row r="1560" spans="1:39" ht="15.75" x14ac:dyDescent="0.25">
      <c r="A1560" s="21"/>
      <c r="B1560" s="21" t="s">
        <v>1519</v>
      </c>
      <c r="C1560" s="21">
        <v>28265622</v>
      </c>
      <c r="D1560" s="25">
        <v>193551</v>
      </c>
      <c r="E1560" s="21" t="s">
        <v>1798</v>
      </c>
      <c r="F1560" s="31" t="s">
        <v>1798</v>
      </c>
      <c r="G1560" s="21" t="s">
        <v>912</v>
      </c>
      <c r="H1560" s="21" t="s">
        <v>913</v>
      </c>
      <c r="I1560" s="25" t="s">
        <v>145</v>
      </c>
      <c r="J1560" s="21" t="s">
        <v>16</v>
      </c>
      <c r="K1560" s="21" t="s">
        <v>17</v>
      </c>
      <c r="L1560" s="20">
        <v>45189</v>
      </c>
      <c r="M1560" s="20">
        <v>45392</v>
      </c>
      <c r="N1560" s="21" t="s">
        <v>53</v>
      </c>
      <c r="O1560" s="21">
        <v>2</v>
      </c>
      <c r="P1560" s="21">
        <v>7</v>
      </c>
      <c r="Q1560" s="21">
        <v>0</v>
      </c>
      <c r="R1560" s="15">
        <f t="shared" si="199"/>
        <v>-1</v>
      </c>
      <c r="S1560" s="18">
        <f>IFERROR(VLOOKUP(D1560,'[1]comparativo br'!$A:$B,2,FALSE),"")</f>
        <v>0</v>
      </c>
      <c r="T1560" s="18">
        <f>IFERROR(VLOOKUP(D1560,'[1]comparativo br'!$A:$C,3,FALSE),"")</f>
        <v>0</v>
      </c>
      <c r="U1560" s="15" t="str">
        <f t="shared" si="196"/>
        <v/>
      </c>
      <c r="V1560" s="19">
        <f>IFERROR(VLOOKUP(D1560,'[1]comparativo br'!$A:$D,4,FALSE),"")</f>
        <v>0</v>
      </c>
      <c r="W1560" s="19">
        <f>IFERROR(VLOOKUP(D1560,'[1]comparativo br'!$A:$E,5,FALSE),"")</f>
        <v>6</v>
      </c>
      <c r="X1560" s="15" t="str">
        <f t="shared" si="195"/>
        <v/>
      </c>
      <c r="Y1560" s="18" t="e">
        <f>SUMIFS([2]Plan2!$H:$H,[2]Plan2!$A:$A,$D1560,[2]Plan2!$U:$U,6)</f>
        <v>#VALUE!</v>
      </c>
      <c r="Z1560" s="18" t="e">
        <f>SUMIFS([2]Plan2!$H:$H,[2]Plan2!$A:$A,$D1560,[2]Plan2!$U:$U,7)</f>
        <v>#VALUE!</v>
      </c>
      <c r="AA1560" s="18" t="e">
        <f>SUMIFS([2]Plan2!$H:$H,[2]Plan2!$A:$A,$D1560,[2]Plan2!$U:$U,8)</f>
        <v>#VALUE!</v>
      </c>
      <c r="AB1560" s="18" t="e">
        <f>SUMIFS([2]Plan2!$H:$H,[2]Plan2!$A:$A,$D1560,[2]Plan2!$U:$U,9)</f>
        <v>#VALUE!</v>
      </c>
      <c r="AC1560" s="18" t="e">
        <f>SUMIFS([2]Plan2!$H:$H,[2]Plan2!$A:$A,$D1560,[2]Plan2!$U:$U,10)</f>
        <v>#VALUE!</v>
      </c>
      <c r="AD1560" s="18" t="e">
        <f>SUMIFS([2]Plan2!$H:$H,[2]Plan2!$A:$A,$D1560,[2]Plan2!$U:$U,11)</f>
        <v>#VALUE!</v>
      </c>
      <c r="AE1560" s="18" t="e">
        <f>SUMIFS([2]Plan2!$H:$H,[2]Plan2!$A:$A,$D1560,[2]Plan2!$U:$U,12)</f>
        <v>#VALUE!</v>
      </c>
      <c r="AF1560" s="18" t="e">
        <f>SUMIFS([2]Plan2!$H:$H,[2]Plan2!$A:$A,$D1560,[2]Plan2!$U:$U,1)</f>
        <v>#VALUE!</v>
      </c>
      <c r="AG1560" s="18" t="e">
        <f>SUMIFS([2]Plan2!$H:$H,[2]Plan2!$A:$A,$D1560,[2]Plan2!$U:$U,2)</f>
        <v>#VALUE!</v>
      </c>
      <c r="AH1560" s="18" t="e">
        <f>SUMIFS([2]Plan2!$H:$H,[2]Plan2!$A:$A,$D1560,[2]Plan2!$U:$U,3)</f>
        <v>#VALUE!</v>
      </c>
      <c r="AI1560" s="18" t="e">
        <f>SUMIFS([2]Plan2!$H:$H,[2]Plan2!$A:$A,$D1560,[2]Plan2!$U:$U,4)</f>
        <v>#VALUE!</v>
      </c>
      <c r="AJ1560" s="18" t="e">
        <f>SUMIFS([2]Plan2!$H:$H,[2]Plan2!$A:$A,$D1560,[2]Plan2!$U:$U,5)</f>
        <v>#VALUE!</v>
      </c>
      <c r="AK1560" s="23" t="e">
        <f t="shared" si="197"/>
        <v>#VALUE!</v>
      </c>
      <c r="AL1560" s="23" t="e">
        <f t="shared" si="191"/>
        <v>#VALUE!</v>
      </c>
      <c r="AM1560">
        <f t="shared" si="198"/>
        <v>0</v>
      </c>
    </row>
    <row r="1561" spans="1:39" ht="15.75" x14ac:dyDescent="0.25">
      <c r="A1561" s="21"/>
      <c r="B1561" s="21" t="s">
        <v>1520</v>
      </c>
      <c r="C1561" s="21">
        <v>28336539</v>
      </c>
      <c r="D1561" s="25">
        <v>192985</v>
      </c>
      <c r="E1561" s="21" t="s">
        <v>12</v>
      </c>
      <c r="F1561" s="31" t="s">
        <v>2453</v>
      </c>
      <c r="G1561" s="21" t="s">
        <v>2100</v>
      </c>
      <c r="H1561" s="21" t="s">
        <v>413</v>
      </c>
      <c r="I1561" s="25" t="s">
        <v>72</v>
      </c>
      <c r="J1561" s="21" t="s">
        <v>107</v>
      </c>
      <c r="K1561" s="21" t="s">
        <v>540</v>
      </c>
      <c r="L1561" s="20">
        <v>45750</v>
      </c>
      <c r="M1561" s="20">
        <v>45783</v>
      </c>
      <c r="N1561" s="21" t="s">
        <v>18</v>
      </c>
      <c r="O1561" s="21">
        <v>7</v>
      </c>
      <c r="P1561" s="21">
        <v>0</v>
      </c>
      <c r="Q1561" s="21">
        <v>12</v>
      </c>
      <c r="R1561" s="15">
        <v>1</v>
      </c>
      <c r="S1561" s="18">
        <f>IFERROR(VLOOKUP(D1561,'[1]comparativo br'!$A:$B,2,FALSE),"")</f>
        <v>810</v>
      </c>
      <c r="T1561" s="18">
        <f>IFERROR(VLOOKUP(D1561,'[1]comparativo br'!$A:$C,3,FALSE),"")</f>
        <v>111</v>
      </c>
      <c r="U1561" s="15">
        <f t="shared" si="196"/>
        <v>-0.86296296296296293</v>
      </c>
      <c r="V1561" s="19">
        <f>IFERROR(VLOOKUP(D1561,'[1]comparativo br'!$A:$D,4,FALSE),"")</f>
        <v>6</v>
      </c>
      <c r="W1561" s="19">
        <f>IFERROR(VLOOKUP(D1561,'[1]comparativo br'!$A:$E,5,FALSE),"")</f>
        <v>9</v>
      </c>
      <c r="X1561" s="15">
        <f t="shared" si="195"/>
        <v>0.5</v>
      </c>
      <c r="Y1561" s="18" t="e">
        <f>SUMIFS([2]Plan2!$H:$H,[2]Plan2!$A:$A,$D1561,[2]Plan2!$U:$U,6)</f>
        <v>#VALUE!</v>
      </c>
      <c r="Z1561" s="18" t="e">
        <f>SUMIFS([2]Plan2!$H:$H,[2]Plan2!$A:$A,$D1561,[2]Plan2!$U:$U,7)</f>
        <v>#VALUE!</v>
      </c>
      <c r="AA1561" s="18" t="e">
        <f>SUMIFS([2]Plan2!$H:$H,[2]Plan2!$A:$A,$D1561,[2]Plan2!$U:$U,8)</f>
        <v>#VALUE!</v>
      </c>
      <c r="AB1561" s="18" t="e">
        <f>SUMIFS([2]Plan2!$H:$H,[2]Plan2!$A:$A,$D1561,[2]Plan2!$U:$U,9)</f>
        <v>#VALUE!</v>
      </c>
      <c r="AC1561" s="18" t="e">
        <f>SUMIFS([2]Plan2!$H:$H,[2]Plan2!$A:$A,$D1561,[2]Plan2!$U:$U,10)</f>
        <v>#VALUE!</v>
      </c>
      <c r="AD1561" s="18" t="e">
        <f>SUMIFS([2]Plan2!$H:$H,[2]Plan2!$A:$A,$D1561,[2]Plan2!$U:$U,11)</f>
        <v>#VALUE!</v>
      </c>
      <c r="AE1561" s="18" t="e">
        <f>SUMIFS([2]Plan2!$H:$H,[2]Plan2!$A:$A,$D1561,[2]Plan2!$U:$U,12)</f>
        <v>#VALUE!</v>
      </c>
      <c r="AF1561" s="18" t="e">
        <f>SUMIFS([2]Plan2!$H:$H,[2]Plan2!$A:$A,$D1561,[2]Plan2!$U:$U,1)</f>
        <v>#VALUE!</v>
      </c>
      <c r="AG1561" s="18" t="e">
        <f>SUMIFS([2]Plan2!$H:$H,[2]Plan2!$A:$A,$D1561,[2]Plan2!$U:$U,2)</f>
        <v>#VALUE!</v>
      </c>
      <c r="AH1561" s="18" t="e">
        <f>SUMIFS([2]Plan2!$H:$H,[2]Plan2!$A:$A,$D1561,[2]Plan2!$U:$U,3)</f>
        <v>#VALUE!</v>
      </c>
      <c r="AI1561" s="18" t="e">
        <f>SUMIFS([2]Plan2!$H:$H,[2]Plan2!$A:$A,$D1561,[2]Plan2!$U:$U,4)</f>
        <v>#VALUE!</v>
      </c>
      <c r="AJ1561" s="18" t="e">
        <f>SUMIFS([2]Plan2!$H:$H,[2]Plan2!$A:$A,$D1561,[2]Plan2!$U:$U,5)</f>
        <v>#VALUE!</v>
      </c>
      <c r="AK1561" s="23" t="e">
        <f t="shared" si="197"/>
        <v>#VALUE!</v>
      </c>
      <c r="AL1561" s="23" t="e">
        <f t="shared" si="191"/>
        <v>#VALUE!</v>
      </c>
      <c r="AM1561">
        <f t="shared" si="198"/>
        <v>0</v>
      </c>
    </row>
    <row r="1562" spans="1:39" ht="15.75" x14ac:dyDescent="0.25">
      <c r="A1562" s="21"/>
      <c r="B1562" s="21" t="s">
        <v>1519</v>
      </c>
      <c r="C1562" s="21">
        <v>28424007</v>
      </c>
      <c r="D1562" s="25">
        <v>102252</v>
      </c>
      <c r="E1562" s="21" t="s">
        <v>69</v>
      </c>
      <c r="F1562" s="31" t="s">
        <v>69</v>
      </c>
      <c r="G1562" s="21" t="s">
        <v>460</v>
      </c>
      <c r="H1562" s="21" t="s">
        <v>44</v>
      </c>
      <c r="I1562" s="25" t="s">
        <v>45</v>
      </c>
      <c r="J1562" s="21" t="s">
        <v>21</v>
      </c>
      <c r="K1562" s="21"/>
      <c r="L1562" s="20">
        <v>44048</v>
      </c>
      <c r="M1562" s="20">
        <v>45775</v>
      </c>
      <c r="N1562" s="21" t="s">
        <v>18</v>
      </c>
      <c r="O1562" s="21">
        <v>57</v>
      </c>
      <c r="P1562" s="21">
        <v>66</v>
      </c>
      <c r="Q1562" s="21">
        <v>39</v>
      </c>
      <c r="R1562" s="15">
        <f>(Q1562-P1562)/P1562</f>
        <v>-0.40909090909090912</v>
      </c>
      <c r="S1562" s="18">
        <f>IFERROR(VLOOKUP(D1562,'[1]comparativo br'!$A:$B,2,FALSE),"")</f>
        <v>0</v>
      </c>
      <c r="T1562" s="18">
        <f>IFERROR(VLOOKUP(D1562,'[1]comparativo br'!$A:$C,3,FALSE),"")</f>
        <v>0</v>
      </c>
      <c r="U1562" s="15" t="str">
        <f t="shared" si="196"/>
        <v/>
      </c>
      <c r="V1562" s="19">
        <f>IFERROR(VLOOKUP(D1562,'[1]comparativo br'!$A:$D,4,FALSE),"")</f>
        <v>23</v>
      </c>
      <c r="W1562" s="19">
        <f>IFERROR(VLOOKUP(D1562,'[1]comparativo br'!$A:$E,5,FALSE),"")</f>
        <v>21</v>
      </c>
      <c r="X1562" s="15">
        <f t="shared" si="195"/>
        <v>-8.6956521739130432E-2</v>
      </c>
      <c r="Y1562" s="18" t="e">
        <f>SUMIFS([2]Plan2!$H:$H,[2]Plan2!$A:$A,$D1562,[2]Plan2!$U:$U,6)</f>
        <v>#VALUE!</v>
      </c>
      <c r="Z1562" s="18" t="e">
        <f>SUMIFS([2]Plan2!$H:$H,[2]Plan2!$A:$A,$D1562,[2]Plan2!$U:$U,7)</f>
        <v>#VALUE!</v>
      </c>
      <c r="AA1562" s="18" t="e">
        <f>SUMIFS([2]Plan2!$H:$H,[2]Plan2!$A:$A,$D1562,[2]Plan2!$U:$U,8)</f>
        <v>#VALUE!</v>
      </c>
      <c r="AB1562" s="18" t="e">
        <f>SUMIFS([2]Plan2!$H:$H,[2]Plan2!$A:$A,$D1562,[2]Plan2!$U:$U,9)</f>
        <v>#VALUE!</v>
      </c>
      <c r="AC1562" s="18" t="e">
        <f>SUMIFS([2]Plan2!$H:$H,[2]Plan2!$A:$A,$D1562,[2]Plan2!$U:$U,10)</f>
        <v>#VALUE!</v>
      </c>
      <c r="AD1562" s="18" t="e">
        <f>SUMIFS([2]Plan2!$H:$H,[2]Plan2!$A:$A,$D1562,[2]Plan2!$U:$U,11)</f>
        <v>#VALUE!</v>
      </c>
      <c r="AE1562" s="18" t="e">
        <f>SUMIFS([2]Plan2!$H:$H,[2]Plan2!$A:$A,$D1562,[2]Plan2!$U:$U,12)</f>
        <v>#VALUE!</v>
      </c>
      <c r="AF1562" s="18" t="e">
        <f>SUMIFS([2]Plan2!$H:$H,[2]Plan2!$A:$A,$D1562,[2]Plan2!$U:$U,1)</f>
        <v>#VALUE!</v>
      </c>
      <c r="AG1562" s="18" t="e">
        <f>SUMIFS([2]Plan2!$H:$H,[2]Plan2!$A:$A,$D1562,[2]Plan2!$U:$U,2)</f>
        <v>#VALUE!</v>
      </c>
      <c r="AH1562" s="18" t="e">
        <f>SUMIFS([2]Plan2!$H:$H,[2]Plan2!$A:$A,$D1562,[2]Plan2!$U:$U,3)</f>
        <v>#VALUE!</v>
      </c>
      <c r="AI1562" s="18" t="e">
        <f>SUMIFS([2]Plan2!$H:$H,[2]Plan2!$A:$A,$D1562,[2]Plan2!$U:$U,4)</f>
        <v>#VALUE!</v>
      </c>
      <c r="AJ1562" s="18" t="e">
        <f>SUMIFS([2]Plan2!$H:$H,[2]Plan2!$A:$A,$D1562,[2]Plan2!$U:$U,5)</f>
        <v>#VALUE!</v>
      </c>
      <c r="AK1562" s="23" t="e">
        <f t="shared" si="197"/>
        <v>#VALUE!</v>
      </c>
      <c r="AL1562" s="23" t="e">
        <f t="shared" si="191"/>
        <v>#VALUE!</v>
      </c>
      <c r="AM1562">
        <f t="shared" si="198"/>
        <v>0</v>
      </c>
    </row>
    <row r="1563" spans="1:39" ht="15.75" x14ac:dyDescent="0.25">
      <c r="A1563" s="21"/>
      <c r="B1563" s="21" t="s">
        <v>1519</v>
      </c>
      <c r="C1563" s="21">
        <v>28424007</v>
      </c>
      <c r="D1563" s="25">
        <v>191675</v>
      </c>
      <c r="E1563" s="21" t="s">
        <v>69</v>
      </c>
      <c r="F1563" s="31" t="s">
        <v>69</v>
      </c>
      <c r="G1563" s="21" t="s">
        <v>460</v>
      </c>
      <c r="H1563" s="21" t="s">
        <v>109</v>
      </c>
      <c r="I1563" s="25" t="s">
        <v>20</v>
      </c>
      <c r="J1563" s="21" t="s">
        <v>16</v>
      </c>
      <c r="K1563" s="21" t="s">
        <v>17</v>
      </c>
      <c r="L1563" s="20">
        <v>45804</v>
      </c>
      <c r="M1563" s="20">
        <v>45796</v>
      </c>
      <c r="N1563" s="21" t="s">
        <v>18</v>
      </c>
      <c r="O1563" s="21">
        <v>100</v>
      </c>
      <c r="P1563" s="21">
        <v>79</v>
      </c>
      <c r="Q1563" s="21">
        <v>58</v>
      </c>
      <c r="R1563" s="15">
        <f>(Q1563-P1563)/P1563</f>
        <v>-0.26582278481012656</v>
      </c>
      <c r="S1563" s="18">
        <f>IFERROR(VLOOKUP(D1563,'[1]comparativo br'!$A:$B,2,FALSE),"")</f>
        <v>8460</v>
      </c>
      <c r="T1563" s="18">
        <f>IFERROR(VLOOKUP(D1563,'[1]comparativo br'!$A:$C,3,FALSE),"")</f>
        <v>8594</v>
      </c>
      <c r="U1563" s="15">
        <f t="shared" si="196"/>
        <v>1.5839243498817965E-2</v>
      </c>
      <c r="V1563" s="19">
        <f>IFERROR(VLOOKUP(D1563,'[1]comparativo br'!$A:$D,4,FALSE),"")</f>
        <v>49</v>
      </c>
      <c r="W1563" s="19">
        <f>IFERROR(VLOOKUP(D1563,'[1]comparativo br'!$A:$E,5,FALSE),"")</f>
        <v>7</v>
      </c>
      <c r="X1563" s="15">
        <f t="shared" si="195"/>
        <v>-0.8571428571428571</v>
      </c>
      <c r="Y1563" s="18" t="e">
        <f>SUMIFS([2]Plan2!$H:$H,[2]Plan2!$A:$A,$D1563,[2]Plan2!$U:$U,6)</f>
        <v>#VALUE!</v>
      </c>
      <c r="Z1563" s="18" t="e">
        <f>SUMIFS([2]Plan2!$H:$H,[2]Plan2!$A:$A,$D1563,[2]Plan2!$U:$U,7)</f>
        <v>#VALUE!</v>
      </c>
      <c r="AA1563" s="18" t="e">
        <f>SUMIFS([2]Plan2!$H:$H,[2]Plan2!$A:$A,$D1563,[2]Plan2!$U:$U,8)</f>
        <v>#VALUE!</v>
      </c>
      <c r="AB1563" s="18" t="e">
        <f>SUMIFS([2]Plan2!$H:$H,[2]Plan2!$A:$A,$D1563,[2]Plan2!$U:$U,9)</f>
        <v>#VALUE!</v>
      </c>
      <c r="AC1563" s="18" t="e">
        <f>SUMIFS([2]Plan2!$H:$H,[2]Plan2!$A:$A,$D1563,[2]Plan2!$U:$U,10)</f>
        <v>#VALUE!</v>
      </c>
      <c r="AD1563" s="18" t="e">
        <f>SUMIFS([2]Plan2!$H:$H,[2]Plan2!$A:$A,$D1563,[2]Plan2!$U:$U,11)</f>
        <v>#VALUE!</v>
      </c>
      <c r="AE1563" s="18" t="e">
        <f>SUMIFS([2]Plan2!$H:$H,[2]Plan2!$A:$A,$D1563,[2]Plan2!$U:$U,12)</f>
        <v>#VALUE!</v>
      </c>
      <c r="AF1563" s="18" t="e">
        <f>SUMIFS([2]Plan2!$H:$H,[2]Plan2!$A:$A,$D1563,[2]Plan2!$U:$U,1)</f>
        <v>#VALUE!</v>
      </c>
      <c r="AG1563" s="18" t="e">
        <f>SUMIFS([2]Plan2!$H:$H,[2]Plan2!$A:$A,$D1563,[2]Plan2!$U:$U,2)</f>
        <v>#VALUE!</v>
      </c>
      <c r="AH1563" s="18" t="e">
        <f>SUMIFS([2]Plan2!$H:$H,[2]Plan2!$A:$A,$D1563,[2]Plan2!$U:$U,3)</f>
        <v>#VALUE!</v>
      </c>
      <c r="AI1563" s="18" t="e">
        <f>SUMIFS([2]Plan2!$H:$H,[2]Plan2!$A:$A,$D1563,[2]Plan2!$U:$U,4)</f>
        <v>#VALUE!</v>
      </c>
      <c r="AJ1563" s="18" t="e">
        <f>SUMIFS([2]Plan2!$H:$H,[2]Plan2!$A:$A,$D1563,[2]Plan2!$U:$U,5)</f>
        <v>#VALUE!</v>
      </c>
      <c r="AK1563" s="23" t="e">
        <f t="shared" si="197"/>
        <v>#VALUE!</v>
      </c>
      <c r="AL1563" s="23" t="e">
        <f t="shared" si="191"/>
        <v>#VALUE!</v>
      </c>
      <c r="AM1563">
        <f t="shared" si="198"/>
        <v>0</v>
      </c>
    </row>
    <row r="1564" spans="1:39" ht="15.75" x14ac:dyDescent="0.25">
      <c r="A1564" s="21"/>
      <c r="B1564" s="21" t="s">
        <v>1520</v>
      </c>
      <c r="C1564" s="21">
        <v>28483203</v>
      </c>
      <c r="D1564" s="25" t="s">
        <v>2162</v>
      </c>
      <c r="E1564" s="21" t="s">
        <v>1206</v>
      </c>
      <c r="F1564" s="31" t="s">
        <v>1206</v>
      </c>
      <c r="G1564" s="21" t="s">
        <v>2163</v>
      </c>
      <c r="H1564" s="21" t="s">
        <v>677</v>
      </c>
      <c r="I1564" s="25" t="s">
        <v>65</v>
      </c>
      <c r="J1564" s="21" t="s">
        <v>67</v>
      </c>
      <c r="K1564" s="21" t="s">
        <v>416</v>
      </c>
      <c r="L1564" s="20">
        <v>45671</v>
      </c>
      <c r="M1564" s="20">
        <v>45798</v>
      </c>
      <c r="N1564" s="21" t="s">
        <v>18</v>
      </c>
      <c r="O1564" s="21">
        <v>48</v>
      </c>
      <c r="P1564" s="21">
        <v>0</v>
      </c>
      <c r="Q1564" s="21">
        <v>58</v>
      </c>
      <c r="R1564" s="15">
        <v>1</v>
      </c>
      <c r="S1564" s="18">
        <f>IFERROR(VLOOKUP(D1564,'[1]comparativo br'!$A:$B,2,FALSE),"")</f>
        <v>8400</v>
      </c>
      <c r="T1564" s="18">
        <f>IFERROR(VLOOKUP(D1564,'[1]comparativo br'!$A:$C,3,FALSE),"")</f>
        <v>10675</v>
      </c>
      <c r="U1564" s="15">
        <f t="shared" si="196"/>
        <v>0.27083333333333331</v>
      </c>
      <c r="V1564" s="19">
        <f>IFERROR(VLOOKUP(D1564,'[1]comparativo br'!$A:$D,4,FALSE),"")</f>
        <v>102</v>
      </c>
      <c r="W1564" s="19">
        <f>IFERROR(VLOOKUP(D1564,'[1]comparativo br'!$A:$E,5,FALSE),"")</f>
        <v>100</v>
      </c>
      <c r="X1564" s="15">
        <f t="shared" si="195"/>
        <v>-1.9607843137254902E-2</v>
      </c>
      <c r="Y1564" s="18" t="e">
        <f>SUMIFS([2]Plan2!$H:$H,[2]Plan2!$A:$A,$D1564,[2]Plan2!$U:$U,6)</f>
        <v>#VALUE!</v>
      </c>
      <c r="Z1564" s="18" t="e">
        <f>SUMIFS([2]Plan2!$H:$H,[2]Plan2!$A:$A,$D1564,[2]Plan2!$U:$U,7)</f>
        <v>#VALUE!</v>
      </c>
      <c r="AA1564" s="18" t="e">
        <f>SUMIFS([2]Plan2!$H:$H,[2]Plan2!$A:$A,$D1564,[2]Plan2!$U:$U,8)</f>
        <v>#VALUE!</v>
      </c>
      <c r="AB1564" s="18" t="e">
        <f>SUMIFS([2]Plan2!$H:$H,[2]Plan2!$A:$A,$D1564,[2]Plan2!$U:$U,9)</f>
        <v>#VALUE!</v>
      </c>
      <c r="AC1564" s="18" t="e">
        <f>SUMIFS([2]Plan2!$H:$H,[2]Plan2!$A:$A,$D1564,[2]Plan2!$U:$U,10)</f>
        <v>#VALUE!</v>
      </c>
      <c r="AD1564" s="18" t="e">
        <f>SUMIFS([2]Plan2!$H:$H,[2]Plan2!$A:$A,$D1564,[2]Plan2!$U:$U,11)</f>
        <v>#VALUE!</v>
      </c>
      <c r="AE1564" s="18" t="e">
        <f>SUMIFS([2]Plan2!$H:$H,[2]Plan2!$A:$A,$D1564,[2]Plan2!$U:$U,12)</f>
        <v>#VALUE!</v>
      </c>
      <c r="AF1564" s="18" t="e">
        <f>SUMIFS([2]Plan2!$H:$H,[2]Plan2!$A:$A,$D1564,[2]Plan2!$U:$U,1)</f>
        <v>#VALUE!</v>
      </c>
      <c r="AG1564" s="18" t="e">
        <f>SUMIFS([2]Plan2!$H:$H,[2]Plan2!$A:$A,$D1564,[2]Plan2!$U:$U,2)</f>
        <v>#VALUE!</v>
      </c>
      <c r="AH1564" s="18" t="e">
        <f>SUMIFS([2]Plan2!$H:$H,[2]Plan2!$A:$A,$D1564,[2]Plan2!$U:$U,3)</f>
        <v>#VALUE!</v>
      </c>
      <c r="AI1564" s="18" t="e">
        <f>SUMIFS([2]Plan2!$H:$H,[2]Plan2!$A:$A,$D1564,[2]Plan2!$U:$U,4)</f>
        <v>#VALUE!</v>
      </c>
      <c r="AJ1564" s="18" t="e">
        <f>SUMIFS([2]Plan2!$H:$H,[2]Plan2!$A:$A,$D1564,[2]Plan2!$U:$U,5)</f>
        <v>#VALUE!</v>
      </c>
      <c r="AK1564" s="23" t="e">
        <f t="shared" si="197"/>
        <v>#VALUE!</v>
      </c>
      <c r="AL1564" s="23" t="e">
        <f t="shared" si="191"/>
        <v>#VALUE!</v>
      </c>
      <c r="AM1564">
        <f t="shared" si="198"/>
        <v>0</v>
      </c>
    </row>
    <row r="1565" spans="1:39" ht="15.75" x14ac:dyDescent="0.25">
      <c r="A1565" s="21"/>
      <c r="B1565" s="21" t="s">
        <v>1520</v>
      </c>
      <c r="C1565" s="21">
        <v>28483203</v>
      </c>
      <c r="D1565" s="25" t="s">
        <v>2164</v>
      </c>
      <c r="E1565" s="21" t="s">
        <v>1206</v>
      </c>
      <c r="F1565" s="31" t="s">
        <v>1206</v>
      </c>
      <c r="G1565" s="21" t="s">
        <v>2163</v>
      </c>
      <c r="H1565" s="21" t="s">
        <v>2165</v>
      </c>
      <c r="I1565" s="25" t="s">
        <v>95</v>
      </c>
      <c r="J1565" s="21" t="s">
        <v>67</v>
      </c>
      <c r="K1565" s="21" t="s">
        <v>416</v>
      </c>
      <c r="L1565" s="20">
        <v>45806</v>
      </c>
      <c r="M1565" s="20">
        <v>45799</v>
      </c>
      <c r="N1565" s="21" t="s">
        <v>18</v>
      </c>
      <c r="O1565" s="21">
        <v>121</v>
      </c>
      <c r="P1565" s="21">
        <v>0</v>
      </c>
      <c r="Q1565" s="21">
        <v>129</v>
      </c>
      <c r="R1565" s="15">
        <v>1</v>
      </c>
      <c r="S1565" s="18">
        <f>IFERROR(VLOOKUP(D1565,'[1]comparativo br'!$A:$B,2,FALSE),"")</f>
        <v>20132</v>
      </c>
      <c r="T1565" s="18">
        <f>IFERROR(VLOOKUP(D1565,'[1]comparativo br'!$A:$C,3,FALSE),"")</f>
        <v>0</v>
      </c>
      <c r="U1565" s="15">
        <f t="shared" si="196"/>
        <v>-1</v>
      </c>
      <c r="V1565" s="19">
        <f>IFERROR(VLOOKUP(D1565,'[1]comparativo br'!$A:$D,4,FALSE),"")</f>
        <v>136</v>
      </c>
      <c r="W1565" s="19">
        <f>IFERROR(VLOOKUP(D1565,'[1]comparativo br'!$A:$E,5,FALSE),"")</f>
        <v>66</v>
      </c>
      <c r="X1565" s="15">
        <f t="shared" si="195"/>
        <v>-0.51470588235294112</v>
      </c>
      <c r="Y1565" s="18" t="e">
        <f>SUMIFS([2]Plan2!$H:$H,[2]Plan2!$A:$A,$D1565,[2]Plan2!$U:$U,6)</f>
        <v>#VALUE!</v>
      </c>
      <c r="Z1565" s="18" t="e">
        <f>SUMIFS([2]Plan2!$H:$H,[2]Plan2!$A:$A,$D1565,[2]Plan2!$U:$U,7)</f>
        <v>#VALUE!</v>
      </c>
      <c r="AA1565" s="18" t="e">
        <f>SUMIFS([2]Plan2!$H:$H,[2]Plan2!$A:$A,$D1565,[2]Plan2!$U:$U,8)</f>
        <v>#VALUE!</v>
      </c>
      <c r="AB1565" s="18" t="e">
        <f>SUMIFS([2]Plan2!$H:$H,[2]Plan2!$A:$A,$D1565,[2]Plan2!$U:$U,9)</f>
        <v>#VALUE!</v>
      </c>
      <c r="AC1565" s="18" t="e">
        <f>SUMIFS([2]Plan2!$H:$H,[2]Plan2!$A:$A,$D1565,[2]Plan2!$U:$U,10)</f>
        <v>#VALUE!</v>
      </c>
      <c r="AD1565" s="18" t="e">
        <f>SUMIFS([2]Plan2!$H:$H,[2]Plan2!$A:$A,$D1565,[2]Plan2!$U:$U,11)</f>
        <v>#VALUE!</v>
      </c>
      <c r="AE1565" s="18" t="e">
        <f>SUMIFS([2]Plan2!$H:$H,[2]Plan2!$A:$A,$D1565,[2]Plan2!$U:$U,12)</f>
        <v>#VALUE!</v>
      </c>
      <c r="AF1565" s="18" t="e">
        <f>SUMIFS([2]Plan2!$H:$H,[2]Plan2!$A:$A,$D1565,[2]Plan2!$U:$U,1)</f>
        <v>#VALUE!</v>
      </c>
      <c r="AG1565" s="18" t="e">
        <f>SUMIFS([2]Plan2!$H:$H,[2]Plan2!$A:$A,$D1565,[2]Plan2!$U:$U,2)</f>
        <v>#VALUE!</v>
      </c>
      <c r="AH1565" s="18" t="e">
        <f>SUMIFS([2]Plan2!$H:$H,[2]Plan2!$A:$A,$D1565,[2]Plan2!$U:$U,3)</f>
        <v>#VALUE!</v>
      </c>
      <c r="AI1565" s="18" t="e">
        <f>SUMIFS([2]Plan2!$H:$H,[2]Plan2!$A:$A,$D1565,[2]Plan2!$U:$U,4)</f>
        <v>#VALUE!</v>
      </c>
      <c r="AJ1565" s="18" t="e">
        <f>SUMIFS([2]Plan2!$H:$H,[2]Plan2!$A:$A,$D1565,[2]Plan2!$U:$U,5)</f>
        <v>#VALUE!</v>
      </c>
      <c r="AK1565" s="23" t="e">
        <f t="shared" si="197"/>
        <v>#VALUE!</v>
      </c>
      <c r="AL1565" s="23" t="e">
        <f t="shared" si="191"/>
        <v>#VALUE!</v>
      </c>
      <c r="AM1565">
        <f t="shared" si="198"/>
        <v>0</v>
      </c>
    </row>
    <row r="1566" spans="1:39" ht="15.75" x14ac:dyDescent="0.25">
      <c r="A1566" s="21"/>
      <c r="B1566" s="21" t="s">
        <v>1520</v>
      </c>
      <c r="C1566" s="21">
        <v>28501422</v>
      </c>
      <c r="D1566" s="25">
        <v>191982</v>
      </c>
      <c r="E1566" s="21" t="s">
        <v>24</v>
      </c>
      <c r="F1566" s="31" t="s">
        <v>24</v>
      </c>
      <c r="G1566" s="21" t="s">
        <v>678</v>
      </c>
      <c r="H1566" s="21" t="s">
        <v>679</v>
      </c>
      <c r="I1566" s="25" t="s">
        <v>15</v>
      </c>
      <c r="J1566" s="21" t="s">
        <v>67</v>
      </c>
      <c r="K1566" s="21" t="s">
        <v>68</v>
      </c>
      <c r="L1566" s="20">
        <v>45686</v>
      </c>
      <c r="M1566" s="20">
        <v>45786</v>
      </c>
      <c r="N1566" s="21" t="s">
        <v>18</v>
      </c>
      <c r="O1566" s="21">
        <v>21</v>
      </c>
      <c r="P1566" s="21">
        <v>16</v>
      </c>
      <c r="Q1566" s="21">
        <v>12</v>
      </c>
      <c r="R1566" s="15">
        <f>(Q1566-P1566)/P1566</f>
        <v>-0.25</v>
      </c>
      <c r="S1566" s="18">
        <f>IFERROR(VLOOKUP(D1566,'[1]comparativo br'!$A:$B,2,FALSE),"")</f>
        <v>0</v>
      </c>
      <c r="T1566" s="18">
        <f>IFERROR(VLOOKUP(D1566,'[1]comparativo br'!$A:$C,3,FALSE),"")</f>
        <v>0</v>
      </c>
      <c r="U1566" s="15" t="str">
        <f t="shared" si="196"/>
        <v/>
      </c>
      <c r="V1566" s="19">
        <f>IFERROR(VLOOKUP(D1566,'[1]comparativo br'!$A:$D,4,FALSE),"")</f>
        <v>1</v>
      </c>
      <c r="W1566" s="19">
        <f>IFERROR(VLOOKUP(D1566,'[1]comparativo br'!$A:$E,5,FALSE),"")</f>
        <v>0</v>
      </c>
      <c r="X1566" s="15">
        <f t="shared" si="195"/>
        <v>-1</v>
      </c>
      <c r="Y1566" s="18" t="e">
        <f>SUMIFS([2]Plan2!$H:$H,[2]Plan2!$A:$A,$D1566,[2]Plan2!$U:$U,6)</f>
        <v>#VALUE!</v>
      </c>
      <c r="Z1566" s="18" t="e">
        <f>SUMIFS([2]Plan2!$H:$H,[2]Plan2!$A:$A,$D1566,[2]Plan2!$U:$U,7)</f>
        <v>#VALUE!</v>
      </c>
      <c r="AA1566" s="18" t="e">
        <f>SUMIFS([2]Plan2!$H:$H,[2]Plan2!$A:$A,$D1566,[2]Plan2!$U:$U,8)</f>
        <v>#VALUE!</v>
      </c>
      <c r="AB1566" s="18" t="e">
        <f>SUMIFS([2]Plan2!$H:$H,[2]Plan2!$A:$A,$D1566,[2]Plan2!$U:$U,9)</f>
        <v>#VALUE!</v>
      </c>
      <c r="AC1566" s="18" t="e">
        <f>SUMIFS([2]Plan2!$H:$H,[2]Plan2!$A:$A,$D1566,[2]Plan2!$U:$U,10)</f>
        <v>#VALUE!</v>
      </c>
      <c r="AD1566" s="18" t="e">
        <f>SUMIFS([2]Plan2!$H:$H,[2]Plan2!$A:$A,$D1566,[2]Plan2!$U:$U,11)</f>
        <v>#VALUE!</v>
      </c>
      <c r="AE1566" s="18" t="e">
        <f>SUMIFS([2]Plan2!$H:$H,[2]Plan2!$A:$A,$D1566,[2]Plan2!$U:$U,12)</f>
        <v>#VALUE!</v>
      </c>
      <c r="AF1566" s="18" t="e">
        <f>SUMIFS([2]Plan2!$H:$H,[2]Plan2!$A:$A,$D1566,[2]Plan2!$U:$U,1)</f>
        <v>#VALUE!</v>
      </c>
      <c r="AG1566" s="18" t="e">
        <f>SUMIFS([2]Plan2!$H:$H,[2]Plan2!$A:$A,$D1566,[2]Plan2!$U:$U,2)</f>
        <v>#VALUE!</v>
      </c>
      <c r="AH1566" s="18" t="e">
        <f>SUMIFS([2]Plan2!$H:$H,[2]Plan2!$A:$A,$D1566,[2]Plan2!$U:$U,3)</f>
        <v>#VALUE!</v>
      </c>
      <c r="AI1566" s="18" t="e">
        <f>SUMIFS([2]Plan2!$H:$H,[2]Plan2!$A:$A,$D1566,[2]Plan2!$U:$U,4)</f>
        <v>#VALUE!</v>
      </c>
      <c r="AJ1566" s="18" t="e">
        <f>SUMIFS([2]Plan2!$H:$H,[2]Plan2!$A:$A,$D1566,[2]Plan2!$U:$U,5)</f>
        <v>#VALUE!</v>
      </c>
      <c r="AK1566" s="23" t="e">
        <f t="shared" si="197"/>
        <v>#VALUE!</v>
      </c>
      <c r="AL1566" s="23" t="e">
        <f t="shared" si="191"/>
        <v>#VALUE!</v>
      </c>
      <c r="AM1566">
        <f t="shared" si="198"/>
        <v>0</v>
      </c>
    </row>
    <row r="1567" spans="1:39" ht="15.75" x14ac:dyDescent="0.25">
      <c r="A1567" s="21"/>
      <c r="B1567" s="21" t="s">
        <v>1519</v>
      </c>
      <c r="C1567" s="21">
        <v>28558941</v>
      </c>
      <c r="D1567" s="25" t="s">
        <v>2004</v>
      </c>
      <c r="E1567" s="21" t="s">
        <v>1575</v>
      </c>
      <c r="F1567" s="31" t="s">
        <v>1575</v>
      </c>
      <c r="G1567" s="21" t="s">
        <v>2005</v>
      </c>
      <c r="H1567" s="21" t="s">
        <v>2006</v>
      </c>
      <c r="I1567" s="25" t="s">
        <v>15</v>
      </c>
      <c r="J1567" s="21" t="s">
        <v>21</v>
      </c>
      <c r="K1567" s="21"/>
      <c r="L1567" s="20">
        <v>45596</v>
      </c>
      <c r="M1567" s="20">
        <v>45646</v>
      </c>
      <c r="N1567" s="21" t="s">
        <v>53</v>
      </c>
      <c r="O1567" s="21">
        <v>0</v>
      </c>
      <c r="P1567" s="21">
        <v>0</v>
      </c>
      <c r="Q1567" s="21">
        <v>1</v>
      </c>
      <c r="R1567" s="15">
        <v>1</v>
      </c>
      <c r="S1567" s="18" t="str">
        <f>IFERROR(VLOOKUP(D1567,'[1]comparativo br'!$A:$B,2,FALSE),"")</f>
        <v/>
      </c>
      <c r="T1567" s="18" t="str">
        <f>IFERROR(VLOOKUP(D1567,'[1]comparativo br'!$A:$C,3,FALSE),"")</f>
        <v/>
      </c>
      <c r="U1567" s="15" t="str">
        <f t="shared" si="196"/>
        <v/>
      </c>
      <c r="V1567" s="19" t="str">
        <f>IFERROR(VLOOKUP(D1567,'[1]comparativo br'!$A:$D,4,FALSE),"")</f>
        <v/>
      </c>
      <c r="W1567" s="19" t="str">
        <f>IFERROR(VLOOKUP(D1567,'[1]comparativo br'!$A:$E,5,FALSE),"")</f>
        <v/>
      </c>
      <c r="X1567" s="15" t="str">
        <f t="shared" si="195"/>
        <v/>
      </c>
      <c r="Y1567" s="18" t="e">
        <f>SUMIFS([2]Plan2!$H:$H,[2]Plan2!$A:$A,$D1567,[2]Plan2!$U:$U,6)</f>
        <v>#VALUE!</v>
      </c>
      <c r="Z1567" s="18" t="e">
        <f>SUMIFS([2]Plan2!$H:$H,[2]Plan2!$A:$A,$D1567,[2]Plan2!$U:$U,7)</f>
        <v>#VALUE!</v>
      </c>
      <c r="AA1567" s="18" t="e">
        <f>SUMIFS([2]Plan2!$H:$H,[2]Plan2!$A:$A,$D1567,[2]Plan2!$U:$U,8)</f>
        <v>#VALUE!</v>
      </c>
      <c r="AB1567" s="18" t="e">
        <f>SUMIFS([2]Plan2!$H:$H,[2]Plan2!$A:$A,$D1567,[2]Plan2!$U:$U,9)</f>
        <v>#VALUE!</v>
      </c>
      <c r="AC1567" s="18" t="e">
        <f>SUMIFS([2]Plan2!$H:$H,[2]Plan2!$A:$A,$D1567,[2]Plan2!$U:$U,10)</f>
        <v>#VALUE!</v>
      </c>
      <c r="AD1567" s="18" t="e">
        <f>SUMIFS([2]Plan2!$H:$H,[2]Plan2!$A:$A,$D1567,[2]Plan2!$U:$U,11)</f>
        <v>#VALUE!</v>
      </c>
      <c r="AE1567" s="18" t="e">
        <f>SUMIFS([2]Plan2!$H:$H,[2]Plan2!$A:$A,$D1567,[2]Plan2!$U:$U,12)</f>
        <v>#VALUE!</v>
      </c>
      <c r="AF1567" s="18" t="e">
        <f>SUMIFS([2]Plan2!$H:$H,[2]Plan2!$A:$A,$D1567,[2]Plan2!$U:$U,1)</f>
        <v>#VALUE!</v>
      </c>
      <c r="AG1567" s="18" t="e">
        <f>SUMIFS([2]Plan2!$H:$H,[2]Plan2!$A:$A,$D1567,[2]Plan2!$U:$U,2)</f>
        <v>#VALUE!</v>
      </c>
      <c r="AH1567" s="18" t="e">
        <f>SUMIFS([2]Plan2!$H:$H,[2]Plan2!$A:$A,$D1567,[2]Plan2!$U:$U,3)</f>
        <v>#VALUE!</v>
      </c>
      <c r="AI1567" s="18" t="e">
        <f>SUMIFS([2]Plan2!$H:$H,[2]Plan2!$A:$A,$D1567,[2]Plan2!$U:$U,4)</f>
        <v>#VALUE!</v>
      </c>
      <c r="AJ1567" s="18" t="e">
        <f>SUMIFS([2]Plan2!$H:$H,[2]Plan2!$A:$A,$D1567,[2]Plan2!$U:$U,5)</f>
        <v>#VALUE!</v>
      </c>
      <c r="AK1567" s="23" t="e">
        <f t="shared" si="197"/>
        <v>#VALUE!</v>
      </c>
      <c r="AL1567" s="23" t="e">
        <f t="shared" si="191"/>
        <v>#VALUE!</v>
      </c>
      <c r="AM1567">
        <f t="shared" si="198"/>
        <v>0</v>
      </c>
    </row>
    <row r="1568" spans="1:39" ht="15.75" x14ac:dyDescent="0.25">
      <c r="A1568" s="21"/>
      <c r="B1568" s="21" t="s">
        <v>1520</v>
      </c>
      <c r="C1568" s="21">
        <v>28569233</v>
      </c>
      <c r="D1568" s="25">
        <v>192998</v>
      </c>
      <c r="E1568" s="21" t="s">
        <v>69</v>
      </c>
      <c r="F1568" s="31" t="s">
        <v>69</v>
      </c>
      <c r="G1568" s="21" t="s">
        <v>2068</v>
      </c>
      <c r="H1568" s="21" t="s">
        <v>35</v>
      </c>
      <c r="I1568" s="25" t="s">
        <v>15</v>
      </c>
      <c r="J1568" s="21" t="s">
        <v>21</v>
      </c>
      <c r="K1568" s="21"/>
      <c r="L1568" s="20">
        <v>45621</v>
      </c>
      <c r="M1568" s="20">
        <v>45365</v>
      </c>
      <c r="N1568" s="21" t="s">
        <v>53</v>
      </c>
      <c r="O1568" s="21">
        <v>1</v>
      </c>
      <c r="P1568" s="21">
        <v>1</v>
      </c>
      <c r="Q1568" s="21">
        <v>0</v>
      </c>
      <c r="R1568" s="15">
        <f>(Q1568-P1568)/P1568</f>
        <v>-1</v>
      </c>
      <c r="S1568" s="18" t="str">
        <f>IFERROR(VLOOKUP(D1568,'[1]comparativo br'!$A:$B,2,FALSE),"")</f>
        <v/>
      </c>
      <c r="T1568" s="18" t="str">
        <f>IFERROR(VLOOKUP(D1568,'[1]comparativo br'!$A:$C,3,FALSE),"")</f>
        <v/>
      </c>
      <c r="U1568" s="15" t="str">
        <f t="shared" si="196"/>
        <v/>
      </c>
      <c r="V1568" s="19" t="str">
        <f>IFERROR(VLOOKUP(D1568,'[1]comparativo br'!$A:$D,4,FALSE),"")</f>
        <v/>
      </c>
      <c r="W1568" s="19" t="str">
        <f>IFERROR(VLOOKUP(D1568,'[1]comparativo br'!$A:$E,5,FALSE),"")</f>
        <v/>
      </c>
      <c r="X1568" s="15" t="str">
        <f t="shared" si="195"/>
        <v/>
      </c>
      <c r="Y1568" s="18" t="e">
        <f>SUMIFS([2]Plan2!$H:$H,[2]Plan2!$A:$A,$D1568,[2]Plan2!$U:$U,6)</f>
        <v>#VALUE!</v>
      </c>
      <c r="Z1568" s="18" t="e">
        <f>SUMIFS([2]Plan2!$H:$H,[2]Plan2!$A:$A,$D1568,[2]Plan2!$U:$U,7)</f>
        <v>#VALUE!</v>
      </c>
      <c r="AA1568" s="18" t="e">
        <f>SUMIFS([2]Plan2!$H:$H,[2]Plan2!$A:$A,$D1568,[2]Plan2!$U:$U,8)</f>
        <v>#VALUE!</v>
      </c>
      <c r="AB1568" s="18" t="e">
        <f>SUMIFS([2]Plan2!$H:$H,[2]Plan2!$A:$A,$D1568,[2]Plan2!$U:$U,9)</f>
        <v>#VALUE!</v>
      </c>
      <c r="AC1568" s="18" t="e">
        <f>SUMIFS([2]Plan2!$H:$H,[2]Plan2!$A:$A,$D1568,[2]Plan2!$U:$U,10)</f>
        <v>#VALUE!</v>
      </c>
      <c r="AD1568" s="18" t="e">
        <f>SUMIFS([2]Plan2!$H:$H,[2]Plan2!$A:$A,$D1568,[2]Plan2!$U:$U,11)</f>
        <v>#VALUE!</v>
      </c>
      <c r="AE1568" s="18" t="e">
        <f>SUMIFS([2]Plan2!$H:$H,[2]Plan2!$A:$A,$D1568,[2]Plan2!$U:$U,12)</f>
        <v>#VALUE!</v>
      </c>
      <c r="AF1568" s="18" t="e">
        <f>SUMIFS([2]Plan2!$H:$H,[2]Plan2!$A:$A,$D1568,[2]Plan2!$U:$U,1)</f>
        <v>#VALUE!</v>
      </c>
      <c r="AG1568" s="18" t="e">
        <f>SUMIFS([2]Plan2!$H:$H,[2]Plan2!$A:$A,$D1568,[2]Plan2!$U:$U,2)</f>
        <v>#VALUE!</v>
      </c>
      <c r="AH1568" s="18" t="e">
        <f>SUMIFS([2]Plan2!$H:$H,[2]Plan2!$A:$A,$D1568,[2]Plan2!$U:$U,3)</f>
        <v>#VALUE!</v>
      </c>
      <c r="AI1568" s="18" t="e">
        <f>SUMIFS([2]Plan2!$H:$H,[2]Plan2!$A:$A,$D1568,[2]Plan2!$U:$U,4)</f>
        <v>#VALUE!</v>
      </c>
      <c r="AJ1568" s="18" t="e">
        <f>SUMIFS([2]Plan2!$H:$H,[2]Plan2!$A:$A,$D1568,[2]Plan2!$U:$U,5)</f>
        <v>#VALUE!</v>
      </c>
      <c r="AK1568" s="23" t="e">
        <f t="shared" si="197"/>
        <v>#VALUE!</v>
      </c>
      <c r="AL1568" s="23" t="e">
        <f t="shared" si="191"/>
        <v>#VALUE!</v>
      </c>
      <c r="AM1568">
        <f t="shared" si="198"/>
        <v>0</v>
      </c>
    </row>
    <row r="1569" spans="1:39" ht="15.75" x14ac:dyDescent="0.25">
      <c r="A1569" s="21"/>
      <c r="B1569" s="21" t="s">
        <v>1519</v>
      </c>
      <c r="C1569" s="21">
        <v>28672087</v>
      </c>
      <c r="D1569" s="25">
        <v>900227</v>
      </c>
      <c r="E1569" s="21" t="s">
        <v>1180</v>
      </c>
      <c r="F1569" s="31" t="s">
        <v>1180</v>
      </c>
      <c r="G1569" s="21" t="s">
        <v>1515</v>
      </c>
      <c r="H1569" s="21" t="s">
        <v>735</v>
      </c>
      <c r="I1569" s="25" t="s">
        <v>15</v>
      </c>
      <c r="J1569" s="21" t="s">
        <v>107</v>
      </c>
      <c r="K1569" s="21" t="s">
        <v>540</v>
      </c>
      <c r="L1569" s="20">
        <v>45733</v>
      </c>
      <c r="M1569" s="20">
        <v>45779</v>
      </c>
      <c r="N1569" s="21" t="s">
        <v>18</v>
      </c>
      <c r="O1569" s="21">
        <v>21</v>
      </c>
      <c r="P1569" s="21">
        <v>10</v>
      </c>
      <c r="Q1569" s="21">
        <v>15</v>
      </c>
      <c r="R1569" s="15">
        <f>(Q1569-P1569)/P1569</f>
        <v>0.5</v>
      </c>
      <c r="S1569" s="18">
        <f>IFERROR(VLOOKUP(D1569,'[1]comparativo br'!$A:$B,2,FALSE),"")</f>
        <v>0</v>
      </c>
      <c r="T1569" s="18">
        <f>IFERROR(VLOOKUP(D1569,'[1]comparativo br'!$A:$C,3,FALSE),"")</f>
        <v>0</v>
      </c>
      <c r="U1569" s="15" t="str">
        <f t="shared" si="196"/>
        <v/>
      </c>
      <c r="V1569" s="19">
        <f>IFERROR(VLOOKUP(D1569,'[1]comparativo br'!$A:$D,4,FALSE),"")</f>
        <v>14</v>
      </c>
      <c r="W1569" s="19">
        <f>IFERROR(VLOOKUP(D1569,'[1]comparativo br'!$A:$E,5,FALSE),"")</f>
        <v>0</v>
      </c>
      <c r="X1569" s="15">
        <f t="shared" si="195"/>
        <v>-1</v>
      </c>
      <c r="Y1569" s="18" t="e">
        <f>SUMIFS([2]Plan2!$H:$H,[2]Plan2!$A:$A,$D1569,[2]Plan2!$U:$U,6)</f>
        <v>#VALUE!</v>
      </c>
      <c r="Z1569" s="18" t="e">
        <f>SUMIFS([2]Plan2!$H:$H,[2]Plan2!$A:$A,$D1569,[2]Plan2!$U:$U,7)</f>
        <v>#VALUE!</v>
      </c>
      <c r="AA1569" s="18" t="e">
        <f>SUMIFS([2]Plan2!$H:$H,[2]Plan2!$A:$A,$D1569,[2]Plan2!$U:$U,8)</f>
        <v>#VALUE!</v>
      </c>
      <c r="AB1569" s="18" t="e">
        <f>SUMIFS([2]Plan2!$H:$H,[2]Plan2!$A:$A,$D1569,[2]Plan2!$U:$U,9)</f>
        <v>#VALUE!</v>
      </c>
      <c r="AC1569" s="18" t="e">
        <f>SUMIFS([2]Plan2!$H:$H,[2]Plan2!$A:$A,$D1569,[2]Plan2!$U:$U,10)</f>
        <v>#VALUE!</v>
      </c>
      <c r="AD1569" s="18" t="e">
        <f>SUMIFS([2]Plan2!$H:$H,[2]Plan2!$A:$A,$D1569,[2]Plan2!$U:$U,11)</f>
        <v>#VALUE!</v>
      </c>
      <c r="AE1569" s="18" t="e">
        <f>SUMIFS([2]Plan2!$H:$H,[2]Plan2!$A:$A,$D1569,[2]Plan2!$U:$U,12)</f>
        <v>#VALUE!</v>
      </c>
      <c r="AF1569" s="18" t="e">
        <f>SUMIFS([2]Plan2!$H:$H,[2]Plan2!$A:$A,$D1569,[2]Plan2!$U:$U,1)</f>
        <v>#VALUE!</v>
      </c>
      <c r="AG1569" s="18" t="e">
        <f>SUMIFS([2]Plan2!$H:$H,[2]Plan2!$A:$A,$D1569,[2]Plan2!$U:$U,2)</f>
        <v>#VALUE!</v>
      </c>
      <c r="AH1569" s="18" t="e">
        <f>SUMIFS([2]Plan2!$H:$H,[2]Plan2!$A:$A,$D1569,[2]Plan2!$U:$U,3)</f>
        <v>#VALUE!</v>
      </c>
      <c r="AI1569" s="18" t="e">
        <f>SUMIFS([2]Plan2!$H:$H,[2]Plan2!$A:$A,$D1569,[2]Plan2!$U:$U,4)</f>
        <v>#VALUE!</v>
      </c>
      <c r="AJ1569" s="18" t="e">
        <f>SUMIFS([2]Plan2!$H:$H,[2]Plan2!$A:$A,$D1569,[2]Plan2!$U:$U,5)</f>
        <v>#VALUE!</v>
      </c>
      <c r="AK1569" s="23" t="e">
        <f t="shared" si="197"/>
        <v>#VALUE!</v>
      </c>
      <c r="AL1569" s="23" t="e">
        <f t="shared" ref="AL1569:AL1632" si="200">MAX(Y1569:AG1569)</f>
        <v>#VALUE!</v>
      </c>
      <c r="AM1569">
        <f t="shared" si="198"/>
        <v>0</v>
      </c>
    </row>
    <row r="1570" spans="1:39" ht="15.75" x14ac:dyDescent="0.25">
      <c r="A1570" s="21" t="s">
        <v>1195</v>
      </c>
      <c r="B1570" s="21" t="s">
        <v>1520</v>
      </c>
      <c r="C1570" s="21">
        <v>28757124</v>
      </c>
      <c r="D1570" s="25">
        <v>192303</v>
      </c>
      <c r="E1570" s="21" t="s">
        <v>1180</v>
      </c>
      <c r="F1570" s="31" t="s">
        <v>1180</v>
      </c>
      <c r="G1570" s="21" t="s">
        <v>1379</v>
      </c>
      <c r="H1570" s="21" t="s">
        <v>1208</v>
      </c>
      <c r="I1570" s="25" t="s">
        <v>170</v>
      </c>
      <c r="J1570" s="21" t="s">
        <v>21</v>
      </c>
      <c r="K1570" s="21"/>
      <c r="L1570" s="20">
        <v>44592</v>
      </c>
      <c r="M1570" s="20">
        <v>45789</v>
      </c>
      <c r="N1570" s="21" t="s">
        <v>18</v>
      </c>
      <c r="O1570" s="21">
        <v>322</v>
      </c>
      <c r="P1570" s="21">
        <v>312</v>
      </c>
      <c r="Q1570" s="21">
        <v>384</v>
      </c>
      <c r="R1570" s="15">
        <f>(Q1570-P1570)/P1570</f>
        <v>0.23076923076923078</v>
      </c>
      <c r="S1570" s="18">
        <f>IFERROR(VLOOKUP(D1570,'[1]comparativo br'!$A:$B,2,FALSE),"")</f>
        <v>0</v>
      </c>
      <c r="T1570" s="18">
        <f>IFERROR(VLOOKUP(D1570,'[1]comparativo br'!$A:$C,3,FALSE),"")</f>
        <v>0</v>
      </c>
      <c r="U1570" s="15" t="str">
        <f t="shared" si="196"/>
        <v/>
      </c>
      <c r="V1570" s="19">
        <f>IFERROR(VLOOKUP(D1570,'[1]comparativo br'!$A:$D,4,FALSE),"")</f>
        <v>185</v>
      </c>
      <c r="W1570" s="19">
        <f>IFERROR(VLOOKUP(D1570,'[1]comparativo br'!$A:$E,5,FALSE),"")</f>
        <v>344</v>
      </c>
      <c r="X1570" s="15">
        <f t="shared" si="195"/>
        <v>0.85945945945945945</v>
      </c>
      <c r="Y1570" s="18" t="e">
        <f>SUMIFS([2]Plan2!$H:$H,[2]Plan2!$A:$A,$D1570,[2]Plan2!$U:$U,6)</f>
        <v>#VALUE!</v>
      </c>
      <c r="Z1570" s="18" t="e">
        <f>SUMIFS([2]Plan2!$H:$H,[2]Plan2!$A:$A,$D1570,[2]Plan2!$U:$U,7)</f>
        <v>#VALUE!</v>
      </c>
      <c r="AA1570" s="18" t="e">
        <f>SUMIFS([2]Plan2!$H:$H,[2]Plan2!$A:$A,$D1570,[2]Plan2!$U:$U,8)</f>
        <v>#VALUE!</v>
      </c>
      <c r="AB1570" s="18" t="e">
        <f>SUMIFS([2]Plan2!$H:$H,[2]Plan2!$A:$A,$D1570,[2]Plan2!$U:$U,9)</f>
        <v>#VALUE!</v>
      </c>
      <c r="AC1570" s="18" t="e">
        <f>SUMIFS([2]Plan2!$H:$H,[2]Plan2!$A:$A,$D1570,[2]Plan2!$U:$U,10)</f>
        <v>#VALUE!</v>
      </c>
      <c r="AD1570" s="18" t="e">
        <f>SUMIFS([2]Plan2!$H:$H,[2]Plan2!$A:$A,$D1570,[2]Plan2!$U:$U,11)</f>
        <v>#VALUE!</v>
      </c>
      <c r="AE1570" s="18" t="e">
        <f>SUMIFS([2]Plan2!$H:$H,[2]Plan2!$A:$A,$D1570,[2]Plan2!$U:$U,12)</f>
        <v>#VALUE!</v>
      </c>
      <c r="AF1570" s="18" t="e">
        <f>SUMIFS([2]Plan2!$H:$H,[2]Plan2!$A:$A,$D1570,[2]Plan2!$U:$U,1)</f>
        <v>#VALUE!</v>
      </c>
      <c r="AG1570" s="18" t="e">
        <f>SUMIFS([2]Plan2!$H:$H,[2]Plan2!$A:$A,$D1570,[2]Plan2!$U:$U,2)</f>
        <v>#VALUE!</v>
      </c>
      <c r="AH1570" s="18" t="e">
        <f>SUMIFS([2]Plan2!$H:$H,[2]Plan2!$A:$A,$D1570,[2]Plan2!$U:$U,3)</f>
        <v>#VALUE!</v>
      </c>
      <c r="AI1570" s="18" t="e">
        <f>SUMIFS([2]Plan2!$H:$H,[2]Plan2!$A:$A,$D1570,[2]Plan2!$U:$U,4)</f>
        <v>#VALUE!</v>
      </c>
      <c r="AJ1570" s="18" t="e">
        <f>SUMIFS([2]Plan2!$H:$H,[2]Plan2!$A:$A,$D1570,[2]Plan2!$U:$U,5)</f>
        <v>#VALUE!</v>
      </c>
      <c r="AK1570" s="23" t="e">
        <f t="shared" si="197"/>
        <v>#VALUE!</v>
      </c>
      <c r="AL1570" s="23" t="e">
        <f t="shared" si="200"/>
        <v>#VALUE!</v>
      </c>
      <c r="AM1570">
        <f t="shared" si="198"/>
        <v>0</v>
      </c>
    </row>
    <row r="1571" spans="1:39" ht="15.75" x14ac:dyDescent="0.25">
      <c r="A1571" s="21"/>
      <c r="B1571" s="21" t="s">
        <v>1519</v>
      </c>
      <c r="C1571" s="21">
        <v>28845886</v>
      </c>
      <c r="D1571" s="25">
        <v>193392</v>
      </c>
      <c r="E1571" s="21" t="s">
        <v>12</v>
      </c>
      <c r="F1571" s="31" t="s">
        <v>2488</v>
      </c>
      <c r="G1571" s="21" t="s">
        <v>1598</v>
      </c>
      <c r="H1571" s="21" t="s">
        <v>35</v>
      </c>
      <c r="I1571" s="25" t="s">
        <v>15</v>
      </c>
      <c r="J1571" s="21" t="s">
        <v>21</v>
      </c>
      <c r="K1571" s="21"/>
      <c r="L1571" s="20">
        <v>45322</v>
      </c>
      <c r="M1571" s="20">
        <v>45348</v>
      </c>
      <c r="N1571" s="21" t="s">
        <v>53</v>
      </c>
      <c r="O1571" s="21">
        <v>2</v>
      </c>
      <c r="P1571" s="21">
        <v>2</v>
      </c>
      <c r="Q1571" s="21">
        <v>0</v>
      </c>
      <c r="R1571" s="15">
        <f>(Q1571-P1571)/P1571</f>
        <v>-1</v>
      </c>
      <c r="S1571" s="18">
        <f>IFERROR(VLOOKUP(D1571,'[1]comparativo br'!$A:$B,2,FALSE),"")</f>
        <v>0</v>
      </c>
      <c r="T1571" s="18">
        <f>IFERROR(VLOOKUP(D1571,'[1]comparativo br'!$A:$C,3,FALSE),"")</f>
        <v>780</v>
      </c>
      <c r="U1571" s="15" t="str">
        <f t="shared" si="196"/>
        <v/>
      </c>
      <c r="V1571" s="19">
        <f>IFERROR(VLOOKUP(D1571,'[1]comparativo br'!$A:$D,4,FALSE),"")</f>
        <v>0</v>
      </c>
      <c r="W1571" s="19">
        <f>IFERROR(VLOOKUP(D1571,'[1]comparativo br'!$A:$E,5,FALSE),"")</f>
        <v>0</v>
      </c>
      <c r="X1571" s="15" t="str">
        <f t="shared" si="195"/>
        <v/>
      </c>
      <c r="Y1571" s="18" t="e">
        <f>SUMIFS([2]Plan2!$H:$H,[2]Plan2!$A:$A,$D1571,[2]Plan2!$U:$U,6)</f>
        <v>#VALUE!</v>
      </c>
      <c r="Z1571" s="18" t="e">
        <f>SUMIFS([2]Plan2!$H:$H,[2]Plan2!$A:$A,$D1571,[2]Plan2!$U:$U,7)</f>
        <v>#VALUE!</v>
      </c>
      <c r="AA1571" s="18" t="e">
        <f>SUMIFS([2]Plan2!$H:$H,[2]Plan2!$A:$A,$D1571,[2]Plan2!$U:$U,8)</f>
        <v>#VALUE!</v>
      </c>
      <c r="AB1571" s="18" t="e">
        <f>SUMIFS([2]Plan2!$H:$H,[2]Plan2!$A:$A,$D1571,[2]Plan2!$U:$U,9)</f>
        <v>#VALUE!</v>
      </c>
      <c r="AC1571" s="18" t="e">
        <f>SUMIFS([2]Plan2!$H:$H,[2]Plan2!$A:$A,$D1571,[2]Plan2!$U:$U,10)</f>
        <v>#VALUE!</v>
      </c>
      <c r="AD1571" s="18" t="e">
        <f>SUMIFS([2]Plan2!$H:$H,[2]Plan2!$A:$A,$D1571,[2]Plan2!$U:$U,11)</f>
        <v>#VALUE!</v>
      </c>
      <c r="AE1571" s="18" t="e">
        <f>SUMIFS([2]Plan2!$H:$H,[2]Plan2!$A:$A,$D1571,[2]Plan2!$U:$U,12)</f>
        <v>#VALUE!</v>
      </c>
      <c r="AF1571" s="18" t="e">
        <f>SUMIFS([2]Plan2!$H:$H,[2]Plan2!$A:$A,$D1571,[2]Plan2!$U:$U,1)</f>
        <v>#VALUE!</v>
      </c>
      <c r="AG1571" s="18" t="e">
        <f>SUMIFS([2]Plan2!$H:$H,[2]Plan2!$A:$A,$D1571,[2]Plan2!$U:$U,2)</f>
        <v>#VALUE!</v>
      </c>
      <c r="AH1571" s="18" t="e">
        <f>SUMIFS([2]Plan2!$H:$H,[2]Plan2!$A:$A,$D1571,[2]Plan2!$U:$U,3)</f>
        <v>#VALUE!</v>
      </c>
      <c r="AI1571" s="18" t="e">
        <f>SUMIFS([2]Plan2!$H:$H,[2]Plan2!$A:$A,$D1571,[2]Plan2!$U:$U,4)</f>
        <v>#VALUE!</v>
      </c>
      <c r="AJ1571" s="18" t="e">
        <f>SUMIFS([2]Plan2!$H:$H,[2]Plan2!$A:$A,$D1571,[2]Plan2!$U:$U,5)</f>
        <v>#VALUE!</v>
      </c>
      <c r="AK1571" s="23" t="e">
        <f t="shared" si="197"/>
        <v>#VALUE!</v>
      </c>
      <c r="AL1571" s="23" t="e">
        <f t="shared" si="200"/>
        <v>#VALUE!</v>
      </c>
      <c r="AM1571">
        <f t="shared" si="198"/>
        <v>0</v>
      </c>
    </row>
    <row r="1572" spans="1:39" ht="15.75" x14ac:dyDescent="0.25">
      <c r="A1572" s="21"/>
      <c r="B1572" s="21" t="s">
        <v>1519</v>
      </c>
      <c r="C1572" s="21">
        <v>28926981</v>
      </c>
      <c r="D1572" s="25">
        <v>194360</v>
      </c>
      <c r="E1572" s="21" t="s">
        <v>12</v>
      </c>
      <c r="F1572" s="31" t="s">
        <v>1575</v>
      </c>
      <c r="G1572" s="21" t="s">
        <v>1599</v>
      </c>
      <c r="H1572" s="21" t="s">
        <v>359</v>
      </c>
      <c r="I1572" s="25" t="s">
        <v>79</v>
      </c>
      <c r="J1572" s="21" t="s">
        <v>88</v>
      </c>
      <c r="K1572" s="21" t="s">
        <v>93</v>
      </c>
      <c r="L1572" s="20">
        <v>45301</v>
      </c>
      <c r="M1572" s="20">
        <v>45635</v>
      </c>
      <c r="N1572" s="21" t="s">
        <v>53</v>
      </c>
      <c r="O1572" s="21">
        <v>2</v>
      </c>
      <c r="P1572" s="21">
        <v>0</v>
      </c>
      <c r="Q1572" s="21">
        <v>5</v>
      </c>
      <c r="R1572" s="15">
        <v>1</v>
      </c>
      <c r="S1572" s="18" t="str">
        <f>IFERROR(VLOOKUP(D1572,'[1]comparativo br'!$A:$B,2,FALSE),"")</f>
        <v/>
      </c>
      <c r="T1572" s="18" t="str">
        <f>IFERROR(VLOOKUP(D1572,'[1]comparativo br'!$A:$C,3,FALSE),"")</f>
        <v/>
      </c>
      <c r="U1572" s="15" t="str">
        <f t="shared" si="196"/>
        <v/>
      </c>
      <c r="V1572" s="19" t="str">
        <f>IFERROR(VLOOKUP(D1572,'[1]comparativo br'!$A:$D,4,FALSE),"")</f>
        <v/>
      </c>
      <c r="W1572" s="19" t="str">
        <f>IFERROR(VLOOKUP(D1572,'[1]comparativo br'!$A:$E,5,FALSE),"")</f>
        <v/>
      </c>
      <c r="X1572" s="15" t="str">
        <f t="shared" si="195"/>
        <v/>
      </c>
      <c r="Y1572" s="18" t="e">
        <f>SUMIFS([2]Plan2!$H:$H,[2]Plan2!$A:$A,$D1572,[2]Plan2!$U:$U,6)</f>
        <v>#VALUE!</v>
      </c>
      <c r="Z1572" s="18" t="e">
        <f>SUMIFS([2]Plan2!$H:$H,[2]Plan2!$A:$A,$D1572,[2]Plan2!$U:$U,7)</f>
        <v>#VALUE!</v>
      </c>
      <c r="AA1572" s="18" t="e">
        <f>SUMIFS([2]Plan2!$H:$H,[2]Plan2!$A:$A,$D1572,[2]Plan2!$U:$U,8)</f>
        <v>#VALUE!</v>
      </c>
      <c r="AB1572" s="18" t="e">
        <f>SUMIFS([2]Plan2!$H:$H,[2]Plan2!$A:$A,$D1572,[2]Plan2!$U:$U,9)</f>
        <v>#VALUE!</v>
      </c>
      <c r="AC1572" s="18" t="e">
        <f>SUMIFS([2]Plan2!$H:$H,[2]Plan2!$A:$A,$D1572,[2]Plan2!$U:$U,10)</f>
        <v>#VALUE!</v>
      </c>
      <c r="AD1572" s="18" t="e">
        <f>SUMIFS([2]Plan2!$H:$H,[2]Plan2!$A:$A,$D1572,[2]Plan2!$U:$U,11)</f>
        <v>#VALUE!</v>
      </c>
      <c r="AE1572" s="18" t="e">
        <f>SUMIFS([2]Plan2!$H:$H,[2]Plan2!$A:$A,$D1572,[2]Plan2!$U:$U,12)</f>
        <v>#VALUE!</v>
      </c>
      <c r="AF1572" s="18" t="e">
        <f>SUMIFS([2]Plan2!$H:$H,[2]Plan2!$A:$A,$D1572,[2]Plan2!$U:$U,1)</f>
        <v>#VALUE!</v>
      </c>
      <c r="AG1572" s="18" t="e">
        <f>SUMIFS([2]Plan2!$H:$H,[2]Plan2!$A:$A,$D1572,[2]Plan2!$U:$U,2)</f>
        <v>#VALUE!</v>
      </c>
      <c r="AH1572" s="18" t="e">
        <f>SUMIFS([2]Plan2!$H:$H,[2]Plan2!$A:$A,$D1572,[2]Plan2!$U:$U,3)</f>
        <v>#VALUE!</v>
      </c>
      <c r="AI1572" s="18" t="e">
        <f>SUMIFS([2]Plan2!$H:$H,[2]Plan2!$A:$A,$D1572,[2]Plan2!$U:$U,4)</f>
        <v>#VALUE!</v>
      </c>
      <c r="AJ1572" s="18" t="e">
        <f>SUMIFS([2]Plan2!$H:$H,[2]Plan2!$A:$A,$D1572,[2]Plan2!$U:$U,5)</f>
        <v>#VALUE!</v>
      </c>
      <c r="AK1572" s="23" t="e">
        <f t="shared" si="197"/>
        <v>#VALUE!</v>
      </c>
      <c r="AL1572" s="23" t="e">
        <f t="shared" si="200"/>
        <v>#VALUE!</v>
      </c>
      <c r="AM1572">
        <f t="shared" si="198"/>
        <v>0</v>
      </c>
    </row>
    <row r="1573" spans="1:39" ht="15.75" x14ac:dyDescent="0.25">
      <c r="A1573" s="21"/>
      <c r="B1573" s="21" t="s">
        <v>1519</v>
      </c>
      <c r="C1573" s="21">
        <v>29067113</v>
      </c>
      <c r="D1573" s="25">
        <v>193935</v>
      </c>
      <c r="E1573" s="21" t="s">
        <v>1180</v>
      </c>
      <c r="F1573" s="31" t="s">
        <v>1180</v>
      </c>
      <c r="G1573" s="21" t="s">
        <v>552</v>
      </c>
      <c r="H1573" s="21" t="s">
        <v>58</v>
      </c>
      <c r="I1573" s="25" t="s">
        <v>15</v>
      </c>
      <c r="J1573" s="21" t="s">
        <v>16</v>
      </c>
      <c r="K1573" s="21" t="s">
        <v>17</v>
      </c>
      <c r="L1573" s="20">
        <v>45042</v>
      </c>
      <c r="M1573" s="20">
        <v>45048</v>
      </c>
      <c r="N1573" s="21" t="s">
        <v>53</v>
      </c>
      <c r="O1573" s="21">
        <v>1</v>
      </c>
      <c r="P1573" s="21">
        <v>0</v>
      </c>
      <c r="Q1573" s="21">
        <v>0</v>
      </c>
      <c r="R1573" s="28"/>
      <c r="S1573" s="18" t="str">
        <f>IFERROR(VLOOKUP(D1573,'[1]comparativo br'!$A:$B,2,FALSE),"")</f>
        <v/>
      </c>
      <c r="T1573" s="18" t="str">
        <f>IFERROR(VLOOKUP(D1573,'[1]comparativo br'!$A:$C,3,FALSE),"")</f>
        <v/>
      </c>
      <c r="U1573" s="15" t="str">
        <f t="shared" si="196"/>
        <v/>
      </c>
      <c r="V1573" s="19" t="str">
        <f>IFERROR(VLOOKUP(D1573,'[1]comparativo br'!$A:$D,4,FALSE),"")</f>
        <v/>
      </c>
      <c r="W1573" s="19" t="str">
        <f>IFERROR(VLOOKUP(D1573,'[1]comparativo br'!$A:$E,5,FALSE),"")</f>
        <v/>
      </c>
      <c r="X1573" s="15" t="str">
        <f t="shared" si="195"/>
        <v/>
      </c>
      <c r="Y1573" s="18" t="e">
        <f>SUMIFS([2]Plan2!$H:$H,[2]Plan2!$A:$A,$D1573,[2]Plan2!$U:$U,6)</f>
        <v>#VALUE!</v>
      </c>
      <c r="Z1573" s="18" t="e">
        <f>SUMIFS([2]Plan2!$H:$H,[2]Plan2!$A:$A,$D1573,[2]Plan2!$U:$U,7)</f>
        <v>#VALUE!</v>
      </c>
      <c r="AA1573" s="18" t="e">
        <f>SUMIFS([2]Plan2!$H:$H,[2]Plan2!$A:$A,$D1573,[2]Plan2!$U:$U,8)</f>
        <v>#VALUE!</v>
      </c>
      <c r="AB1573" s="18" t="e">
        <f>SUMIFS([2]Plan2!$H:$H,[2]Plan2!$A:$A,$D1573,[2]Plan2!$U:$U,9)</f>
        <v>#VALUE!</v>
      </c>
      <c r="AC1573" s="18" t="e">
        <f>SUMIFS([2]Plan2!$H:$H,[2]Plan2!$A:$A,$D1573,[2]Plan2!$U:$U,10)</f>
        <v>#VALUE!</v>
      </c>
      <c r="AD1573" s="18" t="e">
        <f>SUMIFS([2]Plan2!$H:$H,[2]Plan2!$A:$A,$D1573,[2]Plan2!$U:$U,11)</f>
        <v>#VALUE!</v>
      </c>
      <c r="AE1573" s="18" t="e">
        <f>SUMIFS([2]Plan2!$H:$H,[2]Plan2!$A:$A,$D1573,[2]Plan2!$U:$U,12)</f>
        <v>#VALUE!</v>
      </c>
      <c r="AF1573" s="18" t="e">
        <f>SUMIFS([2]Plan2!$H:$H,[2]Plan2!$A:$A,$D1573,[2]Plan2!$U:$U,1)</f>
        <v>#VALUE!</v>
      </c>
      <c r="AG1573" s="18" t="e">
        <f>SUMIFS([2]Plan2!$H:$H,[2]Plan2!$A:$A,$D1573,[2]Plan2!$U:$U,2)</f>
        <v>#VALUE!</v>
      </c>
      <c r="AH1573" s="18" t="e">
        <f>SUMIFS([2]Plan2!$H:$H,[2]Plan2!$A:$A,$D1573,[2]Plan2!$U:$U,3)</f>
        <v>#VALUE!</v>
      </c>
      <c r="AI1573" s="18" t="e">
        <f>SUMIFS([2]Plan2!$H:$H,[2]Plan2!$A:$A,$D1573,[2]Plan2!$U:$U,4)</f>
        <v>#VALUE!</v>
      </c>
      <c r="AJ1573" s="18" t="e">
        <f>SUMIFS([2]Plan2!$H:$H,[2]Plan2!$A:$A,$D1573,[2]Plan2!$U:$U,5)</f>
        <v>#VALUE!</v>
      </c>
      <c r="AK1573" s="23" t="e">
        <f t="shared" si="197"/>
        <v>#VALUE!</v>
      </c>
      <c r="AL1573" s="23" t="e">
        <f t="shared" si="200"/>
        <v>#VALUE!</v>
      </c>
      <c r="AM1573">
        <f t="shared" si="198"/>
        <v>0</v>
      </c>
    </row>
    <row r="1574" spans="1:39" ht="15.75" x14ac:dyDescent="0.25">
      <c r="A1574" s="21"/>
      <c r="B1574" s="21" t="s">
        <v>1519</v>
      </c>
      <c r="C1574" s="21">
        <v>29067113</v>
      </c>
      <c r="D1574" s="25">
        <v>190414</v>
      </c>
      <c r="E1574" s="21" t="s">
        <v>1180</v>
      </c>
      <c r="F1574" s="31" t="s">
        <v>1180</v>
      </c>
      <c r="G1574" s="21" t="s">
        <v>552</v>
      </c>
      <c r="H1574" s="21" t="s">
        <v>299</v>
      </c>
      <c r="I1574" s="25" t="s">
        <v>20</v>
      </c>
      <c r="J1574" s="21" t="s">
        <v>16</v>
      </c>
      <c r="K1574" s="21" t="s">
        <v>32</v>
      </c>
      <c r="L1574" s="20">
        <v>45757</v>
      </c>
      <c r="M1574" s="20">
        <v>45716</v>
      </c>
      <c r="N1574" s="21" t="s">
        <v>22</v>
      </c>
      <c r="O1574" s="21">
        <v>22</v>
      </c>
      <c r="P1574" s="21">
        <v>21</v>
      </c>
      <c r="Q1574" s="21">
        <v>10</v>
      </c>
      <c r="R1574" s="15">
        <f t="shared" ref="R1574:R1584" si="201">(Q1574-P1574)/P1574</f>
        <v>-0.52380952380952384</v>
      </c>
      <c r="S1574" s="18">
        <f>IFERROR(VLOOKUP(D1574,'[1]comparativo br'!$A:$B,2,FALSE),"")</f>
        <v>7680</v>
      </c>
      <c r="T1574" s="18">
        <f>IFERROR(VLOOKUP(D1574,'[1]comparativo br'!$A:$C,3,FALSE),"")</f>
        <v>0</v>
      </c>
      <c r="U1574" s="15">
        <f t="shared" si="196"/>
        <v>-1</v>
      </c>
      <c r="V1574" s="19">
        <f>IFERROR(VLOOKUP(D1574,'[1]comparativo br'!$A:$D,4,FALSE),"")</f>
        <v>0</v>
      </c>
      <c r="W1574" s="19">
        <f>IFERROR(VLOOKUP(D1574,'[1]comparativo br'!$A:$E,5,FALSE),"")</f>
        <v>0</v>
      </c>
      <c r="X1574" s="15" t="str">
        <f t="shared" ref="X1574:X1605" si="202">IFERROR((W1574-V1574)/V1574,"")</f>
        <v/>
      </c>
      <c r="Y1574" s="18" t="e">
        <f>SUMIFS([2]Plan2!$H:$H,[2]Plan2!$A:$A,$D1574,[2]Plan2!$U:$U,6)</f>
        <v>#VALUE!</v>
      </c>
      <c r="Z1574" s="18" t="e">
        <f>SUMIFS([2]Plan2!$H:$H,[2]Plan2!$A:$A,$D1574,[2]Plan2!$U:$U,7)</f>
        <v>#VALUE!</v>
      </c>
      <c r="AA1574" s="18" t="e">
        <f>SUMIFS([2]Plan2!$H:$H,[2]Plan2!$A:$A,$D1574,[2]Plan2!$U:$U,8)</f>
        <v>#VALUE!</v>
      </c>
      <c r="AB1574" s="18" t="e">
        <f>SUMIFS([2]Plan2!$H:$H,[2]Plan2!$A:$A,$D1574,[2]Plan2!$U:$U,9)</f>
        <v>#VALUE!</v>
      </c>
      <c r="AC1574" s="18" t="e">
        <f>SUMIFS([2]Plan2!$H:$H,[2]Plan2!$A:$A,$D1574,[2]Plan2!$U:$U,10)</f>
        <v>#VALUE!</v>
      </c>
      <c r="AD1574" s="18" t="e">
        <f>SUMIFS([2]Plan2!$H:$H,[2]Plan2!$A:$A,$D1574,[2]Plan2!$U:$U,11)</f>
        <v>#VALUE!</v>
      </c>
      <c r="AE1574" s="18" t="e">
        <f>SUMIFS([2]Plan2!$H:$H,[2]Plan2!$A:$A,$D1574,[2]Plan2!$U:$U,12)</f>
        <v>#VALUE!</v>
      </c>
      <c r="AF1574" s="18" t="e">
        <f>SUMIFS([2]Plan2!$H:$H,[2]Plan2!$A:$A,$D1574,[2]Plan2!$U:$U,1)</f>
        <v>#VALUE!</v>
      </c>
      <c r="AG1574" s="18" t="e">
        <f>SUMIFS([2]Plan2!$H:$H,[2]Plan2!$A:$A,$D1574,[2]Plan2!$U:$U,2)</f>
        <v>#VALUE!</v>
      </c>
      <c r="AH1574" s="18" t="e">
        <f>SUMIFS([2]Plan2!$H:$H,[2]Plan2!$A:$A,$D1574,[2]Plan2!$U:$U,3)</f>
        <v>#VALUE!</v>
      </c>
      <c r="AI1574" s="18" t="e">
        <f>SUMIFS([2]Plan2!$H:$H,[2]Plan2!$A:$A,$D1574,[2]Plan2!$U:$U,4)</f>
        <v>#VALUE!</v>
      </c>
      <c r="AJ1574" s="18" t="e">
        <f>SUMIFS([2]Plan2!$H:$H,[2]Plan2!$A:$A,$D1574,[2]Plan2!$U:$U,5)</f>
        <v>#VALUE!</v>
      </c>
      <c r="AK1574" s="23" t="e">
        <f t="shared" si="197"/>
        <v>#VALUE!</v>
      </c>
      <c r="AL1574" s="23" t="e">
        <f t="shared" si="200"/>
        <v>#VALUE!</v>
      </c>
      <c r="AM1574">
        <f t="shared" si="198"/>
        <v>0</v>
      </c>
    </row>
    <row r="1575" spans="1:39" ht="15.75" x14ac:dyDescent="0.25">
      <c r="A1575" s="21"/>
      <c r="B1575" s="21" t="s">
        <v>1520</v>
      </c>
      <c r="C1575" s="21">
        <v>29067113</v>
      </c>
      <c r="D1575" s="25">
        <v>190417</v>
      </c>
      <c r="E1575" s="21" t="s">
        <v>1180</v>
      </c>
      <c r="F1575" s="31" t="s">
        <v>1180</v>
      </c>
      <c r="G1575" s="21" t="s">
        <v>552</v>
      </c>
      <c r="H1575" s="21" t="s">
        <v>189</v>
      </c>
      <c r="I1575" s="25" t="s">
        <v>190</v>
      </c>
      <c r="J1575" s="21" t="s">
        <v>16</v>
      </c>
      <c r="K1575" s="21" t="s">
        <v>32</v>
      </c>
      <c r="L1575" s="20">
        <v>45792</v>
      </c>
      <c r="M1575" s="20">
        <v>45770</v>
      </c>
      <c r="N1575" s="21" t="s">
        <v>18</v>
      </c>
      <c r="O1575" s="21">
        <v>10</v>
      </c>
      <c r="P1575" s="21">
        <v>13</v>
      </c>
      <c r="Q1575" s="21">
        <v>15</v>
      </c>
      <c r="R1575" s="15">
        <f t="shared" si="201"/>
        <v>0.15384615384615385</v>
      </c>
      <c r="S1575" s="18">
        <f>IFERROR(VLOOKUP(D1575,'[1]comparativo br'!$A:$B,2,FALSE),"")</f>
        <v>12288</v>
      </c>
      <c r="T1575" s="18">
        <f>IFERROR(VLOOKUP(D1575,'[1]comparativo br'!$A:$C,3,FALSE),"")</f>
        <v>7680</v>
      </c>
      <c r="U1575" s="15">
        <f t="shared" si="196"/>
        <v>-0.375</v>
      </c>
      <c r="V1575" s="19">
        <f>IFERROR(VLOOKUP(D1575,'[1]comparativo br'!$A:$D,4,FALSE),"")</f>
        <v>54</v>
      </c>
      <c r="W1575" s="19">
        <f>IFERROR(VLOOKUP(D1575,'[1]comparativo br'!$A:$E,5,FALSE),"")</f>
        <v>46</v>
      </c>
      <c r="X1575" s="15">
        <f t="shared" si="202"/>
        <v>-0.14814814814814814</v>
      </c>
      <c r="Y1575" s="18" t="e">
        <f>SUMIFS([2]Plan2!$H:$H,[2]Plan2!$A:$A,$D1575,[2]Plan2!$U:$U,6)</f>
        <v>#VALUE!</v>
      </c>
      <c r="Z1575" s="18" t="e">
        <f>SUMIFS([2]Plan2!$H:$H,[2]Plan2!$A:$A,$D1575,[2]Plan2!$U:$U,7)</f>
        <v>#VALUE!</v>
      </c>
      <c r="AA1575" s="18" t="e">
        <f>SUMIFS([2]Plan2!$H:$H,[2]Plan2!$A:$A,$D1575,[2]Plan2!$U:$U,8)</f>
        <v>#VALUE!</v>
      </c>
      <c r="AB1575" s="18" t="e">
        <f>SUMIFS([2]Plan2!$H:$H,[2]Plan2!$A:$A,$D1575,[2]Plan2!$U:$U,9)</f>
        <v>#VALUE!</v>
      </c>
      <c r="AC1575" s="18" t="e">
        <f>SUMIFS([2]Plan2!$H:$H,[2]Plan2!$A:$A,$D1575,[2]Plan2!$U:$U,10)</f>
        <v>#VALUE!</v>
      </c>
      <c r="AD1575" s="18" t="e">
        <f>SUMIFS([2]Plan2!$H:$H,[2]Plan2!$A:$A,$D1575,[2]Plan2!$U:$U,11)</f>
        <v>#VALUE!</v>
      </c>
      <c r="AE1575" s="18" t="e">
        <f>SUMIFS([2]Plan2!$H:$H,[2]Plan2!$A:$A,$D1575,[2]Plan2!$U:$U,12)</f>
        <v>#VALUE!</v>
      </c>
      <c r="AF1575" s="18" t="e">
        <f>SUMIFS([2]Plan2!$H:$H,[2]Plan2!$A:$A,$D1575,[2]Plan2!$U:$U,1)</f>
        <v>#VALUE!</v>
      </c>
      <c r="AG1575" s="18" t="e">
        <f>SUMIFS([2]Plan2!$H:$H,[2]Plan2!$A:$A,$D1575,[2]Plan2!$U:$U,2)</f>
        <v>#VALUE!</v>
      </c>
      <c r="AH1575" s="18" t="e">
        <f>SUMIFS([2]Plan2!$H:$H,[2]Plan2!$A:$A,$D1575,[2]Plan2!$U:$U,3)</f>
        <v>#VALUE!</v>
      </c>
      <c r="AI1575" s="18" t="e">
        <f>SUMIFS([2]Plan2!$H:$H,[2]Plan2!$A:$A,$D1575,[2]Plan2!$U:$U,4)</f>
        <v>#VALUE!</v>
      </c>
      <c r="AJ1575" s="18" t="e">
        <f>SUMIFS([2]Plan2!$H:$H,[2]Plan2!$A:$A,$D1575,[2]Plan2!$U:$U,5)</f>
        <v>#VALUE!</v>
      </c>
      <c r="AK1575" s="23" t="e">
        <f t="shared" si="197"/>
        <v>#VALUE!</v>
      </c>
      <c r="AL1575" s="23" t="e">
        <f t="shared" si="200"/>
        <v>#VALUE!</v>
      </c>
      <c r="AM1575">
        <f t="shared" si="198"/>
        <v>0</v>
      </c>
    </row>
    <row r="1576" spans="1:39" ht="15.75" x14ac:dyDescent="0.25">
      <c r="A1576" s="21"/>
      <c r="B1576" s="21" t="s">
        <v>1520</v>
      </c>
      <c r="C1576" s="21">
        <v>29170776</v>
      </c>
      <c r="D1576" s="25">
        <v>502776</v>
      </c>
      <c r="E1576" s="21" t="s">
        <v>12</v>
      </c>
      <c r="F1576" s="31" t="s">
        <v>12</v>
      </c>
      <c r="G1576" s="21" t="s">
        <v>1121</v>
      </c>
      <c r="H1576" s="21" t="s">
        <v>78</v>
      </c>
      <c r="I1576" s="25" t="s">
        <v>79</v>
      </c>
      <c r="J1576" s="21" t="s">
        <v>21</v>
      </c>
      <c r="K1576" s="21"/>
      <c r="L1576" s="20">
        <v>45686</v>
      </c>
      <c r="M1576" s="20">
        <v>45576</v>
      </c>
      <c r="N1576" s="21" t="s">
        <v>22</v>
      </c>
      <c r="O1576" s="21">
        <v>0</v>
      </c>
      <c r="P1576" s="21">
        <v>1</v>
      </c>
      <c r="Q1576" s="21">
        <v>1</v>
      </c>
      <c r="R1576" s="15">
        <f t="shared" si="201"/>
        <v>0</v>
      </c>
      <c r="S1576" s="18">
        <f>IFERROR(VLOOKUP(D1576,'[1]comparativo br'!$A:$B,2,FALSE),"")</f>
        <v>0</v>
      </c>
      <c r="T1576" s="18">
        <f>IFERROR(VLOOKUP(D1576,'[1]comparativo br'!$A:$C,3,FALSE),"")</f>
        <v>0</v>
      </c>
      <c r="U1576" s="15" t="str">
        <f t="shared" si="196"/>
        <v/>
      </c>
      <c r="V1576" s="19">
        <f>IFERROR(VLOOKUP(D1576,'[1]comparativo br'!$A:$D,4,FALSE),"")</f>
        <v>8</v>
      </c>
      <c r="W1576" s="19">
        <f>IFERROR(VLOOKUP(D1576,'[1]comparativo br'!$A:$E,5,FALSE),"")</f>
        <v>0</v>
      </c>
      <c r="X1576" s="15">
        <f t="shared" si="202"/>
        <v>-1</v>
      </c>
      <c r="Y1576" s="18" t="e">
        <f>SUMIFS([2]Plan2!$H:$H,[2]Plan2!$A:$A,$D1576,[2]Plan2!$U:$U,6)</f>
        <v>#VALUE!</v>
      </c>
      <c r="Z1576" s="18" t="e">
        <f>SUMIFS([2]Plan2!$H:$H,[2]Plan2!$A:$A,$D1576,[2]Plan2!$U:$U,7)</f>
        <v>#VALUE!</v>
      </c>
      <c r="AA1576" s="18" t="e">
        <f>SUMIFS([2]Plan2!$H:$H,[2]Plan2!$A:$A,$D1576,[2]Plan2!$U:$U,8)</f>
        <v>#VALUE!</v>
      </c>
      <c r="AB1576" s="18" t="e">
        <f>SUMIFS([2]Plan2!$H:$H,[2]Plan2!$A:$A,$D1576,[2]Plan2!$U:$U,9)</f>
        <v>#VALUE!</v>
      </c>
      <c r="AC1576" s="18" t="e">
        <f>SUMIFS([2]Plan2!$H:$H,[2]Plan2!$A:$A,$D1576,[2]Plan2!$U:$U,10)</f>
        <v>#VALUE!</v>
      </c>
      <c r="AD1576" s="18" t="e">
        <f>SUMIFS([2]Plan2!$H:$H,[2]Plan2!$A:$A,$D1576,[2]Plan2!$U:$U,11)</f>
        <v>#VALUE!</v>
      </c>
      <c r="AE1576" s="18" t="e">
        <f>SUMIFS([2]Plan2!$H:$H,[2]Plan2!$A:$A,$D1576,[2]Plan2!$U:$U,12)</f>
        <v>#VALUE!</v>
      </c>
      <c r="AF1576" s="18" t="e">
        <f>SUMIFS([2]Plan2!$H:$H,[2]Plan2!$A:$A,$D1576,[2]Plan2!$U:$U,1)</f>
        <v>#VALUE!</v>
      </c>
      <c r="AG1576" s="18" t="e">
        <f>SUMIFS([2]Plan2!$H:$H,[2]Plan2!$A:$A,$D1576,[2]Plan2!$U:$U,2)</f>
        <v>#VALUE!</v>
      </c>
      <c r="AH1576" s="18" t="e">
        <f>SUMIFS([2]Plan2!$H:$H,[2]Plan2!$A:$A,$D1576,[2]Plan2!$U:$U,3)</f>
        <v>#VALUE!</v>
      </c>
      <c r="AI1576" s="18" t="e">
        <f>SUMIFS([2]Plan2!$H:$H,[2]Plan2!$A:$A,$D1576,[2]Plan2!$U:$U,4)</f>
        <v>#VALUE!</v>
      </c>
      <c r="AJ1576" s="18" t="e">
        <f>SUMIFS([2]Plan2!$H:$H,[2]Plan2!$A:$A,$D1576,[2]Plan2!$U:$U,5)</f>
        <v>#VALUE!</v>
      </c>
      <c r="AK1576" s="23" t="e">
        <f t="shared" si="197"/>
        <v>#VALUE!</v>
      </c>
      <c r="AL1576" s="23" t="e">
        <f t="shared" si="200"/>
        <v>#VALUE!</v>
      </c>
      <c r="AM1576">
        <f t="shared" si="198"/>
        <v>0</v>
      </c>
    </row>
    <row r="1577" spans="1:39" ht="15.75" x14ac:dyDescent="0.25">
      <c r="A1577" s="21"/>
      <c r="B1577" s="21" t="s">
        <v>1519</v>
      </c>
      <c r="C1577" s="21">
        <v>29234488</v>
      </c>
      <c r="D1577" s="25">
        <v>193951</v>
      </c>
      <c r="E1577" s="21" t="s">
        <v>12</v>
      </c>
      <c r="F1577" s="31" t="s">
        <v>2488</v>
      </c>
      <c r="G1577" s="21" t="s">
        <v>983</v>
      </c>
      <c r="H1577" s="21" t="s">
        <v>735</v>
      </c>
      <c r="I1577" s="25" t="s">
        <v>15</v>
      </c>
      <c r="J1577" s="21" t="s">
        <v>85</v>
      </c>
      <c r="K1577" s="21" t="s">
        <v>306</v>
      </c>
      <c r="L1577" s="20">
        <v>45035</v>
      </c>
      <c r="M1577" s="20">
        <v>45197</v>
      </c>
      <c r="N1577" s="21" t="s">
        <v>53</v>
      </c>
      <c r="O1577" s="21">
        <v>1</v>
      </c>
      <c r="P1577" s="21">
        <v>1</v>
      </c>
      <c r="Q1577" s="21">
        <v>0</v>
      </c>
      <c r="R1577" s="15">
        <f t="shared" si="201"/>
        <v>-1</v>
      </c>
      <c r="S1577" s="18" t="str">
        <f>IFERROR(VLOOKUP(D1577,'[1]comparativo br'!$A:$B,2,FALSE),"")</f>
        <v/>
      </c>
      <c r="T1577" s="18" t="str">
        <f>IFERROR(VLOOKUP(D1577,'[1]comparativo br'!$A:$C,3,FALSE),"")</f>
        <v/>
      </c>
      <c r="U1577" s="15" t="str">
        <f t="shared" si="196"/>
        <v/>
      </c>
      <c r="V1577" s="19" t="str">
        <f>IFERROR(VLOOKUP(D1577,'[1]comparativo br'!$A:$D,4,FALSE),"")</f>
        <v/>
      </c>
      <c r="W1577" s="19" t="str">
        <f>IFERROR(VLOOKUP(D1577,'[1]comparativo br'!$A:$E,5,FALSE),"")</f>
        <v/>
      </c>
      <c r="X1577" s="15" t="str">
        <f t="shared" si="202"/>
        <v/>
      </c>
      <c r="Y1577" s="18" t="e">
        <f>SUMIFS([2]Plan2!$H:$H,[2]Plan2!$A:$A,$D1577,[2]Plan2!$U:$U,6)</f>
        <v>#VALUE!</v>
      </c>
      <c r="Z1577" s="18" t="e">
        <f>SUMIFS([2]Plan2!$H:$H,[2]Plan2!$A:$A,$D1577,[2]Plan2!$U:$U,7)</f>
        <v>#VALUE!</v>
      </c>
      <c r="AA1577" s="18" t="e">
        <f>SUMIFS([2]Plan2!$H:$H,[2]Plan2!$A:$A,$D1577,[2]Plan2!$U:$U,8)</f>
        <v>#VALUE!</v>
      </c>
      <c r="AB1577" s="18" t="e">
        <f>SUMIFS([2]Plan2!$H:$H,[2]Plan2!$A:$A,$D1577,[2]Plan2!$U:$U,9)</f>
        <v>#VALUE!</v>
      </c>
      <c r="AC1577" s="18" t="e">
        <f>SUMIFS([2]Plan2!$H:$H,[2]Plan2!$A:$A,$D1577,[2]Plan2!$U:$U,10)</f>
        <v>#VALUE!</v>
      </c>
      <c r="AD1577" s="18" t="e">
        <f>SUMIFS([2]Plan2!$H:$H,[2]Plan2!$A:$A,$D1577,[2]Plan2!$U:$U,11)</f>
        <v>#VALUE!</v>
      </c>
      <c r="AE1577" s="18" t="e">
        <f>SUMIFS([2]Plan2!$H:$H,[2]Plan2!$A:$A,$D1577,[2]Plan2!$U:$U,12)</f>
        <v>#VALUE!</v>
      </c>
      <c r="AF1577" s="18" t="e">
        <f>SUMIFS([2]Plan2!$H:$H,[2]Plan2!$A:$A,$D1577,[2]Plan2!$U:$U,1)</f>
        <v>#VALUE!</v>
      </c>
      <c r="AG1577" s="18" t="e">
        <f>SUMIFS([2]Plan2!$H:$H,[2]Plan2!$A:$A,$D1577,[2]Plan2!$U:$U,2)</f>
        <v>#VALUE!</v>
      </c>
      <c r="AH1577" s="18" t="e">
        <f>SUMIFS([2]Plan2!$H:$H,[2]Plan2!$A:$A,$D1577,[2]Plan2!$U:$U,3)</f>
        <v>#VALUE!</v>
      </c>
      <c r="AI1577" s="18" t="e">
        <f>SUMIFS([2]Plan2!$H:$H,[2]Plan2!$A:$A,$D1577,[2]Plan2!$U:$U,4)</f>
        <v>#VALUE!</v>
      </c>
      <c r="AJ1577" s="18" t="e">
        <f>SUMIFS([2]Plan2!$H:$H,[2]Plan2!$A:$A,$D1577,[2]Plan2!$U:$U,5)</f>
        <v>#VALUE!</v>
      </c>
      <c r="AK1577" s="23" t="e">
        <f t="shared" si="197"/>
        <v>#VALUE!</v>
      </c>
      <c r="AL1577" s="23" t="e">
        <f t="shared" si="200"/>
        <v>#VALUE!</v>
      </c>
      <c r="AM1577">
        <f t="shared" si="198"/>
        <v>0</v>
      </c>
    </row>
    <row r="1578" spans="1:39" ht="15.75" x14ac:dyDescent="0.25">
      <c r="A1578" s="21"/>
      <c r="B1578" s="21" t="s">
        <v>1519</v>
      </c>
      <c r="C1578" s="21">
        <v>29280252</v>
      </c>
      <c r="D1578" s="25">
        <v>192270</v>
      </c>
      <c r="E1578" s="21" t="s">
        <v>69</v>
      </c>
      <c r="F1578" s="31" t="s">
        <v>69</v>
      </c>
      <c r="G1578" s="21" t="s">
        <v>1669</v>
      </c>
      <c r="H1578" s="21" t="s">
        <v>78</v>
      </c>
      <c r="I1578" s="25" t="s">
        <v>79</v>
      </c>
      <c r="J1578" s="21" t="s">
        <v>21</v>
      </c>
      <c r="K1578" s="21"/>
      <c r="L1578" s="20">
        <v>45441</v>
      </c>
      <c r="M1578" s="20">
        <v>45626</v>
      </c>
      <c r="N1578" s="21" t="s">
        <v>53</v>
      </c>
      <c r="O1578" s="21">
        <v>3</v>
      </c>
      <c r="P1578" s="21">
        <v>1</v>
      </c>
      <c r="Q1578" s="21">
        <v>3</v>
      </c>
      <c r="R1578" s="15">
        <f t="shared" si="201"/>
        <v>2</v>
      </c>
      <c r="S1578" s="18" t="str">
        <f>IFERROR(VLOOKUP(D1578,'[1]comparativo br'!$A:$B,2,FALSE),"")</f>
        <v/>
      </c>
      <c r="T1578" s="18" t="str">
        <f>IFERROR(VLOOKUP(D1578,'[1]comparativo br'!$A:$C,3,FALSE),"")</f>
        <v/>
      </c>
      <c r="U1578" s="15" t="str">
        <f t="shared" si="196"/>
        <v/>
      </c>
      <c r="V1578" s="19" t="str">
        <f>IFERROR(VLOOKUP(D1578,'[1]comparativo br'!$A:$D,4,FALSE),"")</f>
        <v/>
      </c>
      <c r="W1578" s="19" t="str">
        <f>IFERROR(VLOOKUP(D1578,'[1]comparativo br'!$A:$E,5,FALSE),"")</f>
        <v/>
      </c>
      <c r="X1578" s="15" t="str">
        <f t="shared" si="202"/>
        <v/>
      </c>
      <c r="Y1578" s="18" t="e">
        <f>SUMIFS([2]Plan2!$H:$H,[2]Plan2!$A:$A,$D1578,[2]Plan2!$U:$U,6)</f>
        <v>#VALUE!</v>
      </c>
      <c r="Z1578" s="18" t="e">
        <f>SUMIFS([2]Plan2!$H:$H,[2]Plan2!$A:$A,$D1578,[2]Plan2!$U:$U,7)</f>
        <v>#VALUE!</v>
      </c>
      <c r="AA1578" s="18" t="e">
        <f>SUMIFS([2]Plan2!$H:$H,[2]Plan2!$A:$A,$D1578,[2]Plan2!$U:$U,8)</f>
        <v>#VALUE!</v>
      </c>
      <c r="AB1578" s="18" t="e">
        <f>SUMIFS([2]Plan2!$H:$H,[2]Plan2!$A:$A,$D1578,[2]Plan2!$U:$U,9)</f>
        <v>#VALUE!</v>
      </c>
      <c r="AC1578" s="18" t="e">
        <f>SUMIFS([2]Plan2!$H:$H,[2]Plan2!$A:$A,$D1578,[2]Plan2!$U:$U,10)</f>
        <v>#VALUE!</v>
      </c>
      <c r="AD1578" s="18" t="e">
        <f>SUMIFS([2]Plan2!$H:$H,[2]Plan2!$A:$A,$D1578,[2]Plan2!$U:$U,11)</f>
        <v>#VALUE!</v>
      </c>
      <c r="AE1578" s="18" t="e">
        <f>SUMIFS([2]Plan2!$H:$H,[2]Plan2!$A:$A,$D1578,[2]Plan2!$U:$U,12)</f>
        <v>#VALUE!</v>
      </c>
      <c r="AF1578" s="18" t="e">
        <f>SUMIFS([2]Plan2!$H:$H,[2]Plan2!$A:$A,$D1578,[2]Plan2!$U:$U,1)</f>
        <v>#VALUE!</v>
      </c>
      <c r="AG1578" s="18" t="e">
        <f>SUMIFS([2]Plan2!$H:$H,[2]Plan2!$A:$A,$D1578,[2]Plan2!$U:$U,2)</f>
        <v>#VALUE!</v>
      </c>
      <c r="AH1578" s="18" t="e">
        <f>SUMIFS([2]Plan2!$H:$H,[2]Plan2!$A:$A,$D1578,[2]Plan2!$U:$U,3)</f>
        <v>#VALUE!</v>
      </c>
      <c r="AI1578" s="18" t="e">
        <f>SUMIFS([2]Plan2!$H:$H,[2]Plan2!$A:$A,$D1578,[2]Plan2!$U:$U,4)</f>
        <v>#VALUE!</v>
      </c>
      <c r="AJ1578" s="18" t="e">
        <f>SUMIFS([2]Plan2!$H:$H,[2]Plan2!$A:$A,$D1578,[2]Plan2!$U:$U,5)</f>
        <v>#VALUE!</v>
      </c>
      <c r="AK1578" s="23" t="e">
        <f t="shared" si="197"/>
        <v>#VALUE!</v>
      </c>
      <c r="AL1578" s="23" t="e">
        <f t="shared" si="200"/>
        <v>#VALUE!</v>
      </c>
      <c r="AM1578">
        <f t="shared" si="198"/>
        <v>0</v>
      </c>
    </row>
    <row r="1579" spans="1:39" ht="15.75" x14ac:dyDescent="0.25">
      <c r="A1579" s="21"/>
      <c r="B1579" s="21" t="s">
        <v>1519</v>
      </c>
      <c r="C1579" s="21">
        <v>29300032</v>
      </c>
      <c r="D1579" s="25">
        <v>194349</v>
      </c>
      <c r="E1579" s="21" t="s">
        <v>12</v>
      </c>
      <c r="F1579" s="31" t="s">
        <v>12</v>
      </c>
      <c r="G1579" s="21" t="s">
        <v>1562</v>
      </c>
      <c r="H1579" s="21" t="s">
        <v>1563</v>
      </c>
      <c r="I1579" s="25" t="s">
        <v>84</v>
      </c>
      <c r="J1579" s="21" t="s">
        <v>16</v>
      </c>
      <c r="K1579" s="21" t="s">
        <v>17</v>
      </c>
      <c r="L1579" s="20">
        <v>45280</v>
      </c>
      <c r="M1579" s="20">
        <v>45309</v>
      </c>
      <c r="N1579" s="21" t="s">
        <v>53</v>
      </c>
      <c r="O1579" s="21">
        <v>4</v>
      </c>
      <c r="P1579" s="21">
        <v>12</v>
      </c>
      <c r="Q1579" s="21">
        <v>0</v>
      </c>
      <c r="R1579" s="15">
        <f t="shared" si="201"/>
        <v>-1</v>
      </c>
      <c r="S1579" s="18" t="str">
        <f>IFERROR(VLOOKUP(D1579,'[1]comparativo br'!$A:$B,2,FALSE),"")</f>
        <v/>
      </c>
      <c r="T1579" s="18" t="str">
        <f>IFERROR(VLOOKUP(D1579,'[1]comparativo br'!$A:$C,3,FALSE),"")</f>
        <v/>
      </c>
      <c r="U1579" s="15" t="str">
        <f t="shared" si="196"/>
        <v/>
      </c>
      <c r="V1579" s="19" t="str">
        <f>IFERROR(VLOOKUP(D1579,'[1]comparativo br'!$A:$D,4,FALSE),"")</f>
        <v/>
      </c>
      <c r="W1579" s="19" t="str">
        <f>IFERROR(VLOOKUP(D1579,'[1]comparativo br'!$A:$E,5,FALSE),"")</f>
        <v/>
      </c>
      <c r="X1579" s="15" t="str">
        <f t="shared" si="202"/>
        <v/>
      </c>
      <c r="Y1579" s="18" t="e">
        <f>SUMIFS([2]Plan2!$H:$H,[2]Plan2!$A:$A,$D1579,[2]Plan2!$U:$U,6)</f>
        <v>#VALUE!</v>
      </c>
      <c r="Z1579" s="18" t="e">
        <f>SUMIFS([2]Plan2!$H:$H,[2]Plan2!$A:$A,$D1579,[2]Plan2!$U:$U,7)</f>
        <v>#VALUE!</v>
      </c>
      <c r="AA1579" s="18" t="e">
        <f>SUMIFS([2]Plan2!$H:$H,[2]Plan2!$A:$A,$D1579,[2]Plan2!$U:$U,8)</f>
        <v>#VALUE!</v>
      </c>
      <c r="AB1579" s="18" t="e">
        <f>SUMIFS([2]Plan2!$H:$H,[2]Plan2!$A:$A,$D1579,[2]Plan2!$U:$U,9)</f>
        <v>#VALUE!</v>
      </c>
      <c r="AC1579" s="18" t="e">
        <f>SUMIFS([2]Plan2!$H:$H,[2]Plan2!$A:$A,$D1579,[2]Plan2!$U:$U,10)</f>
        <v>#VALUE!</v>
      </c>
      <c r="AD1579" s="18" t="e">
        <f>SUMIFS([2]Plan2!$H:$H,[2]Plan2!$A:$A,$D1579,[2]Plan2!$U:$U,11)</f>
        <v>#VALUE!</v>
      </c>
      <c r="AE1579" s="18" t="e">
        <f>SUMIFS([2]Plan2!$H:$H,[2]Plan2!$A:$A,$D1579,[2]Plan2!$U:$U,12)</f>
        <v>#VALUE!</v>
      </c>
      <c r="AF1579" s="18" t="e">
        <f>SUMIFS([2]Plan2!$H:$H,[2]Plan2!$A:$A,$D1579,[2]Plan2!$U:$U,1)</f>
        <v>#VALUE!</v>
      </c>
      <c r="AG1579" s="18" t="e">
        <f>SUMIFS([2]Plan2!$H:$H,[2]Plan2!$A:$A,$D1579,[2]Plan2!$U:$U,2)</f>
        <v>#VALUE!</v>
      </c>
      <c r="AH1579" s="18" t="e">
        <f>SUMIFS([2]Plan2!$H:$H,[2]Plan2!$A:$A,$D1579,[2]Plan2!$U:$U,3)</f>
        <v>#VALUE!</v>
      </c>
      <c r="AI1579" s="18" t="e">
        <f>SUMIFS([2]Plan2!$H:$H,[2]Plan2!$A:$A,$D1579,[2]Plan2!$U:$U,4)</f>
        <v>#VALUE!</v>
      </c>
      <c r="AJ1579" s="18" t="e">
        <f>SUMIFS([2]Plan2!$H:$H,[2]Plan2!$A:$A,$D1579,[2]Plan2!$U:$U,5)</f>
        <v>#VALUE!</v>
      </c>
      <c r="AK1579" s="23" t="e">
        <f t="shared" si="197"/>
        <v>#VALUE!</v>
      </c>
      <c r="AL1579" s="23" t="e">
        <f t="shared" si="200"/>
        <v>#VALUE!</v>
      </c>
      <c r="AM1579">
        <f t="shared" si="198"/>
        <v>0</v>
      </c>
    </row>
    <row r="1580" spans="1:39" ht="15.75" x14ac:dyDescent="0.25">
      <c r="A1580" s="21"/>
      <c r="B1580" s="21" t="s">
        <v>1519</v>
      </c>
      <c r="C1580" s="21">
        <v>29316596</v>
      </c>
      <c r="D1580" s="25">
        <v>194184</v>
      </c>
      <c r="E1580" s="21" t="s">
        <v>1180</v>
      </c>
      <c r="F1580" s="31" t="s">
        <v>1180</v>
      </c>
      <c r="G1580" s="21" t="s">
        <v>1342</v>
      </c>
      <c r="H1580" s="21" t="s">
        <v>188</v>
      </c>
      <c r="I1580" s="25" t="s">
        <v>72</v>
      </c>
      <c r="J1580" s="21" t="s">
        <v>27</v>
      </c>
      <c r="K1580" s="21" t="s">
        <v>28</v>
      </c>
      <c r="L1580" s="20">
        <v>45524</v>
      </c>
      <c r="M1580" s="20">
        <v>45331</v>
      </c>
      <c r="N1580" s="21" t="s">
        <v>53</v>
      </c>
      <c r="O1580" s="21">
        <v>2</v>
      </c>
      <c r="P1580" s="21">
        <v>5</v>
      </c>
      <c r="Q1580" s="21">
        <v>0</v>
      </c>
      <c r="R1580" s="15">
        <f t="shared" si="201"/>
        <v>-1</v>
      </c>
      <c r="S1580" s="18">
        <f>IFERROR(VLOOKUP(D1580,'[1]comparativo br'!$A:$B,2,FALSE),"")</f>
        <v>0</v>
      </c>
      <c r="T1580" s="18">
        <f>IFERROR(VLOOKUP(D1580,'[1]comparativo br'!$A:$C,3,FALSE),"")</f>
        <v>12023</v>
      </c>
      <c r="U1580" s="15" t="str">
        <f t="shared" si="196"/>
        <v/>
      </c>
      <c r="V1580" s="19">
        <f>IFERROR(VLOOKUP(D1580,'[1]comparativo br'!$A:$D,4,FALSE),"")</f>
        <v>0</v>
      </c>
      <c r="W1580" s="19">
        <f>IFERROR(VLOOKUP(D1580,'[1]comparativo br'!$A:$E,5,FALSE),"")</f>
        <v>0</v>
      </c>
      <c r="X1580" s="15" t="str">
        <f t="shared" si="202"/>
        <v/>
      </c>
      <c r="Y1580" s="18" t="e">
        <f>SUMIFS([2]Plan2!$H:$H,[2]Plan2!$A:$A,$D1580,[2]Plan2!$U:$U,6)</f>
        <v>#VALUE!</v>
      </c>
      <c r="Z1580" s="18" t="e">
        <f>SUMIFS([2]Plan2!$H:$H,[2]Plan2!$A:$A,$D1580,[2]Plan2!$U:$U,7)</f>
        <v>#VALUE!</v>
      </c>
      <c r="AA1580" s="18" t="e">
        <f>SUMIFS([2]Plan2!$H:$H,[2]Plan2!$A:$A,$D1580,[2]Plan2!$U:$U,8)</f>
        <v>#VALUE!</v>
      </c>
      <c r="AB1580" s="18" t="e">
        <f>SUMIFS([2]Plan2!$H:$H,[2]Plan2!$A:$A,$D1580,[2]Plan2!$U:$U,9)</f>
        <v>#VALUE!</v>
      </c>
      <c r="AC1580" s="18" t="e">
        <f>SUMIFS([2]Plan2!$H:$H,[2]Plan2!$A:$A,$D1580,[2]Plan2!$U:$U,10)</f>
        <v>#VALUE!</v>
      </c>
      <c r="AD1580" s="18" t="e">
        <f>SUMIFS([2]Plan2!$H:$H,[2]Plan2!$A:$A,$D1580,[2]Plan2!$U:$U,11)</f>
        <v>#VALUE!</v>
      </c>
      <c r="AE1580" s="18" t="e">
        <f>SUMIFS([2]Plan2!$H:$H,[2]Plan2!$A:$A,$D1580,[2]Plan2!$U:$U,12)</f>
        <v>#VALUE!</v>
      </c>
      <c r="AF1580" s="18" t="e">
        <f>SUMIFS([2]Plan2!$H:$H,[2]Plan2!$A:$A,$D1580,[2]Plan2!$U:$U,1)</f>
        <v>#VALUE!</v>
      </c>
      <c r="AG1580" s="18" t="e">
        <f>SUMIFS([2]Plan2!$H:$H,[2]Plan2!$A:$A,$D1580,[2]Plan2!$U:$U,2)</f>
        <v>#VALUE!</v>
      </c>
      <c r="AH1580" s="18" t="e">
        <f>SUMIFS([2]Plan2!$H:$H,[2]Plan2!$A:$A,$D1580,[2]Plan2!$U:$U,3)</f>
        <v>#VALUE!</v>
      </c>
      <c r="AI1580" s="18" t="e">
        <f>SUMIFS([2]Plan2!$H:$H,[2]Plan2!$A:$A,$D1580,[2]Plan2!$U:$U,4)</f>
        <v>#VALUE!</v>
      </c>
      <c r="AJ1580" s="18" t="e">
        <f>SUMIFS([2]Plan2!$H:$H,[2]Plan2!$A:$A,$D1580,[2]Plan2!$U:$U,5)</f>
        <v>#VALUE!</v>
      </c>
      <c r="AK1580" s="23" t="e">
        <f t="shared" si="197"/>
        <v>#VALUE!</v>
      </c>
      <c r="AL1580" s="23" t="e">
        <f t="shared" si="200"/>
        <v>#VALUE!</v>
      </c>
      <c r="AM1580">
        <f t="shared" si="198"/>
        <v>0</v>
      </c>
    </row>
    <row r="1581" spans="1:39" ht="15.75" x14ac:dyDescent="0.25">
      <c r="A1581" s="21"/>
      <c r="B1581" s="21" t="s">
        <v>1519</v>
      </c>
      <c r="C1581" s="21">
        <v>29316596</v>
      </c>
      <c r="D1581" s="25">
        <v>192944</v>
      </c>
      <c r="E1581" s="21" t="s">
        <v>1180</v>
      </c>
      <c r="F1581" s="31" t="s">
        <v>1180</v>
      </c>
      <c r="G1581" s="21" t="s">
        <v>1342</v>
      </c>
      <c r="H1581" s="21" t="s">
        <v>337</v>
      </c>
      <c r="I1581" s="25" t="s">
        <v>145</v>
      </c>
      <c r="J1581" s="21" t="s">
        <v>27</v>
      </c>
      <c r="K1581" s="21" t="s">
        <v>28</v>
      </c>
      <c r="L1581" s="20">
        <v>45524</v>
      </c>
      <c r="M1581" s="20">
        <v>45621</v>
      </c>
      <c r="N1581" s="21" t="s">
        <v>53</v>
      </c>
      <c r="O1581" s="21">
        <v>154</v>
      </c>
      <c r="P1581" s="21">
        <v>106</v>
      </c>
      <c r="Q1581" s="21">
        <v>74</v>
      </c>
      <c r="R1581" s="15">
        <f t="shared" si="201"/>
        <v>-0.30188679245283018</v>
      </c>
      <c r="S1581" s="18">
        <f>IFERROR(VLOOKUP(D1581,'[1]comparativo br'!$A:$B,2,FALSE),"")</f>
        <v>7500</v>
      </c>
      <c r="T1581" s="18">
        <f>IFERROR(VLOOKUP(D1581,'[1]comparativo br'!$A:$C,3,FALSE),"")</f>
        <v>12023</v>
      </c>
      <c r="U1581" s="15">
        <f t="shared" si="196"/>
        <v>0.60306666666666664</v>
      </c>
      <c r="V1581" s="19">
        <f>IFERROR(VLOOKUP(D1581,'[1]comparativo br'!$A:$D,4,FALSE),"")</f>
        <v>0</v>
      </c>
      <c r="W1581" s="19">
        <f>IFERROR(VLOOKUP(D1581,'[1]comparativo br'!$A:$E,5,FALSE),"")</f>
        <v>0</v>
      </c>
      <c r="X1581" s="15" t="str">
        <f t="shared" si="202"/>
        <v/>
      </c>
      <c r="Y1581" s="18" t="e">
        <f>SUMIFS([2]Plan2!$H:$H,[2]Plan2!$A:$A,$D1581,[2]Plan2!$U:$U,6)</f>
        <v>#VALUE!</v>
      </c>
      <c r="Z1581" s="18" t="e">
        <f>SUMIFS([2]Plan2!$H:$H,[2]Plan2!$A:$A,$D1581,[2]Plan2!$U:$U,7)</f>
        <v>#VALUE!</v>
      </c>
      <c r="AA1581" s="18" t="e">
        <f>SUMIFS([2]Plan2!$H:$H,[2]Plan2!$A:$A,$D1581,[2]Plan2!$U:$U,8)</f>
        <v>#VALUE!</v>
      </c>
      <c r="AB1581" s="18" t="e">
        <f>SUMIFS([2]Plan2!$H:$H,[2]Plan2!$A:$A,$D1581,[2]Plan2!$U:$U,9)</f>
        <v>#VALUE!</v>
      </c>
      <c r="AC1581" s="18" t="e">
        <f>SUMIFS([2]Plan2!$H:$H,[2]Plan2!$A:$A,$D1581,[2]Plan2!$U:$U,10)</f>
        <v>#VALUE!</v>
      </c>
      <c r="AD1581" s="18" t="e">
        <f>SUMIFS([2]Plan2!$H:$H,[2]Plan2!$A:$A,$D1581,[2]Plan2!$U:$U,11)</f>
        <v>#VALUE!</v>
      </c>
      <c r="AE1581" s="18" t="e">
        <f>SUMIFS([2]Plan2!$H:$H,[2]Plan2!$A:$A,$D1581,[2]Plan2!$U:$U,12)</f>
        <v>#VALUE!</v>
      </c>
      <c r="AF1581" s="18" t="e">
        <f>SUMIFS([2]Plan2!$H:$H,[2]Plan2!$A:$A,$D1581,[2]Plan2!$U:$U,1)</f>
        <v>#VALUE!</v>
      </c>
      <c r="AG1581" s="18" t="e">
        <f>SUMIFS([2]Plan2!$H:$H,[2]Plan2!$A:$A,$D1581,[2]Plan2!$U:$U,2)</f>
        <v>#VALUE!</v>
      </c>
      <c r="AH1581" s="18" t="e">
        <f>SUMIFS([2]Plan2!$H:$H,[2]Plan2!$A:$A,$D1581,[2]Plan2!$U:$U,3)</f>
        <v>#VALUE!</v>
      </c>
      <c r="AI1581" s="18" t="e">
        <f>SUMIFS([2]Plan2!$H:$H,[2]Plan2!$A:$A,$D1581,[2]Plan2!$U:$U,4)</f>
        <v>#VALUE!</v>
      </c>
      <c r="AJ1581" s="18" t="e">
        <f>SUMIFS([2]Plan2!$H:$H,[2]Plan2!$A:$A,$D1581,[2]Plan2!$U:$U,5)</f>
        <v>#VALUE!</v>
      </c>
      <c r="AK1581" s="23" t="e">
        <f t="shared" si="197"/>
        <v>#VALUE!</v>
      </c>
      <c r="AL1581" s="23" t="e">
        <f t="shared" si="200"/>
        <v>#VALUE!</v>
      </c>
      <c r="AM1581">
        <f t="shared" si="198"/>
        <v>0</v>
      </c>
    </row>
    <row r="1582" spans="1:39" ht="15.75" x14ac:dyDescent="0.25">
      <c r="A1582" s="21"/>
      <c r="B1582" s="21" t="s">
        <v>1519</v>
      </c>
      <c r="C1582" s="21">
        <v>29316596</v>
      </c>
      <c r="D1582" s="25">
        <v>191843</v>
      </c>
      <c r="E1582" s="21" t="s">
        <v>1180</v>
      </c>
      <c r="F1582" s="31" t="s">
        <v>1180</v>
      </c>
      <c r="G1582" s="21" t="s">
        <v>1342</v>
      </c>
      <c r="H1582" s="21" t="s">
        <v>229</v>
      </c>
      <c r="I1582" s="25" t="s">
        <v>145</v>
      </c>
      <c r="J1582" s="21" t="s">
        <v>27</v>
      </c>
      <c r="K1582" s="21" t="s">
        <v>28</v>
      </c>
      <c r="L1582" s="20">
        <v>45555</v>
      </c>
      <c r="M1582" s="20">
        <v>45700</v>
      </c>
      <c r="N1582" s="21" t="s">
        <v>53</v>
      </c>
      <c r="O1582" s="21">
        <v>46</v>
      </c>
      <c r="P1582" s="21">
        <v>39</v>
      </c>
      <c r="Q1582" s="21">
        <v>35</v>
      </c>
      <c r="R1582" s="15">
        <f t="shared" si="201"/>
        <v>-0.10256410256410256</v>
      </c>
      <c r="S1582" s="18">
        <f>IFERROR(VLOOKUP(D1582,'[1]comparativo br'!$A:$B,2,FALSE),"")</f>
        <v>0</v>
      </c>
      <c r="T1582" s="18">
        <f>IFERROR(VLOOKUP(D1582,'[1]comparativo br'!$A:$C,3,FALSE),"")</f>
        <v>15863</v>
      </c>
      <c r="U1582" s="15" t="str">
        <f t="shared" si="196"/>
        <v/>
      </c>
      <c r="V1582" s="19">
        <f>IFERROR(VLOOKUP(D1582,'[1]comparativo br'!$A:$D,4,FALSE),"")</f>
        <v>0</v>
      </c>
      <c r="W1582" s="19">
        <f>IFERROR(VLOOKUP(D1582,'[1]comparativo br'!$A:$E,5,FALSE),"")</f>
        <v>0</v>
      </c>
      <c r="X1582" s="15" t="str">
        <f t="shared" si="202"/>
        <v/>
      </c>
      <c r="Y1582" s="18" t="e">
        <f>SUMIFS([2]Plan2!$H:$H,[2]Plan2!$A:$A,$D1582,[2]Plan2!$U:$U,6)</f>
        <v>#VALUE!</v>
      </c>
      <c r="Z1582" s="18" t="e">
        <f>SUMIFS([2]Plan2!$H:$H,[2]Plan2!$A:$A,$D1582,[2]Plan2!$U:$U,7)</f>
        <v>#VALUE!</v>
      </c>
      <c r="AA1582" s="18" t="e">
        <f>SUMIFS([2]Plan2!$H:$H,[2]Plan2!$A:$A,$D1582,[2]Plan2!$U:$U,8)</f>
        <v>#VALUE!</v>
      </c>
      <c r="AB1582" s="18" t="e">
        <f>SUMIFS([2]Plan2!$H:$H,[2]Plan2!$A:$A,$D1582,[2]Plan2!$U:$U,9)</f>
        <v>#VALUE!</v>
      </c>
      <c r="AC1582" s="18" t="e">
        <f>SUMIFS([2]Plan2!$H:$H,[2]Plan2!$A:$A,$D1582,[2]Plan2!$U:$U,10)</f>
        <v>#VALUE!</v>
      </c>
      <c r="AD1582" s="18" t="e">
        <f>SUMIFS([2]Plan2!$H:$H,[2]Plan2!$A:$A,$D1582,[2]Plan2!$U:$U,11)</f>
        <v>#VALUE!</v>
      </c>
      <c r="AE1582" s="18" t="e">
        <f>SUMIFS([2]Plan2!$H:$H,[2]Plan2!$A:$A,$D1582,[2]Plan2!$U:$U,12)</f>
        <v>#VALUE!</v>
      </c>
      <c r="AF1582" s="18" t="e">
        <f>SUMIFS([2]Plan2!$H:$H,[2]Plan2!$A:$A,$D1582,[2]Plan2!$U:$U,1)</f>
        <v>#VALUE!</v>
      </c>
      <c r="AG1582" s="18" t="e">
        <f>SUMIFS([2]Plan2!$H:$H,[2]Plan2!$A:$A,$D1582,[2]Plan2!$U:$U,2)</f>
        <v>#VALUE!</v>
      </c>
      <c r="AH1582" s="18" t="e">
        <f>SUMIFS([2]Plan2!$H:$H,[2]Plan2!$A:$A,$D1582,[2]Plan2!$U:$U,3)</f>
        <v>#VALUE!</v>
      </c>
      <c r="AI1582" s="18" t="e">
        <f>SUMIFS([2]Plan2!$H:$H,[2]Plan2!$A:$A,$D1582,[2]Plan2!$U:$U,4)</f>
        <v>#VALUE!</v>
      </c>
      <c r="AJ1582" s="18" t="e">
        <f>SUMIFS([2]Plan2!$H:$H,[2]Plan2!$A:$A,$D1582,[2]Plan2!$U:$U,5)</f>
        <v>#VALUE!</v>
      </c>
      <c r="AK1582" s="23" t="e">
        <f t="shared" si="197"/>
        <v>#VALUE!</v>
      </c>
      <c r="AL1582" s="23" t="e">
        <f t="shared" si="200"/>
        <v>#VALUE!</v>
      </c>
      <c r="AM1582">
        <f t="shared" si="198"/>
        <v>0</v>
      </c>
    </row>
    <row r="1583" spans="1:39" ht="15.75" x14ac:dyDescent="0.25">
      <c r="A1583" s="21"/>
      <c r="B1583" s="21" t="s">
        <v>1519</v>
      </c>
      <c r="C1583" s="21">
        <v>29459429</v>
      </c>
      <c r="D1583" s="25">
        <v>102520</v>
      </c>
      <c r="E1583" s="21" t="s">
        <v>12</v>
      </c>
      <c r="F1583" s="31" t="s">
        <v>12</v>
      </c>
      <c r="G1583" s="21" t="s">
        <v>502</v>
      </c>
      <c r="H1583" s="21" t="s">
        <v>114</v>
      </c>
      <c r="I1583" s="25" t="s">
        <v>15</v>
      </c>
      <c r="J1583" s="21" t="s">
        <v>21</v>
      </c>
      <c r="K1583" s="21"/>
      <c r="L1583" s="20">
        <v>45685</v>
      </c>
      <c r="M1583" s="20">
        <v>45735</v>
      </c>
      <c r="N1583" s="21" t="s">
        <v>22</v>
      </c>
      <c r="O1583" s="21">
        <v>89</v>
      </c>
      <c r="P1583" s="21">
        <v>75</v>
      </c>
      <c r="Q1583" s="21">
        <v>106</v>
      </c>
      <c r="R1583" s="15">
        <f t="shared" si="201"/>
        <v>0.41333333333333333</v>
      </c>
      <c r="S1583" s="18">
        <f>IFERROR(VLOOKUP(D1583,'[1]comparativo br'!$A:$B,2,FALSE),"")</f>
        <v>0</v>
      </c>
      <c r="T1583" s="18">
        <f>IFERROR(VLOOKUP(D1583,'[1]comparativo br'!$A:$C,3,FALSE),"")</f>
        <v>0</v>
      </c>
      <c r="U1583" s="15" t="str">
        <f t="shared" si="196"/>
        <v/>
      </c>
      <c r="V1583" s="19">
        <f>IFERROR(VLOOKUP(D1583,'[1]comparativo br'!$A:$D,4,FALSE),"")</f>
        <v>61</v>
      </c>
      <c r="W1583" s="19">
        <f>IFERROR(VLOOKUP(D1583,'[1]comparativo br'!$A:$E,5,FALSE),"")</f>
        <v>70</v>
      </c>
      <c r="X1583" s="15">
        <f t="shared" si="202"/>
        <v>0.14754098360655737</v>
      </c>
      <c r="Y1583" s="18" t="e">
        <f>SUMIFS([2]Plan2!$H:$H,[2]Plan2!$A:$A,$D1583,[2]Plan2!$U:$U,6)</f>
        <v>#VALUE!</v>
      </c>
      <c r="Z1583" s="18" t="e">
        <f>SUMIFS([2]Plan2!$H:$H,[2]Plan2!$A:$A,$D1583,[2]Plan2!$U:$U,7)</f>
        <v>#VALUE!</v>
      </c>
      <c r="AA1583" s="18" t="e">
        <f>SUMIFS([2]Plan2!$H:$H,[2]Plan2!$A:$A,$D1583,[2]Plan2!$U:$U,8)</f>
        <v>#VALUE!</v>
      </c>
      <c r="AB1583" s="18" t="e">
        <f>SUMIFS([2]Plan2!$H:$H,[2]Plan2!$A:$A,$D1583,[2]Plan2!$U:$U,9)</f>
        <v>#VALUE!</v>
      </c>
      <c r="AC1583" s="18" t="e">
        <f>SUMIFS([2]Plan2!$H:$H,[2]Plan2!$A:$A,$D1583,[2]Plan2!$U:$U,10)</f>
        <v>#VALUE!</v>
      </c>
      <c r="AD1583" s="18" t="e">
        <f>SUMIFS([2]Plan2!$H:$H,[2]Plan2!$A:$A,$D1583,[2]Plan2!$U:$U,11)</f>
        <v>#VALUE!</v>
      </c>
      <c r="AE1583" s="18" t="e">
        <f>SUMIFS([2]Plan2!$H:$H,[2]Plan2!$A:$A,$D1583,[2]Plan2!$U:$U,12)</f>
        <v>#VALUE!</v>
      </c>
      <c r="AF1583" s="18" t="e">
        <f>SUMIFS([2]Plan2!$H:$H,[2]Plan2!$A:$A,$D1583,[2]Plan2!$U:$U,1)</f>
        <v>#VALUE!</v>
      </c>
      <c r="AG1583" s="18" t="e">
        <f>SUMIFS([2]Plan2!$H:$H,[2]Plan2!$A:$A,$D1583,[2]Plan2!$U:$U,2)</f>
        <v>#VALUE!</v>
      </c>
      <c r="AH1583" s="18" t="e">
        <f>SUMIFS([2]Plan2!$H:$H,[2]Plan2!$A:$A,$D1583,[2]Plan2!$U:$U,3)</f>
        <v>#VALUE!</v>
      </c>
      <c r="AI1583" s="18" t="e">
        <f>SUMIFS([2]Plan2!$H:$H,[2]Plan2!$A:$A,$D1583,[2]Plan2!$U:$U,4)</f>
        <v>#VALUE!</v>
      </c>
      <c r="AJ1583" s="18" t="e">
        <f>SUMIFS([2]Plan2!$H:$H,[2]Plan2!$A:$A,$D1583,[2]Plan2!$U:$U,5)</f>
        <v>#VALUE!</v>
      </c>
      <c r="AK1583" s="23" t="e">
        <f t="shared" si="197"/>
        <v>#VALUE!</v>
      </c>
      <c r="AL1583" s="23" t="e">
        <f t="shared" si="200"/>
        <v>#VALUE!</v>
      </c>
      <c r="AM1583">
        <f t="shared" si="198"/>
        <v>0</v>
      </c>
    </row>
    <row r="1584" spans="1:39" ht="15.75" x14ac:dyDescent="0.25">
      <c r="A1584" s="21"/>
      <c r="B1584" s="21" t="s">
        <v>1519</v>
      </c>
      <c r="C1584" s="21">
        <v>29513405</v>
      </c>
      <c r="D1584" s="25">
        <v>192368</v>
      </c>
      <c r="E1584" s="21" t="s">
        <v>12</v>
      </c>
      <c r="F1584" s="31" t="s">
        <v>1575</v>
      </c>
      <c r="G1584" s="21" t="s">
        <v>1600</v>
      </c>
      <c r="H1584" s="21" t="s">
        <v>78</v>
      </c>
      <c r="I1584" s="25" t="s">
        <v>79</v>
      </c>
      <c r="J1584" s="21" t="s">
        <v>21</v>
      </c>
      <c r="K1584" s="21"/>
      <c r="L1584" s="20">
        <v>45300</v>
      </c>
      <c r="M1584" s="20">
        <v>45792</v>
      </c>
      <c r="N1584" s="21" t="s">
        <v>18</v>
      </c>
      <c r="O1584" s="21">
        <v>2</v>
      </c>
      <c r="P1584" s="21">
        <v>6</v>
      </c>
      <c r="Q1584" s="21">
        <v>8</v>
      </c>
      <c r="R1584" s="15">
        <f t="shared" si="201"/>
        <v>0.33333333333333331</v>
      </c>
      <c r="S1584" s="18">
        <f>IFERROR(VLOOKUP(D1584,'[1]comparativo br'!$A:$B,2,FALSE),"")</f>
        <v>0</v>
      </c>
      <c r="T1584" s="18">
        <f>IFERROR(VLOOKUP(D1584,'[1]comparativo br'!$A:$C,3,FALSE),"")</f>
        <v>0</v>
      </c>
      <c r="U1584" s="15" t="str">
        <f t="shared" si="196"/>
        <v/>
      </c>
      <c r="V1584" s="19">
        <f>IFERROR(VLOOKUP(D1584,'[1]comparativo br'!$A:$D,4,FALSE),"")</f>
        <v>1</v>
      </c>
      <c r="W1584" s="19">
        <f>IFERROR(VLOOKUP(D1584,'[1]comparativo br'!$A:$E,5,FALSE),"")</f>
        <v>3</v>
      </c>
      <c r="X1584" s="15">
        <f t="shared" si="202"/>
        <v>2</v>
      </c>
      <c r="Y1584" s="18" t="e">
        <f>SUMIFS([2]Plan2!$H:$H,[2]Plan2!$A:$A,$D1584,[2]Plan2!$U:$U,6)</f>
        <v>#VALUE!</v>
      </c>
      <c r="Z1584" s="18" t="e">
        <f>SUMIFS([2]Plan2!$H:$H,[2]Plan2!$A:$A,$D1584,[2]Plan2!$U:$U,7)</f>
        <v>#VALUE!</v>
      </c>
      <c r="AA1584" s="18" t="e">
        <f>SUMIFS([2]Plan2!$H:$H,[2]Plan2!$A:$A,$D1584,[2]Plan2!$U:$U,8)</f>
        <v>#VALUE!</v>
      </c>
      <c r="AB1584" s="18" t="e">
        <f>SUMIFS([2]Plan2!$H:$H,[2]Plan2!$A:$A,$D1584,[2]Plan2!$U:$U,9)</f>
        <v>#VALUE!</v>
      </c>
      <c r="AC1584" s="18" t="e">
        <f>SUMIFS([2]Plan2!$H:$H,[2]Plan2!$A:$A,$D1584,[2]Plan2!$U:$U,10)</f>
        <v>#VALUE!</v>
      </c>
      <c r="AD1584" s="18" t="e">
        <f>SUMIFS([2]Plan2!$H:$H,[2]Plan2!$A:$A,$D1584,[2]Plan2!$U:$U,11)</f>
        <v>#VALUE!</v>
      </c>
      <c r="AE1584" s="18" t="e">
        <f>SUMIFS([2]Plan2!$H:$H,[2]Plan2!$A:$A,$D1584,[2]Plan2!$U:$U,12)</f>
        <v>#VALUE!</v>
      </c>
      <c r="AF1584" s="18" t="e">
        <f>SUMIFS([2]Plan2!$H:$H,[2]Plan2!$A:$A,$D1584,[2]Plan2!$U:$U,1)</f>
        <v>#VALUE!</v>
      </c>
      <c r="AG1584" s="18" t="e">
        <f>SUMIFS([2]Plan2!$H:$H,[2]Plan2!$A:$A,$D1584,[2]Plan2!$U:$U,2)</f>
        <v>#VALUE!</v>
      </c>
      <c r="AH1584" s="18" t="e">
        <f>SUMIFS([2]Plan2!$H:$H,[2]Plan2!$A:$A,$D1584,[2]Plan2!$U:$U,3)</f>
        <v>#VALUE!</v>
      </c>
      <c r="AI1584" s="18" t="e">
        <f>SUMIFS([2]Plan2!$H:$H,[2]Plan2!$A:$A,$D1584,[2]Plan2!$U:$U,4)</f>
        <v>#VALUE!</v>
      </c>
      <c r="AJ1584" s="18" t="e">
        <f>SUMIFS([2]Plan2!$H:$H,[2]Plan2!$A:$A,$D1584,[2]Plan2!$U:$U,5)</f>
        <v>#VALUE!</v>
      </c>
      <c r="AK1584" s="23" t="e">
        <f t="shared" si="197"/>
        <v>#VALUE!</v>
      </c>
      <c r="AL1584" s="23" t="e">
        <f t="shared" si="200"/>
        <v>#VALUE!</v>
      </c>
      <c r="AM1584">
        <f t="shared" si="198"/>
        <v>0</v>
      </c>
    </row>
    <row r="1585" spans="1:39" ht="15.75" x14ac:dyDescent="0.25">
      <c r="A1585" s="21"/>
      <c r="B1585" s="21" t="s">
        <v>1520</v>
      </c>
      <c r="C1585" s="21">
        <v>29627430</v>
      </c>
      <c r="D1585" s="25">
        <v>194625</v>
      </c>
      <c r="E1585" s="21" t="s">
        <v>1826</v>
      </c>
      <c r="F1585" s="31" t="s">
        <v>2488</v>
      </c>
      <c r="G1585" s="21" t="s">
        <v>2465</v>
      </c>
      <c r="H1585" s="21" t="s">
        <v>2466</v>
      </c>
      <c r="I1585" s="25" t="s">
        <v>15</v>
      </c>
      <c r="J1585" s="21" t="s">
        <v>107</v>
      </c>
      <c r="K1585" s="21" t="s">
        <v>262</v>
      </c>
      <c r="L1585" s="20">
        <v>45806</v>
      </c>
      <c r="M1585" s="20">
        <v>45730</v>
      </c>
      <c r="N1585" s="21" t="s">
        <v>53</v>
      </c>
      <c r="O1585" s="21">
        <v>81</v>
      </c>
      <c r="P1585" s="21">
        <v>0</v>
      </c>
      <c r="Q1585" s="21">
        <v>253</v>
      </c>
      <c r="R1585" s="15">
        <v>1</v>
      </c>
      <c r="S1585" s="18">
        <f>IFERROR(VLOOKUP(D1585,'[1]comparativo br'!$A:$B,2,FALSE),"")</f>
        <v>12215.9</v>
      </c>
      <c r="T1585" s="18">
        <f>IFERROR(VLOOKUP(D1585,'[1]comparativo br'!$A:$C,3,FALSE),"")</f>
        <v>0</v>
      </c>
      <c r="U1585" s="15">
        <f t="shared" si="196"/>
        <v>-1</v>
      </c>
      <c r="V1585" s="19">
        <f>IFERROR(VLOOKUP(D1585,'[1]comparativo br'!$A:$D,4,FALSE),"")</f>
        <v>0</v>
      </c>
      <c r="W1585" s="19">
        <f>IFERROR(VLOOKUP(D1585,'[1]comparativo br'!$A:$E,5,FALSE),"")</f>
        <v>0</v>
      </c>
      <c r="X1585" s="15" t="str">
        <f t="shared" si="202"/>
        <v/>
      </c>
      <c r="Y1585" s="18" t="e">
        <f>SUMIFS([2]Plan2!$H:$H,[2]Plan2!$A:$A,$D1585,[2]Plan2!$U:$U,6)</f>
        <v>#VALUE!</v>
      </c>
      <c r="Z1585" s="18" t="e">
        <f>SUMIFS([2]Plan2!$H:$H,[2]Plan2!$A:$A,$D1585,[2]Plan2!$U:$U,7)</f>
        <v>#VALUE!</v>
      </c>
      <c r="AA1585" s="18" t="e">
        <f>SUMIFS([2]Plan2!$H:$H,[2]Plan2!$A:$A,$D1585,[2]Plan2!$U:$U,8)</f>
        <v>#VALUE!</v>
      </c>
      <c r="AB1585" s="18" t="e">
        <f>SUMIFS([2]Plan2!$H:$H,[2]Plan2!$A:$A,$D1585,[2]Plan2!$U:$U,9)</f>
        <v>#VALUE!</v>
      </c>
      <c r="AC1585" s="18" t="e">
        <f>SUMIFS([2]Plan2!$H:$H,[2]Plan2!$A:$A,$D1585,[2]Plan2!$U:$U,10)</f>
        <v>#VALUE!</v>
      </c>
      <c r="AD1585" s="18" t="e">
        <f>SUMIFS([2]Plan2!$H:$H,[2]Plan2!$A:$A,$D1585,[2]Plan2!$U:$U,11)</f>
        <v>#VALUE!</v>
      </c>
      <c r="AE1585" s="18" t="e">
        <f>SUMIFS([2]Plan2!$H:$H,[2]Plan2!$A:$A,$D1585,[2]Plan2!$U:$U,12)</f>
        <v>#VALUE!</v>
      </c>
      <c r="AF1585" s="18" t="e">
        <f>SUMIFS([2]Plan2!$H:$H,[2]Plan2!$A:$A,$D1585,[2]Plan2!$U:$U,1)</f>
        <v>#VALUE!</v>
      </c>
      <c r="AG1585" s="18" t="e">
        <f>SUMIFS([2]Plan2!$H:$H,[2]Plan2!$A:$A,$D1585,[2]Plan2!$U:$U,2)</f>
        <v>#VALUE!</v>
      </c>
      <c r="AH1585" s="18" t="e">
        <f>SUMIFS([2]Plan2!$H:$H,[2]Plan2!$A:$A,$D1585,[2]Plan2!$U:$U,3)</f>
        <v>#VALUE!</v>
      </c>
      <c r="AI1585" s="18" t="e">
        <f>SUMIFS([2]Plan2!$H:$H,[2]Plan2!$A:$A,$D1585,[2]Plan2!$U:$U,4)</f>
        <v>#VALUE!</v>
      </c>
      <c r="AJ1585" s="18" t="e">
        <f>SUMIFS([2]Plan2!$H:$H,[2]Plan2!$A:$A,$D1585,[2]Plan2!$U:$U,5)</f>
        <v>#VALUE!</v>
      </c>
      <c r="AK1585" s="23" t="e">
        <f t="shared" si="197"/>
        <v>#VALUE!</v>
      </c>
      <c r="AL1585" s="23" t="e">
        <f t="shared" si="200"/>
        <v>#VALUE!</v>
      </c>
      <c r="AM1585">
        <f t="shared" si="198"/>
        <v>0</v>
      </c>
    </row>
    <row r="1586" spans="1:39" ht="15.75" x14ac:dyDescent="0.25">
      <c r="A1586" s="21"/>
      <c r="B1586" s="21" t="s">
        <v>1520</v>
      </c>
      <c r="C1586" s="21">
        <v>29644666</v>
      </c>
      <c r="D1586" s="25" t="s">
        <v>2437</v>
      </c>
      <c r="E1586" s="21" t="s">
        <v>69</v>
      </c>
      <c r="F1586" s="31" t="s">
        <v>69</v>
      </c>
      <c r="G1586" s="21" t="s">
        <v>594</v>
      </c>
      <c r="H1586" s="21" t="s">
        <v>816</v>
      </c>
      <c r="I1586" s="25" t="s">
        <v>121</v>
      </c>
      <c r="J1586" s="21" t="s">
        <v>16</v>
      </c>
      <c r="K1586" s="21" t="s">
        <v>17</v>
      </c>
      <c r="L1586" s="20">
        <v>45800</v>
      </c>
      <c r="M1586" s="20"/>
      <c r="N1586" s="21" t="s">
        <v>18</v>
      </c>
      <c r="O1586" s="21"/>
      <c r="P1586" s="21"/>
      <c r="Q1586" s="21"/>
      <c r="R1586" s="28"/>
      <c r="S1586" s="18">
        <f>IFERROR(VLOOKUP(D1586,'[1]comparativo br'!$A:$B,2,FALSE),"")</f>
        <v>8000</v>
      </c>
      <c r="T1586" s="18">
        <f>IFERROR(VLOOKUP(D1586,'[1]comparativo br'!$A:$C,3,FALSE),"")</f>
        <v>4000</v>
      </c>
      <c r="U1586" s="15">
        <f t="shared" si="196"/>
        <v>-0.5</v>
      </c>
      <c r="V1586" s="19">
        <f>IFERROR(VLOOKUP(D1586,'[1]comparativo br'!$A:$D,4,FALSE),"")</f>
        <v>0</v>
      </c>
      <c r="W1586" s="19">
        <f>IFERROR(VLOOKUP(D1586,'[1]comparativo br'!$A:$E,5,FALSE),"")</f>
        <v>0</v>
      </c>
      <c r="X1586" s="15" t="str">
        <f t="shared" si="202"/>
        <v/>
      </c>
      <c r="Y1586" s="18" t="e">
        <f>SUMIFS([2]Plan2!$H:$H,[2]Plan2!$A:$A,$D1586,[2]Plan2!$U:$U,6)</f>
        <v>#VALUE!</v>
      </c>
      <c r="Z1586" s="18" t="e">
        <f>SUMIFS([2]Plan2!$H:$H,[2]Plan2!$A:$A,$D1586,[2]Plan2!$U:$U,7)</f>
        <v>#VALUE!</v>
      </c>
      <c r="AA1586" s="18" t="e">
        <f>SUMIFS([2]Plan2!$H:$H,[2]Plan2!$A:$A,$D1586,[2]Plan2!$U:$U,8)</f>
        <v>#VALUE!</v>
      </c>
      <c r="AB1586" s="18" t="e">
        <f>SUMIFS([2]Plan2!$H:$H,[2]Plan2!$A:$A,$D1586,[2]Plan2!$U:$U,9)</f>
        <v>#VALUE!</v>
      </c>
      <c r="AC1586" s="18" t="e">
        <f>SUMIFS([2]Plan2!$H:$H,[2]Plan2!$A:$A,$D1586,[2]Plan2!$U:$U,10)</f>
        <v>#VALUE!</v>
      </c>
      <c r="AD1586" s="18" t="e">
        <f>SUMIFS([2]Plan2!$H:$H,[2]Plan2!$A:$A,$D1586,[2]Plan2!$U:$U,11)</f>
        <v>#VALUE!</v>
      </c>
      <c r="AE1586" s="18" t="e">
        <f>SUMIFS([2]Plan2!$H:$H,[2]Plan2!$A:$A,$D1586,[2]Plan2!$U:$U,12)</f>
        <v>#VALUE!</v>
      </c>
      <c r="AF1586" s="18" t="e">
        <f>SUMIFS([2]Plan2!$H:$H,[2]Plan2!$A:$A,$D1586,[2]Plan2!$U:$U,1)</f>
        <v>#VALUE!</v>
      </c>
      <c r="AG1586" s="18" t="e">
        <f>SUMIFS([2]Plan2!$H:$H,[2]Plan2!$A:$A,$D1586,[2]Plan2!$U:$U,2)</f>
        <v>#VALUE!</v>
      </c>
      <c r="AH1586" s="18" t="e">
        <f>SUMIFS([2]Plan2!$H:$H,[2]Plan2!$A:$A,$D1586,[2]Plan2!$U:$U,3)</f>
        <v>#VALUE!</v>
      </c>
      <c r="AI1586" s="18" t="e">
        <f>SUMIFS([2]Plan2!$H:$H,[2]Plan2!$A:$A,$D1586,[2]Plan2!$U:$U,4)</f>
        <v>#VALUE!</v>
      </c>
      <c r="AJ1586" s="18" t="e">
        <f>SUMIFS([2]Plan2!$H:$H,[2]Plan2!$A:$A,$D1586,[2]Plan2!$U:$U,5)</f>
        <v>#VALUE!</v>
      </c>
      <c r="AK1586" s="23" t="e">
        <f t="shared" si="197"/>
        <v>#VALUE!</v>
      </c>
      <c r="AL1586" s="23" t="e">
        <f t="shared" si="200"/>
        <v>#VALUE!</v>
      </c>
      <c r="AM1586">
        <f t="shared" si="198"/>
        <v>0</v>
      </c>
    </row>
    <row r="1587" spans="1:39" ht="15.75" x14ac:dyDescent="0.25">
      <c r="A1587" s="21" t="s">
        <v>23</v>
      </c>
      <c r="B1587" s="21" t="s">
        <v>1520</v>
      </c>
      <c r="C1587" s="21">
        <v>29644666</v>
      </c>
      <c r="D1587" s="25">
        <v>191688</v>
      </c>
      <c r="E1587" s="21" t="s">
        <v>69</v>
      </c>
      <c r="F1587" s="31" t="s">
        <v>69</v>
      </c>
      <c r="G1587" s="21" t="s">
        <v>594</v>
      </c>
      <c r="H1587" s="21" t="s">
        <v>645</v>
      </c>
      <c r="I1587" s="25" t="s">
        <v>84</v>
      </c>
      <c r="J1587" s="21" t="s">
        <v>16</v>
      </c>
      <c r="K1587" s="21" t="s">
        <v>17</v>
      </c>
      <c r="L1587" s="20">
        <v>45747</v>
      </c>
      <c r="M1587" s="20">
        <v>45779</v>
      </c>
      <c r="N1587" s="21" t="s">
        <v>18</v>
      </c>
      <c r="O1587" s="21">
        <v>17</v>
      </c>
      <c r="P1587" s="21">
        <v>10</v>
      </c>
      <c r="Q1587" s="21">
        <v>22</v>
      </c>
      <c r="R1587" s="15">
        <f>(Q1587-P1587)/P1587</f>
        <v>1.2</v>
      </c>
      <c r="S1587" s="18">
        <f>IFERROR(VLOOKUP(D1587,'[1]comparativo br'!$A:$B,2,FALSE),"")</f>
        <v>10000</v>
      </c>
      <c r="T1587" s="18">
        <f>IFERROR(VLOOKUP(D1587,'[1]comparativo br'!$A:$C,3,FALSE),"")</f>
        <v>10000</v>
      </c>
      <c r="U1587" s="15">
        <f t="shared" si="196"/>
        <v>0</v>
      </c>
      <c r="V1587" s="19">
        <f>IFERROR(VLOOKUP(D1587,'[1]comparativo br'!$A:$D,4,FALSE),"")</f>
        <v>81</v>
      </c>
      <c r="W1587" s="19">
        <f>IFERROR(VLOOKUP(D1587,'[1]comparativo br'!$A:$E,5,FALSE),"")</f>
        <v>29</v>
      </c>
      <c r="X1587" s="15">
        <f t="shared" si="202"/>
        <v>-0.64197530864197527</v>
      </c>
      <c r="Y1587" s="18" t="e">
        <f>SUMIFS([2]Plan2!$H:$H,[2]Plan2!$A:$A,$D1587,[2]Plan2!$U:$U,6)</f>
        <v>#VALUE!</v>
      </c>
      <c r="Z1587" s="18" t="e">
        <f>SUMIFS([2]Plan2!$H:$H,[2]Plan2!$A:$A,$D1587,[2]Plan2!$U:$U,7)</f>
        <v>#VALUE!</v>
      </c>
      <c r="AA1587" s="18" t="e">
        <f>SUMIFS([2]Plan2!$H:$H,[2]Plan2!$A:$A,$D1587,[2]Plan2!$U:$U,8)</f>
        <v>#VALUE!</v>
      </c>
      <c r="AB1587" s="18" t="e">
        <f>SUMIFS([2]Plan2!$H:$H,[2]Plan2!$A:$A,$D1587,[2]Plan2!$U:$U,9)</f>
        <v>#VALUE!</v>
      </c>
      <c r="AC1587" s="18" t="e">
        <f>SUMIFS([2]Plan2!$H:$H,[2]Plan2!$A:$A,$D1587,[2]Plan2!$U:$U,10)</f>
        <v>#VALUE!</v>
      </c>
      <c r="AD1587" s="18" t="e">
        <f>SUMIFS([2]Plan2!$H:$H,[2]Plan2!$A:$A,$D1587,[2]Plan2!$U:$U,11)</f>
        <v>#VALUE!</v>
      </c>
      <c r="AE1587" s="18" t="e">
        <f>SUMIFS([2]Plan2!$H:$H,[2]Plan2!$A:$A,$D1587,[2]Plan2!$U:$U,12)</f>
        <v>#VALUE!</v>
      </c>
      <c r="AF1587" s="18" t="e">
        <f>SUMIFS([2]Plan2!$H:$H,[2]Plan2!$A:$A,$D1587,[2]Plan2!$U:$U,1)</f>
        <v>#VALUE!</v>
      </c>
      <c r="AG1587" s="18" t="e">
        <f>SUMIFS([2]Plan2!$H:$H,[2]Plan2!$A:$A,$D1587,[2]Plan2!$U:$U,2)</f>
        <v>#VALUE!</v>
      </c>
      <c r="AH1587" s="18" t="e">
        <f>SUMIFS([2]Plan2!$H:$H,[2]Plan2!$A:$A,$D1587,[2]Plan2!$U:$U,3)</f>
        <v>#VALUE!</v>
      </c>
      <c r="AI1587" s="18" t="e">
        <f>SUMIFS([2]Plan2!$H:$H,[2]Plan2!$A:$A,$D1587,[2]Plan2!$U:$U,4)</f>
        <v>#VALUE!</v>
      </c>
      <c r="AJ1587" s="18" t="e">
        <f>SUMIFS([2]Plan2!$H:$H,[2]Plan2!$A:$A,$D1587,[2]Plan2!$U:$U,5)</f>
        <v>#VALUE!</v>
      </c>
      <c r="AK1587" s="23" t="e">
        <f t="shared" si="197"/>
        <v>#VALUE!</v>
      </c>
      <c r="AL1587" s="23" t="e">
        <f t="shared" si="200"/>
        <v>#VALUE!</v>
      </c>
      <c r="AM1587">
        <f t="shared" si="198"/>
        <v>0</v>
      </c>
    </row>
    <row r="1588" spans="1:39" ht="15.75" x14ac:dyDescent="0.25">
      <c r="A1588" s="21" t="s">
        <v>23</v>
      </c>
      <c r="B1588" s="21" t="s">
        <v>1520</v>
      </c>
      <c r="C1588" s="21">
        <v>29644666</v>
      </c>
      <c r="D1588" s="25">
        <v>191776</v>
      </c>
      <c r="E1588" s="21" t="s">
        <v>69</v>
      </c>
      <c r="F1588" s="31" t="s">
        <v>69</v>
      </c>
      <c r="G1588" s="21" t="s">
        <v>594</v>
      </c>
      <c r="H1588" s="21" t="s">
        <v>271</v>
      </c>
      <c r="I1588" s="25" t="s">
        <v>121</v>
      </c>
      <c r="J1588" s="21" t="s">
        <v>16</v>
      </c>
      <c r="K1588" s="21" t="s">
        <v>17</v>
      </c>
      <c r="L1588" s="20">
        <v>45800</v>
      </c>
      <c r="M1588" s="20">
        <v>45782</v>
      </c>
      <c r="N1588" s="21" t="s">
        <v>18</v>
      </c>
      <c r="O1588" s="21">
        <v>10</v>
      </c>
      <c r="P1588" s="21">
        <v>0</v>
      </c>
      <c r="Q1588" s="21">
        <v>16</v>
      </c>
      <c r="R1588" s="15">
        <v>1</v>
      </c>
      <c r="S1588" s="18">
        <f>IFERROR(VLOOKUP(D1588,'[1]comparativo br'!$A:$B,2,FALSE),"")</f>
        <v>22000</v>
      </c>
      <c r="T1588" s="18">
        <f>IFERROR(VLOOKUP(D1588,'[1]comparativo br'!$A:$C,3,FALSE),"")</f>
        <v>16000</v>
      </c>
      <c r="U1588" s="15">
        <f t="shared" si="196"/>
        <v>-0.27272727272727271</v>
      </c>
      <c r="V1588" s="19">
        <f>IFERROR(VLOOKUP(D1588,'[1]comparativo br'!$A:$D,4,FALSE),"")</f>
        <v>56</v>
      </c>
      <c r="W1588" s="19">
        <f>IFERROR(VLOOKUP(D1588,'[1]comparativo br'!$A:$E,5,FALSE),"")</f>
        <v>23</v>
      </c>
      <c r="X1588" s="15">
        <f t="shared" si="202"/>
        <v>-0.5892857142857143</v>
      </c>
      <c r="Y1588" s="18" t="e">
        <f>SUMIFS([2]Plan2!$H:$H,[2]Plan2!$A:$A,$D1588,[2]Plan2!$U:$U,6)</f>
        <v>#VALUE!</v>
      </c>
      <c r="Z1588" s="18" t="e">
        <f>SUMIFS([2]Plan2!$H:$H,[2]Plan2!$A:$A,$D1588,[2]Plan2!$U:$U,7)</f>
        <v>#VALUE!</v>
      </c>
      <c r="AA1588" s="18" t="e">
        <f>SUMIFS([2]Plan2!$H:$H,[2]Plan2!$A:$A,$D1588,[2]Plan2!$U:$U,8)</f>
        <v>#VALUE!</v>
      </c>
      <c r="AB1588" s="18" t="e">
        <f>SUMIFS([2]Plan2!$H:$H,[2]Plan2!$A:$A,$D1588,[2]Plan2!$U:$U,9)</f>
        <v>#VALUE!</v>
      </c>
      <c r="AC1588" s="18" t="e">
        <f>SUMIFS([2]Plan2!$H:$H,[2]Plan2!$A:$A,$D1588,[2]Plan2!$U:$U,10)</f>
        <v>#VALUE!</v>
      </c>
      <c r="AD1588" s="18" t="e">
        <f>SUMIFS([2]Plan2!$H:$H,[2]Plan2!$A:$A,$D1588,[2]Plan2!$U:$U,11)</f>
        <v>#VALUE!</v>
      </c>
      <c r="AE1588" s="18" t="e">
        <f>SUMIFS([2]Plan2!$H:$H,[2]Plan2!$A:$A,$D1588,[2]Plan2!$U:$U,12)</f>
        <v>#VALUE!</v>
      </c>
      <c r="AF1588" s="18" t="e">
        <f>SUMIFS([2]Plan2!$H:$H,[2]Plan2!$A:$A,$D1588,[2]Plan2!$U:$U,1)</f>
        <v>#VALUE!</v>
      </c>
      <c r="AG1588" s="18" t="e">
        <f>SUMIFS([2]Plan2!$H:$H,[2]Plan2!$A:$A,$D1588,[2]Plan2!$U:$U,2)</f>
        <v>#VALUE!</v>
      </c>
      <c r="AH1588" s="18" t="e">
        <f>SUMIFS([2]Plan2!$H:$H,[2]Plan2!$A:$A,$D1588,[2]Plan2!$U:$U,3)</f>
        <v>#VALUE!</v>
      </c>
      <c r="AI1588" s="18" t="e">
        <f>SUMIFS([2]Plan2!$H:$H,[2]Plan2!$A:$A,$D1588,[2]Plan2!$U:$U,4)</f>
        <v>#VALUE!</v>
      </c>
      <c r="AJ1588" s="18" t="e">
        <f>SUMIFS([2]Plan2!$H:$H,[2]Plan2!$A:$A,$D1588,[2]Plan2!$U:$U,5)</f>
        <v>#VALUE!</v>
      </c>
      <c r="AK1588" s="23" t="e">
        <f t="shared" si="197"/>
        <v>#VALUE!</v>
      </c>
      <c r="AL1588" s="23" t="e">
        <f t="shared" si="200"/>
        <v>#VALUE!</v>
      </c>
      <c r="AM1588">
        <f t="shared" si="198"/>
        <v>0</v>
      </c>
    </row>
    <row r="1589" spans="1:39" ht="15.75" x14ac:dyDescent="0.25">
      <c r="A1589" s="21" t="s">
        <v>23</v>
      </c>
      <c r="B1589" s="21" t="s">
        <v>1520</v>
      </c>
      <c r="C1589" s="21">
        <v>29644666</v>
      </c>
      <c r="D1589" s="25">
        <v>191215</v>
      </c>
      <c r="E1589" s="21" t="s">
        <v>69</v>
      </c>
      <c r="F1589" s="31" t="s">
        <v>69</v>
      </c>
      <c r="G1589" s="21" t="s">
        <v>594</v>
      </c>
      <c r="H1589" s="21" t="s">
        <v>156</v>
      </c>
      <c r="I1589" s="25" t="s">
        <v>121</v>
      </c>
      <c r="J1589" s="21" t="s">
        <v>16</v>
      </c>
      <c r="K1589" s="21" t="s">
        <v>17</v>
      </c>
      <c r="L1589" s="20">
        <v>45800</v>
      </c>
      <c r="M1589" s="20">
        <v>45799</v>
      </c>
      <c r="N1589" s="21" t="s">
        <v>18</v>
      </c>
      <c r="O1589" s="21">
        <v>1168</v>
      </c>
      <c r="P1589" s="21">
        <v>631</v>
      </c>
      <c r="Q1589" s="21">
        <v>422</v>
      </c>
      <c r="R1589" s="15">
        <f>(Q1589-P1589)/P1589</f>
        <v>-0.33122028526148972</v>
      </c>
      <c r="S1589" s="18">
        <f>IFERROR(VLOOKUP(D1589,'[1]comparativo br'!$A:$B,2,FALSE),"")</f>
        <v>38000</v>
      </c>
      <c r="T1589" s="18">
        <f>IFERROR(VLOOKUP(D1589,'[1]comparativo br'!$A:$C,3,FALSE),"")</f>
        <v>47102</v>
      </c>
      <c r="U1589" s="15">
        <f t="shared" si="196"/>
        <v>0.23952631578947367</v>
      </c>
      <c r="V1589" s="19">
        <f>IFERROR(VLOOKUP(D1589,'[1]comparativo br'!$A:$D,4,FALSE),"")</f>
        <v>1208</v>
      </c>
      <c r="W1589" s="19">
        <f>IFERROR(VLOOKUP(D1589,'[1]comparativo br'!$A:$E,5,FALSE),"")</f>
        <v>1370</v>
      </c>
      <c r="X1589" s="15">
        <f t="shared" si="202"/>
        <v>0.13410596026490065</v>
      </c>
      <c r="Y1589" s="18" t="e">
        <f>SUMIFS([2]Plan2!$H:$H,[2]Plan2!$A:$A,$D1589,[2]Plan2!$U:$U,6)</f>
        <v>#VALUE!</v>
      </c>
      <c r="Z1589" s="18" t="e">
        <f>SUMIFS([2]Plan2!$H:$H,[2]Plan2!$A:$A,$D1589,[2]Plan2!$U:$U,7)</f>
        <v>#VALUE!</v>
      </c>
      <c r="AA1589" s="18" t="e">
        <f>SUMIFS([2]Plan2!$H:$H,[2]Plan2!$A:$A,$D1589,[2]Plan2!$U:$U,8)</f>
        <v>#VALUE!</v>
      </c>
      <c r="AB1589" s="18" t="e">
        <f>SUMIFS([2]Plan2!$H:$H,[2]Plan2!$A:$A,$D1589,[2]Plan2!$U:$U,9)</f>
        <v>#VALUE!</v>
      </c>
      <c r="AC1589" s="18" t="e">
        <f>SUMIFS([2]Plan2!$H:$H,[2]Plan2!$A:$A,$D1589,[2]Plan2!$U:$U,10)</f>
        <v>#VALUE!</v>
      </c>
      <c r="AD1589" s="18" t="e">
        <f>SUMIFS([2]Plan2!$H:$H,[2]Plan2!$A:$A,$D1589,[2]Plan2!$U:$U,11)</f>
        <v>#VALUE!</v>
      </c>
      <c r="AE1589" s="18" t="e">
        <f>SUMIFS([2]Plan2!$H:$H,[2]Plan2!$A:$A,$D1589,[2]Plan2!$U:$U,12)</f>
        <v>#VALUE!</v>
      </c>
      <c r="AF1589" s="18" t="e">
        <f>SUMIFS([2]Plan2!$H:$H,[2]Plan2!$A:$A,$D1589,[2]Plan2!$U:$U,1)</f>
        <v>#VALUE!</v>
      </c>
      <c r="AG1589" s="18" t="e">
        <f>SUMIFS([2]Plan2!$H:$H,[2]Plan2!$A:$A,$D1589,[2]Plan2!$U:$U,2)</f>
        <v>#VALUE!</v>
      </c>
      <c r="AH1589" s="18" t="e">
        <f>SUMIFS([2]Plan2!$H:$H,[2]Plan2!$A:$A,$D1589,[2]Plan2!$U:$U,3)</f>
        <v>#VALUE!</v>
      </c>
      <c r="AI1589" s="18" t="e">
        <f>SUMIFS([2]Plan2!$H:$H,[2]Plan2!$A:$A,$D1589,[2]Plan2!$U:$U,4)</f>
        <v>#VALUE!</v>
      </c>
      <c r="AJ1589" s="18" t="e">
        <f>SUMIFS([2]Plan2!$H:$H,[2]Plan2!$A:$A,$D1589,[2]Plan2!$U:$U,5)</f>
        <v>#VALUE!</v>
      </c>
      <c r="AK1589" s="23" t="e">
        <f t="shared" si="197"/>
        <v>#VALUE!</v>
      </c>
      <c r="AL1589" s="23" t="e">
        <f t="shared" si="200"/>
        <v>#VALUE!</v>
      </c>
      <c r="AM1589">
        <f t="shared" si="198"/>
        <v>0</v>
      </c>
    </row>
    <row r="1590" spans="1:39" ht="15.75" x14ac:dyDescent="0.25">
      <c r="A1590" s="21"/>
      <c r="B1590" s="21" t="s">
        <v>1519</v>
      </c>
      <c r="C1590" s="21">
        <v>29662663</v>
      </c>
      <c r="D1590" s="25">
        <v>193055</v>
      </c>
      <c r="E1590" s="21" t="s">
        <v>69</v>
      </c>
      <c r="F1590" s="31" t="s">
        <v>69</v>
      </c>
      <c r="G1590" s="21" t="s">
        <v>1670</v>
      </c>
      <c r="H1590" s="21" t="s">
        <v>1133</v>
      </c>
      <c r="I1590" s="25" t="s">
        <v>121</v>
      </c>
      <c r="J1590" s="21" t="s">
        <v>21</v>
      </c>
      <c r="K1590" s="21"/>
      <c r="L1590" s="20">
        <v>45489</v>
      </c>
      <c r="M1590" s="20">
        <v>45639</v>
      </c>
      <c r="N1590" s="21" t="s">
        <v>53</v>
      </c>
      <c r="O1590" s="21">
        <v>13</v>
      </c>
      <c r="P1590" s="21">
        <v>0</v>
      </c>
      <c r="Q1590" s="21">
        <v>16</v>
      </c>
      <c r="R1590" s="15">
        <v>1</v>
      </c>
      <c r="S1590" s="18">
        <f>IFERROR(VLOOKUP(D1590,'[1]comparativo br'!$A:$B,2,FALSE),"")</f>
        <v>0</v>
      </c>
      <c r="T1590" s="18">
        <f>IFERROR(VLOOKUP(D1590,'[1]comparativo br'!$A:$C,3,FALSE),"")</f>
        <v>0</v>
      </c>
      <c r="U1590" s="15" t="str">
        <f t="shared" si="196"/>
        <v/>
      </c>
      <c r="V1590" s="19">
        <f>IFERROR(VLOOKUP(D1590,'[1]comparativo br'!$A:$D,4,FALSE),"")</f>
        <v>17</v>
      </c>
      <c r="W1590" s="19">
        <f>IFERROR(VLOOKUP(D1590,'[1]comparativo br'!$A:$E,5,FALSE),"")</f>
        <v>0</v>
      </c>
      <c r="X1590" s="15">
        <f t="shared" si="202"/>
        <v>-1</v>
      </c>
      <c r="Y1590" s="18" t="e">
        <f>SUMIFS([2]Plan2!$H:$H,[2]Plan2!$A:$A,$D1590,[2]Plan2!$U:$U,6)</f>
        <v>#VALUE!</v>
      </c>
      <c r="Z1590" s="18" t="e">
        <f>SUMIFS([2]Plan2!$H:$H,[2]Plan2!$A:$A,$D1590,[2]Plan2!$U:$U,7)</f>
        <v>#VALUE!</v>
      </c>
      <c r="AA1590" s="18" t="e">
        <f>SUMIFS([2]Plan2!$H:$H,[2]Plan2!$A:$A,$D1590,[2]Plan2!$U:$U,8)</f>
        <v>#VALUE!</v>
      </c>
      <c r="AB1590" s="18" t="e">
        <f>SUMIFS([2]Plan2!$H:$H,[2]Plan2!$A:$A,$D1590,[2]Plan2!$U:$U,9)</f>
        <v>#VALUE!</v>
      </c>
      <c r="AC1590" s="18" t="e">
        <f>SUMIFS([2]Plan2!$H:$H,[2]Plan2!$A:$A,$D1590,[2]Plan2!$U:$U,10)</f>
        <v>#VALUE!</v>
      </c>
      <c r="AD1590" s="18" t="e">
        <f>SUMIFS([2]Plan2!$H:$H,[2]Plan2!$A:$A,$D1590,[2]Plan2!$U:$U,11)</f>
        <v>#VALUE!</v>
      </c>
      <c r="AE1590" s="18" t="e">
        <f>SUMIFS([2]Plan2!$H:$H,[2]Plan2!$A:$A,$D1590,[2]Plan2!$U:$U,12)</f>
        <v>#VALUE!</v>
      </c>
      <c r="AF1590" s="18" t="e">
        <f>SUMIFS([2]Plan2!$H:$H,[2]Plan2!$A:$A,$D1590,[2]Plan2!$U:$U,1)</f>
        <v>#VALUE!</v>
      </c>
      <c r="AG1590" s="18" t="e">
        <f>SUMIFS([2]Plan2!$H:$H,[2]Plan2!$A:$A,$D1590,[2]Plan2!$U:$U,2)</f>
        <v>#VALUE!</v>
      </c>
      <c r="AH1590" s="18" t="e">
        <f>SUMIFS([2]Plan2!$H:$H,[2]Plan2!$A:$A,$D1590,[2]Plan2!$U:$U,3)</f>
        <v>#VALUE!</v>
      </c>
      <c r="AI1590" s="18" t="e">
        <f>SUMIFS([2]Plan2!$H:$H,[2]Plan2!$A:$A,$D1590,[2]Plan2!$U:$U,4)</f>
        <v>#VALUE!</v>
      </c>
      <c r="AJ1590" s="18" t="e">
        <f>SUMIFS([2]Plan2!$H:$H,[2]Plan2!$A:$A,$D1590,[2]Plan2!$U:$U,5)</f>
        <v>#VALUE!</v>
      </c>
      <c r="AK1590" s="23" t="e">
        <f t="shared" si="197"/>
        <v>#VALUE!</v>
      </c>
      <c r="AL1590" s="23" t="e">
        <f t="shared" si="200"/>
        <v>#VALUE!</v>
      </c>
      <c r="AM1590">
        <f t="shared" si="198"/>
        <v>0</v>
      </c>
    </row>
    <row r="1591" spans="1:39" ht="15.75" x14ac:dyDescent="0.25">
      <c r="A1591" s="21"/>
      <c r="B1591" s="21" t="s">
        <v>1519</v>
      </c>
      <c r="C1591" s="21">
        <v>29928004</v>
      </c>
      <c r="D1591" s="25">
        <v>194459</v>
      </c>
      <c r="E1591" s="21" t="s">
        <v>1180</v>
      </c>
      <c r="F1591" s="31" t="s">
        <v>1180</v>
      </c>
      <c r="G1591" s="21" t="s">
        <v>1635</v>
      </c>
      <c r="H1591" s="21" t="s">
        <v>1268</v>
      </c>
      <c r="I1591" s="25" t="s">
        <v>15</v>
      </c>
      <c r="J1591" s="21" t="s">
        <v>21</v>
      </c>
      <c r="K1591" s="21"/>
      <c r="L1591" s="20">
        <v>45350</v>
      </c>
      <c r="M1591" s="20">
        <v>45362</v>
      </c>
      <c r="N1591" s="21" t="s">
        <v>53</v>
      </c>
      <c r="O1591" s="21">
        <v>0</v>
      </c>
      <c r="P1591" s="21">
        <v>1</v>
      </c>
      <c r="Q1591" s="21">
        <v>0</v>
      </c>
      <c r="R1591" s="15">
        <f>(Q1591-P1591)/P1591</f>
        <v>-1</v>
      </c>
      <c r="S1591" s="18" t="str">
        <f>IFERROR(VLOOKUP(D1591,'[1]comparativo br'!$A:$B,2,FALSE),"")</f>
        <v/>
      </c>
      <c r="T1591" s="18" t="str">
        <f>IFERROR(VLOOKUP(D1591,'[1]comparativo br'!$A:$C,3,FALSE),"")</f>
        <v/>
      </c>
      <c r="U1591" s="15" t="str">
        <f t="shared" si="196"/>
        <v/>
      </c>
      <c r="V1591" s="19" t="str">
        <f>IFERROR(VLOOKUP(D1591,'[1]comparativo br'!$A:$D,4,FALSE),"")</f>
        <v/>
      </c>
      <c r="W1591" s="19" t="str">
        <f>IFERROR(VLOOKUP(D1591,'[1]comparativo br'!$A:$E,5,FALSE),"")</f>
        <v/>
      </c>
      <c r="X1591" s="15" t="str">
        <f t="shared" si="202"/>
        <v/>
      </c>
      <c r="Y1591" s="18" t="e">
        <f>SUMIFS([2]Plan2!$H:$H,[2]Plan2!$A:$A,$D1591,[2]Plan2!$U:$U,6)</f>
        <v>#VALUE!</v>
      </c>
      <c r="Z1591" s="18" t="e">
        <f>SUMIFS([2]Plan2!$H:$H,[2]Plan2!$A:$A,$D1591,[2]Plan2!$U:$U,7)</f>
        <v>#VALUE!</v>
      </c>
      <c r="AA1591" s="18" t="e">
        <f>SUMIFS([2]Plan2!$H:$H,[2]Plan2!$A:$A,$D1591,[2]Plan2!$U:$U,8)</f>
        <v>#VALUE!</v>
      </c>
      <c r="AB1591" s="18" t="e">
        <f>SUMIFS([2]Plan2!$H:$H,[2]Plan2!$A:$A,$D1591,[2]Plan2!$U:$U,9)</f>
        <v>#VALUE!</v>
      </c>
      <c r="AC1591" s="18" t="e">
        <f>SUMIFS([2]Plan2!$H:$H,[2]Plan2!$A:$A,$D1591,[2]Plan2!$U:$U,10)</f>
        <v>#VALUE!</v>
      </c>
      <c r="AD1591" s="18" t="e">
        <f>SUMIFS([2]Plan2!$H:$H,[2]Plan2!$A:$A,$D1591,[2]Plan2!$U:$U,11)</f>
        <v>#VALUE!</v>
      </c>
      <c r="AE1591" s="18" t="e">
        <f>SUMIFS([2]Plan2!$H:$H,[2]Plan2!$A:$A,$D1591,[2]Plan2!$U:$U,12)</f>
        <v>#VALUE!</v>
      </c>
      <c r="AF1591" s="18" t="e">
        <f>SUMIFS([2]Plan2!$H:$H,[2]Plan2!$A:$A,$D1591,[2]Plan2!$U:$U,1)</f>
        <v>#VALUE!</v>
      </c>
      <c r="AG1591" s="18" t="e">
        <f>SUMIFS([2]Plan2!$H:$H,[2]Plan2!$A:$A,$D1591,[2]Plan2!$U:$U,2)</f>
        <v>#VALUE!</v>
      </c>
      <c r="AH1591" s="18" t="e">
        <f>SUMIFS([2]Plan2!$H:$H,[2]Plan2!$A:$A,$D1591,[2]Plan2!$U:$U,3)</f>
        <v>#VALUE!</v>
      </c>
      <c r="AI1591" s="18" t="e">
        <f>SUMIFS([2]Plan2!$H:$H,[2]Plan2!$A:$A,$D1591,[2]Plan2!$U:$U,4)</f>
        <v>#VALUE!</v>
      </c>
      <c r="AJ1591" s="18" t="e">
        <f>SUMIFS([2]Plan2!$H:$H,[2]Plan2!$A:$A,$D1591,[2]Plan2!$U:$U,5)</f>
        <v>#VALUE!</v>
      </c>
      <c r="AK1591" s="23" t="e">
        <f t="shared" si="197"/>
        <v>#VALUE!</v>
      </c>
      <c r="AL1591" s="23" t="e">
        <f t="shared" si="200"/>
        <v>#VALUE!</v>
      </c>
      <c r="AM1591">
        <f t="shared" si="198"/>
        <v>0</v>
      </c>
    </row>
    <row r="1592" spans="1:39" ht="15.75" x14ac:dyDescent="0.25">
      <c r="A1592" s="21"/>
      <c r="B1592" s="21" t="s">
        <v>1519</v>
      </c>
      <c r="C1592" s="21">
        <v>29956656</v>
      </c>
      <c r="D1592" s="25">
        <v>194035</v>
      </c>
      <c r="E1592" s="21" t="s">
        <v>33</v>
      </c>
      <c r="F1592" s="31" t="s">
        <v>2488</v>
      </c>
      <c r="G1592" s="21" t="s">
        <v>2337</v>
      </c>
      <c r="H1592" s="21" t="s">
        <v>1004</v>
      </c>
      <c r="I1592" s="25" t="s">
        <v>15</v>
      </c>
      <c r="J1592" s="21" t="s">
        <v>85</v>
      </c>
      <c r="K1592" s="21" t="s">
        <v>306</v>
      </c>
      <c r="L1592" s="20">
        <v>45763</v>
      </c>
      <c r="M1592" s="20">
        <v>45772</v>
      </c>
      <c r="N1592" s="21" t="s">
        <v>18</v>
      </c>
      <c r="O1592" s="21">
        <v>0</v>
      </c>
      <c r="P1592" s="21">
        <v>2</v>
      </c>
      <c r="Q1592" s="21">
        <v>2</v>
      </c>
      <c r="R1592" s="15">
        <f>(Q1592-P1592)/P1592</f>
        <v>0</v>
      </c>
      <c r="S1592" s="18" t="str">
        <f>IFERROR(VLOOKUP(D1592,'[1]comparativo br'!$A:$B,2,FALSE),"")</f>
        <v/>
      </c>
      <c r="T1592" s="18" t="str">
        <f>IFERROR(VLOOKUP(D1592,'[1]comparativo br'!$A:$C,3,FALSE),"")</f>
        <v/>
      </c>
      <c r="U1592" s="15" t="str">
        <f t="shared" si="196"/>
        <v/>
      </c>
      <c r="V1592" s="19" t="str">
        <f>IFERROR(VLOOKUP(D1592,'[1]comparativo br'!$A:$D,4,FALSE),"")</f>
        <v/>
      </c>
      <c r="W1592" s="19" t="str">
        <f>IFERROR(VLOOKUP(D1592,'[1]comparativo br'!$A:$E,5,FALSE),"")</f>
        <v/>
      </c>
      <c r="X1592" s="15" t="str">
        <f t="shared" si="202"/>
        <v/>
      </c>
      <c r="Y1592" s="18" t="e">
        <f>SUMIFS([2]Plan2!$H:$H,[2]Plan2!$A:$A,$D1592,[2]Plan2!$U:$U,6)</f>
        <v>#VALUE!</v>
      </c>
      <c r="Z1592" s="18" t="e">
        <f>SUMIFS([2]Plan2!$H:$H,[2]Plan2!$A:$A,$D1592,[2]Plan2!$U:$U,7)</f>
        <v>#VALUE!</v>
      </c>
      <c r="AA1592" s="18" t="e">
        <f>SUMIFS([2]Plan2!$H:$H,[2]Plan2!$A:$A,$D1592,[2]Plan2!$U:$U,8)</f>
        <v>#VALUE!</v>
      </c>
      <c r="AB1592" s="18" t="e">
        <f>SUMIFS([2]Plan2!$H:$H,[2]Plan2!$A:$A,$D1592,[2]Plan2!$U:$U,9)</f>
        <v>#VALUE!</v>
      </c>
      <c r="AC1592" s="18" t="e">
        <f>SUMIFS([2]Plan2!$H:$H,[2]Plan2!$A:$A,$D1592,[2]Plan2!$U:$U,10)</f>
        <v>#VALUE!</v>
      </c>
      <c r="AD1592" s="18" t="e">
        <f>SUMIFS([2]Plan2!$H:$H,[2]Plan2!$A:$A,$D1592,[2]Plan2!$U:$U,11)</f>
        <v>#VALUE!</v>
      </c>
      <c r="AE1592" s="18" t="e">
        <f>SUMIFS([2]Plan2!$H:$H,[2]Plan2!$A:$A,$D1592,[2]Plan2!$U:$U,12)</f>
        <v>#VALUE!</v>
      </c>
      <c r="AF1592" s="18" t="e">
        <f>SUMIFS([2]Plan2!$H:$H,[2]Plan2!$A:$A,$D1592,[2]Plan2!$U:$U,1)</f>
        <v>#VALUE!</v>
      </c>
      <c r="AG1592" s="18" t="e">
        <f>SUMIFS([2]Plan2!$H:$H,[2]Plan2!$A:$A,$D1592,[2]Plan2!$U:$U,2)</f>
        <v>#VALUE!</v>
      </c>
      <c r="AH1592" s="18" t="e">
        <f>SUMIFS([2]Plan2!$H:$H,[2]Plan2!$A:$A,$D1592,[2]Plan2!$U:$U,3)</f>
        <v>#VALUE!</v>
      </c>
      <c r="AI1592" s="18" t="e">
        <f>SUMIFS([2]Plan2!$H:$H,[2]Plan2!$A:$A,$D1592,[2]Plan2!$U:$U,4)</f>
        <v>#VALUE!</v>
      </c>
      <c r="AJ1592" s="18" t="e">
        <f>SUMIFS([2]Plan2!$H:$H,[2]Plan2!$A:$A,$D1592,[2]Plan2!$U:$U,5)</f>
        <v>#VALUE!</v>
      </c>
      <c r="AK1592" s="23" t="e">
        <f t="shared" si="197"/>
        <v>#VALUE!</v>
      </c>
      <c r="AL1592" s="23" t="e">
        <f t="shared" si="200"/>
        <v>#VALUE!</v>
      </c>
      <c r="AM1592">
        <f t="shared" si="198"/>
        <v>0</v>
      </c>
    </row>
    <row r="1593" spans="1:39" ht="15.75" x14ac:dyDescent="0.25">
      <c r="A1593" s="21"/>
      <c r="B1593" s="21" t="s">
        <v>1520</v>
      </c>
      <c r="C1593" s="21">
        <v>29958609</v>
      </c>
      <c r="D1593" s="25">
        <v>102437</v>
      </c>
      <c r="E1593" s="21" t="s">
        <v>1180</v>
      </c>
      <c r="F1593" s="31" t="s">
        <v>1180</v>
      </c>
      <c r="G1593" s="21" t="s">
        <v>2069</v>
      </c>
      <c r="H1593" s="21" t="s">
        <v>380</v>
      </c>
      <c r="I1593" s="25" t="s">
        <v>84</v>
      </c>
      <c r="J1593" s="21" t="s">
        <v>107</v>
      </c>
      <c r="K1593" s="21" t="s">
        <v>108</v>
      </c>
      <c r="L1593" s="20">
        <v>45762</v>
      </c>
      <c r="M1593" s="20">
        <v>45761</v>
      </c>
      <c r="N1593" s="21" t="s">
        <v>18</v>
      </c>
      <c r="O1593" s="21">
        <v>23</v>
      </c>
      <c r="P1593" s="21">
        <v>0</v>
      </c>
      <c r="Q1593" s="21">
        <v>40</v>
      </c>
      <c r="R1593" s="15">
        <v>1</v>
      </c>
      <c r="S1593" s="18">
        <f>IFERROR(VLOOKUP(D1593,'[1]comparativo br'!$A:$B,2,FALSE),"")</f>
        <v>33000</v>
      </c>
      <c r="T1593" s="18">
        <f>IFERROR(VLOOKUP(D1593,'[1]comparativo br'!$A:$C,3,FALSE),"")</f>
        <v>26151</v>
      </c>
      <c r="U1593" s="15">
        <f t="shared" si="196"/>
        <v>-0.20754545454545453</v>
      </c>
      <c r="V1593" s="19">
        <f>IFERROR(VLOOKUP(D1593,'[1]comparativo br'!$A:$D,4,FALSE),"")</f>
        <v>121</v>
      </c>
      <c r="W1593" s="19">
        <f>IFERROR(VLOOKUP(D1593,'[1]comparativo br'!$A:$E,5,FALSE),"")</f>
        <v>202</v>
      </c>
      <c r="X1593" s="15">
        <f t="shared" si="202"/>
        <v>0.66942148760330578</v>
      </c>
      <c r="Y1593" s="18" t="e">
        <f>SUMIFS([2]Plan2!$H:$H,[2]Plan2!$A:$A,$D1593,[2]Plan2!$U:$U,6)</f>
        <v>#VALUE!</v>
      </c>
      <c r="Z1593" s="18" t="e">
        <f>SUMIFS([2]Plan2!$H:$H,[2]Plan2!$A:$A,$D1593,[2]Plan2!$U:$U,7)</f>
        <v>#VALUE!</v>
      </c>
      <c r="AA1593" s="18" t="e">
        <f>SUMIFS([2]Plan2!$H:$H,[2]Plan2!$A:$A,$D1593,[2]Plan2!$U:$U,8)</f>
        <v>#VALUE!</v>
      </c>
      <c r="AB1593" s="18" t="e">
        <f>SUMIFS([2]Plan2!$H:$H,[2]Plan2!$A:$A,$D1593,[2]Plan2!$U:$U,9)</f>
        <v>#VALUE!</v>
      </c>
      <c r="AC1593" s="18" t="e">
        <f>SUMIFS([2]Plan2!$H:$H,[2]Plan2!$A:$A,$D1593,[2]Plan2!$U:$U,10)</f>
        <v>#VALUE!</v>
      </c>
      <c r="AD1593" s="18" t="e">
        <f>SUMIFS([2]Plan2!$H:$H,[2]Plan2!$A:$A,$D1593,[2]Plan2!$U:$U,11)</f>
        <v>#VALUE!</v>
      </c>
      <c r="AE1593" s="18" t="e">
        <f>SUMIFS([2]Plan2!$H:$H,[2]Plan2!$A:$A,$D1593,[2]Plan2!$U:$U,12)</f>
        <v>#VALUE!</v>
      </c>
      <c r="AF1593" s="18" t="e">
        <f>SUMIFS([2]Plan2!$H:$H,[2]Plan2!$A:$A,$D1593,[2]Plan2!$U:$U,1)</f>
        <v>#VALUE!</v>
      </c>
      <c r="AG1593" s="18" t="e">
        <f>SUMIFS([2]Plan2!$H:$H,[2]Plan2!$A:$A,$D1593,[2]Plan2!$U:$U,2)</f>
        <v>#VALUE!</v>
      </c>
      <c r="AH1593" s="18" t="e">
        <f>SUMIFS([2]Plan2!$H:$H,[2]Plan2!$A:$A,$D1593,[2]Plan2!$U:$U,3)</f>
        <v>#VALUE!</v>
      </c>
      <c r="AI1593" s="18" t="e">
        <f>SUMIFS([2]Plan2!$H:$H,[2]Plan2!$A:$A,$D1593,[2]Plan2!$U:$U,4)</f>
        <v>#VALUE!</v>
      </c>
      <c r="AJ1593" s="18" t="e">
        <f>SUMIFS([2]Plan2!$H:$H,[2]Plan2!$A:$A,$D1593,[2]Plan2!$U:$U,5)</f>
        <v>#VALUE!</v>
      </c>
      <c r="AK1593" s="23" t="e">
        <f t="shared" si="197"/>
        <v>#VALUE!</v>
      </c>
      <c r="AL1593" s="23" t="e">
        <f t="shared" si="200"/>
        <v>#VALUE!</v>
      </c>
      <c r="AM1593">
        <f t="shared" si="198"/>
        <v>0</v>
      </c>
    </row>
    <row r="1594" spans="1:39" ht="15.75" x14ac:dyDescent="0.25">
      <c r="A1594" s="21"/>
      <c r="B1594" s="21" t="s">
        <v>1519</v>
      </c>
      <c r="C1594" s="21">
        <v>30069314</v>
      </c>
      <c r="D1594" s="25">
        <v>194633</v>
      </c>
      <c r="E1594" s="21" t="s">
        <v>12</v>
      </c>
      <c r="F1594" s="31" t="s">
        <v>12</v>
      </c>
      <c r="G1594" s="21" t="s">
        <v>1779</v>
      </c>
      <c r="H1594" s="21" t="s">
        <v>78</v>
      </c>
      <c r="I1594" s="25" t="s">
        <v>79</v>
      </c>
      <c r="J1594" s="21" t="s">
        <v>85</v>
      </c>
      <c r="K1594" s="21" t="s">
        <v>306</v>
      </c>
      <c r="L1594" s="20">
        <v>45448</v>
      </c>
      <c r="M1594" s="20"/>
      <c r="N1594" s="21" t="s">
        <v>53</v>
      </c>
      <c r="O1594" s="21"/>
      <c r="P1594" s="21"/>
      <c r="Q1594" s="21"/>
      <c r="R1594" s="28"/>
      <c r="S1594" s="18" t="str">
        <f>IFERROR(VLOOKUP(D1594,'[1]comparativo br'!$A:$B,2,FALSE),"")</f>
        <v/>
      </c>
      <c r="T1594" s="18" t="str">
        <f>IFERROR(VLOOKUP(D1594,'[1]comparativo br'!$A:$C,3,FALSE),"")</f>
        <v/>
      </c>
      <c r="U1594" s="15" t="str">
        <f t="shared" si="196"/>
        <v/>
      </c>
      <c r="V1594" s="19" t="str">
        <f>IFERROR(VLOOKUP(D1594,'[1]comparativo br'!$A:$D,4,FALSE),"")</f>
        <v/>
      </c>
      <c r="W1594" s="19" t="str">
        <f>IFERROR(VLOOKUP(D1594,'[1]comparativo br'!$A:$E,5,FALSE),"")</f>
        <v/>
      </c>
      <c r="X1594" s="15" t="str">
        <f t="shared" si="202"/>
        <v/>
      </c>
      <c r="Y1594" s="18" t="e">
        <f>SUMIFS([2]Plan2!$H:$H,[2]Plan2!$A:$A,$D1594,[2]Plan2!$U:$U,6)</f>
        <v>#VALUE!</v>
      </c>
      <c r="Z1594" s="18" t="e">
        <f>SUMIFS([2]Plan2!$H:$H,[2]Plan2!$A:$A,$D1594,[2]Plan2!$U:$U,7)</f>
        <v>#VALUE!</v>
      </c>
      <c r="AA1594" s="18" t="e">
        <f>SUMIFS([2]Plan2!$H:$H,[2]Plan2!$A:$A,$D1594,[2]Plan2!$U:$U,8)</f>
        <v>#VALUE!</v>
      </c>
      <c r="AB1594" s="18" t="e">
        <f>SUMIFS([2]Plan2!$H:$H,[2]Plan2!$A:$A,$D1594,[2]Plan2!$U:$U,9)</f>
        <v>#VALUE!</v>
      </c>
      <c r="AC1594" s="18" t="e">
        <f>SUMIFS([2]Plan2!$H:$H,[2]Plan2!$A:$A,$D1594,[2]Plan2!$U:$U,10)</f>
        <v>#VALUE!</v>
      </c>
      <c r="AD1594" s="18" t="e">
        <f>SUMIFS([2]Plan2!$H:$H,[2]Plan2!$A:$A,$D1594,[2]Plan2!$U:$U,11)</f>
        <v>#VALUE!</v>
      </c>
      <c r="AE1594" s="18" t="e">
        <f>SUMIFS([2]Plan2!$H:$H,[2]Plan2!$A:$A,$D1594,[2]Plan2!$U:$U,12)</f>
        <v>#VALUE!</v>
      </c>
      <c r="AF1594" s="18" t="e">
        <f>SUMIFS([2]Plan2!$H:$H,[2]Plan2!$A:$A,$D1594,[2]Plan2!$U:$U,1)</f>
        <v>#VALUE!</v>
      </c>
      <c r="AG1594" s="18" t="e">
        <f>SUMIFS([2]Plan2!$H:$H,[2]Plan2!$A:$A,$D1594,[2]Plan2!$U:$U,2)</f>
        <v>#VALUE!</v>
      </c>
      <c r="AH1594" s="18" t="e">
        <f>SUMIFS([2]Plan2!$H:$H,[2]Plan2!$A:$A,$D1594,[2]Plan2!$U:$U,3)</f>
        <v>#VALUE!</v>
      </c>
      <c r="AI1594" s="18" t="e">
        <f>SUMIFS([2]Plan2!$H:$H,[2]Plan2!$A:$A,$D1594,[2]Plan2!$U:$U,4)</f>
        <v>#VALUE!</v>
      </c>
      <c r="AJ1594" s="18" t="e">
        <f>SUMIFS([2]Plan2!$H:$H,[2]Plan2!$A:$A,$D1594,[2]Plan2!$U:$U,5)</f>
        <v>#VALUE!</v>
      </c>
      <c r="AK1594" s="23" t="e">
        <f t="shared" si="197"/>
        <v>#VALUE!</v>
      </c>
      <c r="AL1594" s="23" t="e">
        <f t="shared" si="200"/>
        <v>#VALUE!</v>
      </c>
      <c r="AM1594">
        <f t="shared" si="198"/>
        <v>0</v>
      </c>
    </row>
    <row r="1595" spans="1:39" ht="15.75" x14ac:dyDescent="0.25">
      <c r="A1595" s="21"/>
      <c r="B1595" s="21" t="s">
        <v>1519</v>
      </c>
      <c r="C1595" s="21">
        <v>30108394</v>
      </c>
      <c r="D1595" s="25">
        <v>194151</v>
      </c>
      <c r="E1595" s="21" t="s">
        <v>1206</v>
      </c>
      <c r="F1595" s="31" t="s">
        <v>1206</v>
      </c>
      <c r="G1595" s="21" t="s">
        <v>1485</v>
      </c>
      <c r="H1595" s="21" t="s">
        <v>569</v>
      </c>
      <c r="I1595" s="25" t="s">
        <v>55</v>
      </c>
      <c r="J1595" s="21" t="s">
        <v>88</v>
      </c>
      <c r="K1595" s="21" t="s">
        <v>93</v>
      </c>
      <c r="L1595" s="20">
        <v>45147</v>
      </c>
      <c r="M1595" s="20">
        <v>45477</v>
      </c>
      <c r="N1595" s="21" t="s">
        <v>53</v>
      </c>
      <c r="O1595" s="21">
        <v>0</v>
      </c>
      <c r="P1595" s="21">
        <v>1</v>
      </c>
      <c r="Q1595" s="21">
        <v>1</v>
      </c>
      <c r="R1595" s="15">
        <f>(Q1595-P1595)/P1595</f>
        <v>0</v>
      </c>
      <c r="S1595" s="18" t="str">
        <f>IFERROR(VLOOKUP(D1595,'[1]comparativo br'!$A:$B,2,FALSE),"")</f>
        <v/>
      </c>
      <c r="T1595" s="18" t="str">
        <f>IFERROR(VLOOKUP(D1595,'[1]comparativo br'!$A:$C,3,FALSE),"")</f>
        <v/>
      </c>
      <c r="U1595" s="15" t="str">
        <f t="shared" si="196"/>
        <v/>
      </c>
      <c r="V1595" s="19" t="str">
        <f>IFERROR(VLOOKUP(D1595,'[1]comparativo br'!$A:$D,4,FALSE),"")</f>
        <v/>
      </c>
      <c r="W1595" s="19" t="str">
        <f>IFERROR(VLOOKUP(D1595,'[1]comparativo br'!$A:$E,5,FALSE),"")</f>
        <v/>
      </c>
      <c r="X1595" s="15" t="str">
        <f t="shared" si="202"/>
        <v/>
      </c>
      <c r="Y1595" s="18" t="e">
        <f>SUMIFS([2]Plan2!$H:$H,[2]Plan2!$A:$A,$D1595,[2]Plan2!$U:$U,6)</f>
        <v>#VALUE!</v>
      </c>
      <c r="Z1595" s="18" t="e">
        <f>SUMIFS([2]Plan2!$H:$H,[2]Plan2!$A:$A,$D1595,[2]Plan2!$U:$U,7)</f>
        <v>#VALUE!</v>
      </c>
      <c r="AA1595" s="18" t="e">
        <f>SUMIFS([2]Plan2!$H:$H,[2]Plan2!$A:$A,$D1595,[2]Plan2!$U:$U,8)</f>
        <v>#VALUE!</v>
      </c>
      <c r="AB1595" s="18" t="e">
        <f>SUMIFS([2]Plan2!$H:$H,[2]Plan2!$A:$A,$D1595,[2]Plan2!$U:$U,9)</f>
        <v>#VALUE!</v>
      </c>
      <c r="AC1595" s="18" t="e">
        <f>SUMIFS([2]Plan2!$H:$H,[2]Plan2!$A:$A,$D1595,[2]Plan2!$U:$U,10)</f>
        <v>#VALUE!</v>
      </c>
      <c r="AD1595" s="18" t="e">
        <f>SUMIFS([2]Plan2!$H:$H,[2]Plan2!$A:$A,$D1595,[2]Plan2!$U:$U,11)</f>
        <v>#VALUE!</v>
      </c>
      <c r="AE1595" s="18" t="e">
        <f>SUMIFS([2]Plan2!$H:$H,[2]Plan2!$A:$A,$D1595,[2]Plan2!$U:$U,12)</f>
        <v>#VALUE!</v>
      </c>
      <c r="AF1595" s="18" t="e">
        <f>SUMIFS([2]Plan2!$H:$H,[2]Plan2!$A:$A,$D1595,[2]Plan2!$U:$U,1)</f>
        <v>#VALUE!</v>
      </c>
      <c r="AG1595" s="18" t="e">
        <f>SUMIFS([2]Plan2!$H:$H,[2]Plan2!$A:$A,$D1595,[2]Plan2!$U:$U,2)</f>
        <v>#VALUE!</v>
      </c>
      <c r="AH1595" s="18" t="e">
        <f>SUMIFS([2]Plan2!$H:$H,[2]Plan2!$A:$A,$D1595,[2]Plan2!$U:$U,3)</f>
        <v>#VALUE!</v>
      </c>
      <c r="AI1595" s="18" t="e">
        <f>SUMIFS([2]Plan2!$H:$H,[2]Plan2!$A:$A,$D1595,[2]Plan2!$U:$U,4)</f>
        <v>#VALUE!</v>
      </c>
      <c r="AJ1595" s="18" t="e">
        <f>SUMIFS([2]Plan2!$H:$H,[2]Plan2!$A:$A,$D1595,[2]Plan2!$U:$U,5)</f>
        <v>#VALUE!</v>
      </c>
      <c r="AK1595" s="23" t="e">
        <f t="shared" si="197"/>
        <v>#VALUE!</v>
      </c>
      <c r="AL1595" s="23" t="e">
        <f t="shared" si="200"/>
        <v>#VALUE!</v>
      </c>
      <c r="AM1595">
        <f t="shared" si="198"/>
        <v>0</v>
      </c>
    </row>
    <row r="1596" spans="1:39" ht="15.75" x14ac:dyDescent="0.25">
      <c r="A1596" s="21"/>
      <c r="B1596" s="21" t="s">
        <v>1520</v>
      </c>
      <c r="C1596" s="21">
        <v>30185130</v>
      </c>
      <c r="D1596" s="25">
        <v>194653</v>
      </c>
      <c r="E1596" s="21" t="s">
        <v>69</v>
      </c>
      <c r="F1596" s="31" t="s">
        <v>2489</v>
      </c>
      <c r="G1596" s="21" t="s">
        <v>1687</v>
      </c>
      <c r="H1596" s="21" t="s">
        <v>1688</v>
      </c>
      <c r="I1596" s="25" t="s">
        <v>1689</v>
      </c>
      <c r="J1596" s="21" t="s">
        <v>67</v>
      </c>
      <c r="K1596" s="21" t="s">
        <v>416</v>
      </c>
      <c r="L1596" s="20">
        <v>45667</v>
      </c>
      <c r="M1596" s="20">
        <v>45770</v>
      </c>
      <c r="N1596" s="21" t="s">
        <v>18</v>
      </c>
      <c r="O1596" s="21">
        <v>2</v>
      </c>
      <c r="P1596" s="21">
        <v>0</v>
      </c>
      <c r="Q1596" s="21">
        <v>8</v>
      </c>
      <c r="R1596" s="15">
        <v>1</v>
      </c>
      <c r="S1596" s="18">
        <f>IFERROR(VLOOKUP(D1596,'[1]comparativo br'!$A:$B,2,FALSE),"")</f>
        <v>0</v>
      </c>
      <c r="T1596" s="18">
        <f>IFERROR(VLOOKUP(D1596,'[1]comparativo br'!$A:$C,3,FALSE),"")</f>
        <v>0</v>
      </c>
      <c r="U1596" s="15" t="str">
        <f t="shared" si="196"/>
        <v/>
      </c>
      <c r="V1596" s="19">
        <f>IFERROR(VLOOKUP(D1596,'[1]comparativo br'!$A:$D,4,FALSE),"")</f>
        <v>11</v>
      </c>
      <c r="W1596" s="19">
        <f>IFERROR(VLOOKUP(D1596,'[1]comparativo br'!$A:$E,5,FALSE),"")</f>
        <v>10</v>
      </c>
      <c r="X1596" s="15">
        <f t="shared" si="202"/>
        <v>-9.0909090909090912E-2</v>
      </c>
      <c r="Y1596" s="18" t="e">
        <f>SUMIFS([2]Plan2!$H:$H,[2]Plan2!$A:$A,$D1596,[2]Plan2!$U:$U,6)</f>
        <v>#VALUE!</v>
      </c>
      <c r="Z1596" s="18" t="e">
        <f>SUMIFS([2]Plan2!$H:$H,[2]Plan2!$A:$A,$D1596,[2]Plan2!$U:$U,7)</f>
        <v>#VALUE!</v>
      </c>
      <c r="AA1596" s="18" t="e">
        <f>SUMIFS([2]Plan2!$H:$H,[2]Plan2!$A:$A,$D1596,[2]Plan2!$U:$U,8)</f>
        <v>#VALUE!</v>
      </c>
      <c r="AB1596" s="18" t="e">
        <f>SUMIFS([2]Plan2!$H:$H,[2]Plan2!$A:$A,$D1596,[2]Plan2!$U:$U,9)</f>
        <v>#VALUE!</v>
      </c>
      <c r="AC1596" s="18" t="e">
        <f>SUMIFS([2]Plan2!$H:$H,[2]Plan2!$A:$A,$D1596,[2]Plan2!$U:$U,10)</f>
        <v>#VALUE!</v>
      </c>
      <c r="AD1596" s="18" t="e">
        <f>SUMIFS([2]Plan2!$H:$H,[2]Plan2!$A:$A,$D1596,[2]Plan2!$U:$U,11)</f>
        <v>#VALUE!</v>
      </c>
      <c r="AE1596" s="18" t="e">
        <f>SUMIFS([2]Plan2!$H:$H,[2]Plan2!$A:$A,$D1596,[2]Plan2!$U:$U,12)</f>
        <v>#VALUE!</v>
      </c>
      <c r="AF1596" s="18" t="e">
        <f>SUMIFS([2]Plan2!$H:$H,[2]Plan2!$A:$A,$D1596,[2]Plan2!$U:$U,1)</f>
        <v>#VALUE!</v>
      </c>
      <c r="AG1596" s="18" t="e">
        <f>SUMIFS([2]Plan2!$H:$H,[2]Plan2!$A:$A,$D1596,[2]Plan2!$U:$U,2)</f>
        <v>#VALUE!</v>
      </c>
      <c r="AH1596" s="18" t="e">
        <f>SUMIFS([2]Plan2!$H:$H,[2]Plan2!$A:$A,$D1596,[2]Plan2!$U:$U,3)</f>
        <v>#VALUE!</v>
      </c>
      <c r="AI1596" s="18" t="e">
        <f>SUMIFS([2]Plan2!$H:$H,[2]Plan2!$A:$A,$D1596,[2]Plan2!$U:$U,4)</f>
        <v>#VALUE!</v>
      </c>
      <c r="AJ1596" s="18" t="e">
        <f>SUMIFS([2]Plan2!$H:$H,[2]Plan2!$A:$A,$D1596,[2]Plan2!$U:$U,5)</f>
        <v>#VALUE!</v>
      </c>
      <c r="AK1596" s="23" t="e">
        <f t="shared" si="197"/>
        <v>#VALUE!</v>
      </c>
      <c r="AL1596" s="23" t="e">
        <f t="shared" si="200"/>
        <v>#VALUE!</v>
      </c>
      <c r="AM1596">
        <f t="shared" si="198"/>
        <v>0</v>
      </c>
    </row>
    <row r="1597" spans="1:39" ht="15.75" x14ac:dyDescent="0.25">
      <c r="A1597" s="21"/>
      <c r="B1597" s="21" t="s">
        <v>1520</v>
      </c>
      <c r="C1597" s="21">
        <v>30202653</v>
      </c>
      <c r="D1597" s="25">
        <v>194660</v>
      </c>
      <c r="E1597" s="21" t="s">
        <v>24</v>
      </c>
      <c r="F1597" s="31" t="s">
        <v>24</v>
      </c>
      <c r="G1597" s="21" t="s">
        <v>1675</v>
      </c>
      <c r="H1597" s="21" t="s">
        <v>1676</v>
      </c>
      <c r="I1597" s="25" t="s">
        <v>121</v>
      </c>
      <c r="J1597" s="21" t="s">
        <v>27</v>
      </c>
      <c r="K1597" s="21" t="s">
        <v>28</v>
      </c>
      <c r="L1597" s="20">
        <v>45698</v>
      </c>
      <c r="M1597" s="20">
        <v>45799</v>
      </c>
      <c r="N1597" s="21" t="s">
        <v>18</v>
      </c>
      <c r="O1597" s="21">
        <v>147</v>
      </c>
      <c r="P1597" s="21">
        <v>0</v>
      </c>
      <c r="Q1597" s="21">
        <v>300</v>
      </c>
      <c r="R1597" s="15">
        <v>1</v>
      </c>
      <c r="S1597" s="18">
        <f>IFERROR(VLOOKUP(D1597,'[1]comparativo br'!$A:$B,2,FALSE),"")</f>
        <v>72000</v>
      </c>
      <c r="T1597" s="18">
        <f>IFERROR(VLOOKUP(D1597,'[1]comparativo br'!$A:$C,3,FALSE),"")</f>
        <v>99967</v>
      </c>
      <c r="U1597" s="15">
        <f t="shared" si="196"/>
        <v>0.38843055555555556</v>
      </c>
      <c r="V1597" s="19">
        <f>IFERROR(VLOOKUP(D1597,'[1]comparativo br'!$A:$D,4,FALSE),"")</f>
        <v>951</v>
      </c>
      <c r="W1597" s="19">
        <f>IFERROR(VLOOKUP(D1597,'[1]comparativo br'!$A:$E,5,FALSE),"")</f>
        <v>1045</v>
      </c>
      <c r="X1597" s="15">
        <f t="shared" si="202"/>
        <v>9.8843322818086221E-2</v>
      </c>
      <c r="Y1597" s="18" t="e">
        <f>SUMIFS([2]Plan2!$H:$H,[2]Plan2!$A:$A,$D1597,[2]Plan2!$U:$U,6)</f>
        <v>#VALUE!</v>
      </c>
      <c r="Z1597" s="18" t="e">
        <f>SUMIFS([2]Plan2!$H:$H,[2]Plan2!$A:$A,$D1597,[2]Plan2!$U:$U,7)</f>
        <v>#VALUE!</v>
      </c>
      <c r="AA1597" s="18" t="e">
        <f>SUMIFS([2]Plan2!$H:$H,[2]Plan2!$A:$A,$D1597,[2]Plan2!$U:$U,8)</f>
        <v>#VALUE!</v>
      </c>
      <c r="AB1597" s="18" t="e">
        <f>SUMIFS([2]Plan2!$H:$H,[2]Plan2!$A:$A,$D1597,[2]Plan2!$U:$U,9)</f>
        <v>#VALUE!</v>
      </c>
      <c r="AC1597" s="18" t="e">
        <f>SUMIFS([2]Plan2!$H:$H,[2]Plan2!$A:$A,$D1597,[2]Plan2!$U:$U,10)</f>
        <v>#VALUE!</v>
      </c>
      <c r="AD1597" s="18" t="e">
        <f>SUMIFS([2]Plan2!$H:$H,[2]Plan2!$A:$A,$D1597,[2]Plan2!$U:$U,11)</f>
        <v>#VALUE!</v>
      </c>
      <c r="AE1597" s="18" t="e">
        <f>SUMIFS([2]Plan2!$H:$H,[2]Plan2!$A:$A,$D1597,[2]Plan2!$U:$U,12)</f>
        <v>#VALUE!</v>
      </c>
      <c r="AF1597" s="18" t="e">
        <f>SUMIFS([2]Plan2!$H:$H,[2]Plan2!$A:$A,$D1597,[2]Plan2!$U:$U,1)</f>
        <v>#VALUE!</v>
      </c>
      <c r="AG1597" s="18" t="e">
        <f>SUMIFS([2]Plan2!$H:$H,[2]Plan2!$A:$A,$D1597,[2]Plan2!$U:$U,2)</f>
        <v>#VALUE!</v>
      </c>
      <c r="AH1597" s="18" t="e">
        <f>SUMIFS([2]Plan2!$H:$H,[2]Plan2!$A:$A,$D1597,[2]Plan2!$U:$U,3)</f>
        <v>#VALUE!</v>
      </c>
      <c r="AI1597" s="18" t="e">
        <f>SUMIFS([2]Plan2!$H:$H,[2]Plan2!$A:$A,$D1597,[2]Plan2!$U:$U,4)</f>
        <v>#VALUE!</v>
      </c>
      <c r="AJ1597" s="18" t="e">
        <f>SUMIFS([2]Plan2!$H:$H,[2]Plan2!$A:$A,$D1597,[2]Plan2!$U:$U,5)</f>
        <v>#VALUE!</v>
      </c>
      <c r="AK1597" s="23" t="e">
        <f t="shared" si="197"/>
        <v>#VALUE!</v>
      </c>
      <c r="AL1597" s="23" t="e">
        <f t="shared" si="200"/>
        <v>#VALUE!</v>
      </c>
      <c r="AM1597">
        <f t="shared" si="198"/>
        <v>0</v>
      </c>
    </row>
    <row r="1598" spans="1:39" ht="15.75" x14ac:dyDescent="0.25">
      <c r="A1598" s="21" t="s">
        <v>1195</v>
      </c>
      <c r="B1598" s="21" t="s">
        <v>1520</v>
      </c>
      <c r="C1598" s="21">
        <v>30230394</v>
      </c>
      <c r="D1598" s="25">
        <v>102406</v>
      </c>
      <c r="E1598" s="21" t="s">
        <v>1180</v>
      </c>
      <c r="F1598" s="31" t="s">
        <v>1180</v>
      </c>
      <c r="G1598" s="21" t="s">
        <v>1238</v>
      </c>
      <c r="H1598" s="21" t="s">
        <v>1239</v>
      </c>
      <c r="I1598" s="25" t="s">
        <v>132</v>
      </c>
      <c r="J1598" s="21" t="s">
        <v>21</v>
      </c>
      <c r="K1598" s="21"/>
      <c r="L1598" s="20">
        <v>44265</v>
      </c>
      <c r="M1598" s="20">
        <v>45338</v>
      </c>
      <c r="N1598" s="21" t="s">
        <v>53</v>
      </c>
      <c r="O1598" s="21">
        <v>86</v>
      </c>
      <c r="P1598" s="21">
        <v>6</v>
      </c>
      <c r="Q1598" s="21">
        <v>0</v>
      </c>
      <c r="R1598" s="15">
        <f>(Q1598-P1598)/P1598</f>
        <v>-1</v>
      </c>
      <c r="S1598" s="18" t="str">
        <f>IFERROR(VLOOKUP(D1598,'[1]comparativo br'!$A:$B,2,FALSE),"")</f>
        <v/>
      </c>
      <c r="T1598" s="18" t="str">
        <f>IFERROR(VLOOKUP(D1598,'[1]comparativo br'!$A:$C,3,FALSE),"")</f>
        <v/>
      </c>
      <c r="U1598" s="15" t="str">
        <f t="shared" si="196"/>
        <v/>
      </c>
      <c r="V1598" s="19" t="str">
        <f>IFERROR(VLOOKUP(D1598,'[1]comparativo br'!$A:$D,4,FALSE),"")</f>
        <v/>
      </c>
      <c r="W1598" s="19" t="str">
        <f>IFERROR(VLOOKUP(D1598,'[1]comparativo br'!$A:$E,5,FALSE),"")</f>
        <v/>
      </c>
      <c r="X1598" s="15" t="str">
        <f t="shared" si="202"/>
        <v/>
      </c>
      <c r="Y1598" s="18" t="e">
        <f>SUMIFS([2]Plan2!$H:$H,[2]Plan2!$A:$A,$D1598,[2]Plan2!$U:$U,6)</f>
        <v>#VALUE!</v>
      </c>
      <c r="Z1598" s="18" t="e">
        <f>SUMIFS([2]Plan2!$H:$H,[2]Plan2!$A:$A,$D1598,[2]Plan2!$U:$U,7)</f>
        <v>#VALUE!</v>
      </c>
      <c r="AA1598" s="18" t="e">
        <f>SUMIFS([2]Plan2!$H:$H,[2]Plan2!$A:$A,$D1598,[2]Plan2!$U:$U,8)</f>
        <v>#VALUE!</v>
      </c>
      <c r="AB1598" s="18" t="e">
        <f>SUMIFS([2]Plan2!$H:$H,[2]Plan2!$A:$A,$D1598,[2]Plan2!$U:$U,9)</f>
        <v>#VALUE!</v>
      </c>
      <c r="AC1598" s="18" t="e">
        <f>SUMIFS([2]Plan2!$H:$H,[2]Plan2!$A:$A,$D1598,[2]Plan2!$U:$U,10)</f>
        <v>#VALUE!</v>
      </c>
      <c r="AD1598" s="18" t="e">
        <f>SUMIFS([2]Plan2!$H:$H,[2]Plan2!$A:$A,$D1598,[2]Plan2!$U:$U,11)</f>
        <v>#VALUE!</v>
      </c>
      <c r="AE1598" s="18" t="e">
        <f>SUMIFS([2]Plan2!$H:$H,[2]Plan2!$A:$A,$D1598,[2]Plan2!$U:$U,12)</f>
        <v>#VALUE!</v>
      </c>
      <c r="AF1598" s="18" t="e">
        <f>SUMIFS([2]Plan2!$H:$H,[2]Plan2!$A:$A,$D1598,[2]Plan2!$U:$U,1)</f>
        <v>#VALUE!</v>
      </c>
      <c r="AG1598" s="18" t="e">
        <f>SUMIFS([2]Plan2!$H:$H,[2]Plan2!$A:$A,$D1598,[2]Plan2!$U:$U,2)</f>
        <v>#VALUE!</v>
      </c>
      <c r="AH1598" s="18" t="e">
        <f>SUMIFS([2]Plan2!$H:$H,[2]Plan2!$A:$A,$D1598,[2]Plan2!$U:$U,3)</f>
        <v>#VALUE!</v>
      </c>
      <c r="AI1598" s="18" t="e">
        <f>SUMIFS([2]Plan2!$H:$H,[2]Plan2!$A:$A,$D1598,[2]Plan2!$U:$U,4)</f>
        <v>#VALUE!</v>
      </c>
      <c r="AJ1598" s="18" t="e">
        <f>SUMIFS([2]Plan2!$H:$H,[2]Plan2!$A:$A,$D1598,[2]Plan2!$U:$U,5)</f>
        <v>#VALUE!</v>
      </c>
      <c r="AK1598" s="23" t="e">
        <f t="shared" si="197"/>
        <v>#VALUE!</v>
      </c>
      <c r="AL1598" s="23" t="e">
        <f t="shared" si="200"/>
        <v>#VALUE!</v>
      </c>
      <c r="AM1598">
        <f t="shared" si="198"/>
        <v>0</v>
      </c>
    </row>
    <row r="1599" spans="1:39" ht="15.75" x14ac:dyDescent="0.25">
      <c r="A1599" s="21"/>
      <c r="B1599" s="21" t="s">
        <v>1519</v>
      </c>
      <c r="C1599" s="21">
        <v>30340720</v>
      </c>
      <c r="D1599" s="25">
        <v>193019</v>
      </c>
      <c r="E1599" s="21" t="s">
        <v>1180</v>
      </c>
      <c r="F1599" s="31" t="s">
        <v>1180</v>
      </c>
      <c r="G1599" s="21" t="s">
        <v>1440</v>
      </c>
      <c r="H1599" s="21" t="s">
        <v>296</v>
      </c>
      <c r="I1599" s="25" t="s">
        <v>121</v>
      </c>
      <c r="J1599" s="21" t="s">
        <v>107</v>
      </c>
      <c r="K1599" s="21" t="s">
        <v>389</v>
      </c>
      <c r="L1599" s="20">
        <v>45635</v>
      </c>
      <c r="M1599" s="20">
        <v>45707</v>
      </c>
      <c r="N1599" s="21" t="s">
        <v>22</v>
      </c>
      <c r="O1599" s="21">
        <v>11</v>
      </c>
      <c r="P1599" s="21">
        <v>9</v>
      </c>
      <c r="Q1599" s="21">
        <v>12</v>
      </c>
      <c r="R1599" s="15">
        <f>(Q1599-P1599)/P1599</f>
        <v>0.33333333333333331</v>
      </c>
      <c r="S1599" s="18" t="str">
        <f>IFERROR(VLOOKUP(D1599,'[1]comparativo br'!$A:$B,2,FALSE),"")</f>
        <v/>
      </c>
      <c r="T1599" s="18" t="str">
        <f>IFERROR(VLOOKUP(D1599,'[1]comparativo br'!$A:$C,3,FALSE),"")</f>
        <v/>
      </c>
      <c r="U1599" s="15" t="str">
        <f t="shared" si="196"/>
        <v/>
      </c>
      <c r="V1599" s="19" t="str">
        <f>IFERROR(VLOOKUP(D1599,'[1]comparativo br'!$A:$D,4,FALSE),"")</f>
        <v/>
      </c>
      <c r="W1599" s="19" t="str">
        <f>IFERROR(VLOOKUP(D1599,'[1]comparativo br'!$A:$E,5,FALSE),"")</f>
        <v/>
      </c>
      <c r="X1599" s="15" t="str">
        <f t="shared" si="202"/>
        <v/>
      </c>
      <c r="Y1599" s="18" t="e">
        <f>SUMIFS([2]Plan2!$H:$H,[2]Plan2!$A:$A,$D1599,[2]Plan2!$U:$U,6)</f>
        <v>#VALUE!</v>
      </c>
      <c r="Z1599" s="18" t="e">
        <f>SUMIFS([2]Plan2!$H:$H,[2]Plan2!$A:$A,$D1599,[2]Plan2!$U:$U,7)</f>
        <v>#VALUE!</v>
      </c>
      <c r="AA1599" s="18" t="e">
        <f>SUMIFS([2]Plan2!$H:$H,[2]Plan2!$A:$A,$D1599,[2]Plan2!$U:$U,8)</f>
        <v>#VALUE!</v>
      </c>
      <c r="AB1599" s="18" t="e">
        <f>SUMIFS([2]Plan2!$H:$H,[2]Plan2!$A:$A,$D1599,[2]Plan2!$U:$U,9)</f>
        <v>#VALUE!</v>
      </c>
      <c r="AC1599" s="18" t="e">
        <f>SUMIFS([2]Plan2!$H:$H,[2]Plan2!$A:$A,$D1599,[2]Plan2!$U:$U,10)</f>
        <v>#VALUE!</v>
      </c>
      <c r="AD1599" s="18" t="e">
        <f>SUMIFS([2]Plan2!$H:$H,[2]Plan2!$A:$A,$D1599,[2]Plan2!$U:$U,11)</f>
        <v>#VALUE!</v>
      </c>
      <c r="AE1599" s="18" t="e">
        <f>SUMIFS([2]Plan2!$H:$H,[2]Plan2!$A:$A,$D1599,[2]Plan2!$U:$U,12)</f>
        <v>#VALUE!</v>
      </c>
      <c r="AF1599" s="18" t="e">
        <f>SUMIFS([2]Plan2!$H:$H,[2]Plan2!$A:$A,$D1599,[2]Plan2!$U:$U,1)</f>
        <v>#VALUE!</v>
      </c>
      <c r="AG1599" s="18" t="e">
        <f>SUMIFS([2]Plan2!$H:$H,[2]Plan2!$A:$A,$D1599,[2]Plan2!$U:$U,2)</f>
        <v>#VALUE!</v>
      </c>
      <c r="AH1599" s="18" t="e">
        <f>SUMIFS([2]Plan2!$H:$H,[2]Plan2!$A:$A,$D1599,[2]Plan2!$U:$U,3)</f>
        <v>#VALUE!</v>
      </c>
      <c r="AI1599" s="18" t="e">
        <f>SUMIFS([2]Plan2!$H:$H,[2]Plan2!$A:$A,$D1599,[2]Plan2!$U:$U,4)</f>
        <v>#VALUE!</v>
      </c>
      <c r="AJ1599" s="18" t="e">
        <f>SUMIFS([2]Plan2!$H:$H,[2]Plan2!$A:$A,$D1599,[2]Plan2!$U:$U,5)</f>
        <v>#VALUE!</v>
      </c>
      <c r="AK1599" s="23" t="e">
        <f t="shared" si="197"/>
        <v>#VALUE!</v>
      </c>
      <c r="AL1599" s="23" t="e">
        <f t="shared" si="200"/>
        <v>#VALUE!</v>
      </c>
      <c r="AM1599">
        <f t="shared" si="198"/>
        <v>0</v>
      </c>
    </row>
    <row r="1600" spans="1:39" ht="15.75" x14ac:dyDescent="0.25">
      <c r="A1600" s="21"/>
      <c r="B1600" s="21" t="s">
        <v>1520</v>
      </c>
      <c r="C1600" s="21">
        <v>30366238</v>
      </c>
      <c r="D1600" s="25" t="s">
        <v>2363</v>
      </c>
      <c r="E1600" s="21" t="s">
        <v>69</v>
      </c>
      <c r="F1600" s="31" t="s">
        <v>69</v>
      </c>
      <c r="G1600" s="21" t="s">
        <v>2364</v>
      </c>
      <c r="H1600" s="21" t="s">
        <v>2365</v>
      </c>
      <c r="I1600" s="25" t="s">
        <v>308</v>
      </c>
      <c r="J1600" s="21" t="s">
        <v>21</v>
      </c>
      <c r="K1600" s="21"/>
      <c r="L1600" s="20">
        <v>45743</v>
      </c>
      <c r="M1600" s="20">
        <v>45792</v>
      </c>
      <c r="N1600" s="21" t="s">
        <v>18</v>
      </c>
      <c r="O1600" s="21">
        <v>0</v>
      </c>
      <c r="P1600" s="21">
        <v>0</v>
      </c>
      <c r="Q1600" s="21">
        <v>1</v>
      </c>
      <c r="R1600" s="15">
        <v>1</v>
      </c>
      <c r="S1600" s="18" t="str">
        <f>IFERROR(VLOOKUP(D1600,'[1]comparativo br'!$A:$B,2,FALSE),"")</f>
        <v/>
      </c>
      <c r="T1600" s="18" t="str">
        <f>IFERROR(VLOOKUP(D1600,'[1]comparativo br'!$A:$C,3,FALSE),"")</f>
        <v/>
      </c>
      <c r="U1600" s="15" t="str">
        <f t="shared" si="196"/>
        <v/>
      </c>
      <c r="V1600" s="19" t="str">
        <f>IFERROR(VLOOKUP(D1600,'[1]comparativo br'!$A:$D,4,FALSE),"")</f>
        <v/>
      </c>
      <c r="W1600" s="19" t="str">
        <f>IFERROR(VLOOKUP(D1600,'[1]comparativo br'!$A:$E,5,FALSE),"")</f>
        <v/>
      </c>
      <c r="X1600" s="15" t="str">
        <f t="shared" si="202"/>
        <v/>
      </c>
      <c r="Y1600" s="18" t="e">
        <f>SUMIFS([2]Plan2!$H:$H,[2]Plan2!$A:$A,$D1600,[2]Plan2!$U:$U,6)</f>
        <v>#VALUE!</v>
      </c>
      <c r="Z1600" s="18" t="e">
        <f>SUMIFS([2]Plan2!$H:$H,[2]Plan2!$A:$A,$D1600,[2]Plan2!$U:$U,7)</f>
        <v>#VALUE!</v>
      </c>
      <c r="AA1600" s="18" t="e">
        <f>SUMIFS([2]Plan2!$H:$H,[2]Plan2!$A:$A,$D1600,[2]Plan2!$U:$U,8)</f>
        <v>#VALUE!</v>
      </c>
      <c r="AB1600" s="18" t="e">
        <f>SUMIFS([2]Plan2!$H:$H,[2]Plan2!$A:$A,$D1600,[2]Plan2!$U:$U,9)</f>
        <v>#VALUE!</v>
      </c>
      <c r="AC1600" s="18" t="e">
        <f>SUMIFS([2]Plan2!$H:$H,[2]Plan2!$A:$A,$D1600,[2]Plan2!$U:$U,10)</f>
        <v>#VALUE!</v>
      </c>
      <c r="AD1600" s="18" t="e">
        <f>SUMIFS([2]Plan2!$H:$H,[2]Plan2!$A:$A,$D1600,[2]Plan2!$U:$U,11)</f>
        <v>#VALUE!</v>
      </c>
      <c r="AE1600" s="18" t="e">
        <f>SUMIFS([2]Plan2!$H:$H,[2]Plan2!$A:$A,$D1600,[2]Plan2!$U:$U,12)</f>
        <v>#VALUE!</v>
      </c>
      <c r="AF1600" s="18" t="e">
        <f>SUMIFS([2]Plan2!$H:$H,[2]Plan2!$A:$A,$D1600,[2]Plan2!$U:$U,1)</f>
        <v>#VALUE!</v>
      </c>
      <c r="AG1600" s="18" t="e">
        <f>SUMIFS([2]Plan2!$H:$H,[2]Plan2!$A:$A,$D1600,[2]Plan2!$U:$U,2)</f>
        <v>#VALUE!</v>
      </c>
      <c r="AH1600" s="18" t="e">
        <f>SUMIFS([2]Plan2!$H:$H,[2]Plan2!$A:$A,$D1600,[2]Plan2!$U:$U,3)</f>
        <v>#VALUE!</v>
      </c>
      <c r="AI1600" s="18" t="e">
        <f>SUMIFS([2]Plan2!$H:$H,[2]Plan2!$A:$A,$D1600,[2]Plan2!$U:$U,4)</f>
        <v>#VALUE!</v>
      </c>
      <c r="AJ1600" s="18" t="e">
        <f>SUMIFS([2]Plan2!$H:$H,[2]Plan2!$A:$A,$D1600,[2]Plan2!$U:$U,5)</f>
        <v>#VALUE!</v>
      </c>
      <c r="AK1600" s="23" t="e">
        <f t="shared" si="197"/>
        <v>#VALUE!</v>
      </c>
      <c r="AL1600" s="23" t="e">
        <f t="shared" si="200"/>
        <v>#VALUE!</v>
      </c>
      <c r="AM1600">
        <f t="shared" si="198"/>
        <v>0</v>
      </c>
    </row>
    <row r="1601" spans="1:39" ht="15.75" x14ac:dyDescent="0.25">
      <c r="A1601" s="21"/>
      <c r="B1601" s="21" t="s">
        <v>1519</v>
      </c>
      <c r="C1601" s="21">
        <v>30855676</v>
      </c>
      <c r="D1601" s="25">
        <v>194252</v>
      </c>
      <c r="E1601" s="21" t="s">
        <v>1798</v>
      </c>
      <c r="F1601" s="31" t="s">
        <v>1798</v>
      </c>
      <c r="G1601" s="21" t="s">
        <v>1488</v>
      </c>
      <c r="H1601" s="21" t="s">
        <v>229</v>
      </c>
      <c r="I1601" s="25" t="s">
        <v>145</v>
      </c>
      <c r="J1601" s="21" t="s">
        <v>21</v>
      </c>
      <c r="K1601" s="21"/>
      <c r="L1601" s="20">
        <v>45203</v>
      </c>
      <c r="M1601" s="20">
        <v>45251</v>
      </c>
      <c r="N1601" s="21" t="s">
        <v>53</v>
      </c>
      <c r="O1601" s="21">
        <v>0</v>
      </c>
      <c r="P1601" s="21">
        <v>5</v>
      </c>
      <c r="Q1601" s="21">
        <v>0</v>
      </c>
      <c r="R1601" s="15">
        <f t="shared" ref="R1601:R1608" si="203">(Q1601-P1601)/P1601</f>
        <v>-1</v>
      </c>
      <c r="S1601" s="18" t="str">
        <f>IFERROR(VLOOKUP(D1601,'[1]comparativo br'!$A:$B,2,FALSE),"")</f>
        <v/>
      </c>
      <c r="T1601" s="18" t="str">
        <f>IFERROR(VLOOKUP(D1601,'[1]comparativo br'!$A:$C,3,FALSE),"")</f>
        <v/>
      </c>
      <c r="U1601" s="15" t="str">
        <f t="shared" si="196"/>
        <v/>
      </c>
      <c r="V1601" s="19" t="str">
        <f>IFERROR(VLOOKUP(D1601,'[1]comparativo br'!$A:$D,4,FALSE),"")</f>
        <v/>
      </c>
      <c r="W1601" s="19" t="str">
        <f>IFERROR(VLOOKUP(D1601,'[1]comparativo br'!$A:$E,5,FALSE),"")</f>
        <v/>
      </c>
      <c r="X1601" s="15" t="str">
        <f t="shared" si="202"/>
        <v/>
      </c>
      <c r="Y1601" s="18" t="e">
        <f>SUMIFS([2]Plan2!$H:$H,[2]Plan2!$A:$A,$D1601,[2]Plan2!$U:$U,6)</f>
        <v>#VALUE!</v>
      </c>
      <c r="Z1601" s="18" t="e">
        <f>SUMIFS([2]Plan2!$H:$H,[2]Plan2!$A:$A,$D1601,[2]Plan2!$U:$U,7)</f>
        <v>#VALUE!</v>
      </c>
      <c r="AA1601" s="18" t="e">
        <f>SUMIFS([2]Plan2!$H:$H,[2]Plan2!$A:$A,$D1601,[2]Plan2!$U:$U,8)</f>
        <v>#VALUE!</v>
      </c>
      <c r="AB1601" s="18" t="e">
        <f>SUMIFS([2]Plan2!$H:$H,[2]Plan2!$A:$A,$D1601,[2]Plan2!$U:$U,9)</f>
        <v>#VALUE!</v>
      </c>
      <c r="AC1601" s="18" t="e">
        <f>SUMIFS([2]Plan2!$H:$H,[2]Plan2!$A:$A,$D1601,[2]Plan2!$U:$U,10)</f>
        <v>#VALUE!</v>
      </c>
      <c r="AD1601" s="18" t="e">
        <f>SUMIFS([2]Plan2!$H:$H,[2]Plan2!$A:$A,$D1601,[2]Plan2!$U:$U,11)</f>
        <v>#VALUE!</v>
      </c>
      <c r="AE1601" s="18" t="e">
        <f>SUMIFS([2]Plan2!$H:$H,[2]Plan2!$A:$A,$D1601,[2]Plan2!$U:$U,12)</f>
        <v>#VALUE!</v>
      </c>
      <c r="AF1601" s="18" t="e">
        <f>SUMIFS([2]Plan2!$H:$H,[2]Plan2!$A:$A,$D1601,[2]Plan2!$U:$U,1)</f>
        <v>#VALUE!</v>
      </c>
      <c r="AG1601" s="18" t="e">
        <f>SUMIFS([2]Plan2!$H:$H,[2]Plan2!$A:$A,$D1601,[2]Plan2!$U:$U,2)</f>
        <v>#VALUE!</v>
      </c>
      <c r="AH1601" s="18" t="e">
        <f>SUMIFS([2]Plan2!$H:$H,[2]Plan2!$A:$A,$D1601,[2]Plan2!$U:$U,3)</f>
        <v>#VALUE!</v>
      </c>
      <c r="AI1601" s="18" t="e">
        <f>SUMIFS([2]Plan2!$H:$H,[2]Plan2!$A:$A,$D1601,[2]Plan2!$U:$U,4)</f>
        <v>#VALUE!</v>
      </c>
      <c r="AJ1601" s="18" t="e">
        <f>SUMIFS([2]Plan2!$H:$H,[2]Plan2!$A:$A,$D1601,[2]Plan2!$U:$U,5)</f>
        <v>#VALUE!</v>
      </c>
      <c r="AK1601" s="23" t="e">
        <f t="shared" si="197"/>
        <v>#VALUE!</v>
      </c>
      <c r="AL1601" s="23" t="e">
        <f t="shared" si="200"/>
        <v>#VALUE!</v>
      </c>
      <c r="AM1601">
        <f t="shared" si="198"/>
        <v>0</v>
      </c>
    </row>
    <row r="1602" spans="1:39" ht="15.75" x14ac:dyDescent="0.25">
      <c r="A1602" s="21"/>
      <c r="B1602" s="21"/>
      <c r="C1602" s="21">
        <v>30872270</v>
      </c>
      <c r="D1602" s="25">
        <v>194133</v>
      </c>
      <c r="E1602" s="21" t="s">
        <v>12</v>
      </c>
      <c r="F1602" s="31" t="s">
        <v>1575</v>
      </c>
      <c r="G1602" s="21" t="s">
        <v>1026</v>
      </c>
      <c r="H1602" s="21" t="s">
        <v>78</v>
      </c>
      <c r="I1602" s="25" t="s">
        <v>79</v>
      </c>
      <c r="J1602" s="21"/>
      <c r="K1602" s="21"/>
      <c r="L1602" s="20">
        <v>45435</v>
      </c>
      <c r="M1602" s="20">
        <v>45755</v>
      </c>
      <c r="N1602" s="21" t="s">
        <v>18</v>
      </c>
      <c r="O1602" s="21">
        <v>9</v>
      </c>
      <c r="P1602" s="21">
        <v>7</v>
      </c>
      <c r="Q1602" s="21">
        <v>12</v>
      </c>
      <c r="R1602" s="15">
        <f t="shared" si="203"/>
        <v>0.7142857142857143</v>
      </c>
      <c r="S1602" s="18">
        <f>IFERROR(VLOOKUP(D1602,'[1]comparativo br'!$A:$B,2,FALSE),"")</f>
        <v>0</v>
      </c>
      <c r="T1602" s="18">
        <f>IFERROR(VLOOKUP(D1602,'[1]comparativo br'!$A:$C,3,FALSE),"")</f>
        <v>0</v>
      </c>
      <c r="U1602" s="15" t="str">
        <f t="shared" si="196"/>
        <v/>
      </c>
      <c r="V1602" s="19">
        <f>IFERROR(VLOOKUP(D1602,'[1]comparativo br'!$A:$D,4,FALSE),"")</f>
        <v>18</v>
      </c>
      <c r="W1602" s="19">
        <f>IFERROR(VLOOKUP(D1602,'[1]comparativo br'!$A:$E,5,FALSE),"")</f>
        <v>0</v>
      </c>
      <c r="X1602" s="15">
        <f t="shared" si="202"/>
        <v>-1</v>
      </c>
      <c r="Y1602" s="18" t="e">
        <f>SUMIFS([2]Plan2!$H:$H,[2]Plan2!$A:$A,$D1602,[2]Plan2!$U:$U,6)</f>
        <v>#VALUE!</v>
      </c>
      <c r="Z1602" s="18" t="e">
        <f>SUMIFS([2]Plan2!$H:$H,[2]Plan2!$A:$A,$D1602,[2]Plan2!$U:$U,7)</f>
        <v>#VALUE!</v>
      </c>
      <c r="AA1602" s="18" t="e">
        <f>SUMIFS([2]Plan2!$H:$H,[2]Plan2!$A:$A,$D1602,[2]Plan2!$U:$U,8)</f>
        <v>#VALUE!</v>
      </c>
      <c r="AB1602" s="18" t="e">
        <f>SUMIFS([2]Plan2!$H:$H,[2]Plan2!$A:$A,$D1602,[2]Plan2!$U:$U,9)</f>
        <v>#VALUE!</v>
      </c>
      <c r="AC1602" s="18" t="e">
        <f>SUMIFS([2]Plan2!$H:$H,[2]Plan2!$A:$A,$D1602,[2]Plan2!$U:$U,10)</f>
        <v>#VALUE!</v>
      </c>
      <c r="AD1602" s="18" t="e">
        <f>SUMIFS([2]Plan2!$H:$H,[2]Plan2!$A:$A,$D1602,[2]Plan2!$U:$U,11)</f>
        <v>#VALUE!</v>
      </c>
      <c r="AE1602" s="18" t="e">
        <f>SUMIFS([2]Plan2!$H:$H,[2]Plan2!$A:$A,$D1602,[2]Plan2!$U:$U,12)</f>
        <v>#VALUE!</v>
      </c>
      <c r="AF1602" s="18" t="e">
        <f>SUMIFS([2]Plan2!$H:$H,[2]Plan2!$A:$A,$D1602,[2]Plan2!$U:$U,1)</f>
        <v>#VALUE!</v>
      </c>
      <c r="AG1602" s="18" t="e">
        <f>SUMIFS([2]Plan2!$H:$H,[2]Plan2!$A:$A,$D1602,[2]Plan2!$U:$U,2)</f>
        <v>#VALUE!</v>
      </c>
      <c r="AH1602" s="18" t="e">
        <f>SUMIFS([2]Plan2!$H:$H,[2]Plan2!$A:$A,$D1602,[2]Plan2!$U:$U,3)</f>
        <v>#VALUE!</v>
      </c>
      <c r="AI1602" s="18" t="e">
        <f>SUMIFS([2]Plan2!$H:$H,[2]Plan2!$A:$A,$D1602,[2]Plan2!$U:$U,4)</f>
        <v>#VALUE!</v>
      </c>
      <c r="AJ1602" s="18" t="e">
        <f>SUMIFS([2]Plan2!$H:$H,[2]Plan2!$A:$A,$D1602,[2]Plan2!$U:$U,5)</f>
        <v>#VALUE!</v>
      </c>
      <c r="AK1602" s="23" t="e">
        <f t="shared" si="197"/>
        <v>#VALUE!</v>
      </c>
      <c r="AL1602" s="23" t="e">
        <f t="shared" si="200"/>
        <v>#VALUE!</v>
      </c>
      <c r="AM1602">
        <f t="shared" si="198"/>
        <v>0</v>
      </c>
    </row>
    <row r="1603" spans="1:39" ht="15.75" x14ac:dyDescent="0.25">
      <c r="A1603" s="21"/>
      <c r="B1603" s="21" t="s">
        <v>1519</v>
      </c>
      <c r="C1603" s="21">
        <v>30980329</v>
      </c>
      <c r="D1603" s="25">
        <v>102629</v>
      </c>
      <c r="E1603" s="21" t="s">
        <v>12</v>
      </c>
      <c r="F1603" s="31" t="s">
        <v>1826</v>
      </c>
      <c r="G1603" s="21" t="s">
        <v>514</v>
      </c>
      <c r="H1603" s="21" t="s">
        <v>109</v>
      </c>
      <c r="I1603" s="25" t="s">
        <v>20</v>
      </c>
      <c r="J1603" s="21" t="s">
        <v>21</v>
      </c>
      <c r="K1603" s="21"/>
      <c r="L1603" s="20">
        <v>45092</v>
      </c>
      <c r="M1603" s="20">
        <v>45399</v>
      </c>
      <c r="N1603" s="21" t="s">
        <v>53</v>
      </c>
      <c r="O1603" s="21">
        <v>0</v>
      </c>
      <c r="P1603" s="21">
        <v>2</v>
      </c>
      <c r="Q1603" s="21">
        <v>0</v>
      </c>
      <c r="R1603" s="15">
        <f t="shared" si="203"/>
        <v>-1</v>
      </c>
      <c r="S1603" s="18" t="str">
        <f>IFERROR(VLOOKUP(D1603,'[1]comparativo br'!$A:$B,2,FALSE),"")</f>
        <v/>
      </c>
      <c r="T1603" s="18" t="str">
        <f>IFERROR(VLOOKUP(D1603,'[1]comparativo br'!$A:$C,3,FALSE),"")</f>
        <v/>
      </c>
      <c r="U1603" s="15" t="str">
        <f t="shared" si="196"/>
        <v/>
      </c>
      <c r="V1603" s="19" t="str">
        <f>IFERROR(VLOOKUP(D1603,'[1]comparativo br'!$A:$D,4,FALSE),"")</f>
        <v/>
      </c>
      <c r="W1603" s="19" t="str">
        <f>IFERROR(VLOOKUP(D1603,'[1]comparativo br'!$A:$E,5,FALSE),"")</f>
        <v/>
      </c>
      <c r="X1603" s="15" t="str">
        <f t="shared" si="202"/>
        <v/>
      </c>
      <c r="Y1603" s="18" t="e">
        <f>SUMIFS([2]Plan2!$H:$H,[2]Plan2!$A:$A,$D1603,[2]Plan2!$U:$U,6)</f>
        <v>#VALUE!</v>
      </c>
      <c r="Z1603" s="18" t="e">
        <f>SUMIFS([2]Plan2!$H:$H,[2]Plan2!$A:$A,$D1603,[2]Plan2!$U:$U,7)</f>
        <v>#VALUE!</v>
      </c>
      <c r="AA1603" s="18" t="e">
        <f>SUMIFS([2]Plan2!$H:$H,[2]Plan2!$A:$A,$D1603,[2]Plan2!$U:$U,8)</f>
        <v>#VALUE!</v>
      </c>
      <c r="AB1603" s="18" t="e">
        <f>SUMIFS([2]Plan2!$H:$H,[2]Plan2!$A:$A,$D1603,[2]Plan2!$U:$U,9)</f>
        <v>#VALUE!</v>
      </c>
      <c r="AC1603" s="18" t="e">
        <f>SUMIFS([2]Plan2!$H:$H,[2]Plan2!$A:$A,$D1603,[2]Plan2!$U:$U,10)</f>
        <v>#VALUE!</v>
      </c>
      <c r="AD1603" s="18" t="e">
        <f>SUMIFS([2]Plan2!$H:$H,[2]Plan2!$A:$A,$D1603,[2]Plan2!$U:$U,11)</f>
        <v>#VALUE!</v>
      </c>
      <c r="AE1603" s="18" t="e">
        <f>SUMIFS([2]Plan2!$H:$H,[2]Plan2!$A:$A,$D1603,[2]Plan2!$U:$U,12)</f>
        <v>#VALUE!</v>
      </c>
      <c r="AF1603" s="18" t="e">
        <f>SUMIFS([2]Plan2!$H:$H,[2]Plan2!$A:$A,$D1603,[2]Plan2!$U:$U,1)</f>
        <v>#VALUE!</v>
      </c>
      <c r="AG1603" s="18" t="e">
        <f>SUMIFS([2]Plan2!$H:$H,[2]Plan2!$A:$A,$D1603,[2]Plan2!$U:$U,2)</f>
        <v>#VALUE!</v>
      </c>
      <c r="AH1603" s="18" t="e">
        <f>SUMIFS([2]Plan2!$H:$H,[2]Plan2!$A:$A,$D1603,[2]Plan2!$U:$U,3)</f>
        <v>#VALUE!</v>
      </c>
      <c r="AI1603" s="18" t="e">
        <f>SUMIFS([2]Plan2!$H:$H,[2]Plan2!$A:$A,$D1603,[2]Plan2!$U:$U,4)</f>
        <v>#VALUE!</v>
      </c>
      <c r="AJ1603" s="18" t="e">
        <f>SUMIFS([2]Plan2!$H:$H,[2]Plan2!$A:$A,$D1603,[2]Plan2!$U:$U,5)</f>
        <v>#VALUE!</v>
      </c>
      <c r="AK1603" s="23" t="e">
        <f t="shared" si="197"/>
        <v>#VALUE!</v>
      </c>
      <c r="AL1603" s="23" t="e">
        <f t="shared" si="200"/>
        <v>#VALUE!</v>
      </c>
      <c r="AM1603">
        <f t="shared" si="198"/>
        <v>0</v>
      </c>
    </row>
    <row r="1604" spans="1:39" ht="15.75" x14ac:dyDescent="0.25">
      <c r="A1604" s="21"/>
      <c r="B1604" s="21" t="s">
        <v>1519</v>
      </c>
      <c r="C1604" s="21">
        <v>31093639</v>
      </c>
      <c r="D1604" s="25">
        <v>191647</v>
      </c>
      <c r="E1604" s="21" t="s">
        <v>69</v>
      </c>
      <c r="F1604" s="31" t="s">
        <v>69</v>
      </c>
      <c r="G1604" s="21" t="s">
        <v>639</v>
      </c>
      <c r="H1604" s="21" t="s">
        <v>640</v>
      </c>
      <c r="I1604" s="25" t="s">
        <v>308</v>
      </c>
      <c r="J1604" s="21" t="s">
        <v>27</v>
      </c>
      <c r="K1604" s="21" t="s">
        <v>28</v>
      </c>
      <c r="L1604" s="20">
        <v>45702</v>
      </c>
      <c r="M1604" s="20">
        <v>45755</v>
      </c>
      <c r="N1604" s="21" t="s">
        <v>18</v>
      </c>
      <c r="O1604" s="21">
        <v>142</v>
      </c>
      <c r="P1604" s="21">
        <v>128</v>
      </c>
      <c r="Q1604" s="21">
        <v>181</v>
      </c>
      <c r="R1604" s="15">
        <f t="shared" si="203"/>
        <v>0.4140625</v>
      </c>
      <c r="S1604" s="18">
        <f>IFERROR(VLOOKUP(D1604,'[1]comparativo br'!$A:$B,2,FALSE),"")</f>
        <v>0</v>
      </c>
      <c r="T1604" s="18">
        <f>IFERROR(VLOOKUP(D1604,'[1]comparativo br'!$A:$C,3,FALSE),"")</f>
        <v>8820</v>
      </c>
      <c r="U1604" s="15" t="str">
        <f t="shared" si="196"/>
        <v/>
      </c>
      <c r="V1604" s="19">
        <f>IFERROR(VLOOKUP(D1604,'[1]comparativo br'!$A:$D,4,FALSE),"")</f>
        <v>74</v>
      </c>
      <c r="W1604" s="19">
        <f>IFERROR(VLOOKUP(D1604,'[1]comparativo br'!$A:$E,5,FALSE),"")</f>
        <v>33</v>
      </c>
      <c r="X1604" s="15">
        <f t="shared" si="202"/>
        <v>-0.55405405405405406</v>
      </c>
      <c r="Y1604" s="18" t="e">
        <f>SUMIFS([2]Plan2!$H:$H,[2]Plan2!$A:$A,$D1604,[2]Plan2!$U:$U,6)</f>
        <v>#VALUE!</v>
      </c>
      <c r="Z1604" s="18" t="e">
        <f>SUMIFS([2]Plan2!$H:$H,[2]Plan2!$A:$A,$D1604,[2]Plan2!$U:$U,7)</f>
        <v>#VALUE!</v>
      </c>
      <c r="AA1604" s="18" t="e">
        <f>SUMIFS([2]Plan2!$H:$H,[2]Plan2!$A:$A,$D1604,[2]Plan2!$U:$U,8)</f>
        <v>#VALUE!</v>
      </c>
      <c r="AB1604" s="18" t="e">
        <f>SUMIFS([2]Plan2!$H:$H,[2]Plan2!$A:$A,$D1604,[2]Plan2!$U:$U,9)</f>
        <v>#VALUE!</v>
      </c>
      <c r="AC1604" s="18" t="e">
        <f>SUMIFS([2]Plan2!$H:$H,[2]Plan2!$A:$A,$D1604,[2]Plan2!$U:$U,10)</f>
        <v>#VALUE!</v>
      </c>
      <c r="AD1604" s="18" t="e">
        <f>SUMIFS([2]Plan2!$H:$H,[2]Plan2!$A:$A,$D1604,[2]Plan2!$U:$U,11)</f>
        <v>#VALUE!</v>
      </c>
      <c r="AE1604" s="18" t="e">
        <f>SUMIFS([2]Plan2!$H:$H,[2]Plan2!$A:$A,$D1604,[2]Plan2!$U:$U,12)</f>
        <v>#VALUE!</v>
      </c>
      <c r="AF1604" s="18" t="e">
        <f>SUMIFS([2]Plan2!$H:$H,[2]Plan2!$A:$A,$D1604,[2]Plan2!$U:$U,1)</f>
        <v>#VALUE!</v>
      </c>
      <c r="AG1604" s="18" t="e">
        <f>SUMIFS([2]Plan2!$H:$H,[2]Plan2!$A:$A,$D1604,[2]Plan2!$U:$U,2)</f>
        <v>#VALUE!</v>
      </c>
      <c r="AH1604" s="18" t="e">
        <f>SUMIFS([2]Plan2!$H:$H,[2]Plan2!$A:$A,$D1604,[2]Plan2!$U:$U,3)</f>
        <v>#VALUE!</v>
      </c>
      <c r="AI1604" s="18" t="e">
        <f>SUMIFS([2]Plan2!$H:$H,[2]Plan2!$A:$A,$D1604,[2]Plan2!$U:$U,4)</f>
        <v>#VALUE!</v>
      </c>
      <c r="AJ1604" s="18" t="e">
        <f>SUMIFS([2]Plan2!$H:$H,[2]Plan2!$A:$A,$D1604,[2]Plan2!$U:$U,5)</f>
        <v>#VALUE!</v>
      </c>
      <c r="AK1604" s="23" t="e">
        <f t="shared" si="197"/>
        <v>#VALUE!</v>
      </c>
      <c r="AL1604" s="23" t="e">
        <f t="shared" si="200"/>
        <v>#VALUE!</v>
      </c>
      <c r="AM1604">
        <f t="shared" si="198"/>
        <v>0</v>
      </c>
    </row>
    <row r="1605" spans="1:39" ht="15.75" x14ac:dyDescent="0.25">
      <c r="A1605" s="21"/>
      <c r="B1605" s="21" t="s">
        <v>1519</v>
      </c>
      <c r="C1605" s="21">
        <v>31149697</v>
      </c>
      <c r="D1605" s="25">
        <v>193646</v>
      </c>
      <c r="E1605" s="21" t="s">
        <v>1180</v>
      </c>
      <c r="F1605" s="31" t="s">
        <v>1180</v>
      </c>
      <c r="G1605" s="21" t="s">
        <v>1462</v>
      </c>
      <c r="H1605" s="21" t="s">
        <v>1240</v>
      </c>
      <c r="I1605" s="25" t="s">
        <v>20</v>
      </c>
      <c r="J1605" s="21" t="s">
        <v>27</v>
      </c>
      <c r="K1605" s="21" t="s">
        <v>28</v>
      </c>
      <c r="L1605" s="20">
        <v>44819</v>
      </c>
      <c r="M1605" s="20">
        <v>45226</v>
      </c>
      <c r="N1605" s="21" t="s">
        <v>53</v>
      </c>
      <c r="O1605" s="21">
        <v>2</v>
      </c>
      <c r="P1605" s="21">
        <v>2</v>
      </c>
      <c r="Q1605" s="21">
        <v>0</v>
      </c>
      <c r="R1605" s="15">
        <f t="shared" si="203"/>
        <v>-1</v>
      </c>
      <c r="S1605" s="18" t="str">
        <f>IFERROR(VLOOKUP(D1605,'[1]comparativo br'!$A:$B,2,FALSE),"")</f>
        <v/>
      </c>
      <c r="T1605" s="18" t="str">
        <f>IFERROR(VLOOKUP(D1605,'[1]comparativo br'!$A:$C,3,FALSE),"")</f>
        <v/>
      </c>
      <c r="U1605" s="15" t="str">
        <f t="shared" si="196"/>
        <v/>
      </c>
      <c r="V1605" s="19" t="str">
        <f>IFERROR(VLOOKUP(D1605,'[1]comparativo br'!$A:$D,4,FALSE),"")</f>
        <v/>
      </c>
      <c r="W1605" s="19" t="str">
        <f>IFERROR(VLOOKUP(D1605,'[1]comparativo br'!$A:$E,5,FALSE),"")</f>
        <v/>
      </c>
      <c r="X1605" s="15" t="str">
        <f t="shared" si="202"/>
        <v/>
      </c>
      <c r="Y1605" s="18" t="e">
        <f>SUMIFS([2]Plan2!$H:$H,[2]Plan2!$A:$A,$D1605,[2]Plan2!$U:$U,6)</f>
        <v>#VALUE!</v>
      </c>
      <c r="Z1605" s="18" t="e">
        <f>SUMIFS([2]Plan2!$H:$H,[2]Plan2!$A:$A,$D1605,[2]Plan2!$U:$U,7)</f>
        <v>#VALUE!</v>
      </c>
      <c r="AA1605" s="18" t="e">
        <f>SUMIFS([2]Plan2!$H:$H,[2]Plan2!$A:$A,$D1605,[2]Plan2!$U:$U,8)</f>
        <v>#VALUE!</v>
      </c>
      <c r="AB1605" s="18" t="e">
        <f>SUMIFS([2]Plan2!$H:$H,[2]Plan2!$A:$A,$D1605,[2]Plan2!$U:$U,9)</f>
        <v>#VALUE!</v>
      </c>
      <c r="AC1605" s="18" t="e">
        <f>SUMIFS([2]Plan2!$H:$H,[2]Plan2!$A:$A,$D1605,[2]Plan2!$U:$U,10)</f>
        <v>#VALUE!</v>
      </c>
      <c r="AD1605" s="18" t="e">
        <f>SUMIFS([2]Plan2!$H:$H,[2]Plan2!$A:$A,$D1605,[2]Plan2!$U:$U,11)</f>
        <v>#VALUE!</v>
      </c>
      <c r="AE1605" s="18" t="e">
        <f>SUMIFS([2]Plan2!$H:$H,[2]Plan2!$A:$A,$D1605,[2]Plan2!$U:$U,12)</f>
        <v>#VALUE!</v>
      </c>
      <c r="AF1605" s="18" t="e">
        <f>SUMIFS([2]Plan2!$H:$H,[2]Plan2!$A:$A,$D1605,[2]Plan2!$U:$U,1)</f>
        <v>#VALUE!</v>
      </c>
      <c r="AG1605" s="18" t="e">
        <f>SUMIFS([2]Plan2!$H:$H,[2]Plan2!$A:$A,$D1605,[2]Plan2!$U:$U,2)</f>
        <v>#VALUE!</v>
      </c>
      <c r="AH1605" s="18" t="e">
        <f>SUMIFS([2]Plan2!$H:$H,[2]Plan2!$A:$A,$D1605,[2]Plan2!$U:$U,3)</f>
        <v>#VALUE!</v>
      </c>
      <c r="AI1605" s="18" t="e">
        <f>SUMIFS([2]Plan2!$H:$H,[2]Plan2!$A:$A,$D1605,[2]Plan2!$U:$U,4)</f>
        <v>#VALUE!</v>
      </c>
      <c r="AJ1605" s="18" t="e">
        <f>SUMIFS([2]Plan2!$H:$H,[2]Plan2!$A:$A,$D1605,[2]Plan2!$U:$U,5)</f>
        <v>#VALUE!</v>
      </c>
      <c r="AK1605" s="23" t="e">
        <f t="shared" si="197"/>
        <v>#VALUE!</v>
      </c>
      <c r="AL1605" s="23" t="e">
        <f t="shared" si="200"/>
        <v>#VALUE!</v>
      </c>
      <c r="AM1605">
        <f t="shared" si="198"/>
        <v>0</v>
      </c>
    </row>
    <row r="1606" spans="1:39" ht="15.75" x14ac:dyDescent="0.25">
      <c r="A1606" s="21"/>
      <c r="B1606" s="21" t="s">
        <v>1519</v>
      </c>
      <c r="C1606" s="21">
        <v>31168247</v>
      </c>
      <c r="D1606" s="25">
        <v>191997</v>
      </c>
      <c r="E1606" s="21" t="s">
        <v>2203</v>
      </c>
      <c r="F1606" s="31" t="s">
        <v>69</v>
      </c>
      <c r="G1606" s="21" t="s">
        <v>683</v>
      </c>
      <c r="H1606" s="21" t="s">
        <v>684</v>
      </c>
      <c r="I1606" s="25" t="s">
        <v>65</v>
      </c>
      <c r="J1606" s="21" t="s">
        <v>27</v>
      </c>
      <c r="K1606" s="21" t="s">
        <v>28</v>
      </c>
      <c r="L1606" s="20">
        <v>45579</v>
      </c>
      <c r="M1606" s="20">
        <v>45799</v>
      </c>
      <c r="N1606" s="21" t="s">
        <v>18</v>
      </c>
      <c r="O1606" s="21">
        <v>159</v>
      </c>
      <c r="P1606" s="21">
        <v>118</v>
      </c>
      <c r="Q1606" s="21">
        <v>131</v>
      </c>
      <c r="R1606" s="15">
        <f t="shared" si="203"/>
        <v>0.11016949152542373</v>
      </c>
      <c r="S1606" s="18">
        <f>IFERROR(VLOOKUP(D1606,'[1]comparativo br'!$A:$B,2,FALSE),"")</f>
        <v>0</v>
      </c>
      <c r="T1606" s="18">
        <f>IFERROR(VLOOKUP(D1606,'[1]comparativo br'!$A:$C,3,FALSE),"")</f>
        <v>0</v>
      </c>
      <c r="U1606" s="15" t="str">
        <f t="shared" si="196"/>
        <v/>
      </c>
      <c r="V1606" s="19">
        <f>IFERROR(VLOOKUP(D1606,'[1]comparativo br'!$A:$D,4,FALSE),"")</f>
        <v>148</v>
      </c>
      <c r="W1606" s="19">
        <f>IFERROR(VLOOKUP(D1606,'[1]comparativo br'!$A:$E,5,FALSE),"")</f>
        <v>0</v>
      </c>
      <c r="X1606" s="15">
        <f t="shared" ref="X1606:X1608" si="204">IFERROR((W1606-V1606)/V1606,"")</f>
        <v>-1</v>
      </c>
      <c r="Y1606" s="18" t="e">
        <f>SUMIFS([2]Plan2!$H:$H,[2]Plan2!$A:$A,$D1606,[2]Plan2!$U:$U,6)</f>
        <v>#VALUE!</v>
      </c>
      <c r="Z1606" s="18" t="e">
        <f>SUMIFS([2]Plan2!$H:$H,[2]Plan2!$A:$A,$D1606,[2]Plan2!$U:$U,7)</f>
        <v>#VALUE!</v>
      </c>
      <c r="AA1606" s="18" t="e">
        <f>SUMIFS([2]Plan2!$H:$H,[2]Plan2!$A:$A,$D1606,[2]Plan2!$U:$U,8)</f>
        <v>#VALUE!</v>
      </c>
      <c r="AB1606" s="18" t="e">
        <f>SUMIFS([2]Plan2!$H:$H,[2]Plan2!$A:$A,$D1606,[2]Plan2!$U:$U,9)</f>
        <v>#VALUE!</v>
      </c>
      <c r="AC1606" s="18" t="e">
        <f>SUMIFS([2]Plan2!$H:$H,[2]Plan2!$A:$A,$D1606,[2]Plan2!$U:$U,10)</f>
        <v>#VALUE!</v>
      </c>
      <c r="AD1606" s="18" t="e">
        <f>SUMIFS([2]Plan2!$H:$H,[2]Plan2!$A:$A,$D1606,[2]Plan2!$U:$U,11)</f>
        <v>#VALUE!</v>
      </c>
      <c r="AE1606" s="18" t="e">
        <f>SUMIFS([2]Plan2!$H:$H,[2]Plan2!$A:$A,$D1606,[2]Plan2!$U:$U,12)</f>
        <v>#VALUE!</v>
      </c>
      <c r="AF1606" s="18" t="e">
        <f>SUMIFS([2]Plan2!$H:$H,[2]Plan2!$A:$A,$D1606,[2]Plan2!$U:$U,1)</f>
        <v>#VALUE!</v>
      </c>
      <c r="AG1606" s="18" t="e">
        <f>SUMIFS([2]Plan2!$H:$H,[2]Plan2!$A:$A,$D1606,[2]Plan2!$U:$U,2)</f>
        <v>#VALUE!</v>
      </c>
      <c r="AH1606" s="18" t="e">
        <f>SUMIFS([2]Plan2!$H:$H,[2]Plan2!$A:$A,$D1606,[2]Plan2!$U:$U,3)</f>
        <v>#VALUE!</v>
      </c>
      <c r="AI1606" s="18" t="e">
        <f>SUMIFS([2]Plan2!$H:$H,[2]Plan2!$A:$A,$D1606,[2]Plan2!$U:$U,4)</f>
        <v>#VALUE!</v>
      </c>
      <c r="AJ1606" s="18" t="e">
        <f>SUMIFS([2]Plan2!$H:$H,[2]Plan2!$A:$A,$D1606,[2]Plan2!$U:$U,5)</f>
        <v>#VALUE!</v>
      </c>
      <c r="AK1606" s="23" t="e">
        <f t="shared" si="197"/>
        <v>#VALUE!</v>
      </c>
      <c r="AL1606" s="23" t="e">
        <f t="shared" si="200"/>
        <v>#VALUE!</v>
      </c>
      <c r="AM1606">
        <f t="shared" si="198"/>
        <v>0</v>
      </c>
    </row>
    <row r="1607" spans="1:39" ht="15.75" x14ac:dyDescent="0.25">
      <c r="A1607" s="21"/>
      <c r="B1607" s="21" t="s">
        <v>1519</v>
      </c>
      <c r="C1607" s="21">
        <v>31427859</v>
      </c>
      <c r="D1607" s="25">
        <v>191164</v>
      </c>
      <c r="E1607" s="21" t="s">
        <v>12</v>
      </c>
      <c r="F1607" s="31" t="s">
        <v>12</v>
      </c>
      <c r="G1607" s="21" t="s">
        <v>590</v>
      </c>
      <c r="H1607" s="21" t="s">
        <v>126</v>
      </c>
      <c r="I1607" s="25" t="s">
        <v>79</v>
      </c>
      <c r="J1607" s="21" t="s">
        <v>107</v>
      </c>
      <c r="K1607" s="21" t="s">
        <v>108</v>
      </c>
      <c r="L1607" s="20">
        <v>45699</v>
      </c>
      <c r="M1607" s="20">
        <v>45761</v>
      </c>
      <c r="N1607" s="21" t="s">
        <v>18</v>
      </c>
      <c r="O1607" s="21">
        <v>21</v>
      </c>
      <c r="P1607" s="21">
        <v>19</v>
      </c>
      <c r="Q1607" s="21">
        <v>6</v>
      </c>
      <c r="R1607" s="15">
        <f t="shared" si="203"/>
        <v>-0.68421052631578949</v>
      </c>
      <c r="S1607" s="18" t="str">
        <f>IFERROR(VLOOKUP(D1607,'[1]comparativo br'!$A:$B,2,FALSE),"")</f>
        <v/>
      </c>
      <c r="T1607" s="18" t="str">
        <f>IFERROR(VLOOKUP(D1607,'[1]comparativo br'!$A:$C,3,FALSE),"")</f>
        <v/>
      </c>
      <c r="U1607" s="15" t="str">
        <f t="shared" si="196"/>
        <v/>
      </c>
      <c r="V1607" s="19" t="str">
        <f>IFERROR(VLOOKUP(D1607,'[1]comparativo br'!$A:$D,4,FALSE),"")</f>
        <v/>
      </c>
      <c r="W1607" s="19" t="str">
        <f>IFERROR(VLOOKUP(D1607,'[1]comparativo br'!$A:$E,5,FALSE),"")</f>
        <v/>
      </c>
      <c r="X1607" s="15" t="str">
        <f t="shared" si="204"/>
        <v/>
      </c>
      <c r="Y1607" s="18" t="e">
        <f>SUMIFS([2]Plan2!$H:$H,[2]Plan2!$A:$A,$D1607,[2]Plan2!$U:$U,6)</f>
        <v>#VALUE!</v>
      </c>
      <c r="Z1607" s="18" t="e">
        <f>SUMIFS([2]Plan2!$H:$H,[2]Plan2!$A:$A,$D1607,[2]Plan2!$U:$U,7)</f>
        <v>#VALUE!</v>
      </c>
      <c r="AA1607" s="18" t="e">
        <f>SUMIFS([2]Plan2!$H:$H,[2]Plan2!$A:$A,$D1607,[2]Plan2!$U:$U,8)</f>
        <v>#VALUE!</v>
      </c>
      <c r="AB1607" s="18" t="e">
        <f>SUMIFS([2]Plan2!$H:$H,[2]Plan2!$A:$A,$D1607,[2]Plan2!$U:$U,9)</f>
        <v>#VALUE!</v>
      </c>
      <c r="AC1607" s="18" t="e">
        <f>SUMIFS([2]Plan2!$H:$H,[2]Plan2!$A:$A,$D1607,[2]Plan2!$U:$U,10)</f>
        <v>#VALUE!</v>
      </c>
      <c r="AD1607" s="18" t="e">
        <f>SUMIFS([2]Plan2!$H:$H,[2]Plan2!$A:$A,$D1607,[2]Plan2!$U:$U,11)</f>
        <v>#VALUE!</v>
      </c>
      <c r="AE1607" s="18" t="e">
        <f>SUMIFS([2]Plan2!$H:$H,[2]Plan2!$A:$A,$D1607,[2]Plan2!$U:$U,12)</f>
        <v>#VALUE!</v>
      </c>
      <c r="AF1607" s="18" t="e">
        <f>SUMIFS([2]Plan2!$H:$H,[2]Plan2!$A:$A,$D1607,[2]Plan2!$U:$U,1)</f>
        <v>#VALUE!</v>
      </c>
      <c r="AG1607" s="18" t="e">
        <f>SUMIFS([2]Plan2!$H:$H,[2]Plan2!$A:$A,$D1607,[2]Plan2!$U:$U,2)</f>
        <v>#VALUE!</v>
      </c>
      <c r="AH1607" s="18" t="e">
        <f>SUMIFS([2]Plan2!$H:$H,[2]Plan2!$A:$A,$D1607,[2]Plan2!$U:$U,3)</f>
        <v>#VALUE!</v>
      </c>
      <c r="AI1607" s="18" t="e">
        <f>SUMIFS([2]Plan2!$H:$H,[2]Plan2!$A:$A,$D1607,[2]Plan2!$U:$U,4)</f>
        <v>#VALUE!</v>
      </c>
      <c r="AJ1607" s="18" t="e">
        <f>SUMIFS([2]Plan2!$H:$H,[2]Plan2!$A:$A,$D1607,[2]Plan2!$U:$U,5)</f>
        <v>#VALUE!</v>
      </c>
      <c r="AK1607" s="23" t="e">
        <f t="shared" si="197"/>
        <v>#VALUE!</v>
      </c>
      <c r="AL1607" s="23" t="e">
        <f t="shared" si="200"/>
        <v>#VALUE!</v>
      </c>
      <c r="AM1607">
        <f t="shared" si="198"/>
        <v>0</v>
      </c>
    </row>
    <row r="1608" spans="1:39" ht="15.75" x14ac:dyDescent="0.25">
      <c r="A1608" s="21"/>
      <c r="B1608" s="21" t="s">
        <v>1519</v>
      </c>
      <c r="C1608" s="21">
        <v>31492377</v>
      </c>
      <c r="D1608" s="25">
        <v>194031</v>
      </c>
      <c r="E1608" s="21" t="s">
        <v>12</v>
      </c>
      <c r="F1608" s="31" t="s">
        <v>12</v>
      </c>
      <c r="G1608" s="21" t="s">
        <v>1003</v>
      </c>
      <c r="H1608" s="21" t="s">
        <v>110</v>
      </c>
      <c r="I1608" s="25" t="s">
        <v>45</v>
      </c>
      <c r="J1608" s="21" t="s">
        <v>67</v>
      </c>
      <c r="K1608" s="21" t="s">
        <v>68</v>
      </c>
      <c r="L1608" s="20">
        <v>45593</v>
      </c>
      <c r="M1608" s="20">
        <v>45783</v>
      </c>
      <c r="N1608" s="21" t="s">
        <v>18</v>
      </c>
      <c r="O1608" s="21">
        <v>3</v>
      </c>
      <c r="P1608" s="21">
        <v>2</v>
      </c>
      <c r="Q1608" s="21">
        <v>4</v>
      </c>
      <c r="R1608" s="15">
        <f t="shared" si="203"/>
        <v>1</v>
      </c>
      <c r="S1608" s="18">
        <f>IFERROR(VLOOKUP(D1608,'[1]comparativo br'!$A:$B,2,FALSE),"")</f>
        <v>0</v>
      </c>
      <c r="T1608" s="18">
        <f>IFERROR(VLOOKUP(D1608,'[1]comparativo br'!$A:$C,3,FALSE),"")</f>
        <v>0</v>
      </c>
      <c r="U1608" s="15" t="str">
        <f t="shared" si="196"/>
        <v/>
      </c>
      <c r="V1608" s="19">
        <f>IFERROR(VLOOKUP(D1608,'[1]comparativo br'!$A:$D,4,FALSE),"")</f>
        <v>12</v>
      </c>
      <c r="W1608" s="19">
        <f>IFERROR(VLOOKUP(D1608,'[1]comparativo br'!$A:$E,5,FALSE),"")</f>
        <v>14</v>
      </c>
      <c r="X1608" s="15">
        <f t="shared" si="204"/>
        <v>0.16666666666666666</v>
      </c>
      <c r="Y1608" s="18" t="e">
        <f>SUMIFS([2]Plan2!$H:$H,[2]Plan2!$A:$A,$D1608,[2]Plan2!$U:$U,6)</f>
        <v>#VALUE!</v>
      </c>
      <c r="Z1608" s="18" t="e">
        <f>SUMIFS([2]Plan2!$H:$H,[2]Plan2!$A:$A,$D1608,[2]Plan2!$U:$U,7)</f>
        <v>#VALUE!</v>
      </c>
      <c r="AA1608" s="18" t="e">
        <f>SUMIFS([2]Plan2!$H:$H,[2]Plan2!$A:$A,$D1608,[2]Plan2!$U:$U,8)</f>
        <v>#VALUE!</v>
      </c>
      <c r="AB1608" s="18" t="e">
        <f>SUMIFS([2]Plan2!$H:$H,[2]Plan2!$A:$A,$D1608,[2]Plan2!$U:$U,9)</f>
        <v>#VALUE!</v>
      </c>
      <c r="AC1608" s="18" t="e">
        <f>SUMIFS([2]Plan2!$H:$H,[2]Plan2!$A:$A,$D1608,[2]Plan2!$U:$U,10)</f>
        <v>#VALUE!</v>
      </c>
      <c r="AD1608" s="18" t="e">
        <f>SUMIFS([2]Plan2!$H:$H,[2]Plan2!$A:$A,$D1608,[2]Plan2!$U:$U,11)</f>
        <v>#VALUE!</v>
      </c>
      <c r="AE1608" s="18" t="e">
        <f>SUMIFS([2]Plan2!$H:$H,[2]Plan2!$A:$A,$D1608,[2]Plan2!$U:$U,12)</f>
        <v>#VALUE!</v>
      </c>
      <c r="AF1608" s="18" t="e">
        <f>SUMIFS([2]Plan2!$H:$H,[2]Plan2!$A:$A,$D1608,[2]Plan2!$U:$U,1)</f>
        <v>#VALUE!</v>
      </c>
      <c r="AG1608" s="18" t="e">
        <f>SUMIFS([2]Plan2!$H:$H,[2]Plan2!$A:$A,$D1608,[2]Plan2!$U:$U,2)</f>
        <v>#VALUE!</v>
      </c>
      <c r="AH1608" s="18" t="e">
        <f>SUMIFS([2]Plan2!$H:$H,[2]Plan2!$A:$A,$D1608,[2]Plan2!$U:$U,3)</f>
        <v>#VALUE!</v>
      </c>
      <c r="AI1608" s="18" t="e">
        <f>SUMIFS([2]Plan2!$H:$H,[2]Plan2!$A:$A,$D1608,[2]Plan2!$U:$U,4)</f>
        <v>#VALUE!</v>
      </c>
      <c r="AJ1608" s="18" t="e">
        <f>SUMIFS([2]Plan2!$H:$H,[2]Plan2!$A:$A,$D1608,[2]Plan2!$U:$U,5)</f>
        <v>#VALUE!</v>
      </c>
      <c r="AK1608" s="23" t="e">
        <f t="shared" si="197"/>
        <v>#VALUE!</v>
      </c>
      <c r="AL1608" s="23" t="e">
        <f t="shared" si="200"/>
        <v>#VALUE!</v>
      </c>
      <c r="AM1608">
        <f t="shared" si="198"/>
        <v>0</v>
      </c>
    </row>
    <row r="1609" spans="1:39" ht="15.75" x14ac:dyDescent="0.25">
      <c r="A1609" s="21"/>
      <c r="B1609" s="21" t="s">
        <v>1519</v>
      </c>
      <c r="C1609" s="21">
        <v>31575610</v>
      </c>
      <c r="D1609" s="25">
        <v>193446</v>
      </c>
      <c r="E1609" s="21" t="s">
        <v>1798</v>
      </c>
      <c r="F1609" s="31" t="s">
        <v>1798</v>
      </c>
      <c r="G1609" s="21" t="s">
        <v>2007</v>
      </c>
      <c r="H1609" s="21" t="s">
        <v>2008</v>
      </c>
      <c r="I1609" s="25" t="s">
        <v>145</v>
      </c>
      <c r="J1609" s="21" t="s">
        <v>67</v>
      </c>
      <c r="K1609" s="21" t="s">
        <v>68</v>
      </c>
      <c r="L1609" s="20">
        <v>45596</v>
      </c>
      <c r="M1609" s="20">
        <v>45684</v>
      </c>
      <c r="N1609" s="21" t="s">
        <v>53</v>
      </c>
      <c r="O1609" s="21">
        <v>1</v>
      </c>
      <c r="P1609" s="21">
        <v>0</v>
      </c>
      <c r="Q1609" s="21">
        <v>4</v>
      </c>
      <c r="R1609" s="15">
        <v>1</v>
      </c>
      <c r="S1609" s="18" t="str">
        <f>IFERROR(VLOOKUP(D1609,'[1]comparativo br'!$A:$B,2,FALSE),"")</f>
        <v/>
      </c>
      <c r="T1609" s="18" t="str">
        <f>IFERROR(VLOOKUP(D1609,'[1]comparativo br'!$A:$C,3,FALSE),"")</f>
        <v/>
      </c>
      <c r="U1609" s="15" t="str">
        <f t="shared" si="196"/>
        <v/>
      </c>
      <c r="V1609" s="19" t="str">
        <f>IFERROR(VLOOKUP(D1609,'[1]comparativo br'!$A:$D,4,FALSE),"")</f>
        <v/>
      </c>
      <c r="W1609" s="19" t="str">
        <f>IFERROR(VLOOKUP(D1609,'[1]comparativo br'!$A:$E,5,FALSE),"")</f>
        <v/>
      </c>
      <c r="X1609" s="10"/>
      <c r="Y1609" s="18" t="e">
        <f>SUMIFS([2]Plan2!$H:$H,[2]Plan2!$A:$A,$D1609,[2]Plan2!$U:$U,6)</f>
        <v>#VALUE!</v>
      </c>
      <c r="Z1609" s="18" t="e">
        <f>SUMIFS([2]Plan2!$H:$H,[2]Plan2!$A:$A,$D1609,[2]Plan2!$U:$U,7)</f>
        <v>#VALUE!</v>
      </c>
      <c r="AA1609" s="18" t="e">
        <f>SUMIFS([2]Plan2!$H:$H,[2]Plan2!$A:$A,$D1609,[2]Plan2!$U:$U,8)</f>
        <v>#VALUE!</v>
      </c>
      <c r="AB1609" s="18" t="e">
        <f>SUMIFS([2]Plan2!$H:$H,[2]Plan2!$A:$A,$D1609,[2]Plan2!$U:$U,9)</f>
        <v>#VALUE!</v>
      </c>
      <c r="AC1609" s="18" t="e">
        <f>SUMIFS([2]Plan2!$H:$H,[2]Plan2!$A:$A,$D1609,[2]Plan2!$U:$U,10)</f>
        <v>#VALUE!</v>
      </c>
      <c r="AD1609" s="18" t="e">
        <f>SUMIFS([2]Plan2!$H:$H,[2]Plan2!$A:$A,$D1609,[2]Plan2!$U:$U,11)</f>
        <v>#VALUE!</v>
      </c>
      <c r="AE1609" s="18" t="e">
        <f>SUMIFS([2]Plan2!$H:$H,[2]Plan2!$A:$A,$D1609,[2]Plan2!$U:$U,12)</f>
        <v>#VALUE!</v>
      </c>
      <c r="AF1609" s="18" t="e">
        <f>SUMIFS([2]Plan2!$H:$H,[2]Plan2!$A:$A,$D1609,[2]Plan2!$U:$U,1)</f>
        <v>#VALUE!</v>
      </c>
      <c r="AG1609" s="18" t="e">
        <f>SUMIFS([2]Plan2!$H:$H,[2]Plan2!$A:$A,$D1609,[2]Plan2!$U:$U,2)</f>
        <v>#VALUE!</v>
      </c>
      <c r="AH1609" s="18" t="e">
        <f>SUMIFS([2]Plan2!$H:$H,[2]Plan2!$A:$A,$D1609,[2]Plan2!$U:$U,3)</f>
        <v>#VALUE!</v>
      </c>
      <c r="AI1609" s="18" t="e">
        <f>SUMIFS([2]Plan2!$H:$H,[2]Plan2!$A:$A,$D1609,[2]Plan2!$U:$U,4)</f>
        <v>#VALUE!</v>
      </c>
      <c r="AJ1609" s="18" t="e">
        <f>SUMIFS([2]Plan2!$H:$H,[2]Plan2!$A:$A,$D1609,[2]Plan2!$U:$U,5)</f>
        <v>#VALUE!</v>
      </c>
      <c r="AK1609" s="23" t="e">
        <f t="shared" si="197"/>
        <v>#VALUE!</v>
      </c>
      <c r="AL1609" s="23" t="e">
        <f t="shared" si="200"/>
        <v>#VALUE!</v>
      </c>
      <c r="AM1609">
        <f t="shared" si="198"/>
        <v>0</v>
      </c>
    </row>
    <row r="1610" spans="1:39" ht="15.75" x14ac:dyDescent="0.25">
      <c r="A1610" s="21"/>
      <c r="B1610" s="21" t="s">
        <v>1519</v>
      </c>
      <c r="C1610" s="21">
        <v>31578385</v>
      </c>
      <c r="D1610" s="25" t="s">
        <v>2009</v>
      </c>
      <c r="E1610" s="21" t="s">
        <v>1575</v>
      </c>
      <c r="F1610" s="31" t="s">
        <v>1575</v>
      </c>
      <c r="G1610" s="21" t="s">
        <v>2010</v>
      </c>
      <c r="H1610" s="21" t="s">
        <v>735</v>
      </c>
      <c r="I1610" s="25" t="s">
        <v>15</v>
      </c>
      <c r="J1610" s="21" t="s">
        <v>21</v>
      </c>
      <c r="K1610" s="21"/>
      <c r="L1610" s="20">
        <v>45567</v>
      </c>
      <c r="M1610" s="20">
        <v>45574</v>
      </c>
      <c r="N1610" s="21" t="s">
        <v>53</v>
      </c>
      <c r="O1610" s="21">
        <v>1</v>
      </c>
      <c r="P1610" s="21">
        <v>0</v>
      </c>
      <c r="Q1610" s="21">
        <v>1</v>
      </c>
      <c r="R1610" s="15">
        <v>1</v>
      </c>
      <c r="S1610" s="18" t="str">
        <f>IFERROR(VLOOKUP(D1610,'[1]comparativo br'!$A:$B,2,FALSE),"")</f>
        <v/>
      </c>
      <c r="T1610" s="18" t="str">
        <f>IFERROR(VLOOKUP(D1610,'[1]comparativo br'!$A:$C,3,FALSE),"")</f>
        <v/>
      </c>
      <c r="U1610" s="15" t="str">
        <f t="shared" si="196"/>
        <v/>
      </c>
      <c r="V1610" s="19" t="str">
        <f>IFERROR(VLOOKUP(D1610,'[1]comparativo br'!$A:$D,4,FALSE),"")</f>
        <v/>
      </c>
      <c r="W1610" s="19" t="str">
        <f>IFERROR(VLOOKUP(D1610,'[1]comparativo br'!$A:$E,5,FALSE),"")</f>
        <v/>
      </c>
      <c r="X1610" s="15" t="str">
        <f t="shared" ref="X1610:X1641" si="205">IFERROR((W1610-V1610)/V1610,"")</f>
        <v/>
      </c>
      <c r="Y1610" s="18" t="e">
        <f>SUMIFS([2]Plan2!$H:$H,[2]Plan2!$A:$A,$D1610,[2]Plan2!$U:$U,6)</f>
        <v>#VALUE!</v>
      </c>
      <c r="Z1610" s="18" t="e">
        <f>SUMIFS([2]Plan2!$H:$H,[2]Plan2!$A:$A,$D1610,[2]Plan2!$U:$U,7)</f>
        <v>#VALUE!</v>
      </c>
      <c r="AA1610" s="18" t="e">
        <f>SUMIFS([2]Plan2!$H:$H,[2]Plan2!$A:$A,$D1610,[2]Plan2!$U:$U,8)</f>
        <v>#VALUE!</v>
      </c>
      <c r="AB1610" s="18" t="e">
        <f>SUMIFS([2]Plan2!$H:$H,[2]Plan2!$A:$A,$D1610,[2]Plan2!$U:$U,9)</f>
        <v>#VALUE!</v>
      </c>
      <c r="AC1610" s="18" t="e">
        <f>SUMIFS([2]Plan2!$H:$H,[2]Plan2!$A:$A,$D1610,[2]Plan2!$U:$U,10)</f>
        <v>#VALUE!</v>
      </c>
      <c r="AD1610" s="18" t="e">
        <f>SUMIFS([2]Plan2!$H:$H,[2]Plan2!$A:$A,$D1610,[2]Plan2!$U:$U,11)</f>
        <v>#VALUE!</v>
      </c>
      <c r="AE1610" s="18" t="e">
        <f>SUMIFS([2]Plan2!$H:$H,[2]Plan2!$A:$A,$D1610,[2]Plan2!$U:$U,12)</f>
        <v>#VALUE!</v>
      </c>
      <c r="AF1610" s="18" t="e">
        <f>SUMIFS([2]Plan2!$H:$H,[2]Plan2!$A:$A,$D1610,[2]Plan2!$U:$U,1)</f>
        <v>#VALUE!</v>
      </c>
      <c r="AG1610" s="18" t="e">
        <f>SUMIFS([2]Plan2!$H:$H,[2]Plan2!$A:$A,$D1610,[2]Plan2!$U:$U,2)</f>
        <v>#VALUE!</v>
      </c>
      <c r="AH1610" s="18" t="e">
        <f>SUMIFS([2]Plan2!$H:$H,[2]Plan2!$A:$A,$D1610,[2]Plan2!$U:$U,3)</f>
        <v>#VALUE!</v>
      </c>
      <c r="AI1610" s="18" t="e">
        <f>SUMIFS([2]Plan2!$H:$H,[2]Plan2!$A:$A,$D1610,[2]Plan2!$U:$U,4)</f>
        <v>#VALUE!</v>
      </c>
      <c r="AJ1610" s="18" t="e">
        <f>SUMIFS([2]Plan2!$H:$H,[2]Plan2!$A:$A,$D1610,[2]Plan2!$U:$U,5)</f>
        <v>#VALUE!</v>
      </c>
      <c r="AK1610" s="23" t="e">
        <f t="shared" si="197"/>
        <v>#VALUE!</v>
      </c>
      <c r="AL1610" s="23" t="e">
        <f t="shared" si="200"/>
        <v>#VALUE!</v>
      </c>
      <c r="AM1610">
        <f t="shared" si="198"/>
        <v>0</v>
      </c>
    </row>
    <row r="1611" spans="1:39" ht="15.75" x14ac:dyDescent="0.25">
      <c r="A1611" s="21" t="s">
        <v>398</v>
      </c>
      <c r="B1611" s="21" t="s">
        <v>1519</v>
      </c>
      <c r="C1611" s="21">
        <v>31635506</v>
      </c>
      <c r="D1611" s="25">
        <v>193407</v>
      </c>
      <c r="E1611" s="21" t="s">
        <v>12</v>
      </c>
      <c r="F1611" s="31" t="s">
        <v>12</v>
      </c>
      <c r="G1611" s="21" t="s">
        <v>2011</v>
      </c>
      <c r="H1611" s="21" t="s">
        <v>893</v>
      </c>
      <c r="I1611" s="25" t="s">
        <v>79</v>
      </c>
      <c r="J1611" s="21" t="s">
        <v>88</v>
      </c>
      <c r="K1611" s="21" t="s">
        <v>93</v>
      </c>
      <c r="L1611" s="20">
        <v>45796</v>
      </c>
      <c r="M1611" s="20">
        <v>45798</v>
      </c>
      <c r="N1611" s="21" t="s">
        <v>18</v>
      </c>
      <c r="O1611" s="21">
        <v>114</v>
      </c>
      <c r="P1611" s="21">
        <v>220</v>
      </c>
      <c r="Q1611" s="21">
        <v>185</v>
      </c>
      <c r="R1611" s="15">
        <f>(Q1611-P1611)/P1611</f>
        <v>-0.15909090909090909</v>
      </c>
      <c r="S1611" s="18">
        <f>IFERROR(VLOOKUP(D1611,'[1]comparativo br'!$A:$B,2,FALSE),"")</f>
        <v>20880</v>
      </c>
      <c r="T1611" s="18">
        <f>IFERROR(VLOOKUP(D1611,'[1]comparativo br'!$A:$C,3,FALSE),"")</f>
        <v>13920</v>
      </c>
      <c r="U1611" s="15">
        <f t="shared" si="196"/>
        <v>-0.33333333333333331</v>
      </c>
      <c r="V1611" s="19">
        <f>IFERROR(VLOOKUP(D1611,'[1]comparativo br'!$A:$D,4,FALSE),"")</f>
        <v>147</v>
      </c>
      <c r="W1611" s="19">
        <f>IFERROR(VLOOKUP(D1611,'[1]comparativo br'!$A:$E,5,FALSE),"")</f>
        <v>142</v>
      </c>
      <c r="X1611" s="15">
        <f t="shared" si="205"/>
        <v>-3.4013605442176874E-2</v>
      </c>
      <c r="Y1611" s="18" t="e">
        <f>SUMIFS([2]Plan2!$H:$H,[2]Plan2!$A:$A,$D1611,[2]Plan2!$U:$U,6)</f>
        <v>#VALUE!</v>
      </c>
      <c r="Z1611" s="18" t="e">
        <f>SUMIFS([2]Plan2!$H:$H,[2]Plan2!$A:$A,$D1611,[2]Plan2!$U:$U,7)</f>
        <v>#VALUE!</v>
      </c>
      <c r="AA1611" s="18" t="e">
        <f>SUMIFS([2]Plan2!$H:$H,[2]Plan2!$A:$A,$D1611,[2]Plan2!$U:$U,8)</f>
        <v>#VALUE!</v>
      </c>
      <c r="AB1611" s="18" t="e">
        <f>SUMIFS([2]Plan2!$H:$H,[2]Plan2!$A:$A,$D1611,[2]Plan2!$U:$U,9)</f>
        <v>#VALUE!</v>
      </c>
      <c r="AC1611" s="18" t="e">
        <f>SUMIFS([2]Plan2!$H:$H,[2]Plan2!$A:$A,$D1611,[2]Plan2!$U:$U,10)</f>
        <v>#VALUE!</v>
      </c>
      <c r="AD1611" s="18" t="e">
        <f>SUMIFS([2]Plan2!$H:$H,[2]Plan2!$A:$A,$D1611,[2]Plan2!$U:$U,11)</f>
        <v>#VALUE!</v>
      </c>
      <c r="AE1611" s="18" t="e">
        <f>SUMIFS([2]Plan2!$H:$H,[2]Plan2!$A:$A,$D1611,[2]Plan2!$U:$U,12)</f>
        <v>#VALUE!</v>
      </c>
      <c r="AF1611" s="18" t="e">
        <f>SUMIFS([2]Plan2!$H:$H,[2]Plan2!$A:$A,$D1611,[2]Plan2!$U:$U,1)</f>
        <v>#VALUE!</v>
      </c>
      <c r="AG1611" s="18" t="e">
        <f>SUMIFS([2]Plan2!$H:$H,[2]Plan2!$A:$A,$D1611,[2]Plan2!$U:$U,2)</f>
        <v>#VALUE!</v>
      </c>
      <c r="AH1611" s="18" t="e">
        <f>SUMIFS([2]Plan2!$H:$H,[2]Plan2!$A:$A,$D1611,[2]Plan2!$U:$U,3)</f>
        <v>#VALUE!</v>
      </c>
      <c r="AI1611" s="18" t="e">
        <f>SUMIFS([2]Plan2!$H:$H,[2]Plan2!$A:$A,$D1611,[2]Plan2!$U:$U,4)</f>
        <v>#VALUE!</v>
      </c>
      <c r="AJ1611" s="18" t="e">
        <f>SUMIFS([2]Plan2!$H:$H,[2]Plan2!$A:$A,$D1611,[2]Plan2!$U:$U,5)</f>
        <v>#VALUE!</v>
      </c>
      <c r="AK1611" s="23" t="e">
        <f t="shared" si="197"/>
        <v>#VALUE!</v>
      </c>
      <c r="AL1611" s="23" t="e">
        <f t="shared" si="200"/>
        <v>#VALUE!</v>
      </c>
      <c r="AM1611">
        <f t="shared" si="198"/>
        <v>0</v>
      </c>
    </row>
    <row r="1612" spans="1:39" ht="15.75" x14ac:dyDescent="0.25">
      <c r="A1612" s="21"/>
      <c r="B1612" s="21"/>
      <c r="C1612" s="21">
        <v>31715616</v>
      </c>
      <c r="D1612" s="25" t="s">
        <v>2219</v>
      </c>
      <c r="E1612" s="21" t="s">
        <v>2203</v>
      </c>
      <c r="F1612" s="31" t="s">
        <v>1826</v>
      </c>
      <c r="G1612" s="21" t="s">
        <v>2220</v>
      </c>
      <c r="H1612" s="21" t="s">
        <v>1215</v>
      </c>
      <c r="I1612" s="25" t="s">
        <v>20</v>
      </c>
      <c r="J1612" s="21"/>
      <c r="K1612" s="21"/>
      <c r="L1612" s="20">
        <v>45712</v>
      </c>
      <c r="M1612" s="20">
        <v>45798</v>
      </c>
      <c r="N1612" s="21" t="s">
        <v>18</v>
      </c>
      <c r="O1612" s="21">
        <v>2</v>
      </c>
      <c r="P1612" s="21">
        <v>0</v>
      </c>
      <c r="Q1612" s="21">
        <v>5</v>
      </c>
      <c r="R1612" s="15">
        <v>1</v>
      </c>
      <c r="S1612" s="18">
        <f>IFERROR(VLOOKUP(D1612,'[1]comparativo br'!$A:$B,2,FALSE),"")</f>
        <v>118086</v>
      </c>
      <c r="T1612" s="18">
        <f>IFERROR(VLOOKUP(D1612,'[1]comparativo br'!$A:$C,3,FALSE),"")</f>
        <v>750</v>
      </c>
      <c r="U1612" s="15">
        <f t="shared" ref="U1612:U1675" si="206">IFERROR((T1612-S1612)/S1612,"")</f>
        <v>-0.99364869671256539</v>
      </c>
      <c r="V1612" s="19">
        <f>IFERROR(VLOOKUP(D1612,'[1]comparativo br'!$A:$D,4,FALSE),"")</f>
        <v>29</v>
      </c>
      <c r="W1612" s="19">
        <f>IFERROR(VLOOKUP(D1612,'[1]comparativo br'!$A:$E,5,FALSE),"")</f>
        <v>2</v>
      </c>
      <c r="X1612" s="15">
        <f t="shared" si="205"/>
        <v>-0.93103448275862066</v>
      </c>
      <c r="Y1612" s="18" t="e">
        <f>SUMIFS([2]Plan2!$H:$H,[2]Plan2!$A:$A,$D1612,[2]Plan2!$U:$U,6)</f>
        <v>#VALUE!</v>
      </c>
      <c r="Z1612" s="18" t="e">
        <f>SUMIFS([2]Plan2!$H:$H,[2]Plan2!$A:$A,$D1612,[2]Plan2!$U:$U,7)</f>
        <v>#VALUE!</v>
      </c>
      <c r="AA1612" s="18" t="e">
        <f>SUMIFS([2]Plan2!$H:$H,[2]Plan2!$A:$A,$D1612,[2]Plan2!$U:$U,8)</f>
        <v>#VALUE!</v>
      </c>
      <c r="AB1612" s="18" t="e">
        <f>SUMIFS([2]Plan2!$H:$H,[2]Plan2!$A:$A,$D1612,[2]Plan2!$U:$U,9)</f>
        <v>#VALUE!</v>
      </c>
      <c r="AC1612" s="18" t="e">
        <f>SUMIFS([2]Plan2!$H:$H,[2]Plan2!$A:$A,$D1612,[2]Plan2!$U:$U,10)</f>
        <v>#VALUE!</v>
      </c>
      <c r="AD1612" s="18" t="e">
        <f>SUMIFS([2]Plan2!$H:$H,[2]Plan2!$A:$A,$D1612,[2]Plan2!$U:$U,11)</f>
        <v>#VALUE!</v>
      </c>
      <c r="AE1612" s="18" t="e">
        <f>SUMIFS([2]Plan2!$H:$H,[2]Plan2!$A:$A,$D1612,[2]Plan2!$U:$U,12)</f>
        <v>#VALUE!</v>
      </c>
      <c r="AF1612" s="18" t="e">
        <f>SUMIFS([2]Plan2!$H:$H,[2]Plan2!$A:$A,$D1612,[2]Plan2!$U:$U,1)</f>
        <v>#VALUE!</v>
      </c>
      <c r="AG1612" s="18" t="e">
        <f>SUMIFS([2]Plan2!$H:$H,[2]Plan2!$A:$A,$D1612,[2]Plan2!$U:$U,2)</f>
        <v>#VALUE!</v>
      </c>
      <c r="AH1612" s="18" t="e">
        <f>SUMIFS([2]Plan2!$H:$H,[2]Plan2!$A:$A,$D1612,[2]Plan2!$U:$U,3)</f>
        <v>#VALUE!</v>
      </c>
      <c r="AI1612" s="18" t="e">
        <f>SUMIFS([2]Plan2!$H:$H,[2]Plan2!$A:$A,$D1612,[2]Plan2!$U:$U,4)</f>
        <v>#VALUE!</v>
      </c>
      <c r="AJ1612" s="18" t="e">
        <f>SUMIFS([2]Plan2!$H:$H,[2]Plan2!$A:$A,$D1612,[2]Plan2!$U:$U,5)</f>
        <v>#VALUE!</v>
      </c>
      <c r="AK1612" s="23" t="e">
        <f t="shared" ref="AK1612:AK1675" si="207">SUM(Y1612:AJ1612)</f>
        <v>#VALUE!</v>
      </c>
      <c r="AL1612" s="23" t="e">
        <f t="shared" si="200"/>
        <v>#VALUE!</v>
      </c>
      <c r="AM1612">
        <f t="shared" si="198"/>
        <v>0</v>
      </c>
    </row>
    <row r="1613" spans="1:39" ht="15.75" x14ac:dyDescent="0.25">
      <c r="A1613" s="21"/>
      <c r="B1613" s="21" t="s">
        <v>1519</v>
      </c>
      <c r="C1613" s="21">
        <v>32259431</v>
      </c>
      <c r="D1613" s="25">
        <v>194467</v>
      </c>
      <c r="E1613" s="21" t="s">
        <v>24</v>
      </c>
      <c r="F1613" s="31" t="s">
        <v>24</v>
      </c>
      <c r="G1613" s="21" t="s">
        <v>1624</v>
      </c>
      <c r="H1613" s="21" t="s">
        <v>38</v>
      </c>
      <c r="I1613" s="25" t="s">
        <v>20</v>
      </c>
      <c r="J1613" s="21" t="s">
        <v>107</v>
      </c>
      <c r="K1613" s="21" t="s">
        <v>74</v>
      </c>
      <c r="L1613" s="20">
        <v>45348</v>
      </c>
      <c r="M1613" s="20">
        <v>45398</v>
      </c>
      <c r="N1613" s="21" t="s">
        <v>53</v>
      </c>
      <c r="O1613" s="21">
        <v>1</v>
      </c>
      <c r="P1613" s="21">
        <v>3</v>
      </c>
      <c r="Q1613" s="21">
        <v>0</v>
      </c>
      <c r="R1613" s="15">
        <f>(Q1613-P1613)/P1613</f>
        <v>-1</v>
      </c>
      <c r="S1613" s="18" t="str">
        <f>IFERROR(VLOOKUP(D1613,'[1]comparativo br'!$A:$B,2,FALSE),"")</f>
        <v/>
      </c>
      <c r="T1613" s="18" t="str">
        <f>IFERROR(VLOOKUP(D1613,'[1]comparativo br'!$A:$C,3,FALSE),"")</f>
        <v/>
      </c>
      <c r="U1613" s="15" t="str">
        <f t="shared" si="206"/>
        <v/>
      </c>
      <c r="V1613" s="19" t="str">
        <f>IFERROR(VLOOKUP(D1613,'[1]comparativo br'!$A:$D,4,FALSE),"")</f>
        <v/>
      </c>
      <c r="W1613" s="19" t="str">
        <f>IFERROR(VLOOKUP(D1613,'[1]comparativo br'!$A:$E,5,FALSE),"")</f>
        <v/>
      </c>
      <c r="X1613" s="15" t="str">
        <f t="shared" si="205"/>
        <v/>
      </c>
      <c r="Y1613" s="18" t="e">
        <f>SUMIFS([2]Plan2!$H:$H,[2]Plan2!$A:$A,$D1613,[2]Plan2!$U:$U,6)</f>
        <v>#VALUE!</v>
      </c>
      <c r="Z1613" s="18" t="e">
        <f>SUMIFS([2]Plan2!$H:$H,[2]Plan2!$A:$A,$D1613,[2]Plan2!$U:$U,7)</f>
        <v>#VALUE!</v>
      </c>
      <c r="AA1613" s="18" t="e">
        <f>SUMIFS([2]Plan2!$H:$H,[2]Plan2!$A:$A,$D1613,[2]Plan2!$U:$U,8)</f>
        <v>#VALUE!</v>
      </c>
      <c r="AB1613" s="18" t="e">
        <f>SUMIFS([2]Plan2!$H:$H,[2]Plan2!$A:$A,$D1613,[2]Plan2!$U:$U,9)</f>
        <v>#VALUE!</v>
      </c>
      <c r="AC1613" s="18" t="e">
        <f>SUMIFS([2]Plan2!$H:$H,[2]Plan2!$A:$A,$D1613,[2]Plan2!$U:$U,10)</f>
        <v>#VALUE!</v>
      </c>
      <c r="AD1613" s="18" t="e">
        <f>SUMIFS([2]Plan2!$H:$H,[2]Plan2!$A:$A,$D1613,[2]Plan2!$U:$U,11)</f>
        <v>#VALUE!</v>
      </c>
      <c r="AE1613" s="18" t="e">
        <f>SUMIFS([2]Plan2!$H:$H,[2]Plan2!$A:$A,$D1613,[2]Plan2!$U:$U,12)</f>
        <v>#VALUE!</v>
      </c>
      <c r="AF1613" s="18" t="e">
        <f>SUMIFS([2]Plan2!$H:$H,[2]Plan2!$A:$A,$D1613,[2]Plan2!$U:$U,1)</f>
        <v>#VALUE!</v>
      </c>
      <c r="AG1613" s="18" t="e">
        <f>SUMIFS([2]Plan2!$H:$H,[2]Plan2!$A:$A,$D1613,[2]Plan2!$U:$U,2)</f>
        <v>#VALUE!</v>
      </c>
      <c r="AH1613" s="18" t="e">
        <f>SUMIFS([2]Plan2!$H:$H,[2]Plan2!$A:$A,$D1613,[2]Plan2!$U:$U,3)</f>
        <v>#VALUE!</v>
      </c>
      <c r="AI1613" s="18" t="e">
        <f>SUMIFS([2]Plan2!$H:$H,[2]Plan2!$A:$A,$D1613,[2]Plan2!$U:$U,4)</f>
        <v>#VALUE!</v>
      </c>
      <c r="AJ1613" s="18" t="e">
        <f>SUMIFS([2]Plan2!$H:$H,[2]Plan2!$A:$A,$D1613,[2]Plan2!$U:$U,5)</f>
        <v>#VALUE!</v>
      </c>
      <c r="AK1613" s="23" t="e">
        <f t="shared" si="207"/>
        <v>#VALUE!</v>
      </c>
      <c r="AL1613" s="23" t="e">
        <f t="shared" si="200"/>
        <v>#VALUE!</v>
      </c>
      <c r="AM1613">
        <f t="shared" ref="AM1613:AM1676" si="208">COUNTIF(Y1613:AJ1613,"&gt;1")</f>
        <v>0</v>
      </c>
    </row>
    <row r="1614" spans="1:39" ht="15.75" x14ac:dyDescent="0.25">
      <c r="A1614" s="21"/>
      <c r="B1614" s="21" t="s">
        <v>1520</v>
      </c>
      <c r="C1614" s="21">
        <v>32293283</v>
      </c>
      <c r="D1614" s="25" t="s">
        <v>2225</v>
      </c>
      <c r="E1614" s="21" t="s">
        <v>1575</v>
      </c>
      <c r="F1614" s="31" t="s">
        <v>1575</v>
      </c>
      <c r="G1614" s="21" t="s">
        <v>2226</v>
      </c>
      <c r="H1614" s="21" t="s">
        <v>405</v>
      </c>
      <c r="I1614" s="25" t="s">
        <v>15</v>
      </c>
      <c r="J1614" s="21" t="s">
        <v>107</v>
      </c>
      <c r="K1614" s="21" t="s">
        <v>540</v>
      </c>
      <c r="L1614" s="20">
        <v>45707</v>
      </c>
      <c r="M1614" s="20">
        <v>45748</v>
      </c>
      <c r="N1614" s="21" t="s">
        <v>18</v>
      </c>
      <c r="O1614" s="21">
        <v>0</v>
      </c>
      <c r="P1614" s="21">
        <v>0</v>
      </c>
      <c r="Q1614" s="21">
        <v>1</v>
      </c>
      <c r="R1614" s="15">
        <v>1</v>
      </c>
      <c r="S1614" s="18">
        <f>IFERROR(VLOOKUP(D1614,'[1]comparativo br'!$A:$B,2,FALSE),"")</f>
        <v>0</v>
      </c>
      <c r="T1614" s="18">
        <f>IFERROR(VLOOKUP(D1614,'[1]comparativo br'!$A:$C,3,FALSE),"")</f>
        <v>1296</v>
      </c>
      <c r="U1614" s="15" t="str">
        <f t="shared" si="206"/>
        <v/>
      </c>
      <c r="V1614" s="19">
        <f>IFERROR(VLOOKUP(D1614,'[1]comparativo br'!$A:$D,4,FALSE),"")</f>
        <v>6</v>
      </c>
      <c r="W1614" s="19">
        <f>IFERROR(VLOOKUP(D1614,'[1]comparativo br'!$A:$E,5,FALSE),"")</f>
        <v>3</v>
      </c>
      <c r="X1614" s="15">
        <f t="shared" si="205"/>
        <v>-0.5</v>
      </c>
      <c r="Y1614" s="18" t="e">
        <f>SUMIFS([2]Plan2!$H:$H,[2]Plan2!$A:$A,$D1614,[2]Plan2!$U:$U,6)</f>
        <v>#VALUE!</v>
      </c>
      <c r="Z1614" s="18" t="e">
        <f>SUMIFS([2]Plan2!$H:$H,[2]Plan2!$A:$A,$D1614,[2]Plan2!$U:$U,7)</f>
        <v>#VALUE!</v>
      </c>
      <c r="AA1614" s="18" t="e">
        <f>SUMIFS([2]Plan2!$H:$H,[2]Plan2!$A:$A,$D1614,[2]Plan2!$U:$U,8)</f>
        <v>#VALUE!</v>
      </c>
      <c r="AB1614" s="18" t="e">
        <f>SUMIFS([2]Plan2!$H:$H,[2]Plan2!$A:$A,$D1614,[2]Plan2!$U:$U,9)</f>
        <v>#VALUE!</v>
      </c>
      <c r="AC1614" s="18" t="e">
        <f>SUMIFS([2]Plan2!$H:$H,[2]Plan2!$A:$A,$D1614,[2]Plan2!$U:$U,10)</f>
        <v>#VALUE!</v>
      </c>
      <c r="AD1614" s="18" t="e">
        <f>SUMIFS([2]Plan2!$H:$H,[2]Plan2!$A:$A,$D1614,[2]Plan2!$U:$U,11)</f>
        <v>#VALUE!</v>
      </c>
      <c r="AE1614" s="18" t="e">
        <f>SUMIFS([2]Plan2!$H:$H,[2]Plan2!$A:$A,$D1614,[2]Plan2!$U:$U,12)</f>
        <v>#VALUE!</v>
      </c>
      <c r="AF1614" s="18" t="e">
        <f>SUMIFS([2]Plan2!$H:$H,[2]Plan2!$A:$A,$D1614,[2]Plan2!$U:$U,1)</f>
        <v>#VALUE!</v>
      </c>
      <c r="AG1614" s="18" t="e">
        <f>SUMIFS([2]Plan2!$H:$H,[2]Plan2!$A:$A,$D1614,[2]Plan2!$U:$U,2)</f>
        <v>#VALUE!</v>
      </c>
      <c r="AH1614" s="18" t="e">
        <f>SUMIFS([2]Plan2!$H:$H,[2]Plan2!$A:$A,$D1614,[2]Plan2!$U:$U,3)</f>
        <v>#VALUE!</v>
      </c>
      <c r="AI1614" s="18" t="e">
        <f>SUMIFS([2]Plan2!$H:$H,[2]Plan2!$A:$A,$D1614,[2]Plan2!$U:$U,4)</f>
        <v>#VALUE!</v>
      </c>
      <c r="AJ1614" s="18" t="e">
        <f>SUMIFS([2]Plan2!$H:$H,[2]Plan2!$A:$A,$D1614,[2]Plan2!$U:$U,5)</f>
        <v>#VALUE!</v>
      </c>
      <c r="AK1614" s="23" t="e">
        <f t="shared" si="207"/>
        <v>#VALUE!</v>
      </c>
      <c r="AL1614" s="23" t="e">
        <f t="shared" si="200"/>
        <v>#VALUE!</v>
      </c>
      <c r="AM1614">
        <f t="shared" si="208"/>
        <v>0</v>
      </c>
    </row>
    <row r="1615" spans="1:39" ht="15.75" x14ac:dyDescent="0.25">
      <c r="A1615" s="21" t="s">
        <v>1195</v>
      </c>
      <c r="B1615" s="21" t="s">
        <v>1520</v>
      </c>
      <c r="C1615" s="21">
        <v>32295657</v>
      </c>
      <c r="D1615" s="25">
        <v>192012</v>
      </c>
      <c r="E1615" s="21" t="s">
        <v>1180</v>
      </c>
      <c r="F1615" s="31" t="s">
        <v>1180</v>
      </c>
      <c r="G1615" s="21" t="s">
        <v>1347</v>
      </c>
      <c r="H1615" s="21" t="s">
        <v>685</v>
      </c>
      <c r="I1615" s="25" t="s">
        <v>145</v>
      </c>
      <c r="J1615" s="21" t="s">
        <v>21</v>
      </c>
      <c r="K1615" s="21"/>
      <c r="L1615" s="20">
        <v>44617</v>
      </c>
      <c r="M1615" s="20">
        <v>45779</v>
      </c>
      <c r="N1615" s="21" t="s">
        <v>18</v>
      </c>
      <c r="O1615" s="21">
        <v>44</v>
      </c>
      <c r="P1615" s="21">
        <v>8</v>
      </c>
      <c r="Q1615" s="21">
        <v>73</v>
      </c>
      <c r="R1615" s="15">
        <f>(Q1615-P1615)/P1615</f>
        <v>8.125</v>
      </c>
      <c r="S1615" s="18">
        <f>IFERROR(VLOOKUP(D1615,'[1]comparativo br'!$A:$B,2,FALSE),"")</f>
        <v>0</v>
      </c>
      <c r="T1615" s="18">
        <f>IFERROR(VLOOKUP(D1615,'[1]comparativo br'!$A:$C,3,FALSE),"")</f>
        <v>0</v>
      </c>
      <c r="U1615" s="15" t="str">
        <f t="shared" si="206"/>
        <v/>
      </c>
      <c r="V1615" s="19">
        <f>IFERROR(VLOOKUP(D1615,'[1]comparativo br'!$A:$D,4,FALSE),"")</f>
        <v>11</v>
      </c>
      <c r="W1615" s="19">
        <f>IFERROR(VLOOKUP(D1615,'[1]comparativo br'!$A:$E,5,FALSE),"")</f>
        <v>24</v>
      </c>
      <c r="X1615" s="15">
        <f t="shared" si="205"/>
        <v>1.1818181818181819</v>
      </c>
      <c r="Y1615" s="18" t="e">
        <f>SUMIFS([2]Plan2!$H:$H,[2]Plan2!$A:$A,$D1615,[2]Plan2!$U:$U,6)</f>
        <v>#VALUE!</v>
      </c>
      <c r="Z1615" s="18" t="e">
        <f>SUMIFS([2]Plan2!$H:$H,[2]Plan2!$A:$A,$D1615,[2]Plan2!$U:$U,7)</f>
        <v>#VALUE!</v>
      </c>
      <c r="AA1615" s="18" t="e">
        <f>SUMIFS([2]Plan2!$H:$H,[2]Plan2!$A:$A,$D1615,[2]Plan2!$U:$U,8)</f>
        <v>#VALUE!</v>
      </c>
      <c r="AB1615" s="18" t="e">
        <f>SUMIFS([2]Plan2!$H:$H,[2]Plan2!$A:$A,$D1615,[2]Plan2!$U:$U,9)</f>
        <v>#VALUE!</v>
      </c>
      <c r="AC1615" s="18" t="e">
        <f>SUMIFS([2]Plan2!$H:$H,[2]Plan2!$A:$A,$D1615,[2]Plan2!$U:$U,10)</f>
        <v>#VALUE!</v>
      </c>
      <c r="AD1615" s="18" t="e">
        <f>SUMIFS([2]Plan2!$H:$H,[2]Plan2!$A:$A,$D1615,[2]Plan2!$U:$U,11)</f>
        <v>#VALUE!</v>
      </c>
      <c r="AE1615" s="18" t="e">
        <f>SUMIFS([2]Plan2!$H:$H,[2]Plan2!$A:$A,$D1615,[2]Plan2!$U:$U,12)</f>
        <v>#VALUE!</v>
      </c>
      <c r="AF1615" s="18" t="e">
        <f>SUMIFS([2]Plan2!$H:$H,[2]Plan2!$A:$A,$D1615,[2]Plan2!$U:$U,1)</f>
        <v>#VALUE!</v>
      </c>
      <c r="AG1615" s="18" t="e">
        <f>SUMIFS([2]Plan2!$H:$H,[2]Plan2!$A:$A,$D1615,[2]Plan2!$U:$U,2)</f>
        <v>#VALUE!</v>
      </c>
      <c r="AH1615" s="18" t="e">
        <f>SUMIFS([2]Plan2!$H:$H,[2]Plan2!$A:$A,$D1615,[2]Plan2!$U:$U,3)</f>
        <v>#VALUE!</v>
      </c>
      <c r="AI1615" s="18" t="e">
        <f>SUMIFS([2]Plan2!$H:$H,[2]Plan2!$A:$A,$D1615,[2]Plan2!$U:$U,4)</f>
        <v>#VALUE!</v>
      </c>
      <c r="AJ1615" s="18" t="e">
        <f>SUMIFS([2]Plan2!$H:$H,[2]Plan2!$A:$A,$D1615,[2]Plan2!$U:$U,5)</f>
        <v>#VALUE!</v>
      </c>
      <c r="AK1615" s="23" t="e">
        <f t="shared" si="207"/>
        <v>#VALUE!</v>
      </c>
      <c r="AL1615" s="23" t="e">
        <f t="shared" si="200"/>
        <v>#VALUE!</v>
      </c>
      <c r="AM1615">
        <f t="shared" si="208"/>
        <v>0</v>
      </c>
    </row>
    <row r="1616" spans="1:39" ht="15.75" x14ac:dyDescent="0.25">
      <c r="A1616" s="21"/>
      <c r="B1616" s="21" t="s">
        <v>1519</v>
      </c>
      <c r="C1616" s="21">
        <v>32302107</v>
      </c>
      <c r="D1616" s="25">
        <v>193466</v>
      </c>
      <c r="E1616" s="21" t="s">
        <v>1206</v>
      </c>
      <c r="F1616" s="31" t="s">
        <v>1206</v>
      </c>
      <c r="G1616" s="21" t="s">
        <v>1455</v>
      </c>
      <c r="H1616" s="21" t="s">
        <v>544</v>
      </c>
      <c r="I1616" s="25" t="s">
        <v>55</v>
      </c>
      <c r="J1616" s="21" t="s">
        <v>67</v>
      </c>
      <c r="K1616" s="21" t="s">
        <v>68</v>
      </c>
      <c r="L1616" s="20">
        <v>45751</v>
      </c>
      <c r="M1616" s="20">
        <v>45708</v>
      </c>
      <c r="N1616" s="21" t="s">
        <v>22</v>
      </c>
      <c r="O1616" s="21">
        <v>60</v>
      </c>
      <c r="P1616" s="21">
        <v>34</v>
      </c>
      <c r="Q1616" s="21">
        <v>16</v>
      </c>
      <c r="R1616" s="15">
        <f>(Q1616-P1616)/P1616</f>
        <v>-0.52941176470588236</v>
      </c>
      <c r="S1616" s="18">
        <f>IFERROR(VLOOKUP(D1616,'[1]comparativo br'!$A:$B,2,FALSE),"")</f>
        <v>140</v>
      </c>
      <c r="T1616" s="18">
        <f>IFERROR(VLOOKUP(D1616,'[1]comparativo br'!$A:$C,3,FALSE),"")</f>
        <v>0</v>
      </c>
      <c r="U1616" s="15">
        <f t="shared" si="206"/>
        <v>-1</v>
      </c>
      <c r="V1616" s="19">
        <f>IFERROR(VLOOKUP(D1616,'[1]comparativo br'!$A:$D,4,FALSE),"")</f>
        <v>0</v>
      </c>
      <c r="W1616" s="19">
        <f>IFERROR(VLOOKUP(D1616,'[1]comparativo br'!$A:$E,5,FALSE),"")</f>
        <v>0</v>
      </c>
      <c r="X1616" s="15" t="str">
        <f t="shared" si="205"/>
        <v/>
      </c>
      <c r="Y1616" s="18" t="e">
        <f>SUMIFS([2]Plan2!$H:$H,[2]Plan2!$A:$A,$D1616,[2]Plan2!$U:$U,6)</f>
        <v>#VALUE!</v>
      </c>
      <c r="Z1616" s="18" t="e">
        <f>SUMIFS([2]Plan2!$H:$H,[2]Plan2!$A:$A,$D1616,[2]Plan2!$U:$U,7)</f>
        <v>#VALUE!</v>
      </c>
      <c r="AA1616" s="18" t="e">
        <f>SUMIFS([2]Plan2!$H:$H,[2]Plan2!$A:$A,$D1616,[2]Plan2!$U:$U,8)</f>
        <v>#VALUE!</v>
      </c>
      <c r="AB1616" s="18" t="e">
        <f>SUMIFS([2]Plan2!$H:$H,[2]Plan2!$A:$A,$D1616,[2]Plan2!$U:$U,9)</f>
        <v>#VALUE!</v>
      </c>
      <c r="AC1616" s="18" t="e">
        <f>SUMIFS([2]Plan2!$H:$H,[2]Plan2!$A:$A,$D1616,[2]Plan2!$U:$U,10)</f>
        <v>#VALUE!</v>
      </c>
      <c r="AD1616" s="18" t="e">
        <f>SUMIFS([2]Plan2!$H:$H,[2]Plan2!$A:$A,$D1616,[2]Plan2!$U:$U,11)</f>
        <v>#VALUE!</v>
      </c>
      <c r="AE1616" s="18" t="e">
        <f>SUMIFS([2]Plan2!$H:$H,[2]Plan2!$A:$A,$D1616,[2]Plan2!$U:$U,12)</f>
        <v>#VALUE!</v>
      </c>
      <c r="AF1616" s="18" t="e">
        <f>SUMIFS([2]Plan2!$H:$H,[2]Plan2!$A:$A,$D1616,[2]Plan2!$U:$U,1)</f>
        <v>#VALUE!</v>
      </c>
      <c r="AG1616" s="18" t="e">
        <f>SUMIFS([2]Plan2!$H:$H,[2]Plan2!$A:$A,$D1616,[2]Plan2!$U:$U,2)</f>
        <v>#VALUE!</v>
      </c>
      <c r="AH1616" s="18" t="e">
        <f>SUMIFS([2]Plan2!$H:$H,[2]Plan2!$A:$A,$D1616,[2]Plan2!$U:$U,3)</f>
        <v>#VALUE!</v>
      </c>
      <c r="AI1616" s="18" t="e">
        <f>SUMIFS([2]Plan2!$H:$H,[2]Plan2!$A:$A,$D1616,[2]Plan2!$U:$U,4)</f>
        <v>#VALUE!</v>
      </c>
      <c r="AJ1616" s="18" t="e">
        <f>SUMIFS([2]Plan2!$H:$H,[2]Plan2!$A:$A,$D1616,[2]Plan2!$U:$U,5)</f>
        <v>#VALUE!</v>
      </c>
      <c r="AK1616" s="23" t="e">
        <f t="shared" si="207"/>
        <v>#VALUE!</v>
      </c>
      <c r="AL1616" s="23" t="e">
        <f t="shared" si="200"/>
        <v>#VALUE!</v>
      </c>
      <c r="AM1616">
        <f t="shared" si="208"/>
        <v>0</v>
      </c>
    </row>
    <row r="1617" spans="1:39" ht="15.75" x14ac:dyDescent="0.25">
      <c r="A1617" s="21"/>
      <c r="B1617" s="21" t="s">
        <v>1520</v>
      </c>
      <c r="C1617" s="21">
        <v>32355371</v>
      </c>
      <c r="D1617" s="25">
        <v>191746</v>
      </c>
      <c r="E1617" s="21" t="s">
        <v>69</v>
      </c>
      <c r="F1617" s="31" t="s">
        <v>69</v>
      </c>
      <c r="G1617" s="21" t="s">
        <v>2197</v>
      </c>
      <c r="H1617" s="21" t="s">
        <v>44</v>
      </c>
      <c r="I1617" s="25" t="s">
        <v>45</v>
      </c>
      <c r="J1617" s="21" t="s">
        <v>27</v>
      </c>
      <c r="K1617" s="21" t="s">
        <v>210</v>
      </c>
      <c r="L1617" s="20">
        <v>45666</v>
      </c>
      <c r="M1617" s="20">
        <v>45499</v>
      </c>
      <c r="N1617" s="21" t="s">
        <v>22</v>
      </c>
      <c r="O1617" s="21">
        <v>1</v>
      </c>
      <c r="P1617" s="21">
        <v>1</v>
      </c>
      <c r="Q1617" s="21">
        <v>1</v>
      </c>
      <c r="R1617" s="15">
        <f>(Q1617-P1617)/P1617</f>
        <v>0</v>
      </c>
      <c r="S1617" s="18" t="str">
        <f>IFERROR(VLOOKUP(D1617,'[1]comparativo br'!$A:$B,2,FALSE),"")</f>
        <v/>
      </c>
      <c r="T1617" s="18" t="str">
        <f>IFERROR(VLOOKUP(D1617,'[1]comparativo br'!$A:$C,3,FALSE),"")</f>
        <v/>
      </c>
      <c r="U1617" s="15" t="str">
        <f t="shared" si="206"/>
        <v/>
      </c>
      <c r="V1617" s="19" t="str">
        <f>IFERROR(VLOOKUP(D1617,'[1]comparativo br'!$A:$D,4,FALSE),"")</f>
        <v/>
      </c>
      <c r="W1617" s="19" t="str">
        <f>IFERROR(VLOOKUP(D1617,'[1]comparativo br'!$A:$E,5,FALSE),"")</f>
        <v/>
      </c>
      <c r="X1617" s="15" t="str">
        <f t="shared" si="205"/>
        <v/>
      </c>
      <c r="Y1617" s="18" t="e">
        <f>SUMIFS([2]Plan2!$H:$H,[2]Plan2!$A:$A,$D1617,[2]Plan2!$U:$U,6)</f>
        <v>#VALUE!</v>
      </c>
      <c r="Z1617" s="18" t="e">
        <f>SUMIFS([2]Plan2!$H:$H,[2]Plan2!$A:$A,$D1617,[2]Plan2!$U:$U,7)</f>
        <v>#VALUE!</v>
      </c>
      <c r="AA1617" s="18" t="e">
        <f>SUMIFS([2]Plan2!$H:$H,[2]Plan2!$A:$A,$D1617,[2]Plan2!$U:$U,8)</f>
        <v>#VALUE!</v>
      </c>
      <c r="AB1617" s="18" t="e">
        <f>SUMIFS([2]Plan2!$H:$H,[2]Plan2!$A:$A,$D1617,[2]Plan2!$U:$U,9)</f>
        <v>#VALUE!</v>
      </c>
      <c r="AC1617" s="18" t="e">
        <f>SUMIFS([2]Plan2!$H:$H,[2]Plan2!$A:$A,$D1617,[2]Plan2!$U:$U,10)</f>
        <v>#VALUE!</v>
      </c>
      <c r="AD1617" s="18" t="e">
        <f>SUMIFS([2]Plan2!$H:$H,[2]Plan2!$A:$A,$D1617,[2]Plan2!$U:$U,11)</f>
        <v>#VALUE!</v>
      </c>
      <c r="AE1617" s="18" t="e">
        <f>SUMIFS([2]Plan2!$H:$H,[2]Plan2!$A:$A,$D1617,[2]Plan2!$U:$U,12)</f>
        <v>#VALUE!</v>
      </c>
      <c r="AF1617" s="18" t="e">
        <f>SUMIFS([2]Plan2!$H:$H,[2]Plan2!$A:$A,$D1617,[2]Plan2!$U:$U,1)</f>
        <v>#VALUE!</v>
      </c>
      <c r="AG1617" s="18" t="e">
        <f>SUMIFS([2]Plan2!$H:$H,[2]Plan2!$A:$A,$D1617,[2]Plan2!$U:$U,2)</f>
        <v>#VALUE!</v>
      </c>
      <c r="AH1617" s="18" t="e">
        <f>SUMIFS([2]Plan2!$H:$H,[2]Plan2!$A:$A,$D1617,[2]Plan2!$U:$U,3)</f>
        <v>#VALUE!</v>
      </c>
      <c r="AI1617" s="18" t="e">
        <f>SUMIFS([2]Plan2!$H:$H,[2]Plan2!$A:$A,$D1617,[2]Plan2!$U:$U,4)</f>
        <v>#VALUE!</v>
      </c>
      <c r="AJ1617" s="18" t="e">
        <f>SUMIFS([2]Plan2!$H:$H,[2]Plan2!$A:$A,$D1617,[2]Plan2!$U:$U,5)</f>
        <v>#VALUE!</v>
      </c>
      <c r="AK1617" s="23" t="e">
        <f t="shared" si="207"/>
        <v>#VALUE!</v>
      </c>
      <c r="AL1617" s="23" t="e">
        <f t="shared" si="200"/>
        <v>#VALUE!</v>
      </c>
      <c r="AM1617">
        <f t="shared" si="208"/>
        <v>0</v>
      </c>
    </row>
    <row r="1618" spans="1:39" ht="15.75" x14ac:dyDescent="0.25">
      <c r="A1618" s="21"/>
      <c r="B1618" s="21" t="s">
        <v>1519</v>
      </c>
      <c r="C1618" s="21">
        <v>32382742</v>
      </c>
      <c r="D1618" s="25">
        <v>191666</v>
      </c>
      <c r="E1618" s="21" t="s">
        <v>2455</v>
      </c>
      <c r="F1618" s="31" t="s">
        <v>12</v>
      </c>
      <c r="G1618" s="21" t="s">
        <v>2471</v>
      </c>
      <c r="H1618" s="21" t="s">
        <v>35</v>
      </c>
      <c r="I1618" s="25" t="s">
        <v>15</v>
      </c>
      <c r="J1618" s="21" t="s">
        <v>16</v>
      </c>
      <c r="K1618" s="21" t="s">
        <v>17</v>
      </c>
      <c r="L1618" s="20">
        <v>45166</v>
      </c>
      <c r="M1618" s="20">
        <v>45779</v>
      </c>
      <c r="N1618" s="21" t="s">
        <v>18</v>
      </c>
      <c r="O1618" s="21">
        <v>40</v>
      </c>
      <c r="P1618" s="21">
        <v>36</v>
      </c>
      <c r="Q1618" s="21">
        <v>9</v>
      </c>
      <c r="R1618" s="15">
        <f>(Q1618-P1618)/P1618</f>
        <v>-0.75</v>
      </c>
      <c r="S1618" s="18" t="str">
        <f>IFERROR(VLOOKUP(D1618,'[1]comparativo br'!$A:$B,2,FALSE),"")</f>
        <v/>
      </c>
      <c r="T1618" s="18" t="str">
        <f>IFERROR(VLOOKUP(D1618,'[1]comparativo br'!$A:$C,3,FALSE),"")</f>
        <v/>
      </c>
      <c r="U1618" s="15" t="str">
        <f t="shared" si="206"/>
        <v/>
      </c>
      <c r="V1618" s="19" t="str">
        <f>IFERROR(VLOOKUP(D1618,'[1]comparativo br'!$A:$D,4,FALSE),"")</f>
        <v/>
      </c>
      <c r="W1618" s="19" t="str">
        <f>IFERROR(VLOOKUP(D1618,'[1]comparativo br'!$A:$E,5,FALSE),"")</f>
        <v/>
      </c>
      <c r="X1618" s="15" t="str">
        <f t="shared" si="205"/>
        <v/>
      </c>
      <c r="Y1618" s="18" t="e">
        <f>SUMIFS([2]Plan2!$H:$H,[2]Plan2!$A:$A,$D1618,[2]Plan2!$U:$U,6)</f>
        <v>#VALUE!</v>
      </c>
      <c r="Z1618" s="18" t="e">
        <f>SUMIFS([2]Plan2!$H:$H,[2]Plan2!$A:$A,$D1618,[2]Plan2!$U:$U,7)</f>
        <v>#VALUE!</v>
      </c>
      <c r="AA1618" s="18" t="e">
        <f>SUMIFS([2]Plan2!$H:$H,[2]Plan2!$A:$A,$D1618,[2]Plan2!$U:$U,8)</f>
        <v>#VALUE!</v>
      </c>
      <c r="AB1618" s="18" t="e">
        <f>SUMIFS([2]Plan2!$H:$H,[2]Plan2!$A:$A,$D1618,[2]Plan2!$U:$U,9)</f>
        <v>#VALUE!</v>
      </c>
      <c r="AC1618" s="18" t="e">
        <f>SUMIFS([2]Plan2!$H:$H,[2]Plan2!$A:$A,$D1618,[2]Plan2!$U:$U,10)</f>
        <v>#VALUE!</v>
      </c>
      <c r="AD1618" s="18" t="e">
        <f>SUMIFS([2]Plan2!$H:$H,[2]Plan2!$A:$A,$D1618,[2]Plan2!$U:$U,11)</f>
        <v>#VALUE!</v>
      </c>
      <c r="AE1618" s="18" t="e">
        <f>SUMIFS([2]Plan2!$H:$H,[2]Plan2!$A:$A,$D1618,[2]Plan2!$U:$U,12)</f>
        <v>#VALUE!</v>
      </c>
      <c r="AF1618" s="18" t="e">
        <f>SUMIFS([2]Plan2!$H:$H,[2]Plan2!$A:$A,$D1618,[2]Plan2!$U:$U,1)</f>
        <v>#VALUE!</v>
      </c>
      <c r="AG1618" s="18" t="e">
        <f>SUMIFS([2]Plan2!$H:$H,[2]Plan2!$A:$A,$D1618,[2]Plan2!$U:$U,2)</f>
        <v>#VALUE!</v>
      </c>
      <c r="AH1618" s="18" t="e">
        <f>SUMIFS([2]Plan2!$H:$H,[2]Plan2!$A:$A,$D1618,[2]Plan2!$U:$U,3)</f>
        <v>#VALUE!</v>
      </c>
      <c r="AI1618" s="18" t="e">
        <f>SUMIFS([2]Plan2!$H:$H,[2]Plan2!$A:$A,$D1618,[2]Plan2!$U:$U,4)</f>
        <v>#VALUE!</v>
      </c>
      <c r="AJ1618" s="18" t="e">
        <f>SUMIFS([2]Plan2!$H:$H,[2]Plan2!$A:$A,$D1618,[2]Plan2!$U:$U,5)</f>
        <v>#VALUE!</v>
      </c>
      <c r="AK1618" s="23" t="e">
        <f t="shared" si="207"/>
        <v>#VALUE!</v>
      </c>
      <c r="AL1618" s="23" t="e">
        <f t="shared" si="200"/>
        <v>#VALUE!</v>
      </c>
      <c r="AM1618">
        <f t="shared" si="208"/>
        <v>0</v>
      </c>
    </row>
    <row r="1619" spans="1:39" ht="15.75" x14ac:dyDescent="0.25">
      <c r="A1619" s="21"/>
      <c r="B1619" s="21" t="s">
        <v>1519</v>
      </c>
      <c r="C1619" s="21">
        <v>32592073</v>
      </c>
      <c r="D1619" s="25">
        <v>100195</v>
      </c>
      <c r="E1619" s="21" t="s">
        <v>69</v>
      </c>
      <c r="F1619" s="31" t="s">
        <v>69</v>
      </c>
      <c r="G1619" s="21" t="s">
        <v>125</v>
      </c>
      <c r="H1619" s="21" t="s">
        <v>126</v>
      </c>
      <c r="I1619" s="25" t="s">
        <v>79</v>
      </c>
      <c r="J1619" s="21" t="s">
        <v>41</v>
      </c>
      <c r="K1619" s="21" t="s">
        <v>42</v>
      </c>
      <c r="L1619" s="20">
        <v>43475</v>
      </c>
      <c r="M1619" s="20"/>
      <c r="N1619" s="21" t="s">
        <v>53</v>
      </c>
      <c r="O1619" s="21"/>
      <c r="P1619" s="21"/>
      <c r="Q1619" s="21"/>
      <c r="R1619" s="28"/>
      <c r="S1619" s="18" t="str">
        <f>IFERROR(VLOOKUP(D1619,'[1]comparativo br'!$A:$B,2,FALSE),"")</f>
        <v/>
      </c>
      <c r="T1619" s="18" t="str">
        <f>IFERROR(VLOOKUP(D1619,'[1]comparativo br'!$A:$C,3,FALSE),"")</f>
        <v/>
      </c>
      <c r="U1619" s="15" t="str">
        <f t="shared" si="206"/>
        <v/>
      </c>
      <c r="V1619" s="19" t="str">
        <f>IFERROR(VLOOKUP(D1619,'[1]comparativo br'!$A:$D,4,FALSE),"")</f>
        <v/>
      </c>
      <c r="W1619" s="19" t="str">
        <f>IFERROR(VLOOKUP(D1619,'[1]comparativo br'!$A:$E,5,FALSE),"")</f>
        <v/>
      </c>
      <c r="X1619" s="15" t="str">
        <f t="shared" si="205"/>
        <v/>
      </c>
      <c r="Y1619" s="18" t="e">
        <f>SUMIFS([2]Plan2!$H:$H,[2]Plan2!$A:$A,$D1619,[2]Plan2!$U:$U,6)</f>
        <v>#VALUE!</v>
      </c>
      <c r="Z1619" s="18" t="e">
        <f>SUMIFS([2]Plan2!$H:$H,[2]Plan2!$A:$A,$D1619,[2]Plan2!$U:$U,7)</f>
        <v>#VALUE!</v>
      </c>
      <c r="AA1619" s="18" t="e">
        <f>SUMIFS([2]Plan2!$H:$H,[2]Plan2!$A:$A,$D1619,[2]Plan2!$U:$U,8)</f>
        <v>#VALUE!</v>
      </c>
      <c r="AB1619" s="18" t="e">
        <f>SUMIFS([2]Plan2!$H:$H,[2]Plan2!$A:$A,$D1619,[2]Plan2!$U:$U,9)</f>
        <v>#VALUE!</v>
      </c>
      <c r="AC1619" s="18" t="e">
        <f>SUMIFS([2]Plan2!$H:$H,[2]Plan2!$A:$A,$D1619,[2]Plan2!$U:$U,10)</f>
        <v>#VALUE!</v>
      </c>
      <c r="AD1619" s="18" t="e">
        <f>SUMIFS([2]Plan2!$H:$H,[2]Plan2!$A:$A,$D1619,[2]Plan2!$U:$U,11)</f>
        <v>#VALUE!</v>
      </c>
      <c r="AE1619" s="18" t="e">
        <f>SUMIFS([2]Plan2!$H:$H,[2]Plan2!$A:$A,$D1619,[2]Plan2!$U:$U,12)</f>
        <v>#VALUE!</v>
      </c>
      <c r="AF1619" s="18" t="e">
        <f>SUMIFS([2]Plan2!$H:$H,[2]Plan2!$A:$A,$D1619,[2]Plan2!$U:$U,1)</f>
        <v>#VALUE!</v>
      </c>
      <c r="AG1619" s="18" t="e">
        <f>SUMIFS([2]Plan2!$H:$H,[2]Plan2!$A:$A,$D1619,[2]Plan2!$U:$U,2)</f>
        <v>#VALUE!</v>
      </c>
      <c r="AH1619" s="18" t="e">
        <f>SUMIFS([2]Plan2!$H:$H,[2]Plan2!$A:$A,$D1619,[2]Plan2!$U:$U,3)</f>
        <v>#VALUE!</v>
      </c>
      <c r="AI1619" s="18" t="e">
        <f>SUMIFS([2]Plan2!$H:$H,[2]Plan2!$A:$A,$D1619,[2]Plan2!$U:$U,4)</f>
        <v>#VALUE!</v>
      </c>
      <c r="AJ1619" s="18" t="e">
        <f>SUMIFS([2]Plan2!$H:$H,[2]Plan2!$A:$A,$D1619,[2]Plan2!$U:$U,5)</f>
        <v>#VALUE!</v>
      </c>
      <c r="AK1619" s="23" t="e">
        <f t="shared" si="207"/>
        <v>#VALUE!</v>
      </c>
      <c r="AL1619" s="23" t="e">
        <f t="shared" si="200"/>
        <v>#VALUE!</v>
      </c>
      <c r="AM1619">
        <f t="shared" si="208"/>
        <v>0</v>
      </c>
    </row>
    <row r="1620" spans="1:39" ht="15.75" x14ac:dyDescent="0.25">
      <c r="A1620" s="21"/>
      <c r="B1620" s="21" t="s">
        <v>1519</v>
      </c>
      <c r="C1620" s="21">
        <v>32592073</v>
      </c>
      <c r="D1620" s="25">
        <v>102495</v>
      </c>
      <c r="E1620" s="21" t="s">
        <v>69</v>
      </c>
      <c r="F1620" s="31" t="s">
        <v>69</v>
      </c>
      <c r="G1620" s="21" t="s">
        <v>125</v>
      </c>
      <c r="H1620" s="21" t="s">
        <v>495</v>
      </c>
      <c r="I1620" s="25" t="s">
        <v>20</v>
      </c>
      <c r="J1620" s="21" t="s">
        <v>41</v>
      </c>
      <c r="K1620" s="21" t="s">
        <v>42</v>
      </c>
      <c r="L1620" s="20">
        <v>44424</v>
      </c>
      <c r="M1620" s="20">
        <v>44627</v>
      </c>
      <c r="N1620" s="21" t="s">
        <v>53</v>
      </c>
      <c r="O1620" s="21">
        <v>12</v>
      </c>
      <c r="P1620" s="21">
        <v>0</v>
      </c>
      <c r="Q1620" s="21">
        <v>0</v>
      </c>
      <c r="R1620" s="28"/>
      <c r="S1620" s="18" t="str">
        <f>IFERROR(VLOOKUP(D1620,'[1]comparativo br'!$A:$B,2,FALSE),"")</f>
        <v/>
      </c>
      <c r="T1620" s="18" t="str">
        <f>IFERROR(VLOOKUP(D1620,'[1]comparativo br'!$A:$C,3,FALSE),"")</f>
        <v/>
      </c>
      <c r="U1620" s="15" t="str">
        <f t="shared" si="206"/>
        <v/>
      </c>
      <c r="V1620" s="19" t="str">
        <f>IFERROR(VLOOKUP(D1620,'[1]comparativo br'!$A:$D,4,FALSE),"")</f>
        <v/>
      </c>
      <c r="W1620" s="19" t="str">
        <f>IFERROR(VLOOKUP(D1620,'[1]comparativo br'!$A:$E,5,FALSE),"")</f>
        <v/>
      </c>
      <c r="X1620" s="15" t="str">
        <f t="shared" si="205"/>
        <v/>
      </c>
      <c r="Y1620" s="18" t="e">
        <f>SUMIFS([2]Plan2!$H:$H,[2]Plan2!$A:$A,$D1620,[2]Plan2!$U:$U,6)</f>
        <v>#VALUE!</v>
      </c>
      <c r="Z1620" s="18" t="e">
        <f>SUMIFS([2]Plan2!$H:$H,[2]Plan2!$A:$A,$D1620,[2]Plan2!$U:$U,7)</f>
        <v>#VALUE!</v>
      </c>
      <c r="AA1620" s="18" t="e">
        <f>SUMIFS([2]Plan2!$H:$H,[2]Plan2!$A:$A,$D1620,[2]Plan2!$U:$U,8)</f>
        <v>#VALUE!</v>
      </c>
      <c r="AB1620" s="18" t="e">
        <f>SUMIFS([2]Plan2!$H:$H,[2]Plan2!$A:$A,$D1620,[2]Plan2!$U:$U,9)</f>
        <v>#VALUE!</v>
      </c>
      <c r="AC1620" s="18" t="e">
        <f>SUMIFS([2]Plan2!$H:$H,[2]Plan2!$A:$A,$D1620,[2]Plan2!$U:$U,10)</f>
        <v>#VALUE!</v>
      </c>
      <c r="AD1620" s="18" t="e">
        <f>SUMIFS([2]Plan2!$H:$H,[2]Plan2!$A:$A,$D1620,[2]Plan2!$U:$U,11)</f>
        <v>#VALUE!</v>
      </c>
      <c r="AE1620" s="18" t="e">
        <f>SUMIFS([2]Plan2!$H:$H,[2]Plan2!$A:$A,$D1620,[2]Plan2!$U:$U,12)</f>
        <v>#VALUE!</v>
      </c>
      <c r="AF1620" s="18" t="e">
        <f>SUMIFS([2]Plan2!$H:$H,[2]Plan2!$A:$A,$D1620,[2]Plan2!$U:$U,1)</f>
        <v>#VALUE!</v>
      </c>
      <c r="AG1620" s="18" t="e">
        <f>SUMIFS([2]Plan2!$H:$H,[2]Plan2!$A:$A,$D1620,[2]Plan2!$U:$U,2)</f>
        <v>#VALUE!</v>
      </c>
      <c r="AH1620" s="18" t="e">
        <f>SUMIFS([2]Plan2!$H:$H,[2]Plan2!$A:$A,$D1620,[2]Plan2!$U:$U,3)</f>
        <v>#VALUE!</v>
      </c>
      <c r="AI1620" s="18" t="e">
        <f>SUMIFS([2]Plan2!$H:$H,[2]Plan2!$A:$A,$D1620,[2]Plan2!$U:$U,4)</f>
        <v>#VALUE!</v>
      </c>
      <c r="AJ1620" s="18" t="e">
        <f>SUMIFS([2]Plan2!$H:$H,[2]Plan2!$A:$A,$D1620,[2]Plan2!$U:$U,5)</f>
        <v>#VALUE!</v>
      </c>
      <c r="AK1620" s="23" t="e">
        <f t="shared" si="207"/>
        <v>#VALUE!</v>
      </c>
      <c r="AL1620" s="23" t="e">
        <f t="shared" si="200"/>
        <v>#VALUE!</v>
      </c>
      <c r="AM1620">
        <f t="shared" si="208"/>
        <v>0</v>
      </c>
    </row>
    <row r="1621" spans="1:39" ht="15.75" x14ac:dyDescent="0.25">
      <c r="A1621" s="21"/>
      <c r="B1621" s="21" t="s">
        <v>1519</v>
      </c>
      <c r="C1621" s="21">
        <v>32592073</v>
      </c>
      <c r="D1621" s="25">
        <v>193805</v>
      </c>
      <c r="E1621" s="21" t="s">
        <v>69</v>
      </c>
      <c r="F1621" s="31" t="s">
        <v>69</v>
      </c>
      <c r="G1621" s="21" t="s">
        <v>125</v>
      </c>
      <c r="H1621" s="21" t="s">
        <v>299</v>
      </c>
      <c r="I1621" s="25" t="s">
        <v>20</v>
      </c>
      <c r="J1621" s="21" t="s">
        <v>41</v>
      </c>
      <c r="K1621" s="21" t="s">
        <v>42</v>
      </c>
      <c r="L1621" s="20">
        <v>44911</v>
      </c>
      <c r="M1621" s="20">
        <v>45064</v>
      </c>
      <c r="N1621" s="21" t="s">
        <v>53</v>
      </c>
      <c r="O1621" s="21">
        <v>2</v>
      </c>
      <c r="P1621" s="21">
        <v>0</v>
      </c>
      <c r="Q1621" s="21">
        <v>0</v>
      </c>
      <c r="R1621" s="28"/>
      <c r="S1621" s="18" t="str">
        <f>IFERROR(VLOOKUP(D1621,'[1]comparativo br'!$A:$B,2,FALSE),"")</f>
        <v/>
      </c>
      <c r="T1621" s="18" t="str">
        <f>IFERROR(VLOOKUP(D1621,'[1]comparativo br'!$A:$C,3,FALSE),"")</f>
        <v/>
      </c>
      <c r="U1621" s="15" t="str">
        <f t="shared" si="206"/>
        <v/>
      </c>
      <c r="V1621" s="19" t="str">
        <f>IFERROR(VLOOKUP(D1621,'[1]comparativo br'!$A:$D,4,FALSE),"")</f>
        <v/>
      </c>
      <c r="W1621" s="19" t="str">
        <f>IFERROR(VLOOKUP(D1621,'[1]comparativo br'!$A:$E,5,FALSE),"")</f>
        <v/>
      </c>
      <c r="X1621" s="15" t="str">
        <f t="shared" si="205"/>
        <v/>
      </c>
      <c r="Y1621" s="18" t="e">
        <f>SUMIFS([2]Plan2!$H:$H,[2]Plan2!$A:$A,$D1621,[2]Plan2!$U:$U,6)</f>
        <v>#VALUE!</v>
      </c>
      <c r="Z1621" s="18" t="e">
        <f>SUMIFS([2]Plan2!$H:$H,[2]Plan2!$A:$A,$D1621,[2]Plan2!$U:$U,7)</f>
        <v>#VALUE!</v>
      </c>
      <c r="AA1621" s="18" t="e">
        <f>SUMIFS([2]Plan2!$H:$H,[2]Plan2!$A:$A,$D1621,[2]Plan2!$U:$U,8)</f>
        <v>#VALUE!</v>
      </c>
      <c r="AB1621" s="18" t="e">
        <f>SUMIFS([2]Plan2!$H:$H,[2]Plan2!$A:$A,$D1621,[2]Plan2!$U:$U,9)</f>
        <v>#VALUE!</v>
      </c>
      <c r="AC1621" s="18" t="e">
        <f>SUMIFS([2]Plan2!$H:$H,[2]Plan2!$A:$A,$D1621,[2]Plan2!$U:$U,10)</f>
        <v>#VALUE!</v>
      </c>
      <c r="AD1621" s="18" t="e">
        <f>SUMIFS([2]Plan2!$H:$H,[2]Plan2!$A:$A,$D1621,[2]Plan2!$U:$U,11)</f>
        <v>#VALUE!</v>
      </c>
      <c r="AE1621" s="18" t="e">
        <f>SUMIFS([2]Plan2!$H:$H,[2]Plan2!$A:$A,$D1621,[2]Plan2!$U:$U,12)</f>
        <v>#VALUE!</v>
      </c>
      <c r="AF1621" s="18" t="e">
        <f>SUMIFS([2]Plan2!$H:$H,[2]Plan2!$A:$A,$D1621,[2]Plan2!$U:$U,1)</f>
        <v>#VALUE!</v>
      </c>
      <c r="AG1621" s="18" t="e">
        <f>SUMIFS([2]Plan2!$H:$H,[2]Plan2!$A:$A,$D1621,[2]Plan2!$U:$U,2)</f>
        <v>#VALUE!</v>
      </c>
      <c r="AH1621" s="18" t="e">
        <f>SUMIFS([2]Plan2!$H:$H,[2]Plan2!$A:$A,$D1621,[2]Plan2!$U:$U,3)</f>
        <v>#VALUE!</v>
      </c>
      <c r="AI1621" s="18" t="e">
        <f>SUMIFS([2]Plan2!$H:$H,[2]Plan2!$A:$A,$D1621,[2]Plan2!$U:$U,4)</f>
        <v>#VALUE!</v>
      </c>
      <c r="AJ1621" s="18" t="e">
        <f>SUMIFS([2]Plan2!$H:$H,[2]Plan2!$A:$A,$D1621,[2]Plan2!$U:$U,5)</f>
        <v>#VALUE!</v>
      </c>
      <c r="AK1621" s="23" t="e">
        <f t="shared" si="207"/>
        <v>#VALUE!</v>
      </c>
      <c r="AL1621" s="23" t="e">
        <f t="shared" si="200"/>
        <v>#VALUE!</v>
      </c>
      <c r="AM1621">
        <f t="shared" si="208"/>
        <v>0</v>
      </c>
    </row>
    <row r="1622" spans="1:39" ht="15.75" x14ac:dyDescent="0.25">
      <c r="A1622" s="21"/>
      <c r="B1622" s="21" t="s">
        <v>1519</v>
      </c>
      <c r="C1622" s="21">
        <v>32592073</v>
      </c>
      <c r="D1622" s="25">
        <v>100334</v>
      </c>
      <c r="E1622" s="21" t="s">
        <v>69</v>
      </c>
      <c r="F1622" s="31" t="s">
        <v>69</v>
      </c>
      <c r="G1622" s="21" t="s">
        <v>125</v>
      </c>
      <c r="H1622" s="21" t="s">
        <v>173</v>
      </c>
      <c r="I1622" s="25" t="s">
        <v>20</v>
      </c>
      <c r="J1622" s="21" t="s">
        <v>41</v>
      </c>
      <c r="K1622" s="21" t="s">
        <v>42</v>
      </c>
      <c r="L1622" s="20">
        <v>45643</v>
      </c>
      <c r="M1622" s="20">
        <v>45751</v>
      </c>
      <c r="N1622" s="21" t="s">
        <v>18</v>
      </c>
      <c r="O1622" s="21">
        <v>16</v>
      </c>
      <c r="P1622" s="21">
        <v>7</v>
      </c>
      <c r="Q1622" s="21">
        <v>20</v>
      </c>
      <c r="R1622" s="15">
        <f>(Q1622-P1622)/P1622</f>
        <v>1.8571428571428572</v>
      </c>
      <c r="S1622" s="18" t="str">
        <f>IFERROR(VLOOKUP(D1622,'[1]comparativo br'!$A:$B,2,FALSE),"")</f>
        <v/>
      </c>
      <c r="T1622" s="18" t="str">
        <f>IFERROR(VLOOKUP(D1622,'[1]comparativo br'!$A:$C,3,FALSE),"")</f>
        <v/>
      </c>
      <c r="U1622" s="15" t="str">
        <f t="shared" si="206"/>
        <v/>
      </c>
      <c r="V1622" s="19" t="str">
        <f>IFERROR(VLOOKUP(D1622,'[1]comparativo br'!$A:$D,4,FALSE),"")</f>
        <v/>
      </c>
      <c r="W1622" s="19" t="str">
        <f>IFERROR(VLOOKUP(D1622,'[1]comparativo br'!$A:$E,5,FALSE),"")</f>
        <v/>
      </c>
      <c r="X1622" s="15" t="str">
        <f t="shared" si="205"/>
        <v/>
      </c>
      <c r="Y1622" s="18" t="e">
        <f>SUMIFS([2]Plan2!$H:$H,[2]Plan2!$A:$A,$D1622,[2]Plan2!$U:$U,6)</f>
        <v>#VALUE!</v>
      </c>
      <c r="Z1622" s="18" t="e">
        <f>SUMIFS([2]Plan2!$H:$H,[2]Plan2!$A:$A,$D1622,[2]Plan2!$U:$U,7)</f>
        <v>#VALUE!</v>
      </c>
      <c r="AA1622" s="18" t="e">
        <f>SUMIFS([2]Plan2!$H:$H,[2]Plan2!$A:$A,$D1622,[2]Plan2!$U:$U,8)</f>
        <v>#VALUE!</v>
      </c>
      <c r="AB1622" s="18" t="e">
        <f>SUMIFS([2]Plan2!$H:$H,[2]Plan2!$A:$A,$D1622,[2]Plan2!$U:$U,9)</f>
        <v>#VALUE!</v>
      </c>
      <c r="AC1622" s="18" t="e">
        <f>SUMIFS([2]Plan2!$H:$H,[2]Plan2!$A:$A,$D1622,[2]Plan2!$U:$U,10)</f>
        <v>#VALUE!</v>
      </c>
      <c r="AD1622" s="18" t="e">
        <f>SUMIFS([2]Plan2!$H:$H,[2]Plan2!$A:$A,$D1622,[2]Plan2!$U:$U,11)</f>
        <v>#VALUE!</v>
      </c>
      <c r="AE1622" s="18" t="e">
        <f>SUMIFS([2]Plan2!$H:$H,[2]Plan2!$A:$A,$D1622,[2]Plan2!$U:$U,12)</f>
        <v>#VALUE!</v>
      </c>
      <c r="AF1622" s="18" t="e">
        <f>SUMIFS([2]Plan2!$H:$H,[2]Plan2!$A:$A,$D1622,[2]Plan2!$U:$U,1)</f>
        <v>#VALUE!</v>
      </c>
      <c r="AG1622" s="18" t="e">
        <f>SUMIFS([2]Plan2!$H:$H,[2]Plan2!$A:$A,$D1622,[2]Plan2!$U:$U,2)</f>
        <v>#VALUE!</v>
      </c>
      <c r="AH1622" s="18" t="e">
        <f>SUMIFS([2]Plan2!$H:$H,[2]Plan2!$A:$A,$D1622,[2]Plan2!$U:$U,3)</f>
        <v>#VALUE!</v>
      </c>
      <c r="AI1622" s="18" t="e">
        <f>SUMIFS([2]Plan2!$H:$H,[2]Plan2!$A:$A,$D1622,[2]Plan2!$U:$U,4)</f>
        <v>#VALUE!</v>
      </c>
      <c r="AJ1622" s="18" t="e">
        <f>SUMIFS([2]Plan2!$H:$H,[2]Plan2!$A:$A,$D1622,[2]Plan2!$U:$U,5)</f>
        <v>#VALUE!</v>
      </c>
      <c r="AK1622" s="23" t="e">
        <f t="shared" si="207"/>
        <v>#VALUE!</v>
      </c>
      <c r="AL1622" s="23" t="e">
        <f t="shared" si="200"/>
        <v>#VALUE!</v>
      </c>
      <c r="AM1622">
        <f t="shared" si="208"/>
        <v>0</v>
      </c>
    </row>
    <row r="1623" spans="1:39" ht="15.75" x14ac:dyDescent="0.25">
      <c r="A1623" s="21"/>
      <c r="B1623" s="21" t="s">
        <v>1519</v>
      </c>
      <c r="C1623" s="21">
        <v>32592073</v>
      </c>
      <c r="D1623" s="25">
        <v>100326</v>
      </c>
      <c r="E1623" s="21" t="s">
        <v>69</v>
      </c>
      <c r="F1623" s="31" t="s">
        <v>69</v>
      </c>
      <c r="G1623" s="21" t="s">
        <v>125</v>
      </c>
      <c r="H1623" s="21" t="s">
        <v>171</v>
      </c>
      <c r="I1623" s="25" t="s">
        <v>45</v>
      </c>
      <c r="J1623" s="21" t="s">
        <v>41</v>
      </c>
      <c r="K1623" s="21" t="s">
        <v>42</v>
      </c>
      <c r="L1623" s="20">
        <v>45705</v>
      </c>
      <c r="M1623" s="20">
        <v>45769</v>
      </c>
      <c r="N1623" s="21" t="s">
        <v>18</v>
      </c>
      <c r="O1623" s="21">
        <v>9</v>
      </c>
      <c r="P1623" s="21">
        <v>8</v>
      </c>
      <c r="Q1623" s="21">
        <v>7</v>
      </c>
      <c r="R1623" s="15">
        <f>(Q1623-P1623)/P1623</f>
        <v>-0.125</v>
      </c>
      <c r="S1623" s="18" t="str">
        <f>IFERROR(VLOOKUP(D1623,'[1]comparativo br'!$A:$B,2,FALSE),"")</f>
        <v/>
      </c>
      <c r="T1623" s="18" t="str">
        <f>IFERROR(VLOOKUP(D1623,'[1]comparativo br'!$A:$C,3,FALSE),"")</f>
        <v/>
      </c>
      <c r="U1623" s="15" t="str">
        <f t="shared" si="206"/>
        <v/>
      </c>
      <c r="V1623" s="19" t="str">
        <f>IFERROR(VLOOKUP(D1623,'[1]comparativo br'!$A:$D,4,FALSE),"")</f>
        <v/>
      </c>
      <c r="W1623" s="19" t="str">
        <f>IFERROR(VLOOKUP(D1623,'[1]comparativo br'!$A:$E,5,FALSE),"")</f>
        <v/>
      </c>
      <c r="X1623" s="15" t="str">
        <f t="shared" si="205"/>
        <v/>
      </c>
      <c r="Y1623" s="18" t="e">
        <f>SUMIFS([2]Plan2!$H:$H,[2]Plan2!$A:$A,$D1623,[2]Plan2!$U:$U,6)</f>
        <v>#VALUE!</v>
      </c>
      <c r="Z1623" s="18" t="e">
        <f>SUMIFS([2]Plan2!$H:$H,[2]Plan2!$A:$A,$D1623,[2]Plan2!$U:$U,7)</f>
        <v>#VALUE!</v>
      </c>
      <c r="AA1623" s="18" t="e">
        <f>SUMIFS([2]Plan2!$H:$H,[2]Plan2!$A:$A,$D1623,[2]Plan2!$U:$U,8)</f>
        <v>#VALUE!</v>
      </c>
      <c r="AB1623" s="18" t="e">
        <f>SUMIFS([2]Plan2!$H:$H,[2]Plan2!$A:$A,$D1623,[2]Plan2!$U:$U,9)</f>
        <v>#VALUE!</v>
      </c>
      <c r="AC1623" s="18" t="e">
        <f>SUMIFS([2]Plan2!$H:$H,[2]Plan2!$A:$A,$D1623,[2]Plan2!$U:$U,10)</f>
        <v>#VALUE!</v>
      </c>
      <c r="AD1623" s="18" t="e">
        <f>SUMIFS([2]Plan2!$H:$H,[2]Plan2!$A:$A,$D1623,[2]Plan2!$U:$U,11)</f>
        <v>#VALUE!</v>
      </c>
      <c r="AE1623" s="18" t="e">
        <f>SUMIFS([2]Plan2!$H:$H,[2]Plan2!$A:$A,$D1623,[2]Plan2!$U:$U,12)</f>
        <v>#VALUE!</v>
      </c>
      <c r="AF1623" s="18" t="e">
        <f>SUMIFS([2]Plan2!$H:$H,[2]Plan2!$A:$A,$D1623,[2]Plan2!$U:$U,1)</f>
        <v>#VALUE!</v>
      </c>
      <c r="AG1623" s="18" t="e">
        <f>SUMIFS([2]Plan2!$H:$H,[2]Plan2!$A:$A,$D1623,[2]Plan2!$U:$U,2)</f>
        <v>#VALUE!</v>
      </c>
      <c r="AH1623" s="18" t="e">
        <f>SUMIFS([2]Plan2!$H:$H,[2]Plan2!$A:$A,$D1623,[2]Plan2!$U:$U,3)</f>
        <v>#VALUE!</v>
      </c>
      <c r="AI1623" s="18" t="e">
        <f>SUMIFS([2]Plan2!$H:$H,[2]Plan2!$A:$A,$D1623,[2]Plan2!$U:$U,4)</f>
        <v>#VALUE!</v>
      </c>
      <c r="AJ1623" s="18" t="e">
        <f>SUMIFS([2]Plan2!$H:$H,[2]Plan2!$A:$A,$D1623,[2]Plan2!$U:$U,5)</f>
        <v>#VALUE!</v>
      </c>
      <c r="AK1623" s="23" t="e">
        <f t="shared" si="207"/>
        <v>#VALUE!</v>
      </c>
      <c r="AL1623" s="23" t="e">
        <f t="shared" si="200"/>
        <v>#VALUE!</v>
      </c>
      <c r="AM1623">
        <f t="shared" si="208"/>
        <v>0</v>
      </c>
    </row>
    <row r="1624" spans="1:39" ht="15.75" x14ac:dyDescent="0.25">
      <c r="A1624" s="21"/>
      <c r="B1624" s="21" t="s">
        <v>1519</v>
      </c>
      <c r="C1624" s="21">
        <v>32592073</v>
      </c>
      <c r="D1624" s="25">
        <v>100333</v>
      </c>
      <c r="E1624" s="21" t="s">
        <v>69</v>
      </c>
      <c r="F1624" s="31" t="s">
        <v>69</v>
      </c>
      <c r="G1624" s="21" t="s">
        <v>125</v>
      </c>
      <c r="H1624" s="21" t="s">
        <v>172</v>
      </c>
      <c r="I1624" s="25" t="s">
        <v>20</v>
      </c>
      <c r="J1624" s="21" t="s">
        <v>41</v>
      </c>
      <c r="K1624" s="21" t="s">
        <v>42</v>
      </c>
      <c r="L1624" s="20">
        <v>44054</v>
      </c>
      <c r="M1624" s="20">
        <v>45770</v>
      </c>
      <c r="N1624" s="21" t="s">
        <v>18</v>
      </c>
      <c r="O1624" s="21">
        <v>39</v>
      </c>
      <c r="P1624" s="21">
        <v>19</v>
      </c>
      <c r="Q1624" s="21">
        <v>28</v>
      </c>
      <c r="R1624" s="15">
        <f>(Q1624-P1624)/P1624</f>
        <v>0.47368421052631576</v>
      </c>
      <c r="S1624" s="18" t="str">
        <f>IFERROR(VLOOKUP(D1624,'[1]comparativo br'!$A:$B,2,FALSE),"")</f>
        <v/>
      </c>
      <c r="T1624" s="18" t="str">
        <f>IFERROR(VLOOKUP(D1624,'[1]comparativo br'!$A:$C,3,FALSE),"")</f>
        <v/>
      </c>
      <c r="U1624" s="15" t="str">
        <f t="shared" si="206"/>
        <v/>
      </c>
      <c r="V1624" s="19" t="str">
        <f>IFERROR(VLOOKUP(D1624,'[1]comparativo br'!$A:$D,4,FALSE),"")</f>
        <v/>
      </c>
      <c r="W1624" s="19" t="str">
        <f>IFERROR(VLOOKUP(D1624,'[1]comparativo br'!$A:$E,5,FALSE),"")</f>
        <v/>
      </c>
      <c r="X1624" s="15" t="str">
        <f t="shared" si="205"/>
        <v/>
      </c>
      <c r="Y1624" s="18" t="e">
        <f>SUMIFS([2]Plan2!$H:$H,[2]Plan2!$A:$A,$D1624,[2]Plan2!$U:$U,6)</f>
        <v>#VALUE!</v>
      </c>
      <c r="Z1624" s="18" t="e">
        <f>SUMIFS([2]Plan2!$H:$H,[2]Plan2!$A:$A,$D1624,[2]Plan2!$U:$U,7)</f>
        <v>#VALUE!</v>
      </c>
      <c r="AA1624" s="18" t="e">
        <f>SUMIFS([2]Plan2!$H:$H,[2]Plan2!$A:$A,$D1624,[2]Plan2!$U:$U,8)</f>
        <v>#VALUE!</v>
      </c>
      <c r="AB1624" s="18" t="e">
        <f>SUMIFS([2]Plan2!$H:$H,[2]Plan2!$A:$A,$D1624,[2]Plan2!$U:$U,9)</f>
        <v>#VALUE!</v>
      </c>
      <c r="AC1624" s="18" t="e">
        <f>SUMIFS([2]Plan2!$H:$H,[2]Plan2!$A:$A,$D1624,[2]Plan2!$U:$U,10)</f>
        <v>#VALUE!</v>
      </c>
      <c r="AD1624" s="18" t="e">
        <f>SUMIFS([2]Plan2!$H:$H,[2]Plan2!$A:$A,$D1624,[2]Plan2!$U:$U,11)</f>
        <v>#VALUE!</v>
      </c>
      <c r="AE1624" s="18" t="e">
        <f>SUMIFS([2]Plan2!$H:$H,[2]Plan2!$A:$A,$D1624,[2]Plan2!$U:$U,12)</f>
        <v>#VALUE!</v>
      </c>
      <c r="AF1624" s="18" t="e">
        <f>SUMIFS([2]Plan2!$H:$H,[2]Plan2!$A:$A,$D1624,[2]Plan2!$U:$U,1)</f>
        <v>#VALUE!</v>
      </c>
      <c r="AG1624" s="18" t="e">
        <f>SUMIFS([2]Plan2!$H:$H,[2]Plan2!$A:$A,$D1624,[2]Plan2!$U:$U,2)</f>
        <v>#VALUE!</v>
      </c>
      <c r="AH1624" s="18" t="e">
        <f>SUMIFS([2]Plan2!$H:$H,[2]Plan2!$A:$A,$D1624,[2]Plan2!$U:$U,3)</f>
        <v>#VALUE!</v>
      </c>
      <c r="AI1624" s="18" t="e">
        <f>SUMIFS([2]Plan2!$H:$H,[2]Plan2!$A:$A,$D1624,[2]Plan2!$U:$U,4)</f>
        <v>#VALUE!</v>
      </c>
      <c r="AJ1624" s="18" t="e">
        <f>SUMIFS([2]Plan2!$H:$H,[2]Plan2!$A:$A,$D1624,[2]Plan2!$U:$U,5)</f>
        <v>#VALUE!</v>
      </c>
      <c r="AK1624" s="23" t="e">
        <f t="shared" si="207"/>
        <v>#VALUE!</v>
      </c>
      <c r="AL1624" s="23" t="e">
        <f t="shared" si="200"/>
        <v>#VALUE!</v>
      </c>
      <c r="AM1624">
        <f t="shared" si="208"/>
        <v>0</v>
      </c>
    </row>
    <row r="1625" spans="1:39" ht="15.75" x14ac:dyDescent="0.25">
      <c r="A1625" s="21"/>
      <c r="B1625" s="21" t="s">
        <v>1520</v>
      </c>
      <c r="C1625" s="21">
        <v>32592073</v>
      </c>
      <c r="D1625" s="25">
        <v>100338</v>
      </c>
      <c r="E1625" s="21" t="s">
        <v>69</v>
      </c>
      <c r="F1625" s="31" t="s">
        <v>69</v>
      </c>
      <c r="G1625" s="21" t="s">
        <v>125</v>
      </c>
      <c r="H1625" s="21" t="s">
        <v>174</v>
      </c>
      <c r="I1625" s="25" t="s">
        <v>45</v>
      </c>
      <c r="J1625" s="21" t="s">
        <v>41</v>
      </c>
      <c r="K1625" s="21" t="s">
        <v>42</v>
      </c>
      <c r="L1625" s="20">
        <v>45454</v>
      </c>
      <c r="M1625" s="20">
        <v>45789</v>
      </c>
      <c r="N1625" s="21" t="s">
        <v>18</v>
      </c>
      <c r="O1625" s="21">
        <v>13</v>
      </c>
      <c r="P1625" s="21">
        <v>17</v>
      </c>
      <c r="Q1625" s="21">
        <v>17</v>
      </c>
      <c r="R1625" s="15">
        <f>(Q1625-P1625)/P1625</f>
        <v>0</v>
      </c>
      <c r="S1625" s="18">
        <f>IFERROR(VLOOKUP(D1625,'[1]comparativo br'!$A:$B,2,FALSE),"")</f>
        <v>0</v>
      </c>
      <c r="T1625" s="18">
        <f>IFERROR(VLOOKUP(D1625,'[1]comparativo br'!$A:$C,3,FALSE),"")</f>
        <v>0</v>
      </c>
      <c r="U1625" s="15" t="str">
        <f t="shared" si="206"/>
        <v/>
      </c>
      <c r="V1625" s="19">
        <f>IFERROR(VLOOKUP(D1625,'[1]comparativo br'!$A:$D,4,FALSE),"")</f>
        <v>27</v>
      </c>
      <c r="W1625" s="19">
        <f>IFERROR(VLOOKUP(D1625,'[1]comparativo br'!$A:$E,5,FALSE),"")</f>
        <v>0</v>
      </c>
      <c r="X1625" s="15">
        <f t="shared" si="205"/>
        <v>-1</v>
      </c>
      <c r="Y1625" s="18" t="e">
        <f>SUMIFS([2]Plan2!$H:$H,[2]Plan2!$A:$A,$D1625,[2]Plan2!$U:$U,6)</f>
        <v>#VALUE!</v>
      </c>
      <c r="Z1625" s="18" t="e">
        <f>SUMIFS([2]Plan2!$H:$H,[2]Plan2!$A:$A,$D1625,[2]Plan2!$U:$U,7)</f>
        <v>#VALUE!</v>
      </c>
      <c r="AA1625" s="18" t="e">
        <f>SUMIFS([2]Plan2!$H:$H,[2]Plan2!$A:$A,$D1625,[2]Plan2!$U:$U,8)</f>
        <v>#VALUE!</v>
      </c>
      <c r="AB1625" s="18" t="e">
        <f>SUMIFS([2]Plan2!$H:$H,[2]Plan2!$A:$A,$D1625,[2]Plan2!$U:$U,9)</f>
        <v>#VALUE!</v>
      </c>
      <c r="AC1625" s="18" t="e">
        <f>SUMIFS([2]Plan2!$H:$H,[2]Plan2!$A:$A,$D1625,[2]Plan2!$U:$U,10)</f>
        <v>#VALUE!</v>
      </c>
      <c r="AD1625" s="18" t="e">
        <f>SUMIFS([2]Plan2!$H:$H,[2]Plan2!$A:$A,$D1625,[2]Plan2!$U:$U,11)</f>
        <v>#VALUE!</v>
      </c>
      <c r="AE1625" s="18" t="e">
        <f>SUMIFS([2]Plan2!$H:$H,[2]Plan2!$A:$A,$D1625,[2]Plan2!$U:$U,12)</f>
        <v>#VALUE!</v>
      </c>
      <c r="AF1625" s="18" t="e">
        <f>SUMIFS([2]Plan2!$H:$H,[2]Plan2!$A:$A,$D1625,[2]Plan2!$U:$U,1)</f>
        <v>#VALUE!</v>
      </c>
      <c r="AG1625" s="18" t="e">
        <f>SUMIFS([2]Plan2!$H:$H,[2]Plan2!$A:$A,$D1625,[2]Plan2!$U:$U,2)</f>
        <v>#VALUE!</v>
      </c>
      <c r="AH1625" s="18" t="e">
        <f>SUMIFS([2]Plan2!$H:$H,[2]Plan2!$A:$A,$D1625,[2]Plan2!$U:$U,3)</f>
        <v>#VALUE!</v>
      </c>
      <c r="AI1625" s="18" t="e">
        <f>SUMIFS([2]Plan2!$H:$H,[2]Plan2!$A:$A,$D1625,[2]Plan2!$U:$U,4)</f>
        <v>#VALUE!</v>
      </c>
      <c r="AJ1625" s="18" t="e">
        <f>SUMIFS([2]Plan2!$H:$H,[2]Plan2!$A:$A,$D1625,[2]Plan2!$U:$U,5)</f>
        <v>#VALUE!</v>
      </c>
      <c r="AK1625" s="23" t="e">
        <f t="shared" si="207"/>
        <v>#VALUE!</v>
      </c>
      <c r="AL1625" s="23" t="e">
        <f t="shared" si="200"/>
        <v>#VALUE!</v>
      </c>
      <c r="AM1625">
        <f t="shared" si="208"/>
        <v>0</v>
      </c>
    </row>
    <row r="1626" spans="1:39" ht="15.75" x14ac:dyDescent="0.25">
      <c r="A1626" s="21"/>
      <c r="B1626" s="21"/>
      <c r="C1626" s="21">
        <v>32681371</v>
      </c>
      <c r="D1626" s="25">
        <v>193515</v>
      </c>
      <c r="E1626" s="21" t="s">
        <v>2186</v>
      </c>
      <c r="F1626" s="31" t="s">
        <v>33</v>
      </c>
      <c r="G1626" s="21" t="s">
        <v>223</v>
      </c>
      <c r="H1626" s="21" t="s">
        <v>50</v>
      </c>
      <c r="I1626" s="25" t="s">
        <v>51</v>
      </c>
      <c r="J1626" s="21"/>
      <c r="K1626" s="21"/>
      <c r="L1626" s="20"/>
      <c r="M1626" s="20">
        <v>44832</v>
      </c>
      <c r="N1626" s="21" t="s">
        <v>53</v>
      </c>
      <c r="O1626" s="21">
        <v>12</v>
      </c>
      <c r="P1626" s="21">
        <v>0</v>
      </c>
      <c r="Q1626" s="21">
        <v>0</v>
      </c>
      <c r="R1626" s="28"/>
      <c r="S1626" s="18" t="str">
        <f>IFERROR(VLOOKUP(D1626,'[1]comparativo br'!$A:$B,2,FALSE),"")</f>
        <v/>
      </c>
      <c r="T1626" s="18" t="str">
        <f>IFERROR(VLOOKUP(D1626,'[1]comparativo br'!$A:$C,3,FALSE),"")</f>
        <v/>
      </c>
      <c r="U1626" s="15" t="str">
        <f t="shared" si="206"/>
        <v/>
      </c>
      <c r="V1626" s="19" t="str">
        <f>IFERROR(VLOOKUP(D1626,'[1]comparativo br'!$A:$D,4,FALSE),"")</f>
        <v/>
      </c>
      <c r="W1626" s="19" t="str">
        <f>IFERROR(VLOOKUP(D1626,'[1]comparativo br'!$A:$E,5,FALSE),"")</f>
        <v/>
      </c>
      <c r="X1626" s="15" t="str">
        <f t="shared" si="205"/>
        <v/>
      </c>
      <c r="Y1626" s="18" t="e">
        <f>SUMIFS([2]Plan2!$H:$H,[2]Plan2!$A:$A,$D1626,[2]Plan2!$U:$U,6)</f>
        <v>#VALUE!</v>
      </c>
      <c r="Z1626" s="18" t="e">
        <f>SUMIFS([2]Plan2!$H:$H,[2]Plan2!$A:$A,$D1626,[2]Plan2!$U:$U,7)</f>
        <v>#VALUE!</v>
      </c>
      <c r="AA1626" s="18" t="e">
        <f>SUMIFS([2]Plan2!$H:$H,[2]Plan2!$A:$A,$D1626,[2]Plan2!$U:$U,8)</f>
        <v>#VALUE!</v>
      </c>
      <c r="AB1626" s="18" t="e">
        <f>SUMIFS([2]Plan2!$H:$H,[2]Plan2!$A:$A,$D1626,[2]Plan2!$U:$U,9)</f>
        <v>#VALUE!</v>
      </c>
      <c r="AC1626" s="18" t="e">
        <f>SUMIFS([2]Plan2!$H:$H,[2]Plan2!$A:$A,$D1626,[2]Plan2!$U:$U,10)</f>
        <v>#VALUE!</v>
      </c>
      <c r="AD1626" s="18" t="e">
        <f>SUMIFS([2]Plan2!$H:$H,[2]Plan2!$A:$A,$D1626,[2]Plan2!$U:$U,11)</f>
        <v>#VALUE!</v>
      </c>
      <c r="AE1626" s="18" t="e">
        <f>SUMIFS([2]Plan2!$H:$H,[2]Plan2!$A:$A,$D1626,[2]Plan2!$U:$U,12)</f>
        <v>#VALUE!</v>
      </c>
      <c r="AF1626" s="18" t="e">
        <f>SUMIFS([2]Plan2!$H:$H,[2]Plan2!$A:$A,$D1626,[2]Plan2!$U:$U,1)</f>
        <v>#VALUE!</v>
      </c>
      <c r="AG1626" s="18" t="e">
        <f>SUMIFS([2]Plan2!$H:$H,[2]Plan2!$A:$A,$D1626,[2]Plan2!$U:$U,2)</f>
        <v>#VALUE!</v>
      </c>
      <c r="AH1626" s="18" t="e">
        <f>SUMIFS([2]Plan2!$H:$H,[2]Plan2!$A:$A,$D1626,[2]Plan2!$U:$U,3)</f>
        <v>#VALUE!</v>
      </c>
      <c r="AI1626" s="18" t="e">
        <f>SUMIFS([2]Plan2!$H:$H,[2]Plan2!$A:$A,$D1626,[2]Plan2!$U:$U,4)</f>
        <v>#VALUE!</v>
      </c>
      <c r="AJ1626" s="18" t="e">
        <f>SUMIFS([2]Plan2!$H:$H,[2]Plan2!$A:$A,$D1626,[2]Plan2!$U:$U,5)</f>
        <v>#VALUE!</v>
      </c>
      <c r="AK1626" s="23" t="e">
        <f t="shared" si="207"/>
        <v>#VALUE!</v>
      </c>
      <c r="AL1626" s="23" t="e">
        <f t="shared" si="200"/>
        <v>#VALUE!</v>
      </c>
      <c r="AM1626">
        <f t="shared" si="208"/>
        <v>0</v>
      </c>
    </row>
    <row r="1627" spans="1:39" ht="15.75" x14ac:dyDescent="0.25">
      <c r="A1627" s="21"/>
      <c r="B1627" s="21" t="s">
        <v>1520</v>
      </c>
      <c r="C1627" s="21">
        <v>32681371</v>
      </c>
      <c r="D1627" s="25">
        <v>191759</v>
      </c>
      <c r="E1627" s="21" t="s">
        <v>33</v>
      </c>
      <c r="F1627" s="31" t="s">
        <v>33</v>
      </c>
      <c r="G1627" s="21" t="s">
        <v>223</v>
      </c>
      <c r="H1627" s="21" t="s">
        <v>81</v>
      </c>
      <c r="I1627" s="25" t="s">
        <v>15</v>
      </c>
      <c r="J1627" s="21" t="s">
        <v>41</v>
      </c>
      <c r="K1627" s="21" t="s">
        <v>42</v>
      </c>
      <c r="L1627" s="20">
        <v>45643</v>
      </c>
      <c r="M1627" s="20"/>
      <c r="N1627" s="21" t="s">
        <v>22</v>
      </c>
      <c r="O1627" s="21"/>
      <c r="P1627" s="21"/>
      <c r="Q1627" s="21"/>
      <c r="R1627" s="28"/>
      <c r="S1627" s="18">
        <f>IFERROR(VLOOKUP(D1627,'[1]comparativo br'!$A:$B,2,FALSE),"")</f>
        <v>2136</v>
      </c>
      <c r="T1627" s="18">
        <f>IFERROR(VLOOKUP(D1627,'[1]comparativo br'!$A:$C,3,FALSE),"")</f>
        <v>5340</v>
      </c>
      <c r="U1627" s="15">
        <f t="shared" si="206"/>
        <v>1.5</v>
      </c>
      <c r="V1627" s="19">
        <f>IFERROR(VLOOKUP(D1627,'[1]comparativo br'!$A:$D,4,FALSE),"")</f>
        <v>0</v>
      </c>
      <c r="W1627" s="19">
        <f>IFERROR(VLOOKUP(D1627,'[1]comparativo br'!$A:$E,5,FALSE),"")</f>
        <v>1</v>
      </c>
      <c r="X1627" s="15" t="str">
        <f t="shared" si="205"/>
        <v/>
      </c>
      <c r="Y1627" s="18" t="e">
        <f>SUMIFS([2]Plan2!$H:$H,[2]Plan2!$A:$A,$D1627,[2]Plan2!$U:$U,6)</f>
        <v>#VALUE!</v>
      </c>
      <c r="Z1627" s="18" t="e">
        <f>SUMIFS([2]Plan2!$H:$H,[2]Plan2!$A:$A,$D1627,[2]Plan2!$U:$U,7)</f>
        <v>#VALUE!</v>
      </c>
      <c r="AA1627" s="18" t="e">
        <f>SUMIFS([2]Plan2!$H:$H,[2]Plan2!$A:$A,$D1627,[2]Plan2!$U:$U,8)</f>
        <v>#VALUE!</v>
      </c>
      <c r="AB1627" s="18" t="e">
        <f>SUMIFS([2]Plan2!$H:$H,[2]Plan2!$A:$A,$D1627,[2]Plan2!$U:$U,9)</f>
        <v>#VALUE!</v>
      </c>
      <c r="AC1627" s="18" t="e">
        <f>SUMIFS([2]Plan2!$H:$H,[2]Plan2!$A:$A,$D1627,[2]Plan2!$U:$U,10)</f>
        <v>#VALUE!</v>
      </c>
      <c r="AD1627" s="18" t="e">
        <f>SUMIFS([2]Plan2!$H:$H,[2]Plan2!$A:$A,$D1627,[2]Plan2!$U:$U,11)</f>
        <v>#VALUE!</v>
      </c>
      <c r="AE1627" s="18" t="e">
        <f>SUMIFS([2]Plan2!$H:$H,[2]Plan2!$A:$A,$D1627,[2]Plan2!$U:$U,12)</f>
        <v>#VALUE!</v>
      </c>
      <c r="AF1627" s="18" t="e">
        <f>SUMIFS([2]Plan2!$H:$H,[2]Plan2!$A:$A,$D1627,[2]Plan2!$U:$U,1)</f>
        <v>#VALUE!</v>
      </c>
      <c r="AG1627" s="18" t="e">
        <f>SUMIFS([2]Plan2!$H:$H,[2]Plan2!$A:$A,$D1627,[2]Plan2!$U:$U,2)</f>
        <v>#VALUE!</v>
      </c>
      <c r="AH1627" s="18" t="e">
        <f>SUMIFS([2]Plan2!$H:$H,[2]Plan2!$A:$A,$D1627,[2]Plan2!$U:$U,3)</f>
        <v>#VALUE!</v>
      </c>
      <c r="AI1627" s="18" t="e">
        <f>SUMIFS([2]Plan2!$H:$H,[2]Plan2!$A:$A,$D1627,[2]Plan2!$U:$U,4)</f>
        <v>#VALUE!</v>
      </c>
      <c r="AJ1627" s="18" t="e">
        <f>SUMIFS([2]Plan2!$H:$H,[2]Plan2!$A:$A,$D1627,[2]Plan2!$U:$U,5)</f>
        <v>#VALUE!</v>
      </c>
      <c r="AK1627" s="23" t="e">
        <f t="shared" si="207"/>
        <v>#VALUE!</v>
      </c>
      <c r="AL1627" s="23" t="e">
        <f t="shared" si="200"/>
        <v>#VALUE!</v>
      </c>
      <c r="AM1627">
        <f t="shared" si="208"/>
        <v>0</v>
      </c>
    </row>
    <row r="1628" spans="1:39" ht="15.75" x14ac:dyDescent="0.25">
      <c r="A1628" s="21"/>
      <c r="B1628" s="21" t="s">
        <v>1519</v>
      </c>
      <c r="C1628" s="21">
        <v>32681371</v>
      </c>
      <c r="D1628" s="25">
        <v>101832</v>
      </c>
      <c r="E1628" s="21" t="s">
        <v>33</v>
      </c>
      <c r="F1628" s="31" t="s">
        <v>33</v>
      </c>
      <c r="G1628" s="21" t="s">
        <v>223</v>
      </c>
      <c r="H1628" s="21" t="s">
        <v>400</v>
      </c>
      <c r="I1628" s="25" t="s">
        <v>15</v>
      </c>
      <c r="J1628" s="21" t="s">
        <v>41</v>
      </c>
      <c r="K1628" s="21" t="s">
        <v>42</v>
      </c>
      <c r="L1628" s="20">
        <v>43726</v>
      </c>
      <c r="M1628" s="20">
        <v>43839</v>
      </c>
      <c r="N1628" s="21" t="s">
        <v>53</v>
      </c>
      <c r="O1628" s="21">
        <v>1</v>
      </c>
      <c r="P1628" s="21">
        <v>0</v>
      </c>
      <c r="Q1628" s="21">
        <v>0</v>
      </c>
      <c r="R1628" s="28"/>
      <c r="S1628" s="18" t="str">
        <f>IFERROR(VLOOKUP(D1628,'[1]comparativo br'!$A:$B,2,FALSE),"")</f>
        <v/>
      </c>
      <c r="T1628" s="18" t="str">
        <f>IFERROR(VLOOKUP(D1628,'[1]comparativo br'!$A:$C,3,FALSE),"")</f>
        <v/>
      </c>
      <c r="U1628" s="15" t="str">
        <f t="shared" si="206"/>
        <v/>
      </c>
      <c r="V1628" s="19" t="str">
        <f>IFERROR(VLOOKUP(D1628,'[1]comparativo br'!$A:$D,4,FALSE),"")</f>
        <v/>
      </c>
      <c r="W1628" s="19" t="str">
        <f>IFERROR(VLOOKUP(D1628,'[1]comparativo br'!$A:$E,5,FALSE),"")</f>
        <v/>
      </c>
      <c r="X1628" s="15" t="str">
        <f t="shared" si="205"/>
        <v/>
      </c>
      <c r="Y1628" s="18" t="e">
        <f>SUMIFS([2]Plan2!$H:$H,[2]Plan2!$A:$A,$D1628,[2]Plan2!$U:$U,6)</f>
        <v>#VALUE!</v>
      </c>
      <c r="Z1628" s="18" t="e">
        <f>SUMIFS([2]Plan2!$H:$H,[2]Plan2!$A:$A,$D1628,[2]Plan2!$U:$U,7)</f>
        <v>#VALUE!</v>
      </c>
      <c r="AA1628" s="18" t="e">
        <f>SUMIFS([2]Plan2!$H:$H,[2]Plan2!$A:$A,$D1628,[2]Plan2!$U:$U,8)</f>
        <v>#VALUE!</v>
      </c>
      <c r="AB1628" s="18" t="e">
        <f>SUMIFS([2]Plan2!$H:$H,[2]Plan2!$A:$A,$D1628,[2]Plan2!$U:$U,9)</f>
        <v>#VALUE!</v>
      </c>
      <c r="AC1628" s="18" t="e">
        <f>SUMIFS([2]Plan2!$H:$H,[2]Plan2!$A:$A,$D1628,[2]Plan2!$U:$U,10)</f>
        <v>#VALUE!</v>
      </c>
      <c r="AD1628" s="18" t="e">
        <f>SUMIFS([2]Plan2!$H:$H,[2]Plan2!$A:$A,$D1628,[2]Plan2!$U:$U,11)</f>
        <v>#VALUE!</v>
      </c>
      <c r="AE1628" s="18" t="e">
        <f>SUMIFS([2]Plan2!$H:$H,[2]Plan2!$A:$A,$D1628,[2]Plan2!$U:$U,12)</f>
        <v>#VALUE!</v>
      </c>
      <c r="AF1628" s="18" t="e">
        <f>SUMIFS([2]Plan2!$H:$H,[2]Plan2!$A:$A,$D1628,[2]Plan2!$U:$U,1)</f>
        <v>#VALUE!</v>
      </c>
      <c r="AG1628" s="18" t="e">
        <f>SUMIFS([2]Plan2!$H:$H,[2]Plan2!$A:$A,$D1628,[2]Plan2!$U:$U,2)</f>
        <v>#VALUE!</v>
      </c>
      <c r="AH1628" s="18" t="e">
        <f>SUMIFS([2]Plan2!$H:$H,[2]Plan2!$A:$A,$D1628,[2]Plan2!$U:$U,3)</f>
        <v>#VALUE!</v>
      </c>
      <c r="AI1628" s="18" t="e">
        <f>SUMIFS([2]Plan2!$H:$H,[2]Plan2!$A:$A,$D1628,[2]Plan2!$U:$U,4)</f>
        <v>#VALUE!</v>
      </c>
      <c r="AJ1628" s="18" t="e">
        <f>SUMIFS([2]Plan2!$H:$H,[2]Plan2!$A:$A,$D1628,[2]Plan2!$U:$U,5)</f>
        <v>#VALUE!</v>
      </c>
      <c r="AK1628" s="23" t="e">
        <f t="shared" si="207"/>
        <v>#VALUE!</v>
      </c>
      <c r="AL1628" s="23" t="e">
        <f t="shared" si="200"/>
        <v>#VALUE!</v>
      </c>
      <c r="AM1628">
        <f t="shared" si="208"/>
        <v>0</v>
      </c>
    </row>
    <row r="1629" spans="1:39" ht="15.75" x14ac:dyDescent="0.25">
      <c r="A1629" s="21"/>
      <c r="B1629" s="21" t="s">
        <v>1519</v>
      </c>
      <c r="C1629" s="21">
        <v>32681371</v>
      </c>
      <c r="D1629" s="25">
        <v>100572</v>
      </c>
      <c r="E1629" s="21" t="s">
        <v>33</v>
      </c>
      <c r="F1629" s="31" t="s">
        <v>33</v>
      </c>
      <c r="G1629" s="21" t="s">
        <v>223</v>
      </c>
      <c r="H1629" s="21" t="s">
        <v>50</v>
      </c>
      <c r="I1629" s="25" t="s">
        <v>51</v>
      </c>
      <c r="J1629" s="21" t="s">
        <v>41</v>
      </c>
      <c r="K1629" s="21" t="s">
        <v>42</v>
      </c>
      <c r="L1629" s="20">
        <v>44088</v>
      </c>
      <c r="M1629" s="20">
        <v>44007</v>
      </c>
      <c r="N1629" s="21" t="s">
        <v>53</v>
      </c>
      <c r="O1629" s="21">
        <v>10</v>
      </c>
      <c r="P1629" s="21">
        <v>0</v>
      </c>
      <c r="Q1629" s="21">
        <v>0</v>
      </c>
      <c r="R1629" s="28"/>
      <c r="S1629" s="18">
        <f>IFERROR(VLOOKUP(D1629,'[1]comparativo br'!$A:$B,2,FALSE),"")</f>
        <v>0</v>
      </c>
      <c r="T1629" s="18">
        <f>IFERROR(VLOOKUP(D1629,'[1]comparativo br'!$A:$C,3,FALSE),"")</f>
        <v>0</v>
      </c>
      <c r="U1629" s="15" t="str">
        <f t="shared" si="206"/>
        <v/>
      </c>
      <c r="V1629" s="19">
        <f>IFERROR(VLOOKUP(D1629,'[1]comparativo br'!$A:$D,4,FALSE),"")</f>
        <v>23</v>
      </c>
      <c r="W1629" s="19">
        <f>IFERROR(VLOOKUP(D1629,'[1]comparativo br'!$A:$E,5,FALSE),"")</f>
        <v>0</v>
      </c>
      <c r="X1629" s="15">
        <f t="shared" si="205"/>
        <v>-1</v>
      </c>
      <c r="Y1629" s="18" t="e">
        <f>SUMIFS([2]Plan2!$H:$H,[2]Plan2!$A:$A,$D1629,[2]Plan2!$U:$U,6)</f>
        <v>#VALUE!</v>
      </c>
      <c r="Z1629" s="18" t="e">
        <f>SUMIFS([2]Plan2!$H:$H,[2]Plan2!$A:$A,$D1629,[2]Plan2!$U:$U,7)</f>
        <v>#VALUE!</v>
      </c>
      <c r="AA1629" s="18" t="e">
        <f>SUMIFS([2]Plan2!$H:$H,[2]Plan2!$A:$A,$D1629,[2]Plan2!$U:$U,8)</f>
        <v>#VALUE!</v>
      </c>
      <c r="AB1629" s="18" t="e">
        <f>SUMIFS([2]Plan2!$H:$H,[2]Plan2!$A:$A,$D1629,[2]Plan2!$U:$U,9)</f>
        <v>#VALUE!</v>
      </c>
      <c r="AC1629" s="18" t="e">
        <f>SUMIFS([2]Plan2!$H:$H,[2]Plan2!$A:$A,$D1629,[2]Plan2!$U:$U,10)</f>
        <v>#VALUE!</v>
      </c>
      <c r="AD1629" s="18" t="e">
        <f>SUMIFS([2]Plan2!$H:$H,[2]Plan2!$A:$A,$D1629,[2]Plan2!$U:$U,11)</f>
        <v>#VALUE!</v>
      </c>
      <c r="AE1629" s="18" t="e">
        <f>SUMIFS([2]Plan2!$H:$H,[2]Plan2!$A:$A,$D1629,[2]Plan2!$U:$U,12)</f>
        <v>#VALUE!</v>
      </c>
      <c r="AF1629" s="18" t="e">
        <f>SUMIFS([2]Plan2!$H:$H,[2]Plan2!$A:$A,$D1629,[2]Plan2!$U:$U,1)</f>
        <v>#VALUE!</v>
      </c>
      <c r="AG1629" s="18" t="e">
        <f>SUMIFS([2]Plan2!$H:$H,[2]Plan2!$A:$A,$D1629,[2]Plan2!$U:$U,2)</f>
        <v>#VALUE!</v>
      </c>
      <c r="AH1629" s="18" t="e">
        <f>SUMIFS([2]Plan2!$H:$H,[2]Plan2!$A:$A,$D1629,[2]Plan2!$U:$U,3)</f>
        <v>#VALUE!</v>
      </c>
      <c r="AI1629" s="18" t="e">
        <f>SUMIFS([2]Plan2!$H:$H,[2]Plan2!$A:$A,$D1629,[2]Plan2!$U:$U,4)</f>
        <v>#VALUE!</v>
      </c>
      <c r="AJ1629" s="18" t="e">
        <f>SUMIFS([2]Plan2!$H:$H,[2]Plan2!$A:$A,$D1629,[2]Plan2!$U:$U,5)</f>
        <v>#VALUE!</v>
      </c>
      <c r="AK1629" s="23" t="e">
        <f t="shared" si="207"/>
        <v>#VALUE!</v>
      </c>
      <c r="AL1629" s="23" t="e">
        <f t="shared" si="200"/>
        <v>#VALUE!</v>
      </c>
      <c r="AM1629">
        <f t="shared" si="208"/>
        <v>0</v>
      </c>
    </row>
    <row r="1630" spans="1:39" ht="15.75" x14ac:dyDescent="0.25">
      <c r="A1630" s="21"/>
      <c r="B1630" s="21" t="s">
        <v>1519</v>
      </c>
      <c r="C1630" s="21">
        <v>32681371</v>
      </c>
      <c r="D1630" s="25">
        <v>102043</v>
      </c>
      <c r="E1630" s="21" t="s">
        <v>33</v>
      </c>
      <c r="F1630" s="31" t="s">
        <v>33</v>
      </c>
      <c r="G1630" s="21" t="s">
        <v>223</v>
      </c>
      <c r="H1630" s="21" t="s">
        <v>438</v>
      </c>
      <c r="I1630" s="25" t="s">
        <v>77</v>
      </c>
      <c r="J1630" s="21" t="s">
        <v>41</v>
      </c>
      <c r="K1630" s="21" t="s">
        <v>42</v>
      </c>
      <c r="L1630" s="20">
        <v>44776</v>
      </c>
      <c r="M1630" s="20">
        <v>44753</v>
      </c>
      <c r="N1630" s="21" t="s">
        <v>53</v>
      </c>
      <c r="O1630" s="21">
        <v>9</v>
      </c>
      <c r="P1630" s="21">
        <v>0</v>
      </c>
      <c r="Q1630" s="21">
        <v>0</v>
      </c>
      <c r="R1630" s="28"/>
      <c r="S1630" s="18" t="str">
        <f>IFERROR(VLOOKUP(D1630,'[1]comparativo br'!$A:$B,2,FALSE),"")</f>
        <v/>
      </c>
      <c r="T1630" s="18" t="str">
        <f>IFERROR(VLOOKUP(D1630,'[1]comparativo br'!$A:$C,3,FALSE),"")</f>
        <v/>
      </c>
      <c r="U1630" s="15" t="str">
        <f t="shared" si="206"/>
        <v/>
      </c>
      <c r="V1630" s="19" t="str">
        <f>IFERROR(VLOOKUP(D1630,'[1]comparativo br'!$A:$D,4,FALSE),"")</f>
        <v/>
      </c>
      <c r="W1630" s="19" t="str">
        <f>IFERROR(VLOOKUP(D1630,'[1]comparativo br'!$A:$E,5,FALSE),"")</f>
        <v/>
      </c>
      <c r="X1630" s="15" t="str">
        <f t="shared" si="205"/>
        <v/>
      </c>
      <c r="Y1630" s="18" t="e">
        <f>SUMIFS([2]Plan2!$H:$H,[2]Plan2!$A:$A,$D1630,[2]Plan2!$U:$U,6)</f>
        <v>#VALUE!</v>
      </c>
      <c r="Z1630" s="18" t="e">
        <f>SUMIFS([2]Plan2!$H:$H,[2]Plan2!$A:$A,$D1630,[2]Plan2!$U:$U,7)</f>
        <v>#VALUE!</v>
      </c>
      <c r="AA1630" s="18" t="e">
        <f>SUMIFS([2]Plan2!$H:$H,[2]Plan2!$A:$A,$D1630,[2]Plan2!$U:$U,8)</f>
        <v>#VALUE!</v>
      </c>
      <c r="AB1630" s="18" t="e">
        <f>SUMIFS([2]Plan2!$H:$H,[2]Plan2!$A:$A,$D1630,[2]Plan2!$U:$U,9)</f>
        <v>#VALUE!</v>
      </c>
      <c r="AC1630" s="18" t="e">
        <f>SUMIFS([2]Plan2!$H:$H,[2]Plan2!$A:$A,$D1630,[2]Plan2!$U:$U,10)</f>
        <v>#VALUE!</v>
      </c>
      <c r="AD1630" s="18" t="e">
        <f>SUMIFS([2]Plan2!$H:$H,[2]Plan2!$A:$A,$D1630,[2]Plan2!$U:$U,11)</f>
        <v>#VALUE!</v>
      </c>
      <c r="AE1630" s="18" t="e">
        <f>SUMIFS([2]Plan2!$H:$H,[2]Plan2!$A:$A,$D1630,[2]Plan2!$U:$U,12)</f>
        <v>#VALUE!</v>
      </c>
      <c r="AF1630" s="18" t="e">
        <f>SUMIFS([2]Plan2!$H:$H,[2]Plan2!$A:$A,$D1630,[2]Plan2!$U:$U,1)</f>
        <v>#VALUE!</v>
      </c>
      <c r="AG1630" s="18" t="e">
        <f>SUMIFS([2]Plan2!$H:$H,[2]Plan2!$A:$A,$D1630,[2]Plan2!$U:$U,2)</f>
        <v>#VALUE!</v>
      </c>
      <c r="AH1630" s="18" t="e">
        <f>SUMIFS([2]Plan2!$H:$H,[2]Plan2!$A:$A,$D1630,[2]Plan2!$U:$U,3)</f>
        <v>#VALUE!</v>
      </c>
      <c r="AI1630" s="18" t="e">
        <f>SUMIFS([2]Plan2!$H:$H,[2]Plan2!$A:$A,$D1630,[2]Plan2!$U:$U,4)</f>
        <v>#VALUE!</v>
      </c>
      <c r="AJ1630" s="18" t="e">
        <f>SUMIFS([2]Plan2!$H:$H,[2]Plan2!$A:$A,$D1630,[2]Plan2!$U:$U,5)</f>
        <v>#VALUE!</v>
      </c>
      <c r="AK1630" s="23" t="e">
        <f t="shared" si="207"/>
        <v>#VALUE!</v>
      </c>
      <c r="AL1630" s="23" t="e">
        <f t="shared" si="200"/>
        <v>#VALUE!</v>
      </c>
      <c r="AM1630">
        <f t="shared" si="208"/>
        <v>0</v>
      </c>
    </row>
    <row r="1631" spans="1:39" ht="15.75" x14ac:dyDescent="0.25">
      <c r="A1631" s="21"/>
      <c r="B1631" s="21" t="s">
        <v>1519</v>
      </c>
      <c r="C1631" s="21">
        <v>32681371</v>
      </c>
      <c r="D1631" s="25">
        <v>191268</v>
      </c>
      <c r="E1631" s="21" t="s">
        <v>33</v>
      </c>
      <c r="F1631" s="31" t="s">
        <v>33</v>
      </c>
      <c r="G1631" s="21" t="s">
        <v>223</v>
      </c>
      <c r="H1631" s="21" t="s">
        <v>455</v>
      </c>
      <c r="I1631" s="25" t="s">
        <v>15</v>
      </c>
      <c r="J1631" s="21" t="s">
        <v>41</v>
      </c>
      <c r="K1631" s="21" t="s">
        <v>42</v>
      </c>
      <c r="L1631" s="20">
        <v>45134</v>
      </c>
      <c r="M1631" s="20">
        <v>45098</v>
      </c>
      <c r="N1631" s="21" t="s">
        <v>53</v>
      </c>
      <c r="O1631" s="21">
        <v>24</v>
      </c>
      <c r="P1631" s="21">
        <v>8</v>
      </c>
      <c r="Q1631" s="21">
        <v>0</v>
      </c>
      <c r="R1631" s="15">
        <f>(Q1631-P1631)/P1631</f>
        <v>-1</v>
      </c>
      <c r="S1631" s="18" t="str">
        <f>IFERROR(VLOOKUP(D1631,'[1]comparativo br'!$A:$B,2,FALSE),"")</f>
        <v/>
      </c>
      <c r="T1631" s="18" t="str">
        <f>IFERROR(VLOOKUP(D1631,'[1]comparativo br'!$A:$C,3,FALSE),"")</f>
        <v/>
      </c>
      <c r="U1631" s="15" t="str">
        <f t="shared" si="206"/>
        <v/>
      </c>
      <c r="V1631" s="19" t="str">
        <f>IFERROR(VLOOKUP(D1631,'[1]comparativo br'!$A:$D,4,FALSE),"")</f>
        <v/>
      </c>
      <c r="W1631" s="19" t="str">
        <f>IFERROR(VLOOKUP(D1631,'[1]comparativo br'!$A:$E,5,FALSE),"")</f>
        <v/>
      </c>
      <c r="X1631" s="15" t="str">
        <f t="shared" si="205"/>
        <v/>
      </c>
      <c r="Y1631" s="18" t="e">
        <f>SUMIFS([2]Plan2!$H:$H,[2]Plan2!$A:$A,$D1631,[2]Plan2!$U:$U,6)</f>
        <v>#VALUE!</v>
      </c>
      <c r="Z1631" s="18" t="e">
        <f>SUMIFS([2]Plan2!$H:$H,[2]Plan2!$A:$A,$D1631,[2]Plan2!$U:$U,7)</f>
        <v>#VALUE!</v>
      </c>
      <c r="AA1631" s="18" t="e">
        <f>SUMIFS([2]Plan2!$H:$H,[2]Plan2!$A:$A,$D1631,[2]Plan2!$U:$U,8)</f>
        <v>#VALUE!</v>
      </c>
      <c r="AB1631" s="18" t="e">
        <f>SUMIFS([2]Plan2!$H:$H,[2]Plan2!$A:$A,$D1631,[2]Plan2!$U:$U,9)</f>
        <v>#VALUE!</v>
      </c>
      <c r="AC1631" s="18" t="e">
        <f>SUMIFS([2]Plan2!$H:$H,[2]Plan2!$A:$A,$D1631,[2]Plan2!$U:$U,10)</f>
        <v>#VALUE!</v>
      </c>
      <c r="AD1631" s="18" t="e">
        <f>SUMIFS([2]Plan2!$H:$H,[2]Plan2!$A:$A,$D1631,[2]Plan2!$U:$U,11)</f>
        <v>#VALUE!</v>
      </c>
      <c r="AE1631" s="18" t="e">
        <f>SUMIFS([2]Plan2!$H:$H,[2]Plan2!$A:$A,$D1631,[2]Plan2!$U:$U,12)</f>
        <v>#VALUE!</v>
      </c>
      <c r="AF1631" s="18" t="e">
        <f>SUMIFS([2]Plan2!$H:$H,[2]Plan2!$A:$A,$D1631,[2]Plan2!$U:$U,1)</f>
        <v>#VALUE!</v>
      </c>
      <c r="AG1631" s="18" t="e">
        <f>SUMIFS([2]Plan2!$H:$H,[2]Plan2!$A:$A,$D1631,[2]Plan2!$U:$U,2)</f>
        <v>#VALUE!</v>
      </c>
      <c r="AH1631" s="18" t="e">
        <f>SUMIFS([2]Plan2!$H:$H,[2]Plan2!$A:$A,$D1631,[2]Plan2!$U:$U,3)</f>
        <v>#VALUE!</v>
      </c>
      <c r="AI1631" s="18" t="e">
        <f>SUMIFS([2]Plan2!$H:$H,[2]Plan2!$A:$A,$D1631,[2]Plan2!$U:$U,4)</f>
        <v>#VALUE!</v>
      </c>
      <c r="AJ1631" s="18" t="e">
        <f>SUMIFS([2]Plan2!$H:$H,[2]Plan2!$A:$A,$D1631,[2]Plan2!$U:$U,5)</f>
        <v>#VALUE!</v>
      </c>
      <c r="AK1631" s="23" t="e">
        <f t="shared" si="207"/>
        <v>#VALUE!</v>
      </c>
      <c r="AL1631" s="23" t="e">
        <f t="shared" si="200"/>
        <v>#VALUE!</v>
      </c>
      <c r="AM1631">
        <f t="shared" si="208"/>
        <v>0</v>
      </c>
    </row>
    <row r="1632" spans="1:39" ht="15.75" x14ac:dyDescent="0.25">
      <c r="A1632" s="21"/>
      <c r="B1632" s="21" t="s">
        <v>1519</v>
      </c>
      <c r="C1632" s="21">
        <v>32681371</v>
      </c>
      <c r="D1632" s="25">
        <v>191553</v>
      </c>
      <c r="E1632" s="21" t="s">
        <v>33</v>
      </c>
      <c r="F1632" s="31" t="s">
        <v>33</v>
      </c>
      <c r="G1632" s="21" t="s">
        <v>223</v>
      </c>
      <c r="H1632" s="21" t="s">
        <v>109</v>
      </c>
      <c r="I1632" s="25" t="s">
        <v>20</v>
      </c>
      <c r="J1632" s="21" t="s">
        <v>41</v>
      </c>
      <c r="K1632" s="21" t="s">
        <v>42</v>
      </c>
      <c r="L1632" s="20">
        <v>44818</v>
      </c>
      <c r="M1632" s="20">
        <v>45548</v>
      </c>
      <c r="N1632" s="21" t="s">
        <v>53</v>
      </c>
      <c r="O1632" s="21">
        <v>43</v>
      </c>
      <c r="P1632" s="21">
        <v>28</v>
      </c>
      <c r="Q1632" s="21">
        <v>1</v>
      </c>
      <c r="R1632" s="15">
        <f>(Q1632-P1632)/P1632</f>
        <v>-0.9642857142857143</v>
      </c>
      <c r="S1632" s="18">
        <f>IFERROR(VLOOKUP(D1632,'[1]comparativo br'!$A:$B,2,FALSE),"")</f>
        <v>0</v>
      </c>
      <c r="T1632" s="18">
        <f>IFERROR(VLOOKUP(D1632,'[1]comparativo br'!$A:$C,3,FALSE),"")</f>
        <v>0</v>
      </c>
      <c r="U1632" s="15" t="str">
        <f t="shared" si="206"/>
        <v/>
      </c>
      <c r="V1632" s="19">
        <f>IFERROR(VLOOKUP(D1632,'[1]comparativo br'!$A:$D,4,FALSE),"")</f>
        <v>0</v>
      </c>
      <c r="W1632" s="19">
        <f>IFERROR(VLOOKUP(D1632,'[1]comparativo br'!$A:$E,5,FALSE),"")</f>
        <v>5</v>
      </c>
      <c r="X1632" s="15" t="str">
        <f t="shared" si="205"/>
        <v/>
      </c>
      <c r="Y1632" s="18" t="e">
        <f>SUMIFS([2]Plan2!$H:$H,[2]Plan2!$A:$A,$D1632,[2]Plan2!$U:$U,6)</f>
        <v>#VALUE!</v>
      </c>
      <c r="Z1632" s="18" t="e">
        <f>SUMIFS([2]Plan2!$H:$H,[2]Plan2!$A:$A,$D1632,[2]Plan2!$U:$U,7)</f>
        <v>#VALUE!</v>
      </c>
      <c r="AA1632" s="18" t="e">
        <f>SUMIFS([2]Plan2!$H:$H,[2]Plan2!$A:$A,$D1632,[2]Plan2!$U:$U,8)</f>
        <v>#VALUE!</v>
      </c>
      <c r="AB1632" s="18" t="e">
        <f>SUMIFS([2]Plan2!$H:$H,[2]Plan2!$A:$A,$D1632,[2]Plan2!$U:$U,9)</f>
        <v>#VALUE!</v>
      </c>
      <c r="AC1632" s="18" t="e">
        <f>SUMIFS([2]Plan2!$H:$H,[2]Plan2!$A:$A,$D1632,[2]Plan2!$U:$U,10)</f>
        <v>#VALUE!</v>
      </c>
      <c r="AD1632" s="18" t="e">
        <f>SUMIFS([2]Plan2!$H:$H,[2]Plan2!$A:$A,$D1632,[2]Plan2!$U:$U,11)</f>
        <v>#VALUE!</v>
      </c>
      <c r="AE1632" s="18" t="e">
        <f>SUMIFS([2]Plan2!$H:$H,[2]Plan2!$A:$A,$D1632,[2]Plan2!$U:$U,12)</f>
        <v>#VALUE!</v>
      </c>
      <c r="AF1632" s="18" t="e">
        <f>SUMIFS([2]Plan2!$H:$H,[2]Plan2!$A:$A,$D1632,[2]Plan2!$U:$U,1)</f>
        <v>#VALUE!</v>
      </c>
      <c r="AG1632" s="18" t="e">
        <f>SUMIFS([2]Plan2!$H:$H,[2]Plan2!$A:$A,$D1632,[2]Plan2!$U:$U,2)</f>
        <v>#VALUE!</v>
      </c>
      <c r="AH1632" s="18" t="e">
        <f>SUMIFS([2]Plan2!$H:$H,[2]Plan2!$A:$A,$D1632,[2]Plan2!$U:$U,3)</f>
        <v>#VALUE!</v>
      </c>
      <c r="AI1632" s="18" t="e">
        <f>SUMIFS([2]Plan2!$H:$H,[2]Plan2!$A:$A,$D1632,[2]Plan2!$U:$U,4)</f>
        <v>#VALUE!</v>
      </c>
      <c r="AJ1632" s="18" t="e">
        <f>SUMIFS([2]Plan2!$H:$H,[2]Plan2!$A:$A,$D1632,[2]Plan2!$U:$U,5)</f>
        <v>#VALUE!</v>
      </c>
      <c r="AK1632" s="23" t="e">
        <f t="shared" si="207"/>
        <v>#VALUE!</v>
      </c>
      <c r="AL1632" s="23" t="e">
        <f t="shared" si="200"/>
        <v>#VALUE!</v>
      </c>
      <c r="AM1632">
        <f t="shared" si="208"/>
        <v>0</v>
      </c>
    </row>
    <row r="1633" spans="1:39" ht="15.75" x14ac:dyDescent="0.25">
      <c r="A1633" s="21"/>
      <c r="B1633" s="21" t="s">
        <v>1519</v>
      </c>
      <c r="C1633" s="21">
        <v>32681371</v>
      </c>
      <c r="D1633" s="25">
        <v>193718</v>
      </c>
      <c r="E1633" s="21" t="s">
        <v>33</v>
      </c>
      <c r="F1633" s="31" t="s">
        <v>33</v>
      </c>
      <c r="G1633" s="21" t="s">
        <v>223</v>
      </c>
      <c r="H1633" s="21" t="s">
        <v>728</v>
      </c>
      <c r="I1633" s="25" t="s">
        <v>77</v>
      </c>
      <c r="J1633" s="21" t="s">
        <v>41</v>
      </c>
      <c r="K1633" s="21" t="s">
        <v>42</v>
      </c>
      <c r="L1633" s="20">
        <v>45561</v>
      </c>
      <c r="M1633" s="20">
        <v>45626</v>
      </c>
      <c r="N1633" s="21" t="s">
        <v>53</v>
      </c>
      <c r="O1633" s="21">
        <v>20</v>
      </c>
      <c r="P1633" s="21">
        <v>24</v>
      </c>
      <c r="Q1633" s="21">
        <v>16</v>
      </c>
      <c r="R1633" s="15">
        <f>(Q1633-P1633)/P1633</f>
        <v>-0.33333333333333331</v>
      </c>
      <c r="S1633" s="18" t="str">
        <f>IFERROR(VLOOKUP(D1633,'[1]comparativo br'!$A:$B,2,FALSE),"")</f>
        <v/>
      </c>
      <c r="T1633" s="18" t="str">
        <f>IFERROR(VLOOKUP(D1633,'[1]comparativo br'!$A:$C,3,FALSE),"")</f>
        <v/>
      </c>
      <c r="U1633" s="15" t="str">
        <f t="shared" si="206"/>
        <v/>
      </c>
      <c r="V1633" s="19" t="str">
        <f>IFERROR(VLOOKUP(D1633,'[1]comparativo br'!$A:$D,4,FALSE),"")</f>
        <v/>
      </c>
      <c r="W1633" s="19" t="str">
        <f>IFERROR(VLOOKUP(D1633,'[1]comparativo br'!$A:$E,5,FALSE),"")</f>
        <v/>
      </c>
      <c r="X1633" s="15" t="str">
        <f t="shared" si="205"/>
        <v/>
      </c>
      <c r="Y1633" s="18" t="e">
        <f>SUMIFS([2]Plan2!$H:$H,[2]Plan2!$A:$A,$D1633,[2]Plan2!$U:$U,6)</f>
        <v>#VALUE!</v>
      </c>
      <c r="Z1633" s="18" t="e">
        <f>SUMIFS([2]Plan2!$H:$H,[2]Plan2!$A:$A,$D1633,[2]Plan2!$U:$U,7)</f>
        <v>#VALUE!</v>
      </c>
      <c r="AA1633" s="18" t="e">
        <f>SUMIFS([2]Plan2!$H:$H,[2]Plan2!$A:$A,$D1633,[2]Plan2!$U:$U,8)</f>
        <v>#VALUE!</v>
      </c>
      <c r="AB1633" s="18" t="e">
        <f>SUMIFS([2]Plan2!$H:$H,[2]Plan2!$A:$A,$D1633,[2]Plan2!$U:$U,9)</f>
        <v>#VALUE!</v>
      </c>
      <c r="AC1633" s="18" t="e">
        <f>SUMIFS([2]Plan2!$H:$H,[2]Plan2!$A:$A,$D1633,[2]Plan2!$U:$U,10)</f>
        <v>#VALUE!</v>
      </c>
      <c r="AD1633" s="18" t="e">
        <f>SUMIFS([2]Plan2!$H:$H,[2]Plan2!$A:$A,$D1633,[2]Plan2!$U:$U,11)</f>
        <v>#VALUE!</v>
      </c>
      <c r="AE1633" s="18" t="e">
        <f>SUMIFS([2]Plan2!$H:$H,[2]Plan2!$A:$A,$D1633,[2]Plan2!$U:$U,12)</f>
        <v>#VALUE!</v>
      </c>
      <c r="AF1633" s="18" t="e">
        <f>SUMIFS([2]Plan2!$H:$H,[2]Plan2!$A:$A,$D1633,[2]Plan2!$U:$U,1)</f>
        <v>#VALUE!</v>
      </c>
      <c r="AG1633" s="18" t="e">
        <f>SUMIFS([2]Plan2!$H:$H,[2]Plan2!$A:$A,$D1633,[2]Plan2!$U:$U,2)</f>
        <v>#VALUE!</v>
      </c>
      <c r="AH1633" s="18" t="e">
        <f>SUMIFS([2]Plan2!$H:$H,[2]Plan2!$A:$A,$D1633,[2]Plan2!$U:$U,3)</f>
        <v>#VALUE!</v>
      </c>
      <c r="AI1633" s="18" t="e">
        <f>SUMIFS([2]Plan2!$H:$H,[2]Plan2!$A:$A,$D1633,[2]Plan2!$U:$U,4)</f>
        <v>#VALUE!</v>
      </c>
      <c r="AJ1633" s="18" t="e">
        <f>SUMIFS([2]Plan2!$H:$H,[2]Plan2!$A:$A,$D1633,[2]Plan2!$U:$U,5)</f>
        <v>#VALUE!</v>
      </c>
      <c r="AK1633" s="23" t="e">
        <f t="shared" si="207"/>
        <v>#VALUE!</v>
      </c>
      <c r="AL1633" s="23" t="e">
        <f t="shared" ref="AL1633:AL1696" si="209">MAX(Y1633:AG1633)</f>
        <v>#VALUE!</v>
      </c>
      <c r="AM1633">
        <f t="shared" si="208"/>
        <v>0</v>
      </c>
    </row>
    <row r="1634" spans="1:39" ht="15.75" x14ac:dyDescent="0.25">
      <c r="A1634" s="21"/>
      <c r="B1634" s="21" t="s">
        <v>1519</v>
      </c>
      <c r="C1634" s="21">
        <v>32681371</v>
      </c>
      <c r="D1634" s="25">
        <v>100982</v>
      </c>
      <c r="E1634" s="21" t="s">
        <v>33</v>
      </c>
      <c r="F1634" s="31" t="s">
        <v>33</v>
      </c>
      <c r="G1634" s="21" t="s">
        <v>223</v>
      </c>
      <c r="H1634" s="21" t="s">
        <v>78</v>
      </c>
      <c r="I1634" s="25" t="s">
        <v>79</v>
      </c>
      <c r="J1634" s="21" t="s">
        <v>41</v>
      </c>
      <c r="K1634" s="21" t="s">
        <v>42</v>
      </c>
      <c r="L1634" s="20">
        <v>45762</v>
      </c>
      <c r="M1634" s="20">
        <v>45636</v>
      </c>
      <c r="N1634" s="21" t="s">
        <v>22</v>
      </c>
      <c r="O1634" s="21">
        <v>20</v>
      </c>
      <c r="P1634" s="21">
        <v>0</v>
      </c>
      <c r="Q1634" s="21">
        <v>9</v>
      </c>
      <c r="R1634" s="15">
        <v>1</v>
      </c>
      <c r="S1634" s="18">
        <f>IFERROR(VLOOKUP(D1634,'[1]comparativo br'!$A:$B,2,FALSE),"")</f>
        <v>2670</v>
      </c>
      <c r="T1634" s="18">
        <f>IFERROR(VLOOKUP(D1634,'[1]comparativo br'!$A:$C,3,FALSE),"")</f>
        <v>0</v>
      </c>
      <c r="U1634" s="15">
        <f t="shared" si="206"/>
        <v>-1</v>
      </c>
      <c r="V1634" s="19">
        <f>IFERROR(VLOOKUP(D1634,'[1]comparativo br'!$A:$D,4,FALSE),"")</f>
        <v>0</v>
      </c>
      <c r="W1634" s="19">
        <f>IFERROR(VLOOKUP(D1634,'[1]comparativo br'!$A:$E,5,FALSE),"")</f>
        <v>0</v>
      </c>
      <c r="X1634" s="15" t="str">
        <f t="shared" si="205"/>
        <v/>
      </c>
      <c r="Y1634" s="18" t="e">
        <f>SUMIFS([2]Plan2!$H:$H,[2]Plan2!$A:$A,$D1634,[2]Plan2!$U:$U,6)</f>
        <v>#VALUE!</v>
      </c>
      <c r="Z1634" s="18" t="e">
        <f>SUMIFS([2]Plan2!$H:$H,[2]Plan2!$A:$A,$D1634,[2]Plan2!$U:$U,7)</f>
        <v>#VALUE!</v>
      </c>
      <c r="AA1634" s="18" t="e">
        <f>SUMIFS([2]Plan2!$H:$H,[2]Plan2!$A:$A,$D1634,[2]Plan2!$U:$U,8)</f>
        <v>#VALUE!</v>
      </c>
      <c r="AB1634" s="18" t="e">
        <f>SUMIFS([2]Plan2!$H:$H,[2]Plan2!$A:$A,$D1634,[2]Plan2!$U:$U,9)</f>
        <v>#VALUE!</v>
      </c>
      <c r="AC1634" s="18" t="e">
        <f>SUMIFS([2]Plan2!$H:$H,[2]Plan2!$A:$A,$D1634,[2]Plan2!$U:$U,10)</f>
        <v>#VALUE!</v>
      </c>
      <c r="AD1634" s="18" t="e">
        <f>SUMIFS([2]Plan2!$H:$H,[2]Plan2!$A:$A,$D1634,[2]Plan2!$U:$U,11)</f>
        <v>#VALUE!</v>
      </c>
      <c r="AE1634" s="18" t="e">
        <f>SUMIFS([2]Plan2!$H:$H,[2]Plan2!$A:$A,$D1634,[2]Plan2!$U:$U,12)</f>
        <v>#VALUE!</v>
      </c>
      <c r="AF1634" s="18" t="e">
        <f>SUMIFS([2]Plan2!$H:$H,[2]Plan2!$A:$A,$D1634,[2]Plan2!$U:$U,1)</f>
        <v>#VALUE!</v>
      </c>
      <c r="AG1634" s="18" t="e">
        <f>SUMIFS([2]Plan2!$H:$H,[2]Plan2!$A:$A,$D1634,[2]Plan2!$U:$U,2)</f>
        <v>#VALUE!</v>
      </c>
      <c r="AH1634" s="18" t="e">
        <f>SUMIFS([2]Plan2!$H:$H,[2]Plan2!$A:$A,$D1634,[2]Plan2!$U:$U,3)</f>
        <v>#VALUE!</v>
      </c>
      <c r="AI1634" s="18" t="e">
        <f>SUMIFS([2]Plan2!$H:$H,[2]Plan2!$A:$A,$D1634,[2]Plan2!$U:$U,4)</f>
        <v>#VALUE!</v>
      </c>
      <c r="AJ1634" s="18" t="e">
        <f>SUMIFS([2]Plan2!$H:$H,[2]Plan2!$A:$A,$D1634,[2]Plan2!$U:$U,5)</f>
        <v>#VALUE!</v>
      </c>
      <c r="AK1634" s="23" t="e">
        <f t="shared" si="207"/>
        <v>#VALUE!</v>
      </c>
      <c r="AL1634" s="23" t="e">
        <f t="shared" si="209"/>
        <v>#VALUE!</v>
      </c>
      <c r="AM1634">
        <f t="shared" si="208"/>
        <v>0</v>
      </c>
    </row>
    <row r="1635" spans="1:39" ht="15.75" x14ac:dyDescent="0.25">
      <c r="A1635" s="21"/>
      <c r="B1635" s="21" t="s">
        <v>1519</v>
      </c>
      <c r="C1635" s="21">
        <v>32681371</v>
      </c>
      <c r="D1635" s="25">
        <v>192188</v>
      </c>
      <c r="E1635" s="21" t="s">
        <v>33</v>
      </c>
      <c r="F1635" s="31" t="s">
        <v>33</v>
      </c>
      <c r="G1635" s="21" t="s">
        <v>223</v>
      </c>
      <c r="H1635" s="21" t="s">
        <v>40</v>
      </c>
      <c r="I1635" s="25" t="s">
        <v>15</v>
      </c>
      <c r="J1635" s="21" t="s">
        <v>41</v>
      </c>
      <c r="K1635" s="21" t="s">
        <v>42</v>
      </c>
      <c r="L1635" s="20">
        <v>45516</v>
      </c>
      <c r="M1635" s="20">
        <v>45653</v>
      </c>
      <c r="N1635" s="21" t="s">
        <v>53</v>
      </c>
      <c r="O1635" s="21">
        <v>46</v>
      </c>
      <c r="P1635" s="21">
        <v>42</v>
      </c>
      <c r="Q1635" s="21">
        <v>34</v>
      </c>
      <c r="R1635" s="15">
        <f>(Q1635-P1635)/P1635</f>
        <v>-0.19047619047619047</v>
      </c>
      <c r="S1635" s="18" t="str">
        <f>IFERROR(VLOOKUP(D1635,'[1]comparativo br'!$A:$B,2,FALSE),"")</f>
        <v/>
      </c>
      <c r="T1635" s="18" t="str">
        <f>IFERROR(VLOOKUP(D1635,'[1]comparativo br'!$A:$C,3,FALSE),"")</f>
        <v/>
      </c>
      <c r="U1635" s="15" t="str">
        <f t="shared" si="206"/>
        <v/>
      </c>
      <c r="V1635" s="19" t="str">
        <f>IFERROR(VLOOKUP(D1635,'[1]comparativo br'!$A:$D,4,FALSE),"")</f>
        <v/>
      </c>
      <c r="W1635" s="19" t="str">
        <f>IFERROR(VLOOKUP(D1635,'[1]comparativo br'!$A:$E,5,FALSE),"")</f>
        <v/>
      </c>
      <c r="X1635" s="15" t="str">
        <f t="shared" si="205"/>
        <v/>
      </c>
      <c r="Y1635" s="18" t="e">
        <f>SUMIFS([2]Plan2!$H:$H,[2]Plan2!$A:$A,$D1635,[2]Plan2!$U:$U,6)</f>
        <v>#VALUE!</v>
      </c>
      <c r="Z1635" s="18" t="e">
        <f>SUMIFS([2]Plan2!$H:$H,[2]Plan2!$A:$A,$D1635,[2]Plan2!$U:$U,7)</f>
        <v>#VALUE!</v>
      </c>
      <c r="AA1635" s="18" t="e">
        <f>SUMIFS([2]Plan2!$H:$H,[2]Plan2!$A:$A,$D1635,[2]Plan2!$U:$U,8)</f>
        <v>#VALUE!</v>
      </c>
      <c r="AB1635" s="18" t="e">
        <f>SUMIFS([2]Plan2!$H:$H,[2]Plan2!$A:$A,$D1635,[2]Plan2!$U:$U,9)</f>
        <v>#VALUE!</v>
      </c>
      <c r="AC1635" s="18" t="e">
        <f>SUMIFS([2]Plan2!$H:$H,[2]Plan2!$A:$A,$D1635,[2]Plan2!$U:$U,10)</f>
        <v>#VALUE!</v>
      </c>
      <c r="AD1635" s="18" t="e">
        <f>SUMIFS([2]Plan2!$H:$H,[2]Plan2!$A:$A,$D1635,[2]Plan2!$U:$U,11)</f>
        <v>#VALUE!</v>
      </c>
      <c r="AE1635" s="18" t="e">
        <f>SUMIFS([2]Plan2!$H:$H,[2]Plan2!$A:$A,$D1635,[2]Plan2!$U:$U,12)</f>
        <v>#VALUE!</v>
      </c>
      <c r="AF1635" s="18" t="e">
        <f>SUMIFS([2]Plan2!$H:$H,[2]Plan2!$A:$A,$D1635,[2]Plan2!$U:$U,1)</f>
        <v>#VALUE!</v>
      </c>
      <c r="AG1635" s="18" t="e">
        <f>SUMIFS([2]Plan2!$H:$H,[2]Plan2!$A:$A,$D1635,[2]Plan2!$U:$U,2)</f>
        <v>#VALUE!</v>
      </c>
      <c r="AH1635" s="18" t="e">
        <f>SUMIFS([2]Plan2!$H:$H,[2]Plan2!$A:$A,$D1635,[2]Plan2!$U:$U,3)</f>
        <v>#VALUE!</v>
      </c>
      <c r="AI1635" s="18" t="e">
        <f>SUMIFS([2]Plan2!$H:$H,[2]Plan2!$A:$A,$D1635,[2]Plan2!$U:$U,4)</f>
        <v>#VALUE!</v>
      </c>
      <c r="AJ1635" s="18" t="e">
        <f>SUMIFS([2]Plan2!$H:$H,[2]Plan2!$A:$A,$D1635,[2]Plan2!$U:$U,5)</f>
        <v>#VALUE!</v>
      </c>
      <c r="AK1635" s="23" t="e">
        <f t="shared" si="207"/>
        <v>#VALUE!</v>
      </c>
      <c r="AL1635" s="23" t="e">
        <f t="shared" si="209"/>
        <v>#VALUE!</v>
      </c>
      <c r="AM1635">
        <f t="shared" si="208"/>
        <v>0</v>
      </c>
    </row>
    <row r="1636" spans="1:39" ht="15.75" x14ac:dyDescent="0.25">
      <c r="A1636" s="21"/>
      <c r="B1636" s="21" t="s">
        <v>1519</v>
      </c>
      <c r="C1636" s="21">
        <v>32681371</v>
      </c>
      <c r="D1636" s="25">
        <v>102336</v>
      </c>
      <c r="E1636" s="21" t="s">
        <v>33</v>
      </c>
      <c r="F1636" s="31" t="s">
        <v>2489</v>
      </c>
      <c r="G1636" s="21" t="s">
        <v>223</v>
      </c>
      <c r="H1636" s="21" t="s">
        <v>468</v>
      </c>
      <c r="I1636" s="25" t="s">
        <v>201</v>
      </c>
      <c r="J1636" s="21" t="s">
        <v>41</v>
      </c>
      <c r="K1636" s="21" t="s">
        <v>42</v>
      </c>
      <c r="L1636" s="20">
        <v>45672</v>
      </c>
      <c r="M1636" s="20">
        <v>45677</v>
      </c>
      <c r="N1636" s="21" t="s">
        <v>22</v>
      </c>
      <c r="O1636" s="21">
        <v>38</v>
      </c>
      <c r="P1636" s="21">
        <v>52</v>
      </c>
      <c r="Q1636" s="21">
        <v>60</v>
      </c>
      <c r="R1636" s="15">
        <f>(Q1636-P1636)/P1636</f>
        <v>0.15384615384615385</v>
      </c>
      <c r="S1636" s="18" t="str">
        <f>IFERROR(VLOOKUP(D1636,'[1]comparativo br'!$A:$B,2,FALSE),"")</f>
        <v/>
      </c>
      <c r="T1636" s="18" t="str">
        <f>IFERROR(VLOOKUP(D1636,'[1]comparativo br'!$A:$C,3,FALSE),"")</f>
        <v/>
      </c>
      <c r="U1636" s="15" t="str">
        <f t="shared" si="206"/>
        <v/>
      </c>
      <c r="V1636" s="19" t="str">
        <f>IFERROR(VLOOKUP(D1636,'[1]comparativo br'!$A:$D,4,FALSE),"")</f>
        <v/>
      </c>
      <c r="W1636" s="19" t="str">
        <f>IFERROR(VLOOKUP(D1636,'[1]comparativo br'!$A:$E,5,FALSE),"")</f>
        <v/>
      </c>
      <c r="X1636" s="15" t="str">
        <f t="shared" si="205"/>
        <v/>
      </c>
      <c r="Y1636" s="18" t="e">
        <f>SUMIFS([2]Plan2!$H:$H,[2]Plan2!$A:$A,$D1636,[2]Plan2!$U:$U,6)</f>
        <v>#VALUE!</v>
      </c>
      <c r="Z1636" s="18" t="e">
        <f>SUMIFS([2]Plan2!$H:$H,[2]Plan2!$A:$A,$D1636,[2]Plan2!$U:$U,7)</f>
        <v>#VALUE!</v>
      </c>
      <c r="AA1636" s="18" t="e">
        <f>SUMIFS([2]Plan2!$H:$H,[2]Plan2!$A:$A,$D1636,[2]Plan2!$U:$U,8)</f>
        <v>#VALUE!</v>
      </c>
      <c r="AB1636" s="18" t="e">
        <f>SUMIFS([2]Plan2!$H:$H,[2]Plan2!$A:$A,$D1636,[2]Plan2!$U:$U,9)</f>
        <v>#VALUE!</v>
      </c>
      <c r="AC1636" s="18" t="e">
        <f>SUMIFS([2]Plan2!$H:$H,[2]Plan2!$A:$A,$D1636,[2]Plan2!$U:$U,10)</f>
        <v>#VALUE!</v>
      </c>
      <c r="AD1636" s="18" t="e">
        <f>SUMIFS([2]Plan2!$H:$H,[2]Plan2!$A:$A,$D1636,[2]Plan2!$U:$U,11)</f>
        <v>#VALUE!</v>
      </c>
      <c r="AE1636" s="18" t="e">
        <f>SUMIFS([2]Plan2!$H:$H,[2]Plan2!$A:$A,$D1636,[2]Plan2!$U:$U,12)</f>
        <v>#VALUE!</v>
      </c>
      <c r="AF1636" s="18" t="e">
        <f>SUMIFS([2]Plan2!$H:$H,[2]Plan2!$A:$A,$D1636,[2]Plan2!$U:$U,1)</f>
        <v>#VALUE!</v>
      </c>
      <c r="AG1636" s="18" t="e">
        <f>SUMIFS([2]Plan2!$H:$H,[2]Plan2!$A:$A,$D1636,[2]Plan2!$U:$U,2)</f>
        <v>#VALUE!</v>
      </c>
      <c r="AH1636" s="18" t="e">
        <f>SUMIFS([2]Plan2!$H:$H,[2]Plan2!$A:$A,$D1636,[2]Plan2!$U:$U,3)</f>
        <v>#VALUE!</v>
      </c>
      <c r="AI1636" s="18" t="e">
        <f>SUMIFS([2]Plan2!$H:$H,[2]Plan2!$A:$A,$D1636,[2]Plan2!$U:$U,4)</f>
        <v>#VALUE!</v>
      </c>
      <c r="AJ1636" s="18" t="e">
        <f>SUMIFS([2]Plan2!$H:$H,[2]Plan2!$A:$A,$D1636,[2]Plan2!$U:$U,5)</f>
        <v>#VALUE!</v>
      </c>
      <c r="AK1636" s="23" t="e">
        <f t="shared" si="207"/>
        <v>#VALUE!</v>
      </c>
      <c r="AL1636" s="23" t="e">
        <f t="shared" si="209"/>
        <v>#VALUE!</v>
      </c>
      <c r="AM1636">
        <f t="shared" si="208"/>
        <v>0</v>
      </c>
    </row>
    <row r="1637" spans="1:39" ht="15.75" x14ac:dyDescent="0.25">
      <c r="A1637" s="21"/>
      <c r="B1637" s="21" t="s">
        <v>1519</v>
      </c>
      <c r="C1637" s="21">
        <v>32681371</v>
      </c>
      <c r="D1637" s="25">
        <v>194473</v>
      </c>
      <c r="E1637" s="21" t="s">
        <v>33</v>
      </c>
      <c r="F1637" s="31" t="s">
        <v>33</v>
      </c>
      <c r="G1637" s="21" t="s">
        <v>223</v>
      </c>
      <c r="H1637" s="21" t="s">
        <v>452</v>
      </c>
      <c r="I1637" s="25" t="s">
        <v>51</v>
      </c>
      <c r="J1637" s="21" t="s">
        <v>41</v>
      </c>
      <c r="K1637" s="21" t="s">
        <v>42</v>
      </c>
      <c r="L1637" s="20">
        <v>45349</v>
      </c>
      <c r="M1637" s="20">
        <v>45747</v>
      </c>
      <c r="N1637" s="21" t="s">
        <v>18</v>
      </c>
      <c r="O1637" s="21">
        <v>5</v>
      </c>
      <c r="P1637" s="21">
        <v>0</v>
      </c>
      <c r="Q1637" s="21">
        <v>11</v>
      </c>
      <c r="R1637" s="15">
        <v>1</v>
      </c>
      <c r="S1637" s="18">
        <f>IFERROR(VLOOKUP(D1637,'[1]comparativo br'!$A:$B,2,FALSE),"")</f>
        <v>0</v>
      </c>
      <c r="T1637" s="18">
        <f>IFERROR(VLOOKUP(D1637,'[1]comparativo br'!$A:$C,3,FALSE),"")</f>
        <v>0</v>
      </c>
      <c r="U1637" s="15" t="str">
        <f t="shared" si="206"/>
        <v/>
      </c>
      <c r="V1637" s="19">
        <f>IFERROR(VLOOKUP(D1637,'[1]comparativo br'!$A:$D,4,FALSE),"")</f>
        <v>15</v>
      </c>
      <c r="W1637" s="19">
        <f>IFERROR(VLOOKUP(D1637,'[1]comparativo br'!$A:$E,5,FALSE),"")</f>
        <v>0</v>
      </c>
      <c r="X1637" s="15">
        <f t="shared" si="205"/>
        <v>-1</v>
      </c>
      <c r="Y1637" s="18" t="e">
        <f>SUMIFS([2]Plan2!$H:$H,[2]Plan2!$A:$A,$D1637,[2]Plan2!$U:$U,6)</f>
        <v>#VALUE!</v>
      </c>
      <c r="Z1637" s="18" t="e">
        <f>SUMIFS([2]Plan2!$H:$H,[2]Plan2!$A:$A,$D1637,[2]Plan2!$U:$U,7)</f>
        <v>#VALUE!</v>
      </c>
      <c r="AA1637" s="18" t="e">
        <f>SUMIFS([2]Plan2!$H:$H,[2]Plan2!$A:$A,$D1637,[2]Plan2!$U:$U,8)</f>
        <v>#VALUE!</v>
      </c>
      <c r="AB1637" s="18" t="e">
        <f>SUMIFS([2]Plan2!$H:$H,[2]Plan2!$A:$A,$D1637,[2]Plan2!$U:$U,9)</f>
        <v>#VALUE!</v>
      </c>
      <c r="AC1637" s="18" t="e">
        <f>SUMIFS([2]Plan2!$H:$H,[2]Plan2!$A:$A,$D1637,[2]Plan2!$U:$U,10)</f>
        <v>#VALUE!</v>
      </c>
      <c r="AD1637" s="18" t="e">
        <f>SUMIFS([2]Plan2!$H:$H,[2]Plan2!$A:$A,$D1637,[2]Plan2!$U:$U,11)</f>
        <v>#VALUE!</v>
      </c>
      <c r="AE1637" s="18" t="e">
        <f>SUMIFS([2]Plan2!$H:$H,[2]Plan2!$A:$A,$D1637,[2]Plan2!$U:$U,12)</f>
        <v>#VALUE!</v>
      </c>
      <c r="AF1637" s="18" t="e">
        <f>SUMIFS([2]Plan2!$H:$H,[2]Plan2!$A:$A,$D1637,[2]Plan2!$U:$U,1)</f>
        <v>#VALUE!</v>
      </c>
      <c r="AG1637" s="18" t="e">
        <f>SUMIFS([2]Plan2!$H:$H,[2]Plan2!$A:$A,$D1637,[2]Plan2!$U:$U,2)</f>
        <v>#VALUE!</v>
      </c>
      <c r="AH1637" s="18" t="e">
        <f>SUMIFS([2]Plan2!$H:$H,[2]Plan2!$A:$A,$D1637,[2]Plan2!$U:$U,3)</f>
        <v>#VALUE!</v>
      </c>
      <c r="AI1637" s="18" t="e">
        <f>SUMIFS([2]Plan2!$H:$H,[2]Plan2!$A:$A,$D1637,[2]Plan2!$U:$U,4)</f>
        <v>#VALUE!</v>
      </c>
      <c r="AJ1637" s="18" t="e">
        <f>SUMIFS([2]Plan2!$H:$H,[2]Plan2!$A:$A,$D1637,[2]Plan2!$U:$U,5)</f>
        <v>#VALUE!</v>
      </c>
      <c r="AK1637" s="23" t="e">
        <f t="shared" si="207"/>
        <v>#VALUE!</v>
      </c>
      <c r="AL1637" s="23" t="e">
        <f t="shared" si="209"/>
        <v>#VALUE!</v>
      </c>
      <c r="AM1637">
        <f t="shared" si="208"/>
        <v>0</v>
      </c>
    </row>
    <row r="1638" spans="1:39" ht="15.75" x14ac:dyDescent="0.25">
      <c r="A1638" s="21"/>
      <c r="B1638" s="21" t="s">
        <v>1519</v>
      </c>
      <c r="C1638" s="21">
        <v>32681371</v>
      </c>
      <c r="D1638" s="25">
        <v>502440</v>
      </c>
      <c r="E1638" s="21" t="s">
        <v>33</v>
      </c>
      <c r="F1638" s="31" t="s">
        <v>33</v>
      </c>
      <c r="G1638" s="21" t="s">
        <v>223</v>
      </c>
      <c r="H1638" s="21" t="s">
        <v>400</v>
      </c>
      <c r="I1638" s="25" t="s">
        <v>15</v>
      </c>
      <c r="J1638" s="21" t="s">
        <v>41</v>
      </c>
      <c r="K1638" s="21" t="s">
        <v>42</v>
      </c>
      <c r="L1638" s="20">
        <v>45800</v>
      </c>
      <c r="M1638" s="20">
        <v>45783</v>
      </c>
      <c r="N1638" s="21" t="s">
        <v>18</v>
      </c>
      <c r="O1638" s="21">
        <v>69</v>
      </c>
      <c r="P1638" s="21">
        <v>43</v>
      </c>
      <c r="Q1638" s="21">
        <v>59</v>
      </c>
      <c r="R1638" s="15">
        <f t="shared" ref="R1638:R1647" si="210">(Q1638-P1638)/P1638</f>
        <v>0.37209302325581395</v>
      </c>
      <c r="S1638" s="18">
        <f>IFERROR(VLOOKUP(D1638,'[1]comparativo br'!$A:$B,2,FALSE),"")</f>
        <v>15744</v>
      </c>
      <c r="T1638" s="18">
        <f>IFERROR(VLOOKUP(D1638,'[1]comparativo br'!$A:$C,3,FALSE),"")</f>
        <v>11214</v>
      </c>
      <c r="U1638" s="15">
        <f t="shared" si="206"/>
        <v>-0.28772865853658536</v>
      </c>
      <c r="V1638" s="19">
        <f>IFERROR(VLOOKUP(D1638,'[1]comparativo br'!$A:$D,4,FALSE),"")</f>
        <v>234</v>
      </c>
      <c r="W1638" s="19">
        <f>IFERROR(VLOOKUP(D1638,'[1]comparativo br'!$A:$E,5,FALSE),"")</f>
        <v>336</v>
      </c>
      <c r="X1638" s="15">
        <f t="shared" si="205"/>
        <v>0.4358974358974359</v>
      </c>
      <c r="Y1638" s="18" t="e">
        <f>SUMIFS([2]Plan2!$H:$H,[2]Plan2!$A:$A,$D1638,[2]Plan2!$U:$U,6)</f>
        <v>#VALUE!</v>
      </c>
      <c r="Z1638" s="18" t="e">
        <f>SUMIFS([2]Plan2!$H:$H,[2]Plan2!$A:$A,$D1638,[2]Plan2!$U:$U,7)</f>
        <v>#VALUE!</v>
      </c>
      <c r="AA1638" s="18" t="e">
        <f>SUMIFS([2]Plan2!$H:$H,[2]Plan2!$A:$A,$D1638,[2]Plan2!$U:$U,8)</f>
        <v>#VALUE!</v>
      </c>
      <c r="AB1638" s="18" t="e">
        <f>SUMIFS([2]Plan2!$H:$H,[2]Plan2!$A:$A,$D1638,[2]Plan2!$U:$U,9)</f>
        <v>#VALUE!</v>
      </c>
      <c r="AC1638" s="18" t="e">
        <f>SUMIFS([2]Plan2!$H:$H,[2]Plan2!$A:$A,$D1638,[2]Plan2!$U:$U,10)</f>
        <v>#VALUE!</v>
      </c>
      <c r="AD1638" s="18" t="e">
        <f>SUMIFS([2]Plan2!$H:$H,[2]Plan2!$A:$A,$D1638,[2]Plan2!$U:$U,11)</f>
        <v>#VALUE!</v>
      </c>
      <c r="AE1638" s="18" t="e">
        <f>SUMIFS([2]Plan2!$H:$H,[2]Plan2!$A:$A,$D1638,[2]Plan2!$U:$U,12)</f>
        <v>#VALUE!</v>
      </c>
      <c r="AF1638" s="18" t="e">
        <f>SUMIFS([2]Plan2!$H:$H,[2]Plan2!$A:$A,$D1638,[2]Plan2!$U:$U,1)</f>
        <v>#VALUE!</v>
      </c>
      <c r="AG1638" s="18" t="e">
        <f>SUMIFS([2]Plan2!$H:$H,[2]Plan2!$A:$A,$D1638,[2]Plan2!$U:$U,2)</f>
        <v>#VALUE!</v>
      </c>
      <c r="AH1638" s="18" t="e">
        <f>SUMIFS([2]Plan2!$H:$H,[2]Plan2!$A:$A,$D1638,[2]Plan2!$U:$U,3)</f>
        <v>#VALUE!</v>
      </c>
      <c r="AI1638" s="18" t="e">
        <f>SUMIFS([2]Plan2!$H:$H,[2]Plan2!$A:$A,$D1638,[2]Plan2!$U:$U,4)</f>
        <v>#VALUE!</v>
      </c>
      <c r="AJ1638" s="18" t="e">
        <f>SUMIFS([2]Plan2!$H:$H,[2]Plan2!$A:$A,$D1638,[2]Plan2!$U:$U,5)</f>
        <v>#VALUE!</v>
      </c>
      <c r="AK1638" s="23" t="e">
        <f t="shared" si="207"/>
        <v>#VALUE!</v>
      </c>
      <c r="AL1638" s="23" t="e">
        <f t="shared" si="209"/>
        <v>#VALUE!</v>
      </c>
      <c r="AM1638">
        <f t="shared" si="208"/>
        <v>0</v>
      </c>
    </row>
    <row r="1639" spans="1:39" ht="15.75" x14ac:dyDescent="0.25">
      <c r="A1639" s="21"/>
      <c r="B1639" s="21" t="s">
        <v>1519</v>
      </c>
      <c r="C1639" s="21">
        <v>32681371</v>
      </c>
      <c r="D1639" s="25">
        <v>192905</v>
      </c>
      <c r="E1639" s="21" t="s">
        <v>33</v>
      </c>
      <c r="F1639" s="31" t="s">
        <v>33</v>
      </c>
      <c r="G1639" s="21" t="s">
        <v>223</v>
      </c>
      <c r="H1639" s="21" t="s">
        <v>840</v>
      </c>
      <c r="I1639" s="25" t="s">
        <v>20</v>
      </c>
      <c r="J1639" s="21" t="s">
        <v>41</v>
      </c>
      <c r="K1639" s="21" t="s">
        <v>42</v>
      </c>
      <c r="L1639" s="20">
        <v>45798</v>
      </c>
      <c r="M1639" s="20">
        <v>45791</v>
      </c>
      <c r="N1639" s="21" t="s">
        <v>18</v>
      </c>
      <c r="O1639" s="21">
        <v>33</v>
      </c>
      <c r="P1639" s="21">
        <v>23</v>
      </c>
      <c r="Q1639" s="21">
        <v>53</v>
      </c>
      <c r="R1639" s="15">
        <f t="shared" si="210"/>
        <v>1.3043478260869565</v>
      </c>
      <c r="S1639" s="18">
        <f>IFERROR(VLOOKUP(D1639,'[1]comparativo br'!$A:$B,2,FALSE),"")</f>
        <v>10146</v>
      </c>
      <c r="T1639" s="18">
        <f>IFERROR(VLOOKUP(D1639,'[1]comparativo br'!$A:$C,3,FALSE),"")</f>
        <v>17217</v>
      </c>
      <c r="U1639" s="15">
        <f t="shared" si="206"/>
        <v>0.69692489651094025</v>
      </c>
      <c r="V1639" s="19">
        <f>IFERROR(VLOOKUP(D1639,'[1]comparativo br'!$A:$D,4,FALSE),"")</f>
        <v>263</v>
      </c>
      <c r="W1639" s="19">
        <f>IFERROR(VLOOKUP(D1639,'[1]comparativo br'!$A:$E,5,FALSE),"")</f>
        <v>365</v>
      </c>
      <c r="X1639" s="15">
        <f t="shared" si="205"/>
        <v>0.38783269961977185</v>
      </c>
      <c r="Y1639" s="18" t="e">
        <f>SUMIFS([2]Plan2!$H:$H,[2]Plan2!$A:$A,$D1639,[2]Plan2!$U:$U,6)</f>
        <v>#VALUE!</v>
      </c>
      <c r="Z1639" s="18" t="e">
        <f>SUMIFS([2]Plan2!$H:$H,[2]Plan2!$A:$A,$D1639,[2]Plan2!$U:$U,7)</f>
        <v>#VALUE!</v>
      </c>
      <c r="AA1639" s="18" t="e">
        <f>SUMIFS([2]Plan2!$H:$H,[2]Plan2!$A:$A,$D1639,[2]Plan2!$U:$U,8)</f>
        <v>#VALUE!</v>
      </c>
      <c r="AB1639" s="18" t="e">
        <f>SUMIFS([2]Plan2!$H:$H,[2]Plan2!$A:$A,$D1639,[2]Plan2!$U:$U,9)</f>
        <v>#VALUE!</v>
      </c>
      <c r="AC1639" s="18" t="e">
        <f>SUMIFS([2]Plan2!$H:$H,[2]Plan2!$A:$A,$D1639,[2]Plan2!$U:$U,10)</f>
        <v>#VALUE!</v>
      </c>
      <c r="AD1639" s="18" t="e">
        <f>SUMIFS([2]Plan2!$H:$H,[2]Plan2!$A:$A,$D1639,[2]Plan2!$U:$U,11)</f>
        <v>#VALUE!</v>
      </c>
      <c r="AE1639" s="18" t="e">
        <f>SUMIFS([2]Plan2!$H:$H,[2]Plan2!$A:$A,$D1639,[2]Plan2!$U:$U,12)</f>
        <v>#VALUE!</v>
      </c>
      <c r="AF1639" s="18" t="e">
        <f>SUMIFS([2]Plan2!$H:$H,[2]Plan2!$A:$A,$D1639,[2]Plan2!$U:$U,1)</f>
        <v>#VALUE!</v>
      </c>
      <c r="AG1639" s="18" t="e">
        <f>SUMIFS([2]Plan2!$H:$H,[2]Plan2!$A:$A,$D1639,[2]Plan2!$U:$U,2)</f>
        <v>#VALUE!</v>
      </c>
      <c r="AH1639" s="18" t="e">
        <f>SUMIFS([2]Plan2!$H:$H,[2]Plan2!$A:$A,$D1639,[2]Plan2!$U:$U,3)</f>
        <v>#VALUE!</v>
      </c>
      <c r="AI1639" s="18" t="e">
        <f>SUMIFS([2]Plan2!$H:$H,[2]Plan2!$A:$A,$D1639,[2]Plan2!$U:$U,4)</f>
        <v>#VALUE!</v>
      </c>
      <c r="AJ1639" s="18" t="e">
        <f>SUMIFS([2]Plan2!$H:$H,[2]Plan2!$A:$A,$D1639,[2]Plan2!$U:$U,5)</f>
        <v>#VALUE!</v>
      </c>
      <c r="AK1639" s="23" t="e">
        <f t="shared" si="207"/>
        <v>#VALUE!</v>
      </c>
      <c r="AL1639" s="23" t="e">
        <f t="shared" si="209"/>
        <v>#VALUE!</v>
      </c>
      <c r="AM1639">
        <f t="shared" si="208"/>
        <v>0</v>
      </c>
    </row>
    <row r="1640" spans="1:39" ht="15.75" x14ac:dyDescent="0.25">
      <c r="A1640" s="21"/>
      <c r="B1640" s="21" t="s">
        <v>1519</v>
      </c>
      <c r="C1640" s="21">
        <v>32681371</v>
      </c>
      <c r="D1640" s="25">
        <v>101354</v>
      </c>
      <c r="E1640" s="21" t="s">
        <v>33</v>
      </c>
      <c r="F1640" s="31" t="s">
        <v>33</v>
      </c>
      <c r="G1640" s="21" t="s">
        <v>223</v>
      </c>
      <c r="H1640" s="21" t="s">
        <v>355</v>
      </c>
      <c r="I1640" s="25" t="s">
        <v>77</v>
      </c>
      <c r="J1640" s="21" t="s">
        <v>41</v>
      </c>
      <c r="K1640" s="21" t="s">
        <v>42</v>
      </c>
      <c r="L1640" s="20">
        <v>45797</v>
      </c>
      <c r="M1640" s="20">
        <v>45792</v>
      </c>
      <c r="N1640" s="21" t="s">
        <v>18</v>
      </c>
      <c r="O1640" s="21">
        <v>85</v>
      </c>
      <c r="P1640" s="21">
        <v>45</v>
      </c>
      <c r="Q1640" s="21">
        <v>93</v>
      </c>
      <c r="R1640" s="15">
        <f t="shared" si="210"/>
        <v>1.0666666666666667</v>
      </c>
      <c r="S1640" s="18">
        <f>IFERROR(VLOOKUP(D1640,'[1]comparativo br'!$A:$B,2,FALSE),"")</f>
        <v>14148</v>
      </c>
      <c r="T1640" s="18">
        <f>IFERROR(VLOOKUP(D1640,'[1]comparativo br'!$A:$C,3,FALSE),"")</f>
        <v>13350</v>
      </c>
      <c r="U1640" s="15">
        <f t="shared" si="206"/>
        <v>-5.6403731976251058E-2</v>
      </c>
      <c r="V1640" s="19">
        <f>IFERROR(VLOOKUP(D1640,'[1]comparativo br'!$A:$D,4,FALSE),"")</f>
        <v>300</v>
      </c>
      <c r="W1640" s="19">
        <f>IFERROR(VLOOKUP(D1640,'[1]comparativo br'!$A:$E,5,FALSE),"")</f>
        <v>328</v>
      </c>
      <c r="X1640" s="15">
        <f t="shared" si="205"/>
        <v>9.3333333333333338E-2</v>
      </c>
      <c r="Y1640" s="18" t="e">
        <f>SUMIFS([2]Plan2!$H:$H,[2]Plan2!$A:$A,$D1640,[2]Plan2!$U:$U,6)</f>
        <v>#VALUE!</v>
      </c>
      <c r="Z1640" s="18" t="e">
        <f>SUMIFS([2]Plan2!$H:$H,[2]Plan2!$A:$A,$D1640,[2]Plan2!$U:$U,7)</f>
        <v>#VALUE!</v>
      </c>
      <c r="AA1640" s="18" t="e">
        <f>SUMIFS([2]Plan2!$H:$H,[2]Plan2!$A:$A,$D1640,[2]Plan2!$U:$U,8)</f>
        <v>#VALUE!</v>
      </c>
      <c r="AB1640" s="18" t="e">
        <f>SUMIFS([2]Plan2!$H:$H,[2]Plan2!$A:$A,$D1640,[2]Plan2!$U:$U,9)</f>
        <v>#VALUE!</v>
      </c>
      <c r="AC1640" s="18" t="e">
        <f>SUMIFS([2]Plan2!$H:$H,[2]Plan2!$A:$A,$D1640,[2]Plan2!$U:$U,10)</f>
        <v>#VALUE!</v>
      </c>
      <c r="AD1640" s="18" t="e">
        <f>SUMIFS([2]Plan2!$H:$H,[2]Plan2!$A:$A,$D1640,[2]Plan2!$U:$U,11)</f>
        <v>#VALUE!</v>
      </c>
      <c r="AE1640" s="18" t="e">
        <f>SUMIFS([2]Plan2!$H:$H,[2]Plan2!$A:$A,$D1640,[2]Plan2!$U:$U,12)</f>
        <v>#VALUE!</v>
      </c>
      <c r="AF1640" s="18" t="e">
        <f>SUMIFS([2]Plan2!$H:$H,[2]Plan2!$A:$A,$D1640,[2]Plan2!$U:$U,1)</f>
        <v>#VALUE!</v>
      </c>
      <c r="AG1640" s="18" t="e">
        <f>SUMIFS([2]Plan2!$H:$H,[2]Plan2!$A:$A,$D1640,[2]Plan2!$U:$U,2)</f>
        <v>#VALUE!</v>
      </c>
      <c r="AH1640" s="18" t="e">
        <f>SUMIFS([2]Plan2!$H:$H,[2]Plan2!$A:$A,$D1640,[2]Plan2!$U:$U,3)</f>
        <v>#VALUE!</v>
      </c>
      <c r="AI1640" s="18" t="e">
        <f>SUMIFS([2]Plan2!$H:$H,[2]Plan2!$A:$A,$D1640,[2]Plan2!$U:$U,4)</f>
        <v>#VALUE!</v>
      </c>
      <c r="AJ1640" s="18" t="e">
        <f>SUMIFS([2]Plan2!$H:$H,[2]Plan2!$A:$A,$D1640,[2]Plan2!$U:$U,5)</f>
        <v>#VALUE!</v>
      </c>
      <c r="AK1640" s="23" t="e">
        <f t="shared" si="207"/>
        <v>#VALUE!</v>
      </c>
      <c r="AL1640" s="23" t="e">
        <f t="shared" si="209"/>
        <v>#VALUE!</v>
      </c>
      <c r="AM1640">
        <f t="shared" si="208"/>
        <v>0</v>
      </c>
    </row>
    <row r="1641" spans="1:39" ht="15.75" x14ac:dyDescent="0.25">
      <c r="A1641" s="21"/>
      <c r="B1641" s="21" t="s">
        <v>1519</v>
      </c>
      <c r="C1641" s="21">
        <v>32681371</v>
      </c>
      <c r="D1641" s="25">
        <v>191583</v>
      </c>
      <c r="E1641" s="21" t="s">
        <v>33</v>
      </c>
      <c r="F1641" s="31" t="s">
        <v>33</v>
      </c>
      <c r="G1641" s="21" t="s">
        <v>223</v>
      </c>
      <c r="H1641" s="21" t="s">
        <v>377</v>
      </c>
      <c r="I1641" s="25" t="s">
        <v>79</v>
      </c>
      <c r="J1641" s="21" t="s">
        <v>41</v>
      </c>
      <c r="K1641" s="21" t="s">
        <v>42</v>
      </c>
      <c r="L1641" s="20">
        <v>45783</v>
      </c>
      <c r="M1641" s="20">
        <v>45793</v>
      </c>
      <c r="N1641" s="21" t="s">
        <v>18</v>
      </c>
      <c r="O1641" s="21">
        <v>160</v>
      </c>
      <c r="P1641" s="21">
        <v>117</v>
      </c>
      <c r="Q1641" s="21">
        <v>136</v>
      </c>
      <c r="R1641" s="15">
        <f t="shared" si="210"/>
        <v>0.1623931623931624</v>
      </c>
      <c r="S1641" s="18">
        <f>IFERROR(VLOOKUP(D1641,'[1]comparativo br'!$A:$B,2,FALSE),"")</f>
        <v>10680</v>
      </c>
      <c r="T1641" s="18">
        <f>IFERROR(VLOOKUP(D1641,'[1]comparativo br'!$A:$C,3,FALSE),"")</f>
        <v>16941</v>
      </c>
      <c r="U1641" s="15">
        <f t="shared" si="206"/>
        <v>0.58623595505617976</v>
      </c>
      <c r="V1641" s="19">
        <f>IFERROR(VLOOKUP(D1641,'[1]comparativo br'!$A:$D,4,FALSE),"")</f>
        <v>618</v>
      </c>
      <c r="W1641" s="19">
        <f>IFERROR(VLOOKUP(D1641,'[1]comparativo br'!$A:$E,5,FALSE),"")</f>
        <v>433</v>
      </c>
      <c r="X1641" s="15">
        <f t="shared" si="205"/>
        <v>-0.29935275080906149</v>
      </c>
      <c r="Y1641" s="18" t="e">
        <f>SUMIFS([2]Plan2!$H:$H,[2]Plan2!$A:$A,$D1641,[2]Plan2!$U:$U,6)</f>
        <v>#VALUE!</v>
      </c>
      <c r="Z1641" s="18" t="e">
        <f>SUMIFS([2]Plan2!$H:$H,[2]Plan2!$A:$A,$D1641,[2]Plan2!$U:$U,7)</f>
        <v>#VALUE!</v>
      </c>
      <c r="AA1641" s="18" t="e">
        <f>SUMIFS([2]Plan2!$H:$H,[2]Plan2!$A:$A,$D1641,[2]Plan2!$U:$U,8)</f>
        <v>#VALUE!</v>
      </c>
      <c r="AB1641" s="18" t="e">
        <f>SUMIFS([2]Plan2!$H:$H,[2]Plan2!$A:$A,$D1641,[2]Plan2!$U:$U,9)</f>
        <v>#VALUE!</v>
      </c>
      <c r="AC1641" s="18" t="e">
        <f>SUMIFS([2]Plan2!$H:$H,[2]Plan2!$A:$A,$D1641,[2]Plan2!$U:$U,10)</f>
        <v>#VALUE!</v>
      </c>
      <c r="AD1641" s="18" t="e">
        <f>SUMIFS([2]Plan2!$H:$H,[2]Plan2!$A:$A,$D1641,[2]Plan2!$U:$U,11)</f>
        <v>#VALUE!</v>
      </c>
      <c r="AE1641" s="18" t="e">
        <f>SUMIFS([2]Plan2!$H:$H,[2]Plan2!$A:$A,$D1641,[2]Plan2!$U:$U,12)</f>
        <v>#VALUE!</v>
      </c>
      <c r="AF1641" s="18" t="e">
        <f>SUMIFS([2]Plan2!$H:$H,[2]Plan2!$A:$A,$D1641,[2]Plan2!$U:$U,1)</f>
        <v>#VALUE!</v>
      </c>
      <c r="AG1641" s="18" t="e">
        <f>SUMIFS([2]Plan2!$H:$H,[2]Plan2!$A:$A,$D1641,[2]Plan2!$U:$U,2)</f>
        <v>#VALUE!</v>
      </c>
      <c r="AH1641" s="18" t="e">
        <f>SUMIFS([2]Plan2!$H:$H,[2]Plan2!$A:$A,$D1641,[2]Plan2!$U:$U,3)</f>
        <v>#VALUE!</v>
      </c>
      <c r="AI1641" s="18" t="e">
        <f>SUMIFS([2]Plan2!$H:$H,[2]Plan2!$A:$A,$D1641,[2]Plan2!$U:$U,4)</f>
        <v>#VALUE!</v>
      </c>
      <c r="AJ1641" s="18" t="e">
        <f>SUMIFS([2]Plan2!$H:$H,[2]Plan2!$A:$A,$D1641,[2]Plan2!$U:$U,5)</f>
        <v>#VALUE!</v>
      </c>
      <c r="AK1641" s="23" t="e">
        <f t="shared" si="207"/>
        <v>#VALUE!</v>
      </c>
      <c r="AL1641" s="23" t="e">
        <f t="shared" si="209"/>
        <v>#VALUE!</v>
      </c>
      <c r="AM1641">
        <f t="shared" si="208"/>
        <v>0</v>
      </c>
    </row>
    <row r="1642" spans="1:39" ht="15.75" x14ac:dyDescent="0.25">
      <c r="A1642" s="21"/>
      <c r="B1642" s="21" t="s">
        <v>1519</v>
      </c>
      <c r="C1642" s="21">
        <v>32687533</v>
      </c>
      <c r="D1642" s="25">
        <v>193496</v>
      </c>
      <c r="E1642" s="21" t="s">
        <v>12</v>
      </c>
      <c r="F1642" s="31" t="s">
        <v>12</v>
      </c>
      <c r="G1642" s="21" t="s">
        <v>905</v>
      </c>
      <c r="H1642" s="21" t="s">
        <v>906</v>
      </c>
      <c r="I1642" s="25" t="s">
        <v>79</v>
      </c>
      <c r="J1642" s="21" t="s">
        <v>21</v>
      </c>
      <c r="K1642" s="21"/>
      <c r="L1642" s="20">
        <v>45401</v>
      </c>
      <c r="M1642" s="20">
        <v>45196</v>
      </c>
      <c r="N1642" s="21" t="s">
        <v>53</v>
      </c>
      <c r="O1642" s="21">
        <v>2</v>
      </c>
      <c r="P1642" s="21">
        <v>1</v>
      </c>
      <c r="Q1642" s="21">
        <v>0</v>
      </c>
      <c r="R1642" s="15">
        <f t="shared" si="210"/>
        <v>-1</v>
      </c>
      <c r="S1642" s="18" t="str">
        <f>IFERROR(VLOOKUP(D1642,'[1]comparativo br'!$A:$B,2,FALSE),"")</f>
        <v/>
      </c>
      <c r="T1642" s="18" t="str">
        <f>IFERROR(VLOOKUP(D1642,'[1]comparativo br'!$A:$C,3,FALSE),"")</f>
        <v/>
      </c>
      <c r="U1642" s="15" t="str">
        <f t="shared" si="206"/>
        <v/>
      </c>
      <c r="V1642" s="19" t="str">
        <f>IFERROR(VLOOKUP(D1642,'[1]comparativo br'!$A:$D,4,FALSE),"")</f>
        <v/>
      </c>
      <c r="W1642" s="19" t="str">
        <f>IFERROR(VLOOKUP(D1642,'[1]comparativo br'!$A:$E,5,FALSE),"")</f>
        <v/>
      </c>
      <c r="X1642" s="15" t="str">
        <f t="shared" ref="X1642:X1664" si="211">IFERROR((W1642-V1642)/V1642,"")</f>
        <v/>
      </c>
      <c r="Y1642" s="18" t="e">
        <f>SUMIFS([2]Plan2!$H:$H,[2]Plan2!$A:$A,$D1642,[2]Plan2!$U:$U,6)</f>
        <v>#VALUE!</v>
      </c>
      <c r="Z1642" s="18" t="e">
        <f>SUMIFS([2]Plan2!$H:$H,[2]Plan2!$A:$A,$D1642,[2]Plan2!$U:$U,7)</f>
        <v>#VALUE!</v>
      </c>
      <c r="AA1642" s="18" t="e">
        <f>SUMIFS([2]Plan2!$H:$H,[2]Plan2!$A:$A,$D1642,[2]Plan2!$U:$U,8)</f>
        <v>#VALUE!</v>
      </c>
      <c r="AB1642" s="18" t="e">
        <f>SUMIFS([2]Plan2!$H:$H,[2]Plan2!$A:$A,$D1642,[2]Plan2!$U:$U,9)</f>
        <v>#VALUE!</v>
      </c>
      <c r="AC1642" s="18" t="e">
        <f>SUMIFS([2]Plan2!$H:$H,[2]Plan2!$A:$A,$D1642,[2]Plan2!$U:$U,10)</f>
        <v>#VALUE!</v>
      </c>
      <c r="AD1642" s="18" t="e">
        <f>SUMIFS([2]Plan2!$H:$H,[2]Plan2!$A:$A,$D1642,[2]Plan2!$U:$U,11)</f>
        <v>#VALUE!</v>
      </c>
      <c r="AE1642" s="18" t="e">
        <f>SUMIFS([2]Plan2!$H:$H,[2]Plan2!$A:$A,$D1642,[2]Plan2!$U:$U,12)</f>
        <v>#VALUE!</v>
      </c>
      <c r="AF1642" s="18" t="e">
        <f>SUMIFS([2]Plan2!$H:$H,[2]Plan2!$A:$A,$D1642,[2]Plan2!$U:$U,1)</f>
        <v>#VALUE!</v>
      </c>
      <c r="AG1642" s="18" t="e">
        <f>SUMIFS([2]Plan2!$H:$H,[2]Plan2!$A:$A,$D1642,[2]Plan2!$U:$U,2)</f>
        <v>#VALUE!</v>
      </c>
      <c r="AH1642" s="18" t="e">
        <f>SUMIFS([2]Plan2!$H:$H,[2]Plan2!$A:$A,$D1642,[2]Plan2!$U:$U,3)</f>
        <v>#VALUE!</v>
      </c>
      <c r="AI1642" s="18" t="e">
        <f>SUMIFS([2]Plan2!$H:$H,[2]Plan2!$A:$A,$D1642,[2]Plan2!$U:$U,4)</f>
        <v>#VALUE!</v>
      </c>
      <c r="AJ1642" s="18" t="e">
        <f>SUMIFS([2]Plan2!$H:$H,[2]Plan2!$A:$A,$D1642,[2]Plan2!$U:$U,5)</f>
        <v>#VALUE!</v>
      </c>
      <c r="AK1642" s="23" t="e">
        <f t="shared" si="207"/>
        <v>#VALUE!</v>
      </c>
      <c r="AL1642" s="23" t="e">
        <f t="shared" si="209"/>
        <v>#VALUE!</v>
      </c>
      <c r="AM1642">
        <f t="shared" si="208"/>
        <v>0</v>
      </c>
    </row>
    <row r="1643" spans="1:39" ht="15.75" x14ac:dyDescent="0.25">
      <c r="A1643" s="21"/>
      <c r="B1643" s="21" t="s">
        <v>1519</v>
      </c>
      <c r="C1643" s="21">
        <v>32846219</v>
      </c>
      <c r="D1643" s="25">
        <v>191618</v>
      </c>
      <c r="E1643" s="21" t="s">
        <v>1180</v>
      </c>
      <c r="F1643" s="31" t="s">
        <v>1180</v>
      </c>
      <c r="G1643" s="21" t="s">
        <v>1329</v>
      </c>
      <c r="H1643" s="21" t="s">
        <v>1189</v>
      </c>
      <c r="I1643" s="25" t="s">
        <v>20</v>
      </c>
      <c r="J1643" s="21" t="s">
        <v>21</v>
      </c>
      <c r="K1643" s="21"/>
      <c r="L1643" s="20">
        <v>45636</v>
      </c>
      <c r="M1643" s="20">
        <v>45799</v>
      </c>
      <c r="N1643" s="21" t="s">
        <v>18</v>
      </c>
      <c r="O1643" s="21">
        <v>672</v>
      </c>
      <c r="P1643" s="21">
        <v>218</v>
      </c>
      <c r="Q1643" s="21">
        <v>146</v>
      </c>
      <c r="R1643" s="15">
        <f t="shared" si="210"/>
        <v>-0.33027522935779818</v>
      </c>
      <c r="S1643" s="18">
        <f>IFERROR(VLOOKUP(D1643,'[1]comparativo br'!$A:$B,2,FALSE),"")</f>
        <v>29487</v>
      </c>
      <c r="T1643" s="18">
        <f>IFERROR(VLOOKUP(D1643,'[1]comparativo br'!$A:$C,3,FALSE),"")</f>
        <v>3102</v>
      </c>
      <c r="U1643" s="15">
        <f t="shared" si="206"/>
        <v>-0.89480109878929703</v>
      </c>
      <c r="V1643" s="19">
        <f>IFERROR(VLOOKUP(D1643,'[1]comparativo br'!$A:$D,4,FALSE),"")</f>
        <v>199</v>
      </c>
      <c r="W1643" s="19">
        <f>IFERROR(VLOOKUP(D1643,'[1]comparativo br'!$A:$E,5,FALSE),"")</f>
        <v>213</v>
      </c>
      <c r="X1643" s="15">
        <f t="shared" si="211"/>
        <v>7.0351758793969849E-2</v>
      </c>
      <c r="Y1643" s="18" t="e">
        <f>SUMIFS([2]Plan2!$H:$H,[2]Plan2!$A:$A,$D1643,[2]Plan2!$U:$U,6)</f>
        <v>#VALUE!</v>
      </c>
      <c r="Z1643" s="18" t="e">
        <f>SUMIFS([2]Plan2!$H:$H,[2]Plan2!$A:$A,$D1643,[2]Plan2!$U:$U,7)</f>
        <v>#VALUE!</v>
      </c>
      <c r="AA1643" s="18" t="e">
        <f>SUMIFS([2]Plan2!$H:$H,[2]Plan2!$A:$A,$D1643,[2]Plan2!$U:$U,8)</f>
        <v>#VALUE!</v>
      </c>
      <c r="AB1643" s="18" t="e">
        <f>SUMIFS([2]Plan2!$H:$H,[2]Plan2!$A:$A,$D1643,[2]Plan2!$U:$U,9)</f>
        <v>#VALUE!</v>
      </c>
      <c r="AC1643" s="18" t="e">
        <f>SUMIFS([2]Plan2!$H:$H,[2]Plan2!$A:$A,$D1643,[2]Plan2!$U:$U,10)</f>
        <v>#VALUE!</v>
      </c>
      <c r="AD1643" s="18" t="e">
        <f>SUMIFS([2]Plan2!$H:$H,[2]Plan2!$A:$A,$D1643,[2]Plan2!$U:$U,11)</f>
        <v>#VALUE!</v>
      </c>
      <c r="AE1643" s="18" t="e">
        <f>SUMIFS([2]Plan2!$H:$H,[2]Plan2!$A:$A,$D1643,[2]Plan2!$U:$U,12)</f>
        <v>#VALUE!</v>
      </c>
      <c r="AF1643" s="18" t="e">
        <f>SUMIFS([2]Plan2!$H:$H,[2]Plan2!$A:$A,$D1643,[2]Plan2!$U:$U,1)</f>
        <v>#VALUE!</v>
      </c>
      <c r="AG1643" s="18" t="e">
        <f>SUMIFS([2]Plan2!$H:$H,[2]Plan2!$A:$A,$D1643,[2]Plan2!$U:$U,2)</f>
        <v>#VALUE!</v>
      </c>
      <c r="AH1643" s="18" t="e">
        <f>SUMIFS([2]Plan2!$H:$H,[2]Plan2!$A:$A,$D1643,[2]Plan2!$U:$U,3)</f>
        <v>#VALUE!</v>
      </c>
      <c r="AI1643" s="18" t="e">
        <f>SUMIFS([2]Plan2!$H:$H,[2]Plan2!$A:$A,$D1643,[2]Plan2!$U:$U,4)</f>
        <v>#VALUE!</v>
      </c>
      <c r="AJ1643" s="18" t="e">
        <f>SUMIFS([2]Plan2!$H:$H,[2]Plan2!$A:$A,$D1643,[2]Plan2!$U:$U,5)</f>
        <v>#VALUE!</v>
      </c>
      <c r="AK1643" s="23" t="e">
        <f t="shared" si="207"/>
        <v>#VALUE!</v>
      </c>
      <c r="AL1643" s="23" t="e">
        <f t="shared" si="209"/>
        <v>#VALUE!</v>
      </c>
      <c r="AM1643">
        <f t="shared" si="208"/>
        <v>0</v>
      </c>
    </row>
    <row r="1644" spans="1:39" ht="15.75" x14ac:dyDescent="0.25">
      <c r="A1644" s="21" t="s">
        <v>547</v>
      </c>
      <c r="B1644" s="21" t="s">
        <v>1520</v>
      </c>
      <c r="C1644" s="21">
        <v>33000092</v>
      </c>
      <c r="D1644" s="25">
        <v>190363</v>
      </c>
      <c r="E1644" s="21" t="s">
        <v>104</v>
      </c>
      <c r="F1644" s="31" t="s">
        <v>104</v>
      </c>
      <c r="G1644" s="21" t="s">
        <v>548</v>
      </c>
      <c r="H1644" s="21" t="s">
        <v>78</v>
      </c>
      <c r="I1644" s="25" t="s">
        <v>79</v>
      </c>
      <c r="J1644" s="21" t="s">
        <v>88</v>
      </c>
      <c r="K1644" s="21" t="s">
        <v>93</v>
      </c>
      <c r="L1644" s="20">
        <v>45796</v>
      </c>
      <c r="M1644" s="20">
        <v>45694</v>
      </c>
      <c r="N1644" s="21" t="s">
        <v>22</v>
      </c>
      <c r="O1644" s="21">
        <v>4509</v>
      </c>
      <c r="P1644" s="21">
        <v>4701</v>
      </c>
      <c r="Q1644" s="21">
        <v>1064</v>
      </c>
      <c r="R1644" s="15">
        <f t="shared" si="210"/>
        <v>-0.77366517762178255</v>
      </c>
      <c r="S1644" s="18">
        <f>IFERROR(VLOOKUP(D1644,'[1]comparativo br'!$A:$B,2,FALSE),"")</f>
        <v>1664915</v>
      </c>
      <c r="T1644" s="18">
        <f>IFERROR(VLOOKUP(D1644,'[1]comparativo br'!$A:$C,3,FALSE),"")</f>
        <v>1841800</v>
      </c>
      <c r="U1644" s="15">
        <f t="shared" si="206"/>
        <v>0.10624266103674962</v>
      </c>
      <c r="V1644" s="19">
        <f>IFERROR(VLOOKUP(D1644,'[1]comparativo br'!$A:$D,4,FALSE),"")</f>
        <v>0</v>
      </c>
      <c r="W1644" s="19">
        <f>IFERROR(VLOOKUP(D1644,'[1]comparativo br'!$A:$E,5,FALSE),"")</f>
        <v>3</v>
      </c>
      <c r="X1644" s="15" t="str">
        <f t="shared" si="211"/>
        <v/>
      </c>
      <c r="Y1644" s="18" t="e">
        <f>SUMIFS([2]Plan2!$H:$H,[2]Plan2!$A:$A,$D1644,[2]Plan2!$U:$U,6)</f>
        <v>#VALUE!</v>
      </c>
      <c r="Z1644" s="18" t="e">
        <f>SUMIFS([2]Plan2!$H:$H,[2]Plan2!$A:$A,$D1644,[2]Plan2!$U:$U,7)</f>
        <v>#VALUE!</v>
      </c>
      <c r="AA1644" s="18" t="e">
        <f>SUMIFS([2]Plan2!$H:$H,[2]Plan2!$A:$A,$D1644,[2]Plan2!$U:$U,8)</f>
        <v>#VALUE!</v>
      </c>
      <c r="AB1644" s="18" t="e">
        <f>SUMIFS([2]Plan2!$H:$H,[2]Plan2!$A:$A,$D1644,[2]Plan2!$U:$U,9)</f>
        <v>#VALUE!</v>
      </c>
      <c r="AC1644" s="18" t="e">
        <f>SUMIFS([2]Plan2!$H:$H,[2]Plan2!$A:$A,$D1644,[2]Plan2!$U:$U,10)</f>
        <v>#VALUE!</v>
      </c>
      <c r="AD1644" s="18" t="e">
        <f>SUMIFS([2]Plan2!$H:$H,[2]Plan2!$A:$A,$D1644,[2]Plan2!$U:$U,11)</f>
        <v>#VALUE!</v>
      </c>
      <c r="AE1644" s="18" t="e">
        <f>SUMIFS([2]Plan2!$H:$H,[2]Plan2!$A:$A,$D1644,[2]Plan2!$U:$U,12)</f>
        <v>#VALUE!</v>
      </c>
      <c r="AF1644" s="18" t="e">
        <f>SUMIFS([2]Plan2!$H:$H,[2]Plan2!$A:$A,$D1644,[2]Plan2!$U:$U,1)</f>
        <v>#VALUE!</v>
      </c>
      <c r="AG1644" s="18" t="e">
        <f>SUMIFS([2]Plan2!$H:$H,[2]Plan2!$A:$A,$D1644,[2]Plan2!$U:$U,2)</f>
        <v>#VALUE!</v>
      </c>
      <c r="AH1644" s="18" t="e">
        <f>SUMIFS([2]Plan2!$H:$H,[2]Plan2!$A:$A,$D1644,[2]Plan2!$U:$U,3)</f>
        <v>#VALUE!</v>
      </c>
      <c r="AI1644" s="18" t="e">
        <f>SUMIFS([2]Plan2!$H:$H,[2]Plan2!$A:$A,$D1644,[2]Plan2!$U:$U,4)</f>
        <v>#VALUE!</v>
      </c>
      <c r="AJ1644" s="18" t="e">
        <f>SUMIFS([2]Plan2!$H:$H,[2]Plan2!$A:$A,$D1644,[2]Plan2!$U:$U,5)</f>
        <v>#VALUE!</v>
      </c>
      <c r="AK1644" s="23" t="e">
        <f t="shared" si="207"/>
        <v>#VALUE!</v>
      </c>
      <c r="AL1644" s="23" t="e">
        <f t="shared" si="209"/>
        <v>#VALUE!</v>
      </c>
      <c r="AM1644">
        <f t="shared" si="208"/>
        <v>0</v>
      </c>
    </row>
    <row r="1645" spans="1:39" ht="15.75" x14ac:dyDescent="0.25">
      <c r="A1645" s="21"/>
      <c r="B1645" s="21"/>
      <c r="C1645" s="21">
        <v>33000167</v>
      </c>
      <c r="D1645" s="25">
        <v>193562</v>
      </c>
      <c r="E1645" s="21" t="s">
        <v>60</v>
      </c>
      <c r="F1645" s="31" t="s">
        <v>60</v>
      </c>
      <c r="G1645" s="21" t="s">
        <v>1601</v>
      </c>
      <c r="H1645" s="21" t="s">
        <v>554</v>
      </c>
      <c r="I1645" s="25" t="s">
        <v>15</v>
      </c>
      <c r="J1645" s="21"/>
      <c r="K1645" s="21"/>
      <c r="L1645" s="20">
        <v>44943</v>
      </c>
      <c r="M1645" s="20">
        <v>45125</v>
      </c>
      <c r="N1645" s="21" t="s">
        <v>53</v>
      </c>
      <c r="O1645" s="21">
        <v>13</v>
      </c>
      <c r="P1645" s="21">
        <v>2</v>
      </c>
      <c r="Q1645" s="21">
        <v>0</v>
      </c>
      <c r="R1645" s="15">
        <f t="shared" si="210"/>
        <v>-1</v>
      </c>
      <c r="S1645" s="18" t="str">
        <f>IFERROR(VLOOKUP(D1645,'[1]comparativo br'!$A:$B,2,FALSE),"")</f>
        <v/>
      </c>
      <c r="T1645" s="18" t="str">
        <f>IFERROR(VLOOKUP(D1645,'[1]comparativo br'!$A:$C,3,FALSE),"")</f>
        <v/>
      </c>
      <c r="U1645" s="15" t="str">
        <f t="shared" si="206"/>
        <v/>
      </c>
      <c r="V1645" s="19" t="str">
        <f>IFERROR(VLOOKUP(D1645,'[1]comparativo br'!$A:$D,4,FALSE),"")</f>
        <v/>
      </c>
      <c r="W1645" s="19" t="str">
        <f>IFERROR(VLOOKUP(D1645,'[1]comparativo br'!$A:$E,5,FALSE),"")</f>
        <v/>
      </c>
      <c r="X1645" s="15" t="str">
        <f t="shared" si="211"/>
        <v/>
      </c>
      <c r="Y1645" s="18" t="e">
        <f>SUMIFS([2]Plan2!$H:$H,[2]Plan2!$A:$A,$D1645,[2]Plan2!$U:$U,6)</f>
        <v>#VALUE!</v>
      </c>
      <c r="Z1645" s="18" t="e">
        <f>SUMIFS([2]Plan2!$H:$H,[2]Plan2!$A:$A,$D1645,[2]Plan2!$U:$U,7)</f>
        <v>#VALUE!</v>
      </c>
      <c r="AA1645" s="18" t="e">
        <f>SUMIFS([2]Plan2!$H:$H,[2]Plan2!$A:$A,$D1645,[2]Plan2!$U:$U,8)</f>
        <v>#VALUE!</v>
      </c>
      <c r="AB1645" s="18" t="e">
        <f>SUMIFS([2]Plan2!$H:$H,[2]Plan2!$A:$A,$D1645,[2]Plan2!$U:$U,9)</f>
        <v>#VALUE!</v>
      </c>
      <c r="AC1645" s="18" t="e">
        <f>SUMIFS([2]Plan2!$H:$H,[2]Plan2!$A:$A,$D1645,[2]Plan2!$U:$U,10)</f>
        <v>#VALUE!</v>
      </c>
      <c r="AD1645" s="18" t="e">
        <f>SUMIFS([2]Plan2!$H:$H,[2]Plan2!$A:$A,$D1645,[2]Plan2!$U:$U,11)</f>
        <v>#VALUE!</v>
      </c>
      <c r="AE1645" s="18" t="e">
        <f>SUMIFS([2]Plan2!$H:$H,[2]Plan2!$A:$A,$D1645,[2]Plan2!$U:$U,12)</f>
        <v>#VALUE!</v>
      </c>
      <c r="AF1645" s="18" t="e">
        <f>SUMIFS([2]Plan2!$H:$H,[2]Plan2!$A:$A,$D1645,[2]Plan2!$U:$U,1)</f>
        <v>#VALUE!</v>
      </c>
      <c r="AG1645" s="18" t="e">
        <f>SUMIFS([2]Plan2!$H:$H,[2]Plan2!$A:$A,$D1645,[2]Plan2!$U:$U,2)</f>
        <v>#VALUE!</v>
      </c>
      <c r="AH1645" s="18" t="e">
        <f>SUMIFS([2]Plan2!$H:$H,[2]Plan2!$A:$A,$D1645,[2]Plan2!$U:$U,3)</f>
        <v>#VALUE!</v>
      </c>
      <c r="AI1645" s="18" t="e">
        <f>SUMIFS([2]Plan2!$H:$H,[2]Plan2!$A:$A,$D1645,[2]Plan2!$U:$U,4)</f>
        <v>#VALUE!</v>
      </c>
      <c r="AJ1645" s="18" t="e">
        <f>SUMIFS([2]Plan2!$H:$H,[2]Plan2!$A:$A,$D1645,[2]Plan2!$U:$U,5)</f>
        <v>#VALUE!</v>
      </c>
      <c r="AK1645" s="23" t="e">
        <f t="shared" si="207"/>
        <v>#VALUE!</v>
      </c>
      <c r="AL1645" s="23" t="e">
        <f t="shared" si="209"/>
        <v>#VALUE!</v>
      </c>
      <c r="AM1645">
        <f t="shared" si="208"/>
        <v>0</v>
      </c>
    </row>
    <row r="1646" spans="1:39" ht="15.75" x14ac:dyDescent="0.25">
      <c r="A1646" s="21"/>
      <c r="B1646" s="21" t="s">
        <v>1520</v>
      </c>
      <c r="C1646" s="21">
        <v>33000167</v>
      </c>
      <c r="D1646" s="25">
        <v>193472</v>
      </c>
      <c r="E1646" s="21" t="s">
        <v>60</v>
      </c>
      <c r="F1646" s="31" t="s">
        <v>60</v>
      </c>
      <c r="G1646" s="21" t="s">
        <v>1601</v>
      </c>
      <c r="H1646" s="21" t="s">
        <v>570</v>
      </c>
      <c r="I1646" s="25" t="s">
        <v>55</v>
      </c>
      <c r="J1646" s="21" t="s">
        <v>67</v>
      </c>
      <c r="K1646" s="21" t="s">
        <v>68</v>
      </c>
      <c r="L1646" s="20">
        <v>45740</v>
      </c>
      <c r="M1646" s="20">
        <v>45784</v>
      </c>
      <c r="N1646" s="21" t="s">
        <v>18</v>
      </c>
      <c r="O1646" s="21">
        <v>48</v>
      </c>
      <c r="P1646" s="21">
        <v>27</v>
      </c>
      <c r="Q1646" s="21">
        <v>51</v>
      </c>
      <c r="R1646" s="15">
        <f t="shared" si="210"/>
        <v>0.88888888888888884</v>
      </c>
      <c r="S1646" s="18">
        <f>IFERROR(VLOOKUP(D1646,'[1]comparativo br'!$A:$B,2,FALSE),"")</f>
        <v>0</v>
      </c>
      <c r="T1646" s="18">
        <f>IFERROR(VLOOKUP(D1646,'[1]comparativo br'!$A:$C,3,FALSE),"")</f>
        <v>0</v>
      </c>
      <c r="U1646" s="15" t="str">
        <f t="shared" si="206"/>
        <v/>
      </c>
      <c r="V1646" s="19">
        <f>IFERROR(VLOOKUP(D1646,'[1]comparativo br'!$A:$D,4,FALSE),"")</f>
        <v>6</v>
      </c>
      <c r="W1646" s="19">
        <f>IFERROR(VLOOKUP(D1646,'[1]comparativo br'!$A:$E,5,FALSE),"")</f>
        <v>0</v>
      </c>
      <c r="X1646" s="15">
        <f t="shared" si="211"/>
        <v>-1</v>
      </c>
      <c r="Y1646" s="18" t="e">
        <f>SUMIFS([2]Plan2!$H:$H,[2]Plan2!$A:$A,$D1646,[2]Plan2!$U:$U,6)</f>
        <v>#VALUE!</v>
      </c>
      <c r="Z1646" s="18" t="e">
        <f>SUMIFS([2]Plan2!$H:$H,[2]Plan2!$A:$A,$D1646,[2]Plan2!$U:$U,7)</f>
        <v>#VALUE!</v>
      </c>
      <c r="AA1646" s="18" t="e">
        <f>SUMIFS([2]Plan2!$H:$H,[2]Plan2!$A:$A,$D1646,[2]Plan2!$U:$U,8)</f>
        <v>#VALUE!</v>
      </c>
      <c r="AB1646" s="18" t="e">
        <f>SUMIFS([2]Plan2!$H:$H,[2]Plan2!$A:$A,$D1646,[2]Plan2!$U:$U,9)</f>
        <v>#VALUE!</v>
      </c>
      <c r="AC1646" s="18" t="e">
        <f>SUMIFS([2]Plan2!$H:$H,[2]Plan2!$A:$A,$D1646,[2]Plan2!$U:$U,10)</f>
        <v>#VALUE!</v>
      </c>
      <c r="AD1646" s="18" t="e">
        <f>SUMIFS([2]Plan2!$H:$H,[2]Plan2!$A:$A,$D1646,[2]Plan2!$U:$U,11)</f>
        <v>#VALUE!</v>
      </c>
      <c r="AE1646" s="18" t="e">
        <f>SUMIFS([2]Plan2!$H:$H,[2]Plan2!$A:$A,$D1646,[2]Plan2!$U:$U,12)</f>
        <v>#VALUE!</v>
      </c>
      <c r="AF1646" s="18" t="e">
        <f>SUMIFS([2]Plan2!$H:$H,[2]Plan2!$A:$A,$D1646,[2]Plan2!$U:$U,1)</f>
        <v>#VALUE!</v>
      </c>
      <c r="AG1646" s="18" t="e">
        <f>SUMIFS([2]Plan2!$H:$H,[2]Plan2!$A:$A,$D1646,[2]Plan2!$U:$U,2)</f>
        <v>#VALUE!</v>
      </c>
      <c r="AH1646" s="18" t="e">
        <f>SUMIFS([2]Plan2!$H:$H,[2]Plan2!$A:$A,$D1646,[2]Plan2!$U:$U,3)</f>
        <v>#VALUE!</v>
      </c>
      <c r="AI1646" s="18" t="e">
        <f>SUMIFS([2]Plan2!$H:$H,[2]Plan2!$A:$A,$D1646,[2]Plan2!$U:$U,4)</f>
        <v>#VALUE!</v>
      </c>
      <c r="AJ1646" s="18" t="e">
        <f>SUMIFS([2]Plan2!$H:$H,[2]Plan2!$A:$A,$D1646,[2]Plan2!$U:$U,5)</f>
        <v>#VALUE!</v>
      </c>
      <c r="AK1646" s="23" t="e">
        <f t="shared" si="207"/>
        <v>#VALUE!</v>
      </c>
      <c r="AL1646" s="23" t="e">
        <f t="shared" si="209"/>
        <v>#VALUE!</v>
      </c>
      <c r="AM1646">
        <f t="shared" si="208"/>
        <v>0</v>
      </c>
    </row>
    <row r="1647" spans="1:39" ht="15.75" x14ac:dyDescent="0.25">
      <c r="A1647" s="21"/>
      <c r="B1647" s="21" t="s">
        <v>1520</v>
      </c>
      <c r="C1647" s="21">
        <v>33039223</v>
      </c>
      <c r="D1647" s="25">
        <v>501079</v>
      </c>
      <c r="E1647" s="21" t="s">
        <v>1180</v>
      </c>
      <c r="F1647" s="31" t="s">
        <v>1180</v>
      </c>
      <c r="G1647" s="21" t="s">
        <v>1499</v>
      </c>
      <c r="H1647" s="21" t="s">
        <v>1500</v>
      </c>
      <c r="I1647" s="25" t="s">
        <v>15</v>
      </c>
      <c r="J1647" s="21" t="s">
        <v>16</v>
      </c>
      <c r="K1647" s="21" t="s">
        <v>32</v>
      </c>
      <c r="L1647" s="20">
        <v>45797</v>
      </c>
      <c r="M1647" s="20">
        <v>45799</v>
      </c>
      <c r="N1647" s="21" t="s">
        <v>18</v>
      </c>
      <c r="O1647" s="21">
        <v>177</v>
      </c>
      <c r="P1647" s="21">
        <v>126</v>
      </c>
      <c r="Q1647" s="21">
        <v>111</v>
      </c>
      <c r="R1647" s="15">
        <f t="shared" si="210"/>
        <v>-0.11904761904761904</v>
      </c>
      <c r="S1647" s="18">
        <f>IFERROR(VLOOKUP(D1647,'[1]comparativo br'!$A:$B,2,FALSE),"")</f>
        <v>11448</v>
      </c>
      <c r="T1647" s="18">
        <f>IFERROR(VLOOKUP(D1647,'[1]comparativo br'!$A:$C,3,FALSE),"")</f>
        <v>19078</v>
      </c>
      <c r="U1647" s="15">
        <f t="shared" si="206"/>
        <v>0.66649196366177499</v>
      </c>
      <c r="V1647" s="19">
        <f>IFERROR(VLOOKUP(D1647,'[1]comparativo br'!$A:$D,4,FALSE),"")</f>
        <v>130</v>
      </c>
      <c r="W1647" s="19">
        <f>IFERROR(VLOOKUP(D1647,'[1]comparativo br'!$A:$E,5,FALSE),"")</f>
        <v>158</v>
      </c>
      <c r="X1647" s="15">
        <f t="shared" si="211"/>
        <v>0.2153846153846154</v>
      </c>
      <c r="Y1647" s="18" t="e">
        <f>SUMIFS([2]Plan2!$H:$H,[2]Plan2!$A:$A,$D1647,[2]Plan2!$U:$U,6)</f>
        <v>#VALUE!</v>
      </c>
      <c r="Z1647" s="18" t="e">
        <f>SUMIFS([2]Plan2!$H:$H,[2]Plan2!$A:$A,$D1647,[2]Plan2!$U:$U,7)</f>
        <v>#VALUE!</v>
      </c>
      <c r="AA1647" s="18" t="e">
        <f>SUMIFS([2]Plan2!$H:$H,[2]Plan2!$A:$A,$D1647,[2]Plan2!$U:$U,8)</f>
        <v>#VALUE!</v>
      </c>
      <c r="AB1647" s="18" t="e">
        <f>SUMIFS([2]Plan2!$H:$H,[2]Plan2!$A:$A,$D1647,[2]Plan2!$U:$U,9)</f>
        <v>#VALUE!</v>
      </c>
      <c r="AC1647" s="18" t="e">
        <f>SUMIFS([2]Plan2!$H:$H,[2]Plan2!$A:$A,$D1647,[2]Plan2!$U:$U,10)</f>
        <v>#VALUE!</v>
      </c>
      <c r="AD1647" s="18" t="e">
        <f>SUMIFS([2]Plan2!$H:$H,[2]Plan2!$A:$A,$D1647,[2]Plan2!$U:$U,11)</f>
        <v>#VALUE!</v>
      </c>
      <c r="AE1647" s="18" t="e">
        <f>SUMIFS([2]Plan2!$H:$H,[2]Plan2!$A:$A,$D1647,[2]Plan2!$U:$U,12)</f>
        <v>#VALUE!</v>
      </c>
      <c r="AF1647" s="18" t="e">
        <f>SUMIFS([2]Plan2!$H:$H,[2]Plan2!$A:$A,$D1647,[2]Plan2!$U:$U,1)</f>
        <v>#VALUE!</v>
      </c>
      <c r="AG1647" s="18" t="e">
        <f>SUMIFS([2]Plan2!$H:$H,[2]Plan2!$A:$A,$D1647,[2]Plan2!$U:$U,2)</f>
        <v>#VALUE!</v>
      </c>
      <c r="AH1647" s="18" t="e">
        <f>SUMIFS([2]Plan2!$H:$H,[2]Plan2!$A:$A,$D1647,[2]Plan2!$U:$U,3)</f>
        <v>#VALUE!</v>
      </c>
      <c r="AI1647" s="18" t="e">
        <f>SUMIFS([2]Plan2!$H:$H,[2]Plan2!$A:$A,$D1647,[2]Plan2!$U:$U,4)</f>
        <v>#VALUE!</v>
      </c>
      <c r="AJ1647" s="18" t="e">
        <f>SUMIFS([2]Plan2!$H:$H,[2]Plan2!$A:$A,$D1647,[2]Plan2!$U:$U,5)</f>
        <v>#VALUE!</v>
      </c>
      <c r="AK1647" s="23" t="e">
        <f t="shared" si="207"/>
        <v>#VALUE!</v>
      </c>
      <c r="AL1647" s="23" t="e">
        <f t="shared" si="209"/>
        <v>#VALUE!</v>
      </c>
      <c r="AM1647">
        <f t="shared" si="208"/>
        <v>0</v>
      </c>
    </row>
    <row r="1648" spans="1:39" ht="15.75" x14ac:dyDescent="0.25">
      <c r="A1648" s="21"/>
      <c r="B1648" s="21" t="s">
        <v>1519</v>
      </c>
      <c r="C1648" s="21">
        <v>33042730</v>
      </c>
      <c r="D1648" s="25" t="s">
        <v>1799</v>
      </c>
      <c r="E1648" s="21" t="s">
        <v>2145</v>
      </c>
      <c r="F1648" s="31" t="s">
        <v>104</v>
      </c>
      <c r="G1648" s="21" t="s">
        <v>1800</v>
      </c>
      <c r="H1648" s="21" t="s">
        <v>126</v>
      </c>
      <c r="I1648" s="25" t="s">
        <v>79</v>
      </c>
      <c r="J1648" s="21" t="s">
        <v>41</v>
      </c>
      <c r="K1648" s="21" t="s">
        <v>100</v>
      </c>
      <c r="L1648" s="20"/>
      <c r="M1648" s="20">
        <v>45799</v>
      </c>
      <c r="N1648" s="21" t="s">
        <v>18</v>
      </c>
      <c r="O1648" s="21">
        <v>479</v>
      </c>
      <c r="P1648" s="21">
        <v>0</v>
      </c>
      <c r="Q1648" s="21">
        <v>677</v>
      </c>
      <c r="R1648" s="15">
        <v>1</v>
      </c>
      <c r="S1648" s="18">
        <f>IFERROR(VLOOKUP(D1648,'[1]comparativo br'!$A:$B,2,FALSE),"")</f>
        <v>0</v>
      </c>
      <c r="T1648" s="18">
        <f>IFERROR(VLOOKUP(D1648,'[1]comparativo br'!$A:$C,3,FALSE),"")</f>
        <v>0</v>
      </c>
      <c r="U1648" s="15" t="str">
        <f t="shared" si="206"/>
        <v/>
      </c>
      <c r="V1648" s="19">
        <f>IFERROR(VLOOKUP(D1648,'[1]comparativo br'!$A:$D,4,FALSE),"")</f>
        <v>1473</v>
      </c>
      <c r="W1648" s="19">
        <f>IFERROR(VLOOKUP(D1648,'[1]comparativo br'!$A:$E,5,FALSE),"")</f>
        <v>1280</v>
      </c>
      <c r="X1648" s="15">
        <f t="shared" si="211"/>
        <v>-0.13102511880515955</v>
      </c>
      <c r="Y1648" s="18" t="e">
        <f>SUMIFS([2]Plan2!$H:$H,[2]Plan2!$A:$A,$D1648,[2]Plan2!$U:$U,6)</f>
        <v>#VALUE!</v>
      </c>
      <c r="Z1648" s="18" t="e">
        <f>SUMIFS([2]Plan2!$H:$H,[2]Plan2!$A:$A,$D1648,[2]Plan2!$U:$U,7)</f>
        <v>#VALUE!</v>
      </c>
      <c r="AA1648" s="18" t="e">
        <f>SUMIFS([2]Plan2!$H:$H,[2]Plan2!$A:$A,$D1648,[2]Plan2!$U:$U,8)</f>
        <v>#VALUE!</v>
      </c>
      <c r="AB1648" s="18" t="e">
        <f>SUMIFS([2]Plan2!$H:$H,[2]Plan2!$A:$A,$D1648,[2]Plan2!$U:$U,9)</f>
        <v>#VALUE!</v>
      </c>
      <c r="AC1648" s="18" t="e">
        <f>SUMIFS([2]Plan2!$H:$H,[2]Plan2!$A:$A,$D1648,[2]Plan2!$U:$U,10)</f>
        <v>#VALUE!</v>
      </c>
      <c r="AD1648" s="18" t="e">
        <f>SUMIFS([2]Plan2!$H:$H,[2]Plan2!$A:$A,$D1648,[2]Plan2!$U:$U,11)</f>
        <v>#VALUE!</v>
      </c>
      <c r="AE1648" s="18" t="e">
        <f>SUMIFS([2]Plan2!$H:$H,[2]Plan2!$A:$A,$D1648,[2]Plan2!$U:$U,12)</f>
        <v>#VALUE!</v>
      </c>
      <c r="AF1648" s="18" t="e">
        <f>SUMIFS([2]Plan2!$H:$H,[2]Plan2!$A:$A,$D1648,[2]Plan2!$U:$U,1)</f>
        <v>#VALUE!</v>
      </c>
      <c r="AG1648" s="18" t="e">
        <f>SUMIFS([2]Plan2!$H:$H,[2]Plan2!$A:$A,$D1648,[2]Plan2!$U:$U,2)</f>
        <v>#VALUE!</v>
      </c>
      <c r="AH1648" s="18" t="e">
        <f>SUMIFS([2]Plan2!$H:$H,[2]Plan2!$A:$A,$D1648,[2]Plan2!$U:$U,3)</f>
        <v>#VALUE!</v>
      </c>
      <c r="AI1648" s="18" t="e">
        <f>SUMIFS([2]Plan2!$H:$H,[2]Plan2!$A:$A,$D1648,[2]Plan2!$U:$U,4)</f>
        <v>#VALUE!</v>
      </c>
      <c r="AJ1648" s="18" t="e">
        <f>SUMIFS([2]Plan2!$H:$H,[2]Plan2!$A:$A,$D1648,[2]Plan2!$U:$U,5)</f>
        <v>#VALUE!</v>
      </c>
      <c r="AK1648" s="23" t="e">
        <f t="shared" si="207"/>
        <v>#VALUE!</v>
      </c>
      <c r="AL1648" s="23" t="e">
        <f t="shared" si="209"/>
        <v>#VALUE!</v>
      </c>
      <c r="AM1648">
        <f t="shared" si="208"/>
        <v>0</v>
      </c>
    </row>
    <row r="1649" spans="1:39" ht="15.75" x14ac:dyDescent="0.25">
      <c r="A1649" s="21" t="s">
        <v>56</v>
      </c>
      <c r="B1649" s="21" t="s">
        <v>1520</v>
      </c>
      <c r="C1649" s="21">
        <v>33043080</v>
      </c>
      <c r="D1649" s="25">
        <v>193397</v>
      </c>
      <c r="E1649" s="21" t="s">
        <v>69</v>
      </c>
      <c r="F1649" s="31" t="s">
        <v>69</v>
      </c>
      <c r="G1649" s="21" t="s">
        <v>2070</v>
      </c>
      <c r="H1649" s="21" t="s">
        <v>327</v>
      </c>
      <c r="I1649" s="25" t="s">
        <v>121</v>
      </c>
      <c r="J1649" s="21" t="s">
        <v>27</v>
      </c>
      <c r="K1649" s="21" t="s">
        <v>74</v>
      </c>
      <c r="L1649" s="20">
        <v>45617</v>
      </c>
      <c r="M1649" s="20">
        <v>45784</v>
      </c>
      <c r="N1649" s="21" t="s">
        <v>18</v>
      </c>
      <c r="O1649" s="21">
        <v>4</v>
      </c>
      <c r="P1649" s="21">
        <v>0</v>
      </c>
      <c r="Q1649" s="21">
        <v>8</v>
      </c>
      <c r="R1649" s="15">
        <v>1</v>
      </c>
      <c r="S1649" s="18">
        <f>IFERROR(VLOOKUP(D1649,'[1]comparativo br'!$A:$B,2,FALSE),"")</f>
        <v>0</v>
      </c>
      <c r="T1649" s="18">
        <f>IFERROR(VLOOKUP(D1649,'[1]comparativo br'!$A:$C,3,FALSE),"")</f>
        <v>6240</v>
      </c>
      <c r="U1649" s="15" t="str">
        <f t="shared" si="206"/>
        <v/>
      </c>
      <c r="V1649" s="19">
        <f>IFERROR(VLOOKUP(D1649,'[1]comparativo br'!$A:$D,4,FALSE),"")</f>
        <v>9</v>
      </c>
      <c r="W1649" s="19">
        <f>IFERROR(VLOOKUP(D1649,'[1]comparativo br'!$A:$E,5,FALSE),"")</f>
        <v>56</v>
      </c>
      <c r="X1649" s="15">
        <f t="shared" si="211"/>
        <v>5.2222222222222223</v>
      </c>
      <c r="Y1649" s="18" t="e">
        <f>SUMIFS([2]Plan2!$H:$H,[2]Plan2!$A:$A,$D1649,[2]Plan2!$U:$U,6)</f>
        <v>#VALUE!</v>
      </c>
      <c r="Z1649" s="18" t="e">
        <f>SUMIFS([2]Plan2!$H:$H,[2]Plan2!$A:$A,$D1649,[2]Plan2!$U:$U,7)</f>
        <v>#VALUE!</v>
      </c>
      <c r="AA1649" s="18" t="e">
        <f>SUMIFS([2]Plan2!$H:$H,[2]Plan2!$A:$A,$D1649,[2]Plan2!$U:$U,8)</f>
        <v>#VALUE!</v>
      </c>
      <c r="AB1649" s="18" t="e">
        <f>SUMIFS([2]Plan2!$H:$H,[2]Plan2!$A:$A,$D1649,[2]Plan2!$U:$U,9)</f>
        <v>#VALUE!</v>
      </c>
      <c r="AC1649" s="18" t="e">
        <f>SUMIFS([2]Plan2!$H:$H,[2]Plan2!$A:$A,$D1649,[2]Plan2!$U:$U,10)</f>
        <v>#VALUE!</v>
      </c>
      <c r="AD1649" s="18" t="e">
        <f>SUMIFS([2]Plan2!$H:$H,[2]Plan2!$A:$A,$D1649,[2]Plan2!$U:$U,11)</f>
        <v>#VALUE!</v>
      </c>
      <c r="AE1649" s="18" t="e">
        <f>SUMIFS([2]Plan2!$H:$H,[2]Plan2!$A:$A,$D1649,[2]Plan2!$U:$U,12)</f>
        <v>#VALUE!</v>
      </c>
      <c r="AF1649" s="18" t="e">
        <f>SUMIFS([2]Plan2!$H:$H,[2]Plan2!$A:$A,$D1649,[2]Plan2!$U:$U,1)</f>
        <v>#VALUE!</v>
      </c>
      <c r="AG1649" s="18" t="e">
        <f>SUMIFS([2]Plan2!$H:$H,[2]Plan2!$A:$A,$D1649,[2]Plan2!$U:$U,2)</f>
        <v>#VALUE!</v>
      </c>
      <c r="AH1649" s="18" t="e">
        <f>SUMIFS([2]Plan2!$H:$H,[2]Plan2!$A:$A,$D1649,[2]Plan2!$U:$U,3)</f>
        <v>#VALUE!</v>
      </c>
      <c r="AI1649" s="18" t="e">
        <f>SUMIFS([2]Plan2!$H:$H,[2]Plan2!$A:$A,$D1649,[2]Plan2!$U:$U,4)</f>
        <v>#VALUE!</v>
      </c>
      <c r="AJ1649" s="18" t="e">
        <f>SUMIFS([2]Plan2!$H:$H,[2]Plan2!$A:$A,$D1649,[2]Plan2!$U:$U,5)</f>
        <v>#VALUE!</v>
      </c>
      <c r="AK1649" s="23" t="e">
        <f t="shared" si="207"/>
        <v>#VALUE!</v>
      </c>
      <c r="AL1649" s="23" t="e">
        <f t="shared" si="209"/>
        <v>#VALUE!</v>
      </c>
      <c r="AM1649">
        <f t="shared" si="208"/>
        <v>0</v>
      </c>
    </row>
    <row r="1650" spans="1:39" ht="15.75" x14ac:dyDescent="0.25">
      <c r="A1650" s="21"/>
      <c r="B1650" s="21" t="s">
        <v>1519</v>
      </c>
      <c r="C1650" s="21">
        <v>33048240</v>
      </c>
      <c r="D1650" s="25">
        <v>194140</v>
      </c>
      <c r="E1650" s="21" t="s">
        <v>12</v>
      </c>
      <c r="F1650" s="31" t="s">
        <v>2488</v>
      </c>
      <c r="G1650" s="21" t="s">
        <v>1030</v>
      </c>
      <c r="H1650" s="21" t="s">
        <v>35</v>
      </c>
      <c r="I1650" s="25" t="s">
        <v>15</v>
      </c>
      <c r="J1650" s="21" t="s">
        <v>16</v>
      </c>
      <c r="K1650" s="21" t="s">
        <v>17</v>
      </c>
      <c r="L1650" s="20">
        <v>45761</v>
      </c>
      <c r="M1650" s="20">
        <v>45524</v>
      </c>
      <c r="N1650" s="21" t="s">
        <v>22</v>
      </c>
      <c r="O1650" s="21">
        <v>3</v>
      </c>
      <c r="P1650" s="21">
        <v>3</v>
      </c>
      <c r="Q1650" s="21">
        <v>2</v>
      </c>
      <c r="R1650" s="15">
        <f>(Q1650-P1650)/P1650</f>
        <v>-0.33333333333333331</v>
      </c>
      <c r="S1650" s="18" t="str">
        <f>IFERROR(VLOOKUP(D1650,'[1]comparativo br'!$A:$B,2,FALSE),"")</f>
        <v/>
      </c>
      <c r="T1650" s="18" t="str">
        <f>IFERROR(VLOOKUP(D1650,'[1]comparativo br'!$A:$C,3,FALSE),"")</f>
        <v/>
      </c>
      <c r="U1650" s="15" t="str">
        <f t="shared" si="206"/>
        <v/>
      </c>
      <c r="V1650" s="19" t="str">
        <f>IFERROR(VLOOKUP(D1650,'[1]comparativo br'!$A:$D,4,FALSE),"")</f>
        <v/>
      </c>
      <c r="W1650" s="19" t="str">
        <f>IFERROR(VLOOKUP(D1650,'[1]comparativo br'!$A:$E,5,FALSE),"")</f>
        <v/>
      </c>
      <c r="X1650" s="15" t="str">
        <f t="shared" si="211"/>
        <v/>
      </c>
      <c r="Y1650" s="18" t="e">
        <f>SUMIFS([2]Plan2!$H:$H,[2]Plan2!$A:$A,$D1650,[2]Plan2!$U:$U,6)</f>
        <v>#VALUE!</v>
      </c>
      <c r="Z1650" s="18" t="e">
        <f>SUMIFS([2]Plan2!$H:$H,[2]Plan2!$A:$A,$D1650,[2]Plan2!$U:$U,7)</f>
        <v>#VALUE!</v>
      </c>
      <c r="AA1650" s="18" t="e">
        <f>SUMIFS([2]Plan2!$H:$H,[2]Plan2!$A:$A,$D1650,[2]Plan2!$U:$U,8)</f>
        <v>#VALUE!</v>
      </c>
      <c r="AB1650" s="18" t="e">
        <f>SUMIFS([2]Plan2!$H:$H,[2]Plan2!$A:$A,$D1650,[2]Plan2!$U:$U,9)</f>
        <v>#VALUE!</v>
      </c>
      <c r="AC1650" s="18" t="e">
        <f>SUMIFS([2]Plan2!$H:$H,[2]Plan2!$A:$A,$D1650,[2]Plan2!$U:$U,10)</f>
        <v>#VALUE!</v>
      </c>
      <c r="AD1650" s="18" t="e">
        <f>SUMIFS([2]Plan2!$H:$H,[2]Plan2!$A:$A,$D1650,[2]Plan2!$U:$U,11)</f>
        <v>#VALUE!</v>
      </c>
      <c r="AE1650" s="18" t="e">
        <f>SUMIFS([2]Plan2!$H:$H,[2]Plan2!$A:$A,$D1650,[2]Plan2!$U:$U,12)</f>
        <v>#VALUE!</v>
      </c>
      <c r="AF1650" s="18" t="e">
        <f>SUMIFS([2]Plan2!$H:$H,[2]Plan2!$A:$A,$D1650,[2]Plan2!$U:$U,1)</f>
        <v>#VALUE!</v>
      </c>
      <c r="AG1650" s="18" t="e">
        <f>SUMIFS([2]Plan2!$H:$H,[2]Plan2!$A:$A,$D1650,[2]Plan2!$U:$U,2)</f>
        <v>#VALUE!</v>
      </c>
      <c r="AH1650" s="18" t="e">
        <f>SUMIFS([2]Plan2!$H:$H,[2]Plan2!$A:$A,$D1650,[2]Plan2!$U:$U,3)</f>
        <v>#VALUE!</v>
      </c>
      <c r="AI1650" s="18" t="e">
        <f>SUMIFS([2]Plan2!$H:$H,[2]Plan2!$A:$A,$D1650,[2]Plan2!$U:$U,4)</f>
        <v>#VALUE!</v>
      </c>
      <c r="AJ1650" s="18" t="e">
        <f>SUMIFS([2]Plan2!$H:$H,[2]Plan2!$A:$A,$D1650,[2]Plan2!$U:$U,5)</f>
        <v>#VALUE!</v>
      </c>
      <c r="AK1650" s="23" t="e">
        <f t="shared" si="207"/>
        <v>#VALUE!</v>
      </c>
      <c r="AL1650" s="23" t="e">
        <f t="shared" si="209"/>
        <v>#VALUE!</v>
      </c>
      <c r="AM1650">
        <f t="shared" si="208"/>
        <v>0</v>
      </c>
    </row>
    <row r="1651" spans="1:39" ht="15.75" x14ac:dyDescent="0.25">
      <c r="A1651" s="21"/>
      <c r="B1651" s="21" t="s">
        <v>1520</v>
      </c>
      <c r="C1651" s="21">
        <v>33070814</v>
      </c>
      <c r="D1651" s="25">
        <v>193997</v>
      </c>
      <c r="E1651" s="21" t="s">
        <v>1798</v>
      </c>
      <c r="F1651" s="31" t="s">
        <v>1798</v>
      </c>
      <c r="G1651" s="21" t="s">
        <v>1000</v>
      </c>
      <c r="H1651" s="21" t="s">
        <v>532</v>
      </c>
      <c r="I1651" s="25" t="s">
        <v>145</v>
      </c>
      <c r="J1651" s="21" t="s">
        <v>85</v>
      </c>
      <c r="K1651" s="21" t="s">
        <v>386</v>
      </c>
      <c r="L1651" s="20">
        <v>45083</v>
      </c>
      <c r="M1651" s="20">
        <v>45189</v>
      </c>
      <c r="N1651" s="21" t="s">
        <v>53</v>
      </c>
      <c r="O1651" s="21">
        <v>3</v>
      </c>
      <c r="P1651" s="21">
        <v>14</v>
      </c>
      <c r="Q1651" s="21">
        <v>0</v>
      </c>
      <c r="R1651" s="15">
        <f>(Q1651-P1651)/P1651</f>
        <v>-1</v>
      </c>
      <c r="S1651" s="18" t="str">
        <f>IFERROR(VLOOKUP(D1651,'[1]comparativo br'!$A:$B,2,FALSE),"")</f>
        <v/>
      </c>
      <c r="T1651" s="18" t="str">
        <f>IFERROR(VLOOKUP(D1651,'[1]comparativo br'!$A:$C,3,FALSE),"")</f>
        <v/>
      </c>
      <c r="U1651" s="15" t="str">
        <f t="shared" si="206"/>
        <v/>
      </c>
      <c r="V1651" s="19" t="str">
        <f>IFERROR(VLOOKUP(D1651,'[1]comparativo br'!$A:$D,4,FALSE),"")</f>
        <v/>
      </c>
      <c r="W1651" s="19" t="str">
        <f>IFERROR(VLOOKUP(D1651,'[1]comparativo br'!$A:$E,5,FALSE),"")</f>
        <v/>
      </c>
      <c r="X1651" s="15" t="str">
        <f t="shared" si="211"/>
        <v/>
      </c>
      <c r="Y1651" s="18" t="e">
        <f>SUMIFS([2]Plan2!$H:$H,[2]Plan2!$A:$A,$D1651,[2]Plan2!$U:$U,6)</f>
        <v>#VALUE!</v>
      </c>
      <c r="Z1651" s="18" t="e">
        <f>SUMIFS([2]Plan2!$H:$H,[2]Plan2!$A:$A,$D1651,[2]Plan2!$U:$U,7)</f>
        <v>#VALUE!</v>
      </c>
      <c r="AA1651" s="18" t="e">
        <f>SUMIFS([2]Plan2!$H:$H,[2]Plan2!$A:$A,$D1651,[2]Plan2!$U:$U,8)</f>
        <v>#VALUE!</v>
      </c>
      <c r="AB1651" s="18" t="e">
        <f>SUMIFS([2]Plan2!$H:$H,[2]Plan2!$A:$A,$D1651,[2]Plan2!$U:$U,9)</f>
        <v>#VALUE!</v>
      </c>
      <c r="AC1651" s="18" t="e">
        <f>SUMIFS([2]Plan2!$H:$H,[2]Plan2!$A:$A,$D1651,[2]Plan2!$U:$U,10)</f>
        <v>#VALUE!</v>
      </c>
      <c r="AD1651" s="18" t="e">
        <f>SUMIFS([2]Plan2!$H:$H,[2]Plan2!$A:$A,$D1651,[2]Plan2!$U:$U,11)</f>
        <v>#VALUE!</v>
      </c>
      <c r="AE1651" s="18" t="e">
        <f>SUMIFS([2]Plan2!$H:$H,[2]Plan2!$A:$A,$D1651,[2]Plan2!$U:$U,12)</f>
        <v>#VALUE!</v>
      </c>
      <c r="AF1651" s="18" t="e">
        <f>SUMIFS([2]Plan2!$H:$H,[2]Plan2!$A:$A,$D1651,[2]Plan2!$U:$U,1)</f>
        <v>#VALUE!</v>
      </c>
      <c r="AG1651" s="18" t="e">
        <f>SUMIFS([2]Plan2!$H:$H,[2]Plan2!$A:$A,$D1651,[2]Plan2!$U:$U,2)</f>
        <v>#VALUE!</v>
      </c>
      <c r="AH1651" s="18" t="e">
        <f>SUMIFS([2]Plan2!$H:$H,[2]Plan2!$A:$A,$D1651,[2]Plan2!$U:$U,3)</f>
        <v>#VALUE!</v>
      </c>
      <c r="AI1651" s="18" t="e">
        <f>SUMIFS([2]Plan2!$H:$H,[2]Plan2!$A:$A,$D1651,[2]Plan2!$U:$U,4)</f>
        <v>#VALUE!</v>
      </c>
      <c r="AJ1651" s="18" t="e">
        <f>SUMIFS([2]Plan2!$H:$H,[2]Plan2!$A:$A,$D1651,[2]Plan2!$U:$U,5)</f>
        <v>#VALUE!</v>
      </c>
      <c r="AK1651" s="23" t="e">
        <f t="shared" si="207"/>
        <v>#VALUE!</v>
      </c>
      <c r="AL1651" s="23" t="e">
        <f t="shared" si="209"/>
        <v>#VALUE!</v>
      </c>
      <c r="AM1651">
        <f t="shared" si="208"/>
        <v>0</v>
      </c>
    </row>
    <row r="1652" spans="1:39" ht="15.75" x14ac:dyDescent="0.25">
      <c r="A1652" s="21"/>
      <c r="B1652" s="21" t="s">
        <v>1519</v>
      </c>
      <c r="C1652" s="21">
        <v>33073008</v>
      </c>
      <c r="D1652" s="25">
        <v>190944</v>
      </c>
      <c r="E1652" s="21" t="s">
        <v>1180</v>
      </c>
      <c r="F1652" s="31" t="s">
        <v>1180</v>
      </c>
      <c r="G1652" s="21" t="s">
        <v>1291</v>
      </c>
      <c r="H1652" s="21" t="s">
        <v>1292</v>
      </c>
      <c r="I1652" s="25" t="s">
        <v>79</v>
      </c>
      <c r="J1652" s="21" t="s">
        <v>88</v>
      </c>
      <c r="K1652" s="21" t="s">
        <v>89</v>
      </c>
      <c r="L1652" s="20">
        <v>45757</v>
      </c>
      <c r="M1652" s="20">
        <v>45271</v>
      </c>
      <c r="N1652" s="21" t="s">
        <v>22</v>
      </c>
      <c r="O1652" s="21">
        <v>38</v>
      </c>
      <c r="P1652" s="21">
        <v>8</v>
      </c>
      <c r="Q1652" s="21">
        <v>0</v>
      </c>
      <c r="R1652" s="15">
        <f>(Q1652-P1652)/P1652</f>
        <v>-1</v>
      </c>
      <c r="S1652" s="18">
        <f>IFERROR(VLOOKUP(D1652,'[1]comparativo br'!$A:$B,2,FALSE),"")</f>
        <v>2194.3200000000002</v>
      </c>
      <c r="T1652" s="18">
        <f>IFERROR(VLOOKUP(D1652,'[1]comparativo br'!$A:$C,3,FALSE),"")</f>
        <v>0</v>
      </c>
      <c r="U1652" s="15">
        <f t="shared" si="206"/>
        <v>-1</v>
      </c>
      <c r="V1652" s="19">
        <f>IFERROR(VLOOKUP(D1652,'[1]comparativo br'!$A:$D,4,FALSE),"")</f>
        <v>2</v>
      </c>
      <c r="W1652" s="19">
        <f>IFERROR(VLOOKUP(D1652,'[1]comparativo br'!$A:$E,5,FALSE),"")</f>
        <v>0</v>
      </c>
      <c r="X1652" s="15">
        <f t="shared" si="211"/>
        <v>-1</v>
      </c>
      <c r="Y1652" s="18" t="e">
        <f>SUMIFS([2]Plan2!$H:$H,[2]Plan2!$A:$A,$D1652,[2]Plan2!$U:$U,6)</f>
        <v>#VALUE!</v>
      </c>
      <c r="Z1652" s="18" t="e">
        <f>SUMIFS([2]Plan2!$H:$H,[2]Plan2!$A:$A,$D1652,[2]Plan2!$U:$U,7)</f>
        <v>#VALUE!</v>
      </c>
      <c r="AA1652" s="18" t="e">
        <f>SUMIFS([2]Plan2!$H:$H,[2]Plan2!$A:$A,$D1652,[2]Plan2!$U:$U,8)</f>
        <v>#VALUE!</v>
      </c>
      <c r="AB1652" s="18" t="e">
        <f>SUMIFS([2]Plan2!$H:$H,[2]Plan2!$A:$A,$D1652,[2]Plan2!$U:$U,9)</f>
        <v>#VALUE!</v>
      </c>
      <c r="AC1652" s="18" t="e">
        <f>SUMIFS([2]Plan2!$H:$H,[2]Plan2!$A:$A,$D1652,[2]Plan2!$U:$U,10)</f>
        <v>#VALUE!</v>
      </c>
      <c r="AD1652" s="18" t="e">
        <f>SUMIFS([2]Plan2!$H:$H,[2]Plan2!$A:$A,$D1652,[2]Plan2!$U:$U,11)</f>
        <v>#VALUE!</v>
      </c>
      <c r="AE1652" s="18" t="e">
        <f>SUMIFS([2]Plan2!$H:$H,[2]Plan2!$A:$A,$D1652,[2]Plan2!$U:$U,12)</f>
        <v>#VALUE!</v>
      </c>
      <c r="AF1652" s="18" t="e">
        <f>SUMIFS([2]Plan2!$H:$H,[2]Plan2!$A:$A,$D1652,[2]Plan2!$U:$U,1)</f>
        <v>#VALUE!</v>
      </c>
      <c r="AG1652" s="18" t="e">
        <f>SUMIFS([2]Plan2!$H:$H,[2]Plan2!$A:$A,$D1652,[2]Plan2!$U:$U,2)</f>
        <v>#VALUE!</v>
      </c>
      <c r="AH1652" s="18" t="e">
        <f>SUMIFS([2]Plan2!$H:$H,[2]Plan2!$A:$A,$D1652,[2]Plan2!$U:$U,3)</f>
        <v>#VALUE!</v>
      </c>
      <c r="AI1652" s="18" t="e">
        <f>SUMIFS([2]Plan2!$H:$H,[2]Plan2!$A:$A,$D1652,[2]Plan2!$U:$U,4)</f>
        <v>#VALUE!</v>
      </c>
      <c r="AJ1652" s="18" t="e">
        <f>SUMIFS([2]Plan2!$H:$H,[2]Plan2!$A:$A,$D1652,[2]Plan2!$U:$U,5)</f>
        <v>#VALUE!</v>
      </c>
      <c r="AK1652" s="23" t="e">
        <f t="shared" si="207"/>
        <v>#VALUE!</v>
      </c>
      <c r="AL1652" s="23" t="e">
        <f t="shared" si="209"/>
        <v>#VALUE!</v>
      </c>
      <c r="AM1652">
        <f t="shared" si="208"/>
        <v>0</v>
      </c>
    </row>
    <row r="1653" spans="1:39" ht="15.75" x14ac:dyDescent="0.25">
      <c r="A1653" s="21" t="s">
        <v>117</v>
      </c>
      <c r="B1653" s="21" t="s">
        <v>1519</v>
      </c>
      <c r="C1653" s="21">
        <v>33086529</v>
      </c>
      <c r="D1653" s="25">
        <v>194446</v>
      </c>
      <c r="E1653" s="21" t="s">
        <v>1798</v>
      </c>
      <c r="F1653" s="31" t="s">
        <v>1798</v>
      </c>
      <c r="G1653" s="21" t="s">
        <v>1756</v>
      </c>
      <c r="H1653" s="21" t="s">
        <v>470</v>
      </c>
      <c r="I1653" s="25" t="s">
        <v>145</v>
      </c>
      <c r="J1653" s="21" t="s">
        <v>16</v>
      </c>
      <c r="K1653" s="21" t="s">
        <v>17</v>
      </c>
      <c r="L1653" s="20">
        <v>45441</v>
      </c>
      <c r="M1653" s="20"/>
      <c r="N1653" s="21" t="s">
        <v>53</v>
      </c>
      <c r="O1653" s="21"/>
      <c r="P1653" s="21"/>
      <c r="Q1653" s="21"/>
      <c r="R1653" s="28"/>
      <c r="S1653" s="18" t="str">
        <f>IFERROR(VLOOKUP(D1653,'[1]comparativo br'!$A:$B,2,FALSE),"")</f>
        <v/>
      </c>
      <c r="T1653" s="18" t="str">
        <f>IFERROR(VLOOKUP(D1653,'[1]comparativo br'!$A:$C,3,FALSE),"")</f>
        <v/>
      </c>
      <c r="U1653" s="15" t="str">
        <f t="shared" si="206"/>
        <v/>
      </c>
      <c r="V1653" s="19" t="str">
        <f>IFERROR(VLOOKUP(D1653,'[1]comparativo br'!$A:$D,4,FALSE),"")</f>
        <v/>
      </c>
      <c r="W1653" s="19" t="str">
        <f>IFERROR(VLOOKUP(D1653,'[1]comparativo br'!$A:$E,5,FALSE),"")</f>
        <v/>
      </c>
      <c r="X1653" s="15" t="str">
        <f t="shared" si="211"/>
        <v/>
      </c>
      <c r="Y1653" s="18" t="e">
        <f>SUMIFS([2]Plan2!$H:$H,[2]Plan2!$A:$A,$D1653,[2]Plan2!$U:$U,6)</f>
        <v>#VALUE!</v>
      </c>
      <c r="Z1653" s="18" t="e">
        <f>SUMIFS([2]Plan2!$H:$H,[2]Plan2!$A:$A,$D1653,[2]Plan2!$U:$U,7)</f>
        <v>#VALUE!</v>
      </c>
      <c r="AA1653" s="18" t="e">
        <f>SUMIFS([2]Plan2!$H:$H,[2]Plan2!$A:$A,$D1653,[2]Plan2!$U:$U,8)</f>
        <v>#VALUE!</v>
      </c>
      <c r="AB1653" s="18" t="e">
        <f>SUMIFS([2]Plan2!$H:$H,[2]Plan2!$A:$A,$D1653,[2]Plan2!$U:$U,9)</f>
        <v>#VALUE!</v>
      </c>
      <c r="AC1653" s="18" t="e">
        <f>SUMIFS([2]Plan2!$H:$H,[2]Plan2!$A:$A,$D1653,[2]Plan2!$U:$U,10)</f>
        <v>#VALUE!</v>
      </c>
      <c r="AD1653" s="18" t="e">
        <f>SUMIFS([2]Plan2!$H:$H,[2]Plan2!$A:$A,$D1653,[2]Plan2!$U:$U,11)</f>
        <v>#VALUE!</v>
      </c>
      <c r="AE1653" s="18" t="e">
        <f>SUMIFS([2]Plan2!$H:$H,[2]Plan2!$A:$A,$D1653,[2]Plan2!$U:$U,12)</f>
        <v>#VALUE!</v>
      </c>
      <c r="AF1653" s="18" t="e">
        <f>SUMIFS([2]Plan2!$H:$H,[2]Plan2!$A:$A,$D1653,[2]Plan2!$U:$U,1)</f>
        <v>#VALUE!</v>
      </c>
      <c r="AG1653" s="18" t="e">
        <f>SUMIFS([2]Plan2!$H:$H,[2]Plan2!$A:$A,$D1653,[2]Plan2!$U:$U,2)</f>
        <v>#VALUE!</v>
      </c>
      <c r="AH1653" s="18" t="e">
        <f>SUMIFS([2]Plan2!$H:$H,[2]Plan2!$A:$A,$D1653,[2]Plan2!$U:$U,3)</f>
        <v>#VALUE!</v>
      </c>
      <c r="AI1653" s="18" t="e">
        <f>SUMIFS([2]Plan2!$H:$H,[2]Plan2!$A:$A,$D1653,[2]Plan2!$U:$U,4)</f>
        <v>#VALUE!</v>
      </c>
      <c r="AJ1653" s="18" t="e">
        <f>SUMIFS([2]Plan2!$H:$H,[2]Plan2!$A:$A,$D1653,[2]Plan2!$U:$U,5)</f>
        <v>#VALUE!</v>
      </c>
      <c r="AK1653" s="23" t="e">
        <f t="shared" si="207"/>
        <v>#VALUE!</v>
      </c>
      <c r="AL1653" s="23" t="e">
        <f t="shared" si="209"/>
        <v>#VALUE!</v>
      </c>
      <c r="AM1653">
        <f t="shared" si="208"/>
        <v>0</v>
      </c>
    </row>
    <row r="1654" spans="1:39" ht="15.75" x14ac:dyDescent="0.25">
      <c r="A1654" s="21" t="s">
        <v>117</v>
      </c>
      <c r="B1654" s="21" t="s">
        <v>1519</v>
      </c>
      <c r="C1654" s="21">
        <v>33086529</v>
      </c>
      <c r="D1654" s="25">
        <v>194447</v>
      </c>
      <c r="E1654" s="21" t="s">
        <v>1798</v>
      </c>
      <c r="F1654" s="31" t="s">
        <v>1798</v>
      </c>
      <c r="G1654" s="21" t="s">
        <v>1756</v>
      </c>
      <c r="H1654" s="21" t="s">
        <v>532</v>
      </c>
      <c r="I1654" s="25" t="s">
        <v>145</v>
      </c>
      <c r="J1654" s="21" t="s">
        <v>16</v>
      </c>
      <c r="K1654" s="21" t="s">
        <v>17</v>
      </c>
      <c r="L1654" s="20">
        <v>45441</v>
      </c>
      <c r="M1654" s="20">
        <v>45775</v>
      </c>
      <c r="N1654" s="21" t="s">
        <v>18</v>
      </c>
      <c r="O1654" s="21">
        <v>1</v>
      </c>
      <c r="P1654" s="21">
        <v>0</v>
      </c>
      <c r="Q1654" s="21">
        <v>3</v>
      </c>
      <c r="R1654" s="15">
        <v>1</v>
      </c>
      <c r="S1654" s="18">
        <f>IFERROR(VLOOKUP(D1654,'[1]comparativo br'!$A:$B,2,FALSE),"")</f>
        <v>0</v>
      </c>
      <c r="T1654" s="18">
        <f>IFERROR(VLOOKUP(D1654,'[1]comparativo br'!$A:$C,3,FALSE),"")</f>
        <v>0</v>
      </c>
      <c r="U1654" s="15" t="str">
        <f t="shared" si="206"/>
        <v/>
      </c>
      <c r="V1654" s="19">
        <f>IFERROR(VLOOKUP(D1654,'[1]comparativo br'!$A:$D,4,FALSE),"")</f>
        <v>1</v>
      </c>
      <c r="W1654" s="19">
        <f>IFERROR(VLOOKUP(D1654,'[1]comparativo br'!$A:$E,5,FALSE),"")</f>
        <v>1</v>
      </c>
      <c r="X1654" s="15">
        <f t="shared" si="211"/>
        <v>0</v>
      </c>
      <c r="Y1654" s="18" t="e">
        <f>SUMIFS([2]Plan2!$H:$H,[2]Plan2!$A:$A,$D1654,[2]Plan2!$U:$U,6)</f>
        <v>#VALUE!</v>
      </c>
      <c r="Z1654" s="18" t="e">
        <f>SUMIFS([2]Plan2!$H:$H,[2]Plan2!$A:$A,$D1654,[2]Plan2!$U:$U,7)</f>
        <v>#VALUE!</v>
      </c>
      <c r="AA1654" s="18" t="e">
        <f>SUMIFS([2]Plan2!$H:$H,[2]Plan2!$A:$A,$D1654,[2]Plan2!$U:$U,8)</f>
        <v>#VALUE!</v>
      </c>
      <c r="AB1654" s="18" t="e">
        <f>SUMIFS([2]Plan2!$H:$H,[2]Plan2!$A:$A,$D1654,[2]Plan2!$U:$U,9)</f>
        <v>#VALUE!</v>
      </c>
      <c r="AC1654" s="18" t="e">
        <f>SUMIFS([2]Plan2!$H:$H,[2]Plan2!$A:$A,$D1654,[2]Plan2!$U:$U,10)</f>
        <v>#VALUE!</v>
      </c>
      <c r="AD1654" s="18" t="e">
        <f>SUMIFS([2]Plan2!$H:$H,[2]Plan2!$A:$A,$D1654,[2]Plan2!$U:$U,11)</f>
        <v>#VALUE!</v>
      </c>
      <c r="AE1654" s="18" t="e">
        <f>SUMIFS([2]Plan2!$H:$H,[2]Plan2!$A:$A,$D1654,[2]Plan2!$U:$U,12)</f>
        <v>#VALUE!</v>
      </c>
      <c r="AF1654" s="18" t="e">
        <f>SUMIFS([2]Plan2!$H:$H,[2]Plan2!$A:$A,$D1654,[2]Plan2!$U:$U,1)</f>
        <v>#VALUE!</v>
      </c>
      <c r="AG1654" s="18" t="e">
        <f>SUMIFS([2]Plan2!$H:$H,[2]Plan2!$A:$A,$D1654,[2]Plan2!$U:$U,2)</f>
        <v>#VALUE!</v>
      </c>
      <c r="AH1654" s="18" t="e">
        <f>SUMIFS([2]Plan2!$H:$H,[2]Plan2!$A:$A,$D1654,[2]Plan2!$U:$U,3)</f>
        <v>#VALUE!</v>
      </c>
      <c r="AI1654" s="18" t="e">
        <f>SUMIFS([2]Plan2!$H:$H,[2]Plan2!$A:$A,$D1654,[2]Plan2!$U:$U,4)</f>
        <v>#VALUE!</v>
      </c>
      <c r="AJ1654" s="18" t="e">
        <f>SUMIFS([2]Plan2!$H:$H,[2]Plan2!$A:$A,$D1654,[2]Plan2!$U:$U,5)</f>
        <v>#VALUE!</v>
      </c>
      <c r="AK1654" s="23" t="e">
        <f t="shared" si="207"/>
        <v>#VALUE!</v>
      </c>
      <c r="AL1654" s="23" t="e">
        <f t="shared" si="209"/>
        <v>#VALUE!</v>
      </c>
      <c r="AM1654">
        <f t="shared" si="208"/>
        <v>0</v>
      </c>
    </row>
    <row r="1655" spans="1:39" ht="15.75" x14ac:dyDescent="0.25">
      <c r="A1655" s="21"/>
      <c r="B1655" s="21" t="s">
        <v>1519</v>
      </c>
      <c r="C1655" s="21">
        <v>33090721</v>
      </c>
      <c r="D1655" s="25">
        <v>194429</v>
      </c>
      <c r="E1655" s="21" t="s">
        <v>12</v>
      </c>
      <c r="F1655" s="31" t="s">
        <v>1826</v>
      </c>
      <c r="G1655" s="21" t="s">
        <v>1545</v>
      </c>
      <c r="H1655" s="21" t="s">
        <v>379</v>
      </c>
      <c r="I1655" s="25" t="s">
        <v>72</v>
      </c>
      <c r="J1655" s="21" t="s">
        <v>88</v>
      </c>
      <c r="K1655" s="21" t="s">
        <v>93</v>
      </c>
      <c r="L1655" s="20">
        <v>45330</v>
      </c>
      <c r="M1655" s="20"/>
      <c r="N1655" s="21" t="s">
        <v>53</v>
      </c>
      <c r="O1655" s="21"/>
      <c r="P1655" s="21"/>
      <c r="Q1655" s="21"/>
      <c r="R1655" s="28"/>
      <c r="S1655" s="18" t="str">
        <f>IFERROR(VLOOKUP(D1655,'[1]comparativo br'!$A:$B,2,FALSE),"")</f>
        <v/>
      </c>
      <c r="T1655" s="18" t="str">
        <f>IFERROR(VLOOKUP(D1655,'[1]comparativo br'!$A:$C,3,FALSE),"")</f>
        <v/>
      </c>
      <c r="U1655" s="15" t="str">
        <f t="shared" si="206"/>
        <v/>
      </c>
      <c r="V1655" s="19" t="str">
        <f>IFERROR(VLOOKUP(D1655,'[1]comparativo br'!$A:$D,4,FALSE),"")</f>
        <v/>
      </c>
      <c r="W1655" s="19" t="str">
        <f>IFERROR(VLOOKUP(D1655,'[1]comparativo br'!$A:$E,5,FALSE),"")</f>
        <v/>
      </c>
      <c r="X1655" s="15" t="str">
        <f t="shared" si="211"/>
        <v/>
      </c>
      <c r="Y1655" s="18" t="e">
        <f>SUMIFS([2]Plan2!$H:$H,[2]Plan2!$A:$A,$D1655,[2]Plan2!$U:$U,6)</f>
        <v>#VALUE!</v>
      </c>
      <c r="Z1655" s="18" t="e">
        <f>SUMIFS([2]Plan2!$H:$H,[2]Plan2!$A:$A,$D1655,[2]Plan2!$U:$U,7)</f>
        <v>#VALUE!</v>
      </c>
      <c r="AA1655" s="18" t="e">
        <f>SUMIFS([2]Plan2!$H:$H,[2]Plan2!$A:$A,$D1655,[2]Plan2!$U:$U,8)</f>
        <v>#VALUE!</v>
      </c>
      <c r="AB1655" s="18" t="e">
        <f>SUMIFS([2]Plan2!$H:$H,[2]Plan2!$A:$A,$D1655,[2]Plan2!$U:$U,9)</f>
        <v>#VALUE!</v>
      </c>
      <c r="AC1655" s="18" t="e">
        <f>SUMIFS([2]Plan2!$H:$H,[2]Plan2!$A:$A,$D1655,[2]Plan2!$U:$U,10)</f>
        <v>#VALUE!</v>
      </c>
      <c r="AD1655" s="18" t="e">
        <f>SUMIFS([2]Plan2!$H:$H,[2]Plan2!$A:$A,$D1655,[2]Plan2!$U:$U,11)</f>
        <v>#VALUE!</v>
      </c>
      <c r="AE1655" s="18" t="e">
        <f>SUMIFS([2]Plan2!$H:$H,[2]Plan2!$A:$A,$D1655,[2]Plan2!$U:$U,12)</f>
        <v>#VALUE!</v>
      </c>
      <c r="AF1655" s="18" t="e">
        <f>SUMIFS([2]Plan2!$H:$H,[2]Plan2!$A:$A,$D1655,[2]Plan2!$U:$U,1)</f>
        <v>#VALUE!</v>
      </c>
      <c r="AG1655" s="18" t="e">
        <f>SUMIFS([2]Plan2!$H:$H,[2]Plan2!$A:$A,$D1655,[2]Plan2!$U:$U,2)</f>
        <v>#VALUE!</v>
      </c>
      <c r="AH1655" s="18" t="e">
        <f>SUMIFS([2]Plan2!$H:$H,[2]Plan2!$A:$A,$D1655,[2]Plan2!$U:$U,3)</f>
        <v>#VALUE!</v>
      </c>
      <c r="AI1655" s="18" t="e">
        <f>SUMIFS([2]Plan2!$H:$H,[2]Plan2!$A:$A,$D1655,[2]Plan2!$U:$U,4)</f>
        <v>#VALUE!</v>
      </c>
      <c r="AJ1655" s="18" t="e">
        <f>SUMIFS([2]Plan2!$H:$H,[2]Plan2!$A:$A,$D1655,[2]Plan2!$U:$U,5)</f>
        <v>#VALUE!</v>
      </c>
      <c r="AK1655" s="23" t="e">
        <f t="shared" si="207"/>
        <v>#VALUE!</v>
      </c>
      <c r="AL1655" s="23" t="e">
        <f t="shared" si="209"/>
        <v>#VALUE!</v>
      </c>
      <c r="AM1655">
        <f t="shared" si="208"/>
        <v>0</v>
      </c>
    </row>
    <row r="1656" spans="1:39" ht="15.75" x14ac:dyDescent="0.25">
      <c r="A1656" s="21"/>
      <c r="B1656" s="21" t="s">
        <v>1519</v>
      </c>
      <c r="C1656" s="21">
        <v>33090721</v>
      </c>
      <c r="D1656" s="25">
        <v>194522</v>
      </c>
      <c r="E1656" s="21" t="s">
        <v>12</v>
      </c>
      <c r="F1656" s="31" t="s">
        <v>1826</v>
      </c>
      <c r="G1656" s="21" t="s">
        <v>1545</v>
      </c>
      <c r="H1656" s="21" t="s">
        <v>188</v>
      </c>
      <c r="I1656" s="25" t="s">
        <v>72</v>
      </c>
      <c r="J1656" s="21" t="s">
        <v>88</v>
      </c>
      <c r="K1656" s="21" t="s">
        <v>89</v>
      </c>
      <c r="L1656" s="20">
        <v>45365</v>
      </c>
      <c r="M1656" s="20"/>
      <c r="N1656" s="21" t="s">
        <v>53</v>
      </c>
      <c r="O1656" s="21"/>
      <c r="P1656" s="21"/>
      <c r="Q1656" s="21"/>
      <c r="R1656" s="28"/>
      <c r="S1656" s="18">
        <f>IFERROR(VLOOKUP(D1656,'[1]comparativo br'!$A:$B,2,FALSE),"")</f>
        <v>0</v>
      </c>
      <c r="T1656" s="18">
        <f>IFERROR(VLOOKUP(D1656,'[1]comparativo br'!$A:$C,3,FALSE),"")</f>
        <v>744</v>
      </c>
      <c r="U1656" s="15" t="str">
        <f t="shared" si="206"/>
        <v/>
      </c>
      <c r="V1656" s="19">
        <f>IFERROR(VLOOKUP(D1656,'[1]comparativo br'!$A:$D,4,FALSE),"")</f>
        <v>0</v>
      </c>
      <c r="W1656" s="19">
        <f>IFERROR(VLOOKUP(D1656,'[1]comparativo br'!$A:$E,5,FALSE),"")</f>
        <v>0</v>
      </c>
      <c r="X1656" s="15" t="str">
        <f t="shared" si="211"/>
        <v/>
      </c>
      <c r="Y1656" s="18" t="e">
        <f>SUMIFS([2]Plan2!$H:$H,[2]Plan2!$A:$A,$D1656,[2]Plan2!$U:$U,6)</f>
        <v>#VALUE!</v>
      </c>
      <c r="Z1656" s="18" t="e">
        <f>SUMIFS([2]Plan2!$H:$H,[2]Plan2!$A:$A,$D1656,[2]Plan2!$U:$U,7)</f>
        <v>#VALUE!</v>
      </c>
      <c r="AA1656" s="18" t="e">
        <f>SUMIFS([2]Plan2!$H:$H,[2]Plan2!$A:$A,$D1656,[2]Plan2!$U:$U,8)</f>
        <v>#VALUE!</v>
      </c>
      <c r="AB1656" s="18" t="e">
        <f>SUMIFS([2]Plan2!$H:$H,[2]Plan2!$A:$A,$D1656,[2]Plan2!$U:$U,9)</f>
        <v>#VALUE!</v>
      </c>
      <c r="AC1656" s="18" t="e">
        <f>SUMIFS([2]Plan2!$H:$H,[2]Plan2!$A:$A,$D1656,[2]Plan2!$U:$U,10)</f>
        <v>#VALUE!</v>
      </c>
      <c r="AD1656" s="18" t="e">
        <f>SUMIFS([2]Plan2!$H:$H,[2]Plan2!$A:$A,$D1656,[2]Plan2!$U:$U,11)</f>
        <v>#VALUE!</v>
      </c>
      <c r="AE1656" s="18" t="e">
        <f>SUMIFS([2]Plan2!$H:$H,[2]Plan2!$A:$A,$D1656,[2]Plan2!$U:$U,12)</f>
        <v>#VALUE!</v>
      </c>
      <c r="AF1656" s="18" t="e">
        <f>SUMIFS([2]Plan2!$H:$H,[2]Plan2!$A:$A,$D1656,[2]Plan2!$U:$U,1)</f>
        <v>#VALUE!</v>
      </c>
      <c r="AG1656" s="18" t="e">
        <f>SUMIFS([2]Plan2!$H:$H,[2]Plan2!$A:$A,$D1656,[2]Plan2!$U:$U,2)</f>
        <v>#VALUE!</v>
      </c>
      <c r="AH1656" s="18" t="e">
        <f>SUMIFS([2]Plan2!$H:$H,[2]Plan2!$A:$A,$D1656,[2]Plan2!$U:$U,3)</f>
        <v>#VALUE!</v>
      </c>
      <c r="AI1656" s="18" t="e">
        <f>SUMIFS([2]Plan2!$H:$H,[2]Plan2!$A:$A,$D1656,[2]Plan2!$U:$U,4)</f>
        <v>#VALUE!</v>
      </c>
      <c r="AJ1656" s="18" t="e">
        <f>SUMIFS([2]Plan2!$H:$H,[2]Plan2!$A:$A,$D1656,[2]Plan2!$U:$U,5)</f>
        <v>#VALUE!</v>
      </c>
      <c r="AK1656" s="23" t="e">
        <f t="shared" si="207"/>
        <v>#VALUE!</v>
      </c>
      <c r="AL1656" s="23" t="e">
        <f t="shared" si="209"/>
        <v>#VALUE!</v>
      </c>
      <c r="AM1656">
        <f t="shared" si="208"/>
        <v>0</v>
      </c>
    </row>
    <row r="1657" spans="1:39" ht="15.75" x14ac:dyDescent="0.25">
      <c r="A1657" s="21"/>
      <c r="B1657" s="21" t="s">
        <v>1519</v>
      </c>
      <c r="C1657" s="21">
        <v>33090721</v>
      </c>
      <c r="D1657" s="25">
        <v>194332</v>
      </c>
      <c r="E1657" s="21" t="s">
        <v>1798</v>
      </c>
      <c r="F1657" s="31" t="s">
        <v>1798</v>
      </c>
      <c r="G1657" s="21" t="s">
        <v>1545</v>
      </c>
      <c r="H1657" s="21" t="s">
        <v>229</v>
      </c>
      <c r="I1657" s="25" t="s">
        <v>145</v>
      </c>
      <c r="J1657" s="21" t="s">
        <v>88</v>
      </c>
      <c r="K1657" s="21" t="s">
        <v>93</v>
      </c>
      <c r="L1657" s="20">
        <v>45260</v>
      </c>
      <c r="M1657" s="20">
        <v>45790</v>
      </c>
      <c r="N1657" s="21" t="s">
        <v>18</v>
      </c>
      <c r="O1657" s="21">
        <v>0</v>
      </c>
      <c r="P1657" s="21">
        <v>0</v>
      </c>
      <c r="Q1657" s="21">
        <v>2</v>
      </c>
      <c r="R1657" s="15">
        <v>1</v>
      </c>
      <c r="S1657" s="18" t="str">
        <f>IFERROR(VLOOKUP(D1657,'[1]comparativo br'!$A:$B,2,FALSE),"")</f>
        <v/>
      </c>
      <c r="T1657" s="18" t="str">
        <f>IFERROR(VLOOKUP(D1657,'[1]comparativo br'!$A:$C,3,FALSE),"")</f>
        <v/>
      </c>
      <c r="U1657" s="15" t="str">
        <f t="shared" si="206"/>
        <v/>
      </c>
      <c r="V1657" s="19" t="str">
        <f>IFERROR(VLOOKUP(D1657,'[1]comparativo br'!$A:$D,4,FALSE),"")</f>
        <v/>
      </c>
      <c r="W1657" s="19" t="str">
        <f>IFERROR(VLOOKUP(D1657,'[1]comparativo br'!$A:$E,5,FALSE),"")</f>
        <v/>
      </c>
      <c r="X1657" s="15" t="str">
        <f t="shared" si="211"/>
        <v/>
      </c>
      <c r="Y1657" s="18" t="e">
        <f>SUMIFS([2]Plan2!$H:$H,[2]Plan2!$A:$A,$D1657,[2]Plan2!$U:$U,6)</f>
        <v>#VALUE!</v>
      </c>
      <c r="Z1657" s="18" t="e">
        <f>SUMIFS([2]Plan2!$H:$H,[2]Plan2!$A:$A,$D1657,[2]Plan2!$U:$U,7)</f>
        <v>#VALUE!</v>
      </c>
      <c r="AA1657" s="18" t="e">
        <f>SUMIFS([2]Plan2!$H:$H,[2]Plan2!$A:$A,$D1657,[2]Plan2!$U:$U,8)</f>
        <v>#VALUE!</v>
      </c>
      <c r="AB1657" s="18" t="e">
        <f>SUMIFS([2]Plan2!$H:$H,[2]Plan2!$A:$A,$D1657,[2]Plan2!$U:$U,9)</f>
        <v>#VALUE!</v>
      </c>
      <c r="AC1657" s="18" t="e">
        <f>SUMIFS([2]Plan2!$H:$H,[2]Plan2!$A:$A,$D1657,[2]Plan2!$U:$U,10)</f>
        <v>#VALUE!</v>
      </c>
      <c r="AD1657" s="18" t="e">
        <f>SUMIFS([2]Plan2!$H:$H,[2]Plan2!$A:$A,$D1657,[2]Plan2!$U:$U,11)</f>
        <v>#VALUE!</v>
      </c>
      <c r="AE1657" s="18" t="e">
        <f>SUMIFS([2]Plan2!$H:$H,[2]Plan2!$A:$A,$D1657,[2]Plan2!$U:$U,12)</f>
        <v>#VALUE!</v>
      </c>
      <c r="AF1657" s="18" t="e">
        <f>SUMIFS([2]Plan2!$H:$H,[2]Plan2!$A:$A,$D1657,[2]Plan2!$U:$U,1)</f>
        <v>#VALUE!</v>
      </c>
      <c r="AG1657" s="18" t="e">
        <f>SUMIFS([2]Plan2!$H:$H,[2]Plan2!$A:$A,$D1657,[2]Plan2!$U:$U,2)</f>
        <v>#VALUE!</v>
      </c>
      <c r="AH1657" s="18" t="e">
        <f>SUMIFS([2]Plan2!$H:$H,[2]Plan2!$A:$A,$D1657,[2]Plan2!$U:$U,3)</f>
        <v>#VALUE!</v>
      </c>
      <c r="AI1657" s="18" t="e">
        <f>SUMIFS([2]Plan2!$H:$H,[2]Plan2!$A:$A,$D1657,[2]Plan2!$U:$U,4)</f>
        <v>#VALUE!</v>
      </c>
      <c r="AJ1657" s="18" t="e">
        <f>SUMIFS([2]Plan2!$H:$H,[2]Plan2!$A:$A,$D1657,[2]Plan2!$U:$U,5)</f>
        <v>#VALUE!</v>
      </c>
      <c r="AK1657" s="23" t="e">
        <f t="shared" si="207"/>
        <v>#VALUE!</v>
      </c>
      <c r="AL1657" s="23" t="e">
        <f t="shared" si="209"/>
        <v>#VALUE!</v>
      </c>
      <c r="AM1657">
        <f t="shared" si="208"/>
        <v>0</v>
      </c>
    </row>
    <row r="1658" spans="1:39" ht="15.75" x14ac:dyDescent="0.25">
      <c r="A1658" s="21"/>
      <c r="B1658" s="21" t="s">
        <v>1519</v>
      </c>
      <c r="C1658" s="21">
        <v>33131541</v>
      </c>
      <c r="D1658" s="25">
        <v>100369</v>
      </c>
      <c r="E1658" s="21" t="s">
        <v>104</v>
      </c>
      <c r="F1658" s="31" t="s">
        <v>104</v>
      </c>
      <c r="G1658" s="21" t="s">
        <v>186</v>
      </c>
      <c r="H1658" s="21" t="s">
        <v>96</v>
      </c>
      <c r="I1658" s="25" t="s">
        <v>15</v>
      </c>
      <c r="J1658" s="21" t="s">
        <v>41</v>
      </c>
      <c r="K1658" s="21" t="s">
        <v>42</v>
      </c>
      <c r="L1658" s="20">
        <v>45782</v>
      </c>
      <c r="M1658" s="20">
        <v>45799</v>
      </c>
      <c r="N1658" s="21" t="s">
        <v>18</v>
      </c>
      <c r="O1658" s="21">
        <v>304</v>
      </c>
      <c r="P1658" s="21">
        <v>234</v>
      </c>
      <c r="Q1658" s="21">
        <v>339</v>
      </c>
      <c r="R1658" s="15">
        <f>(Q1658-P1658)/P1658</f>
        <v>0.44871794871794873</v>
      </c>
      <c r="S1658" s="18">
        <f>IFERROR(VLOOKUP(D1658,'[1]comparativo br'!$A:$B,2,FALSE),"")</f>
        <v>27456</v>
      </c>
      <c r="T1658" s="18">
        <f>IFERROR(VLOOKUP(D1658,'[1]comparativo br'!$A:$C,3,FALSE),"")</f>
        <v>65075</v>
      </c>
      <c r="U1658" s="15">
        <f t="shared" si="206"/>
        <v>1.3701558857808858</v>
      </c>
      <c r="V1658" s="19">
        <f>IFERROR(VLOOKUP(D1658,'[1]comparativo br'!$A:$D,4,FALSE),"")</f>
        <v>340</v>
      </c>
      <c r="W1658" s="19">
        <f>IFERROR(VLOOKUP(D1658,'[1]comparativo br'!$A:$E,5,FALSE),"")</f>
        <v>556</v>
      </c>
      <c r="X1658" s="15">
        <f t="shared" si="211"/>
        <v>0.63529411764705879</v>
      </c>
      <c r="Y1658" s="18" t="e">
        <f>SUMIFS([2]Plan2!$H:$H,[2]Plan2!$A:$A,$D1658,[2]Plan2!$U:$U,6)</f>
        <v>#VALUE!</v>
      </c>
      <c r="Z1658" s="18" t="e">
        <f>SUMIFS([2]Plan2!$H:$H,[2]Plan2!$A:$A,$D1658,[2]Plan2!$U:$U,7)</f>
        <v>#VALUE!</v>
      </c>
      <c r="AA1658" s="18" t="e">
        <f>SUMIFS([2]Plan2!$H:$H,[2]Plan2!$A:$A,$D1658,[2]Plan2!$U:$U,8)</f>
        <v>#VALUE!</v>
      </c>
      <c r="AB1658" s="18" t="e">
        <f>SUMIFS([2]Plan2!$H:$H,[2]Plan2!$A:$A,$D1658,[2]Plan2!$U:$U,9)</f>
        <v>#VALUE!</v>
      </c>
      <c r="AC1658" s="18" t="e">
        <f>SUMIFS([2]Plan2!$H:$H,[2]Plan2!$A:$A,$D1658,[2]Plan2!$U:$U,10)</f>
        <v>#VALUE!</v>
      </c>
      <c r="AD1658" s="18" t="e">
        <f>SUMIFS([2]Plan2!$H:$H,[2]Plan2!$A:$A,$D1658,[2]Plan2!$U:$U,11)</f>
        <v>#VALUE!</v>
      </c>
      <c r="AE1658" s="18" t="e">
        <f>SUMIFS([2]Plan2!$H:$H,[2]Plan2!$A:$A,$D1658,[2]Plan2!$U:$U,12)</f>
        <v>#VALUE!</v>
      </c>
      <c r="AF1658" s="18" t="e">
        <f>SUMIFS([2]Plan2!$H:$H,[2]Plan2!$A:$A,$D1658,[2]Plan2!$U:$U,1)</f>
        <v>#VALUE!</v>
      </c>
      <c r="AG1658" s="18" t="e">
        <f>SUMIFS([2]Plan2!$H:$H,[2]Plan2!$A:$A,$D1658,[2]Plan2!$U:$U,2)</f>
        <v>#VALUE!</v>
      </c>
      <c r="AH1658" s="18" t="e">
        <f>SUMIFS([2]Plan2!$H:$H,[2]Plan2!$A:$A,$D1658,[2]Plan2!$U:$U,3)</f>
        <v>#VALUE!</v>
      </c>
      <c r="AI1658" s="18" t="e">
        <f>SUMIFS([2]Plan2!$H:$H,[2]Plan2!$A:$A,$D1658,[2]Plan2!$U:$U,4)</f>
        <v>#VALUE!</v>
      </c>
      <c r="AJ1658" s="18" t="e">
        <f>SUMIFS([2]Plan2!$H:$H,[2]Plan2!$A:$A,$D1658,[2]Plan2!$U:$U,5)</f>
        <v>#VALUE!</v>
      </c>
      <c r="AK1658" s="23" t="e">
        <f t="shared" si="207"/>
        <v>#VALUE!</v>
      </c>
      <c r="AL1658" s="23" t="e">
        <f t="shared" si="209"/>
        <v>#VALUE!</v>
      </c>
      <c r="AM1658">
        <f t="shared" si="208"/>
        <v>0</v>
      </c>
    </row>
    <row r="1659" spans="1:39" ht="15.75" x14ac:dyDescent="0.25">
      <c r="A1659" s="21"/>
      <c r="B1659" s="21" t="s">
        <v>1520</v>
      </c>
      <c r="C1659" s="21">
        <v>33302487</v>
      </c>
      <c r="D1659" s="25">
        <v>193863</v>
      </c>
      <c r="E1659" s="21" t="s">
        <v>24</v>
      </c>
      <c r="F1659" s="31" t="s">
        <v>24</v>
      </c>
      <c r="G1659" s="21" t="s">
        <v>1672</v>
      </c>
      <c r="H1659" s="21" t="s">
        <v>109</v>
      </c>
      <c r="I1659" s="25" t="s">
        <v>20</v>
      </c>
      <c r="J1659" s="21" t="s">
        <v>21</v>
      </c>
      <c r="K1659" s="21"/>
      <c r="L1659" s="20">
        <v>45736</v>
      </c>
      <c r="M1659" s="20">
        <v>45799</v>
      </c>
      <c r="N1659" s="21" t="s">
        <v>18</v>
      </c>
      <c r="O1659" s="21">
        <v>2</v>
      </c>
      <c r="P1659" s="21">
        <v>2</v>
      </c>
      <c r="Q1659" s="21">
        <v>3</v>
      </c>
      <c r="R1659" s="15">
        <f>(Q1659-P1659)/P1659</f>
        <v>0.5</v>
      </c>
      <c r="S1659" s="18" t="str">
        <f>IFERROR(VLOOKUP(D1659,'[1]comparativo br'!$A:$B,2,FALSE),"")</f>
        <v/>
      </c>
      <c r="T1659" s="18" t="str">
        <f>IFERROR(VLOOKUP(D1659,'[1]comparativo br'!$A:$C,3,FALSE),"")</f>
        <v/>
      </c>
      <c r="U1659" s="15" t="str">
        <f t="shared" si="206"/>
        <v/>
      </c>
      <c r="V1659" s="19" t="str">
        <f>IFERROR(VLOOKUP(D1659,'[1]comparativo br'!$A:$D,4,FALSE),"")</f>
        <v/>
      </c>
      <c r="W1659" s="19" t="str">
        <f>IFERROR(VLOOKUP(D1659,'[1]comparativo br'!$A:$E,5,FALSE),"")</f>
        <v/>
      </c>
      <c r="X1659" s="15" t="str">
        <f t="shared" si="211"/>
        <v/>
      </c>
      <c r="Y1659" s="18" t="e">
        <f>SUMIFS([2]Plan2!$H:$H,[2]Plan2!$A:$A,$D1659,[2]Plan2!$U:$U,6)</f>
        <v>#VALUE!</v>
      </c>
      <c r="Z1659" s="18" t="e">
        <f>SUMIFS([2]Plan2!$H:$H,[2]Plan2!$A:$A,$D1659,[2]Plan2!$U:$U,7)</f>
        <v>#VALUE!</v>
      </c>
      <c r="AA1659" s="18" t="e">
        <f>SUMIFS([2]Plan2!$H:$H,[2]Plan2!$A:$A,$D1659,[2]Plan2!$U:$U,8)</f>
        <v>#VALUE!</v>
      </c>
      <c r="AB1659" s="18" t="e">
        <f>SUMIFS([2]Plan2!$H:$H,[2]Plan2!$A:$A,$D1659,[2]Plan2!$U:$U,9)</f>
        <v>#VALUE!</v>
      </c>
      <c r="AC1659" s="18" t="e">
        <f>SUMIFS([2]Plan2!$H:$H,[2]Plan2!$A:$A,$D1659,[2]Plan2!$U:$U,10)</f>
        <v>#VALUE!</v>
      </c>
      <c r="AD1659" s="18" t="e">
        <f>SUMIFS([2]Plan2!$H:$H,[2]Plan2!$A:$A,$D1659,[2]Plan2!$U:$U,11)</f>
        <v>#VALUE!</v>
      </c>
      <c r="AE1659" s="18" t="e">
        <f>SUMIFS([2]Plan2!$H:$H,[2]Plan2!$A:$A,$D1659,[2]Plan2!$U:$U,12)</f>
        <v>#VALUE!</v>
      </c>
      <c r="AF1659" s="18" t="e">
        <f>SUMIFS([2]Plan2!$H:$H,[2]Plan2!$A:$A,$D1659,[2]Plan2!$U:$U,1)</f>
        <v>#VALUE!</v>
      </c>
      <c r="AG1659" s="18" t="e">
        <f>SUMIFS([2]Plan2!$H:$H,[2]Plan2!$A:$A,$D1659,[2]Plan2!$U:$U,2)</f>
        <v>#VALUE!</v>
      </c>
      <c r="AH1659" s="18" t="e">
        <f>SUMIFS([2]Plan2!$H:$H,[2]Plan2!$A:$A,$D1659,[2]Plan2!$U:$U,3)</f>
        <v>#VALUE!</v>
      </c>
      <c r="AI1659" s="18" t="e">
        <f>SUMIFS([2]Plan2!$H:$H,[2]Plan2!$A:$A,$D1659,[2]Plan2!$U:$U,4)</f>
        <v>#VALUE!</v>
      </c>
      <c r="AJ1659" s="18" t="e">
        <f>SUMIFS([2]Plan2!$H:$H,[2]Plan2!$A:$A,$D1659,[2]Plan2!$U:$U,5)</f>
        <v>#VALUE!</v>
      </c>
      <c r="AK1659" s="23" t="e">
        <f t="shared" si="207"/>
        <v>#VALUE!</v>
      </c>
      <c r="AL1659" s="23" t="e">
        <f t="shared" si="209"/>
        <v>#VALUE!</v>
      </c>
      <c r="AM1659">
        <f t="shared" si="208"/>
        <v>0</v>
      </c>
    </row>
    <row r="1660" spans="1:39" ht="15.75" x14ac:dyDescent="0.25">
      <c r="A1660" s="21"/>
      <c r="B1660" s="21" t="s">
        <v>1520</v>
      </c>
      <c r="C1660" s="21">
        <v>33309404</v>
      </c>
      <c r="D1660" s="25" t="s">
        <v>2171</v>
      </c>
      <c r="E1660" s="21" t="s">
        <v>12</v>
      </c>
      <c r="F1660" s="31" t="s">
        <v>12</v>
      </c>
      <c r="G1660" s="21" t="s">
        <v>2172</v>
      </c>
      <c r="H1660" s="21" t="s">
        <v>177</v>
      </c>
      <c r="I1660" s="25" t="s">
        <v>15</v>
      </c>
      <c r="J1660" s="21" t="s">
        <v>85</v>
      </c>
      <c r="K1660" s="21" t="s">
        <v>386</v>
      </c>
      <c r="L1660" s="20">
        <v>45679</v>
      </c>
      <c r="M1660" s="20"/>
      <c r="N1660" s="21" t="s">
        <v>22</v>
      </c>
      <c r="O1660" s="21"/>
      <c r="P1660" s="21"/>
      <c r="Q1660" s="21"/>
      <c r="R1660" s="28"/>
      <c r="S1660" s="18" t="str">
        <f>IFERROR(VLOOKUP(D1660,'[1]comparativo br'!$A:$B,2,FALSE),"")</f>
        <v/>
      </c>
      <c r="T1660" s="18" t="str">
        <f>IFERROR(VLOOKUP(D1660,'[1]comparativo br'!$A:$C,3,FALSE),"")</f>
        <v/>
      </c>
      <c r="U1660" s="15" t="str">
        <f t="shared" si="206"/>
        <v/>
      </c>
      <c r="V1660" s="19" t="str">
        <f>IFERROR(VLOOKUP(D1660,'[1]comparativo br'!$A:$D,4,FALSE),"")</f>
        <v/>
      </c>
      <c r="W1660" s="19" t="str">
        <f>IFERROR(VLOOKUP(D1660,'[1]comparativo br'!$A:$E,5,FALSE),"")</f>
        <v/>
      </c>
      <c r="X1660" s="15" t="str">
        <f t="shared" si="211"/>
        <v/>
      </c>
      <c r="Y1660" s="18" t="e">
        <f>SUMIFS([2]Plan2!$H:$H,[2]Plan2!$A:$A,$D1660,[2]Plan2!$U:$U,6)</f>
        <v>#VALUE!</v>
      </c>
      <c r="Z1660" s="18" t="e">
        <f>SUMIFS([2]Plan2!$H:$H,[2]Plan2!$A:$A,$D1660,[2]Plan2!$U:$U,7)</f>
        <v>#VALUE!</v>
      </c>
      <c r="AA1660" s="18" t="e">
        <f>SUMIFS([2]Plan2!$H:$H,[2]Plan2!$A:$A,$D1660,[2]Plan2!$U:$U,8)</f>
        <v>#VALUE!</v>
      </c>
      <c r="AB1660" s="18" t="e">
        <f>SUMIFS([2]Plan2!$H:$H,[2]Plan2!$A:$A,$D1660,[2]Plan2!$U:$U,9)</f>
        <v>#VALUE!</v>
      </c>
      <c r="AC1660" s="18" t="e">
        <f>SUMIFS([2]Plan2!$H:$H,[2]Plan2!$A:$A,$D1660,[2]Plan2!$U:$U,10)</f>
        <v>#VALUE!</v>
      </c>
      <c r="AD1660" s="18" t="e">
        <f>SUMIFS([2]Plan2!$H:$H,[2]Plan2!$A:$A,$D1660,[2]Plan2!$U:$U,11)</f>
        <v>#VALUE!</v>
      </c>
      <c r="AE1660" s="18" t="e">
        <f>SUMIFS([2]Plan2!$H:$H,[2]Plan2!$A:$A,$D1660,[2]Plan2!$U:$U,12)</f>
        <v>#VALUE!</v>
      </c>
      <c r="AF1660" s="18" t="e">
        <f>SUMIFS([2]Plan2!$H:$H,[2]Plan2!$A:$A,$D1660,[2]Plan2!$U:$U,1)</f>
        <v>#VALUE!</v>
      </c>
      <c r="AG1660" s="18" t="e">
        <f>SUMIFS([2]Plan2!$H:$H,[2]Plan2!$A:$A,$D1660,[2]Plan2!$U:$U,2)</f>
        <v>#VALUE!</v>
      </c>
      <c r="AH1660" s="18" t="e">
        <f>SUMIFS([2]Plan2!$H:$H,[2]Plan2!$A:$A,$D1660,[2]Plan2!$U:$U,3)</f>
        <v>#VALUE!</v>
      </c>
      <c r="AI1660" s="18" t="e">
        <f>SUMIFS([2]Plan2!$H:$H,[2]Plan2!$A:$A,$D1660,[2]Plan2!$U:$U,4)</f>
        <v>#VALUE!</v>
      </c>
      <c r="AJ1660" s="18" t="e">
        <f>SUMIFS([2]Plan2!$H:$H,[2]Plan2!$A:$A,$D1660,[2]Plan2!$U:$U,5)</f>
        <v>#VALUE!</v>
      </c>
      <c r="AK1660" s="23" t="e">
        <f t="shared" si="207"/>
        <v>#VALUE!</v>
      </c>
      <c r="AL1660" s="23" t="e">
        <f t="shared" si="209"/>
        <v>#VALUE!</v>
      </c>
      <c r="AM1660">
        <f t="shared" si="208"/>
        <v>0</v>
      </c>
    </row>
    <row r="1661" spans="1:39" ht="15.75" x14ac:dyDescent="0.25">
      <c r="A1661" s="21"/>
      <c r="B1661" s="21" t="s">
        <v>1519</v>
      </c>
      <c r="C1661" s="21">
        <v>33328743</v>
      </c>
      <c r="D1661" s="25">
        <v>192234</v>
      </c>
      <c r="E1661" s="21" t="s">
        <v>1180</v>
      </c>
      <c r="F1661" s="31" t="s">
        <v>1180</v>
      </c>
      <c r="G1661" s="21" t="s">
        <v>736</v>
      </c>
      <c r="H1661" s="21" t="s">
        <v>737</v>
      </c>
      <c r="I1661" s="25" t="s">
        <v>84</v>
      </c>
      <c r="J1661" s="21" t="s">
        <v>107</v>
      </c>
      <c r="K1661" s="21" t="s">
        <v>108</v>
      </c>
      <c r="L1661" s="20">
        <v>45492</v>
      </c>
      <c r="M1661" s="20">
        <v>45572</v>
      </c>
      <c r="N1661" s="21" t="s">
        <v>53</v>
      </c>
      <c r="O1661" s="21">
        <v>706</v>
      </c>
      <c r="P1661" s="21">
        <v>567</v>
      </c>
      <c r="Q1661" s="21">
        <v>122</v>
      </c>
      <c r="R1661" s="15">
        <f>(Q1661-P1661)/P1661</f>
        <v>-0.78483245149911818</v>
      </c>
      <c r="S1661" s="18">
        <f>IFERROR(VLOOKUP(D1661,'[1]comparativo br'!$A:$B,2,FALSE),"")</f>
        <v>0</v>
      </c>
      <c r="T1661" s="18">
        <f>IFERROR(VLOOKUP(D1661,'[1]comparativo br'!$A:$C,3,FALSE),"")</f>
        <v>0</v>
      </c>
      <c r="U1661" s="15" t="str">
        <f t="shared" si="206"/>
        <v/>
      </c>
      <c r="V1661" s="19">
        <f>IFERROR(VLOOKUP(D1661,'[1]comparativo br'!$A:$D,4,FALSE),"")</f>
        <v>4</v>
      </c>
      <c r="W1661" s="19">
        <f>IFERROR(VLOOKUP(D1661,'[1]comparativo br'!$A:$E,5,FALSE),"")</f>
        <v>11</v>
      </c>
      <c r="X1661" s="15">
        <f t="shared" si="211"/>
        <v>1.75</v>
      </c>
      <c r="Y1661" s="18" t="e">
        <f>SUMIFS([2]Plan2!$H:$H,[2]Plan2!$A:$A,$D1661,[2]Plan2!$U:$U,6)</f>
        <v>#VALUE!</v>
      </c>
      <c r="Z1661" s="18" t="e">
        <f>SUMIFS([2]Plan2!$H:$H,[2]Plan2!$A:$A,$D1661,[2]Plan2!$U:$U,7)</f>
        <v>#VALUE!</v>
      </c>
      <c r="AA1661" s="18" t="e">
        <f>SUMIFS([2]Plan2!$H:$H,[2]Plan2!$A:$A,$D1661,[2]Plan2!$U:$U,8)</f>
        <v>#VALUE!</v>
      </c>
      <c r="AB1661" s="18" t="e">
        <f>SUMIFS([2]Plan2!$H:$H,[2]Plan2!$A:$A,$D1661,[2]Plan2!$U:$U,9)</f>
        <v>#VALUE!</v>
      </c>
      <c r="AC1661" s="18" t="e">
        <f>SUMIFS([2]Plan2!$H:$H,[2]Plan2!$A:$A,$D1661,[2]Plan2!$U:$U,10)</f>
        <v>#VALUE!</v>
      </c>
      <c r="AD1661" s="18" t="e">
        <f>SUMIFS([2]Plan2!$H:$H,[2]Plan2!$A:$A,$D1661,[2]Plan2!$U:$U,11)</f>
        <v>#VALUE!</v>
      </c>
      <c r="AE1661" s="18" t="e">
        <f>SUMIFS([2]Plan2!$H:$H,[2]Plan2!$A:$A,$D1661,[2]Plan2!$U:$U,12)</f>
        <v>#VALUE!</v>
      </c>
      <c r="AF1661" s="18" t="e">
        <f>SUMIFS([2]Plan2!$H:$H,[2]Plan2!$A:$A,$D1661,[2]Plan2!$U:$U,1)</f>
        <v>#VALUE!</v>
      </c>
      <c r="AG1661" s="18" t="e">
        <f>SUMIFS([2]Plan2!$H:$H,[2]Plan2!$A:$A,$D1661,[2]Plan2!$U:$U,2)</f>
        <v>#VALUE!</v>
      </c>
      <c r="AH1661" s="18" t="e">
        <f>SUMIFS([2]Plan2!$H:$H,[2]Plan2!$A:$A,$D1661,[2]Plan2!$U:$U,3)</f>
        <v>#VALUE!</v>
      </c>
      <c r="AI1661" s="18" t="e">
        <f>SUMIFS([2]Plan2!$H:$H,[2]Plan2!$A:$A,$D1661,[2]Plan2!$U:$U,4)</f>
        <v>#VALUE!</v>
      </c>
      <c r="AJ1661" s="18" t="e">
        <f>SUMIFS([2]Plan2!$H:$H,[2]Plan2!$A:$A,$D1661,[2]Plan2!$U:$U,5)</f>
        <v>#VALUE!</v>
      </c>
      <c r="AK1661" s="23" t="e">
        <f t="shared" si="207"/>
        <v>#VALUE!</v>
      </c>
      <c r="AL1661" s="23" t="e">
        <f t="shared" si="209"/>
        <v>#VALUE!</v>
      </c>
      <c r="AM1661">
        <f t="shared" si="208"/>
        <v>0</v>
      </c>
    </row>
    <row r="1662" spans="1:39" ht="15.75" x14ac:dyDescent="0.25">
      <c r="A1662" s="21"/>
      <c r="B1662" s="21" t="s">
        <v>1519</v>
      </c>
      <c r="C1662" s="21">
        <v>33343737</v>
      </c>
      <c r="D1662" s="25">
        <v>191902</v>
      </c>
      <c r="E1662" s="21" t="s">
        <v>69</v>
      </c>
      <c r="F1662" s="31" t="s">
        <v>69</v>
      </c>
      <c r="G1662" s="21" t="s">
        <v>669</v>
      </c>
      <c r="H1662" s="21" t="s">
        <v>352</v>
      </c>
      <c r="I1662" s="25" t="s">
        <v>121</v>
      </c>
      <c r="J1662" s="21" t="s">
        <v>88</v>
      </c>
      <c r="K1662" s="21" t="s">
        <v>89</v>
      </c>
      <c r="L1662" s="20">
        <v>45058</v>
      </c>
      <c r="M1662" s="20">
        <v>45743</v>
      </c>
      <c r="N1662" s="21" t="s">
        <v>53</v>
      </c>
      <c r="O1662" s="21">
        <v>12</v>
      </c>
      <c r="P1662" s="21">
        <v>4</v>
      </c>
      <c r="Q1662" s="21">
        <v>2</v>
      </c>
      <c r="R1662" s="15">
        <f>(Q1662-P1662)/P1662</f>
        <v>-0.5</v>
      </c>
      <c r="S1662" s="18" t="str">
        <f>IFERROR(VLOOKUP(D1662,'[1]comparativo br'!$A:$B,2,FALSE),"")</f>
        <v/>
      </c>
      <c r="T1662" s="18" t="str">
        <f>IFERROR(VLOOKUP(D1662,'[1]comparativo br'!$A:$C,3,FALSE),"")</f>
        <v/>
      </c>
      <c r="U1662" s="15" t="str">
        <f t="shared" si="206"/>
        <v/>
      </c>
      <c r="V1662" s="19" t="str">
        <f>IFERROR(VLOOKUP(D1662,'[1]comparativo br'!$A:$D,4,FALSE),"")</f>
        <v/>
      </c>
      <c r="W1662" s="19" t="str">
        <f>IFERROR(VLOOKUP(D1662,'[1]comparativo br'!$A:$E,5,FALSE),"")</f>
        <v/>
      </c>
      <c r="X1662" s="15" t="str">
        <f t="shared" si="211"/>
        <v/>
      </c>
      <c r="Y1662" s="18" t="e">
        <f>SUMIFS([2]Plan2!$H:$H,[2]Plan2!$A:$A,$D1662,[2]Plan2!$U:$U,6)</f>
        <v>#VALUE!</v>
      </c>
      <c r="Z1662" s="18" t="e">
        <f>SUMIFS([2]Plan2!$H:$H,[2]Plan2!$A:$A,$D1662,[2]Plan2!$U:$U,7)</f>
        <v>#VALUE!</v>
      </c>
      <c r="AA1662" s="18" t="e">
        <f>SUMIFS([2]Plan2!$H:$H,[2]Plan2!$A:$A,$D1662,[2]Plan2!$U:$U,8)</f>
        <v>#VALUE!</v>
      </c>
      <c r="AB1662" s="18" t="e">
        <f>SUMIFS([2]Plan2!$H:$H,[2]Plan2!$A:$A,$D1662,[2]Plan2!$U:$U,9)</f>
        <v>#VALUE!</v>
      </c>
      <c r="AC1662" s="18" t="e">
        <f>SUMIFS([2]Plan2!$H:$H,[2]Plan2!$A:$A,$D1662,[2]Plan2!$U:$U,10)</f>
        <v>#VALUE!</v>
      </c>
      <c r="AD1662" s="18" t="e">
        <f>SUMIFS([2]Plan2!$H:$H,[2]Plan2!$A:$A,$D1662,[2]Plan2!$U:$U,11)</f>
        <v>#VALUE!</v>
      </c>
      <c r="AE1662" s="18" t="e">
        <f>SUMIFS([2]Plan2!$H:$H,[2]Plan2!$A:$A,$D1662,[2]Plan2!$U:$U,12)</f>
        <v>#VALUE!</v>
      </c>
      <c r="AF1662" s="18" t="e">
        <f>SUMIFS([2]Plan2!$H:$H,[2]Plan2!$A:$A,$D1662,[2]Plan2!$U:$U,1)</f>
        <v>#VALUE!</v>
      </c>
      <c r="AG1662" s="18" t="e">
        <f>SUMIFS([2]Plan2!$H:$H,[2]Plan2!$A:$A,$D1662,[2]Plan2!$U:$U,2)</f>
        <v>#VALUE!</v>
      </c>
      <c r="AH1662" s="18" t="e">
        <f>SUMIFS([2]Plan2!$H:$H,[2]Plan2!$A:$A,$D1662,[2]Plan2!$U:$U,3)</f>
        <v>#VALUE!</v>
      </c>
      <c r="AI1662" s="18" t="e">
        <f>SUMIFS([2]Plan2!$H:$H,[2]Plan2!$A:$A,$D1662,[2]Plan2!$U:$U,4)</f>
        <v>#VALUE!</v>
      </c>
      <c r="AJ1662" s="18" t="e">
        <f>SUMIFS([2]Plan2!$H:$H,[2]Plan2!$A:$A,$D1662,[2]Plan2!$U:$U,5)</f>
        <v>#VALUE!</v>
      </c>
      <c r="AK1662" s="23" t="e">
        <f t="shared" si="207"/>
        <v>#VALUE!</v>
      </c>
      <c r="AL1662" s="23" t="e">
        <f t="shared" si="209"/>
        <v>#VALUE!</v>
      </c>
      <c r="AM1662">
        <f t="shared" si="208"/>
        <v>0</v>
      </c>
    </row>
    <row r="1663" spans="1:39" ht="15.75" x14ac:dyDescent="0.25">
      <c r="A1663" s="21" t="s">
        <v>36</v>
      </c>
      <c r="B1663" s="21" t="s">
        <v>1519</v>
      </c>
      <c r="C1663" s="21">
        <v>33365180</v>
      </c>
      <c r="D1663" s="25">
        <v>101301</v>
      </c>
      <c r="E1663" s="21" t="s">
        <v>1798</v>
      </c>
      <c r="F1663" s="31" t="s">
        <v>1798</v>
      </c>
      <c r="G1663" s="21" t="s">
        <v>346</v>
      </c>
      <c r="H1663" s="21" t="s">
        <v>347</v>
      </c>
      <c r="I1663" s="25" t="s">
        <v>63</v>
      </c>
      <c r="J1663" s="21" t="s">
        <v>27</v>
      </c>
      <c r="K1663" s="21" t="s">
        <v>210</v>
      </c>
      <c r="L1663" s="20">
        <v>44503</v>
      </c>
      <c r="M1663" s="20">
        <v>45798</v>
      </c>
      <c r="N1663" s="21" t="s">
        <v>18</v>
      </c>
      <c r="O1663" s="21">
        <v>24</v>
      </c>
      <c r="P1663" s="21">
        <v>11</v>
      </c>
      <c r="Q1663" s="21">
        <v>5</v>
      </c>
      <c r="R1663" s="15">
        <f>(Q1663-P1663)/P1663</f>
        <v>-0.54545454545454541</v>
      </c>
      <c r="S1663" s="18">
        <f>IFERROR(VLOOKUP(D1663,'[1]comparativo br'!$A:$B,2,FALSE),"")</f>
        <v>0</v>
      </c>
      <c r="T1663" s="18">
        <f>IFERROR(VLOOKUP(D1663,'[1]comparativo br'!$A:$C,3,FALSE),"")</f>
        <v>0</v>
      </c>
      <c r="U1663" s="15" t="str">
        <f t="shared" si="206"/>
        <v/>
      </c>
      <c r="V1663" s="19">
        <f>IFERROR(VLOOKUP(D1663,'[1]comparativo br'!$A:$D,4,FALSE),"")</f>
        <v>3</v>
      </c>
      <c r="W1663" s="19">
        <f>IFERROR(VLOOKUP(D1663,'[1]comparativo br'!$A:$E,5,FALSE),"")</f>
        <v>3</v>
      </c>
      <c r="X1663" s="15">
        <f t="shared" si="211"/>
        <v>0</v>
      </c>
      <c r="Y1663" s="18" t="e">
        <f>SUMIFS([2]Plan2!$H:$H,[2]Plan2!$A:$A,$D1663,[2]Plan2!$U:$U,6)</f>
        <v>#VALUE!</v>
      </c>
      <c r="Z1663" s="18" t="e">
        <f>SUMIFS([2]Plan2!$H:$H,[2]Plan2!$A:$A,$D1663,[2]Plan2!$U:$U,7)</f>
        <v>#VALUE!</v>
      </c>
      <c r="AA1663" s="18" t="e">
        <f>SUMIFS([2]Plan2!$H:$H,[2]Plan2!$A:$A,$D1663,[2]Plan2!$U:$U,8)</f>
        <v>#VALUE!</v>
      </c>
      <c r="AB1663" s="18" t="e">
        <f>SUMIFS([2]Plan2!$H:$H,[2]Plan2!$A:$A,$D1663,[2]Plan2!$U:$U,9)</f>
        <v>#VALUE!</v>
      </c>
      <c r="AC1663" s="18" t="e">
        <f>SUMIFS([2]Plan2!$H:$H,[2]Plan2!$A:$A,$D1663,[2]Plan2!$U:$U,10)</f>
        <v>#VALUE!</v>
      </c>
      <c r="AD1663" s="18" t="e">
        <f>SUMIFS([2]Plan2!$H:$H,[2]Plan2!$A:$A,$D1663,[2]Plan2!$U:$U,11)</f>
        <v>#VALUE!</v>
      </c>
      <c r="AE1663" s="18" t="e">
        <f>SUMIFS([2]Plan2!$H:$H,[2]Plan2!$A:$A,$D1663,[2]Plan2!$U:$U,12)</f>
        <v>#VALUE!</v>
      </c>
      <c r="AF1663" s="18" t="e">
        <f>SUMIFS([2]Plan2!$H:$H,[2]Plan2!$A:$A,$D1663,[2]Plan2!$U:$U,1)</f>
        <v>#VALUE!</v>
      </c>
      <c r="AG1663" s="18" t="e">
        <f>SUMIFS([2]Plan2!$H:$H,[2]Plan2!$A:$A,$D1663,[2]Plan2!$U:$U,2)</f>
        <v>#VALUE!</v>
      </c>
      <c r="AH1663" s="18" t="e">
        <f>SUMIFS([2]Plan2!$H:$H,[2]Plan2!$A:$A,$D1663,[2]Plan2!$U:$U,3)</f>
        <v>#VALUE!</v>
      </c>
      <c r="AI1663" s="18" t="e">
        <f>SUMIFS([2]Plan2!$H:$H,[2]Plan2!$A:$A,$D1663,[2]Plan2!$U:$U,4)</f>
        <v>#VALUE!</v>
      </c>
      <c r="AJ1663" s="18" t="e">
        <f>SUMIFS([2]Plan2!$H:$H,[2]Plan2!$A:$A,$D1663,[2]Plan2!$U:$U,5)</f>
        <v>#VALUE!</v>
      </c>
      <c r="AK1663" s="23" t="e">
        <f t="shared" si="207"/>
        <v>#VALUE!</v>
      </c>
      <c r="AL1663" s="23" t="e">
        <f t="shared" si="209"/>
        <v>#VALUE!</v>
      </c>
      <c r="AM1663">
        <f t="shared" si="208"/>
        <v>0</v>
      </c>
    </row>
    <row r="1664" spans="1:39" ht="15.75" x14ac:dyDescent="0.25">
      <c r="A1664" s="21" t="s">
        <v>267</v>
      </c>
      <c r="B1664" s="21" t="s">
        <v>1519</v>
      </c>
      <c r="C1664" s="21">
        <v>33453598</v>
      </c>
      <c r="D1664" s="25">
        <v>193843</v>
      </c>
      <c r="E1664" s="21" t="s">
        <v>1642</v>
      </c>
      <c r="F1664" s="31" t="s">
        <v>2453</v>
      </c>
      <c r="G1664" s="21" t="s">
        <v>856</v>
      </c>
      <c r="H1664" s="21" t="s">
        <v>177</v>
      </c>
      <c r="I1664" s="25" t="s">
        <v>15</v>
      </c>
      <c r="J1664" s="21" t="s">
        <v>88</v>
      </c>
      <c r="K1664" s="21" t="s">
        <v>89</v>
      </c>
      <c r="L1664" s="20">
        <v>45041</v>
      </c>
      <c r="M1664" s="20"/>
      <c r="N1664" s="21" t="s">
        <v>53</v>
      </c>
      <c r="O1664" s="21"/>
      <c r="P1664" s="21"/>
      <c r="Q1664" s="21"/>
      <c r="R1664" s="28"/>
      <c r="S1664" s="18" t="str">
        <f>IFERROR(VLOOKUP(D1664,'[1]comparativo br'!$A:$B,2,FALSE),"")</f>
        <v/>
      </c>
      <c r="T1664" s="18" t="str">
        <f>IFERROR(VLOOKUP(D1664,'[1]comparativo br'!$A:$C,3,FALSE),"")</f>
        <v/>
      </c>
      <c r="U1664" s="15" t="str">
        <f t="shared" si="206"/>
        <v/>
      </c>
      <c r="V1664" s="19" t="str">
        <f>IFERROR(VLOOKUP(D1664,'[1]comparativo br'!$A:$D,4,FALSE),"")</f>
        <v/>
      </c>
      <c r="W1664" s="19" t="str">
        <f>IFERROR(VLOOKUP(D1664,'[1]comparativo br'!$A:$E,5,FALSE),"")</f>
        <v/>
      </c>
      <c r="X1664" s="15" t="str">
        <f t="shared" si="211"/>
        <v/>
      </c>
      <c r="Y1664" s="18" t="e">
        <f>SUMIFS([2]Plan2!$H:$H,[2]Plan2!$A:$A,$D1664,[2]Plan2!$U:$U,6)</f>
        <v>#VALUE!</v>
      </c>
      <c r="Z1664" s="18" t="e">
        <f>SUMIFS([2]Plan2!$H:$H,[2]Plan2!$A:$A,$D1664,[2]Plan2!$U:$U,7)</f>
        <v>#VALUE!</v>
      </c>
      <c r="AA1664" s="18" t="e">
        <f>SUMIFS([2]Plan2!$H:$H,[2]Plan2!$A:$A,$D1664,[2]Plan2!$U:$U,8)</f>
        <v>#VALUE!</v>
      </c>
      <c r="AB1664" s="18" t="e">
        <f>SUMIFS([2]Plan2!$H:$H,[2]Plan2!$A:$A,$D1664,[2]Plan2!$U:$U,9)</f>
        <v>#VALUE!</v>
      </c>
      <c r="AC1664" s="18" t="e">
        <f>SUMIFS([2]Plan2!$H:$H,[2]Plan2!$A:$A,$D1664,[2]Plan2!$U:$U,10)</f>
        <v>#VALUE!</v>
      </c>
      <c r="AD1664" s="18" t="e">
        <f>SUMIFS([2]Plan2!$H:$H,[2]Plan2!$A:$A,$D1664,[2]Plan2!$U:$U,11)</f>
        <v>#VALUE!</v>
      </c>
      <c r="AE1664" s="18" t="e">
        <f>SUMIFS([2]Plan2!$H:$H,[2]Plan2!$A:$A,$D1664,[2]Plan2!$U:$U,12)</f>
        <v>#VALUE!</v>
      </c>
      <c r="AF1664" s="18" t="e">
        <f>SUMIFS([2]Plan2!$H:$H,[2]Plan2!$A:$A,$D1664,[2]Plan2!$U:$U,1)</f>
        <v>#VALUE!</v>
      </c>
      <c r="AG1664" s="18" t="e">
        <f>SUMIFS([2]Plan2!$H:$H,[2]Plan2!$A:$A,$D1664,[2]Plan2!$U:$U,2)</f>
        <v>#VALUE!</v>
      </c>
      <c r="AH1664" s="18" t="e">
        <f>SUMIFS([2]Plan2!$H:$H,[2]Plan2!$A:$A,$D1664,[2]Plan2!$U:$U,3)</f>
        <v>#VALUE!</v>
      </c>
      <c r="AI1664" s="18" t="e">
        <f>SUMIFS([2]Plan2!$H:$H,[2]Plan2!$A:$A,$D1664,[2]Plan2!$U:$U,4)</f>
        <v>#VALUE!</v>
      </c>
      <c r="AJ1664" s="18" t="e">
        <f>SUMIFS([2]Plan2!$H:$H,[2]Plan2!$A:$A,$D1664,[2]Plan2!$U:$U,5)</f>
        <v>#VALUE!</v>
      </c>
      <c r="AK1664" s="23" t="e">
        <f t="shared" si="207"/>
        <v>#VALUE!</v>
      </c>
      <c r="AL1664" s="23" t="e">
        <f t="shared" si="209"/>
        <v>#VALUE!</v>
      </c>
      <c r="AM1664">
        <f t="shared" si="208"/>
        <v>0</v>
      </c>
    </row>
    <row r="1665" spans="1:39" ht="15.75" x14ac:dyDescent="0.25">
      <c r="A1665" s="21" t="s">
        <v>267</v>
      </c>
      <c r="B1665" s="21" t="s">
        <v>1519</v>
      </c>
      <c r="C1665" s="21">
        <v>33453598</v>
      </c>
      <c r="D1665" s="25">
        <v>192990</v>
      </c>
      <c r="E1665" s="21" t="s">
        <v>1642</v>
      </c>
      <c r="F1665" s="31" t="s">
        <v>2453</v>
      </c>
      <c r="G1665" s="21" t="s">
        <v>856</v>
      </c>
      <c r="H1665" s="21" t="s">
        <v>177</v>
      </c>
      <c r="I1665" s="25" t="s">
        <v>15</v>
      </c>
      <c r="J1665" s="21" t="s">
        <v>88</v>
      </c>
      <c r="K1665" s="21" t="s">
        <v>89</v>
      </c>
      <c r="L1665" s="20">
        <v>45252</v>
      </c>
      <c r="M1665" s="20">
        <v>45390</v>
      </c>
      <c r="N1665" s="21" t="s">
        <v>53</v>
      </c>
      <c r="O1665" s="21">
        <v>3</v>
      </c>
      <c r="P1665" s="21">
        <v>3</v>
      </c>
      <c r="Q1665" s="21">
        <v>0</v>
      </c>
      <c r="R1665" s="15">
        <f>(Q1665-P1665)/P1665</f>
        <v>-1</v>
      </c>
      <c r="S1665" s="18" t="str">
        <f>IFERROR(VLOOKUP(D1665,'[1]comparativo br'!$A:$B,2,FALSE),"")</f>
        <v/>
      </c>
      <c r="T1665" s="18" t="str">
        <f>IFERROR(VLOOKUP(D1665,'[1]comparativo br'!$A:$C,3,FALSE),"")</f>
        <v/>
      </c>
      <c r="U1665" s="15" t="str">
        <f t="shared" si="206"/>
        <v/>
      </c>
      <c r="V1665" s="19" t="str">
        <f>IFERROR(VLOOKUP(D1665,'[1]comparativo br'!$A:$D,4,FALSE),"")</f>
        <v/>
      </c>
      <c r="W1665" s="19" t="str">
        <f>IFERROR(VLOOKUP(D1665,'[1]comparativo br'!$A:$E,5,FALSE),"")</f>
        <v/>
      </c>
      <c r="X1665" s="10"/>
      <c r="Y1665" s="18" t="e">
        <f>SUMIFS([2]Plan2!$H:$H,[2]Plan2!$A:$A,$D1665,[2]Plan2!$U:$U,6)</f>
        <v>#VALUE!</v>
      </c>
      <c r="Z1665" s="18" t="e">
        <f>SUMIFS([2]Plan2!$H:$H,[2]Plan2!$A:$A,$D1665,[2]Plan2!$U:$U,7)</f>
        <v>#VALUE!</v>
      </c>
      <c r="AA1665" s="18" t="e">
        <f>SUMIFS([2]Plan2!$H:$H,[2]Plan2!$A:$A,$D1665,[2]Plan2!$U:$U,8)</f>
        <v>#VALUE!</v>
      </c>
      <c r="AB1665" s="18" t="e">
        <f>SUMIFS([2]Plan2!$H:$H,[2]Plan2!$A:$A,$D1665,[2]Plan2!$U:$U,9)</f>
        <v>#VALUE!</v>
      </c>
      <c r="AC1665" s="18" t="e">
        <f>SUMIFS([2]Plan2!$H:$H,[2]Plan2!$A:$A,$D1665,[2]Plan2!$U:$U,10)</f>
        <v>#VALUE!</v>
      </c>
      <c r="AD1665" s="18" t="e">
        <f>SUMIFS([2]Plan2!$H:$H,[2]Plan2!$A:$A,$D1665,[2]Plan2!$U:$U,11)</f>
        <v>#VALUE!</v>
      </c>
      <c r="AE1665" s="18" t="e">
        <f>SUMIFS([2]Plan2!$H:$H,[2]Plan2!$A:$A,$D1665,[2]Plan2!$U:$U,12)</f>
        <v>#VALUE!</v>
      </c>
      <c r="AF1665" s="18" t="e">
        <f>SUMIFS([2]Plan2!$H:$H,[2]Plan2!$A:$A,$D1665,[2]Plan2!$U:$U,1)</f>
        <v>#VALUE!</v>
      </c>
      <c r="AG1665" s="18" t="e">
        <f>SUMIFS([2]Plan2!$H:$H,[2]Plan2!$A:$A,$D1665,[2]Plan2!$U:$U,2)</f>
        <v>#VALUE!</v>
      </c>
      <c r="AH1665" s="18" t="e">
        <f>SUMIFS([2]Plan2!$H:$H,[2]Plan2!$A:$A,$D1665,[2]Plan2!$U:$U,3)</f>
        <v>#VALUE!</v>
      </c>
      <c r="AI1665" s="18" t="e">
        <f>SUMIFS([2]Plan2!$H:$H,[2]Plan2!$A:$A,$D1665,[2]Plan2!$U:$U,4)</f>
        <v>#VALUE!</v>
      </c>
      <c r="AJ1665" s="18" t="e">
        <f>SUMIFS([2]Plan2!$H:$H,[2]Plan2!$A:$A,$D1665,[2]Plan2!$U:$U,5)</f>
        <v>#VALUE!</v>
      </c>
      <c r="AK1665" s="23" t="e">
        <f t="shared" si="207"/>
        <v>#VALUE!</v>
      </c>
      <c r="AL1665" s="23" t="e">
        <f t="shared" si="209"/>
        <v>#VALUE!</v>
      </c>
      <c r="AM1665">
        <f t="shared" si="208"/>
        <v>0</v>
      </c>
    </row>
    <row r="1666" spans="1:39" ht="15.75" x14ac:dyDescent="0.25">
      <c r="A1666" s="21"/>
      <c r="B1666" s="21" t="s">
        <v>1519</v>
      </c>
      <c r="C1666" s="21">
        <v>33461048</v>
      </c>
      <c r="D1666" s="25">
        <v>192721</v>
      </c>
      <c r="E1666" s="21" t="s">
        <v>12</v>
      </c>
      <c r="F1666" s="31" t="s">
        <v>12</v>
      </c>
      <c r="G1666" s="21" t="s">
        <v>1679</v>
      </c>
      <c r="H1666" s="21" t="s">
        <v>1680</v>
      </c>
      <c r="I1666" s="25" t="s">
        <v>45</v>
      </c>
      <c r="J1666" s="21" t="s">
        <v>21</v>
      </c>
      <c r="K1666" s="21"/>
      <c r="L1666" s="20">
        <v>45470</v>
      </c>
      <c r="M1666" s="20">
        <v>45716</v>
      </c>
      <c r="N1666" s="21" t="s">
        <v>53</v>
      </c>
      <c r="O1666" s="21">
        <v>15</v>
      </c>
      <c r="P1666" s="21">
        <v>4</v>
      </c>
      <c r="Q1666" s="21">
        <v>14</v>
      </c>
      <c r="R1666" s="15">
        <f>(Q1666-P1666)/P1666</f>
        <v>2.5</v>
      </c>
      <c r="S1666" s="18">
        <f>IFERROR(VLOOKUP(D1666,'[1]comparativo br'!$A:$B,2,FALSE),"")</f>
        <v>450</v>
      </c>
      <c r="T1666" s="18">
        <f>IFERROR(VLOOKUP(D1666,'[1]comparativo br'!$A:$C,3,FALSE),"")</f>
        <v>0</v>
      </c>
      <c r="U1666" s="15">
        <f t="shared" si="206"/>
        <v>-1</v>
      </c>
      <c r="V1666" s="19">
        <f>IFERROR(VLOOKUP(D1666,'[1]comparativo br'!$A:$D,4,FALSE),"")</f>
        <v>0</v>
      </c>
      <c r="W1666" s="19">
        <f>IFERROR(VLOOKUP(D1666,'[1]comparativo br'!$A:$E,5,FALSE),"")</f>
        <v>16</v>
      </c>
      <c r="X1666" s="10"/>
      <c r="Y1666" s="18" t="e">
        <f>SUMIFS([2]Plan2!$H:$H,[2]Plan2!$A:$A,$D1666,[2]Plan2!$U:$U,6)</f>
        <v>#VALUE!</v>
      </c>
      <c r="Z1666" s="18" t="e">
        <f>SUMIFS([2]Plan2!$H:$H,[2]Plan2!$A:$A,$D1666,[2]Plan2!$U:$U,7)</f>
        <v>#VALUE!</v>
      </c>
      <c r="AA1666" s="18" t="e">
        <f>SUMIFS([2]Plan2!$H:$H,[2]Plan2!$A:$A,$D1666,[2]Plan2!$U:$U,8)</f>
        <v>#VALUE!</v>
      </c>
      <c r="AB1666" s="18" t="e">
        <f>SUMIFS([2]Plan2!$H:$H,[2]Plan2!$A:$A,$D1666,[2]Plan2!$U:$U,9)</f>
        <v>#VALUE!</v>
      </c>
      <c r="AC1666" s="18" t="e">
        <f>SUMIFS([2]Plan2!$H:$H,[2]Plan2!$A:$A,$D1666,[2]Plan2!$U:$U,10)</f>
        <v>#VALUE!</v>
      </c>
      <c r="AD1666" s="18" t="e">
        <f>SUMIFS([2]Plan2!$H:$H,[2]Plan2!$A:$A,$D1666,[2]Plan2!$U:$U,11)</f>
        <v>#VALUE!</v>
      </c>
      <c r="AE1666" s="18" t="e">
        <f>SUMIFS([2]Plan2!$H:$H,[2]Plan2!$A:$A,$D1666,[2]Plan2!$U:$U,12)</f>
        <v>#VALUE!</v>
      </c>
      <c r="AF1666" s="18" t="e">
        <f>SUMIFS([2]Plan2!$H:$H,[2]Plan2!$A:$A,$D1666,[2]Plan2!$U:$U,1)</f>
        <v>#VALUE!</v>
      </c>
      <c r="AG1666" s="18" t="e">
        <f>SUMIFS([2]Plan2!$H:$H,[2]Plan2!$A:$A,$D1666,[2]Plan2!$U:$U,2)</f>
        <v>#VALUE!</v>
      </c>
      <c r="AH1666" s="18" t="e">
        <f>SUMIFS([2]Plan2!$H:$H,[2]Plan2!$A:$A,$D1666,[2]Plan2!$U:$U,3)</f>
        <v>#VALUE!</v>
      </c>
      <c r="AI1666" s="18" t="e">
        <f>SUMIFS([2]Plan2!$H:$H,[2]Plan2!$A:$A,$D1666,[2]Plan2!$U:$U,4)</f>
        <v>#VALUE!</v>
      </c>
      <c r="AJ1666" s="18" t="e">
        <f>SUMIFS([2]Plan2!$H:$H,[2]Plan2!$A:$A,$D1666,[2]Plan2!$U:$U,5)</f>
        <v>#VALUE!</v>
      </c>
      <c r="AK1666" s="23" t="e">
        <f t="shared" si="207"/>
        <v>#VALUE!</v>
      </c>
      <c r="AL1666" s="23" t="e">
        <f t="shared" si="209"/>
        <v>#VALUE!</v>
      </c>
      <c r="AM1666">
        <f t="shared" si="208"/>
        <v>0</v>
      </c>
    </row>
    <row r="1667" spans="1:39" ht="15.75" x14ac:dyDescent="0.25">
      <c r="A1667" s="21"/>
      <c r="B1667" s="21" t="s">
        <v>1520</v>
      </c>
      <c r="C1667" s="21">
        <v>33592510</v>
      </c>
      <c r="D1667" s="25" t="s">
        <v>2012</v>
      </c>
      <c r="E1667" s="21" t="s">
        <v>1575</v>
      </c>
      <c r="F1667" s="31" t="s">
        <v>1575</v>
      </c>
      <c r="G1667" s="21" t="s">
        <v>242</v>
      </c>
      <c r="H1667" s="21" t="s">
        <v>468</v>
      </c>
      <c r="I1667" s="25" t="s">
        <v>201</v>
      </c>
      <c r="J1667" s="21" t="s">
        <v>41</v>
      </c>
      <c r="K1667" s="21" t="s">
        <v>100</v>
      </c>
      <c r="L1667" s="20">
        <v>45805</v>
      </c>
      <c r="M1667" s="20"/>
      <c r="N1667" s="21" t="s">
        <v>18</v>
      </c>
      <c r="O1667" s="21"/>
      <c r="P1667" s="21"/>
      <c r="Q1667" s="21"/>
      <c r="R1667" s="28"/>
      <c r="S1667" s="18">
        <f>IFERROR(VLOOKUP(D1667,'[1]comparativo br'!$A:$B,2,FALSE),"")</f>
        <v>10794</v>
      </c>
      <c r="T1667" s="18">
        <f>IFERROR(VLOOKUP(D1667,'[1]comparativo br'!$A:$C,3,FALSE),"")</f>
        <v>0</v>
      </c>
      <c r="U1667" s="15">
        <f t="shared" si="206"/>
        <v>-1</v>
      </c>
      <c r="V1667" s="19">
        <f>IFERROR(VLOOKUP(D1667,'[1]comparativo br'!$A:$D,4,FALSE),"")</f>
        <v>0</v>
      </c>
      <c r="W1667" s="19">
        <f>IFERROR(VLOOKUP(D1667,'[1]comparativo br'!$A:$E,5,FALSE),"")</f>
        <v>0</v>
      </c>
      <c r="X1667" s="15" t="str">
        <f t="shared" ref="X1667:X1698" si="212">IFERROR((W1667-V1667)/V1667,"")</f>
        <v/>
      </c>
      <c r="Y1667" s="18" t="e">
        <f>SUMIFS([2]Plan2!$H:$H,[2]Plan2!$A:$A,$D1667,[2]Plan2!$U:$U,6)</f>
        <v>#VALUE!</v>
      </c>
      <c r="Z1667" s="18" t="e">
        <f>SUMIFS([2]Plan2!$H:$H,[2]Plan2!$A:$A,$D1667,[2]Plan2!$U:$U,7)</f>
        <v>#VALUE!</v>
      </c>
      <c r="AA1667" s="18" t="e">
        <f>SUMIFS([2]Plan2!$H:$H,[2]Plan2!$A:$A,$D1667,[2]Plan2!$U:$U,8)</f>
        <v>#VALUE!</v>
      </c>
      <c r="AB1667" s="18" t="e">
        <f>SUMIFS([2]Plan2!$H:$H,[2]Plan2!$A:$A,$D1667,[2]Plan2!$U:$U,9)</f>
        <v>#VALUE!</v>
      </c>
      <c r="AC1667" s="18" t="e">
        <f>SUMIFS([2]Plan2!$H:$H,[2]Plan2!$A:$A,$D1667,[2]Plan2!$U:$U,10)</f>
        <v>#VALUE!</v>
      </c>
      <c r="AD1667" s="18" t="e">
        <f>SUMIFS([2]Plan2!$H:$H,[2]Plan2!$A:$A,$D1667,[2]Plan2!$U:$U,11)</f>
        <v>#VALUE!</v>
      </c>
      <c r="AE1667" s="18" t="e">
        <f>SUMIFS([2]Plan2!$H:$H,[2]Plan2!$A:$A,$D1667,[2]Plan2!$U:$U,12)</f>
        <v>#VALUE!</v>
      </c>
      <c r="AF1667" s="18" t="e">
        <f>SUMIFS([2]Plan2!$H:$H,[2]Plan2!$A:$A,$D1667,[2]Plan2!$U:$U,1)</f>
        <v>#VALUE!</v>
      </c>
      <c r="AG1667" s="18" t="e">
        <f>SUMIFS([2]Plan2!$H:$H,[2]Plan2!$A:$A,$D1667,[2]Plan2!$U:$U,2)</f>
        <v>#VALUE!</v>
      </c>
      <c r="AH1667" s="18" t="e">
        <f>SUMIFS([2]Plan2!$H:$H,[2]Plan2!$A:$A,$D1667,[2]Plan2!$U:$U,3)</f>
        <v>#VALUE!</v>
      </c>
      <c r="AI1667" s="18" t="e">
        <f>SUMIFS([2]Plan2!$H:$H,[2]Plan2!$A:$A,$D1667,[2]Plan2!$U:$U,4)</f>
        <v>#VALUE!</v>
      </c>
      <c r="AJ1667" s="18" t="e">
        <f>SUMIFS([2]Plan2!$H:$H,[2]Plan2!$A:$A,$D1667,[2]Plan2!$U:$U,5)</f>
        <v>#VALUE!</v>
      </c>
      <c r="AK1667" s="23" t="e">
        <f t="shared" si="207"/>
        <v>#VALUE!</v>
      </c>
      <c r="AL1667" s="23" t="e">
        <f t="shared" si="209"/>
        <v>#VALUE!</v>
      </c>
      <c r="AM1667">
        <f t="shared" si="208"/>
        <v>0</v>
      </c>
    </row>
    <row r="1668" spans="1:39" ht="15.75" x14ac:dyDescent="0.25">
      <c r="A1668" s="21"/>
      <c r="B1668" s="21" t="s">
        <v>1519</v>
      </c>
      <c r="C1668" s="21">
        <v>33592510</v>
      </c>
      <c r="D1668" s="25">
        <v>100644</v>
      </c>
      <c r="E1668" s="21" t="s">
        <v>1575</v>
      </c>
      <c r="F1668" s="31" t="s">
        <v>1575</v>
      </c>
      <c r="G1668" s="21" t="s">
        <v>242</v>
      </c>
      <c r="H1668" s="21" t="s">
        <v>243</v>
      </c>
      <c r="I1668" s="25" t="s">
        <v>15</v>
      </c>
      <c r="J1668" s="21" t="s">
        <v>41</v>
      </c>
      <c r="K1668" s="21" t="s">
        <v>42</v>
      </c>
      <c r="L1668" s="20">
        <v>45786</v>
      </c>
      <c r="M1668" s="20">
        <v>45590</v>
      </c>
      <c r="N1668" s="21" t="s">
        <v>22</v>
      </c>
      <c r="O1668" s="21">
        <v>1</v>
      </c>
      <c r="P1668" s="21">
        <v>2</v>
      </c>
      <c r="Q1668" s="21">
        <v>1</v>
      </c>
      <c r="R1668" s="15">
        <f>(Q1668-P1668)/P1668</f>
        <v>-0.5</v>
      </c>
      <c r="S1668" s="18">
        <f>IFERROR(VLOOKUP(D1668,'[1]comparativo br'!$A:$B,2,FALSE),"")</f>
        <v>2730</v>
      </c>
      <c r="T1668" s="18">
        <f>IFERROR(VLOOKUP(D1668,'[1]comparativo br'!$A:$C,3,FALSE),"")</f>
        <v>0</v>
      </c>
      <c r="U1668" s="15">
        <f t="shared" si="206"/>
        <v>-1</v>
      </c>
      <c r="V1668" s="19">
        <f>IFERROR(VLOOKUP(D1668,'[1]comparativo br'!$A:$D,4,FALSE),"")</f>
        <v>0</v>
      </c>
      <c r="W1668" s="19">
        <f>IFERROR(VLOOKUP(D1668,'[1]comparativo br'!$A:$E,5,FALSE),"")</f>
        <v>0</v>
      </c>
      <c r="X1668" s="15" t="str">
        <f t="shared" si="212"/>
        <v/>
      </c>
      <c r="Y1668" s="18" t="e">
        <f>SUMIFS([2]Plan2!$H:$H,[2]Plan2!$A:$A,$D1668,[2]Plan2!$U:$U,6)</f>
        <v>#VALUE!</v>
      </c>
      <c r="Z1668" s="18" t="e">
        <f>SUMIFS([2]Plan2!$H:$H,[2]Plan2!$A:$A,$D1668,[2]Plan2!$U:$U,7)</f>
        <v>#VALUE!</v>
      </c>
      <c r="AA1668" s="18" t="e">
        <f>SUMIFS([2]Plan2!$H:$H,[2]Plan2!$A:$A,$D1668,[2]Plan2!$U:$U,8)</f>
        <v>#VALUE!</v>
      </c>
      <c r="AB1668" s="18" t="e">
        <f>SUMIFS([2]Plan2!$H:$H,[2]Plan2!$A:$A,$D1668,[2]Plan2!$U:$U,9)</f>
        <v>#VALUE!</v>
      </c>
      <c r="AC1668" s="18" t="e">
        <f>SUMIFS([2]Plan2!$H:$H,[2]Plan2!$A:$A,$D1668,[2]Plan2!$U:$U,10)</f>
        <v>#VALUE!</v>
      </c>
      <c r="AD1668" s="18" t="e">
        <f>SUMIFS([2]Plan2!$H:$H,[2]Plan2!$A:$A,$D1668,[2]Plan2!$U:$U,11)</f>
        <v>#VALUE!</v>
      </c>
      <c r="AE1668" s="18" t="e">
        <f>SUMIFS([2]Plan2!$H:$H,[2]Plan2!$A:$A,$D1668,[2]Plan2!$U:$U,12)</f>
        <v>#VALUE!</v>
      </c>
      <c r="AF1668" s="18" t="e">
        <f>SUMIFS([2]Plan2!$H:$H,[2]Plan2!$A:$A,$D1668,[2]Plan2!$U:$U,1)</f>
        <v>#VALUE!</v>
      </c>
      <c r="AG1668" s="18" t="e">
        <f>SUMIFS([2]Plan2!$H:$H,[2]Plan2!$A:$A,$D1668,[2]Plan2!$U:$U,2)</f>
        <v>#VALUE!</v>
      </c>
      <c r="AH1668" s="18" t="e">
        <f>SUMIFS([2]Plan2!$H:$H,[2]Plan2!$A:$A,$D1668,[2]Plan2!$U:$U,3)</f>
        <v>#VALUE!</v>
      </c>
      <c r="AI1668" s="18" t="e">
        <f>SUMIFS([2]Plan2!$H:$H,[2]Plan2!$A:$A,$D1668,[2]Plan2!$U:$U,4)</f>
        <v>#VALUE!</v>
      </c>
      <c r="AJ1668" s="18" t="e">
        <f>SUMIFS([2]Plan2!$H:$H,[2]Plan2!$A:$A,$D1668,[2]Plan2!$U:$U,5)</f>
        <v>#VALUE!</v>
      </c>
      <c r="AK1668" s="23" t="e">
        <f t="shared" si="207"/>
        <v>#VALUE!</v>
      </c>
      <c r="AL1668" s="23" t="e">
        <f t="shared" si="209"/>
        <v>#VALUE!</v>
      </c>
      <c r="AM1668">
        <f t="shared" si="208"/>
        <v>0</v>
      </c>
    </row>
    <row r="1669" spans="1:39" ht="15.75" x14ac:dyDescent="0.25">
      <c r="A1669" s="21"/>
      <c r="B1669" s="21" t="s">
        <v>1520</v>
      </c>
      <c r="C1669" s="21">
        <v>33592510</v>
      </c>
      <c r="D1669" s="25">
        <v>100285</v>
      </c>
      <c r="E1669" s="21" t="s">
        <v>1575</v>
      </c>
      <c r="F1669" s="31" t="s">
        <v>1575</v>
      </c>
      <c r="G1669" s="21" t="s">
        <v>242</v>
      </c>
      <c r="H1669" s="21" t="s">
        <v>1850</v>
      </c>
      <c r="I1669" s="25" t="s">
        <v>15</v>
      </c>
      <c r="J1669" s="21" t="s">
        <v>41</v>
      </c>
      <c r="K1669" s="21" t="s">
        <v>100</v>
      </c>
      <c r="L1669" s="20"/>
      <c r="M1669" s="20">
        <v>45758</v>
      </c>
      <c r="N1669" s="21" t="s">
        <v>18</v>
      </c>
      <c r="O1669" s="21">
        <v>0</v>
      </c>
      <c r="P1669" s="21">
        <v>0</v>
      </c>
      <c r="Q1669" s="21">
        <v>2</v>
      </c>
      <c r="R1669" s="15">
        <v>1</v>
      </c>
      <c r="S1669" s="18">
        <f>IFERROR(VLOOKUP(D1669,'[1]comparativo br'!$A:$B,2,FALSE),"")</f>
        <v>0</v>
      </c>
      <c r="T1669" s="18">
        <f>IFERROR(VLOOKUP(D1669,'[1]comparativo br'!$A:$C,3,FALSE),"")</f>
        <v>218202</v>
      </c>
      <c r="U1669" s="15" t="str">
        <f t="shared" si="206"/>
        <v/>
      </c>
      <c r="V1669" s="19">
        <f>IFERROR(VLOOKUP(D1669,'[1]comparativo br'!$A:$D,4,FALSE),"")</f>
        <v>3</v>
      </c>
      <c r="W1669" s="19">
        <f>IFERROR(VLOOKUP(D1669,'[1]comparativo br'!$A:$E,5,FALSE),"")</f>
        <v>4474</v>
      </c>
      <c r="X1669" s="15">
        <f t="shared" si="212"/>
        <v>1490.3333333333333</v>
      </c>
      <c r="Y1669" s="18" t="e">
        <f>SUMIFS([2]Plan2!$H:$H,[2]Plan2!$A:$A,$D1669,[2]Plan2!$U:$U,6)</f>
        <v>#VALUE!</v>
      </c>
      <c r="Z1669" s="18" t="e">
        <f>SUMIFS([2]Plan2!$H:$H,[2]Plan2!$A:$A,$D1669,[2]Plan2!$U:$U,7)</f>
        <v>#VALUE!</v>
      </c>
      <c r="AA1669" s="18" t="e">
        <f>SUMIFS([2]Plan2!$H:$H,[2]Plan2!$A:$A,$D1669,[2]Plan2!$U:$U,8)</f>
        <v>#VALUE!</v>
      </c>
      <c r="AB1669" s="18" t="e">
        <f>SUMIFS([2]Plan2!$H:$H,[2]Plan2!$A:$A,$D1669,[2]Plan2!$U:$U,9)</f>
        <v>#VALUE!</v>
      </c>
      <c r="AC1669" s="18" t="e">
        <f>SUMIFS([2]Plan2!$H:$H,[2]Plan2!$A:$A,$D1669,[2]Plan2!$U:$U,10)</f>
        <v>#VALUE!</v>
      </c>
      <c r="AD1669" s="18" t="e">
        <f>SUMIFS([2]Plan2!$H:$H,[2]Plan2!$A:$A,$D1669,[2]Plan2!$U:$U,11)</f>
        <v>#VALUE!</v>
      </c>
      <c r="AE1669" s="18" t="e">
        <f>SUMIFS([2]Plan2!$H:$H,[2]Plan2!$A:$A,$D1669,[2]Plan2!$U:$U,12)</f>
        <v>#VALUE!</v>
      </c>
      <c r="AF1669" s="18" t="e">
        <f>SUMIFS([2]Plan2!$H:$H,[2]Plan2!$A:$A,$D1669,[2]Plan2!$U:$U,1)</f>
        <v>#VALUE!</v>
      </c>
      <c r="AG1669" s="18" t="e">
        <f>SUMIFS([2]Plan2!$H:$H,[2]Plan2!$A:$A,$D1669,[2]Plan2!$U:$U,2)</f>
        <v>#VALUE!</v>
      </c>
      <c r="AH1669" s="18" t="e">
        <f>SUMIFS([2]Plan2!$H:$H,[2]Plan2!$A:$A,$D1669,[2]Plan2!$U:$U,3)</f>
        <v>#VALUE!</v>
      </c>
      <c r="AI1669" s="18" t="e">
        <f>SUMIFS([2]Plan2!$H:$H,[2]Plan2!$A:$A,$D1669,[2]Plan2!$U:$U,4)</f>
        <v>#VALUE!</v>
      </c>
      <c r="AJ1669" s="18" t="e">
        <f>SUMIFS([2]Plan2!$H:$H,[2]Plan2!$A:$A,$D1669,[2]Plan2!$U:$U,5)</f>
        <v>#VALUE!</v>
      </c>
      <c r="AK1669" s="23" t="e">
        <f t="shared" si="207"/>
        <v>#VALUE!</v>
      </c>
      <c r="AL1669" s="23" t="e">
        <f t="shared" si="209"/>
        <v>#VALUE!</v>
      </c>
      <c r="AM1669">
        <f t="shared" si="208"/>
        <v>0</v>
      </c>
    </row>
    <row r="1670" spans="1:39" ht="15.75" x14ac:dyDescent="0.25">
      <c r="A1670" s="21"/>
      <c r="B1670" s="21" t="s">
        <v>1519</v>
      </c>
      <c r="C1670" s="21">
        <v>33592510</v>
      </c>
      <c r="D1670" s="25">
        <v>501801</v>
      </c>
      <c r="E1670" s="21" t="s">
        <v>1575</v>
      </c>
      <c r="F1670" s="31" t="s">
        <v>1575</v>
      </c>
      <c r="G1670" s="21" t="s">
        <v>242</v>
      </c>
      <c r="H1670" s="21" t="s">
        <v>1088</v>
      </c>
      <c r="I1670" s="25" t="s">
        <v>15</v>
      </c>
      <c r="J1670" s="21" t="s">
        <v>41</v>
      </c>
      <c r="K1670" s="21" t="s">
        <v>42</v>
      </c>
      <c r="L1670" s="20"/>
      <c r="M1670" s="20">
        <v>45793</v>
      </c>
      <c r="N1670" s="21" t="s">
        <v>18</v>
      </c>
      <c r="O1670" s="21">
        <v>481</v>
      </c>
      <c r="P1670" s="21">
        <v>246</v>
      </c>
      <c r="Q1670" s="21">
        <v>260</v>
      </c>
      <c r="R1670" s="15">
        <f>(Q1670-P1670)/P1670</f>
        <v>5.6910569105691054E-2</v>
      </c>
      <c r="S1670" s="18">
        <f>IFERROR(VLOOKUP(D1670,'[1]comparativo br'!$A:$B,2,FALSE),"")</f>
        <v>4690</v>
      </c>
      <c r="T1670" s="18">
        <f>IFERROR(VLOOKUP(D1670,'[1]comparativo br'!$A:$C,3,FALSE),"")</f>
        <v>0</v>
      </c>
      <c r="U1670" s="15">
        <f t="shared" si="206"/>
        <v>-1</v>
      </c>
      <c r="V1670" s="19">
        <f>IFERROR(VLOOKUP(D1670,'[1]comparativo br'!$A:$D,4,FALSE),"")</f>
        <v>479</v>
      </c>
      <c r="W1670" s="19">
        <f>IFERROR(VLOOKUP(D1670,'[1]comparativo br'!$A:$E,5,FALSE),"")</f>
        <v>476</v>
      </c>
      <c r="X1670" s="15">
        <f t="shared" si="212"/>
        <v>-6.2630480167014616E-3</v>
      </c>
      <c r="Y1670" s="18" t="e">
        <f>SUMIFS([2]Plan2!$H:$H,[2]Plan2!$A:$A,$D1670,[2]Plan2!$U:$U,6)</f>
        <v>#VALUE!</v>
      </c>
      <c r="Z1670" s="18" t="e">
        <f>SUMIFS([2]Plan2!$H:$H,[2]Plan2!$A:$A,$D1670,[2]Plan2!$U:$U,7)</f>
        <v>#VALUE!</v>
      </c>
      <c r="AA1670" s="18" t="e">
        <f>SUMIFS([2]Plan2!$H:$H,[2]Plan2!$A:$A,$D1670,[2]Plan2!$U:$U,8)</f>
        <v>#VALUE!</v>
      </c>
      <c r="AB1670" s="18" t="e">
        <f>SUMIFS([2]Plan2!$H:$H,[2]Plan2!$A:$A,$D1670,[2]Plan2!$U:$U,9)</f>
        <v>#VALUE!</v>
      </c>
      <c r="AC1670" s="18" t="e">
        <f>SUMIFS([2]Plan2!$H:$H,[2]Plan2!$A:$A,$D1670,[2]Plan2!$U:$U,10)</f>
        <v>#VALUE!</v>
      </c>
      <c r="AD1670" s="18" t="e">
        <f>SUMIFS([2]Plan2!$H:$H,[2]Plan2!$A:$A,$D1670,[2]Plan2!$U:$U,11)</f>
        <v>#VALUE!</v>
      </c>
      <c r="AE1670" s="18" t="e">
        <f>SUMIFS([2]Plan2!$H:$H,[2]Plan2!$A:$A,$D1670,[2]Plan2!$U:$U,12)</f>
        <v>#VALUE!</v>
      </c>
      <c r="AF1670" s="18" t="e">
        <f>SUMIFS([2]Plan2!$H:$H,[2]Plan2!$A:$A,$D1670,[2]Plan2!$U:$U,1)</f>
        <v>#VALUE!</v>
      </c>
      <c r="AG1670" s="18" t="e">
        <f>SUMIFS([2]Plan2!$H:$H,[2]Plan2!$A:$A,$D1670,[2]Plan2!$U:$U,2)</f>
        <v>#VALUE!</v>
      </c>
      <c r="AH1670" s="18" t="e">
        <f>SUMIFS([2]Plan2!$H:$H,[2]Plan2!$A:$A,$D1670,[2]Plan2!$U:$U,3)</f>
        <v>#VALUE!</v>
      </c>
      <c r="AI1670" s="18" t="e">
        <f>SUMIFS([2]Plan2!$H:$H,[2]Plan2!$A:$A,$D1670,[2]Plan2!$U:$U,4)</f>
        <v>#VALUE!</v>
      </c>
      <c r="AJ1670" s="18" t="e">
        <f>SUMIFS([2]Plan2!$H:$H,[2]Plan2!$A:$A,$D1670,[2]Plan2!$U:$U,5)</f>
        <v>#VALUE!</v>
      </c>
      <c r="AK1670" s="23" t="e">
        <f t="shared" si="207"/>
        <v>#VALUE!</v>
      </c>
      <c r="AL1670" s="23" t="e">
        <f t="shared" si="209"/>
        <v>#VALUE!</v>
      </c>
      <c r="AM1670">
        <f t="shared" si="208"/>
        <v>0</v>
      </c>
    </row>
    <row r="1671" spans="1:39" ht="15.75" x14ac:dyDescent="0.25">
      <c r="A1671" s="21"/>
      <c r="B1671" s="21" t="s">
        <v>1520</v>
      </c>
      <c r="C1671" s="21">
        <v>33592510</v>
      </c>
      <c r="D1671" s="25">
        <v>191430</v>
      </c>
      <c r="E1671" s="21" t="s">
        <v>1575</v>
      </c>
      <c r="F1671" s="31" t="s">
        <v>1575</v>
      </c>
      <c r="G1671" s="21" t="s">
        <v>242</v>
      </c>
      <c r="H1671" s="21" t="s">
        <v>81</v>
      </c>
      <c r="I1671" s="25" t="s">
        <v>15</v>
      </c>
      <c r="J1671" s="21" t="s">
        <v>41</v>
      </c>
      <c r="K1671" s="21" t="s">
        <v>42</v>
      </c>
      <c r="L1671" s="20">
        <v>45786</v>
      </c>
      <c r="M1671" s="20">
        <v>45798</v>
      </c>
      <c r="N1671" s="21" t="s">
        <v>18</v>
      </c>
      <c r="O1671" s="21">
        <v>67</v>
      </c>
      <c r="P1671" s="21">
        <v>66</v>
      </c>
      <c r="Q1671" s="21">
        <v>94</v>
      </c>
      <c r="R1671" s="15">
        <f>(Q1671-P1671)/P1671</f>
        <v>0.42424242424242425</v>
      </c>
      <c r="S1671" s="18">
        <f>IFERROR(VLOOKUP(D1671,'[1]comparativo br'!$A:$B,2,FALSE),"")</f>
        <v>9020.6299999999992</v>
      </c>
      <c r="T1671" s="18">
        <f>IFERROR(VLOOKUP(D1671,'[1]comparativo br'!$A:$C,3,FALSE),"")</f>
        <v>5406</v>
      </c>
      <c r="U1671" s="15">
        <f t="shared" si="206"/>
        <v>-0.40070704596020451</v>
      </c>
      <c r="V1671" s="19">
        <f>IFERROR(VLOOKUP(D1671,'[1]comparativo br'!$A:$D,4,FALSE),"")</f>
        <v>161</v>
      </c>
      <c r="W1671" s="19">
        <f>IFERROR(VLOOKUP(D1671,'[1]comparativo br'!$A:$E,5,FALSE),"")</f>
        <v>229</v>
      </c>
      <c r="X1671" s="15">
        <f t="shared" si="212"/>
        <v>0.42236024844720499</v>
      </c>
      <c r="Y1671" s="18" t="e">
        <f>SUMIFS([2]Plan2!$H:$H,[2]Plan2!$A:$A,$D1671,[2]Plan2!$U:$U,6)</f>
        <v>#VALUE!</v>
      </c>
      <c r="Z1671" s="18" t="e">
        <f>SUMIFS([2]Plan2!$H:$H,[2]Plan2!$A:$A,$D1671,[2]Plan2!$U:$U,7)</f>
        <v>#VALUE!</v>
      </c>
      <c r="AA1671" s="18" t="e">
        <f>SUMIFS([2]Plan2!$H:$H,[2]Plan2!$A:$A,$D1671,[2]Plan2!$U:$U,8)</f>
        <v>#VALUE!</v>
      </c>
      <c r="AB1671" s="18" t="e">
        <f>SUMIFS([2]Plan2!$H:$H,[2]Plan2!$A:$A,$D1671,[2]Plan2!$U:$U,9)</f>
        <v>#VALUE!</v>
      </c>
      <c r="AC1671" s="18" t="e">
        <f>SUMIFS([2]Plan2!$H:$H,[2]Plan2!$A:$A,$D1671,[2]Plan2!$U:$U,10)</f>
        <v>#VALUE!</v>
      </c>
      <c r="AD1671" s="18" t="e">
        <f>SUMIFS([2]Plan2!$H:$H,[2]Plan2!$A:$A,$D1671,[2]Plan2!$U:$U,11)</f>
        <v>#VALUE!</v>
      </c>
      <c r="AE1671" s="18" t="e">
        <f>SUMIFS([2]Plan2!$H:$H,[2]Plan2!$A:$A,$D1671,[2]Plan2!$U:$U,12)</f>
        <v>#VALUE!</v>
      </c>
      <c r="AF1671" s="18" t="e">
        <f>SUMIFS([2]Plan2!$H:$H,[2]Plan2!$A:$A,$D1671,[2]Plan2!$U:$U,1)</f>
        <v>#VALUE!</v>
      </c>
      <c r="AG1671" s="18" t="e">
        <f>SUMIFS([2]Plan2!$H:$H,[2]Plan2!$A:$A,$D1671,[2]Plan2!$U:$U,2)</f>
        <v>#VALUE!</v>
      </c>
      <c r="AH1671" s="18" t="e">
        <f>SUMIFS([2]Plan2!$H:$H,[2]Plan2!$A:$A,$D1671,[2]Plan2!$U:$U,3)</f>
        <v>#VALUE!</v>
      </c>
      <c r="AI1671" s="18" t="e">
        <f>SUMIFS([2]Plan2!$H:$H,[2]Plan2!$A:$A,$D1671,[2]Plan2!$U:$U,4)</f>
        <v>#VALUE!</v>
      </c>
      <c r="AJ1671" s="18" t="e">
        <f>SUMIFS([2]Plan2!$H:$H,[2]Plan2!$A:$A,$D1671,[2]Plan2!$U:$U,5)</f>
        <v>#VALUE!</v>
      </c>
      <c r="AK1671" s="23" t="e">
        <f t="shared" si="207"/>
        <v>#VALUE!</v>
      </c>
      <c r="AL1671" s="23" t="e">
        <f t="shared" si="209"/>
        <v>#VALUE!</v>
      </c>
      <c r="AM1671">
        <f t="shared" si="208"/>
        <v>0</v>
      </c>
    </row>
    <row r="1672" spans="1:39" ht="15.75" x14ac:dyDescent="0.25">
      <c r="A1672" s="21"/>
      <c r="B1672" s="21" t="s">
        <v>1520</v>
      </c>
      <c r="C1672" s="21">
        <v>33592510</v>
      </c>
      <c r="D1672" s="25">
        <v>191535</v>
      </c>
      <c r="E1672" s="21" t="s">
        <v>1575</v>
      </c>
      <c r="F1672" s="31" t="s">
        <v>1575</v>
      </c>
      <c r="G1672" s="21" t="s">
        <v>242</v>
      </c>
      <c r="H1672" s="21" t="s">
        <v>158</v>
      </c>
      <c r="I1672" s="25" t="s">
        <v>51</v>
      </c>
      <c r="J1672" s="21" t="s">
        <v>41</v>
      </c>
      <c r="K1672" s="21" t="s">
        <v>42</v>
      </c>
      <c r="L1672" s="20">
        <v>45786</v>
      </c>
      <c r="M1672" s="20">
        <v>45798</v>
      </c>
      <c r="N1672" s="21" t="s">
        <v>18</v>
      </c>
      <c r="O1672" s="21">
        <v>367</v>
      </c>
      <c r="P1672" s="21">
        <v>718</v>
      </c>
      <c r="Q1672" s="21">
        <v>944</v>
      </c>
      <c r="R1672" s="15">
        <f>(Q1672-P1672)/P1672</f>
        <v>0.31476323119777161</v>
      </c>
      <c r="S1672" s="18">
        <f>IFERROR(VLOOKUP(D1672,'[1]comparativo br'!$A:$B,2,FALSE),"")</f>
        <v>38499.47</v>
      </c>
      <c r="T1672" s="18">
        <f>IFERROR(VLOOKUP(D1672,'[1]comparativo br'!$A:$C,3,FALSE),"")</f>
        <v>57418</v>
      </c>
      <c r="U1672" s="15">
        <f t="shared" si="206"/>
        <v>0.49139715429848768</v>
      </c>
      <c r="V1672" s="19">
        <f>IFERROR(VLOOKUP(D1672,'[1]comparativo br'!$A:$D,4,FALSE),"")</f>
        <v>546</v>
      </c>
      <c r="W1672" s="19">
        <f>IFERROR(VLOOKUP(D1672,'[1]comparativo br'!$A:$E,5,FALSE),"")</f>
        <v>1207</v>
      </c>
      <c r="X1672" s="15">
        <f t="shared" si="212"/>
        <v>1.2106227106227105</v>
      </c>
      <c r="Y1672" s="18" t="e">
        <f>SUMIFS([2]Plan2!$H:$H,[2]Plan2!$A:$A,$D1672,[2]Plan2!$U:$U,6)</f>
        <v>#VALUE!</v>
      </c>
      <c r="Z1672" s="18" t="e">
        <f>SUMIFS([2]Plan2!$H:$H,[2]Plan2!$A:$A,$D1672,[2]Plan2!$U:$U,7)</f>
        <v>#VALUE!</v>
      </c>
      <c r="AA1672" s="18" t="e">
        <f>SUMIFS([2]Plan2!$H:$H,[2]Plan2!$A:$A,$D1672,[2]Plan2!$U:$U,8)</f>
        <v>#VALUE!</v>
      </c>
      <c r="AB1672" s="18" t="e">
        <f>SUMIFS([2]Plan2!$H:$H,[2]Plan2!$A:$A,$D1672,[2]Plan2!$U:$U,9)</f>
        <v>#VALUE!</v>
      </c>
      <c r="AC1672" s="18" t="e">
        <f>SUMIFS([2]Plan2!$H:$H,[2]Plan2!$A:$A,$D1672,[2]Plan2!$U:$U,10)</f>
        <v>#VALUE!</v>
      </c>
      <c r="AD1672" s="18" t="e">
        <f>SUMIFS([2]Plan2!$H:$H,[2]Plan2!$A:$A,$D1672,[2]Plan2!$U:$U,11)</f>
        <v>#VALUE!</v>
      </c>
      <c r="AE1672" s="18" t="e">
        <f>SUMIFS([2]Plan2!$H:$H,[2]Plan2!$A:$A,$D1672,[2]Plan2!$U:$U,12)</f>
        <v>#VALUE!</v>
      </c>
      <c r="AF1672" s="18" t="e">
        <f>SUMIFS([2]Plan2!$H:$H,[2]Plan2!$A:$A,$D1672,[2]Plan2!$U:$U,1)</f>
        <v>#VALUE!</v>
      </c>
      <c r="AG1672" s="18" t="e">
        <f>SUMIFS([2]Plan2!$H:$H,[2]Plan2!$A:$A,$D1672,[2]Plan2!$U:$U,2)</f>
        <v>#VALUE!</v>
      </c>
      <c r="AH1672" s="18" t="e">
        <f>SUMIFS([2]Plan2!$H:$H,[2]Plan2!$A:$A,$D1672,[2]Plan2!$U:$U,3)</f>
        <v>#VALUE!</v>
      </c>
      <c r="AI1672" s="18" t="e">
        <f>SUMIFS([2]Plan2!$H:$H,[2]Plan2!$A:$A,$D1672,[2]Plan2!$U:$U,4)</f>
        <v>#VALUE!</v>
      </c>
      <c r="AJ1672" s="18" t="e">
        <f>SUMIFS([2]Plan2!$H:$H,[2]Plan2!$A:$A,$D1672,[2]Plan2!$U:$U,5)</f>
        <v>#VALUE!</v>
      </c>
      <c r="AK1672" s="23" t="e">
        <f t="shared" si="207"/>
        <v>#VALUE!</v>
      </c>
      <c r="AL1672" s="23" t="e">
        <f t="shared" si="209"/>
        <v>#VALUE!</v>
      </c>
      <c r="AM1672">
        <f t="shared" si="208"/>
        <v>0</v>
      </c>
    </row>
    <row r="1673" spans="1:39" ht="15.75" x14ac:dyDescent="0.25">
      <c r="A1673" s="21"/>
      <c r="B1673" s="21" t="s">
        <v>1520</v>
      </c>
      <c r="C1673" s="21">
        <v>33592510</v>
      </c>
      <c r="D1673" s="25">
        <v>193964</v>
      </c>
      <c r="E1673" s="21" t="s">
        <v>1575</v>
      </c>
      <c r="F1673" s="31" t="s">
        <v>1575</v>
      </c>
      <c r="G1673" s="21" t="s">
        <v>242</v>
      </c>
      <c r="H1673" s="21" t="s">
        <v>158</v>
      </c>
      <c r="I1673" s="25" t="s">
        <v>51</v>
      </c>
      <c r="J1673" s="21" t="s">
        <v>85</v>
      </c>
      <c r="K1673" s="21" t="s">
        <v>86</v>
      </c>
      <c r="L1673" s="20">
        <v>45789</v>
      </c>
      <c r="M1673" s="20">
        <v>45798</v>
      </c>
      <c r="N1673" s="21" t="s">
        <v>18</v>
      </c>
      <c r="O1673" s="21">
        <v>237</v>
      </c>
      <c r="P1673" s="21">
        <v>447</v>
      </c>
      <c r="Q1673" s="21">
        <v>596</v>
      </c>
      <c r="R1673" s="15">
        <f>(Q1673-P1673)/P1673</f>
        <v>0.33333333333333331</v>
      </c>
      <c r="S1673" s="18">
        <f>IFERROR(VLOOKUP(D1673,'[1]comparativo br'!$A:$B,2,FALSE),"")</f>
        <v>34130</v>
      </c>
      <c r="T1673" s="18">
        <f>IFERROR(VLOOKUP(D1673,'[1]comparativo br'!$A:$C,3,FALSE),"")</f>
        <v>34610</v>
      </c>
      <c r="U1673" s="15">
        <f t="shared" si="206"/>
        <v>1.4063873425139173E-2</v>
      </c>
      <c r="V1673" s="19">
        <f>IFERROR(VLOOKUP(D1673,'[1]comparativo br'!$A:$D,4,FALSE),"")</f>
        <v>555</v>
      </c>
      <c r="W1673" s="19">
        <f>IFERROR(VLOOKUP(D1673,'[1]comparativo br'!$A:$E,5,FALSE),"")</f>
        <v>567</v>
      </c>
      <c r="X1673" s="15">
        <f t="shared" si="212"/>
        <v>2.1621621621621623E-2</v>
      </c>
      <c r="Y1673" s="18" t="e">
        <f>SUMIFS([2]Plan2!$H:$H,[2]Plan2!$A:$A,$D1673,[2]Plan2!$U:$U,6)</f>
        <v>#VALUE!</v>
      </c>
      <c r="Z1673" s="18" t="e">
        <f>SUMIFS([2]Plan2!$H:$H,[2]Plan2!$A:$A,$D1673,[2]Plan2!$U:$U,7)</f>
        <v>#VALUE!</v>
      </c>
      <c r="AA1673" s="18" t="e">
        <f>SUMIFS([2]Plan2!$H:$H,[2]Plan2!$A:$A,$D1673,[2]Plan2!$U:$U,8)</f>
        <v>#VALUE!</v>
      </c>
      <c r="AB1673" s="18" t="e">
        <f>SUMIFS([2]Plan2!$H:$H,[2]Plan2!$A:$A,$D1673,[2]Plan2!$U:$U,9)</f>
        <v>#VALUE!</v>
      </c>
      <c r="AC1673" s="18" t="e">
        <f>SUMIFS([2]Plan2!$H:$H,[2]Plan2!$A:$A,$D1673,[2]Plan2!$U:$U,10)</f>
        <v>#VALUE!</v>
      </c>
      <c r="AD1673" s="18" t="e">
        <f>SUMIFS([2]Plan2!$H:$H,[2]Plan2!$A:$A,$D1673,[2]Plan2!$U:$U,11)</f>
        <v>#VALUE!</v>
      </c>
      <c r="AE1673" s="18" t="e">
        <f>SUMIFS([2]Plan2!$H:$H,[2]Plan2!$A:$A,$D1673,[2]Plan2!$U:$U,12)</f>
        <v>#VALUE!</v>
      </c>
      <c r="AF1673" s="18" t="e">
        <f>SUMIFS([2]Plan2!$H:$H,[2]Plan2!$A:$A,$D1673,[2]Plan2!$U:$U,1)</f>
        <v>#VALUE!</v>
      </c>
      <c r="AG1673" s="18" t="e">
        <f>SUMIFS([2]Plan2!$H:$H,[2]Plan2!$A:$A,$D1673,[2]Plan2!$U:$U,2)</f>
        <v>#VALUE!</v>
      </c>
      <c r="AH1673" s="18" t="e">
        <f>SUMIFS([2]Plan2!$H:$H,[2]Plan2!$A:$A,$D1673,[2]Plan2!$U:$U,3)</f>
        <v>#VALUE!</v>
      </c>
      <c r="AI1673" s="18" t="e">
        <f>SUMIFS([2]Plan2!$H:$H,[2]Plan2!$A:$A,$D1673,[2]Plan2!$U:$U,4)</f>
        <v>#VALUE!</v>
      </c>
      <c r="AJ1673" s="18" t="e">
        <f>SUMIFS([2]Plan2!$H:$H,[2]Plan2!$A:$A,$D1673,[2]Plan2!$U:$U,5)</f>
        <v>#VALUE!</v>
      </c>
      <c r="AK1673" s="23" t="e">
        <f t="shared" si="207"/>
        <v>#VALUE!</v>
      </c>
      <c r="AL1673" s="23" t="e">
        <f t="shared" si="209"/>
        <v>#VALUE!</v>
      </c>
      <c r="AM1673">
        <f t="shared" si="208"/>
        <v>0</v>
      </c>
    </row>
    <row r="1674" spans="1:39" ht="15.75" x14ac:dyDescent="0.25">
      <c r="A1674" s="21"/>
      <c r="B1674" s="21" t="s">
        <v>1520</v>
      </c>
      <c r="C1674" s="21">
        <v>33592510</v>
      </c>
      <c r="D1674" s="25">
        <v>191383</v>
      </c>
      <c r="E1674" s="21" t="s">
        <v>1575</v>
      </c>
      <c r="F1674" s="31" t="s">
        <v>1575</v>
      </c>
      <c r="G1674" s="21" t="s">
        <v>242</v>
      </c>
      <c r="H1674" s="21" t="s">
        <v>614</v>
      </c>
      <c r="I1674" s="25" t="s">
        <v>15</v>
      </c>
      <c r="J1674" s="21" t="s">
        <v>41</v>
      </c>
      <c r="K1674" s="21" t="s">
        <v>42</v>
      </c>
      <c r="L1674" s="20">
        <v>45785</v>
      </c>
      <c r="M1674" s="20">
        <v>45799</v>
      </c>
      <c r="N1674" s="21" t="s">
        <v>18</v>
      </c>
      <c r="O1674" s="21">
        <v>64</v>
      </c>
      <c r="P1674" s="21">
        <v>0</v>
      </c>
      <c r="Q1674" s="21">
        <v>119</v>
      </c>
      <c r="R1674" s="15">
        <v>1</v>
      </c>
      <c r="S1674" s="18">
        <f>IFERROR(VLOOKUP(D1674,'[1]comparativo br'!$A:$B,2,FALSE),"")</f>
        <v>17465</v>
      </c>
      <c r="T1674" s="18">
        <f>IFERROR(VLOOKUP(D1674,'[1]comparativo br'!$A:$C,3,FALSE),"")</f>
        <v>0</v>
      </c>
      <c r="U1674" s="15">
        <f t="shared" si="206"/>
        <v>-1</v>
      </c>
      <c r="V1674" s="19">
        <f>IFERROR(VLOOKUP(D1674,'[1]comparativo br'!$A:$D,4,FALSE),"")</f>
        <v>344</v>
      </c>
      <c r="W1674" s="19">
        <f>IFERROR(VLOOKUP(D1674,'[1]comparativo br'!$A:$E,5,FALSE),"")</f>
        <v>0</v>
      </c>
      <c r="X1674" s="15">
        <f t="shared" si="212"/>
        <v>-1</v>
      </c>
      <c r="Y1674" s="18" t="e">
        <f>SUMIFS([2]Plan2!$H:$H,[2]Plan2!$A:$A,$D1674,[2]Plan2!$U:$U,6)</f>
        <v>#VALUE!</v>
      </c>
      <c r="Z1674" s="18" t="e">
        <f>SUMIFS([2]Plan2!$H:$H,[2]Plan2!$A:$A,$D1674,[2]Plan2!$U:$U,7)</f>
        <v>#VALUE!</v>
      </c>
      <c r="AA1674" s="18" t="e">
        <f>SUMIFS([2]Plan2!$H:$H,[2]Plan2!$A:$A,$D1674,[2]Plan2!$U:$U,8)</f>
        <v>#VALUE!</v>
      </c>
      <c r="AB1674" s="18" t="e">
        <f>SUMIFS([2]Plan2!$H:$H,[2]Plan2!$A:$A,$D1674,[2]Plan2!$U:$U,9)</f>
        <v>#VALUE!</v>
      </c>
      <c r="AC1674" s="18" t="e">
        <f>SUMIFS([2]Plan2!$H:$H,[2]Plan2!$A:$A,$D1674,[2]Plan2!$U:$U,10)</f>
        <v>#VALUE!</v>
      </c>
      <c r="AD1674" s="18" t="e">
        <f>SUMIFS([2]Plan2!$H:$H,[2]Plan2!$A:$A,$D1674,[2]Plan2!$U:$U,11)</f>
        <v>#VALUE!</v>
      </c>
      <c r="AE1674" s="18" t="e">
        <f>SUMIFS([2]Plan2!$H:$H,[2]Plan2!$A:$A,$D1674,[2]Plan2!$U:$U,12)</f>
        <v>#VALUE!</v>
      </c>
      <c r="AF1674" s="18" t="e">
        <f>SUMIFS([2]Plan2!$H:$H,[2]Plan2!$A:$A,$D1674,[2]Plan2!$U:$U,1)</f>
        <v>#VALUE!</v>
      </c>
      <c r="AG1674" s="18" t="e">
        <f>SUMIFS([2]Plan2!$H:$H,[2]Plan2!$A:$A,$D1674,[2]Plan2!$U:$U,2)</f>
        <v>#VALUE!</v>
      </c>
      <c r="AH1674" s="18" t="e">
        <f>SUMIFS([2]Plan2!$H:$H,[2]Plan2!$A:$A,$D1674,[2]Plan2!$U:$U,3)</f>
        <v>#VALUE!</v>
      </c>
      <c r="AI1674" s="18" t="e">
        <f>SUMIFS([2]Plan2!$H:$H,[2]Plan2!$A:$A,$D1674,[2]Plan2!$U:$U,4)</f>
        <v>#VALUE!</v>
      </c>
      <c r="AJ1674" s="18" t="e">
        <f>SUMIFS([2]Plan2!$H:$H,[2]Plan2!$A:$A,$D1674,[2]Plan2!$U:$U,5)</f>
        <v>#VALUE!</v>
      </c>
      <c r="AK1674" s="23" t="e">
        <f t="shared" si="207"/>
        <v>#VALUE!</v>
      </c>
      <c r="AL1674" s="23" t="e">
        <f t="shared" si="209"/>
        <v>#VALUE!</v>
      </c>
      <c r="AM1674">
        <f t="shared" si="208"/>
        <v>0</v>
      </c>
    </row>
    <row r="1675" spans="1:39" ht="15.75" x14ac:dyDescent="0.25">
      <c r="A1675" s="21" t="s">
        <v>23</v>
      </c>
      <c r="B1675" s="21" t="s">
        <v>1519</v>
      </c>
      <c r="C1675" s="21">
        <v>33656729</v>
      </c>
      <c r="D1675" s="25">
        <v>500541</v>
      </c>
      <c r="E1675" s="21" t="s">
        <v>1798</v>
      </c>
      <c r="F1675" s="31" t="s">
        <v>1798</v>
      </c>
      <c r="G1675" s="21" t="s">
        <v>248</v>
      </c>
      <c r="H1675" s="21" t="s">
        <v>413</v>
      </c>
      <c r="I1675" s="25" t="s">
        <v>72</v>
      </c>
      <c r="J1675" s="21" t="s">
        <v>27</v>
      </c>
      <c r="K1675" s="21" t="s">
        <v>74</v>
      </c>
      <c r="L1675" s="20">
        <v>45670</v>
      </c>
      <c r="M1675" s="20">
        <v>45604</v>
      </c>
      <c r="N1675" s="21" t="s">
        <v>22</v>
      </c>
      <c r="O1675" s="21">
        <v>89</v>
      </c>
      <c r="P1675" s="21">
        <v>5</v>
      </c>
      <c r="Q1675" s="21">
        <v>37</v>
      </c>
      <c r="R1675" s="15">
        <f t="shared" ref="R1675:R1689" si="213">(Q1675-P1675)/P1675</f>
        <v>6.4</v>
      </c>
      <c r="S1675" s="18">
        <f>IFERROR(VLOOKUP(D1675,'[1]comparativo br'!$A:$B,2,FALSE),"")</f>
        <v>0</v>
      </c>
      <c r="T1675" s="18">
        <f>IFERROR(VLOOKUP(D1675,'[1]comparativo br'!$A:$C,3,FALSE),"")</f>
        <v>0</v>
      </c>
      <c r="U1675" s="15" t="str">
        <f t="shared" si="206"/>
        <v/>
      </c>
      <c r="V1675" s="19">
        <f>IFERROR(VLOOKUP(D1675,'[1]comparativo br'!$A:$D,4,FALSE),"")</f>
        <v>0</v>
      </c>
      <c r="W1675" s="19">
        <f>IFERROR(VLOOKUP(D1675,'[1]comparativo br'!$A:$E,5,FALSE),"")</f>
        <v>3</v>
      </c>
      <c r="X1675" s="15" t="str">
        <f t="shared" si="212"/>
        <v/>
      </c>
      <c r="Y1675" s="18" t="e">
        <f>SUMIFS([2]Plan2!$H:$H,[2]Plan2!$A:$A,$D1675,[2]Plan2!$U:$U,6)</f>
        <v>#VALUE!</v>
      </c>
      <c r="Z1675" s="18" t="e">
        <f>SUMIFS([2]Plan2!$H:$H,[2]Plan2!$A:$A,$D1675,[2]Plan2!$U:$U,7)</f>
        <v>#VALUE!</v>
      </c>
      <c r="AA1675" s="18" t="e">
        <f>SUMIFS([2]Plan2!$H:$H,[2]Plan2!$A:$A,$D1675,[2]Plan2!$U:$U,8)</f>
        <v>#VALUE!</v>
      </c>
      <c r="AB1675" s="18" t="e">
        <f>SUMIFS([2]Plan2!$H:$H,[2]Plan2!$A:$A,$D1675,[2]Plan2!$U:$U,9)</f>
        <v>#VALUE!</v>
      </c>
      <c r="AC1675" s="18" t="e">
        <f>SUMIFS([2]Plan2!$H:$H,[2]Plan2!$A:$A,$D1675,[2]Plan2!$U:$U,10)</f>
        <v>#VALUE!</v>
      </c>
      <c r="AD1675" s="18" t="e">
        <f>SUMIFS([2]Plan2!$H:$H,[2]Plan2!$A:$A,$D1675,[2]Plan2!$U:$U,11)</f>
        <v>#VALUE!</v>
      </c>
      <c r="AE1675" s="18" t="e">
        <f>SUMIFS([2]Plan2!$H:$H,[2]Plan2!$A:$A,$D1675,[2]Plan2!$U:$U,12)</f>
        <v>#VALUE!</v>
      </c>
      <c r="AF1675" s="18" t="e">
        <f>SUMIFS([2]Plan2!$H:$H,[2]Plan2!$A:$A,$D1675,[2]Plan2!$U:$U,1)</f>
        <v>#VALUE!</v>
      </c>
      <c r="AG1675" s="18" t="e">
        <f>SUMIFS([2]Plan2!$H:$H,[2]Plan2!$A:$A,$D1675,[2]Plan2!$U:$U,2)</f>
        <v>#VALUE!</v>
      </c>
      <c r="AH1675" s="18" t="e">
        <f>SUMIFS([2]Plan2!$H:$H,[2]Plan2!$A:$A,$D1675,[2]Plan2!$U:$U,3)</f>
        <v>#VALUE!</v>
      </c>
      <c r="AI1675" s="18" t="e">
        <f>SUMIFS([2]Plan2!$H:$H,[2]Plan2!$A:$A,$D1675,[2]Plan2!$U:$U,4)</f>
        <v>#VALUE!</v>
      </c>
      <c r="AJ1675" s="18" t="e">
        <f>SUMIFS([2]Plan2!$H:$H,[2]Plan2!$A:$A,$D1675,[2]Plan2!$U:$U,5)</f>
        <v>#VALUE!</v>
      </c>
      <c r="AK1675" s="23" t="e">
        <f t="shared" si="207"/>
        <v>#VALUE!</v>
      </c>
      <c r="AL1675" s="23" t="e">
        <f t="shared" si="209"/>
        <v>#VALUE!</v>
      </c>
      <c r="AM1675">
        <f t="shared" si="208"/>
        <v>0</v>
      </c>
    </row>
    <row r="1676" spans="1:39" ht="15.75" x14ac:dyDescent="0.25">
      <c r="A1676" s="21" t="s">
        <v>23</v>
      </c>
      <c r="B1676" s="21" t="s">
        <v>1520</v>
      </c>
      <c r="C1676" s="21">
        <v>33656729</v>
      </c>
      <c r="D1676" s="25">
        <v>192084</v>
      </c>
      <c r="E1676" s="21" t="s">
        <v>1798</v>
      </c>
      <c r="F1676" s="31" t="s">
        <v>1798</v>
      </c>
      <c r="G1676" s="21" t="s">
        <v>248</v>
      </c>
      <c r="H1676" s="21" t="s">
        <v>347</v>
      </c>
      <c r="I1676" s="25" t="s">
        <v>63</v>
      </c>
      <c r="J1676" s="21" t="s">
        <v>27</v>
      </c>
      <c r="K1676" s="21" t="s">
        <v>74</v>
      </c>
      <c r="L1676" s="20">
        <v>45670</v>
      </c>
      <c r="M1676" s="20">
        <v>45713</v>
      </c>
      <c r="N1676" s="21" t="s">
        <v>22</v>
      </c>
      <c r="O1676" s="21">
        <v>155</v>
      </c>
      <c r="P1676" s="21">
        <v>35</v>
      </c>
      <c r="Q1676" s="21">
        <v>30</v>
      </c>
      <c r="R1676" s="15">
        <f t="shared" si="213"/>
        <v>-0.14285714285714285</v>
      </c>
      <c r="S1676" s="18">
        <f>IFERROR(VLOOKUP(D1676,'[1]comparativo br'!$A:$B,2,FALSE),"")</f>
        <v>0</v>
      </c>
      <c r="T1676" s="18">
        <f>IFERROR(VLOOKUP(D1676,'[1]comparativo br'!$A:$C,3,FALSE),"")</f>
        <v>0</v>
      </c>
      <c r="U1676" s="15" t="str">
        <f t="shared" ref="U1676:U1739" si="214">IFERROR((T1676-S1676)/S1676,"")</f>
        <v/>
      </c>
      <c r="V1676" s="19">
        <f>IFERROR(VLOOKUP(D1676,'[1]comparativo br'!$A:$D,4,FALSE),"")</f>
        <v>27</v>
      </c>
      <c r="W1676" s="19">
        <f>IFERROR(VLOOKUP(D1676,'[1]comparativo br'!$A:$E,5,FALSE),"")</f>
        <v>30</v>
      </c>
      <c r="X1676" s="15">
        <f t="shared" si="212"/>
        <v>0.1111111111111111</v>
      </c>
      <c r="Y1676" s="18" t="e">
        <f>SUMIFS([2]Plan2!$H:$H,[2]Plan2!$A:$A,$D1676,[2]Plan2!$U:$U,6)</f>
        <v>#VALUE!</v>
      </c>
      <c r="Z1676" s="18" t="e">
        <f>SUMIFS([2]Plan2!$H:$H,[2]Plan2!$A:$A,$D1676,[2]Plan2!$U:$U,7)</f>
        <v>#VALUE!</v>
      </c>
      <c r="AA1676" s="18" t="e">
        <f>SUMIFS([2]Plan2!$H:$H,[2]Plan2!$A:$A,$D1676,[2]Plan2!$U:$U,8)</f>
        <v>#VALUE!</v>
      </c>
      <c r="AB1676" s="18" t="e">
        <f>SUMIFS([2]Plan2!$H:$H,[2]Plan2!$A:$A,$D1676,[2]Plan2!$U:$U,9)</f>
        <v>#VALUE!</v>
      </c>
      <c r="AC1676" s="18" t="e">
        <f>SUMIFS([2]Plan2!$H:$H,[2]Plan2!$A:$A,$D1676,[2]Plan2!$U:$U,10)</f>
        <v>#VALUE!</v>
      </c>
      <c r="AD1676" s="18" t="e">
        <f>SUMIFS([2]Plan2!$H:$H,[2]Plan2!$A:$A,$D1676,[2]Plan2!$U:$U,11)</f>
        <v>#VALUE!</v>
      </c>
      <c r="AE1676" s="18" t="e">
        <f>SUMIFS([2]Plan2!$H:$H,[2]Plan2!$A:$A,$D1676,[2]Plan2!$U:$U,12)</f>
        <v>#VALUE!</v>
      </c>
      <c r="AF1676" s="18" t="e">
        <f>SUMIFS([2]Plan2!$H:$H,[2]Plan2!$A:$A,$D1676,[2]Plan2!$U:$U,1)</f>
        <v>#VALUE!</v>
      </c>
      <c r="AG1676" s="18" t="e">
        <f>SUMIFS([2]Plan2!$H:$H,[2]Plan2!$A:$A,$D1676,[2]Plan2!$U:$U,2)</f>
        <v>#VALUE!</v>
      </c>
      <c r="AH1676" s="18" t="e">
        <f>SUMIFS([2]Plan2!$H:$H,[2]Plan2!$A:$A,$D1676,[2]Plan2!$U:$U,3)</f>
        <v>#VALUE!</v>
      </c>
      <c r="AI1676" s="18" t="e">
        <f>SUMIFS([2]Plan2!$H:$H,[2]Plan2!$A:$A,$D1676,[2]Plan2!$U:$U,4)</f>
        <v>#VALUE!</v>
      </c>
      <c r="AJ1676" s="18" t="e">
        <f>SUMIFS([2]Plan2!$H:$H,[2]Plan2!$A:$A,$D1676,[2]Plan2!$U:$U,5)</f>
        <v>#VALUE!</v>
      </c>
      <c r="AK1676" s="23" t="e">
        <f t="shared" ref="AK1676:AK1739" si="215">SUM(Y1676:AJ1676)</f>
        <v>#VALUE!</v>
      </c>
      <c r="AL1676" s="23" t="e">
        <f t="shared" si="209"/>
        <v>#VALUE!</v>
      </c>
      <c r="AM1676">
        <f t="shared" si="208"/>
        <v>0</v>
      </c>
    </row>
    <row r="1677" spans="1:39" ht="15.75" x14ac:dyDescent="0.25">
      <c r="A1677" s="21" t="s">
        <v>23</v>
      </c>
      <c r="B1677" s="21" t="s">
        <v>1519</v>
      </c>
      <c r="C1677" s="21">
        <v>33656729</v>
      </c>
      <c r="D1677" s="25">
        <v>101412</v>
      </c>
      <c r="E1677" s="21" t="s">
        <v>1798</v>
      </c>
      <c r="F1677" s="31" t="s">
        <v>1826</v>
      </c>
      <c r="G1677" s="21" t="s">
        <v>248</v>
      </c>
      <c r="H1677" s="21" t="s">
        <v>340</v>
      </c>
      <c r="I1677" s="25" t="s">
        <v>72</v>
      </c>
      <c r="J1677" s="21" t="s">
        <v>27</v>
      </c>
      <c r="K1677" s="21" t="s">
        <v>74</v>
      </c>
      <c r="L1677" s="20">
        <v>45670</v>
      </c>
      <c r="M1677" s="20">
        <v>45744</v>
      </c>
      <c r="N1677" s="21" t="s">
        <v>22</v>
      </c>
      <c r="O1677" s="21">
        <v>206</v>
      </c>
      <c r="P1677" s="21">
        <v>63</v>
      </c>
      <c r="Q1677" s="21">
        <v>90</v>
      </c>
      <c r="R1677" s="15">
        <f t="shared" si="213"/>
        <v>0.42857142857142855</v>
      </c>
      <c r="S1677" s="18" t="str">
        <f>IFERROR(VLOOKUP(D1677,'[1]comparativo br'!$A:$B,2,FALSE),"")</f>
        <v/>
      </c>
      <c r="T1677" s="18" t="str">
        <f>IFERROR(VLOOKUP(D1677,'[1]comparativo br'!$A:$C,3,FALSE),"")</f>
        <v/>
      </c>
      <c r="U1677" s="15" t="str">
        <f t="shared" si="214"/>
        <v/>
      </c>
      <c r="V1677" s="19" t="str">
        <f>IFERROR(VLOOKUP(D1677,'[1]comparativo br'!$A:$D,4,FALSE),"")</f>
        <v/>
      </c>
      <c r="W1677" s="19" t="str">
        <f>IFERROR(VLOOKUP(D1677,'[1]comparativo br'!$A:$E,5,FALSE),"")</f>
        <v/>
      </c>
      <c r="X1677" s="15" t="str">
        <f t="shared" si="212"/>
        <v/>
      </c>
      <c r="Y1677" s="18" t="e">
        <f>SUMIFS([2]Plan2!$H:$H,[2]Plan2!$A:$A,$D1677,[2]Plan2!$U:$U,6)</f>
        <v>#VALUE!</v>
      </c>
      <c r="Z1677" s="18" t="e">
        <f>SUMIFS([2]Plan2!$H:$H,[2]Plan2!$A:$A,$D1677,[2]Plan2!$U:$U,7)</f>
        <v>#VALUE!</v>
      </c>
      <c r="AA1677" s="18" t="e">
        <f>SUMIFS([2]Plan2!$H:$H,[2]Plan2!$A:$A,$D1677,[2]Plan2!$U:$U,8)</f>
        <v>#VALUE!</v>
      </c>
      <c r="AB1677" s="18" t="e">
        <f>SUMIFS([2]Plan2!$H:$H,[2]Plan2!$A:$A,$D1677,[2]Plan2!$U:$U,9)</f>
        <v>#VALUE!</v>
      </c>
      <c r="AC1677" s="18" t="e">
        <f>SUMIFS([2]Plan2!$H:$H,[2]Plan2!$A:$A,$D1677,[2]Plan2!$U:$U,10)</f>
        <v>#VALUE!</v>
      </c>
      <c r="AD1677" s="18" t="e">
        <f>SUMIFS([2]Plan2!$H:$H,[2]Plan2!$A:$A,$D1677,[2]Plan2!$U:$U,11)</f>
        <v>#VALUE!</v>
      </c>
      <c r="AE1677" s="18" t="e">
        <f>SUMIFS([2]Plan2!$H:$H,[2]Plan2!$A:$A,$D1677,[2]Plan2!$U:$U,12)</f>
        <v>#VALUE!</v>
      </c>
      <c r="AF1677" s="18" t="e">
        <f>SUMIFS([2]Plan2!$H:$H,[2]Plan2!$A:$A,$D1677,[2]Plan2!$U:$U,1)</f>
        <v>#VALUE!</v>
      </c>
      <c r="AG1677" s="18" t="e">
        <f>SUMIFS([2]Plan2!$H:$H,[2]Plan2!$A:$A,$D1677,[2]Plan2!$U:$U,2)</f>
        <v>#VALUE!</v>
      </c>
      <c r="AH1677" s="18" t="e">
        <f>SUMIFS([2]Plan2!$H:$H,[2]Plan2!$A:$A,$D1677,[2]Plan2!$U:$U,3)</f>
        <v>#VALUE!</v>
      </c>
      <c r="AI1677" s="18" t="e">
        <f>SUMIFS([2]Plan2!$H:$H,[2]Plan2!$A:$A,$D1677,[2]Plan2!$U:$U,4)</f>
        <v>#VALUE!</v>
      </c>
      <c r="AJ1677" s="18" t="e">
        <f>SUMIFS([2]Plan2!$H:$H,[2]Plan2!$A:$A,$D1677,[2]Plan2!$U:$U,5)</f>
        <v>#VALUE!</v>
      </c>
      <c r="AK1677" s="23" t="e">
        <f t="shared" si="215"/>
        <v>#VALUE!</v>
      </c>
      <c r="AL1677" s="23" t="e">
        <f t="shared" si="209"/>
        <v>#VALUE!</v>
      </c>
      <c r="AM1677">
        <f t="shared" ref="AM1677:AM1740" si="216">COUNTIF(Y1677:AJ1677,"&gt;1")</f>
        <v>0</v>
      </c>
    </row>
    <row r="1678" spans="1:39" ht="15.75" x14ac:dyDescent="0.25">
      <c r="A1678" s="21" t="s">
        <v>23</v>
      </c>
      <c r="B1678" s="21" t="s">
        <v>1519</v>
      </c>
      <c r="C1678" s="21">
        <v>33656729</v>
      </c>
      <c r="D1678" s="25">
        <v>100680</v>
      </c>
      <c r="E1678" s="21" t="s">
        <v>1798</v>
      </c>
      <c r="F1678" s="31" t="s">
        <v>1798</v>
      </c>
      <c r="G1678" s="21" t="s">
        <v>248</v>
      </c>
      <c r="H1678" s="21" t="s">
        <v>249</v>
      </c>
      <c r="I1678" s="25" t="s">
        <v>145</v>
      </c>
      <c r="J1678" s="21" t="s">
        <v>27</v>
      </c>
      <c r="K1678" s="21" t="s">
        <v>74</v>
      </c>
      <c r="L1678" s="20">
        <v>45560</v>
      </c>
      <c r="M1678" s="20">
        <v>45747</v>
      </c>
      <c r="N1678" s="21" t="s">
        <v>18</v>
      </c>
      <c r="O1678" s="21">
        <v>106</v>
      </c>
      <c r="P1678" s="21">
        <v>31</v>
      </c>
      <c r="Q1678" s="21">
        <v>32</v>
      </c>
      <c r="R1678" s="15">
        <f t="shared" si="213"/>
        <v>3.2258064516129031E-2</v>
      </c>
      <c r="S1678" s="18">
        <f>IFERROR(VLOOKUP(D1678,'[1]comparativo br'!$A:$B,2,FALSE),"")</f>
        <v>0</v>
      </c>
      <c r="T1678" s="18">
        <f>IFERROR(VLOOKUP(D1678,'[1]comparativo br'!$A:$C,3,FALSE),"")</f>
        <v>0</v>
      </c>
      <c r="U1678" s="15" t="str">
        <f t="shared" si="214"/>
        <v/>
      </c>
      <c r="V1678" s="19">
        <f>IFERROR(VLOOKUP(D1678,'[1]comparativo br'!$A:$D,4,FALSE),"")</f>
        <v>17</v>
      </c>
      <c r="W1678" s="19">
        <f>IFERROR(VLOOKUP(D1678,'[1]comparativo br'!$A:$E,5,FALSE),"")</f>
        <v>20</v>
      </c>
      <c r="X1678" s="15">
        <f t="shared" si="212"/>
        <v>0.17647058823529413</v>
      </c>
      <c r="Y1678" s="18" t="e">
        <f>SUMIFS([2]Plan2!$H:$H,[2]Plan2!$A:$A,$D1678,[2]Plan2!$U:$U,6)</f>
        <v>#VALUE!</v>
      </c>
      <c r="Z1678" s="18" t="e">
        <f>SUMIFS([2]Plan2!$H:$H,[2]Plan2!$A:$A,$D1678,[2]Plan2!$U:$U,7)</f>
        <v>#VALUE!</v>
      </c>
      <c r="AA1678" s="18" t="e">
        <f>SUMIFS([2]Plan2!$H:$H,[2]Plan2!$A:$A,$D1678,[2]Plan2!$U:$U,8)</f>
        <v>#VALUE!</v>
      </c>
      <c r="AB1678" s="18" t="e">
        <f>SUMIFS([2]Plan2!$H:$H,[2]Plan2!$A:$A,$D1678,[2]Plan2!$U:$U,9)</f>
        <v>#VALUE!</v>
      </c>
      <c r="AC1678" s="18" t="e">
        <f>SUMIFS([2]Plan2!$H:$H,[2]Plan2!$A:$A,$D1678,[2]Plan2!$U:$U,10)</f>
        <v>#VALUE!</v>
      </c>
      <c r="AD1678" s="18" t="e">
        <f>SUMIFS([2]Plan2!$H:$H,[2]Plan2!$A:$A,$D1678,[2]Plan2!$U:$U,11)</f>
        <v>#VALUE!</v>
      </c>
      <c r="AE1678" s="18" t="e">
        <f>SUMIFS([2]Plan2!$H:$H,[2]Plan2!$A:$A,$D1678,[2]Plan2!$U:$U,12)</f>
        <v>#VALUE!</v>
      </c>
      <c r="AF1678" s="18" t="e">
        <f>SUMIFS([2]Plan2!$H:$H,[2]Plan2!$A:$A,$D1678,[2]Plan2!$U:$U,1)</f>
        <v>#VALUE!</v>
      </c>
      <c r="AG1678" s="18" t="e">
        <f>SUMIFS([2]Plan2!$H:$H,[2]Plan2!$A:$A,$D1678,[2]Plan2!$U:$U,2)</f>
        <v>#VALUE!</v>
      </c>
      <c r="AH1678" s="18" t="e">
        <f>SUMIFS([2]Plan2!$H:$H,[2]Plan2!$A:$A,$D1678,[2]Plan2!$U:$U,3)</f>
        <v>#VALUE!</v>
      </c>
      <c r="AI1678" s="18" t="e">
        <f>SUMIFS([2]Plan2!$H:$H,[2]Plan2!$A:$A,$D1678,[2]Plan2!$U:$U,4)</f>
        <v>#VALUE!</v>
      </c>
      <c r="AJ1678" s="18" t="e">
        <f>SUMIFS([2]Plan2!$H:$H,[2]Plan2!$A:$A,$D1678,[2]Plan2!$U:$U,5)</f>
        <v>#VALUE!</v>
      </c>
      <c r="AK1678" s="23" t="e">
        <f t="shared" si="215"/>
        <v>#VALUE!</v>
      </c>
      <c r="AL1678" s="23" t="e">
        <f t="shared" si="209"/>
        <v>#VALUE!</v>
      </c>
      <c r="AM1678">
        <f t="shared" si="216"/>
        <v>0</v>
      </c>
    </row>
    <row r="1679" spans="1:39" ht="15.75" x14ac:dyDescent="0.25">
      <c r="A1679" s="21" t="s">
        <v>23</v>
      </c>
      <c r="B1679" s="21" t="s">
        <v>1519</v>
      </c>
      <c r="C1679" s="21">
        <v>33656729</v>
      </c>
      <c r="D1679" s="25">
        <v>192086</v>
      </c>
      <c r="E1679" s="21" t="s">
        <v>1798</v>
      </c>
      <c r="F1679" s="31" t="s">
        <v>1798</v>
      </c>
      <c r="G1679" s="21" t="s">
        <v>248</v>
      </c>
      <c r="H1679" s="21" t="s">
        <v>699</v>
      </c>
      <c r="I1679" s="25" t="s">
        <v>63</v>
      </c>
      <c r="J1679" s="21" t="s">
        <v>27</v>
      </c>
      <c r="K1679" s="21" t="s">
        <v>74</v>
      </c>
      <c r="L1679" s="20">
        <v>45561</v>
      </c>
      <c r="M1679" s="20">
        <v>45757</v>
      </c>
      <c r="N1679" s="21" t="s">
        <v>18</v>
      </c>
      <c r="O1679" s="21">
        <v>110</v>
      </c>
      <c r="P1679" s="21">
        <v>18</v>
      </c>
      <c r="Q1679" s="21">
        <v>18</v>
      </c>
      <c r="R1679" s="15">
        <f t="shared" si="213"/>
        <v>0</v>
      </c>
      <c r="S1679" s="18">
        <f>IFERROR(VLOOKUP(D1679,'[1]comparativo br'!$A:$B,2,FALSE),"")</f>
        <v>0</v>
      </c>
      <c r="T1679" s="18">
        <f>IFERROR(VLOOKUP(D1679,'[1]comparativo br'!$A:$C,3,FALSE),"")</f>
        <v>0</v>
      </c>
      <c r="U1679" s="15" t="str">
        <f t="shared" si="214"/>
        <v/>
      </c>
      <c r="V1679" s="19">
        <f>IFERROR(VLOOKUP(D1679,'[1]comparativo br'!$A:$D,4,FALSE),"")</f>
        <v>3</v>
      </c>
      <c r="W1679" s="19">
        <f>IFERROR(VLOOKUP(D1679,'[1]comparativo br'!$A:$E,5,FALSE),"")</f>
        <v>5</v>
      </c>
      <c r="X1679" s="15">
        <f t="shared" si="212"/>
        <v>0.66666666666666663</v>
      </c>
      <c r="Y1679" s="18" t="e">
        <f>SUMIFS([2]Plan2!$H:$H,[2]Plan2!$A:$A,$D1679,[2]Plan2!$U:$U,6)</f>
        <v>#VALUE!</v>
      </c>
      <c r="Z1679" s="18" t="e">
        <f>SUMIFS([2]Plan2!$H:$H,[2]Plan2!$A:$A,$D1679,[2]Plan2!$U:$U,7)</f>
        <v>#VALUE!</v>
      </c>
      <c r="AA1679" s="18" t="e">
        <f>SUMIFS([2]Plan2!$H:$H,[2]Plan2!$A:$A,$D1679,[2]Plan2!$U:$U,8)</f>
        <v>#VALUE!</v>
      </c>
      <c r="AB1679" s="18" t="e">
        <f>SUMIFS([2]Plan2!$H:$H,[2]Plan2!$A:$A,$D1679,[2]Plan2!$U:$U,9)</f>
        <v>#VALUE!</v>
      </c>
      <c r="AC1679" s="18" t="e">
        <f>SUMIFS([2]Plan2!$H:$H,[2]Plan2!$A:$A,$D1679,[2]Plan2!$U:$U,10)</f>
        <v>#VALUE!</v>
      </c>
      <c r="AD1679" s="18" t="e">
        <f>SUMIFS([2]Plan2!$H:$H,[2]Plan2!$A:$A,$D1679,[2]Plan2!$U:$U,11)</f>
        <v>#VALUE!</v>
      </c>
      <c r="AE1679" s="18" t="e">
        <f>SUMIFS([2]Plan2!$H:$H,[2]Plan2!$A:$A,$D1679,[2]Plan2!$U:$U,12)</f>
        <v>#VALUE!</v>
      </c>
      <c r="AF1679" s="18" t="e">
        <f>SUMIFS([2]Plan2!$H:$H,[2]Plan2!$A:$A,$D1679,[2]Plan2!$U:$U,1)</f>
        <v>#VALUE!</v>
      </c>
      <c r="AG1679" s="18" t="e">
        <f>SUMIFS([2]Plan2!$H:$H,[2]Plan2!$A:$A,$D1679,[2]Plan2!$U:$U,2)</f>
        <v>#VALUE!</v>
      </c>
      <c r="AH1679" s="18" t="e">
        <f>SUMIFS([2]Plan2!$H:$H,[2]Plan2!$A:$A,$D1679,[2]Plan2!$U:$U,3)</f>
        <v>#VALUE!</v>
      </c>
      <c r="AI1679" s="18" t="e">
        <f>SUMIFS([2]Plan2!$H:$H,[2]Plan2!$A:$A,$D1679,[2]Plan2!$U:$U,4)</f>
        <v>#VALUE!</v>
      </c>
      <c r="AJ1679" s="18" t="e">
        <f>SUMIFS([2]Plan2!$H:$H,[2]Plan2!$A:$A,$D1679,[2]Plan2!$U:$U,5)</f>
        <v>#VALUE!</v>
      </c>
      <c r="AK1679" s="23" t="e">
        <f t="shared" si="215"/>
        <v>#VALUE!</v>
      </c>
      <c r="AL1679" s="23" t="e">
        <f t="shared" si="209"/>
        <v>#VALUE!</v>
      </c>
      <c r="AM1679">
        <f t="shared" si="216"/>
        <v>0</v>
      </c>
    </row>
    <row r="1680" spans="1:39" ht="15.75" x14ac:dyDescent="0.25">
      <c r="A1680" s="21" t="s">
        <v>23</v>
      </c>
      <c r="B1680" s="21" t="s">
        <v>1519</v>
      </c>
      <c r="C1680" s="21">
        <v>33656729</v>
      </c>
      <c r="D1680" s="25">
        <v>191796</v>
      </c>
      <c r="E1680" s="21" t="s">
        <v>1798</v>
      </c>
      <c r="F1680" s="31" t="s">
        <v>1798</v>
      </c>
      <c r="G1680" s="21" t="s">
        <v>248</v>
      </c>
      <c r="H1680" s="21" t="s">
        <v>651</v>
      </c>
      <c r="I1680" s="25" t="s">
        <v>63</v>
      </c>
      <c r="J1680" s="21" t="s">
        <v>27</v>
      </c>
      <c r="K1680" s="21" t="s">
        <v>74</v>
      </c>
      <c r="L1680" s="20">
        <v>45670</v>
      </c>
      <c r="M1680" s="20">
        <v>45761</v>
      </c>
      <c r="N1680" s="21" t="s">
        <v>18</v>
      </c>
      <c r="O1680" s="21">
        <v>102</v>
      </c>
      <c r="P1680" s="21">
        <v>52</v>
      </c>
      <c r="Q1680" s="21">
        <v>15</v>
      </c>
      <c r="R1680" s="15">
        <f t="shared" si="213"/>
        <v>-0.71153846153846156</v>
      </c>
      <c r="S1680" s="18">
        <f>IFERROR(VLOOKUP(D1680,'[1]comparativo br'!$A:$B,2,FALSE),"")</f>
        <v>0</v>
      </c>
      <c r="T1680" s="18">
        <f>IFERROR(VLOOKUP(D1680,'[1]comparativo br'!$A:$C,3,FALSE),"")</f>
        <v>3120</v>
      </c>
      <c r="U1680" s="15" t="str">
        <f t="shared" si="214"/>
        <v/>
      </c>
      <c r="V1680" s="19">
        <f>IFERROR(VLOOKUP(D1680,'[1]comparativo br'!$A:$D,4,FALSE),"")</f>
        <v>24</v>
      </c>
      <c r="W1680" s="19">
        <f>IFERROR(VLOOKUP(D1680,'[1]comparativo br'!$A:$E,5,FALSE),"")</f>
        <v>24</v>
      </c>
      <c r="X1680" s="15">
        <f t="shared" si="212"/>
        <v>0</v>
      </c>
      <c r="Y1680" s="18" t="e">
        <f>SUMIFS([2]Plan2!$H:$H,[2]Plan2!$A:$A,$D1680,[2]Plan2!$U:$U,6)</f>
        <v>#VALUE!</v>
      </c>
      <c r="Z1680" s="18" t="e">
        <f>SUMIFS([2]Plan2!$H:$H,[2]Plan2!$A:$A,$D1680,[2]Plan2!$U:$U,7)</f>
        <v>#VALUE!</v>
      </c>
      <c r="AA1680" s="18" t="e">
        <f>SUMIFS([2]Plan2!$H:$H,[2]Plan2!$A:$A,$D1680,[2]Plan2!$U:$U,8)</f>
        <v>#VALUE!</v>
      </c>
      <c r="AB1680" s="18" t="e">
        <f>SUMIFS([2]Plan2!$H:$H,[2]Plan2!$A:$A,$D1680,[2]Plan2!$U:$U,9)</f>
        <v>#VALUE!</v>
      </c>
      <c r="AC1680" s="18" t="e">
        <f>SUMIFS([2]Plan2!$H:$H,[2]Plan2!$A:$A,$D1680,[2]Plan2!$U:$U,10)</f>
        <v>#VALUE!</v>
      </c>
      <c r="AD1680" s="18" t="e">
        <f>SUMIFS([2]Plan2!$H:$H,[2]Plan2!$A:$A,$D1680,[2]Plan2!$U:$U,11)</f>
        <v>#VALUE!</v>
      </c>
      <c r="AE1680" s="18" t="e">
        <f>SUMIFS([2]Plan2!$H:$H,[2]Plan2!$A:$A,$D1680,[2]Plan2!$U:$U,12)</f>
        <v>#VALUE!</v>
      </c>
      <c r="AF1680" s="18" t="e">
        <f>SUMIFS([2]Plan2!$H:$H,[2]Plan2!$A:$A,$D1680,[2]Plan2!$U:$U,1)</f>
        <v>#VALUE!</v>
      </c>
      <c r="AG1680" s="18" t="e">
        <f>SUMIFS([2]Plan2!$H:$H,[2]Plan2!$A:$A,$D1680,[2]Plan2!$U:$U,2)</f>
        <v>#VALUE!</v>
      </c>
      <c r="AH1680" s="18" t="e">
        <f>SUMIFS([2]Plan2!$H:$H,[2]Plan2!$A:$A,$D1680,[2]Plan2!$U:$U,3)</f>
        <v>#VALUE!</v>
      </c>
      <c r="AI1680" s="18" t="e">
        <f>SUMIFS([2]Plan2!$H:$H,[2]Plan2!$A:$A,$D1680,[2]Plan2!$U:$U,4)</f>
        <v>#VALUE!</v>
      </c>
      <c r="AJ1680" s="18" t="e">
        <f>SUMIFS([2]Plan2!$H:$H,[2]Plan2!$A:$A,$D1680,[2]Plan2!$U:$U,5)</f>
        <v>#VALUE!</v>
      </c>
      <c r="AK1680" s="23" t="e">
        <f t="shared" si="215"/>
        <v>#VALUE!</v>
      </c>
      <c r="AL1680" s="23" t="e">
        <f t="shared" si="209"/>
        <v>#VALUE!</v>
      </c>
      <c r="AM1680">
        <f t="shared" si="216"/>
        <v>0</v>
      </c>
    </row>
    <row r="1681" spans="1:39" ht="15.75" x14ac:dyDescent="0.25">
      <c r="A1681" s="21" t="s">
        <v>23</v>
      </c>
      <c r="B1681" s="21" t="s">
        <v>1519</v>
      </c>
      <c r="C1681" s="21">
        <v>33656729</v>
      </c>
      <c r="D1681" s="25">
        <v>192085</v>
      </c>
      <c r="E1681" s="21" t="s">
        <v>1798</v>
      </c>
      <c r="F1681" s="31" t="s">
        <v>1798</v>
      </c>
      <c r="G1681" s="21" t="s">
        <v>248</v>
      </c>
      <c r="H1681" s="21" t="s">
        <v>512</v>
      </c>
      <c r="I1681" s="25" t="s">
        <v>63</v>
      </c>
      <c r="J1681" s="21" t="s">
        <v>27</v>
      </c>
      <c r="K1681" s="21" t="s">
        <v>74</v>
      </c>
      <c r="L1681" s="20">
        <v>45670</v>
      </c>
      <c r="M1681" s="20">
        <v>45762</v>
      </c>
      <c r="N1681" s="21" t="s">
        <v>18</v>
      </c>
      <c r="O1681" s="21">
        <v>60</v>
      </c>
      <c r="P1681" s="21">
        <v>14</v>
      </c>
      <c r="Q1681" s="21">
        <v>16</v>
      </c>
      <c r="R1681" s="15">
        <f t="shared" si="213"/>
        <v>0.14285714285714285</v>
      </c>
      <c r="S1681" s="18">
        <f>IFERROR(VLOOKUP(D1681,'[1]comparativo br'!$A:$B,2,FALSE),"")</f>
        <v>0</v>
      </c>
      <c r="T1681" s="18">
        <f>IFERROR(VLOOKUP(D1681,'[1]comparativo br'!$A:$C,3,FALSE),"")</f>
        <v>0</v>
      </c>
      <c r="U1681" s="15" t="str">
        <f t="shared" si="214"/>
        <v/>
      </c>
      <c r="V1681" s="19">
        <f>IFERROR(VLOOKUP(D1681,'[1]comparativo br'!$A:$D,4,FALSE),"")</f>
        <v>16</v>
      </c>
      <c r="W1681" s="19">
        <f>IFERROR(VLOOKUP(D1681,'[1]comparativo br'!$A:$E,5,FALSE),"")</f>
        <v>140</v>
      </c>
      <c r="X1681" s="15">
        <f t="shared" si="212"/>
        <v>7.75</v>
      </c>
      <c r="Y1681" s="18" t="e">
        <f>SUMIFS([2]Plan2!$H:$H,[2]Plan2!$A:$A,$D1681,[2]Plan2!$U:$U,6)</f>
        <v>#VALUE!</v>
      </c>
      <c r="Z1681" s="18" t="e">
        <f>SUMIFS([2]Plan2!$H:$H,[2]Plan2!$A:$A,$D1681,[2]Plan2!$U:$U,7)</f>
        <v>#VALUE!</v>
      </c>
      <c r="AA1681" s="18" t="e">
        <f>SUMIFS([2]Plan2!$H:$H,[2]Plan2!$A:$A,$D1681,[2]Plan2!$U:$U,8)</f>
        <v>#VALUE!</v>
      </c>
      <c r="AB1681" s="18" t="e">
        <f>SUMIFS([2]Plan2!$H:$H,[2]Plan2!$A:$A,$D1681,[2]Plan2!$U:$U,9)</f>
        <v>#VALUE!</v>
      </c>
      <c r="AC1681" s="18" t="e">
        <f>SUMIFS([2]Plan2!$H:$H,[2]Plan2!$A:$A,$D1681,[2]Plan2!$U:$U,10)</f>
        <v>#VALUE!</v>
      </c>
      <c r="AD1681" s="18" t="e">
        <f>SUMIFS([2]Plan2!$H:$H,[2]Plan2!$A:$A,$D1681,[2]Plan2!$U:$U,11)</f>
        <v>#VALUE!</v>
      </c>
      <c r="AE1681" s="18" t="e">
        <f>SUMIFS([2]Plan2!$H:$H,[2]Plan2!$A:$A,$D1681,[2]Plan2!$U:$U,12)</f>
        <v>#VALUE!</v>
      </c>
      <c r="AF1681" s="18" t="e">
        <f>SUMIFS([2]Plan2!$H:$H,[2]Plan2!$A:$A,$D1681,[2]Plan2!$U:$U,1)</f>
        <v>#VALUE!</v>
      </c>
      <c r="AG1681" s="18" t="e">
        <f>SUMIFS([2]Plan2!$H:$H,[2]Plan2!$A:$A,$D1681,[2]Plan2!$U:$U,2)</f>
        <v>#VALUE!</v>
      </c>
      <c r="AH1681" s="18" t="e">
        <f>SUMIFS([2]Plan2!$H:$H,[2]Plan2!$A:$A,$D1681,[2]Plan2!$U:$U,3)</f>
        <v>#VALUE!</v>
      </c>
      <c r="AI1681" s="18" t="e">
        <f>SUMIFS([2]Plan2!$H:$H,[2]Plan2!$A:$A,$D1681,[2]Plan2!$U:$U,4)</f>
        <v>#VALUE!</v>
      </c>
      <c r="AJ1681" s="18" t="e">
        <f>SUMIFS([2]Plan2!$H:$H,[2]Plan2!$A:$A,$D1681,[2]Plan2!$U:$U,5)</f>
        <v>#VALUE!</v>
      </c>
      <c r="AK1681" s="23" t="e">
        <f t="shared" si="215"/>
        <v>#VALUE!</v>
      </c>
      <c r="AL1681" s="23" t="e">
        <f t="shared" si="209"/>
        <v>#VALUE!</v>
      </c>
      <c r="AM1681">
        <f t="shared" si="216"/>
        <v>0</v>
      </c>
    </row>
    <row r="1682" spans="1:39" ht="15.75" x14ac:dyDescent="0.25">
      <c r="A1682" s="21" t="s">
        <v>23</v>
      </c>
      <c r="B1682" s="21" t="s">
        <v>1519</v>
      </c>
      <c r="C1682" s="21">
        <v>33656729</v>
      </c>
      <c r="D1682" s="25">
        <v>800077</v>
      </c>
      <c r="E1682" s="21" t="s">
        <v>1798</v>
      </c>
      <c r="F1682" s="31" t="s">
        <v>1798</v>
      </c>
      <c r="G1682" s="21" t="s">
        <v>248</v>
      </c>
      <c r="H1682" s="21" t="s">
        <v>863</v>
      </c>
      <c r="I1682" s="25" t="s">
        <v>145</v>
      </c>
      <c r="J1682" s="21" t="s">
        <v>27</v>
      </c>
      <c r="K1682" s="21" t="s">
        <v>74</v>
      </c>
      <c r="L1682" s="20">
        <v>45560</v>
      </c>
      <c r="M1682" s="20">
        <v>45762</v>
      </c>
      <c r="N1682" s="21" t="s">
        <v>18</v>
      </c>
      <c r="O1682" s="21">
        <v>168</v>
      </c>
      <c r="P1682" s="21">
        <v>58</v>
      </c>
      <c r="Q1682" s="21">
        <v>19</v>
      </c>
      <c r="R1682" s="15">
        <f t="shared" si="213"/>
        <v>-0.67241379310344829</v>
      </c>
      <c r="S1682" s="18">
        <f>IFERROR(VLOOKUP(D1682,'[1]comparativo br'!$A:$B,2,FALSE),"")</f>
        <v>0</v>
      </c>
      <c r="T1682" s="18">
        <f>IFERROR(VLOOKUP(D1682,'[1]comparativo br'!$A:$C,3,FALSE),"")</f>
        <v>0</v>
      </c>
      <c r="U1682" s="15" t="str">
        <f t="shared" si="214"/>
        <v/>
      </c>
      <c r="V1682" s="19">
        <f>IFERROR(VLOOKUP(D1682,'[1]comparativo br'!$A:$D,4,FALSE),"")</f>
        <v>39</v>
      </c>
      <c r="W1682" s="19">
        <f>IFERROR(VLOOKUP(D1682,'[1]comparativo br'!$A:$E,5,FALSE),"")</f>
        <v>200</v>
      </c>
      <c r="X1682" s="15">
        <f t="shared" si="212"/>
        <v>4.1282051282051286</v>
      </c>
      <c r="Y1682" s="18" t="e">
        <f>SUMIFS([2]Plan2!$H:$H,[2]Plan2!$A:$A,$D1682,[2]Plan2!$U:$U,6)</f>
        <v>#VALUE!</v>
      </c>
      <c r="Z1682" s="18" t="e">
        <f>SUMIFS([2]Plan2!$H:$H,[2]Plan2!$A:$A,$D1682,[2]Plan2!$U:$U,7)</f>
        <v>#VALUE!</v>
      </c>
      <c r="AA1682" s="18" t="e">
        <f>SUMIFS([2]Plan2!$H:$H,[2]Plan2!$A:$A,$D1682,[2]Plan2!$U:$U,8)</f>
        <v>#VALUE!</v>
      </c>
      <c r="AB1682" s="18" t="e">
        <f>SUMIFS([2]Plan2!$H:$H,[2]Plan2!$A:$A,$D1682,[2]Plan2!$U:$U,9)</f>
        <v>#VALUE!</v>
      </c>
      <c r="AC1682" s="18" t="e">
        <f>SUMIFS([2]Plan2!$H:$H,[2]Plan2!$A:$A,$D1682,[2]Plan2!$U:$U,10)</f>
        <v>#VALUE!</v>
      </c>
      <c r="AD1682" s="18" t="e">
        <f>SUMIFS([2]Plan2!$H:$H,[2]Plan2!$A:$A,$D1682,[2]Plan2!$U:$U,11)</f>
        <v>#VALUE!</v>
      </c>
      <c r="AE1682" s="18" t="e">
        <f>SUMIFS([2]Plan2!$H:$H,[2]Plan2!$A:$A,$D1682,[2]Plan2!$U:$U,12)</f>
        <v>#VALUE!</v>
      </c>
      <c r="AF1682" s="18" t="e">
        <f>SUMIFS([2]Plan2!$H:$H,[2]Plan2!$A:$A,$D1682,[2]Plan2!$U:$U,1)</f>
        <v>#VALUE!</v>
      </c>
      <c r="AG1682" s="18" t="e">
        <f>SUMIFS([2]Plan2!$H:$H,[2]Plan2!$A:$A,$D1682,[2]Plan2!$U:$U,2)</f>
        <v>#VALUE!</v>
      </c>
      <c r="AH1682" s="18" t="e">
        <f>SUMIFS([2]Plan2!$H:$H,[2]Plan2!$A:$A,$D1682,[2]Plan2!$U:$U,3)</f>
        <v>#VALUE!</v>
      </c>
      <c r="AI1682" s="18" t="e">
        <f>SUMIFS([2]Plan2!$H:$H,[2]Plan2!$A:$A,$D1682,[2]Plan2!$U:$U,4)</f>
        <v>#VALUE!</v>
      </c>
      <c r="AJ1682" s="18" t="e">
        <f>SUMIFS([2]Plan2!$H:$H,[2]Plan2!$A:$A,$D1682,[2]Plan2!$U:$U,5)</f>
        <v>#VALUE!</v>
      </c>
      <c r="AK1682" s="23" t="e">
        <f t="shared" si="215"/>
        <v>#VALUE!</v>
      </c>
      <c r="AL1682" s="23" t="e">
        <f t="shared" si="209"/>
        <v>#VALUE!</v>
      </c>
      <c r="AM1682">
        <f t="shared" si="216"/>
        <v>0</v>
      </c>
    </row>
    <row r="1683" spans="1:39" ht="15.75" x14ac:dyDescent="0.25">
      <c r="A1683" s="21" t="s">
        <v>23</v>
      </c>
      <c r="B1683" s="21" t="s">
        <v>1519</v>
      </c>
      <c r="C1683" s="21">
        <v>33656729</v>
      </c>
      <c r="D1683" s="25">
        <v>191456</v>
      </c>
      <c r="E1683" s="21" t="s">
        <v>1798</v>
      </c>
      <c r="F1683" s="31" t="s">
        <v>1798</v>
      </c>
      <c r="G1683" s="21" t="s">
        <v>248</v>
      </c>
      <c r="H1683" s="21" t="s">
        <v>623</v>
      </c>
      <c r="I1683" s="25" t="s">
        <v>145</v>
      </c>
      <c r="J1683" s="21" t="s">
        <v>27</v>
      </c>
      <c r="K1683" s="21" t="s">
        <v>74</v>
      </c>
      <c r="L1683" s="20">
        <v>45560</v>
      </c>
      <c r="M1683" s="20">
        <v>45771</v>
      </c>
      <c r="N1683" s="21" t="s">
        <v>18</v>
      </c>
      <c r="O1683" s="21">
        <v>65</v>
      </c>
      <c r="P1683" s="21">
        <v>7</v>
      </c>
      <c r="Q1683" s="21">
        <v>9</v>
      </c>
      <c r="R1683" s="15">
        <f t="shared" si="213"/>
        <v>0.2857142857142857</v>
      </c>
      <c r="S1683" s="18">
        <f>IFERROR(VLOOKUP(D1683,'[1]comparativo br'!$A:$B,2,FALSE),"")</f>
        <v>0</v>
      </c>
      <c r="T1683" s="18">
        <f>IFERROR(VLOOKUP(D1683,'[1]comparativo br'!$A:$C,3,FALSE),"")</f>
        <v>0</v>
      </c>
      <c r="U1683" s="15" t="str">
        <f t="shared" si="214"/>
        <v/>
      </c>
      <c r="V1683" s="19">
        <f>IFERROR(VLOOKUP(D1683,'[1]comparativo br'!$A:$D,4,FALSE),"")</f>
        <v>1</v>
      </c>
      <c r="W1683" s="19">
        <f>IFERROR(VLOOKUP(D1683,'[1]comparativo br'!$A:$E,5,FALSE),"")</f>
        <v>4</v>
      </c>
      <c r="X1683" s="15">
        <f t="shared" si="212"/>
        <v>3</v>
      </c>
      <c r="Y1683" s="18" t="e">
        <f>SUMIFS([2]Plan2!$H:$H,[2]Plan2!$A:$A,$D1683,[2]Plan2!$U:$U,6)</f>
        <v>#VALUE!</v>
      </c>
      <c r="Z1683" s="18" t="e">
        <f>SUMIFS([2]Plan2!$H:$H,[2]Plan2!$A:$A,$D1683,[2]Plan2!$U:$U,7)</f>
        <v>#VALUE!</v>
      </c>
      <c r="AA1683" s="18" t="e">
        <f>SUMIFS([2]Plan2!$H:$H,[2]Plan2!$A:$A,$D1683,[2]Plan2!$U:$U,8)</f>
        <v>#VALUE!</v>
      </c>
      <c r="AB1683" s="18" t="e">
        <f>SUMIFS([2]Plan2!$H:$H,[2]Plan2!$A:$A,$D1683,[2]Plan2!$U:$U,9)</f>
        <v>#VALUE!</v>
      </c>
      <c r="AC1683" s="18" t="e">
        <f>SUMIFS([2]Plan2!$H:$H,[2]Plan2!$A:$A,$D1683,[2]Plan2!$U:$U,10)</f>
        <v>#VALUE!</v>
      </c>
      <c r="AD1683" s="18" t="e">
        <f>SUMIFS([2]Plan2!$H:$H,[2]Plan2!$A:$A,$D1683,[2]Plan2!$U:$U,11)</f>
        <v>#VALUE!</v>
      </c>
      <c r="AE1683" s="18" t="e">
        <f>SUMIFS([2]Plan2!$H:$H,[2]Plan2!$A:$A,$D1683,[2]Plan2!$U:$U,12)</f>
        <v>#VALUE!</v>
      </c>
      <c r="AF1683" s="18" t="e">
        <f>SUMIFS([2]Plan2!$H:$H,[2]Plan2!$A:$A,$D1683,[2]Plan2!$U:$U,1)</f>
        <v>#VALUE!</v>
      </c>
      <c r="AG1683" s="18" t="e">
        <f>SUMIFS([2]Plan2!$H:$H,[2]Plan2!$A:$A,$D1683,[2]Plan2!$U:$U,2)</f>
        <v>#VALUE!</v>
      </c>
      <c r="AH1683" s="18" t="e">
        <f>SUMIFS([2]Plan2!$H:$H,[2]Plan2!$A:$A,$D1683,[2]Plan2!$U:$U,3)</f>
        <v>#VALUE!</v>
      </c>
      <c r="AI1683" s="18" t="e">
        <f>SUMIFS([2]Plan2!$H:$H,[2]Plan2!$A:$A,$D1683,[2]Plan2!$U:$U,4)</f>
        <v>#VALUE!</v>
      </c>
      <c r="AJ1683" s="18" t="e">
        <f>SUMIFS([2]Plan2!$H:$H,[2]Plan2!$A:$A,$D1683,[2]Plan2!$U:$U,5)</f>
        <v>#VALUE!</v>
      </c>
      <c r="AK1683" s="23" t="e">
        <f t="shared" si="215"/>
        <v>#VALUE!</v>
      </c>
      <c r="AL1683" s="23" t="e">
        <f t="shared" si="209"/>
        <v>#VALUE!</v>
      </c>
      <c r="AM1683">
        <f t="shared" si="216"/>
        <v>0</v>
      </c>
    </row>
    <row r="1684" spans="1:39" ht="15.75" x14ac:dyDescent="0.25">
      <c r="A1684" s="21" t="s">
        <v>23</v>
      </c>
      <c r="B1684" s="21" t="s">
        <v>1519</v>
      </c>
      <c r="C1684" s="21">
        <v>33656729</v>
      </c>
      <c r="D1684" s="25">
        <v>500542</v>
      </c>
      <c r="E1684" s="21" t="s">
        <v>1798</v>
      </c>
      <c r="F1684" s="31" t="s">
        <v>1798</v>
      </c>
      <c r="G1684" s="21" t="s">
        <v>248</v>
      </c>
      <c r="H1684" s="21" t="s">
        <v>543</v>
      </c>
      <c r="I1684" s="25" t="s">
        <v>72</v>
      </c>
      <c r="J1684" s="21" t="s">
        <v>27</v>
      </c>
      <c r="K1684" s="21" t="s">
        <v>74</v>
      </c>
      <c r="L1684" s="20">
        <v>45440</v>
      </c>
      <c r="M1684" s="20">
        <v>45790</v>
      </c>
      <c r="N1684" s="21" t="s">
        <v>18</v>
      </c>
      <c r="O1684" s="21">
        <v>6</v>
      </c>
      <c r="P1684" s="21">
        <v>3</v>
      </c>
      <c r="Q1684" s="21">
        <v>14</v>
      </c>
      <c r="R1684" s="15">
        <f t="shared" si="213"/>
        <v>3.6666666666666665</v>
      </c>
      <c r="S1684" s="18">
        <f>IFERROR(VLOOKUP(D1684,'[1]comparativo br'!$A:$B,2,FALSE),"")</f>
        <v>0</v>
      </c>
      <c r="T1684" s="18">
        <f>IFERROR(VLOOKUP(D1684,'[1]comparativo br'!$A:$C,3,FALSE),"")</f>
        <v>0</v>
      </c>
      <c r="U1684" s="15" t="str">
        <f t="shared" si="214"/>
        <v/>
      </c>
      <c r="V1684" s="19">
        <f>IFERROR(VLOOKUP(D1684,'[1]comparativo br'!$A:$D,4,FALSE),"")</f>
        <v>35</v>
      </c>
      <c r="W1684" s="19">
        <f>IFERROR(VLOOKUP(D1684,'[1]comparativo br'!$A:$E,5,FALSE),"")</f>
        <v>161</v>
      </c>
      <c r="X1684" s="15">
        <f t="shared" si="212"/>
        <v>3.6</v>
      </c>
      <c r="Y1684" s="18" t="e">
        <f>SUMIFS([2]Plan2!$H:$H,[2]Plan2!$A:$A,$D1684,[2]Plan2!$U:$U,6)</f>
        <v>#VALUE!</v>
      </c>
      <c r="Z1684" s="18" t="e">
        <f>SUMIFS([2]Plan2!$H:$H,[2]Plan2!$A:$A,$D1684,[2]Plan2!$U:$U,7)</f>
        <v>#VALUE!</v>
      </c>
      <c r="AA1684" s="18" t="e">
        <f>SUMIFS([2]Plan2!$H:$H,[2]Plan2!$A:$A,$D1684,[2]Plan2!$U:$U,8)</f>
        <v>#VALUE!</v>
      </c>
      <c r="AB1684" s="18" t="e">
        <f>SUMIFS([2]Plan2!$H:$H,[2]Plan2!$A:$A,$D1684,[2]Plan2!$U:$U,9)</f>
        <v>#VALUE!</v>
      </c>
      <c r="AC1684" s="18" t="e">
        <f>SUMIFS([2]Plan2!$H:$H,[2]Plan2!$A:$A,$D1684,[2]Plan2!$U:$U,10)</f>
        <v>#VALUE!</v>
      </c>
      <c r="AD1684" s="18" t="e">
        <f>SUMIFS([2]Plan2!$H:$H,[2]Plan2!$A:$A,$D1684,[2]Plan2!$U:$U,11)</f>
        <v>#VALUE!</v>
      </c>
      <c r="AE1684" s="18" t="e">
        <f>SUMIFS([2]Plan2!$H:$H,[2]Plan2!$A:$A,$D1684,[2]Plan2!$U:$U,12)</f>
        <v>#VALUE!</v>
      </c>
      <c r="AF1684" s="18" t="e">
        <f>SUMIFS([2]Plan2!$H:$H,[2]Plan2!$A:$A,$D1684,[2]Plan2!$U:$U,1)</f>
        <v>#VALUE!</v>
      </c>
      <c r="AG1684" s="18" t="e">
        <f>SUMIFS([2]Plan2!$H:$H,[2]Plan2!$A:$A,$D1684,[2]Plan2!$U:$U,2)</f>
        <v>#VALUE!</v>
      </c>
      <c r="AH1684" s="18" t="e">
        <f>SUMIFS([2]Plan2!$H:$H,[2]Plan2!$A:$A,$D1684,[2]Plan2!$U:$U,3)</f>
        <v>#VALUE!</v>
      </c>
      <c r="AI1684" s="18" t="e">
        <f>SUMIFS([2]Plan2!$H:$H,[2]Plan2!$A:$A,$D1684,[2]Plan2!$U:$U,4)</f>
        <v>#VALUE!</v>
      </c>
      <c r="AJ1684" s="18" t="e">
        <f>SUMIFS([2]Plan2!$H:$H,[2]Plan2!$A:$A,$D1684,[2]Plan2!$U:$U,5)</f>
        <v>#VALUE!</v>
      </c>
      <c r="AK1684" s="23" t="e">
        <f t="shared" si="215"/>
        <v>#VALUE!</v>
      </c>
      <c r="AL1684" s="23" t="e">
        <f t="shared" si="209"/>
        <v>#VALUE!</v>
      </c>
      <c r="AM1684">
        <f t="shared" si="216"/>
        <v>0</v>
      </c>
    </row>
    <row r="1685" spans="1:39" ht="15.75" x14ac:dyDescent="0.25">
      <c r="A1685" s="21" t="s">
        <v>23</v>
      </c>
      <c r="B1685" s="21" t="s">
        <v>1519</v>
      </c>
      <c r="C1685" s="21">
        <v>33656729</v>
      </c>
      <c r="D1685" s="25">
        <v>500540</v>
      </c>
      <c r="E1685" s="21" t="s">
        <v>1798</v>
      </c>
      <c r="F1685" s="31" t="s">
        <v>1798</v>
      </c>
      <c r="G1685" s="21" t="s">
        <v>248</v>
      </c>
      <c r="H1685" s="21" t="s">
        <v>334</v>
      </c>
      <c r="I1685" s="25" t="s">
        <v>145</v>
      </c>
      <c r="J1685" s="21" t="s">
        <v>27</v>
      </c>
      <c r="K1685" s="21" t="s">
        <v>74</v>
      </c>
      <c r="L1685" s="20">
        <v>45671</v>
      </c>
      <c r="M1685" s="20">
        <v>45799</v>
      </c>
      <c r="N1685" s="21" t="s">
        <v>18</v>
      </c>
      <c r="O1685" s="21">
        <v>275</v>
      </c>
      <c r="P1685" s="21">
        <v>35</v>
      </c>
      <c r="Q1685" s="21">
        <v>28</v>
      </c>
      <c r="R1685" s="15">
        <f t="shared" si="213"/>
        <v>-0.2</v>
      </c>
      <c r="S1685" s="18">
        <f>IFERROR(VLOOKUP(D1685,'[1]comparativo br'!$A:$B,2,FALSE),"")</f>
        <v>0</v>
      </c>
      <c r="T1685" s="18">
        <f>IFERROR(VLOOKUP(D1685,'[1]comparativo br'!$A:$C,3,FALSE),"")</f>
        <v>0</v>
      </c>
      <c r="U1685" s="15" t="str">
        <f t="shared" si="214"/>
        <v/>
      </c>
      <c r="V1685" s="19">
        <f>IFERROR(VLOOKUP(D1685,'[1]comparativo br'!$A:$D,4,FALSE),"")</f>
        <v>88</v>
      </c>
      <c r="W1685" s="19">
        <f>IFERROR(VLOOKUP(D1685,'[1]comparativo br'!$A:$E,5,FALSE),"")</f>
        <v>49</v>
      </c>
      <c r="X1685" s="15">
        <f t="shared" si="212"/>
        <v>-0.44318181818181818</v>
      </c>
      <c r="Y1685" s="18" t="e">
        <f>SUMIFS([2]Plan2!$H:$H,[2]Plan2!$A:$A,$D1685,[2]Plan2!$U:$U,6)</f>
        <v>#VALUE!</v>
      </c>
      <c r="Z1685" s="18" t="e">
        <f>SUMIFS([2]Plan2!$H:$H,[2]Plan2!$A:$A,$D1685,[2]Plan2!$U:$U,7)</f>
        <v>#VALUE!</v>
      </c>
      <c r="AA1685" s="18" t="e">
        <f>SUMIFS([2]Plan2!$H:$H,[2]Plan2!$A:$A,$D1685,[2]Plan2!$U:$U,8)</f>
        <v>#VALUE!</v>
      </c>
      <c r="AB1685" s="18" t="e">
        <f>SUMIFS([2]Plan2!$H:$H,[2]Plan2!$A:$A,$D1685,[2]Plan2!$U:$U,9)</f>
        <v>#VALUE!</v>
      </c>
      <c r="AC1685" s="18" t="e">
        <f>SUMIFS([2]Plan2!$H:$H,[2]Plan2!$A:$A,$D1685,[2]Plan2!$U:$U,10)</f>
        <v>#VALUE!</v>
      </c>
      <c r="AD1685" s="18" t="e">
        <f>SUMIFS([2]Plan2!$H:$H,[2]Plan2!$A:$A,$D1685,[2]Plan2!$U:$U,11)</f>
        <v>#VALUE!</v>
      </c>
      <c r="AE1685" s="18" t="e">
        <f>SUMIFS([2]Plan2!$H:$H,[2]Plan2!$A:$A,$D1685,[2]Plan2!$U:$U,12)</f>
        <v>#VALUE!</v>
      </c>
      <c r="AF1685" s="18" t="e">
        <f>SUMIFS([2]Plan2!$H:$H,[2]Plan2!$A:$A,$D1685,[2]Plan2!$U:$U,1)</f>
        <v>#VALUE!</v>
      </c>
      <c r="AG1685" s="18" t="e">
        <f>SUMIFS([2]Plan2!$H:$H,[2]Plan2!$A:$A,$D1685,[2]Plan2!$U:$U,2)</f>
        <v>#VALUE!</v>
      </c>
      <c r="AH1685" s="18" t="e">
        <f>SUMIFS([2]Plan2!$H:$H,[2]Plan2!$A:$A,$D1685,[2]Plan2!$U:$U,3)</f>
        <v>#VALUE!</v>
      </c>
      <c r="AI1685" s="18" t="e">
        <f>SUMIFS([2]Plan2!$H:$H,[2]Plan2!$A:$A,$D1685,[2]Plan2!$U:$U,4)</f>
        <v>#VALUE!</v>
      </c>
      <c r="AJ1685" s="18" t="e">
        <f>SUMIFS([2]Plan2!$H:$H,[2]Plan2!$A:$A,$D1685,[2]Plan2!$U:$U,5)</f>
        <v>#VALUE!</v>
      </c>
      <c r="AK1685" s="23" t="e">
        <f t="shared" si="215"/>
        <v>#VALUE!</v>
      </c>
      <c r="AL1685" s="23" t="e">
        <f t="shared" si="209"/>
        <v>#VALUE!</v>
      </c>
      <c r="AM1685">
        <f t="shared" si="216"/>
        <v>0</v>
      </c>
    </row>
    <row r="1686" spans="1:39" ht="15.75" x14ac:dyDescent="0.25">
      <c r="A1686" s="21"/>
      <c r="B1686" s="21" t="s">
        <v>1520</v>
      </c>
      <c r="C1686" s="21">
        <v>33664228</v>
      </c>
      <c r="D1686" s="25">
        <v>193383</v>
      </c>
      <c r="E1686" s="21" t="s">
        <v>1180</v>
      </c>
      <c r="F1686" s="31" t="s">
        <v>1180</v>
      </c>
      <c r="G1686" s="21" t="s">
        <v>1446</v>
      </c>
      <c r="H1686" s="21" t="s">
        <v>366</v>
      </c>
      <c r="I1686" s="25" t="s">
        <v>145</v>
      </c>
      <c r="J1686" s="21" t="s">
        <v>27</v>
      </c>
      <c r="K1686" s="21" t="s">
        <v>28</v>
      </c>
      <c r="L1686" s="20">
        <v>45489</v>
      </c>
      <c r="M1686" s="20">
        <v>45533</v>
      </c>
      <c r="N1686" s="21" t="s">
        <v>53</v>
      </c>
      <c r="O1686" s="21">
        <v>40</v>
      </c>
      <c r="P1686" s="21">
        <v>1</v>
      </c>
      <c r="Q1686" s="21">
        <v>78</v>
      </c>
      <c r="R1686" s="15">
        <f t="shared" si="213"/>
        <v>77</v>
      </c>
      <c r="S1686" s="18" t="str">
        <f>IFERROR(VLOOKUP(D1686,'[1]comparativo br'!$A:$B,2,FALSE),"")</f>
        <v/>
      </c>
      <c r="T1686" s="18" t="str">
        <f>IFERROR(VLOOKUP(D1686,'[1]comparativo br'!$A:$C,3,FALSE),"")</f>
        <v/>
      </c>
      <c r="U1686" s="15" t="str">
        <f t="shared" si="214"/>
        <v/>
      </c>
      <c r="V1686" s="19" t="str">
        <f>IFERROR(VLOOKUP(D1686,'[1]comparativo br'!$A:$D,4,FALSE),"")</f>
        <v/>
      </c>
      <c r="W1686" s="19" t="str">
        <f>IFERROR(VLOOKUP(D1686,'[1]comparativo br'!$A:$E,5,FALSE),"")</f>
        <v/>
      </c>
      <c r="X1686" s="15" t="str">
        <f t="shared" si="212"/>
        <v/>
      </c>
      <c r="Y1686" s="18" t="e">
        <f>SUMIFS([2]Plan2!$H:$H,[2]Plan2!$A:$A,$D1686,[2]Plan2!$U:$U,6)</f>
        <v>#VALUE!</v>
      </c>
      <c r="Z1686" s="18" t="e">
        <f>SUMIFS([2]Plan2!$H:$H,[2]Plan2!$A:$A,$D1686,[2]Plan2!$U:$U,7)</f>
        <v>#VALUE!</v>
      </c>
      <c r="AA1686" s="18" t="e">
        <f>SUMIFS([2]Plan2!$H:$H,[2]Plan2!$A:$A,$D1686,[2]Plan2!$U:$U,8)</f>
        <v>#VALUE!</v>
      </c>
      <c r="AB1686" s="18" t="e">
        <f>SUMIFS([2]Plan2!$H:$H,[2]Plan2!$A:$A,$D1686,[2]Plan2!$U:$U,9)</f>
        <v>#VALUE!</v>
      </c>
      <c r="AC1686" s="18" t="e">
        <f>SUMIFS([2]Plan2!$H:$H,[2]Plan2!$A:$A,$D1686,[2]Plan2!$U:$U,10)</f>
        <v>#VALUE!</v>
      </c>
      <c r="AD1686" s="18" t="e">
        <f>SUMIFS([2]Plan2!$H:$H,[2]Plan2!$A:$A,$D1686,[2]Plan2!$U:$U,11)</f>
        <v>#VALUE!</v>
      </c>
      <c r="AE1686" s="18" t="e">
        <f>SUMIFS([2]Plan2!$H:$H,[2]Plan2!$A:$A,$D1686,[2]Plan2!$U:$U,12)</f>
        <v>#VALUE!</v>
      </c>
      <c r="AF1686" s="18" t="e">
        <f>SUMIFS([2]Plan2!$H:$H,[2]Plan2!$A:$A,$D1686,[2]Plan2!$U:$U,1)</f>
        <v>#VALUE!</v>
      </c>
      <c r="AG1686" s="18" t="e">
        <f>SUMIFS([2]Plan2!$H:$H,[2]Plan2!$A:$A,$D1686,[2]Plan2!$U:$U,2)</f>
        <v>#VALUE!</v>
      </c>
      <c r="AH1686" s="18" t="e">
        <f>SUMIFS([2]Plan2!$H:$H,[2]Plan2!$A:$A,$D1686,[2]Plan2!$U:$U,3)</f>
        <v>#VALUE!</v>
      </c>
      <c r="AI1686" s="18" t="e">
        <f>SUMIFS([2]Plan2!$H:$H,[2]Plan2!$A:$A,$D1686,[2]Plan2!$U:$U,4)</f>
        <v>#VALUE!</v>
      </c>
      <c r="AJ1686" s="18" t="e">
        <f>SUMIFS([2]Plan2!$H:$H,[2]Plan2!$A:$A,$D1686,[2]Plan2!$U:$U,5)</f>
        <v>#VALUE!</v>
      </c>
      <c r="AK1686" s="23" t="e">
        <f t="shared" si="215"/>
        <v>#VALUE!</v>
      </c>
      <c r="AL1686" s="23" t="e">
        <f t="shared" si="209"/>
        <v>#VALUE!</v>
      </c>
      <c r="AM1686">
        <f t="shared" si="216"/>
        <v>0</v>
      </c>
    </row>
    <row r="1687" spans="1:39" ht="15.75" x14ac:dyDescent="0.25">
      <c r="A1687" s="21"/>
      <c r="B1687" s="21" t="s">
        <v>1519</v>
      </c>
      <c r="C1687" s="21">
        <v>33683111</v>
      </c>
      <c r="D1687" s="25">
        <v>194040</v>
      </c>
      <c r="E1687" s="21" t="s">
        <v>1180</v>
      </c>
      <c r="F1687" s="31" t="s">
        <v>1180</v>
      </c>
      <c r="G1687" s="21" t="s">
        <v>1482</v>
      </c>
      <c r="H1687" s="21" t="s">
        <v>30</v>
      </c>
      <c r="I1687" s="25" t="s">
        <v>31</v>
      </c>
      <c r="J1687" s="21" t="s">
        <v>21</v>
      </c>
      <c r="K1687" s="21"/>
      <c r="L1687" s="20">
        <v>45145</v>
      </c>
      <c r="M1687" s="20">
        <v>45163</v>
      </c>
      <c r="N1687" s="21" t="s">
        <v>53</v>
      </c>
      <c r="O1687" s="21">
        <v>0</v>
      </c>
      <c r="P1687" s="21">
        <v>12</v>
      </c>
      <c r="Q1687" s="21">
        <v>0</v>
      </c>
      <c r="R1687" s="15">
        <f t="shared" si="213"/>
        <v>-1</v>
      </c>
      <c r="S1687" s="18" t="str">
        <f>IFERROR(VLOOKUP(D1687,'[1]comparativo br'!$A:$B,2,FALSE),"")</f>
        <v/>
      </c>
      <c r="T1687" s="18" t="str">
        <f>IFERROR(VLOOKUP(D1687,'[1]comparativo br'!$A:$C,3,FALSE),"")</f>
        <v/>
      </c>
      <c r="U1687" s="15" t="str">
        <f t="shared" si="214"/>
        <v/>
      </c>
      <c r="V1687" s="19" t="str">
        <f>IFERROR(VLOOKUP(D1687,'[1]comparativo br'!$A:$D,4,FALSE),"")</f>
        <v/>
      </c>
      <c r="W1687" s="19" t="str">
        <f>IFERROR(VLOOKUP(D1687,'[1]comparativo br'!$A:$E,5,FALSE),"")</f>
        <v/>
      </c>
      <c r="X1687" s="15" t="str">
        <f t="shared" si="212"/>
        <v/>
      </c>
      <c r="Y1687" s="18" t="e">
        <f>SUMIFS([2]Plan2!$H:$H,[2]Plan2!$A:$A,$D1687,[2]Plan2!$U:$U,6)</f>
        <v>#VALUE!</v>
      </c>
      <c r="Z1687" s="18" t="e">
        <f>SUMIFS([2]Plan2!$H:$H,[2]Plan2!$A:$A,$D1687,[2]Plan2!$U:$U,7)</f>
        <v>#VALUE!</v>
      </c>
      <c r="AA1687" s="18" t="e">
        <f>SUMIFS([2]Plan2!$H:$H,[2]Plan2!$A:$A,$D1687,[2]Plan2!$U:$U,8)</f>
        <v>#VALUE!</v>
      </c>
      <c r="AB1687" s="18" t="e">
        <f>SUMIFS([2]Plan2!$H:$H,[2]Plan2!$A:$A,$D1687,[2]Plan2!$U:$U,9)</f>
        <v>#VALUE!</v>
      </c>
      <c r="AC1687" s="18" t="e">
        <f>SUMIFS([2]Plan2!$H:$H,[2]Plan2!$A:$A,$D1687,[2]Plan2!$U:$U,10)</f>
        <v>#VALUE!</v>
      </c>
      <c r="AD1687" s="18" t="e">
        <f>SUMIFS([2]Plan2!$H:$H,[2]Plan2!$A:$A,$D1687,[2]Plan2!$U:$U,11)</f>
        <v>#VALUE!</v>
      </c>
      <c r="AE1687" s="18" t="e">
        <f>SUMIFS([2]Plan2!$H:$H,[2]Plan2!$A:$A,$D1687,[2]Plan2!$U:$U,12)</f>
        <v>#VALUE!</v>
      </c>
      <c r="AF1687" s="18" t="e">
        <f>SUMIFS([2]Plan2!$H:$H,[2]Plan2!$A:$A,$D1687,[2]Plan2!$U:$U,1)</f>
        <v>#VALUE!</v>
      </c>
      <c r="AG1687" s="18" t="e">
        <f>SUMIFS([2]Plan2!$H:$H,[2]Plan2!$A:$A,$D1687,[2]Plan2!$U:$U,2)</f>
        <v>#VALUE!</v>
      </c>
      <c r="AH1687" s="18" t="e">
        <f>SUMIFS([2]Plan2!$H:$H,[2]Plan2!$A:$A,$D1687,[2]Plan2!$U:$U,3)</f>
        <v>#VALUE!</v>
      </c>
      <c r="AI1687" s="18" t="e">
        <f>SUMIFS([2]Plan2!$H:$H,[2]Plan2!$A:$A,$D1687,[2]Plan2!$U:$U,4)</f>
        <v>#VALUE!</v>
      </c>
      <c r="AJ1687" s="18" t="e">
        <f>SUMIFS([2]Plan2!$H:$H,[2]Plan2!$A:$A,$D1687,[2]Plan2!$U:$U,5)</f>
        <v>#VALUE!</v>
      </c>
      <c r="AK1687" s="23" t="e">
        <f t="shared" si="215"/>
        <v>#VALUE!</v>
      </c>
      <c r="AL1687" s="23" t="e">
        <f t="shared" si="209"/>
        <v>#VALUE!</v>
      </c>
      <c r="AM1687">
        <f t="shared" si="216"/>
        <v>0</v>
      </c>
    </row>
    <row r="1688" spans="1:39" ht="15.75" x14ac:dyDescent="0.25">
      <c r="A1688" s="21"/>
      <c r="B1688" s="21" t="s">
        <v>1519</v>
      </c>
      <c r="C1688" s="21">
        <v>33726828</v>
      </c>
      <c r="D1688" s="25">
        <v>192939</v>
      </c>
      <c r="E1688" s="21" t="s">
        <v>12</v>
      </c>
      <c r="F1688" s="31" t="s">
        <v>2488</v>
      </c>
      <c r="G1688" s="21" t="s">
        <v>845</v>
      </c>
      <c r="H1688" s="21" t="s">
        <v>846</v>
      </c>
      <c r="I1688" s="25" t="s">
        <v>285</v>
      </c>
      <c r="J1688" s="21" t="s">
        <v>41</v>
      </c>
      <c r="K1688" s="21" t="s">
        <v>42</v>
      </c>
      <c r="L1688" s="20">
        <v>45496</v>
      </c>
      <c r="M1688" s="20">
        <v>45777</v>
      </c>
      <c r="N1688" s="21" t="s">
        <v>18</v>
      </c>
      <c r="O1688" s="21">
        <v>7</v>
      </c>
      <c r="P1688" s="21">
        <v>15</v>
      </c>
      <c r="Q1688" s="21">
        <v>13</v>
      </c>
      <c r="R1688" s="15">
        <f t="shared" si="213"/>
        <v>-0.13333333333333333</v>
      </c>
      <c r="S1688" s="18">
        <f>IFERROR(VLOOKUP(D1688,'[1]comparativo br'!$A:$B,2,FALSE),"")</f>
        <v>0</v>
      </c>
      <c r="T1688" s="18">
        <f>IFERROR(VLOOKUP(D1688,'[1]comparativo br'!$A:$C,3,FALSE),"")</f>
        <v>8640</v>
      </c>
      <c r="U1688" s="15" t="str">
        <f t="shared" si="214"/>
        <v/>
      </c>
      <c r="V1688" s="19">
        <f>IFERROR(VLOOKUP(D1688,'[1]comparativo br'!$A:$D,4,FALSE),"")</f>
        <v>15</v>
      </c>
      <c r="W1688" s="19">
        <f>IFERROR(VLOOKUP(D1688,'[1]comparativo br'!$A:$E,5,FALSE),"")</f>
        <v>48</v>
      </c>
      <c r="X1688" s="15">
        <f t="shared" si="212"/>
        <v>2.2000000000000002</v>
      </c>
      <c r="Y1688" s="18" t="e">
        <f>SUMIFS([2]Plan2!$H:$H,[2]Plan2!$A:$A,$D1688,[2]Plan2!$U:$U,6)</f>
        <v>#VALUE!</v>
      </c>
      <c r="Z1688" s="18" t="e">
        <f>SUMIFS([2]Plan2!$H:$H,[2]Plan2!$A:$A,$D1688,[2]Plan2!$U:$U,7)</f>
        <v>#VALUE!</v>
      </c>
      <c r="AA1688" s="18" t="e">
        <f>SUMIFS([2]Plan2!$H:$H,[2]Plan2!$A:$A,$D1688,[2]Plan2!$U:$U,8)</f>
        <v>#VALUE!</v>
      </c>
      <c r="AB1688" s="18" t="e">
        <f>SUMIFS([2]Plan2!$H:$H,[2]Plan2!$A:$A,$D1688,[2]Plan2!$U:$U,9)</f>
        <v>#VALUE!</v>
      </c>
      <c r="AC1688" s="18" t="e">
        <f>SUMIFS([2]Plan2!$H:$H,[2]Plan2!$A:$A,$D1688,[2]Plan2!$U:$U,10)</f>
        <v>#VALUE!</v>
      </c>
      <c r="AD1688" s="18" t="e">
        <f>SUMIFS([2]Plan2!$H:$H,[2]Plan2!$A:$A,$D1688,[2]Plan2!$U:$U,11)</f>
        <v>#VALUE!</v>
      </c>
      <c r="AE1688" s="18" t="e">
        <f>SUMIFS([2]Plan2!$H:$H,[2]Plan2!$A:$A,$D1688,[2]Plan2!$U:$U,12)</f>
        <v>#VALUE!</v>
      </c>
      <c r="AF1688" s="18" t="e">
        <f>SUMIFS([2]Plan2!$H:$H,[2]Plan2!$A:$A,$D1688,[2]Plan2!$U:$U,1)</f>
        <v>#VALUE!</v>
      </c>
      <c r="AG1688" s="18" t="e">
        <f>SUMIFS([2]Plan2!$H:$H,[2]Plan2!$A:$A,$D1688,[2]Plan2!$U:$U,2)</f>
        <v>#VALUE!</v>
      </c>
      <c r="AH1688" s="18" t="e">
        <f>SUMIFS([2]Plan2!$H:$H,[2]Plan2!$A:$A,$D1688,[2]Plan2!$U:$U,3)</f>
        <v>#VALUE!</v>
      </c>
      <c r="AI1688" s="18" t="e">
        <f>SUMIFS([2]Plan2!$H:$H,[2]Plan2!$A:$A,$D1688,[2]Plan2!$U:$U,4)</f>
        <v>#VALUE!</v>
      </c>
      <c r="AJ1688" s="18" t="e">
        <f>SUMIFS([2]Plan2!$H:$H,[2]Plan2!$A:$A,$D1688,[2]Plan2!$U:$U,5)</f>
        <v>#VALUE!</v>
      </c>
      <c r="AK1688" s="23" t="e">
        <f t="shared" si="215"/>
        <v>#VALUE!</v>
      </c>
      <c r="AL1688" s="23" t="e">
        <f t="shared" si="209"/>
        <v>#VALUE!</v>
      </c>
      <c r="AM1688">
        <f t="shared" si="216"/>
        <v>0</v>
      </c>
    </row>
    <row r="1689" spans="1:39" ht="15.75" x14ac:dyDescent="0.25">
      <c r="A1689" s="21"/>
      <c r="B1689" s="21" t="s">
        <v>1519</v>
      </c>
      <c r="C1689" s="21">
        <v>33755687</v>
      </c>
      <c r="D1689" s="25">
        <v>190370</v>
      </c>
      <c r="E1689" s="21" t="s">
        <v>12</v>
      </c>
      <c r="F1689" s="31" t="s">
        <v>1826</v>
      </c>
      <c r="G1689" s="21" t="s">
        <v>549</v>
      </c>
      <c r="H1689" s="21" t="s">
        <v>550</v>
      </c>
      <c r="I1689" s="25" t="s">
        <v>20</v>
      </c>
      <c r="J1689" s="21" t="s">
        <v>107</v>
      </c>
      <c r="K1689" s="21" t="s">
        <v>108</v>
      </c>
      <c r="L1689" s="20">
        <v>44993</v>
      </c>
      <c r="M1689" s="20">
        <v>45464</v>
      </c>
      <c r="N1689" s="21" t="s">
        <v>53</v>
      </c>
      <c r="O1689" s="21">
        <v>5</v>
      </c>
      <c r="P1689" s="21">
        <v>9</v>
      </c>
      <c r="Q1689" s="21">
        <v>6</v>
      </c>
      <c r="R1689" s="15">
        <f t="shared" si="213"/>
        <v>-0.33333333333333331</v>
      </c>
      <c r="S1689" s="18">
        <f>IFERROR(VLOOKUP(D1689,'[1]comparativo br'!$A:$B,2,FALSE),"")</f>
        <v>0</v>
      </c>
      <c r="T1689" s="18">
        <f>IFERROR(VLOOKUP(D1689,'[1]comparativo br'!$A:$C,3,FALSE),"")</f>
        <v>0</v>
      </c>
      <c r="U1689" s="15" t="str">
        <f t="shared" si="214"/>
        <v/>
      </c>
      <c r="V1689" s="19">
        <f>IFERROR(VLOOKUP(D1689,'[1]comparativo br'!$A:$D,4,FALSE),"")</f>
        <v>0</v>
      </c>
      <c r="W1689" s="19">
        <f>IFERROR(VLOOKUP(D1689,'[1]comparativo br'!$A:$E,5,FALSE),"")</f>
        <v>4</v>
      </c>
      <c r="X1689" s="15" t="str">
        <f t="shared" si="212"/>
        <v/>
      </c>
      <c r="Y1689" s="18" t="e">
        <f>SUMIFS([2]Plan2!$H:$H,[2]Plan2!$A:$A,$D1689,[2]Plan2!$U:$U,6)</f>
        <v>#VALUE!</v>
      </c>
      <c r="Z1689" s="18" t="e">
        <f>SUMIFS([2]Plan2!$H:$H,[2]Plan2!$A:$A,$D1689,[2]Plan2!$U:$U,7)</f>
        <v>#VALUE!</v>
      </c>
      <c r="AA1689" s="18" t="e">
        <f>SUMIFS([2]Plan2!$H:$H,[2]Plan2!$A:$A,$D1689,[2]Plan2!$U:$U,8)</f>
        <v>#VALUE!</v>
      </c>
      <c r="AB1689" s="18" t="e">
        <f>SUMIFS([2]Plan2!$H:$H,[2]Plan2!$A:$A,$D1689,[2]Plan2!$U:$U,9)</f>
        <v>#VALUE!</v>
      </c>
      <c r="AC1689" s="18" t="e">
        <f>SUMIFS([2]Plan2!$H:$H,[2]Plan2!$A:$A,$D1689,[2]Plan2!$U:$U,10)</f>
        <v>#VALUE!</v>
      </c>
      <c r="AD1689" s="18" t="e">
        <f>SUMIFS([2]Plan2!$H:$H,[2]Plan2!$A:$A,$D1689,[2]Plan2!$U:$U,11)</f>
        <v>#VALUE!</v>
      </c>
      <c r="AE1689" s="18" t="e">
        <f>SUMIFS([2]Plan2!$H:$H,[2]Plan2!$A:$A,$D1689,[2]Plan2!$U:$U,12)</f>
        <v>#VALUE!</v>
      </c>
      <c r="AF1689" s="18" t="e">
        <f>SUMIFS([2]Plan2!$H:$H,[2]Plan2!$A:$A,$D1689,[2]Plan2!$U:$U,1)</f>
        <v>#VALUE!</v>
      </c>
      <c r="AG1689" s="18" t="e">
        <f>SUMIFS([2]Plan2!$H:$H,[2]Plan2!$A:$A,$D1689,[2]Plan2!$U:$U,2)</f>
        <v>#VALUE!</v>
      </c>
      <c r="AH1689" s="18" t="e">
        <f>SUMIFS([2]Plan2!$H:$H,[2]Plan2!$A:$A,$D1689,[2]Plan2!$U:$U,3)</f>
        <v>#VALUE!</v>
      </c>
      <c r="AI1689" s="18" t="e">
        <f>SUMIFS([2]Plan2!$H:$H,[2]Plan2!$A:$A,$D1689,[2]Plan2!$U:$U,4)</f>
        <v>#VALUE!</v>
      </c>
      <c r="AJ1689" s="18" t="e">
        <f>SUMIFS([2]Plan2!$H:$H,[2]Plan2!$A:$A,$D1689,[2]Plan2!$U:$U,5)</f>
        <v>#VALUE!</v>
      </c>
      <c r="AK1689" s="23" t="e">
        <f t="shared" si="215"/>
        <v>#VALUE!</v>
      </c>
      <c r="AL1689" s="23" t="e">
        <f t="shared" si="209"/>
        <v>#VALUE!</v>
      </c>
      <c r="AM1689">
        <f t="shared" si="216"/>
        <v>0</v>
      </c>
    </row>
    <row r="1690" spans="1:39" ht="15.75" x14ac:dyDescent="0.25">
      <c r="A1690" s="21"/>
      <c r="B1690" s="21" t="s">
        <v>1519</v>
      </c>
      <c r="C1690" s="21">
        <v>33845322</v>
      </c>
      <c r="D1690" s="25">
        <v>101695</v>
      </c>
      <c r="E1690" s="21" t="s">
        <v>24</v>
      </c>
      <c r="F1690" s="31" t="s">
        <v>1575</v>
      </c>
      <c r="G1690" s="21" t="s">
        <v>387</v>
      </c>
      <c r="H1690" s="21" t="s">
        <v>388</v>
      </c>
      <c r="I1690" s="25" t="s">
        <v>79</v>
      </c>
      <c r="J1690" s="21" t="s">
        <v>21</v>
      </c>
      <c r="K1690" s="21"/>
      <c r="L1690" s="20">
        <v>45100</v>
      </c>
      <c r="M1690" s="20">
        <v>44771</v>
      </c>
      <c r="N1690" s="21" t="s">
        <v>53</v>
      </c>
      <c r="O1690" s="21">
        <v>1</v>
      </c>
      <c r="P1690" s="21">
        <v>0</v>
      </c>
      <c r="Q1690" s="21">
        <v>0</v>
      </c>
      <c r="R1690" s="28"/>
      <c r="S1690" s="18" t="str">
        <f>IFERROR(VLOOKUP(D1690,'[1]comparativo br'!$A:$B,2,FALSE),"")</f>
        <v/>
      </c>
      <c r="T1690" s="18" t="str">
        <f>IFERROR(VLOOKUP(D1690,'[1]comparativo br'!$A:$C,3,FALSE),"")</f>
        <v/>
      </c>
      <c r="U1690" s="15" t="str">
        <f t="shared" si="214"/>
        <v/>
      </c>
      <c r="V1690" s="19" t="str">
        <f>IFERROR(VLOOKUP(D1690,'[1]comparativo br'!$A:$D,4,FALSE),"")</f>
        <v/>
      </c>
      <c r="W1690" s="19" t="str">
        <f>IFERROR(VLOOKUP(D1690,'[1]comparativo br'!$A:$E,5,FALSE),"")</f>
        <v/>
      </c>
      <c r="X1690" s="15" t="str">
        <f t="shared" si="212"/>
        <v/>
      </c>
      <c r="Y1690" s="18" t="e">
        <f>SUMIFS([2]Plan2!$H:$H,[2]Plan2!$A:$A,$D1690,[2]Plan2!$U:$U,6)</f>
        <v>#VALUE!</v>
      </c>
      <c r="Z1690" s="18" t="e">
        <f>SUMIFS([2]Plan2!$H:$H,[2]Plan2!$A:$A,$D1690,[2]Plan2!$U:$U,7)</f>
        <v>#VALUE!</v>
      </c>
      <c r="AA1690" s="18" t="e">
        <f>SUMIFS([2]Plan2!$H:$H,[2]Plan2!$A:$A,$D1690,[2]Plan2!$U:$U,8)</f>
        <v>#VALUE!</v>
      </c>
      <c r="AB1690" s="18" t="e">
        <f>SUMIFS([2]Plan2!$H:$H,[2]Plan2!$A:$A,$D1690,[2]Plan2!$U:$U,9)</f>
        <v>#VALUE!</v>
      </c>
      <c r="AC1690" s="18" t="e">
        <f>SUMIFS([2]Plan2!$H:$H,[2]Plan2!$A:$A,$D1690,[2]Plan2!$U:$U,10)</f>
        <v>#VALUE!</v>
      </c>
      <c r="AD1690" s="18" t="e">
        <f>SUMIFS([2]Plan2!$H:$H,[2]Plan2!$A:$A,$D1690,[2]Plan2!$U:$U,11)</f>
        <v>#VALUE!</v>
      </c>
      <c r="AE1690" s="18" t="e">
        <f>SUMIFS([2]Plan2!$H:$H,[2]Plan2!$A:$A,$D1690,[2]Plan2!$U:$U,12)</f>
        <v>#VALUE!</v>
      </c>
      <c r="AF1690" s="18" t="e">
        <f>SUMIFS([2]Plan2!$H:$H,[2]Plan2!$A:$A,$D1690,[2]Plan2!$U:$U,1)</f>
        <v>#VALUE!</v>
      </c>
      <c r="AG1690" s="18" t="e">
        <f>SUMIFS([2]Plan2!$H:$H,[2]Plan2!$A:$A,$D1690,[2]Plan2!$U:$U,2)</f>
        <v>#VALUE!</v>
      </c>
      <c r="AH1690" s="18" t="e">
        <f>SUMIFS([2]Plan2!$H:$H,[2]Plan2!$A:$A,$D1690,[2]Plan2!$U:$U,3)</f>
        <v>#VALUE!</v>
      </c>
      <c r="AI1690" s="18" t="e">
        <f>SUMIFS([2]Plan2!$H:$H,[2]Plan2!$A:$A,$D1690,[2]Plan2!$U:$U,4)</f>
        <v>#VALUE!</v>
      </c>
      <c r="AJ1690" s="18" t="e">
        <f>SUMIFS([2]Plan2!$H:$H,[2]Plan2!$A:$A,$D1690,[2]Plan2!$U:$U,5)</f>
        <v>#VALUE!</v>
      </c>
      <c r="AK1690" s="23" t="e">
        <f t="shared" si="215"/>
        <v>#VALUE!</v>
      </c>
      <c r="AL1690" s="23" t="e">
        <f t="shared" si="209"/>
        <v>#VALUE!</v>
      </c>
      <c r="AM1690">
        <f t="shared" si="216"/>
        <v>0</v>
      </c>
    </row>
    <row r="1691" spans="1:39" ht="15.75" x14ac:dyDescent="0.25">
      <c r="A1691" s="21"/>
      <c r="B1691" s="21" t="s">
        <v>1519</v>
      </c>
      <c r="C1691" s="21">
        <v>33845322</v>
      </c>
      <c r="D1691" s="25">
        <v>193238</v>
      </c>
      <c r="E1691" s="21" t="s">
        <v>24</v>
      </c>
      <c r="F1691" s="31" t="s">
        <v>2488</v>
      </c>
      <c r="G1691" s="21" t="s">
        <v>387</v>
      </c>
      <c r="H1691" s="21" t="s">
        <v>58</v>
      </c>
      <c r="I1691" s="25" t="s">
        <v>15</v>
      </c>
      <c r="J1691" s="21" t="s">
        <v>21</v>
      </c>
      <c r="K1691" s="21"/>
      <c r="L1691" s="20">
        <v>45170</v>
      </c>
      <c r="M1691" s="20">
        <v>45348</v>
      </c>
      <c r="N1691" s="21" t="s">
        <v>53</v>
      </c>
      <c r="O1691" s="21">
        <v>3</v>
      </c>
      <c r="P1691" s="21">
        <v>5</v>
      </c>
      <c r="Q1691" s="21">
        <v>0</v>
      </c>
      <c r="R1691" s="15">
        <f>(Q1691-P1691)/P1691</f>
        <v>-1</v>
      </c>
      <c r="S1691" s="18" t="str">
        <f>IFERROR(VLOOKUP(D1691,'[1]comparativo br'!$A:$B,2,FALSE),"")</f>
        <v/>
      </c>
      <c r="T1691" s="18" t="str">
        <f>IFERROR(VLOOKUP(D1691,'[1]comparativo br'!$A:$C,3,FALSE),"")</f>
        <v/>
      </c>
      <c r="U1691" s="15" t="str">
        <f t="shared" si="214"/>
        <v/>
      </c>
      <c r="V1691" s="19" t="str">
        <f>IFERROR(VLOOKUP(D1691,'[1]comparativo br'!$A:$D,4,FALSE),"")</f>
        <v/>
      </c>
      <c r="W1691" s="19" t="str">
        <f>IFERROR(VLOOKUP(D1691,'[1]comparativo br'!$A:$E,5,FALSE),"")</f>
        <v/>
      </c>
      <c r="X1691" s="15" t="str">
        <f t="shared" si="212"/>
        <v/>
      </c>
      <c r="Y1691" s="18" t="e">
        <f>SUMIFS([2]Plan2!$H:$H,[2]Plan2!$A:$A,$D1691,[2]Plan2!$U:$U,6)</f>
        <v>#VALUE!</v>
      </c>
      <c r="Z1691" s="18" t="e">
        <f>SUMIFS([2]Plan2!$H:$H,[2]Plan2!$A:$A,$D1691,[2]Plan2!$U:$U,7)</f>
        <v>#VALUE!</v>
      </c>
      <c r="AA1691" s="18" t="e">
        <f>SUMIFS([2]Plan2!$H:$H,[2]Plan2!$A:$A,$D1691,[2]Plan2!$U:$U,8)</f>
        <v>#VALUE!</v>
      </c>
      <c r="AB1691" s="18" t="e">
        <f>SUMIFS([2]Plan2!$H:$H,[2]Plan2!$A:$A,$D1691,[2]Plan2!$U:$U,9)</f>
        <v>#VALUE!</v>
      </c>
      <c r="AC1691" s="18" t="e">
        <f>SUMIFS([2]Plan2!$H:$H,[2]Plan2!$A:$A,$D1691,[2]Plan2!$U:$U,10)</f>
        <v>#VALUE!</v>
      </c>
      <c r="AD1691" s="18" t="e">
        <f>SUMIFS([2]Plan2!$H:$H,[2]Plan2!$A:$A,$D1691,[2]Plan2!$U:$U,11)</f>
        <v>#VALUE!</v>
      </c>
      <c r="AE1691" s="18" t="e">
        <f>SUMIFS([2]Plan2!$H:$H,[2]Plan2!$A:$A,$D1691,[2]Plan2!$U:$U,12)</f>
        <v>#VALUE!</v>
      </c>
      <c r="AF1691" s="18" t="e">
        <f>SUMIFS([2]Plan2!$H:$H,[2]Plan2!$A:$A,$D1691,[2]Plan2!$U:$U,1)</f>
        <v>#VALUE!</v>
      </c>
      <c r="AG1691" s="18" t="e">
        <f>SUMIFS([2]Plan2!$H:$H,[2]Plan2!$A:$A,$D1691,[2]Plan2!$U:$U,2)</f>
        <v>#VALUE!</v>
      </c>
      <c r="AH1691" s="18" t="e">
        <f>SUMIFS([2]Plan2!$H:$H,[2]Plan2!$A:$A,$D1691,[2]Plan2!$U:$U,3)</f>
        <v>#VALUE!</v>
      </c>
      <c r="AI1691" s="18" t="e">
        <f>SUMIFS([2]Plan2!$H:$H,[2]Plan2!$A:$A,$D1691,[2]Plan2!$U:$U,4)</f>
        <v>#VALUE!</v>
      </c>
      <c r="AJ1691" s="18" t="e">
        <f>SUMIFS([2]Plan2!$H:$H,[2]Plan2!$A:$A,$D1691,[2]Plan2!$U:$U,5)</f>
        <v>#VALUE!</v>
      </c>
      <c r="AK1691" s="23" t="e">
        <f t="shared" si="215"/>
        <v>#VALUE!</v>
      </c>
      <c r="AL1691" s="23" t="e">
        <f t="shared" si="209"/>
        <v>#VALUE!</v>
      </c>
      <c r="AM1691">
        <f t="shared" si="216"/>
        <v>0</v>
      </c>
    </row>
    <row r="1692" spans="1:39" ht="15.75" x14ac:dyDescent="0.25">
      <c r="A1692" s="21"/>
      <c r="B1692" s="21" t="s">
        <v>1519</v>
      </c>
      <c r="C1692" s="21">
        <v>33906252</v>
      </c>
      <c r="D1692" s="25">
        <v>192912</v>
      </c>
      <c r="E1692" s="21" t="s">
        <v>1206</v>
      </c>
      <c r="F1692" s="31" t="s">
        <v>1206</v>
      </c>
      <c r="G1692" s="21" t="s">
        <v>1421</v>
      </c>
      <c r="H1692" s="21" t="s">
        <v>776</v>
      </c>
      <c r="I1692" s="25" t="s">
        <v>55</v>
      </c>
      <c r="J1692" s="21" t="s">
        <v>21</v>
      </c>
      <c r="K1692" s="21"/>
      <c r="L1692" s="20">
        <v>45488</v>
      </c>
      <c r="M1692" s="20">
        <v>45562</v>
      </c>
      <c r="N1692" s="21" t="s">
        <v>53</v>
      </c>
      <c r="O1692" s="21">
        <v>3</v>
      </c>
      <c r="P1692" s="21">
        <v>5</v>
      </c>
      <c r="Q1692" s="21">
        <v>3</v>
      </c>
      <c r="R1692" s="15">
        <f>(Q1692-P1692)/P1692</f>
        <v>-0.4</v>
      </c>
      <c r="S1692" s="18">
        <f>IFERROR(VLOOKUP(D1692,'[1]comparativo br'!$A:$B,2,FALSE),"")</f>
        <v>0</v>
      </c>
      <c r="T1692" s="18">
        <f>IFERROR(VLOOKUP(D1692,'[1]comparativo br'!$A:$C,3,FALSE),"")</f>
        <v>0</v>
      </c>
      <c r="U1692" s="15" t="str">
        <f t="shared" si="214"/>
        <v/>
      </c>
      <c r="V1692" s="19">
        <f>IFERROR(VLOOKUP(D1692,'[1]comparativo br'!$A:$D,4,FALSE),"")</f>
        <v>0</v>
      </c>
      <c r="W1692" s="19">
        <f>IFERROR(VLOOKUP(D1692,'[1]comparativo br'!$A:$E,5,FALSE),"")</f>
        <v>10</v>
      </c>
      <c r="X1692" s="15" t="str">
        <f t="shared" si="212"/>
        <v/>
      </c>
      <c r="Y1692" s="18" t="e">
        <f>SUMIFS([2]Plan2!$H:$H,[2]Plan2!$A:$A,$D1692,[2]Plan2!$U:$U,6)</f>
        <v>#VALUE!</v>
      </c>
      <c r="Z1692" s="18" t="e">
        <f>SUMIFS([2]Plan2!$H:$H,[2]Plan2!$A:$A,$D1692,[2]Plan2!$U:$U,7)</f>
        <v>#VALUE!</v>
      </c>
      <c r="AA1692" s="18" t="e">
        <f>SUMIFS([2]Plan2!$H:$H,[2]Plan2!$A:$A,$D1692,[2]Plan2!$U:$U,8)</f>
        <v>#VALUE!</v>
      </c>
      <c r="AB1692" s="18" t="e">
        <f>SUMIFS([2]Plan2!$H:$H,[2]Plan2!$A:$A,$D1692,[2]Plan2!$U:$U,9)</f>
        <v>#VALUE!</v>
      </c>
      <c r="AC1692" s="18" t="e">
        <f>SUMIFS([2]Plan2!$H:$H,[2]Plan2!$A:$A,$D1692,[2]Plan2!$U:$U,10)</f>
        <v>#VALUE!</v>
      </c>
      <c r="AD1692" s="18" t="e">
        <f>SUMIFS([2]Plan2!$H:$H,[2]Plan2!$A:$A,$D1692,[2]Plan2!$U:$U,11)</f>
        <v>#VALUE!</v>
      </c>
      <c r="AE1692" s="18" t="e">
        <f>SUMIFS([2]Plan2!$H:$H,[2]Plan2!$A:$A,$D1692,[2]Plan2!$U:$U,12)</f>
        <v>#VALUE!</v>
      </c>
      <c r="AF1692" s="18" t="e">
        <f>SUMIFS([2]Plan2!$H:$H,[2]Plan2!$A:$A,$D1692,[2]Plan2!$U:$U,1)</f>
        <v>#VALUE!</v>
      </c>
      <c r="AG1692" s="18" t="e">
        <f>SUMIFS([2]Plan2!$H:$H,[2]Plan2!$A:$A,$D1692,[2]Plan2!$U:$U,2)</f>
        <v>#VALUE!</v>
      </c>
      <c r="AH1692" s="18" t="e">
        <f>SUMIFS([2]Plan2!$H:$H,[2]Plan2!$A:$A,$D1692,[2]Plan2!$U:$U,3)</f>
        <v>#VALUE!</v>
      </c>
      <c r="AI1692" s="18" t="e">
        <f>SUMIFS([2]Plan2!$H:$H,[2]Plan2!$A:$A,$D1692,[2]Plan2!$U:$U,4)</f>
        <v>#VALUE!</v>
      </c>
      <c r="AJ1692" s="18" t="e">
        <f>SUMIFS([2]Plan2!$H:$H,[2]Plan2!$A:$A,$D1692,[2]Plan2!$U:$U,5)</f>
        <v>#VALUE!</v>
      </c>
      <c r="AK1692" s="23" t="e">
        <f t="shared" si="215"/>
        <v>#VALUE!</v>
      </c>
      <c r="AL1692" s="23" t="e">
        <f t="shared" si="209"/>
        <v>#VALUE!</v>
      </c>
      <c r="AM1692">
        <f t="shared" si="216"/>
        <v>0</v>
      </c>
    </row>
    <row r="1693" spans="1:39" ht="15.75" x14ac:dyDescent="0.25">
      <c r="A1693" s="21"/>
      <c r="B1693" s="21" t="s">
        <v>1519</v>
      </c>
      <c r="C1693" s="21">
        <v>33920299</v>
      </c>
      <c r="D1693" s="25">
        <v>501405</v>
      </c>
      <c r="E1693" s="21" t="s">
        <v>1575</v>
      </c>
      <c r="F1693" s="31" t="s">
        <v>1575</v>
      </c>
      <c r="G1693" s="21" t="s">
        <v>1615</v>
      </c>
      <c r="H1693" s="21" t="s">
        <v>106</v>
      </c>
      <c r="I1693" s="25" t="s">
        <v>15</v>
      </c>
      <c r="J1693" s="21" t="s">
        <v>16</v>
      </c>
      <c r="K1693" s="21" t="s">
        <v>32</v>
      </c>
      <c r="L1693" s="20">
        <v>45323</v>
      </c>
      <c r="M1693" s="20">
        <v>45415</v>
      </c>
      <c r="N1693" s="21" t="s">
        <v>53</v>
      </c>
      <c r="O1693" s="21">
        <v>5</v>
      </c>
      <c r="P1693" s="21">
        <v>7</v>
      </c>
      <c r="Q1693" s="21">
        <v>0</v>
      </c>
      <c r="R1693" s="15">
        <f>(Q1693-P1693)/P1693</f>
        <v>-1</v>
      </c>
      <c r="S1693" s="18" t="str">
        <f>IFERROR(VLOOKUP(D1693,'[1]comparativo br'!$A:$B,2,FALSE),"")</f>
        <v/>
      </c>
      <c r="T1693" s="18" t="str">
        <f>IFERROR(VLOOKUP(D1693,'[1]comparativo br'!$A:$C,3,FALSE),"")</f>
        <v/>
      </c>
      <c r="U1693" s="15" t="str">
        <f t="shared" si="214"/>
        <v/>
      </c>
      <c r="V1693" s="19" t="str">
        <f>IFERROR(VLOOKUP(D1693,'[1]comparativo br'!$A:$D,4,FALSE),"")</f>
        <v/>
      </c>
      <c r="W1693" s="19" t="str">
        <f>IFERROR(VLOOKUP(D1693,'[1]comparativo br'!$A:$E,5,FALSE),"")</f>
        <v/>
      </c>
      <c r="X1693" s="15" t="str">
        <f t="shared" si="212"/>
        <v/>
      </c>
      <c r="Y1693" s="18" t="e">
        <f>SUMIFS([2]Plan2!$H:$H,[2]Plan2!$A:$A,$D1693,[2]Plan2!$U:$U,6)</f>
        <v>#VALUE!</v>
      </c>
      <c r="Z1693" s="18" t="e">
        <f>SUMIFS([2]Plan2!$H:$H,[2]Plan2!$A:$A,$D1693,[2]Plan2!$U:$U,7)</f>
        <v>#VALUE!</v>
      </c>
      <c r="AA1693" s="18" t="e">
        <f>SUMIFS([2]Plan2!$H:$H,[2]Plan2!$A:$A,$D1693,[2]Plan2!$U:$U,8)</f>
        <v>#VALUE!</v>
      </c>
      <c r="AB1693" s="18" t="e">
        <f>SUMIFS([2]Plan2!$H:$H,[2]Plan2!$A:$A,$D1693,[2]Plan2!$U:$U,9)</f>
        <v>#VALUE!</v>
      </c>
      <c r="AC1693" s="18" t="e">
        <f>SUMIFS([2]Plan2!$H:$H,[2]Plan2!$A:$A,$D1693,[2]Plan2!$U:$U,10)</f>
        <v>#VALUE!</v>
      </c>
      <c r="AD1693" s="18" t="e">
        <f>SUMIFS([2]Plan2!$H:$H,[2]Plan2!$A:$A,$D1693,[2]Plan2!$U:$U,11)</f>
        <v>#VALUE!</v>
      </c>
      <c r="AE1693" s="18" t="e">
        <f>SUMIFS([2]Plan2!$H:$H,[2]Plan2!$A:$A,$D1693,[2]Plan2!$U:$U,12)</f>
        <v>#VALUE!</v>
      </c>
      <c r="AF1693" s="18" t="e">
        <f>SUMIFS([2]Plan2!$H:$H,[2]Plan2!$A:$A,$D1693,[2]Plan2!$U:$U,1)</f>
        <v>#VALUE!</v>
      </c>
      <c r="AG1693" s="18" t="e">
        <f>SUMIFS([2]Plan2!$H:$H,[2]Plan2!$A:$A,$D1693,[2]Plan2!$U:$U,2)</f>
        <v>#VALUE!</v>
      </c>
      <c r="AH1693" s="18" t="e">
        <f>SUMIFS([2]Plan2!$H:$H,[2]Plan2!$A:$A,$D1693,[2]Plan2!$U:$U,3)</f>
        <v>#VALUE!</v>
      </c>
      <c r="AI1693" s="18" t="e">
        <f>SUMIFS([2]Plan2!$H:$H,[2]Plan2!$A:$A,$D1693,[2]Plan2!$U:$U,4)</f>
        <v>#VALUE!</v>
      </c>
      <c r="AJ1693" s="18" t="e">
        <f>SUMIFS([2]Plan2!$H:$H,[2]Plan2!$A:$A,$D1693,[2]Plan2!$U:$U,5)</f>
        <v>#VALUE!</v>
      </c>
      <c r="AK1693" s="23" t="e">
        <f t="shared" si="215"/>
        <v>#VALUE!</v>
      </c>
      <c r="AL1693" s="23" t="e">
        <f t="shared" si="209"/>
        <v>#VALUE!</v>
      </c>
      <c r="AM1693">
        <f t="shared" si="216"/>
        <v>0</v>
      </c>
    </row>
    <row r="1694" spans="1:39" ht="15.75" x14ac:dyDescent="0.25">
      <c r="A1694" s="21"/>
      <c r="B1694" s="21" t="s">
        <v>1519</v>
      </c>
      <c r="C1694" s="21">
        <v>33968740</v>
      </c>
      <c r="D1694" s="25">
        <v>193752</v>
      </c>
      <c r="E1694" s="21" t="s">
        <v>1798</v>
      </c>
      <c r="F1694" s="31" t="s">
        <v>2488</v>
      </c>
      <c r="G1694" s="21" t="s">
        <v>941</v>
      </c>
      <c r="H1694" s="21" t="s">
        <v>400</v>
      </c>
      <c r="I1694" s="25" t="s">
        <v>15</v>
      </c>
      <c r="J1694" s="21" t="s">
        <v>16</v>
      </c>
      <c r="K1694" s="21" t="s">
        <v>17</v>
      </c>
      <c r="L1694" s="20">
        <v>45782</v>
      </c>
      <c r="M1694" s="20">
        <v>45709</v>
      </c>
      <c r="N1694" s="21" t="s">
        <v>22</v>
      </c>
      <c r="O1694" s="21">
        <v>23</v>
      </c>
      <c r="P1694" s="21">
        <v>8</v>
      </c>
      <c r="Q1694" s="21">
        <v>18</v>
      </c>
      <c r="R1694" s="15">
        <f>(Q1694-P1694)/P1694</f>
        <v>1.25</v>
      </c>
      <c r="S1694" s="18" t="str">
        <f>IFERROR(VLOOKUP(D1694,'[1]comparativo br'!$A:$B,2,FALSE),"")</f>
        <v/>
      </c>
      <c r="T1694" s="18" t="str">
        <f>IFERROR(VLOOKUP(D1694,'[1]comparativo br'!$A:$C,3,FALSE),"")</f>
        <v/>
      </c>
      <c r="U1694" s="15" t="str">
        <f t="shared" si="214"/>
        <v/>
      </c>
      <c r="V1694" s="19" t="str">
        <f>IFERROR(VLOOKUP(D1694,'[1]comparativo br'!$A:$D,4,FALSE),"")</f>
        <v/>
      </c>
      <c r="W1694" s="19" t="str">
        <f>IFERROR(VLOOKUP(D1694,'[1]comparativo br'!$A:$E,5,FALSE),"")</f>
        <v/>
      </c>
      <c r="X1694" s="15" t="str">
        <f t="shared" si="212"/>
        <v/>
      </c>
      <c r="Y1694" s="18" t="e">
        <f>SUMIFS([2]Plan2!$H:$H,[2]Plan2!$A:$A,$D1694,[2]Plan2!$U:$U,6)</f>
        <v>#VALUE!</v>
      </c>
      <c r="Z1694" s="18" t="e">
        <f>SUMIFS([2]Plan2!$H:$H,[2]Plan2!$A:$A,$D1694,[2]Plan2!$U:$U,7)</f>
        <v>#VALUE!</v>
      </c>
      <c r="AA1694" s="18" t="e">
        <f>SUMIFS([2]Plan2!$H:$H,[2]Plan2!$A:$A,$D1694,[2]Plan2!$U:$U,8)</f>
        <v>#VALUE!</v>
      </c>
      <c r="AB1694" s="18" t="e">
        <f>SUMIFS([2]Plan2!$H:$H,[2]Plan2!$A:$A,$D1694,[2]Plan2!$U:$U,9)</f>
        <v>#VALUE!</v>
      </c>
      <c r="AC1694" s="18" t="e">
        <f>SUMIFS([2]Plan2!$H:$H,[2]Plan2!$A:$A,$D1694,[2]Plan2!$U:$U,10)</f>
        <v>#VALUE!</v>
      </c>
      <c r="AD1694" s="18" t="e">
        <f>SUMIFS([2]Plan2!$H:$H,[2]Plan2!$A:$A,$D1694,[2]Plan2!$U:$U,11)</f>
        <v>#VALUE!</v>
      </c>
      <c r="AE1694" s="18" t="e">
        <f>SUMIFS([2]Plan2!$H:$H,[2]Plan2!$A:$A,$D1694,[2]Plan2!$U:$U,12)</f>
        <v>#VALUE!</v>
      </c>
      <c r="AF1694" s="18" t="e">
        <f>SUMIFS([2]Plan2!$H:$H,[2]Plan2!$A:$A,$D1694,[2]Plan2!$U:$U,1)</f>
        <v>#VALUE!</v>
      </c>
      <c r="AG1694" s="18" t="e">
        <f>SUMIFS([2]Plan2!$H:$H,[2]Plan2!$A:$A,$D1694,[2]Plan2!$U:$U,2)</f>
        <v>#VALUE!</v>
      </c>
      <c r="AH1694" s="18" t="e">
        <f>SUMIFS([2]Plan2!$H:$H,[2]Plan2!$A:$A,$D1694,[2]Plan2!$U:$U,3)</f>
        <v>#VALUE!</v>
      </c>
      <c r="AI1694" s="18" t="e">
        <f>SUMIFS([2]Plan2!$H:$H,[2]Plan2!$A:$A,$D1694,[2]Plan2!$U:$U,4)</f>
        <v>#VALUE!</v>
      </c>
      <c r="AJ1694" s="18" t="e">
        <f>SUMIFS([2]Plan2!$H:$H,[2]Plan2!$A:$A,$D1694,[2]Plan2!$U:$U,5)</f>
        <v>#VALUE!</v>
      </c>
      <c r="AK1694" s="23" t="e">
        <f t="shared" si="215"/>
        <v>#VALUE!</v>
      </c>
      <c r="AL1694" s="23" t="e">
        <f t="shared" si="209"/>
        <v>#VALUE!</v>
      </c>
      <c r="AM1694">
        <f t="shared" si="216"/>
        <v>0</v>
      </c>
    </row>
    <row r="1695" spans="1:39" ht="15.75" x14ac:dyDescent="0.25">
      <c r="A1695" s="21"/>
      <c r="B1695" s="21" t="s">
        <v>1520</v>
      </c>
      <c r="C1695" s="21">
        <v>34037669</v>
      </c>
      <c r="D1695" s="25">
        <v>194622</v>
      </c>
      <c r="E1695" s="21" t="s">
        <v>24</v>
      </c>
      <c r="F1695" s="31" t="s">
        <v>24</v>
      </c>
      <c r="G1695" s="21" t="s">
        <v>1650</v>
      </c>
      <c r="H1695" s="21" t="s">
        <v>38</v>
      </c>
      <c r="I1695" s="25" t="s">
        <v>20</v>
      </c>
      <c r="J1695" s="21" t="s">
        <v>21</v>
      </c>
      <c r="K1695" s="21"/>
      <c r="L1695" s="20">
        <v>45742</v>
      </c>
      <c r="M1695" s="20">
        <v>45751</v>
      </c>
      <c r="N1695" s="21" t="s">
        <v>18</v>
      </c>
      <c r="O1695" s="21">
        <v>12</v>
      </c>
      <c r="P1695" s="21">
        <v>0</v>
      </c>
      <c r="Q1695" s="21">
        <v>24</v>
      </c>
      <c r="R1695" s="15">
        <v>1</v>
      </c>
      <c r="S1695" s="18" t="str">
        <f>IFERROR(VLOOKUP(D1695,'[1]comparativo br'!$A:$B,2,FALSE),"")</f>
        <v/>
      </c>
      <c r="T1695" s="18" t="str">
        <f>IFERROR(VLOOKUP(D1695,'[1]comparativo br'!$A:$C,3,FALSE),"")</f>
        <v/>
      </c>
      <c r="U1695" s="15" t="str">
        <f t="shared" si="214"/>
        <v/>
      </c>
      <c r="V1695" s="19" t="str">
        <f>IFERROR(VLOOKUP(D1695,'[1]comparativo br'!$A:$D,4,FALSE),"")</f>
        <v/>
      </c>
      <c r="W1695" s="19" t="str">
        <f>IFERROR(VLOOKUP(D1695,'[1]comparativo br'!$A:$E,5,FALSE),"")</f>
        <v/>
      </c>
      <c r="X1695" s="15" t="str">
        <f t="shared" si="212"/>
        <v/>
      </c>
      <c r="Y1695" s="18" t="e">
        <f>SUMIFS([2]Plan2!$H:$H,[2]Plan2!$A:$A,$D1695,[2]Plan2!$U:$U,6)</f>
        <v>#VALUE!</v>
      </c>
      <c r="Z1695" s="18" t="e">
        <f>SUMIFS([2]Plan2!$H:$H,[2]Plan2!$A:$A,$D1695,[2]Plan2!$U:$U,7)</f>
        <v>#VALUE!</v>
      </c>
      <c r="AA1695" s="18" t="e">
        <f>SUMIFS([2]Plan2!$H:$H,[2]Plan2!$A:$A,$D1695,[2]Plan2!$U:$U,8)</f>
        <v>#VALUE!</v>
      </c>
      <c r="AB1695" s="18" t="e">
        <f>SUMIFS([2]Plan2!$H:$H,[2]Plan2!$A:$A,$D1695,[2]Plan2!$U:$U,9)</f>
        <v>#VALUE!</v>
      </c>
      <c r="AC1695" s="18" t="e">
        <f>SUMIFS([2]Plan2!$H:$H,[2]Plan2!$A:$A,$D1695,[2]Plan2!$U:$U,10)</f>
        <v>#VALUE!</v>
      </c>
      <c r="AD1695" s="18" t="e">
        <f>SUMIFS([2]Plan2!$H:$H,[2]Plan2!$A:$A,$D1695,[2]Plan2!$U:$U,11)</f>
        <v>#VALUE!</v>
      </c>
      <c r="AE1695" s="18" t="e">
        <f>SUMIFS([2]Plan2!$H:$H,[2]Plan2!$A:$A,$D1695,[2]Plan2!$U:$U,12)</f>
        <v>#VALUE!</v>
      </c>
      <c r="AF1695" s="18" t="e">
        <f>SUMIFS([2]Plan2!$H:$H,[2]Plan2!$A:$A,$D1695,[2]Plan2!$U:$U,1)</f>
        <v>#VALUE!</v>
      </c>
      <c r="AG1695" s="18" t="e">
        <f>SUMIFS([2]Plan2!$H:$H,[2]Plan2!$A:$A,$D1695,[2]Plan2!$U:$U,2)</f>
        <v>#VALUE!</v>
      </c>
      <c r="AH1695" s="18" t="e">
        <f>SUMIFS([2]Plan2!$H:$H,[2]Plan2!$A:$A,$D1695,[2]Plan2!$U:$U,3)</f>
        <v>#VALUE!</v>
      </c>
      <c r="AI1695" s="18" t="e">
        <f>SUMIFS([2]Plan2!$H:$H,[2]Plan2!$A:$A,$D1695,[2]Plan2!$U:$U,4)</f>
        <v>#VALUE!</v>
      </c>
      <c r="AJ1695" s="18" t="e">
        <f>SUMIFS([2]Plan2!$H:$H,[2]Plan2!$A:$A,$D1695,[2]Plan2!$U:$U,5)</f>
        <v>#VALUE!</v>
      </c>
      <c r="AK1695" s="23" t="e">
        <f t="shared" si="215"/>
        <v>#VALUE!</v>
      </c>
      <c r="AL1695" s="23" t="e">
        <f t="shared" si="209"/>
        <v>#VALUE!</v>
      </c>
      <c r="AM1695">
        <f t="shared" si="216"/>
        <v>0</v>
      </c>
    </row>
    <row r="1696" spans="1:39" ht="15.75" x14ac:dyDescent="0.25">
      <c r="A1696" s="21" t="s">
        <v>353</v>
      </c>
      <c r="B1696" s="21" t="s">
        <v>1519</v>
      </c>
      <c r="C1696" s="21">
        <v>34089417</v>
      </c>
      <c r="D1696" s="25">
        <v>502020</v>
      </c>
      <c r="E1696" s="21" t="s">
        <v>24</v>
      </c>
      <c r="F1696" s="31" t="s">
        <v>24</v>
      </c>
      <c r="G1696" s="21" t="s">
        <v>2013</v>
      </c>
      <c r="H1696" s="21" t="s">
        <v>453</v>
      </c>
      <c r="I1696" s="25" t="s">
        <v>77</v>
      </c>
      <c r="J1696" s="21" t="s">
        <v>41</v>
      </c>
      <c r="K1696" s="21" t="s">
        <v>42</v>
      </c>
      <c r="L1696" s="20">
        <v>45649</v>
      </c>
      <c r="M1696" s="20">
        <v>45792</v>
      </c>
      <c r="N1696" s="21" t="s">
        <v>18</v>
      </c>
      <c r="O1696" s="21">
        <v>12</v>
      </c>
      <c r="P1696" s="21">
        <v>27</v>
      </c>
      <c r="Q1696" s="21">
        <v>28</v>
      </c>
      <c r="R1696" s="15">
        <f>(Q1696-P1696)/P1696</f>
        <v>3.7037037037037035E-2</v>
      </c>
      <c r="S1696" s="18">
        <f>IFERROR(VLOOKUP(D1696,'[1]comparativo br'!$A:$B,2,FALSE),"")</f>
        <v>3312</v>
      </c>
      <c r="T1696" s="18">
        <f>IFERROR(VLOOKUP(D1696,'[1]comparativo br'!$A:$C,3,FALSE),"")</f>
        <v>6624</v>
      </c>
      <c r="U1696" s="15">
        <f t="shared" si="214"/>
        <v>1</v>
      </c>
      <c r="V1696" s="19">
        <f>IFERROR(VLOOKUP(D1696,'[1]comparativo br'!$A:$D,4,FALSE),"")</f>
        <v>35</v>
      </c>
      <c r="W1696" s="19">
        <f>IFERROR(VLOOKUP(D1696,'[1]comparativo br'!$A:$E,5,FALSE),"")</f>
        <v>60</v>
      </c>
      <c r="X1696" s="15">
        <f t="shared" si="212"/>
        <v>0.7142857142857143</v>
      </c>
      <c r="Y1696" s="18" t="e">
        <f>SUMIFS([2]Plan2!$H:$H,[2]Plan2!$A:$A,$D1696,[2]Plan2!$U:$U,6)</f>
        <v>#VALUE!</v>
      </c>
      <c r="Z1696" s="18" t="e">
        <f>SUMIFS([2]Plan2!$H:$H,[2]Plan2!$A:$A,$D1696,[2]Plan2!$U:$U,7)</f>
        <v>#VALUE!</v>
      </c>
      <c r="AA1696" s="18" t="e">
        <f>SUMIFS([2]Plan2!$H:$H,[2]Plan2!$A:$A,$D1696,[2]Plan2!$U:$U,8)</f>
        <v>#VALUE!</v>
      </c>
      <c r="AB1696" s="18" t="e">
        <f>SUMIFS([2]Plan2!$H:$H,[2]Plan2!$A:$A,$D1696,[2]Plan2!$U:$U,9)</f>
        <v>#VALUE!</v>
      </c>
      <c r="AC1696" s="18" t="e">
        <f>SUMIFS([2]Plan2!$H:$H,[2]Plan2!$A:$A,$D1696,[2]Plan2!$U:$U,10)</f>
        <v>#VALUE!</v>
      </c>
      <c r="AD1696" s="18" t="e">
        <f>SUMIFS([2]Plan2!$H:$H,[2]Plan2!$A:$A,$D1696,[2]Plan2!$U:$U,11)</f>
        <v>#VALUE!</v>
      </c>
      <c r="AE1696" s="18" t="e">
        <f>SUMIFS([2]Plan2!$H:$H,[2]Plan2!$A:$A,$D1696,[2]Plan2!$U:$U,12)</f>
        <v>#VALUE!</v>
      </c>
      <c r="AF1696" s="18" t="e">
        <f>SUMIFS([2]Plan2!$H:$H,[2]Plan2!$A:$A,$D1696,[2]Plan2!$U:$U,1)</f>
        <v>#VALUE!</v>
      </c>
      <c r="AG1696" s="18" t="e">
        <f>SUMIFS([2]Plan2!$H:$H,[2]Plan2!$A:$A,$D1696,[2]Plan2!$U:$U,2)</f>
        <v>#VALUE!</v>
      </c>
      <c r="AH1696" s="18" t="e">
        <f>SUMIFS([2]Plan2!$H:$H,[2]Plan2!$A:$A,$D1696,[2]Plan2!$U:$U,3)</f>
        <v>#VALUE!</v>
      </c>
      <c r="AI1696" s="18" t="e">
        <f>SUMIFS([2]Plan2!$H:$H,[2]Plan2!$A:$A,$D1696,[2]Plan2!$U:$U,4)</f>
        <v>#VALUE!</v>
      </c>
      <c r="AJ1696" s="18" t="e">
        <f>SUMIFS([2]Plan2!$H:$H,[2]Plan2!$A:$A,$D1696,[2]Plan2!$U:$U,5)</f>
        <v>#VALUE!</v>
      </c>
      <c r="AK1696" s="23" t="e">
        <f t="shared" si="215"/>
        <v>#VALUE!</v>
      </c>
      <c r="AL1696" s="23" t="e">
        <f t="shared" si="209"/>
        <v>#VALUE!</v>
      </c>
      <c r="AM1696">
        <f t="shared" si="216"/>
        <v>0</v>
      </c>
    </row>
    <row r="1697" spans="1:39" ht="15.75" x14ac:dyDescent="0.25">
      <c r="A1697" s="21"/>
      <c r="B1697" s="21" t="s">
        <v>1519</v>
      </c>
      <c r="C1697" s="21">
        <v>34230979</v>
      </c>
      <c r="D1697" s="25">
        <v>500960</v>
      </c>
      <c r="E1697" s="21" t="s">
        <v>1180</v>
      </c>
      <c r="F1697" s="31" t="s">
        <v>1180</v>
      </c>
      <c r="G1697" s="21" t="s">
        <v>1461</v>
      </c>
      <c r="H1697" s="21" t="s">
        <v>35</v>
      </c>
      <c r="I1697" s="25" t="s">
        <v>15</v>
      </c>
      <c r="J1697" s="21" t="s">
        <v>16</v>
      </c>
      <c r="K1697" s="21" t="s">
        <v>32</v>
      </c>
      <c r="L1697" s="20">
        <v>44627</v>
      </c>
      <c r="M1697" s="20">
        <v>45005</v>
      </c>
      <c r="N1697" s="21" t="s">
        <v>53</v>
      </c>
      <c r="O1697" s="21">
        <v>1</v>
      </c>
      <c r="P1697" s="21">
        <v>0</v>
      </c>
      <c r="Q1697" s="21">
        <v>0</v>
      </c>
      <c r="R1697" s="28"/>
      <c r="S1697" s="18" t="str">
        <f>IFERROR(VLOOKUP(D1697,'[1]comparativo br'!$A:$B,2,FALSE),"")</f>
        <v/>
      </c>
      <c r="T1697" s="18" t="str">
        <f>IFERROR(VLOOKUP(D1697,'[1]comparativo br'!$A:$C,3,FALSE),"")</f>
        <v/>
      </c>
      <c r="U1697" s="15" t="str">
        <f t="shared" si="214"/>
        <v/>
      </c>
      <c r="V1697" s="19" t="str">
        <f>IFERROR(VLOOKUP(D1697,'[1]comparativo br'!$A:$D,4,FALSE),"")</f>
        <v/>
      </c>
      <c r="W1697" s="19" t="str">
        <f>IFERROR(VLOOKUP(D1697,'[1]comparativo br'!$A:$E,5,FALSE),"")</f>
        <v/>
      </c>
      <c r="X1697" s="15" t="str">
        <f t="shared" si="212"/>
        <v/>
      </c>
      <c r="Y1697" s="18" t="e">
        <f>SUMIFS([2]Plan2!$H:$H,[2]Plan2!$A:$A,$D1697,[2]Plan2!$U:$U,6)</f>
        <v>#VALUE!</v>
      </c>
      <c r="Z1697" s="18" t="e">
        <f>SUMIFS([2]Plan2!$H:$H,[2]Plan2!$A:$A,$D1697,[2]Plan2!$U:$U,7)</f>
        <v>#VALUE!</v>
      </c>
      <c r="AA1697" s="18" t="e">
        <f>SUMIFS([2]Plan2!$H:$H,[2]Plan2!$A:$A,$D1697,[2]Plan2!$U:$U,8)</f>
        <v>#VALUE!</v>
      </c>
      <c r="AB1697" s="18" t="e">
        <f>SUMIFS([2]Plan2!$H:$H,[2]Plan2!$A:$A,$D1697,[2]Plan2!$U:$U,9)</f>
        <v>#VALUE!</v>
      </c>
      <c r="AC1697" s="18" t="e">
        <f>SUMIFS([2]Plan2!$H:$H,[2]Plan2!$A:$A,$D1697,[2]Plan2!$U:$U,10)</f>
        <v>#VALUE!</v>
      </c>
      <c r="AD1697" s="18" t="e">
        <f>SUMIFS([2]Plan2!$H:$H,[2]Plan2!$A:$A,$D1697,[2]Plan2!$U:$U,11)</f>
        <v>#VALUE!</v>
      </c>
      <c r="AE1697" s="18" t="e">
        <f>SUMIFS([2]Plan2!$H:$H,[2]Plan2!$A:$A,$D1697,[2]Plan2!$U:$U,12)</f>
        <v>#VALUE!</v>
      </c>
      <c r="AF1697" s="18" t="e">
        <f>SUMIFS([2]Plan2!$H:$H,[2]Plan2!$A:$A,$D1697,[2]Plan2!$U:$U,1)</f>
        <v>#VALUE!</v>
      </c>
      <c r="AG1697" s="18" t="e">
        <f>SUMIFS([2]Plan2!$H:$H,[2]Plan2!$A:$A,$D1697,[2]Plan2!$U:$U,2)</f>
        <v>#VALUE!</v>
      </c>
      <c r="AH1697" s="18" t="e">
        <f>SUMIFS([2]Plan2!$H:$H,[2]Plan2!$A:$A,$D1697,[2]Plan2!$U:$U,3)</f>
        <v>#VALUE!</v>
      </c>
      <c r="AI1697" s="18" t="e">
        <f>SUMIFS([2]Plan2!$H:$H,[2]Plan2!$A:$A,$D1697,[2]Plan2!$U:$U,4)</f>
        <v>#VALUE!</v>
      </c>
      <c r="AJ1697" s="18" t="e">
        <f>SUMIFS([2]Plan2!$H:$H,[2]Plan2!$A:$A,$D1697,[2]Plan2!$U:$U,5)</f>
        <v>#VALUE!</v>
      </c>
      <c r="AK1697" s="23" t="e">
        <f t="shared" si="215"/>
        <v>#VALUE!</v>
      </c>
      <c r="AL1697" s="23" t="e">
        <f t="shared" ref="AL1697:AL1760" si="217">MAX(Y1697:AG1697)</f>
        <v>#VALUE!</v>
      </c>
      <c r="AM1697">
        <f t="shared" si="216"/>
        <v>0</v>
      </c>
    </row>
    <row r="1698" spans="1:39" ht="15.75" x14ac:dyDescent="0.25">
      <c r="A1698" s="21"/>
      <c r="B1698" s="21" t="s">
        <v>1519</v>
      </c>
      <c r="C1698" s="21">
        <v>34230979</v>
      </c>
      <c r="D1698" s="25">
        <v>193599</v>
      </c>
      <c r="E1698" s="21" t="s">
        <v>1180</v>
      </c>
      <c r="F1698" s="31" t="s">
        <v>1180</v>
      </c>
      <c r="G1698" s="21" t="s">
        <v>1461</v>
      </c>
      <c r="H1698" s="21" t="s">
        <v>128</v>
      </c>
      <c r="I1698" s="25" t="s">
        <v>20</v>
      </c>
      <c r="J1698" s="21" t="s">
        <v>16</v>
      </c>
      <c r="K1698" s="21" t="s">
        <v>32</v>
      </c>
      <c r="L1698" s="20">
        <v>45243</v>
      </c>
      <c r="M1698" s="20">
        <v>45345</v>
      </c>
      <c r="N1698" s="21" t="s">
        <v>53</v>
      </c>
      <c r="O1698" s="21">
        <v>101</v>
      </c>
      <c r="P1698" s="21">
        <v>146</v>
      </c>
      <c r="Q1698" s="21">
        <v>0</v>
      </c>
      <c r="R1698" s="15">
        <f>(Q1698-P1698)/P1698</f>
        <v>-1</v>
      </c>
      <c r="S1698" s="18">
        <f>IFERROR(VLOOKUP(D1698,'[1]comparativo br'!$A:$B,2,FALSE),"")</f>
        <v>132</v>
      </c>
      <c r="T1698" s="18">
        <f>IFERROR(VLOOKUP(D1698,'[1]comparativo br'!$A:$C,3,FALSE),"")</f>
        <v>128</v>
      </c>
      <c r="U1698" s="15">
        <f t="shared" si="214"/>
        <v>-3.0303030303030304E-2</v>
      </c>
      <c r="V1698" s="19">
        <f>IFERROR(VLOOKUP(D1698,'[1]comparativo br'!$A:$D,4,FALSE),"")</f>
        <v>2</v>
      </c>
      <c r="W1698" s="19">
        <f>IFERROR(VLOOKUP(D1698,'[1]comparativo br'!$A:$E,5,FALSE),"")</f>
        <v>2</v>
      </c>
      <c r="X1698" s="15">
        <f t="shared" si="212"/>
        <v>0</v>
      </c>
      <c r="Y1698" s="18" t="e">
        <f>SUMIFS([2]Plan2!$H:$H,[2]Plan2!$A:$A,$D1698,[2]Plan2!$U:$U,6)</f>
        <v>#VALUE!</v>
      </c>
      <c r="Z1698" s="18" t="e">
        <f>SUMIFS([2]Plan2!$H:$H,[2]Plan2!$A:$A,$D1698,[2]Plan2!$U:$U,7)</f>
        <v>#VALUE!</v>
      </c>
      <c r="AA1698" s="18" t="e">
        <f>SUMIFS([2]Plan2!$H:$H,[2]Plan2!$A:$A,$D1698,[2]Plan2!$U:$U,8)</f>
        <v>#VALUE!</v>
      </c>
      <c r="AB1698" s="18" t="e">
        <f>SUMIFS([2]Plan2!$H:$H,[2]Plan2!$A:$A,$D1698,[2]Plan2!$U:$U,9)</f>
        <v>#VALUE!</v>
      </c>
      <c r="AC1698" s="18" t="e">
        <f>SUMIFS([2]Plan2!$H:$H,[2]Plan2!$A:$A,$D1698,[2]Plan2!$U:$U,10)</f>
        <v>#VALUE!</v>
      </c>
      <c r="AD1698" s="18" t="e">
        <f>SUMIFS([2]Plan2!$H:$H,[2]Plan2!$A:$A,$D1698,[2]Plan2!$U:$U,11)</f>
        <v>#VALUE!</v>
      </c>
      <c r="AE1698" s="18" t="e">
        <f>SUMIFS([2]Plan2!$H:$H,[2]Plan2!$A:$A,$D1698,[2]Plan2!$U:$U,12)</f>
        <v>#VALUE!</v>
      </c>
      <c r="AF1698" s="18" t="e">
        <f>SUMIFS([2]Plan2!$H:$H,[2]Plan2!$A:$A,$D1698,[2]Plan2!$U:$U,1)</f>
        <v>#VALUE!</v>
      </c>
      <c r="AG1698" s="18" t="e">
        <f>SUMIFS([2]Plan2!$H:$H,[2]Plan2!$A:$A,$D1698,[2]Plan2!$U:$U,2)</f>
        <v>#VALUE!</v>
      </c>
      <c r="AH1698" s="18" t="e">
        <f>SUMIFS([2]Plan2!$H:$H,[2]Plan2!$A:$A,$D1698,[2]Plan2!$U:$U,3)</f>
        <v>#VALUE!</v>
      </c>
      <c r="AI1698" s="18" t="e">
        <f>SUMIFS([2]Plan2!$H:$H,[2]Plan2!$A:$A,$D1698,[2]Plan2!$U:$U,4)</f>
        <v>#VALUE!</v>
      </c>
      <c r="AJ1698" s="18" t="e">
        <f>SUMIFS([2]Plan2!$H:$H,[2]Plan2!$A:$A,$D1698,[2]Plan2!$U:$U,5)</f>
        <v>#VALUE!</v>
      </c>
      <c r="AK1698" s="23" t="e">
        <f t="shared" si="215"/>
        <v>#VALUE!</v>
      </c>
      <c r="AL1698" s="23" t="e">
        <f t="shared" si="217"/>
        <v>#VALUE!</v>
      </c>
      <c r="AM1698">
        <f t="shared" si="216"/>
        <v>0</v>
      </c>
    </row>
    <row r="1699" spans="1:39" ht="15.75" x14ac:dyDescent="0.25">
      <c r="A1699" s="21" t="s">
        <v>478</v>
      </c>
      <c r="B1699" s="21" t="s">
        <v>1520</v>
      </c>
      <c r="C1699" s="21">
        <v>34274233</v>
      </c>
      <c r="D1699" s="25">
        <v>191007</v>
      </c>
      <c r="E1699" s="21" t="s">
        <v>12</v>
      </c>
      <c r="F1699" s="31" t="s">
        <v>12</v>
      </c>
      <c r="G1699" s="21" t="s">
        <v>582</v>
      </c>
      <c r="H1699" s="21" t="s">
        <v>359</v>
      </c>
      <c r="I1699" s="25" t="s">
        <v>79</v>
      </c>
      <c r="J1699" s="21" t="s">
        <v>88</v>
      </c>
      <c r="K1699" s="21" t="s">
        <v>93</v>
      </c>
      <c r="L1699" s="20">
        <v>45786</v>
      </c>
      <c r="M1699" s="20">
        <v>45799</v>
      </c>
      <c r="N1699" s="21" t="s">
        <v>18</v>
      </c>
      <c r="O1699" s="21">
        <v>71</v>
      </c>
      <c r="P1699" s="21">
        <v>87</v>
      </c>
      <c r="Q1699" s="21">
        <v>19</v>
      </c>
      <c r="R1699" s="15">
        <f>(Q1699-P1699)/P1699</f>
        <v>-0.7816091954022989</v>
      </c>
      <c r="S1699" s="18">
        <f>IFERROR(VLOOKUP(D1699,'[1]comparativo br'!$A:$B,2,FALSE),"")</f>
        <v>104619.79</v>
      </c>
      <c r="T1699" s="18">
        <f>IFERROR(VLOOKUP(D1699,'[1]comparativo br'!$A:$C,3,FALSE),"")</f>
        <v>244114</v>
      </c>
      <c r="U1699" s="15">
        <f t="shared" si="214"/>
        <v>1.3333443892403152</v>
      </c>
      <c r="V1699" s="19">
        <f>IFERROR(VLOOKUP(D1699,'[1]comparativo br'!$A:$D,4,FALSE),"")</f>
        <v>31</v>
      </c>
      <c r="W1699" s="19">
        <f>IFERROR(VLOOKUP(D1699,'[1]comparativo br'!$A:$E,5,FALSE),"")</f>
        <v>4</v>
      </c>
      <c r="X1699" s="15">
        <f t="shared" ref="X1699:X1730" si="218">IFERROR((W1699-V1699)/V1699,"")</f>
        <v>-0.87096774193548387</v>
      </c>
      <c r="Y1699" s="18" t="e">
        <f>SUMIFS([2]Plan2!$H:$H,[2]Plan2!$A:$A,$D1699,[2]Plan2!$U:$U,6)</f>
        <v>#VALUE!</v>
      </c>
      <c r="Z1699" s="18" t="e">
        <f>SUMIFS([2]Plan2!$H:$H,[2]Plan2!$A:$A,$D1699,[2]Plan2!$U:$U,7)</f>
        <v>#VALUE!</v>
      </c>
      <c r="AA1699" s="18" t="e">
        <f>SUMIFS([2]Plan2!$H:$H,[2]Plan2!$A:$A,$D1699,[2]Plan2!$U:$U,8)</f>
        <v>#VALUE!</v>
      </c>
      <c r="AB1699" s="18" t="e">
        <f>SUMIFS([2]Plan2!$H:$H,[2]Plan2!$A:$A,$D1699,[2]Plan2!$U:$U,9)</f>
        <v>#VALUE!</v>
      </c>
      <c r="AC1699" s="18" t="e">
        <f>SUMIFS([2]Plan2!$H:$H,[2]Plan2!$A:$A,$D1699,[2]Plan2!$U:$U,10)</f>
        <v>#VALUE!</v>
      </c>
      <c r="AD1699" s="18" t="e">
        <f>SUMIFS([2]Plan2!$H:$H,[2]Plan2!$A:$A,$D1699,[2]Plan2!$U:$U,11)</f>
        <v>#VALUE!</v>
      </c>
      <c r="AE1699" s="18" t="e">
        <f>SUMIFS([2]Plan2!$H:$H,[2]Plan2!$A:$A,$D1699,[2]Plan2!$U:$U,12)</f>
        <v>#VALUE!</v>
      </c>
      <c r="AF1699" s="18" t="e">
        <f>SUMIFS([2]Plan2!$H:$H,[2]Plan2!$A:$A,$D1699,[2]Plan2!$U:$U,1)</f>
        <v>#VALUE!</v>
      </c>
      <c r="AG1699" s="18" t="e">
        <f>SUMIFS([2]Plan2!$H:$H,[2]Plan2!$A:$A,$D1699,[2]Plan2!$U:$U,2)</f>
        <v>#VALUE!</v>
      </c>
      <c r="AH1699" s="18" t="e">
        <f>SUMIFS([2]Plan2!$H:$H,[2]Plan2!$A:$A,$D1699,[2]Plan2!$U:$U,3)</f>
        <v>#VALUE!</v>
      </c>
      <c r="AI1699" s="18" t="e">
        <f>SUMIFS([2]Plan2!$H:$H,[2]Plan2!$A:$A,$D1699,[2]Plan2!$U:$U,4)</f>
        <v>#VALUE!</v>
      </c>
      <c r="AJ1699" s="18" t="e">
        <f>SUMIFS([2]Plan2!$H:$H,[2]Plan2!$A:$A,$D1699,[2]Plan2!$U:$U,5)</f>
        <v>#VALUE!</v>
      </c>
      <c r="AK1699" s="23" t="e">
        <f t="shared" si="215"/>
        <v>#VALUE!</v>
      </c>
      <c r="AL1699" s="23" t="e">
        <f t="shared" si="217"/>
        <v>#VALUE!</v>
      </c>
      <c r="AM1699">
        <f t="shared" si="216"/>
        <v>0</v>
      </c>
    </row>
    <row r="1700" spans="1:39" ht="15.75" x14ac:dyDescent="0.25">
      <c r="A1700" s="21" t="s">
        <v>1195</v>
      </c>
      <c r="B1700" s="21" t="s">
        <v>1520</v>
      </c>
      <c r="C1700" s="21">
        <v>34345732</v>
      </c>
      <c r="D1700" s="25">
        <v>192432</v>
      </c>
      <c r="E1700" s="21" t="s">
        <v>1180</v>
      </c>
      <c r="F1700" s="31" t="s">
        <v>1180</v>
      </c>
      <c r="G1700" s="21" t="s">
        <v>1387</v>
      </c>
      <c r="H1700" s="21" t="s">
        <v>664</v>
      </c>
      <c r="I1700" s="25" t="s">
        <v>616</v>
      </c>
      <c r="J1700" s="21" t="s">
        <v>21</v>
      </c>
      <c r="K1700" s="21"/>
      <c r="L1700" s="20">
        <v>44377</v>
      </c>
      <c r="M1700" s="20"/>
      <c r="N1700" s="21" t="s">
        <v>53</v>
      </c>
      <c r="O1700" s="21"/>
      <c r="P1700" s="21"/>
      <c r="Q1700" s="21"/>
      <c r="R1700" s="28"/>
      <c r="S1700" s="18" t="str">
        <f>IFERROR(VLOOKUP(D1700,'[1]comparativo br'!$A:$B,2,FALSE),"")</f>
        <v/>
      </c>
      <c r="T1700" s="18" t="str">
        <f>IFERROR(VLOOKUP(D1700,'[1]comparativo br'!$A:$C,3,FALSE),"")</f>
        <v/>
      </c>
      <c r="U1700" s="15" t="str">
        <f t="shared" si="214"/>
        <v/>
      </c>
      <c r="V1700" s="19" t="str">
        <f>IFERROR(VLOOKUP(D1700,'[1]comparativo br'!$A:$D,4,FALSE),"")</f>
        <v/>
      </c>
      <c r="W1700" s="19" t="str">
        <f>IFERROR(VLOOKUP(D1700,'[1]comparativo br'!$A:$E,5,FALSE),"")</f>
        <v/>
      </c>
      <c r="X1700" s="15" t="str">
        <f t="shared" si="218"/>
        <v/>
      </c>
      <c r="Y1700" s="18" t="e">
        <f>SUMIFS([2]Plan2!$H:$H,[2]Plan2!$A:$A,$D1700,[2]Plan2!$U:$U,6)</f>
        <v>#VALUE!</v>
      </c>
      <c r="Z1700" s="18" t="e">
        <f>SUMIFS([2]Plan2!$H:$H,[2]Plan2!$A:$A,$D1700,[2]Plan2!$U:$U,7)</f>
        <v>#VALUE!</v>
      </c>
      <c r="AA1700" s="18" t="e">
        <f>SUMIFS([2]Plan2!$H:$H,[2]Plan2!$A:$A,$D1700,[2]Plan2!$U:$U,8)</f>
        <v>#VALUE!</v>
      </c>
      <c r="AB1700" s="18" t="e">
        <f>SUMIFS([2]Plan2!$H:$H,[2]Plan2!$A:$A,$D1700,[2]Plan2!$U:$U,9)</f>
        <v>#VALUE!</v>
      </c>
      <c r="AC1700" s="18" t="e">
        <f>SUMIFS([2]Plan2!$H:$H,[2]Plan2!$A:$A,$D1700,[2]Plan2!$U:$U,10)</f>
        <v>#VALUE!</v>
      </c>
      <c r="AD1700" s="18" t="e">
        <f>SUMIFS([2]Plan2!$H:$H,[2]Plan2!$A:$A,$D1700,[2]Plan2!$U:$U,11)</f>
        <v>#VALUE!</v>
      </c>
      <c r="AE1700" s="18" t="e">
        <f>SUMIFS([2]Plan2!$H:$H,[2]Plan2!$A:$A,$D1700,[2]Plan2!$U:$U,12)</f>
        <v>#VALUE!</v>
      </c>
      <c r="AF1700" s="18" t="e">
        <f>SUMIFS([2]Plan2!$H:$H,[2]Plan2!$A:$A,$D1700,[2]Plan2!$U:$U,1)</f>
        <v>#VALUE!</v>
      </c>
      <c r="AG1700" s="18" t="e">
        <f>SUMIFS([2]Plan2!$H:$H,[2]Plan2!$A:$A,$D1700,[2]Plan2!$U:$U,2)</f>
        <v>#VALUE!</v>
      </c>
      <c r="AH1700" s="18" t="e">
        <f>SUMIFS([2]Plan2!$H:$H,[2]Plan2!$A:$A,$D1700,[2]Plan2!$U:$U,3)</f>
        <v>#VALUE!</v>
      </c>
      <c r="AI1700" s="18" t="e">
        <f>SUMIFS([2]Plan2!$H:$H,[2]Plan2!$A:$A,$D1700,[2]Plan2!$U:$U,4)</f>
        <v>#VALUE!</v>
      </c>
      <c r="AJ1700" s="18" t="e">
        <f>SUMIFS([2]Plan2!$H:$H,[2]Plan2!$A:$A,$D1700,[2]Plan2!$U:$U,5)</f>
        <v>#VALUE!</v>
      </c>
      <c r="AK1700" s="23" t="e">
        <f t="shared" si="215"/>
        <v>#VALUE!</v>
      </c>
      <c r="AL1700" s="23" t="e">
        <f t="shared" si="217"/>
        <v>#VALUE!</v>
      </c>
      <c r="AM1700">
        <f t="shared" si="216"/>
        <v>0</v>
      </c>
    </row>
    <row r="1701" spans="1:39" ht="15.75" x14ac:dyDescent="0.25">
      <c r="A1701" s="21"/>
      <c r="B1701" s="21" t="s">
        <v>1520</v>
      </c>
      <c r="C1701" s="21">
        <v>34597955</v>
      </c>
      <c r="D1701" s="25">
        <v>190620</v>
      </c>
      <c r="E1701" s="21" t="s">
        <v>1180</v>
      </c>
      <c r="F1701" s="31" t="s">
        <v>1180</v>
      </c>
      <c r="G1701" s="21" t="s">
        <v>1273</v>
      </c>
      <c r="H1701" s="21" t="s">
        <v>189</v>
      </c>
      <c r="I1701" s="25" t="s">
        <v>190</v>
      </c>
      <c r="J1701" s="21" t="s">
        <v>88</v>
      </c>
      <c r="K1701" s="21" t="s">
        <v>89</v>
      </c>
      <c r="L1701" s="20">
        <v>45748</v>
      </c>
      <c r="M1701" s="20">
        <v>45736</v>
      </c>
      <c r="N1701" s="21" t="s">
        <v>22</v>
      </c>
      <c r="O1701" s="21">
        <v>14</v>
      </c>
      <c r="P1701" s="21">
        <v>9</v>
      </c>
      <c r="Q1701" s="21">
        <v>13</v>
      </c>
      <c r="R1701" s="15">
        <f>(Q1701-P1701)/P1701</f>
        <v>0.44444444444444442</v>
      </c>
      <c r="S1701" s="18">
        <f>IFERROR(VLOOKUP(D1701,'[1]comparativo br'!$A:$B,2,FALSE),"")</f>
        <v>5992</v>
      </c>
      <c r="T1701" s="18">
        <f>IFERROR(VLOOKUP(D1701,'[1]comparativo br'!$A:$C,3,FALSE),"")</f>
        <v>16510</v>
      </c>
      <c r="U1701" s="15">
        <f t="shared" si="214"/>
        <v>1.7553404539385848</v>
      </c>
      <c r="V1701" s="19">
        <f>IFERROR(VLOOKUP(D1701,'[1]comparativo br'!$A:$D,4,FALSE),"")</f>
        <v>4</v>
      </c>
      <c r="W1701" s="19">
        <f>IFERROR(VLOOKUP(D1701,'[1]comparativo br'!$A:$E,5,FALSE),"")</f>
        <v>7</v>
      </c>
      <c r="X1701" s="15">
        <f t="shared" si="218"/>
        <v>0.75</v>
      </c>
      <c r="Y1701" s="18" t="e">
        <f>SUMIFS([2]Plan2!$H:$H,[2]Plan2!$A:$A,$D1701,[2]Plan2!$U:$U,6)</f>
        <v>#VALUE!</v>
      </c>
      <c r="Z1701" s="18" t="e">
        <f>SUMIFS([2]Plan2!$H:$H,[2]Plan2!$A:$A,$D1701,[2]Plan2!$U:$U,7)</f>
        <v>#VALUE!</v>
      </c>
      <c r="AA1701" s="18" t="e">
        <f>SUMIFS([2]Plan2!$H:$H,[2]Plan2!$A:$A,$D1701,[2]Plan2!$U:$U,8)</f>
        <v>#VALUE!</v>
      </c>
      <c r="AB1701" s="18" t="e">
        <f>SUMIFS([2]Plan2!$H:$H,[2]Plan2!$A:$A,$D1701,[2]Plan2!$U:$U,9)</f>
        <v>#VALUE!</v>
      </c>
      <c r="AC1701" s="18" t="e">
        <f>SUMIFS([2]Plan2!$H:$H,[2]Plan2!$A:$A,$D1701,[2]Plan2!$U:$U,10)</f>
        <v>#VALUE!</v>
      </c>
      <c r="AD1701" s="18" t="e">
        <f>SUMIFS([2]Plan2!$H:$H,[2]Plan2!$A:$A,$D1701,[2]Plan2!$U:$U,11)</f>
        <v>#VALUE!</v>
      </c>
      <c r="AE1701" s="18" t="e">
        <f>SUMIFS([2]Plan2!$H:$H,[2]Plan2!$A:$A,$D1701,[2]Plan2!$U:$U,12)</f>
        <v>#VALUE!</v>
      </c>
      <c r="AF1701" s="18" t="e">
        <f>SUMIFS([2]Plan2!$H:$H,[2]Plan2!$A:$A,$D1701,[2]Plan2!$U:$U,1)</f>
        <v>#VALUE!</v>
      </c>
      <c r="AG1701" s="18" t="e">
        <f>SUMIFS([2]Plan2!$H:$H,[2]Plan2!$A:$A,$D1701,[2]Plan2!$U:$U,2)</f>
        <v>#VALUE!</v>
      </c>
      <c r="AH1701" s="18" t="e">
        <f>SUMIFS([2]Plan2!$H:$H,[2]Plan2!$A:$A,$D1701,[2]Plan2!$U:$U,3)</f>
        <v>#VALUE!</v>
      </c>
      <c r="AI1701" s="18" t="e">
        <f>SUMIFS([2]Plan2!$H:$H,[2]Plan2!$A:$A,$D1701,[2]Plan2!$U:$U,4)</f>
        <v>#VALUE!</v>
      </c>
      <c r="AJ1701" s="18" t="e">
        <f>SUMIFS([2]Plan2!$H:$H,[2]Plan2!$A:$A,$D1701,[2]Plan2!$U:$U,5)</f>
        <v>#VALUE!</v>
      </c>
      <c r="AK1701" s="23" t="e">
        <f t="shared" si="215"/>
        <v>#VALUE!</v>
      </c>
      <c r="AL1701" s="23" t="e">
        <f t="shared" si="217"/>
        <v>#VALUE!</v>
      </c>
      <c r="AM1701">
        <f t="shared" si="216"/>
        <v>0</v>
      </c>
    </row>
    <row r="1702" spans="1:39" ht="15.75" x14ac:dyDescent="0.25">
      <c r="A1702" s="21"/>
      <c r="B1702" s="21" t="s">
        <v>1520</v>
      </c>
      <c r="C1702" s="21">
        <v>34597955</v>
      </c>
      <c r="D1702" s="25">
        <v>190423</v>
      </c>
      <c r="E1702" s="21" t="s">
        <v>1180</v>
      </c>
      <c r="F1702" s="31" t="s">
        <v>1180</v>
      </c>
      <c r="G1702" s="21" t="s">
        <v>1273</v>
      </c>
      <c r="H1702" s="21" t="s">
        <v>553</v>
      </c>
      <c r="I1702" s="25" t="s">
        <v>132</v>
      </c>
      <c r="J1702" s="21" t="s">
        <v>88</v>
      </c>
      <c r="K1702" s="21" t="s">
        <v>89</v>
      </c>
      <c r="L1702" s="20">
        <v>45614</v>
      </c>
      <c r="M1702" s="20">
        <v>45775</v>
      </c>
      <c r="N1702" s="21" t="s">
        <v>18</v>
      </c>
      <c r="O1702" s="21">
        <v>5</v>
      </c>
      <c r="P1702" s="21">
        <v>7</v>
      </c>
      <c r="Q1702" s="21">
        <v>5</v>
      </c>
      <c r="R1702" s="15">
        <f>(Q1702-P1702)/P1702</f>
        <v>-0.2857142857142857</v>
      </c>
      <c r="S1702" s="18">
        <f>IFERROR(VLOOKUP(D1702,'[1]comparativo br'!$A:$B,2,FALSE),"")</f>
        <v>0</v>
      </c>
      <c r="T1702" s="18">
        <f>IFERROR(VLOOKUP(D1702,'[1]comparativo br'!$A:$C,3,FALSE),"")</f>
        <v>10456</v>
      </c>
      <c r="U1702" s="15" t="str">
        <f t="shared" si="214"/>
        <v/>
      </c>
      <c r="V1702" s="19">
        <f>IFERROR(VLOOKUP(D1702,'[1]comparativo br'!$A:$D,4,FALSE),"")</f>
        <v>4</v>
      </c>
      <c r="W1702" s="19">
        <f>IFERROR(VLOOKUP(D1702,'[1]comparativo br'!$A:$E,5,FALSE),"")</f>
        <v>6</v>
      </c>
      <c r="X1702" s="15">
        <f t="shared" si="218"/>
        <v>0.5</v>
      </c>
      <c r="Y1702" s="18" t="e">
        <f>SUMIFS([2]Plan2!$H:$H,[2]Plan2!$A:$A,$D1702,[2]Plan2!$U:$U,6)</f>
        <v>#VALUE!</v>
      </c>
      <c r="Z1702" s="18" t="e">
        <f>SUMIFS([2]Plan2!$H:$H,[2]Plan2!$A:$A,$D1702,[2]Plan2!$U:$U,7)</f>
        <v>#VALUE!</v>
      </c>
      <c r="AA1702" s="18" t="e">
        <f>SUMIFS([2]Plan2!$H:$H,[2]Plan2!$A:$A,$D1702,[2]Plan2!$U:$U,8)</f>
        <v>#VALUE!</v>
      </c>
      <c r="AB1702" s="18" t="e">
        <f>SUMIFS([2]Plan2!$H:$H,[2]Plan2!$A:$A,$D1702,[2]Plan2!$U:$U,9)</f>
        <v>#VALUE!</v>
      </c>
      <c r="AC1702" s="18" t="e">
        <f>SUMIFS([2]Plan2!$H:$H,[2]Plan2!$A:$A,$D1702,[2]Plan2!$U:$U,10)</f>
        <v>#VALUE!</v>
      </c>
      <c r="AD1702" s="18" t="e">
        <f>SUMIFS([2]Plan2!$H:$H,[2]Plan2!$A:$A,$D1702,[2]Plan2!$U:$U,11)</f>
        <v>#VALUE!</v>
      </c>
      <c r="AE1702" s="18" t="e">
        <f>SUMIFS([2]Plan2!$H:$H,[2]Plan2!$A:$A,$D1702,[2]Plan2!$U:$U,12)</f>
        <v>#VALUE!</v>
      </c>
      <c r="AF1702" s="18" t="e">
        <f>SUMIFS([2]Plan2!$H:$H,[2]Plan2!$A:$A,$D1702,[2]Plan2!$U:$U,1)</f>
        <v>#VALUE!</v>
      </c>
      <c r="AG1702" s="18" t="e">
        <f>SUMIFS([2]Plan2!$H:$H,[2]Plan2!$A:$A,$D1702,[2]Plan2!$U:$U,2)</f>
        <v>#VALUE!</v>
      </c>
      <c r="AH1702" s="18" t="e">
        <f>SUMIFS([2]Plan2!$H:$H,[2]Plan2!$A:$A,$D1702,[2]Plan2!$U:$U,3)</f>
        <v>#VALUE!</v>
      </c>
      <c r="AI1702" s="18" t="e">
        <f>SUMIFS([2]Plan2!$H:$H,[2]Plan2!$A:$A,$D1702,[2]Plan2!$U:$U,4)</f>
        <v>#VALUE!</v>
      </c>
      <c r="AJ1702" s="18" t="e">
        <f>SUMIFS([2]Plan2!$H:$H,[2]Plan2!$A:$A,$D1702,[2]Plan2!$U:$U,5)</f>
        <v>#VALUE!</v>
      </c>
      <c r="AK1702" s="23" t="e">
        <f t="shared" si="215"/>
        <v>#VALUE!</v>
      </c>
      <c r="AL1702" s="23" t="e">
        <f t="shared" si="217"/>
        <v>#VALUE!</v>
      </c>
      <c r="AM1702">
        <f t="shared" si="216"/>
        <v>0</v>
      </c>
    </row>
    <row r="1703" spans="1:39" ht="15.75" x14ac:dyDescent="0.25">
      <c r="A1703" s="21"/>
      <c r="B1703" s="21" t="s">
        <v>1519</v>
      </c>
      <c r="C1703" s="21">
        <v>34714320</v>
      </c>
      <c r="D1703" s="25">
        <v>192190</v>
      </c>
      <c r="E1703" s="21" t="s">
        <v>1180</v>
      </c>
      <c r="F1703" s="31" t="s">
        <v>1180</v>
      </c>
      <c r="G1703" s="21" t="s">
        <v>1359</v>
      </c>
      <c r="H1703" s="21" t="s">
        <v>727</v>
      </c>
      <c r="I1703" s="25" t="s">
        <v>65</v>
      </c>
      <c r="J1703" s="21" t="s">
        <v>21</v>
      </c>
      <c r="K1703" s="21"/>
      <c r="L1703" s="20">
        <v>45749</v>
      </c>
      <c r="M1703" s="20">
        <v>45799</v>
      </c>
      <c r="N1703" s="21" t="s">
        <v>18</v>
      </c>
      <c r="O1703" s="21">
        <v>810</v>
      </c>
      <c r="P1703" s="21">
        <v>221</v>
      </c>
      <c r="Q1703" s="21">
        <v>371</v>
      </c>
      <c r="R1703" s="15">
        <f>(Q1703-P1703)/P1703</f>
        <v>0.67873303167420818</v>
      </c>
      <c r="S1703" s="18">
        <f>IFERROR(VLOOKUP(D1703,'[1]comparativo br'!$A:$B,2,FALSE),"")</f>
        <v>10560</v>
      </c>
      <c r="T1703" s="18">
        <f>IFERROR(VLOOKUP(D1703,'[1]comparativo br'!$A:$C,3,FALSE),"")</f>
        <v>0</v>
      </c>
      <c r="U1703" s="15">
        <f t="shared" si="214"/>
        <v>-1</v>
      </c>
      <c r="V1703" s="19">
        <f>IFERROR(VLOOKUP(D1703,'[1]comparativo br'!$A:$D,4,FALSE),"")</f>
        <v>111</v>
      </c>
      <c r="W1703" s="19">
        <f>IFERROR(VLOOKUP(D1703,'[1]comparativo br'!$A:$E,5,FALSE),"")</f>
        <v>0</v>
      </c>
      <c r="X1703" s="15">
        <f t="shared" si="218"/>
        <v>-1</v>
      </c>
      <c r="Y1703" s="18" t="e">
        <f>SUMIFS([2]Plan2!$H:$H,[2]Plan2!$A:$A,$D1703,[2]Plan2!$U:$U,6)</f>
        <v>#VALUE!</v>
      </c>
      <c r="Z1703" s="18" t="e">
        <f>SUMIFS([2]Plan2!$H:$H,[2]Plan2!$A:$A,$D1703,[2]Plan2!$U:$U,7)</f>
        <v>#VALUE!</v>
      </c>
      <c r="AA1703" s="18" t="e">
        <f>SUMIFS([2]Plan2!$H:$H,[2]Plan2!$A:$A,$D1703,[2]Plan2!$U:$U,8)</f>
        <v>#VALUE!</v>
      </c>
      <c r="AB1703" s="18" t="e">
        <f>SUMIFS([2]Plan2!$H:$H,[2]Plan2!$A:$A,$D1703,[2]Plan2!$U:$U,9)</f>
        <v>#VALUE!</v>
      </c>
      <c r="AC1703" s="18" t="e">
        <f>SUMIFS([2]Plan2!$H:$H,[2]Plan2!$A:$A,$D1703,[2]Plan2!$U:$U,10)</f>
        <v>#VALUE!</v>
      </c>
      <c r="AD1703" s="18" t="e">
        <f>SUMIFS([2]Plan2!$H:$H,[2]Plan2!$A:$A,$D1703,[2]Plan2!$U:$U,11)</f>
        <v>#VALUE!</v>
      </c>
      <c r="AE1703" s="18" t="e">
        <f>SUMIFS([2]Plan2!$H:$H,[2]Plan2!$A:$A,$D1703,[2]Plan2!$U:$U,12)</f>
        <v>#VALUE!</v>
      </c>
      <c r="AF1703" s="18" t="e">
        <f>SUMIFS([2]Plan2!$H:$H,[2]Plan2!$A:$A,$D1703,[2]Plan2!$U:$U,1)</f>
        <v>#VALUE!</v>
      </c>
      <c r="AG1703" s="18" t="e">
        <f>SUMIFS([2]Plan2!$H:$H,[2]Plan2!$A:$A,$D1703,[2]Plan2!$U:$U,2)</f>
        <v>#VALUE!</v>
      </c>
      <c r="AH1703" s="18" t="e">
        <f>SUMIFS([2]Plan2!$H:$H,[2]Plan2!$A:$A,$D1703,[2]Plan2!$U:$U,3)</f>
        <v>#VALUE!</v>
      </c>
      <c r="AI1703" s="18" t="e">
        <f>SUMIFS([2]Plan2!$H:$H,[2]Plan2!$A:$A,$D1703,[2]Plan2!$U:$U,4)</f>
        <v>#VALUE!</v>
      </c>
      <c r="AJ1703" s="18" t="e">
        <f>SUMIFS([2]Plan2!$H:$H,[2]Plan2!$A:$A,$D1703,[2]Plan2!$U:$U,5)</f>
        <v>#VALUE!</v>
      </c>
      <c r="AK1703" s="23" t="e">
        <f t="shared" si="215"/>
        <v>#VALUE!</v>
      </c>
      <c r="AL1703" s="23" t="e">
        <f t="shared" si="217"/>
        <v>#VALUE!</v>
      </c>
      <c r="AM1703">
        <f t="shared" si="216"/>
        <v>0</v>
      </c>
    </row>
    <row r="1704" spans="1:39" ht="15.75" x14ac:dyDescent="0.25">
      <c r="A1704" s="21"/>
      <c r="B1704" s="21" t="s">
        <v>1519</v>
      </c>
      <c r="C1704" s="21">
        <v>34715007</v>
      </c>
      <c r="D1704" s="25">
        <v>194139</v>
      </c>
      <c r="E1704" s="21" t="s">
        <v>12</v>
      </c>
      <c r="F1704" s="31" t="s">
        <v>2488</v>
      </c>
      <c r="G1704" s="21" t="s">
        <v>1029</v>
      </c>
      <c r="H1704" s="21" t="s">
        <v>749</v>
      </c>
      <c r="I1704" s="25" t="s">
        <v>15</v>
      </c>
      <c r="J1704" s="21" t="s">
        <v>67</v>
      </c>
      <c r="K1704" s="21" t="s">
        <v>416</v>
      </c>
      <c r="L1704" s="20">
        <v>45145</v>
      </c>
      <c r="M1704" s="20"/>
      <c r="N1704" s="21" t="s">
        <v>53</v>
      </c>
      <c r="O1704" s="21"/>
      <c r="P1704" s="21"/>
      <c r="Q1704" s="21"/>
      <c r="R1704" s="28"/>
      <c r="S1704" s="18" t="str">
        <f>IFERROR(VLOOKUP(D1704,'[1]comparativo br'!$A:$B,2,FALSE),"")</f>
        <v/>
      </c>
      <c r="T1704" s="18" t="str">
        <f>IFERROR(VLOOKUP(D1704,'[1]comparativo br'!$A:$C,3,FALSE),"")</f>
        <v/>
      </c>
      <c r="U1704" s="15" t="str">
        <f t="shared" si="214"/>
        <v/>
      </c>
      <c r="V1704" s="19" t="str">
        <f>IFERROR(VLOOKUP(D1704,'[1]comparativo br'!$A:$D,4,FALSE),"")</f>
        <v/>
      </c>
      <c r="W1704" s="19" t="str">
        <f>IFERROR(VLOOKUP(D1704,'[1]comparativo br'!$A:$E,5,FALSE),"")</f>
        <v/>
      </c>
      <c r="X1704" s="15" t="str">
        <f t="shared" si="218"/>
        <v/>
      </c>
      <c r="Y1704" s="18" t="e">
        <f>SUMIFS([2]Plan2!$H:$H,[2]Plan2!$A:$A,$D1704,[2]Plan2!$U:$U,6)</f>
        <v>#VALUE!</v>
      </c>
      <c r="Z1704" s="18" t="e">
        <f>SUMIFS([2]Plan2!$H:$H,[2]Plan2!$A:$A,$D1704,[2]Plan2!$U:$U,7)</f>
        <v>#VALUE!</v>
      </c>
      <c r="AA1704" s="18" t="e">
        <f>SUMIFS([2]Plan2!$H:$H,[2]Plan2!$A:$A,$D1704,[2]Plan2!$U:$U,8)</f>
        <v>#VALUE!</v>
      </c>
      <c r="AB1704" s="18" t="e">
        <f>SUMIFS([2]Plan2!$H:$H,[2]Plan2!$A:$A,$D1704,[2]Plan2!$U:$U,9)</f>
        <v>#VALUE!</v>
      </c>
      <c r="AC1704" s="18" t="e">
        <f>SUMIFS([2]Plan2!$H:$H,[2]Plan2!$A:$A,$D1704,[2]Plan2!$U:$U,10)</f>
        <v>#VALUE!</v>
      </c>
      <c r="AD1704" s="18" t="e">
        <f>SUMIFS([2]Plan2!$H:$H,[2]Plan2!$A:$A,$D1704,[2]Plan2!$U:$U,11)</f>
        <v>#VALUE!</v>
      </c>
      <c r="AE1704" s="18" t="e">
        <f>SUMIFS([2]Plan2!$H:$H,[2]Plan2!$A:$A,$D1704,[2]Plan2!$U:$U,12)</f>
        <v>#VALUE!</v>
      </c>
      <c r="AF1704" s="18" t="e">
        <f>SUMIFS([2]Plan2!$H:$H,[2]Plan2!$A:$A,$D1704,[2]Plan2!$U:$U,1)</f>
        <v>#VALUE!</v>
      </c>
      <c r="AG1704" s="18" t="e">
        <f>SUMIFS([2]Plan2!$H:$H,[2]Plan2!$A:$A,$D1704,[2]Plan2!$U:$U,2)</f>
        <v>#VALUE!</v>
      </c>
      <c r="AH1704" s="18" t="e">
        <f>SUMIFS([2]Plan2!$H:$H,[2]Plan2!$A:$A,$D1704,[2]Plan2!$U:$U,3)</f>
        <v>#VALUE!</v>
      </c>
      <c r="AI1704" s="18" t="e">
        <f>SUMIFS([2]Plan2!$H:$H,[2]Plan2!$A:$A,$D1704,[2]Plan2!$U:$U,4)</f>
        <v>#VALUE!</v>
      </c>
      <c r="AJ1704" s="18" t="e">
        <f>SUMIFS([2]Plan2!$H:$H,[2]Plan2!$A:$A,$D1704,[2]Plan2!$U:$U,5)</f>
        <v>#VALUE!</v>
      </c>
      <c r="AK1704" s="23" t="e">
        <f t="shared" si="215"/>
        <v>#VALUE!</v>
      </c>
      <c r="AL1704" s="23" t="e">
        <f t="shared" si="217"/>
        <v>#VALUE!</v>
      </c>
      <c r="AM1704">
        <f t="shared" si="216"/>
        <v>0</v>
      </c>
    </row>
    <row r="1705" spans="1:39" ht="15.75" x14ac:dyDescent="0.25">
      <c r="A1705" s="21"/>
      <c r="B1705" s="21" t="s">
        <v>1519</v>
      </c>
      <c r="C1705" s="21">
        <v>35121378</v>
      </c>
      <c r="D1705" s="25">
        <v>193074</v>
      </c>
      <c r="E1705" s="21" t="s">
        <v>1180</v>
      </c>
      <c r="F1705" s="31" t="s">
        <v>1180</v>
      </c>
      <c r="G1705" s="21" t="s">
        <v>879</v>
      </c>
      <c r="H1705" s="21" t="s">
        <v>109</v>
      </c>
      <c r="I1705" s="25" t="s">
        <v>20</v>
      </c>
      <c r="J1705" s="21" t="s">
        <v>21</v>
      </c>
      <c r="K1705" s="21"/>
      <c r="L1705" s="20">
        <v>45373</v>
      </c>
      <c r="M1705" s="20">
        <v>45793</v>
      </c>
      <c r="N1705" s="21" t="s">
        <v>18</v>
      </c>
      <c r="O1705" s="21">
        <v>16</v>
      </c>
      <c r="P1705" s="21">
        <v>14</v>
      </c>
      <c r="Q1705" s="21">
        <v>23</v>
      </c>
      <c r="R1705" s="15">
        <f>(Q1705-P1705)/P1705</f>
        <v>0.6428571428571429</v>
      </c>
      <c r="S1705" s="18">
        <f>IFERROR(VLOOKUP(D1705,'[1]comparativo br'!$A:$B,2,FALSE),"")</f>
        <v>0</v>
      </c>
      <c r="T1705" s="18">
        <f>IFERROR(VLOOKUP(D1705,'[1]comparativo br'!$A:$C,3,FALSE),"")</f>
        <v>0</v>
      </c>
      <c r="U1705" s="15" t="str">
        <f t="shared" si="214"/>
        <v/>
      </c>
      <c r="V1705" s="19">
        <f>IFERROR(VLOOKUP(D1705,'[1]comparativo br'!$A:$D,4,FALSE),"")</f>
        <v>22</v>
      </c>
      <c r="W1705" s="19">
        <f>IFERROR(VLOOKUP(D1705,'[1]comparativo br'!$A:$E,5,FALSE),"")</f>
        <v>0</v>
      </c>
      <c r="X1705" s="15">
        <f t="shared" si="218"/>
        <v>-1</v>
      </c>
      <c r="Y1705" s="18" t="e">
        <f>SUMIFS([2]Plan2!$H:$H,[2]Plan2!$A:$A,$D1705,[2]Plan2!$U:$U,6)</f>
        <v>#VALUE!</v>
      </c>
      <c r="Z1705" s="18" t="e">
        <f>SUMIFS([2]Plan2!$H:$H,[2]Plan2!$A:$A,$D1705,[2]Plan2!$U:$U,7)</f>
        <v>#VALUE!</v>
      </c>
      <c r="AA1705" s="18" t="e">
        <f>SUMIFS([2]Plan2!$H:$H,[2]Plan2!$A:$A,$D1705,[2]Plan2!$U:$U,8)</f>
        <v>#VALUE!</v>
      </c>
      <c r="AB1705" s="18" t="e">
        <f>SUMIFS([2]Plan2!$H:$H,[2]Plan2!$A:$A,$D1705,[2]Plan2!$U:$U,9)</f>
        <v>#VALUE!</v>
      </c>
      <c r="AC1705" s="18" t="e">
        <f>SUMIFS([2]Plan2!$H:$H,[2]Plan2!$A:$A,$D1705,[2]Plan2!$U:$U,10)</f>
        <v>#VALUE!</v>
      </c>
      <c r="AD1705" s="18" t="e">
        <f>SUMIFS([2]Plan2!$H:$H,[2]Plan2!$A:$A,$D1705,[2]Plan2!$U:$U,11)</f>
        <v>#VALUE!</v>
      </c>
      <c r="AE1705" s="18" t="e">
        <f>SUMIFS([2]Plan2!$H:$H,[2]Plan2!$A:$A,$D1705,[2]Plan2!$U:$U,12)</f>
        <v>#VALUE!</v>
      </c>
      <c r="AF1705" s="18" t="e">
        <f>SUMIFS([2]Plan2!$H:$H,[2]Plan2!$A:$A,$D1705,[2]Plan2!$U:$U,1)</f>
        <v>#VALUE!</v>
      </c>
      <c r="AG1705" s="18" t="e">
        <f>SUMIFS([2]Plan2!$H:$H,[2]Plan2!$A:$A,$D1705,[2]Plan2!$U:$U,2)</f>
        <v>#VALUE!</v>
      </c>
      <c r="AH1705" s="18" t="e">
        <f>SUMIFS([2]Plan2!$H:$H,[2]Plan2!$A:$A,$D1705,[2]Plan2!$U:$U,3)</f>
        <v>#VALUE!</v>
      </c>
      <c r="AI1705" s="18" t="e">
        <f>SUMIFS([2]Plan2!$H:$H,[2]Plan2!$A:$A,$D1705,[2]Plan2!$U:$U,4)</f>
        <v>#VALUE!</v>
      </c>
      <c r="AJ1705" s="18" t="e">
        <f>SUMIFS([2]Plan2!$H:$H,[2]Plan2!$A:$A,$D1705,[2]Plan2!$U:$U,5)</f>
        <v>#VALUE!</v>
      </c>
      <c r="AK1705" s="23" t="e">
        <f t="shared" si="215"/>
        <v>#VALUE!</v>
      </c>
      <c r="AL1705" s="23" t="e">
        <f t="shared" si="217"/>
        <v>#VALUE!</v>
      </c>
      <c r="AM1705">
        <f t="shared" si="216"/>
        <v>0</v>
      </c>
    </row>
    <row r="1706" spans="1:39" ht="15.75" x14ac:dyDescent="0.25">
      <c r="A1706" s="21"/>
      <c r="B1706" s="21" t="s">
        <v>1519</v>
      </c>
      <c r="C1706" s="21">
        <v>35218174</v>
      </c>
      <c r="D1706" s="25">
        <v>193974</v>
      </c>
      <c r="E1706" s="21" t="s">
        <v>12</v>
      </c>
      <c r="F1706" s="31" t="s">
        <v>1826</v>
      </c>
      <c r="G1706" s="21" t="s">
        <v>989</v>
      </c>
      <c r="H1706" s="21" t="s">
        <v>109</v>
      </c>
      <c r="I1706" s="25" t="s">
        <v>20</v>
      </c>
      <c r="J1706" s="21" t="s">
        <v>16</v>
      </c>
      <c r="K1706" s="21" t="s">
        <v>17</v>
      </c>
      <c r="L1706" s="20">
        <v>45338</v>
      </c>
      <c r="M1706" s="20">
        <v>45785</v>
      </c>
      <c r="N1706" s="21" t="s">
        <v>18</v>
      </c>
      <c r="O1706" s="21">
        <v>6</v>
      </c>
      <c r="P1706" s="21">
        <v>14</v>
      </c>
      <c r="Q1706" s="21">
        <v>16</v>
      </c>
      <c r="R1706" s="15">
        <f>(Q1706-P1706)/P1706</f>
        <v>0.14285714285714285</v>
      </c>
      <c r="S1706" s="18">
        <f>IFERROR(VLOOKUP(D1706,'[1]comparativo br'!$A:$B,2,FALSE),"")</f>
        <v>0</v>
      </c>
      <c r="T1706" s="18">
        <f>IFERROR(VLOOKUP(D1706,'[1]comparativo br'!$A:$C,3,FALSE),"")</f>
        <v>0</v>
      </c>
      <c r="U1706" s="15" t="str">
        <f t="shared" si="214"/>
        <v/>
      </c>
      <c r="V1706" s="19">
        <f>IFERROR(VLOOKUP(D1706,'[1]comparativo br'!$A:$D,4,FALSE),"")</f>
        <v>12</v>
      </c>
      <c r="W1706" s="19">
        <f>IFERROR(VLOOKUP(D1706,'[1]comparativo br'!$A:$E,5,FALSE),"")</f>
        <v>0</v>
      </c>
      <c r="X1706" s="15">
        <f t="shared" si="218"/>
        <v>-1</v>
      </c>
      <c r="Y1706" s="18" t="e">
        <f>SUMIFS([2]Plan2!$H:$H,[2]Plan2!$A:$A,$D1706,[2]Plan2!$U:$U,6)</f>
        <v>#VALUE!</v>
      </c>
      <c r="Z1706" s="18" t="e">
        <f>SUMIFS([2]Plan2!$H:$H,[2]Plan2!$A:$A,$D1706,[2]Plan2!$U:$U,7)</f>
        <v>#VALUE!</v>
      </c>
      <c r="AA1706" s="18" t="e">
        <f>SUMIFS([2]Plan2!$H:$H,[2]Plan2!$A:$A,$D1706,[2]Plan2!$U:$U,8)</f>
        <v>#VALUE!</v>
      </c>
      <c r="AB1706" s="18" t="e">
        <f>SUMIFS([2]Plan2!$H:$H,[2]Plan2!$A:$A,$D1706,[2]Plan2!$U:$U,9)</f>
        <v>#VALUE!</v>
      </c>
      <c r="AC1706" s="18" t="e">
        <f>SUMIFS([2]Plan2!$H:$H,[2]Plan2!$A:$A,$D1706,[2]Plan2!$U:$U,10)</f>
        <v>#VALUE!</v>
      </c>
      <c r="AD1706" s="18" t="e">
        <f>SUMIFS([2]Plan2!$H:$H,[2]Plan2!$A:$A,$D1706,[2]Plan2!$U:$U,11)</f>
        <v>#VALUE!</v>
      </c>
      <c r="AE1706" s="18" t="e">
        <f>SUMIFS([2]Plan2!$H:$H,[2]Plan2!$A:$A,$D1706,[2]Plan2!$U:$U,12)</f>
        <v>#VALUE!</v>
      </c>
      <c r="AF1706" s="18" t="e">
        <f>SUMIFS([2]Plan2!$H:$H,[2]Plan2!$A:$A,$D1706,[2]Plan2!$U:$U,1)</f>
        <v>#VALUE!</v>
      </c>
      <c r="AG1706" s="18" t="e">
        <f>SUMIFS([2]Plan2!$H:$H,[2]Plan2!$A:$A,$D1706,[2]Plan2!$U:$U,2)</f>
        <v>#VALUE!</v>
      </c>
      <c r="AH1706" s="18" t="e">
        <f>SUMIFS([2]Plan2!$H:$H,[2]Plan2!$A:$A,$D1706,[2]Plan2!$U:$U,3)</f>
        <v>#VALUE!</v>
      </c>
      <c r="AI1706" s="18" t="e">
        <f>SUMIFS([2]Plan2!$H:$H,[2]Plan2!$A:$A,$D1706,[2]Plan2!$U:$U,4)</f>
        <v>#VALUE!</v>
      </c>
      <c r="AJ1706" s="18" t="e">
        <f>SUMIFS([2]Plan2!$H:$H,[2]Plan2!$A:$A,$D1706,[2]Plan2!$U:$U,5)</f>
        <v>#VALUE!</v>
      </c>
      <c r="AK1706" s="23" t="e">
        <f t="shared" si="215"/>
        <v>#VALUE!</v>
      </c>
      <c r="AL1706" s="23" t="e">
        <f t="shared" si="217"/>
        <v>#VALUE!</v>
      </c>
      <c r="AM1706">
        <f t="shared" si="216"/>
        <v>0</v>
      </c>
    </row>
    <row r="1707" spans="1:39" ht="15.75" x14ac:dyDescent="0.25">
      <c r="A1707" s="21"/>
      <c r="B1707" s="21" t="s">
        <v>1520</v>
      </c>
      <c r="C1707" s="21">
        <v>35398247</v>
      </c>
      <c r="D1707" s="25" t="s">
        <v>2125</v>
      </c>
      <c r="E1707" s="21" t="s">
        <v>1575</v>
      </c>
      <c r="F1707" s="31" t="s">
        <v>24</v>
      </c>
      <c r="G1707" s="21" t="s">
        <v>2126</v>
      </c>
      <c r="H1707" s="21" t="s">
        <v>279</v>
      </c>
      <c r="I1707" s="25" t="s">
        <v>170</v>
      </c>
      <c r="J1707" s="21" t="s">
        <v>16</v>
      </c>
      <c r="K1707" s="21"/>
      <c r="L1707" s="20">
        <v>45645</v>
      </c>
      <c r="M1707" s="20">
        <v>45784</v>
      </c>
      <c r="N1707" s="21" t="s">
        <v>18</v>
      </c>
      <c r="O1707" s="21">
        <v>1</v>
      </c>
      <c r="P1707" s="21">
        <v>0</v>
      </c>
      <c r="Q1707" s="21">
        <v>3</v>
      </c>
      <c r="R1707" s="15">
        <v>1</v>
      </c>
      <c r="S1707" s="18">
        <f>IFERROR(VLOOKUP(D1707,'[1]comparativo br'!$A:$B,2,FALSE),"")</f>
        <v>0</v>
      </c>
      <c r="T1707" s="18">
        <f>IFERROR(VLOOKUP(D1707,'[1]comparativo br'!$A:$C,3,FALSE),"")</f>
        <v>0</v>
      </c>
      <c r="U1707" s="15" t="str">
        <f t="shared" si="214"/>
        <v/>
      </c>
      <c r="V1707" s="19">
        <f>IFERROR(VLOOKUP(D1707,'[1]comparativo br'!$A:$D,4,FALSE),"")</f>
        <v>14</v>
      </c>
      <c r="W1707" s="19">
        <f>IFERROR(VLOOKUP(D1707,'[1]comparativo br'!$A:$E,5,FALSE),"")</f>
        <v>5</v>
      </c>
      <c r="X1707" s="15">
        <f t="shared" si="218"/>
        <v>-0.6428571428571429</v>
      </c>
      <c r="Y1707" s="18" t="e">
        <f>SUMIFS([2]Plan2!$H:$H,[2]Plan2!$A:$A,$D1707,[2]Plan2!$U:$U,6)</f>
        <v>#VALUE!</v>
      </c>
      <c r="Z1707" s="18" t="e">
        <f>SUMIFS([2]Plan2!$H:$H,[2]Plan2!$A:$A,$D1707,[2]Plan2!$U:$U,7)</f>
        <v>#VALUE!</v>
      </c>
      <c r="AA1707" s="18" t="e">
        <f>SUMIFS([2]Plan2!$H:$H,[2]Plan2!$A:$A,$D1707,[2]Plan2!$U:$U,8)</f>
        <v>#VALUE!</v>
      </c>
      <c r="AB1707" s="18" t="e">
        <f>SUMIFS([2]Plan2!$H:$H,[2]Plan2!$A:$A,$D1707,[2]Plan2!$U:$U,9)</f>
        <v>#VALUE!</v>
      </c>
      <c r="AC1707" s="18" t="e">
        <f>SUMIFS([2]Plan2!$H:$H,[2]Plan2!$A:$A,$D1707,[2]Plan2!$U:$U,10)</f>
        <v>#VALUE!</v>
      </c>
      <c r="AD1707" s="18" t="e">
        <f>SUMIFS([2]Plan2!$H:$H,[2]Plan2!$A:$A,$D1707,[2]Plan2!$U:$U,11)</f>
        <v>#VALUE!</v>
      </c>
      <c r="AE1707" s="18" t="e">
        <f>SUMIFS([2]Plan2!$H:$H,[2]Plan2!$A:$A,$D1707,[2]Plan2!$U:$U,12)</f>
        <v>#VALUE!</v>
      </c>
      <c r="AF1707" s="18" t="e">
        <f>SUMIFS([2]Plan2!$H:$H,[2]Plan2!$A:$A,$D1707,[2]Plan2!$U:$U,1)</f>
        <v>#VALUE!</v>
      </c>
      <c r="AG1707" s="18" t="e">
        <f>SUMIFS([2]Plan2!$H:$H,[2]Plan2!$A:$A,$D1707,[2]Plan2!$U:$U,2)</f>
        <v>#VALUE!</v>
      </c>
      <c r="AH1707" s="18" t="e">
        <f>SUMIFS([2]Plan2!$H:$H,[2]Plan2!$A:$A,$D1707,[2]Plan2!$U:$U,3)</f>
        <v>#VALUE!</v>
      </c>
      <c r="AI1707" s="18" t="e">
        <f>SUMIFS([2]Plan2!$H:$H,[2]Plan2!$A:$A,$D1707,[2]Plan2!$U:$U,4)</f>
        <v>#VALUE!</v>
      </c>
      <c r="AJ1707" s="18" t="e">
        <f>SUMIFS([2]Plan2!$H:$H,[2]Plan2!$A:$A,$D1707,[2]Plan2!$U:$U,5)</f>
        <v>#VALUE!</v>
      </c>
      <c r="AK1707" s="23" t="e">
        <f t="shared" si="215"/>
        <v>#VALUE!</v>
      </c>
      <c r="AL1707" s="23" t="e">
        <f t="shared" si="217"/>
        <v>#VALUE!</v>
      </c>
      <c r="AM1707">
        <f t="shared" si="216"/>
        <v>0</v>
      </c>
    </row>
    <row r="1708" spans="1:39" ht="15.75" x14ac:dyDescent="0.25">
      <c r="A1708" s="21"/>
      <c r="B1708" s="21" t="s">
        <v>1520</v>
      </c>
      <c r="C1708" s="21">
        <v>35636507</v>
      </c>
      <c r="D1708" s="25">
        <v>193725</v>
      </c>
      <c r="E1708" s="21" t="s">
        <v>1180</v>
      </c>
      <c r="F1708" s="31" t="s">
        <v>1180</v>
      </c>
      <c r="G1708" s="21" t="s">
        <v>1855</v>
      </c>
      <c r="H1708" s="21" t="s">
        <v>1856</v>
      </c>
      <c r="I1708" s="25" t="s">
        <v>77</v>
      </c>
      <c r="J1708" s="21" t="s">
        <v>67</v>
      </c>
      <c r="K1708" s="21" t="s">
        <v>416</v>
      </c>
      <c r="L1708" s="20">
        <v>45638</v>
      </c>
      <c r="M1708" s="20">
        <v>45722</v>
      </c>
      <c r="N1708" s="21" t="s">
        <v>22</v>
      </c>
      <c r="O1708" s="21">
        <v>1</v>
      </c>
      <c r="P1708" s="21">
        <v>0</v>
      </c>
      <c r="Q1708" s="21">
        <v>4</v>
      </c>
      <c r="R1708" s="15">
        <v>1</v>
      </c>
      <c r="S1708" s="18">
        <f>IFERROR(VLOOKUP(D1708,'[1]comparativo br'!$A:$B,2,FALSE),"")</f>
        <v>0</v>
      </c>
      <c r="T1708" s="18">
        <f>IFERROR(VLOOKUP(D1708,'[1]comparativo br'!$A:$C,3,FALSE),"")</f>
        <v>11134</v>
      </c>
      <c r="U1708" s="15" t="str">
        <f t="shared" si="214"/>
        <v/>
      </c>
      <c r="V1708" s="19">
        <f>IFERROR(VLOOKUP(D1708,'[1]comparativo br'!$A:$D,4,FALSE),"")</f>
        <v>0</v>
      </c>
      <c r="W1708" s="19">
        <f>IFERROR(VLOOKUP(D1708,'[1]comparativo br'!$A:$E,5,FALSE),"")</f>
        <v>53</v>
      </c>
      <c r="X1708" s="15" t="str">
        <f t="shared" si="218"/>
        <v/>
      </c>
      <c r="Y1708" s="18" t="e">
        <f>SUMIFS([2]Plan2!$H:$H,[2]Plan2!$A:$A,$D1708,[2]Plan2!$U:$U,6)</f>
        <v>#VALUE!</v>
      </c>
      <c r="Z1708" s="18" t="e">
        <f>SUMIFS([2]Plan2!$H:$H,[2]Plan2!$A:$A,$D1708,[2]Plan2!$U:$U,7)</f>
        <v>#VALUE!</v>
      </c>
      <c r="AA1708" s="18" t="e">
        <f>SUMIFS([2]Plan2!$H:$H,[2]Plan2!$A:$A,$D1708,[2]Plan2!$U:$U,8)</f>
        <v>#VALUE!</v>
      </c>
      <c r="AB1708" s="18" t="e">
        <f>SUMIFS([2]Plan2!$H:$H,[2]Plan2!$A:$A,$D1708,[2]Plan2!$U:$U,9)</f>
        <v>#VALUE!</v>
      </c>
      <c r="AC1708" s="18" t="e">
        <f>SUMIFS([2]Plan2!$H:$H,[2]Plan2!$A:$A,$D1708,[2]Plan2!$U:$U,10)</f>
        <v>#VALUE!</v>
      </c>
      <c r="AD1708" s="18" t="e">
        <f>SUMIFS([2]Plan2!$H:$H,[2]Plan2!$A:$A,$D1708,[2]Plan2!$U:$U,11)</f>
        <v>#VALUE!</v>
      </c>
      <c r="AE1708" s="18" t="e">
        <f>SUMIFS([2]Plan2!$H:$H,[2]Plan2!$A:$A,$D1708,[2]Plan2!$U:$U,12)</f>
        <v>#VALUE!</v>
      </c>
      <c r="AF1708" s="18" t="e">
        <f>SUMIFS([2]Plan2!$H:$H,[2]Plan2!$A:$A,$D1708,[2]Plan2!$U:$U,1)</f>
        <v>#VALUE!</v>
      </c>
      <c r="AG1708" s="18" t="e">
        <f>SUMIFS([2]Plan2!$H:$H,[2]Plan2!$A:$A,$D1708,[2]Plan2!$U:$U,2)</f>
        <v>#VALUE!</v>
      </c>
      <c r="AH1708" s="18" t="e">
        <f>SUMIFS([2]Plan2!$H:$H,[2]Plan2!$A:$A,$D1708,[2]Plan2!$U:$U,3)</f>
        <v>#VALUE!</v>
      </c>
      <c r="AI1708" s="18" t="e">
        <f>SUMIFS([2]Plan2!$H:$H,[2]Plan2!$A:$A,$D1708,[2]Plan2!$U:$U,4)</f>
        <v>#VALUE!</v>
      </c>
      <c r="AJ1708" s="18" t="e">
        <f>SUMIFS([2]Plan2!$H:$H,[2]Plan2!$A:$A,$D1708,[2]Plan2!$U:$U,5)</f>
        <v>#VALUE!</v>
      </c>
      <c r="AK1708" s="23" t="e">
        <f t="shared" si="215"/>
        <v>#VALUE!</v>
      </c>
      <c r="AL1708" s="23" t="e">
        <f t="shared" si="217"/>
        <v>#VALUE!</v>
      </c>
      <c r="AM1708">
        <f t="shared" si="216"/>
        <v>0</v>
      </c>
    </row>
    <row r="1709" spans="1:39" ht="15.75" x14ac:dyDescent="0.25">
      <c r="A1709" s="21"/>
      <c r="B1709" s="21" t="s">
        <v>1520</v>
      </c>
      <c r="C1709" s="21">
        <v>35637796</v>
      </c>
      <c r="D1709" s="25">
        <v>102539</v>
      </c>
      <c r="E1709" s="21" t="s">
        <v>1180</v>
      </c>
      <c r="F1709" s="31" t="s">
        <v>1180</v>
      </c>
      <c r="G1709" s="21" t="s">
        <v>506</v>
      </c>
      <c r="H1709" s="21" t="s">
        <v>507</v>
      </c>
      <c r="I1709" s="25" t="s">
        <v>20</v>
      </c>
      <c r="J1709" s="21" t="s">
        <v>27</v>
      </c>
      <c r="K1709" s="21" t="s">
        <v>28</v>
      </c>
      <c r="L1709" s="20">
        <v>45785</v>
      </c>
      <c r="M1709" s="20">
        <v>45799</v>
      </c>
      <c r="N1709" s="21" t="s">
        <v>18</v>
      </c>
      <c r="O1709" s="21">
        <v>144</v>
      </c>
      <c r="P1709" s="21">
        <v>257</v>
      </c>
      <c r="Q1709" s="21">
        <v>165</v>
      </c>
      <c r="R1709" s="15">
        <f>(Q1709-P1709)/P1709</f>
        <v>-0.35797665369649806</v>
      </c>
      <c r="S1709" s="18">
        <f>IFERROR(VLOOKUP(D1709,'[1]comparativo br'!$A:$B,2,FALSE),"")</f>
        <v>48000</v>
      </c>
      <c r="T1709" s="18">
        <f>IFERROR(VLOOKUP(D1709,'[1]comparativo br'!$A:$C,3,FALSE),"")</f>
        <v>24026</v>
      </c>
      <c r="U1709" s="15">
        <f t="shared" si="214"/>
        <v>-0.49945833333333334</v>
      </c>
      <c r="V1709" s="19">
        <f>IFERROR(VLOOKUP(D1709,'[1]comparativo br'!$A:$D,4,FALSE),"")</f>
        <v>330</v>
      </c>
      <c r="W1709" s="19">
        <f>IFERROR(VLOOKUP(D1709,'[1]comparativo br'!$A:$E,5,FALSE),"")</f>
        <v>240</v>
      </c>
      <c r="X1709" s="15">
        <f t="shared" si="218"/>
        <v>-0.27272727272727271</v>
      </c>
      <c r="Y1709" s="18" t="e">
        <f>SUMIFS([2]Plan2!$H:$H,[2]Plan2!$A:$A,$D1709,[2]Plan2!$U:$U,6)</f>
        <v>#VALUE!</v>
      </c>
      <c r="Z1709" s="18" t="e">
        <f>SUMIFS([2]Plan2!$H:$H,[2]Plan2!$A:$A,$D1709,[2]Plan2!$U:$U,7)</f>
        <v>#VALUE!</v>
      </c>
      <c r="AA1709" s="18" t="e">
        <f>SUMIFS([2]Plan2!$H:$H,[2]Plan2!$A:$A,$D1709,[2]Plan2!$U:$U,8)</f>
        <v>#VALUE!</v>
      </c>
      <c r="AB1709" s="18" t="e">
        <f>SUMIFS([2]Plan2!$H:$H,[2]Plan2!$A:$A,$D1709,[2]Plan2!$U:$U,9)</f>
        <v>#VALUE!</v>
      </c>
      <c r="AC1709" s="18" t="e">
        <f>SUMIFS([2]Plan2!$H:$H,[2]Plan2!$A:$A,$D1709,[2]Plan2!$U:$U,10)</f>
        <v>#VALUE!</v>
      </c>
      <c r="AD1709" s="18" t="e">
        <f>SUMIFS([2]Plan2!$H:$H,[2]Plan2!$A:$A,$D1709,[2]Plan2!$U:$U,11)</f>
        <v>#VALUE!</v>
      </c>
      <c r="AE1709" s="18" t="e">
        <f>SUMIFS([2]Plan2!$H:$H,[2]Plan2!$A:$A,$D1709,[2]Plan2!$U:$U,12)</f>
        <v>#VALUE!</v>
      </c>
      <c r="AF1709" s="18" t="e">
        <f>SUMIFS([2]Plan2!$H:$H,[2]Plan2!$A:$A,$D1709,[2]Plan2!$U:$U,1)</f>
        <v>#VALUE!</v>
      </c>
      <c r="AG1709" s="18" t="e">
        <f>SUMIFS([2]Plan2!$H:$H,[2]Plan2!$A:$A,$D1709,[2]Plan2!$U:$U,2)</f>
        <v>#VALUE!</v>
      </c>
      <c r="AH1709" s="18" t="e">
        <f>SUMIFS([2]Plan2!$H:$H,[2]Plan2!$A:$A,$D1709,[2]Plan2!$U:$U,3)</f>
        <v>#VALUE!</v>
      </c>
      <c r="AI1709" s="18" t="e">
        <f>SUMIFS([2]Plan2!$H:$H,[2]Plan2!$A:$A,$D1709,[2]Plan2!$U:$U,4)</f>
        <v>#VALUE!</v>
      </c>
      <c r="AJ1709" s="18" t="e">
        <f>SUMIFS([2]Plan2!$H:$H,[2]Plan2!$A:$A,$D1709,[2]Plan2!$U:$U,5)</f>
        <v>#VALUE!</v>
      </c>
      <c r="AK1709" s="23" t="e">
        <f t="shared" si="215"/>
        <v>#VALUE!</v>
      </c>
      <c r="AL1709" s="23" t="e">
        <f t="shared" si="217"/>
        <v>#VALUE!</v>
      </c>
      <c r="AM1709">
        <f t="shared" si="216"/>
        <v>0</v>
      </c>
    </row>
    <row r="1710" spans="1:39" ht="15.75" x14ac:dyDescent="0.25">
      <c r="A1710" s="21"/>
      <c r="B1710" s="21" t="s">
        <v>1520</v>
      </c>
      <c r="C1710" s="21">
        <v>35671173</v>
      </c>
      <c r="D1710" s="25">
        <v>193516</v>
      </c>
      <c r="E1710" s="21" t="s">
        <v>1180</v>
      </c>
      <c r="F1710" s="31" t="s">
        <v>1180</v>
      </c>
      <c r="G1710" s="21" t="s">
        <v>1458</v>
      </c>
      <c r="H1710" s="21" t="s">
        <v>1427</v>
      </c>
      <c r="I1710" s="25" t="s">
        <v>65</v>
      </c>
      <c r="J1710" s="21" t="s">
        <v>67</v>
      </c>
      <c r="K1710" s="21" t="s">
        <v>760</v>
      </c>
      <c r="L1710" s="20">
        <v>45797</v>
      </c>
      <c r="M1710" s="20">
        <v>45187</v>
      </c>
      <c r="N1710" s="21" t="s">
        <v>22</v>
      </c>
      <c r="O1710" s="21">
        <v>21</v>
      </c>
      <c r="P1710" s="21">
        <v>21</v>
      </c>
      <c r="Q1710" s="21">
        <v>0</v>
      </c>
      <c r="R1710" s="15">
        <f>(Q1710-P1710)/P1710</f>
        <v>-1</v>
      </c>
      <c r="S1710" s="18">
        <f>IFERROR(VLOOKUP(D1710,'[1]comparativo br'!$A:$B,2,FALSE),"")</f>
        <v>45120</v>
      </c>
      <c r="T1710" s="18">
        <f>IFERROR(VLOOKUP(D1710,'[1]comparativo br'!$A:$C,3,FALSE),"")</f>
        <v>0</v>
      </c>
      <c r="U1710" s="15">
        <f t="shared" si="214"/>
        <v>-1</v>
      </c>
      <c r="V1710" s="19">
        <f>IFERROR(VLOOKUP(D1710,'[1]comparativo br'!$A:$D,4,FALSE),"")</f>
        <v>0</v>
      </c>
      <c r="W1710" s="19">
        <f>IFERROR(VLOOKUP(D1710,'[1]comparativo br'!$A:$E,5,FALSE),"")</f>
        <v>0</v>
      </c>
      <c r="X1710" s="15" t="str">
        <f t="shared" si="218"/>
        <v/>
      </c>
      <c r="Y1710" s="18" t="e">
        <f>SUMIFS([2]Plan2!$H:$H,[2]Plan2!$A:$A,$D1710,[2]Plan2!$U:$U,6)</f>
        <v>#VALUE!</v>
      </c>
      <c r="Z1710" s="18" t="e">
        <f>SUMIFS([2]Plan2!$H:$H,[2]Plan2!$A:$A,$D1710,[2]Plan2!$U:$U,7)</f>
        <v>#VALUE!</v>
      </c>
      <c r="AA1710" s="18" t="e">
        <f>SUMIFS([2]Plan2!$H:$H,[2]Plan2!$A:$A,$D1710,[2]Plan2!$U:$U,8)</f>
        <v>#VALUE!</v>
      </c>
      <c r="AB1710" s="18" t="e">
        <f>SUMIFS([2]Plan2!$H:$H,[2]Plan2!$A:$A,$D1710,[2]Plan2!$U:$U,9)</f>
        <v>#VALUE!</v>
      </c>
      <c r="AC1710" s="18" t="e">
        <f>SUMIFS([2]Plan2!$H:$H,[2]Plan2!$A:$A,$D1710,[2]Plan2!$U:$U,10)</f>
        <v>#VALUE!</v>
      </c>
      <c r="AD1710" s="18" t="e">
        <f>SUMIFS([2]Plan2!$H:$H,[2]Plan2!$A:$A,$D1710,[2]Plan2!$U:$U,11)</f>
        <v>#VALUE!</v>
      </c>
      <c r="AE1710" s="18" t="e">
        <f>SUMIFS([2]Plan2!$H:$H,[2]Plan2!$A:$A,$D1710,[2]Plan2!$U:$U,12)</f>
        <v>#VALUE!</v>
      </c>
      <c r="AF1710" s="18" t="e">
        <f>SUMIFS([2]Plan2!$H:$H,[2]Plan2!$A:$A,$D1710,[2]Plan2!$U:$U,1)</f>
        <v>#VALUE!</v>
      </c>
      <c r="AG1710" s="18" t="e">
        <f>SUMIFS([2]Plan2!$H:$H,[2]Plan2!$A:$A,$D1710,[2]Plan2!$U:$U,2)</f>
        <v>#VALUE!</v>
      </c>
      <c r="AH1710" s="18" t="e">
        <f>SUMIFS([2]Plan2!$H:$H,[2]Plan2!$A:$A,$D1710,[2]Plan2!$U:$U,3)</f>
        <v>#VALUE!</v>
      </c>
      <c r="AI1710" s="18" t="e">
        <f>SUMIFS([2]Plan2!$H:$H,[2]Plan2!$A:$A,$D1710,[2]Plan2!$U:$U,4)</f>
        <v>#VALUE!</v>
      </c>
      <c r="AJ1710" s="18" t="e">
        <f>SUMIFS([2]Plan2!$H:$H,[2]Plan2!$A:$A,$D1710,[2]Plan2!$U:$U,5)</f>
        <v>#VALUE!</v>
      </c>
      <c r="AK1710" s="23" t="e">
        <f t="shared" si="215"/>
        <v>#VALUE!</v>
      </c>
      <c r="AL1710" s="23" t="e">
        <f t="shared" si="217"/>
        <v>#VALUE!</v>
      </c>
      <c r="AM1710">
        <f t="shared" si="216"/>
        <v>0</v>
      </c>
    </row>
    <row r="1711" spans="1:39" ht="15.75" x14ac:dyDescent="0.25">
      <c r="A1711" s="21"/>
      <c r="B1711" s="21" t="s">
        <v>1519</v>
      </c>
      <c r="C1711" s="21">
        <v>35820448</v>
      </c>
      <c r="D1711" s="25">
        <v>193994</v>
      </c>
      <c r="E1711" s="21" t="s">
        <v>2143</v>
      </c>
      <c r="F1711" s="31" t="s">
        <v>1180</v>
      </c>
      <c r="G1711" s="21" t="s">
        <v>1247</v>
      </c>
      <c r="H1711" s="21" t="s">
        <v>753</v>
      </c>
      <c r="I1711" s="25" t="s">
        <v>15</v>
      </c>
      <c r="J1711" s="21" t="s">
        <v>88</v>
      </c>
      <c r="K1711" s="21" t="s">
        <v>89</v>
      </c>
      <c r="L1711" s="20"/>
      <c r="M1711" s="20">
        <v>45070</v>
      </c>
      <c r="N1711" s="21" t="s">
        <v>53</v>
      </c>
      <c r="O1711" s="21"/>
      <c r="P1711" s="21"/>
      <c r="Q1711" s="21"/>
      <c r="R1711" s="28"/>
      <c r="S1711" s="18" t="str">
        <f>IFERROR(VLOOKUP(D1711,'[1]comparativo br'!$A:$B,2,FALSE),"")</f>
        <v/>
      </c>
      <c r="T1711" s="18" t="str">
        <f>IFERROR(VLOOKUP(D1711,'[1]comparativo br'!$A:$C,3,FALSE),"")</f>
        <v/>
      </c>
      <c r="U1711" s="15" t="str">
        <f t="shared" si="214"/>
        <v/>
      </c>
      <c r="V1711" s="19" t="str">
        <f>IFERROR(VLOOKUP(D1711,'[1]comparativo br'!$A:$D,4,FALSE),"")</f>
        <v/>
      </c>
      <c r="W1711" s="19" t="str">
        <f>IFERROR(VLOOKUP(D1711,'[1]comparativo br'!$A:$E,5,FALSE),"")</f>
        <v/>
      </c>
      <c r="X1711" s="15" t="str">
        <f t="shared" si="218"/>
        <v/>
      </c>
      <c r="Y1711" s="18" t="e">
        <f>SUMIFS([2]Plan2!$H:$H,[2]Plan2!$A:$A,$D1711,[2]Plan2!$U:$U,6)</f>
        <v>#VALUE!</v>
      </c>
      <c r="Z1711" s="18" t="e">
        <f>SUMIFS([2]Plan2!$H:$H,[2]Plan2!$A:$A,$D1711,[2]Plan2!$U:$U,7)</f>
        <v>#VALUE!</v>
      </c>
      <c r="AA1711" s="18" t="e">
        <f>SUMIFS([2]Plan2!$H:$H,[2]Plan2!$A:$A,$D1711,[2]Plan2!$U:$U,8)</f>
        <v>#VALUE!</v>
      </c>
      <c r="AB1711" s="18" t="e">
        <f>SUMIFS([2]Plan2!$H:$H,[2]Plan2!$A:$A,$D1711,[2]Plan2!$U:$U,9)</f>
        <v>#VALUE!</v>
      </c>
      <c r="AC1711" s="18" t="e">
        <f>SUMIFS([2]Plan2!$H:$H,[2]Plan2!$A:$A,$D1711,[2]Plan2!$U:$U,10)</f>
        <v>#VALUE!</v>
      </c>
      <c r="AD1711" s="18" t="e">
        <f>SUMIFS([2]Plan2!$H:$H,[2]Plan2!$A:$A,$D1711,[2]Plan2!$U:$U,11)</f>
        <v>#VALUE!</v>
      </c>
      <c r="AE1711" s="18" t="e">
        <f>SUMIFS([2]Plan2!$H:$H,[2]Plan2!$A:$A,$D1711,[2]Plan2!$U:$U,12)</f>
        <v>#VALUE!</v>
      </c>
      <c r="AF1711" s="18" t="e">
        <f>SUMIFS([2]Plan2!$H:$H,[2]Plan2!$A:$A,$D1711,[2]Plan2!$U:$U,1)</f>
        <v>#VALUE!</v>
      </c>
      <c r="AG1711" s="18" t="e">
        <f>SUMIFS([2]Plan2!$H:$H,[2]Plan2!$A:$A,$D1711,[2]Plan2!$U:$U,2)</f>
        <v>#VALUE!</v>
      </c>
      <c r="AH1711" s="18" t="e">
        <f>SUMIFS([2]Plan2!$H:$H,[2]Plan2!$A:$A,$D1711,[2]Plan2!$U:$U,3)</f>
        <v>#VALUE!</v>
      </c>
      <c r="AI1711" s="18" t="e">
        <f>SUMIFS([2]Plan2!$H:$H,[2]Plan2!$A:$A,$D1711,[2]Plan2!$U:$U,4)</f>
        <v>#VALUE!</v>
      </c>
      <c r="AJ1711" s="18" t="e">
        <f>SUMIFS([2]Plan2!$H:$H,[2]Plan2!$A:$A,$D1711,[2]Plan2!$U:$U,5)</f>
        <v>#VALUE!</v>
      </c>
      <c r="AK1711" s="23" t="e">
        <f t="shared" si="215"/>
        <v>#VALUE!</v>
      </c>
      <c r="AL1711" s="23" t="e">
        <f t="shared" si="217"/>
        <v>#VALUE!</v>
      </c>
      <c r="AM1711">
        <f t="shared" si="216"/>
        <v>0</v>
      </c>
    </row>
    <row r="1712" spans="1:39" ht="15.75" x14ac:dyDescent="0.25">
      <c r="A1712" s="21"/>
      <c r="B1712" s="21" t="s">
        <v>1519</v>
      </c>
      <c r="C1712" s="21">
        <v>35820448</v>
      </c>
      <c r="D1712" s="25">
        <v>191006</v>
      </c>
      <c r="E1712" s="21" t="s">
        <v>1180</v>
      </c>
      <c r="F1712" s="31" t="s">
        <v>1180</v>
      </c>
      <c r="G1712" s="21" t="s">
        <v>1247</v>
      </c>
      <c r="H1712" s="21" t="s">
        <v>403</v>
      </c>
      <c r="I1712" s="25" t="s">
        <v>20</v>
      </c>
      <c r="J1712" s="21" t="s">
        <v>88</v>
      </c>
      <c r="K1712" s="21" t="s">
        <v>89</v>
      </c>
      <c r="L1712" s="20">
        <v>43560</v>
      </c>
      <c r="M1712" s="20"/>
      <c r="N1712" s="21" t="s">
        <v>53</v>
      </c>
      <c r="O1712" s="21"/>
      <c r="P1712" s="21"/>
      <c r="Q1712" s="21"/>
      <c r="R1712" s="28"/>
      <c r="S1712" s="18" t="str">
        <f>IFERROR(VLOOKUP(D1712,'[1]comparativo br'!$A:$B,2,FALSE),"")</f>
        <v/>
      </c>
      <c r="T1712" s="18" t="str">
        <f>IFERROR(VLOOKUP(D1712,'[1]comparativo br'!$A:$C,3,FALSE),"")</f>
        <v/>
      </c>
      <c r="U1712" s="15" t="str">
        <f t="shared" si="214"/>
        <v/>
      </c>
      <c r="V1712" s="19" t="str">
        <f>IFERROR(VLOOKUP(D1712,'[1]comparativo br'!$A:$D,4,FALSE),"")</f>
        <v/>
      </c>
      <c r="W1712" s="19" t="str">
        <f>IFERROR(VLOOKUP(D1712,'[1]comparativo br'!$A:$E,5,FALSE),"")</f>
        <v/>
      </c>
      <c r="X1712" s="15" t="str">
        <f t="shared" si="218"/>
        <v/>
      </c>
      <c r="Y1712" s="18" t="e">
        <f>SUMIFS([2]Plan2!$H:$H,[2]Plan2!$A:$A,$D1712,[2]Plan2!$U:$U,6)</f>
        <v>#VALUE!</v>
      </c>
      <c r="Z1712" s="18" t="e">
        <f>SUMIFS([2]Plan2!$H:$H,[2]Plan2!$A:$A,$D1712,[2]Plan2!$U:$U,7)</f>
        <v>#VALUE!</v>
      </c>
      <c r="AA1712" s="18" t="e">
        <f>SUMIFS([2]Plan2!$H:$H,[2]Plan2!$A:$A,$D1712,[2]Plan2!$U:$U,8)</f>
        <v>#VALUE!</v>
      </c>
      <c r="AB1712" s="18" t="e">
        <f>SUMIFS([2]Plan2!$H:$H,[2]Plan2!$A:$A,$D1712,[2]Plan2!$U:$U,9)</f>
        <v>#VALUE!</v>
      </c>
      <c r="AC1712" s="18" t="e">
        <f>SUMIFS([2]Plan2!$H:$H,[2]Plan2!$A:$A,$D1712,[2]Plan2!$U:$U,10)</f>
        <v>#VALUE!</v>
      </c>
      <c r="AD1712" s="18" t="e">
        <f>SUMIFS([2]Plan2!$H:$H,[2]Plan2!$A:$A,$D1712,[2]Plan2!$U:$U,11)</f>
        <v>#VALUE!</v>
      </c>
      <c r="AE1712" s="18" t="e">
        <f>SUMIFS([2]Plan2!$H:$H,[2]Plan2!$A:$A,$D1712,[2]Plan2!$U:$U,12)</f>
        <v>#VALUE!</v>
      </c>
      <c r="AF1712" s="18" t="e">
        <f>SUMIFS([2]Plan2!$H:$H,[2]Plan2!$A:$A,$D1712,[2]Plan2!$U:$U,1)</f>
        <v>#VALUE!</v>
      </c>
      <c r="AG1712" s="18" t="e">
        <f>SUMIFS([2]Plan2!$H:$H,[2]Plan2!$A:$A,$D1712,[2]Plan2!$U:$U,2)</f>
        <v>#VALUE!</v>
      </c>
      <c r="AH1712" s="18" t="e">
        <f>SUMIFS([2]Plan2!$H:$H,[2]Plan2!$A:$A,$D1712,[2]Plan2!$U:$U,3)</f>
        <v>#VALUE!</v>
      </c>
      <c r="AI1712" s="18" t="e">
        <f>SUMIFS([2]Plan2!$H:$H,[2]Plan2!$A:$A,$D1712,[2]Plan2!$U:$U,4)</f>
        <v>#VALUE!</v>
      </c>
      <c r="AJ1712" s="18" t="e">
        <f>SUMIFS([2]Plan2!$H:$H,[2]Plan2!$A:$A,$D1712,[2]Plan2!$U:$U,5)</f>
        <v>#VALUE!</v>
      </c>
      <c r="AK1712" s="23" t="e">
        <f t="shared" si="215"/>
        <v>#VALUE!</v>
      </c>
      <c r="AL1712" s="23" t="e">
        <f t="shared" si="217"/>
        <v>#VALUE!</v>
      </c>
      <c r="AM1712">
        <f t="shared" si="216"/>
        <v>0</v>
      </c>
    </row>
    <row r="1713" spans="1:39" ht="15.75" x14ac:dyDescent="0.25">
      <c r="A1713" s="21"/>
      <c r="B1713" s="21" t="s">
        <v>1519</v>
      </c>
      <c r="C1713" s="21">
        <v>35820448</v>
      </c>
      <c r="D1713" s="25">
        <v>192592</v>
      </c>
      <c r="E1713" s="21" t="s">
        <v>1180</v>
      </c>
      <c r="F1713" s="31" t="s">
        <v>1180</v>
      </c>
      <c r="G1713" s="21" t="s">
        <v>1247</v>
      </c>
      <c r="H1713" s="21" t="s">
        <v>1402</v>
      </c>
      <c r="I1713" s="25" t="s">
        <v>15</v>
      </c>
      <c r="J1713" s="21" t="s">
        <v>88</v>
      </c>
      <c r="K1713" s="21" t="s">
        <v>89</v>
      </c>
      <c r="L1713" s="20">
        <v>44272</v>
      </c>
      <c r="M1713" s="20">
        <v>44270</v>
      </c>
      <c r="N1713" s="21" t="s">
        <v>53</v>
      </c>
      <c r="O1713" s="21">
        <v>1</v>
      </c>
      <c r="P1713" s="21">
        <v>0</v>
      </c>
      <c r="Q1713" s="21">
        <v>0</v>
      </c>
      <c r="R1713" s="28"/>
      <c r="S1713" s="18" t="str">
        <f>IFERROR(VLOOKUP(D1713,'[1]comparativo br'!$A:$B,2,FALSE),"")</f>
        <v/>
      </c>
      <c r="T1713" s="18" t="str">
        <f>IFERROR(VLOOKUP(D1713,'[1]comparativo br'!$A:$C,3,FALSE),"")</f>
        <v/>
      </c>
      <c r="U1713" s="15" t="str">
        <f t="shared" si="214"/>
        <v/>
      </c>
      <c r="V1713" s="19" t="str">
        <f>IFERROR(VLOOKUP(D1713,'[1]comparativo br'!$A:$D,4,FALSE),"")</f>
        <v/>
      </c>
      <c r="W1713" s="19" t="str">
        <f>IFERROR(VLOOKUP(D1713,'[1]comparativo br'!$A:$E,5,FALSE),"")</f>
        <v/>
      </c>
      <c r="X1713" s="15" t="str">
        <f t="shared" si="218"/>
        <v/>
      </c>
      <c r="Y1713" s="18" t="e">
        <f>SUMIFS([2]Plan2!$H:$H,[2]Plan2!$A:$A,$D1713,[2]Plan2!$U:$U,6)</f>
        <v>#VALUE!</v>
      </c>
      <c r="Z1713" s="18" t="e">
        <f>SUMIFS([2]Plan2!$H:$H,[2]Plan2!$A:$A,$D1713,[2]Plan2!$U:$U,7)</f>
        <v>#VALUE!</v>
      </c>
      <c r="AA1713" s="18" t="e">
        <f>SUMIFS([2]Plan2!$H:$H,[2]Plan2!$A:$A,$D1713,[2]Plan2!$U:$U,8)</f>
        <v>#VALUE!</v>
      </c>
      <c r="AB1713" s="18" t="e">
        <f>SUMIFS([2]Plan2!$H:$H,[2]Plan2!$A:$A,$D1713,[2]Plan2!$U:$U,9)</f>
        <v>#VALUE!</v>
      </c>
      <c r="AC1713" s="18" t="e">
        <f>SUMIFS([2]Plan2!$H:$H,[2]Plan2!$A:$A,$D1713,[2]Plan2!$U:$U,10)</f>
        <v>#VALUE!</v>
      </c>
      <c r="AD1713" s="18" t="e">
        <f>SUMIFS([2]Plan2!$H:$H,[2]Plan2!$A:$A,$D1713,[2]Plan2!$U:$U,11)</f>
        <v>#VALUE!</v>
      </c>
      <c r="AE1713" s="18" t="e">
        <f>SUMIFS([2]Plan2!$H:$H,[2]Plan2!$A:$A,$D1713,[2]Plan2!$U:$U,12)</f>
        <v>#VALUE!</v>
      </c>
      <c r="AF1713" s="18" t="e">
        <f>SUMIFS([2]Plan2!$H:$H,[2]Plan2!$A:$A,$D1713,[2]Plan2!$U:$U,1)</f>
        <v>#VALUE!</v>
      </c>
      <c r="AG1713" s="18" t="e">
        <f>SUMIFS([2]Plan2!$H:$H,[2]Plan2!$A:$A,$D1713,[2]Plan2!$U:$U,2)</f>
        <v>#VALUE!</v>
      </c>
      <c r="AH1713" s="18" t="e">
        <f>SUMIFS([2]Plan2!$H:$H,[2]Plan2!$A:$A,$D1713,[2]Plan2!$U:$U,3)</f>
        <v>#VALUE!</v>
      </c>
      <c r="AI1713" s="18" t="e">
        <f>SUMIFS([2]Plan2!$H:$H,[2]Plan2!$A:$A,$D1713,[2]Plan2!$U:$U,4)</f>
        <v>#VALUE!</v>
      </c>
      <c r="AJ1713" s="18" t="e">
        <f>SUMIFS([2]Plan2!$H:$H,[2]Plan2!$A:$A,$D1713,[2]Plan2!$U:$U,5)</f>
        <v>#VALUE!</v>
      </c>
      <c r="AK1713" s="23" t="e">
        <f t="shared" si="215"/>
        <v>#VALUE!</v>
      </c>
      <c r="AL1713" s="23" t="e">
        <f t="shared" si="217"/>
        <v>#VALUE!</v>
      </c>
      <c r="AM1713">
        <f t="shared" si="216"/>
        <v>0</v>
      </c>
    </row>
    <row r="1714" spans="1:39" ht="15.75" x14ac:dyDescent="0.25">
      <c r="A1714" s="21"/>
      <c r="B1714" s="21" t="s">
        <v>1519</v>
      </c>
      <c r="C1714" s="21">
        <v>35820448</v>
      </c>
      <c r="D1714" s="25">
        <v>190425</v>
      </c>
      <c r="E1714" s="21" t="s">
        <v>1180</v>
      </c>
      <c r="F1714" s="31" t="s">
        <v>1180</v>
      </c>
      <c r="G1714" s="21" t="s">
        <v>1247</v>
      </c>
      <c r="H1714" s="21" t="s">
        <v>554</v>
      </c>
      <c r="I1714" s="25" t="s">
        <v>15</v>
      </c>
      <c r="J1714" s="21" t="s">
        <v>88</v>
      </c>
      <c r="K1714" s="21" t="s">
        <v>89</v>
      </c>
      <c r="L1714" s="20">
        <v>44383</v>
      </c>
      <c r="M1714" s="20">
        <v>44403</v>
      </c>
      <c r="N1714" s="21" t="s">
        <v>53</v>
      </c>
      <c r="O1714" s="21">
        <v>5</v>
      </c>
      <c r="P1714" s="21">
        <v>0</v>
      </c>
      <c r="Q1714" s="21">
        <v>0</v>
      </c>
      <c r="R1714" s="28"/>
      <c r="S1714" s="18" t="str">
        <f>IFERROR(VLOOKUP(D1714,'[1]comparativo br'!$A:$B,2,FALSE),"")</f>
        <v/>
      </c>
      <c r="T1714" s="18" t="str">
        <f>IFERROR(VLOOKUP(D1714,'[1]comparativo br'!$A:$C,3,FALSE),"")</f>
        <v/>
      </c>
      <c r="U1714" s="15" t="str">
        <f t="shared" si="214"/>
        <v/>
      </c>
      <c r="V1714" s="19" t="str">
        <f>IFERROR(VLOOKUP(D1714,'[1]comparativo br'!$A:$D,4,FALSE),"")</f>
        <v/>
      </c>
      <c r="W1714" s="19" t="str">
        <f>IFERROR(VLOOKUP(D1714,'[1]comparativo br'!$A:$E,5,FALSE),"")</f>
        <v/>
      </c>
      <c r="X1714" s="15" t="str">
        <f t="shared" si="218"/>
        <v/>
      </c>
      <c r="Y1714" s="18" t="e">
        <f>SUMIFS([2]Plan2!$H:$H,[2]Plan2!$A:$A,$D1714,[2]Plan2!$U:$U,6)</f>
        <v>#VALUE!</v>
      </c>
      <c r="Z1714" s="18" t="e">
        <f>SUMIFS([2]Plan2!$H:$H,[2]Plan2!$A:$A,$D1714,[2]Plan2!$U:$U,7)</f>
        <v>#VALUE!</v>
      </c>
      <c r="AA1714" s="18" t="e">
        <f>SUMIFS([2]Plan2!$H:$H,[2]Plan2!$A:$A,$D1714,[2]Plan2!$U:$U,8)</f>
        <v>#VALUE!</v>
      </c>
      <c r="AB1714" s="18" t="e">
        <f>SUMIFS([2]Plan2!$H:$H,[2]Plan2!$A:$A,$D1714,[2]Plan2!$U:$U,9)</f>
        <v>#VALUE!</v>
      </c>
      <c r="AC1714" s="18" t="e">
        <f>SUMIFS([2]Plan2!$H:$H,[2]Plan2!$A:$A,$D1714,[2]Plan2!$U:$U,10)</f>
        <v>#VALUE!</v>
      </c>
      <c r="AD1714" s="18" t="e">
        <f>SUMIFS([2]Plan2!$H:$H,[2]Plan2!$A:$A,$D1714,[2]Plan2!$U:$U,11)</f>
        <v>#VALUE!</v>
      </c>
      <c r="AE1714" s="18" t="e">
        <f>SUMIFS([2]Plan2!$H:$H,[2]Plan2!$A:$A,$D1714,[2]Plan2!$U:$U,12)</f>
        <v>#VALUE!</v>
      </c>
      <c r="AF1714" s="18" t="e">
        <f>SUMIFS([2]Plan2!$H:$H,[2]Plan2!$A:$A,$D1714,[2]Plan2!$U:$U,1)</f>
        <v>#VALUE!</v>
      </c>
      <c r="AG1714" s="18" t="e">
        <f>SUMIFS([2]Plan2!$H:$H,[2]Plan2!$A:$A,$D1714,[2]Plan2!$U:$U,2)</f>
        <v>#VALUE!</v>
      </c>
      <c r="AH1714" s="18" t="e">
        <f>SUMIFS([2]Plan2!$H:$H,[2]Plan2!$A:$A,$D1714,[2]Plan2!$U:$U,3)</f>
        <v>#VALUE!</v>
      </c>
      <c r="AI1714" s="18" t="e">
        <f>SUMIFS([2]Plan2!$H:$H,[2]Plan2!$A:$A,$D1714,[2]Plan2!$U:$U,4)</f>
        <v>#VALUE!</v>
      </c>
      <c r="AJ1714" s="18" t="e">
        <f>SUMIFS([2]Plan2!$H:$H,[2]Plan2!$A:$A,$D1714,[2]Plan2!$U:$U,5)</f>
        <v>#VALUE!</v>
      </c>
      <c r="AK1714" s="23" t="e">
        <f t="shared" si="215"/>
        <v>#VALUE!</v>
      </c>
      <c r="AL1714" s="23" t="e">
        <f t="shared" si="217"/>
        <v>#VALUE!</v>
      </c>
      <c r="AM1714">
        <f t="shared" si="216"/>
        <v>0</v>
      </c>
    </row>
    <row r="1715" spans="1:39" ht="15.75" x14ac:dyDescent="0.25">
      <c r="A1715" s="21"/>
      <c r="B1715" s="21" t="s">
        <v>1519</v>
      </c>
      <c r="C1715" s="21">
        <v>35820448</v>
      </c>
      <c r="D1715" s="25">
        <v>190434</v>
      </c>
      <c r="E1715" s="21" t="s">
        <v>1180</v>
      </c>
      <c r="F1715" s="31" t="s">
        <v>1180</v>
      </c>
      <c r="G1715" s="21" t="s">
        <v>1247</v>
      </c>
      <c r="H1715" s="21" t="s">
        <v>413</v>
      </c>
      <c r="I1715" s="25" t="s">
        <v>72</v>
      </c>
      <c r="J1715" s="21" t="s">
        <v>88</v>
      </c>
      <c r="K1715" s="21" t="s">
        <v>89</v>
      </c>
      <c r="L1715" s="20">
        <v>45280</v>
      </c>
      <c r="M1715" s="20">
        <v>44750</v>
      </c>
      <c r="N1715" s="21" t="s">
        <v>53</v>
      </c>
      <c r="O1715" s="21">
        <v>4</v>
      </c>
      <c r="P1715" s="21">
        <v>0</v>
      </c>
      <c r="Q1715" s="21">
        <v>0</v>
      </c>
      <c r="R1715" s="28"/>
      <c r="S1715" s="18" t="str">
        <f>IFERROR(VLOOKUP(D1715,'[1]comparativo br'!$A:$B,2,FALSE),"")</f>
        <v/>
      </c>
      <c r="T1715" s="18" t="str">
        <f>IFERROR(VLOOKUP(D1715,'[1]comparativo br'!$A:$C,3,FALSE),"")</f>
        <v/>
      </c>
      <c r="U1715" s="15" t="str">
        <f t="shared" si="214"/>
        <v/>
      </c>
      <c r="V1715" s="19" t="str">
        <f>IFERROR(VLOOKUP(D1715,'[1]comparativo br'!$A:$D,4,FALSE),"")</f>
        <v/>
      </c>
      <c r="W1715" s="19" t="str">
        <f>IFERROR(VLOOKUP(D1715,'[1]comparativo br'!$A:$E,5,FALSE),"")</f>
        <v/>
      </c>
      <c r="X1715" s="15" t="str">
        <f t="shared" si="218"/>
        <v/>
      </c>
      <c r="Y1715" s="18" t="e">
        <f>SUMIFS([2]Plan2!$H:$H,[2]Plan2!$A:$A,$D1715,[2]Plan2!$U:$U,6)</f>
        <v>#VALUE!</v>
      </c>
      <c r="Z1715" s="18" t="e">
        <f>SUMIFS([2]Plan2!$H:$H,[2]Plan2!$A:$A,$D1715,[2]Plan2!$U:$U,7)</f>
        <v>#VALUE!</v>
      </c>
      <c r="AA1715" s="18" t="e">
        <f>SUMIFS([2]Plan2!$H:$H,[2]Plan2!$A:$A,$D1715,[2]Plan2!$U:$U,8)</f>
        <v>#VALUE!</v>
      </c>
      <c r="AB1715" s="18" t="e">
        <f>SUMIFS([2]Plan2!$H:$H,[2]Plan2!$A:$A,$D1715,[2]Plan2!$U:$U,9)</f>
        <v>#VALUE!</v>
      </c>
      <c r="AC1715" s="18" t="e">
        <f>SUMIFS([2]Plan2!$H:$H,[2]Plan2!$A:$A,$D1715,[2]Plan2!$U:$U,10)</f>
        <v>#VALUE!</v>
      </c>
      <c r="AD1715" s="18" t="e">
        <f>SUMIFS([2]Plan2!$H:$H,[2]Plan2!$A:$A,$D1715,[2]Plan2!$U:$U,11)</f>
        <v>#VALUE!</v>
      </c>
      <c r="AE1715" s="18" t="e">
        <f>SUMIFS([2]Plan2!$H:$H,[2]Plan2!$A:$A,$D1715,[2]Plan2!$U:$U,12)</f>
        <v>#VALUE!</v>
      </c>
      <c r="AF1715" s="18" t="e">
        <f>SUMIFS([2]Plan2!$H:$H,[2]Plan2!$A:$A,$D1715,[2]Plan2!$U:$U,1)</f>
        <v>#VALUE!</v>
      </c>
      <c r="AG1715" s="18" t="e">
        <f>SUMIFS([2]Plan2!$H:$H,[2]Plan2!$A:$A,$D1715,[2]Plan2!$U:$U,2)</f>
        <v>#VALUE!</v>
      </c>
      <c r="AH1715" s="18" t="e">
        <f>SUMIFS([2]Plan2!$H:$H,[2]Plan2!$A:$A,$D1715,[2]Plan2!$U:$U,3)</f>
        <v>#VALUE!</v>
      </c>
      <c r="AI1715" s="18" t="e">
        <f>SUMIFS([2]Plan2!$H:$H,[2]Plan2!$A:$A,$D1715,[2]Plan2!$U:$U,4)</f>
        <v>#VALUE!</v>
      </c>
      <c r="AJ1715" s="18" t="e">
        <f>SUMIFS([2]Plan2!$H:$H,[2]Plan2!$A:$A,$D1715,[2]Plan2!$U:$U,5)</f>
        <v>#VALUE!</v>
      </c>
      <c r="AK1715" s="23" t="e">
        <f t="shared" si="215"/>
        <v>#VALUE!</v>
      </c>
      <c r="AL1715" s="23" t="e">
        <f t="shared" si="217"/>
        <v>#VALUE!</v>
      </c>
      <c r="AM1715">
        <f t="shared" si="216"/>
        <v>0</v>
      </c>
    </row>
    <row r="1716" spans="1:39" ht="15.75" x14ac:dyDescent="0.25">
      <c r="A1716" s="21"/>
      <c r="B1716" s="21" t="s">
        <v>1519</v>
      </c>
      <c r="C1716" s="21">
        <v>35820448</v>
      </c>
      <c r="D1716" s="25">
        <v>190134</v>
      </c>
      <c r="E1716" s="21" t="s">
        <v>1180</v>
      </c>
      <c r="F1716" s="31" t="s">
        <v>1180</v>
      </c>
      <c r="G1716" s="21" t="s">
        <v>1247</v>
      </c>
      <c r="H1716" s="21" t="s">
        <v>126</v>
      </c>
      <c r="I1716" s="25" t="s">
        <v>79</v>
      </c>
      <c r="J1716" s="21" t="s">
        <v>88</v>
      </c>
      <c r="K1716" s="21" t="s">
        <v>89</v>
      </c>
      <c r="L1716" s="20">
        <v>44876</v>
      </c>
      <c r="M1716" s="20">
        <v>44868</v>
      </c>
      <c r="N1716" s="21" t="s">
        <v>53</v>
      </c>
      <c r="O1716" s="21">
        <v>10</v>
      </c>
      <c r="P1716" s="21">
        <v>0</v>
      </c>
      <c r="Q1716" s="21">
        <v>0</v>
      </c>
      <c r="R1716" s="28"/>
      <c r="S1716" s="18">
        <f>IFERROR(VLOOKUP(D1716,'[1]comparativo br'!$A:$B,2,FALSE),"")</f>
        <v>0</v>
      </c>
      <c r="T1716" s="18">
        <f>IFERROR(VLOOKUP(D1716,'[1]comparativo br'!$A:$C,3,FALSE),"")</f>
        <v>240</v>
      </c>
      <c r="U1716" s="15" t="str">
        <f t="shared" si="214"/>
        <v/>
      </c>
      <c r="V1716" s="19">
        <f>IFERROR(VLOOKUP(D1716,'[1]comparativo br'!$A:$D,4,FALSE),"")</f>
        <v>0</v>
      </c>
      <c r="W1716" s="19">
        <f>IFERROR(VLOOKUP(D1716,'[1]comparativo br'!$A:$E,5,FALSE),"")</f>
        <v>5</v>
      </c>
      <c r="X1716" s="15" t="str">
        <f t="shared" si="218"/>
        <v/>
      </c>
      <c r="Y1716" s="18" t="e">
        <f>SUMIFS([2]Plan2!$H:$H,[2]Plan2!$A:$A,$D1716,[2]Plan2!$U:$U,6)</f>
        <v>#VALUE!</v>
      </c>
      <c r="Z1716" s="18" t="e">
        <f>SUMIFS([2]Plan2!$H:$H,[2]Plan2!$A:$A,$D1716,[2]Plan2!$U:$U,7)</f>
        <v>#VALUE!</v>
      </c>
      <c r="AA1716" s="18" t="e">
        <f>SUMIFS([2]Plan2!$H:$H,[2]Plan2!$A:$A,$D1716,[2]Plan2!$U:$U,8)</f>
        <v>#VALUE!</v>
      </c>
      <c r="AB1716" s="18" t="e">
        <f>SUMIFS([2]Plan2!$H:$H,[2]Plan2!$A:$A,$D1716,[2]Plan2!$U:$U,9)</f>
        <v>#VALUE!</v>
      </c>
      <c r="AC1716" s="18" t="e">
        <f>SUMIFS([2]Plan2!$H:$H,[2]Plan2!$A:$A,$D1716,[2]Plan2!$U:$U,10)</f>
        <v>#VALUE!</v>
      </c>
      <c r="AD1716" s="18" t="e">
        <f>SUMIFS([2]Plan2!$H:$H,[2]Plan2!$A:$A,$D1716,[2]Plan2!$U:$U,11)</f>
        <v>#VALUE!</v>
      </c>
      <c r="AE1716" s="18" t="e">
        <f>SUMIFS([2]Plan2!$H:$H,[2]Plan2!$A:$A,$D1716,[2]Plan2!$U:$U,12)</f>
        <v>#VALUE!</v>
      </c>
      <c r="AF1716" s="18" t="e">
        <f>SUMIFS([2]Plan2!$H:$H,[2]Plan2!$A:$A,$D1716,[2]Plan2!$U:$U,1)</f>
        <v>#VALUE!</v>
      </c>
      <c r="AG1716" s="18" t="e">
        <f>SUMIFS([2]Plan2!$H:$H,[2]Plan2!$A:$A,$D1716,[2]Plan2!$U:$U,2)</f>
        <v>#VALUE!</v>
      </c>
      <c r="AH1716" s="18" t="e">
        <f>SUMIFS([2]Plan2!$H:$H,[2]Plan2!$A:$A,$D1716,[2]Plan2!$U:$U,3)</f>
        <v>#VALUE!</v>
      </c>
      <c r="AI1716" s="18" t="e">
        <f>SUMIFS([2]Plan2!$H:$H,[2]Plan2!$A:$A,$D1716,[2]Plan2!$U:$U,4)</f>
        <v>#VALUE!</v>
      </c>
      <c r="AJ1716" s="18" t="e">
        <f>SUMIFS([2]Plan2!$H:$H,[2]Plan2!$A:$A,$D1716,[2]Plan2!$U:$U,5)</f>
        <v>#VALUE!</v>
      </c>
      <c r="AK1716" s="23" t="e">
        <f t="shared" si="215"/>
        <v>#VALUE!</v>
      </c>
      <c r="AL1716" s="23" t="e">
        <f t="shared" si="217"/>
        <v>#VALUE!</v>
      </c>
      <c r="AM1716">
        <f t="shared" si="216"/>
        <v>0</v>
      </c>
    </row>
    <row r="1717" spans="1:39" ht="15.75" x14ac:dyDescent="0.25">
      <c r="A1717" s="21"/>
      <c r="B1717" s="21" t="s">
        <v>1519</v>
      </c>
      <c r="C1717" s="21">
        <v>35820448</v>
      </c>
      <c r="D1717" s="25">
        <v>190433</v>
      </c>
      <c r="E1717" s="21" t="s">
        <v>1180</v>
      </c>
      <c r="F1717" s="31" t="s">
        <v>1180</v>
      </c>
      <c r="G1717" s="21" t="s">
        <v>1247</v>
      </c>
      <c r="H1717" s="21" t="s">
        <v>50</v>
      </c>
      <c r="I1717" s="25" t="s">
        <v>51</v>
      </c>
      <c r="J1717" s="21" t="s">
        <v>88</v>
      </c>
      <c r="K1717" s="21" t="s">
        <v>89</v>
      </c>
      <c r="L1717" s="20">
        <v>45071</v>
      </c>
      <c r="M1717" s="20">
        <v>45107</v>
      </c>
      <c r="N1717" s="21" t="s">
        <v>53</v>
      </c>
      <c r="O1717" s="21">
        <v>42</v>
      </c>
      <c r="P1717" s="21">
        <v>1</v>
      </c>
      <c r="Q1717" s="21">
        <v>0</v>
      </c>
      <c r="R1717" s="15">
        <f>(Q1717-P1717)/P1717</f>
        <v>-1</v>
      </c>
      <c r="S1717" s="18" t="str">
        <f>IFERROR(VLOOKUP(D1717,'[1]comparativo br'!$A:$B,2,FALSE),"")</f>
        <v/>
      </c>
      <c r="T1717" s="18" t="str">
        <f>IFERROR(VLOOKUP(D1717,'[1]comparativo br'!$A:$C,3,FALSE),"")</f>
        <v/>
      </c>
      <c r="U1717" s="15" t="str">
        <f t="shared" si="214"/>
        <v/>
      </c>
      <c r="V1717" s="19" t="str">
        <f>IFERROR(VLOOKUP(D1717,'[1]comparativo br'!$A:$D,4,FALSE),"")</f>
        <v/>
      </c>
      <c r="W1717" s="19" t="str">
        <f>IFERROR(VLOOKUP(D1717,'[1]comparativo br'!$A:$E,5,FALSE),"")</f>
        <v/>
      </c>
      <c r="X1717" s="15" t="str">
        <f t="shared" si="218"/>
        <v/>
      </c>
      <c r="Y1717" s="18" t="e">
        <f>SUMIFS([2]Plan2!$H:$H,[2]Plan2!$A:$A,$D1717,[2]Plan2!$U:$U,6)</f>
        <v>#VALUE!</v>
      </c>
      <c r="Z1717" s="18" t="e">
        <f>SUMIFS([2]Plan2!$H:$H,[2]Plan2!$A:$A,$D1717,[2]Plan2!$U:$U,7)</f>
        <v>#VALUE!</v>
      </c>
      <c r="AA1717" s="18" t="e">
        <f>SUMIFS([2]Plan2!$H:$H,[2]Plan2!$A:$A,$D1717,[2]Plan2!$U:$U,8)</f>
        <v>#VALUE!</v>
      </c>
      <c r="AB1717" s="18" t="e">
        <f>SUMIFS([2]Plan2!$H:$H,[2]Plan2!$A:$A,$D1717,[2]Plan2!$U:$U,9)</f>
        <v>#VALUE!</v>
      </c>
      <c r="AC1717" s="18" t="e">
        <f>SUMIFS([2]Plan2!$H:$H,[2]Plan2!$A:$A,$D1717,[2]Plan2!$U:$U,10)</f>
        <v>#VALUE!</v>
      </c>
      <c r="AD1717" s="18" t="e">
        <f>SUMIFS([2]Plan2!$H:$H,[2]Plan2!$A:$A,$D1717,[2]Plan2!$U:$U,11)</f>
        <v>#VALUE!</v>
      </c>
      <c r="AE1717" s="18" t="e">
        <f>SUMIFS([2]Plan2!$H:$H,[2]Plan2!$A:$A,$D1717,[2]Plan2!$U:$U,12)</f>
        <v>#VALUE!</v>
      </c>
      <c r="AF1717" s="18" t="e">
        <f>SUMIFS([2]Plan2!$H:$H,[2]Plan2!$A:$A,$D1717,[2]Plan2!$U:$U,1)</f>
        <v>#VALUE!</v>
      </c>
      <c r="AG1717" s="18" t="e">
        <f>SUMIFS([2]Plan2!$H:$H,[2]Plan2!$A:$A,$D1717,[2]Plan2!$U:$U,2)</f>
        <v>#VALUE!</v>
      </c>
      <c r="AH1717" s="18" t="e">
        <f>SUMIFS([2]Plan2!$H:$H,[2]Plan2!$A:$A,$D1717,[2]Plan2!$U:$U,3)</f>
        <v>#VALUE!</v>
      </c>
      <c r="AI1717" s="18" t="e">
        <f>SUMIFS([2]Plan2!$H:$H,[2]Plan2!$A:$A,$D1717,[2]Plan2!$U:$U,4)</f>
        <v>#VALUE!</v>
      </c>
      <c r="AJ1717" s="18" t="e">
        <f>SUMIFS([2]Plan2!$H:$H,[2]Plan2!$A:$A,$D1717,[2]Plan2!$U:$U,5)</f>
        <v>#VALUE!</v>
      </c>
      <c r="AK1717" s="23" t="e">
        <f t="shared" si="215"/>
        <v>#VALUE!</v>
      </c>
      <c r="AL1717" s="23" t="e">
        <f t="shared" si="217"/>
        <v>#VALUE!</v>
      </c>
      <c r="AM1717">
        <f t="shared" si="216"/>
        <v>0</v>
      </c>
    </row>
    <row r="1718" spans="1:39" ht="15.75" x14ac:dyDescent="0.25">
      <c r="A1718" s="21"/>
      <c r="B1718" s="21" t="s">
        <v>1519</v>
      </c>
      <c r="C1718" s="21">
        <v>35820448</v>
      </c>
      <c r="D1718" s="25">
        <v>192818</v>
      </c>
      <c r="E1718" s="21" t="s">
        <v>1180</v>
      </c>
      <c r="F1718" s="31" t="s">
        <v>1180</v>
      </c>
      <c r="G1718" s="21" t="s">
        <v>1247</v>
      </c>
      <c r="H1718" s="21" t="s">
        <v>413</v>
      </c>
      <c r="I1718" s="25" t="s">
        <v>72</v>
      </c>
      <c r="J1718" s="21" t="s">
        <v>88</v>
      </c>
      <c r="K1718" s="21" t="s">
        <v>89</v>
      </c>
      <c r="L1718" s="20">
        <v>44575</v>
      </c>
      <c r="M1718" s="20">
        <v>45173</v>
      </c>
      <c r="N1718" s="21" t="s">
        <v>53</v>
      </c>
      <c r="O1718" s="21">
        <v>5</v>
      </c>
      <c r="P1718" s="21">
        <v>9</v>
      </c>
      <c r="Q1718" s="21">
        <v>0</v>
      </c>
      <c r="R1718" s="15">
        <f>(Q1718-P1718)/P1718</f>
        <v>-1</v>
      </c>
      <c r="S1718" s="18" t="str">
        <f>IFERROR(VLOOKUP(D1718,'[1]comparativo br'!$A:$B,2,FALSE),"")</f>
        <v/>
      </c>
      <c r="T1718" s="18" t="str">
        <f>IFERROR(VLOOKUP(D1718,'[1]comparativo br'!$A:$C,3,FALSE),"")</f>
        <v/>
      </c>
      <c r="U1718" s="15" t="str">
        <f t="shared" si="214"/>
        <v/>
      </c>
      <c r="V1718" s="19" t="str">
        <f>IFERROR(VLOOKUP(D1718,'[1]comparativo br'!$A:$D,4,FALSE),"")</f>
        <v/>
      </c>
      <c r="W1718" s="19" t="str">
        <f>IFERROR(VLOOKUP(D1718,'[1]comparativo br'!$A:$E,5,FALSE),"")</f>
        <v/>
      </c>
      <c r="X1718" s="15" t="str">
        <f t="shared" si="218"/>
        <v/>
      </c>
      <c r="Y1718" s="18" t="e">
        <f>SUMIFS([2]Plan2!$H:$H,[2]Plan2!$A:$A,$D1718,[2]Plan2!$U:$U,6)</f>
        <v>#VALUE!</v>
      </c>
      <c r="Z1718" s="18" t="e">
        <f>SUMIFS([2]Plan2!$H:$H,[2]Plan2!$A:$A,$D1718,[2]Plan2!$U:$U,7)</f>
        <v>#VALUE!</v>
      </c>
      <c r="AA1718" s="18" t="e">
        <f>SUMIFS([2]Plan2!$H:$H,[2]Plan2!$A:$A,$D1718,[2]Plan2!$U:$U,8)</f>
        <v>#VALUE!</v>
      </c>
      <c r="AB1718" s="18" t="e">
        <f>SUMIFS([2]Plan2!$H:$H,[2]Plan2!$A:$A,$D1718,[2]Plan2!$U:$U,9)</f>
        <v>#VALUE!</v>
      </c>
      <c r="AC1718" s="18" t="e">
        <f>SUMIFS([2]Plan2!$H:$H,[2]Plan2!$A:$A,$D1718,[2]Plan2!$U:$U,10)</f>
        <v>#VALUE!</v>
      </c>
      <c r="AD1718" s="18" t="e">
        <f>SUMIFS([2]Plan2!$H:$H,[2]Plan2!$A:$A,$D1718,[2]Plan2!$U:$U,11)</f>
        <v>#VALUE!</v>
      </c>
      <c r="AE1718" s="18" t="e">
        <f>SUMIFS([2]Plan2!$H:$H,[2]Plan2!$A:$A,$D1718,[2]Plan2!$U:$U,12)</f>
        <v>#VALUE!</v>
      </c>
      <c r="AF1718" s="18" t="e">
        <f>SUMIFS([2]Plan2!$H:$H,[2]Plan2!$A:$A,$D1718,[2]Plan2!$U:$U,1)</f>
        <v>#VALUE!</v>
      </c>
      <c r="AG1718" s="18" t="e">
        <f>SUMIFS([2]Plan2!$H:$H,[2]Plan2!$A:$A,$D1718,[2]Plan2!$U:$U,2)</f>
        <v>#VALUE!</v>
      </c>
      <c r="AH1718" s="18" t="e">
        <f>SUMIFS([2]Plan2!$H:$H,[2]Plan2!$A:$A,$D1718,[2]Plan2!$U:$U,3)</f>
        <v>#VALUE!</v>
      </c>
      <c r="AI1718" s="18" t="e">
        <f>SUMIFS([2]Plan2!$H:$H,[2]Plan2!$A:$A,$D1718,[2]Plan2!$U:$U,4)</f>
        <v>#VALUE!</v>
      </c>
      <c r="AJ1718" s="18" t="e">
        <f>SUMIFS([2]Plan2!$H:$H,[2]Plan2!$A:$A,$D1718,[2]Plan2!$U:$U,5)</f>
        <v>#VALUE!</v>
      </c>
      <c r="AK1718" s="23" t="e">
        <f t="shared" si="215"/>
        <v>#VALUE!</v>
      </c>
      <c r="AL1718" s="23" t="e">
        <f t="shared" si="217"/>
        <v>#VALUE!</v>
      </c>
      <c r="AM1718">
        <f t="shared" si="216"/>
        <v>0</v>
      </c>
    </row>
    <row r="1719" spans="1:39" ht="15.75" x14ac:dyDescent="0.25">
      <c r="A1719" s="21"/>
      <c r="B1719" s="21" t="s">
        <v>1520</v>
      </c>
      <c r="C1719" s="21">
        <v>35820448</v>
      </c>
      <c r="D1719" s="25">
        <v>190105</v>
      </c>
      <c r="E1719" s="21" t="s">
        <v>1180</v>
      </c>
      <c r="F1719" s="31" t="s">
        <v>1180</v>
      </c>
      <c r="G1719" s="21" t="s">
        <v>1247</v>
      </c>
      <c r="H1719" s="21" t="s">
        <v>1248</v>
      </c>
      <c r="I1719" s="25" t="s">
        <v>20</v>
      </c>
      <c r="J1719" s="21" t="s">
        <v>88</v>
      </c>
      <c r="K1719" s="21" t="s">
        <v>89</v>
      </c>
      <c r="L1719" s="20">
        <v>44942</v>
      </c>
      <c r="M1719" s="20">
        <v>45363</v>
      </c>
      <c r="N1719" s="21" t="s">
        <v>53</v>
      </c>
      <c r="O1719" s="21">
        <v>12</v>
      </c>
      <c r="P1719" s="21">
        <v>13</v>
      </c>
      <c r="Q1719" s="21">
        <v>0</v>
      </c>
      <c r="R1719" s="15">
        <f>(Q1719-P1719)/P1719</f>
        <v>-1</v>
      </c>
      <c r="S1719" s="18" t="str">
        <f>IFERROR(VLOOKUP(D1719,'[1]comparativo br'!$A:$B,2,FALSE),"")</f>
        <v/>
      </c>
      <c r="T1719" s="18" t="str">
        <f>IFERROR(VLOOKUP(D1719,'[1]comparativo br'!$A:$C,3,FALSE),"")</f>
        <v/>
      </c>
      <c r="U1719" s="15" t="str">
        <f t="shared" si="214"/>
        <v/>
      </c>
      <c r="V1719" s="19" t="str">
        <f>IFERROR(VLOOKUP(D1719,'[1]comparativo br'!$A:$D,4,FALSE),"")</f>
        <v/>
      </c>
      <c r="W1719" s="19" t="str">
        <f>IFERROR(VLOOKUP(D1719,'[1]comparativo br'!$A:$E,5,FALSE),"")</f>
        <v/>
      </c>
      <c r="X1719" s="15" t="str">
        <f t="shared" si="218"/>
        <v/>
      </c>
      <c r="Y1719" s="18" t="e">
        <f>SUMIFS([2]Plan2!$H:$H,[2]Plan2!$A:$A,$D1719,[2]Plan2!$U:$U,6)</f>
        <v>#VALUE!</v>
      </c>
      <c r="Z1719" s="18" t="e">
        <f>SUMIFS([2]Plan2!$H:$H,[2]Plan2!$A:$A,$D1719,[2]Plan2!$U:$U,7)</f>
        <v>#VALUE!</v>
      </c>
      <c r="AA1719" s="18" t="e">
        <f>SUMIFS([2]Plan2!$H:$H,[2]Plan2!$A:$A,$D1719,[2]Plan2!$U:$U,8)</f>
        <v>#VALUE!</v>
      </c>
      <c r="AB1719" s="18" t="e">
        <f>SUMIFS([2]Plan2!$H:$H,[2]Plan2!$A:$A,$D1719,[2]Plan2!$U:$U,9)</f>
        <v>#VALUE!</v>
      </c>
      <c r="AC1719" s="18" t="e">
        <f>SUMIFS([2]Plan2!$H:$H,[2]Plan2!$A:$A,$D1719,[2]Plan2!$U:$U,10)</f>
        <v>#VALUE!</v>
      </c>
      <c r="AD1719" s="18" t="e">
        <f>SUMIFS([2]Plan2!$H:$H,[2]Plan2!$A:$A,$D1719,[2]Plan2!$U:$U,11)</f>
        <v>#VALUE!</v>
      </c>
      <c r="AE1719" s="18" t="e">
        <f>SUMIFS([2]Plan2!$H:$H,[2]Plan2!$A:$A,$D1719,[2]Plan2!$U:$U,12)</f>
        <v>#VALUE!</v>
      </c>
      <c r="AF1719" s="18" t="e">
        <f>SUMIFS([2]Plan2!$H:$H,[2]Plan2!$A:$A,$D1719,[2]Plan2!$U:$U,1)</f>
        <v>#VALUE!</v>
      </c>
      <c r="AG1719" s="18" t="e">
        <f>SUMIFS([2]Plan2!$H:$H,[2]Plan2!$A:$A,$D1719,[2]Plan2!$U:$U,2)</f>
        <v>#VALUE!</v>
      </c>
      <c r="AH1719" s="18" t="e">
        <f>SUMIFS([2]Plan2!$H:$H,[2]Plan2!$A:$A,$D1719,[2]Plan2!$U:$U,3)</f>
        <v>#VALUE!</v>
      </c>
      <c r="AI1719" s="18" t="e">
        <f>SUMIFS([2]Plan2!$H:$H,[2]Plan2!$A:$A,$D1719,[2]Plan2!$U:$U,4)</f>
        <v>#VALUE!</v>
      </c>
      <c r="AJ1719" s="18" t="e">
        <f>SUMIFS([2]Plan2!$H:$H,[2]Plan2!$A:$A,$D1719,[2]Plan2!$U:$U,5)</f>
        <v>#VALUE!</v>
      </c>
      <c r="AK1719" s="23" t="e">
        <f t="shared" si="215"/>
        <v>#VALUE!</v>
      </c>
      <c r="AL1719" s="23" t="e">
        <f t="shared" si="217"/>
        <v>#VALUE!</v>
      </c>
      <c r="AM1719">
        <f t="shared" si="216"/>
        <v>0</v>
      </c>
    </row>
    <row r="1720" spans="1:39" ht="15.75" x14ac:dyDescent="0.25">
      <c r="A1720" s="21"/>
      <c r="B1720" s="21" t="s">
        <v>1519</v>
      </c>
      <c r="C1720" s="21">
        <v>35820448</v>
      </c>
      <c r="D1720" s="25">
        <v>190435</v>
      </c>
      <c r="E1720" s="21" t="s">
        <v>1180</v>
      </c>
      <c r="F1720" s="31" t="s">
        <v>1180</v>
      </c>
      <c r="G1720" s="21" t="s">
        <v>1247</v>
      </c>
      <c r="H1720" s="21" t="s">
        <v>413</v>
      </c>
      <c r="I1720" s="25" t="s">
        <v>72</v>
      </c>
      <c r="J1720" s="21" t="s">
        <v>88</v>
      </c>
      <c r="K1720" s="21" t="s">
        <v>89</v>
      </c>
      <c r="L1720" s="20">
        <v>45450</v>
      </c>
      <c r="M1720" s="20">
        <v>45496</v>
      </c>
      <c r="N1720" s="21" t="s">
        <v>53</v>
      </c>
      <c r="O1720" s="21">
        <v>26</v>
      </c>
      <c r="P1720" s="21">
        <v>16</v>
      </c>
      <c r="Q1720" s="21">
        <v>8</v>
      </c>
      <c r="R1720" s="15">
        <f>(Q1720-P1720)/P1720</f>
        <v>-0.5</v>
      </c>
      <c r="S1720" s="18" t="str">
        <f>IFERROR(VLOOKUP(D1720,'[1]comparativo br'!$A:$B,2,FALSE),"")</f>
        <v/>
      </c>
      <c r="T1720" s="18" t="str">
        <f>IFERROR(VLOOKUP(D1720,'[1]comparativo br'!$A:$C,3,FALSE),"")</f>
        <v/>
      </c>
      <c r="U1720" s="15" t="str">
        <f t="shared" si="214"/>
        <v/>
      </c>
      <c r="V1720" s="19" t="str">
        <f>IFERROR(VLOOKUP(D1720,'[1]comparativo br'!$A:$D,4,FALSE),"")</f>
        <v/>
      </c>
      <c r="W1720" s="19" t="str">
        <f>IFERROR(VLOOKUP(D1720,'[1]comparativo br'!$A:$E,5,FALSE),"")</f>
        <v/>
      </c>
      <c r="X1720" s="15" t="str">
        <f t="shared" si="218"/>
        <v/>
      </c>
      <c r="Y1720" s="18" t="e">
        <f>SUMIFS([2]Plan2!$H:$H,[2]Plan2!$A:$A,$D1720,[2]Plan2!$U:$U,6)</f>
        <v>#VALUE!</v>
      </c>
      <c r="Z1720" s="18" t="e">
        <f>SUMIFS([2]Plan2!$H:$H,[2]Plan2!$A:$A,$D1720,[2]Plan2!$U:$U,7)</f>
        <v>#VALUE!</v>
      </c>
      <c r="AA1720" s="18" t="e">
        <f>SUMIFS([2]Plan2!$H:$H,[2]Plan2!$A:$A,$D1720,[2]Plan2!$U:$U,8)</f>
        <v>#VALUE!</v>
      </c>
      <c r="AB1720" s="18" t="e">
        <f>SUMIFS([2]Plan2!$H:$H,[2]Plan2!$A:$A,$D1720,[2]Plan2!$U:$U,9)</f>
        <v>#VALUE!</v>
      </c>
      <c r="AC1720" s="18" t="e">
        <f>SUMIFS([2]Plan2!$H:$H,[2]Plan2!$A:$A,$D1720,[2]Plan2!$U:$U,10)</f>
        <v>#VALUE!</v>
      </c>
      <c r="AD1720" s="18" t="e">
        <f>SUMIFS([2]Plan2!$H:$H,[2]Plan2!$A:$A,$D1720,[2]Plan2!$U:$U,11)</f>
        <v>#VALUE!</v>
      </c>
      <c r="AE1720" s="18" t="e">
        <f>SUMIFS([2]Plan2!$H:$H,[2]Plan2!$A:$A,$D1720,[2]Plan2!$U:$U,12)</f>
        <v>#VALUE!</v>
      </c>
      <c r="AF1720" s="18" t="e">
        <f>SUMIFS([2]Plan2!$H:$H,[2]Plan2!$A:$A,$D1720,[2]Plan2!$U:$U,1)</f>
        <v>#VALUE!</v>
      </c>
      <c r="AG1720" s="18" t="e">
        <f>SUMIFS([2]Plan2!$H:$H,[2]Plan2!$A:$A,$D1720,[2]Plan2!$U:$U,2)</f>
        <v>#VALUE!</v>
      </c>
      <c r="AH1720" s="18" t="e">
        <f>SUMIFS([2]Plan2!$H:$H,[2]Plan2!$A:$A,$D1720,[2]Plan2!$U:$U,3)</f>
        <v>#VALUE!</v>
      </c>
      <c r="AI1720" s="18" t="e">
        <f>SUMIFS([2]Plan2!$H:$H,[2]Plan2!$A:$A,$D1720,[2]Plan2!$U:$U,4)</f>
        <v>#VALUE!</v>
      </c>
      <c r="AJ1720" s="18" t="e">
        <f>SUMIFS([2]Plan2!$H:$H,[2]Plan2!$A:$A,$D1720,[2]Plan2!$U:$U,5)</f>
        <v>#VALUE!</v>
      </c>
      <c r="AK1720" s="23" t="e">
        <f t="shared" si="215"/>
        <v>#VALUE!</v>
      </c>
      <c r="AL1720" s="23" t="e">
        <f t="shared" si="217"/>
        <v>#VALUE!</v>
      </c>
      <c r="AM1720">
        <f t="shared" si="216"/>
        <v>0</v>
      </c>
    </row>
    <row r="1721" spans="1:39" ht="15.75" x14ac:dyDescent="0.25">
      <c r="A1721" s="21"/>
      <c r="B1721" s="21" t="s">
        <v>1520</v>
      </c>
      <c r="C1721" s="21">
        <v>35820448</v>
      </c>
      <c r="D1721" s="25">
        <v>190426</v>
      </c>
      <c r="E1721" s="21" t="s">
        <v>1180</v>
      </c>
      <c r="F1721" s="31" t="s">
        <v>1180</v>
      </c>
      <c r="G1721" s="21" t="s">
        <v>1247</v>
      </c>
      <c r="H1721" s="21" t="s">
        <v>555</v>
      </c>
      <c r="I1721" s="25" t="s">
        <v>45</v>
      </c>
      <c r="J1721" s="21" t="s">
        <v>88</v>
      </c>
      <c r="K1721" s="21" t="s">
        <v>89</v>
      </c>
      <c r="L1721" s="20">
        <v>45691</v>
      </c>
      <c r="M1721" s="20">
        <v>45698</v>
      </c>
      <c r="N1721" s="21" t="s">
        <v>22</v>
      </c>
      <c r="O1721" s="21">
        <v>13</v>
      </c>
      <c r="P1721" s="21">
        <v>0</v>
      </c>
      <c r="Q1721" s="21">
        <v>20</v>
      </c>
      <c r="R1721" s="15">
        <v>1</v>
      </c>
      <c r="S1721" s="18" t="str">
        <f>IFERROR(VLOOKUP(D1721,'[1]comparativo br'!$A:$B,2,FALSE),"")</f>
        <v/>
      </c>
      <c r="T1721" s="18" t="str">
        <f>IFERROR(VLOOKUP(D1721,'[1]comparativo br'!$A:$C,3,FALSE),"")</f>
        <v/>
      </c>
      <c r="U1721" s="15" t="str">
        <f t="shared" si="214"/>
        <v/>
      </c>
      <c r="V1721" s="19" t="str">
        <f>IFERROR(VLOOKUP(D1721,'[1]comparativo br'!$A:$D,4,FALSE),"")</f>
        <v/>
      </c>
      <c r="W1721" s="19" t="str">
        <f>IFERROR(VLOOKUP(D1721,'[1]comparativo br'!$A:$E,5,FALSE),"")</f>
        <v/>
      </c>
      <c r="X1721" s="15" t="str">
        <f t="shared" si="218"/>
        <v/>
      </c>
      <c r="Y1721" s="18" t="e">
        <f>SUMIFS([2]Plan2!$H:$H,[2]Plan2!$A:$A,$D1721,[2]Plan2!$U:$U,6)</f>
        <v>#VALUE!</v>
      </c>
      <c r="Z1721" s="18" t="e">
        <f>SUMIFS([2]Plan2!$H:$H,[2]Plan2!$A:$A,$D1721,[2]Plan2!$U:$U,7)</f>
        <v>#VALUE!</v>
      </c>
      <c r="AA1721" s="18" t="e">
        <f>SUMIFS([2]Plan2!$H:$H,[2]Plan2!$A:$A,$D1721,[2]Plan2!$U:$U,8)</f>
        <v>#VALUE!</v>
      </c>
      <c r="AB1721" s="18" t="e">
        <f>SUMIFS([2]Plan2!$H:$H,[2]Plan2!$A:$A,$D1721,[2]Plan2!$U:$U,9)</f>
        <v>#VALUE!</v>
      </c>
      <c r="AC1721" s="18" t="e">
        <f>SUMIFS([2]Plan2!$H:$H,[2]Plan2!$A:$A,$D1721,[2]Plan2!$U:$U,10)</f>
        <v>#VALUE!</v>
      </c>
      <c r="AD1721" s="18" t="e">
        <f>SUMIFS([2]Plan2!$H:$H,[2]Plan2!$A:$A,$D1721,[2]Plan2!$U:$U,11)</f>
        <v>#VALUE!</v>
      </c>
      <c r="AE1721" s="18" t="e">
        <f>SUMIFS([2]Plan2!$H:$H,[2]Plan2!$A:$A,$D1721,[2]Plan2!$U:$U,12)</f>
        <v>#VALUE!</v>
      </c>
      <c r="AF1721" s="18" t="e">
        <f>SUMIFS([2]Plan2!$H:$H,[2]Plan2!$A:$A,$D1721,[2]Plan2!$U:$U,1)</f>
        <v>#VALUE!</v>
      </c>
      <c r="AG1721" s="18" t="e">
        <f>SUMIFS([2]Plan2!$H:$H,[2]Plan2!$A:$A,$D1721,[2]Plan2!$U:$U,2)</f>
        <v>#VALUE!</v>
      </c>
      <c r="AH1721" s="18" t="e">
        <f>SUMIFS([2]Plan2!$H:$H,[2]Plan2!$A:$A,$D1721,[2]Plan2!$U:$U,3)</f>
        <v>#VALUE!</v>
      </c>
      <c r="AI1721" s="18" t="e">
        <f>SUMIFS([2]Plan2!$H:$H,[2]Plan2!$A:$A,$D1721,[2]Plan2!$U:$U,4)</f>
        <v>#VALUE!</v>
      </c>
      <c r="AJ1721" s="18" t="e">
        <f>SUMIFS([2]Plan2!$H:$H,[2]Plan2!$A:$A,$D1721,[2]Plan2!$U:$U,5)</f>
        <v>#VALUE!</v>
      </c>
      <c r="AK1721" s="23" t="e">
        <f t="shared" si="215"/>
        <v>#VALUE!</v>
      </c>
      <c r="AL1721" s="23" t="e">
        <f t="shared" si="217"/>
        <v>#VALUE!</v>
      </c>
      <c r="AM1721">
        <f t="shared" si="216"/>
        <v>0</v>
      </c>
    </row>
    <row r="1722" spans="1:39" ht="15.75" x14ac:dyDescent="0.25">
      <c r="A1722" s="21"/>
      <c r="B1722" s="21" t="s">
        <v>1520</v>
      </c>
      <c r="C1722" s="21">
        <v>35820448</v>
      </c>
      <c r="D1722" s="25">
        <v>190424</v>
      </c>
      <c r="E1722" s="21" t="s">
        <v>1180</v>
      </c>
      <c r="F1722" s="31" t="s">
        <v>1180</v>
      </c>
      <c r="G1722" s="21" t="s">
        <v>1247</v>
      </c>
      <c r="H1722" s="21" t="s">
        <v>452</v>
      </c>
      <c r="I1722" s="25" t="s">
        <v>51</v>
      </c>
      <c r="J1722" s="21" t="s">
        <v>88</v>
      </c>
      <c r="K1722" s="21" t="s">
        <v>89</v>
      </c>
      <c r="L1722" s="20">
        <v>45761</v>
      </c>
      <c r="M1722" s="20">
        <v>45699</v>
      </c>
      <c r="N1722" s="21" t="s">
        <v>22</v>
      </c>
      <c r="O1722" s="21">
        <v>14</v>
      </c>
      <c r="P1722" s="21">
        <v>10</v>
      </c>
      <c r="Q1722" s="21">
        <v>6</v>
      </c>
      <c r="R1722" s="15">
        <f>(Q1722-P1722)/P1722</f>
        <v>-0.4</v>
      </c>
      <c r="S1722" s="18">
        <f>IFERROR(VLOOKUP(D1722,'[1]comparativo br'!$A:$B,2,FALSE),"")</f>
        <v>1484</v>
      </c>
      <c r="T1722" s="18">
        <f>IFERROR(VLOOKUP(D1722,'[1]comparativo br'!$A:$C,3,FALSE),"")</f>
        <v>0</v>
      </c>
      <c r="U1722" s="15">
        <f t="shared" si="214"/>
        <v>-1</v>
      </c>
      <c r="V1722" s="19">
        <f>IFERROR(VLOOKUP(D1722,'[1]comparativo br'!$A:$D,4,FALSE),"")</f>
        <v>0</v>
      </c>
      <c r="W1722" s="19">
        <f>IFERROR(VLOOKUP(D1722,'[1]comparativo br'!$A:$E,5,FALSE),"")</f>
        <v>4</v>
      </c>
      <c r="X1722" s="15" t="str">
        <f t="shared" si="218"/>
        <v/>
      </c>
      <c r="Y1722" s="18" t="e">
        <f>SUMIFS([2]Plan2!$H:$H,[2]Plan2!$A:$A,$D1722,[2]Plan2!$U:$U,6)</f>
        <v>#VALUE!</v>
      </c>
      <c r="Z1722" s="18" t="e">
        <f>SUMIFS([2]Plan2!$H:$H,[2]Plan2!$A:$A,$D1722,[2]Plan2!$U:$U,7)</f>
        <v>#VALUE!</v>
      </c>
      <c r="AA1722" s="18" t="e">
        <f>SUMIFS([2]Plan2!$H:$H,[2]Plan2!$A:$A,$D1722,[2]Plan2!$U:$U,8)</f>
        <v>#VALUE!</v>
      </c>
      <c r="AB1722" s="18" t="e">
        <f>SUMIFS([2]Plan2!$H:$H,[2]Plan2!$A:$A,$D1722,[2]Plan2!$U:$U,9)</f>
        <v>#VALUE!</v>
      </c>
      <c r="AC1722" s="18" t="e">
        <f>SUMIFS([2]Plan2!$H:$H,[2]Plan2!$A:$A,$D1722,[2]Plan2!$U:$U,10)</f>
        <v>#VALUE!</v>
      </c>
      <c r="AD1722" s="18" t="e">
        <f>SUMIFS([2]Plan2!$H:$H,[2]Plan2!$A:$A,$D1722,[2]Plan2!$U:$U,11)</f>
        <v>#VALUE!</v>
      </c>
      <c r="AE1722" s="18" t="e">
        <f>SUMIFS([2]Plan2!$H:$H,[2]Plan2!$A:$A,$D1722,[2]Plan2!$U:$U,12)</f>
        <v>#VALUE!</v>
      </c>
      <c r="AF1722" s="18" t="e">
        <f>SUMIFS([2]Plan2!$H:$H,[2]Plan2!$A:$A,$D1722,[2]Plan2!$U:$U,1)</f>
        <v>#VALUE!</v>
      </c>
      <c r="AG1722" s="18" t="e">
        <f>SUMIFS([2]Plan2!$H:$H,[2]Plan2!$A:$A,$D1722,[2]Plan2!$U:$U,2)</f>
        <v>#VALUE!</v>
      </c>
      <c r="AH1722" s="18" t="e">
        <f>SUMIFS([2]Plan2!$H:$H,[2]Plan2!$A:$A,$D1722,[2]Plan2!$U:$U,3)</f>
        <v>#VALUE!</v>
      </c>
      <c r="AI1722" s="18" t="e">
        <f>SUMIFS([2]Plan2!$H:$H,[2]Plan2!$A:$A,$D1722,[2]Plan2!$U:$U,4)</f>
        <v>#VALUE!</v>
      </c>
      <c r="AJ1722" s="18" t="e">
        <f>SUMIFS([2]Plan2!$H:$H,[2]Plan2!$A:$A,$D1722,[2]Plan2!$U:$U,5)</f>
        <v>#VALUE!</v>
      </c>
      <c r="AK1722" s="23" t="e">
        <f t="shared" si="215"/>
        <v>#VALUE!</v>
      </c>
      <c r="AL1722" s="23" t="e">
        <f t="shared" si="217"/>
        <v>#VALUE!</v>
      </c>
      <c r="AM1722">
        <f t="shared" si="216"/>
        <v>0</v>
      </c>
    </row>
    <row r="1723" spans="1:39" ht="15.75" x14ac:dyDescent="0.25">
      <c r="A1723" s="21"/>
      <c r="B1723" s="21" t="s">
        <v>1520</v>
      </c>
      <c r="C1723" s="21">
        <v>35820448</v>
      </c>
      <c r="D1723" s="25">
        <v>190428</v>
      </c>
      <c r="E1723" s="21" t="s">
        <v>1180</v>
      </c>
      <c r="F1723" s="31" t="s">
        <v>1180</v>
      </c>
      <c r="G1723" s="21" t="s">
        <v>1247</v>
      </c>
      <c r="H1723" s="21" t="s">
        <v>380</v>
      </c>
      <c r="I1723" s="25" t="s">
        <v>84</v>
      </c>
      <c r="J1723" s="21" t="s">
        <v>88</v>
      </c>
      <c r="K1723" s="21" t="s">
        <v>89</v>
      </c>
      <c r="L1723" s="20">
        <v>45638</v>
      </c>
      <c r="M1723" s="20">
        <v>45754</v>
      </c>
      <c r="N1723" s="21" t="s">
        <v>18</v>
      </c>
      <c r="O1723" s="21">
        <v>7</v>
      </c>
      <c r="P1723" s="21">
        <v>5</v>
      </c>
      <c r="Q1723" s="21">
        <v>1</v>
      </c>
      <c r="R1723" s="15">
        <f>(Q1723-P1723)/P1723</f>
        <v>-0.8</v>
      </c>
      <c r="S1723" s="18">
        <f>IFERROR(VLOOKUP(D1723,'[1]comparativo br'!$A:$B,2,FALSE),"")</f>
        <v>3284</v>
      </c>
      <c r="T1723" s="18">
        <f>IFERROR(VLOOKUP(D1723,'[1]comparativo br'!$A:$C,3,FALSE),"")</f>
        <v>8385</v>
      </c>
      <c r="U1723" s="15">
        <f t="shared" si="214"/>
        <v>1.5532886723507917</v>
      </c>
      <c r="V1723" s="19">
        <f>IFERROR(VLOOKUP(D1723,'[1]comparativo br'!$A:$D,4,FALSE),"")</f>
        <v>13</v>
      </c>
      <c r="W1723" s="19">
        <f>IFERROR(VLOOKUP(D1723,'[1]comparativo br'!$A:$E,5,FALSE),"")</f>
        <v>4</v>
      </c>
      <c r="X1723" s="15">
        <f t="shared" si="218"/>
        <v>-0.69230769230769229</v>
      </c>
      <c r="Y1723" s="18" t="e">
        <f>SUMIFS([2]Plan2!$H:$H,[2]Plan2!$A:$A,$D1723,[2]Plan2!$U:$U,6)</f>
        <v>#VALUE!</v>
      </c>
      <c r="Z1723" s="18" t="e">
        <f>SUMIFS([2]Plan2!$H:$H,[2]Plan2!$A:$A,$D1723,[2]Plan2!$U:$U,7)</f>
        <v>#VALUE!</v>
      </c>
      <c r="AA1723" s="18" t="e">
        <f>SUMIFS([2]Plan2!$H:$H,[2]Plan2!$A:$A,$D1723,[2]Plan2!$U:$U,8)</f>
        <v>#VALUE!</v>
      </c>
      <c r="AB1723" s="18" t="e">
        <f>SUMIFS([2]Plan2!$H:$H,[2]Plan2!$A:$A,$D1723,[2]Plan2!$U:$U,9)</f>
        <v>#VALUE!</v>
      </c>
      <c r="AC1723" s="18" t="e">
        <f>SUMIFS([2]Plan2!$H:$H,[2]Plan2!$A:$A,$D1723,[2]Plan2!$U:$U,10)</f>
        <v>#VALUE!</v>
      </c>
      <c r="AD1723" s="18" t="e">
        <f>SUMIFS([2]Plan2!$H:$H,[2]Plan2!$A:$A,$D1723,[2]Plan2!$U:$U,11)</f>
        <v>#VALUE!</v>
      </c>
      <c r="AE1723" s="18" t="e">
        <f>SUMIFS([2]Plan2!$H:$H,[2]Plan2!$A:$A,$D1723,[2]Plan2!$U:$U,12)</f>
        <v>#VALUE!</v>
      </c>
      <c r="AF1723" s="18" t="e">
        <f>SUMIFS([2]Plan2!$H:$H,[2]Plan2!$A:$A,$D1723,[2]Plan2!$U:$U,1)</f>
        <v>#VALUE!</v>
      </c>
      <c r="AG1723" s="18" t="e">
        <f>SUMIFS([2]Plan2!$H:$H,[2]Plan2!$A:$A,$D1723,[2]Plan2!$U:$U,2)</f>
        <v>#VALUE!</v>
      </c>
      <c r="AH1723" s="18" t="e">
        <f>SUMIFS([2]Plan2!$H:$H,[2]Plan2!$A:$A,$D1723,[2]Plan2!$U:$U,3)</f>
        <v>#VALUE!</v>
      </c>
      <c r="AI1723" s="18" t="e">
        <f>SUMIFS([2]Plan2!$H:$H,[2]Plan2!$A:$A,$D1723,[2]Plan2!$U:$U,4)</f>
        <v>#VALUE!</v>
      </c>
      <c r="AJ1723" s="18" t="e">
        <f>SUMIFS([2]Plan2!$H:$H,[2]Plan2!$A:$A,$D1723,[2]Plan2!$U:$U,5)</f>
        <v>#VALUE!</v>
      </c>
      <c r="AK1723" s="23" t="e">
        <f t="shared" si="215"/>
        <v>#VALUE!</v>
      </c>
      <c r="AL1723" s="23" t="e">
        <f t="shared" si="217"/>
        <v>#VALUE!</v>
      </c>
      <c r="AM1723">
        <f t="shared" si="216"/>
        <v>0</v>
      </c>
    </row>
    <row r="1724" spans="1:39" ht="15.75" x14ac:dyDescent="0.25">
      <c r="A1724" s="21"/>
      <c r="B1724" s="21" t="s">
        <v>1520</v>
      </c>
      <c r="C1724" s="21">
        <v>35820448</v>
      </c>
      <c r="D1724" s="25">
        <v>190107</v>
      </c>
      <c r="E1724" s="21" t="s">
        <v>1180</v>
      </c>
      <c r="F1724" s="31" t="s">
        <v>1180</v>
      </c>
      <c r="G1724" s="21" t="s">
        <v>1247</v>
      </c>
      <c r="H1724" s="21" t="s">
        <v>494</v>
      </c>
      <c r="I1724" s="25" t="s">
        <v>121</v>
      </c>
      <c r="J1724" s="21" t="s">
        <v>88</v>
      </c>
      <c r="K1724" s="21" t="s">
        <v>89</v>
      </c>
      <c r="L1724" s="20">
        <v>45614</v>
      </c>
      <c r="M1724" s="20">
        <v>45763</v>
      </c>
      <c r="N1724" s="21" t="s">
        <v>18</v>
      </c>
      <c r="O1724" s="21">
        <v>2</v>
      </c>
      <c r="P1724" s="21">
        <v>3</v>
      </c>
      <c r="Q1724" s="21">
        <v>7</v>
      </c>
      <c r="R1724" s="15">
        <f>(Q1724-P1724)/P1724</f>
        <v>1.3333333333333333</v>
      </c>
      <c r="S1724" s="18">
        <f>IFERROR(VLOOKUP(D1724,'[1]comparativo br'!$A:$B,2,FALSE),"")</f>
        <v>0</v>
      </c>
      <c r="T1724" s="18">
        <f>IFERROR(VLOOKUP(D1724,'[1]comparativo br'!$A:$C,3,FALSE),"")</f>
        <v>0</v>
      </c>
      <c r="U1724" s="15" t="str">
        <f t="shared" si="214"/>
        <v/>
      </c>
      <c r="V1724" s="19">
        <f>IFERROR(VLOOKUP(D1724,'[1]comparativo br'!$A:$D,4,FALSE),"")</f>
        <v>5</v>
      </c>
      <c r="W1724" s="19">
        <f>IFERROR(VLOOKUP(D1724,'[1]comparativo br'!$A:$E,5,FALSE),"")</f>
        <v>2</v>
      </c>
      <c r="X1724" s="15">
        <f t="shared" si="218"/>
        <v>-0.6</v>
      </c>
      <c r="Y1724" s="18" t="e">
        <f>SUMIFS([2]Plan2!$H:$H,[2]Plan2!$A:$A,$D1724,[2]Plan2!$U:$U,6)</f>
        <v>#VALUE!</v>
      </c>
      <c r="Z1724" s="18" t="e">
        <f>SUMIFS([2]Plan2!$H:$H,[2]Plan2!$A:$A,$D1724,[2]Plan2!$U:$U,7)</f>
        <v>#VALUE!</v>
      </c>
      <c r="AA1724" s="18" t="e">
        <f>SUMIFS([2]Plan2!$H:$H,[2]Plan2!$A:$A,$D1724,[2]Plan2!$U:$U,8)</f>
        <v>#VALUE!</v>
      </c>
      <c r="AB1724" s="18" t="e">
        <f>SUMIFS([2]Plan2!$H:$H,[2]Plan2!$A:$A,$D1724,[2]Plan2!$U:$U,9)</f>
        <v>#VALUE!</v>
      </c>
      <c r="AC1724" s="18" t="e">
        <f>SUMIFS([2]Plan2!$H:$H,[2]Plan2!$A:$A,$D1724,[2]Plan2!$U:$U,10)</f>
        <v>#VALUE!</v>
      </c>
      <c r="AD1724" s="18" t="e">
        <f>SUMIFS([2]Plan2!$H:$H,[2]Plan2!$A:$A,$D1724,[2]Plan2!$U:$U,11)</f>
        <v>#VALUE!</v>
      </c>
      <c r="AE1724" s="18" t="e">
        <f>SUMIFS([2]Plan2!$H:$H,[2]Plan2!$A:$A,$D1724,[2]Plan2!$U:$U,12)</f>
        <v>#VALUE!</v>
      </c>
      <c r="AF1724" s="18" t="e">
        <f>SUMIFS([2]Plan2!$H:$H,[2]Plan2!$A:$A,$D1724,[2]Plan2!$U:$U,1)</f>
        <v>#VALUE!</v>
      </c>
      <c r="AG1724" s="18" t="e">
        <f>SUMIFS([2]Plan2!$H:$H,[2]Plan2!$A:$A,$D1724,[2]Plan2!$U:$U,2)</f>
        <v>#VALUE!</v>
      </c>
      <c r="AH1724" s="18" t="e">
        <f>SUMIFS([2]Plan2!$H:$H,[2]Plan2!$A:$A,$D1724,[2]Plan2!$U:$U,3)</f>
        <v>#VALUE!</v>
      </c>
      <c r="AI1724" s="18" t="e">
        <f>SUMIFS([2]Plan2!$H:$H,[2]Plan2!$A:$A,$D1724,[2]Plan2!$U:$U,4)</f>
        <v>#VALUE!</v>
      </c>
      <c r="AJ1724" s="18" t="e">
        <f>SUMIFS([2]Plan2!$H:$H,[2]Plan2!$A:$A,$D1724,[2]Plan2!$U:$U,5)</f>
        <v>#VALUE!</v>
      </c>
      <c r="AK1724" s="23" t="e">
        <f t="shared" si="215"/>
        <v>#VALUE!</v>
      </c>
      <c r="AL1724" s="23" t="e">
        <f t="shared" si="217"/>
        <v>#VALUE!</v>
      </c>
      <c r="AM1724">
        <f t="shared" si="216"/>
        <v>0</v>
      </c>
    </row>
    <row r="1725" spans="1:39" ht="15.75" x14ac:dyDescent="0.25">
      <c r="A1725" s="21"/>
      <c r="B1725" s="21" t="s">
        <v>1520</v>
      </c>
      <c r="C1725" s="21">
        <v>35820448</v>
      </c>
      <c r="D1725" s="25">
        <v>190431</v>
      </c>
      <c r="E1725" s="21" t="s">
        <v>1180</v>
      </c>
      <c r="F1725" s="31" t="s">
        <v>1180</v>
      </c>
      <c r="G1725" s="21" t="s">
        <v>1247</v>
      </c>
      <c r="H1725" s="21" t="s">
        <v>359</v>
      </c>
      <c r="I1725" s="25" t="s">
        <v>79</v>
      </c>
      <c r="J1725" s="21" t="s">
        <v>88</v>
      </c>
      <c r="K1725" s="21" t="s">
        <v>89</v>
      </c>
      <c r="L1725" s="20">
        <v>45615</v>
      </c>
      <c r="M1725" s="20">
        <v>45771</v>
      </c>
      <c r="N1725" s="21" t="s">
        <v>18</v>
      </c>
      <c r="O1725" s="21">
        <v>6</v>
      </c>
      <c r="P1725" s="21">
        <v>5</v>
      </c>
      <c r="Q1725" s="21">
        <v>11</v>
      </c>
      <c r="R1725" s="15">
        <f>(Q1725-P1725)/P1725</f>
        <v>1.2</v>
      </c>
      <c r="S1725" s="18">
        <f>IFERROR(VLOOKUP(D1725,'[1]comparativo br'!$A:$B,2,FALSE),"")</f>
        <v>0</v>
      </c>
      <c r="T1725" s="18">
        <f>IFERROR(VLOOKUP(D1725,'[1]comparativo br'!$A:$C,3,FALSE),"")</f>
        <v>0</v>
      </c>
      <c r="U1725" s="15" t="str">
        <f t="shared" si="214"/>
        <v/>
      </c>
      <c r="V1725" s="19">
        <f>IFERROR(VLOOKUP(D1725,'[1]comparativo br'!$A:$D,4,FALSE),"")</f>
        <v>10</v>
      </c>
      <c r="W1725" s="19">
        <f>IFERROR(VLOOKUP(D1725,'[1]comparativo br'!$A:$E,5,FALSE),"")</f>
        <v>6</v>
      </c>
      <c r="X1725" s="15">
        <f t="shared" si="218"/>
        <v>-0.4</v>
      </c>
      <c r="Y1725" s="18" t="e">
        <f>SUMIFS([2]Plan2!$H:$H,[2]Plan2!$A:$A,$D1725,[2]Plan2!$U:$U,6)</f>
        <v>#VALUE!</v>
      </c>
      <c r="Z1725" s="18" t="e">
        <f>SUMIFS([2]Plan2!$H:$H,[2]Plan2!$A:$A,$D1725,[2]Plan2!$U:$U,7)</f>
        <v>#VALUE!</v>
      </c>
      <c r="AA1725" s="18" t="e">
        <f>SUMIFS([2]Plan2!$H:$H,[2]Plan2!$A:$A,$D1725,[2]Plan2!$U:$U,8)</f>
        <v>#VALUE!</v>
      </c>
      <c r="AB1725" s="18" t="e">
        <f>SUMIFS([2]Plan2!$H:$H,[2]Plan2!$A:$A,$D1725,[2]Plan2!$U:$U,9)</f>
        <v>#VALUE!</v>
      </c>
      <c r="AC1725" s="18" t="e">
        <f>SUMIFS([2]Plan2!$H:$H,[2]Plan2!$A:$A,$D1725,[2]Plan2!$U:$U,10)</f>
        <v>#VALUE!</v>
      </c>
      <c r="AD1725" s="18" t="e">
        <f>SUMIFS([2]Plan2!$H:$H,[2]Plan2!$A:$A,$D1725,[2]Plan2!$U:$U,11)</f>
        <v>#VALUE!</v>
      </c>
      <c r="AE1725" s="18" t="e">
        <f>SUMIFS([2]Plan2!$H:$H,[2]Plan2!$A:$A,$D1725,[2]Plan2!$U:$U,12)</f>
        <v>#VALUE!</v>
      </c>
      <c r="AF1725" s="18" t="e">
        <f>SUMIFS([2]Plan2!$H:$H,[2]Plan2!$A:$A,$D1725,[2]Plan2!$U:$U,1)</f>
        <v>#VALUE!</v>
      </c>
      <c r="AG1725" s="18" t="e">
        <f>SUMIFS([2]Plan2!$H:$H,[2]Plan2!$A:$A,$D1725,[2]Plan2!$U:$U,2)</f>
        <v>#VALUE!</v>
      </c>
      <c r="AH1725" s="18" t="e">
        <f>SUMIFS([2]Plan2!$H:$H,[2]Plan2!$A:$A,$D1725,[2]Plan2!$U:$U,3)</f>
        <v>#VALUE!</v>
      </c>
      <c r="AI1725" s="18" t="e">
        <f>SUMIFS([2]Plan2!$H:$H,[2]Plan2!$A:$A,$D1725,[2]Plan2!$U:$U,4)</f>
        <v>#VALUE!</v>
      </c>
      <c r="AJ1725" s="18" t="e">
        <f>SUMIFS([2]Plan2!$H:$H,[2]Plan2!$A:$A,$D1725,[2]Plan2!$U:$U,5)</f>
        <v>#VALUE!</v>
      </c>
      <c r="AK1725" s="23" t="e">
        <f t="shared" si="215"/>
        <v>#VALUE!</v>
      </c>
      <c r="AL1725" s="23" t="e">
        <f t="shared" si="217"/>
        <v>#VALUE!</v>
      </c>
      <c r="AM1725">
        <f t="shared" si="216"/>
        <v>0</v>
      </c>
    </row>
    <row r="1726" spans="1:39" ht="15.75" x14ac:dyDescent="0.25">
      <c r="A1726" s="21"/>
      <c r="B1726" s="21" t="s">
        <v>1520</v>
      </c>
      <c r="C1726" s="21">
        <v>35820448</v>
      </c>
      <c r="D1726" s="25">
        <v>194634</v>
      </c>
      <c r="E1726" s="21" t="s">
        <v>1180</v>
      </c>
      <c r="F1726" s="31" t="s">
        <v>1180</v>
      </c>
      <c r="G1726" s="21" t="s">
        <v>1247</v>
      </c>
      <c r="H1726" s="21" t="s">
        <v>808</v>
      </c>
      <c r="I1726" s="25" t="s">
        <v>72</v>
      </c>
      <c r="J1726" s="21" t="s">
        <v>88</v>
      </c>
      <c r="K1726" s="21" t="s">
        <v>89</v>
      </c>
      <c r="L1726" s="20">
        <v>45733</v>
      </c>
      <c r="M1726" s="20">
        <v>45791</v>
      </c>
      <c r="N1726" s="21" t="s">
        <v>18</v>
      </c>
      <c r="O1726" s="21">
        <v>3</v>
      </c>
      <c r="P1726" s="21">
        <v>0</v>
      </c>
      <c r="Q1726" s="21">
        <v>8</v>
      </c>
      <c r="R1726" s="15">
        <v>1</v>
      </c>
      <c r="S1726" s="18">
        <f>IFERROR(VLOOKUP(D1726,'[1]comparativo br'!$A:$B,2,FALSE),"")</f>
        <v>0</v>
      </c>
      <c r="T1726" s="18">
        <f>IFERROR(VLOOKUP(D1726,'[1]comparativo br'!$A:$C,3,FALSE),"")</f>
        <v>5061</v>
      </c>
      <c r="U1726" s="15" t="str">
        <f t="shared" si="214"/>
        <v/>
      </c>
      <c r="V1726" s="19">
        <f>IFERROR(VLOOKUP(D1726,'[1]comparativo br'!$A:$D,4,FALSE),"")</f>
        <v>3</v>
      </c>
      <c r="W1726" s="19">
        <f>IFERROR(VLOOKUP(D1726,'[1]comparativo br'!$A:$E,5,FALSE),"")</f>
        <v>1</v>
      </c>
      <c r="X1726" s="15">
        <f t="shared" si="218"/>
        <v>-0.66666666666666663</v>
      </c>
      <c r="Y1726" s="18" t="e">
        <f>SUMIFS([2]Plan2!$H:$H,[2]Plan2!$A:$A,$D1726,[2]Plan2!$U:$U,6)</f>
        <v>#VALUE!</v>
      </c>
      <c r="Z1726" s="18" t="e">
        <f>SUMIFS([2]Plan2!$H:$H,[2]Plan2!$A:$A,$D1726,[2]Plan2!$U:$U,7)</f>
        <v>#VALUE!</v>
      </c>
      <c r="AA1726" s="18" t="e">
        <f>SUMIFS([2]Plan2!$H:$H,[2]Plan2!$A:$A,$D1726,[2]Plan2!$U:$U,8)</f>
        <v>#VALUE!</v>
      </c>
      <c r="AB1726" s="18" t="e">
        <f>SUMIFS([2]Plan2!$H:$H,[2]Plan2!$A:$A,$D1726,[2]Plan2!$U:$U,9)</f>
        <v>#VALUE!</v>
      </c>
      <c r="AC1726" s="18" t="e">
        <f>SUMIFS([2]Plan2!$H:$H,[2]Plan2!$A:$A,$D1726,[2]Plan2!$U:$U,10)</f>
        <v>#VALUE!</v>
      </c>
      <c r="AD1726" s="18" t="e">
        <f>SUMIFS([2]Plan2!$H:$H,[2]Plan2!$A:$A,$D1726,[2]Plan2!$U:$U,11)</f>
        <v>#VALUE!</v>
      </c>
      <c r="AE1726" s="18" t="e">
        <f>SUMIFS([2]Plan2!$H:$H,[2]Plan2!$A:$A,$D1726,[2]Plan2!$U:$U,12)</f>
        <v>#VALUE!</v>
      </c>
      <c r="AF1726" s="18" t="e">
        <f>SUMIFS([2]Plan2!$H:$H,[2]Plan2!$A:$A,$D1726,[2]Plan2!$U:$U,1)</f>
        <v>#VALUE!</v>
      </c>
      <c r="AG1726" s="18" t="e">
        <f>SUMIFS([2]Plan2!$H:$H,[2]Plan2!$A:$A,$D1726,[2]Plan2!$U:$U,2)</f>
        <v>#VALUE!</v>
      </c>
      <c r="AH1726" s="18" t="e">
        <f>SUMIFS([2]Plan2!$H:$H,[2]Plan2!$A:$A,$D1726,[2]Plan2!$U:$U,3)</f>
        <v>#VALUE!</v>
      </c>
      <c r="AI1726" s="18" t="e">
        <f>SUMIFS([2]Plan2!$H:$H,[2]Plan2!$A:$A,$D1726,[2]Plan2!$U:$U,4)</f>
        <v>#VALUE!</v>
      </c>
      <c r="AJ1726" s="18" t="e">
        <f>SUMIFS([2]Plan2!$H:$H,[2]Plan2!$A:$A,$D1726,[2]Plan2!$U:$U,5)</f>
        <v>#VALUE!</v>
      </c>
      <c r="AK1726" s="23" t="e">
        <f t="shared" si="215"/>
        <v>#VALUE!</v>
      </c>
      <c r="AL1726" s="23" t="e">
        <f t="shared" si="217"/>
        <v>#VALUE!</v>
      </c>
      <c r="AM1726">
        <f t="shared" si="216"/>
        <v>0</v>
      </c>
    </row>
    <row r="1727" spans="1:39" ht="15.75" x14ac:dyDescent="0.25">
      <c r="A1727" s="21"/>
      <c r="B1727" s="21" t="s">
        <v>1520</v>
      </c>
      <c r="C1727" s="21">
        <v>35842703</v>
      </c>
      <c r="D1727" s="25">
        <v>194064</v>
      </c>
      <c r="E1727" s="21" t="s">
        <v>1206</v>
      </c>
      <c r="F1727" s="31" t="s">
        <v>1206</v>
      </c>
      <c r="G1727" s="21" t="s">
        <v>1721</v>
      </c>
      <c r="H1727" s="21" t="s">
        <v>1429</v>
      </c>
      <c r="I1727" s="25" t="s">
        <v>65</v>
      </c>
      <c r="J1727" s="21" t="s">
        <v>67</v>
      </c>
      <c r="K1727" s="21" t="s">
        <v>68</v>
      </c>
      <c r="L1727" s="20">
        <v>45692</v>
      </c>
      <c r="M1727" s="20">
        <v>45663</v>
      </c>
      <c r="N1727" s="21" t="s">
        <v>22</v>
      </c>
      <c r="O1727" s="21">
        <v>13</v>
      </c>
      <c r="P1727" s="21">
        <v>19</v>
      </c>
      <c r="Q1727" s="21">
        <v>25</v>
      </c>
      <c r="R1727" s="15">
        <f>(Q1727-P1727)/P1727</f>
        <v>0.31578947368421051</v>
      </c>
      <c r="S1727" s="18">
        <f>IFERROR(VLOOKUP(D1727,'[1]comparativo br'!$A:$B,2,FALSE),"")</f>
        <v>1399.17</v>
      </c>
      <c r="T1727" s="18">
        <f>IFERROR(VLOOKUP(D1727,'[1]comparativo br'!$A:$C,3,FALSE),"")</f>
        <v>1459</v>
      </c>
      <c r="U1727" s="15">
        <f t="shared" si="214"/>
        <v>4.2761065488825467E-2</v>
      </c>
      <c r="V1727" s="19">
        <f>IFERROR(VLOOKUP(D1727,'[1]comparativo br'!$A:$D,4,FALSE),"")</f>
        <v>0</v>
      </c>
      <c r="W1727" s="19">
        <f>IFERROR(VLOOKUP(D1727,'[1]comparativo br'!$A:$E,5,FALSE),"")</f>
        <v>0</v>
      </c>
      <c r="X1727" s="15" t="str">
        <f t="shared" si="218"/>
        <v/>
      </c>
      <c r="Y1727" s="18" t="e">
        <f>SUMIFS([2]Plan2!$H:$H,[2]Plan2!$A:$A,$D1727,[2]Plan2!$U:$U,6)</f>
        <v>#VALUE!</v>
      </c>
      <c r="Z1727" s="18" t="e">
        <f>SUMIFS([2]Plan2!$H:$H,[2]Plan2!$A:$A,$D1727,[2]Plan2!$U:$U,7)</f>
        <v>#VALUE!</v>
      </c>
      <c r="AA1727" s="18" t="e">
        <f>SUMIFS([2]Plan2!$H:$H,[2]Plan2!$A:$A,$D1727,[2]Plan2!$U:$U,8)</f>
        <v>#VALUE!</v>
      </c>
      <c r="AB1727" s="18" t="e">
        <f>SUMIFS([2]Plan2!$H:$H,[2]Plan2!$A:$A,$D1727,[2]Plan2!$U:$U,9)</f>
        <v>#VALUE!</v>
      </c>
      <c r="AC1727" s="18" t="e">
        <f>SUMIFS([2]Plan2!$H:$H,[2]Plan2!$A:$A,$D1727,[2]Plan2!$U:$U,10)</f>
        <v>#VALUE!</v>
      </c>
      <c r="AD1727" s="18" t="e">
        <f>SUMIFS([2]Plan2!$H:$H,[2]Plan2!$A:$A,$D1727,[2]Plan2!$U:$U,11)</f>
        <v>#VALUE!</v>
      </c>
      <c r="AE1727" s="18" t="e">
        <f>SUMIFS([2]Plan2!$H:$H,[2]Plan2!$A:$A,$D1727,[2]Plan2!$U:$U,12)</f>
        <v>#VALUE!</v>
      </c>
      <c r="AF1727" s="18" t="e">
        <f>SUMIFS([2]Plan2!$H:$H,[2]Plan2!$A:$A,$D1727,[2]Plan2!$U:$U,1)</f>
        <v>#VALUE!</v>
      </c>
      <c r="AG1727" s="18" t="e">
        <f>SUMIFS([2]Plan2!$H:$H,[2]Plan2!$A:$A,$D1727,[2]Plan2!$U:$U,2)</f>
        <v>#VALUE!</v>
      </c>
      <c r="AH1727" s="18" t="e">
        <f>SUMIFS([2]Plan2!$H:$H,[2]Plan2!$A:$A,$D1727,[2]Plan2!$U:$U,3)</f>
        <v>#VALUE!</v>
      </c>
      <c r="AI1727" s="18" t="e">
        <f>SUMIFS([2]Plan2!$H:$H,[2]Plan2!$A:$A,$D1727,[2]Plan2!$U:$U,4)</f>
        <v>#VALUE!</v>
      </c>
      <c r="AJ1727" s="18" t="e">
        <f>SUMIFS([2]Plan2!$H:$H,[2]Plan2!$A:$A,$D1727,[2]Plan2!$U:$U,5)</f>
        <v>#VALUE!</v>
      </c>
      <c r="AK1727" s="23" t="e">
        <f t="shared" si="215"/>
        <v>#VALUE!</v>
      </c>
      <c r="AL1727" s="23" t="e">
        <f t="shared" si="217"/>
        <v>#VALUE!</v>
      </c>
      <c r="AM1727">
        <f t="shared" si="216"/>
        <v>0</v>
      </c>
    </row>
    <row r="1728" spans="1:39" ht="15.75" x14ac:dyDescent="0.25">
      <c r="A1728" s="21"/>
      <c r="B1728" s="21" t="s">
        <v>1520</v>
      </c>
      <c r="C1728" s="21">
        <v>35842708</v>
      </c>
      <c r="D1728" s="25">
        <v>194485</v>
      </c>
      <c r="E1728" s="21" t="s">
        <v>1206</v>
      </c>
      <c r="F1728" s="31" t="s">
        <v>1206</v>
      </c>
      <c r="G1728" s="21" t="s">
        <v>1760</v>
      </c>
      <c r="H1728" s="21" t="s">
        <v>1429</v>
      </c>
      <c r="I1728" s="25" t="s">
        <v>65</v>
      </c>
      <c r="J1728" s="21" t="s">
        <v>67</v>
      </c>
      <c r="K1728" s="21" t="s">
        <v>416</v>
      </c>
      <c r="L1728" s="20">
        <v>45692</v>
      </c>
      <c r="M1728" s="20"/>
      <c r="N1728" s="21" t="s">
        <v>18</v>
      </c>
      <c r="O1728" s="21"/>
      <c r="P1728" s="21"/>
      <c r="Q1728" s="21"/>
      <c r="R1728" s="28"/>
      <c r="S1728" s="18">
        <f>IFERROR(VLOOKUP(D1728,'[1]comparativo br'!$A:$B,2,FALSE),"")</f>
        <v>1399.17</v>
      </c>
      <c r="T1728" s="18">
        <f>IFERROR(VLOOKUP(D1728,'[1]comparativo br'!$A:$C,3,FALSE),"")</f>
        <v>1459</v>
      </c>
      <c r="U1728" s="15">
        <f t="shared" si="214"/>
        <v>4.2761065488825467E-2</v>
      </c>
      <c r="V1728" s="19">
        <f>IFERROR(VLOOKUP(D1728,'[1]comparativo br'!$A:$D,4,FALSE),"")</f>
        <v>0</v>
      </c>
      <c r="W1728" s="19">
        <f>IFERROR(VLOOKUP(D1728,'[1]comparativo br'!$A:$E,5,FALSE),"")</f>
        <v>0</v>
      </c>
      <c r="X1728" s="15" t="str">
        <f t="shared" si="218"/>
        <v/>
      </c>
      <c r="Y1728" s="18" t="e">
        <f>SUMIFS([2]Plan2!$H:$H,[2]Plan2!$A:$A,$D1728,[2]Plan2!$U:$U,6)</f>
        <v>#VALUE!</v>
      </c>
      <c r="Z1728" s="18" t="e">
        <f>SUMIFS([2]Plan2!$H:$H,[2]Plan2!$A:$A,$D1728,[2]Plan2!$U:$U,7)</f>
        <v>#VALUE!</v>
      </c>
      <c r="AA1728" s="18" t="e">
        <f>SUMIFS([2]Plan2!$H:$H,[2]Plan2!$A:$A,$D1728,[2]Plan2!$U:$U,8)</f>
        <v>#VALUE!</v>
      </c>
      <c r="AB1728" s="18" t="e">
        <f>SUMIFS([2]Plan2!$H:$H,[2]Plan2!$A:$A,$D1728,[2]Plan2!$U:$U,9)</f>
        <v>#VALUE!</v>
      </c>
      <c r="AC1728" s="18" t="e">
        <f>SUMIFS([2]Plan2!$H:$H,[2]Plan2!$A:$A,$D1728,[2]Plan2!$U:$U,10)</f>
        <v>#VALUE!</v>
      </c>
      <c r="AD1728" s="18" t="e">
        <f>SUMIFS([2]Plan2!$H:$H,[2]Plan2!$A:$A,$D1728,[2]Plan2!$U:$U,11)</f>
        <v>#VALUE!</v>
      </c>
      <c r="AE1728" s="18" t="e">
        <f>SUMIFS([2]Plan2!$H:$H,[2]Plan2!$A:$A,$D1728,[2]Plan2!$U:$U,12)</f>
        <v>#VALUE!</v>
      </c>
      <c r="AF1728" s="18" t="e">
        <f>SUMIFS([2]Plan2!$H:$H,[2]Plan2!$A:$A,$D1728,[2]Plan2!$U:$U,1)</f>
        <v>#VALUE!</v>
      </c>
      <c r="AG1728" s="18" t="e">
        <f>SUMIFS([2]Plan2!$H:$H,[2]Plan2!$A:$A,$D1728,[2]Plan2!$U:$U,2)</f>
        <v>#VALUE!</v>
      </c>
      <c r="AH1728" s="18" t="e">
        <f>SUMIFS([2]Plan2!$H:$H,[2]Plan2!$A:$A,$D1728,[2]Plan2!$U:$U,3)</f>
        <v>#VALUE!</v>
      </c>
      <c r="AI1728" s="18" t="e">
        <f>SUMIFS([2]Plan2!$H:$H,[2]Plan2!$A:$A,$D1728,[2]Plan2!$U:$U,4)</f>
        <v>#VALUE!</v>
      </c>
      <c r="AJ1728" s="18" t="e">
        <f>SUMIFS([2]Plan2!$H:$H,[2]Plan2!$A:$A,$D1728,[2]Plan2!$U:$U,5)</f>
        <v>#VALUE!</v>
      </c>
      <c r="AK1728" s="23" t="e">
        <f t="shared" si="215"/>
        <v>#VALUE!</v>
      </c>
      <c r="AL1728" s="23" t="e">
        <f t="shared" si="217"/>
        <v>#VALUE!</v>
      </c>
      <c r="AM1728">
        <f t="shared" si="216"/>
        <v>0</v>
      </c>
    </row>
    <row r="1729" spans="1:39" ht="15.75" x14ac:dyDescent="0.25">
      <c r="A1729" s="21"/>
      <c r="B1729" s="21" t="s">
        <v>1520</v>
      </c>
      <c r="C1729" s="21">
        <v>35842711</v>
      </c>
      <c r="D1729" s="25">
        <v>194493</v>
      </c>
      <c r="E1729" s="21" t="s">
        <v>1206</v>
      </c>
      <c r="F1729" s="31" t="s">
        <v>1206</v>
      </c>
      <c r="G1729" s="21" t="s">
        <v>1761</v>
      </c>
      <c r="H1729" s="21" t="s">
        <v>1429</v>
      </c>
      <c r="I1729" s="25" t="s">
        <v>65</v>
      </c>
      <c r="J1729" s="21" t="s">
        <v>67</v>
      </c>
      <c r="K1729" s="21"/>
      <c r="L1729" s="20">
        <v>45692</v>
      </c>
      <c r="M1729" s="20"/>
      <c r="N1729" s="21" t="s">
        <v>18</v>
      </c>
      <c r="O1729" s="21"/>
      <c r="P1729" s="21"/>
      <c r="Q1729" s="21"/>
      <c r="R1729" s="28"/>
      <c r="S1729" s="18">
        <f>IFERROR(VLOOKUP(D1729,'[1]comparativo br'!$A:$B,2,FALSE),"")</f>
        <v>509.39</v>
      </c>
      <c r="T1729" s="18">
        <f>IFERROR(VLOOKUP(D1729,'[1]comparativo br'!$A:$C,3,FALSE),"")</f>
        <v>531</v>
      </c>
      <c r="U1729" s="15">
        <f t="shared" si="214"/>
        <v>4.2423290602485356E-2</v>
      </c>
      <c r="V1729" s="19">
        <f>IFERROR(VLOOKUP(D1729,'[1]comparativo br'!$A:$D,4,FALSE),"")</f>
        <v>52</v>
      </c>
      <c r="W1729" s="19">
        <f>IFERROR(VLOOKUP(D1729,'[1]comparativo br'!$A:$E,5,FALSE),"")</f>
        <v>52</v>
      </c>
      <c r="X1729" s="15">
        <f t="shared" si="218"/>
        <v>0</v>
      </c>
      <c r="Y1729" s="18" t="e">
        <f>SUMIFS([2]Plan2!$H:$H,[2]Plan2!$A:$A,$D1729,[2]Plan2!$U:$U,6)</f>
        <v>#VALUE!</v>
      </c>
      <c r="Z1729" s="18" t="e">
        <f>SUMIFS([2]Plan2!$H:$H,[2]Plan2!$A:$A,$D1729,[2]Plan2!$U:$U,7)</f>
        <v>#VALUE!</v>
      </c>
      <c r="AA1729" s="18" t="e">
        <f>SUMIFS([2]Plan2!$H:$H,[2]Plan2!$A:$A,$D1729,[2]Plan2!$U:$U,8)</f>
        <v>#VALUE!</v>
      </c>
      <c r="AB1729" s="18" t="e">
        <f>SUMIFS([2]Plan2!$H:$H,[2]Plan2!$A:$A,$D1729,[2]Plan2!$U:$U,9)</f>
        <v>#VALUE!</v>
      </c>
      <c r="AC1729" s="18" t="e">
        <f>SUMIFS([2]Plan2!$H:$H,[2]Plan2!$A:$A,$D1729,[2]Plan2!$U:$U,10)</f>
        <v>#VALUE!</v>
      </c>
      <c r="AD1729" s="18" t="e">
        <f>SUMIFS([2]Plan2!$H:$H,[2]Plan2!$A:$A,$D1729,[2]Plan2!$U:$U,11)</f>
        <v>#VALUE!</v>
      </c>
      <c r="AE1729" s="18" t="e">
        <f>SUMIFS([2]Plan2!$H:$H,[2]Plan2!$A:$A,$D1729,[2]Plan2!$U:$U,12)</f>
        <v>#VALUE!</v>
      </c>
      <c r="AF1729" s="18" t="e">
        <f>SUMIFS([2]Plan2!$H:$H,[2]Plan2!$A:$A,$D1729,[2]Plan2!$U:$U,1)</f>
        <v>#VALUE!</v>
      </c>
      <c r="AG1729" s="18" t="e">
        <f>SUMIFS([2]Plan2!$H:$H,[2]Plan2!$A:$A,$D1729,[2]Plan2!$U:$U,2)</f>
        <v>#VALUE!</v>
      </c>
      <c r="AH1729" s="18" t="e">
        <f>SUMIFS([2]Plan2!$H:$H,[2]Plan2!$A:$A,$D1729,[2]Plan2!$U:$U,3)</f>
        <v>#VALUE!</v>
      </c>
      <c r="AI1729" s="18" t="e">
        <f>SUMIFS([2]Plan2!$H:$H,[2]Plan2!$A:$A,$D1729,[2]Plan2!$U:$U,4)</f>
        <v>#VALUE!</v>
      </c>
      <c r="AJ1729" s="18" t="e">
        <f>SUMIFS([2]Plan2!$H:$H,[2]Plan2!$A:$A,$D1729,[2]Plan2!$U:$U,5)</f>
        <v>#VALUE!</v>
      </c>
      <c r="AK1729" s="23" t="e">
        <f t="shared" si="215"/>
        <v>#VALUE!</v>
      </c>
      <c r="AL1729" s="23" t="e">
        <f t="shared" si="217"/>
        <v>#VALUE!</v>
      </c>
      <c r="AM1729">
        <f t="shared" si="216"/>
        <v>0</v>
      </c>
    </row>
    <row r="1730" spans="1:39" ht="15.75" x14ac:dyDescent="0.25">
      <c r="A1730" s="21"/>
      <c r="B1730" s="21" t="s">
        <v>1519</v>
      </c>
      <c r="C1730" s="21">
        <v>35971738</v>
      </c>
      <c r="D1730" s="25">
        <v>192300</v>
      </c>
      <c r="E1730" s="21" t="s">
        <v>69</v>
      </c>
      <c r="F1730" s="31" t="s">
        <v>1575</v>
      </c>
      <c r="G1730" s="21" t="s">
        <v>751</v>
      </c>
      <c r="H1730" s="21" t="s">
        <v>452</v>
      </c>
      <c r="I1730" s="25" t="s">
        <v>51</v>
      </c>
      <c r="J1730" s="21" t="s">
        <v>16</v>
      </c>
      <c r="K1730" s="21" t="s">
        <v>17</v>
      </c>
      <c r="L1730" s="20">
        <v>45804</v>
      </c>
      <c r="M1730" s="20">
        <v>45792</v>
      </c>
      <c r="N1730" s="21" t="s">
        <v>18</v>
      </c>
      <c r="O1730" s="21">
        <v>40</v>
      </c>
      <c r="P1730" s="21">
        <v>44</v>
      </c>
      <c r="Q1730" s="21">
        <v>60</v>
      </c>
      <c r="R1730" s="15">
        <f t="shared" ref="R1730:R1736" si="219">(Q1730-P1730)/P1730</f>
        <v>0.36363636363636365</v>
      </c>
      <c r="S1730" s="18">
        <f>IFERROR(VLOOKUP(D1730,'[1]comparativo br'!$A:$B,2,FALSE),"")</f>
        <v>1350</v>
      </c>
      <c r="T1730" s="18">
        <f>IFERROR(VLOOKUP(D1730,'[1]comparativo br'!$A:$C,3,FALSE),"")</f>
        <v>1034</v>
      </c>
      <c r="U1730" s="15">
        <f t="shared" si="214"/>
        <v>-0.23407407407407407</v>
      </c>
      <c r="V1730" s="19">
        <f>IFERROR(VLOOKUP(D1730,'[1]comparativo br'!$A:$D,4,FALSE),"")</f>
        <v>83</v>
      </c>
      <c r="W1730" s="19">
        <f>IFERROR(VLOOKUP(D1730,'[1]comparativo br'!$A:$E,5,FALSE),"")</f>
        <v>42</v>
      </c>
      <c r="X1730" s="15">
        <f t="shared" si="218"/>
        <v>-0.49397590361445781</v>
      </c>
      <c r="Y1730" s="18" t="e">
        <f>SUMIFS([2]Plan2!$H:$H,[2]Plan2!$A:$A,$D1730,[2]Plan2!$U:$U,6)</f>
        <v>#VALUE!</v>
      </c>
      <c r="Z1730" s="18" t="e">
        <f>SUMIFS([2]Plan2!$H:$H,[2]Plan2!$A:$A,$D1730,[2]Plan2!$U:$U,7)</f>
        <v>#VALUE!</v>
      </c>
      <c r="AA1730" s="18" t="e">
        <f>SUMIFS([2]Plan2!$H:$H,[2]Plan2!$A:$A,$D1730,[2]Plan2!$U:$U,8)</f>
        <v>#VALUE!</v>
      </c>
      <c r="AB1730" s="18" t="e">
        <f>SUMIFS([2]Plan2!$H:$H,[2]Plan2!$A:$A,$D1730,[2]Plan2!$U:$U,9)</f>
        <v>#VALUE!</v>
      </c>
      <c r="AC1730" s="18" t="e">
        <f>SUMIFS([2]Plan2!$H:$H,[2]Plan2!$A:$A,$D1730,[2]Plan2!$U:$U,10)</f>
        <v>#VALUE!</v>
      </c>
      <c r="AD1730" s="18" t="e">
        <f>SUMIFS([2]Plan2!$H:$H,[2]Plan2!$A:$A,$D1730,[2]Plan2!$U:$U,11)</f>
        <v>#VALUE!</v>
      </c>
      <c r="AE1730" s="18" t="e">
        <f>SUMIFS([2]Plan2!$H:$H,[2]Plan2!$A:$A,$D1730,[2]Plan2!$U:$U,12)</f>
        <v>#VALUE!</v>
      </c>
      <c r="AF1730" s="18" t="e">
        <f>SUMIFS([2]Plan2!$H:$H,[2]Plan2!$A:$A,$D1730,[2]Plan2!$U:$U,1)</f>
        <v>#VALUE!</v>
      </c>
      <c r="AG1730" s="18" t="e">
        <f>SUMIFS([2]Plan2!$H:$H,[2]Plan2!$A:$A,$D1730,[2]Plan2!$U:$U,2)</f>
        <v>#VALUE!</v>
      </c>
      <c r="AH1730" s="18" t="e">
        <f>SUMIFS([2]Plan2!$H:$H,[2]Plan2!$A:$A,$D1730,[2]Plan2!$U:$U,3)</f>
        <v>#VALUE!</v>
      </c>
      <c r="AI1730" s="18" t="e">
        <f>SUMIFS([2]Plan2!$H:$H,[2]Plan2!$A:$A,$D1730,[2]Plan2!$U:$U,4)</f>
        <v>#VALUE!</v>
      </c>
      <c r="AJ1730" s="18" t="e">
        <f>SUMIFS([2]Plan2!$H:$H,[2]Plan2!$A:$A,$D1730,[2]Plan2!$U:$U,5)</f>
        <v>#VALUE!</v>
      </c>
      <c r="AK1730" s="23" t="e">
        <f t="shared" si="215"/>
        <v>#VALUE!</v>
      </c>
      <c r="AL1730" s="23" t="e">
        <f t="shared" si="217"/>
        <v>#VALUE!</v>
      </c>
      <c r="AM1730">
        <f t="shared" si="216"/>
        <v>0</v>
      </c>
    </row>
    <row r="1731" spans="1:39" ht="15.75" x14ac:dyDescent="0.25">
      <c r="A1731" s="21" t="s">
        <v>1195</v>
      </c>
      <c r="B1731" s="21" t="s">
        <v>1520</v>
      </c>
      <c r="C1731" s="21">
        <v>36127143</v>
      </c>
      <c r="D1731" s="25">
        <v>192233</v>
      </c>
      <c r="E1731" s="21" t="s">
        <v>1180</v>
      </c>
      <c r="F1731" s="31" t="s">
        <v>1180</v>
      </c>
      <c r="G1731" s="21" t="s">
        <v>1376</v>
      </c>
      <c r="H1731" s="21" t="s">
        <v>735</v>
      </c>
      <c r="I1731" s="25" t="s">
        <v>15</v>
      </c>
      <c r="J1731" s="21" t="s">
        <v>21</v>
      </c>
      <c r="K1731" s="21"/>
      <c r="L1731" s="20">
        <v>44592</v>
      </c>
      <c r="M1731" s="20">
        <v>45799</v>
      </c>
      <c r="N1731" s="21" t="s">
        <v>18</v>
      </c>
      <c r="O1731" s="21">
        <v>316</v>
      </c>
      <c r="P1731" s="21">
        <v>249</v>
      </c>
      <c r="Q1731" s="21">
        <v>310</v>
      </c>
      <c r="R1731" s="15">
        <f t="shared" si="219"/>
        <v>0.24497991967871485</v>
      </c>
      <c r="S1731" s="18">
        <f>IFERROR(VLOOKUP(D1731,'[1]comparativo br'!$A:$B,2,FALSE),"")</f>
        <v>0</v>
      </c>
      <c r="T1731" s="18">
        <f>IFERROR(VLOOKUP(D1731,'[1]comparativo br'!$A:$C,3,FALSE),"")</f>
        <v>0</v>
      </c>
      <c r="U1731" s="15" t="str">
        <f t="shared" si="214"/>
        <v/>
      </c>
      <c r="V1731" s="19">
        <f>IFERROR(VLOOKUP(D1731,'[1]comparativo br'!$A:$D,4,FALSE),"")</f>
        <v>278</v>
      </c>
      <c r="W1731" s="19">
        <f>IFERROR(VLOOKUP(D1731,'[1]comparativo br'!$A:$E,5,FALSE),"")</f>
        <v>198</v>
      </c>
      <c r="X1731" s="15">
        <f t="shared" ref="X1731:X1762" si="220">IFERROR((W1731-V1731)/V1731,"")</f>
        <v>-0.28776978417266186</v>
      </c>
      <c r="Y1731" s="18" t="e">
        <f>SUMIFS([2]Plan2!$H:$H,[2]Plan2!$A:$A,$D1731,[2]Plan2!$U:$U,6)</f>
        <v>#VALUE!</v>
      </c>
      <c r="Z1731" s="18" t="e">
        <f>SUMIFS([2]Plan2!$H:$H,[2]Plan2!$A:$A,$D1731,[2]Plan2!$U:$U,7)</f>
        <v>#VALUE!</v>
      </c>
      <c r="AA1731" s="18" t="e">
        <f>SUMIFS([2]Plan2!$H:$H,[2]Plan2!$A:$A,$D1731,[2]Plan2!$U:$U,8)</f>
        <v>#VALUE!</v>
      </c>
      <c r="AB1731" s="18" t="e">
        <f>SUMIFS([2]Plan2!$H:$H,[2]Plan2!$A:$A,$D1731,[2]Plan2!$U:$U,9)</f>
        <v>#VALUE!</v>
      </c>
      <c r="AC1731" s="18" t="e">
        <f>SUMIFS([2]Plan2!$H:$H,[2]Plan2!$A:$A,$D1731,[2]Plan2!$U:$U,10)</f>
        <v>#VALUE!</v>
      </c>
      <c r="AD1731" s="18" t="e">
        <f>SUMIFS([2]Plan2!$H:$H,[2]Plan2!$A:$A,$D1731,[2]Plan2!$U:$U,11)</f>
        <v>#VALUE!</v>
      </c>
      <c r="AE1731" s="18" t="e">
        <f>SUMIFS([2]Plan2!$H:$H,[2]Plan2!$A:$A,$D1731,[2]Plan2!$U:$U,12)</f>
        <v>#VALUE!</v>
      </c>
      <c r="AF1731" s="18" t="e">
        <f>SUMIFS([2]Plan2!$H:$H,[2]Plan2!$A:$A,$D1731,[2]Plan2!$U:$U,1)</f>
        <v>#VALUE!</v>
      </c>
      <c r="AG1731" s="18" t="e">
        <f>SUMIFS([2]Plan2!$H:$H,[2]Plan2!$A:$A,$D1731,[2]Plan2!$U:$U,2)</f>
        <v>#VALUE!</v>
      </c>
      <c r="AH1731" s="18" t="e">
        <f>SUMIFS([2]Plan2!$H:$H,[2]Plan2!$A:$A,$D1731,[2]Plan2!$U:$U,3)</f>
        <v>#VALUE!</v>
      </c>
      <c r="AI1731" s="18" t="e">
        <f>SUMIFS([2]Plan2!$H:$H,[2]Plan2!$A:$A,$D1731,[2]Plan2!$U:$U,4)</f>
        <v>#VALUE!</v>
      </c>
      <c r="AJ1731" s="18" t="e">
        <f>SUMIFS([2]Plan2!$H:$H,[2]Plan2!$A:$A,$D1731,[2]Plan2!$U:$U,5)</f>
        <v>#VALUE!</v>
      </c>
      <c r="AK1731" s="23" t="e">
        <f t="shared" si="215"/>
        <v>#VALUE!</v>
      </c>
      <c r="AL1731" s="23" t="e">
        <f t="shared" si="217"/>
        <v>#VALUE!</v>
      </c>
      <c r="AM1731">
        <f t="shared" si="216"/>
        <v>0</v>
      </c>
    </row>
    <row r="1732" spans="1:39" ht="15.75" x14ac:dyDescent="0.25">
      <c r="A1732" s="21"/>
      <c r="B1732" s="21"/>
      <c r="C1732" s="21">
        <v>36165011</v>
      </c>
      <c r="D1732" s="25">
        <v>192529</v>
      </c>
      <c r="E1732" s="21" t="s">
        <v>69</v>
      </c>
      <c r="F1732" s="31" t="s">
        <v>69</v>
      </c>
      <c r="G1732" s="21" t="s">
        <v>777</v>
      </c>
      <c r="H1732" s="21" t="s">
        <v>35</v>
      </c>
      <c r="I1732" s="25" t="s">
        <v>15</v>
      </c>
      <c r="J1732" s="21"/>
      <c r="K1732" s="21"/>
      <c r="L1732" s="20">
        <v>44551</v>
      </c>
      <c r="M1732" s="20">
        <v>45156</v>
      </c>
      <c r="N1732" s="21" t="s">
        <v>53</v>
      </c>
      <c r="O1732" s="21">
        <v>34</v>
      </c>
      <c r="P1732" s="21">
        <v>5</v>
      </c>
      <c r="Q1732" s="21">
        <v>0</v>
      </c>
      <c r="R1732" s="15">
        <f t="shared" si="219"/>
        <v>-1</v>
      </c>
      <c r="S1732" s="18" t="str">
        <f>IFERROR(VLOOKUP(D1732,'[1]comparativo br'!$A:$B,2,FALSE),"")</f>
        <v/>
      </c>
      <c r="T1732" s="18" t="str">
        <f>IFERROR(VLOOKUP(D1732,'[1]comparativo br'!$A:$C,3,FALSE),"")</f>
        <v/>
      </c>
      <c r="U1732" s="15" t="str">
        <f t="shared" si="214"/>
        <v/>
      </c>
      <c r="V1732" s="19" t="str">
        <f>IFERROR(VLOOKUP(D1732,'[1]comparativo br'!$A:$D,4,FALSE),"")</f>
        <v/>
      </c>
      <c r="W1732" s="19" t="str">
        <f>IFERROR(VLOOKUP(D1732,'[1]comparativo br'!$A:$E,5,FALSE),"")</f>
        <v/>
      </c>
      <c r="X1732" s="15" t="str">
        <f t="shared" si="220"/>
        <v/>
      </c>
      <c r="Y1732" s="18" t="e">
        <f>SUMIFS([2]Plan2!$H:$H,[2]Plan2!$A:$A,$D1732,[2]Plan2!$U:$U,6)</f>
        <v>#VALUE!</v>
      </c>
      <c r="Z1732" s="18" t="e">
        <f>SUMIFS([2]Plan2!$H:$H,[2]Plan2!$A:$A,$D1732,[2]Plan2!$U:$U,7)</f>
        <v>#VALUE!</v>
      </c>
      <c r="AA1732" s="18" t="e">
        <f>SUMIFS([2]Plan2!$H:$H,[2]Plan2!$A:$A,$D1732,[2]Plan2!$U:$U,8)</f>
        <v>#VALUE!</v>
      </c>
      <c r="AB1732" s="18" t="e">
        <f>SUMIFS([2]Plan2!$H:$H,[2]Plan2!$A:$A,$D1732,[2]Plan2!$U:$U,9)</f>
        <v>#VALUE!</v>
      </c>
      <c r="AC1732" s="18" t="e">
        <f>SUMIFS([2]Plan2!$H:$H,[2]Plan2!$A:$A,$D1732,[2]Plan2!$U:$U,10)</f>
        <v>#VALUE!</v>
      </c>
      <c r="AD1732" s="18" t="e">
        <f>SUMIFS([2]Plan2!$H:$H,[2]Plan2!$A:$A,$D1732,[2]Plan2!$U:$U,11)</f>
        <v>#VALUE!</v>
      </c>
      <c r="AE1732" s="18" t="e">
        <f>SUMIFS([2]Plan2!$H:$H,[2]Plan2!$A:$A,$D1732,[2]Plan2!$U:$U,12)</f>
        <v>#VALUE!</v>
      </c>
      <c r="AF1732" s="18" t="e">
        <f>SUMIFS([2]Plan2!$H:$H,[2]Plan2!$A:$A,$D1732,[2]Plan2!$U:$U,1)</f>
        <v>#VALUE!</v>
      </c>
      <c r="AG1732" s="18" t="e">
        <f>SUMIFS([2]Plan2!$H:$H,[2]Plan2!$A:$A,$D1732,[2]Plan2!$U:$U,2)</f>
        <v>#VALUE!</v>
      </c>
      <c r="AH1732" s="18" t="e">
        <f>SUMIFS([2]Plan2!$H:$H,[2]Plan2!$A:$A,$D1732,[2]Plan2!$U:$U,3)</f>
        <v>#VALUE!</v>
      </c>
      <c r="AI1732" s="18" t="e">
        <f>SUMIFS([2]Plan2!$H:$H,[2]Plan2!$A:$A,$D1732,[2]Plan2!$U:$U,4)</f>
        <v>#VALUE!</v>
      </c>
      <c r="AJ1732" s="18" t="e">
        <f>SUMIFS([2]Plan2!$H:$H,[2]Plan2!$A:$A,$D1732,[2]Plan2!$U:$U,5)</f>
        <v>#VALUE!</v>
      </c>
      <c r="AK1732" s="23" t="e">
        <f t="shared" si="215"/>
        <v>#VALUE!</v>
      </c>
      <c r="AL1732" s="23" t="e">
        <f t="shared" si="217"/>
        <v>#VALUE!</v>
      </c>
      <c r="AM1732">
        <f t="shared" si="216"/>
        <v>0</v>
      </c>
    </row>
    <row r="1733" spans="1:39" ht="15.75" x14ac:dyDescent="0.25">
      <c r="A1733" s="21"/>
      <c r="B1733" s="21" t="s">
        <v>1519</v>
      </c>
      <c r="C1733" s="21">
        <v>36297810</v>
      </c>
      <c r="D1733" s="25">
        <v>194052</v>
      </c>
      <c r="E1733" s="21" t="s">
        <v>12</v>
      </c>
      <c r="F1733" s="31" t="s">
        <v>2488</v>
      </c>
      <c r="G1733" s="21" t="s">
        <v>969</v>
      </c>
      <c r="H1733" s="21" t="s">
        <v>610</v>
      </c>
      <c r="I1733" s="25" t="s">
        <v>15</v>
      </c>
      <c r="J1733" s="21" t="s">
        <v>300</v>
      </c>
      <c r="K1733" s="21"/>
      <c r="L1733" s="20">
        <v>45103</v>
      </c>
      <c r="M1733" s="20">
        <v>45195</v>
      </c>
      <c r="N1733" s="21" t="s">
        <v>53</v>
      </c>
      <c r="O1733" s="21">
        <v>2</v>
      </c>
      <c r="P1733" s="21">
        <v>4</v>
      </c>
      <c r="Q1733" s="21">
        <v>0</v>
      </c>
      <c r="R1733" s="15">
        <f t="shared" si="219"/>
        <v>-1</v>
      </c>
      <c r="S1733" s="18" t="str">
        <f>IFERROR(VLOOKUP(D1733,'[1]comparativo br'!$A:$B,2,FALSE),"")</f>
        <v/>
      </c>
      <c r="T1733" s="18" t="str">
        <f>IFERROR(VLOOKUP(D1733,'[1]comparativo br'!$A:$C,3,FALSE),"")</f>
        <v/>
      </c>
      <c r="U1733" s="15" t="str">
        <f t="shared" si="214"/>
        <v/>
      </c>
      <c r="V1733" s="19" t="str">
        <f>IFERROR(VLOOKUP(D1733,'[1]comparativo br'!$A:$D,4,FALSE),"")</f>
        <v/>
      </c>
      <c r="W1733" s="19" t="str">
        <f>IFERROR(VLOOKUP(D1733,'[1]comparativo br'!$A:$E,5,FALSE),"")</f>
        <v/>
      </c>
      <c r="X1733" s="15" t="str">
        <f t="shared" si="220"/>
        <v/>
      </c>
      <c r="Y1733" s="18" t="e">
        <f>SUMIFS([2]Plan2!$H:$H,[2]Plan2!$A:$A,$D1733,[2]Plan2!$U:$U,6)</f>
        <v>#VALUE!</v>
      </c>
      <c r="Z1733" s="18" t="e">
        <f>SUMIFS([2]Plan2!$H:$H,[2]Plan2!$A:$A,$D1733,[2]Plan2!$U:$U,7)</f>
        <v>#VALUE!</v>
      </c>
      <c r="AA1733" s="18" t="e">
        <f>SUMIFS([2]Plan2!$H:$H,[2]Plan2!$A:$A,$D1733,[2]Plan2!$U:$U,8)</f>
        <v>#VALUE!</v>
      </c>
      <c r="AB1733" s="18" t="e">
        <f>SUMIFS([2]Plan2!$H:$H,[2]Plan2!$A:$A,$D1733,[2]Plan2!$U:$U,9)</f>
        <v>#VALUE!</v>
      </c>
      <c r="AC1733" s="18" t="e">
        <f>SUMIFS([2]Plan2!$H:$H,[2]Plan2!$A:$A,$D1733,[2]Plan2!$U:$U,10)</f>
        <v>#VALUE!</v>
      </c>
      <c r="AD1733" s="18" t="e">
        <f>SUMIFS([2]Plan2!$H:$H,[2]Plan2!$A:$A,$D1733,[2]Plan2!$U:$U,11)</f>
        <v>#VALUE!</v>
      </c>
      <c r="AE1733" s="18" t="e">
        <f>SUMIFS([2]Plan2!$H:$H,[2]Plan2!$A:$A,$D1733,[2]Plan2!$U:$U,12)</f>
        <v>#VALUE!</v>
      </c>
      <c r="AF1733" s="18" t="e">
        <f>SUMIFS([2]Plan2!$H:$H,[2]Plan2!$A:$A,$D1733,[2]Plan2!$U:$U,1)</f>
        <v>#VALUE!</v>
      </c>
      <c r="AG1733" s="18" t="e">
        <f>SUMIFS([2]Plan2!$H:$H,[2]Plan2!$A:$A,$D1733,[2]Plan2!$U:$U,2)</f>
        <v>#VALUE!</v>
      </c>
      <c r="AH1733" s="18" t="e">
        <f>SUMIFS([2]Plan2!$H:$H,[2]Plan2!$A:$A,$D1733,[2]Plan2!$U:$U,3)</f>
        <v>#VALUE!</v>
      </c>
      <c r="AI1733" s="18" t="e">
        <f>SUMIFS([2]Plan2!$H:$H,[2]Plan2!$A:$A,$D1733,[2]Plan2!$U:$U,4)</f>
        <v>#VALUE!</v>
      </c>
      <c r="AJ1733" s="18" t="e">
        <f>SUMIFS([2]Plan2!$H:$H,[2]Plan2!$A:$A,$D1733,[2]Plan2!$U:$U,5)</f>
        <v>#VALUE!</v>
      </c>
      <c r="AK1733" s="23" t="e">
        <f t="shared" si="215"/>
        <v>#VALUE!</v>
      </c>
      <c r="AL1733" s="23" t="e">
        <f t="shared" si="217"/>
        <v>#VALUE!</v>
      </c>
      <c r="AM1733">
        <f t="shared" si="216"/>
        <v>0</v>
      </c>
    </row>
    <row r="1734" spans="1:39" ht="15.75" x14ac:dyDescent="0.25">
      <c r="A1734" s="21"/>
      <c r="B1734" s="21" t="s">
        <v>1519</v>
      </c>
      <c r="C1734" s="21">
        <v>36297810</v>
      </c>
      <c r="D1734" s="25">
        <v>193870</v>
      </c>
      <c r="E1734" s="21" t="s">
        <v>12</v>
      </c>
      <c r="F1734" s="31" t="s">
        <v>2488</v>
      </c>
      <c r="G1734" s="21" t="s">
        <v>969</v>
      </c>
      <c r="H1734" s="21" t="s">
        <v>492</v>
      </c>
      <c r="I1734" s="25" t="s">
        <v>15</v>
      </c>
      <c r="J1734" s="21" t="s">
        <v>300</v>
      </c>
      <c r="K1734" s="21"/>
      <c r="L1734" s="20">
        <v>45625</v>
      </c>
      <c r="M1734" s="20">
        <v>45341</v>
      </c>
      <c r="N1734" s="21" t="s">
        <v>53</v>
      </c>
      <c r="O1734" s="21">
        <v>0</v>
      </c>
      <c r="P1734" s="21">
        <v>1</v>
      </c>
      <c r="Q1734" s="21">
        <v>0</v>
      </c>
      <c r="R1734" s="15">
        <f t="shared" si="219"/>
        <v>-1</v>
      </c>
      <c r="S1734" s="18">
        <f>IFERROR(VLOOKUP(D1734,'[1]comparativo br'!$A:$B,2,FALSE),"")</f>
        <v>0</v>
      </c>
      <c r="T1734" s="18">
        <f>IFERROR(VLOOKUP(D1734,'[1]comparativo br'!$A:$C,3,FALSE),"")</f>
        <v>0</v>
      </c>
      <c r="U1734" s="15" t="str">
        <f t="shared" si="214"/>
        <v/>
      </c>
      <c r="V1734" s="19">
        <f>IFERROR(VLOOKUP(D1734,'[1]comparativo br'!$A:$D,4,FALSE),"")</f>
        <v>0</v>
      </c>
      <c r="W1734" s="19">
        <f>IFERROR(VLOOKUP(D1734,'[1]comparativo br'!$A:$E,5,FALSE),"")</f>
        <v>7</v>
      </c>
      <c r="X1734" s="15" t="str">
        <f t="shared" si="220"/>
        <v/>
      </c>
      <c r="Y1734" s="18" t="e">
        <f>SUMIFS([2]Plan2!$H:$H,[2]Plan2!$A:$A,$D1734,[2]Plan2!$U:$U,6)</f>
        <v>#VALUE!</v>
      </c>
      <c r="Z1734" s="18" t="e">
        <f>SUMIFS([2]Plan2!$H:$H,[2]Plan2!$A:$A,$D1734,[2]Plan2!$U:$U,7)</f>
        <v>#VALUE!</v>
      </c>
      <c r="AA1734" s="18" t="e">
        <f>SUMIFS([2]Plan2!$H:$H,[2]Plan2!$A:$A,$D1734,[2]Plan2!$U:$U,8)</f>
        <v>#VALUE!</v>
      </c>
      <c r="AB1734" s="18" t="e">
        <f>SUMIFS([2]Plan2!$H:$H,[2]Plan2!$A:$A,$D1734,[2]Plan2!$U:$U,9)</f>
        <v>#VALUE!</v>
      </c>
      <c r="AC1734" s="18" t="e">
        <f>SUMIFS([2]Plan2!$H:$H,[2]Plan2!$A:$A,$D1734,[2]Plan2!$U:$U,10)</f>
        <v>#VALUE!</v>
      </c>
      <c r="AD1734" s="18" t="e">
        <f>SUMIFS([2]Plan2!$H:$H,[2]Plan2!$A:$A,$D1734,[2]Plan2!$U:$U,11)</f>
        <v>#VALUE!</v>
      </c>
      <c r="AE1734" s="18" t="e">
        <f>SUMIFS([2]Plan2!$H:$H,[2]Plan2!$A:$A,$D1734,[2]Plan2!$U:$U,12)</f>
        <v>#VALUE!</v>
      </c>
      <c r="AF1734" s="18" t="e">
        <f>SUMIFS([2]Plan2!$H:$H,[2]Plan2!$A:$A,$D1734,[2]Plan2!$U:$U,1)</f>
        <v>#VALUE!</v>
      </c>
      <c r="AG1734" s="18" t="e">
        <f>SUMIFS([2]Plan2!$H:$H,[2]Plan2!$A:$A,$D1734,[2]Plan2!$U:$U,2)</f>
        <v>#VALUE!</v>
      </c>
      <c r="AH1734" s="18" t="e">
        <f>SUMIFS([2]Plan2!$H:$H,[2]Plan2!$A:$A,$D1734,[2]Plan2!$U:$U,3)</f>
        <v>#VALUE!</v>
      </c>
      <c r="AI1734" s="18" t="e">
        <f>SUMIFS([2]Plan2!$H:$H,[2]Plan2!$A:$A,$D1734,[2]Plan2!$U:$U,4)</f>
        <v>#VALUE!</v>
      </c>
      <c r="AJ1734" s="18" t="e">
        <f>SUMIFS([2]Plan2!$H:$H,[2]Plan2!$A:$A,$D1734,[2]Plan2!$U:$U,5)</f>
        <v>#VALUE!</v>
      </c>
      <c r="AK1734" s="23" t="e">
        <f t="shared" si="215"/>
        <v>#VALUE!</v>
      </c>
      <c r="AL1734" s="23" t="e">
        <f t="shared" si="217"/>
        <v>#VALUE!</v>
      </c>
      <c r="AM1734">
        <f t="shared" si="216"/>
        <v>0</v>
      </c>
    </row>
    <row r="1735" spans="1:39" ht="15.75" x14ac:dyDescent="0.25">
      <c r="A1735" s="21"/>
      <c r="B1735" s="21" t="s">
        <v>1519</v>
      </c>
      <c r="C1735" s="21">
        <v>36297810</v>
      </c>
      <c r="D1735" s="25">
        <v>194135</v>
      </c>
      <c r="E1735" s="21" t="s">
        <v>12</v>
      </c>
      <c r="F1735" s="31" t="s">
        <v>1575</v>
      </c>
      <c r="G1735" s="21" t="s">
        <v>969</v>
      </c>
      <c r="H1735" s="21" t="s">
        <v>1027</v>
      </c>
      <c r="I1735" s="25" t="s">
        <v>51</v>
      </c>
      <c r="J1735" s="21" t="s">
        <v>300</v>
      </c>
      <c r="K1735" s="21"/>
      <c r="L1735" s="20">
        <v>45338</v>
      </c>
      <c r="M1735" s="20">
        <v>45372</v>
      </c>
      <c r="N1735" s="21" t="s">
        <v>53</v>
      </c>
      <c r="O1735" s="21">
        <v>17</v>
      </c>
      <c r="P1735" s="21">
        <v>29</v>
      </c>
      <c r="Q1735" s="21">
        <v>0</v>
      </c>
      <c r="R1735" s="15">
        <f t="shared" si="219"/>
        <v>-1</v>
      </c>
      <c r="S1735" s="18" t="str">
        <f>IFERROR(VLOOKUP(D1735,'[1]comparativo br'!$A:$B,2,FALSE),"")</f>
        <v/>
      </c>
      <c r="T1735" s="18" t="str">
        <f>IFERROR(VLOOKUP(D1735,'[1]comparativo br'!$A:$C,3,FALSE),"")</f>
        <v/>
      </c>
      <c r="U1735" s="15" t="str">
        <f t="shared" si="214"/>
        <v/>
      </c>
      <c r="V1735" s="19" t="str">
        <f>IFERROR(VLOOKUP(D1735,'[1]comparativo br'!$A:$D,4,FALSE),"")</f>
        <v/>
      </c>
      <c r="W1735" s="19" t="str">
        <f>IFERROR(VLOOKUP(D1735,'[1]comparativo br'!$A:$E,5,FALSE),"")</f>
        <v/>
      </c>
      <c r="X1735" s="15" t="str">
        <f t="shared" si="220"/>
        <v/>
      </c>
      <c r="Y1735" s="18" t="e">
        <f>SUMIFS([2]Plan2!$H:$H,[2]Plan2!$A:$A,$D1735,[2]Plan2!$U:$U,6)</f>
        <v>#VALUE!</v>
      </c>
      <c r="Z1735" s="18" t="e">
        <f>SUMIFS([2]Plan2!$H:$H,[2]Plan2!$A:$A,$D1735,[2]Plan2!$U:$U,7)</f>
        <v>#VALUE!</v>
      </c>
      <c r="AA1735" s="18" t="e">
        <f>SUMIFS([2]Plan2!$H:$H,[2]Plan2!$A:$A,$D1735,[2]Plan2!$U:$U,8)</f>
        <v>#VALUE!</v>
      </c>
      <c r="AB1735" s="18" t="e">
        <f>SUMIFS([2]Plan2!$H:$H,[2]Plan2!$A:$A,$D1735,[2]Plan2!$U:$U,9)</f>
        <v>#VALUE!</v>
      </c>
      <c r="AC1735" s="18" t="e">
        <f>SUMIFS([2]Plan2!$H:$H,[2]Plan2!$A:$A,$D1735,[2]Plan2!$U:$U,10)</f>
        <v>#VALUE!</v>
      </c>
      <c r="AD1735" s="18" t="e">
        <f>SUMIFS([2]Plan2!$H:$H,[2]Plan2!$A:$A,$D1735,[2]Plan2!$U:$U,11)</f>
        <v>#VALUE!</v>
      </c>
      <c r="AE1735" s="18" t="e">
        <f>SUMIFS([2]Plan2!$H:$H,[2]Plan2!$A:$A,$D1735,[2]Plan2!$U:$U,12)</f>
        <v>#VALUE!</v>
      </c>
      <c r="AF1735" s="18" t="e">
        <f>SUMIFS([2]Plan2!$H:$H,[2]Plan2!$A:$A,$D1735,[2]Plan2!$U:$U,1)</f>
        <v>#VALUE!</v>
      </c>
      <c r="AG1735" s="18" t="e">
        <f>SUMIFS([2]Plan2!$H:$H,[2]Plan2!$A:$A,$D1735,[2]Plan2!$U:$U,2)</f>
        <v>#VALUE!</v>
      </c>
      <c r="AH1735" s="18" t="e">
        <f>SUMIFS([2]Plan2!$H:$H,[2]Plan2!$A:$A,$D1735,[2]Plan2!$U:$U,3)</f>
        <v>#VALUE!</v>
      </c>
      <c r="AI1735" s="18" t="e">
        <f>SUMIFS([2]Plan2!$H:$H,[2]Plan2!$A:$A,$D1735,[2]Plan2!$U:$U,4)</f>
        <v>#VALUE!</v>
      </c>
      <c r="AJ1735" s="18" t="e">
        <f>SUMIFS([2]Plan2!$H:$H,[2]Plan2!$A:$A,$D1735,[2]Plan2!$U:$U,5)</f>
        <v>#VALUE!</v>
      </c>
      <c r="AK1735" s="23" t="e">
        <f t="shared" si="215"/>
        <v>#VALUE!</v>
      </c>
      <c r="AL1735" s="23" t="e">
        <f t="shared" si="217"/>
        <v>#VALUE!</v>
      </c>
      <c r="AM1735">
        <f t="shared" si="216"/>
        <v>0</v>
      </c>
    </row>
    <row r="1736" spans="1:39" ht="15.75" x14ac:dyDescent="0.25">
      <c r="A1736" s="21"/>
      <c r="B1736" s="21" t="s">
        <v>1519</v>
      </c>
      <c r="C1736" s="21">
        <v>36297810</v>
      </c>
      <c r="D1736" s="25">
        <v>193991</v>
      </c>
      <c r="E1736" s="21" t="s">
        <v>12</v>
      </c>
      <c r="F1736" s="31" t="s">
        <v>2488</v>
      </c>
      <c r="G1736" s="21" t="s">
        <v>969</v>
      </c>
      <c r="H1736" s="21" t="s">
        <v>197</v>
      </c>
      <c r="I1736" s="25" t="s">
        <v>15</v>
      </c>
      <c r="J1736" s="21" t="s">
        <v>300</v>
      </c>
      <c r="K1736" s="21"/>
      <c r="L1736" s="20">
        <v>45062</v>
      </c>
      <c r="M1736" s="20">
        <v>45782</v>
      </c>
      <c r="N1736" s="21" t="s">
        <v>18</v>
      </c>
      <c r="O1736" s="21">
        <v>1</v>
      </c>
      <c r="P1736" s="21">
        <v>6</v>
      </c>
      <c r="Q1736" s="21">
        <v>3</v>
      </c>
      <c r="R1736" s="15">
        <f t="shared" si="219"/>
        <v>-0.5</v>
      </c>
      <c r="S1736" s="18">
        <f>IFERROR(VLOOKUP(D1736,'[1]comparativo br'!$A:$B,2,FALSE),"")</f>
        <v>0</v>
      </c>
      <c r="T1736" s="18">
        <f>IFERROR(VLOOKUP(D1736,'[1]comparativo br'!$A:$C,3,FALSE),"")</f>
        <v>0</v>
      </c>
      <c r="U1736" s="15" t="str">
        <f t="shared" si="214"/>
        <v/>
      </c>
      <c r="V1736" s="19">
        <f>IFERROR(VLOOKUP(D1736,'[1]comparativo br'!$A:$D,4,FALSE),"")</f>
        <v>4</v>
      </c>
      <c r="W1736" s="19">
        <f>IFERROR(VLOOKUP(D1736,'[1]comparativo br'!$A:$E,5,FALSE),"")</f>
        <v>10</v>
      </c>
      <c r="X1736" s="15">
        <f t="shared" si="220"/>
        <v>1.5</v>
      </c>
      <c r="Y1736" s="18" t="e">
        <f>SUMIFS([2]Plan2!$H:$H,[2]Plan2!$A:$A,$D1736,[2]Plan2!$U:$U,6)</f>
        <v>#VALUE!</v>
      </c>
      <c r="Z1736" s="18" t="e">
        <f>SUMIFS([2]Plan2!$H:$H,[2]Plan2!$A:$A,$D1736,[2]Plan2!$U:$U,7)</f>
        <v>#VALUE!</v>
      </c>
      <c r="AA1736" s="18" t="e">
        <f>SUMIFS([2]Plan2!$H:$H,[2]Plan2!$A:$A,$D1736,[2]Plan2!$U:$U,8)</f>
        <v>#VALUE!</v>
      </c>
      <c r="AB1736" s="18" t="e">
        <f>SUMIFS([2]Plan2!$H:$H,[2]Plan2!$A:$A,$D1736,[2]Plan2!$U:$U,9)</f>
        <v>#VALUE!</v>
      </c>
      <c r="AC1736" s="18" t="e">
        <f>SUMIFS([2]Plan2!$H:$H,[2]Plan2!$A:$A,$D1736,[2]Plan2!$U:$U,10)</f>
        <v>#VALUE!</v>
      </c>
      <c r="AD1736" s="18" t="e">
        <f>SUMIFS([2]Plan2!$H:$H,[2]Plan2!$A:$A,$D1736,[2]Plan2!$U:$U,11)</f>
        <v>#VALUE!</v>
      </c>
      <c r="AE1736" s="18" t="e">
        <f>SUMIFS([2]Plan2!$H:$H,[2]Plan2!$A:$A,$D1736,[2]Plan2!$U:$U,12)</f>
        <v>#VALUE!</v>
      </c>
      <c r="AF1736" s="18" t="e">
        <f>SUMIFS([2]Plan2!$H:$H,[2]Plan2!$A:$A,$D1736,[2]Plan2!$U:$U,1)</f>
        <v>#VALUE!</v>
      </c>
      <c r="AG1736" s="18" t="e">
        <f>SUMIFS([2]Plan2!$H:$H,[2]Plan2!$A:$A,$D1736,[2]Plan2!$U:$U,2)</f>
        <v>#VALUE!</v>
      </c>
      <c r="AH1736" s="18" t="e">
        <f>SUMIFS([2]Plan2!$H:$H,[2]Plan2!$A:$A,$D1736,[2]Plan2!$U:$U,3)</f>
        <v>#VALUE!</v>
      </c>
      <c r="AI1736" s="18" t="e">
        <f>SUMIFS([2]Plan2!$H:$H,[2]Plan2!$A:$A,$D1736,[2]Plan2!$U:$U,4)</f>
        <v>#VALUE!</v>
      </c>
      <c r="AJ1736" s="18" t="e">
        <f>SUMIFS([2]Plan2!$H:$H,[2]Plan2!$A:$A,$D1736,[2]Plan2!$U:$U,5)</f>
        <v>#VALUE!</v>
      </c>
      <c r="AK1736" s="23" t="e">
        <f t="shared" si="215"/>
        <v>#VALUE!</v>
      </c>
      <c r="AL1736" s="23" t="e">
        <f t="shared" si="217"/>
        <v>#VALUE!</v>
      </c>
      <c r="AM1736">
        <f t="shared" si="216"/>
        <v>0</v>
      </c>
    </row>
    <row r="1737" spans="1:39" ht="15.75" x14ac:dyDescent="0.25">
      <c r="A1737" s="21"/>
      <c r="B1737" s="21" t="s">
        <v>1519</v>
      </c>
      <c r="C1737" s="21">
        <v>36297810</v>
      </c>
      <c r="D1737" s="25">
        <v>192906</v>
      </c>
      <c r="E1737" s="21" t="s">
        <v>2142</v>
      </c>
      <c r="F1737" s="31" t="s">
        <v>1575</v>
      </c>
      <c r="G1737" s="21" t="s">
        <v>969</v>
      </c>
      <c r="H1737" s="21" t="s">
        <v>1531</v>
      </c>
      <c r="I1737" s="25" t="s">
        <v>51</v>
      </c>
      <c r="J1737" s="21" t="s">
        <v>300</v>
      </c>
      <c r="K1737" s="21"/>
      <c r="L1737" s="20">
        <v>44494</v>
      </c>
      <c r="M1737" s="20">
        <v>45645</v>
      </c>
      <c r="N1737" s="21" t="s">
        <v>53</v>
      </c>
      <c r="O1737" s="21">
        <v>6</v>
      </c>
      <c r="P1737" s="21">
        <v>0</v>
      </c>
      <c r="Q1737" s="21">
        <v>2</v>
      </c>
      <c r="R1737" s="15">
        <v>1</v>
      </c>
      <c r="S1737" s="18" t="str">
        <f>IFERROR(VLOOKUP(D1737,'[1]comparativo br'!$A:$B,2,FALSE),"")</f>
        <v/>
      </c>
      <c r="T1737" s="18" t="str">
        <f>IFERROR(VLOOKUP(D1737,'[1]comparativo br'!$A:$C,3,FALSE),"")</f>
        <v/>
      </c>
      <c r="U1737" s="15" t="str">
        <f t="shared" si="214"/>
        <v/>
      </c>
      <c r="V1737" s="19" t="str">
        <f>IFERROR(VLOOKUP(D1737,'[1]comparativo br'!$A:$D,4,FALSE),"")</f>
        <v/>
      </c>
      <c r="W1737" s="19" t="str">
        <f>IFERROR(VLOOKUP(D1737,'[1]comparativo br'!$A:$E,5,FALSE),"")</f>
        <v/>
      </c>
      <c r="X1737" s="15" t="str">
        <f t="shared" si="220"/>
        <v/>
      </c>
      <c r="Y1737" s="18" t="e">
        <f>SUMIFS([2]Plan2!$H:$H,[2]Plan2!$A:$A,$D1737,[2]Plan2!$U:$U,6)</f>
        <v>#VALUE!</v>
      </c>
      <c r="Z1737" s="18" t="e">
        <f>SUMIFS([2]Plan2!$H:$H,[2]Plan2!$A:$A,$D1737,[2]Plan2!$U:$U,7)</f>
        <v>#VALUE!</v>
      </c>
      <c r="AA1737" s="18" t="e">
        <f>SUMIFS([2]Plan2!$H:$H,[2]Plan2!$A:$A,$D1737,[2]Plan2!$U:$U,8)</f>
        <v>#VALUE!</v>
      </c>
      <c r="AB1737" s="18" t="e">
        <f>SUMIFS([2]Plan2!$H:$H,[2]Plan2!$A:$A,$D1737,[2]Plan2!$U:$U,9)</f>
        <v>#VALUE!</v>
      </c>
      <c r="AC1737" s="18" t="e">
        <f>SUMIFS([2]Plan2!$H:$H,[2]Plan2!$A:$A,$D1737,[2]Plan2!$U:$U,10)</f>
        <v>#VALUE!</v>
      </c>
      <c r="AD1737" s="18" t="e">
        <f>SUMIFS([2]Plan2!$H:$H,[2]Plan2!$A:$A,$D1737,[2]Plan2!$U:$U,11)</f>
        <v>#VALUE!</v>
      </c>
      <c r="AE1737" s="18" t="e">
        <f>SUMIFS([2]Plan2!$H:$H,[2]Plan2!$A:$A,$D1737,[2]Plan2!$U:$U,12)</f>
        <v>#VALUE!</v>
      </c>
      <c r="AF1737" s="18" t="e">
        <f>SUMIFS([2]Plan2!$H:$H,[2]Plan2!$A:$A,$D1737,[2]Plan2!$U:$U,1)</f>
        <v>#VALUE!</v>
      </c>
      <c r="AG1737" s="18" t="e">
        <f>SUMIFS([2]Plan2!$H:$H,[2]Plan2!$A:$A,$D1737,[2]Plan2!$U:$U,2)</f>
        <v>#VALUE!</v>
      </c>
      <c r="AH1737" s="18" t="e">
        <f>SUMIFS([2]Plan2!$H:$H,[2]Plan2!$A:$A,$D1737,[2]Plan2!$U:$U,3)</f>
        <v>#VALUE!</v>
      </c>
      <c r="AI1737" s="18" t="e">
        <f>SUMIFS([2]Plan2!$H:$H,[2]Plan2!$A:$A,$D1737,[2]Plan2!$U:$U,4)</f>
        <v>#VALUE!</v>
      </c>
      <c r="AJ1737" s="18" t="e">
        <f>SUMIFS([2]Plan2!$H:$H,[2]Plan2!$A:$A,$D1737,[2]Plan2!$U:$U,5)</f>
        <v>#VALUE!</v>
      </c>
      <c r="AK1737" s="23" t="e">
        <f t="shared" si="215"/>
        <v>#VALUE!</v>
      </c>
      <c r="AL1737" s="23" t="e">
        <f t="shared" si="217"/>
        <v>#VALUE!</v>
      </c>
      <c r="AM1737">
        <f t="shared" si="216"/>
        <v>0</v>
      </c>
    </row>
    <row r="1738" spans="1:39" ht="15.75" x14ac:dyDescent="0.25">
      <c r="A1738" s="21" t="s">
        <v>1195</v>
      </c>
      <c r="B1738" s="21" t="s">
        <v>1520</v>
      </c>
      <c r="C1738" s="21">
        <v>36535640</v>
      </c>
      <c r="D1738" s="25">
        <v>192288</v>
      </c>
      <c r="E1738" s="21" t="s">
        <v>1180</v>
      </c>
      <c r="F1738" s="31" t="s">
        <v>1180</v>
      </c>
      <c r="G1738" s="21" t="s">
        <v>1378</v>
      </c>
      <c r="H1738" s="21" t="s">
        <v>35</v>
      </c>
      <c r="I1738" s="25" t="s">
        <v>15</v>
      </c>
      <c r="J1738" s="21" t="s">
        <v>21</v>
      </c>
      <c r="K1738" s="21"/>
      <c r="L1738" s="20">
        <v>44627</v>
      </c>
      <c r="M1738" s="20">
        <v>45754</v>
      </c>
      <c r="N1738" s="21" t="s">
        <v>18</v>
      </c>
      <c r="O1738" s="21">
        <v>109</v>
      </c>
      <c r="P1738" s="21">
        <v>67</v>
      </c>
      <c r="Q1738" s="21">
        <v>42</v>
      </c>
      <c r="R1738" s="15">
        <f>(Q1738-P1738)/P1738</f>
        <v>-0.37313432835820898</v>
      </c>
      <c r="S1738" s="18">
        <f>IFERROR(VLOOKUP(D1738,'[1]comparativo br'!$A:$B,2,FALSE),"")</f>
        <v>0</v>
      </c>
      <c r="T1738" s="18">
        <f>IFERROR(VLOOKUP(D1738,'[1]comparativo br'!$A:$C,3,FALSE),"")</f>
        <v>0</v>
      </c>
      <c r="U1738" s="15" t="str">
        <f t="shared" si="214"/>
        <v/>
      </c>
      <c r="V1738" s="19">
        <f>IFERROR(VLOOKUP(D1738,'[1]comparativo br'!$A:$D,4,FALSE),"")</f>
        <v>10</v>
      </c>
      <c r="W1738" s="19">
        <f>IFERROR(VLOOKUP(D1738,'[1]comparativo br'!$A:$E,5,FALSE),"")</f>
        <v>28</v>
      </c>
      <c r="X1738" s="15">
        <f t="shared" si="220"/>
        <v>1.8</v>
      </c>
      <c r="Y1738" s="18" t="e">
        <f>SUMIFS([2]Plan2!$H:$H,[2]Plan2!$A:$A,$D1738,[2]Plan2!$U:$U,6)</f>
        <v>#VALUE!</v>
      </c>
      <c r="Z1738" s="18" t="e">
        <f>SUMIFS([2]Plan2!$H:$H,[2]Plan2!$A:$A,$D1738,[2]Plan2!$U:$U,7)</f>
        <v>#VALUE!</v>
      </c>
      <c r="AA1738" s="18" t="e">
        <f>SUMIFS([2]Plan2!$H:$H,[2]Plan2!$A:$A,$D1738,[2]Plan2!$U:$U,8)</f>
        <v>#VALUE!</v>
      </c>
      <c r="AB1738" s="18" t="e">
        <f>SUMIFS([2]Plan2!$H:$H,[2]Plan2!$A:$A,$D1738,[2]Plan2!$U:$U,9)</f>
        <v>#VALUE!</v>
      </c>
      <c r="AC1738" s="18" t="e">
        <f>SUMIFS([2]Plan2!$H:$H,[2]Plan2!$A:$A,$D1738,[2]Plan2!$U:$U,10)</f>
        <v>#VALUE!</v>
      </c>
      <c r="AD1738" s="18" t="e">
        <f>SUMIFS([2]Plan2!$H:$H,[2]Plan2!$A:$A,$D1738,[2]Plan2!$U:$U,11)</f>
        <v>#VALUE!</v>
      </c>
      <c r="AE1738" s="18" t="e">
        <f>SUMIFS([2]Plan2!$H:$H,[2]Plan2!$A:$A,$D1738,[2]Plan2!$U:$U,12)</f>
        <v>#VALUE!</v>
      </c>
      <c r="AF1738" s="18" t="e">
        <f>SUMIFS([2]Plan2!$H:$H,[2]Plan2!$A:$A,$D1738,[2]Plan2!$U:$U,1)</f>
        <v>#VALUE!</v>
      </c>
      <c r="AG1738" s="18" t="e">
        <f>SUMIFS([2]Plan2!$H:$H,[2]Plan2!$A:$A,$D1738,[2]Plan2!$U:$U,2)</f>
        <v>#VALUE!</v>
      </c>
      <c r="AH1738" s="18" t="e">
        <f>SUMIFS([2]Plan2!$H:$H,[2]Plan2!$A:$A,$D1738,[2]Plan2!$U:$U,3)</f>
        <v>#VALUE!</v>
      </c>
      <c r="AI1738" s="18" t="e">
        <f>SUMIFS([2]Plan2!$H:$H,[2]Plan2!$A:$A,$D1738,[2]Plan2!$U:$U,4)</f>
        <v>#VALUE!</v>
      </c>
      <c r="AJ1738" s="18" t="e">
        <f>SUMIFS([2]Plan2!$H:$H,[2]Plan2!$A:$A,$D1738,[2]Plan2!$U:$U,5)</f>
        <v>#VALUE!</v>
      </c>
      <c r="AK1738" s="23" t="e">
        <f t="shared" si="215"/>
        <v>#VALUE!</v>
      </c>
      <c r="AL1738" s="23" t="e">
        <f t="shared" si="217"/>
        <v>#VALUE!</v>
      </c>
      <c r="AM1738">
        <f t="shared" si="216"/>
        <v>0</v>
      </c>
    </row>
    <row r="1739" spans="1:39" ht="15.75" x14ac:dyDescent="0.25">
      <c r="A1739" s="21"/>
      <c r="B1739" s="21" t="s">
        <v>1519</v>
      </c>
      <c r="C1739" s="21">
        <v>36583513</v>
      </c>
      <c r="D1739" s="25">
        <v>192218</v>
      </c>
      <c r="E1739" s="21" t="s">
        <v>1180</v>
      </c>
      <c r="F1739" s="31" t="s">
        <v>1180</v>
      </c>
      <c r="G1739" s="21" t="s">
        <v>1374</v>
      </c>
      <c r="H1739" s="21" t="s">
        <v>109</v>
      </c>
      <c r="I1739" s="25" t="s">
        <v>20</v>
      </c>
      <c r="J1739" s="21" t="s">
        <v>21</v>
      </c>
      <c r="K1739" s="21"/>
      <c r="L1739" s="20">
        <v>44218</v>
      </c>
      <c r="M1739" s="20">
        <v>45441</v>
      </c>
      <c r="N1739" s="21" t="s">
        <v>53</v>
      </c>
      <c r="O1739" s="21">
        <v>7</v>
      </c>
      <c r="P1739" s="21">
        <v>2</v>
      </c>
      <c r="Q1739" s="21">
        <v>0</v>
      </c>
      <c r="R1739" s="15">
        <f>(Q1739-P1739)/P1739</f>
        <v>-1</v>
      </c>
      <c r="S1739" s="18">
        <f>IFERROR(VLOOKUP(D1739,'[1]comparativo br'!$A:$B,2,FALSE),"")</f>
        <v>1332</v>
      </c>
      <c r="T1739" s="18">
        <f>IFERROR(VLOOKUP(D1739,'[1]comparativo br'!$A:$C,3,FALSE),"")</f>
        <v>0</v>
      </c>
      <c r="U1739" s="15">
        <f t="shared" si="214"/>
        <v>-1</v>
      </c>
      <c r="V1739" s="19">
        <f>IFERROR(VLOOKUP(D1739,'[1]comparativo br'!$A:$D,4,FALSE),"")</f>
        <v>0</v>
      </c>
      <c r="W1739" s="19">
        <f>IFERROR(VLOOKUP(D1739,'[1]comparativo br'!$A:$E,5,FALSE),"")</f>
        <v>0</v>
      </c>
      <c r="X1739" s="15" t="str">
        <f t="shared" si="220"/>
        <v/>
      </c>
      <c r="Y1739" s="18" t="e">
        <f>SUMIFS([2]Plan2!$H:$H,[2]Plan2!$A:$A,$D1739,[2]Plan2!$U:$U,6)</f>
        <v>#VALUE!</v>
      </c>
      <c r="Z1739" s="18" t="e">
        <f>SUMIFS([2]Plan2!$H:$H,[2]Plan2!$A:$A,$D1739,[2]Plan2!$U:$U,7)</f>
        <v>#VALUE!</v>
      </c>
      <c r="AA1739" s="18" t="e">
        <f>SUMIFS([2]Plan2!$H:$H,[2]Plan2!$A:$A,$D1739,[2]Plan2!$U:$U,8)</f>
        <v>#VALUE!</v>
      </c>
      <c r="AB1739" s="18" t="e">
        <f>SUMIFS([2]Plan2!$H:$H,[2]Plan2!$A:$A,$D1739,[2]Plan2!$U:$U,9)</f>
        <v>#VALUE!</v>
      </c>
      <c r="AC1739" s="18" t="e">
        <f>SUMIFS([2]Plan2!$H:$H,[2]Plan2!$A:$A,$D1739,[2]Plan2!$U:$U,10)</f>
        <v>#VALUE!</v>
      </c>
      <c r="AD1739" s="18" t="e">
        <f>SUMIFS([2]Plan2!$H:$H,[2]Plan2!$A:$A,$D1739,[2]Plan2!$U:$U,11)</f>
        <v>#VALUE!</v>
      </c>
      <c r="AE1739" s="18" t="e">
        <f>SUMIFS([2]Plan2!$H:$H,[2]Plan2!$A:$A,$D1739,[2]Plan2!$U:$U,12)</f>
        <v>#VALUE!</v>
      </c>
      <c r="AF1739" s="18" t="e">
        <f>SUMIFS([2]Plan2!$H:$H,[2]Plan2!$A:$A,$D1739,[2]Plan2!$U:$U,1)</f>
        <v>#VALUE!</v>
      </c>
      <c r="AG1739" s="18" t="e">
        <f>SUMIFS([2]Plan2!$H:$H,[2]Plan2!$A:$A,$D1739,[2]Plan2!$U:$U,2)</f>
        <v>#VALUE!</v>
      </c>
      <c r="AH1739" s="18" t="e">
        <f>SUMIFS([2]Plan2!$H:$H,[2]Plan2!$A:$A,$D1739,[2]Plan2!$U:$U,3)</f>
        <v>#VALUE!</v>
      </c>
      <c r="AI1739" s="18" t="e">
        <f>SUMIFS([2]Plan2!$H:$H,[2]Plan2!$A:$A,$D1739,[2]Plan2!$U:$U,4)</f>
        <v>#VALUE!</v>
      </c>
      <c r="AJ1739" s="18" t="e">
        <f>SUMIFS([2]Plan2!$H:$H,[2]Plan2!$A:$A,$D1739,[2]Plan2!$U:$U,5)</f>
        <v>#VALUE!</v>
      </c>
      <c r="AK1739" s="23" t="e">
        <f t="shared" si="215"/>
        <v>#VALUE!</v>
      </c>
      <c r="AL1739" s="23" t="e">
        <f t="shared" si="217"/>
        <v>#VALUE!</v>
      </c>
      <c r="AM1739">
        <f t="shared" si="216"/>
        <v>0</v>
      </c>
    </row>
    <row r="1740" spans="1:39" ht="15.75" x14ac:dyDescent="0.25">
      <c r="A1740" s="21"/>
      <c r="B1740" s="21" t="s">
        <v>1520</v>
      </c>
      <c r="C1740" s="21">
        <v>36758707</v>
      </c>
      <c r="D1740" s="25" t="s">
        <v>2319</v>
      </c>
      <c r="E1740" s="21" t="s">
        <v>1798</v>
      </c>
      <c r="F1740" s="31" t="s">
        <v>1798</v>
      </c>
      <c r="G1740" s="21" t="s">
        <v>2320</v>
      </c>
      <c r="H1740" s="21" t="s">
        <v>144</v>
      </c>
      <c r="I1740" s="25" t="s">
        <v>145</v>
      </c>
      <c r="J1740" s="21" t="s">
        <v>85</v>
      </c>
      <c r="K1740" s="21" t="s">
        <v>306</v>
      </c>
      <c r="L1740" s="20">
        <v>45764</v>
      </c>
      <c r="M1740" s="20">
        <v>45763</v>
      </c>
      <c r="N1740" s="21" t="s">
        <v>18</v>
      </c>
      <c r="O1740" s="21">
        <v>0</v>
      </c>
      <c r="P1740" s="21">
        <v>0</v>
      </c>
      <c r="Q1740" s="21">
        <v>1</v>
      </c>
      <c r="R1740" s="15">
        <v>1</v>
      </c>
      <c r="S1740" s="18">
        <f>IFERROR(VLOOKUP(D1740,'[1]comparativo br'!$A:$B,2,FALSE),"")</f>
        <v>1290</v>
      </c>
      <c r="T1740" s="18">
        <f>IFERROR(VLOOKUP(D1740,'[1]comparativo br'!$A:$C,3,FALSE),"")</f>
        <v>0</v>
      </c>
      <c r="U1740" s="15">
        <f t="shared" ref="U1740:U1803" si="221">IFERROR((T1740-S1740)/S1740,"")</f>
        <v>-1</v>
      </c>
      <c r="V1740" s="19">
        <f>IFERROR(VLOOKUP(D1740,'[1]comparativo br'!$A:$D,4,FALSE),"")</f>
        <v>1</v>
      </c>
      <c r="W1740" s="19">
        <f>IFERROR(VLOOKUP(D1740,'[1]comparativo br'!$A:$E,5,FALSE),"")</f>
        <v>0</v>
      </c>
      <c r="X1740" s="15">
        <f t="shared" si="220"/>
        <v>-1</v>
      </c>
      <c r="Y1740" s="18" t="e">
        <f>SUMIFS([2]Plan2!$H:$H,[2]Plan2!$A:$A,$D1740,[2]Plan2!$U:$U,6)</f>
        <v>#VALUE!</v>
      </c>
      <c r="Z1740" s="18" t="e">
        <f>SUMIFS([2]Plan2!$H:$H,[2]Plan2!$A:$A,$D1740,[2]Plan2!$U:$U,7)</f>
        <v>#VALUE!</v>
      </c>
      <c r="AA1740" s="18" t="e">
        <f>SUMIFS([2]Plan2!$H:$H,[2]Plan2!$A:$A,$D1740,[2]Plan2!$U:$U,8)</f>
        <v>#VALUE!</v>
      </c>
      <c r="AB1740" s="18" t="e">
        <f>SUMIFS([2]Plan2!$H:$H,[2]Plan2!$A:$A,$D1740,[2]Plan2!$U:$U,9)</f>
        <v>#VALUE!</v>
      </c>
      <c r="AC1740" s="18" t="e">
        <f>SUMIFS([2]Plan2!$H:$H,[2]Plan2!$A:$A,$D1740,[2]Plan2!$U:$U,10)</f>
        <v>#VALUE!</v>
      </c>
      <c r="AD1740" s="18" t="e">
        <f>SUMIFS([2]Plan2!$H:$H,[2]Plan2!$A:$A,$D1740,[2]Plan2!$U:$U,11)</f>
        <v>#VALUE!</v>
      </c>
      <c r="AE1740" s="18" t="e">
        <f>SUMIFS([2]Plan2!$H:$H,[2]Plan2!$A:$A,$D1740,[2]Plan2!$U:$U,12)</f>
        <v>#VALUE!</v>
      </c>
      <c r="AF1740" s="18" t="e">
        <f>SUMIFS([2]Plan2!$H:$H,[2]Plan2!$A:$A,$D1740,[2]Plan2!$U:$U,1)</f>
        <v>#VALUE!</v>
      </c>
      <c r="AG1740" s="18" t="e">
        <f>SUMIFS([2]Plan2!$H:$H,[2]Plan2!$A:$A,$D1740,[2]Plan2!$U:$U,2)</f>
        <v>#VALUE!</v>
      </c>
      <c r="AH1740" s="18" t="e">
        <f>SUMIFS([2]Plan2!$H:$H,[2]Plan2!$A:$A,$D1740,[2]Plan2!$U:$U,3)</f>
        <v>#VALUE!</v>
      </c>
      <c r="AI1740" s="18" t="e">
        <f>SUMIFS([2]Plan2!$H:$H,[2]Plan2!$A:$A,$D1740,[2]Plan2!$U:$U,4)</f>
        <v>#VALUE!</v>
      </c>
      <c r="AJ1740" s="18" t="e">
        <f>SUMIFS([2]Plan2!$H:$H,[2]Plan2!$A:$A,$D1740,[2]Plan2!$U:$U,5)</f>
        <v>#VALUE!</v>
      </c>
      <c r="AK1740" s="23" t="e">
        <f t="shared" ref="AK1740:AK1803" si="222">SUM(Y1740:AJ1740)</f>
        <v>#VALUE!</v>
      </c>
      <c r="AL1740" s="23" t="e">
        <f t="shared" si="217"/>
        <v>#VALUE!</v>
      </c>
      <c r="AM1740">
        <f t="shared" si="216"/>
        <v>0</v>
      </c>
    </row>
    <row r="1741" spans="1:39" ht="15.75" x14ac:dyDescent="0.25">
      <c r="A1741" s="21"/>
      <c r="B1741" s="21" t="s">
        <v>1519</v>
      </c>
      <c r="C1741" s="21">
        <v>36891388</v>
      </c>
      <c r="D1741" s="25">
        <v>194076</v>
      </c>
      <c r="E1741" s="21" t="s">
        <v>69</v>
      </c>
      <c r="F1741" s="31" t="s">
        <v>69</v>
      </c>
      <c r="G1741" s="21" t="s">
        <v>1015</v>
      </c>
      <c r="H1741" s="21" t="s">
        <v>161</v>
      </c>
      <c r="I1741" s="25" t="s">
        <v>63</v>
      </c>
      <c r="J1741" s="21" t="s">
        <v>67</v>
      </c>
      <c r="K1741" s="21" t="s">
        <v>68</v>
      </c>
      <c r="L1741" s="20">
        <v>45117</v>
      </c>
      <c r="M1741" s="20"/>
      <c r="N1741" s="21" t="s">
        <v>53</v>
      </c>
      <c r="O1741" s="21"/>
      <c r="P1741" s="21"/>
      <c r="Q1741" s="21"/>
      <c r="R1741" s="28"/>
      <c r="S1741" s="18" t="str">
        <f>IFERROR(VLOOKUP(D1741,'[1]comparativo br'!$A:$B,2,FALSE),"")</f>
        <v/>
      </c>
      <c r="T1741" s="18" t="str">
        <f>IFERROR(VLOOKUP(D1741,'[1]comparativo br'!$A:$C,3,FALSE),"")</f>
        <v/>
      </c>
      <c r="U1741" s="15" t="str">
        <f t="shared" si="221"/>
        <v/>
      </c>
      <c r="V1741" s="19" t="str">
        <f>IFERROR(VLOOKUP(D1741,'[1]comparativo br'!$A:$D,4,FALSE),"")</f>
        <v/>
      </c>
      <c r="W1741" s="19" t="str">
        <f>IFERROR(VLOOKUP(D1741,'[1]comparativo br'!$A:$E,5,FALSE),"")</f>
        <v/>
      </c>
      <c r="X1741" s="15" t="str">
        <f t="shared" si="220"/>
        <v/>
      </c>
      <c r="Y1741" s="18" t="e">
        <f>SUMIFS([2]Plan2!$H:$H,[2]Plan2!$A:$A,$D1741,[2]Plan2!$U:$U,6)</f>
        <v>#VALUE!</v>
      </c>
      <c r="Z1741" s="18" t="e">
        <f>SUMIFS([2]Plan2!$H:$H,[2]Plan2!$A:$A,$D1741,[2]Plan2!$U:$U,7)</f>
        <v>#VALUE!</v>
      </c>
      <c r="AA1741" s="18" t="e">
        <f>SUMIFS([2]Plan2!$H:$H,[2]Plan2!$A:$A,$D1741,[2]Plan2!$U:$U,8)</f>
        <v>#VALUE!</v>
      </c>
      <c r="AB1741" s="18" t="e">
        <f>SUMIFS([2]Plan2!$H:$H,[2]Plan2!$A:$A,$D1741,[2]Plan2!$U:$U,9)</f>
        <v>#VALUE!</v>
      </c>
      <c r="AC1741" s="18" t="e">
        <f>SUMIFS([2]Plan2!$H:$H,[2]Plan2!$A:$A,$D1741,[2]Plan2!$U:$U,10)</f>
        <v>#VALUE!</v>
      </c>
      <c r="AD1741" s="18" t="e">
        <f>SUMIFS([2]Plan2!$H:$H,[2]Plan2!$A:$A,$D1741,[2]Plan2!$U:$U,11)</f>
        <v>#VALUE!</v>
      </c>
      <c r="AE1741" s="18" t="e">
        <f>SUMIFS([2]Plan2!$H:$H,[2]Plan2!$A:$A,$D1741,[2]Plan2!$U:$U,12)</f>
        <v>#VALUE!</v>
      </c>
      <c r="AF1741" s="18" t="e">
        <f>SUMIFS([2]Plan2!$H:$H,[2]Plan2!$A:$A,$D1741,[2]Plan2!$U:$U,1)</f>
        <v>#VALUE!</v>
      </c>
      <c r="AG1741" s="18" t="e">
        <f>SUMIFS([2]Plan2!$H:$H,[2]Plan2!$A:$A,$D1741,[2]Plan2!$U:$U,2)</f>
        <v>#VALUE!</v>
      </c>
      <c r="AH1741" s="18" t="e">
        <f>SUMIFS([2]Plan2!$H:$H,[2]Plan2!$A:$A,$D1741,[2]Plan2!$U:$U,3)</f>
        <v>#VALUE!</v>
      </c>
      <c r="AI1741" s="18" t="e">
        <f>SUMIFS([2]Plan2!$H:$H,[2]Plan2!$A:$A,$D1741,[2]Plan2!$U:$U,4)</f>
        <v>#VALUE!</v>
      </c>
      <c r="AJ1741" s="18" t="e">
        <f>SUMIFS([2]Plan2!$H:$H,[2]Plan2!$A:$A,$D1741,[2]Plan2!$U:$U,5)</f>
        <v>#VALUE!</v>
      </c>
      <c r="AK1741" s="23" t="e">
        <f t="shared" si="222"/>
        <v>#VALUE!</v>
      </c>
      <c r="AL1741" s="23" t="e">
        <f t="shared" si="217"/>
        <v>#VALUE!</v>
      </c>
      <c r="AM1741">
        <f t="shared" ref="AM1741:AM1804" si="223">COUNTIF(Y1741:AJ1741,"&gt;1")</f>
        <v>0</v>
      </c>
    </row>
    <row r="1742" spans="1:39" ht="15.75" x14ac:dyDescent="0.25">
      <c r="A1742" s="21"/>
      <c r="B1742" s="21" t="s">
        <v>1519</v>
      </c>
      <c r="C1742" s="21">
        <v>36942860</v>
      </c>
      <c r="D1742" s="25">
        <v>194589</v>
      </c>
      <c r="E1742" s="21" t="s">
        <v>1798</v>
      </c>
      <c r="F1742" s="31" t="s">
        <v>1798</v>
      </c>
      <c r="G1742" s="21" t="s">
        <v>1722</v>
      </c>
      <c r="H1742" s="21" t="s">
        <v>769</v>
      </c>
      <c r="I1742" s="25" t="s">
        <v>145</v>
      </c>
      <c r="J1742" s="21" t="s">
        <v>27</v>
      </c>
      <c r="K1742" s="21" t="s">
        <v>74</v>
      </c>
      <c r="L1742" s="20">
        <v>45412</v>
      </c>
      <c r="M1742" s="20">
        <v>45435</v>
      </c>
      <c r="N1742" s="21" t="s">
        <v>53</v>
      </c>
      <c r="O1742" s="21">
        <v>0</v>
      </c>
      <c r="P1742" s="21">
        <v>1</v>
      </c>
      <c r="Q1742" s="21">
        <v>0</v>
      </c>
      <c r="R1742" s="15">
        <f t="shared" ref="R1742:R1747" si="224">(Q1742-P1742)/P1742</f>
        <v>-1</v>
      </c>
      <c r="S1742" s="18" t="str">
        <f>IFERROR(VLOOKUP(D1742,'[1]comparativo br'!$A:$B,2,FALSE),"")</f>
        <v/>
      </c>
      <c r="T1742" s="18" t="str">
        <f>IFERROR(VLOOKUP(D1742,'[1]comparativo br'!$A:$C,3,FALSE),"")</f>
        <v/>
      </c>
      <c r="U1742" s="15" t="str">
        <f t="shared" si="221"/>
        <v/>
      </c>
      <c r="V1742" s="19" t="str">
        <f>IFERROR(VLOOKUP(D1742,'[1]comparativo br'!$A:$D,4,FALSE),"")</f>
        <v/>
      </c>
      <c r="W1742" s="19" t="str">
        <f>IFERROR(VLOOKUP(D1742,'[1]comparativo br'!$A:$E,5,FALSE),"")</f>
        <v/>
      </c>
      <c r="X1742" s="15" t="str">
        <f t="shared" si="220"/>
        <v/>
      </c>
      <c r="Y1742" s="18" t="e">
        <f>SUMIFS([2]Plan2!$H:$H,[2]Plan2!$A:$A,$D1742,[2]Plan2!$U:$U,6)</f>
        <v>#VALUE!</v>
      </c>
      <c r="Z1742" s="18" t="e">
        <f>SUMIFS([2]Plan2!$H:$H,[2]Plan2!$A:$A,$D1742,[2]Plan2!$U:$U,7)</f>
        <v>#VALUE!</v>
      </c>
      <c r="AA1742" s="18" t="e">
        <f>SUMIFS([2]Plan2!$H:$H,[2]Plan2!$A:$A,$D1742,[2]Plan2!$U:$U,8)</f>
        <v>#VALUE!</v>
      </c>
      <c r="AB1742" s="18" t="e">
        <f>SUMIFS([2]Plan2!$H:$H,[2]Plan2!$A:$A,$D1742,[2]Plan2!$U:$U,9)</f>
        <v>#VALUE!</v>
      </c>
      <c r="AC1742" s="18" t="e">
        <f>SUMIFS([2]Plan2!$H:$H,[2]Plan2!$A:$A,$D1742,[2]Plan2!$U:$U,10)</f>
        <v>#VALUE!</v>
      </c>
      <c r="AD1742" s="18" t="e">
        <f>SUMIFS([2]Plan2!$H:$H,[2]Plan2!$A:$A,$D1742,[2]Plan2!$U:$U,11)</f>
        <v>#VALUE!</v>
      </c>
      <c r="AE1742" s="18" t="e">
        <f>SUMIFS([2]Plan2!$H:$H,[2]Plan2!$A:$A,$D1742,[2]Plan2!$U:$U,12)</f>
        <v>#VALUE!</v>
      </c>
      <c r="AF1742" s="18" t="e">
        <f>SUMIFS([2]Plan2!$H:$H,[2]Plan2!$A:$A,$D1742,[2]Plan2!$U:$U,1)</f>
        <v>#VALUE!</v>
      </c>
      <c r="AG1742" s="18" t="e">
        <f>SUMIFS([2]Plan2!$H:$H,[2]Plan2!$A:$A,$D1742,[2]Plan2!$U:$U,2)</f>
        <v>#VALUE!</v>
      </c>
      <c r="AH1742" s="18" t="e">
        <f>SUMIFS([2]Plan2!$H:$H,[2]Plan2!$A:$A,$D1742,[2]Plan2!$U:$U,3)</f>
        <v>#VALUE!</v>
      </c>
      <c r="AI1742" s="18" t="e">
        <f>SUMIFS([2]Plan2!$H:$H,[2]Plan2!$A:$A,$D1742,[2]Plan2!$U:$U,4)</f>
        <v>#VALUE!</v>
      </c>
      <c r="AJ1742" s="18" t="e">
        <f>SUMIFS([2]Plan2!$H:$H,[2]Plan2!$A:$A,$D1742,[2]Plan2!$U:$U,5)</f>
        <v>#VALUE!</v>
      </c>
      <c r="AK1742" s="23" t="e">
        <f t="shared" si="222"/>
        <v>#VALUE!</v>
      </c>
      <c r="AL1742" s="23" t="e">
        <f t="shared" si="217"/>
        <v>#VALUE!</v>
      </c>
      <c r="AM1742">
        <f t="shared" si="223"/>
        <v>0</v>
      </c>
    </row>
    <row r="1743" spans="1:39" ht="15.75" x14ac:dyDescent="0.25">
      <c r="A1743" s="21"/>
      <c r="B1743" s="21" t="s">
        <v>1519</v>
      </c>
      <c r="C1743" s="21">
        <v>37119883</v>
      </c>
      <c r="D1743" s="25">
        <v>193739</v>
      </c>
      <c r="E1743" s="21" t="s">
        <v>1798</v>
      </c>
      <c r="F1743" s="31" t="s">
        <v>1575</v>
      </c>
      <c r="G1743" s="21" t="s">
        <v>940</v>
      </c>
      <c r="H1743" s="21" t="s">
        <v>533</v>
      </c>
      <c r="I1743" s="25" t="s">
        <v>79</v>
      </c>
      <c r="J1743" s="21" t="s">
        <v>16</v>
      </c>
      <c r="K1743" s="21" t="s">
        <v>17</v>
      </c>
      <c r="L1743" s="20">
        <v>45488</v>
      </c>
      <c r="M1743" s="20">
        <v>45672</v>
      </c>
      <c r="N1743" s="21" t="s">
        <v>53</v>
      </c>
      <c r="O1743" s="21">
        <v>35</v>
      </c>
      <c r="P1743" s="21">
        <v>45</v>
      </c>
      <c r="Q1743" s="21">
        <v>20</v>
      </c>
      <c r="R1743" s="15">
        <f t="shared" si="224"/>
        <v>-0.55555555555555558</v>
      </c>
      <c r="S1743" s="18" t="str">
        <f>IFERROR(VLOOKUP(D1743,'[1]comparativo br'!$A:$B,2,FALSE),"")</f>
        <v/>
      </c>
      <c r="T1743" s="18" t="str">
        <f>IFERROR(VLOOKUP(D1743,'[1]comparativo br'!$A:$C,3,FALSE),"")</f>
        <v/>
      </c>
      <c r="U1743" s="15" t="str">
        <f t="shared" si="221"/>
        <v/>
      </c>
      <c r="V1743" s="19" t="str">
        <f>IFERROR(VLOOKUP(D1743,'[1]comparativo br'!$A:$D,4,FALSE),"")</f>
        <v/>
      </c>
      <c r="W1743" s="19" t="str">
        <f>IFERROR(VLOOKUP(D1743,'[1]comparativo br'!$A:$E,5,FALSE),"")</f>
        <v/>
      </c>
      <c r="X1743" s="15" t="str">
        <f t="shared" si="220"/>
        <v/>
      </c>
      <c r="Y1743" s="18" t="e">
        <f>SUMIFS([2]Plan2!$H:$H,[2]Plan2!$A:$A,$D1743,[2]Plan2!$U:$U,6)</f>
        <v>#VALUE!</v>
      </c>
      <c r="Z1743" s="18" t="e">
        <f>SUMIFS([2]Plan2!$H:$H,[2]Plan2!$A:$A,$D1743,[2]Plan2!$U:$U,7)</f>
        <v>#VALUE!</v>
      </c>
      <c r="AA1743" s="18" t="e">
        <f>SUMIFS([2]Plan2!$H:$H,[2]Plan2!$A:$A,$D1743,[2]Plan2!$U:$U,8)</f>
        <v>#VALUE!</v>
      </c>
      <c r="AB1743" s="18" t="e">
        <f>SUMIFS([2]Plan2!$H:$H,[2]Plan2!$A:$A,$D1743,[2]Plan2!$U:$U,9)</f>
        <v>#VALUE!</v>
      </c>
      <c r="AC1743" s="18" t="e">
        <f>SUMIFS([2]Plan2!$H:$H,[2]Plan2!$A:$A,$D1743,[2]Plan2!$U:$U,10)</f>
        <v>#VALUE!</v>
      </c>
      <c r="AD1743" s="18" t="e">
        <f>SUMIFS([2]Plan2!$H:$H,[2]Plan2!$A:$A,$D1743,[2]Plan2!$U:$U,11)</f>
        <v>#VALUE!</v>
      </c>
      <c r="AE1743" s="18" t="e">
        <f>SUMIFS([2]Plan2!$H:$H,[2]Plan2!$A:$A,$D1743,[2]Plan2!$U:$U,12)</f>
        <v>#VALUE!</v>
      </c>
      <c r="AF1743" s="18" t="e">
        <f>SUMIFS([2]Plan2!$H:$H,[2]Plan2!$A:$A,$D1743,[2]Plan2!$U:$U,1)</f>
        <v>#VALUE!</v>
      </c>
      <c r="AG1743" s="18" t="e">
        <f>SUMIFS([2]Plan2!$H:$H,[2]Plan2!$A:$A,$D1743,[2]Plan2!$U:$U,2)</f>
        <v>#VALUE!</v>
      </c>
      <c r="AH1743" s="18" t="e">
        <f>SUMIFS([2]Plan2!$H:$H,[2]Plan2!$A:$A,$D1743,[2]Plan2!$U:$U,3)</f>
        <v>#VALUE!</v>
      </c>
      <c r="AI1743" s="18" t="e">
        <f>SUMIFS([2]Plan2!$H:$H,[2]Plan2!$A:$A,$D1743,[2]Plan2!$U:$U,4)</f>
        <v>#VALUE!</v>
      </c>
      <c r="AJ1743" s="18" t="e">
        <f>SUMIFS([2]Plan2!$H:$H,[2]Plan2!$A:$A,$D1743,[2]Plan2!$U:$U,5)</f>
        <v>#VALUE!</v>
      </c>
      <c r="AK1743" s="23" t="e">
        <f t="shared" si="222"/>
        <v>#VALUE!</v>
      </c>
      <c r="AL1743" s="23" t="e">
        <f t="shared" si="217"/>
        <v>#VALUE!</v>
      </c>
      <c r="AM1743">
        <f t="shared" si="223"/>
        <v>0</v>
      </c>
    </row>
    <row r="1744" spans="1:39" ht="15.75" x14ac:dyDescent="0.25">
      <c r="A1744" s="21"/>
      <c r="B1744" s="21" t="s">
        <v>1519</v>
      </c>
      <c r="C1744" s="21">
        <v>37133990</v>
      </c>
      <c r="D1744" s="25">
        <v>192441</v>
      </c>
      <c r="E1744" s="21" t="s">
        <v>12</v>
      </c>
      <c r="F1744" s="31" t="s">
        <v>2489</v>
      </c>
      <c r="G1744" s="21" t="s">
        <v>765</v>
      </c>
      <c r="H1744" s="21" t="s">
        <v>496</v>
      </c>
      <c r="I1744" s="25" t="s">
        <v>132</v>
      </c>
      <c r="J1744" s="21" t="s">
        <v>16</v>
      </c>
      <c r="K1744" s="21" t="s">
        <v>17</v>
      </c>
      <c r="L1744" s="20">
        <v>45406</v>
      </c>
      <c r="M1744" s="20">
        <v>45558</v>
      </c>
      <c r="N1744" s="21" t="s">
        <v>53</v>
      </c>
      <c r="O1744" s="21">
        <v>10</v>
      </c>
      <c r="P1744" s="21">
        <v>12</v>
      </c>
      <c r="Q1744" s="21">
        <v>1</v>
      </c>
      <c r="R1744" s="15">
        <f t="shared" si="224"/>
        <v>-0.91666666666666663</v>
      </c>
      <c r="S1744" s="18" t="str">
        <f>IFERROR(VLOOKUP(D1744,'[1]comparativo br'!$A:$B,2,FALSE),"")</f>
        <v/>
      </c>
      <c r="T1744" s="18" t="str">
        <f>IFERROR(VLOOKUP(D1744,'[1]comparativo br'!$A:$C,3,FALSE),"")</f>
        <v/>
      </c>
      <c r="U1744" s="15" t="str">
        <f t="shared" si="221"/>
        <v/>
      </c>
      <c r="V1744" s="19" t="str">
        <f>IFERROR(VLOOKUP(D1744,'[1]comparativo br'!$A:$D,4,FALSE),"")</f>
        <v/>
      </c>
      <c r="W1744" s="19" t="str">
        <f>IFERROR(VLOOKUP(D1744,'[1]comparativo br'!$A:$E,5,FALSE),"")</f>
        <v/>
      </c>
      <c r="X1744" s="15" t="str">
        <f t="shared" si="220"/>
        <v/>
      </c>
      <c r="Y1744" s="18" t="e">
        <f>SUMIFS([2]Plan2!$H:$H,[2]Plan2!$A:$A,$D1744,[2]Plan2!$U:$U,6)</f>
        <v>#VALUE!</v>
      </c>
      <c r="Z1744" s="18" t="e">
        <f>SUMIFS([2]Plan2!$H:$H,[2]Plan2!$A:$A,$D1744,[2]Plan2!$U:$U,7)</f>
        <v>#VALUE!</v>
      </c>
      <c r="AA1744" s="18" t="e">
        <f>SUMIFS([2]Plan2!$H:$H,[2]Plan2!$A:$A,$D1744,[2]Plan2!$U:$U,8)</f>
        <v>#VALUE!</v>
      </c>
      <c r="AB1744" s="18" t="e">
        <f>SUMIFS([2]Plan2!$H:$H,[2]Plan2!$A:$A,$D1744,[2]Plan2!$U:$U,9)</f>
        <v>#VALUE!</v>
      </c>
      <c r="AC1744" s="18" t="e">
        <f>SUMIFS([2]Plan2!$H:$H,[2]Plan2!$A:$A,$D1744,[2]Plan2!$U:$U,10)</f>
        <v>#VALUE!</v>
      </c>
      <c r="AD1744" s="18" t="e">
        <f>SUMIFS([2]Plan2!$H:$H,[2]Plan2!$A:$A,$D1744,[2]Plan2!$U:$U,11)</f>
        <v>#VALUE!</v>
      </c>
      <c r="AE1744" s="18" t="e">
        <f>SUMIFS([2]Plan2!$H:$H,[2]Plan2!$A:$A,$D1744,[2]Plan2!$U:$U,12)</f>
        <v>#VALUE!</v>
      </c>
      <c r="AF1744" s="18" t="e">
        <f>SUMIFS([2]Plan2!$H:$H,[2]Plan2!$A:$A,$D1744,[2]Plan2!$U:$U,1)</f>
        <v>#VALUE!</v>
      </c>
      <c r="AG1744" s="18" t="e">
        <f>SUMIFS([2]Plan2!$H:$H,[2]Plan2!$A:$A,$D1744,[2]Plan2!$U:$U,2)</f>
        <v>#VALUE!</v>
      </c>
      <c r="AH1744" s="18" t="e">
        <f>SUMIFS([2]Plan2!$H:$H,[2]Plan2!$A:$A,$D1744,[2]Plan2!$U:$U,3)</f>
        <v>#VALUE!</v>
      </c>
      <c r="AI1744" s="18" t="e">
        <f>SUMIFS([2]Plan2!$H:$H,[2]Plan2!$A:$A,$D1744,[2]Plan2!$U:$U,4)</f>
        <v>#VALUE!</v>
      </c>
      <c r="AJ1744" s="18" t="e">
        <f>SUMIFS([2]Plan2!$H:$H,[2]Plan2!$A:$A,$D1744,[2]Plan2!$U:$U,5)</f>
        <v>#VALUE!</v>
      </c>
      <c r="AK1744" s="23" t="e">
        <f t="shared" si="222"/>
        <v>#VALUE!</v>
      </c>
      <c r="AL1744" s="23" t="e">
        <f t="shared" si="217"/>
        <v>#VALUE!</v>
      </c>
      <c r="AM1744">
        <f t="shared" si="223"/>
        <v>0</v>
      </c>
    </row>
    <row r="1745" spans="1:39" ht="15.75" x14ac:dyDescent="0.25">
      <c r="A1745" s="21" t="s">
        <v>36</v>
      </c>
      <c r="B1745" s="21" t="s">
        <v>1519</v>
      </c>
      <c r="C1745" s="21">
        <v>37133990</v>
      </c>
      <c r="D1745" s="25">
        <v>192442</v>
      </c>
      <c r="E1745" s="21" t="s">
        <v>12</v>
      </c>
      <c r="F1745" s="31" t="s">
        <v>2489</v>
      </c>
      <c r="G1745" s="21" t="s">
        <v>765</v>
      </c>
      <c r="H1745" s="21" t="s">
        <v>131</v>
      </c>
      <c r="I1745" s="25" t="s">
        <v>132</v>
      </c>
      <c r="J1745" s="21" t="s">
        <v>16</v>
      </c>
      <c r="K1745" s="21" t="s">
        <v>17</v>
      </c>
      <c r="L1745" s="20">
        <v>45790</v>
      </c>
      <c r="M1745" s="20">
        <v>45782</v>
      </c>
      <c r="N1745" s="21" t="s">
        <v>18</v>
      </c>
      <c r="O1745" s="21">
        <v>48</v>
      </c>
      <c r="P1745" s="21">
        <v>53</v>
      </c>
      <c r="Q1745" s="21">
        <v>39</v>
      </c>
      <c r="R1745" s="15">
        <f t="shared" si="224"/>
        <v>-0.26415094339622641</v>
      </c>
      <c r="S1745" s="18">
        <f>IFERROR(VLOOKUP(D1745,'[1]comparativo br'!$A:$B,2,FALSE),"")</f>
        <v>10620</v>
      </c>
      <c r="T1745" s="18">
        <f>IFERROR(VLOOKUP(D1745,'[1]comparativo br'!$A:$C,3,FALSE),"")</f>
        <v>13500</v>
      </c>
      <c r="U1745" s="15">
        <f t="shared" si="221"/>
        <v>0.2711864406779661</v>
      </c>
      <c r="V1745" s="19">
        <f>IFERROR(VLOOKUP(D1745,'[1]comparativo br'!$A:$D,4,FALSE),"")</f>
        <v>23</v>
      </c>
      <c r="W1745" s="19">
        <f>IFERROR(VLOOKUP(D1745,'[1]comparativo br'!$A:$E,5,FALSE),"")</f>
        <v>63</v>
      </c>
      <c r="X1745" s="15">
        <f t="shared" si="220"/>
        <v>1.7391304347826086</v>
      </c>
      <c r="Y1745" s="18" t="e">
        <f>SUMIFS([2]Plan2!$H:$H,[2]Plan2!$A:$A,$D1745,[2]Plan2!$U:$U,6)</f>
        <v>#VALUE!</v>
      </c>
      <c r="Z1745" s="18" t="e">
        <f>SUMIFS([2]Plan2!$H:$H,[2]Plan2!$A:$A,$D1745,[2]Plan2!$U:$U,7)</f>
        <v>#VALUE!</v>
      </c>
      <c r="AA1745" s="18" t="e">
        <f>SUMIFS([2]Plan2!$H:$H,[2]Plan2!$A:$A,$D1745,[2]Plan2!$U:$U,8)</f>
        <v>#VALUE!</v>
      </c>
      <c r="AB1745" s="18" t="e">
        <f>SUMIFS([2]Plan2!$H:$H,[2]Plan2!$A:$A,$D1745,[2]Plan2!$U:$U,9)</f>
        <v>#VALUE!</v>
      </c>
      <c r="AC1745" s="18" t="e">
        <f>SUMIFS([2]Plan2!$H:$H,[2]Plan2!$A:$A,$D1745,[2]Plan2!$U:$U,10)</f>
        <v>#VALUE!</v>
      </c>
      <c r="AD1745" s="18" t="e">
        <f>SUMIFS([2]Plan2!$H:$H,[2]Plan2!$A:$A,$D1745,[2]Plan2!$U:$U,11)</f>
        <v>#VALUE!</v>
      </c>
      <c r="AE1745" s="18" t="e">
        <f>SUMIFS([2]Plan2!$H:$H,[2]Plan2!$A:$A,$D1745,[2]Plan2!$U:$U,12)</f>
        <v>#VALUE!</v>
      </c>
      <c r="AF1745" s="18" t="e">
        <f>SUMIFS([2]Plan2!$H:$H,[2]Plan2!$A:$A,$D1745,[2]Plan2!$U:$U,1)</f>
        <v>#VALUE!</v>
      </c>
      <c r="AG1745" s="18" t="e">
        <f>SUMIFS([2]Plan2!$H:$H,[2]Plan2!$A:$A,$D1745,[2]Plan2!$U:$U,2)</f>
        <v>#VALUE!</v>
      </c>
      <c r="AH1745" s="18" t="e">
        <f>SUMIFS([2]Plan2!$H:$H,[2]Plan2!$A:$A,$D1745,[2]Plan2!$U:$U,3)</f>
        <v>#VALUE!</v>
      </c>
      <c r="AI1745" s="18" t="e">
        <f>SUMIFS([2]Plan2!$H:$H,[2]Plan2!$A:$A,$D1745,[2]Plan2!$U:$U,4)</f>
        <v>#VALUE!</v>
      </c>
      <c r="AJ1745" s="18" t="e">
        <f>SUMIFS([2]Plan2!$H:$H,[2]Plan2!$A:$A,$D1745,[2]Plan2!$U:$U,5)</f>
        <v>#VALUE!</v>
      </c>
      <c r="AK1745" s="23" t="e">
        <f t="shared" si="222"/>
        <v>#VALUE!</v>
      </c>
      <c r="AL1745" s="23" t="e">
        <f t="shared" si="217"/>
        <v>#VALUE!</v>
      </c>
      <c r="AM1745">
        <f t="shared" si="223"/>
        <v>0</v>
      </c>
    </row>
    <row r="1746" spans="1:39" ht="15.75" x14ac:dyDescent="0.25">
      <c r="A1746" s="21" t="s">
        <v>1195</v>
      </c>
      <c r="B1746" s="21" t="s">
        <v>1520</v>
      </c>
      <c r="C1746" s="21">
        <v>37177564</v>
      </c>
      <c r="D1746" s="25">
        <v>192578</v>
      </c>
      <c r="E1746" s="21" t="s">
        <v>1180</v>
      </c>
      <c r="F1746" s="31" t="s">
        <v>1180</v>
      </c>
      <c r="G1746" s="21" t="s">
        <v>1400</v>
      </c>
      <c r="H1746" s="21" t="s">
        <v>1228</v>
      </c>
      <c r="I1746" s="25" t="s">
        <v>20</v>
      </c>
      <c r="J1746" s="21" t="s">
        <v>21</v>
      </c>
      <c r="K1746" s="21"/>
      <c r="L1746" s="20">
        <v>44592</v>
      </c>
      <c r="M1746" s="20">
        <v>45614</v>
      </c>
      <c r="N1746" s="21" t="s">
        <v>53</v>
      </c>
      <c r="O1746" s="21">
        <v>291</v>
      </c>
      <c r="P1746" s="21">
        <v>304</v>
      </c>
      <c r="Q1746" s="21">
        <v>90</v>
      </c>
      <c r="R1746" s="15">
        <f t="shared" si="224"/>
        <v>-0.70394736842105265</v>
      </c>
      <c r="S1746" s="18" t="str">
        <f>IFERROR(VLOOKUP(D1746,'[1]comparativo br'!$A:$B,2,FALSE),"")</f>
        <v/>
      </c>
      <c r="T1746" s="18" t="str">
        <f>IFERROR(VLOOKUP(D1746,'[1]comparativo br'!$A:$C,3,FALSE),"")</f>
        <v/>
      </c>
      <c r="U1746" s="15" t="str">
        <f t="shared" si="221"/>
        <v/>
      </c>
      <c r="V1746" s="19" t="str">
        <f>IFERROR(VLOOKUP(D1746,'[1]comparativo br'!$A:$D,4,FALSE),"")</f>
        <v/>
      </c>
      <c r="W1746" s="19" t="str">
        <f>IFERROR(VLOOKUP(D1746,'[1]comparativo br'!$A:$E,5,FALSE),"")</f>
        <v/>
      </c>
      <c r="X1746" s="15" t="str">
        <f t="shared" si="220"/>
        <v/>
      </c>
      <c r="Y1746" s="18" t="e">
        <f>SUMIFS([2]Plan2!$H:$H,[2]Plan2!$A:$A,$D1746,[2]Plan2!$U:$U,6)</f>
        <v>#VALUE!</v>
      </c>
      <c r="Z1746" s="18" t="e">
        <f>SUMIFS([2]Plan2!$H:$H,[2]Plan2!$A:$A,$D1746,[2]Plan2!$U:$U,7)</f>
        <v>#VALUE!</v>
      </c>
      <c r="AA1746" s="18" t="e">
        <f>SUMIFS([2]Plan2!$H:$H,[2]Plan2!$A:$A,$D1746,[2]Plan2!$U:$U,8)</f>
        <v>#VALUE!</v>
      </c>
      <c r="AB1746" s="18" t="e">
        <f>SUMIFS([2]Plan2!$H:$H,[2]Plan2!$A:$A,$D1746,[2]Plan2!$U:$U,9)</f>
        <v>#VALUE!</v>
      </c>
      <c r="AC1746" s="18" t="e">
        <f>SUMIFS([2]Plan2!$H:$H,[2]Plan2!$A:$A,$D1746,[2]Plan2!$U:$U,10)</f>
        <v>#VALUE!</v>
      </c>
      <c r="AD1746" s="18" t="e">
        <f>SUMIFS([2]Plan2!$H:$H,[2]Plan2!$A:$A,$D1746,[2]Plan2!$U:$U,11)</f>
        <v>#VALUE!</v>
      </c>
      <c r="AE1746" s="18" t="e">
        <f>SUMIFS([2]Plan2!$H:$H,[2]Plan2!$A:$A,$D1746,[2]Plan2!$U:$U,12)</f>
        <v>#VALUE!</v>
      </c>
      <c r="AF1746" s="18" t="e">
        <f>SUMIFS([2]Plan2!$H:$H,[2]Plan2!$A:$A,$D1746,[2]Plan2!$U:$U,1)</f>
        <v>#VALUE!</v>
      </c>
      <c r="AG1746" s="18" t="e">
        <f>SUMIFS([2]Plan2!$H:$H,[2]Plan2!$A:$A,$D1746,[2]Plan2!$U:$U,2)</f>
        <v>#VALUE!</v>
      </c>
      <c r="AH1746" s="18" t="e">
        <f>SUMIFS([2]Plan2!$H:$H,[2]Plan2!$A:$A,$D1746,[2]Plan2!$U:$U,3)</f>
        <v>#VALUE!</v>
      </c>
      <c r="AI1746" s="18" t="e">
        <f>SUMIFS([2]Plan2!$H:$H,[2]Plan2!$A:$A,$D1746,[2]Plan2!$U:$U,4)</f>
        <v>#VALUE!</v>
      </c>
      <c r="AJ1746" s="18" t="e">
        <f>SUMIFS([2]Plan2!$H:$H,[2]Plan2!$A:$A,$D1746,[2]Plan2!$U:$U,5)</f>
        <v>#VALUE!</v>
      </c>
      <c r="AK1746" s="23" t="e">
        <f t="shared" si="222"/>
        <v>#VALUE!</v>
      </c>
      <c r="AL1746" s="23" t="e">
        <f t="shared" si="217"/>
        <v>#VALUE!</v>
      </c>
      <c r="AM1746">
        <f t="shared" si="223"/>
        <v>0</v>
      </c>
    </row>
    <row r="1747" spans="1:39" ht="15.75" x14ac:dyDescent="0.25">
      <c r="A1747" s="21"/>
      <c r="B1747" s="21" t="s">
        <v>1520</v>
      </c>
      <c r="C1747" s="21">
        <v>37216363</v>
      </c>
      <c r="D1747" s="25">
        <v>100708</v>
      </c>
      <c r="E1747" s="21" t="s">
        <v>12</v>
      </c>
      <c r="F1747" s="31" t="s">
        <v>2453</v>
      </c>
      <c r="G1747" s="21" t="s">
        <v>1192</v>
      </c>
      <c r="H1747" s="21" t="s">
        <v>250</v>
      </c>
      <c r="I1747" s="25" t="s">
        <v>72</v>
      </c>
      <c r="J1747" s="21" t="s">
        <v>27</v>
      </c>
      <c r="K1747" s="21"/>
      <c r="L1747" s="20">
        <v>45800</v>
      </c>
      <c r="M1747" s="20">
        <v>45799</v>
      </c>
      <c r="N1747" s="21" t="s">
        <v>18</v>
      </c>
      <c r="O1747" s="21">
        <v>224</v>
      </c>
      <c r="P1747" s="21">
        <v>230</v>
      </c>
      <c r="Q1747" s="21">
        <v>411</v>
      </c>
      <c r="R1747" s="15">
        <f t="shared" si="224"/>
        <v>0.78695652173913044</v>
      </c>
      <c r="S1747" s="18">
        <f>IFERROR(VLOOKUP(D1747,'[1]comparativo br'!$A:$B,2,FALSE),"")</f>
        <v>63960</v>
      </c>
      <c r="T1747" s="18">
        <f>IFERROR(VLOOKUP(D1747,'[1]comparativo br'!$A:$C,3,FALSE),"")</f>
        <v>52800</v>
      </c>
      <c r="U1747" s="15">
        <f t="shared" si="221"/>
        <v>-0.17448405253283303</v>
      </c>
      <c r="V1747" s="19">
        <f>IFERROR(VLOOKUP(D1747,'[1]comparativo br'!$A:$D,4,FALSE),"")</f>
        <v>772</v>
      </c>
      <c r="W1747" s="19">
        <f>IFERROR(VLOOKUP(D1747,'[1]comparativo br'!$A:$E,5,FALSE),"")</f>
        <v>905</v>
      </c>
      <c r="X1747" s="15">
        <f t="shared" si="220"/>
        <v>0.17227979274611399</v>
      </c>
      <c r="Y1747" s="18" t="e">
        <f>SUMIFS([2]Plan2!$H:$H,[2]Plan2!$A:$A,$D1747,[2]Plan2!$U:$U,6)</f>
        <v>#VALUE!</v>
      </c>
      <c r="Z1747" s="18" t="e">
        <f>SUMIFS([2]Plan2!$H:$H,[2]Plan2!$A:$A,$D1747,[2]Plan2!$U:$U,7)</f>
        <v>#VALUE!</v>
      </c>
      <c r="AA1747" s="18" t="e">
        <f>SUMIFS([2]Plan2!$H:$H,[2]Plan2!$A:$A,$D1747,[2]Plan2!$U:$U,8)</f>
        <v>#VALUE!</v>
      </c>
      <c r="AB1747" s="18" t="e">
        <f>SUMIFS([2]Plan2!$H:$H,[2]Plan2!$A:$A,$D1747,[2]Plan2!$U:$U,9)</f>
        <v>#VALUE!</v>
      </c>
      <c r="AC1747" s="18" t="e">
        <f>SUMIFS([2]Plan2!$H:$H,[2]Plan2!$A:$A,$D1747,[2]Plan2!$U:$U,10)</f>
        <v>#VALUE!</v>
      </c>
      <c r="AD1747" s="18" t="e">
        <f>SUMIFS([2]Plan2!$H:$H,[2]Plan2!$A:$A,$D1747,[2]Plan2!$U:$U,11)</f>
        <v>#VALUE!</v>
      </c>
      <c r="AE1747" s="18" t="e">
        <f>SUMIFS([2]Plan2!$H:$H,[2]Plan2!$A:$A,$D1747,[2]Plan2!$U:$U,12)</f>
        <v>#VALUE!</v>
      </c>
      <c r="AF1747" s="18" t="e">
        <f>SUMIFS([2]Plan2!$H:$H,[2]Plan2!$A:$A,$D1747,[2]Plan2!$U:$U,1)</f>
        <v>#VALUE!</v>
      </c>
      <c r="AG1747" s="18" t="e">
        <f>SUMIFS([2]Plan2!$H:$H,[2]Plan2!$A:$A,$D1747,[2]Plan2!$U:$U,2)</f>
        <v>#VALUE!</v>
      </c>
      <c r="AH1747" s="18" t="e">
        <f>SUMIFS([2]Plan2!$H:$H,[2]Plan2!$A:$A,$D1747,[2]Plan2!$U:$U,3)</f>
        <v>#VALUE!</v>
      </c>
      <c r="AI1747" s="18" t="e">
        <f>SUMIFS([2]Plan2!$H:$H,[2]Plan2!$A:$A,$D1747,[2]Plan2!$U:$U,4)</f>
        <v>#VALUE!</v>
      </c>
      <c r="AJ1747" s="18" t="e">
        <f>SUMIFS([2]Plan2!$H:$H,[2]Plan2!$A:$A,$D1747,[2]Plan2!$U:$U,5)</f>
        <v>#VALUE!</v>
      </c>
      <c r="AK1747" s="23" t="e">
        <f t="shared" si="222"/>
        <v>#VALUE!</v>
      </c>
      <c r="AL1747" s="23" t="e">
        <f t="shared" si="217"/>
        <v>#VALUE!</v>
      </c>
      <c r="AM1747">
        <f t="shared" si="223"/>
        <v>0</v>
      </c>
    </row>
    <row r="1748" spans="1:39" ht="15.75" x14ac:dyDescent="0.25">
      <c r="A1748" s="21"/>
      <c r="B1748" s="21" t="s">
        <v>1520</v>
      </c>
      <c r="C1748" s="21">
        <v>37229373</v>
      </c>
      <c r="D1748" s="25">
        <v>194254</v>
      </c>
      <c r="E1748" s="21" t="s">
        <v>24</v>
      </c>
      <c r="F1748" s="31" t="s">
        <v>2488</v>
      </c>
      <c r="G1748" s="21" t="s">
        <v>2040</v>
      </c>
      <c r="H1748" s="21" t="s">
        <v>35</v>
      </c>
      <c r="I1748" s="25" t="s">
        <v>15</v>
      </c>
      <c r="J1748" s="21" t="s">
        <v>16</v>
      </c>
      <c r="K1748" s="21" t="s">
        <v>17</v>
      </c>
      <c r="L1748" s="20">
        <v>45601</v>
      </c>
      <c r="M1748" s="20">
        <v>45798</v>
      </c>
      <c r="N1748" s="21" t="s">
        <v>18</v>
      </c>
      <c r="O1748" s="21">
        <v>24</v>
      </c>
      <c r="P1748" s="21">
        <v>0</v>
      </c>
      <c r="Q1748" s="21">
        <v>45</v>
      </c>
      <c r="R1748" s="15">
        <v>1</v>
      </c>
      <c r="S1748" s="18">
        <f>IFERROR(VLOOKUP(D1748,'[1]comparativo br'!$A:$B,2,FALSE),"")</f>
        <v>3540</v>
      </c>
      <c r="T1748" s="18">
        <f>IFERROR(VLOOKUP(D1748,'[1]comparativo br'!$A:$C,3,FALSE),"")</f>
        <v>0</v>
      </c>
      <c r="U1748" s="15">
        <f t="shared" si="221"/>
        <v>-1</v>
      </c>
      <c r="V1748" s="19">
        <f>IFERROR(VLOOKUP(D1748,'[1]comparativo br'!$A:$D,4,FALSE),"")</f>
        <v>24</v>
      </c>
      <c r="W1748" s="19">
        <f>IFERROR(VLOOKUP(D1748,'[1]comparativo br'!$A:$E,5,FALSE),"")</f>
        <v>35</v>
      </c>
      <c r="X1748" s="15">
        <f t="shared" si="220"/>
        <v>0.45833333333333331</v>
      </c>
      <c r="Y1748" s="18" t="e">
        <f>SUMIFS([2]Plan2!$H:$H,[2]Plan2!$A:$A,$D1748,[2]Plan2!$U:$U,6)</f>
        <v>#VALUE!</v>
      </c>
      <c r="Z1748" s="18" t="e">
        <f>SUMIFS([2]Plan2!$H:$H,[2]Plan2!$A:$A,$D1748,[2]Plan2!$U:$U,7)</f>
        <v>#VALUE!</v>
      </c>
      <c r="AA1748" s="18" t="e">
        <f>SUMIFS([2]Plan2!$H:$H,[2]Plan2!$A:$A,$D1748,[2]Plan2!$U:$U,8)</f>
        <v>#VALUE!</v>
      </c>
      <c r="AB1748" s="18" t="e">
        <f>SUMIFS([2]Plan2!$H:$H,[2]Plan2!$A:$A,$D1748,[2]Plan2!$U:$U,9)</f>
        <v>#VALUE!</v>
      </c>
      <c r="AC1748" s="18" t="e">
        <f>SUMIFS([2]Plan2!$H:$H,[2]Plan2!$A:$A,$D1748,[2]Plan2!$U:$U,10)</f>
        <v>#VALUE!</v>
      </c>
      <c r="AD1748" s="18" t="e">
        <f>SUMIFS([2]Plan2!$H:$H,[2]Plan2!$A:$A,$D1748,[2]Plan2!$U:$U,11)</f>
        <v>#VALUE!</v>
      </c>
      <c r="AE1748" s="18" t="e">
        <f>SUMIFS([2]Plan2!$H:$H,[2]Plan2!$A:$A,$D1748,[2]Plan2!$U:$U,12)</f>
        <v>#VALUE!</v>
      </c>
      <c r="AF1748" s="18" t="e">
        <f>SUMIFS([2]Plan2!$H:$H,[2]Plan2!$A:$A,$D1748,[2]Plan2!$U:$U,1)</f>
        <v>#VALUE!</v>
      </c>
      <c r="AG1748" s="18" t="e">
        <f>SUMIFS([2]Plan2!$H:$H,[2]Plan2!$A:$A,$D1748,[2]Plan2!$U:$U,2)</f>
        <v>#VALUE!</v>
      </c>
      <c r="AH1748" s="18" t="e">
        <f>SUMIFS([2]Plan2!$H:$H,[2]Plan2!$A:$A,$D1748,[2]Plan2!$U:$U,3)</f>
        <v>#VALUE!</v>
      </c>
      <c r="AI1748" s="18" t="e">
        <f>SUMIFS([2]Plan2!$H:$H,[2]Plan2!$A:$A,$D1748,[2]Plan2!$U:$U,4)</f>
        <v>#VALUE!</v>
      </c>
      <c r="AJ1748" s="18" t="e">
        <f>SUMIFS([2]Plan2!$H:$H,[2]Plan2!$A:$A,$D1748,[2]Plan2!$U:$U,5)</f>
        <v>#VALUE!</v>
      </c>
      <c r="AK1748" s="23" t="e">
        <f t="shared" si="222"/>
        <v>#VALUE!</v>
      </c>
      <c r="AL1748" s="23" t="e">
        <f t="shared" si="217"/>
        <v>#VALUE!</v>
      </c>
      <c r="AM1748">
        <f t="shared" si="223"/>
        <v>0</v>
      </c>
    </row>
    <row r="1749" spans="1:39" ht="15.75" x14ac:dyDescent="0.25">
      <c r="A1749" s="21"/>
      <c r="B1749" s="21" t="s">
        <v>1519</v>
      </c>
      <c r="C1749" s="21">
        <v>37290535</v>
      </c>
      <c r="D1749" s="25">
        <v>194475</v>
      </c>
      <c r="E1749" s="21" t="s">
        <v>1798</v>
      </c>
      <c r="F1749" s="31" t="s">
        <v>1798</v>
      </c>
      <c r="G1749" s="21" t="s">
        <v>1621</v>
      </c>
      <c r="H1749" s="21" t="s">
        <v>913</v>
      </c>
      <c r="I1749" s="25" t="s">
        <v>145</v>
      </c>
      <c r="J1749" s="21" t="s">
        <v>21</v>
      </c>
      <c r="K1749" s="21"/>
      <c r="L1749" s="20">
        <v>45349</v>
      </c>
      <c r="M1749" s="20">
        <v>45350</v>
      </c>
      <c r="N1749" s="21" t="s">
        <v>53</v>
      </c>
      <c r="O1749" s="21">
        <v>0</v>
      </c>
      <c r="P1749" s="21">
        <v>1</v>
      </c>
      <c r="Q1749" s="21">
        <v>0</v>
      </c>
      <c r="R1749" s="15">
        <f>(Q1749-P1749)/P1749</f>
        <v>-1</v>
      </c>
      <c r="S1749" s="18" t="str">
        <f>IFERROR(VLOOKUP(D1749,'[1]comparativo br'!$A:$B,2,FALSE),"")</f>
        <v/>
      </c>
      <c r="T1749" s="18" t="str">
        <f>IFERROR(VLOOKUP(D1749,'[1]comparativo br'!$A:$C,3,FALSE),"")</f>
        <v/>
      </c>
      <c r="U1749" s="15" t="str">
        <f t="shared" si="221"/>
        <v/>
      </c>
      <c r="V1749" s="19" t="str">
        <f>IFERROR(VLOOKUP(D1749,'[1]comparativo br'!$A:$D,4,FALSE),"")</f>
        <v/>
      </c>
      <c r="W1749" s="19" t="str">
        <f>IFERROR(VLOOKUP(D1749,'[1]comparativo br'!$A:$E,5,FALSE),"")</f>
        <v/>
      </c>
      <c r="X1749" s="15" t="str">
        <f t="shared" si="220"/>
        <v/>
      </c>
      <c r="Y1749" s="18" t="e">
        <f>SUMIFS([2]Plan2!$H:$H,[2]Plan2!$A:$A,$D1749,[2]Plan2!$U:$U,6)</f>
        <v>#VALUE!</v>
      </c>
      <c r="Z1749" s="18" t="e">
        <f>SUMIFS([2]Plan2!$H:$H,[2]Plan2!$A:$A,$D1749,[2]Plan2!$U:$U,7)</f>
        <v>#VALUE!</v>
      </c>
      <c r="AA1749" s="18" t="e">
        <f>SUMIFS([2]Plan2!$H:$H,[2]Plan2!$A:$A,$D1749,[2]Plan2!$U:$U,8)</f>
        <v>#VALUE!</v>
      </c>
      <c r="AB1749" s="18" t="e">
        <f>SUMIFS([2]Plan2!$H:$H,[2]Plan2!$A:$A,$D1749,[2]Plan2!$U:$U,9)</f>
        <v>#VALUE!</v>
      </c>
      <c r="AC1749" s="18" t="e">
        <f>SUMIFS([2]Plan2!$H:$H,[2]Plan2!$A:$A,$D1749,[2]Plan2!$U:$U,10)</f>
        <v>#VALUE!</v>
      </c>
      <c r="AD1749" s="18" t="e">
        <f>SUMIFS([2]Plan2!$H:$H,[2]Plan2!$A:$A,$D1749,[2]Plan2!$U:$U,11)</f>
        <v>#VALUE!</v>
      </c>
      <c r="AE1749" s="18" t="e">
        <f>SUMIFS([2]Plan2!$H:$H,[2]Plan2!$A:$A,$D1749,[2]Plan2!$U:$U,12)</f>
        <v>#VALUE!</v>
      </c>
      <c r="AF1749" s="18" t="e">
        <f>SUMIFS([2]Plan2!$H:$H,[2]Plan2!$A:$A,$D1749,[2]Plan2!$U:$U,1)</f>
        <v>#VALUE!</v>
      </c>
      <c r="AG1749" s="18" t="e">
        <f>SUMIFS([2]Plan2!$H:$H,[2]Plan2!$A:$A,$D1749,[2]Plan2!$U:$U,2)</f>
        <v>#VALUE!</v>
      </c>
      <c r="AH1749" s="18" t="e">
        <f>SUMIFS([2]Plan2!$H:$H,[2]Plan2!$A:$A,$D1749,[2]Plan2!$U:$U,3)</f>
        <v>#VALUE!</v>
      </c>
      <c r="AI1749" s="18" t="e">
        <f>SUMIFS([2]Plan2!$H:$H,[2]Plan2!$A:$A,$D1749,[2]Plan2!$U:$U,4)</f>
        <v>#VALUE!</v>
      </c>
      <c r="AJ1749" s="18" t="e">
        <f>SUMIFS([2]Plan2!$H:$H,[2]Plan2!$A:$A,$D1749,[2]Plan2!$U:$U,5)</f>
        <v>#VALUE!</v>
      </c>
      <c r="AK1749" s="23" t="e">
        <f t="shared" si="222"/>
        <v>#VALUE!</v>
      </c>
      <c r="AL1749" s="23" t="e">
        <f t="shared" si="217"/>
        <v>#VALUE!</v>
      </c>
      <c r="AM1749">
        <f t="shared" si="223"/>
        <v>0</v>
      </c>
    </row>
    <row r="1750" spans="1:39" ht="15.75" x14ac:dyDescent="0.25">
      <c r="A1750" s="21"/>
      <c r="B1750" s="21" t="s">
        <v>1520</v>
      </c>
      <c r="C1750" s="21">
        <v>37621207</v>
      </c>
      <c r="D1750" s="25">
        <v>193092</v>
      </c>
      <c r="E1750" s="21" t="s">
        <v>1180</v>
      </c>
      <c r="F1750" s="31" t="s">
        <v>1180</v>
      </c>
      <c r="G1750" s="21" t="s">
        <v>1442</v>
      </c>
      <c r="H1750" s="21" t="s">
        <v>490</v>
      </c>
      <c r="I1750" s="25" t="s">
        <v>20</v>
      </c>
      <c r="J1750" s="21" t="s">
        <v>21</v>
      </c>
      <c r="K1750" s="21"/>
      <c r="L1750" s="20">
        <v>45782</v>
      </c>
      <c r="M1750" s="20">
        <v>45790</v>
      </c>
      <c r="N1750" s="21" t="s">
        <v>18</v>
      </c>
      <c r="O1750" s="21">
        <v>26</v>
      </c>
      <c r="P1750" s="21">
        <v>32</v>
      </c>
      <c r="Q1750" s="21">
        <v>34</v>
      </c>
      <c r="R1750" s="15">
        <f>(Q1750-P1750)/P1750</f>
        <v>6.25E-2</v>
      </c>
      <c r="S1750" s="18">
        <f>IFERROR(VLOOKUP(D1750,'[1]comparativo br'!$A:$B,2,FALSE),"")</f>
        <v>8448</v>
      </c>
      <c r="T1750" s="18">
        <f>IFERROR(VLOOKUP(D1750,'[1]comparativo br'!$A:$C,3,FALSE),"")</f>
        <v>0</v>
      </c>
      <c r="U1750" s="15">
        <f t="shared" si="221"/>
        <v>-1</v>
      </c>
      <c r="V1750" s="19">
        <f>IFERROR(VLOOKUP(D1750,'[1]comparativo br'!$A:$D,4,FALSE),"")</f>
        <v>79</v>
      </c>
      <c r="W1750" s="19">
        <f>IFERROR(VLOOKUP(D1750,'[1]comparativo br'!$A:$E,5,FALSE),"")</f>
        <v>1</v>
      </c>
      <c r="X1750" s="15">
        <f t="shared" si="220"/>
        <v>-0.98734177215189878</v>
      </c>
      <c r="Y1750" s="18" t="e">
        <f>SUMIFS([2]Plan2!$H:$H,[2]Plan2!$A:$A,$D1750,[2]Plan2!$U:$U,6)</f>
        <v>#VALUE!</v>
      </c>
      <c r="Z1750" s="18" t="e">
        <f>SUMIFS([2]Plan2!$H:$H,[2]Plan2!$A:$A,$D1750,[2]Plan2!$U:$U,7)</f>
        <v>#VALUE!</v>
      </c>
      <c r="AA1750" s="18" t="e">
        <f>SUMIFS([2]Plan2!$H:$H,[2]Plan2!$A:$A,$D1750,[2]Plan2!$U:$U,8)</f>
        <v>#VALUE!</v>
      </c>
      <c r="AB1750" s="18" t="e">
        <f>SUMIFS([2]Plan2!$H:$H,[2]Plan2!$A:$A,$D1750,[2]Plan2!$U:$U,9)</f>
        <v>#VALUE!</v>
      </c>
      <c r="AC1750" s="18" t="e">
        <f>SUMIFS([2]Plan2!$H:$H,[2]Plan2!$A:$A,$D1750,[2]Plan2!$U:$U,10)</f>
        <v>#VALUE!</v>
      </c>
      <c r="AD1750" s="18" t="e">
        <f>SUMIFS([2]Plan2!$H:$H,[2]Plan2!$A:$A,$D1750,[2]Plan2!$U:$U,11)</f>
        <v>#VALUE!</v>
      </c>
      <c r="AE1750" s="18" t="e">
        <f>SUMIFS([2]Plan2!$H:$H,[2]Plan2!$A:$A,$D1750,[2]Plan2!$U:$U,12)</f>
        <v>#VALUE!</v>
      </c>
      <c r="AF1750" s="18" t="e">
        <f>SUMIFS([2]Plan2!$H:$H,[2]Plan2!$A:$A,$D1750,[2]Plan2!$U:$U,1)</f>
        <v>#VALUE!</v>
      </c>
      <c r="AG1750" s="18" t="e">
        <f>SUMIFS([2]Plan2!$H:$H,[2]Plan2!$A:$A,$D1750,[2]Plan2!$U:$U,2)</f>
        <v>#VALUE!</v>
      </c>
      <c r="AH1750" s="18" t="e">
        <f>SUMIFS([2]Plan2!$H:$H,[2]Plan2!$A:$A,$D1750,[2]Plan2!$U:$U,3)</f>
        <v>#VALUE!</v>
      </c>
      <c r="AI1750" s="18" t="e">
        <f>SUMIFS([2]Plan2!$H:$H,[2]Plan2!$A:$A,$D1750,[2]Plan2!$U:$U,4)</f>
        <v>#VALUE!</v>
      </c>
      <c r="AJ1750" s="18" t="e">
        <f>SUMIFS([2]Plan2!$H:$H,[2]Plan2!$A:$A,$D1750,[2]Plan2!$U:$U,5)</f>
        <v>#VALUE!</v>
      </c>
      <c r="AK1750" s="23" t="e">
        <f t="shared" si="222"/>
        <v>#VALUE!</v>
      </c>
      <c r="AL1750" s="23" t="e">
        <f t="shared" si="217"/>
        <v>#VALUE!</v>
      </c>
      <c r="AM1750">
        <f t="shared" si="223"/>
        <v>0</v>
      </c>
    </row>
    <row r="1751" spans="1:39" ht="15.75" x14ac:dyDescent="0.25">
      <c r="A1751" s="21" t="s">
        <v>1195</v>
      </c>
      <c r="B1751" s="21" t="s">
        <v>1520</v>
      </c>
      <c r="C1751" s="21">
        <v>37639249</v>
      </c>
      <c r="D1751" s="25">
        <v>192372</v>
      </c>
      <c r="E1751" s="21" t="s">
        <v>1180</v>
      </c>
      <c r="F1751" s="31" t="s">
        <v>1180</v>
      </c>
      <c r="G1751" s="21" t="s">
        <v>2014</v>
      </c>
      <c r="H1751" s="21" t="s">
        <v>54</v>
      </c>
      <c r="I1751" s="25" t="s">
        <v>55</v>
      </c>
      <c r="J1751" s="21" t="s">
        <v>21</v>
      </c>
      <c r="K1751" s="21"/>
      <c r="L1751" s="20">
        <v>44592</v>
      </c>
      <c r="M1751" s="20">
        <v>45798</v>
      </c>
      <c r="N1751" s="21" t="s">
        <v>18</v>
      </c>
      <c r="O1751" s="21">
        <v>117</v>
      </c>
      <c r="P1751" s="21">
        <v>147</v>
      </c>
      <c r="Q1751" s="21">
        <v>148</v>
      </c>
      <c r="R1751" s="15">
        <f>(Q1751-P1751)/P1751</f>
        <v>6.8027210884353739E-3</v>
      </c>
      <c r="S1751" s="18">
        <f>IFERROR(VLOOKUP(D1751,'[1]comparativo br'!$A:$B,2,FALSE),"")</f>
        <v>0</v>
      </c>
      <c r="T1751" s="18">
        <f>IFERROR(VLOOKUP(D1751,'[1]comparativo br'!$A:$C,3,FALSE),"")</f>
        <v>0</v>
      </c>
      <c r="U1751" s="15" t="str">
        <f t="shared" si="221"/>
        <v/>
      </c>
      <c r="V1751" s="19">
        <f>IFERROR(VLOOKUP(D1751,'[1]comparativo br'!$A:$D,4,FALSE),"")</f>
        <v>121</v>
      </c>
      <c r="W1751" s="19">
        <f>IFERROR(VLOOKUP(D1751,'[1]comparativo br'!$A:$E,5,FALSE),"")</f>
        <v>57</v>
      </c>
      <c r="X1751" s="15">
        <f t="shared" si="220"/>
        <v>-0.52892561983471076</v>
      </c>
      <c r="Y1751" s="18" t="e">
        <f>SUMIFS([2]Plan2!$H:$H,[2]Plan2!$A:$A,$D1751,[2]Plan2!$U:$U,6)</f>
        <v>#VALUE!</v>
      </c>
      <c r="Z1751" s="18" t="e">
        <f>SUMIFS([2]Plan2!$H:$H,[2]Plan2!$A:$A,$D1751,[2]Plan2!$U:$U,7)</f>
        <v>#VALUE!</v>
      </c>
      <c r="AA1751" s="18" t="e">
        <f>SUMIFS([2]Plan2!$H:$H,[2]Plan2!$A:$A,$D1751,[2]Plan2!$U:$U,8)</f>
        <v>#VALUE!</v>
      </c>
      <c r="AB1751" s="18" t="e">
        <f>SUMIFS([2]Plan2!$H:$H,[2]Plan2!$A:$A,$D1751,[2]Plan2!$U:$U,9)</f>
        <v>#VALUE!</v>
      </c>
      <c r="AC1751" s="18" t="e">
        <f>SUMIFS([2]Plan2!$H:$H,[2]Plan2!$A:$A,$D1751,[2]Plan2!$U:$U,10)</f>
        <v>#VALUE!</v>
      </c>
      <c r="AD1751" s="18" t="e">
        <f>SUMIFS([2]Plan2!$H:$H,[2]Plan2!$A:$A,$D1751,[2]Plan2!$U:$U,11)</f>
        <v>#VALUE!</v>
      </c>
      <c r="AE1751" s="18" t="e">
        <f>SUMIFS([2]Plan2!$H:$H,[2]Plan2!$A:$A,$D1751,[2]Plan2!$U:$U,12)</f>
        <v>#VALUE!</v>
      </c>
      <c r="AF1751" s="18" t="e">
        <f>SUMIFS([2]Plan2!$H:$H,[2]Plan2!$A:$A,$D1751,[2]Plan2!$U:$U,1)</f>
        <v>#VALUE!</v>
      </c>
      <c r="AG1751" s="18" t="e">
        <f>SUMIFS([2]Plan2!$H:$H,[2]Plan2!$A:$A,$D1751,[2]Plan2!$U:$U,2)</f>
        <v>#VALUE!</v>
      </c>
      <c r="AH1751" s="18" t="e">
        <f>SUMIFS([2]Plan2!$H:$H,[2]Plan2!$A:$A,$D1751,[2]Plan2!$U:$U,3)</f>
        <v>#VALUE!</v>
      </c>
      <c r="AI1751" s="18" t="e">
        <f>SUMIFS([2]Plan2!$H:$H,[2]Plan2!$A:$A,$D1751,[2]Plan2!$U:$U,4)</f>
        <v>#VALUE!</v>
      </c>
      <c r="AJ1751" s="18" t="e">
        <f>SUMIFS([2]Plan2!$H:$H,[2]Plan2!$A:$A,$D1751,[2]Plan2!$U:$U,5)</f>
        <v>#VALUE!</v>
      </c>
      <c r="AK1751" s="23" t="e">
        <f t="shared" si="222"/>
        <v>#VALUE!</v>
      </c>
      <c r="AL1751" s="23" t="e">
        <f t="shared" si="217"/>
        <v>#VALUE!</v>
      </c>
      <c r="AM1751">
        <f t="shared" si="223"/>
        <v>0</v>
      </c>
    </row>
    <row r="1752" spans="1:39" ht="15.75" x14ac:dyDescent="0.25">
      <c r="A1752" s="21"/>
      <c r="B1752" s="21" t="s">
        <v>1519</v>
      </c>
      <c r="C1752" s="21">
        <v>38026416</v>
      </c>
      <c r="D1752" s="25">
        <v>194571</v>
      </c>
      <c r="E1752" s="21" t="s">
        <v>1575</v>
      </c>
      <c r="F1752" s="31" t="s">
        <v>1575</v>
      </c>
      <c r="G1752" s="21" t="s">
        <v>1770</v>
      </c>
      <c r="H1752" s="21" t="s">
        <v>50</v>
      </c>
      <c r="I1752" s="25" t="s">
        <v>51</v>
      </c>
      <c r="J1752" s="21" t="s">
        <v>41</v>
      </c>
      <c r="K1752" s="21" t="s">
        <v>100</v>
      </c>
      <c r="L1752" s="20">
        <v>45400</v>
      </c>
      <c r="M1752" s="20"/>
      <c r="N1752" s="21" t="s">
        <v>53</v>
      </c>
      <c r="O1752" s="21"/>
      <c r="P1752" s="21"/>
      <c r="Q1752" s="21"/>
      <c r="R1752" s="28"/>
      <c r="S1752" s="18" t="str">
        <f>IFERROR(VLOOKUP(D1752,'[1]comparativo br'!$A:$B,2,FALSE),"")</f>
        <v/>
      </c>
      <c r="T1752" s="18" t="str">
        <f>IFERROR(VLOOKUP(D1752,'[1]comparativo br'!$A:$C,3,FALSE),"")</f>
        <v/>
      </c>
      <c r="U1752" s="15" t="str">
        <f t="shared" si="221"/>
        <v/>
      </c>
      <c r="V1752" s="19" t="str">
        <f>IFERROR(VLOOKUP(D1752,'[1]comparativo br'!$A:$D,4,FALSE),"")</f>
        <v/>
      </c>
      <c r="W1752" s="19" t="str">
        <f>IFERROR(VLOOKUP(D1752,'[1]comparativo br'!$A:$E,5,FALSE),"")</f>
        <v/>
      </c>
      <c r="X1752" s="15" t="str">
        <f t="shared" si="220"/>
        <v/>
      </c>
      <c r="Y1752" s="18" t="e">
        <f>SUMIFS([2]Plan2!$H:$H,[2]Plan2!$A:$A,$D1752,[2]Plan2!$U:$U,6)</f>
        <v>#VALUE!</v>
      </c>
      <c r="Z1752" s="18" t="e">
        <f>SUMIFS([2]Plan2!$H:$H,[2]Plan2!$A:$A,$D1752,[2]Plan2!$U:$U,7)</f>
        <v>#VALUE!</v>
      </c>
      <c r="AA1752" s="18" t="e">
        <f>SUMIFS([2]Plan2!$H:$H,[2]Plan2!$A:$A,$D1752,[2]Plan2!$U:$U,8)</f>
        <v>#VALUE!</v>
      </c>
      <c r="AB1752" s="18" t="e">
        <f>SUMIFS([2]Plan2!$H:$H,[2]Plan2!$A:$A,$D1752,[2]Plan2!$U:$U,9)</f>
        <v>#VALUE!</v>
      </c>
      <c r="AC1752" s="18" t="e">
        <f>SUMIFS([2]Plan2!$H:$H,[2]Plan2!$A:$A,$D1752,[2]Plan2!$U:$U,10)</f>
        <v>#VALUE!</v>
      </c>
      <c r="AD1752" s="18" t="e">
        <f>SUMIFS([2]Plan2!$H:$H,[2]Plan2!$A:$A,$D1752,[2]Plan2!$U:$U,11)</f>
        <v>#VALUE!</v>
      </c>
      <c r="AE1752" s="18" t="e">
        <f>SUMIFS([2]Plan2!$H:$H,[2]Plan2!$A:$A,$D1752,[2]Plan2!$U:$U,12)</f>
        <v>#VALUE!</v>
      </c>
      <c r="AF1752" s="18" t="e">
        <f>SUMIFS([2]Plan2!$H:$H,[2]Plan2!$A:$A,$D1752,[2]Plan2!$U:$U,1)</f>
        <v>#VALUE!</v>
      </c>
      <c r="AG1752" s="18" t="e">
        <f>SUMIFS([2]Plan2!$H:$H,[2]Plan2!$A:$A,$D1752,[2]Plan2!$U:$U,2)</f>
        <v>#VALUE!</v>
      </c>
      <c r="AH1752" s="18" t="e">
        <f>SUMIFS([2]Plan2!$H:$H,[2]Plan2!$A:$A,$D1752,[2]Plan2!$U:$U,3)</f>
        <v>#VALUE!</v>
      </c>
      <c r="AI1752" s="18" t="e">
        <f>SUMIFS([2]Plan2!$H:$H,[2]Plan2!$A:$A,$D1752,[2]Plan2!$U:$U,4)</f>
        <v>#VALUE!</v>
      </c>
      <c r="AJ1752" s="18" t="e">
        <f>SUMIFS([2]Plan2!$H:$H,[2]Plan2!$A:$A,$D1752,[2]Plan2!$U:$U,5)</f>
        <v>#VALUE!</v>
      </c>
      <c r="AK1752" s="23" t="e">
        <f t="shared" si="222"/>
        <v>#VALUE!</v>
      </c>
      <c r="AL1752" s="23" t="e">
        <f t="shared" si="217"/>
        <v>#VALUE!</v>
      </c>
      <c r="AM1752">
        <f t="shared" si="223"/>
        <v>0</v>
      </c>
    </row>
    <row r="1753" spans="1:39" ht="15.75" x14ac:dyDescent="0.25">
      <c r="A1753" s="21"/>
      <c r="B1753" s="21" t="s">
        <v>1519</v>
      </c>
      <c r="C1753" s="21">
        <v>38248576</v>
      </c>
      <c r="D1753" s="25" t="s">
        <v>2444</v>
      </c>
      <c r="E1753" s="21" t="s">
        <v>1209</v>
      </c>
      <c r="F1753" s="31" t="s">
        <v>1209</v>
      </c>
      <c r="G1753" s="21" t="s">
        <v>2445</v>
      </c>
      <c r="H1753" s="21" t="s">
        <v>381</v>
      </c>
      <c r="I1753" s="25" t="s">
        <v>20</v>
      </c>
      <c r="J1753" s="21" t="s">
        <v>107</v>
      </c>
      <c r="K1753" s="21" t="s">
        <v>108</v>
      </c>
      <c r="L1753" s="20">
        <v>45806</v>
      </c>
      <c r="M1753" s="20"/>
      <c r="N1753" s="21"/>
      <c r="O1753" s="21"/>
      <c r="P1753" s="21"/>
      <c r="Q1753" s="21"/>
      <c r="R1753" s="28"/>
      <c r="S1753" s="18">
        <f>IFERROR(VLOOKUP(D1753,'[1]comparativo br'!$A:$B,2,FALSE),"")</f>
        <v>9207</v>
      </c>
      <c r="T1753" s="18">
        <f>IFERROR(VLOOKUP(D1753,'[1]comparativo br'!$A:$C,3,FALSE),"")</f>
        <v>0</v>
      </c>
      <c r="U1753" s="15">
        <f t="shared" si="221"/>
        <v>-1</v>
      </c>
      <c r="V1753" s="19">
        <f>IFERROR(VLOOKUP(D1753,'[1]comparativo br'!$A:$D,4,FALSE),"")</f>
        <v>29</v>
      </c>
      <c r="W1753" s="19">
        <f>IFERROR(VLOOKUP(D1753,'[1]comparativo br'!$A:$E,5,FALSE),"")</f>
        <v>71</v>
      </c>
      <c r="X1753" s="15">
        <f t="shared" si="220"/>
        <v>1.4482758620689655</v>
      </c>
      <c r="Y1753" s="18" t="e">
        <f>SUMIFS([2]Plan2!$H:$H,[2]Plan2!$A:$A,$D1753,[2]Plan2!$U:$U,6)</f>
        <v>#VALUE!</v>
      </c>
      <c r="Z1753" s="18" t="e">
        <f>SUMIFS([2]Plan2!$H:$H,[2]Plan2!$A:$A,$D1753,[2]Plan2!$U:$U,7)</f>
        <v>#VALUE!</v>
      </c>
      <c r="AA1753" s="18" t="e">
        <f>SUMIFS([2]Plan2!$H:$H,[2]Plan2!$A:$A,$D1753,[2]Plan2!$U:$U,8)</f>
        <v>#VALUE!</v>
      </c>
      <c r="AB1753" s="18" t="e">
        <f>SUMIFS([2]Plan2!$H:$H,[2]Plan2!$A:$A,$D1753,[2]Plan2!$U:$U,9)</f>
        <v>#VALUE!</v>
      </c>
      <c r="AC1753" s="18" t="e">
        <f>SUMIFS([2]Plan2!$H:$H,[2]Plan2!$A:$A,$D1753,[2]Plan2!$U:$U,10)</f>
        <v>#VALUE!</v>
      </c>
      <c r="AD1753" s="18" t="e">
        <f>SUMIFS([2]Plan2!$H:$H,[2]Plan2!$A:$A,$D1753,[2]Plan2!$U:$U,11)</f>
        <v>#VALUE!</v>
      </c>
      <c r="AE1753" s="18" t="e">
        <f>SUMIFS([2]Plan2!$H:$H,[2]Plan2!$A:$A,$D1753,[2]Plan2!$U:$U,12)</f>
        <v>#VALUE!</v>
      </c>
      <c r="AF1753" s="18" t="e">
        <f>SUMIFS([2]Plan2!$H:$H,[2]Plan2!$A:$A,$D1753,[2]Plan2!$U:$U,1)</f>
        <v>#VALUE!</v>
      </c>
      <c r="AG1753" s="18" t="e">
        <f>SUMIFS([2]Plan2!$H:$H,[2]Plan2!$A:$A,$D1753,[2]Plan2!$U:$U,2)</f>
        <v>#VALUE!</v>
      </c>
      <c r="AH1753" s="18" t="e">
        <f>SUMIFS([2]Plan2!$H:$H,[2]Plan2!$A:$A,$D1753,[2]Plan2!$U:$U,3)</f>
        <v>#VALUE!</v>
      </c>
      <c r="AI1753" s="18" t="e">
        <f>SUMIFS([2]Plan2!$H:$H,[2]Plan2!$A:$A,$D1753,[2]Plan2!$U:$U,4)</f>
        <v>#VALUE!</v>
      </c>
      <c r="AJ1753" s="18" t="e">
        <f>SUMIFS([2]Plan2!$H:$H,[2]Plan2!$A:$A,$D1753,[2]Plan2!$U:$U,5)</f>
        <v>#VALUE!</v>
      </c>
      <c r="AK1753" s="23" t="e">
        <f t="shared" si="222"/>
        <v>#VALUE!</v>
      </c>
      <c r="AL1753" s="23" t="e">
        <f t="shared" si="217"/>
        <v>#VALUE!</v>
      </c>
      <c r="AM1753">
        <f t="shared" si="223"/>
        <v>0</v>
      </c>
    </row>
    <row r="1754" spans="1:39" ht="15.75" x14ac:dyDescent="0.25">
      <c r="A1754" s="21"/>
      <c r="B1754" s="21" t="s">
        <v>1520</v>
      </c>
      <c r="C1754" s="21">
        <v>38282487</v>
      </c>
      <c r="D1754" s="25">
        <v>192569</v>
      </c>
      <c r="E1754" s="21" t="s">
        <v>104</v>
      </c>
      <c r="F1754" s="31" t="s">
        <v>2488</v>
      </c>
      <c r="G1754" s="21" t="s">
        <v>1042</v>
      </c>
      <c r="H1754" s="21" t="s">
        <v>786</v>
      </c>
      <c r="I1754" s="25" t="s">
        <v>15</v>
      </c>
      <c r="J1754" s="21" t="s">
        <v>41</v>
      </c>
      <c r="K1754" s="21" t="s">
        <v>100</v>
      </c>
      <c r="L1754" s="20">
        <v>45156</v>
      </c>
      <c r="M1754" s="20">
        <v>45799</v>
      </c>
      <c r="N1754" s="21" t="s">
        <v>18</v>
      </c>
      <c r="O1754" s="21">
        <v>159</v>
      </c>
      <c r="P1754" s="21">
        <v>80</v>
      </c>
      <c r="Q1754" s="21">
        <v>151</v>
      </c>
      <c r="R1754" s="15">
        <f>(Q1754-P1754)/P1754</f>
        <v>0.88749999999999996</v>
      </c>
      <c r="S1754" s="18">
        <f>IFERROR(VLOOKUP(D1754,'[1]comparativo br'!$A:$B,2,FALSE),"")</f>
        <v>0</v>
      </c>
      <c r="T1754" s="18">
        <f>IFERROR(VLOOKUP(D1754,'[1]comparativo br'!$A:$C,3,FALSE),"")</f>
        <v>0</v>
      </c>
      <c r="U1754" s="15" t="str">
        <f t="shared" si="221"/>
        <v/>
      </c>
      <c r="V1754" s="19">
        <f>IFERROR(VLOOKUP(D1754,'[1]comparativo br'!$A:$D,4,FALSE),"")</f>
        <v>204</v>
      </c>
      <c r="W1754" s="19">
        <f>IFERROR(VLOOKUP(D1754,'[1]comparativo br'!$A:$E,5,FALSE),"")</f>
        <v>338</v>
      </c>
      <c r="X1754" s="15">
        <f t="shared" si="220"/>
        <v>0.65686274509803921</v>
      </c>
      <c r="Y1754" s="18" t="e">
        <f>SUMIFS([2]Plan2!$H:$H,[2]Plan2!$A:$A,$D1754,[2]Plan2!$U:$U,6)</f>
        <v>#VALUE!</v>
      </c>
      <c r="Z1754" s="18" t="e">
        <f>SUMIFS([2]Plan2!$H:$H,[2]Plan2!$A:$A,$D1754,[2]Plan2!$U:$U,7)</f>
        <v>#VALUE!</v>
      </c>
      <c r="AA1754" s="18" t="e">
        <f>SUMIFS([2]Plan2!$H:$H,[2]Plan2!$A:$A,$D1754,[2]Plan2!$U:$U,8)</f>
        <v>#VALUE!</v>
      </c>
      <c r="AB1754" s="18" t="e">
        <f>SUMIFS([2]Plan2!$H:$H,[2]Plan2!$A:$A,$D1754,[2]Plan2!$U:$U,9)</f>
        <v>#VALUE!</v>
      </c>
      <c r="AC1754" s="18" t="e">
        <f>SUMIFS([2]Plan2!$H:$H,[2]Plan2!$A:$A,$D1754,[2]Plan2!$U:$U,10)</f>
        <v>#VALUE!</v>
      </c>
      <c r="AD1754" s="18" t="e">
        <f>SUMIFS([2]Plan2!$H:$H,[2]Plan2!$A:$A,$D1754,[2]Plan2!$U:$U,11)</f>
        <v>#VALUE!</v>
      </c>
      <c r="AE1754" s="18" t="e">
        <f>SUMIFS([2]Plan2!$H:$H,[2]Plan2!$A:$A,$D1754,[2]Plan2!$U:$U,12)</f>
        <v>#VALUE!</v>
      </c>
      <c r="AF1754" s="18" t="e">
        <f>SUMIFS([2]Plan2!$H:$H,[2]Plan2!$A:$A,$D1754,[2]Plan2!$U:$U,1)</f>
        <v>#VALUE!</v>
      </c>
      <c r="AG1754" s="18" t="e">
        <f>SUMIFS([2]Plan2!$H:$H,[2]Plan2!$A:$A,$D1754,[2]Plan2!$U:$U,2)</f>
        <v>#VALUE!</v>
      </c>
      <c r="AH1754" s="18" t="e">
        <f>SUMIFS([2]Plan2!$H:$H,[2]Plan2!$A:$A,$D1754,[2]Plan2!$U:$U,3)</f>
        <v>#VALUE!</v>
      </c>
      <c r="AI1754" s="18" t="e">
        <f>SUMIFS([2]Plan2!$H:$H,[2]Plan2!$A:$A,$D1754,[2]Plan2!$U:$U,4)</f>
        <v>#VALUE!</v>
      </c>
      <c r="AJ1754" s="18" t="e">
        <f>SUMIFS([2]Plan2!$H:$H,[2]Plan2!$A:$A,$D1754,[2]Plan2!$U:$U,5)</f>
        <v>#VALUE!</v>
      </c>
      <c r="AK1754" s="23" t="e">
        <f t="shared" si="222"/>
        <v>#VALUE!</v>
      </c>
      <c r="AL1754" s="23" t="e">
        <f t="shared" si="217"/>
        <v>#VALUE!</v>
      </c>
      <c r="AM1754">
        <f t="shared" si="223"/>
        <v>0</v>
      </c>
    </row>
    <row r="1755" spans="1:39" ht="15.75" x14ac:dyDescent="0.25">
      <c r="A1755" s="21" t="s">
        <v>398</v>
      </c>
      <c r="B1755" s="21" t="s">
        <v>1519</v>
      </c>
      <c r="C1755" s="21">
        <v>38364749</v>
      </c>
      <c r="D1755" s="25">
        <v>193020</v>
      </c>
      <c r="E1755" s="21" t="s">
        <v>1798</v>
      </c>
      <c r="F1755" s="31" t="s">
        <v>1798</v>
      </c>
      <c r="G1755" s="21" t="s">
        <v>865</v>
      </c>
      <c r="H1755" s="21" t="s">
        <v>347</v>
      </c>
      <c r="I1755" s="25" t="s">
        <v>63</v>
      </c>
      <c r="J1755" s="21" t="s">
        <v>27</v>
      </c>
      <c r="K1755" s="21" t="s">
        <v>210</v>
      </c>
      <c r="L1755" s="20">
        <v>44875</v>
      </c>
      <c r="M1755" s="20">
        <v>45225</v>
      </c>
      <c r="N1755" s="21" t="s">
        <v>53</v>
      </c>
      <c r="O1755" s="21">
        <v>0</v>
      </c>
      <c r="P1755" s="21">
        <v>13</v>
      </c>
      <c r="Q1755" s="21">
        <v>0</v>
      </c>
      <c r="R1755" s="15">
        <f>(Q1755-P1755)/P1755</f>
        <v>-1</v>
      </c>
      <c r="S1755" s="18" t="str">
        <f>IFERROR(VLOOKUP(D1755,'[1]comparativo br'!$A:$B,2,FALSE),"")</f>
        <v/>
      </c>
      <c r="T1755" s="18" t="str">
        <f>IFERROR(VLOOKUP(D1755,'[1]comparativo br'!$A:$C,3,FALSE),"")</f>
        <v/>
      </c>
      <c r="U1755" s="15" t="str">
        <f t="shared" si="221"/>
        <v/>
      </c>
      <c r="V1755" s="19" t="str">
        <f>IFERROR(VLOOKUP(D1755,'[1]comparativo br'!$A:$D,4,FALSE),"")</f>
        <v/>
      </c>
      <c r="W1755" s="19" t="str">
        <f>IFERROR(VLOOKUP(D1755,'[1]comparativo br'!$A:$E,5,FALSE),"")</f>
        <v/>
      </c>
      <c r="X1755" s="15" t="str">
        <f t="shared" si="220"/>
        <v/>
      </c>
      <c r="Y1755" s="18" t="e">
        <f>SUMIFS([2]Plan2!$H:$H,[2]Plan2!$A:$A,$D1755,[2]Plan2!$U:$U,6)</f>
        <v>#VALUE!</v>
      </c>
      <c r="Z1755" s="18" t="e">
        <f>SUMIFS([2]Plan2!$H:$H,[2]Plan2!$A:$A,$D1755,[2]Plan2!$U:$U,7)</f>
        <v>#VALUE!</v>
      </c>
      <c r="AA1755" s="18" t="e">
        <f>SUMIFS([2]Plan2!$H:$H,[2]Plan2!$A:$A,$D1755,[2]Plan2!$U:$U,8)</f>
        <v>#VALUE!</v>
      </c>
      <c r="AB1755" s="18" t="e">
        <f>SUMIFS([2]Plan2!$H:$H,[2]Plan2!$A:$A,$D1755,[2]Plan2!$U:$U,9)</f>
        <v>#VALUE!</v>
      </c>
      <c r="AC1755" s="18" t="e">
        <f>SUMIFS([2]Plan2!$H:$H,[2]Plan2!$A:$A,$D1755,[2]Plan2!$U:$U,10)</f>
        <v>#VALUE!</v>
      </c>
      <c r="AD1755" s="18" t="e">
        <f>SUMIFS([2]Plan2!$H:$H,[2]Plan2!$A:$A,$D1755,[2]Plan2!$U:$U,11)</f>
        <v>#VALUE!</v>
      </c>
      <c r="AE1755" s="18" t="e">
        <f>SUMIFS([2]Plan2!$H:$H,[2]Plan2!$A:$A,$D1755,[2]Plan2!$U:$U,12)</f>
        <v>#VALUE!</v>
      </c>
      <c r="AF1755" s="18" t="e">
        <f>SUMIFS([2]Plan2!$H:$H,[2]Plan2!$A:$A,$D1755,[2]Plan2!$U:$U,1)</f>
        <v>#VALUE!</v>
      </c>
      <c r="AG1755" s="18" t="e">
        <f>SUMIFS([2]Plan2!$H:$H,[2]Plan2!$A:$A,$D1755,[2]Plan2!$U:$U,2)</f>
        <v>#VALUE!</v>
      </c>
      <c r="AH1755" s="18" t="e">
        <f>SUMIFS([2]Plan2!$H:$H,[2]Plan2!$A:$A,$D1755,[2]Plan2!$U:$U,3)</f>
        <v>#VALUE!</v>
      </c>
      <c r="AI1755" s="18" t="e">
        <f>SUMIFS([2]Plan2!$H:$H,[2]Plan2!$A:$A,$D1755,[2]Plan2!$U:$U,4)</f>
        <v>#VALUE!</v>
      </c>
      <c r="AJ1755" s="18" t="e">
        <f>SUMIFS([2]Plan2!$H:$H,[2]Plan2!$A:$A,$D1755,[2]Plan2!$U:$U,5)</f>
        <v>#VALUE!</v>
      </c>
      <c r="AK1755" s="23" t="e">
        <f t="shared" si="222"/>
        <v>#VALUE!</v>
      </c>
      <c r="AL1755" s="23" t="e">
        <f t="shared" si="217"/>
        <v>#VALUE!</v>
      </c>
      <c r="AM1755">
        <f t="shared" si="223"/>
        <v>0</v>
      </c>
    </row>
    <row r="1756" spans="1:39" ht="15.75" x14ac:dyDescent="0.25">
      <c r="A1756" s="21" t="s">
        <v>864</v>
      </c>
      <c r="B1756" s="21" t="s">
        <v>1519</v>
      </c>
      <c r="C1756" s="21">
        <v>38364749</v>
      </c>
      <c r="D1756" s="25">
        <v>194113</v>
      </c>
      <c r="E1756" s="21" t="s">
        <v>1798</v>
      </c>
      <c r="F1756" s="31" t="s">
        <v>1798</v>
      </c>
      <c r="G1756" s="21" t="s">
        <v>865</v>
      </c>
      <c r="H1756" s="21" t="s">
        <v>863</v>
      </c>
      <c r="I1756" s="25" t="s">
        <v>145</v>
      </c>
      <c r="J1756" s="21" t="s">
        <v>27</v>
      </c>
      <c r="K1756" s="21" t="s">
        <v>210</v>
      </c>
      <c r="L1756" s="20">
        <v>45461</v>
      </c>
      <c r="M1756" s="20">
        <v>45541</v>
      </c>
      <c r="N1756" s="21" t="s">
        <v>53</v>
      </c>
      <c r="O1756" s="21">
        <v>1</v>
      </c>
      <c r="P1756" s="21">
        <v>2</v>
      </c>
      <c r="Q1756" s="21">
        <v>1</v>
      </c>
      <c r="R1756" s="15">
        <f>(Q1756-P1756)/P1756</f>
        <v>-0.5</v>
      </c>
      <c r="S1756" s="18" t="str">
        <f>IFERROR(VLOOKUP(D1756,'[1]comparativo br'!$A:$B,2,FALSE),"")</f>
        <v/>
      </c>
      <c r="T1756" s="18" t="str">
        <f>IFERROR(VLOOKUP(D1756,'[1]comparativo br'!$A:$C,3,FALSE),"")</f>
        <v/>
      </c>
      <c r="U1756" s="15" t="str">
        <f t="shared" si="221"/>
        <v/>
      </c>
      <c r="V1756" s="19" t="str">
        <f>IFERROR(VLOOKUP(D1756,'[1]comparativo br'!$A:$D,4,FALSE),"")</f>
        <v/>
      </c>
      <c r="W1756" s="19" t="str">
        <f>IFERROR(VLOOKUP(D1756,'[1]comparativo br'!$A:$E,5,FALSE),"")</f>
        <v/>
      </c>
      <c r="X1756" s="15" t="str">
        <f t="shared" si="220"/>
        <v/>
      </c>
      <c r="Y1756" s="18" t="e">
        <f>SUMIFS([2]Plan2!$H:$H,[2]Plan2!$A:$A,$D1756,[2]Plan2!$U:$U,6)</f>
        <v>#VALUE!</v>
      </c>
      <c r="Z1756" s="18" t="e">
        <f>SUMIFS([2]Plan2!$H:$H,[2]Plan2!$A:$A,$D1756,[2]Plan2!$U:$U,7)</f>
        <v>#VALUE!</v>
      </c>
      <c r="AA1756" s="18" t="e">
        <f>SUMIFS([2]Plan2!$H:$H,[2]Plan2!$A:$A,$D1756,[2]Plan2!$U:$U,8)</f>
        <v>#VALUE!</v>
      </c>
      <c r="AB1756" s="18" t="e">
        <f>SUMIFS([2]Plan2!$H:$H,[2]Plan2!$A:$A,$D1756,[2]Plan2!$U:$U,9)</f>
        <v>#VALUE!</v>
      </c>
      <c r="AC1756" s="18" t="e">
        <f>SUMIFS([2]Plan2!$H:$H,[2]Plan2!$A:$A,$D1756,[2]Plan2!$U:$U,10)</f>
        <v>#VALUE!</v>
      </c>
      <c r="AD1756" s="18" t="e">
        <f>SUMIFS([2]Plan2!$H:$H,[2]Plan2!$A:$A,$D1756,[2]Plan2!$U:$U,11)</f>
        <v>#VALUE!</v>
      </c>
      <c r="AE1756" s="18" t="e">
        <f>SUMIFS([2]Plan2!$H:$H,[2]Plan2!$A:$A,$D1756,[2]Plan2!$U:$U,12)</f>
        <v>#VALUE!</v>
      </c>
      <c r="AF1756" s="18" t="e">
        <f>SUMIFS([2]Plan2!$H:$H,[2]Plan2!$A:$A,$D1756,[2]Plan2!$U:$U,1)</f>
        <v>#VALUE!</v>
      </c>
      <c r="AG1756" s="18" t="e">
        <f>SUMIFS([2]Plan2!$H:$H,[2]Plan2!$A:$A,$D1756,[2]Plan2!$U:$U,2)</f>
        <v>#VALUE!</v>
      </c>
      <c r="AH1756" s="18" t="e">
        <f>SUMIFS([2]Plan2!$H:$H,[2]Plan2!$A:$A,$D1756,[2]Plan2!$U:$U,3)</f>
        <v>#VALUE!</v>
      </c>
      <c r="AI1756" s="18" t="e">
        <f>SUMIFS([2]Plan2!$H:$H,[2]Plan2!$A:$A,$D1756,[2]Plan2!$U:$U,4)</f>
        <v>#VALUE!</v>
      </c>
      <c r="AJ1756" s="18" t="e">
        <f>SUMIFS([2]Plan2!$H:$H,[2]Plan2!$A:$A,$D1756,[2]Plan2!$U:$U,5)</f>
        <v>#VALUE!</v>
      </c>
      <c r="AK1756" s="23" t="e">
        <f t="shared" si="222"/>
        <v>#VALUE!</v>
      </c>
      <c r="AL1756" s="23" t="e">
        <f t="shared" si="217"/>
        <v>#VALUE!</v>
      </c>
      <c r="AM1756">
        <f t="shared" si="223"/>
        <v>0</v>
      </c>
    </row>
    <row r="1757" spans="1:39" ht="15.75" x14ac:dyDescent="0.25">
      <c r="A1757" s="21"/>
      <c r="B1757" s="21" t="s">
        <v>1519</v>
      </c>
      <c r="C1757" s="21">
        <v>38390815</v>
      </c>
      <c r="D1757" s="25">
        <v>194419</v>
      </c>
      <c r="E1757" s="21" t="s">
        <v>2203</v>
      </c>
      <c r="F1757" s="31" t="s">
        <v>1575</v>
      </c>
      <c r="G1757" s="21" t="s">
        <v>1602</v>
      </c>
      <c r="H1757" s="21" t="s">
        <v>78</v>
      </c>
      <c r="I1757" s="25" t="s">
        <v>79</v>
      </c>
      <c r="J1757" s="21" t="s">
        <v>21</v>
      </c>
      <c r="K1757" s="21"/>
      <c r="L1757" s="20">
        <v>45322</v>
      </c>
      <c r="M1757" s="20">
        <v>45337</v>
      </c>
      <c r="N1757" s="21" t="s">
        <v>53</v>
      </c>
      <c r="O1757" s="21">
        <v>2</v>
      </c>
      <c r="P1757" s="21">
        <v>2</v>
      </c>
      <c r="Q1757" s="21">
        <v>0</v>
      </c>
      <c r="R1757" s="15">
        <f>(Q1757-P1757)/P1757</f>
        <v>-1</v>
      </c>
      <c r="S1757" s="18" t="str">
        <f>IFERROR(VLOOKUP(D1757,'[1]comparativo br'!$A:$B,2,FALSE),"")</f>
        <v/>
      </c>
      <c r="T1757" s="18" t="str">
        <f>IFERROR(VLOOKUP(D1757,'[1]comparativo br'!$A:$C,3,FALSE),"")</f>
        <v/>
      </c>
      <c r="U1757" s="15" t="str">
        <f t="shared" si="221"/>
        <v/>
      </c>
      <c r="V1757" s="19" t="str">
        <f>IFERROR(VLOOKUP(D1757,'[1]comparativo br'!$A:$D,4,FALSE),"")</f>
        <v/>
      </c>
      <c r="W1757" s="19" t="str">
        <f>IFERROR(VLOOKUP(D1757,'[1]comparativo br'!$A:$E,5,FALSE),"")</f>
        <v/>
      </c>
      <c r="X1757" s="15" t="str">
        <f t="shared" si="220"/>
        <v/>
      </c>
      <c r="Y1757" s="18" t="e">
        <f>SUMIFS([2]Plan2!$H:$H,[2]Plan2!$A:$A,$D1757,[2]Plan2!$U:$U,6)</f>
        <v>#VALUE!</v>
      </c>
      <c r="Z1757" s="18" t="e">
        <f>SUMIFS([2]Plan2!$H:$H,[2]Plan2!$A:$A,$D1757,[2]Plan2!$U:$U,7)</f>
        <v>#VALUE!</v>
      </c>
      <c r="AA1757" s="18" t="e">
        <f>SUMIFS([2]Plan2!$H:$H,[2]Plan2!$A:$A,$D1757,[2]Plan2!$U:$U,8)</f>
        <v>#VALUE!</v>
      </c>
      <c r="AB1757" s="18" t="e">
        <f>SUMIFS([2]Plan2!$H:$H,[2]Plan2!$A:$A,$D1757,[2]Plan2!$U:$U,9)</f>
        <v>#VALUE!</v>
      </c>
      <c r="AC1757" s="18" t="e">
        <f>SUMIFS([2]Plan2!$H:$H,[2]Plan2!$A:$A,$D1757,[2]Plan2!$U:$U,10)</f>
        <v>#VALUE!</v>
      </c>
      <c r="AD1757" s="18" t="e">
        <f>SUMIFS([2]Plan2!$H:$H,[2]Plan2!$A:$A,$D1757,[2]Plan2!$U:$U,11)</f>
        <v>#VALUE!</v>
      </c>
      <c r="AE1757" s="18" t="e">
        <f>SUMIFS([2]Plan2!$H:$H,[2]Plan2!$A:$A,$D1757,[2]Plan2!$U:$U,12)</f>
        <v>#VALUE!</v>
      </c>
      <c r="AF1757" s="18" t="e">
        <f>SUMIFS([2]Plan2!$H:$H,[2]Plan2!$A:$A,$D1757,[2]Plan2!$U:$U,1)</f>
        <v>#VALUE!</v>
      </c>
      <c r="AG1757" s="18" t="e">
        <f>SUMIFS([2]Plan2!$H:$H,[2]Plan2!$A:$A,$D1757,[2]Plan2!$U:$U,2)</f>
        <v>#VALUE!</v>
      </c>
      <c r="AH1757" s="18" t="e">
        <f>SUMIFS([2]Plan2!$H:$H,[2]Plan2!$A:$A,$D1757,[2]Plan2!$U:$U,3)</f>
        <v>#VALUE!</v>
      </c>
      <c r="AI1757" s="18" t="e">
        <f>SUMIFS([2]Plan2!$H:$H,[2]Plan2!$A:$A,$D1757,[2]Plan2!$U:$U,4)</f>
        <v>#VALUE!</v>
      </c>
      <c r="AJ1757" s="18" t="e">
        <f>SUMIFS([2]Plan2!$H:$H,[2]Plan2!$A:$A,$D1757,[2]Plan2!$U:$U,5)</f>
        <v>#VALUE!</v>
      </c>
      <c r="AK1757" s="23" t="e">
        <f t="shared" si="222"/>
        <v>#VALUE!</v>
      </c>
      <c r="AL1757" s="23" t="e">
        <f t="shared" si="217"/>
        <v>#VALUE!</v>
      </c>
      <c r="AM1757">
        <f t="shared" si="223"/>
        <v>0</v>
      </c>
    </row>
    <row r="1758" spans="1:39" ht="15.75" x14ac:dyDescent="0.25">
      <c r="A1758" s="21"/>
      <c r="B1758" s="21" t="s">
        <v>1519</v>
      </c>
      <c r="C1758" s="21">
        <v>38460234</v>
      </c>
      <c r="D1758" s="25">
        <v>900271</v>
      </c>
      <c r="E1758" s="21" t="s">
        <v>33</v>
      </c>
      <c r="F1758" s="31" t="s">
        <v>33</v>
      </c>
      <c r="G1758" s="21" t="s">
        <v>1162</v>
      </c>
      <c r="H1758" s="21" t="s">
        <v>58</v>
      </c>
      <c r="I1758" s="25" t="s">
        <v>15</v>
      </c>
      <c r="J1758" s="21" t="s">
        <v>16</v>
      </c>
      <c r="K1758" s="21" t="s">
        <v>17</v>
      </c>
      <c r="L1758" s="20">
        <v>45796</v>
      </c>
      <c r="M1758" s="20">
        <v>45799</v>
      </c>
      <c r="N1758" s="21" t="s">
        <v>18</v>
      </c>
      <c r="O1758" s="21">
        <v>689</v>
      </c>
      <c r="P1758" s="21">
        <v>653</v>
      </c>
      <c r="Q1758" s="21">
        <v>589</v>
      </c>
      <c r="R1758" s="15">
        <f>(Q1758-P1758)/P1758</f>
        <v>-9.8009188361408886E-2</v>
      </c>
      <c r="S1758" s="18">
        <f>IFERROR(VLOOKUP(D1758,'[1]comparativo br'!$A:$B,2,FALSE),"")</f>
        <v>171641.4</v>
      </c>
      <c r="T1758" s="18">
        <f>IFERROR(VLOOKUP(D1758,'[1]comparativo br'!$A:$C,3,FALSE),"")</f>
        <v>115034</v>
      </c>
      <c r="U1758" s="15">
        <f t="shared" si="221"/>
        <v>-0.32980038615392321</v>
      </c>
      <c r="V1758" s="19">
        <f>IFERROR(VLOOKUP(D1758,'[1]comparativo br'!$A:$D,4,FALSE),"")</f>
        <v>3041</v>
      </c>
      <c r="W1758" s="19">
        <f>IFERROR(VLOOKUP(D1758,'[1]comparativo br'!$A:$E,5,FALSE),"")</f>
        <v>2534</v>
      </c>
      <c r="X1758" s="15">
        <f t="shared" si="220"/>
        <v>-0.1667214731996054</v>
      </c>
      <c r="Y1758" s="18" t="e">
        <f>SUMIFS([2]Plan2!$H:$H,[2]Plan2!$A:$A,$D1758,[2]Plan2!$U:$U,6)</f>
        <v>#VALUE!</v>
      </c>
      <c r="Z1758" s="18" t="e">
        <f>SUMIFS([2]Plan2!$H:$H,[2]Plan2!$A:$A,$D1758,[2]Plan2!$U:$U,7)</f>
        <v>#VALUE!</v>
      </c>
      <c r="AA1758" s="18" t="e">
        <f>SUMIFS([2]Plan2!$H:$H,[2]Plan2!$A:$A,$D1758,[2]Plan2!$U:$U,8)</f>
        <v>#VALUE!</v>
      </c>
      <c r="AB1758" s="18" t="e">
        <f>SUMIFS([2]Plan2!$H:$H,[2]Plan2!$A:$A,$D1758,[2]Plan2!$U:$U,9)</f>
        <v>#VALUE!</v>
      </c>
      <c r="AC1758" s="18" t="e">
        <f>SUMIFS([2]Plan2!$H:$H,[2]Plan2!$A:$A,$D1758,[2]Plan2!$U:$U,10)</f>
        <v>#VALUE!</v>
      </c>
      <c r="AD1758" s="18" t="e">
        <f>SUMIFS([2]Plan2!$H:$H,[2]Plan2!$A:$A,$D1758,[2]Plan2!$U:$U,11)</f>
        <v>#VALUE!</v>
      </c>
      <c r="AE1758" s="18" t="e">
        <f>SUMIFS([2]Plan2!$H:$H,[2]Plan2!$A:$A,$D1758,[2]Plan2!$U:$U,12)</f>
        <v>#VALUE!</v>
      </c>
      <c r="AF1758" s="18" t="e">
        <f>SUMIFS([2]Plan2!$H:$H,[2]Plan2!$A:$A,$D1758,[2]Plan2!$U:$U,1)</f>
        <v>#VALUE!</v>
      </c>
      <c r="AG1758" s="18" t="e">
        <f>SUMIFS([2]Plan2!$H:$H,[2]Plan2!$A:$A,$D1758,[2]Plan2!$U:$U,2)</f>
        <v>#VALUE!</v>
      </c>
      <c r="AH1758" s="18" t="e">
        <f>SUMIFS([2]Plan2!$H:$H,[2]Plan2!$A:$A,$D1758,[2]Plan2!$U:$U,3)</f>
        <v>#VALUE!</v>
      </c>
      <c r="AI1758" s="18" t="e">
        <f>SUMIFS([2]Plan2!$H:$H,[2]Plan2!$A:$A,$D1758,[2]Plan2!$U:$U,4)</f>
        <v>#VALUE!</v>
      </c>
      <c r="AJ1758" s="18" t="e">
        <f>SUMIFS([2]Plan2!$H:$H,[2]Plan2!$A:$A,$D1758,[2]Plan2!$U:$U,5)</f>
        <v>#VALUE!</v>
      </c>
      <c r="AK1758" s="23" t="e">
        <f t="shared" si="222"/>
        <v>#VALUE!</v>
      </c>
      <c r="AL1758" s="23" t="e">
        <f t="shared" si="217"/>
        <v>#VALUE!</v>
      </c>
      <c r="AM1758">
        <f t="shared" si="223"/>
        <v>0</v>
      </c>
    </row>
    <row r="1759" spans="1:39" ht="15.75" x14ac:dyDescent="0.25">
      <c r="A1759" s="21"/>
      <c r="B1759" s="21" t="s">
        <v>1519</v>
      </c>
      <c r="C1759" s="21">
        <v>38503987</v>
      </c>
      <c r="D1759" s="25">
        <v>194498</v>
      </c>
      <c r="E1759" s="21" t="s">
        <v>1206</v>
      </c>
      <c r="F1759" s="31" t="s">
        <v>1206</v>
      </c>
      <c r="G1759" s="21" t="s">
        <v>1723</v>
      </c>
      <c r="H1759" s="21" t="s">
        <v>1717</v>
      </c>
      <c r="I1759" s="25" t="s">
        <v>308</v>
      </c>
      <c r="J1759" s="21" t="s">
        <v>85</v>
      </c>
      <c r="K1759" s="21" t="s">
        <v>306</v>
      </c>
      <c r="L1759" s="20">
        <v>45362</v>
      </c>
      <c r="M1759" s="20"/>
      <c r="N1759" s="21" t="s">
        <v>53</v>
      </c>
      <c r="O1759" s="21"/>
      <c r="P1759" s="21"/>
      <c r="Q1759" s="21"/>
      <c r="R1759" s="28"/>
      <c r="S1759" s="18" t="str">
        <f>IFERROR(VLOOKUP(D1759,'[1]comparativo br'!$A:$B,2,FALSE),"")</f>
        <v/>
      </c>
      <c r="T1759" s="18" t="str">
        <f>IFERROR(VLOOKUP(D1759,'[1]comparativo br'!$A:$C,3,FALSE),"")</f>
        <v/>
      </c>
      <c r="U1759" s="15" t="str">
        <f t="shared" si="221"/>
        <v/>
      </c>
      <c r="V1759" s="19" t="str">
        <f>IFERROR(VLOOKUP(D1759,'[1]comparativo br'!$A:$D,4,FALSE),"")</f>
        <v/>
      </c>
      <c r="W1759" s="19" t="str">
        <f>IFERROR(VLOOKUP(D1759,'[1]comparativo br'!$A:$E,5,FALSE),"")</f>
        <v/>
      </c>
      <c r="X1759" s="15" t="str">
        <f t="shared" si="220"/>
        <v/>
      </c>
      <c r="Y1759" s="18" t="e">
        <f>SUMIFS([2]Plan2!$H:$H,[2]Plan2!$A:$A,$D1759,[2]Plan2!$U:$U,6)</f>
        <v>#VALUE!</v>
      </c>
      <c r="Z1759" s="18" t="e">
        <f>SUMIFS([2]Plan2!$H:$H,[2]Plan2!$A:$A,$D1759,[2]Plan2!$U:$U,7)</f>
        <v>#VALUE!</v>
      </c>
      <c r="AA1759" s="18" t="e">
        <f>SUMIFS([2]Plan2!$H:$H,[2]Plan2!$A:$A,$D1759,[2]Plan2!$U:$U,8)</f>
        <v>#VALUE!</v>
      </c>
      <c r="AB1759" s="18" t="e">
        <f>SUMIFS([2]Plan2!$H:$H,[2]Plan2!$A:$A,$D1759,[2]Plan2!$U:$U,9)</f>
        <v>#VALUE!</v>
      </c>
      <c r="AC1759" s="18" t="e">
        <f>SUMIFS([2]Plan2!$H:$H,[2]Plan2!$A:$A,$D1759,[2]Plan2!$U:$U,10)</f>
        <v>#VALUE!</v>
      </c>
      <c r="AD1759" s="18" t="e">
        <f>SUMIFS([2]Plan2!$H:$H,[2]Plan2!$A:$A,$D1759,[2]Plan2!$U:$U,11)</f>
        <v>#VALUE!</v>
      </c>
      <c r="AE1759" s="18" t="e">
        <f>SUMIFS([2]Plan2!$H:$H,[2]Plan2!$A:$A,$D1759,[2]Plan2!$U:$U,12)</f>
        <v>#VALUE!</v>
      </c>
      <c r="AF1759" s="18" t="e">
        <f>SUMIFS([2]Plan2!$H:$H,[2]Plan2!$A:$A,$D1759,[2]Plan2!$U:$U,1)</f>
        <v>#VALUE!</v>
      </c>
      <c r="AG1759" s="18" t="e">
        <f>SUMIFS([2]Plan2!$H:$H,[2]Plan2!$A:$A,$D1759,[2]Plan2!$U:$U,2)</f>
        <v>#VALUE!</v>
      </c>
      <c r="AH1759" s="18" t="e">
        <f>SUMIFS([2]Plan2!$H:$H,[2]Plan2!$A:$A,$D1759,[2]Plan2!$U:$U,3)</f>
        <v>#VALUE!</v>
      </c>
      <c r="AI1759" s="18" t="e">
        <f>SUMIFS([2]Plan2!$H:$H,[2]Plan2!$A:$A,$D1759,[2]Plan2!$U:$U,4)</f>
        <v>#VALUE!</v>
      </c>
      <c r="AJ1759" s="18" t="e">
        <f>SUMIFS([2]Plan2!$H:$H,[2]Plan2!$A:$A,$D1759,[2]Plan2!$U:$U,5)</f>
        <v>#VALUE!</v>
      </c>
      <c r="AK1759" s="23" t="e">
        <f t="shared" si="222"/>
        <v>#VALUE!</v>
      </c>
      <c r="AL1759" s="23" t="e">
        <f t="shared" si="217"/>
        <v>#VALUE!</v>
      </c>
      <c r="AM1759">
        <f t="shared" si="223"/>
        <v>0</v>
      </c>
    </row>
    <row r="1760" spans="1:39" ht="15.75" x14ac:dyDescent="0.25">
      <c r="A1760" s="21"/>
      <c r="B1760" s="21" t="s">
        <v>1519</v>
      </c>
      <c r="C1760" s="21">
        <v>38503987</v>
      </c>
      <c r="D1760" s="25">
        <v>194499</v>
      </c>
      <c r="E1760" s="21" t="s">
        <v>1206</v>
      </c>
      <c r="F1760" s="31" t="s">
        <v>1206</v>
      </c>
      <c r="G1760" s="21" t="s">
        <v>1723</v>
      </c>
      <c r="H1760" s="21" t="s">
        <v>1182</v>
      </c>
      <c r="I1760" s="25" t="s">
        <v>65</v>
      </c>
      <c r="J1760" s="21" t="s">
        <v>85</v>
      </c>
      <c r="K1760" s="21" t="s">
        <v>306</v>
      </c>
      <c r="L1760" s="20">
        <v>45362</v>
      </c>
      <c r="M1760" s="20"/>
      <c r="N1760" s="21" t="s">
        <v>53</v>
      </c>
      <c r="O1760" s="21"/>
      <c r="P1760" s="21"/>
      <c r="Q1760" s="21"/>
      <c r="R1760" s="28"/>
      <c r="S1760" s="18" t="str">
        <f>IFERROR(VLOOKUP(D1760,'[1]comparativo br'!$A:$B,2,FALSE),"")</f>
        <v/>
      </c>
      <c r="T1760" s="18" t="str">
        <f>IFERROR(VLOOKUP(D1760,'[1]comparativo br'!$A:$C,3,FALSE),"")</f>
        <v/>
      </c>
      <c r="U1760" s="15" t="str">
        <f t="shared" si="221"/>
        <v/>
      </c>
      <c r="V1760" s="19" t="str">
        <f>IFERROR(VLOOKUP(D1760,'[1]comparativo br'!$A:$D,4,FALSE),"")</f>
        <v/>
      </c>
      <c r="W1760" s="19" t="str">
        <f>IFERROR(VLOOKUP(D1760,'[1]comparativo br'!$A:$E,5,FALSE),"")</f>
        <v/>
      </c>
      <c r="X1760" s="15" t="str">
        <f t="shared" si="220"/>
        <v/>
      </c>
      <c r="Y1760" s="18" t="e">
        <f>SUMIFS([2]Plan2!$H:$H,[2]Plan2!$A:$A,$D1760,[2]Plan2!$U:$U,6)</f>
        <v>#VALUE!</v>
      </c>
      <c r="Z1760" s="18" t="e">
        <f>SUMIFS([2]Plan2!$H:$H,[2]Plan2!$A:$A,$D1760,[2]Plan2!$U:$U,7)</f>
        <v>#VALUE!</v>
      </c>
      <c r="AA1760" s="18" t="e">
        <f>SUMIFS([2]Plan2!$H:$H,[2]Plan2!$A:$A,$D1760,[2]Plan2!$U:$U,8)</f>
        <v>#VALUE!</v>
      </c>
      <c r="AB1760" s="18" t="e">
        <f>SUMIFS([2]Plan2!$H:$H,[2]Plan2!$A:$A,$D1760,[2]Plan2!$U:$U,9)</f>
        <v>#VALUE!</v>
      </c>
      <c r="AC1760" s="18" t="e">
        <f>SUMIFS([2]Plan2!$H:$H,[2]Plan2!$A:$A,$D1760,[2]Plan2!$U:$U,10)</f>
        <v>#VALUE!</v>
      </c>
      <c r="AD1760" s="18" t="e">
        <f>SUMIFS([2]Plan2!$H:$H,[2]Plan2!$A:$A,$D1760,[2]Plan2!$U:$U,11)</f>
        <v>#VALUE!</v>
      </c>
      <c r="AE1760" s="18" t="e">
        <f>SUMIFS([2]Plan2!$H:$H,[2]Plan2!$A:$A,$D1760,[2]Plan2!$U:$U,12)</f>
        <v>#VALUE!</v>
      </c>
      <c r="AF1760" s="18" t="e">
        <f>SUMIFS([2]Plan2!$H:$H,[2]Plan2!$A:$A,$D1760,[2]Plan2!$U:$U,1)</f>
        <v>#VALUE!</v>
      </c>
      <c r="AG1760" s="18" t="e">
        <f>SUMIFS([2]Plan2!$H:$H,[2]Plan2!$A:$A,$D1760,[2]Plan2!$U:$U,2)</f>
        <v>#VALUE!</v>
      </c>
      <c r="AH1760" s="18" t="e">
        <f>SUMIFS([2]Plan2!$H:$H,[2]Plan2!$A:$A,$D1760,[2]Plan2!$U:$U,3)</f>
        <v>#VALUE!</v>
      </c>
      <c r="AI1760" s="18" t="e">
        <f>SUMIFS([2]Plan2!$H:$H,[2]Plan2!$A:$A,$D1760,[2]Plan2!$U:$U,4)</f>
        <v>#VALUE!</v>
      </c>
      <c r="AJ1760" s="18" t="e">
        <f>SUMIFS([2]Plan2!$H:$H,[2]Plan2!$A:$A,$D1760,[2]Plan2!$U:$U,5)</f>
        <v>#VALUE!</v>
      </c>
      <c r="AK1760" s="23" t="e">
        <f t="shared" si="222"/>
        <v>#VALUE!</v>
      </c>
      <c r="AL1760" s="23" t="e">
        <f t="shared" si="217"/>
        <v>#VALUE!</v>
      </c>
      <c r="AM1760">
        <f t="shared" si="223"/>
        <v>0</v>
      </c>
    </row>
    <row r="1761" spans="1:39" ht="15.75" x14ac:dyDescent="0.25">
      <c r="A1761" s="21"/>
      <c r="B1761" s="21" t="s">
        <v>1519</v>
      </c>
      <c r="C1761" s="21">
        <v>38503987</v>
      </c>
      <c r="D1761" s="25">
        <v>194502</v>
      </c>
      <c r="E1761" s="21" t="s">
        <v>1206</v>
      </c>
      <c r="F1761" s="31" t="s">
        <v>1206</v>
      </c>
      <c r="G1761" s="21" t="s">
        <v>1723</v>
      </c>
      <c r="H1761" s="21" t="s">
        <v>54</v>
      </c>
      <c r="I1761" s="25" t="s">
        <v>55</v>
      </c>
      <c r="J1761" s="21" t="s">
        <v>85</v>
      </c>
      <c r="K1761" s="21" t="s">
        <v>306</v>
      </c>
      <c r="L1761" s="20">
        <v>45362</v>
      </c>
      <c r="M1761" s="20">
        <v>45797</v>
      </c>
      <c r="N1761" s="21" t="s">
        <v>18</v>
      </c>
      <c r="O1761" s="21">
        <v>3</v>
      </c>
      <c r="P1761" s="21">
        <v>2</v>
      </c>
      <c r="Q1761" s="21">
        <v>3</v>
      </c>
      <c r="R1761" s="15">
        <f>(Q1761-P1761)/P1761</f>
        <v>0.5</v>
      </c>
      <c r="S1761" s="18">
        <f>IFERROR(VLOOKUP(D1761,'[1]comparativo br'!$A:$B,2,FALSE),"")</f>
        <v>0</v>
      </c>
      <c r="T1761" s="18">
        <f>IFERROR(VLOOKUP(D1761,'[1]comparativo br'!$A:$C,3,FALSE),"")</f>
        <v>0</v>
      </c>
      <c r="U1761" s="15" t="str">
        <f t="shared" si="221"/>
        <v/>
      </c>
      <c r="V1761" s="19">
        <f>IFERROR(VLOOKUP(D1761,'[1]comparativo br'!$A:$D,4,FALSE),"")</f>
        <v>37</v>
      </c>
      <c r="W1761" s="19">
        <f>IFERROR(VLOOKUP(D1761,'[1]comparativo br'!$A:$E,5,FALSE),"")</f>
        <v>0</v>
      </c>
      <c r="X1761" s="15">
        <f t="shared" si="220"/>
        <v>-1</v>
      </c>
      <c r="Y1761" s="18" t="e">
        <f>SUMIFS([2]Plan2!$H:$H,[2]Plan2!$A:$A,$D1761,[2]Plan2!$U:$U,6)</f>
        <v>#VALUE!</v>
      </c>
      <c r="Z1761" s="18" t="e">
        <f>SUMIFS([2]Plan2!$H:$H,[2]Plan2!$A:$A,$D1761,[2]Plan2!$U:$U,7)</f>
        <v>#VALUE!</v>
      </c>
      <c r="AA1761" s="18" t="e">
        <f>SUMIFS([2]Plan2!$H:$H,[2]Plan2!$A:$A,$D1761,[2]Plan2!$U:$U,8)</f>
        <v>#VALUE!</v>
      </c>
      <c r="AB1761" s="18" t="e">
        <f>SUMIFS([2]Plan2!$H:$H,[2]Plan2!$A:$A,$D1761,[2]Plan2!$U:$U,9)</f>
        <v>#VALUE!</v>
      </c>
      <c r="AC1761" s="18" t="e">
        <f>SUMIFS([2]Plan2!$H:$H,[2]Plan2!$A:$A,$D1761,[2]Plan2!$U:$U,10)</f>
        <v>#VALUE!</v>
      </c>
      <c r="AD1761" s="18" t="e">
        <f>SUMIFS([2]Plan2!$H:$H,[2]Plan2!$A:$A,$D1761,[2]Plan2!$U:$U,11)</f>
        <v>#VALUE!</v>
      </c>
      <c r="AE1761" s="18" t="e">
        <f>SUMIFS([2]Plan2!$H:$H,[2]Plan2!$A:$A,$D1761,[2]Plan2!$U:$U,12)</f>
        <v>#VALUE!</v>
      </c>
      <c r="AF1761" s="18" t="e">
        <f>SUMIFS([2]Plan2!$H:$H,[2]Plan2!$A:$A,$D1761,[2]Plan2!$U:$U,1)</f>
        <v>#VALUE!</v>
      </c>
      <c r="AG1761" s="18" t="e">
        <f>SUMIFS([2]Plan2!$H:$H,[2]Plan2!$A:$A,$D1761,[2]Plan2!$U:$U,2)</f>
        <v>#VALUE!</v>
      </c>
      <c r="AH1761" s="18" t="e">
        <f>SUMIFS([2]Plan2!$H:$H,[2]Plan2!$A:$A,$D1761,[2]Plan2!$U:$U,3)</f>
        <v>#VALUE!</v>
      </c>
      <c r="AI1761" s="18" t="e">
        <f>SUMIFS([2]Plan2!$H:$H,[2]Plan2!$A:$A,$D1761,[2]Plan2!$U:$U,4)</f>
        <v>#VALUE!</v>
      </c>
      <c r="AJ1761" s="18" t="e">
        <f>SUMIFS([2]Plan2!$H:$H,[2]Plan2!$A:$A,$D1761,[2]Plan2!$U:$U,5)</f>
        <v>#VALUE!</v>
      </c>
      <c r="AK1761" s="23" t="e">
        <f t="shared" si="222"/>
        <v>#VALUE!</v>
      </c>
      <c r="AL1761" s="23" t="e">
        <f t="shared" ref="AL1761:AL1824" si="225">MAX(Y1761:AG1761)</f>
        <v>#VALUE!</v>
      </c>
      <c r="AM1761">
        <f t="shared" si="223"/>
        <v>0</v>
      </c>
    </row>
    <row r="1762" spans="1:39" ht="15.75" x14ac:dyDescent="0.25">
      <c r="A1762" s="21"/>
      <c r="B1762" s="21" t="s">
        <v>1519</v>
      </c>
      <c r="C1762" s="21">
        <v>38643136</v>
      </c>
      <c r="D1762" s="25">
        <v>194481</v>
      </c>
      <c r="E1762" s="21" t="s">
        <v>12</v>
      </c>
      <c r="F1762" s="31" t="s">
        <v>2488</v>
      </c>
      <c r="G1762" s="21" t="s">
        <v>1618</v>
      </c>
      <c r="H1762" s="21" t="s">
        <v>1619</v>
      </c>
      <c r="I1762" s="25" t="s">
        <v>15</v>
      </c>
      <c r="J1762" s="21" t="s">
        <v>27</v>
      </c>
      <c r="K1762" s="21" t="s">
        <v>210</v>
      </c>
      <c r="L1762" s="20">
        <v>45351</v>
      </c>
      <c r="M1762" s="20">
        <v>45366</v>
      </c>
      <c r="N1762" s="21" t="s">
        <v>53</v>
      </c>
      <c r="O1762" s="21">
        <v>0</v>
      </c>
      <c r="P1762" s="21">
        <v>1</v>
      </c>
      <c r="Q1762" s="21">
        <v>0</v>
      </c>
      <c r="R1762" s="15">
        <f>(Q1762-P1762)/P1762</f>
        <v>-1</v>
      </c>
      <c r="S1762" s="18" t="str">
        <f>IFERROR(VLOOKUP(D1762,'[1]comparativo br'!$A:$B,2,FALSE),"")</f>
        <v/>
      </c>
      <c r="T1762" s="18" t="str">
        <f>IFERROR(VLOOKUP(D1762,'[1]comparativo br'!$A:$C,3,FALSE),"")</f>
        <v/>
      </c>
      <c r="U1762" s="15" t="str">
        <f t="shared" si="221"/>
        <v/>
      </c>
      <c r="V1762" s="19" t="str">
        <f>IFERROR(VLOOKUP(D1762,'[1]comparativo br'!$A:$D,4,FALSE),"")</f>
        <v/>
      </c>
      <c r="W1762" s="19" t="str">
        <f>IFERROR(VLOOKUP(D1762,'[1]comparativo br'!$A:$E,5,FALSE),"")</f>
        <v/>
      </c>
      <c r="X1762" s="15" t="str">
        <f t="shared" si="220"/>
        <v/>
      </c>
      <c r="Y1762" s="18" t="e">
        <f>SUMIFS([2]Plan2!$H:$H,[2]Plan2!$A:$A,$D1762,[2]Plan2!$U:$U,6)</f>
        <v>#VALUE!</v>
      </c>
      <c r="Z1762" s="18" t="e">
        <f>SUMIFS([2]Plan2!$H:$H,[2]Plan2!$A:$A,$D1762,[2]Plan2!$U:$U,7)</f>
        <v>#VALUE!</v>
      </c>
      <c r="AA1762" s="18" t="e">
        <f>SUMIFS([2]Plan2!$H:$H,[2]Plan2!$A:$A,$D1762,[2]Plan2!$U:$U,8)</f>
        <v>#VALUE!</v>
      </c>
      <c r="AB1762" s="18" t="e">
        <f>SUMIFS([2]Plan2!$H:$H,[2]Plan2!$A:$A,$D1762,[2]Plan2!$U:$U,9)</f>
        <v>#VALUE!</v>
      </c>
      <c r="AC1762" s="18" t="e">
        <f>SUMIFS([2]Plan2!$H:$H,[2]Plan2!$A:$A,$D1762,[2]Plan2!$U:$U,10)</f>
        <v>#VALUE!</v>
      </c>
      <c r="AD1762" s="18" t="e">
        <f>SUMIFS([2]Plan2!$H:$H,[2]Plan2!$A:$A,$D1762,[2]Plan2!$U:$U,11)</f>
        <v>#VALUE!</v>
      </c>
      <c r="AE1762" s="18" t="e">
        <f>SUMIFS([2]Plan2!$H:$H,[2]Plan2!$A:$A,$D1762,[2]Plan2!$U:$U,12)</f>
        <v>#VALUE!</v>
      </c>
      <c r="AF1762" s="18" t="e">
        <f>SUMIFS([2]Plan2!$H:$H,[2]Plan2!$A:$A,$D1762,[2]Plan2!$U:$U,1)</f>
        <v>#VALUE!</v>
      </c>
      <c r="AG1762" s="18" t="e">
        <f>SUMIFS([2]Plan2!$H:$H,[2]Plan2!$A:$A,$D1762,[2]Plan2!$U:$U,2)</f>
        <v>#VALUE!</v>
      </c>
      <c r="AH1762" s="18" t="e">
        <f>SUMIFS([2]Plan2!$H:$H,[2]Plan2!$A:$A,$D1762,[2]Plan2!$U:$U,3)</f>
        <v>#VALUE!</v>
      </c>
      <c r="AI1762" s="18" t="e">
        <f>SUMIFS([2]Plan2!$H:$H,[2]Plan2!$A:$A,$D1762,[2]Plan2!$U:$U,4)</f>
        <v>#VALUE!</v>
      </c>
      <c r="AJ1762" s="18" t="e">
        <f>SUMIFS([2]Plan2!$H:$H,[2]Plan2!$A:$A,$D1762,[2]Plan2!$U:$U,5)</f>
        <v>#VALUE!</v>
      </c>
      <c r="AK1762" s="23" t="e">
        <f t="shared" si="222"/>
        <v>#VALUE!</v>
      </c>
      <c r="AL1762" s="23" t="e">
        <f t="shared" si="225"/>
        <v>#VALUE!</v>
      </c>
      <c r="AM1762">
        <f t="shared" si="223"/>
        <v>0</v>
      </c>
    </row>
    <row r="1763" spans="1:39" ht="15.75" x14ac:dyDescent="0.25">
      <c r="A1763" s="21"/>
      <c r="B1763" s="21" t="s">
        <v>1520</v>
      </c>
      <c r="C1763" s="21">
        <v>39542666</v>
      </c>
      <c r="D1763" s="25">
        <v>194652</v>
      </c>
      <c r="E1763" s="21" t="s">
        <v>12</v>
      </c>
      <c r="F1763" s="31" t="s">
        <v>2453</v>
      </c>
      <c r="G1763" s="21" t="s">
        <v>1783</v>
      </c>
      <c r="H1763" s="21" t="s">
        <v>413</v>
      </c>
      <c r="I1763" s="25" t="s">
        <v>72</v>
      </c>
      <c r="J1763" s="21" t="s">
        <v>88</v>
      </c>
      <c r="K1763" s="21" t="s">
        <v>93</v>
      </c>
      <c r="L1763" s="20">
        <v>45701</v>
      </c>
      <c r="M1763" s="20">
        <v>45749</v>
      </c>
      <c r="N1763" s="21" t="s">
        <v>18</v>
      </c>
      <c r="O1763" s="21">
        <v>8</v>
      </c>
      <c r="P1763" s="21">
        <v>0</v>
      </c>
      <c r="Q1763" s="21">
        <v>15</v>
      </c>
      <c r="R1763" s="15">
        <v>1</v>
      </c>
      <c r="S1763" s="18">
        <f>IFERROR(VLOOKUP(D1763,'[1]comparativo br'!$A:$B,2,FALSE),"")</f>
        <v>0</v>
      </c>
      <c r="T1763" s="18">
        <f>IFERROR(VLOOKUP(D1763,'[1]comparativo br'!$A:$C,3,FALSE),"")</f>
        <v>0</v>
      </c>
      <c r="U1763" s="15" t="str">
        <f t="shared" si="221"/>
        <v/>
      </c>
      <c r="V1763" s="19">
        <f>IFERROR(VLOOKUP(D1763,'[1]comparativo br'!$A:$D,4,FALSE),"")</f>
        <v>9</v>
      </c>
      <c r="W1763" s="19">
        <f>IFERROR(VLOOKUP(D1763,'[1]comparativo br'!$A:$E,5,FALSE),"")</f>
        <v>0</v>
      </c>
      <c r="X1763" s="15">
        <f t="shared" ref="X1763:X1768" si="226">IFERROR((W1763-V1763)/V1763,"")</f>
        <v>-1</v>
      </c>
      <c r="Y1763" s="18" t="e">
        <f>SUMIFS([2]Plan2!$H:$H,[2]Plan2!$A:$A,$D1763,[2]Plan2!$U:$U,6)</f>
        <v>#VALUE!</v>
      </c>
      <c r="Z1763" s="18" t="e">
        <f>SUMIFS([2]Plan2!$H:$H,[2]Plan2!$A:$A,$D1763,[2]Plan2!$U:$U,7)</f>
        <v>#VALUE!</v>
      </c>
      <c r="AA1763" s="18" t="e">
        <f>SUMIFS([2]Plan2!$H:$H,[2]Plan2!$A:$A,$D1763,[2]Plan2!$U:$U,8)</f>
        <v>#VALUE!</v>
      </c>
      <c r="AB1763" s="18" t="e">
        <f>SUMIFS([2]Plan2!$H:$H,[2]Plan2!$A:$A,$D1763,[2]Plan2!$U:$U,9)</f>
        <v>#VALUE!</v>
      </c>
      <c r="AC1763" s="18" t="e">
        <f>SUMIFS([2]Plan2!$H:$H,[2]Plan2!$A:$A,$D1763,[2]Plan2!$U:$U,10)</f>
        <v>#VALUE!</v>
      </c>
      <c r="AD1763" s="18" t="e">
        <f>SUMIFS([2]Plan2!$H:$H,[2]Plan2!$A:$A,$D1763,[2]Plan2!$U:$U,11)</f>
        <v>#VALUE!</v>
      </c>
      <c r="AE1763" s="18" t="e">
        <f>SUMIFS([2]Plan2!$H:$H,[2]Plan2!$A:$A,$D1763,[2]Plan2!$U:$U,12)</f>
        <v>#VALUE!</v>
      </c>
      <c r="AF1763" s="18" t="e">
        <f>SUMIFS([2]Plan2!$H:$H,[2]Plan2!$A:$A,$D1763,[2]Plan2!$U:$U,1)</f>
        <v>#VALUE!</v>
      </c>
      <c r="AG1763" s="18" t="e">
        <f>SUMIFS([2]Plan2!$H:$H,[2]Plan2!$A:$A,$D1763,[2]Plan2!$U:$U,2)</f>
        <v>#VALUE!</v>
      </c>
      <c r="AH1763" s="18" t="e">
        <f>SUMIFS([2]Plan2!$H:$H,[2]Plan2!$A:$A,$D1763,[2]Plan2!$U:$U,3)</f>
        <v>#VALUE!</v>
      </c>
      <c r="AI1763" s="18" t="e">
        <f>SUMIFS([2]Plan2!$H:$H,[2]Plan2!$A:$A,$D1763,[2]Plan2!$U:$U,4)</f>
        <v>#VALUE!</v>
      </c>
      <c r="AJ1763" s="18" t="e">
        <f>SUMIFS([2]Plan2!$H:$H,[2]Plan2!$A:$A,$D1763,[2]Plan2!$U:$U,5)</f>
        <v>#VALUE!</v>
      </c>
      <c r="AK1763" s="23" t="e">
        <f t="shared" si="222"/>
        <v>#VALUE!</v>
      </c>
      <c r="AL1763" s="23" t="e">
        <f t="shared" si="225"/>
        <v>#VALUE!</v>
      </c>
      <c r="AM1763">
        <f t="shared" si="223"/>
        <v>0</v>
      </c>
    </row>
    <row r="1764" spans="1:39" ht="15.75" x14ac:dyDescent="0.25">
      <c r="A1764" s="21"/>
      <c r="B1764" s="21" t="s">
        <v>1519</v>
      </c>
      <c r="C1764" s="21">
        <v>39711575</v>
      </c>
      <c r="D1764" s="25">
        <v>193438</v>
      </c>
      <c r="E1764" s="21" t="s">
        <v>1206</v>
      </c>
      <c r="F1764" s="31" t="s">
        <v>1206</v>
      </c>
      <c r="G1764" s="21" t="s">
        <v>1410</v>
      </c>
      <c r="H1764" s="21" t="s">
        <v>151</v>
      </c>
      <c r="I1764" s="25" t="s">
        <v>77</v>
      </c>
      <c r="J1764" s="21" t="s">
        <v>16</v>
      </c>
      <c r="K1764" s="21" t="s">
        <v>17</v>
      </c>
      <c r="L1764" s="20">
        <v>45754</v>
      </c>
      <c r="M1764" s="20"/>
      <c r="N1764" s="21" t="s">
        <v>18</v>
      </c>
      <c r="O1764" s="21"/>
      <c r="P1764" s="21"/>
      <c r="Q1764" s="21"/>
      <c r="R1764" s="28"/>
      <c r="S1764" s="18">
        <f>IFERROR(VLOOKUP(D1764,'[1]comparativo br'!$A:$B,2,FALSE),"")</f>
        <v>0</v>
      </c>
      <c r="T1764" s="18">
        <f>IFERROR(VLOOKUP(D1764,'[1]comparativo br'!$A:$C,3,FALSE),"")</f>
        <v>0</v>
      </c>
      <c r="U1764" s="15" t="str">
        <f t="shared" si="221"/>
        <v/>
      </c>
      <c r="V1764" s="19">
        <f>IFERROR(VLOOKUP(D1764,'[1]comparativo br'!$A:$D,4,FALSE),"")</f>
        <v>0</v>
      </c>
      <c r="W1764" s="19">
        <f>IFERROR(VLOOKUP(D1764,'[1]comparativo br'!$A:$E,5,FALSE),"")</f>
        <v>0</v>
      </c>
      <c r="X1764" s="15" t="str">
        <f t="shared" si="226"/>
        <v/>
      </c>
      <c r="Y1764" s="18" t="e">
        <f>SUMIFS([2]Plan2!$H:$H,[2]Plan2!$A:$A,$D1764,[2]Plan2!$U:$U,6)</f>
        <v>#VALUE!</v>
      </c>
      <c r="Z1764" s="18" t="e">
        <f>SUMIFS([2]Plan2!$H:$H,[2]Plan2!$A:$A,$D1764,[2]Plan2!$U:$U,7)</f>
        <v>#VALUE!</v>
      </c>
      <c r="AA1764" s="18" t="e">
        <f>SUMIFS([2]Plan2!$H:$H,[2]Plan2!$A:$A,$D1764,[2]Plan2!$U:$U,8)</f>
        <v>#VALUE!</v>
      </c>
      <c r="AB1764" s="18" t="e">
        <f>SUMIFS([2]Plan2!$H:$H,[2]Plan2!$A:$A,$D1764,[2]Plan2!$U:$U,9)</f>
        <v>#VALUE!</v>
      </c>
      <c r="AC1764" s="18" t="e">
        <f>SUMIFS([2]Plan2!$H:$H,[2]Plan2!$A:$A,$D1764,[2]Plan2!$U:$U,10)</f>
        <v>#VALUE!</v>
      </c>
      <c r="AD1764" s="18" t="e">
        <f>SUMIFS([2]Plan2!$H:$H,[2]Plan2!$A:$A,$D1764,[2]Plan2!$U:$U,11)</f>
        <v>#VALUE!</v>
      </c>
      <c r="AE1764" s="18" t="e">
        <f>SUMIFS([2]Plan2!$H:$H,[2]Plan2!$A:$A,$D1764,[2]Plan2!$U:$U,12)</f>
        <v>#VALUE!</v>
      </c>
      <c r="AF1764" s="18" t="e">
        <f>SUMIFS([2]Plan2!$H:$H,[2]Plan2!$A:$A,$D1764,[2]Plan2!$U:$U,1)</f>
        <v>#VALUE!</v>
      </c>
      <c r="AG1764" s="18" t="e">
        <f>SUMIFS([2]Plan2!$H:$H,[2]Plan2!$A:$A,$D1764,[2]Plan2!$U:$U,2)</f>
        <v>#VALUE!</v>
      </c>
      <c r="AH1764" s="18" t="e">
        <f>SUMIFS([2]Plan2!$H:$H,[2]Plan2!$A:$A,$D1764,[2]Plan2!$U:$U,3)</f>
        <v>#VALUE!</v>
      </c>
      <c r="AI1764" s="18" t="e">
        <f>SUMIFS([2]Plan2!$H:$H,[2]Plan2!$A:$A,$D1764,[2]Plan2!$U:$U,4)</f>
        <v>#VALUE!</v>
      </c>
      <c r="AJ1764" s="18" t="e">
        <f>SUMIFS([2]Plan2!$H:$H,[2]Plan2!$A:$A,$D1764,[2]Plan2!$U:$U,5)</f>
        <v>#VALUE!</v>
      </c>
      <c r="AK1764" s="23" t="e">
        <f t="shared" si="222"/>
        <v>#VALUE!</v>
      </c>
      <c r="AL1764" s="23" t="e">
        <f t="shared" si="225"/>
        <v>#VALUE!</v>
      </c>
      <c r="AM1764">
        <f t="shared" si="223"/>
        <v>0</v>
      </c>
    </row>
    <row r="1765" spans="1:39" ht="15.75" x14ac:dyDescent="0.25">
      <c r="A1765" s="21" t="s">
        <v>36</v>
      </c>
      <c r="B1765" s="21" t="s">
        <v>1520</v>
      </c>
      <c r="C1765" s="21">
        <v>39711575</v>
      </c>
      <c r="D1765" s="25">
        <v>192703</v>
      </c>
      <c r="E1765" s="21" t="s">
        <v>1206</v>
      </c>
      <c r="F1765" s="31" t="s">
        <v>1206</v>
      </c>
      <c r="G1765" s="21" t="s">
        <v>1410</v>
      </c>
      <c r="H1765" s="21" t="s">
        <v>1188</v>
      </c>
      <c r="I1765" s="25" t="s">
        <v>170</v>
      </c>
      <c r="J1765" s="21" t="s">
        <v>16</v>
      </c>
      <c r="K1765" s="21" t="s">
        <v>17</v>
      </c>
      <c r="L1765" s="20">
        <v>45783</v>
      </c>
      <c r="M1765" s="20">
        <v>44757</v>
      </c>
      <c r="N1765" s="21" t="s">
        <v>22</v>
      </c>
      <c r="O1765" s="21"/>
      <c r="P1765" s="21"/>
      <c r="Q1765" s="21"/>
      <c r="R1765" s="28"/>
      <c r="S1765" s="18">
        <f>IFERROR(VLOOKUP(D1765,'[1]comparativo br'!$A:$B,2,FALSE),"")</f>
        <v>2448</v>
      </c>
      <c r="T1765" s="18">
        <f>IFERROR(VLOOKUP(D1765,'[1]comparativo br'!$A:$C,3,FALSE),"")</f>
        <v>0</v>
      </c>
      <c r="U1765" s="15">
        <f t="shared" si="221"/>
        <v>-1</v>
      </c>
      <c r="V1765" s="19">
        <f>IFERROR(VLOOKUP(D1765,'[1]comparativo br'!$A:$D,4,FALSE),"")</f>
        <v>0</v>
      </c>
      <c r="W1765" s="19">
        <f>IFERROR(VLOOKUP(D1765,'[1]comparativo br'!$A:$E,5,FALSE),"")</f>
        <v>0</v>
      </c>
      <c r="X1765" s="15" t="str">
        <f t="shared" si="226"/>
        <v/>
      </c>
      <c r="Y1765" s="18" t="e">
        <f>SUMIFS([2]Plan2!$H:$H,[2]Plan2!$A:$A,$D1765,[2]Plan2!$U:$U,6)</f>
        <v>#VALUE!</v>
      </c>
      <c r="Z1765" s="18" t="e">
        <f>SUMIFS([2]Plan2!$H:$H,[2]Plan2!$A:$A,$D1765,[2]Plan2!$U:$U,7)</f>
        <v>#VALUE!</v>
      </c>
      <c r="AA1765" s="18" t="e">
        <f>SUMIFS([2]Plan2!$H:$H,[2]Plan2!$A:$A,$D1765,[2]Plan2!$U:$U,8)</f>
        <v>#VALUE!</v>
      </c>
      <c r="AB1765" s="18" t="e">
        <f>SUMIFS([2]Plan2!$H:$H,[2]Plan2!$A:$A,$D1765,[2]Plan2!$U:$U,9)</f>
        <v>#VALUE!</v>
      </c>
      <c r="AC1765" s="18" t="e">
        <f>SUMIFS([2]Plan2!$H:$H,[2]Plan2!$A:$A,$D1765,[2]Plan2!$U:$U,10)</f>
        <v>#VALUE!</v>
      </c>
      <c r="AD1765" s="18" t="e">
        <f>SUMIFS([2]Plan2!$H:$H,[2]Plan2!$A:$A,$D1765,[2]Plan2!$U:$U,11)</f>
        <v>#VALUE!</v>
      </c>
      <c r="AE1765" s="18" t="e">
        <f>SUMIFS([2]Plan2!$H:$H,[2]Plan2!$A:$A,$D1765,[2]Plan2!$U:$U,12)</f>
        <v>#VALUE!</v>
      </c>
      <c r="AF1765" s="18" t="e">
        <f>SUMIFS([2]Plan2!$H:$H,[2]Plan2!$A:$A,$D1765,[2]Plan2!$U:$U,1)</f>
        <v>#VALUE!</v>
      </c>
      <c r="AG1765" s="18" t="e">
        <f>SUMIFS([2]Plan2!$H:$H,[2]Plan2!$A:$A,$D1765,[2]Plan2!$U:$U,2)</f>
        <v>#VALUE!</v>
      </c>
      <c r="AH1765" s="18" t="e">
        <f>SUMIFS([2]Plan2!$H:$H,[2]Plan2!$A:$A,$D1765,[2]Plan2!$U:$U,3)</f>
        <v>#VALUE!</v>
      </c>
      <c r="AI1765" s="18" t="e">
        <f>SUMIFS([2]Plan2!$H:$H,[2]Plan2!$A:$A,$D1765,[2]Plan2!$U:$U,4)</f>
        <v>#VALUE!</v>
      </c>
      <c r="AJ1765" s="18" t="e">
        <f>SUMIFS([2]Plan2!$H:$H,[2]Plan2!$A:$A,$D1765,[2]Plan2!$U:$U,5)</f>
        <v>#VALUE!</v>
      </c>
      <c r="AK1765" s="23" t="e">
        <f t="shared" si="222"/>
        <v>#VALUE!</v>
      </c>
      <c r="AL1765" s="23" t="e">
        <f t="shared" si="225"/>
        <v>#VALUE!</v>
      </c>
      <c r="AM1765">
        <f t="shared" si="223"/>
        <v>0</v>
      </c>
    </row>
    <row r="1766" spans="1:39" ht="15.75" x14ac:dyDescent="0.25">
      <c r="A1766" s="21" t="s">
        <v>36</v>
      </c>
      <c r="B1766" s="21" t="s">
        <v>1520</v>
      </c>
      <c r="C1766" s="21">
        <v>39711575</v>
      </c>
      <c r="D1766" s="25">
        <v>192694</v>
      </c>
      <c r="E1766" s="21" t="s">
        <v>1206</v>
      </c>
      <c r="F1766" s="31" t="s">
        <v>1206</v>
      </c>
      <c r="G1766" s="21" t="s">
        <v>1410</v>
      </c>
      <c r="H1766" s="21" t="s">
        <v>54</v>
      </c>
      <c r="I1766" s="25" t="s">
        <v>55</v>
      </c>
      <c r="J1766" s="21" t="s">
        <v>16</v>
      </c>
      <c r="K1766" s="21" t="s">
        <v>17</v>
      </c>
      <c r="L1766" s="20">
        <v>45782</v>
      </c>
      <c r="M1766" s="20">
        <v>45791</v>
      </c>
      <c r="N1766" s="21" t="s">
        <v>18</v>
      </c>
      <c r="O1766" s="21">
        <v>388</v>
      </c>
      <c r="P1766" s="21">
        <v>280</v>
      </c>
      <c r="Q1766" s="21">
        <v>410</v>
      </c>
      <c r="R1766" s="15">
        <f>(Q1766-P1766)/P1766</f>
        <v>0.4642857142857143</v>
      </c>
      <c r="S1766" s="18">
        <f>IFERROR(VLOOKUP(D1766,'[1]comparativo br'!$A:$B,2,FALSE),"")</f>
        <v>28144</v>
      </c>
      <c r="T1766" s="18">
        <f>IFERROR(VLOOKUP(D1766,'[1]comparativo br'!$A:$C,3,FALSE),"")</f>
        <v>19584</v>
      </c>
      <c r="U1766" s="15">
        <f t="shared" si="221"/>
        <v>-0.30415008527572485</v>
      </c>
      <c r="V1766" s="19">
        <f>IFERROR(VLOOKUP(D1766,'[1]comparativo br'!$A:$D,4,FALSE),"")</f>
        <v>368</v>
      </c>
      <c r="W1766" s="19">
        <f>IFERROR(VLOOKUP(D1766,'[1]comparativo br'!$A:$E,5,FALSE),"")</f>
        <v>119</v>
      </c>
      <c r="X1766" s="15">
        <f t="shared" si="226"/>
        <v>-0.67663043478260865</v>
      </c>
      <c r="Y1766" s="18" t="e">
        <f>SUMIFS([2]Plan2!$H:$H,[2]Plan2!$A:$A,$D1766,[2]Plan2!$U:$U,6)</f>
        <v>#VALUE!</v>
      </c>
      <c r="Z1766" s="18" t="e">
        <f>SUMIFS([2]Plan2!$H:$H,[2]Plan2!$A:$A,$D1766,[2]Plan2!$U:$U,7)</f>
        <v>#VALUE!</v>
      </c>
      <c r="AA1766" s="18" t="e">
        <f>SUMIFS([2]Plan2!$H:$H,[2]Plan2!$A:$A,$D1766,[2]Plan2!$U:$U,8)</f>
        <v>#VALUE!</v>
      </c>
      <c r="AB1766" s="18" t="e">
        <f>SUMIFS([2]Plan2!$H:$H,[2]Plan2!$A:$A,$D1766,[2]Plan2!$U:$U,9)</f>
        <v>#VALUE!</v>
      </c>
      <c r="AC1766" s="18" t="e">
        <f>SUMIFS([2]Plan2!$H:$H,[2]Plan2!$A:$A,$D1766,[2]Plan2!$U:$U,10)</f>
        <v>#VALUE!</v>
      </c>
      <c r="AD1766" s="18" t="e">
        <f>SUMIFS([2]Plan2!$H:$H,[2]Plan2!$A:$A,$D1766,[2]Plan2!$U:$U,11)</f>
        <v>#VALUE!</v>
      </c>
      <c r="AE1766" s="18" t="e">
        <f>SUMIFS([2]Plan2!$H:$H,[2]Plan2!$A:$A,$D1766,[2]Plan2!$U:$U,12)</f>
        <v>#VALUE!</v>
      </c>
      <c r="AF1766" s="18" t="e">
        <f>SUMIFS([2]Plan2!$H:$H,[2]Plan2!$A:$A,$D1766,[2]Plan2!$U:$U,1)</f>
        <v>#VALUE!</v>
      </c>
      <c r="AG1766" s="18" t="e">
        <f>SUMIFS([2]Plan2!$H:$H,[2]Plan2!$A:$A,$D1766,[2]Plan2!$U:$U,2)</f>
        <v>#VALUE!</v>
      </c>
      <c r="AH1766" s="18" t="e">
        <f>SUMIFS([2]Plan2!$H:$H,[2]Plan2!$A:$A,$D1766,[2]Plan2!$U:$U,3)</f>
        <v>#VALUE!</v>
      </c>
      <c r="AI1766" s="18" t="e">
        <f>SUMIFS([2]Plan2!$H:$H,[2]Plan2!$A:$A,$D1766,[2]Plan2!$U:$U,4)</f>
        <v>#VALUE!</v>
      </c>
      <c r="AJ1766" s="18" t="e">
        <f>SUMIFS([2]Plan2!$H:$H,[2]Plan2!$A:$A,$D1766,[2]Plan2!$U:$U,5)</f>
        <v>#VALUE!</v>
      </c>
      <c r="AK1766" s="23" t="e">
        <f t="shared" si="222"/>
        <v>#VALUE!</v>
      </c>
      <c r="AL1766" s="23" t="e">
        <f t="shared" si="225"/>
        <v>#VALUE!</v>
      </c>
      <c r="AM1766">
        <f t="shared" si="223"/>
        <v>0</v>
      </c>
    </row>
    <row r="1767" spans="1:39" ht="15.75" x14ac:dyDescent="0.25">
      <c r="A1767" s="21"/>
      <c r="B1767" s="21" t="s">
        <v>1519</v>
      </c>
      <c r="C1767" s="21">
        <v>39722666</v>
      </c>
      <c r="D1767" s="25">
        <v>194524</v>
      </c>
      <c r="E1767" s="21" t="s">
        <v>12</v>
      </c>
      <c r="F1767" s="31" t="s">
        <v>12</v>
      </c>
      <c r="G1767" s="21" t="s">
        <v>1765</v>
      </c>
      <c r="H1767" s="21" t="s">
        <v>1004</v>
      </c>
      <c r="I1767" s="25" t="s">
        <v>308</v>
      </c>
      <c r="J1767" s="21" t="s">
        <v>16</v>
      </c>
      <c r="K1767" s="21" t="s">
        <v>17</v>
      </c>
      <c r="L1767" s="20">
        <v>45366</v>
      </c>
      <c r="M1767" s="20"/>
      <c r="N1767" s="21" t="s">
        <v>53</v>
      </c>
      <c r="O1767" s="21"/>
      <c r="P1767" s="21"/>
      <c r="Q1767" s="21"/>
      <c r="R1767" s="28"/>
      <c r="S1767" s="18" t="str">
        <f>IFERROR(VLOOKUP(D1767,'[1]comparativo br'!$A:$B,2,FALSE),"")</f>
        <v/>
      </c>
      <c r="T1767" s="18" t="str">
        <f>IFERROR(VLOOKUP(D1767,'[1]comparativo br'!$A:$C,3,FALSE),"")</f>
        <v/>
      </c>
      <c r="U1767" s="15" t="str">
        <f t="shared" si="221"/>
        <v/>
      </c>
      <c r="V1767" s="19" t="str">
        <f>IFERROR(VLOOKUP(D1767,'[1]comparativo br'!$A:$D,4,FALSE),"")</f>
        <v/>
      </c>
      <c r="W1767" s="19" t="str">
        <f>IFERROR(VLOOKUP(D1767,'[1]comparativo br'!$A:$E,5,FALSE),"")</f>
        <v/>
      </c>
      <c r="X1767" s="15" t="str">
        <f t="shared" si="226"/>
        <v/>
      </c>
      <c r="Y1767" s="18" t="e">
        <f>SUMIFS([2]Plan2!$H:$H,[2]Plan2!$A:$A,$D1767,[2]Plan2!$U:$U,6)</f>
        <v>#VALUE!</v>
      </c>
      <c r="Z1767" s="18" t="e">
        <f>SUMIFS([2]Plan2!$H:$H,[2]Plan2!$A:$A,$D1767,[2]Plan2!$U:$U,7)</f>
        <v>#VALUE!</v>
      </c>
      <c r="AA1767" s="18" t="e">
        <f>SUMIFS([2]Plan2!$H:$H,[2]Plan2!$A:$A,$D1767,[2]Plan2!$U:$U,8)</f>
        <v>#VALUE!</v>
      </c>
      <c r="AB1767" s="18" t="e">
        <f>SUMIFS([2]Plan2!$H:$H,[2]Plan2!$A:$A,$D1767,[2]Plan2!$U:$U,9)</f>
        <v>#VALUE!</v>
      </c>
      <c r="AC1767" s="18" t="e">
        <f>SUMIFS([2]Plan2!$H:$H,[2]Plan2!$A:$A,$D1767,[2]Plan2!$U:$U,10)</f>
        <v>#VALUE!</v>
      </c>
      <c r="AD1767" s="18" t="e">
        <f>SUMIFS([2]Plan2!$H:$H,[2]Plan2!$A:$A,$D1767,[2]Plan2!$U:$U,11)</f>
        <v>#VALUE!</v>
      </c>
      <c r="AE1767" s="18" t="e">
        <f>SUMIFS([2]Plan2!$H:$H,[2]Plan2!$A:$A,$D1767,[2]Plan2!$U:$U,12)</f>
        <v>#VALUE!</v>
      </c>
      <c r="AF1767" s="18" t="e">
        <f>SUMIFS([2]Plan2!$H:$H,[2]Plan2!$A:$A,$D1767,[2]Plan2!$U:$U,1)</f>
        <v>#VALUE!</v>
      </c>
      <c r="AG1767" s="18" t="e">
        <f>SUMIFS([2]Plan2!$H:$H,[2]Plan2!$A:$A,$D1767,[2]Plan2!$U:$U,2)</f>
        <v>#VALUE!</v>
      </c>
      <c r="AH1767" s="18" t="e">
        <f>SUMIFS([2]Plan2!$H:$H,[2]Plan2!$A:$A,$D1767,[2]Plan2!$U:$U,3)</f>
        <v>#VALUE!</v>
      </c>
      <c r="AI1767" s="18" t="e">
        <f>SUMIFS([2]Plan2!$H:$H,[2]Plan2!$A:$A,$D1767,[2]Plan2!$U:$U,4)</f>
        <v>#VALUE!</v>
      </c>
      <c r="AJ1767" s="18" t="e">
        <f>SUMIFS([2]Plan2!$H:$H,[2]Plan2!$A:$A,$D1767,[2]Plan2!$U:$U,5)</f>
        <v>#VALUE!</v>
      </c>
      <c r="AK1767" s="23" t="e">
        <f t="shared" si="222"/>
        <v>#VALUE!</v>
      </c>
      <c r="AL1767" s="23" t="e">
        <f t="shared" si="225"/>
        <v>#VALUE!</v>
      </c>
      <c r="AM1767">
        <f t="shared" si="223"/>
        <v>0</v>
      </c>
    </row>
    <row r="1768" spans="1:39" ht="15.75" x14ac:dyDescent="0.25">
      <c r="A1768" s="21"/>
      <c r="B1768" s="21" t="s">
        <v>1520</v>
      </c>
      <c r="C1768" s="21">
        <v>39786983</v>
      </c>
      <c r="D1768" s="25" t="s">
        <v>2423</v>
      </c>
      <c r="E1768" s="21" t="s">
        <v>1798</v>
      </c>
      <c r="F1768" s="31" t="s">
        <v>2488</v>
      </c>
      <c r="G1768" s="21" t="s">
        <v>2424</v>
      </c>
      <c r="H1768" s="21" t="s">
        <v>139</v>
      </c>
      <c r="I1768" s="25" t="s">
        <v>63</v>
      </c>
      <c r="J1768" s="21" t="s">
        <v>27</v>
      </c>
      <c r="K1768" s="21" t="s">
        <v>28</v>
      </c>
      <c r="L1768" s="20">
        <v>45796</v>
      </c>
      <c r="M1768" s="20"/>
      <c r="N1768" s="21" t="s">
        <v>18</v>
      </c>
      <c r="O1768" s="21"/>
      <c r="P1768" s="21"/>
      <c r="Q1768" s="21"/>
      <c r="R1768" s="28"/>
      <c r="S1768" s="18">
        <f>IFERROR(VLOOKUP(D1768,'[1]comparativo br'!$A:$B,2,FALSE),"")</f>
        <v>9810</v>
      </c>
      <c r="T1768" s="18">
        <f>IFERROR(VLOOKUP(D1768,'[1]comparativo br'!$A:$C,3,FALSE),"")</f>
        <v>0</v>
      </c>
      <c r="U1768" s="15">
        <f t="shared" si="221"/>
        <v>-1</v>
      </c>
      <c r="V1768" s="19">
        <f>IFERROR(VLOOKUP(D1768,'[1]comparativo br'!$A:$D,4,FALSE),"")</f>
        <v>0</v>
      </c>
      <c r="W1768" s="19">
        <f>IFERROR(VLOOKUP(D1768,'[1]comparativo br'!$A:$E,5,FALSE),"")</f>
        <v>6</v>
      </c>
      <c r="X1768" s="15" t="str">
        <f t="shared" si="226"/>
        <v/>
      </c>
      <c r="Y1768" s="18" t="e">
        <f>SUMIFS([2]Plan2!$H:$H,[2]Plan2!$A:$A,$D1768,[2]Plan2!$U:$U,6)</f>
        <v>#VALUE!</v>
      </c>
      <c r="Z1768" s="18" t="e">
        <f>SUMIFS([2]Plan2!$H:$H,[2]Plan2!$A:$A,$D1768,[2]Plan2!$U:$U,7)</f>
        <v>#VALUE!</v>
      </c>
      <c r="AA1768" s="18" t="e">
        <f>SUMIFS([2]Plan2!$H:$H,[2]Plan2!$A:$A,$D1768,[2]Plan2!$U:$U,8)</f>
        <v>#VALUE!</v>
      </c>
      <c r="AB1768" s="18" t="e">
        <f>SUMIFS([2]Plan2!$H:$H,[2]Plan2!$A:$A,$D1768,[2]Plan2!$U:$U,9)</f>
        <v>#VALUE!</v>
      </c>
      <c r="AC1768" s="18" t="e">
        <f>SUMIFS([2]Plan2!$H:$H,[2]Plan2!$A:$A,$D1768,[2]Plan2!$U:$U,10)</f>
        <v>#VALUE!</v>
      </c>
      <c r="AD1768" s="18" t="e">
        <f>SUMIFS([2]Plan2!$H:$H,[2]Plan2!$A:$A,$D1768,[2]Plan2!$U:$U,11)</f>
        <v>#VALUE!</v>
      </c>
      <c r="AE1768" s="18" t="e">
        <f>SUMIFS([2]Plan2!$H:$H,[2]Plan2!$A:$A,$D1768,[2]Plan2!$U:$U,12)</f>
        <v>#VALUE!</v>
      </c>
      <c r="AF1768" s="18" t="e">
        <f>SUMIFS([2]Plan2!$H:$H,[2]Plan2!$A:$A,$D1768,[2]Plan2!$U:$U,1)</f>
        <v>#VALUE!</v>
      </c>
      <c r="AG1768" s="18" t="e">
        <f>SUMIFS([2]Plan2!$H:$H,[2]Plan2!$A:$A,$D1768,[2]Plan2!$U:$U,2)</f>
        <v>#VALUE!</v>
      </c>
      <c r="AH1768" s="18" t="e">
        <f>SUMIFS([2]Plan2!$H:$H,[2]Plan2!$A:$A,$D1768,[2]Plan2!$U:$U,3)</f>
        <v>#VALUE!</v>
      </c>
      <c r="AI1768" s="18" t="e">
        <f>SUMIFS([2]Plan2!$H:$H,[2]Plan2!$A:$A,$D1768,[2]Plan2!$U:$U,4)</f>
        <v>#VALUE!</v>
      </c>
      <c r="AJ1768" s="18" t="e">
        <f>SUMIFS([2]Plan2!$H:$H,[2]Plan2!$A:$A,$D1768,[2]Plan2!$U:$U,5)</f>
        <v>#VALUE!</v>
      </c>
      <c r="AK1768" s="23" t="e">
        <f t="shared" si="222"/>
        <v>#VALUE!</v>
      </c>
      <c r="AL1768" s="23" t="e">
        <f t="shared" si="225"/>
        <v>#VALUE!</v>
      </c>
      <c r="AM1768">
        <f t="shared" si="223"/>
        <v>0</v>
      </c>
    </row>
    <row r="1769" spans="1:39" ht="15.75" x14ac:dyDescent="0.25">
      <c r="A1769" s="21"/>
      <c r="B1769" s="21" t="s">
        <v>1520</v>
      </c>
      <c r="C1769" s="21">
        <v>39978755</v>
      </c>
      <c r="D1769" s="25">
        <v>193953</v>
      </c>
      <c r="E1769" s="21" t="s">
        <v>1798</v>
      </c>
      <c r="F1769" s="31" t="s">
        <v>1575</v>
      </c>
      <c r="G1769" s="21" t="s">
        <v>985</v>
      </c>
      <c r="H1769" s="21" t="s">
        <v>632</v>
      </c>
      <c r="I1769" s="25" t="s">
        <v>77</v>
      </c>
      <c r="J1769" s="21" t="s">
        <v>16</v>
      </c>
      <c r="K1769" s="21" t="s">
        <v>17</v>
      </c>
      <c r="L1769" s="20">
        <v>45117</v>
      </c>
      <c r="M1769" s="20"/>
      <c r="N1769" s="21" t="s">
        <v>53</v>
      </c>
      <c r="O1769" s="21"/>
      <c r="P1769" s="21"/>
      <c r="Q1769" s="21"/>
      <c r="R1769" s="28"/>
      <c r="S1769" s="18" t="str">
        <f>IFERROR(VLOOKUP(D1769,'[1]comparativo br'!$A:$B,2,FALSE),"")</f>
        <v/>
      </c>
      <c r="T1769" s="18" t="str">
        <f>IFERROR(VLOOKUP(D1769,'[1]comparativo br'!$A:$C,3,FALSE),"")</f>
        <v/>
      </c>
      <c r="U1769" s="15" t="str">
        <f t="shared" si="221"/>
        <v/>
      </c>
      <c r="V1769" s="19" t="str">
        <f>IFERROR(VLOOKUP(D1769,'[1]comparativo br'!$A:$D,4,FALSE),"")</f>
        <v/>
      </c>
      <c r="W1769" s="19" t="str">
        <f>IFERROR(VLOOKUP(D1769,'[1]comparativo br'!$A:$E,5,FALSE),"")</f>
        <v/>
      </c>
      <c r="X1769" s="10"/>
      <c r="Y1769" s="18" t="e">
        <f>SUMIFS([2]Plan2!$H:$H,[2]Plan2!$A:$A,$D1769,[2]Plan2!$U:$U,6)</f>
        <v>#VALUE!</v>
      </c>
      <c r="Z1769" s="18" t="e">
        <f>SUMIFS([2]Plan2!$H:$H,[2]Plan2!$A:$A,$D1769,[2]Plan2!$U:$U,7)</f>
        <v>#VALUE!</v>
      </c>
      <c r="AA1769" s="18" t="e">
        <f>SUMIFS([2]Plan2!$H:$H,[2]Plan2!$A:$A,$D1769,[2]Plan2!$U:$U,8)</f>
        <v>#VALUE!</v>
      </c>
      <c r="AB1769" s="18" t="e">
        <f>SUMIFS([2]Plan2!$H:$H,[2]Plan2!$A:$A,$D1769,[2]Plan2!$U:$U,9)</f>
        <v>#VALUE!</v>
      </c>
      <c r="AC1769" s="18" t="e">
        <f>SUMIFS([2]Plan2!$H:$H,[2]Plan2!$A:$A,$D1769,[2]Plan2!$U:$U,10)</f>
        <v>#VALUE!</v>
      </c>
      <c r="AD1769" s="18" t="e">
        <f>SUMIFS([2]Plan2!$H:$H,[2]Plan2!$A:$A,$D1769,[2]Plan2!$U:$U,11)</f>
        <v>#VALUE!</v>
      </c>
      <c r="AE1769" s="18" t="e">
        <f>SUMIFS([2]Plan2!$H:$H,[2]Plan2!$A:$A,$D1769,[2]Plan2!$U:$U,12)</f>
        <v>#VALUE!</v>
      </c>
      <c r="AF1769" s="18" t="e">
        <f>SUMIFS([2]Plan2!$H:$H,[2]Plan2!$A:$A,$D1769,[2]Plan2!$U:$U,1)</f>
        <v>#VALUE!</v>
      </c>
      <c r="AG1769" s="18" t="e">
        <f>SUMIFS([2]Plan2!$H:$H,[2]Plan2!$A:$A,$D1769,[2]Plan2!$U:$U,2)</f>
        <v>#VALUE!</v>
      </c>
      <c r="AH1769" s="18" t="e">
        <f>SUMIFS([2]Plan2!$H:$H,[2]Plan2!$A:$A,$D1769,[2]Plan2!$U:$U,3)</f>
        <v>#VALUE!</v>
      </c>
      <c r="AI1769" s="18" t="e">
        <f>SUMIFS([2]Plan2!$H:$H,[2]Plan2!$A:$A,$D1769,[2]Plan2!$U:$U,4)</f>
        <v>#VALUE!</v>
      </c>
      <c r="AJ1769" s="18" t="e">
        <f>SUMIFS([2]Plan2!$H:$H,[2]Plan2!$A:$A,$D1769,[2]Plan2!$U:$U,5)</f>
        <v>#VALUE!</v>
      </c>
      <c r="AK1769" s="23" t="e">
        <f t="shared" si="222"/>
        <v>#VALUE!</v>
      </c>
      <c r="AL1769" s="23" t="e">
        <f t="shared" si="225"/>
        <v>#VALUE!</v>
      </c>
      <c r="AM1769">
        <f t="shared" si="223"/>
        <v>0</v>
      </c>
    </row>
    <row r="1770" spans="1:39" ht="15.75" x14ac:dyDescent="0.25">
      <c r="A1770" s="21"/>
      <c r="B1770" s="21" t="s">
        <v>1520</v>
      </c>
      <c r="C1770" s="21">
        <v>39978755</v>
      </c>
      <c r="D1770" s="25">
        <v>194174</v>
      </c>
      <c r="E1770" s="21" t="s">
        <v>1798</v>
      </c>
      <c r="F1770" s="31" t="s">
        <v>1798</v>
      </c>
      <c r="G1770" s="21" t="s">
        <v>985</v>
      </c>
      <c r="H1770" s="21" t="s">
        <v>109</v>
      </c>
      <c r="I1770" s="25" t="s">
        <v>20</v>
      </c>
      <c r="J1770" s="21" t="s">
        <v>16</v>
      </c>
      <c r="K1770" s="21" t="s">
        <v>17</v>
      </c>
      <c r="L1770" s="20">
        <v>45789</v>
      </c>
      <c r="M1770" s="20"/>
      <c r="N1770" s="21" t="s">
        <v>18</v>
      </c>
      <c r="O1770" s="21"/>
      <c r="P1770" s="21"/>
      <c r="Q1770" s="21"/>
      <c r="R1770" s="28"/>
      <c r="S1770" s="18">
        <f>IFERROR(VLOOKUP(D1770,'[1]comparativo br'!$A:$B,2,FALSE),"")</f>
        <v>127205.96</v>
      </c>
      <c r="T1770" s="18">
        <f>IFERROR(VLOOKUP(D1770,'[1]comparativo br'!$A:$C,3,FALSE),"")</f>
        <v>120960</v>
      </c>
      <c r="U1770" s="15">
        <f t="shared" si="221"/>
        <v>-4.910115846773222E-2</v>
      </c>
      <c r="V1770" s="19">
        <f>IFERROR(VLOOKUP(D1770,'[1]comparativo br'!$A:$D,4,FALSE),"")</f>
        <v>0</v>
      </c>
      <c r="W1770" s="19">
        <f>IFERROR(VLOOKUP(D1770,'[1]comparativo br'!$A:$E,5,FALSE),"")</f>
        <v>0</v>
      </c>
      <c r="X1770" s="15" t="str">
        <f t="shared" ref="X1770:X1833" si="227">IFERROR((W1770-V1770)/V1770,"")</f>
        <v/>
      </c>
      <c r="Y1770" s="18" t="e">
        <f>SUMIFS([2]Plan2!$H:$H,[2]Plan2!$A:$A,$D1770,[2]Plan2!$U:$U,6)</f>
        <v>#VALUE!</v>
      </c>
      <c r="Z1770" s="18" t="e">
        <f>SUMIFS([2]Plan2!$H:$H,[2]Plan2!$A:$A,$D1770,[2]Plan2!$U:$U,7)</f>
        <v>#VALUE!</v>
      </c>
      <c r="AA1770" s="18" t="e">
        <f>SUMIFS([2]Plan2!$H:$H,[2]Plan2!$A:$A,$D1770,[2]Plan2!$U:$U,8)</f>
        <v>#VALUE!</v>
      </c>
      <c r="AB1770" s="18" t="e">
        <f>SUMIFS([2]Plan2!$H:$H,[2]Plan2!$A:$A,$D1770,[2]Plan2!$U:$U,9)</f>
        <v>#VALUE!</v>
      </c>
      <c r="AC1770" s="18" t="e">
        <f>SUMIFS([2]Plan2!$H:$H,[2]Plan2!$A:$A,$D1770,[2]Plan2!$U:$U,10)</f>
        <v>#VALUE!</v>
      </c>
      <c r="AD1770" s="18" t="e">
        <f>SUMIFS([2]Plan2!$H:$H,[2]Plan2!$A:$A,$D1770,[2]Plan2!$U:$U,11)</f>
        <v>#VALUE!</v>
      </c>
      <c r="AE1770" s="18" t="e">
        <f>SUMIFS([2]Plan2!$H:$H,[2]Plan2!$A:$A,$D1770,[2]Plan2!$U:$U,12)</f>
        <v>#VALUE!</v>
      </c>
      <c r="AF1770" s="18" t="e">
        <f>SUMIFS([2]Plan2!$H:$H,[2]Plan2!$A:$A,$D1770,[2]Plan2!$U:$U,1)</f>
        <v>#VALUE!</v>
      </c>
      <c r="AG1770" s="18" t="e">
        <f>SUMIFS([2]Plan2!$H:$H,[2]Plan2!$A:$A,$D1770,[2]Plan2!$U:$U,2)</f>
        <v>#VALUE!</v>
      </c>
      <c r="AH1770" s="18" t="e">
        <f>SUMIFS([2]Plan2!$H:$H,[2]Plan2!$A:$A,$D1770,[2]Plan2!$U:$U,3)</f>
        <v>#VALUE!</v>
      </c>
      <c r="AI1770" s="18" t="e">
        <f>SUMIFS([2]Plan2!$H:$H,[2]Plan2!$A:$A,$D1770,[2]Plan2!$U:$U,4)</f>
        <v>#VALUE!</v>
      </c>
      <c r="AJ1770" s="18" t="e">
        <f>SUMIFS([2]Plan2!$H:$H,[2]Plan2!$A:$A,$D1770,[2]Plan2!$U:$U,5)</f>
        <v>#VALUE!</v>
      </c>
      <c r="AK1770" s="23" t="e">
        <f t="shared" si="222"/>
        <v>#VALUE!</v>
      </c>
      <c r="AL1770" s="23" t="e">
        <f t="shared" si="225"/>
        <v>#VALUE!</v>
      </c>
      <c r="AM1770">
        <f t="shared" si="223"/>
        <v>0</v>
      </c>
    </row>
    <row r="1771" spans="1:39" ht="15.75" x14ac:dyDescent="0.25">
      <c r="A1771" s="21"/>
      <c r="B1771" s="21" t="s">
        <v>1520</v>
      </c>
      <c r="C1771" s="21">
        <v>39978755</v>
      </c>
      <c r="D1771" s="25">
        <v>194193</v>
      </c>
      <c r="E1771" s="21" t="s">
        <v>1798</v>
      </c>
      <c r="F1771" s="31" t="s">
        <v>1798</v>
      </c>
      <c r="G1771" s="21" t="s">
        <v>985</v>
      </c>
      <c r="H1771" s="21" t="s">
        <v>78</v>
      </c>
      <c r="I1771" s="25" t="s">
        <v>79</v>
      </c>
      <c r="J1771" s="21" t="s">
        <v>16</v>
      </c>
      <c r="K1771" s="21" t="s">
        <v>17</v>
      </c>
      <c r="L1771" s="20">
        <v>45593</v>
      </c>
      <c r="M1771" s="20">
        <v>45796</v>
      </c>
      <c r="N1771" s="21" t="s">
        <v>18</v>
      </c>
      <c r="O1771" s="21">
        <v>26</v>
      </c>
      <c r="P1771" s="21">
        <v>0</v>
      </c>
      <c r="Q1771" s="21">
        <v>50</v>
      </c>
      <c r="R1771" s="15">
        <v>1</v>
      </c>
      <c r="S1771" s="18">
        <f>IFERROR(VLOOKUP(D1771,'[1]comparativo br'!$A:$B,2,FALSE),"")</f>
        <v>324</v>
      </c>
      <c r="T1771" s="18">
        <f>IFERROR(VLOOKUP(D1771,'[1]comparativo br'!$A:$C,3,FALSE),"")</f>
        <v>324</v>
      </c>
      <c r="U1771" s="15">
        <f t="shared" si="221"/>
        <v>0</v>
      </c>
      <c r="V1771" s="19">
        <f>IFERROR(VLOOKUP(D1771,'[1]comparativo br'!$A:$D,4,FALSE),"")</f>
        <v>56</v>
      </c>
      <c r="W1771" s="19">
        <f>IFERROR(VLOOKUP(D1771,'[1]comparativo br'!$A:$E,5,FALSE),"")</f>
        <v>90</v>
      </c>
      <c r="X1771" s="15">
        <f t="shared" si="227"/>
        <v>0.6071428571428571</v>
      </c>
      <c r="Y1771" s="18" t="e">
        <f>SUMIFS([2]Plan2!$H:$H,[2]Plan2!$A:$A,$D1771,[2]Plan2!$U:$U,6)</f>
        <v>#VALUE!</v>
      </c>
      <c r="Z1771" s="18" t="e">
        <f>SUMIFS([2]Plan2!$H:$H,[2]Plan2!$A:$A,$D1771,[2]Plan2!$U:$U,7)</f>
        <v>#VALUE!</v>
      </c>
      <c r="AA1771" s="18" t="e">
        <f>SUMIFS([2]Plan2!$H:$H,[2]Plan2!$A:$A,$D1771,[2]Plan2!$U:$U,8)</f>
        <v>#VALUE!</v>
      </c>
      <c r="AB1771" s="18" t="e">
        <f>SUMIFS([2]Plan2!$H:$H,[2]Plan2!$A:$A,$D1771,[2]Plan2!$U:$U,9)</f>
        <v>#VALUE!</v>
      </c>
      <c r="AC1771" s="18" t="e">
        <f>SUMIFS([2]Plan2!$H:$H,[2]Plan2!$A:$A,$D1771,[2]Plan2!$U:$U,10)</f>
        <v>#VALUE!</v>
      </c>
      <c r="AD1771" s="18" t="e">
        <f>SUMIFS([2]Plan2!$H:$H,[2]Plan2!$A:$A,$D1771,[2]Plan2!$U:$U,11)</f>
        <v>#VALUE!</v>
      </c>
      <c r="AE1771" s="18" t="e">
        <f>SUMIFS([2]Plan2!$H:$H,[2]Plan2!$A:$A,$D1771,[2]Plan2!$U:$U,12)</f>
        <v>#VALUE!</v>
      </c>
      <c r="AF1771" s="18" t="e">
        <f>SUMIFS([2]Plan2!$H:$H,[2]Plan2!$A:$A,$D1771,[2]Plan2!$U:$U,1)</f>
        <v>#VALUE!</v>
      </c>
      <c r="AG1771" s="18" t="e">
        <f>SUMIFS([2]Plan2!$H:$H,[2]Plan2!$A:$A,$D1771,[2]Plan2!$U:$U,2)</f>
        <v>#VALUE!</v>
      </c>
      <c r="AH1771" s="18" t="e">
        <f>SUMIFS([2]Plan2!$H:$H,[2]Plan2!$A:$A,$D1771,[2]Plan2!$U:$U,3)</f>
        <v>#VALUE!</v>
      </c>
      <c r="AI1771" s="18" t="e">
        <f>SUMIFS([2]Plan2!$H:$H,[2]Plan2!$A:$A,$D1771,[2]Plan2!$U:$U,4)</f>
        <v>#VALUE!</v>
      </c>
      <c r="AJ1771" s="18" t="e">
        <f>SUMIFS([2]Plan2!$H:$H,[2]Plan2!$A:$A,$D1771,[2]Plan2!$U:$U,5)</f>
        <v>#VALUE!</v>
      </c>
      <c r="AK1771" s="23" t="e">
        <f t="shared" si="222"/>
        <v>#VALUE!</v>
      </c>
      <c r="AL1771" s="23" t="e">
        <f t="shared" si="225"/>
        <v>#VALUE!</v>
      </c>
      <c r="AM1771">
        <f t="shared" si="223"/>
        <v>0</v>
      </c>
    </row>
    <row r="1772" spans="1:39" ht="15.75" x14ac:dyDescent="0.25">
      <c r="A1772" s="21"/>
      <c r="B1772" s="21" t="s">
        <v>1520</v>
      </c>
      <c r="C1772" s="21">
        <v>39978755</v>
      </c>
      <c r="D1772" s="25">
        <v>194189</v>
      </c>
      <c r="E1772" s="21" t="s">
        <v>1798</v>
      </c>
      <c r="F1772" s="31" t="s">
        <v>1798</v>
      </c>
      <c r="G1772" s="21" t="s">
        <v>985</v>
      </c>
      <c r="H1772" s="21" t="s">
        <v>596</v>
      </c>
      <c r="I1772" s="25" t="s">
        <v>145</v>
      </c>
      <c r="J1772" s="21" t="s">
        <v>16</v>
      </c>
      <c r="K1772" s="21" t="s">
        <v>17</v>
      </c>
      <c r="L1772" s="20">
        <v>45702</v>
      </c>
      <c r="M1772" s="20">
        <v>45799</v>
      </c>
      <c r="N1772" s="21" t="s">
        <v>18</v>
      </c>
      <c r="O1772" s="21">
        <v>49</v>
      </c>
      <c r="P1772" s="21">
        <v>1</v>
      </c>
      <c r="Q1772" s="21">
        <v>125</v>
      </c>
      <c r="R1772" s="15">
        <f>(Q1772-P1772)/P1772</f>
        <v>124</v>
      </c>
      <c r="S1772" s="18">
        <f>IFERROR(VLOOKUP(D1772,'[1]comparativo br'!$A:$B,2,FALSE),"")</f>
        <v>900</v>
      </c>
      <c r="T1772" s="18">
        <f>IFERROR(VLOOKUP(D1772,'[1]comparativo br'!$A:$C,3,FALSE),"")</f>
        <v>2808</v>
      </c>
      <c r="U1772" s="15">
        <f t="shared" si="221"/>
        <v>2.12</v>
      </c>
      <c r="V1772" s="19">
        <f>IFERROR(VLOOKUP(D1772,'[1]comparativo br'!$A:$D,4,FALSE),"")</f>
        <v>544</v>
      </c>
      <c r="W1772" s="19">
        <f>IFERROR(VLOOKUP(D1772,'[1]comparativo br'!$A:$E,5,FALSE),"")</f>
        <v>604</v>
      </c>
      <c r="X1772" s="15">
        <f t="shared" si="227"/>
        <v>0.11029411764705882</v>
      </c>
      <c r="Y1772" s="18" t="e">
        <f>SUMIFS([2]Plan2!$H:$H,[2]Plan2!$A:$A,$D1772,[2]Plan2!$U:$U,6)</f>
        <v>#VALUE!</v>
      </c>
      <c r="Z1772" s="18" t="e">
        <f>SUMIFS([2]Plan2!$H:$H,[2]Plan2!$A:$A,$D1772,[2]Plan2!$U:$U,7)</f>
        <v>#VALUE!</v>
      </c>
      <c r="AA1772" s="18" t="e">
        <f>SUMIFS([2]Plan2!$H:$H,[2]Plan2!$A:$A,$D1772,[2]Plan2!$U:$U,8)</f>
        <v>#VALUE!</v>
      </c>
      <c r="AB1772" s="18" t="e">
        <f>SUMIFS([2]Plan2!$H:$H,[2]Plan2!$A:$A,$D1772,[2]Plan2!$U:$U,9)</f>
        <v>#VALUE!</v>
      </c>
      <c r="AC1772" s="18" t="e">
        <f>SUMIFS([2]Plan2!$H:$H,[2]Plan2!$A:$A,$D1772,[2]Plan2!$U:$U,10)</f>
        <v>#VALUE!</v>
      </c>
      <c r="AD1772" s="18" t="e">
        <f>SUMIFS([2]Plan2!$H:$H,[2]Plan2!$A:$A,$D1772,[2]Plan2!$U:$U,11)</f>
        <v>#VALUE!</v>
      </c>
      <c r="AE1772" s="18" t="e">
        <f>SUMIFS([2]Plan2!$H:$H,[2]Plan2!$A:$A,$D1772,[2]Plan2!$U:$U,12)</f>
        <v>#VALUE!</v>
      </c>
      <c r="AF1772" s="18" t="e">
        <f>SUMIFS([2]Plan2!$H:$H,[2]Plan2!$A:$A,$D1772,[2]Plan2!$U:$U,1)</f>
        <v>#VALUE!</v>
      </c>
      <c r="AG1772" s="18" t="e">
        <f>SUMIFS([2]Plan2!$H:$H,[2]Plan2!$A:$A,$D1772,[2]Plan2!$U:$U,2)</f>
        <v>#VALUE!</v>
      </c>
      <c r="AH1772" s="18" t="e">
        <f>SUMIFS([2]Plan2!$H:$H,[2]Plan2!$A:$A,$D1772,[2]Plan2!$U:$U,3)</f>
        <v>#VALUE!</v>
      </c>
      <c r="AI1772" s="18" t="e">
        <f>SUMIFS([2]Plan2!$H:$H,[2]Plan2!$A:$A,$D1772,[2]Plan2!$U:$U,4)</f>
        <v>#VALUE!</v>
      </c>
      <c r="AJ1772" s="18" t="e">
        <f>SUMIFS([2]Plan2!$H:$H,[2]Plan2!$A:$A,$D1772,[2]Plan2!$U:$U,5)</f>
        <v>#VALUE!</v>
      </c>
      <c r="AK1772" s="23" t="e">
        <f t="shared" si="222"/>
        <v>#VALUE!</v>
      </c>
      <c r="AL1772" s="23" t="e">
        <f t="shared" si="225"/>
        <v>#VALUE!</v>
      </c>
      <c r="AM1772">
        <f t="shared" si="223"/>
        <v>0</v>
      </c>
    </row>
    <row r="1773" spans="1:39" ht="15.75" x14ac:dyDescent="0.25">
      <c r="A1773" s="21"/>
      <c r="B1773" s="21" t="s">
        <v>1519</v>
      </c>
      <c r="C1773" s="21">
        <v>40008239</v>
      </c>
      <c r="D1773" s="25">
        <v>193586</v>
      </c>
      <c r="E1773" s="21" t="s">
        <v>1798</v>
      </c>
      <c r="F1773" s="31" t="s">
        <v>2488</v>
      </c>
      <c r="G1773" s="21" t="s">
        <v>917</v>
      </c>
      <c r="H1773" s="21" t="s">
        <v>40</v>
      </c>
      <c r="I1773" s="25" t="s">
        <v>15</v>
      </c>
      <c r="J1773" s="21" t="s">
        <v>16</v>
      </c>
      <c r="K1773" s="21" t="s">
        <v>17</v>
      </c>
      <c r="L1773" s="20">
        <v>45687</v>
      </c>
      <c r="M1773" s="20">
        <v>45713</v>
      </c>
      <c r="N1773" s="21" t="s">
        <v>22</v>
      </c>
      <c r="O1773" s="21">
        <v>31</v>
      </c>
      <c r="P1773" s="21">
        <v>28</v>
      </c>
      <c r="Q1773" s="21">
        <v>59</v>
      </c>
      <c r="R1773" s="15">
        <f>(Q1773-P1773)/P1773</f>
        <v>1.1071428571428572</v>
      </c>
      <c r="S1773" s="18">
        <f>IFERROR(VLOOKUP(D1773,'[1]comparativo br'!$A:$B,2,FALSE),"")</f>
        <v>0</v>
      </c>
      <c r="T1773" s="18">
        <f>IFERROR(VLOOKUP(D1773,'[1]comparativo br'!$A:$C,3,FALSE),"")</f>
        <v>0</v>
      </c>
      <c r="U1773" s="15" t="str">
        <f t="shared" si="221"/>
        <v/>
      </c>
      <c r="V1773" s="19">
        <f>IFERROR(VLOOKUP(D1773,'[1]comparativo br'!$A:$D,4,FALSE),"")</f>
        <v>0</v>
      </c>
      <c r="W1773" s="19">
        <f>IFERROR(VLOOKUP(D1773,'[1]comparativo br'!$A:$E,5,FALSE),"")</f>
        <v>16</v>
      </c>
      <c r="X1773" s="15" t="str">
        <f t="shared" si="227"/>
        <v/>
      </c>
      <c r="Y1773" s="18" t="e">
        <f>SUMIFS([2]Plan2!$H:$H,[2]Plan2!$A:$A,$D1773,[2]Plan2!$U:$U,6)</f>
        <v>#VALUE!</v>
      </c>
      <c r="Z1773" s="18" t="e">
        <f>SUMIFS([2]Plan2!$H:$H,[2]Plan2!$A:$A,$D1773,[2]Plan2!$U:$U,7)</f>
        <v>#VALUE!</v>
      </c>
      <c r="AA1773" s="18" t="e">
        <f>SUMIFS([2]Plan2!$H:$H,[2]Plan2!$A:$A,$D1773,[2]Plan2!$U:$U,8)</f>
        <v>#VALUE!</v>
      </c>
      <c r="AB1773" s="18" t="e">
        <f>SUMIFS([2]Plan2!$H:$H,[2]Plan2!$A:$A,$D1773,[2]Plan2!$U:$U,9)</f>
        <v>#VALUE!</v>
      </c>
      <c r="AC1773" s="18" t="e">
        <f>SUMIFS([2]Plan2!$H:$H,[2]Plan2!$A:$A,$D1773,[2]Plan2!$U:$U,10)</f>
        <v>#VALUE!</v>
      </c>
      <c r="AD1773" s="18" t="e">
        <f>SUMIFS([2]Plan2!$H:$H,[2]Plan2!$A:$A,$D1773,[2]Plan2!$U:$U,11)</f>
        <v>#VALUE!</v>
      </c>
      <c r="AE1773" s="18" t="e">
        <f>SUMIFS([2]Plan2!$H:$H,[2]Plan2!$A:$A,$D1773,[2]Plan2!$U:$U,12)</f>
        <v>#VALUE!</v>
      </c>
      <c r="AF1773" s="18" t="e">
        <f>SUMIFS([2]Plan2!$H:$H,[2]Plan2!$A:$A,$D1773,[2]Plan2!$U:$U,1)</f>
        <v>#VALUE!</v>
      </c>
      <c r="AG1773" s="18" t="e">
        <f>SUMIFS([2]Plan2!$H:$H,[2]Plan2!$A:$A,$D1773,[2]Plan2!$U:$U,2)</f>
        <v>#VALUE!</v>
      </c>
      <c r="AH1773" s="18" t="e">
        <f>SUMIFS([2]Plan2!$H:$H,[2]Plan2!$A:$A,$D1773,[2]Plan2!$U:$U,3)</f>
        <v>#VALUE!</v>
      </c>
      <c r="AI1773" s="18" t="e">
        <f>SUMIFS([2]Plan2!$H:$H,[2]Plan2!$A:$A,$D1773,[2]Plan2!$U:$U,4)</f>
        <v>#VALUE!</v>
      </c>
      <c r="AJ1773" s="18" t="e">
        <f>SUMIFS([2]Plan2!$H:$H,[2]Plan2!$A:$A,$D1773,[2]Plan2!$U:$U,5)</f>
        <v>#VALUE!</v>
      </c>
      <c r="AK1773" s="23" t="e">
        <f t="shared" si="222"/>
        <v>#VALUE!</v>
      </c>
      <c r="AL1773" s="23" t="e">
        <f t="shared" si="225"/>
        <v>#VALUE!</v>
      </c>
      <c r="AM1773">
        <f t="shared" si="223"/>
        <v>0</v>
      </c>
    </row>
    <row r="1774" spans="1:39" ht="15.75" x14ac:dyDescent="0.25">
      <c r="A1774" s="21"/>
      <c r="B1774" s="21" t="s">
        <v>1520</v>
      </c>
      <c r="C1774" s="21">
        <v>40059914</v>
      </c>
      <c r="D1774" s="25" t="s">
        <v>2116</v>
      </c>
      <c r="E1774" s="21" t="s">
        <v>1575</v>
      </c>
      <c r="F1774" s="31" t="s">
        <v>1826</v>
      </c>
      <c r="G1774" s="21" t="s">
        <v>2117</v>
      </c>
      <c r="H1774" s="21" t="s">
        <v>109</v>
      </c>
      <c r="I1774" s="25" t="s">
        <v>20</v>
      </c>
      <c r="J1774" s="21"/>
      <c r="K1774" s="21"/>
      <c r="L1774" s="20">
        <v>45769</v>
      </c>
      <c r="M1774" s="20">
        <v>45799</v>
      </c>
      <c r="N1774" s="21" t="s">
        <v>18</v>
      </c>
      <c r="O1774" s="21">
        <v>0</v>
      </c>
      <c r="P1774" s="21">
        <v>0</v>
      </c>
      <c r="Q1774" s="21">
        <v>2</v>
      </c>
      <c r="R1774" s="15">
        <v>1</v>
      </c>
      <c r="S1774" s="18">
        <f>IFERROR(VLOOKUP(D1774,'[1]comparativo br'!$A:$B,2,FALSE),"")</f>
        <v>3012</v>
      </c>
      <c r="T1774" s="18">
        <f>IFERROR(VLOOKUP(D1774,'[1]comparativo br'!$A:$C,3,FALSE),"")</f>
        <v>1560</v>
      </c>
      <c r="U1774" s="15">
        <f t="shared" si="221"/>
        <v>-0.48207171314741037</v>
      </c>
      <c r="V1774" s="19">
        <f>IFERROR(VLOOKUP(D1774,'[1]comparativo br'!$A:$D,4,FALSE),"")</f>
        <v>12</v>
      </c>
      <c r="W1774" s="19">
        <f>IFERROR(VLOOKUP(D1774,'[1]comparativo br'!$A:$E,5,FALSE),"")</f>
        <v>4</v>
      </c>
      <c r="X1774" s="15">
        <f t="shared" si="227"/>
        <v>-0.66666666666666663</v>
      </c>
      <c r="Y1774" s="18" t="e">
        <f>SUMIFS([2]Plan2!$H:$H,[2]Plan2!$A:$A,$D1774,[2]Plan2!$U:$U,6)</f>
        <v>#VALUE!</v>
      </c>
      <c r="Z1774" s="18" t="e">
        <f>SUMIFS([2]Plan2!$H:$H,[2]Plan2!$A:$A,$D1774,[2]Plan2!$U:$U,7)</f>
        <v>#VALUE!</v>
      </c>
      <c r="AA1774" s="18" t="e">
        <f>SUMIFS([2]Plan2!$H:$H,[2]Plan2!$A:$A,$D1774,[2]Plan2!$U:$U,8)</f>
        <v>#VALUE!</v>
      </c>
      <c r="AB1774" s="18" t="e">
        <f>SUMIFS([2]Plan2!$H:$H,[2]Plan2!$A:$A,$D1774,[2]Plan2!$U:$U,9)</f>
        <v>#VALUE!</v>
      </c>
      <c r="AC1774" s="18" t="e">
        <f>SUMIFS([2]Plan2!$H:$H,[2]Plan2!$A:$A,$D1774,[2]Plan2!$U:$U,10)</f>
        <v>#VALUE!</v>
      </c>
      <c r="AD1774" s="18" t="e">
        <f>SUMIFS([2]Plan2!$H:$H,[2]Plan2!$A:$A,$D1774,[2]Plan2!$U:$U,11)</f>
        <v>#VALUE!</v>
      </c>
      <c r="AE1774" s="18" t="e">
        <f>SUMIFS([2]Plan2!$H:$H,[2]Plan2!$A:$A,$D1774,[2]Plan2!$U:$U,12)</f>
        <v>#VALUE!</v>
      </c>
      <c r="AF1774" s="18" t="e">
        <f>SUMIFS([2]Plan2!$H:$H,[2]Plan2!$A:$A,$D1774,[2]Plan2!$U:$U,1)</f>
        <v>#VALUE!</v>
      </c>
      <c r="AG1774" s="18" t="e">
        <f>SUMIFS([2]Plan2!$H:$H,[2]Plan2!$A:$A,$D1774,[2]Plan2!$U:$U,2)</f>
        <v>#VALUE!</v>
      </c>
      <c r="AH1774" s="18" t="e">
        <f>SUMIFS([2]Plan2!$H:$H,[2]Plan2!$A:$A,$D1774,[2]Plan2!$U:$U,3)</f>
        <v>#VALUE!</v>
      </c>
      <c r="AI1774" s="18" t="e">
        <f>SUMIFS([2]Plan2!$H:$H,[2]Plan2!$A:$A,$D1774,[2]Plan2!$U:$U,4)</f>
        <v>#VALUE!</v>
      </c>
      <c r="AJ1774" s="18" t="e">
        <f>SUMIFS([2]Plan2!$H:$H,[2]Plan2!$A:$A,$D1774,[2]Plan2!$U:$U,5)</f>
        <v>#VALUE!</v>
      </c>
      <c r="AK1774" s="23" t="e">
        <f t="shared" si="222"/>
        <v>#VALUE!</v>
      </c>
      <c r="AL1774" s="23" t="e">
        <f t="shared" si="225"/>
        <v>#VALUE!</v>
      </c>
      <c r="AM1774">
        <f t="shared" si="223"/>
        <v>0</v>
      </c>
    </row>
    <row r="1775" spans="1:39" ht="15.75" x14ac:dyDescent="0.25">
      <c r="A1775" s="21"/>
      <c r="B1775" s="21" t="s">
        <v>1519</v>
      </c>
      <c r="C1775" s="21">
        <v>40217620</v>
      </c>
      <c r="D1775" s="25">
        <v>194356</v>
      </c>
      <c r="E1775" s="21" t="s">
        <v>24</v>
      </c>
      <c r="F1775" s="31" t="s">
        <v>24</v>
      </c>
      <c r="G1775" s="21" t="s">
        <v>1565</v>
      </c>
      <c r="H1775" s="21" t="s">
        <v>206</v>
      </c>
      <c r="I1775" s="25" t="s">
        <v>84</v>
      </c>
      <c r="J1775" s="21" t="s">
        <v>16</v>
      </c>
      <c r="K1775" s="21" t="s">
        <v>17</v>
      </c>
      <c r="L1775" s="20">
        <v>45461</v>
      </c>
      <c r="M1775" s="20">
        <v>45524</v>
      </c>
      <c r="N1775" s="21" t="s">
        <v>53</v>
      </c>
      <c r="O1775" s="21">
        <v>26</v>
      </c>
      <c r="P1775" s="21">
        <v>33</v>
      </c>
      <c r="Q1775" s="21">
        <v>14</v>
      </c>
      <c r="R1775" s="15">
        <f>(Q1775-P1775)/P1775</f>
        <v>-0.5757575757575758</v>
      </c>
      <c r="S1775" s="18" t="str">
        <f>IFERROR(VLOOKUP(D1775,'[1]comparativo br'!$A:$B,2,FALSE),"")</f>
        <v/>
      </c>
      <c r="T1775" s="18" t="str">
        <f>IFERROR(VLOOKUP(D1775,'[1]comparativo br'!$A:$C,3,FALSE),"")</f>
        <v/>
      </c>
      <c r="U1775" s="15" t="str">
        <f t="shared" si="221"/>
        <v/>
      </c>
      <c r="V1775" s="19" t="str">
        <f>IFERROR(VLOOKUP(D1775,'[1]comparativo br'!$A:$D,4,FALSE),"")</f>
        <v/>
      </c>
      <c r="W1775" s="19" t="str">
        <f>IFERROR(VLOOKUP(D1775,'[1]comparativo br'!$A:$E,5,FALSE),"")</f>
        <v/>
      </c>
      <c r="X1775" s="15" t="str">
        <f t="shared" si="227"/>
        <v/>
      </c>
      <c r="Y1775" s="18" t="e">
        <f>SUMIFS([2]Plan2!$H:$H,[2]Plan2!$A:$A,$D1775,[2]Plan2!$U:$U,6)</f>
        <v>#VALUE!</v>
      </c>
      <c r="Z1775" s="18" t="e">
        <f>SUMIFS([2]Plan2!$H:$H,[2]Plan2!$A:$A,$D1775,[2]Plan2!$U:$U,7)</f>
        <v>#VALUE!</v>
      </c>
      <c r="AA1775" s="18" t="e">
        <f>SUMIFS([2]Plan2!$H:$H,[2]Plan2!$A:$A,$D1775,[2]Plan2!$U:$U,8)</f>
        <v>#VALUE!</v>
      </c>
      <c r="AB1775" s="18" t="e">
        <f>SUMIFS([2]Plan2!$H:$H,[2]Plan2!$A:$A,$D1775,[2]Plan2!$U:$U,9)</f>
        <v>#VALUE!</v>
      </c>
      <c r="AC1775" s="18" t="e">
        <f>SUMIFS([2]Plan2!$H:$H,[2]Plan2!$A:$A,$D1775,[2]Plan2!$U:$U,10)</f>
        <v>#VALUE!</v>
      </c>
      <c r="AD1775" s="18" t="e">
        <f>SUMIFS([2]Plan2!$H:$H,[2]Plan2!$A:$A,$D1775,[2]Plan2!$U:$U,11)</f>
        <v>#VALUE!</v>
      </c>
      <c r="AE1775" s="18" t="e">
        <f>SUMIFS([2]Plan2!$H:$H,[2]Plan2!$A:$A,$D1775,[2]Plan2!$U:$U,12)</f>
        <v>#VALUE!</v>
      </c>
      <c r="AF1775" s="18" t="e">
        <f>SUMIFS([2]Plan2!$H:$H,[2]Plan2!$A:$A,$D1775,[2]Plan2!$U:$U,1)</f>
        <v>#VALUE!</v>
      </c>
      <c r="AG1775" s="18" t="e">
        <f>SUMIFS([2]Plan2!$H:$H,[2]Plan2!$A:$A,$D1775,[2]Plan2!$U:$U,2)</f>
        <v>#VALUE!</v>
      </c>
      <c r="AH1775" s="18" t="e">
        <f>SUMIFS([2]Plan2!$H:$H,[2]Plan2!$A:$A,$D1775,[2]Plan2!$U:$U,3)</f>
        <v>#VALUE!</v>
      </c>
      <c r="AI1775" s="18" t="e">
        <f>SUMIFS([2]Plan2!$H:$H,[2]Plan2!$A:$A,$D1775,[2]Plan2!$U:$U,4)</f>
        <v>#VALUE!</v>
      </c>
      <c r="AJ1775" s="18" t="e">
        <f>SUMIFS([2]Plan2!$H:$H,[2]Plan2!$A:$A,$D1775,[2]Plan2!$U:$U,5)</f>
        <v>#VALUE!</v>
      </c>
      <c r="AK1775" s="23" t="e">
        <f t="shared" si="222"/>
        <v>#VALUE!</v>
      </c>
      <c r="AL1775" s="23" t="e">
        <f t="shared" si="225"/>
        <v>#VALUE!</v>
      </c>
      <c r="AM1775">
        <f t="shared" si="223"/>
        <v>0</v>
      </c>
    </row>
    <row r="1776" spans="1:39" ht="15.75" x14ac:dyDescent="0.25">
      <c r="A1776" s="21"/>
      <c r="B1776" s="21" t="s">
        <v>1520</v>
      </c>
      <c r="C1776" s="21">
        <v>40454348</v>
      </c>
      <c r="D1776" s="25" t="s">
        <v>2390</v>
      </c>
      <c r="E1776" s="21" t="s">
        <v>1575</v>
      </c>
      <c r="F1776" s="31" t="s">
        <v>1575</v>
      </c>
      <c r="G1776" s="21" t="s">
        <v>2391</v>
      </c>
      <c r="H1776" s="21" t="s">
        <v>50</v>
      </c>
      <c r="I1776" s="25" t="s">
        <v>51</v>
      </c>
      <c r="J1776" s="21" t="s">
        <v>21</v>
      </c>
      <c r="K1776" s="21"/>
      <c r="L1776" s="20">
        <v>45733</v>
      </c>
      <c r="M1776" s="20">
        <v>45798</v>
      </c>
      <c r="N1776" s="21" t="s">
        <v>18</v>
      </c>
      <c r="O1776" s="21">
        <v>2</v>
      </c>
      <c r="P1776" s="21">
        <v>0</v>
      </c>
      <c r="Q1776" s="21">
        <v>8</v>
      </c>
      <c r="R1776" s="15">
        <v>1</v>
      </c>
      <c r="S1776" s="18" t="str">
        <f>IFERROR(VLOOKUP(D1776,'[1]comparativo br'!$A:$B,2,FALSE),"")</f>
        <v/>
      </c>
      <c r="T1776" s="18" t="str">
        <f>IFERROR(VLOOKUP(D1776,'[1]comparativo br'!$A:$C,3,FALSE),"")</f>
        <v/>
      </c>
      <c r="U1776" s="15" t="str">
        <f t="shared" si="221"/>
        <v/>
      </c>
      <c r="V1776" s="19" t="str">
        <f>IFERROR(VLOOKUP(D1776,'[1]comparativo br'!$A:$D,4,FALSE),"")</f>
        <v/>
      </c>
      <c r="W1776" s="19" t="str">
        <f>IFERROR(VLOOKUP(D1776,'[1]comparativo br'!$A:$E,5,FALSE),"")</f>
        <v/>
      </c>
      <c r="X1776" s="15" t="str">
        <f t="shared" si="227"/>
        <v/>
      </c>
      <c r="Y1776" s="18" t="e">
        <f>SUMIFS([2]Plan2!$H:$H,[2]Plan2!$A:$A,$D1776,[2]Plan2!$U:$U,6)</f>
        <v>#VALUE!</v>
      </c>
      <c r="Z1776" s="18" t="e">
        <f>SUMIFS([2]Plan2!$H:$H,[2]Plan2!$A:$A,$D1776,[2]Plan2!$U:$U,7)</f>
        <v>#VALUE!</v>
      </c>
      <c r="AA1776" s="18" t="e">
        <f>SUMIFS([2]Plan2!$H:$H,[2]Plan2!$A:$A,$D1776,[2]Plan2!$U:$U,8)</f>
        <v>#VALUE!</v>
      </c>
      <c r="AB1776" s="18" t="e">
        <f>SUMIFS([2]Plan2!$H:$H,[2]Plan2!$A:$A,$D1776,[2]Plan2!$U:$U,9)</f>
        <v>#VALUE!</v>
      </c>
      <c r="AC1776" s="18" t="e">
        <f>SUMIFS([2]Plan2!$H:$H,[2]Plan2!$A:$A,$D1776,[2]Plan2!$U:$U,10)</f>
        <v>#VALUE!</v>
      </c>
      <c r="AD1776" s="18" t="e">
        <f>SUMIFS([2]Plan2!$H:$H,[2]Plan2!$A:$A,$D1776,[2]Plan2!$U:$U,11)</f>
        <v>#VALUE!</v>
      </c>
      <c r="AE1776" s="18" t="e">
        <f>SUMIFS([2]Plan2!$H:$H,[2]Plan2!$A:$A,$D1776,[2]Plan2!$U:$U,12)</f>
        <v>#VALUE!</v>
      </c>
      <c r="AF1776" s="18" t="e">
        <f>SUMIFS([2]Plan2!$H:$H,[2]Plan2!$A:$A,$D1776,[2]Plan2!$U:$U,1)</f>
        <v>#VALUE!</v>
      </c>
      <c r="AG1776" s="18" t="e">
        <f>SUMIFS([2]Plan2!$H:$H,[2]Plan2!$A:$A,$D1776,[2]Plan2!$U:$U,2)</f>
        <v>#VALUE!</v>
      </c>
      <c r="AH1776" s="18" t="e">
        <f>SUMIFS([2]Plan2!$H:$H,[2]Plan2!$A:$A,$D1776,[2]Plan2!$U:$U,3)</f>
        <v>#VALUE!</v>
      </c>
      <c r="AI1776" s="18" t="e">
        <f>SUMIFS([2]Plan2!$H:$H,[2]Plan2!$A:$A,$D1776,[2]Plan2!$U:$U,4)</f>
        <v>#VALUE!</v>
      </c>
      <c r="AJ1776" s="18" t="e">
        <f>SUMIFS([2]Plan2!$H:$H,[2]Plan2!$A:$A,$D1776,[2]Plan2!$U:$U,5)</f>
        <v>#VALUE!</v>
      </c>
      <c r="AK1776" s="23" t="e">
        <f t="shared" si="222"/>
        <v>#VALUE!</v>
      </c>
      <c r="AL1776" s="23" t="e">
        <f t="shared" si="225"/>
        <v>#VALUE!</v>
      </c>
      <c r="AM1776">
        <f t="shared" si="223"/>
        <v>0</v>
      </c>
    </row>
    <row r="1777" spans="1:39" ht="15.75" x14ac:dyDescent="0.25">
      <c r="A1777" s="21" t="s">
        <v>23</v>
      </c>
      <c r="B1777" s="21" t="s">
        <v>1519</v>
      </c>
      <c r="C1777" s="21">
        <v>40512337</v>
      </c>
      <c r="D1777" s="25">
        <v>100731</v>
      </c>
      <c r="E1777" s="21" t="s">
        <v>2186</v>
      </c>
      <c r="F1777" s="31" t="s">
        <v>1575</v>
      </c>
      <c r="G1777" s="21" t="s">
        <v>221</v>
      </c>
      <c r="H1777" s="21" t="s">
        <v>259</v>
      </c>
      <c r="I1777" s="25" t="s">
        <v>77</v>
      </c>
      <c r="J1777" s="21" t="s">
        <v>27</v>
      </c>
      <c r="K1777" s="21" t="s">
        <v>74</v>
      </c>
      <c r="L1777" s="20"/>
      <c r="M1777" s="20">
        <v>45799</v>
      </c>
      <c r="N1777" s="21" t="s">
        <v>18</v>
      </c>
      <c r="O1777" s="21">
        <v>52</v>
      </c>
      <c r="P1777" s="21">
        <v>27</v>
      </c>
      <c r="Q1777" s="21">
        <v>44</v>
      </c>
      <c r="R1777" s="15">
        <f>(Q1777-P1777)/P1777</f>
        <v>0.62962962962962965</v>
      </c>
      <c r="S1777" s="18">
        <f>IFERROR(VLOOKUP(D1777,'[1]comparativo br'!$A:$B,2,FALSE),"")</f>
        <v>0</v>
      </c>
      <c r="T1777" s="18">
        <f>IFERROR(VLOOKUP(D1777,'[1]comparativo br'!$A:$C,3,FALSE),"")</f>
        <v>0</v>
      </c>
      <c r="U1777" s="15" t="str">
        <f t="shared" si="221"/>
        <v/>
      </c>
      <c r="V1777" s="19">
        <f>IFERROR(VLOOKUP(D1777,'[1]comparativo br'!$A:$D,4,FALSE),"")</f>
        <v>214</v>
      </c>
      <c r="W1777" s="19">
        <f>IFERROR(VLOOKUP(D1777,'[1]comparativo br'!$A:$E,5,FALSE),"")</f>
        <v>26</v>
      </c>
      <c r="X1777" s="15">
        <f t="shared" si="227"/>
        <v>-0.87850467289719625</v>
      </c>
      <c r="Y1777" s="18" t="e">
        <f>SUMIFS([2]Plan2!$H:$H,[2]Plan2!$A:$A,$D1777,[2]Plan2!$U:$U,6)</f>
        <v>#VALUE!</v>
      </c>
      <c r="Z1777" s="18" t="e">
        <f>SUMIFS([2]Plan2!$H:$H,[2]Plan2!$A:$A,$D1777,[2]Plan2!$U:$U,7)</f>
        <v>#VALUE!</v>
      </c>
      <c r="AA1777" s="18" t="e">
        <f>SUMIFS([2]Plan2!$H:$H,[2]Plan2!$A:$A,$D1777,[2]Plan2!$U:$U,8)</f>
        <v>#VALUE!</v>
      </c>
      <c r="AB1777" s="18" t="e">
        <f>SUMIFS([2]Plan2!$H:$H,[2]Plan2!$A:$A,$D1777,[2]Plan2!$U:$U,9)</f>
        <v>#VALUE!</v>
      </c>
      <c r="AC1777" s="18" t="e">
        <f>SUMIFS([2]Plan2!$H:$H,[2]Plan2!$A:$A,$D1777,[2]Plan2!$U:$U,10)</f>
        <v>#VALUE!</v>
      </c>
      <c r="AD1777" s="18" t="e">
        <f>SUMIFS([2]Plan2!$H:$H,[2]Plan2!$A:$A,$D1777,[2]Plan2!$U:$U,11)</f>
        <v>#VALUE!</v>
      </c>
      <c r="AE1777" s="18" t="e">
        <f>SUMIFS([2]Plan2!$H:$H,[2]Plan2!$A:$A,$D1777,[2]Plan2!$U:$U,12)</f>
        <v>#VALUE!</v>
      </c>
      <c r="AF1777" s="18" t="e">
        <f>SUMIFS([2]Plan2!$H:$H,[2]Plan2!$A:$A,$D1777,[2]Plan2!$U:$U,1)</f>
        <v>#VALUE!</v>
      </c>
      <c r="AG1777" s="18" t="e">
        <f>SUMIFS([2]Plan2!$H:$H,[2]Plan2!$A:$A,$D1777,[2]Plan2!$U:$U,2)</f>
        <v>#VALUE!</v>
      </c>
      <c r="AH1777" s="18" t="e">
        <f>SUMIFS([2]Plan2!$H:$H,[2]Plan2!$A:$A,$D1777,[2]Plan2!$U:$U,3)</f>
        <v>#VALUE!</v>
      </c>
      <c r="AI1777" s="18" t="e">
        <f>SUMIFS([2]Plan2!$H:$H,[2]Plan2!$A:$A,$D1777,[2]Plan2!$U:$U,4)</f>
        <v>#VALUE!</v>
      </c>
      <c r="AJ1777" s="18" t="e">
        <f>SUMIFS([2]Plan2!$H:$H,[2]Plan2!$A:$A,$D1777,[2]Plan2!$U:$U,5)</f>
        <v>#VALUE!</v>
      </c>
      <c r="AK1777" s="23" t="e">
        <f t="shared" si="222"/>
        <v>#VALUE!</v>
      </c>
      <c r="AL1777" s="23" t="e">
        <f t="shared" si="225"/>
        <v>#VALUE!</v>
      </c>
      <c r="AM1777">
        <f t="shared" si="223"/>
        <v>0</v>
      </c>
    </row>
    <row r="1778" spans="1:39" ht="15.75" x14ac:dyDescent="0.25">
      <c r="A1778" s="21" t="s">
        <v>23</v>
      </c>
      <c r="B1778" s="21"/>
      <c r="C1778" s="21">
        <v>40512337</v>
      </c>
      <c r="D1778" s="25">
        <v>201139</v>
      </c>
      <c r="E1778" s="21" t="s">
        <v>33</v>
      </c>
      <c r="F1778" s="31" t="s">
        <v>33</v>
      </c>
      <c r="G1778" s="21" t="s">
        <v>221</v>
      </c>
      <c r="H1778" s="21" t="s">
        <v>259</v>
      </c>
      <c r="I1778" s="25" t="s">
        <v>77</v>
      </c>
      <c r="J1778" s="21" t="s">
        <v>27</v>
      </c>
      <c r="K1778" s="21" t="s">
        <v>74</v>
      </c>
      <c r="L1778" s="20">
        <v>44617</v>
      </c>
      <c r="M1778" s="20"/>
      <c r="N1778" s="21" t="s">
        <v>53</v>
      </c>
      <c r="O1778" s="21"/>
      <c r="P1778" s="21"/>
      <c r="Q1778" s="21"/>
      <c r="R1778" s="28"/>
      <c r="S1778" s="18" t="str">
        <f>IFERROR(VLOOKUP(D1778,'[1]comparativo br'!$A:$B,2,FALSE),"")</f>
        <v/>
      </c>
      <c r="T1778" s="18" t="str">
        <f>IFERROR(VLOOKUP(D1778,'[1]comparativo br'!$A:$C,3,FALSE),"")</f>
        <v/>
      </c>
      <c r="U1778" s="15" t="str">
        <f t="shared" si="221"/>
        <v/>
      </c>
      <c r="V1778" s="19" t="str">
        <f>IFERROR(VLOOKUP(D1778,'[1]comparativo br'!$A:$D,4,FALSE),"")</f>
        <v/>
      </c>
      <c r="W1778" s="19" t="str">
        <f>IFERROR(VLOOKUP(D1778,'[1]comparativo br'!$A:$E,5,FALSE),"")</f>
        <v/>
      </c>
      <c r="X1778" s="15" t="str">
        <f t="shared" si="227"/>
        <v/>
      </c>
      <c r="Y1778" s="18" t="e">
        <f>SUMIFS([2]Plan2!$H:$H,[2]Plan2!$A:$A,$D1778,[2]Plan2!$U:$U,6)</f>
        <v>#VALUE!</v>
      </c>
      <c r="Z1778" s="18" t="e">
        <f>SUMIFS([2]Plan2!$H:$H,[2]Plan2!$A:$A,$D1778,[2]Plan2!$U:$U,7)</f>
        <v>#VALUE!</v>
      </c>
      <c r="AA1778" s="18" t="e">
        <f>SUMIFS([2]Plan2!$H:$H,[2]Plan2!$A:$A,$D1778,[2]Plan2!$U:$U,8)</f>
        <v>#VALUE!</v>
      </c>
      <c r="AB1778" s="18" t="e">
        <f>SUMIFS([2]Plan2!$H:$H,[2]Plan2!$A:$A,$D1778,[2]Plan2!$U:$U,9)</f>
        <v>#VALUE!</v>
      </c>
      <c r="AC1778" s="18" t="e">
        <f>SUMIFS([2]Plan2!$H:$H,[2]Plan2!$A:$A,$D1778,[2]Plan2!$U:$U,10)</f>
        <v>#VALUE!</v>
      </c>
      <c r="AD1778" s="18" t="e">
        <f>SUMIFS([2]Plan2!$H:$H,[2]Plan2!$A:$A,$D1778,[2]Plan2!$U:$U,11)</f>
        <v>#VALUE!</v>
      </c>
      <c r="AE1778" s="18" t="e">
        <f>SUMIFS([2]Plan2!$H:$H,[2]Plan2!$A:$A,$D1778,[2]Plan2!$U:$U,12)</f>
        <v>#VALUE!</v>
      </c>
      <c r="AF1778" s="18" t="e">
        <f>SUMIFS([2]Plan2!$H:$H,[2]Plan2!$A:$A,$D1778,[2]Plan2!$U:$U,1)</f>
        <v>#VALUE!</v>
      </c>
      <c r="AG1778" s="18" t="e">
        <f>SUMIFS([2]Plan2!$H:$H,[2]Plan2!$A:$A,$D1778,[2]Plan2!$U:$U,2)</f>
        <v>#VALUE!</v>
      </c>
      <c r="AH1778" s="18" t="e">
        <f>SUMIFS([2]Plan2!$H:$H,[2]Plan2!$A:$A,$D1778,[2]Plan2!$U:$U,3)</f>
        <v>#VALUE!</v>
      </c>
      <c r="AI1778" s="18" t="e">
        <f>SUMIFS([2]Plan2!$H:$H,[2]Plan2!$A:$A,$D1778,[2]Plan2!$U:$U,4)</f>
        <v>#VALUE!</v>
      </c>
      <c r="AJ1778" s="18" t="e">
        <f>SUMIFS([2]Plan2!$H:$H,[2]Plan2!$A:$A,$D1778,[2]Plan2!$U:$U,5)</f>
        <v>#VALUE!</v>
      </c>
      <c r="AK1778" s="23" t="e">
        <f t="shared" si="222"/>
        <v>#VALUE!</v>
      </c>
      <c r="AL1778" s="23" t="e">
        <f t="shared" si="225"/>
        <v>#VALUE!</v>
      </c>
      <c r="AM1778">
        <f t="shared" si="223"/>
        <v>0</v>
      </c>
    </row>
    <row r="1779" spans="1:39" ht="15.75" x14ac:dyDescent="0.25">
      <c r="A1779" s="21" t="s">
        <v>23</v>
      </c>
      <c r="B1779" s="21" t="s">
        <v>1519</v>
      </c>
      <c r="C1779" s="21">
        <v>40512337</v>
      </c>
      <c r="D1779" s="25">
        <v>500281</v>
      </c>
      <c r="E1779" s="21" t="s">
        <v>33</v>
      </c>
      <c r="F1779" s="31" t="s">
        <v>33</v>
      </c>
      <c r="G1779" s="21" t="s">
        <v>221</v>
      </c>
      <c r="H1779" s="21" t="s">
        <v>841</v>
      </c>
      <c r="I1779" s="25" t="s">
        <v>77</v>
      </c>
      <c r="J1779" s="21" t="s">
        <v>27</v>
      </c>
      <c r="K1779" s="21" t="s">
        <v>74</v>
      </c>
      <c r="L1779" s="20">
        <v>44617</v>
      </c>
      <c r="M1779" s="20">
        <v>45629</v>
      </c>
      <c r="N1779" s="21" t="s">
        <v>53</v>
      </c>
      <c r="O1779" s="21">
        <v>33</v>
      </c>
      <c r="P1779" s="21">
        <v>59</v>
      </c>
      <c r="Q1779" s="21">
        <v>22</v>
      </c>
      <c r="R1779" s="15">
        <f>(Q1779-P1779)/P1779</f>
        <v>-0.6271186440677966</v>
      </c>
      <c r="S1779" s="18">
        <f>IFERROR(VLOOKUP(D1779,'[1]comparativo br'!$A:$B,2,FALSE),"")</f>
        <v>0</v>
      </c>
      <c r="T1779" s="18">
        <f>IFERROR(VLOOKUP(D1779,'[1]comparativo br'!$A:$C,3,FALSE),"")</f>
        <v>0</v>
      </c>
      <c r="U1779" s="15" t="str">
        <f t="shared" si="221"/>
        <v/>
      </c>
      <c r="V1779" s="19">
        <f>IFERROR(VLOOKUP(D1779,'[1]comparativo br'!$A:$D,4,FALSE),"")</f>
        <v>6</v>
      </c>
      <c r="W1779" s="19">
        <f>IFERROR(VLOOKUP(D1779,'[1]comparativo br'!$A:$E,5,FALSE),"")</f>
        <v>52</v>
      </c>
      <c r="X1779" s="15">
        <f t="shared" si="227"/>
        <v>7.666666666666667</v>
      </c>
      <c r="Y1779" s="18" t="e">
        <f>SUMIFS([2]Plan2!$H:$H,[2]Plan2!$A:$A,$D1779,[2]Plan2!$U:$U,6)</f>
        <v>#VALUE!</v>
      </c>
      <c r="Z1779" s="18" t="e">
        <f>SUMIFS([2]Plan2!$H:$H,[2]Plan2!$A:$A,$D1779,[2]Plan2!$U:$U,7)</f>
        <v>#VALUE!</v>
      </c>
      <c r="AA1779" s="18" t="e">
        <f>SUMIFS([2]Plan2!$H:$H,[2]Plan2!$A:$A,$D1779,[2]Plan2!$U:$U,8)</f>
        <v>#VALUE!</v>
      </c>
      <c r="AB1779" s="18" t="e">
        <f>SUMIFS([2]Plan2!$H:$H,[2]Plan2!$A:$A,$D1779,[2]Plan2!$U:$U,9)</f>
        <v>#VALUE!</v>
      </c>
      <c r="AC1779" s="18" t="e">
        <f>SUMIFS([2]Plan2!$H:$H,[2]Plan2!$A:$A,$D1779,[2]Plan2!$U:$U,10)</f>
        <v>#VALUE!</v>
      </c>
      <c r="AD1779" s="18" t="e">
        <f>SUMIFS([2]Plan2!$H:$H,[2]Plan2!$A:$A,$D1779,[2]Plan2!$U:$U,11)</f>
        <v>#VALUE!</v>
      </c>
      <c r="AE1779" s="18" t="e">
        <f>SUMIFS([2]Plan2!$H:$H,[2]Plan2!$A:$A,$D1779,[2]Plan2!$U:$U,12)</f>
        <v>#VALUE!</v>
      </c>
      <c r="AF1779" s="18" t="e">
        <f>SUMIFS([2]Plan2!$H:$H,[2]Plan2!$A:$A,$D1779,[2]Plan2!$U:$U,1)</f>
        <v>#VALUE!</v>
      </c>
      <c r="AG1779" s="18" t="e">
        <f>SUMIFS([2]Plan2!$H:$H,[2]Plan2!$A:$A,$D1779,[2]Plan2!$U:$U,2)</f>
        <v>#VALUE!</v>
      </c>
      <c r="AH1779" s="18" t="e">
        <f>SUMIFS([2]Plan2!$H:$H,[2]Plan2!$A:$A,$D1779,[2]Plan2!$U:$U,3)</f>
        <v>#VALUE!</v>
      </c>
      <c r="AI1779" s="18" t="e">
        <f>SUMIFS([2]Plan2!$H:$H,[2]Plan2!$A:$A,$D1779,[2]Plan2!$U:$U,4)</f>
        <v>#VALUE!</v>
      </c>
      <c r="AJ1779" s="18" t="e">
        <f>SUMIFS([2]Plan2!$H:$H,[2]Plan2!$A:$A,$D1779,[2]Plan2!$U:$U,5)</f>
        <v>#VALUE!</v>
      </c>
      <c r="AK1779" s="23" t="e">
        <f t="shared" si="222"/>
        <v>#VALUE!</v>
      </c>
      <c r="AL1779" s="23" t="e">
        <f t="shared" si="225"/>
        <v>#VALUE!</v>
      </c>
      <c r="AM1779">
        <f t="shared" si="223"/>
        <v>0</v>
      </c>
    </row>
    <row r="1780" spans="1:39" ht="15.75" x14ac:dyDescent="0.25">
      <c r="A1780" s="21" t="s">
        <v>23</v>
      </c>
      <c r="B1780" s="21" t="s">
        <v>1519</v>
      </c>
      <c r="C1780" s="21">
        <v>40512337</v>
      </c>
      <c r="D1780" s="25">
        <v>201219</v>
      </c>
      <c r="E1780" s="21" t="s">
        <v>33</v>
      </c>
      <c r="F1780" s="31" t="s">
        <v>33</v>
      </c>
      <c r="G1780" s="21" t="s">
        <v>221</v>
      </c>
      <c r="H1780" s="21" t="s">
        <v>1044</v>
      </c>
      <c r="I1780" s="25" t="s">
        <v>95</v>
      </c>
      <c r="J1780" s="21" t="s">
        <v>27</v>
      </c>
      <c r="K1780" s="21" t="s">
        <v>74</v>
      </c>
      <c r="L1780" s="20">
        <v>44844</v>
      </c>
      <c r="M1780" s="20">
        <v>45751</v>
      </c>
      <c r="N1780" s="21" t="s">
        <v>18</v>
      </c>
      <c r="O1780" s="21">
        <v>105</v>
      </c>
      <c r="P1780" s="21">
        <v>14</v>
      </c>
      <c r="Q1780" s="21">
        <v>5</v>
      </c>
      <c r="R1780" s="15">
        <f>(Q1780-P1780)/P1780</f>
        <v>-0.6428571428571429</v>
      </c>
      <c r="S1780" s="18">
        <f>IFERROR(VLOOKUP(D1780,'[1]comparativo br'!$A:$B,2,FALSE),"")</f>
        <v>0</v>
      </c>
      <c r="T1780" s="18">
        <f>IFERROR(VLOOKUP(D1780,'[1]comparativo br'!$A:$C,3,FALSE),"")</f>
        <v>26500</v>
      </c>
      <c r="U1780" s="15" t="str">
        <f t="shared" si="221"/>
        <v/>
      </c>
      <c r="V1780" s="19">
        <f>IFERROR(VLOOKUP(D1780,'[1]comparativo br'!$A:$D,4,FALSE),"")</f>
        <v>4</v>
      </c>
      <c r="W1780" s="19">
        <f>IFERROR(VLOOKUP(D1780,'[1]comparativo br'!$A:$E,5,FALSE),"")</f>
        <v>207</v>
      </c>
      <c r="X1780" s="15">
        <f t="shared" si="227"/>
        <v>50.75</v>
      </c>
      <c r="Y1780" s="18" t="e">
        <f>SUMIFS([2]Plan2!$H:$H,[2]Plan2!$A:$A,$D1780,[2]Plan2!$U:$U,6)</f>
        <v>#VALUE!</v>
      </c>
      <c r="Z1780" s="18" t="e">
        <f>SUMIFS([2]Plan2!$H:$H,[2]Plan2!$A:$A,$D1780,[2]Plan2!$U:$U,7)</f>
        <v>#VALUE!</v>
      </c>
      <c r="AA1780" s="18" t="e">
        <f>SUMIFS([2]Plan2!$H:$H,[2]Plan2!$A:$A,$D1780,[2]Plan2!$U:$U,8)</f>
        <v>#VALUE!</v>
      </c>
      <c r="AB1780" s="18" t="e">
        <f>SUMIFS([2]Plan2!$H:$H,[2]Plan2!$A:$A,$D1780,[2]Plan2!$U:$U,9)</f>
        <v>#VALUE!</v>
      </c>
      <c r="AC1780" s="18" t="e">
        <f>SUMIFS([2]Plan2!$H:$H,[2]Plan2!$A:$A,$D1780,[2]Plan2!$U:$U,10)</f>
        <v>#VALUE!</v>
      </c>
      <c r="AD1780" s="18" t="e">
        <f>SUMIFS([2]Plan2!$H:$H,[2]Plan2!$A:$A,$D1780,[2]Plan2!$U:$U,11)</f>
        <v>#VALUE!</v>
      </c>
      <c r="AE1780" s="18" t="e">
        <f>SUMIFS([2]Plan2!$H:$H,[2]Plan2!$A:$A,$D1780,[2]Plan2!$U:$U,12)</f>
        <v>#VALUE!</v>
      </c>
      <c r="AF1780" s="18" t="e">
        <f>SUMIFS([2]Plan2!$H:$H,[2]Plan2!$A:$A,$D1780,[2]Plan2!$U:$U,1)</f>
        <v>#VALUE!</v>
      </c>
      <c r="AG1780" s="18" t="e">
        <f>SUMIFS([2]Plan2!$H:$H,[2]Plan2!$A:$A,$D1780,[2]Plan2!$U:$U,2)</f>
        <v>#VALUE!</v>
      </c>
      <c r="AH1780" s="18" t="e">
        <f>SUMIFS([2]Plan2!$H:$H,[2]Plan2!$A:$A,$D1780,[2]Plan2!$U:$U,3)</f>
        <v>#VALUE!</v>
      </c>
      <c r="AI1780" s="18" t="e">
        <f>SUMIFS([2]Plan2!$H:$H,[2]Plan2!$A:$A,$D1780,[2]Plan2!$U:$U,4)</f>
        <v>#VALUE!</v>
      </c>
      <c r="AJ1780" s="18" t="e">
        <f>SUMIFS([2]Plan2!$H:$H,[2]Plan2!$A:$A,$D1780,[2]Plan2!$U:$U,5)</f>
        <v>#VALUE!</v>
      </c>
      <c r="AK1780" s="23" t="e">
        <f t="shared" si="222"/>
        <v>#VALUE!</v>
      </c>
      <c r="AL1780" s="23" t="e">
        <f t="shared" si="225"/>
        <v>#VALUE!</v>
      </c>
      <c r="AM1780">
        <f t="shared" si="223"/>
        <v>0</v>
      </c>
    </row>
    <row r="1781" spans="1:39" ht="15.75" x14ac:dyDescent="0.25">
      <c r="A1781" s="21" t="s">
        <v>23</v>
      </c>
      <c r="B1781" s="21" t="s">
        <v>1519</v>
      </c>
      <c r="C1781" s="21">
        <v>40512337</v>
      </c>
      <c r="D1781" s="25">
        <v>100566</v>
      </c>
      <c r="E1781" s="21" t="s">
        <v>33</v>
      </c>
      <c r="F1781" s="31" t="s">
        <v>33</v>
      </c>
      <c r="G1781" s="21" t="s">
        <v>221</v>
      </c>
      <c r="H1781" s="21" t="s">
        <v>222</v>
      </c>
      <c r="I1781" s="25" t="s">
        <v>77</v>
      </c>
      <c r="J1781" s="21" t="s">
        <v>27</v>
      </c>
      <c r="K1781" s="21" t="s">
        <v>28</v>
      </c>
      <c r="L1781" s="20">
        <v>44617</v>
      </c>
      <c r="M1781" s="20">
        <v>45782</v>
      </c>
      <c r="N1781" s="21" t="s">
        <v>18</v>
      </c>
      <c r="O1781" s="21">
        <v>29</v>
      </c>
      <c r="P1781" s="21">
        <v>22</v>
      </c>
      <c r="Q1781" s="21">
        <v>13</v>
      </c>
      <c r="R1781" s="15">
        <f>(Q1781-P1781)/P1781</f>
        <v>-0.40909090909090912</v>
      </c>
      <c r="S1781" s="18">
        <f>IFERROR(VLOOKUP(D1781,'[1]comparativo br'!$A:$B,2,FALSE),"")</f>
        <v>0</v>
      </c>
      <c r="T1781" s="18">
        <f>IFERROR(VLOOKUP(D1781,'[1]comparativo br'!$A:$C,3,FALSE),"")</f>
        <v>0</v>
      </c>
      <c r="U1781" s="15" t="str">
        <f t="shared" si="221"/>
        <v/>
      </c>
      <c r="V1781" s="19">
        <f>IFERROR(VLOOKUP(D1781,'[1]comparativo br'!$A:$D,4,FALSE),"")</f>
        <v>48</v>
      </c>
      <c r="W1781" s="19">
        <f>IFERROR(VLOOKUP(D1781,'[1]comparativo br'!$A:$E,5,FALSE),"")</f>
        <v>155</v>
      </c>
      <c r="X1781" s="15">
        <f t="shared" si="227"/>
        <v>2.2291666666666665</v>
      </c>
      <c r="Y1781" s="18" t="e">
        <f>SUMIFS([2]Plan2!$H:$H,[2]Plan2!$A:$A,$D1781,[2]Plan2!$U:$U,6)</f>
        <v>#VALUE!</v>
      </c>
      <c r="Z1781" s="18" t="e">
        <f>SUMIFS([2]Plan2!$H:$H,[2]Plan2!$A:$A,$D1781,[2]Plan2!$U:$U,7)</f>
        <v>#VALUE!</v>
      </c>
      <c r="AA1781" s="18" t="e">
        <f>SUMIFS([2]Plan2!$H:$H,[2]Plan2!$A:$A,$D1781,[2]Plan2!$U:$U,8)</f>
        <v>#VALUE!</v>
      </c>
      <c r="AB1781" s="18" t="e">
        <f>SUMIFS([2]Plan2!$H:$H,[2]Plan2!$A:$A,$D1781,[2]Plan2!$U:$U,9)</f>
        <v>#VALUE!</v>
      </c>
      <c r="AC1781" s="18" t="e">
        <f>SUMIFS([2]Plan2!$H:$H,[2]Plan2!$A:$A,$D1781,[2]Plan2!$U:$U,10)</f>
        <v>#VALUE!</v>
      </c>
      <c r="AD1781" s="18" t="e">
        <f>SUMIFS([2]Plan2!$H:$H,[2]Plan2!$A:$A,$D1781,[2]Plan2!$U:$U,11)</f>
        <v>#VALUE!</v>
      </c>
      <c r="AE1781" s="18" t="e">
        <f>SUMIFS([2]Plan2!$H:$H,[2]Plan2!$A:$A,$D1781,[2]Plan2!$U:$U,12)</f>
        <v>#VALUE!</v>
      </c>
      <c r="AF1781" s="18" t="e">
        <f>SUMIFS([2]Plan2!$H:$H,[2]Plan2!$A:$A,$D1781,[2]Plan2!$U:$U,1)</f>
        <v>#VALUE!</v>
      </c>
      <c r="AG1781" s="18" t="e">
        <f>SUMIFS([2]Plan2!$H:$H,[2]Plan2!$A:$A,$D1781,[2]Plan2!$U:$U,2)</f>
        <v>#VALUE!</v>
      </c>
      <c r="AH1781" s="18" t="e">
        <f>SUMIFS([2]Plan2!$H:$H,[2]Plan2!$A:$A,$D1781,[2]Plan2!$U:$U,3)</f>
        <v>#VALUE!</v>
      </c>
      <c r="AI1781" s="18" t="e">
        <f>SUMIFS([2]Plan2!$H:$H,[2]Plan2!$A:$A,$D1781,[2]Plan2!$U:$U,4)</f>
        <v>#VALUE!</v>
      </c>
      <c r="AJ1781" s="18" t="e">
        <f>SUMIFS([2]Plan2!$H:$H,[2]Plan2!$A:$A,$D1781,[2]Plan2!$U:$U,5)</f>
        <v>#VALUE!</v>
      </c>
      <c r="AK1781" s="23" t="e">
        <f t="shared" si="222"/>
        <v>#VALUE!</v>
      </c>
      <c r="AL1781" s="23" t="e">
        <f t="shared" si="225"/>
        <v>#VALUE!</v>
      </c>
      <c r="AM1781">
        <f t="shared" si="223"/>
        <v>0</v>
      </c>
    </row>
    <row r="1782" spans="1:39" ht="15.75" x14ac:dyDescent="0.25">
      <c r="A1782" s="21" t="s">
        <v>23</v>
      </c>
      <c r="B1782" s="21" t="s">
        <v>1519</v>
      </c>
      <c r="C1782" s="21">
        <v>40512337</v>
      </c>
      <c r="D1782" s="25">
        <v>102257</v>
      </c>
      <c r="E1782" s="21" t="s">
        <v>33</v>
      </c>
      <c r="F1782" s="31" t="s">
        <v>33</v>
      </c>
      <c r="G1782" s="21" t="s">
        <v>221</v>
      </c>
      <c r="H1782" s="21" t="s">
        <v>461</v>
      </c>
      <c r="I1782" s="25" t="s">
        <v>95</v>
      </c>
      <c r="J1782" s="21" t="s">
        <v>27</v>
      </c>
      <c r="K1782" s="21" t="s">
        <v>28</v>
      </c>
      <c r="L1782" s="20">
        <v>44617</v>
      </c>
      <c r="M1782" s="20">
        <v>45796</v>
      </c>
      <c r="N1782" s="21" t="s">
        <v>18</v>
      </c>
      <c r="O1782" s="21">
        <v>29</v>
      </c>
      <c r="P1782" s="21">
        <v>1</v>
      </c>
      <c r="Q1782" s="21">
        <v>3</v>
      </c>
      <c r="R1782" s="15">
        <f>(Q1782-P1782)/P1782</f>
        <v>2</v>
      </c>
      <c r="S1782" s="18">
        <f>IFERROR(VLOOKUP(D1782,'[1]comparativo br'!$A:$B,2,FALSE),"")</f>
        <v>0</v>
      </c>
      <c r="T1782" s="18">
        <f>IFERROR(VLOOKUP(D1782,'[1]comparativo br'!$A:$C,3,FALSE),"")</f>
        <v>0</v>
      </c>
      <c r="U1782" s="15" t="str">
        <f t="shared" si="221"/>
        <v/>
      </c>
      <c r="V1782" s="19">
        <f>IFERROR(VLOOKUP(D1782,'[1]comparativo br'!$A:$D,4,FALSE),"")</f>
        <v>6</v>
      </c>
      <c r="W1782" s="19">
        <f>IFERROR(VLOOKUP(D1782,'[1]comparativo br'!$A:$E,5,FALSE),"")</f>
        <v>36</v>
      </c>
      <c r="X1782" s="15">
        <f t="shared" si="227"/>
        <v>5</v>
      </c>
      <c r="Y1782" s="18" t="e">
        <f>SUMIFS([2]Plan2!$H:$H,[2]Plan2!$A:$A,$D1782,[2]Plan2!$U:$U,6)</f>
        <v>#VALUE!</v>
      </c>
      <c r="Z1782" s="18" t="e">
        <f>SUMIFS([2]Plan2!$H:$H,[2]Plan2!$A:$A,$D1782,[2]Plan2!$U:$U,7)</f>
        <v>#VALUE!</v>
      </c>
      <c r="AA1782" s="18" t="e">
        <f>SUMIFS([2]Plan2!$H:$H,[2]Plan2!$A:$A,$D1782,[2]Plan2!$U:$U,8)</f>
        <v>#VALUE!</v>
      </c>
      <c r="AB1782" s="18" t="e">
        <f>SUMIFS([2]Plan2!$H:$H,[2]Plan2!$A:$A,$D1782,[2]Plan2!$U:$U,9)</f>
        <v>#VALUE!</v>
      </c>
      <c r="AC1782" s="18" t="e">
        <f>SUMIFS([2]Plan2!$H:$H,[2]Plan2!$A:$A,$D1782,[2]Plan2!$U:$U,10)</f>
        <v>#VALUE!</v>
      </c>
      <c r="AD1782" s="18" t="e">
        <f>SUMIFS([2]Plan2!$H:$H,[2]Plan2!$A:$A,$D1782,[2]Plan2!$U:$U,11)</f>
        <v>#VALUE!</v>
      </c>
      <c r="AE1782" s="18" t="e">
        <f>SUMIFS([2]Plan2!$H:$H,[2]Plan2!$A:$A,$D1782,[2]Plan2!$U:$U,12)</f>
        <v>#VALUE!</v>
      </c>
      <c r="AF1782" s="18" t="e">
        <f>SUMIFS([2]Plan2!$H:$H,[2]Plan2!$A:$A,$D1782,[2]Plan2!$U:$U,1)</f>
        <v>#VALUE!</v>
      </c>
      <c r="AG1782" s="18" t="e">
        <f>SUMIFS([2]Plan2!$H:$H,[2]Plan2!$A:$A,$D1782,[2]Plan2!$U:$U,2)</f>
        <v>#VALUE!</v>
      </c>
      <c r="AH1782" s="18" t="e">
        <f>SUMIFS([2]Plan2!$H:$H,[2]Plan2!$A:$A,$D1782,[2]Plan2!$U:$U,3)</f>
        <v>#VALUE!</v>
      </c>
      <c r="AI1782" s="18" t="e">
        <f>SUMIFS([2]Plan2!$H:$H,[2]Plan2!$A:$A,$D1782,[2]Plan2!$U:$U,4)</f>
        <v>#VALUE!</v>
      </c>
      <c r="AJ1782" s="18" t="e">
        <f>SUMIFS([2]Plan2!$H:$H,[2]Plan2!$A:$A,$D1782,[2]Plan2!$U:$U,5)</f>
        <v>#VALUE!</v>
      </c>
      <c r="AK1782" s="23" t="e">
        <f t="shared" si="222"/>
        <v>#VALUE!</v>
      </c>
      <c r="AL1782" s="23" t="e">
        <f t="shared" si="225"/>
        <v>#VALUE!</v>
      </c>
      <c r="AM1782">
        <f t="shared" si="223"/>
        <v>0</v>
      </c>
    </row>
    <row r="1783" spans="1:39" ht="15.75" x14ac:dyDescent="0.25">
      <c r="A1783" s="21" t="s">
        <v>23</v>
      </c>
      <c r="B1783" s="21" t="s">
        <v>1519</v>
      </c>
      <c r="C1783" s="21">
        <v>40512337</v>
      </c>
      <c r="D1783" s="25">
        <v>100730</v>
      </c>
      <c r="E1783" s="21" t="s">
        <v>33</v>
      </c>
      <c r="F1783" s="31" t="s">
        <v>1575</v>
      </c>
      <c r="G1783" s="21" t="s">
        <v>221</v>
      </c>
      <c r="H1783" s="21" t="s">
        <v>258</v>
      </c>
      <c r="I1783" s="25" t="s">
        <v>77</v>
      </c>
      <c r="J1783" s="21" t="s">
        <v>27</v>
      </c>
      <c r="K1783" s="21" t="s">
        <v>74</v>
      </c>
      <c r="L1783" s="20">
        <v>44617</v>
      </c>
      <c r="M1783" s="20">
        <v>45799</v>
      </c>
      <c r="N1783" s="21" t="s">
        <v>18</v>
      </c>
      <c r="O1783" s="21">
        <v>306</v>
      </c>
      <c r="P1783" s="21">
        <v>113</v>
      </c>
      <c r="Q1783" s="21">
        <v>135</v>
      </c>
      <c r="R1783" s="15">
        <f>(Q1783-P1783)/P1783</f>
        <v>0.19469026548672566</v>
      </c>
      <c r="S1783" s="18">
        <f>IFERROR(VLOOKUP(D1783,'[1]comparativo br'!$A:$B,2,FALSE),"")</f>
        <v>63600</v>
      </c>
      <c r="T1783" s="18">
        <f>IFERROR(VLOOKUP(D1783,'[1]comparativo br'!$A:$C,3,FALSE),"")</f>
        <v>0</v>
      </c>
      <c r="U1783" s="15">
        <f t="shared" si="221"/>
        <v>-1</v>
      </c>
      <c r="V1783" s="19">
        <f>IFERROR(VLOOKUP(D1783,'[1]comparativo br'!$A:$D,4,FALSE),"")</f>
        <v>414</v>
      </c>
      <c r="W1783" s="19">
        <f>IFERROR(VLOOKUP(D1783,'[1]comparativo br'!$A:$E,5,FALSE),"")</f>
        <v>271</v>
      </c>
      <c r="X1783" s="15">
        <f t="shared" si="227"/>
        <v>-0.34541062801932365</v>
      </c>
      <c r="Y1783" s="18" t="e">
        <f>SUMIFS([2]Plan2!$H:$H,[2]Plan2!$A:$A,$D1783,[2]Plan2!$U:$U,6)</f>
        <v>#VALUE!</v>
      </c>
      <c r="Z1783" s="18" t="e">
        <f>SUMIFS([2]Plan2!$H:$H,[2]Plan2!$A:$A,$D1783,[2]Plan2!$U:$U,7)</f>
        <v>#VALUE!</v>
      </c>
      <c r="AA1783" s="18" t="e">
        <f>SUMIFS([2]Plan2!$H:$H,[2]Plan2!$A:$A,$D1783,[2]Plan2!$U:$U,8)</f>
        <v>#VALUE!</v>
      </c>
      <c r="AB1783" s="18" t="e">
        <f>SUMIFS([2]Plan2!$H:$H,[2]Plan2!$A:$A,$D1783,[2]Plan2!$U:$U,9)</f>
        <v>#VALUE!</v>
      </c>
      <c r="AC1783" s="18" t="e">
        <f>SUMIFS([2]Plan2!$H:$H,[2]Plan2!$A:$A,$D1783,[2]Plan2!$U:$U,10)</f>
        <v>#VALUE!</v>
      </c>
      <c r="AD1783" s="18" t="e">
        <f>SUMIFS([2]Plan2!$H:$H,[2]Plan2!$A:$A,$D1783,[2]Plan2!$U:$U,11)</f>
        <v>#VALUE!</v>
      </c>
      <c r="AE1783" s="18" t="e">
        <f>SUMIFS([2]Plan2!$H:$H,[2]Plan2!$A:$A,$D1783,[2]Plan2!$U:$U,12)</f>
        <v>#VALUE!</v>
      </c>
      <c r="AF1783" s="18" t="e">
        <f>SUMIFS([2]Plan2!$H:$H,[2]Plan2!$A:$A,$D1783,[2]Plan2!$U:$U,1)</f>
        <v>#VALUE!</v>
      </c>
      <c r="AG1783" s="18" t="e">
        <f>SUMIFS([2]Plan2!$H:$H,[2]Plan2!$A:$A,$D1783,[2]Plan2!$U:$U,2)</f>
        <v>#VALUE!</v>
      </c>
      <c r="AH1783" s="18" t="e">
        <f>SUMIFS([2]Plan2!$H:$H,[2]Plan2!$A:$A,$D1783,[2]Plan2!$U:$U,3)</f>
        <v>#VALUE!</v>
      </c>
      <c r="AI1783" s="18" t="e">
        <f>SUMIFS([2]Plan2!$H:$H,[2]Plan2!$A:$A,$D1783,[2]Plan2!$U:$U,4)</f>
        <v>#VALUE!</v>
      </c>
      <c r="AJ1783" s="18" t="e">
        <f>SUMIFS([2]Plan2!$H:$H,[2]Plan2!$A:$A,$D1783,[2]Plan2!$U:$U,5)</f>
        <v>#VALUE!</v>
      </c>
      <c r="AK1783" s="23" t="e">
        <f t="shared" si="222"/>
        <v>#VALUE!</v>
      </c>
      <c r="AL1783" s="23" t="e">
        <f t="shared" si="225"/>
        <v>#VALUE!</v>
      </c>
      <c r="AM1783">
        <f t="shared" si="223"/>
        <v>0</v>
      </c>
    </row>
    <row r="1784" spans="1:39" ht="15.75" x14ac:dyDescent="0.25">
      <c r="A1784" s="21"/>
      <c r="B1784" s="21" t="s">
        <v>1519</v>
      </c>
      <c r="C1784" s="21">
        <v>40551745</v>
      </c>
      <c r="D1784" s="25">
        <v>194663</v>
      </c>
      <c r="E1784" s="21" t="s">
        <v>1575</v>
      </c>
      <c r="F1784" s="31" t="s">
        <v>1575</v>
      </c>
      <c r="G1784" s="21" t="s">
        <v>1787</v>
      </c>
      <c r="H1784" s="21" t="s">
        <v>939</v>
      </c>
      <c r="I1784" s="25" t="s">
        <v>77</v>
      </c>
      <c r="J1784" s="21" t="s">
        <v>16</v>
      </c>
      <c r="K1784" s="21" t="s">
        <v>17</v>
      </c>
      <c r="L1784" s="20">
        <v>45468</v>
      </c>
      <c r="M1784" s="20"/>
      <c r="N1784" s="21" t="s">
        <v>53</v>
      </c>
      <c r="O1784" s="21"/>
      <c r="P1784" s="21"/>
      <c r="Q1784" s="21"/>
      <c r="R1784" s="28"/>
      <c r="S1784" s="18" t="str">
        <f>IFERROR(VLOOKUP(D1784,'[1]comparativo br'!$A:$B,2,FALSE),"")</f>
        <v/>
      </c>
      <c r="T1784" s="18" t="str">
        <f>IFERROR(VLOOKUP(D1784,'[1]comparativo br'!$A:$C,3,FALSE),"")</f>
        <v/>
      </c>
      <c r="U1784" s="15" t="str">
        <f t="shared" si="221"/>
        <v/>
      </c>
      <c r="V1784" s="19" t="str">
        <f>IFERROR(VLOOKUP(D1784,'[1]comparativo br'!$A:$D,4,FALSE),"")</f>
        <v/>
      </c>
      <c r="W1784" s="19" t="str">
        <f>IFERROR(VLOOKUP(D1784,'[1]comparativo br'!$A:$E,5,FALSE),"")</f>
        <v/>
      </c>
      <c r="X1784" s="15" t="str">
        <f t="shared" si="227"/>
        <v/>
      </c>
      <c r="Y1784" s="18" t="e">
        <f>SUMIFS([2]Plan2!$H:$H,[2]Plan2!$A:$A,$D1784,[2]Plan2!$U:$U,6)</f>
        <v>#VALUE!</v>
      </c>
      <c r="Z1784" s="18" t="e">
        <f>SUMIFS([2]Plan2!$H:$H,[2]Plan2!$A:$A,$D1784,[2]Plan2!$U:$U,7)</f>
        <v>#VALUE!</v>
      </c>
      <c r="AA1784" s="18" t="e">
        <f>SUMIFS([2]Plan2!$H:$H,[2]Plan2!$A:$A,$D1784,[2]Plan2!$U:$U,8)</f>
        <v>#VALUE!</v>
      </c>
      <c r="AB1784" s="18" t="e">
        <f>SUMIFS([2]Plan2!$H:$H,[2]Plan2!$A:$A,$D1784,[2]Plan2!$U:$U,9)</f>
        <v>#VALUE!</v>
      </c>
      <c r="AC1784" s="18" t="e">
        <f>SUMIFS([2]Plan2!$H:$H,[2]Plan2!$A:$A,$D1784,[2]Plan2!$U:$U,10)</f>
        <v>#VALUE!</v>
      </c>
      <c r="AD1784" s="18" t="e">
        <f>SUMIFS([2]Plan2!$H:$H,[2]Plan2!$A:$A,$D1784,[2]Plan2!$U:$U,11)</f>
        <v>#VALUE!</v>
      </c>
      <c r="AE1784" s="18" t="e">
        <f>SUMIFS([2]Plan2!$H:$H,[2]Plan2!$A:$A,$D1784,[2]Plan2!$U:$U,12)</f>
        <v>#VALUE!</v>
      </c>
      <c r="AF1784" s="18" t="e">
        <f>SUMIFS([2]Plan2!$H:$H,[2]Plan2!$A:$A,$D1784,[2]Plan2!$U:$U,1)</f>
        <v>#VALUE!</v>
      </c>
      <c r="AG1784" s="18" t="e">
        <f>SUMIFS([2]Plan2!$H:$H,[2]Plan2!$A:$A,$D1784,[2]Plan2!$U:$U,2)</f>
        <v>#VALUE!</v>
      </c>
      <c r="AH1784" s="18" t="e">
        <f>SUMIFS([2]Plan2!$H:$H,[2]Plan2!$A:$A,$D1784,[2]Plan2!$U:$U,3)</f>
        <v>#VALUE!</v>
      </c>
      <c r="AI1784" s="18" t="e">
        <f>SUMIFS([2]Plan2!$H:$H,[2]Plan2!$A:$A,$D1784,[2]Plan2!$U:$U,4)</f>
        <v>#VALUE!</v>
      </c>
      <c r="AJ1784" s="18" t="e">
        <f>SUMIFS([2]Plan2!$H:$H,[2]Plan2!$A:$A,$D1784,[2]Plan2!$U:$U,5)</f>
        <v>#VALUE!</v>
      </c>
      <c r="AK1784" s="23" t="e">
        <f t="shared" si="222"/>
        <v>#VALUE!</v>
      </c>
      <c r="AL1784" s="23" t="e">
        <f t="shared" si="225"/>
        <v>#VALUE!</v>
      </c>
      <c r="AM1784">
        <f t="shared" si="223"/>
        <v>0</v>
      </c>
    </row>
    <row r="1785" spans="1:39" ht="15.75" x14ac:dyDescent="0.25">
      <c r="A1785" s="21"/>
      <c r="B1785" s="21" t="s">
        <v>1520</v>
      </c>
      <c r="C1785" s="21">
        <v>40551996</v>
      </c>
      <c r="D1785" s="25">
        <v>800236</v>
      </c>
      <c r="E1785" s="21" t="s">
        <v>2203</v>
      </c>
      <c r="F1785" s="31" t="s">
        <v>1575</v>
      </c>
      <c r="G1785" s="21" t="s">
        <v>1147</v>
      </c>
      <c r="H1785" s="21" t="s">
        <v>479</v>
      </c>
      <c r="I1785" s="25" t="s">
        <v>77</v>
      </c>
      <c r="J1785" s="21" t="s">
        <v>107</v>
      </c>
      <c r="K1785" s="21" t="s">
        <v>262</v>
      </c>
      <c r="L1785" s="20">
        <v>45791</v>
      </c>
      <c r="M1785" s="20">
        <v>45785</v>
      </c>
      <c r="N1785" s="21" t="s">
        <v>18</v>
      </c>
      <c r="O1785" s="21">
        <v>138</v>
      </c>
      <c r="P1785" s="21">
        <v>81</v>
      </c>
      <c r="Q1785" s="21">
        <v>90</v>
      </c>
      <c r="R1785" s="15">
        <f>(Q1785-P1785)/P1785</f>
        <v>0.1111111111111111</v>
      </c>
      <c r="S1785" s="18">
        <f>IFERROR(VLOOKUP(D1785,'[1]comparativo br'!$A:$B,2,FALSE),"")</f>
        <v>60720</v>
      </c>
      <c r="T1785" s="18">
        <f>IFERROR(VLOOKUP(D1785,'[1]comparativo br'!$A:$C,3,FALSE),"")</f>
        <v>62430</v>
      </c>
      <c r="U1785" s="15">
        <f t="shared" si="221"/>
        <v>2.816205533596838E-2</v>
      </c>
      <c r="V1785" s="19">
        <f>IFERROR(VLOOKUP(D1785,'[1]comparativo br'!$A:$D,4,FALSE),"")</f>
        <v>1605</v>
      </c>
      <c r="W1785" s="19">
        <f>IFERROR(VLOOKUP(D1785,'[1]comparativo br'!$A:$E,5,FALSE),"")</f>
        <v>1164</v>
      </c>
      <c r="X1785" s="15">
        <f t="shared" si="227"/>
        <v>-0.27476635514018694</v>
      </c>
      <c r="Y1785" s="18" t="e">
        <f>SUMIFS([2]Plan2!$H:$H,[2]Plan2!$A:$A,$D1785,[2]Plan2!$U:$U,6)</f>
        <v>#VALUE!</v>
      </c>
      <c r="Z1785" s="18" t="e">
        <f>SUMIFS([2]Plan2!$H:$H,[2]Plan2!$A:$A,$D1785,[2]Plan2!$U:$U,7)</f>
        <v>#VALUE!</v>
      </c>
      <c r="AA1785" s="18" t="e">
        <f>SUMIFS([2]Plan2!$H:$H,[2]Plan2!$A:$A,$D1785,[2]Plan2!$U:$U,8)</f>
        <v>#VALUE!</v>
      </c>
      <c r="AB1785" s="18" t="e">
        <f>SUMIFS([2]Plan2!$H:$H,[2]Plan2!$A:$A,$D1785,[2]Plan2!$U:$U,9)</f>
        <v>#VALUE!</v>
      </c>
      <c r="AC1785" s="18" t="e">
        <f>SUMIFS([2]Plan2!$H:$H,[2]Plan2!$A:$A,$D1785,[2]Plan2!$U:$U,10)</f>
        <v>#VALUE!</v>
      </c>
      <c r="AD1785" s="18" t="e">
        <f>SUMIFS([2]Plan2!$H:$H,[2]Plan2!$A:$A,$D1785,[2]Plan2!$U:$U,11)</f>
        <v>#VALUE!</v>
      </c>
      <c r="AE1785" s="18" t="e">
        <f>SUMIFS([2]Plan2!$H:$H,[2]Plan2!$A:$A,$D1785,[2]Plan2!$U:$U,12)</f>
        <v>#VALUE!</v>
      </c>
      <c r="AF1785" s="18" t="e">
        <f>SUMIFS([2]Plan2!$H:$H,[2]Plan2!$A:$A,$D1785,[2]Plan2!$U:$U,1)</f>
        <v>#VALUE!</v>
      </c>
      <c r="AG1785" s="18" t="e">
        <f>SUMIFS([2]Plan2!$H:$H,[2]Plan2!$A:$A,$D1785,[2]Plan2!$U:$U,2)</f>
        <v>#VALUE!</v>
      </c>
      <c r="AH1785" s="18" t="e">
        <f>SUMIFS([2]Plan2!$H:$H,[2]Plan2!$A:$A,$D1785,[2]Plan2!$U:$U,3)</f>
        <v>#VALUE!</v>
      </c>
      <c r="AI1785" s="18" t="e">
        <f>SUMIFS([2]Plan2!$H:$H,[2]Plan2!$A:$A,$D1785,[2]Plan2!$U:$U,4)</f>
        <v>#VALUE!</v>
      </c>
      <c r="AJ1785" s="18" t="e">
        <f>SUMIFS([2]Plan2!$H:$H,[2]Plan2!$A:$A,$D1785,[2]Plan2!$U:$U,5)</f>
        <v>#VALUE!</v>
      </c>
      <c r="AK1785" s="23" t="e">
        <f t="shared" si="222"/>
        <v>#VALUE!</v>
      </c>
      <c r="AL1785" s="23" t="e">
        <f t="shared" si="225"/>
        <v>#VALUE!</v>
      </c>
      <c r="AM1785">
        <f t="shared" si="223"/>
        <v>0</v>
      </c>
    </row>
    <row r="1786" spans="1:39" ht="15.75" x14ac:dyDescent="0.25">
      <c r="A1786" s="21"/>
      <c r="B1786" s="21" t="s">
        <v>1520</v>
      </c>
      <c r="C1786" s="21">
        <v>40629325</v>
      </c>
      <c r="D1786" s="25" t="s">
        <v>2385</v>
      </c>
      <c r="E1786" s="21" t="s">
        <v>12</v>
      </c>
      <c r="F1786" s="31" t="s">
        <v>12</v>
      </c>
      <c r="G1786" s="21" t="s">
        <v>2386</v>
      </c>
      <c r="H1786" s="21" t="s">
        <v>35</v>
      </c>
      <c r="I1786" s="25" t="s">
        <v>15</v>
      </c>
      <c r="J1786" s="21" t="s">
        <v>21</v>
      </c>
      <c r="K1786" s="21"/>
      <c r="L1786" s="20">
        <v>45736</v>
      </c>
      <c r="M1786" s="20">
        <v>45747</v>
      </c>
      <c r="N1786" s="21" t="s">
        <v>18</v>
      </c>
      <c r="O1786" s="21">
        <v>3</v>
      </c>
      <c r="P1786" s="21">
        <v>0</v>
      </c>
      <c r="Q1786" s="21">
        <v>4</v>
      </c>
      <c r="R1786" s="15">
        <v>1</v>
      </c>
      <c r="S1786" s="18">
        <f>IFERROR(VLOOKUP(D1786,'[1]comparativo br'!$A:$B,2,FALSE),"")</f>
        <v>0</v>
      </c>
      <c r="T1786" s="18">
        <f>IFERROR(VLOOKUP(D1786,'[1]comparativo br'!$A:$C,3,FALSE),"")</f>
        <v>1440</v>
      </c>
      <c r="U1786" s="15" t="str">
        <f t="shared" si="221"/>
        <v/>
      </c>
      <c r="V1786" s="19">
        <f>IFERROR(VLOOKUP(D1786,'[1]comparativo br'!$A:$D,4,FALSE),"")</f>
        <v>0</v>
      </c>
      <c r="W1786" s="19">
        <f>IFERROR(VLOOKUP(D1786,'[1]comparativo br'!$A:$E,5,FALSE),"")</f>
        <v>13</v>
      </c>
      <c r="X1786" s="15" t="str">
        <f t="shared" si="227"/>
        <v/>
      </c>
      <c r="Y1786" s="18" t="e">
        <f>SUMIFS([2]Plan2!$H:$H,[2]Plan2!$A:$A,$D1786,[2]Plan2!$U:$U,6)</f>
        <v>#VALUE!</v>
      </c>
      <c r="Z1786" s="18" t="e">
        <f>SUMIFS([2]Plan2!$H:$H,[2]Plan2!$A:$A,$D1786,[2]Plan2!$U:$U,7)</f>
        <v>#VALUE!</v>
      </c>
      <c r="AA1786" s="18" t="e">
        <f>SUMIFS([2]Plan2!$H:$H,[2]Plan2!$A:$A,$D1786,[2]Plan2!$U:$U,8)</f>
        <v>#VALUE!</v>
      </c>
      <c r="AB1786" s="18" t="e">
        <f>SUMIFS([2]Plan2!$H:$H,[2]Plan2!$A:$A,$D1786,[2]Plan2!$U:$U,9)</f>
        <v>#VALUE!</v>
      </c>
      <c r="AC1786" s="18" t="e">
        <f>SUMIFS([2]Plan2!$H:$H,[2]Plan2!$A:$A,$D1786,[2]Plan2!$U:$U,10)</f>
        <v>#VALUE!</v>
      </c>
      <c r="AD1786" s="18" t="e">
        <f>SUMIFS([2]Plan2!$H:$H,[2]Plan2!$A:$A,$D1786,[2]Plan2!$U:$U,11)</f>
        <v>#VALUE!</v>
      </c>
      <c r="AE1786" s="18" t="e">
        <f>SUMIFS([2]Plan2!$H:$H,[2]Plan2!$A:$A,$D1786,[2]Plan2!$U:$U,12)</f>
        <v>#VALUE!</v>
      </c>
      <c r="AF1786" s="18" t="e">
        <f>SUMIFS([2]Plan2!$H:$H,[2]Plan2!$A:$A,$D1786,[2]Plan2!$U:$U,1)</f>
        <v>#VALUE!</v>
      </c>
      <c r="AG1786" s="18" t="e">
        <f>SUMIFS([2]Plan2!$H:$H,[2]Plan2!$A:$A,$D1786,[2]Plan2!$U:$U,2)</f>
        <v>#VALUE!</v>
      </c>
      <c r="AH1786" s="18" t="e">
        <f>SUMIFS([2]Plan2!$H:$H,[2]Plan2!$A:$A,$D1786,[2]Plan2!$U:$U,3)</f>
        <v>#VALUE!</v>
      </c>
      <c r="AI1786" s="18" t="e">
        <f>SUMIFS([2]Plan2!$H:$H,[2]Plan2!$A:$A,$D1786,[2]Plan2!$U:$U,4)</f>
        <v>#VALUE!</v>
      </c>
      <c r="AJ1786" s="18" t="e">
        <f>SUMIFS([2]Plan2!$H:$H,[2]Plan2!$A:$A,$D1786,[2]Plan2!$U:$U,5)</f>
        <v>#VALUE!</v>
      </c>
      <c r="AK1786" s="23" t="e">
        <f t="shared" si="222"/>
        <v>#VALUE!</v>
      </c>
      <c r="AL1786" s="23" t="e">
        <f t="shared" si="225"/>
        <v>#VALUE!</v>
      </c>
      <c r="AM1786">
        <f t="shared" si="223"/>
        <v>0</v>
      </c>
    </row>
    <row r="1787" spans="1:39" ht="15.75" x14ac:dyDescent="0.25">
      <c r="A1787" s="21"/>
      <c r="B1787" s="21" t="s">
        <v>1519</v>
      </c>
      <c r="C1787" s="21">
        <v>40762472</v>
      </c>
      <c r="D1787" s="25">
        <v>194137</v>
      </c>
      <c r="E1787" s="21" t="s">
        <v>1798</v>
      </c>
      <c r="F1787" s="31" t="s">
        <v>1798</v>
      </c>
      <c r="G1787" s="21" t="s">
        <v>1028</v>
      </c>
      <c r="H1787" s="21" t="s">
        <v>239</v>
      </c>
      <c r="I1787" s="25" t="s">
        <v>145</v>
      </c>
      <c r="J1787" s="21" t="s">
        <v>21</v>
      </c>
      <c r="K1787" s="21"/>
      <c r="L1787" s="20">
        <v>45756</v>
      </c>
      <c r="M1787" s="20">
        <v>45798</v>
      </c>
      <c r="N1787" s="21" t="s">
        <v>18</v>
      </c>
      <c r="O1787" s="21">
        <v>6</v>
      </c>
      <c r="P1787" s="21">
        <v>5</v>
      </c>
      <c r="Q1787" s="21">
        <v>12</v>
      </c>
      <c r="R1787" s="15">
        <f>(Q1787-P1787)/P1787</f>
        <v>1.4</v>
      </c>
      <c r="S1787" s="18">
        <f>IFERROR(VLOOKUP(D1787,'[1]comparativo br'!$A:$B,2,FALSE),"")</f>
        <v>3600</v>
      </c>
      <c r="T1787" s="18">
        <f>IFERROR(VLOOKUP(D1787,'[1]comparativo br'!$A:$C,3,FALSE),"")</f>
        <v>0</v>
      </c>
      <c r="U1787" s="15">
        <f t="shared" si="221"/>
        <v>-1</v>
      </c>
      <c r="V1787" s="19">
        <f>IFERROR(VLOOKUP(D1787,'[1]comparativo br'!$A:$D,4,FALSE),"")</f>
        <v>34</v>
      </c>
      <c r="W1787" s="19">
        <f>IFERROR(VLOOKUP(D1787,'[1]comparativo br'!$A:$E,5,FALSE),"")</f>
        <v>9</v>
      </c>
      <c r="X1787" s="15">
        <f t="shared" si="227"/>
        <v>-0.73529411764705888</v>
      </c>
      <c r="Y1787" s="18" t="e">
        <f>SUMIFS([2]Plan2!$H:$H,[2]Plan2!$A:$A,$D1787,[2]Plan2!$U:$U,6)</f>
        <v>#VALUE!</v>
      </c>
      <c r="Z1787" s="18" t="e">
        <f>SUMIFS([2]Plan2!$H:$H,[2]Plan2!$A:$A,$D1787,[2]Plan2!$U:$U,7)</f>
        <v>#VALUE!</v>
      </c>
      <c r="AA1787" s="18" t="e">
        <f>SUMIFS([2]Plan2!$H:$H,[2]Plan2!$A:$A,$D1787,[2]Plan2!$U:$U,8)</f>
        <v>#VALUE!</v>
      </c>
      <c r="AB1787" s="18" t="e">
        <f>SUMIFS([2]Plan2!$H:$H,[2]Plan2!$A:$A,$D1787,[2]Plan2!$U:$U,9)</f>
        <v>#VALUE!</v>
      </c>
      <c r="AC1787" s="18" t="e">
        <f>SUMIFS([2]Plan2!$H:$H,[2]Plan2!$A:$A,$D1787,[2]Plan2!$U:$U,10)</f>
        <v>#VALUE!</v>
      </c>
      <c r="AD1787" s="18" t="e">
        <f>SUMIFS([2]Plan2!$H:$H,[2]Plan2!$A:$A,$D1787,[2]Plan2!$U:$U,11)</f>
        <v>#VALUE!</v>
      </c>
      <c r="AE1787" s="18" t="e">
        <f>SUMIFS([2]Plan2!$H:$H,[2]Plan2!$A:$A,$D1787,[2]Plan2!$U:$U,12)</f>
        <v>#VALUE!</v>
      </c>
      <c r="AF1787" s="18" t="e">
        <f>SUMIFS([2]Plan2!$H:$H,[2]Plan2!$A:$A,$D1787,[2]Plan2!$U:$U,1)</f>
        <v>#VALUE!</v>
      </c>
      <c r="AG1787" s="18" t="e">
        <f>SUMIFS([2]Plan2!$H:$H,[2]Plan2!$A:$A,$D1787,[2]Plan2!$U:$U,2)</f>
        <v>#VALUE!</v>
      </c>
      <c r="AH1787" s="18" t="e">
        <f>SUMIFS([2]Plan2!$H:$H,[2]Plan2!$A:$A,$D1787,[2]Plan2!$U:$U,3)</f>
        <v>#VALUE!</v>
      </c>
      <c r="AI1787" s="18" t="e">
        <f>SUMIFS([2]Plan2!$H:$H,[2]Plan2!$A:$A,$D1787,[2]Plan2!$U:$U,4)</f>
        <v>#VALUE!</v>
      </c>
      <c r="AJ1787" s="18" t="e">
        <f>SUMIFS([2]Plan2!$H:$H,[2]Plan2!$A:$A,$D1787,[2]Plan2!$U:$U,5)</f>
        <v>#VALUE!</v>
      </c>
      <c r="AK1787" s="23" t="e">
        <f t="shared" si="222"/>
        <v>#VALUE!</v>
      </c>
      <c r="AL1787" s="23" t="e">
        <f t="shared" si="225"/>
        <v>#VALUE!</v>
      </c>
      <c r="AM1787">
        <f t="shared" si="223"/>
        <v>0</v>
      </c>
    </row>
    <row r="1788" spans="1:39" ht="15.75" x14ac:dyDescent="0.25">
      <c r="A1788" s="21"/>
      <c r="B1788" s="21" t="s">
        <v>1519</v>
      </c>
      <c r="C1788" s="21">
        <v>40829988</v>
      </c>
      <c r="D1788" s="25">
        <v>193864</v>
      </c>
      <c r="E1788" s="21" t="s">
        <v>24</v>
      </c>
      <c r="F1788" s="31" t="s">
        <v>24</v>
      </c>
      <c r="G1788" s="21" t="s">
        <v>967</v>
      </c>
      <c r="H1788" s="21" t="s">
        <v>968</v>
      </c>
      <c r="I1788" s="25" t="s">
        <v>170</v>
      </c>
      <c r="J1788" s="21" t="s">
        <v>21</v>
      </c>
      <c r="K1788" s="21"/>
      <c r="L1788" s="20">
        <v>44971</v>
      </c>
      <c r="M1788" s="20">
        <v>45376</v>
      </c>
      <c r="N1788" s="21" t="s">
        <v>53</v>
      </c>
      <c r="O1788" s="21">
        <v>7</v>
      </c>
      <c r="P1788" s="21">
        <v>36</v>
      </c>
      <c r="Q1788" s="21">
        <v>0</v>
      </c>
      <c r="R1788" s="15">
        <f>(Q1788-P1788)/P1788</f>
        <v>-1</v>
      </c>
      <c r="S1788" s="18">
        <f>IFERROR(VLOOKUP(D1788,'[1]comparativo br'!$A:$B,2,FALSE),"")</f>
        <v>0</v>
      </c>
      <c r="T1788" s="18">
        <f>IFERROR(VLOOKUP(D1788,'[1]comparativo br'!$A:$C,3,FALSE),"")</f>
        <v>4057</v>
      </c>
      <c r="U1788" s="15" t="str">
        <f t="shared" si="221"/>
        <v/>
      </c>
      <c r="V1788" s="19">
        <f>IFERROR(VLOOKUP(D1788,'[1]comparativo br'!$A:$D,4,FALSE),"")</f>
        <v>0</v>
      </c>
      <c r="W1788" s="19">
        <f>IFERROR(VLOOKUP(D1788,'[1]comparativo br'!$A:$E,5,FALSE),"")</f>
        <v>0</v>
      </c>
      <c r="X1788" s="15" t="str">
        <f t="shared" si="227"/>
        <v/>
      </c>
      <c r="Y1788" s="18" t="e">
        <f>SUMIFS([2]Plan2!$H:$H,[2]Plan2!$A:$A,$D1788,[2]Plan2!$U:$U,6)</f>
        <v>#VALUE!</v>
      </c>
      <c r="Z1788" s="18" t="e">
        <f>SUMIFS([2]Plan2!$H:$H,[2]Plan2!$A:$A,$D1788,[2]Plan2!$U:$U,7)</f>
        <v>#VALUE!</v>
      </c>
      <c r="AA1788" s="18" t="e">
        <f>SUMIFS([2]Plan2!$H:$H,[2]Plan2!$A:$A,$D1788,[2]Plan2!$U:$U,8)</f>
        <v>#VALUE!</v>
      </c>
      <c r="AB1788" s="18" t="e">
        <f>SUMIFS([2]Plan2!$H:$H,[2]Plan2!$A:$A,$D1788,[2]Plan2!$U:$U,9)</f>
        <v>#VALUE!</v>
      </c>
      <c r="AC1788" s="18" t="e">
        <f>SUMIFS([2]Plan2!$H:$H,[2]Plan2!$A:$A,$D1788,[2]Plan2!$U:$U,10)</f>
        <v>#VALUE!</v>
      </c>
      <c r="AD1788" s="18" t="e">
        <f>SUMIFS([2]Plan2!$H:$H,[2]Plan2!$A:$A,$D1788,[2]Plan2!$U:$U,11)</f>
        <v>#VALUE!</v>
      </c>
      <c r="AE1788" s="18" t="e">
        <f>SUMIFS([2]Plan2!$H:$H,[2]Plan2!$A:$A,$D1788,[2]Plan2!$U:$U,12)</f>
        <v>#VALUE!</v>
      </c>
      <c r="AF1788" s="18" t="e">
        <f>SUMIFS([2]Plan2!$H:$H,[2]Plan2!$A:$A,$D1788,[2]Plan2!$U:$U,1)</f>
        <v>#VALUE!</v>
      </c>
      <c r="AG1788" s="18" t="e">
        <f>SUMIFS([2]Plan2!$H:$H,[2]Plan2!$A:$A,$D1788,[2]Plan2!$U:$U,2)</f>
        <v>#VALUE!</v>
      </c>
      <c r="AH1788" s="18" t="e">
        <f>SUMIFS([2]Plan2!$H:$H,[2]Plan2!$A:$A,$D1788,[2]Plan2!$U:$U,3)</f>
        <v>#VALUE!</v>
      </c>
      <c r="AI1788" s="18" t="e">
        <f>SUMIFS([2]Plan2!$H:$H,[2]Plan2!$A:$A,$D1788,[2]Plan2!$U:$U,4)</f>
        <v>#VALUE!</v>
      </c>
      <c r="AJ1788" s="18" t="e">
        <f>SUMIFS([2]Plan2!$H:$H,[2]Plan2!$A:$A,$D1788,[2]Plan2!$U:$U,5)</f>
        <v>#VALUE!</v>
      </c>
      <c r="AK1788" s="23" t="e">
        <f t="shared" si="222"/>
        <v>#VALUE!</v>
      </c>
      <c r="AL1788" s="23" t="e">
        <f t="shared" si="225"/>
        <v>#VALUE!</v>
      </c>
      <c r="AM1788">
        <f t="shared" si="223"/>
        <v>0</v>
      </c>
    </row>
    <row r="1789" spans="1:39" ht="15.75" x14ac:dyDescent="0.25">
      <c r="A1789" s="21"/>
      <c r="B1789" s="21" t="s">
        <v>1520</v>
      </c>
      <c r="C1789" s="21">
        <v>40903608</v>
      </c>
      <c r="D1789" s="25">
        <v>193554</v>
      </c>
      <c r="E1789" s="21" t="s">
        <v>60</v>
      </c>
      <c r="F1789" s="31" t="s">
        <v>60</v>
      </c>
      <c r="G1789" s="21" t="s">
        <v>2015</v>
      </c>
      <c r="H1789" s="21" t="s">
        <v>58</v>
      </c>
      <c r="I1789" s="25" t="s">
        <v>15</v>
      </c>
      <c r="J1789" s="21" t="s">
        <v>85</v>
      </c>
      <c r="K1789" s="21" t="s">
        <v>386</v>
      </c>
      <c r="L1789" s="20">
        <v>45805</v>
      </c>
      <c r="M1789" s="20">
        <v>44795</v>
      </c>
      <c r="N1789" s="21" t="s">
        <v>22</v>
      </c>
      <c r="O1789" s="21"/>
      <c r="P1789" s="21"/>
      <c r="Q1789" s="21"/>
      <c r="R1789" s="28"/>
      <c r="S1789" s="18">
        <f>IFERROR(VLOOKUP(D1789,'[1]comparativo br'!$A:$B,2,FALSE),"")</f>
        <v>5469.93</v>
      </c>
      <c r="T1789" s="18">
        <f>IFERROR(VLOOKUP(D1789,'[1]comparativo br'!$A:$C,3,FALSE),"")</f>
        <v>0</v>
      </c>
      <c r="U1789" s="15">
        <f t="shared" si="221"/>
        <v>-1</v>
      </c>
      <c r="V1789" s="19">
        <f>IFERROR(VLOOKUP(D1789,'[1]comparativo br'!$A:$D,4,FALSE),"")</f>
        <v>0</v>
      </c>
      <c r="W1789" s="19">
        <f>IFERROR(VLOOKUP(D1789,'[1]comparativo br'!$A:$E,5,FALSE),"")</f>
        <v>0</v>
      </c>
      <c r="X1789" s="15" t="str">
        <f t="shared" si="227"/>
        <v/>
      </c>
      <c r="Y1789" s="18" t="e">
        <f>SUMIFS([2]Plan2!$H:$H,[2]Plan2!$A:$A,$D1789,[2]Plan2!$U:$U,6)</f>
        <v>#VALUE!</v>
      </c>
      <c r="Z1789" s="18" t="e">
        <f>SUMIFS([2]Plan2!$H:$H,[2]Plan2!$A:$A,$D1789,[2]Plan2!$U:$U,7)</f>
        <v>#VALUE!</v>
      </c>
      <c r="AA1789" s="18" t="e">
        <f>SUMIFS([2]Plan2!$H:$H,[2]Plan2!$A:$A,$D1789,[2]Plan2!$U:$U,8)</f>
        <v>#VALUE!</v>
      </c>
      <c r="AB1789" s="18" t="e">
        <f>SUMIFS([2]Plan2!$H:$H,[2]Plan2!$A:$A,$D1789,[2]Plan2!$U:$U,9)</f>
        <v>#VALUE!</v>
      </c>
      <c r="AC1789" s="18" t="e">
        <f>SUMIFS([2]Plan2!$H:$H,[2]Plan2!$A:$A,$D1789,[2]Plan2!$U:$U,10)</f>
        <v>#VALUE!</v>
      </c>
      <c r="AD1789" s="18" t="e">
        <f>SUMIFS([2]Plan2!$H:$H,[2]Plan2!$A:$A,$D1789,[2]Plan2!$U:$U,11)</f>
        <v>#VALUE!</v>
      </c>
      <c r="AE1789" s="18" t="e">
        <f>SUMIFS([2]Plan2!$H:$H,[2]Plan2!$A:$A,$D1789,[2]Plan2!$U:$U,12)</f>
        <v>#VALUE!</v>
      </c>
      <c r="AF1789" s="18" t="e">
        <f>SUMIFS([2]Plan2!$H:$H,[2]Plan2!$A:$A,$D1789,[2]Plan2!$U:$U,1)</f>
        <v>#VALUE!</v>
      </c>
      <c r="AG1789" s="18" t="e">
        <f>SUMIFS([2]Plan2!$H:$H,[2]Plan2!$A:$A,$D1789,[2]Plan2!$U:$U,2)</f>
        <v>#VALUE!</v>
      </c>
      <c r="AH1789" s="18" t="e">
        <f>SUMIFS([2]Plan2!$H:$H,[2]Plan2!$A:$A,$D1789,[2]Plan2!$U:$U,3)</f>
        <v>#VALUE!</v>
      </c>
      <c r="AI1789" s="18" t="e">
        <f>SUMIFS([2]Plan2!$H:$H,[2]Plan2!$A:$A,$D1789,[2]Plan2!$U:$U,4)</f>
        <v>#VALUE!</v>
      </c>
      <c r="AJ1789" s="18" t="e">
        <f>SUMIFS([2]Plan2!$H:$H,[2]Plan2!$A:$A,$D1789,[2]Plan2!$U:$U,5)</f>
        <v>#VALUE!</v>
      </c>
      <c r="AK1789" s="23" t="e">
        <f t="shared" si="222"/>
        <v>#VALUE!</v>
      </c>
      <c r="AL1789" s="23" t="e">
        <f t="shared" si="225"/>
        <v>#VALUE!</v>
      </c>
      <c r="AM1789">
        <f t="shared" si="223"/>
        <v>0</v>
      </c>
    </row>
    <row r="1790" spans="1:39" ht="15.75" x14ac:dyDescent="0.25">
      <c r="A1790" s="21" t="s">
        <v>1195</v>
      </c>
      <c r="B1790" s="21" t="s">
        <v>1520</v>
      </c>
      <c r="C1790" s="21">
        <v>41015949</v>
      </c>
      <c r="D1790" s="25">
        <v>192617</v>
      </c>
      <c r="E1790" s="21" t="s">
        <v>2143</v>
      </c>
      <c r="F1790" s="31" t="s">
        <v>1180</v>
      </c>
      <c r="G1790" s="21" t="s">
        <v>2016</v>
      </c>
      <c r="H1790" s="21" t="s">
        <v>790</v>
      </c>
      <c r="I1790" s="25" t="s">
        <v>51</v>
      </c>
      <c r="J1790" s="21" t="s">
        <v>21</v>
      </c>
      <c r="K1790" s="21"/>
      <c r="L1790" s="20"/>
      <c r="M1790" s="20">
        <v>45208</v>
      </c>
      <c r="N1790" s="21" t="s">
        <v>53</v>
      </c>
      <c r="O1790" s="21">
        <v>30</v>
      </c>
      <c r="P1790" s="21">
        <v>15</v>
      </c>
      <c r="Q1790" s="21">
        <v>0</v>
      </c>
      <c r="R1790" s="15">
        <f>(Q1790-P1790)/P1790</f>
        <v>-1</v>
      </c>
      <c r="S1790" s="18" t="str">
        <f>IFERROR(VLOOKUP(D1790,'[1]comparativo br'!$A:$B,2,FALSE),"")</f>
        <v/>
      </c>
      <c r="T1790" s="18" t="str">
        <f>IFERROR(VLOOKUP(D1790,'[1]comparativo br'!$A:$C,3,FALSE),"")</f>
        <v/>
      </c>
      <c r="U1790" s="15" t="str">
        <f t="shared" si="221"/>
        <v/>
      </c>
      <c r="V1790" s="19" t="str">
        <f>IFERROR(VLOOKUP(D1790,'[1]comparativo br'!$A:$D,4,FALSE),"")</f>
        <v/>
      </c>
      <c r="W1790" s="19" t="str">
        <f>IFERROR(VLOOKUP(D1790,'[1]comparativo br'!$A:$E,5,FALSE),"")</f>
        <v/>
      </c>
      <c r="X1790" s="15" t="str">
        <f t="shared" si="227"/>
        <v/>
      </c>
      <c r="Y1790" s="18" t="e">
        <f>SUMIFS([2]Plan2!$H:$H,[2]Plan2!$A:$A,$D1790,[2]Plan2!$U:$U,6)</f>
        <v>#VALUE!</v>
      </c>
      <c r="Z1790" s="18" t="e">
        <f>SUMIFS([2]Plan2!$H:$H,[2]Plan2!$A:$A,$D1790,[2]Plan2!$U:$U,7)</f>
        <v>#VALUE!</v>
      </c>
      <c r="AA1790" s="18" t="e">
        <f>SUMIFS([2]Plan2!$H:$H,[2]Plan2!$A:$A,$D1790,[2]Plan2!$U:$U,8)</f>
        <v>#VALUE!</v>
      </c>
      <c r="AB1790" s="18" t="e">
        <f>SUMIFS([2]Plan2!$H:$H,[2]Plan2!$A:$A,$D1790,[2]Plan2!$U:$U,9)</f>
        <v>#VALUE!</v>
      </c>
      <c r="AC1790" s="18" t="e">
        <f>SUMIFS([2]Plan2!$H:$H,[2]Plan2!$A:$A,$D1790,[2]Plan2!$U:$U,10)</f>
        <v>#VALUE!</v>
      </c>
      <c r="AD1790" s="18" t="e">
        <f>SUMIFS([2]Plan2!$H:$H,[2]Plan2!$A:$A,$D1790,[2]Plan2!$U:$U,11)</f>
        <v>#VALUE!</v>
      </c>
      <c r="AE1790" s="18" t="e">
        <f>SUMIFS([2]Plan2!$H:$H,[2]Plan2!$A:$A,$D1790,[2]Plan2!$U:$U,12)</f>
        <v>#VALUE!</v>
      </c>
      <c r="AF1790" s="18" t="e">
        <f>SUMIFS([2]Plan2!$H:$H,[2]Plan2!$A:$A,$D1790,[2]Plan2!$U:$U,1)</f>
        <v>#VALUE!</v>
      </c>
      <c r="AG1790" s="18" t="e">
        <f>SUMIFS([2]Plan2!$H:$H,[2]Plan2!$A:$A,$D1790,[2]Plan2!$U:$U,2)</f>
        <v>#VALUE!</v>
      </c>
      <c r="AH1790" s="18" t="e">
        <f>SUMIFS([2]Plan2!$H:$H,[2]Plan2!$A:$A,$D1790,[2]Plan2!$U:$U,3)</f>
        <v>#VALUE!</v>
      </c>
      <c r="AI1790" s="18" t="e">
        <f>SUMIFS([2]Plan2!$H:$H,[2]Plan2!$A:$A,$D1790,[2]Plan2!$U:$U,4)</f>
        <v>#VALUE!</v>
      </c>
      <c r="AJ1790" s="18" t="e">
        <f>SUMIFS([2]Plan2!$H:$H,[2]Plan2!$A:$A,$D1790,[2]Plan2!$U:$U,5)</f>
        <v>#VALUE!</v>
      </c>
      <c r="AK1790" s="23" t="e">
        <f t="shared" si="222"/>
        <v>#VALUE!</v>
      </c>
      <c r="AL1790" s="23" t="e">
        <f t="shared" si="225"/>
        <v>#VALUE!</v>
      </c>
      <c r="AM1790">
        <f t="shared" si="223"/>
        <v>0</v>
      </c>
    </row>
    <row r="1791" spans="1:39" ht="15.75" x14ac:dyDescent="0.25">
      <c r="A1791" s="21"/>
      <c r="B1791" s="21" t="s">
        <v>1520</v>
      </c>
      <c r="C1791" s="21">
        <v>41229803</v>
      </c>
      <c r="D1791" s="25">
        <v>192774</v>
      </c>
      <c r="E1791" s="21" t="s">
        <v>1180</v>
      </c>
      <c r="F1791" s="31" t="s">
        <v>1180</v>
      </c>
      <c r="G1791" s="21" t="s">
        <v>1414</v>
      </c>
      <c r="H1791" s="21" t="s">
        <v>49</v>
      </c>
      <c r="I1791" s="25" t="s">
        <v>45</v>
      </c>
      <c r="J1791" s="21" t="s">
        <v>21</v>
      </c>
      <c r="K1791" s="21"/>
      <c r="L1791" s="20">
        <v>45350</v>
      </c>
      <c r="M1791" s="20"/>
      <c r="N1791" s="21" t="s">
        <v>53</v>
      </c>
      <c r="O1791" s="21"/>
      <c r="P1791" s="21"/>
      <c r="Q1791" s="21"/>
      <c r="R1791" s="28"/>
      <c r="S1791" s="18">
        <f>IFERROR(VLOOKUP(D1791,'[1]comparativo br'!$A:$B,2,FALSE),"")</f>
        <v>0</v>
      </c>
      <c r="T1791" s="18">
        <f>IFERROR(VLOOKUP(D1791,'[1]comparativo br'!$A:$C,3,FALSE),"")</f>
        <v>1284</v>
      </c>
      <c r="U1791" s="15" t="str">
        <f t="shared" si="221"/>
        <v/>
      </c>
      <c r="V1791" s="19">
        <f>IFERROR(VLOOKUP(D1791,'[1]comparativo br'!$A:$D,4,FALSE),"")</f>
        <v>0</v>
      </c>
      <c r="W1791" s="19">
        <f>IFERROR(VLOOKUP(D1791,'[1]comparativo br'!$A:$E,5,FALSE),"")</f>
        <v>0</v>
      </c>
      <c r="X1791" s="15" t="str">
        <f t="shared" si="227"/>
        <v/>
      </c>
      <c r="Y1791" s="18" t="e">
        <f>SUMIFS([2]Plan2!$H:$H,[2]Plan2!$A:$A,$D1791,[2]Plan2!$U:$U,6)</f>
        <v>#VALUE!</v>
      </c>
      <c r="Z1791" s="18" t="e">
        <f>SUMIFS([2]Plan2!$H:$H,[2]Plan2!$A:$A,$D1791,[2]Plan2!$U:$U,7)</f>
        <v>#VALUE!</v>
      </c>
      <c r="AA1791" s="18" t="e">
        <f>SUMIFS([2]Plan2!$H:$H,[2]Plan2!$A:$A,$D1791,[2]Plan2!$U:$U,8)</f>
        <v>#VALUE!</v>
      </c>
      <c r="AB1791" s="18" t="e">
        <f>SUMIFS([2]Plan2!$H:$H,[2]Plan2!$A:$A,$D1791,[2]Plan2!$U:$U,9)</f>
        <v>#VALUE!</v>
      </c>
      <c r="AC1791" s="18" t="e">
        <f>SUMIFS([2]Plan2!$H:$H,[2]Plan2!$A:$A,$D1791,[2]Plan2!$U:$U,10)</f>
        <v>#VALUE!</v>
      </c>
      <c r="AD1791" s="18" t="e">
        <f>SUMIFS([2]Plan2!$H:$H,[2]Plan2!$A:$A,$D1791,[2]Plan2!$U:$U,11)</f>
        <v>#VALUE!</v>
      </c>
      <c r="AE1791" s="18" t="e">
        <f>SUMIFS([2]Plan2!$H:$H,[2]Plan2!$A:$A,$D1791,[2]Plan2!$U:$U,12)</f>
        <v>#VALUE!</v>
      </c>
      <c r="AF1791" s="18" t="e">
        <f>SUMIFS([2]Plan2!$H:$H,[2]Plan2!$A:$A,$D1791,[2]Plan2!$U:$U,1)</f>
        <v>#VALUE!</v>
      </c>
      <c r="AG1791" s="18" t="e">
        <f>SUMIFS([2]Plan2!$H:$H,[2]Plan2!$A:$A,$D1791,[2]Plan2!$U:$U,2)</f>
        <v>#VALUE!</v>
      </c>
      <c r="AH1791" s="18" t="e">
        <f>SUMIFS([2]Plan2!$H:$H,[2]Plan2!$A:$A,$D1791,[2]Plan2!$U:$U,3)</f>
        <v>#VALUE!</v>
      </c>
      <c r="AI1791" s="18" t="e">
        <f>SUMIFS([2]Plan2!$H:$H,[2]Plan2!$A:$A,$D1791,[2]Plan2!$U:$U,4)</f>
        <v>#VALUE!</v>
      </c>
      <c r="AJ1791" s="18" t="e">
        <f>SUMIFS([2]Plan2!$H:$H,[2]Plan2!$A:$A,$D1791,[2]Plan2!$U:$U,5)</f>
        <v>#VALUE!</v>
      </c>
      <c r="AK1791" s="23" t="e">
        <f t="shared" si="222"/>
        <v>#VALUE!</v>
      </c>
      <c r="AL1791" s="23" t="e">
        <f t="shared" si="225"/>
        <v>#VALUE!</v>
      </c>
      <c r="AM1791">
        <f t="shared" si="223"/>
        <v>0</v>
      </c>
    </row>
    <row r="1792" spans="1:39" ht="15.75" x14ac:dyDescent="0.25">
      <c r="A1792" s="21"/>
      <c r="B1792" s="21" t="s">
        <v>1519</v>
      </c>
      <c r="C1792" s="21">
        <v>41497285</v>
      </c>
      <c r="D1792" s="25">
        <v>192710</v>
      </c>
      <c r="E1792" s="21" t="s">
        <v>69</v>
      </c>
      <c r="F1792" s="31" t="s">
        <v>1826</v>
      </c>
      <c r="G1792" s="21" t="s">
        <v>806</v>
      </c>
      <c r="H1792" s="21" t="s">
        <v>729</v>
      </c>
      <c r="I1792" s="25" t="s">
        <v>20</v>
      </c>
      <c r="J1792" s="21" t="s">
        <v>21</v>
      </c>
      <c r="K1792" s="21"/>
      <c r="L1792" s="20">
        <v>45071</v>
      </c>
      <c r="M1792" s="20">
        <v>45546</v>
      </c>
      <c r="N1792" s="21" t="s">
        <v>53</v>
      </c>
      <c r="O1792" s="21">
        <v>4</v>
      </c>
      <c r="P1792" s="21">
        <v>13</v>
      </c>
      <c r="Q1792" s="21">
        <v>1</v>
      </c>
      <c r="R1792" s="15">
        <f t="shared" ref="R1792:R1797" si="228">(Q1792-P1792)/P1792</f>
        <v>-0.92307692307692313</v>
      </c>
      <c r="S1792" s="18" t="str">
        <f>IFERROR(VLOOKUP(D1792,'[1]comparativo br'!$A:$B,2,FALSE),"")</f>
        <v/>
      </c>
      <c r="T1792" s="18" t="str">
        <f>IFERROR(VLOOKUP(D1792,'[1]comparativo br'!$A:$C,3,FALSE),"")</f>
        <v/>
      </c>
      <c r="U1792" s="15" t="str">
        <f t="shared" si="221"/>
        <v/>
      </c>
      <c r="V1792" s="19" t="str">
        <f>IFERROR(VLOOKUP(D1792,'[1]comparativo br'!$A:$D,4,FALSE),"")</f>
        <v/>
      </c>
      <c r="W1792" s="19" t="str">
        <f>IFERROR(VLOOKUP(D1792,'[1]comparativo br'!$A:$E,5,FALSE),"")</f>
        <v/>
      </c>
      <c r="X1792" s="15" t="str">
        <f t="shared" si="227"/>
        <v/>
      </c>
      <c r="Y1792" s="18" t="e">
        <f>SUMIFS([2]Plan2!$H:$H,[2]Plan2!$A:$A,$D1792,[2]Plan2!$U:$U,6)</f>
        <v>#VALUE!</v>
      </c>
      <c r="Z1792" s="18" t="e">
        <f>SUMIFS([2]Plan2!$H:$H,[2]Plan2!$A:$A,$D1792,[2]Plan2!$U:$U,7)</f>
        <v>#VALUE!</v>
      </c>
      <c r="AA1792" s="18" t="e">
        <f>SUMIFS([2]Plan2!$H:$H,[2]Plan2!$A:$A,$D1792,[2]Plan2!$U:$U,8)</f>
        <v>#VALUE!</v>
      </c>
      <c r="AB1792" s="18" t="e">
        <f>SUMIFS([2]Plan2!$H:$H,[2]Plan2!$A:$A,$D1792,[2]Plan2!$U:$U,9)</f>
        <v>#VALUE!</v>
      </c>
      <c r="AC1792" s="18" t="e">
        <f>SUMIFS([2]Plan2!$H:$H,[2]Plan2!$A:$A,$D1792,[2]Plan2!$U:$U,10)</f>
        <v>#VALUE!</v>
      </c>
      <c r="AD1792" s="18" t="e">
        <f>SUMIFS([2]Plan2!$H:$H,[2]Plan2!$A:$A,$D1792,[2]Plan2!$U:$U,11)</f>
        <v>#VALUE!</v>
      </c>
      <c r="AE1792" s="18" t="e">
        <f>SUMIFS([2]Plan2!$H:$H,[2]Plan2!$A:$A,$D1792,[2]Plan2!$U:$U,12)</f>
        <v>#VALUE!</v>
      </c>
      <c r="AF1792" s="18" t="e">
        <f>SUMIFS([2]Plan2!$H:$H,[2]Plan2!$A:$A,$D1792,[2]Plan2!$U:$U,1)</f>
        <v>#VALUE!</v>
      </c>
      <c r="AG1792" s="18" t="e">
        <f>SUMIFS([2]Plan2!$H:$H,[2]Plan2!$A:$A,$D1792,[2]Plan2!$U:$U,2)</f>
        <v>#VALUE!</v>
      </c>
      <c r="AH1792" s="18" t="e">
        <f>SUMIFS([2]Plan2!$H:$H,[2]Plan2!$A:$A,$D1792,[2]Plan2!$U:$U,3)</f>
        <v>#VALUE!</v>
      </c>
      <c r="AI1792" s="18" t="e">
        <f>SUMIFS([2]Plan2!$H:$H,[2]Plan2!$A:$A,$D1792,[2]Plan2!$U:$U,4)</f>
        <v>#VALUE!</v>
      </c>
      <c r="AJ1792" s="18" t="e">
        <f>SUMIFS([2]Plan2!$H:$H,[2]Plan2!$A:$A,$D1792,[2]Plan2!$U:$U,5)</f>
        <v>#VALUE!</v>
      </c>
      <c r="AK1792" s="23" t="e">
        <f t="shared" si="222"/>
        <v>#VALUE!</v>
      </c>
      <c r="AL1792" s="23" t="e">
        <f t="shared" si="225"/>
        <v>#VALUE!</v>
      </c>
      <c r="AM1792">
        <f t="shared" si="223"/>
        <v>0</v>
      </c>
    </row>
    <row r="1793" spans="1:39" ht="15.75" x14ac:dyDescent="0.25">
      <c r="A1793" s="21"/>
      <c r="B1793" s="21" t="s">
        <v>1520</v>
      </c>
      <c r="C1793" s="21">
        <v>41570356</v>
      </c>
      <c r="D1793" s="25">
        <v>193908</v>
      </c>
      <c r="E1793" s="21" t="s">
        <v>69</v>
      </c>
      <c r="F1793" s="31" t="s">
        <v>69</v>
      </c>
      <c r="G1793" s="21" t="s">
        <v>817</v>
      </c>
      <c r="H1793" s="21" t="s">
        <v>978</v>
      </c>
      <c r="I1793" s="25" t="s">
        <v>65</v>
      </c>
      <c r="J1793" s="21" t="s">
        <v>27</v>
      </c>
      <c r="K1793" s="21" t="s">
        <v>210</v>
      </c>
      <c r="L1793" s="20">
        <v>45596</v>
      </c>
      <c r="M1793" s="20">
        <v>45295</v>
      </c>
      <c r="N1793" s="21" t="s">
        <v>53</v>
      </c>
      <c r="O1793" s="21">
        <v>37</v>
      </c>
      <c r="P1793" s="21">
        <v>13</v>
      </c>
      <c r="Q1793" s="21">
        <v>0</v>
      </c>
      <c r="R1793" s="15">
        <f t="shared" si="228"/>
        <v>-1</v>
      </c>
      <c r="S1793" s="18" t="str">
        <f>IFERROR(VLOOKUP(D1793,'[1]comparativo br'!$A:$B,2,FALSE),"")</f>
        <v/>
      </c>
      <c r="T1793" s="18" t="str">
        <f>IFERROR(VLOOKUP(D1793,'[1]comparativo br'!$A:$C,3,FALSE),"")</f>
        <v/>
      </c>
      <c r="U1793" s="15" t="str">
        <f t="shared" si="221"/>
        <v/>
      </c>
      <c r="V1793" s="19" t="str">
        <f>IFERROR(VLOOKUP(D1793,'[1]comparativo br'!$A:$D,4,FALSE),"")</f>
        <v/>
      </c>
      <c r="W1793" s="19" t="str">
        <f>IFERROR(VLOOKUP(D1793,'[1]comparativo br'!$A:$E,5,FALSE),"")</f>
        <v/>
      </c>
      <c r="X1793" s="15" t="str">
        <f t="shared" si="227"/>
        <v/>
      </c>
      <c r="Y1793" s="18" t="e">
        <f>SUMIFS([2]Plan2!$H:$H,[2]Plan2!$A:$A,$D1793,[2]Plan2!$U:$U,6)</f>
        <v>#VALUE!</v>
      </c>
      <c r="Z1793" s="18" t="e">
        <f>SUMIFS([2]Plan2!$H:$H,[2]Plan2!$A:$A,$D1793,[2]Plan2!$U:$U,7)</f>
        <v>#VALUE!</v>
      </c>
      <c r="AA1793" s="18" t="e">
        <f>SUMIFS([2]Plan2!$H:$H,[2]Plan2!$A:$A,$D1793,[2]Plan2!$U:$U,8)</f>
        <v>#VALUE!</v>
      </c>
      <c r="AB1793" s="18" t="e">
        <f>SUMIFS([2]Plan2!$H:$H,[2]Plan2!$A:$A,$D1793,[2]Plan2!$U:$U,9)</f>
        <v>#VALUE!</v>
      </c>
      <c r="AC1793" s="18" t="e">
        <f>SUMIFS([2]Plan2!$H:$H,[2]Plan2!$A:$A,$D1793,[2]Plan2!$U:$U,10)</f>
        <v>#VALUE!</v>
      </c>
      <c r="AD1793" s="18" t="e">
        <f>SUMIFS([2]Plan2!$H:$H,[2]Plan2!$A:$A,$D1793,[2]Plan2!$U:$U,11)</f>
        <v>#VALUE!</v>
      </c>
      <c r="AE1793" s="18" t="e">
        <f>SUMIFS([2]Plan2!$H:$H,[2]Plan2!$A:$A,$D1793,[2]Plan2!$U:$U,12)</f>
        <v>#VALUE!</v>
      </c>
      <c r="AF1793" s="18" t="e">
        <f>SUMIFS([2]Plan2!$H:$H,[2]Plan2!$A:$A,$D1793,[2]Plan2!$U:$U,1)</f>
        <v>#VALUE!</v>
      </c>
      <c r="AG1793" s="18" t="e">
        <f>SUMIFS([2]Plan2!$H:$H,[2]Plan2!$A:$A,$D1793,[2]Plan2!$U:$U,2)</f>
        <v>#VALUE!</v>
      </c>
      <c r="AH1793" s="18" t="e">
        <f>SUMIFS([2]Plan2!$H:$H,[2]Plan2!$A:$A,$D1793,[2]Plan2!$U:$U,3)</f>
        <v>#VALUE!</v>
      </c>
      <c r="AI1793" s="18" t="e">
        <f>SUMIFS([2]Plan2!$H:$H,[2]Plan2!$A:$A,$D1793,[2]Plan2!$U:$U,4)</f>
        <v>#VALUE!</v>
      </c>
      <c r="AJ1793" s="18" t="e">
        <f>SUMIFS([2]Plan2!$H:$H,[2]Plan2!$A:$A,$D1793,[2]Plan2!$U:$U,5)</f>
        <v>#VALUE!</v>
      </c>
      <c r="AK1793" s="23" t="e">
        <f t="shared" si="222"/>
        <v>#VALUE!</v>
      </c>
      <c r="AL1793" s="23" t="e">
        <f t="shared" si="225"/>
        <v>#VALUE!</v>
      </c>
      <c r="AM1793">
        <f t="shared" si="223"/>
        <v>0</v>
      </c>
    </row>
    <row r="1794" spans="1:39" ht="15.75" x14ac:dyDescent="0.25">
      <c r="A1794" s="21"/>
      <c r="B1794" s="21" t="s">
        <v>1519</v>
      </c>
      <c r="C1794" s="21">
        <v>41570356</v>
      </c>
      <c r="D1794" s="25">
        <v>193888</v>
      </c>
      <c r="E1794" s="21" t="s">
        <v>69</v>
      </c>
      <c r="F1794" s="31" t="s">
        <v>69</v>
      </c>
      <c r="G1794" s="21" t="s">
        <v>817</v>
      </c>
      <c r="H1794" s="21" t="s">
        <v>974</v>
      </c>
      <c r="I1794" s="25" t="s">
        <v>15</v>
      </c>
      <c r="J1794" s="21" t="s">
        <v>27</v>
      </c>
      <c r="K1794" s="21" t="s">
        <v>210</v>
      </c>
      <c r="L1794" s="20">
        <v>45001</v>
      </c>
      <c r="M1794" s="20">
        <v>45587</v>
      </c>
      <c r="N1794" s="21" t="s">
        <v>53</v>
      </c>
      <c r="O1794" s="21">
        <v>31</v>
      </c>
      <c r="P1794" s="21">
        <v>20</v>
      </c>
      <c r="Q1794" s="21">
        <v>5</v>
      </c>
      <c r="R1794" s="15">
        <f t="shared" si="228"/>
        <v>-0.75</v>
      </c>
      <c r="S1794" s="18" t="str">
        <f>IFERROR(VLOOKUP(D1794,'[1]comparativo br'!$A:$B,2,FALSE),"")</f>
        <v/>
      </c>
      <c r="T1794" s="18" t="str">
        <f>IFERROR(VLOOKUP(D1794,'[1]comparativo br'!$A:$C,3,FALSE),"")</f>
        <v/>
      </c>
      <c r="U1794" s="15" t="str">
        <f t="shared" si="221"/>
        <v/>
      </c>
      <c r="V1794" s="19" t="str">
        <f>IFERROR(VLOOKUP(D1794,'[1]comparativo br'!$A:$D,4,FALSE),"")</f>
        <v/>
      </c>
      <c r="W1794" s="19" t="str">
        <f>IFERROR(VLOOKUP(D1794,'[1]comparativo br'!$A:$E,5,FALSE),"")</f>
        <v/>
      </c>
      <c r="X1794" s="15" t="str">
        <f t="shared" si="227"/>
        <v/>
      </c>
      <c r="Y1794" s="18" t="e">
        <f>SUMIFS([2]Plan2!$H:$H,[2]Plan2!$A:$A,$D1794,[2]Plan2!$U:$U,6)</f>
        <v>#VALUE!</v>
      </c>
      <c r="Z1794" s="18" t="e">
        <f>SUMIFS([2]Plan2!$H:$H,[2]Plan2!$A:$A,$D1794,[2]Plan2!$U:$U,7)</f>
        <v>#VALUE!</v>
      </c>
      <c r="AA1794" s="18" t="e">
        <f>SUMIFS([2]Plan2!$H:$H,[2]Plan2!$A:$A,$D1794,[2]Plan2!$U:$U,8)</f>
        <v>#VALUE!</v>
      </c>
      <c r="AB1794" s="18" t="e">
        <f>SUMIFS([2]Plan2!$H:$H,[2]Plan2!$A:$A,$D1794,[2]Plan2!$U:$U,9)</f>
        <v>#VALUE!</v>
      </c>
      <c r="AC1794" s="18" t="e">
        <f>SUMIFS([2]Plan2!$H:$H,[2]Plan2!$A:$A,$D1794,[2]Plan2!$U:$U,10)</f>
        <v>#VALUE!</v>
      </c>
      <c r="AD1794" s="18" t="e">
        <f>SUMIFS([2]Plan2!$H:$H,[2]Plan2!$A:$A,$D1794,[2]Plan2!$U:$U,11)</f>
        <v>#VALUE!</v>
      </c>
      <c r="AE1794" s="18" t="e">
        <f>SUMIFS([2]Plan2!$H:$H,[2]Plan2!$A:$A,$D1794,[2]Plan2!$U:$U,12)</f>
        <v>#VALUE!</v>
      </c>
      <c r="AF1794" s="18" t="e">
        <f>SUMIFS([2]Plan2!$H:$H,[2]Plan2!$A:$A,$D1794,[2]Plan2!$U:$U,1)</f>
        <v>#VALUE!</v>
      </c>
      <c r="AG1794" s="18" t="e">
        <f>SUMIFS([2]Plan2!$H:$H,[2]Plan2!$A:$A,$D1794,[2]Plan2!$U:$U,2)</f>
        <v>#VALUE!</v>
      </c>
      <c r="AH1794" s="18" t="e">
        <f>SUMIFS([2]Plan2!$H:$H,[2]Plan2!$A:$A,$D1794,[2]Plan2!$U:$U,3)</f>
        <v>#VALUE!</v>
      </c>
      <c r="AI1794" s="18" t="e">
        <f>SUMIFS([2]Plan2!$H:$H,[2]Plan2!$A:$A,$D1794,[2]Plan2!$U:$U,4)</f>
        <v>#VALUE!</v>
      </c>
      <c r="AJ1794" s="18" t="e">
        <f>SUMIFS([2]Plan2!$H:$H,[2]Plan2!$A:$A,$D1794,[2]Plan2!$U:$U,5)</f>
        <v>#VALUE!</v>
      </c>
      <c r="AK1794" s="23" t="e">
        <f t="shared" si="222"/>
        <v>#VALUE!</v>
      </c>
      <c r="AL1794" s="23" t="e">
        <f t="shared" si="225"/>
        <v>#VALUE!</v>
      </c>
      <c r="AM1794">
        <f t="shared" si="223"/>
        <v>0</v>
      </c>
    </row>
    <row r="1795" spans="1:39" ht="15.75" x14ac:dyDescent="0.25">
      <c r="A1795" s="21"/>
      <c r="B1795" s="21" t="s">
        <v>1520</v>
      </c>
      <c r="C1795" s="21">
        <v>41570356</v>
      </c>
      <c r="D1795" s="25">
        <v>193670</v>
      </c>
      <c r="E1795" s="21" t="s">
        <v>69</v>
      </c>
      <c r="F1795" s="31" t="s">
        <v>69</v>
      </c>
      <c r="G1795" s="21" t="s">
        <v>817</v>
      </c>
      <c r="H1795" s="21" t="s">
        <v>151</v>
      </c>
      <c r="I1795" s="25" t="s">
        <v>77</v>
      </c>
      <c r="J1795" s="21" t="s">
        <v>27</v>
      </c>
      <c r="K1795" s="21" t="s">
        <v>210</v>
      </c>
      <c r="L1795" s="20">
        <v>45596</v>
      </c>
      <c r="M1795" s="20">
        <v>45727</v>
      </c>
      <c r="N1795" s="21" t="s">
        <v>53</v>
      </c>
      <c r="O1795" s="21">
        <v>57</v>
      </c>
      <c r="P1795" s="21">
        <v>44</v>
      </c>
      <c r="Q1795" s="21">
        <v>10</v>
      </c>
      <c r="R1795" s="15">
        <f t="shared" si="228"/>
        <v>-0.77272727272727271</v>
      </c>
      <c r="S1795" s="18" t="str">
        <f>IFERROR(VLOOKUP(D1795,'[1]comparativo br'!$A:$B,2,FALSE),"")</f>
        <v/>
      </c>
      <c r="T1795" s="18" t="str">
        <f>IFERROR(VLOOKUP(D1795,'[1]comparativo br'!$A:$C,3,FALSE),"")</f>
        <v/>
      </c>
      <c r="U1795" s="15" t="str">
        <f t="shared" si="221"/>
        <v/>
      </c>
      <c r="V1795" s="19" t="str">
        <f>IFERROR(VLOOKUP(D1795,'[1]comparativo br'!$A:$D,4,FALSE),"")</f>
        <v/>
      </c>
      <c r="W1795" s="19" t="str">
        <f>IFERROR(VLOOKUP(D1795,'[1]comparativo br'!$A:$E,5,FALSE),"")</f>
        <v/>
      </c>
      <c r="X1795" s="15" t="str">
        <f t="shared" si="227"/>
        <v/>
      </c>
      <c r="Y1795" s="18" t="e">
        <f>SUMIFS([2]Plan2!$H:$H,[2]Plan2!$A:$A,$D1795,[2]Plan2!$U:$U,6)</f>
        <v>#VALUE!</v>
      </c>
      <c r="Z1795" s="18" t="e">
        <f>SUMIFS([2]Plan2!$H:$H,[2]Plan2!$A:$A,$D1795,[2]Plan2!$U:$U,7)</f>
        <v>#VALUE!</v>
      </c>
      <c r="AA1795" s="18" t="e">
        <f>SUMIFS([2]Plan2!$H:$H,[2]Plan2!$A:$A,$D1795,[2]Plan2!$U:$U,8)</f>
        <v>#VALUE!</v>
      </c>
      <c r="AB1795" s="18" t="e">
        <f>SUMIFS([2]Plan2!$H:$H,[2]Plan2!$A:$A,$D1795,[2]Plan2!$U:$U,9)</f>
        <v>#VALUE!</v>
      </c>
      <c r="AC1795" s="18" t="e">
        <f>SUMIFS([2]Plan2!$H:$H,[2]Plan2!$A:$A,$D1795,[2]Plan2!$U:$U,10)</f>
        <v>#VALUE!</v>
      </c>
      <c r="AD1795" s="18" t="e">
        <f>SUMIFS([2]Plan2!$H:$H,[2]Plan2!$A:$A,$D1795,[2]Plan2!$U:$U,11)</f>
        <v>#VALUE!</v>
      </c>
      <c r="AE1795" s="18" t="e">
        <f>SUMIFS([2]Plan2!$H:$H,[2]Plan2!$A:$A,$D1795,[2]Plan2!$U:$U,12)</f>
        <v>#VALUE!</v>
      </c>
      <c r="AF1795" s="18" t="e">
        <f>SUMIFS([2]Plan2!$H:$H,[2]Plan2!$A:$A,$D1795,[2]Plan2!$U:$U,1)</f>
        <v>#VALUE!</v>
      </c>
      <c r="AG1795" s="18" t="e">
        <f>SUMIFS([2]Plan2!$H:$H,[2]Plan2!$A:$A,$D1795,[2]Plan2!$U:$U,2)</f>
        <v>#VALUE!</v>
      </c>
      <c r="AH1795" s="18" t="e">
        <f>SUMIFS([2]Plan2!$H:$H,[2]Plan2!$A:$A,$D1795,[2]Plan2!$U:$U,3)</f>
        <v>#VALUE!</v>
      </c>
      <c r="AI1795" s="18" t="e">
        <f>SUMIFS([2]Plan2!$H:$H,[2]Plan2!$A:$A,$D1795,[2]Plan2!$U:$U,4)</f>
        <v>#VALUE!</v>
      </c>
      <c r="AJ1795" s="18" t="e">
        <f>SUMIFS([2]Plan2!$H:$H,[2]Plan2!$A:$A,$D1795,[2]Plan2!$U:$U,5)</f>
        <v>#VALUE!</v>
      </c>
      <c r="AK1795" s="23" t="e">
        <f t="shared" si="222"/>
        <v>#VALUE!</v>
      </c>
      <c r="AL1795" s="23" t="e">
        <f t="shared" si="225"/>
        <v>#VALUE!</v>
      </c>
      <c r="AM1795">
        <f t="shared" si="223"/>
        <v>0</v>
      </c>
    </row>
    <row r="1796" spans="1:39" ht="15.75" x14ac:dyDescent="0.25">
      <c r="A1796" s="21"/>
      <c r="B1796" s="21" t="s">
        <v>1519</v>
      </c>
      <c r="C1796" s="21">
        <v>41570356</v>
      </c>
      <c r="D1796" s="25">
        <v>193691</v>
      </c>
      <c r="E1796" s="21" t="s">
        <v>69</v>
      </c>
      <c r="F1796" s="31" t="s">
        <v>69</v>
      </c>
      <c r="G1796" s="21" t="s">
        <v>817</v>
      </c>
      <c r="H1796" s="21" t="s">
        <v>156</v>
      </c>
      <c r="I1796" s="25" t="s">
        <v>121</v>
      </c>
      <c r="J1796" s="21" t="s">
        <v>27</v>
      </c>
      <c r="K1796" s="21" t="s">
        <v>210</v>
      </c>
      <c r="L1796" s="20">
        <v>45289</v>
      </c>
      <c r="M1796" s="20">
        <v>45742</v>
      </c>
      <c r="N1796" s="21" t="s">
        <v>53</v>
      </c>
      <c r="O1796" s="21">
        <v>84</v>
      </c>
      <c r="P1796" s="21">
        <v>61</v>
      </c>
      <c r="Q1796" s="21">
        <v>50</v>
      </c>
      <c r="R1796" s="15">
        <f t="shared" si="228"/>
        <v>-0.18032786885245902</v>
      </c>
      <c r="S1796" s="18" t="str">
        <f>IFERROR(VLOOKUP(D1796,'[1]comparativo br'!$A:$B,2,FALSE),"")</f>
        <v/>
      </c>
      <c r="T1796" s="18" t="str">
        <f>IFERROR(VLOOKUP(D1796,'[1]comparativo br'!$A:$C,3,FALSE),"")</f>
        <v/>
      </c>
      <c r="U1796" s="15" t="str">
        <f t="shared" si="221"/>
        <v/>
      </c>
      <c r="V1796" s="19" t="str">
        <f>IFERROR(VLOOKUP(D1796,'[1]comparativo br'!$A:$D,4,FALSE),"")</f>
        <v/>
      </c>
      <c r="W1796" s="19" t="str">
        <f>IFERROR(VLOOKUP(D1796,'[1]comparativo br'!$A:$E,5,FALSE),"")</f>
        <v/>
      </c>
      <c r="X1796" s="15" t="str">
        <f t="shared" si="227"/>
        <v/>
      </c>
      <c r="Y1796" s="18" t="e">
        <f>SUMIFS([2]Plan2!$H:$H,[2]Plan2!$A:$A,$D1796,[2]Plan2!$U:$U,6)</f>
        <v>#VALUE!</v>
      </c>
      <c r="Z1796" s="18" t="e">
        <f>SUMIFS([2]Plan2!$H:$H,[2]Plan2!$A:$A,$D1796,[2]Plan2!$U:$U,7)</f>
        <v>#VALUE!</v>
      </c>
      <c r="AA1796" s="18" t="e">
        <f>SUMIFS([2]Plan2!$H:$H,[2]Plan2!$A:$A,$D1796,[2]Plan2!$U:$U,8)</f>
        <v>#VALUE!</v>
      </c>
      <c r="AB1796" s="18" t="e">
        <f>SUMIFS([2]Plan2!$H:$H,[2]Plan2!$A:$A,$D1796,[2]Plan2!$U:$U,9)</f>
        <v>#VALUE!</v>
      </c>
      <c r="AC1796" s="18" t="e">
        <f>SUMIFS([2]Plan2!$H:$H,[2]Plan2!$A:$A,$D1796,[2]Plan2!$U:$U,10)</f>
        <v>#VALUE!</v>
      </c>
      <c r="AD1796" s="18" t="e">
        <f>SUMIFS([2]Plan2!$H:$H,[2]Plan2!$A:$A,$D1796,[2]Plan2!$U:$U,11)</f>
        <v>#VALUE!</v>
      </c>
      <c r="AE1796" s="18" t="e">
        <f>SUMIFS([2]Plan2!$H:$H,[2]Plan2!$A:$A,$D1796,[2]Plan2!$U:$U,12)</f>
        <v>#VALUE!</v>
      </c>
      <c r="AF1796" s="18" t="e">
        <f>SUMIFS([2]Plan2!$H:$H,[2]Plan2!$A:$A,$D1796,[2]Plan2!$U:$U,1)</f>
        <v>#VALUE!</v>
      </c>
      <c r="AG1796" s="18" t="e">
        <f>SUMIFS([2]Plan2!$H:$H,[2]Plan2!$A:$A,$D1796,[2]Plan2!$U:$U,2)</f>
        <v>#VALUE!</v>
      </c>
      <c r="AH1796" s="18" t="e">
        <f>SUMIFS([2]Plan2!$H:$H,[2]Plan2!$A:$A,$D1796,[2]Plan2!$U:$U,3)</f>
        <v>#VALUE!</v>
      </c>
      <c r="AI1796" s="18" t="e">
        <f>SUMIFS([2]Plan2!$H:$H,[2]Plan2!$A:$A,$D1796,[2]Plan2!$U:$U,4)</f>
        <v>#VALUE!</v>
      </c>
      <c r="AJ1796" s="18" t="e">
        <f>SUMIFS([2]Plan2!$H:$H,[2]Plan2!$A:$A,$D1796,[2]Plan2!$U:$U,5)</f>
        <v>#VALUE!</v>
      </c>
      <c r="AK1796" s="23" t="e">
        <f t="shared" si="222"/>
        <v>#VALUE!</v>
      </c>
      <c r="AL1796" s="23" t="e">
        <f t="shared" si="225"/>
        <v>#VALUE!</v>
      </c>
      <c r="AM1796">
        <f t="shared" si="223"/>
        <v>0</v>
      </c>
    </row>
    <row r="1797" spans="1:39" ht="15.75" x14ac:dyDescent="0.25">
      <c r="A1797" s="21"/>
      <c r="B1797" s="21" t="s">
        <v>1520</v>
      </c>
      <c r="C1797" s="21">
        <v>41570356</v>
      </c>
      <c r="D1797" s="25">
        <v>192777</v>
      </c>
      <c r="E1797" s="21" t="s">
        <v>69</v>
      </c>
      <c r="F1797" s="31" t="s">
        <v>69</v>
      </c>
      <c r="G1797" s="21" t="s">
        <v>817</v>
      </c>
      <c r="H1797" s="21" t="s">
        <v>235</v>
      </c>
      <c r="I1797" s="25" t="s">
        <v>20</v>
      </c>
      <c r="J1797" s="21" t="s">
        <v>27</v>
      </c>
      <c r="K1797" s="21" t="s">
        <v>210</v>
      </c>
      <c r="L1797" s="20">
        <v>45665</v>
      </c>
      <c r="M1797" s="20">
        <v>45749</v>
      </c>
      <c r="N1797" s="21" t="s">
        <v>18</v>
      </c>
      <c r="O1797" s="21">
        <v>346</v>
      </c>
      <c r="P1797" s="21">
        <v>165</v>
      </c>
      <c r="Q1797" s="21">
        <v>183</v>
      </c>
      <c r="R1797" s="15">
        <f t="shared" si="228"/>
        <v>0.10909090909090909</v>
      </c>
      <c r="S1797" s="18">
        <f>IFERROR(VLOOKUP(D1797,'[1]comparativo br'!$A:$B,2,FALSE),"")</f>
        <v>0</v>
      </c>
      <c r="T1797" s="18">
        <f>IFERROR(VLOOKUP(D1797,'[1]comparativo br'!$A:$C,3,FALSE),"")</f>
        <v>7755</v>
      </c>
      <c r="U1797" s="15" t="str">
        <f t="shared" si="221"/>
        <v/>
      </c>
      <c r="V1797" s="19">
        <f>IFERROR(VLOOKUP(D1797,'[1]comparativo br'!$A:$D,4,FALSE),"")</f>
        <v>96</v>
      </c>
      <c r="W1797" s="19">
        <f>IFERROR(VLOOKUP(D1797,'[1]comparativo br'!$A:$E,5,FALSE),"")</f>
        <v>38</v>
      </c>
      <c r="X1797" s="15">
        <f t="shared" si="227"/>
        <v>-0.60416666666666663</v>
      </c>
      <c r="Y1797" s="18" t="e">
        <f>SUMIFS([2]Plan2!$H:$H,[2]Plan2!$A:$A,$D1797,[2]Plan2!$U:$U,6)</f>
        <v>#VALUE!</v>
      </c>
      <c r="Z1797" s="18" t="e">
        <f>SUMIFS([2]Plan2!$H:$H,[2]Plan2!$A:$A,$D1797,[2]Plan2!$U:$U,7)</f>
        <v>#VALUE!</v>
      </c>
      <c r="AA1797" s="18" t="e">
        <f>SUMIFS([2]Plan2!$H:$H,[2]Plan2!$A:$A,$D1797,[2]Plan2!$U:$U,8)</f>
        <v>#VALUE!</v>
      </c>
      <c r="AB1797" s="18" t="e">
        <f>SUMIFS([2]Plan2!$H:$H,[2]Plan2!$A:$A,$D1797,[2]Plan2!$U:$U,9)</f>
        <v>#VALUE!</v>
      </c>
      <c r="AC1797" s="18" t="e">
        <f>SUMIFS([2]Plan2!$H:$H,[2]Plan2!$A:$A,$D1797,[2]Plan2!$U:$U,10)</f>
        <v>#VALUE!</v>
      </c>
      <c r="AD1797" s="18" t="e">
        <f>SUMIFS([2]Plan2!$H:$H,[2]Plan2!$A:$A,$D1797,[2]Plan2!$U:$U,11)</f>
        <v>#VALUE!</v>
      </c>
      <c r="AE1797" s="18" t="e">
        <f>SUMIFS([2]Plan2!$H:$H,[2]Plan2!$A:$A,$D1797,[2]Plan2!$U:$U,12)</f>
        <v>#VALUE!</v>
      </c>
      <c r="AF1797" s="18" t="e">
        <f>SUMIFS([2]Plan2!$H:$H,[2]Plan2!$A:$A,$D1797,[2]Plan2!$U:$U,1)</f>
        <v>#VALUE!</v>
      </c>
      <c r="AG1797" s="18" t="e">
        <f>SUMIFS([2]Plan2!$H:$H,[2]Plan2!$A:$A,$D1797,[2]Plan2!$U:$U,2)</f>
        <v>#VALUE!</v>
      </c>
      <c r="AH1797" s="18" t="e">
        <f>SUMIFS([2]Plan2!$H:$H,[2]Plan2!$A:$A,$D1797,[2]Plan2!$U:$U,3)</f>
        <v>#VALUE!</v>
      </c>
      <c r="AI1797" s="18" t="e">
        <f>SUMIFS([2]Plan2!$H:$H,[2]Plan2!$A:$A,$D1797,[2]Plan2!$U:$U,4)</f>
        <v>#VALUE!</v>
      </c>
      <c r="AJ1797" s="18" t="e">
        <f>SUMIFS([2]Plan2!$H:$H,[2]Plan2!$A:$A,$D1797,[2]Plan2!$U:$U,5)</f>
        <v>#VALUE!</v>
      </c>
      <c r="AK1797" s="23" t="e">
        <f t="shared" si="222"/>
        <v>#VALUE!</v>
      </c>
      <c r="AL1797" s="23" t="e">
        <f t="shared" si="225"/>
        <v>#VALUE!</v>
      </c>
      <c r="AM1797">
        <f t="shared" si="223"/>
        <v>0</v>
      </c>
    </row>
    <row r="1798" spans="1:39" ht="15.75" x14ac:dyDescent="0.25">
      <c r="A1798" s="21" t="s">
        <v>353</v>
      </c>
      <c r="B1798" s="21" t="s">
        <v>1520</v>
      </c>
      <c r="C1798" s="21">
        <v>41570356</v>
      </c>
      <c r="D1798" s="25">
        <v>194601</v>
      </c>
      <c r="E1798" s="21" t="s">
        <v>69</v>
      </c>
      <c r="F1798" s="31" t="s">
        <v>69</v>
      </c>
      <c r="G1798" s="21" t="s">
        <v>817</v>
      </c>
      <c r="H1798" s="21" t="s">
        <v>169</v>
      </c>
      <c r="I1798" s="25" t="s">
        <v>170</v>
      </c>
      <c r="J1798" s="21" t="s">
        <v>27</v>
      </c>
      <c r="K1798" s="21" t="s">
        <v>210</v>
      </c>
      <c r="L1798" s="20">
        <v>45596</v>
      </c>
      <c r="M1798" s="20">
        <v>45758</v>
      </c>
      <c r="N1798" s="21" t="s">
        <v>18</v>
      </c>
      <c r="O1798" s="21">
        <v>24</v>
      </c>
      <c r="P1798" s="21">
        <v>0</v>
      </c>
      <c r="Q1798" s="21">
        <v>34</v>
      </c>
      <c r="R1798" s="15">
        <v>1</v>
      </c>
      <c r="S1798" s="18" t="str">
        <f>IFERROR(VLOOKUP(D1798,'[1]comparativo br'!$A:$B,2,FALSE),"")</f>
        <v/>
      </c>
      <c r="T1798" s="18" t="str">
        <f>IFERROR(VLOOKUP(D1798,'[1]comparativo br'!$A:$C,3,FALSE),"")</f>
        <v/>
      </c>
      <c r="U1798" s="15" t="str">
        <f t="shared" si="221"/>
        <v/>
      </c>
      <c r="V1798" s="19" t="str">
        <f>IFERROR(VLOOKUP(D1798,'[1]comparativo br'!$A:$D,4,FALSE),"")</f>
        <v/>
      </c>
      <c r="W1798" s="19" t="str">
        <f>IFERROR(VLOOKUP(D1798,'[1]comparativo br'!$A:$E,5,FALSE),"")</f>
        <v/>
      </c>
      <c r="X1798" s="15" t="str">
        <f t="shared" si="227"/>
        <v/>
      </c>
      <c r="Y1798" s="18" t="e">
        <f>SUMIFS([2]Plan2!$H:$H,[2]Plan2!$A:$A,$D1798,[2]Plan2!$U:$U,6)</f>
        <v>#VALUE!</v>
      </c>
      <c r="Z1798" s="18" t="e">
        <f>SUMIFS([2]Plan2!$H:$H,[2]Plan2!$A:$A,$D1798,[2]Plan2!$U:$U,7)</f>
        <v>#VALUE!</v>
      </c>
      <c r="AA1798" s="18" t="e">
        <f>SUMIFS([2]Plan2!$H:$H,[2]Plan2!$A:$A,$D1798,[2]Plan2!$U:$U,8)</f>
        <v>#VALUE!</v>
      </c>
      <c r="AB1798" s="18" t="e">
        <f>SUMIFS([2]Plan2!$H:$H,[2]Plan2!$A:$A,$D1798,[2]Plan2!$U:$U,9)</f>
        <v>#VALUE!</v>
      </c>
      <c r="AC1798" s="18" t="e">
        <f>SUMIFS([2]Plan2!$H:$H,[2]Plan2!$A:$A,$D1798,[2]Plan2!$U:$U,10)</f>
        <v>#VALUE!</v>
      </c>
      <c r="AD1798" s="18" t="e">
        <f>SUMIFS([2]Plan2!$H:$H,[2]Plan2!$A:$A,$D1798,[2]Plan2!$U:$U,11)</f>
        <v>#VALUE!</v>
      </c>
      <c r="AE1798" s="18" t="e">
        <f>SUMIFS([2]Plan2!$H:$H,[2]Plan2!$A:$A,$D1798,[2]Plan2!$U:$U,12)</f>
        <v>#VALUE!</v>
      </c>
      <c r="AF1798" s="18" t="e">
        <f>SUMIFS([2]Plan2!$H:$H,[2]Plan2!$A:$A,$D1798,[2]Plan2!$U:$U,1)</f>
        <v>#VALUE!</v>
      </c>
      <c r="AG1798" s="18" t="e">
        <f>SUMIFS([2]Plan2!$H:$H,[2]Plan2!$A:$A,$D1798,[2]Plan2!$U:$U,2)</f>
        <v>#VALUE!</v>
      </c>
      <c r="AH1798" s="18" t="e">
        <f>SUMIFS([2]Plan2!$H:$H,[2]Plan2!$A:$A,$D1798,[2]Plan2!$U:$U,3)</f>
        <v>#VALUE!</v>
      </c>
      <c r="AI1798" s="18" t="e">
        <f>SUMIFS([2]Plan2!$H:$H,[2]Plan2!$A:$A,$D1798,[2]Plan2!$U:$U,4)</f>
        <v>#VALUE!</v>
      </c>
      <c r="AJ1798" s="18" t="e">
        <f>SUMIFS([2]Plan2!$H:$H,[2]Plan2!$A:$A,$D1798,[2]Plan2!$U:$U,5)</f>
        <v>#VALUE!</v>
      </c>
      <c r="AK1798" s="23" t="e">
        <f t="shared" si="222"/>
        <v>#VALUE!</v>
      </c>
      <c r="AL1798" s="23" t="e">
        <f t="shared" si="225"/>
        <v>#VALUE!</v>
      </c>
      <c r="AM1798">
        <f t="shared" si="223"/>
        <v>0</v>
      </c>
    </row>
    <row r="1799" spans="1:39" ht="15.75" x14ac:dyDescent="0.25">
      <c r="A1799" s="21"/>
      <c r="B1799" s="21" t="s">
        <v>1519</v>
      </c>
      <c r="C1799" s="21">
        <v>41570356</v>
      </c>
      <c r="D1799" s="25">
        <v>193694</v>
      </c>
      <c r="E1799" s="21" t="s">
        <v>2138</v>
      </c>
      <c r="F1799" s="31" t="s">
        <v>69</v>
      </c>
      <c r="G1799" s="21" t="s">
        <v>817</v>
      </c>
      <c r="H1799" s="21" t="s">
        <v>933</v>
      </c>
      <c r="I1799" s="25" t="s">
        <v>170</v>
      </c>
      <c r="J1799" s="21" t="s">
        <v>27</v>
      </c>
      <c r="K1799" s="21" t="s">
        <v>210</v>
      </c>
      <c r="L1799" s="20"/>
      <c r="M1799" s="20">
        <v>45104</v>
      </c>
      <c r="N1799" s="21" t="s">
        <v>53</v>
      </c>
      <c r="O1799" s="21">
        <v>2</v>
      </c>
      <c r="P1799" s="21">
        <v>2</v>
      </c>
      <c r="Q1799" s="21">
        <v>0</v>
      </c>
      <c r="R1799" s="15">
        <f>(Q1799-P1799)/P1799</f>
        <v>-1</v>
      </c>
      <c r="S1799" s="18" t="str">
        <f>IFERROR(VLOOKUP(D1799,'[1]comparativo br'!$A:$B,2,FALSE),"")</f>
        <v/>
      </c>
      <c r="T1799" s="18" t="str">
        <f>IFERROR(VLOOKUP(D1799,'[1]comparativo br'!$A:$C,3,FALSE),"")</f>
        <v/>
      </c>
      <c r="U1799" s="15" t="str">
        <f t="shared" si="221"/>
        <v/>
      </c>
      <c r="V1799" s="19" t="str">
        <f>IFERROR(VLOOKUP(D1799,'[1]comparativo br'!$A:$D,4,FALSE),"")</f>
        <v/>
      </c>
      <c r="W1799" s="19" t="str">
        <f>IFERROR(VLOOKUP(D1799,'[1]comparativo br'!$A:$E,5,FALSE),"")</f>
        <v/>
      </c>
      <c r="X1799" s="15" t="str">
        <f t="shared" si="227"/>
        <v/>
      </c>
      <c r="Y1799" s="18" t="e">
        <f>SUMIFS([2]Plan2!$H:$H,[2]Plan2!$A:$A,$D1799,[2]Plan2!$U:$U,6)</f>
        <v>#VALUE!</v>
      </c>
      <c r="Z1799" s="18" t="e">
        <f>SUMIFS([2]Plan2!$H:$H,[2]Plan2!$A:$A,$D1799,[2]Plan2!$U:$U,7)</f>
        <v>#VALUE!</v>
      </c>
      <c r="AA1799" s="18" t="e">
        <f>SUMIFS([2]Plan2!$H:$H,[2]Plan2!$A:$A,$D1799,[2]Plan2!$U:$U,8)</f>
        <v>#VALUE!</v>
      </c>
      <c r="AB1799" s="18" t="e">
        <f>SUMIFS([2]Plan2!$H:$H,[2]Plan2!$A:$A,$D1799,[2]Plan2!$U:$U,9)</f>
        <v>#VALUE!</v>
      </c>
      <c r="AC1799" s="18" t="e">
        <f>SUMIFS([2]Plan2!$H:$H,[2]Plan2!$A:$A,$D1799,[2]Plan2!$U:$U,10)</f>
        <v>#VALUE!</v>
      </c>
      <c r="AD1799" s="18" t="e">
        <f>SUMIFS([2]Plan2!$H:$H,[2]Plan2!$A:$A,$D1799,[2]Plan2!$U:$U,11)</f>
        <v>#VALUE!</v>
      </c>
      <c r="AE1799" s="18" t="e">
        <f>SUMIFS([2]Plan2!$H:$H,[2]Plan2!$A:$A,$D1799,[2]Plan2!$U:$U,12)</f>
        <v>#VALUE!</v>
      </c>
      <c r="AF1799" s="18" t="e">
        <f>SUMIFS([2]Plan2!$H:$H,[2]Plan2!$A:$A,$D1799,[2]Plan2!$U:$U,1)</f>
        <v>#VALUE!</v>
      </c>
      <c r="AG1799" s="18" t="e">
        <f>SUMIFS([2]Plan2!$H:$H,[2]Plan2!$A:$A,$D1799,[2]Plan2!$U:$U,2)</f>
        <v>#VALUE!</v>
      </c>
      <c r="AH1799" s="18" t="e">
        <f>SUMIFS([2]Plan2!$H:$H,[2]Plan2!$A:$A,$D1799,[2]Plan2!$U:$U,3)</f>
        <v>#VALUE!</v>
      </c>
      <c r="AI1799" s="18" t="e">
        <f>SUMIFS([2]Plan2!$H:$H,[2]Plan2!$A:$A,$D1799,[2]Plan2!$U:$U,4)</f>
        <v>#VALUE!</v>
      </c>
      <c r="AJ1799" s="18" t="e">
        <f>SUMIFS([2]Plan2!$H:$H,[2]Plan2!$A:$A,$D1799,[2]Plan2!$U:$U,5)</f>
        <v>#VALUE!</v>
      </c>
      <c r="AK1799" s="23" t="e">
        <f t="shared" si="222"/>
        <v>#VALUE!</v>
      </c>
      <c r="AL1799" s="23" t="e">
        <f t="shared" si="225"/>
        <v>#VALUE!</v>
      </c>
      <c r="AM1799">
        <f t="shared" si="223"/>
        <v>0</v>
      </c>
    </row>
    <row r="1800" spans="1:39" ht="15.75" x14ac:dyDescent="0.25">
      <c r="A1800" s="21" t="s">
        <v>1195</v>
      </c>
      <c r="B1800" s="21" t="s">
        <v>1520</v>
      </c>
      <c r="C1800" s="21">
        <v>41629934</v>
      </c>
      <c r="D1800" s="25">
        <v>193001</v>
      </c>
      <c r="E1800" s="21" t="s">
        <v>1180</v>
      </c>
      <c r="F1800" s="31" t="s">
        <v>1180</v>
      </c>
      <c r="G1800" s="21" t="s">
        <v>1438</v>
      </c>
      <c r="H1800" s="21" t="s">
        <v>1439</v>
      </c>
      <c r="I1800" s="25" t="s">
        <v>121</v>
      </c>
      <c r="J1800" s="21" t="s">
        <v>21</v>
      </c>
      <c r="K1800" s="21"/>
      <c r="L1800" s="20">
        <v>44592</v>
      </c>
      <c r="M1800" s="20">
        <v>45604</v>
      </c>
      <c r="N1800" s="21" t="s">
        <v>53</v>
      </c>
      <c r="O1800" s="21">
        <v>16</v>
      </c>
      <c r="P1800" s="21">
        <v>7</v>
      </c>
      <c r="Q1800" s="21">
        <v>8</v>
      </c>
      <c r="R1800" s="15">
        <f>(Q1800-P1800)/P1800</f>
        <v>0.14285714285714285</v>
      </c>
      <c r="S1800" s="18">
        <f>IFERROR(VLOOKUP(D1800,'[1]comparativo br'!$A:$B,2,FALSE),"")</f>
        <v>0</v>
      </c>
      <c r="T1800" s="18">
        <f>IFERROR(VLOOKUP(D1800,'[1]comparativo br'!$A:$C,3,FALSE),"")</f>
        <v>0</v>
      </c>
      <c r="U1800" s="15" t="str">
        <f t="shared" si="221"/>
        <v/>
      </c>
      <c r="V1800" s="19">
        <f>IFERROR(VLOOKUP(D1800,'[1]comparativo br'!$A:$D,4,FALSE),"")</f>
        <v>1</v>
      </c>
      <c r="W1800" s="19">
        <f>IFERROR(VLOOKUP(D1800,'[1]comparativo br'!$A:$E,5,FALSE),"")</f>
        <v>2</v>
      </c>
      <c r="X1800" s="15">
        <f t="shared" si="227"/>
        <v>1</v>
      </c>
      <c r="Y1800" s="18" t="e">
        <f>SUMIFS([2]Plan2!$H:$H,[2]Plan2!$A:$A,$D1800,[2]Plan2!$U:$U,6)</f>
        <v>#VALUE!</v>
      </c>
      <c r="Z1800" s="18" t="e">
        <f>SUMIFS([2]Plan2!$H:$H,[2]Plan2!$A:$A,$D1800,[2]Plan2!$U:$U,7)</f>
        <v>#VALUE!</v>
      </c>
      <c r="AA1800" s="18" t="e">
        <f>SUMIFS([2]Plan2!$H:$H,[2]Plan2!$A:$A,$D1800,[2]Plan2!$U:$U,8)</f>
        <v>#VALUE!</v>
      </c>
      <c r="AB1800" s="18" t="e">
        <f>SUMIFS([2]Plan2!$H:$H,[2]Plan2!$A:$A,$D1800,[2]Plan2!$U:$U,9)</f>
        <v>#VALUE!</v>
      </c>
      <c r="AC1800" s="18" t="e">
        <f>SUMIFS([2]Plan2!$H:$H,[2]Plan2!$A:$A,$D1800,[2]Plan2!$U:$U,10)</f>
        <v>#VALUE!</v>
      </c>
      <c r="AD1800" s="18" t="e">
        <f>SUMIFS([2]Plan2!$H:$H,[2]Plan2!$A:$A,$D1800,[2]Plan2!$U:$U,11)</f>
        <v>#VALUE!</v>
      </c>
      <c r="AE1800" s="18" t="e">
        <f>SUMIFS([2]Plan2!$H:$H,[2]Plan2!$A:$A,$D1800,[2]Plan2!$U:$U,12)</f>
        <v>#VALUE!</v>
      </c>
      <c r="AF1800" s="18" t="e">
        <f>SUMIFS([2]Plan2!$H:$H,[2]Plan2!$A:$A,$D1800,[2]Plan2!$U:$U,1)</f>
        <v>#VALUE!</v>
      </c>
      <c r="AG1800" s="18" t="e">
        <f>SUMIFS([2]Plan2!$H:$H,[2]Plan2!$A:$A,$D1800,[2]Plan2!$U:$U,2)</f>
        <v>#VALUE!</v>
      </c>
      <c r="AH1800" s="18" t="e">
        <f>SUMIFS([2]Plan2!$H:$H,[2]Plan2!$A:$A,$D1800,[2]Plan2!$U:$U,3)</f>
        <v>#VALUE!</v>
      </c>
      <c r="AI1800" s="18" t="e">
        <f>SUMIFS([2]Plan2!$H:$H,[2]Plan2!$A:$A,$D1800,[2]Plan2!$U:$U,4)</f>
        <v>#VALUE!</v>
      </c>
      <c r="AJ1800" s="18" t="e">
        <f>SUMIFS([2]Plan2!$H:$H,[2]Plan2!$A:$A,$D1800,[2]Plan2!$U:$U,5)</f>
        <v>#VALUE!</v>
      </c>
      <c r="AK1800" s="23" t="e">
        <f t="shared" si="222"/>
        <v>#VALUE!</v>
      </c>
      <c r="AL1800" s="23" t="e">
        <f t="shared" si="225"/>
        <v>#VALUE!</v>
      </c>
      <c r="AM1800">
        <f t="shared" si="223"/>
        <v>0</v>
      </c>
    </row>
    <row r="1801" spans="1:39" ht="15.75" x14ac:dyDescent="0.25">
      <c r="A1801" s="21"/>
      <c r="B1801" s="21" t="s">
        <v>1519</v>
      </c>
      <c r="C1801" s="21">
        <v>41668789</v>
      </c>
      <c r="D1801" s="25">
        <v>193079</v>
      </c>
      <c r="E1801" s="21" t="s">
        <v>12</v>
      </c>
      <c r="F1801" s="31" t="s">
        <v>2488</v>
      </c>
      <c r="G1801" s="21" t="s">
        <v>880</v>
      </c>
      <c r="H1801" s="21" t="s">
        <v>881</v>
      </c>
      <c r="I1801" s="25" t="s">
        <v>15</v>
      </c>
      <c r="J1801" s="21" t="s">
        <v>21</v>
      </c>
      <c r="K1801" s="21"/>
      <c r="L1801" s="20">
        <v>45196</v>
      </c>
      <c r="M1801" s="20"/>
      <c r="N1801" s="21" t="s">
        <v>53</v>
      </c>
      <c r="O1801" s="21"/>
      <c r="P1801" s="21"/>
      <c r="Q1801" s="21"/>
      <c r="R1801" s="28"/>
      <c r="S1801" s="18" t="str">
        <f>IFERROR(VLOOKUP(D1801,'[1]comparativo br'!$A:$B,2,FALSE),"")</f>
        <v/>
      </c>
      <c r="T1801" s="18" t="str">
        <f>IFERROR(VLOOKUP(D1801,'[1]comparativo br'!$A:$C,3,FALSE),"")</f>
        <v/>
      </c>
      <c r="U1801" s="15" t="str">
        <f t="shared" si="221"/>
        <v/>
      </c>
      <c r="V1801" s="19" t="str">
        <f>IFERROR(VLOOKUP(D1801,'[1]comparativo br'!$A:$D,4,FALSE),"")</f>
        <v/>
      </c>
      <c r="W1801" s="19" t="str">
        <f>IFERROR(VLOOKUP(D1801,'[1]comparativo br'!$A:$E,5,FALSE),"")</f>
        <v/>
      </c>
      <c r="X1801" s="15" t="str">
        <f t="shared" si="227"/>
        <v/>
      </c>
      <c r="Y1801" s="18" t="e">
        <f>SUMIFS([2]Plan2!$H:$H,[2]Plan2!$A:$A,$D1801,[2]Plan2!$U:$U,6)</f>
        <v>#VALUE!</v>
      </c>
      <c r="Z1801" s="18" t="e">
        <f>SUMIFS([2]Plan2!$H:$H,[2]Plan2!$A:$A,$D1801,[2]Plan2!$U:$U,7)</f>
        <v>#VALUE!</v>
      </c>
      <c r="AA1801" s="18" t="e">
        <f>SUMIFS([2]Plan2!$H:$H,[2]Plan2!$A:$A,$D1801,[2]Plan2!$U:$U,8)</f>
        <v>#VALUE!</v>
      </c>
      <c r="AB1801" s="18" t="e">
        <f>SUMIFS([2]Plan2!$H:$H,[2]Plan2!$A:$A,$D1801,[2]Plan2!$U:$U,9)</f>
        <v>#VALUE!</v>
      </c>
      <c r="AC1801" s="18" t="e">
        <f>SUMIFS([2]Plan2!$H:$H,[2]Plan2!$A:$A,$D1801,[2]Plan2!$U:$U,10)</f>
        <v>#VALUE!</v>
      </c>
      <c r="AD1801" s="18" t="e">
        <f>SUMIFS([2]Plan2!$H:$H,[2]Plan2!$A:$A,$D1801,[2]Plan2!$U:$U,11)</f>
        <v>#VALUE!</v>
      </c>
      <c r="AE1801" s="18" t="e">
        <f>SUMIFS([2]Plan2!$H:$H,[2]Plan2!$A:$A,$D1801,[2]Plan2!$U:$U,12)</f>
        <v>#VALUE!</v>
      </c>
      <c r="AF1801" s="18" t="e">
        <f>SUMIFS([2]Plan2!$H:$H,[2]Plan2!$A:$A,$D1801,[2]Plan2!$U:$U,1)</f>
        <v>#VALUE!</v>
      </c>
      <c r="AG1801" s="18" t="e">
        <f>SUMIFS([2]Plan2!$H:$H,[2]Plan2!$A:$A,$D1801,[2]Plan2!$U:$U,2)</f>
        <v>#VALUE!</v>
      </c>
      <c r="AH1801" s="18" t="e">
        <f>SUMIFS([2]Plan2!$H:$H,[2]Plan2!$A:$A,$D1801,[2]Plan2!$U:$U,3)</f>
        <v>#VALUE!</v>
      </c>
      <c r="AI1801" s="18" t="e">
        <f>SUMIFS([2]Plan2!$H:$H,[2]Plan2!$A:$A,$D1801,[2]Plan2!$U:$U,4)</f>
        <v>#VALUE!</v>
      </c>
      <c r="AJ1801" s="18" t="e">
        <f>SUMIFS([2]Plan2!$H:$H,[2]Plan2!$A:$A,$D1801,[2]Plan2!$U:$U,5)</f>
        <v>#VALUE!</v>
      </c>
      <c r="AK1801" s="23" t="e">
        <f t="shared" si="222"/>
        <v>#VALUE!</v>
      </c>
      <c r="AL1801" s="23" t="e">
        <f t="shared" si="225"/>
        <v>#VALUE!</v>
      </c>
      <c r="AM1801">
        <f t="shared" si="223"/>
        <v>0</v>
      </c>
    </row>
    <row r="1802" spans="1:39" ht="15.75" x14ac:dyDescent="0.25">
      <c r="A1802" s="21" t="s">
        <v>945</v>
      </c>
      <c r="B1802" s="21" t="s">
        <v>1520</v>
      </c>
      <c r="C1802" s="21">
        <v>41778008</v>
      </c>
      <c r="D1802" s="25">
        <v>193812</v>
      </c>
      <c r="E1802" s="21" t="s">
        <v>12</v>
      </c>
      <c r="F1802" s="31" t="s">
        <v>12</v>
      </c>
      <c r="G1802" s="21" t="s">
        <v>894</v>
      </c>
      <c r="H1802" s="21" t="s">
        <v>78</v>
      </c>
      <c r="I1802" s="25" t="s">
        <v>79</v>
      </c>
      <c r="J1802" s="21" t="s">
        <v>88</v>
      </c>
      <c r="K1802" s="21" t="s">
        <v>93</v>
      </c>
      <c r="L1802" s="20">
        <v>45796</v>
      </c>
      <c r="M1802" s="20">
        <v>45799</v>
      </c>
      <c r="N1802" s="21" t="s">
        <v>18</v>
      </c>
      <c r="O1802" s="21">
        <v>16</v>
      </c>
      <c r="P1802" s="21">
        <v>7</v>
      </c>
      <c r="Q1802" s="21">
        <v>18</v>
      </c>
      <c r="R1802" s="15">
        <f>(Q1802-P1802)/P1802</f>
        <v>1.5714285714285714</v>
      </c>
      <c r="S1802" s="18" t="str">
        <f>IFERROR(VLOOKUP(D1802,'[1]comparativo br'!$A:$B,2,FALSE),"")</f>
        <v/>
      </c>
      <c r="T1802" s="18" t="str">
        <f>IFERROR(VLOOKUP(D1802,'[1]comparativo br'!$A:$C,3,FALSE),"")</f>
        <v/>
      </c>
      <c r="U1802" s="15" t="str">
        <f t="shared" si="221"/>
        <v/>
      </c>
      <c r="V1802" s="19" t="str">
        <f>IFERROR(VLOOKUP(D1802,'[1]comparativo br'!$A:$D,4,FALSE),"")</f>
        <v/>
      </c>
      <c r="W1802" s="19" t="str">
        <f>IFERROR(VLOOKUP(D1802,'[1]comparativo br'!$A:$E,5,FALSE),"")</f>
        <v/>
      </c>
      <c r="X1802" s="15" t="str">
        <f t="shared" si="227"/>
        <v/>
      </c>
      <c r="Y1802" s="18" t="e">
        <f>SUMIFS([2]Plan2!$H:$H,[2]Plan2!$A:$A,$D1802,[2]Plan2!$U:$U,6)</f>
        <v>#VALUE!</v>
      </c>
      <c r="Z1802" s="18" t="e">
        <f>SUMIFS([2]Plan2!$H:$H,[2]Plan2!$A:$A,$D1802,[2]Plan2!$U:$U,7)</f>
        <v>#VALUE!</v>
      </c>
      <c r="AA1802" s="18" t="e">
        <f>SUMIFS([2]Plan2!$H:$H,[2]Plan2!$A:$A,$D1802,[2]Plan2!$U:$U,8)</f>
        <v>#VALUE!</v>
      </c>
      <c r="AB1802" s="18" t="e">
        <f>SUMIFS([2]Plan2!$H:$H,[2]Plan2!$A:$A,$D1802,[2]Plan2!$U:$U,9)</f>
        <v>#VALUE!</v>
      </c>
      <c r="AC1802" s="18" t="e">
        <f>SUMIFS([2]Plan2!$H:$H,[2]Plan2!$A:$A,$D1802,[2]Plan2!$U:$U,10)</f>
        <v>#VALUE!</v>
      </c>
      <c r="AD1802" s="18" t="e">
        <f>SUMIFS([2]Plan2!$H:$H,[2]Plan2!$A:$A,$D1802,[2]Plan2!$U:$U,11)</f>
        <v>#VALUE!</v>
      </c>
      <c r="AE1802" s="18" t="e">
        <f>SUMIFS([2]Plan2!$H:$H,[2]Plan2!$A:$A,$D1802,[2]Plan2!$U:$U,12)</f>
        <v>#VALUE!</v>
      </c>
      <c r="AF1802" s="18" t="e">
        <f>SUMIFS([2]Plan2!$H:$H,[2]Plan2!$A:$A,$D1802,[2]Plan2!$U:$U,1)</f>
        <v>#VALUE!</v>
      </c>
      <c r="AG1802" s="18" t="e">
        <f>SUMIFS([2]Plan2!$H:$H,[2]Plan2!$A:$A,$D1802,[2]Plan2!$U:$U,2)</f>
        <v>#VALUE!</v>
      </c>
      <c r="AH1802" s="18" t="e">
        <f>SUMIFS([2]Plan2!$H:$H,[2]Plan2!$A:$A,$D1802,[2]Plan2!$U:$U,3)</f>
        <v>#VALUE!</v>
      </c>
      <c r="AI1802" s="18" t="e">
        <f>SUMIFS([2]Plan2!$H:$H,[2]Plan2!$A:$A,$D1802,[2]Plan2!$U:$U,4)</f>
        <v>#VALUE!</v>
      </c>
      <c r="AJ1802" s="18" t="e">
        <f>SUMIFS([2]Plan2!$H:$H,[2]Plan2!$A:$A,$D1802,[2]Plan2!$U:$U,5)</f>
        <v>#VALUE!</v>
      </c>
      <c r="AK1802" s="23" t="e">
        <f t="shared" si="222"/>
        <v>#VALUE!</v>
      </c>
      <c r="AL1802" s="23" t="e">
        <f t="shared" si="225"/>
        <v>#VALUE!</v>
      </c>
      <c r="AM1802">
        <f t="shared" si="223"/>
        <v>0</v>
      </c>
    </row>
    <row r="1803" spans="1:39" ht="15.75" x14ac:dyDescent="0.25">
      <c r="A1803" s="21" t="s">
        <v>398</v>
      </c>
      <c r="B1803" s="21" t="s">
        <v>1520</v>
      </c>
      <c r="C1803" s="21">
        <v>41778008</v>
      </c>
      <c r="D1803" s="25">
        <v>193424</v>
      </c>
      <c r="E1803" s="21" t="s">
        <v>60</v>
      </c>
      <c r="F1803" s="31" t="s">
        <v>60</v>
      </c>
      <c r="G1803" s="21" t="s">
        <v>894</v>
      </c>
      <c r="H1803" s="21" t="s">
        <v>621</v>
      </c>
      <c r="I1803" s="25" t="s">
        <v>20</v>
      </c>
      <c r="J1803" s="21" t="s">
        <v>88</v>
      </c>
      <c r="K1803" s="21" t="s">
        <v>93</v>
      </c>
      <c r="L1803" s="20">
        <v>45390</v>
      </c>
      <c r="M1803" s="20"/>
      <c r="N1803" s="21" t="s">
        <v>53</v>
      </c>
      <c r="O1803" s="21"/>
      <c r="P1803" s="21"/>
      <c r="Q1803" s="21"/>
      <c r="R1803" s="28"/>
      <c r="S1803" s="18" t="str">
        <f>IFERROR(VLOOKUP(D1803,'[1]comparativo br'!$A:$B,2,FALSE),"")</f>
        <v/>
      </c>
      <c r="T1803" s="18" t="str">
        <f>IFERROR(VLOOKUP(D1803,'[1]comparativo br'!$A:$C,3,FALSE),"")</f>
        <v/>
      </c>
      <c r="U1803" s="15" t="str">
        <f t="shared" si="221"/>
        <v/>
      </c>
      <c r="V1803" s="19" t="str">
        <f>IFERROR(VLOOKUP(D1803,'[1]comparativo br'!$A:$D,4,FALSE),"")</f>
        <v/>
      </c>
      <c r="W1803" s="19" t="str">
        <f>IFERROR(VLOOKUP(D1803,'[1]comparativo br'!$A:$E,5,FALSE),"")</f>
        <v/>
      </c>
      <c r="X1803" s="15" t="str">
        <f t="shared" si="227"/>
        <v/>
      </c>
      <c r="Y1803" s="18" t="e">
        <f>SUMIFS([2]Plan2!$H:$H,[2]Plan2!$A:$A,$D1803,[2]Plan2!$U:$U,6)</f>
        <v>#VALUE!</v>
      </c>
      <c r="Z1803" s="18" t="e">
        <f>SUMIFS([2]Plan2!$H:$H,[2]Plan2!$A:$A,$D1803,[2]Plan2!$U:$U,7)</f>
        <v>#VALUE!</v>
      </c>
      <c r="AA1803" s="18" t="e">
        <f>SUMIFS([2]Plan2!$H:$H,[2]Plan2!$A:$A,$D1803,[2]Plan2!$U:$U,8)</f>
        <v>#VALUE!</v>
      </c>
      <c r="AB1803" s="18" t="e">
        <f>SUMIFS([2]Plan2!$H:$H,[2]Plan2!$A:$A,$D1803,[2]Plan2!$U:$U,9)</f>
        <v>#VALUE!</v>
      </c>
      <c r="AC1803" s="18" t="e">
        <f>SUMIFS([2]Plan2!$H:$H,[2]Plan2!$A:$A,$D1803,[2]Plan2!$U:$U,10)</f>
        <v>#VALUE!</v>
      </c>
      <c r="AD1803" s="18" t="e">
        <f>SUMIFS([2]Plan2!$H:$H,[2]Plan2!$A:$A,$D1803,[2]Plan2!$U:$U,11)</f>
        <v>#VALUE!</v>
      </c>
      <c r="AE1803" s="18" t="e">
        <f>SUMIFS([2]Plan2!$H:$H,[2]Plan2!$A:$A,$D1803,[2]Plan2!$U:$U,12)</f>
        <v>#VALUE!</v>
      </c>
      <c r="AF1803" s="18" t="e">
        <f>SUMIFS([2]Plan2!$H:$H,[2]Plan2!$A:$A,$D1803,[2]Plan2!$U:$U,1)</f>
        <v>#VALUE!</v>
      </c>
      <c r="AG1803" s="18" t="e">
        <f>SUMIFS([2]Plan2!$H:$H,[2]Plan2!$A:$A,$D1803,[2]Plan2!$U:$U,2)</f>
        <v>#VALUE!</v>
      </c>
      <c r="AH1803" s="18" t="e">
        <f>SUMIFS([2]Plan2!$H:$H,[2]Plan2!$A:$A,$D1803,[2]Plan2!$U:$U,3)</f>
        <v>#VALUE!</v>
      </c>
      <c r="AI1803" s="18" t="e">
        <f>SUMIFS([2]Plan2!$H:$H,[2]Plan2!$A:$A,$D1803,[2]Plan2!$U:$U,4)</f>
        <v>#VALUE!</v>
      </c>
      <c r="AJ1803" s="18" t="e">
        <f>SUMIFS([2]Plan2!$H:$H,[2]Plan2!$A:$A,$D1803,[2]Plan2!$U:$U,5)</f>
        <v>#VALUE!</v>
      </c>
      <c r="AK1803" s="23" t="e">
        <f t="shared" si="222"/>
        <v>#VALUE!</v>
      </c>
      <c r="AL1803" s="23" t="e">
        <f t="shared" si="225"/>
        <v>#VALUE!</v>
      </c>
      <c r="AM1803">
        <f t="shared" si="223"/>
        <v>0</v>
      </c>
    </row>
    <row r="1804" spans="1:39" ht="15.75" x14ac:dyDescent="0.25">
      <c r="A1804" s="21" t="s">
        <v>398</v>
      </c>
      <c r="B1804" s="21" t="s">
        <v>1519</v>
      </c>
      <c r="C1804" s="21">
        <v>41778008</v>
      </c>
      <c r="D1804" s="25">
        <v>193412</v>
      </c>
      <c r="E1804" s="21" t="s">
        <v>60</v>
      </c>
      <c r="F1804" s="31" t="s">
        <v>60</v>
      </c>
      <c r="G1804" s="21" t="s">
        <v>894</v>
      </c>
      <c r="H1804" s="21" t="s">
        <v>78</v>
      </c>
      <c r="I1804" s="25" t="s">
        <v>79</v>
      </c>
      <c r="J1804" s="21" t="s">
        <v>88</v>
      </c>
      <c r="K1804" s="21" t="s">
        <v>93</v>
      </c>
      <c r="L1804" s="20">
        <v>45502</v>
      </c>
      <c r="M1804" s="20">
        <v>45190</v>
      </c>
      <c r="N1804" s="21" t="s">
        <v>53</v>
      </c>
      <c r="O1804" s="21">
        <v>0</v>
      </c>
      <c r="P1804" s="21">
        <v>1</v>
      </c>
      <c r="Q1804" s="21">
        <v>0</v>
      </c>
      <c r="R1804" s="15">
        <f>(Q1804-P1804)/P1804</f>
        <v>-1</v>
      </c>
      <c r="S1804" s="18">
        <f>IFERROR(VLOOKUP(D1804,'[1]comparativo br'!$A:$B,2,FALSE),"")</f>
        <v>0</v>
      </c>
      <c r="T1804" s="18">
        <f>IFERROR(VLOOKUP(D1804,'[1]comparativo br'!$A:$C,3,FALSE),"")</f>
        <v>0</v>
      </c>
      <c r="U1804" s="15" t="str">
        <f t="shared" ref="U1804:U1867" si="229">IFERROR((T1804-S1804)/S1804,"")</f>
        <v/>
      </c>
      <c r="V1804" s="19">
        <f>IFERROR(VLOOKUP(D1804,'[1]comparativo br'!$A:$D,4,FALSE),"")</f>
        <v>1</v>
      </c>
      <c r="W1804" s="19">
        <f>IFERROR(VLOOKUP(D1804,'[1]comparativo br'!$A:$E,5,FALSE),"")</f>
        <v>0</v>
      </c>
      <c r="X1804" s="15">
        <f t="shared" si="227"/>
        <v>-1</v>
      </c>
      <c r="Y1804" s="18" t="e">
        <f>SUMIFS([2]Plan2!$H:$H,[2]Plan2!$A:$A,$D1804,[2]Plan2!$U:$U,6)</f>
        <v>#VALUE!</v>
      </c>
      <c r="Z1804" s="18" t="e">
        <f>SUMIFS([2]Plan2!$H:$H,[2]Plan2!$A:$A,$D1804,[2]Plan2!$U:$U,7)</f>
        <v>#VALUE!</v>
      </c>
      <c r="AA1804" s="18" t="e">
        <f>SUMIFS([2]Plan2!$H:$H,[2]Plan2!$A:$A,$D1804,[2]Plan2!$U:$U,8)</f>
        <v>#VALUE!</v>
      </c>
      <c r="AB1804" s="18" t="e">
        <f>SUMIFS([2]Plan2!$H:$H,[2]Plan2!$A:$A,$D1804,[2]Plan2!$U:$U,9)</f>
        <v>#VALUE!</v>
      </c>
      <c r="AC1804" s="18" t="e">
        <f>SUMIFS([2]Plan2!$H:$H,[2]Plan2!$A:$A,$D1804,[2]Plan2!$U:$U,10)</f>
        <v>#VALUE!</v>
      </c>
      <c r="AD1804" s="18" t="e">
        <f>SUMIFS([2]Plan2!$H:$H,[2]Plan2!$A:$A,$D1804,[2]Plan2!$U:$U,11)</f>
        <v>#VALUE!</v>
      </c>
      <c r="AE1804" s="18" t="e">
        <f>SUMIFS([2]Plan2!$H:$H,[2]Plan2!$A:$A,$D1804,[2]Plan2!$U:$U,12)</f>
        <v>#VALUE!</v>
      </c>
      <c r="AF1804" s="18" t="e">
        <f>SUMIFS([2]Plan2!$H:$H,[2]Plan2!$A:$A,$D1804,[2]Plan2!$U:$U,1)</f>
        <v>#VALUE!</v>
      </c>
      <c r="AG1804" s="18" t="e">
        <f>SUMIFS([2]Plan2!$H:$H,[2]Plan2!$A:$A,$D1804,[2]Plan2!$U:$U,2)</f>
        <v>#VALUE!</v>
      </c>
      <c r="AH1804" s="18" t="e">
        <f>SUMIFS([2]Plan2!$H:$H,[2]Plan2!$A:$A,$D1804,[2]Plan2!$U:$U,3)</f>
        <v>#VALUE!</v>
      </c>
      <c r="AI1804" s="18" t="e">
        <f>SUMIFS([2]Plan2!$H:$H,[2]Plan2!$A:$A,$D1804,[2]Plan2!$U:$U,4)</f>
        <v>#VALUE!</v>
      </c>
      <c r="AJ1804" s="18" t="e">
        <f>SUMIFS([2]Plan2!$H:$H,[2]Plan2!$A:$A,$D1804,[2]Plan2!$U:$U,5)</f>
        <v>#VALUE!</v>
      </c>
      <c r="AK1804" s="23" t="e">
        <f t="shared" ref="AK1804:AK1867" si="230">SUM(Y1804:AJ1804)</f>
        <v>#VALUE!</v>
      </c>
      <c r="AL1804" s="23" t="e">
        <f t="shared" si="225"/>
        <v>#VALUE!</v>
      </c>
      <c r="AM1804">
        <f t="shared" si="223"/>
        <v>0</v>
      </c>
    </row>
    <row r="1805" spans="1:39" ht="15.75" x14ac:dyDescent="0.25">
      <c r="A1805" s="21"/>
      <c r="B1805" s="21" t="s">
        <v>1519</v>
      </c>
      <c r="C1805" s="21">
        <v>41782188</v>
      </c>
      <c r="D1805" s="25">
        <v>193404</v>
      </c>
      <c r="E1805" s="21" t="s">
        <v>1575</v>
      </c>
      <c r="F1805" s="31" t="s">
        <v>1575</v>
      </c>
      <c r="G1805" s="21" t="s">
        <v>1827</v>
      </c>
      <c r="H1805" s="21" t="s">
        <v>58</v>
      </c>
      <c r="I1805" s="25" t="s">
        <v>15</v>
      </c>
      <c r="J1805" s="21" t="s">
        <v>21</v>
      </c>
      <c r="K1805" s="21"/>
      <c r="L1805" s="20">
        <v>45624</v>
      </c>
      <c r="M1805" s="20">
        <v>45744</v>
      </c>
      <c r="N1805" s="21" t="s">
        <v>53</v>
      </c>
      <c r="O1805" s="21">
        <v>20</v>
      </c>
      <c r="P1805" s="21">
        <v>7</v>
      </c>
      <c r="Q1805" s="21">
        <v>24</v>
      </c>
      <c r="R1805" s="15">
        <f>(Q1805-P1805)/P1805</f>
        <v>2.4285714285714284</v>
      </c>
      <c r="S1805" s="18">
        <f>IFERROR(VLOOKUP(D1805,'[1]comparativo br'!$A:$B,2,FALSE),"")</f>
        <v>0</v>
      </c>
      <c r="T1805" s="18">
        <f>IFERROR(VLOOKUP(D1805,'[1]comparativo br'!$A:$C,3,FALSE),"")</f>
        <v>1440</v>
      </c>
      <c r="U1805" s="15" t="str">
        <f t="shared" si="229"/>
        <v/>
      </c>
      <c r="V1805" s="19">
        <f>IFERROR(VLOOKUP(D1805,'[1]comparativo br'!$A:$D,4,FALSE),"")</f>
        <v>0</v>
      </c>
      <c r="W1805" s="19">
        <f>IFERROR(VLOOKUP(D1805,'[1]comparativo br'!$A:$E,5,FALSE),"")</f>
        <v>4</v>
      </c>
      <c r="X1805" s="15" t="str">
        <f t="shared" si="227"/>
        <v/>
      </c>
      <c r="Y1805" s="18" t="e">
        <f>SUMIFS([2]Plan2!$H:$H,[2]Plan2!$A:$A,$D1805,[2]Plan2!$U:$U,6)</f>
        <v>#VALUE!</v>
      </c>
      <c r="Z1805" s="18" t="e">
        <f>SUMIFS([2]Plan2!$H:$H,[2]Plan2!$A:$A,$D1805,[2]Plan2!$U:$U,7)</f>
        <v>#VALUE!</v>
      </c>
      <c r="AA1805" s="18" t="e">
        <f>SUMIFS([2]Plan2!$H:$H,[2]Plan2!$A:$A,$D1805,[2]Plan2!$U:$U,8)</f>
        <v>#VALUE!</v>
      </c>
      <c r="AB1805" s="18" t="e">
        <f>SUMIFS([2]Plan2!$H:$H,[2]Plan2!$A:$A,$D1805,[2]Plan2!$U:$U,9)</f>
        <v>#VALUE!</v>
      </c>
      <c r="AC1805" s="18" t="e">
        <f>SUMIFS([2]Plan2!$H:$H,[2]Plan2!$A:$A,$D1805,[2]Plan2!$U:$U,10)</f>
        <v>#VALUE!</v>
      </c>
      <c r="AD1805" s="18" t="e">
        <f>SUMIFS([2]Plan2!$H:$H,[2]Plan2!$A:$A,$D1805,[2]Plan2!$U:$U,11)</f>
        <v>#VALUE!</v>
      </c>
      <c r="AE1805" s="18" t="e">
        <f>SUMIFS([2]Plan2!$H:$H,[2]Plan2!$A:$A,$D1805,[2]Plan2!$U:$U,12)</f>
        <v>#VALUE!</v>
      </c>
      <c r="AF1805" s="18" t="e">
        <f>SUMIFS([2]Plan2!$H:$H,[2]Plan2!$A:$A,$D1805,[2]Plan2!$U:$U,1)</f>
        <v>#VALUE!</v>
      </c>
      <c r="AG1805" s="18" t="e">
        <f>SUMIFS([2]Plan2!$H:$H,[2]Plan2!$A:$A,$D1805,[2]Plan2!$U:$U,2)</f>
        <v>#VALUE!</v>
      </c>
      <c r="AH1805" s="18" t="e">
        <f>SUMIFS([2]Plan2!$H:$H,[2]Plan2!$A:$A,$D1805,[2]Plan2!$U:$U,3)</f>
        <v>#VALUE!</v>
      </c>
      <c r="AI1805" s="18" t="e">
        <f>SUMIFS([2]Plan2!$H:$H,[2]Plan2!$A:$A,$D1805,[2]Plan2!$U:$U,4)</f>
        <v>#VALUE!</v>
      </c>
      <c r="AJ1805" s="18" t="e">
        <f>SUMIFS([2]Plan2!$H:$H,[2]Plan2!$A:$A,$D1805,[2]Plan2!$U:$U,5)</f>
        <v>#VALUE!</v>
      </c>
      <c r="AK1805" s="23" t="e">
        <f t="shared" si="230"/>
        <v>#VALUE!</v>
      </c>
      <c r="AL1805" s="23" t="e">
        <f t="shared" si="225"/>
        <v>#VALUE!</v>
      </c>
      <c r="AM1805">
        <f t="shared" ref="AM1805:AM1868" si="231">COUNTIF(Y1805:AJ1805,"&gt;1")</f>
        <v>0</v>
      </c>
    </row>
    <row r="1806" spans="1:39" ht="15.75" x14ac:dyDescent="0.25">
      <c r="A1806" s="21"/>
      <c r="B1806" s="21" t="s">
        <v>1519</v>
      </c>
      <c r="C1806" s="21">
        <v>41807122</v>
      </c>
      <c r="D1806" s="25">
        <v>192834</v>
      </c>
      <c r="E1806" s="21" t="s">
        <v>2142</v>
      </c>
      <c r="F1806" s="31" t="s">
        <v>2488</v>
      </c>
      <c r="G1806" s="21" t="s">
        <v>828</v>
      </c>
      <c r="H1806" s="21" t="s">
        <v>347</v>
      </c>
      <c r="I1806" s="25" t="s">
        <v>63</v>
      </c>
      <c r="J1806" s="21" t="s">
        <v>21</v>
      </c>
      <c r="K1806" s="21"/>
      <c r="L1806" s="20">
        <v>44435</v>
      </c>
      <c r="M1806" s="20">
        <v>45198</v>
      </c>
      <c r="N1806" s="21" t="s">
        <v>53</v>
      </c>
      <c r="O1806" s="21">
        <v>5</v>
      </c>
      <c r="P1806" s="21">
        <v>4</v>
      </c>
      <c r="Q1806" s="21">
        <v>0</v>
      </c>
      <c r="R1806" s="15">
        <f>(Q1806-P1806)/P1806</f>
        <v>-1</v>
      </c>
      <c r="S1806" s="18" t="str">
        <f>IFERROR(VLOOKUP(D1806,'[1]comparativo br'!$A:$B,2,FALSE),"")</f>
        <v/>
      </c>
      <c r="T1806" s="18" t="str">
        <f>IFERROR(VLOOKUP(D1806,'[1]comparativo br'!$A:$C,3,FALSE),"")</f>
        <v/>
      </c>
      <c r="U1806" s="15" t="str">
        <f t="shared" si="229"/>
        <v/>
      </c>
      <c r="V1806" s="19" t="str">
        <f>IFERROR(VLOOKUP(D1806,'[1]comparativo br'!$A:$D,4,FALSE),"")</f>
        <v/>
      </c>
      <c r="W1806" s="19" t="str">
        <f>IFERROR(VLOOKUP(D1806,'[1]comparativo br'!$A:$E,5,FALSE),"")</f>
        <v/>
      </c>
      <c r="X1806" s="15" t="str">
        <f t="shared" si="227"/>
        <v/>
      </c>
      <c r="Y1806" s="18" t="e">
        <f>SUMIFS([2]Plan2!$H:$H,[2]Plan2!$A:$A,$D1806,[2]Plan2!$U:$U,6)</f>
        <v>#VALUE!</v>
      </c>
      <c r="Z1806" s="18" t="e">
        <f>SUMIFS([2]Plan2!$H:$H,[2]Plan2!$A:$A,$D1806,[2]Plan2!$U:$U,7)</f>
        <v>#VALUE!</v>
      </c>
      <c r="AA1806" s="18" t="e">
        <f>SUMIFS([2]Plan2!$H:$H,[2]Plan2!$A:$A,$D1806,[2]Plan2!$U:$U,8)</f>
        <v>#VALUE!</v>
      </c>
      <c r="AB1806" s="18" t="e">
        <f>SUMIFS([2]Plan2!$H:$H,[2]Plan2!$A:$A,$D1806,[2]Plan2!$U:$U,9)</f>
        <v>#VALUE!</v>
      </c>
      <c r="AC1806" s="18" t="e">
        <f>SUMIFS([2]Plan2!$H:$H,[2]Plan2!$A:$A,$D1806,[2]Plan2!$U:$U,10)</f>
        <v>#VALUE!</v>
      </c>
      <c r="AD1806" s="18" t="e">
        <f>SUMIFS([2]Plan2!$H:$H,[2]Plan2!$A:$A,$D1806,[2]Plan2!$U:$U,11)</f>
        <v>#VALUE!</v>
      </c>
      <c r="AE1806" s="18" t="e">
        <f>SUMIFS([2]Plan2!$H:$H,[2]Plan2!$A:$A,$D1806,[2]Plan2!$U:$U,12)</f>
        <v>#VALUE!</v>
      </c>
      <c r="AF1806" s="18" t="e">
        <f>SUMIFS([2]Plan2!$H:$H,[2]Plan2!$A:$A,$D1806,[2]Plan2!$U:$U,1)</f>
        <v>#VALUE!</v>
      </c>
      <c r="AG1806" s="18" t="e">
        <f>SUMIFS([2]Plan2!$H:$H,[2]Plan2!$A:$A,$D1806,[2]Plan2!$U:$U,2)</f>
        <v>#VALUE!</v>
      </c>
      <c r="AH1806" s="18" t="e">
        <f>SUMIFS([2]Plan2!$H:$H,[2]Plan2!$A:$A,$D1806,[2]Plan2!$U:$U,3)</f>
        <v>#VALUE!</v>
      </c>
      <c r="AI1806" s="18" t="e">
        <f>SUMIFS([2]Plan2!$H:$H,[2]Plan2!$A:$A,$D1806,[2]Plan2!$U:$U,4)</f>
        <v>#VALUE!</v>
      </c>
      <c r="AJ1806" s="18" t="e">
        <f>SUMIFS([2]Plan2!$H:$H,[2]Plan2!$A:$A,$D1806,[2]Plan2!$U:$U,5)</f>
        <v>#VALUE!</v>
      </c>
      <c r="AK1806" s="23" t="e">
        <f t="shared" si="230"/>
        <v>#VALUE!</v>
      </c>
      <c r="AL1806" s="23" t="e">
        <f t="shared" si="225"/>
        <v>#VALUE!</v>
      </c>
      <c r="AM1806">
        <f t="shared" si="231"/>
        <v>0</v>
      </c>
    </row>
    <row r="1807" spans="1:39" ht="15.75" x14ac:dyDescent="0.25">
      <c r="A1807" s="21"/>
      <c r="B1807" s="21" t="s">
        <v>1519</v>
      </c>
      <c r="C1807" s="21">
        <v>41952235</v>
      </c>
      <c r="D1807" s="25">
        <v>194715</v>
      </c>
      <c r="E1807" s="21" t="s">
        <v>1575</v>
      </c>
      <c r="F1807" s="31" t="s">
        <v>1575</v>
      </c>
      <c r="G1807" s="21" t="s">
        <v>1667</v>
      </c>
      <c r="H1807" s="21" t="s">
        <v>1850</v>
      </c>
      <c r="I1807" s="25" t="s">
        <v>15</v>
      </c>
      <c r="J1807" s="21" t="s">
        <v>16</v>
      </c>
      <c r="K1807" s="21" t="s">
        <v>17</v>
      </c>
      <c r="L1807" s="20">
        <v>45502</v>
      </c>
      <c r="M1807" s="20">
        <v>45723</v>
      </c>
      <c r="N1807" s="21" t="s">
        <v>53</v>
      </c>
      <c r="O1807" s="21">
        <v>7</v>
      </c>
      <c r="P1807" s="21">
        <v>0</v>
      </c>
      <c r="Q1807" s="21">
        <v>10</v>
      </c>
      <c r="R1807" s="15">
        <v>1</v>
      </c>
      <c r="S1807" s="18" t="str">
        <f>IFERROR(VLOOKUP(D1807,'[1]comparativo br'!$A:$B,2,FALSE),"")</f>
        <v/>
      </c>
      <c r="T1807" s="18" t="str">
        <f>IFERROR(VLOOKUP(D1807,'[1]comparativo br'!$A:$C,3,FALSE),"")</f>
        <v/>
      </c>
      <c r="U1807" s="15" t="str">
        <f t="shared" si="229"/>
        <v/>
      </c>
      <c r="V1807" s="19" t="str">
        <f>IFERROR(VLOOKUP(D1807,'[1]comparativo br'!$A:$D,4,FALSE),"")</f>
        <v/>
      </c>
      <c r="W1807" s="19" t="str">
        <f>IFERROR(VLOOKUP(D1807,'[1]comparativo br'!$A:$E,5,FALSE),"")</f>
        <v/>
      </c>
      <c r="X1807" s="15" t="str">
        <f t="shared" si="227"/>
        <v/>
      </c>
      <c r="Y1807" s="18" t="e">
        <f>SUMIFS([2]Plan2!$H:$H,[2]Plan2!$A:$A,$D1807,[2]Plan2!$U:$U,6)</f>
        <v>#VALUE!</v>
      </c>
      <c r="Z1807" s="18" t="e">
        <f>SUMIFS([2]Plan2!$H:$H,[2]Plan2!$A:$A,$D1807,[2]Plan2!$U:$U,7)</f>
        <v>#VALUE!</v>
      </c>
      <c r="AA1807" s="18" t="e">
        <f>SUMIFS([2]Plan2!$H:$H,[2]Plan2!$A:$A,$D1807,[2]Plan2!$U:$U,8)</f>
        <v>#VALUE!</v>
      </c>
      <c r="AB1807" s="18" t="e">
        <f>SUMIFS([2]Plan2!$H:$H,[2]Plan2!$A:$A,$D1807,[2]Plan2!$U:$U,9)</f>
        <v>#VALUE!</v>
      </c>
      <c r="AC1807" s="18" t="e">
        <f>SUMIFS([2]Plan2!$H:$H,[2]Plan2!$A:$A,$D1807,[2]Plan2!$U:$U,10)</f>
        <v>#VALUE!</v>
      </c>
      <c r="AD1807" s="18" t="e">
        <f>SUMIFS([2]Plan2!$H:$H,[2]Plan2!$A:$A,$D1807,[2]Plan2!$U:$U,11)</f>
        <v>#VALUE!</v>
      </c>
      <c r="AE1807" s="18" t="e">
        <f>SUMIFS([2]Plan2!$H:$H,[2]Plan2!$A:$A,$D1807,[2]Plan2!$U:$U,12)</f>
        <v>#VALUE!</v>
      </c>
      <c r="AF1807" s="18" t="e">
        <f>SUMIFS([2]Plan2!$H:$H,[2]Plan2!$A:$A,$D1807,[2]Plan2!$U:$U,1)</f>
        <v>#VALUE!</v>
      </c>
      <c r="AG1807" s="18" t="e">
        <f>SUMIFS([2]Plan2!$H:$H,[2]Plan2!$A:$A,$D1807,[2]Plan2!$U:$U,2)</f>
        <v>#VALUE!</v>
      </c>
      <c r="AH1807" s="18" t="e">
        <f>SUMIFS([2]Plan2!$H:$H,[2]Plan2!$A:$A,$D1807,[2]Plan2!$U:$U,3)</f>
        <v>#VALUE!</v>
      </c>
      <c r="AI1807" s="18" t="e">
        <f>SUMIFS([2]Plan2!$H:$H,[2]Plan2!$A:$A,$D1807,[2]Plan2!$U:$U,4)</f>
        <v>#VALUE!</v>
      </c>
      <c r="AJ1807" s="18" t="e">
        <f>SUMIFS([2]Plan2!$H:$H,[2]Plan2!$A:$A,$D1807,[2]Plan2!$U:$U,5)</f>
        <v>#VALUE!</v>
      </c>
      <c r="AK1807" s="23" t="e">
        <f t="shared" si="230"/>
        <v>#VALUE!</v>
      </c>
      <c r="AL1807" s="23" t="e">
        <f t="shared" si="225"/>
        <v>#VALUE!</v>
      </c>
      <c r="AM1807">
        <f t="shared" si="231"/>
        <v>0</v>
      </c>
    </row>
    <row r="1808" spans="1:39" ht="15.75" x14ac:dyDescent="0.25">
      <c r="A1808" s="21"/>
      <c r="B1808" s="21" t="s">
        <v>1520</v>
      </c>
      <c r="C1808" s="21">
        <v>42013276</v>
      </c>
      <c r="D1808" s="25">
        <v>102411</v>
      </c>
      <c r="E1808" s="21" t="s">
        <v>24</v>
      </c>
      <c r="F1808" s="31" t="s">
        <v>1575</v>
      </c>
      <c r="G1808" s="21" t="s">
        <v>481</v>
      </c>
      <c r="H1808" s="21" t="s">
        <v>453</v>
      </c>
      <c r="I1808" s="25" t="s">
        <v>77</v>
      </c>
      <c r="J1808" s="21" t="s">
        <v>41</v>
      </c>
      <c r="K1808" s="21" t="s">
        <v>100</v>
      </c>
      <c r="L1808" s="20">
        <v>45734</v>
      </c>
      <c r="M1808" s="20">
        <v>45705</v>
      </c>
      <c r="N1808" s="21" t="s">
        <v>22</v>
      </c>
      <c r="O1808" s="21">
        <v>7</v>
      </c>
      <c r="P1808" s="21">
        <v>9</v>
      </c>
      <c r="Q1808" s="21">
        <v>12</v>
      </c>
      <c r="R1808" s="15">
        <f>(Q1808-P1808)/P1808</f>
        <v>0.33333333333333331</v>
      </c>
      <c r="S1808" s="18">
        <f>IFERROR(VLOOKUP(D1808,'[1]comparativo br'!$A:$B,2,FALSE),"")</f>
        <v>0</v>
      </c>
      <c r="T1808" s="18">
        <f>IFERROR(VLOOKUP(D1808,'[1]comparativo br'!$A:$C,3,FALSE),"")</f>
        <v>0</v>
      </c>
      <c r="U1808" s="15" t="str">
        <f t="shared" si="229"/>
        <v/>
      </c>
      <c r="V1808" s="19">
        <f>IFERROR(VLOOKUP(D1808,'[1]comparativo br'!$A:$D,4,FALSE),"")</f>
        <v>7</v>
      </c>
      <c r="W1808" s="19">
        <f>IFERROR(VLOOKUP(D1808,'[1]comparativo br'!$A:$E,5,FALSE),"")</f>
        <v>10</v>
      </c>
      <c r="X1808" s="15">
        <f t="shared" si="227"/>
        <v>0.42857142857142855</v>
      </c>
      <c r="Y1808" s="18" t="e">
        <f>SUMIFS([2]Plan2!$H:$H,[2]Plan2!$A:$A,$D1808,[2]Plan2!$U:$U,6)</f>
        <v>#VALUE!</v>
      </c>
      <c r="Z1808" s="18" t="e">
        <f>SUMIFS([2]Plan2!$H:$H,[2]Plan2!$A:$A,$D1808,[2]Plan2!$U:$U,7)</f>
        <v>#VALUE!</v>
      </c>
      <c r="AA1808" s="18" t="e">
        <f>SUMIFS([2]Plan2!$H:$H,[2]Plan2!$A:$A,$D1808,[2]Plan2!$U:$U,8)</f>
        <v>#VALUE!</v>
      </c>
      <c r="AB1808" s="18" t="e">
        <f>SUMIFS([2]Plan2!$H:$H,[2]Plan2!$A:$A,$D1808,[2]Plan2!$U:$U,9)</f>
        <v>#VALUE!</v>
      </c>
      <c r="AC1808" s="18" t="e">
        <f>SUMIFS([2]Plan2!$H:$H,[2]Plan2!$A:$A,$D1808,[2]Plan2!$U:$U,10)</f>
        <v>#VALUE!</v>
      </c>
      <c r="AD1808" s="18" t="e">
        <f>SUMIFS([2]Plan2!$H:$H,[2]Plan2!$A:$A,$D1808,[2]Plan2!$U:$U,11)</f>
        <v>#VALUE!</v>
      </c>
      <c r="AE1808" s="18" t="e">
        <f>SUMIFS([2]Plan2!$H:$H,[2]Plan2!$A:$A,$D1808,[2]Plan2!$U:$U,12)</f>
        <v>#VALUE!</v>
      </c>
      <c r="AF1808" s="18" t="e">
        <f>SUMIFS([2]Plan2!$H:$H,[2]Plan2!$A:$A,$D1808,[2]Plan2!$U:$U,1)</f>
        <v>#VALUE!</v>
      </c>
      <c r="AG1808" s="18" t="e">
        <f>SUMIFS([2]Plan2!$H:$H,[2]Plan2!$A:$A,$D1808,[2]Plan2!$U:$U,2)</f>
        <v>#VALUE!</v>
      </c>
      <c r="AH1808" s="18" t="e">
        <f>SUMIFS([2]Plan2!$H:$H,[2]Plan2!$A:$A,$D1808,[2]Plan2!$U:$U,3)</f>
        <v>#VALUE!</v>
      </c>
      <c r="AI1808" s="18" t="e">
        <f>SUMIFS([2]Plan2!$H:$H,[2]Plan2!$A:$A,$D1808,[2]Plan2!$U:$U,4)</f>
        <v>#VALUE!</v>
      </c>
      <c r="AJ1808" s="18" t="e">
        <f>SUMIFS([2]Plan2!$H:$H,[2]Plan2!$A:$A,$D1808,[2]Plan2!$U:$U,5)</f>
        <v>#VALUE!</v>
      </c>
      <c r="AK1808" s="23" t="e">
        <f t="shared" si="230"/>
        <v>#VALUE!</v>
      </c>
      <c r="AL1808" s="23" t="e">
        <f t="shared" si="225"/>
        <v>#VALUE!</v>
      </c>
      <c r="AM1808">
        <f t="shared" si="231"/>
        <v>0</v>
      </c>
    </row>
    <row r="1809" spans="1:39" ht="15.75" x14ac:dyDescent="0.25">
      <c r="A1809" s="21"/>
      <c r="B1809" s="21" t="s">
        <v>1519</v>
      </c>
      <c r="C1809" s="21">
        <v>42087254</v>
      </c>
      <c r="D1809" s="25">
        <v>190950</v>
      </c>
      <c r="E1809" s="21" t="s">
        <v>1180</v>
      </c>
      <c r="F1809" s="31" t="s">
        <v>1180</v>
      </c>
      <c r="G1809" s="21" t="s">
        <v>1293</v>
      </c>
      <c r="H1809" s="21" t="s">
        <v>377</v>
      </c>
      <c r="I1809" s="25" t="s">
        <v>79</v>
      </c>
      <c r="J1809" s="21" t="s">
        <v>253</v>
      </c>
      <c r="K1809" s="21" t="s">
        <v>2399</v>
      </c>
      <c r="L1809" s="20">
        <v>45684</v>
      </c>
      <c r="M1809" s="20">
        <v>45799</v>
      </c>
      <c r="N1809" s="21" t="s">
        <v>18</v>
      </c>
      <c r="O1809" s="21">
        <v>103</v>
      </c>
      <c r="P1809" s="21">
        <v>93</v>
      </c>
      <c r="Q1809" s="21">
        <v>96</v>
      </c>
      <c r="R1809" s="15">
        <f>(Q1809-P1809)/P1809</f>
        <v>3.2258064516129031E-2</v>
      </c>
      <c r="S1809" s="18">
        <f>IFERROR(VLOOKUP(D1809,'[1]comparativo br'!$A:$B,2,FALSE),"")</f>
        <v>0</v>
      </c>
      <c r="T1809" s="18">
        <f>IFERROR(VLOOKUP(D1809,'[1]comparativo br'!$A:$C,3,FALSE),"")</f>
        <v>48943</v>
      </c>
      <c r="U1809" s="15" t="str">
        <f t="shared" si="229"/>
        <v/>
      </c>
      <c r="V1809" s="19">
        <f>IFERROR(VLOOKUP(D1809,'[1]comparativo br'!$A:$D,4,FALSE),"")</f>
        <v>136</v>
      </c>
      <c r="W1809" s="19">
        <f>IFERROR(VLOOKUP(D1809,'[1]comparativo br'!$A:$E,5,FALSE),"")</f>
        <v>0</v>
      </c>
      <c r="X1809" s="15">
        <f t="shared" si="227"/>
        <v>-1</v>
      </c>
      <c r="Y1809" s="18" t="e">
        <f>SUMIFS([2]Plan2!$H:$H,[2]Plan2!$A:$A,$D1809,[2]Plan2!$U:$U,6)</f>
        <v>#VALUE!</v>
      </c>
      <c r="Z1809" s="18" t="e">
        <f>SUMIFS([2]Plan2!$H:$H,[2]Plan2!$A:$A,$D1809,[2]Plan2!$U:$U,7)</f>
        <v>#VALUE!</v>
      </c>
      <c r="AA1809" s="18" t="e">
        <f>SUMIFS([2]Plan2!$H:$H,[2]Plan2!$A:$A,$D1809,[2]Plan2!$U:$U,8)</f>
        <v>#VALUE!</v>
      </c>
      <c r="AB1809" s="18" t="e">
        <f>SUMIFS([2]Plan2!$H:$H,[2]Plan2!$A:$A,$D1809,[2]Plan2!$U:$U,9)</f>
        <v>#VALUE!</v>
      </c>
      <c r="AC1809" s="18" t="e">
        <f>SUMIFS([2]Plan2!$H:$H,[2]Plan2!$A:$A,$D1809,[2]Plan2!$U:$U,10)</f>
        <v>#VALUE!</v>
      </c>
      <c r="AD1809" s="18" t="e">
        <f>SUMIFS([2]Plan2!$H:$H,[2]Plan2!$A:$A,$D1809,[2]Plan2!$U:$U,11)</f>
        <v>#VALUE!</v>
      </c>
      <c r="AE1809" s="18" t="e">
        <f>SUMIFS([2]Plan2!$H:$H,[2]Plan2!$A:$A,$D1809,[2]Plan2!$U:$U,12)</f>
        <v>#VALUE!</v>
      </c>
      <c r="AF1809" s="18" t="e">
        <f>SUMIFS([2]Plan2!$H:$H,[2]Plan2!$A:$A,$D1809,[2]Plan2!$U:$U,1)</f>
        <v>#VALUE!</v>
      </c>
      <c r="AG1809" s="18" t="e">
        <f>SUMIFS([2]Plan2!$H:$H,[2]Plan2!$A:$A,$D1809,[2]Plan2!$U:$U,2)</f>
        <v>#VALUE!</v>
      </c>
      <c r="AH1809" s="18" t="e">
        <f>SUMIFS([2]Plan2!$H:$H,[2]Plan2!$A:$A,$D1809,[2]Plan2!$U:$U,3)</f>
        <v>#VALUE!</v>
      </c>
      <c r="AI1809" s="18" t="e">
        <f>SUMIFS([2]Plan2!$H:$H,[2]Plan2!$A:$A,$D1809,[2]Plan2!$U:$U,4)</f>
        <v>#VALUE!</v>
      </c>
      <c r="AJ1809" s="18" t="e">
        <f>SUMIFS([2]Plan2!$H:$H,[2]Plan2!$A:$A,$D1809,[2]Plan2!$U:$U,5)</f>
        <v>#VALUE!</v>
      </c>
      <c r="AK1809" s="23" t="e">
        <f t="shared" si="230"/>
        <v>#VALUE!</v>
      </c>
      <c r="AL1809" s="23" t="e">
        <f t="shared" si="225"/>
        <v>#VALUE!</v>
      </c>
      <c r="AM1809">
        <f t="shared" si="231"/>
        <v>0</v>
      </c>
    </row>
    <row r="1810" spans="1:39" ht="15.75" x14ac:dyDescent="0.25">
      <c r="A1810" s="21"/>
      <c r="B1810" s="21" t="s">
        <v>1520</v>
      </c>
      <c r="C1810" s="21">
        <v>42150391</v>
      </c>
      <c r="D1810" s="25">
        <v>102161</v>
      </c>
      <c r="E1810" s="21" t="s">
        <v>2203</v>
      </c>
      <c r="F1810" s="31" t="s">
        <v>1826</v>
      </c>
      <c r="G1810" s="21" t="s">
        <v>1557</v>
      </c>
      <c r="H1810" s="21" t="s">
        <v>1199</v>
      </c>
      <c r="I1810" s="25" t="s">
        <v>20</v>
      </c>
      <c r="J1810" s="21" t="s">
        <v>88</v>
      </c>
      <c r="K1810" s="21" t="s">
        <v>89</v>
      </c>
      <c r="L1810" s="20">
        <v>45663</v>
      </c>
      <c r="M1810" s="20">
        <v>45554</v>
      </c>
      <c r="N1810" s="21" t="s">
        <v>22</v>
      </c>
      <c r="O1810" s="21">
        <v>3</v>
      </c>
      <c r="P1810" s="21">
        <v>2</v>
      </c>
      <c r="Q1810" s="21">
        <v>1</v>
      </c>
      <c r="R1810" s="15">
        <f>(Q1810-P1810)/P1810</f>
        <v>-0.5</v>
      </c>
      <c r="S1810" s="18" t="str">
        <f>IFERROR(VLOOKUP(D1810,'[1]comparativo br'!$A:$B,2,FALSE),"")</f>
        <v/>
      </c>
      <c r="T1810" s="18" t="str">
        <f>IFERROR(VLOOKUP(D1810,'[1]comparativo br'!$A:$C,3,FALSE),"")</f>
        <v/>
      </c>
      <c r="U1810" s="15" t="str">
        <f t="shared" si="229"/>
        <v/>
      </c>
      <c r="V1810" s="19" t="str">
        <f>IFERROR(VLOOKUP(D1810,'[1]comparativo br'!$A:$D,4,FALSE),"")</f>
        <v/>
      </c>
      <c r="W1810" s="19" t="str">
        <f>IFERROR(VLOOKUP(D1810,'[1]comparativo br'!$A:$E,5,FALSE),"")</f>
        <v/>
      </c>
      <c r="X1810" s="15" t="str">
        <f t="shared" si="227"/>
        <v/>
      </c>
      <c r="Y1810" s="18" t="e">
        <f>SUMIFS([2]Plan2!$H:$H,[2]Plan2!$A:$A,$D1810,[2]Plan2!$U:$U,6)</f>
        <v>#VALUE!</v>
      </c>
      <c r="Z1810" s="18" t="e">
        <f>SUMIFS([2]Plan2!$H:$H,[2]Plan2!$A:$A,$D1810,[2]Plan2!$U:$U,7)</f>
        <v>#VALUE!</v>
      </c>
      <c r="AA1810" s="18" t="e">
        <f>SUMIFS([2]Plan2!$H:$H,[2]Plan2!$A:$A,$D1810,[2]Plan2!$U:$U,8)</f>
        <v>#VALUE!</v>
      </c>
      <c r="AB1810" s="18" t="e">
        <f>SUMIFS([2]Plan2!$H:$H,[2]Plan2!$A:$A,$D1810,[2]Plan2!$U:$U,9)</f>
        <v>#VALUE!</v>
      </c>
      <c r="AC1810" s="18" t="e">
        <f>SUMIFS([2]Plan2!$H:$H,[2]Plan2!$A:$A,$D1810,[2]Plan2!$U:$U,10)</f>
        <v>#VALUE!</v>
      </c>
      <c r="AD1810" s="18" t="e">
        <f>SUMIFS([2]Plan2!$H:$H,[2]Plan2!$A:$A,$D1810,[2]Plan2!$U:$U,11)</f>
        <v>#VALUE!</v>
      </c>
      <c r="AE1810" s="18" t="e">
        <f>SUMIFS([2]Plan2!$H:$H,[2]Plan2!$A:$A,$D1810,[2]Plan2!$U:$U,12)</f>
        <v>#VALUE!</v>
      </c>
      <c r="AF1810" s="18" t="e">
        <f>SUMIFS([2]Plan2!$H:$H,[2]Plan2!$A:$A,$D1810,[2]Plan2!$U:$U,1)</f>
        <v>#VALUE!</v>
      </c>
      <c r="AG1810" s="18" t="e">
        <f>SUMIFS([2]Plan2!$H:$H,[2]Plan2!$A:$A,$D1810,[2]Plan2!$U:$U,2)</f>
        <v>#VALUE!</v>
      </c>
      <c r="AH1810" s="18" t="e">
        <f>SUMIFS([2]Plan2!$H:$H,[2]Plan2!$A:$A,$D1810,[2]Plan2!$U:$U,3)</f>
        <v>#VALUE!</v>
      </c>
      <c r="AI1810" s="18" t="e">
        <f>SUMIFS([2]Plan2!$H:$H,[2]Plan2!$A:$A,$D1810,[2]Plan2!$U:$U,4)</f>
        <v>#VALUE!</v>
      </c>
      <c r="AJ1810" s="18" t="e">
        <f>SUMIFS([2]Plan2!$H:$H,[2]Plan2!$A:$A,$D1810,[2]Plan2!$U:$U,5)</f>
        <v>#VALUE!</v>
      </c>
      <c r="AK1810" s="23" t="e">
        <f t="shared" si="230"/>
        <v>#VALUE!</v>
      </c>
      <c r="AL1810" s="23" t="e">
        <f t="shared" si="225"/>
        <v>#VALUE!</v>
      </c>
      <c r="AM1810">
        <f t="shared" si="231"/>
        <v>0</v>
      </c>
    </row>
    <row r="1811" spans="1:39" ht="15.75" x14ac:dyDescent="0.25">
      <c r="A1811" s="21"/>
      <c r="B1811" s="21" t="s">
        <v>1520</v>
      </c>
      <c r="C1811" s="21">
        <v>42150391</v>
      </c>
      <c r="D1811" s="25">
        <v>194287</v>
      </c>
      <c r="E1811" s="21" t="s">
        <v>1180</v>
      </c>
      <c r="F1811" s="31" t="s">
        <v>1180</v>
      </c>
      <c r="G1811" s="21" t="s">
        <v>1557</v>
      </c>
      <c r="H1811" s="21" t="s">
        <v>1258</v>
      </c>
      <c r="I1811" s="25" t="s">
        <v>20</v>
      </c>
      <c r="J1811" s="21" t="s">
        <v>88</v>
      </c>
      <c r="K1811" s="21" t="s">
        <v>89</v>
      </c>
      <c r="L1811" s="20"/>
      <c r="M1811" s="20">
        <v>45246</v>
      </c>
      <c r="N1811" s="21" t="s">
        <v>53</v>
      </c>
      <c r="O1811" s="21">
        <v>1</v>
      </c>
      <c r="P1811" s="21">
        <v>1</v>
      </c>
      <c r="Q1811" s="21">
        <v>0</v>
      </c>
      <c r="R1811" s="15">
        <f>(Q1811-P1811)/P1811</f>
        <v>-1</v>
      </c>
      <c r="S1811" s="18" t="str">
        <f>IFERROR(VLOOKUP(D1811,'[1]comparativo br'!$A:$B,2,FALSE),"")</f>
        <v/>
      </c>
      <c r="T1811" s="18" t="str">
        <f>IFERROR(VLOOKUP(D1811,'[1]comparativo br'!$A:$C,3,FALSE),"")</f>
        <v/>
      </c>
      <c r="U1811" s="15" t="str">
        <f t="shared" si="229"/>
        <v/>
      </c>
      <c r="V1811" s="19" t="str">
        <f>IFERROR(VLOOKUP(D1811,'[1]comparativo br'!$A:$D,4,FALSE),"")</f>
        <v/>
      </c>
      <c r="W1811" s="19" t="str">
        <f>IFERROR(VLOOKUP(D1811,'[1]comparativo br'!$A:$E,5,FALSE),"")</f>
        <v/>
      </c>
      <c r="X1811" s="15" t="str">
        <f t="shared" si="227"/>
        <v/>
      </c>
      <c r="Y1811" s="18" t="e">
        <f>SUMIFS([2]Plan2!$H:$H,[2]Plan2!$A:$A,$D1811,[2]Plan2!$U:$U,6)</f>
        <v>#VALUE!</v>
      </c>
      <c r="Z1811" s="18" t="e">
        <f>SUMIFS([2]Plan2!$H:$H,[2]Plan2!$A:$A,$D1811,[2]Plan2!$U:$U,7)</f>
        <v>#VALUE!</v>
      </c>
      <c r="AA1811" s="18" t="e">
        <f>SUMIFS([2]Plan2!$H:$H,[2]Plan2!$A:$A,$D1811,[2]Plan2!$U:$U,8)</f>
        <v>#VALUE!</v>
      </c>
      <c r="AB1811" s="18" t="e">
        <f>SUMIFS([2]Plan2!$H:$H,[2]Plan2!$A:$A,$D1811,[2]Plan2!$U:$U,9)</f>
        <v>#VALUE!</v>
      </c>
      <c r="AC1811" s="18" t="e">
        <f>SUMIFS([2]Plan2!$H:$H,[2]Plan2!$A:$A,$D1811,[2]Plan2!$U:$U,10)</f>
        <v>#VALUE!</v>
      </c>
      <c r="AD1811" s="18" t="e">
        <f>SUMIFS([2]Plan2!$H:$H,[2]Plan2!$A:$A,$D1811,[2]Plan2!$U:$U,11)</f>
        <v>#VALUE!</v>
      </c>
      <c r="AE1811" s="18" t="e">
        <f>SUMIFS([2]Plan2!$H:$H,[2]Plan2!$A:$A,$D1811,[2]Plan2!$U:$U,12)</f>
        <v>#VALUE!</v>
      </c>
      <c r="AF1811" s="18" t="e">
        <f>SUMIFS([2]Plan2!$H:$H,[2]Plan2!$A:$A,$D1811,[2]Plan2!$U:$U,1)</f>
        <v>#VALUE!</v>
      </c>
      <c r="AG1811" s="18" t="e">
        <f>SUMIFS([2]Plan2!$H:$H,[2]Plan2!$A:$A,$D1811,[2]Plan2!$U:$U,2)</f>
        <v>#VALUE!</v>
      </c>
      <c r="AH1811" s="18" t="e">
        <f>SUMIFS([2]Plan2!$H:$H,[2]Plan2!$A:$A,$D1811,[2]Plan2!$U:$U,3)</f>
        <v>#VALUE!</v>
      </c>
      <c r="AI1811" s="18" t="e">
        <f>SUMIFS([2]Plan2!$H:$H,[2]Plan2!$A:$A,$D1811,[2]Plan2!$U:$U,4)</f>
        <v>#VALUE!</v>
      </c>
      <c r="AJ1811" s="18" t="e">
        <f>SUMIFS([2]Plan2!$H:$H,[2]Plan2!$A:$A,$D1811,[2]Plan2!$U:$U,5)</f>
        <v>#VALUE!</v>
      </c>
      <c r="AK1811" s="23" t="e">
        <f t="shared" si="230"/>
        <v>#VALUE!</v>
      </c>
      <c r="AL1811" s="23" t="e">
        <f t="shared" si="225"/>
        <v>#VALUE!</v>
      </c>
      <c r="AM1811">
        <f t="shared" si="231"/>
        <v>0</v>
      </c>
    </row>
    <row r="1812" spans="1:39" ht="15.75" x14ac:dyDescent="0.25">
      <c r="A1812" s="21"/>
      <c r="B1812" s="21" t="s">
        <v>1520</v>
      </c>
      <c r="C1812" s="21">
        <v>42184226</v>
      </c>
      <c r="D1812" s="25">
        <v>193986</v>
      </c>
      <c r="E1812" s="25" t="s">
        <v>104</v>
      </c>
      <c r="F1812" s="31" t="s">
        <v>2488</v>
      </c>
      <c r="G1812" s="21" t="s">
        <v>993</v>
      </c>
      <c r="H1812" s="21" t="s">
        <v>994</v>
      </c>
      <c r="I1812" s="25" t="s">
        <v>63</v>
      </c>
      <c r="J1812" s="21" t="s">
        <v>41</v>
      </c>
      <c r="K1812" s="21" t="s">
        <v>42</v>
      </c>
      <c r="L1812" s="20">
        <v>45352</v>
      </c>
      <c r="M1812" s="20">
        <v>45350</v>
      </c>
      <c r="N1812" s="21" t="s">
        <v>53</v>
      </c>
      <c r="O1812" s="21">
        <v>13</v>
      </c>
      <c r="P1812" s="21">
        <v>43</v>
      </c>
      <c r="Q1812" s="21">
        <v>0</v>
      </c>
      <c r="R1812" s="15">
        <f>(Q1812-P1812)/P1812</f>
        <v>-1</v>
      </c>
      <c r="S1812" s="18" t="str">
        <f>IFERROR(VLOOKUP(D1812,'[1]comparativo br'!$A:$B,2,FALSE),"")</f>
        <v/>
      </c>
      <c r="T1812" s="18" t="str">
        <f>IFERROR(VLOOKUP(D1812,'[1]comparativo br'!$A:$C,3,FALSE),"")</f>
        <v/>
      </c>
      <c r="U1812" s="15" t="str">
        <f t="shared" si="229"/>
        <v/>
      </c>
      <c r="V1812" s="19" t="str">
        <f>IFERROR(VLOOKUP(D1812,'[1]comparativo br'!$A:$D,4,FALSE),"")</f>
        <v/>
      </c>
      <c r="W1812" s="19" t="str">
        <f>IFERROR(VLOOKUP(D1812,'[1]comparativo br'!$A:$E,5,FALSE),"")</f>
        <v/>
      </c>
      <c r="X1812" s="15" t="str">
        <f t="shared" si="227"/>
        <v/>
      </c>
      <c r="Y1812" s="18" t="e">
        <f>SUMIFS([2]Plan2!$H:$H,[2]Plan2!$A:$A,$D1812,[2]Plan2!$U:$U,6)</f>
        <v>#VALUE!</v>
      </c>
      <c r="Z1812" s="18" t="e">
        <f>SUMIFS([2]Plan2!$H:$H,[2]Plan2!$A:$A,$D1812,[2]Plan2!$U:$U,7)</f>
        <v>#VALUE!</v>
      </c>
      <c r="AA1812" s="18" t="e">
        <f>SUMIFS([2]Plan2!$H:$H,[2]Plan2!$A:$A,$D1812,[2]Plan2!$U:$U,8)</f>
        <v>#VALUE!</v>
      </c>
      <c r="AB1812" s="18" t="e">
        <f>SUMIFS([2]Plan2!$H:$H,[2]Plan2!$A:$A,$D1812,[2]Plan2!$U:$U,9)</f>
        <v>#VALUE!</v>
      </c>
      <c r="AC1812" s="18" t="e">
        <f>SUMIFS([2]Plan2!$H:$H,[2]Plan2!$A:$A,$D1812,[2]Plan2!$U:$U,10)</f>
        <v>#VALUE!</v>
      </c>
      <c r="AD1812" s="18" t="e">
        <f>SUMIFS([2]Plan2!$H:$H,[2]Plan2!$A:$A,$D1812,[2]Plan2!$U:$U,11)</f>
        <v>#VALUE!</v>
      </c>
      <c r="AE1812" s="18" t="e">
        <f>SUMIFS([2]Plan2!$H:$H,[2]Plan2!$A:$A,$D1812,[2]Plan2!$U:$U,12)</f>
        <v>#VALUE!</v>
      </c>
      <c r="AF1812" s="18" t="e">
        <f>SUMIFS([2]Plan2!$H:$H,[2]Plan2!$A:$A,$D1812,[2]Plan2!$U:$U,1)</f>
        <v>#VALUE!</v>
      </c>
      <c r="AG1812" s="18" t="e">
        <f>SUMIFS([2]Plan2!$H:$H,[2]Plan2!$A:$A,$D1812,[2]Plan2!$U:$U,2)</f>
        <v>#VALUE!</v>
      </c>
      <c r="AH1812" s="18" t="e">
        <f>SUMIFS([2]Plan2!$H:$H,[2]Plan2!$A:$A,$D1812,[2]Plan2!$U:$U,3)</f>
        <v>#VALUE!</v>
      </c>
      <c r="AI1812" s="18" t="e">
        <f>SUMIFS([2]Plan2!$H:$H,[2]Plan2!$A:$A,$D1812,[2]Plan2!$U:$U,4)</f>
        <v>#VALUE!</v>
      </c>
      <c r="AJ1812" s="18" t="e">
        <f>SUMIFS([2]Plan2!$H:$H,[2]Plan2!$A:$A,$D1812,[2]Plan2!$U:$U,5)</f>
        <v>#VALUE!</v>
      </c>
      <c r="AK1812" s="23" t="e">
        <f t="shared" si="230"/>
        <v>#VALUE!</v>
      </c>
      <c r="AL1812" s="23" t="e">
        <f t="shared" si="225"/>
        <v>#VALUE!</v>
      </c>
      <c r="AM1812">
        <f t="shared" si="231"/>
        <v>0</v>
      </c>
    </row>
    <row r="1813" spans="1:39" ht="15.75" x14ac:dyDescent="0.25">
      <c r="A1813" s="21"/>
      <c r="B1813" s="21" t="s">
        <v>1519</v>
      </c>
      <c r="C1813" s="21">
        <v>42278796</v>
      </c>
      <c r="D1813" s="25">
        <v>193041</v>
      </c>
      <c r="E1813" s="21" t="s">
        <v>12</v>
      </c>
      <c r="F1813" s="31" t="s">
        <v>12</v>
      </c>
      <c r="G1813" s="21" t="s">
        <v>260</v>
      </c>
      <c r="H1813" s="21" t="s">
        <v>753</v>
      </c>
      <c r="I1813" s="25" t="s">
        <v>15</v>
      </c>
      <c r="J1813" s="21" t="s">
        <v>107</v>
      </c>
      <c r="K1813" s="21" t="s">
        <v>262</v>
      </c>
      <c r="L1813" s="20">
        <v>45155</v>
      </c>
      <c r="M1813" s="20"/>
      <c r="N1813" s="21" t="s">
        <v>53</v>
      </c>
      <c r="O1813" s="21"/>
      <c r="P1813" s="21"/>
      <c r="Q1813" s="21"/>
      <c r="R1813" s="28"/>
      <c r="S1813" s="18" t="str">
        <f>IFERROR(VLOOKUP(D1813,'[1]comparativo br'!$A:$B,2,FALSE),"")</f>
        <v/>
      </c>
      <c r="T1813" s="18" t="str">
        <f>IFERROR(VLOOKUP(D1813,'[1]comparativo br'!$A:$C,3,FALSE),"")</f>
        <v/>
      </c>
      <c r="U1813" s="15" t="str">
        <f t="shared" si="229"/>
        <v/>
      </c>
      <c r="V1813" s="19" t="str">
        <f>IFERROR(VLOOKUP(D1813,'[1]comparativo br'!$A:$D,4,FALSE),"")</f>
        <v/>
      </c>
      <c r="W1813" s="19" t="str">
        <f>IFERROR(VLOOKUP(D1813,'[1]comparativo br'!$A:$E,5,FALSE),"")</f>
        <v/>
      </c>
      <c r="X1813" s="15" t="str">
        <f t="shared" si="227"/>
        <v/>
      </c>
      <c r="Y1813" s="18" t="e">
        <f>SUMIFS([2]Plan2!$H:$H,[2]Plan2!$A:$A,$D1813,[2]Plan2!$U:$U,6)</f>
        <v>#VALUE!</v>
      </c>
      <c r="Z1813" s="18" t="e">
        <f>SUMIFS([2]Plan2!$H:$H,[2]Plan2!$A:$A,$D1813,[2]Plan2!$U:$U,7)</f>
        <v>#VALUE!</v>
      </c>
      <c r="AA1813" s="18" t="e">
        <f>SUMIFS([2]Plan2!$H:$H,[2]Plan2!$A:$A,$D1813,[2]Plan2!$U:$U,8)</f>
        <v>#VALUE!</v>
      </c>
      <c r="AB1813" s="18" t="e">
        <f>SUMIFS([2]Plan2!$H:$H,[2]Plan2!$A:$A,$D1813,[2]Plan2!$U:$U,9)</f>
        <v>#VALUE!</v>
      </c>
      <c r="AC1813" s="18" t="e">
        <f>SUMIFS([2]Plan2!$H:$H,[2]Plan2!$A:$A,$D1813,[2]Plan2!$U:$U,10)</f>
        <v>#VALUE!</v>
      </c>
      <c r="AD1813" s="18" t="e">
        <f>SUMIFS([2]Plan2!$H:$H,[2]Plan2!$A:$A,$D1813,[2]Plan2!$U:$U,11)</f>
        <v>#VALUE!</v>
      </c>
      <c r="AE1813" s="18" t="e">
        <f>SUMIFS([2]Plan2!$H:$H,[2]Plan2!$A:$A,$D1813,[2]Plan2!$U:$U,12)</f>
        <v>#VALUE!</v>
      </c>
      <c r="AF1813" s="18" t="e">
        <f>SUMIFS([2]Plan2!$H:$H,[2]Plan2!$A:$A,$D1813,[2]Plan2!$U:$U,1)</f>
        <v>#VALUE!</v>
      </c>
      <c r="AG1813" s="18" t="e">
        <f>SUMIFS([2]Plan2!$H:$H,[2]Plan2!$A:$A,$D1813,[2]Plan2!$U:$U,2)</f>
        <v>#VALUE!</v>
      </c>
      <c r="AH1813" s="18" t="e">
        <f>SUMIFS([2]Plan2!$H:$H,[2]Plan2!$A:$A,$D1813,[2]Plan2!$U:$U,3)</f>
        <v>#VALUE!</v>
      </c>
      <c r="AI1813" s="18" t="e">
        <f>SUMIFS([2]Plan2!$H:$H,[2]Plan2!$A:$A,$D1813,[2]Plan2!$U:$U,4)</f>
        <v>#VALUE!</v>
      </c>
      <c r="AJ1813" s="18" t="e">
        <f>SUMIFS([2]Plan2!$H:$H,[2]Plan2!$A:$A,$D1813,[2]Plan2!$U:$U,5)</f>
        <v>#VALUE!</v>
      </c>
      <c r="AK1813" s="23" t="e">
        <f t="shared" si="230"/>
        <v>#VALUE!</v>
      </c>
      <c r="AL1813" s="23" t="e">
        <f t="shared" si="225"/>
        <v>#VALUE!</v>
      </c>
      <c r="AM1813">
        <f t="shared" si="231"/>
        <v>0</v>
      </c>
    </row>
    <row r="1814" spans="1:39" ht="15.75" x14ac:dyDescent="0.25">
      <c r="A1814" s="21"/>
      <c r="B1814" s="21" t="s">
        <v>1519</v>
      </c>
      <c r="C1814" s="21">
        <v>42278796</v>
      </c>
      <c r="D1814" s="25">
        <v>194009</v>
      </c>
      <c r="E1814" s="21" t="s">
        <v>24</v>
      </c>
      <c r="F1814" s="31" t="s">
        <v>2488</v>
      </c>
      <c r="G1814" s="21" t="s">
        <v>260</v>
      </c>
      <c r="H1814" s="21" t="s">
        <v>874</v>
      </c>
      <c r="I1814" s="25" t="s">
        <v>15</v>
      </c>
      <c r="J1814" s="21" t="s">
        <v>107</v>
      </c>
      <c r="K1814" s="21" t="s">
        <v>262</v>
      </c>
      <c r="L1814" s="20">
        <v>45792</v>
      </c>
      <c r="M1814" s="20">
        <v>45737</v>
      </c>
      <c r="N1814" s="21" t="s">
        <v>22</v>
      </c>
      <c r="O1814" s="21">
        <v>1</v>
      </c>
      <c r="P1814" s="21">
        <v>1</v>
      </c>
      <c r="Q1814" s="21">
        <v>1</v>
      </c>
      <c r="R1814" s="15">
        <f>(Q1814-P1814)/P1814</f>
        <v>0</v>
      </c>
      <c r="S1814" s="18">
        <f>IFERROR(VLOOKUP(D1814,'[1]comparativo br'!$A:$B,2,FALSE),"")</f>
        <v>2088</v>
      </c>
      <c r="T1814" s="18">
        <f>IFERROR(VLOOKUP(D1814,'[1]comparativo br'!$A:$C,3,FALSE),"")</f>
        <v>0</v>
      </c>
      <c r="U1814" s="15">
        <f t="shared" si="229"/>
        <v>-1</v>
      </c>
      <c r="V1814" s="19">
        <f>IFERROR(VLOOKUP(D1814,'[1]comparativo br'!$A:$D,4,FALSE),"")</f>
        <v>22</v>
      </c>
      <c r="W1814" s="19">
        <f>IFERROR(VLOOKUP(D1814,'[1]comparativo br'!$A:$E,5,FALSE),"")</f>
        <v>4</v>
      </c>
      <c r="X1814" s="15">
        <f t="shared" si="227"/>
        <v>-0.81818181818181823</v>
      </c>
      <c r="Y1814" s="18" t="e">
        <f>SUMIFS([2]Plan2!$H:$H,[2]Plan2!$A:$A,$D1814,[2]Plan2!$U:$U,6)</f>
        <v>#VALUE!</v>
      </c>
      <c r="Z1814" s="18" t="e">
        <f>SUMIFS([2]Plan2!$H:$H,[2]Plan2!$A:$A,$D1814,[2]Plan2!$U:$U,7)</f>
        <v>#VALUE!</v>
      </c>
      <c r="AA1814" s="18" t="e">
        <f>SUMIFS([2]Plan2!$H:$H,[2]Plan2!$A:$A,$D1814,[2]Plan2!$U:$U,8)</f>
        <v>#VALUE!</v>
      </c>
      <c r="AB1814" s="18" t="e">
        <f>SUMIFS([2]Plan2!$H:$H,[2]Plan2!$A:$A,$D1814,[2]Plan2!$U:$U,9)</f>
        <v>#VALUE!</v>
      </c>
      <c r="AC1814" s="18" t="e">
        <f>SUMIFS([2]Plan2!$H:$H,[2]Plan2!$A:$A,$D1814,[2]Plan2!$U:$U,10)</f>
        <v>#VALUE!</v>
      </c>
      <c r="AD1814" s="18" t="e">
        <f>SUMIFS([2]Plan2!$H:$H,[2]Plan2!$A:$A,$D1814,[2]Plan2!$U:$U,11)</f>
        <v>#VALUE!</v>
      </c>
      <c r="AE1814" s="18" t="e">
        <f>SUMIFS([2]Plan2!$H:$H,[2]Plan2!$A:$A,$D1814,[2]Plan2!$U:$U,12)</f>
        <v>#VALUE!</v>
      </c>
      <c r="AF1814" s="18" t="e">
        <f>SUMIFS([2]Plan2!$H:$H,[2]Plan2!$A:$A,$D1814,[2]Plan2!$U:$U,1)</f>
        <v>#VALUE!</v>
      </c>
      <c r="AG1814" s="18" t="e">
        <f>SUMIFS([2]Plan2!$H:$H,[2]Plan2!$A:$A,$D1814,[2]Plan2!$U:$U,2)</f>
        <v>#VALUE!</v>
      </c>
      <c r="AH1814" s="18" t="e">
        <f>SUMIFS([2]Plan2!$H:$H,[2]Plan2!$A:$A,$D1814,[2]Plan2!$U:$U,3)</f>
        <v>#VALUE!</v>
      </c>
      <c r="AI1814" s="18" t="e">
        <f>SUMIFS([2]Plan2!$H:$H,[2]Plan2!$A:$A,$D1814,[2]Plan2!$U:$U,4)</f>
        <v>#VALUE!</v>
      </c>
      <c r="AJ1814" s="18" t="e">
        <f>SUMIFS([2]Plan2!$H:$H,[2]Plan2!$A:$A,$D1814,[2]Plan2!$U:$U,5)</f>
        <v>#VALUE!</v>
      </c>
      <c r="AK1814" s="23" t="e">
        <f t="shared" si="230"/>
        <v>#VALUE!</v>
      </c>
      <c r="AL1814" s="23" t="e">
        <f t="shared" si="225"/>
        <v>#VALUE!</v>
      </c>
      <c r="AM1814">
        <f t="shared" si="231"/>
        <v>0</v>
      </c>
    </row>
    <row r="1815" spans="1:39" ht="15.75" x14ac:dyDescent="0.25">
      <c r="A1815" s="21"/>
      <c r="B1815" s="21" t="s">
        <v>1519</v>
      </c>
      <c r="C1815" s="21">
        <v>42278796</v>
      </c>
      <c r="D1815" s="25">
        <v>100737</v>
      </c>
      <c r="E1815" s="21" t="s">
        <v>24</v>
      </c>
      <c r="F1815" s="31" t="s">
        <v>2488</v>
      </c>
      <c r="G1815" s="21" t="s">
        <v>260</v>
      </c>
      <c r="H1815" s="21" t="s">
        <v>261</v>
      </c>
      <c r="I1815" s="25" t="s">
        <v>15</v>
      </c>
      <c r="J1815" s="21" t="s">
        <v>107</v>
      </c>
      <c r="K1815" s="21" t="s">
        <v>262</v>
      </c>
      <c r="L1815" s="20">
        <v>45755</v>
      </c>
      <c r="M1815" s="20">
        <v>45792</v>
      </c>
      <c r="N1815" s="21" t="s">
        <v>18</v>
      </c>
      <c r="O1815" s="21">
        <v>5</v>
      </c>
      <c r="P1815" s="21">
        <v>6</v>
      </c>
      <c r="Q1815" s="21">
        <v>7</v>
      </c>
      <c r="R1815" s="15">
        <f>(Q1815-P1815)/P1815</f>
        <v>0.16666666666666666</v>
      </c>
      <c r="S1815" s="18">
        <f>IFERROR(VLOOKUP(D1815,'[1]comparativo br'!$A:$B,2,FALSE),"")</f>
        <v>6600</v>
      </c>
      <c r="T1815" s="18">
        <f>IFERROR(VLOOKUP(D1815,'[1]comparativo br'!$A:$C,3,FALSE),"")</f>
        <v>2160</v>
      </c>
      <c r="U1815" s="15">
        <f t="shared" si="229"/>
        <v>-0.67272727272727273</v>
      </c>
      <c r="V1815" s="19">
        <f>IFERROR(VLOOKUP(D1815,'[1]comparativo br'!$A:$D,4,FALSE),"")</f>
        <v>47</v>
      </c>
      <c r="W1815" s="19">
        <f>IFERROR(VLOOKUP(D1815,'[1]comparativo br'!$A:$E,5,FALSE),"")</f>
        <v>61</v>
      </c>
      <c r="X1815" s="15">
        <f t="shared" si="227"/>
        <v>0.2978723404255319</v>
      </c>
      <c r="Y1815" s="18" t="e">
        <f>SUMIFS([2]Plan2!$H:$H,[2]Plan2!$A:$A,$D1815,[2]Plan2!$U:$U,6)</f>
        <v>#VALUE!</v>
      </c>
      <c r="Z1815" s="18" t="e">
        <f>SUMIFS([2]Plan2!$H:$H,[2]Plan2!$A:$A,$D1815,[2]Plan2!$U:$U,7)</f>
        <v>#VALUE!</v>
      </c>
      <c r="AA1815" s="18" t="e">
        <f>SUMIFS([2]Plan2!$H:$H,[2]Plan2!$A:$A,$D1815,[2]Plan2!$U:$U,8)</f>
        <v>#VALUE!</v>
      </c>
      <c r="AB1815" s="18" t="e">
        <f>SUMIFS([2]Plan2!$H:$H,[2]Plan2!$A:$A,$D1815,[2]Plan2!$U:$U,9)</f>
        <v>#VALUE!</v>
      </c>
      <c r="AC1815" s="18" t="e">
        <f>SUMIFS([2]Plan2!$H:$H,[2]Plan2!$A:$A,$D1815,[2]Plan2!$U:$U,10)</f>
        <v>#VALUE!</v>
      </c>
      <c r="AD1815" s="18" t="e">
        <f>SUMIFS([2]Plan2!$H:$H,[2]Plan2!$A:$A,$D1815,[2]Plan2!$U:$U,11)</f>
        <v>#VALUE!</v>
      </c>
      <c r="AE1815" s="18" t="e">
        <f>SUMIFS([2]Plan2!$H:$H,[2]Plan2!$A:$A,$D1815,[2]Plan2!$U:$U,12)</f>
        <v>#VALUE!</v>
      </c>
      <c r="AF1815" s="18" t="e">
        <f>SUMIFS([2]Plan2!$H:$H,[2]Plan2!$A:$A,$D1815,[2]Plan2!$U:$U,1)</f>
        <v>#VALUE!</v>
      </c>
      <c r="AG1815" s="18" t="e">
        <f>SUMIFS([2]Plan2!$H:$H,[2]Plan2!$A:$A,$D1815,[2]Plan2!$U:$U,2)</f>
        <v>#VALUE!</v>
      </c>
      <c r="AH1815" s="18" t="e">
        <f>SUMIFS([2]Plan2!$H:$H,[2]Plan2!$A:$A,$D1815,[2]Plan2!$U:$U,3)</f>
        <v>#VALUE!</v>
      </c>
      <c r="AI1815" s="18" t="e">
        <f>SUMIFS([2]Plan2!$H:$H,[2]Plan2!$A:$A,$D1815,[2]Plan2!$U:$U,4)</f>
        <v>#VALUE!</v>
      </c>
      <c r="AJ1815" s="18" t="e">
        <f>SUMIFS([2]Plan2!$H:$H,[2]Plan2!$A:$A,$D1815,[2]Plan2!$U:$U,5)</f>
        <v>#VALUE!</v>
      </c>
      <c r="AK1815" s="23" t="e">
        <f t="shared" si="230"/>
        <v>#VALUE!</v>
      </c>
      <c r="AL1815" s="23" t="e">
        <f t="shared" si="225"/>
        <v>#VALUE!</v>
      </c>
      <c r="AM1815">
        <f t="shared" si="231"/>
        <v>0</v>
      </c>
    </row>
    <row r="1816" spans="1:39" ht="15.75" x14ac:dyDescent="0.25">
      <c r="A1816" s="21"/>
      <c r="B1816" s="21" t="s">
        <v>1519</v>
      </c>
      <c r="C1816" s="21">
        <v>42278796</v>
      </c>
      <c r="D1816" s="25">
        <v>193128</v>
      </c>
      <c r="E1816" s="21" t="s">
        <v>60</v>
      </c>
      <c r="F1816" s="31" t="s">
        <v>60</v>
      </c>
      <c r="G1816" s="21" t="s">
        <v>260</v>
      </c>
      <c r="H1816" s="21" t="s">
        <v>261</v>
      </c>
      <c r="I1816" s="25" t="s">
        <v>15</v>
      </c>
      <c r="J1816" s="21" t="s">
        <v>107</v>
      </c>
      <c r="K1816" s="21" t="s">
        <v>262</v>
      </c>
      <c r="L1816" s="20">
        <v>45582</v>
      </c>
      <c r="M1816" s="20"/>
      <c r="N1816" s="21" t="s">
        <v>53</v>
      </c>
      <c r="O1816" s="21"/>
      <c r="P1816" s="21"/>
      <c r="Q1816" s="21"/>
      <c r="R1816" s="28"/>
      <c r="S1816" s="18">
        <f>IFERROR(VLOOKUP(D1816,'[1]comparativo br'!$A:$B,2,FALSE),"")</f>
        <v>0</v>
      </c>
      <c r="T1816" s="18">
        <f>IFERROR(VLOOKUP(D1816,'[1]comparativo br'!$A:$C,3,FALSE),"")</f>
        <v>6480</v>
      </c>
      <c r="U1816" s="15" t="str">
        <f t="shared" si="229"/>
        <v/>
      </c>
      <c r="V1816" s="19">
        <f>IFERROR(VLOOKUP(D1816,'[1]comparativo br'!$A:$D,4,FALSE),"")</f>
        <v>0</v>
      </c>
      <c r="W1816" s="19">
        <f>IFERROR(VLOOKUP(D1816,'[1]comparativo br'!$A:$E,5,FALSE),"")</f>
        <v>0</v>
      </c>
      <c r="X1816" s="15" t="str">
        <f t="shared" si="227"/>
        <v/>
      </c>
      <c r="Y1816" s="18" t="e">
        <f>SUMIFS([2]Plan2!$H:$H,[2]Plan2!$A:$A,$D1816,[2]Plan2!$U:$U,6)</f>
        <v>#VALUE!</v>
      </c>
      <c r="Z1816" s="18" t="e">
        <f>SUMIFS([2]Plan2!$H:$H,[2]Plan2!$A:$A,$D1816,[2]Plan2!$U:$U,7)</f>
        <v>#VALUE!</v>
      </c>
      <c r="AA1816" s="18" t="e">
        <f>SUMIFS([2]Plan2!$H:$H,[2]Plan2!$A:$A,$D1816,[2]Plan2!$U:$U,8)</f>
        <v>#VALUE!</v>
      </c>
      <c r="AB1816" s="18" t="e">
        <f>SUMIFS([2]Plan2!$H:$H,[2]Plan2!$A:$A,$D1816,[2]Plan2!$U:$U,9)</f>
        <v>#VALUE!</v>
      </c>
      <c r="AC1816" s="18" t="e">
        <f>SUMIFS([2]Plan2!$H:$H,[2]Plan2!$A:$A,$D1816,[2]Plan2!$U:$U,10)</f>
        <v>#VALUE!</v>
      </c>
      <c r="AD1816" s="18" t="e">
        <f>SUMIFS([2]Plan2!$H:$H,[2]Plan2!$A:$A,$D1816,[2]Plan2!$U:$U,11)</f>
        <v>#VALUE!</v>
      </c>
      <c r="AE1816" s="18" t="e">
        <f>SUMIFS([2]Plan2!$H:$H,[2]Plan2!$A:$A,$D1816,[2]Plan2!$U:$U,12)</f>
        <v>#VALUE!</v>
      </c>
      <c r="AF1816" s="18" t="e">
        <f>SUMIFS([2]Plan2!$H:$H,[2]Plan2!$A:$A,$D1816,[2]Plan2!$U:$U,1)</f>
        <v>#VALUE!</v>
      </c>
      <c r="AG1816" s="18" t="e">
        <f>SUMIFS([2]Plan2!$H:$H,[2]Plan2!$A:$A,$D1816,[2]Plan2!$U:$U,2)</f>
        <v>#VALUE!</v>
      </c>
      <c r="AH1816" s="18" t="e">
        <f>SUMIFS([2]Plan2!$H:$H,[2]Plan2!$A:$A,$D1816,[2]Plan2!$U:$U,3)</f>
        <v>#VALUE!</v>
      </c>
      <c r="AI1816" s="18" t="e">
        <f>SUMIFS([2]Plan2!$H:$H,[2]Plan2!$A:$A,$D1816,[2]Plan2!$U:$U,4)</f>
        <v>#VALUE!</v>
      </c>
      <c r="AJ1816" s="18" t="e">
        <f>SUMIFS([2]Plan2!$H:$H,[2]Plan2!$A:$A,$D1816,[2]Plan2!$U:$U,5)</f>
        <v>#VALUE!</v>
      </c>
      <c r="AK1816" s="23" t="e">
        <f t="shared" si="230"/>
        <v>#VALUE!</v>
      </c>
      <c r="AL1816" s="23" t="e">
        <f t="shared" si="225"/>
        <v>#VALUE!</v>
      </c>
      <c r="AM1816">
        <f t="shared" si="231"/>
        <v>0</v>
      </c>
    </row>
    <row r="1817" spans="1:39" ht="15.75" x14ac:dyDescent="0.25">
      <c r="A1817" s="21"/>
      <c r="B1817" s="21" t="s">
        <v>1520</v>
      </c>
      <c r="C1817" s="21">
        <v>42463174</v>
      </c>
      <c r="D1817" s="25">
        <v>191822</v>
      </c>
      <c r="E1817" s="21" t="s">
        <v>33</v>
      </c>
      <c r="F1817" s="31" t="s">
        <v>1575</v>
      </c>
      <c r="G1817" s="21" t="s">
        <v>656</v>
      </c>
      <c r="H1817" s="21" t="s">
        <v>657</v>
      </c>
      <c r="I1817" s="25" t="s">
        <v>77</v>
      </c>
      <c r="J1817" s="21" t="s">
        <v>41</v>
      </c>
      <c r="K1817" s="21" t="s">
        <v>42</v>
      </c>
      <c r="L1817" s="20">
        <v>45796</v>
      </c>
      <c r="M1817" s="20">
        <v>45798</v>
      </c>
      <c r="N1817" s="21" t="s">
        <v>18</v>
      </c>
      <c r="O1817" s="21">
        <v>199</v>
      </c>
      <c r="P1817" s="21">
        <v>186</v>
      </c>
      <c r="Q1817" s="21">
        <v>271</v>
      </c>
      <c r="R1817" s="15">
        <f>(Q1817-P1817)/P1817</f>
        <v>0.45698924731182794</v>
      </c>
      <c r="S1817" s="18">
        <f>IFERROR(VLOOKUP(D1817,'[1]comparativo br'!$A:$B,2,FALSE),"")</f>
        <v>69256</v>
      </c>
      <c r="T1817" s="18">
        <f>IFERROR(VLOOKUP(D1817,'[1]comparativo br'!$A:$C,3,FALSE),"")</f>
        <v>51480</v>
      </c>
      <c r="U1817" s="15">
        <f t="shared" si="229"/>
        <v>-0.25667090216010163</v>
      </c>
      <c r="V1817" s="19">
        <f>IFERROR(VLOOKUP(D1817,'[1]comparativo br'!$A:$D,4,FALSE),"")</f>
        <v>1537</v>
      </c>
      <c r="W1817" s="19">
        <f>IFERROR(VLOOKUP(D1817,'[1]comparativo br'!$A:$E,5,FALSE),"")</f>
        <v>1561</v>
      </c>
      <c r="X1817" s="15">
        <f t="shared" si="227"/>
        <v>1.5614834092387769E-2</v>
      </c>
      <c r="Y1817" s="18" t="e">
        <f>SUMIFS([2]Plan2!$H:$H,[2]Plan2!$A:$A,$D1817,[2]Plan2!$U:$U,6)</f>
        <v>#VALUE!</v>
      </c>
      <c r="Z1817" s="18" t="e">
        <f>SUMIFS([2]Plan2!$H:$H,[2]Plan2!$A:$A,$D1817,[2]Plan2!$U:$U,7)</f>
        <v>#VALUE!</v>
      </c>
      <c r="AA1817" s="18" t="e">
        <f>SUMIFS([2]Plan2!$H:$H,[2]Plan2!$A:$A,$D1817,[2]Plan2!$U:$U,8)</f>
        <v>#VALUE!</v>
      </c>
      <c r="AB1817" s="18" t="e">
        <f>SUMIFS([2]Plan2!$H:$H,[2]Plan2!$A:$A,$D1817,[2]Plan2!$U:$U,9)</f>
        <v>#VALUE!</v>
      </c>
      <c r="AC1817" s="18" t="e">
        <f>SUMIFS([2]Plan2!$H:$H,[2]Plan2!$A:$A,$D1817,[2]Plan2!$U:$U,10)</f>
        <v>#VALUE!</v>
      </c>
      <c r="AD1817" s="18" t="e">
        <f>SUMIFS([2]Plan2!$H:$H,[2]Plan2!$A:$A,$D1817,[2]Plan2!$U:$U,11)</f>
        <v>#VALUE!</v>
      </c>
      <c r="AE1817" s="18" t="e">
        <f>SUMIFS([2]Plan2!$H:$H,[2]Plan2!$A:$A,$D1817,[2]Plan2!$U:$U,12)</f>
        <v>#VALUE!</v>
      </c>
      <c r="AF1817" s="18" t="e">
        <f>SUMIFS([2]Plan2!$H:$H,[2]Plan2!$A:$A,$D1817,[2]Plan2!$U:$U,1)</f>
        <v>#VALUE!</v>
      </c>
      <c r="AG1817" s="18" t="e">
        <f>SUMIFS([2]Plan2!$H:$H,[2]Plan2!$A:$A,$D1817,[2]Plan2!$U:$U,2)</f>
        <v>#VALUE!</v>
      </c>
      <c r="AH1817" s="18" t="e">
        <f>SUMIFS([2]Plan2!$H:$H,[2]Plan2!$A:$A,$D1817,[2]Plan2!$U:$U,3)</f>
        <v>#VALUE!</v>
      </c>
      <c r="AI1817" s="18" t="e">
        <f>SUMIFS([2]Plan2!$H:$H,[2]Plan2!$A:$A,$D1817,[2]Plan2!$U:$U,4)</f>
        <v>#VALUE!</v>
      </c>
      <c r="AJ1817" s="18" t="e">
        <f>SUMIFS([2]Plan2!$H:$H,[2]Plan2!$A:$A,$D1817,[2]Plan2!$U:$U,5)</f>
        <v>#VALUE!</v>
      </c>
      <c r="AK1817" s="23" t="e">
        <f t="shared" si="230"/>
        <v>#VALUE!</v>
      </c>
      <c r="AL1817" s="23" t="e">
        <f t="shared" si="225"/>
        <v>#VALUE!</v>
      </c>
      <c r="AM1817">
        <f t="shared" si="231"/>
        <v>0</v>
      </c>
    </row>
    <row r="1818" spans="1:39" ht="15.75" x14ac:dyDescent="0.25">
      <c r="A1818" s="21"/>
      <c r="B1818" s="21" t="s">
        <v>1519</v>
      </c>
      <c r="C1818" s="21">
        <v>42480599</v>
      </c>
      <c r="D1818" s="25">
        <v>193005</v>
      </c>
      <c r="E1818" s="21" t="s">
        <v>2142</v>
      </c>
      <c r="F1818" s="31" t="s">
        <v>2489</v>
      </c>
      <c r="G1818" s="21" t="s">
        <v>2198</v>
      </c>
      <c r="H1818" s="21" t="s">
        <v>1239</v>
      </c>
      <c r="I1818" s="25" t="s">
        <v>132</v>
      </c>
      <c r="J1818" s="21" t="s">
        <v>21</v>
      </c>
      <c r="K1818" s="21"/>
      <c r="L1818" s="20">
        <v>44742</v>
      </c>
      <c r="M1818" s="20">
        <v>45673</v>
      </c>
      <c r="N1818" s="21" t="s">
        <v>53</v>
      </c>
      <c r="O1818" s="21">
        <v>7</v>
      </c>
      <c r="P1818" s="21">
        <v>6</v>
      </c>
      <c r="Q1818" s="21">
        <v>3</v>
      </c>
      <c r="R1818" s="15">
        <f>(Q1818-P1818)/P1818</f>
        <v>-0.5</v>
      </c>
      <c r="S1818" s="18" t="str">
        <f>IFERROR(VLOOKUP(D1818,'[1]comparativo br'!$A:$B,2,FALSE),"")</f>
        <v/>
      </c>
      <c r="T1818" s="18" t="str">
        <f>IFERROR(VLOOKUP(D1818,'[1]comparativo br'!$A:$C,3,FALSE),"")</f>
        <v/>
      </c>
      <c r="U1818" s="15" t="str">
        <f t="shared" si="229"/>
        <v/>
      </c>
      <c r="V1818" s="19" t="str">
        <f>IFERROR(VLOOKUP(D1818,'[1]comparativo br'!$A:$D,4,FALSE),"")</f>
        <v/>
      </c>
      <c r="W1818" s="19" t="str">
        <f>IFERROR(VLOOKUP(D1818,'[1]comparativo br'!$A:$E,5,FALSE),"")</f>
        <v/>
      </c>
      <c r="X1818" s="15" t="str">
        <f t="shared" si="227"/>
        <v/>
      </c>
      <c r="Y1818" s="18" t="e">
        <f>SUMIFS([2]Plan2!$H:$H,[2]Plan2!$A:$A,$D1818,[2]Plan2!$U:$U,6)</f>
        <v>#VALUE!</v>
      </c>
      <c r="Z1818" s="18" t="e">
        <f>SUMIFS([2]Plan2!$H:$H,[2]Plan2!$A:$A,$D1818,[2]Plan2!$U:$U,7)</f>
        <v>#VALUE!</v>
      </c>
      <c r="AA1818" s="18" t="e">
        <f>SUMIFS([2]Plan2!$H:$H,[2]Plan2!$A:$A,$D1818,[2]Plan2!$U:$U,8)</f>
        <v>#VALUE!</v>
      </c>
      <c r="AB1818" s="18" t="e">
        <f>SUMIFS([2]Plan2!$H:$H,[2]Plan2!$A:$A,$D1818,[2]Plan2!$U:$U,9)</f>
        <v>#VALUE!</v>
      </c>
      <c r="AC1818" s="18" t="e">
        <f>SUMIFS([2]Plan2!$H:$H,[2]Plan2!$A:$A,$D1818,[2]Plan2!$U:$U,10)</f>
        <v>#VALUE!</v>
      </c>
      <c r="AD1818" s="18" t="e">
        <f>SUMIFS([2]Plan2!$H:$H,[2]Plan2!$A:$A,$D1818,[2]Plan2!$U:$U,11)</f>
        <v>#VALUE!</v>
      </c>
      <c r="AE1818" s="18" t="e">
        <f>SUMIFS([2]Plan2!$H:$H,[2]Plan2!$A:$A,$D1818,[2]Plan2!$U:$U,12)</f>
        <v>#VALUE!</v>
      </c>
      <c r="AF1818" s="18" t="e">
        <f>SUMIFS([2]Plan2!$H:$H,[2]Plan2!$A:$A,$D1818,[2]Plan2!$U:$U,1)</f>
        <v>#VALUE!</v>
      </c>
      <c r="AG1818" s="18" t="e">
        <f>SUMIFS([2]Plan2!$H:$H,[2]Plan2!$A:$A,$D1818,[2]Plan2!$U:$U,2)</f>
        <v>#VALUE!</v>
      </c>
      <c r="AH1818" s="18" t="e">
        <f>SUMIFS([2]Plan2!$H:$H,[2]Plan2!$A:$A,$D1818,[2]Plan2!$U:$U,3)</f>
        <v>#VALUE!</v>
      </c>
      <c r="AI1818" s="18" t="e">
        <f>SUMIFS([2]Plan2!$H:$H,[2]Plan2!$A:$A,$D1818,[2]Plan2!$U:$U,4)</f>
        <v>#VALUE!</v>
      </c>
      <c r="AJ1818" s="18" t="e">
        <f>SUMIFS([2]Plan2!$H:$H,[2]Plan2!$A:$A,$D1818,[2]Plan2!$U:$U,5)</f>
        <v>#VALUE!</v>
      </c>
      <c r="AK1818" s="23" t="e">
        <f t="shared" si="230"/>
        <v>#VALUE!</v>
      </c>
      <c r="AL1818" s="23" t="e">
        <f t="shared" si="225"/>
        <v>#VALUE!</v>
      </c>
      <c r="AM1818">
        <f t="shared" si="231"/>
        <v>0</v>
      </c>
    </row>
    <row r="1819" spans="1:39" ht="15.75" x14ac:dyDescent="0.25">
      <c r="A1819" s="21"/>
      <c r="B1819" s="21" t="s">
        <v>1519</v>
      </c>
      <c r="C1819" s="21">
        <v>42492181</v>
      </c>
      <c r="D1819" s="25">
        <v>100118</v>
      </c>
      <c r="E1819" s="21" t="s">
        <v>2203</v>
      </c>
      <c r="F1819" s="31" t="s">
        <v>24</v>
      </c>
      <c r="G1819" s="21" t="s">
        <v>82</v>
      </c>
      <c r="H1819" s="21" t="s">
        <v>83</v>
      </c>
      <c r="I1819" s="25" t="s">
        <v>84</v>
      </c>
      <c r="J1819" s="21" t="s">
        <v>85</v>
      </c>
      <c r="K1819" s="21" t="s">
        <v>86</v>
      </c>
      <c r="L1819" s="20">
        <v>45617</v>
      </c>
      <c r="M1819" s="20">
        <v>45799</v>
      </c>
      <c r="N1819" s="21" t="s">
        <v>18</v>
      </c>
      <c r="O1819" s="21">
        <v>180</v>
      </c>
      <c r="P1819" s="21">
        <v>68</v>
      </c>
      <c r="Q1819" s="21">
        <v>139</v>
      </c>
      <c r="R1819" s="15">
        <f>(Q1819-P1819)/P1819</f>
        <v>1.0441176470588236</v>
      </c>
      <c r="S1819" s="18">
        <f>IFERROR(VLOOKUP(D1819,'[1]comparativo br'!$A:$B,2,FALSE),"")</f>
        <v>30000</v>
      </c>
      <c r="T1819" s="18">
        <f>IFERROR(VLOOKUP(D1819,'[1]comparativo br'!$A:$C,3,FALSE),"")</f>
        <v>160</v>
      </c>
      <c r="U1819" s="15">
        <f t="shared" si="229"/>
        <v>-0.9946666666666667</v>
      </c>
      <c r="V1819" s="19">
        <f>IFERROR(VLOOKUP(D1819,'[1]comparativo br'!$A:$D,4,FALSE),"")</f>
        <v>180</v>
      </c>
      <c r="W1819" s="19">
        <f>IFERROR(VLOOKUP(D1819,'[1]comparativo br'!$A:$E,5,FALSE),"")</f>
        <v>143</v>
      </c>
      <c r="X1819" s="15">
        <f t="shared" si="227"/>
        <v>-0.20555555555555555</v>
      </c>
      <c r="Y1819" s="18" t="e">
        <f>SUMIFS([2]Plan2!$H:$H,[2]Plan2!$A:$A,$D1819,[2]Plan2!$U:$U,6)</f>
        <v>#VALUE!</v>
      </c>
      <c r="Z1819" s="18" t="e">
        <f>SUMIFS([2]Plan2!$H:$H,[2]Plan2!$A:$A,$D1819,[2]Plan2!$U:$U,7)</f>
        <v>#VALUE!</v>
      </c>
      <c r="AA1819" s="18" t="e">
        <f>SUMIFS([2]Plan2!$H:$H,[2]Plan2!$A:$A,$D1819,[2]Plan2!$U:$U,8)</f>
        <v>#VALUE!</v>
      </c>
      <c r="AB1819" s="18" t="e">
        <f>SUMIFS([2]Plan2!$H:$H,[2]Plan2!$A:$A,$D1819,[2]Plan2!$U:$U,9)</f>
        <v>#VALUE!</v>
      </c>
      <c r="AC1819" s="18" t="e">
        <f>SUMIFS([2]Plan2!$H:$H,[2]Plan2!$A:$A,$D1819,[2]Plan2!$U:$U,10)</f>
        <v>#VALUE!</v>
      </c>
      <c r="AD1819" s="18" t="e">
        <f>SUMIFS([2]Plan2!$H:$H,[2]Plan2!$A:$A,$D1819,[2]Plan2!$U:$U,11)</f>
        <v>#VALUE!</v>
      </c>
      <c r="AE1819" s="18" t="e">
        <f>SUMIFS([2]Plan2!$H:$H,[2]Plan2!$A:$A,$D1819,[2]Plan2!$U:$U,12)</f>
        <v>#VALUE!</v>
      </c>
      <c r="AF1819" s="18" t="e">
        <f>SUMIFS([2]Plan2!$H:$H,[2]Plan2!$A:$A,$D1819,[2]Plan2!$U:$U,1)</f>
        <v>#VALUE!</v>
      </c>
      <c r="AG1819" s="18" t="e">
        <f>SUMIFS([2]Plan2!$H:$H,[2]Plan2!$A:$A,$D1819,[2]Plan2!$U:$U,2)</f>
        <v>#VALUE!</v>
      </c>
      <c r="AH1819" s="18" t="e">
        <f>SUMIFS([2]Plan2!$H:$H,[2]Plan2!$A:$A,$D1819,[2]Plan2!$U:$U,3)</f>
        <v>#VALUE!</v>
      </c>
      <c r="AI1819" s="18" t="e">
        <f>SUMIFS([2]Plan2!$H:$H,[2]Plan2!$A:$A,$D1819,[2]Plan2!$U:$U,4)</f>
        <v>#VALUE!</v>
      </c>
      <c r="AJ1819" s="18" t="e">
        <f>SUMIFS([2]Plan2!$H:$H,[2]Plan2!$A:$A,$D1819,[2]Plan2!$U:$U,5)</f>
        <v>#VALUE!</v>
      </c>
      <c r="AK1819" s="23" t="e">
        <f t="shared" si="230"/>
        <v>#VALUE!</v>
      </c>
      <c r="AL1819" s="23" t="e">
        <f t="shared" si="225"/>
        <v>#VALUE!</v>
      </c>
      <c r="AM1819">
        <f t="shared" si="231"/>
        <v>0</v>
      </c>
    </row>
    <row r="1820" spans="1:39" ht="15.75" x14ac:dyDescent="0.25">
      <c r="A1820" s="21"/>
      <c r="B1820" s="21" t="s">
        <v>1519</v>
      </c>
      <c r="C1820" s="21">
        <v>42509257</v>
      </c>
      <c r="D1820" s="25">
        <v>191545</v>
      </c>
      <c r="E1820" s="21" t="s">
        <v>33</v>
      </c>
      <c r="F1820" s="31" t="s">
        <v>1575</v>
      </c>
      <c r="G1820" s="21" t="s">
        <v>631</v>
      </c>
      <c r="H1820" s="21" t="s">
        <v>632</v>
      </c>
      <c r="I1820" s="25" t="s">
        <v>77</v>
      </c>
      <c r="J1820" s="21" t="s">
        <v>41</v>
      </c>
      <c r="K1820" s="21" t="s">
        <v>42</v>
      </c>
      <c r="L1820" s="20">
        <v>45776</v>
      </c>
      <c r="M1820" s="20">
        <v>45772</v>
      </c>
      <c r="N1820" s="21" t="s">
        <v>18</v>
      </c>
      <c r="O1820" s="21">
        <v>31</v>
      </c>
      <c r="P1820" s="21">
        <v>23</v>
      </c>
      <c r="Q1820" s="21">
        <v>50</v>
      </c>
      <c r="R1820" s="15">
        <f>(Q1820-P1820)/P1820</f>
        <v>1.173913043478261</v>
      </c>
      <c r="S1820" s="18">
        <f>IFERROR(VLOOKUP(D1820,'[1]comparativo br'!$A:$B,2,FALSE),"")</f>
        <v>5400</v>
      </c>
      <c r="T1820" s="18">
        <f>IFERROR(VLOOKUP(D1820,'[1]comparativo br'!$A:$C,3,FALSE),"")</f>
        <v>0</v>
      </c>
      <c r="U1820" s="15">
        <f t="shared" si="229"/>
        <v>-1</v>
      </c>
      <c r="V1820" s="19">
        <f>IFERROR(VLOOKUP(D1820,'[1]comparativo br'!$A:$D,4,FALSE),"")</f>
        <v>62</v>
      </c>
      <c r="W1820" s="19">
        <f>IFERROR(VLOOKUP(D1820,'[1]comparativo br'!$A:$E,5,FALSE),"")</f>
        <v>0</v>
      </c>
      <c r="X1820" s="15">
        <f t="shared" si="227"/>
        <v>-1</v>
      </c>
      <c r="Y1820" s="18" t="e">
        <f>SUMIFS([2]Plan2!$H:$H,[2]Plan2!$A:$A,$D1820,[2]Plan2!$U:$U,6)</f>
        <v>#VALUE!</v>
      </c>
      <c r="Z1820" s="18" t="e">
        <f>SUMIFS([2]Plan2!$H:$H,[2]Plan2!$A:$A,$D1820,[2]Plan2!$U:$U,7)</f>
        <v>#VALUE!</v>
      </c>
      <c r="AA1820" s="18" t="e">
        <f>SUMIFS([2]Plan2!$H:$H,[2]Plan2!$A:$A,$D1820,[2]Plan2!$U:$U,8)</f>
        <v>#VALUE!</v>
      </c>
      <c r="AB1820" s="18" t="e">
        <f>SUMIFS([2]Plan2!$H:$H,[2]Plan2!$A:$A,$D1820,[2]Plan2!$U:$U,9)</f>
        <v>#VALUE!</v>
      </c>
      <c r="AC1820" s="18" t="e">
        <f>SUMIFS([2]Plan2!$H:$H,[2]Plan2!$A:$A,$D1820,[2]Plan2!$U:$U,10)</f>
        <v>#VALUE!</v>
      </c>
      <c r="AD1820" s="18" t="e">
        <f>SUMIFS([2]Plan2!$H:$H,[2]Plan2!$A:$A,$D1820,[2]Plan2!$U:$U,11)</f>
        <v>#VALUE!</v>
      </c>
      <c r="AE1820" s="18" t="e">
        <f>SUMIFS([2]Plan2!$H:$H,[2]Plan2!$A:$A,$D1820,[2]Plan2!$U:$U,12)</f>
        <v>#VALUE!</v>
      </c>
      <c r="AF1820" s="18" t="e">
        <f>SUMIFS([2]Plan2!$H:$H,[2]Plan2!$A:$A,$D1820,[2]Plan2!$U:$U,1)</f>
        <v>#VALUE!</v>
      </c>
      <c r="AG1820" s="18" t="e">
        <f>SUMIFS([2]Plan2!$H:$H,[2]Plan2!$A:$A,$D1820,[2]Plan2!$U:$U,2)</f>
        <v>#VALUE!</v>
      </c>
      <c r="AH1820" s="18" t="e">
        <f>SUMIFS([2]Plan2!$H:$H,[2]Plan2!$A:$A,$D1820,[2]Plan2!$U:$U,3)</f>
        <v>#VALUE!</v>
      </c>
      <c r="AI1820" s="18" t="e">
        <f>SUMIFS([2]Plan2!$H:$H,[2]Plan2!$A:$A,$D1820,[2]Plan2!$U:$U,4)</f>
        <v>#VALUE!</v>
      </c>
      <c r="AJ1820" s="18" t="e">
        <f>SUMIFS([2]Plan2!$H:$H,[2]Plan2!$A:$A,$D1820,[2]Plan2!$U:$U,5)</f>
        <v>#VALUE!</v>
      </c>
      <c r="AK1820" s="23" t="e">
        <f t="shared" si="230"/>
        <v>#VALUE!</v>
      </c>
      <c r="AL1820" s="23" t="e">
        <f t="shared" si="225"/>
        <v>#VALUE!</v>
      </c>
      <c r="AM1820">
        <f t="shared" si="231"/>
        <v>0</v>
      </c>
    </row>
    <row r="1821" spans="1:39" ht="15.75" x14ac:dyDescent="0.25">
      <c r="A1821" s="21"/>
      <c r="B1821" s="21" t="s">
        <v>1519</v>
      </c>
      <c r="C1821" s="21">
        <v>42518084</v>
      </c>
      <c r="D1821" s="25">
        <v>193798</v>
      </c>
      <c r="E1821" s="21" t="s">
        <v>12</v>
      </c>
      <c r="F1821" s="31" t="s">
        <v>2488</v>
      </c>
      <c r="G1821" s="21" t="s">
        <v>1634</v>
      </c>
      <c r="H1821" s="21" t="s">
        <v>35</v>
      </c>
      <c r="I1821" s="25" t="s">
        <v>15</v>
      </c>
      <c r="J1821" s="21" t="s">
        <v>41</v>
      </c>
      <c r="K1821" s="21" t="s">
        <v>100</v>
      </c>
      <c r="L1821" s="20">
        <v>45345</v>
      </c>
      <c r="M1821" s="20">
        <v>45363</v>
      </c>
      <c r="N1821" s="21" t="s">
        <v>53</v>
      </c>
      <c r="O1821" s="21">
        <v>5</v>
      </c>
      <c r="P1821" s="21">
        <v>1</v>
      </c>
      <c r="Q1821" s="21">
        <v>0</v>
      </c>
      <c r="R1821" s="15">
        <f>(Q1821-P1821)/P1821</f>
        <v>-1</v>
      </c>
      <c r="S1821" s="18" t="str">
        <f>IFERROR(VLOOKUP(D1821,'[1]comparativo br'!$A:$B,2,FALSE),"")</f>
        <v/>
      </c>
      <c r="T1821" s="18" t="str">
        <f>IFERROR(VLOOKUP(D1821,'[1]comparativo br'!$A:$C,3,FALSE),"")</f>
        <v/>
      </c>
      <c r="U1821" s="15" t="str">
        <f t="shared" si="229"/>
        <v/>
      </c>
      <c r="V1821" s="19" t="str">
        <f>IFERROR(VLOOKUP(D1821,'[1]comparativo br'!$A:$D,4,FALSE),"")</f>
        <v/>
      </c>
      <c r="W1821" s="19" t="str">
        <f>IFERROR(VLOOKUP(D1821,'[1]comparativo br'!$A:$E,5,FALSE),"")</f>
        <v/>
      </c>
      <c r="X1821" s="15" t="str">
        <f t="shared" si="227"/>
        <v/>
      </c>
      <c r="Y1821" s="18" t="e">
        <f>SUMIFS([2]Plan2!$H:$H,[2]Plan2!$A:$A,$D1821,[2]Plan2!$U:$U,6)</f>
        <v>#VALUE!</v>
      </c>
      <c r="Z1821" s="18" t="e">
        <f>SUMIFS([2]Plan2!$H:$H,[2]Plan2!$A:$A,$D1821,[2]Plan2!$U:$U,7)</f>
        <v>#VALUE!</v>
      </c>
      <c r="AA1821" s="18" t="e">
        <f>SUMIFS([2]Plan2!$H:$H,[2]Plan2!$A:$A,$D1821,[2]Plan2!$U:$U,8)</f>
        <v>#VALUE!</v>
      </c>
      <c r="AB1821" s="18" t="e">
        <f>SUMIFS([2]Plan2!$H:$H,[2]Plan2!$A:$A,$D1821,[2]Plan2!$U:$U,9)</f>
        <v>#VALUE!</v>
      </c>
      <c r="AC1821" s="18" t="e">
        <f>SUMIFS([2]Plan2!$H:$H,[2]Plan2!$A:$A,$D1821,[2]Plan2!$U:$U,10)</f>
        <v>#VALUE!</v>
      </c>
      <c r="AD1821" s="18" t="e">
        <f>SUMIFS([2]Plan2!$H:$H,[2]Plan2!$A:$A,$D1821,[2]Plan2!$U:$U,11)</f>
        <v>#VALUE!</v>
      </c>
      <c r="AE1821" s="18" t="e">
        <f>SUMIFS([2]Plan2!$H:$H,[2]Plan2!$A:$A,$D1821,[2]Plan2!$U:$U,12)</f>
        <v>#VALUE!</v>
      </c>
      <c r="AF1821" s="18" t="e">
        <f>SUMIFS([2]Plan2!$H:$H,[2]Plan2!$A:$A,$D1821,[2]Plan2!$U:$U,1)</f>
        <v>#VALUE!</v>
      </c>
      <c r="AG1821" s="18" t="e">
        <f>SUMIFS([2]Plan2!$H:$H,[2]Plan2!$A:$A,$D1821,[2]Plan2!$U:$U,2)</f>
        <v>#VALUE!</v>
      </c>
      <c r="AH1821" s="18" t="e">
        <f>SUMIFS([2]Plan2!$H:$H,[2]Plan2!$A:$A,$D1821,[2]Plan2!$U:$U,3)</f>
        <v>#VALUE!</v>
      </c>
      <c r="AI1821" s="18" t="e">
        <f>SUMIFS([2]Plan2!$H:$H,[2]Plan2!$A:$A,$D1821,[2]Plan2!$U:$U,4)</f>
        <v>#VALUE!</v>
      </c>
      <c r="AJ1821" s="18" t="e">
        <f>SUMIFS([2]Plan2!$H:$H,[2]Plan2!$A:$A,$D1821,[2]Plan2!$U:$U,5)</f>
        <v>#VALUE!</v>
      </c>
      <c r="AK1821" s="23" t="e">
        <f t="shared" si="230"/>
        <v>#VALUE!</v>
      </c>
      <c r="AL1821" s="23" t="e">
        <f t="shared" si="225"/>
        <v>#VALUE!</v>
      </c>
      <c r="AM1821">
        <f t="shared" si="231"/>
        <v>0</v>
      </c>
    </row>
    <row r="1822" spans="1:39" ht="15.75" x14ac:dyDescent="0.25">
      <c r="A1822" s="21"/>
      <c r="B1822" s="21" t="s">
        <v>1519</v>
      </c>
      <c r="C1822" s="21">
        <v>42634889</v>
      </c>
      <c r="D1822" s="25" t="s">
        <v>1940</v>
      </c>
      <c r="E1822" s="21" t="s">
        <v>1575</v>
      </c>
      <c r="F1822" s="31" t="s">
        <v>1575</v>
      </c>
      <c r="G1822" s="21" t="s">
        <v>1941</v>
      </c>
      <c r="H1822" s="21" t="s">
        <v>35</v>
      </c>
      <c r="I1822" s="25" t="s">
        <v>15</v>
      </c>
      <c r="J1822" s="21" t="s">
        <v>21</v>
      </c>
      <c r="K1822" s="21"/>
      <c r="L1822" s="20">
        <v>45565</v>
      </c>
      <c r="M1822" s="20">
        <v>45674</v>
      </c>
      <c r="N1822" s="21" t="s">
        <v>53</v>
      </c>
      <c r="O1822" s="21">
        <v>1</v>
      </c>
      <c r="P1822" s="21">
        <v>0</v>
      </c>
      <c r="Q1822" s="21">
        <v>1</v>
      </c>
      <c r="R1822" s="15">
        <v>1</v>
      </c>
      <c r="S1822" s="18" t="str">
        <f>IFERROR(VLOOKUP(D1822,'[1]comparativo br'!$A:$B,2,FALSE),"")</f>
        <v/>
      </c>
      <c r="T1822" s="18" t="str">
        <f>IFERROR(VLOOKUP(D1822,'[1]comparativo br'!$A:$C,3,FALSE),"")</f>
        <v/>
      </c>
      <c r="U1822" s="15" t="str">
        <f t="shared" si="229"/>
        <v/>
      </c>
      <c r="V1822" s="19" t="str">
        <f>IFERROR(VLOOKUP(D1822,'[1]comparativo br'!$A:$D,4,FALSE),"")</f>
        <v/>
      </c>
      <c r="W1822" s="19" t="str">
        <f>IFERROR(VLOOKUP(D1822,'[1]comparativo br'!$A:$E,5,FALSE),"")</f>
        <v/>
      </c>
      <c r="X1822" s="15" t="str">
        <f t="shared" si="227"/>
        <v/>
      </c>
      <c r="Y1822" s="18" t="e">
        <f>SUMIFS([2]Plan2!$H:$H,[2]Plan2!$A:$A,$D1822,[2]Plan2!$U:$U,6)</f>
        <v>#VALUE!</v>
      </c>
      <c r="Z1822" s="18" t="e">
        <f>SUMIFS([2]Plan2!$H:$H,[2]Plan2!$A:$A,$D1822,[2]Plan2!$U:$U,7)</f>
        <v>#VALUE!</v>
      </c>
      <c r="AA1822" s="18" t="e">
        <f>SUMIFS([2]Plan2!$H:$H,[2]Plan2!$A:$A,$D1822,[2]Plan2!$U:$U,8)</f>
        <v>#VALUE!</v>
      </c>
      <c r="AB1822" s="18" t="e">
        <f>SUMIFS([2]Plan2!$H:$H,[2]Plan2!$A:$A,$D1822,[2]Plan2!$U:$U,9)</f>
        <v>#VALUE!</v>
      </c>
      <c r="AC1822" s="18" t="e">
        <f>SUMIFS([2]Plan2!$H:$H,[2]Plan2!$A:$A,$D1822,[2]Plan2!$U:$U,10)</f>
        <v>#VALUE!</v>
      </c>
      <c r="AD1822" s="18" t="e">
        <f>SUMIFS([2]Plan2!$H:$H,[2]Plan2!$A:$A,$D1822,[2]Plan2!$U:$U,11)</f>
        <v>#VALUE!</v>
      </c>
      <c r="AE1822" s="18" t="e">
        <f>SUMIFS([2]Plan2!$H:$H,[2]Plan2!$A:$A,$D1822,[2]Plan2!$U:$U,12)</f>
        <v>#VALUE!</v>
      </c>
      <c r="AF1822" s="18" t="e">
        <f>SUMIFS([2]Plan2!$H:$H,[2]Plan2!$A:$A,$D1822,[2]Plan2!$U:$U,1)</f>
        <v>#VALUE!</v>
      </c>
      <c r="AG1822" s="18" t="e">
        <f>SUMIFS([2]Plan2!$H:$H,[2]Plan2!$A:$A,$D1822,[2]Plan2!$U:$U,2)</f>
        <v>#VALUE!</v>
      </c>
      <c r="AH1822" s="18" t="e">
        <f>SUMIFS([2]Plan2!$H:$H,[2]Plan2!$A:$A,$D1822,[2]Plan2!$U:$U,3)</f>
        <v>#VALUE!</v>
      </c>
      <c r="AI1822" s="18" t="e">
        <f>SUMIFS([2]Plan2!$H:$H,[2]Plan2!$A:$A,$D1822,[2]Plan2!$U:$U,4)</f>
        <v>#VALUE!</v>
      </c>
      <c r="AJ1822" s="18" t="e">
        <f>SUMIFS([2]Plan2!$H:$H,[2]Plan2!$A:$A,$D1822,[2]Plan2!$U:$U,5)</f>
        <v>#VALUE!</v>
      </c>
      <c r="AK1822" s="23" t="e">
        <f t="shared" si="230"/>
        <v>#VALUE!</v>
      </c>
      <c r="AL1822" s="23" t="e">
        <f t="shared" si="225"/>
        <v>#VALUE!</v>
      </c>
      <c r="AM1822">
        <f t="shared" si="231"/>
        <v>0</v>
      </c>
    </row>
    <row r="1823" spans="1:39" ht="15.75" x14ac:dyDescent="0.25">
      <c r="A1823" s="21"/>
      <c r="B1823" s="21" t="s">
        <v>1519</v>
      </c>
      <c r="C1823" s="21">
        <v>42848383</v>
      </c>
      <c r="D1823" s="25">
        <v>193877</v>
      </c>
      <c r="E1823" s="21" t="s">
        <v>1180</v>
      </c>
      <c r="F1823" s="31" t="s">
        <v>1180</v>
      </c>
      <c r="G1823" s="21" t="s">
        <v>1469</v>
      </c>
      <c r="H1823" s="21" t="s">
        <v>1470</v>
      </c>
      <c r="I1823" s="25" t="s">
        <v>77</v>
      </c>
      <c r="J1823" s="21" t="s">
        <v>21</v>
      </c>
      <c r="K1823" s="21"/>
      <c r="L1823" s="20">
        <v>44972</v>
      </c>
      <c r="M1823" s="20">
        <v>45092</v>
      </c>
      <c r="N1823" s="21" t="s">
        <v>53</v>
      </c>
      <c r="O1823" s="21">
        <v>10</v>
      </c>
      <c r="P1823" s="21">
        <v>18</v>
      </c>
      <c r="Q1823" s="21">
        <v>0</v>
      </c>
      <c r="R1823" s="15">
        <f t="shared" ref="R1823:R1828" si="232">(Q1823-P1823)/P1823</f>
        <v>-1</v>
      </c>
      <c r="S1823" s="18" t="str">
        <f>IFERROR(VLOOKUP(D1823,'[1]comparativo br'!$A:$B,2,FALSE),"")</f>
        <v/>
      </c>
      <c r="T1823" s="18" t="str">
        <f>IFERROR(VLOOKUP(D1823,'[1]comparativo br'!$A:$C,3,FALSE),"")</f>
        <v/>
      </c>
      <c r="U1823" s="15" t="str">
        <f t="shared" si="229"/>
        <v/>
      </c>
      <c r="V1823" s="19" t="str">
        <f>IFERROR(VLOOKUP(D1823,'[1]comparativo br'!$A:$D,4,FALSE),"")</f>
        <v/>
      </c>
      <c r="W1823" s="19" t="str">
        <f>IFERROR(VLOOKUP(D1823,'[1]comparativo br'!$A:$E,5,FALSE),"")</f>
        <v/>
      </c>
      <c r="X1823" s="15" t="str">
        <f t="shared" si="227"/>
        <v/>
      </c>
      <c r="Y1823" s="18" t="e">
        <f>SUMIFS([2]Plan2!$H:$H,[2]Plan2!$A:$A,$D1823,[2]Plan2!$U:$U,6)</f>
        <v>#VALUE!</v>
      </c>
      <c r="Z1823" s="18" t="e">
        <f>SUMIFS([2]Plan2!$H:$H,[2]Plan2!$A:$A,$D1823,[2]Plan2!$U:$U,7)</f>
        <v>#VALUE!</v>
      </c>
      <c r="AA1823" s="18" t="e">
        <f>SUMIFS([2]Plan2!$H:$H,[2]Plan2!$A:$A,$D1823,[2]Plan2!$U:$U,8)</f>
        <v>#VALUE!</v>
      </c>
      <c r="AB1823" s="18" t="e">
        <f>SUMIFS([2]Plan2!$H:$H,[2]Plan2!$A:$A,$D1823,[2]Plan2!$U:$U,9)</f>
        <v>#VALUE!</v>
      </c>
      <c r="AC1823" s="18" t="e">
        <f>SUMIFS([2]Plan2!$H:$H,[2]Plan2!$A:$A,$D1823,[2]Plan2!$U:$U,10)</f>
        <v>#VALUE!</v>
      </c>
      <c r="AD1823" s="18" t="e">
        <f>SUMIFS([2]Plan2!$H:$H,[2]Plan2!$A:$A,$D1823,[2]Plan2!$U:$U,11)</f>
        <v>#VALUE!</v>
      </c>
      <c r="AE1823" s="18" t="e">
        <f>SUMIFS([2]Plan2!$H:$H,[2]Plan2!$A:$A,$D1823,[2]Plan2!$U:$U,12)</f>
        <v>#VALUE!</v>
      </c>
      <c r="AF1823" s="18" t="e">
        <f>SUMIFS([2]Plan2!$H:$H,[2]Plan2!$A:$A,$D1823,[2]Plan2!$U:$U,1)</f>
        <v>#VALUE!</v>
      </c>
      <c r="AG1823" s="18" t="e">
        <f>SUMIFS([2]Plan2!$H:$H,[2]Plan2!$A:$A,$D1823,[2]Plan2!$U:$U,2)</f>
        <v>#VALUE!</v>
      </c>
      <c r="AH1823" s="18" t="e">
        <f>SUMIFS([2]Plan2!$H:$H,[2]Plan2!$A:$A,$D1823,[2]Plan2!$U:$U,3)</f>
        <v>#VALUE!</v>
      </c>
      <c r="AI1823" s="18" t="e">
        <f>SUMIFS([2]Plan2!$H:$H,[2]Plan2!$A:$A,$D1823,[2]Plan2!$U:$U,4)</f>
        <v>#VALUE!</v>
      </c>
      <c r="AJ1823" s="18" t="e">
        <f>SUMIFS([2]Plan2!$H:$H,[2]Plan2!$A:$A,$D1823,[2]Plan2!$U:$U,5)</f>
        <v>#VALUE!</v>
      </c>
      <c r="AK1823" s="23" t="e">
        <f t="shared" si="230"/>
        <v>#VALUE!</v>
      </c>
      <c r="AL1823" s="23" t="e">
        <f t="shared" si="225"/>
        <v>#VALUE!</v>
      </c>
      <c r="AM1823">
        <f t="shared" si="231"/>
        <v>0</v>
      </c>
    </row>
    <row r="1824" spans="1:39" ht="15.75" x14ac:dyDescent="0.25">
      <c r="A1824" s="21"/>
      <c r="B1824" s="21" t="s">
        <v>1519</v>
      </c>
      <c r="C1824" s="21">
        <v>42929315</v>
      </c>
      <c r="D1824" s="25">
        <v>191117</v>
      </c>
      <c r="E1824" s="21" t="s">
        <v>33</v>
      </c>
      <c r="F1824" s="31" t="s">
        <v>33</v>
      </c>
      <c r="G1824" s="21" t="s">
        <v>587</v>
      </c>
      <c r="H1824" s="21" t="s">
        <v>35</v>
      </c>
      <c r="I1824" s="25" t="s">
        <v>15</v>
      </c>
      <c r="J1824" s="21" t="s">
        <v>41</v>
      </c>
      <c r="K1824" s="21" t="s">
        <v>42</v>
      </c>
      <c r="L1824" s="20">
        <v>45236</v>
      </c>
      <c r="M1824" s="20">
        <v>45450</v>
      </c>
      <c r="N1824" s="21" t="s">
        <v>53</v>
      </c>
      <c r="O1824" s="21">
        <v>24</v>
      </c>
      <c r="P1824" s="21">
        <v>36</v>
      </c>
      <c r="Q1824" s="21">
        <v>1</v>
      </c>
      <c r="R1824" s="15">
        <f t="shared" si="232"/>
        <v>-0.97222222222222221</v>
      </c>
      <c r="S1824" s="18" t="str">
        <f>IFERROR(VLOOKUP(D1824,'[1]comparativo br'!$A:$B,2,FALSE),"")</f>
        <v/>
      </c>
      <c r="T1824" s="18" t="str">
        <f>IFERROR(VLOOKUP(D1824,'[1]comparativo br'!$A:$C,3,FALSE),"")</f>
        <v/>
      </c>
      <c r="U1824" s="15" t="str">
        <f t="shared" si="229"/>
        <v/>
      </c>
      <c r="V1824" s="19" t="str">
        <f>IFERROR(VLOOKUP(D1824,'[1]comparativo br'!$A:$D,4,FALSE),"")</f>
        <v/>
      </c>
      <c r="W1824" s="19" t="str">
        <f>IFERROR(VLOOKUP(D1824,'[1]comparativo br'!$A:$E,5,FALSE),"")</f>
        <v/>
      </c>
      <c r="X1824" s="15" t="str">
        <f t="shared" si="227"/>
        <v/>
      </c>
      <c r="Y1824" s="18" t="e">
        <f>SUMIFS([2]Plan2!$H:$H,[2]Plan2!$A:$A,$D1824,[2]Plan2!$U:$U,6)</f>
        <v>#VALUE!</v>
      </c>
      <c r="Z1824" s="18" t="e">
        <f>SUMIFS([2]Plan2!$H:$H,[2]Plan2!$A:$A,$D1824,[2]Plan2!$U:$U,7)</f>
        <v>#VALUE!</v>
      </c>
      <c r="AA1824" s="18" t="e">
        <f>SUMIFS([2]Plan2!$H:$H,[2]Plan2!$A:$A,$D1824,[2]Plan2!$U:$U,8)</f>
        <v>#VALUE!</v>
      </c>
      <c r="AB1824" s="18" t="e">
        <f>SUMIFS([2]Plan2!$H:$H,[2]Plan2!$A:$A,$D1824,[2]Plan2!$U:$U,9)</f>
        <v>#VALUE!</v>
      </c>
      <c r="AC1824" s="18" t="e">
        <f>SUMIFS([2]Plan2!$H:$H,[2]Plan2!$A:$A,$D1824,[2]Plan2!$U:$U,10)</f>
        <v>#VALUE!</v>
      </c>
      <c r="AD1824" s="18" t="e">
        <f>SUMIFS([2]Plan2!$H:$H,[2]Plan2!$A:$A,$D1824,[2]Plan2!$U:$U,11)</f>
        <v>#VALUE!</v>
      </c>
      <c r="AE1824" s="18" t="e">
        <f>SUMIFS([2]Plan2!$H:$H,[2]Plan2!$A:$A,$D1824,[2]Plan2!$U:$U,12)</f>
        <v>#VALUE!</v>
      </c>
      <c r="AF1824" s="18" t="e">
        <f>SUMIFS([2]Plan2!$H:$H,[2]Plan2!$A:$A,$D1824,[2]Plan2!$U:$U,1)</f>
        <v>#VALUE!</v>
      </c>
      <c r="AG1824" s="18" t="e">
        <f>SUMIFS([2]Plan2!$H:$H,[2]Plan2!$A:$A,$D1824,[2]Plan2!$U:$U,2)</f>
        <v>#VALUE!</v>
      </c>
      <c r="AH1824" s="18" t="e">
        <f>SUMIFS([2]Plan2!$H:$H,[2]Plan2!$A:$A,$D1824,[2]Plan2!$U:$U,3)</f>
        <v>#VALUE!</v>
      </c>
      <c r="AI1824" s="18" t="e">
        <f>SUMIFS([2]Plan2!$H:$H,[2]Plan2!$A:$A,$D1824,[2]Plan2!$U:$U,4)</f>
        <v>#VALUE!</v>
      </c>
      <c r="AJ1824" s="18" t="e">
        <f>SUMIFS([2]Plan2!$H:$H,[2]Plan2!$A:$A,$D1824,[2]Plan2!$U:$U,5)</f>
        <v>#VALUE!</v>
      </c>
      <c r="AK1824" s="23" t="e">
        <f t="shared" si="230"/>
        <v>#VALUE!</v>
      </c>
      <c r="AL1824" s="23" t="e">
        <f t="shared" si="225"/>
        <v>#VALUE!</v>
      </c>
      <c r="AM1824">
        <f t="shared" si="231"/>
        <v>0</v>
      </c>
    </row>
    <row r="1825" spans="1:39" ht="15.75" x14ac:dyDescent="0.25">
      <c r="A1825" s="21"/>
      <c r="B1825" s="21" t="s">
        <v>1519</v>
      </c>
      <c r="C1825" s="21">
        <v>42929315</v>
      </c>
      <c r="D1825" s="25">
        <v>192960</v>
      </c>
      <c r="E1825" s="21" t="s">
        <v>33</v>
      </c>
      <c r="F1825" s="31" t="s">
        <v>33</v>
      </c>
      <c r="G1825" s="21" t="s">
        <v>587</v>
      </c>
      <c r="H1825" s="21" t="s">
        <v>1234</v>
      </c>
      <c r="I1825" s="25" t="s">
        <v>145</v>
      </c>
      <c r="J1825" s="21" t="s">
        <v>41</v>
      </c>
      <c r="K1825" s="21" t="s">
        <v>42</v>
      </c>
      <c r="L1825" s="20">
        <v>45547</v>
      </c>
      <c r="M1825" s="20">
        <v>45621</v>
      </c>
      <c r="N1825" s="21" t="s">
        <v>53</v>
      </c>
      <c r="O1825" s="21">
        <v>17</v>
      </c>
      <c r="P1825" s="21">
        <v>11</v>
      </c>
      <c r="Q1825" s="21">
        <v>20</v>
      </c>
      <c r="R1825" s="15">
        <f t="shared" si="232"/>
        <v>0.81818181818181823</v>
      </c>
      <c r="S1825" s="18">
        <f>IFERROR(VLOOKUP(D1825,'[1]comparativo br'!$A:$B,2,FALSE),"")</f>
        <v>1854</v>
      </c>
      <c r="T1825" s="18">
        <f>IFERROR(VLOOKUP(D1825,'[1]comparativo br'!$A:$C,3,FALSE),"")</f>
        <v>3000</v>
      </c>
      <c r="U1825" s="15">
        <f t="shared" si="229"/>
        <v>0.6181229773462783</v>
      </c>
      <c r="V1825" s="19">
        <f>IFERROR(VLOOKUP(D1825,'[1]comparativo br'!$A:$D,4,FALSE),"")</f>
        <v>0</v>
      </c>
      <c r="W1825" s="19">
        <f>IFERROR(VLOOKUP(D1825,'[1]comparativo br'!$A:$E,5,FALSE),"")</f>
        <v>0</v>
      </c>
      <c r="X1825" s="15" t="str">
        <f t="shared" si="227"/>
        <v/>
      </c>
      <c r="Y1825" s="18" t="e">
        <f>SUMIFS([2]Plan2!$H:$H,[2]Plan2!$A:$A,$D1825,[2]Plan2!$U:$U,6)</f>
        <v>#VALUE!</v>
      </c>
      <c r="Z1825" s="18" t="e">
        <f>SUMIFS([2]Plan2!$H:$H,[2]Plan2!$A:$A,$D1825,[2]Plan2!$U:$U,7)</f>
        <v>#VALUE!</v>
      </c>
      <c r="AA1825" s="18" t="e">
        <f>SUMIFS([2]Plan2!$H:$H,[2]Plan2!$A:$A,$D1825,[2]Plan2!$U:$U,8)</f>
        <v>#VALUE!</v>
      </c>
      <c r="AB1825" s="18" t="e">
        <f>SUMIFS([2]Plan2!$H:$H,[2]Plan2!$A:$A,$D1825,[2]Plan2!$U:$U,9)</f>
        <v>#VALUE!</v>
      </c>
      <c r="AC1825" s="18" t="e">
        <f>SUMIFS([2]Plan2!$H:$H,[2]Plan2!$A:$A,$D1825,[2]Plan2!$U:$U,10)</f>
        <v>#VALUE!</v>
      </c>
      <c r="AD1825" s="18" t="e">
        <f>SUMIFS([2]Plan2!$H:$H,[2]Plan2!$A:$A,$D1825,[2]Plan2!$U:$U,11)</f>
        <v>#VALUE!</v>
      </c>
      <c r="AE1825" s="18" t="e">
        <f>SUMIFS([2]Plan2!$H:$H,[2]Plan2!$A:$A,$D1825,[2]Plan2!$U:$U,12)</f>
        <v>#VALUE!</v>
      </c>
      <c r="AF1825" s="18" t="e">
        <f>SUMIFS([2]Plan2!$H:$H,[2]Plan2!$A:$A,$D1825,[2]Plan2!$U:$U,1)</f>
        <v>#VALUE!</v>
      </c>
      <c r="AG1825" s="18" t="e">
        <f>SUMIFS([2]Plan2!$H:$H,[2]Plan2!$A:$A,$D1825,[2]Plan2!$U:$U,2)</f>
        <v>#VALUE!</v>
      </c>
      <c r="AH1825" s="18" t="e">
        <f>SUMIFS([2]Plan2!$H:$H,[2]Plan2!$A:$A,$D1825,[2]Plan2!$U:$U,3)</f>
        <v>#VALUE!</v>
      </c>
      <c r="AI1825" s="18" t="e">
        <f>SUMIFS([2]Plan2!$H:$H,[2]Plan2!$A:$A,$D1825,[2]Plan2!$U:$U,4)</f>
        <v>#VALUE!</v>
      </c>
      <c r="AJ1825" s="18" t="e">
        <f>SUMIFS([2]Plan2!$H:$H,[2]Plan2!$A:$A,$D1825,[2]Plan2!$U:$U,5)</f>
        <v>#VALUE!</v>
      </c>
      <c r="AK1825" s="23" t="e">
        <f t="shared" si="230"/>
        <v>#VALUE!</v>
      </c>
      <c r="AL1825" s="23" t="e">
        <f t="shared" ref="AL1825:AL1888" si="233">MAX(Y1825:AG1825)</f>
        <v>#VALUE!</v>
      </c>
      <c r="AM1825">
        <f t="shared" si="231"/>
        <v>0</v>
      </c>
    </row>
    <row r="1826" spans="1:39" ht="15.75" x14ac:dyDescent="0.25">
      <c r="A1826" s="21"/>
      <c r="B1826" s="21" t="s">
        <v>1519</v>
      </c>
      <c r="C1826" s="21">
        <v>42929315</v>
      </c>
      <c r="D1826" s="25">
        <v>192435</v>
      </c>
      <c r="E1826" s="21" t="s">
        <v>33</v>
      </c>
      <c r="F1826" s="31" t="s">
        <v>33</v>
      </c>
      <c r="G1826" s="21" t="s">
        <v>587</v>
      </c>
      <c r="H1826" s="21" t="s">
        <v>763</v>
      </c>
      <c r="I1826" s="25" t="s">
        <v>72</v>
      </c>
      <c r="J1826" s="21" t="s">
        <v>41</v>
      </c>
      <c r="K1826" s="21" t="s">
        <v>42</v>
      </c>
      <c r="L1826" s="20">
        <v>45800</v>
      </c>
      <c r="M1826" s="20">
        <v>45772</v>
      </c>
      <c r="N1826" s="21" t="s">
        <v>18</v>
      </c>
      <c r="O1826" s="21">
        <v>59</v>
      </c>
      <c r="P1826" s="21">
        <v>84</v>
      </c>
      <c r="Q1826" s="21">
        <v>92</v>
      </c>
      <c r="R1826" s="15">
        <f t="shared" si="232"/>
        <v>9.5238095238095233E-2</v>
      </c>
      <c r="S1826" s="18">
        <f>IFERROR(VLOOKUP(D1826,'[1]comparativo br'!$A:$B,2,FALSE),"")</f>
        <v>29343</v>
      </c>
      <c r="T1826" s="18">
        <f>IFERROR(VLOOKUP(D1826,'[1]comparativo br'!$A:$C,3,FALSE),"")</f>
        <v>550</v>
      </c>
      <c r="U1826" s="15">
        <f t="shared" si="229"/>
        <v>-0.98125617694168965</v>
      </c>
      <c r="V1826" s="19">
        <f>IFERROR(VLOOKUP(D1826,'[1]comparativo br'!$A:$D,4,FALSE),"")</f>
        <v>213</v>
      </c>
      <c r="W1826" s="19">
        <f>IFERROR(VLOOKUP(D1826,'[1]comparativo br'!$A:$E,5,FALSE),"")</f>
        <v>177</v>
      </c>
      <c r="X1826" s="15">
        <f t="shared" si="227"/>
        <v>-0.16901408450704225</v>
      </c>
      <c r="Y1826" s="18" t="e">
        <f>SUMIFS([2]Plan2!$H:$H,[2]Plan2!$A:$A,$D1826,[2]Plan2!$U:$U,6)</f>
        <v>#VALUE!</v>
      </c>
      <c r="Z1826" s="18" t="e">
        <f>SUMIFS([2]Plan2!$H:$H,[2]Plan2!$A:$A,$D1826,[2]Plan2!$U:$U,7)</f>
        <v>#VALUE!</v>
      </c>
      <c r="AA1826" s="18" t="e">
        <f>SUMIFS([2]Plan2!$H:$H,[2]Plan2!$A:$A,$D1826,[2]Plan2!$U:$U,8)</f>
        <v>#VALUE!</v>
      </c>
      <c r="AB1826" s="18" t="e">
        <f>SUMIFS([2]Plan2!$H:$H,[2]Plan2!$A:$A,$D1826,[2]Plan2!$U:$U,9)</f>
        <v>#VALUE!</v>
      </c>
      <c r="AC1826" s="18" t="e">
        <f>SUMIFS([2]Plan2!$H:$H,[2]Plan2!$A:$A,$D1826,[2]Plan2!$U:$U,10)</f>
        <v>#VALUE!</v>
      </c>
      <c r="AD1826" s="18" t="e">
        <f>SUMIFS([2]Plan2!$H:$H,[2]Plan2!$A:$A,$D1826,[2]Plan2!$U:$U,11)</f>
        <v>#VALUE!</v>
      </c>
      <c r="AE1826" s="18" t="e">
        <f>SUMIFS([2]Plan2!$H:$H,[2]Plan2!$A:$A,$D1826,[2]Plan2!$U:$U,12)</f>
        <v>#VALUE!</v>
      </c>
      <c r="AF1826" s="18" t="e">
        <f>SUMIFS([2]Plan2!$H:$H,[2]Plan2!$A:$A,$D1826,[2]Plan2!$U:$U,1)</f>
        <v>#VALUE!</v>
      </c>
      <c r="AG1826" s="18" t="e">
        <f>SUMIFS([2]Plan2!$H:$H,[2]Plan2!$A:$A,$D1826,[2]Plan2!$U:$U,2)</f>
        <v>#VALUE!</v>
      </c>
      <c r="AH1826" s="18" t="e">
        <f>SUMIFS([2]Plan2!$H:$H,[2]Plan2!$A:$A,$D1826,[2]Plan2!$U:$U,3)</f>
        <v>#VALUE!</v>
      </c>
      <c r="AI1826" s="18" t="e">
        <f>SUMIFS([2]Plan2!$H:$H,[2]Plan2!$A:$A,$D1826,[2]Plan2!$U:$U,4)</f>
        <v>#VALUE!</v>
      </c>
      <c r="AJ1826" s="18" t="e">
        <f>SUMIFS([2]Plan2!$H:$H,[2]Plan2!$A:$A,$D1826,[2]Plan2!$U:$U,5)</f>
        <v>#VALUE!</v>
      </c>
      <c r="AK1826" s="23" t="e">
        <f t="shared" si="230"/>
        <v>#VALUE!</v>
      </c>
      <c r="AL1826" s="23" t="e">
        <f t="shared" si="233"/>
        <v>#VALUE!</v>
      </c>
      <c r="AM1826">
        <f t="shared" si="231"/>
        <v>0</v>
      </c>
    </row>
    <row r="1827" spans="1:39" ht="15.75" x14ac:dyDescent="0.25">
      <c r="A1827" s="21"/>
      <c r="B1827" s="21" t="s">
        <v>1519</v>
      </c>
      <c r="C1827" s="21">
        <v>42929315</v>
      </c>
      <c r="D1827" s="25">
        <v>193588</v>
      </c>
      <c r="E1827" s="21" t="s">
        <v>33</v>
      </c>
      <c r="F1827" s="31" t="s">
        <v>33</v>
      </c>
      <c r="G1827" s="21" t="s">
        <v>587</v>
      </c>
      <c r="H1827" s="21" t="s">
        <v>874</v>
      </c>
      <c r="I1827" s="25" t="s">
        <v>15</v>
      </c>
      <c r="J1827" s="21" t="s">
        <v>41</v>
      </c>
      <c r="K1827" s="21" t="s">
        <v>42</v>
      </c>
      <c r="L1827" s="20">
        <v>45467</v>
      </c>
      <c r="M1827" s="20">
        <v>45779</v>
      </c>
      <c r="N1827" s="21" t="s">
        <v>18</v>
      </c>
      <c r="O1827" s="21">
        <v>5</v>
      </c>
      <c r="P1827" s="21">
        <v>5</v>
      </c>
      <c r="Q1827" s="21">
        <v>9</v>
      </c>
      <c r="R1827" s="15">
        <f t="shared" si="232"/>
        <v>0.8</v>
      </c>
      <c r="S1827" s="18">
        <f>IFERROR(VLOOKUP(D1827,'[1]comparativo br'!$A:$B,2,FALSE),"")</f>
        <v>0</v>
      </c>
      <c r="T1827" s="18">
        <f>IFERROR(VLOOKUP(D1827,'[1]comparativo br'!$A:$C,3,FALSE),"")</f>
        <v>0</v>
      </c>
      <c r="U1827" s="15" t="str">
        <f t="shared" si="229"/>
        <v/>
      </c>
      <c r="V1827" s="19">
        <f>IFERROR(VLOOKUP(D1827,'[1]comparativo br'!$A:$D,4,FALSE),"")</f>
        <v>35</v>
      </c>
      <c r="W1827" s="19">
        <f>IFERROR(VLOOKUP(D1827,'[1]comparativo br'!$A:$E,5,FALSE),"")</f>
        <v>15</v>
      </c>
      <c r="X1827" s="15">
        <f t="shared" si="227"/>
        <v>-0.5714285714285714</v>
      </c>
      <c r="Y1827" s="18" t="e">
        <f>SUMIFS([2]Plan2!$H:$H,[2]Plan2!$A:$A,$D1827,[2]Plan2!$U:$U,6)</f>
        <v>#VALUE!</v>
      </c>
      <c r="Z1827" s="18" t="e">
        <f>SUMIFS([2]Plan2!$H:$H,[2]Plan2!$A:$A,$D1827,[2]Plan2!$U:$U,7)</f>
        <v>#VALUE!</v>
      </c>
      <c r="AA1827" s="18" t="e">
        <f>SUMIFS([2]Plan2!$H:$H,[2]Plan2!$A:$A,$D1827,[2]Plan2!$U:$U,8)</f>
        <v>#VALUE!</v>
      </c>
      <c r="AB1827" s="18" t="e">
        <f>SUMIFS([2]Plan2!$H:$H,[2]Plan2!$A:$A,$D1827,[2]Plan2!$U:$U,9)</f>
        <v>#VALUE!</v>
      </c>
      <c r="AC1827" s="18" t="e">
        <f>SUMIFS([2]Plan2!$H:$H,[2]Plan2!$A:$A,$D1827,[2]Plan2!$U:$U,10)</f>
        <v>#VALUE!</v>
      </c>
      <c r="AD1827" s="18" t="e">
        <f>SUMIFS([2]Plan2!$H:$H,[2]Plan2!$A:$A,$D1827,[2]Plan2!$U:$U,11)</f>
        <v>#VALUE!</v>
      </c>
      <c r="AE1827" s="18" t="e">
        <f>SUMIFS([2]Plan2!$H:$H,[2]Plan2!$A:$A,$D1827,[2]Plan2!$U:$U,12)</f>
        <v>#VALUE!</v>
      </c>
      <c r="AF1827" s="18" t="e">
        <f>SUMIFS([2]Plan2!$H:$H,[2]Plan2!$A:$A,$D1827,[2]Plan2!$U:$U,1)</f>
        <v>#VALUE!</v>
      </c>
      <c r="AG1827" s="18" t="e">
        <f>SUMIFS([2]Plan2!$H:$H,[2]Plan2!$A:$A,$D1827,[2]Plan2!$U:$U,2)</f>
        <v>#VALUE!</v>
      </c>
      <c r="AH1827" s="18" t="e">
        <f>SUMIFS([2]Plan2!$H:$H,[2]Plan2!$A:$A,$D1827,[2]Plan2!$U:$U,3)</f>
        <v>#VALUE!</v>
      </c>
      <c r="AI1827" s="18" t="e">
        <f>SUMIFS([2]Plan2!$H:$H,[2]Plan2!$A:$A,$D1827,[2]Plan2!$U:$U,4)</f>
        <v>#VALUE!</v>
      </c>
      <c r="AJ1827" s="18" t="e">
        <f>SUMIFS([2]Plan2!$H:$H,[2]Plan2!$A:$A,$D1827,[2]Plan2!$U:$U,5)</f>
        <v>#VALUE!</v>
      </c>
      <c r="AK1827" s="23" t="e">
        <f t="shared" si="230"/>
        <v>#VALUE!</v>
      </c>
      <c r="AL1827" s="23" t="e">
        <f t="shared" si="233"/>
        <v>#VALUE!</v>
      </c>
      <c r="AM1827">
        <f t="shared" si="231"/>
        <v>0</v>
      </c>
    </row>
    <row r="1828" spans="1:39" ht="15.75" x14ac:dyDescent="0.25">
      <c r="A1828" s="21"/>
      <c r="B1828" s="21" t="s">
        <v>1520</v>
      </c>
      <c r="C1828" s="21">
        <v>42929315</v>
      </c>
      <c r="D1828" s="25">
        <v>193705</v>
      </c>
      <c r="E1828" s="21" t="s">
        <v>33</v>
      </c>
      <c r="F1828" s="31" t="s">
        <v>33</v>
      </c>
      <c r="G1828" s="21" t="s">
        <v>587</v>
      </c>
      <c r="H1828" s="21" t="s">
        <v>728</v>
      </c>
      <c r="I1828" s="25" t="s">
        <v>79</v>
      </c>
      <c r="J1828" s="21" t="s">
        <v>41</v>
      </c>
      <c r="K1828" s="21" t="s">
        <v>42</v>
      </c>
      <c r="L1828" s="20">
        <v>45712</v>
      </c>
      <c r="M1828" s="20">
        <v>45799</v>
      </c>
      <c r="N1828" s="21" t="s">
        <v>18</v>
      </c>
      <c r="O1828" s="21">
        <v>137</v>
      </c>
      <c r="P1828" s="21">
        <v>109</v>
      </c>
      <c r="Q1828" s="21">
        <v>179</v>
      </c>
      <c r="R1828" s="15">
        <f t="shared" si="232"/>
        <v>0.64220183486238536</v>
      </c>
      <c r="S1828" s="18">
        <f>IFERROR(VLOOKUP(D1828,'[1]comparativo br'!$A:$B,2,FALSE),"")</f>
        <v>104004</v>
      </c>
      <c r="T1828" s="18">
        <f>IFERROR(VLOOKUP(D1828,'[1]comparativo br'!$A:$C,3,FALSE),"")</f>
        <v>0</v>
      </c>
      <c r="U1828" s="15">
        <f t="shared" si="229"/>
        <v>-1</v>
      </c>
      <c r="V1828" s="19">
        <f>IFERROR(VLOOKUP(D1828,'[1]comparativo br'!$A:$D,4,FALSE),"")</f>
        <v>2487</v>
      </c>
      <c r="W1828" s="19">
        <f>IFERROR(VLOOKUP(D1828,'[1]comparativo br'!$A:$E,5,FALSE),"")</f>
        <v>2106</v>
      </c>
      <c r="X1828" s="15">
        <f t="shared" si="227"/>
        <v>-0.15319662243667068</v>
      </c>
      <c r="Y1828" s="18" t="e">
        <f>SUMIFS([2]Plan2!$H:$H,[2]Plan2!$A:$A,$D1828,[2]Plan2!$U:$U,6)</f>
        <v>#VALUE!</v>
      </c>
      <c r="Z1828" s="18" t="e">
        <f>SUMIFS([2]Plan2!$H:$H,[2]Plan2!$A:$A,$D1828,[2]Plan2!$U:$U,7)</f>
        <v>#VALUE!</v>
      </c>
      <c r="AA1828" s="18" t="e">
        <f>SUMIFS([2]Plan2!$H:$H,[2]Plan2!$A:$A,$D1828,[2]Plan2!$U:$U,8)</f>
        <v>#VALUE!</v>
      </c>
      <c r="AB1828" s="18" t="e">
        <f>SUMIFS([2]Plan2!$H:$H,[2]Plan2!$A:$A,$D1828,[2]Plan2!$U:$U,9)</f>
        <v>#VALUE!</v>
      </c>
      <c r="AC1828" s="18" t="e">
        <f>SUMIFS([2]Plan2!$H:$H,[2]Plan2!$A:$A,$D1828,[2]Plan2!$U:$U,10)</f>
        <v>#VALUE!</v>
      </c>
      <c r="AD1828" s="18" t="e">
        <f>SUMIFS([2]Plan2!$H:$H,[2]Plan2!$A:$A,$D1828,[2]Plan2!$U:$U,11)</f>
        <v>#VALUE!</v>
      </c>
      <c r="AE1828" s="18" t="e">
        <f>SUMIFS([2]Plan2!$H:$H,[2]Plan2!$A:$A,$D1828,[2]Plan2!$U:$U,12)</f>
        <v>#VALUE!</v>
      </c>
      <c r="AF1828" s="18" t="e">
        <f>SUMIFS([2]Plan2!$H:$H,[2]Plan2!$A:$A,$D1828,[2]Plan2!$U:$U,1)</f>
        <v>#VALUE!</v>
      </c>
      <c r="AG1828" s="18" t="e">
        <f>SUMIFS([2]Plan2!$H:$H,[2]Plan2!$A:$A,$D1828,[2]Plan2!$U:$U,2)</f>
        <v>#VALUE!</v>
      </c>
      <c r="AH1828" s="18" t="e">
        <f>SUMIFS([2]Plan2!$H:$H,[2]Plan2!$A:$A,$D1828,[2]Plan2!$U:$U,3)</f>
        <v>#VALUE!</v>
      </c>
      <c r="AI1828" s="18" t="e">
        <f>SUMIFS([2]Plan2!$H:$H,[2]Plan2!$A:$A,$D1828,[2]Plan2!$U:$U,4)</f>
        <v>#VALUE!</v>
      </c>
      <c r="AJ1828" s="18" t="e">
        <f>SUMIFS([2]Plan2!$H:$H,[2]Plan2!$A:$A,$D1828,[2]Plan2!$U:$U,5)</f>
        <v>#VALUE!</v>
      </c>
      <c r="AK1828" s="23" t="e">
        <f t="shared" si="230"/>
        <v>#VALUE!</v>
      </c>
      <c r="AL1828" s="23" t="e">
        <f t="shared" si="233"/>
        <v>#VALUE!</v>
      </c>
      <c r="AM1828">
        <f t="shared" si="231"/>
        <v>0</v>
      </c>
    </row>
    <row r="1829" spans="1:39" ht="15.75" x14ac:dyDescent="0.25">
      <c r="A1829" s="21"/>
      <c r="B1829" s="21" t="s">
        <v>1520</v>
      </c>
      <c r="C1829" s="21">
        <v>42963687</v>
      </c>
      <c r="D1829" s="25" t="s">
        <v>2156</v>
      </c>
      <c r="E1829" s="21" t="s">
        <v>12</v>
      </c>
      <c r="F1829" s="31" t="s">
        <v>12</v>
      </c>
      <c r="G1829" s="21" t="s">
        <v>2157</v>
      </c>
      <c r="H1829" s="21" t="s">
        <v>177</v>
      </c>
      <c r="I1829" s="25" t="s">
        <v>15</v>
      </c>
      <c r="J1829" s="21" t="s">
        <v>21</v>
      </c>
      <c r="K1829" s="21"/>
      <c r="L1829" s="20">
        <v>45665</v>
      </c>
      <c r="M1829" s="20">
        <v>45670</v>
      </c>
      <c r="N1829" s="21" t="s">
        <v>22</v>
      </c>
      <c r="O1829" s="21">
        <v>1</v>
      </c>
      <c r="P1829" s="21">
        <v>0</v>
      </c>
      <c r="Q1829" s="21">
        <v>1</v>
      </c>
      <c r="R1829" s="15">
        <v>1</v>
      </c>
      <c r="S1829" s="18" t="str">
        <f>IFERROR(VLOOKUP(D1829,'[1]comparativo br'!$A:$B,2,FALSE),"")</f>
        <v/>
      </c>
      <c r="T1829" s="18" t="str">
        <f>IFERROR(VLOOKUP(D1829,'[1]comparativo br'!$A:$C,3,FALSE),"")</f>
        <v/>
      </c>
      <c r="U1829" s="15" t="str">
        <f t="shared" si="229"/>
        <v/>
      </c>
      <c r="V1829" s="19" t="str">
        <f>IFERROR(VLOOKUP(D1829,'[1]comparativo br'!$A:$D,4,FALSE),"")</f>
        <v/>
      </c>
      <c r="W1829" s="19" t="str">
        <f>IFERROR(VLOOKUP(D1829,'[1]comparativo br'!$A:$E,5,FALSE),"")</f>
        <v/>
      </c>
      <c r="X1829" s="15" t="str">
        <f t="shared" si="227"/>
        <v/>
      </c>
      <c r="Y1829" s="18" t="e">
        <f>SUMIFS([2]Plan2!$H:$H,[2]Plan2!$A:$A,$D1829,[2]Plan2!$U:$U,6)</f>
        <v>#VALUE!</v>
      </c>
      <c r="Z1829" s="18" t="e">
        <f>SUMIFS([2]Plan2!$H:$H,[2]Plan2!$A:$A,$D1829,[2]Plan2!$U:$U,7)</f>
        <v>#VALUE!</v>
      </c>
      <c r="AA1829" s="18" t="e">
        <f>SUMIFS([2]Plan2!$H:$H,[2]Plan2!$A:$A,$D1829,[2]Plan2!$U:$U,8)</f>
        <v>#VALUE!</v>
      </c>
      <c r="AB1829" s="18" t="e">
        <f>SUMIFS([2]Plan2!$H:$H,[2]Plan2!$A:$A,$D1829,[2]Plan2!$U:$U,9)</f>
        <v>#VALUE!</v>
      </c>
      <c r="AC1829" s="18" t="e">
        <f>SUMIFS([2]Plan2!$H:$H,[2]Plan2!$A:$A,$D1829,[2]Plan2!$U:$U,10)</f>
        <v>#VALUE!</v>
      </c>
      <c r="AD1829" s="18" t="e">
        <f>SUMIFS([2]Plan2!$H:$H,[2]Plan2!$A:$A,$D1829,[2]Plan2!$U:$U,11)</f>
        <v>#VALUE!</v>
      </c>
      <c r="AE1829" s="18" t="e">
        <f>SUMIFS([2]Plan2!$H:$H,[2]Plan2!$A:$A,$D1829,[2]Plan2!$U:$U,12)</f>
        <v>#VALUE!</v>
      </c>
      <c r="AF1829" s="18" t="e">
        <f>SUMIFS([2]Plan2!$H:$H,[2]Plan2!$A:$A,$D1829,[2]Plan2!$U:$U,1)</f>
        <v>#VALUE!</v>
      </c>
      <c r="AG1829" s="18" t="e">
        <f>SUMIFS([2]Plan2!$H:$H,[2]Plan2!$A:$A,$D1829,[2]Plan2!$U:$U,2)</f>
        <v>#VALUE!</v>
      </c>
      <c r="AH1829" s="18" t="e">
        <f>SUMIFS([2]Plan2!$H:$H,[2]Plan2!$A:$A,$D1829,[2]Plan2!$U:$U,3)</f>
        <v>#VALUE!</v>
      </c>
      <c r="AI1829" s="18" t="e">
        <f>SUMIFS([2]Plan2!$H:$H,[2]Plan2!$A:$A,$D1829,[2]Plan2!$U:$U,4)</f>
        <v>#VALUE!</v>
      </c>
      <c r="AJ1829" s="18" t="e">
        <f>SUMIFS([2]Plan2!$H:$H,[2]Plan2!$A:$A,$D1829,[2]Plan2!$U:$U,5)</f>
        <v>#VALUE!</v>
      </c>
      <c r="AK1829" s="23" t="e">
        <f t="shared" si="230"/>
        <v>#VALUE!</v>
      </c>
      <c r="AL1829" s="23" t="e">
        <f t="shared" si="233"/>
        <v>#VALUE!</v>
      </c>
      <c r="AM1829">
        <f t="shared" si="231"/>
        <v>0</v>
      </c>
    </row>
    <row r="1830" spans="1:39" ht="15.75" x14ac:dyDescent="0.25">
      <c r="A1830" s="21"/>
      <c r="B1830" s="21" t="s">
        <v>1519</v>
      </c>
      <c r="C1830" s="21">
        <v>42973028</v>
      </c>
      <c r="D1830" s="25">
        <v>193976</v>
      </c>
      <c r="E1830" s="21" t="s">
        <v>104</v>
      </c>
      <c r="F1830" s="31" t="s">
        <v>1826</v>
      </c>
      <c r="G1830" s="21" t="s">
        <v>2019</v>
      </c>
      <c r="H1830" s="21" t="s">
        <v>990</v>
      </c>
      <c r="I1830" s="25" t="s">
        <v>20</v>
      </c>
      <c r="J1830" s="21" t="s">
        <v>85</v>
      </c>
      <c r="K1830" s="21" t="s">
        <v>386</v>
      </c>
      <c r="L1830" s="20">
        <v>45580</v>
      </c>
      <c r="M1830" s="20">
        <v>45769</v>
      </c>
      <c r="N1830" s="21" t="s">
        <v>18</v>
      </c>
      <c r="O1830" s="21">
        <v>0</v>
      </c>
      <c r="P1830" s="21">
        <v>11</v>
      </c>
      <c r="Q1830" s="21">
        <v>1</v>
      </c>
      <c r="R1830" s="15">
        <f>(Q1830-P1830)/P1830</f>
        <v>-0.90909090909090906</v>
      </c>
      <c r="S1830" s="18">
        <f>IFERROR(VLOOKUP(D1830,'[1]comparativo br'!$A:$B,2,FALSE),"")</f>
        <v>0</v>
      </c>
      <c r="T1830" s="18">
        <f>IFERROR(VLOOKUP(D1830,'[1]comparativo br'!$A:$C,3,FALSE),"")</f>
        <v>0</v>
      </c>
      <c r="U1830" s="15" t="str">
        <f t="shared" si="229"/>
        <v/>
      </c>
      <c r="V1830" s="19">
        <f>IFERROR(VLOOKUP(D1830,'[1]comparativo br'!$A:$D,4,FALSE),"")</f>
        <v>59</v>
      </c>
      <c r="W1830" s="19">
        <f>IFERROR(VLOOKUP(D1830,'[1]comparativo br'!$A:$E,5,FALSE),"")</f>
        <v>0</v>
      </c>
      <c r="X1830" s="15">
        <f t="shared" si="227"/>
        <v>-1</v>
      </c>
      <c r="Y1830" s="18" t="e">
        <f>SUMIFS([2]Plan2!$H:$H,[2]Plan2!$A:$A,$D1830,[2]Plan2!$U:$U,6)</f>
        <v>#VALUE!</v>
      </c>
      <c r="Z1830" s="18" t="e">
        <f>SUMIFS([2]Plan2!$H:$H,[2]Plan2!$A:$A,$D1830,[2]Plan2!$U:$U,7)</f>
        <v>#VALUE!</v>
      </c>
      <c r="AA1830" s="18" t="e">
        <f>SUMIFS([2]Plan2!$H:$H,[2]Plan2!$A:$A,$D1830,[2]Plan2!$U:$U,8)</f>
        <v>#VALUE!</v>
      </c>
      <c r="AB1830" s="18" t="e">
        <f>SUMIFS([2]Plan2!$H:$H,[2]Plan2!$A:$A,$D1830,[2]Plan2!$U:$U,9)</f>
        <v>#VALUE!</v>
      </c>
      <c r="AC1830" s="18" t="e">
        <f>SUMIFS([2]Plan2!$H:$H,[2]Plan2!$A:$A,$D1830,[2]Plan2!$U:$U,10)</f>
        <v>#VALUE!</v>
      </c>
      <c r="AD1830" s="18" t="e">
        <f>SUMIFS([2]Plan2!$H:$H,[2]Plan2!$A:$A,$D1830,[2]Plan2!$U:$U,11)</f>
        <v>#VALUE!</v>
      </c>
      <c r="AE1830" s="18" t="e">
        <f>SUMIFS([2]Plan2!$H:$H,[2]Plan2!$A:$A,$D1830,[2]Plan2!$U:$U,12)</f>
        <v>#VALUE!</v>
      </c>
      <c r="AF1830" s="18" t="e">
        <f>SUMIFS([2]Plan2!$H:$H,[2]Plan2!$A:$A,$D1830,[2]Plan2!$U:$U,1)</f>
        <v>#VALUE!</v>
      </c>
      <c r="AG1830" s="18" t="e">
        <f>SUMIFS([2]Plan2!$H:$H,[2]Plan2!$A:$A,$D1830,[2]Plan2!$U:$U,2)</f>
        <v>#VALUE!</v>
      </c>
      <c r="AH1830" s="18" t="e">
        <f>SUMIFS([2]Plan2!$H:$H,[2]Plan2!$A:$A,$D1830,[2]Plan2!$U:$U,3)</f>
        <v>#VALUE!</v>
      </c>
      <c r="AI1830" s="18" t="e">
        <f>SUMIFS([2]Plan2!$H:$H,[2]Plan2!$A:$A,$D1830,[2]Plan2!$U:$U,4)</f>
        <v>#VALUE!</v>
      </c>
      <c r="AJ1830" s="18" t="e">
        <f>SUMIFS([2]Plan2!$H:$H,[2]Plan2!$A:$A,$D1830,[2]Plan2!$U:$U,5)</f>
        <v>#VALUE!</v>
      </c>
      <c r="AK1830" s="23" t="e">
        <f t="shared" si="230"/>
        <v>#VALUE!</v>
      </c>
      <c r="AL1830" s="23" t="e">
        <f t="shared" si="233"/>
        <v>#VALUE!</v>
      </c>
      <c r="AM1830">
        <f t="shared" si="231"/>
        <v>0</v>
      </c>
    </row>
    <row r="1831" spans="1:39" ht="15.75" x14ac:dyDescent="0.25">
      <c r="A1831" s="21"/>
      <c r="B1831" s="21" t="s">
        <v>1520</v>
      </c>
      <c r="C1831" s="21">
        <v>42980706</v>
      </c>
      <c r="D1831" s="25" t="s">
        <v>2283</v>
      </c>
      <c r="E1831" s="21" t="s">
        <v>1575</v>
      </c>
      <c r="F1831" s="31" t="s">
        <v>1575</v>
      </c>
      <c r="G1831" s="21" t="s">
        <v>2284</v>
      </c>
      <c r="H1831" s="21" t="s">
        <v>177</v>
      </c>
      <c r="I1831" s="25" t="s">
        <v>15</v>
      </c>
      <c r="J1831" s="21" t="s">
        <v>107</v>
      </c>
      <c r="K1831" s="21" t="s">
        <v>389</v>
      </c>
      <c r="L1831" s="20">
        <v>45772</v>
      </c>
      <c r="M1831" s="20"/>
      <c r="N1831" s="21" t="s">
        <v>18</v>
      </c>
      <c r="O1831" s="21"/>
      <c r="P1831" s="21"/>
      <c r="Q1831" s="21"/>
      <c r="R1831" s="28"/>
      <c r="S1831" s="18">
        <f>IFERROR(VLOOKUP(D1831,'[1]comparativo br'!$A:$B,2,FALSE),"")</f>
        <v>2194.04</v>
      </c>
      <c r="T1831" s="18">
        <f>IFERROR(VLOOKUP(D1831,'[1]comparativo br'!$A:$C,3,FALSE),"")</f>
        <v>0</v>
      </c>
      <c r="U1831" s="15">
        <f t="shared" si="229"/>
        <v>-1</v>
      </c>
      <c r="V1831" s="19">
        <f>IFERROR(VLOOKUP(D1831,'[1]comparativo br'!$A:$D,4,FALSE),"")</f>
        <v>0</v>
      </c>
      <c r="W1831" s="19">
        <f>IFERROR(VLOOKUP(D1831,'[1]comparativo br'!$A:$E,5,FALSE),"")</f>
        <v>0</v>
      </c>
      <c r="X1831" s="15" t="str">
        <f t="shared" si="227"/>
        <v/>
      </c>
      <c r="Y1831" s="18" t="e">
        <f>SUMIFS([2]Plan2!$H:$H,[2]Plan2!$A:$A,$D1831,[2]Plan2!$U:$U,6)</f>
        <v>#VALUE!</v>
      </c>
      <c r="Z1831" s="18" t="e">
        <f>SUMIFS([2]Plan2!$H:$H,[2]Plan2!$A:$A,$D1831,[2]Plan2!$U:$U,7)</f>
        <v>#VALUE!</v>
      </c>
      <c r="AA1831" s="18" t="e">
        <f>SUMIFS([2]Plan2!$H:$H,[2]Plan2!$A:$A,$D1831,[2]Plan2!$U:$U,8)</f>
        <v>#VALUE!</v>
      </c>
      <c r="AB1831" s="18" t="e">
        <f>SUMIFS([2]Plan2!$H:$H,[2]Plan2!$A:$A,$D1831,[2]Plan2!$U:$U,9)</f>
        <v>#VALUE!</v>
      </c>
      <c r="AC1831" s="18" t="e">
        <f>SUMIFS([2]Plan2!$H:$H,[2]Plan2!$A:$A,$D1831,[2]Plan2!$U:$U,10)</f>
        <v>#VALUE!</v>
      </c>
      <c r="AD1831" s="18" t="e">
        <f>SUMIFS([2]Plan2!$H:$H,[2]Plan2!$A:$A,$D1831,[2]Plan2!$U:$U,11)</f>
        <v>#VALUE!</v>
      </c>
      <c r="AE1831" s="18" t="e">
        <f>SUMIFS([2]Plan2!$H:$H,[2]Plan2!$A:$A,$D1831,[2]Plan2!$U:$U,12)</f>
        <v>#VALUE!</v>
      </c>
      <c r="AF1831" s="18" t="e">
        <f>SUMIFS([2]Plan2!$H:$H,[2]Plan2!$A:$A,$D1831,[2]Plan2!$U:$U,1)</f>
        <v>#VALUE!</v>
      </c>
      <c r="AG1831" s="18" t="e">
        <f>SUMIFS([2]Plan2!$H:$H,[2]Plan2!$A:$A,$D1831,[2]Plan2!$U:$U,2)</f>
        <v>#VALUE!</v>
      </c>
      <c r="AH1831" s="18" t="e">
        <f>SUMIFS([2]Plan2!$H:$H,[2]Plan2!$A:$A,$D1831,[2]Plan2!$U:$U,3)</f>
        <v>#VALUE!</v>
      </c>
      <c r="AI1831" s="18" t="e">
        <f>SUMIFS([2]Plan2!$H:$H,[2]Plan2!$A:$A,$D1831,[2]Plan2!$U:$U,4)</f>
        <v>#VALUE!</v>
      </c>
      <c r="AJ1831" s="18" t="e">
        <f>SUMIFS([2]Plan2!$H:$H,[2]Plan2!$A:$A,$D1831,[2]Plan2!$U:$U,5)</f>
        <v>#VALUE!</v>
      </c>
      <c r="AK1831" s="23" t="e">
        <f t="shared" si="230"/>
        <v>#VALUE!</v>
      </c>
      <c r="AL1831" s="23" t="e">
        <f t="shared" si="233"/>
        <v>#VALUE!</v>
      </c>
      <c r="AM1831">
        <f t="shared" si="231"/>
        <v>0</v>
      </c>
    </row>
    <row r="1832" spans="1:39" ht="15.75" x14ac:dyDescent="0.25">
      <c r="A1832" s="21"/>
      <c r="B1832" s="21"/>
      <c r="C1832" s="21">
        <v>42987575</v>
      </c>
      <c r="D1832" s="25" t="s">
        <v>2215</v>
      </c>
      <c r="E1832" s="21" t="s">
        <v>1180</v>
      </c>
      <c r="F1832" s="31" t="s">
        <v>1180</v>
      </c>
      <c r="G1832" s="21" t="s">
        <v>2216</v>
      </c>
      <c r="H1832" s="21" t="s">
        <v>2217</v>
      </c>
      <c r="I1832" s="25" t="s">
        <v>20</v>
      </c>
      <c r="J1832" s="21"/>
      <c r="K1832" s="21"/>
      <c r="L1832" s="20">
        <v>45726</v>
      </c>
      <c r="M1832" s="20"/>
      <c r="N1832" s="21" t="s">
        <v>18</v>
      </c>
      <c r="O1832" s="21"/>
      <c r="P1832" s="21"/>
      <c r="Q1832" s="21"/>
      <c r="R1832" s="28"/>
      <c r="S1832" s="18" t="str">
        <f>IFERROR(VLOOKUP(D1832,'[1]comparativo br'!$A:$B,2,FALSE),"")</f>
        <v/>
      </c>
      <c r="T1832" s="18" t="str">
        <f>IFERROR(VLOOKUP(D1832,'[1]comparativo br'!$A:$C,3,FALSE),"")</f>
        <v/>
      </c>
      <c r="U1832" s="15" t="str">
        <f t="shared" si="229"/>
        <v/>
      </c>
      <c r="V1832" s="19" t="str">
        <f>IFERROR(VLOOKUP(D1832,'[1]comparativo br'!$A:$D,4,FALSE),"")</f>
        <v/>
      </c>
      <c r="W1832" s="19" t="str">
        <f>IFERROR(VLOOKUP(D1832,'[1]comparativo br'!$A:$E,5,FALSE),"")</f>
        <v/>
      </c>
      <c r="X1832" s="15" t="str">
        <f t="shared" si="227"/>
        <v/>
      </c>
      <c r="Y1832" s="18" t="e">
        <f>SUMIFS([2]Plan2!$H:$H,[2]Plan2!$A:$A,$D1832,[2]Plan2!$U:$U,6)</f>
        <v>#VALUE!</v>
      </c>
      <c r="Z1832" s="18" t="e">
        <f>SUMIFS([2]Plan2!$H:$H,[2]Plan2!$A:$A,$D1832,[2]Plan2!$U:$U,7)</f>
        <v>#VALUE!</v>
      </c>
      <c r="AA1832" s="18" t="e">
        <f>SUMIFS([2]Plan2!$H:$H,[2]Plan2!$A:$A,$D1832,[2]Plan2!$U:$U,8)</f>
        <v>#VALUE!</v>
      </c>
      <c r="AB1832" s="18" t="e">
        <f>SUMIFS([2]Plan2!$H:$H,[2]Plan2!$A:$A,$D1832,[2]Plan2!$U:$U,9)</f>
        <v>#VALUE!</v>
      </c>
      <c r="AC1832" s="18" t="e">
        <f>SUMIFS([2]Plan2!$H:$H,[2]Plan2!$A:$A,$D1832,[2]Plan2!$U:$U,10)</f>
        <v>#VALUE!</v>
      </c>
      <c r="AD1832" s="18" t="e">
        <f>SUMIFS([2]Plan2!$H:$H,[2]Plan2!$A:$A,$D1832,[2]Plan2!$U:$U,11)</f>
        <v>#VALUE!</v>
      </c>
      <c r="AE1832" s="18" t="e">
        <f>SUMIFS([2]Plan2!$H:$H,[2]Plan2!$A:$A,$D1832,[2]Plan2!$U:$U,12)</f>
        <v>#VALUE!</v>
      </c>
      <c r="AF1832" s="18" t="e">
        <f>SUMIFS([2]Plan2!$H:$H,[2]Plan2!$A:$A,$D1832,[2]Plan2!$U:$U,1)</f>
        <v>#VALUE!</v>
      </c>
      <c r="AG1832" s="18" t="e">
        <f>SUMIFS([2]Plan2!$H:$H,[2]Plan2!$A:$A,$D1832,[2]Plan2!$U:$U,2)</f>
        <v>#VALUE!</v>
      </c>
      <c r="AH1832" s="18" t="e">
        <f>SUMIFS([2]Plan2!$H:$H,[2]Plan2!$A:$A,$D1832,[2]Plan2!$U:$U,3)</f>
        <v>#VALUE!</v>
      </c>
      <c r="AI1832" s="18" t="e">
        <f>SUMIFS([2]Plan2!$H:$H,[2]Plan2!$A:$A,$D1832,[2]Plan2!$U:$U,4)</f>
        <v>#VALUE!</v>
      </c>
      <c r="AJ1832" s="18" t="e">
        <f>SUMIFS([2]Plan2!$H:$H,[2]Plan2!$A:$A,$D1832,[2]Plan2!$U:$U,5)</f>
        <v>#VALUE!</v>
      </c>
      <c r="AK1832" s="23" t="e">
        <f t="shared" si="230"/>
        <v>#VALUE!</v>
      </c>
      <c r="AL1832" s="23" t="e">
        <f t="shared" si="233"/>
        <v>#VALUE!</v>
      </c>
      <c r="AM1832">
        <f t="shared" si="231"/>
        <v>0</v>
      </c>
    </row>
    <row r="1833" spans="1:39" ht="15.75" x14ac:dyDescent="0.25">
      <c r="A1833" s="21"/>
      <c r="B1833" s="21" t="s">
        <v>1519</v>
      </c>
      <c r="C1833" s="21">
        <v>42987575</v>
      </c>
      <c r="D1833" s="25">
        <v>193613</v>
      </c>
      <c r="E1833" s="21" t="s">
        <v>1180</v>
      </c>
      <c r="F1833" s="31" t="s">
        <v>1180</v>
      </c>
      <c r="G1833" s="21" t="s">
        <v>923</v>
      </c>
      <c r="H1833" s="21" t="s">
        <v>922</v>
      </c>
      <c r="I1833" s="25" t="s">
        <v>20</v>
      </c>
      <c r="J1833" s="21" t="s">
        <v>21</v>
      </c>
      <c r="K1833" s="21"/>
      <c r="L1833" s="20">
        <v>45271</v>
      </c>
      <c r="M1833" s="20">
        <v>45742</v>
      </c>
      <c r="N1833" s="21" t="s">
        <v>53</v>
      </c>
      <c r="O1833" s="21">
        <v>5</v>
      </c>
      <c r="P1833" s="21">
        <v>13</v>
      </c>
      <c r="Q1833" s="21">
        <v>16</v>
      </c>
      <c r="R1833" s="15">
        <f>(Q1833-P1833)/P1833</f>
        <v>0.23076923076923078</v>
      </c>
      <c r="S1833" s="18">
        <f>IFERROR(VLOOKUP(D1833,'[1]comparativo br'!$A:$B,2,FALSE),"")</f>
        <v>0</v>
      </c>
      <c r="T1833" s="18">
        <f>IFERROR(VLOOKUP(D1833,'[1]comparativo br'!$A:$C,3,FALSE),"")</f>
        <v>0</v>
      </c>
      <c r="U1833" s="15" t="str">
        <f t="shared" si="229"/>
        <v/>
      </c>
      <c r="V1833" s="19">
        <f>IFERROR(VLOOKUP(D1833,'[1]comparativo br'!$A:$D,4,FALSE),"")</f>
        <v>8</v>
      </c>
      <c r="W1833" s="19">
        <f>IFERROR(VLOOKUP(D1833,'[1]comparativo br'!$A:$E,5,FALSE),"")</f>
        <v>0</v>
      </c>
      <c r="X1833" s="15">
        <f t="shared" si="227"/>
        <v>-1</v>
      </c>
      <c r="Y1833" s="18" t="e">
        <f>SUMIFS([2]Plan2!$H:$H,[2]Plan2!$A:$A,$D1833,[2]Plan2!$U:$U,6)</f>
        <v>#VALUE!</v>
      </c>
      <c r="Z1833" s="18" t="e">
        <f>SUMIFS([2]Plan2!$H:$H,[2]Plan2!$A:$A,$D1833,[2]Plan2!$U:$U,7)</f>
        <v>#VALUE!</v>
      </c>
      <c r="AA1833" s="18" t="e">
        <f>SUMIFS([2]Plan2!$H:$H,[2]Plan2!$A:$A,$D1833,[2]Plan2!$U:$U,8)</f>
        <v>#VALUE!</v>
      </c>
      <c r="AB1833" s="18" t="e">
        <f>SUMIFS([2]Plan2!$H:$H,[2]Plan2!$A:$A,$D1833,[2]Plan2!$U:$U,9)</f>
        <v>#VALUE!</v>
      </c>
      <c r="AC1833" s="18" t="e">
        <f>SUMIFS([2]Plan2!$H:$H,[2]Plan2!$A:$A,$D1833,[2]Plan2!$U:$U,10)</f>
        <v>#VALUE!</v>
      </c>
      <c r="AD1833" s="18" t="e">
        <f>SUMIFS([2]Plan2!$H:$H,[2]Plan2!$A:$A,$D1833,[2]Plan2!$U:$U,11)</f>
        <v>#VALUE!</v>
      </c>
      <c r="AE1833" s="18" t="e">
        <f>SUMIFS([2]Plan2!$H:$H,[2]Plan2!$A:$A,$D1833,[2]Plan2!$U:$U,12)</f>
        <v>#VALUE!</v>
      </c>
      <c r="AF1833" s="18" t="e">
        <f>SUMIFS([2]Plan2!$H:$H,[2]Plan2!$A:$A,$D1833,[2]Plan2!$U:$U,1)</f>
        <v>#VALUE!</v>
      </c>
      <c r="AG1833" s="18" t="e">
        <f>SUMIFS([2]Plan2!$H:$H,[2]Plan2!$A:$A,$D1833,[2]Plan2!$U:$U,2)</f>
        <v>#VALUE!</v>
      </c>
      <c r="AH1833" s="18" t="e">
        <f>SUMIFS([2]Plan2!$H:$H,[2]Plan2!$A:$A,$D1833,[2]Plan2!$U:$U,3)</f>
        <v>#VALUE!</v>
      </c>
      <c r="AI1833" s="18" t="e">
        <f>SUMIFS([2]Plan2!$H:$H,[2]Plan2!$A:$A,$D1833,[2]Plan2!$U:$U,4)</f>
        <v>#VALUE!</v>
      </c>
      <c r="AJ1833" s="18" t="e">
        <f>SUMIFS([2]Plan2!$H:$H,[2]Plan2!$A:$A,$D1833,[2]Plan2!$U:$U,5)</f>
        <v>#VALUE!</v>
      </c>
      <c r="AK1833" s="23" t="e">
        <f t="shared" si="230"/>
        <v>#VALUE!</v>
      </c>
      <c r="AL1833" s="23" t="e">
        <f t="shared" si="233"/>
        <v>#VALUE!</v>
      </c>
      <c r="AM1833">
        <f t="shared" si="231"/>
        <v>0</v>
      </c>
    </row>
    <row r="1834" spans="1:39" ht="15.75" x14ac:dyDescent="0.25">
      <c r="A1834" s="21"/>
      <c r="B1834" s="21" t="s">
        <v>1520</v>
      </c>
      <c r="C1834" s="21">
        <v>43054261</v>
      </c>
      <c r="D1834" s="25">
        <v>190371</v>
      </c>
      <c r="E1834" s="21" t="s">
        <v>2146</v>
      </c>
      <c r="F1834" s="31" t="s">
        <v>60</v>
      </c>
      <c r="G1834" s="21" t="s">
        <v>1603</v>
      </c>
      <c r="H1834" s="21" t="s">
        <v>128</v>
      </c>
      <c r="I1834" s="25" t="s">
        <v>20</v>
      </c>
      <c r="J1834" s="21" t="s">
        <v>88</v>
      </c>
      <c r="K1834" s="21" t="s">
        <v>93</v>
      </c>
      <c r="L1834" s="20">
        <v>44102</v>
      </c>
      <c r="M1834" s="20">
        <v>45273</v>
      </c>
      <c r="N1834" s="21" t="s">
        <v>53</v>
      </c>
      <c r="O1834" s="21">
        <v>0</v>
      </c>
      <c r="P1834" s="21">
        <v>1</v>
      </c>
      <c r="Q1834" s="21">
        <v>0</v>
      </c>
      <c r="R1834" s="15">
        <f>(Q1834-P1834)/P1834</f>
        <v>-1</v>
      </c>
      <c r="S1834" s="18" t="str">
        <f>IFERROR(VLOOKUP(D1834,'[1]comparativo br'!$A:$B,2,FALSE),"")</f>
        <v/>
      </c>
      <c r="T1834" s="18" t="str">
        <f>IFERROR(VLOOKUP(D1834,'[1]comparativo br'!$A:$C,3,FALSE),"")</f>
        <v/>
      </c>
      <c r="U1834" s="15" t="str">
        <f t="shared" si="229"/>
        <v/>
      </c>
      <c r="V1834" s="19" t="str">
        <f>IFERROR(VLOOKUP(D1834,'[1]comparativo br'!$A:$D,4,FALSE),"")</f>
        <v/>
      </c>
      <c r="W1834" s="19" t="str">
        <f>IFERROR(VLOOKUP(D1834,'[1]comparativo br'!$A:$E,5,FALSE),"")</f>
        <v/>
      </c>
      <c r="X1834" s="15" t="str">
        <f t="shared" ref="X1834:X1897" si="234">IFERROR((W1834-V1834)/V1834,"")</f>
        <v/>
      </c>
      <c r="Y1834" s="18" t="e">
        <f>SUMIFS([2]Plan2!$H:$H,[2]Plan2!$A:$A,$D1834,[2]Plan2!$U:$U,6)</f>
        <v>#VALUE!</v>
      </c>
      <c r="Z1834" s="18" t="e">
        <f>SUMIFS([2]Plan2!$H:$H,[2]Plan2!$A:$A,$D1834,[2]Plan2!$U:$U,7)</f>
        <v>#VALUE!</v>
      </c>
      <c r="AA1834" s="18" t="e">
        <f>SUMIFS([2]Plan2!$H:$H,[2]Plan2!$A:$A,$D1834,[2]Plan2!$U:$U,8)</f>
        <v>#VALUE!</v>
      </c>
      <c r="AB1834" s="18" t="e">
        <f>SUMIFS([2]Plan2!$H:$H,[2]Plan2!$A:$A,$D1834,[2]Plan2!$U:$U,9)</f>
        <v>#VALUE!</v>
      </c>
      <c r="AC1834" s="18" t="e">
        <f>SUMIFS([2]Plan2!$H:$H,[2]Plan2!$A:$A,$D1834,[2]Plan2!$U:$U,10)</f>
        <v>#VALUE!</v>
      </c>
      <c r="AD1834" s="18" t="e">
        <f>SUMIFS([2]Plan2!$H:$H,[2]Plan2!$A:$A,$D1834,[2]Plan2!$U:$U,11)</f>
        <v>#VALUE!</v>
      </c>
      <c r="AE1834" s="18" t="e">
        <f>SUMIFS([2]Plan2!$H:$H,[2]Plan2!$A:$A,$D1834,[2]Plan2!$U:$U,12)</f>
        <v>#VALUE!</v>
      </c>
      <c r="AF1834" s="18" t="e">
        <f>SUMIFS([2]Plan2!$H:$H,[2]Plan2!$A:$A,$D1834,[2]Plan2!$U:$U,1)</f>
        <v>#VALUE!</v>
      </c>
      <c r="AG1834" s="18" t="e">
        <f>SUMIFS([2]Plan2!$H:$H,[2]Plan2!$A:$A,$D1834,[2]Plan2!$U:$U,2)</f>
        <v>#VALUE!</v>
      </c>
      <c r="AH1834" s="18" t="e">
        <f>SUMIFS([2]Plan2!$H:$H,[2]Plan2!$A:$A,$D1834,[2]Plan2!$U:$U,3)</f>
        <v>#VALUE!</v>
      </c>
      <c r="AI1834" s="18" t="e">
        <f>SUMIFS([2]Plan2!$H:$H,[2]Plan2!$A:$A,$D1834,[2]Plan2!$U:$U,4)</f>
        <v>#VALUE!</v>
      </c>
      <c r="AJ1834" s="18" t="e">
        <f>SUMIFS([2]Plan2!$H:$H,[2]Plan2!$A:$A,$D1834,[2]Plan2!$U:$U,5)</f>
        <v>#VALUE!</v>
      </c>
      <c r="AK1834" s="23" t="e">
        <f t="shared" si="230"/>
        <v>#VALUE!</v>
      </c>
      <c r="AL1834" s="23" t="e">
        <f t="shared" si="233"/>
        <v>#VALUE!</v>
      </c>
      <c r="AM1834">
        <f t="shared" si="231"/>
        <v>0</v>
      </c>
    </row>
    <row r="1835" spans="1:39" ht="15.75" x14ac:dyDescent="0.25">
      <c r="A1835" s="21"/>
      <c r="B1835" s="21" t="s">
        <v>1520</v>
      </c>
      <c r="C1835" s="21">
        <v>43270366</v>
      </c>
      <c r="D1835" s="25">
        <v>194078</v>
      </c>
      <c r="E1835" s="21" t="s">
        <v>1798</v>
      </c>
      <c r="F1835" s="31" t="s">
        <v>1798</v>
      </c>
      <c r="G1835" s="21" t="s">
        <v>1755</v>
      </c>
      <c r="H1835" s="21" t="s">
        <v>363</v>
      </c>
      <c r="I1835" s="25" t="s">
        <v>145</v>
      </c>
      <c r="J1835" s="21" t="s">
        <v>27</v>
      </c>
      <c r="K1835" s="21" t="s">
        <v>74</v>
      </c>
      <c r="L1835" s="20">
        <v>45740</v>
      </c>
      <c r="M1835" s="20">
        <v>45735</v>
      </c>
      <c r="N1835" s="21" t="s">
        <v>22</v>
      </c>
      <c r="O1835" s="21">
        <v>47</v>
      </c>
      <c r="P1835" s="21">
        <v>0</v>
      </c>
      <c r="Q1835" s="21">
        <v>84</v>
      </c>
      <c r="R1835" s="15">
        <v>1</v>
      </c>
      <c r="S1835" s="18">
        <f>IFERROR(VLOOKUP(D1835,'[1]comparativo br'!$A:$B,2,FALSE),"")</f>
        <v>0</v>
      </c>
      <c r="T1835" s="18">
        <f>IFERROR(VLOOKUP(D1835,'[1]comparativo br'!$A:$C,3,FALSE),"")</f>
        <v>0</v>
      </c>
      <c r="U1835" s="15" t="str">
        <f t="shared" si="229"/>
        <v/>
      </c>
      <c r="V1835" s="19">
        <f>IFERROR(VLOOKUP(D1835,'[1]comparativo br'!$A:$D,4,FALSE),"")</f>
        <v>85</v>
      </c>
      <c r="W1835" s="19">
        <f>IFERROR(VLOOKUP(D1835,'[1]comparativo br'!$A:$E,5,FALSE),"")</f>
        <v>317</v>
      </c>
      <c r="X1835" s="15">
        <f t="shared" si="234"/>
        <v>2.7294117647058824</v>
      </c>
      <c r="Y1835" s="18" t="e">
        <f>SUMIFS([2]Plan2!$H:$H,[2]Plan2!$A:$A,$D1835,[2]Plan2!$U:$U,6)</f>
        <v>#VALUE!</v>
      </c>
      <c r="Z1835" s="18" t="e">
        <f>SUMIFS([2]Plan2!$H:$H,[2]Plan2!$A:$A,$D1835,[2]Plan2!$U:$U,7)</f>
        <v>#VALUE!</v>
      </c>
      <c r="AA1835" s="18" t="e">
        <f>SUMIFS([2]Plan2!$H:$H,[2]Plan2!$A:$A,$D1835,[2]Plan2!$U:$U,8)</f>
        <v>#VALUE!</v>
      </c>
      <c r="AB1835" s="18" t="e">
        <f>SUMIFS([2]Plan2!$H:$H,[2]Plan2!$A:$A,$D1835,[2]Plan2!$U:$U,9)</f>
        <v>#VALUE!</v>
      </c>
      <c r="AC1835" s="18" t="e">
        <f>SUMIFS([2]Plan2!$H:$H,[2]Plan2!$A:$A,$D1835,[2]Plan2!$U:$U,10)</f>
        <v>#VALUE!</v>
      </c>
      <c r="AD1835" s="18" t="e">
        <f>SUMIFS([2]Plan2!$H:$H,[2]Plan2!$A:$A,$D1835,[2]Plan2!$U:$U,11)</f>
        <v>#VALUE!</v>
      </c>
      <c r="AE1835" s="18" t="e">
        <f>SUMIFS([2]Plan2!$H:$H,[2]Plan2!$A:$A,$D1835,[2]Plan2!$U:$U,12)</f>
        <v>#VALUE!</v>
      </c>
      <c r="AF1835" s="18" t="e">
        <f>SUMIFS([2]Plan2!$H:$H,[2]Plan2!$A:$A,$D1835,[2]Plan2!$U:$U,1)</f>
        <v>#VALUE!</v>
      </c>
      <c r="AG1835" s="18" t="e">
        <f>SUMIFS([2]Plan2!$H:$H,[2]Plan2!$A:$A,$D1835,[2]Plan2!$U:$U,2)</f>
        <v>#VALUE!</v>
      </c>
      <c r="AH1835" s="18" t="e">
        <f>SUMIFS([2]Plan2!$H:$H,[2]Plan2!$A:$A,$D1835,[2]Plan2!$U:$U,3)</f>
        <v>#VALUE!</v>
      </c>
      <c r="AI1835" s="18" t="e">
        <f>SUMIFS([2]Plan2!$H:$H,[2]Plan2!$A:$A,$D1835,[2]Plan2!$U:$U,4)</f>
        <v>#VALUE!</v>
      </c>
      <c r="AJ1835" s="18" t="e">
        <f>SUMIFS([2]Plan2!$H:$H,[2]Plan2!$A:$A,$D1835,[2]Plan2!$U:$U,5)</f>
        <v>#VALUE!</v>
      </c>
      <c r="AK1835" s="23" t="e">
        <f t="shared" si="230"/>
        <v>#VALUE!</v>
      </c>
      <c r="AL1835" s="23" t="e">
        <f t="shared" si="233"/>
        <v>#VALUE!</v>
      </c>
      <c r="AM1835">
        <f t="shared" si="231"/>
        <v>0</v>
      </c>
    </row>
    <row r="1836" spans="1:39" ht="15.75" x14ac:dyDescent="0.25">
      <c r="A1836" s="21"/>
      <c r="B1836" s="21" t="s">
        <v>1519</v>
      </c>
      <c r="C1836" s="21">
        <v>43545284</v>
      </c>
      <c r="D1836" s="25">
        <v>500772</v>
      </c>
      <c r="E1836" s="21" t="s">
        <v>69</v>
      </c>
      <c r="F1836" s="31" t="s">
        <v>69</v>
      </c>
      <c r="G1836" s="21" t="s">
        <v>1062</v>
      </c>
      <c r="H1836" s="21" t="s">
        <v>1063</v>
      </c>
      <c r="I1836" s="25" t="s">
        <v>20</v>
      </c>
      <c r="J1836" s="21" t="s">
        <v>27</v>
      </c>
      <c r="K1836" s="21" t="s">
        <v>28</v>
      </c>
      <c r="L1836" s="20">
        <v>45138</v>
      </c>
      <c r="M1836" s="20">
        <v>45429</v>
      </c>
      <c r="N1836" s="21" t="s">
        <v>53</v>
      </c>
      <c r="O1836" s="21">
        <v>23</v>
      </c>
      <c r="P1836" s="21">
        <v>18</v>
      </c>
      <c r="Q1836" s="21">
        <v>0</v>
      </c>
      <c r="R1836" s="15">
        <f>(Q1836-P1836)/P1836</f>
        <v>-1</v>
      </c>
      <c r="S1836" s="18" t="str">
        <f>IFERROR(VLOOKUP(D1836,'[1]comparativo br'!$A:$B,2,FALSE),"")</f>
        <v/>
      </c>
      <c r="T1836" s="18" t="str">
        <f>IFERROR(VLOOKUP(D1836,'[1]comparativo br'!$A:$C,3,FALSE),"")</f>
        <v/>
      </c>
      <c r="U1836" s="15" t="str">
        <f t="shared" si="229"/>
        <v/>
      </c>
      <c r="V1836" s="19" t="str">
        <f>IFERROR(VLOOKUP(D1836,'[1]comparativo br'!$A:$D,4,FALSE),"")</f>
        <v/>
      </c>
      <c r="W1836" s="19" t="str">
        <f>IFERROR(VLOOKUP(D1836,'[1]comparativo br'!$A:$E,5,FALSE),"")</f>
        <v/>
      </c>
      <c r="X1836" s="15" t="str">
        <f t="shared" si="234"/>
        <v/>
      </c>
      <c r="Y1836" s="18" t="e">
        <f>SUMIFS([2]Plan2!$H:$H,[2]Plan2!$A:$A,$D1836,[2]Plan2!$U:$U,6)</f>
        <v>#VALUE!</v>
      </c>
      <c r="Z1836" s="18" t="e">
        <f>SUMIFS([2]Plan2!$H:$H,[2]Plan2!$A:$A,$D1836,[2]Plan2!$U:$U,7)</f>
        <v>#VALUE!</v>
      </c>
      <c r="AA1836" s="18" t="e">
        <f>SUMIFS([2]Plan2!$H:$H,[2]Plan2!$A:$A,$D1836,[2]Plan2!$U:$U,8)</f>
        <v>#VALUE!</v>
      </c>
      <c r="AB1836" s="18" t="e">
        <f>SUMIFS([2]Plan2!$H:$H,[2]Plan2!$A:$A,$D1836,[2]Plan2!$U:$U,9)</f>
        <v>#VALUE!</v>
      </c>
      <c r="AC1836" s="18" t="e">
        <f>SUMIFS([2]Plan2!$H:$H,[2]Plan2!$A:$A,$D1836,[2]Plan2!$U:$U,10)</f>
        <v>#VALUE!</v>
      </c>
      <c r="AD1836" s="18" t="e">
        <f>SUMIFS([2]Plan2!$H:$H,[2]Plan2!$A:$A,$D1836,[2]Plan2!$U:$U,11)</f>
        <v>#VALUE!</v>
      </c>
      <c r="AE1836" s="18" t="e">
        <f>SUMIFS([2]Plan2!$H:$H,[2]Plan2!$A:$A,$D1836,[2]Plan2!$U:$U,12)</f>
        <v>#VALUE!</v>
      </c>
      <c r="AF1836" s="18" t="e">
        <f>SUMIFS([2]Plan2!$H:$H,[2]Plan2!$A:$A,$D1836,[2]Plan2!$U:$U,1)</f>
        <v>#VALUE!</v>
      </c>
      <c r="AG1836" s="18" t="e">
        <f>SUMIFS([2]Plan2!$H:$H,[2]Plan2!$A:$A,$D1836,[2]Plan2!$U:$U,2)</f>
        <v>#VALUE!</v>
      </c>
      <c r="AH1836" s="18" t="e">
        <f>SUMIFS([2]Plan2!$H:$H,[2]Plan2!$A:$A,$D1836,[2]Plan2!$U:$U,3)</f>
        <v>#VALUE!</v>
      </c>
      <c r="AI1836" s="18" t="e">
        <f>SUMIFS([2]Plan2!$H:$H,[2]Plan2!$A:$A,$D1836,[2]Plan2!$U:$U,4)</f>
        <v>#VALUE!</v>
      </c>
      <c r="AJ1836" s="18" t="e">
        <f>SUMIFS([2]Plan2!$H:$H,[2]Plan2!$A:$A,$D1836,[2]Plan2!$U:$U,5)</f>
        <v>#VALUE!</v>
      </c>
      <c r="AK1836" s="23" t="e">
        <f t="shared" si="230"/>
        <v>#VALUE!</v>
      </c>
      <c r="AL1836" s="23" t="e">
        <f t="shared" si="233"/>
        <v>#VALUE!</v>
      </c>
      <c r="AM1836">
        <f t="shared" si="231"/>
        <v>0</v>
      </c>
    </row>
    <row r="1837" spans="1:39" ht="15.75" x14ac:dyDescent="0.25">
      <c r="A1837" s="21"/>
      <c r="B1837" s="21" t="s">
        <v>1519</v>
      </c>
      <c r="C1837" s="21">
        <v>43635526</v>
      </c>
      <c r="D1837" s="25">
        <v>192938</v>
      </c>
      <c r="E1837" s="21" t="s">
        <v>12</v>
      </c>
      <c r="F1837" s="31" t="s">
        <v>2489</v>
      </c>
      <c r="G1837" s="21" t="s">
        <v>843</v>
      </c>
      <c r="H1837" s="21" t="s">
        <v>844</v>
      </c>
      <c r="I1837" s="25" t="s">
        <v>201</v>
      </c>
      <c r="J1837" s="21" t="s">
        <v>41</v>
      </c>
      <c r="K1837" s="21" t="s">
        <v>42</v>
      </c>
      <c r="L1837" s="20">
        <v>45310</v>
      </c>
      <c r="M1837" s="20">
        <v>45764</v>
      </c>
      <c r="N1837" s="21" t="s">
        <v>18</v>
      </c>
      <c r="O1837" s="21">
        <v>27</v>
      </c>
      <c r="P1837" s="21">
        <v>31</v>
      </c>
      <c r="Q1837" s="21">
        <v>27</v>
      </c>
      <c r="R1837" s="15">
        <f>(Q1837-P1837)/P1837</f>
        <v>-0.12903225806451613</v>
      </c>
      <c r="S1837" s="18">
        <f>IFERROR(VLOOKUP(D1837,'[1]comparativo br'!$A:$B,2,FALSE),"")</f>
        <v>11220</v>
      </c>
      <c r="T1837" s="18">
        <f>IFERROR(VLOOKUP(D1837,'[1]comparativo br'!$A:$C,3,FALSE),"")</f>
        <v>0</v>
      </c>
      <c r="U1837" s="15">
        <f t="shared" si="229"/>
        <v>-1</v>
      </c>
      <c r="V1837" s="19">
        <f>IFERROR(VLOOKUP(D1837,'[1]comparativo br'!$A:$D,4,FALSE),"")</f>
        <v>68</v>
      </c>
      <c r="W1837" s="19">
        <f>IFERROR(VLOOKUP(D1837,'[1]comparativo br'!$A:$E,5,FALSE),"")</f>
        <v>52</v>
      </c>
      <c r="X1837" s="15">
        <f t="shared" si="234"/>
        <v>-0.23529411764705882</v>
      </c>
      <c r="Y1837" s="18" t="e">
        <f>SUMIFS([2]Plan2!$H:$H,[2]Plan2!$A:$A,$D1837,[2]Plan2!$U:$U,6)</f>
        <v>#VALUE!</v>
      </c>
      <c r="Z1837" s="18" t="e">
        <f>SUMIFS([2]Plan2!$H:$H,[2]Plan2!$A:$A,$D1837,[2]Plan2!$U:$U,7)</f>
        <v>#VALUE!</v>
      </c>
      <c r="AA1837" s="18" t="e">
        <f>SUMIFS([2]Plan2!$H:$H,[2]Plan2!$A:$A,$D1837,[2]Plan2!$U:$U,8)</f>
        <v>#VALUE!</v>
      </c>
      <c r="AB1837" s="18" t="e">
        <f>SUMIFS([2]Plan2!$H:$H,[2]Plan2!$A:$A,$D1837,[2]Plan2!$U:$U,9)</f>
        <v>#VALUE!</v>
      </c>
      <c r="AC1837" s="18" t="e">
        <f>SUMIFS([2]Plan2!$H:$H,[2]Plan2!$A:$A,$D1837,[2]Plan2!$U:$U,10)</f>
        <v>#VALUE!</v>
      </c>
      <c r="AD1837" s="18" t="e">
        <f>SUMIFS([2]Plan2!$H:$H,[2]Plan2!$A:$A,$D1837,[2]Plan2!$U:$U,11)</f>
        <v>#VALUE!</v>
      </c>
      <c r="AE1837" s="18" t="e">
        <f>SUMIFS([2]Plan2!$H:$H,[2]Plan2!$A:$A,$D1837,[2]Plan2!$U:$U,12)</f>
        <v>#VALUE!</v>
      </c>
      <c r="AF1837" s="18" t="e">
        <f>SUMIFS([2]Plan2!$H:$H,[2]Plan2!$A:$A,$D1837,[2]Plan2!$U:$U,1)</f>
        <v>#VALUE!</v>
      </c>
      <c r="AG1837" s="18" t="e">
        <f>SUMIFS([2]Plan2!$H:$H,[2]Plan2!$A:$A,$D1837,[2]Plan2!$U:$U,2)</f>
        <v>#VALUE!</v>
      </c>
      <c r="AH1837" s="18" t="e">
        <f>SUMIFS([2]Plan2!$H:$H,[2]Plan2!$A:$A,$D1837,[2]Plan2!$U:$U,3)</f>
        <v>#VALUE!</v>
      </c>
      <c r="AI1837" s="18" t="e">
        <f>SUMIFS([2]Plan2!$H:$H,[2]Plan2!$A:$A,$D1837,[2]Plan2!$U:$U,4)</f>
        <v>#VALUE!</v>
      </c>
      <c r="AJ1837" s="18" t="e">
        <f>SUMIFS([2]Plan2!$H:$H,[2]Plan2!$A:$A,$D1837,[2]Plan2!$U:$U,5)</f>
        <v>#VALUE!</v>
      </c>
      <c r="AK1837" s="23" t="e">
        <f t="shared" si="230"/>
        <v>#VALUE!</v>
      </c>
      <c r="AL1837" s="23" t="e">
        <f t="shared" si="233"/>
        <v>#VALUE!</v>
      </c>
      <c r="AM1837">
        <f t="shared" si="231"/>
        <v>0</v>
      </c>
    </row>
    <row r="1838" spans="1:39" ht="15.75" x14ac:dyDescent="0.25">
      <c r="A1838" s="21"/>
      <c r="B1838" s="21" t="s">
        <v>1519</v>
      </c>
      <c r="C1838" s="21">
        <v>43843358</v>
      </c>
      <c r="D1838" s="25">
        <v>190444</v>
      </c>
      <c r="E1838" s="21" t="s">
        <v>2203</v>
      </c>
      <c r="F1838" s="31" t="s">
        <v>1826</v>
      </c>
      <c r="G1838" s="21" t="s">
        <v>2085</v>
      </c>
      <c r="H1838" s="21" t="s">
        <v>299</v>
      </c>
      <c r="I1838" s="25" t="s">
        <v>20</v>
      </c>
      <c r="J1838" s="21" t="s">
        <v>88</v>
      </c>
      <c r="K1838" s="21" t="s">
        <v>89</v>
      </c>
      <c r="L1838" s="20">
        <v>45693</v>
      </c>
      <c r="M1838" s="20">
        <v>45791</v>
      </c>
      <c r="N1838" s="21" t="s">
        <v>18</v>
      </c>
      <c r="O1838" s="21">
        <v>44</v>
      </c>
      <c r="P1838" s="21">
        <v>53</v>
      </c>
      <c r="Q1838" s="21">
        <v>51</v>
      </c>
      <c r="R1838" s="15">
        <f>(Q1838-P1838)/P1838</f>
        <v>-3.7735849056603772E-2</v>
      </c>
      <c r="S1838" s="18">
        <f>IFERROR(VLOOKUP(D1838,'[1]comparativo br'!$A:$B,2,FALSE),"")</f>
        <v>0</v>
      </c>
      <c r="T1838" s="18">
        <f>IFERROR(VLOOKUP(D1838,'[1]comparativo br'!$A:$C,3,FALSE),"")</f>
        <v>0</v>
      </c>
      <c r="U1838" s="15" t="str">
        <f t="shared" si="229"/>
        <v/>
      </c>
      <c r="V1838" s="19">
        <f>IFERROR(VLOOKUP(D1838,'[1]comparativo br'!$A:$D,4,FALSE),"")</f>
        <v>29</v>
      </c>
      <c r="W1838" s="19">
        <f>IFERROR(VLOOKUP(D1838,'[1]comparativo br'!$A:$E,5,FALSE),"")</f>
        <v>16</v>
      </c>
      <c r="X1838" s="15">
        <f t="shared" si="234"/>
        <v>-0.44827586206896552</v>
      </c>
      <c r="Y1838" s="18" t="e">
        <f>SUMIFS([2]Plan2!$H:$H,[2]Plan2!$A:$A,$D1838,[2]Plan2!$U:$U,6)</f>
        <v>#VALUE!</v>
      </c>
      <c r="Z1838" s="18" t="e">
        <f>SUMIFS([2]Plan2!$H:$H,[2]Plan2!$A:$A,$D1838,[2]Plan2!$U:$U,7)</f>
        <v>#VALUE!</v>
      </c>
      <c r="AA1838" s="18" t="e">
        <f>SUMIFS([2]Plan2!$H:$H,[2]Plan2!$A:$A,$D1838,[2]Plan2!$U:$U,8)</f>
        <v>#VALUE!</v>
      </c>
      <c r="AB1838" s="18" t="e">
        <f>SUMIFS([2]Plan2!$H:$H,[2]Plan2!$A:$A,$D1838,[2]Plan2!$U:$U,9)</f>
        <v>#VALUE!</v>
      </c>
      <c r="AC1838" s="18" t="e">
        <f>SUMIFS([2]Plan2!$H:$H,[2]Plan2!$A:$A,$D1838,[2]Plan2!$U:$U,10)</f>
        <v>#VALUE!</v>
      </c>
      <c r="AD1838" s="18" t="e">
        <f>SUMIFS([2]Plan2!$H:$H,[2]Plan2!$A:$A,$D1838,[2]Plan2!$U:$U,11)</f>
        <v>#VALUE!</v>
      </c>
      <c r="AE1838" s="18" t="e">
        <f>SUMIFS([2]Plan2!$H:$H,[2]Plan2!$A:$A,$D1838,[2]Plan2!$U:$U,12)</f>
        <v>#VALUE!</v>
      </c>
      <c r="AF1838" s="18" t="e">
        <f>SUMIFS([2]Plan2!$H:$H,[2]Plan2!$A:$A,$D1838,[2]Plan2!$U:$U,1)</f>
        <v>#VALUE!</v>
      </c>
      <c r="AG1838" s="18" t="e">
        <f>SUMIFS([2]Plan2!$H:$H,[2]Plan2!$A:$A,$D1838,[2]Plan2!$U:$U,2)</f>
        <v>#VALUE!</v>
      </c>
      <c r="AH1838" s="18" t="e">
        <f>SUMIFS([2]Plan2!$H:$H,[2]Plan2!$A:$A,$D1838,[2]Plan2!$U:$U,3)</f>
        <v>#VALUE!</v>
      </c>
      <c r="AI1838" s="18" t="e">
        <f>SUMIFS([2]Plan2!$H:$H,[2]Plan2!$A:$A,$D1838,[2]Plan2!$U:$U,4)</f>
        <v>#VALUE!</v>
      </c>
      <c r="AJ1838" s="18" t="e">
        <f>SUMIFS([2]Plan2!$H:$H,[2]Plan2!$A:$A,$D1838,[2]Plan2!$U:$U,5)</f>
        <v>#VALUE!</v>
      </c>
      <c r="AK1838" s="23" t="e">
        <f t="shared" si="230"/>
        <v>#VALUE!</v>
      </c>
      <c r="AL1838" s="23" t="e">
        <f t="shared" si="233"/>
        <v>#VALUE!</v>
      </c>
      <c r="AM1838">
        <f t="shared" si="231"/>
        <v>0</v>
      </c>
    </row>
    <row r="1839" spans="1:39" ht="15.75" x14ac:dyDescent="0.25">
      <c r="A1839" s="21"/>
      <c r="B1839" s="21" t="s">
        <v>1520</v>
      </c>
      <c r="C1839" s="21">
        <v>43854903</v>
      </c>
      <c r="D1839" s="25">
        <v>194417</v>
      </c>
      <c r="E1839" s="21" t="s">
        <v>69</v>
      </c>
      <c r="F1839" s="31" t="s">
        <v>69</v>
      </c>
      <c r="G1839" s="21" t="s">
        <v>1626</v>
      </c>
      <c r="H1839" s="21" t="s">
        <v>78</v>
      </c>
      <c r="I1839" s="25" t="s">
        <v>79</v>
      </c>
      <c r="J1839" s="21" t="s">
        <v>67</v>
      </c>
      <c r="K1839" s="21" t="s">
        <v>68</v>
      </c>
      <c r="L1839" s="20">
        <v>45456</v>
      </c>
      <c r="M1839" s="20">
        <v>45624</v>
      </c>
      <c r="N1839" s="21" t="s">
        <v>53</v>
      </c>
      <c r="O1839" s="21">
        <v>4</v>
      </c>
      <c r="P1839" s="21">
        <v>0</v>
      </c>
      <c r="Q1839" s="21">
        <v>9</v>
      </c>
      <c r="R1839" s="15">
        <v>1</v>
      </c>
      <c r="S1839" s="18" t="str">
        <f>IFERROR(VLOOKUP(D1839,'[1]comparativo br'!$A:$B,2,FALSE),"")</f>
        <v/>
      </c>
      <c r="T1839" s="18" t="str">
        <f>IFERROR(VLOOKUP(D1839,'[1]comparativo br'!$A:$C,3,FALSE),"")</f>
        <v/>
      </c>
      <c r="U1839" s="15" t="str">
        <f t="shared" si="229"/>
        <v/>
      </c>
      <c r="V1839" s="19" t="str">
        <f>IFERROR(VLOOKUP(D1839,'[1]comparativo br'!$A:$D,4,FALSE),"")</f>
        <v/>
      </c>
      <c r="W1839" s="19" t="str">
        <f>IFERROR(VLOOKUP(D1839,'[1]comparativo br'!$A:$E,5,FALSE),"")</f>
        <v/>
      </c>
      <c r="X1839" s="15" t="str">
        <f t="shared" si="234"/>
        <v/>
      </c>
      <c r="Y1839" s="18" t="e">
        <f>SUMIFS([2]Plan2!$H:$H,[2]Plan2!$A:$A,$D1839,[2]Plan2!$U:$U,6)</f>
        <v>#VALUE!</v>
      </c>
      <c r="Z1839" s="18" t="e">
        <f>SUMIFS([2]Plan2!$H:$H,[2]Plan2!$A:$A,$D1839,[2]Plan2!$U:$U,7)</f>
        <v>#VALUE!</v>
      </c>
      <c r="AA1839" s="18" t="e">
        <f>SUMIFS([2]Plan2!$H:$H,[2]Plan2!$A:$A,$D1839,[2]Plan2!$U:$U,8)</f>
        <v>#VALUE!</v>
      </c>
      <c r="AB1839" s="18" t="e">
        <f>SUMIFS([2]Plan2!$H:$H,[2]Plan2!$A:$A,$D1839,[2]Plan2!$U:$U,9)</f>
        <v>#VALUE!</v>
      </c>
      <c r="AC1839" s="18" t="e">
        <f>SUMIFS([2]Plan2!$H:$H,[2]Plan2!$A:$A,$D1839,[2]Plan2!$U:$U,10)</f>
        <v>#VALUE!</v>
      </c>
      <c r="AD1839" s="18" t="e">
        <f>SUMIFS([2]Plan2!$H:$H,[2]Plan2!$A:$A,$D1839,[2]Plan2!$U:$U,11)</f>
        <v>#VALUE!</v>
      </c>
      <c r="AE1839" s="18" t="e">
        <f>SUMIFS([2]Plan2!$H:$H,[2]Plan2!$A:$A,$D1839,[2]Plan2!$U:$U,12)</f>
        <v>#VALUE!</v>
      </c>
      <c r="AF1839" s="18" t="e">
        <f>SUMIFS([2]Plan2!$H:$H,[2]Plan2!$A:$A,$D1839,[2]Plan2!$U:$U,1)</f>
        <v>#VALUE!</v>
      </c>
      <c r="AG1839" s="18" t="e">
        <f>SUMIFS([2]Plan2!$H:$H,[2]Plan2!$A:$A,$D1839,[2]Plan2!$U:$U,2)</f>
        <v>#VALUE!</v>
      </c>
      <c r="AH1839" s="18" t="e">
        <f>SUMIFS([2]Plan2!$H:$H,[2]Plan2!$A:$A,$D1839,[2]Plan2!$U:$U,3)</f>
        <v>#VALUE!</v>
      </c>
      <c r="AI1839" s="18" t="e">
        <f>SUMIFS([2]Plan2!$H:$H,[2]Plan2!$A:$A,$D1839,[2]Plan2!$U:$U,4)</f>
        <v>#VALUE!</v>
      </c>
      <c r="AJ1839" s="18" t="e">
        <f>SUMIFS([2]Plan2!$H:$H,[2]Plan2!$A:$A,$D1839,[2]Plan2!$U:$U,5)</f>
        <v>#VALUE!</v>
      </c>
      <c r="AK1839" s="23" t="e">
        <f t="shared" si="230"/>
        <v>#VALUE!</v>
      </c>
      <c r="AL1839" s="23" t="e">
        <f t="shared" si="233"/>
        <v>#VALUE!</v>
      </c>
      <c r="AM1839">
        <f t="shared" si="231"/>
        <v>0</v>
      </c>
    </row>
    <row r="1840" spans="1:39" ht="15.75" x14ac:dyDescent="0.25">
      <c r="A1840" s="21" t="s">
        <v>398</v>
      </c>
      <c r="B1840" s="21" t="s">
        <v>1520</v>
      </c>
      <c r="C1840" s="21">
        <v>43854903</v>
      </c>
      <c r="D1840" s="25">
        <v>193707</v>
      </c>
      <c r="E1840" s="21" t="s">
        <v>69</v>
      </c>
      <c r="F1840" s="31" t="s">
        <v>69</v>
      </c>
      <c r="G1840" s="21" t="s">
        <v>1626</v>
      </c>
      <c r="H1840" s="21" t="s">
        <v>78</v>
      </c>
      <c r="I1840" s="25" t="s">
        <v>79</v>
      </c>
      <c r="J1840" s="21" t="s">
        <v>67</v>
      </c>
      <c r="K1840" s="21" t="s">
        <v>68</v>
      </c>
      <c r="L1840" s="20">
        <v>45621</v>
      </c>
      <c r="M1840" s="20">
        <v>45762</v>
      </c>
      <c r="N1840" s="21" t="s">
        <v>18</v>
      </c>
      <c r="O1840" s="21">
        <v>43</v>
      </c>
      <c r="P1840" s="21">
        <v>78</v>
      </c>
      <c r="Q1840" s="21">
        <v>60</v>
      </c>
      <c r="R1840" s="15">
        <f>(Q1840-P1840)/P1840</f>
        <v>-0.23076923076923078</v>
      </c>
      <c r="S1840" s="18">
        <f>IFERROR(VLOOKUP(D1840,'[1]comparativo br'!$A:$B,2,FALSE),"")</f>
        <v>0</v>
      </c>
      <c r="T1840" s="18">
        <f>IFERROR(VLOOKUP(D1840,'[1]comparativo br'!$A:$C,3,FALSE),"")</f>
        <v>0</v>
      </c>
      <c r="U1840" s="15" t="str">
        <f t="shared" si="229"/>
        <v/>
      </c>
      <c r="V1840" s="19">
        <f>IFERROR(VLOOKUP(D1840,'[1]comparativo br'!$A:$D,4,FALSE),"")</f>
        <v>96</v>
      </c>
      <c r="W1840" s="19">
        <f>IFERROR(VLOOKUP(D1840,'[1]comparativo br'!$A:$E,5,FALSE),"")</f>
        <v>167</v>
      </c>
      <c r="X1840" s="15">
        <f t="shared" si="234"/>
        <v>0.73958333333333337</v>
      </c>
      <c r="Y1840" s="18" t="e">
        <f>SUMIFS([2]Plan2!$H:$H,[2]Plan2!$A:$A,$D1840,[2]Plan2!$U:$U,6)</f>
        <v>#VALUE!</v>
      </c>
      <c r="Z1840" s="18" t="e">
        <f>SUMIFS([2]Plan2!$H:$H,[2]Plan2!$A:$A,$D1840,[2]Plan2!$U:$U,7)</f>
        <v>#VALUE!</v>
      </c>
      <c r="AA1840" s="18" t="e">
        <f>SUMIFS([2]Plan2!$H:$H,[2]Plan2!$A:$A,$D1840,[2]Plan2!$U:$U,8)</f>
        <v>#VALUE!</v>
      </c>
      <c r="AB1840" s="18" t="e">
        <f>SUMIFS([2]Plan2!$H:$H,[2]Plan2!$A:$A,$D1840,[2]Plan2!$U:$U,9)</f>
        <v>#VALUE!</v>
      </c>
      <c r="AC1840" s="18" t="e">
        <f>SUMIFS([2]Plan2!$H:$H,[2]Plan2!$A:$A,$D1840,[2]Plan2!$U:$U,10)</f>
        <v>#VALUE!</v>
      </c>
      <c r="AD1840" s="18" t="e">
        <f>SUMIFS([2]Plan2!$H:$H,[2]Plan2!$A:$A,$D1840,[2]Plan2!$U:$U,11)</f>
        <v>#VALUE!</v>
      </c>
      <c r="AE1840" s="18" t="e">
        <f>SUMIFS([2]Plan2!$H:$H,[2]Plan2!$A:$A,$D1840,[2]Plan2!$U:$U,12)</f>
        <v>#VALUE!</v>
      </c>
      <c r="AF1840" s="18" t="e">
        <f>SUMIFS([2]Plan2!$H:$H,[2]Plan2!$A:$A,$D1840,[2]Plan2!$U:$U,1)</f>
        <v>#VALUE!</v>
      </c>
      <c r="AG1840" s="18" t="e">
        <f>SUMIFS([2]Plan2!$H:$H,[2]Plan2!$A:$A,$D1840,[2]Plan2!$U:$U,2)</f>
        <v>#VALUE!</v>
      </c>
      <c r="AH1840" s="18" t="e">
        <f>SUMIFS([2]Plan2!$H:$H,[2]Plan2!$A:$A,$D1840,[2]Plan2!$U:$U,3)</f>
        <v>#VALUE!</v>
      </c>
      <c r="AI1840" s="18" t="e">
        <f>SUMIFS([2]Plan2!$H:$H,[2]Plan2!$A:$A,$D1840,[2]Plan2!$U:$U,4)</f>
        <v>#VALUE!</v>
      </c>
      <c r="AJ1840" s="18" t="e">
        <f>SUMIFS([2]Plan2!$H:$H,[2]Plan2!$A:$A,$D1840,[2]Plan2!$U:$U,5)</f>
        <v>#VALUE!</v>
      </c>
      <c r="AK1840" s="23" t="e">
        <f t="shared" si="230"/>
        <v>#VALUE!</v>
      </c>
      <c r="AL1840" s="23" t="e">
        <f t="shared" si="233"/>
        <v>#VALUE!</v>
      </c>
      <c r="AM1840">
        <f t="shared" si="231"/>
        <v>0</v>
      </c>
    </row>
    <row r="1841" spans="1:39" ht="15.75" x14ac:dyDescent="0.25">
      <c r="A1841" s="21"/>
      <c r="B1841" s="21" t="s">
        <v>1519</v>
      </c>
      <c r="C1841" s="21">
        <v>43938118</v>
      </c>
      <c r="D1841" s="25" t="s">
        <v>1834</v>
      </c>
      <c r="E1841" s="21" t="s">
        <v>12</v>
      </c>
      <c r="F1841" s="31" t="s">
        <v>12</v>
      </c>
      <c r="G1841" s="21" t="s">
        <v>1835</v>
      </c>
      <c r="H1841" s="21" t="s">
        <v>1836</v>
      </c>
      <c r="I1841" s="25" t="s">
        <v>65</v>
      </c>
      <c r="J1841" s="21" t="s">
        <v>67</v>
      </c>
      <c r="K1841" s="21" t="s">
        <v>416</v>
      </c>
      <c r="L1841" s="20">
        <v>45546</v>
      </c>
      <c r="M1841" s="20">
        <v>45559</v>
      </c>
      <c r="N1841" s="21" t="s">
        <v>53</v>
      </c>
      <c r="O1841" s="21">
        <v>17</v>
      </c>
      <c r="P1841" s="21">
        <v>0</v>
      </c>
      <c r="Q1841" s="21">
        <v>20</v>
      </c>
      <c r="R1841" s="15">
        <v>1</v>
      </c>
      <c r="S1841" s="18" t="str">
        <f>IFERROR(VLOOKUP(D1841,'[1]comparativo br'!$A:$B,2,FALSE),"")</f>
        <v/>
      </c>
      <c r="T1841" s="18" t="str">
        <f>IFERROR(VLOOKUP(D1841,'[1]comparativo br'!$A:$C,3,FALSE),"")</f>
        <v/>
      </c>
      <c r="U1841" s="15" t="str">
        <f t="shared" si="229"/>
        <v/>
      </c>
      <c r="V1841" s="19" t="str">
        <f>IFERROR(VLOOKUP(D1841,'[1]comparativo br'!$A:$D,4,FALSE),"")</f>
        <v/>
      </c>
      <c r="W1841" s="19" t="str">
        <f>IFERROR(VLOOKUP(D1841,'[1]comparativo br'!$A:$E,5,FALSE),"")</f>
        <v/>
      </c>
      <c r="X1841" s="15" t="str">
        <f t="shared" si="234"/>
        <v/>
      </c>
      <c r="Y1841" s="18" t="e">
        <f>SUMIFS([2]Plan2!$H:$H,[2]Plan2!$A:$A,$D1841,[2]Plan2!$U:$U,6)</f>
        <v>#VALUE!</v>
      </c>
      <c r="Z1841" s="18" t="e">
        <f>SUMIFS([2]Plan2!$H:$H,[2]Plan2!$A:$A,$D1841,[2]Plan2!$U:$U,7)</f>
        <v>#VALUE!</v>
      </c>
      <c r="AA1841" s="18" t="e">
        <f>SUMIFS([2]Plan2!$H:$H,[2]Plan2!$A:$A,$D1841,[2]Plan2!$U:$U,8)</f>
        <v>#VALUE!</v>
      </c>
      <c r="AB1841" s="18" t="e">
        <f>SUMIFS([2]Plan2!$H:$H,[2]Plan2!$A:$A,$D1841,[2]Plan2!$U:$U,9)</f>
        <v>#VALUE!</v>
      </c>
      <c r="AC1841" s="18" t="e">
        <f>SUMIFS([2]Plan2!$H:$H,[2]Plan2!$A:$A,$D1841,[2]Plan2!$U:$U,10)</f>
        <v>#VALUE!</v>
      </c>
      <c r="AD1841" s="18" t="e">
        <f>SUMIFS([2]Plan2!$H:$H,[2]Plan2!$A:$A,$D1841,[2]Plan2!$U:$U,11)</f>
        <v>#VALUE!</v>
      </c>
      <c r="AE1841" s="18" t="e">
        <f>SUMIFS([2]Plan2!$H:$H,[2]Plan2!$A:$A,$D1841,[2]Plan2!$U:$U,12)</f>
        <v>#VALUE!</v>
      </c>
      <c r="AF1841" s="18" t="e">
        <f>SUMIFS([2]Plan2!$H:$H,[2]Plan2!$A:$A,$D1841,[2]Plan2!$U:$U,1)</f>
        <v>#VALUE!</v>
      </c>
      <c r="AG1841" s="18" t="e">
        <f>SUMIFS([2]Plan2!$H:$H,[2]Plan2!$A:$A,$D1841,[2]Plan2!$U:$U,2)</f>
        <v>#VALUE!</v>
      </c>
      <c r="AH1841" s="18" t="e">
        <f>SUMIFS([2]Plan2!$H:$H,[2]Plan2!$A:$A,$D1841,[2]Plan2!$U:$U,3)</f>
        <v>#VALUE!</v>
      </c>
      <c r="AI1841" s="18" t="e">
        <f>SUMIFS([2]Plan2!$H:$H,[2]Plan2!$A:$A,$D1841,[2]Plan2!$U:$U,4)</f>
        <v>#VALUE!</v>
      </c>
      <c r="AJ1841" s="18" t="e">
        <f>SUMIFS([2]Plan2!$H:$H,[2]Plan2!$A:$A,$D1841,[2]Plan2!$U:$U,5)</f>
        <v>#VALUE!</v>
      </c>
      <c r="AK1841" s="23" t="e">
        <f t="shared" si="230"/>
        <v>#VALUE!</v>
      </c>
      <c r="AL1841" s="23" t="e">
        <f t="shared" si="233"/>
        <v>#VALUE!</v>
      </c>
      <c r="AM1841">
        <f t="shared" si="231"/>
        <v>0</v>
      </c>
    </row>
    <row r="1842" spans="1:39" ht="15.75" x14ac:dyDescent="0.25">
      <c r="A1842" s="21"/>
      <c r="B1842" s="21" t="s">
        <v>1520</v>
      </c>
      <c r="C1842" s="21">
        <v>43995646</v>
      </c>
      <c r="D1842" s="25">
        <v>194165</v>
      </c>
      <c r="E1842" s="21" t="s">
        <v>12</v>
      </c>
      <c r="F1842" s="31" t="s">
        <v>12</v>
      </c>
      <c r="G1842" s="21" t="s">
        <v>1714</v>
      </c>
      <c r="H1842" s="21" t="s">
        <v>128</v>
      </c>
      <c r="I1842" s="25" t="s">
        <v>20</v>
      </c>
      <c r="J1842" s="21" t="s">
        <v>88</v>
      </c>
      <c r="K1842" s="21" t="s">
        <v>93</v>
      </c>
      <c r="L1842" s="20">
        <v>45749</v>
      </c>
      <c r="M1842" s="20">
        <v>45798</v>
      </c>
      <c r="N1842" s="21" t="s">
        <v>18</v>
      </c>
      <c r="O1842" s="21">
        <v>2</v>
      </c>
      <c r="P1842" s="21">
        <v>0</v>
      </c>
      <c r="Q1842" s="21">
        <v>5</v>
      </c>
      <c r="R1842" s="15">
        <v>1</v>
      </c>
      <c r="S1842" s="18">
        <f>IFERROR(VLOOKUP(D1842,'[1]comparativo br'!$A:$B,2,FALSE),"")</f>
        <v>2400</v>
      </c>
      <c r="T1842" s="18">
        <f>IFERROR(VLOOKUP(D1842,'[1]comparativo br'!$A:$C,3,FALSE),"")</f>
        <v>0</v>
      </c>
      <c r="U1842" s="15">
        <f t="shared" si="229"/>
        <v>-1</v>
      </c>
      <c r="V1842" s="19">
        <f>IFERROR(VLOOKUP(D1842,'[1]comparativo br'!$A:$D,4,FALSE),"")</f>
        <v>17</v>
      </c>
      <c r="W1842" s="19">
        <f>IFERROR(VLOOKUP(D1842,'[1]comparativo br'!$A:$E,5,FALSE),"")</f>
        <v>4</v>
      </c>
      <c r="X1842" s="15">
        <f t="shared" si="234"/>
        <v>-0.76470588235294112</v>
      </c>
      <c r="Y1842" s="18" t="e">
        <f>SUMIFS([2]Plan2!$H:$H,[2]Plan2!$A:$A,$D1842,[2]Plan2!$U:$U,6)</f>
        <v>#VALUE!</v>
      </c>
      <c r="Z1842" s="18" t="e">
        <f>SUMIFS([2]Plan2!$H:$H,[2]Plan2!$A:$A,$D1842,[2]Plan2!$U:$U,7)</f>
        <v>#VALUE!</v>
      </c>
      <c r="AA1842" s="18" t="e">
        <f>SUMIFS([2]Plan2!$H:$H,[2]Plan2!$A:$A,$D1842,[2]Plan2!$U:$U,8)</f>
        <v>#VALUE!</v>
      </c>
      <c r="AB1842" s="18" t="e">
        <f>SUMIFS([2]Plan2!$H:$H,[2]Plan2!$A:$A,$D1842,[2]Plan2!$U:$U,9)</f>
        <v>#VALUE!</v>
      </c>
      <c r="AC1842" s="18" t="e">
        <f>SUMIFS([2]Plan2!$H:$H,[2]Plan2!$A:$A,$D1842,[2]Plan2!$U:$U,10)</f>
        <v>#VALUE!</v>
      </c>
      <c r="AD1842" s="18" t="e">
        <f>SUMIFS([2]Plan2!$H:$H,[2]Plan2!$A:$A,$D1842,[2]Plan2!$U:$U,11)</f>
        <v>#VALUE!</v>
      </c>
      <c r="AE1842" s="18" t="e">
        <f>SUMIFS([2]Plan2!$H:$H,[2]Plan2!$A:$A,$D1842,[2]Plan2!$U:$U,12)</f>
        <v>#VALUE!</v>
      </c>
      <c r="AF1842" s="18" t="e">
        <f>SUMIFS([2]Plan2!$H:$H,[2]Plan2!$A:$A,$D1842,[2]Plan2!$U:$U,1)</f>
        <v>#VALUE!</v>
      </c>
      <c r="AG1842" s="18" t="e">
        <f>SUMIFS([2]Plan2!$H:$H,[2]Plan2!$A:$A,$D1842,[2]Plan2!$U:$U,2)</f>
        <v>#VALUE!</v>
      </c>
      <c r="AH1842" s="18" t="e">
        <f>SUMIFS([2]Plan2!$H:$H,[2]Plan2!$A:$A,$D1842,[2]Plan2!$U:$U,3)</f>
        <v>#VALUE!</v>
      </c>
      <c r="AI1842" s="18" t="e">
        <f>SUMIFS([2]Plan2!$H:$H,[2]Plan2!$A:$A,$D1842,[2]Plan2!$U:$U,4)</f>
        <v>#VALUE!</v>
      </c>
      <c r="AJ1842" s="18" t="e">
        <f>SUMIFS([2]Plan2!$H:$H,[2]Plan2!$A:$A,$D1842,[2]Plan2!$U:$U,5)</f>
        <v>#VALUE!</v>
      </c>
      <c r="AK1842" s="23" t="e">
        <f t="shared" si="230"/>
        <v>#VALUE!</v>
      </c>
      <c r="AL1842" s="23" t="e">
        <f t="shared" si="233"/>
        <v>#VALUE!</v>
      </c>
      <c r="AM1842">
        <f t="shared" si="231"/>
        <v>0</v>
      </c>
    </row>
    <row r="1843" spans="1:39" ht="15.75" x14ac:dyDescent="0.25">
      <c r="A1843" s="21"/>
      <c r="B1843" s="21" t="s">
        <v>1520</v>
      </c>
      <c r="C1843" s="21">
        <v>43997253</v>
      </c>
      <c r="D1843" s="25" t="s">
        <v>2020</v>
      </c>
      <c r="E1843" s="21" t="s">
        <v>69</v>
      </c>
      <c r="F1843" s="31" t="s">
        <v>69</v>
      </c>
      <c r="G1843" s="21" t="s">
        <v>2021</v>
      </c>
      <c r="H1843" s="21" t="s">
        <v>237</v>
      </c>
      <c r="I1843" s="25" t="s">
        <v>20</v>
      </c>
      <c r="J1843" s="21" t="s">
        <v>21</v>
      </c>
      <c r="K1843" s="21"/>
      <c r="L1843" s="20">
        <v>45590</v>
      </c>
      <c r="M1843" s="20">
        <v>45597</v>
      </c>
      <c r="N1843" s="21" t="s">
        <v>53</v>
      </c>
      <c r="O1843" s="21">
        <v>0</v>
      </c>
      <c r="P1843" s="21">
        <v>0</v>
      </c>
      <c r="Q1843" s="21">
        <v>1</v>
      </c>
      <c r="R1843" s="15">
        <v>1</v>
      </c>
      <c r="S1843" s="18" t="str">
        <f>IFERROR(VLOOKUP(D1843,'[1]comparativo br'!$A:$B,2,FALSE),"")</f>
        <v/>
      </c>
      <c r="T1843" s="18" t="str">
        <f>IFERROR(VLOOKUP(D1843,'[1]comparativo br'!$A:$C,3,FALSE),"")</f>
        <v/>
      </c>
      <c r="U1843" s="15" t="str">
        <f t="shared" si="229"/>
        <v/>
      </c>
      <c r="V1843" s="19" t="str">
        <f>IFERROR(VLOOKUP(D1843,'[1]comparativo br'!$A:$D,4,FALSE),"")</f>
        <v/>
      </c>
      <c r="W1843" s="19" t="str">
        <f>IFERROR(VLOOKUP(D1843,'[1]comparativo br'!$A:$E,5,FALSE),"")</f>
        <v/>
      </c>
      <c r="X1843" s="15" t="str">
        <f t="shared" si="234"/>
        <v/>
      </c>
      <c r="Y1843" s="18" t="e">
        <f>SUMIFS([2]Plan2!$H:$H,[2]Plan2!$A:$A,$D1843,[2]Plan2!$U:$U,6)</f>
        <v>#VALUE!</v>
      </c>
      <c r="Z1843" s="18" t="e">
        <f>SUMIFS([2]Plan2!$H:$H,[2]Plan2!$A:$A,$D1843,[2]Plan2!$U:$U,7)</f>
        <v>#VALUE!</v>
      </c>
      <c r="AA1843" s="18" t="e">
        <f>SUMIFS([2]Plan2!$H:$H,[2]Plan2!$A:$A,$D1843,[2]Plan2!$U:$U,8)</f>
        <v>#VALUE!</v>
      </c>
      <c r="AB1843" s="18" t="e">
        <f>SUMIFS([2]Plan2!$H:$H,[2]Plan2!$A:$A,$D1843,[2]Plan2!$U:$U,9)</f>
        <v>#VALUE!</v>
      </c>
      <c r="AC1843" s="18" t="e">
        <f>SUMIFS([2]Plan2!$H:$H,[2]Plan2!$A:$A,$D1843,[2]Plan2!$U:$U,10)</f>
        <v>#VALUE!</v>
      </c>
      <c r="AD1843" s="18" t="e">
        <f>SUMIFS([2]Plan2!$H:$H,[2]Plan2!$A:$A,$D1843,[2]Plan2!$U:$U,11)</f>
        <v>#VALUE!</v>
      </c>
      <c r="AE1843" s="18" t="e">
        <f>SUMIFS([2]Plan2!$H:$H,[2]Plan2!$A:$A,$D1843,[2]Plan2!$U:$U,12)</f>
        <v>#VALUE!</v>
      </c>
      <c r="AF1843" s="18" t="e">
        <f>SUMIFS([2]Plan2!$H:$H,[2]Plan2!$A:$A,$D1843,[2]Plan2!$U:$U,1)</f>
        <v>#VALUE!</v>
      </c>
      <c r="AG1843" s="18" t="e">
        <f>SUMIFS([2]Plan2!$H:$H,[2]Plan2!$A:$A,$D1843,[2]Plan2!$U:$U,2)</f>
        <v>#VALUE!</v>
      </c>
      <c r="AH1843" s="18" t="e">
        <f>SUMIFS([2]Plan2!$H:$H,[2]Plan2!$A:$A,$D1843,[2]Plan2!$U:$U,3)</f>
        <v>#VALUE!</v>
      </c>
      <c r="AI1843" s="18" t="e">
        <f>SUMIFS([2]Plan2!$H:$H,[2]Plan2!$A:$A,$D1843,[2]Plan2!$U:$U,4)</f>
        <v>#VALUE!</v>
      </c>
      <c r="AJ1843" s="18" t="e">
        <f>SUMIFS([2]Plan2!$H:$H,[2]Plan2!$A:$A,$D1843,[2]Plan2!$U:$U,5)</f>
        <v>#VALUE!</v>
      </c>
      <c r="AK1843" s="23" t="e">
        <f t="shared" si="230"/>
        <v>#VALUE!</v>
      </c>
      <c r="AL1843" s="23" t="e">
        <f t="shared" si="233"/>
        <v>#VALUE!</v>
      </c>
      <c r="AM1843">
        <f t="shared" si="231"/>
        <v>0</v>
      </c>
    </row>
    <row r="1844" spans="1:39" ht="15.75" x14ac:dyDescent="0.25">
      <c r="A1844" s="21"/>
      <c r="B1844" s="21" t="s">
        <v>1519</v>
      </c>
      <c r="C1844" s="21">
        <v>44000941</v>
      </c>
      <c r="D1844" s="25">
        <v>502269</v>
      </c>
      <c r="E1844" s="21" t="s">
        <v>1180</v>
      </c>
      <c r="F1844" s="31" t="s">
        <v>1180</v>
      </c>
      <c r="G1844" s="21" t="s">
        <v>1508</v>
      </c>
      <c r="H1844" s="21" t="s">
        <v>1509</v>
      </c>
      <c r="I1844" s="25" t="s">
        <v>20</v>
      </c>
      <c r="J1844" s="21" t="s">
        <v>27</v>
      </c>
      <c r="K1844" s="21"/>
      <c r="L1844" s="20">
        <v>45215</v>
      </c>
      <c r="M1844" s="20">
        <v>45218</v>
      </c>
      <c r="N1844" s="21" t="s">
        <v>53</v>
      </c>
      <c r="O1844" s="21">
        <v>14</v>
      </c>
      <c r="P1844" s="21">
        <v>5</v>
      </c>
      <c r="Q1844" s="21">
        <v>0</v>
      </c>
      <c r="R1844" s="15">
        <f t="shared" ref="R1844:R1849" si="235">(Q1844-P1844)/P1844</f>
        <v>-1</v>
      </c>
      <c r="S1844" s="18" t="str">
        <f>IFERROR(VLOOKUP(D1844,'[1]comparativo br'!$A:$B,2,FALSE),"")</f>
        <v/>
      </c>
      <c r="T1844" s="18" t="str">
        <f>IFERROR(VLOOKUP(D1844,'[1]comparativo br'!$A:$C,3,FALSE),"")</f>
        <v/>
      </c>
      <c r="U1844" s="15" t="str">
        <f t="shared" si="229"/>
        <v/>
      </c>
      <c r="V1844" s="19" t="str">
        <f>IFERROR(VLOOKUP(D1844,'[1]comparativo br'!$A:$D,4,FALSE),"")</f>
        <v/>
      </c>
      <c r="W1844" s="19" t="str">
        <f>IFERROR(VLOOKUP(D1844,'[1]comparativo br'!$A:$E,5,FALSE),"")</f>
        <v/>
      </c>
      <c r="X1844" s="15" t="str">
        <f t="shared" si="234"/>
        <v/>
      </c>
      <c r="Y1844" s="18" t="e">
        <f>SUMIFS([2]Plan2!$H:$H,[2]Plan2!$A:$A,$D1844,[2]Plan2!$U:$U,6)</f>
        <v>#VALUE!</v>
      </c>
      <c r="Z1844" s="18" t="e">
        <f>SUMIFS([2]Plan2!$H:$H,[2]Plan2!$A:$A,$D1844,[2]Plan2!$U:$U,7)</f>
        <v>#VALUE!</v>
      </c>
      <c r="AA1844" s="18" t="e">
        <f>SUMIFS([2]Plan2!$H:$H,[2]Plan2!$A:$A,$D1844,[2]Plan2!$U:$U,8)</f>
        <v>#VALUE!</v>
      </c>
      <c r="AB1844" s="18" t="e">
        <f>SUMIFS([2]Plan2!$H:$H,[2]Plan2!$A:$A,$D1844,[2]Plan2!$U:$U,9)</f>
        <v>#VALUE!</v>
      </c>
      <c r="AC1844" s="18" t="e">
        <f>SUMIFS([2]Plan2!$H:$H,[2]Plan2!$A:$A,$D1844,[2]Plan2!$U:$U,10)</f>
        <v>#VALUE!</v>
      </c>
      <c r="AD1844" s="18" t="e">
        <f>SUMIFS([2]Plan2!$H:$H,[2]Plan2!$A:$A,$D1844,[2]Plan2!$U:$U,11)</f>
        <v>#VALUE!</v>
      </c>
      <c r="AE1844" s="18" t="e">
        <f>SUMIFS([2]Plan2!$H:$H,[2]Plan2!$A:$A,$D1844,[2]Plan2!$U:$U,12)</f>
        <v>#VALUE!</v>
      </c>
      <c r="AF1844" s="18" t="e">
        <f>SUMIFS([2]Plan2!$H:$H,[2]Plan2!$A:$A,$D1844,[2]Plan2!$U:$U,1)</f>
        <v>#VALUE!</v>
      </c>
      <c r="AG1844" s="18" t="e">
        <f>SUMIFS([2]Plan2!$H:$H,[2]Plan2!$A:$A,$D1844,[2]Plan2!$U:$U,2)</f>
        <v>#VALUE!</v>
      </c>
      <c r="AH1844" s="18" t="e">
        <f>SUMIFS([2]Plan2!$H:$H,[2]Plan2!$A:$A,$D1844,[2]Plan2!$U:$U,3)</f>
        <v>#VALUE!</v>
      </c>
      <c r="AI1844" s="18" t="e">
        <f>SUMIFS([2]Plan2!$H:$H,[2]Plan2!$A:$A,$D1844,[2]Plan2!$U:$U,4)</f>
        <v>#VALUE!</v>
      </c>
      <c r="AJ1844" s="18" t="e">
        <f>SUMIFS([2]Plan2!$H:$H,[2]Plan2!$A:$A,$D1844,[2]Plan2!$U:$U,5)</f>
        <v>#VALUE!</v>
      </c>
      <c r="AK1844" s="23" t="e">
        <f t="shared" si="230"/>
        <v>#VALUE!</v>
      </c>
      <c r="AL1844" s="23" t="e">
        <f t="shared" si="233"/>
        <v>#VALUE!</v>
      </c>
      <c r="AM1844">
        <f t="shared" si="231"/>
        <v>0</v>
      </c>
    </row>
    <row r="1845" spans="1:39" ht="15.75" x14ac:dyDescent="0.25">
      <c r="A1845" s="21"/>
      <c r="B1845" s="21" t="s">
        <v>1519</v>
      </c>
      <c r="C1845" s="21">
        <v>44013159</v>
      </c>
      <c r="D1845" s="25">
        <v>192804</v>
      </c>
      <c r="E1845" s="21" t="s">
        <v>1180</v>
      </c>
      <c r="F1845" s="31" t="s">
        <v>1180</v>
      </c>
      <c r="G1845" s="21" t="s">
        <v>822</v>
      </c>
      <c r="H1845" s="21" t="s">
        <v>533</v>
      </c>
      <c r="I1845" s="25" t="s">
        <v>79</v>
      </c>
      <c r="J1845" s="21" t="s">
        <v>67</v>
      </c>
      <c r="K1845" s="21" t="s">
        <v>68</v>
      </c>
      <c r="L1845" s="20">
        <v>45294</v>
      </c>
      <c r="M1845" s="20">
        <v>45435</v>
      </c>
      <c r="N1845" s="21" t="s">
        <v>53</v>
      </c>
      <c r="O1845" s="21">
        <v>27</v>
      </c>
      <c r="P1845" s="21">
        <v>50</v>
      </c>
      <c r="Q1845" s="21">
        <v>0</v>
      </c>
      <c r="R1845" s="15">
        <f t="shared" si="235"/>
        <v>-1</v>
      </c>
      <c r="S1845" s="18" t="str">
        <f>IFERROR(VLOOKUP(D1845,'[1]comparativo br'!$A:$B,2,FALSE),"")</f>
        <v/>
      </c>
      <c r="T1845" s="18" t="str">
        <f>IFERROR(VLOOKUP(D1845,'[1]comparativo br'!$A:$C,3,FALSE),"")</f>
        <v/>
      </c>
      <c r="U1845" s="15" t="str">
        <f t="shared" si="229"/>
        <v/>
      </c>
      <c r="V1845" s="19" t="str">
        <f>IFERROR(VLOOKUP(D1845,'[1]comparativo br'!$A:$D,4,FALSE),"")</f>
        <v/>
      </c>
      <c r="W1845" s="19" t="str">
        <f>IFERROR(VLOOKUP(D1845,'[1]comparativo br'!$A:$E,5,FALSE),"")</f>
        <v/>
      </c>
      <c r="X1845" s="15" t="str">
        <f t="shared" si="234"/>
        <v/>
      </c>
      <c r="Y1845" s="18" t="e">
        <f>SUMIFS([2]Plan2!$H:$H,[2]Plan2!$A:$A,$D1845,[2]Plan2!$U:$U,6)</f>
        <v>#VALUE!</v>
      </c>
      <c r="Z1845" s="18" t="e">
        <f>SUMIFS([2]Plan2!$H:$H,[2]Plan2!$A:$A,$D1845,[2]Plan2!$U:$U,7)</f>
        <v>#VALUE!</v>
      </c>
      <c r="AA1845" s="18" t="e">
        <f>SUMIFS([2]Plan2!$H:$H,[2]Plan2!$A:$A,$D1845,[2]Plan2!$U:$U,8)</f>
        <v>#VALUE!</v>
      </c>
      <c r="AB1845" s="18" t="e">
        <f>SUMIFS([2]Plan2!$H:$H,[2]Plan2!$A:$A,$D1845,[2]Plan2!$U:$U,9)</f>
        <v>#VALUE!</v>
      </c>
      <c r="AC1845" s="18" t="e">
        <f>SUMIFS([2]Plan2!$H:$H,[2]Plan2!$A:$A,$D1845,[2]Plan2!$U:$U,10)</f>
        <v>#VALUE!</v>
      </c>
      <c r="AD1845" s="18" t="e">
        <f>SUMIFS([2]Plan2!$H:$H,[2]Plan2!$A:$A,$D1845,[2]Plan2!$U:$U,11)</f>
        <v>#VALUE!</v>
      </c>
      <c r="AE1845" s="18" t="e">
        <f>SUMIFS([2]Plan2!$H:$H,[2]Plan2!$A:$A,$D1845,[2]Plan2!$U:$U,12)</f>
        <v>#VALUE!</v>
      </c>
      <c r="AF1845" s="18" t="e">
        <f>SUMIFS([2]Plan2!$H:$H,[2]Plan2!$A:$A,$D1845,[2]Plan2!$U:$U,1)</f>
        <v>#VALUE!</v>
      </c>
      <c r="AG1845" s="18" t="e">
        <f>SUMIFS([2]Plan2!$H:$H,[2]Plan2!$A:$A,$D1845,[2]Plan2!$U:$U,2)</f>
        <v>#VALUE!</v>
      </c>
      <c r="AH1845" s="18" t="e">
        <f>SUMIFS([2]Plan2!$H:$H,[2]Plan2!$A:$A,$D1845,[2]Plan2!$U:$U,3)</f>
        <v>#VALUE!</v>
      </c>
      <c r="AI1845" s="18" t="e">
        <f>SUMIFS([2]Plan2!$H:$H,[2]Plan2!$A:$A,$D1845,[2]Plan2!$U:$U,4)</f>
        <v>#VALUE!</v>
      </c>
      <c r="AJ1845" s="18" t="e">
        <f>SUMIFS([2]Plan2!$H:$H,[2]Plan2!$A:$A,$D1845,[2]Plan2!$U:$U,5)</f>
        <v>#VALUE!</v>
      </c>
      <c r="AK1845" s="23" t="e">
        <f t="shared" si="230"/>
        <v>#VALUE!</v>
      </c>
      <c r="AL1845" s="23" t="e">
        <f t="shared" si="233"/>
        <v>#VALUE!</v>
      </c>
      <c r="AM1845">
        <f t="shared" si="231"/>
        <v>0</v>
      </c>
    </row>
    <row r="1846" spans="1:39" ht="15.75" x14ac:dyDescent="0.25">
      <c r="A1846" s="21" t="s">
        <v>426</v>
      </c>
      <c r="B1846" s="21" t="s">
        <v>1519</v>
      </c>
      <c r="C1846" s="21">
        <v>44016707</v>
      </c>
      <c r="D1846" s="25">
        <v>101953</v>
      </c>
      <c r="E1846" s="21" t="s">
        <v>1180</v>
      </c>
      <c r="F1846" s="31" t="s">
        <v>1180</v>
      </c>
      <c r="G1846" s="21" t="s">
        <v>427</v>
      </c>
      <c r="H1846" s="21" t="s">
        <v>237</v>
      </c>
      <c r="I1846" s="25" t="s">
        <v>20</v>
      </c>
      <c r="J1846" s="21" t="s">
        <v>88</v>
      </c>
      <c r="K1846" s="21" t="s">
        <v>93</v>
      </c>
      <c r="L1846" s="20">
        <v>45702</v>
      </c>
      <c r="M1846" s="20">
        <v>45796</v>
      </c>
      <c r="N1846" s="21" t="s">
        <v>18</v>
      </c>
      <c r="O1846" s="21">
        <v>216</v>
      </c>
      <c r="P1846" s="21">
        <v>79</v>
      </c>
      <c r="Q1846" s="21">
        <v>136</v>
      </c>
      <c r="R1846" s="15">
        <f t="shared" si="235"/>
        <v>0.72151898734177211</v>
      </c>
      <c r="S1846" s="18">
        <f>IFERROR(VLOOKUP(D1846,'[1]comparativo br'!$A:$B,2,FALSE),"")</f>
        <v>9771</v>
      </c>
      <c r="T1846" s="18">
        <f>IFERROR(VLOOKUP(D1846,'[1]comparativo br'!$A:$C,3,FALSE),"")</f>
        <v>25200</v>
      </c>
      <c r="U1846" s="15">
        <f t="shared" si="229"/>
        <v>1.579060485108996</v>
      </c>
      <c r="V1846" s="19">
        <f>IFERROR(VLOOKUP(D1846,'[1]comparativo br'!$A:$D,4,FALSE),"")</f>
        <v>69</v>
      </c>
      <c r="W1846" s="19">
        <f>IFERROR(VLOOKUP(D1846,'[1]comparativo br'!$A:$E,5,FALSE),"")</f>
        <v>85</v>
      </c>
      <c r="X1846" s="15">
        <f t="shared" si="234"/>
        <v>0.2318840579710145</v>
      </c>
      <c r="Y1846" s="18" t="e">
        <f>SUMIFS([2]Plan2!$H:$H,[2]Plan2!$A:$A,$D1846,[2]Plan2!$U:$U,6)</f>
        <v>#VALUE!</v>
      </c>
      <c r="Z1846" s="18" t="e">
        <f>SUMIFS([2]Plan2!$H:$H,[2]Plan2!$A:$A,$D1846,[2]Plan2!$U:$U,7)</f>
        <v>#VALUE!</v>
      </c>
      <c r="AA1846" s="18" t="e">
        <f>SUMIFS([2]Plan2!$H:$H,[2]Plan2!$A:$A,$D1846,[2]Plan2!$U:$U,8)</f>
        <v>#VALUE!</v>
      </c>
      <c r="AB1846" s="18" t="e">
        <f>SUMIFS([2]Plan2!$H:$H,[2]Plan2!$A:$A,$D1846,[2]Plan2!$U:$U,9)</f>
        <v>#VALUE!</v>
      </c>
      <c r="AC1846" s="18" t="e">
        <f>SUMIFS([2]Plan2!$H:$H,[2]Plan2!$A:$A,$D1846,[2]Plan2!$U:$U,10)</f>
        <v>#VALUE!</v>
      </c>
      <c r="AD1846" s="18" t="e">
        <f>SUMIFS([2]Plan2!$H:$H,[2]Plan2!$A:$A,$D1846,[2]Plan2!$U:$U,11)</f>
        <v>#VALUE!</v>
      </c>
      <c r="AE1846" s="18" t="e">
        <f>SUMIFS([2]Plan2!$H:$H,[2]Plan2!$A:$A,$D1846,[2]Plan2!$U:$U,12)</f>
        <v>#VALUE!</v>
      </c>
      <c r="AF1846" s="18" t="e">
        <f>SUMIFS([2]Plan2!$H:$H,[2]Plan2!$A:$A,$D1846,[2]Plan2!$U:$U,1)</f>
        <v>#VALUE!</v>
      </c>
      <c r="AG1846" s="18" t="e">
        <f>SUMIFS([2]Plan2!$H:$H,[2]Plan2!$A:$A,$D1846,[2]Plan2!$U:$U,2)</f>
        <v>#VALUE!</v>
      </c>
      <c r="AH1846" s="18" t="e">
        <f>SUMIFS([2]Plan2!$H:$H,[2]Plan2!$A:$A,$D1846,[2]Plan2!$U:$U,3)</f>
        <v>#VALUE!</v>
      </c>
      <c r="AI1846" s="18" t="e">
        <f>SUMIFS([2]Plan2!$H:$H,[2]Plan2!$A:$A,$D1846,[2]Plan2!$U:$U,4)</f>
        <v>#VALUE!</v>
      </c>
      <c r="AJ1846" s="18" t="e">
        <f>SUMIFS([2]Plan2!$H:$H,[2]Plan2!$A:$A,$D1846,[2]Plan2!$U:$U,5)</f>
        <v>#VALUE!</v>
      </c>
      <c r="AK1846" s="23" t="e">
        <f t="shared" si="230"/>
        <v>#VALUE!</v>
      </c>
      <c r="AL1846" s="23" t="e">
        <f t="shared" si="233"/>
        <v>#VALUE!</v>
      </c>
      <c r="AM1846">
        <f t="shared" si="231"/>
        <v>0</v>
      </c>
    </row>
    <row r="1847" spans="1:39" ht="15.75" x14ac:dyDescent="0.25">
      <c r="A1847" s="21"/>
      <c r="B1847" s="21" t="s">
        <v>1520</v>
      </c>
      <c r="C1847" s="21">
        <v>44035357</v>
      </c>
      <c r="D1847" s="25">
        <v>193095</v>
      </c>
      <c r="E1847" s="21" t="s">
        <v>1180</v>
      </c>
      <c r="F1847" s="31" t="s">
        <v>1180</v>
      </c>
      <c r="G1847" s="21" t="s">
        <v>1443</v>
      </c>
      <c r="H1847" s="21" t="s">
        <v>64</v>
      </c>
      <c r="I1847" s="25" t="s">
        <v>20</v>
      </c>
      <c r="J1847" s="21" t="s">
        <v>21</v>
      </c>
      <c r="K1847" s="21"/>
      <c r="L1847" s="20">
        <v>45712</v>
      </c>
      <c r="M1847" s="20">
        <v>45716</v>
      </c>
      <c r="N1847" s="21" t="s">
        <v>22</v>
      </c>
      <c r="O1847" s="21">
        <v>13</v>
      </c>
      <c r="P1847" s="21">
        <v>9</v>
      </c>
      <c r="Q1847" s="21">
        <v>11</v>
      </c>
      <c r="R1847" s="15">
        <f t="shared" si="235"/>
        <v>0.22222222222222221</v>
      </c>
      <c r="S1847" s="18">
        <f>IFERROR(VLOOKUP(D1847,'[1]comparativo br'!$A:$B,2,FALSE),"")</f>
        <v>72</v>
      </c>
      <c r="T1847" s="18">
        <f>IFERROR(VLOOKUP(D1847,'[1]comparativo br'!$A:$C,3,FALSE),"")</f>
        <v>560</v>
      </c>
      <c r="U1847" s="15">
        <f t="shared" si="229"/>
        <v>6.7777777777777777</v>
      </c>
      <c r="V1847" s="19">
        <f>IFERROR(VLOOKUP(D1847,'[1]comparativo br'!$A:$D,4,FALSE),"")</f>
        <v>1</v>
      </c>
      <c r="W1847" s="19">
        <f>IFERROR(VLOOKUP(D1847,'[1]comparativo br'!$A:$E,5,FALSE),"")</f>
        <v>6</v>
      </c>
      <c r="X1847" s="15">
        <f t="shared" si="234"/>
        <v>5</v>
      </c>
      <c r="Y1847" s="18" t="e">
        <f>SUMIFS([2]Plan2!$H:$H,[2]Plan2!$A:$A,$D1847,[2]Plan2!$U:$U,6)</f>
        <v>#VALUE!</v>
      </c>
      <c r="Z1847" s="18" t="e">
        <f>SUMIFS([2]Plan2!$H:$H,[2]Plan2!$A:$A,$D1847,[2]Plan2!$U:$U,7)</f>
        <v>#VALUE!</v>
      </c>
      <c r="AA1847" s="18" t="e">
        <f>SUMIFS([2]Plan2!$H:$H,[2]Plan2!$A:$A,$D1847,[2]Plan2!$U:$U,8)</f>
        <v>#VALUE!</v>
      </c>
      <c r="AB1847" s="18" t="e">
        <f>SUMIFS([2]Plan2!$H:$H,[2]Plan2!$A:$A,$D1847,[2]Plan2!$U:$U,9)</f>
        <v>#VALUE!</v>
      </c>
      <c r="AC1847" s="18" t="e">
        <f>SUMIFS([2]Plan2!$H:$H,[2]Plan2!$A:$A,$D1847,[2]Plan2!$U:$U,10)</f>
        <v>#VALUE!</v>
      </c>
      <c r="AD1847" s="18" t="e">
        <f>SUMIFS([2]Plan2!$H:$H,[2]Plan2!$A:$A,$D1847,[2]Plan2!$U:$U,11)</f>
        <v>#VALUE!</v>
      </c>
      <c r="AE1847" s="18" t="e">
        <f>SUMIFS([2]Plan2!$H:$H,[2]Plan2!$A:$A,$D1847,[2]Plan2!$U:$U,12)</f>
        <v>#VALUE!</v>
      </c>
      <c r="AF1847" s="18" t="e">
        <f>SUMIFS([2]Plan2!$H:$H,[2]Plan2!$A:$A,$D1847,[2]Plan2!$U:$U,1)</f>
        <v>#VALUE!</v>
      </c>
      <c r="AG1847" s="18" t="e">
        <f>SUMIFS([2]Plan2!$H:$H,[2]Plan2!$A:$A,$D1847,[2]Plan2!$U:$U,2)</f>
        <v>#VALUE!</v>
      </c>
      <c r="AH1847" s="18" t="e">
        <f>SUMIFS([2]Plan2!$H:$H,[2]Plan2!$A:$A,$D1847,[2]Plan2!$U:$U,3)</f>
        <v>#VALUE!</v>
      </c>
      <c r="AI1847" s="18" t="e">
        <f>SUMIFS([2]Plan2!$H:$H,[2]Plan2!$A:$A,$D1847,[2]Plan2!$U:$U,4)</f>
        <v>#VALUE!</v>
      </c>
      <c r="AJ1847" s="18" t="e">
        <f>SUMIFS([2]Plan2!$H:$H,[2]Plan2!$A:$A,$D1847,[2]Plan2!$U:$U,5)</f>
        <v>#VALUE!</v>
      </c>
      <c r="AK1847" s="23" t="e">
        <f t="shared" si="230"/>
        <v>#VALUE!</v>
      </c>
      <c r="AL1847" s="23" t="e">
        <f t="shared" si="233"/>
        <v>#VALUE!</v>
      </c>
      <c r="AM1847">
        <f t="shared" si="231"/>
        <v>0</v>
      </c>
    </row>
    <row r="1848" spans="1:39" ht="15.75" x14ac:dyDescent="0.25">
      <c r="A1848" s="21"/>
      <c r="B1848" s="21" t="s">
        <v>1520</v>
      </c>
      <c r="C1848" s="21">
        <v>44045283</v>
      </c>
      <c r="D1848" s="25">
        <v>193418</v>
      </c>
      <c r="E1848" s="21" t="s">
        <v>12</v>
      </c>
      <c r="F1848" s="31" t="s">
        <v>1798</v>
      </c>
      <c r="G1848" s="21" t="s">
        <v>1685</v>
      </c>
      <c r="H1848" s="21" t="s">
        <v>863</v>
      </c>
      <c r="I1848" s="25" t="s">
        <v>145</v>
      </c>
      <c r="J1848" s="21" t="s">
        <v>41</v>
      </c>
      <c r="K1848" s="21" t="s">
        <v>42</v>
      </c>
      <c r="L1848" s="20">
        <v>45679</v>
      </c>
      <c r="M1848" s="20">
        <v>45762</v>
      </c>
      <c r="N1848" s="21" t="s">
        <v>18</v>
      </c>
      <c r="O1848" s="21">
        <v>9</v>
      </c>
      <c r="P1848" s="21">
        <v>2</v>
      </c>
      <c r="Q1848" s="21">
        <v>5</v>
      </c>
      <c r="R1848" s="15">
        <f t="shared" si="235"/>
        <v>1.5</v>
      </c>
      <c r="S1848" s="18">
        <f>IFERROR(VLOOKUP(D1848,'[1]comparativo br'!$A:$B,2,FALSE),"")</f>
        <v>6439</v>
      </c>
      <c r="T1848" s="18">
        <f>IFERROR(VLOOKUP(D1848,'[1]comparativo br'!$A:$C,3,FALSE),"")</f>
        <v>0</v>
      </c>
      <c r="U1848" s="15">
        <f t="shared" si="229"/>
        <v>-1</v>
      </c>
      <c r="V1848" s="19">
        <f>IFERROR(VLOOKUP(D1848,'[1]comparativo br'!$A:$D,4,FALSE),"")</f>
        <v>33</v>
      </c>
      <c r="W1848" s="19">
        <f>IFERROR(VLOOKUP(D1848,'[1]comparativo br'!$A:$E,5,FALSE),"")</f>
        <v>0</v>
      </c>
      <c r="X1848" s="15">
        <f t="shared" si="234"/>
        <v>-1</v>
      </c>
      <c r="Y1848" s="18" t="e">
        <f>SUMIFS([2]Plan2!$H:$H,[2]Plan2!$A:$A,$D1848,[2]Plan2!$U:$U,6)</f>
        <v>#VALUE!</v>
      </c>
      <c r="Z1848" s="18" t="e">
        <f>SUMIFS([2]Plan2!$H:$H,[2]Plan2!$A:$A,$D1848,[2]Plan2!$U:$U,7)</f>
        <v>#VALUE!</v>
      </c>
      <c r="AA1848" s="18" t="e">
        <f>SUMIFS([2]Plan2!$H:$H,[2]Plan2!$A:$A,$D1848,[2]Plan2!$U:$U,8)</f>
        <v>#VALUE!</v>
      </c>
      <c r="AB1848" s="18" t="e">
        <f>SUMIFS([2]Plan2!$H:$H,[2]Plan2!$A:$A,$D1848,[2]Plan2!$U:$U,9)</f>
        <v>#VALUE!</v>
      </c>
      <c r="AC1848" s="18" t="e">
        <f>SUMIFS([2]Plan2!$H:$H,[2]Plan2!$A:$A,$D1848,[2]Plan2!$U:$U,10)</f>
        <v>#VALUE!</v>
      </c>
      <c r="AD1848" s="18" t="e">
        <f>SUMIFS([2]Plan2!$H:$H,[2]Plan2!$A:$A,$D1848,[2]Plan2!$U:$U,11)</f>
        <v>#VALUE!</v>
      </c>
      <c r="AE1848" s="18" t="e">
        <f>SUMIFS([2]Plan2!$H:$H,[2]Plan2!$A:$A,$D1848,[2]Plan2!$U:$U,12)</f>
        <v>#VALUE!</v>
      </c>
      <c r="AF1848" s="18" t="e">
        <f>SUMIFS([2]Plan2!$H:$H,[2]Plan2!$A:$A,$D1848,[2]Plan2!$U:$U,1)</f>
        <v>#VALUE!</v>
      </c>
      <c r="AG1848" s="18" t="e">
        <f>SUMIFS([2]Plan2!$H:$H,[2]Plan2!$A:$A,$D1848,[2]Plan2!$U:$U,2)</f>
        <v>#VALUE!</v>
      </c>
      <c r="AH1848" s="18" t="e">
        <f>SUMIFS([2]Plan2!$H:$H,[2]Plan2!$A:$A,$D1848,[2]Plan2!$U:$U,3)</f>
        <v>#VALUE!</v>
      </c>
      <c r="AI1848" s="18" t="e">
        <f>SUMIFS([2]Plan2!$H:$H,[2]Plan2!$A:$A,$D1848,[2]Plan2!$U:$U,4)</f>
        <v>#VALUE!</v>
      </c>
      <c r="AJ1848" s="18" t="e">
        <f>SUMIFS([2]Plan2!$H:$H,[2]Plan2!$A:$A,$D1848,[2]Plan2!$U:$U,5)</f>
        <v>#VALUE!</v>
      </c>
      <c r="AK1848" s="23" t="e">
        <f t="shared" si="230"/>
        <v>#VALUE!</v>
      </c>
      <c r="AL1848" s="23" t="e">
        <f t="shared" si="233"/>
        <v>#VALUE!</v>
      </c>
      <c r="AM1848">
        <f t="shared" si="231"/>
        <v>0</v>
      </c>
    </row>
    <row r="1849" spans="1:39" ht="15.75" x14ac:dyDescent="0.25">
      <c r="A1849" s="21"/>
      <c r="B1849" s="21" t="s">
        <v>1520</v>
      </c>
      <c r="C1849" s="21">
        <v>44072660</v>
      </c>
      <c r="D1849" s="25">
        <v>193417</v>
      </c>
      <c r="E1849" s="21" t="s">
        <v>1798</v>
      </c>
      <c r="F1849" s="31" t="s">
        <v>1798</v>
      </c>
      <c r="G1849" s="21" t="s">
        <v>1604</v>
      </c>
      <c r="H1849" s="21" t="s">
        <v>1605</v>
      </c>
      <c r="I1849" s="25" t="s">
        <v>145</v>
      </c>
      <c r="J1849" s="21" t="s">
        <v>41</v>
      </c>
      <c r="K1849" s="21" t="s">
        <v>42</v>
      </c>
      <c r="L1849" s="20">
        <v>45770</v>
      </c>
      <c r="M1849" s="20">
        <v>45762</v>
      </c>
      <c r="N1849" s="21" t="s">
        <v>18</v>
      </c>
      <c r="O1849" s="21">
        <v>13</v>
      </c>
      <c r="P1849" s="21">
        <v>8</v>
      </c>
      <c r="Q1849" s="21">
        <v>24</v>
      </c>
      <c r="R1849" s="15">
        <f t="shared" si="235"/>
        <v>2</v>
      </c>
      <c r="S1849" s="18">
        <f>IFERROR(VLOOKUP(D1849,'[1]comparativo br'!$A:$B,2,FALSE),"")</f>
        <v>3180</v>
      </c>
      <c r="T1849" s="18">
        <f>IFERROR(VLOOKUP(D1849,'[1]comparativo br'!$A:$C,3,FALSE),"")</f>
        <v>0</v>
      </c>
      <c r="U1849" s="15">
        <f t="shared" si="229"/>
        <v>-1</v>
      </c>
      <c r="V1849" s="19">
        <f>IFERROR(VLOOKUP(D1849,'[1]comparativo br'!$A:$D,4,FALSE),"")</f>
        <v>17</v>
      </c>
      <c r="W1849" s="19">
        <f>IFERROR(VLOOKUP(D1849,'[1]comparativo br'!$A:$E,5,FALSE),"")</f>
        <v>0</v>
      </c>
      <c r="X1849" s="15">
        <f t="shared" si="234"/>
        <v>-1</v>
      </c>
      <c r="Y1849" s="18" t="e">
        <f>SUMIFS([2]Plan2!$H:$H,[2]Plan2!$A:$A,$D1849,[2]Plan2!$U:$U,6)</f>
        <v>#VALUE!</v>
      </c>
      <c r="Z1849" s="18" t="e">
        <f>SUMIFS([2]Plan2!$H:$H,[2]Plan2!$A:$A,$D1849,[2]Plan2!$U:$U,7)</f>
        <v>#VALUE!</v>
      </c>
      <c r="AA1849" s="18" t="e">
        <f>SUMIFS([2]Plan2!$H:$H,[2]Plan2!$A:$A,$D1849,[2]Plan2!$U:$U,8)</f>
        <v>#VALUE!</v>
      </c>
      <c r="AB1849" s="18" t="e">
        <f>SUMIFS([2]Plan2!$H:$H,[2]Plan2!$A:$A,$D1849,[2]Plan2!$U:$U,9)</f>
        <v>#VALUE!</v>
      </c>
      <c r="AC1849" s="18" t="e">
        <f>SUMIFS([2]Plan2!$H:$H,[2]Plan2!$A:$A,$D1849,[2]Plan2!$U:$U,10)</f>
        <v>#VALUE!</v>
      </c>
      <c r="AD1849" s="18" t="e">
        <f>SUMIFS([2]Plan2!$H:$H,[2]Plan2!$A:$A,$D1849,[2]Plan2!$U:$U,11)</f>
        <v>#VALUE!</v>
      </c>
      <c r="AE1849" s="18" t="e">
        <f>SUMIFS([2]Plan2!$H:$H,[2]Plan2!$A:$A,$D1849,[2]Plan2!$U:$U,12)</f>
        <v>#VALUE!</v>
      </c>
      <c r="AF1849" s="18" t="e">
        <f>SUMIFS([2]Plan2!$H:$H,[2]Plan2!$A:$A,$D1849,[2]Plan2!$U:$U,1)</f>
        <v>#VALUE!</v>
      </c>
      <c r="AG1849" s="18" t="e">
        <f>SUMIFS([2]Plan2!$H:$H,[2]Plan2!$A:$A,$D1849,[2]Plan2!$U:$U,2)</f>
        <v>#VALUE!</v>
      </c>
      <c r="AH1849" s="18" t="e">
        <f>SUMIFS([2]Plan2!$H:$H,[2]Plan2!$A:$A,$D1849,[2]Plan2!$U:$U,3)</f>
        <v>#VALUE!</v>
      </c>
      <c r="AI1849" s="18" t="e">
        <f>SUMIFS([2]Plan2!$H:$H,[2]Plan2!$A:$A,$D1849,[2]Plan2!$U:$U,4)</f>
        <v>#VALUE!</v>
      </c>
      <c r="AJ1849" s="18" t="e">
        <f>SUMIFS([2]Plan2!$H:$H,[2]Plan2!$A:$A,$D1849,[2]Plan2!$U:$U,5)</f>
        <v>#VALUE!</v>
      </c>
      <c r="AK1849" s="23" t="e">
        <f t="shared" si="230"/>
        <v>#VALUE!</v>
      </c>
      <c r="AL1849" s="23" t="e">
        <f t="shared" si="233"/>
        <v>#VALUE!</v>
      </c>
      <c r="AM1849">
        <f t="shared" si="231"/>
        <v>0</v>
      </c>
    </row>
    <row r="1850" spans="1:39" ht="15.75" x14ac:dyDescent="0.25">
      <c r="A1850" s="21"/>
      <c r="B1850" s="21" t="s">
        <v>1519</v>
      </c>
      <c r="C1850" s="21">
        <v>44141616</v>
      </c>
      <c r="D1850" s="25">
        <v>194130</v>
      </c>
      <c r="E1850" s="21" t="s">
        <v>1798</v>
      </c>
      <c r="F1850" s="31" t="s">
        <v>1798</v>
      </c>
      <c r="G1850" s="21" t="s">
        <v>1025</v>
      </c>
      <c r="H1850" s="21" t="s">
        <v>532</v>
      </c>
      <c r="I1850" s="25" t="s">
        <v>145</v>
      </c>
      <c r="J1850" s="21" t="s">
        <v>67</v>
      </c>
      <c r="K1850" s="21" t="s">
        <v>416</v>
      </c>
      <c r="L1850" s="20">
        <v>45141</v>
      </c>
      <c r="M1850" s="20"/>
      <c r="N1850" s="21" t="s">
        <v>53</v>
      </c>
      <c r="O1850" s="21"/>
      <c r="P1850" s="21"/>
      <c r="Q1850" s="21"/>
      <c r="R1850" s="28"/>
      <c r="S1850" s="18" t="str">
        <f>IFERROR(VLOOKUP(D1850,'[1]comparativo br'!$A:$B,2,FALSE),"")</f>
        <v/>
      </c>
      <c r="T1850" s="18" t="str">
        <f>IFERROR(VLOOKUP(D1850,'[1]comparativo br'!$A:$C,3,FALSE),"")</f>
        <v/>
      </c>
      <c r="U1850" s="15" t="str">
        <f t="shared" si="229"/>
        <v/>
      </c>
      <c r="V1850" s="19" t="str">
        <f>IFERROR(VLOOKUP(D1850,'[1]comparativo br'!$A:$D,4,FALSE),"")</f>
        <v/>
      </c>
      <c r="W1850" s="19" t="str">
        <f>IFERROR(VLOOKUP(D1850,'[1]comparativo br'!$A:$E,5,FALSE),"")</f>
        <v/>
      </c>
      <c r="X1850" s="15" t="str">
        <f t="shared" si="234"/>
        <v/>
      </c>
      <c r="Y1850" s="18" t="e">
        <f>SUMIFS([2]Plan2!$H:$H,[2]Plan2!$A:$A,$D1850,[2]Plan2!$U:$U,6)</f>
        <v>#VALUE!</v>
      </c>
      <c r="Z1850" s="18" t="e">
        <f>SUMIFS([2]Plan2!$H:$H,[2]Plan2!$A:$A,$D1850,[2]Plan2!$U:$U,7)</f>
        <v>#VALUE!</v>
      </c>
      <c r="AA1850" s="18" t="e">
        <f>SUMIFS([2]Plan2!$H:$H,[2]Plan2!$A:$A,$D1850,[2]Plan2!$U:$U,8)</f>
        <v>#VALUE!</v>
      </c>
      <c r="AB1850" s="18" t="e">
        <f>SUMIFS([2]Plan2!$H:$H,[2]Plan2!$A:$A,$D1850,[2]Plan2!$U:$U,9)</f>
        <v>#VALUE!</v>
      </c>
      <c r="AC1850" s="18" t="e">
        <f>SUMIFS([2]Plan2!$H:$H,[2]Plan2!$A:$A,$D1850,[2]Plan2!$U:$U,10)</f>
        <v>#VALUE!</v>
      </c>
      <c r="AD1850" s="18" t="e">
        <f>SUMIFS([2]Plan2!$H:$H,[2]Plan2!$A:$A,$D1850,[2]Plan2!$U:$U,11)</f>
        <v>#VALUE!</v>
      </c>
      <c r="AE1850" s="18" t="e">
        <f>SUMIFS([2]Plan2!$H:$H,[2]Plan2!$A:$A,$D1850,[2]Plan2!$U:$U,12)</f>
        <v>#VALUE!</v>
      </c>
      <c r="AF1850" s="18" t="e">
        <f>SUMIFS([2]Plan2!$H:$H,[2]Plan2!$A:$A,$D1850,[2]Plan2!$U:$U,1)</f>
        <v>#VALUE!</v>
      </c>
      <c r="AG1850" s="18" t="e">
        <f>SUMIFS([2]Plan2!$H:$H,[2]Plan2!$A:$A,$D1850,[2]Plan2!$U:$U,2)</f>
        <v>#VALUE!</v>
      </c>
      <c r="AH1850" s="18" t="e">
        <f>SUMIFS([2]Plan2!$H:$H,[2]Plan2!$A:$A,$D1850,[2]Plan2!$U:$U,3)</f>
        <v>#VALUE!</v>
      </c>
      <c r="AI1850" s="18" t="e">
        <f>SUMIFS([2]Plan2!$H:$H,[2]Plan2!$A:$A,$D1850,[2]Plan2!$U:$U,4)</f>
        <v>#VALUE!</v>
      </c>
      <c r="AJ1850" s="18" t="e">
        <f>SUMIFS([2]Plan2!$H:$H,[2]Plan2!$A:$A,$D1850,[2]Plan2!$U:$U,5)</f>
        <v>#VALUE!</v>
      </c>
      <c r="AK1850" s="23" t="e">
        <f t="shared" si="230"/>
        <v>#VALUE!</v>
      </c>
      <c r="AL1850" s="23" t="e">
        <f t="shared" si="233"/>
        <v>#VALUE!</v>
      </c>
      <c r="AM1850">
        <f t="shared" si="231"/>
        <v>0</v>
      </c>
    </row>
    <row r="1851" spans="1:39" ht="15.75" x14ac:dyDescent="0.25">
      <c r="A1851" s="21"/>
      <c r="B1851" s="21" t="s">
        <v>1520</v>
      </c>
      <c r="C1851" s="21">
        <v>44144293</v>
      </c>
      <c r="D1851" s="25">
        <v>190373</v>
      </c>
      <c r="E1851" s="21" t="s">
        <v>1180</v>
      </c>
      <c r="F1851" s="31" t="s">
        <v>1180</v>
      </c>
      <c r="G1851" s="21" t="s">
        <v>1269</v>
      </c>
      <c r="H1851" s="21" t="s">
        <v>447</v>
      </c>
      <c r="I1851" s="25" t="s">
        <v>20</v>
      </c>
      <c r="J1851" s="21" t="s">
        <v>88</v>
      </c>
      <c r="K1851" s="21" t="s">
        <v>89</v>
      </c>
      <c r="L1851" s="20">
        <v>45691</v>
      </c>
      <c r="M1851" s="20">
        <v>45707</v>
      </c>
      <c r="N1851" s="21" t="s">
        <v>22</v>
      </c>
      <c r="O1851" s="21">
        <v>1</v>
      </c>
      <c r="P1851" s="21">
        <v>2</v>
      </c>
      <c r="Q1851" s="21">
        <v>1</v>
      </c>
      <c r="R1851" s="15">
        <f>(Q1851-P1851)/P1851</f>
        <v>-0.5</v>
      </c>
      <c r="S1851" s="18">
        <f>IFERROR(VLOOKUP(D1851,'[1]comparativo br'!$A:$B,2,FALSE),"")</f>
        <v>0</v>
      </c>
      <c r="T1851" s="18">
        <f>IFERROR(VLOOKUP(D1851,'[1]comparativo br'!$A:$C,3,FALSE),"")</f>
        <v>863</v>
      </c>
      <c r="U1851" s="15" t="str">
        <f t="shared" si="229"/>
        <v/>
      </c>
      <c r="V1851" s="19">
        <f>IFERROR(VLOOKUP(D1851,'[1]comparativo br'!$A:$D,4,FALSE),"")</f>
        <v>0</v>
      </c>
      <c r="W1851" s="19">
        <f>IFERROR(VLOOKUP(D1851,'[1]comparativo br'!$A:$E,5,FALSE),"")</f>
        <v>1</v>
      </c>
      <c r="X1851" s="15" t="str">
        <f t="shared" si="234"/>
        <v/>
      </c>
      <c r="Y1851" s="18" t="e">
        <f>SUMIFS([2]Plan2!$H:$H,[2]Plan2!$A:$A,$D1851,[2]Plan2!$U:$U,6)</f>
        <v>#VALUE!</v>
      </c>
      <c r="Z1851" s="18" t="e">
        <f>SUMIFS([2]Plan2!$H:$H,[2]Plan2!$A:$A,$D1851,[2]Plan2!$U:$U,7)</f>
        <v>#VALUE!</v>
      </c>
      <c r="AA1851" s="18" t="e">
        <f>SUMIFS([2]Plan2!$H:$H,[2]Plan2!$A:$A,$D1851,[2]Plan2!$U:$U,8)</f>
        <v>#VALUE!</v>
      </c>
      <c r="AB1851" s="18" t="e">
        <f>SUMIFS([2]Plan2!$H:$H,[2]Plan2!$A:$A,$D1851,[2]Plan2!$U:$U,9)</f>
        <v>#VALUE!</v>
      </c>
      <c r="AC1851" s="18" t="e">
        <f>SUMIFS([2]Plan2!$H:$H,[2]Plan2!$A:$A,$D1851,[2]Plan2!$U:$U,10)</f>
        <v>#VALUE!</v>
      </c>
      <c r="AD1851" s="18" t="e">
        <f>SUMIFS([2]Plan2!$H:$H,[2]Plan2!$A:$A,$D1851,[2]Plan2!$U:$U,11)</f>
        <v>#VALUE!</v>
      </c>
      <c r="AE1851" s="18" t="e">
        <f>SUMIFS([2]Plan2!$H:$H,[2]Plan2!$A:$A,$D1851,[2]Plan2!$U:$U,12)</f>
        <v>#VALUE!</v>
      </c>
      <c r="AF1851" s="18" t="e">
        <f>SUMIFS([2]Plan2!$H:$H,[2]Plan2!$A:$A,$D1851,[2]Plan2!$U:$U,1)</f>
        <v>#VALUE!</v>
      </c>
      <c r="AG1851" s="18" t="e">
        <f>SUMIFS([2]Plan2!$H:$H,[2]Plan2!$A:$A,$D1851,[2]Plan2!$U:$U,2)</f>
        <v>#VALUE!</v>
      </c>
      <c r="AH1851" s="18" t="e">
        <f>SUMIFS([2]Plan2!$H:$H,[2]Plan2!$A:$A,$D1851,[2]Plan2!$U:$U,3)</f>
        <v>#VALUE!</v>
      </c>
      <c r="AI1851" s="18" t="e">
        <f>SUMIFS([2]Plan2!$H:$H,[2]Plan2!$A:$A,$D1851,[2]Plan2!$U:$U,4)</f>
        <v>#VALUE!</v>
      </c>
      <c r="AJ1851" s="18" t="e">
        <f>SUMIFS([2]Plan2!$H:$H,[2]Plan2!$A:$A,$D1851,[2]Plan2!$U:$U,5)</f>
        <v>#VALUE!</v>
      </c>
      <c r="AK1851" s="23" t="e">
        <f t="shared" si="230"/>
        <v>#VALUE!</v>
      </c>
      <c r="AL1851" s="23" t="e">
        <f t="shared" si="233"/>
        <v>#VALUE!</v>
      </c>
      <c r="AM1851">
        <f t="shared" si="231"/>
        <v>0</v>
      </c>
    </row>
    <row r="1852" spans="1:39" ht="15.75" x14ac:dyDescent="0.25">
      <c r="A1852" s="21"/>
      <c r="B1852" s="21" t="s">
        <v>1519</v>
      </c>
      <c r="C1852" s="21">
        <v>44209336</v>
      </c>
      <c r="D1852" s="25">
        <v>503024</v>
      </c>
      <c r="E1852" s="21" t="s">
        <v>2203</v>
      </c>
      <c r="F1852" s="31" t="s">
        <v>1826</v>
      </c>
      <c r="G1852" s="21" t="s">
        <v>2022</v>
      </c>
      <c r="H1852" s="21" t="s">
        <v>538</v>
      </c>
      <c r="I1852" s="25" t="s">
        <v>20</v>
      </c>
      <c r="J1852" s="21" t="s">
        <v>27</v>
      </c>
      <c r="K1852" s="21" t="s">
        <v>28</v>
      </c>
      <c r="L1852" s="20">
        <v>45467</v>
      </c>
      <c r="M1852" s="20">
        <v>45544</v>
      </c>
      <c r="N1852" s="21" t="s">
        <v>53</v>
      </c>
      <c r="O1852" s="21">
        <v>0</v>
      </c>
      <c r="P1852" s="21">
        <v>0</v>
      </c>
      <c r="Q1852" s="21">
        <v>1</v>
      </c>
      <c r="R1852" s="15">
        <v>1</v>
      </c>
      <c r="S1852" s="18" t="str">
        <f>IFERROR(VLOOKUP(D1852,'[1]comparativo br'!$A:$B,2,FALSE),"")</f>
        <v/>
      </c>
      <c r="T1852" s="18" t="str">
        <f>IFERROR(VLOOKUP(D1852,'[1]comparativo br'!$A:$C,3,FALSE),"")</f>
        <v/>
      </c>
      <c r="U1852" s="15" t="str">
        <f t="shared" si="229"/>
        <v/>
      </c>
      <c r="V1852" s="19" t="str">
        <f>IFERROR(VLOOKUP(D1852,'[1]comparativo br'!$A:$D,4,FALSE),"")</f>
        <v/>
      </c>
      <c r="W1852" s="19" t="str">
        <f>IFERROR(VLOOKUP(D1852,'[1]comparativo br'!$A:$E,5,FALSE),"")</f>
        <v/>
      </c>
      <c r="X1852" s="15" t="str">
        <f t="shared" si="234"/>
        <v/>
      </c>
      <c r="Y1852" s="18" t="e">
        <f>SUMIFS([2]Plan2!$H:$H,[2]Plan2!$A:$A,$D1852,[2]Plan2!$U:$U,6)</f>
        <v>#VALUE!</v>
      </c>
      <c r="Z1852" s="18" t="e">
        <f>SUMIFS([2]Plan2!$H:$H,[2]Plan2!$A:$A,$D1852,[2]Plan2!$U:$U,7)</f>
        <v>#VALUE!</v>
      </c>
      <c r="AA1852" s="18" t="e">
        <f>SUMIFS([2]Plan2!$H:$H,[2]Plan2!$A:$A,$D1852,[2]Plan2!$U:$U,8)</f>
        <v>#VALUE!</v>
      </c>
      <c r="AB1852" s="18" t="e">
        <f>SUMIFS([2]Plan2!$H:$H,[2]Plan2!$A:$A,$D1852,[2]Plan2!$U:$U,9)</f>
        <v>#VALUE!</v>
      </c>
      <c r="AC1852" s="18" t="e">
        <f>SUMIFS([2]Plan2!$H:$H,[2]Plan2!$A:$A,$D1852,[2]Plan2!$U:$U,10)</f>
        <v>#VALUE!</v>
      </c>
      <c r="AD1852" s="18" t="e">
        <f>SUMIFS([2]Plan2!$H:$H,[2]Plan2!$A:$A,$D1852,[2]Plan2!$U:$U,11)</f>
        <v>#VALUE!</v>
      </c>
      <c r="AE1852" s="18" t="e">
        <f>SUMIFS([2]Plan2!$H:$H,[2]Plan2!$A:$A,$D1852,[2]Plan2!$U:$U,12)</f>
        <v>#VALUE!</v>
      </c>
      <c r="AF1852" s="18" t="e">
        <f>SUMIFS([2]Plan2!$H:$H,[2]Plan2!$A:$A,$D1852,[2]Plan2!$U:$U,1)</f>
        <v>#VALUE!</v>
      </c>
      <c r="AG1852" s="18" t="e">
        <f>SUMIFS([2]Plan2!$H:$H,[2]Plan2!$A:$A,$D1852,[2]Plan2!$U:$U,2)</f>
        <v>#VALUE!</v>
      </c>
      <c r="AH1852" s="18" t="e">
        <f>SUMIFS([2]Plan2!$H:$H,[2]Plan2!$A:$A,$D1852,[2]Plan2!$U:$U,3)</f>
        <v>#VALUE!</v>
      </c>
      <c r="AI1852" s="18" t="e">
        <f>SUMIFS([2]Plan2!$H:$H,[2]Plan2!$A:$A,$D1852,[2]Plan2!$U:$U,4)</f>
        <v>#VALUE!</v>
      </c>
      <c r="AJ1852" s="18" t="e">
        <f>SUMIFS([2]Plan2!$H:$H,[2]Plan2!$A:$A,$D1852,[2]Plan2!$U:$U,5)</f>
        <v>#VALUE!</v>
      </c>
      <c r="AK1852" s="23" t="e">
        <f t="shared" si="230"/>
        <v>#VALUE!</v>
      </c>
      <c r="AL1852" s="23" t="e">
        <f t="shared" si="233"/>
        <v>#VALUE!</v>
      </c>
      <c r="AM1852">
        <f t="shared" si="231"/>
        <v>0</v>
      </c>
    </row>
    <row r="1853" spans="1:39" ht="15.75" x14ac:dyDescent="0.25">
      <c r="A1853" s="21"/>
      <c r="B1853" s="21" t="s">
        <v>1520</v>
      </c>
      <c r="C1853" s="21">
        <v>44246528</v>
      </c>
      <c r="D1853" s="25">
        <v>191881</v>
      </c>
      <c r="E1853" s="21" t="s">
        <v>1180</v>
      </c>
      <c r="F1853" s="31" t="s">
        <v>1180</v>
      </c>
      <c r="G1853" s="21" t="s">
        <v>1344</v>
      </c>
      <c r="H1853" s="21" t="s">
        <v>1345</v>
      </c>
      <c r="I1853" s="25" t="s">
        <v>20</v>
      </c>
      <c r="J1853" s="21"/>
      <c r="K1853" s="21" t="s">
        <v>89</v>
      </c>
      <c r="L1853" s="20">
        <v>45636</v>
      </c>
      <c r="M1853" s="20">
        <v>45632</v>
      </c>
      <c r="N1853" s="21" t="s">
        <v>22</v>
      </c>
      <c r="O1853" s="21">
        <v>40</v>
      </c>
      <c r="P1853" s="21">
        <v>41</v>
      </c>
      <c r="Q1853" s="21">
        <v>32</v>
      </c>
      <c r="R1853" s="15">
        <f>(Q1853-P1853)/P1853</f>
        <v>-0.21951219512195122</v>
      </c>
      <c r="S1853" s="18" t="str">
        <f>IFERROR(VLOOKUP(D1853,'[1]comparativo br'!$A:$B,2,FALSE),"")</f>
        <v/>
      </c>
      <c r="T1853" s="18" t="str">
        <f>IFERROR(VLOOKUP(D1853,'[1]comparativo br'!$A:$C,3,FALSE),"")</f>
        <v/>
      </c>
      <c r="U1853" s="15" t="str">
        <f t="shared" si="229"/>
        <v/>
      </c>
      <c r="V1853" s="19" t="str">
        <f>IFERROR(VLOOKUP(D1853,'[1]comparativo br'!$A:$D,4,FALSE),"")</f>
        <v/>
      </c>
      <c r="W1853" s="19" t="str">
        <f>IFERROR(VLOOKUP(D1853,'[1]comparativo br'!$A:$E,5,FALSE),"")</f>
        <v/>
      </c>
      <c r="X1853" s="15" t="str">
        <f t="shared" si="234"/>
        <v/>
      </c>
      <c r="Y1853" s="18" t="e">
        <f>SUMIFS([2]Plan2!$H:$H,[2]Plan2!$A:$A,$D1853,[2]Plan2!$U:$U,6)</f>
        <v>#VALUE!</v>
      </c>
      <c r="Z1853" s="18" t="e">
        <f>SUMIFS([2]Plan2!$H:$H,[2]Plan2!$A:$A,$D1853,[2]Plan2!$U:$U,7)</f>
        <v>#VALUE!</v>
      </c>
      <c r="AA1853" s="18" t="e">
        <f>SUMIFS([2]Plan2!$H:$H,[2]Plan2!$A:$A,$D1853,[2]Plan2!$U:$U,8)</f>
        <v>#VALUE!</v>
      </c>
      <c r="AB1853" s="18" t="e">
        <f>SUMIFS([2]Plan2!$H:$H,[2]Plan2!$A:$A,$D1853,[2]Plan2!$U:$U,9)</f>
        <v>#VALUE!</v>
      </c>
      <c r="AC1853" s="18" t="e">
        <f>SUMIFS([2]Plan2!$H:$H,[2]Plan2!$A:$A,$D1853,[2]Plan2!$U:$U,10)</f>
        <v>#VALUE!</v>
      </c>
      <c r="AD1853" s="18" t="e">
        <f>SUMIFS([2]Plan2!$H:$H,[2]Plan2!$A:$A,$D1853,[2]Plan2!$U:$U,11)</f>
        <v>#VALUE!</v>
      </c>
      <c r="AE1853" s="18" t="e">
        <f>SUMIFS([2]Plan2!$H:$H,[2]Plan2!$A:$A,$D1853,[2]Plan2!$U:$U,12)</f>
        <v>#VALUE!</v>
      </c>
      <c r="AF1853" s="18" t="e">
        <f>SUMIFS([2]Plan2!$H:$H,[2]Plan2!$A:$A,$D1853,[2]Plan2!$U:$U,1)</f>
        <v>#VALUE!</v>
      </c>
      <c r="AG1853" s="18" t="e">
        <f>SUMIFS([2]Plan2!$H:$H,[2]Plan2!$A:$A,$D1853,[2]Plan2!$U:$U,2)</f>
        <v>#VALUE!</v>
      </c>
      <c r="AH1853" s="18" t="e">
        <f>SUMIFS([2]Plan2!$H:$H,[2]Plan2!$A:$A,$D1853,[2]Plan2!$U:$U,3)</f>
        <v>#VALUE!</v>
      </c>
      <c r="AI1853" s="18" t="e">
        <f>SUMIFS([2]Plan2!$H:$H,[2]Plan2!$A:$A,$D1853,[2]Plan2!$U:$U,4)</f>
        <v>#VALUE!</v>
      </c>
      <c r="AJ1853" s="18" t="e">
        <f>SUMIFS([2]Plan2!$H:$H,[2]Plan2!$A:$A,$D1853,[2]Plan2!$U:$U,5)</f>
        <v>#VALUE!</v>
      </c>
      <c r="AK1853" s="23" t="e">
        <f t="shared" si="230"/>
        <v>#VALUE!</v>
      </c>
      <c r="AL1853" s="23" t="e">
        <f t="shared" si="233"/>
        <v>#VALUE!</v>
      </c>
      <c r="AM1853">
        <f t="shared" si="231"/>
        <v>0</v>
      </c>
    </row>
    <row r="1854" spans="1:39" ht="15.75" x14ac:dyDescent="0.25">
      <c r="A1854" s="21"/>
      <c r="B1854" s="21"/>
      <c r="C1854" s="21">
        <v>44330975</v>
      </c>
      <c r="D1854" s="25">
        <v>101588</v>
      </c>
      <c r="E1854" s="21" t="s">
        <v>1180</v>
      </c>
      <c r="F1854" s="31" t="s">
        <v>1180</v>
      </c>
      <c r="G1854" s="21" t="s">
        <v>1244</v>
      </c>
      <c r="H1854" s="21" t="s">
        <v>1352</v>
      </c>
      <c r="I1854" s="25" t="s">
        <v>20</v>
      </c>
      <c r="J1854" s="21"/>
      <c r="K1854" s="21"/>
      <c r="L1854" s="20">
        <v>45286</v>
      </c>
      <c r="M1854" s="20"/>
      <c r="N1854" s="21" t="s">
        <v>53</v>
      </c>
      <c r="O1854" s="21"/>
      <c r="P1854" s="21"/>
      <c r="Q1854" s="21"/>
      <c r="R1854" s="28"/>
      <c r="S1854" s="18" t="str">
        <f>IFERROR(VLOOKUP(D1854,'[1]comparativo br'!$A:$B,2,FALSE),"")</f>
        <v/>
      </c>
      <c r="T1854" s="18" t="str">
        <f>IFERROR(VLOOKUP(D1854,'[1]comparativo br'!$A:$C,3,FALSE),"")</f>
        <v/>
      </c>
      <c r="U1854" s="15" t="str">
        <f t="shared" si="229"/>
        <v/>
      </c>
      <c r="V1854" s="19" t="str">
        <f>IFERROR(VLOOKUP(D1854,'[1]comparativo br'!$A:$D,4,FALSE),"")</f>
        <v/>
      </c>
      <c r="W1854" s="19" t="str">
        <f>IFERROR(VLOOKUP(D1854,'[1]comparativo br'!$A:$E,5,FALSE),"")</f>
        <v/>
      </c>
      <c r="X1854" s="15" t="str">
        <f t="shared" si="234"/>
        <v/>
      </c>
      <c r="Y1854" s="18" t="e">
        <f>SUMIFS([2]Plan2!$H:$H,[2]Plan2!$A:$A,$D1854,[2]Plan2!$U:$U,6)</f>
        <v>#VALUE!</v>
      </c>
      <c r="Z1854" s="18" t="e">
        <f>SUMIFS([2]Plan2!$H:$H,[2]Plan2!$A:$A,$D1854,[2]Plan2!$U:$U,7)</f>
        <v>#VALUE!</v>
      </c>
      <c r="AA1854" s="18" t="e">
        <f>SUMIFS([2]Plan2!$H:$H,[2]Plan2!$A:$A,$D1854,[2]Plan2!$U:$U,8)</f>
        <v>#VALUE!</v>
      </c>
      <c r="AB1854" s="18" t="e">
        <f>SUMIFS([2]Plan2!$H:$H,[2]Plan2!$A:$A,$D1854,[2]Plan2!$U:$U,9)</f>
        <v>#VALUE!</v>
      </c>
      <c r="AC1854" s="18" t="e">
        <f>SUMIFS([2]Plan2!$H:$H,[2]Plan2!$A:$A,$D1854,[2]Plan2!$U:$U,10)</f>
        <v>#VALUE!</v>
      </c>
      <c r="AD1854" s="18" t="e">
        <f>SUMIFS([2]Plan2!$H:$H,[2]Plan2!$A:$A,$D1854,[2]Plan2!$U:$U,11)</f>
        <v>#VALUE!</v>
      </c>
      <c r="AE1854" s="18" t="e">
        <f>SUMIFS([2]Plan2!$H:$H,[2]Plan2!$A:$A,$D1854,[2]Plan2!$U:$U,12)</f>
        <v>#VALUE!</v>
      </c>
      <c r="AF1854" s="18" t="e">
        <f>SUMIFS([2]Plan2!$H:$H,[2]Plan2!$A:$A,$D1854,[2]Plan2!$U:$U,1)</f>
        <v>#VALUE!</v>
      </c>
      <c r="AG1854" s="18" t="e">
        <f>SUMIFS([2]Plan2!$H:$H,[2]Plan2!$A:$A,$D1854,[2]Plan2!$U:$U,2)</f>
        <v>#VALUE!</v>
      </c>
      <c r="AH1854" s="18" t="e">
        <f>SUMIFS([2]Plan2!$H:$H,[2]Plan2!$A:$A,$D1854,[2]Plan2!$U:$U,3)</f>
        <v>#VALUE!</v>
      </c>
      <c r="AI1854" s="18" t="e">
        <f>SUMIFS([2]Plan2!$H:$H,[2]Plan2!$A:$A,$D1854,[2]Plan2!$U:$U,4)</f>
        <v>#VALUE!</v>
      </c>
      <c r="AJ1854" s="18" t="e">
        <f>SUMIFS([2]Plan2!$H:$H,[2]Plan2!$A:$A,$D1854,[2]Plan2!$U:$U,5)</f>
        <v>#VALUE!</v>
      </c>
      <c r="AK1854" s="23" t="e">
        <f t="shared" si="230"/>
        <v>#VALUE!</v>
      </c>
      <c r="AL1854" s="23" t="e">
        <f t="shared" si="233"/>
        <v>#VALUE!</v>
      </c>
      <c r="AM1854">
        <f t="shared" si="231"/>
        <v>0</v>
      </c>
    </row>
    <row r="1855" spans="1:39" ht="15.75" x14ac:dyDescent="0.25">
      <c r="A1855" s="21"/>
      <c r="B1855" s="21" t="s">
        <v>1520</v>
      </c>
      <c r="C1855" s="21">
        <v>44330975</v>
      </c>
      <c r="D1855" s="25">
        <v>192077</v>
      </c>
      <c r="E1855" s="21" t="s">
        <v>1180</v>
      </c>
      <c r="F1855" s="31" t="s">
        <v>1180</v>
      </c>
      <c r="G1855" s="21" t="s">
        <v>1244</v>
      </c>
      <c r="H1855" s="21" t="s">
        <v>1355</v>
      </c>
      <c r="I1855" s="25" t="s">
        <v>20</v>
      </c>
      <c r="J1855" s="21" t="s">
        <v>27</v>
      </c>
      <c r="K1855" s="21" t="s">
        <v>28</v>
      </c>
      <c r="L1855" s="20">
        <v>45243</v>
      </c>
      <c r="M1855" s="20"/>
      <c r="N1855" s="21" t="s">
        <v>53</v>
      </c>
      <c r="O1855" s="21"/>
      <c r="P1855" s="21"/>
      <c r="Q1855" s="21"/>
      <c r="R1855" s="28"/>
      <c r="S1855" s="18" t="str">
        <f>IFERROR(VLOOKUP(D1855,'[1]comparativo br'!$A:$B,2,FALSE),"")</f>
        <v/>
      </c>
      <c r="T1855" s="18" t="str">
        <f>IFERROR(VLOOKUP(D1855,'[1]comparativo br'!$A:$C,3,FALSE),"")</f>
        <v/>
      </c>
      <c r="U1855" s="15" t="str">
        <f t="shared" si="229"/>
        <v/>
      </c>
      <c r="V1855" s="19" t="str">
        <f>IFERROR(VLOOKUP(D1855,'[1]comparativo br'!$A:$D,4,FALSE),"")</f>
        <v/>
      </c>
      <c r="W1855" s="19" t="str">
        <f>IFERROR(VLOOKUP(D1855,'[1]comparativo br'!$A:$E,5,FALSE),"")</f>
        <v/>
      </c>
      <c r="X1855" s="15" t="str">
        <f t="shared" si="234"/>
        <v/>
      </c>
      <c r="Y1855" s="18" t="e">
        <f>SUMIFS([2]Plan2!$H:$H,[2]Plan2!$A:$A,$D1855,[2]Plan2!$U:$U,6)</f>
        <v>#VALUE!</v>
      </c>
      <c r="Z1855" s="18" t="e">
        <f>SUMIFS([2]Plan2!$H:$H,[2]Plan2!$A:$A,$D1855,[2]Plan2!$U:$U,7)</f>
        <v>#VALUE!</v>
      </c>
      <c r="AA1855" s="18" t="e">
        <f>SUMIFS([2]Plan2!$H:$H,[2]Plan2!$A:$A,$D1855,[2]Plan2!$U:$U,8)</f>
        <v>#VALUE!</v>
      </c>
      <c r="AB1855" s="18" t="e">
        <f>SUMIFS([2]Plan2!$H:$H,[2]Plan2!$A:$A,$D1855,[2]Plan2!$U:$U,9)</f>
        <v>#VALUE!</v>
      </c>
      <c r="AC1855" s="18" t="e">
        <f>SUMIFS([2]Plan2!$H:$H,[2]Plan2!$A:$A,$D1855,[2]Plan2!$U:$U,10)</f>
        <v>#VALUE!</v>
      </c>
      <c r="AD1855" s="18" t="e">
        <f>SUMIFS([2]Plan2!$H:$H,[2]Plan2!$A:$A,$D1855,[2]Plan2!$U:$U,11)</f>
        <v>#VALUE!</v>
      </c>
      <c r="AE1855" s="18" t="e">
        <f>SUMIFS([2]Plan2!$H:$H,[2]Plan2!$A:$A,$D1855,[2]Plan2!$U:$U,12)</f>
        <v>#VALUE!</v>
      </c>
      <c r="AF1855" s="18" t="e">
        <f>SUMIFS([2]Plan2!$H:$H,[2]Plan2!$A:$A,$D1855,[2]Plan2!$U:$U,1)</f>
        <v>#VALUE!</v>
      </c>
      <c r="AG1855" s="18" t="e">
        <f>SUMIFS([2]Plan2!$H:$H,[2]Plan2!$A:$A,$D1855,[2]Plan2!$U:$U,2)</f>
        <v>#VALUE!</v>
      </c>
      <c r="AH1855" s="18" t="e">
        <f>SUMIFS([2]Plan2!$H:$H,[2]Plan2!$A:$A,$D1855,[2]Plan2!$U:$U,3)</f>
        <v>#VALUE!</v>
      </c>
      <c r="AI1855" s="18" t="e">
        <f>SUMIFS([2]Plan2!$H:$H,[2]Plan2!$A:$A,$D1855,[2]Plan2!$U:$U,4)</f>
        <v>#VALUE!</v>
      </c>
      <c r="AJ1855" s="18" t="e">
        <f>SUMIFS([2]Plan2!$H:$H,[2]Plan2!$A:$A,$D1855,[2]Plan2!$U:$U,5)</f>
        <v>#VALUE!</v>
      </c>
      <c r="AK1855" s="23" t="e">
        <f t="shared" si="230"/>
        <v>#VALUE!</v>
      </c>
      <c r="AL1855" s="23" t="e">
        <f t="shared" si="233"/>
        <v>#VALUE!</v>
      </c>
      <c r="AM1855">
        <f t="shared" si="231"/>
        <v>0</v>
      </c>
    </row>
    <row r="1856" spans="1:39" ht="15.75" x14ac:dyDescent="0.25">
      <c r="A1856" s="21"/>
      <c r="B1856" s="21" t="s">
        <v>1520</v>
      </c>
      <c r="C1856" s="21">
        <v>44330975</v>
      </c>
      <c r="D1856" s="25">
        <v>192053</v>
      </c>
      <c r="E1856" s="21" t="s">
        <v>1180</v>
      </c>
      <c r="F1856" s="31" t="s">
        <v>1180</v>
      </c>
      <c r="G1856" s="21" t="s">
        <v>1244</v>
      </c>
      <c r="H1856" s="21" t="s">
        <v>1353</v>
      </c>
      <c r="I1856" s="25" t="s">
        <v>20</v>
      </c>
      <c r="J1856" s="21" t="s">
        <v>27</v>
      </c>
      <c r="K1856" s="21" t="s">
        <v>28</v>
      </c>
      <c r="L1856" s="20">
        <v>45806</v>
      </c>
      <c r="M1856" s="20">
        <v>45797</v>
      </c>
      <c r="N1856" s="21" t="s">
        <v>18</v>
      </c>
      <c r="O1856" s="21">
        <v>248</v>
      </c>
      <c r="P1856" s="21">
        <v>247</v>
      </c>
      <c r="Q1856" s="21">
        <v>469</v>
      </c>
      <c r="R1856" s="15">
        <f>(Q1856-P1856)/P1856</f>
        <v>0.89878542510121462</v>
      </c>
      <c r="S1856" s="18">
        <f>IFERROR(VLOOKUP(D1856,'[1]comparativo br'!$A:$B,2,FALSE),"")</f>
        <v>42330</v>
      </c>
      <c r="T1856" s="18">
        <f>IFERROR(VLOOKUP(D1856,'[1]comparativo br'!$A:$C,3,FALSE),"")</f>
        <v>28566</v>
      </c>
      <c r="U1856" s="15">
        <f t="shared" si="229"/>
        <v>-0.32515946137491142</v>
      </c>
      <c r="V1856" s="19">
        <f>IFERROR(VLOOKUP(D1856,'[1]comparativo br'!$A:$D,4,FALSE),"")</f>
        <v>756</v>
      </c>
      <c r="W1856" s="19">
        <f>IFERROR(VLOOKUP(D1856,'[1]comparativo br'!$A:$E,5,FALSE),"")</f>
        <v>392</v>
      </c>
      <c r="X1856" s="15">
        <f t="shared" si="234"/>
        <v>-0.48148148148148145</v>
      </c>
      <c r="Y1856" s="18" t="e">
        <f>SUMIFS([2]Plan2!$H:$H,[2]Plan2!$A:$A,$D1856,[2]Plan2!$U:$U,6)</f>
        <v>#VALUE!</v>
      </c>
      <c r="Z1856" s="18" t="e">
        <f>SUMIFS([2]Plan2!$H:$H,[2]Plan2!$A:$A,$D1856,[2]Plan2!$U:$U,7)</f>
        <v>#VALUE!</v>
      </c>
      <c r="AA1856" s="18" t="e">
        <f>SUMIFS([2]Plan2!$H:$H,[2]Plan2!$A:$A,$D1856,[2]Plan2!$U:$U,8)</f>
        <v>#VALUE!</v>
      </c>
      <c r="AB1856" s="18" t="e">
        <f>SUMIFS([2]Plan2!$H:$H,[2]Plan2!$A:$A,$D1856,[2]Plan2!$U:$U,9)</f>
        <v>#VALUE!</v>
      </c>
      <c r="AC1856" s="18" t="e">
        <f>SUMIFS([2]Plan2!$H:$H,[2]Plan2!$A:$A,$D1856,[2]Plan2!$U:$U,10)</f>
        <v>#VALUE!</v>
      </c>
      <c r="AD1856" s="18" t="e">
        <f>SUMIFS([2]Plan2!$H:$H,[2]Plan2!$A:$A,$D1856,[2]Plan2!$U:$U,11)</f>
        <v>#VALUE!</v>
      </c>
      <c r="AE1856" s="18" t="e">
        <f>SUMIFS([2]Plan2!$H:$H,[2]Plan2!$A:$A,$D1856,[2]Plan2!$U:$U,12)</f>
        <v>#VALUE!</v>
      </c>
      <c r="AF1856" s="18" t="e">
        <f>SUMIFS([2]Plan2!$H:$H,[2]Plan2!$A:$A,$D1856,[2]Plan2!$U:$U,1)</f>
        <v>#VALUE!</v>
      </c>
      <c r="AG1856" s="18" t="e">
        <f>SUMIFS([2]Plan2!$H:$H,[2]Plan2!$A:$A,$D1856,[2]Plan2!$U:$U,2)</f>
        <v>#VALUE!</v>
      </c>
      <c r="AH1856" s="18" t="e">
        <f>SUMIFS([2]Plan2!$H:$H,[2]Plan2!$A:$A,$D1856,[2]Plan2!$U:$U,3)</f>
        <v>#VALUE!</v>
      </c>
      <c r="AI1856" s="18" t="e">
        <f>SUMIFS([2]Plan2!$H:$H,[2]Plan2!$A:$A,$D1856,[2]Plan2!$U:$U,4)</f>
        <v>#VALUE!</v>
      </c>
      <c r="AJ1856" s="18" t="e">
        <f>SUMIFS([2]Plan2!$H:$H,[2]Plan2!$A:$A,$D1856,[2]Plan2!$U:$U,5)</f>
        <v>#VALUE!</v>
      </c>
      <c r="AK1856" s="23" t="e">
        <f t="shared" si="230"/>
        <v>#VALUE!</v>
      </c>
      <c r="AL1856" s="23" t="e">
        <f t="shared" si="233"/>
        <v>#VALUE!</v>
      </c>
      <c r="AM1856">
        <f t="shared" si="231"/>
        <v>0</v>
      </c>
    </row>
    <row r="1857" spans="1:39" ht="15.75" x14ac:dyDescent="0.25">
      <c r="A1857" s="21"/>
      <c r="B1857" s="21" t="s">
        <v>1520</v>
      </c>
      <c r="C1857" s="21">
        <v>44330975</v>
      </c>
      <c r="D1857" s="25">
        <v>102530</v>
      </c>
      <c r="E1857" s="21" t="s">
        <v>1180</v>
      </c>
      <c r="F1857" s="31" t="s">
        <v>1180</v>
      </c>
      <c r="G1857" s="21" t="s">
        <v>1244</v>
      </c>
      <c r="H1857" s="21" t="s">
        <v>1245</v>
      </c>
      <c r="I1857" s="25" t="s">
        <v>20</v>
      </c>
      <c r="J1857" s="21" t="s">
        <v>27</v>
      </c>
      <c r="K1857" s="21" t="s">
        <v>28</v>
      </c>
      <c r="L1857" s="20">
        <v>45796</v>
      </c>
      <c r="M1857" s="20">
        <v>45799</v>
      </c>
      <c r="N1857" s="21" t="s">
        <v>18</v>
      </c>
      <c r="O1857" s="21">
        <v>546</v>
      </c>
      <c r="P1857" s="21">
        <v>581</v>
      </c>
      <c r="Q1857" s="21">
        <v>1058</v>
      </c>
      <c r="R1857" s="15">
        <f>(Q1857-P1857)/P1857</f>
        <v>0.82099827882960408</v>
      </c>
      <c r="S1857" s="18">
        <f>IFERROR(VLOOKUP(D1857,'[1]comparativo br'!$A:$B,2,FALSE),"")</f>
        <v>104772</v>
      </c>
      <c r="T1857" s="18">
        <f>IFERROR(VLOOKUP(D1857,'[1]comparativo br'!$A:$C,3,FALSE),"")</f>
        <v>96292</v>
      </c>
      <c r="U1857" s="15">
        <f t="shared" si="229"/>
        <v>-8.0937655098690484E-2</v>
      </c>
      <c r="V1857" s="19">
        <f>IFERROR(VLOOKUP(D1857,'[1]comparativo br'!$A:$D,4,FALSE),"")</f>
        <v>2407</v>
      </c>
      <c r="W1857" s="19">
        <f>IFERROR(VLOOKUP(D1857,'[1]comparativo br'!$A:$E,5,FALSE),"")</f>
        <v>1726</v>
      </c>
      <c r="X1857" s="15">
        <f t="shared" si="234"/>
        <v>-0.28292480265891151</v>
      </c>
      <c r="Y1857" s="18" t="e">
        <f>SUMIFS([2]Plan2!$H:$H,[2]Plan2!$A:$A,$D1857,[2]Plan2!$U:$U,6)</f>
        <v>#VALUE!</v>
      </c>
      <c r="Z1857" s="18" t="e">
        <f>SUMIFS([2]Plan2!$H:$H,[2]Plan2!$A:$A,$D1857,[2]Plan2!$U:$U,7)</f>
        <v>#VALUE!</v>
      </c>
      <c r="AA1857" s="18" t="e">
        <f>SUMIFS([2]Plan2!$H:$H,[2]Plan2!$A:$A,$D1857,[2]Plan2!$U:$U,8)</f>
        <v>#VALUE!</v>
      </c>
      <c r="AB1857" s="18" t="e">
        <f>SUMIFS([2]Plan2!$H:$H,[2]Plan2!$A:$A,$D1857,[2]Plan2!$U:$U,9)</f>
        <v>#VALUE!</v>
      </c>
      <c r="AC1857" s="18" t="e">
        <f>SUMIFS([2]Plan2!$H:$H,[2]Plan2!$A:$A,$D1857,[2]Plan2!$U:$U,10)</f>
        <v>#VALUE!</v>
      </c>
      <c r="AD1857" s="18" t="e">
        <f>SUMIFS([2]Plan2!$H:$H,[2]Plan2!$A:$A,$D1857,[2]Plan2!$U:$U,11)</f>
        <v>#VALUE!</v>
      </c>
      <c r="AE1857" s="18" t="e">
        <f>SUMIFS([2]Plan2!$H:$H,[2]Plan2!$A:$A,$D1857,[2]Plan2!$U:$U,12)</f>
        <v>#VALUE!</v>
      </c>
      <c r="AF1857" s="18" t="e">
        <f>SUMIFS([2]Plan2!$H:$H,[2]Plan2!$A:$A,$D1857,[2]Plan2!$U:$U,1)</f>
        <v>#VALUE!</v>
      </c>
      <c r="AG1857" s="18" t="e">
        <f>SUMIFS([2]Plan2!$H:$H,[2]Plan2!$A:$A,$D1857,[2]Plan2!$U:$U,2)</f>
        <v>#VALUE!</v>
      </c>
      <c r="AH1857" s="18" t="e">
        <f>SUMIFS([2]Plan2!$H:$H,[2]Plan2!$A:$A,$D1857,[2]Plan2!$U:$U,3)</f>
        <v>#VALUE!</v>
      </c>
      <c r="AI1857" s="18" t="e">
        <f>SUMIFS([2]Plan2!$H:$H,[2]Plan2!$A:$A,$D1857,[2]Plan2!$U:$U,4)</f>
        <v>#VALUE!</v>
      </c>
      <c r="AJ1857" s="18" t="e">
        <f>SUMIFS([2]Plan2!$H:$H,[2]Plan2!$A:$A,$D1857,[2]Plan2!$U:$U,5)</f>
        <v>#VALUE!</v>
      </c>
      <c r="AK1857" s="23" t="e">
        <f t="shared" si="230"/>
        <v>#VALUE!</v>
      </c>
      <c r="AL1857" s="23" t="e">
        <f t="shared" si="233"/>
        <v>#VALUE!</v>
      </c>
      <c r="AM1857">
        <f t="shared" si="231"/>
        <v>0</v>
      </c>
    </row>
    <row r="1858" spans="1:39" ht="15.75" x14ac:dyDescent="0.25">
      <c r="A1858" s="21"/>
      <c r="B1858" s="21" t="s">
        <v>1520</v>
      </c>
      <c r="C1858" s="21">
        <v>44330975</v>
      </c>
      <c r="D1858" s="25">
        <v>192052</v>
      </c>
      <c r="E1858" s="21" t="s">
        <v>1180</v>
      </c>
      <c r="F1858" s="31" t="s">
        <v>1180</v>
      </c>
      <c r="G1858" s="21" t="s">
        <v>1244</v>
      </c>
      <c r="H1858" s="21" t="s">
        <v>1352</v>
      </c>
      <c r="I1858" s="25" t="s">
        <v>20</v>
      </c>
      <c r="J1858" s="21" t="s">
        <v>27</v>
      </c>
      <c r="K1858" s="21" t="s">
        <v>28</v>
      </c>
      <c r="L1858" s="20">
        <v>45799</v>
      </c>
      <c r="M1858" s="20">
        <v>45799</v>
      </c>
      <c r="N1858" s="21" t="s">
        <v>18</v>
      </c>
      <c r="O1858" s="21">
        <v>246</v>
      </c>
      <c r="P1858" s="21">
        <v>233</v>
      </c>
      <c r="Q1858" s="21">
        <v>393</v>
      </c>
      <c r="R1858" s="15">
        <f>(Q1858-P1858)/P1858</f>
        <v>0.68669527896995708</v>
      </c>
      <c r="S1858" s="18">
        <f>IFERROR(VLOOKUP(D1858,'[1]comparativo br'!$A:$B,2,FALSE),"")</f>
        <v>41082</v>
      </c>
      <c r="T1858" s="18">
        <f>IFERROR(VLOOKUP(D1858,'[1]comparativo br'!$A:$C,3,FALSE),"")</f>
        <v>51946</v>
      </c>
      <c r="U1858" s="15">
        <f t="shared" si="229"/>
        <v>0.26444671632345068</v>
      </c>
      <c r="V1858" s="19">
        <f>IFERROR(VLOOKUP(D1858,'[1]comparativo br'!$A:$D,4,FALSE),"")</f>
        <v>730</v>
      </c>
      <c r="W1858" s="19">
        <f>IFERROR(VLOOKUP(D1858,'[1]comparativo br'!$A:$E,5,FALSE),"")</f>
        <v>883</v>
      </c>
      <c r="X1858" s="15">
        <f t="shared" si="234"/>
        <v>0.20958904109589041</v>
      </c>
      <c r="Y1858" s="18" t="e">
        <f>SUMIFS([2]Plan2!$H:$H,[2]Plan2!$A:$A,$D1858,[2]Plan2!$U:$U,6)</f>
        <v>#VALUE!</v>
      </c>
      <c r="Z1858" s="18" t="e">
        <f>SUMIFS([2]Plan2!$H:$H,[2]Plan2!$A:$A,$D1858,[2]Plan2!$U:$U,7)</f>
        <v>#VALUE!</v>
      </c>
      <c r="AA1858" s="18" t="e">
        <f>SUMIFS([2]Plan2!$H:$H,[2]Plan2!$A:$A,$D1858,[2]Plan2!$U:$U,8)</f>
        <v>#VALUE!</v>
      </c>
      <c r="AB1858" s="18" t="e">
        <f>SUMIFS([2]Plan2!$H:$H,[2]Plan2!$A:$A,$D1858,[2]Plan2!$U:$U,9)</f>
        <v>#VALUE!</v>
      </c>
      <c r="AC1858" s="18" t="e">
        <f>SUMIFS([2]Plan2!$H:$H,[2]Plan2!$A:$A,$D1858,[2]Plan2!$U:$U,10)</f>
        <v>#VALUE!</v>
      </c>
      <c r="AD1858" s="18" t="e">
        <f>SUMIFS([2]Plan2!$H:$H,[2]Plan2!$A:$A,$D1858,[2]Plan2!$U:$U,11)</f>
        <v>#VALUE!</v>
      </c>
      <c r="AE1858" s="18" t="e">
        <f>SUMIFS([2]Plan2!$H:$H,[2]Plan2!$A:$A,$D1858,[2]Plan2!$U:$U,12)</f>
        <v>#VALUE!</v>
      </c>
      <c r="AF1858" s="18" t="e">
        <f>SUMIFS([2]Plan2!$H:$H,[2]Plan2!$A:$A,$D1858,[2]Plan2!$U:$U,1)</f>
        <v>#VALUE!</v>
      </c>
      <c r="AG1858" s="18" t="e">
        <f>SUMIFS([2]Plan2!$H:$H,[2]Plan2!$A:$A,$D1858,[2]Plan2!$U:$U,2)</f>
        <v>#VALUE!</v>
      </c>
      <c r="AH1858" s="18" t="e">
        <f>SUMIFS([2]Plan2!$H:$H,[2]Plan2!$A:$A,$D1858,[2]Plan2!$U:$U,3)</f>
        <v>#VALUE!</v>
      </c>
      <c r="AI1858" s="18" t="e">
        <f>SUMIFS([2]Plan2!$H:$H,[2]Plan2!$A:$A,$D1858,[2]Plan2!$U:$U,4)</f>
        <v>#VALUE!</v>
      </c>
      <c r="AJ1858" s="18" t="e">
        <f>SUMIFS([2]Plan2!$H:$H,[2]Plan2!$A:$A,$D1858,[2]Plan2!$U:$U,5)</f>
        <v>#VALUE!</v>
      </c>
      <c r="AK1858" s="23" t="e">
        <f t="shared" si="230"/>
        <v>#VALUE!</v>
      </c>
      <c r="AL1858" s="23" t="e">
        <f t="shared" si="233"/>
        <v>#VALUE!</v>
      </c>
      <c r="AM1858">
        <f t="shared" si="231"/>
        <v>0</v>
      </c>
    </row>
    <row r="1859" spans="1:39" ht="15.75" x14ac:dyDescent="0.25">
      <c r="A1859" s="21"/>
      <c r="B1859" s="21" t="s">
        <v>1519</v>
      </c>
      <c r="C1859" s="21">
        <v>44421036</v>
      </c>
      <c r="D1859" s="25">
        <v>193434</v>
      </c>
      <c r="E1859" s="21" t="s">
        <v>12</v>
      </c>
      <c r="F1859" s="31" t="s">
        <v>12</v>
      </c>
      <c r="G1859" s="21" t="s">
        <v>896</v>
      </c>
      <c r="H1859" s="21" t="s">
        <v>258</v>
      </c>
      <c r="I1859" s="25" t="s">
        <v>77</v>
      </c>
      <c r="J1859" s="21" t="s">
        <v>27</v>
      </c>
      <c r="K1859" s="21" t="s">
        <v>74</v>
      </c>
      <c r="L1859" s="20">
        <v>45016</v>
      </c>
      <c r="M1859" s="20">
        <v>45422</v>
      </c>
      <c r="N1859" s="21" t="s">
        <v>53</v>
      </c>
      <c r="O1859" s="21">
        <v>2</v>
      </c>
      <c r="P1859" s="21">
        <v>3</v>
      </c>
      <c r="Q1859" s="21">
        <v>0</v>
      </c>
      <c r="R1859" s="15">
        <f>(Q1859-P1859)/P1859</f>
        <v>-1</v>
      </c>
      <c r="S1859" s="18" t="str">
        <f>IFERROR(VLOOKUP(D1859,'[1]comparativo br'!$A:$B,2,FALSE),"")</f>
        <v/>
      </c>
      <c r="T1859" s="18" t="str">
        <f>IFERROR(VLOOKUP(D1859,'[1]comparativo br'!$A:$C,3,FALSE),"")</f>
        <v/>
      </c>
      <c r="U1859" s="15" t="str">
        <f t="shared" si="229"/>
        <v/>
      </c>
      <c r="V1859" s="19" t="str">
        <f>IFERROR(VLOOKUP(D1859,'[1]comparativo br'!$A:$D,4,FALSE),"")</f>
        <v/>
      </c>
      <c r="W1859" s="19" t="str">
        <f>IFERROR(VLOOKUP(D1859,'[1]comparativo br'!$A:$E,5,FALSE),"")</f>
        <v/>
      </c>
      <c r="X1859" s="15" t="str">
        <f t="shared" si="234"/>
        <v/>
      </c>
      <c r="Y1859" s="18" t="e">
        <f>SUMIFS([2]Plan2!$H:$H,[2]Plan2!$A:$A,$D1859,[2]Plan2!$U:$U,6)</f>
        <v>#VALUE!</v>
      </c>
      <c r="Z1859" s="18" t="e">
        <f>SUMIFS([2]Plan2!$H:$H,[2]Plan2!$A:$A,$D1859,[2]Plan2!$U:$U,7)</f>
        <v>#VALUE!</v>
      </c>
      <c r="AA1859" s="18" t="e">
        <f>SUMIFS([2]Plan2!$H:$H,[2]Plan2!$A:$A,$D1859,[2]Plan2!$U:$U,8)</f>
        <v>#VALUE!</v>
      </c>
      <c r="AB1859" s="18" t="e">
        <f>SUMIFS([2]Plan2!$H:$H,[2]Plan2!$A:$A,$D1859,[2]Plan2!$U:$U,9)</f>
        <v>#VALUE!</v>
      </c>
      <c r="AC1859" s="18" t="e">
        <f>SUMIFS([2]Plan2!$H:$H,[2]Plan2!$A:$A,$D1859,[2]Plan2!$U:$U,10)</f>
        <v>#VALUE!</v>
      </c>
      <c r="AD1859" s="18" t="e">
        <f>SUMIFS([2]Plan2!$H:$H,[2]Plan2!$A:$A,$D1859,[2]Plan2!$U:$U,11)</f>
        <v>#VALUE!</v>
      </c>
      <c r="AE1859" s="18" t="e">
        <f>SUMIFS([2]Plan2!$H:$H,[2]Plan2!$A:$A,$D1859,[2]Plan2!$U:$U,12)</f>
        <v>#VALUE!</v>
      </c>
      <c r="AF1859" s="18" t="e">
        <f>SUMIFS([2]Plan2!$H:$H,[2]Plan2!$A:$A,$D1859,[2]Plan2!$U:$U,1)</f>
        <v>#VALUE!</v>
      </c>
      <c r="AG1859" s="18" t="e">
        <f>SUMIFS([2]Plan2!$H:$H,[2]Plan2!$A:$A,$D1859,[2]Plan2!$U:$U,2)</f>
        <v>#VALUE!</v>
      </c>
      <c r="AH1859" s="18" t="e">
        <f>SUMIFS([2]Plan2!$H:$H,[2]Plan2!$A:$A,$D1859,[2]Plan2!$U:$U,3)</f>
        <v>#VALUE!</v>
      </c>
      <c r="AI1859" s="18" t="e">
        <f>SUMIFS([2]Plan2!$H:$H,[2]Plan2!$A:$A,$D1859,[2]Plan2!$U:$U,4)</f>
        <v>#VALUE!</v>
      </c>
      <c r="AJ1859" s="18" t="e">
        <f>SUMIFS([2]Plan2!$H:$H,[2]Plan2!$A:$A,$D1859,[2]Plan2!$U:$U,5)</f>
        <v>#VALUE!</v>
      </c>
      <c r="AK1859" s="23" t="e">
        <f t="shared" si="230"/>
        <v>#VALUE!</v>
      </c>
      <c r="AL1859" s="23" t="e">
        <f t="shared" si="233"/>
        <v>#VALUE!</v>
      </c>
      <c r="AM1859">
        <f t="shared" si="231"/>
        <v>0</v>
      </c>
    </row>
    <row r="1860" spans="1:39" ht="15.75" x14ac:dyDescent="0.25">
      <c r="A1860" s="21"/>
      <c r="B1860" s="21" t="s">
        <v>1519</v>
      </c>
      <c r="C1860" s="21">
        <v>44458783</v>
      </c>
      <c r="D1860" s="25">
        <v>194038</v>
      </c>
      <c r="E1860" s="21" t="s">
        <v>69</v>
      </c>
      <c r="F1860" s="31" t="s">
        <v>69</v>
      </c>
      <c r="G1860" s="21" t="s">
        <v>1007</v>
      </c>
      <c r="H1860" s="21" t="s">
        <v>818</v>
      </c>
      <c r="I1860" s="25" t="s">
        <v>72</v>
      </c>
      <c r="J1860" s="21" t="s">
        <v>27</v>
      </c>
      <c r="K1860" s="21" t="s">
        <v>28</v>
      </c>
      <c r="L1860" s="20">
        <v>45191</v>
      </c>
      <c r="M1860" s="20"/>
      <c r="N1860" s="21" t="s">
        <v>53</v>
      </c>
      <c r="O1860" s="21"/>
      <c r="P1860" s="21"/>
      <c r="Q1860" s="21"/>
      <c r="R1860" s="28"/>
      <c r="S1860" s="18" t="str">
        <f>IFERROR(VLOOKUP(D1860,'[1]comparativo br'!$A:$B,2,FALSE),"")</f>
        <v/>
      </c>
      <c r="T1860" s="18" t="str">
        <f>IFERROR(VLOOKUP(D1860,'[1]comparativo br'!$A:$C,3,FALSE),"")</f>
        <v/>
      </c>
      <c r="U1860" s="15" t="str">
        <f t="shared" si="229"/>
        <v/>
      </c>
      <c r="V1860" s="19" t="str">
        <f>IFERROR(VLOOKUP(D1860,'[1]comparativo br'!$A:$D,4,FALSE),"")</f>
        <v/>
      </c>
      <c r="W1860" s="19" t="str">
        <f>IFERROR(VLOOKUP(D1860,'[1]comparativo br'!$A:$E,5,FALSE),"")</f>
        <v/>
      </c>
      <c r="X1860" s="15" t="str">
        <f t="shared" si="234"/>
        <v/>
      </c>
      <c r="Y1860" s="18" t="e">
        <f>SUMIFS([2]Plan2!$H:$H,[2]Plan2!$A:$A,$D1860,[2]Plan2!$U:$U,6)</f>
        <v>#VALUE!</v>
      </c>
      <c r="Z1860" s="18" t="e">
        <f>SUMIFS([2]Plan2!$H:$H,[2]Plan2!$A:$A,$D1860,[2]Plan2!$U:$U,7)</f>
        <v>#VALUE!</v>
      </c>
      <c r="AA1860" s="18" t="e">
        <f>SUMIFS([2]Plan2!$H:$H,[2]Plan2!$A:$A,$D1860,[2]Plan2!$U:$U,8)</f>
        <v>#VALUE!</v>
      </c>
      <c r="AB1860" s="18" t="e">
        <f>SUMIFS([2]Plan2!$H:$H,[2]Plan2!$A:$A,$D1860,[2]Plan2!$U:$U,9)</f>
        <v>#VALUE!</v>
      </c>
      <c r="AC1860" s="18" t="e">
        <f>SUMIFS([2]Plan2!$H:$H,[2]Plan2!$A:$A,$D1860,[2]Plan2!$U:$U,10)</f>
        <v>#VALUE!</v>
      </c>
      <c r="AD1860" s="18" t="e">
        <f>SUMIFS([2]Plan2!$H:$H,[2]Plan2!$A:$A,$D1860,[2]Plan2!$U:$U,11)</f>
        <v>#VALUE!</v>
      </c>
      <c r="AE1860" s="18" t="e">
        <f>SUMIFS([2]Plan2!$H:$H,[2]Plan2!$A:$A,$D1860,[2]Plan2!$U:$U,12)</f>
        <v>#VALUE!</v>
      </c>
      <c r="AF1860" s="18" t="e">
        <f>SUMIFS([2]Plan2!$H:$H,[2]Plan2!$A:$A,$D1860,[2]Plan2!$U:$U,1)</f>
        <v>#VALUE!</v>
      </c>
      <c r="AG1860" s="18" t="e">
        <f>SUMIFS([2]Plan2!$H:$H,[2]Plan2!$A:$A,$D1860,[2]Plan2!$U:$U,2)</f>
        <v>#VALUE!</v>
      </c>
      <c r="AH1860" s="18" t="e">
        <f>SUMIFS([2]Plan2!$H:$H,[2]Plan2!$A:$A,$D1860,[2]Plan2!$U:$U,3)</f>
        <v>#VALUE!</v>
      </c>
      <c r="AI1860" s="18" t="e">
        <f>SUMIFS([2]Plan2!$H:$H,[2]Plan2!$A:$A,$D1860,[2]Plan2!$U:$U,4)</f>
        <v>#VALUE!</v>
      </c>
      <c r="AJ1860" s="18" t="e">
        <f>SUMIFS([2]Plan2!$H:$H,[2]Plan2!$A:$A,$D1860,[2]Plan2!$U:$U,5)</f>
        <v>#VALUE!</v>
      </c>
      <c r="AK1860" s="23" t="e">
        <f t="shared" si="230"/>
        <v>#VALUE!</v>
      </c>
      <c r="AL1860" s="23" t="e">
        <f t="shared" si="233"/>
        <v>#VALUE!</v>
      </c>
      <c r="AM1860">
        <f t="shared" si="231"/>
        <v>0</v>
      </c>
    </row>
    <row r="1861" spans="1:39" ht="15.75" x14ac:dyDescent="0.25">
      <c r="A1861" s="21"/>
      <c r="B1861" s="21" t="s">
        <v>1519</v>
      </c>
      <c r="C1861" s="21">
        <v>44561013</v>
      </c>
      <c r="D1861" s="25">
        <v>193775</v>
      </c>
      <c r="E1861" s="21" t="s">
        <v>12</v>
      </c>
      <c r="F1861" s="31" t="s">
        <v>2489</v>
      </c>
      <c r="G1861" s="21" t="s">
        <v>951</v>
      </c>
      <c r="H1861" s="21" t="s">
        <v>952</v>
      </c>
      <c r="I1861" s="25" t="s">
        <v>201</v>
      </c>
      <c r="J1861" s="21" t="s">
        <v>41</v>
      </c>
      <c r="K1861" s="21" t="s">
        <v>42</v>
      </c>
      <c r="L1861" s="20">
        <v>44953</v>
      </c>
      <c r="M1861" s="20">
        <v>45202</v>
      </c>
      <c r="N1861" s="21" t="s">
        <v>53</v>
      </c>
      <c r="O1861" s="21">
        <v>4</v>
      </c>
      <c r="P1861" s="21">
        <v>9</v>
      </c>
      <c r="Q1861" s="21">
        <v>0</v>
      </c>
      <c r="R1861" s="15">
        <f>(Q1861-P1861)/P1861</f>
        <v>-1</v>
      </c>
      <c r="S1861" s="18" t="str">
        <f>IFERROR(VLOOKUP(D1861,'[1]comparativo br'!$A:$B,2,FALSE),"")</f>
        <v/>
      </c>
      <c r="T1861" s="18" t="str">
        <f>IFERROR(VLOOKUP(D1861,'[1]comparativo br'!$A:$C,3,FALSE),"")</f>
        <v/>
      </c>
      <c r="U1861" s="15" t="str">
        <f t="shared" si="229"/>
        <v/>
      </c>
      <c r="V1861" s="19" t="str">
        <f>IFERROR(VLOOKUP(D1861,'[1]comparativo br'!$A:$D,4,FALSE),"")</f>
        <v/>
      </c>
      <c r="W1861" s="19" t="str">
        <f>IFERROR(VLOOKUP(D1861,'[1]comparativo br'!$A:$E,5,FALSE),"")</f>
        <v/>
      </c>
      <c r="X1861" s="15" t="str">
        <f t="shared" si="234"/>
        <v/>
      </c>
      <c r="Y1861" s="18" t="e">
        <f>SUMIFS([2]Plan2!$H:$H,[2]Plan2!$A:$A,$D1861,[2]Plan2!$U:$U,6)</f>
        <v>#VALUE!</v>
      </c>
      <c r="Z1861" s="18" t="e">
        <f>SUMIFS([2]Plan2!$H:$H,[2]Plan2!$A:$A,$D1861,[2]Plan2!$U:$U,7)</f>
        <v>#VALUE!</v>
      </c>
      <c r="AA1861" s="18" t="e">
        <f>SUMIFS([2]Plan2!$H:$H,[2]Plan2!$A:$A,$D1861,[2]Plan2!$U:$U,8)</f>
        <v>#VALUE!</v>
      </c>
      <c r="AB1861" s="18" t="e">
        <f>SUMIFS([2]Plan2!$H:$H,[2]Plan2!$A:$A,$D1861,[2]Plan2!$U:$U,9)</f>
        <v>#VALUE!</v>
      </c>
      <c r="AC1861" s="18" t="e">
        <f>SUMIFS([2]Plan2!$H:$H,[2]Plan2!$A:$A,$D1861,[2]Plan2!$U:$U,10)</f>
        <v>#VALUE!</v>
      </c>
      <c r="AD1861" s="18" t="e">
        <f>SUMIFS([2]Plan2!$H:$H,[2]Plan2!$A:$A,$D1861,[2]Plan2!$U:$U,11)</f>
        <v>#VALUE!</v>
      </c>
      <c r="AE1861" s="18" t="e">
        <f>SUMIFS([2]Plan2!$H:$H,[2]Plan2!$A:$A,$D1861,[2]Plan2!$U:$U,12)</f>
        <v>#VALUE!</v>
      </c>
      <c r="AF1861" s="18" t="e">
        <f>SUMIFS([2]Plan2!$H:$H,[2]Plan2!$A:$A,$D1861,[2]Plan2!$U:$U,1)</f>
        <v>#VALUE!</v>
      </c>
      <c r="AG1861" s="18" t="e">
        <f>SUMIFS([2]Plan2!$H:$H,[2]Plan2!$A:$A,$D1861,[2]Plan2!$U:$U,2)</f>
        <v>#VALUE!</v>
      </c>
      <c r="AH1861" s="18" t="e">
        <f>SUMIFS([2]Plan2!$H:$H,[2]Plan2!$A:$A,$D1861,[2]Plan2!$U:$U,3)</f>
        <v>#VALUE!</v>
      </c>
      <c r="AI1861" s="18" t="e">
        <f>SUMIFS([2]Plan2!$H:$H,[2]Plan2!$A:$A,$D1861,[2]Plan2!$U:$U,4)</f>
        <v>#VALUE!</v>
      </c>
      <c r="AJ1861" s="18" t="e">
        <f>SUMIFS([2]Plan2!$H:$H,[2]Plan2!$A:$A,$D1861,[2]Plan2!$U:$U,5)</f>
        <v>#VALUE!</v>
      </c>
      <c r="AK1861" s="23" t="e">
        <f t="shared" si="230"/>
        <v>#VALUE!</v>
      </c>
      <c r="AL1861" s="23" t="e">
        <f t="shared" si="233"/>
        <v>#VALUE!</v>
      </c>
      <c r="AM1861">
        <f t="shared" si="231"/>
        <v>0</v>
      </c>
    </row>
    <row r="1862" spans="1:39" ht="15.75" x14ac:dyDescent="0.25">
      <c r="A1862" s="21"/>
      <c r="B1862" s="21" t="s">
        <v>1519</v>
      </c>
      <c r="C1862" s="21">
        <v>44695038</v>
      </c>
      <c r="D1862" s="25">
        <v>194361</v>
      </c>
      <c r="E1862" s="21" t="s">
        <v>69</v>
      </c>
      <c r="F1862" s="31" t="s">
        <v>69</v>
      </c>
      <c r="G1862" s="21" t="s">
        <v>1606</v>
      </c>
      <c r="H1862" s="21" t="s">
        <v>744</v>
      </c>
      <c r="I1862" s="25" t="s">
        <v>63</v>
      </c>
      <c r="J1862" s="21" t="s">
        <v>41</v>
      </c>
      <c r="K1862" s="21" t="s">
        <v>42</v>
      </c>
      <c r="L1862" s="20">
        <v>45301</v>
      </c>
      <c r="M1862" s="20">
        <v>45504</v>
      </c>
      <c r="N1862" s="21" t="s">
        <v>53</v>
      </c>
      <c r="O1862" s="21">
        <v>33</v>
      </c>
      <c r="P1862" s="21">
        <v>49</v>
      </c>
      <c r="Q1862" s="21">
        <v>42</v>
      </c>
      <c r="R1862" s="15">
        <f>(Q1862-P1862)/P1862</f>
        <v>-0.14285714285714285</v>
      </c>
      <c r="S1862" s="18" t="str">
        <f>IFERROR(VLOOKUP(D1862,'[1]comparativo br'!$A:$B,2,FALSE),"")</f>
        <v/>
      </c>
      <c r="T1862" s="18" t="str">
        <f>IFERROR(VLOOKUP(D1862,'[1]comparativo br'!$A:$C,3,FALSE),"")</f>
        <v/>
      </c>
      <c r="U1862" s="15" t="str">
        <f t="shared" si="229"/>
        <v/>
      </c>
      <c r="V1862" s="19" t="str">
        <f>IFERROR(VLOOKUP(D1862,'[1]comparativo br'!$A:$D,4,FALSE),"")</f>
        <v/>
      </c>
      <c r="W1862" s="19" t="str">
        <f>IFERROR(VLOOKUP(D1862,'[1]comparativo br'!$A:$E,5,FALSE),"")</f>
        <v/>
      </c>
      <c r="X1862" s="15" t="str">
        <f t="shared" si="234"/>
        <v/>
      </c>
      <c r="Y1862" s="18" t="e">
        <f>SUMIFS([2]Plan2!$H:$H,[2]Plan2!$A:$A,$D1862,[2]Plan2!$U:$U,6)</f>
        <v>#VALUE!</v>
      </c>
      <c r="Z1862" s="18" t="e">
        <f>SUMIFS([2]Plan2!$H:$H,[2]Plan2!$A:$A,$D1862,[2]Plan2!$U:$U,7)</f>
        <v>#VALUE!</v>
      </c>
      <c r="AA1862" s="18" t="e">
        <f>SUMIFS([2]Plan2!$H:$H,[2]Plan2!$A:$A,$D1862,[2]Plan2!$U:$U,8)</f>
        <v>#VALUE!</v>
      </c>
      <c r="AB1862" s="18" t="e">
        <f>SUMIFS([2]Plan2!$H:$H,[2]Plan2!$A:$A,$D1862,[2]Plan2!$U:$U,9)</f>
        <v>#VALUE!</v>
      </c>
      <c r="AC1862" s="18" t="e">
        <f>SUMIFS([2]Plan2!$H:$H,[2]Plan2!$A:$A,$D1862,[2]Plan2!$U:$U,10)</f>
        <v>#VALUE!</v>
      </c>
      <c r="AD1862" s="18" t="e">
        <f>SUMIFS([2]Plan2!$H:$H,[2]Plan2!$A:$A,$D1862,[2]Plan2!$U:$U,11)</f>
        <v>#VALUE!</v>
      </c>
      <c r="AE1862" s="18" t="e">
        <f>SUMIFS([2]Plan2!$H:$H,[2]Plan2!$A:$A,$D1862,[2]Plan2!$U:$U,12)</f>
        <v>#VALUE!</v>
      </c>
      <c r="AF1862" s="18" t="e">
        <f>SUMIFS([2]Plan2!$H:$H,[2]Plan2!$A:$A,$D1862,[2]Plan2!$U:$U,1)</f>
        <v>#VALUE!</v>
      </c>
      <c r="AG1862" s="18" t="e">
        <f>SUMIFS([2]Plan2!$H:$H,[2]Plan2!$A:$A,$D1862,[2]Plan2!$U:$U,2)</f>
        <v>#VALUE!</v>
      </c>
      <c r="AH1862" s="18" t="e">
        <f>SUMIFS([2]Plan2!$H:$H,[2]Plan2!$A:$A,$D1862,[2]Plan2!$U:$U,3)</f>
        <v>#VALUE!</v>
      </c>
      <c r="AI1862" s="18" t="e">
        <f>SUMIFS([2]Plan2!$H:$H,[2]Plan2!$A:$A,$D1862,[2]Plan2!$U:$U,4)</f>
        <v>#VALUE!</v>
      </c>
      <c r="AJ1862" s="18" t="e">
        <f>SUMIFS([2]Plan2!$H:$H,[2]Plan2!$A:$A,$D1862,[2]Plan2!$U:$U,5)</f>
        <v>#VALUE!</v>
      </c>
      <c r="AK1862" s="23" t="e">
        <f t="shared" si="230"/>
        <v>#VALUE!</v>
      </c>
      <c r="AL1862" s="23" t="e">
        <f t="shared" si="233"/>
        <v>#VALUE!</v>
      </c>
      <c r="AM1862">
        <f t="shared" si="231"/>
        <v>0</v>
      </c>
    </row>
    <row r="1863" spans="1:39" ht="15.75" x14ac:dyDescent="0.25">
      <c r="A1863" s="21"/>
      <c r="B1863" s="21" t="s">
        <v>1519</v>
      </c>
      <c r="C1863" s="21">
        <v>44840915</v>
      </c>
      <c r="D1863" s="25">
        <v>194615</v>
      </c>
      <c r="E1863" s="21" t="s">
        <v>1180</v>
      </c>
      <c r="F1863" s="31" t="s">
        <v>1180</v>
      </c>
      <c r="G1863" s="21" t="s">
        <v>1649</v>
      </c>
      <c r="H1863" s="21" t="s">
        <v>35</v>
      </c>
      <c r="I1863" s="25" t="s">
        <v>15</v>
      </c>
      <c r="J1863" s="21" t="s">
        <v>21</v>
      </c>
      <c r="K1863" s="21"/>
      <c r="L1863" s="20">
        <v>45803</v>
      </c>
      <c r="M1863" s="20">
        <v>45764</v>
      </c>
      <c r="N1863" s="21" t="s">
        <v>18</v>
      </c>
      <c r="O1863" s="21">
        <v>68</v>
      </c>
      <c r="P1863" s="21">
        <v>0</v>
      </c>
      <c r="Q1863" s="21">
        <v>124</v>
      </c>
      <c r="R1863" s="15">
        <v>1</v>
      </c>
      <c r="S1863" s="18">
        <f>IFERROR(VLOOKUP(D1863,'[1]comparativo br'!$A:$B,2,FALSE),"")</f>
        <v>6209.9</v>
      </c>
      <c r="T1863" s="18">
        <f>IFERROR(VLOOKUP(D1863,'[1]comparativo br'!$A:$C,3,FALSE),"")</f>
        <v>7020</v>
      </c>
      <c r="U1863" s="15">
        <f t="shared" si="229"/>
        <v>0.13045298636048897</v>
      </c>
      <c r="V1863" s="19">
        <f>IFERROR(VLOOKUP(D1863,'[1]comparativo br'!$A:$D,4,FALSE),"")</f>
        <v>93</v>
      </c>
      <c r="W1863" s="19">
        <f>IFERROR(VLOOKUP(D1863,'[1]comparativo br'!$A:$E,5,FALSE),"")</f>
        <v>86</v>
      </c>
      <c r="X1863" s="15">
        <f t="shared" si="234"/>
        <v>-7.5268817204301078E-2</v>
      </c>
      <c r="Y1863" s="18" t="e">
        <f>SUMIFS([2]Plan2!$H:$H,[2]Plan2!$A:$A,$D1863,[2]Plan2!$U:$U,6)</f>
        <v>#VALUE!</v>
      </c>
      <c r="Z1863" s="18" t="e">
        <f>SUMIFS([2]Plan2!$H:$H,[2]Plan2!$A:$A,$D1863,[2]Plan2!$U:$U,7)</f>
        <v>#VALUE!</v>
      </c>
      <c r="AA1863" s="18" t="e">
        <f>SUMIFS([2]Plan2!$H:$H,[2]Plan2!$A:$A,$D1863,[2]Plan2!$U:$U,8)</f>
        <v>#VALUE!</v>
      </c>
      <c r="AB1863" s="18" t="e">
        <f>SUMIFS([2]Plan2!$H:$H,[2]Plan2!$A:$A,$D1863,[2]Plan2!$U:$U,9)</f>
        <v>#VALUE!</v>
      </c>
      <c r="AC1863" s="18" t="e">
        <f>SUMIFS([2]Plan2!$H:$H,[2]Plan2!$A:$A,$D1863,[2]Plan2!$U:$U,10)</f>
        <v>#VALUE!</v>
      </c>
      <c r="AD1863" s="18" t="e">
        <f>SUMIFS([2]Plan2!$H:$H,[2]Plan2!$A:$A,$D1863,[2]Plan2!$U:$U,11)</f>
        <v>#VALUE!</v>
      </c>
      <c r="AE1863" s="18" t="e">
        <f>SUMIFS([2]Plan2!$H:$H,[2]Plan2!$A:$A,$D1863,[2]Plan2!$U:$U,12)</f>
        <v>#VALUE!</v>
      </c>
      <c r="AF1863" s="18" t="e">
        <f>SUMIFS([2]Plan2!$H:$H,[2]Plan2!$A:$A,$D1863,[2]Plan2!$U:$U,1)</f>
        <v>#VALUE!</v>
      </c>
      <c r="AG1863" s="18" t="e">
        <f>SUMIFS([2]Plan2!$H:$H,[2]Plan2!$A:$A,$D1863,[2]Plan2!$U:$U,2)</f>
        <v>#VALUE!</v>
      </c>
      <c r="AH1863" s="18" t="e">
        <f>SUMIFS([2]Plan2!$H:$H,[2]Plan2!$A:$A,$D1863,[2]Plan2!$U:$U,3)</f>
        <v>#VALUE!</v>
      </c>
      <c r="AI1863" s="18" t="e">
        <f>SUMIFS([2]Plan2!$H:$H,[2]Plan2!$A:$A,$D1863,[2]Plan2!$U:$U,4)</f>
        <v>#VALUE!</v>
      </c>
      <c r="AJ1863" s="18" t="e">
        <f>SUMIFS([2]Plan2!$H:$H,[2]Plan2!$A:$A,$D1863,[2]Plan2!$U:$U,5)</f>
        <v>#VALUE!</v>
      </c>
      <c r="AK1863" s="23" t="e">
        <f t="shared" si="230"/>
        <v>#VALUE!</v>
      </c>
      <c r="AL1863" s="23" t="e">
        <f t="shared" si="233"/>
        <v>#VALUE!</v>
      </c>
      <c r="AM1863">
        <f t="shared" si="231"/>
        <v>0</v>
      </c>
    </row>
    <row r="1864" spans="1:39" ht="15.75" x14ac:dyDescent="0.25">
      <c r="A1864" s="21"/>
      <c r="B1864" s="21" t="s">
        <v>1519</v>
      </c>
      <c r="C1864" s="21">
        <v>44845915</v>
      </c>
      <c r="D1864" s="25">
        <v>192851</v>
      </c>
      <c r="E1864" s="21" t="s">
        <v>2138</v>
      </c>
      <c r="F1864" s="31" t="s">
        <v>69</v>
      </c>
      <c r="G1864" s="21" t="s">
        <v>833</v>
      </c>
      <c r="H1864" s="21" t="s">
        <v>834</v>
      </c>
      <c r="I1864" s="25" t="s">
        <v>20</v>
      </c>
      <c r="J1864" s="21" t="s">
        <v>27</v>
      </c>
      <c r="K1864" s="21" t="s">
        <v>28</v>
      </c>
      <c r="L1864" s="20">
        <v>45502</v>
      </c>
      <c r="M1864" s="20">
        <v>45705</v>
      </c>
      <c r="N1864" s="21" t="s">
        <v>53</v>
      </c>
      <c r="O1864" s="21">
        <v>7</v>
      </c>
      <c r="P1864" s="21">
        <v>17</v>
      </c>
      <c r="Q1864" s="21">
        <v>16</v>
      </c>
      <c r="R1864" s="15">
        <f>(Q1864-P1864)/P1864</f>
        <v>-5.8823529411764705E-2</v>
      </c>
      <c r="S1864" s="18">
        <f>IFERROR(VLOOKUP(D1864,'[1]comparativo br'!$A:$B,2,FALSE),"")</f>
        <v>0</v>
      </c>
      <c r="T1864" s="18">
        <f>IFERROR(VLOOKUP(D1864,'[1]comparativo br'!$A:$C,3,FALSE),"")</f>
        <v>0</v>
      </c>
      <c r="U1864" s="15" t="str">
        <f t="shared" si="229"/>
        <v/>
      </c>
      <c r="V1864" s="19">
        <f>IFERROR(VLOOKUP(D1864,'[1]comparativo br'!$A:$D,4,FALSE),"")</f>
        <v>1</v>
      </c>
      <c r="W1864" s="19">
        <f>IFERROR(VLOOKUP(D1864,'[1]comparativo br'!$A:$E,5,FALSE),"")</f>
        <v>50</v>
      </c>
      <c r="X1864" s="15">
        <f t="shared" si="234"/>
        <v>49</v>
      </c>
      <c r="Y1864" s="18" t="e">
        <f>SUMIFS([2]Plan2!$H:$H,[2]Plan2!$A:$A,$D1864,[2]Plan2!$U:$U,6)</f>
        <v>#VALUE!</v>
      </c>
      <c r="Z1864" s="18" t="e">
        <f>SUMIFS([2]Plan2!$H:$H,[2]Plan2!$A:$A,$D1864,[2]Plan2!$U:$U,7)</f>
        <v>#VALUE!</v>
      </c>
      <c r="AA1864" s="18" t="e">
        <f>SUMIFS([2]Plan2!$H:$H,[2]Plan2!$A:$A,$D1864,[2]Plan2!$U:$U,8)</f>
        <v>#VALUE!</v>
      </c>
      <c r="AB1864" s="18" t="e">
        <f>SUMIFS([2]Plan2!$H:$H,[2]Plan2!$A:$A,$D1864,[2]Plan2!$U:$U,9)</f>
        <v>#VALUE!</v>
      </c>
      <c r="AC1864" s="18" t="e">
        <f>SUMIFS([2]Plan2!$H:$H,[2]Plan2!$A:$A,$D1864,[2]Plan2!$U:$U,10)</f>
        <v>#VALUE!</v>
      </c>
      <c r="AD1864" s="18" t="e">
        <f>SUMIFS([2]Plan2!$H:$H,[2]Plan2!$A:$A,$D1864,[2]Plan2!$U:$U,11)</f>
        <v>#VALUE!</v>
      </c>
      <c r="AE1864" s="18" t="e">
        <f>SUMIFS([2]Plan2!$H:$H,[2]Plan2!$A:$A,$D1864,[2]Plan2!$U:$U,12)</f>
        <v>#VALUE!</v>
      </c>
      <c r="AF1864" s="18" t="e">
        <f>SUMIFS([2]Plan2!$H:$H,[2]Plan2!$A:$A,$D1864,[2]Plan2!$U:$U,1)</f>
        <v>#VALUE!</v>
      </c>
      <c r="AG1864" s="18" t="e">
        <f>SUMIFS([2]Plan2!$H:$H,[2]Plan2!$A:$A,$D1864,[2]Plan2!$U:$U,2)</f>
        <v>#VALUE!</v>
      </c>
      <c r="AH1864" s="18" t="e">
        <f>SUMIFS([2]Plan2!$H:$H,[2]Plan2!$A:$A,$D1864,[2]Plan2!$U:$U,3)</f>
        <v>#VALUE!</v>
      </c>
      <c r="AI1864" s="18" t="e">
        <f>SUMIFS([2]Plan2!$H:$H,[2]Plan2!$A:$A,$D1864,[2]Plan2!$U:$U,4)</f>
        <v>#VALUE!</v>
      </c>
      <c r="AJ1864" s="18" t="e">
        <f>SUMIFS([2]Plan2!$H:$H,[2]Plan2!$A:$A,$D1864,[2]Plan2!$U:$U,5)</f>
        <v>#VALUE!</v>
      </c>
      <c r="AK1864" s="23" t="e">
        <f t="shared" si="230"/>
        <v>#VALUE!</v>
      </c>
      <c r="AL1864" s="23" t="e">
        <f t="shared" si="233"/>
        <v>#VALUE!</v>
      </c>
      <c r="AM1864">
        <f t="shared" si="231"/>
        <v>0</v>
      </c>
    </row>
    <row r="1865" spans="1:39" ht="15.75" x14ac:dyDescent="0.25">
      <c r="A1865" s="21"/>
      <c r="B1865" s="21" t="s">
        <v>1520</v>
      </c>
      <c r="C1865" s="21">
        <v>45034859</v>
      </c>
      <c r="D1865" s="25" t="s">
        <v>2234</v>
      </c>
      <c r="E1865" s="21" t="s">
        <v>1180</v>
      </c>
      <c r="F1865" s="31" t="s">
        <v>1180</v>
      </c>
      <c r="G1865" s="21" t="s">
        <v>2235</v>
      </c>
      <c r="H1865" s="21" t="s">
        <v>109</v>
      </c>
      <c r="I1865" s="25" t="s">
        <v>20</v>
      </c>
      <c r="J1865" s="21" t="s">
        <v>21</v>
      </c>
      <c r="K1865" s="21"/>
      <c r="L1865" s="20">
        <v>45713</v>
      </c>
      <c r="M1865" s="20"/>
      <c r="N1865" s="21" t="s">
        <v>18</v>
      </c>
      <c r="O1865" s="21"/>
      <c r="P1865" s="21"/>
      <c r="Q1865" s="21"/>
      <c r="R1865" s="28"/>
      <c r="S1865" s="18" t="str">
        <f>IFERROR(VLOOKUP(D1865,'[1]comparativo br'!$A:$B,2,FALSE),"")</f>
        <v/>
      </c>
      <c r="T1865" s="18" t="str">
        <f>IFERROR(VLOOKUP(D1865,'[1]comparativo br'!$A:$C,3,FALSE),"")</f>
        <v/>
      </c>
      <c r="U1865" s="15" t="str">
        <f t="shared" si="229"/>
        <v/>
      </c>
      <c r="V1865" s="19" t="str">
        <f>IFERROR(VLOOKUP(D1865,'[1]comparativo br'!$A:$D,4,FALSE),"")</f>
        <v/>
      </c>
      <c r="W1865" s="19" t="str">
        <f>IFERROR(VLOOKUP(D1865,'[1]comparativo br'!$A:$E,5,FALSE),"")</f>
        <v/>
      </c>
      <c r="X1865" s="15" t="str">
        <f t="shared" si="234"/>
        <v/>
      </c>
      <c r="Y1865" s="18" t="e">
        <f>SUMIFS([2]Plan2!$H:$H,[2]Plan2!$A:$A,$D1865,[2]Plan2!$U:$U,6)</f>
        <v>#VALUE!</v>
      </c>
      <c r="Z1865" s="18" t="e">
        <f>SUMIFS([2]Plan2!$H:$H,[2]Plan2!$A:$A,$D1865,[2]Plan2!$U:$U,7)</f>
        <v>#VALUE!</v>
      </c>
      <c r="AA1865" s="18" t="e">
        <f>SUMIFS([2]Plan2!$H:$H,[2]Plan2!$A:$A,$D1865,[2]Plan2!$U:$U,8)</f>
        <v>#VALUE!</v>
      </c>
      <c r="AB1865" s="18" t="e">
        <f>SUMIFS([2]Plan2!$H:$H,[2]Plan2!$A:$A,$D1865,[2]Plan2!$U:$U,9)</f>
        <v>#VALUE!</v>
      </c>
      <c r="AC1865" s="18" t="e">
        <f>SUMIFS([2]Plan2!$H:$H,[2]Plan2!$A:$A,$D1865,[2]Plan2!$U:$U,10)</f>
        <v>#VALUE!</v>
      </c>
      <c r="AD1865" s="18" t="e">
        <f>SUMIFS([2]Plan2!$H:$H,[2]Plan2!$A:$A,$D1865,[2]Plan2!$U:$U,11)</f>
        <v>#VALUE!</v>
      </c>
      <c r="AE1865" s="18" t="e">
        <f>SUMIFS([2]Plan2!$H:$H,[2]Plan2!$A:$A,$D1865,[2]Plan2!$U:$U,12)</f>
        <v>#VALUE!</v>
      </c>
      <c r="AF1865" s="18" t="e">
        <f>SUMIFS([2]Plan2!$H:$H,[2]Plan2!$A:$A,$D1865,[2]Plan2!$U:$U,1)</f>
        <v>#VALUE!</v>
      </c>
      <c r="AG1865" s="18" t="e">
        <f>SUMIFS([2]Plan2!$H:$H,[2]Plan2!$A:$A,$D1865,[2]Plan2!$U:$U,2)</f>
        <v>#VALUE!</v>
      </c>
      <c r="AH1865" s="18" t="e">
        <f>SUMIFS([2]Plan2!$H:$H,[2]Plan2!$A:$A,$D1865,[2]Plan2!$U:$U,3)</f>
        <v>#VALUE!</v>
      </c>
      <c r="AI1865" s="18" t="e">
        <f>SUMIFS([2]Plan2!$H:$H,[2]Plan2!$A:$A,$D1865,[2]Plan2!$U:$U,4)</f>
        <v>#VALUE!</v>
      </c>
      <c r="AJ1865" s="18" t="e">
        <f>SUMIFS([2]Plan2!$H:$H,[2]Plan2!$A:$A,$D1865,[2]Plan2!$U:$U,5)</f>
        <v>#VALUE!</v>
      </c>
      <c r="AK1865" s="23" t="e">
        <f t="shared" si="230"/>
        <v>#VALUE!</v>
      </c>
      <c r="AL1865" s="23" t="e">
        <f t="shared" si="233"/>
        <v>#VALUE!</v>
      </c>
      <c r="AM1865">
        <f t="shared" si="231"/>
        <v>0</v>
      </c>
    </row>
    <row r="1866" spans="1:39" ht="15.75" x14ac:dyDescent="0.25">
      <c r="A1866" s="21"/>
      <c r="B1866" s="21" t="s">
        <v>1520</v>
      </c>
      <c r="C1866" s="21">
        <v>45153951</v>
      </c>
      <c r="D1866" s="25">
        <v>193400</v>
      </c>
      <c r="E1866" s="21" t="s">
        <v>2143</v>
      </c>
      <c r="F1866" s="31" t="s">
        <v>1180</v>
      </c>
      <c r="G1866" s="21" t="s">
        <v>1449</v>
      </c>
      <c r="H1866" s="21" t="s">
        <v>1450</v>
      </c>
      <c r="I1866" s="25" t="s">
        <v>84</v>
      </c>
      <c r="J1866" s="21" t="s">
        <v>21</v>
      </c>
      <c r="K1866" s="21"/>
      <c r="L1866" s="20"/>
      <c r="M1866" s="20">
        <v>45799</v>
      </c>
      <c r="N1866" s="21" t="s">
        <v>18</v>
      </c>
      <c r="O1866" s="21">
        <v>572</v>
      </c>
      <c r="P1866" s="21">
        <v>703</v>
      </c>
      <c r="Q1866" s="21">
        <v>1315</v>
      </c>
      <c r="R1866" s="15">
        <f>(Q1866-P1866)/P1866</f>
        <v>0.87055476529160736</v>
      </c>
      <c r="S1866" s="18">
        <f>IFERROR(VLOOKUP(D1866,'[1]comparativo br'!$A:$B,2,FALSE),"")</f>
        <v>0</v>
      </c>
      <c r="T1866" s="18">
        <f>IFERROR(VLOOKUP(D1866,'[1]comparativo br'!$A:$C,3,FALSE),"")</f>
        <v>0</v>
      </c>
      <c r="U1866" s="15" t="str">
        <f t="shared" si="229"/>
        <v/>
      </c>
      <c r="V1866" s="19">
        <f>IFERROR(VLOOKUP(D1866,'[1]comparativo br'!$A:$D,4,FALSE),"")</f>
        <v>740</v>
      </c>
      <c r="W1866" s="19">
        <f>IFERROR(VLOOKUP(D1866,'[1]comparativo br'!$A:$E,5,FALSE),"")</f>
        <v>903</v>
      </c>
      <c r="X1866" s="15">
        <f t="shared" si="234"/>
        <v>0.22027027027027027</v>
      </c>
      <c r="Y1866" s="18" t="e">
        <f>SUMIFS([2]Plan2!$H:$H,[2]Plan2!$A:$A,$D1866,[2]Plan2!$U:$U,6)</f>
        <v>#VALUE!</v>
      </c>
      <c r="Z1866" s="18" t="e">
        <f>SUMIFS([2]Plan2!$H:$H,[2]Plan2!$A:$A,$D1866,[2]Plan2!$U:$U,7)</f>
        <v>#VALUE!</v>
      </c>
      <c r="AA1866" s="18" t="e">
        <f>SUMIFS([2]Plan2!$H:$H,[2]Plan2!$A:$A,$D1866,[2]Plan2!$U:$U,8)</f>
        <v>#VALUE!</v>
      </c>
      <c r="AB1866" s="18" t="e">
        <f>SUMIFS([2]Plan2!$H:$H,[2]Plan2!$A:$A,$D1866,[2]Plan2!$U:$U,9)</f>
        <v>#VALUE!</v>
      </c>
      <c r="AC1866" s="18" t="e">
        <f>SUMIFS([2]Plan2!$H:$H,[2]Plan2!$A:$A,$D1866,[2]Plan2!$U:$U,10)</f>
        <v>#VALUE!</v>
      </c>
      <c r="AD1866" s="18" t="e">
        <f>SUMIFS([2]Plan2!$H:$H,[2]Plan2!$A:$A,$D1866,[2]Plan2!$U:$U,11)</f>
        <v>#VALUE!</v>
      </c>
      <c r="AE1866" s="18" t="e">
        <f>SUMIFS([2]Plan2!$H:$H,[2]Plan2!$A:$A,$D1866,[2]Plan2!$U:$U,12)</f>
        <v>#VALUE!</v>
      </c>
      <c r="AF1866" s="18" t="e">
        <f>SUMIFS([2]Plan2!$H:$H,[2]Plan2!$A:$A,$D1866,[2]Plan2!$U:$U,1)</f>
        <v>#VALUE!</v>
      </c>
      <c r="AG1866" s="18" t="e">
        <f>SUMIFS([2]Plan2!$H:$H,[2]Plan2!$A:$A,$D1866,[2]Plan2!$U:$U,2)</f>
        <v>#VALUE!</v>
      </c>
      <c r="AH1866" s="18" t="e">
        <f>SUMIFS([2]Plan2!$H:$H,[2]Plan2!$A:$A,$D1866,[2]Plan2!$U:$U,3)</f>
        <v>#VALUE!</v>
      </c>
      <c r="AI1866" s="18" t="e">
        <f>SUMIFS([2]Plan2!$H:$H,[2]Plan2!$A:$A,$D1866,[2]Plan2!$U:$U,4)</f>
        <v>#VALUE!</v>
      </c>
      <c r="AJ1866" s="18" t="e">
        <f>SUMIFS([2]Plan2!$H:$H,[2]Plan2!$A:$A,$D1866,[2]Plan2!$U:$U,5)</f>
        <v>#VALUE!</v>
      </c>
      <c r="AK1866" s="23" t="e">
        <f t="shared" si="230"/>
        <v>#VALUE!</v>
      </c>
      <c r="AL1866" s="23" t="e">
        <f t="shared" si="233"/>
        <v>#VALUE!</v>
      </c>
      <c r="AM1866">
        <f t="shared" si="231"/>
        <v>0</v>
      </c>
    </row>
    <row r="1867" spans="1:39" ht="15.75" x14ac:dyDescent="0.25">
      <c r="A1867" s="21" t="s">
        <v>117</v>
      </c>
      <c r="B1867" s="21" t="s">
        <v>1519</v>
      </c>
      <c r="C1867" s="21">
        <v>45236791</v>
      </c>
      <c r="D1867" s="25">
        <v>192794</v>
      </c>
      <c r="E1867" s="21" t="s">
        <v>2455</v>
      </c>
      <c r="F1867" s="31" t="s">
        <v>2453</v>
      </c>
      <c r="G1867" s="21" t="s">
        <v>2456</v>
      </c>
      <c r="H1867" s="21" t="s">
        <v>401</v>
      </c>
      <c r="I1867" s="25" t="s">
        <v>20</v>
      </c>
      <c r="J1867" s="21" t="s">
        <v>27</v>
      </c>
      <c r="K1867" s="21" t="s">
        <v>28</v>
      </c>
      <c r="L1867" s="20">
        <v>45356</v>
      </c>
      <c r="M1867" s="20">
        <v>45497</v>
      </c>
      <c r="N1867" s="21" t="s">
        <v>53</v>
      </c>
      <c r="O1867" s="21">
        <v>5</v>
      </c>
      <c r="P1867" s="21">
        <v>1</v>
      </c>
      <c r="Q1867" s="21">
        <v>2</v>
      </c>
      <c r="R1867" s="15">
        <f>(Q1867-P1867)/P1867</f>
        <v>1</v>
      </c>
      <c r="S1867" s="18" t="str">
        <f>IFERROR(VLOOKUP(D1867,'[1]comparativo br'!$A:$B,2,FALSE),"")</f>
        <v/>
      </c>
      <c r="T1867" s="18" t="str">
        <f>IFERROR(VLOOKUP(D1867,'[1]comparativo br'!$A:$C,3,FALSE),"")</f>
        <v/>
      </c>
      <c r="U1867" s="15" t="str">
        <f t="shared" si="229"/>
        <v/>
      </c>
      <c r="V1867" s="19" t="str">
        <f>IFERROR(VLOOKUP(D1867,'[1]comparativo br'!$A:$D,4,FALSE),"")</f>
        <v/>
      </c>
      <c r="W1867" s="19" t="str">
        <f>IFERROR(VLOOKUP(D1867,'[1]comparativo br'!$A:$E,5,FALSE),"")</f>
        <v/>
      </c>
      <c r="X1867" s="15" t="str">
        <f t="shared" si="234"/>
        <v/>
      </c>
      <c r="Y1867" s="18" t="e">
        <f>SUMIFS([2]Plan2!$H:$H,[2]Plan2!$A:$A,$D1867,[2]Plan2!$U:$U,6)</f>
        <v>#VALUE!</v>
      </c>
      <c r="Z1867" s="18" t="e">
        <f>SUMIFS([2]Plan2!$H:$H,[2]Plan2!$A:$A,$D1867,[2]Plan2!$U:$U,7)</f>
        <v>#VALUE!</v>
      </c>
      <c r="AA1867" s="18" t="e">
        <f>SUMIFS([2]Plan2!$H:$H,[2]Plan2!$A:$A,$D1867,[2]Plan2!$U:$U,8)</f>
        <v>#VALUE!</v>
      </c>
      <c r="AB1867" s="18" t="e">
        <f>SUMIFS([2]Plan2!$H:$H,[2]Plan2!$A:$A,$D1867,[2]Plan2!$U:$U,9)</f>
        <v>#VALUE!</v>
      </c>
      <c r="AC1867" s="18" t="e">
        <f>SUMIFS([2]Plan2!$H:$H,[2]Plan2!$A:$A,$D1867,[2]Plan2!$U:$U,10)</f>
        <v>#VALUE!</v>
      </c>
      <c r="AD1867" s="18" t="e">
        <f>SUMIFS([2]Plan2!$H:$H,[2]Plan2!$A:$A,$D1867,[2]Plan2!$U:$U,11)</f>
        <v>#VALUE!</v>
      </c>
      <c r="AE1867" s="18" t="e">
        <f>SUMIFS([2]Plan2!$H:$H,[2]Plan2!$A:$A,$D1867,[2]Plan2!$U:$U,12)</f>
        <v>#VALUE!</v>
      </c>
      <c r="AF1867" s="18" t="e">
        <f>SUMIFS([2]Plan2!$H:$H,[2]Plan2!$A:$A,$D1867,[2]Plan2!$U:$U,1)</f>
        <v>#VALUE!</v>
      </c>
      <c r="AG1867" s="18" t="e">
        <f>SUMIFS([2]Plan2!$H:$H,[2]Plan2!$A:$A,$D1867,[2]Plan2!$U:$U,2)</f>
        <v>#VALUE!</v>
      </c>
      <c r="AH1867" s="18" t="e">
        <f>SUMIFS([2]Plan2!$H:$H,[2]Plan2!$A:$A,$D1867,[2]Plan2!$U:$U,3)</f>
        <v>#VALUE!</v>
      </c>
      <c r="AI1867" s="18" t="e">
        <f>SUMIFS([2]Plan2!$H:$H,[2]Plan2!$A:$A,$D1867,[2]Plan2!$U:$U,4)</f>
        <v>#VALUE!</v>
      </c>
      <c r="AJ1867" s="18" t="e">
        <f>SUMIFS([2]Plan2!$H:$H,[2]Plan2!$A:$A,$D1867,[2]Plan2!$U:$U,5)</f>
        <v>#VALUE!</v>
      </c>
      <c r="AK1867" s="23" t="e">
        <f t="shared" si="230"/>
        <v>#VALUE!</v>
      </c>
      <c r="AL1867" s="23" t="e">
        <f t="shared" si="233"/>
        <v>#VALUE!</v>
      </c>
      <c r="AM1867">
        <f t="shared" si="231"/>
        <v>0</v>
      </c>
    </row>
    <row r="1868" spans="1:39" ht="15.75" x14ac:dyDescent="0.25">
      <c r="A1868" s="21" t="s">
        <v>117</v>
      </c>
      <c r="B1868" s="21" t="s">
        <v>1519</v>
      </c>
      <c r="C1868" s="21">
        <v>45236791</v>
      </c>
      <c r="D1868" s="25">
        <v>194431</v>
      </c>
      <c r="E1868" s="25" t="s">
        <v>2455</v>
      </c>
      <c r="F1868" s="31" t="s">
        <v>2453</v>
      </c>
      <c r="G1868" s="21" t="s">
        <v>2456</v>
      </c>
      <c r="H1868" s="21" t="s">
        <v>238</v>
      </c>
      <c r="I1868" s="25" t="s">
        <v>20</v>
      </c>
      <c r="J1868" s="21" t="s">
        <v>16</v>
      </c>
      <c r="K1868" s="21" t="s">
        <v>17</v>
      </c>
      <c r="L1868" s="20">
        <v>45562</v>
      </c>
      <c r="M1868" s="20">
        <v>45504</v>
      </c>
      <c r="N1868" s="21" t="s">
        <v>53</v>
      </c>
      <c r="O1868" s="21">
        <v>2</v>
      </c>
      <c r="P1868" s="21">
        <v>3</v>
      </c>
      <c r="Q1868" s="21">
        <v>3</v>
      </c>
      <c r="R1868" s="15">
        <f>(Q1868-P1868)/P1868</f>
        <v>0</v>
      </c>
      <c r="S1868" s="18" t="str">
        <f>IFERROR(VLOOKUP(D1868,'[1]comparativo br'!$A:$B,2,FALSE),"")</f>
        <v/>
      </c>
      <c r="T1868" s="18" t="str">
        <f>IFERROR(VLOOKUP(D1868,'[1]comparativo br'!$A:$C,3,FALSE),"")</f>
        <v/>
      </c>
      <c r="U1868" s="15" t="str">
        <f t="shared" ref="U1868:U1931" si="236">IFERROR((T1868-S1868)/S1868,"")</f>
        <v/>
      </c>
      <c r="V1868" s="19" t="str">
        <f>IFERROR(VLOOKUP(D1868,'[1]comparativo br'!$A:$D,4,FALSE),"")</f>
        <v/>
      </c>
      <c r="W1868" s="19" t="str">
        <f>IFERROR(VLOOKUP(D1868,'[1]comparativo br'!$A:$E,5,FALSE),"")</f>
        <v/>
      </c>
      <c r="X1868" s="15" t="str">
        <f t="shared" si="234"/>
        <v/>
      </c>
      <c r="Y1868" s="18" t="e">
        <f>SUMIFS([2]Plan2!$H:$H,[2]Plan2!$A:$A,$D1868,[2]Plan2!$U:$U,6)</f>
        <v>#VALUE!</v>
      </c>
      <c r="Z1868" s="18" t="e">
        <f>SUMIFS([2]Plan2!$H:$H,[2]Plan2!$A:$A,$D1868,[2]Plan2!$U:$U,7)</f>
        <v>#VALUE!</v>
      </c>
      <c r="AA1868" s="18" t="e">
        <f>SUMIFS([2]Plan2!$H:$H,[2]Plan2!$A:$A,$D1868,[2]Plan2!$U:$U,8)</f>
        <v>#VALUE!</v>
      </c>
      <c r="AB1868" s="18" t="e">
        <f>SUMIFS([2]Plan2!$H:$H,[2]Plan2!$A:$A,$D1868,[2]Plan2!$U:$U,9)</f>
        <v>#VALUE!</v>
      </c>
      <c r="AC1868" s="18" t="e">
        <f>SUMIFS([2]Plan2!$H:$H,[2]Plan2!$A:$A,$D1868,[2]Plan2!$U:$U,10)</f>
        <v>#VALUE!</v>
      </c>
      <c r="AD1868" s="18" t="e">
        <f>SUMIFS([2]Plan2!$H:$H,[2]Plan2!$A:$A,$D1868,[2]Plan2!$U:$U,11)</f>
        <v>#VALUE!</v>
      </c>
      <c r="AE1868" s="18" t="e">
        <f>SUMIFS([2]Plan2!$H:$H,[2]Plan2!$A:$A,$D1868,[2]Plan2!$U:$U,12)</f>
        <v>#VALUE!</v>
      </c>
      <c r="AF1868" s="18" t="e">
        <f>SUMIFS([2]Plan2!$H:$H,[2]Plan2!$A:$A,$D1868,[2]Plan2!$U:$U,1)</f>
        <v>#VALUE!</v>
      </c>
      <c r="AG1868" s="18" t="e">
        <f>SUMIFS([2]Plan2!$H:$H,[2]Plan2!$A:$A,$D1868,[2]Plan2!$U:$U,2)</f>
        <v>#VALUE!</v>
      </c>
      <c r="AH1868" s="18" t="e">
        <f>SUMIFS([2]Plan2!$H:$H,[2]Plan2!$A:$A,$D1868,[2]Plan2!$U:$U,3)</f>
        <v>#VALUE!</v>
      </c>
      <c r="AI1868" s="18" t="e">
        <f>SUMIFS([2]Plan2!$H:$H,[2]Plan2!$A:$A,$D1868,[2]Plan2!$U:$U,4)</f>
        <v>#VALUE!</v>
      </c>
      <c r="AJ1868" s="18" t="e">
        <f>SUMIFS([2]Plan2!$H:$H,[2]Plan2!$A:$A,$D1868,[2]Plan2!$U:$U,5)</f>
        <v>#VALUE!</v>
      </c>
      <c r="AK1868" s="23" t="e">
        <f t="shared" ref="AK1868:AK1931" si="237">SUM(Y1868:AJ1868)</f>
        <v>#VALUE!</v>
      </c>
      <c r="AL1868" s="23" t="e">
        <f t="shared" si="233"/>
        <v>#VALUE!</v>
      </c>
      <c r="AM1868">
        <f t="shared" si="231"/>
        <v>0</v>
      </c>
    </row>
    <row r="1869" spans="1:39" ht="15.75" x14ac:dyDescent="0.25">
      <c r="A1869" s="21" t="s">
        <v>117</v>
      </c>
      <c r="B1869" s="21" t="s">
        <v>1519</v>
      </c>
      <c r="C1869" s="21">
        <v>45236791</v>
      </c>
      <c r="D1869" s="25">
        <v>192830</v>
      </c>
      <c r="E1869" s="21" t="s">
        <v>2455</v>
      </c>
      <c r="F1869" s="31" t="s">
        <v>2453</v>
      </c>
      <c r="G1869" s="21" t="s">
        <v>2456</v>
      </c>
      <c r="H1869" s="21" t="s">
        <v>38</v>
      </c>
      <c r="I1869" s="25" t="s">
        <v>20</v>
      </c>
      <c r="J1869" s="21" t="s">
        <v>27</v>
      </c>
      <c r="K1869" s="21" t="s">
        <v>28</v>
      </c>
      <c r="L1869" s="20">
        <v>45356</v>
      </c>
      <c r="M1869" s="20">
        <v>45509</v>
      </c>
      <c r="N1869" s="21" t="s">
        <v>53</v>
      </c>
      <c r="O1869" s="21">
        <v>3</v>
      </c>
      <c r="P1869" s="21">
        <v>1</v>
      </c>
      <c r="Q1869" s="21">
        <v>2</v>
      </c>
      <c r="R1869" s="15">
        <f>(Q1869-P1869)/P1869</f>
        <v>1</v>
      </c>
      <c r="S1869" s="18" t="str">
        <f>IFERROR(VLOOKUP(D1869,'[1]comparativo br'!$A:$B,2,FALSE),"")</f>
        <v/>
      </c>
      <c r="T1869" s="18" t="str">
        <f>IFERROR(VLOOKUP(D1869,'[1]comparativo br'!$A:$C,3,FALSE),"")</f>
        <v/>
      </c>
      <c r="U1869" s="15" t="str">
        <f t="shared" si="236"/>
        <v/>
      </c>
      <c r="V1869" s="19" t="str">
        <f>IFERROR(VLOOKUP(D1869,'[1]comparativo br'!$A:$D,4,FALSE),"")</f>
        <v/>
      </c>
      <c r="W1869" s="19" t="str">
        <f>IFERROR(VLOOKUP(D1869,'[1]comparativo br'!$A:$E,5,FALSE),"")</f>
        <v/>
      </c>
      <c r="X1869" s="15" t="str">
        <f t="shared" si="234"/>
        <v/>
      </c>
      <c r="Y1869" s="18" t="e">
        <f>SUMIFS([2]Plan2!$H:$H,[2]Plan2!$A:$A,$D1869,[2]Plan2!$U:$U,6)</f>
        <v>#VALUE!</v>
      </c>
      <c r="Z1869" s="18" t="e">
        <f>SUMIFS([2]Plan2!$H:$H,[2]Plan2!$A:$A,$D1869,[2]Plan2!$U:$U,7)</f>
        <v>#VALUE!</v>
      </c>
      <c r="AA1869" s="18" t="e">
        <f>SUMIFS([2]Plan2!$H:$H,[2]Plan2!$A:$A,$D1869,[2]Plan2!$U:$U,8)</f>
        <v>#VALUE!</v>
      </c>
      <c r="AB1869" s="18" t="e">
        <f>SUMIFS([2]Plan2!$H:$H,[2]Plan2!$A:$A,$D1869,[2]Plan2!$U:$U,9)</f>
        <v>#VALUE!</v>
      </c>
      <c r="AC1869" s="18" t="e">
        <f>SUMIFS([2]Plan2!$H:$H,[2]Plan2!$A:$A,$D1869,[2]Plan2!$U:$U,10)</f>
        <v>#VALUE!</v>
      </c>
      <c r="AD1869" s="18" t="e">
        <f>SUMIFS([2]Plan2!$H:$H,[2]Plan2!$A:$A,$D1869,[2]Plan2!$U:$U,11)</f>
        <v>#VALUE!</v>
      </c>
      <c r="AE1869" s="18" t="e">
        <f>SUMIFS([2]Plan2!$H:$H,[2]Plan2!$A:$A,$D1869,[2]Plan2!$U:$U,12)</f>
        <v>#VALUE!</v>
      </c>
      <c r="AF1869" s="18" t="e">
        <f>SUMIFS([2]Plan2!$H:$H,[2]Plan2!$A:$A,$D1869,[2]Plan2!$U:$U,1)</f>
        <v>#VALUE!</v>
      </c>
      <c r="AG1869" s="18" t="e">
        <f>SUMIFS([2]Plan2!$H:$H,[2]Plan2!$A:$A,$D1869,[2]Plan2!$U:$U,2)</f>
        <v>#VALUE!</v>
      </c>
      <c r="AH1869" s="18" t="e">
        <f>SUMIFS([2]Plan2!$H:$H,[2]Plan2!$A:$A,$D1869,[2]Plan2!$U:$U,3)</f>
        <v>#VALUE!</v>
      </c>
      <c r="AI1869" s="18" t="e">
        <f>SUMIFS([2]Plan2!$H:$H,[2]Plan2!$A:$A,$D1869,[2]Plan2!$U:$U,4)</f>
        <v>#VALUE!</v>
      </c>
      <c r="AJ1869" s="18" t="e">
        <f>SUMIFS([2]Plan2!$H:$H,[2]Plan2!$A:$A,$D1869,[2]Plan2!$U:$U,5)</f>
        <v>#VALUE!</v>
      </c>
      <c r="AK1869" s="23" t="e">
        <f t="shared" si="237"/>
        <v>#VALUE!</v>
      </c>
      <c r="AL1869" s="23" t="e">
        <f t="shared" si="233"/>
        <v>#VALUE!</v>
      </c>
      <c r="AM1869">
        <f t="shared" ref="AM1869:AM1932" si="238">COUNTIF(Y1869:AJ1869,"&gt;1")</f>
        <v>0</v>
      </c>
    </row>
    <row r="1870" spans="1:39" ht="15.75" x14ac:dyDescent="0.25">
      <c r="A1870" s="21"/>
      <c r="B1870" s="21" t="s">
        <v>1519</v>
      </c>
      <c r="C1870" s="21">
        <v>45236791</v>
      </c>
      <c r="D1870" s="25" t="s">
        <v>2457</v>
      </c>
      <c r="E1870" s="21" t="s">
        <v>2455</v>
      </c>
      <c r="F1870" s="31" t="s">
        <v>2453</v>
      </c>
      <c r="G1870" s="21" t="s">
        <v>2456</v>
      </c>
      <c r="H1870" s="21" t="s">
        <v>38</v>
      </c>
      <c r="I1870" s="25" t="s">
        <v>20</v>
      </c>
      <c r="J1870" s="21" t="s">
        <v>27</v>
      </c>
      <c r="K1870" s="21" t="s">
        <v>28</v>
      </c>
      <c r="L1870" s="20">
        <v>45545</v>
      </c>
      <c r="M1870" s="20">
        <v>45602</v>
      </c>
      <c r="N1870" s="21" t="s">
        <v>53</v>
      </c>
      <c r="O1870" s="21">
        <v>1</v>
      </c>
      <c r="P1870" s="21">
        <v>0</v>
      </c>
      <c r="Q1870" s="21">
        <v>1</v>
      </c>
      <c r="R1870" s="15">
        <v>1</v>
      </c>
      <c r="S1870" s="18" t="str">
        <f>IFERROR(VLOOKUP(D1870,'[1]comparativo br'!$A:$B,2,FALSE),"")</f>
        <v/>
      </c>
      <c r="T1870" s="18" t="str">
        <f>IFERROR(VLOOKUP(D1870,'[1]comparativo br'!$A:$C,3,FALSE),"")</f>
        <v/>
      </c>
      <c r="U1870" s="15" t="str">
        <f t="shared" si="236"/>
        <v/>
      </c>
      <c r="V1870" s="19" t="str">
        <f>IFERROR(VLOOKUP(D1870,'[1]comparativo br'!$A:$D,4,FALSE),"")</f>
        <v/>
      </c>
      <c r="W1870" s="19" t="str">
        <f>IFERROR(VLOOKUP(D1870,'[1]comparativo br'!$A:$E,5,FALSE),"")</f>
        <v/>
      </c>
      <c r="X1870" s="15" t="str">
        <f t="shared" si="234"/>
        <v/>
      </c>
      <c r="Y1870" s="18" t="e">
        <f>SUMIFS([2]Plan2!$H:$H,[2]Plan2!$A:$A,$D1870,[2]Plan2!$U:$U,6)</f>
        <v>#VALUE!</v>
      </c>
      <c r="Z1870" s="18" t="e">
        <f>SUMIFS([2]Plan2!$H:$H,[2]Plan2!$A:$A,$D1870,[2]Plan2!$U:$U,7)</f>
        <v>#VALUE!</v>
      </c>
      <c r="AA1870" s="18" t="e">
        <f>SUMIFS([2]Plan2!$H:$H,[2]Plan2!$A:$A,$D1870,[2]Plan2!$U:$U,8)</f>
        <v>#VALUE!</v>
      </c>
      <c r="AB1870" s="18" t="e">
        <f>SUMIFS([2]Plan2!$H:$H,[2]Plan2!$A:$A,$D1870,[2]Plan2!$U:$U,9)</f>
        <v>#VALUE!</v>
      </c>
      <c r="AC1870" s="18" t="e">
        <f>SUMIFS([2]Plan2!$H:$H,[2]Plan2!$A:$A,$D1870,[2]Plan2!$U:$U,10)</f>
        <v>#VALUE!</v>
      </c>
      <c r="AD1870" s="18" t="e">
        <f>SUMIFS([2]Plan2!$H:$H,[2]Plan2!$A:$A,$D1870,[2]Plan2!$U:$U,11)</f>
        <v>#VALUE!</v>
      </c>
      <c r="AE1870" s="18" t="e">
        <f>SUMIFS([2]Plan2!$H:$H,[2]Plan2!$A:$A,$D1870,[2]Plan2!$U:$U,12)</f>
        <v>#VALUE!</v>
      </c>
      <c r="AF1870" s="18" t="e">
        <f>SUMIFS([2]Plan2!$H:$H,[2]Plan2!$A:$A,$D1870,[2]Plan2!$U:$U,1)</f>
        <v>#VALUE!</v>
      </c>
      <c r="AG1870" s="18" t="e">
        <f>SUMIFS([2]Plan2!$H:$H,[2]Plan2!$A:$A,$D1870,[2]Plan2!$U:$U,2)</f>
        <v>#VALUE!</v>
      </c>
      <c r="AH1870" s="18" t="e">
        <f>SUMIFS([2]Plan2!$H:$H,[2]Plan2!$A:$A,$D1870,[2]Plan2!$U:$U,3)</f>
        <v>#VALUE!</v>
      </c>
      <c r="AI1870" s="18" t="e">
        <f>SUMIFS([2]Plan2!$H:$H,[2]Plan2!$A:$A,$D1870,[2]Plan2!$U:$U,4)</f>
        <v>#VALUE!</v>
      </c>
      <c r="AJ1870" s="18" t="e">
        <f>SUMIFS([2]Plan2!$H:$H,[2]Plan2!$A:$A,$D1870,[2]Plan2!$U:$U,5)</f>
        <v>#VALUE!</v>
      </c>
      <c r="AK1870" s="23" t="e">
        <f t="shared" si="237"/>
        <v>#VALUE!</v>
      </c>
      <c r="AL1870" s="23" t="e">
        <f t="shared" si="233"/>
        <v>#VALUE!</v>
      </c>
      <c r="AM1870">
        <f t="shared" si="238"/>
        <v>0</v>
      </c>
    </row>
    <row r="1871" spans="1:39" ht="15.75" x14ac:dyDescent="0.25">
      <c r="A1871" s="21" t="s">
        <v>117</v>
      </c>
      <c r="B1871" s="21" t="s">
        <v>1519</v>
      </c>
      <c r="C1871" s="21">
        <v>45236791</v>
      </c>
      <c r="D1871" s="25">
        <v>192643</v>
      </c>
      <c r="E1871" s="21" t="s">
        <v>2455</v>
      </c>
      <c r="F1871" s="31" t="s">
        <v>2453</v>
      </c>
      <c r="G1871" s="21" t="s">
        <v>2456</v>
      </c>
      <c r="H1871" s="21" t="s">
        <v>230</v>
      </c>
      <c r="I1871" s="25" t="s">
        <v>20</v>
      </c>
      <c r="J1871" s="21" t="s">
        <v>27</v>
      </c>
      <c r="K1871" s="21" t="s">
        <v>28</v>
      </c>
      <c r="L1871" s="20">
        <v>45377</v>
      </c>
      <c r="M1871" s="20">
        <v>45614</v>
      </c>
      <c r="N1871" s="21" t="s">
        <v>53</v>
      </c>
      <c r="O1871" s="21">
        <v>9</v>
      </c>
      <c r="P1871" s="21">
        <v>7</v>
      </c>
      <c r="Q1871" s="21">
        <v>3</v>
      </c>
      <c r="R1871" s="15">
        <f>(Q1871-P1871)/P1871</f>
        <v>-0.5714285714285714</v>
      </c>
      <c r="S1871" s="18" t="str">
        <f>IFERROR(VLOOKUP(D1871,'[1]comparativo br'!$A:$B,2,FALSE),"")</f>
        <v/>
      </c>
      <c r="T1871" s="18" t="str">
        <f>IFERROR(VLOOKUP(D1871,'[1]comparativo br'!$A:$C,3,FALSE),"")</f>
        <v/>
      </c>
      <c r="U1871" s="15" t="str">
        <f t="shared" si="236"/>
        <v/>
      </c>
      <c r="V1871" s="19" t="str">
        <f>IFERROR(VLOOKUP(D1871,'[1]comparativo br'!$A:$D,4,FALSE),"")</f>
        <v/>
      </c>
      <c r="W1871" s="19" t="str">
        <f>IFERROR(VLOOKUP(D1871,'[1]comparativo br'!$A:$E,5,FALSE),"")</f>
        <v/>
      </c>
      <c r="X1871" s="15" t="str">
        <f t="shared" si="234"/>
        <v/>
      </c>
      <c r="Y1871" s="18" t="e">
        <f>SUMIFS([2]Plan2!$H:$H,[2]Plan2!$A:$A,$D1871,[2]Plan2!$U:$U,6)</f>
        <v>#VALUE!</v>
      </c>
      <c r="Z1871" s="18" t="e">
        <f>SUMIFS([2]Plan2!$H:$H,[2]Plan2!$A:$A,$D1871,[2]Plan2!$U:$U,7)</f>
        <v>#VALUE!</v>
      </c>
      <c r="AA1871" s="18" t="e">
        <f>SUMIFS([2]Plan2!$H:$H,[2]Plan2!$A:$A,$D1871,[2]Plan2!$U:$U,8)</f>
        <v>#VALUE!</v>
      </c>
      <c r="AB1871" s="18" t="e">
        <f>SUMIFS([2]Plan2!$H:$H,[2]Plan2!$A:$A,$D1871,[2]Plan2!$U:$U,9)</f>
        <v>#VALUE!</v>
      </c>
      <c r="AC1871" s="18" t="e">
        <f>SUMIFS([2]Plan2!$H:$H,[2]Plan2!$A:$A,$D1871,[2]Plan2!$U:$U,10)</f>
        <v>#VALUE!</v>
      </c>
      <c r="AD1871" s="18" t="e">
        <f>SUMIFS([2]Plan2!$H:$H,[2]Plan2!$A:$A,$D1871,[2]Plan2!$U:$U,11)</f>
        <v>#VALUE!</v>
      </c>
      <c r="AE1871" s="18" t="e">
        <f>SUMIFS([2]Plan2!$H:$H,[2]Plan2!$A:$A,$D1871,[2]Plan2!$U:$U,12)</f>
        <v>#VALUE!</v>
      </c>
      <c r="AF1871" s="18" t="e">
        <f>SUMIFS([2]Plan2!$H:$H,[2]Plan2!$A:$A,$D1871,[2]Plan2!$U:$U,1)</f>
        <v>#VALUE!</v>
      </c>
      <c r="AG1871" s="18" t="e">
        <f>SUMIFS([2]Plan2!$H:$H,[2]Plan2!$A:$A,$D1871,[2]Plan2!$U:$U,2)</f>
        <v>#VALUE!</v>
      </c>
      <c r="AH1871" s="18" t="e">
        <f>SUMIFS([2]Plan2!$H:$H,[2]Plan2!$A:$A,$D1871,[2]Plan2!$U:$U,3)</f>
        <v>#VALUE!</v>
      </c>
      <c r="AI1871" s="18" t="e">
        <f>SUMIFS([2]Plan2!$H:$H,[2]Plan2!$A:$A,$D1871,[2]Plan2!$U:$U,4)</f>
        <v>#VALUE!</v>
      </c>
      <c r="AJ1871" s="18" t="e">
        <f>SUMIFS([2]Plan2!$H:$H,[2]Plan2!$A:$A,$D1871,[2]Plan2!$U:$U,5)</f>
        <v>#VALUE!</v>
      </c>
      <c r="AK1871" s="23" t="e">
        <f t="shared" si="237"/>
        <v>#VALUE!</v>
      </c>
      <c r="AL1871" s="23" t="e">
        <f t="shared" si="233"/>
        <v>#VALUE!</v>
      </c>
      <c r="AM1871">
        <f t="shared" si="238"/>
        <v>0</v>
      </c>
    </row>
    <row r="1872" spans="1:39" ht="15.75" x14ac:dyDescent="0.25">
      <c r="A1872" s="21" t="s">
        <v>117</v>
      </c>
      <c r="B1872" s="21" t="s">
        <v>1519</v>
      </c>
      <c r="C1872" s="21">
        <v>45236791</v>
      </c>
      <c r="D1872" s="25">
        <v>192495</v>
      </c>
      <c r="E1872" s="21" t="s">
        <v>2455</v>
      </c>
      <c r="F1872" s="31" t="s">
        <v>2453</v>
      </c>
      <c r="G1872" s="21" t="s">
        <v>2456</v>
      </c>
      <c r="H1872" s="21" t="s">
        <v>773</v>
      </c>
      <c r="I1872" s="25" t="s">
        <v>20</v>
      </c>
      <c r="J1872" s="21" t="s">
        <v>27</v>
      </c>
      <c r="K1872" s="21" t="s">
        <v>28</v>
      </c>
      <c r="L1872" s="20">
        <v>45356</v>
      </c>
      <c r="M1872" s="20">
        <v>45687</v>
      </c>
      <c r="N1872" s="21" t="s">
        <v>53</v>
      </c>
      <c r="O1872" s="21">
        <v>14</v>
      </c>
      <c r="P1872" s="21">
        <v>10</v>
      </c>
      <c r="Q1872" s="21">
        <v>4</v>
      </c>
      <c r="R1872" s="15">
        <f>(Q1872-P1872)/P1872</f>
        <v>-0.6</v>
      </c>
      <c r="S1872" s="18" t="str">
        <f>IFERROR(VLOOKUP(D1872,'[1]comparativo br'!$A:$B,2,FALSE),"")</f>
        <v/>
      </c>
      <c r="T1872" s="18" t="str">
        <f>IFERROR(VLOOKUP(D1872,'[1]comparativo br'!$A:$C,3,FALSE),"")</f>
        <v/>
      </c>
      <c r="U1872" s="15" t="str">
        <f t="shared" si="236"/>
        <v/>
      </c>
      <c r="V1872" s="19" t="str">
        <f>IFERROR(VLOOKUP(D1872,'[1]comparativo br'!$A:$D,4,FALSE),"")</f>
        <v/>
      </c>
      <c r="W1872" s="19" t="str">
        <f>IFERROR(VLOOKUP(D1872,'[1]comparativo br'!$A:$E,5,FALSE),"")</f>
        <v/>
      </c>
      <c r="X1872" s="15" t="str">
        <f t="shared" si="234"/>
        <v/>
      </c>
      <c r="Y1872" s="18" t="e">
        <f>SUMIFS([2]Plan2!$H:$H,[2]Plan2!$A:$A,$D1872,[2]Plan2!$U:$U,6)</f>
        <v>#VALUE!</v>
      </c>
      <c r="Z1872" s="18" t="e">
        <f>SUMIFS([2]Plan2!$H:$H,[2]Plan2!$A:$A,$D1872,[2]Plan2!$U:$U,7)</f>
        <v>#VALUE!</v>
      </c>
      <c r="AA1872" s="18" t="e">
        <f>SUMIFS([2]Plan2!$H:$H,[2]Plan2!$A:$A,$D1872,[2]Plan2!$U:$U,8)</f>
        <v>#VALUE!</v>
      </c>
      <c r="AB1872" s="18" t="e">
        <f>SUMIFS([2]Plan2!$H:$H,[2]Plan2!$A:$A,$D1872,[2]Plan2!$U:$U,9)</f>
        <v>#VALUE!</v>
      </c>
      <c r="AC1872" s="18" t="e">
        <f>SUMIFS([2]Plan2!$H:$H,[2]Plan2!$A:$A,$D1872,[2]Plan2!$U:$U,10)</f>
        <v>#VALUE!</v>
      </c>
      <c r="AD1872" s="18" t="e">
        <f>SUMIFS([2]Plan2!$H:$H,[2]Plan2!$A:$A,$D1872,[2]Plan2!$U:$U,11)</f>
        <v>#VALUE!</v>
      </c>
      <c r="AE1872" s="18" t="e">
        <f>SUMIFS([2]Plan2!$H:$H,[2]Plan2!$A:$A,$D1872,[2]Plan2!$U:$U,12)</f>
        <v>#VALUE!</v>
      </c>
      <c r="AF1872" s="18" t="e">
        <f>SUMIFS([2]Plan2!$H:$H,[2]Plan2!$A:$A,$D1872,[2]Plan2!$U:$U,1)</f>
        <v>#VALUE!</v>
      </c>
      <c r="AG1872" s="18" t="e">
        <f>SUMIFS([2]Plan2!$H:$H,[2]Plan2!$A:$A,$D1872,[2]Plan2!$U:$U,2)</f>
        <v>#VALUE!</v>
      </c>
      <c r="AH1872" s="18" t="e">
        <f>SUMIFS([2]Plan2!$H:$H,[2]Plan2!$A:$A,$D1872,[2]Plan2!$U:$U,3)</f>
        <v>#VALUE!</v>
      </c>
      <c r="AI1872" s="18" t="e">
        <f>SUMIFS([2]Plan2!$H:$H,[2]Plan2!$A:$A,$D1872,[2]Plan2!$U:$U,4)</f>
        <v>#VALUE!</v>
      </c>
      <c r="AJ1872" s="18" t="e">
        <f>SUMIFS([2]Plan2!$H:$H,[2]Plan2!$A:$A,$D1872,[2]Plan2!$U:$U,5)</f>
        <v>#VALUE!</v>
      </c>
      <c r="AK1872" s="23" t="e">
        <f t="shared" si="237"/>
        <v>#VALUE!</v>
      </c>
      <c r="AL1872" s="23" t="e">
        <f t="shared" si="233"/>
        <v>#VALUE!</v>
      </c>
      <c r="AM1872">
        <f t="shared" si="238"/>
        <v>0</v>
      </c>
    </row>
    <row r="1873" spans="1:39" ht="15.75" x14ac:dyDescent="0.25">
      <c r="A1873" s="21" t="s">
        <v>117</v>
      </c>
      <c r="B1873" s="21" t="s">
        <v>1519</v>
      </c>
      <c r="C1873" s="21">
        <v>45236791</v>
      </c>
      <c r="D1873" s="25">
        <v>194649</v>
      </c>
      <c r="E1873" s="21" t="s">
        <v>2455</v>
      </c>
      <c r="F1873" s="31" t="s">
        <v>2453</v>
      </c>
      <c r="G1873" s="21" t="s">
        <v>2456</v>
      </c>
      <c r="H1873" s="21" t="s">
        <v>129</v>
      </c>
      <c r="I1873" s="25" t="s">
        <v>20</v>
      </c>
      <c r="J1873" s="21" t="s">
        <v>27</v>
      </c>
      <c r="K1873" s="21" t="s">
        <v>28</v>
      </c>
      <c r="L1873" s="20">
        <v>45544</v>
      </c>
      <c r="M1873" s="20">
        <v>45709</v>
      </c>
      <c r="N1873" s="21" t="s">
        <v>53</v>
      </c>
      <c r="O1873" s="21">
        <v>1</v>
      </c>
      <c r="P1873" s="21">
        <v>0</v>
      </c>
      <c r="Q1873" s="21">
        <v>2</v>
      </c>
      <c r="R1873" s="15">
        <v>1</v>
      </c>
      <c r="S1873" s="18" t="str">
        <f>IFERROR(VLOOKUP(D1873,'[1]comparativo br'!$A:$B,2,FALSE),"")</f>
        <v/>
      </c>
      <c r="T1873" s="18" t="str">
        <f>IFERROR(VLOOKUP(D1873,'[1]comparativo br'!$A:$C,3,FALSE),"")</f>
        <v/>
      </c>
      <c r="U1873" s="15" t="str">
        <f t="shared" si="236"/>
        <v/>
      </c>
      <c r="V1873" s="19" t="str">
        <f>IFERROR(VLOOKUP(D1873,'[1]comparativo br'!$A:$D,4,FALSE),"")</f>
        <v/>
      </c>
      <c r="W1873" s="19" t="str">
        <f>IFERROR(VLOOKUP(D1873,'[1]comparativo br'!$A:$E,5,FALSE),"")</f>
        <v/>
      </c>
      <c r="X1873" s="15" t="str">
        <f t="shared" si="234"/>
        <v/>
      </c>
      <c r="Y1873" s="18" t="e">
        <f>SUMIFS([2]Plan2!$H:$H,[2]Plan2!$A:$A,$D1873,[2]Plan2!$U:$U,6)</f>
        <v>#VALUE!</v>
      </c>
      <c r="Z1873" s="18" t="e">
        <f>SUMIFS([2]Plan2!$H:$H,[2]Plan2!$A:$A,$D1873,[2]Plan2!$U:$U,7)</f>
        <v>#VALUE!</v>
      </c>
      <c r="AA1873" s="18" t="e">
        <f>SUMIFS([2]Plan2!$H:$H,[2]Plan2!$A:$A,$D1873,[2]Plan2!$U:$U,8)</f>
        <v>#VALUE!</v>
      </c>
      <c r="AB1873" s="18" t="e">
        <f>SUMIFS([2]Plan2!$H:$H,[2]Plan2!$A:$A,$D1873,[2]Plan2!$U:$U,9)</f>
        <v>#VALUE!</v>
      </c>
      <c r="AC1873" s="18" t="e">
        <f>SUMIFS([2]Plan2!$H:$H,[2]Plan2!$A:$A,$D1873,[2]Plan2!$U:$U,10)</f>
        <v>#VALUE!</v>
      </c>
      <c r="AD1873" s="18" t="e">
        <f>SUMIFS([2]Plan2!$H:$H,[2]Plan2!$A:$A,$D1873,[2]Plan2!$U:$U,11)</f>
        <v>#VALUE!</v>
      </c>
      <c r="AE1873" s="18" t="e">
        <f>SUMIFS([2]Plan2!$H:$H,[2]Plan2!$A:$A,$D1873,[2]Plan2!$U:$U,12)</f>
        <v>#VALUE!</v>
      </c>
      <c r="AF1873" s="18" t="e">
        <f>SUMIFS([2]Plan2!$H:$H,[2]Plan2!$A:$A,$D1873,[2]Plan2!$U:$U,1)</f>
        <v>#VALUE!</v>
      </c>
      <c r="AG1873" s="18" t="e">
        <f>SUMIFS([2]Plan2!$H:$H,[2]Plan2!$A:$A,$D1873,[2]Plan2!$U:$U,2)</f>
        <v>#VALUE!</v>
      </c>
      <c r="AH1873" s="18" t="e">
        <f>SUMIFS([2]Plan2!$H:$H,[2]Plan2!$A:$A,$D1873,[2]Plan2!$U:$U,3)</f>
        <v>#VALUE!</v>
      </c>
      <c r="AI1873" s="18" t="e">
        <f>SUMIFS([2]Plan2!$H:$H,[2]Plan2!$A:$A,$D1873,[2]Plan2!$U:$U,4)</f>
        <v>#VALUE!</v>
      </c>
      <c r="AJ1873" s="18" t="e">
        <f>SUMIFS([2]Plan2!$H:$H,[2]Plan2!$A:$A,$D1873,[2]Plan2!$U:$U,5)</f>
        <v>#VALUE!</v>
      </c>
      <c r="AK1873" s="23" t="e">
        <f t="shared" si="237"/>
        <v>#VALUE!</v>
      </c>
      <c r="AL1873" s="23" t="e">
        <f t="shared" si="233"/>
        <v>#VALUE!</v>
      </c>
      <c r="AM1873">
        <f t="shared" si="238"/>
        <v>0</v>
      </c>
    </row>
    <row r="1874" spans="1:39" ht="15.75" x14ac:dyDescent="0.25">
      <c r="A1874" s="21"/>
      <c r="B1874" s="21" t="s">
        <v>1519</v>
      </c>
      <c r="C1874" s="21">
        <v>45399452</v>
      </c>
      <c r="D1874" s="25">
        <v>194612</v>
      </c>
      <c r="E1874" s="21" t="s">
        <v>69</v>
      </c>
      <c r="F1874" s="31" t="s">
        <v>69</v>
      </c>
      <c r="G1874" s="21" t="s">
        <v>1682</v>
      </c>
      <c r="H1874" s="21" t="s">
        <v>38</v>
      </c>
      <c r="I1874" s="25" t="s">
        <v>20</v>
      </c>
      <c r="J1874" s="21" t="s">
        <v>88</v>
      </c>
      <c r="K1874" s="21" t="s">
        <v>89</v>
      </c>
      <c r="L1874" s="20">
        <v>45714</v>
      </c>
      <c r="M1874" s="20">
        <v>45715</v>
      </c>
      <c r="N1874" s="21" t="s">
        <v>22</v>
      </c>
      <c r="O1874" s="21">
        <v>0</v>
      </c>
      <c r="P1874" s="21">
        <v>0</v>
      </c>
      <c r="Q1874" s="21">
        <v>1</v>
      </c>
      <c r="R1874" s="15">
        <v>1</v>
      </c>
      <c r="S1874" s="18">
        <f>IFERROR(VLOOKUP(D1874,'[1]comparativo br'!$A:$B,2,FALSE),"")</f>
        <v>0</v>
      </c>
      <c r="T1874" s="18">
        <f>IFERROR(VLOOKUP(D1874,'[1]comparativo br'!$A:$C,3,FALSE),"")</f>
        <v>50</v>
      </c>
      <c r="U1874" s="15" t="str">
        <f t="shared" si="236"/>
        <v/>
      </c>
      <c r="V1874" s="19">
        <f>IFERROR(VLOOKUP(D1874,'[1]comparativo br'!$A:$D,4,FALSE),"")</f>
        <v>0</v>
      </c>
      <c r="W1874" s="19">
        <f>IFERROR(VLOOKUP(D1874,'[1]comparativo br'!$A:$E,5,FALSE),"")</f>
        <v>1</v>
      </c>
      <c r="X1874" s="15" t="str">
        <f t="shared" si="234"/>
        <v/>
      </c>
      <c r="Y1874" s="18" t="e">
        <f>SUMIFS([2]Plan2!$H:$H,[2]Plan2!$A:$A,$D1874,[2]Plan2!$U:$U,6)</f>
        <v>#VALUE!</v>
      </c>
      <c r="Z1874" s="18" t="e">
        <f>SUMIFS([2]Plan2!$H:$H,[2]Plan2!$A:$A,$D1874,[2]Plan2!$U:$U,7)</f>
        <v>#VALUE!</v>
      </c>
      <c r="AA1874" s="18" t="e">
        <f>SUMIFS([2]Plan2!$H:$H,[2]Plan2!$A:$A,$D1874,[2]Plan2!$U:$U,8)</f>
        <v>#VALUE!</v>
      </c>
      <c r="AB1874" s="18" t="e">
        <f>SUMIFS([2]Plan2!$H:$H,[2]Plan2!$A:$A,$D1874,[2]Plan2!$U:$U,9)</f>
        <v>#VALUE!</v>
      </c>
      <c r="AC1874" s="18" t="e">
        <f>SUMIFS([2]Plan2!$H:$H,[2]Plan2!$A:$A,$D1874,[2]Plan2!$U:$U,10)</f>
        <v>#VALUE!</v>
      </c>
      <c r="AD1874" s="18" t="e">
        <f>SUMIFS([2]Plan2!$H:$H,[2]Plan2!$A:$A,$D1874,[2]Plan2!$U:$U,11)</f>
        <v>#VALUE!</v>
      </c>
      <c r="AE1874" s="18" t="e">
        <f>SUMIFS([2]Plan2!$H:$H,[2]Plan2!$A:$A,$D1874,[2]Plan2!$U:$U,12)</f>
        <v>#VALUE!</v>
      </c>
      <c r="AF1874" s="18" t="e">
        <f>SUMIFS([2]Plan2!$H:$H,[2]Plan2!$A:$A,$D1874,[2]Plan2!$U:$U,1)</f>
        <v>#VALUE!</v>
      </c>
      <c r="AG1874" s="18" t="e">
        <f>SUMIFS([2]Plan2!$H:$H,[2]Plan2!$A:$A,$D1874,[2]Plan2!$U:$U,2)</f>
        <v>#VALUE!</v>
      </c>
      <c r="AH1874" s="18" t="e">
        <f>SUMIFS([2]Plan2!$H:$H,[2]Plan2!$A:$A,$D1874,[2]Plan2!$U:$U,3)</f>
        <v>#VALUE!</v>
      </c>
      <c r="AI1874" s="18" t="e">
        <f>SUMIFS([2]Plan2!$H:$H,[2]Plan2!$A:$A,$D1874,[2]Plan2!$U:$U,4)</f>
        <v>#VALUE!</v>
      </c>
      <c r="AJ1874" s="18" t="e">
        <f>SUMIFS([2]Plan2!$H:$H,[2]Plan2!$A:$A,$D1874,[2]Plan2!$U:$U,5)</f>
        <v>#VALUE!</v>
      </c>
      <c r="AK1874" s="23" t="e">
        <f t="shared" si="237"/>
        <v>#VALUE!</v>
      </c>
      <c r="AL1874" s="23" t="e">
        <f t="shared" si="233"/>
        <v>#VALUE!</v>
      </c>
      <c r="AM1874">
        <f t="shared" si="238"/>
        <v>0</v>
      </c>
    </row>
    <row r="1875" spans="1:39" ht="15.75" x14ac:dyDescent="0.25">
      <c r="A1875" s="21"/>
      <c r="B1875" s="21" t="s">
        <v>1520</v>
      </c>
      <c r="C1875" s="21">
        <v>45754044</v>
      </c>
      <c r="D1875" s="25">
        <v>193830</v>
      </c>
      <c r="E1875" s="21" t="s">
        <v>1575</v>
      </c>
      <c r="F1875" s="31" t="s">
        <v>1575</v>
      </c>
      <c r="G1875" s="21" t="s">
        <v>1631</v>
      </c>
      <c r="H1875" s="21" t="s">
        <v>35</v>
      </c>
      <c r="I1875" s="25" t="s">
        <v>15</v>
      </c>
      <c r="J1875" s="21" t="s">
        <v>300</v>
      </c>
      <c r="K1875" s="21"/>
      <c r="L1875" s="20">
        <v>45806</v>
      </c>
      <c r="M1875" s="20">
        <v>45796</v>
      </c>
      <c r="N1875" s="21" t="s">
        <v>18</v>
      </c>
      <c r="O1875" s="21">
        <v>140</v>
      </c>
      <c r="P1875" s="21">
        <v>57</v>
      </c>
      <c r="Q1875" s="21">
        <v>191</v>
      </c>
      <c r="R1875" s="15">
        <f>(Q1875-P1875)/P1875</f>
        <v>2.3508771929824563</v>
      </c>
      <c r="S1875" s="18">
        <f>IFERROR(VLOOKUP(D1875,'[1]comparativo br'!$A:$B,2,FALSE),"")</f>
        <v>94140</v>
      </c>
      <c r="T1875" s="18">
        <f>IFERROR(VLOOKUP(D1875,'[1]comparativo br'!$A:$C,3,FALSE),"")</f>
        <v>0</v>
      </c>
      <c r="U1875" s="15">
        <f t="shared" si="236"/>
        <v>-1</v>
      </c>
      <c r="V1875" s="19">
        <f>IFERROR(VLOOKUP(D1875,'[1]comparativo br'!$A:$D,4,FALSE),"")</f>
        <v>945</v>
      </c>
      <c r="W1875" s="19">
        <f>IFERROR(VLOOKUP(D1875,'[1]comparativo br'!$A:$E,5,FALSE),"")</f>
        <v>11</v>
      </c>
      <c r="X1875" s="15">
        <f t="shared" si="234"/>
        <v>-0.98835978835978833</v>
      </c>
      <c r="Y1875" s="18" t="e">
        <f>SUMIFS([2]Plan2!$H:$H,[2]Plan2!$A:$A,$D1875,[2]Plan2!$U:$U,6)</f>
        <v>#VALUE!</v>
      </c>
      <c r="Z1875" s="18" t="e">
        <f>SUMIFS([2]Plan2!$H:$H,[2]Plan2!$A:$A,$D1875,[2]Plan2!$U:$U,7)</f>
        <v>#VALUE!</v>
      </c>
      <c r="AA1875" s="18" t="e">
        <f>SUMIFS([2]Plan2!$H:$H,[2]Plan2!$A:$A,$D1875,[2]Plan2!$U:$U,8)</f>
        <v>#VALUE!</v>
      </c>
      <c r="AB1875" s="18" t="e">
        <f>SUMIFS([2]Plan2!$H:$H,[2]Plan2!$A:$A,$D1875,[2]Plan2!$U:$U,9)</f>
        <v>#VALUE!</v>
      </c>
      <c r="AC1875" s="18" t="e">
        <f>SUMIFS([2]Plan2!$H:$H,[2]Plan2!$A:$A,$D1875,[2]Plan2!$U:$U,10)</f>
        <v>#VALUE!</v>
      </c>
      <c r="AD1875" s="18" t="e">
        <f>SUMIFS([2]Plan2!$H:$H,[2]Plan2!$A:$A,$D1875,[2]Plan2!$U:$U,11)</f>
        <v>#VALUE!</v>
      </c>
      <c r="AE1875" s="18" t="e">
        <f>SUMIFS([2]Plan2!$H:$H,[2]Plan2!$A:$A,$D1875,[2]Plan2!$U:$U,12)</f>
        <v>#VALUE!</v>
      </c>
      <c r="AF1875" s="18" t="e">
        <f>SUMIFS([2]Plan2!$H:$H,[2]Plan2!$A:$A,$D1875,[2]Plan2!$U:$U,1)</f>
        <v>#VALUE!</v>
      </c>
      <c r="AG1875" s="18" t="e">
        <f>SUMIFS([2]Plan2!$H:$H,[2]Plan2!$A:$A,$D1875,[2]Plan2!$U:$U,2)</f>
        <v>#VALUE!</v>
      </c>
      <c r="AH1875" s="18" t="e">
        <f>SUMIFS([2]Plan2!$H:$H,[2]Plan2!$A:$A,$D1875,[2]Plan2!$U:$U,3)</f>
        <v>#VALUE!</v>
      </c>
      <c r="AI1875" s="18" t="e">
        <f>SUMIFS([2]Plan2!$H:$H,[2]Plan2!$A:$A,$D1875,[2]Plan2!$U:$U,4)</f>
        <v>#VALUE!</v>
      </c>
      <c r="AJ1875" s="18" t="e">
        <f>SUMIFS([2]Plan2!$H:$H,[2]Plan2!$A:$A,$D1875,[2]Plan2!$U:$U,5)</f>
        <v>#VALUE!</v>
      </c>
      <c r="AK1875" s="23" t="e">
        <f t="shared" si="237"/>
        <v>#VALUE!</v>
      </c>
      <c r="AL1875" s="23" t="e">
        <f t="shared" si="233"/>
        <v>#VALUE!</v>
      </c>
      <c r="AM1875">
        <f t="shared" si="238"/>
        <v>0</v>
      </c>
    </row>
    <row r="1876" spans="1:39" ht="15.75" x14ac:dyDescent="0.25">
      <c r="A1876" s="21" t="s">
        <v>117</v>
      </c>
      <c r="B1876" s="21" t="s">
        <v>1519</v>
      </c>
      <c r="C1876" s="21">
        <v>45820454</v>
      </c>
      <c r="D1876" s="25">
        <v>194433</v>
      </c>
      <c r="E1876" s="21" t="s">
        <v>69</v>
      </c>
      <c r="F1876" s="31" t="s">
        <v>69</v>
      </c>
      <c r="G1876" s="21" t="s">
        <v>1614</v>
      </c>
      <c r="H1876" s="21" t="s">
        <v>379</v>
      </c>
      <c r="I1876" s="25" t="s">
        <v>72</v>
      </c>
      <c r="J1876" s="21" t="s">
        <v>16</v>
      </c>
      <c r="K1876" s="21" t="s">
        <v>17</v>
      </c>
      <c r="L1876" s="20">
        <v>45351</v>
      </c>
      <c r="M1876" s="20"/>
      <c r="N1876" s="21" t="s">
        <v>53</v>
      </c>
      <c r="O1876" s="21"/>
      <c r="P1876" s="21"/>
      <c r="Q1876" s="21"/>
      <c r="R1876" s="28"/>
      <c r="S1876" s="18" t="str">
        <f>IFERROR(VLOOKUP(D1876,'[1]comparativo br'!$A:$B,2,FALSE),"")</f>
        <v/>
      </c>
      <c r="T1876" s="18" t="str">
        <f>IFERROR(VLOOKUP(D1876,'[1]comparativo br'!$A:$C,3,FALSE),"")</f>
        <v/>
      </c>
      <c r="U1876" s="15" t="str">
        <f t="shared" si="236"/>
        <v/>
      </c>
      <c r="V1876" s="19" t="str">
        <f>IFERROR(VLOOKUP(D1876,'[1]comparativo br'!$A:$D,4,FALSE),"")</f>
        <v/>
      </c>
      <c r="W1876" s="19" t="str">
        <f>IFERROR(VLOOKUP(D1876,'[1]comparativo br'!$A:$E,5,FALSE),"")</f>
        <v/>
      </c>
      <c r="X1876" s="15" t="str">
        <f t="shared" si="234"/>
        <v/>
      </c>
      <c r="Y1876" s="18" t="e">
        <f>SUMIFS([2]Plan2!$H:$H,[2]Plan2!$A:$A,$D1876,[2]Plan2!$U:$U,6)</f>
        <v>#VALUE!</v>
      </c>
      <c r="Z1876" s="18" t="e">
        <f>SUMIFS([2]Plan2!$H:$H,[2]Plan2!$A:$A,$D1876,[2]Plan2!$U:$U,7)</f>
        <v>#VALUE!</v>
      </c>
      <c r="AA1876" s="18" t="e">
        <f>SUMIFS([2]Plan2!$H:$H,[2]Plan2!$A:$A,$D1876,[2]Plan2!$U:$U,8)</f>
        <v>#VALUE!</v>
      </c>
      <c r="AB1876" s="18" t="e">
        <f>SUMIFS([2]Plan2!$H:$H,[2]Plan2!$A:$A,$D1876,[2]Plan2!$U:$U,9)</f>
        <v>#VALUE!</v>
      </c>
      <c r="AC1876" s="18" t="e">
        <f>SUMIFS([2]Plan2!$H:$H,[2]Plan2!$A:$A,$D1876,[2]Plan2!$U:$U,10)</f>
        <v>#VALUE!</v>
      </c>
      <c r="AD1876" s="18" t="e">
        <f>SUMIFS([2]Plan2!$H:$H,[2]Plan2!$A:$A,$D1876,[2]Plan2!$U:$U,11)</f>
        <v>#VALUE!</v>
      </c>
      <c r="AE1876" s="18" t="e">
        <f>SUMIFS([2]Plan2!$H:$H,[2]Plan2!$A:$A,$D1876,[2]Plan2!$U:$U,12)</f>
        <v>#VALUE!</v>
      </c>
      <c r="AF1876" s="18" t="e">
        <f>SUMIFS([2]Plan2!$H:$H,[2]Plan2!$A:$A,$D1876,[2]Plan2!$U:$U,1)</f>
        <v>#VALUE!</v>
      </c>
      <c r="AG1876" s="18" t="e">
        <f>SUMIFS([2]Plan2!$H:$H,[2]Plan2!$A:$A,$D1876,[2]Plan2!$U:$U,2)</f>
        <v>#VALUE!</v>
      </c>
      <c r="AH1876" s="18" t="e">
        <f>SUMIFS([2]Plan2!$H:$H,[2]Plan2!$A:$A,$D1876,[2]Plan2!$U:$U,3)</f>
        <v>#VALUE!</v>
      </c>
      <c r="AI1876" s="18" t="e">
        <f>SUMIFS([2]Plan2!$H:$H,[2]Plan2!$A:$A,$D1876,[2]Plan2!$U:$U,4)</f>
        <v>#VALUE!</v>
      </c>
      <c r="AJ1876" s="18" t="e">
        <f>SUMIFS([2]Plan2!$H:$H,[2]Plan2!$A:$A,$D1876,[2]Plan2!$U:$U,5)</f>
        <v>#VALUE!</v>
      </c>
      <c r="AK1876" s="23" t="e">
        <f t="shared" si="237"/>
        <v>#VALUE!</v>
      </c>
      <c r="AL1876" s="23" t="e">
        <f t="shared" si="233"/>
        <v>#VALUE!</v>
      </c>
      <c r="AM1876">
        <f t="shared" si="238"/>
        <v>0</v>
      </c>
    </row>
    <row r="1877" spans="1:39" ht="15.75" x14ac:dyDescent="0.25">
      <c r="A1877" s="21"/>
      <c r="B1877" s="21" t="s">
        <v>1519</v>
      </c>
      <c r="C1877" s="21">
        <v>45902707</v>
      </c>
      <c r="D1877" s="25">
        <v>194645</v>
      </c>
      <c r="E1877" s="21" t="s">
        <v>2203</v>
      </c>
      <c r="F1877" s="31" t="s">
        <v>1826</v>
      </c>
      <c r="G1877" s="21" t="s">
        <v>1781</v>
      </c>
      <c r="H1877" s="21" t="s">
        <v>1782</v>
      </c>
      <c r="I1877" s="25" t="s">
        <v>20</v>
      </c>
      <c r="J1877" s="21" t="s">
        <v>107</v>
      </c>
      <c r="K1877" s="21" t="s">
        <v>389</v>
      </c>
      <c r="L1877" s="20">
        <v>45456</v>
      </c>
      <c r="M1877" s="20"/>
      <c r="N1877" s="21" t="s">
        <v>53</v>
      </c>
      <c r="O1877" s="21"/>
      <c r="P1877" s="21"/>
      <c r="Q1877" s="21"/>
      <c r="R1877" s="28"/>
      <c r="S1877" s="18" t="str">
        <f>IFERROR(VLOOKUP(D1877,'[1]comparativo br'!$A:$B,2,FALSE),"")</f>
        <v/>
      </c>
      <c r="T1877" s="18" t="str">
        <f>IFERROR(VLOOKUP(D1877,'[1]comparativo br'!$A:$C,3,FALSE),"")</f>
        <v/>
      </c>
      <c r="U1877" s="15" t="str">
        <f t="shared" si="236"/>
        <v/>
      </c>
      <c r="V1877" s="19" t="str">
        <f>IFERROR(VLOOKUP(D1877,'[1]comparativo br'!$A:$D,4,FALSE),"")</f>
        <v/>
      </c>
      <c r="W1877" s="19" t="str">
        <f>IFERROR(VLOOKUP(D1877,'[1]comparativo br'!$A:$E,5,FALSE),"")</f>
        <v/>
      </c>
      <c r="X1877" s="15" t="str">
        <f t="shared" si="234"/>
        <v/>
      </c>
      <c r="Y1877" s="18" t="e">
        <f>SUMIFS([2]Plan2!$H:$H,[2]Plan2!$A:$A,$D1877,[2]Plan2!$U:$U,6)</f>
        <v>#VALUE!</v>
      </c>
      <c r="Z1877" s="18" t="e">
        <f>SUMIFS([2]Plan2!$H:$H,[2]Plan2!$A:$A,$D1877,[2]Plan2!$U:$U,7)</f>
        <v>#VALUE!</v>
      </c>
      <c r="AA1877" s="18" t="e">
        <f>SUMIFS([2]Plan2!$H:$H,[2]Plan2!$A:$A,$D1877,[2]Plan2!$U:$U,8)</f>
        <v>#VALUE!</v>
      </c>
      <c r="AB1877" s="18" t="e">
        <f>SUMIFS([2]Plan2!$H:$H,[2]Plan2!$A:$A,$D1877,[2]Plan2!$U:$U,9)</f>
        <v>#VALUE!</v>
      </c>
      <c r="AC1877" s="18" t="e">
        <f>SUMIFS([2]Plan2!$H:$H,[2]Plan2!$A:$A,$D1877,[2]Plan2!$U:$U,10)</f>
        <v>#VALUE!</v>
      </c>
      <c r="AD1877" s="18" t="e">
        <f>SUMIFS([2]Plan2!$H:$H,[2]Plan2!$A:$A,$D1877,[2]Plan2!$U:$U,11)</f>
        <v>#VALUE!</v>
      </c>
      <c r="AE1877" s="18" t="e">
        <f>SUMIFS([2]Plan2!$H:$H,[2]Plan2!$A:$A,$D1877,[2]Plan2!$U:$U,12)</f>
        <v>#VALUE!</v>
      </c>
      <c r="AF1877" s="18" t="e">
        <f>SUMIFS([2]Plan2!$H:$H,[2]Plan2!$A:$A,$D1877,[2]Plan2!$U:$U,1)</f>
        <v>#VALUE!</v>
      </c>
      <c r="AG1877" s="18" t="e">
        <f>SUMIFS([2]Plan2!$H:$H,[2]Plan2!$A:$A,$D1877,[2]Plan2!$U:$U,2)</f>
        <v>#VALUE!</v>
      </c>
      <c r="AH1877" s="18" t="e">
        <f>SUMIFS([2]Plan2!$H:$H,[2]Plan2!$A:$A,$D1877,[2]Plan2!$U:$U,3)</f>
        <v>#VALUE!</v>
      </c>
      <c r="AI1877" s="18" t="e">
        <f>SUMIFS([2]Plan2!$H:$H,[2]Plan2!$A:$A,$D1877,[2]Plan2!$U:$U,4)</f>
        <v>#VALUE!</v>
      </c>
      <c r="AJ1877" s="18" t="e">
        <f>SUMIFS([2]Plan2!$H:$H,[2]Plan2!$A:$A,$D1877,[2]Plan2!$U:$U,5)</f>
        <v>#VALUE!</v>
      </c>
      <c r="AK1877" s="23" t="e">
        <f t="shared" si="237"/>
        <v>#VALUE!</v>
      </c>
      <c r="AL1877" s="23" t="e">
        <f t="shared" si="233"/>
        <v>#VALUE!</v>
      </c>
      <c r="AM1877">
        <f t="shared" si="238"/>
        <v>0</v>
      </c>
    </row>
    <row r="1878" spans="1:39" ht="15.75" x14ac:dyDescent="0.25">
      <c r="A1878" s="21"/>
      <c r="B1878" s="21" t="s">
        <v>1520</v>
      </c>
      <c r="C1878" s="21">
        <v>45942349</v>
      </c>
      <c r="D1878" s="25" t="s">
        <v>2345</v>
      </c>
      <c r="E1878" s="21" t="s">
        <v>69</v>
      </c>
      <c r="F1878" s="31" t="s">
        <v>69</v>
      </c>
      <c r="G1878" s="21" t="s">
        <v>2346</v>
      </c>
      <c r="H1878" s="21" t="s">
        <v>1309</v>
      </c>
      <c r="I1878" s="25" t="s">
        <v>20</v>
      </c>
      <c r="J1878" s="21" t="s">
        <v>21</v>
      </c>
      <c r="K1878" s="21"/>
      <c r="L1878" s="20">
        <v>45757</v>
      </c>
      <c r="M1878" s="20"/>
      <c r="N1878" s="21" t="s">
        <v>18</v>
      </c>
      <c r="O1878" s="21"/>
      <c r="P1878" s="21"/>
      <c r="Q1878" s="21"/>
      <c r="R1878" s="28"/>
      <c r="S1878" s="18">
        <f>IFERROR(VLOOKUP(D1878,'[1]comparativo br'!$A:$B,2,FALSE),"")</f>
        <v>18000</v>
      </c>
      <c r="T1878" s="18">
        <f>IFERROR(VLOOKUP(D1878,'[1]comparativo br'!$A:$C,3,FALSE),"")</f>
        <v>0</v>
      </c>
      <c r="U1878" s="15">
        <f t="shared" si="236"/>
        <v>-1</v>
      </c>
      <c r="V1878" s="19">
        <f>IFERROR(VLOOKUP(D1878,'[1]comparativo br'!$A:$D,4,FALSE),"")</f>
        <v>92</v>
      </c>
      <c r="W1878" s="19">
        <f>IFERROR(VLOOKUP(D1878,'[1]comparativo br'!$A:$E,5,FALSE),"")</f>
        <v>26</v>
      </c>
      <c r="X1878" s="15">
        <f t="shared" si="234"/>
        <v>-0.71739130434782605</v>
      </c>
      <c r="Y1878" s="18" t="e">
        <f>SUMIFS([2]Plan2!$H:$H,[2]Plan2!$A:$A,$D1878,[2]Plan2!$U:$U,6)</f>
        <v>#VALUE!</v>
      </c>
      <c r="Z1878" s="18" t="e">
        <f>SUMIFS([2]Plan2!$H:$H,[2]Plan2!$A:$A,$D1878,[2]Plan2!$U:$U,7)</f>
        <v>#VALUE!</v>
      </c>
      <c r="AA1878" s="18" t="e">
        <f>SUMIFS([2]Plan2!$H:$H,[2]Plan2!$A:$A,$D1878,[2]Plan2!$U:$U,8)</f>
        <v>#VALUE!</v>
      </c>
      <c r="AB1878" s="18" t="e">
        <f>SUMIFS([2]Plan2!$H:$H,[2]Plan2!$A:$A,$D1878,[2]Plan2!$U:$U,9)</f>
        <v>#VALUE!</v>
      </c>
      <c r="AC1878" s="18" t="e">
        <f>SUMIFS([2]Plan2!$H:$H,[2]Plan2!$A:$A,$D1878,[2]Plan2!$U:$U,10)</f>
        <v>#VALUE!</v>
      </c>
      <c r="AD1878" s="18" t="e">
        <f>SUMIFS([2]Plan2!$H:$H,[2]Plan2!$A:$A,$D1878,[2]Plan2!$U:$U,11)</f>
        <v>#VALUE!</v>
      </c>
      <c r="AE1878" s="18" t="e">
        <f>SUMIFS([2]Plan2!$H:$H,[2]Plan2!$A:$A,$D1878,[2]Plan2!$U:$U,12)</f>
        <v>#VALUE!</v>
      </c>
      <c r="AF1878" s="18" t="e">
        <f>SUMIFS([2]Plan2!$H:$H,[2]Plan2!$A:$A,$D1878,[2]Plan2!$U:$U,1)</f>
        <v>#VALUE!</v>
      </c>
      <c r="AG1878" s="18" t="e">
        <f>SUMIFS([2]Plan2!$H:$H,[2]Plan2!$A:$A,$D1878,[2]Plan2!$U:$U,2)</f>
        <v>#VALUE!</v>
      </c>
      <c r="AH1878" s="18" t="e">
        <f>SUMIFS([2]Plan2!$H:$H,[2]Plan2!$A:$A,$D1878,[2]Plan2!$U:$U,3)</f>
        <v>#VALUE!</v>
      </c>
      <c r="AI1878" s="18" t="e">
        <f>SUMIFS([2]Plan2!$H:$H,[2]Plan2!$A:$A,$D1878,[2]Plan2!$U:$U,4)</f>
        <v>#VALUE!</v>
      </c>
      <c r="AJ1878" s="18" t="e">
        <f>SUMIFS([2]Plan2!$H:$H,[2]Plan2!$A:$A,$D1878,[2]Plan2!$U:$U,5)</f>
        <v>#VALUE!</v>
      </c>
      <c r="AK1878" s="23" t="e">
        <f t="shared" si="237"/>
        <v>#VALUE!</v>
      </c>
      <c r="AL1878" s="23" t="e">
        <f t="shared" si="233"/>
        <v>#VALUE!</v>
      </c>
      <c r="AM1878">
        <f t="shared" si="238"/>
        <v>0</v>
      </c>
    </row>
    <row r="1879" spans="1:39" ht="15.75" x14ac:dyDescent="0.25">
      <c r="A1879" s="21"/>
      <c r="B1879" s="21" t="s">
        <v>1519</v>
      </c>
      <c r="C1879" s="21">
        <v>45967834</v>
      </c>
      <c r="D1879" s="25">
        <v>194385</v>
      </c>
      <c r="E1879" s="21" t="s">
        <v>12</v>
      </c>
      <c r="F1879" s="31" t="s">
        <v>1575</v>
      </c>
      <c r="G1879" s="21" t="s">
        <v>1607</v>
      </c>
      <c r="H1879" s="21" t="s">
        <v>78</v>
      </c>
      <c r="I1879" s="25" t="s">
        <v>79</v>
      </c>
      <c r="J1879" s="21" t="s">
        <v>21</v>
      </c>
      <c r="K1879" s="21"/>
      <c r="L1879" s="20">
        <v>45313</v>
      </c>
      <c r="M1879" s="20">
        <v>45551</v>
      </c>
      <c r="N1879" s="21" t="s">
        <v>53</v>
      </c>
      <c r="O1879" s="21">
        <v>0</v>
      </c>
      <c r="P1879" s="21">
        <v>1</v>
      </c>
      <c r="Q1879" s="21">
        <v>2</v>
      </c>
      <c r="R1879" s="15">
        <f>(Q1879-P1879)/P1879</f>
        <v>1</v>
      </c>
      <c r="S1879" s="18" t="str">
        <f>IFERROR(VLOOKUP(D1879,'[1]comparativo br'!$A:$B,2,FALSE),"")</f>
        <v/>
      </c>
      <c r="T1879" s="18" t="str">
        <f>IFERROR(VLOOKUP(D1879,'[1]comparativo br'!$A:$C,3,FALSE),"")</f>
        <v/>
      </c>
      <c r="U1879" s="15" t="str">
        <f t="shared" si="236"/>
        <v/>
      </c>
      <c r="V1879" s="19" t="str">
        <f>IFERROR(VLOOKUP(D1879,'[1]comparativo br'!$A:$D,4,FALSE),"")</f>
        <v/>
      </c>
      <c r="W1879" s="19" t="str">
        <f>IFERROR(VLOOKUP(D1879,'[1]comparativo br'!$A:$E,5,FALSE),"")</f>
        <v/>
      </c>
      <c r="X1879" s="15" t="str">
        <f t="shared" si="234"/>
        <v/>
      </c>
      <c r="Y1879" s="18" t="e">
        <f>SUMIFS([2]Plan2!$H:$H,[2]Plan2!$A:$A,$D1879,[2]Plan2!$U:$U,6)</f>
        <v>#VALUE!</v>
      </c>
      <c r="Z1879" s="18" t="e">
        <f>SUMIFS([2]Plan2!$H:$H,[2]Plan2!$A:$A,$D1879,[2]Plan2!$U:$U,7)</f>
        <v>#VALUE!</v>
      </c>
      <c r="AA1879" s="18" t="e">
        <f>SUMIFS([2]Plan2!$H:$H,[2]Plan2!$A:$A,$D1879,[2]Plan2!$U:$U,8)</f>
        <v>#VALUE!</v>
      </c>
      <c r="AB1879" s="18" t="e">
        <f>SUMIFS([2]Plan2!$H:$H,[2]Plan2!$A:$A,$D1879,[2]Plan2!$U:$U,9)</f>
        <v>#VALUE!</v>
      </c>
      <c r="AC1879" s="18" t="e">
        <f>SUMIFS([2]Plan2!$H:$H,[2]Plan2!$A:$A,$D1879,[2]Plan2!$U:$U,10)</f>
        <v>#VALUE!</v>
      </c>
      <c r="AD1879" s="18" t="e">
        <f>SUMIFS([2]Plan2!$H:$H,[2]Plan2!$A:$A,$D1879,[2]Plan2!$U:$U,11)</f>
        <v>#VALUE!</v>
      </c>
      <c r="AE1879" s="18" t="e">
        <f>SUMIFS([2]Plan2!$H:$H,[2]Plan2!$A:$A,$D1879,[2]Plan2!$U:$U,12)</f>
        <v>#VALUE!</v>
      </c>
      <c r="AF1879" s="18" t="e">
        <f>SUMIFS([2]Plan2!$H:$H,[2]Plan2!$A:$A,$D1879,[2]Plan2!$U:$U,1)</f>
        <v>#VALUE!</v>
      </c>
      <c r="AG1879" s="18" t="e">
        <f>SUMIFS([2]Plan2!$H:$H,[2]Plan2!$A:$A,$D1879,[2]Plan2!$U:$U,2)</f>
        <v>#VALUE!</v>
      </c>
      <c r="AH1879" s="18" t="e">
        <f>SUMIFS([2]Plan2!$H:$H,[2]Plan2!$A:$A,$D1879,[2]Plan2!$U:$U,3)</f>
        <v>#VALUE!</v>
      </c>
      <c r="AI1879" s="18" t="e">
        <f>SUMIFS([2]Plan2!$H:$H,[2]Plan2!$A:$A,$D1879,[2]Plan2!$U:$U,4)</f>
        <v>#VALUE!</v>
      </c>
      <c r="AJ1879" s="18" t="e">
        <f>SUMIFS([2]Plan2!$H:$H,[2]Plan2!$A:$A,$D1879,[2]Plan2!$U:$U,5)</f>
        <v>#VALUE!</v>
      </c>
      <c r="AK1879" s="23" t="e">
        <f t="shared" si="237"/>
        <v>#VALUE!</v>
      </c>
      <c r="AL1879" s="23" t="e">
        <f t="shared" si="233"/>
        <v>#VALUE!</v>
      </c>
      <c r="AM1879">
        <f t="shared" si="238"/>
        <v>0</v>
      </c>
    </row>
    <row r="1880" spans="1:39" ht="15.75" x14ac:dyDescent="0.25">
      <c r="A1880" s="21" t="s">
        <v>945</v>
      </c>
      <c r="B1880" s="21" t="s">
        <v>1519</v>
      </c>
      <c r="C1880" s="21">
        <v>45992724</v>
      </c>
      <c r="D1880" s="25">
        <v>193728</v>
      </c>
      <c r="E1880" s="25" t="s">
        <v>2455</v>
      </c>
      <c r="F1880" s="31" t="s">
        <v>12</v>
      </c>
      <c r="G1880" s="21" t="s">
        <v>2458</v>
      </c>
      <c r="H1880" s="21" t="s">
        <v>1217</v>
      </c>
      <c r="I1880" s="25" t="s">
        <v>20</v>
      </c>
      <c r="J1880" s="21" t="s">
        <v>85</v>
      </c>
      <c r="K1880" s="21" t="s">
        <v>386</v>
      </c>
      <c r="L1880" s="20"/>
      <c r="M1880" s="20">
        <v>45679</v>
      </c>
      <c r="N1880" s="21" t="s">
        <v>53</v>
      </c>
      <c r="O1880" s="21">
        <v>23</v>
      </c>
      <c r="P1880" s="21">
        <v>42</v>
      </c>
      <c r="Q1880" s="21">
        <v>31</v>
      </c>
      <c r="R1880" s="15">
        <f>(Q1880-P1880)/P1880</f>
        <v>-0.26190476190476192</v>
      </c>
      <c r="S1880" s="18" t="str">
        <f>IFERROR(VLOOKUP(D1880,'[1]comparativo br'!$A:$B,2,FALSE),"")</f>
        <v/>
      </c>
      <c r="T1880" s="18" t="str">
        <f>IFERROR(VLOOKUP(D1880,'[1]comparativo br'!$A:$C,3,FALSE),"")</f>
        <v/>
      </c>
      <c r="U1880" s="15" t="str">
        <f t="shared" si="236"/>
        <v/>
      </c>
      <c r="V1880" s="19" t="str">
        <f>IFERROR(VLOOKUP(D1880,'[1]comparativo br'!$A:$D,4,FALSE),"")</f>
        <v/>
      </c>
      <c r="W1880" s="19" t="str">
        <f>IFERROR(VLOOKUP(D1880,'[1]comparativo br'!$A:$E,5,FALSE),"")</f>
        <v/>
      </c>
      <c r="X1880" s="15" t="str">
        <f t="shared" si="234"/>
        <v/>
      </c>
      <c r="Y1880" s="18" t="e">
        <f>SUMIFS([2]Plan2!$H:$H,[2]Plan2!$A:$A,$D1880,[2]Plan2!$U:$U,6)</f>
        <v>#VALUE!</v>
      </c>
      <c r="Z1880" s="18" t="e">
        <f>SUMIFS([2]Plan2!$H:$H,[2]Plan2!$A:$A,$D1880,[2]Plan2!$U:$U,7)</f>
        <v>#VALUE!</v>
      </c>
      <c r="AA1880" s="18" t="e">
        <f>SUMIFS([2]Plan2!$H:$H,[2]Plan2!$A:$A,$D1880,[2]Plan2!$U:$U,8)</f>
        <v>#VALUE!</v>
      </c>
      <c r="AB1880" s="18" t="e">
        <f>SUMIFS([2]Plan2!$H:$H,[2]Plan2!$A:$A,$D1880,[2]Plan2!$U:$U,9)</f>
        <v>#VALUE!</v>
      </c>
      <c r="AC1880" s="18" t="e">
        <f>SUMIFS([2]Plan2!$H:$H,[2]Plan2!$A:$A,$D1880,[2]Plan2!$U:$U,10)</f>
        <v>#VALUE!</v>
      </c>
      <c r="AD1880" s="18" t="e">
        <f>SUMIFS([2]Plan2!$H:$H,[2]Plan2!$A:$A,$D1880,[2]Plan2!$U:$U,11)</f>
        <v>#VALUE!</v>
      </c>
      <c r="AE1880" s="18" t="e">
        <f>SUMIFS([2]Plan2!$H:$H,[2]Plan2!$A:$A,$D1880,[2]Plan2!$U:$U,12)</f>
        <v>#VALUE!</v>
      </c>
      <c r="AF1880" s="18" t="e">
        <f>SUMIFS([2]Plan2!$H:$H,[2]Plan2!$A:$A,$D1880,[2]Plan2!$U:$U,1)</f>
        <v>#VALUE!</v>
      </c>
      <c r="AG1880" s="18" t="e">
        <f>SUMIFS([2]Plan2!$H:$H,[2]Plan2!$A:$A,$D1880,[2]Plan2!$U:$U,2)</f>
        <v>#VALUE!</v>
      </c>
      <c r="AH1880" s="18" t="e">
        <f>SUMIFS([2]Plan2!$H:$H,[2]Plan2!$A:$A,$D1880,[2]Plan2!$U:$U,3)</f>
        <v>#VALUE!</v>
      </c>
      <c r="AI1880" s="18" t="e">
        <f>SUMIFS([2]Plan2!$H:$H,[2]Plan2!$A:$A,$D1880,[2]Plan2!$U:$U,4)</f>
        <v>#VALUE!</v>
      </c>
      <c r="AJ1880" s="18" t="e">
        <f>SUMIFS([2]Plan2!$H:$H,[2]Plan2!$A:$A,$D1880,[2]Plan2!$U:$U,5)</f>
        <v>#VALUE!</v>
      </c>
      <c r="AK1880" s="23" t="e">
        <f t="shared" si="237"/>
        <v>#VALUE!</v>
      </c>
      <c r="AL1880" s="23" t="e">
        <f t="shared" si="233"/>
        <v>#VALUE!</v>
      </c>
      <c r="AM1880">
        <f t="shared" si="238"/>
        <v>0</v>
      </c>
    </row>
    <row r="1881" spans="1:39" ht="15.75" x14ac:dyDescent="0.25">
      <c r="A1881" s="21"/>
      <c r="B1881" s="21" t="s">
        <v>1519</v>
      </c>
      <c r="C1881" s="21">
        <v>46015782</v>
      </c>
      <c r="D1881" s="25">
        <v>193478</v>
      </c>
      <c r="E1881" s="21" t="s">
        <v>1180</v>
      </c>
      <c r="F1881" s="31" t="s">
        <v>1180</v>
      </c>
      <c r="G1881" s="21" t="s">
        <v>1456</v>
      </c>
      <c r="H1881" s="21" t="s">
        <v>19</v>
      </c>
      <c r="I1881" s="25" t="s">
        <v>20</v>
      </c>
      <c r="J1881" s="21" t="s">
        <v>21</v>
      </c>
      <c r="K1881" s="21"/>
      <c r="L1881" s="20">
        <v>45748</v>
      </c>
      <c r="M1881" s="20"/>
      <c r="N1881" s="21" t="s">
        <v>18</v>
      </c>
      <c r="O1881" s="21"/>
      <c r="P1881" s="21"/>
      <c r="Q1881" s="21"/>
      <c r="R1881" s="28"/>
      <c r="S1881" s="18">
        <f>IFERROR(VLOOKUP(D1881,'[1]comparativo br'!$A:$B,2,FALSE),"")</f>
        <v>3172.86</v>
      </c>
      <c r="T1881" s="18">
        <f>IFERROR(VLOOKUP(D1881,'[1]comparativo br'!$A:$C,3,FALSE),"")</f>
        <v>2059</v>
      </c>
      <c r="U1881" s="15">
        <f t="shared" si="236"/>
        <v>-0.35105866631367288</v>
      </c>
      <c r="V1881" s="19">
        <f>IFERROR(VLOOKUP(D1881,'[1]comparativo br'!$A:$D,4,FALSE),"")</f>
        <v>0</v>
      </c>
      <c r="W1881" s="19">
        <f>IFERROR(VLOOKUP(D1881,'[1]comparativo br'!$A:$E,5,FALSE),"")</f>
        <v>0</v>
      </c>
      <c r="X1881" s="15" t="str">
        <f t="shared" si="234"/>
        <v/>
      </c>
      <c r="Y1881" s="18" t="e">
        <f>SUMIFS([2]Plan2!$H:$H,[2]Plan2!$A:$A,$D1881,[2]Plan2!$U:$U,6)</f>
        <v>#VALUE!</v>
      </c>
      <c r="Z1881" s="18" t="e">
        <f>SUMIFS([2]Plan2!$H:$H,[2]Plan2!$A:$A,$D1881,[2]Plan2!$U:$U,7)</f>
        <v>#VALUE!</v>
      </c>
      <c r="AA1881" s="18" t="e">
        <f>SUMIFS([2]Plan2!$H:$H,[2]Plan2!$A:$A,$D1881,[2]Plan2!$U:$U,8)</f>
        <v>#VALUE!</v>
      </c>
      <c r="AB1881" s="18" t="e">
        <f>SUMIFS([2]Plan2!$H:$H,[2]Plan2!$A:$A,$D1881,[2]Plan2!$U:$U,9)</f>
        <v>#VALUE!</v>
      </c>
      <c r="AC1881" s="18" t="e">
        <f>SUMIFS([2]Plan2!$H:$H,[2]Plan2!$A:$A,$D1881,[2]Plan2!$U:$U,10)</f>
        <v>#VALUE!</v>
      </c>
      <c r="AD1881" s="18" t="e">
        <f>SUMIFS([2]Plan2!$H:$H,[2]Plan2!$A:$A,$D1881,[2]Plan2!$U:$U,11)</f>
        <v>#VALUE!</v>
      </c>
      <c r="AE1881" s="18" t="e">
        <f>SUMIFS([2]Plan2!$H:$H,[2]Plan2!$A:$A,$D1881,[2]Plan2!$U:$U,12)</f>
        <v>#VALUE!</v>
      </c>
      <c r="AF1881" s="18" t="e">
        <f>SUMIFS([2]Plan2!$H:$H,[2]Plan2!$A:$A,$D1881,[2]Plan2!$U:$U,1)</f>
        <v>#VALUE!</v>
      </c>
      <c r="AG1881" s="18" t="e">
        <f>SUMIFS([2]Plan2!$H:$H,[2]Plan2!$A:$A,$D1881,[2]Plan2!$U:$U,2)</f>
        <v>#VALUE!</v>
      </c>
      <c r="AH1881" s="18" t="e">
        <f>SUMIFS([2]Plan2!$H:$H,[2]Plan2!$A:$A,$D1881,[2]Plan2!$U:$U,3)</f>
        <v>#VALUE!</v>
      </c>
      <c r="AI1881" s="18" t="e">
        <f>SUMIFS([2]Plan2!$H:$H,[2]Plan2!$A:$A,$D1881,[2]Plan2!$U:$U,4)</f>
        <v>#VALUE!</v>
      </c>
      <c r="AJ1881" s="18" t="e">
        <f>SUMIFS([2]Plan2!$H:$H,[2]Plan2!$A:$A,$D1881,[2]Plan2!$U:$U,5)</f>
        <v>#VALUE!</v>
      </c>
      <c r="AK1881" s="23" t="e">
        <f t="shared" si="237"/>
        <v>#VALUE!</v>
      </c>
      <c r="AL1881" s="23" t="e">
        <f t="shared" si="233"/>
        <v>#VALUE!</v>
      </c>
      <c r="AM1881">
        <f t="shared" si="238"/>
        <v>0</v>
      </c>
    </row>
    <row r="1882" spans="1:39" ht="15.75" x14ac:dyDescent="0.25">
      <c r="A1882" s="21"/>
      <c r="B1882" s="21" t="s">
        <v>1519</v>
      </c>
      <c r="C1882" s="21">
        <v>46130853</v>
      </c>
      <c r="D1882" s="25">
        <v>194582</v>
      </c>
      <c r="E1882" s="21" t="s">
        <v>1575</v>
      </c>
      <c r="F1882" s="31" t="s">
        <v>1575</v>
      </c>
      <c r="G1882" s="21" t="s">
        <v>1773</v>
      </c>
      <c r="H1882" s="21" t="s">
        <v>35</v>
      </c>
      <c r="I1882" s="25" t="s">
        <v>15</v>
      </c>
      <c r="J1882" s="21" t="s">
        <v>16</v>
      </c>
      <c r="K1882" s="21" t="s">
        <v>17</v>
      </c>
      <c r="L1882" s="20">
        <v>45411</v>
      </c>
      <c r="M1882" s="20"/>
      <c r="N1882" s="21" t="s">
        <v>53</v>
      </c>
      <c r="O1882" s="21"/>
      <c r="P1882" s="21"/>
      <c r="Q1882" s="21"/>
      <c r="R1882" s="28"/>
      <c r="S1882" s="18" t="str">
        <f>IFERROR(VLOOKUP(D1882,'[1]comparativo br'!$A:$B,2,FALSE),"")</f>
        <v/>
      </c>
      <c r="T1882" s="18" t="str">
        <f>IFERROR(VLOOKUP(D1882,'[1]comparativo br'!$A:$C,3,FALSE),"")</f>
        <v/>
      </c>
      <c r="U1882" s="15" t="str">
        <f t="shared" si="236"/>
        <v/>
      </c>
      <c r="V1882" s="19" t="str">
        <f>IFERROR(VLOOKUP(D1882,'[1]comparativo br'!$A:$D,4,FALSE),"")</f>
        <v/>
      </c>
      <c r="W1882" s="19" t="str">
        <f>IFERROR(VLOOKUP(D1882,'[1]comparativo br'!$A:$E,5,FALSE),"")</f>
        <v/>
      </c>
      <c r="X1882" s="15" t="str">
        <f t="shared" si="234"/>
        <v/>
      </c>
      <c r="Y1882" s="18" t="e">
        <f>SUMIFS([2]Plan2!$H:$H,[2]Plan2!$A:$A,$D1882,[2]Plan2!$U:$U,6)</f>
        <v>#VALUE!</v>
      </c>
      <c r="Z1882" s="18" t="e">
        <f>SUMIFS([2]Plan2!$H:$H,[2]Plan2!$A:$A,$D1882,[2]Plan2!$U:$U,7)</f>
        <v>#VALUE!</v>
      </c>
      <c r="AA1882" s="18" t="e">
        <f>SUMIFS([2]Plan2!$H:$H,[2]Plan2!$A:$A,$D1882,[2]Plan2!$U:$U,8)</f>
        <v>#VALUE!</v>
      </c>
      <c r="AB1882" s="18" t="e">
        <f>SUMIFS([2]Plan2!$H:$H,[2]Plan2!$A:$A,$D1882,[2]Plan2!$U:$U,9)</f>
        <v>#VALUE!</v>
      </c>
      <c r="AC1882" s="18" t="e">
        <f>SUMIFS([2]Plan2!$H:$H,[2]Plan2!$A:$A,$D1882,[2]Plan2!$U:$U,10)</f>
        <v>#VALUE!</v>
      </c>
      <c r="AD1882" s="18" t="e">
        <f>SUMIFS([2]Plan2!$H:$H,[2]Plan2!$A:$A,$D1882,[2]Plan2!$U:$U,11)</f>
        <v>#VALUE!</v>
      </c>
      <c r="AE1882" s="18" t="e">
        <f>SUMIFS([2]Plan2!$H:$H,[2]Plan2!$A:$A,$D1882,[2]Plan2!$U:$U,12)</f>
        <v>#VALUE!</v>
      </c>
      <c r="AF1882" s="18" t="e">
        <f>SUMIFS([2]Plan2!$H:$H,[2]Plan2!$A:$A,$D1882,[2]Plan2!$U:$U,1)</f>
        <v>#VALUE!</v>
      </c>
      <c r="AG1882" s="18" t="e">
        <f>SUMIFS([2]Plan2!$H:$H,[2]Plan2!$A:$A,$D1882,[2]Plan2!$U:$U,2)</f>
        <v>#VALUE!</v>
      </c>
      <c r="AH1882" s="18" t="e">
        <f>SUMIFS([2]Plan2!$H:$H,[2]Plan2!$A:$A,$D1882,[2]Plan2!$U:$U,3)</f>
        <v>#VALUE!</v>
      </c>
      <c r="AI1882" s="18" t="e">
        <f>SUMIFS([2]Plan2!$H:$H,[2]Plan2!$A:$A,$D1882,[2]Plan2!$U:$U,4)</f>
        <v>#VALUE!</v>
      </c>
      <c r="AJ1882" s="18" t="e">
        <f>SUMIFS([2]Plan2!$H:$H,[2]Plan2!$A:$A,$D1882,[2]Plan2!$U:$U,5)</f>
        <v>#VALUE!</v>
      </c>
      <c r="AK1882" s="23" t="e">
        <f t="shared" si="237"/>
        <v>#VALUE!</v>
      </c>
      <c r="AL1882" s="23" t="e">
        <f t="shared" si="233"/>
        <v>#VALUE!</v>
      </c>
      <c r="AM1882">
        <f t="shared" si="238"/>
        <v>0</v>
      </c>
    </row>
    <row r="1883" spans="1:39" ht="15.75" x14ac:dyDescent="0.25">
      <c r="A1883" s="21"/>
      <c r="B1883" s="21" t="s">
        <v>1519</v>
      </c>
      <c r="C1883" s="21">
        <v>46344354</v>
      </c>
      <c r="D1883" s="25">
        <v>101720</v>
      </c>
      <c r="E1883" s="21" t="s">
        <v>1180</v>
      </c>
      <c r="F1883" s="31" t="s">
        <v>1180</v>
      </c>
      <c r="G1883" s="21" t="s">
        <v>1214</v>
      </c>
      <c r="H1883" s="21" t="s">
        <v>1215</v>
      </c>
      <c r="I1883" s="25" t="s">
        <v>20</v>
      </c>
      <c r="J1883" s="21" t="s">
        <v>107</v>
      </c>
      <c r="K1883" s="21" t="s">
        <v>389</v>
      </c>
      <c r="L1883" s="20">
        <v>45329</v>
      </c>
      <c r="M1883" s="20">
        <v>45433</v>
      </c>
      <c r="N1883" s="21" t="s">
        <v>53</v>
      </c>
      <c r="O1883" s="21">
        <v>8</v>
      </c>
      <c r="P1883" s="21">
        <v>6</v>
      </c>
      <c r="Q1883" s="21">
        <v>0</v>
      </c>
      <c r="R1883" s="15">
        <f>(Q1883-P1883)/P1883</f>
        <v>-1</v>
      </c>
      <c r="S1883" s="18" t="str">
        <f>IFERROR(VLOOKUP(D1883,'[1]comparativo br'!$A:$B,2,FALSE),"")</f>
        <v/>
      </c>
      <c r="T1883" s="18" t="str">
        <f>IFERROR(VLOOKUP(D1883,'[1]comparativo br'!$A:$C,3,FALSE),"")</f>
        <v/>
      </c>
      <c r="U1883" s="15" t="str">
        <f t="shared" si="236"/>
        <v/>
      </c>
      <c r="V1883" s="19" t="str">
        <f>IFERROR(VLOOKUP(D1883,'[1]comparativo br'!$A:$D,4,FALSE),"")</f>
        <v/>
      </c>
      <c r="W1883" s="19" t="str">
        <f>IFERROR(VLOOKUP(D1883,'[1]comparativo br'!$A:$E,5,FALSE),"")</f>
        <v/>
      </c>
      <c r="X1883" s="15" t="str">
        <f t="shared" si="234"/>
        <v/>
      </c>
      <c r="Y1883" s="18" t="e">
        <f>SUMIFS([2]Plan2!$H:$H,[2]Plan2!$A:$A,$D1883,[2]Plan2!$U:$U,6)</f>
        <v>#VALUE!</v>
      </c>
      <c r="Z1883" s="18" t="e">
        <f>SUMIFS([2]Plan2!$H:$H,[2]Plan2!$A:$A,$D1883,[2]Plan2!$U:$U,7)</f>
        <v>#VALUE!</v>
      </c>
      <c r="AA1883" s="18" t="e">
        <f>SUMIFS([2]Plan2!$H:$H,[2]Plan2!$A:$A,$D1883,[2]Plan2!$U:$U,8)</f>
        <v>#VALUE!</v>
      </c>
      <c r="AB1883" s="18" t="e">
        <f>SUMIFS([2]Plan2!$H:$H,[2]Plan2!$A:$A,$D1883,[2]Plan2!$U:$U,9)</f>
        <v>#VALUE!</v>
      </c>
      <c r="AC1883" s="18" t="e">
        <f>SUMIFS([2]Plan2!$H:$H,[2]Plan2!$A:$A,$D1883,[2]Plan2!$U:$U,10)</f>
        <v>#VALUE!</v>
      </c>
      <c r="AD1883" s="18" t="e">
        <f>SUMIFS([2]Plan2!$H:$H,[2]Plan2!$A:$A,$D1883,[2]Plan2!$U:$U,11)</f>
        <v>#VALUE!</v>
      </c>
      <c r="AE1883" s="18" t="e">
        <f>SUMIFS([2]Plan2!$H:$H,[2]Plan2!$A:$A,$D1883,[2]Plan2!$U:$U,12)</f>
        <v>#VALUE!</v>
      </c>
      <c r="AF1883" s="18" t="e">
        <f>SUMIFS([2]Plan2!$H:$H,[2]Plan2!$A:$A,$D1883,[2]Plan2!$U:$U,1)</f>
        <v>#VALUE!</v>
      </c>
      <c r="AG1883" s="18" t="e">
        <f>SUMIFS([2]Plan2!$H:$H,[2]Plan2!$A:$A,$D1883,[2]Plan2!$U:$U,2)</f>
        <v>#VALUE!</v>
      </c>
      <c r="AH1883" s="18" t="e">
        <f>SUMIFS([2]Plan2!$H:$H,[2]Plan2!$A:$A,$D1883,[2]Plan2!$U:$U,3)</f>
        <v>#VALUE!</v>
      </c>
      <c r="AI1883" s="18" t="e">
        <f>SUMIFS([2]Plan2!$H:$H,[2]Plan2!$A:$A,$D1883,[2]Plan2!$U:$U,4)</f>
        <v>#VALUE!</v>
      </c>
      <c r="AJ1883" s="18" t="e">
        <f>SUMIFS([2]Plan2!$H:$H,[2]Plan2!$A:$A,$D1883,[2]Plan2!$U:$U,5)</f>
        <v>#VALUE!</v>
      </c>
      <c r="AK1883" s="23" t="e">
        <f t="shared" si="237"/>
        <v>#VALUE!</v>
      </c>
      <c r="AL1883" s="23" t="e">
        <f t="shared" si="233"/>
        <v>#VALUE!</v>
      </c>
      <c r="AM1883">
        <f t="shared" si="238"/>
        <v>0</v>
      </c>
    </row>
    <row r="1884" spans="1:39" ht="15.75" x14ac:dyDescent="0.25">
      <c r="A1884" s="21"/>
      <c r="B1884" s="21" t="s">
        <v>1519</v>
      </c>
      <c r="C1884" s="21">
        <v>46574475</v>
      </c>
      <c r="D1884" s="25">
        <v>194599</v>
      </c>
      <c r="E1884" s="21" t="s">
        <v>24</v>
      </c>
      <c r="F1884" s="31" t="s">
        <v>2488</v>
      </c>
      <c r="G1884" s="21" t="s">
        <v>1693</v>
      </c>
      <c r="H1884" s="21" t="s">
        <v>35</v>
      </c>
      <c r="I1884" s="25" t="s">
        <v>15</v>
      </c>
      <c r="J1884" s="21" t="s">
        <v>85</v>
      </c>
      <c r="K1884" s="21" t="s">
        <v>530</v>
      </c>
      <c r="L1884" s="20">
        <v>45476</v>
      </c>
      <c r="M1884" s="20">
        <v>45749</v>
      </c>
      <c r="N1884" s="21" t="s">
        <v>18</v>
      </c>
      <c r="O1884" s="21">
        <v>1</v>
      </c>
      <c r="P1884" s="21">
        <v>0</v>
      </c>
      <c r="Q1884" s="21">
        <v>5</v>
      </c>
      <c r="R1884" s="15">
        <v>1</v>
      </c>
      <c r="S1884" s="18" t="str">
        <f>IFERROR(VLOOKUP(D1884,'[1]comparativo br'!$A:$B,2,FALSE),"")</f>
        <v/>
      </c>
      <c r="T1884" s="18" t="str">
        <f>IFERROR(VLOOKUP(D1884,'[1]comparativo br'!$A:$C,3,FALSE),"")</f>
        <v/>
      </c>
      <c r="U1884" s="15" t="str">
        <f t="shared" si="236"/>
        <v/>
      </c>
      <c r="V1884" s="19" t="str">
        <f>IFERROR(VLOOKUP(D1884,'[1]comparativo br'!$A:$D,4,FALSE),"")</f>
        <v/>
      </c>
      <c r="W1884" s="19" t="str">
        <f>IFERROR(VLOOKUP(D1884,'[1]comparativo br'!$A:$E,5,FALSE),"")</f>
        <v/>
      </c>
      <c r="X1884" s="15" t="str">
        <f t="shared" si="234"/>
        <v/>
      </c>
      <c r="Y1884" s="18" t="e">
        <f>SUMIFS([2]Plan2!$H:$H,[2]Plan2!$A:$A,$D1884,[2]Plan2!$U:$U,6)</f>
        <v>#VALUE!</v>
      </c>
      <c r="Z1884" s="18" t="e">
        <f>SUMIFS([2]Plan2!$H:$H,[2]Plan2!$A:$A,$D1884,[2]Plan2!$U:$U,7)</f>
        <v>#VALUE!</v>
      </c>
      <c r="AA1884" s="18" t="e">
        <f>SUMIFS([2]Plan2!$H:$H,[2]Plan2!$A:$A,$D1884,[2]Plan2!$U:$U,8)</f>
        <v>#VALUE!</v>
      </c>
      <c r="AB1884" s="18" t="e">
        <f>SUMIFS([2]Plan2!$H:$H,[2]Plan2!$A:$A,$D1884,[2]Plan2!$U:$U,9)</f>
        <v>#VALUE!</v>
      </c>
      <c r="AC1884" s="18" t="e">
        <f>SUMIFS([2]Plan2!$H:$H,[2]Plan2!$A:$A,$D1884,[2]Plan2!$U:$U,10)</f>
        <v>#VALUE!</v>
      </c>
      <c r="AD1884" s="18" t="e">
        <f>SUMIFS([2]Plan2!$H:$H,[2]Plan2!$A:$A,$D1884,[2]Plan2!$U:$U,11)</f>
        <v>#VALUE!</v>
      </c>
      <c r="AE1884" s="18" t="e">
        <f>SUMIFS([2]Plan2!$H:$H,[2]Plan2!$A:$A,$D1884,[2]Plan2!$U:$U,12)</f>
        <v>#VALUE!</v>
      </c>
      <c r="AF1884" s="18" t="e">
        <f>SUMIFS([2]Plan2!$H:$H,[2]Plan2!$A:$A,$D1884,[2]Plan2!$U:$U,1)</f>
        <v>#VALUE!</v>
      </c>
      <c r="AG1884" s="18" t="e">
        <f>SUMIFS([2]Plan2!$H:$H,[2]Plan2!$A:$A,$D1884,[2]Plan2!$U:$U,2)</f>
        <v>#VALUE!</v>
      </c>
      <c r="AH1884" s="18" t="e">
        <f>SUMIFS([2]Plan2!$H:$H,[2]Plan2!$A:$A,$D1884,[2]Plan2!$U:$U,3)</f>
        <v>#VALUE!</v>
      </c>
      <c r="AI1884" s="18" t="e">
        <f>SUMIFS([2]Plan2!$H:$H,[2]Plan2!$A:$A,$D1884,[2]Plan2!$U:$U,4)</f>
        <v>#VALUE!</v>
      </c>
      <c r="AJ1884" s="18" t="e">
        <f>SUMIFS([2]Plan2!$H:$H,[2]Plan2!$A:$A,$D1884,[2]Plan2!$U:$U,5)</f>
        <v>#VALUE!</v>
      </c>
      <c r="AK1884" s="23" t="e">
        <f t="shared" si="237"/>
        <v>#VALUE!</v>
      </c>
      <c r="AL1884" s="23" t="e">
        <f t="shared" si="233"/>
        <v>#VALUE!</v>
      </c>
      <c r="AM1884">
        <f t="shared" si="238"/>
        <v>0</v>
      </c>
    </row>
    <row r="1885" spans="1:39" ht="15.75" x14ac:dyDescent="0.25">
      <c r="A1885" s="21"/>
      <c r="B1885" s="21" t="s">
        <v>1520</v>
      </c>
      <c r="C1885" s="21">
        <v>46710597</v>
      </c>
      <c r="D1885" s="25">
        <v>193886</v>
      </c>
      <c r="E1885" s="21" t="s">
        <v>1798</v>
      </c>
      <c r="F1885" s="31" t="s">
        <v>1798</v>
      </c>
      <c r="G1885" s="21" t="s">
        <v>973</v>
      </c>
      <c r="H1885" s="21" t="s">
        <v>863</v>
      </c>
      <c r="I1885" s="25" t="s">
        <v>145</v>
      </c>
      <c r="J1885" s="21" t="s">
        <v>27</v>
      </c>
      <c r="K1885" s="21" t="s">
        <v>28</v>
      </c>
      <c r="L1885" s="20">
        <v>45679</v>
      </c>
      <c r="M1885" s="20">
        <v>45762</v>
      </c>
      <c r="N1885" s="21" t="s">
        <v>18</v>
      </c>
      <c r="O1885" s="21">
        <v>188</v>
      </c>
      <c r="P1885" s="21">
        <v>185</v>
      </c>
      <c r="Q1885" s="21">
        <v>180</v>
      </c>
      <c r="R1885" s="15">
        <f>(Q1885-P1885)/P1885</f>
        <v>-2.7027027027027029E-2</v>
      </c>
      <c r="S1885" s="18">
        <f>IFERROR(VLOOKUP(D1885,'[1]comparativo br'!$A:$B,2,FALSE),"")</f>
        <v>0</v>
      </c>
      <c r="T1885" s="18">
        <f>IFERROR(VLOOKUP(D1885,'[1]comparativo br'!$A:$C,3,FALSE),"")</f>
        <v>0</v>
      </c>
      <c r="U1885" s="15" t="str">
        <f t="shared" si="236"/>
        <v/>
      </c>
      <c r="V1885" s="19">
        <f>IFERROR(VLOOKUP(D1885,'[1]comparativo br'!$A:$D,4,FALSE),"")</f>
        <v>191</v>
      </c>
      <c r="W1885" s="19">
        <f>IFERROR(VLOOKUP(D1885,'[1]comparativo br'!$A:$E,5,FALSE),"")</f>
        <v>75</v>
      </c>
      <c r="X1885" s="15">
        <f t="shared" si="234"/>
        <v>-0.60732984293193715</v>
      </c>
      <c r="Y1885" s="18" t="e">
        <f>SUMIFS([2]Plan2!$H:$H,[2]Plan2!$A:$A,$D1885,[2]Plan2!$U:$U,6)</f>
        <v>#VALUE!</v>
      </c>
      <c r="Z1885" s="18" t="e">
        <f>SUMIFS([2]Plan2!$H:$H,[2]Plan2!$A:$A,$D1885,[2]Plan2!$U:$U,7)</f>
        <v>#VALUE!</v>
      </c>
      <c r="AA1885" s="18" t="e">
        <f>SUMIFS([2]Plan2!$H:$H,[2]Plan2!$A:$A,$D1885,[2]Plan2!$U:$U,8)</f>
        <v>#VALUE!</v>
      </c>
      <c r="AB1885" s="18" t="e">
        <f>SUMIFS([2]Plan2!$H:$H,[2]Plan2!$A:$A,$D1885,[2]Plan2!$U:$U,9)</f>
        <v>#VALUE!</v>
      </c>
      <c r="AC1885" s="18" t="e">
        <f>SUMIFS([2]Plan2!$H:$H,[2]Plan2!$A:$A,$D1885,[2]Plan2!$U:$U,10)</f>
        <v>#VALUE!</v>
      </c>
      <c r="AD1885" s="18" t="e">
        <f>SUMIFS([2]Plan2!$H:$H,[2]Plan2!$A:$A,$D1885,[2]Plan2!$U:$U,11)</f>
        <v>#VALUE!</v>
      </c>
      <c r="AE1885" s="18" t="e">
        <f>SUMIFS([2]Plan2!$H:$H,[2]Plan2!$A:$A,$D1885,[2]Plan2!$U:$U,12)</f>
        <v>#VALUE!</v>
      </c>
      <c r="AF1885" s="18" t="e">
        <f>SUMIFS([2]Plan2!$H:$H,[2]Plan2!$A:$A,$D1885,[2]Plan2!$U:$U,1)</f>
        <v>#VALUE!</v>
      </c>
      <c r="AG1885" s="18" t="e">
        <f>SUMIFS([2]Plan2!$H:$H,[2]Plan2!$A:$A,$D1885,[2]Plan2!$U:$U,2)</f>
        <v>#VALUE!</v>
      </c>
      <c r="AH1885" s="18" t="e">
        <f>SUMIFS([2]Plan2!$H:$H,[2]Plan2!$A:$A,$D1885,[2]Plan2!$U:$U,3)</f>
        <v>#VALUE!</v>
      </c>
      <c r="AI1885" s="18" t="e">
        <f>SUMIFS([2]Plan2!$H:$H,[2]Plan2!$A:$A,$D1885,[2]Plan2!$U:$U,4)</f>
        <v>#VALUE!</v>
      </c>
      <c r="AJ1885" s="18" t="e">
        <f>SUMIFS([2]Plan2!$H:$H,[2]Plan2!$A:$A,$D1885,[2]Plan2!$U:$U,5)</f>
        <v>#VALUE!</v>
      </c>
      <c r="AK1885" s="23" t="e">
        <f t="shared" si="237"/>
        <v>#VALUE!</v>
      </c>
      <c r="AL1885" s="23" t="e">
        <f t="shared" si="233"/>
        <v>#VALUE!</v>
      </c>
      <c r="AM1885">
        <f t="shared" si="238"/>
        <v>0</v>
      </c>
    </row>
    <row r="1886" spans="1:39" ht="15.75" x14ac:dyDescent="0.25">
      <c r="A1886" s="21"/>
      <c r="B1886" s="21" t="s">
        <v>1520</v>
      </c>
      <c r="C1886" s="21">
        <v>46760469</v>
      </c>
      <c r="D1886" s="25" t="s">
        <v>2229</v>
      </c>
      <c r="E1886" s="21" t="s">
        <v>1826</v>
      </c>
      <c r="F1886" s="31" t="s">
        <v>2488</v>
      </c>
      <c r="G1886" s="21" t="s">
        <v>2230</v>
      </c>
      <c r="H1886" s="21" t="s">
        <v>35</v>
      </c>
      <c r="I1886" s="25" t="s">
        <v>15</v>
      </c>
      <c r="J1886" s="21" t="s">
        <v>21</v>
      </c>
      <c r="K1886" s="21"/>
      <c r="L1886" s="20">
        <v>45706</v>
      </c>
      <c r="M1886" s="20">
        <v>45798</v>
      </c>
      <c r="N1886" s="21" t="s">
        <v>18</v>
      </c>
      <c r="O1886" s="21">
        <v>0</v>
      </c>
      <c r="P1886" s="21">
        <v>0</v>
      </c>
      <c r="Q1886" s="21">
        <v>2</v>
      </c>
      <c r="R1886" s="15">
        <v>1</v>
      </c>
      <c r="S1886" s="18" t="str">
        <f>IFERROR(VLOOKUP(D1886,'[1]comparativo br'!$A:$B,2,FALSE),"")</f>
        <v/>
      </c>
      <c r="T1886" s="18" t="str">
        <f>IFERROR(VLOOKUP(D1886,'[1]comparativo br'!$A:$C,3,FALSE),"")</f>
        <v/>
      </c>
      <c r="U1886" s="15" t="str">
        <f t="shared" si="236"/>
        <v/>
      </c>
      <c r="V1886" s="19" t="str">
        <f>IFERROR(VLOOKUP(D1886,'[1]comparativo br'!$A:$D,4,FALSE),"")</f>
        <v/>
      </c>
      <c r="W1886" s="19" t="str">
        <f>IFERROR(VLOOKUP(D1886,'[1]comparativo br'!$A:$E,5,FALSE),"")</f>
        <v/>
      </c>
      <c r="X1886" s="15" t="str">
        <f t="shared" si="234"/>
        <v/>
      </c>
      <c r="Y1886" s="18" t="e">
        <f>SUMIFS([2]Plan2!$H:$H,[2]Plan2!$A:$A,$D1886,[2]Plan2!$U:$U,6)</f>
        <v>#VALUE!</v>
      </c>
      <c r="Z1886" s="18" t="e">
        <f>SUMIFS([2]Plan2!$H:$H,[2]Plan2!$A:$A,$D1886,[2]Plan2!$U:$U,7)</f>
        <v>#VALUE!</v>
      </c>
      <c r="AA1886" s="18" t="e">
        <f>SUMIFS([2]Plan2!$H:$H,[2]Plan2!$A:$A,$D1886,[2]Plan2!$U:$U,8)</f>
        <v>#VALUE!</v>
      </c>
      <c r="AB1886" s="18" t="e">
        <f>SUMIFS([2]Plan2!$H:$H,[2]Plan2!$A:$A,$D1886,[2]Plan2!$U:$U,9)</f>
        <v>#VALUE!</v>
      </c>
      <c r="AC1886" s="18" t="e">
        <f>SUMIFS([2]Plan2!$H:$H,[2]Plan2!$A:$A,$D1886,[2]Plan2!$U:$U,10)</f>
        <v>#VALUE!</v>
      </c>
      <c r="AD1886" s="18" t="e">
        <f>SUMIFS([2]Plan2!$H:$H,[2]Plan2!$A:$A,$D1886,[2]Plan2!$U:$U,11)</f>
        <v>#VALUE!</v>
      </c>
      <c r="AE1886" s="18" t="e">
        <f>SUMIFS([2]Plan2!$H:$H,[2]Plan2!$A:$A,$D1886,[2]Plan2!$U:$U,12)</f>
        <v>#VALUE!</v>
      </c>
      <c r="AF1886" s="18" t="e">
        <f>SUMIFS([2]Plan2!$H:$H,[2]Plan2!$A:$A,$D1886,[2]Plan2!$U:$U,1)</f>
        <v>#VALUE!</v>
      </c>
      <c r="AG1886" s="18" t="e">
        <f>SUMIFS([2]Plan2!$H:$H,[2]Plan2!$A:$A,$D1886,[2]Plan2!$U:$U,2)</f>
        <v>#VALUE!</v>
      </c>
      <c r="AH1886" s="18" t="e">
        <f>SUMIFS([2]Plan2!$H:$H,[2]Plan2!$A:$A,$D1886,[2]Plan2!$U:$U,3)</f>
        <v>#VALUE!</v>
      </c>
      <c r="AI1886" s="18" t="e">
        <f>SUMIFS([2]Plan2!$H:$H,[2]Plan2!$A:$A,$D1886,[2]Plan2!$U:$U,4)</f>
        <v>#VALUE!</v>
      </c>
      <c r="AJ1886" s="18" t="e">
        <f>SUMIFS([2]Plan2!$H:$H,[2]Plan2!$A:$A,$D1886,[2]Plan2!$U:$U,5)</f>
        <v>#VALUE!</v>
      </c>
      <c r="AK1886" s="23" t="e">
        <f t="shared" si="237"/>
        <v>#VALUE!</v>
      </c>
      <c r="AL1886" s="23" t="e">
        <f t="shared" si="233"/>
        <v>#VALUE!</v>
      </c>
      <c r="AM1886">
        <f t="shared" si="238"/>
        <v>0</v>
      </c>
    </row>
    <row r="1887" spans="1:39" ht="15.75" x14ac:dyDescent="0.25">
      <c r="A1887" s="21" t="s">
        <v>56</v>
      </c>
      <c r="B1887" s="21" t="s">
        <v>1519</v>
      </c>
      <c r="C1887" s="21">
        <v>46986386</v>
      </c>
      <c r="D1887" s="25">
        <v>192483</v>
      </c>
      <c r="E1887" s="21" t="s">
        <v>12</v>
      </c>
      <c r="F1887" s="31" t="s">
        <v>2453</v>
      </c>
      <c r="G1887" s="21" t="s">
        <v>633</v>
      </c>
      <c r="H1887" s="21" t="s">
        <v>172</v>
      </c>
      <c r="I1887" s="25" t="s">
        <v>20</v>
      </c>
      <c r="J1887" s="21" t="s">
        <v>27</v>
      </c>
      <c r="K1887" s="21" t="s">
        <v>28</v>
      </c>
      <c r="L1887" s="20">
        <v>45128</v>
      </c>
      <c r="M1887" s="20">
        <v>45741</v>
      </c>
      <c r="N1887" s="21" t="s">
        <v>53</v>
      </c>
      <c r="O1887" s="21">
        <v>13</v>
      </c>
      <c r="P1887" s="21">
        <v>3</v>
      </c>
      <c r="Q1887" s="21">
        <v>9</v>
      </c>
      <c r="R1887" s="15">
        <f>(Q1887-P1887)/P1887</f>
        <v>2</v>
      </c>
      <c r="S1887" s="18">
        <f>IFERROR(VLOOKUP(D1887,'[1]comparativo br'!$A:$B,2,FALSE),"")</f>
        <v>0</v>
      </c>
      <c r="T1887" s="18">
        <f>IFERROR(VLOOKUP(D1887,'[1]comparativo br'!$A:$C,3,FALSE),"")</f>
        <v>0</v>
      </c>
      <c r="U1887" s="15" t="str">
        <f t="shared" si="236"/>
        <v/>
      </c>
      <c r="V1887" s="19">
        <f>IFERROR(VLOOKUP(D1887,'[1]comparativo br'!$A:$D,4,FALSE),"")</f>
        <v>6</v>
      </c>
      <c r="W1887" s="19">
        <f>IFERROR(VLOOKUP(D1887,'[1]comparativo br'!$A:$E,5,FALSE),"")</f>
        <v>4</v>
      </c>
      <c r="X1887" s="15">
        <f t="shared" si="234"/>
        <v>-0.33333333333333331</v>
      </c>
      <c r="Y1887" s="18" t="e">
        <f>SUMIFS([2]Plan2!$H:$H,[2]Plan2!$A:$A,$D1887,[2]Plan2!$U:$U,6)</f>
        <v>#VALUE!</v>
      </c>
      <c r="Z1887" s="18" t="e">
        <f>SUMIFS([2]Plan2!$H:$H,[2]Plan2!$A:$A,$D1887,[2]Plan2!$U:$U,7)</f>
        <v>#VALUE!</v>
      </c>
      <c r="AA1887" s="18" t="e">
        <f>SUMIFS([2]Plan2!$H:$H,[2]Plan2!$A:$A,$D1887,[2]Plan2!$U:$U,8)</f>
        <v>#VALUE!</v>
      </c>
      <c r="AB1887" s="18" t="e">
        <f>SUMIFS([2]Plan2!$H:$H,[2]Plan2!$A:$A,$D1887,[2]Plan2!$U:$U,9)</f>
        <v>#VALUE!</v>
      </c>
      <c r="AC1887" s="18" t="e">
        <f>SUMIFS([2]Plan2!$H:$H,[2]Plan2!$A:$A,$D1887,[2]Plan2!$U:$U,10)</f>
        <v>#VALUE!</v>
      </c>
      <c r="AD1887" s="18" t="e">
        <f>SUMIFS([2]Plan2!$H:$H,[2]Plan2!$A:$A,$D1887,[2]Plan2!$U:$U,11)</f>
        <v>#VALUE!</v>
      </c>
      <c r="AE1887" s="18" t="e">
        <f>SUMIFS([2]Plan2!$H:$H,[2]Plan2!$A:$A,$D1887,[2]Plan2!$U:$U,12)</f>
        <v>#VALUE!</v>
      </c>
      <c r="AF1887" s="18" t="e">
        <f>SUMIFS([2]Plan2!$H:$H,[2]Plan2!$A:$A,$D1887,[2]Plan2!$U:$U,1)</f>
        <v>#VALUE!</v>
      </c>
      <c r="AG1887" s="18" t="e">
        <f>SUMIFS([2]Plan2!$H:$H,[2]Plan2!$A:$A,$D1887,[2]Plan2!$U:$U,2)</f>
        <v>#VALUE!</v>
      </c>
      <c r="AH1887" s="18" t="e">
        <f>SUMIFS([2]Plan2!$H:$H,[2]Plan2!$A:$A,$D1887,[2]Plan2!$U:$U,3)</f>
        <v>#VALUE!</v>
      </c>
      <c r="AI1887" s="18" t="e">
        <f>SUMIFS([2]Plan2!$H:$H,[2]Plan2!$A:$A,$D1887,[2]Plan2!$U:$U,4)</f>
        <v>#VALUE!</v>
      </c>
      <c r="AJ1887" s="18" t="e">
        <f>SUMIFS([2]Plan2!$H:$H,[2]Plan2!$A:$A,$D1887,[2]Plan2!$U:$U,5)</f>
        <v>#VALUE!</v>
      </c>
      <c r="AK1887" s="23" t="e">
        <f t="shared" si="237"/>
        <v>#VALUE!</v>
      </c>
      <c r="AL1887" s="23" t="e">
        <f t="shared" si="233"/>
        <v>#VALUE!</v>
      </c>
      <c r="AM1887">
        <f t="shared" si="238"/>
        <v>0</v>
      </c>
    </row>
    <row r="1888" spans="1:39" ht="15.75" x14ac:dyDescent="0.25">
      <c r="A1888" s="21"/>
      <c r="B1888" s="21" t="s">
        <v>1519</v>
      </c>
      <c r="C1888" s="21">
        <v>47063128</v>
      </c>
      <c r="D1888" s="25">
        <v>100234</v>
      </c>
      <c r="E1888" s="21" t="s">
        <v>2203</v>
      </c>
      <c r="F1888" s="31" t="s">
        <v>1826</v>
      </c>
      <c r="G1888" s="21" t="s">
        <v>1823</v>
      </c>
      <c r="H1888" s="21" t="s">
        <v>129</v>
      </c>
      <c r="I1888" s="25" t="s">
        <v>20</v>
      </c>
      <c r="J1888" s="21" t="s">
        <v>27</v>
      </c>
      <c r="K1888" s="21" t="s">
        <v>28</v>
      </c>
      <c r="L1888" s="20">
        <v>45786</v>
      </c>
      <c r="M1888" s="20">
        <v>45799</v>
      </c>
      <c r="N1888" s="21" t="s">
        <v>18</v>
      </c>
      <c r="O1888" s="21">
        <v>85</v>
      </c>
      <c r="P1888" s="21">
        <v>0</v>
      </c>
      <c r="Q1888" s="21">
        <v>256</v>
      </c>
      <c r="R1888" s="15">
        <v>1</v>
      </c>
      <c r="S1888" s="18">
        <f>IFERROR(VLOOKUP(D1888,'[1]comparativo br'!$A:$B,2,FALSE),"")</f>
        <v>76371.03</v>
      </c>
      <c r="T1888" s="18">
        <f>IFERROR(VLOOKUP(D1888,'[1]comparativo br'!$A:$C,3,FALSE),"")</f>
        <v>70632</v>
      </c>
      <c r="U1888" s="15">
        <f t="shared" si="236"/>
        <v>-7.5146688475983617E-2</v>
      </c>
      <c r="V1888" s="19">
        <f>IFERROR(VLOOKUP(D1888,'[1]comparativo br'!$A:$D,4,FALSE),"")</f>
        <v>676</v>
      </c>
      <c r="W1888" s="19">
        <f>IFERROR(VLOOKUP(D1888,'[1]comparativo br'!$A:$E,5,FALSE),"")</f>
        <v>449</v>
      </c>
      <c r="X1888" s="15">
        <f t="shared" si="234"/>
        <v>-0.33579881656804733</v>
      </c>
      <c r="Y1888" s="18" t="e">
        <f>SUMIFS([2]Plan2!$H:$H,[2]Plan2!$A:$A,$D1888,[2]Plan2!$U:$U,6)</f>
        <v>#VALUE!</v>
      </c>
      <c r="Z1888" s="18" t="e">
        <f>SUMIFS([2]Plan2!$H:$H,[2]Plan2!$A:$A,$D1888,[2]Plan2!$U:$U,7)</f>
        <v>#VALUE!</v>
      </c>
      <c r="AA1888" s="18" t="e">
        <f>SUMIFS([2]Plan2!$H:$H,[2]Plan2!$A:$A,$D1888,[2]Plan2!$U:$U,8)</f>
        <v>#VALUE!</v>
      </c>
      <c r="AB1888" s="18" t="e">
        <f>SUMIFS([2]Plan2!$H:$H,[2]Plan2!$A:$A,$D1888,[2]Plan2!$U:$U,9)</f>
        <v>#VALUE!</v>
      </c>
      <c r="AC1888" s="18" t="e">
        <f>SUMIFS([2]Plan2!$H:$H,[2]Plan2!$A:$A,$D1888,[2]Plan2!$U:$U,10)</f>
        <v>#VALUE!</v>
      </c>
      <c r="AD1888" s="18" t="e">
        <f>SUMIFS([2]Plan2!$H:$H,[2]Plan2!$A:$A,$D1888,[2]Plan2!$U:$U,11)</f>
        <v>#VALUE!</v>
      </c>
      <c r="AE1888" s="18" t="e">
        <f>SUMIFS([2]Plan2!$H:$H,[2]Plan2!$A:$A,$D1888,[2]Plan2!$U:$U,12)</f>
        <v>#VALUE!</v>
      </c>
      <c r="AF1888" s="18" t="e">
        <f>SUMIFS([2]Plan2!$H:$H,[2]Plan2!$A:$A,$D1888,[2]Plan2!$U:$U,1)</f>
        <v>#VALUE!</v>
      </c>
      <c r="AG1888" s="18" t="e">
        <f>SUMIFS([2]Plan2!$H:$H,[2]Plan2!$A:$A,$D1888,[2]Plan2!$U:$U,2)</f>
        <v>#VALUE!</v>
      </c>
      <c r="AH1888" s="18" t="e">
        <f>SUMIFS([2]Plan2!$H:$H,[2]Plan2!$A:$A,$D1888,[2]Plan2!$U:$U,3)</f>
        <v>#VALUE!</v>
      </c>
      <c r="AI1888" s="18" t="e">
        <f>SUMIFS([2]Plan2!$H:$H,[2]Plan2!$A:$A,$D1888,[2]Plan2!$U:$U,4)</f>
        <v>#VALUE!</v>
      </c>
      <c r="AJ1888" s="18" t="e">
        <f>SUMIFS([2]Plan2!$H:$H,[2]Plan2!$A:$A,$D1888,[2]Plan2!$U:$U,5)</f>
        <v>#VALUE!</v>
      </c>
      <c r="AK1888" s="23" t="e">
        <f t="shared" si="237"/>
        <v>#VALUE!</v>
      </c>
      <c r="AL1888" s="23" t="e">
        <f t="shared" si="233"/>
        <v>#VALUE!</v>
      </c>
      <c r="AM1888">
        <f t="shared" si="238"/>
        <v>0</v>
      </c>
    </row>
    <row r="1889" spans="1:39" ht="15.75" x14ac:dyDescent="0.25">
      <c r="A1889" s="21"/>
      <c r="B1889" s="21" t="s">
        <v>1519</v>
      </c>
      <c r="C1889" s="21">
        <v>47080619</v>
      </c>
      <c r="D1889" s="25">
        <v>190532</v>
      </c>
      <c r="E1889" s="21" t="s">
        <v>1180</v>
      </c>
      <c r="F1889" s="31" t="s">
        <v>1180</v>
      </c>
      <c r="G1889" s="21" t="s">
        <v>280</v>
      </c>
      <c r="H1889" s="21" t="s">
        <v>1276</v>
      </c>
      <c r="I1889" s="25" t="s">
        <v>20</v>
      </c>
      <c r="J1889" s="21" t="s">
        <v>27</v>
      </c>
      <c r="K1889" s="21" t="s">
        <v>28</v>
      </c>
      <c r="L1889" s="20">
        <v>44454</v>
      </c>
      <c r="M1889" s="20">
        <v>44459</v>
      </c>
      <c r="N1889" s="21" t="s">
        <v>53</v>
      </c>
      <c r="O1889" s="21">
        <v>65</v>
      </c>
      <c r="P1889" s="21">
        <v>0</v>
      </c>
      <c r="Q1889" s="21">
        <v>0</v>
      </c>
      <c r="R1889" s="28"/>
      <c r="S1889" s="18" t="str">
        <f>IFERROR(VLOOKUP(D1889,'[1]comparativo br'!$A:$B,2,FALSE),"")</f>
        <v/>
      </c>
      <c r="T1889" s="18" t="str">
        <f>IFERROR(VLOOKUP(D1889,'[1]comparativo br'!$A:$C,3,FALSE),"")</f>
        <v/>
      </c>
      <c r="U1889" s="15" t="str">
        <f t="shared" si="236"/>
        <v/>
      </c>
      <c r="V1889" s="19" t="str">
        <f>IFERROR(VLOOKUP(D1889,'[1]comparativo br'!$A:$D,4,FALSE),"")</f>
        <v/>
      </c>
      <c r="W1889" s="19" t="str">
        <f>IFERROR(VLOOKUP(D1889,'[1]comparativo br'!$A:$E,5,FALSE),"")</f>
        <v/>
      </c>
      <c r="X1889" s="15" t="str">
        <f t="shared" si="234"/>
        <v/>
      </c>
      <c r="Y1889" s="18" t="e">
        <f>SUMIFS([2]Plan2!$H:$H,[2]Plan2!$A:$A,$D1889,[2]Plan2!$U:$U,6)</f>
        <v>#VALUE!</v>
      </c>
      <c r="Z1889" s="18" t="e">
        <f>SUMIFS([2]Plan2!$H:$H,[2]Plan2!$A:$A,$D1889,[2]Plan2!$U:$U,7)</f>
        <v>#VALUE!</v>
      </c>
      <c r="AA1889" s="18" t="e">
        <f>SUMIFS([2]Plan2!$H:$H,[2]Plan2!$A:$A,$D1889,[2]Plan2!$U:$U,8)</f>
        <v>#VALUE!</v>
      </c>
      <c r="AB1889" s="18" t="e">
        <f>SUMIFS([2]Plan2!$H:$H,[2]Plan2!$A:$A,$D1889,[2]Plan2!$U:$U,9)</f>
        <v>#VALUE!</v>
      </c>
      <c r="AC1889" s="18" t="e">
        <f>SUMIFS([2]Plan2!$H:$H,[2]Plan2!$A:$A,$D1889,[2]Plan2!$U:$U,10)</f>
        <v>#VALUE!</v>
      </c>
      <c r="AD1889" s="18" t="e">
        <f>SUMIFS([2]Plan2!$H:$H,[2]Plan2!$A:$A,$D1889,[2]Plan2!$U:$U,11)</f>
        <v>#VALUE!</v>
      </c>
      <c r="AE1889" s="18" t="e">
        <f>SUMIFS([2]Plan2!$H:$H,[2]Plan2!$A:$A,$D1889,[2]Plan2!$U:$U,12)</f>
        <v>#VALUE!</v>
      </c>
      <c r="AF1889" s="18" t="e">
        <f>SUMIFS([2]Plan2!$H:$H,[2]Plan2!$A:$A,$D1889,[2]Plan2!$U:$U,1)</f>
        <v>#VALUE!</v>
      </c>
      <c r="AG1889" s="18" t="e">
        <f>SUMIFS([2]Plan2!$H:$H,[2]Plan2!$A:$A,$D1889,[2]Plan2!$U:$U,2)</f>
        <v>#VALUE!</v>
      </c>
      <c r="AH1889" s="18" t="e">
        <f>SUMIFS([2]Plan2!$H:$H,[2]Plan2!$A:$A,$D1889,[2]Plan2!$U:$U,3)</f>
        <v>#VALUE!</v>
      </c>
      <c r="AI1889" s="18" t="e">
        <f>SUMIFS([2]Plan2!$H:$H,[2]Plan2!$A:$A,$D1889,[2]Plan2!$U:$U,4)</f>
        <v>#VALUE!</v>
      </c>
      <c r="AJ1889" s="18" t="e">
        <f>SUMIFS([2]Plan2!$H:$H,[2]Plan2!$A:$A,$D1889,[2]Plan2!$U:$U,5)</f>
        <v>#VALUE!</v>
      </c>
      <c r="AK1889" s="23" t="e">
        <f t="shared" si="237"/>
        <v>#VALUE!</v>
      </c>
      <c r="AL1889" s="23" t="e">
        <f t="shared" ref="AL1889:AL1952" si="239">MAX(Y1889:AG1889)</f>
        <v>#VALUE!</v>
      </c>
      <c r="AM1889">
        <f t="shared" si="238"/>
        <v>0</v>
      </c>
    </row>
    <row r="1890" spans="1:39" ht="15.75" x14ac:dyDescent="0.25">
      <c r="A1890" s="21"/>
      <c r="B1890" s="21" t="s">
        <v>1519</v>
      </c>
      <c r="C1890" s="21">
        <v>47080619</v>
      </c>
      <c r="D1890" s="25">
        <v>102350</v>
      </c>
      <c r="E1890" s="21" t="s">
        <v>1180</v>
      </c>
      <c r="F1890" s="31" t="s">
        <v>1180</v>
      </c>
      <c r="G1890" s="21" t="s">
        <v>280</v>
      </c>
      <c r="H1890" s="21" t="s">
        <v>330</v>
      </c>
      <c r="I1890" s="25" t="s">
        <v>20</v>
      </c>
      <c r="J1890" s="21" t="s">
        <v>27</v>
      </c>
      <c r="K1890" s="21" t="s">
        <v>28</v>
      </c>
      <c r="L1890" s="20">
        <v>45702</v>
      </c>
      <c r="M1890" s="20">
        <v>45590</v>
      </c>
      <c r="N1890" s="21" t="s">
        <v>22</v>
      </c>
      <c r="O1890" s="21">
        <v>129</v>
      </c>
      <c r="P1890" s="21">
        <v>125</v>
      </c>
      <c r="Q1890" s="21">
        <v>137</v>
      </c>
      <c r="R1890" s="15">
        <f t="shared" ref="R1890:R1901" si="240">(Q1890-P1890)/P1890</f>
        <v>9.6000000000000002E-2</v>
      </c>
      <c r="S1890" s="18" t="str">
        <f>IFERROR(VLOOKUP(D1890,'[1]comparativo br'!$A:$B,2,FALSE),"")</f>
        <v/>
      </c>
      <c r="T1890" s="18" t="str">
        <f>IFERROR(VLOOKUP(D1890,'[1]comparativo br'!$A:$C,3,FALSE),"")</f>
        <v/>
      </c>
      <c r="U1890" s="15" t="str">
        <f t="shared" si="236"/>
        <v/>
      </c>
      <c r="V1890" s="19" t="str">
        <f>IFERROR(VLOOKUP(D1890,'[1]comparativo br'!$A:$D,4,FALSE),"")</f>
        <v/>
      </c>
      <c r="W1890" s="19" t="str">
        <f>IFERROR(VLOOKUP(D1890,'[1]comparativo br'!$A:$E,5,FALSE),"")</f>
        <v/>
      </c>
      <c r="X1890" s="15" t="str">
        <f t="shared" si="234"/>
        <v/>
      </c>
      <c r="Y1890" s="18" t="e">
        <f>SUMIFS([2]Plan2!$H:$H,[2]Plan2!$A:$A,$D1890,[2]Plan2!$U:$U,6)</f>
        <v>#VALUE!</v>
      </c>
      <c r="Z1890" s="18" t="e">
        <f>SUMIFS([2]Plan2!$H:$H,[2]Plan2!$A:$A,$D1890,[2]Plan2!$U:$U,7)</f>
        <v>#VALUE!</v>
      </c>
      <c r="AA1890" s="18" t="e">
        <f>SUMIFS([2]Plan2!$H:$H,[2]Plan2!$A:$A,$D1890,[2]Plan2!$U:$U,8)</f>
        <v>#VALUE!</v>
      </c>
      <c r="AB1890" s="18" t="e">
        <f>SUMIFS([2]Plan2!$H:$H,[2]Plan2!$A:$A,$D1890,[2]Plan2!$U:$U,9)</f>
        <v>#VALUE!</v>
      </c>
      <c r="AC1890" s="18" t="e">
        <f>SUMIFS([2]Plan2!$H:$H,[2]Plan2!$A:$A,$D1890,[2]Plan2!$U:$U,10)</f>
        <v>#VALUE!</v>
      </c>
      <c r="AD1890" s="18" t="e">
        <f>SUMIFS([2]Plan2!$H:$H,[2]Plan2!$A:$A,$D1890,[2]Plan2!$U:$U,11)</f>
        <v>#VALUE!</v>
      </c>
      <c r="AE1890" s="18" t="e">
        <f>SUMIFS([2]Plan2!$H:$H,[2]Plan2!$A:$A,$D1890,[2]Plan2!$U:$U,12)</f>
        <v>#VALUE!</v>
      </c>
      <c r="AF1890" s="18" t="e">
        <f>SUMIFS([2]Plan2!$H:$H,[2]Plan2!$A:$A,$D1890,[2]Plan2!$U:$U,1)</f>
        <v>#VALUE!</v>
      </c>
      <c r="AG1890" s="18" t="e">
        <f>SUMIFS([2]Plan2!$H:$H,[2]Plan2!$A:$A,$D1890,[2]Plan2!$U:$U,2)</f>
        <v>#VALUE!</v>
      </c>
      <c r="AH1890" s="18" t="e">
        <f>SUMIFS([2]Plan2!$H:$H,[2]Plan2!$A:$A,$D1890,[2]Plan2!$U:$U,3)</f>
        <v>#VALUE!</v>
      </c>
      <c r="AI1890" s="18" t="e">
        <f>SUMIFS([2]Plan2!$H:$H,[2]Plan2!$A:$A,$D1890,[2]Plan2!$U:$U,4)</f>
        <v>#VALUE!</v>
      </c>
      <c r="AJ1890" s="18" t="e">
        <f>SUMIFS([2]Plan2!$H:$H,[2]Plan2!$A:$A,$D1890,[2]Plan2!$U:$U,5)</f>
        <v>#VALUE!</v>
      </c>
      <c r="AK1890" s="23" t="e">
        <f t="shared" si="237"/>
        <v>#VALUE!</v>
      </c>
      <c r="AL1890" s="23" t="e">
        <f t="shared" si="239"/>
        <v>#VALUE!</v>
      </c>
      <c r="AM1890">
        <f t="shared" si="238"/>
        <v>0</v>
      </c>
    </row>
    <row r="1891" spans="1:39" ht="15.75" x14ac:dyDescent="0.25">
      <c r="A1891" s="21"/>
      <c r="B1891" s="21" t="s">
        <v>1519</v>
      </c>
      <c r="C1891" s="21">
        <v>47080619</v>
      </c>
      <c r="D1891" s="25">
        <v>102533</v>
      </c>
      <c r="E1891" s="21" t="s">
        <v>1180</v>
      </c>
      <c r="F1891" s="31" t="s">
        <v>1180</v>
      </c>
      <c r="G1891" s="21" t="s">
        <v>280</v>
      </c>
      <c r="H1891" s="21" t="s">
        <v>375</v>
      </c>
      <c r="I1891" s="25" t="s">
        <v>20</v>
      </c>
      <c r="J1891" s="21" t="s">
        <v>27</v>
      </c>
      <c r="K1891" s="21" t="s">
        <v>28</v>
      </c>
      <c r="L1891" s="20">
        <v>45595</v>
      </c>
      <c r="M1891" s="20">
        <v>45646</v>
      </c>
      <c r="N1891" s="21" t="s">
        <v>53</v>
      </c>
      <c r="O1891" s="21">
        <v>82</v>
      </c>
      <c r="P1891" s="21">
        <v>89</v>
      </c>
      <c r="Q1891" s="21">
        <v>127</v>
      </c>
      <c r="R1891" s="15">
        <f t="shared" si="240"/>
        <v>0.42696629213483145</v>
      </c>
      <c r="S1891" s="18" t="str">
        <f>IFERROR(VLOOKUP(D1891,'[1]comparativo br'!$A:$B,2,FALSE),"")</f>
        <v/>
      </c>
      <c r="T1891" s="18" t="str">
        <f>IFERROR(VLOOKUP(D1891,'[1]comparativo br'!$A:$C,3,FALSE),"")</f>
        <v/>
      </c>
      <c r="U1891" s="15" t="str">
        <f t="shared" si="236"/>
        <v/>
      </c>
      <c r="V1891" s="19" t="str">
        <f>IFERROR(VLOOKUP(D1891,'[1]comparativo br'!$A:$D,4,FALSE),"")</f>
        <v/>
      </c>
      <c r="W1891" s="19" t="str">
        <f>IFERROR(VLOOKUP(D1891,'[1]comparativo br'!$A:$E,5,FALSE),"")</f>
        <v/>
      </c>
      <c r="X1891" s="15" t="str">
        <f t="shared" si="234"/>
        <v/>
      </c>
      <c r="Y1891" s="18" t="e">
        <f>SUMIFS([2]Plan2!$H:$H,[2]Plan2!$A:$A,$D1891,[2]Plan2!$U:$U,6)</f>
        <v>#VALUE!</v>
      </c>
      <c r="Z1891" s="18" t="e">
        <f>SUMIFS([2]Plan2!$H:$H,[2]Plan2!$A:$A,$D1891,[2]Plan2!$U:$U,7)</f>
        <v>#VALUE!</v>
      </c>
      <c r="AA1891" s="18" t="e">
        <f>SUMIFS([2]Plan2!$H:$H,[2]Plan2!$A:$A,$D1891,[2]Plan2!$U:$U,8)</f>
        <v>#VALUE!</v>
      </c>
      <c r="AB1891" s="18" t="e">
        <f>SUMIFS([2]Plan2!$H:$H,[2]Plan2!$A:$A,$D1891,[2]Plan2!$U:$U,9)</f>
        <v>#VALUE!</v>
      </c>
      <c r="AC1891" s="18" t="e">
        <f>SUMIFS([2]Plan2!$H:$H,[2]Plan2!$A:$A,$D1891,[2]Plan2!$U:$U,10)</f>
        <v>#VALUE!</v>
      </c>
      <c r="AD1891" s="18" t="e">
        <f>SUMIFS([2]Plan2!$H:$H,[2]Plan2!$A:$A,$D1891,[2]Plan2!$U:$U,11)</f>
        <v>#VALUE!</v>
      </c>
      <c r="AE1891" s="18" t="e">
        <f>SUMIFS([2]Plan2!$H:$H,[2]Plan2!$A:$A,$D1891,[2]Plan2!$U:$U,12)</f>
        <v>#VALUE!</v>
      </c>
      <c r="AF1891" s="18" t="e">
        <f>SUMIFS([2]Plan2!$H:$H,[2]Plan2!$A:$A,$D1891,[2]Plan2!$U:$U,1)</f>
        <v>#VALUE!</v>
      </c>
      <c r="AG1891" s="18" t="e">
        <f>SUMIFS([2]Plan2!$H:$H,[2]Plan2!$A:$A,$D1891,[2]Plan2!$U:$U,2)</f>
        <v>#VALUE!</v>
      </c>
      <c r="AH1891" s="18" t="e">
        <f>SUMIFS([2]Plan2!$H:$H,[2]Plan2!$A:$A,$D1891,[2]Plan2!$U:$U,3)</f>
        <v>#VALUE!</v>
      </c>
      <c r="AI1891" s="18" t="e">
        <f>SUMIFS([2]Plan2!$H:$H,[2]Plan2!$A:$A,$D1891,[2]Plan2!$U:$U,4)</f>
        <v>#VALUE!</v>
      </c>
      <c r="AJ1891" s="18" t="e">
        <f>SUMIFS([2]Plan2!$H:$H,[2]Plan2!$A:$A,$D1891,[2]Plan2!$U:$U,5)</f>
        <v>#VALUE!</v>
      </c>
      <c r="AK1891" s="23" t="e">
        <f t="shared" si="237"/>
        <v>#VALUE!</v>
      </c>
      <c r="AL1891" s="23" t="e">
        <f t="shared" si="239"/>
        <v>#VALUE!</v>
      </c>
      <c r="AM1891">
        <f t="shared" si="238"/>
        <v>0</v>
      </c>
    </row>
    <row r="1892" spans="1:39" ht="15.75" x14ac:dyDescent="0.25">
      <c r="A1892" s="21"/>
      <c r="B1892" s="21" t="s">
        <v>1519</v>
      </c>
      <c r="C1892" s="21">
        <v>47080619</v>
      </c>
      <c r="D1892" s="25">
        <v>102501</v>
      </c>
      <c r="E1892" s="21" t="s">
        <v>1180</v>
      </c>
      <c r="F1892" s="31" t="s">
        <v>1180</v>
      </c>
      <c r="G1892" s="21" t="s">
        <v>280</v>
      </c>
      <c r="H1892" s="21" t="s">
        <v>497</v>
      </c>
      <c r="I1892" s="25" t="s">
        <v>20</v>
      </c>
      <c r="J1892" s="21" t="s">
        <v>27</v>
      </c>
      <c r="K1892" s="21" t="s">
        <v>28</v>
      </c>
      <c r="L1892" s="20">
        <v>45602</v>
      </c>
      <c r="M1892" s="20">
        <v>45701</v>
      </c>
      <c r="N1892" s="21" t="s">
        <v>53</v>
      </c>
      <c r="O1892" s="21">
        <v>109</v>
      </c>
      <c r="P1892" s="21">
        <v>69</v>
      </c>
      <c r="Q1892" s="21">
        <v>147</v>
      </c>
      <c r="R1892" s="15">
        <f t="shared" si="240"/>
        <v>1.1304347826086956</v>
      </c>
      <c r="S1892" s="18">
        <f>IFERROR(VLOOKUP(D1892,'[1]comparativo br'!$A:$B,2,FALSE),"")</f>
        <v>1000</v>
      </c>
      <c r="T1892" s="18">
        <f>IFERROR(VLOOKUP(D1892,'[1]comparativo br'!$A:$C,3,FALSE),"")</f>
        <v>0</v>
      </c>
      <c r="U1892" s="15">
        <f t="shared" si="236"/>
        <v>-1</v>
      </c>
      <c r="V1892" s="19">
        <f>IFERROR(VLOOKUP(D1892,'[1]comparativo br'!$A:$D,4,FALSE),"")</f>
        <v>0</v>
      </c>
      <c r="W1892" s="19">
        <f>IFERROR(VLOOKUP(D1892,'[1]comparativo br'!$A:$E,5,FALSE),"")</f>
        <v>0</v>
      </c>
      <c r="X1892" s="15" t="str">
        <f t="shared" si="234"/>
        <v/>
      </c>
      <c r="Y1892" s="18" t="e">
        <f>SUMIFS([2]Plan2!$H:$H,[2]Plan2!$A:$A,$D1892,[2]Plan2!$U:$U,6)</f>
        <v>#VALUE!</v>
      </c>
      <c r="Z1892" s="18" t="e">
        <f>SUMIFS([2]Plan2!$H:$H,[2]Plan2!$A:$A,$D1892,[2]Plan2!$U:$U,7)</f>
        <v>#VALUE!</v>
      </c>
      <c r="AA1892" s="18" t="e">
        <f>SUMIFS([2]Plan2!$H:$H,[2]Plan2!$A:$A,$D1892,[2]Plan2!$U:$U,8)</f>
        <v>#VALUE!</v>
      </c>
      <c r="AB1892" s="18" t="e">
        <f>SUMIFS([2]Plan2!$H:$H,[2]Plan2!$A:$A,$D1892,[2]Plan2!$U:$U,9)</f>
        <v>#VALUE!</v>
      </c>
      <c r="AC1892" s="18" t="e">
        <f>SUMIFS([2]Plan2!$H:$H,[2]Plan2!$A:$A,$D1892,[2]Plan2!$U:$U,10)</f>
        <v>#VALUE!</v>
      </c>
      <c r="AD1892" s="18" t="e">
        <f>SUMIFS([2]Plan2!$H:$H,[2]Plan2!$A:$A,$D1892,[2]Plan2!$U:$U,11)</f>
        <v>#VALUE!</v>
      </c>
      <c r="AE1892" s="18" t="e">
        <f>SUMIFS([2]Plan2!$H:$H,[2]Plan2!$A:$A,$D1892,[2]Plan2!$U:$U,12)</f>
        <v>#VALUE!</v>
      </c>
      <c r="AF1892" s="18" t="e">
        <f>SUMIFS([2]Plan2!$H:$H,[2]Plan2!$A:$A,$D1892,[2]Plan2!$U:$U,1)</f>
        <v>#VALUE!</v>
      </c>
      <c r="AG1892" s="18" t="e">
        <f>SUMIFS([2]Plan2!$H:$H,[2]Plan2!$A:$A,$D1892,[2]Plan2!$U:$U,2)</f>
        <v>#VALUE!</v>
      </c>
      <c r="AH1892" s="18" t="e">
        <f>SUMIFS([2]Plan2!$H:$H,[2]Plan2!$A:$A,$D1892,[2]Plan2!$U:$U,3)</f>
        <v>#VALUE!</v>
      </c>
      <c r="AI1892" s="18" t="e">
        <f>SUMIFS([2]Plan2!$H:$H,[2]Plan2!$A:$A,$D1892,[2]Plan2!$U:$U,4)</f>
        <v>#VALUE!</v>
      </c>
      <c r="AJ1892" s="18" t="e">
        <f>SUMIFS([2]Plan2!$H:$H,[2]Plan2!$A:$A,$D1892,[2]Plan2!$U:$U,5)</f>
        <v>#VALUE!</v>
      </c>
      <c r="AK1892" s="23" t="e">
        <f t="shared" si="237"/>
        <v>#VALUE!</v>
      </c>
      <c r="AL1892" s="23" t="e">
        <f t="shared" si="239"/>
        <v>#VALUE!</v>
      </c>
      <c r="AM1892">
        <f t="shared" si="238"/>
        <v>0</v>
      </c>
    </row>
    <row r="1893" spans="1:39" ht="15.75" x14ac:dyDescent="0.25">
      <c r="A1893" s="21"/>
      <c r="B1893" s="21" t="s">
        <v>1519</v>
      </c>
      <c r="C1893" s="21">
        <v>47080619</v>
      </c>
      <c r="D1893" s="25">
        <v>102297</v>
      </c>
      <c r="E1893" s="21" t="s">
        <v>1180</v>
      </c>
      <c r="F1893" s="31" t="s">
        <v>1180</v>
      </c>
      <c r="G1893" s="21" t="s">
        <v>280</v>
      </c>
      <c r="H1893" s="21" t="s">
        <v>294</v>
      </c>
      <c r="I1893" s="25" t="s">
        <v>20</v>
      </c>
      <c r="J1893" s="21" t="s">
        <v>27</v>
      </c>
      <c r="K1893" s="21" t="s">
        <v>28</v>
      </c>
      <c r="L1893" s="20">
        <v>45622</v>
      </c>
      <c r="M1893" s="20">
        <v>45740</v>
      </c>
      <c r="N1893" s="21" t="s">
        <v>53</v>
      </c>
      <c r="O1893" s="21">
        <v>200</v>
      </c>
      <c r="P1893" s="21">
        <v>153</v>
      </c>
      <c r="Q1893" s="21">
        <v>227</v>
      </c>
      <c r="R1893" s="15">
        <f t="shared" si="240"/>
        <v>0.48366013071895425</v>
      </c>
      <c r="S1893" s="18" t="str">
        <f>IFERROR(VLOOKUP(D1893,'[1]comparativo br'!$A:$B,2,FALSE),"")</f>
        <v/>
      </c>
      <c r="T1893" s="18" t="str">
        <f>IFERROR(VLOOKUP(D1893,'[1]comparativo br'!$A:$C,3,FALSE),"")</f>
        <v/>
      </c>
      <c r="U1893" s="15" t="str">
        <f t="shared" si="236"/>
        <v/>
      </c>
      <c r="V1893" s="19" t="str">
        <f>IFERROR(VLOOKUP(D1893,'[1]comparativo br'!$A:$D,4,FALSE),"")</f>
        <v/>
      </c>
      <c r="W1893" s="19" t="str">
        <f>IFERROR(VLOOKUP(D1893,'[1]comparativo br'!$A:$E,5,FALSE),"")</f>
        <v/>
      </c>
      <c r="X1893" s="15" t="str">
        <f t="shared" si="234"/>
        <v/>
      </c>
      <c r="Y1893" s="18" t="e">
        <f>SUMIFS([2]Plan2!$H:$H,[2]Plan2!$A:$A,$D1893,[2]Plan2!$U:$U,6)</f>
        <v>#VALUE!</v>
      </c>
      <c r="Z1893" s="18" t="e">
        <f>SUMIFS([2]Plan2!$H:$H,[2]Plan2!$A:$A,$D1893,[2]Plan2!$U:$U,7)</f>
        <v>#VALUE!</v>
      </c>
      <c r="AA1893" s="18" t="e">
        <f>SUMIFS([2]Plan2!$H:$H,[2]Plan2!$A:$A,$D1893,[2]Plan2!$U:$U,8)</f>
        <v>#VALUE!</v>
      </c>
      <c r="AB1893" s="18" t="e">
        <f>SUMIFS([2]Plan2!$H:$H,[2]Plan2!$A:$A,$D1893,[2]Plan2!$U:$U,9)</f>
        <v>#VALUE!</v>
      </c>
      <c r="AC1893" s="18" t="e">
        <f>SUMIFS([2]Plan2!$H:$H,[2]Plan2!$A:$A,$D1893,[2]Plan2!$U:$U,10)</f>
        <v>#VALUE!</v>
      </c>
      <c r="AD1893" s="18" t="e">
        <f>SUMIFS([2]Plan2!$H:$H,[2]Plan2!$A:$A,$D1893,[2]Plan2!$U:$U,11)</f>
        <v>#VALUE!</v>
      </c>
      <c r="AE1893" s="18" t="e">
        <f>SUMIFS([2]Plan2!$H:$H,[2]Plan2!$A:$A,$D1893,[2]Plan2!$U:$U,12)</f>
        <v>#VALUE!</v>
      </c>
      <c r="AF1893" s="18" t="e">
        <f>SUMIFS([2]Plan2!$H:$H,[2]Plan2!$A:$A,$D1893,[2]Plan2!$U:$U,1)</f>
        <v>#VALUE!</v>
      </c>
      <c r="AG1893" s="18" t="e">
        <f>SUMIFS([2]Plan2!$H:$H,[2]Plan2!$A:$A,$D1893,[2]Plan2!$U:$U,2)</f>
        <v>#VALUE!</v>
      </c>
      <c r="AH1893" s="18" t="e">
        <f>SUMIFS([2]Plan2!$H:$H,[2]Plan2!$A:$A,$D1893,[2]Plan2!$U:$U,3)</f>
        <v>#VALUE!</v>
      </c>
      <c r="AI1893" s="18" t="e">
        <f>SUMIFS([2]Plan2!$H:$H,[2]Plan2!$A:$A,$D1893,[2]Plan2!$U:$U,4)</f>
        <v>#VALUE!</v>
      </c>
      <c r="AJ1893" s="18" t="e">
        <f>SUMIFS([2]Plan2!$H:$H,[2]Plan2!$A:$A,$D1893,[2]Plan2!$U:$U,5)</f>
        <v>#VALUE!</v>
      </c>
      <c r="AK1893" s="23" t="e">
        <f t="shared" si="237"/>
        <v>#VALUE!</v>
      </c>
      <c r="AL1893" s="23" t="e">
        <f t="shared" si="239"/>
        <v>#VALUE!</v>
      </c>
      <c r="AM1893">
        <f t="shared" si="238"/>
        <v>0</v>
      </c>
    </row>
    <row r="1894" spans="1:39" ht="15.75" x14ac:dyDescent="0.25">
      <c r="A1894" s="21"/>
      <c r="B1894" s="21" t="s">
        <v>1519</v>
      </c>
      <c r="C1894" s="21">
        <v>47080619</v>
      </c>
      <c r="D1894" s="25">
        <v>102338</v>
      </c>
      <c r="E1894" s="21" t="s">
        <v>1180</v>
      </c>
      <c r="F1894" s="31" t="s">
        <v>1180</v>
      </c>
      <c r="G1894" s="21" t="s">
        <v>280</v>
      </c>
      <c r="H1894" s="21" t="s">
        <v>281</v>
      </c>
      <c r="I1894" s="25" t="s">
        <v>20</v>
      </c>
      <c r="J1894" s="21" t="s">
        <v>27</v>
      </c>
      <c r="K1894" s="21" t="s">
        <v>28</v>
      </c>
      <c r="L1894" s="20">
        <v>45602</v>
      </c>
      <c r="M1894" s="20">
        <v>45748</v>
      </c>
      <c r="N1894" s="21" t="s">
        <v>18</v>
      </c>
      <c r="O1894" s="21">
        <v>191</v>
      </c>
      <c r="P1894" s="21">
        <v>124</v>
      </c>
      <c r="Q1894" s="21">
        <v>108</v>
      </c>
      <c r="R1894" s="15">
        <f t="shared" si="240"/>
        <v>-0.12903225806451613</v>
      </c>
      <c r="S1894" s="18">
        <f>IFERROR(VLOOKUP(D1894,'[1]comparativo br'!$A:$B,2,FALSE),"")</f>
        <v>0</v>
      </c>
      <c r="T1894" s="18">
        <f>IFERROR(VLOOKUP(D1894,'[1]comparativo br'!$A:$C,3,FALSE),"")</f>
        <v>0</v>
      </c>
      <c r="U1894" s="15" t="str">
        <f t="shared" si="236"/>
        <v/>
      </c>
      <c r="V1894" s="19">
        <f>IFERROR(VLOOKUP(D1894,'[1]comparativo br'!$A:$D,4,FALSE),"")</f>
        <v>5</v>
      </c>
      <c r="W1894" s="19">
        <f>IFERROR(VLOOKUP(D1894,'[1]comparativo br'!$A:$E,5,FALSE),"")</f>
        <v>0</v>
      </c>
      <c r="X1894" s="15">
        <f t="shared" si="234"/>
        <v>-1</v>
      </c>
      <c r="Y1894" s="18" t="e">
        <f>SUMIFS([2]Plan2!$H:$H,[2]Plan2!$A:$A,$D1894,[2]Plan2!$U:$U,6)</f>
        <v>#VALUE!</v>
      </c>
      <c r="Z1894" s="18" t="e">
        <f>SUMIFS([2]Plan2!$H:$H,[2]Plan2!$A:$A,$D1894,[2]Plan2!$U:$U,7)</f>
        <v>#VALUE!</v>
      </c>
      <c r="AA1894" s="18" t="e">
        <f>SUMIFS([2]Plan2!$H:$H,[2]Plan2!$A:$A,$D1894,[2]Plan2!$U:$U,8)</f>
        <v>#VALUE!</v>
      </c>
      <c r="AB1894" s="18" t="e">
        <f>SUMIFS([2]Plan2!$H:$H,[2]Plan2!$A:$A,$D1894,[2]Plan2!$U:$U,9)</f>
        <v>#VALUE!</v>
      </c>
      <c r="AC1894" s="18" t="e">
        <f>SUMIFS([2]Plan2!$H:$H,[2]Plan2!$A:$A,$D1894,[2]Plan2!$U:$U,10)</f>
        <v>#VALUE!</v>
      </c>
      <c r="AD1894" s="18" t="e">
        <f>SUMIFS([2]Plan2!$H:$H,[2]Plan2!$A:$A,$D1894,[2]Plan2!$U:$U,11)</f>
        <v>#VALUE!</v>
      </c>
      <c r="AE1894" s="18" t="e">
        <f>SUMIFS([2]Plan2!$H:$H,[2]Plan2!$A:$A,$D1894,[2]Plan2!$U:$U,12)</f>
        <v>#VALUE!</v>
      </c>
      <c r="AF1894" s="18" t="e">
        <f>SUMIFS([2]Plan2!$H:$H,[2]Plan2!$A:$A,$D1894,[2]Plan2!$U:$U,1)</f>
        <v>#VALUE!</v>
      </c>
      <c r="AG1894" s="18" t="e">
        <f>SUMIFS([2]Plan2!$H:$H,[2]Plan2!$A:$A,$D1894,[2]Plan2!$U:$U,2)</f>
        <v>#VALUE!</v>
      </c>
      <c r="AH1894" s="18" t="e">
        <f>SUMIFS([2]Plan2!$H:$H,[2]Plan2!$A:$A,$D1894,[2]Plan2!$U:$U,3)</f>
        <v>#VALUE!</v>
      </c>
      <c r="AI1894" s="18" t="e">
        <f>SUMIFS([2]Plan2!$H:$H,[2]Plan2!$A:$A,$D1894,[2]Plan2!$U:$U,4)</f>
        <v>#VALUE!</v>
      </c>
      <c r="AJ1894" s="18" t="e">
        <f>SUMIFS([2]Plan2!$H:$H,[2]Plan2!$A:$A,$D1894,[2]Plan2!$U:$U,5)</f>
        <v>#VALUE!</v>
      </c>
      <c r="AK1894" s="23" t="e">
        <f t="shared" si="237"/>
        <v>#VALUE!</v>
      </c>
      <c r="AL1894" s="23" t="e">
        <f t="shared" si="239"/>
        <v>#VALUE!</v>
      </c>
      <c r="AM1894">
        <f t="shared" si="238"/>
        <v>0</v>
      </c>
    </row>
    <row r="1895" spans="1:39" ht="15.75" x14ac:dyDescent="0.25">
      <c r="A1895" s="21"/>
      <c r="B1895" s="21" t="s">
        <v>1519</v>
      </c>
      <c r="C1895" s="21">
        <v>47080619</v>
      </c>
      <c r="D1895" s="25">
        <v>100998</v>
      </c>
      <c r="E1895" s="21" t="s">
        <v>33</v>
      </c>
      <c r="F1895" s="31" t="s">
        <v>33</v>
      </c>
      <c r="G1895" s="21" t="s">
        <v>280</v>
      </c>
      <c r="H1895" s="21" t="s">
        <v>294</v>
      </c>
      <c r="I1895" s="25" t="s">
        <v>20</v>
      </c>
      <c r="J1895" s="21" t="s">
        <v>27</v>
      </c>
      <c r="K1895" s="21" t="s">
        <v>28</v>
      </c>
      <c r="L1895" s="20">
        <v>45499</v>
      </c>
      <c r="M1895" s="20">
        <v>45624</v>
      </c>
      <c r="N1895" s="21" t="s">
        <v>53</v>
      </c>
      <c r="O1895" s="21">
        <v>62</v>
      </c>
      <c r="P1895" s="21">
        <v>101</v>
      </c>
      <c r="Q1895" s="21">
        <v>97</v>
      </c>
      <c r="R1895" s="15">
        <f t="shared" si="240"/>
        <v>-3.9603960396039604E-2</v>
      </c>
      <c r="S1895" s="18" t="str">
        <f>IFERROR(VLOOKUP(D1895,'[1]comparativo br'!$A:$B,2,FALSE),"")</f>
        <v/>
      </c>
      <c r="T1895" s="18" t="str">
        <f>IFERROR(VLOOKUP(D1895,'[1]comparativo br'!$A:$C,3,FALSE),"")</f>
        <v/>
      </c>
      <c r="U1895" s="15" t="str">
        <f t="shared" si="236"/>
        <v/>
      </c>
      <c r="V1895" s="19" t="str">
        <f>IFERROR(VLOOKUP(D1895,'[1]comparativo br'!$A:$D,4,FALSE),"")</f>
        <v/>
      </c>
      <c r="W1895" s="19" t="str">
        <f>IFERROR(VLOOKUP(D1895,'[1]comparativo br'!$A:$E,5,FALSE),"")</f>
        <v/>
      </c>
      <c r="X1895" s="15" t="str">
        <f t="shared" si="234"/>
        <v/>
      </c>
      <c r="Y1895" s="18" t="e">
        <f>SUMIFS([2]Plan2!$H:$H,[2]Plan2!$A:$A,$D1895,[2]Plan2!$U:$U,6)</f>
        <v>#VALUE!</v>
      </c>
      <c r="Z1895" s="18" t="e">
        <f>SUMIFS([2]Plan2!$H:$H,[2]Plan2!$A:$A,$D1895,[2]Plan2!$U:$U,7)</f>
        <v>#VALUE!</v>
      </c>
      <c r="AA1895" s="18" t="e">
        <f>SUMIFS([2]Plan2!$H:$H,[2]Plan2!$A:$A,$D1895,[2]Plan2!$U:$U,8)</f>
        <v>#VALUE!</v>
      </c>
      <c r="AB1895" s="18" t="e">
        <f>SUMIFS([2]Plan2!$H:$H,[2]Plan2!$A:$A,$D1895,[2]Plan2!$U:$U,9)</f>
        <v>#VALUE!</v>
      </c>
      <c r="AC1895" s="18" t="e">
        <f>SUMIFS([2]Plan2!$H:$H,[2]Plan2!$A:$A,$D1895,[2]Plan2!$U:$U,10)</f>
        <v>#VALUE!</v>
      </c>
      <c r="AD1895" s="18" t="e">
        <f>SUMIFS([2]Plan2!$H:$H,[2]Plan2!$A:$A,$D1895,[2]Plan2!$U:$U,11)</f>
        <v>#VALUE!</v>
      </c>
      <c r="AE1895" s="18" t="e">
        <f>SUMIFS([2]Plan2!$H:$H,[2]Plan2!$A:$A,$D1895,[2]Plan2!$U:$U,12)</f>
        <v>#VALUE!</v>
      </c>
      <c r="AF1895" s="18" t="e">
        <f>SUMIFS([2]Plan2!$H:$H,[2]Plan2!$A:$A,$D1895,[2]Plan2!$U:$U,1)</f>
        <v>#VALUE!</v>
      </c>
      <c r="AG1895" s="18" t="e">
        <f>SUMIFS([2]Plan2!$H:$H,[2]Plan2!$A:$A,$D1895,[2]Plan2!$U:$U,2)</f>
        <v>#VALUE!</v>
      </c>
      <c r="AH1895" s="18" t="e">
        <f>SUMIFS([2]Plan2!$H:$H,[2]Plan2!$A:$A,$D1895,[2]Plan2!$U:$U,3)</f>
        <v>#VALUE!</v>
      </c>
      <c r="AI1895" s="18" t="e">
        <f>SUMIFS([2]Plan2!$H:$H,[2]Plan2!$A:$A,$D1895,[2]Plan2!$U:$U,4)</f>
        <v>#VALUE!</v>
      </c>
      <c r="AJ1895" s="18" t="e">
        <f>SUMIFS([2]Plan2!$H:$H,[2]Plan2!$A:$A,$D1895,[2]Plan2!$U:$U,5)</f>
        <v>#VALUE!</v>
      </c>
      <c r="AK1895" s="23" t="e">
        <f t="shared" si="237"/>
        <v>#VALUE!</v>
      </c>
      <c r="AL1895" s="23" t="e">
        <f t="shared" si="239"/>
        <v>#VALUE!</v>
      </c>
      <c r="AM1895">
        <f t="shared" si="238"/>
        <v>0</v>
      </c>
    </row>
    <row r="1896" spans="1:39" ht="15.75" x14ac:dyDescent="0.25">
      <c r="A1896" s="21"/>
      <c r="B1896" s="21" t="s">
        <v>1519</v>
      </c>
      <c r="C1896" s="21">
        <v>47080619</v>
      </c>
      <c r="D1896" s="25">
        <v>500737</v>
      </c>
      <c r="E1896" s="21" t="s">
        <v>33</v>
      </c>
      <c r="F1896" s="31" t="s">
        <v>33</v>
      </c>
      <c r="G1896" s="21" t="s">
        <v>280</v>
      </c>
      <c r="H1896" s="21" t="s">
        <v>330</v>
      </c>
      <c r="I1896" s="25" t="s">
        <v>20</v>
      </c>
      <c r="J1896" s="21" t="s">
        <v>27</v>
      </c>
      <c r="K1896" s="21" t="s">
        <v>28</v>
      </c>
      <c r="L1896" s="20">
        <v>45497</v>
      </c>
      <c r="M1896" s="20">
        <v>45741</v>
      </c>
      <c r="N1896" s="21" t="s">
        <v>53</v>
      </c>
      <c r="O1896" s="21">
        <v>208</v>
      </c>
      <c r="P1896" s="21">
        <v>161</v>
      </c>
      <c r="Q1896" s="21">
        <v>240</v>
      </c>
      <c r="R1896" s="15">
        <f t="shared" si="240"/>
        <v>0.49068322981366458</v>
      </c>
      <c r="S1896" s="18" t="str">
        <f>IFERROR(VLOOKUP(D1896,'[1]comparativo br'!$A:$B,2,FALSE),"")</f>
        <v/>
      </c>
      <c r="T1896" s="18" t="str">
        <f>IFERROR(VLOOKUP(D1896,'[1]comparativo br'!$A:$C,3,FALSE),"")</f>
        <v/>
      </c>
      <c r="U1896" s="15" t="str">
        <f t="shared" si="236"/>
        <v/>
      </c>
      <c r="V1896" s="19" t="str">
        <f>IFERROR(VLOOKUP(D1896,'[1]comparativo br'!$A:$D,4,FALSE),"")</f>
        <v/>
      </c>
      <c r="W1896" s="19" t="str">
        <f>IFERROR(VLOOKUP(D1896,'[1]comparativo br'!$A:$E,5,FALSE),"")</f>
        <v/>
      </c>
      <c r="X1896" s="15" t="str">
        <f t="shared" si="234"/>
        <v/>
      </c>
      <c r="Y1896" s="18" t="e">
        <f>SUMIFS([2]Plan2!$H:$H,[2]Plan2!$A:$A,$D1896,[2]Plan2!$U:$U,6)</f>
        <v>#VALUE!</v>
      </c>
      <c r="Z1896" s="18" t="e">
        <f>SUMIFS([2]Plan2!$H:$H,[2]Plan2!$A:$A,$D1896,[2]Plan2!$U:$U,7)</f>
        <v>#VALUE!</v>
      </c>
      <c r="AA1896" s="18" t="e">
        <f>SUMIFS([2]Plan2!$H:$H,[2]Plan2!$A:$A,$D1896,[2]Plan2!$U:$U,8)</f>
        <v>#VALUE!</v>
      </c>
      <c r="AB1896" s="18" t="e">
        <f>SUMIFS([2]Plan2!$H:$H,[2]Plan2!$A:$A,$D1896,[2]Plan2!$U:$U,9)</f>
        <v>#VALUE!</v>
      </c>
      <c r="AC1896" s="18" t="e">
        <f>SUMIFS([2]Plan2!$H:$H,[2]Plan2!$A:$A,$D1896,[2]Plan2!$U:$U,10)</f>
        <v>#VALUE!</v>
      </c>
      <c r="AD1896" s="18" t="e">
        <f>SUMIFS([2]Plan2!$H:$H,[2]Plan2!$A:$A,$D1896,[2]Plan2!$U:$U,11)</f>
        <v>#VALUE!</v>
      </c>
      <c r="AE1896" s="18" t="e">
        <f>SUMIFS([2]Plan2!$H:$H,[2]Plan2!$A:$A,$D1896,[2]Plan2!$U:$U,12)</f>
        <v>#VALUE!</v>
      </c>
      <c r="AF1896" s="18" t="e">
        <f>SUMIFS([2]Plan2!$H:$H,[2]Plan2!$A:$A,$D1896,[2]Plan2!$U:$U,1)</f>
        <v>#VALUE!</v>
      </c>
      <c r="AG1896" s="18" t="e">
        <f>SUMIFS([2]Plan2!$H:$H,[2]Plan2!$A:$A,$D1896,[2]Plan2!$U:$U,2)</f>
        <v>#VALUE!</v>
      </c>
      <c r="AH1896" s="18" t="e">
        <f>SUMIFS([2]Plan2!$H:$H,[2]Plan2!$A:$A,$D1896,[2]Plan2!$U:$U,3)</f>
        <v>#VALUE!</v>
      </c>
      <c r="AI1896" s="18" t="e">
        <f>SUMIFS([2]Plan2!$H:$H,[2]Plan2!$A:$A,$D1896,[2]Plan2!$U:$U,4)</f>
        <v>#VALUE!</v>
      </c>
      <c r="AJ1896" s="18" t="e">
        <f>SUMIFS([2]Plan2!$H:$H,[2]Plan2!$A:$A,$D1896,[2]Plan2!$U:$U,5)</f>
        <v>#VALUE!</v>
      </c>
      <c r="AK1896" s="23" t="e">
        <f t="shared" si="237"/>
        <v>#VALUE!</v>
      </c>
      <c r="AL1896" s="23" t="e">
        <f t="shared" si="239"/>
        <v>#VALUE!</v>
      </c>
      <c r="AM1896">
        <f t="shared" si="238"/>
        <v>0</v>
      </c>
    </row>
    <row r="1897" spans="1:39" ht="15.75" x14ac:dyDescent="0.25">
      <c r="A1897" s="21"/>
      <c r="B1897" s="21" t="s">
        <v>1519</v>
      </c>
      <c r="C1897" s="21">
        <v>47080619</v>
      </c>
      <c r="D1897" s="25">
        <v>191681</v>
      </c>
      <c r="E1897" s="25" t="s">
        <v>33</v>
      </c>
      <c r="F1897" s="31" t="s">
        <v>33</v>
      </c>
      <c r="G1897" s="21" t="s">
        <v>280</v>
      </c>
      <c r="H1897" s="21" t="s">
        <v>375</v>
      </c>
      <c r="I1897" s="25" t="s">
        <v>20</v>
      </c>
      <c r="J1897" s="21" t="s">
        <v>27</v>
      </c>
      <c r="K1897" s="21" t="s">
        <v>28</v>
      </c>
      <c r="L1897" s="20">
        <v>45499</v>
      </c>
      <c r="M1897" s="20">
        <v>45751</v>
      </c>
      <c r="N1897" s="21" t="s">
        <v>18</v>
      </c>
      <c r="O1897" s="21">
        <v>219</v>
      </c>
      <c r="P1897" s="21">
        <v>174</v>
      </c>
      <c r="Q1897" s="21">
        <v>224</v>
      </c>
      <c r="R1897" s="15">
        <f t="shared" si="240"/>
        <v>0.28735632183908044</v>
      </c>
      <c r="S1897" s="18" t="str">
        <f>IFERROR(VLOOKUP(D1897,'[1]comparativo br'!$A:$B,2,FALSE),"")</f>
        <v/>
      </c>
      <c r="T1897" s="18" t="str">
        <f>IFERROR(VLOOKUP(D1897,'[1]comparativo br'!$A:$C,3,FALSE),"")</f>
        <v/>
      </c>
      <c r="U1897" s="15" t="str">
        <f t="shared" si="236"/>
        <v/>
      </c>
      <c r="V1897" s="19" t="str">
        <f>IFERROR(VLOOKUP(D1897,'[1]comparativo br'!$A:$D,4,FALSE),"")</f>
        <v/>
      </c>
      <c r="W1897" s="19" t="str">
        <f>IFERROR(VLOOKUP(D1897,'[1]comparativo br'!$A:$E,5,FALSE),"")</f>
        <v/>
      </c>
      <c r="X1897" s="15" t="str">
        <f t="shared" si="234"/>
        <v/>
      </c>
      <c r="Y1897" s="18" t="e">
        <f>SUMIFS([2]Plan2!$H:$H,[2]Plan2!$A:$A,$D1897,[2]Plan2!$U:$U,6)</f>
        <v>#VALUE!</v>
      </c>
      <c r="Z1897" s="18" t="e">
        <f>SUMIFS([2]Plan2!$H:$H,[2]Plan2!$A:$A,$D1897,[2]Plan2!$U:$U,7)</f>
        <v>#VALUE!</v>
      </c>
      <c r="AA1897" s="18" t="e">
        <f>SUMIFS([2]Plan2!$H:$H,[2]Plan2!$A:$A,$D1897,[2]Plan2!$U:$U,8)</f>
        <v>#VALUE!</v>
      </c>
      <c r="AB1897" s="18" t="e">
        <f>SUMIFS([2]Plan2!$H:$H,[2]Plan2!$A:$A,$D1897,[2]Plan2!$U:$U,9)</f>
        <v>#VALUE!</v>
      </c>
      <c r="AC1897" s="18" t="e">
        <f>SUMIFS([2]Plan2!$H:$H,[2]Plan2!$A:$A,$D1897,[2]Plan2!$U:$U,10)</f>
        <v>#VALUE!</v>
      </c>
      <c r="AD1897" s="18" t="e">
        <f>SUMIFS([2]Plan2!$H:$H,[2]Plan2!$A:$A,$D1897,[2]Plan2!$U:$U,11)</f>
        <v>#VALUE!</v>
      </c>
      <c r="AE1897" s="18" t="e">
        <f>SUMIFS([2]Plan2!$H:$H,[2]Plan2!$A:$A,$D1897,[2]Plan2!$U:$U,12)</f>
        <v>#VALUE!</v>
      </c>
      <c r="AF1897" s="18" t="e">
        <f>SUMIFS([2]Plan2!$H:$H,[2]Plan2!$A:$A,$D1897,[2]Plan2!$U:$U,1)</f>
        <v>#VALUE!</v>
      </c>
      <c r="AG1897" s="18" t="e">
        <f>SUMIFS([2]Plan2!$H:$H,[2]Plan2!$A:$A,$D1897,[2]Plan2!$U:$U,2)</f>
        <v>#VALUE!</v>
      </c>
      <c r="AH1897" s="18" t="e">
        <f>SUMIFS([2]Plan2!$H:$H,[2]Plan2!$A:$A,$D1897,[2]Plan2!$U:$U,3)</f>
        <v>#VALUE!</v>
      </c>
      <c r="AI1897" s="18" t="e">
        <f>SUMIFS([2]Plan2!$H:$H,[2]Plan2!$A:$A,$D1897,[2]Plan2!$U:$U,4)</f>
        <v>#VALUE!</v>
      </c>
      <c r="AJ1897" s="18" t="e">
        <f>SUMIFS([2]Plan2!$H:$H,[2]Plan2!$A:$A,$D1897,[2]Plan2!$U:$U,5)</f>
        <v>#VALUE!</v>
      </c>
      <c r="AK1897" s="23" t="e">
        <f t="shared" si="237"/>
        <v>#VALUE!</v>
      </c>
      <c r="AL1897" s="23" t="e">
        <f t="shared" si="239"/>
        <v>#VALUE!</v>
      </c>
      <c r="AM1897">
        <f t="shared" si="238"/>
        <v>0</v>
      </c>
    </row>
    <row r="1898" spans="1:39" ht="15.75" x14ac:dyDescent="0.25">
      <c r="A1898" s="21"/>
      <c r="B1898" s="21" t="s">
        <v>1519</v>
      </c>
      <c r="C1898" s="21">
        <v>47080619</v>
      </c>
      <c r="D1898" s="25">
        <v>100949</v>
      </c>
      <c r="E1898" s="21" t="s">
        <v>33</v>
      </c>
      <c r="F1898" s="31" t="s">
        <v>33</v>
      </c>
      <c r="G1898" s="21" t="s">
        <v>280</v>
      </c>
      <c r="H1898" s="21" t="s">
        <v>281</v>
      </c>
      <c r="I1898" s="25" t="s">
        <v>20</v>
      </c>
      <c r="J1898" s="21" t="s">
        <v>27</v>
      </c>
      <c r="K1898" s="21" t="s">
        <v>28</v>
      </c>
      <c r="L1898" s="20">
        <v>45497</v>
      </c>
      <c r="M1898" s="20">
        <v>45756</v>
      </c>
      <c r="N1898" s="21" t="s">
        <v>18</v>
      </c>
      <c r="O1898" s="21">
        <v>308</v>
      </c>
      <c r="P1898" s="21">
        <v>259</v>
      </c>
      <c r="Q1898" s="21">
        <v>306</v>
      </c>
      <c r="R1898" s="15">
        <f t="shared" si="240"/>
        <v>0.18146718146718147</v>
      </c>
      <c r="S1898" s="18" t="str">
        <f>IFERROR(VLOOKUP(D1898,'[1]comparativo br'!$A:$B,2,FALSE),"")</f>
        <v/>
      </c>
      <c r="T1898" s="18" t="str">
        <f>IFERROR(VLOOKUP(D1898,'[1]comparativo br'!$A:$C,3,FALSE),"")</f>
        <v/>
      </c>
      <c r="U1898" s="15" t="str">
        <f t="shared" si="236"/>
        <v/>
      </c>
      <c r="V1898" s="19" t="str">
        <f>IFERROR(VLOOKUP(D1898,'[1]comparativo br'!$A:$D,4,FALSE),"")</f>
        <v/>
      </c>
      <c r="W1898" s="19" t="str">
        <f>IFERROR(VLOOKUP(D1898,'[1]comparativo br'!$A:$E,5,FALSE),"")</f>
        <v/>
      </c>
      <c r="X1898" s="15" t="str">
        <f t="shared" ref="X1898:X1961" si="241">IFERROR((W1898-V1898)/V1898,"")</f>
        <v/>
      </c>
      <c r="Y1898" s="18" t="e">
        <f>SUMIFS([2]Plan2!$H:$H,[2]Plan2!$A:$A,$D1898,[2]Plan2!$U:$U,6)</f>
        <v>#VALUE!</v>
      </c>
      <c r="Z1898" s="18" t="e">
        <f>SUMIFS([2]Plan2!$H:$H,[2]Plan2!$A:$A,$D1898,[2]Plan2!$U:$U,7)</f>
        <v>#VALUE!</v>
      </c>
      <c r="AA1898" s="18" t="e">
        <f>SUMIFS([2]Plan2!$H:$H,[2]Plan2!$A:$A,$D1898,[2]Plan2!$U:$U,8)</f>
        <v>#VALUE!</v>
      </c>
      <c r="AB1898" s="18" t="e">
        <f>SUMIFS([2]Plan2!$H:$H,[2]Plan2!$A:$A,$D1898,[2]Plan2!$U:$U,9)</f>
        <v>#VALUE!</v>
      </c>
      <c r="AC1898" s="18" t="e">
        <f>SUMIFS([2]Plan2!$H:$H,[2]Plan2!$A:$A,$D1898,[2]Plan2!$U:$U,10)</f>
        <v>#VALUE!</v>
      </c>
      <c r="AD1898" s="18" t="e">
        <f>SUMIFS([2]Plan2!$H:$H,[2]Plan2!$A:$A,$D1898,[2]Plan2!$U:$U,11)</f>
        <v>#VALUE!</v>
      </c>
      <c r="AE1898" s="18" t="e">
        <f>SUMIFS([2]Plan2!$H:$H,[2]Plan2!$A:$A,$D1898,[2]Plan2!$U:$U,12)</f>
        <v>#VALUE!</v>
      </c>
      <c r="AF1898" s="18" t="e">
        <f>SUMIFS([2]Plan2!$H:$H,[2]Plan2!$A:$A,$D1898,[2]Plan2!$U:$U,1)</f>
        <v>#VALUE!</v>
      </c>
      <c r="AG1898" s="18" t="e">
        <f>SUMIFS([2]Plan2!$H:$H,[2]Plan2!$A:$A,$D1898,[2]Plan2!$U:$U,2)</f>
        <v>#VALUE!</v>
      </c>
      <c r="AH1898" s="18" t="e">
        <f>SUMIFS([2]Plan2!$H:$H,[2]Plan2!$A:$A,$D1898,[2]Plan2!$U:$U,3)</f>
        <v>#VALUE!</v>
      </c>
      <c r="AI1898" s="18" t="e">
        <f>SUMIFS([2]Plan2!$H:$H,[2]Plan2!$A:$A,$D1898,[2]Plan2!$U:$U,4)</f>
        <v>#VALUE!</v>
      </c>
      <c r="AJ1898" s="18" t="e">
        <f>SUMIFS([2]Plan2!$H:$H,[2]Plan2!$A:$A,$D1898,[2]Plan2!$U:$U,5)</f>
        <v>#VALUE!</v>
      </c>
      <c r="AK1898" s="23" t="e">
        <f t="shared" si="237"/>
        <v>#VALUE!</v>
      </c>
      <c r="AL1898" s="23" t="e">
        <f t="shared" si="239"/>
        <v>#VALUE!</v>
      </c>
      <c r="AM1898">
        <f t="shared" si="238"/>
        <v>0</v>
      </c>
    </row>
    <row r="1899" spans="1:39" ht="15.75" x14ac:dyDescent="0.25">
      <c r="A1899" s="21"/>
      <c r="B1899" s="21" t="s">
        <v>1519</v>
      </c>
      <c r="C1899" s="21">
        <v>47080619</v>
      </c>
      <c r="D1899" s="25">
        <v>191682</v>
      </c>
      <c r="E1899" s="21" t="s">
        <v>33</v>
      </c>
      <c r="F1899" s="31" t="s">
        <v>33</v>
      </c>
      <c r="G1899" s="21" t="s">
        <v>280</v>
      </c>
      <c r="H1899" s="21" t="s">
        <v>497</v>
      </c>
      <c r="I1899" s="25" t="s">
        <v>20</v>
      </c>
      <c r="J1899" s="21" t="s">
        <v>27</v>
      </c>
      <c r="K1899" s="21" t="s">
        <v>28</v>
      </c>
      <c r="L1899" s="20">
        <v>45489</v>
      </c>
      <c r="M1899" s="20">
        <v>45762</v>
      </c>
      <c r="N1899" s="21" t="s">
        <v>18</v>
      </c>
      <c r="O1899" s="21">
        <v>253</v>
      </c>
      <c r="P1899" s="21">
        <v>171</v>
      </c>
      <c r="Q1899" s="21">
        <v>257</v>
      </c>
      <c r="R1899" s="15">
        <f t="shared" si="240"/>
        <v>0.50292397660818711</v>
      </c>
      <c r="S1899" s="18" t="str">
        <f>IFERROR(VLOOKUP(D1899,'[1]comparativo br'!$A:$B,2,FALSE),"")</f>
        <v/>
      </c>
      <c r="T1899" s="18" t="str">
        <f>IFERROR(VLOOKUP(D1899,'[1]comparativo br'!$A:$C,3,FALSE),"")</f>
        <v/>
      </c>
      <c r="U1899" s="15" t="str">
        <f t="shared" si="236"/>
        <v/>
      </c>
      <c r="V1899" s="19" t="str">
        <f>IFERROR(VLOOKUP(D1899,'[1]comparativo br'!$A:$D,4,FALSE),"")</f>
        <v/>
      </c>
      <c r="W1899" s="19" t="str">
        <f>IFERROR(VLOOKUP(D1899,'[1]comparativo br'!$A:$E,5,FALSE),"")</f>
        <v/>
      </c>
      <c r="X1899" s="15" t="str">
        <f t="shared" si="241"/>
        <v/>
      </c>
      <c r="Y1899" s="18" t="e">
        <f>SUMIFS([2]Plan2!$H:$H,[2]Plan2!$A:$A,$D1899,[2]Plan2!$U:$U,6)</f>
        <v>#VALUE!</v>
      </c>
      <c r="Z1899" s="18" t="e">
        <f>SUMIFS([2]Plan2!$H:$H,[2]Plan2!$A:$A,$D1899,[2]Plan2!$U:$U,7)</f>
        <v>#VALUE!</v>
      </c>
      <c r="AA1899" s="18" t="e">
        <f>SUMIFS([2]Plan2!$H:$H,[2]Plan2!$A:$A,$D1899,[2]Plan2!$U:$U,8)</f>
        <v>#VALUE!</v>
      </c>
      <c r="AB1899" s="18" t="e">
        <f>SUMIFS([2]Plan2!$H:$H,[2]Plan2!$A:$A,$D1899,[2]Plan2!$U:$U,9)</f>
        <v>#VALUE!</v>
      </c>
      <c r="AC1899" s="18" t="e">
        <f>SUMIFS([2]Plan2!$H:$H,[2]Plan2!$A:$A,$D1899,[2]Plan2!$U:$U,10)</f>
        <v>#VALUE!</v>
      </c>
      <c r="AD1899" s="18" t="e">
        <f>SUMIFS([2]Plan2!$H:$H,[2]Plan2!$A:$A,$D1899,[2]Plan2!$U:$U,11)</f>
        <v>#VALUE!</v>
      </c>
      <c r="AE1899" s="18" t="e">
        <f>SUMIFS([2]Plan2!$H:$H,[2]Plan2!$A:$A,$D1899,[2]Plan2!$U:$U,12)</f>
        <v>#VALUE!</v>
      </c>
      <c r="AF1899" s="18" t="e">
        <f>SUMIFS([2]Plan2!$H:$H,[2]Plan2!$A:$A,$D1899,[2]Plan2!$U:$U,1)</f>
        <v>#VALUE!</v>
      </c>
      <c r="AG1899" s="18" t="e">
        <f>SUMIFS([2]Plan2!$H:$H,[2]Plan2!$A:$A,$D1899,[2]Plan2!$U:$U,2)</f>
        <v>#VALUE!</v>
      </c>
      <c r="AH1899" s="18" t="e">
        <f>SUMIFS([2]Plan2!$H:$H,[2]Plan2!$A:$A,$D1899,[2]Plan2!$U:$U,3)</f>
        <v>#VALUE!</v>
      </c>
      <c r="AI1899" s="18" t="e">
        <f>SUMIFS([2]Plan2!$H:$H,[2]Plan2!$A:$A,$D1899,[2]Plan2!$U:$U,4)</f>
        <v>#VALUE!</v>
      </c>
      <c r="AJ1899" s="18" t="e">
        <f>SUMIFS([2]Plan2!$H:$H,[2]Plan2!$A:$A,$D1899,[2]Plan2!$U:$U,5)</f>
        <v>#VALUE!</v>
      </c>
      <c r="AK1899" s="23" t="e">
        <f t="shared" si="237"/>
        <v>#VALUE!</v>
      </c>
      <c r="AL1899" s="23" t="e">
        <f t="shared" si="239"/>
        <v>#VALUE!</v>
      </c>
      <c r="AM1899">
        <f t="shared" si="238"/>
        <v>0</v>
      </c>
    </row>
    <row r="1900" spans="1:39" ht="15.75" x14ac:dyDescent="0.25">
      <c r="A1900" s="21"/>
      <c r="B1900" s="21" t="s">
        <v>1519</v>
      </c>
      <c r="C1900" s="21">
        <v>47247705</v>
      </c>
      <c r="D1900" s="25">
        <v>191732</v>
      </c>
      <c r="E1900" s="21" t="s">
        <v>1180</v>
      </c>
      <c r="F1900" s="31" t="s">
        <v>1180</v>
      </c>
      <c r="G1900" s="21" t="s">
        <v>646</v>
      </c>
      <c r="H1900" s="21" t="s">
        <v>494</v>
      </c>
      <c r="I1900" s="25" t="s">
        <v>121</v>
      </c>
      <c r="J1900" s="21" t="s">
        <v>88</v>
      </c>
      <c r="K1900" s="21" t="s">
        <v>89</v>
      </c>
      <c r="L1900" s="20">
        <v>45755</v>
      </c>
      <c r="M1900" s="20">
        <v>45743</v>
      </c>
      <c r="N1900" s="21" t="s">
        <v>22</v>
      </c>
      <c r="O1900" s="21">
        <v>38</v>
      </c>
      <c r="P1900" s="21">
        <v>52</v>
      </c>
      <c r="Q1900" s="21">
        <v>59</v>
      </c>
      <c r="R1900" s="15">
        <f t="shared" si="240"/>
        <v>0.13461538461538461</v>
      </c>
      <c r="S1900" s="18">
        <f>IFERROR(VLOOKUP(D1900,'[1]comparativo br'!$A:$B,2,FALSE),"")</f>
        <v>3792</v>
      </c>
      <c r="T1900" s="18">
        <f>IFERROR(VLOOKUP(D1900,'[1]comparativo br'!$A:$C,3,FALSE),"")</f>
        <v>1896</v>
      </c>
      <c r="U1900" s="15">
        <f t="shared" si="236"/>
        <v>-0.5</v>
      </c>
      <c r="V1900" s="19">
        <f>IFERROR(VLOOKUP(D1900,'[1]comparativo br'!$A:$D,4,FALSE),"")</f>
        <v>29</v>
      </c>
      <c r="W1900" s="19">
        <f>IFERROR(VLOOKUP(D1900,'[1]comparativo br'!$A:$E,5,FALSE),"")</f>
        <v>48</v>
      </c>
      <c r="X1900" s="15">
        <f t="shared" si="241"/>
        <v>0.65517241379310343</v>
      </c>
      <c r="Y1900" s="18" t="e">
        <f>SUMIFS([2]Plan2!$H:$H,[2]Plan2!$A:$A,$D1900,[2]Plan2!$U:$U,6)</f>
        <v>#VALUE!</v>
      </c>
      <c r="Z1900" s="18" t="e">
        <f>SUMIFS([2]Plan2!$H:$H,[2]Plan2!$A:$A,$D1900,[2]Plan2!$U:$U,7)</f>
        <v>#VALUE!</v>
      </c>
      <c r="AA1900" s="18" t="e">
        <f>SUMIFS([2]Plan2!$H:$H,[2]Plan2!$A:$A,$D1900,[2]Plan2!$U:$U,8)</f>
        <v>#VALUE!</v>
      </c>
      <c r="AB1900" s="18" t="e">
        <f>SUMIFS([2]Plan2!$H:$H,[2]Plan2!$A:$A,$D1900,[2]Plan2!$U:$U,9)</f>
        <v>#VALUE!</v>
      </c>
      <c r="AC1900" s="18" t="e">
        <f>SUMIFS([2]Plan2!$H:$H,[2]Plan2!$A:$A,$D1900,[2]Plan2!$U:$U,10)</f>
        <v>#VALUE!</v>
      </c>
      <c r="AD1900" s="18" t="e">
        <f>SUMIFS([2]Plan2!$H:$H,[2]Plan2!$A:$A,$D1900,[2]Plan2!$U:$U,11)</f>
        <v>#VALUE!</v>
      </c>
      <c r="AE1900" s="18" t="e">
        <f>SUMIFS([2]Plan2!$H:$H,[2]Plan2!$A:$A,$D1900,[2]Plan2!$U:$U,12)</f>
        <v>#VALUE!</v>
      </c>
      <c r="AF1900" s="18" t="e">
        <f>SUMIFS([2]Plan2!$H:$H,[2]Plan2!$A:$A,$D1900,[2]Plan2!$U:$U,1)</f>
        <v>#VALUE!</v>
      </c>
      <c r="AG1900" s="18" t="e">
        <f>SUMIFS([2]Plan2!$H:$H,[2]Plan2!$A:$A,$D1900,[2]Plan2!$U:$U,2)</f>
        <v>#VALUE!</v>
      </c>
      <c r="AH1900" s="18" t="e">
        <f>SUMIFS([2]Plan2!$H:$H,[2]Plan2!$A:$A,$D1900,[2]Plan2!$U:$U,3)</f>
        <v>#VALUE!</v>
      </c>
      <c r="AI1900" s="18" t="e">
        <f>SUMIFS([2]Plan2!$H:$H,[2]Plan2!$A:$A,$D1900,[2]Plan2!$U:$U,4)</f>
        <v>#VALUE!</v>
      </c>
      <c r="AJ1900" s="18" t="e">
        <f>SUMIFS([2]Plan2!$H:$H,[2]Plan2!$A:$A,$D1900,[2]Plan2!$U:$U,5)</f>
        <v>#VALUE!</v>
      </c>
      <c r="AK1900" s="23" t="e">
        <f t="shared" si="237"/>
        <v>#VALUE!</v>
      </c>
      <c r="AL1900" s="23" t="e">
        <f t="shared" si="239"/>
        <v>#VALUE!</v>
      </c>
      <c r="AM1900">
        <f t="shared" si="238"/>
        <v>0</v>
      </c>
    </row>
    <row r="1901" spans="1:39" ht="15.75" x14ac:dyDescent="0.25">
      <c r="A1901" s="21"/>
      <c r="B1901" s="21" t="s">
        <v>1520</v>
      </c>
      <c r="C1901" s="21">
        <v>47324735</v>
      </c>
      <c r="D1901" s="25">
        <v>193652</v>
      </c>
      <c r="E1901" s="21" t="s">
        <v>2143</v>
      </c>
      <c r="F1901" s="31" t="s">
        <v>1180</v>
      </c>
      <c r="G1901" s="21" t="s">
        <v>1463</v>
      </c>
      <c r="H1901" s="21" t="s">
        <v>379</v>
      </c>
      <c r="I1901" s="25" t="s">
        <v>72</v>
      </c>
      <c r="J1901" s="21" t="s">
        <v>21</v>
      </c>
      <c r="K1901" s="21"/>
      <c r="L1901" s="20"/>
      <c r="M1901" s="20">
        <v>45757</v>
      </c>
      <c r="N1901" s="21" t="s">
        <v>18</v>
      </c>
      <c r="O1901" s="21">
        <v>26</v>
      </c>
      <c r="P1901" s="21">
        <v>42</v>
      </c>
      <c r="Q1901" s="21">
        <v>110</v>
      </c>
      <c r="R1901" s="15">
        <f t="shared" si="240"/>
        <v>1.6190476190476191</v>
      </c>
      <c r="S1901" s="18">
        <f>IFERROR(VLOOKUP(D1901,'[1]comparativo br'!$A:$B,2,FALSE),"")</f>
        <v>0</v>
      </c>
      <c r="T1901" s="18">
        <f>IFERROR(VLOOKUP(D1901,'[1]comparativo br'!$A:$C,3,FALSE),"")</f>
        <v>0</v>
      </c>
      <c r="U1901" s="15" t="str">
        <f t="shared" si="236"/>
        <v/>
      </c>
      <c r="V1901" s="19">
        <f>IFERROR(VLOOKUP(D1901,'[1]comparativo br'!$A:$D,4,FALSE),"")</f>
        <v>79</v>
      </c>
      <c r="W1901" s="19">
        <f>IFERROR(VLOOKUP(D1901,'[1]comparativo br'!$A:$E,5,FALSE),"")</f>
        <v>0</v>
      </c>
      <c r="X1901" s="15">
        <f t="shared" si="241"/>
        <v>-1</v>
      </c>
      <c r="Y1901" s="18" t="e">
        <f>SUMIFS([2]Plan2!$H:$H,[2]Plan2!$A:$A,$D1901,[2]Plan2!$U:$U,6)</f>
        <v>#VALUE!</v>
      </c>
      <c r="Z1901" s="18" t="e">
        <f>SUMIFS([2]Plan2!$H:$H,[2]Plan2!$A:$A,$D1901,[2]Plan2!$U:$U,7)</f>
        <v>#VALUE!</v>
      </c>
      <c r="AA1901" s="18" t="e">
        <f>SUMIFS([2]Plan2!$H:$H,[2]Plan2!$A:$A,$D1901,[2]Plan2!$U:$U,8)</f>
        <v>#VALUE!</v>
      </c>
      <c r="AB1901" s="18" t="e">
        <f>SUMIFS([2]Plan2!$H:$H,[2]Plan2!$A:$A,$D1901,[2]Plan2!$U:$U,9)</f>
        <v>#VALUE!</v>
      </c>
      <c r="AC1901" s="18" t="e">
        <f>SUMIFS([2]Plan2!$H:$H,[2]Plan2!$A:$A,$D1901,[2]Plan2!$U:$U,10)</f>
        <v>#VALUE!</v>
      </c>
      <c r="AD1901" s="18" t="e">
        <f>SUMIFS([2]Plan2!$H:$H,[2]Plan2!$A:$A,$D1901,[2]Plan2!$U:$U,11)</f>
        <v>#VALUE!</v>
      </c>
      <c r="AE1901" s="18" t="e">
        <f>SUMIFS([2]Plan2!$H:$H,[2]Plan2!$A:$A,$D1901,[2]Plan2!$U:$U,12)</f>
        <v>#VALUE!</v>
      </c>
      <c r="AF1901" s="18" t="e">
        <f>SUMIFS([2]Plan2!$H:$H,[2]Plan2!$A:$A,$D1901,[2]Plan2!$U:$U,1)</f>
        <v>#VALUE!</v>
      </c>
      <c r="AG1901" s="18" t="e">
        <f>SUMIFS([2]Plan2!$H:$H,[2]Plan2!$A:$A,$D1901,[2]Plan2!$U:$U,2)</f>
        <v>#VALUE!</v>
      </c>
      <c r="AH1901" s="18" t="e">
        <f>SUMIFS([2]Plan2!$H:$H,[2]Plan2!$A:$A,$D1901,[2]Plan2!$U:$U,3)</f>
        <v>#VALUE!</v>
      </c>
      <c r="AI1901" s="18" t="e">
        <f>SUMIFS([2]Plan2!$H:$H,[2]Plan2!$A:$A,$D1901,[2]Plan2!$U:$U,4)</f>
        <v>#VALUE!</v>
      </c>
      <c r="AJ1901" s="18" t="e">
        <f>SUMIFS([2]Plan2!$H:$H,[2]Plan2!$A:$A,$D1901,[2]Plan2!$U:$U,5)</f>
        <v>#VALUE!</v>
      </c>
      <c r="AK1901" s="23" t="e">
        <f t="shared" si="237"/>
        <v>#VALUE!</v>
      </c>
      <c r="AL1901" s="23" t="e">
        <f t="shared" si="239"/>
        <v>#VALUE!</v>
      </c>
      <c r="AM1901">
        <f t="shared" si="238"/>
        <v>0</v>
      </c>
    </row>
    <row r="1902" spans="1:39" ht="15.75" x14ac:dyDescent="0.25">
      <c r="A1902" s="21" t="s">
        <v>353</v>
      </c>
      <c r="B1902" s="21" t="s">
        <v>1519</v>
      </c>
      <c r="C1902" s="21">
        <v>47364255</v>
      </c>
      <c r="D1902" s="25">
        <v>194596</v>
      </c>
      <c r="E1902" s="21" t="s">
        <v>1798</v>
      </c>
      <c r="F1902" s="31" t="s">
        <v>1798</v>
      </c>
      <c r="G1902" s="21" t="s">
        <v>1532</v>
      </c>
      <c r="H1902" s="21" t="s">
        <v>239</v>
      </c>
      <c r="I1902" s="25" t="s">
        <v>145</v>
      </c>
      <c r="J1902" s="21" t="s">
        <v>21</v>
      </c>
      <c r="K1902" s="21"/>
      <c r="L1902" s="20">
        <v>45421</v>
      </c>
      <c r="M1902" s="20"/>
      <c r="N1902" s="21" t="s">
        <v>53</v>
      </c>
      <c r="O1902" s="21"/>
      <c r="P1902" s="21"/>
      <c r="Q1902" s="21"/>
      <c r="R1902" s="28"/>
      <c r="S1902" s="18" t="str">
        <f>IFERROR(VLOOKUP(D1902,'[1]comparativo br'!$A:$B,2,FALSE),"")</f>
        <v/>
      </c>
      <c r="T1902" s="18" t="str">
        <f>IFERROR(VLOOKUP(D1902,'[1]comparativo br'!$A:$C,3,FALSE),"")</f>
        <v/>
      </c>
      <c r="U1902" s="15" t="str">
        <f t="shared" si="236"/>
        <v/>
      </c>
      <c r="V1902" s="19" t="str">
        <f>IFERROR(VLOOKUP(D1902,'[1]comparativo br'!$A:$D,4,FALSE),"")</f>
        <v/>
      </c>
      <c r="W1902" s="19" t="str">
        <f>IFERROR(VLOOKUP(D1902,'[1]comparativo br'!$A:$E,5,FALSE),"")</f>
        <v/>
      </c>
      <c r="X1902" s="15" t="str">
        <f t="shared" si="241"/>
        <v/>
      </c>
      <c r="Y1902" s="18" t="e">
        <f>SUMIFS([2]Plan2!$H:$H,[2]Plan2!$A:$A,$D1902,[2]Plan2!$U:$U,6)</f>
        <v>#VALUE!</v>
      </c>
      <c r="Z1902" s="18" t="e">
        <f>SUMIFS([2]Plan2!$H:$H,[2]Plan2!$A:$A,$D1902,[2]Plan2!$U:$U,7)</f>
        <v>#VALUE!</v>
      </c>
      <c r="AA1902" s="18" t="e">
        <f>SUMIFS([2]Plan2!$H:$H,[2]Plan2!$A:$A,$D1902,[2]Plan2!$U:$U,8)</f>
        <v>#VALUE!</v>
      </c>
      <c r="AB1902" s="18" t="e">
        <f>SUMIFS([2]Plan2!$H:$H,[2]Plan2!$A:$A,$D1902,[2]Plan2!$U:$U,9)</f>
        <v>#VALUE!</v>
      </c>
      <c r="AC1902" s="18" t="e">
        <f>SUMIFS([2]Plan2!$H:$H,[2]Plan2!$A:$A,$D1902,[2]Plan2!$U:$U,10)</f>
        <v>#VALUE!</v>
      </c>
      <c r="AD1902" s="18" t="e">
        <f>SUMIFS([2]Plan2!$H:$H,[2]Plan2!$A:$A,$D1902,[2]Plan2!$U:$U,11)</f>
        <v>#VALUE!</v>
      </c>
      <c r="AE1902" s="18" t="e">
        <f>SUMIFS([2]Plan2!$H:$H,[2]Plan2!$A:$A,$D1902,[2]Plan2!$U:$U,12)</f>
        <v>#VALUE!</v>
      </c>
      <c r="AF1902" s="18" t="e">
        <f>SUMIFS([2]Plan2!$H:$H,[2]Plan2!$A:$A,$D1902,[2]Plan2!$U:$U,1)</f>
        <v>#VALUE!</v>
      </c>
      <c r="AG1902" s="18" t="e">
        <f>SUMIFS([2]Plan2!$H:$H,[2]Plan2!$A:$A,$D1902,[2]Plan2!$U:$U,2)</f>
        <v>#VALUE!</v>
      </c>
      <c r="AH1902" s="18" t="e">
        <f>SUMIFS([2]Plan2!$H:$H,[2]Plan2!$A:$A,$D1902,[2]Plan2!$U:$U,3)</f>
        <v>#VALUE!</v>
      </c>
      <c r="AI1902" s="18" t="e">
        <f>SUMIFS([2]Plan2!$H:$H,[2]Plan2!$A:$A,$D1902,[2]Plan2!$U:$U,4)</f>
        <v>#VALUE!</v>
      </c>
      <c r="AJ1902" s="18" t="e">
        <f>SUMIFS([2]Plan2!$H:$H,[2]Plan2!$A:$A,$D1902,[2]Plan2!$U:$U,5)</f>
        <v>#VALUE!</v>
      </c>
      <c r="AK1902" s="23" t="e">
        <f t="shared" si="237"/>
        <v>#VALUE!</v>
      </c>
      <c r="AL1902" s="23" t="e">
        <f t="shared" si="239"/>
        <v>#VALUE!</v>
      </c>
      <c r="AM1902">
        <f t="shared" si="238"/>
        <v>0</v>
      </c>
    </row>
    <row r="1903" spans="1:39" ht="15.75" x14ac:dyDescent="0.25">
      <c r="A1903" s="21"/>
      <c r="B1903" s="21" t="s">
        <v>1520</v>
      </c>
      <c r="C1903" s="21">
        <v>47364255</v>
      </c>
      <c r="D1903" s="25">
        <v>194222</v>
      </c>
      <c r="E1903" s="21" t="s">
        <v>1798</v>
      </c>
      <c r="F1903" s="31" t="s">
        <v>1798</v>
      </c>
      <c r="G1903" s="21" t="s">
        <v>1532</v>
      </c>
      <c r="H1903" s="21" t="s">
        <v>229</v>
      </c>
      <c r="I1903" s="25" t="s">
        <v>145</v>
      </c>
      <c r="J1903" s="21" t="s">
        <v>27</v>
      </c>
      <c r="K1903" s="21" t="s">
        <v>210</v>
      </c>
      <c r="L1903" s="20">
        <v>45236</v>
      </c>
      <c r="M1903" s="20">
        <v>45797</v>
      </c>
      <c r="N1903" s="21" t="s">
        <v>18</v>
      </c>
      <c r="O1903" s="21">
        <v>9</v>
      </c>
      <c r="P1903" s="21">
        <v>8</v>
      </c>
      <c r="Q1903" s="21">
        <v>17</v>
      </c>
      <c r="R1903" s="15">
        <f t="shared" ref="R1903:R1908" si="242">(Q1903-P1903)/P1903</f>
        <v>1.125</v>
      </c>
      <c r="S1903" s="18">
        <f>IFERROR(VLOOKUP(D1903,'[1]comparativo br'!$A:$B,2,FALSE),"")</f>
        <v>0</v>
      </c>
      <c r="T1903" s="18">
        <f>IFERROR(VLOOKUP(D1903,'[1]comparativo br'!$A:$C,3,FALSE),"")</f>
        <v>0</v>
      </c>
      <c r="U1903" s="15" t="str">
        <f t="shared" si="236"/>
        <v/>
      </c>
      <c r="V1903" s="19">
        <f>IFERROR(VLOOKUP(D1903,'[1]comparativo br'!$A:$D,4,FALSE),"")</f>
        <v>30</v>
      </c>
      <c r="W1903" s="19">
        <f>IFERROR(VLOOKUP(D1903,'[1]comparativo br'!$A:$E,5,FALSE),"")</f>
        <v>0</v>
      </c>
      <c r="X1903" s="15">
        <f t="shared" si="241"/>
        <v>-1</v>
      </c>
      <c r="Y1903" s="18" t="e">
        <f>SUMIFS([2]Plan2!$H:$H,[2]Plan2!$A:$A,$D1903,[2]Plan2!$U:$U,6)</f>
        <v>#VALUE!</v>
      </c>
      <c r="Z1903" s="18" t="e">
        <f>SUMIFS([2]Plan2!$H:$H,[2]Plan2!$A:$A,$D1903,[2]Plan2!$U:$U,7)</f>
        <v>#VALUE!</v>
      </c>
      <c r="AA1903" s="18" t="e">
        <f>SUMIFS([2]Plan2!$H:$H,[2]Plan2!$A:$A,$D1903,[2]Plan2!$U:$U,8)</f>
        <v>#VALUE!</v>
      </c>
      <c r="AB1903" s="18" t="e">
        <f>SUMIFS([2]Plan2!$H:$H,[2]Plan2!$A:$A,$D1903,[2]Plan2!$U:$U,9)</f>
        <v>#VALUE!</v>
      </c>
      <c r="AC1903" s="18" t="e">
        <f>SUMIFS([2]Plan2!$H:$H,[2]Plan2!$A:$A,$D1903,[2]Plan2!$U:$U,10)</f>
        <v>#VALUE!</v>
      </c>
      <c r="AD1903" s="18" t="e">
        <f>SUMIFS([2]Plan2!$H:$H,[2]Plan2!$A:$A,$D1903,[2]Plan2!$U:$U,11)</f>
        <v>#VALUE!</v>
      </c>
      <c r="AE1903" s="18" t="e">
        <f>SUMIFS([2]Plan2!$H:$H,[2]Plan2!$A:$A,$D1903,[2]Plan2!$U:$U,12)</f>
        <v>#VALUE!</v>
      </c>
      <c r="AF1903" s="18" t="e">
        <f>SUMIFS([2]Plan2!$H:$H,[2]Plan2!$A:$A,$D1903,[2]Plan2!$U:$U,1)</f>
        <v>#VALUE!</v>
      </c>
      <c r="AG1903" s="18" t="e">
        <f>SUMIFS([2]Plan2!$H:$H,[2]Plan2!$A:$A,$D1903,[2]Plan2!$U:$U,2)</f>
        <v>#VALUE!</v>
      </c>
      <c r="AH1903" s="18" t="e">
        <f>SUMIFS([2]Plan2!$H:$H,[2]Plan2!$A:$A,$D1903,[2]Plan2!$U:$U,3)</f>
        <v>#VALUE!</v>
      </c>
      <c r="AI1903" s="18" t="e">
        <f>SUMIFS([2]Plan2!$H:$H,[2]Plan2!$A:$A,$D1903,[2]Plan2!$U:$U,4)</f>
        <v>#VALUE!</v>
      </c>
      <c r="AJ1903" s="18" t="e">
        <f>SUMIFS([2]Plan2!$H:$H,[2]Plan2!$A:$A,$D1903,[2]Plan2!$U:$U,5)</f>
        <v>#VALUE!</v>
      </c>
      <c r="AK1903" s="23" t="e">
        <f t="shared" si="237"/>
        <v>#VALUE!</v>
      </c>
      <c r="AL1903" s="23" t="e">
        <f t="shared" si="239"/>
        <v>#VALUE!</v>
      </c>
      <c r="AM1903">
        <f t="shared" si="238"/>
        <v>0</v>
      </c>
    </row>
    <row r="1904" spans="1:39" ht="15.75" x14ac:dyDescent="0.25">
      <c r="A1904" s="21"/>
      <c r="B1904" s="21" t="s">
        <v>1519</v>
      </c>
      <c r="C1904" s="21">
        <v>47366273</v>
      </c>
      <c r="D1904" s="25">
        <v>190986</v>
      </c>
      <c r="E1904" s="21" t="s">
        <v>1180</v>
      </c>
      <c r="F1904" s="31" t="s">
        <v>1180</v>
      </c>
      <c r="G1904" s="21" t="s">
        <v>1296</v>
      </c>
      <c r="H1904" s="21" t="s">
        <v>87</v>
      </c>
      <c r="I1904" s="25" t="s">
        <v>20</v>
      </c>
      <c r="J1904" s="21" t="s">
        <v>107</v>
      </c>
      <c r="K1904" s="21" t="s">
        <v>108</v>
      </c>
      <c r="L1904" s="20">
        <v>45729</v>
      </c>
      <c r="M1904" s="20">
        <v>45771</v>
      </c>
      <c r="N1904" s="21" t="s">
        <v>18</v>
      </c>
      <c r="O1904" s="21">
        <v>13</v>
      </c>
      <c r="P1904" s="21">
        <v>1</v>
      </c>
      <c r="Q1904" s="21">
        <v>1</v>
      </c>
      <c r="R1904" s="15">
        <f t="shared" si="242"/>
        <v>0</v>
      </c>
      <c r="S1904" s="18">
        <f>IFERROR(VLOOKUP(D1904,'[1]comparativo br'!$A:$B,2,FALSE),"")</f>
        <v>0</v>
      </c>
      <c r="T1904" s="18">
        <f>IFERROR(VLOOKUP(D1904,'[1]comparativo br'!$A:$C,3,FALSE),"")</f>
        <v>0</v>
      </c>
      <c r="U1904" s="15" t="str">
        <f t="shared" si="236"/>
        <v/>
      </c>
      <c r="V1904" s="19">
        <f>IFERROR(VLOOKUP(D1904,'[1]comparativo br'!$A:$D,4,FALSE),"")</f>
        <v>10</v>
      </c>
      <c r="W1904" s="19">
        <f>IFERROR(VLOOKUP(D1904,'[1]comparativo br'!$A:$E,5,FALSE),"")</f>
        <v>12</v>
      </c>
      <c r="X1904" s="15">
        <f t="shared" si="241"/>
        <v>0.2</v>
      </c>
      <c r="Y1904" s="18" t="e">
        <f>SUMIFS([2]Plan2!$H:$H,[2]Plan2!$A:$A,$D1904,[2]Plan2!$U:$U,6)</f>
        <v>#VALUE!</v>
      </c>
      <c r="Z1904" s="18" t="e">
        <f>SUMIFS([2]Plan2!$H:$H,[2]Plan2!$A:$A,$D1904,[2]Plan2!$U:$U,7)</f>
        <v>#VALUE!</v>
      </c>
      <c r="AA1904" s="18" t="e">
        <f>SUMIFS([2]Plan2!$H:$H,[2]Plan2!$A:$A,$D1904,[2]Plan2!$U:$U,8)</f>
        <v>#VALUE!</v>
      </c>
      <c r="AB1904" s="18" t="e">
        <f>SUMIFS([2]Plan2!$H:$H,[2]Plan2!$A:$A,$D1904,[2]Plan2!$U:$U,9)</f>
        <v>#VALUE!</v>
      </c>
      <c r="AC1904" s="18" t="e">
        <f>SUMIFS([2]Plan2!$H:$H,[2]Plan2!$A:$A,$D1904,[2]Plan2!$U:$U,10)</f>
        <v>#VALUE!</v>
      </c>
      <c r="AD1904" s="18" t="e">
        <f>SUMIFS([2]Plan2!$H:$H,[2]Plan2!$A:$A,$D1904,[2]Plan2!$U:$U,11)</f>
        <v>#VALUE!</v>
      </c>
      <c r="AE1904" s="18" t="e">
        <f>SUMIFS([2]Plan2!$H:$H,[2]Plan2!$A:$A,$D1904,[2]Plan2!$U:$U,12)</f>
        <v>#VALUE!</v>
      </c>
      <c r="AF1904" s="18" t="e">
        <f>SUMIFS([2]Plan2!$H:$H,[2]Plan2!$A:$A,$D1904,[2]Plan2!$U:$U,1)</f>
        <v>#VALUE!</v>
      </c>
      <c r="AG1904" s="18" t="e">
        <f>SUMIFS([2]Plan2!$H:$H,[2]Plan2!$A:$A,$D1904,[2]Plan2!$U:$U,2)</f>
        <v>#VALUE!</v>
      </c>
      <c r="AH1904" s="18" t="e">
        <f>SUMIFS([2]Plan2!$H:$H,[2]Plan2!$A:$A,$D1904,[2]Plan2!$U:$U,3)</f>
        <v>#VALUE!</v>
      </c>
      <c r="AI1904" s="18" t="e">
        <f>SUMIFS([2]Plan2!$H:$H,[2]Plan2!$A:$A,$D1904,[2]Plan2!$U:$U,4)</f>
        <v>#VALUE!</v>
      </c>
      <c r="AJ1904" s="18" t="e">
        <f>SUMIFS([2]Plan2!$H:$H,[2]Plan2!$A:$A,$D1904,[2]Plan2!$U:$U,5)</f>
        <v>#VALUE!</v>
      </c>
      <c r="AK1904" s="23" t="e">
        <f t="shared" si="237"/>
        <v>#VALUE!</v>
      </c>
      <c r="AL1904" s="23" t="e">
        <f t="shared" si="239"/>
        <v>#VALUE!</v>
      </c>
      <c r="AM1904">
        <f t="shared" si="238"/>
        <v>0</v>
      </c>
    </row>
    <row r="1905" spans="1:39" ht="15.75" x14ac:dyDescent="0.25">
      <c r="A1905" s="21"/>
      <c r="B1905" s="21" t="s">
        <v>1519</v>
      </c>
      <c r="C1905" s="21">
        <v>47567006</v>
      </c>
      <c r="D1905" s="25">
        <v>194380</v>
      </c>
      <c r="E1905" s="21" t="s">
        <v>24</v>
      </c>
      <c r="F1905" s="31" t="s">
        <v>24</v>
      </c>
      <c r="G1905" s="21" t="s">
        <v>1613</v>
      </c>
      <c r="H1905" s="21" t="s">
        <v>574</v>
      </c>
      <c r="I1905" s="25" t="s">
        <v>344</v>
      </c>
      <c r="J1905" s="21" t="s">
        <v>67</v>
      </c>
      <c r="K1905" s="21" t="s">
        <v>68</v>
      </c>
      <c r="L1905" s="20">
        <v>45694</v>
      </c>
      <c r="M1905" s="20">
        <v>45736</v>
      </c>
      <c r="N1905" s="21" t="s">
        <v>22</v>
      </c>
      <c r="O1905" s="21">
        <v>0</v>
      </c>
      <c r="P1905" s="21">
        <v>1</v>
      </c>
      <c r="Q1905" s="21">
        <v>1</v>
      </c>
      <c r="R1905" s="15">
        <f t="shared" si="242"/>
        <v>0</v>
      </c>
      <c r="S1905" s="18" t="str">
        <f>IFERROR(VLOOKUP(D1905,'[1]comparativo br'!$A:$B,2,FALSE),"")</f>
        <v/>
      </c>
      <c r="T1905" s="18" t="str">
        <f>IFERROR(VLOOKUP(D1905,'[1]comparativo br'!$A:$C,3,FALSE),"")</f>
        <v/>
      </c>
      <c r="U1905" s="15" t="str">
        <f t="shared" si="236"/>
        <v/>
      </c>
      <c r="V1905" s="19" t="str">
        <f>IFERROR(VLOOKUP(D1905,'[1]comparativo br'!$A:$D,4,FALSE),"")</f>
        <v/>
      </c>
      <c r="W1905" s="19" t="str">
        <f>IFERROR(VLOOKUP(D1905,'[1]comparativo br'!$A:$E,5,FALSE),"")</f>
        <v/>
      </c>
      <c r="X1905" s="15" t="str">
        <f t="shared" si="241"/>
        <v/>
      </c>
      <c r="Y1905" s="18" t="e">
        <f>SUMIFS([2]Plan2!$H:$H,[2]Plan2!$A:$A,$D1905,[2]Plan2!$U:$U,6)</f>
        <v>#VALUE!</v>
      </c>
      <c r="Z1905" s="18" t="e">
        <f>SUMIFS([2]Plan2!$H:$H,[2]Plan2!$A:$A,$D1905,[2]Plan2!$U:$U,7)</f>
        <v>#VALUE!</v>
      </c>
      <c r="AA1905" s="18" t="e">
        <f>SUMIFS([2]Plan2!$H:$H,[2]Plan2!$A:$A,$D1905,[2]Plan2!$U:$U,8)</f>
        <v>#VALUE!</v>
      </c>
      <c r="AB1905" s="18" t="e">
        <f>SUMIFS([2]Plan2!$H:$H,[2]Plan2!$A:$A,$D1905,[2]Plan2!$U:$U,9)</f>
        <v>#VALUE!</v>
      </c>
      <c r="AC1905" s="18" t="e">
        <f>SUMIFS([2]Plan2!$H:$H,[2]Plan2!$A:$A,$D1905,[2]Plan2!$U:$U,10)</f>
        <v>#VALUE!</v>
      </c>
      <c r="AD1905" s="18" t="e">
        <f>SUMIFS([2]Plan2!$H:$H,[2]Plan2!$A:$A,$D1905,[2]Plan2!$U:$U,11)</f>
        <v>#VALUE!</v>
      </c>
      <c r="AE1905" s="18" t="e">
        <f>SUMIFS([2]Plan2!$H:$H,[2]Plan2!$A:$A,$D1905,[2]Plan2!$U:$U,12)</f>
        <v>#VALUE!</v>
      </c>
      <c r="AF1905" s="18" t="e">
        <f>SUMIFS([2]Plan2!$H:$H,[2]Plan2!$A:$A,$D1905,[2]Plan2!$U:$U,1)</f>
        <v>#VALUE!</v>
      </c>
      <c r="AG1905" s="18" t="e">
        <f>SUMIFS([2]Plan2!$H:$H,[2]Plan2!$A:$A,$D1905,[2]Plan2!$U:$U,2)</f>
        <v>#VALUE!</v>
      </c>
      <c r="AH1905" s="18" t="e">
        <f>SUMIFS([2]Plan2!$H:$H,[2]Plan2!$A:$A,$D1905,[2]Plan2!$U:$U,3)</f>
        <v>#VALUE!</v>
      </c>
      <c r="AI1905" s="18" t="e">
        <f>SUMIFS([2]Plan2!$H:$H,[2]Plan2!$A:$A,$D1905,[2]Plan2!$U:$U,4)</f>
        <v>#VALUE!</v>
      </c>
      <c r="AJ1905" s="18" t="e">
        <f>SUMIFS([2]Plan2!$H:$H,[2]Plan2!$A:$A,$D1905,[2]Plan2!$U:$U,5)</f>
        <v>#VALUE!</v>
      </c>
      <c r="AK1905" s="23" t="e">
        <f t="shared" si="237"/>
        <v>#VALUE!</v>
      </c>
      <c r="AL1905" s="23" t="e">
        <f t="shared" si="239"/>
        <v>#VALUE!</v>
      </c>
      <c r="AM1905">
        <f t="shared" si="238"/>
        <v>0</v>
      </c>
    </row>
    <row r="1906" spans="1:39" ht="15.75" x14ac:dyDescent="0.25">
      <c r="A1906" s="21"/>
      <c r="B1906" s="21" t="s">
        <v>1519</v>
      </c>
      <c r="C1906" s="21">
        <v>47658073</v>
      </c>
      <c r="D1906" s="25">
        <v>194211</v>
      </c>
      <c r="E1906" s="21" t="s">
        <v>2203</v>
      </c>
      <c r="F1906" s="31" t="s">
        <v>1826</v>
      </c>
      <c r="G1906" s="21" t="s">
        <v>1039</v>
      </c>
      <c r="H1906" s="21" t="s">
        <v>927</v>
      </c>
      <c r="I1906" s="25" t="s">
        <v>72</v>
      </c>
      <c r="J1906" s="21" t="s">
        <v>300</v>
      </c>
      <c r="K1906" s="21"/>
      <c r="L1906" s="20">
        <v>45769</v>
      </c>
      <c r="M1906" s="20">
        <v>45764</v>
      </c>
      <c r="N1906" s="21" t="s">
        <v>18</v>
      </c>
      <c r="O1906" s="21">
        <v>210</v>
      </c>
      <c r="P1906" s="21">
        <v>98</v>
      </c>
      <c r="Q1906" s="21">
        <v>280</v>
      </c>
      <c r="R1906" s="15">
        <f t="shared" si="242"/>
        <v>1.8571428571428572</v>
      </c>
      <c r="S1906" s="18">
        <f>IFERROR(VLOOKUP(D1906,'[1]comparativo br'!$A:$B,2,FALSE),"")</f>
        <v>6627.6</v>
      </c>
      <c r="T1906" s="18">
        <f>IFERROR(VLOOKUP(D1906,'[1]comparativo br'!$A:$C,3,FALSE),"")</f>
        <v>54060</v>
      </c>
      <c r="U1906" s="15">
        <f t="shared" si="236"/>
        <v>7.1567988412094872</v>
      </c>
      <c r="V1906" s="19">
        <f>IFERROR(VLOOKUP(D1906,'[1]comparativo br'!$A:$D,4,FALSE),"")</f>
        <v>157</v>
      </c>
      <c r="W1906" s="19">
        <f>IFERROR(VLOOKUP(D1906,'[1]comparativo br'!$A:$E,5,FALSE),"")</f>
        <v>160</v>
      </c>
      <c r="X1906" s="15">
        <f t="shared" si="241"/>
        <v>1.9108280254777069E-2</v>
      </c>
      <c r="Y1906" s="18" t="e">
        <f>SUMIFS([2]Plan2!$H:$H,[2]Plan2!$A:$A,$D1906,[2]Plan2!$U:$U,6)</f>
        <v>#VALUE!</v>
      </c>
      <c r="Z1906" s="18" t="e">
        <f>SUMIFS([2]Plan2!$H:$H,[2]Plan2!$A:$A,$D1906,[2]Plan2!$U:$U,7)</f>
        <v>#VALUE!</v>
      </c>
      <c r="AA1906" s="18" t="e">
        <f>SUMIFS([2]Plan2!$H:$H,[2]Plan2!$A:$A,$D1906,[2]Plan2!$U:$U,8)</f>
        <v>#VALUE!</v>
      </c>
      <c r="AB1906" s="18" t="e">
        <f>SUMIFS([2]Plan2!$H:$H,[2]Plan2!$A:$A,$D1906,[2]Plan2!$U:$U,9)</f>
        <v>#VALUE!</v>
      </c>
      <c r="AC1906" s="18" t="e">
        <f>SUMIFS([2]Plan2!$H:$H,[2]Plan2!$A:$A,$D1906,[2]Plan2!$U:$U,10)</f>
        <v>#VALUE!</v>
      </c>
      <c r="AD1906" s="18" t="e">
        <f>SUMIFS([2]Plan2!$H:$H,[2]Plan2!$A:$A,$D1906,[2]Plan2!$U:$U,11)</f>
        <v>#VALUE!</v>
      </c>
      <c r="AE1906" s="18" t="e">
        <f>SUMIFS([2]Plan2!$H:$H,[2]Plan2!$A:$A,$D1906,[2]Plan2!$U:$U,12)</f>
        <v>#VALUE!</v>
      </c>
      <c r="AF1906" s="18" t="e">
        <f>SUMIFS([2]Plan2!$H:$H,[2]Plan2!$A:$A,$D1906,[2]Plan2!$U:$U,1)</f>
        <v>#VALUE!</v>
      </c>
      <c r="AG1906" s="18" t="e">
        <f>SUMIFS([2]Plan2!$H:$H,[2]Plan2!$A:$A,$D1906,[2]Plan2!$U:$U,2)</f>
        <v>#VALUE!</v>
      </c>
      <c r="AH1906" s="18" t="e">
        <f>SUMIFS([2]Plan2!$H:$H,[2]Plan2!$A:$A,$D1906,[2]Plan2!$U:$U,3)</f>
        <v>#VALUE!</v>
      </c>
      <c r="AI1906" s="18" t="e">
        <f>SUMIFS([2]Plan2!$H:$H,[2]Plan2!$A:$A,$D1906,[2]Plan2!$U:$U,4)</f>
        <v>#VALUE!</v>
      </c>
      <c r="AJ1906" s="18" t="e">
        <f>SUMIFS([2]Plan2!$H:$H,[2]Plan2!$A:$A,$D1906,[2]Plan2!$U:$U,5)</f>
        <v>#VALUE!</v>
      </c>
      <c r="AK1906" s="23" t="e">
        <f t="shared" si="237"/>
        <v>#VALUE!</v>
      </c>
      <c r="AL1906" s="23" t="e">
        <f t="shared" si="239"/>
        <v>#VALUE!</v>
      </c>
      <c r="AM1906">
        <f t="shared" si="238"/>
        <v>0</v>
      </c>
    </row>
    <row r="1907" spans="1:39" ht="15.75" x14ac:dyDescent="0.25">
      <c r="A1907" s="21"/>
      <c r="B1907" s="21" t="s">
        <v>1519</v>
      </c>
      <c r="C1907" s="21">
        <v>47820592</v>
      </c>
      <c r="D1907" s="25">
        <v>102090</v>
      </c>
      <c r="E1907" s="21" t="s">
        <v>1180</v>
      </c>
      <c r="F1907" s="31" t="s">
        <v>1180</v>
      </c>
      <c r="G1907" s="21" t="s">
        <v>1229</v>
      </c>
      <c r="H1907" s="21" t="s">
        <v>446</v>
      </c>
      <c r="I1907" s="25" t="s">
        <v>20</v>
      </c>
      <c r="J1907" s="21" t="s">
        <v>107</v>
      </c>
      <c r="K1907" s="21" t="s">
        <v>108</v>
      </c>
      <c r="L1907" s="20">
        <v>45727</v>
      </c>
      <c r="M1907" s="20">
        <v>45733</v>
      </c>
      <c r="N1907" s="21" t="s">
        <v>22</v>
      </c>
      <c r="O1907" s="21">
        <v>1</v>
      </c>
      <c r="P1907" s="21">
        <v>3</v>
      </c>
      <c r="Q1907" s="21">
        <v>6</v>
      </c>
      <c r="R1907" s="15">
        <f t="shared" si="242"/>
        <v>1</v>
      </c>
      <c r="S1907" s="18" t="str">
        <f>IFERROR(VLOOKUP(D1907,'[1]comparativo br'!$A:$B,2,FALSE),"")</f>
        <v/>
      </c>
      <c r="T1907" s="18" t="str">
        <f>IFERROR(VLOOKUP(D1907,'[1]comparativo br'!$A:$C,3,FALSE),"")</f>
        <v/>
      </c>
      <c r="U1907" s="15" t="str">
        <f t="shared" si="236"/>
        <v/>
      </c>
      <c r="V1907" s="19" t="str">
        <f>IFERROR(VLOOKUP(D1907,'[1]comparativo br'!$A:$D,4,FALSE),"")</f>
        <v/>
      </c>
      <c r="W1907" s="19" t="str">
        <f>IFERROR(VLOOKUP(D1907,'[1]comparativo br'!$A:$E,5,FALSE),"")</f>
        <v/>
      </c>
      <c r="X1907" s="15" t="str">
        <f t="shared" si="241"/>
        <v/>
      </c>
      <c r="Y1907" s="18" t="e">
        <f>SUMIFS([2]Plan2!$H:$H,[2]Plan2!$A:$A,$D1907,[2]Plan2!$U:$U,6)</f>
        <v>#VALUE!</v>
      </c>
      <c r="Z1907" s="18" t="e">
        <f>SUMIFS([2]Plan2!$H:$H,[2]Plan2!$A:$A,$D1907,[2]Plan2!$U:$U,7)</f>
        <v>#VALUE!</v>
      </c>
      <c r="AA1907" s="18" t="e">
        <f>SUMIFS([2]Plan2!$H:$H,[2]Plan2!$A:$A,$D1907,[2]Plan2!$U:$U,8)</f>
        <v>#VALUE!</v>
      </c>
      <c r="AB1907" s="18" t="e">
        <f>SUMIFS([2]Plan2!$H:$H,[2]Plan2!$A:$A,$D1907,[2]Plan2!$U:$U,9)</f>
        <v>#VALUE!</v>
      </c>
      <c r="AC1907" s="18" t="e">
        <f>SUMIFS([2]Plan2!$H:$H,[2]Plan2!$A:$A,$D1907,[2]Plan2!$U:$U,10)</f>
        <v>#VALUE!</v>
      </c>
      <c r="AD1907" s="18" t="e">
        <f>SUMIFS([2]Plan2!$H:$H,[2]Plan2!$A:$A,$D1907,[2]Plan2!$U:$U,11)</f>
        <v>#VALUE!</v>
      </c>
      <c r="AE1907" s="18" t="e">
        <f>SUMIFS([2]Plan2!$H:$H,[2]Plan2!$A:$A,$D1907,[2]Plan2!$U:$U,12)</f>
        <v>#VALUE!</v>
      </c>
      <c r="AF1907" s="18" t="e">
        <f>SUMIFS([2]Plan2!$H:$H,[2]Plan2!$A:$A,$D1907,[2]Plan2!$U:$U,1)</f>
        <v>#VALUE!</v>
      </c>
      <c r="AG1907" s="18" t="e">
        <f>SUMIFS([2]Plan2!$H:$H,[2]Plan2!$A:$A,$D1907,[2]Plan2!$U:$U,2)</f>
        <v>#VALUE!</v>
      </c>
      <c r="AH1907" s="18" t="e">
        <f>SUMIFS([2]Plan2!$H:$H,[2]Plan2!$A:$A,$D1907,[2]Plan2!$U:$U,3)</f>
        <v>#VALUE!</v>
      </c>
      <c r="AI1907" s="18" t="e">
        <f>SUMIFS([2]Plan2!$H:$H,[2]Plan2!$A:$A,$D1907,[2]Plan2!$U:$U,4)</f>
        <v>#VALUE!</v>
      </c>
      <c r="AJ1907" s="18" t="e">
        <f>SUMIFS([2]Plan2!$H:$H,[2]Plan2!$A:$A,$D1907,[2]Plan2!$U:$U,5)</f>
        <v>#VALUE!</v>
      </c>
      <c r="AK1907" s="23" t="e">
        <f t="shared" si="237"/>
        <v>#VALUE!</v>
      </c>
      <c r="AL1907" s="23" t="e">
        <f t="shared" si="239"/>
        <v>#VALUE!</v>
      </c>
      <c r="AM1907">
        <f t="shared" si="238"/>
        <v>0</v>
      </c>
    </row>
    <row r="1908" spans="1:39" ht="15.75" x14ac:dyDescent="0.25">
      <c r="A1908" s="21"/>
      <c r="B1908" s="21" t="s">
        <v>1519</v>
      </c>
      <c r="C1908" s="21">
        <v>48131296</v>
      </c>
      <c r="D1908" s="25">
        <v>190667</v>
      </c>
      <c r="E1908" s="21" t="s">
        <v>1180</v>
      </c>
      <c r="F1908" s="31" t="s">
        <v>1180</v>
      </c>
      <c r="G1908" s="21" t="s">
        <v>566</v>
      </c>
      <c r="H1908" s="21" t="s">
        <v>567</v>
      </c>
      <c r="I1908" s="25" t="s">
        <v>20</v>
      </c>
      <c r="J1908" s="21" t="s">
        <v>107</v>
      </c>
      <c r="K1908" s="21" t="s">
        <v>108</v>
      </c>
      <c r="L1908" s="20">
        <v>45394</v>
      </c>
      <c r="M1908" s="20">
        <v>45471</v>
      </c>
      <c r="N1908" s="21" t="s">
        <v>53</v>
      </c>
      <c r="O1908" s="21">
        <v>30</v>
      </c>
      <c r="P1908" s="21">
        <v>67</v>
      </c>
      <c r="Q1908" s="21">
        <v>7</v>
      </c>
      <c r="R1908" s="15">
        <f t="shared" si="242"/>
        <v>-0.89552238805970152</v>
      </c>
      <c r="S1908" s="18" t="str">
        <f>IFERROR(VLOOKUP(D1908,'[1]comparativo br'!$A:$B,2,FALSE),"")</f>
        <v/>
      </c>
      <c r="T1908" s="18" t="str">
        <f>IFERROR(VLOOKUP(D1908,'[1]comparativo br'!$A:$C,3,FALSE),"")</f>
        <v/>
      </c>
      <c r="U1908" s="15" t="str">
        <f t="shared" si="236"/>
        <v/>
      </c>
      <c r="V1908" s="19" t="str">
        <f>IFERROR(VLOOKUP(D1908,'[1]comparativo br'!$A:$D,4,FALSE),"")</f>
        <v/>
      </c>
      <c r="W1908" s="19" t="str">
        <f>IFERROR(VLOOKUP(D1908,'[1]comparativo br'!$A:$E,5,FALSE),"")</f>
        <v/>
      </c>
      <c r="X1908" s="15" t="str">
        <f t="shared" si="241"/>
        <v/>
      </c>
      <c r="Y1908" s="18" t="e">
        <f>SUMIFS([2]Plan2!$H:$H,[2]Plan2!$A:$A,$D1908,[2]Plan2!$U:$U,6)</f>
        <v>#VALUE!</v>
      </c>
      <c r="Z1908" s="18" t="e">
        <f>SUMIFS([2]Plan2!$H:$H,[2]Plan2!$A:$A,$D1908,[2]Plan2!$U:$U,7)</f>
        <v>#VALUE!</v>
      </c>
      <c r="AA1908" s="18" t="e">
        <f>SUMIFS([2]Plan2!$H:$H,[2]Plan2!$A:$A,$D1908,[2]Plan2!$U:$U,8)</f>
        <v>#VALUE!</v>
      </c>
      <c r="AB1908" s="18" t="e">
        <f>SUMIFS([2]Plan2!$H:$H,[2]Plan2!$A:$A,$D1908,[2]Plan2!$U:$U,9)</f>
        <v>#VALUE!</v>
      </c>
      <c r="AC1908" s="18" t="e">
        <f>SUMIFS([2]Plan2!$H:$H,[2]Plan2!$A:$A,$D1908,[2]Plan2!$U:$U,10)</f>
        <v>#VALUE!</v>
      </c>
      <c r="AD1908" s="18" t="e">
        <f>SUMIFS([2]Plan2!$H:$H,[2]Plan2!$A:$A,$D1908,[2]Plan2!$U:$U,11)</f>
        <v>#VALUE!</v>
      </c>
      <c r="AE1908" s="18" t="e">
        <f>SUMIFS([2]Plan2!$H:$H,[2]Plan2!$A:$A,$D1908,[2]Plan2!$U:$U,12)</f>
        <v>#VALUE!</v>
      </c>
      <c r="AF1908" s="18" t="e">
        <f>SUMIFS([2]Plan2!$H:$H,[2]Plan2!$A:$A,$D1908,[2]Plan2!$U:$U,1)</f>
        <v>#VALUE!</v>
      </c>
      <c r="AG1908" s="18" t="e">
        <f>SUMIFS([2]Plan2!$H:$H,[2]Plan2!$A:$A,$D1908,[2]Plan2!$U:$U,2)</f>
        <v>#VALUE!</v>
      </c>
      <c r="AH1908" s="18" t="e">
        <f>SUMIFS([2]Plan2!$H:$H,[2]Plan2!$A:$A,$D1908,[2]Plan2!$U:$U,3)</f>
        <v>#VALUE!</v>
      </c>
      <c r="AI1908" s="18" t="e">
        <f>SUMIFS([2]Plan2!$H:$H,[2]Plan2!$A:$A,$D1908,[2]Plan2!$U:$U,4)</f>
        <v>#VALUE!</v>
      </c>
      <c r="AJ1908" s="18" t="e">
        <f>SUMIFS([2]Plan2!$H:$H,[2]Plan2!$A:$A,$D1908,[2]Plan2!$U:$U,5)</f>
        <v>#VALUE!</v>
      </c>
      <c r="AK1908" s="23" t="e">
        <f t="shared" si="237"/>
        <v>#VALUE!</v>
      </c>
      <c r="AL1908" s="23" t="e">
        <f t="shared" si="239"/>
        <v>#VALUE!</v>
      </c>
      <c r="AM1908">
        <f t="shared" si="238"/>
        <v>0</v>
      </c>
    </row>
    <row r="1909" spans="1:39" ht="15.75" x14ac:dyDescent="0.25">
      <c r="A1909" s="21"/>
      <c r="B1909" s="21" t="s">
        <v>1519</v>
      </c>
      <c r="C1909" s="21">
        <v>48144217</v>
      </c>
      <c r="D1909" s="25" t="s">
        <v>1921</v>
      </c>
      <c r="E1909" s="21" t="s">
        <v>12</v>
      </c>
      <c r="F1909" s="31" t="s">
        <v>12</v>
      </c>
      <c r="G1909" s="21" t="s">
        <v>1922</v>
      </c>
      <c r="H1909" s="21" t="s">
        <v>469</v>
      </c>
      <c r="I1909" s="25" t="s">
        <v>15</v>
      </c>
      <c r="J1909" s="21" t="s">
        <v>16</v>
      </c>
      <c r="K1909" s="21" t="s">
        <v>17</v>
      </c>
      <c r="L1909" s="20">
        <v>45530</v>
      </c>
      <c r="M1909" s="20">
        <v>45603</v>
      </c>
      <c r="N1909" s="21" t="s">
        <v>53</v>
      </c>
      <c r="O1909" s="21">
        <v>1</v>
      </c>
      <c r="P1909" s="21">
        <v>0</v>
      </c>
      <c r="Q1909" s="21">
        <v>5</v>
      </c>
      <c r="R1909" s="15">
        <v>1</v>
      </c>
      <c r="S1909" s="18" t="str">
        <f>IFERROR(VLOOKUP(D1909,'[1]comparativo br'!$A:$B,2,FALSE),"")</f>
        <v/>
      </c>
      <c r="T1909" s="18" t="str">
        <f>IFERROR(VLOOKUP(D1909,'[1]comparativo br'!$A:$C,3,FALSE),"")</f>
        <v/>
      </c>
      <c r="U1909" s="15" t="str">
        <f t="shared" si="236"/>
        <v/>
      </c>
      <c r="V1909" s="19" t="str">
        <f>IFERROR(VLOOKUP(D1909,'[1]comparativo br'!$A:$D,4,FALSE),"")</f>
        <v/>
      </c>
      <c r="W1909" s="19" t="str">
        <f>IFERROR(VLOOKUP(D1909,'[1]comparativo br'!$A:$E,5,FALSE),"")</f>
        <v/>
      </c>
      <c r="X1909" s="15" t="str">
        <f t="shared" si="241"/>
        <v/>
      </c>
      <c r="Y1909" s="18" t="e">
        <f>SUMIFS([2]Plan2!$H:$H,[2]Plan2!$A:$A,$D1909,[2]Plan2!$U:$U,6)</f>
        <v>#VALUE!</v>
      </c>
      <c r="Z1909" s="18" t="e">
        <f>SUMIFS([2]Plan2!$H:$H,[2]Plan2!$A:$A,$D1909,[2]Plan2!$U:$U,7)</f>
        <v>#VALUE!</v>
      </c>
      <c r="AA1909" s="18" t="e">
        <f>SUMIFS([2]Plan2!$H:$H,[2]Plan2!$A:$A,$D1909,[2]Plan2!$U:$U,8)</f>
        <v>#VALUE!</v>
      </c>
      <c r="AB1909" s="18" t="e">
        <f>SUMIFS([2]Plan2!$H:$H,[2]Plan2!$A:$A,$D1909,[2]Plan2!$U:$U,9)</f>
        <v>#VALUE!</v>
      </c>
      <c r="AC1909" s="18" t="e">
        <f>SUMIFS([2]Plan2!$H:$H,[2]Plan2!$A:$A,$D1909,[2]Plan2!$U:$U,10)</f>
        <v>#VALUE!</v>
      </c>
      <c r="AD1909" s="18" t="e">
        <f>SUMIFS([2]Plan2!$H:$H,[2]Plan2!$A:$A,$D1909,[2]Plan2!$U:$U,11)</f>
        <v>#VALUE!</v>
      </c>
      <c r="AE1909" s="18" t="e">
        <f>SUMIFS([2]Plan2!$H:$H,[2]Plan2!$A:$A,$D1909,[2]Plan2!$U:$U,12)</f>
        <v>#VALUE!</v>
      </c>
      <c r="AF1909" s="18" t="e">
        <f>SUMIFS([2]Plan2!$H:$H,[2]Plan2!$A:$A,$D1909,[2]Plan2!$U:$U,1)</f>
        <v>#VALUE!</v>
      </c>
      <c r="AG1909" s="18" t="e">
        <f>SUMIFS([2]Plan2!$H:$H,[2]Plan2!$A:$A,$D1909,[2]Plan2!$U:$U,2)</f>
        <v>#VALUE!</v>
      </c>
      <c r="AH1909" s="18" t="e">
        <f>SUMIFS([2]Plan2!$H:$H,[2]Plan2!$A:$A,$D1909,[2]Plan2!$U:$U,3)</f>
        <v>#VALUE!</v>
      </c>
      <c r="AI1909" s="18" t="e">
        <f>SUMIFS([2]Plan2!$H:$H,[2]Plan2!$A:$A,$D1909,[2]Plan2!$U:$U,4)</f>
        <v>#VALUE!</v>
      </c>
      <c r="AJ1909" s="18" t="e">
        <f>SUMIFS([2]Plan2!$H:$H,[2]Plan2!$A:$A,$D1909,[2]Plan2!$U:$U,5)</f>
        <v>#VALUE!</v>
      </c>
      <c r="AK1909" s="23" t="e">
        <f t="shared" si="237"/>
        <v>#VALUE!</v>
      </c>
      <c r="AL1909" s="23" t="e">
        <f t="shared" si="239"/>
        <v>#VALUE!</v>
      </c>
      <c r="AM1909">
        <f t="shared" si="238"/>
        <v>0</v>
      </c>
    </row>
    <row r="1910" spans="1:39" ht="15.75" x14ac:dyDescent="0.25">
      <c r="A1910" s="21" t="s">
        <v>117</v>
      </c>
      <c r="B1910" s="21" t="s">
        <v>1519</v>
      </c>
      <c r="C1910" s="21">
        <v>48242539</v>
      </c>
      <c r="D1910" s="25">
        <v>193962</v>
      </c>
      <c r="E1910" s="21" t="s">
        <v>33</v>
      </c>
      <c r="F1910" s="31" t="s">
        <v>33</v>
      </c>
      <c r="G1910" s="21" t="s">
        <v>986</v>
      </c>
      <c r="H1910" s="21" t="s">
        <v>614</v>
      </c>
      <c r="I1910" s="25" t="s">
        <v>15</v>
      </c>
      <c r="J1910" s="21" t="s">
        <v>27</v>
      </c>
      <c r="K1910" s="21" t="s">
        <v>210</v>
      </c>
      <c r="L1910" s="20">
        <v>45796</v>
      </c>
      <c r="M1910" s="20">
        <v>45728</v>
      </c>
      <c r="N1910" s="21" t="s">
        <v>22</v>
      </c>
      <c r="O1910" s="21">
        <v>1</v>
      </c>
      <c r="P1910" s="21">
        <v>0</v>
      </c>
      <c r="Q1910" s="21">
        <v>1</v>
      </c>
      <c r="R1910" s="15">
        <v>1</v>
      </c>
      <c r="S1910" s="18">
        <f>IFERROR(VLOOKUP(D1910,'[1]comparativo br'!$A:$B,2,FALSE),"")</f>
        <v>10800</v>
      </c>
      <c r="T1910" s="18">
        <f>IFERROR(VLOOKUP(D1910,'[1]comparativo br'!$A:$C,3,FALSE),"")</f>
        <v>0</v>
      </c>
      <c r="U1910" s="15">
        <f t="shared" si="236"/>
        <v>-1</v>
      </c>
      <c r="V1910" s="19">
        <f>IFERROR(VLOOKUP(D1910,'[1]comparativo br'!$A:$D,4,FALSE),"")</f>
        <v>0</v>
      </c>
      <c r="W1910" s="19">
        <f>IFERROR(VLOOKUP(D1910,'[1]comparativo br'!$A:$E,5,FALSE),"")</f>
        <v>2</v>
      </c>
      <c r="X1910" s="15" t="str">
        <f t="shared" si="241"/>
        <v/>
      </c>
      <c r="Y1910" s="18" t="e">
        <f>SUMIFS([2]Plan2!$H:$H,[2]Plan2!$A:$A,$D1910,[2]Plan2!$U:$U,6)</f>
        <v>#VALUE!</v>
      </c>
      <c r="Z1910" s="18" t="e">
        <f>SUMIFS([2]Plan2!$H:$H,[2]Plan2!$A:$A,$D1910,[2]Plan2!$U:$U,7)</f>
        <v>#VALUE!</v>
      </c>
      <c r="AA1910" s="18" t="e">
        <f>SUMIFS([2]Plan2!$H:$H,[2]Plan2!$A:$A,$D1910,[2]Plan2!$U:$U,8)</f>
        <v>#VALUE!</v>
      </c>
      <c r="AB1910" s="18" t="e">
        <f>SUMIFS([2]Plan2!$H:$H,[2]Plan2!$A:$A,$D1910,[2]Plan2!$U:$U,9)</f>
        <v>#VALUE!</v>
      </c>
      <c r="AC1910" s="18" t="e">
        <f>SUMIFS([2]Plan2!$H:$H,[2]Plan2!$A:$A,$D1910,[2]Plan2!$U:$U,10)</f>
        <v>#VALUE!</v>
      </c>
      <c r="AD1910" s="18" t="e">
        <f>SUMIFS([2]Plan2!$H:$H,[2]Plan2!$A:$A,$D1910,[2]Plan2!$U:$U,11)</f>
        <v>#VALUE!</v>
      </c>
      <c r="AE1910" s="18" t="e">
        <f>SUMIFS([2]Plan2!$H:$H,[2]Plan2!$A:$A,$D1910,[2]Plan2!$U:$U,12)</f>
        <v>#VALUE!</v>
      </c>
      <c r="AF1910" s="18" t="e">
        <f>SUMIFS([2]Plan2!$H:$H,[2]Plan2!$A:$A,$D1910,[2]Plan2!$U:$U,1)</f>
        <v>#VALUE!</v>
      </c>
      <c r="AG1910" s="18" t="e">
        <f>SUMIFS([2]Plan2!$H:$H,[2]Plan2!$A:$A,$D1910,[2]Plan2!$U:$U,2)</f>
        <v>#VALUE!</v>
      </c>
      <c r="AH1910" s="18" t="e">
        <f>SUMIFS([2]Plan2!$H:$H,[2]Plan2!$A:$A,$D1910,[2]Plan2!$U:$U,3)</f>
        <v>#VALUE!</v>
      </c>
      <c r="AI1910" s="18" t="e">
        <f>SUMIFS([2]Plan2!$H:$H,[2]Plan2!$A:$A,$D1910,[2]Plan2!$U:$U,4)</f>
        <v>#VALUE!</v>
      </c>
      <c r="AJ1910" s="18" t="e">
        <f>SUMIFS([2]Plan2!$H:$H,[2]Plan2!$A:$A,$D1910,[2]Plan2!$U:$U,5)</f>
        <v>#VALUE!</v>
      </c>
      <c r="AK1910" s="23" t="e">
        <f t="shared" si="237"/>
        <v>#VALUE!</v>
      </c>
      <c r="AL1910" s="23" t="e">
        <f t="shared" si="239"/>
        <v>#VALUE!</v>
      </c>
      <c r="AM1910">
        <f t="shared" si="238"/>
        <v>0</v>
      </c>
    </row>
    <row r="1911" spans="1:39" ht="15.75" x14ac:dyDescent="0.25">
      <c r="A1911" s="21"/>
      <c r="B1911" s="21" t="s">
        <v>1519</v>
      </c>
      <c r="C1911" s="21">
        <v>48242539</v>
      </c>
      <c r="D1911" s="25">
        <v>194683</v>
      </c>
      <c r="E1911" s="21" t="s">
        <v>33</v>
      </c>
      <c r="F1911" s="31" t="s">
        <v>33</v>
      </c>
      <c r="G1911" s="21" t="s">
        <v>986</v>
      </c>
      <c r="H1911" s="21" t="s">
        <v>35</v>
      </c>
      <c r="I1911" s="25" t="s">
        <v>15</v>
      </c>
      <c r="J1911" s="21" t="s">
        <v>27</v>
      </c>
      <c r="K1911" s="21" t="s">
        <v>74</v>
      </c>
      <c r="L1911" s="20">
        <v>45490</v>
      </c>
      <c r="M1911" s="20">
        <v>45733</v>
      </c>
      <c r="N1911" s="21" t="s">
        <v>53</v>
      </c>
      <c r="O1911" s="21">
        <v>2</v>
      </c>
      <c r="P1911" s="21">
        <v>0</v>
      </c>
      <c r="Q1911" s="21">
        <v>3</v>
      </c>
      <c r="R1911" s="15">
        <v>1</v>
      </c>
      <c r="S1911" s="18" t="str">
        <f>IFERROR(VLOOKUP(D1911,'[1]comparativo br'!$A:$B,2,FALSE),"")</f>
        <v/>
      </c>
      <c r="T1911" s="18" t="str">
        <f>IFERROR(VLOOKUP(D1911,'[1]comparativo br'!$A:$C,3,FALSE),"")</f>
        <v/>
      </c>
      <c r="U1911" s="15" t="str">
        <f t="shared" si="236"/>
        <v/>
      </c>
      <c r="V1911" s="19" t="str">
        <f>IFERROR(VLOOKUP(D1911,'[1]comparativo br'!$A:$D,4,FALSE),"")</f>
        <v/>
      </c>
      <c r="W1911" s="19" t="str">
        <f>IFERROR(VLOOKUP(D1911,'[1]comparativo br'!$A:$E,5,FALSE),"")</f>
        <v/>
      </c>
      <c r="X1911" s="15" t="str">
        <f t="shared" si="241"/>
        <v/>
      </c>
      <c r="Y1911" s="18" t="e">
        <f>SUMIFS([2]Plan2!$H:$H,[2]Plan2!$A:$A,$D1911,[2]Plan2!$U:$U,6)</f>
        <v>#VALUE!</v>
      </c>
      <c r="Z1911" s="18" t="e">
        <f>SUMIFS([2]Plan2!$H:$H,[2]Plan2!$A:$A,$D1911,[2]Plan2!$U:$U,7)</f>
        <v>#VALUE!</v>
      </c>
      <c r="AA1911" s="18" t="e">
        <f>SUMIFS([2]Plan2!$H:$H,[2]Plan2!$A:$A,$D1911,[2]Plan2!$U:$U,8)</f>
        <v>#VALUE!</v>
      </c>
      <c r="AB1911" s="18" t="e">
        <f>SUMIFS([2]Plan2!$H:$H,[2]Plan2!$A:$A,$D1911,[2]Plan2!$U:$U,9)</f>
        <v>#VALUE!</v>
      </c>
      <c r="AC1911" s="18" t="e">
        <f>SUMIFS([2]Plan2!$H:$H,[2]Plan2!$A:$A,$D1911,[2]Plan2!$U:$U,10)</f>
        <v>#VALUE!</v>
      </c>
      <c r="AD1911" s="18" t="e">
        <f>SUMIFS([2]Plan2!$H:$H,[2]Plan2!$A:$A,$D1911,[2]Plan2!$U:$U,11)</f>
        <v>#VALUE!</v>
      </c>
      <c r="AE1911" s="18" t="e">
        <f>SUMIFS([2]Plan2!$H:$H,[2]Plan2!$A:$A,$D1911,[2]Plan2!$U:$U,12)</f>
        <v>#VALUE!</v>
      </c>
      <c r="AF1911" s="18" t="e">
        <f>SUMIFS([2]Plan2!$H:$H,[2]Plan2!$A:$A,$D1911,[2]Plan2!$U:$U,1)</f>
        <v>#VALUE!</v>
      </c>
      <c r="AG1911" s="18" t="e">
        <f>SUMIFS([2]Plan2!$H:$H,[2]Plan2!$A:$A,$D1911,[2]Plan2!$U:$U,2)</f>
        <v>#VALUE!</v>
      </c>
      <c r="AH1911" s="18" t="e">
        <f>SUMIFS([2]Plan2!$H:$H,[2]Plan2!$A:$A,$D1911,[2]Plan2!$U:$U,3)</f>
        <v>#VALUE!</v>
      </c>
      <c r="AI1911" s="18" t="e">
        <f>SUMIFS([2]Plan2!$H:$H,[2]Plan2!$A:$A,$D1911,[2]Plan2!$U:$U,4)</f>
        <v>#VALUE!</v>
      </c>
      <c r="AJ1911" s="18" t="e">
        <f>SUMIFS([2]Plan2!$H:$H,[2]Plan2!$A:$A,$D1911,[2]Plan2!$U:$U,5)</f>
        <v>#VALUE!</v>
      </c>
      <c r="AK1911" s="23" t="e">
        <f t="shared" si="237"/>
        <v>#VALUE!</v>
      </c>
      <c r="AL1911" s="23" t="e">
        <f t="shared" si="239"/>
        <v>#VALUE!</v>
      </c>
      <c r="AM1911">
        <f t="shared" si="238"/>
        <v>0</v>
      </c>
    </row>
    <row r="1912" spans="1:39" ht="15.75" x14ac:dyDescent="0.25">
      <c r="A1912" s="21"/>
      <c r="B1912" s="21" t="s">
        <v>1519</v>
      </c>
      <c r="C1912" s="21">
        <v>48359355</v>
      </c>
      <c r="D1912" s="25" t="s">
        <v>2023</v>
      </c>
      <c r="E1912" s="21" t="s">
        <v>104</v>
      </c>
      <c r="F1912" s="31" t="s">
        <v>104</v>
      </c>
      <c r="G1912" s="21" t="s">
        <v>2024</v>
      </c>
      <c r="H1912" s="21" t="s">
        <v>943</v>
      </c>
      <c r="I1912" s="25" t="s">
        <v>84</v>
      </c>
      <c r="J1912" s="21" t="s">
        <v>85</v>
      </c>
      <c r="K1912" s="21" t="s">
        <v>86</v>
      </c>
      <c r="L1912" s="20">
        <v>45757</v>
      </c>
      <c r="M1912" s="20">
        <v>45799</v>
      </c>
      <c r="N1912" s="21" t="s">
        <v>18</v>
      </c>
      <c r="O1912" s="21">
        <v>46</v>
      </c>
      <c r="P1912" s="21">
        <v>0</v>
      </c>
      <c r="Q1912" s="21">
        <v>101</v>
      </c>
      <c r="R1912" s="15">
        <v>1</v>
      </c>
      <c r="S1912" s="18">
        <f>IFERROR(VLOOKUP(D1912,'[1]comparativo br'!$A:$B,2,FALSE),"")</f>
        <v>26208</v>
      </c>
      <c r="T1912" s="18">
        <f>IFERROR(VLOOKUP(D1912,'[1]comparativo br'!$A:$C,3,FALSE),"")</f>
        <v>16200</v>
      </c>
      <c r="U1912" s="15">
        <f t="shared" si="236"/>
        <v>-0.38186813186813184</v>
      </c>
      <c r="V1912" s="19">
        <f>IFERROR(VLOOKUP(D1912,'[1]comparativo br'!$A:$D,4,FALSE),"")</f>
        <v>195</v>
      </c>
      <c r="W1912" s="19">
        <f>IFERROR(VLOOKUP(D1912,'[1]comparativo br'!$A:$E,5,FALSE),"")</f>
        <v>13</v>
      </c>
      <c r="X1912" s="15">
        <f t="shared" si="241"/>
        <v>-0.93333333333333335</v>
      </c>
      <c r="Y1912" s="18" t="e">
        <f>SUMIFS([2]Plan2!$H:$H,[2]Plan2!$A:$A,$D1912,[2]Plan2!$U:$U,6)</f>
        <v>#VALUE!</v>
      </c>
      <c r="Z1912" s="18" t="e">
        <f>SUMIFS([2]Plan2!$H:$H,[2]Plan2!$A:$A,$D1912,[2]Plan2!$U:$U,7)</f>
        <v>#VALUE!</v>
      </c>
      <c r="AA1912" s="18" t="e">
        <f>SUMIFS([2]Plan2!$H:$H,[2]Plan2!$A:$A,$D1912,[2]Plan2!$U:$U,8)</f>
        <v>#VALUE!</v>
      </c>
      <c r="AB1912" s="18" t="e">
        <f>SUMIFS([2]Plan2!$H:$H,[2]Plan2!$A:$A,$D1912,[2]Plan2!$U:$U,9)</f>
        <v>#VALUE!</v>
      </c>
      <c r="AC1912" s="18" t="e">
        <f>SUMIFS([2]Plan2!$H:$H,[2]Plan2!$A:$A,$D1912,[2]Plan2!$U:$U,10)</f>
        <v>#VALUE!</v>
      </c>
      <c r="AD1912" s="18" t="e">
        <f>SUMIFS([2]Plan2!$H:$H,[2]Plan2!$A:$A,$D1912,[2]Plan2!$U:$U,11)</f>
        <v>#VALUE!</v>
      </c>
      <c r="AE1912" s="18" t="e">
        <f>SUMIFS([2]Plan2!$H:$H,[2]Plan2!$A:$A,$D1912,[2]Plan2!$U:$U,12)</f>
        <v>#VALUE!</v>
      </c>
      <c r="AF1912" s="18" t="e">
        <f>SUMIFS([2]Plan2!$H:$H,[2]Plan2!$A:$A,$D1912,[2]Plan2!$U:$U,1)</f>
        <v>#VALUE!</v>
      </c>
      <c r="AG1912" s="18" t="e">
        <f>SUMIFS([2]Plan2!$H:$H,[2]Plan2!$A:$A,$D1912,[2]Plan2!$U:$U,2)</f>
        <v>#VALUE!</v>
      </c>
      <c r="AH1912" s="18" t="e">
        <f>SUMIFS([2]Plan2!$H:$H,[2]Plan2!$A:$A,$D1912,[2]Plan2!$U:$U,3)</f>
        <v>#VALUE!</v>
      </c>
      <c r="AI1912" s="18" t="e">
        <f>SUMIFS([2]Plan2!$H:$H,[2]Plan2!$A:$A,$D1912,[2]Plan2!$U:$U,4)</f>
        <v>#VALUE!</v>
      </c>
      <c r="AJ1912" s="18" t="e">
        <f>SUMIFS([2]Plan2!$H:$H,[2]Plan2!$A:$A,$D1912,[2]Plan2!$U:$U,5)</f>
        <v>#VALUE!</v>
      </c>
      <c r="AK1912" s="23" t="e">
        <f t="shared" si="237"/>
        <v>#VALUE!</v>
      </c>
      <c r="AL1912" s="23" t="e">
        <f t="shared" si="239"/>
        <v>#VALUE!</v>
      </c>
      <c r="AM1912">
        <f t="shared" si="238"/>
        <v>0</v>
      </c>
    </row>
    <row r="1913" spans="1:39" ht="15.75" x14ac:dyDescent="0.25">
      <c r="A1913" s="21"/>
      <c r="B1913" s="21" t="s">
        <v>1519</v>
      </c>
      <c r="C1913" s="21">
        <v>48364411</v>
      </c>
      <c r="D1913" s="25" t="s">
        <v>1901</v>
      </c>
      <c r="E1913" s="21" t="s">
        <v>33</v>
      </c>
      <c r="F1913" s="31" t="s">
        <v>1798</v>
      </c>
      <c r="G1913" s="21" t="s">
        <v>1902</v>
      </c>
      <c r="H1913" s="21" t="s">
        <v>1903</v>
      </c>
      <c r="I1913" s="25" t="s">
        <v>145</v>
      </c>
      <c r="J1913" s="21" t="s">
        <v>41</v>
      </c>
      <c r="K1913" s="21" t="s">
        <v>42</v>
      </c>
      <c r="L1913" s="20">
        <v>45533</v>
      </c>
      <c r="M1913" s="20"/>
      <c r="N1913" s="21" t="s">
        <v>53</v>
      </c>
      <c r="O1913" s="21"/>
      <c r="P1913" s="21"/>
      <c r="Q1913" s="21"/>
      <c r="R1913" s="28"/>
      <c r="S1913" s="18" t="str">
        <f>IFERROR(VLOOKUP(D1913,'[1]comparativo br'!$A:$B,2,FALSE),"")</f>
        <v/>
      </c>
      <c r="T1913" s="18" t="str">
        <f>IFERROR(VLOOKUP(D1913,'[1]comparativo br'!$A:$C,3,FALSE),"")</f>
        <v/>
      </c>
      <c r="U1913" s="15" t="str">
        <f t="shared" si="236"/>
        <v/>
      </c>
      <c r="V1913" s="19" t="str">
        <f>IFERROR(VLOOKUP(D1913,'[1]comparativo br'!$A:$D,4,FALSE),"")</f>
        <v/>
      </c>
      <c r="W1913" s="19" t="str">
        <f>IFERROR(VLOOKUP(D1913,'[1]comparativo br'!$A:$E,5,FALSE),"")</f>
        <v/>
      </c>
      <c r="X1913" s="15" t="str">
        <f t="shared" si="241"/>
        <v/>
      </c>
      <c r="Y1913" s="18" t="e">
        <f>SUMIFS([2]Plan2!$H:$H,[2]Plan2!$A:$A,$D1913,[2]Plan2!$U:$U,6)</f>
        <v>#VALUE!</v>
      </c>
      <c r="Z1913" s="18" t="e">
        <f>SUMIFS([2]Plan2!$H:$H,[2]Plan2!$A:$A,$D1913,[2]Plan2!$U:$U,7)</f>
        <v>#VALUE!</v>
      </c>
      <c r="AA1913" s="18" t="e">
        <f>SUMIFS([2]Plan2!$H:$H,[2]Plan2!$A:$A,$D1913,[2]Plan2!$U:$U,8)</f>
        <v>#VALUE!</v>
      </c>
      <c r="AB1913" s="18" t="e">
        <f>SUMIFS([2]Plan2!$H:$H,[2]Plan2!$A:$A,$D1913,[2]Plan2!$U:$U,9)</f>
        <v>#VALUE!</v>
      </c>
      <c r="AC1913" s="18" t="e">
        <f>SUMIFS([2]Plan2!$H:$H,[2]Plan2!$A:$A,$D1913,[2]Plan2!$U:$U,10)</f>
        <v>#VALUE!</v>
      </c>
      <c r="AD1913" s="18" t="e">
        <f>SUMIFS([2]Plan2!$H:$H,[2]Plan2!$A:$A,$D1913,[2]Plan2!$U:$U,11)</f>
        <v>#VALUE!</v>
      </c>
      <c r="AE1913" s="18" t="e">
        <f>SUMIFS([2]Plan2!$H:$H,[2]Plan2!$A:$A,$D1913,[2]Plan2!$U:$U,12)</f>
        <v>#VALUE!</v>
      </c>
      <c r="AF1913" s="18" t="e">
        <f>SUMIFS([2]Plan2!$H:$H,[2]Plan2!$A:$A,$D1913,[2]Plan2!$U:$U,1)</f>
        <v>#VALUE!</v>
      </c>
      <c r="AG1913" s="18" t="e">
        <f>SUMIFS([2]Plan2!$H:$H,[2]Plan2!$A:$A,$D1913,[2]Plan2!$U:$U,2)</f>
        <v>#VALUE!</v>
      </c>
      <c r="AH1913" s="18" t="e">
        <f>SUMIFS([2]Plan2!$H:$H,[2]Plan2!$A:$A,$D1913,[2]Plan2!$U:$U,3)</f>
        <v>#VALUE!</v>
      </c>
      <c r="AI1913" s="18" t="e">
        <f>SUMIFS([2]Plan2!$H:$H,[2]Plan2!$A:$A,$D1913,[2]Plan2!$U:$U,4)</f>
        <v>#VALUE!</v>
      </c>
      <c r="AJ1913" s="18" t="e">
        <f>SUMIFS([2]Plan2!$H:$H,[2]Plan2!$A:$A,$D1913,[2]Plan2!$U:$U,5)</f>
        <v>#VALUE!</v>
      </c>
      <c r="AK1913" s="23" t="e">
        <f t="shared" si="237"/>
        <v>#VALUE!</v>
      </c>
      <c r="AL1913" s="23" t="e">
        <f t="shared" si="239"/>
        <v>#VALUE!</v>
      </c>
      <c r="AM1913">
        <f t="shared" si="238"/>
        <v>0</v>
      </c>
    </row>
    <row r="1914" spans="1:39" ht="15.75" x14ac:dyDescent="0.25">
      <c r="A1914" s="21"/>
      <c r="B1914" s="21" t="s">
        <v>1519</v>
      </c>
      <c r="C1914" s="21">
        <v>48369355</v>
      </c>
      <c r="D1914" s="25">
        <v>194598</v>
      </c>
      <c r="E1914" s="21" t="s">
        <v>1180</v>
      </c>
      <c r="F1914" s="31" t="s">
        <v>1180</v>
      </c>
      <c r="G1914" s="21" t="s">
        <v>1677</v>
      </c>
      <c r="H1914" s="21" t="s">
        <v>602</v>
      </c>
      <c r="I1914" s="25" t="s">
        <v>20</v>
      </c>
      <c r="J1914" s="21" t="s">
        <v>21</v>
      </c>
      <c r="K1914" s="21"/>
      <c r="L1914" s="20">
        <v>45783</v>
      </c>
      <c r="M1914" s="20">
        <v>45799</v>
      </c>
      <c r="N1914" s="21" t="s">
        <v>18</v>
      </c>
      <c r="O1914" s="21">
        <v>32</v>
      </c>
      <c r="P1914" s="21">
        <v>0</v>
      </c>
      <c r="Q1914" s="21">
        <v>116</v>
      </c>
      <c r="R1914" s="15">
        <v>1</v>
      </c>
      <c r="S1914" s="18">
        <f>IFERROR(VLOOKUP(D1914,'[1]comparativo br'!$A:$B,2,FALSE),"")</f>
        <v>17990</v>
      </c>
      <c r="T1914" s="18">
        <f>IFERROR(VLOOKUP(D1914,'[1]comparativo br'!$A:$C,3,FALSE),"")</f>
        <v>0</v>
      </c>
      <c r="U1914" s="15">
        <f t="shared" si="236"/>
        <v>-1</v>
      </c>
      <c r="V1914" s="19">
        <f>IFERROR(VLOOKUP(D1914,'[1]comparativo br'!$A:$D,4,FALSE),"")</f>
        <v>74</v>
      </c>
      <c r="W1914" s="19">
        <f>IFERROR(VLOOKUP(D1914,'[1]comparativo br'!$A:$E,5,FALSE),"")</f>
        <v>0</v>
      </c>
      <c r="X1914" s="15">
        <f t="shared" si="241"/>
        <v>-1</v>
      </c>
      <c r="Y1914" s="18" t="e">
        <f>SUMIFS([2]Plan2!$H:$H,[2]Plan2!$A:$A,$D1914,[2]Plan2!$U:$U,6)</f>
        <v>#VALUE!</v>
      </c>
      <c r="Z1914" s="18" t="e">
        <f>SUMIFS([2]Plan2!$H:$H,[2]Plan2!$A:$A,$D1914,[2]Plan2!$U:$U,7)</f>
        <v>#VALUE!</v>
      </c>
      <c r="AA1914" s="18" t="e">
        <f>SUMIFS([2]Plan2!$H:$H,[2]Plan2!$A:$A,$D1914,[2]Plan2!$U:$U,8)</f>
        <v>#VALUE!</v>
      </c>
      <c r="AB1914" s="18" t="e">
        <f>SUMIFS([2]Plan2!$H:$H,[2]Plan2!$A:$A,$D1914,[2]Plan2!$U:$U,9)</f>
        <v>#VALUE!</v>
      </c>
      <c r="AC1914" s="18" t="e">
        <f>SUMIFS([2]Plan2!$H:$H,[2]Plan2!$A:$A,$D1914,[2]Plan2!$U:$U,10)</f>
        <v>#VALUE!</v>
      </c>
      <c r="AD1914" s="18" t="e">
        <f>SUMIFS([2]Plan2!$H:$H,[2]Plan2!$A:$A,$D1914,[2]Plan2!$U:$U,11)</f>
        <v>#VALUE!</v>
      </c>
      <c r="AE1914" s="18" t="e">
        <f>SUMIFS([2]Plan2!$H:$H,[2]Plan2!$A:$A,$D1914,[2]Plan2!$U:$U,12)</f>
        <v>#VALUE!</v>
      </c>
      <c r="AF1914" s="18" t="e">
        <f>SUMIFS([2]Plan2!$H:$H,[2]Plan2!$A:$A,$D1914,[2]Plan2!$U:$U,1)</f>
        <v>#VALUE!</v>
      </c>
      <c r="AG1914" s="18" t="e">
        <f>SUMIFS([2]Plan2!$H:$H,[2]Plan2!$A:$A,$D1914,[2]Plan2!$U:$U,2)</f>
        <v>#VALUE!</v>
      </c>
      <c r="AH1914" s="18" t="e">
        <f>SUMIFS([2]Plan2!$H:$H,[2]Plan2!$A:$A,$D1914,[2]Plan2!$U:$U,3)</f>
        <v>#VALUE!</v>
      </c>
      <c r="AI1914" s="18" t="e">
        <f>SUMIFS([2]Plan2!$H:$H,[2]Plan2!$A:$A,$D1914,[2]Plan2!$U:$U,4)</f>
        <v>#VALUE!</v>
      </c>
      <c r="AJ1914" s="18" t="e">
        <f>SUMIFS([2]Plan2!$H:$H,[2]Plan2!$A:$A,$D1914,[2]Plan2!$U:$U,5)</f>
        <v>#VALUE!</v>
      </c>
      <c r="AK1914" s="23" t="e">
        <f t="shared" si="237"/>
        <v>#VALUE!</v>
      </c>
      <c r="AL1914" s="23" t="e">
        <f t="shared" si="239"/>
        <v>#VALUE!</v>
      </c>
      <c r="AM1914">
        <f t="shared" si="238"/>
        <v>0</v>
      </c>
    </row>
    <row r="1915" spans="1:39" ht="15.75" x14ac:dyDescent="0.25">
      <c r="A1915" s="21"/>
      <c r="B1915" s="21" t="s">
        <v>1519</v>
      </c>
      <c r="C1915" s="21">
        <v>48430290</v>
      </c>
      <c r="D1915" s="25">
        <v>194606</v>
      </c>
      <c r="E1915" s="21" t="s">
        <v>12</v>
      </c>
      <c r="F1915" s="31" t="s">
        <v>1826</v>
      </c>
      <c r="G1915" s="21" t="s">
        <v>1686</v>
      </c>
      <c r="H1915" s="21" t="s">
        <v>156</v>
      </c>
      <c r="I1915" s="25" t="s">
        <v>121</v>
      </c>
      <c r="J1915" s="21" t="s">
        <v>85</v>
      </c>
      <c r="K1915" s="21" t="s">
        <v>386</v>
      </c>
      <c r="L1915" s="20">
        <v>45470</v>
      </c>
      <c r="M1915" s="20">
        <v>45488</v>
      </c>
      <c r="N1915" s="21" t="s">
        <v>53</v>
      </c>
      <c r="O1915" s="21">
        <v>28</v>
      </c>
      <c r="P1915" s="21">
        <v>5</v>
      </c>
      <c r="Q1915" s="21">
        <v>46</v>
      </c>
      <c r="R1915" s="15">
        <f>(Q1915-P1915)/P1915</f>
        <v>8.1999999999999993</v>
      </c>
      <c r="S1915" s="18" t="str">
        <f>IFERROR(VLOOKUP(D1915,'[1]comparativo br'!$A:$B,2,FALSE),"")</f>
        <v/>
      </c>
      <c r="T1915" s="18" t="str">
        <f>IFERROR(VLOOKUP(D1915,'[1]comparativo br'!$A:$C,3,FALSE),"")</f>
        <v/>
      </c>
      <c r="U1915" s="15" t="str">
        <f t="shared" si="236"/>
        <v/>
      </c>
      <c r="V1915" s="19" t="str">
        <f>IFERROR(VLOOKUP(D1915,'[1]comparativo br'!$A:$D,4,FALSE),"")</f>
        <v/>
      </c>
      <c r="W1915" s="19" t="str">
        <f>IFERROR(VLOOKUP(D1915,'[1]comparativo br'!$A:$E,5,FALSE),"")</f>
        <v/>
      </c>
      <c r="X1915" s="15" t="str">
        <f t="shared" si="241"/>
        <v/>
      </c>
      <c r="Y1915" s="18" t="e">
        <f>SUMIFS([2]Plan2!$H:$H,[2]Plan2!$A:$A,$D1915,[2]Plan2!$U:$U,6)</f>
        <v>#VALUE!</v>
      </c>
      <c r="Z1915" s="18" t="e">
        <f>SUMIFS([2]Plan2!$H:$H,[2]Plan2!$A:$A,$D1915,[2]Plan2!$U:$U,7)</f>
        <v>#VALUE!</v>
      </c>
      <c r="AA1915" s="18" t="e">
        <f>SUMIFS([2]Plan2!$H:$H,[2]Plan2!$A:$A,$D1915,[2]Plan2!$U:$U,8)</f>
        <v>#VALUE!</v>
      </c>
      <c r="AB1915" s="18" t="e">
        <f>SUMIFS([2]Plan2!$H:$H,[2]Plan2!$A:$A,$D1915,[2]Plan2!$U:$U,9)</f>
        <v>#VALUE!</v>
      </c>
      <c r="AC1915" s="18" t="e">
        <f>SUMIFS([2]Plan2!$H:$H,[2]Plan2!$A:$A,$D1915,[2]Plan2!$U:$U,10)</f>
        <v>#VALUE!</v>
      </c>
      <c r="AD1915" s="18" t="e">
        <f>SUMIFS([2]Plan2!$H:$H,[2]Plan2!$A:$A,$D1915,[2]Plan2!$U:$U,11)</f>
        <v>#VALUE!</v>
      </c>
      <c r="AE1915" s="18" t="e">
        <f>SUMIFS([2]Plan2!$H:$H,[2]Plan2!$A:$A,$D1915,[2]Plan2!$U:$U,12)</f>
        <v>#VALUE!</v>
      </c>
      <c r="AF1915" s="18" t="e">
        <f>SUMIFS([2]Plan2!$H:$H,[2]Plan2!$A:$A,$D1915,[2]Plan2!$U:$U,1)</f>
        <v>#VALUE!</v>
      </c>
      <c r="AG1915" s="18" t="e">
        <f>SUMIFS([2]Plan2!$H:$H,[2]Plan2!$A:$A,$D1915,[2]Plan2!$U:$U,2)</f>
        <v>#VALUE!</v>
      </c>
      <c r="AH1915" s="18" t="e">
        <f>SUMIFS([2]Plan2!$H:$H,[2]Plan2!$A:$A,$D1915,[2]Plan2!$U:$U,3)</f>
        <v>#VALUE!</v>
      </c>
      <c r="AI1915" s="18" t="e">
        <f>SUMIFS([2]Plan2!$H:$H,[2]Plan2!$A:$A,$D1915,[2]Plan2!$U:$U,4)</f>
        <v>#VALUE!</v>
      </c>
      <c r="AJ1915" s="18" t="e">
        <f>SUMIFS([2]Plan2!$H:$H,[2]Plan2!$A:$A,$D1915,[2]Plan2!$U:$U,5)</f>
        <v>#VALUE!</v>
      </c>
      <c r="AK1915" s="23" t="e">
        <f t="shared" si="237"/>
        <v>#VALUE!</v>
      </c>
      <c r="AL1915" s="23" t="e">
        <f t="shared" si="239"/>
        <v>#VALUE!</v>
      </c>
      <c r="AM1915">
        <f t="shared" si="238"/>
        <v>0</v>
      </c>
    </row>
    <row r="1916" spans="1:39" ht="15.75" x14ac:dyDescent="0.25">
      <c r="A1916" s="21"/>
      <c r="B1916" s="21" t="s">
        <v>1520</v>
      </c>
      <c r="C1916" s="21">
        <v>48437168</v>
      </c>
      <c r="D1916" s="25" t="s">
        <v>2160</v>
      </c>
      <c r="E1916" s="21" t="s">
        <v>12</v>
      </c>
      <c r="F1916" s="31" t="s">
        <v>1826</v>
      </c>
      <c r="G1916" s="21" t="s">
        <v>2161</v>
      </c>
      <c r="H1916" s="21" t="s">
        <v>1772</v>
      </c>
      <c r="I1916" s="25" t="s">
        <v>121</v>
      </c>
      <c r="J1916" s="21" t="s">
        <v>300</v>
      </c>
      <c r="K1916" s="21"/>
      <c r="L1916" s="20">
        <v>45670</v>
      </c>
      <c r="M1916" s="20"/>
      <c r="N1916" s="21" t="s">
        <v>22</v>
      </c>
      <c r="O1916" s="21"/>
      <c r="P1916" s="21"/>
      <c r="Q1916" s="21"/>
      <c r="R1916" s="28"/>
      <c r="S1916" s="18" t="str">
        <f>IFERROR(VLOOKUP(D1916,'[1]comparativo br'!$A:$B,2,FALSE),"")</f>
        <v/>
      </c>
      <c r="T1916" s="18" t="str">
        <f>IFERROR(VLOOKUP(D1916,'[1]comparativo br'!$A:$C,3,FALSE),"")</f>
        <v/>
      </c>
      <c r="U1916" s="15" t="str">
        <f t="shared" si="236"/>
        <v/>
      </c>
      <c r="V1916" s="19" t="str">
        <f>IFERROR(VLOOKUP(D1916,'[1]comparativo br'!$A:$D,4,FALSE),"")</f>
        <v/>
      </c>
      <c r="W1916" s="19" t="str">
        <f>IFERROR(VLOOKUP(D1916,'[1]comparativo br'!$A:$E,5,FALSE),"")</f>
        <v/>
      </c>
      <c r="X1916" s="15" t="str">
        <f t="shared" si="241"/>
        <v/>
      </c>
      <c r="Y1916" s="18" t="e">
        <f>SUMIFS([2]Plan2!$H:$H,[2]Plan2!$A:$A,$D1916,[2]Plan2!$U:$U,6)</f>
        <v>#VALUE!</v>
      </c>
      <c r="Z1916" s="18" t="e">
        <f>SUMIFS([2]Plan2!$H:$H,[2]Plan2!$A:$A,$D1916,[2]Plan2!$U:$U,7)</f>
        <v>#VALUE!</v>
      </c>
      <c r="AA1916" s="18" t="e">
        <f>SUMIFS([2]Plan2!$H:$H,[2]Plan2!$A:$A,$D1916,[2]Plan2!$U:$U,8)</f>
        <v>#VALUE!</v>
      </c>
      <c r="AB1916" s="18" t="e">
        <f>SUMIFS([2]Plan2!$H:$H,[2]Plan2!$A:$A,$D1916,[2]Plan2!$U:$U,9)</f>
        <v>#VALUE!</v>
      </c>
      <c r="AC1916" s="18" t="e">
        <f>SUMIFS([2]Plan2!$H:$H,[2]Plan2!$A:$A,$D1916,[2]Plan2!$U:$U,10)</f>
        <v>#VALUE!</v>
      </c>
      <c r="AD1916" s="18" t="e">
        <f>SUMIFS([2]Plan2!$H:$H,[2]Plan2!$A:$A,$D1916,[2]Plan2!$U:$U,11)</f>
        <v>#VALUE!</v>
      </c>
      <c r="AE1916" s="18" t="e">
        <f>SUMIFS([2]Plan2!$H:$H,[2]Plan2!$A:$A,$D1916,[2]Plan2!$U:$U,12)</f>
        <v>#VALUE!</v>
      </c>
      <c r="AF1916" s="18" t="e">
        <f>SUMIFS([2]Plan2!$H:$H,[2]Plan2!$A:$A,$D1916,[2]Plan2!$U:$U,1)</f>
        <v>#VALUE!</v>
      </c>
      <c r="AG1916" s="18" t="e">
        <f>SUMIFS([2]Plan2!$H:$H,[2]Plan2!$A:$A,$D1916,[2]Plan2!$U:$U,2)</f>
        <v>#VALUE!</v>
      </c>
      <c r="AH1916" s="18" t="e">
        <f>SUMIFS([2]Plan2!$H:$H,[2]Plan2!$A:$A,$D1916,[2]Plan2!$U:$U,3)</f>
        <v>#VALUE!</v>
      </c>
      <c r="AI1916" s="18" t="e">
        <f>SUMIFS([2]Plan2!$H:$H,[2]Plan2!$A:$A,$D1916,[2]Plan2!$U:$U,4)</f>
        <v>#VALUE!</v>
      </c>
      <c r="AJ1916" s="18" t="e">
        <f>SUMIFS([2]Plan2!$H:$H,[2]Plan2!$A:$A,$D1916,[2]Plan2!$U:$U,5)</f>
        <v>#VALUE!</v>
      </c>
      <c r="AK1916" s="23" t="e">
        <f t="shared" si="237"/>
        <v>#VALUE!</v>
      </c>
      <c r="AL1916" s="23" t="e">
        <f t="shared" si="239"/>
        <v>#VALUE!</v>
      </c>
      <c r="AM1916">
        <f t="shared" si="238"/>
        <v>0</v>
      </c>
    </row>
    <row r="1917" spans="1:39" ht="15.75" x14ac:dyDescent="0.25">
      <c r="A1917" s="21"/>
      <c r="B1917" s="21" t="s">
        <v>1519</v>
      </c>
      <c r="C1917" s="21">
        <v>48748230</v>
      </c>
      <c r="D1917" s="25" t="s">
        <v>2025</v>
      </c>
      <c r="E1917" s="21" t="s">
        <v>69</v>
      </c>
      <c r="F1917" s="31" t="s">
        <v>69</v>
      </c>
      <c r="G1917" s="21" t="s">
        <v>2026</v>
      </c>
      <c r="H1917" s="21" t="s">
        <v>2027</v>
      </c>
      <c r="I1917" s="25" t="s">
        <v>20</v>
      </c>
      <c r="J1917" s="21" t="s">
        <v>85</v>
      </c>
      <c r="K1917" s="21" t="s">
        <v>386</v>
      </c>
      <c r="L1917" s="20">
        <v>45797</v>
      </c>
      <c r="M1917" s="20">
        <v>45750</v>
      </c>
      <c r="N1917" s="21" t="s">
        <v>18</v>
      </c>
      <c r="O1917" s="21">
        <v>1</v>
      </c>
      <c r="P1917" s="21">
        <v>0</v>
      </c>
      <c r="Q1917" s="21">
        <v>4</v>
      </c>
      <c r="R1917" s="15">
        <v>1</v>
      </c>
      <c r="S1917" s="18">
        <f>IFERROR(VLOOKUP(D1917,'[1]comparativo br'!$A:$B,2,FALSE),"")</f>
        <v>1702.2</v>
      </c>
      <c r="T1917" s="18">
        <f>IFERROR(VLOOKUP(D1917,'[1]comparativo br'!$A:$C,3,FALSE),"")</f>
        <v>0</v>
      </c>
      <c r="U1917" s="15">
        <f t="shared" si="236"/>
        <v>-1</v>
      </c>
      <c r="V1917" s="19">
        <f>IFERROR(VLOOKUP(D1917,'[1]comparativo br'!$A:$D,4,FALSE),"")</f>
        <v>5</v>
      </c>
      <c r="W1917" s="19">
        <f>IFERROR(VLOOKUP(D1917,'[1]comparativo br'!$A:$E,5,FALSE),"")</f>
        <v>0</v>
      </c>
      <c r="X1917" s="15">
        <f t="shared" si="241"/>
        <v>-1</v>
      </c>
      <c r="Y1917" s="18" t="e">
        <f>SUMIFS([2]Plan2!$H:$H,[2]Plan2!$A:$A,$D1917,[2]Plan2!$U:$U,6)</f>
        <v>#VALUE!</v>
      </c>
      <c r="Z1917" s="18" t="e">
        <f>SUMIFS([2]Plan2!$H:$H,[2]Plan2!$A:$A,$D1917,[2]Plan2!$U:$U,7)</f>
        <v>#VALUE!</v>
      </c>
      <c r="AA1917" s="18" t="e">
        <f>SUMIFS([2]Plan2!$H:$H,[2]Plan2!$A:$A,$D1917,[2]Plan2!$U:$U,8)</f>
        <v>#VALUE!</v>
      </c>
      <c r="AB1917" s="18" t="e">
        <f>SUMIFS([2]Plan2!$H:$H,[2]Plan2!$A:$A,$D1917,[2]Plan2!$U:$U,9)</f>
        <v>#VALUE!</v>
      </c>
      <c r="AC1917" s="18" t="e">
        <f>SUMIFS([2]Plan2!$H:$H,[2]Plan2!$A:$A,$D1917,[2]Plan2!$U:$U,10)</f>
        <v>#VALUE!</v>
      </c>
      <c r="AD1917" s="18" t="e">
        <f>SUMIFS([2]Plan2!$H:$H,[2]Plan2!$A:$A,$D1917,[2]Plan2!$U:$U,11)</f>
        <v>#VALUE!</v>
      </c>
      <c r="AE1917" s="18" t="e">
        <f>SUMIFS([2]Plan2!$H:$H,[2]Plan2!$A:$A,$D1917,[2]Plan2!$U:$U,12)</f>
        <v>#VALUE!</v>
      </c>
      <c r="AF1917" s="18" t="e">
        <f>SUMIFS([2]Plan2!$H:$H,[2]Plan2!$A:$A,$D1917,[2]Plan2!$U:$U,1)</f>
        <v>#VALUE!</v>
      </c>
      <c r="AG1917" s="18" t="e">
        <f>SUMIFS([2]Plan2!$H:$H,[2]Plan2!$A:$A,$D1917,[2]Plan2!$U:$U,2)</f>
        <v>#VALUE!</v>
      </c>
      <c r="AH1917" s="18" t="e">
        <f>SUMIFS([2]Plan2!$H:$H,[2]Plan2!$A:$A,$D1917,[2]Plan2!$U:$U,3)</f>
        <v>#VALUE!</v>
      </c>
      <c r="AI1917" s="18" t="e">
        <f>SUMIFS([2]Plan2!$H:$H,[2]Plan2!$A:$A,$D1917,[2]Plan2!$U:$U,4)</f>
        <v>#VALUE!</v>
      </c>
      <c r="AJ1917" s="18" t="e">
        <f>SUMIFS([2]Plan2!$H:$H,[2]Plan2!$A:$A,$D1917,[2]Plan2!$U:$U,5)</f>
        <v>#VALUE!</v>
      </c>
      <c r="AK1917" s="23" t="e">
        <f t="shared" si="237"/>
        <v>#VALUE!</v>
      </c>
      <c r="AL1917" s="23" t="e">
        <f t="shared" si="239"/>
        <v>#VALUE!</v>
      </c>
      <c r="AM1917">
        <f t="shared" si="238"/>
        <v>0</v>
      </c>
    </row>
    <row r="1918" spans="1:39" ht="15.75" x14ac:dyDescent="0.25">
      <c r="A1918" s="21"/>
      <c r="B1918" s="21" t="s">
        <v>1520</v>
      </c>
      <c r="C1918" s="21">
        <v>48914723</v>
      </c>
      <c r="D1918" s="25" t="s">
        <v>2238</v>
      </c>
      <c r="E1918" s="21" t="s">
        <v>12</v>
      </c>
      <c r="F1918" s="31" t="s">
        <v>12</v>
      </c>
      <c r="G1918" s="21" t="s">
        <v>2239</v>
      </c>
      <c r="H1918" s="21" t="s">
        <v>94</v>
      </c>
      <c r="I1918" s="25" t="s">
        <v>63</v>
      </c>
      <c r="J1918" s="21" t="s">
        <v>21</v>
      </c>
      <c r="K1918" s="21"/>
      <c r="L1918" s="20">
        <v>45714</v>
      </c>
      <c r="M1918" s="20">
        <v>45779</v>
      </c>
      <c r="N1918" s="21" t="s">
        <v>18</v>
      </c>
      <c r="O1918" s="21">
        <v>0</v>
      </c>
      <c r="P1918" s="21">
        <v>0</v>
      </c>
      <c r="Q1918" s="21">
        <v>1</v>
      </c>
      <c r="R1918" s="15">
        <v>1</v>
      </c>
      <c r="S1918" s="18">
        <f>IFERROR(VLOOKUP(D1918,'[1]comparativo br'!$A:$B,2,FALSE),"")</f>
        <v>0</v>
      </c>
      <c r="T1918" s="18">
        <f>IFERROR(VLOOKUP(D1918,'[1]comparativo br'!$A:$C,3,FALSE),"")</f>
        <v>3240</v>
      </c>
      <c r="U1918" s="15" t="str">
        <f t="shared" si="236"/>
        <v/>
      </c>
      <c r="V1918" s="19">
        <f>IFERROR(VLOOKUP(D1918,'[1]comparativo br'!$A:$D,4,FALSE),"")</f>
        <v>6</v>
      </c>
      <c r="W1918" s="19">
        <f>IFERROR(VLOOKUP(D1918,'[1]comparativo br'!$A:$E,5,FALSE),"")</f>
        <v>5</v>
      </c>
      <c r="X1918" s="15">
        <f t="shared" si="241"/>
        <v>-0.16666666666666666</v>
      </c>
      <c r="Y1918" s="18" t="e">
        <f>SUMIFS([2]Plan2!$H:$H,[2]Plan2!$A:$A,$D1918,[2]Plan2!$U:$U,6)</f>
        <v>#VALUE!</v>
      </c>
      <c r="Z1918" s="18" t="e">
        <f>SUMIFS([2]Plan2!$H:$H,[2]Plan2!$A:$A,$D1918,[2]Plan2!$U:$U,7)</f>
        <v>#VALUE!</v>
      </c>
      <c r="AA1918" s="18" t="e">
        <f>SUMIFS([2]Plan2!$H:$H,[2]Plan2!$A:$A,$D1918,[2]Plan2!$U:$U,8)</f>
        <v>#VALUE!</v>
      </c>
      <c r="AB1918" s="18" t="e">
        <f>SUMIFS([2]Plan2!$H:$H,[2]Plan2!$A:$A,$D1918,[2]Plan2!$U:$U,9)</f>
        <v>#VALUE!</v>
      </c>
      <c r="AC1918" s="18" t="e">
        <f>SUMIFS([2]Plan2!$H:$H,[2]Plan2!$A:$A,$D1918,[2]Plan2!$U:$U,10)</f>
        <v>#VALUE!</v>
      </c>
      <c r="AD1918" s="18" t="e">
        <f>SUMIFS([2]Plan2!$H:$H,[2]Plan2!$A:$A,$D1918,[2]Plan2!$U:$U,11)</f>
        <v>#VALUE!</v>
      </c>
      <c r="AE1918" s="18" t="e">
        <f>SUMIFS([2]Plan2!$H:$H,[2]Plan2!$A:$A,$D1918,[2]Plan2!$U:$U,12)</f>
        <v>#VALUE!</v>
      </c>
      <c r="AF1918" s="18" t="e">
        <f>SUMIFS([2]Plan2!$H:$H,[2]Plan2!$A:$A,$D1918,[2]Plan2!$U:$U,1)</f>
        <v>#VALUE!</v>
      </c>
      <c r="AG1918" s="18" t="e">
        <f>SUMIFS([2]Plan2!$H:$H,[2]Plan2!$A:$A,$D1918,[2]Plan2!$U:$U,2)</f>
        <v>#VALUE!</v>
      </c>
      <c r="AH1918" s="18" t="e">
        <f>SUMIFS([2]Plan2!$H:$H,[2]Plan2!$A:$A,$D1918,[2]Plan2!$U:$U,3)</f>
        <v>#VALUE!</v>
      </c>
      <c r="AI1918" s="18" t="e">
        <f>SUMIFS([2]Plan2!$H:$H,[2]Plan2!$A:$A,$D1918,[2]Plan2!$U:$U,4)</f>
        <v>#VALUE!</v>
      </c>
      <c r="AJ1918" s="18" t="e">
        <f>SUMIFS([2]Plan2!$H:$H,[2]Plan2!$A:$A,$D1918,[2]Plan2!$U:$U,5)</f>
        <v>#VALUE!</v>
      </c>
      <c r="AK1918" s="23" t="e">
        <f t="shared" si="237"/>
        <v>#VALUE!</v>
      </c>
      <c r="AL1918" s="23" t="e">
        <f t="shared" si="239"/>
        <v>#VALUE!</v>
      </c>
      <c r="AM1918">
        <f t="shared" si="238"/>
        <v>0</v>
      </c>
    </row>
    <row r="1919" spans="1:39" ht="15.75" x14ac:dyDescent="0.25">
      <c r="A1919" s="21"/>
      <c r="B1919" s="21" t="s">
        <v>1520</v>
      </c>
      <c r="C1919" s="21">
        <v>49059455</v>
      </c>
      <c r="D1919" s="25">
        <v>194344</v>
      </c>
      <c r="E1919" s="21" t="s">
        <v>1798</v>
      </c>
      <c r="F1919" s="31" t="s">
        <v>2489</v>
      </c>
      <c r="G1919" s="21" t="s">
        <v>1561</v>
      </c>
      <c r="H1919" s="21" t="s">
        <v>1283</v>
      </c>
      <c r="I1919" s="25" t="s">
        <v>201</v>
      </c>
      <c r="J1919" s="21" t="s">
        <v>16</v>
      </c>
      <c r="K1919" s="21" t="s">
        <v>17</v>
      </c>
      <c r="L1919" s="20">
        <v>45511</v>
      </c>
      <c r="M1919" s="20">
        <v>45595</v>
      </c>
      <c r="N1919" s="21" t="s">
        <v>53</v>
      </c>
      <c r="O1919" s="21">
        <v>15</v>
      </c>
      <c r="P1919" s="21">
        <v>14</v>
      </c>
      <c r="Q1919" s="21">
        <v>18</v>
      </c>
      <c r="R1919" s="15">
        <f>(Q1919-P1919)/P1919</f>
        <v>0.2857142857142857</v>
      </c>
      <c r="S1919" s="18" t="str">
        <f>IFERROR(VLOOKUP(D1919,'[1]comparativo br'!$A:$B,2,FALSE),"")</f>
        <v/>
      </c>
      <c r="T1919" s="18" t="str">
        <f>IFERROR(VLOOKUP(D1919,'[1]comparativo br'!$A:$C,3,FALSE),"")</f>
        <v/>
      </c>
      <c r="U1919" s="15" t="str">
        <f t="shared" si="236"/>
        <v/>
      </c>
      <c r="V1919" s="19" t="str">
        <f>IFERROR(VLOOKUP(D1919,'[1]comparativo br'!$A:$D,4,FALSE),"")</f>
        <v/>
      </c>
      <c r="W1919" s="19" t="str">
        <f>IFERROR(VLOOKUP(D1919,'[1]comparativo br'!$A:$E,5,FALSE),"")</f>
        <v/>
      </c>
      <c r="X1919" s="15" t="str">
        <f t="shared" si="241"/>
        <v/>
      </c>
      <c r="Y1919" s="18" t="e">
        <f>SUMIFS([2]Plan2!$H:$H,[2]Plan2!$A:$A,$D1919,[2]Plan2!$U:$U,6)</f>
        <v>#VALUE!</v>
      </c>
      <c r="Z1919" s="18" t="e">
        <f>SUMIFS([2]Plan2!$H:$H,[2]Plan2!$A:$A,$D1919,[2]Plan2!$U:$U,7)</f>
        <v>#VALUE!</v>
      </c>
      <c r="AA1919" s="18" t="e">
        <f>SUMIFS([2]Plan2!$H:$H,[2]Plan2!$A:$A,$D1919,[2]Plan2!$U:$U,8)</f>
        <v>#VALUE!</v>
      </c>
      <c r="AB1919" s="18" t="e">
        <f>SUMIFS([2]Plan2!$H:$H,[2]Plan2!$A:$A,$D1919,[2]Plan2!$U:$U,9)</f>
        <v>#VALUE!</v>
      </c>
      <c r="AC1919" s="18" t="e">
        <f>SUMIFS([2]Plan2!$H:$H,[2]Plan2!$A:$A,$D1919,[2]Plan2!$U:$U,10)</f>
        <v>#VALUE!</v>
      </c>
      <c r="AD1919" s="18" t="e">
        <f>SUMIFS([2]Plan2!$H:$H,[2]Plan2!$A:$A,$D1919,[2]Plan2!$U:$U,11)</f>
        <v>#VALUE!</v>
      </c>
      <c r="AE1919" s="18" t="e">
        <f>SUMIFS([2]Plan2!$H:$H,[2]Plan2!$A:$A,$D1919,[2]Plan2!$U:$U,12)</f>
        <v>#VALUE!</v>
      </c>
      <c r="AF1919" s="18" t="e">
        <f>SUMIFS([2]Plan2!$H:$H,[2]Plan2!$A:$A,$D1919,[2]Plan2!$U:$U,1)</f>
        <v>#VALUE!</v>
      </c>
      <c r="AG1919" s="18" t="e">
        <f>SUMIFS([2]Plan2!$H:$H,[2]Plan2!$A:$A,$D1919,[2]Plan2!$U:$U,2)</f>
        <v>#VALUE!</v>
      </c>
      <c r="AH1919" s="18" t="e">
        <f>SUMIFS([2]Plan2!$H:$H,[2]Plan2!$A:$A,$D1919,[2]Plan2!$U:$U,3)</f>
        <v>#VALUE!</v>
      </c>
      <c r="AI1919" s="18" t="e">
        <f>SUMIFS([2]Plan2!$H:$H,[2]Plan2!$A:$A,$D1919,[2]Plan2!$U:$U,4)</f>
        <v>#VALUE!</v>
      </c>
      <c r="AJ1919" s="18" t="e">
        <f>SUMIFS([2]Plan2!$H:$H,[2]Plan2!$A:$A,$D1919,[2]Plan2!$U:$U,5)</f>
        <v>#VALUE!</v>
      </c>
      <c r="AK1919" s="23" t="e">
        <f t="shared" si="237"/>
        <v>#VALUE!</v>
      </c>
      <c r="AL1919" s="23" t="e">
        <f t="shared" si="239"/>
        <v>#VALUE!</v>
      </c>
      <c r="AM1919">
        <f t="shared" si="238"/>
        <v>0</v>
      </c>
    </row>
    <row r="1920" spans="1:39" ht="15.75" x14ac:dyDescent="0.25">
      <c r="A1920" s="21" t="s">
        <v>117</v>
      </c>
      <c r="B1920" s="21" t="s">
        <v>1519</v>
      </c>
      <c r="C1920" s="21">
        <v>49100769</v>
      </c>
      <c r="D1920" s="25">
        <v>194423</v>
      </c>
      <c r="E1920" s="21" t="s">
        <v>24</v>
      </c>
      <c r="F1920" s="31" t="s">
        <v>24</v>
      </c>
      <c r="G1920" s="21" t="s">
        <v>1627</v>
      </c>
      <c r="H1920" s="21" t="s">
        <v>343</v>
      </c>
      <c r="I1920" s="25" t="s">
        <v>344</v>
      </c>
      <c r="J1920" s="21" t="s">
        <v>16</v>
      </c>
      <c r="K1920" s="21" t="s">
        <v>17</v>
      </c>
      <c r="L1920" s="20">
        <v>45343</v>
      </c>
      <c r="M1920" s="20">
        <v>45757</v>
      </c>
      <c r="N1920" s="21" t="s">
        <v>18</v>
      </c>
      <c r="O1920" s="21">
        <v>1</v>
      </c>
      <c r="P1920" s="21">
        <v>0</v>
      </c>
      <c r="Q1920" s="21">
        <v>2</v>
      </c>
      <c r="R1920" s="15">
        <v>1</v>
      </c>
      <c r="S1920" s="18" t="str">
        <f>IFERROR(VLOOKUP(D1920,'[1]comparativo br'!$A:$B,2,FALSE),"")</f>
        <v/>
      </c>
      <c r="T1920" s="18" t="str">
        <f>IFERROR(VLOOKUP(D1920,'[1]comparativo br'!$A:$C,3,FALSE),"")</f>
        <v/>
      </c>
      <c r="U1920" s="15" t="str">
        <f t="shared" si="236"/>
        <v/>
      </c>
      <c r="V1920" s="19" t="str">
        <f>IFERROR(VLOOKUP(D1920,'[1]comparativo br'!$A:$D,4,FALSE),"")</f>
        <v/>
      </c>
      <c r="W1920" s="19" t="str">
        <f>IFERROR(VLOOKUP(D1920,'[1]comparativo br'!$A:$E,5,FALSE),"")</f>
        <v/>
      </c>
      <c r="X1920" s="15" t="str">
        <f t="shared" si="241"/>
        <v/>
      </c>
      <c r="Y1920" s="18" t="e">
        <f>SUMIFS([2]Plan2!$H:$H,[2]Plan2!$A:$A,$D1920,[2]Plan2!$U:$U,6)</f>
        <v>#VALUE!</v>
      </c>
      <c r="Z1920" s="18" t="e">
        <f>SUMIFS([2]Plan2!$H:$H,[2]Plan2!$A:$A,$D1920,[2]Plan2!$U:$U,7)</f>
        <v>#VALUE!</v>
      </c>
      <c r="AA1920" s="18" t="e">
        <f>SUMIFS([2]Plan2!$H:$H,[2]Plan2!$A:$A,$D1920,[2]Plan2!$U:$U,8)</f>
        <v>#VALUE!</v>
      </c>
      <c r="AB1920" s="18" t="e">
        <f>SUMIFS([2]Plan2!$H:$H,[2]Plan2!$A:$A,$D1920,[2]Plan2!$U:$U,9)</f>
        <v>#VALUE!</v>
      </c>
      <c r="AC1920" s="18" t="e">
        <f>SUMIFS([2]Plan2!$H:$H,[2]Plan2!$A:$A,$D1920,[2]Plan2!$U:$U,10)</f>
        <v>#VALUE!</v>
      </c>
      <c r="AD1920" s="18" t="e">
        <f>SUMIFS([2]Plan2!$H:$H,[2]Plan2!$A:$A,$D1920,[2]Plan2!$U:$U,11)</f>
        <v>#VALUE!</v>
      </c>
      <c r="AE1920" s="18" t="e">
        <f>SUMIFS([2]Plan2!$H:$H,[2]Plan2!$A:$A,$D1920,[2]Plan2!$U:$U,12)</f>
        <v>#VALUE!</v>
      </c>
      <c r="AF1920" s="18" t="e">
        <f>SUMIFS([2]Plan2!$H:$H,[2]Plan2!$A:$A,$D1920,[2]Plan2!$U:$U,1)</f>
        <v>#VALUE!</v>
      </c>
      <c r="AG1920" s="18" t="e">
        <f>SUMIFS([2]Plan2!$H:$H,[2]Plan2!$A:$A,$D1920,[2]Plan2!$U:$U,2)</f>
        <v>#VALUE!</v>
      </c>
      <c r="AH1920" s="18" t="e">
        <f>SUMIFS([2]Plan2!$H:$H,[2]Plan2!$A:$A,$D1920,[2]Plan2!$U:$U,3)</f>
        <v>#VALUE!</v>
      </c>
      <c r="AI1920" s="18" t="e">
        <f>SUMIFS([2]Plan2!$H:$H,[2]Plan2!$A:$A,$D1920,[2]Plan2!$U:$U,4)</f>
        <v>#VALUE!</v>
      </c>
      <c r="AJ1920" s="18" t="e">
        <f>SUMIFS([2]Plan2!$H:$H,[2]Plan2!$A:$A,$D1920,[2]Plan2!$U:$U,5)</f>
        <v>#VALUE!</v>
      </c>
      <c r="AK1920" s="23" t="e">
        <f t="shared" si="237"/>
        <v>#VALUE!</v>
      </c>
      <c r="AL1920" s="23" t="e">
        <f t="shared" si="239"/>
        <v>#VALUE!</v>
      </c>
      <c r="AM1920">
        <f t="shared" si="238"/>
        <v>0</v>
      </c>
    </row>
    <row r="1921" spans="1:39" ht="15.75" x14ac:dyDescent="0.25">
      <c r="A1921" s="21"/>
      <c r="B1921" s="21" t="s">
        <v>1520</v>
      </c>
      <c r="C1921" s="21">
        <v>49151483</v>
      </c>
      <c r="D1921" s="25" t="s">
        <v>2221</v>
      </c>
      <c r="E1921" s="21" t="s">
        <v>24</v>
      </c>
      <c r="F1921" s="31" t="s">
        <v>24</v>
      </c>
      <c r="G1921" s="21" t="s">
        <v>2028</v>
      </c>
      <c r="H1921" s="21" t="s">
        <v>500</v>
      </c>
      <c r="I1921" s="25" t="s">
        <v>20</v>
      </c>
      <c r="J1921" s="21" t="s">
        <v>85</v>
      </c>
      <c r="K1921" s="21" t="s">
        <v>386</v>
      </c>
      <c r="L1921" s="20">
        <v>45726</v>
      </c>
      <c r="M1921" s="20"/>
      <c r="N1921" s="21" t="s">
        <v>18</v>
      </c>
      <c r="O1921" s="21"/>
      <c r="P1921" s="21"/>
      <c r="Q1921" s="21"/>
      <c r="R1921" s="28"/>
      <c r="S1921" s="18" t="str">
        <f>IFERROR(VLOOKUP(D1921,'[1]comparativo br'!$A:$B,2,FALSE),"")</f>
        <v/>
      </c>
      <c r="T1921" s="18" t="str">
        <f>IFERROR(VLOOKUP(D1921,'[1]comparativo br'!$A:$C,3,FALSE),"")</f>
        <v/>
      </c>
      <c r="U1921" s="15" t="str">
        <f t="shared" si="236"/>
        <v/>
      </c>
      <c r="V1921" s="19" t="str">
        <f>IFERROR(VLOOKUP(D1921,'[1]comparativo br'!$A:$D,4,FALSE),"")</f>
        <v/>
      </c>
      <c r="W1921" s="19" t="str">
        <f>IFERROR(VLOOKUP(D1921,'[1]comparativo br'!$A:$E,5,FALSE),"")</f>
        <v/>
      </c>
      <c r="X1921" s="15" t="str">
        <f t="shared" si="241"/>
        <v/>
      </c>
      <c r="Y1921" s="18" t="e">
        <f>SUMIFS([2]Plan2!$H:$H,[2]Plan2!$A:$A,$D1921,[2]Plan2!$U:$U,6)</f>
        <v>#VALUE!</v>
      </c>
      <c r="Z1921" s="18" t="e">
        <f>SUMIFS([2]Plan2!$H:$H,[2]Plan2!$A:$A,$D1921,[2]Plan2!$U:$U,7)</f>
        <v>#VALUE!</v>
      </c>
      <c r="AA1921" s="18" t="e">
        <f>SUMIFS([2]Plan2!$H:$H,[2]Plan2!$A:$A,$D1921,[2]Plan2!$U:$U,8)</f>
        <v>#VALUE!</v>
      </c>
      <c r="AB1921" s="18" t="e">
        <f>SUMIFS([2]Plan2!$H:$H,[2]Plan2!$A:$A,$D1921,[2]Plan2!$U:$U,9)</f>
        <v>#VALUE!</v>
      </c>
      <c r="AC1921" s="18" t="e">
        <f>SUMIFS([2]Plan2!$H:$H,[2]Plan2!$A:$A,$D1921,[2]Plan2!$U:$U,10)</f>
        <v>#VALUE!</v>
      </c>
      <c r="AD1921" s="18" t="e">
        <f>SUMIFS([2]Plan2!$H:$H,[2]Plan2!$A:$A,$D1921,[2]Plan2!$U:$U,11)</f>
        <v>#VALUE!</v>
      </c>
      <c r="AE1921" s="18" t="e">
        <f>SUMIFS([2]Plan2!$H:$H,[2]Plan2!$A:$A,$D1921,[2]Plan2!$U:$U,12)</f>
        <v>#VALUE!</v>
      </c>
      <c r="AF1921" s="18" t="e">
        <f>SUMIFS([2]Plan2!$H:$H,[2]Plan2!$A:$A,$D1921,[2]Plan2!$U:$U,1)</f>
        <v>#VALUE!</v>
      </c>
      <c r="AG1921" s="18" t="e">
        <f>SUMIFS([2]Plan2!$H:$H,[2]Plan2!$A:$A,$D1921,[2]Plan2!$U:$U,2)</f>
        <v>#VALUE!</v>
      </c>
      <c r="AH1921" s="18" t="e">
        <f>SUMIFS([2]Plan2!$H:$H,[2]Plan2!$A:$A,$D1921,[2]Plan2!$U:$U,3)</f>
        <v>#VALUE!</v>
      </c>
      <c r="AI1921" s="18" t="e">
        <f>SUMIFS([2]Plan2!$H:$H,[2]Plan2!$A:$A,$D1921,[2]Plan2!$U:$U,4)</f>
        <v>#VALUE!</v>
      </c>
      <c r="AJ1921" s="18" t="e">
        <f>SUMIFS([2]Plan2!$H:$H,[2]Plan2!$A:$A,$D1921,[2]Plan2!$U:$U,5)</f>
        <v>#VALUE!</v>
      </c>
      <c r="AK1921" s="23" t="e">
        <f t="shared" si="237"/>
        <v>#VALUE!</v>
      </c>
      <c r="AL1921" s="23" t="e">
        <f t="shared" si="239"/>
        <v>#VALUE!</v>
      </c>
      <c r="AM1921">
        <f t="shared" si="238"/>
        <v>0</v>
      </c>
    </row>
    <row r="1922" spans="1:39" ht="15.75" x14ac:dyDescent="0.25">
      <c r="A1922" s="21"/>
      <c r="B1922" s="21" t="s">
        <v>1520</v>
      </c>
      <c r="C1922" s="21">
        <v>49151483</v>
      </c>
      <c r="D1922" s="25" t="s">
        <v>2222</v>
      </c>
      <c r="E1922" s="21" t="s">
        <v>24</v>
      </c>
      <c r="F1922" s="31" t="s">
        <v>24</v>
      </c>
      <c r="G1922" s="21" t="s">
        <v>2028</v>
      </c>
      <c r="H1922" s="21" t="s">
        <v>521</v>
      </c>
      <c r="I1922" s="25" t="s">
        <v>20</v>
      </c>
      <c r="J1922" s="21" t="s">
        <v>85</v>
      </c>
      <c r="K1922" s="21" t="s">
        <v>386</v>
      </c>
      <c r="L1922" s="20">
        <v>45733</v>
      </c>
      <c r="M1922" s="20"/>
      <c r="N1922" s="21" t="s">
        <v>18</v>
      </c>
      <c r="O1922" s="21"/>
      <c r="P1922" s="21"/>
      <c r="Q1922" s="21"/>
      <c r="R1922" s="28"/>
      <c r="S1922" s="18" t="str">
        <f>IFERROR(VLOOKUP(D1922,'[1]comparativo br'!$A:$B,2,FALSE),"")</f>
        <v/>
      </c>
      <c r="T1922" s="18" t="str">
        <f>IFERROR(VLOOKUP(D1922,'[1]comparativo br'!$A:$C,3,FALSE),"")</f>
        <v/>
      </c>
      <c r="U1922" s="15" t="str">
        <f t="shared" si="236"/>
        <v/>
      </c>
      <c r="V1922" s="19" t="str">
        <f>IFERROR(VLOOKUP(D1922,'[1]comparativo br'!$A:$D,4,FALSE),"")</f>
        <v/>
      </c>
      <c r="W1922" s="19" t="str">
        <f>IFERROR(VLOOKUP(D1922,'[1]comparativo br'!$A:$E,5,FALSE),"")</f>
        <v/>
      </c>
      <c r="X1922" s="15" t="str">
        <f t="shared" si="241"/>
        <v/>
      </c>
      <c r="Y1922" s="18" t="e">
        <f>SUMIFS([2]Plan2!$H:$H,[2]Plan2!$A:$A,$D1922,[2]Plan2!$U:$U,6)</f>
        <v>#VALUE!</v>
      </c>
      <c r="Z1922" s="18" t="e">
        <f>SUMIFS([2]Plan2!$H:$H,[2]Plan2!$A:$A,$D1922,[2]Plan2!$U:$U,7)</f>
        <v>#VALUE!</v>
      </c>
      <c r="AA1922" s="18" t="e">
        <f>SUMIFS([2]Plan2!$H:$H,[2]Plan2!$A:$A,$D1922,[2]Plan2!$U:$U,8)</f>
        <v>#VALUE!</v>
      </c>
      <c r="AB1922" s="18" t="e">
        <f>SUMIFS([2]Plan2!$H:$H,[2]Plan2!$A:$A,$D1922,[2]Plan2!$U:$U,9)</f>
        <v>#VALUE!</v>
      </c>
      <c r="AC1922" s="18" t="e">
        <f>SUMIFS([2]Plan2!$H:$H,[2]Plan2!$A:$A,$D1922,[2]Plan2!$U:$U,10)</f>
        <v>#VALUE!</v>
      </c>
      <c r="AD1922" s="18" t="e">
        <f>SUMIFS([2]Plan2!$H:$H,[2]Plan2!$A:$A,$D1922,[2]Plan2!$U:$U,11)</f>
        <v>#VALUE!</v>
      </c>
      <c r="AE1922" s="18" t="e">
        <f>SUMIFS([2]Plan2!$H:$H,[2]Plan2!$A:$A,$D1922,[2]Plan2!$U:$U,12)</f>
        <v>#VALUE!</v>
      </c>
      <c r="AF1922" s="18" t="e">
        <f>SUMIFS([2]Plan2!$H:$H,[2]Plan2!$A:$A,$D1922,[2]Plan2!$U:$U,1)</f>
        <v>#VALUE!</v>
      </c>
      <c r="AG1922" s="18" t="e">
        <f>SUMIFS([2]Plan2!$H:$H,[2]Plan2!$A:$A,$D1922,[2]Plan2!$U:$U,2)</f>
        <v>#VALUE!</v>
      </c>
      <c r="AH1922" s="18" t="e">
        <f>SUMIFS([2]Plan2!$H:$H,[2]Plan2!$A:$A,$D1922,[2]Plan2!$U:$U,3)</f>
        <v>#VALUE!</v>
      </c>
      <c r="AI1922" s="18" t="e">
        <f>SUMIFS([2]Plan2!$H:$H,[2]Plan2!$A:$A,$D1922,[2]Plan2!$U:$U,4)</f>
        <v>#VALUE!</v>
      </c>
      <c r="AJ1922" s="18" t="e">
        <f>SUMIFS([2]Plan2!$H:$H,[2]Plan2!$A:$A,$D1922,[2]Plan2!$U:$U,5)</f>
        <v>#VALUE!</v>
      </c>
      <c r="AK1922" s="23" t="e">
        <f t="shared" si="237"/>
        <v>#VALUE!</v>
      </c>
      <c r="AL1922" s="23" t="e">
        <f t="shared" si="239"/>
        <v>#VALUE!</v>
      </c>
      <c r="AM1922">
        <f t="shared" si="238"/>
        <v>0</v>
      </c>
    </row>
    <row r="1923" spans="1:39" ht="15.75" x14ac:dyDescent="0.25">
      <c r="A1923" s="21"/>
      <c r="B1923" s="21" t="s">
        <v>1520</v>
      </c>
      <c r="C1923" s="21">
        <v>49151483</v>
      </c>
      <c r="D1923" s="25" t="s">
        <v>2282</v>
      </c>
      <c r="E1923" s="21" t="s">
        <v>24</v>
      </c>
      <c r="F1923" s="31" t="s">
        <v>24</v>
      </c>
      <c r="G1923" s="21" t="s">
        <v>2028</v>
      </c>
      <c r="H1923" s="21" t="s">
        <v>663</v>
      </c>
      <c r="I1923" s="25" t="s">
        <v>20</v>
      </c>
      <c r="J1923" s="21" t="s">
        <v>85</v>
      </c>
      <c r="K1923" s="21" t="s">
        <v>386</v>
      </c>
      <c r="L1923" s="20">
        <v>45772</v>
      </c>
      <c r="M1923" s="20"/>
      <c r="N1923" s="21" t="s">
        <v>18</v>
      </c>
      <c r="O1923" s="21"/>
      <c r="P1923" s="21"/>
      <c r="Q1923" s="21"/>
      <c r="R1923" s="28"/>
      <c r="S1923" s="18">
        <f>IFERROR(VLOOKUP(D1923,'[1]comparativo br'!$A:$B,2,FALSE),"")</f>
        <v>1158</v>
      </c>
      <c r="T1923" s="18">
        <f>IFERROR(VLOOKUP(D1923,'[1]comparativo br'!$A:$C,3,FALSE),"")</f>
        <v>0</v>
      </c>
      <c r="U1923" s="15">
        <f t="shared" si="236"/>
        <v>-1</v>
      </c>
      <c r="V1923" s="19">
        <f>IFERROR(VLOOKUP(D1923,'[1]comparativo br'!$A:$D,4,FALSE),"")</f>
        <v>0</v>
      </c>
      <c r="W1923" s="19">
        <f>IFERROR(VLOOKUP(D1923,'[1]comparativo br'!$A:$E,5,FALSE),"")</f>
        <v>0</v>
      </c>
      <c r="X1923" s="15" t="str">
        <f t="shared" si="241"/>
        <v/>
      </c>
      <c r="Y1923" s="18" t="e">
        <f>SUMIFS([2]Plan2!$H:$H,[2]Plan2!$A:$A,$D1923,[2]Plan2!$U:$U,6)</f>
        <v>#VALUE!</v>
      </c>
      <c r="Z1923" s="18" t="e">
        <f>SUMIFS([2]Plan2!$H:$H,[2]Plan2!$A:$A,$D1923,[2]Plan2!$U:$U,7)</f>
        <v>#VALUE!</v>
      </c>
      <c r="AA1923" s="18" t="e">
        <f>SUMIFS([2]Plan2!$H:$H,[2]Plan2!$A:$A,$D1923,[2]Plan2!$U:$U,8)</f>
        <v>#VALUE!</v>
      </c>
      <c r="AB1923" s="18" t="e">
        <f>SUMIFS([2]Plan2!$H:$H,[2]Plan2!$A:$A,$D1923,[2]Plan2!$U:$U,9)</f>
        <v>#VALUE!</v>
      </c>
      <c r="AC1923" s="18" t="e">
        <f>SUMIFS([2]Plan2!$H:$H,[2]Plan2!$A:$A,$D1923,[2]Plan2!$U:$U,10)</f>
        <v>#VALUE!</v>
      </c>
      <c r="AD1923" s="18" t="e">
        <f>SUMIFS([2]Plan2!$H:$H,[2]Plan2!$A:$A,$D1923,[2]Plan2!$U:$U,11)</f>
        <v>#VALUE!</v>
      </c>
      <c r="AE1923" s="18" t="e">
        <f>SUMIFS([2]Plan2!$H:$H,[2]Plan2!$A:$A,$D1923,[2]Plan2!$U:$U,12)</f>
        <v>#VALUE!</v>
      </c>
      <c r="AF1923" s="18" t="e">
        <f>SUMIFS([2]Plan2!$H:$H,[2]Plan2!$A:$A,$D1923,[2]Plan2!$U:$U,1)</f>
        <v>#VALUE!</v>
      </c>
      <c r="AG1923" s="18" t="e">
        <f>SUMIFS([2]Plan2!$H:$H,[2]Plan2!$A:$A,$D1923,[2]Plan2!$U:$U,2)</f>
        <v>#VALUE!</v>
      </c>
      <c r="AH1923" s="18" t="e">
        <f>SUMIFS([2]Plan2!$H:$H,[2]Plan2!$A:$A,$D1923,[2]Plan2!$U:$U,3)</f>
        <v>#VALUE!</v>
      </c>
      <c r="AI1923" s="18" t="e">
        <f>SUMIFS([2]Plan2!$H:$H,[2]Plan2!$A:$A,$D1923,[2]Plan2!$U:$U,4)</f>
        <v>#VALUE!</v>
      </c>
      <c r="AJ1923" s="18" t="e">
        <f>SUMIFS([2]Plan2!$H:$H,[2]Plan2!$A:$A,$D1923,[2]Plan2!$U:$U,5)</f>
        <v>#VALUE!</v>
      </c>
      <c r="AK1923" s="23" t="e">
        <f t="shared" si="237"/>
        <v>#VALUE!</v>
      </c>
      <c r="AL1923" s="23" t="e">
        <f t="shared" si="239"/>
        <v>#VALUE!</v>
      </c>
      <c r="AM1923">
        <f t="shared" si="238"/>
        <v>0</v>
      </c>
    </row>
    <row r="1924" spans="1:39" ht="15.75" x14ac:dyDescent="0.25">
      <c r="A1924" s="21"/>
      <c r="B1924" s="21" t="s">
        <v>1520</v>
      </c>
      <c r="C1924" s="21">
        <v>49151483</v>
      </c>
      <c r="D1924" s="25" t="s">
        <v>2380</v>
      </c>
      <c r="E1924" s="21" t="s">
        <v>24</v>
      </c>
      <c r="F1924" s="31" t="s">
        <v>24</v>
      </c>
      <c r="G1924" s="21" t="s">
        <v>2028</v>
      </c>
      <c r="H1924" s="21" t="s">
        <v>588</v>
      </c>
      <c r="I1924" s="25" t="s">
        <v>20</v>
      </c>
      <c r="J1924" s="21" t="s">
        <v>85</v>
      </c>
      <c r="K1924" s="21" t="s">
        <v>386</v>
      </c>
      <c r="L1924" s="20">
        <v>45741</v>
      </c>
      <c r="M1924" s="20"/>
      <c r="N1924" s="21" t="s">
        <v>18</v>
      </c>
      <c r="O1924" s="21"/>
      <c r="P1924" s="21"/>
      <c r="Q1924" s="21"/>
      <c r="R1924" s="28"/>
      <c r="S1924" s="18" t="str">
        <f>IFERROR(VLOOKUP(D1924,'[1]comparativo br'!$A:$B,2,FALSE),"")</f>
        <v/>
      </c>
      <c r="T1924" s="18" t="str">
        <f>IFERROR(VLOOKUP(D1924,'[1]comparativo br'!$A:$C,3,FALSE),"")</f>
        <v/>
      </c>
      <c r="U1924" s="15" t="str">
        <f t="shared" si="236"/>
        <v/>
      </c>
      <c r="V1924" s="19" t="str">
        <f>IFERROR(VLOOKUP(D1924,'[1]comparativo br'!$A:$D,4,FALSE),"")</f>
        <v/>
      </c>
      <c r="W1924" s="19" t="str">
        <f>IFERROR(VLOOKUP(D1924,'[1]comparativo br'!$A:$E,5,FALSE),"")</f>
        <v/>
      </c>
      <c r="X1924" s="15" t="str">
        <f t="shared" si="241"/>
        <v/>
      </c>
      <c r="Y1924" s="18" t="e">
        <f>SUMIFS([2]Plan2!$H:$H,[2]Plan2!$A:$A,$D1924,[2]Plan2!$U:$U,6)</f>
        <v>#VALUE!</v>
      </c>
      <c r="Z1924" s="18" t="e">
        <f>SUMIFS([2]Plan2!$H:$H,[2]Plan2!$A:$A,$D1924,[2]Plan2!$U:$U,7)</f>
        <v>#VALUE!</v>
      </c>
      <c r="AA1924" s="18" t="e">
        <f>SUMIFS([2]Plan2!$H:$H,[2]Plan2!$A:$A,$D1924,[2]Plan2!$U:$U,8)</f>
        <v>#VALUE!</v>
      </c>
      <c r="AB1924" s="18" t="e">
        <f>SUMIFS([2]Plan2!$H:$H,[2]Plan2!$A:$A,$D1924,[2]Plan2!$U:$U,9)</f>
        <v>#VALUE!</v>
      </c>
      <c r="AC1924" s="18" t="e">
        <f>SUMIFS([2]Plan2!$H:$H,[2]Plan2!$A:$A,$D1924,[2]Plan2!$U:$U,10)</f>
        <v>#VALUE!</v>
      </c>
      <c r="AD1924" s="18" t="e">
        <f>SUMIFS([2]Plan2!$H:$H,[2]Plan2!$A:$A,$D1924,[2]Plan2!$U:$U,11)</f>
        <v>#VALUE!</v>
      </c>
      <c r="AE1924" s="18" t="e">
        <f>SUMIFS([2]Plan2!$H:$H,[2]Plan2!$A:$A,$D1924,[2]Plan2!$U:$U,12)</f>
        <v>#VALUE!</v>
      </c>
      <c r="AF1924" s="18" t="e">
        <f>SUMIFS([2]Plan2!$H:$H,[2]Plan2!$A:$A,$D1924,[2]Plan2!$U:$U,1)</f>
        <v>#VALUE!</v>
      </c>
      <c r="AG1924" s="18" t="e">
        <f>SUMIFS([2]Plan2!$H:$H,[2]Plan2!$A:$A,$D1924,[2]Plan2!$U:$U,2)</f>
        <v>#VALUE!</v>
      </c>
      <c r="AH1924" s="18" t="e">
        <f>SUMIFS([2]Plan2!$H:$H,[2]Plan2!$A:$A,$D1924,[2]Plan2!$U:$U,3)</f>
        <v>#VALUE!</v>
      </c>
      <c r="AI1924" s="18" t="e">
        <f>SUMIFS([2]Plan2!$H:$H,[2]Plan2!$A:$A,$D1924,[2]Plan2!$U:$U,4)</f>
        <v>#VALUE!</v>
      </c>
      <c r="AJ1924" s="18" t="e">
        <f>SUMIFS([2]Plan2!$H:$H,[2]Plan2!$A:$A,$D1924,[2]Plan2!$U:$U,5)</f>
        <v>#VALUE!</v>
      </c>
      <c r="AK1924" s="23" t="e">
        <f t="shared" si="237"/>
        <v>#VALUE!</v>
      </c>
      <c r="AL1924" s="23" t="e">
        <f t="shared" si="239"/>
        <v>#VALUE!</v>
      </c>
      <c r="AM1924">
        <f t="shared" si="238"/>
        <v>0</v>
      </c>
    </row>
    <row r="1925" spans="1:39" ht="15.75" x14ac:dyDescent="0.25">
      <c r="A1925" s="21"/>
      <c r="B1925" s="21" t="s">
        <v>1519</v>
      </c>
      <c r="C1925" s="21">
        <v>49151483</v>
      </c>
      <c r="D1925" s="25">
        <v>194228</v>
      </c>
      <c r="E1925" s="21" t="s">
        <v>24</v>
      </c>
      <c r="F1925" s="31" t="s">
        <v>24</v>
      </c>
      <c r="G1925" s="21" t="s">
        <v>2028</v>
      </c>
      <c r="H1925" s="21" t="s">
        <v>517</v>
      </c>
      <c r="I1925" s="25" t="s">
        <v>20</v>
      </c>
      <c r="J1925" s="21" t="s">
        <v>85</v>
      </c>
      <c r="K1925" s="21" t="s">
        <v>386</v>
      </c>
      <c r="L1925" s="20">
        <v>45678</v>
      </c>
      <c r="M1925" s="20">
        <v>45714</v>
      </c>
      <c r="N1925" s="21" t="s">
        <v>22</v>
      </c>
      <c r="O1925" s="21">
        <v>17</v>
      </c>
      <c r="P1925" s="21">
        <v>0</v>
      </c>
      <c r="Q1925" s="21">
        <v>30</v>
      </c>
      <c r="R1925" s="15">
        <v>1</v>
      </c>
      <c r="S1925" s="18" t="str">
        <f>IFERROR(VLOOKUP(D1925,'[1]comparativo br'!$A:$B,2,FALSE),"")</f>
        <v/>
      </c>
      <c r="T1925" s="18" t="str">
        <f>IFERROR(VLOOKUP(D1925,'[1]comparativo br'!$A:$C,3,FALSE),"")</f>
        <v/>
      </c>
      <c r="U1925" s="15" t="str">
        <f t="shared" si="236"/>
        <v/>
      </c>
      <c r="V1925" s="19" t="str">
        <f>IFERROR(VLOOKUP(D1925,'[1]comparativo br'!$A:$D,4,FALSE),"")</f>
        <v/>
      </c>
      <c r="W1925" s="19" t="str">
        <f>IFERROR(VLOOKUP(D1925,'[1]comparativo br'!$A:$E,5,FALSE),"")</f>
        <v/>
      </c>
      <c r="X1925" s="15" t="str">
        <f t="shared" si="241"/>
        <v/>
      </c>
      <c r="Y1925" s="18" t="e">
        <f>SUMIFS([2]Plan2!$H:$H,[2]Plan2!$A:$A,$D1925,[2]Plan2!$U:$U,6)</f>
        <v>#VALUE!</v>
      </c>
      <c r="Z1925" s="18" t="e">
        <f>SUMIFS([2]Plan2!$H:$H,[2]Plan2!$A:$A,$D1925,[2]Plan2!$U:$U,7)</f>
        <v>#VALUE!</v>
      </c>
      <c r="AA1925" s="18" t="e">
        <f>SUMIFS([2]Plan2!$H:$H,[2]Plan2!$A:$A,$D1925,[2]Plan2!$U:$U,8)</f>
        <v>#VALUE!</v>
      </c>
      <c r="AB1925" s="18" t="e">
        <f>SUMIFS([2]Plan2!$H:$H,[2]Plan2!$A:$A,$D1925,[2]Plan2!$U:$U,9)</f>
        <v>#VALUE!</v>
      </c>
      <c r="AC1925" s="18" t="e">
        <f>SUMIFS([2]Plan2!$H:$H,[2]Plan2!$A:$A,$D1925,[2]Plan2!$U:$U,10)</f>
        <v>#VALUE!</v>
      </c>
      <c r="AD1925" s="18" t="e">
        <f>SUMIFS([2]Plan2!$H:$H,[2]Plan2!$A:$A,$D1925,[2]Plan2!$U:$U,11)</f>
        <v>#VALUE!</v>
      </c>
      <c r="AE1925" s="18" t="e">
        <f>SUMIFS([2]Plan2!$H:$H,[2]Plan2!$A:$A,$D1925,[2]Plan2!$U:$U,12)</f>
        <v>#VALUE!</v>
      </c>
      <c r="AF1925" s="18" t="e">
        <f>SUMIFS([2]Plan2!$H:$H,[2]Plan2!$A:$A,$D1925,[2]Plan2!$U:$U,1)</f>
        <v>#VALUE!</v>
      </c>
      <c r="AG1925" s="18" t="e">
        <f>SUMIFS([2]Plan2!$H:$H,[2]Plan2!$A:$A,$D1925,[2]Plan2!$U:$U,2)</f>
        <v>#VALUE!</v>
      </c>
      <c r="AH1925" s="18" t="e">
        <f>SUMIFS([2]Plan2!$H:$H,[2]Plan2!$A:$A,$D1925,[2]Plan2!$U:$U,3)</f>
        <v>#VALUE!</v>
      </c>
      <c r="AI1925" s="18" t="e">
        <f>SUMIFS([2]Plan2!$H:$H,[2]Plan2!$A:$A,$D1925,[2]Plan2!$U:$U,4)</f>
        <v>#VALUE!</v>
      </c>
      <c r="AJ1925" s="18" t="e">
        <f>SUMIFS([2]Plan2!$H:$H,[2]Plan2!$A:$A,$D1925,[2]Plan2!$U:$U,5)</f>
        <v>#VALUE!</v>
      </c>
      <c r="AK1925" s="23" t="e">
        <f t="shared" si="237"/>
        <v>#VALUE!</v>
      </c>
      <c r="AL1925" s="23" t="e">
        <f t="shared" si="239"/>
        <v>#VALUE!</v>
      </c>
      <c r="AM1925">
        <f t="shared" si="238"/>
        <v>0</v>
      </c>
    </row>
    <row r="1926" spans="1:39" ht="15.75" x14ac:dyDescent="0.25">
      <c r="A1926" s="21"/>
      <c r="B1926" s="21" t="s">
        <v>1520</v>
      </c>
      <c r="C1926" s="21">
        <v>49151483</v>
      </c>
      <c r="D1926" s="25" t="s">
        <v>2382</v>
      </c>
      <c r="E1926" s="21" t="s">
        <v>24</v>
      </c>
      <c r="F1926" s="31" t="s">
        <v>24</v>
      </c>
      <c r="G1926" s="21" t="s">
        <v>2028</v>
      </c>
      <c r="H1926" s="21" t="s">
        <v>510</v>
      </c>
      <c r="I1926" s="25" t="s">
        <v>20</v>
      </c>
      <c r="J1926" s="21" t="s">
        <v>85</v>
      </c>
      <c r="K1926" s="21" t="s">
        <v>386</v>
      </c>
      <c r="L1926" s="20">
        <v>45740</v>
      </c>
      <c r="M1926" s="20">
        <v>45756</v>
      </c>
      <c r="N1926" s="21" t="s">
        <v>18</v>
      </c>
      <c r="O1926" s="21">
        <v>2</v>
      </c>
      <c r="P1926" s="21">
        <v>0</v>
      </c>
      <c r="Q1926" s="21">
        <v>3</v>
      </c>
      <c r="R1926" s="15">
        <v>1</v>
      </c>
      <c r="S1926" s="18" t="str">
        <f>IFERROR(VLOOKUP(D1926,'[1]comparativo br'!$A:$B,2,FALSE),"")</f>
        <v/>
      </c>
      <c r="T1926" s="18" t="str">
        <f>IFERROR(VLOOKUP(D1926,'[1]comparativo br'!$A:$C,3,FALSE),"")</f>
        <v/>
      </c>
      <c r="U1926" s="15" t="str">
        <f t="shared" si="236"/>
        <v/>
      </c>
      <c r="V1926" s="19" t="str">
        <f>IFERROR(VLOOKUP(D1926,'[1]comparativo br'!$A:$D,4,FALSE),"")</f>
        <v/>
      </c>
      <c r="W1926" s="19" t="str">
        <f>IFERROR(VLOOKUP(D1926,'[1]comparativo br'!$A:$E,5,FALSE),"")</f>
        <v/>
      </c>
      <c r="X1926" s="15" t="str">
        <f t="shared" si="241"/>
        <v/>
      </c>
      <c r="Y1926" s="18" t="e">
        <f>SUMIFS([2]Plan2!$H:$H,[2]Plan2!$A:$A,$D1926,[2]Plan2!$U:$U,6)</f>
        <v>#VALUE!</v>
      </c>
      <c r="Z1926" s="18" t="e">
        <f>SUMIFS([2]Plan2!$H:$H,[2]Plan2!$A:$A,$D1926,[2]Plan2!$U:$U,7)</f>
        <v>#VALUE!</v>
      </c>
      <c r="AA1926" s="18" t="e">
        <f>SUMIFS([2]Plan2!$H:$H,[2]Plan2!$A:$A,$D1926,[2]Plan2!$U:$U,8)</f>
        <v>#VALUE!</v>
      </c>
      <c r="AB1926" s="18" t="e">
        <f>SUMIFS([2]Plan2!$H:$H,[2]Plan2!$A:$A,$D1926,[2]Plan2!$U:$U,9)</f>
        <v>#VALUE!</v>
      </c>
      <c r="AC1926" s="18" t="e">
        <f>SUMIFS([2]Plan2!$H:$H,[2]Plan2!$A:$A,$D1926,[2]Plan2!$U:$U,10)</f>
        <v>#VALUE!</v>
      </c>
      <c r="AD1926" s="18" t="e">
        <f>SUMIFS([2]Plan2!$H:$H,[2]Plan2!$A:$A,$D1926,[2]Plan2!$U:$U,11)</f>
        <v>#VALUE!</v>
      </c>
      <c r="AE1926" s="18" t="e">
        <f>SUMIFS([2]Plan2!$H:$H,[2]Plan2!$A:$A,$D1926,[2]Plan2!$U:$U,12)</f>
        <v>#VALUE!</v>
      </c>
      <c r="AF1926" s="18" t="e">
        <f>SUMIFS([2]Plan2!$H:$H,[2]Plan2!$A:$A,$D1926,[2]Plan2!$U:$U,1)</f>
        <v>#VALUE!</v>
      </c>
      <c r="AG1926" s="18" t="e">
        <f>SUMIFS([2]Plan2!$H:$H,[2]Plan2!$A:$A,$D1926,[2]Plan2!$U:$U,2)</f>
        <v>#VALUE!</v>
      </c>
      <c r="AH1926" s="18" t="e">
        <f>SUMIFS([2]Plan2!$H:$H,[2]Plan2!$A:$A,$D1926,[2]Plan2!$U:$U,3)</f>
        <v>#VALUE!</v>
      </c>
      <c r="AI1926" s="18" t="e">
        <f>SUMIFS([2]Plan2!$H:$H,[2]Plan2!$A:$A,$D1926,[2]Plan2!$U:$U,4)</f>
        <v>#VALUE!</v>
      </c>
      <c r="AJ1926" s="18" t="e">
        <f>SUMIFS([2]Plan2!$H:$H,[2]Plan2!$A:$A,$D1926,[2]Plan2!$U:$U,5)</f>
        <v>#VALUE!</v>
      </c>
      <c r="AK1926" s="23" t="e">
        <f t="shared" si="237"/>
        <v>#VALUE!</v>
      </c>
      <c r="AL1926" s="23" t="e">
        <f t="shared" si="239"/>
        <v>#VALUE!</v>
      </c>
      <c r="AM1926">
        <f t="shared" si="238"/>
        <v>0</v>
      </c>
    </row>
    <row r="1927" spans="1:39" ht="15.75" x14ac:dyDescent="0.25">
      <c r="A1927" s="21" t="s">
        <v>267</v>
      </c>
      <c r="B1927" s="21" t="s">
        <v>1519</v>
      </c>
      <c r="C1927" s="21">
        <v>49213747</v>
      </c>
      <c r="D1927" s="25">
        <v>101790</v>
      </c>
      <c r="E1927" s="21" t="s">
        <v>1642</v>
      </c>
      <c r="F1927" s="31" t="s">
        <v>2453</v>
      </c>
      <c r="G1927" s="21" t="s">
        <v>394</v>
      </c>
      <c r="H1927" s="21" t="s">
        <v>395</v>
      </c>
      <c r="I1927" s="25" t="s">
        <v>20</v>
      </c>
      <c r="J1927" s="21" t="s">
        <v>27</v>
      </c>
      <c r="K1927" s="21" t="s">
        <v>28</v>
      </c>
      <c r="L1927" s="20">
        <v>45624</v>
      </c>
      <c r="M1927" s="20">
        <v>45699</v>
      </c>
      <c r="N1927" s="21" t="s">
        <v>53</v>
      </c>
      <c r="O1927" s="21">
        <v>197</v>
      </c>
      <c r="P1927" s="21">
        <v>235</v>
      </c>
      <c r="Q1927" s="21">
        <v>362</v>
      </c>
      <c r="R1927" s="15">
        <f>(Q1927-P1927)/P1927</f>
        <v>0.54042553191489362</v>
      </c>
      <c r="S1927" s="18" t="str">
        <f>IFERROR(VLOOKUP(D1927,'[1]comparativo br'!$A:$B,2,FALSE),"")</f>
        <v/>
      </c>
      <c r="T1927" s="18" t="str">
        <f>IFERROR(VLOOKUP(D1927,'[1]comparativo br'!$A:$C,3,FALSE),"")</f>
        <v/>
      </c>
      <c r="U1927" s="15" t="str">
        <f t="shared" si="236"/>
        <v/>
      </c>
      <c r="V1927" s="19" t="str">
        <f>IFERROR(VLOOKUP(D1927,'[1]comparativo br'!$A:$D,4,FALSE),"")</f>
        <v/>
      </c>
      <c r="W1927" s="19" t="str">
        <f>IFERROR(VLOOKUP(D1927,'[1]comparativo br'!$A:$E,5,FALSE),"")</f>
        <v/>
      </c>
      <c r="X1927" s="15" t="str">
        <f t="shared" si="241"/>
        <v/>
      </c>
      <c r="Y1927" s="18" t="e">
        <f>SUMIFS([2]Plan2!$H:$H,[2]Plan2!$A:$A,$D1927,[2]Plan2!$U:$U,6)</f>
        <v>#VALUE!</v>
      </c>
      <c r="Z1927" s="18" t="e">
        <f>SUMIFS([2]Plan2!$H:$H,[2]Plan2!$A:$A,$D1927,[2]Plan2!$U:$U,7)</f>
        <v>#VALUE!</v>
      </c>
      <c r="AA1927" s="18" t="e">
        <f>SUMIFS([2]Plan2!$H:$H,[2]Plan2!$A:$A,$D1927,[2]Plan2!$U:$U,8)</f>
        <v>#VALUE!</v>
      </c>
      <c r="AB1927" s="18" t="e">
        <f>SUMIFS([2]Plan2!$H:$H,[2]Plan2!$A:$A,$D1927,[2]Plan2!$U:$U,9)</f>
        <v>#VALUE!</v>
      </c>
      <c r="AC1927" s="18" t="e">
        <f>SUMIFS([2]Plan2!$H:$H,[2]Plan2!$A:$A,$D1927,[2]Plan2!$U:$U,10)</f>
        <v>#VALUE!</v>
      </c>
      <c r="AD1927" s="18" t="e">
        <f>SUMIFS([2]Plan2!$H:$H,[2]Plan2!$A:$A,$D1927,[2]Plan2!$U:$U,11)</f>
        <v>#VALUE!</v>
      </c>
      <c r="AE1927" s="18" t="e">
        <f>SUMIFS([2]Plan2!$H:$H,[2]Plan2!$A:$A,$D1927,[2]Plan2!$U:$U,12)</f>
        <v>#VALUE!</v>
      </c>
      <c r="AF1927" s="18" t="e">
        <f>SUMIFS([2]Plan2!$H:$H,[2]Plan2!$A:$A,$D1927,[2]Plan2!$U:$U,1)</f>
        <v>#VALUE!</v>
      </c>
      <c r="AG1927" s="18" t="e">
        <f>SUMIFS([2]Plan2!$H:$H,[2]Plan2!$A:$A,$D1927,[2]Plan2!$U:$U,2)</f>
        <v>#VALUE!</v>
      </c>
      <c r="AH1927" s="18" t="e">
        <f>SUMIFS([2]Plan2!$H:$H,[2]Plan2!$A:$A,$D1927,[2]Plan2!$U:$U,3)</f>
        <v>#VALUE!</v>
      </c>
      <c r="AI1927" s="18" t="e">
        <f>SUMIFS([2]Plan2!$H:$H,[2]Plan2!$A:$A,$D1927,[2]Plan2!$U:$U,4)</f>
        <v>#VALUE!</v>
      </c>
      <c r="AJ1927" s="18" t="e">
        <f>SUMIFS([2]Plan2!$H:$H,[2]Plan2!$A:$A,$D1927,[2]Plan2!$U:$U,5)</f>
        <v>#VALUE!</v>
      </c>
      <c r="AK1927" s="23" t="e">
        <f t="shared" si="237"/>
        <v>#VALUE!</v>
      </c>
      <c r="AL1927" s="23" t="e">
        <f t="shared" si="239"/>
        <v>#VALUE!</v>
      </c>
      <c r="AM1927">
        <f t="shared" si="238"/>
        <v>0</v>
      </c>
    </row>
    <row r="1928" spans="1:39" ht="15.75" x14ac:dyDescent="0.25">
      <c r="A1928" s="21" t="s">
        <v>267</v>
      </c>
      <c r="B1928" s="21" t="s">
        <v>1519</v>
      </c>
      <c r="C1928" s="21">
        <v>49213747</v>
      </c>
      <c r="D1928" s="25">
        <v>501056</v>
      </c>
      <c r="E1928" s="21" t="s">
        <v>1642</v>
      </c>
      <c r="F1928" s="31" t="s">
        <v>2453</v>
      </c>
      <c r="G1928" s="21" t="s">
        <v>394</v>
      </c>
      <c r="H1928" s="21" t="s">
        <v>1078</v>
      </c>
      <c r="I1928" s="25" t="s">
        <v>20</v>
      </c>
      <c r="J1928" s="21" t="s">
        <v>27</v>
      </c>
      <c r="K1928" s="21" t="s">
        <v>28</v>
      </c>
      <c r="L1928" s="20">
        <v>45798</v>
      </c>
      <c r="M1928" s="20">
        <v>45799</v>
      </c>
      <c r="N1928" s="21" t="s">
        <v>18</v>
      </c>
      <c r="O1928" s="21">
        <v>195</v>
      </c>
      <c r="P1928" s="21">
        <v>259</v>
      </c>
      <c r="Q1928" s="21">
        <v>400</v>
      </c>
      <c r="R1928" s="15">
        <f>(Q1928-P1928)/P1928</f>
        <v>0.54440154440154442</v>
      </c>
      <c r="S1928" s="18" t="str">
        <f>IFERROR(VLOOKUP(D1928,'[1]comparativo br'!$A:$B,2,FALSE),"")</f>
        <v/>
      </c>
      <c r="T1928" s="18" t="str">
        <f>IFERROR(VLOOKUP(D1928,'[1]comparativo br'!$A:$C,3,FALSE),"")</f>
        <v/>
      </c>
      <c r="U1928" s="15" t="str">
        <f t="shared" si="236"/>
        <v/>
      </c>
      <c r="V1928" s="19" t="str">
        <f>IFERROR(VLOOKUP(D1928,'[1]comparativo br'!$A:$D,4,FALSE),"")</f>
        <v/>
      </c>
      <c r="W1928" s="19" t="str">
        <f>IFERROR(VLOOKUP(D1928,'[1]comparativo br'!$A:$E,5,FALSE),"")</f>
        <v/>
      </c>
      <c r="X1928" s="15" t="str">
        <f t="shared" si="241"/>
        <v/>
      </c>
      <c r="Y1928" s="18" t="e">
        <f>SUMIFS([2]Plan2!$H:$H,[2]Plan2!$A:$A,$D1928,[2]Plan2!$U:$U,6)</f>
        <v>#VALUE!</v>
      </c>
      <c r="Z1928" s="18" t="e">
        <f>SUMIFS([2]Plan2!$H:$H,[2]Plan2!$A:$A,$D1928,[2]Plan2!$U:$U,7)</f>
        <v>#VALUE!</v>
      </c>
      <c r="AA1928" s="18" t="e">
        <f>SUMIFS([2]Plan2!$H:$H,[2]Plan2!$A:$A,$D1928,[2]Plan2!$U:$U,8)</f>
        <v>#VALUE!</v>
      </c>
      <c r="AB1928" s="18" t="e">
        <f>SUMIFS([2]Plan2!$H:$H,[2]Plan2!$A:$A,$D1928,[2]Plan2!$U:$U,9)</f>
        <v>#VALUE!</v>
      </c>
      <c r="AC1928" s="18" t="e">
        <f>SUMIFS([2]Plan2!$H:$H,[2]Plan2!$A:$A,$D1928,[2]Plan2!$U:$U,10)</f>
        <v>#VALUE!</v>
      </c>
      <c r="AD1928" s="18" t="e">
        <f>SUMIFS([2]Plan2!$H:$H,[2]Plan2!$A:$A,$D1928,[2]Plan2!$U:$U,11)</f>
        <v>#VALUE!</v>
      </c>
      <c r="AE1928" s="18" t="e">
        <f>SUMIFS([2]Plan2!$H:$H,[2]Plan2!$A:$A,$D1928,[2]Plan2!$U:$U,12)</f>
        <v>#VALUE!</v>
      </c>
      <c r="AF1928" s="18" t="e">
        <f>SUMIFS([2]Plan2!$H:$H,[2]Plan2!$A:$A,$D1928,[2]Plan2!$U:$U,1)</f>
        <v>#VALUE!</v>
      </c>
      <c r="AG1928" s="18" t="e">
        <f>SUMIFS([2]Plan2!$H:$H,[2]Plan2!$A:$A,$D1928,[2]Plan2!$U:$U,2)</f>
        <v>#VALUE!</v>
      </c>
      <c r="AH1928" s="18" t="e">
        <f>SUMIFS([2]Plan2!$H:$H,[2]Plan2!$A:$A,$D1928,[2]Plan2!$U:$U,3)</f>
        <v>#VALUE!</v>
      </c>
      <c r="AI1928" s="18" t="e">
        <f>SUMIFS([2]Plan2!$H:$H,[2]Plan2!$A:$A,$D1928,[2]Plan2!$U:$U,4)</f>
        <v>#VALUE!</v>
      </c>
      <c r="AJ1928" s="18" t="e">
        <f>SUMIFS([2]Plan2!$H:$H,[2]Plan2!$A:$A,$D1928,[2]Plan2!$U:$U,5)</f>
        <v>#VALUE!</v>
      </c>
      <c r="AK1928" s="23" t="e">
        <f t="shared" si="237"/>
        <v>#VALUE!</v>
      </c>
      <c r="AL1928" s="23" t="e">
        <f t="shared" si="239"/>
        <v>#VALUE!</v>
      </c>
      <c r="AM1928">
        <f t="shared" si="238"/>
        <v>0</v>
      </c>
    </row>
    <row r="1929" spans="1:39" ht="15.75" x14ac:dyDescent="0.25">
      <c r="A1929" s="21" t="s">
        <v>267</v>
      </c>
      <c r="B1929" s="21" t="s">
        <v>1519</v>
      </c>
      <c r="C1929" s="21">
        <v>49213747</v>
      </c>
      <c r="D1929" s="25">
        <v>501059</v>
      </c>
      <c r="E1929" s="21" t="s">
        <v>1642</v>
      </c>
      <c r="F1929" s="31" t="s">
        <v>2453</v>
      </c>
      <c r="G1929" s="21" t="s">
        <v>394</v>
      </c>
      <c r="H1929" s="21" t="s">
        <v>395</v>
      </c>
      <c r="I1929" s="25" t="s">
        <v>20</v>
      </c>
      <c r="J1929" s="21" t="s">
        <v>27</v>
      </c>
      <c r="K1929" s="21" t="s">
        <v>28</v>
      </c>
      <c r="L1929" s="20">
        <v>45776</v>
      </c>
      <c r="M1929" s="20">
        <v>45799</v>
      </c>
      <c r="N1929" s="21" t="s">
        <v>18</v>
      </c>
      <c r="O1929" s="21">
        <v>331</v>
      </c>
      <c r="P1929" s="21">
        <v>332</v>
      </c>
      <c r="Q1929" s="21">
        <v>608</v>
      </c>
      <c r="R1929" s="15">
        <f>(Q1929-P1929)/P1929</f>
        <v>0.83132530120481929</v>
      </c>
      <c r="S1929" s="18">
        <f>IFERROR(VLOOKUP(D1929,'[1]comparativo br'!$A:$B,2,FALSE),"")</f>
        <v>121448</v>
      </c>
      <c r="T1929" s="18">
        <f>IFERROR(VLOOKUP(D1929,'[1]comparativo br'!$A:$C,3,FALSE),"")</f>
        <v>44744</v>
      </c>
      <c r="U1929" s="15">
        <f t="shared" si="236"/>
        <v>-0.63157894736842102</v>
      </c>
      <c r="V1929" s="19">
        <f>IFERROR(VLOOKUP(D1929,'[1]comparativo br'!$A:$D,4,FALSE),"")</f>
        <v>3088</v>
      </c>
      <c r="W1929" s="19">
        <f>IFERROR(VLOOKUP(D1929,'[1]comparativo br'!$A:$E,5,FALSE),"")</f>
        <v>1483</v>
      </c>
      <c r="X1929" s="15">
        <f t="shared" si="241"/>
        <v>-0.51975388601036265</v>
      </c>
      <c r="Y1929" s="18" t="e">
        <f>SUMIFS([2]Plan2!$H:$H,[2]Plan2!$A:$A,$D1929,[2]Plan2!$U:$U,6)</f>
        <v>#VALUE!</v>
      </c>
      <c r="Z1929" s="18" t="e">
        <f>SUMIFS([2]Plan2!$H:$H,[2]Plan2!$A:$A,$D1929,[2]Plan2!$U:$U,7)</f>
        <v>#VALUE!</v>
      </c>
      <c r="AA1929" s="18" t="e">
        <f>SUMIFS([2]Plan2!$H:$H,[2]Plan2!$A:$A,$D1929,[2]Plan2!$U:$U,8)</f>
        <v>#VALUE!</v>
      </c>
      <c r="AB1929" s="18" t="e">
        <f>SUMIFS([2]Plan2!$H:$H,[2]Plan2!$A:$A,$D1929,[2]Plan2!$U:$U,9)</f>
        <v>#VALUE!</v>
      </c>
      <c r="AC1929" s="18" t="e">
        <f>SUMIFS([2]Plan2!$H:$H,[2]Plan2!$A:$A,$D1929,[2]Plan2!$U:$U,10)</f>
        <v>#VALUE!</v>
      </c>
      <c r="AD1929" s="18" t="e">
        <f>SUMIFS([2]Plan2!$H:$H,[2]Plan2!$A:$A,$D1929,[2]Plan2!$U:$U,11)</f>
        <v>#VALUE!</v>
      </c>
      <c r="AE1929" s="18" t="e">
        <f>SUMIFS([2]Plan2!$H:$H,[2]Plan2!$A:$A,$D1929,[2]Plan2!$U:$U,12)</f>
        <v>#VALUE!</v>
      </c>
      <c r="AF1929" s="18" t="e">
        <f>SUMIFS([2]Plan2!$H:$H,[2]Plan2!$A:$A,$D1929,[2]Plan2!$U:$U,1)</f>
        <v>#VALUE!</v>
      </c>
      <c r="AG1929" s="18" t="e">
        <f>SUMIFS([2]Plan2!$H:$H,[2]Plan2!$A:$A,$D1929,[2]Plan2!$U:$U,2)</f>
        <v>#VALUE!</v>
      </c>
      <c r="AH1929" s="18" t="e">
        <f>SUMIFS([2]Plan2!$H:$H,[2]Plan2!$A:$A,$D1929,[2]Plan2!$U:$U,3)</f>
        <v>#VALUE!</v>
      </c>
      <c r="AI1929" s="18" t="e">
        <f>SUMIFS([2]Plan2!$H:$H,[2]Plan2!$A:$A,$D1929,[2]Plan2!$U:$U,4)</f>
        <v>#VALUE!</v>
      </c>
      <c r="AJ1929" s="18" t="e">
        <f>SUMIFS([2]Plan2!$H:$H,[2]Plan2!$A:$A,$D1929,[2]Plan2!$U:$U,5)</f>
        <v>#VALUE!</v>
      </c>
      <c r="AK1929" s="23" t="e">
        <f t="shared" si="237"/>
        <v>#VALUE!</v>
      </c>
      <c r="AL1929" s="23" t="e">
        <f t="shared" si="239"/>
        <v>#VALUE!</v>
      </c>
      <c r="AM1929">
        <f t="shared" si="238"/>
        <v>0</v>
      </c>
    </row>
    <row r="1930" spans="1:39" ht="15.75" x14ac:dyDescent="0.25">
      <c r="A1930" s="21" t="s">
        <v>267</v>
      </c>
      <c r="B1930" s="21" t="s">
        <v>1519</v>
      </c>
      <c r="C1930" s="21">
        <v>49213747</v>
      </c>
      <c r="D1930" s="25">
        <v>501060</v>
      </c>
      <c r="E1930" s="21" t="s">
        <v>1642</v>
      </c>
      <c r="F1930" s="31" t="s">
        <v>2453</v>
      </c>
      <c r="G1930" s="21" t="s">
        <v>394</v>
      </c>
      <c r="H1930" s="21" t="s">
        <v>602</v>
      </c>
      <c r="I1930" s="25" t="s">
        <v>20</v>
      </c>
      <c r="J1930" s="21" t="s">
        <v>27</v>
      </c>
      <c r="K1930" s="21" t="s">
        <v>28</v>
      </c>
      <c r="L1930" s="20">
        <v>45776</v>
      </c>
      <c r="M1930" s="20">
        <v>45799</v>
      </c>
      <c r="N1930" s="21" t="s">
        <v>18</v>
      </c>
      <c r="O1930" s="21">
        <v>253</v>
      </c>
      <c r="P1930" s="21">
        <v>383</v>
      </c>
      <c r="Q1930" s="21">
        <v>454</v>
      </c>
      <c r="R1930" s="15">
        <f>(Q1930-P1930)/P1930</f>
        <v>0.18537859007832899</v>
      </c>
      <c r="S1930" s="18" t="str">
        <f>IFERROR(VLOOKUP(D1930,'[1]comparativo br'!$A:$B,2,FALSE),"")</f>
        <v/>
      </c>
      <c r="T1930" s="18" t="str">
        <f>IFERROR(VLOOKUP(D1930,'[1]comparativo br'!$A:$C,3,FALSE),"")</f>
        <v/>
      </c>
      <c r="U1930" s="15" t="str">
        <f t="shared" si="236"/>
        <v/>
      </c>
      <c r="V1930" s="19" t="str">
        <f>IFERROR(VLOOKUP(D1930,'[1]comparativo br'!$A:$D,4,FALSE),"")</f>
        <v/>
      </c>
      <c r="W1930" s="19" t="str">
        <f>IFERROR(VLOOKUP(D1930,'[1]comparativo br'!$A:$E,5,FALSE),"")</f>
        <v/>
      </c>
      <c r="X1930" s="15" t="str">
        <f t="shared" si="241"/>
        <v/>
      </c>
      <c r="Y1930" s="18" t="e">
        <f>SUMIFS([2]Plan2!$H:$H,[2]Plan2!$A:$A,$D1930,[2]Plan2!$U:$U,6)</f>
        <v>#VALUE!</v>
      </c>
      <c r="Z1930" s="18" t="e">
        <f>SUMIFS([2]Plan2!$H:$H,[2]Plan2!$A:$A,$D1930,[2]Plan2!$U:$U,7)</f>
        <v>#VALUE!</v>
      </c>
      <c r="AA1930" s="18" t="e">
        <f>SUMIFS([2]Plan2!$H:$H,[2]Plan2!$A:$A,$D1930,[2]Plan2!$U:$U,8)</f>
        <v>#VALUE!</v>
      </c>
      <c r="AB1930" s="18" t="e">
        <f>SUMIFS([2]Plan2!$H:$H,[2]Plan2!$A:$A,$D1930,[2]Plan2!$U:$U,9)</f>
        <v>#VALUE!</v>
      </c>
      <c r="AC1930" s="18" t="e">
        <f>SUMIFS([2]Plan2!$H:$H,[2]Plan2!$A:$A,$D1930,[2]Plan2!$U:$U,10)</f>
        <v>#VALUE!</v>
      </c>
      <c r="AD1930" s="18" t="e">
        <f>SUMIFS([2]Plan2!$H:$H,[2]Plan2!$A:$A,$D1930,[2]Plan2!$U:$U,11)</f>
        <v>#VALUE!</v>
      </c>
      <c r="AE1930" s="18" t="e">
        <f>SUMIFS([2]Plan2!$H:$H,[2]Plan2!$A:$A,$D1930,[2]Plan2!$U:$U,12)</f>
        <v>#VALUE!</v>
      </c>
      <c r="AF1930" s="18" t="e">
        <f>SUMIFS([2]Plan2!$H:$H,[2]Plan2!$A:$A,$D1930,[2]Plan2!$U:$U,1)</f>
        <v>#VALUE!</v>
      </c>
      <c r="AG1930" s="18" t="e">
        <f>SUMIFS([2]Plan2!$H:$H,[2]Plan2!$A:$A,$D1930,[2]Plan2!$U:$U,2)</f>
        <v>#VALUE!</v>
      </c>
      <c r="AH1930" s="18" t="e">
        <f>SUMIFS([2]Plan2!$H:$H,[2]Plan2!$A:$A,$D1930,[2]Plan2!$U:$U,3)</f>
        <v>#VALUE!</v>
      </c>
      <c r="AI1930" s="18" t="e">
        <f>SUMIFS([2]Plan2!$H:$H,[2]Plan2!$A:$A,$D1930,[2]Plan2!$U:$U,4)</f>
        <v>#VALUE!</v>
      </c>
      <c r="AJ1930" s="18" t="e">
        <f>SUMIFS([2]Plan2!$H:$H,[2]Plan2!$A:$A,$D1930,[2]Plan2!$U:$U,5)</f>
        <v>#VALUE!</v>
      </c>
      <c r="AK1930" s="23" t="e">
        <f t="shared" si="237"/>
        <v>#VALUE!</v>
      </c>
      <c r="AL1930" s="23" t="e">
        <f t="shared" si="239"/>
        <v>#VALUE!</v>
      </c>
      <c r="AM1930">
        <f t="shared" si="238"/>
        <v>0</v>
      </c>
    </row>
    <row r="1931" spans="1:39" ht="15.75" x14ac:dyDescent="0.25">
      <c r="A1931" s="21"/>
      <c r="B1931" s="21" t="s">
        <v>1519</v>
      </c>
      <c r="C1931" s="21">
        <v>49283511</v>
      </c>
      <c r="D1931" s="25">
        <v>194478</v>
      </c>
      <c r="E1931" s="21" t="s">
        <v>1180</v>
      </c>
      <c r="F1931" s="31" t="s">
        <v>1180</v>
      </c>
      <c r="G1931" s="21" t="s">
        <v>1758</v>
      </c>
      <c r="H1931" s="21" t="s">
        <v>968</v>
      </c>
      <c r="I1931" s="25" t="s">
        <v>170</v>
      </c>
      <c r="J1931" s="21" t="s">
        <v>21</v>
      </c>
      <c r="K1931" s="21"/>
      <c r="L1931" s="20">
        <v>45358</v>
      </c>
      <c r="M1931" s="20">
        <v>45560</v>
      </c>
      <c r="N1931" s="21" t="s">
        <v>53</v>
      </c>
      <c r="O1931" s="21">
        <v>0</v>
      </c>
      <c r="P1931" s="21">
        <v>0</v>
      </c>
      <c r="Q1931" s="21">
        <v>2</v>
      </c>
      <c r="R1931" s="15">
        <v>1</v>
      </c>
      <c r="S1931" s="18" t="str">
        <f>IFERROR(VLOOKUP(D1931,'[1]comparativo br'!$A:$B,2,FALSE),"")</f>
        <v/>
      </c>
      <c r="T1931" s="18" t="str">
        <f>IFERROR(VLOOKUP(D1931,'[1]comparativo br'!$A:$C,3,FALSE),"")</f>
        <v/>
      </c>
      <c r="U1931" s="15" t="str">
        <f t="shared" si="236"/>
        <v/>
      </c>
      <c r="V1931" s="19" t="str">
        <f>IFERROR(VLOOKUP(D1931,'[1]comparativo br'!$A:$D,4,FALSE),"")</f>
        <v/>
      </c>
      <c r="W1931" s="19" t="str">
        <f>IFERROR(VLOOKUP(D1931,'[1]comparativo br'!$A:$E,5,FALSE),"")</f>
        <v/>
      </c>
      <c r="X1931" s="15" t="str">
        <f t="shared" si="241"/>
        <v/>
      </c>
      <c r="Y1931" s="18" t="e">
        <f>SUMIFS([2]Plan2!$H:$H,[2]Plan2!$A:$A,$D1931,[2]Plan2!$U:$U,6)</f>
        <v>#VALUE!</v>
      </c>
      <c r="Z1931" s="18" t="e">
        <f>SUMIFS([2]Plan2!$H:$H,[2]Plan2!$A:$A,$D1931,[2]Plan2!$U:$U,7)</f>
        <v>#VALUE!</v>
      </c>
      <c r="AA1931" s="18" t="e">
        <f>SUMIFS([2]Plan2!$H:$H,[2]Plan2!$A:$A,$D1931,[2]Plan2!$U:$U,8)</f>
        <v>#VALUE!</v>
      </c>
      <c r="AB1931" s="18" t="e">
        <f>SUMIFS([2]Plan2!$H:$H,[2]Plan2!$A:$A,$D1931,[2]Plan2!$U:$U,9)</f>
        <v>#VALUE!</v>
      </c>
      <c r="AC1931" s="18" t="e">
        <f>SUMIFS([2]Plan2!$H:$H,[2]Plan2!$A:$A,$D1931,[2]Plan2!$U:$U,10)</f>
        <v>#VALUE!</v>
      </c>
      <c r="AD1931" s="18" t="e">
        <f>SUMIFS([2]Plan2!$H:$H,[2]Plan2!$A:$A,$D1931,[2]Plan2!$U:$U,11)</f>
        <v>#VALUE!</v>
      </c>
      <c r="AE1931" s="18" t="e">
        <f>SUMIFS([2]Plan2!$H:$H,[2]Plan2!$A:$A,$D1931,[2]Plan2!$U:$U,12)</f>
        <v>#VALUE!</v>
      </c>
      <c r="AF1931" s="18" t="e">
        <f>SUMIFS([2]Plan2!$H:$H,[2]Plan2!$A:$A,$D1931,[2]Plan2!$U:$U,1)</f>
        <v>#VALUE!</v>
      </c>
      <c r="AG1931" s="18" t="e">
        <f>SUMIFS([2]Plan2!$H:$H,[2]Plan2!$A:$A,$D1931,[2]Plan2!$U:$U,2)</f>
        <v>#VALUE!</v>
      </c>
      <c r="AH1931" s="18" t="e">
        <f>SUMIFS([2]Plan2!$H:$H,[2]Plan2!$A:$A,$D1931,[2]Plan2!$U:$U,3)</f>
        <v>#VALUE!</v>
      </c>
      <c r="AI1931" s="18" t="e">
        <f>SUMIFS([2]Plan2!$H:$H,[2]Plan2!$A:$A,$D1931,[2]Plan2!$U:$U,4)</f>
        <v>#VALUE!</v>
      </c>
      <c r="AJ1931" s="18" t="e">
        <f>SUMIFS([2]Plan2!$H:$H,[2]Plan2!$A:$A,$D1931,[2]Plan2!$U:$U,5)</f>
        <v>#VALUE!</v>
      </c>
      <c r="AK1931" s="23" t="e">
        <f t="shared" si="237"/>
        <v>#VALUE!</v>
      </c>
      <c r="AL1931" s="23" t="e">
        <f t="shared" si="239"/>
        <v>#VALUE!</v>
      </c>
      <c r="AM1931">
        <f t="shared" si="238"/>
        <v>0</v>
      </c>
    </row>
    <row r="1932" spans="1:39" ht="15.75" x14ac:dyDescent="0.25">
      <c r="A1932" s="21"/>
      <c r="B1932" s="21" t="s">
        <v>1519</v>
      </c>
      <c r="C1932" s="21">
        <v>49457168</v>
      </c>
      <c r="D1932" s="25" t="s">
        <v>2110</v>
      </c>
      <c r="E1932" s="21" t="s">
        <v>1798</v>
      </c>
      <c r="F1932" s="31" t="s">
        <v>1798</v>
      </c>
      <c r="G1932" s="21" t="s">
        <v>2111</v>
      </c>
      <c r="H1932" s="21" t="s">
        <v>532</v>
      </c>
      <c r="I1932" s="25" t="s">
        <v>145</v>
      </c>
      <c r="J1932" s="21" t="s">
        <v>16</v>
      </c>
      <c r="K1932" s="21" t="s">
        <v>17</v>
      </c>
      <c r="L1932" s="20">
        <v>45629</v>
      </c>
      <c r="M1932" s="20">
        <v>45705</v>
      </c>
      <c r="N1932" s="21" t="s">
        <v>22</v>
      </c>
      <c r="O1932" s="21">
        <v>0</v>
      </c>
      <c r="P1932" s="21">
        <v>0</v>
      </c>
      <c r="Q1932" s="21">
        <v>3</v>
      </c>
      <c r="R1932" s="15">
        <v>1</v>
      </c>
      <c r="S1932" s="18">
        <f>IFERROR(VLOOKUP(D1932,'[1]comparativo br'!$A:$B,2,FALSE),"")</f>
        <v>0</v>
      </c>
      <c r="T1932" s="18">
        <f>IFERROR(VLOOKUP(D1932,'[1]comparativo br'!$A:$C,3,FALSE),"")</f>
        <v>3600</v>
      </c>
      <c r="U1932" s="15" t="str">
        <f t="shared" ref="U1932:U1995" si="243">IFERROR((T1932-S1932)/S1932,"")</f>
        <v/>
      </c>
      <c r="V1932" s="19">
        <f>IFERROR(VLOOKUP(D1932,'[1]comparativo br'!$A:$D,4,FALSE),"")</f>
        <v>7</v>
      </c>
      <c r="W1932" s="19">
        <f>IFERROR(VLOOKUP(D1932,'[1]comparativo br'!$A:$E,5,FALSE),"")</f>
        <v>9</v>
      </c>
      <c r="X1932" s="15">
        <f t="shared" si="241"/>
        <v>0.2857142857142857</v>
      </c>
      <c r="Y1932" s="18" t="e">
        <f>SUMIFS([2]Plan2!$H:$H,[2]Plan2!$A:$A,$D1932,[2]Plan2!$U:$U,6)</f>
        <v>#VALUE!</v>
      </c>
      <c r="Z1932" s="18" t="e">
        <f>SUMIFS([2]Plan2!$H:$H,[2]Plan2!$A:$A,$D1932,[2]Plan2!$U:$U,7)</f>
        <v>#VALUE!</v>
      </c>
      <c r="AA1932" s="18" t="e">
        <f>SUMIFS([2]Plan2!$H:$H,[2]Plan2!$A:$A,$D1932,[2]Plan2!$U:$U,8)</f>
        <v>#VALUE!</v>
      </c>
      <c r="AB1932" s="18" t="e">
        <f>SUMIFS([2]Plan2!$H:$H,[2]Plan2!$A:$A,$D1932,[2]Plan2!$U:$U,9)</f>
        <v>#VALUE!</v>
      </c>
      <c r="AC1932" s="18" t="e">
        <f>SUMIFS([2]Plan2!$H:$H,[2]Plan2!$A:$A,$D1932,[2]Plan2!$U:$U,10)</f>
        <v>#VALUE!</v>
      </c>
      <c r="AD1932" s="18" t="e">
        <f>SUMIFS([2]Plan2!$H:$H,[2]Plan2!$A:$A,$D1932,[2]Plan2!$U:$U,11)</f>
        <v>#VALUE!</v>
      </c>
      <c r="AE1932" s="18" t="e">
        <f>SUMIFS([2]Plan2!$H:$H,[2]Plan2!$A:$A,$D1932,[2]Plan2!$U:$U,12)</f>
        <v>#VALUE!</v>
      </c>
      <c r="AF1932" s="18" t="e">
        <f>SUMIFS([2]Plan2!$H:$H,[2]Plan2!$A:$A,$D1932,[2]Plan2!$U:$U,1)</f>
        <v>#VALUE!</v>
      </c>
      <c r="AG1932" s="18" t="e">
        <f>SUMIFS([2]Plan2!$H:$H,[2]Plan2!$A:$A,$D1932,[2]Plan2!$U:$U,2)</f>
        <v>#VALUE!</v>
      </c>
      <c r="AH1932" s="18" t="e">
        <f>SUMIFS([2]Plan2!$H:$H,[2]Plan2!$A:$A,$D1932,[2]Plan2!$U:$U,3)</f>
        <v>#VALUE!</v>
      </c>
      <c r="AI1932" s="18" t="e">
        <f>SUMIFS([2]Plan2!$H:$H,[2]Plan2!$A:$A,$D1932,[2]Plan2!$U:$U,4)</f>
        <v>#VALUE!</v>
      </c>
      <c r="AJ1932" s="18" t="e">
        <f>SUMIFS([2]Plan2!$H:$H,[2]Plan2!$A:$A,$D1932,[2]Plan2!$U:$U,5)</f>
        <v>#VALUE!</v>
      </c>
      <c r="AK1932" s="23" t="e">
        <f t="shared" ref="AK1932:AK1995" si="244">SUM(Y1932:AJ1932)</f>
        <v>#VALUE!</v>
      </c>
      <c r="AL1932" s="23" t="e">
        <f t="shared" si="239"/>
        <v>#VALUE!</v>
      </c>
      <c r="AM1932">
        <f t="shared" si="238"/>
        <v>0</v>
      </c>
    </row>
    <row r="1933" spans="1:39" ht="15.75" x14ac:dyDescent="0.25">
      <c r="A1933" s="21"/>
      <c r="B1933" s="21" t="s">
        <v>1520</v>
      </c>
      <c r="C1933" s="21">
        <v>49457168</v>
      </c>
      <c r="D1933" s="25" t="s">
        <v>2149</v>
      </c>
      <c r="E1933" s="21" t="s">
        <v>1798</v>
      </c>
      <c r="F1933" s="31" t="s">
        <v>2488</v>
      </c>
      <c r="G1933" s="21" t="s">
        <v>2111</v>
      </c>
      <c r="H1933" s="21" t="s">
        <v>58</v>
      </c>
      <c r="I1933" s="25" t="s">
        <v>15</v>
      </c>
      <c r="J1933" s="21"/>
      <c r="K1933" s="21"/>
      <c r="L1933" s="20">
        <v>45681</v>
      </c>
      <c r="M1933" s="20">
        <v>45775</v>
      </c>
      <c r="N1933" s="21" t="s">
        <v>18</v>
      </c>
      <c r="O1933" s="21">
        <v>1</v>
      </c>
      <c r="P1933" s="21">
        <v>0</v>
      </c>
      <c r="Q1933" s="21">
        <v>6</v>
      </c>
      <c r="R1933" s="15">
        <v>1</v>
      </c>
      <c r="S1933" s="18">
        <f>IFERROR(VLOOKUP(D1933,'[1]comparativo br'!$A:$B,2,FALSE),"")</f>
        <v>0</v>
      </c>
      <c r="T1933" s="18">
        <f>IFERROR(VLOOKUP(D1933,'[1]comparativo br'!$A:$C,3,FALSE),"")</f>
        <v>0</v>
      </c>
      <c r="U1933" s="15" t="str">
        <f t="shared" si="243"/>
        <v/>
      </c>
      <c r="V1933" s="19">
        <f>IFERROR(VLOOKUP(D1933,'[1]comparativo br'!$A:$D,4,FALSE),"")</f>
        <v>18</v>
      </c>
      <c r="W1933" s="19">
        <f>IFERROR(VLOOKUP(D1933,'[1]comparativo br'!$A:$E,5,FALSE),"")</f>
        <v>5</v>
      </c>
      <c r="X1933" s="15">
        <f t="shared" si="241"/>
        <v>-0.72222222222222221</v>
      </c>
      <c r="Y1933" s="18" t="e">
        <f>SUMIFS([2]Plan2!$H:$H,[2]Plan2!$A:$A,$D1933,[2]Plan2!$U:$U,6)</f>
        <v>#VALUE!</v>
      </c>
      <c r="Z1933" s="18" t="e">
        <f>SUMIFS([2]Plan2!$H:$H,[2]Plan2!$A:$A,$D1933,[2]Plan2!$U:$U,7)</f>
        <v>#VALUE!</v>
      </c>
      <c r="AA1933" s="18" t="e">
        <f>SUMIFS([2]Plan2!$H:$H,[2]Plan2!$A:$A,$D1933,[2]Plan2!$U:$U,8)</f>
        <v>#VALUE!</v>
      </c>
      <c r="AB1933" s="18" t="e">
        <f>SUMIFS([2]Plan2!$H:$H,[2]Plan2!$A:$A,$D1933,[2]Plan2!$U:$U,9)</f>
        <v>#VALUE!</v>
      </c>
      <c r="AC1933" s="18" t="e">
        <f>SUMIFS([2]Plan2!$H:$H,[2]Plan2!$A:$A,$D1933,[2]Plan2!$U:$U,10)</f>
        <v>#VALUE!</v>
      </c>
      <c r="AD1933" s="18" t="e">
        <f>SUMIFS([2]Plan2!$H:$H,[2]Plan2!$A:$A,$D1933,[2]Plan2!$U:$U,11)</f>
        <v>#VALUE!</v>
      </c>
      <c r="AE1933" s="18" t="e">
        <f>SUMIFS([2]Plan2!$H:$H,[2]Plan2!$A:$A,$D1933,[2]Plan2!$U:$U,12)</f>
        <v>#VALUE!</v>
      </c>
      <c r="AF1933" s="18" t="e">
        <f>SUMIFS([2]Plan2!$H:$H,[2]Plan2!$A:$A,$D1933,[2]Plan2!$U:$U,1)</f>
        <v>#VALUE!</v>
      </c>
      <c r="AG1933" s="18" t="e">
        <f>SUMIFS([2]Plan2!$H:$H,[2]Plan2!$A:$A,$D1933,[2]Plan2!$U:$U,2)</f>
        <v>#VALUE!</v>
      </c>
      <c r="AH1933" s="18" t="e">
        <f>SUMIFS([2]Plan2!$H:$H,[2]Plan2!$A:$A,$D1933,[2]Plan2!$U:$U,3)</f>
        <v>#VALUE!</v>
      </c>
      <c r="AI1933" s="18" t="e">
        <f>SUMIFS([2]Plan2!$H:$H,[2]Plan2!$A:$A,$D1933,[2]Plan2!$U:$U,4)</f>
        <v>#VALUE!</v>
      </c>
      <c r="AJ1933" s="18" t="e">
        <f>SUMIFS([2]Plan2!$H:$H,[2]Plan2!$A:$A,$D1933,[2]Plan2!$U:$U,5)</f>
        <v>#VALUE!</v>
      </c>
      <c r="AK1933" s="23" t="e">
        <f t="shared" si="244"/>
        <v>#VALUE!</v>
      </c>
      <c r="AL1933" s="23" t="e">
        <f t="shared" si="239"/>
        <v>#VALUE!</v>
      </c>
      <c r="AM1933">
        <f t="shared" ref="AM1933:AM1996" si="245">COUNTIF(Y1933:AJ1933,"&gt;1")</f>
        <v>0</v>
      </c>
    </row>
    <row r="1934" spans="1:39" ht="15.75" x14ac:dyDescent="0.25">
      <c r="A1934" s="21"/>
      <c r="B1934" s="21" t="s">
        <v>1520</v>
      </c>
      <c r="C1934" s="21">
        <v>49472451</v>
      </c>
      <c r="D1934" s="25" t="s">
        <v>1932</v>
      </c>
      <c r="E1934" s="21" t="s">
        <v>1798</v>
      </c>
      <c r="F1934" s="31" t="s">
        <v>2489</v>
      </c>
      <c r="G1934" s="21" t="s">
        <v>1933</v>
      </c>
      <c r="H1934" s="21" t="s">
        <v>553</v>
      </c>
      <c r="I1934" s="25" t="s">
        <v>132</v>
      </c>
      <c r="J1934" s="21" t="s">
        <v>16</v>
      </c>
      <c r="K1934" s="21" t="s">
        <v>17</v>
      </c>
      <c r="L1934" s="20">
        <v>45638</v>
      </c>
      <c r="M1934" s="20">
        <v>45748</v>
      </c>
      <c r="N1934" s="21" t="s">
        <v>18</v>
      </c>
      <c r="O1934" s="21">
        <v>4</v>
      </c>
      <c r="P1934" s="21">
        <v>0</v>
      </c>
      <c r="Q1934" s="21">
        <v>6</v>
      </c>
      <c r="R1934" s="15">
        <v>1</v>
      </c>
      <c r="S1934" s="18">
        <f>IFERROR(VLOOKUP(D1934,'[1]comparativo br'!$A:$B,2,FALSE),"")</f>
        <v>0</v>
      </c>
      <c r="T1934" s="18">
        <f>IFERROR(VLOOKUP(D1934,'[1]comparativo br'!$A:$C,3,FALSE),"")</f>
        <v>88089</v>
      </c>
      <c r="U1934" s="15" t="str">
        <f t="shared" si="243"/>
        <v/>
      </c>
      <c r="V1934" s="19">
        <f>IFERROR(VLOOKUP(D1934,'[1]comparativo br'!$A:$D,4,FALSE),"")</f>
        <v>6</v>
      </c>
      <c r="W1934" s="19">
        <f>IFERROR(VLOOKUP(D1934,'[1]comparativo br'!$A:$E,5,FALSE),"")</f>
        <v>292</v>
      </c>
      <c r="X1934" s="15">
        <f t="shared" si="241"/>
        <v>47.666666666666664</v>
      </c>
      <c r="Y1934" s="18" t="e">
        <f>SUMIFS([2]Plan2!$H:$H,[2]Plan2!$A:$A,$D1934,[2]Plan2!$U:$U,6)</f>
        <v>#VALUE!</v>
      </c>
      <c r="Z1934" s="18" t="e">
        <f>SUMIFS([2]Plan2!$H:$H,[2]Plan2!$A:$A,$D1934,[2]Plan2!$U:$U,7)</f>
        <v>#VALUE!</v>
      </c>
      <c r="AA1934" s="18" t="e">
        <f>SUMIFS([2]Plan2!$H:$H,[2]Plan2!$A:$A,$D1934,[2]Plan2!$U:$U,8)</f>
        <v>#VALUE!</v>
      </c>
      <c r="AB1934" s="18" t="e">
        <f>SUMIFS([2]Plan2!$H:$H,[2]Plan2!$A:$A,$D1934,[2]Plan2!$U:$U,9)</f>
        <v>#VALUE!</v>
      </c>
      <c r="AC1934" s="18" t="e">
        <f>SUMIFS([2]Plan2!$H:$H,[2]Plan2!$A:$A,$D1934,[2]Plan2!$U:$U,10)</f>
        <v>#VALUE!</v>
      </c>
      <c r="AD1934" s="18" t="e">
        <f>SUMIFS([2]Plan2!$H:$H,[2]Plan2!$A:$A,$D1934,[2]Plan2!$U:$U,11)</f>
        <v>#VALUE!</v>
      </c>
      <c r="AE1934" s="18" t="e">
        <f>SUMIFS([2]Plan2!$H:$H,[2]Plan2!$A:$A,$D1934,[2]Plan2!$U:$U,12)</f>
        <v>#VALUE!</v>
      </c>
      <c r="AF1934" s="18" t="e">
        <f>SUMIFS([2]Plan2!$H:$H,[2]Plan2!$A:$A,$D1934,[2]Plan2!$U:$U,1)</f>
        <v>#VALUE!</v>
      </c>
      <c r="AG1934" s="18" t="e">
        <f>SUMIFS([2]Plan2!$H:$H,[2]Plan2!$A:$A,$D1934,[2]Plan2!$U:$U,2)</f>
        <v>#VALUE!</v>
      </c>
      <c r="AH1934" s="18" t="e">
        <f>SUMIFS([2]Plan2!$H:$H,[2]Plan2!$A:$A,$D1934,[2]Plan2!$U:$U,3)</f>
        <v>#VALUE!</v>
      </c>
      <c r="AI1934" s="18" t="e">
        <f>SUMIFS([2]Plan2!$H:$H,[2]Plan2!$A:$A,$D1934,[2]Plan2!$U:$U,4)</f>
        <v>#VALUE!</v>
      </c>
      <c r="AJ1934" s="18" t="e">
        <f>SUMIFS([2]Plan2!$H:$H,[2]Plan2!$A:$A,$D1934,[2]Plan2!$U:$U,5)</f>
        <v>#VALUE!</v>
      </c>
      <c r="AK1934" s="23" t="e">
        <f t="shared" si="244"/>
        <v>#VALUE!</v>
      </c>
      <c r="AL1934" s="23" t="e">
        <f t="shared" si="239"/>
        <v>#VALUE!</v>
      </c>
      <c r="AM1934">
        <f t="shared" si="245"/>
        <v>0</v>
      </c>
    </row>
    <row r="1935" spans="1:39" ht="15.75" x14ac:dyDescent="0.25">
      <c r="A1935" s="21"/>
      <c r="B1935" s="21" t="s">
        <v>1520</v>
      </c>
      <c r="C1935" s="21">
        <v>49681778</v>
      </c>
      <c r="D1935" s="25">
        <v>800031</v>
      </c>
      <c r="E1935" s="21" t="s">
        <v>24</v>
      </c>
      <c r="F1935" s="31" t="s">
        <v>24</v>
      </c>
      <c r="G1935" s="21" t="s">
        <v>1141</v>
      </c>
      <c r="H1935" s="21" t="s">
        <v>238</v>
      </c>
      <c r="I1935" s="25" t="s">
        <v>20</v>
      </c>
      <c r="J1935" s="21" t="s">
        <v>16</v>
      </c>
      <c r="K1935" s="21" t="s">
        <v>17</v>
      </c>
      <c r="L1935" s="20">
        <v>45461</v>
      </c>
      <c r="M1935" s="20">
        <v>45568</v>
      </c>
      <c r="N1935" s="21" t="s">
        <v>53</v>
      </c>
      <c r="O1935" s="21">
        <v>66</v>
      </c>
      <c r="P1935" s="21">
        <v>9</v>
      </c>
      <c r="Q1935" s="21">
        <v>65</v>
      </c>
      <c r="R1935" s="15">
        <f>(Q1935-P1935)/P1935</f>
        <v>6.2222222222222223</v>
      </c>
      <c r="S1935" s="18">
        <f>IFERROR(VLOOKUP(D1935,'[1]comparativo br'!$A:$B,2,FALSE),"")</f>
        <v>0</v>
      </c>
      <c r="T1935" s="18">
        <f>IFERROR(VLOOKUP(D1935,'[1]comparativo br'!$A:$C,3,FALSE),"")</f>
        <v>3600</v>
      </c>
      <c r="U1935" s="15" t="str">
        <f t="shared" si="243"/>
        <v/>
      </c>
      <c r="V1935" s="19">
        <f>IFERROR(VLOOKUP(D1935,'[1]comparativo br'!$A:$D,4,FALSE),"")</f>
        <v>0</v>
      </c>
      <c r="W1935" s="19">
        <f>IFERROR(VLOOKUP(D1935,'[1]comparativo br'!$A:$E,5,FALSE),"")</f>
        <v>17</v>
      </c>
      <c r="X1935" s="15" t="str">
        <f t="shared" si="241"/>
        <v/>
      </c>
      <c r="Y1935" s="18" t="e">
        <f>SUMIFS([2]Plan2!$H:$H,[2]Plan2!$A:$A,$D1935,[2]Plan2!$U:$U,6)</f>
        <v>#VALUE!</v>
      </c>
      <c r="Z1935" s="18" t="e">
        <f>SUMIFS([2]Plan2!$H:$H,[2]Plan2!$A:$A,$D1935,[2]Plan2!$U:$U,7)</f>
        <v>#VALUE!</v>
      </c>
      <c r="AA1935" s="18" t="e">
        <f>SUMIFS([2]Plan2!$H:$H,[2]Plan2!$A:$A,$D1935,[2]Plan2!$U:$U,8)</f>
        <v>#VALUE!</v>
      </c>
      <c r="AB1935" s="18" t="e">
        <f>SUMIFS([2]Plan2!$H:$H,[2]Plan2!$A:$A,$D1935,[2]Plan2!$U:$U,9)</f>
        <v>#VALUE!</v>
      </c>
      <c r="AC1935" s="18" t="e">
        <f>SUMIFS([2]Plan2!$H:$H,[2]Plan2!$A:$A,$D1935,[2]Plan2!$U:$U,10)</f>
        <v>#VALUE!</v>
      </c>
      <c r="AD1935" s="18" t="e">
        <f>SUMIFS([2]Plan2!$H:$H,[2]Plan2!$A:$A,$D1935,[2]Plan2!$U:$U,11)</f>
        <v>#VALUE!</v>
      </c>
      <c r="AE1935" s="18" t="e">
        <f>SUMIFS([2]Plan2!$H:$H,[2]Plan2!$A:$A,$D1935,[2]Plan2!$U:$U,12)</f>
        <v>#VALUE!</v>
      </c>
      <c r="AF1935" s="18" t="e">
        <f>SUMIFS([2]Plan2!$H:$H,[2]Plan2!$A:$A,$D1935,[2]Plan2!$U:$U,1)</f>
        <v>#VALUE!</v>
      </c>
      <c r="AG1935" s="18" t="e">
        <f>SUMIFS([2]Plan2!$H:$H,[2]Plan2!$A:$A,$D1935,[2]Plan2!$U:$U,2)</f>
        <v>#VALUE!</v>
      </c>
      <c r="AH1935" s="18" t="e">
        <f>SUMIFS([2]Plan2!$H:$H,[2]Plan2!$A:$A,$D1935,[2]Plan2!$U:$U,3)</f>
        <v>#VALUE!</v>
      </c>
      <c r="AI1935" s="18" t="e">
        <f>SUMIFS([2]Plan2!$H:$H,[2]Plan2!$A:$A,$D1935,[2]Plan2!$U:$U,4)</f>
        <v>#VALUE!</v>
      </c>
      <c r="AJ1935" s="18" t="e">
        <f>SUMIFS([2]Plan2!$H:$H,[2]Plan2!$A:$A,$D1935,[2]Plan2!$U:$U,5)</f>
        <v>#VALUE!</v>
      </c>
      <c r="AK1935" s="23" t="e">
        <f t="shared" si="244"/>
        <v>#VALUE!</v>
      </c>
      <c r="AL1935" s="23" t="e">
        <f t="shared" si="239"/>
        <v>#VALUE!</v>
      </c>
      <c r="AM1935">
        <f t="shared" si="245"/>
        <v>0</v>
      </c>
    </row>
    <row r="1936" spans="1:39" ht="15.75" x14ac:dyDescent="0.25">
      <c r="A1936" s="21"/>
      <c r="B1936" s="21" t="s">
        <v>1519</v>
      </c>
      <c r="C1936" s="21">
        <v>49683306</v>
      </c>
      <c r="D1936" s="25">
        <v>194627</v>
      </c>
      <c r="E1936" s="21" t="s">
        <v>1826</v>
      </c>
      <c r="F1936" s="31" t="s">
        <v>1826</v>
      </c>
      <c r="G1936" s="21" t="s">
        <v>1657</v>
      </c>
      <c r="H1936" s="21" t="s">
        <v>1487</v>
      </c>
      <c r="I1936" s="25" t="s">
        <v>72</v>
      </c>
      <c r="J1936" s="21" t="s">
        <v>300</v>
      </c>
      <c r="K1936" s="21"/>
      <c r="L1936" s="20">
        <v>45698</v>
      </c>
      <c r="M1936" s="20">
        <v>45798</v>
      </c>
      <c r="N1936" s="21" t="s">
        <v>18</v>
      </c>
      <c r="O1936" s="21">
        <v>48</v>
      </c>
      <c r="P1936" s="21">
        <v>0</v>
      </c>
      <c r="Q1936" s="21">
        <v>126</v>
      </c>
      <c r="R1936" s="15">
        <v>1</v>
      </c>
      <c r="S1936" s="18">
        <f>IFERROR(VLOOKUP(D1936,'[1]comparativo br'!$A:$B,2,FALSE),"")</f>
        <v>155760</v>
      </c>
      <c r="T1936" s="18">
        <f>IFERROR(VLOOKUP(D1936,'[1]comparativo br'!$A:$C,3,FALSE),"")</f>
        <v>0</v>
      </c>
      <c r="U1936" s="15">
        <f t="shared" si="243"/>
        <v>-1</v>
      </c>
      <c r="V1936" s="19">
        <f>IFERROR(VLOOKUP(D1936,'[1]comparativo br'!$A:$D,4,FALSE),"")</f>
        <v>1635</v>
      </c>
      <c r="W1936" s="19">
        <f>IFERROR(VLOOKUP(D1936,'[1]comparativo br'!$A:$E,5,FALSE),"")</f>
        <v>1239</v>
      </c>
      <c r="X1936" s="15">
        <f t="shared" si="241"/>
        <v>-0.24220183486238533</v>
      </c>
      <c r="Y1936" s="18" t="e">
        <f>SUMIFS([2]Plan2!$H:$H,[2]Plan2!$A:$A,$D1936,[2]Plan2!$U:$U,6)</f>
        <v>#VALUE!</v>
      </c>
      <c r="Z1936" s="18" t="e">
        <f>SUMIFS([2]Plan2!$H:$H,[2]Plan2!$A:$A,$D1936,[2]Plan2!$U:$U,7)</f>
        <v>#VALUE!</v>
      </c>
      <c r="AA1936" s="18" t="e">
        <f>SUMIFS([2]Plan2!$H:$H,[2]Plan2!$A:$A,$D1936,[2]Plan2!$U:$U,8)</f>
        <v>#VALUE!</v>
      </c>
      <c r="AB1936" s="18" t="e">
        <f>SUMIFS([2]Plan2!$H:$H,[2]Plan2!$A:$A,$D1936,[2]Plan2!$U:$U,9)</f>
        <v>#VALUE!</v>
      </c>
      <c r="AC1936" s="18" t="e">
        <f>SUMIFS([2]Plan2!$H:$H,[2]Plan2!$A:$A,$D1936,[2]Plan2!$U:$U,10)</f>
        <v>#VALUE!</v>
      </c>
      <c r="AD1936" s="18" t="e">
        <f>SUMIFS([2]Plan2!$H:$H,[2]Plan2!$A:$A,$D1936,[2]Plan2!$U:$U,11)</f>
        <v>#VALUE!</v>
      </c>
      <c r="AE1936" s="18" t="e">
        <f>SUMIFS([2]Plan2!$H:$H,[2]Plan2!$A:$A,$D1936,[2]Plan2!$U:$U,12)</f>
        <v>#VALUE!</v>
      </c>
      <c r="AF1936" s="18" t="e">
        <f>SUMIFS([2]Plan2!$H:$H,[2]Plan2!$A:$A,$D1936,[2]Plan2!$U:$U,1)</f>
        <v>#VALUE!</v>
      </c>
      <c r="AG1936" s="18" t="e">
        <f>SUMIFS([2]Plan2!$H:$H,[2]Plan2!$A:$A,$D1936,[2]Plan2!$U:$U,2)</f>
        <v>#VALUE!</v>
      </c>
      <c r="AH1936" s="18" t="e">
        <f>SUMIFS([2]Plan2!$H:$H,[2]Plan2!$A:$A,$D1936,[2]Plan2!$U:$U,3)</f>
        <v>#VALUE!</v>
      </c>
      <c r="AI1936" s="18" t="e">
        <f>SUMIFS([2]Plan2!$H:$H,[2]Plan2!$A:$A,$D1936,[2]Plan2!$U:$U,4)</f>
        <v>#VALUE!</v>
      </c>
      <c r="AJ1936" s="18" t="e">
        <f>SUMIFS([2]Plan2!$H:$H,[2]Plan2!$A:$A,$D1936,[2]Plan2!$U:$U,5)</f>
        <v>#VALUE!</v>
      </c>
      <c r="AK1936" s="23" t="e">
        <f t="shared" si="244"/>
        <v>#VALUE!</v>
      </c>
      <c r="AL1936" s="23" t="e">
        <f t="shared" si="239"/>
        <v>#VALUE!</v>
      </c>
      <c r="AM1936">
        <f t="shared" si="245"/>
        <v>0</v>
      </c>
    </row>
    <row r="1937" spans="1:39" ht="15.75" x14ac:dyDescent="0.25">
      <c r="A1937" s="21"/>
      <c r="B1937" s="21" t="s">
        <v>1520</v>
      </c>
      <c r="C1937" s="21">
        <v>49777062</v>
      </c>
      <c r="D1937" s="25" t="s">
        <v>2368</v>
      </c>
      <c r="E1937" s="21" t="s">
        <v>24</v>
      </c>
      <c r="F1937" s="31" t="s">
        <v>24</v>
      </c>
      <c r="G1937" s="21" t="s">
        <v>2369</v>
      </c>
      <c r="H1937" s="21" t="s">
        <v>1386</v>
      </c>
      <c r="I1937" s="25" t="s">
        <v>77</v>
      </c>
      <c r="J1937" s="21" t="s">
        <v>21</v>
      </c>
      <c r="K1937" s="21"/>
      <c r="L1937" s="20">
        <v>45742</v>
      </c>
      <c r="M1937" s="20"/>
      <c r="N1937" s="21" t="s">
        <v>18</v>
      </c>
      <c r="O1937" s="21"/>
      <c r="P1937" s="21"/>
      <c r="Q1937" s="21"/>
      <c r="R1937" s="28"/>
      <c r="S1937" s="18" t="str">
        <f>IFERROR(VLOOKUP(D1937,'[1]comparativo br'!$A:$B,2,FALSE),"")</f>
        <v/>
      </c>
      <c r="T1937" s="18" t="str">
        <f>IFERROR(VLOOKUP(D1937,'[1]comparativo br'!$A:$C,3,FALSE),"")</f>
        <v/>
      </c>
      <c r="U1937" s="15" t="str">
        <f t="shared" si="243"/>
        <v/>
      </c>
      <c r="V1937" s="19" t="str">
        <f>IFERROR(VLOOKUP(D1937,'[1]comparativo br'!$A:$D,4,FALSE),"")</f>
        <v/>
      </c>
      <c r="W1937" s="19" t="str">
        <f>IFERROR(VLOOKUP(D1937,'[1]comparativo br'!$A:$E,5,FALSE),"")</f>
        <v/>
      </c>
      <c r="X1937" s="15" t="str">
        <f t="shared" si="241"/>
        <v/>
      </c>
      <c r="Y1937" s="18" t="e">
        <f>SUMIFS([2]Plan2!$H:$H,[2]Plan2!$A:$A,$D1937,[2]Plan2!$U:$U,6)</f>
        <v>#VALUE!</v>
      </c>
      <c r="Z1937" s="18" t="e">
        <f>SUMIFS([2]Plan2!$H:$H,[2]Plan2!$A:$A,$D1937,[2]Plan2!$U:$U,7)</f>
        <v>#VALUE!</v>
      </c>
      <c r="AA1937" s="18" t="e">
        <f>SUMIFS([2]Plan2!$H:$H,[2]Plan2!$A:$A,$D1937,[2]Plan2!$U:$U,8)</f>
        <v>#VALUE!</v>
      </c>
      <c r="AB1937" s="18" t="e">
        <f>SUMIFS([2]Plan2!$H:$H,[2]Plan2!$A:$A,$D1937,[2]Plan2!$U:$U,9)</f>
        <v>#VALUE!</v>
      </c>
      <c r="AC1937" s="18" t="e">
        <f>SUMIFS([2]Plan2!$H:$H,[2]Plan2!$A:$A,$D1937,[2]Plan2!$U:$U,10)</f>
        <v>#VALUE!</v>
      </c>
      <c r="AD1937" s="18" t="e">
        <f>SUMIFS([2]Plan2!$H:$H,[2]Plan2!$A:$A,$D1937,[2]Plan2!$U:$U,11)</f>
        <v>#VALUE!</v>
      </c>
      <c r="AE1937" s="18" t="e">
        <f>SUMIFS([2]Plan2!$H:$H,[2]Plan2!$A:$A,$D1937,[2]Plan2!$U:$U,12)</f>
        <v>#VALUE!</v>
      </c>
      <c r="AF1937" s="18" t="e">
        <f>SUMIFS([2]Plan2!$H:$H,[2]Plan2!$A:$A,$D1937,[2]Plan2!$U:$U,1)</f>
        <v>#VALUE!</v>
      </c>
      <c r="AG1937" s="18" t="e">
        <f>SUMIFS([2]Plan2!$H:$H,[2]Plan2!$A:$A,$D1937,[2]Plan2!$U:$U,2)</f>
        <v>#VALUE!</v>
      </c>
      <c r="AH1937" s="18" t="e">
        <f>SUMIFS([2]Plan2!$H:$H,[2]Plan2!$A:$A,$D1937,[2]Plan2!$U:$U,3)</f>
        <v>#VALUE!</v>
      </c>
      <c r="AI1937" s="18" t="e">
        <f>SUMIFS([2]Plan2!$H:$H,[2]Plan2!$A:$A,$D1937,[2]Plan2!$U:$U,4)</f>
        <v>#VALUE!</v>
      </c>
      <c r="AJ1937" s="18" t="e">
        <f>SUMIFS([2]Plan2!$H:$H,[2]Plan2!$A:$A,$D1937,[2]Plan2!$U:$U,5)</f>
        <v>#VALUE!</v>
      </c>
      <c r="AK1937" s="23" t="e">
        <f t="shared" si="244"/>
        <v>#VALUE!</v>
      </c>
      <c r="AL1937" s="23" t="e">
        <f t="shared" si="239"/>
        <v>#VALUE!</v>
      </c>
      <c r="AM1937">
        <f t="shared" si="245"/>
        <v>0</v>
      </c>
    </row>
    <row r="1938" spans="1:39" ht="15.75" x14ac:dyDescent="0.25">
      <c r="A1938" s="21"/>
      <c r="B1938" s="21" t="s">
        <v>1520</v>
      </c>
      <c r="C1938" s="21">
        <v>49779579</v>
      </c>
      <c r="D1938" s="25" t="s">
        <v>1929</v>
      </c>
      <c r="E1938" s="21" t="s">
        <v>1180</v>
      </c>
      <c r="F1938" s="31" t="s">
        <v>1180</v>
      </c>
      <c r="G1938" s="21" t="s">
        <v>1930</v>
      </c>
      <c r="H1938" s="21" t="s">
        <v>128</v>
      </c>
      <c r="I1938" s="25" t="s">
        <v>20</v>
      </c>
      <c r="J1938" s="21" t="s">
        <v>21</v>
      </c>
      <c r="K1938" s="21"/>
      <c r="L1938" s="20">
        <v>45777</v>
      </c>
      <c r="M1938" s="20"/>
      <c r="N1938" s="21" t="s">
        <v>18</v>
      </c>
      <c r="O1938" s="21"/>
      <c r="P1938" s="21"/>
      <c r="Q1938" s="21"/>
      <c r="R1938" s="28"/>
      <c r="S1938" s="18">
        <f>IFERROR(VLOOKUP(D1938,'[1]comparativo br'!$A:$B,2,FALSE),"")</f>
        <v>12840.97</v>
      </c>
      <c r="T1938" s="18">
        <f>IFERROR(VLOOKUP(D1938,'[1]comparativo br'!$A:$C,3,FALSE),"")</f>
        <v>7380</v>
      </c>
      <c r="U1938" s="15">
        <f t="shared" si="243"/>
        <v>-0.42527706240260665</v>
      </c>
      <c r="V1938" s="19">
        <f>IFERROR(VLOOKUP(D1938,'[1]comparativo br'!$A:$D,4,FALSE),"")</f>
        <v>0</v>
      </c>
      <c r="W1938" s="19">
        <f>IFERROR(VLOOKUP(D1938,'[1]comparativo br'!$A:$E,5,FALSE),"")</f>
        <v>0</v>
      </c>
      <c r="X1938" s="15" t="str">
        <f t="shared" si="241"/>
        <v/>
      </c>
      <c r="Y1938" s="18" t="e">
        <f>SUMIFS([2]Plan2!$H:$H,[2]Plan2!$A:$A,$D1938,[2]Plan2!$U:$U,6)</f>
        <v>#VALUE!</v>
      </c>
      <c r="Z1938" s="18" t="e">
        <f>SUMIFS([2]Plan2!$H:$H,[2]Plan2!$A:$A,$D1938,[2]Plan2!$U:$U,7)</f>
        <v>#VALUE!</v>
      </c>
      <c r="AA1938" s="18" t="e">
        <f>SUMIFS([2]Plan2!$H:$H,[2]Plan2!$A:$A,$D1938,[2]Plan2!$U:$U,8)</f>
        <v>#VALUE!</v>
      </c>
      <c r="AB1938" s="18" t="e">
        <f>SUMIFS([2]Plan2!$H:$H,[2]Plan2!$A:$A,$D1938,[2]Plan2!$U:$U,9)</f>
        <v>#VALUE!</v>
      </c>
      <c r="AC1938" s="18" t="e">
        <f>SUMIFS([2]Plan2!$H:$H,[2]Plan2!$A:$A,$D1938,[2]Plan2!$U:$U,10)</f>
        <v>#VALUE!</v>
      </c>
      <c r="AD1938" s="18" t="e">
        <f>SUMIFS([2]Plan2!$H:$H,[2]Plan2!$A:$A,$D1938,[2]Plan2!$U:$U,11)</f>
        <v>#VALUE!</v>
      </c>
      <c r="AE1938" s="18" t="e">
        <f>SUMIFS([2]Plan2!$H:$H,[2]Plan2!$A:$A,$D1938,[2]Plan2!$U:$U,12)</f>
        <v>#VALUE!</v>
      </c>
      <c r="AF1938" s="18" t="e">
        <f>SUMIFS([2]Plan2!$H:$H,[2]Plan2!$A:$A,$D1938,[2]Plan2!$U:$U,1)</f>
        <v>#VALUE!</v>
      </c>
      <c r="AG1938" s="18" t="e">
        <f>SUMIFS([2]Plan2!$H:$H,[2]Plan2!$A:$A,$D1938,[2]Plan2!$U:$U,2)</f>
        <v>#VALUE!</v>
      </c>
      <c r="AH1938" s="18" t="e">
        <f>SUMIFS([2]Plan2!$H:$H,[2]Plan2!$A:$A,$D1938,[2]Plan2!$U:$U,3)</f>
        <v>#VALUE!</v>
      </c>
      <c r="AI1938" s="18" t="e">
        <f>SUMIFS([2]Plan2!$H:$H,[2]Plan2!$A:$A,$D1938,[2]Plan2!$U:$U,4)</f>
        <v>#VALUE!</v>
      </c>
      <c r="AJ1938" s="18" t="e">
        <f>SUMIFS([2]Plan2!$H:$H,[2]Plan2!$A:$A,$D1938,[2]Plan2!$U:$U,5)</f>
        <v>#VALUE!</v>
      </c>
      <c r="AK1938" s="23" t="e">
        <f t="shared" si="244"/>
        <v>#VALUE!</v>
      </c>
      <c r="AL1938" s="23" t="e">
        <f t="shared" si="239"/>
        <v>#VALUE!</v>
      </c>
      <c r="AM1938">
        <f t="shared" si="245"/>
        <v>0</v>
      </c>
    </row>
    <row r="1939" spans="1:39" ht="15.75" x14ac:dyDescent="0.25">
      <c r="A1939" s="21"/>
      <c r="B1939" s="21" t="s">
        <v>1519</v>
      </c>
      <c r="C1939" s="21">
        <v>49972326</v>
      </c>
      <c r="D1939" s="25">
        <v>500572</v>
      </c>
      <c r="E1939" s="21" t="s">
        <v>24</v>
      </c>
      <c r="F1939" s="31" t="s">
        <v>24</v>
      </c>
      <c r="G1939" s="21" t="s">
        <v>319</v>
      </c>
      <c r="H1939" s="21" t="s">
        <v>320</v>
      </c>
      <c r="I1939" s="25" t="s">
        <v>20</v>
      </c>
      <c r="J1939" s="21" t="s">
        <v>27</v>
      </c>
      <c r="K1939" s="21" t="s">
        <v>28</v>
      </c>
      <c r="L1939" s="20">
        <v>45502</v>
      </c>
      <c r="M1939" s="20">
        <v>45799</v>
      </c>
      <c r="N1939" s="21" t="s">
        <v>18</v>
      </c>
      <c r="O1939" s="21">
        <v>334</v>
      </c>
      <c r="P1939" s="21">
        <v>239</v>
      </c>
      <c r="Q1939" s="21">
        <v>404</v>
      </c>
      <c r="R1939" s="15">
        <f>(Q1939-P1939)/P1939</f>
        <v>0.69037656903765687</v>
      </c>
      <c r="S1939" s="18">
        <f>IFERROR(VLOOKUP(D1939,'[1]comparativo br'!$A:$B,2,FALSE),"")</f>
        <v>0</v>
      </c>
      <c r="T1939" s="18">
        <f>IFERROR(VLOOKUP(D1939,'[1]comparativo br'!$A:$C,3,FALSE),"")</f>
        <v>0</v>
      </c>
      <c r="U1939" s="15" t="str">
        <f t="shared" si="243"/>
        <v/>
      </c>
      <c r="V1939" s="19">
        <f>IFERROR(VLOOKUP(D1939,'[1]comparativo br'!$A:$D,4,FALSE),"")</f>
        <v>1330</v>
      </c>
      <c r="W1939" s="19">
        <f>IFERROR(VLOOKUP(D1939,'[1]comparativo br'!$A:$E,5,FALSE),"")</f>
        <v>1235</v>
      </c>
      <c r="X1939" s="15">
        <f t="shared" si="241"/>
        <v>-7.1428571428571425E-2</v>
      </c>
      <c r="Y1939" s="18" t="e">
        <f>SUMIFS([2]Plan2!$H:$H,[2]Plan2!$A:$A,$D1939,[2]Plan2!$U:$U,6)</f>
        <v>#VALUE!</v>
      </c>
      <c r="Z1939" s="18" t="e">
        <f>SUMIFS([2]Plan2!$H:$H,[2]Plan2!$A:$A,$D1939,[2]Plan2!$U:$U,7)</f>
        <v>#VALUE!</v>
      </c>
      <c r="AA1939" s="18" t="e">
        <f>SUMIFS([2]Plan2!$H:$H,[2]Plan2!$A:$A,$D1939,[2]Plan2!$U:$U,8)</f>
        <v>#VALUE!</v>
      </c>
      <c r="AB1939" s="18" t="e">
        <f>SUMIFS([2]Plan2!$H:$H,[2]Plan2!$A:$A,$D1939,[2]Plan2!$U:$U,9)</f>
        <v>#VALUE!</v>
      </c>
      <c r="AC1939" s="18" t="e">
        <f>SUMIFS([2]Plan2!$H:$H,[2]Plan2!$A:$A,$D1939,[2]Plan2!$U:$U,10)</f>
        <v>#VALUE!</v>
      </c>
      <c r="AD1939" s="18" t="e">
        <f>SUMIFS([2]Plan2!$H:$H,[2]Plan2!$A:$A,$D1939,[2]Plan2!$U:$U,11)</f>
        <v>#VALUE!</v>
      </c>
      <c r="AE1939" s="18" t="e">
        <f>SUMIFS([2]Plan2!$H:$H,[2]Plan2!$A:$A,$D1939,[2]Plan2!$U:$U,12)</f>
        <v>#VALUE!</v>
      </c>
      <c r="AF1939" s="18" t="e">
        <f>SUMIFS([2]Plan2!$H:$H,[2]Plan2!$A:$A,$D1939,[2]Plan2!$U:$U,1)</f>
        <v>#VALUE!</v>
      </c>
      <c r="AG1939" s="18" t="e">
        <f>SUMIFS([2]Plan2!$H:$H,[2]Plan2!$A:$A,$D1939,[2]Plan2!$U:$U,2)</f>
        <v>#VALUE!</v>
      </c>
      <c r="AH1939" s="18" t="e">
        <f>SUMIFS([2]Plan2!$H:$H,[2]Plan2!$A:$A,$D1939,[2]Plan2!$U:$U,3)</f>
        <v>#VALUE!</v>
      </c>
      <c r="AI1939" s="18" t="e">
        <f>SUMIFS([2]Plan2!$H:$H,[2]Plan2!$A:$A,$D1939,[2]Plan2!$U:$U,4)</f>
        <v>#VALUE!</v>
      </c>
      <c r="AJ1939" s="18" t="e">
        <f>SUMIFS([2]Plan2!$H:$H,[2]Plan2!$A:$A,$D1939,[2]Plan2!$U:$U,5)</f>
        <v>#VALUE!</v>
      </c>
      <c r="AK1939" s="23" t="e">
        <f t="shared" si="244"/>
        <v>#VALUE!</v>
      </c>
      <c r="AL1939" s="23" t="e">
        <f t="shared" si="239"/>
        <v>#VALUE!</v>
      </c>
      <c r="AM1939">
        <f t="shared" si="245"/>
        <v>0</v>
      </c>
    </row>
    <row r="1940" spans="1:39" ht="15.75" x14ac:dyDescent="0.25">
      <c r="A1940" s="21"/>
      <c r="B1940" s="21" t="s">
        <v>1520</v>
      </c>
      <c r="C1940" s="21">
        <v>49972326</v>
      </c>
      <c r="D1940" s="25">
        <v>102605</v>
      </c>
      <c r="E1940" s="21" t="s">
        <v>1180</v>
      </c>
      <c r="F1940" s="31" t="s">
        <v>1180</v>
      </c>
      <c r="G1940" s="21" t="s">
        <v>319</v>
      </c>
      <c r="H1940" s="21" t="s">
        <v>326</v>
      </c>
      <c r="I1940" s="25" t="s">
        <v>72</v>
      </c>
      <c r="J1940" s="21" t="s">
        <v>27</v>
      </c>
      <c r="K1940" s="21" t="s">
        <v>28</v>
      </c>
      <c r="L1940" s="20">
        <v>45798</v>
      </c>
      <c r="M1940" s="20">
        <v>44495</v>
      </c>
      <c r="N1940" s="21" t="s">
        <v>22</v>
      </c>
      <c r="O1940" s="21">
        <v>57</v>
      </c>
      <c r="P1940" s="21">
        <v>0</v>
      </c>
      <c r="Q1940" s="21">
        <v>0</v>
      </c>
      <c r="R1940" s="28"/>
      <c r="S1940" s="18">
        <f>IFERROR(VLOOKUP(D1940,'[1]comparativo br'!$A:$B,2,FALSE),"")</f>
        <v>13485.6</v>
      </c>
      <c r="T1940" s="18">
        <f>IFERROR(VLOOKUP(D1940,'[1]comparativo br'!$A:$C,3,FALSE),"")</f>
        <v>18986</v>
      </c>
      <c r="U1940" s="15">
        <f t="shared" si="243"/>
        <v>0.40787210061102208</v>
      </c>
      <c r="V1940" s="19">
        <f>IFERROR(VLOOKUP(D1940,'[1]comparativo br'!$A:$D,4,FALSE),"")</f>
        <v>0</v>
      </c>
      <c r="W1940" s="19">
        <f>IFERROR(VLOOKUP(D1940,'[1]comparativo br'!$A:$E,5,FALSE),"")</f>
        <v>0</v>
      </c>
      <c r="X1940" s="15" t="str">
        <f t="shared" si="241"/>
        <v/>
      </c>
      <c r="Y1940" s="18" t="e">
        <f>SUMIFS([2]Plan2!$H:$H,[2]Plan2!$A:$A,$D1940,[2]Plan2!$U:$U,6)</f>
        <v>#VALUE!</v>
      </c>
      <c r="Z1940" s="18" t="e">
        <f>SUMIFS([2]Plan2!$H:$H,[2]Plan2!$A:$A,$D1940,[2]Plan2!$U:$U,7)</f>
        <v>#VALUE!</v>
      </c>
      <c r="AA1940" s="18" t="e">
        <f>SUMIFS([2]Plan2!$H:$H,[2]Plan2!$A:$A,$D1940,[2]Plan2!$U:$U,8)</f>
        <v>#VALUE!</v>
      </c>
      <c r="AB1940" s="18" t="e">
        <f>SUMIFS([2]Plan2!$H:$H,[2]Plan2!$A:$A,$D1940,[2]Plan2!$U:$U,9)</f>
        <v>#VALUE!</v>
      </c>
      <c r="AC1940" s="18" t="e">
        <f>SUMIFS([2]Plan2!$H:$H,[2]Plan2!$A:$A,$D1940,[2]Plan2!$U:$U,10)</f>
        <v>#VALUE!</v>
      </c>
      <c r="AD1940" s="18" t="e">
        <f>SUMIFS([2]Plan2!$H:$H,[2]Plan2!$A:$A,$D1940,[2]Plan2!$U:$U,11)</f>
        <v>#VALUE!</v>
      </c>
      <c r="AE1940" s="18" t="e">
        <f>SUMIFS([2]Plan2!$H:$H,[2]Plan2!$A:$A,$D1940,[2]Plan2!$U:$U,12)</f>
        <v>#VALUE!</v>
      </c>
      <c r="AF1940" s="18" t="e">
        <f>SUMIFS([2]Plan2!$H:$H,[2]Plan2!$A:$A,$D1940,[2]Plan2!$U:$U,1)</f>
        <v>#VALUE!</v>
      </c>
      <c r="AG1940" s="18" t="e">
        <f>SUMIFS([2]Plan2!$H:$H,[2]Plan2!$A:$A,$D1940,[2]Plan2!$U:$U,2)</f>
        <v>#VALUE!</v>
      </c>
      <c r="AH1940" s="18" t="e">
        <f>SUMIFS([2]Plan2!$H:$H,[2]Plan2!$A:$A,$D1940,[2]Plan2!$U:$U,3)</f>
        <v>#VALUE!</v>
      </c>
      <c r="AI1940" s="18" t="e">
        <f>SUMIFS([2]Plan2!$H:$H,[2]Plan2!$A:$A,$D1940,[2]Plan2!$U:$U,4)</f>
        <v>#VALUE!</v>
      </c>
      <c r="AJ1940" s="18" t="e">
        <f>SUMIFS([2]Plan2!$H:$H,[2]Plan2!$A:$A,$D1940,[2]Plan2!$U:$U,5)</f>
        <v>#VALUE!</v>
      </c>
      <c r="AK1940" s="23" t="e">
        <f t="shared" si="244"/>
        <v>#VALUE!</v>
      </c>
      <c r="AL1940" s="23" t="e">
        <f t="shared" si="239"/>
        <v>#VALUE!</v>
      </c>
      <c r="AM1940">
        <f t="shared" si="245"/>
        <v>0</v>
      </c>
    </row>
    <row r="1941" spans="1:39" ht="15.75" x14ac:dyDescent="0.25">
      <c r="A1941" s="21"/>
      <c r="B1941" s="21" t="s">
        <v>1520</v>
      </c>
      <c r="C1941" s="21">
        <v>49972326</v>
      </c>
      <c r="D1941" s="25">
        <v>101218</v>
      </c>
      <c r="E1941" s="21" t="s">
        <v>1180</v>
      </c>
      <c r="F1941" s="31" t="s">
        <v>1180</v>
      </c>
      <c r="G1941" s="21" t="s">
        <v>319</v>
      </c>
      <c r="H1941" s="21" t="s">
        <v>320</v>
      </c>
      <c r="I1941" s="25" t="s">
        <v>20</v>
      </c>
      <c r="J1941" s="21" t="s">
        <v>27</v>
      </c>
      <c r="K1941" s="21" t="s">
        <v>28</v>
      </c>
      <c r="L1941" s="20">
        <v>45800</v>
      </c>
      <c r="M1941" s="20">
        <v>44890</v>
      </c>
      <c r="N1941" s="21" t="s">
        <v>22</v>
      </c>
      <c r="O1941" s="21">
        <v>207</v>
      </c>
      <c r="P1941" s="21">
        <v>0</v>
      </c>
      <c r="Q1941" s="21">
        <v>0</v>
      </c>
      <c r="R1941" s="28"/>
      <c r="S1941" s="18">
        <f>IFERROR(VLOOKUP(D1941,'[1]comparativo br'!$A:$B,2,FALSE),"")</f>
        <v>50358.2</v>
      </c>
      <c r="T1941" s="18">
        <f>IFERROR(VLOOKUP(D1941,'[1]comparativo br'!$A:$C,3,FALSE),"")</f>
        <v>54109</v>
      </c>
      <c r="U1941" s="15">
        <f t="shared" si="243"/>
        <v>7.4482408028881161E-2</v>
      </c>
      <c r="V1941" s="19">
        <f>IFERROR(VLOOKUP(D1941,'[1]comparativo br'!$A:$D,4,FALSE),"")</f>
        <v>0</v>
      </c>
      <c r="W1941" s="19">
        <f>IFERROR(VLOOKUP(D1941,'[1]comparativo br'!$A:$E,5,FALSE),"")</f>
        <v>2</v>
      </c>
      <c r="X1941" s="15" t="str">
        <f t="shared" si="241"/>
        <v/>
      </c>
      <c r="Y1941" s="18" t="e">
        <f>SUMIFS([2]Plan2!$H:$H,[2]Plan2!$A:$A,$D1941,[2]Plan2!$U:$U,6)</f>
        <v>#VALUE!</v>
      </c>
      <c r="Z1941" s="18" t="e">
        <f>SUMIFS([2]Plan2!$H:$H,[2]Plan2!$A:$A,$D1941,[2]Plan2!$U:$U,7)</f>
        <v>#VALUE!</v>
      </c>
      <c r="AA1941" s="18" t="e">
        <f>SUMIFS([2]Plan2!$H:$H,[2]Plan2!$A:$A,$D1941,[2]Plan2!$U:$U,8)</f>
        <v>#VALUE!</v>
      </c>
      <c r="AB1941" s="18" t="e">
        <f>SUMIFS([2]Plan2!$H:$H,[2]Plan2!$A:$A,$D1941,[2]Plan2!$U:$U,9)</f>
        <v>#VALUE!</v>
      </c>
      <c r="AC1941" s="18" t="e">
        <f>SUMIFS([2]Plan2!$H:$H,[2]Plan2!$A:$A,$D1941,[2]Plan2!$U:$U,10)</f>
        <v>#VALUE!</v>
      </c>
      <c r="AD1941" s="18" t="e">
        <f>SUMIFS([2]Plan2!$H:$H,[2]Plan2!$A:$A,$D1941,[2]Plan2!$U:$U,11)</f>
        <v>#VALUE!</v>
      </c>
      <c r="AE1941" s="18" t="e">
        <f>SUMIFS([2]Plan2!$H:$H,[2]Plan2!$A:$A,$D1941,[2]Plan2!$U:$U,12)</f>
        <v>#VALUE!</v>
      </c>
      <c r="AF1941" s="18" t="e">
        <f>SUMIFS([2]Plan2!$H:$H,[2]Plan2!$A:$A,$D1941,[2]Plan2!$U:$U,1)</f>
        <v>#VALUE!</v>
      </c>
      <c r="AG1941" s="18" t="e">
        <f>SUMIFS([2]Plan2!$H:$H,[2]Plan2!$A:$A,$D1941,[2]Plan2!$U:$U,2)</f>
        <v>#VALUE!</v>
      </c>
      <c r="AH1941" s="18" t="e">
        <f>SUMIFS([2]Plan2!$H:$H,[2]Plan2!$A:$A,$D1941,[2]Plan2!$U:$U,3)</f>
        <v>#VALUE!</v>
      </c>
      <c r="AI1941" s="18" t="e">
        <f>SUMIFS([2]Plan2!$H:$H,[2]Plan2!$A:$A,$D1941,[2]Plan2!$U:$U,4)</f>
        <v>#VALUE!</v>
      </c>
      <c r="AJ1941" s="18" t="e">
        <f>SUMIFS([2]Plan2!$H:$H,[2]Plan2!$A:$A,$D1941,[2]Plan2!$U:$U,5)</f>
        <v>#VALUE!</v>
      </c>
      <c r="AK1941" s="23" t="e">
        <f t="shared" si="244"/>
        <v>#VALUE!</v>
      </c>
      <c r="AL1941" s="23" t="e">
        <f t="shared" si="239"/>
        <v>#VALUE!</v>
      </c>
      <c r="AM1941">
        <f t="shared" si="245"/>
        <v>0</v>
      </c>
    </row>
    <row r="1942" spans="1:39" ht="15.75" x14ac:dyDescent="0.25">
      <c r="A1942" s="21"/>
      <c r="B1942" s="21" t="s">
        <v>1520</v>
      </c>
      <c r="C1942" s="21">
        <v>49972326</v>
      </c>
      <c r="D1942" s="25">
        <v>102544</v>
      </c>
      <c r="E1942" s="21" t="s">
        <v>1798</v>
      </c>
      <c r="F1942" s="31" t="s">
        <v>1798</v>
      </c>
      <c r="G1942" s="21" t="s">
        <v>319</v>
      </c>
      <c r="H1942" s="21" t="s">
        <v>326</v>
      </c>
      <c r="I1942" s="25" t="s">
        <v>72</v>
      </c>
      <c r="J1942" s="21" t="s">
        <v>27</v>
      </c>
      <c r="K1942" s="21" t="s">
        <v>28</v>
      </c>
      <c r="L1942" s="20">
        <v>45502</v>
      </c>
      <c r="M1942" s="20">
        <v>45777</v>
      </c>
      <c r="N1942" s="21" t="s">
        <v>18</v>
      </c>
      <c r="O1942" s="21">
        <v>100</v>
      </c>
      <c r="P1942" s="21">
        <v>84</v>
      </c>
      <c r="Q1942" s="21">
        <v>122</v>
      </c>
      <c r="R1942" s="15">
        <f>(Q1942-P1942)/P1942</f>
        <v>0.45238095238095238</v>
      </c>
      <c r="S1942" s="18">
        <f>IFERROR(VLOOKUP(D1942,'[1]comparativo br'!$A:$B,2,FALSE),"")</f>
        <v>0</v>
      </c>
      <c r="T1942" s="18">
        <f>IFERROR(VLOOKUP(D1942,'[1]comparativo br'!$A:$C,3,FALSE),"")</f>
        <v>0</v>
      </c>
      <c r="U1942" s="15" t="str">
        <f t="shared" si="243"/>
        <v/>
      </c>
      <c r="V1942" s="19">
        <f>IFERROR(VLOOKUP(D1942,'[1]comparativo br'!$A:$D,4,FALSE),"")</f>
        <v>328</v>
      </c>
      <c r="W1942" s="19">
        <f>IFERROR(VLOOKUP(D1942,'[1]comparativo br'!$A:$E,5,FALSE),"")</f>
        <v>570</v>
      </c>
      <c r="X1942" s="15">
        <f t="shared" si="241"/>
        <v>0.73780487804878048</v>
      </c>
      <c r="Y1942" s="18" t="e">
        <f>SUMIFS([2]Plan2!$H:$H,[2]Plan2!$A:$A,$D1942,[2]Plan2!$U:$U,6)</f>
        <v>#VALUE!</v>
      </c>
      <c r="Z1942" s="18" t="e">
        <f>SUMIFS([2]Plan2!$H:$H,[2]Plan2!$A:$A,$D1942,[2]Plan2!$U:$U,7)</f>
        <v>#VALUE!</v>
      </c>
      <c r="AA1942" s="18" t="e">
        <f>SUMIFS([2]Plan2!$H:$H,[2]Plan2!$A:$A,$D1942,[2]Plan2!$U:$U,8)</f>
        <v>#VALUE!</v>
      </c>
      <c r="AB1942" s="18" t="e">
        <f>SUMIFS([2]Plan2!$H:$H,[2]Plan2!$A:$A,$D1942,[2]Plan2!$U:$U,9)</f>
        <v>#VALUE!</v>
      </c>
      <c r="AC1942" s="18" t="e">
        <f>SUMIFS([2]Plan2!$H:$H,[2]Plan2!$A:$A,$D1942,[2]Plan2!$U:$U,10)</f>
        <v>#VALUE!</v>
      </c>
      <c r="AD1942" s="18" t="e">
        <f>SUMIFS([2]Plan2!$H:$H,[2]Plan2!$A:$A,$D1942,[2]Plan2!$U:$U,11)</f>
        <v>#VALUE!</v>
      </c>
      <c r="AE1942" s="18" t="e">
        <f>SUMIFS([2]Plan2!$H:$H,[2]Plan2!$A:$A,$D1942,[2]Plan2!$U:$U,12)</f>
        <v>#VALUE!</v>
      </c>
      <c r="AF1942" s="18" t="e">
        <f>SUMIFS([2]Plan2!$H:$H,[2]Plan2!$A:$A,$D1942,[2]Plan2!$U:$U,1)</f>
        <v>#VALUE!</v>
      </c>
      <c r="AG1942" s="18" t="e">
        <f>SUMIFS([2]Plan2!$H:$H,[2]Plan2!$A:$A,$D1942,[2]Plan2!$U:$U,2)</f>
        <v>#VALUE!</v>
      </c>
      <c r="AH1942" s="18" t="e">
        <f>SUMIFS([2]Plan2!$H:$H,[2]Plan2!$A:$A,$D1942,[2]Plan2!$U:$U,3)</f>
        <v>#VALUE!</v>
      </c>
      <c r="AI1942" s="18" t="e">
        <f>SUMIFS([2]Plan2!$H:$H,[2]Plan2!$A:$A,$D1942,[2]Plan2!$U:$U,4)</f>
        <v>#VALUE!</v>
      </c>
      <c r="AJ1942" s="18" t="e">
        <f>SUMIFS([2]Plan2!$H:$H,[2]Plan2!$A:$A,$D1942,[2]Plan2!$U:$U,5)</f>
        <v>#VALUE!</v>
      </c>
      <c r="AK1942" s="23" t="e">
        <f t="shared" si="244"/>
        <v>#VALUE!</v>
      </c>
      <c r="AL1942" s="23" t="e">
        <f t="shared" si="239"/>
        <v>#VALUE!</v>
      </c>
      <c r="AM1942">
        <f t="shared" si="245"/>
        <v>0</v>
      </c>
    </row>
    <row r="1943" spans="1:39" ht="15.75" x14ac:dyDescent="0.25">
      <c r="A1943" s="21"/>
      <c r="B1943" s="21" t="s">
        <v>1520</v>
      </c>
      <c r="C1943" s="21">
        <v>50030001</v>
      </c>
      <c r="D1943" s="25">
        <v>194196</v>
      </c>
      <c r="E1943" s="21" t="s">
        <v>1798</v>
      </c>
      <c r="F1943" s="31" t="s">
        <v>1798</v>
      </c>
      <c r="G1943" s="21" t="s">
        <v>1036</v>
      </c>
      <c r="H1943" s="21" t="s">
        <v>334</v>
      </c>
      <c r="I1943" s="25" t="s">
        <v>145</v>
      </c>
      <c r="J1943" s="21" t="s">
        <v>16</v>
      </c>
      <c r="K1943" s="21" t="s">
        <v>52</v>
      </c>
      <c r="L1943" s="20">
        <v>45792</v>
      </c>
      <c r="M1943" s="20">
        <v>45782</v>
      </c>
      <c r="N1943" s="21" t="s">
        <v>18</v>
      </c>
      <c r="O1943" s="21">
        <v>411</v>
      </c>
      <c r="P1943" s="21">
        <v>246</v>
      </c>
      <c r="Q1943" s="21">
        <v>570</v>
      </c>
      <c r="R1943" s="15">
        <f>(Q1943-P1943)/P1943</f>
        <v>1.3170731707317074</v>
      </c>
      <c r="S1943" s="18">
        <f>IFERROR(VLOOKUP(D1943,'[1]comparativo br'!$A:$B,2,FALSE),"")</f>
        <v>5442</v>
      </c>
      <c r="T1943" s="18">
        <f>IFERROR(VLOOKUP(D1943,'[1]comparativo br'!$A:$C,3,FALSE),"")</f>
        <v>0</v>
      </c>
      <c r="U1943" s="15">
        <f t="shared" si="243"/>
        <v>-1</v>
      </c>
      <c r="V1943" s="19">
        <f>IFERROR(VLOOKUP(D1943,'[1]comparativo br'!$A:$D,4,FALSE),"")</f>
        <v>980</v>
      </c>
      <c r="W1943" s="19">
        <f>IFERROR(VLOOKUP(D1943,'[1]comparativo br'!$A:$E,5,FALSE),"")</f>
        <v>5</v>
      </c>
      <c r="X1943" s="15">
        <f t="shared" si="241"/>
        <v>-0.99489795918367352</v>
      </c>
      <c r="Y1943" s="18" t="e">
        <f>SUMIFS([2]Plan2!$H:$H,[2]Plan2!$A:$A,$D1943,[2]Plan2!$U:$U,6)</f>
        <v>#VALUE!</v>
      </c>
      <c r="Z1943" s="18" t="e">
        <f>SUMIFS([2]Plan2!$H:$H,[2]Plan2!$A:$A,$D1943,[2]Plan2!$U:$U,7)</f>
        <v>#VALUE!</v>
      </c>
      <c r="AA1943" s="18" t="e">
        <f>SUMIFS([2]Plan2!$H:$H,[2]Plan2!$A:$A,$D1943,[2]Plan2!$U:$U,8)</f>
        <v>#VALUE!</v>
      </c>
      <c r="AB1943" s="18" t="e">
        <f>SUMIFS([2]Plan2!$H:$H,[2]Plan2!$A:$A,$D1943,[2]Plan2!$U:$U,9)</f>
        <v>#VALUE!</v>
      </c>
      <c r="AC1943" s="18" t="e">
        <f>SUMIFS([2]Plan2!$H:$H,[2]Plan2!$A:$A,$D1943,[2]Plan2!$U:$U,10)</f>
        <v>#VALUE!</v>
      </c>
      <c r="AD1943" s="18" t="e">
        <f>SUMIFS([2]Plan2!$H:$H,[2]Plan2!$A:$A,$D1943,[2]Plan2!$U:$U,11)</f>
        <v>#VALUE!</v>
      </c>
      <c r="AE1943" s="18" t="e">
        <f>SUMIFS([2]Plan2!$H:$H,[2]Plan2!$A:$A,$D1943,[2]Plan2!$U:$U,12)</f>
        <v>#VALUE!</v>
      </c>
      <c r="AF1943" s="18" t="e">
        <f>SUMIFS([2]Plan2!$H:$H,[2]Plan2!$A:$A,$D1943,[2]Plan2!$U:$U,1)</f>
        <v>#VALUE!</v>
      </c>
      <c r="AG1943" s="18" t="e">
        <f>SUMIFS([2]Plan2!$H:$H,[2]Plan2!$A:$A,$D1943,[2]Plan2!$U:$U,2)</f>
        <v>#VALUE!</v>
      </c>
      <c r="AH1943" s="18" t="e">
        <f>SUMIFS([2]Plan2!$H:$H,[2]Plan2!$A:$A,$D1943,[2]Plan2!$U:$U,3)</f>
        <v>#VALUE!</v>
      </c>
      <c r="AI1943" s="18" t="e">
        <f>SUMIFS([2]Plan2!$H:$H,[2]Plan2!$A:$A,$D1943,[2]Plan2!$U:$U,4)</f>
        <v>#VALUE!</v>
      </c>
      <c r="AJ1943" s="18" t="e">
        <f>SUMIFS([2]Plan2!$H:$H,[2]Plan2!$A:$A,$D1943,[2]Plan2!$U:$U,5)</f>
        <v>#VALUE!</v>
      </c>
      <c r="AK1943" s="23" t="e">
        <f t="shared" si="244"/>
        <v>#VALUE!</v>
      </c>
      <c r="AL1943" s="23" t="e">
        <f t="shared" si="239"/>
        <v>#VALUE!</v>
      </c>
      <c r="AM1943">
        <f t="shared" si="245"/>
        <v>0</v>
      </c>
    </row>
    <row r="1944" spans="1:39" ht="15.75" x14ac:dyDescent="0.25">
      <c r="A1944" s="21"/>
      <c r="B1944" s="21" t="s">
        <v>1519</v>
      </c>
      <c r="C1944" s="21">
        <v>50056902</v>
      </c>
      <c r="D1944" s="25">
        <v>501856</v>
      </c>
      <c r="E1944" s="21" t="s">
        <v>24</v>
      </c>
      <c r="F1944" s="31" t="s">
        <v>1826</v>
      </c>
      <c r="G1944" s="21" t="s">
        <v>1089</v>
      </c>
      <c r="H1944" s="21" t="s">
        <v>1090</v>
      </c>
      <c r="I1944" s="25" t="s">
        <v>20</v>
      </c>
      <c r="J1944" s="21" t="s">
        <v>300</v>
      </c>
      <c r="K1944" s="21"/>
      <c r="L1944" s="20">
        <v>45310</v>
      </c>
      <c r="M1944" s="20">
        <v>45780</v>
      </c>
      <c r="N1944" s="21" t="s">
        <v>18</v>
      </c>
      <c r="O1944" s="21">
        <v>10</v>
      </c>
      <c r="P1944" s="21">
        <v>13</v>
      </c>
      <c r="Q1944" s="21">
        <v>19</v>
      </c>
      <c r="R1944" s="15">
        <f>(Q1944-P1944)/P1944</f>
        <v>0.46153846153846156</v>
      </c>
      <c r="S1944" s="18">
        <f>IFERROR(VLOOKUP(D1944,'[1]comparativo br'!$A:$B,2,FALSE),"")</f>
        <v>2124</v>
      </c>
      <c r="T1944" s="18">
        <f>IFERROR(VLOOKUP(D1944,'[1]comparativo br'!$A:$C,3,FALSE),"")</f>
        <v>0</v>
      </c>
      <c r="U1944" s="15">
        <f t="shared" si="243"/>
        <v>-1</v>
      </c>
      <c r="V1944" s="19">
        <f>IFERROR(VLOOKUP(D1944,'[1]comparativo br'!$A:$D,4,FALSE),"")</f>
        <v>17</v>
      </c>
      <c r="W1944" s="19">
        <f>IFERROR(VLOOKUP(D1944,'[1]comparativo br'!$A:$E,5,FALSE),"")</f>
        <v>7</v>
      </c>
      <c r="X1944" s="15">
        <f t="shared" si="241"/>
        <v>-0.58823529411764708</v>
      </c>
      <c r="Y1944" s="18" t="e">
        <f>SUMIFS([2]Plan2!$H:$H,[2]Plan2!$A:$A,$D1944,[2]Plan2!$U:$U,6)</f>
        <v>#VALUE!</v>
      </c>
      <c r="Z1944" s="18" t="e">
        <f>SUMIFS([2]Plan2!$H:$H,[2]Plan2!$A:$A,$D1944,[2]Plan2!$U:$U,7)</f>
        <v>#VALUE!</v>
      </c>
      <c r="AA1944" s="18" t="e">
        <f>SUMIFS([2]Plan2!$H:$H,[2]Plan2!$A:$A,$D1944,[2]Plan2!$U:$U,8)</f>
        <v>#VALUE!</v>
      </c>
      <c r="AB1944" s="18" t="e">
        <f>SUMIFS([2]Plan2!$H:$H,[2]Plan2!$A:$A,$D1944,[2]Plan2!$U:$U,9)</f>
        <v>#VALUE!</v>
      </c>
      <c r="AC1944" s="18" t="e">
        <f>SUMIFS([2]Plan2!$H:$H,[2]Plan2!$A:$A,$D1944,[2]Plan2!$U:$U,10)</f>
        <v>#VALUE!</v>
      </c>
      <c r="AD1944" s="18" t="e">
        <f>SUMIFS([2]Plan2!$H:$H,[2]Plan2!$A:$A,$D1944,[2]Plan2!$U:$U,11)</f>
        <v>#VALUE!</v>
      </c>
      <c r="AE1944" s="18" t="e">
        <f>SUMIFS([2]Plan2!$H:$H,[2]Plan2!$A:$A,$D1944,[2]Plan2!$U:$U,12)</f>
        <v>#VALUE!</v>
      </c>
      <c r="AF1944" s="18" t="e">
        <f>SUMIFS([2]Plan2!$H:$H,[2]Plan2!$A:$A,$D1944,[2]Plan2!$U:$U,1)</f>
        <v>#VALUE!</v>
      </c>
      <c r="AG1944" s="18" t="e">
        <f>SUMIFS([2]Plan2!$H:$H,[2]Plan2!$A:$A,$D1944,[2]Plan2!$U:$U,2)</f>
        <v>#VALUE!</v>
      </c>
      <c r="AH1944" s="18" t="e">
        <f>SUMIFS([2]Plan2!$H:$H,[2]Plan2!$A:$A,$D1944,[2]Plan2!$U:$U,3)</f>
        <v>#VALUE!</v>
      </c>
      <c r="AI1944" s="18" t="e">
        <f>SUMIFS([2]Plan2!$H:$H,[2]Plan2!$A:$A,$D1944,[2]Plan2!$U:$U,4)</f>
        <v>#VALUE!</v>
      </c>
      <c r="AJ1944" s="18" t="e">
        <f>SUMIFS([2]Plan2!$H:$H,[2]Plan2!$A:$A,$D1944,[2]Plan2!$U:$U,5)</f>
        <v>#VALUE!</v>
      </c>
      <c r="AK1944" s="23" t="e">
        <f t="shared" si="244"/>
        <v>#VALUE!</v>
      </c>
      <c r="AL1944" s="23" t="e">
        <f t="shared" si="239"/>
        <v>#VALUE!</v>
      </c>
      <c r="AM1944">
        <f t="shared" si="245"/>
        <v>0</v>
      </c>
    </row>
    <row r="1945" spans="1:39" ht="15.75" x14ac:dyDescent="0.25">
      <c r="A1945" s="21"/>
      <c r="B1945" s="21" t="s">
        <v>1520</v>
      </c>
      <c r="C1945" s="21">
        <v>50405575</v>
      </c>
      <c r="D1945" s="25" t="s">
        <v>2029</v>
      </c>
      <c r="E1945" s="21" t="s">
        <v>1180</v>
      </c>
      <c r="F1945" s="31" t="s">
        <v>1180</v>
      </c>
      <c r="G1945" s="21" t="s">
        <v>2030</v>
      </c>
      <c r="H1945" s="21" t="s">
        <v>109</v>
      </c>
      <c r="I1945" s="25" t="s">
        <v>20</v>
      </c>
      <c r="J1945" s="21" t="s">
        <v>88</v>
      </c>
      <c r="K1945" s="21" t="s">
        <v>89</v>
      </c>
      <c r="L1945" s="20">
        <v>45615</v>
      </c>
      <c r="M1945" s="20">
        <v>45601</v>
      </c>
      <c r="N1945" s="21" t="s">
        <v>53</v>
      </c>
      <c r="O1945" s="21">
        <v>1</v>
      </c>
      <c r="P1945" s="21">
        <v>0</v>
      </c>
      <c r="Q1945" s="21">
        <v>1</v>
      </c>
      <c r="R1945" s="15">
        <v>1</v>
      </c>
      <c r="S1945" s="18">
        <f>IFERROR(VLOOKUP(D1945,'[1]comparativo br'!$A:$B,2,FALSE),"")</f>
        <v>0</v>
      </c>
      <c r="T1945" s="18">
        <f>IFERROR(VLOOKUP(D1945,'[1]comparativo br'!$A:$C,3,FALSE),"")</f>
        <v>325</v>
      </c>
      <c r="U1945" s="15" t="str">
        <f t="shared" si="243"/>
        <v/>
      </c>
      <c r="V1945" s="19">
        <f>IFERROR(VLOOKUP(D1945,'[1]comparativo br'!$A:$D,4,FALSE),"")</f>
        <v>0</v>
      </c>
      <c r="W1945" s="19">
        <f>IFERROR(VLOOKUP(D1945,'[1]comparativo br'!$A:$E,5,FALSE),"")</f>
        <v>5</v>
      </c>
      <c r="X1945" s="15" t="str">
        <f t="shared" si="241"/>
        <v/>
      </c>
      <c r="Y1945" s="18" t="e">
        <f>SUMIFS([2]Plan2!$H:$H,[2]Plan2!$A:$A,$D1945,[2]Plan2!$U:$U,6)</f>
        <v>#VALUE!</v>
      </c>
      <c r="Z1945" s="18" t="e">
        <f>SUMIFS([2]Plan2!$H:$H,[2]Plan2!$A:$A,$D1945,[2]Plan2!$U:$U,7)</f>
        <v>#VALUE!</v>
      </c>
      <c r="AA1945" s="18" t="e">
        <f>SUMIFS([2]Plan2!$H:$H,[2]Plan2!$A:$A,$D1945,[2]Plan2!$U:$U,8)</f>
        <v>#VALUE!</v>
      </c>
      <c r="AB1945" s="18" t="e">
        <f>SUMIFS([2]Plan2!$H:$H,[2]Plan2!$A:$A,$D1945,[2]Plan2!$U:$U,9)</f>
        <v>#VALUE!</v>
      </c>
      <c r="AC1945" s="18" t="e">
        <f>SUMIFS([2]Plan2!$H:$H,[2]Plan2!$A:$A,$D1945,[2]Plan2!$U:$U,10)</f>
        <v>#VALUE!</v>
      </c>
      <c r="AD1945" s="18" t="e">
        <f>SUMIFS([2]Plan2!$H:$H,[2]Plan2!$A:$A,$D1945,[2]Plan2!$U:$U,11)</f>
        <v>#VALUE!</v>
      </c>
      <c r="AE1945" s="18" t="e">
        <f>SUMIFS([2]Plan2!$H:$H,[2]Plan2!$A:$A,$D1945,[2]Plan2!$U:$U,12)</f>
        <v>#VALUE!</v>
      </c>
      <c r="AF1945" s="18" t="e">
        <f>SUMIFS([2]Plan2!$H:$H,[2]Plan2!$A:$A,$D1945,[2]Plan2!$U:$U,1)</f>
        <v>#VALUE!</v>
      </c>
      <c r="AG1945" s="18" t="e">
        <f>SUMIFS([2]Plan2!$H:$H,[2]Plan2!$A:$A,$D1945,[2]Plan2!$U:$U,2)</f>
        <v>#VALUE!</v>
      </c>
      <c r="AH1945" s="18" t="e">
        <f>SUMIFS([2]Plan2!$H:$H,[2]Plan2!$A:$A,$D1945,[2]Plan2!$U:$U,3)</f>
        <v>#VALUE!</v>
      </c>
      <c r="AI1945" s="18" t="e">
        <f>SUMIFS([2]Plan2!$H:$H,[2]Plan2!$A:$A,$D1945,[2]Plan2!$U:$U,4)</f>
        <v>#VALUE!</v>
      </c>
      <c r="AJ1945" s="18" t="e">
        <f>SUMIFS([2]Plan2!$H:$H,[2]Plan2!$A:$A,$D1945,[2]Plan2!$U:$U,5)</f>
        <v>#VALUE!</v>
      </c>
      <c r="AK1945" s="23" t="e">
        <f t="shared" si="244"/>
        <v>#VALUE!</v>
      </c>
      <c r="AL1945" s="23" t="e">
        <f t="shared" si="239"/>
        <v>#VALUE!</v>
      </c>
      <c r="AM1945">
        <f t="shared" si="245"/>
        <v>0</v>
      </c>
    </row>
    <row r="1946" spans="1:39" ht="15.75" x14ac:dyDescent="0.25">
      <c r="A1946" s="21" t="s">
        <v>476</v>
      </c>
      <c r="B1946" s="21" t="s">
        <v>1520</v>
      </c>
      <c r="C1946" s="21">
        <v>50484476</v>
      </c>
      <c r="D1946" s="25">
        <v>102362</v>
      </c>
      <c r="E1946" s="21" t="s">
        <v>69</v>
      </c>
      <c r="F1946" s="31" t="s">
        <v>69</v>
      </c>
      <c r="G1946" s="21" t="s">
        <v>477</v>
      </c>
      <c r="H1946" s="21" t="s">
        <v>87</v>
      </c>
      <c r="I1946" s="25" t="s">
        <v>20</v>
      </c>
      <c r="J1946" s="21" t="s">
        <v>88</v>
      </c>
      <c r="K1946" s="21" t="s">
        <v>93</v>
      </c>
      <c r="L1946" s="20">
        <v>45644</v>
      </c>
      <c r="M1946" s="20">
        <v>45552</v>
      </c>
      <c r="N1946" s="21" t="s">
        <v>22</v>
      </c>
      <c r="O1946" s="21">
        <v>65</v>
      </c>
      <c r="P1946" s="21">
        <v>34</v>
      </c>
      <c r="Q1946" s="21">
        <v>6</v>
      </c>
      <c r="R1946" s="15">
        <f>(Q1946-P1946)/P1946</f>
        <v>-0.82352941176470584</v>
      </c>
      <c r="S1946" s="18" t="str">
        <f>IFERROR(VLOOKUP(D1946,'[1]comparativo br'!$A:$B,2,FALSE),"")</f>
        <v/>
      </c>
      <c r="T1946" s="18" t="str">
        <f>IFERROR(VLOOKUP(D1946,'[1]comparativo br'!$A:$C,3,FALSE),"")</f>
        <v/>
      </c>
      <c r="U1946" s="15" t="str">
        <f t="shared" si="243"/>
        <v/>
      </c>
      <c r="V1946" s="19" t="str">
        <f>IFERROR(VLOOKUP(D1946,'[1]comparativo br'!$A:$D,4,FALSE),"")</f>
        <v/>
      </c>
      <c r="W1946" s="19" t="str">
        <f>IFERROR(VLOOKUP(D1946,'[1]comparativo br'!$A:$E,5,FALSE),"")</f>
        <v/>
      </c>
      <c r="X1946" s="15" t="str">
        <f t="shared" si="241"/>
        <v/>
      </c>
      <c r="Y1946" s="18" t="e">
        <f>SUMIFS([2]Plan2!$H:$H,[2]Plan2!$A:$A,$D1946,[2]Plan2!$U:$U,6)</f>
        <v>#VALUE!</v>
      </c>
      <c r="Z1946" s="18" t="e">
        <f>SUMIFS([2]Plan2!$H:$H,[2]Plan2!$A:$A,$D1946,[2]Plan2!$U:$U,7)</f>
        <v>#VALUE!</v>
      </c>
      <c r="AA1946" s="18" t="e">
        <f>SUMIFS([2]Plan2!$H:$H,[2]Plan2!$A:$A,$D1946,[2]Plan2!$U:$U,8)</f>
        <v>#VALUE!</v>
      </c>
      <c r="AB1946" s="18" t="e">
        <f>SUMIFS([2]Plan2!$H:$H,[2]Plan2!$A:$A,$D1946,[2]Plan2!$U:$U,9)</f>
        <v>#VALUE!</v>
      </c>
      <c r="AC1946" s="18" t="e">
        <f>SUMIFS([2]Plan2!$H:$H,[2]Plan2!$A:$A,$D1946,[2]Plan2!$U:$U,10)</f>
        <v>#VALUE!</v>
      </c>
      <c r="AD1946" s="18" t="e">
        <f>SUMIFS([2]Plan2!$H:$H,[2]Plan2!$A:$A,$D1946,[2]Plan2!$U:$U,11)</f>
        <v>#VALUE!</v>
      </c>
      <c r="AE1946" s="18" t="e">
        <f>SUMIFS([2]Plan2!$H:$H,[2]Plan2!$A:$A,$D1946,[2]Plan2!$U:$U,12)</f>
        <v>#VALUE!</v>
      </c>
      <c r="AF1946" s="18" t="e">
        <f>SUMIFS([2]Plan2!$H:$H,[2]Plan2!$A:$A,$D1946,[2]Plan2!$U:$U,1)</f>
        <v>#VALUE!</v>
      </c>
      <c r="AG1946" s="18" t="e">
        <f>SUMIFS([2]Plan2!$H:$H,[2]Plan2!$A:$A,$D1946,[2]Plan2!$U:$U,2)</f>
        <v>#VALUE!</v>
      </c>
      <c r="AH1946" s="18" t="e">
        <f>SUMIFS([2]Plan2!$H:$H,[2]Plan2!$A:$A,$D1946,[2]Plan2!$U:$U,3)</f>
        <v>#VALUE!</v>
      </c>
      <c r="AI1946" s="18" t="e">
        <f>SUMIFS([2]Plan2!$H:$H,[2]Plan2!$A:$A,$D1946,[2]Plan2!$U:$U,4)</f>
        <v>#VALUE!</v>
      </c>
      <c r="AJ1946" s="18" t="e">
        <f>SUMIFS([2]Plan2!$H:$H,[2]Plan2!$A:$A,$D1946,[2]Plan2!$U:$U,5)</f>
        <v>#VALUE!</v>
      </c>
      <c r="AK1946" s="23" t="e">
        <f t="shared" si="244"/>
        <v>#VALUE!</v>
      </c>
      <c r="AL1946" s="23" t="e">
        <f t="shared" si="239"/>
        <v>#VALUE!</v>
      </c>
      <c r="AM1946">
        <f t="shared" si="245"/>
        <v>0</v>
      </c>
    </row>
    <row r="1947" spans="1:39" ht="15.75" x14ac:dyDescent="0.25">
      <c r="A1947" s="21"/>
      <c r="B1947" s="21" t="s">
        <v>1520</v>
      </c>
      <c r="C1947" s="21">
        <v>50528364</v>
      </c>
      <c r="D1947" s="25" t="s">
        <v>2339</v>
      </c>
      <c r="E1947" s="21" t="s">
        <v>1798</v>
      </c>
      <c r="F1947" s="31" t="s">
        <v>2488</v>
      </c>
      <c r="G1947" s="21" t="s">
        <v>2340</v>
      </c>
      <c r="H1947" s="21" t="s">
        <v>284</v>
      </c>
      <c r="I1947" s="25" t="s">
        <v>285</v>
      </c>
      <c r="J1947" s="21" t="s">
        <v>88</v>
      </c>
      <c r="K1947" s="21" t="s">
        <v>93</v>
      </c>
      <c r="L1947" s="20">
        <v>45763</v>
      </c>
      <c r="M1947" s="20">
        <v>45757</v>
      </c>
      <c r="N1947" s="21" t="s">
        <v>18</v>
      </c>
      <c r="O1947" s="21">
        <v>0</v>
      </c>
      <c r="P1947" s="21">
        <v>0</v>
      </c>
      <c r="Q1947" s="21">
        <v>1</v>
      </c>
      <c r="R1947" s="15">
        <v>1</v>
      </c>
      <c r="S1947" s="18" t="str">
        <f>IFERROR(VLOOKUP(D1947,'[1]comparativo br'!$A:$B,2,FALSE),"")</f>
        <v/>
      </c>
      <c r="T1947" s="18" t="str">
        <f>IFERROR(VLOOKUP(D1947,'[1]comparativo br'!$A:$C,3,FALSE),"")</f>
        <v/>
      </c>
      <c r="U1947" s="15" t="str">
        <f t="shared" si="243"/>
        <v/>
      </c>
      <c r="V1947" s="19" t="str">
        <f>IFERROR(VLOOKUP(D1947,'[1]comparativo br'!$A:$D,4,FALSE),"")</f>
        <v/>
      </c>
      <c r="W1947" s="19" t="str">
        <f>IFERROR(VLOOKUP(D1947,'[1]comparativo br'!$A:$E,5,FALSE),"")</f>
        <v/>
      </c>
      <c r="X1947" s="15" t="str">
        <f t="shared" si="241"/>
        <v/>
      </c>
      <c r="Y1947" s="18" t="e">
        <f>SUMIFS([2]Plan2!$H:$H,[2]Plan2!$A:$A,$D1947,[2]Plan2!$U:$U,6)</f>
        <v>#VALUE!</v>
      </c>
      <c r="Z1947" s="18" t="e">
        <f>SUMIFS([2]Plan2!$H:$H,[2]Plan2!$A:$A,$D1947,[2]Plan2!$U:$U,7)</f>
        <v>#VALUE!</v>
      </c>
      <c r="AA1947" s="18" t="e">
        <f>SUMIFS([2]Plan2!$H:$H,[2]Plan2!$A:$A,$D1947,[2]Plan2!$U:$U,8)</f>
        <v>#VALUE!</v>
      </c>
      <c r="AB1947" s="18" t="e">
        <f>SUMIFS([2]Plan2!$H:$H,[2]Plan2!$A:$A,$D1947,[2]Plan2!$U:$U,9)</f>
        <v>#VALUE!</v>
      </c>
      <c r="AC1947" s="18" t="e">
        <f>SUMIFS([2]Plan2!$H:$H,[2]Plan2!$A:$A,$D1947,[2]Plan2!$U:$U,10)</f>
        <v>#VALUE!</v>
      </c>
      <c r="AD1947" s="18" t="e">
        <f>SUMIFS([2]Plan2!$H:$H,[2]Plan2!$A:$A,$D1947,[2]Plan2!$U:$U,11)</f>
        <v>#VALUE!</v>
      </c>
      <c r="AE1947" s="18" t="e">
        <f>SUMIFS([2]Plan2!$H:$H,[2]Plan2!$A:$A,$D1947,[2]Plan2!$U:$U,12)</f>
        <v>#VALUE!</v>
      </c>
      <c r="AF1947" s="18" t="e">
        <f>SUMIFS([2]Plan2!$H:$H,[2]Plan2!$A:$A,$D1947,[2]Plan2!$U:$U,1)</f>
        <v>#VALUE!</v>
      </c>
      <c r="AG1947" s="18" t="e">
        <f>SUMIFS([2]Plan2!$H:$H,[2]Plan2!$A:$A,$D1947,[2]Plan2!$U:$U,2)</f>
        <v>#VALUE!</v>
      </c>
      <c r="AH1947" s="18" t="e">
        <f>SUMIFS([2]Plan2!$H:$H,[2]Plan2!$A:$A,$D1947,[2]Plan2!$U:$U,3)</f>
        <v>#VALUE!</v>
      </c>
      <c r="AI1947" s="18" t="e">
        <f>SUMIFS([2]Plan2!$H:$H,[2]Plan2!$A:$A,$D1947,[2]Plan2!$U:$U,4)</f>
        <v>#VALUE!</v>
      </c>
      <c r="AJ1947" s="18" t="e">
        <f>SUMIFS([2]Plan2!$H:$H,[2]Plan2!$A:$A,$D1947,[2]Plan2!$U:$U,5)</f>
        <v>#VALUE!</v>
      </c>
      <c r="AK1947" s="23" t="e">
        <f t="shared" si="244"/>
        <v>#VALUE!</v>
      </c>
      <c r="AL1947" s="23" t="e">
        <f t="shared" si="239"/>
        <v>#VALUE!</v>
      </c>
      <c r="AM1947">
        <f t="shared" si="245"/>
        <v>0</v>
      </c>
    </row>
    <row r="1948" spans="1:39" ht="15.75" x14ac:dyDescent="0.25">
      <c r="A1948" s="21"/>
      <c r="B1948" s="21" t="s">
        <v>1520</v>
      </c>
      <c r="C1948" s="21">
        <v>50592033</v>
      </c>
      <c r="D1948" s="25" t="s">
        <v>2182</v>
      </c>
      <c r="E1948" s="21" t="s">
        <v>1798</v>
      </c>
      <c r="F1948" s="31" t="s">
        <v>1798</v>
      </c>
      <c r="G1948" s="21" t="s">
        <v>2183</v>
      </c>
      <c r="H1948" s="21" t="s">
        <v>247</v>
      </c>
      <c r="I1948" s="25" t="s">
        <v>145</v>
      </c>
      <c r="J1948" s="21" t="s">
        <v>27</v>
      </c>
      <c r="K1948" s="21" t="s">
        <v>74</v>
      </c>
      <c r="L1948" s="20">
        <v>45691</v>
      </c>
      <c r="M1948" s="20">
        <v>45688</v>
      </c>
      <c r="N1948" s="21" t="s">
        <v>22</v>
      </c>
      <c r="O1948" s="21">
        <v>0</v>
      </c>
      <c r="P1948" s="21">
        <v>0</v>
      </c>
      <c r="Q1948" s="21">
        <v>1</v>
      </c>
      <c r="R1948" s="15">
        <v>1</v>
      </c>
      <c r="S1948" s="18" t="str">
        <f>IFERROR(VLOOKUP(D1948,'[1]comparativo br'!$A:$B,2,FALSE),"")</f>
        <v/>
      </c>
      <c r="T1948" s="18" t="str">
        <f>IFERROR(VLOOKUP(D1948,'[1]comparativo br'!$A:$C,3,FALSE),"")</f>
        <v/>
      </c>
      <c r="U1948" s="15" t="str">
        <f t="shared" si="243"/>
        <v/>
      </c>
      <c r="V1948" s="19" t="str">
        <f>IFERROR(VLOOKUP(D1948,'[1]comparativo br'!$A:$D,4,FALSE),"")</f>
        <v/>
      </c>
      <c r="W1948" s="19" t="str">
        <f>IFERROR(VLOOKUP(D1948,'[1]comparativo br'!$A:$E,5,FALSE),"")</f>
        <v/>
      </c>
      <c r="X1948" s="15" t="str">
        <f t="shared" si="241"/>
        <v/>
      </c>
      <c r="Y1948" s="18" t="e">
        <f>SUMIFS([2]Plan2!$H:$H,[2]Plan2!$A:$A,$D1948,[2]Plan2!$U:$U,6)</f>
        <v>#VALUE!</v>
      </c>
      <c r="Z1948" s="18" t="e">
        <f>SUMIFS([2]Plan2!$H:$H,[2]Plan2!$A:$A,$D1948,[2]Plan2!$U:$U,7)</f>
        <v>#VALUE!</v>
      </c>
      <c r="AA1948" s="18" t="e">
        <f>SUMIFS([2]Plan2!$H:$H,[2]Plan2!$A:$A,$D1948,[2]Plan2!$U:$U,8)</f>
        <v>#VALUE!</v>
      </c>
      <c r="AB1948" s="18" t="e">
        <f>SUMIFS([2]Plan2!$H:$H,[2]Plan2!$A:$A,$D1948,[2]Plan2!$U:$U,9)</f>
        <v>#VALUE!</v>
      </c>
      <c r="AC1948" s="18" t="e">
        <f>SUMIFS([2]Plan2!$H:$H,[2]Plan2!$A:$A,$D1948,[2]Plan2!$U:$U,10)</f>
        <v>#VALUE!</v>
      </c>
      <c r="AD1948" s="18" t="e">
        <f>SUMIFS([2]Plan2!$H:$H,[2]Plan2!$A:$A,$D1948,[2]Plan2!$U:$U,11)</f>
        <v>#VALUE!</v>
      </c>
      <c r="AE1948" s="18" t="e">
        <f>SUMIFS([2]Plan2!$H:$H,[2]Plan2!$A:$A,$D1948,[2]Plan2!$U:$U,12)</f>
        <v>#VALUE!</v>
      </c>
      <c r="AF1948" s="18" t="e">
        <f>SUMIFS([2]Plan2!$H:$H,[2]Plan2!$A:$A,$D1948,[2]Plan2!$U:$U,1)</f>
        <v>#VALUE!</v>
      </c>
      <c r="AG1948" s="18" t="e">
        <f>SUMIFS([2]Plan2!$H:$H,[2]Plan2!$A:$A,$D1948,[2]Plan2!$U:$U,2)</f>
        <v>#VALUE!</v>
      </c>
      <c r="AH1948" s="18" t="e">
        <f>SUMIFS([2]Plan2!$H:$H,[2]Plan2!$A:$A,$D1948,[2]Plan2!$U:$U,3)</f>
        <v>#VALUE!</v>
      </c>
      <c r="AI1948" s="18" t="e">
        <f>SUMIFS([2]Plan2!$H:$H,[2]Plan2!$A:$A,$D1948,[2]Plan2!$U:$U,4)</f>
        <v>#VALUE!</v>
      </c>
      <c r="AJ1948" s="18" t="e">
        <f>SUMIFS([2]Plan2!$H:$H,[2]Plan2!$A:$A,$D1948,[2]Plan2!$U:$U,5)</f>
        <v>#VALUE!</v>
      </c>
      <c r="AK1948" s="23" t="e">
        <f t="shared" si="244"/>
        <v>#VALUE!</v>
      </c>
      <c r="AL1948" s="23" t="e">
        <f t="shared" si="239"/>
        <v>#VALUE!</v>
      </c>
      <c r="AM1948">
        <f t="shared" si="245"/>
        <v>0</v>
      </c>
    </row>
    <row r="1949" spans="1:39" ht="15.75" x14ac:dyDescent="0.25">
      <c r="A1949" s="21"/>
      <c r="B1949" s="21" t="s">
        <v>1519</v>
      </c>
      <c r="C1949" s="21">
        <v>50653551</v>
      </c>
      <c r="D1949" s="25">
        <v>194530</v>
      </c>
      <c r="E1949" s="21" t="s">
        <v>12</v>
      </c>
      <c r="F1949" s="31" t="s">
        <v>12</v>
      </c>
      <c r="G1949" s="21" t="s">
        <v>1735</v>
      </c>
      <c r="H1949" s="21" t="s">
        <v>35</v>
      </c>
      <c r="I1949" s="25" t="s">
        <v>15</v>
      </c>
      <c r="J1949" s="21" t="s">
        <v>21</v>
      </c>
      <c r="K1949" s="21"/>
      <c r="L1949" s="20">
        <v>45555</v>
      </c>
      <c r="M1949" s="20">
        <v>45629</v>
      </c>
      <c r="N1949" s="21" t="s">
        <v>53</v>
      </c>
      <c r="O1949" s="21">
        <v>1</v>
      </c>
      <c r="P1949" s="21">
        <v>5</v>
      </c>
      <c r="Q1949" s="21">
        <v>5</v>
      </c>
      <c r="R1949" s="15">
        <f>(Q1949-P1949)/P1949</f>
        <v>0</v>
      </c>
      <c r="S1949" s="18" t="str">
        <f>IFERROR(VLOOKUP(D1949,'[1]comparativo br'!$A:$B,2,FALSE),"")</f>
        <v/>
      </c>
      <c r="T1949" s="18" t="str">
        <f>IFERROR(VLOOKUP(D1949,'[1]comparativo br'!$A:$C,3,FALSE),"")</f>
        <v/>
      </c>
      <c r="U1949" s="15" t="str">
        <f t="shared" si="243"/>
        <v/>
      </c>
      <c r="V1949" s="19" t="str">
        <f>IFERROR(VLOOKUP(D1949,'[1]comparativo br'!$A:$D,4,FALSE),"")</f>
        <v/>
      </c>
      <c r="W1949" s="19" t="str">
        <f>IFERROR(VLOOKUP(D1949,'[1]comparativo br'!$A:$E,5,FALSE),"")</f>
        <v/>
      </c>
      <c r="X1949" s="15" t="str">
        <f t="shared" si="241"/>
        <v/>
      </c>
      <c r="Y1949" s="18" t="e">
        <f>SUMIFS([2]Plan2!$H:$H,[2]Plan2!$A:$A,$D1949,[2]Plan2!$U:$U,6)</f>
        <v>#VALUE!</v>
      </c>
      <c r="Z1949" s="18" t="e">
        <f>SUMIFS([2]Plan2!$H:$H,[2]Plan2!$A:$A,$D1949,[2]Plan2!$U:$U,7)</f>
        <v>#VALUE!</v>
      </c>
      <c r="AA1949" s="18" t="e">
        <f>SUMIFS([2]Plan2!$H:$H,[2]Plan2!$A:$A,$D1949,[2]Plan2!$U:$U,8)</f>
        <v>#VALUE!</v>
      </c>
      <c r="AB1949" s="18" t="e">
        <f>SUMIFS([2]Plan2!$H:$H,[2]Plan2!$A:$A,$D1949,[2]Plan2!$U:$U,9)</f>
        <v>#VALUE!</v>
      </c>
      <c r="AC1949" s="18" t="e">
        <f>SUMIFS([2]Plan2!$H:$H,[2]Plan2!$A:$A,$D1949,[2]Plan2!$U:$U,10)</f>
        <v>#VALUE!</v>
      </c>
      <c r="AD1949" s="18" t="e">
        <f>SUMIFS([2]Plan2!$H:$H,[2]Plan2!$A:$A,$D1949,[2]Plan2!$U:$U,11)</f>
        <v>#VALUE!</v>
      </c>
      <c r="AE1949" s="18" t="e">
        <f>SUMIFS([2]Plan2!$H:$H,[2]Plan2!$A:$A,$D1949,[2]Plan2!$U:$U,12)</f>
        <v>#VALUE!</v>
      </c>
      <c r="AF1949" s="18" t="e">
        <f>SUMIFS([2]Plan2!$H:$H,[2]Plan2!$A:$A,$D1949,[2]Plan2!$U:$U,1)</f>
        <v>#VALUE!</v>
      </c>
      <c r="AG1949" s="18" t="e">
        <f>SUMIFS([2]Plan2!$H:$H,[2]Plan2!$A:$A,$D1949,[2]Plan2!$U:$U,2)</f>
        <v>#VALUE!</v>
      </c>
      <c r="AH1949" s="18" t="e">
        <f>SUMIFS([2]Plan2!$H:$H,[2]Plan2!$A:$A,$D1949,[2]Plan2!$U:$U,3)</f>
        <v>#VALUE!</v>
      </c>
      <c r="AI1949" s="18" t="e">
        <f>SUMIFS([2]Plan2!$H:$H,[2]Plan2!$A:$A,$D1949,[2]Plan2!$U:$U,4)</f>
        <v>#VALUE!</v>
      </c>
      <c r="AJ1949" s="18" t="e">
        <f>SUMIFS([2]Plan2!$H:$H,[2]Plan2!$A:$A,$D1949,[2]Plan2!$U:$U,5)</f>
        <v>#VALUE!</v>
      </c>
      <c r="AK1949" s="23" t="e">
        <f t="shared" si="244"/>
        <v>#VALUE!</v>
      </c>
      <c r="AL1949" s="23" t="e">
        <f t="shared" si="239"/>
        <v>#VALUE!</v>
      </c>
      <c r="AM1949">
        <f t="shared" si="245"/>
        <v>0</v>
      </c>
    </row>
    <row r="1950" spans="1:39" ht="15.75" x14ac:dyDescent="0.25">
      <c r="A1950" s="21"/>
      <c r="B1950" s="21" t="s">
        <v>1519</v>
      </c>
      <c r="C1950" s="21">
        <v>50859446</v>
      </c>
      <c r="D1950" s="25">
        <v>193096</v>
      </c>
      <c r="E1950" s="21" t="s">
        <v>1180</v>
      </c>
      <c r="F1950" s="31" t="s">
        <v>1180</v>
      </c>
      <c r="G1950" s="21" t="s">
        <v>1860</v>
      </c>
      <c r="H1950" s="21" t="s">
        <v>109</v>
      </c>
      <c r="I1950" s="25" t="s">
        <v>20</v>
      </c>
      <c r="J1950" s="21" t="s">
        <v>21</v>
      </c>
      <c r="K1950" s="21"/>
      <c r="L1950" s="20">
        <v>45511</v>
      </c>
      <c r="M1950" s="20">
        <v>45511</v>
      </c>
      <c r="N1950" s="21" t="s">
        <v>53</v>
      </c>
      <c r="O1950" s="21">
        <v>1</v>
      </c>
      <c r="P1950" s="21">
        <v>0</v>
      </c>
      <c r="Q1950" s="21">
        <v>1</v>
      </c>
      <c r="R1950" s="15">
        <v>1</v>
      </c>
      <c r="S1950" s="18">
        <f>IFERROR(VLOOKUP(D1950,'[1]comparativo br'!$A:$B,2,FALSE),"")</f>
        <v>0</v>
      </c>
      <c r="T1950" s="18">
        <f>IFERROR(VLOOKUP(D1950,'[1]comparativo br'!$A:$C,3,FALSE),"")</f>
        <v>120</v>
      </c>
      <c r="U1950" s="15" t="str">
        <f t="shared" si="243"/>
        <v/>
      </c>
      <c r="V1950" s="19">
        <f>IFERROR(VLOOKUP(D1950,'[1]comparativo br'!$A:$D,4,FALSE),"")</f>
        <v>0</v>
      </c>
      <c r="W1950" s="19">
        <f>IFERROR(VLOOKUP(D1950,'[1]comparativo br'!$A:$E,5,FALSE),"")</f>
        <v>1</v>
      </c>
      <c r="X1950" s="15" t="str">
        <f t="shared" si="241"/>
        <v/>
      </c>
      <c r="Y1950" s="18" t="e">
        <f>SUMIFS([2]Plan2!$H:$H,[2]Plan2!$A:$A,$D1950,[2]Plan2!$U:$U,6)</f>
        <v>#VALUE!</v>
      </c>
      <c r="Z1950" s="18" t="e">
        <f>SUMIFS([2]Plan2!$H:$H,[2]Plan2!$A:$A,$D1950,[2]Plan2!$U:$U,7)</f>
        <v>#VALUE!</v>
      </c>
      <c r="AA1950" s="18" t="e">
        <f>SUMIFS([2]Plan2!$H:$H,[2]Plan2!$A:$A,$D1950,[2]Plan2!$U:$U,8)</f>
        <v>#VALUE!</v>
      </c>
      <c r="AB1950" s="18" t="e">
        <f>SUMIFS([2]Plan2!$H:$H,[2]Plan2!$A:$A,$D1950,[2]Plan2!$U:$U,9)</f>
        <v>#VALUE!</v>
      </c>
      <c r="AC1950" s="18" t="e">
        <f>SUMIFS([2]Plan2!$H:$H,[2]Plan2!$A:$A,$D1950,[2]Plan2!$U:$U,10)</f>
        <v>#VALUE!</v>
      </c>
      <c r="AD1950" s="18" t="e">
        <f>SUMIFS([2]Plan2!$H:$H,[2]Plan2!$A:$A,$D1950,[2]Plan2!$U:$U,11)</f>
        <v>#VALUE!</v>
      </c>
      <c r="AE1950" s="18" t="e">
        <f>SUMIFS([2]Plan2!$H:$H,[2]Plan2!$A:$A,$D1950,[2]Plan2!$U:$U,12)</f>
        <v>#VALUE!</v>
      </c>
      <c r="AF1950" s="18" t="e">
        <f>SUMIFS([2]Plan2!$H:$H,[2]Plan2!$A:$A,$D1950,[2]Plan2!$U:$U,1)</f>
        <v>#VALUE!</v>
      </c>
      <c r="AG1950" s="18" t="e">
        <f>SUMIFS([2]Plan2!$H:$H,[2]Plan2!$A:$A,$D1950,[2]Plan2!$U:$U,2)</f>
        <v>#VALUE!</v>
      </c>
      <c r="AH1950" s="18" t="e">
        <f>SUMIFS([2]Plan2!$H:$H,[2]Plan2!$A:$A,$D1950,[2]Plan2!$U:$U,3)</f>
        <v>#VALUE!</v>
      </c>
      <c r="AI1950" s="18" t="e">
        <f>SUMIFS([2]Plan2!$H:$H,[2]Plan2!$A:$A,$D1950,[2]Plan2!$U:$U,4)</f>
        <v>#VALUE!</v>
      </c>
      <c r="AJ1950" s="18" t="e">
        <f>SUMIFS([2]Plan2!$H:$H,[2]Plan2!$A:$A,$D1950,[2]Plan2!$U:$U,5)</f>
        <v>#VALUE!</v>
      </c>
      <c r="AK1950" s="23" t="e">
        <f t="shared" si="244"/>
        <v>#VALUE!</v>
      </c>
      <c r="AL1950" s="23" t="e">
        <f t="shared" si="239"/>
        <v>#VALUE!</v>
      </c>
      <c r="AM1950">
        <f t="shared" si="245"/>
        <v>0</v>
      </c>
    </row>
    <row r="1951" spans="1:39" ht="15.75" x14ac:dyDescent="0.25">
      <c r="A1951" s="21"/>
      <c r="B1951" s="21" t="s">
        <v>1519</v>
      </c>
      <c r="C1951" s="21">
        <v>50981018</v>
      </c>
      <c r="D1951" s="25">
        <v>102183</v>
      </c>
      <c r="E1951" s="21" t="s">
        <v>1180</v>
      </c>
      <c r="F1951" s="31" t="s">
        <v>1180</v>
      </c>
      <c r="G1951" s="21" t="s">
        <v>1213</v>
      </c>
      <c r="H1951" s="21" t="s">
        <v>94</v>
      </c>
      <c r="I1951" s="25" t="s">
        <v>63</v>
      </c>
      <c r="J1951" s="21" t="s">
        <v>107</v>
      </c>
      <c r="K1951" s="21" t="s">
        <v>108</v>
      </c>
      <c r="L1951" s="20">
        <v>44062</v>
      </c>
      <c r="M1951" s="20">
        <v>44084</v>
      </c>
      <c r="N1951" s="21" t="s">
        <v>53</v>
      </c>
      <c r="O1951" s="21">
        <v>3</v>
      </c>
      <c r="P1951" s="21">
        <v>0</v>
      </c>
      <c r="Q1951" s="21">
        <v>0</v>
      </c>
      <c r="R1951" s="28"/>
      <c r="S1951" s="18" t="str">
        <f>IFERROR(VLOOKUP(D1951,'[1]comparativo br'!$A:$B,2,FALSE),"")</f>
        <v/>
      </c>
      <c r="T1951" s="18" t="str">
        <f>IFERROR(VLOOKUP(D1951,'[1]comparativo br'!$A:$C,3,FALSE),"")</f>
        <v/>
      </c>
      <c r="U1951" s="15" t="str">
        <f t="shared" si="243"/>
        <v/>
      </c>
      <c r="V1951" s="19" t="str">
        <f>IFERROR(VLOOKUP(D1951,'[1]comparativo br'!$A:$D,4,FALSE),"")</f>
        <v/>
      </c>
      <c r="W1951" s="19" t="str">
        <f>IFERROR(VLOOKUP(D1951,'[1]comparativo br'!$A:$E,5,FALSE),"")</f>
        <v/>
      </c>
      <c r="X1951" s="15" t="str">
        <f t="shared" si="241"/>
        <v/>
      </c>
      <c r="Y1951" s="18" t="e">
        <f>SUMIFS([2]Plan2!$H:$H,[2]Plan2!$A:$A,$D1951,[2]Plan2!$U:$U,6)</f>
        <v>#VALUE!</v>
      </c>
      <c r="Z1951" s="18" t="e">
        <f>SUMIFS([2]Plan2!$H:$H,[2]Plan2!$A:$A,$D1951,[2]Plan2!$U:$U,7)</f>
        <v>#VALUE!</v>
      </c>
      <c r="AA1951" s="18" t="e">
        <f>SUMIFS([2]Plan2!$H:$H,[2]Plan2!$A:$A,$D1951,[2]Plan2!$U:$U,8)</f>
        <v>#VALUE!</v>
      </c>
      <c r="AB1951" s="18" t="e">
        <f>SUMIFS([2]Plan2!$H:$H,[2]Plan2!$A:$A,$D1951,[2]Plan2!$U:$U,9)</f>
        <v>#VALUE!</v>
      </c>
      <c r="AC1951" s="18" t="e">
        <f>SUMIFS([2]Plan2!$H:$H,[2]Plan2!$A:$A,$D1951,[2]Plan2!$U:$U,10)</f>
        <v>#VALUE!</v>
      </c>
      <c r="AD1951" s="18" t="e">
        <f>SUMIFS([2]Plan2!$H:$H,[2]Plan2!$A:$A,$D1951,[2]Plan2!$U:$U,11)</f>
        <v>#VALUE!</v>
      </c>
      <c r="AE1951" s="18" t="e">
        <f>SUMIFS([2]Plan2!$H:$H,[2]Plan2!$A:$A,$D1951,[2]Plan2!$U:$U,12)</f>
        <v>#VALUE!</v>
      </c>
      <c r="AF1951" s="18" t="e">
        <f>SUMIFS([2]Plan2!$H:$H,[2]Plan2!$A:$A,$D1951,[2]Plan2!$U:$U,1)</f>
        <v>#VALUE!</v>
      </c>
      <c r="AG1951" s="18" t="e">
        <f>SUMIFS([2]Plan2!$H:$H,[2]Plan2!$A:$A,$D1951,[2]Plan2!$U:$U,2)</f>
        <v>#VALUE!</v>
      </c>
      <c r="AH1951" s="18" t="e">
        <f>SUMIFS([2]Plan2!$H:$H,[2]Plan2!$A:$A,$D1951,[2]Plan2!$U:$U,3)</f>
        <v>#VALUE!</v>
      </c>
      <c r="AI1951" s="18" t="e">
        <f>SUMIFS([2]Plan2!$H:$H,[2]Plan2!$A:$A,$D1951,[2]Plan2!$U:$U,4)</f>
        <v>#VALUE!</v>
      </c>
      <c r="AJ1951" s="18" t="e">
        <f>SUMIFS([2]Plan2!$H:$H,[2]Plan2!$A:$A,$D1951,[2]Plan2!$U:$U,5)</f>
        <v>#VALUE!</v>
      </c>
      <c r="AK1951" s="23" t="e">
        <f t="shared" si="244"/>
        <v>#VALUE!</v>
      </c>
      <c r="AL1951" s="23" t="e">
        <f t="shared" si="239"/>
        <v>#VALUE!</v>
      </c>
      <c r="AM1951">
        <f t="shared" si="245"/>
        <v>0</v>
      </c>
    </row>
    <row r="1952" spans="1:39" ht="15.75" x14ac:dyDescent="0.25">
      <c r="A1952" s="21"/>
      <c r="B1952" s="21" t="s">
        <v>1520</v>
      </c>
      <c r="C1952" s="21">
        <v>50981018</v>
      </c>
      <c r="D1952" s="25">
        <v>192356</v>
      </c>
      <c r="E1952" s="21" t="s">
        <v>1180</v>
      </c>
      <c r="F1952" s="31" t="s">
        <v>1180</v>
      </c>
      <c r="G1952" s="21" t="s">
        <v>1213</v>
      </c>
      <c r="H1952" s="21" t="s">
        <v>44</v>
      </c>
      <c r="I1952" s="25" t="s">
        <v>45</v>
      </c>
      <c r="J1952" s="21" t="s">
        <v>107</v>
      </c>
      <c r="K1952" s="21" t="s">
        <v>108</v>
      </c>
      <c r="L1952" s="20">
        <v>44510</v>
      </c>
      <c r="M1952" s="20">
        <v>44152</v>
      </c>
      <c r="N1952" s="21" t="s">
        <v>53</v>
      </c>
      <c r="O1952" s="21"/>
      <c r="P1952" s="21"/>
      <c r="Q1952" s="21"/>
      <c r="R1952" s="28"/>
      <c r="S1952" s="18" t="str">
        <f>IFERROR(VLOOKUP(D1952,'[1]comparativo br'!$A:$B,2,FALSE),"")</f>
        <v/>
      </c>
      <c r="T1952" s="18" t="str">
        <f>IFERROR(VLOOKUP(D1952,'[1]comparativo br'!$A:$C,3,FALSE),"")</f>
        <v/>
      </c>
      <c r="U1952" s="15" t="str">
        <f t="shared" si="243"/>
        <v/>
      </c>
      <c r="V1952" s="19" t="str">
        <f>IFERROR(VLOOKUP(D1952,'[1]comparativo br'!$A:$D,4,FALSE),"")</f>
        <v/>
      </c>
      <c r="W1952" s="19" t="str">
        <f>IFERROR(VLOOKUP(D1952,'[1]comparativo br'!$A:$E,5,FALSE),"")</f>
        <v/>
      </c>
      <c r="X1952" s="15" t="str">
        <f t="shared" si="241"/>
        <v/>
      </c>
      <c r="Y1952" s="18" t="e">
        <f>SUMIFS([2]Plan2!$H:$H,[2]Plan2!$A:$A,$D1952,[2]Plan2!$U:$U,6)</f>
        <v>#VALUE!</v>
      </c>
      <c r="Z1952" s="18" t="e">
        <f>SUMIFS([2]Plan2!$H:$H,[2]Plan2!$A:$A,$D1952,[2]Plan2!$U:$U,7)</f>
        <v>#VALUE!</v>
      </c>
      <c r="AA1952" s="18" t="e">
        <f>SUMIFS([2]Plan2!$H:$H,[2]Plan2!$A:$A,$D1952,[2]Plan2!$U:$U,8)</f>
        <v>#VALUE!</v>
      </c>
      <c r="AB1952" s="18" t="e">
        <f>SUMIFS([2]Plan2!$H:$H,[2]Plan2!$A:$A,$D1952,[2]Plan2!$U:$U,9)</f>
        <v>#VALUE!</v>
      </c>
      <c r="AC1952" s="18" t="e">
        <f>SUMIFS([2]Plan2!$H:$H,[2]Plan2!$A:$A,$D1952,[2]Plan2!$U:$U,10)</f>
        <v>#VALUE!</v>
      </c>
      <c r="AD1952" s="18" t="e">
        <f>SUMIFS([2]Plan2!$H:$H,[2]Plan2!$A:$A,$D1952,[2]Plan2!$U:$U,11)</f>
        <v>#VALUE!</v>
      </c>
      <c r="AE1952" s="18" t="e">
        <f>SUMIFS([2]Plan2!$H:$H,[2]Plan2!$A:$A,$D1952,[2]Plan2!$U:$U,12)</f>
        <v>#VALUE!</v>
      </c>
      <c r="AF1952" s="18" t="e">
        <f>SUMIFS([2]Plan2!$H:$H,[2]Plan2!$A:$A,$D1952,[2]Plan2!$U:$U,1)</f>
        <v>#VALUE!</v>
      </c>
      <c r="AG1952" s="18" t="e">
        <f>SUMIFS([2]Plan2!$H:$H,[2]Plan2!$A:$A,$D1952,[2]Plan2!$U:$U,2)</f>
        <v>#VALUE!</v>
      </c>
      <c r="AH1952" s="18" t="e">
        <f>SUMIFS([2]Plan2!$H:$H,[2]Plan2!$A:$A,$D1952,[2]Plan2!$U:$U,3)</f>
        <v>#VALUE!</v>
      </c>
      <c r="AI1952" s="18" t="e">
        <f>SUMIFS([2]Plan2!$H:$H,[2]Plan2!$A:$A,$D1952,[2]Plan2!$U:$U,4)</f>
        <v>#VALUE!</v>
      </c>
      <c r="AJ1952" s="18" t="e">
        <f>SUMIFS([2]Plan2!$H:$H,[2]Plan2!$A:$A,$D1952,[2]Plan2!$U:$U,5)</f>
        <v>#VALUE!</v>
      </c>
      <c r="AK1952" s="23" t="e">
        <f t="shared" si="244"/>
        <v>#VALUE!</v>
      </c>
      <c r="AL1952" s="23" t="e">
        <f t="shared" si="239"/>
        <v>#VALUE!</v>
      </c>
      <c r="AM1952">
        <f t="shared" si="245"/>
        <v>0</v>
      </c>
    </row>
    <row r="1953" spans="1:39" ht="15.75" x14ac:dyDescent="0.25">
      <c r="A1953" s="21"/>
      <c r="B1953" s="21" t="s">
        <v>1520</v>
      </c>
      <c r="C1953" s="21">
        <v>50981018</v>
      </c>
      <c r="D1953" s="25">
        <v>192836</v>
      </c>
      <c r="E1953" s="21" t="s">
        <v>1180</v>
      </c>
      <c r="F1953" s="31" t="s">
        <v>1180</v>
      </c>
      <c r="G1953" s="21" t="s">
        <v>1213</v>
      </c>
      <c r="H1953" s="21" t="s">
        <v>131</v>
      </c>
      <c r="I1953" s="25" t="s">
        <v>132</v>
      </c>
      <c r="J1953" s="21" t="s">
        <v>107</v>
      </c>
      <c r="K1953" s="21" t="s">
        <v>108</v>
      </c>
      <c r="L1953" s="20"/>
      <c r="M1953" s="20">
        <v>44474</v>
      </c>
      <c r="N1953" s="21" t="s">
        <v>53</v>
      </c>
      <c r="O1953" s="21">
        <v>27</v>
      </c>
      <c r="P1953" s="21">
        <v>0</v>
      </c>
      <c r="Q1953" s="21">
        <v>0</v>
      </c>
      <c r="R1953" s="28"/>
      <c r="S1953" s="18" t="str">
        <f>IFERROR(VLOOKUP(D1953,'[1]comparativo br'!$A:$B,2,FALSE),"")</f>
        <v/>
      </c>
      <c r="T1953" s="18" t="str">
        <f>IFERROR(VLOOKUP(D1953,'[1]comparativo br'!$A:$C,3,FALSE),"")</f>
        <v/>
      </c>
      <c r="U1953" s="15" t="str">
        <f t="shared" si="243"/>
        <v/>
      </c>
      <c r="V1953" s="19" t="str">
        <f>IFERROR(VLOOKUP(D1953,'[1]comparativo br'!$A:$D,4,FALSE),"")</f>
        <v/>
      </c>
      <c r="W1953" s="19" t="str">
        <f>IFERROR(VLOOKUP(D1953,'[1]comparativo br'!$A:$E,5,FALSE),"")</f>
        <v/>
      </c>
      <c r="X1953" s="15" t="str">
        <f t="shared" si="241"/>
        <v/>
      </c>
      <c r="Y1953" s="18" t="e">
        <f>SUMIFS([2]Plan2!$H:$H,[2]Plan2!$A:$A,$D1953,[2]Plan2!$U:$U,6)</f>
        <v>#VALUE!</v>
      </c>
      <c r="Z1953" s="18" t="e">
        <f>SUMIFS([2]Plan2!$H:$H,[2]Plan2!$A:$A,$D1953,[2]Plan2!$U:$U,7)</f>
        <v>#VALUE!</v>
      </c>
      <c r="AA1953" s="18" t="e">
        <f>SUMIFS([2]Plan2!$H:$H,[2]Plan2!$A:$A,$D1953,[2]Plan2!$U:$U,8)</f>
        <v>#VALUE!</v>
      </c>
      <c r="AB1953" s="18" t="e">
        <f>SUMIFS([2]Plan2!$H:$H,[2]Plan2!$A:$A,$D1953,[2]Plan2!$U:$U,9)</f>
        <v>#VALUE!</v>
      </c>
      <c r="AC1953" s="18" t="e">
        <f>SUMIFS([2]Plan2!$H:$H,[2]Plan2!$A:$A,$D1953,[2]Plan2!$U:$U,10)</f>
        <v>#VALUE!</v>
      </c>
      <c r="AD1953" s="18" t="e">
        <f>SUMIFS([2]Plan2!$H:$H,[2]Plan2!$A:$A,$D1953,[2]Plan2!$U:$U,11)</f>
        <v>#VALUE!</v>
      </c>
      <c r="AE1953" s="18" t="e">
        <f>SUMIFS([2]Plan2!$H:$H,[2]Plan2!$A:$A,$D1953,[2]Plan2!$U:$U,12)</f>
        <v>#VALUE!</v>
      </c>
      <c r="AF1953" s="18" t="e">
        <f>SUMIFS([2]Plan2!$H:$H,[2]Plan2!$A:$A,$D1953,[2]Plan2!$U:$U,1)</f>
        <v>#VALUE!</v>
      </c>
      <c r="AG1953" s="18" t="e">
        <f>SUMIFS([2]Plan2!$H:$H,[2]Plan2!$A:$A,$D1953,[2]Plan2!$U:$U,2)</f>
        <v>#VALUE!</v>
      </c>
      <c r="AH1953" s="18" t="e">
        <f>SUMIFS([2]Plan2!$H:$H,[2]Plan2!$A:$A,$D1953,[2]Plan2!$U:$U,3)</f>
        <v>#VALUE!</v>
      </c>
      <c r="AI1953" s="18" t="e">
        <f>SUMIFS([2]Plan2!$H:$H,[2]Plan2!$A:$A,$D1953,[2]Plan2!$U:$U,4)</f>
        <v>#VALUE!</v>
      </c>
      <c r="AJ1953" s="18" t="e">
        <f>SUMIFS([2]Plan2!$H:$H,[2]Plan2!$A:$A,$D1953,[2]Plan2!$U:$U,5)</f>
        <v>#VALUE!</v>
      </c>
      <c r="AK1953" s="23" t="e">
        <f t="shared" si="244"/>
        <v>#VALUE!</v>
      </c>
      <c r="AL1953" s="23" t="e">
        <f t="shared" ref="AL1953:AL2016" si="246">MAX(Y1953:AG1953)</f>
        <v>#VALUE!</v>
      </c>
      <c r="AM1953">
        <f t="shared" si="245"/>
        <v>0</v>
      </c>
    </row>
    <row r="1954" spans="1:39" ht="15.75" x14ac:dyDescent="0.25">
      <c r="A1954" s="21"/>
      <c r="B1954" s="21" t="s">
        <v>1520</v>
      </c>
      <c r="C1954" s="21">
        <v>50981018</v>
      </c>
      <c r="D1954" s="25">
        <v>502812</v>
      </c>
      <c r="E1954" s="21" t="s">
        <v>1180</v>
      </c>
      <c r="F1954" s="31" t="s">
        <v>1180</v>
      </c>
      <c r="G1954" s="21" t="s">
        <v>1213</v>
      </c>
      <c r="H1954" s="21" t="s">
        <v>235</v>
      </c>
      <c r="I1954" s="25" t="s">
        <v>20</v>
      </c>
      <c r="J1954" s="21" t="s">
        <v>107</v>
      </c>
      <c r="K1954" s="21" t="s">
        <v>108</v>
      </c>
      <c r="L1954" s="20"/>
      <c r="M1954" s="20">
        <v>44519</v>
      </c>
      <c r="N1954" s="21" t="s">
        <v>53</v>
      </c>
      <c r="O1954" s="21"/>
      <c r="P1954" s="21"/>
      <c r="Q1954" s="21"/>
      <c r="R1954" s="28"/>
      <c r="S1954" s="18" t="str">
        <f>IFERROR(VLOOKUP(D1954,'[1]comparativo br'!$A:$B,2,FALSE),"")</f>
        <v/>
      </c>
      <c r="T1954" s="18" t="str">
        <f>IFERROR(VLOOKUP(D1954,'[1]comparativo br'!$A:$C,3,FALSE),"")</f>
        <v/>
      </c>
      <c r="U1954" s="15" t="str">
        <f t="shared" si="243"/>
        <v/>
      </c>
      <c r="V1954" s="19" t="str">
        <f>IFERROR(VLOOKUP(D1954,'[1]comparativo br'!$A:$D,4,FALSE),"")</f>
        <v/>
      </c>
      <c r="W1954" s="19" t="str">
        <f>IFERROR(VLOOKUP(D1954,'[1]comparativo br'!$A:$E,5,FALSE),"")</f>
        <v/>
      </c>
      <c r="X1954" s="15" t="str">
        <f t="shared" si="241"/>
        <v/>
      </c>
      <c r="Y1954" s="18" t="e">
        <f>SUMIFS([2]Plan2!$H:$H,[2]Plan2!$A:$A,$D1954,[2]Plan2!$U:$U,6)</f>
        <v>#VALUE!</v>
      </c>
      <c r="Z1954" s="18" t="e">
        <f>SUMIFS([2]Plan2!$H:$H,[2]Plan2!$A:$A,$D1954,[2]Plan2!$U:$U,7)</f>
        <v>#VALUE!</v>
      </c>
      <c r="AA1954" s="18" t="e">
        <f>SUMIFS([2]Plan2!$H:$H,[2]Plan2!$A:$A,$D1954,[2]Plan2!$U:$U,8)</f>
        <v>#VALUE!</v>
      </c>
      <c r="AB1954" s="18" t="e">
        <f>SUMIFS([2]Plan2!$H:$H,[2]Plan2!$A:$A,$D1954,[2]Plan2!$U:$U,9)</f>
        <v>#VALUE!</v>
      </c>
      <c r="AC1954" s="18" t="e">
        <f>SUMIFS([2]Plan2!$H:$H,[2]Plan2!$A:$A,$D1954,[2]Plan2!$U:$U,10)</f>
        <v>#VALUE!</v>
      </c>
      <c r="AD1954" s="18" t="e">
        <f>SUMIFS([2]Plan2!$H:$H,[2]Plan2!$A:$A,$D1954,[2]Plan2!$U:$U,11)</f>
        <v>#VALUE!</v>
      </c>
      <c r="AE1954" s="18" t="e">
        <f>SUMIFS([2]Plan2!$H:$H,[2]Plan2!$A:$A,$D1954,[2]Plan2!$U:$U,12)</f>
        <v>#VALUE!</v>
      </c>
      <c r="AF1954" s="18" t="e">
        <f>SUMIFS([2]Plan2!$H:$H,[2]Plan2!$A:$A,$D1954,[2]Plan2!$U:$U,1)</f>
        <v>#VALUE!</v>
      </c>
      <c r="AG1954" s="18" t="e">
        <f>SUMIFS([2]Plan2!$H:$H,[2]Plan2!$A:$A,$D1954,[2]Plan2!$U:$U,2)</f>
        <v>#VALUE!</v>
      </c>
      <c r="AH1954" s="18" t="e">
        <f>SUMIFS([2]Plan2!$H:$H,[2]Plan2!$A:$A,$D1954,[2]Plan2!$U:$U,3)</f>
        <v>#VALUE!</v>
      </c>
      <c r="AI1954" s="18" t="e">
        <f>SUMIFS([2]Plan2!$H:$H,[2]Plan2!$A:$A,$D1954,[2]Plan2!$U:$U,4)</f>
        <v>#VALUE!</v>
      </c>
      <c r="AJ1954" s="18" t="e">
        <f>SUMIFS([2]Plan2!$H:$H,[2]Plan2!$A:$A,$D1954,[2]Plan2!$U:$U,5)</f>
        <v>#VALUE!</v>
      </c>
      <c r="AK1954" s="23" t="e">
        <f t="shared" si="244"/>
        <v>#VALUE!</v>
      </c>
      <c r="AL1954" s="23" t="e">
        <f t="shared" si="246"/>
        <v>#VALUE!</v>
      </c>
      <c r="AM1954">
        <f t="shared" si="245"/>
        <v>0</v>
      </c>
    </row>
    <row r="1955" spans="1:39" ht="15.75" x14ac:dyDescent="0.25">
      <c r="A1955" s="21"/>
      <c r="B1955" s="21" t="s">
        <v>1520</v>
      </c>
      <c r="C1955" s="21">
        <v>50981018</v>
      </c>
      <c r="D1955" s="25">
        <v>190470</v>
      </c>
      <c r="E1955" s="21" t="s">
        <v>1180</v>
      </c>
      <c r="F1955" s="31" t="s">
        <v>1180</v>
      </c>
      <c r="G1955" s="21" t="s">
        <v>1213</v>
      </c>
      <c r="H1955" s="21" t="s">
        <v>164</v>
      </c>
      <c r="I1955" s="25" t="s">
        <v>20</v>
      </c>
      <c r="J1955" s="21" t="s">
        <v>107</v>
      </c>
      <c r="K1955" s="21" t="s">
        <v>108</v>
      </c>
      <c r="L1955" s="20">
        <v>44896</v>
      </c>
      <c r="M1955" s="20">
        <v>44627</v>
      </c>
      <c r="N1955" s="21" t="s">
        <v>53</v>
      </c>
      <c r="O1955" s="21">
        <v>1</v>
      </c>
      <c r="P1955" s="21">
        <v>0</v>
      </c>
      <c r="Q1955" s="21">
        <v>0</v>
      </c>
      <c r="R1955" s="28"/>
      <c r="S1955" s="18" t="str">
        <f>IFERROR(VLOOKUP(D1955,'[1]comparativo br'!$A:$B,2,FALSE),"")</f>
        <v/>
      </c>
      <c r="T1955" s="18" t="str">
        <f>IFERROR(VLOOKUP(D1955,'[1]comparativo br'!$A:$C,3,FALSE),"")</f>
        <v/>
      </c>
      <c r="U1955" s="15" t="str">
        <f t="shared" si="243"/>
        <v/>
      </c>
      <c r="V1955" s="19" t="str">
        <f>IFERROR(VLOOKUP(D1955,'[1]comparativo br'!$A:$D,4,FALSE),"")</f>
        <v/>
      </c>
      <c r="W1955" s="19" t="str">
        <f>IFERROR(VLOOKUP(D1955,'[1]comparativo br'!$A:$E,5,FALSE),"")</f>
        <v/>
      </c>
      <c r="X1955" s="15" t="str">
        <f t="shared" si="241"/>
        <v/>
      </c>
      <c r="Y1955" s="18" t="e">
        <f>SUMIFS([2]Plan2!$H:$H,[2]Plan2!$A:$A,$D1955,[2]Plan2!$U:$U,6)</f>
        <v>#VALUE!</v>
      </c>
      <c r="Z1955" s="18" t="e">
        <f>SUMIFS([2]Plan2!$H:$H,[2]Plan2!$A:$A,$D1955,[2]Plan2!$U:$U,7)</f>
        <v>#VALUE!</v>
      </c>
      <c r="AA1955" s="18" t="e">
        <f>SUMIFS([2]Plan2!$H:$H,[2]Plan2!$A:$A,$D1955,[2]Plan2!$U:$U,8)</f>
        <v>#VALUE!</v>
      </c>
      <c r="AB1955" s="18" t="e">
        <f>SUMIFS([2]Plan2!$H:$H,[2]Plan2!$A:$A,$D1955,[2]Plan2!$U:$U,9)</f>
        <v>#VALUE!</v>
      </c>
      <c r="AC1955" s="18" t="e">
        <f>SUMIFS([2]Plan2!$H:$H,[2]Plan2!$A:$A,$D1955,[2]Plan2!$U:$U,10)</f>
        <v>#VALUE!</v>
      </c>
      <c r="AD1955" s="18" t="e">
        <f>SUMIFS([2]Plan2!$H:$H,[2]Plan2!$A:$A,$D1955,[2]Plan2!$U:$U,11)</f>
        <v>#VALUE!</v>
      </c>
      <c r="AE1955" s="18" t="e">
        <f>SUMIFS([2]Plan2!$H:$H,[2]Plan2!$A:$A,$D1955,[2]Plan2!$U:$U,12)</f>
        <v>#VALUE!</v>
      </c>
      <c r="AF1955" s="18" t="e">
        <f>SUMIFS([2]Plan2!$H:$H,[2]Plan2!$A:$A,$D1955,[2]Plan2!$U:$U,1)</f>
        <v>#VALUE!</v>
      </c>
      <c r="AG1955" s="18" t="e">
        <f>SUMIFS([2]Plan2!$H:$H,[2]Plan2!$A:$A,$D1955,[2]Plan2!$U:$U,2)</f>
        <v>#VALUE!</v>
      </c>
      <c r="AH1955" s="18" t="e">
        <f>SUMIFS([2]Plan2!$H:$H,[2]Plan2!$A:$A,$D1955,[2]Plan2!$U:$U,3)</f>
        <v>#VALUE!</v>
      </c>
      <c r="AI1955" s="18" t="e">
        <f>SUMIFS([2]Plan2!$H:$H,[2]Plan2!$A:$A,$D1955,[2]Plan2!$U:$U,4)</f>
        <v>#VALUE!</v>
      </c>
      <c r="AJ1955" s="18" t="e">
        <f>SUMIFS([2]Plan2!$H:$H,[2]Plan2!$A:$A,$D1955,[2]Plan2!$U:$U,5)</f>
        <v>#VALUE!</v>
      </c>
      <c r="AK1955" s="23" t="e">
        <f t="shared" si="244"/>
        <v>#VALUE!</v>
      </c>
      <c r="AL1955" s="23" t="e">
        <f t="shared" si="246"/>
        <v>#VALUE!</v>
      </c>
      <c r="AM1955">
        <f t="shared" si="245"/>
        <v>0</v>
      </c>
    </row>
    <row r="1956" spans="1:39" ht="15.75" x14ac:dyDescent="0.25">
      <c r="A1956" s="21"/>
      <c r="B1956" s="21" t="s">
        <v>1520</v>
      </c>
      <c r="C1956" s="21">
        <v>50981018</v>
      </c>
      <c r="D1956" s="25">
        <v>102182</v>
      </c>
      <c r="E1956" s="21" t="s">
        <v>1180</v>
      </c>
      <c r="F1956" s="31" t="s">
        <v>1180</v>
      </c>
      <c r="G1956" s="21" t="s">
        <v>1213</v>
      </c>
      <c r="H1956" s="21" t="s">
        <v>156</v>
      </c>
      <c r="I1956" s="25" t="s">
        <v>121</v>
      </c>
      <c r="J1956" s="21" t="s">
        <v>107</v>
      </c>
      <c r="K1956" s="21" t="s">
        <v>108</v>
      </c>
      <c r="L1956" s="20">
        <v>45145</v>
      </c>
      <c r="M1956" s="20">
        <v>45133</v>
      </c>
      <c r="N1956" s="21" t="s">
        <v>53</v>
      </c>
      <c r="O1956" s="21">
        <v>29</v>
      </c>
      <c r="P1956" s="21">
        <v>1</v>
      </c>
      <c r="Q1956" s="21">
        <v>0</v>
      </c>
      <c r="R1956" s="15">
        <f t="shared" ref="R1956:R1962" si="247">(Q1956-P1956)/P1956</f>
        <v>-1</v>
      </c>
      <c r="S1956" s="18" t="str">
        <f>IFERROR(VLOOKUP(D1956,'[1]comparativo br'!$A:$B,2,FALSE),"")</f>
        <v/>
      </c>
      <c r="T1956" s="18" t="str">
        <f>IFERROR(VLOOKUP(D1956,'[1]comparativo br'!$A:$C,3,FALSE),"")</f>
        <v/>
      </c>
      <c r="U1956" s="15" t="str">
        <f t="shared" si="243"/>
        <v/>
      </c>
      <c r="V1956" s="19" t="str">
        <f>IFERROR(VLOOKUP(D1956,'[1]comparativo br'!$A:$D,4,FALSE),"")</f>
        <v/>
      </c>
      <c r="W1956" s="19" t="str">
        <f>IFERROR(VLOOKUP(D1956,'[1]comparativo br'!$A:$E,5,FALSE),"")</f>
        <v/>
      </c>
      <c r="X1956" s="15" t="str">
        <f t="shared" si="241"/>
        <v/>
      </c>
      <c r="Y1956" s="18" t="e">
        <f>SUMIFS([2]Plan2!$H:$H,[2]Plan2!$A:$A,$D1956,[2]Plan2!$U:$U,6)</f>
        <v>#VALUE!</v>
      </c>
      <c r="Z1956" s="18" t="e">
        <f>SUMIFS([2]Plan2!$H:$H,[2]Plan2!$A:$A,$D1956,[2]Plan2!$U:$U,7)</f>
        <v>#VALUE!</v>
      </c>
      <c r="AA1956" s="18" t="e">
        <f>SUMIFS([2]Plan2!$H:$H,[2]Plan2!$A:$A,$D1956,[2]Plan2!$U:$U,8)</f>
        <v>#VALUE!</v>
      </c>
      <c r="AB1956" s="18" t="e">
        <f>SUMIFS([2]Plan2!$H:$H,[2]Plan2!$A:$A,$D1956,[2]Plan2!$U:$U,9)</f>
        <v>#VALUE!</v>
      </c>
      <c r="AC1956" s="18" t="e">
        <f>SUMIFS([2]Plan2!$H:$H,[2]Plan2!$A:$A,$D1956,[2]Plan2!$U:$U,10)</f>
        <v>#VALUE!</v>
      </c>
      <c r="AD1956" s="18" t="e">
        <f>SUMIFS([2]Plan2!$H:$H,[2]Plan2!$A:$A,$D1956,[2]Plan2!$U:$U,11)</f>
        <v>#VALUE!</v>
      </c>
      <c r="AE1956" s="18" t="e">
        <f>SUMIFS([2]Plan2!$H:$H,[2]Plan2!$A:$A,$D1956,[2]Plan2!$U:$U,12)</f>
        <v>#VALUE!</v>
      </c>
      <c r="AF1956" s="18" t="e">
        <f>SUMIFS([2]Plan2!$H:$H,[2]Plan2!$A:$A,$D1956,[2]Plan2!$U:$U,1)</f>
        <v>#VALUE!</v>
      </c>
      <c r="AG1956" s="18" t="e">
        <f>SUMIFS([2]Plan2!$H:$H,[2]Plan2!$A:$A,$D1956,[2]Plan2!$U:$U,2)</f>
        <v>#VALUE!</v>
      </c>
      <c r="AH1956" s="18" t="e">
        <f>SUMIFS([2]Plan2!$H:$H,[2]Plan2!$A:$A,$D1956,[2]Plan2!$U:$U,3)</f>
        <v>#VALUE!</v>
      </c>
      <c r="AI1956" s="18" t="e">
        <f>SUMIFS([2]Plan2!$H:$H,[2]Plan2!$A:$A,$D1956,[2]Plan2!$U:$U,4)</f>
        <v>#VALUE!</v>
      </c>
      <c r="AJ1956" s="18" t="e">
        <f>SUMIFS([2]Plan2!$H:$H,[2]Plan2!$A:$A,$D1956,[2]Plan2!$U:$U,5)</f>
        <v>#VALUE!</v>
      </c>
      <c r="AK1956" s="23" t="e">
        <f t="shared" si="244"/>
        <v>#VALUE!</v>
      </c>
      <c r="AL1956" s="23" t="e">
        <f t="shared" si="246"/>
        <v>#VALUE!</v>
      </c>
      <c r="AM1956">
        <f t="shared" si="245"/>
        <v>0</v>
      </c>
    </row>
    <row r="1957" spans="1:39" ht="15.75" x14ac:dyDescent="0.25">
      <c r="A1957" s="21"/>
      <c r="B1957" s="21" t="s">
        <v>1520</v>
      </c>
      <c r="C1957" s="21">
        <v>50981018</v>
      </c>
      <c r="D1957" s="25">
        <v>190630</v>
      </c>
      <c r="E1957" s="21" t="s">
        <v>1180</v>
      </c>
      <c r="F1957" s="31" t="s">
        <v>1180</v>
      </c>
      <c r="G1957" s="21" t="s">
        <v>1213</v>
      </c>
      <c r="H1957" s="21" t="s">
        <v>532</v>
      </c>
      <c r="I1957" s="25" t="s">
        <v>145</v>
      </c>
      <c r="J1957" s="21" t="s">
        <v>107</v>
      </c>
      <c r="K1957" s="21" t="s">
        <v>108</v>
      </c>
      <c r="L1957" s="20">
        <v>45236</v>
      </c>
      <c r="M1957" s="20">
        <v>45204</v>
      </c>
      <c r="N1957" s="21" t="s">
        <v>53</v>
      </c>
      <c r="O1957" s="21">
        <v>63</v>
      </c>
      <c r="P1957" s="21">
        <v>72</v>
      </c>
      <c r="Q1957" s="21">
        <v>0</v>
      </c>
      <c r="R1957" s="15">
        <f t="shared" si="247"/>
        <v>-1</v>
      </c>
      <c r="S1957" s="18" t="str">
        <f>IFERROR(VLOOKUP(D1957,'[1]comparativo br'!$A:$B,2,FALSE),"")</f>
        <v/>
      </c>
      <c r="T1957" s="18" t="str">
        <f>IFERROR(VLOOKUP(D1957,'[1]comparativo br'!$A:$C,3,FALSE),"")</f>
        <v/>
      </c>
      <c r="U1957" s="15" t="str">
        <f t="shared" si="243"/>
        <v/>
      </c>
      <c r="V1957" s="19" t="str">
        <f>IFERROR(VLOOKUP(D1957,'[1]comparativo br'!$A:$D,4,FALSE),"")</f>
        <v/>
      </c>
      <c r="W1957" s="19" t="str">
        <f>IFERROR(VLOOKUP(D1957,'[1]comparativo br'!$A:$E,5,FALSE),"")</f>
        <v/>
      </c>
      <c r="X1957" s="15" t="str">
        <f t="shared" si="241"/>
        <v/>
      </c>
      <c r="Y1957" s="18" t="e">
        <f>SUMIFS([2]Plan2!$H:$H,[2]Plan2!$A:$A,$D1957,[2]Plan2!$U:$U,6)</f>
        <v>#VALUE!</v>
      </c>
      <c r="Z1957" s="18" t="e">
        <f>SUMIFS([2]Plan2!$H:$H,[2]Plan2!$A:$A,$D1957,[2]Plan2!$U:$U,7)</f>
        <v>#VALUE!</v>
      </c>
      <c r="AA1957" s="18" t="e">
        <f>SUMIFS([2]Plan2!$H:$H,[2]Plan2!$A:$A,$D1957,[2]Plan2!$U:$U,8)</f>
        <v>#VALUE!</v>
      </c>
      <c r="AB1957" s="18" t="e">
        <f>SUMIFS([2]Plan2!$H:$H,[2]Plan2!$A:$A,$D1957,[2]Plan2!$U:$U,9)</f>
        <v>#VALUE!</v>
      </c>
      <c r="AC1957" s="18" t="e">
        <f>SUMIFS([2]Plan2!$H:$H,[2]Plan2!$A:$A,$D1957,[2]Plan2!$U:$U,10)</f>
        <v>#VALUE!</v>
      </c>
      <c r="AD1957" s="18" t="e">
        <f>SUMIFS([2]Plan2!$H:$H,[2]Plan2!$A:$A,$D1957,[2]Plan2!$U:$U,11)</f>
        <v>#VALUE!</v>
      </c>
      <c r="AE1957" s="18" t="e">
        <f>SUMIFS([2]Plan2!$H:$H,[2]Plan2!$A:$A,$D1957,[2]Plan2!$U:$U,12)</f>
        <v>#VALUE!</v>
      </c>
      <c r="AF1957" s="18" t="e">
        <f>SUMIFS([2]Plan2!$H:$H,[2]Plan2!$A:$A,$D1957,[2]Plan2!$U:$U,1)</f>
        <v>#VALUE!</v>
      </c>
      <c r="AG1957" s="18" t="e">
        <f>SUMIFS([2]Plan2!$H:$H,[2]Plan2!$A:$A,$D1957,[2]Plan2!$U:$U,2)</f>
        <v>#VALUE!</v>
      </c>
      <c r="AH1957" s="18" t="e">
        <f>SUMIFS([2]Plan2!$H:$H,[2]Plan2!$A:$A,$D1957,[2]Plan2!$U:$U,3)</f>
        <v>#VALUE!</v>
      </c>
      <c r="AI1957" s="18" t="e">
        <f>SUMIFS([2]Plan2!$H:$H,[2]Plan2!$A:$A,$D1957,[2]Plan2!$U:$U,4)</f>
        <v>#VALUE!</v>
      </c>
      <c r="AJ1957" s="18" t="e">
        <f>SUMIFS([2]Plan2!$H:$H,[2]Plan2!$A:$A,$D1957,[2]Plan2!$U:$U,5)</f>
        <v>#VALUE!</v>
      </c>
      <c r="AK1957" s="23" t="e">
        <f t="shared" si="244"/>
        <v>#VALUE!</v>
      </c>
      <c r="AL1957" s="23" t="e">
        <f t="shared" si="246"/>
        <v>#VALUE!</v>
      </c>
      <c r="AM1957">
        <f t="shared" si="245"/>
        <v>0</v>
      </c>
    </row>
    <row r="1958" spans="1:39" ht="15.75" x14ac:dyDescent="0.25">
      <c r="A1958" s="21"/>
      <c r="B1958" s="21" t="s">
        <v>1520</v>
      </c>
      <c r="C1958" s="21">
        <v>50981018</v>
      </c>
      <c r="D1958" s="25">
        <v>101717</v>
      </c>
      <c r="E1958" s="21" t="s">
        <v>1180</v>
      </c>
      <c r="F1958" s="31" t="s">
        <v>1180</v>
      </c>
      <c r="G1958" s="21" t="s">
        <v>1213</v>
      </c>
      <c r="H1958" s="21" t="s">
        <v>58</v>
      </c>
      <c r="I1958" s="25" t="s">
        <v>15</v>
      </c>
      <c r="J1958" s="21" t="s">
        <v>107</v>
      </c>
      <c r="K1958" s="21" t="s">
        <v>108</v>
      </c>
      <c r="L1958" s="20">
        <v>45243</v>
      </c>
      <c r="M1958" s="20">
        <v>45315</v>
      </c>
      <c r="N1958" s="21" t="s">
        <v>53</v>
      </c>
      <c r="O1958" s="21">
        <v>72</v>
      </c>
      <c r="P1958" s="21">
        <v>30</v>
      </c>
      <c r="Q1958" s="21">
        <v>0</v>
      </c>
      <c r="R1958" s="15">
        <f t="shared" si="247"/>
        <v>-1</v>
      </c>
      <c r="S1958" s="18" t="str">
        <f>IFERROR(VLOOKUP(D1958,'[1]comparativo br'!$A:$B,2,FALSE),"")</f>
        <v/>
      </c>
      <c r="T1958" s="18" t="str">
        <f>IFERROR(VLOOKUP(D1958,'[1]comparativo br'!$A:$C,3,FALSE),"")</f>
        <v/>
      </c>
      <c r="U1958" s="15" t="str">
        <f t="shared" si="243"/>
        <v/>
      </c>
      <c r="V1958" s="19" t="str">
        <f>IFERROR(VLOOKUP(D1958,'[1]comparativo br'!$A:$D,4,FALSE),"")</f>
        <v/>
      </c>
      <c r="W1958" s="19" t="str">
        <f>IFERROR(VLOOKUP(D1958,'[1]comparativo br'!$A:$E,5,FALSE),"")</f>
        <v/>
      </c>
      <c r="X1958" s="15" t="str">
        <f t="shared" si="241"/>
        <v/>
      </c>
      <c r="Y1958" s="18" t="e">
        <f>SUMIFS([2]Plan2!$H:$H,[2]Plan2!$A:$A,$D1958,[2]Plan2!$U:$U,6)</f>
        <v>#VALUE!</v>
      </c>
      <c r="Z1958" s="18" t="e">
        <f>SUMIFS([2]Plan2!$H:$H,[2]Plan2!$A:$A,$D1958,[2]Plan2!$U:$U,7)</f>
        <v>#VALUE!</v>
      </c>
      <c r="AA1958" s="18" t="e">
        <f>SUMIFS([2]Plan2!$H:$H,[2]Plan2!$A:$A,$D1958,[2]Plan2!$U:$U,8)</f>
        <v>#VALUE!</v>
      </c>
      <c r="AB1958" s="18" t="e">
        <f>SUMIFS([2]Plan2!$H:$H,[2]Plan2!$A:$A,$D1958,[2]Plan2!$U:$U,9)</f>
        <v>#VALUE!</v>
      </c>
      <c r="AC1958" s="18" t="e">
        <f>SUMIFS([2]Plan2!$H:$H,[2]Plan2!$A:$A,$D1958,[2]Plan2!$U:$U,10)</f>
        <v>#VALUE!</v>
      </c>
      <c r="AD1958" s="18" t="e">
        <f>SUMIFS([2]Plan2!$H:$H,[2]Plan2!$A:$A,$D1958,[2]Plan2!$U:$U,11)</f>
        <v>#VALUE!</v>
      </c>
      <c r="AE1958" s="18" t="e">
        <f>SUMIFS([2]Plan2!$H:$H,[2]Plan2!$A:$A,$D1958,[2]Plan2!$U:$U,12)</f>
        <v>#VALUE!</v>
      </c>
      <c r="AF1958" s="18" t="e">
        <f>SUMIFS([2]Plan2!$H:$H,[2]Plan2!$A:$A,$D1958,[2]Plan2!$U:$U,1)</f>
        <v>#VALUE!</v>
      </c>
      <c r="AG1958" s="18" t="e">
        <f>SUMIFS([2]Plan2!$H:$H,[2]Plan2!$A:$A,$D1958,[2]Plan2!$U:$U,2)</f>
        <v>#VALUE!</v>
      </c>
      <c r="AH1958" s="18" t="e">
        <f>SUMIFS([2]Plan2!$H:$H,[2]Plan2!$A:$A,$D1958,[2]Plan2!$U:$U,3)</f>
        <v>#VALUE!</v>
      </c>
      <c r="AI1958" s="18" t="e">
        <f>SUMIFS([2]Plan2!$H:$H,[2]Plan2!$A:$A,$D1958,[2]Plan2!$U:$U,4)</f>
        <v>#VALUE!</v>
      </c>
      <c r="AJ1958" s="18" t="e">
        <f>SUMIFS([2]Plan2!$H:$H,[2]Plan2!$A:$A,$D1958,[2]Plan2!$U:$U,5)</f>
        <v>#VALUE!</v>
      </c>
      <c r="AK1958" s="23" t="e">
        <f t="shared" si="244"/>
        <v>#VALUE!</v>
      </c>
      <c r="AL1958" s="23" t="e">
        <f t="shared" si="246"/>
        <v>#VALUE!</v>
      </c>
      <c r="AM1958">
        <f t="shared" si="245"/>
        <v>0</v>
      </c>
    </row>
    <row r="1959" spans="1:39" ht="15.75" x14ac:dyDescent="0.25">
      <c r="A1959" s="21"/>
      <c r="B1959" s="21" t="s">
        <v>1520</v>
      </c>
      <c r="C1959" s="21">
        <v>50981018</v>
      </c>
      <c r="D1959" s="25">
        <v>191739</v>
      </c>
      <c r="E1959" s="21" t="s">
        <v>1180</v>
      </c>
      <c r="F1959" s="31" t="s">
        <v>1180</v>
      </c>
      <c r="G1959" s="21" t="s">
        <v>1213</v>
      </c>
      <c r="H1959" s="21" t="s">
        <v>14</v>
      </c>
      <c r="I1959" s="25" t="s">
        <v>15</v>
      </c>
      <c r="J1959" s="21" t="s">
        <v>107</v>
      </c>
      <c r="K1959" s="21" t="s">
        <v>108</v>
      </c>
      <c r="L1959" s="20">
        <v>45603</v>
      </c>
      <c r="M1959" s="20">
        <v>45589</v>
      </c>
      <c r="N1959" s="21" t="s">
        <v>53</v>
      </c>
      <c r="O1959" s="21">
        <v>18</v>
      </c>
      <c r="P1959" s="21">
        <v>3</v>
      </c>
      <c r="Q1959" s="21">
        <v>22</v>
      </c>
      <c r="R1959" s="15">
        <f t="shared" si="247"/>
        <v>6.333333333333333</v>
      </c>
      <c r="S1959" s="18" t="str">
        <f>IFERROR(VLOOKUP(D1959,'[1]comparativo br'!$A:$B,2,FALSE),"")</f>
        <v/>
      </c>
      <c r="T1959" s="18" t="str">
        <f>IFERROR(VLOOKUP(D1959,'[1]comparativo br'!$A:$C,3,FALSE),"")</f>
        <v/>
      </c>
      <c r="U1959" s="15" t="str">
        <f t="shared" si="243"/>
        <v/>
      </c>
      <c r="V1959" s="19" t="str">
        <f>IFERROR(VLOOKUP(D1959,'[1]comparativo br'!$A:$D,4,FALSE),"")</f>
        <v/>
      </c>
      <c r="W1959" s="19" t="str">
        <f>IFERROR(VLOOKUP(D1959,'[1]comparativo br'!$A:$E,5,FALSE),"")</f>
        <v/>
      </c>
      <c r="X1959" s="15" t="str">
        <f t="shared" si="241"/>
        <v/>
      </c>
      <c r="Y1959" s="18" t="e">
        <f>SUMIFS([2]Plan2!$H:$H,[2]Plan2!$A:$A,$D1959,[2]Plan2!$U:$U,6)</f>
        <v>#VALUE!</v>
      </c>
      <c r="Z1959" s="18" t="e">
        <f>SUMIFS([2]Plan2!$H:$H,[2]Plan2!$A:$A,$D1959,[2]Plan2!$U:$U,7)</f>
        <v>#VALUE!</v>
      </c>
      <c r="AA1959" s="18" t="e">
        <f>SUMIFS([2]Plan2!$H:$H,[2]Plan2!$A:$A,$D1959,[2]Plan2!$U:$U,8)</f>
        <v>#VALUE!</v>
      </c>
      <c r="AB1959" s="18" t="e">
        <f>SUMIFS([2]Plan2!$H:$H,[2]Plan2!$A:$A,$D1959,[2]Plan2!$U:$U,9)</f>
        <v>#VALUE!</v>
      </c>
      <c r="AC1959" s="18" t="e">
        <f>SUMIFS([2]Plan2!$H:$H,[2]Plan2!$A:$A,$D1959,[2]Plan2!$U:$U,10)</f>
        <v>#VALUE!</v>
      </c>
      <c r="AD1959" s="18" t="e">
        <f>SUMIFS([2]Plan2!$H:$H,[2]Plan2!$A:$A,$D1959,[2]Plan2!$U:$U,11)</f>
        <v>#VALUE!</v>
      </c>
      <c r="AE1959" s="18" t="e">
        <f>SUMIFS([2]Plan2!$H:$H,[2]Plan2!$A:$A,$D1959,[2]Plan2!$U:$U,12)</f>
        <v>#VALUE!</v>
      </c>
      <c r="AF1959" s="18" t="e">
        <f>SUMIFS([2]Plan2!$H:$H,[2]Plan2!$A:$A,$D1959,[2]Plan2!$U:$U,1)</f>
        <v>#VALUE!</v>
      </c>
      <c r="AG1959" s="18" t="e">
        <f>SUMIFS([2]Plan2!$H:$H,[2]Plan2!$A:$A,$D1959,[2]Plan2!$U:$U,2)</f>
        <v>#VALUE!</v>
      </c>
      <c r="AH1959" s="18" t="e">
        <f>SUMIFS([2]Plan2!$H:$H,[2]Plan2!$A:$A,$D1959,[2]Plan2!$U:$U,3)</f>
        <v>#VALUE!</v>
      </c>
      <c r="AI1959" s="18" t="e">
        <f>SUMIFS([2]Plan2!$H:$H,[2]Plan2!$A:$A,$D1959,[2]Plan2!$U:$U,4)</f>
        <v>#VALUE!</v>
      </c>
      <c r="AJ1959" s="18" t="e">
        <f>SUMIFS([2]Plan2!$H:$H,[2]Plan2!$A:$A,$D1959,[2]Plan2!$U:$U,5)</f>
        <v>#VALUE!</v>
      </c>
      <c r="AK1959" s="23" t="e">
        <f t="shared" si="244"/>
        <v>#VALUE!</v>
      </c>
      <c r="AL1959" s="23" t="e">
        <f t="shared" si="246"/>
        <v>#VALUE!</v>
      </c>
      <c r="AM1959">
        <f t="shared" si="245"/>
        <v>0</v>
      </c>
    </row>
    <row r="1960" spans="1:39" ht="15.75" x14ac:dyDescent="0.25">
      <c r="A1960" s="21"/>
      <c r="B1960" s="21" t="s">
        <v>1520</v>
      </c>
      <c r="C1960" s="21">
        <v>50981018</v>
      </c>
      <c r="D1960" s="25">
        <v>192972</v>
      </c>
      <c r="E1960" s="21" t="s">
        <v>1180</v>
      </c>
      <c r="F1960" s="31" t="s">
        <v>1180</v>
      </c>
      <c r="G1960" s="21" t="s">
        <v>1213</v>
      </c>
      <c r="H1960" s="21" t="s">
        <v>1386</v>
      </c>
      <c r="I1960" s="25" t="s">
        <v>77</v>
      </c>
      <c r="J1960" s="21" t="s">
        <v>21</v>
      </c>
      <c r="K1960" s="21"/>
      <c r="L1960" s="20">
        <v>45635</v>
      </c>
      <c r="M1960" s="20">
        <v>45622</v>
      </c>
      <c r="N1960" s="21" t="s">
        <v>22</v>
      </c>
      <c r="O1960" s="21">
        <v>20</v>
      </c>
      <c r="P1960" s="21">
        <v>15</v>
      </c>
      <c r="Q1960" s="21">
        <v>15</v>
      </c>
      <c r="R1960" s="15">
        <f t="shared" si="247"/>
        <v>0</v>
      </c>
      <c r="S1960" s="18" t="str">
        <f>IFERROR(VLOOKUP(D1960,'[1]comparativo br'!$A:$B,2,FALSE),"")</f>
        <v/>
      </c>
      <c r="T1960" s="18" t="str">
        <f>IFERROR(VLOOKUP(D1960,'[1]comparativo br'!$A:$C,3,FALSE),"")</f>
        <v/>
      </c>
      <c r="U1960" s="15" t="str">
        <f t="shared" si="243"/>
        <v/>
      </c>
      <c r="V1960" s="19" t="str">
        <f>IFERROR(VLOOKUP(D1960,'[1]comparativo br'!$A:$D,4,FALSE),"")</f>
        <v/>
      </c>
      <c r="W1960" s="19" t="str">
        <f>IFERROR(VLOOKUP(D1960,'[1]comparativo br'!$A:$E,5,FALSE),"")</f>
        <v/>
      </c>
      <c r="X1960" s="15" t="str">
        <f t="shared" si="241"/>
        <v/>
      </c>
      <c r="Y1960" s="18" t="e">
        <f>SUMIFS([2]Plan2!$H:$H,[2]Plan2!$A:$A,$D1960,[2]Plan2!$U:$U,6)</f>
        <v>#VALUE!</v>
      </c>
      <c r="Z1960" s="18" t="e">
        <f>SUMIFS([2]Plan2!$H:$H,[2]Plan2!$A:$A,$D1960,[2]Plan2!$U:$U,7)</f>
        <v>#VALUE!</v>
      </c>
      <c r="AA1960" s="18" t="e">
        <f>SUMIFS([2]Plan2!$H:$H,[2]Plan2!$A:$A,$D1960,[2]Plan2!$U:$U,8)</f>
        <v>#VALUE!</v>
      </c>
      <c r="AB1960" s="18" t="e">
        <f>SUMIFS([2]Plan2!$H:$H,[2]Plan2!$A:$A,$D1960,[2]Plan2!$U:$U,9)</f>
        <v>#VALUE!</v>
      </c>
      <c r="AC1960" s="18" t="e">
        <f>SUMIFS([2]Plan2!$H:$H,[2]Plan2!$A:$A,$D1960,[2]Plan2!$U:$U,10)</f>
        <v>#VALUE!</v>
      </c>
      <c r="AD1960" s="18" t="e">
        <f>SUMIFS([2]Plan2!$H:$H,[2]Plan2!$A:$A,$D1960,[2]Plan2!$U:$U,11)</f>
        <v>#VALUE!</v>
      </c>
      <c r="AE1960" s="18" t="e">
        <f>SUMIFS([2]Plan2!$H:$H,[2]Plan2!$A:$A,$D1960,[2]Plan2!$U:$U,12)</f>
        <v>#VALUE!</v>
      </c>
      <c r="AF1960" s="18" t="e">
        <f>SUMIFS([2]Plan2!$H:$H,[2]Plan2!$A:$A,$D1960,[2]Plan2!$U:$U,1)</f>
        <v>#VALUE!</v>
      </c>
      <c r="AG1960" s="18" t="e">
        <f>SUMIFS([2]Plan2!$H:$H,[2]Plan2!$A:$A,$D1960,[2]Plan2!$U:$U,2)</f>
        <v>#VALUE!</v>
      </c>
      <c r="AH1960" s="18" t="e">
        <f>SUMIFS([2]Plan2!$H:$H,[2]Plan2!$A:$A,$D1960,[2]Plan2!$U:$U,3)</f>
        <v>#VALUE!</v>
      </c>
      <c r="AI1960" s="18" t="e">
        <f>SUMIFS([2]Plan2!$H:$H,[2]Plan2!$A:$A,$D1960,[2]Plan2!$U:$U,4)</f>
        <v>#VALUE!</v>
      </c>
      <c r="AJ1960" s="18" t="e">
        <f>SUMIFS([2]Plan2!$H:$H,[2]Plan2!$A:$A,$D1960,[2]Plan2!$U:$U,5)</f>
        <v>#VALUE!</v>
      </c>
      <c r="AK1960" s="23" t="e">
        <f t="shared" si="244"/>
        <v>#VALUE!</v>
      </c>
      <c r="AL1960" s="23" t="e">
        <f t="shared" si="246"/>
        <v>#VALUE!</v>
      </c>
      <c r="AM1960">
        <f t="shared" si="245"/>
        <v>0</v>
      </c>
    </row>
    <row r="1961" spans="1:39" ht="15.75" x14ac:dyDescent="0.25">
      <c r="A1961" s="21"/>
      <c r="B1961" s="21" t="s">
        <v>1520</v>
      </c>
      <c r="C1961" s="21">
        <v>51022317</v>
      </c>
      <c r="D1961" s="25">
        <v>192153</v>
      </c>
      <c r="E1961" s="21" t="s">
        <v>1180</v>
      </c>
      <c r="F1961" s="31" t="s">
        <v>1180</v>
      </c>
      <c r="G1961" s="21" t="s">
        <v>1194</v>
      </c>
      <c r="H1961" s="21" t="s">
        <v>1358</v>
      </c>
      <c r="I1961" s="25" t="s">
        <v>20</v>
      </c>
      <c r="J1961" s="21" t="s">
        <v>27</v>
      </c>
      <c r="K1961" s="21" t="s">
        <v>28</v>
      </c>
      <c r="L1961" s="20">
        <v>44046</v>
      </c>
      <c r="M1961" s="20">
        <v>45790</v>
      </c>
      <c r="N1961" s="21" t="s">
        <v>18</v>
      </c>
      <c r="O1961" s="21">
        <v>95</v>
      </c>
      <c r="P1961" s="21">
        <v>99</v>
      </c>
      <c r="Q1961" s="21">
        <v>200</v>
      </c>
      <c r="R1961" s="15">
        <f t="shared" si="247"/>
        <v>1.0202020202020201</v>
      </c>
      <c r="S1961" s="18">
        <f>IFERROR(VLOOKUP(D1961,'[1]comparativo br'!$A:$B,2,FALSE),"")</f>
        <v>0</v>
      </c>
      <c r="T1961" s="18">
        <f>IFERROR(VLOOKUP(D1961,'[1]comparativo br'!$A:$C,3,FALSE),"")</f>
        <v>0</v>
      </c>
      <c r="U1961" s="15" t="str">
        <f t="shared" si="243"/>
        <v/>
      </c>
      <c r="V1961" s="19">
        <f>IFERROR(VLOOKUP(D1961,'[1]comparativo br'!$A:$D,4,FALSE),"")</f>
        <v>738</v>
      </c>
      <c r="W1961" s="19">
        <f>IFERROR(VLOOKUP(D1961,'[1]comparativo br'!$A:$E,5,FALSE),"")</f>
        <v>642</v>
      </c>
      <c r="X1961" s="15">
        <f t="shared" si="241"/>
        <v>-0.13008130081300814</v>
      </c>
      <c r="Y1961" s="18" t="e">
        <f>SUMIFS([2]Plan2!$H:$H,[2]Plan2!$A:$A,$D1961,[2]Plan2!$U:$U,6)</f>
        <v>#VALUE!</v>
      </c>
      <c r="Z1961" s="18" t="e">
        <f>SUMIFS([2]Plan2!$H:$H,[2]Plan2!$A:$A,$D1961,[2]Plan2!$U:$U,7)</f>
        <v>#VALUE!</v>
      </c>
      <c r="AA1961" s="18" t="e">
        <f>SUMIFS([2]Plan2!$H:$H,[2]Plan2!$A:$A,$D1961,[2]Plan2!$U:$U,8)</f>
        <v>#VALUE!</v>
      </c>
      <c r="AB1961" s="18" t="e">
        <f>SUMIFS([2]Plan2!$H:$H,[2]Plan2!$A:$A,$D1961,[2]Plan2!$U:$U,9)</f>
        <v>#VALUE!</v>
      </c>
      <c r="AC1961" s="18" t="e">
        <f>SUMIFS([2]Plan2!$H:$H,[2]Plan2!$A:$A,$D1961,[2]Plan2!$U:$U,10)</f>
        <v>#VALUE!</v>
      </c>
      <c r="AD1961" s="18" t="e">
        <f>SUMIFS([2]Plan2!$H:$H,[2]Plan2!$A:$A,$D1961,[2]Plan2!$U:$U,11)</f>
        <v>#VALUE!</v>
      </c>
      <c r="AE1961" s="18" t="e">
        <f>SUMIFS([2]Plan2!$H:$H,[2]Plan2!$A:$A,$D1961,[2]Plan2!$U:$U,12)</f>
        <v>#VALUE!</v>
      </c>
      <c r="AF1961" s="18" t="e">
        <f>SUMIFS([2]Plan2!$H:$H,[2]Plan2!$A:$A,$D1961,[2]Plan2!$U:$U,1)</f>
        <v>#VALUE!</v>
      </c>
      <c r="AG1961" s="18" t="e">
        <f>SUMIFS([2]Plan2!$H:$H,[2]Plan2!$A:$A,$D1961,[2]Plan2!$U:$U,2)</f>
        <v>#VALUE!</v>
      </c>
      <c r="AH1961" s="18" t="e">
        <f>SUMIFS([2]Plan2!$H:$H,[2]Plan2!$A:$A,$D1961,[2]Plan2!$U:$U,3)</f>
        <v>#VALUE!</v>
      </c>
      <c r="AI1961" s="18" t="e">
        <f>SUMIFS([2]Plan2!$H:$H,[2]Plan2!$A:$A,$D1961,[2]Plan2!$U:$U,4)</f>
        <v>#VALUE!</v>
      </c>
      <c r="AJ1961" s="18" t="e">
        <f>SUMIFS([2]Plan2!$H:$H,[2]Plan2!$A:$A,$D1961,[2]Plan2!$U:$U,5)</f>
        <v>#VALUE!</v>
      </c>
      <c r="AK1961" s="23" t="e">
        <f t="shared" si="244"/>
        <v>#VALUE!</v>
      </c>
      <c r="AL1961" s="23" t="e">
        <f t="shared" si="246"/>
        <v>#VALUE!</v>
      </c>
      <c r="AM1961">
        <f t="shared" si="245"/>
        <v>0</v>
      </c>
    </row>
    <row r="1962" spans="1:39" ht="15.75" x14ac:dyDescent="0.25">
      <c r="A1962" s="21"/>
      <c r="B1962" s="21" t="s">
        <v>1520</v>
      </c>
      <c r="C1962" s="21">
        <v>51022317</v>
      </c>
      <c r="D1962" s="25">
        <v>101101</v>
      </c>
      <c r="E1962" s="21" t="s">
        <v>1180</v>
      </c>
      <c r="F1962" s="31" t="s">
        <v>1180</v>
      </c>
      <c r="G1962" s="21" t="s">
        <v>1194</v>
      </c>
      <c r="H1962" s="21" t="s">
        <v>313</v>
      </c>
      <c r="I1962" s="25" t="s">
        <v>20</v>
      </c>
      <c r="J1962" s="21" t="s">
        <v>27</v>
      </c>
      <c r="K1962" s="21" t="s">
        <v>28</v>
      </c>
      <c r="L1962" s="20">
        <v>45477</v>
      </c>
      <c r="M1962" s="20">
        <v>45797</v>
      </c>
      <c r="N1962" s="21" t="s">
        <v>18</v>
      </c>
      <c r="O1962" s="21">
        <v>167</v>
      </c>
      <c r="P1962" s="21">
        <v>142</v>
      </c>
      <c r="Q1962" s="21">
        <v>318</v>
      </c>
      <c r="R1962" s="15">
        <f t="shared" si="247"/>
        <v>1.2394366197183098</v>
      </c>
      <c r="S1962" s="18">
        <f>IFERROR(VLOOKUP(D1962,'[1]comparativo br'!$A:$B,2,FALSE),"")</f>
        <v>0</v>
      </c>
      <c r="T1962" s="18">
        <f>IFERROR(VLOOKUP(D1962,'[1]comparativo br'!$A:$C,3,FALSE),"")</f>
        <v>0</v>
      </c>
      <c r="U1962" s="15" t="str">
        <f t="shared" si="243"/>
        <v/>
      </c>
      <c r="V1962" s="19">
        <f>IFERROR(VLOOKUP(D1962,'[1]comparativo br'!$A:$D,4,FALSE),"")</f>
        <v>1083</v>
      </c>
      <c r="W1962" s="19">
        <f>IFERROR(VLOOKUP(D1962,'[1]comparativo br'!$A:$E,5,FALSE),"")</f>
        <v>1013</v>
      </c>
      <c r="X1962" s="15">
        <f t="shared" ref="X1962:X2025" si="248">IFERROR((W1962-V1962)/V1962,"")</f>
        <v>-6.4635272391505072E-2</v>
      </c>
      <c r="Y1962" s="18" t="e">
        <f>SUMIFS([2]Plan2!$H:$H,[2]Plan2!$A:$A,$D1962,[2]Plan2!$U:$U,6)</f>
        <v>#VALUE!</v>
      </c>
      <c r="Z1962" s="18" t="e">
        <f>SUMIFS([2]Plan2!$H:$H,[2]Plan2!$A:$A,$D1962,[2]Plan2!$U:$U,7)</f>
        <v>#VALUE!</v>
      </c>
      <c r="AA1962" s="18" t="e">
        <f>SUMIFS([2]Plan2!$H:$H,[2]Plan2!$A:$A,$D1962,[2]Plan2!$U:$U,8)</f>
        <v>#VALUE!</v>
      </c>
      <c r="AB1962" s="18" t="e">
        <f>SUMIFS([2]Plan2!$H:$H,[2]Plan2!$A:$A,$D1962,[2]Plan2!$U:$U,9)</f>
        <v>#VALUE!</v>
      </c>
      <c r="AC1962" s="18" t="e">
        <f>SUMIFS([2]Plan2!$H:$H,[2]Plan2!$A:$A,$D1962,[2]Plan2!$U:$U,10)</f>
        <v>#VALUE!</v>
      </c>
      <c r="AD1962" s="18" t="e">
        <f>SUMIFS([2]Plan2!$H:$H,[2]Plan2!$A:$A,$D1962,[2]Plan2!$U:$U,11)</f>
        <v>#VALUE!</v>
      </c>
      <c r="AE1962" s="18" t="e">
        <f>SUMIFS([2]Plan2!$H:$H,[2]Plan2!$A:$A,$D1962,[2]Plan2!$U:$U,12)</f>
        <v>#VALUE!</v>
      </c>
      <c r="AF1962" s="18" t="e">
        <f>SUMIFS([2]Plan2!$H:$H,[2]Plan2!$A:$A,$D1962,[2]Plan2!$U:$U,1)</f>
        <v>#VALUE!</v>
      </c>
      <c r="AG1962" s="18" t="e">
        <f>SUMIFS([2]Plan2!$H:$H,[2]Plan2!$A:$A,$D1962,[2]Plan2!$U:$U,2)</f>
        <v>#VALUE!</v>
      </c>
      <c r="AH1962" s="18" t="e">
        <f>SUMIFS([2]Plan2!$H:$H,[2]Plan2!$A:$A,$D1962,[2]Plan2!$U:$U,3)</f>
        <v>#VALUE!</v>
      </c>
      <c r="AI1962" s="18" t="e">
        <f>SUMIFS([2]Plan2!$H:$H,[2]Plan2!$A:$A,$D1962,[2]Plan2!$U:$U,4)</f>
        <v>#VALUE!</v>
      </c>
      <c r="AJ1962" s="18" t="e">
        <f>SUMIFS([2]Plan2!$H:$H,[2]Plan2!$A:$A,$D1962,[2]Plan2!$U:$U,5)</f>
        <v>#VALUE!</v>
      </c>
      <c r="AK1962" s="23" t="e">
        <f t="shared" si="244"/>
        <v>#VALUE!</v>
      </c>
      <c r="AL1962" s="23" t="e">
        <f t="shared" si="246"/>
        <v>#VALUE!</v>
      </c>
      <c r="AM1962">
        <f t="shared" si="245"/>
        <v>0</v>
      </c>
    </row>
    <row r="1963" spans="1:39" ht="15.75" x14ac:dyDescent="0.25">
      <c r="A1963" s="21"/>
      <c r="B1963" s="21" t="s">
        <v>1519</v>
      </c>
      <c r="C1963" s="21">
        <v>51197647</v>
      </c>
      <c r="D1963" s="25">
        <v>194152</v>
      </c>
      <c r="E1963" s="21" t="s">
        <v>1798</v>
      </c>
      <c r="F1963" s="31" t="s">
        <v>1798</v>
      </c>
      <c r="G1963" s="21" t="s">
        <v>1032</v>
      </c>
      <c r="H1963" s="21" t="s">
        <v>532</v>
      </c>
      <c r="I1963" s="25" t="s">
        <v>145</v>
      </c>
      <c r="J1963" s="21" t="s">
        <v>16</v>
      </c>
      <c r="K1963" s="21" t="s">
        <v>17</v>
      </c>
      <c r="L1963" s="20">
        <v>45167</v>
      </c>
      <c r="M1963" s="20"/>
      <c r="N1963" s="21" t="s">
        <v>53</v>
      </c>
      <c r="O1963" s="21"/>
      <c r="P1963" s="21"/>
      <c r="Q1963" s="21"/>
      <c r="R1963" s="28"/>
      <c r="S1963" s="18" t="str">
        <f>IFERROR(VLOOKUP(D1963,'[1]comparativo br'!$A:$B,2,FALSE),"")</f>
        <v/>
      </c>
      <c r="T1963" s="18" t="str">
        <f>IFERROR(VLOOKUP(D1963,'[1]comparativo br'!$A:$C,3,FALSE),"")</f>
        <v/>
      </c>
      <c r="U1963" s="15" t="str">
        <f t="shared" si="243"/>
        <v/>
      </c>
      <c r="V1963" s="19" t="str">
        <f>IFERROR(VLOOKUP(D1963,'[1]comparativo br'!$A:$D,4,FALSE),"")</f>
        <v/>
      </c>
      <c r="W1963" s="19" t="str">
        <f>IFERROR(VLOOKUP(D1963,'[1]comparativo br'!$A:$E,5,FALSE),"")</f>
        <v/>
      </c>
      <c r="X1963" s="15" t="str">
        <f t="shared" si="248"/>
        <v/>
      </c>
      <c r="Y1963" s="18" t="e">
        <f>SUMIFS([2]Plan2!$H:$H,[2]Plan2!$A:$A,$D1963,[2]Plan2!$U:$U,6)</f>
        <v>#VALUE!</v>
      </c>
      <c r="Z1963" s="18" t="e">
        <f>SUMIFS([2]Plan2!$H:$H,[2]Plan2!$A:$A,$D1963,[2]Plan2!$U:$U,7)</f>
        <v>#VALUE!</v>
      </c>
      <c r="AA1963" s="18" t="e">
        <f>SUMIFS([2]Plan2!$H:$H,[2]Plan2!$A:$A,$D1963,[2]Plan2!$U:$U,8)</f>
        <v>#VALUE!</v>
      </c>
      <c r="AB1963" s="18" t="e">
        <f>SUMIFS([2]Plan2!$H:$H,[2]Plan2!$A:$A,$D1963,[2]Plan2!$U:$U,9)</f>
        <v>#VALUE!</v>
      </c>
      <c r="AC1963" s="18" t="e">
        <f>SUMIFS([2]Plan2!$H:$H,[2]Plan2!$A:$A,$D1963,[2]Plan2!$U:$U,10)</f>
        <v>#VALUE!</v>
      </c>
      <c r="AD1963" s="18" t="e">
        <f>SUMIFS([2]Plan2!$H:$H,[2]Plan2!$A:$A,$D1963,[2]Plan2!$U:$U,11)</f>
        <v>#VALUE!</v>
      </c>
      <c r="AE1963" s="18" t="e">
        <f>SUMIFS([2]Plan2!$H:$H,[2]Plan2!$A:$A,$D1963,[2]Plan2!$U:$U,12)</f>
        <v>#VALUE!</v>
      </c>
      <c r="AF1963" s="18" t="e">
        <f>SUMIFS([2]Plan2!$H:$H,[2]Plan2!$A:$A,$D1963,[2]Plan2!$U:$U,1)</f>
        <v>#VALUE!</v>
      </c>
      <c r="AG1963" s="18" t="e">
        <f>SUMIFS([2]Plan2!$H:$H,[2]Plan2!$A:$A,$D1963,[2]Plan2!$U:$U,2)</f>
        <v>#VALUE!</v>
      </c>
      <c r="AH1963" s="18" t="e">
        <f>SUMIFS([2]Plan2!$H:$H,[2]Plan2!$A:$A,$D1963,[2]Plan2!$U:$U,3)</f>
        <v>#VALUE!</v>
      </c>
      <c r="AI1963" s="18" t="e">
        <f>SUMIFS([2]Plan2!$H:$H,[2]Plan2!$A:$A,$D1963,[2]Plan2!$U:$U,4)</f>
        <v>#VALUE!</v>
      </c>
      <c r="AJ1963" s="18" t="e">
        <f>SUMIFS([2]Plan2!$H:$H,[2]Plan2!$A:$A,$D1963,[2]Plan2!$U:$U,5)</f>
        <v>#VALUE!</v>
      </c>
      <c r="AK1963" s="23" t="e">
        <f t="shared" si="244"/>
        <v>#VALUE!</v>
      </c>
      <c r="AL1963" s="23" t="e">
        <f t="shared" si="246"/>
        <v>#VALUE!</v>
      </c>
      <c r="AM1963">
        <f t="shared" si="245"/>
        <v>0</v>
      </c>
    </row>
    <row r="1964" spans="1:39" ht="15.75" x14ac:dyDescent="0.25">
      <c r="A1964" s="21"/>
      <c r="B1964" s="21" t="s">
        <v>1519</v>
      </c>
      <c r="C1964" s="21">
        <v>51362026</v>
      </c>
      <c r="D1964" s="25">
        <v>194480</v>
      </c>
      <c r="E1964" s="21" t="s">
        <v>1180</v>
      </c>
      <c r="F1964" s="31" t="s">
        <v>1180</v>
      </c>
      <c r="G1964" s="21" t="s">
        <v>1759</v>
      </c>
      <c r="H1964" s="21" t="s">
        <v>447</v>
      </c>
      <c r="I1964" s="25" t="s">
        <v>20</v>
      </c>
      <c r="J1964" s="21" t="s">
        <v>21</v>
      </c>
      <c r="K1964" s="21"/>
      <c r="L1964" s="20">
        <v>45370</v>
      </c>
      <c r="M1964" s="20"/>
      <c r="N1964" s="21" t="s">
        <v>53</v>
      </c>
      <c r="O1964" s="21"/>
      <c r="P1964" s="21"/>
      <c r="Q1964" s="21"/>
      <c r="R1964" s="28"/>
      <c r="S1964" s="18" t="str">
        <f>IFERROR(VLOOKUP(D1964,'[1]comparativo br'!$A:$B,2,FALSE),"")</f>
        <v/>
      </c>
      <c r="T1964" s="18" t="str">
        <f>IFERROR(VLOOKUP(D1964,'[1]comparativo br'!$A:$C,3,FALSE),"")</f>
        <v/>
      </c>
      <c r="U1964" s="15" t="str">
        <f t="shared" si="243"/>
        <v/>
      </c>
      <c r="V1964" s="19" t="str">
        <f>IFERROR(VLOOKUP(D1964,'[1]comparativo br'!$A:$D,4,FALSE),"")</f>
        <v/>
      </c>
      <c r="W1964" s="19" t="str">
        <f>IFERROR(VLOOKUP(D1964,'[1]comparativo br'!$A:$E,5,FALSE),"")</f>
        <v/>
      </c>
      <c r="X1964" s="15" t="str">
        <f t="shared" si="248"/>
        <v/>
      </c>
      <c r="Y1964" s="18" t="e">
        <f>SUMIFS([2]Plan2!$H:$H,[2]Plan2!$A:$A,$D1964,[2]Plan2!$U:$U,6)</f>
        <v>#VALUE!</v>
      </c>
      <c r="Z1964" s="18" t="e">
        <f>SUMIFS([2]Plan2!$H:$H,[2]Plan2!$A:$A,$D1964,[2]Plan2!$U:$U,7)</f>
        <v>#VALUE!</v>
      </c>
      <c r="AA1964" s="18" t="e">
        <f>SUMIFS([2]Plan2!$H:$H,[2]Plan2!$A:$A,$D1964,[2]Plan2!$U:$U,8)</f>
        <v>#VALUE!</v>
      </c>
      <c r="AB1964" s="18" t="e">
        <f>SUMIFS([2]Plan2!$H:$H,[2]Plan2!$A:$A,$D1964,[2]Plan2!$U:$U,9)</f>
        <v>#VALUE!</v>
      </c>
      <c r="AC1964" s="18" t="e">
        <f>SUMIFS([2]Plan2!$H:$H,[2]Plan2!$A:$A,$D1964,[2]Plan2!$U:$U,10)</f>
        <v>#VALUE!</v>
      </c>
      <c r="AD1964" s="18" t="e">
        <f>SUMIFS([2]Plan2!$H:$H,[2]Plan2!$A:$A,$D1964,[2]Plan2!$U:$U,11)</f>
        <v>#VALUE!</v>
      </c>
      <c r="AE1964" s="18" t="e">
        <f>SUMIFS([2]Plan2!$H:$H,[2]Plan2!$A:$A,$D1964,[2]Plan2!$U:$U,12)</f>
        <v>#VALUE!</v>
      </c>
      <c r="AF1964" s="18" t="e">
        <f>SUMIFS([2]Plan2!$H:$H,[2]Plan2!$A:$A,$D1964,[2]Plan2!$U:$U,1)</f>
        <v>#VALUE!</v>
      </c>
      <c r="AG1964" s="18" t="e">
        <f>SUMIFS([2]Plan2!$H:$H,[2]Plan2!$A:$A,$D1964,[2]Plan2!$U:$U,2)</f>
        <v>#VALUE!</v>
      </c>
      <c r="AH1964" s="18" t="e">
        <f>SUMIFS([2]Plan2!$H:$H,[2]Plan2!$A:$A,$D1964,[2]Plan2!$U:$U,3)</f>
        <v>#VALUE!</v>
      </c>
      <c r="AI1964" s="18" t="e">
        <f>SUMIFS([2]Plan2!$H:$H,[2]Plan2!$A:$A,$D1964,[2]Plan2!$U:$U,4)</f>
        <v>#VALUE!</v>
      </c>
      <c r="AJ1964" s="18" t="e">
        <f>SUMIFS([2]Plan2!$H:$H,[2]Plan2!$A:$A,$D1964,[2]Plan2!$U:$U,5)</f>
        <v>#VALUE!</v>
      </c>
      <c r="AK1964" s="23" t="e">
        <f t="shared" si="244"/>
        <v>#VALUE!</v>
      </c>
      <c r="AL1964" s="23" t="e">
        <f t="shared" si="246"/>
        <v>#VALUE!</v>
      </c>
      <c r="AM1964">
        <f t="shared" si="245"/>
        <v>0</v>
      </c>
    </row>
    <row r="1965" spans="1:39" ht="15.75" x14ac:dyDescent="0.25">
      <c r="A1965" s="21"/>
      <c r="B1965" s="21" t="s">
        <v>1519</v>
      </c>
      <c r="C1965" s="21">
        <v>51466860</v>
      </c>
      <c r="D1965" s="25">
        <v>100517</v>
      </c>
      <c r="E1965" s="21" t="s">
        <v>1180</v>
      </c>
      <c r="F1965" s="31" t="s">
        <v>1180</v>
      </c>
      <c r="G1965" s="21" t="s">
        <v>1340</v>
      </c>
      <c r="H1965" s="21" t="s">
        <v>1883</v>
      </c>
      <c r="I1965" s="25" t="s">
        <v>20</v>
      </c>
      <c r="J1965" s="21" t="s">
        <v>27</v>
      </c>
      <c r="K1965" s="21" t="s">
        <v>28</v>
      </c>
      <c r="L1965" s="20">
        <v>45544</v>
      </c>
      <c r="M1965" s="20"/>
      <c r="N1965" s="21" t="s">
        <v>53</v>
      </c>
      <c r="O1965" s="21"/>
      <c r="P1965" s="21"/>
      <c r="Q1965" s="21"/>
      <c r="R1965" s="28"/>
      <c r="S1965" s="18">
        <f>IFERROR(VLOOKUP(D1965,'[1]comparativo br'!$A:$B,2,FALSE),"")</f>
        <v>0</v>
      </c>
      <c r="T1965" s="18">
        <f>IFERROR(VLOOKUP(D1965,'[1]comparativo br'!$A:$C,3,FALSE),"")</f>
        <v>4140</v>
      </c>
      <c r="U1965" s="15" t="str">
        <f t="shared" si="243"/>
        <v/>
      </c>
      <c r="V1965" s="19">
        <f>IFERROR(VLOOKUP(D1965,'[1]comparativo br'!$A:$D,4,FALSE),"")</f>
        <v>0</v>
      </c>
      <c r="W1965" s="19">
        <f>IFERROR(VLOOKUP(D1965,'[1]comparativo br'!$A:$E,5,FALSE),"")</f>
        <v>3</v>
      </c>
      <c r="X1965" s="15" t="str">
        <f t="shared" si="248"/>
        <v/>
      </c>
      <c r="Y1965" s="18" t="e">
        <f>SUMIFS([2]Plan2!$H:$H,[2]Plan2!$A:$A,$D1965,[2]Plan2!$U:$U,6)</f>
        <v>#VALUE!</v>
      </c>
      <c r="Z1965" s="18" t="e">
        <f>SUMIFS([2]Plan2!$H:$H,[2]Plan2!$A:$A,$D1965,[2]Plan2!$U:$U,7)</f>
        <v>#VALUE!</v>
      </c>
      <c r="AA1965" s="18" t="e">
        <f>SUMIFS([2]Plan2!$H:$H,[2]Plan2!$A:$A,$D1965,[2]Plan2!$U:$U,8)</f>
        <v>#VALUE!</v>
      </c>
      <c r="AB1965" s="18" t="e">
        <f>SUMIFS([2]Plan2!$H:$H,[2]Plan2!$A:$A,$D1965,[2]Plan2!$U:$U,9)</f>
        <v>#VALUE!</v>
      </c>
      <c r="AC1965" s="18" t="e">
        <f>SUMIFS([2]Plan2!$H:$H,[2]Plan2!$A:$A,$D1965,[2]Plan2!$U:$U,10)</f>
        <v>#VALUE!</v>
      </c>
      <c r="AD1965" s="18" t="e">
        <f>SUMIFS([2]Plan2!$H:$H,[2]Plan2!$A:$A,$D1965,[2]Plan2!$U:$U,11)</f>
        <v>#VALUE!</v>
      </c>
      <c r="AE1965" s="18" t="e">
        <f>SUMIFS([2]Plan2!$H:$H,[2]Plan2!$A:$A,$D1965,[2]Plan2!$U:$U,12)</f>
        <v>#VALUE!</v>
      </c>
      <c r="AF1965" s="18" t="e">
        <f>SUMIFS([2]Plan2!$H:$H,[2]Plan2!$A:$A,$D1965,[2]Plan2!$U:$U,1)</f>
        <v>#VALUE!</v>
      </c>
      <c r="AG1965" s="18" t="e">
        <f>SUMIFS([2]Plan2!$H:$H,[2]Plan2!$A:$A,$D1965,[2]Plan2!$U:$U,2)</f>
        <v>#VALUE!</v>
      </c>
      <c r="AH1965" s="18" t="e">
        <f>SUMIFS([2]Plan2!$H:$H,[2]Plan2!$A:$A,$D1965,[2]Plan2!$U:$U,3)</f>
        <v>#VALUE!</v>
      </c>
      <c r="AI1965" s="18" t="e">
        <f>SUMIFS([2]Plan2!$H:$H,[2]Plan2!$A:$A,$D1965,[2]Plan2!$U:$U,4)</f>
        <v>#VALUE!</v>
      </c>
      <c r="AJ1965" s="18" t="e">
        <f>SUMIFS([2]Plan2!$H:$H,[2]Plan2!$A:$A,$D1965,[2]Plan2!$U:$U,5)</f>
        <v>#VALUE!</v>
      </c>
      <c r="AK1965" s="23" t="e">
        <f t="shared" si="244"/>
        <v>#VALUE!</v>
      </c>
      <c r="AL1965" s="23" t="e">
        <f t="shared" si="246"/>
        <v>#VALUE!</v>
      </c>
      <c r="AM1965">
        <f t="shared" si="245"/>
        <v>0</v>
      </c>
    </row>
    <row r="1966" spans="1:39" ht="15.75" x14ac:dyDescent="0.25">
      <c r="A1966" s="21"/>
      <c r="B1966" s="21" t="s">
        <v>1519</v>
      </c>
      <c r="C1966" s="21">
        <v>51466860</v>
      </c>
      <c r="D1966" s="25">
        <v>100525</v>
      </c>
      <c r="E1966" s="21" t="s">
        <v>1180</v>
      </c>
      <c r="F1966" s="31" t="s">
        <v>1180</v>
      </c>
      <c r="G1966" s="21" t="s">
        <v>1340</v>
      </c>
      <c r="H1966" s="21" t="s">
        <v>173</v>
      </c>
      <c r="I1966" s="25" t="s">
        <v>20</v>
      </c>
      <c r="J1966" s="21" t="s">
        <v>27</v>
      </c>
      <c r="K1966" s="21" t="s">
        <v>28</v>
      </c>
      <c r="L1966" s="20">
        <v>45583</v>
      </c>
      <c r="M1966" s="20">
        <v>45562</v>
      </c>
      <c r="N1966" s="21" t="s">
        <v>53</v>
      </c>
      <c r="O1966" s="21">
        <v>81</v>
      </c>
      <c r="P1966" s="21">
        <v>0</v>
      </c>
      <c r="Q1966" s="21">
        <v>84</v>
      </c>
      <c r="R1966" s="15">
        <v>1</v>
      </c>
      <c r="S1966" s="18" t="str">
        <f>IFERROR(VLOOKUP(D1966,'[1]comparativo br'!$A:$B,2,FALSE),"")</f>
        <v/>
      </c>
      <c r="T1966" s="18" t="str">
        <f>IFERROR(VLOOKUP(D1966,'[1]comparativo br'!$A:$C,3,FALSE),"")</f>
        <v/>
      </c>
      <c r="U1966" s="15" t="str">
        <f t="shared" si="243"/>
        <v/>
      </c>
      <c r="V1966" s="19" t="str">
        <f>IFERROR(VLOOKUP(D1966,'[1]comparativo br'!$A:$D,4,FALSE),"")</f>
        <v/>
      </c>
      <c r="W1966" s="19" t="str">
        <f>IFERROR(VLOOKUP(D1966,'[1]comparativo br'!$A:$E,5,FALSE),"")</f>
        <v/>
      </c>
      <c r="X1966" s="15" t="str">
        <f t="shared" si="248"/>
        <v/>
      </c>
      <c r="Y1966" s="18" t="e">
        <f>SUMIFS([2]Plan2!$H:$H,[2]Plan2!$A:$A,$D1966,[2]Plan2!$U:$U,6)</f>
        <v>#VALUE!</v>
      </c>
      <c r="Z1966" s="18" t="e">
        <f>SUMIFS([2]Plan2!$H:$H,[2]Plan2!$A:$A,$D1966,[2]Plan2!$U:$U,7)</f>
        <v>#VALUE!</v>
      </c>
      <c r="AA1966" s="18" t="e">
        <f>SUMIFS([2]Plan2!$H:$H,[2]Plan2!$A:$A,$D1966,[2]Plan2!$U:$U,8)</f>
        <v>#VALUE!</v>
      </c>
      <c r="AB1966" s="18" t="e">
        <f>SUMIFS([2]Plan2!$H:$H,[2]Plan2!$A:$A,$D1966,[2]Plan2!$U:$U,9)</f>
        <v>#VALUE!</v>
      </c>
      <c r="AC1966" s="18" t="e">
        <f>SUMIFS([2]Plan2!$H:$H,[2]Plan2!$A:$A,$D1966,[2]Plan2!$U:$U,10)</f>
        <v>#VALUE!</v>
      </c>
      <c r="AD1966" s="18" t="e">
        <f>SUMIFS([2]Plan2!$H:$H,[2]Plan2!$A:$A,$D1966,[2]Plan2!$U:$U,11)</f>
        <v>#VALUE!</v>
      </c>
      <c r="AE1966" s="18" t="e">
        <f>SUMIFS([2]Plan2!$H:$H,[2]Plan2!$A:$A,$D1966,[2]Plan2!$U:$U,12)</f>
        <v>#VALUE!</v>
      </c>
      <c r="AF1966" s="18" t="e">
        <f>SUMIFS([2]Plan2!$H:$H,[2]Plan2!$A:$A,$D1966,[2]Plan2!$U:$U,1)</f>
        <v>#VALUE!</v>
      </c>
      <c r="AG1966" s="18" t="e">
        <f>SUMIFS([2]Plan2!$H:$H,[2]Plan2!$A:$A,$D1966,[2]Plan2!$U:$U,2)</f>
        <v>#VALUE!</v>
      </c>
      <c r="AH1966" s="18" t="e">
        <f>SUMIFS([2]Plan2!$H:$H,[2]Plan2!$A:$A,$D1966,[2]Plan2!$U:$U,3)</f>
        <v>#VALUE!</v>
      </c>
      <c r="AI1966" s="18" t="e">
        <f>SUMIFS([2]Plan2!$H:$H,[2]Plan2!$A:$A,$D1966,[2]Plan2!$U:$U,4)</f>
        <v>#VALUE!</v>
      </c>
      <c r="AJ1966" s="18" t="e">
        <f>SUMIFS([2]Plan2!$H:$H,[2]Plan2!$A:$A,$D1966,[2]Plan2!$U:$U,5)</f>
        <v>#VALUE!</v>
      </c>
      <c r="AK1966" s="23" t="e">
        <f t="shared" si="244"/>
        <v>#VALUE!</v>
      </c>
      <c r="AL1966" s="23" t="e">
        <f t="shared" si="246"/>
        <v>#VALUE!</v>
      </c>
      <c r="AM1966">
        <f t="shared" si="245"/>
        <v>0</v>
      </c>
    </row>
    <row r="1967" spans="1:39" ht="15.75" x14ac:dyDescent="0.25">
      <c r="A1967" s="21"/>
      <c r="B1967" s="21" t="s">
        <v>1520</v>
      </c>
      <c r="C1967" s="21">
        <v>51466860</v>
      </c>
      <c r="D1967" s="25">
        <v>191756</v>
      </c>
      <c r="E1967" s="21" t="s">
        <v>1180</v>
      </c>
      <c r="F1967" s="31" t="s">
        <v>1180</v>
      </c>
      <c r="G1967" s="21" t="s">
        <v>1340</v>
      </c>
      <c r="H1967" s="21" t="s">
        <v>161</v>
      </c>
      <c r="I1967" s="25" t="s">
        <v>63</v>
      </c>
      <c r="J1967" s="21" t="s">
        <v>27</v>
      </c>
      <c r="K1967" s="21" t="s">
        <v>28</v>
      </c>
      <c r="L1967" s="20">
        <v>45699</v>
      </c>
      <c r="M1967" s="20">
        <v>45609</v>
      </c>
      <c r="N1967" s="21" t="s">
        <v>22</v>
      </c>
      <c r="O1967" s="21">
        <v>20</v>
      </c>
      <c r="P1967" s="21">
        <v>12</v>
      </c>
      <c r="Q1967" s="21">
        <v>16</v>
      </c>
      <c r="R1967" s="15">
        <f>(Q1967-P1967)/P1967</f>
        <v>0.33333333333333331</v>
      </c>
      <c r="S1967" s="18" t="str">
        <f>IFERROR(VLOOKUP(D1967,'[1]comparativo br'!$A:$B,2,FALSE),"")</f>
        <v/>
      </c>
      <c r="T1967" s="18" t="str">
        <f>IFERROR(VLOOKUP(D1967,'[1]comparativo br'!$A:$C,3,FALSE),"")</f>
        <v/>
      </c>
      <c r="U1967" s="15" t="str">
        <f t="shared" si="243"/>
        <v/>
      </c>
      <c r="V1967" s="19" t="str">
        <f>IFERROR(VLOOKUP(D1967,'[1]comparativo br'!$A:$D,4,FALSE),"")</f>
        <v/>
      </c>
      <c r="W1967" s="19" t="str">
        <f>IFERROR(VLOOKUP(D1967,'[1]comparativo br'!$A:$E,5,FALSE),"")</f>
        <v/>
      </c>
      <c r="X1967" s="15" t="str">
        <f t="shared" si="248"/>
        <v/>
      </c>
      <c r="Y1967" s="18" t="e">
        <f>SUMIFS([2]Plan2!$H:$H,[2]Plan2!$A:$A,$D1967,[2]Plan2!$U:$U,6)</f>
        <v>#VALUE!</v>
      </c>
      <c r="Z1967" s="18" t="e">
        <f>SUMIFS([2]Plan2!$H:$H,[2]Plan2!$A:$A,$D1967,[2]Plan2!$U:$U,7)</f>
        <v>#VALUE!</v>
      </c>
      <c r="AA1967" s="18" t="e">
        <f>SUMIFS([2]Plan2!$H:$H,[2]Plan2!$A:$A,$D1967,[2]Plan2!$U:$U,8)</f>
        <v>#VALUE!</v>
      </c>
      <c r="AB1967" s="18" t="e">
        <f>SUMIFS([2]Plan2!$H:$H,[2]Plan2!$A:$A,$D1967,[2]Plan2!$U:$U,9)</f>
        <v>#VALUE!</v>
      </c>
      <c r="AC1967" s="18" t="e">
        <f>SUMIFS([2]Plan2!$H:$H,[2]Plan2!$A:$A,$D1967,[2]Plan2!$U:$U,10)</f>
        <v>#VALUE!</v>
      </c>
      <c r="AD1967" s="18" t="e">
        <f>SUMIFS([2]Plan2!$H:$H,[2]Plan2!$A:$A,$D1967,[2]Plan2!$U:$U,11)</f>
        <v>#VALUE!</v>
      </c>
      <c r="AE1967" s="18" t="e">
        <f>SUMIFS([2]Plan2!$H:$H,[2]Plan2!$A:$A,$D1967,[2]Plan2!$U:$U,12)</f>
        <v>#VALUE!</v>
      </c>
      <c r="AF1967" s="18" t="e">
        <f>SUMIFS([2]Plan2!$H:$H,[2]Plan2!$A:$A,$D1967,[2]Plan2!$U:$U,1)</f>
        <v>#VALUE!</v>
      </c>
      <c r="AG1967" s="18" t="e">
        <f>SUMIFS([2]Plan2!$H:$H,[2]Plan2!$A:$A,$D1967,[2]Plan2!$U:$U,2)</f>
        <v>#VALUE!</v>
      </c>
      <c r="AH1967" s="18" t="e">
        <f>SUMIFS([2]Plan2!$H:$H,[2]Plan2!$A:$A,$D1967,[2]Plan2!$U:$U,3)</f>
        <v>#VALUE!</v>
      </c>
      <c r="AI1967" s="18" t="e">
        <f>SUMIFS([2]Plan2!$H:$H,[2]Plan2!$A:$A,$D1967,[2]Plan2!$U:$U,4)</f>
        <v>#VALUE!</v>
      </c>
      <c r="AJ1967" s="18" t="e">
        <f>SUMIFS([2]Plan2!$H:$H,[2]Plan2!$A:$A,$D1967,[2]Plan2!$U:$U,5)</f>
        <v>#VALUE!</v>
      </c>
      <c r="AK1967" s="23" t="e">
        <f t="shared" si="244"/>
        <v>#VALUE!</v>
      </c>
      <c r="AL1967" s="23" t="e">
        <f t="shared" si="246"/>
        <v>#VALUE!</v>
      </c>
      <c r="AM1967">
        <f t="shared" si="245"/>
        <v>0</v>
      </c>
    </row>
    <row r="1968" spans="1:39" ht="15.75" x14ac:dyDescent="0.25">
      <c r="A1968" s="21"/>
      <c r="B1968" s="21" t="s">
        <v>1520</v>
      </c>
      <c r="C1968" s="21">
        <v>51466860</v>
      </c>
      <c r="D1968" s="25">
        <v>503021</v>
      </c>
      <c r="E1968" s="21" t="s">
        <v>1180</v>
      </c>
      <c r="F1968" s="31" t="s">
        <v>1180</v>
      </c>
      <c r="G1968" s="21" t="s">
        <v>1340</v>
      </c>
      <c r="H1968" s="21" t="s">
        <v>1512</v>
      </c>
      <c r="I1968" s="25" t="s">
        <v>20</v>
      </c>
      <c r="J1968" s="21" t="s">
        <v>27</v>
      </c>
      <c r="K1968" s="21" t="s">
        <v>28</v>
      </c>
      <c r="L1968" s="20">
        <v>45797</v>
      </c>
      <c r="M1968" s="20">
        <v>45777</v>
      </c>
      <c r="N1968" s="21" t="s">
        <v>18</v>
      </c>
      <c r="O1968" s="21">
        <v>165</v>
      </c>
      <c r="P1968" s="21">
        <v>192</v>
      </c>
      <c r="Q1968" s="21">
        <v>292</v>
      </c>
      <c r="R1968" s="15">
        <f>(Q1968-P1968)/P1968</f>
        <v>0.52083333333333337</v>
      </c>
      <c r="S1968" s="18">
        <f>IFERROR(VLOOKUP(D1968,'[1]comparativo br'!$A:$B,2,FALSE),"")</f>
        <v>6381.16</v>
      </c>
      <c r="T1968" s="18">
        <f>IFERROR(VLOOKUP(D1968,'[1]comparativo br'!$A:$C,3,FALSE),"")</f>
        <v>0</v>
      </c>
      <c r="U1968" s="15">
        <f t="shared" si="243"/>
        <v>-1</v>
      </c>
      <c r="V1968" s="19">
        <f>IFERROR(VLOOKUP(D1968,'[1]comparativo br'!$A:$D,4,FALSE),"")</f>
        <v>364</v>
      </c>
      <c r="W1968" s="19">
        <f>IFERROR(VLOOKUP(D1968,'[1]comparativo br'!$A:$E,5,FALSE),"")</f>
        <v>457</v>
      </c>
      <c r="X1968" s="15">
        <f t="shared" si="248"/>
        <v>0.25549450549450547</v>
      </c>
      <c r="Y1968" s="18" t="e">
        <f>SUMIFS([2]Plan2!$H:$H,[2]Plan2!$A:$A,$D1968,[2]Plan2!$U:$U,6)</f>
        <v>#VALUE!</v>
      </c>
      <c r="Z1968" s="18" t="e">
        <f>SUMIFS([2]Plan2!$H:$H,[2]Plan2!$A:$A,$D1968,[2]Plan2!$U:$U,7)</f>
        <v>#VALUE!</v>
      </c>
      <c r="AA1968" s="18" t="e">
        <f>SUMIFS([2]Plan2!$H:$H,[2]Plan2!$A:$A,$D1968,[2]Plan2!$U:$U,8)</f>
        <v>#VALUE!</v>
      </c>
      <c r="AB1968" s="18" t="e">
        <f>SUMIFS([2]Plan2!$H:$H,[2]Plan2!$A:$A,$D1968,[2]Plan2!$U:$U,9)</f>
        <v>#VALUE!</v>
      </c>
      <c r="AC1968" s="18" t="e">
        <f>SUMIFS([2]Plan2!$H:$H,[2]Plan2!$A:$A,$D1968,[2]Plan2!$U:$U,10)</f>
        <v>#VALUE!</v>
      </c>
      <c r="AD1968" s="18" t="e">
        <f>SUMIFS([2]Plan2!$H:$H,[2]Plan2!$A:$A,$D1968,[2]Plan2!$U:$U,11)</f>
        <v>#VALUE!</v>
      </c>
      <c r="AE1968" s="18" t="e">
        <f>SUMIFS([2]Plan2!$H:$H,[2]Plan2!$A:$A,$D1968,[2]Plan2!$U:$U,12)</f>
        <v>#VALUE!</v>
      </c>
      <c r="AF1968" s="18" t="e">
        <f>SUMIFS([2]Plan2!$H:$H,[2]Plan2!$A:$A,$D1968,[2]Plan2!$U:$U,1)</f>
        <v>#VALUE!</v>
      </c>
      <c r="AG1968" s="18" t="e">
        <f>SUMIFS([2]Plan2!$H:$H,[2]Plan2!$A:$A,$D1968,[2]Plan2!$U:$U,2)</f>
        <v>#VALUE!</v>
      </c>
      <c r="AH1968" s="18" t="e">
        <f>SUMIFS([2]Plan2!$H:$H,[2]Plan2!$A:$A,$D1968,[2]Plan2!$U:$U,3)</f>
        <v>#VALUE!</v>
      </c>
      <c r="AI1968" s="18" t="e">
        <f>SUMIFS([2]Plan2!$H:$H,[2]Plan2!$A:$A,$D1968,[2]Plan2!$U:$U,4)</f>
        <v>#VALUE!</v>
      </c>
      <c r="AJ1968" s="18" t="e">
        <f>SUMIFS([2]Plan2!$H:$H,[2]Plan2!$A:$A,$D1968,[2]Plan2!$U:$U,5)</f>
        <v>#VALUE!</v>
      </c>
      <c r="AK1968" s="23" t="e">
        <f t="shared" si="244"/>
        <v>#VALUE!</v>
      </c>
      <c r="AL1968" s="23" t="e">
        <f t="shared" si="246"/>
        <v>#VALUE!</v>
      </c>
      <c r="AM1968">
        <f t="shared" si="245"/>
        <v>0</v>
      </c>
    </row>
    <row r="1969" spans="1:39" ht="15.75" x14ac:dyDescent="0.25">
      <c r="A1969" s="21"/>
      <c r="B1969" s="21" t="s">
        <v>1519</v>
      </c>
      <c r="C1969" s="21">
        <v>51800374</v>
      </c>
      <c r="D1969" s="25">
        <v>194510</v>
      </c>
      <c r="E1969" s="21" t="s">
        <v>33</v>
      </c>
      <c r="F1969" s="31" t="s">
        <v>33</v>
      </c>
      <c r="G1969" s="21" t="s">
        <v>1763</v>
      </c>
      <c r="H1969" s="21" t="s">
        <v>284</v>
      </c>
      <c r="I1969" s="25" t="s">
        <v>121</v>
      </c>
      <c r="J1969" s="21" t="s">
        <v>16</v>
      </c>
      <c r="K1969" s="21" t="s">
        <v>17</v>
      </c>
      <c r="L1969" s="20">
        <v>45639</v>
      </c>
      <c r="M1969" s="20"/>
      <c r="N1969" s="21" t="s">
        <v>22</v>
      </c>
      <c r="O1969" s="21"/>
      <c r="P1969" s="21"/>
      <c r="Q1969" s="21"/>
      <c r="R1969" s="28"/>
      <c r="S1969" s="18" t="str">
        <f>IFERROR(VLOOKUP(D1969,'[1]comparativo br'!$A:$B,2,FALSE),"")</f>
        <v/>
      </c>
      <c r="T1969" s="18" t="str">
        <f>IFERROR(VLOOKUP(D1969,'[1]comparativo br'!$A:$C,3,FALSE),"")</f>
        <v/>
      </c>
      <c r="U1969" s="15" t="str">
        <f t="shared" si="243"/>
        <v/>
      </c>
      <c r="V1969" s="19" t="str">
        <f>IFERROR(VLOOKUP(D1969,'[1]comparativo br'!$A:$D,4,FALSE),"")</f>
        <v/>
      </c>
      <c r="W1969" s="19" t="str">
        <f>IFERROR(VLOOKUP(D1969,'[1]comparativo br'!$A:$E,5,FALSE),"")</f>
        <v/>
      </c>
      <c r="X1969" s="15" t="str">
        <f t="shared" si="248"/>
        <v/>
      </c>
      <c r="Y1969" s="18" t="e">
        <f>SUMIFS([2]Plan2!$H:$H,[2]Plan2!$A:$A,$D1969,[2]Plan2!$U:$U,6)</f>
        <v>#VALUE!</v>
      </c>
      <c r="Z1969" s="18" t="e">
        <f>SUMIFS([2]Plan2!$H:$H,[2]Plan2!$A:$A,$D1969,[2]Plan2!$U:$U,7)</f>
        <v>#VALUE!</v>
      </c>
      <c r="AA1969" s="18" t="e">
        <f>SUMIFS([2]Plan2!$H:$H,[2]Plan2!$A:$A,$D1969,[2]Plan2!$U:$U,8)</f>
        <v>#VALUE!</v>
      </c>
      <c r="AB1969" s="18" t="e">
        <f>SUMIFS([2]Plan2!$H:$H,[2]Plan2!$A:$A,$D1969,[2]Plan2!$U:$U,9)</f>
        <v>#VALUE!</v>
      </c>
      <c r="AC1969" s="18" t="e">
        <f>SUMIFS([2]Plan2!$H:$H,[2]Plan2!$A:$A,$D1969,[2]Plan2!$U:$U,10)</f>
        <v>#VALUE!</v>
      </c>
      <c r="AD1969" s="18" t="e">
        <f>SUMIFS([2]Plan2!$H:$H,[2]Plan2!$A:$A,$D1969,[2]Plan2!$U:$U,11)</f>
        <v>#VALUE!</v>
      </c>
      <c r="AE1969" s="18" t="e">
        <f>SUMIFS([2]Plan2!$H:$H,[2]Plan2!$A:$A,$D1969,[2]Plan2!$U:$U,12)</f>
        <v>#VALUE!</v>
      </c>
      <c r="AF1969" s="18" t="e">
        <f>SUMIFS([2]Plan2!$H:$H,[2]Plan2!$A:$A,$D1969,[2]Plan2!$U:$U,1)</f>
        <v>#VALUE!</v>
      </c>
      <c r="AG1969" s="18" t="e">
        <f>SUMIFS([2]Plan2!$H:$H,[2]Plan2!$A:$A,$D1969,[2]Plan2!$U:$U,2)</f>
        <v>#VALUE!</v>
      </c>
      <c r="AH1969" s="18" t="e">
        <f>SUMIFS([2]Plan2!$H:$H,[2]Plan2!$A:$A,$D1969,[2]Plan2!$U:$U,3)</f>
        <v>#VALUE!</v>
      </c>
      <c r="AI1969" s="18" t="e">
        <f>SUMIFS([2]Plan2!$H:$H,[2]Plan2!$A:$A,$D1969,[2]Plan2!$U:$U,4)</f>
        <v>#VALUE!</v>
      </c>
      <c r="AJ1969" s="18" t="e">
        <f>SUMIFS([2]Plan2!$H:$H,[2]Plan2!$A:$A,$D1969,[2]Plan2!$U:$U,5)</f>
        <v>#VALUE!</v>
      </c>
      <c r="AK1969" s="23" t="e">
        <f t="shared" si="244"/>
        <v>#VALUE!</v>
      </c>
      <c r="AL1969" s="23" t="e">
        <f t="shared" si="246"/>
        <v>#VALUE!</v>
      </c>
      <c r="AM1969">
        <f t="shared" si="245"/>
        <v>0</v>
      </c>
    </row>
    <row r="1970" spans="1:39" ht="15.75" x14ac:dyDescent="0.25">
      <c r="A1970" s="21" t="s">
        <v>353</v>
      </c>
      <c r="B1970" s="21" t="s">
        <v>1520</v>
      </c>
      <c r="C1970" s="21">
        <v>51843514</v>
      </c>
      <c r="D1970" s="25" t="s">
        <v>1942</v>
      </c>
      <c r="E1970" s="21" t="s">
        <v>69</v>
      </c>
      <c r="F1970" s="31" t="s">
        <v>69</v>
      </c>
      <c r="G1970" s="21" t="s">
        <v>1821</v>
      </c>
      <c r="H1970" s="21" t="s">
        <v>1943</v>
      </c>
      <c r="I1970" s="25" t="s">
        <v>20</v>
      </c>
      <c r="J1970" s="21" t="s">
        <v>27</v>
      </c>
      <c r="K1970" s="21" t="s">
        <v>28</v>
      </c>
      <c r="L1970" s="20">
        <v>45797</v>
      </c>
      <c r="M1970" s="20">
        <v>45790</v>
      </c>
      <c r="N1970" s="21" t="s">
        <v>18</v>
      </c>
      <c r="O1970" s="21">
        <v>44</v>
      </c>
      <c r="P1970" s="21">
        <v>0</v>
      </c>
      <c r="Q1970" s="21">
        <v>123</v>
      </c>
      <c r="R1970" s="15">
        <v>1</v>
      </c>
      <c r="S1970" s="18">
        <f>IFERROR(VLOOKUP(D1970,'[1]comparativo br'!$A:$B,2,FALSE),"")</f>
        <v>9262</v>
      </c>
      <c r="T1970" s="18">
        <f>IFERROR(VLOOKUP(D1970,'[1]comparativo br'!$A:$C,3,FALSE),"")</f>
        <v>12864</v>
      </c>
      <c r="U1970" s="15">
        <f t="shared" si="243"/>
        <v>0.38890088533793998</v>
      </c>
      <c r="V1970" s="19">
        <f>IFERROR(VLOOKUP(D1970,'[1]comparativo br'!$A:$D,4,FALSE),"")</f>
        <v>239</v>
      </c>
      <c r="W1970" s="19">
        <f>IFERROR(VLOOKUP(D1970,'[1]comparativo br'!$A:$E,5,FALSE),"")</f>
        <v>199</v>
      </c>
      <c r="X1970" s="15">
        <f t="shared" si="248"/>
        <v>-0.16736401673640167</v>
      </c>
      <c r="Y1970" s="18" t="e">
        <f>SUMIFS([2]Plan2!$H:$H,[2]Plan2!$A:$A,$D1970,[2]Plan2!$U:$U,6)</f>
        <v>#VALUE!</v>
      </c>
      <c r="Z1970" s="18" t="e">
        <f>SUMIFS([2]Plan2!$H:$H,[2]Plan2!$A:$A,$D1970,[2]Plan2!$U:$U,7)</f>
        <v>#VALUE!</v>
      </c>
      <c r="AA1970" s="18" t="e">
        <f>SUMIFS([2]Plan2!$H:$H,[2]Plan2!$A:$A,$D1970,[2]Plan2!$U:$U,8)</f>
        <v>#VALUE!</v>
      </c>
      <c r="AB1970" s="18" t="e">
        <f>SUMIFS([2]Plan2!$H:$H,[2]Plan2!$A:$A,$D1970,[2]Plan2!$U:$U,9)</f>
        <v>#VALUE!</v>
      </c>
      <c r="AC1970" s="18" t="e">
        <f>SUMIFS([2]Plan2!$H:$H,[2]Plan2!$A:$A,$D1970,[2]Plan2!$U:$U,10)</f>
        <v>#VALUE!</v>
      </c>
      <c r="AD1970" s="18" t="e">
        <f>SUMIFS([2]Plan2!$H:$H,[2]Plan2!$A:$A,$D1970,[2]Plan2!$U:$U,11)</f>
        <v>#VALUE!</v>
      </c>
      <c r="AE1970" s="18" t="e">
        <f>SUMIFS([2]Plan2!$H:$H,[2]Plan2!$A:$A,$D1970,[2]Plan2!$U:$U,12)</f>
        <v>#VALUE!</v>
      </c>
      <c r="AF1970" s="18" t="e">
        <f>SUMIFS([2]Plan2!$H:$H,[2]Plan2!$A:$A,$D1970,[2]Plan2!$U:$U,1)</f>
        <v>#VALUE!</v>
      </c>
      <c r="AG1970" s="18" t="e">
        <f>SUMIFS([2]Plan2!$H:$H,[2]Plan2!$A:$A,$D1970,[2]Plan2!$U:$U,2)</f>
        <v>#VALUE!</v>
      </c>
      <c r="AH1970" s="18" t="e">
        <f>SUMIFS([2]Plan2!$H:$H,[2]Plan2!$A:$A,$D1970,[2]Plan2!$U:$U,3)</f>
        <v>#VALUE!</v>
      </c>
      <c r="AI1970" s="18" t="e">
        <f>SUMIFS([2]Plan2!$H:$H,[2]Plan2!$A:$A,$D1970,[2]Plan2!$U:$U,4)</f>
        <v>#VALUE!</v>
      </c>
      <c r="AJ1970" s="18" t="e">
        <f>SUMIFS([2]Plan2!$H:$H,[2]Plan2!$A:$A,$D1970,[2]Plan2!$U:$U,5)</f>
        <v>#VALUE!</v>
      </c>
      <c r="AK1970" s="23" t="e">
        <f t="shared" si="244"/>
        <v>#VALUE!</v>
      </c>
      <c r="AL1970" s="23" t="e">
        <f t="shared" si="246"/>
        <v>#VALUE!</v>
      </c>
      <c r="AM1970">
        <f t="shared" si="245"/>
        <v>0</v>
      </c>
    </row>
    <row r="1971" spans="1:39" ht="15.75" x14ac:dyDescent="0.25">
      <c r="A1971" s="21"/>
      <c r="B1971" s="21" t="s">
        <v>1520</v>
      </c>
      <c r="C1971" s="21">
        <v>51843514</v>
      </c>
      <c r="D1971" s="25" t="s">
        <v>1897</v>
      </c>
      <c r="E1971" s="21" t="s">
        <v>69</v>
      </c>
      <c r="F1971" s="31" t="s">
        <v>69</v>
      </c>
      <c r="G1971" s="21" t="s">
        <v>1821</v>
      </c>
      <c r="H1971" s="21" t="s">
        <v>1822</v>
      </c>
      <c r="I1971" s="25" t="s">
        <v>20</v>
      </c>
      <c r="J1971" s="21" t="s">
        <v>27</v>
      </c>
      <c r="K1971" s="21" t="s">
        <v>28</v>
      </c>
      <c r="L1971" s="20">
        <v>45797</v>
      </c>
      <c r="M1971" s="20">
        <v>45799</v>
      </c>
      <c r="N1971" s="21" t="s">
        <v>18</v>
      </c>
      <c r="O1971" s="21">
        <v>110</v>
      </c>
      <c r="P1971" s="21">
        <v>0</v>
      </c>
      <c r="Q1971" s="21">
        <v>268</v>
      </c>
      <c r="R1971" s="15">
        <v>1</v>
      </c>
      <c r="S1971" s="18">
        <f>IFERROR(VLOOKUP(D1971,'[1]comparativo br'!$A:$B,2,FALSE),"")</f>
        <v>29417</v>
      </c>
      <c r="T1971" s="18">
        <f>IFERROR(VLOOKUP(D1971,'[1]comparativo br'!$A:$C,3,FALSE),"")</f>
        <v>34256</v>
      </c>
      <c r="U1971" s="15">
        <f t="shared" si="243"/>
        <v>0.16449671958391407</v>
      </c>
      <c r="V1971" s="19">
        <f>IFERROR(VLOOKUP(D1971,'[1]comparativo br'!$A:$D,4,FALSE),"")</f>
        <v>626</v>
      </c>
      <c r="W1971" s="19">
        <f>IFERROR(VLOOKUP(D1971,'[1]comparativo br'!$A:$E,5,FALSE),"")</f>
        <v>695</v>
      </c>
      <c r="X1971" s="15">
        <f t="shared" si="248"/>
        <v>0.11022364217252396</v>
      </c>
      <c r="Y1971" s="18" t="e">
        <f>SUMIFS([2]Plan2!$H:$H,[2]Plan2!$A:$A,$D1971,[2]Plan2!$U:$U,6)</f>
        <v>#VALUE!</v>
      </c>
      <c r="Z1971" s="18" t="e">
        <f>SUMIFS([2]Plan2!$H:$H,[2]Plan2!$A:$A,$D1971,[2]Plan2!$U:$U,7)</f>
        <v>#VALUE!</v>
      </c>
      <c r="AA1971" s="18" t="e">
        <f>SUMIFS([2]Plan2!$H:$H,[2]Plan2!$A:$A,$D1971,[2]Plan2!$U:$U,8)</f>
        <v>#VALUE!</v>
      </c>
      <c r="AB1971" s="18" t="e">
        <f>SUMIFS([2]Plan2!$H:$H,[2]Plan2!$A:$A,$D1971,[2]Plan2!$U:$U,9)</f>
        <v>#VALUE!</v>
      </c>
      <c r="AC1971" s="18" t="e">
        <f>SUMIFS([2]Plan2!$H:$H,[2]Plan2!$A:$A,$D1971,[2]Plan2!$U:$U,10)</f>
        <v>#VALUE!</v>
      </c>
      <c r="AD1971" s="18" t="e">
        <f>SUMIFS([2]Plan2!$H:$H,[2]Plan2!$A:$A,$D1971,[2]Plan2!$U:$U,11)</f>
        <v>#VALUE!</v>
      </c>
      <c r="AE1971" s="18" t="e">
        <f>SUMIFS([2]Plan2!$H:$H,[2]Plan2!$A:$A,$D1971,[2]Plan2!$U:$U,12)</f>
        <v>#VALUE!</v>
      </c>
      <c r="AF1971" s="18" t="e">
        <f>SUMIFS([2]Plan2!$H:$H,[2]Plan2!$A:$A,$D1971,[2]Plan2!$U:$U,1)</f>
        <v>#VALUE!</v>
      </c>
      <c r="AG1971" s="18" t="e">
        <f>SUMIFS([2]Plan2!$H:$H,[2]Plan2!$A:$A,$D1971,[2]Plan2!$U:$U,2)</f>
        <v>#VALUE!</v>
      </c>
      <c r="AH1971" s="18" t="e">
        <f>SUMIFS([2]Plan2!$H:$H,[2]Plan2!$A:$A,$D1971,[2]Plan2!$U:$U,3)</f>
        <v>#VALUE!</v>
      </c>
      <c r="AI1971" s="18" t="e">
        <f>SUMIFS([2]Plan2!$H:$H,[2]Plan2!$A:$A,$D1971,[2]Plan2!$U:$U,4)</f>
        <v>#VALUE!</v>
      </c>
      <c r="AJ1971" s="18" t="e">
        <f>SUMIFS([2]Plan2!$H:$H,[2]Plan2!$A:$A,$D1971,[2]Plan2!$U:$U,5)</f>
        <v>#VALUE!</v>
      </c>
      <c r="AK1971" s="23" t="e">
        <f t="shared" si="244"/>
        <v>#VALUE!</v>
      </c>
      <c r="AL1971" s="23" t="e">
        <f t="shared" si="246"/>
        <v>#VALUE!</v>
      </c>
      <c r="AM1971">
        <f t="shared" si="245"/>
        <v>0</v>
      </c>
    </row>
    <row r="1972" spans="1:39" ht="15.75" x14ac:dyDescent="0.25">
      <c r="A1972" s="21" t="s">
        <v>398</v>
      </c>
      <c r="B1972" s="21" t="s">
        <v>1519</v>
      </c>
      <c r="C1972" s="21">
        <v>51843514</v>
      </c>
      <c r="D1972" s="25" t="s">
        <v>1820</v>
      </c>
      <c r="E1972" s="21" t="s">
        <v>2146</v>
      </c>
      <c r="F1972" s="31" t="s">
        <v>60</v>
      </c>
      <c r="G1972" s="21" t="s">
        <v>1821</v>
      </c>
      <c r="H1972" s="21" t="s">
        <v>1822</v>
      </c>
      <c r="I1972" s="25" t="s">
        <v>20</v>
      </c>
      <c r="J1972" s="21" t="s">
        <v>27</v>
      </c>
      <c r="K1972" s="21" t="s">
        <v>28</v>
      </c>
      <c r="L1972" s="20"/>
      <c r="M1972" s="20">
        <v>45553</v>
      </c>
      <c r="N1972" s="21" t="s">
        <v>53</v>
      </c>
      <c r="O1972" s="21">
        <v>0</v>
      </c>
      <c r="P1972" s="21">
        <v>0</v>
      </c>
      <c r="Q1972" s="21">
        <v>4</v>
      </c>
      <c r="R1972" s="15">
        <v>1</v>
      </c>
      <c r="S1972" s="18" t="str">
        <f>IFERROR(VLOOKUP(D1972,'[1]comparativo br'!$A:$B,2,FALSE),"")</f>
        <v/>
      </c>
      <c r="T1972" s="18" t="str">
        <f>IFERROR(VLOOKUP(D1972,'[1]comparativo br'!$A:$C,3,FALSE),"")</f>
        <v/>
      </c>
      <c r="U1972" s="15" t="str">
        <f t="shared" si="243"/>
        <v/>
      </c>
      <c r="V1972" s="19" t="str">
        <f>IFERROR(VLOOKUP(D1972,'[1]comparativo br'!$A:$D,4,FALSE),"")</f>
        <v/>
      </c>
      <c r="W1972" s="19" t="str">
        <f>IFERROR(VLOOKUP(D1972,'[1]comparativo br'!$A:$E,5,FALSE),"")</f>
        <v/>
      </c>
      <c r="X1972" s="15" t="str">
        <f t="shared" si="248"/>
        <v/>
      </c>
      <c r="Y1972" s="18" t="e">
        <f>SUMIFS([2]Plan2!$H:$H,[2]Plan2!$A:$A,$D1972,[2]Plan2!$U:$U,6)</f>
        <v>#VALUE!</v>
      </c>
      <c r="Z1972" s="18" t="e">
        <f>SUMIFS([2]Plan2!$H:$H,[2]Plan2!$A:$A,$D1972,[2]Plan2!$U:$U,7)</f>
        <v>#VALUE!</v>
      </c>
      <c r="AA1972" s="18" t="e">
        <f>SUMIFS([2]Plan2!$H:$H,[2]Plan2!$A:$A,$D1972,[2]Plan2!$U:$U,8)</f>
        <v>#VALUE!</v>
      </c>
      <c r="AB1972" s="18" t="e">
        <f>SUMIFS([2]Plan2!$H:$H,[2]Plan2!$A:$A,$D1972,[2]Plan2!$U:$U,9)</f>
        <v>#VALUE!</v>
      </c>
      <c r="AC1972" s="18" t="e">
        <f>SUMIFS([2]Plan2!$H:$H,[2]Plan2!$A:$A,$D1972,[2]Plan2!$U:$U,10)</f>
        <v>#VALUE!</v>
      </c>
      <c r="AD1972" s="18" t="e">
        <f>SUMIFS([2]Plan2!$H:$H,[2]Plan2!$A:$A,$D1972,[2]Plan2!$U:$U,11)</f>
        <v>#VALUE!</v>
      </c>
      <c r="AE1972" s="18" t="e">
        <f>SUMIFS([2]Plan2!$H:$H,[2]Plan2!$A:$A,$D1972,[2]Plan2!$U:$U,12)</f>
        <v>#VALUE!</v>
      </c>
      <c r="AF1972" s="18" t="e">
        <f>SUMIFS([2]Plan2!$H:$H,[2]Plan2!$A:$A,$D1972,[2]Plan2!$U:$U,1)</f>
        <v>#VALUE!</v>
      </c>
      <c r="AG1972" s="18" t="e">
        <f>SUMIFS([2]Plan2!$H:$H,[2]Plan2!$A:$A,$D1972,[2]Plan2!$U:$U,2)</f>
        <v>#VALUE!</v>
      </c>
      <c r="AH1972" s="18" t="e">
        <f>SUMIFS([2]Plan2!$H:$H,[2]Plan2!$A:$A,$D1972,[2]Plan2!$U:$U,3)</f>
        <v>#VALUE!</v>
      </c>
      <c r="AI1972" s="18" t="e">
        <f>SUMIFS([2]Plan2!$H:$H,[2]Plan2!$A:$A,$D1972,[2]Plan2!$U:$U,4)</f>
        <v>#VALUE!</v>
      </c>
      <c r="AJ1972" s="18" t="e">
        <f>SUMIFS([2]Plan2!$H:$H,[2]Plan2!$A:$A,$D1972,[2]Plan2!$U:$U,5)</f>
        <v>#VALUE!</v>
      </c>
      <c r="AK1972" s="23" t="e">
        <f t="shared" si="244"/>
        <v>#VALUE!</v>
      </c>
      <c r="AL1972" s="23" t="e">
        <f t="shared" si="246"/>
        <v>#VALUE!</v>
      </c>
      <c r="AM1972">
        <f t="shared" si="245"/>
        <v>0</v>
      </c>
    </row>
    <row r="1973" spans="1:39" ht="15.75" x14ac:dyDescent="0.25">
      <c r="A1973" s="21"/>
      <c r="B1973" s="21" t="s">
        <v>1519</v>
      </c>
      <c r="C1973" s="21">
        <v>51866804</v>
      </c>
      <c r="D1973" s="25">
        <v>193441</v>
      </c>
      <c r="E1973" s="21" t="s">
        <v>24</v>
      </c>
      <c r="F1973" s="31" t="s">
        <v>24</v>
      </c>
      <c r="G1973" s="21" t="s">
        <v>898</v>
      </c>
      <c r="H1973" s="21" t="s">
        <v>447</v>
      </c>
      <c r="I1973" s="25" t="s">
        <v>20</v>
      </c>
      <c r="J1973" s="21" t="s">
        <v>253</v>
      </c>
      <c r="K1973" s="21" t="s">
        <v>2288</v>
      </c>
      <c r="L1973" s="20">
        <v>44741</v>
      </c>
      <c r="M1973" s="20">
        <v>45412</v>
      </c>
      <c r="N1973" s="21" t="s">
        <v>53</v>
      </c>
      <c r="O1973" s="21">
        <v>5</v>
      </c>
      <c r="P1973" s="21">
        <v>5</v>
      </c>
      <c r="Q1973" s="21">
        <v>0</v>
      </c>
      <c r="R1973" s="15">
        <f>(Q1973-P1973)/P1973</f>
        <v>-1</v>
      </c>
      <c r="S1973" s="18" t="str">
        <f>IFERROR(VLOOKUP(D1973,'[1]comparativo br'!$A:$B,2,FALSE),"")</f>
        <v/>
      </c>
      <c r="T1973" s="18" t="str">
        <f>IFERROR(VLOOKUP(D1973,'[1]comparativo br'!$A:$C,3,FALSE),"")</f>
        <v/>
      </c>
      <c r="U1973" s="15" t="str">
        <f t="shared" si="243"/>
        <v/>
      </c>
      <c r="V1973" s="19" t="str">
        <f>IFERROR(VLOOKUP(D1973,'[1]comparativo br'!$A:$D,4,FALSE),"")</f>
        <v/>
      </c>
      <c r="W1973" s="19" t="str">
        <f>IFERROR(VLOOKUP(D1973,'[1]comparativo br'!$A:$E,5,FALSE),"")</f>
        <v/>
      </c>
      <c r="X1973" s="15" t="str">
        <f t="shared" si="248"/>
        <v/>
      </c>
      <c r="Y1973" s="18" t="e">
        <f>SUMIFS([2]Plan2!$H:$H,[2]Plan2!$A:$A,$D1973,[2]Plan2!$U:$U,6)</f>
        <v>#VALUE!</v>
      </c>
      <c r="Z1973" s="18" t="e">
        <f>SUMIFS([2]Plan2!$H:$H,[2]Plan2!$A:$A,$D1973,[2]Plan2!$U:$U,7)</f>
        <v>#VALUE!</v>
      </c>
      <c r="AA1973" s="18" t="e">
        <f>SUMIFS([2]Plan2!$H:$H,[2]Plan2!$A:$A,$D1973,[2]Plan2!$U:$U,8)</f>
        <v>#VALUE!</v>
      </c>
      <c r="AB1973" s="18" t="e">
        <f>SUMIFS([2]Plan2!$H:$H,[2]Plan2!$A:$A,$D1973,[2]Plan2!$U:$U,9)</f>
        <v>#VALUE!</v>
      </c>
      <c r="AC1973" s="18" t="e">
        <f>SUMIFS([2]Plan2!$H:$H,[2]Plan2!$A:$A,$D1973,[2]Plan2!$U:$U,10)</f>
        <v>#VALUE!</v>
      </c>
      <c r="AD1973" s="18" t="e">
        <f>SUMIFS([2]Plan2!$H:$H,[2]Plan2!$A:$A,$D1973,[2]Plan2!$U:$U,11)</f>
        <v>#VALUE!</v>
      </c>
      <c r="AE1973" s="18" t="e">
        <f>SUMIFS([2]Plan2!$H:$H,[2]Plan2!$A:$A,$D1973,[2]Plan2!$U:$U,12)</f>
        <v>#VALUE!</v>
      </c>
      <c r="AF1973" s="18" t="e">
        <f>SUMIFS([2]Plan2!$H:$H,[2]Plan2!$A:$A,$D1973,[2]Plan2!$U:$U,1)</f>
        <v>#VALUE!</v>
      </c>
      <c r="AG1973" s="18" t="e">
        <f>SUMIFS([2]Plan2!$H:$H,[2]Plan2!$A:$A,$D1973,[2]Plan2!$U:$U,2)</f>
        <v>#VALUE!</v>
      </c>
      <c r="AH1973" s="18" t="e">
        <f>SUMIFS([2]Plan2!$H:$H,[2]Plan2!$A:$A,$D1973,[2]Plan2!$U:$U,3)</f>
        <v>#VALUE!</v>
      </c>
      <c r="AI1973" s="18" t="e">
        <f>SUMIFS([2]Plan2!$H:$H,[2]Plan2!$A:$A,$D1973,[2]Plan2!$U:$U,4)</f>
        <v>#VALUE!</v>
      </c>
      <c r="AJ1973" s="18" t="e">
        <f>SUMIFS([2]Plan2!$H:$H,[2]Plan2!$A:$A,$D1973,[2]Plan2!$U:$U,5)</f>
        <v>#VALUE!</v>
      </c>
      <c r="AK1973" s="23" t="e">
        <f t="shared" si="244"/>
        <v>#VALUE!</v>
      </c>
      <c r="AL1973" s="23" t="e">
        <f t="shared" si="246"/>
        <v>#VALUE!</v>
      </c>
      <c r="AM1973">
        <f t="shared" si="245"/>
        <v>0</v>
      </c>
    </row>
    <row r="1974" spans="1:39" ht="15.75" x14ac:dyDescent="0.25">
      <c r="A1974" s="21" t="s">
        <v>2280</v>
      </c>
      <c r="B1974" s="21" t="s">
        <v>1520</v>
      </c>
      <c r="C1974" s="21">
        <v>52179189</v>
      </c>
      <c r="D1974" s="25" t="s">
        <v>2408</v>
      </c>
      <c r="E1974" s="21" t="s">
        <v>1575</v>
      </c>
      <c r="F1974" s="31" t="s">
        <v>1798</v>
      </c>
      <c r="G1974" s="21" t="s">
        <v>2409</v>
      </c>
      <c r="H1974" s="21" t="s">
        <v>532</v>
      </c>
      <c r="I1974" s="25" t="s">
        <v>145</v>
      </c>
      <c r="J1974" s="21" t="s">
        <v>16</v>
      </c>
      <c r="K1974" s="21" t="s">
        <v>17</v>
      </c>
      <c r="L1974" s="20">
        <v>45791</v>
      </c>
      <c r="M1974" s="20"/>
      <c r="N1974" s="21" t="s">
        <v>18</v>
      </c>
      <c r="O1974" s="21"/>
      <c r="P1974" s="21"/>
      <c r="Q1974" s="21"/>
      <c r="R1974" s="28"/>
      <c r="S1974" s="18">
        <f>IFERROR(VLOOKUP(D1974,'[1]comparativo br'!$A:$B,2,FALSE),"")</f>
        <v>23841</v>
      </c>
      <c r="T1974" s="18">
        <f>IFERROR(VLOOKUP(D1974,'[1]comparativo br'!$A:$C,3,FALSE),"")</f>
        <v>53534</v>
      </c>
      <c r="U1974" s="15">
        <f t="shared" si="243"/>
        <v>1.2454595025376451</v>
      </c>
      <c r="V1974" s="19">
        <f>IFERROR(VLOOKUP(D1974,'[1]comparativo br'!$A:$D,4,FALSE),"")</f>
        <v>59</v>
      </c>
      <c r="W1974" s="19">
        <f>IFERROR(VLOOKUP(D1974,'[1]comparativo br'!$A:$E,5,FALSE),"")</f>
        <v>266</v>
      </c>
      <c r="X1974" s="15">
        <f t="shared" si="248"/>
        <v>3.5084745762711864</v>
      </c>
      <c r="Y1974" s="18" t="e">
        <f>SUMIFS([2]Plan2!$H:$H,[2]Plan2!$A:$A,$D1974,[2]Plan2!$U:$U,6)</f>
        <v>#VALUE!</v>
      </c>
      <c r="Z1974" s="18" t="e">
        <f>SUMIFS([2]Plan2!$H:$H,[2]Plan2!$A:$A,$D1974,[2]Plan2!$U:$U,7)</f>
        <v>#VALUE!</v>
      </c>
      <c r="AA1974" s="18" t="e">
        <f>SUMIFS([2]Plan2!$H:$H,[2]Plan2!$A:$A,$D1974,[2]Plan2!$U:$U,8)</f>
        <v>#VALUE!</v>
      </c>
      <c r="AB1974" s="18" t="e">
        <f>SUMIFS([2]Plan2!$H:$H,[2]Plan2!$A:$A,$D1974,[2]Plan2!$U:$U,9)</f>
        <v>#VALUE!</v>
      </c>
      <c r="AC1974" s="18" t="e">
        <f>SUMIFS([2]Plan2!$H:$H,[2]Plan2!$A:$A,$D1974,[2]Plan2!$U:$U,10)</f>
        <v>#VALUE!</v>
      </c>
      <c r="AD1974" s="18" t="e">
        <f>SUMIFS([2]Plan2!$H:$H,[2]Plan2!$A:$A,$D1974,[2]Plan2!$U:$U,11)</f>
        <v>#VALUE!</v>
      </c>
      <c r="AE1974" s="18" t="e">
        <f>SUMIFS([2]Plan2!$H:$H,[2]Plan2!$A:$A,$D1974,[2]Plan2!$U:$U,12)</f>
        <v>#VALUE!</v>
      </c>
      <c r="AF1974" s="18" t="e">
        <f>SUMIFS([2]Plan2!$H:$H,[2]Plan2!$A:$A,$D1974,[2]Plan2!$U:$U,1)</f>
        <v>#VALUE!</v>
      </c>
      <c r="AG1974" s="18" t="e">
        <f>SUMIFS([2]Plan2!$H:$H,[2]Plan2!$A:$A,$D1974,[2]Plan2!$U:$U,2)</f>
        <v>#VALUE!</v>
      </c>
      <c r="AH1974" s="18" t="e">
        <f>SUMIFS([2]Plan2!$H:$H,[2]Plan2!$A:$A,$D1974,[2]Plan2!$U:$U,3)</f>
        <v>#VALUE!</v>
      </c>
      <c r="AI1974" s="18" t="e">
        <f>SUMIFS([2]Plan2!$H:$H,[2]Plan2!$A:$A,$D1974,[2]Plan2!$U:$U,4)</f>
        <v>#VALUE!</v>
      </c>
      <c r="AJ1974" s="18" t="e">
        <f>SUMIFS([2]Plan2!$H:$H,[2]Plan2!$A:$A,$D1974,[2]Plan2!$U:$U,5)</f>
        <v>#VALUE!</v>
      </c>
      <c r="AK1974" s="23" t="e">
        <f t="shared" si="244"/>
        <v>#VALUE!</v>
      </c>
      <c r="AL1974" s="23" t="e">
        <f t="shared" si="246"/>
        <v>#VALUE!</v>
      </c>
      <c r="AM1974">
        <f t="shared" si="245"/>
        <v>0</v>
      </c>
    </row>
    <row r="1975" spans="1:39" ht="15.75" x14ac:dyDescent="0.25">
      <c r="A1975" s="21" t="s">
        <v>2280</v>
      </c>
      <c r="B1975" s="21" t="s">
        <v>1520</v>
      </c>
      <c r="C1975" s="21">
        <v>52179189</v>
      </c>
      <c r="D1975" s="25" t="s">
        <v>2410</v>
      </c>
      <c r="E1975" s="21" t="s">
        <v>1575</v>
      </c>
      <c r="F1975" s="31" t="s">
        <v>1826</v>
      </c>
      <c r="G1975" s="21" t="s">
        <v>2411</v>
      </c>
      <c r="H1975" s="21" t="s">
        <v>379</v>
      </c>
      <c r="I1975" s="25" t="s">
        <v>72</v>
      </c>
      <c r="J1975" s="21" t="s">
        <v>16</v>
      </c>
      <c r="K1975" s="21" t="s">
        <v>17</v>
      </c>
      <c r="L1975" s="20">
        <v>45791</v>
      </c>
      <c r="M1975" s="20"/>
      <c r="N1975" s="21" t="s">
        <v>18</v>
      </c>
      <c r="O1975" s="21"/>
      <c r="P1975" s="21"/>
      <c r="Q1975" s="21"/>
      <c r="R1975" s="28"/>
      <c r="S1975" s="18">
        <f>IFERROR(VLOOKUP(D1975,'[1]comparativo br'!$A:$B,2,FALSE),"")</f>
        <v>22005</v>
      </c>
      <c r="T1975" s="18">
        <f>IFERROR(VLOOKUP(D1975,'[1]comparativo br'!$A:$C,3,FALSE),"")</f>
        <v>42320</v>
      </c>
      <c r="U1975" s="15">
        <f t="shared" si="243"/>
        <v>0.92319927289252446</v>
      </c>
      <c r="V1975" s="19">
        <f>IFERROR(VLOOKUP(D1975,'[1]comparativo br'!$A:$D,4,FALSE),"")</f>
        <v>74</v>
      </c>
      <c r="W1975" s="19">
        <f>IFERROR(VLOOKUP(D1975,'[1]comparativo br'!$A:$E,5,FALSE),"")</f>
        <v>184</v>
      </c>
      <c r="X1975" s="15">
        <f t="shared" si="248"/>
        <v>1.4864864864864864</v>
      </c>
      <c r="Y1975" s="18" t="e">
        <f>SUMIFS([2]Plan2!$H:$H,[2]Plan2!$A:$A,$D1975,[2]Plan2!$U:$U,6)</f>
        <v>#VALUE!</v>
      </c>
      <c r="Z1975" s="18" t="e">
        <f>SUMIFS([2]Plan2!$H:$H,[2]Plan2!$A:$A,$D1975,[2]Plan2!$U:$U,7)</f>
        <v>#VALUE!</v>
      </c>
      <c r="AA1975" s="18" t="e">
        <f>SUMIFS([2]Plan2!$H:$H,[2]Plan2!$A:$A,$D1975,[2]Plan2!$U:$U,8)</f>
        <v>#VALUE!</v>
      </c>
      <c r="AB1975" s="18" t="e">
        <f>SUMIFS([2]Plan2!$H:$H,[2]Plan2!$A:$A,$D1975,[2]Plan2!$U:$U,9)</f>
        <v>#VALUE!</v>
      </c>
      <c r="AC1975" s="18" t="e">
        <f>SUMIFS([2]Plan2!$H:$H,[2]Plan2!$A:$A,$D1975,[2]Plan2!$U:$U,10)</f>
        <v>#VALUE!</v>
      </c>
      <c r="AD1975" s="18" t="e">
        <f>SUMIFS([2]Plan2!$H:$H,[2]Plan2!$A:$A,$D1975,[2]Plan2!$U:$U,11)</f>
        <v>#VALUE!</v>
      </c>
      <c r="AE1975" s="18" t="e">
        <f>SUMIFS([2]Plan2!$H:$H,[2]Plan2!$A:$A,$D1975,[2]Plan2!$U:$U,12)</f>
        <v>#VALUE!</v>
      </c>
      <c r="AF1975" s="18" t="e">
        <f>SUMIFS([2]Plan2!$H:$H,[2]Plan2!$A:$A,$D1975,[2]Plan2!$U:$U,1)</f>
        <v>#VALUE!</v>
      </c>
      <c r="AG1975" s="18" t="e">
        <f>SUMIFS([2]Plan2!$H:$H,[2]Plan2!$A:$A,$D1975,[2]Plan2!$U:$U,2)</f>
        <v>#VALUE!</v>
      </c>
      <c r="AH1975" s="18" t="e">
        <f>SUMIFS([2]Plan2!$H:$H,[2]Plan2!$A:$A,$D1975,[2]Plan2!$U:$U,3)</f>
        <v>#VALUE!</v>
      </c>
      <c r="AI1975" s="18" t="e">
        <f>SUMIFS([2]Plan2!$H:$H,[2]Plan2!$A:$A,$D1975,[2]Plan2!$U:$U,4)</f>
        <v>#VALUE!</v>
      </c>
      <c r="AJ1975" s="18" t="e">
        <f>SUMIFS([2]Plan2!$H:$H,[2]Plan2!$A:$A,$D1975,[2]Plan2!$U:$U,5)</f>
        <v>#VALUE!</v>
      </c>
      <c r="AK1975" s="23" t="e">
        <f t="shared" si="244"/>
        <v>#VALUE!</v>
      </c>
      <c r="AL1975" s="23" t="e">
        <f t="shared" si="246"/>
        <v>#VALUE!</v>
      </c>
      <c r="AM1975">
        <f t="shared" si="245"/>
        <v>0</v>
      </c>
    </row>
    <row r="1976" spans="1:39" ht="15.75" x14ac:dyDescent="0.25">
      <c r="A1976" s="21"/>
      <c r="B1976" s="21" t="s">
        <v>1519</v>
      </c>
      <c r="C1976" s="21">
        <v>52226073</v>
      </c>
      <c r="D1976" s="25">
        <v>100970</v>
      </c>
      <c r="E1976" s="21" t="s">
        <v>2184</v>
      </c>
      <c r="F1976" s="31" t="s">
        <v>2488</v>
      </c>
      <c r="G1976" s="21" t="s">
        <v>37</v>
      </c>
      <c r="H1976" s="21" t="s">
        <v>284</v>
      </c>
      <c r="I1976" s="25" t="s">
        <v>285</v>
      </c>
      <c r="J1976" s="21" t="s">
        <v>16</v>
      </c>
      <c r="K1976" s="21" t="s">
        <v>17</v>
      </c>
      <c r="L1976" s="20">
        <v>45702</v>
      </c>
      <c r="M1976" s="20">
        <v>45797</v>
      </c>
      <c r="N1976" s="21" t="s">
        <v>18</v>
      </c>
      <c r="O1976" s="21">
        <v>5</v>
      </c>
      <c r="P1976" s="21">
        <v>4</v>
      </c>
      <c r="Q1976" s="21">
        <v>5</v>
      </c>
      <c r="R1976" s="15">
        <f>(Q1976-P1976)/P1976</f>
        <v>0.25</v>
      </c>
      <c r="S1976" s="18">
        <f>IFERROR(VLOOKUP(D1976,'[1]comparativo br'!$A:$B,2,FALSE),"")</f>
        <v>0</v>
      </c>
      <c r="T1976" s="18">
        <f>IFERROR(VLOOKUP(D1976,'[1]comparativo br'!$A:$C,3,FALSE),"")</f>
        <v>1006</v>
      </c>
      <c r="U1976" s="15" t="str">
        <f t="shared" si="243"/>
        <v/>
      </c>
      <c r="V1976" s="19">
        <f>IFERROR(VLOOKUP(D1976,'[1]comparativo br'!$A:$D,4,FALSE),"")</f>
        <v>1</v>
      </c>
      <c r="W1976" s="19">
        <f>IFERROR(VLOOKUP(D1976,'[1]comparativo br'!$A:$E,5,FALSE),"")</f>
        <v>11</v>
      </c>
      <c r="X1976" s="15">
        <f t="shared" si="248"/>
        <v>10</v>
      </c>
      <c r="Y1976" s="18" t="e">
        <f>SUMIFS([2]Plan2!$H:$H,[2]Plan2!$A:$A,$D1976,[2]Plan2!$U:$U,6)</f>
        <v>#VALUE!</v>
      </c>
      <c r="Z1976" s="18" t="e">
        <f>SUMIFS([2]Plan2!$H:$H,[2]Plan2!$A:$A,$D1976,[2]Plan2!$U:$U,7)</f>
        <v>#VALUE!</v>
      </c>
      <c r="AA1976" s="18" t="e">
        <f>SUMIFS([2]Plan2!$H:$H,[2]Plan2!$A:$A,$D1976,[2]Plan2!$U:$U,8)</f>
        <v>#VALUE!</v>
      </c>
      <c r="AB1976" s="18" t="e">
        <f>SUMIFS([2]Plan2!$H:$H,[2]Plan2!$A:$A,$D1976,[2]Plan2!$U:$U,9)</f>
        <v>#VALUE!</v>
      </c>
      <c r="AC1976" s="18" t="e">
        <f>SUMIFS([2]Plan2!$H:$H,[2]Plan2!$A:$A,$D1976,[2]Plan2!$U:$U,10)</f>
        <v>#VALUE!</v>
      </c>
      <c r="AD1976" s="18" t="e">
        <f>SUMIFS([2]Plan2!$H:$H,[2]Plan2!$A:$A,$D1976,[2]Plan2!$U:$U,11)</f>
        <v>#VALUE!</v>
      </c>
      <c r="AE1976" s="18" t="e">
        <f>SUMIFS([2]Plan2!$H:$H,[2]Plan2!$A:$A,$D1976,[2]Plan2!$U:$U,12)</f>
        <v>#VALUE!</v>
      </c>
      <c r="AF1976" s="18" t="e">
        <f>SUMIFS([2]Plan2!$H:$H,[2]Plan2!$A:$A,$D1976,[2]Plan2!$U:$U,1)</f>
        <v>#VALUE!</v>
      </c>
      <c r="AG1976" s="18" t="e">
        <f>SUMIFS([2]Plan2!$H:$H,[2]Plan2!$A:$A,$D1976,[2]Plan2!$U:$U,2)</f>
        <v>#VALUE!</v>
      </c>
      <c r="AH1976" s="18" t="e">
        <f>SUMIFS([2]Plan2!$H:$H,[2]Plan2!$A:$A,$D1976,[2]Plan2!$U:$U,3)</f>
        <v>#VALUE!</v>
      </c>
      <c r="AI1976" s="18" t="e">
        <f>SUMIFS([2]Plan2!$H:$H,[2]Plan2!$A:$A,$D1976,[2]Plan2!$U:$U,4)</f>
        <v>#VALUE!</v>
      </c>
      <c r="AJ1976" s="18" t="e">
        <f>SUMIFS([2]Plan2!$H:$H,[2]Plan2!$A:$A,$D1976,[2]Plan2!$U:$U,5)</f>
        <v>#VALUE!</v>
      </c>
      <c r="AK1976" s="23" t="e">
        <f t="shared" si="244"/>
        <v>#VALUE!</v>
      </c>
      <c r="AL1976" s="23" t="e">
        <f t="shared" si="246"/>
        <v>#VALUE!</v>
      </c>
      <c r="AM1976">
        <f t="shared" si="245"/>
        <v>0</v>
      </c>
    </row>
    <row r="1977" spans="1:39" ht="15.75" x14ac:dyDescent="0.25">
      <c r="A1977" s="21"/>
      <c r="B1977" s="21" t="s">
        <v>1519</v>
      </c>
      <c r="C1977" s="21">
        <v>52226073</v>
      </c>
      <c r="D1977" s="25">
        <v>100943</v>
      </c>
      <c r="E1977" s="21" t="s">
        <v>24</v>
      </c>
      <c r="F1977" s="31" t="s">
        <v>2488</v>
      </c>
      <c r="G1977" s="21" t="s">
        <v>37</v>
      </c>
      <c r="H1977" s="21" t="s">
        <v>284</v>
      </c>
      <c r="I1977" s="25" t="s">
        <v>285</v>
      </c>
      <c r="J1977" s="21" t="s">
        <v>16</v>
      </c>
      <c r="K1977" s="21" t="s">
        <v>17</v>
      </c>
      <c r="L1977" s="20">
        <v>45471</v>
      </c>
      <c r="M1977" s="20"/>
      <c r="N1977" s="21" t="s">
        <v>53</v>
      </c>
      <c r="O1977" s="21"/>
      <c r="P1977" s="21"/>
      <c r="Q1977" s="21"/>
      <c r="R1977" s="28"/>
      <c r="S1977" s="18" t="str">
        <f>IFERROR(VLOOKUP(D1977,'[1]comparativo br'!$A:$B,2,FALSE),"")</f>
        <v/>
      </c>
      <c r="T1977" s="18" t="str">
        <f>IFERROR(VLOOKUP(D1977,'[1]comparativo br'!$A:$C,3,FALSE),"")</f>
        <v/>
      </c>
      <c r="U1977" s="15" t="str">
        <f t="shared" si="243"/>
        <v/>
      </c>
      <c r="V1977" s="19" t="str">
        <f>IFERROR(VLOOKUP(D1977,'[1]comparativo br'!$A:$D,4,FALSE),"")</f>
        <v/>
      </c>
      <c r="W1977" s="19" t="str">
        <f>IFERROR(VLOOKUP(D1977,'[1]comparativo br'!$A:$E,5,FALSE),"")</f>
        <v/>
      </c>
      <c r="X1977" s="15" t="str">
        <f t="shared" si="248"/>
        <v/>
      </c>
      <c r="Y1977" s="18" t="e">
        <f>SUMIFS([2]Plan2!$H:$H,[2]Plan2!$A:$A,$D1977,[2]Plan2!$U:$U,6)</f>
        <v>#VALUE!</v>
      </c>
      <c r="Z1977" s="18" t="e">
        <f>SUMIFS([2]Plan2!$H:$H,[2]Plan2!$A:$A,$D1977,[2]Plan2!$U:$U,7)</f>
        <v>#VALUE!</v>
      </c>
      <c r="AA1977" s="18" t="e">
        <f>SUMIFS([2]Plan2!$H:$H,[2]Plan2!$A:$A,$D1977,[2]Plan2!$U:$U,8)</f>
        <v>#VALUE!</v>
      </c>
      <c r="AB1977" s="18" t="e">
        <f>SUMIFS([2]Plan2!$H:$H,[2]Plan2!$A:$A,$D1977,[2]Plan2!$U:$U,9)</f>
        <v>#VALUE!</v>
      </c>
      <c r="AC1977" s="18" t="e">
        <f>SUMIFS([2]Plan2!$H:$H,[2]Plan2!$A:$A,$D1977,[2]Plan2!$U:$U,10)</f>
        <v>#VALUE!</v>
      </c>
      <c r="AD1977" s="18" t="e">
        <f>SUMIFS([2]Plan2!$H:$H,[2]Plan2!$A:$A,$D1977,[2]Plan2!$U:$U,11)</f>
        <v>#VALUE!</v>
      </c>
      <c r="AE1977" s="18" t="e">
        <f>SUMIFS([2]Plan2!$H:$H,[2]Plan2!$A:$A,$D1977,[2]Plan2!$U:$U,12)</f>
        <v>#VALUE!</v>
      </c>
      <c r="AF1977" s="18" t="e">
        <f>SUMIFS([2]Plan2!$H:$H,[2]Plan2!$A:$A,$D1977,[2]Plan2!$U:$U,1)</f>
        <v>#VALUE!</v>
      </c>
      <c r="AG1977" s="18" t="e">
        <f>SUMIFS([2]Plan2!$H:$H,[2]Plan2!$A:$A,$D1977,[2]Plan2!$U:$U,2)</f>
        <v>#VALUE!</v>
      </c>
      <c r="AH1977" s="18" t="e">
        <f>SUMIFS([2]Plan2!$H:$H,[2]Plan2!$A:$A,$D1977,[2]Plan2!$U:$U,3)</f>
        <v>#VALUE!</v>
      </c>
      <c r="AI1977" s="18" t="e">
        <f>SUMIFS([2]Plan2!$H:$H,[2]Plan2!$A:$A,$D1977,[2]Plan2!$U:$U,4)</f>
        <v>#VALUE!</v>
      </c>
      <c r="AJ1977" s="18" t="e">
        <f>SUMIFS([2]Plan2!$H:$H,[2]Plan2!$A:$A,$D1977,[2]Plan2!$U:$U,5)</f>
        <v>#VALUE!</v>
      </c>
      <c r="AK1977" s="23" t="e">
        <f t="shared" si="244"/>
        <v>#VALUE!</v>
      </c>
      <c r="AL1977" s="23" t="e">
        <f t="shared" si="246"/>
        <v>#VALUE!</v>
      </c>
      <c r="AM1977">
        <f t="shared" si="245"/>
        <v>0</v>
      </c>
    </row>
    <row r="1978" spans="1:39" ht="15.75" x14ac:dyDescent="0.25">
      <c r="A1978" s="21" t="s">
        <v>36</v>
      </c>
      <c r="B1978" s="21" t="s">
        <v>1520</v>
      </c>
      <c r="C1978" s="21">
        <v>52226073</v>
      </c>
      <c r="D1978" s="25">
        <v>100034</v>
      </c>
      <c r="E1978" s="21" t="s">
        <v>24</v>
      </c>
      <c r="F1978" s="31" t="s">
        <v>24</v>
      </c>
      <c r="G1978" s="21" t="s">
        <v>37</v>
      </c>
      <c r="H1978" s="21" t="s">
        <v>38</v>
      </c>
      <c r="I1978" s="25" t="s">
        <v>20</v>
      </c>
      <c r="J1978" s="21" t="s">
        <v>16</v>
      </c>
      <c r="K1978" s="21" t="s">
        <v>17</v>
      </c>
      <c r="L1978" s="20">
        <v>45712</v>
      </c>
      <c r="M1978" s="20">
        <v>45750</v>
      </c>
      <c r="N1978" s="21" t="s">
        <v>18</v>
      </c>
      <c r="O1978" s="21">
        <v>125</v>
      </c>
      <c r="P1978" s="21">
        <v>68</v>
      </c>
      <c r="Q1978" s="21">
        <v>67</v>
      </c>
      <c r="R1978" s="15">
        <f t="shared" ref="R1978:R1987" si="249">(Q1978-P1978)/P1978</f>
        <v>-1.4705882352941176E-2</v>
      </c>
      <c r="S1978" s="18">
        <f>IFERROR(VLOOKUP(D1978,'[1]comparativo br'!$A:$B,2,FALSE),"")</f>
        <v>2940</v>
      </c>
      <c r="T1978" s="18">
        <f>IFERROR(VLOOKUP(D1978,'[1]comparativo br'!$A:$C,3,FALSE),"")</f>
        <v>3120</v>
      </c>
      <c r="U1978" s="15">
        <f t="shared" si="243"/>
        <v>6.1224489795918366E-2</v>
      </c>
      <c r="V1978" s="19">
        <f>IFERROR(VLOOKUP(D1978,'[1]comparativo br'!$A:$D,4,FALSE),"")</f>
        <v>50</v>
      </c>
      <c r="W1978" s="19">
        <f>IFERROR(VLOOKUP(D1978,'[1]comparativo br'!$A:$E,5,FALSE),"")</f>
        <v>23</v>
      </c>
      <c r="X1978" s="15">
        <f t="shared" si="248"/>
        <v>-0.54</v>
      </c>
      <c r="Y1978" s="18" t="e">
        <f>SUMIFS([2]Plan2!$H:$H,[2]Plan2!$A:$A,$D1978,[2]Plan2!$U:$U,6)</f>
        <v>#VALUE!</v>
      </c>
      <c r="Z1978" s="18" t="e">
        <f>SUMIFS([2]Plan2!$H:$H,[2]Plan2!$A:$A,$D1978,[2]Plan2!$U:$U,7)</f>
        <v>#VALUE!</v>
      </c>
      <c r="AA1978" s="18" t="e">
        <f>SUMIFS([2]Plan2!$H:$H,[2]Plan2!$A:$A,$D1978,[2]Plan2!$U:$U,8)</f>
        <v>#VALUE!</v>
      </c>
      <c r="AB1978" s="18" t="e">
        <f>SUMIFS([2]Plan2!$H:$H,[2]Plan2!$A:$A,$D1978,[2]Plan2!$U:$U,9)</f>
        <v>#VALUE!</v>
      </c>
      <c r="AC1978" s="18" t="e">
        <f>SUMIFS([2]Plan2!$H:$H,[2]Plan2!$A:$A,$D1978,[2]Plan2!$U:$U,10)</f>
        <v>#VALUE!</v>
      </c>
      <c r="AD1978" s="18" t="e">
        <f>SUMIFS([2]Plan2!$H:$H,[2]Plan2!$A:$A,$D1978,[2]Plan2!$U:$U,11)</f>
        <v>#VALUE!</v>
      </c>
      <c r="AE1978" s="18" t="e">
        <f>SUMIFS([2]Plan2!$H:$H,[2]Plan2!$A:$A,$D1978,[2]Plan2!$U:$U,12)</f>
        <v>#VALUE!</v>
      </c>
      <c r="AF1978" s="18" t="e">
        <f>SUMIFS([2]Plan2!$H:$H,[2]Plan2!$A:$A,$D1978,[2]Plan2!$U:$U,1)</f>
        <v>#VALUE!</v>
      </c>
      <c r="AG1978" s="18" t="e">
        <f>SUMIFS([2]Plan2!$H:$H,[2]Plan2!$A:$A,$D1978,[2]Plan2!$U:$U,2)</f>
        <v>#VALUE!</v>
      </c>
      <c r="AH1978" s="18" t="e">
        <f>SUMIFS([2]Plan2!$H:$H,[2]Plan2!$A:$A,$D1978,[2]Plan2!$U:$U,3)</f>
        <v>#VALUE!</v>
      </c>
      <c r="AI1978" s="18" t="e">
        <f>SUMIFS([2]Plan2!$H:$H,[2]Plan2!$A:$A,$D1978,[2]Plan2!$U:$U,4)</f>
        <v>#VALUE!</v>
      </c>
      <c r="AJ1978" s="18" t="e">
        <f>SUMIFS([2]Plan2!$H:$H,[2]Plan2!$A:$A,$D1978,[2]Plan2!$U:$U,5)</f>
        <v>#VALUE!</v>
      </c>
      <c r="AK1978" s="23" t="e">
        <f t="shared" si="244"/>
        <v>#VALUE!</v>
      </c>
      <c r="AL1978" s="23" t="e">
        <f t="shared" si="246"/>
        <v>#VALUE!</v>
      </c>
      <c r="AM1978">
        <f t="shared" si="245"/>
        <v>0</v>
      </c>
    </row>
    <row r="1979" spans="1:39" ht="15.75" x14ac:dyDescent="0.25">
      <c r="A1979" s="21" t="s">
        <v>36</v>
      </c>
      <c r="B1979" s="21" t="s">
        <v>1519</v>
      </c>
      <c r="C1979" s="21">
        <v>52226073</v>
      </c>
      <c r="D1979" s="25">
        <v>100136</v>
      </c>
      <c r="E1979" s="21" t="s">
        <v>24</v>
      </c>
      <c r="F1979" s="31" t="s">
        <v>1575</v>
      </c>
      <c r="G1979" s="21" t="s">
        <v>37</v>
      </c>
      <c r="H1979" s="21" t="s">
        <v>78</v>
      </c>
      <c r="I1979" s="25" t="s">
        <v>79</v>
      </c>
      <c r="J1979" s="21" t="s">
        <v>16</v>
      </c>
      <c r="K1979" s="21" t="s">
        <v>17</v>
      </c>
      <c r="L1979" s="20">
        <v>45740</v>
      </c>
      <c r="M1979" s="20">
        <v>45776</v>
      </c>
      <c r="N1979" s="21" t="s">
        <v>18</v>
      </c>
      <c r="O1979" s="21">
        <v>173</v>
      </c>
      <c r="P1979" s="21">
        <v>122</v>
      </c>
      <c r="Q1979" s="21">
        <v>102</v>
      </c>
      <c r="R1979" s="15">
        <f t="shared" si="249"/>
        <v>-0.16393442622950818</v>
      </c>
      <c r="S1979" s="18">
        <f>IFERROR(VLOOKUP(D1979,'[1]comparativo br'!$A:$B,2,FALSE),"")</f>
        <v>0</v>
      </c>
      <c r="T1979" s="18">
        <f>IFERROR(VLOOKUP(D1979,'[1]comparativo br'!$A:$C,3,FALSE),"")</f>
        <v>6240</v>
      </c>
      <c r="U1979" s="15" t="str">
        <f t="shared" si="243"/>
        <v/>
      </c>
      <c r="V1979" s="19">
        <f>IFERROR(VLOOKUP(D1979,'[1]comparativo br'!$A:$D,4,FALSE),"")</f>
        <v>95</v>
      </c>
      <c r="W1979" s="19">
        <f>IFERROR(VLOOKUP(D1979,'[1]comparativo br'!$A:$E,5,FALSE),"")</f>
        <v>57</v>
      </c>
      <c r="X1979" s="15">
        <f t="shared" si="248"/>
        <v>-0.4</v>
      </c>
      <c r="Y1979" s="18" t="e">
        <f>SUMIFS([2]Plan2!$H:$H,[2]Plan2!$A:$A,$D1979,[2]Plan2!$U:$U,6)</f>
        <v>#VALUE!</v>
      </c>
      <c r="Z1979" s="18" t="e">
        <f>SUMIFS([2]Plan2!$H:$H,[2]Plan2!$A:$A,$D1979,[2]Plan2!$U:$U,7)</f>
        <v>#VALUE!</v>
      </c>
      <c r="AA1979" s="18" t="e">
        <f>SUMIFS([2]Plan2!$H:$H,[2]Plan2!$A:$A,$D1979,[2]Plan2!$U:$U,8)</f>
        <v>#VALUE!</v>
      </c>
      <c r="AB1979" s="18" t="e">
        <f>SUMIFS([2]Plan2!$H:$H,[2]Plan2!$A:$A,$D1979,[2]Plan2!$U:$U,9)</f>
        <v>#VALUE!</v>
      </c>
      <c r="AC1979" s="18" t="e">
        <f>SUMIFS([2]Plan2!$H:$H,[2]Plan2!$A:$A,$D1979,[2]Plan2!$U:$U,10)</f>
        <v>#VALUE!</v>
      </c>
      <c r="AD1979" s="18" t="e">
        <f>SUMIFS([2]Plan2!$H:$H,[2]Plan2!$A:$A,$D1979,[2]Plan2!$U:$U,11)</f>
        <v>#VALUE!</v>
      </c>
      <c r="AE1979" s="18" t="e">
        <f>SUMIFS([2]Plan2!$H:$H,[2]Plan2!$A:$A,$D1979,[2]Plan2!$U:$U,12)</f>
        <v>#VALUE!</v>
      </c>
      <c r="AF1979" s="18" t="e">
        <f>SUMIFS([2]Plan2!$H:$H,[2]Plan2!$A:$A,$D1979,[2]Plan2!$U:$U,1)</f>
        <v>#VALUE!</v>
      </c>
      <c r="AG1979" s="18" t="e">
        <f>SUMIFS([2]Plan2!$H:$H,[2]Plan2!$A:$A,$D1979,[2]Plan2!$U:$U,2)</f>
        <v>#VALUE!</v>
      </c>
      <c r="AH1979" s="18" t="e">
        <f>SUMIFS([2]Plan2!$H:$H,[2]Plan2!$A:$A,$D1979,[2]Plan2!$U:$U,3)</f>
        <v>#VALUE!</v>
      </c>
      <c r="AI1979" s="18" t="e">
        <f>SUMIFS([2]Plan2!$H:$H,[2]Plan2!$A:$A,$D1979,[2]Plan2!$U:$U,4)</f>
        <v>#VALUE!</v>
      </c>
      <c r="AJ1979" s="18" t="e">
        <f>SUMIFS([2]Plan2!$H:$H,[2]Plan2!$A:$A,$D1979,[2]Plan2!$U:$U,5)</f>
        <v>#VALUE!</v>
      </c>
      <c r="AK1979" s="23" t="e">
        <f t="shared" si="244"/>
        <v>#VALUE!</v>
      </c>
      <c r="AL1979" s="23" t="e">
        <f t="shared" si="246"/>
        <v>#VALUE!</v>
      </c>
      <c r="AM1979">
        <f t="shared" si="245"/>
        <v>0</v>
      </c>
    </row>
    <row r="1980" spans="1:39" ht="15.75" x14ac:dyDescent="0.25">
      <c r="A1980" s="21" t="s">
        <v>36</v>
      </c>
      <c r="B1980" s="21" t="s">
        <v>1519</v>
      </c>
      <c r="C1980" s="21">
        <v>52226073</v>
      </c>
      <c r="D1980" s="25">
        <v>100074</v>
      </c>
      <c r="E1980" s="21" t="s">
        <v>24</v>
      </c>
      <c r="F1980" s="31" t="s">
        <v>24</v>
      </c>
      <c r="G1980" s="21" t="s">
        <v>37</v>
      </c>
      <c r="H1980" s="21" t="s">
        <v>64</v>
      </c>
      <c r="I1980" s="25" t="s">
        <v>20</v>
      </c>
      <c r="J1980" s="21" t="s">
        <v>16</v>
      </c>
      <c r="K1980" s="21" t="s">
        <v>17</v>
      </c>
      <c r="L1980" s="20">
        <v>45770</v>
      </c>
      <c r="M1980" s="20">
        <v>45786</v>
      </c>
      <c r="N1980" s="21" t="s">
        <v>18</v>
      </c>
      <c r="O1980" s="21">
        <v>249</v>
      </c>
      <c r="P1980" s="21">
        <v>126</v>
      </c>
      <c r="Q1980" s="21">
        <v>160</v>
      </c>
      <c r="R1980" s="15">
        <f t="shared" si="249"/>
        <v>0.26984126984126983</v>
      </c>
      <c r="S1980" s="18">
        <f>IFERROR(VLOOKUP(D1980,'[1]comparativo br'!$A:$B,2,FALSE),"")</f>
        <v>14210</v>
      </c>
      <c r="T1980" s="18">
        <f>IFERROR(VLOOKUP(D1980,'[1]comparativo br'!$A:$C,3,FALSE),"")</f>
        <v>9880</v>
      </c>
      <c r="U1980" s="15">
        <f t="shared" si="243"/>
        <v>-0.30471498944405351</v>
      </c>
      <c r="V1980" s="19">
        <f>IFERROR(VLOOKUP(D1980,'[1]comparativo br'!$A:$D,4,FALSE),"")</f>
        <v>121</v>
      </c>
      <c r="W1980" s="19">
        <f>IFERROR(VLOOKUP(D1980,'[1]comparativo br'!$A:$E,5,FALSE),"")</f>
        <v>219</v>
      </c>
      <c r="X1980" s="15">
        <f t="shared" si="248"/>
        <v>0.80991735537190079</v>
      </c>
      <c r="Y1980" s="18" t="e">
        <f>SUMIFS([2]Plan2!$H:$H,[2]Plan2!$A:$A,$D1980,[2]Plan2!$U:$U,6)</f>
        <v>#VALUE!</v>
      </c>
      <c r="Z1980" s="18" t="e">
        <f>SUMIFS([2]Plan2!$H:$H,[2]Plan2!$A:$A,$D1980,[2]Plan2!$U:$U,7)</f>
        <v>#VALUE!</v>
      </c>
      <c r="AA1980" s="18" t="e">
        <f>SUMIFS([2]Plan2!$H:$H,[2]Plan2!$A:$A,$D1980,[2]Plan2!$U:$U,8)</f>
        <v>#VALUE!</v>
      </c>
      <c r="AB1980" s="18" t="e">
        <f>SUMIFS([2]Plan2!$H:$H,[2]Plan2!$A:$A,$D1980,[2]Plan2!$U:$U,9)</f>
        <v>#VALUE!</v>
      </c>
      <c r="AC1980" s="18" t="e">
        <f>SUMIFS([2]Plan2!$H:$H,[2]Plan2!$A:$A,$D1980,[2]Plan2!$U:$U,10)</f>
        <v>#VALUE!</v>
      </c>
      <c r="AD1980" s="18" t="e">
        <f>SUMIFS([2]Plan2!$H:$H,[2]Plan2!$A:$A,$D1980,[2]Plan2!$U:$U,11)</f>
        <v>#VALUE!</v>
      </c>
      <c r="AE1980" s="18" t="e">
        <f>SUMIFS([2]Plan2!$H:$H,[2]Plan2!$A:$A,$D1980,[2]Plan2!$U:$U,12)</f>
        <v>#VALUE!</v>
      </c>
      <c r="AF1980" s="18" t="e">
        <f>SUMIFS([2]Plan2!$H:$H,[2]Plan2!$A:$A,$D1980,[2]Plan2!$U:$U,1)</f>
        <v>#VALUE!</v>
      </c>
      <c r="AG1980" s="18" t="e">
        <f>SUMIFS([2]Plan2!$H:$H,[2]Plan2!$A:$A,$D1980,[2]Plan2!$U:$U,2)</f>
        <v>#VALUE!</v>
      </c>
      <c r="AH1980" s="18" t="e">
        <f>SUMIFS([2]Plan2!$H:$H,[2]Plan2!$A:$A,$D1980,[2]Plan2!$U:$U,3)</f>
        <v>#VALUE!</v>
      </c>
      <c r="AI1980" s="18" t="e">
        <f>SUMIFS([2]Plan2!$H:$H,[2]Plan2!$A:$A,$D1980,[2]Plan2!$U:$U,4)</f>
        <v>#VALUE!</v>
      </c>
      <c r="AJ1980" s="18" t="e">
        <f>SUMIFS([2]Plan2!$H:$H,[2]Plan2!$A:$A,$D1980,[2]Plan2!$U:$U,5)</f>
        <v>#VALUE!</v>
      </c>
      <c r="AK1980" s="23" t="e">
        <f t="shared" si="244"/>
        <v>#VALUE!</v>
      </c>
      <c r="AL1980" s="23" t="e">
        <f t="shared" si="246"/>
        <v>#VALUE!</v>
      </c>
      <c r="AM1980">
        <f t="shared" si="245"/>
        <v>0</v>
      </c>
    </row>
    <row r="1981" spans="1:39" ht="15.75" x14ac:dyDescent="0.25">
      <c r="A1981" s="21" t="s">
        <v>36</v>
      </c>
      <c r="B1981" s="21" t="s">
        <v>1519</v>
      </c>
      <c r="C1981" s="21">
        <v>52226073</v>
      </c>
      <c r="D1981" s="25">
        <v>100133</v>
      </c>
      <c r="E1981" s="21" t="s">
        <v>24</v>
      </c>
      <c r="F1981" s="31" t="s">
        <v>1575</v>
      </c>
      <c r="G1981" s="21" t="s">
        <v>37</v>
      </c>
      <c r="H1981" s="21" t="s">
        <v>50</v>
      </c>
      <c r="I1981" s="25" t="s">
        <v>51</v>
      </c>
      <c r="J1981" s="21" t="s">
        <v>16</v>
      </c>
      <c r="K1981" s="21" t="s">
        <v>17</v>
      </c>
      <c r="L1981" s="20">
        <v>45775</v>
      </c>
      <c r="M1981" s="20">
        <v>45797</v>
      </c>
      <c r="N1981" s="21" t="s">
        <v>18</v>
      </c>
      <c r="O1981" s="21">
        <v>103</v>
      </c>
      <c r="P1981" s="21">
        <v>51</v>
      </c>
      <c r="Q1981" s="21">
        <v>61</v>
      </c>
      <c r="R1981" s="15">
        <f t="shared" si="249"/>
        <v>0.19607843137254902</v>
      </c>
      <c r="S1981" s="18">
        <f>IFERROR(VLOOKUP(D1981,'[1]comparativo br'!$A:$B,2,FALSE),"")</f>
        <v>11760</v>
      </c>
      <c r="T1981" s="18">
        <f>IFERROR(VLOOKUP(D1981,'[1]comparativo br'!$A:$C,3,FALSE),"")</f>
        <v>3120</v>
      </c>
      <c r="U1981" s="15">
        <f t="shared" si="243"/>
        <v>-0.73469387755102045</v>
      </c>
      <c r="V1981" s="19">
        <f>IFERROR(VLOOKUP(D1981,'[1]comparativo br'!$A:$D,4,FALSE),"")</f>
        <v>94</v>
      </c>
      <c r="W1981" s="19">
        <f>IFERROR(VLOOKUP(D1981,'[1]comparativo br'!$A:$E,5,FALSE),"")</f>
        <v>77</v>
      </c>
      <c r="X1981" s="15">
        <f t="shared" si="248"/>
        <v>-0.18085106382978725</v>
      </c>
      <c r="Y1981" s="18" t="e">
        <f>SUMIFS([2]Plan2!$H:$H,[2]Plan2!$A:$A,$D1981,[2]Plan2!$U:$U,6)</f>
        <v>#VALUE!</v>
      </c>
      <c r="Z1981" s="18" t="e">
        <f>SUMIFS([2]Plan2!$H:$H,[2]Plan2!$A:$A,$D1981,[2]Plan2!$U:$U,7)</f>
        <v>#VALUE!</v>
      </c>
      <c r="AA1981" s="18" t="e">
        <f>SUMIFS([2]Plan2!$H:$H,[2]Plan2!$A:$A,$D1981,[2]Plan2!$U:$U,8)</f>
        <v>#VALUE!</v>
      </c>
      <c r="AB1981" s="18" t="e">
        <f>SUMIFS([2]Plan2!$H:$H,[2]Plan2!$A:$A,$D1981,[2]Plan2!$U:$U,9)</f>
        <v>#VALUE!</v>
      </c>
      <c r="AC1981" s="18" t="e">
        <f>SUMIFS([2]Plan2!$H:$H,[2]Plan2!$A:$A,$D1981,[2]Plan2!$U:$U,10)</f>
        <v>#VALUE!</v>
      </c>
      <c r="AD1981" s="18" t="e">
        <f>SUMIFS([2]Plan2!$H:$H,[2]Plan2!$A:$A,$D1981,[2]Plan2!$U:$U,11)</f>
        <v>#VALUE!</v>
      </c>
      <c r="AE1981" s="18" t="e">
        <f>SUMIFS([2]Plan2!$H:$H,[2]Plan2!$A:$A,$D1981,[2]Plan2!$U:$U,12)</f>
        <v>#VALUE!</v>
      </c>
      <c r="AF1981" s="18" t="e">
        <f>SUMIFS([2]Plan2!$H:$H,[2]Plan2!$A:$A,$D1981,[2]Plan2!$U:$U,1)</f>
        <v>#VALUE!</v>
      </c>
      <c r="AG1981" s="18" t="e">
        <f>SUMIFS([2]Plan2!$H:$H,[2]Plan2!$A:$A,$D1981,[2]Plan2!$U:$U,2)</f>
        <v>#VALUE!</v>
      </c>
      <c r="AH1981" s="18" t="e">
        <f>SUMIFS([2]Plan2!$H:$H,[2]Plan2!$A:$A,$D1981,[2]Plan2!$U:$U,3)</f>
        <v>#VALUE!</v>
      </c>
      <c r="AI1981" s="18" t="e">
        <f>SUMIFS([2]Plan2!$H:$H,[2]Plan2!$A:$A,$D1981,[2]Plan2!$U:$U,4)</f>
        <v>#VALUE!</v>
      </c>
      <c r="AJ1981" s="18" t="e">
        <f>SUMIFS([2]Plan2!$H:$H,[2]Plan2!$A:$A,$D1981,[2]Plan2!$U:$U,5)</f>
        <v>#VALUE!</v>
      </c>
      <c r="AK1981" s="23" t="e">
        <f t="shared" si="244"/>
        <v>#VALUE!</v>
      </c>
      <c r="AL1981" s="23" t="e">
        <f t="shared" si="246"/>
        <v>#VALUE!</v>
      </c>
      <c r="AM1981">
        <f t="shared" si="245"/>
        <v>0</v>
      </c>
    </row>
    <row r="1982" spans="1:39" ht="15.75" x14ac:dyDescent="0.25">
      <c r="A1982" s="21" t="s">
        <v>36</v>
      </c>
      <c r="B1982" s="21" t="s">
        <v>1519</v>
      </c>
      <c r="C1982" s="21">
        <v>52226073</v>
      </c>
      <c r="D1982" s="25">
        <v>100078</v>
      </c>
      <c r="E1982" s="21" t="s">
        <v>24</v>
      </c>
      <c r="F1982" s="31" t="s">
        <v>1575</v>
      </c>
      <c r="G1982" s="21" t="s">
        <v>37</v>
      </c>
      <c r="H1982" s="21" t="s">
        <v>35</v>
      </c>
      <c r="I1982" s="25" t="s">
        <v>15</v>
      </c>
      <c r="J1982" s="21" t="s">
        <v>16</v>
      </c>
      <c r="K1982" s="21" t="s">
        <v>17</v>
      </c>
      <c r="L1982" s="20">
        <v>45798</v>
      </c>
      <c r="M1982" s="20">
        <v>45799</v>
      </c>
      <c r="N1982" s="21" t="s">
        <v>18</v>
      </c>
      <c r="O1982" s="21">
        <v>621</v>
      </c>
      <c r="P1982" s="21">
        <v>337</v>
      </c>
      <c r="Q1982" s="21">
        <v>306</v>
      </c>
      <c r="R1982" s="15">
        <f t="shared" si="249"/>
        <v>-9.1988130563798218E-2</v>
      </c>
      <c r="S1982" s="18">
        <f>IFERROR(VLOOKUP(D1982,'[1]comparativo br'!$A:$B,2,FALSE),"")</f>
        <v>11760</v>
      </c>
      <c r="T1982" s="18">
        <f>IFERROR(VLOOKUP(D1982,'[1]comparativo br'!$A:$C,3,FALSE),"")</f>
        <v>53270</v>
      </c>
      <c r="U1982" s="15">
        <f t="shared" si="243"/>
        <v>3.5297619047619047</v>
      </c>
      <c r="V1982" s="19">
        <f>IFERROR(VLOOKUP(D1982,'[1]comparativo br'!$A:$D,4,FALSE),"")</f>
        <v>237</v>
      </c>
      <c r="W1982" s="19">
        <f>IFERROR(VLOOKUP(D1982,'[1]comparativo br'!$A:$E,5,FALSE),"")</f>
        <v>591</v>
      </c>
      <c r="X1982" s="15">
        <f t="shared" si="248"/>
        <v>1.4936708860759493</v>
      </c>
      <c r="Y1982" s="18" t="e">
        <f>SUMIFS([2]Plan2!$H:$H,[2]Plan2!$A:$A,$D1982,[2]Plan2!$U:$U,6)</f>
        <v>#VALUE!</v>
      </c>
      <c r="Z1982" s="18" t="e">
        <f>SUMIFS([2]Plan2!$H:$H,[2]Plan2!$A:$A,$D1982,[2]Plan2!$U:$U,7)</f>
        <v>#VALUE!</v>
      </c>
      <c r="AA1982" s="18" t="e">
        <f>SUMIFS([2]Plan2!$H:$H,[2]Plan2!$A:$A,$D1982,[2]Plan2!$U:$U,8)</f>
        <v>#VALUE!</v>
      </c>
      <c r="AB1982" s="18" t="e">
        <f>SUMIFS([2]Plan2!$H:$H,[2]Plan2!$A:$A,$D1982,[2]Plan2!$U:$U,9)</f>
        <v>#VALUE!</v>
      </c>
      <c r="AC1982" s="18" t="e">
        <f>SUMIFS([2]Plan2!$H:$H,[2]Plan2!$A:$A,$D1982,[2]Plan2!$U:$U,10)</f>
        <v>#VALUE!</v>
      </c>
      <c r="AD1982" s="18" t="e">
        <f>SUMIFS([2]Plan2!$H:$H,[2]Plan2!$A:$A,$D1982,[2]Plan2!$U:$U,11)</f>
        <v>#VALUE!</v>
      </c>
      <c r="AE1982" s="18" t="e">
        <f>SUMIFS([2]Plan2!$H:$H,[2]Plan2!$A:$A,$D1982,[2]Plan2!$U:$U,12)</f>
        <v>#VALUE!</v>
      </c>
      <c r="AF1982" s="18" t="e">
        <f>SUMIFS([2]Plan2!$H:$H,[2]Plan2!$A:$A,$D1982,[2]Plan2!$U:$U,1)</f>
        <v>#VALUE!</v>
      </c>
      <c r="AG1982" s="18" t="e">
        <f>SUMIFS([2]Plan2!$H:$H,[2]Plan2!$A:$A,$D1982,[2]Plan2!$U:$U,2)</f>
        <v>#VALUE!</v>
      </c>
      <c r="AH1982" s="18" t="e">
        <f>SUMIFS([2]Plan2!$H:$H,[2]Plan2!$A:$A,$D1982,[2]Plan2!$U:$U,3)</f>
        <v>#VALUE!</v>
      </c>
      <c r="AI1982" s="18" t="e">
        <f>SUMIFS([2]Plan2!$H:$H,[2]Plan2!$A:$A,$D1982,[2]Plan2!$U:$U,4)</f>
        <v>#VALUE!</v>
      </c>
      <c r="AJ1982" s="18" t="e">
        <f>SUMIFS([2]Plan2!$H:$H,[2]Plan2!$A:$A,$D1982,[2]Plan2!$U:$U,5)</f>
        <v>#VALUE!</v>
      </c>
      <c r="AK1982" s="23" t="e">
        <f t="shared" si="244"/>
        <v>#VALUE!</v>
      </c>
      <c r="AL1982" s="23" t="e">
        <f t="shared" si="246"/>
        <v>#VALUE!</v>
      </c>
      <c r="AM1982">
        <f t="shared" si="245"/>
        <v>0</v>
      </c>
    </row>
    <row r="1983" spans="1:39" ht="15.75" x14ac:dyDescent="0.25">
      <c r="A1983" s="21" t="s">
        <v>36</v>
      </c>
      <c r="B1983" s="21" t="s">
        <v>1519</v>
      </c>
      <c r="C1983" s="21">
        <v>52226073</v>
      </c>
      <c r="D1983" s="25">
        <v>100132</v>
      </c>
      <c r="E1983" s="21" t="s">
        <v>24</v>
      </c>
      <c r="F1983" s="31" t="s">
        <v>2488</v>
      </c>
      <c r="G1983" s="21" t="s">
        <v>37</v>
      </c>
      <c r="H1983" s="21" t="s">
        <v>94</v>
      </c>
      <c r="I1983" s="25" t="s">
        <v>63</v>
      </c>
      <c r="J1983" s="21" t="s">
        <v>16</v>
      </c>
      <c r="K1983" s="21" t="s">
        <v>17</v>
      </c>
      <c r="L1983" s="20">
        <v>45708</v>
      </c>
      <c r="M1983" s="20">
        <v>45799</v>
      </c>
      <c r="N1983" s="21" t="s">
        <v>18</v>
      </c>
      <c r="O1983" s="21">
        <v>96</v>
      </c>
      <c r="P1983" s="21">
        <v>39</v>
      </c>
      <c r="Q1983" s="21">
        <v>37</v>
      </c>
      <c r="R1983" s="15">
        <f t="shared" si="249"/>
        <v>-5.128205128205128E-2</v>
      </c>
      <c r="S1983" s="18">
        <f>IFERROR(VLOOKUP(D1983,'[1]comparativo br'!$A:$B,2,FALSE),"")</f>
        <v>0</v>
      </c>
      <c r="T1983" s="18">
        <f>IFERROR(VLOOKUP(D1983,'[1]comparativo br'!$A:$C,3,FALSE),"")</f>
        <v>9899</v>
      </c>
      <c r="U1983" s="15" t="str">
        <f t="shared" si="243"/>
        <v/>
      </c>
      <c r="V1983" s="19">
        <f>IFERROR(VLOOKUP(D1983,'[1]comparativo br'!$A:$D,4,FALSE),"")</f>
        <v>36</v>
      </c>
      <c r="W1983" s="19">
        <f>IFERROR(VLOOKUP(D1983,'[1]comparativo br'!$A:$E,5,FALSE),"")</f>
        <v>80</v>
      </c>
      <c r="X1983" s="15">
        <f t="shared" si="248"/>
        <v>1.2222222222222223</v>
      </c>
      <c r="Y1983" s="18" t="e">
        <f>SUMIFS([2]Plan2!$H:$H,[2]Plan2!$A:$A,$D1983,[2]Plan2!$U:$U,6)</f>
        <v>#VALUE!</v>
      </c>
      <c r="Z1983" s="18" t="e">
        <f>SUMIFS([2]Plan2!$H:$H,[2]Plan2!$A:$A,$D1983,[2]Plan2!$U:$U,7)</f>
        <v>#VALUE!</v>
      </c>
      <c r="AA1983" s="18" t="e">
        <f>SUMIFS([2]Plan2!$H:$H,[2]Plan2!$A:$A,$D1983,[2]Plan2!$U:$U,8)</f>
        <v>#VALUE!</v>
      </c>
      <c r="AB1983" s="18" t="e">
        <f>SUMIFS([2]Plan2!$H:$H,[2]Plan2!$A:$A,$D1983,[2]Plan2!$U:$U,9)</f>
        <v>#VALUE!</v>
      </c>
      <c r="AC1983" s="18" t="e">
        <f>SUMIFS([2]Plan2!$H:$H,[2]Plan2!$A:$A,$D1983,[2]Plan2!$U:$U,10)</f>
        <v>#VALUE!</v>
      </c>
      <c r="AD1983" s="18" t="e">
        <f>SUMIFS([2]Plan2!$H:$H,[2]Plan2!$A:$A,$D1983,[2]Plan2!$U:$U,11)</f>
        <v>#VALUE!</v>
      </c>
      <c r="AE1983" s="18" t="e">
        <f>SUMIFS([2]Plan2!$H:$H,[2]Plan2!$A:$A,$D1983,[2]Plan2!$U:$U,12)</f>
        <v>#VALUE!</v>
      </c>
      <c r="AF1983" s="18" t="e">
        <f>SUMIFS([2]Plan2!$H:$H,[2]Plan2!$A:$A,$D1983,[2]Plan2!$U:$U,1)</f>
        <v>#VALUE!</v>
      </c>
      <c r="AG1983" s="18" t="e">
        <f>SUMIFS([2]Plan2!$H:$H,[2]Plan2!$A:$A,$D1983,[2]Plan2!$U:$U,2)</f>
        <v>#VALUE!</v>
      </c>
      <c r="AH1983" s="18" t="e">
        <f>SUMIFS([2]Plan2!$H:$H,[2]Plan2!$A:$A,$D1983,[2]Plan2!$U:$U,3)</f>
        <v>#VALUE!</v>
      </c>
      <c r="AI1983" s="18" t="e">
        <f>SUMIFS([2]Plan2!$H:$H,[2]Plan2!$A:$A,$D1983,[2]Plan2!$U:$U,4)</f>
        <v>#VALUE!</v>
      </c>
      <c r="AJ1983" s="18" t="e">
        <f>SUMIFS([2]Plan2!$H:$H,[2]Plan2!$A:$A,$D1983,[2]Plan2!$U:$U,5)</f>
        <v>#VALUE!</v>
      </c>
      <c r="AK1983" s="23" t="e">
        <f t="shared" si="244"/>
        <v>#VALUE!</v>
      </c>
      <c r="AL1983" s="23" t="e">
        <f t="shared" si="246"/>
        <v>#VALUE!</v>
      </c>
      <c r="AM1983">
        <f t="shared" si="245"/>
        <v>0</v>
      </c>
    </row>
    <row r="1984" spans="1:39" ht="15.75" x14ac:dyDescent="0.25">
      <c r="A1984" s="21"/>
      <c r="B1984" s="21" t="s">
        <v>1519</v>
      </c>
      <c r="C1984" s="21">
        <v>52226073</v>
      </c>
      <c r="D1984" s="25">
        <v>192943</v>
      </c>
      <c r="E1984" s="21" t="s">
        <v>1798</v>
      </c>
      <c r="F1984" s="31" t="s">
        <v>1798</v>
      </c>
      <c r="G1984" s="21" t="s">
        <v>37</v>
      </c>
      <c r="H1984" s="21" t="s">
        <v>532</v>
      </c>
      <c r="I1984" s="25" t="s">
        <v>145</v>
      </c>
      <c r="J1984" s="21" t="s">
        <v>16</v>
      </c>
      <c r="K1984" s="21" t="s">
        <v>17</v>
      </c>
      <c r="L1984" s="20">
        <v>45349</v>
      </c>
      <c r="M1984" s="20">
        <v>45566</v>
      </c>
      <c r="N1984" s="21" t="s">
        <v>53</v>
      </c>
      <c r="O1984" s="21">
        <v>2</v>
      </c>
      <c r="P1984" s="21">
        <v>1</v>
      </c>
      <c r="Q1984" s="21">
        <v>1</v>
      </c>
      <c r="R1984" s="15">
        <f t="shared" si="249"/>
        <v>0</v>
      </c>
      <c r="S1984" s="18">
        <f>IFERROR(VLOOKUP(D1984,'[1]comparativo br'!$A:$B,2,FALSE),"")</f>
        <v>0</v>
      </c>
      <c r="T1984" s="18">
        <f>IFERROR(VLOOKUP(D1984,'[1]comparativo br'!$A:$C,3,FALSE),"")</f>
        <v>503</v>
      </c>
      <c r="U1984" s="15" t="str">
        <f t="shared" si="243"/>
        <v/>
      </c>
      <c r="V1984" s="19">
        <f>IFERROR(VLOOKUP(D1984,'[1]comparativo br'!$A:$D,4,FALSE),"")</f>
        <v>0</v>
      </c>
      <c r="W1984" s="19">
        <f>IFERROR(VLOOKUP(D1984,'[1]comparativo br'!$A:$E,5,FALSE),"")</f>
        <v>1</v>
      </c>
      <c r="X1984" s="15" t="str">
        <f t="shared" si="248"/>
        <v/>
      </c>
      <c r="Y1984" s="18" t="e">
        <f>SUMIFS([2]Plan2!$H:$H,[2]Plan2!$A:$A,$D1984,[2]Plan2!$U:$U,6)</f>
        <v>#VALUE!</v>
      </c>
      <c r="Z1984" s="18" t="e">
        <f>SUMIFS([2]Plan2!$H:$H,[2]Plan2!$A:$A,$D1984,[2]Plan2!$U:$U,7)</f>
        <v>#VALUE!</v>
      </c>
      <c r="AA1984" s="18" t="e">
        <f>SUMIFS([2]Plan2!$H:$H,[2]Plan2!$A:$A,$D1984,[2]Plan2!$U:$U,8)</f>
        <v>#VALUE!</v>
      </c>
      <c r="AB1984" s="18" t="e">
        <f>SUMIFS([2]Plan2!$H:$H,[2]Plan2!$A:$A,$D1984,[2]Plan2!$U:$U,9)</f>
        <v>#VALUE!</v>
      </c>
      <c r="AC1984" s="18" t="e">
        <f>SUMIFS([2]Plan2!$H:$H,[2]Plan2!$A:$A,$D1984,[2]Plan2!$U:$U,10)</f>
        <v>#VALUE!</v>
      </c>
      <c r="AD1984" s="18" t="e">
        <f>SUMIFS([2]Plan2!$H:$H,[2]Plan2!$A:$A,$D1984,[2]Plan2!$U:$U,11)</f>
        <v>#VALUE!</v>
      </c>
      <c r="AE1984" s="18" t="e">
        <f>SUMIFS([2]Plan2!$H:$H,[2]Plan2!$A:$A,$D1984,[2]Plan2!$U:$U,12)</f>
        <v>#VALUE!</v>
      </c>
      <c r="AF1984" s="18" t="e">
        <f>SUMIFS([2]Plan2!$H:$H,[2]Plan2!$A:$A,$D1984,[2]Plan2!$U:$U,1)</f>
        <v>#VALUE!</v>
      </c>
      <c r="AG1984" s="18" t="e">
        <f>SUMIFS([2]Plan2!$H:$H,[2]Plan2!$A:$A,$D1984,[2]Plan2!$U:$U,2)</f>
        <v>#VALUE!</v>
      </c>
      <c r="AH1984" s="18" t="e">
        <f>SUMIFS([2]Plan2!$H:$H,[2]Plan2!$A:$A,$D1984,[2]Plan2!$U:$U,3)</f>
        <v>#VALUE!</v>
      </c>
      <c r="AI1984" s="18" t="e">
        <f>SUMIFS([2]Plan2!$H:$H,[2]Plan2!$A:$A,$D1984,[2]Plan2!$U:$U,4)</f>
        <v>#VALUE!</v>
      </c>
      <c r="AJ1984" s="18" t="e">
        <f>SUMIFS([2]Plan2!$H:$H,[2]Plan2!$A:$A,$D1984,[2]Plan2!$U:$U,5)</f>
        <v>#VALUE!</v>
      </c>
      <c r="AK1984" s="23" t="e">
        <f t="shared" si="244"/>
        <v>#VALUE!</v>
      </c>
      <c r="AL1984" s="23" t="e">
        <f t="shared" si="246"/>
        <v>#VALUE!</v>
      </c>
      <c r="AM1984">
        <f t="shared" si="245"/>
        <v>0</v>
      </c>
    </row>
    <row r="1985" spans="1:39" ht="15.75" x14ac:dyDescent="0.25">
      <c r="A1985" s="21"/>
      <c r="B1985" s="21" t="s">
        <v>1519</v>
      </c>
      <c r="C1985" s="21">
        <v>52736949</v>
      </c>
      <c r="D1985" s="25">
        <v>190774</v>
      </c>
      <c r="E1985" s="21" t="s">
        <v>2203</v>
      </c>
      <c r="F1985" s="31" t="s">
        <v>1826</v>
      </c>
      <c r="G1985" s="21" t="s">
        <v>571</v>
      </c>
      <c r="H1985" s="21" t="s">
        <v>413</v>
      </c>
      <c r="I1985" s="25" t="s">
        <v>72</v>
      </c>
      <c r="J1985" s="21" t="s">
        <v>107</v>
      </c>
      <c r="K1985" s="21" t="s">
        <v>262</v>
      </c>
      <c r="L1985" s="20">
        <v>45205</v>
      </c>
      <c r="M1985" s="20">
        <v>45357</v>
      </c>
      <c r="N1985" s="21" t="s">
        <v>53</v>
      </c>
      <c r="O1985" s="21">
        <v>20</v>
      </c>
      <c r="P1985" s="21">
        <v>14</v>
      </c>
      <c r="Q1985" s="21">
        <v>0</v>
      </c>
      <c r="R1985" s="15">
        <f t="shared" si="249"/>
        <v>-1</v>
      </c>
      <c r="S1985" s="18">
        <f>IFERROR(VLOOKUP(D1985,'[1]comparativo br'!$A:$B,2,FALSE),"")</f>
        <v>0</v>
      </c>
      <c r="T1985" s="18">
        <f>IFERROR(VLOOKUP(D1985,'[1]comparativo br'!$A:$C,3,FALSE),"")</f>
        <v>7350</v>
      </c>
      <c r="U1985" s="15" t="str">
        <f t="shared" si="243"/>
        <v/>
      </c>
      <c r="V1985" s="19">
        <f>IFERROR(VLOOKUP(D1985,'[1]comparativo br'!$A:$D,4,FALSE),"")</f>
        <v>0</v>
      </c>
      <c r="W1985" s="19">
        <f>IFERROR(VLOOKUP(D1985,'[1]comparativo br'!$A:$E,5,FALSE),"")</f>
        <v>0</v>
      </c>
      <c r="X1985" s="15" t="str">
        <f t="shared" si="248"/>
        <v/>
      </c>
      <c r="Y1985" s="18" t="e">
        <f>SUMIFS([2]Plan2!$H:$H,[2]Plan2!$A:$A,$D1985,[2]Plan2!$U:$U,6)</f>
        <v>#VALUE!</v>
      </c>
      <c r="Z1985" s="18" t="e">
        <f>SUMIFS([2]Plan2!$H:$H,[2]Plan2!$A:$A,$D1985,[2]Plan2!$U:$U,7)</f>
        <v>#VALUE!</v>
      </c>
      <c r="AA1985" s="18" t="e">
        <f>SUMIFS([2]Plan2!$H:$H,[2]Plan2!$A:$A,$D1985,[2]Plan2!$U:$U,8)</f>
        <v>#VALUE!</v>
      </c>
      <c r="AB1985" s="18" t="e">
        <f>SUMIFS([2]Plan2!$H:$H,[2]Plan2!$A:$A,$D1985,[2]Plan2!$U:$U,9)</f>
        <v>#VALUE!</v>
      </c>
      <c r="AC1985" s="18" t="e">
        <f>SUMIFS([2]Plan2!$H:$H,[2]Plan2!$A:$A,$D1985,[2]Plan2!$U:$U,10)</f>
        <v>#VALUE!</v>
      </c>
      <c r="AD1985" s="18" t="e">
        <f>SUMIFS([2]Plan2!$H:$H,[2]Plan2!$A:$A,$D1985,[2]Plan2!$U:$U,11)</f>
        <v>#VALUE!</v>
      </c>
      <c r="AE1985" s="18" t="e">
        <f>SUMIFS([2]Plan2!$H:$H,[2]Plan2!$A:$A,$D1985,[2]Plan2!$U:$U,12)</f>
        <v>#VALUE!</v>
      </c>
      <c r="AF1985" s="18" t="e">
        <f>SUMIFS([2]Plan2!$H:$H,[2]Plan2!$A:$A,$D1985,[2]Plan2!$U:$U,1)</f>
        <v>#VALUE!</v>
      </c>
      <c r="AG1985" s="18" t="e">
        <f>SUMIFS([2]Plan2!$H:$H,[2]Plan2!$A:$A,$D1985,[2]Plan2!$U:$U,2)</f>
        <v>#VALUE!</v>
      </c>
      <c r="AH1985" s="18" t="e">
        <f>SUMIFS([2]Plan2!$H:$H,[2]Plan2!$A:$A,$D1985,[2]Plan2!$U:$U,3)</f>
        <v>#VALUE!</v>
      </c>
      <c r="AI1985" s="18" t="e">
        <f>SUMIFS([2]Plan2!$H:$H,[2]Plan2!$A:$A,$D1985,[2]Plan2!$U:$U,4)</f>
        <v>#VALUE!</v>
      </c>
      <c r="AJ1985" s="18" t="e">
        <f>SUMIFS([2]Plan2!$H:$H,[2]Plan2!$A:$A,$D1985,[2]Plan2!$U:$U,5)</f>
        <v>#VALUE!</v>
      </c>
      <c r="AK1985" s="23" t="e">
        <f t="shared" si="244"/>
        <v>#VALUE!</v>
      </c>
      <c r="AL1985" s="23" t="e">
        <f t="shared" si="246"/>
        <v>#VALUE!</v>
      </c>
      <c r="AM1985">
        <f t="shared" si="245"/>
        <v>0</v>
      </c>
    </row>
    <row r="1986" spans="1:39" ht="15.75" x14ac:dyDescent="0.25">
      <c r="A1986" s="21"/>
      <c r="B1986" s="21" t="s">
        <v>1520</v>
      </c>
      <c r="C1986" s="21">
        <v>52736949</v>
      </c>
      <c r="D1986" s="25">
        <v>194348</v>
      </c>
      <c r="E1986" s="21" t="s">
        <v>2203</v>
      </c>
      <c r="F1986" s="31" t="s">
        <v>1826</v>
      </c>
      <c r="G1986" s="21" t="s">
        <v>571</v>
      </c>
      <c r="H1986" s="21" t="s">
        <v>787</v>
      </c>
      <c r="I1986" s="25" t="s">
        <v>20</v>
      </c>
      <c r="J1986" s="21" t="s">
        <v>300</v>
      </c>
      <c r="K1986" s="21"/>
      <c r="L1986" s="20">
        <v>45793</v>
      </c>
      <c r="M1986" s="20">
        <v>45728</v>
      </c>
      <c r="N1986" s="21" t="s">
        <v>22</v>
      </c>
      <c r="O1986" s="21">
        <v>12</v>
      </c>
      <c r="P1986" s="21">
        <v>11</v>
      </c>
      <c r="Q1986" s="21">
        <v>22</v>
      </c>
      <c r="R1986" s="15">
        <f t="shared" si="249"/>
        <v>1</v>
      </c>
      <c r="S1986" s="18">
        <f>IFERROR(VLOOKUP(D1986,'[1]comparativo br'!$A:$B,2,FALSE),"")</f>
        <v>500</v>
      </c>
      <c r="T1986" s="18">
        <f>IFERROR(VLOOKUP(D1986,'[1]comparativo br'!$A:$C,3,FALSE),"")</f>
        <v>0</v>
      </c>
      <c r="U1986" s="15">
        <f t="shared" si="243"/>
        <v>-1</v>
      </c>
      <c r="V1986" s="19">
        <f>IFERROR(VLOOKUP(D1986,'[1]comparativo br'!$A:$D,4,FALSE),"")</f>
        <v>0</v>
      </c>
      <c r="W1986" s="19">
        <f>IFERROR(VLOOKUP(D1986,'[1]comparativo br'!$A:$E,5,FALSE),"")</f>
        <v>18</v>
      </c>
      <c r="X1986" s="15" t="str">
        <f t="shared" si="248"/>
        <v/>
      </c>
      <c r="Y1986" s="18" t="e">
        <f>SUMIFS([2]Plan2!$H:$H,[2]Plan2!$A:$A,$D1986,[2]Plan2!$U:$U,6)</f>
        <v>#VALUE!</v>
      </c>
      <c r="Z1986" s="18" t="e">
        <f>SUMIFS([2]Plan2!$H:$H,[2]Plan2!$A:$A,$D1986,[2]Plan2!$U:$U,7)</f>
        <v>#VALUE!</v>
      </c>
      <c r="AA1986" s="18" t="e">
        <f>SUMIFS([2]Plan2!$H:$H,[2]Plan2!$A:$A,$D1986,[2]Plan2!$U:$U,8)</f>
        <v>#VALUE!</v>
      </c>
      <c r="AB1986" s="18" t="e">
        <f>SUMIFS([2]Plan2!$H:$H,[2]Plan2!$A:$A,$D1986,[2]Plan2!$U:$U,9)</f>
        <v>#VALUE!</v>
      </c>
      <c r="AC1986" s="18" t="e">
        <f>SUMIFS([2]Plan2!$H:$H,[2]Plan2!$A:$A,$D1986,[2]Plan2!$U:$U,10)</f>
        <v>#VALUE!</v>
      </c>
      <c r="AD1986" s="18" t="e">
        <f>SUMIFS([2]Plan2!$H:$H,[2]Plan2!$A:$A,$D1986,[2]Plan2!$U:$U,11)</f>
        <v>#VALUE!</v>
      </c>
      <c r="AE1986" s="18" t="e">
        <f>SUMIFS([2]Plan2!$H:$H,[2]Plan2!$A:$A,$D1986,[2]Plan2!$U:$U,12)</f>
        <v>#VALUE!</v>
      </c>
      <c r="AF1986" s="18" t="e">
        <f>SUMIFS([2]Plan2!$H:$H,[2]Plan2!$A:$A,$D1986,[2]Plan2!$U:$U,1)</f>
        <v>#VALUE!</v>
      </c>
      <c r="AG1986" s="18" t="e">
        <f>SUMIFS([2]Plan2!$H:$H,[2]Plan2!$A:$A,$D1986,[2]Plan2!$U:$U,2)</f>
        <v>#VALUE!</v>
      </c>
      <c r="AH1986" s="18" t="e">
        <f>SUMIFS([2]Plan2!$H:$H,[2]Plan2!$A:$A,$D1986,[2]Plan2!$U:$U,3)</f>
        <v>#VALUE!</v>
      </c>
      <c r="AI1986" s="18" t="e">
        <f>SUMIFS([2]Plan2!$H:$H,[2]Plan2!$A:$A,$D1986,[2]Plan2!$U:$U,4)</f>
        <v>#VALUE!</v>
      </c>
      <c r="AJ1986" s="18" t="e">
        <f>SUMIFS([2]Plan2!$H:$H,[2]Plan2!$A:$A,$D1986,[2]Plan2!$U:$U,5)</f>
        <v>#VALUE!</v>
      </c>
      <c r="AK1986" s="23" t="e">
        <f t="shared" si="244"/>
        <v>#VALUE!</v>
      </c>
      <c r="AL1986" s="23" t="e">
        <f t="shared" si="246"/>
        <v>#VALUE!</v>
      </c>
      <c r="AM1986">
        <f t="shared" si="245"/>
        <v>0</v>
      </c>
    </row>
    <row r="1987" spans="1:39" ht="15.75" x14ac:dyDescent="0.25">
      <c r="A1987" s="21"/>
      <c r="B1987" s="21" t="s">
        <v>1520</v>
      </c>
      <c r="C1987" s="21">
        <v>52736949</v>
      </c>
      <c r="D1987" s="25">
        <v>192868</v>
      </c>
      <c r="E1987" s="21" t="s">
        <v>2203</v>
      </c>
      <c r="F1987" s="31" t="s">
        <v>1826</v>
      </c>
      <c r="G1987" s="21" t="s">
        <v>571</v>
      </c>
      <c r="H1987" s="21" t="s">
        <v>641</v>
      </c>
      <c r="I1987" s="25" t="s">
        <v>20</v>
      </c>
      <c r="J1987" s="21" t="s">
        <v>300</v>
      </c>
      <c r="K1987" s="21"/>
      <c r="L1987" s="20">
        <v>45789</v>
      </c>
      <c r="M1987" s="20">
        <v>45793</v>
      </c>
      <c r="N1987" s="21" t="s">
        <v>18</v>
      </c>
      <c r="O1987" s="21">
        <v>26</v>
      </c>
      <c r="P1987" s="21">
        <v>19</v>
      </c>
      <c r="Q1987" s="21">
        <v>32</v>
      </c>
      <c r="R1987" s="15">
        <f t="shared" si="249"/>
        <v>0.68421052631578949</v>
      </c>
      <c r="S1987" s="18">
        <f>IFERROR(VLOOKUP(D1987,'[1]comparativo br'!$A:$B,2,FALSE),"")</f>
        <v>5834</v>
      </c>
      <c r="T1987" s="18">
        <f>IFERROR(VLOOKUP(D1987,'[1]comparativo br'!$A:$C,3,FALSE),"")</f>
        <v>5250</v>
      </c>
      <c r="U1987" s="15">
        <f t="shared" si="243"/>
        <v>-0.10010284538909839</v>
      </c>
      <c r="V1987" s="19">
        <f>IFERROR(VLOOKUP(D1987,'[1]comparativo br'!$A:$D,4,FALSE),"")</f>
        <v>102</v>
      </c>
      <c r="W1987" s="19">
        <f>IFERROR(VLOOKUP(D1987,'[1]comparativo br'!$A:$E,5,FALSE),"")</f>
        <v>62</v>
      </c>
      <c r="X1987" s="15">
        <f t="shared" si="248"/>
        <v>-0.39215686274509803</v>
      </c>
      <c r="Y1987" s="18" t="e">
        <f>SUMIFS([2]Plan2!$H:$H,[2]Plan2!$A:$A,$D1987,[2]Plan2!$U:$U,6)</f>
        <v>#VALUE!</v>
      </c>
      <c r="Z1987" s="18" t="e">
        <f>SUMIFS([2]Plan2!$H:$H,[2]Plan2!$A:$A,$D1987,[2]Plan2!$U:$U,7)</f>
        <v>#VALUE!</v>
      </c>
      <c r="AA1987" s="18" t="e">
        <f>SUMIFS([2]Plan2!$H:$H,[2]Plan2!$A:$A,$D1987,[2]Plan2!$U:$U,8)</f>
        <v>#VALUE!</v>
      </c>
      <c r="AB1987" s="18" t="e">
        <f>SUMIFS([2]Plan2!$H:$H,[2]Plan2!$A:$A,$D1987,[2]Plan2!$U:$U,9)</f>
        <v>#VALUE!</v>
      </c>
      <c r="AC1987" s="18" t="e">
        <f>SUMIFS([2]Plan2!$H:$H,[2]Plan2!$A:$A,$D1987,[2]Plan2!$U:$U,10)</f>
        <v>#VALUE!</v>
      </c>
      <c r="AD1987" s="18" t="e">
        <f>SUMIFS([2]Plan2!$H:$H,[2]Plan2!$A:$A,$D1987,[2]Plan2!$U:$U,11)</f>
        <v>#VALUE!</v>
      </c>
      <c r="AE1987" s="18" t="e">
        <f>SUMIFS([2]Plan2!$H:$H,[2]Plan2!$A:$A,$D1987,[2]Plan2!$U:$U,12)</f>
        <v>#VALUE!</v>
      </c>
      <c r="AF1987" s="18" t="e">
        <f>SUMIFS([2]Plan2!$H:$H,[2]Plan2!$A:$A,$D1987,[2]Plan2!$U:$U,1)</f>
        <v>#VALUE!</v>
      </c>
      <c r="AG1987" s="18" t="e">
        <f>SUMIFS([2]Plan2!$H:$H,[2]Plan2!$A:$A,$D1987,[2]Plan2!$U:$U,2)</f>
        <v>#VALUE!</v>
      </c>
      <c r="AH1987" s="18" t="e">
        <f>SUMIFS([2]Plan2!$H:$H,[2]Plan2!$A:$A,$D1987,[2]Plan2!$U:$U,3)</f>
        <v>#VALUE!</v>
      </c>
      <c r="AI1987" s="18" t="e">
        <f>SUMIFS([2]Plan2!$H:$H,[2]Plan2!$A:$A,$D1987,[2]Plan2!$U:$U,4)</f>
        <v>#VALUE!</v>
      </c>
      <c r="AJ1987" s="18" t="e">
        <f>SUMIFS([2]Plan2!$H:$H,[2]Plan2!$A:$A,$D1987,[2]Plan2!$U:$U,5)</f>
        <v>#VALUE!</v>
      </c>
      <c r="AK1987" s="23" t="e">
        <f t="shared" si="244"/>
        <v>#VALUE!</v>
      </c>
      <c r="AL1987" s="23" t="e">
        <f t="shared" si="246"/>
        <v>#VALUE!</v>
      </c>
      <c r="AM1987">
        <f t="shared" si="245"/>
        <v>0</v>
      </c>
    </row>
    <row r="1988" spans="1:39" ht="15.75" x14ac:dyDescent="0.25">
      <c r="A1988" s="21"/>
      <c r="B1988" s="21" t="s">
        <v>1519</v>
      </c>
      <c r="C1988" s="21">
        <v>52755197</v>
      </c>
      <c r="D1988" s="25" t="s">
        <v>1811</v>
      </c>
      <c r="E1988" s="21" t="s">
        <v>1798</v>
      </c>
      <c r="F1988" s="31" t="s">
        <v>1798</v>
      </c>
      <c r="G1988" s="21" t="s">
        <v>1812</v>
      </c>
      <c r="H1988" s="21" t="s">
        <v>532</v>
      </c>
      <c r="I1988" s="25" t="s">
        <v>145</v>
      </c>
      <c r="J1988" s="21" t="s">
        <v>27</v>
      </c>
      <c r="K1988" s="21" t="s">
        <v>74</v>
      </c>
      <c r="L1988" s="20">
        <v>45534</v>
      </c>
      <c r="M1988" s="20">
        <v>45792</v>
      </c>
      <c r="N1988" s="21" t="s">
        <v>18</v>
      </c>
      <c r="O1988" s="21">
        <v>32</v>
      </c>
      <c r="P1988" s="21">
        <v>0</v>
      </c>
      <c r="Q1988" s="21">
        <v>94</v>
      </c>
      <c r="R1988" s="15">
        <v>1</v>
      </c>
      <c r="S1988" s="18">
        <f>IFERROR(VLOOKUP(D1988,'[1]comparativo br'!$A:$B,2,FALSE),"")</f>
        <v>0</v>
      </c>
      <c r="T1988" s="18">
        <f>IFERROR(VLOOKUP(D1988,'[1]comparativo br'!$A:$C,3,FALSE),"")</f>
        <v>0</v>
      </c>
      <c r="U1988" s="15" t="str">
        <f t="shared" si="243"/>
        <v/>
      </c>
      <c r="V1988" s="19">
        <f>IFERROR(VLOOKUP(D1988,'[1]comparativo br'!$A:$D,4,FALSE),"")</f>
        <v>38</v>
      </c>
      <c r="W1988" s="19">
        <f>IFERROR(VLOOKUP(D1988,'[1]comparativo br'!$A:$E,5,FALSE),"")</f>
        <v>1</v>
      </c>
      <c r="X1988" s="15">
        <f t="shared" si="248"/>
        <v>-0.97368421052631582</v>
      </c>
      <c r="Y1988" s="18" t="e">
        <f>SUMIFS([2]Plan2!$H:$H,[2]Plan2!$A:$A,$D1988,[2]Plan2!$U:$U,6)</f>
        <v>#VALUE!</v>
      </c>
      <c r="Z1988" s="18" t="e">
        <f>SUMIFS([2]Plan2!$H:$H,[2]Plan2!$A:$A,$D1988,[2]Plan2!$U:$U,7)</f>
        <v>#VALUE!</v>
      </c>
      <c r="AA1988" s="18" t="e">
        <f>SUMIFS([2]Plan2!$H:$H,[2]Plan2!$A:$A,$D1988,[2]Plan2!$U:$U,8)</f>
        <v>#VALUE!</v>
      </c>
      <c r="AB1988" s="18" t="e">
        <f>SUMIFS([2]Plan2!$H:$H,[2]Plan2!$A:$A,$D1988,[2]Plan2!$U:$U,9)</f>
        <v>#VALUE!</v>
      </c>
      <c r="AC1988" s="18" t="e">
        <f>SUMIFS([2]Plan2!$H:$H,[2]Plan2!$A:$A,$D1988,[2]Plan2!$U:$U,10)</f>
        <v>#VALUE!</v>
      </c>
      <c r="AD1988" s="18" t="e">
        <f>SUMIFS([2]Plan2!$H:$H,[2]Plan2!$A:$A,$D1988,[2]Plan2!$U:$U,11)</f>
        <v>#VALUE!</v>
      </c>
      <c r="AE1988" s="18" t="e">
        <f>SUMIFS([2]Plan2!$H:$H,[2]Plan2!$A:$A,$D1988,[2]Plan2!$U:$U,12)</f>
        <v>#VALUE!</v>
      </c>
      <c r="AF1988" s="18" t="e">
        <f>SUMIFS([2]Plan2!$H:$H,[2]Plan2!$A:$A,$D1988,[2]Plan2!$U:$U,1)</f>
        <v>#VALUE!</v>
      </c>
      <c r="AG1988" s="18" t="e">
        <f>SUMIFS([2]Plan2!$H:$H,[2]Plan2!$A:$A,$D1988,[2]Plan2!$U:$U,2)</f>
        <v>#VALUE!</v>
      </c>
      <c r="AH1988" s="18" t="e">
        <f>SUMIFS([2]Plan2!$H:$H,[2]Plan2!$A:$A,$D1988,[2]Plan2!$U:$U,3)</f>
        <v>#VALUE!</v>
      </c>
      <c r="AI1988" s="18" t="e">
        <f>SUMIFS([2]Plan2!$H:$H,[2]Plan2!$A:$A,$D1988,[2]Plan2!$U:$U,4)</f>
        <v>#VALUE!</v>
      </c>
      <c r="AJ1988" s="18" t="e">
        <f>SUMIFS([2]Plan2!$H:$H,[2]Plan2!$A:$A,$D1988,[2]Plan2!$U:$U,5)</f>
        <v>#VALUE!</v>
      </c>
      <c r="AK1988" s="23" t="e">
        <f t="shared" si="244"/>
        <v>#VALUE!</v>
      </c>
      <c r="AL1988" s="23" t="e">
        <f t="shared" si="246"/>
        <v>#VALUE!</v>
      </c>
      <c r="AM1988">
        <f t="shared" si="245"/>
        <v>0</v>
      </c>
    </row>
    <row r="1989" spans="1:39" ht="15.75" x14ac:dyDescent="0.25">
      <c r="A1989" s="21"/>
      <c r="B1989" s="21" t="s">
        <v>1520</v>
      </c>
      <c r="C1989" s="21">
        <v>52885089</v>
      </c>
      <c r="D1989" s="25" t="s">
        <v>2213</v>
      </c>
      <c r="E1989" s="21" t="s">
        <v>1798</v>
      </c>
      <c r="F1989" s="31" t="s">
        <v>1826</v>
      </c>
      <c r="G1989" s="21" t="s">
        <v>2214</v>
      </c>
      <c r="H1989" s="21" t="s">
        <v>109</v>
      </c>
      <c r="I1989" s="25" t="s">
        <v>20</v>
      </c>
      <c r="J1989" s="21" t="s">
        <v>16</v>
      </c>
      <c r="K1989" s="21" t="s">
        <v>17</v>
      </c>
      <c r="L1989" s="20">
        <v>45698</v>
      </c>
      <c r="M1989" s="20">
        <v>45792</v>
      </c>
      <c r="N1989" s="21" t="s">
        <v>18</v>
      </c>
      <c r="O1989" s="21">
        <v>22</v>
      </c>
      <c r="P1989" s="21">
        <v>0</v>
      </c>
      <c r="Q1989" s="21">
        <v>54</v>
      </c>
      <c r="R1989" s="15">
        <v>1</v>
      </c>
      <c r="S1989" s="18">
        <f>IFERROR(VLOOKUP(D1989,'[1]comparativo br'!$A:$B,2,FALSE),"")</f>
        <v>0</v>
      </c>
      <c r="T1989" s="18">
        <f>IFERROR(VLOOKUP(D1989,'[1]comparativo br'!$A:$C,3,FALSE),"")</f>
        <v>0</v>
      </c>
      <c r="U1989" s="15" t="str">
        <f t="shared" si="243"/>
        <v/>
      </c>
      <c r="V1989" s="19">
        <f>IFERROR(VLOOKUP(D1989,'[1]comparativo br'!$A:$D,4,FALSE),"")</f>
        <v>207</v>
      </c>
      <c r="W1989" s="19">
        <f>IFERROR(VLOOKUP(D1989,'[1]comparativo br'!$A:$E,5,FALSE),"")</f>
        <v>5</v>
      </c>
      <c r="X1989" s="15">
        <f t="shared" si="248"/>
        <v>-0.97584541062801933</v>
      </c>
      <c r="Y1989" s="18" t="e">
        <f>SUMIFS([2]Plan2!$H:$H,[2]Plan2!$A:$A,$D1989,[2]Plan2!$U:$U,6)</f>
        <v>#VALUE!</v>
      </c>
      <c r="Z1989" s="18" t="e">
        <f>SUMIFS([2]Plan2!$H:$H,[2]Plan2!$A:$A,$D1989,[2]Plan2!$U:$U,7)</f>
        <v>#VALUE!</v>
      </c>
      <c r="AA1989" s="18" t="e">
        <f>SUMIFS([2]Plan2!$H:$H,[2]Plan2!$A:$A,$D1989,[2]Plan2!$U:$U,8)</f>
        <v>#VALUE!</v>
      </c>
      <c r="AB1989" s="18" t="e">
        <f>SUMIFS([2]Plan2!$H:$H,[2]Plan2!$A:$A,$D1989,[2]Plan2!$U:$U,9)</f>
        <v>#VALUE!</v>
      </c>
      <c r="AC1989" s="18" t="e">
        <f>SUMIFS([2]Plan2!$H:$H,[2]Plan2!$A:$A,$D1989,[2]Plan2!$U:$U,10)</f>
        <v>#VALUE!</v>
      </c>
      <c r="AD1989" s="18" t="e">
        <f>SUMIFS([2]Plan2!$H:$H,[2]Plan2!$A:$A,$D1989,[2]Plan2!$U:$U,11)</f>
        <v>#VALUE!</v>
      </c>
      <c r="AE1989" s="18" t="e">
        <f>SUMIFS([2]Plan2!$H:$H,[2]Plan2!$A:$A,$D1989,[2]Plan2!$U:$U,12)</f>
        <v>#VALUE!</v>
      </c>
      <c r="AF1989" s="18" t="e">
        <f>SUMIFS([2]Plan2!$H:$H,[2]Plan2!$A:$A,$D1989,[2]Plan2!$U:$U,1)</f>
        <v>#VALUE!</v>
      </c>
      <c r="AG1989" s="18" t="e">
        <f>SUMIFS([2]Plan2!$H:$H,[2]Plan2!$A:$A,$D1989,[2]Plan2!$U:$U,2)</f>
        <v>#VALUE!</v>
      </c>
      <c r="AH1989" s="18" t="e">
        <f>SUMIFS([2]Plan2!$H:$H,[2]Plan2!$A:$A,$D1989,[2]Plan2!$U:$U,3)</f>
        <v>#VALUE!</v>
      </c>
      <c r="AI1989" s="18" t="e">
        <f>SUMIFS([2]Plan2!$H:$H,[2]Plan2!$A:$A,$D1989,[2]Plan2!$U:$U,4)</f>
        <v>#VALUE!</v>
      </c>
      <c r="AJ1989" s="18" t="e">
        <f>SUMIFS([2]Plan2!$H:$H,[2]Plan2!$A:$A,$D1989,[2]Plan2!$U:$U,5)</f>
        <v>#VALUE!</v>
      </c>
      <c r="AK1989" s="23" t="e">
        <f t="shared" si="244"/>
        <v>#VALUE!</v>
      </c>
      <c r="AL1989" s="23" t="e">
        <f t="shared" si="246"/>
        <v>#VALUE!</v>
      </c>
      <c r="AM1989">
        <f t="shared" si="245"/>
        <v>0</v>
      </c>
    </row>
    <row r="1990" spans="1:39" ht="15.75" x14ac:dyDescent="0.25">
      <c r="A1990" s="21"/>
      <c r="B1990" s="21" t="s">
        <v>1520</v>
      </c>
      <c r="C1990" s="21">
        <v>52973842</v>
      </c>
      <c r="D1990" s="25" t="s">
        <v>2123</v>
      </c>
      <c r="E1990" s="21" t="s">
        <v>1798</v>
      </c>
      <c r="F1990" s="31" t="s">
        <v>1798</v>
      </c>
      <c r="G1990" s="21" t="s">
        <v>2124</v>
      </c>
      <c r="H1990" s="21" t="s">
        <v>144</v>
      </c>
      <c r="I1990" s="25" t="s">
        <v>145</v>
      </c>
      <c r="J1990" s="21" t="s">
        <v>27</v>
      </c>
      <c r="K1990" s="21" t="s">
        <v>74</v>
      </c>
      <c r="L1990" s="20">
        <v>45685</v>
      </c>
      <c r="M1990" s="20">
        <v>45713</v>
      </c>
      <c r="N1990" s="21" t="s">
        <v>22</v>
      </c>
      <c r="O1990" s="21">
        <v>1</v>
      </c>
      <c r="P1990" s="21">
        <v>0</v>
      </c>
      <c r="Q1990" s="21">
        <v>5</v>
      </c>
      <c r="R1990" s="15">
        <v>1</v>
      </c>
      <c r="S1990" s="18">
        <f>IFERROR(VLOOKUP(D1990,'[1]comparativo br'!$A:$B,2,FALSE),"")</f>
        <v>399</v>
      </c>
      <c r="T1990" s="18">
        <f>IFERROR(VLOOKUP(D1990,'[1]comparativo br'!$A:$C,3,FALSE),"")</f>
        <v>0</v>
      </c>
      <c r="U1990" s="15">
        <f t="shared" si="243"/>
        <v>-1</v>
      </c>
      <c r="V1990" s="19">
        <f>IFERROR(VLOOKUP(D1990,'[1]comparativo br'!$A:$D,4,FALSE),"")</f>
        <v>0</v>
      </c>
      <c r="W1990" s="19">
        <f>IFERROR(VLOOKUP(D1990,'[1]comparativo br'!$A:$E,5,FALSE),"")</f>
        <v>6</v>
      </c>
      <c r="X1990" s="15" t="str">
        <f t="shared" si="248"/>
        <v/>
      </c>
      <c r="Y1990" s="18" t="e">
        <f>SUMIFS([2]Plan2!$H:$H,[2]Plan2!$A:$A,$D1990,[2]Plan2!$U:$U,6)</f>
        <v>#VALUE!</v>
      </c>
      <c r="Z1990" s="18" t="e">
        <f>SUMIFS([2]Plan2!$H:$H,[2]Plan2!$A:$A,$D1990,[2]Plan2!$U:$U,7)</f>
        <v>#VALUE!</v>
      </c>
      <c r="AA1990" s="18" t="e">
        <f>SUMIFS([2]Plan2!$H:$H,[2]Plan2!$A:$A,$D1990,[2]Plan2!$U:$U,8)</f>
        <v>#VALUE!</v>
      </c>
      <c r="AB1990" s="18" t="e">
        <f>SUMIFS([2]Plan2!$H:$H,[2]Plan2!$A:$A,$D1990,[2]Plan2!$U:$U,9)</f>
        <v>#VALUE!</v>
      </c>
      <c r="AC1990" s="18" t="e">
        <f>SUMIFS([2]Plan2!$H:$H,[2]Plan2!$A:$A,$D1990,[2]Plan2!$U:$U,10)</f>
        <v>#VALUE!</v>
      </c>
      <c r="AD1990" s="18" t="e">
        <f>SUMIFS([2]Plan2!$H:$H,[2]Plan2!$A:$A,$D1990,[2]Plan2!$U:$U,11)</f>
        <v>#VALUE!</v>
      </c>
      <c r="AE1990" s="18" t="e">
        <f>SUMIFS([2]Plan2!$H:$H,[2]Plan2!$A:$A,$D1990,[2]Plan2!$U:$U,12)</f>
        <v>#VALUE!</v>
      </c>
      <c r="AF1990" s="18" t="e">
        <f>SUMIFS([2]Plan2!$H:$H,[2]Plan2!$A:$A,$D1990,[2]Plan2!$U:$U,1)</f>
        <v>#VALUE!</v>
      </c>
      <c r="AG1990" s="18" t="e">
        <f>SUMIFS([2]Plan2!$H:$H,[2]Plan2!$A:$A,$D1990,[2]Plan2!$U:$U,2)</f>
        <v>#VALUE!</v>
      </c>
      <c r="AH1990" s="18" t="e">
        <f>SUMIFS([2]Plan2!$H:$H,[2]Plan2!$A:$A,$D1990,[2]Plan2!$U:$U,3)</f>
        <v>#VALUE!</v>
      </c>
      <c r="AI1990" s="18" t="e">
        <f>SUMIFS([2]Plan2!$H:$H,[2]Plan2!$A:$A,$D1990,[2]Plan2!$U:$U,4)</f>
        <v>#VALUE!</v>
      </c>
      <c r="AJ1990" s="18" t="e">
        <f>SUMIFS([2]Plan2!$H:$H,[2]Plan2!$A:$A,$D1990,[2]Plan2!$U:$U,5)</f>
        <v>#VALUE!</v>
      </c>
      <c r="AK1990" s="23" t="e">
        <f t="shared" si="244"/>
        <v>#VALUE!</v>
      </c>
      <c r="AL1990" s="23" t="e">
        <f t="shared" si="246"/>
        <v>#VALUE!</v>
      </c>
      <c r="AM1990">
        <f t="shared" si="245"/>
        <v>0</v>
      </c>
    </row>
    <row r="1991" spans="1:39" ht="15.75" x14ac:dyDescent="0.25">
      <c r="A1991" s="21"/>
      <c r="B1991" s="21" t="s">
        <v>1520</v>
      </c>
      <c r="C1991" s="21">
        <v>53009825</v>
      </c>
      <c r="D1991" s="25">
        <v>190537</v>
      </c>
      <c r="E1991" s="21" t="s">
        <v>1180</v>
      </c>
      <c r="F1991" s="31" t="s">
        <v>1180</v>
      </c>
      <c r="G1991" s="21" t="s">
        <v>1277</v>
      </c>
      <c r="H1991" s="21" t="s">
        <v>1261</v>
      </c>
      <c r="I1991" s="25" t="s">
        <v>20</v>
      </c>
      <c r="J1991" s="21" t="s">
        <v>27</v>
      </c>
      <c r="K1991" s="21" t="s">
        <v>28</v>
      </c>
      <c r="L1991" s="20">
        <v>45692</v>
      </c>
      <c r="M1991" s="20">
        <v>45799</v>
      </c>
      <c r="N1991" s="21" t="s">
        <v>18</v>
      </c>
      <c r="O1991" s="21">
        <v>353</v>
      </c>
      <c r="P1991" s="21">
        <v>357</v>
      </c>
      <c r="Q1991" s="21">
        <v>640</v>
      </c>
      <c r="R1991" s="15">
        <f>(Q1991-P1991)/P1991</f>
        <v>0.79271708683473385</v>
      </c>
      <c r="S1991" s="18">
        <f>IFERROR(VLOOKUP(D1991,'[1]comparativo br'!$A:$B,2,FALSE),"")</f>
        <v>134400</v>
      </c>
      <c r="T1991" s="18">
        <f>IFERROR(VLOOKUP(D1991,'[1]comparativo br'!$A:$C,3,FALSE),"")</f>
        <v>155091</v>
      </c>
      <c r="U1991" s="15">
        <f t="shared" si="243"/>
        <v>0.15395089285714286</v>
      </c>
      <c r="V1991" s="19">
        <f>IFERROR(VLOOKUP(D1991,'[1]comparativo br'!$A:$D,4,FALSE),"")</f>
        <v>2065</v>
      </c>
      <c r="W1991" s="19">
        <f>IFERROR(VLOOKUP(D1991,'[1]comparativo br'!$A:$E,5,FALSE),"")</f>
        <v>2213</v>
      </c>
      <c r="X1991" s="15">
        <f t="shared" si="248"/>
        <v>7.167070217917676E-2</v>
      </c>
      <c r="Y1991" s="18" t="e">
        <f>SUMIFS([2]Plan2!$H:$H,[2]Plan2!$A:$A,$D1991,[2]Plan2!$U:$U,6)</f>
        <v>#VALUE!</v>
      </c>
      <c r="Z1991" s="18" t="e">
        <f>SUMIFS([2]Plan2!$H:$H,[2]Plan2!$A:$A,$D1991,[2]Plan2!$U:$U,7)</f>
        <v>#VALUE!</v>
      </c>
      <c r="AA1991" s="18" t="e">
        <f>SUMIFS([2]Plan2!$H:$H,[2]Plan2!$A:$A,$D1991,[2]Plan2!$U:$U,8)</f>
        <v>#VALUE!</v>
      </c>
      <c r="AB1991" s="18" t="e">
        <f>SUMIFS([2]Plan2!$H:$H,[2]Plan2!$A:$A,$D1991,[2]Plan2!$U:$U,9)</f>
        <v>#VALUE!</v>
      </c>
      <c r="AC1991" s="18" t="e">
        <f>SUMIFS([2]Plan2!$H:$H,[2]Plan2!$A:$A,$D1991,[2]Plan2!$U:$U,10)</f>
        <v>#VALUE!</v>
      </c>
      <c r="AD1991" s="18" t="e">
        <f>SUMIFS([2]Plan2!$H:$H,[2]Plan2!$A:$A,$D1991,[2]Plan2!$U:$U,11)</f>
        <v>#VALUE!</v>
      </c>
      <c r="AE1991" s="18" t="e">
        <f>SUMIFS([2]Plan2!$H:$H,[2]Plan2!$A:$A,$D1991,[2]Plan2!$U:$U,12)</f>
        <v>#VALUE!</v>
      </c>
      <c r="AF1991" s="18" t="e">
        <f>SUMIFS([2]Plan2!$H:$H,[2]Plan2!$A:$A,$D1991,[2]Plan2!$U:$U,1)</f>
        <v>#VALUE!</v>
      </c>
      <c r="AG1991" s="18" t="e">
        <f>SUMIFS([2]Plan2!$H:$H,[2]Plan2!$A:$A,$D1991,[2]Plan2!$U:$U,2)</f>
        <v>#VALUE!</v>
      </c>
      <c r="AH1991" s="18" t="e">
        <f>SUMIFS([2]Plan2!$H:$H,[2]Plan2!$A:$A,$D1991,[2]Plan2!$U:$U,3)</f>
        <v>#VALUE!</v>
      </c>
      <c r="AI1991" s="18" t="e">
        <f>SUMIFS([2]Plan2!$H:$H,[2]Plan2!$A:$A,$D1991,[2]Plan2!$U:$U,4)</f>
        <v>#VALUE!</v>
      </c>
      <c r="AJ1991" s="18" t="e">
        <f>SUMIFS([2]Plan2!$H:$H,[2]Plan2!$A:$A,$D1991,[2]Plan2!$U:$U,5)</f>
        <v>#VALUE!</v>
      </c>
      <c r="AK1991" s="23" t="e">
        <f t="shared" si="244"/>
        <v>#VALUE!</v>
      </c>
      <c r="AL1991" s="23" t="e">
        <f t="shared" si="246"/>
        <v>#VALUE!</v>
      </c>
      <c r="AM1991">
        <f t="shared" si="245"/>
        <v>0</v>
      </c>
    </row>
    <row r="1992" spans="1:39" ht="15.75" x14ac:dyDescent="0.25">
      <c r="A1992" s="21"/>
      <c r="B1992" s="21" t="s">
        <v>1520</v>
      </c>
      <c r="C1992" s="21">
        <v>53032780</v>
      </c>
      <c r="D1992" s="25" t="s">
        <v>2421</v>
      </c>
      <c r="E1992" s="21" t="s">
        <v>1575</v>
      </c>
      <c r="F1992" s="31" t="s">
        <v>1575</v>
      </c>
      <c r="G1992" s="21" t="s">
        <v>2422</v>
      </c>
      <c r="H1992" s="21" t="s">
        <v>152</v>
      </c>
      <c r="I1992" s="25" t="s">
        <v>15</v>
      </c>
      <c r="J1992" s="21" t="s">
        <v>85</v>
      </c>
      <c r="K1992" s="21" t="s">
        <v>386</v>
      </c>
      <c r="L1992" s="20">
        <v>45792</v>
      </c>
      <c r="M1992" s="20"/>
      <c r="N1992" s="21" t="s">
        <v>18</v>
      </c>
      <c r="O1992" s="21"/>
      <c r="P1992" s="21"/>
      <c r="Q1992" s="21"/>
      <c r="R1992" s="28"/>
      <c r="S1992" s="18" t="str">
        <f>IFERROR(VLOOKUP(D1992,'[1]comparativo br'!$A:$B,2,FALSE),"")</f>
        <v/>
      </c>
      <c r="T1992" s="18" t="str">
        <f>IFERROR(VLOOKUP(D1992,'[1]comparativo br'!$A:$C,3,FALSE),"")</f>
        <v/>
      </c>
      <c r="U1992" s="15" t="str">
        <f t="shared" si="243"/>
        <v/>
      </c>
      <c r="V1992" s="19" t="str">
        <f>IFERROR(VLOOKUP(D1992,'[1]comparativo br'!$A:$D,4,FALSE),"")</f>
        <v/>
      </c>
      <c r="W1992" s="19" t="str">
        <f>IFERROR(VLOOKUP(D1992,'[1]comparativo br'!$A:$E,5,FALSE),"")</f>
        <v/>
      </c>
      <c r="X1992" s="15" t="str">
        <f t="shared" si="248"/>
        <v/>
      </c>
      <c r="Y1992" s="18" t="e">
        <f>SUMIFS([2]Plan2!$H:$H,[2]Plan2!$A:$A,$D1992,[2]Plan2!$U:$U,6)</f>
        <v>#VALUE!</v>
      </c>
      <c r="Z1992" s="18" t="e">
        <f>SUMIFS([2]Plan2!$H:$H,[2]Plan2!$A:$A,$D1992,[2]Plan2!$U:$U,7)</f>
        <v>#VALUE!</v>
      </c>
      <c r="AA1992" s="18" t="e">
        <f>SUMIFS([2]Plan2!$H:$H,[2]Plan2!$A:$A,$D1992,[2]Plan2!$U:$U,8)</f>
        <v>#VALUE!</v>
      </c>
      <c r="AB1992" s="18" t="e">
        <f>SUMIFS([2]Plan2!$H:$H,[2]Plan2!$A:$A,$D1992,[2]Plan2!$U:$U,9)</f>
        <v>#VALUE!</v>
      </c>
      <c r="AC1992" s="18" t="e">
        <f>SUMIFS([2]Plan2!$H:$H,[2]Plan2!$A:$A,$D1992,[2]Plan2!$U:$U,10)</f>
        <v>#VALUE!</v>
      </c>
      <c r="AD1992" s="18" t="e">
        <f>SUMIFS([2]Plan2!$H:$H,[2]Plan2!$A:$A,$D1992,[2]Plan2!$U:$U,11)</f>
        <v>#VALUE!</v>
      </c>
      <c r="AE1992" s="18" t="e">
        <f>SUMIFS([2]Plan2!$H:$H,[2]Plan2!$A:$A,$D1992,[2]Plan2!$U:$U,12)</f>
        <v>#VALUE!</v>
      </c>
      <c r="AF1992" s="18" t="e">
        <f>SUMIFS([2]Plan2!$H:$H,[2]Plan2!$A:$A,$D1992,[2]Plan2!$U:$U,1)</f>
        <v>#VALUE!</v>
      </c>
      <c r="AG1992" s="18" t="e">
        <f>SUMIFS([2]Plan2!$H:$H,[2]Plan2!$A:$A,$D1992,[2]Plan2!$U:$U,2)</f>
        <v>#VALUE!</v>
      </c>
      <c r="AH1992" s="18" t="e">
        <f>SUMIFS([2]Plan2!$H:$H,[2]Plan2!$A:$A,$D1992,[2]Plan2!$U:$U,3)</f>
        <v>#VALUE!</v>
      </c>
      <c r="AI1992" s="18" t="e">
        <f>SUMIFS([2]Plan2!$H:$H,[2]Plan2!$A:$A,$D1992,[2]Plan2!$U:$U,4)</f>
        <v>#VALUE!</v>
      </c>
      <c r="AJ1992" s="18" t="e">
        <f>SUMIFS([2]Plan2!$H:$H,[2]Plan2!$A:$A,$D1992,[2]Plan2!$U:$U,5)</f>
        <v>#VALUE!</v>
      </c>
      <c r="AK1992" s="23" t="e">
        <f t="shared" si="244"/>
        <v>#VALUE!</v>
      </c>
      <c r="AL1992" s="23" t="e">
        <f t="shared" si="246"/>
        <v>#VALUE!</v>
      </c>
      <c r="AM1992">
        <f t="shared" si="245"/>
        <v>0</v>
      </c>
    </row>
    <row r="1993" spans="1:39" ht="15.75" x14ac:dyDescent="0.25">
      <c r="A1993" s="21"/>
      <c r="B1993" s="21" t="s">
        <v>1519</v>
      </c>
      <c r="C1993" s="21">
        <v>53103363</v>
      </c>
      <c r="D1993" s="25" t="s">
        <v>2071</v>
      </c>
      <c r="E1993" s="21" t="s">
        <v>69</v>
      </c>
      <c r="F1993" s="31" t="s">
        <v>69</v>
      </c>
      <c r="G1993" s="21" t="s">
        <v>2072</v>
      </c>
      <c r="H1993" s="21" t="s">
        <v>54</v>
      </c>
      <c r="I1993" s="25" t="s">
        <v>55</v>
      </c>
      <c r="J1993" s="21" t="s">
        <v>21</v>
      </c>
      <c r="K1993" s="21"/>
      <c r="L1993" s="20">
        <v>45624</v>
      </c>
      <c r="M1993" s="20"/>
      <c r="N1993" s="21" t="s">
        <v>53</v>
      </c>
      <c r="O1993" s="21"/>
      <c r="P1993" s="21"/>
      <c r="Q1993" s="21"/>
      <c r="R1993" s="28"/>
      <c r="S1993" s="18" t="str">
        <f>IFERROR(VLOOKUP(D1993,'[1]comparativo br'!$A:$B,2,FALSE),"")</f>
        <v/>
      </c>
      <c r="T1993" s="18" t="str">
        <f>IFERROR(VLOOKUP(D1993,'[1]comparativo br'!$A:$C,3,FALSE),"")</f>
        <v/>
      </c>
      <c r="U1993" s="15" t="str">
        <f t="shared" si="243"/>
        <v/>
      </c>
      <c r="V1993" s="19" t="str">
        <f>IFERROR(VLOOKUP(D1993,'[1]comparativo br'!$A:$D,4,FALSE),"")</f>
        <v/>
      </c>
      <c r="W1993" s="19" t="str">
        <f>IFERROR(VLOOKUP(D1993,'[1]comparativo br'!$A:$E,5,FALSE),"")</f>
        <v/>
      </c>
      <c r="X1993" s="15" t="str">
        <f t="shared" si="248"/>
        <v/>
      </c>
      <c r="Y1993" s="18" t="e">
        <f>SUMIFS([2]Plan2!$H:$H,[2]Plan2!$A:$A,$D1993,[2]Plan2!$U:$U,6)</f>
        <v>#VALUE!</v>
      </c>
      <c r="Z1993" s="18" t="e">
        <f>SUMIFS([2]Plan2!$H:$H,[2]Plan2!$A:$A,$D1993,[2]Plan2!$U:$U,7)</f>
        <v>#VALUE!</v>
      </c>
      <c r="AA1993" s="18" t="e">
        <f>SUMIFS([2]Plan2!$H:$H,[2]Plan2!$A:$A,$D1993,[2]Plan2!$U:$U,8)</f>
        <v>#VALUE!</v>
      </c>
      <c r="AB1993" s="18" t="e">
        <f>SUMIFS([2]Plan2!$H:$H,[2]Plan2!$A:$A,$D1993,[2]Plan2!$U:$U,9)</f>
        <v>#VALUE!</v>
      </c>
      <c r="AC1993" s="18" t="e">
        <f>SUMIFS([2]Plan2!$H:$H,[2]Plan2!$A:$A,$D1993,[2]Plan2!$U:$U,10)</f>
        <v>#VALUE!</v>
      </c>
      <c r="AD1993" s="18" t="e">
        <f>SUMIFS([2]Plan2!$H:$H,[2]Plan2!$A:$A,$D1993,[2]Plan2!$U:$U,11)</f>
        <v>#VALUE!</v>
      </c>
      <c r="AE1993" s="18" t="e">
        <f>SUMIFS([2]Plan2!$H:$H,[2]Plan2!$A:$A,$D1993,[2]Plan2!$U:$U,12)</f>
        <v>#VALUE!</v>
      </c>
      <c r="AF1993" s="18" t="e">
        <f>SUMIFS([2]Plan2!$H:$H,[2]Plan2!$A:$A,$D1993,[2]Plan2!$U:$U,1)</f>
        <v>#VALUE!</v>
      </c>
      <c r="AG1993" s="18" t="e">
        <f>SUMIFS([2]Plan2!$H:$H,[2]Plan2!$A:$A,$D1993,[2]Plan2!$U:$U,2)</f>
        <v>#VALUE!</v>
      </c>
      <c r="AH1993" s="18" t="e">
        <f>SUMIFS([2]Plan2!$H:$H,[2]Plan2!$A:$A,$D1993,[2]Plan2!$U:$U,3)</f>
        <v>#VALUE!</v>
      </c>
      <c r="AI1993" s="18" t="e">
        <f>SUMIFS([2]Plan2!$H:$H,[2]Plan2!$A:$A,$D1993,[2]Plan2!$U:$U,4)</f>
        <v>#VALUE!</v>
      </c>
      <c r="AJ1993" s="18" t="e">
        <f>SUMIFS([2]Plan2!$H:$H,[2]Plan2!$A:$A,$D1993,[2]Plan2!$U:$U,5)</f>
        <v>#VALUE!</v>
      </c>
      <c r="AK1993" s="23" t="e">
        <f t="shared" si="244"/>
        <v>#VALUE!</v>
      </c>
      <c r="AL1993" s="23" t="e">
        <f t="shared" si="246"/>
        <v>#VALUE!</v>
      </c>
      <c r="AM1993">
        <f t="shared" si="245"/>
        <v>0</v>
      </c>
    </row>
    <row r="1994" spans="1:39" ht="15.75" x14ac:dyDescent="0.25">
      <c r="A1994" s="21"/>
      <c r="B1994" s="21" t="s">
        <v>1520</v>
      </c>
      <c r="C1994" s="21">
        <v>53165106</v>
      </c>
      <c r="D1994" s="25" t="s">
        <v>2169</v>
      </c>
      <c r="E1994" s="21" t="s">
        <v>2203</v>
      </c>
      <c r="F1994" s="31" t="s">
        <v>1826</v>
      </c>
      <c r="G1994" s="21" t="s">
        <v>2170</v>
      </c>
      <c r="H1994" s="21" t="s">
        <v>266</v>
      </c>
      <c r="I1994" s="25" t="s">
        <v>20</v>
      </c>
      <c r="J1994" s="21" t="s">
        <v>27</v>
      </c>
      <c r="K1994" s="21" t="s">
        <v>28</v>
      </c>
      <c r="L1994" s="20">
        <v>45684</v>
      </c>
      <c r="M1994" s="20">
        <v>45782</v>
      </c>
      <c r="N1994" s="21" t="s">
        <v>18</v>
      </c>
      <c r="O1994" s="21">
        <v>4</v>
      </c>
      <c r="P1994" s="21">
        <v>0</v>
      </c>
      <c r="Q1994" s="21">
        <v>28</v>
      </c>
      <c r="R1994" s="15">
        <v>1</v>
      </c>
      <c r="S1994" s="18">
        <f>IFERROR(VLOOKUP(D1994,'[1]comparativo br'!$A:$B,2,FALSE),"")</f>
        <v>0</v>
      </c>
      <c r="T1994" s="18">
        <f>IFERROR(VLOOKUP(D1994,'[1]comparativo br'!$A:$C,3,FALSE),"")</f>
        <v>6628</v>
      </c>
      <c r="U1994" s="15" t="str">
        <f t="shared" si="243"/>
        <v/>
      </c>
      <c r="V1994" s="19">
        <f>IFERROR(VLOOKUP(D1994,'[1]comparativo br'!$A:$D,4,FALSE),"")</f>
        <v>177</v>
      </c>
      <c r="W1994" s="19">
        <f>IFERROR(VLOOKUP(D1994,'[1]comparativo br'!$A:$E,5,FALSE),"")</f>
        <v>183</v>
      </c>
      <c r="X1994" s="15">
        <f t="shared" si="248"/>
        <v>3.3898305084745763E-2</v>
      </c>
      <c r="Y1994" s="18" t="e">
        <f>SUMIFS([2]Plan2!$H:$H,[2]Plan2!$A:$A,$D1994,[2]Plan2!$U:$U,6)</f>
        <v>#VALUE!</v>
      </c>
      <c r="Z1994" s="18" t="e">
        <f>SUMIFS([2]Plan2!$H:$H,[2]Plan2!$A:$A,$D1994,[2]Plan2!$U:$U,7)</f>
        <v>#VALUE!</v>
      </c>
      <c r="AA1994" s="18" t="e">
        <f>SUMIFS([2]Plan2!$H:$H,[2]Plan2!$A:$A,$D1994,[2]Plan2!$U:$U,8)</f>
        <v>#VALUE!</v>
      </c>
      <c r="AB1994" s="18" t="e">
        <f>SUMIFS([2]Plan2!$H:$H,[2]Plan2!$A:$A,$D1994,[2]Plan2!$U:$U,9)</f>
        <v>#VALUE!</v>
      </c>
      <c r="AC1994" s="18" t="e">
        <f>SUMIFS([2]Plan2!$H:$H,[2]Plan2!$A:$A,$D1994,[2]Plan2!$U:$U,10)</f>
        <v>#VALUE!</v>
      </c>
      <c r="AD1994" s="18" t="e">
        <f>SUMIFS([2]Plan2!$H:$H,[2]Plan2!$A:$A,$D1994,[2]Plan2!$U:$U,11)</f>
        <v>#VALUE!</v>
      </c>
      <c r="AE1994" s="18" t="e">
        <f>SUMIFS([2]Plan2!$H:$H,[2]Plan2!$A:$A,$D1994,[2]Plan2!$U:$U,12)</f>
        <v>#VALUE!</v>
      </c>
      <c r="AF1994" s="18" t="e">
        <f>SUMIFS([2]Plan2!$H:$H,[2]Plan2!$A:$A,$D1994,[2]Plan2!$U:$U,1)</f>
        <v>#VALUE!</v>
      </c>
      <c r="AG1994" s="18" t="e">
        <f>SUMIFS([2]Plan2!$H:$H,[2]Plan2!$A:$A,$D1994,[2]Plan2!$U:$U,2)</f>
        <v>#VALUE!</v>
      </c>
      <c r="AH1994" s="18" t="e">
        <f>SUMIFS([2]Plan2!$H:$H,[2]Plan2!$A:$A,$D1994,[2]Plan2!$U:$U,3)</f>
        <v>#VALUE!</v>
      </c>
      <c r="AI1994" s="18" t="e">
        <f>SUMIFS([2]Plan2!$H:$H,[2]Plan2!$A:$A,$D1994,[2]Plan2!$U:$U,4)</f>
        <v>#VALUE!</v>
      </c>
      <c r="AJ1994" s="18" t="e">
        <f>SUMIFS([2]Plan2!$H:$H,[2]Plan2!$A:$A,$D1994,[2]Plan2!$U:$U,5)</f>
        <v>#VALUE!</v>
      </c>
      <c r="AK1994" s="23" t="e">
        <f t="shared" si="244"/>
        <v>#VALUE!</v>
      </c>
      <c r="AL1994" s="23" t="e">
        <f t="shared" si="246"/>
        <v>#VALUE!</v>
      </c>
      <c r="AM1994">
        <f t="shared" si="245"/>
        <v>0</v>
      </c>
    </row>
    <row r="1995" spans="1:39" ht="15.75" x14ac:dyDescent="0.25">
      <c r="A1995" s="21"/>
      <c r="B1995" s="21" t="s">
        <v>1519</v>
      </c>
      <c r="C1995" s="21">
        <v>53408230</v>
      </c>
      <c r="D1995" s="25" t="s">
        <v>1842</v>
      </c>
      <c r="E1995" s="21" t="s">
        <v>12</v>
      </c>
      <c r="F1995" s="31" t="s">
        <v>12</v>
      </c>
      <c r="G1995" s="21" t="s">
        <v>1843</v>
      </c>
      <c r="H1995" s="21" t="s">
        <v>58</v>
      </c>
      <c r="I1995" s="25" t="s">
        <v>15</v>
      </c>
      <c r="J1995" s="21" t="s">
        <v>85</v>
      </c>
      <c r="K1995" s="21" t="s">
        <v>386</v>
      </c>
      <c r="L1995" s="20">
        <v>45546</v>
      </c>
      <c r="M1995" s="20">
        <v>45554</v>
      </c>
      <c r="N1995" s="21" t="s">
        <v>53</v>
      </c>
      <c r="O1995" s="21">
        <v>0</v>
      </c>
      <c r="P1995" s="21">
        <v>0</v>
      </c>
      <c r="Q1995" s="21">
        <v>2</v>
      </c>
      <c r="R1995" s="15">
        <v>1</v>
      </c>
      <c r="S1995" s="18" t="str">
        <f>IFERROR(VLOOKUP(D1995,'[1]comparativo br'!$A:$B,2,FALSE),"")</f>
        <v/>
      </c>
      <c r="T1995" s="18" t="str">
        <f>IFERROR(VLOOKUP(D1995,'[1]comparativo br'!$A:$C,3,FALSE),"")</f>
        <v/>
      </c>
      <c r="U1995" s="15" t="str">
        <f t="shared" si="243"/>
        <v/>
      </c>
      <c r="V1995" s="19" t="str">
        <f>IFERROR(VLOOKUP(D1995,'[1]comparativo br'!$A:$D,4,FALSE),"")</f>
        <v/>
      </c>
      <c r="W1995" s="19" t="str">
        <f>IFERROR(VLOOKUP(D1995,'[1]comparativo br'!$A:$E,5,FALSE),"")</f>
        <v/>
      </c>
      <c r="X1995" s="15" t="str">
        <f t="shared" si="248"/>
        <v/>
      </c>
      <c r="Y1995" s="18" t="e">
        <f>SUMIFS([2]Plan2!$H:$H,[2]Plan2!$A:$A,$D1995,[2]Plan2!$U:$U,6)</f>
        <v>#VALUE!</v>
      </c>
      <c r="Z1995" s="18" t="e">
        <f>SUMIFS([2]Plan2!$H:$H,[2]Plan2!$A:$A,$D1995,[2]Plan2!$U:$U,7)</f>
        <v>#VALUE!</v>
      </c>
      <c r="AA1995" s="18" t="e">
        <f>SUMIFS([2]Plan2!$H:$H,[2]Plan2!$A:$A,$D1995,[2]Plan2!$U:$U,8)</f>
        <v>#VALUE!</v>
      </c>
      <c r="AB1995" s="18" t="e">
        <f>SUMIFS([2]Plan2!$H:$H,[2]Plan2!$A:$A,$D1995,[2]Plan2!$U:$U,9)</f>
        <v>#VALUE!</v>
      </c>
      <c r="AC1995" s="18" t="e">
        <f>SUMIFS([2]Plan2!$H:$H,[2]Plan2!$A:$A,$D1995,[2]Plan2!$U:$U,10)</f>
        <v>#VALUE!</v>
      </c>
      <c r="AD1995" s="18" t="e">
        <f>SUMIFS([2]Plan2!$H:$H,[2]Plan2!$A:$A,$D1995,[2]Plan2!$U:$U,11)</f>
        <v>#VALUE!</v>
      </c>
      <c r="AE1995" s="18" t="e">
        <f>SUMIFS([2]Plan2!$H:$H,[2]Plan2!$A:$A,$D1995,[2]Plan2!$U:$U,12)</f>
        <v>#VALUE!</v>
      </c>
      <c r="AF1995" s="18" t="e">
        <f>SUMIFS([2]Plan2!$H:$H,[2]Plan2!$A:$A,$D1995,[2]Plan2!$U:$U,1)</f>
        <v>#VALUE!</v>
      </c>
      <c r="AG1995" s="18" t="e">
        <f>SUMIFS([2]Plan2!$H:$H,[2]Plan2!$A:$A,$D1995,[2]Plan2!$U:$U,2)</f>
        <v>#VALUE!</v>
      </c>
      <c r="AH1995" s="18" t="e">
        <f>SUMIFS([2]Plan2!$H:$H,[2]Plan2!$A:$A,$D1995,[2]Plan2!$U:$U,3)</f>
        <v>#VALUE!</v>
      </c>
      <c r="AI1995" s="18" t="e">
        <f>SUMIFS([2]Plan2!$H:$H,[2]Plan2!$A:$A,$D1995,[2]Plan2!$U:$U,4)</f>
        <v>#VALUE!</v>
      </c>
      <c r="AJ1995" s="18" t="e">
        <f>SUMIFS([2]Plan2!$H:$H,[2]Plan2!$A:$A,$D1995,[2]Plan2!$U:$U,5)</f>
        <v>#VALUE!</v>
      </c>
      <c r="AK1995" s="23" t="e">
        <f t="shared" si="244"/>
        <v>#VALUE!</v>
      </c>
      <c r="AL1995" s="23" t="e">
        <f t="shared" si="246"/>
        <v>#VALUE!</v>
      </c>
      <c r="AM1995">
        <f t="shared" si="245"/>
        <v>0</v>
      </c>
    </row>
    <row r="1996" spans="1:39" ht="15.75" x14ac:dyDescent="0.25">
      <c r="A1996" s="21"/>
      <c r="B1996" s="21" t="s">
        <v>1520</v>
      </c>
      <c r="C1996" s="21">
        <v>53503652</v>
      </c>
      <c r="D1996" s="25" t="s">
        <v>2293</v>
      </c>
      <c r="E1996" s="21" t="s">
        <v>1798</v>
      </c>
      <c r="F1996" s="31" t="s">
        <v>1798</v>
      </c>
      <c r="G1996" s="21" t="s">
        <v>734</v>
      </c>
      <c r="H1996" s="21" t="s">
        <v>336</v>
      </c>
      <c r="I1996" s="25" t="s">
        <v>145</v>
      </c>
      <c r="J1996" s="21" t="s">
        <v>16</v>
      </c>
      <c r="K1996" s="21" t="s">
        <v>17</v>
      </c>
      <c r="L1996" s="20">
        <v>45770</v>
      </c>
      <c r="M1996" s="20"/>
      <c r="N1996" s="21" t="s">
        <v>18</v>
      </c>
      <c r="O1996" s="21"/>
      <c r="P1996" s="21"/>
      <c r="Q1996" s="21"/>
      <c r="R1996" s="28"/>
      <c r="S1996" s="18">
        <f>IFERROR(VLOOKUP(D1996,'[1]comparativo br'!$A:$B,2,FALSE),"")</f>
        <v>18106</v>
      </c>
      <c r="T1996" s="18">
        <f>IFERROR(VLOOKUP(D1996,'[1]comparativo br'!$A:$C,3,FALSE),"")</f>
        <v>23760</v>
      </c>
      <c r="U1996" s="15">
        <f t="shared" ref="U1996:U2059" si="250">IFERROR((T1996-S1996)/S1996,"")</f>
        <v>0.31227217496962334</v>
      </c>
      <c r="V1996" s="19">
        <f>IFERROR(VLOOKUP(D1996,'[1]comparativo br'!$A:$D,4,FALSE),"")</f>
        <v>115</v>
      </c>
      <c r="W1996" s="19">
        <f>IFERROR(VLOOKUP(D1996,'[1]comparativo br'!$A:$E,5,FALSE),"")</f>
        <v>405</v>
      </c>
      <c r="X1996" s="15">
        <f t="shared" si="248"/>
        <v>2.5217391304347827</v>
      </c>
      <c r="Y1996" s="18" t="e">
        <f>SUMIFS([2]Plan2!$H:$H,[2]Plan2!$A:$A,$D1996,[2]Plan2!$U:$U,6)</f>
        <v>#VALUE!</v>
      </c>
      <c r="Z1996" s="18" t="e">
        <f>SUMIFS([2]Plan2!$H:$H,[2]Plan2!$A:$A,$D1996,[2]Plan2!$U:$U,7)</f>
        <v>#VALUE!</v>
      </c>
      <c r="AA1996" s="18" t="e">
        <f>SUMIFS([2]Plan2!$H:$H,[2]Plan2!$A:$A,$D1996,[2]Plan2!$U:$U,8)</f>
        <v>#VALUE!</v>
      </c>
      <c r="AB1996" s="18" t="e">
        <f>SUMIFS([2]Plan2!$H:$H,[2]Plan2!$A:$A,$D1996,[2]Plan2!$U:$U,9)</f>
        <v>#VALUE!</v>
      </c>
      <c r="AC1996" s="18" t="e">
        <f>SUMIFS([2]Plan2!$H:$H,[2]Plan2!$A:$A,$D1996,[2]Plan2!$U:$U,10)</f>
        <v>#VALUE!</v>
      </c>
      <c r="AD1996" s="18" t="e">
        <f>SUMIFS([2]Plan2!$H:$H,[2]Plan2!$A:$A,$D1996,[2]Plan2!$U:$U,11)</f>
        <v>#VALUE!</v>
      </c>
      <c r="AE1996" s="18" t="e">
        <f>SUMIFS([2]Plan2!$H:$H,[2]Plan2!$A:$A,$D1996,[2]Plan2!$U:$U,12)</f>
        <v>#VALUE!</v>
      </c>
      <c r="AF1996" s="18" t="e">
        <f>SUMIFS([2]Plan2!$H:$H,[2]Plan2!$A:$A,$D1996,[2]Plan2!$U:$U,1)</f>
        <v>#VALUE!</v>
      </c>
      <c r="AG1996" s="18" t="e">
        <f>SUMIFS([2]Plan2!$H:$H,[2]Plan2!$A:$A,$D1996,[2]Plan2!$U:$U,2)</f>
        <v>#VALUE!</v>
      </c>
      <c r="AH1996" s="18" t="e">
        <f>SUMIFS([2]Plan2!$H:$H,[2]Plan2!$A:$A,$D1996,[2]Plan2!$U:$U,3)</f>
        <v>#VALUE!</v>
      </c>
      <c r="AI1996" s="18" t="e">
        <f>SUMIFS([2]Plan2!$H:$H,[2]Plan2!$A:$A,$D1996,[2]Plan2!$U:$U,4)</f>
        <v>#VALUE!</v>
      </c>
      <c r="AJ1996" s="18" t="e">
        <f>SUMIFS([2]Plan2!$H:$H,[2]Plan2!$A:$A,$D1996,[2]Plan2!$U:$U,5)</f>
        <v>#VALUE!</v>
      </c>
      <c r="AK1996" s="23" t="e">
        <f t="shared" ref="AK1996:AK2059" si="251">SUM(Y1996:AJ1996)</f>
        <v>#VALUE!</v>
      </c>
      <c r="AL1996" s="23" t="e">
        <f t="shared" si="246"/>
        <v>#VALUE!</v>
      </c>
      <c r="AM1996">
        <f t="shared" si="245"/>
        <v>0</v>
      </c>
    </row>
    <row r="1997" spans="1:39" ht="15.75" x14ac:dyDescent="0.25">
      <c r="A1997" s="21"/>
      <c r="B1997" s="21" t="s">
        <v>1520</v>
      </c>
      <c r="C1997" s="21">
        <v>53503652</v>
      </c>
      <c r="D1997" s="25" t="s">
        <v>2271</v>
      </c>
      <c r="E1997" s="21" t="s">
        <v>33</v>
      </c>
      <c r="F1997" s="31" t="s">
        <v>33</v>
      </c>
      <c r="G1997" s="21" t="s">
        <v>734</v>
      </c>
      <c r="H1997" s="21" t="s">
        <v>516</v>
      </c>
      <c r="I1997" s="25" t="s">
        <v>20</v>
      </c>
      <c r="J1997" s="21" t="s">
        <v>16</v>
      </c>
      <c r="K1997" s="21" t="s">
        <v>17</v>
      </c>
      <c r="L1997" s="20">
        <v>45783</v>
      </c>
      <c r="M1997" s="20"/>
      <c r="N1997" s="21" t="s">
        <v>18</v>
      </c>
      <c r="O1997" s="21"/>
      <c r="P1997" s="21"/>
      <c r="Q1997" s="21"/>
      <c r="R1997" s="28"/>
      <c r="S1997" s="18">
        <f>IFERROR(VLOOKUP(D1997,'[1]comparativo br'!$A:$B,2,FALSE),"")</f>
        <v>13341</v>
      </c>
      <c r="T1997" s="18">
        <f>IFERROR(VLOOKUP(D1997,'[1]comparativo br'!$A:$C,3,FALSE),"")</f>
        <v>15840</v>
      </c>
      <c r="U1997" s="15">
        <f t="shared" si="250"/>
        <v>0.18731729255677984</v>
      </c>
      <c r="V1997" s="19">
        <f>IFERROR(VLOOKUP(D1997,'[1]comparativo br'!$A:$D,4,FALSE),"")</f>
        <v>19</v>
      </c>
      <c r="W1997" s="19">
        <f>IFERROR(VLOOKUP(D1997,'[1]comparativo br'!$A:$E,5,FALSE),"")</f>
        <v>341</v>
      </c>
      <c r="X1997" s="15">
        <f t="shared" si="248"/>
        <v>16.94736842105263</v>
      </c>
      <c r="Y1997" s="18" t="e">
        <f>SUMIFS([2]Plan2!$H:$H,[2]Plan2!$A:$A,$D1997,[2]Plan2!$U:$U,6)</f>
        <v>#VALUE!</v>
      </c>
      <c r="Z1997" s="18" t="e">
        <f>SUMIFS([2]Plan2!$H:$H,[2]Plan2!$A:$A,$D1997,[2]Plan2!$U:$U,7)</f>
        <v>#VALUE!</v>
      </c>
      <c r="AA1997" s="18" t="e">
        <f>SUMIFS([2]Plan2!$H:$H,[2]Plan2!$A:$A,$D1997,[2]Plan2!$U:$U,8)</f>
        <v>#VALUE!</v>
      </c>
      <c r="AB1997" s="18" t="e">
        <f>SUMIFS([2]Plan2!$H:$H,[2]Plan2!$A:$A,$D1997,[2]Plan2!$U:$U,9)</f>
        <v>#VALUE!</v>
      </c>
      <c r="AC1997" s="18" t="e">
        <f>SUMIFS([2]Plan2!$H:$H,[2]Plan2!$A:$A,$D1997,[2]Plan2!$U:$U,10)</f>
        <v>#VALUE!</v>
      </c>
      <c r="AD1997" s="18" t="e">
        <f>SUMIFS([2]Plan2!$H:$H,[2]Plan2!$A:$A,$D1997,[2]Plan2!$U:$U,11)</f>
        <v>#VALUE!</v>
      </c>
      <c r="AE1997" s="18" t="e">
        <f>SUMIFS([2]Plan2!$H:$H,[2]Plan2!$A:$A,$D1997,[2]Plan2!$U:$U,12)</f>
        <v>#VALUE!</v>
      </c>
      <c r="AF1997" s="18" t="e">
        <f>SUMIFS([2]Plan2!$H:$H,[2]Plan2!$A:$A,$D1997,[2]Plan2!$U:$U,1)</f>
        <v>#VALUE!</v>
      </c>
      <c r="AG1997" s="18" t="e">
        <f>SUMIFS([2]Plan2!$H:$H,[2]Plan2!$A:$A,$D1997,[2]Plan2!$U:$U,2)</f>
        <v>#VALUE!</v>
      </c>
      <c r="AH1997" s="18" t="e">
        <f>SUMIFS([2]Plan2!$H:$H,[2]Plan2!$A:$A,$D1997,[2]Plan2!$U:$U,3)</f>
        <v>#VALUE!</v>
      </c>
      <c r="AI1997" s="18" t="e">
        <f>SUMIFS([2]Plan2!$H:$H,[2]Plan2!$A:$A,$D1997,[2]Plan2!$U:$U,4)</f>
        <v>#VALUE!</v>
      </c>
      <c r="AJ1997" s="18" t="e">
        <f>SUMIFS([2]Plan2!$H:$H,[2]Plan2!$A:$A,$D1997,[2]Plan2!$U:$U,5)</f>
        <v>#VALUE!</v>
      </c>
      <c r="AK1997" s="23" t="e">
        <f t="shared" si="251"/>
        <v>#VALUE!</v>
      </c>
      <c r="AL1997" s="23" t="e">
        <f t="shared" si="246"/>
        <v>#VALUE!</v>
      </c>
      <c r="AM1997">
        <f t="shared" ref="AM1997:AM2060" si="252">COUNTIF(Y1997:AJ1997,"&gt;1")</f>
        <v>0</v>
      </c>
    </row>
    <row r="1998" spans="1:39" ht="15.75" x14ac:dyDescent="0.25">
      <c r="A1998" s="21"/>
      <c r="B1998" s="21" t="s">
        <v>1520</v>
      </c>
      <c r="C1998" s="21">
        <v>53503652</v>
      </c>
      <c r="D1998" s="25">
        <v>101957</v>
      </c>
      <c r="E1998" s="21" t="s">
        <v>33</v>
      </c>
      <c r="F1998" s="31" t="s">
        <v>33</v>
      </c>
      <c r="G1998" s="21" t="s">
        <v>734</v>
      </c>
      <c r="H1998" s="21" t="s">
        <v>532</v>
      </c>
      <c r="I1998" s="25" t="s">
        <v>145</v>
      </c>
      <c r="J1998" s="21" t="s">
        <v>16</v>
      </c>
      <c r="K1998" s="21" t="s">
        <v>17</v>
      </c>
      <c r="L1998" s="20">
        <v>45726</v>
      </c>
      <c r="M1998" s="20">
        <v>44193</v>
      </c>
      <c r="N1998" s="21" t="s">
        <v>22</v>
      </c>
      <c r="O1998" s="21">
        <v>2</v>
      </c>
      <c r="P1998" s="21">
        <v>0</v>
      </c>
      <c r="Q1998" s="21">
        <v>0</v>
      </c>
      <c r="R1998" s="28"/>
      <c r="S1998" s="18">
        <f>IFERROR(VLOOKUP(D1998,'[1]comparativo br'!$A:$B,2,FALSE),"")</f>
        <v>2500</v>
      </c>
      <c r="T1998" s="18">
        <f>IFERROR(VLOOKUP(D1998,'[1]comparativo br'!$A:$C,3,FALSE),"")</f>
        <v>0</v>
      </c>
      <c r="U1998" s="15">
        <f t="shared" si="250"/>
        <v>-1</v>
      </c>
      <c r="V1998" s="19">
        <f>IFERROR(VLOOKUP(D1998,'[1]comparativo br'!$A:$D,4,FALSE),"")</f>
        <v>3</v>
      </c>
      <c r="W1998" s="19">
        <f>IFERROR(VLOOKUP(D1998,'[1]comparativo br'!$A:$E,5,FALSE),"")</f>
        <v>0</v>
      </c>
      <c r="X1998" s="15">
        <f t="shared" si="248"/>
        <v>-1</v>
      </c>
      <c r="Y1998" s="18" t="e">
        <f>SUMIFS([2]Plan2!$H:$H,[2]Plan2!$A:$A,$D1998,[2]Plan2!$U:$U,6)</f>
        <v>#VALUE!</v>
      </c>
      <c r="Z1998" s="18" t="e">
        <f>SUMIFS([2]Plan2!$H:$H,[2]Plan2!$A:$A,$D1998,[2]Plan2!$U:$U,7)</f>
        <v>#VALUE!</v>
      </c>
      <c r="AA1998" s="18" t="e">
        <f>SUMIFS([2]Plan2!$H:$H,[2]Plan2!$A:$A,$D1998,[2]Plan2!$U:$U,8)</f>
        <v>#VALUE!</v>
      </c>
      <c r="AB1998" s="18" t="e">
        <f>SUMIFS([2]Plan2!$H:$H,[2]Plan2!$A:$A,$D1998,[2]Plan2!$U:$U,9)</f>
        <v>#VALUE!</v>
      </c>
      <c r="AC1998" s="18" t="e">
        <f>SUMIFS([2]Plan2!$H:$H,[2]Plan2!$A:$A,$D1998,[2]Plan2!$U:$U,10)</f>
        <v>#VALUE!</v>
      </c>
      <c r="AD1998" s="18" t="e">
        <f>SUMIFS([2]Plan2!$H:$H,[2]Plan2!$A:$A,$D1998,[2]Plan2!$U:$U,11)</f>
        <v>#VALUE!</v>
      </c>
      <c r="AE1998" s="18" t="e">
        <f>SUMIFS([2]Plan2!$H:$H,[2]Plan2!$A:$A,$D1998,[2]Plan2!$U:$U,12)</f>
        <v>#VALUE!</v>
      </c>
      <c r="AF1998" s="18" t="e">
        <f>SUMIFS([2]Plan2!$H:$H,[2]Plan2!$A:$A,$D1998,[2]Plan2!$U:$U,1)</f>
        <v>#VALUE!</v>
      </c>
      <c r="AG1998" s="18" t="e">
        <f>SUMIFS([2]Plan2!$H:$H,[2]Plan2!$A:$A,$D1998,[2]Plan2!$U:$U,2)</f>
        <v>#VALUE!</v>
      </c>
      <c r="AH1998" s="18" t="e">
        <f>SUMIFS([2]Plan2!$H:$H,[2]Plan2!$A:$A,$D1998,[2]Plan2!$U:$U,3)</f>
        <v>#VALUE!</v>
      </c>
      <c r="AI1998" s="18" t="e">
        <f>SUMIFS([2]Plan2!$H:$H,[2]Plan2!$A:$A,$D1998,[2]Plan2!$U:$U,4)</f>
        <v>#VALUE!</v>
      </c>
      <c r="AJ1998" s="18" t="e">
        <f>SUMIFS([2]Plan2!$H:$H,[2]Plan2!$A:$A,$D1998,[2]Plan2!$U:$U,5)</f>
        <v>#VALUE!</v>
      </c>
      <c r="AK1998" s="23" t="e">
        <f t="shared" si="251"/>
        <v>#VALUE!</v>
      </c>
      <c r="AL1998" s="23" t="e">
        <f t="shared" si="246"/>
        <v>#VALUE!</v>
      </c>
      <c r="AM1998">
        <f t="shared" si="252"/>
        <v>0</v>
      </c>
    </row>
    <row r="1999" spans="1:39" ht="15.75" x14ac:dyDescent="0.25">
      <c r="A1999" s="21"/>
      <c r="B1999" s="21" t="s">
        <v>1519</v>
      </c>
      <c r="C1999" s="21">
        <v>53503652</v>
      </c>
      <c r="D1999" s="25">
        <v>192229</v>
      </c>
      <c r="E1999" s="21" t="s">
        <v>33</v>
      </c>
      <c r="F1999" s="31" t="s">
        <v>2489</v>
      </c>
      <c r="G1999" s="21" t="s">
        <v>734</v>
      </c>
      <c r="H1999" s="21" t="s">
        <v>468</v>
      </c>
      <c r="I1999" s="25" t="s">
        <v>201</v>
      </c>
      <c r="J1999" s="21" t="s">
        <v>16</v>
      </c>
      <c r="K1999" s="21" t="s">
        <v>17</v>
      </c>
      <c r="L1999" s="20">
        <v>44813</v>
      </c>
      <c r="M1999" s="20">
        <v>44785</v>
      </c>
      <c r="N1999" s="21" t="s">
        <v>53</v>
      </c>
      <c r="O1999" s="21">
        <v>69</v>
      </c>
      <c r="P1999" s="21">
        <v>0</v>
      </c>
      <c r="Q1999" s="21">
        <v>0</v>
      </c>
      <c r="R1999" s="28"/>
      <c r="S1999" s="18" t="str">
        <f>IFERROR(VLOOKUP(D1999,'[1]comparativo br'!$A:$B,2,FALSE),"")</f>
        <v/>
      </c>
      <c r="T1999" s="18" t="str">
        <f>IFERROR(VLOOKUP(D1999,'[1]comparativo br'!$A:$C,3,FALSE),"")</f>
        <v/>
      </c>
      <c r="U1999" s="15" t="str">
        <f t="shared" si="250"/>
        <v/>
      </c>
      <c r="V1999" s="19" t="str">
        <f>IFERROR(VLOOKUP(D1999,'[1]comparativo br'!$A:$D,4,FALSE),"")</f>
        <v/>
      </c>
      <c r="W1999" s="19" t="str">
        <f>IFERROR(VLOOKUP(D1999,'[1]comparativo br'!$A:$E,5,FALSE),"")</f>
        <v/>
      </c>
      <c r="X1999" s="15" t="str">
        <f t="shared" si="248"/>
        <v/>
      </c>
      <c r="Y1999" s="18" t="e">
        <f>SUMIFS([2]Plan2!$H:$H,[2]Plan2!$A:$A,$D1999,[2]Plan2!$U:$U,6)</f>
        <v>#VALUE!</v>
      </c>
      <c r="Z1999" s="18" t="e">
        <f>SUMIFS([2]Plan2!$H:$H,[2]Plan2!$A:$A,$D1999,[2]Plan2!$U:$U,7)</f>
        <v>#VALUE!</v>
      </c>
      <c r="AA1999" s="18" t="e">
        <f>SUMIFS([2]Plan2!$H:$H,[2]Plan2!$A:$A,$D1999,[2]Plan2!$U:$U,8)</f>
        <v>#VALUE!</v>
      </c>
      <c r="AB1999" s="18" t="e">
        <f>SUMIFS([2]Plan2!$H:$H,[2]Plan2!$A:$A,$D1999,[2]Plan2!$U:$U,9)</f>
        <v>#VALUE!</v>
      </c>
      <c r="AC1999" s="18" t="e">
        <f>SUMIFS([2]Plan2!$H:$H,[2]Plan2!$A:$A,$D1999,[2]Plan2!$U:$U,10)</f>
        <v>#VALUE!</v>
      </c>
      <c r="AD1999" s="18" t="e">
        <f>SUMIFS([2]Plan2!$H:$H,[2]Plan2!$A:$A,$D1999,[2]Plan2!$U:$U,11)</f>
        <v>#VALUE!</v>
      </c>
      <c r="AE1999" s="18" t="e">
        <f>SUMIFS([2]Plan2!$H:$H,[2]Plan2!$A:$A,$D1999,[2]Plan2!$U:$U,12)</f>
        <v>#VALUE!</v>
      </c>
      <c r="AF1999" s="18" t="e">
        <f>SUMIFS([2]Plan2!$H:$H,[2]Plan2!$A:$A,$D1999,[2]Plan2!$U:$U,1)</f>
        <v>#VALUE!</v>
      </c>
      <c r="AG1999" s="18" t="e">
        <f>SUMIFS([2]Plan2!$H:$H,[2]Plan2!$A:$A,$D1999,[2]Plan2!$U:$U,2)</f>
        <v>#VALUE!</v>
      </c>
      <c r="AH1999" s="18" t="e">
        <f>SUMIFS([2]Plan2!$H:$H,[2]Plan2!$A:$A,$D1999,[2]Plan2!$U:$U,3)</f>
        <v>#VALUE!</v>
      </c>
      <c r="AI1999" s="18" t="e">
        <f>SUMIFS([2]Plan2!$H:$H,[2]Plan2!$A:$A,$D1999,[2]Plan2!$U:$U,4)</f>
        <v>#VALUE!</v>
      </c>
      <c r="AJ1999" s="18" t="e">
        <f>SUMIFS([2]Plan2!$H:$H,[2]Plan2!$A:$A,$D1999,[2]Plan2!$U:$U,5)</f>
        <v>#VALUE!</v>
      </c>
      <c r="AK1999" s="23" t="e">
        <f t="shared" si="251"/>
        <v>#VALUE!</v>
      </c>
      <c r="AL1999" s="23" t="e">
        <f t="shared" si="246"/>
        <v>#VALUE!</v>
      </c>
      <c r="AM1999">
        <f t="shared" si="252"/>
        <v>0</v>
      </c>
    </row>
    <row r="2000" spans="1:39" ht="15.75" x14ac:dyDescent="0.25">
      <c r="A2000" s="21"/>
      <c r="B2000" s="21" t="s">
        <v>1519</v>
      </c>
      <c r="C2000" s="21">
        <v>53503652</v>
      </c>
      <c r="D2000" s="25">
        <v>193625</v>
      </c>
      <c r="E2000" s="21" t="s">
        <v>33</v>
      </c>
      <c r="F2000" s="31" t="s">
        <v>33</v>
      </c>
      <c r="G2000" s="21" t="s">
        <v>734</v>
      </c>
      <c r="H2000" s="21" t="s">
        <v>925</v>
      </c>
      <c r="I2000" s="25" t="s">
        <v>63</v>
      </c>
      <c r="J2000" s="21" t="s">
        <v>16</v>
      </c>
      <c r="K2000" s="21" t="s">
        <v>17</v>
      </c>
      <c r="L2000" s="20">
        <v>45218</v>
      </c>
      <c r="M2000" s="20">
        <v>45779</v>
      </c>
      <c r="N2000" s="21" t="s">
        <v>18</v>
      </c>
      <c r="O2000" s="21">
        <v>142</v>
      </c>
      <c r="P2000" s="21">
        <v>158</v>
      </c>
      <c r="Q2000" s="21">
        <v>69</v>
      </c>
      <c r="R2000" s="15">
        <f>(Q2000-P2000)/P2000</f>
        <v>-0.56329113924050633</v>
      </c>
      <c r="S2000" s="18" t="str">
        <f>IFERROR(VLOOKUP(D2000,'[1]comparativo br'!$A:$B,2,FALSE),"")</f>
        <v/>
      </c>
      <c r="T2000" s="18" t="str">
        <f>IFERROR(VLOOKUP(D2000,'[1]comparativo br'!$A:$C,3,FALSE),"")</f>
        <v/>
      </c>
      <c r="U2000" s="15" t="str">
        <f t="shared" si="250"/>
        <v/>
      </c>
      <c r="V2000" s="19" t="str">
        <f>IFERROR(VLOOKUP(D2000,'[1]comparativo br'!$A:$D,4,FALSE),"")</f>
        <v/>
      </c>
      <c r="W2000" s="19" t="str">
        <f>IFERROR(VLOOKUP(D2000,'[1]comparativo br'!$A:$E,5,FALSE),"")</f>
        <v/>
      </c>
      <c r="X2000" s="15" t="str">
        <f t="shared" si="248"/>
        <v/>
      </c>
      <c r="Y2000" s="18" t="e">
        <f>SUMIFS([2]Plan2!$H:$H,[2]Plan2!$A:$A,$D2000,[2]Plan2!$U:$U,6)</f>
        <v>#VALUE!</v>
      </c>
      <c r="Z2000" s="18" t="e">
        <f>SUMIFS([2]Plan2!$H:$H,[2]Plan2!$A:$A,$D2000,[2]Plan2!$U:$U,7)</f>
        <v>#VALUE!</v>
      </c>
      <c r="AA2000" s="18" t="e">
        <f>SUMIFS([2]Plan2!$H:$H,[2]Plan2!$A:$A,$D2000,[2]Plan2!$U:$U,8)</f>
        <v>#VALUE!</v>
      </c>
      <c r="AB2000" s="18" t="e">
        <f>SUMIFS([2]Plan2!$H:$H,[2]Plan2!$A:$A,$D2000,[2]Plan2!$U:$U,9)</f>
        <v>#VALUE!</v>
      </c>
      <c r="AC2000" s="18" t="e">
        <f>SUMIFS([2]Plan2!$H:$H,[2]Plan2!$A:$A,$D2000,[2]Plan2!$U:$U,10)</f>
        <v>#VALUE!</v>
      </c>
      <c r="AD2000" s="18" t="e">
        <f>SUMIFS([2]Plan2!$H:$H,[2]Plan2!$A:$A,$D2000,[2]Plan2!$U:$U,11)</f>
        <v>#VALUE!</v>
      </c>
      <c r="AE2000" s="18" t="e">
        <f>SUMIFS([2]Plan2!$H:$H,[2]Plan2!$A:$A,$D2000,[2]Plan2!$U:$U,12)</f>
        <v>#VALUE!</v>
      </c>
      <c r="AF2000" s="18" t="e">
        <f>SUMIFS([2]Plan2!$H:$H,[2]Plan2!$A:$A,$D2000,[2]Plan2!$U:$U,1)</f>
        <v>#VALUE!</v>
      </c>
      <c r="AG2000" s="18" t="e">
        <f>SUMIFS([2]Plan2!$H:$H,[2]Plan2!$A:$A,$D2000,[2]Plan2!$U:$U,2)</f>
        <v>#VALUE!</v>
      </c>
      <c r="AH2000" s="18" t="e">
        <f>SUMIFS([2]Plan2!$H:$H,[2]Plan2!$A:$A,$D2000,[2]Plan2!$U:$U,3)</f>
        <v>#VALUE!</v>
      </c>
      <c r="AI2000" s="18" t="e">
        <f>SUMIFS([2]Plan2!$H:$H,[2]Plan2!$A:$A,$D2000,[2]Plan2!$U:$U,4)</f>
        <v>#VALUE!</v>
      </c>
      <c r="AJ2000" s="18" t="e">
        <f>SUMIFS([2]Plan2!$H:$H,[2]Plan2!$A:$A,$D2000,[2]Plan2!$U:$U,5)</f>
        <v>#VALUE!</v>
      </c>
      <c r="AK2000" s="23" t="e">
        <f t="shared" si="251"/>
        <v>#VALUE!</v>
      </c>
      <c r="AL2000" s="23" t="e">
        <f t="shared" si="246"/>
        <v>#VALUE!</v>
      </c>
      <c r="AM2000">
        <f t="shared" si="252"/>
        <v>0</v>
      </c>
    </row>
    <row r="2001" spans="1:39" ht="15.75" x14ac:dyDescent="0.25">
      <c r="A2001" s="21"/>
      <c r="B2001" s="21" t="s">
        <v>1520</v>
      </c>
      <c r="C2001" s="21">
        <v>53503652</v>
      </c>
      <c r="D2001" s="25">
        <v>194516</v>
      </c>
      <c r="E2001" s="21" t="s">
        <v>33</v>
      </c>
      <c r="F2001" s="31" t="s">
        <v>33</v>
      </c>
      <c r="G2001" s="21" t="s">
        <v>734</v>
      </c>
      <c r="H2001" s="21" t="s">
        <v>337</v>
      </c>
      <c r="I2001" s="25" t="s">
        <v>145</v>
      </c>
      <c r="J2001" s="21" t="s">
        <v>16</v>
      </c>
      <c r="K2001" s="21" t="s">
        <v>17</v>
      </c>
      <c r="L2001" s="20">
        <v>45805</v>
      </c>
      <c r="M2001" s="20">
        <v>45797</v>
      </c>
      <c r="N2001" s="21" t="s">
        <v>18</v>
      </c>
      <c r="O2001" s="21">
        <v>181</v>
      </c>
      <c r="P2001" s="21">
        <v>10</v>
      </c>
      <c r="Q2001" s="21">
        <v>371</v>
      </c>
      <c r="R2001" s="15">
        <f>(Q2001-P2001)/P2001</f>
        <v>36.1</v>
      </c>
      <c r="S2001" s="18">
        <f>IFERROR(VLOOKUP(D2001,'[1]comparativo br'!$A:$B,2,FALSE),"")</f>
        <v>20068</v>
      </c>
      <c r="T2001" s="18">
        <f>IFERROR(VLOOKUP(D2001,'[1]comparativo br'!$A:$C,3,FALSE),"")</f>
        <v>0</v>
      </c>
      <c r="U2001" s="15">
        <f t="shared" si="250"/>
        <v>-1</v>
      </c>
      <c r="V2001" s="19">
        <f>IFERROR(VLOOKUP(D2001,'[1]comparativo br'!$A:$D,4,FALSE),"")</f>
        <v>460</v>
      </c>
      <c r="W2001" s="19">
        <f>IFERROR(VLOOKUP(D2001,'[1]comparativo br'!$A:$E,5,FALSE),"")</f>
        <v>44</v>
      </c>
      <c r="X2001" s="15">
        <f t="shared" si="248"/>
        <v>-0.90434782608695652</v>
      </c>
      <c r="Y2001" s="18" t="e">
        <f>SUMIFS([2]Plan2!$H:$H,[2]Plan2!$A:$A,$D2001,[2]Plan2!$U:$U,6)</f>
        <v>#VALUE!</v>
      </c>
      <c r="Z2001" s="18" t="e">
        <f>SUMIFS([2]Plan2!$H:$H,[2]Plan2!$A:$A,$D2001,[2]Plan2!$U:$U,7)</f>
        <v>#VALUE!</v>
      </c>
      <c r="AA2001" s="18" t="e">
        <f>SUMIFS([2]Plan2!$H:$H,[2]Plan2!$A:$A,$D2001,[2]Plan2!$U:$U,8)</f>
        <v>#VALUE!</v>
      </c>
      <c r="AB2001" s="18" t="e">
        <f>SUMIFS([2]Plan2!$H:$H,[2]Plan2!$A:$A,$D2001,[2]Plan2!$U:$U,9)</f>
        <v>#VALUE!</v>
      </c>
      <c r="AC2001" s="18" t="e">
        <f>SUMIFS([2]Plan2!$H:$H,[2]Plan2!$A:$A,$D2001,[2]Plan2!$U:$U,10)</f>
        <v>#VALUE!</v>
      </c>
      <c r="AD2001" s="18" t="e">
        <f>SUMIFS([2]Plan2!$H:$H,[2]Plan2!$A:$A,$D2001,[2]Plan2!$U:$U,11)</f>
        <v>#VALUE!</v>
      </c>
      <c r="AE2001" s="18" t="e">
        <f>SUMIFS([2]Plan2!$H:$H,[2]Plan2!$A:$A,$D2001,[2]Plan2!$U:$U,12)</f>
        <v>#VALUE!</v>
      </c>
      <c r="AF2001" s="18" t="e">
        <f>SUMIFS([2]Plan2!$H:$H,[2]Plan2!$A:$A,$D2001,[2]Plan2!$U:$U,1)</f>
        <v>#VALUE!</v>
      </c>
      <c r="AG2001" s="18" t="e">
        <f>SUMIFS([2]Plan2!$H:$H,[2]Plan2!$A:$A,$D2001,[2]Plan2!$U:$U,2)</f>
        <v>#VALUE!</v>
      </c>
      <c r="AH2001" s="18" t="e">
        <f>SUMIFS([2]Plan2!$H:$H,[2]Plan2!$A:$A,$D2001,[2]Plan2!$U:$U,3)</f>
        <v>#VALUE!</v>
      </c>
      <c r="AI2001" s="18" t="e">
        <f>SUMIFS([2]Plan2!$H:$H,[2]Plan2!$A:$A,$D2001,[2]Plan2!$U:$U,4)</f>
        <v>#VALUE!</v>
      </c>
      <c r="AJ2001" s="18" t="e">
        <f>SUMIFS([2]Plan2!$H:$H,[2]Plan2!$A:$A,$D2001,[2]Plan2!$U:$U,5)</f>
        <v>#VALUE!</v>
      </c>
      <c r="AK2001" s="23" t="e">
        <f t="shared" si="251"/>
        <v>#VALUE!</v>
      </c>
      <c r="AL2001" s="23" t="e">
        <f t="shared" si="246"/>
        <v>#VALUE!</v>
      </c>
      <c r="AM2001">
        <f t="shared" si="252"/>
        <v>0</v>
      </c>
    </row>
    <row r="2002" spans="1:39" ht="15.75" x14ac:dyDescent="0.25">
      <c r="A2002" s="21"/>
      <c r="B2002" s="21" t="s">
        <v>1519</v>
      </c>
      <c r="C2002" s="21">
        <v>53503652</v>
      </c>
      <c r="D2002" s="25">
        <v>501596</v>
      </c>
      <c r="E2002" s="21" t="s">
        <v>33</v>
      </c>
      <c r="F2002" s="31" t="s">
        <v>33</v>
      </c>
      <c r="G2002" s="21" t="s">
        <v>734</v>
      </c>
      <c r="H2002" s="21" t="s">
        <v>120</v>
      </c>
      <c r="I2002" s="25" t="s">
        <v>121</v>
      </c>
      <c r="J2002" s="21" t="s">
        <v>16</v>
      </c>
      <c r="K2002" s="21" t="s">
        <v>17</v>
      </c>
      <c r="L2002" s="20">
        <v>45701</v>
      </c>
      <c r="M2002" s="20">
        <v>45798</v>
      </c>
      <c r="N2002" s="21" t="s">
        <v>18</v>
      </c>
      <c r="O2002" s="21">
        <v>150</v>
      </c>
      <c r="P2002" s="21">
        <v>45</v>
      </c>
      <c r="Q2002" s="21">
        <v>226</v>
      </c>
      <c r="R2002" s="15">
        <f>(Q2002-P2002)/P2002</f>
        <v>4.0222222222222221</v>
      </c>
      <c r="S2002" s="18">
        <f>IFERROR(VLOOKUP(D2002,'[1]comparativo br'!$A:$B,2,FALSE),"")</f>
        <v>0</v>
      </c>
      <c r="T2002" s="18">
        <f>IFERROR(VLOOKUP(D2002,'[1]comparativo br'!$A:$C,3,FALSE),"")</f>
        <v>7376</v>
      </c>
      <c r="U2002" s="15" t="str">
        <f t="shared" si="250"/>
        <v/>
      </c>
      <c r="V2002" s="19">
        <f>IFERROR(VLOOKUP(D2002,'[1]comparativo br'!$A:$D,4,FALSE),"")</f>
        <v>280</v>
      </c>
      <c r="W2002" s="19">
        <f>IFERROR(VLOOKUP(D2002,'[1]comparativo br'!$A:$E,5,FALSE),"")</f>
        <v>76</v>
      </c>
      <c r="X2002" s="15">
        <f t="shared" si="248"/>
        <v>-0.72857142857142854</v>
      </c>
      <c r="Y2002" s="18" t="e">
        <f>SUMIFS([2]Plan2!$H:$H,[2]Plan2!$A:$A,$D2002,[2]Plan2!$U:$U,6)</f>
        <v>#VALUE!</v>
      </c>
      <c r="Z2002" s="18" t="e">
        <f>SUMIFS([2]Plan2!$H:$H,[2]Plan2!$A:$A,$D2002,[2]Plan2!$U:$U,7)</f>
        <v>#VALUE!</v>
      </c>
      <c r="AA2002" s="18" t="e">
        <f>SUMIFS([2]Plan2!$H:$H,[2]Plan2!$A:$A,$D2002,[2]Plan2!$U:$U,8)</f>
        <v>#VALUE!</v>
      </c>
      <c r="AB2002" s="18" t="e">
        <f>SUMIFS([2]Plan2!$H:$H,[2]Plan2!$A:$A,$D2002,[2]Plan2!$U:$U,9)</f>
        <v>#VALUE!</v>
      </c>
      <c r="AC2002" s="18" t="e">
        <f>SUMIFS([2]Plan2!$H:$H,[2]Plan2!$A:$A,$D2002,[2]Plan2!$U:$U,10)</f>
        <v>#VALUE!</v>
      </c>
      <c r="AD2002" s="18" t="e">
        <f>SUMIFS([2]Plan2!$H:$H,[2]Plan2!$A:$A,$D2002,[2]Plan2!$U:$U,11)</f>
        <v>#VALUE!</v>
      </c>
      <c r="AE2002" s="18" t="e">
        <f>SUMIFS([2]Plan2!$H:$H,[2]Plan2!$A:$A,$D2002,[2]Plan2!$U:$U,12)</f>
        <v>#VALUE!</v>
      </c>
      <c r="AF2002" s="18" t="e">
        <f>SUMIFS([2]Plan2!$H:$H,[2]Plan2!$A:$A,$D2002,[2]Plan2!$U:$U,1)</f>
        <v>#VALUE!</v>
      </c>
      <c r="AG2002" s="18" t="e">
        <f>SUMIFS([2]Plan2!$H:$H,[2]Plan2!$A:$A,$D2002,[2]Plan2!$U:$U,2)</f>
        <v>#VALUE!</v>
      </c>
      <c r="AH2002" s="18" t="e">
        <f>SUMIFS([2]Plan2!$H:$H,[2]Plan2!$A:$A,$D2002,[2]Plan2!$U:$U,3)</f>
        <v>#VALUE!</v>
      </c>
      <c r="AI2002" s="18" t="e">
        <f>SUMIFS([2]Plan2!$H:$H,[2]Plan2!$A:$A,$D2002,[2]Plan2!$U:$U,4)</f>
        <v>#VALUE!</v>
      </c>
      <c r="AJ2002" s="18" t="e">
        <f>SUMIFS([2]Plan2!$H:$H,[2]Plan2!$A:$A,$D2002,[2]Plan2!$U:$U,5)</f>
        <v>#VALUE!</v>
      </c>
      <c r="AK2002" s="23" t="e">
        <f t="shared" si="251"/>
        <v>#VALUE!</v>
      </c>
      <c r="AL2002" s="23" t="e">
        <f t="shared" si="246"/>
        <v>#VALUE!</v>
      </c>
      <c r="AM2002">
        <f t="shared" si="252"/>
        <v>0</v>
      </c>
    </row>
    <row r="2003" spans="1:39" ht="15.75" x14ac:dyDescent="0.25">
      <c r="A2003" s="21"/>
      <c r="B2003" s="21" t="s">
        <v>1520</v>
      </c>
      <c r="C2003" s="21">
        <v>53503652</v>
      </c>
      <c r="D2003" s="25" t="s">
        <v>2073</v>
      </c>
      <c r="E2003" s="21" t="s">
        <v>33</v>
      </c>
      <c r="F2003" s="31" t="s">
        <v>33</v>
      </c>
      <c r="G2003" s="21" t="s">
        <v>734</v>
      </c>
      <c r="H2003" s="21" t="s">
        <v>229</v>
      </c>
      <c r="I2003" s="25" t="s">
        <v>145</v>
      </c>
      <c r="J2003" s="21" t="s">
        <v>16</v>
      </c>
      <c r="K2003" s="21" t="s">
        <v>17</v>
      </c>
      <c r="L2003" s="20">
        <v>45789</v>
      </c>
      <c r="M2003" s="20">
        <v>45798</v>
      </c>
      <c r="N2003" s="21" t="s">
        <v>18</v>
      </c>
      <c r="O2003" s="21">
        <v>27</v>
      </c>
      <c r="P2003" s="21">
        <v>0</v>
      </c>
      <c r="Q2003" s="21">
        <v>35</v>
      </c>
      <c r="R2003" s="15">
        <v>1</v>
      </c>
      <c r="S2003" s="18">
        <f>IFERROR(VLOOKUP(D2003,'[1]comparativo br'!$A:$B,2,FALSE),"")</f>
        <v>19866</v>
      </c>
      <c r="T2003" s="18">
        <f>IFERROR(VLOOKUP(D2003,'[1]comparativo br'!$A:$C,3,FALSE),"")</f>
        <v>24816</v>
      </c>
      <c r="U2003" s="15">
        <f t="shared" si="250"/>
        <v>0.24916943521594684</v>
      </c>
      <c r="V2003" s="19">
        <f>IFERROR(VLOOKUP(D2003,'[1]comparativo br'!$A:$D,4,FALSE),"")</f>
        <v>126</v>
      </c>
      <c r="W2003" s="19">
        <f>IFERROR(VLOOKUP(D2003,'[1]comparativo br'!$A:$E,5,FALSE),"")</f>
        <v>354</v>
      </c>
      <c r="X2003" s="15">
        <f t="shared" si="248"/>
        <v>1.8095238095238095</v>
      </c>
      <c r="Y2003" s="18" t="e">
        <f>SUMIFS([2]Plan2!$H:$H,[2]Plan2!$A:$A,$D2003,[2]Plan2!$U:$U,6)</f>
        <v>#VALUE!</v>
      </c>
      <c r="Z2003" s="18" t="e">
        <f>SUMIFS([2]Plan2!$H:$H,[2]Plan2!$A:$A,$D2003,[2]Plan2!$U:$U,7)</f>
        <v>#VALUE!</v>
      </c>
      <c r="AA2003" s="18" t="e">
        <f>SUMIFS([2]Plan2!$H:$H,[2]Plan2!$A:$A,$D2003,[2]Plan2!$U:$U,8)</f>
        <v>#VALUE!</v>
      </c>
      <c r="AB2003" s="18" t="e">
        <f>SUMIFS([2]Plan2!$H:$H,[2]Plan2!$A:$A,$D2003,[2]Plan2!$U:$U,9)</f>
        <v>#VALUE!</v>
      </c>
      <c r="AC2003" s="18" t="e">
        <f>SUMIFS([2]Plan2!$H:$H,[2]Plan2!$A:$A,$D2003,[2]Plan2!$U:$U,10)</f>
        <v>#VALUE!</v>
      </c>
      <c r="AD2003" s="18" t="e">
        <f>SUMIFS([2]Plan2!$H:$H,[2]Plan2!$A:$A,$D2003,[2]Plan2!$U:$U,11)</f>
        <v>#VALUE!</v>
      </c>
      <c r="AE2003" s="18" t="e">
        <f>SUMIFS([2]Plan2!$H:$H,[2]Plan2!$A:$A,$D2003,[2]Plan2!$U:$U,12)</f>
        <v>#VALUE!</v>
      </c>
      <c r="AF2003" s="18" t="e">
        <f>SUMIFS([2]Plan2!$H:$H,[2]Plan2!$A:$A,$D2003,[2]Plan2!$U:$U,1)</f>
        <v>#VALUE!</v>
      </c>
      <c r="AG2003" s="18" t="e">
        <f>SUMIFS([2]Plan2!$H:$H,[2]Plan2!$A:$A,$D2003,[2]Plan2!$U:$U,2)</f>
        <v>#VALUE!</v>
      </c>
      <c r="AH2003" s="18" t="e">
        <f>SUMIFS([2]Plan2!$H:$H,[2]Plan2!$A:$A,$D2003,[2]Plan2!$U:$U,3)</f>
        <v>#VALUE!</v>
      </c>
      <c r="AI2003" s="18" t="e">
        <f>SUMIFS([2]Plan2!$H:$H,[2]Plan2!$A:$A,$D2003,[2]Plan2!$U:$U,4)</f>
        <v>#VALUE!</v>
      </c>
      <c r="AJ2003" s="18" t="e">
        <f>SUMIFS([2]Plan2!$H:$H,[2]Plan2!$A:$A,$D2003,[2]Plan2!$U:$U,5)</f>
        <v>#VALUE!</v>
      </c>
      <c r="AK2003" s="23" t="e">
        <f t="shared" si="251"/>
        <v>#VALUE!</v>
      </c>
      <c r="AL2003" s="23" t="e">
        <f t="shared" si="246"/>
        <v>#VALUE!</v>
      </c>
      <c r="AM2003">
        <f t="shared" si="252"/>
        <v>0</v>
      </c>
    </row>
    <row r="2004" spans="1:39" ht="15.75" x14ac:dyDescent="0.25">
      <c r="A2004" s="21"/>
      <c r="B2004" s="21" t="s">
        <v>1519</v>
      </c>
      <c r="C2004" s="21">
        <v>53558155</v>
      </c>
      <c r="D2004" s="25">
        <v>194477</v>
      </c>
      <c r="E2004" s="21" t="s">
        <v>24</v>
      </c>
      <c r="F2004" s="31" t="s">
        <v>24</v>
      </c>
      <c r="G2004" s="21" t="s">
        <v>1741</v>
      </c>
      <c r="H2004" s="21" t="s">
        <v>1193</v>
      </c>
      <c r="I2004" s="25" t="s">
        <v>20</v>
      </c>
      <c r="J2004" s="21" t="s">
        <v>21</v>
      </c>
      <c r="K2004" s="21"/>
      <c r="L2004" s="20">
        <v>45357</v>
      </c>
      <c r="M2004" s="20">
        <v>45358</v>
      </c>
      <c r="N2004" s="21" t="s">
        <v>53</v>
      </c>
      <c r="O2004" s="21">
        <v>0</v>
      </c>
      <c r="P2004" s="21">
        <v>1</v>
      </c>
      <c r="Q2004" s="21">
        <v>0</v>
      </c>
      <c r="R2004" s="15">
        <f>(Q2004-P2004)/P2004</f>
        <v>-1</v>
      </c>
      <c r="S2004" s="18" t="str">
        <f>IFERROR(VLOOKUP(D2004,'[1]comparativo br'!$A:$B,2,FALSE),"")</f>
        <v/>
      </c>
      <c r="T2004" s="18" t="str">
        <f>IFERROR(VLOOKUP(D2004,'[1]comparativo br'!$A:$C,3,FALSE),"")</f>
        <v/>
      </c>
      <c r="U2004" s="15" t="str">
        <f t="shared" si="250"/>
        <v/>
      </c>
      <c r="V2004" s="19" t="str">
        <f>IFERROR(VLOOKUP(D2004,'[1]comparativo br'!$A:$D,4,FALSE),"")</f>
        <v/>
      </c>
      <c r="W2004" s="19" t="str">
        <f>IFERROR(VLOOKUP(D2004,'[1]comparativo br'!$A:$E,5,FALSE),"")</f>
        <v/>
      </c>
      <c r="X2004" s="15" t="str">
        <f t="shared" si="248"/>
        <v/>
      </c>
      <c r="Y2004" s="18" t="e">
        <f>SUMIFS([2]Plan2!$H:$H,[2]Plan2!$A:$A,$D2004,[2]Plan2!$U:$U,6)</f>
        <v>#VALUE!</v>
      </c>
      <c r="Z2004" s="18" t="e">
        <f>SUMIFS([2]Plan2!$H:$H,[2]Plan2!$A:$A,$D2004,[2]Plan2!$U:$U,7)</f>
        <v>#VALUE!</v>
      </c>
      <c r="AA2004" s="18" t="e">
        <f>SUMIFS([2]Plan2!$H:$H,[2]Plan2!$A:$A,$D2004,[2]Plan2!$U:$U,8)</f>
        <v>#VALUE!</v>
      </c>
      <c r="AB2004" s="18" t="e">
        <f>SUMIFS([2]Plan2!$H:$H,[2]Plan2!$A:$A,$D2004,[2]Plan2!$U:$U,9)</f>
        <v>#VALUE!</v>
      </c>
      <c r="AC2004" s="18" t="e">
        <f>SUMIFS([2]Plan2!$H:$H,[2]Plan2!$A:$A,$D2004,[2]Plan2!$U:$U,10)</f>
        <v>#VALUE!</v>
      </c>
      <c r="AD2004" s="18" t="e">
        <f>SUMIFS([2]Plan2!$H:$H,[2]Plan2!$A:$A,$D2004,[2]Plan2!$U:$U,11)</f>
        <v>#VALUE!</v>
      </c>
      <c r="AE2004" s="18" t="e">
        <f>SUMIFS([2]Plan2!$H:$H,[2]Plan2!$A:$A,$D2004,[2]Plan2!$U:$U,12)</f>
        <v>#VALUE!</v>
      </c>
      <c r="AF2004" s="18" t="e">
        <f>SUMIFS([2]Plan2!$H:$H,[2]Plan2!$A:$A,$D2004,[2]Plan2!$U:$U,1)</f>
        <v>#VALUE!</v>
      </c>
      <c r="AG2004" s="18" t="e">
        <f>SUMIFS([2]Plan2!$H:$H,[2]Plan2!$A:$A,$D2004,[2]Plan2!$U:$U,2)</f>
        <v>#VALUE!</v>
      </c>
      <c r="AH2004" s="18" t="e">
        <f>SUMIFS([2]Plan2!$H:$H,[2]Plan2!$A:$A,$D2004,[2]Plan2!$U:$U,3)</f>
        <v>#VALUE!</v>
      </c>
      <c r="AI2004" s="18" t="e">
        <f>SUMIFS([2]Plan2!$H:$H,[2]Plan2!$A:$A,$D2004,[2]Plan2!$U:$U,4)</f>
        <v>#VALUE!</v>
      </c>
      <c r="AJ2004" s="18" t="e">
        <f>SUMIFS([2]Plan2!$H:$H,[2]Plan2!$A:$A,$D2004,[2]Plan2!$U:$U,5)</f>
        <v>#VALUE!</v>
      </c>
      <c r="AK2004" s="23" t="e">
        <f t="shared" si="251"/>
        <v>#VALUE!</v>
      </c>
      <c r="AL2004" s="23" t="e">
        <f t="shared" si="246"/>
        <v>#VALUE!</v>
      </c>
      <c r="AM2004">
        <f t="shared" si="252"/>
        <v>0</v>
      </c>
    </row>
    <row r="2005" spans="1:39" ht="15.75" x14ac:dyDescent="0.25">
      <c r="A2005" s="21"/>
      <c r="B2005" s="21" t="s">
        <v>1520</v>
      </c>
      <c r="C2005" s="21">
        <v>53563192</v>
      </c>
      <c r="D2005" s="25" t="s">
        <v>2472</v>
      </c>
      <c r="E2005" s="21" t="s">
        <v>1798</v>
      </c>
      <c r="F2005" s="31" t="s">
        <v>1575</v>
      </c>
      <c r="G2005" s="21" t="s">
        <v>2473</v>
      </c>
      <c r="H2005" s="21" t="s">
        <v>632</v>
      </c>
      <c r="I2005" s="25" t="s">
        <v>77</v>
      </c>
      <c r="J2005" s="21" t="s">
        <v>16</v>
      </c>
      <c r="K2005" s="21" t="s">
        <v>17</v>
      </c>
      <c r="L2005" s="20">
        <v>45790</v>
      </c>
      <c r="M2005" s="20">
        <v>45784</v>
      </c>
      <c r="N2005" s="21" t="s">
        <v>18</v>
      </c>
      <c r="O2005" s="21">
        <v>7</v>
      </c>
      <c r="P2005" s="21">
        <v>0</v>
      </c>
      <c r="Q2005" s="21">
        <v>16</v>
      </c>
      <c r="R2005" s="15">
        <v>1</v>
      </c>
      <c r="S2005" s="18">
        <f>IFERROR(VLOOKUP(D2005,'[1]comparativo br'!$A:$B,2,FALSE),"")</f>
        <v>360</v>
      </c>
      <c r="T2005" s="18">
        <f>IFERROR(VLOOKUP(D2005,'[1]comparativo br'!$A:$C,3,FALSE),"")</f>
        <v>144</v>
      </c>
      <c r="U2005" s="15">
        <f t="shared" si="250"/>
        <v>-0.6</v>
      </c>
      <c r="V2005" s="19">
        <f>IFERROR(VLOOKUP(D2005,'[1]comparativo br'!$A:$D,4,FALSE),"")</f>
        <v>28</v>
      </c>
      <c r="W2005" s="19">
        <f>IFERROR(VLOOKUP(D2005,'[1]comparativo br'!$A:$E,5,FALSE),"")</f>
        <v>62</v>
      </c>
      <c r="X2005" s="15">
        <f t="shared" si="248"/>
        <v>1.2142857142857142</v>
      </c>
      <c r="Y2005" s="18" t="e">
        <f>SUMIFS([2]Plan2!$H:$H,[2]Plan2!$A:$A,$D2005,[2]Plan2!$U:$U,6)</f>
        <v>#VALUE!</v>
      </c>
      <c r="Z2005" s="18" t="e">
        <f>SUMIFS([2]Plan2!$H:$H,[2]Plan2!$A:$A,$D2005,[2]Plan2!$U:$U,7)</f>
        <v>#VALUE!</v>
      </c>
      <c r="AA2005" s="18" t="e">
        <f>SUMIFS([2]Plan2!$H:$H,[2]Plan2!$A:$A,$D2005,[2]Plan2!$U:$U,8)</f>
        <v>#VALUE!</v>
      </c>
      <c r="AB2005" s="18" t="e">
        <f>SUMIFS([2]Plan2!$H:$H,[2]Plan2!$A:$A,$D2005,[2]Plan2!$U:$U,9)</f>
        <v>#VALUE!</v>
      </c>
      <c r="AC2005" s="18" t="e">
        <f>SUMIFS([2]Plan2!$H:$H,[2]Plan2!$A:$A,$D2005,[2]Plan2!$U:$U,10)</f>
        <v>#VALUE!</v>
      </c>
      <c r="AD2005" s="18" t="e">
        <f>SUMIFS([2]Plan2!$H:$H,[2]Plan2!$A:$A,$D2005,[2]Plan2!$U:$U,11)</f>
        <v>#VALUE!</v>
      </c>
      <c r="AE2005" s="18" t="e">
        <f>SUMIFS([2]Plan2!$H:$H,[2]Plan2!$A:$A,$D2005,[2]Plan2!$U:$U,12)</f>
        <v>#VALUE!</v>
      </c>
      <c r="AF2005" s="18" t="e">
        <f>SUMIFS([2]Plan2!$H:$H,[2]Plan2!$A:$A,$D2005,[2]Plan2!$U:$U,1)</f>
        <v>#VALUE!</v>
      </c>
      <c r="AG2005" s="18" t="e">
        <f>SUMIFS([2]Plan2!$H:$H,[2]Plan2!$A:$A,$D2005,[2]Plan2!$U:$U,2)</f>
        <v>#VALUE!</v>
      </c>
      <c r="AH2005" s="18" t="e">
        <f>SUMIFS([2]Plan2!$H:$H,[2]Plan2!$A:$A,$D2005,[2]Plan2!$U:$U,3)</f>
        <v>#VALUE!</v>
      </c>
      <c r="AI2005" s="18" t="e">
        <f>SUMIFS([2]Plan2!$H:$H,[2]Plan2!$A:$A,$D2005,[2]Plan2!$U:$U,4)</f>
        <v>#VALUE!</v>
      </c>
      <c r="AJ2005" s="18" t="e">
        <f>SUMIFS([2]Plan2!$H:$H,[2]Plan2!$A:$A,$D2005,[2]Plan2!$U:$U,5)</f>
        <v>#VALUE!</v>
      </c>
      <c r="AK2005" s="23" t="e">
        <f t="shared" si="251"/>
        <v>#VALUE!</v>
      </c>
      <c r="AL2005" s="23" t="e">
        <f t="shared" si="246"/>
        <v>#VALUE!</v>
      </c>
      <c r="AM2005">
        <f t="shared" si="252"/>
        <v>0</v>
      </c>
    </row>
    <row r="2006" spans="1:39" ht="15.75" x14ac:dyDescent="0.25">
      <c r="A2006" s="21"/>
      <c r="B2006" s="21" t="s">
        <v>1520</v>
      </c>
      <c r="C2006" s="21">
        <v>53612975</v>
      </c>
      <c r="D2006" s="25" t="s">
        <v>2247</v>
      </c>
      <c r="E2006" s="21" t="s">
        <v>1798</v>
      </c>
      <c r="F2006" s="31" t="s">
        <v>1798</v>
      </c>
      <c r="G2006" s="21" t="s">
        <v>1805</v>
      </c>
      <c r="H2006" s="21" t="s">
        <v>338</v>
      </c>
      <c r="I2006" s="25" t="s">
        <v>145</v>
      </c>
      <c r="J2006" s="21" t="s">
        <v>27</v>
      </c>
      <c r="K2006" s="21" t="s">
        <v>210</v>
      </c>
      <c r="L2006" s="20">
        <v>45726</v>
      </c>
      <c r="M2006" s="20"/>
      <c r="N2006" s="21" t="s">
        <v>18</v>
      </c>
      <c r="O2006" s="21"/>
      <c r="P2006" s="21"/>
      <c r="Q2006" s="21"/>
      <c r="R2006" s="28"/>
      <c r="S2006" s="18">
        <f>IFERROR(VLOOKUP(D2006,'[1]comparativo br'!$A:$B,2,FALSE),"")</f>
        <v>7650</v>
      </c>
      <c r="T2006" s="18">
        <f>IFERROR(VLOOKUP(D2006,'[1]comparativo br'!$A:$C,3,FALSE),"")</f>
        <v>0</v>
      </c>
      <c r="U2006" s="15">
        <f t="shared" si="250"/>
        <v>-1</v>
      </c>
      <c r="V2006" s="19">
        <f>IFERROR(VLOOKUP(D2006,'[1]comparativo br'!$A:$D,4,FALSE),"")</f>
        <v>0</v>
      </c>
      <c r="W2006" s="19">
        <f>IFERROR(VLOOKUP(D2006,'[1]comparativo br'!$A:$E,5,FALSE),"")</f>
        <v>0</v>
      </c>
      <c r="X2006" s="15" t="str">
        <f t="shared" si="248"/>
        <v/>
      </c>
      <c r="Y2006" s="18" t="e">
        <f>SUMIFS([2]Plan2!$H:$H,[2]Plan2!$A:$A,$D2006,[2]Plan2!$U:$U,6)</f>
        <v>#VALUE!</v>
      </c>
      <c r="Z2006" s="18" t="e">
        <f>SUMIFS([2]Plan2!$H:$H,[2]Plan2!$A:$A,$D2006,[2]Plan2!$U:$U,7)</f>
        <v>#VALUE!</v>
      </c>
      <c r="AA2006" s="18" t="e">
        <f>SUMIFS([2]Plan2!$H:$H,[2]Plan2!$A:$A,$D2006,[2]Plan2!$U:$U,8)</f>
        <v>#VALUE!</v>
      </c>
      <c r="AB2006" s="18" t="e">
        <f>SUMIFS([2]Plan2!$H:$H,[2]Plan2!$A:$A,$D2006,[2]Plan2!$U:$U,9)</f>
        <v>#VALUE!</v>
      </c>
      <c r="AC2006" s="18" t="e">
        <f>SUMIFS([2]Plan2!$H:$H,[2]Plan2!$A:$A,$D2006,[2]Plan2!$U:$U,10)</f>
        <v>#VALUE!</v>
      </c>
      <c r="AD2006" s="18" t="e">
        <f>SUMIFS([2]Plan2!$H:$H,[2]Plan2!$A:$A,$D2006,[2]Plan2!$U:$U,11)</f>
        <v>#VALUE!</v>
      </c>
      <c r="AE2006" s="18" t="e">
        <f>SUMIFS([2]Plan2!$H:$H,[2]Plan2!$A:$A,$D2006,[2]Plan2!$U:$U,12)</f>
        <v>#VALUE!</v>
      </c>
      <c r="AF2006" s="18" t="e">
        <f>SUMIFS([2]Plan2!$H:$H,[2]Plan2!$A:$A,$D2006,[2]Plan2!$U:$U,1)</f>
        <v>#VALUE!</v>
      </c>
      <c r="AG2006" s="18" t="e">
        <f>SUMIFS([2]Plan2!$H:$H,[2]Plan2!$A:$A,$D2006,[2]Plan2!$U:$U,2)</f>
        <v>#VALUE!</v>
      </c>
      <c r="AH2006" s="18" t="e">
        <f>SUMIFS([2]Plan2!$H:$H,[2]Plan2!$A:$A,$D2006,[2]Plan2!$U:$U,3)</f>
        <v>#VALUE!</v>
      </c>
      <c r="AI2006" s="18" t="e">
        <f>SUMIFS([2]Plan2!$H:$H,[2]Plan2!$A:$A,$D2006,[2]Plan2!$U:$U,4)</f>
        <v>#VALUE!</v>
      </c>
      <c r="AJ2006" s="18" t="e">
        <f>SUMIFS([2]Plan2!$H:$H,[2]Plan2!$A:$A,$D2006,[2]Plan2!$U:$U,5)</f>
        <v>#VALUE!</v>
      </c>
      <c r="AK2006" s="23" t="e">
        <f t="shared" si="251"/>
        <v>#VALUE!</v>
      </c>
      <c r="AL2006" s="23" t="e">
        <f t="shared" si="246"/>
        <v>#VALUE!</v>
      </c>
      <c r="AM2006">
        <f t="shared" si="252"/>
        <v>0</v>
      </c>
    </row>
    <row r="2007" spans="1:39" ht="15.75" x14ac:dyDescent="0.25">
      <c r="A2007" s="21"/>
      <c r="B2007" s="21" t="s">
        <v>1519</v>
      </c>
      <c r="C2007" s="21">
        <v>53612975</v>
      </c>
      <c r="D2007" s="25" t="s">
        <v>1804</v>
      </c>
      <c r="E2007" s="21" t="s">
        <v>1798</v>
      </c>
      <c r="F2007" s="31" t="s">
        <v>1798</v>
      </c>
      <c r="G2007" s="21" t="s">
        <v>1805</v>
      </c>
      <c r="H2007" s="21" t="s">
        <v>1543</v>
      </c>
      <c r="I2007" s="25" t="s">
        <v>145</v>
      </c>
      <c r="J2007" s="21" t="s">
        <v>27</v>
      </c>
      <c r="K2007" s="21" t="s">
        <v>210</v>
      </c>
      <c r="L2007" s="20">
        <v>45727</v>
      </c>
      <c r="M2007" s="20">
        <v>45798</v>
      </c>
      <c r="N2007" s="21" t="s">
        <v>18</v>
      </c>
      <c r="O2007" s="21">
        <v>47</v>
      </c>
      <c r="P2007" s="21">
        <v>0</v>
      </c>
      <c r="Q2007" s="21">
        <v>59</v>
      </c>
      <c r="R2007" s="15">
        <v>1</v>
      </c>
      <c r="S2007" s="18">
        <f>IFERROR(VLOOKUP(D2007,'[1]comparativo br'!$A:$B,2,FALSE),"")</f>
        <v>0</v>
      </c>
      <c r="T2007" s="18">
        <f>IFERROR(VLOOKUP(D2007,'[1]comparativo br'!$A:$C,3,FALSE),"")</f>
        <v>7200</v>
      </c>
      <c r="U2007" s="15" t="str">
        <f t="shared" si="250"/>
        <v/>
      </c>
      <c r="V2007" s="19">
        <f>IFERROR(VLOOKUP(D2007,'[1]comparativo br'!$A:$D,4,FALSE),"")</f>
        <v>127</v>
      </c>
      <c r="W2007" s="19">
        <f>IFERROR(VLOOKUP(D2007,'[1]comparativo br'!$A:$E,5,FALSE),"")</f>
        <v>68</v>
      </c>
      <c r="X2007" s="15">
        <f t="shared" si="248"/>
        <v>-0.46456692913385828</v>
      </c>
      <c r="Y2007" s="18" t="e">
        <f>SUMIFS([2]Plan2!$H:$H,[2]Plan2!$A:$A,$D2007,[2]Plan2!$U:$U,6)</f>
        <v>#VALUE!</v>
      </c>
      <c r="Z2007" s="18" t="e">
        <f>SUMIFS([2]Plan2!$H:$H,[2]Plan2!$A:$A,$D2007,[2]Plan2!$U:$U,7)</f>
        <v>#VALUE!</v>
      </c>
      <c r="AA2007" s="18" t="e">
        <f>SUMIFS([2]Plan2!$H:$H,[2]Plan2!$A:$A,$D2007,[2]Plan2!$U:$U,8)</f>
        <v>#VALUE!</v>
      </c>
      <c r="AB2007" s="18" t="e">
        <f>SUMIFS([2]Plan2!$H:$H,[2]Plan2!$A:$A,$D2007,[2]Plan2!$U:$U,9)</f>
        <v>#VALUE!</v>
      </c>
      <c r="AC2007" s="18" t="e">
        <f>SUMIFS([2]Plan2!$H:$H,[2]Plan2!$A:$A,$D2007,[2]Plan2!$U:$U,10)</f>
        <v>#VALUE!</v>
      </c>
      <c r="AD2007" s="18" t="e">
        <f>SUMIFS([2]Plan2!$H:$H,[2]Plan2!$A:$A,$D2007,[2]Plan2!$U:$U,11)</f>
        <v>#VALUE!</v>
      </c>
      <c r="AE2007" s="18" t="e">
        <f>SUMIFS([2]Plan2!$H:$H,[2]Plan2!$A:$A,$D2007,[2]Plan2!$U:$U,12)</f>
        <v>#VALUE!</v>
      </c>
      <c r="AF2007" s="18" t="e">
        <f>SUMIFS([2]Plan2!$H:$H,[2]Plan2!$A:$A,$D2007,[2]Plan2!$U:$U,1)</f>
        <v>#VALUE!</v>
      </c>
      <c r="AG2007" s="18" t="e">
        <f>SUMIFS([2]Plan2!$H:$H,[2]Plan2!$A:$A,$D2007,[2]Plan2!$U:$U,2)</f>
        <v>#VALUE!</v>
      </c>
      <c r="AH2007" s="18" t="e">
        <f>SUMIFS([2]Plan2!$H:$H,[2]Plan2!$A:$A,$D2007,[2]Plan2!$U:$U,3)</f>
        <v>#VALUE!</v>
      </c>
      <c r="AI2007" s="18" t="e">
        <f>SUMIFS([2]Plan2!$H:$H,[2]Plan2!$A:$A,$D2007,[2]Plan2!$U:$U,4)</f>
        <v>#VALUE!</v>
      </c>
      <c r="AJ2007" s="18" t="e">
        <f>SUMIFS([2]Plan2!$H:$H,[2]Plan2!$A:$A,$D2007,[2]Plan2!$U:$U,5)</f>
        <v>#VALUE!</v>
      </c>
      <c r="AK2007" s="23" t="e">
        <f t="shared" si="251"/>
        <v>#VALUE!</v>
      </c>
      <c r="AL2007" s="23" t="e">
        <f t="shared" si="246"/>
        <v>#VALUE!</v>
      </c>
      <c r="AM2007">
        <f t="shared" si="252"/>
        <v>0</v>
      </c>
    </row>
    <row r="2008" spans="1:39" ht="15.75" x14ac:dyDescent="0.25">
      <c r="A2008" s="21"/>
      <c r="B2008" s="21" t="s">
        <v>1519</v>
      </c>
      <c r="C2008" s="21">
        <v>53712535</v>
      </c>
      <c r="D2008" s="25">
        <v>193927</v>
      </c>
      <c r="E2008" s="21" t="s">
        <v>1180</v>
      </c>
      <c r="F2008" s="31" t="s">
        <v>1180</v>
      </c>
      <c r="G2008" s="21" t="s">
        <v>1473</v>
      </c>
      <c r="H2008" s="21" t="s">
        <v>1228</v>
      </c>
      <c r="I2008" s="25" t="s">
        <v>20</v>
      </c>
      <c r="J2008" s="21" t="s">
        <v>16</v>
      </c>
      <c r="K2008" s="21" t="s">
        <v>17</v>
      </c>
      <c r="L2008" s="20">
        <v>45134</v>
      </c>
      <c r="M2008" s="20">
        <v>45275</v>
      </c>
      <c r="N2008" s="21" t="s">
        <v>53</v>
      </c>
      <c r="O2008" s="21">
        <v>5</v>
      </c>
      <c r="P2008" s="21">
        <v>7</v>
      </c>
      <c r="Q2008" s="21">
        <v>0</v>
      </c>
      <c r="R2008" s="15">
        <f>(Q2008-P2008)/P2008</f>
        <v>-1</v>
      </c>
      <c r="S2008" s="18" t="str">
        <f>IFERROR(VLOOKUP(D2008,'[1]comparativo br'!$A:$B,2,FALSE),"")</f>
        <v/>
      </c>
      <c r="T2008" s="18" t="str">
        <f>IFERROR(VLOOKUP(D2008,'[1]comparativo br'!$A:$C,3,FALSE),"")</f>
        <v/>
      </c>
      <c r="U2008" s="15" t="str">
        <f t="shared" si="250"/>
        <v/>
      </c>
      <c r="V2008" s="19" t="str">
        <f>IFERROR(VLOOKUP(D2008,'[1]comparativo br'!$A:$D,4,FALSE),"")</f>
        <v/>
      </c>
      <c r="W2008" s="19" t="str">
        <f>IFERROR(VLOOKUP(D2008,'[1]comparativo br'!$A:$E,5,FALSE),"")</f>
        <v/>
      </c>
      <c r="X2008" s="15" t="str">
        <f t="shared" si="248"/>
        <v/>
      </c>
      <c r="Y2008" s="18" t="e">
        <f>SUMIFS([2]Plan2!$H:$H,[2]Plan2!$A:$A,$D2008,[2]Plan2!$U:$U,6)</f>
        <v>#VALUE!</v>
      </c>
      <c r="Z2008" s="18" t="e">
        <f>SUMIFS([2]Plan2!$H:$H,[2]Plan2!$A:$A,$D2008,[2]Plan2!$U:$U,7)</f>
        <v>#VALUE!</v>
      </c>
      <c r="AA2008" s="18" t="e">
        <f>SUMIFS([2]Plan2!$H:$H,[2]Plan2!$A:$A,$D2008,[2]Plan2!$U:$U,8)</f>
        <v>#VALUE!</v>
      </c>
      <c r="AB2008" s="18" t="e">
        <f>SUMIFS([2]Plan2!$H:$H,[2]Plan2!$A:$A,$D2008,[2]Plan2!$U:$U,9)</f>
        <v>#VALUE!</v>
      </c>
      <c r="AC2008" s="18" t="e">
        <f>SUMIFS([2]Plan2!$H:$H,[2]Plan2!$A:$A,$D2008,[2]Plan2!$U:$U,10)</f>
        <v>#VALUE!</v>
      </c>
      <c r="AD2008" s="18" t="e">
        <f>SUMIFS([2]Plan2!$H:$H,[2]Plan2!$A:$A,$D2008,[2]Plan2!$U:$U,11)</f>
        <v>#VALUE!</v>
      </c>
      <c r="AE2008" s="18" t="e">
        <f>SUMIFS([2]Plan2!$H:$H,[2]Plan2!$A:$A,$D2008,[2]Plan2!$U:$U,12)</f>
        <v>#VALUE!</v>
      </c>
      <c r="AF2008" s="18" t="e">
        <f>SUMIFS([2]Plan2!$H:$H,[2]Plan2!$A:$A,$D2008,[2]Plan2!$U:$U,1)</f>
        <v>#VALUE!</v>
      </c>
      <c r="AG2008" s="18" t="e">
        <f>SUMIFS([2]Plan2!$H:$H,[2]Plan2!$A:$A,$D2008,[2]Plan2!$U:$U,2)</f>
        <v>#VALUE!</v>
      </c>
      <c r="AH2008" s="18" t="e">
        <f>SUMIFS([2]Plan2!$H:$H,[2]Plan2!$A:$A,$D2008,[2]Plan2!$U:$U,3)</f>
        <v>#VALUE!</v>
      </c>
      <c r="AI2008" s="18" t="e">
        <f>SUMIFS([2]Plan2!$H:$H,[2]Plan2!$A:$A,$D2008,[2]Plan2!$U:$U,4)</f>
        <v>#VALUE!</v>
      </c>
      <c r="AJ2008" s="18" t="e">
        <f>SUMIFS([2]Plan2!$H:$H,[2]Plan2!$A:$A,$D2008,[2]Plan2!$U:$U,5)</f>
        <v>#VALUE!</v>
      </c>
      <c r="AK2008" s="23" t="e">
        <f t="shared" si="251"/>
        <v>#VALUE!</v>
      </c>
      <c r="AL2008" s="23" t="e">
        <f t="shared" si="246"/>
        <v>#VALUE!</v>
      </c>
      <c r="AM2008">
        <f t="shared" si="252"/>
        <v>0</v>
      </c>
    </row>
    <row r="2009" spans="1:39" ht="15.75" x14ac:dyDescent="0.25">
      <c r="A2009" s="21"/>
      <c r="B2009" s="21" t="s">
        <v>1519</v>
      </c>
      <c r="C2009" s="21">
        <v>53811006</v>
      </c>
      <c r="D2009" s="25">
        <v>500732</v>
      </c>
      <c r="E2009" s="21" t="s">
        <v>69</v>
      </c>
      <c r="F2009" s="31" t="s">
        <v>69</v>
      </c>
      <c r="G2009" s="21" t="s">
        <v>1060</v>
      </c>
      <c r="H2009" s="21" t="s">
        <v>375</v>
      </c>
      <c r="I2009" s="25" t="s">
        <v>20</v>
      </c>
      <c r="J2009" s="21" t="s">
        <v>27</v>
      </c>
      <c r="K2009" s="21" t="s">
        <v>28</v>
      </c>
      <c r="L2009" s="20">
        <v>45714</v>
      </c>
      <c r="M2009" s="20">
        <v>45779</v>
      </c>
      <c r="N2009" s="21" t="s">
        <v>18</v>
      </c>
      <c r="O2009" s="21">
        <v>260</v>
      </c>
      <c r="P2009" s="21">
        <v>329</v>
      </c>
      <c r="Q2009" s="21">
        <v>92</v>
      </c>
      <c r="R2009" s="15">
        <f>(Q2009-P2009)/P2009</f>
        <v>-0.72036474164133735</v>
      </c>
      <c r="S2009" s="18">
        <f>IFERROR(VLOOKUP(D2009,'[1]comparativo br'!$A:$B,2,FALSE),"")</f>
        <v>0</v>
      </c>
      <c r="T2009" s="18">
        <f>IFERROR(VLOOKUP(D2009,'[1]comparativo br'!$A:$C,3,FALSE),"")</f>
        <v>0</v>
      </c>
      <c r="U2009" s="15" t="str">
        <f t="shared" si="250"/>
        <v/>
      </c>
      <c r="V2009" s="19">
        <f>IFERROR(VLOOKUP(D2009,'[1]comparativo br'!$A:$D,4,FALSE),"")</f>
        <v>201</v>
      </c>
      <c r="W2009" s="19">
        <f>IFERROR(VLOOKUP(D2009,'[1]comparativo br'!$A:$E,5,FALSE),"")</f>
        <v>12</v>
      </c>
      <c r="X2009" s="15">
        <f t="shared" si="248"/>
        <v>-0.94029850746268662</v>
      </c>
      <c r="Y2009" s="18" t="e">
        <f>SUMIFS([2]Plan2!$H:$H,[2]Plan2!$A:$A,$D2009,[2]Plan2!$U:$U,6)</f>
        <v>#VALUE!</v>
      </c>
      <c r="Z2009" s="18" t="e">
        <f>SUMIFS([2]Plan2!$H:$H,[2]Plan2!$A:$A,$D2009,[2]Plan2!$U:$U,7)</f>
        <v>#VALUE!</v>
      </c>
      <c r="AA2009" s="18" t="e">
        <f>SUMIFS([2]Plan2!$H:$H,[2]Plan2!$A:$A,$D2009,[2]Plan2!$U:$U,8)</f>
        <v>#VALUE!</v>
      </c>
      <c r="AB2009" s="18" t="e">
        <f>SUMIFS([2]Plan2!$H:$H,[2]Plan2!$A:$A,$D2009,[2]Plan2!$U:$U,9)</f>
        <v>#VALUE!</v>
      </c>
      <c r="AC2009" s="18" t="e">
        <f>SUMIFS([2]Plan2!$H:$H,[2]Plan2!$A:$A,$D2009,[2]Plan2!$U:$U,10)</f>
        <v>#VALUE!</v>
      </c>
      <c r="AD2009" s="18" t="e">
        <f>SUMIFS([2]Plan2!$H:$H,[2]Plan2!$A:$A,$D2009,[2]Plan2!$U:$U,11)</f>
        <v>#VALUE!</v>
      </c>
      <c r="AE2009" s="18" t="e">
        <f>SUMIFS([2]Plan2!$H:$H,[2]Plan2!$A:$A,$D2009,[2]Plan2!$U:$U,12)</f>
        <v>#VALUE!</v>
      </c>
      <c r="AF2009" s="18" t="e">
        <f>SUMIFS([2]Plan2!$H:$H,[2]Plan2!$A:$A,$D2009,[2]Plan2!$U:$U,1)</f>
        <v>#VALUE!</v>
      </c>
      <c r="AG2009" s="18" t="e">
        <f>SUMIFS([2]Plan2!$H:$H,[2]Plan2!$A:$A,$D2009,[2]Plan2!$U:$U,2)</f>
        <v>#VALUE!</v>
      </c>
      <c r="AH2009" s="18" t="e">
        <f>SUMIFS([2]Plan2!$H:$H,[2]Plan2!$A:$A,$D2009,[2]Plan2!$U:$U,3)</f>
        <v>#VALUE!</v>
      </c>
      <c r="AI2009" s="18" t="e">
        <f>SUMIFS([2]Plan2!$H:$H,[2]Plan2!$A:$A,$D2009,[2]Plan2!$U:$U,4)</f>
        <v>#VALUE!</v>
      </c>
      <c r="AJ2009" s="18" t="e">
        <f>SUMIFS([2]Plan2!$H:$H,[2]Plan2!$A:$A,$D2009,[2]Plan2!$U:$U,5)</f>
        <v>#VALUE!</v>
      </c>
      <c r="AK2009" s="23" t="e">
        <f t="shared" si="251"/>
        <v>#VALUE!</v>
      </c>
      <c r="AL2009" s="23" t="e">
        <f t="shared" si="246"/>
        <v>#VALUE!</v>
      </c>
      <c r="AM2009">
        <f t="shared" si="252"/>
        <v>0</v>
      </c>
    </row>
    <row r="2010" spans="1:39" ht="15.75" x14ac:dyDescent="0.25">
      <c r="A2010" s="21"/>
      <c r="B2010" s="21" t="s">
        <v>1520</v>
      </c>
      <c r="C2010" s="21">
        <v>54016278</v>
      </c>
      <c r="D2010" s="25" t="s">
        <v>2412</v>
      </c>
      <c r="E2010" s="21" t="s">
        <v>1798</v>
      </c>
      <c r="F2010" s="31" t="s">
        <v>1798</v>
      </c>
      <c r="G2010" s="21" t="s">
        <v>2413</v>
      </c>
      <c r="H2010" s="21" t="s">
        <v>337</v>
      </c>
      <c r="I2010" s="25" t="s">
        <v>145</v>
      </c>
      <c r="J2010" s="21" t="s">
        <v>16</v>
      </c>
      <c r="K2010" s="21" t="s">
        <v>17</v>
      </c>
      <c r="L2010" s="20">
        <v>45790</v>
      </c>
      <c r="M2010" s="20"/>
      <c r="N2010" s="21" t="s">
        <v>18</v>
      </c>
      <c r="O2010" s="21"/>
      <c r="P2010" s="21"/>
      <c r="Q2010" s="21"/>
      <c r="R2010" s="28"/>
      <c r="S2010" s="18">
        <f>IFERROR(VLOOKUP(D2010,'[1]comparativo br'!$A:$B,2,FALSE),"")</f>
        <v>3060</v>
      </c>
      <c r="T2010" s="18">
        <f>IFERROR(VLOOKUP(D2010,'[1]comparativo br'!$A:$C,3,FALSE),"")</f>
        <v>3482</v>
      </c>
      <c r="U2010" s="15">
        <f t="shared" si="250"/>
        <v>0.13790849673202615</v>
      </c>
      <c r="V2010" s="19">
        <f>IFERROR(VLOOKUP(D2010,'[1]comparativo br'!$A:$D,4,FALSE),"")</f>
        <v>0</v>
      </c>
      <c r="W2010" s="19">
        <f>IFERROR(VLOOKUP(D2010,'[1]comparativo br'!$A:$E,5,FALSE),"")</f>
        <v>0</v>
      </c>
      <c r="X2010" s="15" t="str">
        <f t="shared" si="248"/>
        <v/>
      </c>
      <c r="Y2010" s="18" t="e">
        <f>SUMIFS([2]Plan2!$H:$H,[2]Plan2!$A:$A,$D2010,[2]Plan2!$U:$U,6)</f>
        <v>#VALUE!</v>
      </c>
      <c r="Z2010" s="18" t="e">
        <f>SUMIFS([2]Plan2!$H:$H,[2]Plan2!$A:$A,$D2010,[2]Plan2!$U:$U,7)</f>
        <v>#VALUE!</v>
      </c>
      <c r="AA2010" s="18" t="e">
        <f>SUMIFS([2]Plan2!$H:$H,[2]Plan2!$A:$A,$D2010,[2]Plan2!$U:$U,8)</f>
        <v>#VALUE!</v>
      </c>
      <c r="AB2010" s="18" t="e">
        <f>SUMIFS([2]Plan2!$H:$H,[2]Plan2!$A:$A,$D2010,[2]Plan2!$U:$U,9)</f>
        <v>#VALUE!</v>
      </c>
      <c r="AC2010" s="18" t="e">
        <f>SUMIFS([2]Plan2!$H:$H,[2]Plan2!$A:$A,$D2010,[2]Plan2!$U:$U,10)</f>
        <v>#VALUE!</v>
      </c>
      <c r="AD2010" s="18" t="e">
        <f>SUMIFS([2]Plan2!$H:$H,[2]Plan2!$A:$A,$D2010,[2]Plan2!$U:$U,11)</f>
        <v>#VALUE!</v>
      </c>
      <c r="AE2010" s="18" t="e">
        <f>SUMIFS([2]Plan2!$H:$H,[2]Plan2!$A:$A,$D2010,[2]Plan2!$U:$U,12)</f>
        <v>#VALUE!</v>
      </c>
      <c r="AF2010" s="18" t="e">
        <f>SUMIFS([2]Plan2!$H:$H,[2]Plan2!$A:$A,$D2010,[2]Plan2!$U:$U,1)</f>
        <v>#VALUE!</v>
      </c>
      <c r="AG2010" s="18" t="e">
        <f>SUMIFS([2]Plan2!$H:$H,[2]Plan2!$A:$A,$D2010,[2]Plan2!$U:$U,2)</f>
        <v>#VALUE!</v>
      </c>
      <c r="AH2010" s="18" t="e">
        <f>SUMIFS([2]Plan2!$H:$H,[2]Plan2!$A:$A,$D2010,[2]Plan2!$U:$U,3)</f>
        <v>#VALUE!</v>
      </c>
      <c r="AI2010" s="18" t="e">
        <f>SUMIFS([2]Plan2!$H:$H,[2]Plan2!$A:$A,$D2010,[2]Plan2!$U:$U,4)</f>
        <v>#VALUE!</v>
      </c>
      <c r="AJ2010" s="18" t="e">
        <f>SUMIFS([2]Plan2!$H:$H,[2]Plan2!$A:$A,$D2010,[2]Plan2!$U:$U,5)</f>
        <v>#VALUE!</v>
      </c>
      <c r="AK2010" s="23" t="e">
        <f t="shared" si="251"/>
        <v>#VALUE!</v>
      </c>
      <c r="AL2010" s="23" t="e">
        <f t="shared" si="246"/>
        <v>#VALUE!</v>
      </c>
      <c r="AM2010">
        <f t="shared" si="252"/>
        <v>0</v>
      </c>
    </row>
    <row r="2011" spans="1:39" ht="15.75" x14ac:dyDescent="0.25">
      <c r="A2011" s="21"/>
      <c r="B2011" s="21" t="s">
        <v>1520</v>
      </c>
      <c r="C2011" s="21">
        <v>54127733</v>
      </c>
      <c r="D2011" s="25">
        <v>193704</v>
      </c>
      <c r="E2011" s="21" t="s">
        <v>1180</v>
      </c>
      <c r="F2011" s="31" t="s">
        <v>1180</v>
      </c>
      <c r="G2011" s="21" t="s">
        <v>935</v>
      </c>
      <c r="H2011" s="21" t="s">
        <v>936</v>
      </c>
      <c r="I2011" s="25" t="s">
        <v>20</v>
      </c>
      <c r="J2011" s="21" t="s">
        <v>67</v>
      </c>
      <c r="K2011" s="21" t="s">
        <v>416</v>
      </c>
      <c r="L2011" s="20">
        <v>45020</v>
      </c>
      <c r="M2011" s="20">
        <v>45693</v>
      </c>
      <c r="N2011" s="21" t="s">
        <v>53</v>
      </c>
      <c r="O2011" s="21">
        <v>0</v>
      </c>
      <c r="P2011" s="21">
        <v>0</v>
      </c>
      <c r="Q2011" s="21">
        <v>2</v>
      </c>
      <c r="R2011" s="15">
        <v>1</v>
      </c>
      <c r="S2011" s="18">
        <f>IFERROR(VLOOKUP(D2011,'[1]comparativo br'!$A:$B,2,FALSE),"")</f>
        <v>0</v>
      </c>
      <c r="T2011" s="18">
        <f>IFERROR(VLOOKUP(D2011,'[1]comparativo br'!$A:$C,3,FALSE),"")</f>
        <v>0</v>
      </c>
      <c r="U2011" s="15" t="str">
        <f t="shared" si="250"/>
        <v/>
      </c>
      <c r="V2011" s="19">
        <f>IFERROR(VLOOKUP(D2011,'[1]comparativo br'!$A:$D,4,FALSE),"")</f>
        <v>2</v>
      </c>
      <c r="W2011" s="19">
        <f>IFERROR(VLOOKUP(D2011,'[1]comparativo br'!$A:$E,5,FALSE),"")</f>
        <v>0</v>
      </c>
      <c r="X2011" s="15">
        <f t="shared" si="248"/>
        <v>-1</v>
      </c>
      <c r="Y2011" s="18" t="e">
        <f>SUMIFS([2]Plan2!$H:$H,[2]Plan2!$A:$A,$D2011,[2]Plan2!$U:$U,6)</f>
        <v>#VALUE!</v>
      </c>
      <c r="Z2011" s="18" t="e">
        <f>SUMIFS([2]Plan2!$H:$H,[2]Plan2!$A:$A,$D2011,[2]Plan2!$U:$U,7)</f>
        <v>#VALUE!</v>
      </c>
      <c r="AA2011" s="18" t="e">
        <f>SUMIFS([2]Plan2!$H:$H,[2]Plan2!$A:$A,$D2011,[2]Plan2!$U:$U,8)</f>
        <v>#VALUE!</v>
      </c>
      <c r="AB2011" s="18" t="e">
        <f>SUMIFS([2]Plan2!$H:$H,[2]Plan2!$A:$A,$D2011,[2]Plan2!$U:$U,9)</f>
        <v>#VALUE!</v>
      </c>
      <c r="AC2011" s="18" t="e">
        <f>SUMIFS([2]Plan2!$H:$H,[2]Plan2!$A:$A,$D2011,[2]Plan2!$U:$U,10)</f>
        <v>#VALUE!</v>
      </c>
      <c r="AD2011" s="18" t="e">
        <f>SUMIFS([2]Plan2!$H:$H,[2]Plan2!$A:$A,$D2011,[2]Plan2!$U:$U,11)</f>
        <v>#VALUE!</v>
      </c>
      <c r="AE2011" s="18" t="e">
        <f>SUMIFS([2]Plan2!$H:$H,[2]Plan2!$A:$A,$D2011,[2]Plan2!$U:$U,12)</f>
        <v>#VALUE!</v>
      </c>
      <c r="AF2011" s="18" t="e">
        <f>SUMIFS([2]Plan2!$H:$H,[2]Plan2!$A:$A,$D2011,[2]Plan2!$U:$U,1)</f>
        <v>#VALUE!</v>
      </c>
      <c r="AG2011" s="18" t="e">
        <f>SUMIFS([2]Plan2!$H:$H,[2]Plan2!$A:$A,$D2011,[2]Plan2!$U:$U,2)</f>
        <v>#VALUE!</v>
      </c>
      <c r="AH2011" s="18" t="e">
        <f>SUMIFS([2]Plan2!$H:$H,[2]Plan2!$A:$A,$D2011,[2]Plan2!$U:$U,3)</f>
        <v>#VALUE!</v>
      </c>
      <c r="AI2011" s="18" t="e">
        <f>SUMIFS([2]Plan2!$H:$H,[2]Plan2!$A:$A,$D2011,[2]Plan2!$U:$U,4)</f>
        <v>#VALUE!</v>
      </c>
      <c r="AJ2011" s="18" t="e">
        <f>SUMIFS([2]Plan2!$H:$H,[2]Plan2!$A:$A,$D2011,[2]Plan2!$U:$U,5)</f>
        <v>#VALUE!</v>
      </c>
      <c r="AK2011" s="23" t="e">
        <f t="shared" si="251"/>
        <v>#VALUE!</v>
      </c>
      <c r="AL2011" s="23" t="e">
        <f t="shared" si="246"/>
        <v>#VALUE!</v>
      </c>
      <c r="AM2011">
        <f t="shared" si="252"/>
        <v>0</v>
      </c>
    </row>
    <row r="2012" spans="1:39" ht="15.75" x14ac:dyDescent="0.25">
      <c r="A2012" s="21"/>
      <c r="B2012" s="21" t="s">
        <v>1520</v>
      </c>
      <c r="C2012" s="21">
        <v>54360623</v>
      </c>
      <c r="D2012" s="25" t="s">
        <v>2236</v>
      </c>
      <c r="E2012" s="21" t="s">
        <v>1575</v>
      </c>
      <c r="F2012" s="31" t="s">
        <v>2488</v>
      </c>
      <c r="G2012" s="21" t="s">
        <v>2237</v>
      </c>
      <c r="H2012" s="21" t="s">
        <v>30</v>
      </c>
      <c r="I2012" s="25" t="s">
        <v>31</v>
      </c>
      <c r="J2012" s="21" t="s">
        <v>85</v>
      </c>
      <c r="K2012" s="21" t="s">
        <v>386</v>
      </c>
      <c r="L2012" s="20">
        <v>45708</v>
      </c>
      <c r="M2012" s="20"/>
      <c r="N2012" s="21" t="s">
        <v>18</v>
      </c>
      <c r="O2012" s="21"/>
      <c r="P2012" s="21"/>
      <c r="Q2012" s="21"/>
      <c r="R2012" s="28"/>
      <c r="S2012" s="18" t="str">
        <f>IFERROR(VLOOKUP(D2012,'[1]comparativo br'!$A:$B,2,FALSE),"")</f>
        <v/>
      </c>
      <c r="T2012" s="18" t="str">
        <f>IFERROR(VLOOKUP(D2012,'[1]comparativo br'!$A:$C,3,FALSE),"")</f>
        <v/>
      </c>
      <c r="U2012" s="15" t="str">
        <f t="shared" si="250"/>
        <v/>
      </c>
      <c r="V2012" s="19" t="str">
        <f>IFERROR(VLOOKUP(D2012,'[1]comparativo br'!$A:$D,4,FALSE),"")</f>
        <v/>
      </c>
      <c r="W2012" s="19" t="str">
        <f>IFERROR(VLOOKUP(D2012,'[1]comparativo br'!$A:$E,5,FALSE),"")</f>
        <v/>
      </c>
      <c r="X2012" s="15" t="str">
        <f t="shared" si="248"/>
        <v/>
      </c>
      <c r="Y2012" s="18" t="e">
        <f>SUMIFS([2]Plan2!$H:$H,[2]Plan2!$A:$A,$D2012,[2]Plan2!$U:$U,6)</f>
        <v>#VALUE!</v>
      </c>
      <c r="Z2012" s="18" t="e">
        <f>SUMIFS([2]Plan2!$H:$H,[2]Plan2!$A:$A,$D2012,[2]Plan2!$U:$U,7)</f>
        <v>#VALUE!</v>
      </c>
      <c r="AA2012" s="18" t="e">
        <f>SUMIFS([2]Plan2!$H:$H,[2]Plan2!$A:$A,$D2012,[2]Plan2!$U:$U,8)</f>
        <v>#VALUE!</v>
      </c>
      <c r="AB2012" s="18" t="e">
        <f>SUMIFS([2]Plan2!$H:$H,[2]Plan2!$A:$A,$D2012,[2]Plan2!$U:$U,9)</f>
        <v>#VALUE!</v>
      </c>
      <c r="AC2012" s="18" t="e">
        <f>SUMIFS([2]Plan2!$H:$H,[2]Plan2!$A:$A,$D2012,[2]Plan2!$U:$U,10)</f>
        <v>#VALUE!</v>
      </c>
      <c r="AD2012" s="18" t="e">
        <f>SUMIFS([2]Plan2!$H:$H,[2]Plan2!$A:$A,$D2012,[2]Plan2!$U:$U,11)</f>
        <v>#VALUE!</v>
      </c>
      <c r="AE2012" s="18" t="e">
        <f>SUMIFS([2]Plan2!$H:$H,[2]Plan2!$A:$A,$D2012,[2]Plan2!$U:$U,12)</f>
        <v>#VALUE!</v>
      </c>
      <c r="AF2012" s="18" t="e">
        <f>SUMIFS([2]Plan2!$H:$H,[2]Plan2!$A:$A,$D2012,[2]Plan2!$U:$U,1)</f>
        <v>#VALUE!</v>
      </c>
      <c r="AG2012" s="18" t="e">
        <f>SUMIFS([2]Plan2!$H:$H,[2]Plan2!$A:$A,$D2012,[2]Plan2!$U:$U,2)</f>
        <v>#VALUE!</v>
      </c>
      <c r="AH2012" s="18" t="e">
        <f>SUMIFS([2]Plan2!$H:$H,[2]Plan2!$A:$A,$D2012,[2]Plan2!$U:$U,3)</f>
        <v>#VALUE!</v>
      </c>
      <c r="AI2012" s="18" t="e">
        <f>SUMIFS([2]Plan2!$H:$H,[2]Plan2!$A:$A,$D2012,[2]Plan2!$U:$U,4)</f>
        <v>#VALUE!</v>
      </c>
      <c r="AJ2012" s="18" t="e">
        <f>SUMIFS([2]Plan2!$H:$H,[2]Plan2!$A:$A,$D2012,[2]Plan2!$U:$U,5)</f>
        <v>#VALUE!</v>
      </c>
      <c r="AK2012" s="23" t="e">
        <f t="shared" si="251"/>
        <v>#VALUE!</v>
      </c>
      <c r="AL2012" s="23" t="e">
        <f t="shared" si="246"/>
        <v>#VALUE!</v>
      </c>
      <c r="AM2012">
        <f t="shared" si="252"/>
        <v>0</v>
      </c>
    </row>
    <row r="2013" spans="1:39" ht="15.75" x14ac:dyDescent="0.25">
      <c r="A2013" s="21"/>
      <c r="B2013" s="21" t="s">
        <v>1519</v>
      </c>
      <c r="C2013" s="21">
        <v>54470679</v>
      </c>
      <c r="D2013" s="25">
        <v>100224</v>
      </c>
      <c r="E2013" s="21" t="s">
        <v>2203</v>
      </c>
      <c r="F2013" s="31" t="s">
        <v>69</v>
      </c>
      <c r="G2013" s="21" t="s">
        <v>142</v>
      </c>
      <c r="H2013" s="21" t="s">
        <v>143</v>
      </c>
      <c r="I2013" s="25" t="s">
        <v>20</v>
      </c>
      <c r="J2013" s="21" t="s">
        <v>27</v>
      </c>
      <c r="K2013" s="21" t="s">
        <v>28</v>
      </c>
      <c r="L2013" s="20">
        <v>45792</v>
      </c>
      <c r="M2013" s="20">
        <v>45632</v>
      </c>
      <c r="N2013" s="21" t="s">
        <v>22</v>
      </c>
      <c r="O2013" s="21">
        <v>444</v>
      </c>
      <c r="P2013" s="21">
        <v>388</v>
      </c>
      <c r="Q2013" s="21">
        <v>448</v>
      </c>
      <c r="R2013" s="15">
        <f>(Q2013-P2013)/P2013</f>
        <v>0.15463917525773196</v>
      </c>
      <c r="S2013" s="18">
        <f>IFERROR(VLOOKUP(D2013,'[1]comparativo br'!$A:$B,2,FALSE),"")</f>
        <v>104820</v>
      </c>
      <c r="T2013" s="18">
        <f>IFERROR(VLOOKUP(D2013,'[1]comparativo br'!$A:$C,3,FALSE),"")</f>
        <v>32262</v>
      </c>
      <c r="U2013" s="15">
        <f t="shared" si="250"/>
        <v>-0.6922152261018889</v>
      </c>
      <c r="V2013" s="19">
        <f>IFERROR(VLOOKUP(D2013,'[1]comparativo br'!$A:$D,4,FALSE),"")</f>
        <v>1687</v>
      </c>
      <c r="W2013" s="19">
        <f>IFERROR(VLOOKUP(D2013,'[1]comparativo br'!$A:$E,5,FALSE),"")</f>
        <v>1163</v>
      </c>
      <c r="X2013" s="15">
        <f t="shared" si="248"/>
        <v>-0.3106105512744517</v>
      </c>
      <c r="Y2013" s="18" t="e">
        <f>SUMIFS([2]Plan2!$H:$H,[2]Plan2!$A:$A,$D2013,[2]Plan2!$U:$U,6)</f>
        <v>#VALUE!</v>
      </c>
      <c r="Z2013" s="18" t="e">
        <f>SUMIFS([2]Plan2!$H:$H,[2]Plan2!$A:$A,$D2013,[2]Plan2!$U:$U,7)</f>
        <v>#VALUE!</v>
      </c>
      <c r="AA2013" s="18" t="e">
        <f>SUMIFS([2]Plan2!$H:$H,[2]Plan2!$A:$A,$D2013,[2]Plan2!$U:$U,8)</f>
        <v>#VALUE!</v>
      </c>
      <c r="AB2013" s="18" t="e">
        <f>SUMIFS([2]Plan2!$H:$H,[2]Plan2!$A:$A,$D2013,[2]Plan2!$U:$U,9)</f>
        <v>#VALUE!</v>
      </c>
      <c r="AC2013" s="18" t="e">
        <f>SUMIFS([2]Plan2!$H:$H,[2]Plan2!$A:$A,$D2013,[2]Plan2!$U:$U,10)</f>
        <v>#VALUE!</v>
      </c>
      <c r="AD2013" s="18" t="e">
        <f>SUMIFS([2]Plan2!$H:$H,[2]Plan2!$A:$A,$D2013,[2]Plan2!$U:$U,11)</f>
        <v>#VALUE!</v>
      </c>
      <c r="AE2013" s="18" t="e">
        <f>SUMIFS([2]Plan2!$H:$H,[2]Plan2!$A:$A,$D2013,[2]Plan2!$U:$U,12)</f>
        <v>#VALUE!</v>
      </c>
      <c r="AF2013" s="18" t="e">
        <f>SUMIFS([2]Plan2!$H:$H,[2]Plan2!$A:$A,$D2013,[2]Plan2!$U:$U,1)</f>
        <v>#VALUE!</v>
      </c>
      <c r="AG2013" s="18" t="e">
        <f>SUMIFS([2]Plan2!$H:$H,[2]Plan2!$A:$A,$D2013,[2]Plan2!$U:$U,2)</f>
        <v>#VALUE!</v>
      </c>
      <c r="AH2013" s="18" t="e">
        <f>SUMIFS([2]Plan2!$H:$H,[2]Plan2!$A:$A,$D2013,[2]Plan2!$U:$U,3)</f>
        <v>#VALUE!</v>
      </c>
      <c r="AI2013" s="18" t="e">
        <f>SUMIFS([2]Plan2!$H:$H,[2]Plan2!$A:$A,$D2013,[2]Plan2!$U:$U,4)</f>
        <v>#VALUE!</v>
      </c>
      <c r="AJ2013" s="18" t="e">
        <f>SUMIFS([2]Plan2!$H:$H,[2]Plan2!$A:$A,$D2013,[2]Plan2!$U:$U,5)</f>
        <v>#VALUE!</v>
      </c>
      <c r="AK2013" s="23" t="e">
        <f t="shared" si="251"/>
        <v>#VALUE!</v>
      </c>
      <c r="AL2013" s="23" t="e">
        <f t="shared" si="246"/>
        <v>#VALUE!</v>
      </c>
      <c r="AM2013">
        <f t="shared" si="252"/>
        <v>0</v>
      </c>
    </row>
    <row r="2014" spans="1:39" ht="15.75" x14ac:dyDescent="0.25">
      <c r="A2014" s="21"/>
      <c r="B2014" s="21" t="s">
        <v>1519</v>
      </c>
      <c r="C2014" s="21">
        <v>54702871</v>
      </c>
      <c r="D2014" s="25">
        <v>194572</v>
      </c>
      <c r="E2014" s="21" t="s">
        <v>1209</v>
      </c>
      <c r="F2014" s="31" t="s">
        <v>1209</v>
      </c>
      <c r="G2014" s="21" t="s">
        <v>1704</v>
      </c>
      <c r="H2014" s="21" t="s">
        <v>156</v>
      </c>
      <c r="I2014" s="25" t="s">
        <v>121</v>
      </c>
      <c r="J2014" s="21" t="s">
        <v>88</v>
      </c>
      <c r="K2014" s="21" t="s">
        <v>93</v>
      </c>
      <c r="L2014" s="20">
        <v>45406</v>
      </c>
      <c r="M2014" s="20">
        <v>45589</v>
      </c>
      <c r="N2014" s="21" t="s">
        <v>53</v>
      </c>
      <c r="O2014" s="21">
        <v>1</v>
      </c>
      <c r="P2014" s="21">
        <v>0</v>
      </c>
      <c r="Q2014" s="21">
        <v>2</v>
      </c>
      <c r="R2014" s="15">
        <v>1</v>
      </c>
      <c r="S2014" s="18">
        <f>IFERROR(VLOOKUP(D2014,'[1]comparativo br'!$A:$B,2,FALSE),"")</f>
        <v>3120</v>
      </c>
      <c r="T2014" s="18">
        <f>IFERROR(VLOOKUP(D2014,'[1]comparativo br'!$A:$C,3,FALSE),"")</f>
        <v>8427</v>
      </c>
      <c r="U2014" s="15">
        <f t="shared" si="250"/>
        <v>1.7009615384615384</v>
      </c>
      <c r="V2014" s="19">
        <f>IFERROR(VLOOKUP(D2014,'[1]comparativo br'!$A:$D,4,FALSE),"")</f>
        <v>1</v>
      </c>
      <c r="W2014" s="19">
        <f>IFERROR(VLOOKUP(D2014,'[1]comparativo br'!$A:$E,5,FALSE),"")</f>
        <v>43</v>
      </c>
      <c r="X2014" s="15">
        <f t="shared" si="248"/>
        <v>42</v>
      </c>
      <c r="Y2014" s="18" t="e">
        <f>SUMIFS([2]Plan2!$H:$H,[2]Plan2!$A:$A,$D2014,[2]Plan2!$U:$U,6)</f>
        <v>#VALUE!</v>
      </c>
      <c r="Z2014" s="18" t="e">
        <f>SUMIFS([2]Plan2!$H:$H,[2]Plan2!$A:$A,$D2014,[2]Plan2!$U:$U,7)</f>
        <v>#VALUE!</v>
      </c>
      <c r="AA2014" s="18" t="e">
        <f>SUMIFS([2]Plan2!$H:$H,[2]Plan2!$A:$A,$D2014,[2]Plan2!$U:$U,8)</f>
        <v>#VALUE!</v>
      </c>
      <c r="AB2014" s="18" t="e">
        <f>SUMIFS([2]Plan2!$H:$H,[2]Plan2!$A:$A,$D2014,[2]Plan2!$U:$U,9)</f>
        <v>#VALUE!</v>
      </c>
      <c r="AC2014" s="18" t="e">
        <f>SUMIFS([2]Plan2!$H:$H,[2]Plan2!$A:$A,$D2014,[2]Plan2!$U:$U,10)</f>
        <v>#VALUE!</v>
      </c>
      <c r="AD2014" s="18" t="e">
        <f>SUMIFS([2]Plan2!$H:$H,[2]Plan2!$A:$A,$D2014,[2]Plan2!$U:$U,11)</f>
        <v>#VALUE!</v>
      </c>
      <c r="AE2014" s="18" t="e">
        <f>SUMIFS([2]Plan2!$H:$H,[2]Plan2!$A:$A,$D2014,[2]Plan2!$U:$U,12)</f>
        <v>#VALUE!</v>
      </c>
      <c r="AF2014" s="18" t="e">
        <f>SUMIFS([2]Plan2!$H:$H,[2]Plan2!$A:$A,$D2014,[2]Plan2!$U:$U,1)</f>
        <v>#VALUE!</v>
      </c>
      <c r="AG2014" s="18" t="e">
        <f>SUMIFS([2]Plan2!$H:$H,[2]Plan2!$A:$A,$D2014,[2]Plan2!$U:$U,2)</f>
        <v>#VALUE!</v>
      </c>
      <c r="AH2014" s="18" t="e">
        <f>SUMIFS([2]Plan2!$H:$H,[2]Plan2!$A:$A,$D2014,[2]Plan2!$U:$U,3)</f>
        <v>#VALUE!</v>
      </c>
      <c r="AI2014" s="18" t="e">
        <f>SUMIFS([2]Plan2!$H:$H,[2]Plan2!$A:$A,$D2014,[2]Plan2!$U:$U,4)</f>
        <v>#VALUE!</v>
      </c>
      <c r="AJ2014" s="18" t="e">
        <f>SUMIFS([2]Plan2!$H:$H,[2]Plan2!$A:$A,$D2014,[2]Plan2!$U:$U,5)</f>
        <v>#VALUE!</v>
      </c>
      <c r="AK2014" s="23" t="e">
        <f t="shared" si="251"/>
        <v>#VALUE!</v>
      </c>
      <c r="AL2014" s="23" t="e">
        <f t="shared" si="246"/>
        <v>#VALUE!</v>
      </c>
      <c r="AM2014">
        <f t="shared" si="252"/>
        <v>0</v>
      </c>
    </row>
    <row r="2015" spans="1:39" ht="15.75" x14ac:dyDescent="0.25">
      <c r="A2015" s="21"/>
      <c r="B2015" s="21" t="s">
        <v>1519</v>
      </c>
      <c r="C2015" s="21">
        <v>54718481</v>
      </c>
      <c r="D2015" s="25">
        <v>192725</v>
      </c>
      <c r="E2015" s="21" t="s">
        <v>2184</v>
      </c>
      <c r="F2015" s="31" t="s">
        <v>24</v>
      </c>
      <c r="G2015" s="21" t="s">
        <v>292</v>
      </c>
      <c r="H2015" s="21" t="s">
        <v>463</v>
      </c>
      <c r="I2015" s="25" t="s">
        <v>20</v>
      </c>
      <c r="J2015" s="21" t="s">
        <v>27</v>
      </c>
      <c r="K2015" s="21" t="s">
        <v>28</v>
      </c>
      <c r="L2015" s="20">
        <v>44357</v>
      </c>
      <c r="M2015" s="20">
        <v>45758</v>
      </c>
      <c r="N2015" s="21" t="s">
        <v>18</v>
      </c>
      <c r="O2015" s="21">
        <v>6</v>
      </c>
      <c r="P2015" s="21">
        <v>5</v>
      </c>
      <c r="Q2015" s="21">
        <v>2</v>
      </c>
      <c r="R2015" s="15">
        <f>(Q2015-P2015)/P2015</f>
        <v>-0.6</v>
      </c>
      <c r="S2015" s="18" t="str">
        <f>IFERROR(VLOOKUP(D2015,'[1]comparativo br'!$A:$B,2,FALSE),"")</f>
        <v/>
      </c>
      <c r="T2015" s="18" t="str">
        <f>IFERROR(VLOOKUP(D2015,'[1]comparativo br'!$A:$C,3,FALSE),"")</f>
        <v/>
      </c>
      <c r="U2015" s="15" t="str">
        <f t="shared" si="250"/>
        <v/>
      </c>
      <c r="V2015" s="19" t="str">
        <f>IFERROR(VLOOKUP(D2015,'[1]comparativo br'!$A:$D,4,FALSE),"")</f>
        <v/>
      </c>
      <c r="W2015" s="19" t="str">
        <f>IFERROR(VLOOKUP(D2015,'[1]comparativo br'!$A:$E,5,FALSE),"")</f>
        <v/>
      </c>
      <c r="X2015" s="15" t="str">
        <f t="shared" si="248"/>
        <v/>
      </c>
      <c r="Y2015" s="18" t="e">
        <f>SUMIFS([2]Plan2!$H:$H,[2]Plan2!$A:$A,$D2015,[2]Plan2!$U:$U,6)</f>
        <v>#VALUE!</v>
      </c>
      <c r="Z2015" s="18" t="e">
        <f>SUMIFS([2]Plan2!$H:$H,[2]Plan2!$A:$A,$D2015,[2]Plan2!$U:$U,7)</f>
        <v>#VALUE!</v>
      </c>
      <c r="AA2015" s="18" t="e">
        <f>SUMIFS([2]Plan2!$H:$H,[2]Plan2!$A:$A,$D2015,[2]Plan2!$U:$U,8)</f>
        <v>#VALUE!</v>
      </c>
      <c r="AB2015" s="18" t="e">
        <f>SUMIFS([2]Plan2!$H:$H,[2]Plan2!$A:$A,$D2015,[2]Plan2!$U:$U,9)</f>
        <v>#VALUE!</v>
      </c>
      <c r="AC2015" s="18" t="e">
        <f>SUMIFS([2]Plan2!$H:$H,[2]Plan2!$A:$A,$D2015,[2]Plan2!$U:$U,10)</f>
        <v>#VALUE!</v>
      </c>
      <c r="AD2015" s="18" t="e">
        <f>SUMIFS([2]Plan2!$H:$H,[2]Plan2!$A:$A,$D2015,[2]Plan2!$U:$U,11)</f>
        <v>#VALUE!</v>
      </c>
      <c r="AE2015" s="18" t="e">
        <f>SUMIFS([2]Plan2!$H:$H,[2]Plan2!$A:$A,$D2015,[2]Plan2!$U:$U,12)</f>
        <v>#VALUE!</v>
      </c>
      <c r="AF2015" s="18" t="e">
        <f>SUMIFS([2]Plan2!$H:$H,[2]Plan2!$A:$A,$D2015,[2]Plan2!$U:$U,1)</f>
        <v>#VALUE!</v>
      </c>
      <c r="AG2015" s="18" t="e">
        <f>SUMIFS([2]Plan2!$H:$H,[2]Plan2!$A:$A,$D2015,[2]Plan2!$U:$U,2)</f>
        <v>#VALUE!</v>
      </c>
      <c r="AH2015" s="18" t="e">
        <f>SUMIFS([2]Plan2!$H:$H,[2]Plan2!$A:$A,$D2015,[2]Plan2!$U:$U,3)</f>
        <v>#VALUE!</v>
      </c>
      <c r="AI2015" s="18" t="e">
        <f>SUMIFS([2]Plan2!$H:$H,[2]Plan2!$A:$A,$D2015,[2]Plan2!$U:$U,4)</f>
        <v>#VALUE!</v>
      </c>
      <c r="AJ2015" s="18" t="e">
        <f>SUMIFS([2]Plan2!$H:$H,[2]Plan2!$A:$A,$D2015,[2]Plan2!$U:$U,5)</f>
        <v>#VALUE!</v>
      </c>
      <c r="AK2015" s="23" t="e">
        <f t="shared" si="251"/>
        <v>#VALUE!</v>
      </c>
      <c r="AL2015" s="23" t="e">
        <f t="shared" si="246"/>
        <v>#VALUE!</v>
      </c>
      <c r="AM2015">
        <f t="shared" si="252"/>
        <v>0</v>
      </c>
    </row>
    <row r="2016" spans="1:39" ht="15.75" x14ac:dyDescent="0.25">
      <c r="A2016" s="21"/>
      <c r="B2016" s="21" t="s">
        <v>1519</v>
      </c>
      <c r="C2016" s="21">
        <v>54718481</v>
      </c>
      <c r="D2016" s="25">
        <v>502680</v>
      </c>
      <c r="E2016" s="21" t="s">
        <v>24</v>
      </c>
      <c r="F2016" s="31" t="s">
        <v>2453</v>
      </c>
      <c r="G2016" s="21" t="s">
        <v>292</v>
      </c>
      <c r="H2016" s="21" t="s">
        <v>1116</v>
      </c>
      <c r="I2016" s="25" t="s">
        <v>20</v>
      </c>
      <c r="J2016" s="21" t="s">
        <v>27</v>
      </c>
      <c r="K2016" s="21" t="s">
        <v>28</v>
      </c>
      <c r="L2016" s="20">
        <v>45154</v>
      </c>
      <c r="M2016" s="20">
        <v>45177</v>
      </c>
      <c r="N2016" s="21" t="s">
        <v>53</v>
      </c>
      <c r="O2016" s="21">
        <v>4</v>
      </c>
      <c r="P2016" s="21">
        <v>9</v>
      </c>
      <c r="Q2016" s="21">
        <v>0</v>
      </c>
      <c r="R2016" s="15">
        <f>(Q2016-P2016)/P2016</f>
        <v>-1</v>
      </c>
      <c r="S2016" s="18" t="str">
        <f>IFERROR(VLOOKUP(D2016,'[1]comparativo br'!$A:$B,2,FALSE),"")</f>
        <v/>
      </c>
      <c r="T2016" s="18" t="str">
        <f>IFERROR(VLOOKUP(D2016,'[1]comparativo br'!$A:$C,3,FALSE),"")</f>
        <v/>
      </c>
      <c r="U2016" s="15" t="str">
        <f t="shared" si="250"/>
        <v/>
      </c>
      <c r="V2016" s="19" t="str">
        <f>IFERROR(VLOOKUP(D2016,'[1]comparativo br'!$A:$D,4,FALSE),"")</f>
        <v/>
      </c>
      <c r="W2016" s="19" t="str">
        <f>IFERROR(VLOOKUP(D2016,'[1]comparativo br'!$A:$E,5,FALSE),"")</f>
        <v/>
      </c>
      <c r="X2016" s="15" t="str">
        <f t="shared" si="248"/>
        <v/>
      </c>
      <c r="Y2016" s="18" t="e">
        <f>SUMIFS([2]Plan2!$H:$H,[2]Plan2!$A:$A,$D2016,[2]Plan2!$U:$U,6)</f>
        <v>#VALUE!</v>
      </c>
      <c r="Z2016" s="18" t="e">
        <f>SUMIFS([2]Plan2!$H:$H,[2]Plan2!$A:$A,$D2016,[2]Plan2!$U:$U,7)</f>
        <v>#VALUE!</v>
      </c>
      <c r="AA2016" s="18" t="e">
        <f>SUMIFS([2]Plan2!$H:$H,[2]Plan2!$A:$A,$D2016,[2]Plan2!$U:$U,8)</f>
        <v>#VALUE!</v>
      </c>
      <c r="AB2016" s="18" t="e">
        <f>SUMIFS([2]Plan2!$H:$H,[2]Plan2!$A:$A,$D2016,[2]Plan2!$U:$U,9)</f>
        <v>#VALUE!</v>
      </c>
      <c r="AC2016" s="18" t="e">
        <f>SUMIFS([2]Plan2!$H:$H,[2]Plan2!$A:$A,$D2016,[2]Plan2!$U:$U,10)</f>
        <v>#VALUE!</v>
      </c>
      <c r="AD2016" s="18" t="e">
        <f>SUMIFS([2]Plan2!$H:$H,[2]Plan2!$A:$A,$D2016,[2]Plan2!$U:$U,11)</f>
        <v>#VALUE!</v>
      </c>
      <c r="AE2016" s="18" t="e">
        <f>SUMIFS([2]Plan2!$H:$H,[2]Plan2!$A:$A,$D2016,[2]Plan2!$U:$U,12)</f>
        <v>#VALUE!</v>
      </c>
      <c r="AF2016" s="18" t="e">
        <f>SUMIFS([2]Plan2!$H:$H,[2]Plan2!$A:$A,$D2016,[2]Plan2!$U:$U,1)</f>
        <v>#VALUE!</v>
      </c>
      <c r="AG2016" s="18" t="e">
        <f>SUMIFS([2]Plan2!$H:$H,[2]Plan2!$A:$A,$D2016,[2]Plan2!$U:$U,2)</f>
        <v>#VALUE!</v>
      </c>
      <c r="AH2016" s="18" t="e">
        <f>SUMIFS([2]Plan2!$H:$H,[2]Plan2!$A:$A,$D2016,[2]Plan2!$U:$U,3)</f>
        <v>#VALUE!</v>
      </c>
      <c r="AI2016" s="18" t="e">
        <f>SUMIFS([2]Plan2!$H:$H,[2]Plan2!$A:$A,$D2016,[2]Plan2!$U:$U,4)</f>
        <v>#VALUE!</v>
      </c>
      <c r="AJ2016" s="18" t="e">
        <f>SUMIFS([2]Plan2!$H:$H,[2]Plan2!$A:$A,$D2016,[2]Plan2!$U:$U,5)</f>
        <v>#VALUE!</v>
      </c>
      <c r="AK2016" s="23" t="e">
        <f t="shared" si="251"/>
        <v>#VALUE!</v>
      </c>
      <c r="AL2016" s="23" t="e">
        <f t="shared" si="246"/>
        <v>#VALUE!</v>
      </c>
      <c r="AM2016">
        <f t="shared" si="252"/>
        <v>0</v>
      </c>
    </row>
    <row r="2017" spans="1:39" ht="15.75" x14ac:dyDescent="0.25">
      <c r="A2017" s="21" t="s">
        <v>36</v>
      </c>
      <c r="B2017" s="21" t="s">
        <v>1519</v>
      </c>
      <c r="C2017" s="21">
        <v>54718481</v>
      </c>
      <c r="D2017" s="25">
        <v>100975</v>
      </c>
      <c r="E2017" s="21" t="s">
        <v>24</v>
      </c>
      <c r="F2017" s="31" t="s">
        <v>2453</v>
      </c>
      <c r="G2017" s="21" t="s">
        <v>292</v>
      </c>
      <c r="H2017" s="21" t="s">
        <v>122</v>
      </c>
      <c r="I2017" s="25" t="s">
        <v>20</v>
      </c>
      <c r="J2017" s="21" t="s">
        <v>27</v>
      </c>
      <c r="K2017" s="21" t="s">
        <v>28</v>
      </c>
      <c r="L2017" s="20">
        <v>45202</v>
      </c>
      <c r="M2017" s="20">
        <v>45498</v>
      </c>
      <c r="N2017" s="21" t="s">
        <v>53</v>
      </c>
      <c r="O2017" s="21">
        <v>9</v>
      </c>
      <c r="P2017" s="21">
        <v>13</v>
      </c>
      <c r="Q2017" s="21">
        <v>3</v>
      </c>
      <c r="R2017" s="15">
        <f>(Q2017-P2017)/P2017</f>
        <v>-0.76923076923076927</v>
      </c>
      <c r="S2017" s="18" t="str">
        <f>IFERROR(VLOOKUP(D2017,'[1]comparativo br'!$A:$B,2,FALSE),"")</f>
        <v/>
      </c>
      <c r="T2017" s="18" t="str">
        <f>IFERROR(VLOOKUP(D2017,'[1]comparativo br'!$A:$C,3,FALSE),"")</f>
        <v/>
      </c>
      <c r="U2017" s="15" t="str">
        <f t="shared" si="250"/>
        <v/>
      </c>
      <c r="V2017" s="19" t="str">
        <f>IFERROR(VLOOKUP(D2017,'[1]comparativo br'!$A:$D,4,FALSE),"")</f>
        <v/>
      </c>
      <c r="W2017" s="19" t="str">
        <f>IFERROR(VLOOKUP(D2017,'[1]comparativo br'!$A:$E,5,FALSE),"")</f>
        <v/>
      </c>
      <c r="X2017" s="15" t="str">
        <f t="shared" si="248"/>
        <v/>
      </c>
      <c r="Y2017" s="18" t="e">
        <f>SUMIFS([2]Plan2!$H:$H,[2]Plan2!$A:$A,$D2017,[2]Plan2!$U:$U,6)</f>
        <v>#VALUE!</v>
      </c>
      <c r="Z2017" s="18" t="e">
        <f>SUMIFS([2]Plan2!$H:$H,[2]Plan2!$A:$A,$D2017,[2]Plan2!$U:$U,7)</f>
        <v>#VALUE!</v>
      </c>
      <c r="AA2017" s="18" t="e">
        <f>SUMIFS([2]Plan2!$H:$H,[2]Plan2!$A:$A,$D2017,[2]Plan2!$U:$U,8)</f>
        <v>#VALUE!</v>
      </c>
      <c r="AB2017" s="18" t="e">
        <f>SUMIFS([2]Plan2!$H:$H,[2]Plan2!$A:$A,$D2017,[2]Plan2!$U:$U,9)</f>
        <v>#VALUE!</v>
      </c>
      <c r="AC2017" s="18" t="e">
        <f>SUMIFS([2]Plan2!$H:$H,[2]Plan2!$A:$A,$D2017,[2]Plan2!$U:$U,10)</f>
        <v>#VALUE!</v>
      </c>
      <c r="AD2017" s="18" t="e">
        <f>SUMIFS([2]Plan2!$H:$H,[2]Plan2!$A:$A,$D2017,[2]Plan2!$U:$U,11)</f>
        <v>#VALUE!</v>
      </c>
      <c r="AE2017" s="18" t="e">
        <f>SUMIFS([2]Plan2!$H:$H,[2]Plan2!$A:$A,$D2017,[2]Plan2!$U:$U,12)</f>
        <v>#VALUE!</v>
      </c>
      <c r="AF2017" s="18" t="e">
        <f>SUMIFS([2]Plan2!$H:$H,[2]Plan2!$A:$A,$D2017,[2]Plan2!$U:$U,1)</f>
        <v>#VALUE!</v>
      </c>
      <c r="AG2017" s="18" t="e">
        <f>SUMIFS([2]Plan2!$H:$H,[2]Plan2!$A:$A,$D2017,[2]Plan2!$U:$U,2)</f>
        <v>#VALUE!</v>
      </c>
      <c r="AH2017" s="18" t="e">
        <f>SUMIFS([2]Plan2!$H:$H,[2]Plan2!$A:$A,$D2017,[2]Plan2!$U:$U,3)</f>
        <v>#VALUE!</v>
      </c>
      <c r="AI2017" s="18" t="e">
        <f>SUMIFS([2]Plan2!$H:$H,[2]Plan2!$A:$A,$D2017,[2]Plan2!$U:$U,4)</f>
        <v>#VALUE!</v>
      </c>
      <c r="AJ2017" s="18" t="e">
        <f>SUMIFS([2]Plan2!$H:$H,[2]Plan2!$A:$A,$D2017,[2]Plan2!$U:$U,5)</f>
        <v>#VALUE!</v>
      </c>
      <c r="AK2017" s="23" t="e">
        <f t="shared" si="251"/>
        <v>#VALUE!</v>
      </c>
      <c r="AL2017" s="23" t="e">
        <f t="shared" ref="AL2017:AL2080" si="253">MAX(Y2017:AG2017)</f>
        <v>#VALUE!</v>
      </c>
      <c r="AM2017">
        <f t="shared" si="252"/>
        <v>0</v>
      </c>
    </row>
    <row r="2018" spans="1:39" ht="15.75" x14ac:dyDescent="0.25">
      <c r="A2018" s="21"/>
      <c r="B2018" s="21" t="s">
        <v>1519</v>
      </c>
      <c r="C2018" s="21">
        <v>54718481</v>
      </c>
      <c r="D2018" s="25">
        <v>100979</v>
      </c>
      <c r="E2018" s="21" t="s">
        <v>24</v>
      </c>
      <c r="F2018" s="31" t="s">
        <v>2453</v>
      </c>
      <c r="G2018" s="21" t="s">
        <v>292</v>
      </c>
      <c r="H2018" s="21" t="s">
        <v>124</v>
      </c>
      <c r="I2018" s="25" t="s">
        <v>20</v>
      </c>
      <c r="J2018" s="21" t="s">
        <v>27</v>
      </c>
      <c r="K2018" s="21" t="s">
        <v>28</v>
      </c>
      <c r="L2018" s="20">
        <v>45436</v>
      </c>
      <c r="M2018" s="20">
        <v>45652</v>
      </c>
      <c r="N2018" s="21" t="s">
        <v>53</v>
      </c>
      <c r="O2018" s="21">
        <v>9</v>
      </c>
      <c r="P2018" s="21">
        <v>4</v>
      </c>
      <c r="Q2018" s="21">
        <v>5</v>
      </c>
      <c r="R2018" s="15">
        <f>(Q2018-P2018)/P2018</f>
        <v>0.25</v>
      </c>
      <c r="S2018" s="18" t="str">
        <f>IFERROR(VLOOKUP(D2018,'[1]comparativo br'!$A:$B,2,FALSE),"")</f>
        <v/>
      </c>
      <c r="T2018" s="18" t="str">
        <f>IFERROR(VLOOKUP(D2018,'[1]comparativo br'!$A:$C,3,FALSE),"")</f>
        <v/>
      </c>
      <c r="U2018" s="15" t="str">
        <f t="shared" si="250"/>
        <v/>
      </c>
      <c r="V2018" s="19" t="str">
        <f>IFERROR(VLOOKUP(D2018,'[1]comparativo br'!$A:$D,4,FALSE),"")</f>
        <v/>
      </c>
      <c r="W2018" s="19" t="str">
        <f>IFERROR(VLOOKUP(D2018,'[1]comparativo br'!$A:$E,5,FALSE),"")</f>
        <v/>
      </c>
      <c r="X2018" s="15" t="str">
        <f t="shared" si="248"/>
        <v/>
      </c>
      <c r="Y2018" s="18" t="e">
        <f>SUMIFS([2]Plan2!$H:$H,[2]Plan2!$A:$A,$D2018,[2]Plan2!$U:$U,6)</f>
        <v>#VALUE!</v>
      </c>
      <c r="Z2018" s="18" t="e">
        <f>SUMIFS([2]Plan2!$H:$H,[2]Plan2!$A:$A,$D2018,[2]Plan2!$U:$U,7)</f>
        <v>#VALUE!</v>
      </c>
      <c r="AA2018" s="18" t="e">
        <f>SUMIFS([2]Plan2!$H:$H,[2]Plan2!$A:$A,$D2018,[2]Plan2!$U:$U,8)</f>
        <v>#VALUE!</v>
      </c>
      <c r="AB2018" s="18" t="e">
        <f>SUMIFS([2]Plan2!$H:$H,[2]Plan2!$A:$A,$D2018,[2]Plan2!$U:$U,9)</f>
        <v>#VALUE!</v>
      </c>
      <c r="AC2018" s="18" t="e">
        <f>SUMIFS([2]Plan2!$H:$H,[2]Plan2!$A:$A,$D2018,[2]Plan2!$U:$U,10)</f>
        <v>#VALUE!</v>
      </c>
      <c r="AD2018" s="18" t="e">
        <f>SUMIFS([2]Plan2!$H:$H,[2]Plan2!$A:$A,$D2018,[2]Plan2!$U:$U,11)</f>
        <v>#VALUE!</v>
      </c>
      <c r="AE2018" s="18" t="e">
        <f>SUMIFS([2]Plan2!$H:$H,[2]Plan2!$A:$A,$D2018,[2]Plan2!$U:$U,12)</f>
        <v>#VALUE!</v>
      </c>
      <c r="AF2018" s="18" t="e">
        <f>SUMIFS([2]Plan2!$H:$H,[2]Plan2!$A:$A,$D2018,[2]Plan2!$U:$U,1)</f>
        <v>#VALUE!</v>
      </c>
      <c r="AG2018" s="18" t="e">
        <f>SUMIFS([2]Plan2!$H:$H,[2]Plan2!$A:$A,$D2018,[2]Plan2!$U:$U,2)</f>
        <v>#VALUE!</v>
      </c>
      <c r="AH2018" s="18" t="e">
        <f>SUMIFS([2]Plan2!$H:$H,[2]Plan2!$A:$A,$D2018,[2]Plan2!$U:$U,3)</f>
        <v>#VALUE!</v>
      </c>
      <c r="AI2018" s="18" t="e">
        <f>SUMIFS([2]Plan2!$H:$H,[2]Plan2!$A:$A,$D2018,[2]Plan2!$U:$U,4)</f>
        <v>#VALUE!</v>
      </c>
      <c r="AJ2018" s="18" t="e">
        <f>SUMIFS([2]Plan2!$H:$H,[2]Plan2!$A:$A,$D2018,[2]Plan2!$U:$U,5)</f>
        <v>#VALUE!</v>
      </c>
      <c r="AK2018" s="23" t="e">
        <f t="shared" si="251"/>
        <v>#VALUE!</v>
      </c>
      <c r="AL2018" s="23" t="e">
        <f t="shared" si="253"/>
        <v>#VALUE!</v>
      </c>
      <c r="AM2018">
        <f t="shared" si="252"/>
        <v>0</v>
      </c>
    </row>
    <row r="2019" spans="1:39" ht="15.75" x14ac:dyDescent="0.25">
      <c r="A2019" s="21"/>
      <c r="B2019" s="21" t="s">
        <v>1520</v>
      </c>
      <c r="C2019" s="21">
        <v>54795799</v>
      </c>
      <c r="D2019" s="25" t="s">
        <v>2227</v>
      </c>
      <c r="E2019" s="21" t="s">
        <v>1575</v>
      </c>
      <c r="F2019" s="31" t="s">
        <v>1575</v>
      </c>
      <c r="G2019" s="21" t="s">
        <v>2228</v>
      </c>
      <c r="H2019" s="21" t="s">
        <v>78</v>
      </c>
      <c r="I2019" s="25" t="s">
        <v>79</v>
      </c>
      <c r="J2019" s="21" t="s">
        <v>85</v>
      </c>
      <c r="K2019" s="21" t="s">
        <v>386</v>
      </c>
      <c r="L2019" s="20">
        <v>45701</v>
      </c>
      <c r="M2019" s="20">
        <v>45707</v>
      </c>
      <c r="N2019" s="21" t="s">
        <v>22</v>
      </c>
      <c r="O2019" s="21">
        <v>1</v>
      </c>
      <c r="P2019" s="21">
        <v>0</v>
      </c>
      <c r="Q2019" s="21">
        <v>1</v>
      </c>
      <c r="R2019" s="15">
        <v>1</v>
      </c>
      <c r="S2019" s="18" t="str">
        <f>IFERROR(VLOOKUP(D2019,'[1]comparativo br'!$A:$B,2,FALSE),"")</f>
        <v/>
      </c>
      <c r="T2019" s="18" t="str">
        <f>IFERROR(VLOOKUP(D2019,'[1]comparativo br'!$A:$C,3,FALSE),"")</f>
        <v/>
      </c>
      <c r="U2019" s="15" t="str">
        <f t="shared" si="250"/>
        <v/>
      </c>
      <c r="V2019" s="19" t="str">
        <f>IFERROR(VLOOKUP(D2019,'[1]comparativo br'!$A:$D,4,FALSE),"")</f>
        <v/>
      </c>
      <c r="W2019" s="19" t="str">
        <f>IFERROR(VLOOKUP(D2019,'[1]comparativo br'!$A:$E,5,FALSE),"")</f>
        <v/>
      </c>
      <c r="X2019" s="15" t="str">
        <f t="shared" si="248"/>
        <v/>
      </c>
      <c r="Y2019" s="18" t="e">
        <f>SUMIFS([2]Plan2!$H:$H,[2]Plan2!$A:$A,$D2019,[2]Plan2!$U:$U,6)</f>
        <v>#VALUE!</v>
      </c>
      <c r="Z2019" s="18" t="e">
        <f>SUMIFS([2]Plan2!$H:$H,[2]Plan2!$A:$A,$D2019,[2]Plan2!$U:$U,7)</f>
        <v>#VALUE!</v>
      </c>
      <c r="AA2019" s="18" t="e">
        <f>SUMIFS([2]Plan2!$H:$H,[2]Plan2!$A:$A,$D2019,[2]Plan2!$U:$U,8)</f>
        <v>#VALUE!</v>
      </c>
      <c r="AB2019" s="18" t="e">
        <f>SUMIFS([2]Plan2!$H:$H,[2]Plan2!$A:$A,$D2019,[2]Plan2!$U:$U,9)</f>
        <v>#VALUE!</v>
      </c>
      <c r="AC2019" s="18" t="e">
        <f>SUMIFS([2]Plan2!$H:$H,[2]Plan2!$A:$A,$D2019,[2]Plan2!$U:$U,10)</f>
        <v>#VALUE!</v>
      </c>
      <c r="AD2019" s="18" t="e">
        <f>SUMIFS([2]Plan2!$H:$H,[2]Plan2!$A:$A,$D2019,[2]Plan2!$U:$U,11)</f>
        <v>#VALUE!</v>
      </c>
      <c r="AE2019" s="18" t="e">
        <f>SUMIFS([2]Plan2!$H:$H,[2]Plan2!$A:$A,$D2019,[2]Plan2!$U:$U,12)</f>
        <v>#VALUE!</v>
      </c>
      <c r="AF2019" s="18" t="e">
        <f>SUMIFS([2]Plan2!$H:$H,[2]Plan2!$A:$A,$D2019,[2]Plan2!$U:$U,1)</f>
        <v>#VALUE!</v>
      </c>
      <c r="AG2019" s="18" t="e">
        <f>SUMIFS([2]Plan2!$H:$H,[2]Plan2!$A:$A,$D2019,[2]Plan2!$U:$U,2)</f>
        <v>#VALUE!</v>
      </c>
      <c r="AH2019" s="18" t="e">
        <f>SUMIFS([2]Plan2!$H:$H,[2]Plan2!$A:$A,$D2019,[2]Plan2!$U:$U,3)</f>
        <v>#VALUE!</v>
      </c>
      <c r="AI2019" s="18" t="e">
        <f>SUMIFS([2]Plan2!$H:$H,[2]Plan2!$A:$A,$D2019,[2]Plan2!$U:$U,4)</f>
        <v>#VALUE!</v>
      </c>
      <c r="AJ2019" s="18" t="e">
        <f>SUMIFS([2]Plan2!$H:$H,[2]Plan2!$A:$A,$D2019,[2]Plan2!$U:$U,5)</f>
        <v>#VALUE!</v>
      </c>
      <c r="AK2019" s="23" t="e">
        <f t="shared" si="251"/>
        <v>#VALUE!</v>
      </c>
      <c r="AL2019" s="23" t="e">
        <f t="shared" si="253"/>
        <v>#VALUE!</v>
      </c>
      <c r="AM2019">
        <f t="shared" si="252"/>
        <v>0</v>
      </c>
    </row>
    <row r="2020" spans="1:39" ht="15.75" x14ac:dyDescent="0.25">
      <c r="A2020" s="21"/>
      <c r="B2020" s="21" t="s">
        <v>1520</v>
      </c>
      <c r="C2020" s="21">
        <v>54845098</v>
      </c>
      <c r="D2020" s="25" t="s">
        <v>2477</v>
      </c>
      <c r="E2020" s="21" t="s">
        <v>1798</v>
      </c>
      <c r="F2020" s="31" t="s">
        <v>1798</v>
      </c>
      <c r="G2020" s="21" t="s">
        <v>2478</v>
      </c>
      <c r="H2020" s="21" t="s">
        <v>532</v>
      </c>
      <c r="I2020" s="25" t="s">
        <v>145</v>
      </c>
      <c r="J2020" s="21" t="s">
        <v>88</v>
      </c>
      <c r="K2020" s="21" t="s">
        <v>93</v>
      </c>
      <c r="L2020" s="20">
        <v>45796</v>
      </c>
      <c r="M2020" s="20">
        <v>45799</v>
      </c>
      <c r="N2020" s="21" t="s">
        <v>18</v>
      </c>
      <c r="O2020" s="21">
        <v>0</v>
      </c>
      <c r="P2020" s="21">
        <v>0</v>
      </c>
      <c r="Q2020" s="21">
        <v>2</v>
      </c>
      <c r="R2020" s="15">
        <v>1</v>
      </c>
      <c r="S2020" s="18">
        <f>IFERROR(VLOOKUP(D2020,'[1]comparativo br'!$A:$B,2,FALSE),"")</f>
        <v>110</v>
      </c>
      <c r="T2020" s="18">
        <f>IFERROR(VLOOKUP(D2020,'[1]comparativo br'!$A:$C,3,FALSE),"")</f>
        <v>1920</v>
      </c>
      <c r="U2020" s="15">
        <f t="shared" si="250"/>
        <v>16.454545454545453</v>
      </c>
      <c r="V2020" s="19">
        <f>IFERROR(VLOOKUP(D2020,'[1]comparativo br'!$A:$D,4,FALSE),"")</f>
        <v>3</v>
      </c>
      <c r="W2020" s="19">
        <f>IFERROR(VLOOKUP(D2020,'[1]comparativo br'!$A:$E,5,FALSE),"")</f>
        <v>3</v>
      </c>
      <c r="X2020" s="15">
        <f t="shared" si="248"/>
        <v>0</v>
      </c>
      <c r="Y2020" s="18" t="e">
        <f>SUMIFS([2]Plan2!$H:$H,[2]Plan2!$A:$A,$D2020,[2]Plan2!$U:$U,6)</f>
        <v>#VALUE!</v>
      </c>
      <c r="Z2020" s="18" t="e">
        <f>SUMIFS([2]Plan2!$H:$H,[2]Plan2!$A:$A,$D2020,[2]Plan2!$U:$U,7)</f>
        <v>#VALUE!</v>
      </c>
      <c r="AA2020" s="18" t="e">
        <f>SUMIFS([2]Plan2!$H:$H,[2]Plan2!$A:$A,$D2020,[2]Plan2!$U:$U,8)</f>
        <v>#VALUE!</v>
      </c>
      <c r="AB2020" s="18" t="e">
        <f>SUMIFS([2]Plan2!$H:$H,[2]Plan2!$A:$A,$D2020,[2]Plan2!$U:$U,9)</f>
        <v>#VALUE!</v>
      </c>
      <c r="AC2020" s="18" t="e">
        <f>SUMIFS([2]Plan2!$H:$H,[2]Plan2!$A:$A,$D2020,[2]Plan2!$U:$U,10)</f>
        <v>#VALUE!</v>
      </c>
      <c r="AD2020" s="18" t="e">
        <f>SUMIFS([2]Plan2!$H:$H,[2]Plan2!$A:$A,$D2020,[2]Plan2!$U:$U,11)</f>
        <v>#VALUE!</v>
      </c>
      <c r="AE2020" s="18" t="e">
        <f>SUMIFS([2]Plan2!$H:$H,[2]Plan2!$A:$A,$D2020,[2]Plan2!$U:$U,12)</f>
        <v>#VALUE!</v>
      </c>
      <c r="AF2020" s="18" t="e">
        <f>SUMIFS([2]Plan2!$H:$H,[2]Plan2!$A:$A,$D2020,[2]Plan2!$U:$U,1)</f>
        <v>#VALUE!</v>
      </c>
      <c r="AG2020" s="18" t="e">
        <f>SUMIFS([2]Plan2!$H:$H,[2]Plan2!$A:$A,$D2020,[2]Plan2!$U:$U,2)</f>
        <v>#VALUE!</v>
      </c>
      <c r="AH2020" s="18" t="e">
        <f>SUMIFS([2]Plan2!$H:$H,[2]Plan2!$A:$A,$D2020,[2]Plan2!$U:$U,3)</f>
        <v>#VALUE!</v>
      </c>
      <c r="AI2020" s="18" t="e">
        <f>SUMIFS([2]Plan2!$H:$H,[2]Plan2!$A:$A,$D2020,[2]Plan2!$U:$U,4)</f>
        <v>#VALUE!</v>
      </c>
      <c r="AJ2020" s="18" t="e">
        <f>SUMIFS([2]Plan2!$H:$H,[2]Plan2!$A:$A,$D2020,[2]Plan2!$U:$U,5)</f>
        <v>#VALUE!</v>
      </c>
      <c r="AK2020" s="23" t="e">
        <f t="shared" si="251"/>
        <v>#VALUE!</v>
      </c>
      <c r="AL2020" s="23" t="e">
        <f t="shared" si="253"/>
        <v>#VALUE!</v>
      </c>
      <c r="AM2020">
        <f t="shared" si="252"/>
        <v>0</v>
      </c>
    </row>
    <row r="2021" spans="1:39" ht="15.75" x14ac:dyDescent="0.25">
      <c r="A2021" s="21"/>
      <c r="B2021" s="21" t="s">
        <v>1519</v>
      </c>
      <c r="C2021" s="21">
        <v>54846951</v>
      </c>
      <c r="D2021" s="25">
        <v>100963</v>
      </c>
      <c r="E2021" s="25" t="s">
        <v>60</v>
      </c>
      <c r="F2021" s="31" t="s">
        <v>60</v>
      </c>
      <c r="G2021" s="21" t="s">
        <v>282</v>
      </c>
      <c r="H2021" s="21" t="s">
        <v>283</v>
      </c>
      <c r="I2021" s="25" t="s">
        <v>20</v>
      </c>
      <c r="J2021" s="21" t="s">
        <v>27</v>
      </c>
      <c r="K2021" s="21" t="s">
        <v>28</v>
      </c>
      <c r="L2021" s="20">
        <v>44046</v>
      </c>
      <c r="M2021" s="20">
        <v>44907</v>
      </c>
      <c r="N2021" s="21" t="s">
        <v>53</v>
      </c>
      <c r="O2021" s="21">
        <v>97</v>
      </c>
      <c r="P2021" s="21">
        <v>0</v>
      </c>
      <c r="Q2021" s="21">
        <v>0</v>
      </c>
      <c r="R2021" s="28"/>
      <c r="S2021" s="18" t="str">
        <f>IFERROR(VLOOKUP(D2021,'[1]comparativo br'!$A:$B,2,FALSE),"")</f>
        <v/>
      </c>
      <c r="T2021" s="18" t="str">
        <f>IFERROR(VLOOKUP(D2021,'[1]comparativo br'!$A:$C,3,FALSE),"")</f>
        <v/>
      </c>
      <c r="U2021" s="15" t="str">
        <f t="shared" si="250"/>
        <v/>
      </c>
      <c r="V2021" s="19" t="str">
        <f>IFERROR(VLOOKUP(D2021,'[1]comparativo br'!$A:$D,4,FALSE),"")</f>
        <v/>
      </c>
      <c r="W2021" s="19" t="str">
        <f>IFERROR(VLOOKUP(D2021,'[1]comparativo br'!$A:$E,5,FALSE),"")</f>
        <v/>
      </c>
      <c r="X2021" s="15" t="str">
        <f t="shared" si="248"/>
        <v/>
      </c>
      <c r="Y2021" s="18" t="e">
        <f>SUMIFS([2]Plan2!$H:$H,[2]Plan2!$A:$A,$D2021,[2]Plan2!$U:$U,6)</f>
        <v>#VALUE!</v>
      </c>
      <c r="Z2021" s="18" t="e">
        <f>SUMIFS([2]Plan2!$H:$H,[2]Plan2!$A:$A,$D2021,[2]Plan2!$U:$U,7)</f>
        <v>#VALUE!</v>
      </c>
      <c r="AA2021" s="18" t="e">
        <f>SUMIFS([2]Plan2!$H:$H,[2]Plan2!$A:$A,$D2021,[2]Plan2!$U:$U,8)</f>
        <v>#VALUE!</v>
      </c>
      <c r="AB2021" s="18" t="e">
        <f>SUMIFS([2]Plan2!$H:$H,[2]Plan2!$A:$A,$D2021,[2]Plan2!$U:$U,9)</f>
        <v>#VALUE!</v>
      </c>
      <c r="AC2021" s="18" t="e">
        <f>SUMIFS([2]Plan2!$H:$H,[2]Plan2!$A:$A,$D2021,[2]Plan2!$U:$U,10)</f>
        <v>#VALUE!</v>
      </c>
      <c r="AD2021" s="18" t="e">
        <f>SUMIFS([2]Plan2!$H:$H,[2]Plan2!$A:$A,$D2021,[2]Plan2!$U:$U,11)</f>
        <v>#VALUE!</v>
      </c>
      <c r="AE2021" s="18" t="e">
        <f>SUMIFS([2]Plan2!$H:$H,[2]Plan2!$A:$A,$D2021,[2]Plan2!$U:$U,12)</f>
        <v>#VALUE!</v>
      </c>
      <c r="AF2021" s="18" t="e">
        <f>SUMIFS([2]Plan2!$H:$H,[2]Plan2!$A:$A,$D2021,[2]Plan2!$U:$U,1)</f>
        <v>#VALUE!</v>
      </c>
      <c r="AG2021" s="18" t="e">
        <f>SUMIFS([2]Plan2!$H:$H,[2]Plan2!$A:$A,$D2021,[2]Plan2!$U:$U,2)</f>
        <v>#VALUE!</v>
      </c>
      <c r="AH2021" s="18" t="e">
        <f>SUMIFS([2]Plan2!$H:$H,[2]Plan2!$A:$A,$D2021,[2]Plan2!$U:$U,3)</f>
        <v>#VALUE!</v>
      </c>
      <c r="AI2021" s="18" t="e">
        <f>SUMIFS([2]Plan2!$H:$H,[2]Plan2!$A:$A,$D2021,[2]Plan2!$U:$U,4)</f>
        <v>#VALUE!</v>
      </c>
      <c r="AJ2021" s="18" t="e">
        <f>SUMIFS([2]Plan2!$H:$H,[2]Plan2!$A:$A,$D2021,[2]Plan2!$U:$U,5)</f>
        <v>#VALUE!</v>
      </c>
      <c r="AK2021" s="23" t="e">
        <f t="shared" si="251"/>
        <v>#VALUE!</v>
      </c>
      <c r="AL2021" s="23" t="e">
        <f t="shared" si="253"/>
        <v>#VALUE!</v>
      </c>
      <c r="AM2021">
        <f t="shared" si="252"/>
        <v>0</v>
      </c>
    </row>
    <row r="2022" spans="1:39" ht="15.75" x14ac:dyDescent="0.25">
      <c r="A2022" s="21"/>
      <c r="B2022" s="21" t="s">
        <v>1520</v>
      </c>
      <c r="C2022" s="21">
        <v>54890805</v>
      </c>
      <c r="D2022" s="25" t="s">
        <v>2074</v>
      </c>
      <c r="E2022" s="21" t="s">
        <v>24</v>
      </c>
      <c r="F2022" s="31" t="s">
        <v>24</v>
      </c>
      <c r="G2022" s="21" t="s">
        <v>2075</v>
      </c>
      <c r="H2022" s="21" t="s">
        <v>64</v>
      </c>
      <c r="I2022" s="25" t="s">
        <v>20</v>
      </c>
      <c r="J2022" s="21" t="s">
        <v>16</v>
      </c>
      <c r="K2022" s="21" t="s">
        <v>17</v>
      </c>
      <c r="L2022" s="20">
        <v>45617</v>
      </c>
      <c r="M2022" s="20">
        <v>45792</v>
      </c>
      <c r="N2022" s="21" t="s">
        <v>18</v>
      </c>
      <c r="O2022" s="21">
        <v>5</v>
      </c>
      <c r="P2022" s="21">
        <v>0</v>
      </c>
      <c r="Q2022" s="21">
        <v>13</v>
      </c>
      <c r="R2022" s="15">
        <v>1</v>
      </c>
      <c r="S2022" s="18">
        <f>IFERROR(VLOOKUP(D2022,'[1]comparativo br'!$A:$B,2,FALSE),"")</f>
        <v>0</v>
      </c>
      <c r="T2022" s="18">
        <f>IFERROR(VLOOKUP(D2022,'[1]comparativo br'!$A:$C,3,FALSE),"")</f>
        <v>10920</v>
      </c>
      <c r="U2022" s="15" t="str">
        <f t="shared" si="250"/>
        <v/>
      </c>
      <c r="V2022" s="19">
        <f>IFERROR(VLOOKUP(D2022,'[1]comparativo br'!$A:$D,4,FALSE),"")</f>
        <v>73</v>
      </c>
      <c r="W2022" s="19">
        <f>IFERROR(VLOOKUP(D2022,'[1]comparativo br'!$A:$E,5,FALSE),"")</f>
        <v>211</v>
      </c>
      <c r="X2022" s="15">
        <f t="shared" si="248"/>
        <v>1.8904109589041096</v>
      </c>
      <c r="Y2022" s="18" t="e">
        <f>SUMIFS([2]Plan2!$H:$H,[2]Plan2!$A:$A,$D2022,[2]Plan2!$U:$U,6)</f>
        <v>#VALUE!</v>
      </c>
      <c r="Z2022" s="18" t="e">
        <f>SUMIFS([2]Plan2!$H:$H,[2]Plan2!$A:$A,$D2022,[2]Plan2!$U:$U,7)</f>
        <v>#VALUE!</v>
      </c>
      <c r="AA2022" s="18" t="e">
        <f>SUMIFS([2]Plan2!$H:$H,[2]Plan2!$A:$A,$D2022,[2]Plan2!$U:$U,8)</f>
        <v>#VALUE!</v>
      </c>
      <c r="AB2022" s="18" t="e">
        <f>SUMIFS([2]Plan2!$H:$H,[2]Plan2!$A:$A,$D2022,[2]Plan2!$U:$U,9)</f>
        <v>#VALUE!</v>
      </c>
      <c r="AC2022" s="18" t="e">
        <f>SUMIFS([2]Plan2!$H:$H,[2]Plan2!$A:$A,$D2022,[2]Plan2!$U:$U,10)</f>
        <v>#VALUE!</v>
      </c>
      <c r="AD2022" s="18" t="e">
        <f>SUMIFS([2]Plan2!$H:$H,[2]Plan2!$A:$A,$D2022,[2]Plan2!$U:$U,11)</f>
        <v>#VALUE!</v>
      </c>
      <c r="AE2022" s="18" t="e">
        <f>SUMIFS([2]Plan2!$H:$H,[2]Plan2!$A:$A,$D2022,[2]Plan2!$U:$U,12)</f>
        <v>#VALUE!</v>
      </c>
      <c r="AF2022" s="18" t="e">
        <f>SUMIFS([2]Plan2!$H:$H,[2]Plan2!$A:$A,$D2022,[2]Plan2!$U:$U,1)</f>
        <v>#VALUE!</v>
      </c>
      <c r="AG2022" s="18" t="e">
        <f>SUMIFS([2]Plan2!$H:$H,[2]Plan2!$A:$A,$D2022,[2]Plan2!$U:$U,2)</f>
        <v>#VALUE!</v>
      </c>
      <c r="AH2022" s="18" t="e">
        <f>SUMIFS([2]Plan2!$H:$H,[2]Plan2!$A:$A,$D2022,[2]Plan2!$U:$U,3)</f>
        <v>#VALUE!</v>
      </c>
      <c r="AI2022" s="18" t="e">
        <f>SUMIFS([2]Plan2!$H:$H,[2]Plan2!$A:$A,$D2022,[2]Plan2!$U:$U,4)</f>
        <v>#VALUE!</v>
      </c>
      <c r="AJ2022" s="18" t="e">
        <f>SUMIFS([2]Plan2!$H:$H,[2]Plan2!$A:$A,$D2022,[2]Plan2!$U:$U,5)</f>
        <v>#VALUE!</v>
      </c>
      <c r="AK2022" s="23" t="e">
        <f t="shared" si="251"/>
        <v>#VALUE!</v>
      </c>
      <c r="AL2022" s="23" t="e">
        <f t="shared" si="253"/>
        <v>#VALUE!</v>
      </c>
      <c r="AM2022">
        <f t="shared" si="252"/>
        <v>0</v>
      </c>
    </row>
    <row r="2023" spans="1:39" ht="15.75" x14ac:dyDescent="0.25">
      <c r="A2023" s="21"/>
      <c r="B2023" s="21" t="s">
        <v>1519</v>
      </c>
      <c r="C2023" s="21">
        <v>54894145</v>
      </c>
      <c r="D2023" s="25" t="s">
        <v>2017</v>
      </c>
      <c r="E2023" s="21" t="s">
        <v>1798</v>
      </c>
      <c r="F2023" s="31" t="s">
        <v>1798</v>
      </c>
      <c r="G2023" s="21" t="s">
        <v>2018</v>
      </c>
      <c r="H2023" s="21" t="s">
        <v>362</v>
      </c>
      <c r="I2023" s="25" t="s">
        <v>145</v>
      </c>
      <c r="J2023" s="21" t="s">
        <v>27</v>
      </c>
      <c r="K2023" s="21" t="s">
        <v>74</v>
      </c>
      <c r="L2023" s="20">
        <v>45596</v>
      </c>
      <c r="M2023" s="20">
        <v>45735</v>
      </c>
      <c r="N2023" s="21" t="s">
        <v>53</v>
      </c>
      <c r="O2023" s="21">
        <v>8</v>
      </c>
      <c r="P2023" s="21">
        <v>0</v>
      </c>
      <c r="Q2023" s="21">
        <v>15</v>
      </c>
      <c r="R2023" s="15">
        <v>1</v>
      </c>
      <c r="S2023" s="18">
        <f>IFERROR(VLOOKUP(D2023,'[1]comparativo br'!$A:$B,2,FALSE),"")</f>
        <v>9996</v>
      </c>
      <c r="T2023" s="18">
        <f>IFERROR(VLOOKUP(D2023,'[1]comparativo br'!$A:$C,3,FALSE),"")</f>
        <v>9996</v>
      </c>
      <c r="U2023" s="15">
        <f t="shared" si="250"/>
        <v>0</v>
      </c>
      <c r="V2023" s="19">
        <f>IFERROR(VLOOKUP(D2023,'[1]comparativo br'!$A:$D,4,FALSE),"")</f>
        <v>49</v>
      </c>
      <c r="W2023" s="19">
        <f>IFERROR(VLOOKUP(D2023,'[1]comparativo br'!$A:$E,5,FALSE),"")</f>
        <v>55</v>
      </c>
      <c r="X2023" s="15">
        <f t="shared" si="248"/>
        <v>0.12244897959183673</v>
      </c>
      <c r="Y2023" s="18" t="e">
        <f>SUMIFS([2]Plan2!$H:$H,[2]Plan2!$A:$A,$D2023,[2]Plan2!$U:$U,6)</f>
        <v>#VALUE!</v>
      </c>
      <c r="Z2023" s="18" t="e">
        <f>SUMIFS([2]Plan2!$H:$H,[2]Plan2!$A:$A,$D2023,[2]Plan2!$U:$U,7)</f>
        <v>#VALUE!</v>
      </c>
      <c r="AA2023" s="18" t="e">
        <f>SUMIFS([2]Plan2!$H:$H,[2]Plan2!$A:$A,$D2023,[2]Plan2!$U:$U,8)</f>
        <v>#VALUE!</v>
      </c>
      <c r="AB2023" s="18" t="e">
        <f>SUMIFS([2]Plan2!$H:$H,[2]Plan2!$A:$A,$D2023,[2]Plan2!$U:$U,9)</f>
        <v>#VALUE!</v>
      </c>
      <c r="AC2023" s="18" t="e">
        <f>SUMIFS([2]Plan2!$H:$H,[2]Plan2!$A:$A,$D2023,[2]Plan2!$U:$U,10)</f>
        <v>#VALUE!</v>
      </c>
      <c r="AD2023" s="18" t="e">
        <f>SUMIFS([2]Plan2!$H:$H,[2]Plan2!$A:$A,$D2023,[2]Plan2!$U:$U,11)</f>
        <v>#VALUE!</v>
      </c>
      <c r="AE2023" s="18" t="e">
        <f>SUMIFS([2]Plan2!$H:$H,[2]Plan2!$A:$A,$D2023,[2]Plan2!$U:$U,12)</f>
        <v>#VALUE!</v>
      </c>
      <c r="AF2023" s="18" t="e">
        <f>SUMIFS([2]Plan2!$H:$H,[2]Plan2!$A:$A,$D2023,[2]Plan2!$U:$U,1)</f>
        <v>#VALUE!</v>
      </c>
      <c r="AG2023" s="18" t="e">
        <f>SUMIFS([2]Plan2!$H:$H,[2]Plan2!$A:$A,$D2023,[2]Plan2!$U:$U,2)</f>
        <v>#VALUE!</v>
      </c>
      <c r="AH2023" s="18" t="e">
        <f>SUMIFS([2]Plan2!$H:$H,[2]Plan2!$A:$A,$D2023,[2]Plan2!$U:$U,3)</f>
        <v>#VALUE!</v>
      </c>
      <c r="AI2023" s="18" t="e">
        <f>SUMIFS([2]Plan2!$H:$H,[2]Plan2!$A:$A,$D2023,[2]Plan2!$U:$U,4)</f>
        <v>#VALUE!</v>
      </c>
      <c r="AJ2023" s="18" t="e">
        <f>SUMIFS([2]Plan2!$H:$H,[2]Plan2!$A:$A,$D2023,[2]Plan2!$U:$U,5)</f>
        <v>#VALUE!</v>
      </c>
      <c r="AK2023" s="23" t="e">
        <f t="shared" si="251"/>
        <v>#VALUE!</v>
      </c>
      <c r="AL2023" s="23" t="e">
        <f t="shared" si="253"/>
        <v>#VALUE!</v>
      </c>
      <c r="AM2023">
        <f t="shared" si="252"/>
        <v>0</v>
      </c>
    </row>
    <row r="2024" spans="1:39" ht="15.75" x14ac:dyDescent="0.25">
      <c r="A2024" s="21"/>
      <c r="B2024" s="21" t="s">
        <v>1520</v>
      </c>
      <c r="C2024" s="21">
        <v>54953903</v>
      </c>
      <c r="D2024" s="25" t="s">
        <v>2331</v>
      </c>
      <c r="E2024" s="21" t="s">
        <v>69</v>
      </c>
      <c r="F2024" s="31" t="s">
        <v>1798</v>
      </c>
      <c r="G2024" s="21" t="s">
        <v>2332</v>
      </c>
      <c r="H2024" s="21" t="s">
        <v>363</v>
      </c>
      <c r="I2024" s="25" t="s">
        <v>145</v>
      </c>
      <c r="J2024" s="21" t="s">
        <v>27</v>
      </c>
      <c r="K2024" s="21" t="s">
        <v>185</v>
      </c>
      <c r="L2024" s="20">
        <v>45764</v>
      </c>
      <c r="M2024" s="20"/>
      <c r="N2024" s="21" t="s">
        <v>18</v>
      </c>
      <c r="O2024" s="21"/>
      <c r="P2024" s="21"/>
      <c r="Q2024" s="21"/>
      <c r="R2024" s="28"/>
      <c r="S2024" s="18">
        <f>IFERROR(VLOOKUP(D2024,'[1]comparativo br'!$A:$B,2,FALSE),"")</f>
        <v>25200</v>
      </c>
      <c r="T2024" s="18">
        <f>IFERROR(VLOOKUP(D2024,'[1]comparativo br'!$A:$C,3,FALSE),"")</f>
        <v>0</v>
      </c>
      <c r="U2024" s="15">
        <f t="shared" si="250"/>
        <v>-1</v>
      </c>
      <c r="V2024" s="19">
        <f>IFERROR(VLOOKUP(D2024,'[1]comparativo br'!$A:$D,4,FALSE),"")</f>
        <v>0</v>
      </c>
      <c r="W2024" s="19">
        <f>IFERROR(VLOOKUP(D2024,'[1]comparativo br'!$A:$E,5,FALSE),"")</f>
        <v>67</v>
      </c>
      <c r="X2024" s="15" t="str">
        <f t="shared" si="248"/>
        <v/>
      </c>
      <c r="Y2024" s="18" t="e">
        <f>SUMIFS([2]Plan2!$H:$H,[2]Plan2!$A:$A,$D2024,[2]Plan2!$U:$U,6)</f>
        <v>#VALUE!</v>
      </c>
      <c r="Z2024" s="18" t="e">
        <f>SUMIFS([2]Plan2!$H:$H,[2]Plan2!$A:$A,$D2024,[2]Plan2!$U:$U,7)</f>
        <v>#VALUE!</v>
      </c>
      <c r="AA2024" s="18" t="e">
        <f>SUMIFS([2]Plan2!$H:$H,[2]Plan2!$A:$A,$D2024,[2]Plan2!$U:$U,8)</f>
        <v>#VALUE!</v>
      </c>
      <c r="AB2024" s="18" t="e">
        <f>SUMIFS([2]Plan2!$H:$H,[2]Plan2!$A:$A,$D2024,[2]Plan2!$U:$U,9)</f>
        <v>#VALUE!</v>
      </c>
      <c r="AC2024" s="18" t="e">
        <f>SUMIFS([2]Plan2!$H:$H,[2]Plan2!$A:$A,$D2024,[2]Plan2!$U:$U,10)</f>
        <v>#VALUE!</v>
      </c>
      <c r="AD2024" s="18" t="e">
        <f>SUMIFS([2]Plan2!$H:$H,[2]Plan2!$A:$A,$D2024,[2]Plan2!$U:$U,11)</f>
        <v>#VALUE!</v>
      </c>
      <c r="AE2024" s="18" t="e">
        <f>SUMIFS([2]Plan2!$H:$H,[2]Plan2!$A:$A,$D2024,[2]Plan2!$U:$U,12)</f>
        <v>#VALUE!</v>
      </c>
      <c r="AF2024" s="18" t="e">
        <f>SUMIFS([2]Plan2!$H:$H,[2]Plan2!$A:$A,$D2024,[2]Plan2!$U:$U,1)</f>
        <v>#VALUE!</v>
      </c>
      <c r="AG2024" s="18" t="e">
        <f>SUMIFS([2]Plan2!$H:$H,[2]Plan2!$A:$A,$D2024,[2]Plan2!$U:$U,2)</f>
        <v>#VALUE!</v>
      </c>
      <c r="AH2024" s="18" t="e">
        <f>SUMIFS([2]Plan2!$H:$H,[2]Plan2!$A:$A,$D2024,[2]Plan2!$U:$U,3)</f>
        <v>#VALUE!</v>
      </c>
      <c r="AI2024" s="18" t="e">
        <f>SUMIFS([2]Plan2!$H:$H,[2]Plan2!$A:$A,$D2024,[2]Plan2!$U:$U,4)</f>
        <v>#VALUE!</v>
      </c>
      <c r="AJ2024" s="18" t="e">
        <f>SUMIFS([2]Plan2!$H:$H,[2]Plan2!$A:$A,$D2024,[2]Plan2!$U:$U,5)</f>
        <v>#VALUE!</v>
      </c>
      <c r="AK2024" s="23" t="e">
        <f t="shared" si="251"/>
        <v>#VALUE!</v>
      </c>
      <c r="AL2024" s="23" t="e">
        <f t="shared" si="253"/>
        <v>#VALUE!</v>
      </c>
      <c r="AM2024">
        <f t="shared" si="252"/>
        <v>0</v>
      </c>
    </row>
    <row r="2025" spans="1:39" ht="15.75" x14ac:dyDescent="0.25">
      <c r="A2025" s="21"/>
      <c r="B2025" s="21" t="s">
        <v>1519</v>
      </c>
      <c r="C2025" s="21">
        <v>55006866</v>
      </c>
      <c r="D2025" s="25">
        <v>194665</v>
      </c>
      <c r="E2025" s="21" t="s">
        <v>2142</v>
      </c>
      <c r="F2025" s="31" t="s">
        <v>1826</v>
      </c>
      <c r="G2025" s="21" t="s">
        <v>1857</v>
      </c>
      <c r="H2025" s="21" t="s">
        <v>75</v>
      </c>
      <c r="I2025" s="25" t="s">
        <v>20</v>
      </c>
      <c r="J2025" s="21" t="s">
        <v>16</v>
      </c>
      <c r="K2025" s="21" t="s">
        <v>17</v>
      </c>
      <c r="L2025" s="20"/>
      <c r="M2025" s="20">
        <v>45530</v>
      </c>
      <c r="N2025" s="21" t="s">
        <v>53</v>
      </c>
      <c r="O2025" s="21">
        <v>0</v>
      </c>
      <c r="P2025" s="21">
        <v>0</v>
      </c>
      <c r="Q2025" s="21">
        <v>1</v>
      </c>
      <c r="R2025" s="15">
        <v>1</v>
      </c>
      <c r="S2025" s="18" t="str">
        <f>IFERROR(VLOOKUP(D2025,'[1]comparativo br'!$A:$B,2,FALSE),"")</f>
        <v/>
      </c>
      <c r="T2025" s="18" t="str">
        <f>IFERROR(VLOOKUP(D2025,'[1]comparativo br'!$A:$C,3,FALSE),"")</f>
        <v/>
      </c>
      <c r="U2025" s="15" t="str">
        <f t="shared" si="250"/>
        <v/>
      </c>
      <c r="V2025" s="19" t="str">
        <f>IFERROR(VLOOKUP(D2025,'[1]comparativo br'!$A:$D,4,FALSE),"")</f>
        <v/>
      </c>
      <c r="W2025" s="19" t="str">
        <f>IFERROR(VLOOKUP(D2025,'[1]comparativo br'!$A:$E,5,FALSE),"")</f>
        <v/>
      </c>
      <c r="X2025" s="15" t="str">
        <f t="shared" si="248"/>
        <v/>
      </c>
      <c r="Y2025" s="18" t="e">
        <f>SUMIFS([2]Plan2!$H:$H,[2]Plan2!$A:$A,$D2025,[2]Plan2!$U:$U,6)</f>
        <v>#VALUE!</v>
      </c>
      <c r="Z2025" s="18" t="e">
        <f>SUMIFS([2]Plan2!$H:$H,[2]Plan2!$A:$A,$D2025,[2]Plan2!$U:$U,7)</f>
        <v>#VALUE!</v>
      </c>
      <c r="AA2025" s="18" t="e">
        <f>SUMIFS([2]Plan2!$H:$H,[2]Plan2!$A:$A,$D2025,[2]Plan2!$U:$U,8)</f>
        <v>#VALUE!</v>
      </c>
      <c r="AB2025" s="18" t="e">
        <f>SUMIFS([2]Plan2!$H:$H,[2]Plan2!$A:$A,$D2025,[2]Plan2!$U:$U,9)</f>
        <v>#VALUE!</v>
      </c>
      <c r="AC2025" s="18" t="e">
        <f>SUMIFS([2]Plan2!$H:$H,[2]Plan2!$A:$A,$D2025,[2]Plan2!$U:$U,10)</f>
        <v>#VALUE!</v>
      </c>
      <c r="AD2025" s="18" t="e">
        <f>SUMIFS([2]Plan2!$H:$H,[2]Plan2!$A:$A,$D2025,[2]Plan2!$U:$U,11)</f>
        <v>#VALUE!</v>
      </c>
      <c r="AE2025" s="18" t="e">
        <f>SUMIFS([2]Plan2!$H:$H,[2]Plan2!$A:$A,$D2025,[2]Plan2!$U:$U,12)</f>
        <v>#VALUE!</v>
      </c>
      <c r="AF2025" s="18" t="e">
        <f>SUMIFS([2]Plan2!$H:$H,[2]Plan2!$A:$A,$D2025,[2]Plan2!$U:$U,1)</f>
        <v>#VALUE!</v>
      </c>
      <c r="AG2025" s="18" t="e">
        <f>SUMIFS([2]Plan2!$H:$H,[2]Plan2!$A:$A,$D2025,[2]Plan2!$U:$U,2)</f>
        <v>#VALUE!</v>
      </c>
      <c r="AH2025" s="18" t="e">
        <f>SUMIFS([2]Plan2!$H:$H,[2]Plan2!$A:$A,$D2025,[2]Plan2!$U:$U,3)</f>
        <v>#VALUE!</v>
      </c>
      <c r="AI2025" s="18" t="e">
        <f>SUMIFS([2]Plan2!$H:$H,[2]Plan2!$A:$A,$D2025,[2]Plan2!$U:$U,4)</f>
        <v>#VALUE!</v>
      </c>
      <c r="AJ2025" s="18" t="e">
        <f>SUMIFS([2]Plan2!$H:$H,[2]Plan2!$A:$A,$D2025,[2]Plan2!$U:$U,5)</f>
        <v>#VALUE!</v>
      </c>
      <c r="AK2025" s="23" t="e">
        <f t="shared" si="251"/>
        <v>#VALUE!</v>
      </c>
      <c r="AL2025" s="23" t="e">
        <f t="shared" si="253"/>
        <v>#VALUE!</v>
      </c>
      <c r="AM2025">
        <f t="shared" si="252"/>
        <v>0</v>
      </c>
    </row>
    <row r="2026" spans="1:39" ht="15.75" x14ac:dyDescent="0.25">
      <c r="A2026" s="21"/>
      <c r="B2026" s="21" t="s">
        <v>1520</v>
      </c>
      <c r="C2026" s="21">
        <v>55018852</v>
      </c>
      <c r="D2026" s="25" t="s">
        <v>2127</v>
      </c>
      <c r="E2026" s="21" t="s">
        <v>33</v>
      </c>
      <c r="F2026" s="31" t="s">
        <v>33</v>
      </c>
      <c r="G2026" s="21" t="s">
        <v>2128</v>
      </c>
      <c r="H2026" s="21" t="s">
        <v>2129</v>
      </c>
      <c r="I2026" s="25" t="s">
        <v>121</v>
      </c>
      <c r="J2026" s="21" t="s">
        <v>16</v>
      </c>
      <c r="K2026" s="21" t="s">
        <v>17</v>
      </c>
      <c r="L2026" s="20">
        <v>45726</v>
      </c>
      <c r="M2026" s="20">
        <v>45754</v>
      </c>
      <c r="N2026" s="21" t="s">
        <v>18</v>
      </c>
      <c r="O2026" s="21">
        <v>0</v>
      </c>
      <c r="P2026" s="21">
        <v>0</v>
      </c>
      <c r="Q2026" s="21">
        <v>1</v>
      </c>
      <c r="R2026" s="15">
        <v>1</v>
      </c>
      <c r="S2026" s="18">
        <f>IFERROR(VLOOKUP(D2026,'[1]comparativo br'!$A:$B,2,FALSE),"")</f>
        <v>5280</v>
      </c>
      <c r="T2026" s="18">
        <f>IFERROR(VLOOKUP(D2026,'[1]comparativo br'!$A:$C,3,FALSE),"")</f>
        <v>0</v>
      </c>
      <c r="U2026" s="15">
        <f t="shared" si="250"/>
        <v>-1</v>
      </c>
      <c r="V2026" s="19">
        <f>IFERROR(VLOOKUP(D2026,'[1]comparativo br'!$A:$D,4,FALSE),"")</f>
        <v>1</v>
      </c>
      <c r="W2026" s="19">
        <f>IFERROR(VLOOKUP(D2026,'[1]comparativo br'!$A:$E,5,FALSE),"")</f>
        <v>121</v>
      </c>
      <c r="X2026" s="15">
        <f t="shared" ref="X2026:X2052" si="254">IFERROR((W2026-V2026)/V2026,"")</f>
        <v>120</v>
      </c>
      <c r="Y2026" s="18" t="e">
        <f>SUMIFS([2]Plan2!$H:$H,[2]Plan2!$A:$A,$D2026,[2]Plan2!$U:$U,6)</f>
        <v>#VALUE!</v>
      </c>
      <c r="Z2026" s="18" t="e">
        <f>SUMIFS([2]Plan2!$H:$H,[2]Plan2!$A:$A,$D2026,[2]Plan2!$U:$U,7)</f>
        <v>#VALUE!</v>
      </c>
      <c r="AA2026" s="18" t="e">
        <f>SUMIFS([2]Plan2!$H:$H,[2]Plan2!$A:$A,$D2026,[2]Plan2!$U:$U,8)</f>
        <v>#VALUE!</v>
      </c>
      <c r="AB2026" s="18" t="e">
        <f>SUMIFS([2]Plan2!$H:$H,[2]Plan2!$A:$A,$D2026,[2]Plan2!$U:$U,9)</f>
        <v>#VALUE!</v>
      </c>
      <c r="AC2026" s="18" t="e">
        <f>SUMIFS([2]Plan2!$H:$H,[2]Plan2!$A:$A,$D2026,[2]Plan2!$U:$U,10)</f>
        <v>#VALUE!</v>
      </c>
      <c r="AD2026" s="18" t="e">
        <f>SUMIFS([2]Plan2!$H:$H,[2]Plan2!$A:$A,$D2026,[2]Plan2!$U:$U,11)</f>
        <v>#VALUE!</v>
      </c>
      <c r="AE2026" s="18" t="e">
        <f>SUMIFS([2]Plan2!$H:$H,[2]Plan2!$A:$A,$D2026,[2]Plan2!$U:$U,12)</f>
        <v>#VALUE!</v>
      </c>
      <c r="AF2026" s="18" t="e">
        <f>SUMIFS([2]Plan2!$H:$H,[2]Plan2!$A:$A,$D2026,[2]Plan2!$U:$U,1)</f>
        <v>#VALUE!</v>
      </c>
      <c r="AG2026" s="18" t="e">
        <f>SUMIFS([2]Plan2!$H:$H,[2]Plan2!$A:$A,$D2026,[2]Plan2!$U:$U,2)</f>
        <v>#VALUE!</v>
      </c>
      <c r="AH2026" s="18" t="e">
        <f>SUMIFS([2]Plan2!$H:$H,[2]Plan2!$A:$A,$D2026,[2]Plan2!$U:$U,3)</f>
        <v>#VALUE!</v>
      </c>
      <c r="AI2026" s="18" t="e">
        <f>SUMIFS([2]Plan2!$H:$H,[2]Plan2!$A:$A,$D2026,[2]Plan2!$U:$U,4)</f>
        <v>#VALUE!</v>
      </c>
      <c r="AJ2026" s="18" t="e">
        <f>SUMIFS([2]Plan2!$H:$H,[2]Plan2!$A:$A,$D2026,[2]Plan2!$U:$U,5)</f>
        <v>#VALUE!</v>
      </c>
      <c r="AK2026" s="23" t="e">
        <f t="shared" si="251"/>
        <v>#VALUE!</v>
      </c>
      <c r="AL2026" s="23" t="e">
        <f t="shared" si="253"/>
        <v>#VALUE!</v>
      </c>
      <c r="AM2026">
        <f t="shared" si="252"/>
        <v>0</v>
      </c>
    </row>
    <row r="2027" spans="1:39" ht="15.75" x14ac:dyDescent="0.25">
      <c r="A2027" s="21" t="s">
        <v>945</v>
      </c>
      <c r="B2027" s="21" t="s">
        <v>1519</v>
      </c>
      <c r="C2027" s="21">
        <v>55204002</v>
      </c>
      <c r="D2027" s="25">
        <v>194030</v>
      </c>
      <c r="E2027" s="21" t="s">
        <v>2184</v>
      </c>
      <c r="F2027" s="31" t="s">
        <v>24</v>
      </c>
      <c r="G2027" s="21" t="s">
        <v>797</v>
      </c>
      <c r="H2027" s="21" t="s">
        <v>798</v>
      </c>
      <c r="I2027" s="25" t="s">
        <v>20</v>
      </c>
      <c r="J2027" s="21" t="s">
        <v>16</v>
      </c>
      <c r="K2027" s="21" t="s">
        <v>17</v>
      </c>
      <c r="L2027" s="20"/>
      <c r="M2027" s="20">
        <v>45758</v>
      </c>
      <c r="N2027" s="21" t="s">
        <v>18</v>
      </c>
      <c r="O2027" s="21">
        <v>44</v>
      </c>
      <c r="P2027" s="21">
        <v>78</v>
      </c>
      <c r="Q2027" s="21">
        <v>7</v>
      </c>
      <c r="R2027" s="15">
        <f>(Q2027-P2027)/P2027</f>
        <v>-0.91025641025641024</v>
      </c>
      <c r="S2027" s="18">
        <f>IFERROR(VLOOKUP(D2027,'[1]comparativo br'!$A:$B,2,FALSE),"")</f>
        <v>0</v>
      </c>
      <c r="T2027" s="18">
        <f>IFERROR(VLOOKUP(D2027,'[1]comparativo br'!$A:$C,3,FALSE),"")</f>
        <v>0</v>
      </c>
      <c r="U2027" s="15" t="str">
        <f t="shared" si="250"/>
        <v/>
      </c>
      <c r="V2027" s="19">
        <f>IFERROR(VLOOKUP(D2027,'[1]comparativo br'!$A:$D,4,FALSE),"")</f>
        <v>5</v>
      </c>
      <c r="W2027" s="19">
        <f>IFERROR(VLOOKUP(D2027,'[1]comparativo br'!$A:$E,5,FALSE),"")</f>
        <v>42</v>
      </c>
      <c r="X2027" s="15">
        <f t="shared" si="254"/>
        <v>7.4</v>
      </c>
      <c r="Y2027" s="18" t="e">
        <f>SUMIFS([2]Plan2!$H:$H,[2]Plan2!$A:$A,$D2027,[2]Plan2!$U:$U,6)</f>
        <v>#VALUE!</v>
      </c>
      <c r="Z2027" s="18" t="e">
        <f>SUMIFS([2]Plan2!$H:$H,[2]Plan2!$A:$A,$D2027,[2]Plan2!$U:$U,7)</f>
        <v>#VALUE!</v>
      </c>
      <c r="AA2027" s="18" t="e">
        <f>SUMIFS([2]Plan2!$H:$H,[2]Plan2!$A:$A,$D2027,[2]Plan2!$U:$U,8)</f>
        <v>#VALUE!</v>
      </c>
      <c r="AB2027" s="18" t="e">
        <f>SUMIFS([2]Plan2!$H:$H,[2]Plan2!$A:$A,$D2027,[2]Plan2!$U:$U,9)</f>
        <v>#VALUE!</v>
      </c>
      <c r="AC2027" s="18" t="e">
        <f>SUMIFS([2]Plan2!$H:$H,[2]Plan2!$A:$A,$D2027,[2]Plan2!$U:$U,10)</f>
        <v>#VALUE!</v>
      </c>
      <c r="AD2027" s="18" t="e">
        <f>SUMIFS([2]Plan2!$H:$H,[2]Plan2!$A:$A,$D2027,[2]Plan2!$U:$U,11)</f>
        <v>#VALUE!</v>
      </c>
      <c r="AE2027" s="18" t="e">
        <f>SUMIFS([2]Plan2!$H:$H,[2]Plan2!$A:$A,$D2027,[2]Plan2!$U:$U,12)</f>
        <v>#VALUE!</v>
      </c>
      <c r="AF2027" s="18" t="e">
        <f>SUMIFS([2]Plan2!$H:$H,[2]Plan2!$A:$A,$D2027,[2]Plan2!$U:$U,1)</f>
        <v>#VALUE!</v>
      </c>
      <c r="AG2027" s="18" t="e">
        <f>SUMIFS([2]Plan2!$H:$H,[2]Plan2!$A:$A,$D2027,[2]Plan2!$U:$U,2)</f>
        <v>#VALUE!</v>
      </c>
      <c r="AH2027" s="18" t="e">
        <f>SUMIFS([2]Plan2!$H:$H,[2]Plan2!$A:$A,$D2027,[2]Plan2!$U:$U,3)</f>
        <v>#VALUE!</v>
      </c>
      <c r="AI2027" s="18" t="e">
        <f>SUMIFS([2]Plan2!$H:$H,[2]Plan2!$A:$A,$D2027,[2]Plan2!$U:$U,4)</f>
        <v>#VALUE!</v>
      </c>
      <c r="AJ2027" s="18" t="e">
        <f>SUMIFS([2]Plan2!$H:$H,[2]Plan2!$A:$A,$D2027,[2]Plan2!$U:$U,5)</f>
        <v>#VALUE!</v>
      </c>
      <c r="AK2027" s="23" t="e">
        <f t="shared" si="251"/>
        <v>#VALUE!</v>
      </c>
      <c r="AL2027" s="23" t="e">
        <f t="shared" si="253"/>
        <v>#VALUE!</v>
      </c>
      <c r="AM2027">
        <f t="shared" si="252"/>
        <v>0</v>
      </c>
    </row>
    <row r="2028" spans="1:39" ht="15.75" x14ac:dyDescent="0.25">
      <c r="A2028" s="21"/>
      <c r="B2028" s="21" t="s">
        <v>1519</v>
      </c>
      <c r="C2028" s="21">
        <v>55334098</v>
      </c>
      <c r="D2028" s="25">
        <v>100086</v>
      </c>
      <c r="E2028" s="21" t="s">
        <v>69</v>
      </c>
      <c r="F2028" s="31" t="s">
        <v>69</v>
      </c>
      <c r="G2028" s="21" t="s">
        <v>1521</v>
      </c>
      <c r="H2028" s="21" t="s">
        <v>122</v>
      </c>
      <c r="I2028" s="25" t="s">
        <v>20</v>
      </c>
      <c r="J2028" s="21" t="s">
        <v>16</v>
      </c>
      <c r="K2028" s="21" t="s">
        <v>17</v>
      </c>
      <c r="L2028" s="20">
        <v>45790</v>
      </c>
      <c r="M2028" s="20">
        <v>45782</v>
      </c>
      <c r="N2028" s="21" t="s">
        <v>18</v>
      </c>
      <c r="O2028" s="21">
        <v>18</v>
      </c>
      <c r="P2028" s="21">
        <v>13</v>
      </c>
      <c r="Q2028" s="21">
        <v>33</v>
      </c>
      <c r="R2028" s="15">
        <f>(Q2028-P2028)/P2028</f>
        <v>1.5384615384615385</v>
      </c>
      <c r="S2028" s="18">
        <f>IFERROR(VLOOKUP(D2028,'[1]comparativo br'!$A:$B,2,FALSE),"")</f>
        <v>7560</v>
      </c>
      <c r="T2028" s="18">
        <f>IFERROR(VLOOKUP(D2028,'[1]comparativo br'!$A:$C,3,FALSE),"")</f>
        <v>0</v>
      </c>
      <c r="U2028" s="15">
        <f t="shared" si="250"/>
        <v>-1</v>
      </c>
      <c r="V2028" s="19">
        <f>IFERROR(VLOOKUP(D2028,'[1]comparativo br'!$A:$D,4,FALSE),"")</f>
        <v>59</v>
      </c>
      <c r="W2028" s="19">
        <f>IFERROR(VLOOKUP(D2028,'[1]comparativo br'!$A:$E,5,FALSE),"")</f>
        <v>16</v>
      </c>
      <c r="X2028" s="15">
        <f t="shared" si="254"/>
        <v>-0.72881355932203384</v>
      </c>
      <c r="Y2028" s="18" t="e">
        <f>SUMIFS([2]Plan2!$H:$H,[2]Plan2!$A:$A,$D2028,[2]Plan2!$U:$U,6)</f>
        <v>#VALUE!</v>
      </c>
      <c r="Z2028" s="18" t="e">
        <f>SUMIFS([2]Plan2!$H:$H,[2]Plan2!$A:$A,$D2028,[2]Plan2!$U:$U,7)</f>
        <v>#VALUE!</v>
      </c>
      <c r="AA2028" s="18" t="e">
        <f>SUMIFS([2]Plan2!$H:$H,[2]Plan2!$A:$A,$D2028,[2]Plan2!$U:$U,8)</f>
        <v>#VALUE!</v>
      </c>
      <c r="AB2028" s="18" t="e">
        <f>SUMIFS([2]Plan2!$H:$H,[2]Plan2!$A:$A,$D2028,[2]Plan2!$U:$U,9)</f>
        <v>#VALUE!</v>
      </c>
      <c r="AC2028" s="18" t="e">
        <f>SUMIFS([2]Plan2!$H:$H,[2]Plan2!$A:$A,$D2028,[2]Plan2!$U:$U,10)</f>
        <v>#VALUE!</v>
      </c>
      <c r="AD2028" s="18" t="e">
        <f>SUMIFS([2]Plan2!$H:$H,[2]Plan2!$A:$A,$D2028,[2]Plan2!$U:$U,11)</f>
        <v>#VALUE!</v>
      </c>
      <c r="AE2028" s="18" t="e">
        <f>SUMIFS([2]Plan2!$H:$H,[2]Plan2!$A:$A,$D2028,[2]Plan2!$U:$U,12)</f>
        <v>#VALUE!</v>
      </c>
      <c r="AF2028" s="18" t="e">
        <f>SUMIFS([2]Plan2!$H:$H,[2]Plan2!$A:$A,$D2028,[2]Plan2!$U:$U,1)</f>
        <v>#VALUE!</v>
      </c>
      <c r="AG2028" s="18" t="e">
        <f>SUMIFS([2]Plan2!$H:$H,[2]Plan2!$A:$A,$D2028,[2]Plan2!$U:$U,2)</f>
        <v>#VALUE!</v>
      </c>
      <c r="AH2028" s="18" t="e">
        <f>SUMIFS([2]Plan2!$H:$H,[2]Plan2!$A:$A,$D2028,[2]Plan2!$U:$U,3)</f>
        <v>#VALUE!</v>
      </c>
      <c r="AI2028" s="18" t="e">
        <f>SUMIFS([2]Plan2!$H:$H,[2]Plan2!$A:$A,$D2028,[2]Plan2!$U:$U,4)</f>
        <v>#VALUE!</v>
      </c>
      <c r="AJ2028" s="18" t="e">
        <f>SUMIFS([2]Plan2!$H:$H,[2]Plan2!$A:$A,$D2028,[2]Plan2!$U:$U,5)</f>
        <v>#VALUE!</v>
      </c>
      <c r="AK2028" s="23" t="e">
        <f t="shared" si="251"/>
        <v>#VALUE!</v>
      </c>
      <c r="AL2028" s="23" t="e">
        <f t="shared" si="253"/>
        <v>#VALUE!</v>
      </c>
      <c r="AM2028">
        <f t="shared" si="252"/>
        <v>0</v>
      </c>
    </row>
    <row r="2029" spans="1:39" ht="15.75" x14ac:dyDescent="0.25">
      <c r="A2029" s="21"/>
      <c r="B2029" s="21" t="s">
        <v>1520</v>
      </c>
      <c r="C2029" s="21">
        <v>55457107</v>
      </c>
      <c r="D2029" s="25" t="s">
        <v>2076</v>
      </c>
      <c r="E2029" s="21" t="s">
        <v>24</v>
      </c>
      <c r="F2029" s="31" t="s">
        <v>24</v>
      </c>
      <c r="G2029" s="21" t="s">
        <v>2077</v>
      </c>
      <c r="H2029" s="21" t="s">
        <v>664</v>
      </c>
      <c r="I2029" s="25" t="s">
        <v>616</v>
      </c>
      <c r="J2029" s="21" t="s">
        <v>16</v>
      </c>
      <c r="K2029" s="21" t="s">
        <v>17</v>
      </c>
      <c r="L2029" s="20">
        <v>45625</v>
      </c>
      <c r="M2029" s="20">
        <v>45698</v>
      </c>
      <c r="N2029" s="21" t="s">
        <v>53</v>
      </c>
      <c r="O2029" s="21">
        <v>0</v>
      </c>
      <c r="P2029" s="21">
        <v>0</v>
      </c>
      <c r="Q2029" s="21">
        <v>1</v>
      </c>
      <c r="R2029" s="15">
        <v>1</v>
      </c>
      <c r="S2029" s="18" t="str">
        <f>IFERROR(VLOOKUP(D2029,'[1]comparativo br'!$A:$B,2,FALSE),"")</f>
        <v/>
      </c>
      <c r="T2029" s="18" t="str">
        <f>IFERROR(VLOOKUP(D2029,'[1]comparativo br'!$A:$C,3,FALSE),"")</f>
        <v/>
      </c>
      <c r="U2029" s="15" t="str">
        <f t="shared" si="250"/>
        <v/>
      </c>
      <c r="V2029" s="19" t="str">
        <f>IFERROR(VLOOKUP(D2029,'[1]comparativo br'!$A:$D,4,FALSE),"")</f>
        <v/>
      </c>
      <c r="W2029" s="19" t="str">
        <f>IFERROR(VLOOKUP(D2029,'[1]comparativo br'!$A:$E,5,FALSE),"")</f>
        <v/>
      </c>
      <c r="X2029" s="15" t="str">
        <f t="shared" si="254"/>
        <v/>
      </c>
      <c r="Y2029" s="18" t="e">
        <f>SUMIFS([2]Plan2!$H:$H,[2]Plan2!$A:$A,$D2029,[2]Plan2!$U:$U,6)</f>
        <v>#VALUE!</v>
      </c>
      <c r="Z2029" s="18" t="e">
        <f>SUMIFS([2]Plan2!$H:$H,[2]Plan2!$A:$A,$D2029,[2]Plan2!$U:$U,7)</f>
        <v>#VALUE!</v>
      </c>
      <c r="AA2029" s="18" t="e">
        <f>SUMIFS([2]Plan2!$H:$H,[2]Plan2!$A:$A,$D2029,[2]Plan2!$U:$U,8)</f>
        <v>#VALUE!</v>
      </c>
      <c r="AB2029" s="18" t="e">
        <f>SUMIFS([2]Plan2!$H:$H,[2]Plan2!$A:$A,$D2029,[2]Plan2!$U:$U,9)</f>
        <v>#VALUE!</v>
      </c>
      <c r="AC2029" s="18" t="e">
        <f>SUMIFS([2]Plan2!$H:$H,[2]Plan2!$A:$A,$D2029,[2]Plan2!$U:$U,10)</f>
        <v>#VALUE!</v>
      </c>
      <c r="AD2029" s="18" t="e">
        <f>SUMIFS([2]Plan2!$H:$H,[2]Plan2!$A:$A,$D2029,[2]Plan2!$U:$U,11)</f>
        <v>#VALUE!</v>
      </c>
      <c r="AE2029" s="18" t="e">
        <f>SUMIFS([2]Plan2!$H:$H,[2]Plan2!$A:$A,$D2029,[2]Plan2!$U:$U,12)</f>
        <v>#VALUE!</v>
      </c>
      <c r="AF2029" s="18" t="e">
        <f>SUMIFS([2]Plan2!$H:$H,[2]Plan2!$A:$A,$D2029,[2]Plan2!$U:$U,1)</f>
        <v>#VALUE!</v>
      </c>
      <c r="AG2029" s="18" t="e">
        <f>SUMIFS([2]Plan2!$H:$H,[2]Plan2!$A:$A,$D2029,[2]Plan2!$U:$U,2)</f>
        <v>#VALUE!</v>
      </c>
      <c r="AH2029" s="18" t="e">
        <f>SUMIFS([2]Plan2!$H:$H,[2]Plan2!$A:$A,$D2029,[2]Plan2!$U:$U,3)</f>
        <v>#VALUE!</v>
      </c>
      <c r="AI2029" s="18" t="e">
        <f>SUMIFS([2]Plan2!$H:$H,[2]Plan2!$A:$A,$D2029,[2]Plan2!$U:$U,4)</f>
        <v>#VALUE!</v>
      </c>
      <c r="AJ2029" s="18" t="e">
        <f>SUMIFS([2]Plan2!$H:$H,[2]Plan2!$A:$A,$D2029,[2]Plan2!$U:$U,5)</f>
        <v>#VALUE!</v>
      </c>
      <c r="AK2029" s="23" t="e">
        <f t="shared" si="251"/>
        <v>#VALUE!</v>
      </c>
      <c r="AL2029" s="23" t="e">
        <f t="shared" si="253"/>
        <v>#VALUE!</v>
      </c>
      <c r="AM2029">
        <f t="shared" si="252"/>
        <v>0</v>
      </c>
    </row>
    <row r="2030" spans="1:39" ht="15.75" x14ac:dyDescent="0.25">
      <c r="A2030" s="21"/>
      <c r="B2030" s="21" t="s">
        <v>1519</v>
      </c>
      <c r="C2030" s="21">
        <v>55531925</v>
      </c>
      <c r="D2030" s="25">
        <v>190564</v>
      </c>
      <c r="E2030" s="21" t="s">
        <v>1180</v>
      </c>
      <c r="F2030" s="31" t="s">
        <v>1180</v>
      </c>
      <c r="G2030" s="21" t="s">
        <v>1278</v>
      </c>
      <c r="H2030" s="21" t="s">
        <v>1217</v>
      </c>
      <c r="I2030" s="25" t="s">
        <v>20</v>
      </c>
      <c r="J2030" s="21" t="s">
        <v>88</v>
      </c>
      <c r="K2030" s="21" t="s">
        <v>89</v>
      </c>
      <c r="L2030" s="20">
        <v>45785</v>
      </c>
      <c r="M2030" s="20">
        <v>45699</v>
      </c>
      <c r="N2030" s="21" t="s">
        <v>22</v>
      </c>
      <c r="O2030" s="21">
        <v>109</v>
      </c>
      <c r="P2030" s="21">
        <v>52</v>
      </c>
      <c r="Q2030" s="21">
        <v>111</v>
      </c>
      <c r="R2030" s="15">
        <f>(Q2030-P2030)/P2030</f>
        <v>1.1346153846153846</v>
      </c>
      <c r="S2030" s="18">
        <f>IFERROR(VLOOKUP(D2030,'[1]comparativo br'!$A:$B,2,FALSE),"")</f>
        <v>24480</v>
      </c>
      <c r="T2030" s="18">
        <f>IFERROR(VLOOKUP(D2030,'[1]comparativo br'!$A:$C,3,FALSE),"")</f>
        <v>0</v>
      </c>
      <c r="U2030" s="15">
        <f t="shared" si="250"/>
        <v>-1</v>
      </c>
      <c r="V2030" s="19">
        <f>IFERROR(VLOOKUP(D2030,'[1]comparativo br'!$A:$D,4,FALSE),"")</f>
        <v>94</v>
      </c>
      <c r="W2030" s="19">
        <f>IFERROR(VLOOKUP(D2030,'[1]comparativo br'!$A:$E,5,FALSE),"")</f>
        <v>127</v>
      </c>
      <c r="X2030" s="15">
        <f t="shared" si="254"/>
        <v>0.35106382978723405</v>
      </c>
      <c r="Y2030" s="18" t="e">
        <f>SUMIFS([2]Plan2!$H:$H,[2]Plan2!$A:$A,$D2030,[2]Plan2!$U:$U,6)</f>
        <v>#VALUE!</v>
      </c>
      <c r="Z2030" s="18" t="e">
        <f>SUMIFS([2]Plan2!$H:$H,[2]Plan2!$A:$A,$D2030,[2]Plan2!$U:$U,7)</f>
        <v>#VALUE!</v>
      </c>
      <c r="AA2030" s="18" t="e">
        <f>SUMIFS([2]Plan2!$H:$H,[2]Plan2!$A:$A,$D2030,[2]Plan2!$U:$U,8)</f>
        <v>#VALUE!</v>
      </c>
      <c r="AB2030" s="18" t="e">
        <f>SUMIFS([2]Plan2!$H:$H,[2]Plan2!$A:$A,$D2030,[2]Plan2!$U:$U,9)</f>
        <v>#VALUE!</v>
      </c>
      <c r="AC2030" s="18" t="e">
        <f>SUMIFS([2]Plan2!$H:$H,[2]Plan2!$A:$A,$D2030,[2]Plan2!$U:$U,10)</f>
        <v>#VALUE!</v>
      </c>
      <c r="AD2030" s="18" t="e">
        <f>SUMIFS([2]Plan2!$H:$H,[2]Plan2!$A:$A,$D2030,[2]Plan2!$U:$U,11)</f>
        <v>#VALUE!</v>
      </c>
      <c r="AE2030" s="18" t="e">
        <f>SUMIFS([2]Plan2!$H:$H,[2]Plan2!$A:$A,$D2030,[2]Plan2!$U:$U,12)</f>
        <v>#VALUE!</v>
      </c>
      <c r="AF2030" s="18" t="e">
        <f>SUMIFS([2]Plan2!$H:$H,[2]Plan2!$A:$A,$D2030,[2]Plan2!$U:$U,1)</f>
        <v>#VALUE!</v>
      </c>
      <c r="AG2030" s="18" t="e">
        <f>SUMIFS([2]Plan2!$H:$H,[2]Plan2!$A:$A,$D2030,[2]Plan2!$U:$U,2)</f>
        <v>#VALUE!</v>
      </c>
      <c r="AH2030" s="18" t="e">
        <f>SUMIFS([2]Plan2!$H:$H,[2]Plan2!$A:$A,$D2030,[2]Plan2!$U:$U,3)</f>
        <v>#VALUE!</v>
      </c>
      <c r="AI2030" s="18" t="e">
        <f>SUMIFS([2]Plan2!$H:$H,[2]Plan2!$A:$A,$D2030,[2]Plan2!$U:$U,4)</f>
        <v>#VALUE!</v>
      </c>
      <c r="AJ2030" s="18" t="e">
        <f>SUMIFS([2]Plan2!$H:$H,[2]Plan2!$A:$A,$D2030,[2]Plan2!$U:$U,5)</f>
        <v>#VALUE!</v>
      </c>
      <c r="AK2030" s="23" t="e">
        <f t="shared" si="251"/>
        <v>#VALUE!</v>
      </c>
      <c r="AL2030" s="23" t="e">
        <f t="shared" si="253"/>
        <v>#VALUE!</v>
      </c>
      <c r="AM2030">
        <f t="shared" si="252"/>
        <v>0</v>
      </c>
    </row>
    <row r="2031" spans="1:39" ht="15.75" x14ac:dyDescent="0.25">
      <c r="A2031" s="21"/>
      <c r="B2031" s="21" t="s">
        <v>1519</v>
      </c>
      <c r="C2031" s="21">
        <v>55636500</v>
      </c>
      <c r="D2031" s="25">
        <v>191701</v>
      </c>
      <c r="E2031" s="21" t="s">
        <v>2141</v>
      </c>
      <c r="F2031" s="31" t="s">
        <v>1206</v>
      </c>
      <c r="G2031" s="21" t="s">
        <v>1305</v>
      </c>
      <c r="H2031" s="21" t="s">
        <v>75</v>
      </c>
      <c r="I2031" s="25" t="s">
        <v>20</v>
      </c>
      <c r="J2031" s="21" t="s">
        <v>21</v>
      </c>
      <c r="K2031" s="21"/>
      <c r="L2031" s="20">
        <v>43630</v>
      </c>
      <c r="M2031" s="20">
        <v>45468</v>
      </c>
      <c r="N2031" s="21" t="s">
        <v>53</v>
      </c>
      <c r="O2031" s="21">
        <v>29</v>
      </c>
      <c r="P2031" s="21">
        <v>53</v>
      </c>
      <c r="Q2031" s="21">
        <v>11</v>
      </c>
      <c r="R2031" s="15">
        <f>(Q2031-P2031)/P2031</f>
        <v>-0.79245283018867929</v>
      </c>
      <c r="S2031" s="18" t="str">
        <f>IFERROR(VLOOKUP(D2031,'[1]comparativo br'!$A:$B,2,FALSE),"")</f>
        <v/>
      </c>
      <c r="T2031" s="18" t="str">
        <f>IFERROR(VLOOKUP(D2031,'[1]comparativo br'!$A:$C,3,FALSE),"")</f>
        <v/>
      </c>
      <c r="U2031" s="15" t="str">
        <f t="shared" si="250"/>
        <v/>
      </c>
      <c r="V2031" s="19" t="str">
        <f>IFERROR(VLOOKUP(D2031,'[1]comparativo br'!$A:$D,4,FALSE),"")</f>
        <v/>
      </c>
      <c r="W2031" s="19" t="str">
        <f>IFERROR(VLOOKUP(D2031,'[1]comparativo br'!$A:$E,5,FALSE),"")</f>
        <v/>
      </c>
      <c r="X2031" s="15" t="str">
        <f t="shared" si="254"/>
        <v/>
      </c>
      <c r="Y2031" s="18" t="e">
        <f>SUMIFS([2]Plan2!$H:$H,[2]Plan2!$A:$A,$D2031,[2]Plan2!$U:$U,6)</f>
        <v>#VALUE!</v>
      </c>
      <c r="Z2031" s="18" t="e">
        <f>SUMIFS([2]Plan2!$H:$H,[2]Plan2!$A:$A,$D2031,[2]Plan2!$U:$U,7)</f>
        <v>#VALUE!</v>
      </c>
      <c r="AA2031" s="18" t="e">
        <f>SUMIFS([2]Plan2!$H:$H,[2]Plan2!$A:$A,$D2031,[2]Plan2!$U:$U,8)</f>
        <v>#VALUE!</v>
      </c>
      <c r="AB2031" s="18" t="e">
        <f>SUMIFS([2]Plan2!$H:$H,[2]Plan2!$A:$A,$D2031,[2]Plan2!$U:$U,9)</f>
        <v>#VALUE!</v>
      </c>
      <c r="AC2031" s="18" t="e">
        <f>SUMIFS([2]Plan2!$H:$H,[2]Plan2!$A:$A,$D2031,[2]Plan2!$U:$U,10)</f>
        <v>#VALUE!</v>
      </c>
      <c r="AD2031" s="18" t="e">
        <f>SUMIFS([2]Plan2!$H:$H,[2]Plan2!$A:$A,$D2031,[2]Plan2!$U:$U,11)</f>
        <v>#VALUE!</v>
      </c>
      <c r="AE2031" s="18" t="e">
        <f>SUMIFS([2]Plan2!$H:$H,[2]Plan2!$A:$A,$D2031,[2]Plan2!$U:$U,12)</f>
        <v>#VALUE!</v>
      </c>
      <c r="AF2031" s="18" t="e">
        <f>SUMIFS([2]Plan2!$H:$H,[2]Plan2!$A:$A,$D2031,[2]Plan2!$U:$U,1)</f>
        <v>#VALUE!</v>
      </c>
      <c r="AG2031" s="18" t="e">
        <f>SUMIFS([2]Plan2!$H:$H,[2]Plan2!$A:$A,$D2031,[2]Plan2!$U:$U,2)</f>
        <v>#VALUE!</v>
      </c>
      <c r="AH2031" s="18" t="e">
        <f>SUMIFS([2]Plan2!$H:$H,[2]Plan2!$A:$A,$D2031,[2]Plan2!$U:$U,3)</f>
        <v>#VALUE!</v>
      </c>
      <c r="AI2031" s="18" t="e">
        <f>SUMIFS([2]Plan2!$H:$H,[2]Plan2!$A:$A,$D2031,[2]Plan2!$U:$U,4)</f>
        <v>#VALUE!</v>
      </c>
      <c r="AJ2031" s="18" t="e">
        <f>SUMIFS([2]Plan2!$H:$H,[2]Plan2!$A:$A,$D2031,[2]Plan2!$U:$U,5)</f>
        <v>#VALUE!</v>
      </c>
      <c r="AK2031" s="23" t="e">
        <f t="shared" si="251"/>
        <v>#VALUE!</v>
      </c>
      <c r="AL2031" s="23" t="e">
        <f t="shared" si="253"/>
        <v>#VALUE!</v>
      </c>
      <c r="AM2031">
        <f t="shared" si="252"/>
        <v>0</v>
      </c>
    </row>
    <row r="2032" spans="1:39" ht="15.75" x14ac:dyDescent="0.25">
      <c r="A2032" s="21"/>
      <c r="B2032" s="21" t="s">
        <v>1520</v>
      </c>
      <c r="C2032" s="21">
        <v>55636500</v>
      </c>
      <c r="D2032" s="25">
        <v>192059</v>
      </c>
      <c r="E2032" s="21" t="s">
        <v>1206</v>
      </c>
      <c r="F2032" s="31" t="s">
        <v>1206</v>
      </c>
      <c r="G2032" s="21" t="s">
        <v>1305</v>
      </c>
      <c r="H2032" s="21" t="s">
        <v>189</v>
      </c>
      <c r="I2032" s="25" t="s">
        <v>190</v>
      </c>
      <c r="J2032" s="21" t="s">
        <v>16</v>
      </c>
      <c r="K2032" s="21" t="s">
        <v>17</v>
      </c>
      <c r="L2032" s="20"/>
      <c r="M2032" s="20">
        <v>43990</v>
      </c>
      <c r="N2032" s="21" t="s">
        <v>53</v>
      </c>
      <c r="O2032" s="21">
        <v>16</v>
      </c>
      <c r="P2032" s="21">
        <v>0</v>
      </c>
      <c r="Q2032" s="21">
        <v>0</v>
      </c>
      <c r="R2032" s="28"/>
      <c r="S2032" s="18" t="str">
        <f>IFERROR(VLOOKUP(D2032,'[1]comparativo br'!$A:$B,2,FALSE),"")</f>
        <v/>
      </c>
      <c r="T2032" s="18" t="str">
        <f>IFERROR(VLOOKUP(D2032,'[1]comparativo br'!$A:$C,3,FALSE),"")</f>
        <v/>
      </c>
      <c r="U2032" s="15" t="str">
        <f t="shared" si="250"/>
        <v/>
      </c>
      <c r="V2032" s="19" t="str">
        <f>IFERROR(VLOOKUP(D2032,'[1]comparativo br'!$A:$D,4,FALSE),"")</f>
        <v/>
      </c>
      <c r="W2032" s="19" t="str">
        <f>IFERROR(VLOOKUP(D2032,'[1]comparativo br'!$A:$E,5,FALSE),"")</f>
        <v/>
      </c>
      <c r="X2032" s="15" t="str">
        <f t="shared" si="254"/>
        <v/>
      </c>
      <c r="Y2032" s="18" t="e">
        <f>SUMIFS([2]Plan2!$H:$H,[2]Plan2!$A:$A,$D2032,[2]Plan2!$U:$U,6)</f>
        <v>#VALUE!</v>
      </c>
      <c r="Z2032" s="18" t="e">
        <f>SUMIFS([2]Plan2!$H:$H,[2]Plan2!$A:$A,$D2032,[2]Plan2!$U:$U,7)</f>
        <v>#VALUE!</v>
      </c>
      <c r="AA2032" s="18" t="e">
        <f>SUMIFS([2]Plan2!$H:$H,[2]Plan2!$A:$A,$D2032,[2]Plan2!$U:$U,8)</f>
        <v>#VALUE!</v>
      </c>
      <c r="AB2032" s="18" t="e">
        <f>SUMIFS([2]Plan2!$H:$H,[2]Plan2!$A:$A,$D2032,[2]Plan2!$U:$U,9)</f>
        <v>#VALUE!</v>
      </c>
      <c r="AC2032" s="18" t="e">
        <f>SUMIFS([2]Plan2!$H:$H,[2]Plan2!$A:$A,$D2032,[2]Plan2!$U:$U,10)</f>
        <v>#VALUE!</v>
      </c>
      <c r="AD2032" s="18" t="e">
        <f>SUMIFS([2]Plan2!$H:$H,[2]Plan2!$A:$A,$D2032,[2]Plan2!$U:$U,11)</f>
        <v>#VALUE!</v>
      </c>
      <c r="AE2032" s="18" t="e">
        <f>SUMIFS([2]Plan2!$H:$H,[2]Plan2!$A:$A,$D2032,[2]Plan2!$U:$U,12)</f>
        <v>#VALUE!</v>
      </c>
      <c r="AF2032" s="18" t="e">
        <f>SUMIFS([2]Plan2!$H:$H,[2]Plan2!$A:$A,$D2032,[2]Plan2!$U:$U,1)</f>
        <v>#VALUE!</v>
      </c>
      <c r="AG2032" s="18" t="e">
        <f>SUMIFS([2]Plan2!$H:$H,[2]Plan2!$A:$A,$D2032,[2]Plan2!$U:$U,2)</f>
        <v>#VALUE!</v>
      </c>
      <c r="AH2032" s="18" t="e">
        <f>SUMIFS([2]Plan2!$H:$H,[2]Plan2!$A:$A,$D2032,[2]Plan2!$U:$U,3)</f>
        <v>#VALUE!</v>
      </c>
      <c r="AI2032" s="18" t="e">
        <f>SUMIFS([2]Plan2!$H:$H,[2]Plan2!$A:$A,$D2032,[2]Plan2!$U:$U,4)</f>
        <v>#VALUE!</v>
      </c>
      <c r="AJ2032" s="18" t="e">
        <f>SUMIFS([2]Plan2!$H:$H,[2]Plan2!$A:$A,$D2032,[2]Plan2!$U:$U,5)</f>
        <v>#VALUE!</v>
      </c>
      <c r="AK2032" s="23" t="e">
        <f t="shared" si="251"/>
        <v>#VALUE!</v>
      </c>
      <c r="AL2032" s="23" t="e">
        <f t="shared" si="253"/>
        <v>#VALUE!</v>
      </c>
      <c r="AM2032">
        <f t="shared" si="252"/>
        <v>0</v>
      </c>
    </row>
    <row r="2033" spans="1:39" ht="15.75" x14ac:dyDescent="0.25">
      <c r="A2033" s="21"/>
      <c r="B2033" s="21" t="s">
        <v>1520</v>
      </c>
      <c r="C2033" s="21">
        <v>55636500</v>
      </c>
      <c r="D2033" s="25">
        <v>192398</v>
      </c>
      <c r="E2033" s="25" t="s">
        <v>1206</v>
      </c>
      <c r="F2033" s="31" t="s">
        <v>1206</v>
      </c>
      <c r="G2033" s="21" t="s">
        <v>1305</v>
      </c>
      <c r="H2033" s="21" t="s">
        <v>377</v>
      </c>
      <c r="I2033" s="25" t="s">
        <v>79</v>
      </c>
      <c r="J2033" s="21" t="s">
        <v>16</v>
      </c>
      <c r="K2033" s="21" t="s">
        <v>17</v>
      </c>
      <c r="L2033" s="20">
        <v>44090</v>
      </c>
      <c r="M2033" s="20">
        <v>44096</v>
      </c>
      <c r="N2033" s="21" t="s">
        <v>53</v>
      </c>
      <c r="O2033" s="21">
        <v>2</v>
      </c>
      <c r="P2033" s="21">
        <v>0</v>
      </c>
      <c r="Q2033" s="21">
        <v>0</v>
      </c>
      <c r="R2033" s="28"/>
      <c r="S2033" s="18" t="str">
        <f>IFERROR(VLOOKUP(D2033,'[1]comparativo br'!$A:$B,2,FALSE),"")</f>
        <v/>
      </c>
      <c r="T2033" s="18" t="str">
        <f>IFERROR(VLOOKUP(D2033,'[1]comparativo br'!$A:$C,3,FALSE),"")</f>
        <v/>
      </c>
      <c r="U2033" s="15" t="str">
        <f t="shared" si="250"/>
        <v/>
      </c>
      <c r="V2033" s="19" t="str">
        <f>IFERROR(VLOOKUP(D2033,'[1]comparativo br'!$A:$D,4,FALSE),"")</f>
        <v/>
      </c>
      <c r="W2033" s="19" t="str">
        <f>IFERROR(VLOOKUP(D2033,'[1]comparativo br'!$A:$E,5,FALSE),"")</f>
        <v/>
      </c>
      <c r="X2033" s="15" t="str">
        <f t="shared" si="254"/>
        <v/>
      </c>
      <c r="Y2033" s="18" t="e">
        <f>SUMIFS([2]Plan2!$H:$H,[2]Plan2!$A:$A,$D2033,[2]Plan2!$U:$U,6)</f>
        <v>#VALUE!</v>
      </c>
      <c r="Z2033" s="18" t="e">
        <f>SUMIFS([2]Plan2!$H:$H,[2]Plan2!$A:$A,$D2033,[2]Plan2!$U:$U,7)</f>
        <v>#VALUE!</v>
      </c>
      <c r="AA2033" s="18" t="e">
        <f>SUMIFS([2]Plan2!$H:$H,[2]Plan2!$A:$A,$D2033,[2]Plan2!$U:$U,8)</f>
        <v>#VALUE!</v>
      </c>
      <c r="AB2033" s="18" t="e">
        <f>SUMIFS([2]Plan2!$H:$H,[2]Plan2!$A:$A,$D2033,[2]Plan2!$U:$U,9)</f>
        <v>#VALUE!</v>
      </c>
      <c r="AC2033" s="18" t="e">
        <f>SUMIFS([2]Plan2!$H:$H,[2]Plan2!$A:$A,$D2033,[2]Plan2!$U:$U,10)</f>
        <v>#VALUE!</v>
      </c>
      <c r="AD2033" s="18" t="e">
        <f>SUMIFS([2]Plan2!$H:$H,[2]Plan2!$A:$A,$D2033,[2]Plan2!$U:$U,11)</f>
        <v>#VALUE!</v>
      </c>
      <c r="AE2033" s="18" t="e">
        <f>SUMIFS([2]Plan2!$H:$H,[2]Plan2!$A:$A,$D2033,[2]Plan2!$U:$U,12)</f>
        <v>#VALUE!</v>
      </c>
      <c r="AF2033" s="18" t="e">
        <f>SUMIFS([2]Plan2!$H:$H,[2]Plan2!$A:$A,$D2033,[2]Plan2!$U:$U,1)</f>
        <v>#VALUE!</v>
      </c>
      <c r="AG2033" s="18" t="e">
        <f>SUMIFS([2]Plan2!$H:$H,[2]Plan2!$A:$A,$D2033,[2]Plan2!$U:$U,2)</f>
        <v>#VALUE!</v>
      </c>
      <c r="AH2033" s="18" t="e">
        <f>SUMIFS([2]Plan2!$H:$H,[2]Plan2!$A:$A,$D2033,[2]Plan2!$U:$U,3)</f>
        <v>#VALUE!</v>
      </c>
      <c r="AI2033" s="18" t="e">
        <f>SUMIFS([2]Plan2!$H:$H,[2]Plan2!$A:$A,$D2033,[2]Plan2!$U:$U,4)</f>
        <v>#VALUE!</v>
      </c>
      <c r="AJ2033" s="18" t="e">
        <f>SUMIFS([2]Plan2!$H:$H,[2]Plan2!$A:$A,$D2033,[2]Plan2!$U:$U,5)</f>
        <v>#VALUE!</v>
      </c>
      <c r="AK2033" s="23" t="e">
        <f t="shared" si="251"/>
        <v>#VALUE!</v>
      </c>
      <c r="AL2033" s="23" t="e">
        <f t="shared" si="253"/>
        <v>#VALUE!</v>
      </c>
      <c r="AM2033">
        <f t="shared" si="252"/>
        <v>0</v>
      </c>
    </row>
    <row r="2034" spans="1:39" ht="15.75" x14ac:dyDescent="0.25">
      <c r="A2034" s="21"/>
      <c r="B2034" s="21" t="s">
        <v>1520</v>
      </c>
      <c r="C2034" s="21">
        <v>55636500</v>
      </c>
      <c r="D2034" s="25">
        <v>191151</v>
      </c>
      <c r="E2034" s="21" t="s">
        <v>1206</v>
      </c>
      <c r="F2034" s="31" t="s">
        <v>1206</v>
      </c>
      <c r="G2034" s="21" t="s">
        <v>1305</v>
      </c>
      <c r="H2034" s="21" t="s">
        <v>109</v>
      </c>
      <c r="I2034" s="25" t="s">
        <v>20</v>
      </c>
      <c r="J2034" s="21" t="s">
        <v>16</v>
      </c>
      <c r="K2034" s="21" t="s">
        <v>17</v>
      </c>
      <c r="L2034" s="20">
        <v>45483</v>
      </c>
      <c r="M2034" s="20">
        <v>45392</v>
      </c>
      <c r="N2034" s="21" t="s">
        <v>53</v>
      </c>
      <c r="O2034" s="21">
        <v>90</v>
      </c>
      <c r="P2034" s="21">
        <v>6</v>
      </c>
      <c r="Q2034" s="21">
        <v>0</v>
      </c>
      <c r="R2034" s="15">
        <f>(Q2034-P2034)/P2034</f>
        <v>-1</v>
      </c>
      <c r="S2034" s="18" t="str">
        <f>IFERROR(VLOOKUP(D2034,'[1]comparativo br'!$A:$B,2,FALSE),"")</f>
        <v/>
      </c>
      <c r="T2034" s="18" t="str">
        <f>IFERROR(VLOOKUP(D2034,'[1]comparativo br'!$A:$C,3,FALSE),"")</f>
        <v/>
      </c>
      <c r="U2034" s="15" t="str">
        <f t="shared" si="250"/>
        <v/>
      </c>
      <c r="V2034" s="19" t="str">
        <f>IFERROR(VLOOKUP(D2034,'[1]comparativo br'!$A:$D,4,FALSE),"")</f>
        <v/>
      </c>
      <c r="W2034" s="19" t="str">
        <f>IFERROR(VLOOKUP(D2034,'[1]comparativo br'!$A:$E,5,FALSE),"")</f>
        <v/>
      </c>
      <c r="X2034" s="15" t="str">
        <f t="shared" si="254"/>
        <v/>
      </c>
      <c r="Y2034" s="18" t="e">
        <f>SUMIFS([2]Plan2!$H:$H,[2]Plan2!$A:$A,$D2034,[2]Plan2!$U:$U,6)</f>
        <v>#VALUE!</v>
      </c>
      <c r="Z2034" s="18" t="e">
        <f>SUMIFS([2]Plan2!$H:$H,[2]Plan2!$A:$A,$D2034,[2]Plan2!$U:$U,7)</f>
        <v>#VALUE!</v>
      </c>
      <c r="AA2034" s="18" t="e">
        <f>SUMIFS([2]Plan2!$H:$H,[2]Plan2!$A:$A,$D2034,[2]Plan2!$U:$U,8)</f>
        <v>#VALUE!</v>
      </c>
      <c r="AB2034" s="18" t="e">
        <f>SUMIFS([2]Plan2!$H:$H,[2]Plan2!$A:$A,$D2034,[2]Plan2!$U:$U,9)</f>
        <v>#VALUE!</v>
      </c>
      <c r="AC2034" s="18" t="e">
        <f>SUMIFS([2]Plan2!$H:$H,[2]Plan2!$A:$A,$D2034,[2]Plan2!$U:$U,10)</f>
        <v>#VALUE!</v>
      </c>
      <c r="AD2034" s="18" t="e">
        <f>SUMIFS([2]Plan2!$H:$H,[2]Plan2!$A:$A,$D2034,[2]Plan2!$U:$U,11)</f>
        <v>#VALUE!</v>
      </c>
      <c r="AE2034" s="18" t="e">
        <f>SUMIFS([2]Plan2!$H:$H,[2]Plan2!$A:$A,$D2034,[2]Plan2!$U:$U,12)</f>
        <v>#VALUE!</v>
      </c>
      <c r="AF2034" s="18" t="e">
        <f>SUMIFS([2]Plan2!$H:$H,[2]Plan2!$A:$A,$D2034,[2]Plan2!$U:$U,1)</f>
        <v>#VALUE!</v>
      </c>
      <c r="AG2034" s="18" t="e">
        <f>SUMIFS([2]Plan2!$H:$H,[2]Plan2!$A:$A,$D2034,[2]Plan2!$U:$U,2)</f>
        <v>#VALUE!</v>
      </c>
      <c r="AH2034" s="18" t="e">
        <f>SUMIFS([2]Plan2!$H:$H,[2]Plan2!$A:$A,$D2034,[2]Plan2!$U:$U,3)</f>
        <v>#VALUE!</v>
      </c>
      <c r="AI2034" s="18" t="e">
        <f>SUMIFS([2]Plan2!$H:$H,[2]Plan2!$A:$A,$D2034,[2]Plan2!$U:$U,4)</f>
        <v>#VALUE!</v>
      </c>
      <c r="AJ2034" s="18" t="e">
        <f>SUMIFS([2]Plan2!$H:$H,[2]Plan2!$A:$A,$D2034,[2]Plan2!$U:$U,5)</f>
        <v>#VALUE!</v>
      </c>
      <c r="AK2034" s="23" t="e">
        <f t="shared" si="251"/>
        <v>#VALUE!</v>
      </c>
      <c r="AL2034" s="23" t="e">
        <f t="shared" si="253"/>
        <v>#VALUE!</v>
      </c>
      <c r="AM2034">
        <f t="shared" si="252"/>
        <v>0</v>
      </c>
    </row>
    <row r="2035" spans="1:39" ht="15.75" x14ac:dyDescent="0.25">
      <c r="A2035" s="21"/>
      <c r="B2035" s="21" t="s">
        <v>1519</v>
      </c>
      <c r="C2035" s="21">
        <v>55962369</v>
      </c>
      <c r="D2035" s="25">
        <v>500365</v>
      </c>
      <c r="E2035" s="21" t="s">
        <v>69</v>
      </c>
      <c r="F2035" s="31" t="s">
        <v>69</v>
      </c>
      <c r="G2035" s="21" t="s">
        <v>2031</v>
      </c>
      <c r="H2035" s="21" t="s">
        <v>299</v>
      </c>
      <c r="I2035" s="25" t="s">
        <v>20</v>
      </c>
      <c r="J2035" s="21" t="s">
        <v>27</v>
      </c>
      <c r="K2035" s="21" t="s">
        <v>28</v>
      </c>
      <c r="L2035" s="20">
        <v>45467</v>
      </c>
      <c r="M2035" s="20">
        <v>45798</v>
      </c>
      <c r="N2035" s="21" t="s">
        <v>18</v>
      </c>
      <c r="O2035" s="21">
        <v>44</v>
      </c>
      <c r="P2035" s="21">
        <v>25</v>
      </c>
      <c r="Q2035" s="21">
        <v>13</v>
      </c>
      <c r="R2035" s="15">
        <f>(Q2035-P2035)/P2035</f>
        <v>-0.48</v>
      </c>
      <c r="S2035" s="18">
        <f>IFERROR(VLOOKUP(D2035,'[1]comparativo br'!$A:$B,2,FALSE),"")</f>
        <v>0</v>
      </c>
      <c r="T2035" s="18">
        <f>IFERROR(VLOOKUP(D2035,'[1]comparativo br'!$A:$C,3,FALSE),"")</f>
        <v>0</v>
      </c>
      <c r="U2035" s="15" t="str">
        <f t="shared" si="250"/>
        <v/>
      </c>
      <c r="V2035" s="19">
        <f>IFERROR(VLOOKUP(D2035,'[1]comparativo br'!$A:$D,4,FALSE),"")</f>
        <v>24</v>
      </c>
      <c r="W2035" s="19">
        <f>IFERROR(VLOOKUP(D2035,'[1]comparativo br'!$A:$E,5,FALSE),"")</f>
        <v>12</v>
      </c>
      <c r="X2035" s="15">
        <f t="shared" si="254"/>
        <v>-0.5</v>
      </c>
      <c r="Y2035" s="18" t="e">
        <f>SUMIFS([2]Plan2!$H:$H,[2]Plan2!$A:$A,$D2035,[2]Plan2!$U:$U,6)</f>
        <v>#VALUE!</v>
      </c>
      <c r="Z2035" s="18" t="e">
        <f>SUMIFS([2]Plan2!$H:$H,[2]Plan2!$A:$A,$D2035,[2]Plan2!$U:$U,7)</f>
        <v>#VALUE!</v>
      </c>
      <c r="AA2035" s="18" t="e">
        <f>SUMIFS([2]Plan2!$H:$H,[2]Plan2!$A:$A,$D2035,[2]Plan2!$U:$U,8)</f>
        <v>#VALUE!</v>
      </c>
      <c r="AB2035" s="18" t="e">
        <f>SUMIFS([2]Plan2!$H:$H,[2]Plan2!$A:$A,$D2035,[2]Plan2!$U:$U,9)</f>
        <v>#VALUE!</v>
      </c>
      <c r="AC2035" s="18" t="e">
        <f>SUMIFS([2]Plan2!$H:$H,[2]Plan2!$A:$A,$D2035,[2]Plan2!$U:$U,10)</f>
        <v>#VALUE!</v>
      </c>
      <c r="AD2035" s="18" t="e">
        <f>SUMIFS([2]Plan2!$H:$H,[2]Plan2!$A:$A,$D2035,[2]Plan2!$U:$U,11)</f>
        <v>#VALUE!</v>
      </c>
      <c r="AE2035" s="18" t="e">
        <f>SUMIFS([2]Plan2!$H:$H,[2]Plan2!$A:$A,$D2035,[2]Plan2!$U:$U,12)</f>
        <v>#VALUE!</v>
      </c>
      <c r="AF2035" s="18" t="e">
        <f>SUMIFS([2]Plan2!$H:$H,[2]Plan2!$A:$A,$D2035,[2]Plan2!$U:$U,1)</f>
        <v>#VALUE!</v>
      </c>
      <c r="AG2035" s="18" t="e">
        <f>SUMIFS([2]Plan2!$H:$H,[2]Plan2!$A:$A,$D2035,[2]Plan2!$U:$U,2)</f>
        <v>#VALUE!</v>
      </c>
      <c r="AH2035" s="18" t="e">
        <f>SUMIFS([2]Plan2!$H:$H,[2]Plan2!$A:$A,$D2035,[2]Plan2!$U:$U,3)</f>
        <v>#VALUE!</v>
      </c>
      <c r="AI2035" s="18" t="e">
        <f>SUMIFS([2]Plan2!$H:$H,[2]Plan2!$A:$A,$D2035,[2]Plan2!$U:$U,4)</f>
        <v>#VALUE!</v>
      </c>
      <c r="AJ2035" s="18" t="e">
        <f>SUMIFS([2]Plan2!$H:$H,[2]Plan2!$A:$A,$D2035,[2]Plan2!$U:$U,5)</f>
        <v>#VALUE!</v>
      </c>
      <c r="AK2035" s="23" t="e">
        <f t="shared" si="251"/>
        <v>#VALUE!</v>
      </c>
      <c r="AL2035" s="23" t="e">
        <f t="shared" si="253"/>
        <v>#VALUE!</v>
      </c>
      <c r="AM2035">
        <f t="shared" si="252"/>
        <v>0</v>
      </c>
    </row>
    <row r="2036" spans="1:39" ht="15.75" x14ac:dyDescent="0.25">
      <c r="A2036" s="21"/>
      <c r="B2036" s="21" t="s">
        <v>1519</v>
      </c>
      <c r="C2036" s="21">
        <v>55962369</v>
      </c>
      <c r="D2036" s="25">
        <v>191741</v>
      </c>
      <c r="E2036" s="21" t="s">
        <v>60</v>
      </c>
      <c r="F2036" s="31" t="s">
        <v>60</v>
      </c>
      <c r="G2036" s="21" t="s">
        <v>2031</v>
      </c>
      <c r="H2036" s="21" t="s">
        <v>38</v>
      </c>
      <c r="I2036" s="25" t="s">
        <v>20</v>
      </c>
      <c r="J2036" s="21" t="s">
        <v>27</v>
      </c>
      <c r="K2036" s="21" t="s">
        <v>28</v>
      </c>
      <c r="L2036" s="20">
        <v>43665</v>
      </c>
      <c r="M2036" s="20"/>
      <c r="N2036" s="21" t="s">
        <v>53</v>
      </c>
      <c r="O2036" s="21"/>
      <c r="P2036" s="21"/>
      <c r="Q2036" s="21"/>
      <c r="R2036" s="28"/>
      <c r="S2036" s="18" t="str">
        <f>IFERROR(VLOOKUP(D2036,'[1]comparativo br'!$A:$B,2,FALSE),"")</f>
        <v/>
      </c>
      <c r="T2036" s="18" t="str">
        <f>IFERROR(VLOOKUP(D2036,'[1]comparativo br'!$A:$C,3,FALSE),"")</f>
        <v/>
      </c>
      <c r="U2036" s="15" t="str">
        <f t="shared" si="250"/>
        <v/>
      </c>
      <c r="V2036" s="19" t="str">
        <f>IFERROR(VLOOKUP(D2036,'[1]comparativo br'!$A:$D,4,FALSE),"")</f>
        <v/>
      </c>
      <c r="W2036" s="19" t="str">
        <f>IFERROR(VLOOKUP(D2036,'[1]comparativo br'!$A:$E,5,FALSE),"")</f>
        <v/>
      </c>
      <c r="X2036" s="15" t="str">
        <f t="shared" si="254"/>
        <v/>
      </c>
      <c r="Y2036" s="18" t="e">
        <f>SUMIFS([2]Plan2!$H:$H,[2]Plan2!$A:$A,$D2036,[2]Plan2!$U:$U,6)</f>
        <v>#VALUE!</v>
      </c>
      <c r="Z2036" s="18" t="e">
        <f>SUMIFS([2]Plan2!$H:$H,[2]Plan2!$A:$A,$D2036,[2]Plan2!$U:$U,7)</f>
        <v>#VALUE!</v>
      </c>
      <c r="AA2036" s="18" t="e">
        <f>SUMIFS([2]Plan2!$H:$H,[2]Plan2!$A:$A,$D2036,[2]Plan2!$U:$U,8)</f>
        <v>#VALUE!</v>
      </c>
      <c r="AB2036" s="18" t="e">
        <f>SUMIFS([2]Plan2!$H:$H,[2]Plan2!$A:$A,$D2036,[2]Plan2!$U:$U,9)</f>
        <v>#VALUE!</v>
      </c>
      <c r="AC2036" s="18" t="e">
        <f>SUMIFS([2]Plan2!$H:$H,[2]Plan2!$A:$A,$D2036,[2]Plan2!$U:$U,10)</f>
        <v>#VALUE!</v>
      </c>
      <c r="AD2036" s="18" t="e">
        <f>SUMIFS([2]Plan2!$H:$H,[2]Plan2!$A:$A,$D2036,[2]Plan2!$U:$U,11)</f>
        <v>#VALUE!</v>
      </c>
      <c r="AE2036" s="18" t="e">
        <f>SUMIFS([2]Plan2!$H:$H,[2]Plan2!$A:$A,$D2036,[2]Plan2!$U:$U,12)</f>
        <v>#VALUE!</v>
      </c>
      <c r="AF2036" s="18" t="e">
        <f>SUMIFS([2]Plan2!$H:$H,[2]Plan2!$A:$A,$D2036,[2]Plan2!$U:$U,1)</f>
        <v>#VALUE!</v>
      </c>
      <c r="AG2036" s="18" t="e">
        <f>SUMIFS([2]Plan2!$H:$H,[2]Plan2!$A:$A,$D2036,[2]Plan2!$U:$U,2)</f>
        <v>#VALUE!</v>
      </c>
      <c r="AH2036" s="18" t="e">
        <f>SUMIFS([2]Plan2!$H:$H,[2]Plan2!$A:$A,$D2036,[2]Plan2!$U:$U,3)</f>
        <v>#VALUE!</v>
      </c>
      <c r="AI2036" s="18" t="e">
        <f>SUMIFS([2]Plan2!$H:$H,[2]Plan2!$A:$A,$D2036,[2]Plan2!$U:$U,4)</f>
        <v>#VALUE!</v>
      </c>
      <c r="AJ2036" s="18" t="e">
        <f>SUMIFS([2]Plan2!$H:$H,[2]Plan2!$A:$A,$D2036,[2]Plan2!$U:$U,5)</f>
        <v>#VALUE!</v>
      </c>
      <c r="AK2036" s="23" t="e">
        <f t="shared" si="251"/>
        <v>#VALUE!</v>
      </c>
      <c r="AL2036" s="23" t="e">
        <f t="shared" si="253"/>
        <v>#VALUE!</v>
      </c>
      <c r="AM2036">
        <f t="shared" si="252"/>
        <v>0</v>
      </c>
    </row>
    <row r="2037" spans="1:39" ht="15.75" x14ac:dyDescent="0.25">
      <c r="A2037" s="21" t="s">
        <v>398</v>
      </c>
      <c r="B2037" s="21" t="s">
        <v>1519</v>
      </c>
      <c r="C2037" s="21">
        <v>55962369</v>
      </c>
      <c r="D2037" s="25">
        <v>102006</v>
      </c>
      <c r="E2037" s="21" t="s">
        <v>60</v>
      </c>
      <c r="F2037" s="31" t="s">
        <v>60</v>
      </c>
      <c r="G2037" s="21" t="s">
        <v>2031</v>
      </c>
      <c r="H2037" s="21" t="s">
        <v>431</v>
      </c>
      <c r="I2037" s="25" t="s">
        <v>45</v>
      </c>
      <c r="J2037" s="21" t="s">
        <v>27</v>
      </c>
      <c r="K2037" s="21" t="s">
        <v>74</v>
      </c>
      <c r="L2037" s="20">
        <v>44974</v>
      </c>
      <c r="M2037" s="20">
        <v>44162</v>
      </c>
      <c r="N2037" s="21" t="s">
        <v>53</v>
      </c>
      <c r="O2037" s="21"/>
      <c r="P2037" s="21"/>
      <c r="Q2037" s="21"/>
      <c r="R2037" s="28"/>
      <c r="S2037" s="18" t="str">
        <f>IFERROR(VLOOKUP(D2037,'[1]comparativo br'!$A:$B,2,FALSE),"")</f>
        <v/>
      </c>
      <c r="T2037" s="18" t="str">
        <f>IFERROR(VLOOKUP(D2037,'[1]comparativo br'!$A:$C,3,FALSE),"")</f>
        <v/>
      </c>
      <c r="U2037" s="15" t="str">
        <f t="shared" si="250"/>
        <v/>
      </c>
      <c r="V2037" s="19" t="str">
        <f>IFERROR(VLOOKUP(D2037,'[1]comparativo br'!$A:$D,4,FALSE),"")</f>
        <v/>
      </c>
      <c r="W2037" s="19" t="str">
        <f>IFERROR(VLOOKUP(D2037,'[1]comparativo br'!$A:$E,5,FALSE),"")</f>
        <v/>
      </c>
      <c r="X2037" s="15" t="str">
        <f t="shared" si="254"/>
        <v/>
      </c>
      <c r="Y2037" s="18" t="e">
        <f>SUMIFS([2]Plan2!$H:$H,[2]Plan2!$A:$A,$D2037,[2]Plan2!$U:$U,6)</f>
        <v>#VALUE!</v>
      </c>
      <c r="Z2037" s="18" t="e">
        <f>SUMIFS([2]Plan2!$H:$H,[2]Plan2!$A:$A,$D2037,[2]Plan2!$U:$U,7)</f>
        <v>#VALUE!</v>
      </c>
      <c r="AA2037" s="18" t="e">
        <f>SUMIFS([2]Plan2!$H:$H,[2]Plan2!$A:$A,$D2037,[2]Plan2!$U:$U,8)</f>
        <v>#VALUE!</v>
      </c>
      <c r="AB2037" s="18" t="e">
        <f>SUMIFS([2]Plan2!$H:$H,[2]Plan2!$A:$A,$D2037,[2]Plan2!$U:$U,9)</f>
        <v>#VALUE!</v>
      </c>
      <c r="AC2037" s="18" t="e">
        <f>SUMIFS([2]Plan2!$H:$H,[2]Plan2!$A:$A,$D2037,[2]Plan2!$U:$U,10)</f>
        <v>#VALUE!</v>
      </c>
      <c r="AD2037" s="18" t="e">
        <f>SUMIFS([2]Plan2!$H:$H,[2]Plan2!$A:$A,$D2037,[2]Plan2!$U:$U,11)</f>
        <v>#VALUE!</v>
      </c>
      <c r="AE2037" s="18" t="e">
        <f>SUMIFS([2]Plan2!$H:$H,[2]Plan2!$A:$A,$D2037,[2]Plan2!$U:$U,12)</f>
        <v>#VALUE!</v>
      </c>
      <c r="AF2037" s="18" t="e">
        <f>SUMIFS([2]Plan2!$H:$H,[2]Plan2!$A:$A,$D2037,[2]Plan2!$U:$U,1)</f>
        <v>#VALUE!</v>
      </c>
      <c r="AG2037" s="18" t="e">
        <f>SUMIFS([2]Plan2!$H:$H,[2]Plan2!$A:$A,$D2037,[2]Plan2!$U:$U,2)</f>
        <v>#VALUE!</v>
      </c>
      <c r="AH2037" s="18" t="e">
        <f>SUMIFS([2]Plan2!$H:$H,[2]Plan2!$A:$A,$D2037,[2]Plan2!$U:$U,3)</f>
        <v>#VALUE!</v>
      </c>
      <c r="AI2037" s="18" t="e">
        <f>SUMIFS([2]Plan2!$H:$H,[2]Plan2!$A:$A,$D2037,[2]Plan2!$U:$U,4)</f>
        <v>#VALUE!</v>
      </c>
      <c r="AJ2037" s="18" t="e">
        <f>SUMIFS([2]Plan2!$H:$H,[2]Plan2!$A:$A,$D2037,[2]Plan2!$U:$U,5)</f>
        <v>#VALUE!</v>
      </c>
      <c r="AK2037" s="23" t="e">
        <f t="shared" si="251"/>
        <v>#VALUE!</v>
      </c>
      <c r="AL2037" s="23" t="e">
        <f t="shared" si="253"/>
        <v>#VALUE!</v>
      </c>
      <c r="AM2037">
        <f t="shared" si="252"/>
        <v>0</v>
      </c>
    </row>
    <row r="2038" spans="1:39" ht="15.75" x14ac:dyDescent="0.25">
      <c r="A2038" s="21"/>
      <c r="B2038" s="21" t="s">
        <v>1520</v>
      </c>
      <c r="C2038" s="21">
        <v>55973803</v>
      </c>
      <c r="D2038" s="25" t="s">
        <v>2265</v>
      </c>
      <c r="E2038" s="21" t="s">
        <v>1826</v>
      </c>
      <c r="F2038" s="31" t="s">
        <v>1826</v>
      </c>
      <c r="G2038" s="21" t="s">
        <v>2266</v>
      </c>
      <c r="H2038" s="21" t="s">
        <v>447</v>
      </c>
      <c r="I2038" s="25" t="s">
        <v>20</v>
      </c>
      <c r="J2038" s="21" t="s">
        <v>21</v>
      </c>
      <c r="K2038" s="21"/>
      <c r="L2038" s="20">
        <v>45785</v>
      </c>
      <c r="M2038" s="20"/>
      <c r="N2038" s="21" t="s">
        <v>18</v>
      </c>
      <c r="O2038" s="21"/>
      <c r="P2038" s="21"/>
      <c r="Q2038" s="21"/>
      <c r="R2038" s="28"/>
      <c r="S2038" s="18" t="str">
        <f>IFERROR(VLOOKUP(D2038,'[1]comparativo br'!$A:$B,2,FALSE),"")</f>
        <v/>
      </c>
      <c r="T2038" s="18" t="str">
        <f>IFERROR(VLOOKUP(D2038,'[1]comparativo br'!$A:$C,3,FALSE),"")</f>
        <v/>
      </c>
      <c r="U2038" s="15" t="str">
        <f t="shared" si="250"/>
        <v/>
      </c>
      <c r="V2038" s="19" t="str">
        <f>IFERROR(VLOOKUP(D2038,'[1]comparativo br'!$A:$D,4,FALSE),"")</f>
        <v/>
      </c>
      <c r="W2038" s="19" t="str">
        <f>IFERROR(VLOOKUP(D2038,'[1]comparativo br'!$A:$E,5,FALSE),"")</f>
        <v/>
      </c>
      <c r="X2038" s="15" t="str">
        <f t="shared" si="254"/>
        <v/>
      </c>
      <c r="Y2038" s="18" t="e">
        <f>SUMIFS([2]Plan2!$H:$H,[2]Plan2!$A:$A,$D2038,[2]Plan2!$U:$U,6)</f>
        <v>#VALUE!</v>
      </c>
      <c r="Z2038" s="18" t="e">
        <f>SUMIFS([2]Plan2!$H:$H,[2]Plan2!$A:$A,$D2038,[2]Plan2!$U:$U,7)</f>
        <v>#VALUE!</v>
      </c>
      <c r="AA2038" s="18" t="e">
        <f>SUMIFS([2]Plan2!$H:$H,[2]Plan2!$A:$A,$D2038,[2]Plan2!$U:$U,8)</f>
        <v>#VALUE!</v>
      </c>
      <c r="AB2038" s="18" t="e">
        <f>SUMIFS([2]Plan2!$H:$H,[2]Plan2!$A:$A,$D2038,[2]Plan2!$U:$U,9)</f>
        <v>#VALUE!</v>
      </c>
      <c r="AC2038" s="18" t="e">
        <f>SUMIFS([2]Plan2!$H:$H,[2]Plan2!$A:$A,$D2038,[2]Plan2!$U:$U,10)</f>
        <v>#VALUE!</v>
      </c>
      <c r="AD2038" s="18" t="e">
        <f>SUMIFS([2]Plan2!$H:$H,[2]Plan2!$A:$A,$D2038,[2]Plan2!$U:$U,11)</f>
        <v>#VALUE!</v>
      </c>
      <c r="AE2038" s="18" t="e">
        <f>SUMIFS([2]Plan2!$H:$H,[2]Plan2!$A:$A,$D2038,[2]Plan2!$U:$U,12)</f>
        <v>#VALUE!</v>
      </c>
      <c r="AF2038" s="18" t="e">
        <f>SUMIFS([2]Plan2!$H:$H,[2]Plan2!$A:$A,$D2038,[2]Plan2!$U:$U,1)</f>
        <v>#VALUE!</v>
      </c>
      <c r="AG2038" s="18" t="e">
        <f>SUMIFS([2]Plan2!$H:$H,[2]Plan2!$A:$A,$D2038,[2]Plan2!$U:$U,2)</f>
        <v>#VALUE!</v>
      </c>
      <c r="AH2038" s="18" t="e">
        <f>SUMIFS([2]Plan2!$H:$H,[2]Plan2!$A:$A,$D2038,[2]Plan2!$U:$U,3)</f>
        <v>#VALUE!</v>
      </c>
      <c r="AI2038" s="18" t="e">
        <f>SUMIFS([2]Plan2!$H:$H,[2]Plan2!$A:$A,$D2038,[2]Plan2!$U:$U,4)</f>
        <v>#VALUE!</v>
      </c>
      <c r="AJ2038" s="18" t="e">
        <f>SUMIFS([2]Plan2!$H:$H,[2]Plan2!$A:$A,$D2038,[2]Plan2!$U:$U,5)</f>
        <v>#VALUE!</v>
      </c>
      <c r="AK2038" s="23" t="e">
        <f t="shared" si="251"/>
        <v>#VALUE!</v>
      </c>
      <c r="AL2038" s="23" t="e">
        <f t="shared" si="253"/>
        <v>#VALUE!</v>
      </c>
      <c r="AM2038">
        <f t="shared" si="252"/>
        <v>0</v>
      </c>
    </row>
    <row r="2039" spans="1:39" ht="15.75" x14ac:dyDescent="0.25">
      <c r="A2039" s="21"/>
      <c r="B2039" s="21" t="s">
        <v>1520</v>
      </c>
      <c r="C2039" s="21">
        <v>56139066</v>
      </c>
      <c r="D2039" s="25">
        <v>190535</v>
      </c>
      <c r="E2039" s="25" t="s">
        <v>12</v>
      </c>
      <c r="F2039" s="31" t="s">
        <v>12</v>
      </c>
      <c r="G2039" s="21" t="s">
        <v>2393</v>
      </c>
      <c r="H2039" s="21" t="s">
        <v>2394</v>
      </c>
      <c r="I2039" s="25" t="s">
        <v>84</v>
      </c>
      <c r="J2039" s="21" t="s">
        <v>107</v>
      </c>
      <c r="K2039" s="21" t="s">
        <v>108</v>
      </c>
      <c r="L2039" s="20">
        <v>45728</v>
      </c>
      <c r="M2039" s="20">
        <v>45701</v>
      </c>
      <c r="N2039" s="21" t="s">
        <v>22</v>
      </c>
      <c r="O2039" s="21">
        <v>8</v>
      </c>
      <c r="P2039" s="21">
        <v>3</v>
      </c>
      <c r="Q2039" s="21">
        <v>3</v>
      </c>
      <c r="R2039" s="15">
        <f>(Q2039-P2039)/P2039</f>
        <v>0</v>
      </c>
      <c r="S2039" s="18" t="str">
        <f>IFERROR(VLOOKUP(D2039,'[1]comparativo br'!$A:$B,2,FALSE),"")</f>
        <v/>
      </c>
      <c r="T2039" s="18" t="str">
        <f>IFERROR(VLOOKUP(D2039,'[1]comparativo br'!$A:$C,3,FALSE),"")</f>
        <v/>
      </c>
      <c r="U2039" s="15" t="str">
        <f t="shared" si="250"/>
        <v/>
      </c>
      <c r="V2039" s="19" t="str">
        <f>IFERROR(VLOOKUP(D2039,'[1]comparativo br'!$A:$D,4,FALSE),"")</f>
        <v/>
      </c>
      <c r="W2039" s="19" t="str">
        <f>IFERROR(VLOOKUP(D2039,'[1]comparativo br'!$A:$E,5,FALSE),"")</f>
        <v/>
      </c>
      <c r="X2039" s="15" t="str">
        <f t="shared" si="254"/>
        <v/>
      </c>
      <c r="Y2039" s="18" t="e">
        <f>SUMIFS([2]Plan2!$H:$H,[2]Plan2!$A:$A,$D2039,[2]Plan2!$U:$U,6)</f>
        <v>#VALUE!</v>
      </c>
      <c r="Z2039" s="18" t="e">
        <f>SUMIFS([2]Plan2!$H:$H,[2]Plan2!$A:$A,$D2039,[2]Plan2!$U:$U,7)</f>
        <v>#VALUE!</v>
      </c>
      <c r="AA2039" s="18" t="e">
        <f>SUMIFS([2]Plan2!$H:$H,[2]Plan2!$A:$A,$D2039,[2]Plan2!$U:$U,8)</f>
        <v>#VALUE!</v>
      </c>
      <c r="AB2039" s="18" t="e">
        <f>SUMIFS([2]Plan2!$H:$H,[2]Plan2!$A:$A,$D2039,[2]Plan2!$U:$U,9)</f>
        <v>#VALUE!</v>
      </c>
      <c r="AC2039" s="18" t="e">
        <f>SUMIFS([2]Plan2!$H:$H,[2]Plan2!$A:$A,$D2039,[2]Plan2!$U:$U,10)</f>
        <v>#VALUE!</v>
      </c>
      <c r="AD2039" s="18" t="e">
        <f>SUMIFS([2]Plan2!$H:$H,[2]Plan2!$A:$A,$D2039,[2]Plan2!$U:$U,11)</f>
        <v>#VALUE!</v>
      </c>
      <c r="AE2039" s="18" t="e">
        <f>SUMIFS([2]Plan2!$H:$H,[2]Plan2!$A:$A,$D2039,[2]Plan2!$U:$U,12)</f>
        <v>#VALUE!</v>
      </c>
      <c r="AF2039" s="18" t="e">
        <f>SUMIFS([2]Plan2!$H:$H,[2]Plan2!$A:$A,$D2039,[2]Plan2!$U:$U,1)</f>
        <v>#VALUE!</v>
      </c>
      <c r="AG2039" s="18" t="e">
        <f>SUMIFS([2]Plan2!$H:$H,[2]Plan2!$A:$A,$D2039,[2]Plan2!$U:$U,2)</f>
        <v>#VALUE!</v>
      </c>
      <c r="AH2039" s="18" t="e">
        <f>SUMIFS([2]Plan2!$H:$H,[2]Plan2!$A:$A,$D2039,[2]Plan2!$U:$U,3)</f>
        <v>#VALUE!</v>
      </c>
      <c r="AI2039" s="18" t="e">
        <f>SUMIFS([2]Plan2!$H:$H,[2]Plan2!$A:$A,$D2039,[2]Plan2!$U:$U,4)</f>
        <v>#VALUE!</v>
      </c>
      <c r="AJ2039" s="18" t="e">
        <f>SUMIFS([2]Plan2!$H:$H,[2]Plan2!$A:$A,$D2039,[2]Plan2!$U:$U,5)</f>
        <v>#VALUE!</v>
      </c>
      <c r="AK2039" s="23" t="e">
        <f t="shared" si="251"/>
        <v>#VALUE!</v>
      </c>
      <c r="AL2039" s="23" t="e">
        <f t="shared" si="253"/>
        <v>#VALUE!</v>
      </c>
      <c r="AM2039">
        <f t="shared" si="252"/>
        <v>0</v>
      </c>
    </row>
    <row r="2040" spans="1:39" ht="15.75" x14ac:dyDescent="0.25">
      <c r="A2040" s="21"/>
      <c r="B2040" s="21" t="s">
        <v>1519</v>
      </c>
      <c r="C2040" s="21">
        <v>56287725</v>
      </c>
      <c r="D2040" s="25">
        <v>194437</v>
      </c>
      <c r="E2040" s="21" t="s">
        <v>24</v>
      </c>
      <c r="F2040" s="31" t="s">
        <v>24</v>
      </c>
      <c r="G2040" s="21" t="s">
        <v>1628</v>
      </c>
      <c r="H2040" s="21" t="s">
        <v>38</v>
      </c>
      <c r="I2040" s="25" t="s">
        <v>20</v>
      </c>
      <c r="J2040" s="21" t="s">
        <v>107</v>
      </c>
      <c r="K2040" s="21" t="s">
        <v>74</v>
      </c>
      <c r="L2040" s="20">
        <v>45792</v>
      </c>
      <c r="M2040" s="20">
        <v>45348</v>
      </c>
      <c r="N2040" s="21" t="s">
        <v>22</v>
      </c>
      <c r="O2040" s="21">
        <v>1</v>
      </c>
      <c r="P2040" s="21">
        <v>1</v>
      </c>
      <c r="Q2040" s="21">
        <v>0</v>
      </c>
      <c r="R2040" s="15">
        <f>(Q2040-P2040)/P2040</f>
        <v>-1</v>
      </c>
      <c r="S2040" s="18">
        <f>IFERROR(VLOOKUP(D2040,'[1]comparativo br'!$A:$B,2,FALSE),"")</f>
        <v>2519.35</v>
      </c>
      <c r="T2040" s="18">
        <f>IFERROR(VLOOKUP(D2040,'[1]comparativo br'!$A:$C,3,FALSE),"")</f>
        <v>0</v>
      </c>
      <c r="U2040" s="15">
        <f t="shared" si="250"/>
        <v>-1</v>
      </c>
      <c r="V2040" s="19">
        <f>IFERROR(VLOOKUP(D2040,'[1]comparativo br'!$A:$D,4,FALSE),"")</f>
        <v>7</v>
      </c>
      <c r="W2040" s="19">
        <f>IFERROR(VLOOKUP(D2040,'[1]comparativo br'!$A:$E,5,FALSE),"")</f>
        <v>4</v>
      </c>
      <c r="X2040" s="15">
        <f t="shared" si="254"/>
        <v>-0.42857142857142855</v>
      </c>
      <c r="Y2040" s="18" t="e">
        <f>SUMIFS([2]Plan2!$H:$H,[2]Plan2!$A:$A,$D2040,[2]Plan2!$U:$U,6)</f>
        <v>#VALUE!</v>
      </c>
      <c r="Z2040" s="18" t="e">
        <f>SUMIFS([2]Plan2!$H:$H,[2]Plan2!$A:$A,$D2040,[2]Plan2!$U:$U,7)</f>
        <v>#VALUE!</v>
      </c>
      <c r="AA2040" s="18" t="e">
        <f>SUMIFS([2]Plan2!$H:$H,[2]Plan2!$A:$A,$D2040,[2]Plan2!$U:$U,8)</f>
        <v>#VALUE!</v>
      </c>
      <c r="AB2040" s="18" t="e">
        <f>SUMIFS([2]Plan2!$H:$H,[2]Plan2!$A:$A,$D2040,[2]Plan2!$U:$U,9)</f>
        <v>#VALUE!</v>
      </c>
      <c r="AC2040" s="18" t="e">
        <f>SUMIFS([2]Plan2!$H:$H,[2]Plan2!$A:$A,$D2040,[2]Plan2!$U:$U,10)</f>
        <v>#VALUE!</v>
      </c>
      <c r="AD2040" s="18" t="e">
        <f>SUMIFS([2]Plan2!$H:$H,[2]Plan2!$A:$A,$D2040,[2]Plan2!$U:$U,11)</f>
        <v>#VALUE!</v>
      </c>
      <c r="AE2040" s="18" t="e">
        <f>SUMIFS([2]Plan2!$H:$H,[2]Plan2!$A:$A,$D2040,[2]Plan2!$U:$U,12)</f>
        <v>#VALUE!</v>
      </c>
      <c r="AF2040" s="18" t="e">
        <f>SUMIFS([2]Plan2!$H:$H,[2]Plan2!$A:$A,$D2040,[2]Plan2!$U:$U,1)</f>
        <v>#VALUE!</v>
      </c>
      <c r="AG2040" s="18" t="e">
        <f>SUMIFS([2]Plan2!$H:$H,[2]Plan2!$A:$A,$D2040,[2]Plan2!$U:$U,2)</f>
        <v>#VALUE!</v>
      </c>
      <c r="AH2040" s="18" t="e">
        <f>SUMIFS([2]Plan2!$H:$H,[2]Plan2!$A:$A,$D2040,[2]Plan2!$U:$U,3)</f>
        <v>#VALUE!</v>
      </c>
      <c r="AI2040" s="18" t="e">
        <f>SUMIFS([2]Plan2!$H:$H,[2]Plan2!$A:$A,$D2040,[2]Plan2!$U:$U,4)</f>
        <v>#VALUE!</v>
      </c>
      <c r="AJ2040" s="18" t="e">
        <f>SUMIFS([2]Plan2!$H:$H,[2]Plan2!$A:$A,$D2040,[2]Plan2!$U:$U,5)</f>
        <v>#VALUE!</v>
      </c>
      <c r="AK2040" s="23" t="e">
        <f t="shared" si="251"/>
        <v>#VALUE!</v>
      </c>
      <c r="AL2040" s="23" t="e">
        <f t="shared" si="253"/>
        <v>#VALUE!</v>
      </c>
      <c r="AM2040">
        <f t="shared" si="252"/>
        <v>0</v>
      </c>
    </row>
    <row r="2041" spans="1:39" ht="15.75" x14ac:dyDescent="0.25">
      <c r="A2041" s="21"/>
      <c r="B2041" s="21" t="s">
        <v>1519</v>
      </c>
      <c r="C2041" s="21">
        <v>56669187</v>
      </c>
      <c r="D2041" s="25">
        <v>191004</v>
      </c>
      <c r="E2041" s="21" t="s">
        <v>1180</v>
      </c>
      <c r="F2041" s="31" t="s">
        <v>1180</v>
      </c>
      <c r="G2041" s="21" t="s">
        <v>1297</v>
      </c>
      <c r="H2041" s="21" t="s">
        <v>203</v>
      </c>
      <c r="I2041" s="25" t="s">
        <v>20</v>
      </c>
      <c r="J2041" s="21" t="s">
        <v>107</v>
      </c>
      <c r="K2041" s="21" t="s">
        <v>108</v>
      </c>
      <c r="L2041" s="20">
        <v>44988</v>
      </c>
      <c r="M2041" s="20">
        <v>45439</v>
      </c>
      <c r="N2041" s="21" t="s">
        <v>53</v>
      </c>
      <c r="O2041" s="21">
        <v>7</v>
      </c>
      <c r="P2041" s="21">
        <v>7</v>
      </c>
      <c r="Q2041" s="21">
        <v>0</v>
      </c>
      <c r="R2041" s="15">
        <f>(Q2041-P2041)/P2041</f>
        <v>-1</v>
      </c>
      <c r="S2041" s="18" t="str">
        <f>IFERROR(VLOOKUP(D2041,'[1]comparativo br'!$A:$B,2,FALSE),"")</f>
        <v/>
      </c>
      <c r="T2041" s="18" t="str">
        <f>IFERROR(VLOOKUP(D2041,'[1]comparativo br'!$A:$C,3,FALSE),"")</f>
        <v/>
      </c>
      <c r="U2041" s="15" t="str">
        <f t="shared" si="250"/>
        <v/>
      </c>
      <c r="V2041" s="19" t="str">
        <f>IFERROR(VLOOKUP(D2041,'[1]comparativo br'!$A:$D,4,FALSE),"")</f>
        <v/>
      </c>
      <c r="W2041" s="19" t="str">
        <f>IFERROR(VLOOKUP(D2041,'[1]comparativo br'!$A:$E,5,FALSE),"")</f>
        <v/>
      </c>
      <c r="X2041" s="15" t="str">
        <f t="shared" si="254"/>
        <v/>
      </c>
      <c r="Y2041" s="18" t="e">
        <f>SUMIFS([2]Plan2!$H:$H,[2]Plan2!$A:$A,$D2041,[2]Plan2!$U:$U,6)</f>
        <v>#VALUE!</v>
      </c>
      <c r="Z2041" s="18" t="e">
        <f>SUMIFS([2]Plan2!$H:$H,[2]Plan2!$A:$A,$D2041,[2]Plan2!$U:$U,7)</f>
        <v>#VALUE!</v>
      </c>
      <c r="AA2041" s="18" t="e">
        <f>SUMIFS([2]Plan2!$H:$H,[2]Plan2!$A:$A,$D2041,[2]Plan2!$U:$U,8)</f>
        <v>#VALUE!</v>
      </c>
      <c r="AB2041" s="18" t="e">
        <f>SUMIFS([2]Plan2!$H:$H,[2]Plan2!$A:$A,$D2041,[2]Plan2!$U:$U,9)</f>
        <v>#VALUE!</v>
      </c>
      <c r="AC2041" s="18" t="e">
        <f>SUMIFS([2]Plan2!$H:$H,[2]Plan2!$A:$A,$D2041,[2]Plan2!$U:$U,10)</f>
        <v>#VALUE!</v>
      </c>
      <c r="AD2041" s="18" t="e">
        <f>SUMIFS([2]Plan2!$H:$H,[2]Plan2!$A:$A,$D2041,[2]Plan2!$U:$U,11)</f>
        <v>#VALUE!</v>
      </c>
      <c r="AE2041" s="18" t="e">
        <f>SUMIFS([2]Plan2!$H:$H,[2]Plan2!$A:$A,$D2041,[2]Plan2!$U:$U,12)</f>
        <v>#VALUE!</v>
      </c>
      <c r="AF2041" s="18" t="e">
        <f>SUMIFS([2]Plan2!$H:$H,[2]Plan2!$A:$A,$D2041,[2]Plan2!$U:$U,1)</f>
        <v>#VALUE!</v>
      </c>
      <c r="AG2041" s="18" t="e">
        <f>SUMIFS([2]Plan2!$H:$H,[2]Plan2!$A:$A,$D2041,[2]Plan2!$U:$U,2)</f>
        <v>#VALUE!</v>
      </c>
      <c r="AH2041" s="18" t="e">
        <f>SUMIFS([2]Plan2!$H:$H,[2]Plan2!$A:$A,$D2041,[2]Plan2!$U:$U,3)</f>
        <v>#VALUE!</v>
      </c>
      <c r="AI2041" s="18" t="e">
        <f>SUMIFS([2]Plan2!$H:$H,[2]Plan2!$A:$A,$D2041,[2]Plan2!$U:$U,4)</f>
        <v>#VALUE!</v>
      </c>
      <c r="AJ2041" s="18" t="e">
        <f>SUMIFS([2]Plan2!$H:$H,[2]Plan2!$A:$A,$D2041,[2]Plan2!$U:$U,5)</f>
        <v>#VALUE!</v>
      </c>
      <c r="AK2041" s="23" t="e">
        <f t="shared" si="251"/>
        <v>#VALUE!</v>
      </c>
      <c r="AL2041" s="23" t="e">
        <f t="shared" si="253"/>
        <v>#VALUE!</v>
      </c>
      <c r="AM2041">
        <f t="shared" si="252"/>
        <v>0</v>
      </c>
    </row>
    <row r="2042" spans="1:39" ht="15.75" x14ac:dyDescent="0.25">
      <c r="A2042" s="21"/>
      <c r="B2042" s="21" t="s">
        <v>1519</v>
      </c>
      <c r="C2042" s="21">
        <v>57000036</v>
      </c>
      <c r="D2042" s="25">
        <v>190677</v>
      </c>
      <c r="E2042" s="21" t="s">
        <v>1180</v>
      </c>
      <c r="F2042" s="31" t="s">
        <v>1180</v>
      </c>
      <c r="G2042" s="21" t="s">
        <v>1281</v>
      </c>
      <c r="H2042" s="21" t="s">
        <v>237</v>
      </c>
      <c r="I2042" s="25" t="s">
        <v>20</v>
      </c>
      <c r="J2042" s="21" t="s">
        <v>107</v>
      </c>
      <c r="K2042" s="21" t="s">
        <v>108</v>
      </c>
      <c r="L2042" s="20">
        <v>45223</v>
      </c>
      <c r="M2042" s="20">
        <v>45230</v>
      </c>
      <c r="N2042" s="21" t="s">
        <v>53</v>
      </c>
      <c r="O2042" s="21">
        <v>21</v>
      </c>
      <c r="P2042" s="21">
        <v>7</v>
      </c>
      <c r="Q2042" s="21">
        <v>0</v>
      </c>
      <c r="R2042" s="15">
        <f>(Q2042-P2042)/P2042</f>
        <v>-1</v>
      </c>
      <c r="S2042" s="18" t="str">
        <f>IFERROR(VLOOKUP(D2042,'[1]comparativo br'!$A:$B,2,FALSE),"")</f>
        <v/>
      </c>
      <c r="T2042" s="18" t="str">
        <f>IFERROR(VLOOKUP(D2042,'[1]comparativo br'!$A:$C,3,FALSE),"")</f>
        <v/>
      </c>
      <c r="U2042" s="15" t="str">
        <f t="shared" si="250"/>
        <v/>
      </c>
      <c r="V2042" s="19" t="str">
        <f>IFERROR(VLOOKUP(D2042,'[1]comparativo br'!$A:$D,4,FALSE),"")</f>
        <v/>
      </c>
      <c r="W2042" s="19" t="str">
        <f>IFERROR(VLOOKUP(D2042,'[1]comparativo br'!$A:$E,5,FALSE),"")</f>
        <v/>
      </c>
      <c r="X2042" s="15" t="str">
        <f t="shared" si="254"/>
        <v/>
      </c>
      <c r="Y2042" s="18" t="e">
        <f>SUMIFS([2]Plan2!$H:$H,[2]Plan2!$A:$A,$D2042,[2]Plan2!$U:$U,6)</f>
        <v>#VALUE!</v>
      </c>
      <c r="Z2042" s="18" t="e">
        <f>SUMIFS([2]Plan2!$H:$H,[2]Plan2!$A:$A,$D2042,[2]Plan2!$U:$U,7)</f>
        <v>#VALUE!</v>
      </c>
      <c r="AA2042" s="18" t="e">
        <f>SUMIFS([2]Plan2!$H:$H,[2]Plan2!$A:$A,$D2042,[2]Plan2!$U:$U,8)</f>
        <v>#VALUE!</v>
      </c>
      <c r="AB2042" s="18" t="e">
        <f>SUMIFS([2]Plan2!$H:$H,[2]Plan2!$A:$A,$D2042,[2]Plan2!$U:$U,9)</f>
        <v>#VALUE!</v>
      </c>
      <c r="AC2042" s="18" t="e">
        <f>SUMIFS([2]Plan2!$H:$H,[2]Plan2!$A:$A,$D2042,[2]Plan2!$U:$U,10)</f>
        <v>#VALUE!</v>
      </c>
      <c r="AD2042" s="18" t="e">
        <f>SUMIFS([2]Plan2!$H:$H,[2]Plan2!$A:$A,$D2042,[2]Plan2!$U:$U,11)</f>
        <v>#VALUE!</v>
      </c>
      <c r="AE2042" s="18" t="e">
        <f>SUMIFS([2]Plan2!$H:$H,[2]Plan2!$A:$A,$D2042,[2]Plan2!$U:$U,12)</f>
        <v>#VALUE!</v>
      </c>
      <c r="AF2042" s="18" t="e">
        <f>SUMIFS([2]Plan2!$H:$H,[2]Plan2!$A:$A,$D2042,[2]Plan2!$U:$U,1)</f>
        <v>#VALUE!</v>
      </c>
      <c r="AG2042" s="18" t="e">
        <f>SUMIFS([2]Plan2!$H:$H,[2]Plan2!$A:$A,$D2042,[2]Plan2!$U:$U,2)</f>
        <v>#VALUE!</v>
      </c>
      <c r="AH2042" s="18" t="e">
        <f>SUMIFS([2]Plan2!$H:$H,[2]Plan2!$A:$A,$D2042,[2]Plan2!$U:$U,3)</f>
        <v>#VALUE!</v>
      </c>
      <c r="AI2042" s="18" t="e">
        <f>SUMIFS([2]Plan2!$H:$H,[2]Plan2!$A:$A,$D2042,[2]Plan2!$U:$U,4)</f>
        <v>#VALUE!</v>
      </c>
      <c r="AJ2042" s="18" t="e">
        <f>SUMIFS([2]Plan2!$H:$H,[2]Plan2!$A:$A,$D2042,[2]Plan2!$U:$U,5)</f>
        <v>#VALUE!</v>
      </c>
      <c r="AK2042" s="23" t="e">
        <f t="shared" si="251"/>
        <v>#VALUE!</v>
      </c>
      <c r="AL2042" s="23" t="e">
        <f t="shared" si="253"/>
        <v>#VALUE!</v>
      </c>
      <c r="AM2042">
        <f t="shared" si="252"/>
        <v>0</v>
      </c>
    </row>
    <row r="2043" spans="1:39" ht="15.75" x14ac:dyDescent="0.25">
      <c r="A2043" s="21"/>
      <c r="B2043" s="21" t="s">
        <v>1519</v>
      </c>
      <c r="C2043" s="21">
        <v>57068231</v>
      </c>
      <c r="D2043" s="25">
        <v>191311</v>
      </c>
      <c r="E2043" s="21" t="s">
        <v>1180</v>
      </c>
      <c r="F2043" s="31" t="s">
        <v>1180</v>
      </c>
      <c r="G2043" s="21" t="s">
        <v>1308</v>
      </c>
      <c r="H2043" s="21" t="s">
        <v>1309</v>
      </c>
      <c r="I2043" s="25" t="s">
        <v>20</v>
      </c>
      <c r="J2043" s="21" t="s">
        <v>41</v>
      </c>
      <c r="K2043" s="21" t="s">
        <v>42</v>
      </c>
      <c r="L2043" s="20">
        <v>44883</v>
      </c>
      <c r="M2043" s="20">
        <v>45464</v>
      </c>
      <c r="N2043" s="21" t="s">
        <v>53</v>
      </c>
      <c r="O2043" s="21">
        <v>2</v>
      </c>
      <c r="P2043" s="21">
        <v>3</v>
      </c>
      <c r="Q2043" s="21">
        <v>3</v>
      </c>
      <c r="R2043" s="15">
        <f>(Q2043-P2043)/P2043</f>
        <v>0</v>
      </c>
      <c r="S2043" s="18" t="str">
        <f>IFERROR(VLOOKUP(D2043,'[1]comparativo br'!$A:$B,2,FALSE),"")</f>
        <v/>
      </c>
      <c r="T2043" s="18" t="str">
        <f>IFERROR(VLOOKUP(D2043,'[1]comparativo br'!$A:$C,3,FALSE),"")</f>
        <v/>
      </c>
      <c r="U2043" s="15" t="str">
        <f t="shared" si="250"/>
        <v/>
      </c>
      <c r="V2043" s="19" t="str">
        <f>IFERROR(VLOOKUP(D2043,'[1]comparativo br'!$A:$D,4,FALSE),"")</f>
        <v/>
      </c>
      <c r="W2043" s="19" t="str">
        <f>IFERROR(VLOOKUP(D2043,'[1]comparativo br'!$A:$E,5,FALSE),"")</f>
        <v/>
      </c>
      <c r="X2043" s="15" t="str">
        <f t="shared" si="254"/>
        <v/>
      </c>
      <c r="Y2043" s="18" t="e">
        <f>SUMIFS([2]Plan2!$H:$H,[2]Plan2!$A:$A,$D2043,[2]Plan2!$U:$U,6)</f>
        <v>#VALUE!</v>
      </c>
      <c r="Z2043" s="18" t="e">
        <f>SUMIFS([2]Plan2!$H:$H,[2]Plan2!$A:$A,$D2043,[2]Plan2!$U:$U,7)</f>
        <v>#VALUE!</v>
      </c>
      <c r="AA2043" s="18" t="e">
        <f>SUMIFS([2]Plan2!$H:$H,[2]Plan2!$A:$A,$D2043,[2]Plan2!$U:$U,8)</f>
        <v>#VALUE!</v>
      </c>
      <c r="AB2043" s="18" t="e">
        <f>SUMIFS([2]Plan2!$H:$H,[2]Plan2!$A:$A,$D2043,[2]Plan2!$U:$U,9)</f>
        <v>#VALUE!</v>
      </c>
      <c r="AC2043" s="18" t="e">
        <f>SUMIFS([2]Plan2!$H:$H,[2]Plan2!$A:$A,$D2043,[2]Plan2!$U:$U,10)</f>
        <v>#VALUE!</v>
      </c>
      <c r="AD2043" s="18" t="e">
        <f>SUMIFS([2]Plan2!$H:$H,[2]Plan2!$A:$A,$D2043,[2]Plan2!$U:$U,11)</f>
        <v>#VALUE!</v>
      </c>
      <c r="AE2043" s="18" t="e">
        <f>SUMIFS([2]Plan2!$H:$H,[2]Plan2!$A:$A,$D2043,[2]Plan2!$U:$U,12)</f>
        <v>#VALUE!</v>
      </c>
      <c r="AF2043" s="18" t="e">
        <f>SUMIFS([2]Plan2!$H:$H,[2]Plan2!$A:$A,$D2043,[2]Plan2!$U:$U,1)</f>
        <v>#VALUE!</v>
      </c>
      <c r="AG2043" s="18" t="e">
        <f>SUMIFS([2]Plan2!$H:$H,[2]Plan2!$A:$A,$D2043,[2]Plan2!$U:$U,2)</f>
        <v>#VALUE!</v>
      </c>
      <c r="AH2043" s="18" t="e">
        <f>SUMIFS([2]Plan2!$H:$H,[2]Plan2!$A:$A,$D2043,[2]Plan2!$U:$U,3)</f>
        <v>#VALUE!</v>
      </c>
      <c r="AI2043" s="18" t="e">
        <f>SUMIFS([2]Plan2!$H:$H,[2]Plan2!$A:$A,$D2043,[2]Plan2!$U:$U,4)</f>
        <v>#VALUE!</v>
      </c>
      <c r="AJ2043" s="18" t="e">
        <f>SUMIFS([2]Plan2!$H:$H,[2]Plan2!$A:$A,$D2043,[2]Plan2!$U:$U,5)</f>
        <v>#VALUE!</v>
      </c>
      <c r="AK2043" s="23" t="e">
        <f t="shared" si="251"/>
        <v>#VALUE!</v>
      </c>
      <c r="AL2043" s="23" t="e">
        <f t="shared" si="253"/>
        <v>#VALUE!</v>
      </c>
      <c r="AM2043">
        <f t="shared" si="252"/>
        <v>0</v>
      </c>
    </row>
    <row r="2044" spans="1:39" ht="15.75" x14ac:dyDescent="0.25">
      <c r="A2044" s="21" t="s">
        <v>886</v>
      </c>
      <c r="B2044" s="21" t="s">
        <v>1519</v>
      </c>
      <c r="C2044" s="21">
        <v>57213191</v>
      </c>
      <c r="D2044" s="25">
        <v>193420</v>
      </c>
      <c r="E2044" s="21" t="s">
        <v>69</v>
      </c>
      <c r="F2044" s="31" t="s">
        <v>69</v>
      </c>
      <c r="G2044" s="21" t="s">
        <v>887</v>
      </c>
      <c r="H2044" s="21" t="s">
        <v>218</v>
      </c>
      <c r="I2044" s="25" t="s">
        <v>63</v>
      </c>
      <c r="J2044" s="21" t="s">
        <v>27</v>
      </c>
      <c r="K2044" s="21" t="s">
        <v>210</v>
      </c>
      <c r="L2044" s="20">
        <v>44693</v>
      </c>
      <c r="M2044" s="20"/>
      <c r="N2044" s="21" t="s">
        <v>53</v>
      </c>
      <c r="O2044" s="21"/>
      <c r="P2044" s="21"/>
      <c r="Q2044" s="21"/>
      <c r="R2044" s="28"/>
      <c r="S2044" s="18" t="str">
        <f>IFERROR(VLOOKUP(D2044,'[1]comparativo br'!$A:$B,2,FALSE),"")</f>
        <v/>
      </c>
      <c r="T2044" s="18" t="str">
        <f>IFERROR(VLOOKUP(D2044,'[1]comparativo br'!$A:$C,3,FALSE),"")</f>
        <v/>
      </c>
      <c r="U2044" s="15" t="str">
        <f t="shared" si="250"/>
        <v/>
      </c>
      <c r="V2044" s="19" t="str">
        <f>IFERROR(VLOOKUP(D2044,'[1]comparativo br'!$A:$D,4,FALSE),"")</f>
        <v/>
      </c>
      <c r="W2044" s="19" t="str">
        <f>IFERROR(VLOOKUP(D2044,'[1]comparativo br'!$A:$E,5,FALSE),"")</f>
        <v/>
      </c>
      <c r="X2044" s="15" t="str">
        <f t="shared" si="254"/>
        <v/>
      </c>
      <c r="Y2044" s="18" t="e">
        <f>SUMIFS([2]Plan2!$H:$H,[2]Plan2!$A:$A,$D2044,[2]Plan2!$U:$U,6)</f>
        <v>#VALUE!</v>
      </c>
      <c r="Z2044" s="18" t="e">
        <f>SUMIFS([2]Plan2!$H:$H,[2]Plan2!$A:$A,$D2044,[2]Plan2!$U:$U,7)</f>
        <v>#VALUE!</v>
      </c>
      <c r="AA2044" s="18" t="e">
        <f>SUMIFS([2]Plan2!$H:$H,[2]Plan2!$A:$A,$D2044,[2]Plan2!$U:$U,8)</f>
        <v>#VALUE!</v>
      </c>
      <c r="AB2044" s="18" t="e">
        <f>SUMIFS([2]Plan2!$H:$H,[2]Plan2!$A:$A,$D2044,[2]Plan2!$U:$U,9)</f>
        <v>#VALUE!</v>
      </c>
      <c r="AC2044" s="18" t="e">
        <f>SUMIFS([2]Plan2!$H:$H,[2]Plan2!$A:$A,$D2044,[2]Plan2!$U:$U,10)</f>
        <v>#VALUE!</v>
      </c>
      <c r="AD2044" s="18" t="e">
        <f>SUMIFS([2]Plan2!$H:$H,[2]Plan2!$A:$A,$D2044,[2]Plan2!$U:$U,11)</f>
        <v>#VALUE!</v>
      </c>
      <c r="AE2044" s="18" t="e">
        <f>SUMIFS([2]Plan2!$H:$H,[2]Plan2!$A:$A,$D2044,[2]Plan2!$U:$U,12)</f>
        <v>#VALUE!</v>
      </c>
      <c r="AF2044" s="18" t="e">
        <f>SUMIFS([2]Plan2!$H:$H,[2]Plan2!$A:$A,$D2044,[2]Plan2!$U:$U,1)</f>
        <v>#VALUE!</v>
      </c>
      <c r="AG2044" s="18" t="e">
        <f>SUMIFS([2]Plan2!$H:$H,[2]Plan2!$A:$A,$D2044,[2]Plan2!$U:$U,2)</f>
        <v>#VALUE!</v>
      </c>
      <c r="AH2044" s="18" t="e">
        <f>SUMIFS([2]Plan2!$H:$H,[2]Plan2!$A:$A,$D2044,[2]Plan2!$U:$U,3)</f>
        <v>#VALUE!</v>
      </c>
      <c r="AI2044" s="18" t="e">
        <f>SUMIFS([2]Plan2!$H:$H,[2]Plan2!$A:$A,$D2044,[2]Plan2!$U:$U,4)</f>
        <v>#VALUE!</v>
      </c>
      <c r="AJ2044" s="18" t="e">
        <f>SUMIFS([2]Plan2!$H:$H,[2]Plan2!$A:$A,$D2044,[2]Plan2!$U:$U,5)</f>
        <v>#VALUE!</v>
      </c>
      <c r="AK2044" s="23" t="e">
        <f t="shared" si="251"/>
        <v>#VALUE!</v>
      </c>
      <c r="AL2044" s="23" t="e">
        <f t="shared" si="253"/>
        <v>#VALUE!</v>
      </c>
      <c r="AM2044">
        <f t="shared" si="252"/>
        <v>0</v>
      </c>
    </row>
    <row r="2045" spans="1:39" ht="15.75" x14ac:dyDescent="0.25">
      <c r="A2045" s="21"/>
      <c r="B2045" s="21" t="s">
        <v>1519</v>
      </c>
      <c r="C2045" s="21">
        <v>57213191</v>
      </c>
      <c r="D2045" s="25">
        <v>193658</v>
      </c>
      <c r="E2045" s="21" t="s">
        <v>2138</v>
      </c>
      <c r="F2045" s="31" t="s">
        <v>2488</v>
      </c>
      <c r="G2045" s="21" t="s">
        <v>887</v>
      </c>
      <c r="H2045" s="21" t="s">
        <v>139</v>
      </c>
      <c r="I2045" s="25" t="s">
        <v>63</v>
      </c>
      <c r="J2045" s="21" t="s">
        <v>27</v>
      </c>
      <c r="K2045" s="21" t="s">
        <v>210</v>
      </c>
      <c r="L2045" s="20"/>
      <c r="M2045" s="20">
        <v>44888</v>
      </c>
      <c r="N2045" s="21" t="s">
        <v>53</v>
      </c>
      <c r="O2045" s="21">
        <v>1</v>
      </c>
      <c r="P2045" s="21">
        <v>0</v>
      </c>
      <c r="Q2045" s="21">
        <v>0</v>
      </c>
      <c r="R2045" s="28"/>
      <c r="S2045" s="18" t="str">
        <f>IFERROR(VLOOKUP(D2045,'[1]comparativo br'!$A:$B,2,FALSE),"")</f>
        <v/>
      </c>
      <c r="T2045" s="18" t="str">
        <f>IFERROR(VLOOKUP(D2045,'[1]comparativo br'!$A:$C,3,FALSE),"")</f>
        <v/>
      </c>
      <c r="U2045" s="15" t="str">
        <f t="shared" si="250"/>
        <v/>
      </c>
      <c r="V2045" s="19" t="str">
        <f>IFERROR(VLOOKUP(D2045,'[1]comparativo br'!$A:$D,4,FALSE),"")</f>
        <v/>
      </c>
      <c r="W2045" s="19" t="str">
        <f>IFERROR(VLOOKUP(D2045,'[1]comparativo br'!$A:$E,5,FALSE),"")</f>
        <v/>
      </c>
      <c r="X2045" s="15" t="str">
        <f t="shared" si="254"/>
        <v/>
      </c>
      <c r="Y2045" s="18" t="e">
        <f>SUMIFS([2]Plan2!$H:$H,[2]Plan2!$A:$A,$D2045,[2]Plan2!$U:$U,6)</f>
        <v>#VALUE!</v>
      </c>
      <c r="Z2045" s="18" t="e">
        <f>SUMIFS([2]Plan2!$H:$H,[2]Plan2!$A:$A,$D2045,[2]Plan2!$U:$U,7)</f>
        <v>#VALUE!</v>
      </c>
      <c r="AA2045" s="18" t="e">
        <f>SUMIFS([2]Plan2!$H:$H,[2]Plan2!$A:$A,$D2045,[2]Plan2!$U:$U,8)</f>
        <v>#VALUE!</v>
      </c>
      <c r="AB2045" s="18" t="e">
        <f>SUMIFS([2]Plan2!$H:$H,[2]Plan2!$A:$A,$D2045,[2]Plan2!$U:$U,9)</f>
        <v>#VALUE!</v>
      </c>
      <c r="AC2045" s="18" t="e">
        <f>SUMIFS([2]Plan2!$H:$H,[2]Plan2!$A:$A,$D2045,[2]Plan2!$U:$U,10)</f>
        <v>#VALUE!</v>
      </c>
      <c r="AD2045" s="18" t="e">
        <f>SUMIFS([2]Plan2!$H:$H,[2]Plan2!$A:$A,$D2045,[2]Plan2!$U:$U,11)</f>
        <v>#VALUE!</v>
      </c>
      <c r="AE2045" s="18" t="e">
        <f>SUMIFS([2]Plan2!$H:$H,[2]Plan2!$A:$A,$D2045,[2]Plan2!$U:$U,12)</f>
        <v>#VALUE!</v>
      </c>
      <c r="AF2045" s="18" t="e">
        <f>SUMIFS([2]Plan2!$H:$H,[2]Plan2!$A:$A,$D2045,[2]Plan2!$U:$U,1)</f>
        <v>#VALUE!</v>
      </c>
      <c r="AG2045" s="18" t="e">
        <f>SUMIFS([2]Plan2!$H:$H,[2]Plan2!$A:$A,$D2045,[2]Plan2!$U:$U,2)</f>
        <v>#VALUE!</v>
      </c>
      <c r="AH2045" s="18" t="e">
        <f>SUMIFS([2]Plan2!$H:$H,[2]Plan2!$A:$A,$D2045,[2]Plan2!$U:$U,3)</f>
        <v>#VALUE!</v>
      </c>
      <c r="AI2045" s="18" t="e">
        <f>SUMIFS([2]Plan2!$H:$H,[2]Plan2!$A:$A,$D2045,[2]Plan2!$U:$U,4)</f>
        <v>#VALUE!</v>
      </c>
      <c r="AJ2045" s="18" t="e">
        <f>SUMIFS([2]Plan2!$H:$H,[2]Plan2!$A:$A,$D2045,[2]Plan2!$U:$U,5)</f>
        <v>#VALUE!</v>
      </c>
      <c r="AK2045" s="23" t="e">
        <f t="shared" si="251"/>
        <v>#VALUE!</v>
      </c>
      <c r="AL2045" s="23" t="e">
        <f t="shared" si="253"/>
        <v>#VALUE!</v>
      </c>
      <c r="AM2045">
        <f t="shared" si="252"/>
        <v>0</v>
      </c>
    </row>
    <row r="2046" spans="1:39" ht="15.75" x14ac:dyDescent="0.25">
      <c r="A2046" s="21" t="s">
        <v>864</v>
      </c>
      <c r="B2046" s="21" t="s">
        <v>1519</v>
      </c>
      <c r="C2046" s="21">
        <v>57213191</v>
      </c>
      <c r="D2046" s="25">
        <v>193655</v>
      </c>
      <c r="E2046" s="21" t="s">
        <v>2138</v>
      </c>
      <c r="F2046" s="31" t="s">
        <v>2488</v>
      </c>
      <c r="G2046" s="21" t="s">
        <v>887</v>
      </c>
      <c r="H2046" s="21" t="s">
        <v>651</v>
      </c>
      <c r="I2046" s="25" t="s">
        <v>63</v>
      </c>
      <c r="J2046" s="21" t="s">
        <v>27</v>
      </c>
      <c r="K2046" s="21" t="s">
        <v>210</v>
      </c>
      <c r="L2046" s="20"/>
      <c r="M2046" s="20">
        <v>44911</v>
      </c>
      <c r="N2046" s="21" t="s">
        <v>53</v>
      </c>
      <c r="O2046" s="21">
        <v>1</v>
      </c>
      <c r="P2046" s="21">
        <v>0</v>
      </c>
      <c r="Q2046" s="21">
        <v>0</v>
      </c>
      <c r="R2046" s="28"/>
      <c r="S2046" s="18" t="str">
        <f>IFERROR(VLOOKUP(D2046,'[1]comparativo br'!$A:$B,2,FALSE),"")</f>
        <v/>
      </c>
      <c r="T2046" s="18" t="str">
        <f>IFERROR(VLOOKUP(D2046,'[1]comparativo br'!$A:$C,3,FALSE),"")</f>
        <v/>
      </c>
      <c r="U2046" s="15" t="str">
        <f t="shared" si="250"/>
        <v/>
      </c>
      <c r="V2046" s="19" t="str">
        <f>IFERROR(VLOOKUP(D2046,'[1]comparativo br'!$A:$D,4,FALSE),"")</f>
        <v/>
      </c>
      <c r="W2046" s="19" t="str">
        <f>IFERROR(VLOOKUP(D2046,'[1]comparativo br'!$A:$E,5,FALSE),"")</f>
        <v/>
      </c>
      <c r="X2046" s="15" t="str">
        <f t="shared" si="254"/>
        <v/>
      </c>
      <c r="Y2046" s="18" t="e">
        <f>SUMIFS([2]Plan2!$H:$H,[2]Plan2!$A:$A,$D2046,[2]Plan2!$U:$U,6)</f>
        <v>#VALUE!</v>
      </c>
      <c r="Z2046" s="18" t="e">
        <f>SUMIFS([2]Plan2!$H:$H,[2]Plan2!$A:$A,$D2046,[2]Plan2!$U:$U,7)</f>
        <v>#VALUE!</v>
      </c>
      <c r="AA2046" s="18" t="e">
        <f>SUMIFS([2]Plan2!$H:$H,[2]Plan2!$A:$A,$D2046,[2]Plan2!$U:$U,8)</f>
        <v>#VALUE!</v>
      </c>
      <c r="AB2046" s="18" t="e">
        <f>SUMIFS([2]Plan2!$H:$H,[2]Plan2!$A:$A,$D2046,[2]Plan2!$U:$U,9)</f>
        <v>#VALUE!</v>
      </c>
      <c r="AC2046" s="18" t="e">
        <f>SUMIFS([2]Plan2!$H:$H,[2]Plan2!$A:$A,$D2046,[2]Plan2!$U:$U,10)</f>
        <v>#VALUE!</v>
      </c>
      <c r="AD2046" s="18" t="e">
        <f>SUMIFS([2]Plan2!$H:$H,[2]Plan2!$A:$A,$D2046,[2]Plan2!$U:$U,11)</f>
        <v>#VALUE!</v>
      </c>
      <c r="AE2046" s="18" t="e">
        <f>SUMIFS([2]Plan2!$H:$H,[2]Plan2!$A:$A,$D2046,[2]Plan2!$U:$U,12)</f>
        <v>#VALUE!</v>
      </c>
      <c r="AF2046" s="18" t="e">
        <f>SUMIFS([2]Plan2!$H:$H,[2]Plan2!$A:$A,$D2046,[2]Plan2!$U:$U,1)</f>
        <v>#VALUE!</v>
      </c>
      <c r="AG2046" s="18" t="e">
        <f>SUMIFS([2]Plan2!$H:$H,[2]Plan2!$A:$A,$D2046,[2]Plan2!$U:$U,2)</f>
        <v>#VALUE!</v>
      </c>
      <c r="AH2046" s="18" t="e">
        <f>SUMIFS([2]Plan2!$H:$H,[2]Plan2!$A:$A,$D2046,[2]Plan2!$U:$U,3)</f>
        <v>#VALUE!</v>
      </c>
      <c r="AI2046" s="18" t="e">
        <f>SUMIFS([2]Plan2!$H:$H,[2]Plan2!$A:$A,$D2046,[2]Plan2!$U:$U,4)</f>
        <v>#VALUE!</v>
      </c>
      <c r="AJ2046" s="18" t="e">
        <f>SUMIFS([2]Plan2!$H:$H,[2]Plan2!$A:$A,$D2046,[2]Plan2!$U:$U,5)</f>
        <v>#VALUE!</v>
      </c>
      <c r="AK2046" s="23" t="e">
        <f t="shared" si="251"/>
        <v>#VALUE!</v>
      </c>
      <c r="AL2046" s="23" t="e">
        <f t="shared" si="253"/>
        <v>#VALUE!</v>
      </c>
      <c r="AM2046">
        <f t="shared" si="252"/>
        <v>0</v>
      </c>
    </row>
    <row r="2047" spans="1:39" ht="15.75" x14ac:dyDescent="0.25">
      <c r="A2047" s="21"/>
      <c r="B2047" s="21" t="s">
        <v>1519</v>
      </c>
      <c r="C2047" s="21">
        <v>57213191</v>
      </c>
      <c r="D2047" s="25">
        <v>193662</v>
      </c>
      <c r="E2047" s="21" t="s">
        <v>2138</v>
      </c>
      <c r="F2047" s="31" t="s">
        <v>1798</v>
      </c>
      <c r="G2047" s="21" t="s">
        <v>887</v>
      </c>
      <c r="H2047" s="21" t="s">
        <v>532</v>
      </c>
      <c r="I2047" s="25" t="s">
        <v>145</v>
      </c>
      <c r="J2047" s="21" t="s">
        <v>27</v>
      </c>
      <c r="K2047" s="21" t="s">
        <v>210</v>
      </c>
      <c r="L2047" s="20"/>
      <c r="M2047" s="20">
        <v>45517</v>
      </c>
      <c r="N2047" s="21" t="s">
        <v>53</v>
      </c>
      <c r="O2047" s="21">
        <v>1</v>
      </c>
      <c r="P2047" s="21">
        <v>0</v>
      </c>
      <c r="Q2047" s="21">
        <v>2</v>
      </c>
      <c r="R2047" s="15">
        <v>1</v>
      </c>
      <c r="S2047" s="18" t="str">
        <f>IFERROR(VLOOKUP(D2047,'[1]comparativo br'!$A:$B,2,FALSE),"")</f>
        <v/>
      </c>
      <c r="T2047" s="18" t="str">
        <f>IFERROR(VLOOKUP(D2047,'[1]comparativo br'!$A:$C,3,FALSE),"")</f>
        <v/>
      </c>
      <c r="U2047" s="15" t="str">
        <f t="shared" si="250"/>
        <v/>
      </c>
      <c r="V2047" s="19" t="str">
        <f>IFERROR(VLOOKUP(D2047,'[1]comparativo br'!$A:$D,4,FALSE),"")</f>
        <v/>
      </c>
      <c r="W2047" s="19" t="str">
        <f>IFERROR(VLOOKUP(D2047,'[1]comparativo br'!$A:$E,5,FALSE),"")</f>
        <v/>
      </c>
      <c r="X2047" s="15" t="str">
        <f t="shared" si="254"/>
        <v/>
      </c>
      <c r="Y2047" s="18" t="e">
        <f>SUMIFS([2]Plan2!$H:$H,[2]Plan2!$A:$A,$D2047,[2]Plan2!$U:$U,6)</f>
        <v>#VALUE!</v>
      </c>
      <c r="Z2047" s="18" t="e">
        <f>SUMIFS([2]Plan2!$H:$H,[2]Plan2!$A:$A,$D2047,[2]Plan2!$U:$U,7)</f>
        <v>#VALUE!</v>
      </c>
      <c r="AA2047" s="18" t="e">
        <f>SUMIFS([2]Plan2!$H:$H,[2]Plan2!$A:$A,$D2047,[2]Plan2!$U:$U,8)</f>
        <v>#VALUE!</v>
      </c>
      <c r="AB2047" s="18" t="e">
        <f>SUMIFS([2]Plan2!$H:$H,[2]Plan2!$A:$A,$D2047,[2]Plan2!$U:$U,9)</f>
        <v>#VALUE!</v>
      </c>
      <c r="AC2047" s="18" t="e">
        <f>SUMIFS([2]Plan2!$H:$H,[2]Plan2!$A:$A,$D2047,[2]Plan2!$U:$U,10)</f>
        <v>#VALUE!</v>
      </c>
      <c r="AD2047" s="18" t="e">
        <f>SUMIFS([2]Plan2!$H:$H,[2]Plan2!$A:$A,$D2047,[2]Plan2!$U:$U,11)</f>
        <v>#VALUE!</v>
      </c>
      <c r="AE2047" s="18" t="e">
        <f>SUMIFS([2]Plan2!$H:$H,[2]Plan2!$A:$A,$D2047,[2]Plan2!$U:$U,12)</f>
        <v>#VALUE!</v>
      </c>
      <c r="AF2047" s="18" t="e">
        <f>SUMIFS([2]Plan2!$H:$H,[2]Plan2!$A:$A,$D2047,[2]Plan2!$U:$U,1)</f>
        <v>#VALUE!</v>
      </c>
      <c r="AG2047" s="18" t="e">
        <f>SUMIFS([2]Plan2!$H:$H,[2]Plan2!$A:$A,$D2047,[2]Plan2!$U:$U,2)</f>
        <v>#VALUE!</v>
      </c>
      <c r="AH2047" s="18" t="e">
        <f>SUMIFS([2]Plan2!$H:$H,[2]Plan2!$A:$A,$D2047,[2]Plan2!$U:$U,3)</f>
        <v>#VALUE!</v>
      </c>
      <c r="AI2047" s="18" t="e">
        <f>SUMIFS([2]Plan2!$H:$H,[2]Plan2!$A:$A,$D2047,[2]Plan2!$U:$U,4)</f>
        <v>#VALUE!</v>
      </c>
      <c r="AJ2047" s="18" t="e">
        <f>SUMIFS([2]Plan2!$H:$H,[2]Plan2!$A:$A,$D2047,[2]Plan2!$U:$U,5)</f>
        <v>#VALUE!</v>
      </c>
      <c r="AK2047" s="23" t="e">
        <f t="shared" si="251"/>
        <v>#VALUE!</v>
      </c>
      <c r="AL2047" s="23" t="e">
        <f t="shared" si="253"/>
        <v>#VALUE!</v>
      </c>
      <c r="AM2047">
        <f t="shared" si="252"/>
        <v>0</v>
      </c>
    </row>
    <row r="2048" spans="1:39" ht="15.75" x14ac:dyDescent="0.25">
      <c r="A2048" s="21" t="s">
        <v>886</v>
      </c>
      <c r="B2048" s="21" t="s">
        <v>1519</v>
      </c>
      <c r="C2048" s="21">
        <v>57213191</v>
      </c>
      <c r="D2048" s="25">
        <v>193234</v>
      </c>
      <c r="E2048" s="21" t="s">
        <v>1798</v>
      </c>
      <c r="F2048" s="31" t="s">
        <v>1798</v>
      </c>
      <c r="G2048" s="21" t="s">
        <v>887</v>
      </c>
      <c r="H2048" s="21" t="s">
        <v>347</v>
      </c>
      <c r="I2048" s="25" t="s">
        <v>63</v>
      </c>
      <c r="J2048" s="21" t="s">
        <v>27</v>
      </c>
      <c r="K2048" s="21" t="s">
        <v>210</v>
      </c>
      <c r="L2048" s="20">
        <v>44651</v>
      </c>
      <c r="M2048" s="20">
        <v>45034</v>
      </c>
      <c r="N2048" s="21" t="s">
        <v>53</v>
      </c>
      <c r="O2048" s="21">
        <v>10</v>
      </c>
      <c r="P2048" s="21">
        <v>0</v>
      </c>
      <c r="Q2048" s="21">
        <v>0</v>
      </c>
      <c r="R2048" s="28"/>
      <c r="S2048" s="18" t="str">
        <f>IFERROR(VLOOKUP(D2048,'[1]comparativo br'!$A:$B,2,FALSE),"")</f>
        <v/>
      </c>
      <c r="T2048" s="18" t="str">
        <f>IFERROR(VLOOKUP(D2048,'[1]comparativo br'!$A:$C,3,FALSE),"")</f>
        <v/>
      </c>
      <c r="U2048" s="15" t="str">
        <f t="shared" si="250"/>
        <v/>
      </c>
      <c r="V2048" s="19" t="str">
        <f>IFERROR(VLOOKUP(D2048,'[1]comparativo br'!$A:$D,4,FALSE),"")</f>
        <v/>
      </c>
      <c r="W2048" s="19" t="str">
        <f>IFERROR(VLOOKUP(D2048,'[1]comparativo br'!$A:$E,5,FALSE),"")</f>
        <v/>
      </c>
      <c r="X2048" s="15" t="str">
        <f t="shared" si="254"/>
        <v/>
      </c>
      <c r="Y2048" s="18" t="e">
        <f>SUMIFS([2]Plan2!$H:$H,[2]Plan2!$A:$A,$D2048,[2]Plan2!$U:$U,6)</f>
        <v>#VALUE!</v>
      </c>
      <c r="Z2048" s="18" t="e">
        <f>SUMIFS([2]Plan2!$H:$H,[2]Plan2!$A:$A,$D2048,[2]Plan2!$U:$U,7)</f>
        <v>#VALUE!</v>
      </c>
      <c r="AA2048" s="18" t="e">
        <f>SUMIFS([2]Plan2!$H:$H,[2]Plan2!$A:$A,$D2048,[2]Plan2!$U:$U,8)</f>
        <v>#VALUE!</v>
      </c>
      <c r="AB2048" s="18" t="e">
        <f>SUMIFS([2]Plan2!$H:$H,[2]Plan2!$A:$A,$D2048,[2]Plan2!$U:$U,9)</f>
        <v>#VALUE!</v>
      </c>
      <c r="AC2048" s="18" t="e">
        <f>SUMIFS([2]Plan2!$H:$H,[2]Plan2!$A:$A,$D2048,[2]Plan2!$U:$U,10)</f>
        <v>#VALUE!</v>
      </c>
      <c r="AD2048" s="18" t="e">
        <f>SUMIFS([2]Plan2!$H:$H,[2]Plan2!$A:$A,$D2048,[2]Plan2!$U:$U,11)</f>
        <v>#VALUE!</v>
      </c>
      <c r="AE2048" s="18" t="e">
        <f>SUMIFS([2]Plan2!$H:$H,[2]Plan2!$A:$A,$D2048,[2]Plan2!$U:$U,12)</f>
        <v>#VALUE!</v>
      </c>
      <c r="AF2048" s="18" t="e">
        <f>SUMIFS([2]Plan2!$H:$H,[2]Plan2!$A:$A,$D2048,[2]Plan2!$U:$U,1)</f>
        <v>#VALUE!</v>
      </c>
      <c r="AG2048" s="18" t="e">
        <f>SUMIFS([2]Plan2!$H:$H,[2]Plan2!$A:$A,$D2048,[2]Plan2!$U:$U,2)</f>
        <v>#VALUE!</v>
      </c>
      <c r="AH2048" s="18" t="e">
        <f>SUMIFS([2]Plan2!$H:$H,[2]Plan2!$A:$A,$D2048,[2]Plan2!$U:$U,3)</f>
        <v>#VALUE!</v>
      </c>
      <c r="AI2048" s="18" t="e">
        <f>SUMIFS([2]Plan2!$H:$H,[2]Plan2!$A:$A,$D2048,[2]Plan2!$U:$U,4)</f>
        <v>#VALUE!</v>
      </c>
      <c r="AJ2048" s="18" t="e">
        <f>SUMIFS([2]Plan2!$H:$H,[2]Plan2!$A:$A,$D2048,[2]Plan2!$U:$U,5)</f>
        <v>#VALUE!</v>
      </c>
      <c r="AK2048" s="23" t="e">
        <f t="shared" si="251"/>
        <v>#VALUE!</v>
      </c>
      <c r="AL2048" s="23" t="e">
        <f t="shared" si="253"/>
        <v>#VALUE!</v>
      </c>
      <c r="AM2048">
        <f t="shared" si="252"/>
        <v>0</v>
      </c>
    </row>
    <row r="2049" spans="1:39" ht="15.75" x14ac:dyDescent="0.25">
      <c r="A2049" s="21"/>
      <c r="B2049" s="21" t="s">
        <v>1519</v>
      </c>
      <c r="C2049" s="21">
        <v>57213191</v>
      </c>
      <c r="D2049" s="25">
        <v>193664</v>
      </c>
      <c r="E2049" s="21" t="s">
        <v>1798</v>
      </c>
      <c r="F2049" s="31" t="s">
        <v>1798</v>
      </c>
      <c r="G2049" s="21" t="s">
        <v>887</v>
      </c>
      <c r="H2049" s="21" t="s">
        <v>363</v>
      </c>
      <c r="I2049" s="25" t="s">
        <v>145</v>
      </c>
      <c r="J2049" s="21" t="s">
        <v>27</v>
      </c>
      <c r="K2049" s="21" t="s">
        <v>210</v>
      </c>
      <c r="L2049" s="20"/>
      <c r="M2049" s="20">
        <v>45141</v>
      </c>
      <c r="N2049" s="21" t="s">
        <v>53</v>
      </c>
      <c r="O2049" s="21">
        <v>0</v>
      </c>
      <c r="P2049" s="21">
        <v>4</v>
      </c>
      <c r="Q2049" s="21">
        <v>0</v>
      </c>
      <c r="R2049" s="15">
        <f>(Q2049-P2049)/P2049</f>
        <v>-1</v>
      </c>
      <c r="S2049" s="18" t="str">
        <f>IFERROR(VLOOKUP(D2049,'[1]comparativo br'!$A:$B,2,FALSE),"")</f>
        <v/>
      </c>
      <c r="T2049" s="18" t="str">
        <f>IFERROR(VLOOKUP(D2049,'[1]comparativo br'!$A:$C,3,FALSE),"")</f>
        <v/>
      </c>
      <c r="U2049" s="15" t="str">
        <f t="shared" si="250"/>
        <v/>
      </c>
      <c r="V2049" s="19" t="str">
        <f>IFERROR(VLOOKUP(D2049,'[1]comparativo br'!$A:$D,4,FALSE),"")</f>
        <v/>
      </c>
      <c r="W2049" s="19" t="str">
        <f>IFERROR(VLOOKUP(D2049,'[1]comparativo br'!$A:$E,5,FALSE),"")</f>
        <v/>
      </c>
      <c r="X2049" s="15" t="str">
        <f t="shared" si="254"/>
        <v/>
      </c>
      <c r="Y2049" s="18" t="e">
        <f>SUMIFS([2]Plan2!$H:$H,[2]Plan2!$A:$A,$D2049,[2]Plan2!$U:$U,6)</f>
        <v>#VALUE!</v>
      </c>
      <c r="Z2049" s="18" t="e">
        <f>SUMIFS([2]Plan2!$H:$H,[2]Plan2!$A:$A,$D2049,[2]Plan2!$U:$U,7)</f>
        <v>#VALUE!</v>
      </c>
      <c r="AA2049" s="18" t="e">
        <f>SUMIFS([2]Plan2!$H:$H,[2]Plan2!$A:$A,$D2049,[2]Plan2!$U:$U,8)</f>
        <v>#VALUE!</v>
      </c>
      <c r="AB2049" s="18" t="e">
        <f>SUMIFS([2]Plan2!$H:$H,[2]Plan2!$A:$A,$D2049,[2]Plan2!$U:$U,9)</f>
        <v>#VALUE!</v>
      </c>
      <c r="AC2049" s="18" t="e">
        <f>SUMIFS([2]Plan2!$H:$H,[2]Plan2!$A:$A,$D2049,[2]Plan2!$U:$U,10)</f>
        <v>#VALUE!</v>
      </c>
      <c r="AD2049" s="18" t="e">
        <f>SUMIFS([2]Plan2!$H:$H,[2]Plan2!$A:$A,$D2049,[2]Plan2!$U:$U,11)</f>
        <v>#VALUE!</v>
      </c>
      <c r="AE2049" s="18" t="e">
        <f>SUMIFS([2]Plan2!$H:$H,[2]Plan2!$A:$A,$D2049,[2]Plan2!$U:$U,12)</f>
        <v>#VALUE!</v>
      </c>
      <c r="AF2049" s="18" t="e">
        <f>SUMIFS([2]Plan2!$H:$H,[2]Plan2!$A:$A,$D2049,[2]Plan2!$U:$U,1)</f>
        <v>#VALUE!</v>
      </c>
      <c r="AG2049" s="18" t="e">
        <f>SUMIFS([2]Plan2!$H:$H,[2]Plan2!$A:$A,$D2049,[2]Plan2!$U:$U,2)</f>
        <v>#VALUE!</v>
      </c>
      <c r="AH2049" s="18" t="e">
        <f>SUMIFS([2]Plan2!$H:$H,[2]Plan2!$A:$A,$D2049,[2]Plan2!$U:$U,3)</f>
        <v>#VALUE!</v>
      </c>
      <c r="AI2049" s="18" t="e">
        <f>SUMIFS([2]Plan2!$H:$H,[2]Plan2!$A:$A,$D2049,[2]Plan2!$U:$U,4)</f>
        <v>#VALUE!</v>
      </c>
      <c r="AJ2049" s="18" t="e">
        <f>SUMIFS([2]Plan2!$H:$H,[2]Plan2!$A:$A,$D2049,[2]Plan2!$U:$U,5)</f>
        <v>#VALUE!</v>
      </c>
      <c r="AK2049" s="23" t="e">
        <f t="shared" si="251"/>
        <v>#VALUE!</v>
      </c>
      <c r="AL2049" s="23" t="e">
        <f t="shared" si="253"/>
        <v>#VALUE!</v>
      </c>
      <c r="AM2049">
        <f t="shared" si="252"/>
        <v>0</v>
      </c>
    </row>
    <row r="2050" spans="1:39" ht="15.75" x14ac:dyDescent="0.25">
      <c r="A2050" s="21" t="s">
        <v>886</v>
      </c>
      <c r="B2050" s="21" t="s">
        <v>1519</v>
      </c>
      <c r="C2050" s="21">
        <v>57213191</v>
      </c>
      <c r="D2050" s="25">
        <v>193479</v>
      </c>
      <c r="E2050" s="21" t="s">
        <v>1798</v>
      </c>
      <c r="F2050" s="31" t="s">
        <v>1798</v>
      </c>
      <c r="G2050" s="21" t="s">
        <v>887</v>
      </c>
      <c r="H2050" s="21" t="s">
        <v>863</v>
      </c>
      <c r="I2050" s="25" t="s">
        <v>145</v>
      </c>
      <c r="J2050" s="21" t="s">
        <v>27</v>
      </c>
      <c r="K2050" s="21" t="s">
        <v>210</v>
      </c>
      <c r="L2050" s="20">
        <v>44736</v>
      </c>
      <c r="M2050" s="20">
        <v>45686</v>
      </c>
      <c r="N2050" s="21" t="s">
        <v>53</v>
      </c>
      <c r="O2050" s="21">
        <v>11</v>
      </c>
      <c r="P2050" s="21">
        <v>5</v>
      </c>
      <c r="Q2050" s="21">
        <v>6</v>
      </c>
      <c r="R2050" s="15">
        <f>(Q2050-P2050)/P2050</f>
        <v>0.2</v>
      </c>
      <c r="S2050" s="18" t="str">
        <f>IFERROR(VLOOKUP(D2050,'[1]comparativo br'!$A:$B,2,FALSE),"")</f>
        <v/>
      </c>
      <c r="T2050" s="18" t="str">
        <f>IFERROR(VLOOKUP(D2050,'[1]comparativo br'!$A:$C,3,FALSE),"")</f>
        <v/>
      </c>
      <c r="U2050" s="15" t="str">
        <f t="shared" si="250"/>
        <v/>
      </c>
      <c r="V2050" s="19" t="str">
        <f>IFERROR(VLOOKUP(D2050,'[1]comparativo br'!$A:$D,4,FALSE),"")</f>
        <v/>
      </c>
      <c r="W2050" s="19" t="str">
        <f>IFERROR(VLOOKUP(D2050,'[1]comparativo br'!$A:$E,5,FALSE),"")</f>
        <v/>
      </c>
      <c r="X2050" s="15" t="str">
        <f t="shared" si="254"/>
        <v/>
      </c>
      <c r="Y2050" s="18" t="e">
        <f>SUMIFS([2]Plan2!$H:$H,[2]Plan2!$A:$A,$D2050,[2]Plan2!$U:$U,6)</f>
        <v>#VALUE!</v>
      </c>
      <c r="Z2050" s="18" t="e">
        <f>SUMIFS([2]Plan2!$H:$H,[2]Plan2!$A:$A,$D2050,[2]Plan2!$U:$U,7)</f>
        <v>#VALUE!</v>
      </c>
      <c r="AA2050" s="18" t="e">
        <f>SUMIFS([2]Plan2!$H:$H,[2]Plan2!$A:$A,$D2050,[2]Plan2!$U:$U,8)</f>
        <v>#VALUE!</v>
      </c>
      <c r="AB2050" s="18" t="e">
        <f>SUMIFS([2]Plan2!$H:$H,[2]Plan2!$A:$A,$D2050,[2]Plan2!$U:$U,9)</f>
        <v>#VALUE!</v>
      </c>
      <c r="AC2050" s="18" t="e">
        <f>SUMIFS([2]Plan2!$H:$H,[2]Plan2!$A:$A,$D2050,[2]Plan2!$U:$U,10)</f>
        <v>#VALUE!</v>
      </c>
      <c r="AD2050" s="18" t="e">
        <f>SUMIFS([2]Plan2!$H:$H,[2]Plan2!$A:$A,$D2050,[2]Plan2!$U:$U,11)</f>
        <v>#VALUE!</v>
      </c>
      <c r="AE2050" s="18" t="e">
        <f>SUMIFS([2]Plan2!$H:$H,[2]Plan2!$A:$A,$D2050,[2]Plan2!$U:$U,12)</f>
        <v>#VALUE!</v>
      </c>
      <c r="AF2050" s="18" t="e">
        <f>SUMIFS([2]Plan2!$H:$H,[2]Plan2!$A:$A,$D2050,[2]Plan2!$U:$U,1)</f>
        <v>#VALUE!</v>
      </c>
      <c r="AG2050" s="18" t="e">
        <f>SUMIFS([2]Plan2!$H:$H,[2]Plan2!$A:$A,$D2050,[2]Plan2!$U:$U,2)</f>
        <v>#VALUE!</v>
      </c>
      <c r="AH2050" s="18" t="e">
        <f>SUMIFS([2]Plan2!$H:$H,[2]Plan2!$A:$A,$D2050,[2]Plan2!$U:$U,3)</f>
        <v>#VALUE!</v>
      </c>
      <c r="AI2050" s="18" t="e">
        <f>SUMIFS([2]Plan2!$H:$H,[2]Plan2!$A:$A,$D2050,[2]Plan2!$U:$U,4)</f>
        <v>#VALUE!</v>
      </c>
      <c r="AJ2050" s="18" t="e">
        <f>SUMIFS([2]Plan2!$H:$H,[2]Plan2!$A:$A,$D2050,[2]Plan2!$U:$U,5)</f>
        <v>#VALUE!</v>
      </c>
      <c r="AK2050" s="23" t="e">
        <f t="shared" si="251"/>
        <v>#VALUE!</v>
      </c>
      <c r="AL2050" s="23" t="e">
        <f t="shared" si="253"/>
        <v>#VALUE!</v>
      </c>
      <c r="AM2050">
        <f t="shared" si="252"/>
        <v>0</v>
      </c>
    </row>
    <row r="2051" spans="1:39" ht="15.75" x14ac:dyDescent="0.25">
      <c r="A2051" s="21"/>
      <c r="B2051" s="21" t="s">
        <v>1519</v>
      </c>
      <c r="C2051" s="21">
        <v>57213191</v>
      </c>
      <c r="D2051" s="25">
        <v>193394</v>
      </c>
      <c r="E2051" s="21" t="s">
        <v>1798</v>
      </c>
      <c r="F2051" s="31" t="s">
        <v>1798</v>
      </c>
      <c r="G2051" s="21" t="s">
        <v>887</v>
      </c>
      <c r="H2051" s="21" t="s">
        <v>334</v>
      </c>
      <c r="I2051" s="25" t="s">
        <v>145</v>
      </c>
      <c r="J2051" s="21" t="s">
        <v>27</v>
      </c>
      <c r="K2051" s="21" t="s">
        <v>210</v>
      </c>
      <c r="L2051" s="20">
        <v>44669</v>
      </c>
      <c r="M2051" s="20">
        <v>45742</v>
      </c>
      <c r="N2051" s="21" t="s">
        <v>53</v>
      </c>
      <c r="O2051" s="21">
        <v>3</v>
      </c>
      <c r="P2051" s="21">
        <v>3</v>
      </c>
      <c r="Q2051" s="21">
        <v>3</v>
      </c>
      <c r="R2051" s="15">
        <f>(Q2051-P2051)/P2051</f>
        <v>0</v>
      </c>
      <c r="S2051" s="18" t="str">
        <f>IFERROR(VLOOKUP(D2051,'[1]comparativo br'!$A:$B,2,FALSE),"")</f>
        <v/>
      </c>
      <c r="T2051" s="18" t="str">
        <f>IFERROR(VLOOKUP(D2051,'[1]comparativo br'!$A:$C,3,FALSE),"")</f>
        <v/>
      </c>
      <c r="U2051" s="15" t="str">
        <f t="shared" si="250"/>
        <v/>
      </c>
      <c r="V2051" s="19" t="str">
        <f>IFERROR(VLOOKUP(D2051,'[1]comparativo br'!$A:$D,4,FALSE),"")</f>
        <v/>
      </c>
      <c r="W2051" s="19" t="str">
        <f>IFERROR(VLOOKUP(D2051,'[1]comparativo br'!$A:$E,5,FALSE),"")</f>
        <v/>
      </c>
      <c r="X2051" s="15" t="str">
        <f t="shared" si="254"/>
        <v/>
      </c>
      <c r="Y2051" s="18" t="e">
        <f>SUMIFS([2]Plan2!$H:$H,[2]Plan2!$A:$A,$D2051,[2]Plan2!$U:$U,6)</f>
        <v>#VALUE!</v>
      </c>
      <c r="Z2051" s="18" t="e">
        <f>SUMIFS([2]Plan2!$H:$H,[2]Plan2!$A:$A,$D2051,[2]Plan2!$U:$U,7)</f>
        <v>#VALUE!</v>
      </c>
      <c r="AA2051" s="18" t="e">
        <f>SUMIFS([2]Plan2!$H:$H,[2]Plan2!$A:$A,$D2051,[2]Plan2!$U:$U,8)</f>
        <v>#VALUE!</v>
      </c>
      <c r="AB2051" s="18" t="e">
        <f>SUMIFS([2]Plan2!$H:$H,[2]Plan2!$A:$A,$D2051,[2]Plan2!$U:$U,9)</f>
        <v>#VALUE!</v>
      </c>
      <c r="AC2051" s="18" t="e">
        <f>SUMIFS([2]Plan2!$H:$H,[2]Plan2!$A:$A,$D2051,[2]Plan2!$U:$U,10)</f>
        <v>#VALUE!</v>
      </c>
      <c r="AD2051" s="18" t="e">
        <f>SUMIFS([2]Plan2!$H:$H,[2]Plan2!$A:$A,$D2051,[2]Plan2!$U:$U,11)</f>
        <v>#VALUE!</v>
      </c>
      <c r="AE2051" s="18" t="e">
        <f>SUMIFS([2]Plan2!$H:$H,[2]Plan2!$A:$A,$D2051,[2]Plan2!$U:$U,12)</f>
        <v>#VALUE!</v>
      </c>
      <c r="AF2051" s="18" t="e">
        <f>SUMIFS([2]Plan2!$H:$H,[2]Plan2!$A:$A,$D2051,[2]Plan2!$U:$U,1)</f>
        <v>#VALUE!</v>
      </c>
      <c r="AG2051" s="18" t="e">
        <f>SUMIFS([2]Plan2!$H:$H,[2]Plan2!$A:$A,$D2051,[2]Plan2!$U:$U,2)</f>
        <v>#VALUE!</v>
      </c>
      <c r="AH2051" s="18" t="e">
        <f>SUMIFS([2]Plan2!$H:$H,[2]Plan2!$A:$A,$D2051,[2]Plan2!$U:$U,3)</f>
        <v>#VALUE!</v>
      </c>
      <c r="AI2051" s="18" t="e">
        <f>SUMIFS([2]Plan2!$H:$H,[2]Plan2!$A:$A,$D2051,[2]Plan2!$U:$U,4)</f>
        <v>#VALUE!</v>
      </c>
      <c r="AJ2051" s="18" t="e">
        <f>SUMIFS([2]Plan2!$H:$H,[2]Plan2!$A:$A,$D2051,[2]Plan2!$U:$U,5)</f>
        <v>#VALUE!</v>
      </c>
      <c r="AK2051" s="23" t="e">
        <f t="shared" si="251"/>
        <v>#VALUE!</v>
      </c>
      <c r="AL2051" s="23" t="e">
        <f t="shared" si="253"/>
        <v>#VALUE!</v>
      </c>
      <c r="AM2051">
        <f t="shared" si="252"/>
        <v>0</v>
      </c>
    </row>
    <row r="2052" spans="1:39" ht="15.75" x14ac:dyDescent="0.25">
      <c r="A2052" s="21"/>
      <c r="B2052" s="21" t="s">
        <v>1519</v>
      </c>
      <c r="C2052" s="21">
        <v>57502338</v>
      </c>
      <c r="D2052" s="25" t="s">
        <v>1847</v>
      </c>
      <c r="E2052" s="21" t="s">
        <v>1826</v>
      </c>
      <c r="F2052" s="31" t="s">
        <v>1826</v>
      </c>
      <c r="G2052" s="21" t="s">
        <v>1848</v>
      </c>
      <c r="H2052" s="21" t="s">
        <v>1228</v>
      </c>
      <c r="I2052" s="25" t="s">
        <v>20</v>
      </c>
      <c r="J2052" s="21" t="s">
        <v>21</v>
      </c>
      <c r="K2052" s="21"/>
      <c r="L2052" s="20">
        <v>45534</v>
      </c>
      <c r="M2052" s="20">
        <v>45743</v>
      </c>
      <c r="N2052" s="21" t="s">
        <v>53</v>
      </c>
      <c r="O2052" s="21">
        <v>1</v>
      </c>
      <c r="P2052" s="21">
        <v>0</v>
      </c>
      <c r="Q2052" s="21">
        <v>2</v>
      </c>
      <c r="R2052" s="15">
        <v>1</v>
      </c>
      <c r="S2052" s="18" t="str">
        <f>IFERROR(VLOOKUP(D2052,'[1]comparativo br'!$A:$B,2,FALSE),"")</f>
        <v/>
      </c>
      <c r="T2052" s="18" t="str">
        <f>IFERROR(VLOOKUP(D2052,'[1]comparativo br'!$A:$C,3,FALSE),"")</f>
        <v/>
      </c>
      <c r="U2052" s="15" t="str">
        <f t="shared" si="250"/>
        <v/>
      </c>
      <c r="V2052" s="19" t="str">
        <f>IFERROR(VLOOKUP(D2052,'[1]comparativo br'!$A:$D,4,FALSE),"")</f>
        <v/>
      </c>
      <c r="W2052" s="19" t="str">
        <f>IFERROR(VLOOKUP(D2052,'[1]comparativo br'!$A:$E,5,FALSE),"")</f>
        <v/>
      </c>
      <c r="X2052" s="15" t="str">
        <f t="shared" si="254"/>
        <v/>
      </c>
      <c r="Y2052" s="18" t="e">
        <f>SUMIFS([2]Plan2!$H:$H,[2]Plan2!$A:$A,$D2052,[2]Plan2!$U:$U,6)</f>
        <v>#VALUE!</v>
      </c>
      <c r="Z2052" s="18" t="e">
        <f>SUMIFS([2]Plan2!$H:$H,[2]Plan2!$A:$A,$D2052,[2]Plan2!$U:$U,7)</f>
        <v>#VALUE!</v>
      </c>
      <c r="AA2052" s="18" t="e">
        <f>SUMIFS([2]Plan2!$H:$H,[2]Plan2!$A:$A,$D2052,[2]Plan2!$U:$U,8)</f>
        <v>#VALUE!</v>
      </c>
      <c r="AB2052" s="18" t="e">
        <f>SUMIFS([2]Plan2!$H:$H,[2]Plan2!$A:$A,$D2052,[2]Plan2!$U:$U,9)</f>
        <v>#VALUE!</v>
      </c>
      <c r="AC2052" s="18" t="e">
        <f>SUMIFS([2]Plan2!$H:$H,[2]Plan2!$A:$A,$D2052,[2]Plan2!$U:$U,10)</f>
        <v>#VALUE!</v>
      </c>
      <c r="AD2052" s="18" t="e">
        <f>SUMIFS([2]Plan2!$H:$H,[2]Plan2!$A:$A,$D2052,[2]Plan2!$U:$U,11)</f>
        <v>#VALUE!</v>
      </c>
      <c r="AE2052" s="18" t="e">
        <f>SUMIFS([2]Plan2!$H:$H,[2]Plan2!$A:$A,$D2052,[2]Plan2!$U:$U,12)</f>
        <v>#VALUE!</v>
      </c>
      <c r="AF2052" s="18" t="e">
        <f>SUMIFS([2]Plan2!$H:$H,[2]Plan2!$A:$A,$D2052,[2]Plan2!$U:$U,1)</f>
        <v>#VALUE!</v>
      </c>
      <c r="AG2052" s="18" t="e">
        <f>SUMIFS([2]Plan2!$H:$H,[2]Plan2!$A:$A,$D2052,[2]Plan2!$U:$U,2)</f>
        <v>#VALUE!</v>
      </c>
      <c r="AH2052" s="18" t="e">
        <f>SUMIFS([2]Plan2!$H:$H,[2]Plan2!$A:$A,$D2052,[2]Plan2!$U:$U,3)</f>
        <v>#VALUE!</v>
      </c>
      <c r="AI2052" s="18" t="e">
        <f>SUMIFS([2]Plan2!$H:$H,[2]Plan2!$A:$A,$D2052,[2]Plan2!$U:$U,4)</f>
        <v>#VALUE!</v>
      </c>
      <c r="AJ2052" s="18" t="e">
        <f>SUMIFS([2]Plan2!$H:$H,[2]Plan2!$A:$A,$D2052,[2]Plan2!$U:$U,5)</f>
        <v>#VALUE!</v>
      </c>
      <c r="AK2052" s="23" t="e">
        <f t="shared" si="251"/>
        <v>#VALUE!</v>
      </c>
      <c r="AL2052" s="23" t="e">
        <f t="shared" si="253"/>
        <v>#VALUE!</v>
      </c>
      <c r="AM2052">
        <f t="shared" si="252"/>
        <v>0</v>
      </c>
    </row>
    <row r="2053" spans="1:39" ht="15.75" x14ac:dyDescent="0.25">
      <c r="A2053" s="21"/>
      <c r="B2053" s="21" t="s">
        <v>1520</v>
      </c>
      <c r="C2053" s="21">
        <v>57690482</v>
      </c>
      <c r="D2053" s="25" t="s">
        <v>2316</v>
      </c>
      <c r="E2053" s="21" t="s">
        <v>1798</v>
      </c>
      <c r="F2053" s="31" t="s">
        <v>1575</v>
      </c>
      <c r="G2053" s="21" t="s">
        <v>2317</v>
      </c>
      <c r="H2053" s="21" t="s">
        <v>2318</v>
      </c>
      <c r="I2053" s="25" t="s">
        <v>79</v>
      </c>
      <c r="J2053" s="21" t="s">
        <v>16</v>
      </c>
      <c r="K2053" s="21" t="s">
        <v>17</v>
      </c>
      <c r="L2053" s="20">
        <v>45764</v>
      </c>
      <c r="M2053" s="20"/>
      <c r="N2053" s="21" t="s">
        <v>18</v>
      </c>
      <c r="O2053" s="21"/>
      <c r="P2053" s="21"/>
      <c r="Q2053" s="21"/>
      <c r="R2053" s="28"/>
      <c r="S2053" s="18">
        <f>IFERROR(VLOOKUP(D2053,'[1]comparativo br'!$A:$B,2,FALSE),"")</f>
        <v>1011</v>
      </c>
      <c r="T2053" s="18">
        <f>IFERROR(VLOOKUP(D2053,'[1]comparativo br'!$A:$C,3,FALSE),"")</f>
        <v>1652</v>
      </c>
      <c r="U2053" s="15">
        <f t="shared" si="250"/>
        <v>0.63402571711177047</v>
      </c>
      <c r="V2053" s="19">
        <f>IFERROR(VLOOKUP(D2053,'[1]comparativo br'!$A:$D,4,FALSE),"")</f>
        <v>23</v>
      </c>
      <c r="W2053" s="19">
        <f>IFERROR(VLOOKUP(D2053,'[1]comparativo br'!$A:$E,5,FALSE),"")</f>
        <v>77</v>
      </c>
      <c r="X2053" s="10"/>
      <c r="Y2053" s="18" t="e">
        <f>SUMIFS([2]Plan2!$H:$H,[2]Plan2!$A:$A,$D2053,[2]Plan2!$U:$U,6)</f>
        <v>#VALUE!</v>
      </c>
      <c r="Z2053" s="18" t="e">
        <f>SUMIFS([2]Plan2!$H:$H,[2]Plan2!$A:$A,$D2053,[2]Plan2!$U:$U,7)</f>
        <v>#VALUE!</v>
      </c>
      <c r="AA2053" s="18" t="e">
        <f>SUMIFS([2]Plan2!$H:$H,[2]Plan2!$A:$A,$D2053,[2]Plan2!$U:$U,8)</f>
        <v>#VALUE!</v>
      </c>
      <c r="AB2053" s="18" t="e">
        <f>SUMIFS([2]Plan2!$H:$H,[2]Plan2!$A:$A,$D2053,[2]Plan2!$U:$U,9)</f>
        <v>#VALUE!</v>
      </c>
      <c r="AC2053" s="18" t="e">
        <f>SUMIFS([2]Plan2!$H:$H,[2]Plan2!$A:$A,$D2053,[2]Plan2!$U:$U,10)</f>
        <v>#VALUE!</v>
      </c>
      <c r="AD2053" s="18" t="e">
        <f>SUMIFS([2]Plan2!$H:$H,[2]Plan2!$A:$A,$D2053,[2]Plan2!$U:$U,11)</f>
        <v>#VALUE!</v>
      </c>
      <c r="AE2053" s="18" t="e">
        <f>SUMIFS([2]Plan2!$H:$H,[2]Plan2!$A:$A,$D2053,[2]Plan2!$U:$U,12)</f>
        <v>#VALUE!</v>
      </c>
      <c r="AF2053" s="18" t="e">
        <f>SUMIFS([2]Plan2!$H:$H,[2]Plan2!$A:$A,$D2053,[2]Plan2!$U:$U,1)</f>
        <v>#VALUE!</v>
      </c>
      <c r="AG2053" s="18" t="e">
        <f>SUMIFS([2]Plan2!$H:$H,[2]Plan2!$A:$A,$D2053,[2]Plan2!$U:$U,2)</f>
        <v>#VALUE!</v>
      </c>
      <c r="AH2053" s="18" t="e">
        <f>SUMIFS([2]Plan2!$H:$H,[2]Plan2!$A:$A,$D2053,[2]Plan2!$U:$U,3)</f>
        <v>#VALUE!</v>
      </c>
      <c r="AI2053" s="18" t="e">
        <f>SUMIFS([2]Plan2!$H:$H,[2]Plan2!$A:$A,$D2053,[2]Plan2!$U:$U,4)</f>
        <v>#VALUE!</v>
      </c>
      <c r="AJ2053" s="18" t="e">
        <f>SUMIFS([2]Plan2!$H:$H,[2]Plan2!$A:$A,$D2053,[2]Plan2!$U:$U,5)</f>
        <v>#VALUE!</v>
      </c>
      <c r="AK2053" s="23" t="e">
        <f t="shared" si="251"/>
        <v>#VALUE!</v>
      </c>
      <c r="AL2053" s="23" t="e">
        <f t="shared" si="253"/>
        <v>#VALUE!</v>
      </c>
      <c r="AM2053">
        <f t="shared" si="252"/>
        <v>0</v>
      </c>
    </row>
    <row r="2054" spans="1:39" ht="15.75" x14ac:dyDescent="0.25">
      <c r="A2054" s="21"/>
      <c r="B2054" s="21" t="s">
        <v>1519</v>
      </c>
      <c r="C2054" s="21">
        <v>58512310</v>
      </c>
      <c r="D2054" s="25">
        <v>190566</v>
      </c>
      <c r="E2054" s="21" t="s">
        <v>69</v>
      </c>
      <c r="F2054" s="31" t="s">
        <v>69</v>
      </c>
      <c r="G2054" s="21" t="s">
        <v>464</v>
      </c>
      <c r="H2054" s="21" t="s">
        <v>174</v>
      </c>
      <c r="I2054" s="25" t="s">
        <v>45</v>
      </c>
      <c r="J2054" s="21" t="s">
        <v>107</v>
      </c>
      <c r="K2054" s="21" t="s">
        <v>108</v>
      </c>
      <c r="L2054" s="20">
        <v>44826</v>
      </c>
      <c r="M2054" s="20">
        <v>44841</v>
      </c>
      <c r="N2054" s="21" t="s">
        <v>53</v>
      </c>
      <c r="O2054" s="21">
        <v>1</v>
      </c>
      <c r="P2054" s="21">
        <v>0</v>
      </c>
      <c r="Q2054" s="21">
        <v>0</v>
      </c>
      <c r="R2054" s="28"/>
      <c r="S2054" s="18" t="str">
        <f>IFERROR(VLOOKUP(D2054,'[1]comparativo br'!$A:$B,2,FALSE),"")</f>
        <v/>
      </c>
      <c r="T2054" s="18" t="str">
        <f>IFERROR(VLOOKUP(D2054,'[1]comparativo br'!$A:$C,3,FALSE),"")</f>
        <v/>
      </c>
      <c r="U2054" s="15" t="str">
        <f t="shared" si="250"/>
        <v/>
      </c>
      <c r="V2054" s="19" t="str">
        <f>IFERROR(VLOOKUP(D2054,'[1]comparativo br'!$A:$D,4,FALSE),"")</f>
        <v/>
      </c>
      <c r="W2054" s="19" t="str">
        <f>IFERROR(VLOOKUP(D2054,'[1]comparativo br'!$A:$E,5,FALSE),"")</f>
        <v/>
      </c>
      <c r="X2054" s="15" t="str">
        <f t="shared" ref="X2054:X2085" si="255">IFERROR((W2054-V2054)/V2054,"")</f>
        <v/>
      </c>
      <c r="Y2054" s="18" t="e">
        <f>SUMIFS([2]Plan2!$H:$H,[2]Plan2!$A:$A,$D2054,[2]Plan2!$U:$U,6)</f>
        <v>#VALUE!</v>
      </c>
      <c r="Z2054" s="18" t="e">
        <f>SUMIFS([2]Plan2!$H:$H,[2]Plan2!$A:$A,$D2054,[2]Plan2!$U:$U,7)</f>
        <v>#VALUE!</v>
      </c>
      <c r="AA2054" s="18" t="e">
        <f>SUMIFS([2]Plan2!$H:$H,[2]Plan2!$A:$A,$D2054,[2]Plan2!$U:$U,8)</f>
        <v>#VALUE!</v>
      </c>
      <c r="AB2054" s="18" t="e">
        <f>SUMIFS([2]Plan2!$H:$H,[2]Plan2!$A:$A,$D2054,[2]Plan2!$U:$U,9)</f>
        <v>#VALUE!</v>
      </c>
      <c r="AC2054" s="18" t="e">
        <f>SUMIFS([2]Plan2!$H:$H,[2]Plan2!$A:$A,$D2054,[2]Plan2!$U:$U,10)</f>
        <v>#VALUE!</v>
      </c>
      <c r="AD2054" s="18" t="e">
        <f>SUMIFS([2]Plan2!$H:$H,[2]Plan2!$A:$A,$D2054,[2]Plan2!$U:$U,11)</f>
        <v>#VALUE!</v>
      </c>
      <c r="AE2054" s="18" t="e">
        <f>SUMIFS([2]Plan2!$H:$H,[2]Plan2!$A:$A,$D2054,[2]Plan2!$U:$U,12)</f>
        <v>#VALUE!</v>
      </c>
      <c r="AF2054" s="18" t="e">
        <f>SUMIFS([2]Plan2!$H:$H,[2]Plan2!$A:$A,$D2054,[2]Plan2!$U:$U,1)</f>
        <v>#VALUE!</v>
      </c>
      <c r="AG2054" s="18" t="e">
        <f>SUMIFS([2]Plan2!$H:$H,[2]Plan2!$A:$A,$D2054,[2]Plan2!$U:$U,2)</f>
        <v>#VALUE!</v>
      </c>
      <c r="AH2054" s="18" t="e">
        <f>SUMIFS([2]Plan2!$H:$H,[2]Plan2!$A:$A,$D2054,[2]Plan2!$U:$U,3)</f>
        <v>#VALUE!</v>
      </c>
      <c r="AI2054" s="18" t="e">
        <f>SUMIFS([2]Plan2!$H:$H,[2]Plan2!$A:$A,$D2054,[2]Plan2!$U:$U,4)</f>
        <v>#VALUE!</v>
      </c>
      <c r="AJ2054" s="18" t="e">
        <f>SUMIFS([2]Plan2!$H:$H,[2]Plan2!$A:$A,$D2054,[2]Plan2!$U:$U,5)</f>
        <v>#VALUE!</v>
      </c>
      <c r="AK2054" s="23" t="e">
        <f t="shared" si="251"/>
        <v>#VALUE!</v>
      </c>
      <c r="AL2054" s="23" t="e">
        <f t="shared" si="253"/>
        <v>#VALUE!</v>
      </c>
      <c r="AM2054">
        <f t="shared" si="252"/>
        <v>0</v>
      </c>
    </row>
    <row r="2055" spans="1:39" ht="15.75" x14ac:dyDescent="0.25">
      <c r="A2055" s="21"/>
      <c r="B2055" s="21" t="s">
        <v>1519</v>
      </c>
      <c r="C2055" s="21">
        <v>58512310</v>
      </c>
      <c r="D2055" s="25">
        <v>102267</v>
      </c>
      <c r="E2055" s="21" t="s">
        <v>69</v>
      </c>
      <c r="F2055" s="31" t="s">
        <v>69</v>
      </c>
      <c r="G2055" s="21" t="s">
        <v>464</v>
      </c>
      <c r="H2055" s="21" t="s">
        <v>44</v>
      </c>
      <c r="I2055" s="25" t="s">
        <v>45</v>
      </c>
      <c r="J2055" s="21" t="s">
        <v>107</v>
      </c>
      <c r="K2055" s="21" t="s">
        <v>108</v>
      </c>
      <c r="L2055" s="20">
        <v>45691</v>
      </c>
      <c r="M2055" s="20">
        <v>45698</v>
      </c>
      <c r="N2055" s="21" t="s">
        <v>22</v>
      </c>
      <c r="O2055" s="21">
        <v>3</v>
      </c>
      <c r="P2055" s="21">
        <v>2</v>
      </c>
      <c r="Q2055" s="21">
        <v>1</v>
      </c>
      <c r="R2055" s="15">
        <f>(Q2055-P2055)/P2055</f>
        <v>-0.5</v>
      </c>
      <c r="S2055" s="18">
        <f>IFERROR(VLOOKUP(D2055,'[1]comparativo br'!$A:$B,2,FALSE),"")</f>
        <v>0</v>
      </c>
      <c r="T2055" s="18">
        <f>IFERROR(VLOOKUP(D2055,'[1]comparativo br'!$A:$C,3,FALSE),"")</f>
        <v>1034</v>
      </c>
      <c r="U2055" s="15" t="str">
        <f t="shared" si="250"/>
        <v/>
      </c>
      <c r="V2055" s="19">
        <f>IFERROR(VLOOKUP(D2055,'[1]comparativo br'!$A:$D,4,FALSE),"")</f>
        <v>0</v>
      </c>
      <c r="W2055" s="19">
        <f>IFERROR(VLOOKUP(D2055,'[1]comparativo br'!$A:$E,5,FALSE),"")</f>
        <v>1</v>
      </c>
      <c r="X2055" s="15" t="str">
        <f t="shared" si="255"/>
        <v/>
      </c>
      <c r="Y2055" s="18" t="e">
        <f>SUMIFS([2]Plan2!$H:$H,[2]Plan2!$A:$A,$D2055,[2]Plan2!$U:$U,6)</f>
        <v>#VALUE!</v>
      </c>
      <c r="Z2055" s="18" t="e">
        <f>SUMIFS([2]Plan2!$H:$H,[2]Plan2!$A:$A,$D2055,[2]Plan2!$U:$U,7)</f>
        <v>#VALUE!</v>
      </c>
      <c r="AA2055" s="18" t="e">
        <f>SUMIFS([2]Plan2!$H:$H,[2]Plan2!$A:$A,$D2055,[2]Plan2!$U:$U,8)</f>
        <v>#VALUE!</v>
      </c>
      <c r="AB2055" s="18" t="e">
        <f>SUMIFS([2]Plan2!$H:$H,[2]Plan2!$A:$A,$D2055,[2]Plan2!$U:$U,9)</f>
        <v>#VALUE!</v>
      </c>
      <c r="AC2055" s="18" t="e">
        <f>SUMIFS([2]Plan2!$H:$H,[2]Plan2!$A:$A,$D2055,[2]Plan2!$U:$U,10)</f>
        <v>#VALUE!</v>
      </c>
      <c r="AD2055" s="18" t="e">
        <f>SUMIFS([2]Plan2!$H:$H,[2]Plan2!$A:$A,$D2055,[2]Plan2!$U:$U,11)</f>
        <v>#VALUE!</v>
      </c>
      <c r="AE2055" s="18" t="e">
        <f>SUMIFS([2]Plan2!$H:$H,[2]Plan2!$A:$A,$D2055,[2]Plan2!$U:$U,12)</f>
        <v>#VALUE!</v>
      </c>
      <c r="AF2055" s="18" t="e">
        <f>SUMIFS([2]Plan2!$H:$H,[2]Plan2!$A:$A,$D2055,[2]Plan2!$U:$U,1)</f>
        <v>#VALUE!</v>
      </c>
      <c r="AG2055" s="18" t="e">
        <f>SUMIFS([2]Plan2!$H:$H,[2]Plan2!$A:$A,$D2055,[2]Plan2!$U:$U,2)</f>
        <v>#VALUE!</v>
      </c>
      <c r="AH2055" s="18" t="e">
        <f>SUMIFS([2]Plan2!$H:$H,[2]Plan2!$A:$A,$D2055,[2]Plan2!$U:$U,3)</f>
        <v>#VALUE!</v>
      </c>
      <c r="AI2055" s="18" t="e">
        <f>SUMIFS([2]Plan2!$H:$H,[2]Plan2!$A:$A,$D2055,[2]Plan2!$U:$U,4)</f>
        <v>#VALUE!</v>
      </c>
      <c r="AJ2055" s="18" t="e">
        <f>SUMIFS([2]Plan2!$H:$H,[2]Plan2!$A:$A,$D2055,[2]Plan2!$U:$U,5)</f>
        <v>#VALUE!</v>
      </c>
      <c r="AK2055" s="23" t="e">
        <f t="shared" si="251"/>
        <v>#VALUE!</v>
      </c>
      <c r="AL2055" s="23" t="e">
        <f t="shared" si="253"/>
        <v>#VALUE!</v>
      </c>
      <c r="AM2055">
        <f t="shared" si="252"/>
        <v>0</v>
      </c>
    </row>
    <row r="2056" spans="1:39" ht="15.75" x14ac:dyDescent="0.25">
      <c r="A2056" s="21"/>
      <c r="B2056" s="21" t="s">
        <v>1519</v>
      </c>
      <c r="C2056" s="21">
        <v>58514928</v>
      </c>
      <c r="D2056" s="25">
        <v>191361</v>
      </c>
      <c r="E2056" s="21" t="s">
        <v>24</v>
      </c>
      <c r="F2056" s="31" t="s">
        <v>24</v>
      </c>
      <c r="G2056" s="21" t="s">
        <v>551</v>
      </c>
      <c r="H2056" s="21" t="s">
        <v>380</v>
      </c>
      <c r="I2056" s="25" t="s">
        <v>84</v>
      </c>
      <c r="J2056" s="21" t="s">
        <v>107</v>
      </c>
      <c r="K2056" s="21" t="s">
        <v>108</v>
      </c>
      <c r="L2056" s="20">
        <v>44991</v>
      </c>
      <c r="M2056" s="20"/>
      <c r="N2056" s="21" t="s">
        <v>53</v>
      </c>
      <c r="O2056" s="21"/>
      <c r="P2056" s="21"/>
      <c r="Q2056" s="21"/>
      <c r="R2056" s="28"/>
      <c r="S2056" s="18" t="str">
        <f>IFERROR(VLOOKUP(D2056,'[1]comparativo br'!$A:$B,2,FALSE),"")</f>
        <v/>
      </c>
      <c r="T2056" s="18" t="str">
        <f>IFERROR(VLOOKUP(D2056,'[1]comparativo br'!$A:$C,3,FALSE),"")</f>
        <v/>
      </c>
      <c r="U2056" s="15" t="str">
        <f t="shared" si="250"/>
        <v/>
      </c>
      <c r="V2056" s="19" t="str">
        <f>IFERROR(VLOOKUP(D2056,'[1]comparativo br'!$A:$D,4,FALSE),"")</f>
        <v/>
      </c>
      <c r="W2056" s="19" t="str">
        <f>IFERROR(VLOOKUP(D2056,'[1]comparativo br'!$A:$E,5,FALSE),"")</f>
        <v/>
      </c>
      <c r="X2056" s="15" t="str">
        <f t="shared" si="255"/>
        <v/>
      </c>
      <c r="Y2056" s="18" t="e">
        <f>SUMIFS([2]Plan2!$H:$H,[2]Plan2!$A:$A,$D2056,[2]Plan2!$U:$U,6)</f>
        <v>#VALUE!</v>
      </c>
      <c r="Z2056" s="18" t="e">
        <f>SUMIFS([2]Plan2!$H:$H,[2]Plan2!$A:$A,$D2056,[2]Plan2!$U:$U,7)</f>
        <v>#VALUE!</v>
      </c>
      <c r="AA2056" s="18" t="e">
        <f>SUMIFS([2]Plan2!$H:$H,[2]Plan2!$A:$A,$D2056,[2]Plan2!$U:$U,8)</f>
        <v>#VALUE!</v>
      </c>
      <c r="AB2056" s="18" t="e">
        <f>SUMIFS([2]Plan2!$H:$H,[2]Plan2!$A:$A,$D2056,[2]Plan2!$U:$U,9)</f>
        <v>#VALUE!</v>
      </c>
      <c r="AC2056" s="18" t="e">
        <f>SUMIFS([2]Plan2!$H:$H,[2]Plan2!$A:$A,$D2056,[2]Plan2!$U:$U,10)</f>
        <v>#VALUE!</v>
      </c>
      <c r="AD2056" s="18" t="e">
        <f>SUMIFS([2]Plan2!$H:$H,[2]Plan2!$A:$A,$D2056,[2]Plan2!$U:$U,11)</f>
        <v>#VALUE!</v>
      </c>
      <c r="AE2056" s="18" t="e">
        <f>SUMIFS([2]Plan2!$H:$H,[2]Plan2!$A:$A,$D2056,[2]Plan2!$U:$U,12)</f>
        <v>#VALUE!</v>
      </c>
      <c r="AF2056" s="18" t="e">
        <f>SUMIFS([2]Plan2!$H:$H,[2]Plan2!$A:$A,$D2056,[2]Plan2!$U:$U,1)</f>
        <v>#VALUE!</v>
      </c>
      <c r="AG2056" s="18" t="e">
        <f>SUMIFS([2]Plan2!$H:$H,[2]Plan2!$A:$A,$D2056,[2]Plan2!$U:$U,2)</f>
        <v>#VALUE!</v>
      </c>
      <c r="AH2056" s="18" t="e">
        <f>SUMIFS([2]Plan2!$H:$H,[2]Plan2!$A:$A,$D2056,[2]Plan2!$U:$U,3)</f>
        <v>#VALUE!</v>
      </c>
      <c r="AI2056" s="18" t="e">
        <f>SUMIFS([2]Plan2!$H:$H,[2]Plan2!$A:$A,$D2056,[2]Plan2!$U:$U,4)</f>
        <v>#VALUE!</v>
      </c>
      <c r="AJ2056" s="18" t="e">
        <f>SUMIFS([2]Plan2!$H:$H,[2]Plan2!$A:$A,$D2056,[2]Plan2!$U:$U,5)</f>
        <v>#VALUE!</v>
      </c>
      <c r="AK2056" s="23" t="e">
        <f t="shared" si="251"/>
        <v>#VALUE!</v>
      </c>
      <c r="AL2056" s="23" t="e">
        <f t="shared" si="253"/>
        <v>#VALUE!</v>
      </c>
      <c r="AM2056">
        <f t="shared" si="252"/>
        <v>0</v>
      </c>
    </row>
    <row r="2057" spans="1:39" ht="15.75" x14ac:dyDescent="0.25">
      <c r="A2057" s="21"/>
      <c r="B2057" s="21" t="s">
        <v>1519</v>
      </c>
      <c r="C2057" s="21">
        <v>58514928</v>
      </c>
      <c r="D2057" s="25">
        <v>191340</v>
      </c>
      <c r="E2057" s="21" t="s">
        <v>24</v>
      </c>
      <c r="F2057" s="31" t="s">
        <v>24</v>
      </c>
      <c r="G2057" s="21" t="s">
        <v>551</v>
      </c>
      <c r="H2057" s="21" t="s">
        <v>380</v>
      </c>
      <c r="I2057" s="25" t="s">
        <v>84</v>
      </c>
      <c r="J2057" s="21" t="s">
        <v>107</v>
      </c>
      <c r="K2057" s="21" t="s">
        <v>108</v>
      </c>
      <c r="L2057" s="20">
        <v>45173</v>
      </c>
      <c r="M2057" s="20">
        <v>45103</v>
      </c>
      <c r="N2057" s="21" t="s">
        <v>53</v>
      </c>
      <c r="O2057" s="21">
        <v>19</v>
      </c>
      <c r="P2057" s="21">
        <v>15</v>
      </c>
      <c r="Q2057" s="21">
        <v>0</v>
      </c>
      <c r="R2057" s="15">
        <f>(Q2057-P2057)/P2057</f>
        <v>-1</v>
      </c>
      <c r="S2057" s="18" t="str">
        <f>IFERROR(VLOOKUP(D2057,'[1]comparativo br'!$A:$B,2,FALSE),"")</f>
        <v/>
      </c>
      <c r="T2057" s="18" t="str">
        <f>IFERROR(VLOOKUP(D2057,'[1]comparativo br'!$A:$C,3,FALSE),"")</f>
        <v/>
      </c>
      <c r="U2057" s="15" t="str">
        <f t="shared" si="250"/>
        <v/>
      </c>
      <c r="V2057" s="19" t="str">
        <f>IFERROR(VLOOKUP(D2057,'[1]comparativo br'!$A:$D,4,FALSE),"")</f>
        <v/>
      </c>
      <c r="W2057" s="19" t="str">
        <f>IFERROR(VLOOKUP(D2057,'[1]comparativo br'!$A:$E,5,FALSE),"")</f>
        <v/>
      </c>
      <c r="X2057" s="15" t="str">
        <f t="shared" si="255"/>
        <v/>
      </c>
      <c r="Y2057" s="18" t="e">
        <f>SUMIFS([2]Plan2!$H:$H,[2]Plan2!$A:$A,$D2057,[2]Plan2!$U:$U,6)</f>
        <v>#VALUE!</v>
      </c>
      <c r="Z2057" s="18" t="e">
        <f>SUMIFS([2]Plan2!$H:$H,[2]Plan2!$A:$A,$D2057,[2]Plan2!$U:$U,7)</f>
        <v>#VALUE!</v>
      </c>
      <c r="AA2057" s="18" t="e">
        <f>SUMIFS([2]Plan2!$H:$H,[2]Plan2!$A:$A,$D2057,[2]Plan2!$U:$U,8)</f>
        <v>#VALUE!</v>
      </c>
      <c r="AB2057" s="18" t="e">
        <f>SUMIFS([2]Plan2!$H:$H,[2]Plan2!$A:$A,$D2057,[2]Plan2!$U:$U,9)</f>
        <v>#VALUE!</v>
      </c>
      <c r="AC2057" s="18" t="e">
        <f>SUMIFS([2]Plan2!$H:$H,[2]Plan2!$A:$A,$D2057,[2]Plan2!$U:$U,10)</f>
        <v>#VALUE!</v>
      </c>
      <c r="AD2057" s="18" t="e">
        <f>SUMIFS([2]Plan2!$H:$H,[2]Plan2!$A:$A,$D2057,[2]Plan2!$U:$U,11)</f>
        <v>#VALUE!</v>
      </c>
      <c r="AE2057" s="18" t="e">
        <f>SUMIFS([2]Plan2!$H:$H,[2]Plan2!$A:$A,$D2057,[2]Plan2!$U:$U,12)</f>
        <v>#VALUE!</v>
      </c>
      <c r="AF2057" s="18" t="e">
        <f>SUMIFS([2]Plan2!$H:$H,[2]Plan2!$A:$A,$D2057,[2]Plan2!$U:$U,1)</f>
        <v>#VALUE!</v>
      </c>
      <c r="AG2057" s="18" t="e">
        <f>SUMIFS([2]Plan2!$H:$H,[2]Plan2!$A:$A,$D2057,[2]Plan2!$U:$U,2)</f>
        <v>#VALUE!</v>
      </c>
      <c r="AH2057" s="18" t="e">
        <f>SUMIFS([2]Plan2!$H:$H,[2]Plan2!$A:$A,$D2057,[2]Plan2!$U:$U,3)</f>
        <v>#VALUE!</v>
      </c>
      <c r="AI2057" s="18" t="e">
        <f>SUMIFS([2]Plan2!$H:$H,[2]Plan2!$A:$A,$D2057,[2]Plan2!$U:$U,4)</f>
        <v>#VALUE!</v>
      </c>
      <c r="AJ2057" s="18" t="e">
        <f>SUMIFS([2]Plan2!$H:$H,[2]Plan2!$A:$A,$D2057,[2]Plan2!$U:$U,5)</f>
        <v>#VALUE!</v>
      </c>
      <c r="AK2057" s="23" t="e">
        <f t="shared" si="251"/>
        <v>#VALUE!</v>
      </c>
      <c r="AL2057" s="23" t="e">
        <f t="shared" si="253"/>
        <v>#VALUE!</v>
      </c>
      <c r="AM2057">
        <f t="shared" si="252"/>
        <v>0</v>
      </c>
    </row>
    <row r="2058" spans="1:39" ht="15.75" x14ac:dyDescent="0.25">
      <c r="A2058" s="21"/>
      <c r="B2058" s="21" t="s">
        <v>1520</v>
      </c>
      <c r="C2058" s="21">
        <v>58514928</v>
      </c>
      <c r="D2058" s="25">
        <v>190384</v>
      </c>
      <c r="E2058" s="21" t="s">
        <v>24</v>
      </c>
      <c r="F2058" s="31" t="s">
        <v>24</v>
      </c>
      <c r="G2058" s="21" t="s">
        <v>551</v>
      </c>
      <c r="H2058" s="21" t="s">
        <v>1208</v>
      </c>
      <c r="I2058" s="25" t="s">
        <v>170</v>
      </c>
      <c r="J2058" s="21" t="s">
        <v>16</v>
      </c>
      <c r="K2058" s="21" t="s">
        <v>17</v>
      </c>
      <c r="L2058" s="20">
        <v>45407</v>
      </c>
      <c r="M2058" s="20">
        <v>45758</v>
      </c>
      <c r="N2058" s="21" t="s">
        <v>18</v>
      </c>
      <c r="O2058" s="21">
        <v>19</v>
      </c>
      <c r="P2058" s="21">
        <v>0</v>
      </c>
      <c r="Q2058" s="21">
        <v>16</v>
      </c>
      <c r="R2058" s="15">
        <v>1</v>
      </c>
      <c r="S2058" s="18">
        <f>IFERROR(VLOOKUP(D2058,'[1]comparativo br'!$A:$B,2,FALSE),"")</f>
        <v>0</v>
      </c>
      <c r="T2058" s="18">
        <f>IFERROR(VLOOKUP(D2058,'[1]comparativo br'!$A:$C,3,FALSE),"")</f>
        <v>0</v>
      </c>
      <c r="U2058" s="15" t="str">
        <f t="shared" si="250"/>
        <v/>
      </c>
      <c r="V2058" s="19">
        <f>IFERROR(VLOOKUP(D2058,'[1]comparativo br'!$A:$D,4,FALSE),"")</f>
        <v>5</v>
      </c>
      <c r="W2058" s="19">
        <f>IFERROR(VLOOKUP(D2058,'[1]comparativo br'!$A:$E,5,FALSE),"")</f>
        <v>0</v>
      </c>
      <c r="X2058" s="15">
        <f t="shared" si="255"/>
        <v>-1</v>
      </c>
      <c r="Y2058" s="18" t="e">
        <f>SUMIFS([2]Plan2!$H:$H,[2]Plan2!$A:$A,$D2058,[2]Plan2!$U:$U,6)</f>
        <v>#VALUE!</v>
      </c>
      <c r="Z2058" s="18" t="e">
        <f>SUMIFS([2]Plan2!$H:$H,[2]Plan2!$A:$A,$D2058,[2]Plan2!$U:$U,7)</f>
        <v>#VALUE!</v>
      </c>
      <c r="AA2058" s="18" t="e">
        <f>SUMIFS([2]Plan2!$H:$H,[2]Plan2!$A:$A,$D2058,[2]Plan2!$U:$U,8)</f>
        <v>#VALUE!</v>
      </c>
      <c r="AB2058" s="18" t="e">
        <f>SUMIFS([2]Plan2!$H:$H,[2]Plan2!$A:$A,$D2058,[2]Plan2!$U:$U,9)</f>
        <v>#VALUE!</v>
      </c>
      <c r="AC2058" s="18" t="e">
        <f>SUMIFS([2]Plan2!$H:$H,[2]Plan2!$A:$A,$D2058,[2]Plan2!$U:$U,10)</f>
        <v>#VALUE!</v>
      </c>
      <c r="AD2058" s="18" t="e">
        <f>SUMIFS([2]Plan2!$H:$H,[2]Plan2!$A:$A,$D2058,[2]Plan2!$U:$U,11)</f>
        <v>#VALUE!</v>
      </c>
      <c r="AE2058" s="18" t="e">
        <f>SUMIFS([2]Plan2!$H:$H,[2]Plan2!$A:$A,$D2058,[2]Plan2!$U:$U,12)</f>
        <v>#VALUE!</v>
      </c>
      <c r="AF2058" s="18" t="e">
        <f>SUMIFS([2]Plan2!$H:$H,[2]Plan2!$A:$A,$D2058,[2]Plan2!$U:$U,1)</f>
        <v>#VALUE!</v>
      </c>
      <c r="AG2058" s="18" t="e">
        <f>SUMIFS([2]Plan2!$H:$H,[2]Plan2!$A:$A,$D2058,[2]Plan2!$U:$U,2)</f>
        <v>#VALUE!</v>
      </c>
      <c r="AH2058" s="18" t="e">
        <f>SUMIFS([2]Plan2!$H:$H,[2]Plan2!$A:$A,$D2058,[2]Plan2!$U:$U,3)</f>
        <v>#VALUE!</v>
      </c>
      <c r="AI2058" s="18" t="e">
        <f>SUMIFS([2]Plan2!$H:$H,[2]Plan2!$A:$A,$D2058,[2]Plan2!$U:$U,4)</f>
        <v>#VALUE!</v>
      </c>
      <c r="AJ2058" s="18" t="e">
        <f>SUMIFS([2]Plan2!$H:$H,[2]Plan2!$A:$A,$D2058,[2]Plan2!$U:$U,5)</f>
        <v>#VALUE!</v>
      </c>
      <c r="AK2058" s="23" t="e">
        <f t="shared" si="251"/>
        <v>#VALUE!</v>
      </c>
      <c r="AL2058" s="23" t="e">
        <f t="shared" si="253"/>
        <v>#VALUE!</v>
      </c>
      <c r="AM2058">
        <f t="shared" si="252"/>
        <v>0</v>
      </c>
    </row>
    <row r="2059" spans="1:39" ht="15.75" x14ac:dyDescent="0.25">
      <c r="A2059" s="21"/>
      <c r="B2059" s="21" t="s">
        <v>1520</v>
      </c>
      <c r="C2059" s="21">
        <v>58635517</v>
      </c>
      <c r="D2059" s="25" t="s">
        <v>2387</v>
      </c>
      <c r="E2059" s="21" t="s">
        <v>1826</v>
      </c>
      <c r="F2059" s="31" t="s">
        <v>1826</v>
      </c>
      <c r="G2059" s="21" t="s">
        <v>2388</v>
      </c>
      <c r="H2059" s="21" t="s">
        <v>2389</v>
      </c>
      <c r="I2059" s="25" t="s">
        <v>20</v>
      </c>
      <c r="J2059" s="21" t="s">
        <v>67</v>
      </c>
      <c r="K2059" s="21" t="s">
        <v>416</v>
      </c>
      <c r="L2059" s="20">
        <v>45734</v>
      </c>
      <c r="M2059" s="20"/>
      <c r="N2059" s="21" t="s">
        <v>18</v>
      </c>
      <c r="O2059" s="21"/>
      <c r="P2059" s="21"/>
      <c r="Q2059" s="21"/>
      <c r="R2059" s="28"/>
      <c r="S2059" s="18">
        <f>IFERROR(VLOOKUP(D2059,'[1]comparativo br'!$A:$B,2,FALSE),"")</f>
        <v>0</v>
      </c>
      <c r="T2059" s="18">
        <f>IFERROR(VLOOKUP(D2059,'[1]comparativo br'!$A:$C,3,FALSE),"")</f>
        <v>0</v>
      </c>
      <c r="U2059" s="15" t="str">
        <f t="shared" si="250"/>
        <v/>
      </c>
      <c r="V2059" s="19">
        <f>IFERROR(VLOOKUP(D2059,'[1]comparativo br'!$A:$D,4,FALSE),"")</f>
        <v>23</v>
      </c>
      <c r="W2059" s="19">
        <f>IFERROR(VLOOKUP(D2059,'[1]comparativo br'!$A:$E,5,FALSE),"")</f>
        <v>48</v>
      </c>
      <c r="X2059" s="15">
        <f t="shared" si="255"/>
        <v>1.0869565217391304</v>
      </c>
      <c r="Y2059" s="18" t="e">
        <f>SUMIFS([2]Plan2!$H:$H,[2]Plan2!$A:$A,$D2059,[2]Plan2!$U:$U,6)</f>
        <v>#VALUE!</v>
      </c>
      <c r="Z2059" s="18" t="e">
        <f>SUMIFS([2]Plan2!$H:$H,[2]Plan2!$A:$A,$D2059,[2]Plan2!$U:$U,7)</f>
        <v>#VALUE!</v>
      </c>
      <c r="AA2059" s="18" t="e">
        <f>SUMIFS([2]Plan2!$H:$H,[2]Plan2!$A:$A,$D2059,[2]Plan2!$U:$U,8)</f>
        <v>#VALUE!</v>
      </c>
      <c r="AB2059" s="18" t="e">
        <f>SUMIFS([2]Plan2!$H:$H,[2]Plan2!$A:$A,$D2059,[2]Plan2!$U:$U,9)</f>
        <v>#VALUE!</v>
      </c>
      <c r="AC2059" s="18" t="e">
        <f>SUMIFS([2]Plan2!$H:$H,[2]Plan2!$A:$A,$D2059,[2]Plan2!$U:$U,10)</f>
        <v>#VALUE!</v>
      </c>
      <c r="AD2059" s="18" t="e">
        <f>SUMIFS([2]Plan2!$H:$H,[2]Plan2!$A:$A,$D2059,[2]Plan2!$U:$U,11)</f>
        <v>#VALUE!</v>
      </c>
      <c r="AE2059" s="18" t="e">
        <f>SUMIFS([2]Plan2!$H:$H,[2]Plan2!$A:$A,$D2059,[2]Plan2!$U:$U,12)</f>
        <v>#VALUE!</v>
      </c>
      <c r="AF2059" s="18" t="e">
        <f>SUMIFS([2]Plan2!$H:$H,[2]Plan2!$A:$A,$D2059,[2]Plan2!$U:$U,1)</f>
        <v>#VALUE!</v>
      </c>
      <c r="AG2059" s="18" t="e">
        <f>SUMIFS([2]Plan2!$H:$H,[2]Plan2!$A:$A,$D2059,[2]Plan2!$U:$U,2)</f>
        <v>#VALUE!</v>
      </c>
      <c r="AH2059" s="18" t="e">
        <f>SUMIFS([2]Plan2!$H:$H,[2]Plan2!$A:$A,$D2059,[2]Plan2!$U:$U,3)</f>
        <v>#VALUE!</v>
      </c>
      <c r="AI2059" s="18" t="e">
        <f>SUMIFS([2]Plan2!$H:$H,[2]Plan2!$A:$A,$D2059,[2]Plan2!$U:$U,4)</f>
        <v>#VALUE!</v>
      </c>
      <c r="AJ2059" s="18" t="e">
        <f>SUMIFS([2]Plan2!$H:$H,[2]Plan2!$A:$A,$D2059,[2]Plan2!$U:$U,5)</f>
        <v>#VALUE!</v>
      </c>
      <c r="AK2059" s="23" t="e">
        <f t="shared" si="251"/>
        <v>#VALUE!</v>
      </c>
      <c r="AL2059" s="23" t="e">
        <f t="shared" si="253"/>
        <v>#VALUE!</v>
      </c>
      <c r="AM2059">
        <f t="shared" si="252"/>
        <v>0</v>
      </c>
    </row>
    <row r="2060" spans="1:39" ht="15.75" x14ac:dyDescent="0.25">
      <c r="A2060" s="21"/>
      <c r="B2060" s="21" t="s">
        <v>1520</v>
      </c>
      <c r="C2060" s="21">
        <v>58842410</v>
      </c>
      <c r="D2060" s="25">
        <v>190533</v>
      </c>
      <c r="E2060" s="21" t="s">
        <v>1180</v>
      </c>
      <c r="F2060" s="31" t="s">
        <v>1180</v>
      </c>
      <c r="G2060" s="21" t="s">
        <v>2343</v>
      </c>
      <c r="H2060" s="21" t="s">
        <v>526</v>
      </c>
      <c r="I2060" s="25" t="s">
        <v>20</v>
      </c>
      <c r="J2060" s="21" t="s">
        <v>88</v>
      </c>
      <c r="K2060" s="21" t="s">
        <v>93</v>
      </c>
      <c r="L2060" s="20">
        <v>45761</v>
      </c>
      <c r="M2060" s="20"/>
      <c r="N2060" s="21" t="s">
        <v>18</v>
      </c>
      <c r="O2060" s="21"/>
      <c r="P2060" s="21"/>
      <c r="Q2060" s="21"/>
      <c r="R2060" s="28"/>
      <c r="S2060" s="18">
        <f>IFERROR(VLOOKUP(D2060,'[1]comparativo br'!$A:$B,2,FALSE),"")</f>
        <v>114023.6</v>
      </c>
      <c r="T2060" s="18">
        <f>IFERROR(VLOOKUP(D2060,'[1]comparativo br'!$A:$C,3,FALSE),"")</f>
        <v>0</v>
      </c>
      <c r="U2060" s="15">
        <f t="shared" ref="U2060:U2123" si="256">IFERROR((T2060-S2060)/S2060,"")</f>
        <v>-1</v>
      </c>
      <c r="V2060" s="19">
        <f>IFERROR(VLOOKUP(D2060,'[1]comparativo br'!$A:$D,4,FALSE),"")</f>
        <v>25</v>
      </c>
      <c r="W2060" s="19">
        <f>IFERROR(VLOOKUP(D2060,'[1]comparativo br'!$A:$E,5,FALSE),"")</f>
        <v>50</v>
      </c>
      <c r="X2060" s="15">
        <f t="shared" si="255"/>
        <v>1</v>
      </c>
      <c r="Y2060" s="18" t="e">
        <f>SUMIFS([2]Plan2!$H:$H,[2]Plan2!$A:$A,$D2060,[2]Plan2!$U:$U,6)</f>
        <v>#VALUE!</v>
      </c>
      <c r="Z2060" s="18" t="e">
        <f>SUMIFS([2]Plan2!$H:$H,[2]Plan2!$A:$A,$D2060,[2]Plan2!$U:$U,7)</f>
        <v>#VALUE!</v>
      </c>
      <c r="AA2060" s="18" t="e">
        <f>SUMIFS([2]Plan2!$H:$H,[2]Plan2!$A:$A,$D2060,[2]Plan2!$U:$U,8)</f>
        <v>#VALUE!</v>
      </c>
      <c r="AB2060" s="18" t="e">
        <f>SUMIFS([2]Plan2!$H:$H,[2]Plan2!$A:$A,$D2060,[2]Plan2!$U:$U,9)</f>
        <v>#VALUE!</v>
      </c>
      <c r="AC2060" s="18" t="e">
        <f>SUMIFS([2]Plan2!$H:$H,[2]Plan2!$A:$A,$D2060,[2]Plan2!$U:$U,10)</f>
        <v>#VALUE!</v>
      </c>
      <c r="AD2060" s="18" t="e">
        <f>SUMIFS([2]Plan2!$H:$H,[2]Plan2!$A:$A,$D2060,[2]Plan2!$U:$U,11)</f>
        <v>#VALUE!</v>
      </c>
      <c r="AE2060" s="18" t="e">
        <f>SUMIFS([2]Plan2!$H:$H,[2]Plan2!$A:$A,$D2060,[2]Plan2!$U:$U,12)</f>
        <v>#VALUE!</v>
      </c>
      <c r="AF2060" s="18" t="e">
        <f>SUMIFS([2]Plan2!$H:$H,[2]Plan2!$A:$A,$D2060,[2]Plan2!$U:$U,1)</f>
        <v>#VALUE!</v>
      </c>
      <c r="AG2060" s="18" t="e">
        <f>SUMIFS([2]Plan2!$H:$H,[2]Plan2!$A:$A,$D2060,[2]Plan2!$U:$U,2)</f>
        <v>#VALUE!</v>
      </c>
      <c r="AH2060" s="18" t="e">
        <f>SUMIFS([2]Plan2!$H:$H,[2]Plan2!$A:$A,$D2060,[2]Plan2!$U:$U,3)</f>
        <v>#VALUE!</v>
      </c>
      <c r="AI2060" s="18" t="e">
        <f>SUMIFS([2]Plan2!$H:$H,[2]Plan2!$A:$A,$D2060,[2]Plan2!$U:$U,4)</f>
        <v>#VALUE!</v>
      </c>
      <c r="AJ2060" s="18" t="e">
        <f>SUMIFS([2]Plan2!$H:$H,[2]Plan2!$A:$A,$D2060,[2]Plan2!$U:$U,5)</f>
        <v>#VALUE!</v>
      </c>
      <c r="AK2060" s="23" t="e">
        <f t="shared" ref="AK2060:AK2123" si="257">SUM(Y2060:AJ2060)</f>
        <v>#VALUE!</v>
      </c>
      <c r="AL2060" s="23" t="e">
        <f t="shared" si="253"/>
        <v>#VALUE!</v>
      </c>
      <c r="AM2060">
        <f t="shared" si="252"/>
        <v>0</v>
      </c>
    </row>
    <row r="2061" spans="1:39" ht="15.75" x14ac:dyDescent="0.25">
      <c r="A2061" s="21"/>
      <c r="B2061" s="21" t="s">
        <v>1520</v>
      </c>
      <c r="C2061" s="21">
        <v>58923402</v>
      </c>
      <c r="D2061" s="25" t="s">
        <v>2269</v>
      </c>
      <c r="E2061" s="21" t="s">
        <v>24</v>
      </c>
      <c r="F2061" s="31" t="s">
        <v>24</v>
      </c>
      <c r="G2061" s="21" t="s">
        <v>2270</v>
      </c>
      <c r="H2061" s="21" t="s">
        <v>606</v>
      </c>
      <c r="I2061" s="25" t="s">
        <v>20</v>
      </c>
      <c r="J2061" s="21" t="s">
        <v>21</v>
      </c>
      <c r="K2061" s="21"/>
      <c r="L2061" s="20">
        <v>45785</v>
      </c>
      <c r="M2061" s="20"/>
      <c r="N2061" s="21" t="s">
        <v>18</v>
      </c>
      <c r="O2061" s="21"/>
      <c r="P2061" s="21"/>
      <c r="Q2061" s="21"/>
      <c r="R2061" s="28"/>
      <c r="S2061" s="18" t="str">
        <f>IFERROR(VLOOKUP(D2061,'[1]comparativo br'!$A:$B,2,FALSE),"")</f>
        <v/>
      </c>
      <c r="T2061" s="18" t="str">
        <f>IFERROR(VLOOKUP(D2061,'[1]comparativo br'!$A:$C,3,FALSE),"")</f>
        <v/>
      </c>
      <c r="U2061" s="15" t="str">
        <f t="shared" si="256"/>
        <v/>
      </c>
      <c r="V2061" s="19" t="str">
        <f>IFERROR(VLOOKUP(D2061,'[1]comparativo br'!$A:$D,4,FALSE),"")</f>
        <v/>
      </c>
      <c r="W2061" s="19" t="str">
        <f>IFERROR(VLOOKUP(D2061,'[1]comparativo br'!$A:$E,5,FALSE),"")</f>
        <v/>
      </c>
      <c r="X2061" s="15" t="str">
        <f t="shared" si="255"/>
        <v/>
      </c>
      <c r="Y2061" s="18" t="e">
        <f>SUMIFS([2]Plan2!$H:$H,[2]Plan2!$A:$A,$D2061,[2]Plan2!$U:$U,6)</f>
        <v>#VALUE!</v>
      </c>
      <c r="Z2061" s="18" t="e">
        <f>SUMIFS([2]Plan2!$H:$H,[2]Plan2!$A:$A,$D2061,[2]Plan2!$U:$U,7)</f>
        <v>#VALUE!</v>
      </c>
      <c r="AA2061" s="18" t="e">
        <f>SUMIFS([2]Plan2!$H:$H,[2]Plan2!$A:$A,$D2061,[2]Plan2!$U:$U,8)</f>
        <v>#VALUE!</v>
      </c>
      <c r="AB2061" s="18" t="e">
        <f>SUMIFS([2]Plan2!$H:$H,[2]Plan2!$A:$A,$D2061,[2]Plan2!$U:$U,9)</f>
        <v>#VALUE!</v>
      </c>
      <c r="AC2061" s="18" t="e">
        <f>SUMIFS([2]Plan2!$H:$H,[2]Plan2!$A:$A,$D2061,[2]Plan2!$U:$U,10)</f>
        <v>#VALUE!</v>
      </c>
      <c r="AD2061" s="18" t="e">
        <f>SUMIFS([2]Plan2!$H:$H,[2]Plan2!$A:$A,$D2061,[2]Plan2!$U:$U,11)</f>
        <v>#VALUE!</v>
      </c>
      <c r="AE2061" s="18" t="e">
        <f>SUMIFS([2]Plan2!$H:$H,[2]Plan2!$A:$A,$D2061,[2]Plan2!$U:$U,12)</f>
        <v>#VALUE!</v>
      </c>
      <c r="AF2061" s="18" t="e">
        <f>SUMIFS([2]Plan2!$H:$H,[2]Plan2!$A:$A,$D2061,[2]Plan2!$U:$U,1)</f>
        <v>#VALUE!</v>
      </c>
      <c r="AG2061" s="18" t="e">
        <f>SUMIFS([2]Plan2!$H:$H,[2]Plan2!$A:$A,$D2061,[2]Plan2!$U:$U,2)</f>
        <v>#VALUE!</v>
      </c>
      <c r="AH2061" s="18" t="e">
        <f>SUMIFS([2]Plan2!$H:$H,[2]Plan2!$A:$A,$D2061,[2]Plan2!$U:$U,3)</f>
        <v>#VALUE!</v>
      </c>
      <c r="AI2061" s="18" t="e">
        <f>SUMIFS([2]Plan2!$H:$H,[2]Plan2!$A:$A,$D2061,[2]Plan2!$U:$U,4)</f>
        <v>#VALUE!</v>
      </c>
      <c r="AJ2061" s="18" t="e">
        <f>SUMIFS([2]Plan2!$H:$H,[2]Plan2!$A:$A,$D2061,[2]Plan2!$U:$U,5)</f>
        <v>#VALUE!</v>
      </c>
      <c r="AK2061" s="23" t="e">
        <f t="shared" si="257"/>
        <v>#VALUE!</v>
      </c>
      <c r="AL2061" s="23" t="e">
        <f t="shared" si="253"/>
        <v>#VALUE!</v>
      </c>
      <c r="AM2061">
        <f t="shared" ref="AM2061:AM2124" si="258">COUNTIF(Y2061:AJ2061,"&gt;1")</f>
        <v>0</v>
      </c>
    </row>
    <row r="2062" spans="1:39" ht="15.75" x14ac:dyDescent="0.25">
      <c r="A2062" s="21" t="s">
        <v>1886</v>
      </c>
      <c r="B2062" s="21" t="s">
        <v>1519</v>
      </c>
      <c r="C2062" s="21">
        <v>59104901</v>
      </c>
      <c r="D2062" s="25">
        <v>190567</v>
      </c>
      <c r="E2062" s="21" t="s">
        <v>104</v>
      </c>
      <c r="F2062" s="31" t="s">
        <v>104</v>
      </c>
      <c r="G2062" s="21" t="s">
        <v>513</v>
      </c>
      <c r="H2062" s="21" t="s">
        <v>19</v>
      </c>
      <c r="I2062" s="25" t="s">
        <v>20</v>
      </c>
      <c r="J2062" s="21" t="s">
        <v>107</v>
      </c>
      <c r="K2062" s="21" t="s">
        <v>108</v>
      </c>
      <c r="L2062" s="20">
        <v>45733</v>
      </c>
      <c r="M2062" s="20">
        <v>45713</v>
      </c>
      <c r="N2062" s="21" t="s">
        <v>22</v>
      </c>
      <c r="O2062" s="21">
        <v>0</v>
      </c>
      <c r="P2062" s="21">
        <v>0</v>
      </c>
      <c r="Q2062" s="21">
        <v>1</v>
      </c>
      <c r="R2062" s="15">
        <v>1</v>
      </c>
      <c r="S2062" s="18" t="str">
        <f>IFERROR(VLOOKUP(D2062,'[1]comparativo br'!$A:$B,2,FALSE),"")</f>
        <v/>
      </c>
      <c r="T2062" s="18" t="str">
        <f>IFERROR(VLOOKUP(D2062,'[1]comparativo br'!$A:$C,3,FALSE),"")</f>
        <v/>
      </c>
      <c r="U2062" s="15" t="str">
        <f t="shared" si="256"/>
        <v/>
      </c>
      <c r="V2062" s="19" t="str">
        <f>IFERROR(VLOOKUP(D2062,'[1]comparativo br'!$A:$D,4,FALSE),"")</f>
        <v/>
      </c>
      <c r="W2062" s="19" t="str">
        <f>IFERROR(VLOOKUP(D2062,'[1]comparativo br'!$A:$E,5,FALSE),"")</f>
        <v/>
      </c>
      <c r="X2062" s="15" t="str">
        <f t="shared" si="255"/>
        <v/>
      </c>
      <c r="Y2062" s="18" t="e">
        <f>SUMIFS([2]Plan2!$H:$H,[2]Plan2!$A:$A,$D2062,[2]Plan2!$U:$U,6)</f>
        <v>#VALUE!</v>
      </c>
      <c r="Z2062" s="18" t="e">
        <f>SUMIFS([2]Plan2!$H:$H,[2]Plan2!$A:$A,$D2062,[2]Plan2!$U:$U,7)</f>
        <v>#VALUE!</v>
      </c>
      <c r="AA2062" s="18" t="e">
        <f>SUMIFS([2]Plan2!$H:$H,[2]Plan2!$A:$A,$D2062,[2]Plan2!$U:$U,8)</f>
        <v>#VALUE!</v>
      </c>
      <c r="AB2062" s="18" t="e">
        <f>SUMIFS([2]Plan2!$H:$H,[2]Plan2!$A:$A,$D2062,[2]Plan2!$U:$U,9)</f>
        <v>#VALUE!</v>
      </c>
      <c r="AC2062" s="18" t="e">
        <f>SUMIFS([2]Plan2!$H:$H,[2]Plan2!$A:$A,$D2062,[2]Plan2!$U:$U,10)</f>
        <v>#VALUE!</v>
      </c>
      <c r="AD2062" s="18" t="e">
        <f>SUMIFS([2]Plan2!$H:$H,[2]Plan2!$A:$A,$D2062,[2]Plan2!$U:$U,11)</f>
        <v>#VALUE!</v>
      </c>
      <c r="AE2062" s="18" t="e">
        <f>SUMIFS([2]Plan2!$H:$H,[2]Plan2!$A:$A,$D2062,[2]Plan2!$U:$U,12)</f>
        <v>#VALUE!</v>
      </c>
      <c r="AF2062" s="18" t="e">
        <f>SUMIFS([2]Plan2!$H:$H,[2]Plan2!$A:$A,$D2062,[2]Plan2!$U:$U,1)</f>
        <v>#VALUE!</v>
      </c>
      <c r="AG2062" s="18" t="e">
        <f>SUMIFS([2]Plan2!$H:$H,[2]Plan2!$A:$A,$D2062,[2]Plan2!$U:$U,2)</f>
        <v>#VALUE!</v>
      </c>
      <c r="AH2062" s="18" t="e">
        <f>SUMIFS([2]Plan2!$H:$H,[2]Plan2!$A:$A,$D2062,[2]Plan2!$U:$U,3)</f>
        <v>#VALUE!</v>
      </c>
      <c r="AI2062" s="18" t="e">
        <f>SUMIFS([2]Plan2!$H:$H,[2]Plan2!$A:$A,$D2062,[2]Plan2!$U:$U,4)</f>
        <v>#VALUE!</v>
      </c>
      <c r="AJ2062" s="18" t="e">
        <f>SUMIFS([2]Plan2!$H:$H,[2]Plan2!$A:$A,$D2062,[2]Plan2!$U:$U,5)</f>
        <v>#VALUE!</v>
      </c>
      <c r="AK2062" s="23" t="e">
        <f t="shared" si="257"/>
        <v>#VALUE!</v>
      </c>
      <c r="AL2062" s="23" t="e">
        <f t="shared" si="253"/>
        <v>#VALUE!</v>
      </c>
      <c r="AM2062">
        <f t="shared" si="258"/>
        <v>0</v>
      </c>
    </row>
    <row r="2063" spans="1:39" ht="15.75" x14ac:dyDescent="0.25">
      <c r="A2063" s="21" t="s">
        <v>398</v>
      </c>
      <c r="B2063" s="21" t="s">
        <v>1519</v>
      </c>
      <c r="C2063" s="21">
        <v>59104901</v>
      </c>
      <c r="D2063" s="25">
        <v>102625</v>
      </c>
      <c r="E2063" s="21" t="s">
        <v>60</v>
      </c>
      <c r="F2063" s="31" t="s">
        <v>60</v>
      </c>
      <c r="G2063" s="21" t="s">
        <v>513</v>
      </c>
      <c r="H2063" s="21" t="s">
        <v>19</v>
      </c>
      <c r="I2063" s="25" t="s">
        <v>20</v>
      </c>
      <c r="J2063" s="21" t="s">
        <v>21</v>
      </c>
      <c r="K2063" s="21"/>
      <c r="L2063" s="20"/>
      <c r="M2063" s="20">
        <v>45772</v>
      </c>
      <c r="N2063" s="21" t="s">
        <v>18</v>
      </c>
      <c r="O2063" s="21">
        <v>14</v>
      </c>
      <c r="P2063" s="21">
        <v>20</v>
      </c>
      <c r="Q2063" s="21">
        <v>22</v>
      </c>
      <c r="R2063" s="15">
        <f>(Q2063-P2063)/P2063</f>
        <v>0.1</v>
      </c>
      <c r="S2063" s="18">
        <f>IFERROR(VLOOKUP(D2063,'[1]comparativo br'!$A:$B,2,FALSE),"")</f>
        <v>0</v>
      </c>
      <c r="T2063" s="18">
        <f>IFERROR(VLOOKUP(D2063,'[1]comparativo br'!$A:$C,3,FALSE),"")</f>
        <v>4824</v>
      </c>
      <c r="U2063" s="15" t="str">
        <f t="shared" si="256"/>
        <v/>
      </c>
      <c r="V2063" s="19">
        <f>IFERROR(VLOOKUP(D2063,'[1]comparativo br'!$A:$D,4,FALSE),"")</f>
        <v>38</v>
      </c>
      <c r="W2063" s="19">
        <f>IFERROR(VLOOKUP(D2063,'[1]comparativo br'!$A:$E,5,FALSE),"")</f>
        <v>55</v>
      </c>
      <c r="X2063" s="15">
        <f t="shared" si="255"/>
        <v>0.44736842105263158</v>
      </c>
      <c r="Y2063" s="18" t="e">
        <f>SUMIFS([2]Plan2!$H:$H,[2]Plan2!$A:$A,$D2063,[2]Plan2!$U:$U,6)</f>
        <v>#VALUE!</v>
      </c>
      <c r="Z2063" s="18" t="e">
        <f>SUMIFS([2]Plan2!$H:$H,[2]Plan2!$A:$A,$D2063,[2]Plan2!$U:$U,7)</f>
        <v>#VALUE!</v>
      </c>
      <c r="AA2063" s="18" t="e">
        <f>SUMIFS([2]Plan2!$H:$H,[2]Plan2!$A:$A,$D2063,[2]Plan2!$U:$U,8)</f>
        <v>#VALUE!</v>
      </c>
      <c r="AB2063" s="18" t="e">
        <f>SUMIFS([2]Plan2!$H:$H,[2]Plan2!$A:$A,$D2063,[2]Plan2!$U:$U,9)</f>
        <v>#VALUE!</v>
      </c>
      <c r="AC2063" s="18" t="e">
        <f>SUMIFS([2]Plan2!$H:$H,[2]Plan2!$A:$A,$D2063,[2]Plan2!$U:$U,10)</f>
        <v>#VALUE!</v>
      </c>
      <c r="AD2063" s="18" t="e">
        <f>SUMIFS([2]Plan2!$H:$H,[2]Plan2!$A:$A,$D2063,[2]Plan2!$U:$U,11)</f>
        <v>#VALUE!</v>
      </c>
      <c r="AE2063" s="18" t="e">
        <f>SUMIFS([2]Plan2!$H:$H,[2]Plan2!$A:$A,$D2063,[2]Plan2!$U:$U,12)</f>
        <v>#VALUE!</v>
      </c>
      <c r="AF2063" s="18" t="e">
        <f>SUMIFS([2]Plan2!$H:$H,[2]Plan2!$A:$A,$D2063,[2]Plan2!$U:$U,1)</f>
        <v>#VALUE!</v>
      </c>
      <c r="AG2063" s="18" t="e">
        <f>SUMIFS([2]Plan2!$H:$H,[2]Plan2!$A:$A,$D2063,[2]Plan2!$U:$U,2)</f>
        <v>#VALUE!</v>
      </c>
      <c r="AH2063" s="18" t="e">
        <f>SUMIFS([2]Plan2!$H:$H,[2]Plan2!$A:$A,$D2063,[2]Plan2!$U:$U,3)</f>
        <v>#VALUE!</v>
      </c>
      <c r="AI2063" s="18" t="e">
        <f>SUMIFS([2]Plan2!$H:$H,[2]Plan2!$A:$A,$D2063,[2]Plan2!$U:$U,4)</f>
        <v>#VALUE!</v>
      </c>
      <c r="AJ2063" s="18" t="e">
        <f>SUMIFS([2]Plan2!$H:$H,[2]Plan2!$A:$A,$D2063,[2]Plan2!$U:$U,5)</f>
        <v>#VALUE!</v>
      </c>
      <c r="AK2063" s="23" t="e">
        <f t="shared" si="257"/>
        <v>#VALUE!</v>
      </c>
      <c r="AL2063" s="23" t="e">
        <f t="shared" si="253"/>
        <v>#VALUE!</v>
      </c>
      <c r="AM2063">
        <f t="shared" si="258"/>
        <v>0</v>
      </c>
    </row>
    <row r="2064" spans="1:39" ht="15.75" x14ac:dyDescent="0.25">
      <c r="A2064" s="21"/>
      <c r="B2064" s="21" t="s">
        <v>1519</v>
      </c>
      <c r="C2064" s="21">
        <v>59280685</v>
      </c>
      <c r="D2064" s="25">
        <v>191243</v>
      </c>
      <c r="E2064" s="21" t="s">
        <v>1180</v>
      </c>
      <c r="F2064" s="31" t="s">
        <v>1180</v>
      </c>
      <c r="G2064" s="21" t="s">
        <v>599</v>
      </c>
      <c r="H2064" s="21" t="s">
        <v>446</v>
      </c>
      <c r="I2064" s="25" t="s">
        <v>20</v>
      </c>
      <c r="J2064" s="21" t="s">
        <v>85</v>
      </c>
      <c r="K2064" s="21" t="s">
        <v>386</v>
      </c>
      <c r="L2064" s="20">
        <v>43661</v>
      </c>
      <c r="M2064" s="20"/>
      <c r="N2064" s="21" t="s">
        <v>53</v>
      </c>
      <c r="O2064" s="21"/>
      <c r="P2064" s="21"/>
      <c r="Q2064" s="21"/>
      <c r="R2064" s="28"/>
      <c r="S2064" s="18" t="str">
        <f>IFERROR(VLOOKUP(D2064,'[1]comparativo br'!$A:$B,2,FALSE),"")</f>
        <v/>
      </c>
      <c r="T2064" s="18" t="str">
        <f>IFERROR(VLOOKUP(D2064,'[1]comparativo br'!$A:$C,3,FALSE),"")</f>
        <v/>
      </c>
      <c r="U2064" s="15" t="str">
        <f t="shared" si="256"/>
        <v/>
      </c>
      <c r="V2064" s="19" t="str">
        <f>IFERROR(VLOOKUP(D2064,'[1]comparativo br'!$A:$D,4,FALSE),"")</f>
        <v/>
      </c>
      <c r="W2064" s="19" t="str">
        <f>IFERROR(VLOOKUP(D2064,'[1]comparativo br'!$A:$E,5,FALSE),"")</f>
        <v/>
      </c>
      <c r="X2064" s="15" t="str">
        <f t="shared" si="255"/>
        <v/>
      </c>
      <c r="Y2064" s="18" t="e">
        <f>SUMIFS([2]Plan2!$H:$H,[2]Plan2!$A:$A,$D2064,[2]Plan2!$U:$U,6)</f>
        <v>#VALUE!</v>
      </c>
      <c r="Z2064" s="18" t="e">
        <f>SUMIFS([2]Plan2!$H:$H,[2]Plan2!$A:$A,$D2064,[2]Plan2!$U:$U,7)</f>
        <v>#VALUE!</v>
      </c>
      <c r="AA2064" s="18" t="e">
        <f>SUMIFS([2]Plan2!$H:$H,[2]Plan2!$A:$A,$D2064,[2]Plan2!$U:$U,8)</f>
        <v>#VALUE!</v>
      </c>
      <c r="AB2064" s="18" t="e">
        <f>SUMIFS([2]Plan2!$H:$H,[2]Plan2!$A:$A,$D2064,[2]Plan2!$U:$U,9)</f>
        <v>#VALUE!</v>
      </c>
      <c r="AC2064" s="18" t="e">
        <f>SUMIFS([2]Plan2!$H:$H,[2]Plan2!$A:$A,$D2064,[2]Plan2!$U:$U,10)</f>
        <v>#VALUE!</v>
      </c>
      <c r="AD2064" s="18" t="e">
        <f>SUMIFS([2]Plan2!$H:$H,[2]Plan2!$A:$A,$D2064,[2]Plan2!$U:$U,11)</f>
        <v>#VALUE!</v>
      </c>
      <c r="AE2064" s="18" t="e">
        <f>SUMIFS([2]Plan2!$H:$H,[2]Plan2!$A:$A,$D2064,[2]Plan2!$U:$U,12)</f>
        <v>#VALUE!</v>
      </c>
      <c r="AF2064" s="18" t="e">
        <f>SUMIFS([2]Plan2!$H:$H,[2]Plan2!$A:$A,$D2064,[2]Plan2!$U:$U,1)</f>
        <v>#VALUE!</v>
      </c>
      <c r="AG2064" s="18" t="e">
        <f>SUMIFS([2]Plan2!$H:$H,[2]Plan2!$A:$A,$D2064,[2]Plan2!$U:$U,2)</f>
        <v>#VALUE!</v>
      </c>
      <c r="AH2064" s="18" t="e">
        <f>SUMIFS([2]Plan2!$H:$H,[2]Plan2!$A:$A,$D2064,[2]Plan2!$U:$U,3)</f>
        <v>#VALUE!</v>
      </c>
      <c r="AI2064" s="18" t="e">
        <f>SUMIFS([2]Plan2!$H:$H,[2]Plan2!$A:$A,$D2064,[2]Plan2!$U:$U,4)</f>
        <v>#VALUE!</v>
      </c>
      <c r="AJ2064" s="18" t="e">
        <f>SUMIFS([2]Plan2!$H:$H,[2]Plan2!$A:$A,$D2064,[2]Plan2!$U:$U,5)</f>
        <v>#VALUE!</v>
      </c>
      <c r="AK2064" s="23" t="e">
        <f t="shared" si="257"/>
        <v>#VALUE!</v>
      </c>
      <c r="AL2064" s="23" t="e">
        <f t="shared" si="253"/>
        <v>#VALUE!</v>
      </c>
      <c r="AM2064">
        <f t="shared" si="258"/>
        <v>0</v>
      </c>
    </row>
    <row r="2065" spans="1:39" ht="15.75" x14ac:dyDescent="0.25">
      <c r="A2065" s="21"/>
      <c r="B2065" s="21"/>
      <c r="C2065" s="21">
        <v>59280685</v>
      </c>
      <c r="D2065" s="25">
        <v>191373</v>
      </c>
      <c r="E2065" s="21" t="s">
        <v>1180</v>
      </c>
      <c r="F2065" s="31" t="s">
        <v>1180</v>
      </c>
      <c r="G2065" s="21" t="s">
        <v>599</v>
      </c>
      <c r="H2065" s="21" t="s">
        <v>237</v>
      </c>
      <c r="I2065" s="25" t="s">
        <v>20</v>
      </c>
      <c r="J2065" s="21" t="s">
        <v>85</v>
      </c>
      <c r="K2065" s="21" t="s">
        <v>386</v>
      </c>
      <c r="L2065" s="20">
        <v>43426</v>
      </c>
      <c r="M2065" s="20"/>
      <c r="N2065" s="21" t="s">
        <v>53</v>
      </c>
      <c r="O2065" s="21"/>
      <c r="P2065" s="21"/>
      <c r="Q2065" s="21"/>
      <c r="R2065" s="28"/>
      <c r="S2065" s="18" t="str">
        <f>IFERROR(VLOOKUP(D2065,'[1]comparativo br'!$A:$B,2,FALSE),"")</f>
        <v/>
      </c>
      <c r="T2065" s="18" t="str">
        <f>IFERROR(VLOOKUP(D2065,'[1]comparativo br'!$A:$C,3,FALSE),"")</f>
        <v/>
      </c>
      <c r="U2065" s="15" t="str">
        <f t="shared" si="256"/>
        <v/>
      </c>
      <c r="V2065" s="19" t="str">
        <f>IFERROR(VLOOKUP(D2065,'[1]comparativo br'!$A:$D,4,FALSE),"")</f>
        <v/>
      </c>
      <c r="W2065" s="19" t="str">
        <f>IFERROR(VLOOKUP(D2065,'[1]comparativo br'!$A:$E,5,FALSE),"")</f>
        <v/>
      </c>
      <c r="X2065" s="15" t="str">
        <f t="shared" si="255"/>
        <v/>
      </c>
      <c r="Y2065" s="18" t="e">
        <f>SUMIFS([2]Plan2!$H:$H,[2]Plan2!$A:$A,$D2065,[2]Plan2!$U:$U,6)</f>
        <v>#VALUE!</v>
      </c>
      <c r="Z2065" s="18" t="e">
        <f>SUMIFS([2]Plan2!$H:$H,[2]Plan2!$A:$A,$D2065,[2]Plan2!$U:$U,7)</f>
        <v>#VALUE!</v>
      </c>
      <c r="AA2065" s="18" t="e">
        <f>SUMIFS([2]Plan2!$H:$H,[2]Plan2!$A:$A,$D2065,[2]Plan2!$U:$U,8)</f>
        <v>#VALUE!</v>
      </c>
      <c r="AB2065" s="18" t="e">
        <f>SUMIFS([2]Plan2!$H:$H,[2]Plan2!$A:$A,$D2065,[2]Plan2!$U:$U,9)</f>
        <v>#VALUE!</v>
      </c>
      <c r="AC2065" s="18" t="e">
        <f>SUMIFS([2]Plan2!$H:$H,[2]Plan2!$A:$A,$D2065,[2]Plan2!$U:$U,10)</f>
        <v>#VALUE!</v>
      </c>
      <c r="AD2065" s="18" t="e">
        <f>SUMIFS([2]Plan2!$H:$H,[2]Plan2!$A:$A,$D2065,[2]Plan2!$U:$U,11)</f>
        <v>#VALUE!</v>
      </c>
      <c r="AE2065" s="18" t="e">
        <f>SUMIFS([2]Plan2!$H:$H,[2]Plan2!$A:$A,$D2065,[2]Plan2!$U:$U,12)</f>
        <v>#VALUE!</v>
      </c>
      <c r="AF2065" s="18" t="e">
        <f>SUMIFS([2]Plan2!$H:$H,[2]Plan2!$A:$A,$D2065,[2]Plan2!$U:$U,1)</f>
        <v>#VALUE!</v>
      </c>
      <c r="AG2065" s="18" t="e">
        <f>SUMIFS([2]Plan2!$H:$H,[2]Plan2!$A:$A,$D2065,[2]Plan2!$U:$U,2)</f>
        <v>#VALUE!</v>
      </c>
      <c r="AH2065" s="18" t="e">
        <f>SUMIFS([2]Plan2!$H:$H,[2]Plan2!$A:$A,$D2065,[2]Plan2!$U:$U,3)</f>
        <v>#VALUE!</v>
      </c>
      <c r="AI2065" s="18" t="e">
        <f>SUMIFS([2]Plan2!$H:$H,[2]Plan2!$A:$A,$D2065,[2]Plan2!$U:$U,4)</f>
        <v>#VALUE!</v>
      </c>
      <c r="AJ2065" s="18" t="e">
        <f>SUMIFS([2]Plan2!$H:$H,[2]Plan2!$A:$A,$D2065,[2]Plan2!$U:$U,5)</f>
        <v>#VALUE!</v>
      </c>
      <c r="AK2065" s="23" t="e">
        <f t="shared" si="257"/>
        <v>#VALUE!</v>
      </c>
      <c r="AL2065" s="23" t="e">
        <f t="shared" si="253"/>
        <v>#VALUE!</v>
      </c>
      <c r="AM2065">
        <f t="shared" si="258"/>
        <v>0</v>
      </c>
    </row>
    <row r="2066" spans="1:39" ht="15.75" x14ac:dyDescent="0.25">
      <c r="A2066" s="21"/>
      <c r="B2066" s="21" t="s">
        <v>1519</v>
      </c>
      <c r="C2066" s="21">
        <v>59280685</v>
      </c>
      <c r="D2066" s="25">
        <v>191403</v>
      </c>
      <c r="E2066" s="21" t="s">
        <v>1180</v>
      </c>
      <c r="F2066" s="31" t="s">
        <v>1180</v>
      </c>
      <c r="G2066" s="21" t="s">
        <v>599</v>
      </c>
      <c r="H2066" s="21" t="s">
        <v>19</v>
      </c>
      <c r="I2066" s="25" t="s">
        <v>20</v>
      </c>
      <c r="J2066" s="21" t="s">
        <v>85</v>
      </c>
      <c r="K2066" s="21" t="s">
        <v>386</v>
      </c>
      <c r="L2066" s="20">
        <v>43381</v>
      </c>
      <c r="M2066" s="20"/>
      <c r="N2066" s="21" t="s">
        <v>53</v>
      </c>
      <c r="O2066" s="21"/>
      <c r="P2066" s="21"/>
      <c r="Q2066" s="21"/>
      <c r="R2066" s="28"/>
      <c r="S2066" s="18">
        <f>IFERROR(VLOOKUP(D2066,'[1]comparativo br'!$A:$B,2,FALSE),"")</f>
        <v>0</v>
      </c>
      <c r="T2066" s="18">
        <f>IFERROR(VLOOKUP(D2066,'[1]comparativo br'!$A:$C,3,FALSE),"")</f>
        <v>0</v>
      </c>
      <c r="U2066" s="15" t="str">
        <f t="shared" si="256"/>
        <v/>
      </c>
      <c r="V2066" s="19">
        <f>IFERROR(VLOOKUP(D2066,'[1]comparativo br'!$A:$D,4,FALSE),"")</f>
        <v>0</v>
      </c>
      <c r="W2066" s="19">
        <f>IFERROR(VLOOKUP(D2066,'[1]comparativo br'!$A:$E,5,FALSE),"")</f>
        <v>3</v>
      </c>
      <c r="X2066" s="15" t="str">
        <f t="shared" si="255"/>
        <v/>
      </c>
      <c r="Y2066" s="18" t="e">
        <f>SUMIFS([2]Plan2!$H:$H,[2]Plan2!$A:$A,$D2066,[2]Plan2!$U:$U,6)</f>
        <v>#VALUE!</v>
      </c>
      <c r="Z2066" s="18" t="e">
        <f>SUMIFS([2]Plan2!$H:$H,[2]Plan2!$A:$A,$D2066,[2]Plan2!$U:$U,7)</f>
        <v>#VALUE!</v>
      </c>
      <c r="AA2066" s="18" t="e">
        <f>SUMIFS([2]Plan2!$H:$H,[2]Plan2!$A:$A,$D2066,[2]Plan2!$U:$U,8)</f>
        <v>#VALUE!</v>
      </c>
      <c r="AB2066" s="18" t="e">
        <f>SUMIFS([2]Plan2!$H:$H,[2]Plan2!$A:$A,$D2066,[2]Plan2!$U:$U,9)</f>
        <v>#VALUE!</v>
      </c>
      <c r="AC2066" s="18" t="e">
        <f>SUMIFS([2]Plan2!$H:$H,[2]Plan2!$A:$A,$D2066,[2]Plan2!$U:$U,10)</f>
        <v>#VALUE!</v>
      </c>
      <c r="AD2066" s="18" t="e">
        <f>SUMIFS([2]Plan2!$H:$H,[2]Plan2!$A:$A,$D2066,[2]Plan2!$U:$U,11)</f>
        <v>#VALUE!</v>
      </c>
      <c r="AE2066" s="18" t="e">
        <f>SUMIFS([2]Plan2!$H:$H,[2]Plan2!$A:$A,$D2066,[2]Plan2!$U:$U,12)</f>
        <v>#VALUE!</v>
      </c>
      <c r="AF2066" s="18" t="e">
        <f>SUMIFS([2]Plan2!$H:$H,[2]Plan2!$A:$A,$D2066,[2]Plan2!$U:$U,1)</f>
        <v>#VALUE!</v>
      </c>
      <c r="AG2066" s="18" t="e">
        <f>SUMIFS([2]Plan2!$H:$H,[2]Plan2!$A:$A,$D2066,[2]Plan2!$U:$U,2)</f>
        <v>#VALUE!</v>
      </c>
      <c r="AH2066" s="18" t="e">
        <f>SUMIFS([2]Plan2!$H:$H,[2]Plan2!$A:$A,$D2066,[2]Plan2!$U:$U,3)</f>
        <v>#VALUE!</v>
      </c>
      <c r="AI2066" s="18" t="e">
        <f>SUMIFS([2]Plan2!$H:$H,[2]Plan2!$A:$A,$D2066,[2]Plan2!$U:$U,4)</f>
        <v>#VALUE!</v>
      </c>
      <c r="AJ2066" s="18" t="e">
        <f>SUMIFS([2]Plan2!$H:$H,[2]Plan2!$A:$A,$D2066,[2]Plan2!$U:$U,5)</f>
        <v>#VALUE!</v>
      </c>
      <c r="AK2066" s="23" t="e">
        <f t="shared" si="257"/>
        <v>#VALUE!</v>
      </c>
      <c r="AL2066" s="23" t="e">
        <f t="shared" si="253"/>
        <v>#VALUE!</v>
      </c>
      <c r="AM2066">
        <f t="shared" si="258"/>
        <v>0</v>
      </c>
    </row>
    <row r="2067" spans="1:39" ht="15.75" x14ac:dyDescent="0.25">
      <c r="A2067" s="21"/>
      <c r="B2067" s="21" t="s">
        <v>1520</v>
      </c>
      <c r="C2067" s="21">
        <v>60103508</v>
      </c>
      <c r="D2067" s="25" t="s">
        <v>2298</v>
      </c>
      <c r="E2067" s="21" t="s">
        <v>1206</v>
      </c>
      <c r="F2067" s="31" t="s">
        <v>1206</v>
      </c>
      <c r="G2067" s="21" t="s">
        <v>2299</v>
      </c>
      <c r="H2067" s="21" t="s">
        <v>54</v>
      </c>
      <c r="I2067" s="25" t="s">
        <v>55</v>
      </c>
      <c r="J2067" s="21" t="s">
        <v>16</v>
      </c>
      <c r="K2067" s="21"/>
      <c r="L2067" s="20">
        <v>45770</v>
      </c>
      <c r="M2067" s="20"/>
      <c r="N2067" s="21" t="s">
        <v>18</v>
      </c>
      <c r="O2067" s="21"/>
      <c r="P2067" s="21"/>
      <c r="Q2067" s="21"/>
      <c r="R2067" s="28"/>
      <c r="S2067" s="18">
        <f>IFERROR(VLOOKUP(D2067,'[1]comparativo br'!$A:$B,2,FALSE),"")</f>
        <v>1800</v>
      </c>
      <c r="T2067" s="18">
        <f>IFERROR(VLOOKUP(D2067,'[1]comparativo br'!$A:$C,3,FALSE),"")</f>
        <v>0</v>
      </c>
      <c r="U2067" s="15">
        <f t="shared" si="256"/>
        <v>-1</v>
      </c>
      <c r="V2067" s="19">
        <f>IFERROR(VLOOKUP(D2067,'[1]comparativo br'!$A:$D,4,FALSE),"")</f>
        <v>23</v>
      </c>
      <c r="W2067" s="19">
        <f>IFERROR(VLOOKUP(D2067,'[1]comparativo br'!$A:$E,5,FALSE),"")</f>
        <v>0</v>
      </c>
      <c r="X2067" s="15">
        <f t="shared" si="255"/>
        <v>-1</v>
      </c>
      <c r="Y2067" s="18" t="e">
        <f>SUMIFS([2]Plan2!$H:$H,[2]Plan2!$A:$A,$D2067,[2]Plan2!$U:$U,6)</f>
        <v>#VALUE!</v>
      </c>
      <c r="Z2067" s="18" t="e">
        <f>SUMIFS([2]Plan2!$H:$H,[2]Plan2!$A:$A,$D2067,[2]Plan2!$U:$U,7)</f>
        <v>#VALUE!</v>
      </c>
      <c r="AA2067" s="18" t="e">
        <f>SUMIFS([2]Plan2!$H:$H,[2]Plan2!$A:$A,$D2067,[2]Plan2!$U:$U,8)</f>
        <v>#VALUE!</v>
      </c>
      <c r="AB2067" s="18" t="e">
        <f>SUMIFS([2]Plan2!$H:$H,[2]Plan2!$A:$A,$D2067,[2]Plan2!$U:$U,9)</f>
        <v>#VALUE!</v>
      </c>
      <c r="AC2067" s="18" t="e">
        <f>SUMIFS([2]Plan2!$H:$H,[2]Plan2!$A:$A,$D2067,[2]Plan2!$U:$U,10)</f>
        <v>#VALUE!</v>
      </c>
      <c r="AD2067" s="18" t="e">
        <f>SUMIFS([2]Plan2!$H:$H,[2]Plan2!$A:$A,$D2067,[2]Plan2!$U:$U,11)</f>
        <v>#VALUE!</v>
      </c>
      <c r="AE2067" s="18" t="e">
        <f>SUMIFS([2]Plan2!$H:$H,[2]Plan2!$A:$A,$D2067,[2]Plan2!$U:$U,12)</f>
        <v>#VALUE!</v>
      </c>
      <c r="AF2067" s="18" t="e">
        <f>SUMIFS([2]Plan2!$H:$H,[2]Plan2!$A:$A,$D2067,[2]Plan2!$U:$U,1)</f>
        <v>#VALUE!</v>
      </c>
      <c r="AG2067" s="18" t="e">
        <f>SUMIFS([2]Plan2!$H:$H,[2]Plan2!$A:$A,$D2067,[2]Plan2!$U:$U,2)</f>
        <v>#VALUE!</v>
      </c>
      <c r="AH2067" s="18" t="e">
        <f>SUMIFS([2]Plan2!$H:$H,[2]Plan2!$A:$A,$D2067,[2]Plan2!$U:$U,3)</f>
        <v>#VALUE!</v>
      </c>
      <c r="AI2067" s="18" t="e">
        <f>SUMIFS([2]Plan2!$H:$H,[2]Plan2!$A:$A,$D2067,[2]Plan2!$U:$U,4)</f>
        <v>#VALUE!</v>
      </c>
      <c r="AJ2067" s="18" t="e">
        <f>SUMIFS([2]Plan2!$H:$H,[2]Plan2!$A:$A,$D2067,[2]Plan2!$U:$U,5)</f>
        <v>#VALUE!</v>
      </c>
      <c r="AK2067" s="23" t="e">
        <f t="shared" si="257"/>
        <v>#VALUE!</v>
      </c>
      <c r="AL2067" s="23" t="e">
        <f t="shared" si="253"/>
        <v>#VALUE!</v>
      </c>
      <c r="AM2067">
        <f t="shared" si="258"/>
        <v>0</v>
      </c>
    </row>
    <row r="2068" spans="1:39" ht="15.75" x14ac:dyDescent="0.25">
      <c r="A2068" s="21" t="s">
        <v>945</v>
      </c>
      <c r="B2068" s="21" t="s">
        <v>1519</v>
      </c>
      <c r="C2068" s="21">
        <v>60332319</v>
      </c>
      <c r="D2068" s="25">
        <v>194180</v>
      </c>
      <c r="E2068" s="21" t="s">
        <v>2455</v>
      </c>
      <c r="F2068" s="31" t="s">
        <v>33</v>
      </c>
      <c r="G2068" s="21" t="s">
        <v>2467</v>
      </c>
      <c r="H2068" s="21" t="s">
        <v>413</v>
      </c>
      <c r="I2068" s="25" t="s">
        <v>72</v>
      </c>
      <c r="J2068" s="21" t="s">
        <v>16</v>
      </c>
      <c r="K2068" s="21" t="s">
        <v>17</v>
      </c>
      <c r="L2068" s="20"/>
      <c r="M2068" s="20">
        <v>45764</v>
      </c>
      <c r="N2068" s="21" t="s">
        <v>18</v>
      </c>
      <c r="O2068" s="21">
        <v>265</v>
      </c>
      <c r="P2068" s="21">
        <v>212</v>
      </c>
      <c r="Q2068" s="21">
        <v>64</v>
      </c>
      <c r="R2068" s="15">
        <f>(Q2068-P2068)/P2068</f>
        <v>-0.69811320754716977</v>
      </c>
      <c r="S2068" s="18" t="str">
        <f>IFERROR(VLOOKUP(D2068,'[1]comparativo br'!$A:$B,2,FALSE),"")</f>
        <v/>
      </c>
      <c r="T2068" s="18" t="str">
        <f>IFERROR(VLOOKUP(D2068,'[1]comparativo br'!$A:$C,3,FALSE),"")</f>
        <v/>
      </c>
      <c r="U2068" s="15" t="str">
        <f t="shared" si="256"/>
        <v/>
      </c>
      <c r="V2068" s="19" t="str">
        <f>IFERROR(VLOOKUP(D2068,'[1]comparativo br'!$A:$D,4,FALSE),"")</f>
        <v/>
      </c>
      <c r="W2068" s="19" t="str">
        <f>IFERROR(VLOOKUP(D2068,'[1]comparativo br'!$A:$E,5,FALSE),"")</f>
        <v/>
      </c>
      <c r="X2068" s="15" t="str">
        <f t="shared" si="255"/>
        <v/>
      </c>
      <c r="Y2068" s="18" t="e">
        <f>SUMIFS([2]Plan2!$H:$H,[2]Plan2!$A:$A,$D2068,[2]Plan2!$U:$U,6)</f>
        <v>#VALUE!</v>
      </c>
      <c r="Z2068" s="18" t="e">
        <f>SUMIFS([2]Plan2!$H:$H,[2]Plan2!$A:$A,$D2068,[2]Plan2!$U:$U,7)</f>
        <v>#VALUE!</v>
      </c>
      <c r="AA2068" s="18" t="e">
        <f>SUMIFS([2]Plan2!$H:$H,[2]Plan2!$A:$A,$D2068,[2]Plan2!$U:$U,8)</f>
        <v>#VALUE!</v>
      </c>
      <c r="AB2068" s="18" t="e">
        <f>SUMIFS([2]Plan2!$H:$H,[2]Plan2!$A:$A,$D2068,[2]Plan2!$U:$U,9)</f>
        <v>#VALUE!</v>
      </c>
      <c r="AC2068" s="18" t="e">
        <f>SUMIFS([2]Plan2!$H:$H,[2]Plan2!$A:$A,$D2068,[2]Plan2!$U:$U,10)</f>
        <v>#VALUE!</v>
      </c>
      <c r="AD2068" s="18" t="e">
        <f>SUMIFS([2]Plan2!$H:$H,[2]Plan2!$A:$A,$D2068,[2]Plan2!$U:$U,11)</f>
        <v>#VALUE!</v>
      </c>
      <c r="AE2068" s="18" t="e">
        <f>SUMIFS([2]Plan2!$H:$H,[2]Plan2!$A:$A,$D2068,[2]Plan2!$U:$U,12)</f>
        <v>#VALUE!</v>
      </c>
      <c r="AF2068" s="18" t="e">
        <f>SUMIFS([2]Plan2!$H:$H,[2]Plan2!$A:$A,$D2068,[2]Plan2!$U:$U,1)</f>
        <v>#VALUE!</v>
      </c>
      <c r="AG2068" s="18" t="e">
        <f>SUMIFS([2]Plan2!$H:$H,[2]Plan2!$A:$A,$D2068,[2]Plan2!$U:$U,2)</f>
        <v>#VALUE!</v>
      </c>
      <c r="AH2068" s="18" t="e">
        <f>SUMIFS([2]Plan2!$H:$H,[2]Plan2!$A:$A,$D2068,[2]Plan2!$U:$U,3)</f>
        <v>#VALUE!</v>
      </c>
      <c r="AI2068" s="18" t="e">
        <f>SUMIFS([2]Plan2!$H:$H,[2]Plan2!$A:$A,$D2068,[2]Plan2!$U:$U,4)</f>
        <v>#VALUE!</v>
      </c>
      <c r="AJ2068" s="18" t="e">
        <f>SUMIFS([2]Plan2!$H:$H,[2]Plan2!$A:$A,$D2068,[2]Plan2!$U:$U,5)</f>
        <v>#VALUE!</v>
      </c>
      <c r="AK2068" s="23" t="e">
        <f t="shared" si="257"/>
        <v>#VALUE!</v>
      </c>
      <c r="AL2068" s="23" t="e">
        <f t="shared" si="253"/>
        <v>#VALUE!</v>
      </c>
      <c r="AM2068">
        <f t="shared" si="258"/>
        <v>0</v>
      </c>
    </row>
    <row r="2069" spans="1:39" ht="15.75" x14ac:dyDescent="0.25">
      <c r="A2069" s="21" t="s">
        <v>945</v>
      </c>
      <c r="B2069" s="21" t="s">
        <v>1519</v>
      </c>
      <c r="C2069" s="21">
        <v>60332319</v>
      </c>
      <c r="D2069" s="25">
        <v>194116</v>
      </c>
      <c r="E2069" s="21" t="s">
        <v>2455</v>
      </c>
      <c r="F2069" s="31" t="s">
        <v>33</v>
      </c>
      <c r="G2069" s="21" t="s">
        <v>2467</v>
      </c>
      <c r="H2069" s="21" t="s">
        <v>109</v>
      </c>
      <c r="I2069" s="25" t="s">
        <v>20</v>
      </c>
      <c r="J2069" s="21" t="s">
        <v>16</v>
      </c>
      <c r="K2069" s="21" t="s">
        <v>17</v>
      </c>
      <c r="L2069" s="20"/>
      <c r="M2069" s="20">
        <v>45798</v>
      </c>
      <c r="N2069" s="21" t="s">
        <v>18</v>
      </c>
      <c r="O2069" s="21">
        <v>68</v>
      </c>
      <c r="P2069" s="21">
        <v>44</v>
      </c>
      <c r="Q2069" s="21">
        <v>73</v>
      </c>
      <c r="R2069" s="15">
        <f>(Q2069-P2069)/P2069</f>
        <v>0.65909090909090906</v>
      </c>
      <c r="S2069" s="18" t="str">
        <f>IFERROR(VLOOKUP(D2069,'[1]comparativo br'!$A:$B,2,FALSE),"")</f>
        <v/>
      </c>
      <c r="T2069" s="18" t="str">
        <f>IFERROR(VLOOKUP(D2069,'[1]comparativo br'!$A:$C,3,FALSE),"")</f>
        <v/>
      </c>
      <c r="U2069" s="15" t="str">
        <f t="shared" si="256"/>
        <v/>
      </c>
      <c r="V2069" s="19" t="str">
        <f>IFERROR(VLOOKUP(D2069,'[1]comparativo br'!$A:$D,4,FALSE),"")</f>
        <v/>
      </c>
      <c r="W2069" s="19" t="str">
        <f>IFERROR(VLOOKUP(D2069,'[1]comparativo br'!$A:$E,5,FALSE),"")</f>
        <v/>
      </c>
      <c r="X2069" s="15" t="str">
        <f t="shared" si="255"/>
        <v/>
      </c>
      <c r="Y2069" s="18" t="e">
        <f>SUMIFS([2]Plan2!$H:$H,[2]Plan2!$A:$A,$D2069,[2]Plan2!$U:$U,6)</f>
        <v>#VALUE!</v>
      </c>
      <c r="Z2069" s="18" t="e">
        <f>SUMIFS([2]Plan2!$H:$H,[2]Plan2!$A:$A,$D2069,[2]Plan2!$U:$U,7)</f>
        <v>#VALUE!</v>
      </c>
      <c r="AA2069" s="18" t="e">
        <f>SUMIFS([2]Plan2!$H:$H,[2]Plan2!$A:$A,$D2069,[2]Plan2!$U:$U,8)</f>
        <v>#VALUE!</v>
      </c>
      <c r="AB2069" s="18" t="e">
        <f>SUMIFS([2]Plan2!$H:$H,[2]Plan2!$A:$A,$D2069,[2]Plan2!$U:$U,9)</f>
        <v>#VALUE!</v>
      </c>
      <c r="AC2069" s="18" t="e">
        <f>SUMIFS([2]Plan2!$H:$H,[2]Plan2!$A:$A,$D2069,[2]Plan2!$U:$U,10)</f>
        <v>#VALUE!</v>
      </c>
      <c r="AD2069" s="18" t="e">
        <f>SUMIFS([2]Plan2!$H:$H,[2]Plan2!$A:$A,$D2069,[2]Plan2!$U:$U,11)</f>
        <v>#VALUE!</v>
      </c>
      <c r="AE2069" s="18" t="e">
        <f>SUMIFS([2]Plan2!$H:$H,[2]Plan2!$A:$A,$D2069,[2]Plan2!$U:$U,12)</f>
        <v>#VALUE!</v>
      </c>
      <c r="AF2069" s="18" t="e">
        <f>SUMIFS([2]Plan2!$H:$H,[2]Plan2!$A:$A,$D2069,[2]Plan2!$U:$U,1)</f>
        <v>#VALUE!</v>
      </c>
      <c r="AG2069" s="18" t="e">
        <f>SUMIFS([2]Plan2!$H:$H,[2]Plan2!$A:$A,$D2069,[2]Plan2!$U:$U,2)</f>
        <v>#VALUE!</v>
      </c>
      <c r="AH2069" s="18" t="e">
        <f>SUMIFS([2]Plan2!$H:$H,[2]Plan2!$A:$A,$D2069,[2]Plan2!$U:$U,3)</f>
        <v>#VALUE!</v>
      </c>
      <c r="AI2069" s="18" t="e">
        <f>SUMIFS([2]Plan2!$H:$H,[2]Plan2!$A:$A,$D2069,[2]Plan2!$U:$U,4)</f>
        <v>#VALUE!</v>
      </c>
      <c r="AJ2069" s="18" t="e">
        <f>SUMIFS([2]Plan2!$H:$H,[2]Plan2!$A:$A,$D2069,[2]Plan2!$U:$U,5)</f>
        <v>#VALUE!</v>
      </c>
      <c r="AK2069" s="23" t="e">
        <f t="shared" si="257"/>
        <v>#VALUE!</v>
      </c>
      <c r="AL2069" s="23" t="e">
        <f t="shared" si="253"/>
        <v>#VALUE!</v>
      </c>
      <c r="AM2069">
        <f t="shared" si="258"/>
        <v>0</v>
      </c>
    </row>
    <row r="2070" spans="1:39" ht="15.75" x14ac:dyDescent="0.25">
      <c r="A2070" s="21"/>
      <c r="B2070" s="21" t="s">
        <v>1520</v>
      </c>
      <c r="C2070" s="21">
        <v>60498706</v>
      </c>
      <c r="D2070" s="25">
        <v>192870</v>
      </c>
      <c r="E2070" s="21" t="s">
        <v>2143</v>
      </c>
      <c r="F2070" s="31" t="s">
        <v>1180</v>
      </c>
      <c r="G2070" s="21" t="s">
        <v>1417</v>
      </c>
      <c r="H2070" s="21" t="s">
        <v>1418</v>
      </c>
      <c r="I2070" s="25" t="s">
        <v>77</v>
      </c>
      <c r="J2070" s="21" t="s">
        <v>27</v>
      </c>
      <c r="K2070" s="21" t="s">
        <v>74</v>
      </c>
      <c r="L2070" s="20"/>
      <c r="M2070" s="20">
        <v>44777</v>
      </c>
      <c r="N2070" s="21" t="s">
        <v>53</v>
      </c>
      <c r="O2070" s="21"/>
      <c r="P2070" s="21"/>
      <c r="Q2070" s="21"/>
      <c r="R2070" s="28"/>
      <c r="S2070" s="18" t="str">
        <f>IFERROR(VLOOKUP(D2070,'[1]comparativo br'!$A:$B,2,FALSE),"")</f>
        <v/>
      </c>
      <c r="T2070" s="18" t="str">
        <f>IFERROR(VLOOKUP(D2070,'[1]comparativo br'!$A:$C,3,FALSE),"")</f>
        <v/>
      </c>
      <c r="U2070" s="15" t="str">
        <f t="shared" si="256"/>
        <v/>
      </c>
      <c r="V2070" s="19" t="str">
        <f>IFERROR(VLOOKUP(D2070,'[1]comparativo br'!$A:$D,4,FALSE),"")</f>
        <v/>
      </c>
      <c r="W2070" s="19" t="str">
        <f>IFERROR(VLOOKUP(D2070,'[1]comparativo br'!$A:$E,5,FALSE),"")</f>
        <v/>
      </c>
      <c r="X2070" s="15" t="str">
        <f t="shared" si="255"/>
        <v/>
      </c>
      <c r="Y2070" s="18" t="e">
        <f>SUMIFS([2]Plan2!$H:$H,[2]Plan2!$A:$A,$D2070,[2]Plan2!$U:$U,6)</f>
        <v>#VALUE!</v>
      </c>
      <c r="Z2070" s="18" t="e">
        <f>SUMIFS([2]Plan2!$H:$H,[2]Plan2!$A:$A,$D2070,[2]Plan2!$U:$U,7)</f>
        <v>#VALUE!</v>
      </c>
      <c r="AA2070" s="18" t="e">
        <f>SUMIFS([2]Plan2!$H:$H,[2]Plan2!$A:$A,$D2070,[2]Plan2!$U:$U,8)</f>
        <v>#VALUE!</v>
      </c>
      <c r="AB2070" s="18" t="e">
        <f>SUMIFS([2]Plan2!$H:$H,[2]Plan2!$A:$A,$D2070,[2]Plan2!$U:$U,9)</f>
        <v>#VALUE!</v>
      </c>
      <c r="AC2070" s="18" t="e">
        <f>SUMIFS([2]Plan2!$H:$H,[2]Plan2!$A:$A,$D2070,[2]Plan2!$U:$U,10)</f>
        <v>#VALUE!</v>
      </c>
      <c r="AD2070" s="18" t="e">
        <f>SUMIFS([2]Plan2!$H:$H,[2]Plan2!$A:$A,$D2070,[2]Plan2!$U:$U,11)</f>
        <v>#VALUE!</v>
      </c>
      <c r="AE2070" s="18" t="e">
        <f>SUMIFS([2]Plan2!$H:$H,[2]Plan2!$A:$A,$D2070,[2]Plan2!$U:$U,12)</f>
        <v>#VALUE!</v>
      </c>
      <c r="AF2070" s="18" t="e">
        <f>SUMIFS([2]Plan2!$H:$H,[2]Plan2!$A:$A,$D2070,[2]Plan2!$U:$U,1)</f>
        <v>#VALUE!</v>
      </c>
      <c r="AG2070" s="18" t="e">
        <f>SUMIFS([2]Plan2!$H:$H,[2]Plan2!$A:$A,$D2070,[2]Plan2!$U:$U,2)</f>
        <v>#VALUE!</v>
      </c>
      <c r="AH2070" s="18" t="e">
        <f>SUMIFS([2]Plan2!$H:$H,[2]Plan2!$A:$A,$D2070,[2]Plan2!$U:$U,3)</f>
        <v>#VALUE!</v>
      </c>
      <c r="AI2070" s="18" t="e">
        <f>SUMIFS([2]Plan2!$H:$H,[2]Plan2!$A:$A,$D2070,[2]Plan2!$U:$U,4)</f>
        <v>#VALUE!</v>
      </c>
      <c r="AJ2070" s="18" t="e">
        <f>SUMIFS([2]Plan2!$H:$H,[2]Plan2!$A:$A,$D2070,[2]Plan2!$U:$U,5)</f>
        <v>#VALUE!</v>
      </c>
      <c r="AK2070" s="23" t="e">
        <f t="shared" si="257"/>
        <v>#VALUE!</v>
      </c>
      <c r="AL2070" s="23" t="e">
        <f t="shared" si="253"/>
        <v>#VALUE!</v>
      </c>
      <c r="AM2070">
        <f t="shared" si="258"/>
        <v>0</v>
      </c>
    </row>
    <row r="2071" spans="1:39" ht="15.75" x14ac:dyDescent="0.25">
      <c r="A2071" s="21"/>
      <c r="B2071" s="21" t="s">
        <v>1520</v>
      </c>
      <c r="C2071" s="21">
        <v>60498706</v>
      </c>
      <c r="D2071" s="25">
        <v>194008</v>
      </c>
      <c r="E2071" s="21" t="s">
        <v>2143</v>
      </c>
      <c r="F2071" s="31" t="s">
        <v>1180</v>
      </c>
      <c r="G2071" s="21" t="s">
        <v>1417</v>
      </c>
      <c r="H2071" s="21" t="s">
        <v>390</v>
      </c>
      <c r="I2071" s="25" t="s">
        <v>15</v>
      </c>
      <c r="J2071" s="21" t="s">
        <v>27</v>
      </c>
      <c r="K2071" s="21" t="s">
        <v>74</v>
      </c>
      <c r="L2071" s="20"/>
      <c r="M2071" s="20">
        <v>45104</v>
      </c>
      <c r="N2071" s="21" t="s">
        <v>53</v>
      </c>
      <c r="O2071" s="21">
        <v>0</v>
      </c>
      <c r="P2071" s="21">
        <v>7</v>
      </c>
      <c r="Q2071" s="21">
        <v>0</v>
      </c>
      <c r="R2071" s="15">
        <f>(Q2071-P2071)/P2071</f>
        <v>-1</v>
      </c>
      <c r="S2071" s="18" t="str">
        <f>IFERROR(VLOOKUP(D2071,'[1]comparativo br'!$A:$B,2,FALSE),"")</f>
        <v/>
      </c>
      <c r="T2071" s="18" t="str">
        <f>IFERROR(VLOOKUP(D2071,'[1]comparativo br'!$A:$C,3,FALSE),"")</f>
        <v/>
      </c>
      <c r="U2071" s="15" t="str">
        <f t="shared" si="256"/>
        <v/>
      </c>
      <c r="V2071" s="19" t="str">
        <f>IFERROR(VLOOKUP(D2071,'[1]comparativo br'!$A:$D,4,FALSE),"")</f>
        <v/>
      </c>
      <c r="W2071" s="19" t="str">
        <f>IFERROR(VLOOKUP(D2071,'[1]comparativo br'!$A:$E,5,FALSE),"")</f>
        <v/>
      </c>
      <c r="X2071" s="15" t="str">
        <f t="shared" si="255"/>
        <v/>
      </c>
      <c r="Y2071" s="18" t="e">
        <f>SUMIFS([2]Plan2!$H:$H,[2]Plan2!$A:$A,$D2071,[2]Plan2!$U:$U,6)</f>
        <v>#VALUE!</v>
      </c>
      <c r="Z2071" s="18" t="e">
        <f>SUMIFS([2]Plan2!$H:$H,[2]Plan2!$A:$A,$D2071,[2]Plan2!$U:$U,7)</f>
        <v>#VALUE!</v>
      </c>
      <c r="AA2071" s="18" t="e">
        <f>SUMIFS([2]Plan2!$H:$H,[2]Plan2!$A:$A,$D2071,[2]Plan2!$U:$U,8)</f>
        <v>#VALUE!</v>
      </c>
      <c r="AB2071" s="18" t="e">
        <f>SUMIFS([2]Plan2!$H:$H,[2]Plan2!$A:$A,$D2071,[2]Plan2!$U:$U,9)</f>
        <v>#VALUE!</v>
      </c>
      <c r="AC2071" s="18" t="e">
        <f>SUMIFS([2]Plan2!$H:$H,[2]Plan2!$A:$A,$D2071,[2]Plan2!$U:$U,10)</f>
        <v>#VALUE!</v>
      </c>
      <c r="AD2071" s="18" t="e">
        <f>SUMIFS([2]Plan2!$H:$H,[2]Plan2!$A:$A,$D2071,[2]Plan2!$U:$U,11)</f>
        <v>#VALUE!</v>
      </c>
      <c r="AE2071" s="18" t="e">
        <f>SUMIFS([2]Plan2!$H:$H,[2]Plan2!$A:$A,$D2071,[2]Plan2!$U:$U,12)</f>
        <v>#VALUE!</v>
      </c>
      <c r="AF2071" s="18" t="e">
        <f>SUMIFS([2]Plan2!$H:$H,[2]Plan2!$A:$A,$D2071,[2]Plan2!$U:$U,1)</f>
        <v>#VALUE!</v>
      </c>
      <c r="AG2071" s="18" t="e">
        <f>SUMIFS([2]Plan2!$H:$H,[2]Plan2!$A:$A,$D2071,[2]Plan2!$U:$U,2)</f>
        <v>#VALUE!</v>
      </c>
      <c r="AH2071" s="18" t="e">
        <f>SUMIFS([2]Plan2!$H:$H,[2]Plan2!$A:$A,$D2071,[2]Plan2!$U:$U,3)</f>
        <v>#VALUE!</v>
      </c>
      <c r="AI2071" s="18" t="e">
        <f>SUMIFS([2]Plan2!$H:$H,[2]Plan2!$A:$A,$D2071,[2]Plan2!$U:$U,4)</f>
        <v>#VALUE!</v>
      </c>
      <c r="AJ2071" s="18" t="e">
        <f>SUMIFS([2]Plan2!$H:$H,[2]Plan2!$A:$A,$D2071,[2]Plan2!$U:$U,5)</f>
        <v>#VALUE!</v>
      </c>
      <c r="AK2071" s="23" t="e">
        <f t="shared" si="257"/>
        <v>#VALUE!</v>
      </c>
      <c r="AL2071" s="23" t="e">
        <f t="shared" si="253"/>
        <v>#VALUE!</v>
      </c>
      <c r="AM2071">
        <f t="shared" si="258"/>
        <v>0</v>
      </c>
    </row>
    <row r="2072" spans="1:39" ht="15.75" x14ac:dyDescent="0.25">
      <c r="A2072" s="21"/>
      <c r="B2072" s="21" t="s">
        <v>1520</v>
      </c>
      <c r="C2072" s="21">
        <v>60498706</v>
      </c>
      <c r="D2072" s="25">
        <v>192973</v>
      </c>
      <c r="E2072" s="21" t="s">
        <v>1180</v>
      </c>
      <c r="F2072" s="31" t="s">
        <v>1180</v>
      </c>
      <c r="G2072" s="21" t="s">
        <v>1417</v>
      </c>
      <c r="H2072" s="21" t="s">
        <v>94</v>
      </c>
      <c r="I2072" s="25" t="s">
        <v>63</v>
      </c>
      <c r="J2072" s="21" t="s">
        <v>27</v>
      </c>
      <c r="K2072" s="21" t="s">
        <v>74</v>
      </c>
      <c r="L2072" s="20">
        <v>44525</v>
      </c>
      <c r="M2072" s="20">
        <v>44833</v>
      </c>
      <c r="N2072" s="21" t="s">
        <v>53</v>
      </c>
      <c r="O2072" s="21">
        <v>169</v>
      </c>
      <c r="P2072" s="21">
        <v>0</v>
      </c>
      <c r="Q2072" s="21">
        <v>0</v>
      </c>
      <c r="R2072" s="28"/>
      <c r="S2072" s="18" t="str">
        <f>IFERROR(VLOOKUP(D2072,'[1]comparativo br'!$A:$B,2,FALSE),"")</f>
        <v/>
      </c>
      <c r="T2072" s="18" t="str">
        <f>IFERROR(VLOOKUP(D2072,'[1]comparativo br'!$A:$C,3,FALSE),"")</f>
        <v/>
      </c>
      <c r="U2072" s="15" t="str">
        <f t="shared" si="256"/>
        <v/>
      </c>
      <c r="V2072" s="19" t="str">
        <f>IFERROR(VLOOKUP(D2072,'[1]comparativo br'!$A:$D,4,FALSE),"")</f>
        <v/>
      </c>
      <c r="W2072" s="19" t="str">
        <f>IFERROR(VLOOKUP(D2072,'[1]comparativo br'!$A:$E,5,FALSE),"")</f>
        <v/>
      </c>
      <c r="X2072" s="15" t="str">
        <f t="shared" si="255"/>
        <v/>
      </c>
      <c r="Y2072" s="18" t="e">
        <f>SUMIFS([2]Plan2!$H:$H,[2]Plan2!$A:$A,$D2072,[2]Plan2!$U:$U,6)</f>
        <v>#VALUE!</v>
      </c>
      <c r="Z2072" s="18" t="e">
        <f>SUMIFS([2]Plan2!$H:$H,[2]Plan2!$A:$A,$D2072,[2]Plan2!$U:$U,7)</f>
        <v>#VALUE!</v>
      </c>
      <c r="AA2072" s="18" t="e">
        <f>SUMIFS([2]Plan2!$H:$H,[2]Plan2!$A:$A,$D2072,[2]Plan2!$U:$U,8)</f>
        <v>#VALUE!</v>
      </c>
      <c r="AB2072" s="18" t="e">
        <f>SUMIFS([2]Plan2!$H:$H,[2]Plan2!$A:$A,$D2072,[2]Plan2!$U:$U,9)</f>
        <v>#VALUE!</v>
      </c>
      <c r="AC2072" s="18" t="e">
        <f>SUMIFS([2]Plan2!$H:$H,[2]Plan2!$A:$A,$D2072,[2]Plan2!$U:$U,10)</f>
        <v>#VALUE!</v>
      </c>
      <c r="AD2072" s="18" t="e">
        <f>SUMIFS([2]Plan2!$H:$H,[2]Plan2!$A:$A,$D2072,[2]Plan2!$U:$U,11)</f>
        <v>#VALUE!</v>
      </c>
      <c r="AE2072" s="18" t="e">
        <f>SUMIFS([2]Plan2!$H:$H,[2]Plan2!$A:$A,$D2072,[2]Plan2!$U:$U,12)</f>
        <v>#VALUE!</v>
      </c>
      <c r="AF2072" s="18" t="e">
        <f>SUMIFS([2]Plan2!$H:$H,[2]Plan2!$A:$A,$D2072,[2]Plan2!$U:$U,1)</f>
        <v>#VALUE!</v>
      </c>
      <c r="AG2072" s="18" t="e">
        <f>SUMIFS([2]Plan2!$H:$H,[2]Plan2!$A:$A,$D2072,[2]Plan2!$U:$U,2)</f>
        <v>#VALUE!</v>
      </c>
      <c r="AH2072" s="18" t="e">
        <f>SUMIFS([2]Plan2!$H:$H,[2]Plan2!$A:$A,$D2072,[2]Plan2!$U:$U,3)</f>
        <v>#VALUE!</v>
      </c>
      <c r="AI2072" s="18" t="e">
        <f>SUMIFS([2]Plan2!$H:$H,[2]Plan2!$A:$A,$D2072,[2]Plan2!$U:$U,4)</f>
        <v>#VALUE!</v>
      </c>
      <c r="AJ2072" s="18" t="e">
        <f>SUMIFS([2]Plan2!$H:$H,[2]Plan2!$A:$A,$D2072,[2]Plan2!$U:$U,5)</f>
        <v>#VALUE!</v>
      </c>
      <c r="AK2072" s="23" t="e">
        <f t="shared" si="257"/>
        <v>#VALUE!</v>
      </c>
      <c r="AL2072" s="23" t="e">
        <f t="shared" si="253"/>
        <v>#VALUE!</v>
      </c>
      <c r="AM2072">
        <f t="shared" si="258"/>
        <v>0</v>
      </c>
    </row>
    <row r="2073" spans="1:39" ht="15.75" x14ac:dyDescent="0.25">
      <c r="A2073" s="21"/>
      <c r="B2073" s="21" t="s">
        <v>1519</v>
      </c>
      <c r="C2073" s="21">
        <v>60509155</v>
      </c>
      <c r="D2073" s="25">
        <v>193960</v>
      </c>
      <c r="E2073" s="21" t="s">
        <v>24</v>
      </c>
      <c r="F2073" s="31" t="s">
        <v>24</v>
      </c>
      <c r="G2073" s="21" t="s">
        <v>561</v>
      </c>
      <c r="H2073" s="21" t="s">
        <v>38</v>
      </c>
      <c r="I2073" s="25" t="s">
        <v>20</v>
      </c>
      <c r="J2073" s="21" t="s">
        <v>21</v>
      </c>
      <c r="K2073" s="21"/>
      <c r="L2073" s="20">
        <v>45036</v>
      </c>
      <c r="M2073" s="20">
        <v>45163</v>
      </c>
      <c r="N2073" s="21" t="s">
        <v>53</v>
      </c>
      <c r="O2073" s="21">
        <v>0</v>
      </c>
      <c r="P2073" s="21">
        <v>1</v>
      </c>
      <c r="Q2073" s="21">
        <v>0</v>
      </c>
      <c r="R2073" s="15">
        <f>(Q2073-P2073)/P2073</f>
        <v>-1</v>
      </c>
      <c r="S2073" s="18" t="str">
        <f>IFERROR(VLOOKUP(D2073,'[1]comparativo br'!$A:$B,2,FALSE),"")</f>
        <v/>
      </c>
      <c r="T2073" s="18" t="str">
        <f>IFERROR(VLOOKUP(D2073,'[1]comparativo br'!$A:$C,3,FALSE),"")</f>
        <v/>
      </c>
      <c r="U2073" s="15" t="str">
        <f t="shared" si="256"/>
        <v/>
      </c>
      <c r="V2073" s="19" t="str">
        <f>IFERROR(VLOOKUP(D2073,'[1]comparativo br'!$A:$D,4,FALSE),"")</f>
        <v/>
      </c>
      <c r="W2073" s="19" t="str">
        <f>IFERROR(VLOOKUP(D2073,'[1]comparativo br'!$A:$E,5,FALSE),"")</f>
        <v/>
      </c>
      <c r="X2073" s="15" t="str">
        <f t="shared" si="255"/>
        <v/>
      </c>
      <c r="Y2073" s="18" t="e">
        <f>SUMIFS([2]Plan2!$H:$H,[2]Plan2!$A:$A,$D2073,[2]Plan2!$U:$U,6)</f>
        <v>#VALUE!</v>
      </c>
      <c r="Z2073" s="18" t="e">
        <f>SUMIFS([2]Plan2!$H:$H,[2]Plan2!$A:$A,$D2073,[2]Plan2!$U:$U,7)</f>
        <v>#VALUE!</v>
      </c>
      <c r="AA2073" s="18" t="e">
        <f>SUMIFS([2]Plan2!$H:$H,[2]Plan2!$A:$A,$D2073,[2]Plan2!$U:$U,8)</f>
        <v>#VALUE!</v>
      </c>
      <c r="AB2073" s="18" t="e">
        <f>SUMIFS([2]Plan2!$H:$H,[2]Plan2!$A:$A,$D2073,[2]Plan2!$U:$U,9)</f>
        <v>#VALUE!</v>
      </c>
      <c r="AC2073" s="18" t="e">
        <f>SUMIFS([2]Plan2!$H:$H,[2]Plan2!$A:$A,$D2073,[2]Plan2!$U:$U,10)</f>
        <v>#VALUE!</v>
      </c>
      <c r="AD2073" s="18" t="e">
        <f>SUMIFS([2]Plan2!$H:$H,[2]Plan2!$A:$A,$D2073,[2]Plan2!$U:$U,11)</f>
        <v>#VALUE!</v>
      </c>
      <c r="AE2073" s="18" t="e">
        <f>SUMIFS([2]Plan2!$H:$H,[2]Plan2!$A:$A,$D2073,[2]Plan2!$U:$U,12)</f>
        <v>#VALUE!</v>
      </c>
      <c r="AF2073" s="18" t="e">
        <f>SUMIFS([2]Plan2!$H:$H,[2]Plan2!$A:$A,$D2073,[2]Plan2!$U:$U,1)</f>
        <v>#VALUE!</v>
      </c>
      <c r="AG2073" s="18" t="e">
        <f>SUMIFS([2]Plan2!$H:$H,[2]Plan2!$A:$A,$D2073,[2]Plan2!$U:$U,2)</f>
        <v>#VALUE!</v>
      </c>
      <c r="AH2073" s="18" t="e">
        <f>SUMIFS([2]Plan2!$H:$H,[2]Plan2!$A:$A,$D2073,[2]Plan2!$U:$U,3)</f>
        <v>#VALUE!</v>
      </c>
      <c r="AI2073" s="18" t="e">
        <f>SUMIFS([2]Plan2!$H:$H,[2]Plan2!$A:$A,$D2073,[2]Plan2!$U:$U,4)</f>
        <v>#VALUE!</v>
      </c>
      <c r="AJ2073" s="18" t="e">
        <f>SUMIFS([2]Plan2!$H:$H,[2]Plan2!$A:$A,$D2073,[2]Plan2!$U:$U,5)</f>
        <v>#VALUE!</v>
      </c>
      <c r="AK2073" s="23" t="e">
        <f t="shared" si="257"/>
        <v>#VALUE!</v>
      </c>
      <c r="AL2073" s="23" t="e">
        <f t="shared" si="253"/>
        <v>#VALUE!</v>
      </c>
      <c r="AM2073">
        <f t="shared" si="258"/>
        <v>0</v>
      </c>
    </row>
    <row r="2074" spans="1:39" ht="15.75" x14ac:dyDescent="0.25">
      <c r="A2074" s="21"/>
      <c r="B2074" s="21" t="s">
        <v>1519</v>
      </c>
      <c r="C2074" s="21">
        <v>60509155</v>
      </c>
      <c r="D2074" s="25">
        <v>190547</v>
      </c>
      <c r="E2074" s="21" t="s">
        <v>24</v>
      </c>
      <c r="F2074" s="31" t="s">
        <v>24</v>
      </c>
      <c r="G2074" s="21" t="s">
        <v>561</v>
      </c>
      <c r="H2074" s="21" t="s">
        <v>562</v>
      </c>
      <c r="I2074" s="25" t="s">
        <v>20</v>
      </c>
      <c r="J2074" s="21" t="s">
        <v>67</v>
      </c>
      <c r="K2074" s="21" t="s">
        <v>68</v>
      </c>
      <c r="L2074" s="20">
        <v>44967</v>
      </c>
      <c r="M2074" s="20">
        <v>45477</v>
      </c>
      <c r="N2074" s="21" t="s">
        <v>53</v>
      </c>
      <c r="O2074" s="21">
        <v>10</v>
      </c>
      <c r="P2074" s="21">
        <v>1</v>
      </c>
      <c r="Q2074" s="21">
        <v>1</v>
      </c>
      <c r="R2074" s="15">
        <f>(Q2074-P2074)/P2074</f>
        <v>0</v>
      </c>
      <c r="S2074" s="18" t="str">
        <f>IFERROR(VLOOKUP(D2074,'[1]comparativo br'!$A:$B,2,FALSE),"")</f>
        <v/>
      </c>
      <c r="T2074" s="18" t="str">
        <f>IFERROR(VLOOKUP(D2074,'[1]comparativo br'!$A:$C,3,FALSE),"")</f>
        <v/>
      </c>
      <c r="U2074" s="15" t="str">
        <f t="shared" si="256"/>
        <v/>
      </c>
      <c r="V2074" s="19" t="str">
        <f>IFERROR(VLOOKUP(D2074,'[1]comparativo br'!$A:$D,4,FALSE),"")</f>
        <v/>
      </c>
      <c r="W2074" s="19" t="str">
        <f>IFERROR(VLOOKUP(D2074,'[1]comparativo br'!$A:$E,5,FALSE),"")</f>
        <v/>
      </c>
      <c r="X2074" s="15" t="str">
        <f t="shared" si="255"/>
        <v/>
      </c>
      <c r="Y2074" s="18" t="e">
        <f>SUMIFS([2]Plan2!$H:$H,[2]Plan2!$A:$A,$D2074,[2]Plan2!$U:$U,6)</f>
        <v>#VALUE!</v>
      </c>
      <c r="Z2074" s="18" t="e">
        <f>SUMIFS([2]Plan2!$H:$H,[2]Plan2!$A:$A,$D2074,[2]Plan2!$U:$U,7)</f>
        <v>#VALUE!</v>
      </c>
      <c r="AA2074" s="18" t="e">
        <f>SUMIFS([2]Plan2!$H:$H,[2]Plan2!$A:$A,$D2074,[2]Plan2!$U:$U,8)</f>
        <v>#VALUE!</v>
      </c>
      <c r="AB2074" s="18" t="e">
        <f>SUMIFS([2]Plan2!$H:$H,[2]Plan2!$A:$A,$D2074,[2]Plan2!$U:$U,9)</f>
        <v>#VALUE!</v>
      </c>
      <c r="AC2074" s="18" t="e">
        <f>SUMIFS([2]Plan2!$H:$H,[2]Plan2!$A:$A,$D2074,[2]Plan2!$U:$U,10)</f>
        <v>#VALUE!</v>
      </c>
      <c r="AD2074" s="18" t="e">
        <f>SUMIFS([2]Plan2!$H:$H,[2]Plan2!$A:$A,$D2074,[2]Plan2!$U:$U,11)</f>
        <v>#VALUE!</v>
      </c>
      <c r="AE2074" s="18" t="e">
        <f>SUMIFS([2]Plan2!$H:$H,[2]Plan2!$A:$A,$D2074,[2]Plan2!$U:$U,12)</f>
        <v>#VALUE!</v>
      </c>
      <c r="AF2074" s="18" t="e">
        <f>SUMIFS([2]Plan2!$H:$H,[2]Plan2!$A:$A,$D2074,[2]Plan2!$U:$U,1)</f>
        <v>#VALUE!</v>
      </c>
      <c r="AG2074" s="18" t="e">
        <f>SUMIFS([2]Plan2!$H:$H,[2]Plan2!$A:$A,$D2074,[2]Plan2!$U:$U,2)</f>
        <v>#VALUE!</v>
      </c>
      <c r="AH2074" s="18" t="e">
        <f>SUMIFS([2]Plan2!$H:$H,[2]Plan2!$A:$A,$D2074,[2]Plan2!$U:$U,3)</f>
        <v>#VALUE!</v>
      </c>
      <c r="AI2074" s="18" t="e">
        <f>SUMIFS([2]Plan2!$H:$H,[2]Plan2!$A:$A,$D2074,[2]Plan2!$U:$U,4)</f>
        <v>#VALUE!</v>
      </c>
      <c r="AJ2074" s="18" t="e">
        <f>SUMIFS([2]Plan2!$H:$H,[2]Plan2!$A:$A,$D2074,[2]Plan2!$U:$U,5)</f>
        <v>#VALUE!</v>
      </c>
      <c r="AK2074" s="23" t="e">
        <f t="shared" si="257"/>
        <v>#VALUE!</v>
      </c>
      <c r="AL2074" s="23" t="e">
        <f t="shared" si="253"/>
        <v>#VALUE!</v>
      </c>
      <c r="AM2074">
        <f t="shared" si="258"/>
        <v>0</v>
      </c>
    </row>
    <row r="2075" spans="1:39" ht="15.75" x14ac:dyDescent="0.25">
      <c r="A2075" s="21"/>
      <c r="B2075" s="21" t="s">
        <v>1519</v>
      </c>
      <c r="C2075" s="21">
        <v>60556941</v>
      </c>
      <c r="D2075" s="25" t="s">
        <v>1831</v>
      </c>
      <c r="E2075" s="21" t="s">
        <v>12</v>
      </c>
      <c r="F2075" s="31" t="s">
        <v>1826</v>
      </c>
      <c r="G2075" s="21" t="s">
        <v>1832</v>
      </c>
      <c r="H2075" s="21" t="s">
        <v>238</v>
      </c>
      <c r="I2075" s="25" t="s">
        <v>20</v>
      </c>
      <c r="J2075" s="21" t="s">
        <v>21</v>
      </c>
      <c r="K2075" s="21"/>
      <c r="L2075" s="20">
        <v>45581</v>
      </c>
      <c r="M2075" s="20">
        <v>45583</v>
      </c>
      <c r="N2075" s="21" t="s">
        <v>53</v>
      </c>
      <c r="O2075" s="21">
        <v>1</v>
      </c>
      <c r="P2075" s="21">
        <v>0</v>
      </c>
      <c r="Q2075" s="21">
        <v>2</v>
      </c>
      <c r="R2075" s="15">
        <v>1</v>
      </c>
      <c r="S2075" s="18" t="str">
        <f>IFERROR(VLOOKUP(D2075,'[1]comparativo br'!$A:$B,2,FALSE),"")</f>
        <v/>
      </c>
      <c r="T2075" s="18" t="str">
        <f>IFERROR(VLOOKUP(D2075,'[1]comparativo br'!$A:$C,3,FALSE),"")</f>
        <v/>
      </c>
      <c r="U2075" s="15" t="str">
        <f t="shared" si="256"/>
        <v/>
      </c>
      <c r="V2075" s="19" t="str">
        <f>IFERROR(VLOOKUP(D2075,'[1]comparativo br'!$A:$D,4,FALSE),"")</f>
        <v/>
      </c>
      <c r="W2075" s="19" t="str">
        <f>IFERROR(VLOOKUP(D2075,'[1]comparativo br'!$A:$E,5,FALSE),"")</f>
        <v/>
      </c>
      <c r="X2075" s="15" t="str">
        <f t="shared" si="255"/>
        <v/>
      </c>
      <c r="Y2075" s="18" t="e">
        <f>SUMIFS([2]Plan2!$H:$H,[2]Plan2!$A:$A,$D2075,[2]Plan2!$U:$U,6)</f>
        <v>#VALUE!</v>
      </c>
      <c r="Z2075" s="18" t="e">
        <f>SUMIFS([2]Plan2!$H:$H,[2]Plan2!$A:$A,$D2075,[2]Plan2!$U:$U,7)</f>
        <v>#VALUE!</v>
      </c>
      <c r="AA2075" s="18" t="e">
        <f>SUMIFS([2]Plan2!$H:$H,[2]Plan2!$A:$A,$D2075,[2]Plan2!$U:$U,8)</f>
        <v>#VALUE!</v>
      </c>
      <c r="AB2075" s="18" t="e">
        <f>SUMIFS([2]Plan2!$H:$H,[2]Plan2!$A:$A,$D2075,[2]Plan2!$U:$U,9)</f>
        <v>#VALUE!</v>
      </c>
      <c r="AC2075" s="18" t="e">
        <f>SUMIFS([2]Plan2!$H:$H,[2]Plan2!$A:$A,$D2075,[2]Plan2!$U:$U,10)</f>
        <v>#VALUE!</v>
      </c>
      <c r="AD2075" s="18" t="e">
        <f>SUMIFS([2]Plan2!$H:$H,[2]Plan2!$A:$A,$D2075,[2]Plan2!$U:$U,11)</f>
        <v>#VALUE!</v>
      </c>
      <c r="AE2075" s="18" t="e">
        <f>SUMIFS([2]Plan2!$H:$H,[2]Plan2!$A:$A,$D2075,[2]Plan2!$U:$U,12)</f>
        <v>#VALUE!</v>
      </c>
      <c r="AF2075" s="18" t="e">
        <f>SUMIFS([2]Plan2!$H:$H,[2]Plan2!$A:$A,$D2075,[2]Plan2!$U:$U,1)</f>
        <v>#VALUE!</v>
      </c>
      <c r="AG2075" s="18" t="e">
        <f>SUMIFS([2]Plan2!$H:$H,[2]Plan2!$A:$A,$D2075,[2]Plan2!$U:$U,2)</f>
        <v>#VALUE!</v>
      </c>
      <c r="AH2075" s="18" t="e">
        <f>SUMIFS([2]Plan2!$H:$H,[2]Plan2!$A:$A,$D2075,[2]Plan2!$U:$U,3)</f>
        <v>#VALUE!</v>
      </c>
      <c r="AI2075" s="18" t="e">
        <f>SUMIFS([2]Plan2!$H:$H,[2]Plan2!$A:$A,$D2075,[2]Plan2!$U:$U,4)</f>
        <v>#VALUE!</v>
      </c>
      <c r="AJ2075" s="18" t="e">
        <f>SUMIFS([2]Plan2!$H:$H,[2]Plan2!$A:$A,$D2075,[2]Plan2!$U:$U,5)</f>
        <v>#VALUE!</v>
      </c>
      <c r="AK2075" s="23" t="e">
        <f t="shared" si="257"/>
        <v>#VALUE!</v>
      </c>
      <c r="AL2075" s="23" t="e">
        <f t="shared" si="253"/>
        <v>#VALUE!</v>
      </c>
      <c r="AM2075">
        <f t="shared" si="258"/>
        <v>0</v>
      </c>
    </row>
    <row r="2076" spans="1:39" ht="15.75" x14ac:dyDescent="0.25">
      <c r="A2076" s="21"/>
      <c r="B2076" s="21" t="s">
        <v>1520</v>
      </c>
      <c r="C2076" s="21">
        <v>60619202</v>
      </c>
      <c r="D2076" s="25">
        <v>193499</v>
      </c>
      <c r="E2076" s="21" t="s">
        <v>1180</v>
      </c>
      <c r="F2076" s="31" t="s">
        <v>1180</v>
      </c>
      <c r="G2076" s="21" t="s">
        <v>1231</v>
      </c>
      <c r="H2076" s="21" t="s">
        <v>78</v>
      </c>
      <c r="I2076" s="25" t="s">
        <v>79</v>
      </c>
      <c r="J2076" s="21" t="s">
        <v>88</v>
      </c>
      <c r="K2076" s="21" t="s">
        <v>89</v>
      </c>
      <c r="L2076" s="20">
        <v>44743</v>
      </c>
      <c r="M2076" s="20"/>
      <c r="N2076" s="21" t="s">
        <v>53</v>
      </c>
      <c r="O2076" s="21"/>
      <c r="P2076" s="21"/>
      <c r="Q2076" s="21"/>
      <c r="R2076" s="28"/>
      <c r="S2076" s="18" t="str">
        <f>IFERROR(VLOOKUP(D2076,'[1]comparativo br'!$A:$B,2,FALSE),"")</f>
        <v/>
      </c>
      <c r="T2076" s="18" t="str">
        <f>IFERROR(VLOOKUP(D2076,'[1]comparativo br'!$A:$C,3,FALSE),"")</f>
        <v/>
      </c>
      <c r="U2076" s="15" t="str">
        <f t="shared" si="256"/>
        <v/>
      </c>
      <c r="V2076" s="19" t="str">
        <f>IFERROR(VLOOKUP(D2076,'[1]comparativo br'!$A:$D,4,FALSE),"")</f>
        <v/>
      </c>
      <c r="W2076" s="19" t="str">
        <f>IFERROR(VLOOKUP(D2076,'[1]comparativo br'!$A:$E,5,FALSE),"")</f>
        <v/>
      </c>
      <c r="X2076" s="15" t="str">
        <f t="shared" si="255"/>
        <v/>
      </c>
      <c r="Y2076" s="18" t="e">
        <f>SUMIFS([2]Plan2!$H:$H,[2]Plan2!$A:$A,$D2076,[2]Plan2!$U:$U,6)</f>
        <v>#VALUE!</v>
      </c>
      <c r="Z2076" s="18" t="e">
        <f>SUMIFS([2]Plan2!$H:$H,[2]Plan2!$A:$A,$D2076,[2]Plan2!$U:$U,7)</f>
        <v>#VALUE!</v>
      </c>
      <c r="AA2076" s="18" t="e">
        <f>SUMIFS([2]Plan2!$H:$H,[2]Plan2!$A:$A,$D2076,[2]Plan2!$U:$U,8)</f>
        <v>#VALUE!</v>
      </c>
      <c r="AB2076" s="18" t="e">
        <f>SUMIFS([2]Plan2!$H:$H,[2]Plan2!$A:$A,$D2076,[2]Plan2!$U:$U,9)</f>
        <v>#VALUE!</v>
      </c>
      <c r="AC2076" s="18" t="e">
        <f>SUMIFS([2]Plan2!$H:$H,[2]Plan2!$A:$A,$D2076,[2]Plan2!$U:$U,10)</f>
        <v>#VALUE!</v>
      </c>
      <c r="AD2076" s="18" t="e">
        <f>SUMIFS([2]Plan2!$H:$H,[2]Plan2!$A:$A,$D2076,[2]Plan2!$U:$U,11)</f>
        <v>#VALUE!</v>
      </c>
      <c r="AE2076" s="18" t="e">
        <f>SUMIFS([2]Plan2!$H:$H,[2]Plan2!$A:$A,$D2076,[2]Plan2!$U:$U,12)</f>
        <v>#VALUE!</v>
      </c>
      <c r="AF2076" s="18" t="e">
        <f>SUMIFS([2]Plan2!$H:$H,[2]Plan2!$A:$A,$D2076,[2]Plan2!$U:$U,1)</f>
        <v>#VALUE!</v>
      </c>
      <c r="AG2076" s="18" t="e">
        <f>SUMIFS([2]Plan2!$H:$H,[2]Plan2!$A:$A,$D2076,[2]Plan2!$U:$U,2)</f>
        <v>#VALUE!</v>
      </c>
      <c r="AH2076" s="18" t="e">
        <f>SUMIFS([2]Plan2!$H:$H,[2]Plan2!$A:$A,$D2076,[2]Plan2!$U:$U,3)</f>
        <v>#VALUE!</v>
      </c>
      <c r="AI2076" s="18" t="e">
        <f>SUMIFS([2]Plan2!$H:$H,[2]Plan2!$A:$A,$D2076,[2]Plan2!$U:$U,4)</f>
        <v>#VALUE!</v>
      </c>
      <c r="AJ2076" s="18" t="e">
        <f>SUMIFS([2]Plan2!$H:$H,[2]Plan2!$A:$A,$D2076,[2]Plan2!$U:$U,5)</f>
        <v>#VALUE!</v>
      </c>
      <c r="AK2076" s="23" t="e">
        <f t="shared" si="257"/>
        <v>#VALUE!</v>
      </c>
      <c r="AL2076" s="23" t="e">
        <f t="shared" si="253"/>
        <v>#VALUE!</v>
      </c>
      <c r="AM2076">
        <f t="shared" si="258"/>
        <v>0</v>
      </c>
    </row>
    <row r="2077" spans="1:39" ht="15.75" x14ac:dyDescent="0.25">
      <c r="A2077" s="21"/>
      <c r="B2077" s="21" t="s">
        <v>1520</v>
      </c>
      <c r="C2077" s="21">
        <v>60619202</v>
      </c>
      <c r="D2077" s="25">
        <v>190900</v>
      </c>
      <c r="E2077" s="21" t="s">
        <v>1180</v>
      </c>
      <c r="F2077" s="31" t="s">
        <v>1180</v>
      </c>
      <c r="G2077" s="21" t="s">
        <v>1231</v>
      </c>
      <c r="H2077" s="21" t="s">
        <v>64</v>
      </c>
      <c r="I2077" s="25" t="s">
        <v>20</v>
      </c>
      <c r="J2077" s="21" t="s">
        <v>88</v>
      </c>
      <c r="K2077" s="21" t="s">
        <v>89</v>
      </c>
      <c r="L2077" s="20">
        <v>44896</v>
      </c>
      <c r="M2077" s="20">
        <v>44753</v>
      </c>
      <c r="N2077" s="21" t="s">
        <v>53</v>
      </c>
      <c r="O2077" s="21">
        <v>10</v>
      </c>
      <c r="P2077" s="21">
        <v>0</v>
      </c>
      <c r="Q2077" s="21">
        <v>0</v>
      </c>
      <c r="R2077" s="28"/>
      <c r="S2077" s="18" t="str">
        <f>IFERROR(VLOOKUP(D2077,'[1]comparativo br'!$A:$B,2,FALSE),"")</f>
        <v/>
      </c>
      <c r="T2077" s="18" t="str">
        <f>IFERROR(VLOOKUP(D2077,'[1]comparativo br'!$A:$C,3,FALSE),"")</f>
        <v/>
      </c>
      <c r="U2077" s="15" t="str">
        <f t="shared" si="256"/>
        <v/>
      </c>
      <c r="V2077" s="19" t="str">
        <f>IFERROR(VLOOKUP(D2077,'[1]comparativo br'!$A:$D,4,FALSE),"")</f>
        <v/>
      </c>
      <c r="W2077" s="19" t="str">
        <f>IFERROR(VLOOKUP(D2077,'[1]comparativo br'!$A:$E,5,FALSE),"")</f>
        <v/>
      </c>
      <c r="X2077" s="15" t="str">
        <f t="shared" si="255"/>
        <v/>
      </c>
      <c r="Y2077" s="18" t="e">
        <f>SUMIFS([2]Plan2!$H:$H,[2]Plan2!$A:$A,$D2077,[2]Plan2!$U:$U,6)</f>
        <v>#VALUE!</v>
      </c>
      <c r="Z2077" s="18" t="e">
        <f>SUMIFS([2]Plan2!$H:$H,[2]Plan2!$A:$A,$D2077,[2]Plan2!$U:$U,7)</f>
        <v>#VALUE!</v>
      </c>
      <c r="AA2077" s="18" t="e">
        <f>SUMIFS([2]Plan2!$H:$H,[2]Plan2!$A:$A,$D2077,[2]Plan2!$U:$U,8)</f>
        <v>#VALUE!</v>
      </c>
      <c r="AB2077" s="18" t="e">
        <f>SUMIFS([2]Plan2!$H:$H,[2]Plan2!$A:$A,$D2077,[2]Plan2!$U:$U,9)</f>
        <v>#VALUE!</v>
      </c>
      <c r="AC2077" s="18" t="e">
        <f>SUMIFS([2]Plan2!$H:$H,[2]Plan2!$A:$A,$D2077,[2]Plan2!$U:$U,10)</f>
        <v>#VALUE!</v>
      </c>
      <c r="AD2077" s="18" t="e">
        <f>SUMIFS([2]Plan2!$H:$H,[2]Plan2!$A:$A,$D2077,[2]Plan2!$U:$U,11)</f>
        <v>#VALUE!</v>
      </c>
      <c r="AE2077" s="18" t="e">
        <f>SUMIFS([2]Plan2!$H:$H,[2]Plan2!$A:$A,$D2077,[2]Plan2!$U:$U,12)</f>
        <v>#VALUE!</v>
      </c>
      <c r="AF2077" s="18" t="e">
        <f>SUMIFS([2]Plan2!$H:$H,[2]Plan2!$A:$A,$D2077,[2]Plan2!$U:$U,1)</f>
        <v>#VALUE!</v>
      </c>
      <c r="AG2077" s="18" t="e">
        <f>SUMIFS([2]Plan2!$H:$H,[2]Plan2!$A:$A,$D2077,[2]Plan2!$U:$U,2)</f>
        <v>#VALUE!</v>
      </c>
      <c r="AH2077" s="18" t="e">
        <f>SUMIFS([2]Plan2!$H:$H,[2]Plan2!$A:$A,$D2077,[2]Plan2!$U:$U,3)</f>
        <v>#VALUE!</v>
      </c>
      <c r="AI2077" s="18" t="e">
        <f>SUMIFS([2]Plan2!$H:$H,[2]Plan2!$A:$A,$D2077,[2]Plan2!$U:$U,4)</f>
        <v>#VALUE!</v>
      </c>
      <c r="AJ2077" s="18" t="e">
        <f>SUMIFS([2]Plan2!$H:$H,[2]Plan2!$A:$A,$D2077,[2]Plan2!$U:$U,5)</f>
        <v>#VALUE!</v>
      </c>
      <c r="AK2077" s="23" t="e">
        <f t="shared" si="257"/>
        <v>#VALUE!</v>
      </c>
      <c r="AL2077" s="23" t="e">
        <f t="shared" si="253"/>
        <v>#VALUE!</v>
      </c>
      <c r="AM2077">
        <f t="shared" si="258"/>
        <v>0</v>
      </c>
    </row>
    <row r="2078" spans="1:39" ht="15.75" x14ac:dyDescent="0.25">
      <c r="A2078" s="21"/>
      <c r="B2078" s="21" t="s">
        <v>1520</v>
      </c>
      <c r="C2078" s="21">
        <v>60619202</v>
      </c>
      <c r="D2078" s="25">
        <v>190901</v>
      </c>
      <c r="E2078" s="21" t="s">
        <v>1180</v>
      </c>
      <c r="F2078" s="31" t="s">
        <v>1180</v>
      </c>
      <c r="G2078" s="21" t="s">
        <v>1231</v>
      </c>
      <c r="H2078" s="21" t="s">
        <v>572</v>
      </c>
      <c r="I2078" s="25" t="s">
        <v>121</v>
      </c>
      <c r="J2078" s="21" t="s">
        <v>88</v>
      </c>
      <c r="K2078" s="21" t="s">
        <v>89</v>
      </c>
      <c r="L2078" s="20">
        <v>45639</v>
      </c>
      <c r="M2078" s="20">
        <v>45614</v>
      </c>
      <c r="N2078" s="21" t="s">
        <v>22</v>
      </c>
      <c r="O2078" s="21">
        <v>2</v>
      </c>
      <c r="P2078" s="21">
        <v>2</v>
      </c>
      <c r="Q2078" s="21">
        <v>2</v>
      </c>
      <c r="R2078" s="15">
        <f t="shared" ref="R2078:R2087" si="259">(Q2078-P2078)/P2078</f>
        <v>0</v>
      </c>
      <c r="S2078" s="18">
        <f>IFERROR(VLOOKUP(D2078,'[1]comparativo br'!$A:$B,2,FALSE),"")</f>
        <v>0</v>
      </c>
      <c r="T2078" s="18">
        <f>IFERROR(VLOOKUP(D2078,'[1]comparativo br'!$A:$C,3,FALSE),"")</f>
        <v>814</v>
      </c>
      <c r="U2078" s="15" t="str">
        <f t="shared" si="256"/>
        <v/>
      </c>
      <c r="V2078" s="19">
        <f>IFERROR(VLOOKUP(D2078,'[1]comparativo br'!$A:$D,4,FALSE),"")</f>
        <v>2</v>
      </c>
      <c r="W2078" s="19">
        <f>IFERROR(VLOOKUP(D2078,'[1]comparativo br'!$A:$E,5,FALSE),"")</f>
        <v>0</v>
      </c>
      <c r="X2078" s="15">
        <f t="shared" si="255"/>
        <v>-1</v>
      </c>
      <c r="Y2078" s="18" t="e">
        <f>SUMIFS([2]Plan2!$H:$H,[2]Plan2!$A:$A,$D2078,[2]Plan2!$U:$U,6)</f>
        <v>#VALUE!</v>
      </c>
      <c r="Z2078" s="18" t="e">
        <f>SUMIFS([2]Plan2!$H:$H,[2]Plan2!$A:$A,$D2078,[2]Plan2!$U:$U,7)</f>
        <v>#VALUE!</v>
      </c>
      <c r="AA2078" s="18" t="e">
        <f>SUMIFS([2]Plan2!$H:$H,[2]Plan2!$A:$A,$D2078,[2]Plan2!$U:$U,8)</f>
        <v>#VALUE!</v>
      </c>
      <c r="AB2078" s="18" t="e">
        <f>SUMIFS([2]Plan2!$H:$H,[2]Plan2!$A:$A,$D2078,[2]Plan2!$U:$U,9)</f>
        <v>#VALUE!</v>
      </c>
      <c r="AC2078" s="18" t="e">
        <f>SUMIFS([2]Plan2!$H:$H,[2]Plan2!$A:$A,$D2078,[2]Plan2!$U:$U,10)</f>
        <v>#VALUE!</v>
      </c>
      <c r="AD2078" s="18" t="e">
        <f>SUMIFS([2]Plan2!$H:$H,[2]Plan2!$A:$A,$D2078,[2]Plan2!$U:$U,11)</f>
        <v>#VALUE!</v>
      </c>
      <c r="AE2078" s="18" t="e">
        <f>SUMIFS([2]Plan2!$H:$H,[2]Plan2!$A:$A,$D2078,[2]Plan2!$U:$U,12)</f>
        <v>#VALUE!</v>
      </c>
      <c r="AF2078" s="18" t="e">
        <f>SUMIFS([2]Plan2!$H:$H,[2]Plan2!$A:$A,$D2078,[2]Plan2!$U:$U,1)</f>
        <v>#VALUE!</v>
      </c>
      <c r="AG2078" s="18" t="e">
        <f>SUMIFS([2]Plan2!$H:$H,[2]Plan2!$A:$A,$D2078,[2]Plan2!$U:$U,2)</f>
        <v>#VALUE!</v>
      </c>
      <c r="AH2078" s="18" t="e">
        <f>SUMIFS([2]Plan2!$H:$H,[2]Plan2!$A:$A,$D2078,[2]Plan2!$U:$U,3)</f>
        <v>#VALUE!</v>
      </c>
      <c r="AI2078" s="18" t="e">
        <f>SUMIFS([2]Plan2!$H:$H,[2]Plan2!$A:$A,$D2078,[2]Plan2!$U:$U,4)</f>
        <v>#VALUE!</v>
      </c>
      <c r="AJ2078" s="18" t="e">
        <f>SUMIFS([2]Plan2!$H:$H,[2]Plan2!$A:$A,$D2078,[2]Plan2!$U:$U,5)</f>
        <v>#VALUE!</v>
      </c>
      <c r="AK2078" s="23" t="e">
        <f t="shared" si="257"/>
        <v>#VALUE!</v>
      </c>
      <c r="AL2078" s="23" t="e">
        <f t="shared" si="253"/>
        <v>#VALUE!</v>
      </c>
      <c r="AM2078">
        <f t="shared" si="258"/>
        <v>0</v>
      </c>
    </row>
    <row r="2079" spans="1:39" ht="15.75" x14ac:dyDescent="0.25">
      <c r="A2079" s="21"/>
      <c r="B2079" s="21" t="s">
        <v>1520</v>
      </c>
      <c r="C2079" s="21">
        <v>60619202</v>
      </c>
      <c r="D2079" s="25">
        <v>190897</v>
      </c>
      <c r="E2079" s="21" t="s">
        <v>1180</v>
      </c>
      <c r="F2079" s="31" t="s">
        <v>1180</v>
      </c>
      <c r="G2079" s="21" t="s">
        <v>1231</v>
      </c>
      <c r="H2079" s="21" t="s">
        <v>156</v>
      </c>
      <c r="I2079" s="25" t="s">
        <v>121</v>
      </c>
      <c r="J2079" s="21" t="s">
        <v>88</v>
      </c>
      <c r="K2079" s="21" t="s">
        <v>89</v>
      </c>
      <c r="L2079" s="20">
        <v>45639</v>
      </c>
      <c r="M2079" s="20">
        <v>45695</v>
      </c>
      <c r="N2079" s="21" t="s">
        <v>22</v>
      </c>
      <c r="O2079" s="21">
        <v>2</v>
      </c>
      <c r="P2079" s="21">
        <v>2</v>
      </c>
      <c r="Q2079" s="21">
        <v>2</v>
      </c>
      <c r="R2079" s="15">
        <f t="shared" si="259"/>
        <v>0</v>
      </c>
      <c r="S2079" s="18">
        <f>IFERROR(VLOOKUP(D2079,'[1]comparativo br'!$A:$B,2,FALSE),"")</f>
        <v>0</v>
      </c>
      <c r="T2079" s="18">
        <f>IFERROR(VLOOKUP(D2079,'[1]comparativo br'!$A:$C,3,FALSE),"")</f>
        <v>1848</v>
      </c>
      <c r="U2079" s="15" t="str">
        <f t="shared" si="256"/>
        <v/>
      </c>
      <c r="V2079" s="19">
        <f>IFERROR(VLOOKUP(D2079,'[1]comparativo br'!$A:$D,4,FALSE),"")</f>
        <v>9</v>
      </c>
      <c r="W2079" s="19">
        <f>IFERROR(VLOOKUP(D2079,'[1]comparativo br'!$A:$E,5,FALSE),"")</f>
        <v>12</v>
      </c>
      <c r="X2079" s="15">
        <f t="shared" si="255"/>
        <v>0.33333333333333331</v>
      </c>
      <c r="Y2079" s="18" t="e">
        <f>SUMIFS([2]Plan2!$H:$H,[2]Plan2!$A:$A,$D2079,[2]Plan2!$U:$U,6)</f>
        <v>#VALUE!</v>
      </c>
      <c r="Z2079" s="18" t="e">
        <f>SUMIFS([2]Plan2!$H:$H,[2]Plan2!$A:$A,$D2079,[2]Plan2!$U:$U,7)</f>
        <v>#VALUE!</v>
      </c>
      <c r="AA2079" s="18" t="e">
        <f>SUMIFS([2]Plan2!$H:$H,[2]Plan2!$A:$A,$D2079,[2]Plan2!$U:$U,8)</f>
        <v>#VALUE!</v>
      </c>
      <c r="AB2079" s="18" t="e">
        <f>SUMIFS([2]Plan2!$H:$H,[2]Plan2!$A:$A,$D2079,[2]Plan2!$U:$U,9)</f>
        <v>#VALUE!</v>
      </c>
      <c r="AC2079" s="18" t="e">
        <f>SUMIFS([2]Plan2!$H:$H,[2]Plan2!$A:$A,$D2079,[2]Plan2!$U:$U,10)</f>
        <v>#VALUE!</v>
      </c>
      <c r="AD2079" s="18" t="e">
        <f>SUMIFS([2]Plan2!$H:$H,[2]Plan2!$A:$A,$D2079,[2]Plan2!$U:$U,11)</f>
        <v>#VALUE!</v>
      </c>
      <c r="AE2079" s="18" t="e">
        <f>SUMIFS([2]Plan2!$H:$H,[2]Plan2!$A:$A,$D2079,[2]Plan2!$U:$U,12)</f>
        <v>#VALUE!</v>
      </c>
      <c r="AF2079" s="18" t="e">
        <f>SUMIFS([2]Plan2!$H:$H,[2]Plan2!$A:$A,$D2079,[2]Plan2!$U:$U,1)</f>
        <v>#VALUE!</v>
      </c>
      <c r="AG2079" s="18" t="e">
        <f>SUMIFS([2]Plan2!$H:$H,[2]Plan2!$A:$A,$D2079,[2]Plan2!$U:$U,2)</f>
        <v>#VALUE!</v>
      </c>
      <c r="AH2079" s="18" t="e">
        <f>SUMIFS([2]Plan2!$H:$H,[2]Plan2!$A:$A,$D2079,[2]Plan2!$U:$U,3)</f>
        <v>#VALUE!</v>
      </c>
      <c r="AI2079" s="18" t="e">
        <f>SUMIFS([2]Plan2!$H:$H,[2]Plan2!$A:$A,$D2079,[2]Plan2!$U:$U,4)</f>
        <v>#VALUE!</v>
      </c>
      <c r="AJ2079" s="18" t="e">
        <f>SUMIFS([2]Plan2!$H:$H,[2]Plan2!$A:$A,$D2079,[2]Plan2!$U:$U,5)</f>
        <v>#VALUE!</v>
      </c>
      <c r="AK2079" s="23" t="e">
        <f t="shared" si="257"/>
        <v>#VALUE!</v>
      </c>
      <c r="AL2079" s="23" t="e">
        <f t="shared" si="253"/>
        <v>#VALUE!</v>
      </c>
      <c r="AM2079">
        <f t="shared" si="258"/>
        <v>0</v>
      </c>
    </row>
    <row r="2080" spans="1:39" ht="15.75" x14ac:dyDescent="0.25">
      <c r="A2080" s="21"/>
      <c r="B2080" s="21" t="s">
        <v>1520</v>
      </c>
      <c r="C2080" s="21">
        <v>60619202</v>
      </c>
      <c r="D2080" s="25">
        <v>191055</v>
      </c>
      <c r="E2080" s="21" t="s">
        <v>1180</v>
      </c>
      <c r="F2080" s="31" t="s">
        <v>1180</v>
      </c>
      <c r="G2080" s="21" t="s">
        <v>1231</v>
      </c>
      <c r="H2080" s="21" t="s">
        <v>78</v>
      </c>
      <c r="I2080" s="25" t="s">
        <v>79</v>
      </c>
      <c r="J2080" s="21" t="s">
        <v>88</v>
      </c>
      <c r="K2080" s="21" t="s">
        <v>89</v>
      </c>
      <c r="L2080" s="20">
        <v>45750</v>
      </c>
      <c r="M2080" s="20">
        <v>45726</v>
      </c>
      <c r="N2080" s="21" t="s">
        <v>22</v>
      </c>
      <c r="O2080" s="21">
        <v>7</v>
      </c>
      <c r="P2080" s="21">
        <v>6</v>
      </c>
      <c r="Q2080" s="21">
        <v>5</v>
      </c>
      <c r="R2080" s="15">
        <f t="shared" si="259"/>
        <v>-0.16666666666666666</v>
      </c>
      <c r="S2080" s="18">
        <f>IFERROR(VLOOKUP(D2080,'[1]comparativo br'!$A:$B,2,FALSE),"")</f>
        <v>3972</v>
      </c>
      <c r="T2080" s="18">
        <f>IFERROR(VLOOKUP(D2080,'[1]comparativo br'!$A:$C,3,FALSE),"")</f>
        <v>528</v>
      </c>
      <c r="U2080" s="15">
        <f t="shared" si="256"/>
        <v>-0.86706948640483383</v>
      </c>
      <c r="V2080" s="19">
        <f>IFERROR(VLOOKUP(D2080,'[1]comparativo br'!$A:$D,4,FALSE),"")</f>
        <v>3</v>
      </c>
      <c r="W2080" s="19">
        <f>IFERROR(VLOOKUP(D2080,'[1]comparativo br'!$A:$E,5,FALSE),"")</f>
        <v>4</v>
      </c>
      <c r="X2080" s="15">
        <f t="shared" si="255"/>
        <v>0.33333333333333331</v>
      </c>
      <c r="Y2080" s="18" t="e">
        <f>SUMIFS([2]Plan2!$H:$H,[2]Plan2!$A:$A,$D2080,[2]Plan2!$U:$U,6)</f>
        <v>#VALUE!</v>
      </c>
      <c r="Z2080" s="18" t="e">
        <f>SUMIFS([2]Plan2!$H:$H,[2]Plan2!$A:$A,$D2080,[2]Plan2!$U:$U,7)</f>
        <v>#VALUE!</v>
      </c>
      <c r="AA2080" s="18" t="e">
        <f>SUMIFS([2]Plan2!$H:$H,[2]Plan2!$A:$A,$D2080,[2]Plan2!$U:$U,8)</f>
        <v>#VALUE!</v>
      </c>
      <c r="AB2080" s="18" t="e">
        <f>SUMIFS([2]Plan2!$H:$H,[2]Plan2!$A:$A,$D2080,[2]Plan2!$U:$U,9)</f>
        <v>#VALUE!</v>
      </c>
      <c r="AC2080" s="18" t="e">
        <f>SUMIFS([2]Plan2!$H:$H,[2]Plan2!$A:$A,$D2080,[2]Plan2!$U:$U,10)</f>
        <v>#VALUE!</v>
      </c>
      <c r="AD2080" s="18" t="e">
        <f>SUMIFS([2]Plan2!$H:$H,[2]Plan2!$A:$A,$D2080,[2]Plan2!$U:$U,11)</f>
        <v>#VALUE!</v>
      </c>
      <c r="AE2080" s="18" t="e">
        <f>SUMIFS([2]Plan2!$H:$H,[2]Plan2!$A:$A,$D2080,[2]Plan2!$U:$U,12)</f>
        <v>#VALUE!</v>
      </c>
      <c r="AF2080" s="18" t="e">
        <f>SUMIFS([2]Plan2!$H:$H,[2]Plan2!$A:$A,$D2080,[2]Plan2!$U:$U,1)</f>
        <v>#VALUE!</v>
      </c>
      <c r="AG2080" s="18" t="e">
        <f>SUMIFS([2]Plan2!$H:$H,[2]Plan2!$A:$A,$D2080,[2]Plan2!$U:$U,2)</f>
        <v>#VALUE!</v>
      </c>
      <c r="AH2080" s="18" t="e">
        <f>SUMIFS([2]Plan2!$H:$H,[2]Plan2!$A:$A,$D2080,[2]Plan2!$U:$U,3)</f>
        <v>#VALUE!</v>
      </c>
      <c r="AI2080" s="18" t="e">
        <f>SUMIFS([2]Plan2!$H:$H,[2]Plan2!$A:$A,$D2080,[2]Plan2!$U:$U,4)</f>
        <v>#VALUE!</v>
      </c>
      <c r="AJ2080" s="18" t="e">
        <f>SUMIFS([2]Plan2!$H:$H,[2]Plan2!$A:$A,$D2080,[2]Plan2!$U:$U,5)</f>
        <v>#VALUE!</v>
      </c>
      <c r="AK2080" s="23" t="e">
        <f t="shared" si="257"/>
        <v>#VALUE!</v>
      </c>
      <c r="AL2080" s="23" t="e">
        <f t="shared" si="253"/>
        <v>#VALUE!</v>
      </c>
      <c r="AM2080">
        <f t="shared" si="258"/>
        <v>0</v>
      </c>
    </row>
    <row r="2081" spans="1:39" ht="15.75" x14ac:dyDescent="0.25">
      <c r="A2081" s="21"/>
      <c r="B2081" s="21" t="s">
        <v>1520</v>
      </c>
      <c r="C2081" s="21">
        <v>60619202</v>
      </c>
      <c r="D2081" s="25">
        <v>102136</v>
      </c>
      <c r="E2081" s="21" t="s">
        <v>1180</v>
      </c>
      <c r="F2081" s="31" t="s">
        <v>1180</v>
      </c>
      <c r="G2081" s="21" t="s">
        <v>1231</v>
      </c>
      <c r="H2081" s="21" t="s">
        <v>359</v>
      </c>
      <c r="I2081" s="25" t="s">
        <v>79</v>
      </c>
      <c r="J2081" s="21" t="s">
        <v>88</v>
      </c>
      <c r="K2081" s="21" t="s">
        <v>89</v>
      </c>
      <c r="L2081" s="20">
        <v>45772</v>
      </c>
      <c r="M2081" s="20">
        <v>45733</v>
      </c>
      <c r="N2081" s="21" t="s">
        <v>22</v>
      </c>
      <c r="O2081" s="21">
        <v>2</v>
      </c>
      <c r="P2081" s="21">
        <v>2</v>
      </c>
      <c r="Q2081" s="21">
        <v>2</v>
      </c>
      <c r="R2081" s="15">
        <f t="shared" si="259"/>
        <v>0</v>
      </c>
      <c r="S2081" s="18">
        <f>IFERROR(VLOOKUP(D2081,'[1]comparativo br'!$A:$B,2,FALSE),"")</f>
        <v>1056</v>
      </c>
      <c r="T2081" s="18">
        <f>IFERROR(VLOOKUP(D2081,'[1]comparativo br'!$A:$C,3,FALSE),"")</f>
        <v>352</v>
      </c>
      <c r="U2081" s="15">
        <f t="shared" si="256"/>
        <v>-0.66666666666666663</v>
      </c>
      <c r="V2081" s="19">
        <f>IFERROR(VLOOKUP(D2081,'[1]comparativo br'!$A:$D,4,FALSE),"")</f>
        <v>2</v>
      </c>
      <c r="W2081" s="19">
        <f>IFERROR(VLOOKUP(D2081,'[1]comparativo br'!$A:$E,5,FALSE),"")</f>
        <v>2</v>
      </c>
      <c r="X2081" s="15">
        <f t="shared" si="255"/>
        <v>0</v>
      </c>
      <c r="Y2081" s="18" t="e">
        <f>SUMIFS([2]Plan2!$H:$H,[2]Plan2!$A:$A,$D2081,[2]Plan2!$U:$U,6)</f>
        <v>#VALUE!</v>
      </c>
      <c r="Z2081" s="18" t="e">
        <f>SUMIFS([2]Plan2!$H:$H,[2]Plan2!$A:$A,$D2081,[2]Plan2!$U:$U,7)</f>
        <v>#VALUE!</v>
      </c>
      <c r="AA2081" s="18" t="e">
        <f>SUMIFS([2]Plan2!$H:$H,[2]Plan2!$A:$A,$D2081,[2]Plan2!$U:$U,8)</f>
        <v>#VALUE!</v>
      </c>
      <c r="AB2081" s="18" t="e">
        <f>SUMIFS([2]Plan2!$H:$H,[2]Plan2!$A:$A,$D2081,[2]Plan2!$U:$U,9)</f>
        <v>#VALUE!</v>
      </c>
      <c r="AC2081" s="18" t="e">
        <f>SUMIFS([2]Plan2!$H:$H,[2]Plan2!$A:$A,$D2081,[2]Plan2!$U:$U,10)</f>
        <v>#VALUE!</v>
      </c>
      <c r="AD2081" s="18" t="e">
        <f>SUMIFS([2]Plan2!$H:$H,[2]Plan2!$A:$A,$D2081,[2]Plan2!$U:$U,11)</f>
        <v>#VALUE!</v>
      </c>
      <c r="AE2081" s="18" t="e">
        <f>SUMIFS([2]Plan2!$H:$H,[2]Plan2!$A:$A,$D2081,[2]Plan2!$U:$U,12)</f>
        <v>#VALUE!</v>
      </c>
      <c r="AF2081" s="18" t="e">
        <f>SUMIFS([2]Plan2!$H:$H,[2]Plan2!$A:$A,$D2081,[2]Plan2!$U:$U,1)</f>
        <v>#VALUE!</v>
      </c>
      <c r="AG2081" s="18" t="e">
        <f>SUMIFS([2]Plan2!$H:$H,[2]Plan2!$A:$A,$D2081,[2]Plan2!$U:$U,2)</f>
        <v>#VALUE!</v>
      </c>
      <c r="AH2081" s="18" t="e">
        <f>SUMIFS([2]Plan2!$H:$H,[2]Plan2!$A:$A,$D2081,[2]Plan2!$U:$U,3)</f>
        <v>#VALUE!</v>
      </c>
      <c r="AI2081" s="18" t="e">
        <f>SUMIFS([2]Plan2!$H:$H,[2]Plan2!$A:$A,$D2081,[2]Plan2!$U:$U,4)</f>
        <v>#VALUE!</v>
      </c>
      <c r="AJ2081" s="18" t="e">
        <f>SUMIFS([2]Plan2!$H:$H,[2]Plan2!$A:$A,$D2081,[2]Plan2!$U:$U,5)</f>
        <v>#VALUE!</v>
      </c>
      <c r="AK2081" s="23" t="e">
        <f t="shared" si="257"/>
        <v>#VALUE!</v>
      </c>
      <c r="AL2081" s="23" t="e">
        <f t="shared" ref="AL2081:AL2144" si="260">MAX(Y2081:AG2081)</f>
        <v>#VALUE!</v>
      </c>
      <c r="AM2081">
        <f t="shared" si="258"/>
        <v>0</v>
      </c>
    </row>
    <row r="2082" spans="1:39" ht="15.75" x14ac:dyDescent="0.25">
      <c r="A2082" s="21"/>
      <c r="B2082" s="21" t="s">
        <v>1520</v>
      </c>
      <c r="C2082" s="21">
        <v>60619202</v>
      </c>
      <c r="D2082" s="25">
        <v>102144</v>
      </c>
      <c r="E2082" s="21" t="s">
        <v>1180</v>
      </c>
      <c r="F2082" s="31" t="s">
        <v>1180</v>
      </c>
      <c r="G2082" s="21" t="s">
        <v>1231</v>
      </c>
      <c r="H2082" s="21" t="s">
        <v>295</v>
      </c>
      <c r="I2082" s="25" t="s">
        <v>20</v>
      </c>
      <c r="J2082" s="21" t="s">
        <v>88</v>
      </c>
      <c r="K2082" s="21" t="s">
        <v>89</v>
      </c>
      <c r="L2082" s="20">
        <v>45758</v>
      </c>
      <c r="M2082" s="20">
        <v>45748</v>
      </c>
      <c r="N2082" s="21" t="s">
        <v>18</v>
      </c>
      <c r="O2082" s="21">
        <v>2</v>
      </c>
      <c r="P2082" s="21">
        <v>3</v>
      </c>
      <c r="Q2082" s="21">
        <v>4</v>
      </c>
      <c r="R2082" s="15">
        <f t="shared" si="259"/>
        <v>0.33333333333333331</v>
      </c>
      <c r="S2082" s="18">
        <f>IFERROR(VLOOKUP(D2082,'[1]comparativo br'!$A:$B,2,FALSE),"")</f>
        <v>528</v>
      </c>
      <c r="T2082" s="18">
        <f>IFERROR(VLOOKUP(D2082,'[1]comparativo br'!$A:$C,3,FALSE),"")</f>
        <v>528</v>
      </c>
      <c r="U2082" s="15">
        <f t="shared" si="256"/>
        <v>0</v>
      </c>
      <c r="V2082" s="19">
        <f>IFERROR(VLOOKUP(D2082,'[1]comparativo br'!$A:$D,4,FALSE),"")</f>
        <v>6</v>
      </c>
      <c r="W2082" s="19">
        <f>IFERROR(VLOOKUP(D2082,'[1]comparativo br'!$A:$E,5,FALSE),"")</f>
        <v>6</v>
      </c>
      <c r="X2082" s="15">
        <f t="shared" si="255"/>
        <v>0</v>
      </c>
      <c r="Y2082" s="18" t="e">
        <f>SUMIFS([2]Plan2!$H:$H,[2]Plan2!$A:$A,$D2082,[2]Plan2!$U:$U,6)</f>
        <v>#VALUE!</v>
      </c>
      <c r="Z2082" s="18" t="e">
        <f>SUMIFS([2]Plan2!$H:$H,[2]Plan2!$A:$A,$D2082,[2]Plan2!$U:$U,7)</f>
        <v>#VALUE!</v>
      </c>
      <c r="AA2082" s="18" t="e">
        <f>SUMIFS([2]Plan2!$H:$H,[2]Plan2!$A:$A,$D2082,[2]Plan2!$U:$U,8)</f>
        <v>#VALUE!</v>
      </c>
      <c r="AB2082" s="18" t="e">
        <f>SUMIFS([2]Plan2!$H:$H,[2]Plan2!$A:$A,$D2082,[2]Plan2!$U:$U,9)</f>
        <v>#VALUE!</v>
      </c>
      <c r="AC2082" s="18" t="e">
        <f>SUMIFS([2]Plan2!$H:$H,[2]Plan2!$A:$A,$D2082,[2]Plan2!$U:$U,10)</f>
        <v>#VALUE!</v>
      </c>
      <c r="AD2082" s="18" t="e">
        <f>SUMIFS([2]Plan2!$H:$H,[2]Plan2!$A:$A,$D2082,[2]Plan2!$U:$U,11)</f>
        <v>#VALUE!</v>
      </c>
      <c r="AE2082" s="18" t="e">
        <f>SUMIFS([2]Plan2!$H:$H,[2]Plan2!$A:$A,$D2082,[2]Plan2!$U:$U,12)</f>
        <v>#VALUE!</v>
      </c>
      <c r="AF2082" s="18" t="e">
        <f>SUMIFS([2]Plan2!$H:$H,[2]Plan2!$A:$A,$D2082,[2]Plan2!$U:$U,1)</f>
        <v>#VALUE!</v>
      </c>
      <c r="AG2082" s="18" t="e">
        <f>SUMIFS([2]Plan2!$H:$H,[2]Plan2!$A:$A,$D2082,[2]Plan2!$U:$U,2)</f>
        <v>#VALUE!</v>
      </c>
      <c r="AH2082" s="18" t="e">
        <f>SUMIFS([2]Plan2!$H:$H,[2]Plan2!$A:$A,$D2082,[2]Plan2!$U:$U,3)</f>
        <v>#VALUE!</v>
      </c>
      <c r="AI2082" s="18" t="e">
        <f>SUMIFS([2]Plan2!$H:$H,[2]Plan2!$A:$A,$D2082,[2]Plan2!$U:$U,4)</f>
        <v>#VALUE!</v>
      </c>
      <c r="AJ2082" s="18" t="e">
        <f>SUMIFS([2]Plan2!$H:$H,[2]Plan2!$A:$A,$D2082,[2]Plan2!$U:$U,5)</f>
        <v>#VALUE!</v>
      </c>
      <c r="AK2082" s="23" t="e">
        <f t="shared" si="257"/>
        <v>#VALUE!</v>
      </c>
      <c r="AL2082" s="23" t="e">
        <f t="shared" si="260"/>
        <v>#VALUE!</v>
      </c>
      <c r="AM2082">
        <f t="shared" si="258"/>
        <v>0</v>
      </c>
    </row>
    <row r="2083" spans="1:39" ht="15.75" x14ac:dyDescent="0.25">
      <c r="A2083" s="21"/>
      <c r="B2083" s="21" t="s">
        <v>1520</v>
      </c>
      <c r="C2083" s="21">
        <v>60619202</v>
      </c>
      <c r="D2083" s="25">
        <v>102137</v>
      </c>
      <c r="E2083" s="21" t="s">
        <v>1180</v>
      </c>
      <c r="F2083" s="31" t="s">
        <v>1180</v>
      </c>
      <c r="G2083" s="21" t="s">
        <v>1231</v>
      </c>
      <c r="H2083" s="21" t="s">
        <v>453</v>
      </c>
      <c r="I2083" s="25" t="s">
        <v>77</v>
      </c>
      <c r="J2083" s="21" t="s">
        <v>88</v>
      </c>
      <c r="K2083" s="21" t="s">
        <v>89</v>
      </c>
      <c r="L2083" s="20">
        <v>45083</v>
      </c>
      <c r="M2083" s="20">
        <v>45750</v>
      </c>
      <c r="N2083" s="21" t="s">
        <v>18</v>
      </c>
      <c r="O2083" s="21">
        <v>4</v>
      </c>
      <c r="P2083" s="21">
        <v>5</v>
      </c>
      <c r="Q2083" s="21">
        <v>5</v>
      </c>
      <c r="R2083" s="15">
        <f t="shared" si="259"/>
        <v>0</v>
      </c>
      <c r="S2083" s="18">
        <f>IFERROR(VLOOKUP(D2083,'[1]comparativo br'!$A:$B,2,FALSE),"")</f>
        <v>0</v>
      </c>
      <c r="T2083" s="18">
        <f>IFERROR(VLOOKUP(D2083,'[1]comparativo br'!$A:$C,3,FALSE),"")</f>
        <v>0</v>
      </c>
      <c r="U2083" s="15" t="str">
        <f t="shared" si="256"/>
        <v/>
      </c>
      <c r="V2083" s="19">
        <f>IFERROR(VLOOKUP(D2083,'[1]comparativo br'!$A:$D,4,FALSE),"")</f>
        <v>5</v>
      </c>
      <c r="W2083" s="19">
        <f>IFERROR(VLOOKUP(D2083,'[1]comparativo br'!$A:$E,5,FALSE),"")</f>
        <v>6</v>
      </c>
      <c r="X2083" s="15">
        <f t="shared" si="255"/>
        <v>0.2</v>
      </c>
      <c r="Y2083" s="18" t="e">
        <f>SUMIFS([2]Plan2!$H:$H,[2]Plan2!$A:$A,$D2083,[2]Plan2!$U:$U,6)</f>
        <v>#VALUE!</v>
      </c>
      <c r="Z2083" s="18" t="e">
        <f>SUMIFS([2]Plan2!$H:$H,[2]Plan2!$A:$A,$D2083,[2]Plan2!$U:$U,7)</f>
        <v>#VALUE!</v>
      </c>
      <c r="AA2083" s="18" t="e">
        <f>SUMIFS([2]Plan2!$H:$H,[2]Plan2!$A:$A,$D2083,[2]Plan2!$U:$U,8)</f>
        <v>#VALUE!</v>
      </c>
      <c r="AB2083" s="18" t="e">
        <f>SUMIFS([2]Plan2!$H:$H,[2]Plan2!$A:$A,$D2083,[2]Plan2!$U:$U,9)</f>
        <v>#VALUE!</v>
      </c>
      <c r="AC2083" s="18" t="e">
        <f>SUMIFS([2]Plan2!$H:$H,[2]Plan2!$A:$A,$D2083,[2]Plan2!$U:$U,10)</f>
        <v>#VALUE!</v>
      </c>
      <c r="AD2083" s="18" t="e">
        <f>SUMIFS([2]Plan2!$H:$H,[2]Plan2!$A:$A,$D2083,[2]Plan2!$U:$U,11)</f>
        <v>#VALUE!</v>
      </c>
      <c r="AE2083" s="18" t="e">
        <f>SUMIFS([2]Plan2!$H:$H,[2]Plan2!$A:$A,$D2083,[2]Plan2!$U:$U,12)</f>
        <v>#VALUE!</v>
      </c>
      <c r="AF2083" s="18" t="e">
        <f>SUMIFS([2]Plan2!$H:$H,[2]Plan2!$A:$A,$D2083,[2]Plan2!$U:$U,1)</f>
        <v>#VALUE!</v>
      </c>
      <c r="AG2083" s="18" t="e">
        <f>SUMIFS([2]Plan2!$H:$H,[2]Plan2!$A:$A,$D2083,[2]Plan2!$U:$U,2)</f>
        <v>#VALUE!</v>
      </c>
      <c r="AH2083" s="18" t="e">
        <f>SUMIFS([2]Plan2!$H:$H,[2]Plan2!$A:$A,$D2083,[2]Plan2!$U:$U,3)</f>
        <v>#VALUE!</v>
      </c>
      <c r="AI2083" s="18" t="e">
        <f>SUMIFS([2]Plan2!$H:$H,[2]Plan2!$A:$A,$D2083,[2]Plan2!$U:$U,4)</f>
        <v>#VALUE!</v>
      </c>
      <c r="AJ2083" s="18" t="e">
        <f>SUMIFS([2]Plan2!$H:$H,[2]Plan2!$A:$A,$D2083,[2]Plan2!$U:$U,5)</f>
        <v>#VALUE!</v>
      </c>
      <c r="AK2083" s="23" t="e">
        <f t="shared" si="257"/>
        <v>#VALUE!</v>
      </c>
      <c r="AL2083" s="23" t="e">
        <f t="shared" si="260"/>
        <v>#VALUE!</v>
      </c>
      <c r="AM2083">
        <f t="shared" si="258"/>
        <v>0</v>
      </c>
    </row>
    <row r="2084" spans="1:39" ht="15.75" x14ac:dyDescent="0.25">
      <c r="A2084" s="21"/>
      <c r="B2084" s="21" t="s">
        <v>1520</v>
      </c>
      <c r="C2084" s="21">
        <v>60619202</v>
      </c>
      <c r="D2084" s="25">
        <v>190898</v>
      </c>
      <c r="E2084" s="21" t="s">
        <v>1180</v>
      </c>
      <c r="F2084" s="31" t="s">
        <v>1180</v>
      </c>
      <c r="G2084" s="21" t="s">
        <v>1231</v>
      </c>
      <c r="H2084" s="21" t="s">
        <v>488</v>
      </c>
      <c r="I2084" s="25" t="s">
        <v>15</v>
      </c>
      <c r="J2084" s="21" t="s">
        <v>88</v>
      </c>
      <c r="K2084" s="21" t="s">
        <v>89</v>
      </c>
      <c r="L2084" s="20">
        <v>45783</v>
      </c>
      <c r="M2084" s="20">
        <v>45762</v>
      </c>
      <c r="N2084" s="21" t="s">
        <v>18</v>
      </c>
      <c r="O2084" s="21">
        <v>8</v>
      </c>
      <c r="P2084" s="21">
        <v>8</v>
      </c>
      <c r="Q2084" s="21">
        <v>7</v>
      </c>
      <c r="R2084" s="15">
        <f t="shared" si="259"/>
        <v>-0.125</v>
      </c>
      <c r="S2084" s="18">
        <f>IFERROR(VLOOKUP(D2084,'[1]comparativo br'!$A:$B,2,FALSE),"")</f>
        <v>3966</v>
      </c>
      <c r="T2084" s="18">
        <f>IFERROR(VLOOKUP(D2084,'[1]comparativo br'!$A:$C,3,FALSE),"")</f>
        <v>7299</v>
      </c>
      <c r="U2084" s="15">
        <f t="shared" si="256"/>
        <v>0.84039334341906202</v>
      </c>
      <c r="V2084" s="19">
        <f>IFERROR(VLOOKUP(D2084,'[1]comparativo br'!$A:$D,4,FALSE),"")</f>
        <v>31</v>
      </c>
      <c r="W2084" s="19">
        <f>IFERROR(VLOOKUP(D2084,'[1]comparativo br'!$A:$E,5,FALSE),"")</f>
        <v>19</v>
      </c>
      <c r="X2084" s="15">
        <f t="shared" si="255"/>
        <v>-0.38709677419354838</v>
      </c>
      <c r="Y2084" s="18" t="e">
        <f>SUMIFS([2]Plan2!$H:$H,[2]Plan2!$A:$A,$D2084,[2]Plan2!$U:$U,6)</f>
        <v>#VALUE!</v>
      </c>
      <c r="Z2084" s="18" t="e">
        <f>SUMIFS([2]Plan2!$H:$H,[2]Plan2!$A:$A,$D2084,[2]Plan2!$U:$U,7)</f>
        <v>#VALUE!</v>
      </c>
      <c r="AA2084" s="18" t="e">
        <f>SUMIFS([2]Plan2!$H:$H,[2]Plan2!$A:$A,$D2084,[2]Plan2!$U:$U,8)</f>
        <v>#VALUE!</v>
      </c>
      <c r="AB2084" s="18" t="e">
        <f>SUMIFS([2]Plan2!$H:$H,[2]Plan2!$A:$A,$D2084,[2]Plan2!$U:$U,9)</f>
        <v>#VALUE!</v>
      </c>
      <c r="AC2084" s="18" t="e">
        <f>SUMIFS([2]Plan2!$H:$H,[2]Plan2!$A:$A,$D2084,[2]Plan2!$U:$U,10)</f>
        <v>#VALUE!</v>
      </c>
      <c r="AD2084" s="18" t="e">
        <f>SUMIFS([2]Plan2!$H:$H,[2]Plan2!$A:$A,$D2084,[2]Plan2!$U:$U,11)</f>
        <v>#VALUE!</v>
      </c>
      <c r="AE2084" s="18" t="e">
        <f>SUMIFS([2]Plan2!$H:$H,[2]Plan2!$A:$A,$D2084,[2]Plan2!$U:$U,12)</f>
        <v>#VALUE!</v>
      </c>
      <c r="AF2084" s="18" t="e">
        <f>SUMIFS([2]Plan2!$H:$H,[2]Plan2!$A:$A,$D2084,[2]Plan2!$U:$U,1)</f>
        <v>#VALUE!</v>
      </c>
      <c r="AG2084" s="18" t="e">
        <f>SUMIFS([2]Plan2!$H:$H,[2]Plan2!$A:$A,$D2084,[2]Plan2!$U:$U,2)</f>
        <v>#VALUE!</v>
      </c>
      <c r="AH2084" s="18" t="e">
        <f>SUMIFS([2]Plan2!$H:$H,[2]Plan2!$A:$A,$D2084,[2]Plan2!$U:$U,3)</f>
        <v>#VALUE!</v>
      </c>
      <c r="AI2084" s="18" t="e">
        <f>SUMIFS([2]Plan2!$H:$H,[2]Plan2!$A:$A,$D2084,[2]Plan2!$U:$U,4)</f>
        <v>#VALUE!</v>
      </c>
      <c r="AJ2084" s="18" t="e">
        <f>SUMIFS([2]Plan2!$H:$H,[2]Plan2!$A:$A,$D2084,[2]Plan2!$U:$U,5)</f>
        <v>#VALUE!</v>
      </c>
      <c r="AK2084" s="23" t="e">
        <f t="shared" si="257"/>
        <v>#VALUE!</v>
      </c>
      <c r="AL2084" s="23" t="e">
        <f t="shared" si="260"/>
        <v>#VALUE!</v>
      </c>
      <c r="AM2084">
        <f t="shared" si="258"/>
        <v>0</v>
      </c>
    </row>
    <row r="2085" spans="1:39" ht="15.75" x14ac:dyDescent="0.25">
      <c r="A2085" s="21"/>
      <c r="B2085" s="21" t="s">
        <v>1520</v>
      </c>
      <c r="C2085" s="21">
        <v>60619202</v>
      </c>
      <c r="D2085" s="25">
        <v>102139</v>
      </c>
      <c r="E2085" s="21" t="s">
        <v>1180</v>
      </c>
      <c r="F2085" s="31" t="s">
        <v>1180</v>
      </c>
      <c r="G2085" s="21" t="s">
        <v>1231</v>
      </c>
      <c r="H2085" s="21" t="s">
        <v>434</v>
      </c>
      <c r="I2085" s="25" t="s">
        <v>79</v>
      </c>
      <c r="J2085" s="21" t="s">
        <v>88</v>
      </c>
      <c r="K2085" s="21" t="s">
        <v>89</v>
      </c>
      <c r="L2085" s="20">
        <v>45789</v>
      </c>
      <c r="M2085" s="20">
        <v>45770</v>
      </c>
      <c r="N2085" s="21" t="s">
        <v>18</v>
      </c>
      <c r="O2085" s="21">
        <v>3</v>
      </c>
      <c r="P2085" s="21">
        <v>5</v>
      </c>
      <c r="Q2085" s="21">
        <v>5</v>
      </c>
      <c r="R2085" s="15">
        <f t="shared" si="259"/>
        <v>0</v>
      </c>
      <c r="S2085" s="18">
        <f>IFERROR(VLOOKUP(D2085,'[1]comparativo br'!$A:$B,2,FALSE),"")</f>
        <v>1609</v>
      </c>
      <c r="T2085" s="18">
        <f>IFERROR(VLOOKUP(D2085,'[1]comparativo br'!$A:$C,3,FALSE),"")</f>
        <v>2489</v>
      </c>
      <c r="U2085" s="15">
        <f t="shared" si="256"/>
        <v>0.54692355500310752</v>
      </c>
      <c r="V2085" s="19">
        <f>IFERROR(VLOOKUP(D2085,'[1]comparativo br'!$A:$D,4,FALSE),"")</f>
        <v>9</v>
      </c>
      <c r="W2085" s="19">
        <f>IFERROR(VLOOKUP(D2085,'[1]comparativo br'!$A:$E,5,FALSE),"")</f>
        <v>4</v>
      </c>
      <c r="X2085" s="15">
        <f t="shared" si="255"/>
        <v>-0.55555555555555558</v>
      </c>
      <c r="Y2085" s="18" t="e">
        <f>SUMIFS([2]Plan2!$H:$H,[2]Plan2!$A:$A,$D2085,[2]Plan2!$U:$U,6)</f>
        <v>#VALUE!</v>
      </c>
      <c r="Z2085" s="18" t="e">
        <f>SUMIFS([2]Plan2!$H:$H,[2]Plan2!$A:$A,$D2085,[2]Plan2!$U:$U,7)</f>
        <v>#VALUE!</v>
      </c>
      <c r="AA2085" s="18" t="e">
        <f>SUMIFS([2]Plan2!$H:$H,[2]Plan2!$A:$A,$D2085,[2]Plan2!$U:$U,8)</f>
        <v>#VALUE!</v>
      </c>
      <c r="AB2085" s="18" t="e">
        <f>SUMIFS([2]Plan2!$H:$H,[2]Plan2!$A:$A,$D2085,[2]Plan2!$U:$U,9)</f>
        <v>#VALUE!</v>
      </c>
      <c r="AC2085" s="18" t="e">
        <f>SUMIFS([2]Plan2!$H:$H,[2]Plan2!$A:$A,$D2085,[2]Plan2!$U:$U,10)</f>
        <v>#VALUE!</v>
      </c>
      <c r="AD2085" s="18" t="e">
        <f>SUMIFS([2]Plan2!$H:$H,[2]Plan2!$A:$A,$D2085,[2]Plan2!$U:$U,11)</f>
        <v>#VALUE!</v>
      </c>
      <c r="AE2085" s="18" t="e">
        <f>SUMIFS([2]Plan2!$H:$H,[2]Plan2!$A:$A,$D2085,[2]Plan2!$U:$U,12)</f>
        <v>#VALUE!</v>
      </c>
      <c r="AF2085" s="18" t="e">
        <f>SUMIFS([2]Plan2!$H:$H,[2]Plan2!$A:$A,$D2085,[2]Plan2!$U:$U,1)</f>
        <v>#VALUE!</v>
      </c>
      <c r="AG2085" s="18" t="e">
        <f>SUMIFS([2]Plan2!$H:$H,[2]Plan2!$A:$A,$D2085,[2]Plan2!$U:$U,2)</f>
        <v>#VALUE!</v>
      </c>
      <c r="AH2085" s="18" t="e">
        <f>SUMIFS([2]Plan2!$H:$H,[2]Plan2!$A:$A,$D2085,[2]Plan2!$U:$U,3)</f>
        <v>#VALUE!</v>
      </c>
      <c r="AI2085" s="18" t="e">
        <f>SUMIFS([2]Plan2!$H:$H,[2]Plan2!$A:$A,$D2085,[2]Plan2!$U:$U,4)</f>
        <v>#VALUE!</v>
      </c>
      <c r="AJ2085" s="18" t="e">
        <f>SUMIFS([2]Plan2!$H:$H,[2]Plan2!$A:$A,$D2085,[2]Plan2!$U:$U,5)</f>
        <v>#VALUE!</v>
      </c>
      <c r="AK2085" s="23" t="e">
        <f t="shared" si="257"/>
        <v>#VALUE!</v>
      </c>
      <c r="AL2085" s="23" t="e">
        <f t="shared" si="260"/>
        <v>#VALUE!</v>
      </c>
      <c r="AM2085">
        <f t="shared" si="258"/>
        <v>0</v>
      </c>
    </row>
    <row r="2086" spans="1:39" ht="15.75" x14ac:dyDescent="0.25">
      <c r="A2086" s="21"/>
      <c r="B2086" s="21" t="s">
        <v>1520</v>
      </c>
      <c r="C2086" s="21">
        <v>60619202</v>
      </c>
      <c r="D2086" s="25">
        <v>102143</v>
      </c>
      <c r="E2086" s="21" t="s">
        <v>1180</v>
      </c>
      <c r="F2086" s="31" t="s">
        <v>1180</v>
      </c>
      <c r="G2086" s="21" t="s">
        <v>1231</v>
      </c>
      <c r="H2086" s="21" t="s">
        <v>454</v>
      </c>
      <c r="I2086" s="25" t="s">
        <v>79</v>
      </c>
      <c r="J2086" s="21" t="s">
        <v>88</v>
      </c>
      <c r="K2086" s="21" t="s">
        <v>89</v>
      </c>
      <c r="L2086" s="20">
        <v>45789</v>
      </c>
      <c r="M2086" s="20">
        <v>45770</v>
      </c>
      <c r="N2086" s="21" t="s">
        <v>18</v>
      </c>
      <c r="O2086" s="21">
        <v>3</v>
      </c>
      <c r="P2086" s="21">
        <v>3</v>
      </c>
      <c r="Q2086" s="21">
        <v>3</v>
      </c>
      <c r="R2086" s="15">
        <f t="shared" si="259"/>
        <v>0</v>
      </c>
      <c r="S2086" s="18">
        <f>IFERROR(VLOOKUP(D2086,'[1]comparativo br'!$A:$B,2,FALSE),"")</f>
        <v>1433</v>
      </c>
      <c r="T2086" s="18">
        <f>IFERROR(VLOOKUP(D2086,'[1]comparativo br'!$A:$C,3,FALSE),"")</f>
        <v>1232</v>
      </c>
      <c r="U2086" s="15">
        <f t="shared" si="256"/>
        <v>-0.14026517794836008</v>
      </c>
      <c r="V2086" s="19">
        <f>IFERROR(VLOOKUP(D2086,'[1]comparativo br'!$A:$D,4,FALSE),"")</f>
        <v>8</v>
      </c>
      <c r="W2086" s="19">
        <f>IFERROR(VLOOKUP(D2086,'[1]comparativo br'!$A:$E,5,FALSE),"")</f>
        <v>4</v>
      </c>
      <c r="X2086" s="15">
        <f t="shared" ref="X2086:X2117" si="261">IFERROR((W2086-V2086)/V2086,"")</f>
        <v>-0.5</v>
      </c>
      <c r="Y2086" s="18" t="e">
        <f>SUMIFS([2]Plan2!$H:$H,[2]Plan2!$A:$A,$D2086,[2]Plan2!$U:$U,6)</f>
        <v>#VALUE!</v>
      </c>
      <c r="Z2086" s="18" t="e">
        <f>SUMIFS([2]Plan2!$H:$H,[2]Plan2!$A:$A,$D2086,[2]Plan2!$U:$U,7)</f>
        <v>#VALUE!</v>
      </c>
      <c r="AA2086" s="18" t="e">
        <f>SUMIFS([2]Plan2!$H:$H,[2]Plan2!$A:$A,$D2086,[2]Plan2!$U:$U,8)</f>
        <v>#VALUE!</v>
      </c>
      <c r="AB2086" s="18" t="e">
        <f>SUMIFS([2]Plan2!$H:$H,[2]Plan2!$A:$A,$D2086,[2]Plan2!$U:$U,9)</f>
        <v>#VALUE!</v>
      </c>
      <c r="AC2086" s="18" t="e">
        <f>SUMIFS([2]Plan2!$H:$H,[2]Plan2!$A:$A,$D2086,[2]Plan2!$U:$U,10)</f>
        <v>#VALUE!</v>
      </c>
      <c r="AD2086" s="18" t="e">
        <f>SUMIFS([2]Plan2!$H:$H,[2]Plan2!$A:$A,$D2086,[2]Plan2!$U:$U,11)</f>
        <v>#VALUE!</v>
      </c>
      <c r="AE2086" s="18" t="e">
        <f>SUMIFS([2]Plan2!$H:$H,[2]Plan2!$A:$A,$D2086,[2]Plan2!$U:$U,12)</f>
        <v>#VALUE!</v>
      </c>
      <c r="AF2086" s="18" t="e">
        <f>SUMIFS([2]Plan2!$H:$H,[2]Plan2!$A:$A,$D2086,[2]Plan2!$U:$U,1)</f>
        <v>#VALUE!</v>
      </c>
      <c r="AG2086" s="18" t="e">
        <f>SUMIFS([2]Plan2!$H:$H,[2]Plan2!$A:$A,$D2086,[2]Plan2!$U:$U,2)</f>
        <v>#VALUE!</v>
      </c>
      <c r="AH2086" s="18" t="e">
        <f>SUMIFS([2]Plan2!$H:$H,[2]Plan2!$A:$A,$D2086,[2]Plan2!$U:$U,3)</f>
        <v>#VALUE!</v>
      </c>
      <c r="AI2086" s="18" t="e">
        <f>SUMIFS([2]Plan2!$H:$H,[2]Plan2!$A:$A,$D2086,[2]Plan2!$U:$U,4)</f>
        <v>#VALUE!</v>
      </c>
      <c r="AJ2086" s="18" t="e">
        <f>SUMIFS([2]Plan2!$H:$H,[2]Plan2!$A:$A,$D2086,[2]Plan2!$U:$U,5)</f>
        <v>#VALUE!</v>
      </c>
      <c r="AK2086" s="23" t="e">
        <f t="shared" si="257"/>
        <v>#VALUE!</v>
      </c>
      <c r="AL2086" s="23" t="e">
        <f t="shared" si="260"/>
        <v>#VALUE!</v>
      </c>
      <c r="AM2086">
        <f t="shared" si="258"/>
        <v>0</v>
      </c>
    </row>
    <row r="2087" spans="1:39" ht="15.75" x14ac:dyDescent="0.25">
      <c r="A2087" s="21"/>
      <c r="B2087" s="21" t="s">
        <v>1520</v>
      </c>
      <c r="C2087" s="21">
        <v>60619202</v>
      </c>
      <c r="D2087" s="25">
        <v>190896</v>
      </c>
      <c r="E2087" s="21" t="s">
        <v>1180</v>
      </c>
      <c r="F2087" s="31" t="s">
        <v>1180</v>
      </c>
      <c r="G2087" s="21" t="s">
        <v>1231</v>
      </c>
      <c r="H2087" s="21" t="s">
        <v>403</v>
      </c>
      <c r="I2087" s="25" t="s">
        <v>20</v>
      </c>
      <c r="J2087" s="21" t="s">
        <v>88</v>
      </c>
      <c r="K2087" s="21" t="s">
        <v>89</v>
      </c>
      <c r="L2087" s="20">
        <v>45789</v>
      </c>
      <c r="M2087" s="20">
        <v>45770</v>
      </c>
      <c r="N2087" s="21" t="s">
        <v>18</v>
      </c>
      <c r="O2087" s="21">
        <v>17</v>
      </c>
      <c r="P2087" s="21">
        <v>15</v>
      </c>
      <c r="Q2087" s="21">
        <v>17</v>
      </c>
      <c r="R2087" s="15">
        <f t="shared" si="259"/>
        <v>0.13333333333333333</v>
      </c>
      <c r="S2087" s="18">
        <f>IFERROR(VLOOKUP(D2087,'[1]comparativo br'!$A:$B,2,FALSE),"")</f>
        <v>5028</v>
      </c>
      <c r="T2087" s="18">
        <f>IFERROR(VLOOKUP(D2087,'[1]comparativo br'!$A:$C,3,FALSE),"")</f>
        <v>5193</v>
      </c>
      <c r="U2087" s="15">
        <f t="shared" si="256"/>
        <v>3.2816229116945109E-2</v>
      </c>
      <c r="V2087" s="19">
        <f>IFERROR(VLOOKUP(D2087,'[1]comparativo br'!$A:$D,4,FALSE),"")</f>
        <v>16</v>
      </c>
      <c r="W2087" s="19">
        <f>IFERROR(VLOOKUP(D2087,'[1]comparativo br'!$A:$E,5,FALSE),"")</f>
        <v>30</v>
      </c>
      <c r="X2087" s="15">
        <f t="shared" si="261"/>
        <v>0.875</v>
      </c>
      <c r="Y2087" s="18" t="e">
        <f>SUMIFS([2]Plan2!$H:$H,[2]Plan2!$A:$A,$D2087,[2]Plan2!$U:$U,6)</f>
        <v>#VALUE!</v>
      </c>
      <c r="Z2087" s="18" t="e">
        <f>SUMIFS([2]Plan2!$H:$H,[2]Plan2!$A:$A,$D2087,[2]Plan2!$U:$U,7)</f>
        <v>#VALUE!</v>
      </c>
      <c r="AA2087" s="18" t="e">
        <f>SUMIFS([2]Plan2!$H:$H,[2]Plan2!$A:$A,$D2087,[2]Plan2!$U:$U,8)</f>
        <v>#VALUE!</v>
      </c>
      <c r="AB2087" s="18" t="e">
        <f>SUMIFS([2]Plan2!$H:$H,[2]Plan2!$A:$A,$D2087,[2]Plan2!$U:$U,9)</f>
        <v>#VALUE!</v>
      </c>
      <c r="AC2087" s="18" t="e">
        <f>SUMIFS([2]Plan2!$H:$H,[2]Plan2!$A:$A,$D2087,[2]Plan2!$U:$U,10)</f>
        <v>#VALUE!</v>
      </c>
      <c r="AD2087" s="18" t="e">
        <f>SUMIFS([2]Plan2!$H:$H,[2]Plan2!$A:$A,$D2087,[2]Plan2!$U:$U,11)</f>
        <v>#VALUE!</v>
      </c>
      <c r="AE2087" s="18" t="e">
        <f>SUMIFS([2]Plan2!$H:$H,[2]Plan2!$A:$A,$D2087,[2]Plan2!$U:$U,12)</f>
        <v>#VALUE!</v>
      </c>
      <c r="AF2087" s="18" t="e">
        <f>SUMIFS([2]Plan2!$H:$H,[2]Plan2!$A:$A,$D2087,[2]Plan2!$U:$U,1)</f>
        <v>#VALUE!</v>
      </c>
      <c r="AG2087" s="18" t="e">
        <f>SUMIFS([2]Plan2!$H:$H,[2]Plan2!$A:$A,$D2087,[2]Plan2!$U:$U,2)</f>
        <v>#VALUE!</v>
      </c>
      <c r="AH2087" s="18" t="e">
        <f>SUMIFS([2]Plan2!$H:$H,[2]Plan2!$A:$A,$D2087,[2]Plan2!$U:$U,3)</f>
        <v>#VALUE!</v>
      </c>
      <c r="AI2087" s="18" t="e">
        <f>SUMIFS([2]Plan2!$H:$H,[2]Plan2!$A:$A,$D2087,[2]Plan2!$U:$U,4)</f>
        <v>#VALUE!</v>
      </c>
      <c r="AJ2087" s="18" t="e">
        <f>SUMIFS([2]Plan2!$H:$H,[2]Plan2!$A:$A,$D2087,[2]Plan2!$U:$U,5)</f>
        <v>#VALUE!</v>
      </c>
      <c r="AK2087" s="23" t="e">
        <f t="shared" si="257"/>
        <v>#VALUE!</v>
      </c>
      <c r="AL2087" s="23" t="e">
        <f t="shared" si="260"/>
        <v>#VALUE!</v>
      </c>
      <c r="AM2087">
        <f t="shared" si="258"/>
        <v>0</v>
      </c>
    </row>
    <row r="2088" spans="1:39" ht="15.75" x14ac:dyDescent="0.25">
      <c r="A2088" s="21"/>
      <c r="B2088" s="21" t="s">
        <v>1520</v>
      </c>
      <c r="C2088" s="21">
        <v>60619202</v>
      </c>
      <c r="D2088" s="25" t="s">
        <v>2352</v>
      </c>
      <c r="E2088" s="21" t="s">
        <v>1180</v>
      </c>
      <c r="F2088" s="31" t="s">
        <v>1180</v>
      </c>
      <c r="G2088" s="21" t="s">
        <v>1231</v>
      </c>
      <c r="H2088" s="21" t="s">
        <v>58</v>
      </c>
      <c r="I2088" s="25" t="s">
        <v>15</v>
      </c>
      <c r="J2088" s="21" t="s">
        <v>88</v>
      </c>
      <c r="K2088" s="21" t="s">
        <v>89</v>
      </c>
      <c r="L2088" s="20">
        <v>45750</v>
      </c>
      <c r="M2088" s="20">
        <v>45776</v>
      </c>
      <c r="N2088" s="21" t="s">
        <v>18</v>
      </c>
      <c r="O2088" s="21">
        <v>6</v>
      </c>
      <c r="P2088" s="21">
        <v>0</v>
      </c>
      <c r="Q2088" s="21">
        <v>19</v>
      </c>
      <c r="R2088" s="15">
        <v>1</v>
      </c>
      <c r="S2088" s="18">
        <f>IFERROR(VLOOKUP(D2088,'[1]comparativo br'!$A:$B,2,FALSE),"")</f>
        <v>2816</v>
      </c>
      <c r="T2088" s="18">
        <f>IFERROR(VLOOKUP(D2088,'[1]comparativo br'!$A:$C,3,FALSE),"")</f>
        <v>0</v>
      </c>
      <c r="U2088" s="15">
        <f t="shared" si="256"/>
        <v>-1</v>
      </c>
      <c r="V2088" s="19">
        <f>IFERROR(VLOOKUP(D2088,'[1]comparativo br'!$A:$D,4,FALSE),"")</f>
        <v>10</v>
      </c>
      <c r="W2088" s="19">
        <f>IFERROR(VLOOKUP(D2088,'[1]comparativo br'!$A:$E,5,FALSE),"")</f>
        <v>6</v>
      </c>
      <c r="X2088" s="15">
        <f t="shared" si="261"/>
        <v>-0.4</v>
      </c>
      <c r="Y2088" s="18" t="e">
        <f>SUMIFS([2]Plan2!$H:$H,[2]Plan2!$A:$A,$D2088,[2]Plan2!$U:$U,6)</f>
        <v>#VALUE!</v>
      </c>
      <c r="Z2088" s="18" t="e">
        <f>SUMIFS([2]Plan2!$H:$H,[2]Plan2!$A:$A,$D2088,[2]Plan2!$U:$U,7)</f>
        <v>#VALUE!</v>
      </c>
      <c r="AA2088" s="18" t="e">
        <f>SUMIFS([2]Plan2!$H:$H,[2]Plan2!$A:$A,$D2088,[2]Plan2!$U:$U,8)</f>
        <v>#VALUE!</v>
      </c>
      <c r="AB2088" s="18" t="e">
        <f>SUMIFS([2]Plan2!$H:$H,[2]Plan2!$A:$A,$D2088,[2]Plan2!$U:$U,9)</f>
        <v>#VALUE!</v>
      </c>
      <c r="AC2088" s="18" t="e">
        <f>SUMIFS([2]Plan2!$H:$H,[2]Plan2!$A:$A,$D2088,[2]Plan2!$U:$U,10)</f>
        <v>#VALUE!</v>
      </c>
      <c r="AD2088" s="18" t="e">
        <f>SUMIFS([2]Plan2!$H:$H,[2]Plan2!$A:$A,$D2088,[2]Plan2!$U:$U,11)</f>
        <v>#VALUE!</v>
      </c>
      <c r="AE2088" s="18" t="e">
        <f>SUMIFS([2]Plan2!$H:$H,[2]Plan2!$A:$A,$D2088,[2]Plan2!$U:$U,12)</f>
        <v>#VALUE!</v>
      </c>
      <c r="AF2088" s="18" t="e">
        <f>SUMIFS([2]Plan2!$H:$H,[2]Plan2!$A:$A,$D2088,[2]Plan2!$U:$U,1)</f>
        <v>#VALUE!</v>
      </c>
      <c r="AG2088" s="18" t="e">
        <f>SUMIFS([2]Plan2!$H:$H,[2]Plan2!$A:$A,$D2088,[2]Plan2!$U:$U,2)</f>
        <v>#VALUE!</v>
      </c>
      <c r="AH2088" s="18" t="e">
        <f>SUMIFS([2]Plan2!$H:$H,[2]Plan2!$A:$A,$D2088,[2]Plan2!$U:$U,3)</f>
        <v>#VALUE!</v>
      </c>
      <c r="AI2088" s="18" t="e">
        <f>SUMIFS([2]Plan2!$H:$H,[2]Plan2!$A:$A,$D2088,[2]Plan2!$U:$U,4)</f>
        <v>#VALUE!</v>
      </c>
      <c r="AJ2088" s="18" t="e">
        <f>SUMIFS([2]Plan2!$H:$H,[2]Plan2!$A:$A,$D2088,[2]Plan2!$U:$U,5)</f>
        <v>#VALUE!</v>
      </c>
      <c r="AK2088" s="23" t="e">
        <f t="shared" si="257"/>
        <v>#VALUE!</v>
      </c>
      <c r="AL2088" s="23" t="e">
        <f t="shared" si="260"/>
        <v>#VALUE!</v>
      </c>
      <c r="AM2088">
        <f t="shared" si="258"/>
        <v>0</v>
      </c>
    </row>
    <row r="2089" spans="1:39" ht="15.75" x14ac:dyDescent="0.25">
      <c r="A2089" s="21"/>
      <c r="B2089" s="21" t="s">
        <v>1520</v>
      </c>
      <c r="C2089" s="21">
        <v>60619202</v>
      </c>
      <c r="D2089" s="25">
        <v>102138</v>
      </c>
      <c r="E2089" s="21" t="s">
        <v>1180</v>
      </c>
      <c r="F2089" s="31" t="s">
        <v>1180</v>
      </c>
      <c r="G2089" s="21" t="s">
        <v>1231</v>
      </c>
      <c r="H2089" s="21" t="s">
        <v>76</v>
      </c>
      <c r="I2089" s="25" t="s">
        <v>77</v>
      </c>
      <c r="J2089" s="21" t="s">
        <v>88</v>
      </c>
      <c r="K2089" s="21" t="s">
        <v>89</v>
      </c>
      <c r="L2089" s="20">
        <v>45786</v>
      </c>
      <c r="M2089" s="20">
        <v>45791</v>
      </c>
      <c r="N2089" s="21" t="s">
        <v>18</v>
      </c>
      <c r="O2089" s="21">
        <v>3</v>
      </c>
      <c r="P2089" s="21">
        <v>8</v>
      </c>
      <c r="Q2089" s="21">
        <v>9</v>
      </c>
      <c r="R2089" s="15">
        <f>(Q2089-P2089)/P2089</f>
        <v>0.125</v>
      </c>
      <c r="S2089" s="18">
        <f>IFERROR(VLOOKUP(D2089,'[1]comparativo br'!$A:$B,2,FALSE),"")</f>
        <v>3567</v>
      </c>
      <c r="T2089" s="18">
        <f>IFERROR(VLOOKUP(D2089,'[1]comparativo br'!$A:$C,3,FALSE),"")</f>
        <v>2181</v>
      </c>
      <c r="U2089" s="15">
        <f t="shared" si="256"/>
        <v>-0.38856181665264927</v>
      </c>
      <c r="V2089" s="19">
        <f>IFERROR(VLOOKUP(D2089,'[1]comparativo br'!$A:$D,4,FALSE),"")</f>
        <v>8</v>
      </c>
      <c r="W2089" s="19">
        <f>IFERROR(VLOOKUP(D2089,'[1]comparativo br'!$A:$E,5,FALSE),"")</f>
        <v>7</v>
      </c>
      <c r="X2089" s="15">
        <f t="shared" si="261"/>
        <v>-0.125</v>
      </c>
      <c r="Y2089" s="18" t="e">
        <f>SUMIFS([2]Plan2!$H:$H,[2]Plan2!$A:$A,$D2089,[2]Plan2!$U:$U,6)</f>
        <v>#VALUE!</v>
      </c>
      <c r="Z2089" s="18" t="e">
        <f>SUMIFS([2]Plan2!$H:$H,[2]Plan2!$A:$A,$D2089,[2]Plan2!$U:$U,7)</f>
        <v>#VALUE!</v>
      </c>
      <c r="AA2089" s="18" t="e">
        <f>SUMIFS([2]Plan2!$H:$H,[2]Plan2!$A:$A,$D2089,[2]Plan2!$U:$U,8)</f>
        <v>#VALUE!</v>
      </c>
      <c r="AB2089" s="18" t="e">
        <f>SUMIFS([2]Plan2!$H:$H,[2]Plan2!$A:$A,$D2089,[2]Plan2!$U:$U,9)</f>
        <v>#VALUE!</v>
      </c>
      <c r="AC2089" s="18" t="e">
        <f>SUMIFS([2]Plan2!$H:$H,[2]Plan2!$A:$A,$D2089,[2]Plan2!$U:$U,10)</f>
        <v>#VALUE!</v>
      </c>
      <c r="AD2089" s="18" t="e">
        <f>SUMIFS([2]Plan2!$H:$H,[2]Plan2!$A:$A,$D2089,[2]Plan2!$U:$U,11)</f>
        <v>#VALUE!</v>
      </c>
      <c r="AE2089" s="18" t="e">
        <f>SUMIFS([2]Plan2!$H:$H,[2]Plan2!$A:$A,$D2089,[2]Plan2!$U:$U,12)</f>
        <v>#VALUE!</v>
      </c>
      <c r="AF2089" s="18" t="e">
        <f>SUMIFS([2]Plan2!$H:$H,[2]Plan2!$A:$A,$D2089,[2]Plan2!$U:$U,1)</f>
        <v>#VALUE!</v>
      </c>
      <c r="AG2089" s="18" t="e">
        <f>SUMIFS([2]Plan2!$H:$H,[2]Plan2!$A:$A,$D2089,[2]Plan2!$U:$U,2)</f>
        <v>#VALUE!</v>
      </c>
      <c r="AH2089" s="18" t="e">
        <f>SUMIFS([2]Plan2!$H:$H,[2]Plan2!$A:$A,$D2089,[2]Plan2!$U:$U,3)</f>
        <v>#VALUE!</v>
      </c>
      <c r="AI2089" s="18" t="e">
        <f>SUMIFS([2]Plan2!$H:$H,[2]Plan2!$A:$A,$D2089,[2]Plan2!$U:$U,4)</f>
        <v>#VALUE!</v>
      </c>
      <c r="AJ2089" s="18" t="e">
        <f>SUMIFS([2]Plan2!$H:$H,[2]Plan2!$A:$A,$D2089,[2]Plan2!$U:$U,5)</f>
        <v>#VALUE!</v>
      </c>
      <c r="AK2089" s="23" t="e">
        <f t="shared" si="257"/>
        <v>#VALUE!</v>
      </c>
      <c r="AL2089" s="23" t="e">
        <f t="shared" si="260"/>
        <v>#VALUE!</v>
      </c>
      <c r="AM2089">
        <f t="shared" si="258"/>
        <v>0</v>
      </c>
    </row>
    <row r="2090" spans="1:39" ht="15.75" x14ac:dyDescent="0.25">
      <c r="A2090" s="21"/>
      <c r="B2090" s="21" t="s">
        <v>1520</v>
      </c>
      <c r="C2090" s="21">
        <v>60619202</v>
      </c>
      <c r="D2090" s="25">
        <v>193076</v>
      </c>
      <c r="E2090" s="21" t="s">
        <v>1180</v>
      </c>
      <c r="F2090" s="31" t="s">
        <v>1180</v>
      </c>
      <c r="G2090" s="21" t="s">
        <v>1231</v>
      </c>
      <c r="H2090" s="21" t="s">
        <v>109</v>
      </c>
      <c r="I2090" s="25" t="s">
        <v>20</v>
      </c>
      <c r="J2090" s="21" t="s">
        <v>88</v>
      </c>
      <c r="K2090" s="21" t="s">
        <v>89</v>
      </c>
      <c r="L2090" s="20">
        <v>45764</v>
      </c>
      <c r="M2090" s="20">
        <v>45791</v>
      </c>
      <c r="N2090" s="21" t="s">
        <v>18</v>
      </c>
      <c r="O2090" s="21">
        <v>45</v>
      </c>
      <c r="P2090" s="21">
        <v>44</v>
      </c>
      <c r="Q2090" s="21">
        <v>57</v>
      </c>
      <c r="R2090" s="15">
        <f>(Q2090-P2090)/P2090</f>
        <v>0.29545454545454547</v>
      </c>
      <c r="S2090" s="18">
        <f>IFERROR(VLOOKUP(D2090,'[1]comparativo br'!$A:$B,2,FALSE),"")</f>
        <v>17776</v>
      </c>
      <c r="T2090" s="18">
        <f>IFERROR(VLOOKUP(D2090,'[1]comparativo br'!$A:$C,3,FALSE),"")</f>
        <v>7964</v>
      </c>
      <c r="U2090" s="15">
        <f t="shared" si="256"/>
        <v>-0.55198019801980203</v>
      </c>
      <c r="V2090" s="19">
        <f>IFERROR(VLOOKUP(D2090,'[1]comparativo br'!$A:$D,4,FALSE),"")</f>
        <v>79</v>
      </c>
      <c r="W2090" s="19">
        <f>IFERROR(VLOOKUP(D2090,'[1]comparativo br'!$A:$E,5,FALSE),"")</f>
        <v>42</v>
      </c>
      <c r="X2090" s="15">
        <f t="shared" si="261"/>
        <v>-0.46835443037974683</v>
      </c>
      <c r="Y2090" s="18" t="e">
        <f>SUMIFS([2]Plan2!$H:$H,[2]Plan2!$A:$A,$D2090,[2]Plan2!$U:$U,6)</f>
        <v>#VALUE!</v>
      </c>
      <c r="Z2090" s="18" t="e">
        <f>SUMIFS([2]Plan2!$H:$H,[2]Plan2!$A:$A,$D2090,[2]Plan2!$U:$U,7)</f>
        <v>#VALUE!</v>
      </c>
      <c r="AA2090" s="18" t="e">
        <f>SUMIFS([2]Plan2!$H:$H,[2]Plan2!$A:$A,$D2090,[2]Plan2!$U:$U,8)</f>
        <v>#VALUE!</v>
      </c>
      <c r="AB2090" s="18" t="e">
        <f>SUMIFS([2]Plan2!$H:$H,[2]Plan2!$A:$A,$D2090,[2]Plan2!$U:$U,9)</f>
        <v>#VALUE!</v>
      </c>
      <c r="AC2090" s="18" t="e">
        <f>SUMIFS([2]Plan2!$H:$H,[2]Plan2!$A:$A,$D2090,[2]Plan2!$U:$U,10)</f>
        <v>#VALUE!</v>
      </c>
      <c r="AD2090" s="18" t="e">
        <f>SUMIFS([2]Plan2!$H:$H,[2]Plan2!$A:$A,$D2090,[2]Plan2!$U:$U,11)</f>
        <v>#VALUE!</v>
      </c>
      <c r="AE2090" s="18" t="e">
        <f>SUMIFS([2]Plan2!$H:$H,[2]Plan2!$A:$A,$D2090,[2]Plan2!$U:$U,12)</f>
        <v>#VALUE!</v>
      </c>
      <c r="AF2090" s="18" t="e">
        <f>SUMIFS([2]Plan2!$H:$H,[2]Plan2!$A:$A,$D2090,[2]Plan2!$U:$U,1)</f>
        <v>#VALUE!</v>
      </c>
      <c r="AG2090" s="18" t="e">
        <f>SUMIFS([2]Plan2!$H:$H,[2]Plan2!$A:$A,$D2090,[2]Plan2!$U:$U,2)</f>
        <v>#VALUE!</v>
      </c>
      <c r="AH2090" s="18" t="e">
        <f>SUMIFS([2]Plan2!$H:$H,[2]Plan2!$A:$A,$D2090,[2]Plan2!$U:$U,3)</f>
        <v>#VALUE!</v>
      </c>
      <c r="AI2090" s="18" t="e">
        <f>SUMIFS([2]Plan2!$H:$H,[2]Plan2!$A:$A,$D2090,[2]Plan2!$U:$U,4)</f>
        <v>#VALUE!</v>
      </c>
      <c r="AJ2090" s="18" t="e">
        <f>SUMIFS([2]Plan2!$H:$H,[2]Plan2!$A:$A,$D2090,[2]Plan2!$U:$U,5)</f>
        <v>#VALUE!</v>
      </c>
      <c r="AK2090" s="23" t="e">
        <f t="shared" si="257"/>
        <v>#VALUE!</v>
      </c>
      <c r="AL2090" s="23" t="e">
        <f t="shared" si="260"/>
        <v>#VALUE!</v>
      </c>
      <c r="AM2090">
        <f t="shared" si="258"/>
        <v>0</v>
      </c>
    </row>
    <row r="2091" spans="1:39" ht="15.75" x14ac:dyDescent="0.25">
      <c r="A2091" s="21"/>
      <c r="B2091" s="21" t="s">
        <v>1520</v>
      </c>
      <c r="C2091" s="21">
        <v>60849197</v>
      </c>
      <c r="D2091" s="25" t="s">
        <v>2404</v>
      </c>
      <c r="E2091" s="21" t="s">
        <v>12</v>
      </c>
      <c r="F2091" s="31" t="s">
        <v>12</v>
      </c>
      <c r="G2091" s="21" t="s">
        <v>2405</v>
      </c>
      <c r="H2091" s="21" t="s">
        <v>1572</v>
      </c>
      <c r="I2091" s="25" t="s">
        <v>84</v>
      </c>
      <c r="J2091" s="21" t="s">
        <v>85</v>
      </c>
      <c r="K2091" s="21" t="s">
        <v>386</v>
      </c>
      <c r="L2091" s="20">
        <v>45791</v>
      </c>
      <c r="M2091" s="20"/>
      <c r="N2091" s="21" t="s">
        <v>18</v>
      </c>
      <c r="O2091" s="21"/>
      <c r="P2091" s="21"/>
      <c r="Q2091" s="21"/>
      <c r="R2091" s="28"/>
      <c r="S2091" s="18">
        <f>IFERROR(VLOOKUP(D2091,'[1]comparativo br'!$A:$B,2,FALSE),"")</f>
        <v>4195</v>
      </c>
      <c r="T2091" s="18">
        <f>IFERROR(VLOOKUP(D2091,'[1]comparativo br'!$A:$C,3,FALSE),"")</f>
        <v>0</v>
      </c>
      <c r="U2091" s="15">
        <f t="shared" si="256"/>
        <v>-1</v>
      </c>
      <c r="V2091" s="19">
        <f>IFERROR(VLOOKUP(D2091,'[1]comparativo br'!$A:$D,4,FALSE),"")</f>
        <v>3</v>
      </c>
      <c r="W2091" s="19">
        <f>IFERROR(VLOOKUP(D2091,'[1]comparativo br'!$A:$E,5,FALSE),"")</f>
        <v>0</v>
      </c>
      <c r="X2091" s="15">
        <f t="shared" si="261"/>
        <v>-1</v>
      </c>
      <c r="Y2091" s="18" t="e">
        <f>SUMIFS([2]Plan2!$H:$H,[2]Plan2!$A:$A,$D2091,[2]Plan2!$U:$U,6)</f>
        <v>#VALUE!</v>
      </c>
      <c r="Z2091" s="18" t="e">
        <f>SUMIFS([2]Plan2!$H:$H,[2]Plan2!$A:$A,$D2091,[2]Plan2!$U:$U,7)</f>
        <v>#VALUE!</v>
      </c>
      <c r="AA2091" s="18" t="e">
        <f>SUMIFS([2]Plan2!$H:$H,[2]Plan2!$A:$A,$D2091,[2]Plan2!$U:$U,8)</f>
        <v>#VALUE!</v>
      </c>
      <c r="AB2091" s="18" t="e">
        <f>SUMIFS([2]Plan2!$H:$H,[2]Plan2!$A:$A,$D2091,[2]Plan2!$U:$U,9)</f>
        <v>#VALUE!</v>
      </c>
      <c r="AC2091" s="18" t="e">
        <f>SUMIFS([2]Plan2!$H:$H,[2]Plan2!$A:$A,$D2091,[2]Plan2!$U:$U,10)</f>
        <v>#VALUE!</v>
      </c>
      <c r="AD2091" s="18" t="e">
        <f>SUMIFS([2]Plan2!$H:$H,[2]Plan2!$A:$A,$D2091,[2]Plan2!$U:$U,11)</f>
        <v>#VALUE!</v>
      </c>
      <c r="AE2091" s="18" t="e">
        <f>SUMIFS([2]Plan2!$H:$H,[2]Plan2!$A:$A,$D2091,[2]Plan2!$U:$U,12)</f>
        <v>#VALUE!</v>
      </c>
      <c r="AF2091" s="18" t="e">
        <f>SUMIFS([2]Plan2!$H:$H,[2]Plan2!$A:$A,$D2091,[2]Plan2!$U:$U,1)</f>
        <v>#VALUE!</v>
      </c>
      <c r="AG2091" s="18" t="e">
        <f>SUMIFS([2]Plan2!$H:$H,[2]Plan2!$A:$A,$D2091,[2]Plan2!$U:$U,2)</f>
        <v>#VALUE!</v>
      </c>
      <c r="AH2091" s="18" t="e">
        <f>SUMIFS([2]Plan2!$H:$H,[2]Plan2!$A:$A,$D2091,[2]Plan2!$U:$U,3)</f>
        <v>#VALUE!</v>
      </c>
      <c r="AI2091" s="18" t="e">
        <f>SUMIFS([2]Plan2!$H:$H,[2]Plan2!$A:$A,$D2091,[2]Plan2!$U:$U,4)</f>
        <v>#VALUE!</v>
      </c>
      <c r="AJ2091" s="18" t="e">
        <f>SUMIFS([2]Plan2!$H:$H,[2]Plan2!$A:$A,$D2091,[2]Plan2!$U:$U,5)</f>
        <v>#VALUE!</v>
      </c>
      <c r="AK2091" s="23" t="e">
        <f t="shared" si="257"/>
        <v>#VALUE!</v>
      </c>
      <c r="AL2091" s="23" t="e">
        <f t="shared" si="260"/>
        <v>#VALUE!</v>
      </c>
      <c r="AM2091">
        <f t="shared" si="258"/>
        <v>0</v>
      </c>
    </row>
    <row r="2092" spans="1:39" ht="15.75" x14ac:dyDescent="0.25">
      <c r="A2092" s="21"/>
      <c r="B2092" s="21" t="s">
        <v>1519</v>
      </c>
      <c r="C2092" s="21">
        <v>60857349</v>
      </c>
      <c r="D2092" s="25">
        <v>194049</v>
      </c>
      <c r="E2092" s="21" t="s">
        <v>1180</v>
      </c>
      <c r="F2092" s="31" t="s">
        <v>1180</v>
      </c>
      <c r="G2092" s="21" t="s">
        <v>1008</v>
      </c>
      <c r="H2092" s="21" t="s">
        <v>237</v>
      </c>
      <c r="I2092" s="25" t="s">
        <v>20</v>
      </c>
      <c r="J2092" s="21" t="s">
        <v>85</v>
      </c>
      <c r="K2092" s="21" t="s">
        <v>386</v>
      </c>
      <c r="L2092" s="20">
        <v>45756</v>
      </c>
      <c r="M2092" s="20">
        <v>45702</v>
      </c>
      <c r="N2092" s="21" t="s">
        <v>22</v>
      </c>
      <c r="O2092" s="21">
        <v>9</v>
      </c>
      <c r="P2092" s="21">
        <v>16</v>
      </c>
      <c r="Q2092" s="21">
        <v>11</v>
      </c>
      <c r="R2092" s="15">
        <f>(Q2092-P2092)/P2092</f>
        <v>-0.3125</v>
      </c>
      <c r="S2092" s="18">
        <f>IFERROR(VLOOKUP(D2092,'[1]comparativo br'!$A:$B,2,FALSE),"")</f>
        <v>3858</v>
      </c>
      <c r="T2092" s="18">
        <f>IFERROR(VLOOKUP(D2092,'[1]comparativo br'!$A:$C,3,FALSE),"")</f>
        <v>2004</v>
      </c>
      <c r="U2092" s="15">
        <f t="shared" si="256"/>
        <v>-0.48055987558320373</v>
      </c>
      <c r="V2092" s="19">
        <f>IFERROR(VLOOKUP(D2092,'[1]comparativo br'!$A:$D,4,FALSE),"")</f>
        <v>7</v>
      </c>
      <c r="W2092" s="19">
        <f>IFERROR(VLOOKUP(D2092,'[1]comparativo br'!$A:$E,5,FALSE),"")</f>
        <v>2</v>
      </c>
      <c r="X2092" s="15">
        <f t="shared" si="261"/>
        <v>-0.7142857142857143</v>
      </c>
      <c r="Y2092" s="18" t="e">
        <f>SUMIFS([2]Plan2!$H:$H,[2]Plan2!$A:$A,$D2092,[2]Plan2!$U:$U,6)</f>
        <v>#VALUE!</v>
      </c>
      <c r="Z2092" s="18" t="e">
        <f>SUMIFS([2]Plan2!$H:$H,[2]Plan2!$A:$A,$D2092,[2]Plan2!$U:$U,7)</f>
        <v>#VALUE!</v>
      </c>
      <c r="AA2092" s="18" t="e">
        <f>SUMIFS([2]Plan2!$H:$H,[2]Plan2!$A:$A,$D2092,[2]Plan2!$U:$U,8)</f>
        <v>#VALUE!</v>
      </c>
      <c r="AB2092" s="18" t="e">
        <f>SUMIFS([2]Plan2!$H:$H,[2]Plan2!$A:$A,$D2092,[2]Plan2!$U:$U,9)</f>
        <v>#VALUE!</v>
      </c>
      <c r="AC2092" s="18" t="e">
        <f>SUMIFS([2]Plan2!$H:$H,[2]Plan2!$A:$A,$D2092,[2]Plan2!$U:$U,10)</f>
        <v>#VALUE!</v>
      </c>
      <c r="AD2092" s="18" t="e">
        <f>SUMIFS([2]Plan2!$H:$H,[2]Plan2!$A:$A,$D2092,[2]Plan2!$U:$U,11)</f>
        <v>#VALUE!</v>
      </c>
      <c r="AE2092" s="18" t="e">
        <f>SUMIFS([2]Plan2!$H:$H,[2]Plan2!$A:$A,$D2092,[2]Plan2!$U:$U,12)</f>
        <v>#VALUE!</v>
      </c>
      <c r="AF2092" s="18" t="e">
        <f>SUMIFS([2]Plan2!$H:$H,[2]Plan2!$A:$A,$D2092,[2]Plan2!$U:$U,1)</f>
        <v>#VALUE!</v>
      </c>
      <c r="AG2092" s="18" t="e">
        <f>SUMIFS([2]Plan2!$H:$H,[2]Plan2!$A:$A,$D2092,[2]Plan2!$U:$U,2)</f>
        <v>#VALUE!</v>
      </c>
      <c r="AH2092" s="18" t="e">
        <f>SUMIFS([2]Plan2!$H:$H,[2]Plan2!$A:$A,$D2092,[2]Plan2!$U:$U,3)</f>
        <v>#VALUE!</v>
      </c>
      <c r="AI2092" s="18" t="e">
        <f>SUMIFS([2]Plan2!$H:$H,[2]Plan2!$A:$A,$D2092,[2]Plan2!$U:$U,4)</f>
        <v>#VALUE!</v>
      </c>
      <c r="AJ2092" s="18" t="e">
        <f>SUMIFS([2]Plan2!$H:$H,[2]Plan2!$A:$A,$D2092,[2]Plan2!$U:$U,5)</f>
        <v>#VALUE!</v>
      </c>
      <c r="AK2092" s="23" t="e">
        <f t="shared" si="257"/>
        <v>#VALUE!</v>
      </c>
      <c r="AL2092" s="23" t="e">
        <f t="shared" si="260"/>
        <v>#VALUE!</v>
      </c>
      <c r="AM2092">
        <f t="shared" si="258"/>
        <v>0</v>
      </c>
    </row>
    <row r="2093" spans="1:39" ht="15.75" x14ac:dyDescent="0.25">
      <c r="A2093" s="21"/>
      <c r="B2093" s="21" t="s">
        <v>1520</v>
      </c>
      <c r="C2093" s="21">
        <v>60869336</v>
      </c>
      <c r="D2093" s="25">
        <v>194227</v>
      </c>
      <c r="E2093" s="21" t="s">
        <v>104</v>
      </c>
      <c r="F2093" s="31" t="s">
        <v>104</v>
      </c>
      <c r="G2093" s="21" t="s">
        <v>1042</v>
      </c>
      <c r="H2093" s="21" t="s">
        <v>786</v>
      </c>
      <c r="I2093" s="25" t="s">
        <v>15</v>
      </c>
      <c r="J2093" s="21" t="s">
        <v>41</v>
      </c>
      <c r="K2093" s="21" t="s">
        <v>42</v>
      </c>
      <c r="L2093" s="20">
        <v>45782</v>
      </c>
      <c r="M2093" s="20">
        <v>45436</v>
      </c>
      <c r="N2093" s="21" t="s">
        <v>22</v>
      </c>
      <c r="O2093" s="21">
        <v>0</v>
      </c>
      <c r="P2093" s="21">
        <v>1</v>
      </c>
      <c r="Q2093" s="21">
        <v>0</v>
      </c>
      <c r="R2093" s="15">
        <f>(Q2093-P2093)/P2093</f>
        <v>-1</v>
      </c>
      <c r="S2093" s="18">
        <f>IFERROR(VLOOKUP(D2093,'[1]comparativo br'!$A:$B,2,FALSE),"")</f>
        <v>3942.92</v>
      </c>
      <c r="T2093" s="18">
        <f>IFERROR(VLOOKUP(D2093,'[1]comparativo br'!$A:$C,3,FALSE),"")</f>
        <v>16930</v>
      </c>
      <c r="U2093" s="15">
        <f t="shared" si="256"/>
        <v>3.2937721282704189</v>
      </c>
      <c r="V2093" s="19">
        <f>IFERROR(VLOOKUP(D2093,'[1]comparativo br'!$A:$D,4,FALSE),"")</f>
        <v>0</v>
      </c>
      <c r="W2093" s="19">
        <f>IFERROR(VLOOKUP(D2093,'[1]comparativo br'!$A:$E,5,FALSE),"")</f>
        <v>1</v>
      </c>
      <c r="X2093" s="15" t="str">
        <f t="shared" si="261"/>
        <v/>
      </c>
      <c r="Y2093" s="18" t="e">
        <f>SUMIFS([2]Plan2!$H:$H,[2]Plan2!$A:$A,$D2093,[2]Plan2!$U:$U,6)</f>
        <v>#VALUE!</v>
      </c>
      <c r="Z2093" s="18" t="e">
        <f>SUMIFS([2]Plan2!$H:$H,[2]Plan2!$A:$A,$D2093,[2]Plan2!$U:$U,7)</f>
        <v>#VALUE!</v>
      </c>
      <c r="AA2093" s="18" t="e">
        <f>SUMIFS([2]Plan2!$H:$H,[2]Plan2!$A:$A,$D2093,[2]Plan2!$U:$U,8)</f>
        <v>#VALUE!</v>
      </c>
      <c r="AB2093" s="18" t="e">
        <f>SUMIFS([2]Plan2!$H:$H,[2]Plan2!$A:$A,$D2093,[2]Plan2!$U:$U,9)</f>
        <v>#VALUE!</v>
      </c>
      <c r="AC2093" s="18" t="e">
        <f>SUMIFS([2]Plan2!$H:$H,[2]Plan2!$A:$A,$D2093,[2]Plan2!$U:$U,10)</f>
        <v>#VALUE!</v>
      </c>
      <c r="AD2093" s="18" t="e">
        <f>SUMIFS([2]Plan2!$H:$H,[2]Plan2!$A:$A,$D2093,[2]Plan2!$U:$U,11)</f>
        <v>#VALUE!</v>
      </c>
      <c r="AE2093" s="18" t="e">
        <f>SUMIFS([2]Plan2!$H:$H,[2]Plan2!$A:$A,$D2093,[2]Plan2!$U:$U,12)</f>
        <v>#VALUE!</v>
      </c>
      <c r="AF2093" s="18" t="e">
        <f>SUMIFS([2]Plan2!$H:$H,[2]Plan2!$A:$A,$D2093,[2]Plan2!$U:$U,1)</f>
        <v>#VALUE!</v>
      </c>
      <c r="AG2093" s="18" t="e">
        <f>SUMIFS([2]Plan2!$H:$H,[2]Plan2!$A:$A,$D2093,[2]Plan2!$U:$U,2)</f>
        <v>#VALUE!</v>
      </c>
      <c r="AH2093" s="18" t="e">
        <f>SUMIFS([2]Plan2!$H:$H,[2]Plan2!$A:$A,$D2093,[2]Plan2!$U:$U,3)</f>
        <v>#VALUE!</v>
      </c>
      <c r="AI2093" s="18" t="e">
        <f>SUMIFS([2]Plan2!$H:$H,[2]Plan2!$A:$A,$D2093,[2]Plan2!$U:$U,4)</f>
        <v>#VALUE!</v>
      </c>
      <c r="AJ2093" s="18" t="e">
        <f>SUMIFS([2]Plan2!$H:$H,[2]Plan2!$A:$A,$D2093,[2]Plan2!$U:$U,5)</f>
        <v>#VALUE!</v>
      </c>
      <c r="AK2093" s="23" t="e">
        <f t="shared" si="257"/>
        <v>#VALUE!</v>
      </c>
      <c r="AL2093" s="23" t="e">
        <f t="shared" si="260"/>
        <v>#VALUE!</v>
      </c>
      <c r="AM2093">
        <f t="shared" si="258"/>
        <v>0</v>
      </c>
    </row>
    <row r="2094" spans="1:39" ht="15.75" x14ac:dyDescent="0.25">
      <c r="A2094" s="21"/>
      <c r="B2094" s="21" t="s">
        <v>1520</v>
      </c>
      <c r="C2094" s="21">
        <v>60869336</v>
      </c>
      <c r="D2094" s="25" t="s">
        <v>2135</v>
      </c>
      <c r="E2094" s="21" t="s">
        <v>104</v>
      </c>
      <c r="F2094" s="31" t="s">
        <v>104</v>
      </c>
      <c r="G2094" s="21" t="s">
        <v>1042</v>
      </c>
      <c r="H2094" s="21" t="s">
        <v>114</v>
      </c>
      <c r="I2094" s="25" t="s">
        <v>15</v>
      </c>
      <c r="J2094" s="21" t="s">
        <v>41</v>
      </c>
      <c r="K2094" s="21" t="s">
        <v>42</v>
      </c>
      <c r="L2094" s="20">
        <v>45693</v>
      </c>
      <c r="M2094" s="20">
        <v>45631</v>
      </c>
      <c r="N2094" s="21" t="s">
        <v>22</v>
      </c>
      <c r="O2094" s="21">
        <v>11</v>
      </c>
      <c r="P2094" s="21">
        <v>0</v>
      </c>
      <c r="Q2094" s="21">
        <v>11</v>
      </c>
      <c r="R2094" s="15">
        <v>1</v>
      </c>
      <c r="S2094" s="18">
        <f>IFERROR(VLOOKUP(D2094,'[1]comparativo br'!$A:$B,2,FALSE),"")</f>
        <v>4300</v>
      </c>
      <c r="T2094" s="18">
        <f>IFERROR(VLOOKUP(D2094,'[1]comparativo br'!$A:$C,3,FALSE),"")</f>
        <v>0</v>
      </c>
      <c r="U2094" s="15">
        <f t="shared" si="256"/>
        <v>-1</v>
      </c>
      <c r="V2094" s="19">
        <f>IFERROR(VLOOKUP(D2094,'[1]comparativo br'!$A:$D,4,FALSE),"")</f>
        <v>88</v>
      </c>
      <c r="W2094" s="19">
        <f>IFERROR(VLOOKUP(D2094,'[1]comparativo br'!$A:$E,5,FALSE),"")</f>
        <v>114</v>
      </c>
      <c r="X2094" s="15">
        <f t="shared" si="261"/>
        <v>0.29545454545454547</v>
      </c>
      <c r="Y2094" s="18" t="e">
        <f>SUMIFS([2]Plan2!$H:$H,[2]Plan2!$A:$A,$D2094,[2]Plan2!$U:$U,6)</f>
        <v>#VALUE!</v>
      </c>
      <c r="Z2094" s="18" t="e">
        <f>SUMIFS([2]Plan2!$H:$H,[2]Plan2!$A:$A,$D2094,[2]Plan2!$U:$U,7)</f>
        <v>#VALUE!</v>
      </c>
      <c r="AA2094" s="18" t="e">
        <f>SUMIFS([2]Plan2!$H:$H,[2]Plan2!$A:$A,$D2094,[2]Plan2!$U:$U,8)</f>
        <v>#VALUE!</v>
      </c>
      <c r="AB2094" s="18" t="e">
        <f>SUMIFS([2]Plan2!$H:$H,[2]Plan2!$A:$A,$D2094,[2]Plan2!$U:$U,9)</f>
        <v>#VALUE!</v>
      </c>
      <c r="AC2094" s="18" t="e">
        <f>SUMIFS([2]Plan2!$H:$H,[2]Plan2!$A:$A,$D2094,[2]Plan2!$U:$U,10)</f>
        <v>#VALUE!</v>
      </c>
      <c r="AD2094" s="18" t="e">
        <f>SUMIFS([2]Plan2!$H:$H,[2]Plan2!$A:$A,$D2094,[2]Plan2!$U:$U,11)</f>
        <v>#VALUE!</v>
      </c>
      <c r="AE2094" s="18" t="e">
        <f>SUMIFS([2]Plan2!$H:$H,[2]Plan2!$A:$A,$D2094,[2]Plan2!$U:$U,12)</f>
        <v>#VALUE!</v>
      </c>
      <c r="AF2094" s="18" t="e">
        <f>SUMIFS([2]Plan2!$H:$H,[2]Plan2!$A:$A,$D2094,[2]Plan2!$U:$U,1)</f>
        <v>#VALUE!</v>
      </c>
      <c r="AG2094" s="18" t="e">
        <f>SUMIFS([2]Plan2!$H:$H,[2]Plan2!$A:$A,$D2094,[2]Plan2!$U:$U,2)</f>
        <v>#VALUE!</v>
      </c>
      <c r="AH2094" s="18" t="e">
        <f>SUMIFS([2]Plan2!$H:$H,[2]Plan2!$A:$A,$D2094,[2]Plan2!$U:$U,3)</f>
        <v>#VALUE!</v>
      </c>
      <c r="AI2094" s="18" t="e">
        <f>SUMIFS([2]Plan2!$H:$H,[2]Plan2!$A:$A,$D2094,[2]Plan2!$U:$U,4)</f>
        <v>#VALUE!</v>
      </c>
      <c r="AJ2094" s="18" t="e">
        <f>SUMIFS([2]Plan2!$H:$H,[2]Plan2!$A:$A,$D2094,[2]Plan2!$U:$U,5)</f>
        <v>#VALUE!</v>
      </c>
      <c r="AK2094" s="23" t="e">
        <f t="shared" si="257"/>
        <v>#VALUE!</v>
      </c>
      <c r="AL2094" s="23" t="e">
        <f t="shared" si="260"/>
        <v>#VALUE!</v>
      </c>
      <c r="AM2094">
        <f t="shared" si="258"/>
        <v>0</v>
      </c>
    </row>
    <row r="2095" spans="1:39" ht="15.75" x14ac:dyDescent="0.25">
      <c r="A2095" s="21"/>
      <c r="B2095" s="21" t="s">
        <v>1519</v>
      </c>
      <c r="C2095" s="21">
        <v>60874005</v>
      </c>
      <c r="D2095" s="25">
        <v>102339</v>
      </c>
      <c r="E2095" s="21" t="s">
        <v>2145</v>
      </c>
      <c r="F2095" s="31" t="s">
        <v>2488</v>
      </c>
      <c r="G2095" s="21" t="s">
        <v>2032</v>
      </c>
      <c r="H2095" s="21" t="s">
        <v>469</v>
      </c>
      <c r="I2095" s="25" t="s">
        <v>15</v>
      </c>
      <c r="J2095" s="21" t="s">
        <v>300</v>
      </c>
      <c r="K2095" s="21"/>
      <c r="L2095" s="20">
        <v>43805</v>
      </c>
      <c r="M2095" s="20">
        <v>45796</v>
      </c>
      <c r="N2095" s="21" t="s">
        <v>18</v>
      </c>
      <c r="O2095" s="21">
        <v>86</v>
      </c>
      <c r="P2095" s="21">
        <v>69</v>
      </c>
      <c r="Q2095" s="21">
        <v>98</v>
      </c>
      <c r="R2095" s="15">
        <f>(Q2095-P2095)/P2095</f>
        <v>0.42028985507246375</v>
      </c>
      <c r="S2095" s="18" t="str">
        <f>IFERROR(VLOOKUP(D2095,'[1]comparativo br'!$A:$B,2,FALSE),"")</f>
        <v/>
      </c>
      <c r="T2095" s="18" t="str">
        <f>IFERROR(VLOOKUP(D2095,'[1]comparativo br'!$A:$C,3,FALSE),"")</f>
        <v/>
      </c>
      <c r="U2095" s="15" t="str">
        <f t="shared" si="256"/>
        <v/>
      </c>
      <c r="V2095" s="19" t="str">
        <f>IFERROR(VLOOKUP(D2095,'[1]comparativo br'!$A:$D,4,FALSE),"")</f>
        <v/>
      </c>
      <c r="W2095" s="19" t="str">
        <f>IFERROR(VLOOKUP(D2095,'[1]comparativo br'!$A:$E,5,FALSE),"")</f>
        <v/>
      </c>
      <c r="X2095" s="15" t="str">
        <f t="shared" si="261"/>
        <v/>
      </c>
      <c r="Y2095" s="18" t="e">
        <f>SUMIFS([2]Plan2!$H:$H,[2]Plan2!$A:$A,$D2095,[2]Plan2!$U:$U,6)</f>
        <v>#VALUE!</v>
      </c>
      <c r="Z2095" s="18" t="e">
        <f>SUMIFS([2]Plan2!$H:$H,[2]Plan2!$A:$A,$D2095,[2]Plan2!$U:$U,7)</f>
        <v>#VALUE!</v>
      </c>
      <c r="AA2095" s="18" t="e">
        <f>SUMIFS([2]Plan2!$H:$H,[2]Plan2!$A:$A,$D2095,[2]Plan2!$U:$U,8)</f>
        <v>#VALUE!</v>
      </c>
      <c r="AB2095" s="18" t="e">
        <f>SUMIFS([2]Plan2!$H:$H,[2]Plan2!$A:$A,$D2095,[2]Plan2!$U:$U,9)</f>
        <v>#VALUE!</v>
      </c>
      <c r="AC2095" s="18" t="e">
        <f>SUMIFS([2]Plan2!$H:$H,[2]Plan2!$A:$A,$D2095,[2]Plan2!$U:$U,10)</f>
        <v>#VALUE!</v>
      </c>
      <c r="AD2095" s="18" t="e">
        <f>SUMIFS([2]Plan2!$H:$H,[2]Plan2!$A:$A,$D2095,[2]Plan2!$U:$U,11)</f>
        <v>#VALUE!</v>
      </c>
      <c r="AE2095" s="18" t="e">
        <f>SUMIFS([2]Plan2!$H:$H,[2]Plan2!$A:$A,$D2095,[2]Plan2!$U:$U,12)</f>
        <v>#VALUE!</v>
      </c>
      <c r="AF2095" s="18" t="e">
        <f>SUMIFS([2]Plan2!$H:$H,[2]Plan2!$A:$A,$D2095,[2]Plan2!$U:$U,1)</f>
        <v>#VALUE!</v>
      </c>
      <c r="AG2095" s="18" t="e">
        <f>SUMIFS([2]Plan2!$H:$H,[2]Plan2!$A:$A,$D2095,[2]Plan2!$U:$U,2)</f>
        <v>#VALUE!</v>
      </c>
      <c r="AH2095" s="18" t="e">
        <f>SUMIFS([2]Plan2!$H:$H,[2]Plan2!$A:$A,$D2095,[2]Plan2!$U:$U,3)</f>
        <v>#VALUE!</v>
      </c>
      <c r="AI2095" s="18" t="e">
        <f>SUMIFS([2]Plan2!$H:$H,[2]Plan2!$A:$A,$D2095,[2]Plan2!$U:$U,4)</f>
        <v>#VALUE!</v>
      </c>
      <c r="AJ2095" s="18" t="e">
        <f>SUMIFS([2]Plan2!$H:$H,[2]Plan2!$A:$A,$D2095,[2]Plan2!$U:$U,5)</f>
        <v>#VALUE!</v>
      </c>
      <c r="AK2095" s="23" t="e">
        <f t="shared" si="257"/>
        <v>#VALUE!</v>
      </c>
      <c r="AL2095" s="23" t="e">
        <f t="shared" si="260"/>
        <v>#VALUE!</v>
      </c>
      <c r="AM2095">
        <f t="shared" si="258"/>
        <v>0</v>
      </c>
    </row>
    <row r="2096" spans="1:39" ht="15.75" x14ac:dyDescent="0.25">
      <c r="A2096" s="21"/>
      <c r="B2096" s="21" t="s">
        <v>1519</v>
      </c>
      <c r="C2096" s="21">
        <v>60892098</v>
      </c>
      <c r="D2096" s="25">
        <v>500718</v>
      </c>
      <c r="E2096" s="21" t="s">
        <v>2203</v>
      </c>
      <c r="F2096" s="31" t="s">
        <v>2453</v>
      </c>
      <c r="G2096" s="21" t="s">
        <v>1566</v>
      </c>
      <c r="H2096" s="21" t="s">
        <v>1567</v>
      </c>
      <c r="I2096" s="25" t="s">
        <v>20</v>
      </c>
      <c r="J2096" s="21" t="s">
        <v>27</v>
      </c>
      <c r="K2096" s="21" t="s">
        <v>28</v>
      </c>
      <c r="L2096" s="20">
        <v>45274</v>
      </c>
      <c r="M2096" s="20">
        <v>45278</v>
      </c>
      <c r="N2096" s="21" t="s">
        <v>53</v>
      </c>
      <c r="O2096" s="21">
        <v>6</v>
      </c>
      <c r="P2096" s="21">
        <v>1</v>
      </c>
      <c r="Q2096" s="21">
        <v>0</v>
      </c>
      <c r="R2096" s="15">
        <f>(Q2096-P2096)/P2096</f>
        <v>-1</v>
      </c>
      <c r="S2096" s="18" t="str">
        <f>IFERROR(VLOOKUP(D2096,'[1]comparativo br'!$A:$B,2,FALSE),"")</f>
        <v/>
      </c>
      <c r="T2096" s="18" t="str">
        <f>IFERROR(VLOOKUP(D2096,'[1]comparativo br'!$A:$C,3,FALSE),"")</f>
        <v/>
      </c>
      <c r="U2096" s="15" t="str">
        <f t="shared" si="256"/>
        <v/>
      </c>
      <c r="V2096" s="19" t="str">
        <f>IFERROR(VLOOKUP(D2096,'[1]comparativo br'!$A:$D,4,FALSE),"")</f>
        <v/>
      </c>
      <c r="W2096" s="19" t="str">
        <f>IFERROR(VLOOKUP(D2096,'[1]comparativo br'!$A:$E,5,FALSE),"")</f>
        <v/>
      </c>
      <c r="X2096" s="15" t="str">
        <f t="shared" si="261"/>
        <v/>
      </c>
      <c r="Y2096" s="18" t="e">
        <f>SUMIFS([2]Plan2!$H:$H,[2]Plan2!$A:$A,$D2096,[2]Plan2!$U:$U,6)</f>
        <v>#VALUE!</v>
      </c>
      <c r="Z2096" s="18" t="e">
        <f>SUMIFS([2]Plan2!$H:$H,[2]Plan2!$A:$A,$D2096,[2]Plan2!$U:$U,7)</f>
        <v>#VALUE!</v>
      </c>
      <c r="AA2096" s="18" t="e">
        <f>SUMIFS([2]Plan2!$H:$H,[2]Plan2!$A:$A,$D2096,[2]Plan2!$U:$U,8)</f>
        <v>#VALUE!</v>
      </c>
      <c r="AB2096" s="18" t="e">
        <f>SUMIFS([2]Plan2!$H:$H,[2]Plan2!$A:$A,$D2096,[2]Plan2!$U:$U,9)</f>
        <v>#VALUE!</v>
      </c>
      <c r="AC2096" s="18" t="e">
        <f>SUMIFS([2]Plan2!$H:$H,[2]Plan2!$A:$A,$D2096,[2]Plan2!$U:$U,10)</f>
        <v>#VALUE!</v>
      </c>
      <c r="AD2096" s="18" t="e">
        <f>SUMIFS([2]Plan2!$H:$H,[2]Plan2!$A:$A,$D2096,[2]Plan2!$U:$U,11)</f>
        <v>#VALUE!</v>
      </c>
      <c r="AE2096" s="18" t="e">
        <f>SUMIFS([2]Plan2!$H:$H,[2]Plan2!$A:$A,$D2096,[2]Plan2!$U:$U,12)</f>
        <v>#VALUE!</v>
      </c>
      <c r="AF2096" s="18" t="e">
        <f>SUMIFS([2]Plan2!$H:$H,[2]Plan2!$A:$A,$D2096,[2]Plan2!$U:$U,1)</f>
        <v>#VALUE!</v>
      </c>
      <c r="AG2096" s="18" t="e">
        <f>SUMIFS([2]Plan2!$H:$H,[2]Plan2!$A:$A,$D2096,[2]Plan2!$U:$U,2)</f>
        <v>#VALUE!</v>
      </c>
      <c r="AH2096" s="18" t="e">
        <f>SUMIFS([2]Plan2!$H:$H,[2]Plan2!$A:$A,$D2096,[2]Plan2!$U:$U,3)</f>
        <v>#VALUE!</v>
      </c>
      <c r="AI2096" s="18" t="e">
        <f>SUMIFS([2]Plan2!$H:$H,[2]Plan2!$A:$A,$D2096,[2]Plan2!$U:$U,4)</f>
        <v>#VALUE!</v>
      </c>
      <c r="AJ2096" s="18" t="e">
        <f>SUMIFS([2]Plan2!$H:$H,[2]Plan2!$A:$A,$D2096,[2]Plan2!$U:$U,5)</f>
        <v>#VALUE!</v>
      </c>
      <c r="AK2096" s="23" t="e">
        <f t="shared" si="257"/>
        <v>#VALUE!</v>
      </c>
      <c r="AL2096" s="23" t="e">
        <f t="shared" si="260"/>
        <v>#VALUE!</v>
      </c>
      <c r="AM2096">
        <f t="shared" si="258"/>
        <v>0</v>
      </c>
    </row>
    <row r="2097" spans="1:39" ht="15.75" x14ac:dyDescent="0.25">
      <c r="A2097" s="21"/>
      <c r="B2097" s="21" t="s">
        <v>1519</v>
      </c>
      <c r="C2097" s="21">
        <v>61065298</v>
      </c>
      <c r="D2097" s="25">
        <v>101766</v>
      </c>
      <c r="E2097" s="21" t="s">
        <v>1575</v>
      </c>
      <c r="F2097" s="31" t="s">
        <v>1575</v>
      </c>
      <c r="G2097" s="21" t="s">
        <v>1884</v>
      </c>
      <c r="H2097" s="21" t="s">
        <v>196</v>
      </c>
      <c r="I2097" s="25" t="s">
        <v>15</v>
      </c>
      <c r="J2097" s="21" t="s">
        <v>107</v>
      </c>
      <c r="K2097" s="21"/>
      <c r="L2097" s="20">
        <v>45645</v>
      </c>
      <c r="M2097" s="20">
        <v>45621</v>
      </c>
      <c r="N2097" s="21" t="s">
        <v>22</v>
      </c>
      <c r="O2097" s="21">
        <v>11</v>
      </c>
      <c r="P2097" s="21">
        <v>0</v>
      </c>
      <c r="Q2097" s="21">
        <v>16</v>
      </c>
      <c r="R2097" s="15">
        <v>1</v>
      </c>
      <c r="S2097" s="18" t="str">
        <f>IFERROR(VLOOKUP(D2097,'[1]comparativo br'!$A:$B,2,FALSE),"")</f>
        <v/>
      </c>
      <c r="T2097" s="18" t="str">
        <f>IFERROR(VLOOKUP(D2097,'[1]comparativo br'!$A:$C,3,FALSE),"")</f>
        <v/>
      </c>
      <c r="U2097" s="15" t="str">
        <f t="shared" si="256"/>
        <v/>
      </c>
      <c r="V2097" s="19" t="str">
        <f>IFERROR(VLOOKUP(D2097,'[1]comparativo br'!$A:$D,4,FALSE),"")</f>
        <v/>
      </c>
      <c r="W2097" s="19" t="str">
        <f>IFERROR(VLOOKUP(D2097,'[1]comparativo br'!$A:$E,5,FALSE),"")</f>
        <v/>
      </c>
      <c r="X2097" s="15" t="str">
        <f t="shared" si="261"/>
        <v/>
      </c>
      <c r="Y2097" s="18" t="e">
        <f>SUMIFS([2]Plan2!$H:$H,[2]Plan2!$A:$A,$D2097,[2]Plan2!$U:$U,6)</f>
        <v>#VALUE!</v>
      </c>
      <c r="Z2097" s="18" t="e">
        <f>SUMIFS([2]Plan2!$H:$H,[2]Plan2!$A:$A,$D2097,[2]Plan2!$U:$U,7)</f>
        <v>#VALUE!</v>
      </c>
      <c r="AA2097" s="18" t="e">
        <f>SUMIFS([2]Plan2!$H:$H,[2]Plan2!$A:$A,$D2097,[2]Plan2!$U:$U,8)</f>
        <v>#VALUE!</v>
      </c>
      <c r="AB2097" s="18" t="e">
        <f>SUMIFS([2]Plan2!$H:$H,[2]Plan2!$A:$A,$D2097,[2]Plan2!$U:$U,9)</f>
        <v>#VALUE!</v>
      </c>
      <c r="AC2097" s="18" t="e">
        <f>SUMIFS([2]Plan2!$H:$H,[2]Plan2!$A:$A,$D2097,[2]Plan2!$U:$U,10)</f>
        <v>#VALUE!</v>
      </c>
      <c r="AD2097" s="18" t="e">
        <f>SUMIFS([2]Plan2!$H:$H,[2]Plan2!$A:$A,$D2097,[2]Plan2!$U:$U,11)</f>
        <v>#VALUE!</v>
      </c>
      <c r="AE2097" s="18" t="e">
        <f>SUMIFS([2]Plan2!$H:$H,[2]Plan2!$A:$A,$D2097,[2]Plan2!$U:$U,12)</f>
        <v>#VALUE!</v>
      </c>
      <c r="AF2097" s="18" t="e">
        <f>SUMIFS([2]Plan2!$H:$H,[2]Plan2!$A:$A,$D2097,[2]Plan2!$U:$U,1)</f>
        <v>#VALUE!</v>
      </c>
      <c r="AG2097" s="18" t="e">
        <f>SUMIFS([2]Plan2!$H:$H,[2]Plan2!$A:$A,$D2097,[2]Plan2!$U:$U,2)</f>
        <v>#VALUE!</v>
      </c>
      <c r="AH2097" s="18" t="e">
        <f>SUMIFS([2]Plan2!$H:$H,[2]Plan2!$A:$A,$D2097,[2]Plan2!$U:$U,3)</f>
        <v>#VALUE!</v>
      </c>
      <c r="AI2097" s="18" t="e">
        <f>SUMIFS([2]Plan2!$H:$H,[2]Plan2!$A:$A,$D2097,[2]Plan2!$U:$U,4)</f>
        <v>#VALUE!</v>
      </c>
      <c r="AJ2097" s="18" t="e">
        <f>SUMIFS([2]Plan2!$H:$H,[2]Plan2!$A:$A,$D2097,[2]Plan2!$U:$U,5)</f>
        <v>#VALUE!</v>
      </c>
      <c r="AK2097" s="23" t="e">
        <f t="shared" si="257"/>
        <v>#VALUE!</v>
      </c>
      <c r="AL2097" s="23" t="e">
        <f t="shared" si="260"/>
        <v>#VALUE!</v>
      </c>
      <c r="AM2097">
        <f t="shared" si="258"/>
        <v>0</v>
      </c>
    </row>
    <row r="2098" spans="1:39" ht="15.75" x14ac:dyDescent="0.25">
      <c r="A2098" s="21"/>
      <c r="B2098" s="21" t="s">
        <v>1520</v>
      </c>
      <c r="C2098" s="21">
        <v>61077327</v>
      </c>
      <c r="D2098" s="25">
        <v>201274</v>
      </c>
      <c r="E2098" s="21" t="s">
        <v>1180</v>
      </c>
      <c r="F2098" s="31" t="s">
        <v>1180</v>
      </c>
      <c r="G2098" s="21" t="s">
        <v>1493</v>
      </c>
      <c r="H2098" s="21" t="s">
        <v>1494</v>
      </c>
      <c r="I2098" s="25" t="s">
        <v>20</v>
      </c>
      <c r="J2098" s="21" t="s">
        <v>21</v>
      </c>
      <c r="K2098" s="21"/>
      <c r="L2098" s="20">
        <v>45756</v>
      </c>
      <c r="M2098" s="20">
        <v>45747</v>
      </c>
      <c r="N2098" s="21" t="s">
        <v>18</v>
      </c>
      <c r="O2098" s="21">
        <v>994</v>
      </c>
      <c r="P2098" s="21">
        <v>100</v>
      </c>
      <c r="Q2098" s="21">
        <v>36</v>
      </c>
      <c r="R2098" s="15">
        <f t="shared" ref="R2098:R2103" si="262">(Q2098-P2098)/P2098</f>
        <v>-0.64</v>
      </c>
      <c r="S2098" s="18">
        <f>IFERROR(VLOOKUP(D2098,'[1]comparativo br'!$A:$B,2,FALSE),"")</f>
        <v>26909</v>
      </c>
      <c r="T2098" s="18">
        <f>IFERROR(VLOOKUP(D2098,'[1]comparativo br'!$A:$C,3,FALSE),"")</f>
        <v>0</v>
      </c>
      <c r="U2098" s="15">
        <f t="shared" si="256"/>
        <v>-1</v>
      </c>
      <c r="V2098" s="19">
        <f>IFERROR(VLOOKUP(D2098,'[1]comparativo br'!$A:$D,4,FALSE),"")</f>
        <v>81</v>
      </c>
      <c r="W2098" s="19">
        <f>IFERROR(VLOOKUP(D2098,'[1]comparativo br'!$A:$E,5,FALSE),"")</f>
        <v>119</v>
      </c>
      <c r="X2098" s="15">
        <f t="shared" si="261"/>
        <v>0.46913580246913578</v>
      </c>
      <c r="Y2098" s="18" t="e">
        <f>SUMIFS([2]Plan2!$H:$H,[2]Plan2!$A:$A,$D2098,[2]Plan2!$U:$U,6)</f>
        <v>#VALUE!</v>
      </c>
      <c r="Z2098" s="18" t="e">
        <f>SUMIFS([2]Plan2!$H:$H,[2]Plan2!$A:$A,$D2098,[2]Plan2!$U:$U,7)</f>
        <v>#VALUE!</v>
      </c>
      <c r="AA2098" s="18" t="e">
        <f>SUMIFS([2]Plan2!$H:$H,[2]Plan2!$A:$A,$D2098,[2]Plan2!$U:$U,8)</f>
        <v>#VALUE!</v>
      </c>
      <c r="AB2098" s="18" t="e">
        <f>SUMIFS([2]Plan2!$H:$H,[2]Plan2!$A:$A,$D2098,[2]Plan2!$U:$U,9)</f>
        <v>#VALUE!</v>
      </c>
      <c r="AC2098" s="18" t="e">
        <f>SUMIFS([2]Plan2!$H:$H,[2]Plan2!$A:$A,$D2098,[2]Plan2!$U:$U,10)</f>
        <v>#VALUE!</v>
      </c>
      <c r="AD2098" s="18" t="e">
        <f>SUMIFS([2]Plan2!$H:$H,[2]Plan2!$A:$A,$D2098,[2]Plan2!$U:$U,11)</f>
        <v>#VALUE!</v>
      </c>
      <c r="AE2098" s="18" t="e">
        <f>SUMIFS([2]Plan2!$H:$H,[2]Plan2!$A:$A,$D2098,[2]Plan2!$U:$U,12)</f>
        <v>#VALUE!</v>
      </c>
      <c r="AF2098" s="18" t="e">
        <f>SUMIFS([2]Plan2!$H:$H,[2]Plan2!$A:$A,$D2098,[2]Plan2!$U:$U,1)</f>
        <v>#VALUE!</v>
      </c>
      <c r="AG2098" s="18" t="e">
        <f>SUMIFS([2]Plan2!$H:$H,[2]Plan2!$A:$A,$D2098,[2]Plan2!$U:$U,2)</f>
        <v>#VALUE!</v>
      </c>
      <c r="AH2098" s="18" t="e">
        <f>SUMIFS([2]Plan2!$H:$H,[2]Plan2!$A:$A,$D2098,[2]Plan2!$U:$U,3)</f>
        <v>#VALUE!</v>
      </c>
      <c r="AI2098" s="18" t="e">
        <f>SUMIFS([2]Plan2!$H:$H,[2]Plan2!$A:$A,$D2098,[2]Plan2!$U:$U,4)</f>
        <v>#VALUE!</v>
      </c>
      <c r="AJ2098" s="18" t="e">
        <f>SUMIFS([2]Plan2!$H:$H,[2]Plan2!$A:$A,$D2098,[2]Plan2!$U:$U,5)</f>
        <v>#VALUE!</v>
      </c>
      <c r="AK2098" s="23" t="e">
        <f t="shared" si="257"/>
        <v>#VALUE!</v>
      </c>
      <c r="AL2098" s="23" t="e">
        <f t="shared" si="260"/>
        <v>#VALUE!</v>
      </c>
      <c r="AM2098">
        <f t="shared" si="258"/>
        <v>0</v>
      </c>
    </row>
    <row r="2099" spans="1:39" ht="15.75" x14ac:dyDescent="0.25">
      <c r="A2099" s="21"/>
      <c r="B2099" s="21" t="s">
        <v>1519</v>
      </c>
      <c r="C2099" s="21">
        <v>61079117</v>
      </c>
      <c r="D2099" s="25">
        <v>194544</v>
      </c>
      <c r="E2099" s="21" t="s">
        <v>1206</v>
      </c>
      <c r="F2099" s="31" t="s">
        <v>1206</v>
      </c>
      <c r="G2099" s="21" t="s">
        <v>1716</v>
      </c>
      <c r="H2099" s="21" t="s">
        <v>1717</v>
      </c>
      <c r="I2099" s="25" t="s">
        <v>308</v>
      </c>
      <c r="J2099" s="21" t="s">
        <v>16</v>
      </c>
      <c r="K2099" s="21" t="s">
        <v>52</v>
      </c>
      <c r="L2099" s="20">
        <v>45384</v>
      </c>
      <c r="M2099" s="20">
        <v>45450</v>
      </c>
      <c r="N2099" s="21" t="s">
        <v>53</v>
      </c>
      <c r="O2099" s="21">
        <v>19</v>
      </c>
      <c r="P2099" s="21">
        <v>19</v>
      </c>
      <c r="Q2099" s="21">
        <v>36</v>
      </c>
      <c r="R2099" s="15">
        <f t="shared" si="262"/>
        <v>0.89473684210526316</v>
      </c>
      <c r="S2099" s="18" t="str">
        <f>IFERROR(VLOOKUP(D2099,'[1]comparativo br'!$A:$B,2,FALSE),"")</f>
        <v/>
      </c>
      <c r="T2099" s="18" t="str">
        <f>IFERROR(VLOOKUP(D2099,'[1]comparativo br'!$A:$C,3,FALSE),"")</f>
        <v/>
      </c>
      <c r="U2099" s="15" t="str">
        <f t="shared" si="256"/>
        <v/>
      </c>
      <c r="V2099" s="19" t="str">
        <f>IFERROR(VLOOKUP(D2099,'[1]comparativo br'!$A:$D,4,FALSE),"")</f>
        <v/>
      </c>
      <c r="W2099" s="19" t="str">
        <f>IFERROR(VLOOKUP(D2099,'[1]comparativo br'!$A:$E,5,FALSE),"")</f>
        <v/>
      </c>
      <c r="X2099" s="15" t="str">
        <f t="shared" si="261"/>
        <v/>
      </c>
      <c r="Y2099" s="18" t="e">
        <f>SUMIFS([2]Plan2!$H:$H,[2]Plan2!$A:$A,$D2099,[2]Plan2!$U:$U,6)</f>
        <v>#VALUE!</v>
      </c>
      <c r="Z2099" s="18" t="e">
        <f>SUMIFS([2]Plan2!$H:$H,[2]Plan2!$A:$A,$D2099,[2]Plan2!$U:$U,7)</f>
        <v>#VALUE!</v>
      </c>
      <c r="AA2099" s="18" t="e">
        <f>SUMIFS([2]Plan2!$H:$H,[2]Plan2!$A:$A,$D2099,[2]Plan2!$U:$U,8)</f>
        <v>#VALUE!</v>
      </c>
      <c r="AB2099" s="18" t="e">
        <f>SUMIFS([2]Plan2!$H:$H,[2]Plan2!$A:$A,$D2099,[2]Plan2!$U:$U,9)</f>
        <v>#VALUE!</v>
      </c>
      <c r="AC2099" s="18" t="e">
        <f>SUMIFS([2]Plan2!$H:$H,[2]Plan2!$A:$A,$D2099,[2]Plan2!$U:$U,10)</f>
        <v>#VALUE!</v>
      </c>
      <c r="AD2099" s="18" t="e">
        <f>SUMIFS([2]Plan2!$H:$H,[2]Plan2!$A:$A,$D2099,[2]Plan2!$U:$U,11)</f>
        <v>#VALUE!</v>
      </c>
      <c r="AE2099" s="18" t="e">
        <f>SUMIFS([2]Plan2!$H:$H,[2]Plan2!$A:$A,$D2099,[2]Plan2!$U:$U,12)</f>
        <v>#VALUE!</v>
      </c>
      <c r="AF2099" s="18" t="e">
        <f>SUMIFS([2]Plan2!$H:$H,[2]Plan2!$A:$A,$D2099,[2]Plan2!$U:$U,1)</f>
        <v>#VALUE!</v>
      </c>
      <c r="AG2099" s="18" t="e">
        <f>SUMIFS([2]Plan2!$H:$H,[2]Plan2!$A:$A,$D2099,[2]Plan2!$U:$U,2)</f>
        <v>#VALUE!</v>
      </c>
      <c r="AH2099" s="18" t="e">
        <f>SUMIFS([2]Plan2!$H:$H,[2]Plan2!$A:$A,$D2099,[2]Plan2!$U:$U,3)</f>
        <v>#VALUE!</v>
      </c>
      <c r="AI2099" s="18" t="e">
        <f>SUMIFS([2]Plan2!$H:$H,[2]Plan2!$A:$A,$D2099,[2]Plan2!$U:$U,4)</f>
        <v>#VALUE!</v>
      </c>
      <c r="AJ2099" s="18" t="e">
        <f>SUMIFS([2]Plan2!$H:$H,[2]Plan2!$A:$A,$D2099,[2]Plan2!$U:$U,5)</f>
        <v>#VALUE!</v>
      </c>
      <c r="AK2099" s="23" t="e">
        <f t="shared" si="257"/>
        <v>#VALUE!</v>
      </c>
      <c r="AL2099" s="23" t="e">
        <f t="shared" si="260"/>
        <v>#VALUE!</v>
      </c>
      <c r="AM2099">
        <f t="shared" si="258"/>
        <v>0</v>
      </c>
    </row>
    <row r="2100" spans="1:39" ht="15.75" x14ac:dyDescent="0.25">
      <c r="A2100" s="21"/>
      <c r="B2100" s="21" t="s">
        <v>1519</v>
      </c>
      <c r="C2100" s="21">
        <v>61082723</v>
      </c>
      <c r="D2100" s="25">
        <v>190707</v>
      </c>
      <c r="E2100" s="21" t="s">
        <v>2455</v>
      </c>
      <c r="F2100" s="31" t="s">
        <v>1826</v>
      </c>
      <c r="G2100" s="21" t="s">
        <v>2461</v>
      </c>
      <c r="H2100" s="21" t="s">
        <v>2462</v>
      </c>
      <c r="I2100" s="25" t="s">
        <v>15</v>
      </c>
      <c r="J2100" s="21" t="s">
        <v>107</v>
      </c>
      <c r="K2100" s="21" t="s">
        <v>108</v>
      </c>
      <c r="L2100" s="20">
        <v>44936</v>
      </c>
      <c r="M2100" s="20">
        <v>45716</v>
      </c>
      <c r="N2100" s="21" t="s">
        <v>53</v>
      </c>
      <c r="O2100" s="21">
        <v>9</v>
      </c>
      <c r="P2100" s="21">
        <v>17</v>
      </c>
      <c r="Q2100" s="21">
        <v>18</v>
      </c>
      <c r="R2100" s="15">
        <f t="shared" si="262"/>
        <v>5.8823529411764705E-2</v>
      </c>
      <c r="S2100" s="18">
        <f>IFERROR(VLOOKUP(D2100,'[1]comparativo br'!$A:$B,2,FALSE),"")</f>
        <v>0</v>
      </c>
      <c r="T2100" s="18">
        <f>IFERROR(VLOOKUP(D2100,'[1]comparativo br'!$A:$C,3,FALSE),"")</f>
        <v>0</v>
      </c>
      <c r="U2100" s="15" t="str">
        <f t="shared" si="256"/>
        <v/>
      </c>
      <c r="V2100" s="19">
        <f>IFERROR(VLOOKUP(D2100,'[1]comparativo br'!$A:$D,4,FALSE),"")</f>
        <v>15</v>
      </c>
      <c r="W2100" s="19">
        <f>IFERROR(VLOOKUP(D2100,'[1]comparativo br'!$A:$E,5,FALSE),"")</f>
        <v>17</v>
      </c>
      <c r="X2100" s="15">
        <f t="shared" si="261"/>
        <v>0.13333333333333333</v>
      </c>
      <c r="Y2100" s="18" t="e">
        <f>SUMIFS([2]Plan2!$H:$H,[2]Plan2!$A:$A,$D2100,[2]Plan2!$U:$U,6)</f>
        <v>#VALUE!</v>
      </c>
      <c r="Z2100" s="18" t="e">
        <f>SUMIFS([2]Plan2!$H:$H,[2]Plan2!$A:$A,$D2100,[2]Plan2!$U:$U,7)</f>
        <v>#VALUE!</v>
      </c>
      <c r="AA2100" s="18" t="e">
        <f>SUMIFS([2]Plan2!$H:$H,[2]Plan2!$A:$A,$D2100,[2]Plan2!$U:$U,8)</f>
        <v>#VALUE!</v>
      </c>
      <c r="AB2100" s="18" t="e">
        <f>SUMIFS([2]Plan2!$H:$H,[2]Plan2!$A:$A,$D2100,[2]Plan2!$U:$U,9)</f>
        <v>#VALUE!</v>
      </c>
      <c r="AC2100" s="18" t="e">
        <f>SUMIFS([2]Plan2!$H:$H,[2]Plan2!$A:$A,$D2100,[2]Plan2!$U:$U,10)</f>
        <v>#VALUE!</v>
      </c>
      <c r="AD2100" s="18" t="e">
        <f>SUMIFS([2]Plan2!$H:$H,[2]Plan2!$A:$A,$D2100,[2]Plan2!$U:$U,11)</f>
        <v>#VALUE!</v>
      </c>
      <c r="AE2100" s="18" t="e">
        <f>SUMIFS([2]Plan2!$H:$H,[2]Plan2!$A:$A,$D2100,[2]Plan2!$U:$U,12)</f>
        <v>#VALUE!</v>
      </c>
      <c r="AF2100" s="18" t="e">
        <f>SUMIFS([2]Plan2!$H:$H,[2]Plan2!$A:$A,$D2100,[2]Plan2!$U:$U,1)</f>
        <v>#VALUE!</v>
      </c>
      <c r="AG2100" s="18" t="e">
        <f>SUMIFS([2]Plan2!$H:$H,[2]Plan2!$A:$A,$D2100,[2]Plan2!$U:$U,2)</f>
        <v>#VALUE!</v>
      </c>
      <c r="AH2100" s="18" t="e">
        <f>SUMIFS([2]Plan2!$H:$H,[2]Plan2!$A:$A,$D2100,[2]Plan2!$U:$U,3)</f>
        <v>#VALUE!</v>
      </c>
      <c r="AI2100" s="18" t="e">
        <f>SUMIFS([2]Plan2!$H:$H,[2]Plan2!$A:$A,$D2100,[2]Plan2!$U:$U,4)</f>
        <v>#VALUE!</v>
      </c>
      <c r="AJ2100" s="18" t="e">
        <f>SUMIFS([2]Plan2!$H:$H,[2]Plan2!$A:$A,$D2100,[2]Plan2!$U:$U,5)</f>
        <v>#VALUE!</v>
      </c>
      <c r="AK2100" s="23" t="e">
        <f t="shared" si="257"/>
        <v>#VALUE!</v>
      </c>
      <c r="AL2100" s="23" t="e">
        <f t="shared" si="260"/>
        <v>#VALUE!</v>
      </c>
      <c r="AM2100">
        <f t="shared" si="258"/>
        <v>0</v>
      </c>
    </row>
    <row r="2101" spans="1:39" ht="15.75" x14ac:dyDescent="0.25">
      <c r="A2101" s="21"/>
      <c r="B2101" s="21" t="s">
        <v>1519</v>
      </c>
      <c r="C2101" s="21">
        <v>61082988</v>
      </c>
      <c r="D2101" s="25">
        <v>193937</v>
      </c>
      <c r="E2101" s="21" t="s">
        <v>104</v>
      </c>
      <c r="F2101" s="31" t="s">
        <v>1826</v>
      </c>
      <c r="G2101" s="21" t="s">
        <v>982</v>
      </c>
      <c r="H2101" s="21" t="s">
        <v>688</v>
      </c>
      <c r="I2101" s="25" t="s">
        <v>20</v>
      </c>
      <c r="J2101" s="21" t="s">
        <v>300</v>
      </c>
      <c r="K2101" s="21"/>
      <c r="L2101" s="20">
        <v>45300</v>
      </c>
      <c r="M2101" s="20">
        <v>45736</v>
      </c>
      <c r="N2101" s="21" t="s">
        <v>53</v>
      </c>
      <c r="O2101" s="21">
        <v>5</v>
      </c>
      <c r="P2101" s="21">
        <v>5</v>
      </c>
      <c r="Q2101" s="21">
        <v>5</v>
      </c>
      <c r="R2101" s="15">
        <f t="shared" si="262"/>
        <v>0</v>
      </c>
      <c r="S2101" s="18">
        <f>IFERROR(VLOOKUP(D2101,'[1]comparativo br'!$A:$B,2,FALSE),"")</f>
        <v>1440</v>
      </c>
      <c r="T2101" s="18">
        <f>IFERROR(VLOOKUP(D2101,'[1]comparativo br'!$A:$C,3,FALSE),"")</f>
        <v>0</v>
      </c>
      <c r="U2101" s="15">
        <f t="shared" si="256"/>
        <v>-1</v>
      </c>
      <c r="V2101" s="19">
        <f>IFERROR(VLOOKUP(D2101,'[1]comparativo br'!$A:$D,4,FALSE),"")</f>
        <v>18</v>
      </c>
      <c r="W2101" s="19">
        <f>IFERROR(VLOOKUP(D2101,'[1]comparativo br'!$A:$E,5,FALSE),"")</f>
        <v>3</v>
      </c>
      <c r="X2101" s="15">
        <f t="shared" si="261"/>
        <v>-0.83333333333333337</v>
      </c>
      <c r="Y2101" s="18" t="e">
        <f>SUMIFS([2]Plan2!$H:$H,[2]Plan2!$A:$A,$D2101,[2]Plan2!$U:$U,6)</f>
        <v>#VALUE!</v>
      </c>
      <c r="Z2101" s="18" t="e">
        <f>SUMIFS([2]Plan2!$H:$H,[2]Plan2!$A:$A,$D2101,[2]Plan2!$U:$U,7)</f>
        <v>#VALUE!</v>
      </c>
      <c r="AA2101" s="18" t="e">
        <f>SUMIFS([2]Plan2!$H:$H,[2]Plan2!$A:$A,$D2101,[2]Plan2!$U:$U,8)</f>
        <v>#VALUE!</v>
      </c>
      <c r="AB2101" s="18" t="e">
        <f>SUMIFS([2]Plan2!$H:$H,[2]Plan2!$A:$A,$D2101,[2]Plan2!$U:$U,9)</f>
        <v>#VALUE!</v>
      </c>
      <c r="AC2101" s="18" t="e">
        <f>SUMIFS([2]Plan2!$H:$H,[2]Plan2!$A:$A,$D2101,[2]Plan2!$U:$U,10)</f>
        <v>#VALUE!</v>
      </c>
      <c r="AD2101" s="18" t="e">
        <f>SUMIFS([2]Plan2!$H:$H,[2]Plan2!$A:$A,$D2101,[2]Plan2!$U:$U,11)</f>
        <v>#VALUE!</v>
      </c>
      <c r="AE2101" s="18" t="e">
        <f>SUMIFS([2]Plan2!$H:$H,[2]Plan2!$A:$A,$D2101,[2]Plan2!$U:$U,12)</f>
        <v>#VALUE!</v>
      </c>
      <c r="AF2101" s="18" t="e">
        <f>SUMIFS([2]Plan2!$H:$H,[2]Plan2!$A:$A,$D2101,[2]Plan2!$U:$U,1)</f>
        <v>#VALUE!</v>
      </c>
      <c r="AG2101" s="18" t="e">
        <f>SUMIFS([2]Plan2!$H:$H,[2]Plan2!$A:$A,$D2101,[2]Plan2!$U:$U,2)</f>
        <v>#VALUE!</v>
      </c>
      <c r="AH2101" s="18" t="e">
        <f>SUMIFS([2]Plan2!$H:$H,[2]Plan2!$A:$A,$D2101,[2]Plan2!$U:$U,3)</f>
        <v>#VALUE!</v>
      </c>
      <c r="AI2101" s="18" t="e">
        <f>SUMIFS([2]Plan2!$H:$H,[2]Plan2!$A:$A,$D2101,[2]Plan2!$U:$U,4)</f>
        <v>#VALUE!</v>
      </c>
      <c r="AJ2101" s="18" t="e">
        <f>SUMIFS([2]Plan2!$H:$H,[2]Plan2!$A:$A,$D2101,[2]Plan2!$U:$U,5)</f>
        <v>#VALUE!</v>
      </c>
      <c r="AK2101" s="23" t="e">
        <f t="shared" si="257"/>
        <v>#VALUE!</v>
      </c>
      <c r="AL2101" s="23" t="e">
        <f t="shared" si="260"/>
        <v>#VALUE!</v>
      </c>
      <c r="AM2101">
        <f t="shared" si="258"/>
        <v>0</v>
      </c>
    </row>
    <row r="2102" spans="1:39" ht="15.75" x14ac:dyDescent="0.25">
      <c r="A2102" s="21"/>
      <c r="B2102" s="21" t="s">
        <v>1519</v>
      </c>
      <c r="C2102" s="21">
        <v>61099826</v>
      </c>
      <c r="D2102" s="25">
        <v>193668</v>
      </c>
      <c r="E2102" s="21" t="s">
        <v>33</v>
      </c>
      <c r="F2102" s="31" t="s">
        <v>2488</v>
      </c>
      <c r="G2102" s="21" t="s">
        <v>931</v>
      </c>
      <c r="H2102" s="21" t="s">
        <v>109</v>
      </c>
      <c r="I2102" s="25" t="s">
        <v>15</v>
      </c>
      <c r="J2102" s="21" t="s">
        <v>16</v>
      </c>
      <c r="K2102" s="21" t="s">
        <v>17</v>
      </c>
      <c r="L2102" s="20">
        <v>44964</v>
      </c>
      <c r="M2102" s="20">
        <v>45450</v>
      </c>
      <c r="N2102" s="21" t="s">
        <v>53</v>
      </c>
      <c r="O2102" s="21">
        <v>36</v>
      </c>
      <c r="P2102" s="21">
        <v>47</v>
      </c>
      <c r="Q2102" s="21">
        <v>7</v>
      </c>
      <c r="R2102" s="15">
        <f t="shared" si="262"/>
        <v>-0.85106382978723405</v>
      </c>
      <c r="S2102" s="18" t="str">
        <f>IFERROR(VLOOKUP(D2102,'[1]comparativo br'!$A:$B,2,FALSE),"")</f>
        <v/>
      </c>
      <c r="T2102" s="18" t="str">
        <f>IFERROR(VLOOKUP(D2102,'[1]comparativo br'!$A:$C,3,FALSE),"")</f>
        <v/>
      </c>
      <c r="U2102" s="15" t="str">
        <f t="shared" si="256"/>
        <v/>
      </c>
      <c r="V2102" s="19" t="str">
        <f>IFERROR(VLOOKUP(D2102,'[1]comparativo br'!$A:$D,4,FALSE),"")</f>
        <v/>
      </c>
      <c r="W2102" s="19" t="str">
        <f>IFERROR(VLOOKUP(D2102,'[1]comparativo br'!$A:$E,5,FALSE),"")</f>
        <v/>
      </c>
      <c r="X2102" s="15" t="str">
        <f t="shared" si="261"/>
        <v/>
      </c>
      <c r="Y2102" s="18" t="e">
        <f>SUMIFS([2]Plan2!$H:$H,[2]Plan2!$A:$A,$D2102,[2]Plan2!$U:$U,6)</f>
        <v>#VALUE!</v>
      </c>
      <c r="Z2102" s="18" t="e">
        <f>SUMIFS([2]Plan2!$H:$H,[2]Plan2!$A:$A,$D2102,[2]Plan2!$U:$U,7)</f>
        <v>#VALUE!</v>
      </c>
      <c r="AA2102" s="18" t="e">
        <f>SUMIFS([2]Plan2!$H:$H,[2]Plan2!$A:$A,$D2102,[2]Plan2!$U:$U,8)</f>
        <v>#VALUE!</v>
      </c>
      <c r="AB2102" s="18" t="e">
        <f>SUMIFS([2]Plan2!$H:$H,[2]Plan2!$A:$A,$D2102,[2]Plan2!$U:$U,9)</f>
        <v>#VALUE!</v>
      </c>
      <c r="AC2102" s="18" t="e">
        <f>SUMIFS([2]Plan2!$H:$H,[2]Plan2!$A:$A,$D2102,[2]Plan2!$U:$U,10)</f>
        <v>#VALUE!</v>
      </c>
      <c r="AD2102" s="18" t="e">
        <f>SUMIFS([2]Plan2!$H:$H,[2]Plan2!$A:$A,$D2102,[2]Plan2!$U:$U,11)</f>
        <v>#VALUE!</v>
      </c>
      <c r="AE2102" s="18" t="e">
        <f>SUMIFS([2]Plan2!$H:$H,[2]Plan2!$A:$A,$D2102,[2]Plan2!$U:$U,12)</f>
        <v>#VALUE!</v>
      </c>
      <c r="AF2102" s="18" t="e">
        <f>SUMIFS([2]Plan2!$H:$H,[2]Plan2!$A:$A,$D2102,[2]Plan2!$U:$U,1)</f>
        <v>#VALUE!</v>
      </c>
      <c r="AG2102" s="18" t="e">
        <f>SUMIFS([2]Plan2!$H:$H,[2]Plan2!$A:$A,$D2102,[2]Plan2!$U:$U,2)</f>
        <v>#VALUE!</v>
      </c>
      <c r="AH2102" s="18" t="e">
        <f>SUMIFS([2]Plan2!$H:$H,[2]Plan2!$A:$A,$D2102,[2]Plan2!$U:$U,3)</f>
        <v>#VALUE!</v>
      </c>
      <c r="AI2102" s="18" t="e">
        <f>SUMIFS([2]Plan2!$H:$H,[2]Plan2!$A:$A,$D2102,[2]Plan2!$U:$U,4)</f>
        <v>#VALUE!</v>
      </c>
      <c r="AJ2102" s="18" t="e">
        <f>SUMIFS([2]Plan2!$H:$H,[2]Plan2!$A:$A,$D2102,[2]Plan2!$U:$U,5)</f>
        <v>#VALUE!</v>
      </c>
      <c r="AK2102" s="23" t="e">
        <f t="shared" si="257"/>
        <v>#VALUE!</v>
      </c>
      <c r="AL2102" s="23" t="e">
        <f t="shared" si="260"/>
        <v>#VALUE!</v>
      </c>
      <c r="AM2102">
        <f t="shared" si="258"/>
        <v>0</v>
      </c>
    </row>
    <row r="2103" spans="1:39" ht="15.75" x14ac:dyDescent="0.25">
      <c r="A2103" s="21"/>
      <c r="B2103" s="21" t="s">
        <v>1519</v>
      </c>
      <c r="C2103" s="21">
        <v>61352050</v>
      </c>
      <c r="D2103" s="25">
        <v>194305</v>
      </c>
      <c r="E2103" s="21" t="s">
        <v>24</v>
      </c>
      <c r="F2103" s="31" t="s">
        <v>24</v>
      </c>
      <c r="G2103" s="21" t="s">
        <v>1539</v>
      </c>
      <c r="H2103" s="21" t="s">
        <v>1540</v>
      </c>
      <c r="I2103" s="25" t="s">
        <v>20</v>
      </c>
      <c r="J2103" s="21" t="s">
        <v>21</v>
      </c>
      <c r="K2103" s="21"/>
      <c r="L2103" s="20">
        <v>45247</v>
      </c>
      <c r="M2103" s="20">
        <v>45254</v>
      </c>
      <c r="N2103" s="21" t="s">
        <v>53</v>
      </c>
      <c r="O2103" s="21">
        <v>0</v>
      </c>
      <c r="P2103" s="21">
        <v>1</v>
      </c>
      <c r="Q2103" s="21">
        <v>0</v>
      </c>
      <c r="R2103" s="15">
        <f t="shared" si="262"/>
        <v>-1</v>
      </c>
      <c r="S2103" s="18" t="str">
        <f>IFERROR(VLOOKUP(D2103,'[1]comparativo br'!$A:$B,2,FALSE),"")</f>
        <v/>
      </c>
      <c r="T2103" s="18" t="str">
        <f>IFERROR(VLOOKUP(D2103,'[1]comparativo br'!$A:$C,3,FALSE),"")</f>
        <v/>
      </c>
      <c r="U2103" s="15" t="str">
        <f t="shared" si="256"/>
        <v/>
      </c>
      <c r="V2103" s="19" t="str">
        <f>IFERROR(VLOOKUP(D2103,'[1]comparativo br'!$A:$D,4,FALSE),"")</f>
        <v/>
      </c>
      <c r="W2103" s="19" t="str">
        <f>IFERROR(VLOOKUP(D2103,'[1]comparativo br'!$A:$E,5,FALSE),"")</f>
        <v/>
      </c>
      <c r="X2103" s="15" t="str">
        <f t="shared" si="261"/>
        <v/>
      </c>
      <c r="Y2103" s="18" t="e">
        <f>SUMIFS([2]Plan2!$H:$H,[2]Plan2!$A:$A,$D2103,[2]Plan2!$U:$U,6)</f>
        <v>#VALUE!</v>
      </c>
      <c r="Z2103" s="18" t="e">
        <f>SUMIFS([2]Plan2!$H:$H,[2]Plan2!$A:$A,$D2103,[2]Plan2!$U:$U,7)</f>
        <v>#VALUE!</v>
      </c>
      <c r="AA2103" s="18" t="e">
        <f>SUMIFS([2]Plan2!$H:$H,[2]Plan2!$A:$A,$D2103,[2]Plan2!$U:$U,8)</f>
        <v>#VALUE!</v>
      </c>
      <c r="AB2103" s="18" t="e">
        <f>SUMIFS([2]Plan2!$H:$H,[2]Plan2!$A:$A,$D2103,[2]Plan2!$U:$U,9)</f>
        <v>#VALUE!</v>
      </c>
      <c r="AC2103" s="18" t="e">
        <f>SUMIFS([2]Plan2!$H:$H,[2]Plan2!$A:$A,$D2103,[2]Plan2!$U:$U,10)</f>
        <v>#VALUE!</v>
      </c>
      <c r="AD2103" s="18" t="e">
        <f>SUMIFS([2]Plan2!$H:$H,[2]Plan2!$A:$A,$D2103,[2]Plan2!$U:$U,11)</f>
        <v>#VALUE!</v>
      </c>
      <c r="AE2103" s="18" t="e">
        <f>SUMIFS([2]Plan2!$H:$H,[2]Plan2!$A:$A,$D2103,[2]Plan2!$U:$U,12)</f>
        <v>#VALUE!</v>
      </c>
      <c r="AF2103" s="18" t="e">
        <f>SUMIFS([2]Plan2!$H:$H,[2]Plan2!$A:$A,$D2103,[2]Plan2!$U:$U,1)</f>
        <v>#VALUE!</v>
      </c>
      <c r="AG2103" s="18" t="e">
        <f>SUMIFS([2]Plan2!$H:$H,[2]Plan2!$A:$A,$D2103,[2]Plan2!$U:$U,2)</f>
        <v>#VALUE!</v>
      </c>
      <c r="AH2103" s="18" t="e">
        <f>SUMIFS([2]Plan2!$H:$H,[2]Plan2!$A:$A,$D2103,[2]Plan2!$U:$U,3)</f>
        <v>#VALUE!</v>
      </c>
      <c r="AI2103" s="18" t="e">
        <f>SUMIFS([2]Plan2!$H:$H,[2]Plan2!$A:$A,$D2103,[2]Plan2!$U:$U,4)</f>
        <v>#VALUE!</v>
      </c>
      <c r="AJ2103" s="18" t="e">
        <f>SUMIFS([2]Plan2!$H:$H,[2]Plan2!$A:$A,$D2103,[2]Plan2!$U:$U,5)</f>
        <v>#VALUE!</v>
      </c>
      <c r="AK2103" s="23" t="e">
        <f t="shared" si="257"/>
        <v>#VALUE!</v>
      </c>
      <c r="AL2103" s="23" t="e">
        <f t="shared" si="260"/>
        <v>#VALUE!</v>
      </c>
      <c r="AM2103">
        <f t="shared" si="258"/>
        <v>0</v>
      </c>
    </row>
    <row r="2104" spans="1:39" ht="15.75" x14ac:dyDescent="0.25">
      <c r="A2104" s="21"/>
      <c r="B2104" s="21" t="s">
        <v>1520</v>
      </c>
      <c r="C2104" s="21">
        <v>61478897</v>
      </c>
      <c r="D2104" s="25">
        <v>193250</v>
      </c>
      <c r="E2104" s="21" t="s">
        <v>1180</v>
      </c>
      <c r="F2104" s="31" t="s">
        <v>1180</v>
      </c>
      <c r="G2104" s="21" t="s">
        <v>2101</v>
      </c>
      <c r="H2104" s="21" t="s">
        <v>109</v>
      </c>
      <c r="I2104" s="25" t="s">
        <v>20</v>
      </c>
      <c r="J2104" s="21"/>
      <c r="K2104" s="21" t="s">
        <v>89</v>
      </c>
      <c r="L2104" s="20">
        <v>45637</v>
      </c>
      <c r="M2104" s="20"/>
      <c r="N2104" s="21" t="s">
        <v>22</v>
      </c>
      <c r="O2104" s="21"/>
      <c r="P2104" s="21"/>
      <c r="Q2104" s="21"/>
      <c r="R2104" s="28"/>
      <c r="S2104" s="18" t="str">
        <f>IFERROR(VLOOKUP(D2104,'[1]comparativo br'!$A:$B,2,FALSE),"")</f>
        <v/>
      </c>
      <c r="T2104" s="18" t="str">
        <f>IFERROR(VLOOKUP(D2104,'[1]comparativo br'!$A:$C,3,FALSE),"")</f>
        <v/>
      </c>
      <c r="U2104" s="15" t="str">
        <f t="shared" si="256"/>
        <v/>
      </c>
      <c r="V2104" s="19" t="str">
        <f>IFERROR(VLOOKUP(D2104,'[1]comparativo br'!$A:$D,4,FALSE),"")</f>
        <v/>
      </c>
      <c r="W2104" s="19" t="str">
        <f>IFERROR(VLOOKUP(D2104,'[1]comparativo br'!$A:$E,5,FALSE),"")</f>
        <v/>
      </c>
      <c r="X2104" s="15" t="str">
        <f t="shared" si="261"/>
        <v/>
      </c>
      <c r="Y2104" s="18" t="e">
        <f>SUMIFS([2]Plan2!$H:$H,[2]Plan2!$A:$A,$D2104,[2]Plan2!$U:$U,6)</f>
        <v>#VALUE!</v>
      </c>
      <c r="Z2104" s="18" t="e">
        <f>SUMIFS([2]Plan2!$H:$H,[2]Plan2!$A:$A,$D2104,[2]Plan2!$U:$U,7)</f>
        <v>#VALUE!</v>
      </c>
      <c r="AA2104" s="18" t="e">
        <f>SUMIFS([2]Plan2!$H:$H,[2]Plan2!$A:$A,$D2104,[2]Plan2!$U:$U,8)</f>
        <v>#VALUE!</v>
      </c>
      <c r="AB2104" s="18" t="e">
        <f>SUMIFS([2]Plan2!$H:$H,[2]Plan2!$A:$A,$D2104,[2]Plan2!$U:$U,9)</f>
        <v>#VALUE!</v>
      </c>
      <c r="AC2104" s="18" t="e">
        <f>SUMIFS([2]Plan2!$H:$H,[2]Plan2!$A:$A,$D2104,[2]Plan2!$U:$U,10)</f>
        <v>#VALUE!</v>
      </c>
      <c r="AD2104" s="18" t="e">
        <f>SUMIFS([2]Plan2!$H:$H,[2]Plan2!$A:$A,$D2104,[2]Plan2!$U:$U,11)</f>
        <v>#VALUE!</v>
      </c>
      <c r="AE2104" s="18" t="e">
        <f>SUMIFS([2]Plan2!$H:$H,[2]Plan2!$A:$A,$D2104,[2]Plan2!$U:$U,12)</f>
        <v>#VALUE!</v>
      </c>
      <c r="AF2104" s="18" t="e">
        <f>SUMIFS([2]Plan2!$H:$H,[2]Plan2!$A:$A,$D2104,[2]Plan2!$U:$U,1)</f>
        <v>#VALUE!</v>
      </c>
      <c r="AG2104" s="18" t="e">
        <f>SUMIFS([2]Plan2!$H:$H,[2]Plan2!$A:$A,$D2104,[2]Plan2!$U:$U,2)</f>
        <v>#VALUE!</v>
      </c>
      <c r="AH2104" s="18" t="e">
        <f>SUMIFS([2]Plan2!$H:$H,[2]Plan2!$A:$A,$D2104,[2]Plan2!$U:$U,3)</f>
        <v>#VALUE!</v>
      </c>
      <c r="AI2104" s="18" t="e">
        <f>SUMIFS([2]Plan2!$H:$H,[2]Plan2!$A:$A,$D2104,[2]Plan2!$U:$U,4)</f>
        <v>#VALUE!</v>
      </c>
      <c r="AJ2104" s="18" t="e">
        <f>SUMIFS([2]Plan2!$H:$H,[2]Plan2!$A:$A,$D2104,[2]Plan2!$U:$U,5)</f>
        <v>#VALUE!</v>
      </c>
      <c r="AK2104" s="23" t="e">
        <f t="shared" si="257"/>
        <v>#VALUE!</v>
      </c>
      <c r="AL2104" s="23" t="e">
        <f t="shared" si="260"/>
        <v>#VALUE!</v>
      </c>
      <c r="AM2104">
        <f t="shared" si="258"/>
        <v>0</v>
      </c>
    </row>
    <row r="2105" spans="1:39" ht="15.75" x14ac:dyDescent="0.25">
      <c r="A2105" s="21"/>
      <c r="B2105" s="21" t="s">
        <v>1520</v>
      </c>
      <c r="C2105" s="21">
        <v>61531620</v>
      </c>
      <c r="D2105" s="25" t="s">
        <v>2104</v>
      </c>
      <c r="E2105" s="21" t="s">
        <v>1206</v>
      </c>
      <c r="F2105" s="31" t="s">
        <v>1206</v>
      </c>
      <c r="G2105" s="21" t="s">
        <v>2105</v>
      </c>
      <c r="H2105" s="21" t="s">
        <v>1494</v>
      </c>
      <c r="I2105" s="25" t="s">
        <v>20</v>
      </c>
      <c r="J2105" s="21" t="s">
        <v>21</v>
      </c>
      <c r="K2105" s="21"/>
      <c r="L2105" s="20">
        <v>45722</v>
      </c>
      <c r="M2105" s="20">
        <v>45712</v>
      </c>
      <c r="N2105" s="21" t="s">
        <v>22</v>
      </c>
      <c r="O2105" s="21">
        <v>0</v>
      </c>
      <c r="P2105" s="21">
        <v>0</v>
      </c>
      <c r="Q2105" s="21">
        <v>1</v>
      </c>
      <c r="R2105" s="15">
        <v>1</v>
      </c>
      <c r="S2105" s="18">
        <f>IFERROR(VLOOKUP(D2105,'[1]comparativo br'!$A:$B,2,FALSE),"")</f>
        <v>0</v>
      </c>
      <c r="T2105" s="18">
        <f>IFERROR(VLOOKUP(D2105,'[1]comparativo br'!$A:$C,3,FALSE),"")</f>
        <v>225</v>
      </c>
      <c r="U2105" s="15" t="str">
        <f t="shared" si="256"/>
        <v/>
      </c>
      <c r="V2105" s="19">
        <f>IFERROR(VLOOKUP(D2105,'[1]comparativo br'!$A:$D,4,FALSE),"")</f>
        <v>0</v>
      </c>
      <c r="W2105" s="19">
        <f>IFERROR(VLOOKUP(D2105,'[1]comparativo br'!$A:$E,5,FALSE),"")</f>
        <v>3</v>
      </c>
      <c r="X2105" s="15" t="str">
        <f t="shared" si="261"/>
        <v/>
      </c>
      <c r="Y2105" s="18" t="e">
        <f>SUMIFS([2]Plan2!$H:$H,[2]Plan2!$A:$A,$D2105,[2]Plan2!$U:$U,6)</f>
        <v>#VALUE!</v>
      </c>
      <c r="Z2105" s="18" t="e">
        <f>SUMIFS([2]Plan2!$H:$H,[2]Plan2!$A:$A,$D2105,[2]Plan2!$U:$U,7)</f>
        <v>#VALUE!</v>
      </c>
      <c r="AA2105" s="18" t="e">
        <f>SUMIFS([2]Plan2!$H:$H,[2]Plan2!$A:$A,$D2105,[2]Plan2!$U:$U,8)</f>
        <v>#VALUE!</v>
      </c>
      <c r="AB2105" s="18" t="e">
        <f>SUMIFS([2]Plan2!$H:$H,[2]Plan2!$A:$A,$D2105,[2]Plan2!$U:$U,9)</f>
        <v>#VALUE!</v>
      </c>
      <c r="AC2105" s="18" t="e">
        <f>SUMIFS([2]Plan2!$H:$H,[2]Plan2!$A:$A,$D2105,[2]Plan2!$U:$U,10)</f>
        <v>#VALUE!</v>
      </c>
      <c r="AD2105" s="18" t="e">
        <f>SUMIFS([2]Plan2!$H:$H,[2]Plan2!$A:$A,$D2105,[2]Plan2!$U:$U,11)</f>
        <v>#VALUE!</v>
      </c>
      <c r="AE2105" s="18" t="e">
        <f>SUMIFS([2]Plan2!$H:$H,[2]Plan2!$A:$A,$D2105,[2]Plan2!$U:$U,12)</f>
        <v>#VALUE!</v>
      </c>
      <c r="AF2105" s="18" t="e">
        <f>SUMIFS([2]Plan2!$H:$H,[2]Plan2!$A:$A,$D2105,[2]Plan2!$U:$U,1)</f>
        <v>#VALUE!</v>
      </c>
      <c r="AG2105" s="18" t="e">
        <f>SUMIFS([2]Plan2!$H:$H,[2]Plan2!$A:$A,$D2105,[2]Plan2!$U:$U,2)</f>
        <v>#VALUE!</v>
      </c>
      <c r="AH2105" s="18" t="e">
        <f>SUMIFS([2]Plan2!$H:$H,[2]Plan2!$A:$A,$D2105,[2]Plan2!$U:$U,3)</f>
        <v>#VALUE!</v>
      </c>
      <c r="AI2105" s="18" t="e">
        <f>SUMIFS([2]Plan2!$H:$H,[2]Plan2!$A:$A,$D2105,[2]Plan2!$U:$U,4)</f>
        <v>#VALUE!</v>
      </c>
      <c r="AJ2105" s="18" t="e">
        <f>SUMIFS([2]Plan2!$H:$H,[2]Plan2!$A:$A,$D2105,[2]Plan2!$U:$U,5)</f>
        <v>#VALUE!</v>
      </c>
      <c r="AK2105" s="23" t="e">
        <f t="shared" si="257"/>
        <v>#VALUE!</v>
      </c>
      <c r="AL2105" s="23" t="e">
        <f t="shared" si="260"/>
        <v>#VALUE!</v>
      </c>
      <c r="AM2105">
        <f t="shared" si="258"/>
        <v>0</v>
      </c>
    </row>
    <row r="2106" spans="1:39" ht="15.75" x14ac:dyDescent="0.25">
      <c r="A2106" s="21"/>
      <c r="B2106" s="21" t="s">
        <v>1519</v>
      </c>
      <c r="C2106" s="21">
        <v>61597407</v>
      </c>
      <c r="D2106" s="25">
        <v>190511</v>
      </c>
      <c r="E2106" s="21" t="s">
        <v>1180</v>
      </c>
      <c r="F2106" s="31" t="s">
        <v>1180</v>
      </c>
      <c r="G2106" s="21" t="s">
        <v>1275</v>
      </c>
      <c r="H2106" s="21" t="s">
        <v>19</v>
      </c>
      <c r="I2106" s="25" t="s">
        <v>20</v>
      </c>
      <c r="J2106" s="21" t="s">
        <v>107</v>
      </c>
      <c r="K2106" s="21" t="s">
        <v>540</v>
      </c>
      <c r="L2106" s="20">
        <v>45317</v>
      </c>
      <c r="M2106" s="20">
        <v>45476</v>
      </c>
      <c r="N2106" s="21" t="s">
        <v>53</v>
      </c>
      <c r="O2106" s="21">
        <v>4</v>
      </c>
      <c r="P2106" s="21">
        <v>2</v>
      </c>
      <c r="Q2106" s="21">
        <v>2</v>
      </c>
      <c r="R2106" s="15">
        <f>(Q2106-P2106)/P2106</f>
        <v>0</v>
      </c>
      <c r="S2106" s="18">
        <f>IFERROR(VLOOKUP(D2106,'[1]comparativo br'!$A:$B,2,FALSE),"")</f>
        <v>0</v>
      </c>
      <c r="T2106" s="18">
        <f>IFERROR(VLOOKUP(D2106,'[1]comparativo br'!$A:$C,3,FALSE),"")</f>
        <v>0</v>
      </c>
      <c r="U2106" s="15" t="str">
        <f t="shared" si="256"/>
        <v/>
      </c>
      <c r="V2106" s="19">
        <f>IFERROR(VLOOKUP(D2106,'[1]comparativo br'!$A:$D,4,FALSE),"")</f>
        <v>2</v>
      </c>
      <c r="W2106" s="19">
        <f>IFERROR(VLOOKUP(D2106,'[1]comparativo br'!$A:$E,5,FALSE),"")</f>
        <v>0</v>
      </c>
      <c r="X2106" s="15">
        <f t="shared" si="261"/>
        <v>-1</v>
      </c>
      <c r="Y2106" s="18" t="e">
        <f>SUMIFS([2]Plan2!$H:$H,[2]Plan2!$A:$A,$D2106,[2]Plan2!$U:$U,6)</f>
        <v>#VALUE!</v>
      </c>
      <c r="Z2106" s="18" t="e">
        <f>SUMIFS([2]Plan2!$H:$H,[2]Plan2!$A:$A,$D2106,[2]Plan2!$U:$U,7)</f>
        <v>#VALUE!</v>
      </c>
      <c r="AA2106" s="18" t="e">
        <f>SUMIFS([2]Plan2!$H:$H,[2]Plan2!$A:$A,$D2106,[2]Plan2!$U:$U,8)</f>
        <v>#VALUE!</v>
      </c>
      <c r="AB2106" s="18" t="e">
        <f>SUMIFS([2]Plan2!$H:$H,[2]Plan2!$A:$A,$D2106,[2]Plan2!$U:$U,9)</f>
        <v>#VALUE!</v>
      </c>
      <c r="AC2106" s="18" t="e">
        <f>SUMIFS([2]Plan2!$H:$H,[2]Plan2!$A:$A,$D2106,[2]Plan2!$U:$U,10)</f>
        <v>#VALUE!</v>
      </c>
      <c r="AD2106" s="18" t="e">
        <f>SUMIFS([2]Plan2!$H:$H,[2]Plan2!$A:$A,$D2106,[2]Plan2!$U:$U,11)</f>
        <v>#VALUE!</v>
      </c>
      <c r="AE2106" s="18" t="e">
        <f>SUMIFS([2]Plan2!$H:$H,[2]Plan2!$A:$A,$D2106,[2]Plan2!$U:$U,12)</f>
        <v>#VALUE!</v>
      </c>
      <c r="AF2106" s="18" t="e">
        <f>SUMIFS([2]Plan2!$H:$H,[2]Plan2!$A:$A,$D2106,[2]Plan2!$U:$U,1)</f>
        <v>#VALUE!</v>
      </c>
      <c r="AG2106" s="18" t="e">
        <f>SUMIFS([2]Plan2!$H:$H,[2]Plan2!$A:$A,$D2106,[2]Plan2!$U:$U,2)</f>
        <v>#VALUE!</v>
      </c>
      <c r="AH2106" s="18" t="e">
        <f>SUMIFS([2]Plan2!$H:$H,[2]Plan2!$A:$A,$D2106,[2]Plan2!$U:$U,3)</f>
        <v>#VALUE!</v>
      </c>
      <c r="AI2106" s="18" t="e">
        <f>SUMIFS([2]Plan2!$H:$H,[2]Plan2!$A:$A,$D2106,[2]Plan2!$U:$U,4)</f>
        <v>#VALUE!</v>
      </c>
      <c r="AJ2106" s="18" t="e">
        <f>SUMIFS([2]Plan2!$H:$H,[2]Plan2!$A:$A,$D2106,[2]Plan2!$U:$U,5)</f>
        <v>#VALUE!</v>
      </c>
      <c r="AK2106" s="23" t="e">
        <f t="shared" si="257"/>
        <v>#VALUE!</v>
      </c>
      <c r="AL2106" s="23" t="e">
        <f t="shared" si="260"/>
        <v>#VALUE!</v>
      </c>
      <c r="AM2106">
        <f t="shared" si="258"/>
        <v>0</v>
      </c>
    </row>
    <row r="2107" spans="1:39" ht="15.75" x14ac:dyDescent="0.25">
      <c r="A2107" s="21"/>
      <c r="B2107" s="21" t="s">
        <v>1520</v>
      </c>
      <c r="C2107" s="21">
        <v>61633996</v>
      </c>
      <c r="D2107" s="25">
        <v>191562</v>
      </c>
      <c r="E2107" s="21" t="s">
        <v>24</v>
      </c>
      <c r="F2107" s="31" t="s">
        <v>24</v>
      </c>
      <c r="G2107" s="21" t="s">
        <v>2078</v>
      </c>
      <c r="H2107" s="21" t="s">
        <v>1077</v>
      </c>
      <c r="I2107" s="25" t="s">
        <v>20</v>
      </c>
      <c r="J2107" s="21" t="s">
        <v>21</v>
      </c>
      <c r="K2107" s="21"/>
      <c r="L2107" s="20">
        <v>45621</v>
      </c>
      <c r="M2107" s="20">
        <v>45770</v>
      </c>
      <c r="N2107" s="21" t="s">
        <v>18</v>
      </c>
      <c r="O2107" s="21">
        <v>0</v>
      </c>
      <c r="P2107" s="21">
        <v>1</v>
      </c>
      <c r="Q2107" s="21">
        <v>1</v>
      </c>
      <c r="R2107" s="15">
        <f>(Q2107-P2107)/P2107</f>
        <v>0</v>
      </c>
      <c r="S2107" s="18" t="str">
        <f>IFERROR(VLOOKUP(D2107,'[1]comparativo br'!$A:$B,2,FALSE),"")</f>
        <v/>
      </c>
      <c r="T2107" s="18" t="str">
        <f>IFERROR(VLOOKUP(D2107,'[1]comparativo br'!$A:$C,3,FALSE),"")</f>
        <v/>
      </c>
      <c r="U2107" s="15" t="str">
        <f t="shared" si="256"/>
        <v/>
      </c>
      <c r="V2107" s="19" t="str">
        <f>IFERROR(VLOOKUP(D2107,'[1]comparativo br'!$A:$D,4,FALSE),"")</f>
        <v/>
      </c>
      <c r="W2107" s="19" t="str">
        <f>IFERROR(VLOOKUP(D2107,'[1]comparativo br'!$A:$E,5,FALSE),"")</f>
        <v/>
      </c>
      <c r="X2107" s="15" t="str">
        <f t="shared" si="261"/>
        <v/>
      </c>
      <c r="Y2107" s="18" t="e">
        <f>SUMIFS([2]Plan2!$H:$H,[2]Plan2!$A:$A,$D2107,[2]Plan2!$U:$U,6)</f>
        <v>#VALUE!</v>
      </c>
      <c r="Z2107" s="18" t="e">
        <f>SUMIFS([2]Plan2!$H:$H,[2]Plan2!$A:$A,$D2107,[2]Plan2!$U:$U,7)</f>
        <v>#VALUE!</v>
      </c>
      <c r="AA2107" s="18" t="e">
        <f>SUMIFS([2]Plan2!$H:$H,[2]Plan2!$A:$A,$D2107,[2]Plan2!$U:$U,8)</f>
        <v>#VALUE!</v>
      </c>
      <c r="AB2107" s="18" t="e">
        <f>SUMIFS([2]Plan2!$H:$H,[2]Plan2!$A:$A,$D2107,[2]Plan2!$U:$U,9)</f>
        <v>#VALUE!</v>
      </c>
      <c r="AC2107" s="18" t="e">
        <f>SUMIFS([2]Plan2!$H:$H,[2]Plan2!$A:$A,$D2107,[2]Plan2!$U:$U,10)</f>
        <v>#VALUE!</v>
      </c>
      <c r="AD2107" s="18" t="e">
        <f>SUMIFS([2]Plan2!$H:$H,[2]Plan2!$A:$A,$D2107,[2]Plan2!$U:$U,11)</f>
        <v>#VALUE!</v>
      </c>
      <c r="AE2107" s="18" t="e">
        <f>SUMIFS([2]Plan2!$H:$H,[2]Plan2!$A:$A,$D2107,[2]Plan2!$U:$U,12)</f>
        <v>#VALUE!</v>
      </c>
      <c r="AF2107" s="18" t="e">
        <f>SUMIFS([2]Plan2!$H:$H,[2]Plan2!$A:$A,$D2107,[2]Plan2!$U:$U,1)</f>
        <v>#VALUE!</v>
      </c>
      <c r="AG2107" s="18" t="e">
        <f>SUMIFS([2]Plan2!$H:$H,[2]Plan2!$A:$A,$D2107,[2]Plan2!$U:$U,2)</f>
        <v>#VALUE!</v>
      </c>
      <c r="AH2107" s="18" t="e">
        <f>SUMIFS([2]Plan2!$H:$H,[2]Plan2!$A:$A,$D2107,[2]Plan2!$U:$U,3)</f>
        <v>#VALUE!</v>
      </c>
      <c r="AI2107" s="18" t="e">
        <f>SUMIFS([2]Plan2!$H:$H,[2]Plan2!$A:$A,$D2107,[2]Plan2!$U:$U,4)</f>
        <v>#VALUE!</v>
      </c>
      <c r="AJ2107" s="18" t="e">
        <f>SUMIFS([2]Plan2!$H:$H,[2]Plan2!$A:$A,$D2107,[2]Plan2!$U:$U,5)</f>
        <v>#VALUE!</v>
      </c>
      <c r="AK2107" s="23" t="e">
        <f t="shared" si="257"/>
        <v>#VALUE!</v>
      </c>
      <c r="AL2107" s="23" t="e">
        <f t="shared" si="260"/>
        <v>#VALUE!</v>
      </c>
      <c r="AM2107">
        <f t="shared" si="258"/>
        <v>0</v>
      </c>
    </row>
    <row r="2108" spans="1:39" ht="15.75" x14ac:dyDescent="0.25">
      <c r="A2108" s="21"/>
      <c r="B2108" s="21" t="s">
        <v>1519</v>
      </c>
      <c r="C2108" s="21">
        <v>61649810</v>
      </c>
      <c r="D2108" s="25" t="s">
        <v>1944</v>
      </c>
      <c r="E2108" s="21" t="s">
        <v>1575</v>
      </c>
      <c r="F2108" s="31" t="s">
        <v>1575</v>
      </c>
      <c r="G2108" s="21" t="s">
        <v>1945</v>
      </c>
      <c r="H2108" s="21" t="s">
        <v>1946</v>
      </c>
      <c r="I2108" s="25" t="s">
        <v>15</v>
      </c>
      <c r="J2108" s="21" t="s">
        <v>27</v>
      </c>
      <c r="K2108" s="21" t="s">
        <v>210</v>
      </c>
      <c r="L2108" s="20">
        <v>45663</v>
      </c>
      <c r="M2108" s="20">
        <v>45583</v>
      </c>
      <c r="N2108" s="21" t="s">
        <v>22</v>
      </c>
      <c r="O2108" s="21">
        <v>10</v>
      </c>
      <c r="P2108" s="21">
        <v>0</v>
      </c>
      <c r="Q2108" s="21">
        <v>18</v>
      </c>
      <c r="R2108" s="15">
        <v>1</v>
      </c>
      <c r="S2108" s="18" t="str">
        <f>IFERROR(VLOOKUP(D2108,'[1]comparativo br'!$A:$B,2,FALSE),"")</f>
        <v/>
      </c>
      <c r="T2108" s="18" t="str">
        <f>IFERROR(VLOOKUP(D2108,'[1]comparativo br'!$A:$C,3,FALSE),"")</f>
        <v/>
      </c>
      <c r="U2108" s="15" t="str">
        <f t="shared" si="256"/>
        <v/>
      </c>
      <c r="V2108" s="19" t="str">
        <f>IFERROR(VLOOKUP(D2108,'[1]comparativo br'!$A:$D,4,FALSE),"")</f>
        <v/>
      </c>
      <c r="W2108" s="19" t="str">
        <f>IFERROR(VLOOKUP(D2108,'[1]comparativo br'!$A:$E,5,FALSE),"")</f>
        <v/>
      </c>
      <c r="X2108" s="15" t="str">
        <f t="shared" si="261"/>
        <v/>
      </c>
      <c r="Y2108" s="18" t="e">
        <f>SUMIFS([2]Plan2!$H:$H,[2]Plan2!$A:$A,$D2108,[2]Plan2!$U:$U,6)</f>
        <v>#VALUE!</v>
      </c>
      <c r="Z2108" s="18" t="e">
        <f>SUMIFS([2]Plan2!$H:$H,[2]Plan2!$A:$A,$D2108,[2]Plan2!$U:$U,7)</f>
        <v>#VALUE!</v>
      </c>
      <c r="AA2108" s="18" t="e">
        <f>SUMIFS([2]Plan2!$H:$H,[2]Plan2!$A:$A,$D2108,[2]Plan2!$U:$U,8)</f>
        <v>#VALUE!</v>
      </c>
      <c r="AB2108" s="18" t="e">
        <f>SUMIFS([2]Plan2!$H:$H,[2]Plan2!$A:$A,$D2108,[2]Plan2!$U:$U,9)</f>
        <v>#VALUE!</v>
      </c>
      <c r="AC2108" s="18" t="e">
        <f>SUMIFS([2]Plan2!$H:$H,[2]Plan2!$A:$A,$D2108,[2]Plan2!$U:$U,10)</f>
        <v>#VALUE!</v>
      </c>
      <c r="AD2108" s="18" t="e">
        <f>SUMIFS([2]Plan2!$H:$H,[2]Plan2!$A:$A,$D2108,[2]Plan2!$U:$U,11)</f>
        <v>#VALUE!</v>
      </c>
      <c r="AE2108" s="18" t="e">
        <f>SUMIFS([2]Plan2!$H:$H,[2]Plan2!$A:$A,$D2108,[2]Plan2!$U:$U,12)</f>
        <v>#VALUE!</v>
      </c>
      <c r="AF2108" s="18" t="e">
        <f>SUMIFS([2]Plan2!$H:$H,[2]Plan2!$A:$A,$D2108,[2]Plan2!$U:$U,1)</f>
        <v>#VALUE!</v>
      </c>
      <c r="AG2108" s="18" t="e">
        <f>SUMIFS([2]Plan2!$H:$H,[2]Plan2!$A:$A,$D2108,[2]Plan2!$U:$U,2)</f>
        <v>#VALUE!</v>
      </c>
      <c r="AH2108" s="18" t="e">
        <f>SUMIFS([2]Plan2!$H:$H,[2]Plan2!$A:$A,$D2108,[2]Plan2!$U:$U,3)</f>
        <v>#VALUE!</v>
      </c>
      <c r="AI2108" s="18" t="e">
        <f>SUMIFS([2]Plan2!$H:$H,[2]Plan2!$A:$A,$D2108,[2]Plan2!$U:$U,4)</f>
        <v>#VALUE!</v>
      </c>
      <c r="AJ2108" s="18" t="e">
        <f>SUMIFS([2]Plan2!$H:$H,[2]Plan2!$A:$A,$D2108,[2]Plan2!$U:$U,5)</f>
        <v>#VALUE!</v>
      </c>
      <c r="AK2108" s="23" t="e">
        <f t="shared" si="257"/>
        <v>#VALUE!</v>
      </c>
      <c r="AL2108" s="23" t="e">
        <f t="shared" si="260"/>
        <v>#VALUE!</v>
      </c>
      <c r="AM2108">
        <f t="shared" si="258"/>
        <v>0</v>
      </c>
    </row>
    <row r="2109" spans="1:39" ht="15.75" x14ac:dyDescent="0.25">
      <c r="A2109" s="21" t="s">
        <v>204</v>
      </c>
      <c r="B2109" s="21" t="s">
        <v>1520</v>
      </c>
      <c r="C2109" s="21">
        <v>61838884</v>
      </c>
      <c r="D2109" s="25">
        <v>101224</v>
      </c>
      <c r="E2109" s="21" t="s">
        <v>2184</v>
      </c>
      <c r="F2109" s="31" t="s">
        <v>1575</v>
      </c>
      <c r="G2109" s="21" t="s">
        <v>263</v>
      </c>
      <c r="H2109" s="21" t="s">
        <v>78</v>
      </c>
      <c r="I2109" s="25" t="s">
        <v>79</v>
      </c>
      <c r="J2109" s="21" t="s">
        <v>67</v>
      </c>
      <c r="K2109" s="21" t="s">
        <v>68</v>
      </c>
      <c r="L2109" s="20">
        <v>45755</v>
      </c>
      <c r="M2109" s="20">
        <v>45701</v>
      </c>
      <c r="N2109" s="21" t="s">
        <v>22</v>
      </c>
      <c r="O2109" s="21">
        <v>120</v>
      </c>
      <c r="P2109" s="21">
        <v>22</v>
      </c>
      <c r="Q2109" s="21">
        <v>59</v>
      </c>
      <c r="R2109" s="15">
        <f>(Q2109-P2109)/P2109</f>
        <v>1.6818181818181819</v>
      </c>
      <c r="S2109" s="18">
        <f>IFERROR(VLOOKUP(D2109,'[1]comparativo br'!$A:$B,2,FALSE),"")</f>
        <v>18048</v>
      </c>
      <c r="T2109" s="18">
        <f>IFERROR(VLOOKUP(D2109,'[1]comparativo br'!$A:$C,3,FALSE),"")</f>
        <v>0</v>
      </c>
      <c r="U2109" s="15">
        <f t="shared" si="256"/>
        <v>-1</v>
      </c>
      <c r="V2109" s="19">
        <f>IFERROR(VLOOKUP(D2109,'[1]comparativo br'!$A:$D,4,FALSE),"")</f>
        <v>81</v>
      </c>
      <c r="W2109" s="19">
        <f>IFERROR(VLOOKUP(D2109,'[1]comparativo br'!$A:$E,5,FALSE),"")</f>
        <v>65</v>
      </c>
      <c r="X2109" s="15">
        <f t="shared" si="261"/>
        <v>-0.19753086419753085</v>
      </c>
      <c r="Y2109" s="18" t="e">
        <f>SUMIFS([2]Plan2!$H:$H,[2]Plan2!$A:$A,$D2109,[2]Plan2!$U:$U,6)</f>
        <v>#VALUE!</v>
      </c>
      <c r="Z2109" s="18" t="e">
        <f>SUMIFS([2]Plan2!$H:$H,[2]Plan2!$A:$A,$D2109,[2]Plan2!$U:$U,7)</f>
        <v>#VALUE!</v>
      </c>
      <c r="AA2109" s="18" t="e">
        <f>SUMIFS([2]Plan2!$H:$H,[2]Plan2!$A:$A,$D2109,[2]Plan2!$U:$U,8)</f>
        <v>#VALUE!</v>
      </c>
      <c r="AB2109" s="18" t="e">
        <f>SUMIFS([2]Plan2!$H:$H,[2]Plan2!$A:$A,$D2109,[2]Plan2!$U:$U,9)</f>
        <v>#VALUE!</v>
      </c>
      <c r="AC2109" s="18" t="e">
        <f>SUMIFS([2]Plan2!$H:$H,[2]Plan2!$A:$A,$D2109,[2]Plan2!$U:$U,10)</f>
        <v>#VALUE!</v>
      </c>
      <c r="AD2109" s="18" t="e">
        <f>SUMIFS([2]Plan2!$H:$H,[2]Plan2!$A:$A,$D2109,[2]Plan2!$U:$U,11)</f>
        <v>#VALUE!</v>
      </c>
      <c r="AE2109" s="18" t="e">
        <f>SUMIFS([2]Plan2!$H:$H,[2]Plan2!$A:$A,$D2109,[2]Plan2!$U:$U,12)</f>
        <v>#VALUE!</v>
      </c>
      <c r="AF2109" s="18" t="e">
        <f>SUMIFS([2]Plan2!$H:$H,[2]Plan2!$A:$A,$D2109,[2]Plan2!$U:$U,1)</f>
        <v>#VALUE!</v>
      </c>
      <c r="AG2109" s="18" t="e">
        <f>SUMIFS([2]Plan2!$H:$H,[2]Plan2!$A:$A,$D2109,[2]Plan2!$U:$U,2)</f>
        <v>#VALUE!</v>
      </c>
      <c r="AH2109" s="18" t="e">
        <f>SUMIFS([2]Plan2!$H:$H,[2]Plan2!$A:$A,$D2109,[2]Plan2!$U:$U,3)</f>
        <v>#VALUE!</v>
      </c>
      <c r="AI2109" s="18" t="e">
        <f>SUMIFS([2]Plan2!$H:$H,[2]Plan2!$A:$A,$D2109,[2]Plan2!$U:$U,4)</f>
        <v>#VALUE!</v>
      </c>
      <c r="AJ2109" s="18" t="e">
        <f>SUMIFS([2]Plan2!$H:$H,[2]Plan2!$A:$A,$D2109,[2]Plan2!$U:$U,5)</f>
        <v>#VALUE!</v>
      </c>
      <c r="AK2109" s="23" t="e">
        <f t="shared" si="257"/>
        <v>#VALUE!</v>
      </c>
      <c r="AL2109" s="23" t="e">
        <f t="shared" si="260"/>
        <v>#VALUE!</v>
      </c>
      <c r="AM2109">
        <f t="shared" si="258"/>
        <v>0</v>
      </c>
    </row>
    <row r="2110" spans="1:39" ht="15.75" x14ac:dyDescent="0.25">
      <c r="A2110" s="21" t="s">
        <v>204</v>
      </c>
      <c r="B2110" s="21" t="s">
        <v>1519</v>
      </c>
      <c r="C2110" s="21">
        <v>61838884</v>
      </c>
      <c r="D2110" s="25">
        <v>502834</v>
      </c>
      <c r="E2110" s="21" t="s">
        <v>24</v>
      </c>
      <c r="F2110" s="31" t="s">
        <v>1575</v>
      </c>
      <c r="G2110" s="21" t="s">
        <v>263</v>
      </c>
      <c r="H2110" s="21" t="s">
        <v>151</v>
      </c>
      <c r="I2110" s="25" t="s">
        <v>77</v>
      </c>
      <c r="J2110" s="21" t="s">
        <v>67</v>
      </c>
      <c r="K2110" s="21" t="s">
        <v>68</v>
      </c>
      <c r="L2110" s="20">
        <v>44784</v>
      </c>
      <c r="M2110" s="20">
        <v>44761</v>
      </c>
      <c r="N2110" s="21" t="s">
        <v>53</v>
      </c>
      <c r="O2110" s="21">
        <v>5</v>
      </c>
      <c r="P2110" s="21">
        <v>0</v>
      </c>
      <c r="Q2110" s="21">
        <v>0</v>
      </c>
      <c r="R2110" s="28"/>
      <c r="S2110" s="18">
        <f>IFERROR(VLOOKUP(D2110,'[1]comparativo br'!$A:$B,2,FALSE),"")</f>
        <v>0</v>
      </c>
      <c r="T2110" s="18">
        <f>IFERROR(VLOOKUP(D2110,'[1]comparativo br'!$A:$C,3,FALSE),"")</f>
        <v>0</v>
      </c>
      <c r="U2110" s="15" t="str">
        <f t="shared" si="256"/>
        <v/>
      </c>
      <c r="V2110" s="19">
        <f>IFERROR(VLOOKUP(D2110,'[1]comparativo br'!$A:$D,4,FALSE),"")</f>
        <v>0</v>
      </c>
      <c r="W2110" s="19">
        <f>IFERROR(VLOOKUP(D2110,'[1]comparativo br'!$A:$E,5,FALSE),"")</f>
        <v>12</v>
      </c>
      <c r="X2110" s="15" t="str">
        <f t="shared" si="261"/>
        <v/>
      </c>
      <c r="Y2110" s="18" t="e">
        <f>SUMIFS([2]Plan2!$H:$H,[2]Plan2!$A:$A,$D2110,[2]Plan2!$U:$U,6)</f>
        <v>#VALUE!</v>
      </c>
      <c r="Z2110" s="18" t="e">
        <f>SUMIFS([2]Plan2!$H:$H,[2]Plan2!$A:$A,$D2110,[2]Plan2!$U:$U,7)</f>
        <v>#VALUE!</v>
      </c>
      <c r="AA2110" s="18" t="e">
        <f>SUMIFS([2]Plan2!$H:$H,[2]Plan2!$A:$A,$D2110,[2]Plan2!$U:$U,8)</f>
        <v>#VALUE!</v>
      </c>
      <c r="AB2110" s="18" t="e">
        <f>SUMIFS([2]Plan2!$H:$H,[2]Plan2!$A:$A,$D2110,[2]Plan2!$U:$U,9)</f>
        <v>#VALUE!</v>
      </c>
      <c r="AC2110" s="18" t="e">
        <f>SUMIFS([2]Plan2!$H:$H,[2]Plan2!$A:$A,$D2110,[2]Plan2!$U:$U,10)</f>
        <v>#VALUE!</v>
      </c>
      <c r="AD2110" s="18" t="e">
        <f>SUMIFS([2]Plan2!$H:$H,[2]Plan2!$A:$A,$D2110,[2]Plan2!$U:$U,11)</f>
        <v>#VALUE!</v>
      </c>
      <c r="AE2110" s="18" t="e">
        <f>SUMIFS([2]Plan2!$H:$H,[2]Plan2!$A:$A,$D2110,[2]Plan2!$U:$U,12)</f>
        <v>#VALUE!</v>
      </c>
      <c r="AF2110" s="18" t="e">
        <f>SUMIFS([2]Plan2!$H:$H,[2]Plan2!$A:$A,$D2110,[2]Plan2!$U:$U,1)</f>
        <v>#VALUE!</v>
      </c>
      <c r="AG2110" s="18" t="e">
        <f>SUMIFS([2]Plan2!$H:$H,[2]Plan2!$A:$A,$D2110,[2]Plan2!$U:$U,2)</f>
        <v>#VALUE!</v>
      </c>
      <c r="AH2110" s="18" t="e">
        <f>SUMIFS([2]Plan2!$H:$H,[2]Plan2!$A:$A,$D2110,[2]Plan2!$U:$U,3)</f>
        <v>#VALUE!</v>
      </c>
      <c r="AI2110" s="18" t="e">
        <f>SUMIFS([2]Plan2!$H:$H,[2]Plan2!$A:$A,$D2110,[2]Plan2!$U:$U,4)</f>
        <v>#VALUE!</v>
      </c>
      <c r="AJ2110" s="18" t="e">
        <f>SUMIFS([2]Plan2!$H:$H,[2]Plan2!$A:$A,$D2110,[2]Plan2!$U:$U,5)</f>
        <v>#VALUE!</v>
      </c>
      <c r="AK2110" s="23" t="e">
        <f t="shared" si="257"/>
        <v>#VALUE!</v>
      </c>
      <c r="AL2110" s="23" t="e">
        <f t="shared" si="260"/>
        <v>#VALUE!</v>
      </c>
      <c r="AM2110">
        <f t="shared" si="258"/>
        <v>0</v>
      </c>
    </row>
    <row r="2111" spans="1:39" ht="15.75" x14ac:dyDescent="0.25">
      <c r="A2111" s="21" t="s">
        <v>204</v>
      </c>
      <c r="B2111" s="21" t="s">
        <v>1519</v>
      </c>
      <c r="C2111" s="21">
        <v>61838884</v>
      </c>
      <c r="D2111" s="25">
        <v>502837</v>
      </c>
      <c r="E2111" s="21" t="s">
        <v>24</v>
      </c>
      <c r="F2111" s="31" t="s">
        <v>1575</v>
      </c>
      <c r="G2111" s="21" t="s">
        <v>263</v>
      </c>
      <c r="H2111" s="21" t="s">
        <v>377</v>
      </c>
      <c r="I2111" s="25" t="s">
        <v>79</v>
      </c>
      <c r="J2111" s="21" t="s">
        <v>67</v>
      </c>
      <c r="K2111" s="21" t="s">
        <v>68</v>
      </c>
      <c r="L2111" s="20">
        <v>45300</v>
      </c>
      <c r="M2111" s="20">
        <v>45770</v>
      </c>
      <c r="N2111" s="21" t="s">
        <v>18</v>
      </c>
      <c r="O2111" s="21">
        <v>5</v>
      </c>
      <c r="P2111" s="21">
        <v>5</v>
      </c>
      <c r="Q2111" s="21">
        <v>5</v>
      </c>
      <c r="R2111" s="15">
        <f>(Q2111-P2111)/P2111</f>
        <v>0</v>
      </c>
      <c r="S2111" s="18">
        <f>IFERROR(VLOOKUP(D2111,'[1]comparativo br'!$A:$B,2,FALSE),"")</f>
        <v>0</v>
      </c>
      <c r="T2111" s="18">
        <f>IFERROR(VLOOKUP(D2111,'[1]comparativo br'!$A:$C,3,FALSE),"")</f>
        <v>4088</v>
      </c>
      <c r="U2111" s="15" t="str">
        <f t="shared" si="256"/>
        <v/>
      </c>
      <c r="V2111" s="19">
        <f>IFERROR(VLOOKUP(D2111,'[1]comparativo br'!$A:$D,4,FALSE),"")</f>
        <v>8</v>
      </c>
      <c r="W2111" s="19">
        <f>IFERROR(VLOOKUP(D2111,'[1]comparativo br'!$A:$E,5,FALSE),"")</f>
        <v>8</v>
      </c>
      <c r="X2111" s="15">
        <f t="shared" si="261"/>
        <v>0</v>
      </c>
      <c r="Y2111" s="18" t="e">
        <f>SUMIFS([2]Plan2!$H:$H,[2]Plan2!$A:$A,$D2111,[2]Plan2!$U:$U,6)</f>
        <v>#VALUE!</v>
      </c>
      <c r="Z2111" s="18" t="e">
        <f>SUMIFS([2]Plan2!$H:$H,[2]Plan2!$A:$A,$D2111,[2]Plan2!$U:$U,7)</f>
        <v>#VALUE!</v>
      </c>
      <c r="AA2111" s="18" t="e">
        <f>SUMIFS([2]Plan2!$H:$H,[2]Plan2!$A:$A,$D2111,[2]Plan2!$U:$U,8)</f>
        <v>#VALUE!</v>
      </c>
      <c r="AB2111" s="18" t="e">
        <f>SUMIFS([2]Plan2!$H:$H,[2]Plan2!$A:$A,$D2111,[2]Plan2!$U:$U,9)</f>
        <v>#VALUE!</v>
      </c>
      <c r="AC2111" s="18" t="e">
        <f>SUMIFS([2]Plan2!$H:$H,[2]Plan2!$A:$A,$D2111,[2]Plan2!$U:$U,10)</f>
        <v>#VALUE!</v>
      </c>
      <c r="AD2111" s="18" t="e">
        <f>SUMIFS([2]Plan2!$H:$H,[2]Plan2!$A:$A,$D2111,[2]Plan2!$U:$U,11)</f>
        <v>#VALUE!</v>
      </c>
      <c r="AE2111" s="18" t="e">
        <f>SUMIFS([2]Plan2!$H:$H,[2]Plan2!$A:$A,$D2111,[2]Plan2!$U:$U,12)</f>
        <v>#VALUE!</v>
      </c>
      <c r="AF2111" s="18" t="e">
        <f>SUMIFS([2]Plan2!$H:$H,[2]Plan2!$A:$A,$D2111,[2]Plan2!$U:$U,1)</f>
        <v>#VALUE!</v>
      </c>
      <c r="AG2111" s="18" t="e">
        <f>SUMIFS([2]Plan2!$H:$H,[2]Plan2!$A:$A,$D2111,[2]Plan2!$U:$U,2)</f>
        <v>#VALUE!</v>
      </c>
      <c r="AH2111" s="18" t="e">
        <f>SUMIFS([2]Plan2!$H:$H,[2]Plan2!$A:$A,$D2111,[2]Plan2!$U:$U,3)</f>
        <v>#VALUE!</v>
      </c>
      <c r="AI2111" s="18" t="e">
        <f>SUMIFS([2]Plan2!$H:$H,[2]Plan2!$A:$A,$D2111,[2]Plan2!$U:$U,4)</f>
        <v>#VALUE!</v>
      </c>
      <c r="AJ2111" s="18" t="e">
        <f>SUMIFS([2]Plan2!$H:$H,[2]Plan2!$A:$A,$D2111,[2]Plan2!$U:$U,5)</f>
        <v>#VALUE!</v>
      </c>
      <c r="AK2111" s="23" t="e">
        <f t="shared" si="257"/>
        <v>#VALUE!</v>
      </c>
      <c r="AL2111" s="23" t="e">
        <f t="shared" si="260"/>
        <v>#VALUE!</v>
      </c>
      <c r="AM2111">
        <f t="shared" si="258"/>
        <v>0</v>
      </c>
    </row>
    <row r="2112" spans="1:39" ht="15.75" x14ac:dyDescent="0.25">
      <c r="A2112" s="21"/>
      <c r="B2112" s="21" t="s">
        <v>1519</v>
      </c>
      <c r="C2112" s="21">
        <v>61838884</v>
      </c>
      <c r="D2112" s="25">
        <v>100706</v>
      </c>
      <c r="E2112" s="21" t="s">
        <v>24</v>
      </c>
      <c r="F2112" s="31" t="s">
        <v>24</v>
      </c>
      <c r="G2112" s="21" t="s">
        <v>263</v>
      </c>
      <c r="H2112" s="21" t="s">
        <v>238</v>
      </c>
      <c r="I2112" s="25" t="s">
        <v>20</v>
      </c>
      <c r="J2112" s="21" t="s">
        <v>67</v>
      </c>
      <c r="K2112" s="21" t="s">
        <v>68</v>
      </c>
      <c r="L2112" s="20">
        <v>45799</v>
      </c>
      <c r="M2112" s="20">
        <v>45790</v>
      </c>
      <c r="N2112" s="21" t="s">
        <v>18</v>
      </c>
      <c r="O2112" s="21">
        <v>17</v>
      </c>
      <c r="P2112" s="21">
        <v>1</v>
      </c>
      <c r="Q2112" s="21">
        <v>33</v>
      </c>
      <c r="R2112" s="15">
        <f>(Q2112-P2112)/P2112</f>
        <v>32</v>
      </c>
      <c r="S2112" s="18">
        <f>IFERROR(VLOOKUP(D2112,'[1]comparativo br'!$A:$B,2,FALSE),"")</f>
        <v>4474.08</v>
      </c>
      <c r="T2112" s="18">
        <f>IFERROR(VLOOKUP(D2112,'[1]comparativo br'!$A:$C,3,FALSE),"")</f>
        <v>0</v>
      </c>
      <c r="U2112" s="15">
        <f t="shared" si="256"/>
        <v>-1</v>
      </c>
      <c r="V2112" s="19">
        <f>IFERROR(VLOOKUP(D2112,'[1]comparativo br'!$A:$D,4,FALSE),"")</f>
        <v>8</v>
      </c>
      <c r="W2112" s="19">
        <f>IFERROR(VLOOKUP(D2112,'[1]comparativo br'!$A:$E,5,FALSE),"")</f>
        <v>2</v>
      </c>
      <c r="X2112" s="15">
        <f t="shared" si="261"/>
        <v>-0.75</v>
      </c>
      <c r="Y2112" s="18" t="e">
        <f>SUMIFS([2]Plan2!$H:$H,[2]Plan2!$A:$A,$D2112,[2]Plan2!$U:$U,6)</f>
        <v>#VALUE!</v>
      </c>
      <c r="Z2112" s="18" t="e">
        <f>SUMIFS([2]Plan2!$H:$H,[2]Plan2!$A:$A,$D2112,[2]Plan2!$U:$U,7)</f>
        <v>#VALUE!</v>
      </c>
      <c r="AA2112" s="18" t="e">
        <f>SUMIFS([2]Plan2!$H:$H,[2]Plan2!$A:$A,$D2112,[2]Plan2!$U:$U,8)</f>
        <v>#VALUE!</v>
      </c>
      <c r="AB2112" s="18" t="e">
        <f>SUMIFS([2]Plan2!$H:$H,[2]Plan2!$A:$A,$D2112,[2]Plan2!$U:$U,9)</f>
        <v>#VALUE!</v>
      </c>
      <c r="AC2112" s="18" t="e">
        <f>SUMIFS([2]Plan2!$H:$H,[2]Plan2!$A:$A,$D2112,[2]Plan2!$U:$U,10)</f>
        <v>#VALUE!</v>
      </c>
      <c r="AD2112" s="18" t="e">
        <f>SUMIFS([2]Plan2!$H:$H,[2]Plan2!$A:$A,$D2112,[2]Plan2!$U:$U,11)</f>
        <v>#VALUE!</v>
      </c>
      <c r="AE2112" s="18" t="e">
        <f>SUMIFS([2]Plan2!$H:$H,[2]Plan2!$A:$A,$D2112,[2]Plan2!$U:$U,12)</f>
        <v>#VALUE!</v>
      </c>
      <c r="AF2112" s="18" t="e">
        <f>SUMIFS([2]Plan2!$H:$H,[2]Plan2!$A:$A,$D2112,[2]Plan2!$U:$U,1)</f>
        <v>#VALUE!</v>
      </c>
      <c r="AG2112" s="18" t="e">
        <f>SUMIFS([2]Plan2!$H:$H,[2]Plan2!$A:$A,$D2112,[2]Plan2!$U:$U,2)</f>
        <v>#VALUE!</v>
      </c>
      <c r="AH2112" s="18" t="e">
        <f>SUMIFS([2]Plan2!$H:$H,[2]Plan2!$A:$A,$D2112,[2]Plan2!$U:$U,3)</f>
        <v>#VALUE!</v>
      </c>
      <c r="AI2112" s="18" t="e">
        <f>SUMIFS([2]Plan2!$H:$H,[2]Plan2!$A:$A,$D2112,[2]Plan2!$U:$U,4)</f>
        <v>#VALUE!</v>
      </c>
      <c r="AJ2112" s="18" t="e">
        <f>SUMIFS([2]Plan2!$H:$H,[2]Plan2!$A:$A,$D2112,[2]Plan2!$U:$U,5)</f>
        <v>#VALUE!</v>
      </c>
      <c r="AK2112" s="23" t="e">
        <f t="shared" si="257"/>
        <v>#VALUE!</v>
      </c>
      <c r="AL2112" s="23" t="e">
        <f t="shared" si="260"/>
        <v>#VALUE!</v>
      </c>
      <c r="AM2112">
        <f t="shared" si="258"/>
        <v>0</v>
      </c>
    </row>
    <row r="2113" spans="1:39" ht="15.75" x14ac:dyDescent="0.25">
      <c r="A2113" s="21" t="s">
        <v>204</v>
      </c>
      <c r="B2113" s="21" t="s">
        <v>1520</v>
      </c>
      <c r="C2113" s="21">
        <v>61838884</v>
      </c>
      <c r="D2113" s="25">
        <v>100738</v>
      </c>
      <c r="E2113" s="21" t="s">
        <v>24</v>
      </c>
      <c r="F2113" s="31" t="s">
        <v>24</v>
      </c>
      <c r="G2113" s="21" t="s">
        <v>263</v>
      </c>
      <c r="H2113" s="21" t="s">
        <v>75</v>
      </c>
      <c r="I2113" s="25" t="s">
        <v>20</v>
      </c>
      <c r="J2113" s="21" t="s">
        <v>67</v>
      </c>
      <c r="K2113" s="21" t="s">
        <v>68</v>
      </c>
      <c r="L2113" s="20">
        <v>45743</v>
      </c>
      <c r="M2113" s="20">
        <v>45799</v>
      </c>
      <c r="N2113" s="21" t="s">
        <v>18</v>
      </c>
      <c r="O2113" s="21">
        <v>131</v>
      </c>
      <c r="P2113" s="21">
        <v>97</v>
      </c>
      <c r="Q2113" s="21">
        <v>159</v>
      </c>
      <c r="R2113" s="15">
        <f>(Q2113-P2113)/P2113</f>
        <v>0.63917525773195871</v>
      </c>
      <c r="S2113" s="18">
        <f>IFERROR(VLOOKUP(D2113,'[1]comparativo br'!$A:$B,2,FALSE),"")</f>
        <v>0</v>
      </c>
      <c r="T2113" s="18">
        <f>IFERROR(VLOOKUP(D2113,'[1]comparativo br'!$A:$C,3,FALSE),"")</f>
        <v>18509</v>
      </c>
      <c r="U2113" s="15" t="str">
        <f t="shared" si="256"/>
        <v/>
      </c>
      <c r="V2113" s="19">
        <f>IFERROR(VLOOKUP(D2113,'[1]comparativo br'!$A:$D,4,FALSE),"")</f>
        <v>86</v>
      </c>
      <c r="W2113" s="19">
        <f>IFERROR(VLOOKUP(D2113,'[1]comparativo br'!$A:$E,5,FALSE),"")</f>
        <v>179</v>
      </c>
      <c r="X2113" s="15">
        <f t="shared" si="261"/>
        <v>1.0813953488372092</v>
      </c>
      <c r="Y2113" s="18" t="e">
        <f>SUMIFS([2]Plan2!$H:$H,[2]Plan2!$A:$A,$D2113,[2]Plan2!$U:$U,6)</f>
        <v>#VALUE!</v>
      </c>
      <c r="Z2113" s="18" t="e">
        <f>SUMIFS([2]Plan2!$H:$H,[2]Plan2!$A:$A,$D2113,[2]Plan2!$U:$U,7)</f>
        <v>#VALUE!</v>
      </c>
      <c r="AA2113" s="18" t="e">
        <f>SUMIFS([2]Plan2!$H:$H,[2]Plan2!$A:$A,$D2113,[2]Plan2!$U:$U,8)</f>
        <v>#VALUE!</v>
      </c>
      <c r="AB2113" s="18" t="e">
        <f>SUMIFS([2]Plan2!$H:$H,[2]Plan2!$A:$A,$D2113,[2]Plan2!$U:$U,9)</f>
        <v>#VALUE!</v>
      </c>
      <c r="AC2113" s="18" t="e">
        <f>SUMIFS([2]Plan2!$H:$H,[2]Plan2!$A:$A,$D2113,[2]Plan2!$U:$U,10)</f>
        <v>#VALUE!</v>
      </c>
      <c r="AD2113" s="18" t="e">
        <f>SUMIFS([2]Plan2!$H:$H,[2]Plan2!$A:$A,$D2113,[2]Plan2!$U:$U,11)</f>
        <v>#VALUE!</v>
      </c>
      <c r="AE2113" s="18" t="e">
        <f>SUMIFS([2]Plan2!$H:$H,[2]Plan2!$A:$A,$D2113,[2]Plan2!$U:$U,12)</f>
        <v>#VALUE!</v>
      </c>
      <c r="AF2113" s="18" t="e">
        <f>SUMIFS([2]Plan2!$H:$H,[2]Plan2!$A:$A,$D2113,[2]Plan2!$U:$U,1)</f>
        <v>#VALUE!</v>
      </c>
      <c r="AG2113" s="18" t="e">
        <f>SUMIFS([2]Plan2!$H:$H,[2]Plan2!$A:$A,$D2113,[2]Plan2!$U:$U,2)</f>
        <v>#VALUE!</v>
      </c>
      <c r="AH2113" s="18" t="e">
        <f>SUMIFS([2]Plan2!$H:$H,[2]Plan2!$A:$A,$D2113,[2]Plan2!$U:$U,3)</f>
        <v>#VALUE!</v>
      </c>
      <c r="AI2113" s="18" t="e">
        <f>SUMIFS([2]Plan2!$H:$H,[2]Plan2!$A:$A,$D2113,[2]Plan2!$U:$U,4)</f>
        <v>#VALUE!</v>
      </c>
      <c r="AJ2113" s="18" t="e">
        <f>SUMIFS([2]Plan2!$H:$H,[2]Plan2!$A:$A,$D2113,[2]Plan2!$U:$U,5)</f>
        <v>#VALUE!</v>
      </c>
      <c r="AK2113" s="23" t="e">
        <f t="shared" si="257"/>
        <v>#VALUE!</v>
      </c>
      <c r="AL2113" s="23" t="e">
        <f t="shared" si="260"/>
        <v>#VALUE!</v>
      </c>
      <c r="AM2113">
        <f t="shared" si="258"/>
        <v>0</v>
      </c>
    </row>
    <row r="2114" spans="1:39" ht="15.75" x14ac:dyDescent="0.25">
      <c r="A2114" s="21"/>
      <c r="B2114" s="21" t="s">
        <v>1519</v>
      </c>
      <c r="C2114" s="21">
        <v>61838884</v>
      </c>
      <c r="D2114" s="25">
        <v>502835</v>
      </c>
      <c r="E2114" s="21" t="s">
        <v>1798</v>
      </c>
      <c r="F2114" s="31" t="s">
        <v>1798</v>
      </c>
      <c r="G2114" s="21" t="s">
        <v>263</v>
      </c>
      <c r="H2114" s="21" t="s">
        <v>532</v>
      </c>
      <c r="I2114" s="25" t="s">
        <v>145</v>
      </c>
      <c r="J2114" s="21" t="s">
        <v>21</v>
      </c>
      <c r="K2114" s="21"/>
      <c r="L2114" s="20">
        <v>45797</v>
      </c>
      <c r="M2114" s="20">
        <v>45770</v>
      </c>
      <c r="N2114" s="21" t="s">
        <v>18</v>
      </c>
      <c r="O2114" s="21">
        <v>4</v>
      </c>
      <c r="P2114" s="21">
        <v>0</v>
      </c>
      <c r="Q2114" s="21">
        <v>4</v>
      </c>
      <c r="R2114" s="15">
        <v>1</v>
      </c>
      <c r="S2114" s="18">
        <f>IFERROR(VLOOKUP(D2114,'[1]comparativo br'!$A:$B,2,FALSE),"")</f>
        <v>3840</v>
      </c>
      <c r="T2114" s="18">
        <f>IFERROR(VLOOKUP(D2114,'[1]comparativo br'!$A:$C,3,FALSE),"")</f>
        <v>8714</v>
      </c>
      <c r="U2114" s="15">
        <f t="shared" si="256"/>
        <v>1.2692708333333333</v>
      </c>
      <c r="V2114" s="19">
        <f>IFERROR(VLOOKUP(D2114,'[1]comparativo br'!$A:$D,4,FALSE),"")</f>
        <v>3</v>
      </c>
      <c r="W2114" s="19">
        <f>IFERROR(VLOOKUP(D2114,'[1]comparativo br'!$A:$E,5,FALSE),"")</f>
        <v>27</v>
      </c>
      <c r="X2114" s="15">
        <f t="shared" si="261"/>
        <v>8</v>
      </c>
      <c r="Y2114" s="18" t="e">
        <f>SUMIFS([2]Plan2!$H:$H,[2]Plan2!$A:$A,$D2114,[2]Plan2!$U:$U,6)</f>
        <v>#VALUE!</v>
      </c>
      <c r="Z2114" s="18" t="e">
        <f>SUMIFS([2]Plan2!$H:$H,[2]Plan2!$A:$A,$D2114,[2]Plan2!$U:$U,7)</f>
        <v>#VALUE!</v>
      </c>
      <c r="AA2114" s="18" t="e">
        <f>SUMIFS([2]Plan2!$H:$H,[2]Plan2!$A:$A,$D2114,[2]Plan2!$U:$U,8)</f>
        <v>#VALUE!</v>
      </c>
      <c r="AB2114" s="18" t="e">
        <f>SUMIFS([2]Plan2!$H:$H,[2]Plan2!$A:$A,$D2114,[2]Plan2!$U:$U,9)</f>
        <v>#VALUE!</v>
      </c>
      <c r="AC2114" s="18" t="e">
        <f>SUMIFS([2]Plan2!$H:$H,[2]Plan2!$A:$A,$D2114,[2]Plan2!$U:$U,10)</f>
        <v>#VALUE!</v>
      </c>
      <c r="AD2114" s="18" t="e">
        <f>SUMIFS([2]Plan2!$H:$H,[2]Plan2!$A:$A,$D2114,[2]Plan2!$U:$U,11)</f>
        <v>#VALUE!</v>
      </c>
      <c r="AE2114" s="18" t="e">
        <f>SUMIFS([2]Plan2!$H:$H,[2]Plan2!$A:$A,$D2114,[2]Plan2!$U:$U,12)</f>
        <v>#VALUE!</v>
      </c>
      <c r="AF2114" s="18" t="e">
        <f>SUMIFS([2]Plan2!$H:$H,[2]Plan2!$A:$A,$D2114,[2]Plan2!$U:$U,1)</f>
        <v>#VALUE!</v>
      </c>
      <c r="AG2114" s="18" t="e">
        <f>SUMIFS([2]Plan2!$H:$H,[2]Plan2!$A:$A,$D2114,[2]Plan2!$U:$U,2)</f>
        <v>#VALUE!</v>
      </c>
      <c r="AH2114" s="18" t="e">
        <f>SUMIFS([2]Plan2!$H:$H,[2]Plan2!$A:$A,$D2114,[2]Plan2!$U:$U,3)</f>
        <v>#VALUE!</v>
      </c>
      <c r="AI2114" s="18" t="e">
        <f>SUMIFS([2]Plan2!$H:$H,[2]Plan2!$A:$A,$D2114,[2]Plan2!$U:$U,4)</f>
        <v>#VALUE!</v>
      </c>
      <c r="AJ2114" s="18" t="e">
        <f>SUMIFS([2]Plan2!$H:$H,[2]Plan2!$A:$A,$D2114,[2]Plan2!$U:$U,5)</f>
        <v>#VALUE!</v>
      </c>
      <c r="AK2114" s="23" t="e">
        <f t="shared" si="257"/>
        <v>#VALUE!</v>
      </c>
      <c r="AL2114" s="23" t="e">
        <f t="shared" si="260"/>
        <v>#VALUE!</v>
      </c>
      <c r="AM2114">
        <f t="shared" si="258"/>
        <v>0</v>
      </c>
    </row>
    <row r="2115" spans="1:39" ht="15.75" x14ac:dyDescent="0.25">
      <c r="A2115" s="21"/>
      <c r="B2115" s="21" t="s">
        <v>1520</v>
      </c>
      <c r="C2115" s="21">
        <v>61923017</v>
      </c>
      <c r="D2115" s="25">
        <v>100126</v>
      </c>
      <c r="E2115" s="21" t="s">
        <v>2455</v>
      </c>
      <c r="F2115" s="31" t="s">
        <v>24</v>
      </c>
      <c r="G2115" s="21" t="s">
        <v>2459</v>
      </c>
      <c r="H2115" s="21" t="s">
        <v>87</v>
      </c>
      <c r="I2115" s="25" t="s">
        <v>20</v>
      </c>
      <c r="J2115" s="21" t="s">
        <v>88</v>
      </c>
      <c r="K2115" s="21" t="s">
        <v>89</v>
      </c>
      <c r="L2115" s="20">
        <v>45471</v>
      </c>
      <c r="M2115" s="20">
        <v>45701</v>
      </c>
      <c r="N2115" s="21" t="s">
        <v>53</v>
      </c>
      <c r="O2115" s="21">
        <v>9</v>
      </c>
      <c r="P2115" s="21">
        <v>2</v>
      </c>
      <c r="Q2115" s="21">
        <v>2</v>
      </c>
      <c r="R2115" s="15">
        <f>(Q2115-P2115)/P2115</f>
        <v>0</v>
      </c>
      <c r="S2115" s="18">
        <f>IFERROR(VLOOKUP(D2115,'[1]comparativo br'!$A:$B,2,FALSE),"")</f>
        <v>0</v>
      </c>
      <c r="T2115" s="18">
        <f>IFERROR(VLOOKUP(D2115,'[1]comparativo br'!$A:$C,3,FALSE),"")</f>
        <v>0</v>
      </c>
      <c r="U2115" s="15" t="str">
        <f t="shared" si="256"/>
        <v/>
      </c>
      <c r="V2115" s="19">
        <f>IFERROR(VLOOKUP(D2115,'[1]comparativo br'!$A:$D,4,FALSE),"")</f>
        <v>6</v>
      </c>
      <c r="W2115" s="19">
        <f>IFERROR(VLOOKUP(D2115,'[1]comparativo br'!$A:$E,5,FALSE),"")</f>
        <v>0</v>
      </c>
      <c r="X2115" s="15">
        <f t="shared" si="261"/>
        <v>-1</v>
      </c>
      <c r="Y2115" s="18" t="e">
        <f>SUMIFS([2]Plan2!$H:$H,[2]Plan2!$A:$A,$D2115,[2]Plan2!$U:$U,6)</f>
        <v>#VALUE!</v>
      </c>
      <c r="Z2115" s="18" t="e">
        <f>SUMIFS([2]Plan2!$H:$H,[2]Plan2!$A:$A,$D2115,[2]Plan2!$U:$U,7)</f>
        <v>#VALUE!</v>
      </c>
      <c r="AA2115" s="18" t="e">
        <f>SUMIFS([2]Plan2!$H:$H,[2]Plan2!$A:$A,$D2115,[2]Plan2!$U:$U,8)</f>
        <v>#VALUE!</v>
      </c>
      <c r="AB2115" s="18" t="e">
        <f>SUMIFS([2]Plan2!$H:$H,[2]Plan2!$A:$A,$D2115,[2]Plan2!$U:$U,9)</f>
        <v>#VALUE!</v>
      </c>
      <c r="AC2115" s="18" t="e">
        <f>SUMIFS([2]Plan2!$H:$H,[2]Plan2!$A:$A,$D2115,[2]Plan2!$U:$U,10)</f>
        <v>#VALUE!</v>
      </c>
      <c r="AD2115" s="18" t="e">
        <f>SUMIFS([2]Plan2!$H:$H,[2]Plan2!$A:$A,$D2115,[2]Plan2!$U:$U,11)</f>
        <v>#VALUE!</v>
      </c>
      <c r="AE2115" s="18" t="e">
        <f>SUMIFS([2]Plan2!$H:$H,[2]Plan2!$A:$A,$D2115,[2]Plan2!$U:$U,12)</f>
        <v>#VALUE!</v>
      </c>
      <c r="AF2115" s="18" t="e">
        <f>SUMIFS([2]Plan2!$H:$H,[2]Plan2!$A:$A,$D2115,[2]Plan2!$U:$U,1)</f>
        <v>#VALUE!</v>
      </c>
      <c r="AG2115" s="18" t="e">
        <f>SUMIFS([2]Plan2!$H:$H,[2]Plan2!$A:$A,$D2115,[2]Plan2!$U:$U,2)</f>
        <v>#VALUE!</v>
      </c>
      <c r="AH2115" s="18" t="e">
        <f>SUMIFS([2]Plan2!$H:$H,[2]Plan2!$A:$A,$D2115,[2]Plan2!$U:$U,3)</f>
        <v>#VALUE!</v>
      </c>
      <c r="AI2115" s="18" t="e">
        <f>SUMIFS([2]Plan2!$H:$H,[2]Plan2!$A:$A,$D2115,[2]Plan2!$U:$U,4)</f>
        <v>#VALUE!</v>
      </c>
      <c r="AJ2115" s="18" t="e">
        <f>SUMIFS([2]Plan2!$H:$H,[2]Plan2!$A:$A,$D2115,[2]Plan2!$U:$U,5)</f>
        <v>#VALUE!</v>
      </c>
      <c r="AK2115" s="23" t="e">
        <f t="shared" si="257"/>
        <v>#VALUE!</v>
      </c>
      <c r="AL2115" s="23" t="e">
        <f t="shared" si="260"/>
        <v>#VALUE!</v>
      </c>
      <c r="AM2115">
        <f t="shared" si="258"/>
        <v>0</v>
      </c>
    </row>
    <row r="2116" spans="1:39" ht="15.75" x14ac:dyDescent="0.25">
      <c r="A2116" s="21"/>
      <c r="B2116" s="21" t="s">
        <v>1519</v>
      </c>
      <c r="C2116" s="21">
        <v>62045026</v>
      </c>
      <c r="D2116" s="25">
        <v>193621</v>
      </c>
      <c r="E2116" s="21" t="s">
        <v>12</v>
      </c>
      <c r="F2116" s="31" t="s">
        <v>1826</v>
      </c>
      <c r="G2116" s="21" t="s">
        <v>1868</v>
      </c>
      <c r="H2116" s="21" t="s">
        <v>1869</v>
      </c>
      <c r="I2116" s="25" t="s">
        <v>20</v>
      </c>
      <c r="J2116" s="21" t="s">
        <v>107</v>
      </c>
      <c r="K2116" s="21" t="s">
        <v>108</v>
      </c>
      <c r="L2116" s="20">
        <v>45512</v>
      </c>
      <c r="M2116" s="20">
        <v>45691</v>
      </c>
      <c r="N2116" s="21" t="s">
        <v>53</v>
      </c>
      <c r="O2116" s="21">
        <v>2</v>
      </c>
      <c r="P2116" s="21">
        <v>10</v>
      </c>
      <c r="Q2116" s="21">
        <v>9</v>
      </c>
      <c r="R2116" s="15">
        <f>(Q2116-P2116)/P2116</f>
        <v>-0.1</v>
      </c>
      <c r="S2116" s="18">
        <f>IFERROR(VLOOKUP(D2116,'[1]comparativo br'!$A:$B,2,FALSE),"")</f>
        <v>0</v>
      </c>
      <c r="T2116" s="18">
        <f>IFERROR(VLOOKUP(D2116,'[1]comparativo br'!$A:$C,3,FALSE),"")</f>
        <v>0</v>
      </c>
      <c r="U2116" s="15" t="str">
        <f t="shared" si="256"/>
        <v/>
      </c>
      <c r="V2116" s="19">
        <f>IFERROR(VLOOKUP(D2116,'[1]comparativo br'!$A:$D,4,FALSE),"")</f>
        <v>0</v>
      </c>
      <c r="W2116" s="19">
        <f>IFERROR(VLOOKUP(D2116,'[1]comparativo br'!$A:$E,5,FALSE),"")</f>
        <v>6</v>
      </c>
      <c r="X2116" s="15" t="str">
        <f t="shared" si="261"/>
        <v/>
      </c>
      <c r="Y2116" s="18" t="e">
        <f>SUMIFS([2]Plan2!$H:$H,[2]Plan2!$A:$A,$D2116,[2]Plan2!$U:$U,6)</f>
        <v>#VALUE!</v>
      </c>
      <c r="Z2116" s="18" t="e">
        <f>SUMIFS([2]Plan2!$H:$H,[2]Plan2!$A:$A,$D2116,[2]Plan2!$U:$U,7)</f>
        <v>#VALUE!</v>
      </c>
      <c r="AA2116" s="18" t="e">
        <f>SUMIFS([2]Plan2!$H:$H,[2]Plan2!$A:$A,$D2116,[2]Plan2!$U:$U,8)</f>
        <v>#VALUE!</v>
      </c>
      <c r="AB2116" s="18" t="e">
        <f>SUMIFS([2]Plan2!$H:$H,[2]Plan2!$A:$A,$D2116,[2]Plan2!$U:$U,9)</f>
        <v>#VALUE!</v>
      </c>
      <c r="AC2116" s="18" t="e">
        <f>SUMIFS([2]Plan2!$H:$H,[2]Plan2!$A:$A,$D2116,[2]Plan2!$U:$U,10)</f>
        <v>#VALUE!</v>
      </c>
      <c r="AD2116" s="18" t="e">
        <f>SUMIFS([2]Plan2!$H:$H,[2]Plan2!$A:$A,$D2116,[2]Plan2!$U:$U,11)</f>
        <v>#VALUE!</v>
      </c>
      <c r="AE2116" s="18" t="e">
        <f>SUMIFS([2]Plan2!$H:$H,[2]Plan2!$A:$A,$D2116,[2]Plan2!$U:$U,12)</f>
        <v>#VALUE!</v>
      </c>
      <c r="AF2116" s="18" t="e">
        <f>SUMIFS([2]Plan2!$H:$H,[2]Plan2!$A:$A,$D2116,[2]Plan2!$U:$U,1)</f>
        <v>#VALUE!</v>
      </c>
      <c r="AG2116" s="18" t="e">
        <f>SUMIFS([2]Plan2!$H:$H,[2]Plan2!$A:$A,$D2116,[2]Plan2!$U:$U,2)</f>
        <v>#VALUE!</v>
      </c>
      <c r="AH2116" s="18" t="e">
        <f>SUMIFS([2]Plan2!$H:$H,[2]Plan2!$A:$A,$D2116,[2]Plan2!$U:$U,3)</f>
        <v>#VALUE!</v>
      </c>
      <c r="AI2116" s="18" t="e">
        <f>SUMIFS([2]Plan2!$H:$H,[2]Plan2!$A:$A,$D2116,[2]Plan2!$U:$U,4)</f>
        <v>#VALUE!</v>
      </c>
      <c r="AJ2116" s="18" t="e">
        <f>SUMIFS([2]Plan2!$H:$H,[2]Plan2!$A:$A,$D2116,[2]Plan2!$U:$U,5)</f>
        <v>#VALUE!</v>
      </c>
      <c r="AK2116" s="23" t="e">
        <f t="shared" si="257"/>
        <v>#VALUE!</v>
      </c>
      <c r="AL2116" s="23" t="e">
        <f t="shared" si="260"/>
        <v>#VALUE!</v>
      </c>
      <c r="AM2116">
        <f t="shared" si="258"/>
        <v>0</v>
      </c>
    </row>
    <row r="2117" spans="1:39" ht="15.75" x14ac:dyDescent="0.25">
      <c r="A2117" s="21"/>
      <c r="B2117" s="21" t="s">
        <v>1519</v>
      </c>
      <c r="C2117" s="21">
        <v>62046735</v>
      </c>
      <c r="D2117" s="25">
        <v>194492</v>
      </c>
      <c r="E2117" s="21" t="s">
        <v>69</v>
      </c>
      <c r="F2117" s="31" t="s">
        <v>69</v>
      </c>
      <c r="G2117" s="21" t="s">
        <v>1703</v>
      </c>
      <c r="H2117" s="21" t="s">
        <v>38</v>
      </c>
      <c r="I2117" s="25" t="s">
        <v>20</v>
      </c>
      <c r="J2117" s="21" t="s">
        <v>27</v>
      </c>
      <c r="K2117" s="21" t="s">
        <v>210</v>
      </c>
      <c r="L2117" s="20">
        <v>45379</v>
      </c>
      <c r="M2117" s="20">
        <v>45470</v>
      </c>
      <c r="N2117" s="21" t="s">
        <v>53</v>
      </c>
      <c r="O2117" s="21">
        <v>1</v>
      </c>
      <c r="P2117" s="21">
        <v>0</v>
      </c>
      <c r="Q2117" s="21">
        <v>10</v>
      </c>
      <c r="R2117" s="15">
        <v>1</v>
      </c>
      <c r="S2117" s="18" t="str">
        <f>IFERROR(VLOOKUP(D2117,'[1]comparativo br'!$A:$B,2,FALSE),"")</f>
        <v/>
      </c>
      <c r="T2117" s="18" t="str">
        <f>IFERROR(VLOOKUP(D2117,'[1]comparativo br'!$A:$C,3,FALSE),"")</f>
        <v/>
      </c>
      <c r="U2117" s="15" t="str">
        <f t="shared" si="256"/>
        <v/>
      </c>
      <c r="V2117" s="19" t="str">
        <f>IFERROR(VLOOKUP(D2117,'[1]comparativo br'!$A:$D,4,FALSE),"")</f>
        <v/>
      </c>
      <c r="W2117" s="19" t="str">
        <f>IFERROR(VLOOKUP(D2117,'[1]comparativo br'!$A:$E,5,FALSE),"")</f>
        <v/>
      </c>
      <c r="X2117" s="15" t="str">
        <f t="shared" si="261"/>
        <v/>
      </c>
      <c r="Y2117" s="18" t="e">
        <f>SUMIFS([2]Plan2!$H:$H,[2]Plan2!$A:$A,$D2117,[2]Plan2!$U:$U,6)</f>
        <v>#VALUE!</v>
      </c>
      <c r="Z2117" s="18" t="e">
        <f>SUMIFS([2]Plan2!$H:$H,[2]Plan2!$A:$A,$D2117,[2]Plan2!$U:$U,7)</f>
        <v>#VALUE!</v>
      </c>
      <c r="AA2117" s="18" t="e">
        <f>SUMIFS([2]Plan2!$H:$H,[2]Plan2!$A:$A,$D2117,[2]Plan2!$U:$U,8)</f>
        <v>#VALUE!</v>
      </c>
      <c r="AB2117" s="18" t="e">
        <f>SUMIFS([2]Plan2!$H:$H,[2]Plan2!$A:$A,$D2117,[2]Plan2!$U:$U,9)</f>
        <v>#VALUE!</v>
      </c>
      <c r="AC2117" s="18" t="e">
        <f>SUMIFS([2]Plan2!$H:$H,[2]Plan2!$A:$A,$D2117,[2]Plan2!$U:$U,10)</f>
        <v>#VALUE!</v>
      </c>
      <c r="AD2117" s="18" t="e">
        <f>SUMIFS([2]Plan2!$H:$H,[2]Plan2!$A:$A,$D2117,[2]Plan2!$U:$U,11)</f>
        <v>#VALUE!</v>
      </c>
      <c r="AE2117" s="18" t="e">
        <f>SUMIFS([2]Plan2!$H:$H,[2]Plan2!$A:$A,$D2117,[2]Plan2!$U:$U,12)</f>
        <v>#VALUE!</v>
      </c>
      <c r="AF2117" s="18" t="e">
        <f>SUMIFS([2]Plan2!$H:$H,[2]Plan2!$A:$A,$D2117,[2]Plan2!$U:$U,1)</f>
        <v>#VALUE!</v>
      </c>
      <c r="AG2117" s="18" t="e">
        <f>SUMIFS([2]Plan2!$H:$H,[2]Plan2!$A:$A,$D2117,[2]Plan2!$U:$U,2)</f>
        <v>#VALUE!</v>
      </c>
      <c r="AH2117" s="18" t="e">
        <f>SUMIFS([2]Plan2!$H:$H,[2]Plan2!$A:$A,$D2117,[2]Plan2!$U:$U,3)</f>
        <v>#VALUE!</v>
      </c>
      <c r="AI2117" s="18" t="e">
        <f>SUMIFS([2]Plan2!$H:$H,[2]Plan2!$A:$A,$D2117,[2]Plan2!$U:$U,4)</f>
        <v>#VALUE!</v>
      </c>
      <c r="AJ2117" s="18" t="e">
        <f>SUMIFS([2]Plan2!$H:$H,[2]Plan2!$A:$A,$D2117,[2]Plan2!$U:$U,5)</f>
        <v>#VALUE!</v>
      </c>
      <c r="AK2117" s="23" t="e">
        <f t="shared" si="257"/>
        <v>#VALUE!</v>
      </c>
      <c r="AL2117" s="23" t="e">
        <f t="shared" si="260"/>
        <v>#VALUE!</v>
      </c>
      <c r="AM2117">
        <f t="shared" si="258"/>
        <v>0</v>
      </c>
    </row>
    <row r="2118" spans="1:39" ht="15.75" x14ac:dyDescent="0.25">
      <c r="A2118" s="21"/>
      <c r="B2118" s="21" t="s">
        <v>1520</v>
      </c>
      <c r="C2118" s="21">
        <v>62092754</v>
      </c>
      <c r="D2118" s="25">
        <v>501298</v>
      </c>
      <c r="E2118" s="21" t="s">
        <v>1575</v>
      </c>
      <c r="F2118" s="31" t="s">
        <v>1826</v>
      </c>
      <c r="G2118" s="21" t="s">
        <v>2079</v>
      </c>
      <c r="H2118" s="21" t="s">
        <v>1345</v>
      </c>
      <c r="I2118" s="25" t="s">
        <v>20</v>
      </c>
      <c r="J2118" s="21" t="s">
        <v>16</v>
      </c>
      <c r="K2118" s="21" t="s">
        <v>17</v>
      </c>
      <c r="L2118" s="20">
        <v>45804</v>
      </c>
      <c r="M2118" s="20">
        <v>45772</v>
      </c>
      <c r="N2118" s="21" t="s">
        <v>18</v>
      </c>
      <c r="O2118" s="21">
        <v>71</v>
      </c>
      <c r="P2118" s="21">
        <v>0</v>
      </c>
      <c r="Q2118" s="21">
        <v>144</v>
      </c>
      <c r="R2118" s="15">
        <v>1</v>
      </c>
      <c r="S2118" s="18">
        <f>IFERROR(VLOOKUP(D2118,'[1]comparativo br'!$A:$B,2,FALSE),"")</f>
        <v>39866</v>
      </c>
      <c r="T2118" s="18">
        <f>IFERROR(VLOOKUP(D2118,'[1]comparativo br'!$A:$C,3,FALSE),"")</f>
        <v>48969</v>
      </c>
      <c r="U2118" s="15">
        <f t="shared" si="256"/>
        <v>0.22833993879496312</v>
      </c>
      <c r="V2118" s="19">
        <f>IFERROR(VLOOKUP(D2118,'[1]comparativo br'!$A:$D,4,FALSE),"")</f>
        <v>874</v>
      </c>
      <c r="W2118" s="19">
        <f>IFERROR(VLOOKUP(D2118,'[1]comparativo br'!$A:$E,5,FALSE),"")</f>
        <v>521</v>
      </c>
      <c r="X2118" s="10"/>
      <c r="Y2118" s="18" t="e">
        <f>SUMIFS([2]Plan2!$H:$H,[2]Plan2!$A:$A,$D2118,[2]Plan2!$U:$U,6)</f>
        <v>#VALUE!</v>
      </c>
      <c r="Z2118" s="18" t="e">
        <f>SUMIFS([2]Plan2!$H:$H,[2]Plan2!$A:$A,$D2118,[2]Plan2!$U:$U,7)</f>
        <v>#VALUE!</v>
      </c>
      <c r="AA2118" s="18" t="e">
        <f>SUMIFS([2]Plan2!$H:$H,[2]Plan2!$A:$A,$D2118,[2]Plan2!$U:$U,8)</f>
        <v>#VALUE!</v>
      </c>
      <c r="AB2118" s="18" t="e">
        <f>SUMIFS([2]Plan2!$H:$H,[2]Plan2!$A:$A,$D2118,[2]Plan2!$U:$U,9)</f>
        <v>#VALUE!</v>
      </c>
      <c r="AC2118" s="18" t="e">
        <f>SUMIFS([2]Plan2!$H:$H,[2]Plan2!$A:$A,$D2118,[2]Plan2!$U:$U,10)</f>
        <v>#VALUE!</v>
      </c>
      <c r="AD2118" s="18" t="e">
        <f>SUMIFS([2]Plan2!$H:$H,[2]Plan2!$A:$A,$D2118,[2]Plan2!$U:$U,11)</f>
        <v>#VALUE!</v>
      </c>
      <c r="AE2118" s="18" t="e">
        <f>SUMIFS([2]Plan2!$H:$H,[2]Plan2!$A:$A,$D2118,[2]Plan2!$U:$U,12)</f>
        <v>#VALUE!</v>
      </c>
      <c r="AF2118" s="18" t="e">
        <f>SUMIFS([2]Plan2!$H:$H,[2]Plan2!$A:$A,$D2118,[2]Plan2!$U:$U,1)</f>
        <v>#VALUE!</v>
      </c>
      <c r="AG2118" s="18" t="e">
        <f>SUMIFS([2]Plan2!$H:$H,[2]Plan2!$A:$A,$D2118,[2]Plan2!$U:$U,2)</f>
        <v>#VALUE!</v>
      </c>
      <c r="AH2118" s="18" t="e">
        <f>SUMIFS([2]Plan2!$H:$H,[2]Plan2!$A:$A,$D2118,[2]Plan2!$U:$U,3)</f>
        <v>#VALUE!</v>
      </c>
      <c r="AI2118" s="18" t="e">
        <f>SUMIFS([2]Plan2!$H:$H,[2]Plan2!$A:$A,$D2118,[2]Plan2!$U:$U,4)</f>
        <v>#VALUE!</v>
      </c>
      <c r="AJ2118" s="18" t="e">
        <f>SUMIFS([2]Plan2!$H:$H,[2]Plan2!$A:$A,$D2118,[2]Plan2!$U:$U,5)</f>
        <v>#VALUE!</v>
      </c>
      <c r="AK2118" s="23" t="e">
        <f t="shared" si="257"/>
        <v>#VALUE!</v>
      </c>
      <c r="AL2118" s="23" t="e">
        <f t="shared" si="260"/>
        <v>#VALUE!</v>
      </c>
      <c r="AM2118">
        <f t="shared" si="258"/>
        <v>0</v>
      </c>
    </row>
    <row r="2119" spans="1:39" ht="15.75" x14ac:dyDescent="0.25">
      <c r="A2119" s="21"/>
      <c r="B2119" s="21" t="s">
        <v>1520</v>
      </c>
      <c r="C2119" s="21">
        <v>62092754</v>
      </c>
      <c r="D2119" s="25">
        <v>100762</v>
      </c>
      <c r="E2119" s="21" t="s">
        <v>1575</v>
      </c>
      <c r="F2119" s="31" t="s">
        <v>1575</v>
      </c>
      <c r="G2119" s="21" t="s">
        <v>2079</v>
      </c>
      <c r="H2119" s="21" t="s">
        <v>50</v>
      </c>
      <c r="I2119" s="25" t="s">
        <v>51</v>
      </c>
      <c r="J2119" s="21" t="s">
        <v>21</v>
      </c>
      <c r="K2119" s="21"/>
      <c r="L2119" s="20">
        <v>45789</v>
      </c>
      <c r="M2119" s="20">
        <v>45776</v>
      </c>
      <c r="N2119" s="21" t="s">
        <v>18</v>
      </c>
      <c r="O2119" s="21">
        <v>14</v>
      </c>
      <c r="P2119" s="21">
        <v>0</v>
      </c>
      <c r="Q2119" s="21">
        <v>17</v>
      </c>
      <c r="R2119" s="15">
        <v>1</v>
      </c>
      <c r="S2119" s="18">
        <f>IFERROR(VLOOKUP(D2119,'[1]comparativo br'!$A:$B,2,FALSE),"")</f>
        <v>36908.9</v>
      </c>
      <c r="T2119" s="18">
        <f>IFERROR(VLOOKUP(D2119,'[1]comparativo br'!$A:$C,3,FALSE),"")</f>
        <v>42198</v>
      </c>
      <c r="U2119" s="15">
        <f t="shared" si="256"/>
        <v>0.14330148013080851</v>
      </c>
      <c r="V2119" s="19">
        <f>IFERROR(VLOOKUP(D2119,'[1]comparativo br'!$A:$D,4,FALSE),"")</f>
        <v>513</v>
      </c>
      <c r="W2119" s="19">
        <f>IFERROR(VLOOKUP(D2119,'[1]comparativo br'!$A:$E,5,FALSE),"")</f>
        <v>1044</v>
      </c>
      <c r="X2119" s="15">
        <f t="shared" ref="X2119:X2150" si="263">IFERROR((W2119-V2119)/V2119,"")</f>
        <v>1.0350877192982457</v>
      </c>
      <c r="Y2119" s="18" t="e">
        <f>SUMIFS([2]Plan2!$H:$H,[2]Plan2!$A:$A,$D2119,[2]Plan2!$U:$U,6)</f>
        <v>#VALUE!</v>
      </c>
      <c r="Z2119" s="18" t="e">
        <f>SUMIFS([2]Plan2!$H:$H,[2]Plan2!$A:$A,$D2119,[2]Plan2!$U:$U,7)</f>
        <v>#VALUE!</v>
      </c>
      <c r="AA2119" s="18" t="e">
        <f>SUMIFS([2]Plan2!$H:$H,[2]Plan2!$A:$A,$D2119,[2]Plan2!$U:$U,8)</f>
        <v>#VALUE!</v>
      </c>
      <c r="AB2119" s="18" t="e">
        <f>SUMIFS([2]Plan2!$H:$H,[2]Plan2!$A:$A,$D2119,[2]Plan2!$U:$U,9)</f>
        <v>#VALUE!</v>
      </c>
      <c r="AC2119" s="18" t="e">
        <f>SUMIFS([2]Plan2!$H:$H,[2]Plan2!$A:$A,$D2119,[2]Plan2!$U:$U,10)</f>
        <v>#VALUE!</v>
      </c>
      <c r="AD2119" s="18" t="e">
        <f>SUMIFS([2]Plan2!$H:$H,[2]Plan2!$A:$A,$D2119,[2]Plan2!$U:$U,11)</f>
        <v>#VALUE!</v>
      </c>
      <c r="AE2119" s="18" t="e">
        <f>SUMIFS([2]Plan2!$H:$H,[2]Plan2!$A:$A,$D2119,[2]Plan2!$U:$U,12)</f>
        <v>#VALUE!</v>
      </c>
      <c r="AF2119" s="18" t="e">
        <f>SUMIFS([2]Plan2!$H:$H,[2]Plan2!$A:$A,$D2119,[2]Plan2!$U:$U,1)</f>
        <v>#VALUE!</v>
      </c>
      <c r="AG2119" s="18" t="e">
        <f>SUMIFS([2]Plan2!$H:$H,[2]Plan2!$A:$A,$D2119,[2]Plan2!$U:$U,2)</f>
        <v>#VALUE!</v>
      </c>
      <c r="AH2119" s="18" t="e">
        <f>SUMIFS([2]Plan2!$H:$H,[2]Plan2!$A:$A,$D2119,[2]Plan2!$U:$U,3)</f>
        <v>#VALUE!</v>
      </c>
      <c r="AI2119" s="18" t="e">
        <f>SUMIFS([2]Plan2!$H:$H,[2]Plan2!$A:$A,$D2119,[2]Plan2!$U:$U,4)</f>
        <v>#VALUE!</v>
      </c>
      <c r="AJ2119" s="18" t="e">
        <f>SUMIFS([2]Plan2!$H:$H,[2]Plan2!$A:$A,$D2119,[2]Plan2!$U:$U,5)</f>
        <v>#VALUE!</v>
      </c>
      <c r="AK2119" s="23" t="e">
        <f t="shared" si="257"/>
        <v>#VALUE!</v>
      </c>
      <c r="AL2119" s="23" t="e">
        <f t="shared" si="260"/>
        <v>#VALUE!</v>
      </c>
      <c r="AM2119">
        <f t="shared" si="258"/>
        <v>0</v>
      </c>
    </row>
    <row r="2120" spans="1:39" ht="15.75" x14ac:dyDescent="0.25">
      <c r="A2120" s="21"/>
      <c r="B2120" s="21" t="s">
        <v>1520</v>
      </c>
      <c r="C2120" s="21">
        <v>62092754</v>
      </c>
      <c r="D2120" s="25">
        <v>501299</v>
      </c>
      <c r="E2120" s="21" t="s">
        <v>1575</v>
      </c>
      <c r="F2120" s="31" t="s">
        <v>1575</v>
      </c>
      <c r="G2120" s="21" t="s">
        <v>2079</v>
      </c>
      <c r="H2120" s="21" t="s">
        <v>159</v>
      </c>
      <c r="I2120" s="25" t="s">
        <v>79</v>
      </c>
      <c r="J2120" s="21" t="s">
        <v>16</v>
      </c>
      <c r="K2120" s="21"/>
      <c r="L2120" s="20">
        <v>45785</v>
      </c>
      <c r="M2120" s="20">
        <v>45786</v>
      </c>
      <c r="N2120" s="21" t="s">
        <v>18</v>
      </c>
      <c r="O2120" s="21">
        <v>1</v>
      </c>
      <c r="P2120" s="21">
        <v>0</v>
      </c>
      <c r="Q2120" s="21">
        <v>9</v>
      </c>
      <c r="R2120" s="15">
        <v>1</v>
      </c>
      <c r="S2120" s="18">
        <f>IFERROR(VLOOKUP(D2120,'[1]comparativo br'!$A:$B,2,FALSE),"")</f>
        <v>21207</v>
      </c>
      <c r="T2120" s="18">
        <f>IFERROR(VLOOKUP(D2120,'[1]comparativo br'!$A:$C,3,FALSE),"")</f>
        <v>10708</v>
      </c>
      <c r="U2120" s="15">
        <f t="shared" si="256"/>
        <v>-0.49507238176073937</v>
      </c>
      <c r="V2120" s="19">
        <f>IFERROR(VLOOKUP(D2120,'[1]comparativo br'!$A:$D,4,FALSE),"")</f>
        <v>123</v>
      </c>
      <c r="W2120" s="19">
        <f>IFERROR(VLOOKUP(D2120,'[1]comparativo br'!$A:$E,5,FALSE),"")</f>
        <v>98</v>
      </c>
      <c r="X2120" s="15">
        <f t="shared" si="263"/>
        <v>-0.2032520325203252</v>
      </c>
      <c r="Y2120" s="18" t="e">
        <f>SUMIFS([2]Plan2!$H:$H,[2]Plan2!$A:$A,$D2120,[2]Plan2!$U:$U,6)</f>
        <v>#VALUE!</v>
      </c>
      <c r="Z2120" s="18" t="e">
        <f>SUMIFS([2]Plan2!$H:$H,[2]Plan2!$A:$A,$D2120,[2]Plan2!$U:$U,7)</f>
        <v>#VALUE!</v>
      </c>
      <c r="AA2120" s="18" t="e">
        <f>SUMIFS([2]Plan2!$H:$H,[2]Plan2!$A:$A,$D2120,[2]Plan2!$U:$U,8)</f>
        <v>#VALUE!</v>
      </c>
      <c r="AB2120" s="18" t="e">
        <f>SUMIFS([2]Plan2!$H:$H,[2]Plan2!$A:$A,$D2120,[2]Plan2!$U:$U,9)</f>
        <v>#VALUE!</v>
      </c>
      <c r="AC2120" s="18" t="e">
        <f>SUMIFS([2]Plan2!$H:$H,[2]Plan2!$A:$A,$D2120,[2]Plan2!$U:$U,10)</f>
        <v>#VALUE!</v>
      </c>
      <c r="AD2120" s="18" t="e">
        <f>SUMIFS([2]Plan2!$H:$H,[2]Plan2!$A:$A,$D2120,[2]Plan2!$U:$U,11)</f>
        <v>#VALUE!</v>
      </c>
      <c r="AE2120" s="18" t="e">
        <f>SUMIFS([2]Plan2!$H:$H,[2]Plan2!$A:$A,$D2120,[2]Plan2!$U:$U,12)</f>
        <v>#VALUE!</v>
      </c>
      <c r="AF2120" s="18" t="e">
        <f>SUMIFS([2]Plan2!$H:$H,[2]Plan2!$A:$A,$D2120,[2]Plan2!$U:$U,1)</f>
        <v>#VALUE!</v>
      </c>
      <c r="AG2120" s="18" t="e">
        <f>SUMIFS([2]Plan2!$H:$H,[2]Plan2!$A:$A,$D2120,[2]Plan2!$U:$U,2)</f>
        <v>#VALUE!</v>
      </c>
      <c r="AH2120" s="18" t="e">
        <f>SUMIFS([2]Plan2!$H:$H,[2]Plan2!$A:$A,$D2120,[2]Plan2!$U:$U,3)</f>
        <v>#VALUE!</v>
      </c>
      <c r="AI2120" s="18" t="e">
        <f>SUMIFS([2]Plan2!$H:$H,[2]Plan2!$A:$A,$D2120,[2]Plan2!$U:$U,4)</f>
        <v>#VALUE!</v>
      </c>
      <c r="AJ2120" s="18" t="e">
        <f>SUMIFS([2]Plan2!$H:$H,[2]Plan2!$A:$A,$D2120,[2]Plan2!$U:$U,5)</f>
        <v>#VALUE!</v>
      </c>
      <c r="AK2120" s="23" t="e">
        <f t="shared" si="257"/>
        <v>#VALUE!</v>
      </c>
      <c r="AL2120" s="23" t="e">
        <f t="shared" si="260"/>
        <v>#VALUE!</v>
      </c>
      <c r="AM2120">
        <f t="shared" si="258"/>
        <v>0</v>
      </c>
    </row>
    <row r="2121" spans="1:39" ht="15.75" x14ac:dyDescent="0.25">
      <c r="A2121" s="21"/>
      <c r="B2121" s="21" t="s">
        <v>1520</v>
      </c>
      <c r="C2121" s="21">
        <v>62092754</v>
      </c>
      <c r="D2121" s="25">
        <v>800050</v>
      </c>
      <c r="E2121" s="21" t="s">
        <v>1575</v>
      </c>
      <c r="F2121" s="31" t="s">
        <v>1826</v>
      </c>
      <c r="G2121" s="21" t="s">
        <v>2079</v>
      </c>
      <c r="H2121" s="21" t="s">
        <v>203</v>
      </c>
      <c r="I2121" s="25" t="s">
        <v>20</v>
      </c>
      <c r="J2121" s="21" t="s">
        <v>27</v>
      </c>
      <c r="K2121" s="21"/>
      <c r="L2121" s="20">
        <v>45761</v>
      </c>
      <c r="M2121" s="20">
        <v>45796</v>
      </c>
      <c r="N2121" s="21" t="s">
        <v>18</v>
      </c>
      <c r="O2121" s="21">
        <v>17</v>
      </c>
      <c r="P2121" s="21">
        <v>0</v>
      </c>
      <c r="Q2121" s="21">
        <v>35</v>
      </c>
      <c r="R2121" s="15">
        <v>1</v>
      </c>
      <c r="S2121" s="18">
        <f>IFERROR(VLOOKUP(D2121,'[1]comparativo br'!$A:$B,2,FALSE),"")</f>
        <v>70272</v>
      </c>
      <c r="T2121" s="18">
        <f>IFERROR(VLOOKUP(D2121,'[1]comparativo br'!$A:$C,3,FALSE),"")</f>
        <v>113277</v>
      </c>
      <c r="U2121" s="15">
        <f t="shared" si="256"/>
        <v>0.61197916666666663</v>
      </c>
      <c r="V2121" s="19">
        <f>IFERROR(VLOOKUP(D2121,'[1]comparativo br'!$A:$D,4,FALSE),"")</f>
        <v>845</v>
      </c>
      <c r="W2121" s="19">
        <f>IFERROR(VLOOKUP(D2121,'[1]comparativo br'!$A:$E,5,FALSE),"")</f>
        <v>908</v>
      </c>
      <c r="X2121" s="15">
        <f t="shared" si="263"/>
        <v>7.4556213017751477E-2</v>
      </c>
      <c r="Y2121" s="18" t="e">
        <f>SUMIFS([2]Plan2!$H:$H,[2]Plan2!$A:$A,$D2121,[2]Plan2!$U:$U,6)</f>
        <v>#VALUE!</v>
      </c>
      <c r="Z2121" s="18" t="e">
        <f>SUMIFS([2]Plan2!$H:$H,[2]Plan2!$A:$A,$D2121,[2]Plan2!$U:$U,7)</f>
        <v>#VALUE!</v>
      </c>
      <c r="AA2121" s="18" t="e">
        <f>SUMIFS([2]Plan2!$H:$H,[2]Plan2!$A:$A,$D2121,[2]Plan2!$U:$U,8)</f>
        <v>#VALUE!</v>
      </c>
      <c r="AB2121" s="18" t="e">
        <f>SUMIFS([2]Plan2!$H:$H,[2]Plan2!$A:$A,$D2121,[2]Plan2!$U:$U,9)</f>
        <v>#VALUE!</v>
      </c>
      <c r="AC2121" s="18" t="e">
        <f>SUMIFS([2]Plan2!$H:$H,[2]Plan2!$A:$A,$D2121,[2]Plan2!$U:$U,10)</f>
        <v>#VALUE!</v>
      </c>
      <c r="AD2121" s="18" t="e">
        <f>SUMIFS([2]Plan2!$H:$H,[2]Plan2!$A:$A,$D2121,[2]Plan2!$U:$U,11)</f>
        <v>#VALUE!</v>
      </c>
      <c r="AE2121" s="18" t="e">
        <f>SUMIFS([2]Plan2!$H:$H,[2]Plan2!$A:$A,$D2121,[2]Plan2!$U:$U,12)</f>
        <v>#VALUE!</v>
      </c>
      <c r="AF2121" s="18" t="e">
        <f>SUMIFS([2]Plan2!$H:$H,[2]Plan2!$A:$A,$D2121,[2]Plan2!$U:$U,1)</f>
        <v>#VALUE!</v>
      </c>
      <c r="AG2121" s="18" t="e">
        <f>SUMIFS([2]Plan2!$H:$H,[2]Plan2!$A:$A,$D2121,[2]Plan2!$U:$U,2)</f>
        <v>#VALUE!</v>
      </c>
      <c r="AH2121" s="18" t="e">
        <f>SUMIFS([2]Plan2!$H:$H,[2]Plan2!$A:$A,$D2121,[2]Plan2!$U:$U,3)</f>
        <v>#VALUE!</v>
      </c>
      <c r="AI2121" s="18" t="e">
        <f>SUMIFS([2]Plan2!$H:$H,[2]Plan2!$A:$A,$D2121,[2]Plan2!$U:$U,4)</f>
        <v>#VALUE!</v>
      </c>
      <c r="AJ2121" s="18" t="e">
        <f>SUMIFS([2]Plan2!$H:$H,[2]Plan2!$A:$A,$D2121,[2]Plan2!$U:$U,5)</f>
        <v>#VALUE!</v>
      </c>
      <c r="AK2121" s="23" t="e">
        <f t="shared" si="257"/>
        <v>#VALUE!</v>
      </c>
      <c r="AL2121" s="23" t="e">
        <f t="shared" si="260"/>
        <v>#VALUE!</v>
      </c>
      <c r="AM2121">
        <f t="shared" si="258"/>
        <v>0</v>
      </c>
    </row>
    <row r="2122" spans="1:39" ht="15.75" x14ac:dyDescent="0.25">
      <c r="A2122" s="21"/>
      <c r="B2122" s="21" t="s">
        <v>1519</v>
      </c>
      <c r="C2122" s="21">
        <v>62100581</v>
      </c>
      <c r="D2122" s="25">
        <v>194521</v>
      </c>
      <c r="E2122" s="21" t="s">
        <v>12</v>
      </c>
      <c r="F2122" s="31" t="s">
        <v>1575</v>
      </c>
      <c r="G2122" s="21" t="s">
        <v>1724</v>
      </c>
      <c r="H2122" s="21" t="s">
        <v>1725</v>
      </c>
      <c r="I2122" s="25" t="s">
        <v>79</v>
      </c>
      <c r="J2122" s="21"/>
      <c r="K2122" s="21"/>
      <c r="L2122" s="20">
        <v>45629</v>
      </c>
      <c r="M2122" s="20">
        <v>45518</v>
      </c>
      <c r="N2122" s="21" t="s">
        <v>22</v>
      </c>
      <c r="O2122" s="21">
        <v>3</v>
      </c>
      <c r="P2122" s="21">
        <v>2</v>
      </c>
      <c r="Q2122" s="21">
        <v>5</v>
      </c>
      <c r="R2122" s="15">
        <f t="shared" ref="R2122:R2130" si="264">(Q2122-P2122)/P2122</f>
        <v>1.5</v>
      </c>
      <c r="S2122" s="18" t="str">
        <f>IFERROR(VLOOKUP(D2122,'[1]comparativo br'!$A:$B,2,FALSE),"")</f>
        <v/>
      </c>
      <c r="T2122" s="18" t="str">
        <f>IFERROR(VLOOKUP(D2122,'[1]comparativo br'!$A:$C,3,FALSE),"")</f>
        <v/>
      </c>
      <c r="U2122" s="15" t="str">
        <f t="shared" si="256"/>
        <v/>
      </c>
      <c r="V2122" s="19" t="str">
        <f>IFERROR(VLOOKUP(D2122,'[1]comparativo br'!$A:$D,4,FALSE),"")</f>
        <v/>
      </c>
      <c r="W2122" s="19" t="str">
        <f>IFERROR(VLOOKUP(D2122,'[1]comparativo br'!$A:$E,5,FALSE),"")</f>
        <v/>
      </c>
      <c r="X2122" s="15" t="str">
        <f t="shared" si="263"/>
        <v/>
      </c>
      <c r="Y2122" s="18" t="e">
        <f>SUMIFS([2]Plan2!$H:$H,[2]Plan2!$A:$A,$D2122,[2]Plan2!$U:$U,6)</f>
        <v>#VALUE!</v>
      </c>
      <c r="Z2122" s="18" t="e">
        <f>SUMIFS([2]Plan2!$H:$H,[2]Plan2!$A:$A,$D2122,[2]Plan2!$U:$U,7)</f>
        <v>#VALUE!</v>
      </c>
      <c r="AA2122" s="18" t="e">
        <f>SUMIFS([2]Plan2!$H:$H,[2]Plan2!$A:$A,$D2122,[2]Plan2!$U:$U,8)</f>
        <v>#VALUE!</v>
      </c>
      <c r="AB2122" s="18" t="e">
        <f>SUMIFS([2]Plan2!$H:$H,[2]Plan2!$A:$A,$D2122,[2]Plan2!$U:$U,9)</f>
        <v>#VALUE!</v>
      </c>
      <c r="AC2122" s="18" t="e">
        <f>SUMIFS([2]Plan2!$H:$H,[2]Plan2!$A:$A,$D2122,[2]Plan2!$U:$U,10)</f>
        <v>#VALUE!</v>
      </c>
      <c r="AD2122" s="18" t="e">
        <f>SUMIFS([2]Plan2!$H:$H,[2]Plan2!$A:$A,$D2122,[2]Plan2!$U:$U,11)</f>
        <v>#VALUE!</v>
      </c>
      <c r="AE2122" s="18" t="e">
        <f>SUMIFS([2]Plan2!$H:$H,[2]Plan2!$A:$A,$D2122,[2]Plan2!$U:$U,12)</f>
        <v>#VALUE!</v>
      </c>
      <c r="AF2122" s="18" t="e">
        <f>SUMIFS([2]Plan2!$H:$H,[2]Plan2!$A:$A,$D2122,[2]Plan2!$U:$U,1)</f>
        <v>#VALUE!</v>
      </c>
      <c r="AG2122" s="18" t="e">
        <f>SUMIFS([2]Plan2!$H:$H,[2]Plan2!$A:$A,$D2122,[2]Plan2!$U:$U,2)</f>
        <v>#VALUE!</v>
      </c>
      <c r="AH2122" s="18" t="e">
        <f>SUMIFS([2]Plan2!$H:$H,[2]Plan2!$A:$A,$D2122,[2]Plan2!$U:$U,3)</f>
        <v>#VALUE!</v>
      </c>
      <c r="AI2122" s="18" t="e">
        <f>SUMIFS([2]Plan2!$H:$H,[2]Plan2!$A:$A,$D2122,[2]Plan2!$U:$U,4)</f>
        <v>#VALUE!</v>
      </c>
      <c r="AJ2122" s="18" t="e">
        <f>SUMIFS([2]Plan2!$H:$H,[2]Plan2!$A:$A,$D2122,[2]Plan2!$U:$U,5)</f>
        <v>#VALUE!</v>
      </c>
      <c r="AK2122" s="23" t="e">
        <f t="shared" si="257"/>
        <v>#VALUE!</v>
      </c>
      <c r="AL2122" s="23" t="e">
        <f t="shared" si="260"/>
        <v>#VALUE!</v>
      </c>
      <c r="AM2122">
        <f t="shared" si="258"/>
        <v>0</v>
      </c>
    </row>
    <row r="2123" spans="1:39" ht="15.75" x14ac:dyDescent="0.25">
      <c r="A2123" s="21"/>
      <c r="B2123" s="21" t="s">
        <v>1519</v>
      </c>
      <c r="C2123" s="21">
        <v>62100581</v>
      </c>
      <c r="D2123" s="25">
        <v>194346</v>
      </c>
      <c r="E2123" s="21" t="s">
        <v>12</v>
      </c>
      <c r="F2123" s="31" t="s">
        <v>1575</v>
      </c>
      <c r="G2123" s="21" t="s">
        <v>1724</v>
      </c>
      <c r="H2123" s="21" t="s">
        <v>126</v>
      </c>
      <c r="I2123" s="25" t="s">
        <v>79</v>
      </c>
      <c r="J2123" s="21" t="s">
        <v>107</v>
      </c>
      <c r="K2123" s="21" t="s">
        <v>108</v>
      </c>
      <c r="L2123" s="20">
        <v>45349</v>
      </c>
      <c r="M2123" s="20">
        <v>45715</v>
      </c>
      <c r="N2123" s="21" t="s">
        <v>53</v>
      </c>
      <c r="O2123" s="21">
        <v>12</v>
      </c>
      <c r="P2123" s="21">
        <v>11</v>
      </c>
      <c r="Q2123" s="21">
        <v>5</v>
      </c>
      <c r="R2123" s="15">
        <f t="shared" si="264"/>
        <v>-0.54545454545454541</v>
      </c>
      <c r="S2123" s="18">
        <f>IFERROR(VLOOKUP(D2123,'[1]comparativo br'!$A:$B,2,FALSE),"")</f>
        <v>0</v>
      </c>
      <c r="T2123" s="18">
        <f>IFERROR(VLOOKUP(D2123,'[1]comparativo br'!$A:$C,3,FALSE),"")</f>
        <v>0</v>
      </c>
      <c r="U2123" s="15" t="str">
        <f t="shared" si="256"/>
        <v/>
      </c>
      <c r="V2123" s="19">
        <f>IFERROR(VLOOKUP(D2123,'[1]comparativo br'!$A:$D,4,FALSE),"")</f>
        <v>0</v>
      </c>
      <c r="W2123" s="19">
        <f>IFERROR(VLOOKUP(D2123,'[1]comparativo br'!$A:$E,5,FALSE),"")</f>
        <v>2</v>
      </c>
      <c r="X2123" s="15" t="str">
        <f t="shared" si="263"/>
        <v/>
      </c>
      <c r="Y2123" s="18" t="e">
        <f>SUMIFS([2]Plan2!$H:$H,[2]Plan2!$A:$A,$D2123,[2]Plan2!$U:$U,6)</f>
        <v>#VALUE!</v>
      </c>
      <c r="Z2123" s="18" t="e">
        <f>SUMIFS([2]Plan2!$H:$H,[2]Plan2!$A:$A,$D2123,[2]Plan2!$U:$U,7)</f>
        <v>#VALUE!</v>
      </c>
      <c r="AA2123" s="18" t="e">
        <f>SUMIFS([2]Plan2!$H:$H,[2]Plan2!$A:$A,$D2123,[2]Plan2!$U:$U,8)</f>
        <v>#VALUE!</v>
      </c>
      <c r="AB2123" s="18" t="e">
        <f>SUMIFS([2]Plan2!$H:$H,[2]Plan2!$A:$A,$D2123,[2]Plan2!$U:$U,9)</f>
        <v>#VALUE!</v>
      </c>
      <c r="AC2123" s="18" t="e">
        <f>SUMIFS([2]Plan2!$H:$H,[2]Plan2!$A:$A,$D2123,[2]Plan2!$U:$U,10)</f>
        <v>#VALUE!</v>
      </c>
      <c r="AD2123" s="18" t="e">
        <f>SUMIFS([2]Plan2!$H:$H,[2]Plan2!$A:$A,$D2123,[2]Plan2!$U:$U,11)</f>
        <v>#VALUE!</v>
      </c>
      <c r="AE2123" s="18" t="e">
        <f>SUMIFS([2]Plan2!$H:$H,[2]Plan2!$A:$A,$D2123,[2]Plan2!$U:$U,12)</f>
        <v>#VALUE!</v>
      </c>
      <c r="AF2123" s="18" t="e">
        <f>SUMIFS([2]Plan2!$H:$H,[2]Plan2!$A:$A,$D2123,[2]Plan2!$U:$U,1)</f>
        <v>#VALUE!</v>
      </c>
      <c r="AG2123" s="18" t="e">
        <f>SUMIFS([2]Plan2!$H:$H,[2]Plan2!$A:$A,$D2123,[2]Plan2!$U:$U,2)</f>
        <v>#VALUE!</v>
      </c>
      <c r="AH2123" s="18" t="e">
        <f>SUMIFS([2]Plan2!$H:$H,[2]Plan2!$A:$A,$D2123,[2]Plan2!$U:$U,3)</f>
        <v>#VALUE!</v>
      </c>
      <c r="AI2123" s="18" t="e">
        <f>SUMIFS([2]Plan2!$H:$H,[2]Plan2!$A:$A,$D2123,[2]Plan2!$U:$U,4)</f>
        <v>#VALUE!</v>
      </c>
      <c r="AJ2123" s="18" t="e">
        <f>SUMIFS([2]Plan2!$H:$H,[2]Plan2!$A:$A,$D2123,[2]Plan2!$U:$U,5)</f>
        <v>#VALUE!</v>
      </c>
      <c r="AK2123" s="23" t="e">
        <f t="shared" si="257"/>
        <v>#VALUE!</v>
      </c>
      <c r="AL2123" s="23" t="e">
        <f t="shared" si="260"/>
        <v>#VALUE!</v>
      </c>
      <c r="AM2123">
        <f t="shared" si="258"/>
        <v>0</v>
      </c>
    </row>
    <row r="2124" spans="1:39" ht="15.75" x14ac:dyDescent="0.25">
      <c r="A2124" s="21"/>
      <c r="B2124" s="21" t="s">
        <v>1520</v>
      </c>
      <c r="C2124" s="21">
        <v>63996060</v>
      </c>
      <c r="D2124" s="25">
        <v>190674</v>
      </c>
      <c r="E2124" s="21" t="s">
        <v>60</v>
      </c>
      <c r="F2124" s="31" t="s">
        <v>60</v>
      </c>
      <c r="G2124" s="21" t="s">
        <v>568</v>
      </c>
      <c r="H2124" s="21" t="s">
        <v>109</v>
      </c>
      <c r="I2124" s="25" t="s">
        <v>20</v>
      </c>
      <c r="J2124" s="21" t="s">
        <v>21</v>
      </c>
      <c r="K2124" s="21"/>
      <c r="L2124" s="20">
        <v>45154</v>
      </c>
      <c r="M2124" s="20">
        <v>45789</v>
      </c>
      <c r="N2124" s="21" t="s">
        <v>18</v>
      </c>
      <c r="O2124" s="21">
        <v>357</v>
      </c>
      <c r="P2124" s="21">
        <v>340</v>
      </c>
      <c r="Q2124" s="21">
        <v>292</v>
      </c>
      <c r="R2124" s="15">
        <f t="shared" si="264"/>
        <v>-0.14117647058823529</v>
      </c>
      <c r="S2124" s="18">
        <f>IFERROR(VLOOKUP(D2124,'[1]comparativo br'!$A:$B,2,FALSE),"")</f>
        <v>1349.7</v>
      </c>
      <c r="T2124" s="18">
        <f>IFERROR(VLOOKUP(D2124,'[1]comparativo br'!$A:$C,3,FALSE),"")</f>
        <v>0</v>
      </c>
      <c r="U2124" s="15">
        <f t="shared" ref="U2124:U2187" si="265">IFERROR((T2124-S2124)/S2124,"")</f>
        <v>-1</v>
      </c>
      <c r="V2124" s="19">
        <f>IFERROR(VLOOKUP(D2124,'[1]comparativo br'!$A:$D,4,FALSE),"")</f>
        <v>128</v>
      </c>
      <c r="W2124" s="19">
        <f>IFERROR(VLOOKUP(D2124,'[1]comparativo br'!$A:$E,5,FALSE),"")</f>
        <v>253</v>
      </c>
      <c r="X2124" s="15">
        <f t="shared" si="263"/>
        <v>0.9765625</v>
      </c>
      <c r="Y2124" s="18" t="e">
        <f>SUMIFS([2]Plan2!$H:$H,[2]Plan2!$A:$A,$D2124,[2]Plan2!$U:$U,6)</f>
        <v>#VALUE!</v>
      </c>
      <c r="Z2124" s="18" t="e">
        <f>SUMIFS([2]Plan2!$H:$H,[2]Plan2!$A:$A,$D2124,[2]Plan2!$U:$U,7)</f>
        <v>#VALUE!</v>
      </c>
      <c r="AA2124" s="18" t="e">
        <f>SUMIFS([2]Plan2!$H:$H,[2]Plan2!$A:$A,$D2124,[2]Plan2!$U:$U,8)</f>
        <v>#VALUE!</v>
      </c>
      <c r="AB2124" s="18" t="e">
        <f>SUMIFS([2]Plan2!$H:$H,[2]Plan2!$A:$A,$D2124,[2]Plan2!$U:$U,9)</f>
        <v>#VALUE!</v>
      </c>
      <c r="AC2124" s="18" t="e">
        <f>SUMIFS([2]Plan2!$H:$H,[2]Plan2!$A:$A,$D2124,[2]Plan2!$U:$U,10)</f>
        <v>#VALUE!</v>
      </c>
      <c r="AD2124" s="18" t="e">
        <f>SUMIFS([2]Plan2!$H:$H,[2]Plan2!$A:$A,$D2124,[2]Plan2!$U:$U,11)</f>
        <v>#VALUE!</v>
      </c>
      <c r="AE2124" s="18" t="e">
        <f>SUMIFS([2]Plan2!$H:$H,[2]Plan2!$A:$A,$D2124,[2]Plan2!$U:$U,12)</f>
        <v>#VALUE!</v>
      </c>
      <c r="AF2124" s="18" t="e">
        <f>SUMIFS([2]Plan2!$H:$H,[2]Plan2!$A:$A,$D2124,[2]Plan2!$U:$U,1)</f>
        <v>#VALUE!</v>
      </c>
      <c r="AG2124" s="18" t="e">
        <f>SUMIFS([2]Plan2!$H:$H,[2]Plan2!$A:$A,$D2124,[2]Plan2!$U:$U,2)</f>
        <v>#VALUE!</v>
      </c>
      <c r="AH2124" s="18" t="e">
        <f>SUMIFS([2]Plan2!$H:$H,[2]Plan2!$A:$A,$D2124,[2]Plan2!$U:$U,3)</f>
        <v>#VALUE!</v>
      </c>
      <c r="AI2124" s="18" t="e">
        <f>SUMIFS([2]Plan2!$H:$H,[2]Plan2!$A:$A,$D2124,[2]Plan2!$U:$U,4)</f>
        <v>#VALUE!</v>
      </c>
      <c r="AJ2124" s="18" t="e">
        <f>SUMIFS([2]Plan2!$H:$H,[2]Plan2!$A:$A,$D2124,[2]Plan2!$U:$U,5)</f>
        <v>#VALUE!</v>
      </c>
      <c r="AK2124" s="23" t="e">
        <f t="shared" ref="AK2124:AK2187" si="266">SUM(Y2124:AJ2124)</f>
        <v>#VALUE!</v>
      </c>
      <c r="AL2124" s="23" t="e">
        <f t="shared" si="260"/>
        <v>#VALUE!</v>
      </c>
      <c r="AM2124">
        <f t="shared" si="258"/>
        <v>0</v>
      </c>
    </row>
    <row r="2125" spans="1:39" ht="15.75" x14ac:dyDescent="0.25">
      <c r="A2125" s="21"/>
      <c r="B2125" s="21" t="s">
        <v>1520</v>
      </c>
      <c r="C2125" s="21">
        <v>64210875</v>
      </c>
      <c r="D2125" s="25">
        <v>800138</v>
      </c>
      <c r="E2125" s="21" t="s">
        <v>12</v>
      </c>
      <c r="F2125" s="31" t="s">
        <v>2488</v>
      </c>
      <c r="G2125" s="21" t="s">
        <v>1145</v>
      </c>
      <c r="H2125" s="21" t="s">
        <v>1004</v>
      </c>
      <c r="I2125" s="25" t="s">
        <v>15</v>
      </c>
      <c r="J2125" s="21" t="s">
        <v>41</v>
      </c>
      <c r="K2125" s="21" t="s">
        <v>42</v>
      </c>
      <c r="L2125" s="20">
        <v>45699</v>
      </c>
      <c r="M2125" s="20">
        <v>45799</v>
      </c>
      <c r="N2125" s="21" t="s">
        <v>18</v>
      </c>
      <c r="O2125" s="21">
        <v>6</v>
      </c>
      <c r="P2125" s="21">
        <v>10</v>
      </c>
      <c r="Q2125" s="21">
        <v>10</v>
      </c>
      <c r="R2125" s="15">
        <f t="shared" si="264"/>
        <v>0</v>
      </c>
      <c r="S2125" s="18" t="str">
        <f>IFERROR(VLOOKUP(D2125,'[1]comparativo br'!$A:$B,2,FALSE),"")</f>
        <v/>
      </c>
      <c r="T2125" s="18" t="str">
        <f>IFERROR(VLOOKUP(D2125,'[1]comparativo br'!$A:$C,3,FALSE),"")</f>
        <v/>
      </c>
      <c r="U2125" s="15" t="str">
        <f t="shared" si="265"/>
        <v/>
      </c>
      <c r="V2125" s="19" t="str">
        <f>IFERROR(VLOOKUP(D2125,'[1]comparativo br'!$A:$D,4,FALSE),"")</f>
        <v/>
      </c>
      <c r="W2125" s="19" t="str">
        <f>IFERROR(VLOOKUP(D2125,'[1]comparativo br'!$A:$E,5,FALSE),"")</f>
        <v/>
      </c>
      <c r="X2125" s="15" t="str">
        <f t="shared" si="263"/>
        <v/>
      </c>
      <c r="Y2125" s="18" t="e">
        <f>SUMIFS([2]Plan2!$H:$H,[2]Plan2!$A:$A,$D2125,[2]Plan2!$U:$U,6)</f>
        <v>#VALUE!</v>
      </c>
      <c r="Z2125" s="18" t="e">
        <f>SUMIFS([2]Plan2!$H:$H,[2]Plan2!$A:$A,$D2125,[2]Plan2!$U:$U,7)</f>
        <v>#VALUE!</v>
      </c>
      <c r="AA2125" s="18" t="e">
        <f>SUMIFS([2]Plan2!$H:$H,[2]Plan2!$A:$A,$D2125,[2]Plan2!$U:$U,8)</f>
        <v>#VALUE!</v>
      </c>
      <c r="AB2125" s="18" t="e">
        <f>SUMIFS([2]Plan2!$H:$H,[2]Plan2!$A:$A,$D2125,[2]Plan2!$U:$U,9)</f>
        <v>#VALUE!</v>
      </c>
      <c r="AC2125" s="18" t="e">
        <f>SUMIFS([2]Plan2!$H:$H,[2]Plan2!$A:$A,$D2125,[2]Plan2!$U:$U,10)</f>
        <v>#VALUE!</v>
      </c>
      <c r="AD2125" s="18" t="e">
        <f>SUMIFS([2]Plan2!$H:$H,[2]Plan2!$A:$A,$D2125,[2]Plan2!$U:$U,11)</f>
        <v>#VALUE!</v>
      </c>
      <c r="AE2125" s="18" t="e">
        <f>SUMIFS([2]Plan2!$H:$H,[2]Plan2!$A:$A,$D2125,[2]Plan2!$U:$U,12)</f>
        <v>#VALUE!</v>
      </c>
      <c r="AF2125" s="18" t="e">
        <f>SUMIFS([2]Plan2!$H:$H,[2]Plan2!$A:$A,$D2125,[2]Plan2!$U:$U,1)</f>
        <v>#VALUE!</v>
      </c>
      <c r="AG2125" s="18" t="e">
        <f>SUMIFS([2]Plan2!$H:$H,[2]Plan2!$A:$A,$D2125,[2]Plan2!$U:$U,2)</f>
        <v>#VALUE!</v>
      </c>
      <c r="AH2125" s="18" t="e">
        <f>SUMIFS([2]Plan2!$H:$H,[2]Plan2!$A:$A,$D2125,[2]Plan2!$U:$U,3)</f>
        <v>#VALUE!</v>
      </c>
      <c r="AI2125" s="18" t="e">
        <f>SUMIFS([2]Plan2!$H:$H,[2]Plan2!$A:$A,$D2125,[2]Plan2!$U:$U,4)</f>
        <v>#VALUE!</v>
      </c>
      <c r="AJ2125" s="18" t="e">
        <f>SUMIFS([2]Plan2!$H:$H,[2]Plan2!$A:$A,$D2125,[2]Plan2!$U:$U,5)</f>
        <v>#VALUE!</v>
      </c>
      <c r="AK2125" s="23" t="e">
        <f t="shared" si="266"/>
        <v>#VALUE!</v>
      </c>
      <c r="AL2125" s="23" t="e">
        <f t="shared" si="260"/>
        <v>#VALUE!</v>
      </c>
      <c r="AM2125">
        <f t="shared" ref="AM2125:AM2188" si="267">COUNTIF(Y2125:AJ2125,"&gt;1")</f>
        <v>0</v>
      </c>
    </row>
    <row r="2126" spans="1:39" ht="15.75" x14ac:dyDescent="0.25">
      <c r="A2126" s="21"/>
      <c r="B2126" s="21" t="s">
        <v>1520</v>
      </c>
      <c r="C2126" s="21">
        <v>64290794</v>
      </c>
      <c r="D2126" s="25">
        <v>192335</v>
      </c>
      <c r="E2126" s="21" t="s">
        <v>60</v>
      </c>
      <c r="F2126" s="31" t="s">
        <v>60</v>
      </c>
      <c r="G2126" s="21" t="s">
        <v>754</v>
      </c>
      <c r="H2126" s="21" t="s">
        <v>35</v>
      </c>
      <c r="I2126" s="25" t="s">
        <v>15</v>
      </c>
      <c r="J2126" s="21" t="s">
        <v>21</v>
      </c>
      <c r="K2126" s="21"/>
      <c r="L2126" s="20">
        <v>45659</v>
      </c>
      <c r="M2126" s="20">
        <v>45796</v>
      </c>
      <c r="N2126" s="21" t="s">
        <v>18</v>
      </c>
      <c r="O2126" s="21">
        <v>1650</v>
      </c>
      <c r="P2126" s="21">
        <v>566</v>
      </c>
      <c r="Q2126" s="21">
        <v>339</v>
      </c>
      <c r="R2126" s="15">
        <f t="shared" si="264"/>
        <v>-0.40106007067137811</v>
      </c>
      <c r="S2126" s="18">
        <f>IFERROR(VLOOKUP(D2126,'[1]comparativo br'!$A:$B,2,FALSE),"")</f>
        <v>2775</v>
      </c>
      <c r="T2126" s="18">
        <f>IFERROR(VLOOKUP(D2126,'[1]comparativo br'!$A:$C,3,FALSE),"")</f>
        <v>3420</v>
      </c>
      <c r="U2126" s="15">
        <f t="shared" si="265"/>
        <v>0.23243243243243245</v>
      </c>
      <c r="V2126" s="19">
        <f>IFERROR(VLOOKUP(D2126,'[1]comparativo br'!$A:$D,4,FALSE),"")</f>
        <v>136</v>
      </c>
      <c r="W2126" s="19">
        <f>IFERROR(VLOOKUP(D2126,'[1]comparativo br'!$A:$E,5,FALSE),"")</f>
        <v>157</v>
      </c>
      <c r="X2126" s="15">
        <f t="shared" si="263"/>
        <v>0.15441176470588236</v>
      </c>
      <c r="Y2126" s="18" t="e">
        <f>SUMIFS([2]Plan2!$H:$H,[2]Plan2!$A:$A,$D2126,[2]Plan2!$U:$U,6)</f>
        <v>#VALUE!</v>
      </c>
      <c r="Z2126" s="18" t="e">
        <f>SUMIFS([2]Plan2!$H:$H,[2]Plan2!$A:$A,$D2126,[2]Plan2!$U:$U,7)</f>
        <v>#VALUE!</v>
      </c>
      <c r="AA2126" s="18" t="e">
        <f>SUMIFS([2]Plan2!$H:$H,[2]Plan2!$A:$A,$D2126,[2]Plan2!$U:$U,8)</f>
        <v>#VALUE!</v>
      </c>
      <c r="AB2126" s="18" t="e">
        <f>SUMIFS([2]Plan2!$H:$H,[2]Plan2!$A:$A,$D2126,[2]Plan2!$U:$U,9)</f>
        <v>#VALUE!</v>
      </c>
      <c r="AC2126" s="18" t="e">
        <f>SUMIFS([2]Plan2!$H:$H,[2]Plan2!$A:$A,$D2126,[2]Plan2!$U:$U,10)</f>
        <v>#VALUE!</v>
      </c>
      <c r="AD2126" s="18" t="e">
        <f>SUMIFS([2]Plan2!$H:$H,[2]Plan2!$A:$A,$D2126,[2]Plan2!$U:$U,11)</f>
        <v>#VALUE!</v>
      </c>
      <c r="AE2126" s="18" t="e">
        <f>SUMIFS([2]Plan2!$H:$H,[2]Plan2!$A:$A,$D2126,[2]Plan2!$U:$U,12)</f>
        <v>#VALUE!</v>
      </c>
      <c r="AF2126" s="18" t="e">
        <f>SUMIFS([2]Plan2!$H:$H,[2]Plan2!$A:$A,$D2126,[2]Plan2!$U:$U,1)</f>
        <v>#VALUE!</v>
      </c>
      <c r="AG2126" s="18" t="e">
        <f>SUMIFS([2]Plan2!$H:$H,[2]Plan2!$A:$A,$D2126,[2]Plan2!$U:$U,2)</f>
        <v>#VALUE!</v>
      </c>
      <c r="AH2126" s="18" t="e">
        <f>SUMIFS([2]Plan2!$H:$H,[2]Plan2!$A:$A,$D2126,[2]Plan2!$U:$U,3)</f>
        <v>#VALUE!</v>
      </c>
      <c r="AI2126" s="18" t="e">
        <f>SUMIFS([2]Plan2!$H:$H,[2]Plan2!$A:$A,$D2126,[2]Plan2!$U:$U,4)</f>
        <v>#VALUE!</v>
      </c>
      <c r="AJ2126" s="18" t="e">
        <f>SUMIFS([2]Plan2!$H:$H,[2]Plan2!$A:$A,$D2126,[2]Plan2!$U:$U,5)</f>
        <v>#VALUE!</v>
      </c>
      <c r="AK2126" s="23" t="e">
        <f t="shared" si="266"/>
        <v>#VALUE!</v>
      </c>
      <c r="AL2126" s="23" t="e">
        <f t="shared" si="260"/>
        <v>#VALUE!</v>
      </c>
      <c r="AM2126">
        <f t="shared" si="267"/>
        <v>0</v>
      </c>
    </row>
    <row r="2127" spans="1:39" ht="15.75" x14ac:dyDescent="0.25">
      <c r="A2127" s="21"/>
      <c r="B2127" s="21" t="s">
        <v>1519</v>
      </c>
      <c r="C2127" s="21">
        <v>64858525</v>
      </c>
      <c r="D2127" s="25">
        <v>100532</v>
      </c>
      <c r="E2127" s="21" t="s">
        <v>12</v>
      </c>
      <c r="F2127" s="31" t="s">
        <v>2488</v>
      </c>
      <c r="G2127" s="21" t="s">
        <v>214</v>
      </c>
      <c r="H2127" s="21" t="s">
        <v>14</v>
      </c>
      <c r="I2127" s="25" t="s">
        <v>15</v>
      </c>
      <c r="J2127" s="21" t="s">
        <v>27</v>
      </c>
      <c r="K2127" s="21" t="s">
        <v>74</v>
      </c>
      <c r="L2127" s="20">
        <v>45476</v>
      </c>
      <c r="M2127" s="20">
        <v>45791</v>
      </c>
      <c r="N2127" s="21" t="s">
        <v>18</v>
      </c>
      <c r="O2127" s="21">
        <v>44</v>
      </c>
      <c r="P2127" s="21">
        <v>85</v>
      </c>
      <c r="Q2127" s="21">
        <v>55</v>
      </c>
      <c r="R2127" s="15">
        <f t="shared" si="264"/>
        <v>-0.35294117647058826</v>
      </c>
      <c r="S2127" s="18">
        <f>IFERROR(VLOOKUP(D2127,'[1]comparativo br'!$A:$B,2,FALSE),"")</f>
        <v>0</v>
      </c>
      <c r="T2127" s="18">
        <f>IFERROR(VLOOKUP(D2127,'[1]comparativo br'!$A:$C,3,FALSE),"")</f>
        <v>15442</v>
      </c>
      <c r="U2127" s="15" t="str">
        <f t="shared" si="265"/>
        <v/>
      </c>
      <c r="V2127" s="19">
        <f>IFERROR(VLOOKUP(D2127,'[1]comparativo br'!$A:$D,4,FALSE),"")</f>
        <v>44</v>
      </c>
      <c r="W2127" s="19">
        <f>IFERROR(VLOOKUP(D2127,'[1]comparativo br'!$A:$E,5,FALSE),"")</f>
        <v>126</v>
      </c>
      <c r="X2127" s="15">
        <f t="shared" si="263"/>
        <v>1.8636363636363635</v>
      </c>
      <c r="Y2127" s="18" t="e">
        <f>SUMIFS([2]Plan2!$H:$H,[2]Plan2!$A:$A,$D2127,[2]Plan2!$U:$U,6)</f>
        <v>#VALUE!</v>
      </c>
      <c r="Z2127" s="18" t="e">
        <f>SUMIFS([2]Plan2!$H:$H,[2]Plan2!$A:$A,$D2127,[2]Plan2!$U:$U,7)</f>
        <v>#VALUE!</v>
      </c>
      <c r="AA2127" s="18" t="e">
        <f>SUMIFS([2]Plan2!$H:$H,[2]Plan2!$A:$A,$D2127,[2]Plan2!$U:$U,8)</f>
        <v>#VALUE!</v>
      </c>
      <c r="AB2127" s="18" t="e">
        <f>SUMIFS([2]Plan2!$H:$H,[2]Plan2!$A:$A,$D2127,[2]Plan2!$U:$U,9)</f>
        <v>#VALUE!</v>
      </c>
      <c r="AC2127" s="18" t="e">
        <f>SUMIFS([2]Plan2!$H:$H,[2]Plan2!$A:$A,$D2127,[2]Plan2!$U:$U,10)</f>
        <v>#VALUE!</v>
      </c>
      <c r="AD2127" s="18" t="e">
        <f>SUMIFS([2]Plan2!$H:$H,[2]Plan2!$A:$A,$D2127,[2]Plan2!$U:$U,11)</f>
        <v>#VALUE!</v>
      </c>
      <c r="AE2127" s="18" t="e">
        <f>SUMIFS([2]Plan2!$H:$H,[2]Plan2!$A:$A,$D2127,[2]Plan2!$U:$U,12)</f>
        <v>#VALUE!</v>
      </c>
      <c r="AF2127" s="18" t="e">
        <f>SUMIFS([2]Plan2!$H:$H,[2]Plan2!$A:$A,$D2127,[2]Plan2!$U:$U,1)</f>
        <v>#VALUE!</v>
      </c>
      <c r="AG2127" s="18" t="e">
        <f>SUMIFS([2]Plan2!$H:$H,[2]Plan2!$A:$A,$D2127,[2]Plan2!$U:$U,2)</f>
        <v>#VALUE!</v>
      </c>
      <c r="AH2127" s="18" t="e">
        <f>SUMIFS([2]Plan2!$H:$H,[2]Plan2!$A:$A,$D2127,[2]Plan2!$U:$U,3)</f>
        <v>#VALUE!</v>
      </c>
      <c r="AI2127" s="18" t="e">
        <f>SUMIFS([2]Plan2!$H:$H,[2]Plan2!$A:$A,$D2127,[2]Plan2!$U:$U,4)</f>
        <v>#VALUE!</v>
      </c>
      <c r="AJ2127" s="18" t="e">
        <f>SUMIFS([2]Plan2!$H:$H,[2]Plan2!$A:$A,$D2127,[2]Plan2!$U:$U,5)</f>
        <v>#VALUE!</v>
      </c>
      <c r="AK2127" s="23" t="e">
        <f t="shared" si="266"/>
        <v>#VALUE!</v>
      </c>
      <c r="AL2127" s="23" t="e">
        <f t="shared" si="260"/>
        <v>#VALUE!</v>
      </c>
      <c r="AM2127">
        <f t="shared" si="267"/>
        <v>0</v>
      </c>
    </row>
    <row r="2128" spans="1:39" ht="15.75" x14ac:dyDescent="0.25">
      <c r="A2128" s="21"/>
      <c r="B2128" s="21" t="s">
        <v>1519</v>
      </c>
      <c r="C2128" s="21">
        <v>64904295</v>
      </c>
      <c r="D2128" s="25">
        <v>191659</v>
      </c>
      <c r="E2128" s="21" t="s">
        <v>1180</v>
      </c>
      <c r="F2128" s="31" t="s">
        <v>1180</v>
      </c>
      <c r="G2128" s="21" t="s">
        <v>1330</v>
      </c>
      <c r="H2128" s="21" t="s">
        <v>1331</v>
      </c>
      <c r="I2128" s="25" t="s">
        <v>45</v>
      </c>
      <c r="J2128" s="21" t="s">
        <v>107</v>
      </c>
      <c r="K2128" s="21" t="s">
        <v>389</v>
      </c>
      <c r="L2128" s="20">
        <v>45202</v>
      </c>
      <c r="M2128" s="20">
        <v>45355</v>
      </c>
      <c r="N2128" s="21" t="s">
        <v>53</v>
      </c>
      <c r="O2128" s="21">
        <v>2</v>
      </c>
      <c r="P2128" s="21">
        <v>2</v>
      </c>
      <c r="Q2128" s="21">
        <v>0</v>
      </c>
      <c r="R2128" s="15">
        <f t="shared" si="264"/>
        <v>-1</v>
      </c>
      <c r="S2128" s="18" t="str">
        <f>IFERROR(VLOOKUP(D2128,'[1]comparativo br'!$A:$B,2,FALSE),"")</f>
        <v/>
      </c>
      <c r="T2128" s="18" t="str">
        <f>IFERROR(VLOOKUP(D2128,'[1]comparativo br'!$A:$C,3,FALSE),"")</f>
        <v/>
      </c>
      <c r="U2128" s="15" t="str">
        <f t="shared" si="265"/>
        <v/>
      </c>
      <c r="V2128" s="19" t="str">
        <f>IFERROR(VLOOKUP(D2128,'[1]comparativo br'!$A:$D,4,FALSE),"")</f>
        <v/>
      </c>
      <c r="W2128" s="19" t="str">
        <f>IFERROR(VLOOKUP(D2128,'[1]comparativo br'!$A:$E,5,FALSE),"")</f>
        <v/>
      </c>
      <c r="X2128" s="15" t="str">
        <f t="shared" si="263"/>
        <v/>
      </c>
      <c r="Y2128" s="18" t="e">
        <f>SUMIFS([2]Plan2!$H:$H,[2]Plan2!$A:$A,$D2128,[2]Plan2!$U:$U,6)</f>
        <v>#VALUE!</v>
      </c>
      <c r="Z2128" s="18" t="e">
        <f>SUMIFS([2]Plan2!$H:$H,[2]Plan2!$A:$A,$D2128,[2]Plan2!$U:$U,7)</f>
        <v>#VALUE!</v>
      </c>
      <c r="AA2128" s="18" t="e">
        <f>SUMIFS([2]Plan2!$H:$H,[2]Plan2!$A:$A,$D2128,[2]Plan2!$U:$U,8)</f>
        <v>#VALUE!</v>
      </c>
      <c r="AB2128" s="18" t="e">
        <f>SUMIFS([2]Plan2!$H:$H,[2]Plan2!$A:$A,$D2128,[2]Plan2!$U:$U,9)</f>
        <v>#VALUE!</v>
      </c>
      <c r="AC2128" s="18" t="e">
        <f>SUMIFS([2]Plan2!$H:$H,[2]Plan2!$A:$A,$D2128,[2]Plan2!$U:$U,10)</f>
        <v>#VALUE!</v>
      </c>
      <c r="AD2128" s="18" t="e">
        <f>SUMIFS([2]Plan2!$H:$H,[2]Plan2!$A:$A,$D2128,[2]Plan2!$U:$U,11)</f>
        <v>#VALUE!</v>
      </c>
      <c r="AE2128" s="18" t="e">
        <f>SUMIFS([2]Plan2!$H:$H,[2]Plan2!$A:$A,$D2128,[2]Plan2!$U:$U,12)</f>
        <v>#VALUE!</v>
      </c>
      <c r="AF2128" s="18" t="e">
        <f>SUMIFS([2]Plan2!$H:$H,[2]Plan2!$A:$A,$D2128,[2]Plan2!$U:$U,1)</f>
        <v>#VALUE!</v>
      </c>
      <c r="AG2128" s="18" t="e">
        <f>SUMIFS([2]Plan2!$H:$H,[2]Plan2!$A:$A,$D2128,[2]Plan2!$U:$U,2)</f>
        <v>#VALUE!</v>
      </c>
      <c r="AH2128" s="18" t="e">
        <f>SUMIFS([2]Plan2!$H:$H,[2]Plan2!$A:$A,$D2128,[2]Plan2!$U:$U,3)</f>
        <v>#VALUE!</v>
      </c>
      <c r="AI2128" s="18" t="e">
        <f>SUMIFS([2]Plan2!$H:$H,[2]Plan2!$A:$A,$D2128,[2]Plan2!$U:$U,4)</f>
        <v>#VALUE!</v>
      </c>
      <c r="AJ2128" s="18" t="e">
        <f>SUMIFS([2]Plan2!$H:$H,[2]Plan2!$A:$A,$D2128,[2]Plan2!$U:$U,5)</f>
        <v>#VALUE!</v>
      </c>
      <c r="AK2128" s="23" t="e">
        <f t="shared" si="266"/>
        <v>#VALUE!</v>
      </c>
      <c r="AL2128" s="23" t="e">
        <f t="shared" si="260"/>
        <v>#VALUE!</v>
      </c>
      <c r="AM2128">
        <f t="shared" si="267"/>
        <v>0</v>
      </c>
    </row>
    <row r="2129" spans="1:39" ht="15.75" x14ac:dyDescent="0.25">
      <c r="A2129" s="21"/>
      <c r="B2129" s="21" t="s">
        <v>1519</v>
      </c>
      <c r="C2129" s="21">
        <v>65105041</v>
      </c>
      <c r="D2129" s="25">
        <v>100716</v>
      </c>
      <c r="E2129" s="21" t="s">
        <v>12</v>
      </c>
      <c r="F2129" s="31" t="s">
        <v>2488</v>
      </c>
      <c r="G2129" s="21" t="s">
        <v>252</v>
      </c>
      <c r="H2129" s="21" t="s">
        <v>177</v>
      </c>
      <c r="I2129" s="25" t="s">
        <v>15</v>
      </c>
      <c r="J2129" s="21" t="s">
        <v>253</v>
      </c>
      <c r="K2129" s="21" t="s">
        <v>2288</v>
      </c>
      <c r="L2129" s="20">
        <v>45455</v>
      </c>
      <c r="M2129" s="20">
        <v>45756</v>
      </c>
      <c r="N2129" s="21" t="s">
        <v>18</v>
      </c>
      <c r="O2129" s="21">
        <v>5</v>
      </c>
      <c r="P2129" s="21">
        <v>2</v>
      </c>
      <c r="Q2129" s="21">
        <v>2</v>
      </c>
      <c r="R2129" s="15">
        <f t="shared" si="264"/>
        <v>0</v>
      </c>
      <c r="S2129" s="18">
        <f>IFERROR(VLOOKUP(D2129,'[1]comparativo br'!$A:$B,2,FALSE),"")</f>
        <v>1416</v>
      </c>
      <c r="T2129" s="18">
        <f>IFERROR(VLOOKUP(D2129,'[1]comparativo br'!$A:$C,3,FALSE),"")</f>
        <v>0</v>
      </c>
      <c r="U2129" s="15">
        <f t="shared" si="265"/>
        <v>-1</v>
      </c>
      <c r="V2129" s="19">
        <f>IFERROR(VLOOKUP(D2129,'[1]comparativo br'!$A:$D,4,FALSE),"")</f>
        <v>4</v>
      </c>
      <c r="W2129" s="19">
        <f>IFERROR(VLOOKUP(D2129,'[1]comparativo br'!$A:$E,5,FALSE),"")</f>
        <v>2</v>
      </c>
      <c r="X2129" s="15">
        <f t="shared" si="263"/>
        <v>-0.5</v>
      </c>
      <c r="Y2129" s="18" t="e">
        <f>SUMIFS([2]Plan2!$H:$H,[2]Plan2!$A:$A,$D2129,[2]Plan2!$U:$U,6)</f>
        <v>#VALUE!</v>
      </c>
      <c r="Z2129" s="18" t="e">
        <f>SUMIFS([2]Plan2!$H:$H,[2]Plan2!$A:$A,$D2129,[2]Plan2!$U:$U,7)</f>
        <v>#VALUE!</v>
      </c>
      <c r="AA2129" s="18" t="e">
        <f>SUMIFS([2]Plan2!$H:$H,[2]Plan2!$A:$A,$D2129,[2]Plan2!$U:$U,8)</f>
        <v>#VALUE!</v>
      </c>
      <c r="AB2129" s="18" t="e">
        <f>SUMIFS([2]Plan2!$H:$H,[2]Plan2!$A:$A,$D2129,[2]Plan2!$U:$U,9)</f>
        <v>#VALUE!</v>
      </c>
      <c r="AC2129" s="18" t="e">
        <f>SUMIFS([2]Plan2!$H:$H,[2]Plan2!$A:$A,$D2129,[2]Plan2!$U:$U,10)</f>
        <v>#VALUE!</v>
      </c>
      <c r="AD2129" s="18" t="e">
        <f>SUMIFS([2]Plan2!$H:$H,[2]Plan2!$A:$A,$D2129,[2]Plan2!$U:$U,11)</f>
        <v>#VALUE!</v>
      </c>
      <c r="AE2129" s="18" t="e">
        <f>SUMIFS([2]Plan2!$H:$H,[2]Plan2!$A:$A,$D2129,[2]Plan2!$U:$U,12)</f>
        <v>#VALUE!</v>
      </c>
      <c r="AF2129" s="18" t="e">
        <f>SUMIFS([2]Plan2!$H:$H,[2]Plan2!$A:$A,$D2129,[2]Plan2!$U:$U,1)</f>
        <v>#VALUE!</v>
      </c>
      <c r="AG2129" s="18" t="e">
        <f>SUMIFS([2]Plan2!$H:$H,[2]Plan2!$A:$A,$D2129,[2]Plan2!$U:$U,2)</f>
        <v>#VALUE!</v>
      </c>
      <c r="AH2129" s="18" t="e">
        <f>SUMIFS([2]Plan2!$H:$H,[2]Plan2!$A:$A,$D2129,[2]Plan2!$U:$U,3)</f>
        <v>#VALUE!</v>
      </c>
      <c r="AI2129" s="18" t="e">
        <f>SUMIFS([2]Plan2!$H:$H,[2]Plan2!$A:$A,$D2129,[2]Plan2!$U:$U,4)</f>
        <v>#VALUE!</v>
      </c>
      <c r="AJ2129" s="18" t="e">
        <f>SUMIFS([2]Plan2!$H:$H,[2]Plan2!$A:$A,$D2129,[2]Plan2!$U:$U,5)</f>
        <v>#VALUE!</v>
      </c>
      <c r="AK2129" s="23" t="e">
        <f t="shared" si="266"/>
        <v>#VALUE!</v>
      </c>
      <c r="AL2129" s="23" t="e">
        <f t="shared" si="260"/>
        <v>#VALUE!</v>
      </c>
      <c r="AM2129">
        <f t="shared" si="267"/>
        <v>0</v>
      </c>
    </row>
    <row r="2130" spans="1:39" ht="15.75" x14ac:dyDescent="0.25">
      <c r="A2130" s="21"/>
      <c r="B2130" s="21" t="s">
        <v>1519</v>
      </c>
      <c r="C2130" s="21">
        <v>65207177</v>
      </c>
      <c r="D2130" s="25">
        <v>193560</v>
      </c>
      <c r="E2130" s="21" t="s">
        <v>12</v>
      </c>
      <c r="F2130" s="31" t="s">
        <v>2488</v>
      </c>
      <c r="G2130" s="21" t="s">
        <v>1616</v>
      </c>
      <c r="H2130" s="21" t="s">
        <v>674</v>
      </c>
      <c r="I2130" s="25" t="s">
        <v>15</v>
      </c>
      <c r="J2130" s="21" t="s">
        <v>107</v>
      </c>
      <c r="K2130" s="21" t="s">
        <v>760</v>
      </c>
      <c r="L2130" s="20">
        <v>45342</v>
      </c>
      <c r="M2130" s="20">
        <v>45755</v>
      </c>
      <c r="N2130" s="21" t="s">
        <v>18</v>
      </c>
      <c r="O2130" s="21">
        <v>7</v>
      </c>
      <c r="P2130" s="21">
        <v>5</v>
      </c>
      <c r="Q2130" s="21">
        <v>6</v>
      </c>
      <c r="R2130" s="15">
        <f t="shared" si="264"/>
        <v>0.2</v>
      </c>
      <c r="S2130" s="18">
        <f>IFERROR(VLOOKUP(D2130,'[1]comparativo br'!$A:$B,2,FALSE),"")</f>
        <v>0</v>
      </c>
      <c r="T2130" s="18">
        <f>IFERROR(VLOOKUP(D2130,'[1]comparativo br'!$A:$C,3,FALSE),"")</f>
        <v>0</v>
      </c>
      <c r="U2130" s="15" t="str">
        <f t="shared" si="265"/>
        <v/>
      </c>
      <c r="V2130" s="19">
        <f>IFERROR(VLOOKUP(D2130,'[1]comparativo br'!$A:$D,4,FALSE),"")</f>
        <v>6</v>
      </c>
      <c r="W2130" s="19">
        <f>IFERROR(VLOOKUP(D2130,'[1]comparativo br'!$A:$E,5,FALSE),"")</f>
        <v>0</v>
      </c>
      <c r="X2130" s="15">
        <f t="shared" si="263"/>
        <v>-1</v>
      </c>
      <c r="Y2130" s="18" t="e">
        <f>SUMIFS([2]Plan2!$H:$H,[2]Plan2!$A:$A,$D2130,[2]Plan2!$U:$U,6)</f>
        <v>#VALUE!</v>
      </c>
      <c r="Z2130" s="18" t="e">
        <f>SUMIFS([2]Plan2!$H:$H,[2]Plan2!$A:$A,$D2130,[2]Plan2!$U:$U,7)</f>
        <v>#VALUE!</v>
      </c>
      <c r="AA2130" s="18" t="e">
        <f>SUMIFS([2]Plan2!$H:$H,[2]Plan2!$A:$A,$D2130,[2]Plan2!$U:$U,8)</f>
        <v>#VALUE!</v>
      </c>
      <c r="AB2130" s="18" t="e">
        <f>SUMIFS([2]Plan2!$H:$H,[2]Plan2!$A:$A,$D2130,[2]Plan2!$U:$U,9)</f>
        <v>#VALUE!</v>
      </c>
      <c r="AC2130" s="18" t="e">
        <f>SUMIFS([2]Plan2!$H:$H,[2]Plan2!$A:$A,$D2130,[2]Plan2!$U:$U,10)</f>
        <v>#VALUE!</v>
      </c>
      <c r="AD2130" s="18" t="e">
        <f>SUMIFS([2]Plan2!$H:$H,[2]Plan2!$A:$A,$D2130,[2]Plan2!$U:$U,11)</f>
        <v>#VALUE!</v>
      </c>
      <c r="AE2130" s="18" t="e">
        <f>SUMIFS([2]Plan2!$H:$H,[2]Plan2!$A:$A,$D2130,[2]Plan2!$U:$U,12)</f>
        <v>#VALUE!</v>
      </c>
      <c r="AF2130" s="18" t="e">
        <f>SUMIFS([2]Plan2!$H:$H,[2]Plan2!$A:$A,$D2130,[2]Plan2!$U:$U,1)</f>
        <v>#VALUE!</v>
      </c>
      <c r="AG2130" s="18" t="e">
        <f>SUMIFS([2]Plan2!$H:$H,[2]Plan2!$A:$A,$D2130,[2]Plan2!$U:$U,2)</f>
        <v>#VALUE!</v>
      </c>
      <c r="AH2130" s="18" t="e">
        <f>SUMIFS([2]Plan2!$H:$H,[2]Plan2!$A:$A,$D2130,[2]Plan2!$U:$U,3)</f>
        <v>#VALUE!</v>
      </c>
      <c r="AI2130" s="18" t="e">
        <f>SUMIFS([2]Plan2!$H:$H,[2]Plan2!$A:$A,$D2130,[2]Plan2!$U:$U,4)</f>
        <v>#VALUE!</v>
      </c>
      <c r="AJ2130" s="18" t="e">
        <f>SUMIFS([2]Plan2!$H:$H,[2]Plan2!$A:$A,$D2130,[2]Plan2!$U:$U,5)</f>
        <v>#VALUE!</v>
      </c>
      <c r="AK2130" s="23" t="e">
        <f t="shared" si="266"/>
        <v>#VALUE!</v>
      </c>
      <c r="AL2130" s="23" t="e">
        <f t="shared" si="260"/>
        <v>#VALUE!</v>
      </c>
      <c r="AM2130">
        <f t="shared" si="267"/>
        <v>0</v>
      </c>
    </row>
    <row r="2131" spans="1:39" ht="15.75" x14ac:dyDescent="0.25">
      <c r="A2131" s="21"/>
      <c r="B2131" s="21" t="s">
        <v>1520</v>
      </c>
      <c r="C2131" s="21">
        <v>67041111</v>
      </c>
      <c r="D2131" s="25" t="s">
        <v>2294</v>
      </c>
      <c r="E2131" s="21" t="s">
        <v>2203</v>
      </c>
      <c r="F2131" s="31" t="s">
        <v>2453</v>
      </c>
      <c r="G2131" s="21" t="s">
        <v>2295</v>
      </c>
      <c r="H2131" s="21" t="s">
        <v>266</v>
      </c>
      <c r="I2131" s="25" t="s">
        <v>20</v>
      </c>
      <c r="J2131" s="21" t="s">
        <v>21</v>
      </c>
      <c r="K2131" s="21"/>
      <c r="L2131" s="20">
        <v>45770</v>
      </c>
      <c r="M2131" s="20">
        <v>45793</v>
      </c>
      <c r="N2131" s="21" t="s">
        <v>18</v>
      </c>
      <c r="O2131" s="21">
        <v>0</v>
      </c>
      <c r="P2131" s="21">
        <v>0</v>
      </c>
      <c r="Q2131" s="21">
        <v>12</v>
      </c>
      <c r="R2131" s="15">
        <v>1</v>
      </c>
      <c r="S2131" s="18">
        <f>IFERROR(VLOOKUP(D2131,'[1]comparativo br'!$A:$B,2,FALSE),"")</f>
        <v>5376</v>
      </c>
      <c r="T2131" s="18">
        <f>IFERROR(VLOOKUP(D2131,'[1]comparativo br'!$A:$C,3,FALSE),"")</f>
        <v>0</v>
      </c>
      <c r="U2131" s="15">
        <f t="shared" si="265"/>
        <v>-1</v>
      </c>
      <c r="V2131" s="19">
        <f>IFERROR(VLOOKUP(D2131,'[1]comparativo br'!$A:$D,4,FALSE),"")</f>
        <v>30</v>
      </c>
      <c r="W2131" s="19">
        <f>IFERROR(VLOOKUP(D2131,'[1]comparativo br'!$A:$E,5,FALSE),"")</f>
        <v>0</v>
      </c>
      <c r="X2131" s="15">
        <f t="shared" si="263"/>
        <v>-1</v>
      </c>
      <c r="Y2131" s="18" t="e">
        <f>SUMIFS([2]Plan2!$H:$H,[2]Plan2!$A:$A,$D2131,[2]Plan2!$U:$U,6)</f>
        <v>#VALUE!</v>
      </c>
      <c r="Z2131" s="18" t="e">
        <f>SUMIFS([2]Plan2!$H:$H,[2]Plan2!$A:$A,$D2131,[2]Plan2!$U:$U,7)</f>
        <v>#VALUE!</v>
      </c>
      <c r="AA2131" s="18" t="e">
        <f>SUMIFS([2]Plan2!$H:$H,[2]Plan2!$A:$A,$D2131,[2]Plan2!$U:$U,8)</f>
        <v>#VALUE!</v>
      </c>
      <c r="AB2131" s="18" t="e">
        <f>SUMIFS([2]Plan2!$H:$H,[2]Plan2!$A:$A,$D2131,[2]Plan2!$U:$U,9)</f>
        <v>#VALUE!</v>
      </c>
      <c r="AC2131" s="18" t="e">
        <f>SUMIFS([2]Plan2!$H:$H,[2]Plan2!$A:$A,$D2131,[2]Plan2!$U:$U,10)</f>
        <v>#VALUE!</v>
      </c>
      <c r="AD2131" s="18" t="e">
        <f>SUMIFS([2]Plan2!$H:$H,[2]Plan2!$A:$A,$D2131,[2]Plan2!$U:$U,11)</f>
        <v>#VALUE!</v>
      </c>
      <c r="AE2131" s="18" t="e">
        <f>SUMIFS([2]Plan2!$H:$H,[2]Plan2!$A:$A,$D2131,[2]Plan2!$U:$U,12)</f>
        <v>#VALUE!</v>
      </c>
      <c r="AF2131" s="18" t="e">
        <f>SUMIFS([2]Plan2!$H:$H,[2]Plan2!$A:$A,$D2131,[2]Plan2!$U:$U,1)</f>
        <v>#VALUE!</v>
      </c>
      <c r="AG2131" s="18" t="e">
        <f>SUMIFS([2]Plan2!$H:$H,[2]Plan2!$A:$A,$D2131,[2]Plan2!$U:$U,2)</f>
        <v>#VALUE!</v>
      </c>
      <c r="AH2131" s="18" t="e">
        <f>SUMIFS([2]Plan2!$H:$H,[2]Plan2!$A:$A,$D2131,[2]Plan2!$U:$U,3)</f>
        <v>#VALUE!</v>
      </c>
      <c r="AI2131" s="18" t="e">
        <f>SUMIFS([2]Plan2!$H:$H,[2]Plan2!$A:$A,$D2131,[2]Plan2!$U:$U,4)</f>
        <v>#VALUE!</v>
      </c>
      <c r="AJ2131" s="18" t="e">
        <f>SUMIFS([2]Plan2!$H:$H,[2]Plan2!$A:$A,$D2131,[2]Plan2!$U:$U,5)</f>
        <v>#VALUE!</v>
      </c>
      <c r="AK2131" s="23" t="e">
        <f t="shared" si="266"/>
        <v>#VALUE!</v>
      </c>
      <c r="AL2131" s="23" t="e">
        <f t="shared" si="260"/>
        <v>#VALUE!</v>
      </c>
      <c r="AM2131">
        <f t="shared" si="267"/>
        <v>0</v>
      </c>
    </row>
    <row r="2132" spans="1:39" ht="15.75" x14ac:dyDescent="0.25">
      <c r="A2132" s="21"/>
      <c r="B2132" s="21" t="s">
        <v>1520</v>
      </c>
      <c r="C2132" s="21">
        <v>67343517</v>
      </c>
      <c r="D2132" s="25">
        <v>194717</v>
      </c>
      <c r="E2132" s="21" t="s">
        <v>1180</v>
      </c>
      <c r="F2132" s="31" t="s">
        <v>1180</v>
      </c>
      <c r="G2132" s="21" t="s">
        <v>1839</v>
      </c>
      <c r="H2132" s="21" t="s">
        <v>1840</v>
      </c>
      <c r="I2132" s="25" t="s">
        <v>20</v>
      </c>
      <c r="J2132" s="21" t="s">
        <v>21</v>
      </c>
      <c r="K2132" s="21"/>
      <c r="L2132" s="20">
        <v>45793</v>
      </c>
      <c r="M2132" s="20">
        <v>45799</v>
      </c>
      <c r="N2132" s="21" t="s">
        <v>18</v>
      </c>
      <c r="O2132" s="21">
        <v>26</v>
      </c>
      <c r="P2132" s="21">
        <v>0</v>
      </c>
      <c r="Q2132" s="21">
        <v>40</v>
      </c>
      <c r="R2132" s="15">
        <v>1</v>
      </c>
      <c r="S2132" s="18">
        <f>IFERROR(VLOOKUP(D2132,'[1]comparativo br'!$A:$B,2,FALSE),"")</f>
        <v>9426</v>
      </c>
      <c r="T2132" s="18">
        <f>IFERROR(VLOOKUP(D2132,'[1]comparativo br'!$A:$C,3,FALSE),"")</f>
        <v>0</v>
      </c>
      <c r="U2132" s="15">
        <f t="shared" si="265"/>
        <v>-1</v>
      </c>
      <c r="V2132" s="19">
        <f>IFERROR(VLOOKUP(D2132,'[1]comparativo br'!$A:$D,4,FALSE),"")</f>
        <v>59</v>
      </c>
      <c r="W2132" s="19">
        <f>IFERROR(VLOOKUP(D2132,'[1]comparativo br'!$A:$E,5,FALSE),"")</f>
        <v>0</v>
      </c>
      <c r="X2132" s="15">
        <f t="shared" si="263"/>
        <v>-1</v>
      </c>
      <c r="Y2132" s="18" t="e">
        <f>SUMIFS([2]Plan2!$H:$H,[2]Plan2!$A:$A,$D2132,[2]Plan2!$U:$U,6)</f>
        <v>#VALUE!</v>
      </c>
      <c r="Z2132" s="18" t="e">
        <f>SUMIFS([2]Plan2!$H:$H,[2]Plan2!$A:$A,$D2132,[2]Plan2!$U:$U,7)</f>
        <v>#VALUE!</v>
      </c>
      <c r="AA2132" s="18" t="e">
        <f>SUMIFS([2]Plan2!$H:$H,[2]Plan2!$A:$A,$D2132,[2]Plan2!$U:$U,8)</f>
        <v>#VALUE!</v>
      </c>
      <c r="AB2132" s="18" t="e">
        <f>SUMIFS([2]Plan2!$H:$H,[2]Plan2!$A:$A,$D2132,[2]Plan2!$U:$U,9)</f>
        <v>#VALUE!</v>
      </c>
      <c r="AC2132" s="18" t="e">
        <f>SUMIFS([2]Plan2!$H:$H,[2]Plan2!$A:$A,$D2132,[2]Plan2!$U:$U,10)</f>
        <v>#VALUE!</v>
      </c>
      <c r="AD2132" s="18" t="e">
        <f>SUMIFS([2]Plan2!$H:$H,[2]Plan2!$A:$A,$D2132,[2]Plan2!$U:$U,11)</f>
        <v>#VALUE!</v>
      </c>
      <c r="AE2132" s="18" t="e">
        <f>SUMIFS([2]Plan2!$H:$H,[2]Plan2!$A:$A,$D2132,[2]Plan2!$U:$U,12)</f>
        <v>#VALUE!</v>
      </c>
      <c r="AF2132" s="18" t="e">
        <f>SUMIFS([2]Plan2!$H:$H,[2]Plan2!$A:$A,$D2132,[2]Plan2!$U:$U,1)</f>
        <v>#VALUE!</v>
      </c>
      <c r="AG2132" s="18" t="e">
        <f>SUMIFS([2]Plan2!$H:$H,[2]Plan2!$A:$A,$D2132,[2]Plan2!$U:$U,2)</f>
        <v>#VALUE!</v>
      </c>
      <c r="AH2132" s="18" t="e">
        <f>SUMIFS([2]Plan2!$H:$H,[2]Plan2!$A:$A,$D2132,[2]Plan2!$U:$U,3)</f>
        <v>#VALUE!</v>
      </c>
      <c r="AI2132" s="18" t="e">
        <f>SUMIFS([2]Plan2!$H:$H,[2]Plan2!$A:$A,$D2132,[2]Plan2!$U:$U,4)</f>
        <v>#VALUE!</v>
      </c>
      <c r="AJ2132" s="18" t="e">
        <f>SUMIFS([2]Plan2!$H:$H,[2]Plan2!$A:$A,$D2132,[2]Plan2!$U:$U,5)</f>
        <v>#VALUE!</v>
      </c>
      <c r="AK2132" s="23" t="e">
        <f t="shared" si="266"/>
        <v>#VALUE!</v>
      </c>
      <c r="AL2132" s="23" t="e">
        <f t="shared" si="260"/>
        <v>#VALUE!</v>
      </c>
      <c r="AM2132">
        <f t="shared" si="267"/>
        <v>0</v>
      </c>
    </row>
    <row r="2133" spans="1:39" ht="15.75" x14ac:dyDescent="0.25">
      <c r="A2133" s="21"/>
      <c r="B2133" s="21" t="s">
        <v>1519</v>
      </c>
      <c r="C2133" s="21">
        <v>67521096</v>
      </c>
      <c r="D2133" s="25">
        <v>194094</v>
      </c>
      <c r="E2133" s="21" t="s">
        <v>12</v>
      </c>
      <c r="F2133" s="31" t="s">
        <v>1826</v>
      </c>
      <c r="G2133" s="21" t="s">
        <v>1018</v>
      </c>
      <c r="H2133" s="21" t="s">
        <v>128</v>
      </c>
      <c r="I2133" s="25" t="s">
        <v>20</v>
      </c>
      <c r="J2133" s="21" t="s">
        <v>16</v>
      </c>
      <c r="K2133" s="21" t="s">
        <v>17</v>
      </c>
      <c r="L2133" s="20">
        <v>45117</v>
      </c>
      <c r="M2133" s="20">
        <v>45427</v>
      </c>
      <c r="N2133" s="21" t="s">
        <v>53</v>
      </c>
      <c r="O2133" s="21">
        <v>14</v>
      </c>
      <c r="P2133" s="21">
        <v>25</v>
      </c>
      <c r="Q2133" s="21">
        <v>0</v>
      </c>
      <c r="R2133" s="15">
        <f t="shared" ref="R2133:R2144" si="268">(Q2133-P2133)/P2133</f>
        <v>-1</v>
      </c>
      <c r="S2133" s="18" t="str">
        <f>IFERROR(VLOOKUP(D2133,'[1]comparativo br'!$A:$B,2,FALSE),"")</f>
        <v/>
      </c>
      <c r="T2133" s="18" t="str">
        <f>IFERROR(VLOOKUP(D2133,'[1]comparativo br'!$A:$C,3,FALSE),"")</f>
        <v/>
      </c>
      <c r="U2133" s="15" t="str">
        <f t="shared" si="265"/>
        <v/>
      </c>
      <c r="V2133" s="19" t="str">
        <f>IFERROR(VLOOKUP(D2133,'[1]comparativo br'!$A:$D,4,FALSE),"")</f>
        <v/>
      </c>
      <c r="W2133" s="19" t="str">
        <f>IFERROR(VLOOKUP(D2133,'[1]comparativo br'!$A:$E,5,FALSE),"")</f>
        <v/>
      </c>
      <c r="X2133" s="15" t="str">
        <f t="shared" si="263"/>
        <v/>
      </c>
      <c r="Y2133" s="18" t="e">
        <f>SUMIFS([2]Plan2!$H:$H,[2]Plan2!$A:$A,$D2133,[2]Plan2!$U:$U,6)</f>
        <v>#VALUE!</v>
      </c>
      <c r="Z2133" s="18" t="e">
        <f>SUMIFS([2]Plan2!$H:$H,[2]Plan2!$A:$A,$D2133,[2]Plan2!$U:$U,7)</f>
        <v>#VALUE!</v>
      </c>
      <c r="AA2133" s="18" t="e">
        <f>SUMIFS([2]Plan2!$H:$H,[2]Plan2!$A:$A,$D2133,[2]Plan2!$U:$U,8)</f>
        <v>#VALUE!</v>
      </c>
      <c r="AB2133" s="18" t="e">
        <f>SUMIFS([2]Plan2!$H:$H,[2]Plan2!$A:$A,$D2133,[2]Plan2!$U:$U,9)</f>
        <v>#VALUE!</v>
      </c>
      <c r="AC2133" s="18" t="e">
        <f>SUMIFS([2]Plan2!$H:$H,[2]Plan2!$A:$A,$D2133,[2]Plan2!$U:$U,10)</f>
        <v>#VALUE!</v>
      </c>
      <c r="AD2133" s="18" t="e">
        <f>SUMIFS([2]Plan2!$H:$H,[2]Plan2!$A:$A,$D2133,[2]Plan2!$U:$U,11)</f>
        <v>#VALUE!</v>
      </c>
      <c r="AE2133" s="18" t="e">
        <f>SUMIFS([2]Plan2!$H:$H,[2]Plan2!$A:$A,$D2133,[2]Plan2!$U:$U,12)</f>
        <v>#VALUE!</v>
      </c>
      <c r="AF2133" s="18" t="e">
        <f>SUMIFS([2]Plan2!$H:$H,[2]Plan2!$A:$A,$D2133,[2]Plan2!$U:$U,1)</f>
        <v>#VALUE!</v>
      </c>
      <c r="AG2133" s="18" t="e">
        <f>SUMIFS([2]Plan2!$H:$H,[2]Plan2!$A:$A,$D2133,[2]Plan2!$U:$U,2)</f>
        <v>#VALUE!</v>
      </c>
      <c r="AH2133" s="18" t="e">
        <f>SUMIFS([2]Plan2!$H:$H,[2]Plan2!$A:$A,$D2133,[2]Plan2!$U:$U,3)</f>
        <v>#VALUE!</v>
      </c>
      <c r="AI2133" s="18" t="e">
        <f>SUMIFS([2]Plan2!$H:$H,[2]Plan2!$A:$A,$D2133,[2]Plan2!$U:$U,4)</f>
        <v>#VALUE!</v>
      </c>
      <c r="AJ2133" s="18" t="e">
        <f>SUMIFS([2]Plan2!$H:$H,[2]Plan2!$A:$A,$D2133,[2]Plan2!$U:$U,5)</f>
        <v>#VALUE!</v>
      </c>
      <c r="AK2133" s="23" t="e">
        <f t="shared" si="266"/>
        <v>#VALUE!</v>
      </c>
      <c r="AL2133" s="23" t="e">
        <f t="shared" si="260"/>
        <v>#VALUE!</v>
      </c>
      <c r="AM2133">
        <f t="shared" si="267"/>
        <v>0</v>
      </c>
    </row>
    <row r="2134" spans="1:39" ht="15.75" x14ac:dyDescent="0.25">
      <c r="A2134" s="21"/>
      <c r="B2134" s="21" t="s">
        <v>1519</v>
      </c>
      <c r="C2134" s="21">
        <v>67911388</v>
      </c>
      <c r="D2134" s="25">
        <v>192962</v>
      </c>
      <c r="E2134" s="21" t="s">
        <v>1180</v>
      </c>
      <c r="F2134" s="31" t="s">
        <v>1180</v>
      </c>
      <c r="G2134" s="21" t="s">
        <v>1423</v>
      </c>
      <c r="H2134" s="21" t="s">
        <v>237</v>
      </c>
      <c r="I2134" s="25" t="s">
        <v>20</v>
      </c>
      <c r="J2134" s="21" t="s">
        <v>16</v>
      </c>
      <c r="K2134" s="21" t="s">
        <v>17</v>
      </c>
      <c r="L2134" s="20">
        <v>45624</v>
      </c>
      <c r="M2134" s="20">
        <v>45798</v>
      </c>
      <c r="N2134" s="21" t="s">
        <v>18</v>
      </c>
      <c r="O2134" s="21">
        <v>7</v>
      </c>
      <c r="P2134" s="21">
        <v>7</v>
      </c>
      <c r="Q2134" s="21">
        <v>16</v>
      </c>
      <c r="R2134" s="15">
        <f t="shared" si="268"/>
        <v>1.2857142857142858</v>
      </c>
      <c r="S2134" s="18">
        <f>IFERROR(VLOOKUP(D2134,'[1]comparativo br'!$A:$B,2,FALSE),"")</f>
        <v>3180</v>
      </c>
      <c r="T2134" s="18">
        <f>IFERROR(VLOOKUP(D2134,'[1]comparativo br'!$A:$C,3,FALSE),"")</f>
        <v>0</v>
      </c>
      <c r="U2134" s="15">
        <f t="shared" si="265"/>
        <v>-1</v>
      </c>
      <c r="V2134" s="19">
        <f>IFERROR(VLOOKUP(D2134,'[1]comparativo br'!$A:$D,4,FALSE),"")</f>
        <v>23</v>
      </c>
      <c r="W2134" s="19">
        <f>IFERROR(VLOOKUP(D2134,'[1]comparativo br'!$A:$E,5,FALSE),"")</f>
        <v>33</v>
      </c>
      <c r="X2134" s="15">
        <f t="shared" si="263"/>
        <v>0.43478260869565216</v>
      </c>
      <c r="Y2134" s="18" t="e">
        <f>SUMIFS([2]Plan2!$H:$H,[2]Plan2!$A:$A,$D2134,[2]Plan2!$U:$U,6)</f>
        <v>#VALUE!</v>
      </c>
      <c r="Z2134" s="18" t="e">
        <f>SUMIFS([2]Plan2!$H:$H,[2]Plan2!$A:$A,$D2134,[2]Plan2!$U:$U,7)</f>
        <v>#VALUE!</v>
      </c>
      <c r="AA2134" s="18" t="e">
        <f>SUMIFS([2]Plan2!$H:$H,[2]Plan2!$A:$A,$D2134,[2]Plan2!$U:$U,8)</f>
        <v>#VALUE!</v>
      </c>
      <c r="AB2134" s="18" t="e">
        <f>SUMIFS([2]Plan2!$H:$H,[2]Plan2!$A:$A,$D2134,[2]Plan2!$U:$U,9)</f>
        <v>#VALUE!</v>
      </c>
      <c r="AC2134" s="18" t="e">
        <f>SUMIFS([2]Plan2!$H:$H,[2]Plan2!$A:$A,$D2134,[2]Plan2!$U:$U,10)</f>
        <v>#VALUE!</v>
      </c>
      <c r="AD2134" s="18" t="e">
        <f>SUMIFS([2]Plan2!$H:$H,[2]Plan2!$A:$A,$D2134,[2]Plan2!$U:$U,11)</f>
        <v>#VALUE!</v>
      </c>
      <c r="AE2134" s="18" t="e">
        <f>SUMIFS([2]Plan2!$H:$H,[2]Plan2!$A:$A,$D2134,[2]Plan2!$U:$U,12)</f>
        <v>#VALUE!</v>
      </c>
      <c r="AF2134" s="18" t="e">
        <f>SUMIFS([2]Plan2!$H:$H,[2]Plan2!$A:$A,$D2134,[2]Plan2!$U:$U,1)</f>
        <v>#VALUE!</v>
      </c>
      <c r="AG2134" s="18" t="e">
        <f>SUMIFS([2]Plan2!$H:$H,[2]Plan2!$A:$A,$D2134,[2]Plan2!$U:$U,2)</f>
        <v>#VALUE!</v>
      </c>
      <c r="AH2134" s="18" t="e">
        <f>SUMIFS([2]Plan2!$H:$H,[2]Plan2!$A:$A,$D2134,[2]Plan2!$U:$U,3)</f>
        <v>#VALUE!</v>
      </c>
      <c r="AI2134" s="18" t="e">
        <f>SUMIFS([2]Plan2!$H:$H,[2]Plan2!$A:$A,$D2134,[2]Plan2!$U:$U,4)</f>
        <v>#VALUE!</v>
      </c>
      <c r="AJ2134" s="18" t="e">
        <f>SUMIFS([2]Plan2!$H:$H,[2]Plan2!$A:$A,$D2134,[2]Plan2!$U:$U,5)</f>
        <v>#VALUE!</v>
      </c>
      <c r="AK2134" s="23" t="e">
        <f t="shared" si="266"/>
        <v>#VALUE!</v>
      </c>
      <c r="AL2134" s="23" t="e">
        <f t="shared" si="260"/>
        <v>#VALUE!</v>
      </c>
      <c r="AM2134">
        <f t="shared" si="267"/>
        <v>0</v>
      </c>
    </row>
    <row r="2135" spans="1:39" ht="15.75" x14ac:dyDescent="0.25">
      <c r="A2135" s="21"/>
      <c r="B2135" s="21" t="s">
        <v>1520</v>
      </c>
      <c r="C2135" s="21">
        <v>68316801</v>
      </c>
      <c r="D2135" s="25">
        <v>500964</v>
      </c>
      <c r="E2135" s="21" t="s">
        <v>1180</v>
      </c>
      <c r="F2135" s="31" t="s">
        <v>1180</v>
      </c>
      <c r="G2135" s="21" t="s">
        <v>1694</v>
      </c>
      <c r="H2135" s="21" t="s">
        <v>1498</v>
      </c>
      <c r="I2135" s="25" t="s">
        <v>20</v>
      </c>
      <c r="J2135" s="21" t="s">
        <v>27</v>
      </c>
      <c r="K2135" s="21" t="s">
        <v>28</v>
      </c>
      <c r="L2135" s="20">
        <v>45695</v>
      </c>
      <c r="M2135" s="20">
        <v>45790</v>
      </c>
      <c r="N2135" s="21" t="s">
        <v>18</v>
      </c>
      <c r="O2135" s="21">
        <v>11</v>
      </c>
      <c r="P2135" s="21">
        <v>13</v>
      </c>
      <c r="Q2135" s="21">
        <v>22</v>
      </c>
      <c r="R2135" s="15">
        <f t="shared" si="268"/>
        <v>0.69230769230769229</v>
      </c>
      <c r="S2135" s="18">
        <f>IFERROR(VLOOKUP(D2135,'[1]comparativo br'!$A:$B,2,FALSE),"")</f>
        <v>4001.8</v>
      </c>
      <c r="T2135" s="18">
        <f>IFERROR(VLOOKUP(D2135,'[1]comparativo br'!$A:$C,3,FALSE),"")</f>
        <v>2001</v>
      </c>
      <c r="U2135" s="15">
        <f t="shared" si="265"/>
        <v>-0.49997501124493982</v>
      </c>
      <c r="V2135" s="19">
        <f>IFERROR(VLOOKUP(D2135,'[1]comparativo br'!$A:$D,4,FALSE),"")</f>
        <v>33</v>
      </c>
      <c r="W2135" s="19">
        <f>IFERROR(VLOOKUP(D2135,'[1]comparativo br'!$A:$E,5,FALSE),"")</f>
        <v>22</v>
      </c>
      <c r="X2135" s="15">
        <f t="shared" si="263"/>
        <v>-0.33333333333333331</v>
      </c>
      <c r="Y2135" s="18" t="e">
        <f>SUMIFS([2]Plan2!$H:$H,[2]Plan2!$A:$A,$D2135,[2]Plan2!$U:$U,6)</f>
        <v>#VALUE!</v>
      </c>
      <c r="Z2135" s="18" t="e">
        <f>SUMIFS([2]Plan2!$H:$H,[2]Plan2!$A:$A,$D2135,[2]Plan2!$U:$U,7)</f>
        <v>#VALUE!</v>
      </c>
      <c r="AA2135" s="18" t="e">
        <f>SUMIFS([2]Plan2!$H:$H,[2]Plan2!$A:$A,$D2135,[2]Plan2!$U:$U,8)</f>
        <v>#VALUE!</v>
      </c>
      <c r="AB2135" s="18" t="e">
        <f>SUMIFS([2]Plan2!$H:$H,[2]Plan2!$A:$A,$D2135,[2]Plan2!$U:$U,9)</f>
        <v>#VALUE!</v>
      </c>
      <c r="AC2135" s="18" t="e">
        <f>SUMIFS([2]Plan2!$H:$H,[2]Plan2!$A:$A,$D2135,[2]Plan2!$U:$U,10)</f>
        <v>#VALUE!</v>
      </c>
      <c r="AD2135" s="18" t="e">
        <f>SUMIFS([2]Plan2!$H:$H,[2]Plan2!$A:$A,$D2135,[2]Plan2!$U:$U,11)</f>
        <v>#VALUE!</v>
      </c>
      <c r="AE2135" s="18" t="e">
        <f>SUMIFS([2]Plan2!$H:$H,[2]Plan2!$A:$A,$D2135,[2]Plan2!$U:$U,12)</f>
        <v>#VALUE!</v>
      </c>
      <c r="AF2135" s="18" t="e">
        <f>SUMIFS([2]Plan2!$H:$H,[2]Plan2!$A:$A,$D2135,[2]Plan2!$U:$U,1)</f>
        <v>#VALUE!</v>
      </c>
      <c r="AG2135" s="18" t="e">
        <f>SUMIFS([2]Plan2!$H:$H,[2]Plan2!$A:$A,$D2135,[2]Plan2!$U:$U,2)</f>
        <v>#VALUE!</v>
      </c>
      <c r="AH2135" s="18" t="e">
        <f>SUMIFS([2]Plan2!$H:$H,[2]Plan2!$A:$A,$D2135,[2]Plan2!$U:$U,3)</f>
        <v>#VALUE!</v>
      </c>
      <c r="AI2135" s="18" t="e">
        <f>SUMIFS([2]Plan2!$H:$H,[2]Plan2!$A:$A,$D2135,[2]Plan2!$U:$U,4)</f>
        <v>#VALUE!</v>
      </c>
      <c r="AJ2135" s="18" t="e">
        <f>SUMIFS([2]Plan2!$H:$H,[2]Plan2!$A:$A,$D2135,[2]Plan2!$U:$U,5)</f>
        <v>#VALUE!</v>
      </c>
      <c r="AK2135" s="23" t="e">
        <f t="shared" si="266"/>
        <v>#VALUE!</v>
      </c>
      <c r="AL2135" s="23" t="e">
        <f t="shared" si="260"/>
        <v>#VALUE!</v>
      </c>
      <c r="AM2135">
        <f t="shared" si="267"/>
        <v>0</v>
      </c>
    </row>
    <row r="2136" spans="1:39" ht="15.75" x14ac:dyDescent="0.25">
      <c r="A2136" s="21"/>
      <c r="B2136" s="21" t="s">
        <v>1519</v>
      </c>
      <c r="C2136" s="21">
        <v>68915891</v>
      </c>
      <c r="D2136" s="25">
        <v>800108</v>
      </c>
      <c r="E2136" s="21" t="s">
        <v>2203</v>
      </c>
      <c r="F2136" s="31" t="s">
        <v>1575</v>
      </c>
      <c r="G2136" s="21" t="s">
        <v>1346</v>
      </c>
      <c r="H2136" s="21" t="s">
        <v>158</v>
      </c>
      <c r="I2136" s="25" t="s">
        <v>51</v>
      </c>
      <c r="J2136" s="21" t="s">
        <v>253</v>
      </c>
      <c r="K2136" s="21" t="s">
        <v>2288</v>
      </c>
      <c r="L2136" s="20">
        <v>45343</v>
      </c>
      <c r="M2136" s="20">
        <v>45741</v>
      </c>
      <c r="N2136" s="21" t="s">
        <v>53</v>
      </c>
      <c r="O2136" s="21">
        <v>24</v>
      </c>
      <c r="P2136" s="21">
        <v>11</v>
      </c>
      <c r="Q2136" s="21">
        <v>17</v>
      </c>
      <c r="R2136" s="15">
        <f t="shared" si="268"/>
        <v>0.54545454545454541</v>
      </c>
      <c r="S2136" s="18">
        <f>IFERROR(VLOOKUP(D2136,'[1]comparativo br'!$A:$B,2,FALSE),"")</f>
        <v>7192</v>
      </c>
      <c r="T2136" s="18">
        <f>IFERROR(VLOOKUP(D2136,'[1]comparativo br'!$A:$C,3,FALSE),"")</f>
        <v>0</v>
      </c>
      <c r="U2136" s="15">
        <f t="shared" si="265"/>
        <v>-1</v>
      </c>
      <c r="V2136" s="19">
        <f>IFERROR(VLOOKUP(D2136,'[1]comparativo br'!$A:$D,4,FALSE),"")</f>
        <v>15</v>
      </c>
      <c r="W2136" s="19">
        <f>IFERROR(VLOOKUP(D2136,'[1]comparativo br'!$A:$E,5,FALSE),"")</f>
        <v>9</v>
      </c>
      <c r="X2136" s="15">
        <f t="shared" si="263"/>
        <v>-0.4</v>
      </c>
      <c r="Y2136" s="18" t="e">
        <f>SUMIFS([2]Plan2!$H:$H,[2]Plan2!$A:$A,$D2136,[2]Plan2!$U:$U,6)</f>
        <v>#VALUE!</v>
      </c>
      <c r="Z2136" s="18" t="e">
        <f>SUMIFS([2]Plan2!$H:$H,[2]Plan2!$A:$A,$D2136,[2]Plan2!$U:$U,7)</f>
        <v>#VALUE!</v>
      </c>
      <c r="AA2136" s="18" t="e">
        <f>SUMIFS([2]Plan2!$H:$H,[2]Plan2!$A:$A,$D2136,[2]Plan2!$U:$U,8)</f>
        <v>#VALUE!</v>
      </c>
      <c r="AB2136" s="18" t="e">
        <f>SUMIFS([2]Plan2!$H:$H,[2]Plan2!$A:$A,$D2136,[2]Plan2!$U:$U,9)</f>
        <v>#VALUE!</v>
      </c>
      <c r="AC2136" s="18" t="e">
        <f>SUMIFS([2]Plan2!$H:$H,[2]Plan2!$A:$A,$D2136,[2]Plan2!$U:$U,10)</f>
        <v>#VALUE!</v>
      </c>
      <c r="AD2136" s="18" t="e">
        <f>SUMIFS([2]Plan2!$H:$H,[2]Plan2!$A:$A,$D2136,[2]Plan2!$U:$U,11)</f>
        <v>#VALUE!</v>
      </c>
      <c r="AE2136" s="18" t="e">
        <f>SUMIFS([2]Plan2!$H:$H,[2]Plan2!$A:$A,$D2136,[2]Plan2!$U:$U,12)</f>
        <v>#VALUE!</v>
      </c>
      <c r="AF2136" s="18" t="e">
        <f>SUMIFS([2]Plan2!$H:$H,[2]Plan2!$A:$A,$D2136,[2]Plan2!$U:$U,1)</f>
        <v>#VALUE!</v>
      </c>
      <c r="AG2136" s="18" t="e">
        <f>SUMIFS([2]Plan2!$H:$H,[2]Plan2!$A:$A,$D2136,[2]Plan2!$U:$U,2)</f>
        <v>#VALUE!</v>
      </c>
      <c r="AH2136" s="18" t="e">
        <f>SUMIFS([2]Plan2!$H:$H,[2]Plan2!$A:$A,$D2136,[2]Plan2!$U:$U,3)</f>
        <v>#VALUE!</v>
      </c>
      <c r="AI2136" s="18" t="e">
        <f>SUMIFS([2]Plan2!$H:$H,[2]Plan2!$A:$A,$D2136,[2]Plan2!$U:$U,4)</f>
        <v>#VALUE!</v>
      </c>
      <c r="AJ2136" s="18" t="e">
        <f>SUMIFS([2]Plan2!$H:$H,[2]Plan2!$A:$A,$D2136,[2]Plan2!$U:$U,5)</f>
        <v>#VALUE!</v>
      </c>
      <c r="AK2136" s="23" t="e">
        <f t="shared" si="266"/>
        <v>#VALUE!</v>
      </c>
      <c r="AL2136" s="23" t="e">
        <f t="shared" si="260"/>
        <v>#VALUE!</v>
      </c>
      <c r="AM2136">
        <f t="shared" si="267"/>
        <v>0</v>
      </c>
    </row>
    <row r="2137" spans="1:39" ht="15.75" x14ac:dyDescent="0.25">
      <c r="A2137" s="21"/>
      <c r="B2137" s="21" t="s">
        <v>1519</v>
      </c>
      <c r="C2137" s="21">
        <v>68915891</v>
      </c>
      <c r="D2137" s="25">
        <v>191978</v>
      </c>
      <c r="E2137" s="21" t="s">
        <v>2203</v>
      </c>
      <c r="F2137" s="31" t="s">
        <v>1575</v>
      </c>
      <c r="G2137" s="21" t="s">
        <v>1346</v>
      </c>
      <c r="H2137" s="21" t="s">
        <v>533</v>
      </c>
      <c r="I2137" s="25" t="s">
        <v>79</v>
      </c>
      <c r="J2137" s="21" t="s">
        <v>253</v>
      </c>
      <c r="K2137" s="21" t="s">
        <v>2288</v>
      </c>
      <c r="L2137" s="20">
        <v>45770</v>
      </c>
      <c r="M2137" s="20">
        <v>45792</v>
      </c>
      <c r="N2137" s="21" t="s">
        <v>18</v>
      </c>
      <c r="O2137" s="21">
        <v>78</v>
      </c>
      <c r="P2137" s="21">
        <v>135</v>
      </c>
      <c r="Q2137" s="21">
        <v>188</v>
      </c>
      <c r="R2137" s="15">
        <f t="shared" si="268"/>
        <v>0.3925925925925926</v>
      </c>
      <c r="S2137" s="18">
        <f>IFERROR(VLOOKUP(D2137,'[1]comparativo br'!$A:$B,2,FALSE),"")</f>
        <v>8160</v>
      </c>
      <c r="T2137" s="18">
        <f>IFERROR(VLOOKUP(D2137,'[1]comparativo br'!$A:$C,3,FALSE),"")</f>
        <v>0</v>
      </c>
      <c r="U2137" s="15">
        <f t="shared" si="265"/>
        <v>-1</v>
      </c>
      <c r="V2137" s="19">
        <f>IFERROR(VLOOKUP(D2137,'[1]comparativo br'!$A:$D,4,FALSE),"")</f>
        <v>19</v>
      </c>
      <c r="W2137" s="19">
        <f>IFERROR(VLOOKUP(D2137,'[1]comparativo br'!$A:$E,5,FALSE),"")</f>
        <v>53</v>
      </c>
      <c r="X2137" s="15">
        <f t="shared" si="263"/>
        <v>1.7894736842105263</v>
      </c>
      <c r="Y2137" s="18" t="e">
        <f>SUMIFS([2]Plan2!$H:$H,[2]Plan2!$A:$A,$D2137,[2]Plan2!$U:$U,6)</f>
        <v>#VALUE!</v>
      </c>
      <c r="Z2137" s="18" t="e">
        <f>SUMIFS([2]Plan2!$H:$H,[2]Plan2!$A:$A,$D2137,[2]Plan2!$U:$U,7)</f>
        <v>#VALUE!</v>
      </c>
      <c r="AA2137" s="18" t="e">
        <f>SUMIFS([2]Plan2!$H:$H,[2]Plan2!$A:$A,$D2137,[2]Plan2!$U:$U,8)</f>
        <v>#VALUE!</v>
      </c>
      <c r="AB2137" s="18" t="e">
        <f>SUMIFS([2]Plan2!$H:$H,[2]Plan2!$A:$A,$D2137,[2]Plan2!$U:$U,9)</f>
        <v>#VALUE!</v>
      </c>
      <c r="AC2137" s="18" t="e">
        <f>SUMIFS([2]Plan2!$H:$H,[2]Plan2!$A:$A,$D2137,[2]Plan2!$U:$U,10)</f>
        <v>#VALUE!</v>
      </c>
      <c r="AD2137" s="18" t="e">
        <f>SUMIFS([2]Plan2!$H:$H,[2]Plan2!$A:$A,$D2137,[2]Plan2!$U:$U,11)</f>
        <v>#VALUE!</v>
      </c>
      <c r="AE2137" s="18" t="e">
        <f>SUMIFS([2]Plan2!$H:$H,[2]Plan2!$A:$A,$D2137,[2]Plan2!$U:$U,12)</f>
        <v>#VALUE!</v>
      </c>
      <c r="AF2137" s="18" t="e">
        <f>SUMIFS([2]Plan2!$H:$H,[2]Plan2!$A:$A,$D2137,[2]Plan2!$U:$U,1)</f>
        <v>#VALUE!</v>
      </c>
      <c r="AG2137" s="18" t="e">
        <f>SUMIFS([2]Plan2!$H:$H,[2]Plan2!$A:$A,$D2137,[2]Plan2!$U:$U,2)</f>
        <v>#VALUE!</v>
      </c>
      <c r="AH2137" s="18" t="e">
        <f>SUMIFS([2]Plan2!$H:$H,[2]Plan2!$A:$A,$D2137,[2]Plan2!$U:$U,3)</f>
        <v>#VALUE!</v>
      </c>
      <c r="AI2137" s="18" t="e">
        <f>SUMIFS([2]Plan2!$H:$H,[2]Plan2!$A:$A,$D2137,[2]Plan2!$U:$U,4)</f>
        <v>#VALUE!</v>
      </c>
      <c r="AJ2137" s="18" t="e">
        <f>SUMIFS([2]Plan2!$H:$H,[2]Plan2!$A:$A,$D2137,[2]Plan2!$U:$U,5)</f>
        <v>#VALUE!</v>
      </c>
      <c r="AK2137" s="23" t="e">
        <f t="shared" si="266"/>
        <v>#VALUE!</v>
      </c>
      <c r="AL2137" s="23" t="e">
        <f t="shared" si="260"/>
        <v>#VALUE!</v>
      </c>
      <c r="AM2137">
        <f t="shared" si="267"/>
        <v>0</v>
      </c>
    </row>
    <row r="2138" spans="1:39" ht="15.75" x14ac:dyDescent="0.25">
      <c r="A2138" s="21" t="s">
        <v>398</v>
      </c>
      <c r="B2138" s="21" t="s">
        <v>1519</v>
      </c>
      <c r="C2138" s="21">
        <v>69070076</v>
      </c>
      <c r="D2138" s="25">
        <v>501963</v>
      </c>
      <c r="E2138" s="21" t="s">
        <v>12</v>
      </c>
      <c r="F2138" s="31" t="s">
        <v>12</v>
      </c>
      <c r="G2138" s="21" t="s">
        <v>406</v>
      </c>
      <c r="H2138" s="21" t="s">
        <v>621</v>
      </c>
      <c r="I2138" s="25" t="s">
        <v>20</v>
      </c>
      <c r="J2138" s="21" t="s">
        <v>88</v>
      </c>
      <c r="K2138" s="21" t="s">
        <v>93</v>
      </c>
      <c r="L2138" s="20">
        <v>44988</v>
      </c>
      <c r="M2138" s="20">
        <v>45271</v>
      </c>
      <c r="N2138" s="21" t="s">
        <v>53</v>
      </c>
      <c r="O2138" s="21">
        <v>13</v>
      </c>
      <c r="P2138" s="21">
        <v>21</v>
      </c>
      <c r="Q2138" s="21">
        <v>0</v>
      </c>
      <c r="R2138" s="15">
        <f t="shared" si="268"/>
        <v>-1</v>
      </c>
      <c r="S2138" s="18" t="str">
        <f>IFERROR(VLOOKUP(D2138,'[1]comparativo br'!$A:$B,2,FALSE),"")</f>
        <v/>
      </c>
      <c r="T2138" s="18" t="str">
        <f>IFERROR(VLOOKUP(D2138,'[1]comparativo br'!$A:$C,3,FALSE),"")</f>
        <v/>
      </c>
      <c r="U2138" s="15" t="str">
        <f t="shared" si="265"/>
        <v/>
      </c>
      <c r="V2138" s="19" t="str">
        <f>IFERROR(VLOOKUP(D2138,'[1]comparativo br'!$A:$D,4,FALSE),"")</f>
        <v/>
      </c>
      <c r="W2138" s="19" t="str">
        <f>IFERROR(VLOOKUP(D2138,'[1]comparativo br'!$A:$E,5,FALSE),"")</f>
        <v/>
      </c>
      <c r="X2138" s="15" t="str">
        <f t="shared" si="263"/>
        <v/>
      </c>
      <c r="Y2138" s="18" t="e">
        <f>SUMIFS([2]Plan2!$H:$H,[2]Plan2!$A:$A,$D2138,[2]Plan2!$U:$U,6)</f>
        <v>#VALUE!</v>
      </c>
      <c r="Z2138" s="18" t="e">
        <f>SUMIFS([2]Plan2!$H:$H,[2]Plan2!$A:$A,$D2138,[2]Plan2!$U:$U,7)</f>
        <v>#VALUE!</v>
      </c>
      <c r="AA2138" s="18" t="e">
        <f>SUMIFS([2]Plan2!$H:$H,[2]Plan2!$A:$A,$D2138,[2]Plan2!$U:$U,8)</f>
        <v>#VALUE!</v>
      </c>
      <c r="AB2138" s="18" t="e">
        <f>SUMIFS([2]Plan2!$H:$H,[2]Plan2!$A:$A,$D2138,[2]Plan2!$U:$U,9)</f>
        <v>#VALUE!</v>
      </c>
      <c r="AC2138" s="18" t="e">
        <f>SUMIFS([2]Plan2!$H:$H,[2]Plan2!$A:$A,$D2138,[2]Plan2!$U:$U,10)</f>
        <v>#VALUE!</v>
      </c>
      <c r="AD2138" s="18" t="e">
        <f>SUMIFS([2]Plan2!$H:$H,[2]Plan2!$A:$A,$D2138,[2]Plan2!$U:$U,11)</f>
        <v>#VALUE!</v>
      </c>
      <c r="AE2138" s="18" t="e">
        <f>SUMIFS([2]Plan2!$H:$H,[2]Plan2!$A:$A,$D2138,[2]Plan2!$U:$U,12)</f>
        <v>#VALUE!</v>
      </c>
      <c r="AF2138" s="18" t="e">
        <f>SUMIFS([2]Plan2!$H:$H,[2]Plan2!$A:$A,$D2138,[2]Plan2!$U:$U,1)</f>
        <v>#VALUE!</v>
      </c>
      <c r="AG2138" s="18" t="e">
        <f>SUMIFS([2]Plan2!$H:$H,[2]Plan2!$A:$A,$D2138,[2]Plan2!$U:$U,2)</f>
        <v>#VALUE!</v>
      </c>
      <c r="AH2138" s="18" t="e">
        <f>SUMIFS([2]Plan2!$H:$H,[2]Plan2!$A:$A,$D2138,[2]Plan2!$U:$U,3)</f>
        <v>#VALUE!</v>
      </c>
      <c r="AI2138" s="18" t="e">
        <f>SUMIFS([2]Plan2!$H:$H,[2]Plan2!$A:$A,$D2138,[2]Plan2!$U:$U,4)</f>
        <v>#VALUE!</v>
      </c>
      <c r="AJ2138" s="18" t="e">
        <f>SUMIFS([2]Plan2!$H:$H,[2]Plan2!$A:$A,$D2138,[2]Plan2!$U:$U,5)</f>
        <v>#VALUE!</v>
      </c>
      <c r="AK2138" s="23" t="e">
        <f t="shared" si="266"/>
        <v>#VALUE!</v>
      </c>
      <c r="AL2138" s="23" t="e">
        <f t="shared" si="260"/>
        <v>#VALUE!</v>
      </c>
      <c r="AM2138">
        <f t="shared" si="267"/>
        <v>0</v>
      </c>
    </row>
    <row r="2139" spans="1:39" ht="15.75" x14ac:dyDescent="0.25">
      <c r="A2139" s="21" t="s">
        <v>398</v>
      </c>
      <c r="B2139" s="21" t="s">
        <v>1519</v>
      </c>
      <c r="C2139" s="21">
        <v>69070076</v>
      </c>
      <c r="D2139" s="25">
        <v>101843</v>
      </c>
      <c r="E2139" s="21" t="s">
        <v>12</v>
      </c>
      <c r="F2139" s="31" t="s">
        <v>12</v>
      </c>
      <c r="G2139" s="21" t="s">
        <v>406</v>
      </c>
      <c r="H2139" s="21" t="s">
        <v>78</v>
      </c>
      <c r="I2139" s="25" t="s">
        <v>79</v>
      </c>
      <c r="J2139" s="21" t="s">
        <v>88</v>
      </c>
      <c r="K2139" s="21" t="s">
        <v>93</v>
      </c>
      <c r="L2139" s="20">
        <v>44803</v>
      </c>
      <c r="M2139" s="20">
        <v>45369</v>
      </c>
      <c r="N2139" s="21" t="s">
        <v>53</v>
      </c>
      <c r="O2139" s="21">
        <v>4</v>
      </c>
      <c r="P2139" s="21">
        <v>4</v>
      </c>
      <c r="Q2139" s="21">
        <v>0</v>
      </c>
      <c r="R2139" s="15">
        <f t="shared" si="268"/>
        <v>-1</v>
      </c>
      <c r="S2139" s="18" t="str">
        <f>IFERROR(VLOOKUP(D2139,'[1]comparativo br'!$A:$B,2,FALSE),"")</f>
        <v/>
      </c>
      <c r="T2139" s="18" t="str">
        <f>IFERROR(VLOOKUP(D2139,'[1]comparativo br'!$A:$C,3,FALSE),"")</f>
        <v/>
      </c>
      <c r="U2139" s="15" t="str">
        <f t="shared" si="265"/>
        <v/>
      </c>
      <c r="V2139" s="19" t="str">
        <f>IFERROR(VLOOKUP(D2139,'[1]comparativo br'!$A:$D,4,FALSE),"")</f>
        <v/>
      </c>
      <c r="W2139" s="19" t="str">
        <f>IFERROR(VLOOKUP(D2139,'[1]comparativo br'!$A:$E,5,FALSE),"")</f>
        <v/>
      </c>
      <c r="X2139" s="15" t="str">
        <f t="shared" si="263"/>
        <v/>
      </c>
      <c r="Y2139" s="18" t="e">
        <f>SUMIFS([2]Plan2!$H:$H,[2]Plan2!$A:$A,$D2139,[2]Plan2!$U:$U,6)</f>
        <v>#VALUE!</v>
      </c>
      <c r="Z2139" s="18" t="e">
        <f>SUMIFS([2]Plan2!$H:$H,[2]Plan2!$A:$A,$D2139,[2]Plan2!$U:$U,7)</f>
        <v>#VALUE!</v>
      </c>
      <c r="AA2139" s="18" t="e">
        <f>SUMIFS([2]Plan2!$H:$H,[2]Plan2!$A:$A,$D2139,[2]Plan2!$U:$U,8)</f>
        <v>#VALUE!</v>
      </c>
      <c r="AB2139" s="18" t="e">
        <f>SUMIFS([2]Plan2!$H:$H,[2]Plan2!$A:$A,$D2139,[2]Plan2!$U:$U,9)</f>
        <v>#VALUE!</v>
      </c>
      <c r="AC2139" s="18" t="e">
        <f>SUMIFS([2]Plan2!$H:$H,[2]Plan2!$A:$A,$D2139,[2]Plan2!$U:$U,10)</f>
        <v>#VALUE!</v>
      </c>
      <c r="AD2139" s="18" t="e">
        <f>SUMIFS([2]Plan2!$H:$H,[2]Plan2!$A:$A,$D2139,[2]Plan2!$U:$U,11)</f>
        <v>#VALUE!</v>
      </c>
      <c r="AE2139" s="18" t="e">
        <f>SUMIFS([2]Plan2!$H:$H,[2]Plan2!$A:$A,$D2139,[2]Plan2!$U:$U,12)</f>
        <v>#VALUE!</v>
      </c>
      <c r="AF2139" s="18" t="e">
        <f>SUMIFS([2]Plan2!$H:$H,[2]Plan2!$A:$A,$D2139,[2]Plan2!$U:$U,1)</f>
        <v>#VALUE!</v>
      </c>
      <c r="AG2139" s="18" t="e">
        <f>SUMIFS([2]Plan2!$H:$H,[2]Plan2!$A:$A,$D2139,[2]Plan2!$U:$U,2)</f>
        <v>#VALUE!</v>
      </c>
      <c r="AH2139" s="18" t="e">
        <f>SUMIFS([2]Plan2!$H:$H,[2]Plan2!$A:$A,$D2139,[2]Plan2!$U:$U,3)</f>
        <v>#VALUE!</v>
      </c>
      <c r="AI2139" s="18" t="e">
        <f>SUMIFS([2]Plan2!$H:$H,[2]Plan2!$A:$A,$D2139,[2]Plan2!$U:$U,4)</f>
        <v>#VALUE!</v>
      </c>
      <c r="AJ2139" s="18" t="e">
        <f>SUMIFS([2]Plan2!$H:$H,[2]Plan2!$A:$A,$D2139,[2]Plan2!$U:$U,5)</f>
        <v>#VALUE!</v>
      </c>
      <c r="AK2139" s="23" t="e">
        <f t="shared" si="266"/>
        <v>#VALUE!</v>
      </c>
      <c r="AL2139" s="23" t="e">
        <f t="shared" si="260"/>
        <v>#VALUE!</v>
      </c>
      <c r="AM2139">
        <f t="shared" si="267"/>
        <v>0</v>
      </c>
    </row>
    <row r="2140" spans="1:39" ht="15.75" x14ac:dyDescent="0.25">
      <c r="A2140" s="21" t="s">
        <v>945</v>
      </c>
      <c r="B2140" s="21" t="s">
        <v>1519</v>
      </c>
      <c r="C2140" s="21">
        <v>69070076</v>
      </c>
      <c r="D2140" s="25">
        <v>193790</v>
      </c>
      <c r="E2140" s="21" t="s">
        <v>2142</v>
      </c>
      <c r="F2140" s="31" t="s">
        <v>12</v>
      </c>
      <c r="G2140" s="21" t="s">
        <v>406</v>
      </c>
      <c r="H2140" s="21" t="s">
        <v>621</v>
      </c>
      <c r="I2140" s="25" t="s">
        <v>20</v>
      </c>
      <c r="J2140" s="21" t="s">
        <v>88</v>
      </c>
      <c r="K2140" s="21" t="s">
        <v>93</v>
      </c>
      <c r="L2140" s="20"/>
      <c r="M2140" s="20">
        <v>45799</v>
      </c>
      <c r="N2140" s="21" t="s">
        <v>18</v>
      </c>
      <c r="O2140" s="21">
        <v>191</v>
      </c>
      <c r="P2140" s="21">
        <v>162</v>
      </c>
      <c r="Q2140" s="21">
        <v>236</v>
      </c>
      <c r="R2140" s="15">
        <f t="shared" si="268"/>
        <v>0.4567901234567901</v>
      </c>
      <c r="S2140" s="18">
        <f>IFERROR(VLOOKUP(D2140,'[1]comparativo br'!$A:$B,2,FALSE),"")</f>
        <v>0</v>
      </c>
      <c r="T2140" s="18">
        <f>IFERROR(VLOOKUP(D2140,'[1]comparativo br'!$A:$C,3,FALSE),"")</f>
        <v>0</v>
      </c>
      <c r="U2140" s="15" t="str">
        <f t="shared" si="265"/>
        <v/>
      </c>
      <c r="V2140" s="19">
        <f>IFERROR(VLOOKUP(D2140,'[1]comparativo br'!$A:$D,4,FALSE),"")</f>
        <v>60</v>
      </c>
      <c r="W2140" s="19">
        <f>IFERROR(VLOOKUP(D2140,'[1]comparativo br'!$A:$E,5,FALSE),"")</f>
        <v>52</v>
      </c>
      <c r="X2140" s="15">
        <f t="shared" si="263"/>
        <v>-0.13333333333333333</v>
      </c>
      <c r="Y2140" s="18" t="e">
        <f>SUMIFS([2]Plan2!$H:$H,[2]Plan2!$A:$A,$D2140,[2]Plan2!$U:$U,6)</f>
        <v>#VALUE!</v>
      </c>
      <c r="Z2140" s="18" t="e">
        <f>SUMIFS([2]Plan2!$H:$H,[2]Plan2!$A:$A,$D2140,[2]Plan2!$U:$U,7)</f>
        <v>#VALUE!</v>
      </c>
      <c r="AA2140" s="18" t="e">
        <f>SUMIFS([2]Plan2!$H:$H,[2]Plan2!$A:$A,$D2140,[2]Plan2!$U:$U,8)</f>
        <v>#VALUE!</v>
      </c>
      <c r="AB2140" s="18" t="e">
        <f>SUMIFS([2]Plan2!$H:$H,[2]Plan2!$A:$A,$D2140,[2]Plan2!$U:$U,9)</f>
        <v>#VALUE!</v>
      </c>
      <c r="AC2140" s="18" t="e">
        <f>SUMIFS([2]Plan2!$H:$H,[2]Plan2!$A:$A,$D2140,[2]Plan2!$U:$U,10)</f>
        <v>#VALUE!</v>
      </c>
      <c r="AD2140" s="18" t="e">
        <f>SUMIFS([2]Plan2!$H:$H,[2]Plan2!$A:$A,$D2140,[2]Plan2!$U:$U,11)</f>
        <v>#VALUE!</v>
      </c>
      <c r="AE2140" s="18" t="e">
        <f>SUMIFS([2]Plan2!$H:$H,[2]Plan2!$A:$A,$D2140,[2]Plan2!$U:$U,12)</f>
        <v>#VALUE!</v>
      </c>
      <c r="AF2140" s="18" t="e">
        <f>SUMIFS([2]Plan2!$H:$H,[2]Plan2!$A:$A,$D2140,[2]Plan2!$U:$U,1)</f>
        <v>#VALUE!</v>
      </c>
      <c r="AG2140" s="18" t="e">
        <f>SUMIFS([2]Plan2!$H:$H,[2]Plan2!$A:$A,$D2140,[2]Plan2!$U:$U,2)</f>
        <v>#VALUE!</v>
      </c>
      <c r="AH2140" s="18" t="e">
        <f>SUMIFS([2]Plan2!$H:$H,[2]Plan2!$A:$A,$D2140,[2]Plan2!$U:$U,3)</f>
        <v>#VALUE!</v>
      </c>
      <c r="AI2140" s="18" t="e">
        <f>SUMIFS([2]Plan2!$H:$H,[2]Plan2!$A:$A,$D2140,[2]Plan2!$U:$U,4)</f>
        <v>#VALUE!</v>
      </c>
      <c r="AJ2140" s="18" t="e">
        <f>SUMIFS([2]Plan2!$H:$H,[2]Plan2!$A:$A,$D2140,[2]Plan2!$U:$U,5)</f>
        <v>#VALUE!</v>
      </c>
      <c r="AK2140" s="23" t="e">
        <f t="shared" si="266"/>
        <v>#VALUE!</v>
      </c>
      <c r="AL2140" s="23" t="e">
        <f t="shared" si="260"/>
        <v>#VALUE!</v>
      </c>
      <c r="AM2140">
        <f t="shared" si="267"/>
        <v>0</v>
      </c>
    </row>
    <row r="2141" spans="1:39" ht="15.75" x14ac:dyDescent="0.25">
      <c r="A2141" s="21" t="s">
        <v>945</v>
      </c>
      <c r="B2141" s="21" t="s">
        <v>1519</v>
      </c>
      <c r="C2141" s="21">
        <v>69366094</v>
      </c>
      <c r="D2141" s="25">
        <v>193792</v>
      </c>
      <c r="E2141" s="21" t="s">
        <v>2455</v>
      </c>
      <c r="F2141" s="31" t="s">
        <v>12</v>
      </c>
      <c r="G2141" s="21" t="s">
        <v>1136</v>
      </c>
      <c r="H2141" s="21" t="s">
        <v>54</v>
      </c>
      <c r="I2141" s="25" t="s">
        <v>55</v>
      </c>
      <c r="J2141" s="21" t="s">
        <v>88</v>
      </c>
      <c r="K2141" s="21" t="s">
        <v>93</v>
      </c>
      <c r="L2141" s="20"/>
      <c r="M2141" s="20">
        <v>45793</v>
      </c>
      <c r="N2141" s="21" t="s">
        <v>18</v>
      </c>
      <c r="O2141" s="21">
        <v>108</v>
      </c>
      <c r="P2141" s="21">
        <v>96</v>
      </c>
      <c r="Q2141" s="21">
        <v>142</v>
      </c>
      <c r="R2141" s="15">
        <f t="shared" si="268"/>
        <v>0.47916666666666669</v>
      </c>
      <c r="S2141" s="18">
        <f>IFERROR(VLOOKUP(D2141,'[1]comparativo br'!$A:$B,2,FALSE),"")</f>
        <v>0</v>
      </c>
      <c r="T2141" s="18">
        <f>IFERROR(VLOOKUP(D2141,'[1]comparativo br'!$A:$C,3,FALSE),"")</f>
        <v>0</v>
      </c>
      <c r="U2141" s="15" t="str">
        <f t="shared" si="265"/>
        <v/>
      </c>
      <c r="V2141" s="19">
        <f>IFERROR(VLOOKUP(D2141,'[1]comparativo br'!$A:$D,4,FALSE),"")</f>
        <v>64</v>
      </c>
      <c r="W2141" s="19">
        <f>IFERROR(VLOOKUP(D2141,'[1]comparativo br'!$A:$E,5,FALSE),"")</f>
        <v>33</v>
      </c>
      <c r="X2141" s="15">
        <f t="shared" si="263"/>
        <v>-0.484375</v>
      </c>
      <c r="Y2141" s="18" t="e">
        <f>SUMIFS([2]Plan2!$H:$H,[2]Plan2!$A:$A,$D2141,[2]Plan2!$U:$U,6)</f>
        <v>#VALUE!</v>
      </c>
      <c r="Z2141" s="18" t="e">
        <f>SUMIFS([2]Plan2!$H:$H,[2]Plan2!$A:$A,$D2141,[2]Plan2!$U:$U,7)</f>
        <v>#VALUE!</v>
      </c>
      <c r="AA2141" s="18" t="e">
        <f>SUMIFS([2]Plan2!$H:$H,[2]Plan2!$A:$A,$D2141,[2]Plan2!$U:$U,8)</f>
        <v>#VALUE!</v>
      </c>
      <c r="AB2141" s="18" t="e">
        <f>SUMIFS([2]Plan2!$H:$H,[2]Plan2!$A:$A,$D2141,[2]Plan2!$U:$U,9)</f>
        <v>#VALUE!</v>
      </c>
      <c r="AC2141" s="18" t="e">
        <f>SUMIFS([2]Plan2!$H:$H,[2]Plan2!$A:$A,$D2141,[2]Plan2!$U:$U,10)</f>
        <v>#VALUE!</v>
      </c>
      <c r="AD2141" s="18" t="e">
        <f>SUMIFS([2]Plan2!$H:$H,[2]Plan2!$A:$A,$D2141,[2]Plan2!$U:$U,11)</f>
        <v>#VALUE!</v>
      </c>
      <c r="AE2141" s="18" t="e">
        <f>SUMIFS([2]Plan2!$H:$H,[2]Plan2!$A:$A,$D2141,[2]Plan2!$U:$U,12)</f>
        <v>#VALUE!</v>
      </c>
      <c r="AF2141" s="18" t="e">
        <f>SUMIFS([2]Plan2!$H:$H,[2]Plan2!$A:$A,$D2141,[2]Plan2!$U:$U,1)</f>
        <v>#VALUE!</v>
      </c>
      <c r="AG2141" s="18" t="e">
        <f>SUMIFS([2]Plan2!$H:$H,[2]Plan2!$A:$A,$D2141,[2]Plan2!$U:$U,2)</f>
        <v>#VALUE!</v>
      </c>
      <c r="AH2141" s="18" t="e">
        <f>SUMIFS([2]Plan2!$H:$H,[2]Plan2!$A:$A,$D2141,[2]Plan2!$U:$U,3)</f>
        <v>#VALUE!</v>
      </c>
      <c r="AI2141" s="18" t="e">
        <f>SUMIFS([2]Plan2!$H:$H,[2]Plan2!$A:$A,$D2141,[2]Plan2!$U:$U,4)</f>
        <v>#VALUE!</v>
      </c>
      <c r="AJ2141" s="18" t="e">
        <f>SUMIFS([2]Plan2!$H:$H,[2]Plan2!$A:$A,$D2141,[2]Plan2!$U:$U,5)</f>
        <v>#VALUE!</v>
      </c>
      <c r="AK2141" s="23" t="e">
        <f t="shared" si="266"/>
        <v>#VALUE!</v>
      </c>
      <c r="AL2141" s="23" t="e">
        <f t="shared" si="260"/>
        <v>#VALUE!</v>
      </c>
      <c r="AM2141">
        <f t="shared" si="267"/>
        <v>0</v>
      </c>
    </row>
    <row r="2142" spans="1:39" ht="15.75" x14ac:dyDescent="0.25">
      <c r="A2142" s="21" t="s">
        <v>398</v>
      </c>
      <c r="B2142" s="21" t="s">
        <v>1519</v>
      </c>
      <c r="C2142" s="21">
        <v>69366094</v>
      </c>
      <c r="D2142" s="25">
        <v>503001</v>
      </c>
      <c r="E2142" s="21" t="s">
        <v>2142</v>
      </c>
      <c r="F2142" s="31" t="s">
        <v>12</v>
      </c>
      <c r="G2142" s="21" t="s">
        <v>1136</v>
      </c>
      <c r="H2142" s="21" t="s">
        <v>54</v>
      </c>
      <c r="I2142" s="25" t="s">
        <v>55</v>
      </c>
      <c r="J2142" s="21" t="s">
        <v>88</v>
      </c>
      <c r="K2142" s="21" t="s">
        <v>93</v>
      </c>
      <c r="L2142" s="20">
        <v>44967</v>
      </c>
      <c r="M2142" s="20">
        <v>45733</v>
      </c>
      <c r="N2142" s="21" t="s">
        <v>53</v>
      </c>
      <c r="O2142" s="21">
        <v>94</v>
      </c>
      <c r="P2142" s="21">
        <v>67</v>
      </c>
      <c r="Q2142" s="21">
        <v>6</v>
      </c>
      <c r="R2142" s="15">
        <f t="shared" si="268"/>
        <v>-0.91044776119402981</v>
      </c>
      <c r="S2142" s="18" t="str">
        <f>IFERROR(VLOOKUP(D2142,'[1]comparativo br'!$A:$B,2,FALSE),"")</f>
        <v/>
      </c>
      <c r="T2142" s="18" t="str">
        <f>IFERROR(VLOOKUP(D2142,'[1]comparativo br'!$A:$C,3,FALSE),"")</f>
        <v/>
      </c>
      <c r="U2142" s="15" t="str">
        <f t="shared" si="265"/>
        <v/>
      </c>
      <c r="V2142" s="19" t="str">
        <f>IFERROR(VLOOKUP(D2142,'[1]comparativo br'!$A:$D,4,FALSE),"")</f>
        <v/>
      </c>
      <c r="W2142" s="19" t="str">
        <f>IFERROR(VLOOKUP(D2142,'[1]comparativo br'!$A:$E,5,FALSE),"")</f>
        <v/>
      </c>
      <c r="X2142" s="15" t="str">
        <f t="shared" si="263"/>
        <v/>
      </c>
      <c r="Y2142" s="18" t="e">
        <f>SUMIFS([2]Plan2!$H:$H,[2]Plan2!$A:$A,$D2142,[2]Plan2!$U:$U,6)</f>
        <v>#VALUE!</v>
      </c>
      <c r="Z2142" s="18" t="e">
        <f>SUMIFS([2]Plan2!$H:$H,[2]Plan2!$A:$A,$D2142,[2]Plan2!$U:$U,7)</f>
        <v>#VALUE!</v>
      </c>
      <c r="AA2142" s="18" t="e">
        <f>SUMIFS([2]Plan2!$H:$H,[2]Plan2!$A:$A,$D2142,[2]Plan2!$U:$U,8)</f>
        <v>#VALUE!</v>
      </c>
      <c r="AB2142" s="18" t="e">
        <f>SUMIFS([2]Plan2!$H:$H,[2]Plan2!$A:$A,$D2142,[2]Plan2!$U:$U,9)</f>
        <v>#VALUE!</v>
      </c>
      <c r="AC2142" s="18" t="e">
        <f>SUMIFS([2]Plan2!$H:$H,[2]Plan2!$A:$A,$D2142,[2]Plan2!$U:$U,10)</f>
        <v>#VALUE!</v>
      </c>
      <c r="AD2142" s="18" t="e">
        <f>SUMIFS([2]Plan2!$H:$H,[2]Plan2!$A:$A,$D2142,[2]Plan2!$U:$U,11)</f>
        <v>#VALUE!</v>
      </c>
      <c r="AE2142" s="18" t="e">
        <f>SUMIFS([2]Plan2!$H:$H,[2]Plan2!$A:$A,$D2142,[2]Plan2!$U:$U,12)</f>
        <v>#VALUE!</v>
      </c>
      <c r="AF2142" s="18" t="e">
        <f>SUMIFS([2]Plan2!$H:$H,[2]Plan2!$A:$A,$D2142,[2]Plan2!$U:$U,1)</f>
        <v>#VALUE!</v>
      </c>
      <c r="AG2142" s="18" t="e">
        <f>SUMIFS([2]Plan2!$H:$H,[2]Plan2!$A:$A,$D2142,[2]Plan2!$U:$U,2)</f>
        <v>#VALUE!</v>
      </c>
      <c r="AH2142" s="18" t="e">
        <f>SUMIFS([2]Plan2!$H:$H,[2]Plan2!$A:$A,$D2142,[2]Plan2!$U:$U,3)</f>
        <v>#VALUE!</v>
      </c>
      <c r="AI2142" s="18" t="e">
        <f>SUMIFS([2]Plan2!$H:$H,[2]Plan2!$A:$A,$D2142,[2]Plan2!$U:$U,4)</f>
        <v>#VALUE!</v>
      </c>
      <c r="AJ2142" s="18" t="e">
        <f>SUMIFS([2]Plan2!$H:$H,[2]Plan2!$A:$A,$D2142,[2]Plan2!$U:$U,5)</f>
        <v>#VALUE!</v>
      </c>
      <c r="AK2142" s="23" t="e">
        <f t="shared" si="266"/>
        <v>#VALUE!</v>
      </c>
      <c r="AL2142" s="23" t="e">
        <f t="shared" si="260"/>
        <v>#VALUE!</v>
      </c>
      <c r="AM2142">
        <f t="shared" si="267"/>
        <v>0</v>
      </c>
    </row>
    <row r="2143" spans="1:39" ht="15.75" x14ac:dyDescent="0.25">
      <c r="A2143" s="21"/>
      <c r="B2143" s="21" t="s">
        <v>1519</v>
      </c>
      <c r="C2143" s="21">
        <v>70227608</v>
      </c>
      <c r="D2143" s="25">
        <v>191603</v>
      </c>
      <c r="E2143" s="21" t="s">
        <v>24</v>
      </c>
      <c r="F2143" s="31" t="s">
        <v>24</v>
      </c>
      <c r="G2143" s="21" t="s">
        <v>1327</v>
      </c>
      <c r="H2143" s="21" t="s">
        <v>1328</v>
      </c>
      <c r="I2143" s="25" t="s">
        <v>170</v>
      </c>
      <c r="J2143" s="21" t="s">
        <v>85</v>
      </c>
      <c r="K2143" s="21" t="s">
        <v>306</v>
      </c>
      <c r="L2143" s="20">
        <v>45702</v>
      </c>
      <c r="M2143" s="20">
        <v>45791</v>
      </c>
      <c r="N2143" s="21" t="s">
        <v>18</v>
      </c>
      <c r="O2143" s="21">
        <v>51</v>
      </c>
      <c r="P2143" s="21">
        <v>11</v>
      </c>
      <c r="Q2143" s="21">
        <v>27</v>
      </c>
      <c r="R2143" s="15">
        <f t="shared" si="268"/>
        <v>1.4545454545454546</v>
      </c>
      <c r="S2143" s="18">
        <f>IFERROR(VLOOKUP(D2143,'[1]comparativo br'!$A:$B,2,FALSE),"")</f>
        <v>0</v>
      </c>
      <c r="T2143" s="18">
        <f>IFERROR(VLOOKUP(D2143,'[1]comparativo br'!$A:$C,3,FALSE),"")</f>
        <v>0</v>
      </c>
      <c r="U2143" s="15" t="str">
        <f t="shared" si="265"/>
        <v/>
      </c>
      <c r="V2143" s="19">
        <f>IFERROR(VLOOKUP(D2143,'[1]comparativo br'!$A:$D,4,FALSE),"")</f>
        <v>2</v>
      </c>
      <c r="W2143" s="19">
        <f>IFERROR(VLOOKUP(D2143,'[1]comparativo br'!$A:$E,5,FALSE),"")</f>
        <v>4</v>
      </c>
      <c r="X2143" s="15">
        <f t="shared" si="263"/>
        <v>1</v>
      </c>
      <c r="Y2143" s="18" t="e">
        <f>SUMIFS([2]Plan2!$H:$H,[2]Plan2!$A:$A,$D2143,[2]Plan2!$U:$U,6)</f>
        <v>#VALUE!</v>
      </c>
      <c r="Z2143" s="18" t="e">
        <f>SUMIFS([2]Plan2!$H:$H,[2]Plan2!$A:$A,$D2143,[2]Plan2!$U:$U,7)</f>
        <v>#VALUE!</v>
      </c>
      <c r="AA2143" s="18" t="e">
        <f>SUMIFS([2]Plan2!$H:$H,[2]Plan2!$A:$A,$D2143,[2]Plan2!$U:$U,8)</f>
        <v>#VALUE!</v>
      </c>
      <c r="AB2143" s="18" t="e">
        <f>SUMIFS([2]Plan2!$H:$H,[2]Plan2!$A:$A,$D2143,[2]Plan2!$U:$U,9)</f>
        <v>#VALUE!</v>
      </c>
      <c r="AC2143" s="18" t="e">
        <f>SUMIFS([2]Plan2!$H:$H,[2]Plan2!$A:$A,$D2143,[2]Plan2!$U:$U,10)</f>
        <v>#VALUE!</v>
      </c>
      <c r="AD2143" s="18" t="e">
        <f>SUMIFS([2]Plan2!$H:$H,[2]Plan2!$A:$A,$D2143,[2]Plan2!$U:$U,11)</f>
        <v>#VALUE!</v>
      </c>
      <c r="AE2143" s="18" t="e">
        <f>SUMIFS([2]Plan2!$H:$H,[2]Plan2!$A:$A,$D2143,[2]Plan2!$U:$U,12)</f>
        <v>#VALUE!</v>
      </c>
      <c r="AF2143" s="18" t="e">
        <f>SUMIFS([2]Plan2!$H:$H,[2]Plan2!$A:$A,$D2143,[2]Plan2!$U:$U,1)</f>
        <v>#VALUE!</v>
      </c>
      <c r="AG2143" s="18" t="e">
        <f>SUMIFS([2]Plan2!$H:$H,[2]Plan2!$A:$A,$D2143,[2]Plan2!$U:$U,2)</f>
        <v>#VALUE!</v>
      </c>
      <c r="AH2143" s="18" t="e">
        <f>SUMIFS([2]Plan2!$H:$H,[2]Plan2!$A:$A,$D2143,[2]Plan2!$U:$U,3)</f>
        <v>#VALUE!</v>
      </c>
      <c r="AI2143" s="18" t="e">
        <f>SUMIFS([2]Plan2!$H:$H,[2]Plan2!$A:$A,$D2143,[2]Plan2!$U:$U,4)</f>
        <v>#VALUE!</v>
      </c>
      <c r="AJ2143" s="18" t="e">
        <f>SUMIFS([2]Plan2!$H:$H,[2]Plan2!$A:$A,$D2143,[2]Plan2!$U:$U,5)</f>
        <v>#VALUE!</v>
      </c>
      <c r="AK2143" s="23" t="e">
        <f t="shared" si="266"/>
        <v>#VALUE!</v>
      </c>
      <c r="AL2143" s="23" t="e">
        <f t="shared" si="260"/>
        <v>#VALUE!</v>
      </c>
      <c r="AM2143">
        <f t="shared" si="267"/>
        <v>0</v>
      </c>
    </row>
    <row r="2144" spans="1:39" ht="15.75" x14ac:dyDescent="0.25">
      <c r="A2144" s="21"/>
      <c r="B2144" s="21" t="s">
        <v>1519</v>
      </c>
      <c r="C2144" s="21">
        <v>71138572</v>
      </c>
      <c r="D2144" s="25">
        <v>194373</v>
      </c>
      <c r="E2144" s="21" t="s">
        <v>12</v>
      </c>
      <c r="F2144" s="31" t="s">
        <v>2488</v>
      </c>
      <c r="G2144" s="21" t="s">
        <v>1608</v>
      </c>
      <c r="H2144" s="21" t="s">
        <v>786</v>
      </c>
      <c r="I2144" s="25" t="s">
        <v>15</v>
      </c>
      <c r="J2144" s="21" t="s">
        <v>21</v>
      </c>
      <c r="K2144" s="21"/>
      <c r="L2144" s="20">
        <v>45749</v>
      </c>
      <c r="M2144" s="20">
        <v>45782</v>
      </c>
      <c r="N2144" s="21" t="s">
        <v>18</v>
      </c>
      <c r="O2144" s="21">
        <v>16</v>
      </c>
      <c r="P2144" s="21">
        <v>8</v>
      </c>
      <c r="Q2144" s="21">
        <v>33</v>
      </c>
      <c r="R2144" s="15">
        <f t="shared" si="268"/>
        <v>3.125</v>
      </c>
      <c r="S2144" s="18">
        <f>IFERROR(VLOOKUP(D2144,'[1]comparativo br'!$A:$B,2,FALSE),"")</f>
        <v>4536</v>
      </c>
      <c r="T2144" s="18">
        <f>IFERROR(VLOOKUP(D2144,'[1]comparativo br'!$A:$C,3,FALSE),"")</f>
        <v>0</v>
      </c>
      <c r="U2144" s="15">
        <f t="shared" si="265"/>
        <v>-1</v>
      </c>
      <c r="V2144" s="19">
        <f>IFERROR(VLOOKUP(D2144,'[1]comparativo br'!$A:$D,4,FALSE),"")</f>
        <v>12</v>
      </c>
      <c r="W2144" s="19">
        <f>IFERROR(VLOOKUP(D2144,'[1]comparativo br'!$A:$E,5,FALSE),"")</f>
        <v>25</v>
      </c>
      <c r="X2144" s="15">
        <f t="shared" si="263"/>
        <v>1.0833333333333333</v>
      </c>
      <c r="Y2144" s="18" t="e">
        <f>SUMIFS([2]Plan2!$H:$H,[2]Plan2!$A:$A,$D2144,[2]Plan2!$U:$U,6)</f>
        <v>#VALUE!</v>
      </c>
      <c r="Z2144" s="18" t="e">
        <f>SUMIFS([2]Plan2!$H:$H,[2]Plan2!$A:$A,$D2144,[2]Plan2!$U:$U,7)</f>
        <v>#VALUE!</v>
      </c>
      <c r="AA2144" s="18" t="e">
        <f>SUMIFS([2]Plan2!$H:$H,[2]Plan2!$A:$A,$D2144,[2]Plan2!$U:$U,8)</f>
        <v>#VALUE!</v>
      </c>
      <c r="AB2144" s="18" t="e">
        <f>SUMIFS([2]Plan2!$H:$H,[2]Plan2!$A:$A,$D2144,[2]Plan2!$U:$U,9)</f>
        <v>#VALUE!</v>
      </c>
      <c r="AC2144" s="18" t="e">
        <f>SUMIFS([2]Plan2!$H:$H,[2]Plan2!$A:$A,$D2144,[2]Plan2!$U:$U,10)</f>
        <v>#VALUE!</v>
      </c>
      <c r="AD2144" s="18" t="e">
        <f>SUMIFS([2]Plan2!$H:$H,[2]Plan2!$A:$A,$D2144,[2]Plan2!$U:$U,11)</f>
        <v>#VALUE!</v>
      </c>
      <c r="AE2144" s="18" t="e">
        <f>SUMIFS([2]Plan2!$H:$H,[2]Plan2!$A:$A,$D2144,[2]Plan2!$U:$U,12)</f>
        <v>#VALUE!</v>
      </c>
      <c r="AF2144" s="18" t="e">
        <f>SUMIFS([2]Plan2!$H:$H,[2]Plan2!$A:$A,$D2144,[2]Plan2!$U:$U,1)</f>
        <v>#VALUE!</v>
      </c>
      <c r="AG2144" s="18" t="e">
        <f>SUMIFS([2]Plan2!$H:$H,[2]Plan2!$A:$A,$D2144,[2]Plan2!$U:$U,2)</f>
        <v>#VALUE!</v>
      </c>
      <c r="AH2144" s="18" t="e">
        <f>SUMIFS([2]Plan2!$H:$H,[2]Plan2!$A:$A,$D2144,[2]Plan2!$U:$U,3)</f>
        <v>#VALUE!</v>
      </c>
      <c r="AI2144" s="18" t="e">
        <f>SUMIFS([2]Plan2!$H:$H,[2]Plan2!$A:$A,$D2144,[2]Plan2!$U:$U,4)</f>
        <v>#VALUE!</v>
      </c>
      <c r="AJ2144" s="18" t="e">
        <f>SUMIFS([2]Plan2!$H:$H,[2]Plan2!$A:$A,$D2144,[2]Plan2!$U:$U,5)</f>
        <v>#VALUE!</v>
      </c>
      <c r="AK2144" s="23" t="e">
        <f t="shared" si="266"/>
        <v>#VALUE!</v>
      </c>
      <c r="AL2144" s="23" t="e">
        <f t="shared" si="260"/>
        <v>#VALUE!</v>
      </c>
      <c r="AM2144">
        <f t="shared" si="267"/>
        <v>0</v>
      </c>
    </row>
    <row r="2145" spans="1:39" ht="15.75" x14ac:dyDescent="0.25">
      <c r="A2145" s="21"/>
      <c r="B2145" s="21" t="s">
        <v>1519</v>
      </c>
      <c r="C2145" s="21">
        <v>71304687</v>
      </c>
      <c r="D2145" s="25">
        <v>101942</v>
      </c>
      <c r="E2145" s="21" t="s">
        <v>69</v>
      </c>
      <c r="F2145" s="31" t="s">
        <v>69</v>
      </c>
      <c r="G2145" s="21" t="s">
        <v>422</v>
      </c>
      <c r="H2145" s="21" t="s">
        <v>423</v>
      </c>
      <c r="I2145" s="25" t="s">
        <v>20</v>
      </c>
      <c r="J2145" s="21" t="s">
        <v>27</v>
      </c>
      <c r="K2145" s="21" t="s">
        <v>28</v>
      </c>
      <c r="L2145" s="20">
        <v>45160</v>
      </c>
      <c r="M2145" s="20"/>
      <c r="N2145" s="21" t="s">
        <v>53</v>
      </c>
      <c r="O2145" s="21"/>
      <c r="P2145" s="21"/>
      <c r="Q2145" s="21"/>
      <c r="R2145" s="28"/>
      <c r="S2145" s="18">
        <f>IFERROR(VLOOKUP(D2145,'[1]comparativo br'!$A:$B,2,FALSE),"")</f>
        <v>0</v>
      </c>
      <c r="T2145" s="18">
        <f>IFERROR(VLOOKUP(D2145,'[1]comparativo br'!$A:$C,3,FALSE),"")</f>
        <v>61903</v>
      </c>
      <c r="U2145" s="15" t="str">
        <f t="shared" si="265"/>
        <v/>
      </c>
      <c r="V2145" s="19">
        <f>IFERROR(VLOOKUP(D2145,'[1]comparativo br'!$A:$D,4,FALSE),"")</f>
        <v>0</v>
      </c>
      <c r="W2145" s="19">
        <f>IFERROR(VLOOKUP(D2145,'[1]comparativo br'!$A:$E,5,FALSE),"")</f>
        <v>0</v>
      </c>
      <c r="X2145" s="15" t="str">
        <f t="shared" si="263"/>
        <v/>
      </c>
      <c r="Y2145" s="18" t="e">
        <f>SUMIFS([2]Plan2!$H:$H,[2]Plan2!$A:$A,$D2145,[2]Plan2!$U:$U,6)</f>
        <v>#VALUE!</v>
      </c>
      <c r="Z2145" s="18" t="e">
        <f>SUMIFS([2]Plan2!$H:$H,[2]Plan2!$A:$A,$D2145,[2]Plan2!$U:$U,7)</f>
        <v>#VALUE!</v>
      </c>
      <c r="AA2145" s="18" t="e">
        <f>SUMIFS([2]Plan2!$H:$H,[2]Plan2!$A:$A,$D2145,[2]Plan2!$U:$U,8)</f>
        <v>#VALUE!</v>
      </c>
      <c r="AB2145" s="18" t="e">
        <f>SUMIFS([2]Plan2!$H:$H,[2]Plan2!$A:$A,$D2145,[2]Plan2!$U:$U,9)</f>
        <v>#VALUE!</v>
      </c>
      <c r="AC2145" s="18" t="e">
        <f>SUMIFS([2]Plan2!$H:$H,[2]Plan2!$A:$A,$D2145,[2]Plan2!$U:$U,10)</f>
        <v>#VALUE!</v>
      </c>
      <c r="AD2145" s="18" t="e">
        <f>SUMIFS([2]Plan2!$H:$H,[2]Plan2!$A:$A,$D2145,[2]Plan2!$U:$U,11)</f>
        <v>#VALUE!</v>
      </c>
      <c r="AE2145" s="18" t="e">
        <f>SUMIFS([2]Plan2!$H:$H,[2]Plan2!$A:$A,$D2145,[2]Plan2!$U:$U,12)</f>
        <v>#VALUE!</v>
      </c>
      <c r="AF2145" s="18" t="e">
        <f>SUMIFS([2]Plan2!$H:$H,[2]Plan2!$A:$A,$D2145,[2]Plan2!$U:$U,1)</f>
        <v>#VALUE!</v>
      </c>
      <c r="AG2145" s="18" t="e">
        <f>SUMIFS([2]Plan2!$H:$H,[2]Plan2!$A:$A,$D2145,[2]Plan2!$U:$U,2)</f>
        <v>#VALUE!</v>
      </c>
      <c r="AH2145" s="18" t="e">
        <f>SUMIFS([2]Plan2!$H:$H,[2]Plan2!$A:$A,$D2145,[2]Plan2!$U:$U,3)</f>
        <v>#VALUE!</v>
      </c>
      <c r="AI2145" s="18" t="e">
        <f>SUMIFS([2]Plan2!$H:$H,[2]Plan2!$A:$A,$D2145,[2]Plan2!$U:$U,4)</f>
        <v>#VALUE!</v>
      </c>
      <c r="AJ2145" s="18" t="e">
        <f>SUMIFS([2]Plan2!$H:$H,[2]Plan2!$A:$A,$D2145,[2]Plan2!$U:$U,5)</f>
        <v>#VALUE!</v>
      </c>
      <c r="AK2145" s="23" t="e">
        <f t="shared" si="266"/>
        <v>#VALUE!</v>
      </c>
      <c r="AL2145" s="23" t="e">
        <f t="shared" ref="AL2145:AL2208" si="269">MAX(Y2145:AG2145)</f>
        <v>#VALUE!</v>
      </c>
      <c r="AM2145">
        <f t="shared" si="267"/>
        <v>0</v>
      </c>
    </row>
    <row r="2146" spans="1:39" ht="15.75" x14ac:dyDescent="0.25">
      <c r="A2146" s="21"/>
      <c r="B2146" s="21" t="s">
        <v>1519</v>
      </c>
      <c r="C2146" s="21">
        <v>71304687</v>
      </c>
      <c r="D2146" s="25">
        <v>500824</v>
      </c>
      <c r="E2146" s="21" t="s">
        <v>69</v>
      </c>
      <c r="F2146" s="31" t="s">
        <v>69</v>
      </c>
      <c r="G2146" s="21" t="s">
        <v>422</v>
      </c>
      <c r="H2146" s="21" t="s">
        <v>1067</v>
      </c>
      <c r="I2146" s="25" t="s">
        <v>20</v>
      </c>
      <c r="J2146" s="21" t="s">
        <v>27</v>
      </c>
      <c r="K2146" s="21" t="s">
        <v>28</v>
      </c>
      <c r="L2146" s="20">
        <v>44841</v>
      </c>
      <c r="M2146" s="20"/>
      <c r="N2146" s="21" t="s">
        <v>53</v>
      </c>
      <c r="O2146" s="21"/>
      <c r="P2146" s="21"/>
      <c r="Q2146" s="21"/>
      <c r="R2146" s="28"/>
      <c r="S2146" s="18">
        <f>IFERROR(VLOOKUP(D2146,'[1]comparativo br'!$A:$B,2,FALSE),"")</f>
        <v>0</v>
      </c>
      <c r="T2146" s="18">
        <f>IFERROR(VLOOKUP(D2146,'[1]comparativo br'!$A:$C,3,FALSE),"")</f>
        <v>54925</v>
      </c>
      <c r="U2146" s="15" t="str">
        <f t="shared" si="265"/>
        <v/>
      </c>
      <c r="V2146" s="19">
        <f>IFERROR(VLOOKUP(D2146,'[1]comparativo br'!$A:$D,4,FALSE),"")</f>
        <v>0</v>
      </c>
      <c r="W2146" s="19">
        <f>IFERROR(VLOOKUP(D2146,'[1]comparativo br'!$A:$E,5,FALSE),"")</f>
        <v>0</v>
      </c>
      <c r="X2146" s="15" t="str">
        <f t="shared" si="263"/>
        <v/>
      </c>
      <c r="Y2146" s="18" t="e">
        <f>SUMIFS([2]Plan2!$H:$H,[2]Plan2!$A:$A,$D2146,[2]Plan2!$U:$U,6)</f>
        <v>#VALUE!</v>
      </c>
      <c r="Z2146" s="18" t="e">
        <f>SUMIFS([2]Plan2!$H:$H,[2]Plan2!$A:$A,$D2146,[2]Plan2!$U:$U,7)</f>
        <v>#VALUE!</v>
      </c>
      <c r="AA2146" s="18" t="e">
        <f>SUMIFS([2]Plan2!$H:$H,[2]Plan2!$A:$A,$D2146,[2]Plan2!$U:$U,8)</f>
        <v>#VALUE!</v>
      </c>
      <c r="AB2146" s="18" t="e">
        <f>SUMIFS([2]Plan2!$H:$H,[2]Plan2!$A:$A,$D2146,[2]Plan2!$U:$U,9)</f>
        <v>#VALUE!</v>
      </c>
      <c r="AC2146" s="18" t="e">
        <f>SUMIFS([2]Plan2!$H:$H,[2]Plan2!$A:$A,$D2146,[2]Plan2!$U:$U,10)</f>
        <v>#VALUE!</v>
      </c>
      <c r="AD2146" s="18" t="e">
        <f>SUMIFS([2]Plan2!$H:$H,[2]Plan2!$A:$A,$D2146,[2]Plan2!$U:$U,11)</f>
        <v>#VALUE!</v>
      </c>
      <c r="AE2146" s="18" t="e">
        <f>SUMIFS([2]Plan2!$H:$H,[2]Plan2!$A:$A,$D2146,[2]Plan2!$U:$U,12)</f>
        <v>#VALUE!</v>
      </c>
      <c r="AF2146" s="18" t="e">
        <f>SUMIFS([2]Plan2!$H:$H,[2]Plan2!$A:$A,$D2146,[2]Plan2!$U:$U,1)</f>
        <v>#VALUE!</v>
      </c>
      <c r="AG2146" s="18" t="e">
        <f>SUMIFS([2]Plan2!$H:$H,[2]Plan2!$A:$A,$D2146,[2]Plan2!$U:$U,2)</f>
        <v>#VALUE!</v>
      </c>
      <c r="AH2146" s="18" t="e">
        <f>SUMIFS([2]Plan2!$H:$H,[2]Plan2!$A:$A,$D2146,[2]Plan2!$U:$U,3)</f>
        <v>#VALUE!</v>
      </c>
      <c r="AI2146" s="18" t="e">
        <f>SUMIFS([2]Plan2!$H:$H,[2]Plan2!$A:$A,$D2146,[2]Plan2!$U:$U,4)</f>
        <v>#VALUE!</v>
      </c>
      <c r="AJ2146" s="18" t="e">
        <f>SUMIFS([2]Plan2!$H:$H,[2]Plan2!$A:$A,$D2146,[2]Plan2!$U:$U,5)</f>
        <v>#VALUE!</v>
      </c>
      <c r="AK2146" s="23" t="e">
        <f t="shared" si="266"/>
        <v>#VALUE!</v>
      </c>
      <c r="AL2146" s="23" t="e">
        <f t="shared" si="269"/>
        <v>#VALUE!</v>
      </c>
      <c r="AM2146">
        <f t="shared" si="267"/>
        <v>0</v>
      </c>
    </row>
    <row r="2147" spans="1:39" ht="15.75" x14ac:dyDescent="0.25">
      <c r="A2147" s="21"/>
      <c r="B2147" s="21" t="s">
        <v>1519</v>
      </c>
      <c r="C2147" s="21">
        <v>71304687</v>
      </c>
      <c r="D2147" s="25">
        <v>193633</v>
      </c>
      <c r="E2147" s="21" t="s">
        <v>69</v>
      </c>
      <c r="F2147" s="31" t="s">
        <v>69</v>
      </c>
      <c r="G2147" s="21" t="s">
        <v>422</v>
      </c>
      <c r="H2147" s="21" t="s">
        <v>927</v>
      </c>
      <c r="I2147" s="25" t="s">
        <v>72</v>
      </c>
      <c r="J2147" s="21" t="s">
        <v>27</v>
      </c>
      <c r="K2147" s="21" t="s">
        <v>210</v>
      </c>
      <c r="L2147" s="20">
        <v>45621</v>
      </c>
      <c r="M2147" s="20">
        <v>45175</v>
      </c>
      <c r="N2147" s="21" t="s">
        <v>53</v>
      </c>
      <c r="O2147" s="21">
        <v>5</v>
      </c>
      <c r="P2147" s="21">
        <v>9</v>
      </c>
      <c r="Q2147" s="21">
        <v>0</v>
      </c>
      <c r="R2147" s="15">
        <f t="shared" ref="R2147:R2153" si="270">(Q2147-P2147)/P2147</f>
        <v>-1</v>
      </c>
      <c r="S2147" s="18">
        <f>IFERROR(VLOOKUP(D2147,'[1]comparativo br'!$A:$B,2,FALSE),"")</f>
        <v>0</v>
      </c>
      <c r="T2147" s="18">
        <f>IFERROR(VLOOKUP(D2147,'[1]comparativo br'!$A:$C,3,FALSE),"")</f>
        <v>32197</v>
      </c>
      <c r="U2147" s="15" t="str">
        <f t="shared" si="265"/>
        <v/>
      </c>
      <c r="V2147" s="19">
        <f>IFERROR(VLOOKUP(D2147,'[1]comparativo br'!$A:$D,4,FALSE),"")</f>
        <v>0</v>
      </c>
      <c r="W2147" s="19">
        <f>IFERROR(VLOOKUP(D2147,'[1]comparativo br'!$A:$E,5,FALSE),"")</f>
        <v>0</v>
      </c>
      <c r="X2147" s="15" t="str">
        <f t="shared" si="263"/>
        <v/>
      </c>
      <c r="Y2147" s="18" t="e">
        <f>SUMIFS([2]Plan2!$H:$H,[2]Plan2!$A:$A,$D2147,[2]Plan2!$U:$U,6)</f>
        <v>#VALUE!</v>
      </c>
      <c r="Z2147" s="18" t="e">
        <f>SUMIFS([2]Plan2!$H:$H,[2]Plan2!$A:$A,$D2147,[2]Plan2!$U:$U,7)</f>
        <v>#VALUE!</v>
      </c>
      <c r="AA2147" s="18" t="e">
        <f>SUMIFS([2]Plan2!$H:$H,[2]Plan2!$A:$A,$D2147,[2]Plan2!$U:$U,8)</f>
        <v>#VALUE!</v>
      </c>
      <c r="AB2147" s="18" t="e">
        <f>SUMIFS([2]Plan2!$H:$H,[2]Plan2!$A:$A,$D2147,[2]Plan2!$U:$U,9)</f>
        <v>#VALUE!</v>
      </c>
      <c r="AC2147" s="18" t="e">
        <f>SUMIFS([2]Plan2!$H:$H,[2]Plan2!$A:$A,$D2147,[2]Plan2!$U:$U,10)</f>
        <v>#VALUE!</v>
      </c>
      <c r="AD2147" s="18" t="e">
        <f>SUMIFS([2]Plan2!$H:$H,[2]Plan2!$A:$A,$D2147,[2]Plan2!$U:$U,11)</f>
        <v>#VALUE!</v>
      </c>
      <c r="AE2147" s="18" t="e">
        <f>SUMIFS([2]Plan2!$H:$H,[2]Plan2!$A:$A,$D2147,[2]Plan2!$U:$U,12)</f>
        <v>#VALUE!</v>
      </c>
      <c r="AF2147" s="18" t="e">
        <f>SUMIFS([2]Plan2!$H:$H,[2]Plan2!$A:$A,$D2147,[2]Plan2!$U:$U,1)</f>
        <v>#VALUE!</v>
      </c>
      <c r="AG2147" s="18" t="e">
        <f>SUMIFS([2]Plan2!$H:$H,[2]Plan2!$A:$A,$D2147,[2]Plan2!$U:$U,2)</f>
        <v>#VALUE!</v>
      </c>
      <c r="AH2147" s="18" t="e">
        <f>SUMIFS([2]Plan2!$H:$H,[2]Plan2!$A:$A,$D2147,[2]Plan2!$U:$U,3)</f>
        <v>#VALUE!</v>
      </c>
      <c r="AI2147" s="18" t="e">
        <f>SUMIFS([2]Plan2!$H:$H,[2]Plan2!$A:$A,$D2147,[2]Plan2!$U:$U,4)</f>
        <v>#VALUE!</v>
      </c>
      <c r="AJ2147" s="18" t="e">
        <f>SUMIFS([2]Plan2!$H:$H,[2]Plan2!$A:$A,$D2147,[2]Plan2!$U:$U,5)</f>
        <v>#VALUE!</v>
      </c>
      <c r="AK2147" s="23" t="e">
        <f t="shared" si="266"/>
        <v>#VALUE!</v>
      </c>
      <c r="AL2147" s="23" t="e">
        <f t="shared" si="269"/>
        <v>#VALUE!</v>
      </c>
      <c r="AM2147">
        <f t="shared" si="267"/>
        <v>0</v>
      </c>
    </row>
    <row r="2148" spans="1:39" ht="15.75" x14ac:dyDescent="0.25">
      <c r="A2148" s="21"/>
      <c r="B2148" s="21" t="s">
        <v>1519</v>
      </c>
      <c r="C2148" s="21">
        <v>71304687</v>
      </c>
      <c r="D2148" s="25">
        <v>501673</v>
      </c>
      <c r="E2148" s="21" t="s">
        <v>69</v>
      </c>
      <c r="F2148" s="31" t="s">
        <v>69</v>
      </c>
      <c r="G2148" s="21" t="s">
        <v>422</v>
      </c>
      <c r="H2148" s="21" t="s">
        <v>1085</v>
      </c>
      <c r="I2148" s="25" t="s">
        <v>20</v>
      </c>
      <c r="J2148" s="21" t="s">
        <v>27</v>
      </c>
      <c r="K2148" s="21" t="s">
        <v>28</v>
      </c>
      <c r="L2148" s="20">
        <v>45736</v>
      </c>
      <c r="M2148" s="20">
        <v>45798</v>
      </c>
      <c r="N2148" s="21" t="s">
        <v>18</v>
      </c>
      <c r="O2148" s="21">
        <v>719</v>
      </c>
      <c r="P2148" s="21">
        <v>778</v>
      </c>
      <c r="Q2148" s="21">
        <v>1100</v>
      </c>
      <c r="R2148" s="15">
        <f t="shared" si="270"/>
        <v>0.41388174807197942</v>
      </c>
      <c r="S2148" s="18">
        <f>IFERROR(VLOOKUP(D2148,'[1]comparativo br'!$A:$B,2,FALSE),"")</f>
        <v>19371.8</v>
      </c>
      <c r="T2148" s="18">
        <f>IFERROR(VLOOKUP(D2148,'[1]comparativo br'!$A:$C,3,FALSE),"")</f>
        <v>122477</v>
      </c>
      <c r="U2148" s="15">
        <f t="shared" si="265"/>
        <v>5.3224377703672348</v>
      </c>
      <c r="V2148" s="19">
        <f>IFERROR(VLOOKUP(D2148,'[1]comparativo br'!$A:$D,4,FALSE),"")</f>
        <v>1336</v>
      </c>
      <c r="W2148" s="19">
        <f>IFERROR(VLOOKUP(D2148,'[1]comparativo br'!$A:$E,5,FALSE),"")</f>
        <v>1495</v>
      </c>
      <c r="X2148" s="15">
        <f t="shared" si="263"/>
        <v>0.11901197604790419</v>
      </c>
      <c r="Y2148" s="18" t="e">
        <f>SUMIFS([2]Plan2!$H:$H,[2]Plan2!$A:$A,$D2148,[2]Plan2!$U:$U,6)</f>
        <v>#VALUE!</v>
      </c>
      <c r="Z2148" s="18" t="e">
        <f>SUMIFS([2]Plan2!$H:$H,[2]Plan2!$A:$A,$D2148,[2]Plan2!$U:$U,7)</f>
        <v>#VALUE!</v>
      </c>
      <c r="AA2148" s="18" t="e">
        <f>SUMIFS([2]Plan2!$H:$H,[2]Plan2!$A:$A,$D2148,[2]Plan2!$U:$U,8)</f>
        <v>#VALUE!</v>
      </c>
      <c r="AB2148" s="18" t="e">
        <f>SUMIFS([2]Plan2!$H:$H,[2]Plan2!$A:$A,$D2148,[2]Plan2!$U:$U,9)</f>
        <v>#VALUE!</v>
      </c>
      <c r="AC2148" s="18" t="e">
        <f>SUMIFS([2]Plan2!$H:$H,[2]Plan2!$A:$A,$D2148,[2]Plan2!$U:$U,10)</f>
        <v>#VALUE!</v>
      </c>
      <c r="AD2148" s="18" t="e">
        <f>SUMIFS([2]Plan2!$H:$H,[2]Plan2!$A:$A,$D2148,[2]Plan2!$U:$U,11)</f>
        <v>#VALUE!</v>
      </c>
      <c r="AE2148" s="18" t="e">
        <f>SUMIFS([2]Plan2!$H:$H,[2]Plan2!$A:$A,$D2148,[2]Plan2!$U:$U,12)</f>
        <v>#VALUE!</v>
      </c>
      <c r="AF2148" s="18" t="e">
        <f>SUMIFS([2]Plan2!$H:$H,[2]Plan2!$A:$A,$D2148,[2]Plan2!$U:$U,1)</f>
        <v>#VALUE!</v>
      </c>
      <c r="AG2148" s="18" t="e">
        <f>SUMIFS([2]Plan2!$H:$H,[2]Plan2!$A:$A,$D2148,[2]Plan2!$U:$U,2)</f>
        <v>#VALUE!</v>
      </c>
      <c r="AH2148" s="18" t="e">
        <f>SUMIFS([2]Plan2!$H:$H,[2]Plan2!$A:$A,$D2148,[2]Plan2!$U:$U,3)</f>
        <v>#VALUE!</v>
      </c>
      <c r="AI2148" s="18" t="e">
        <f>SUMIFS([2]Plan2!$H:$H,[2]Plan2!$A:$A,$D2148,[2]Plan2!$U:$U,4)</f>
        <v>#VALUE!</v>
      </c>
      <c r="AJ2148" s="18" t="e">
        <f>SUMIFS([2]Plan2!$H:$H,[2]Plan2!$A:$A,$D2148,[2]Plan2!$U:$U,5)</f>
        <v>#VALUE!</v>
      </c>
      <c r="AK2148" s="23" t="e">
        <f t="shared" si="266"/>
        <v>#VALUE!</v>
      </c>
      <c r="AL2148" s="23" t="e">
        <f t="shared" si="269"/>
        <v>#VALUE!</v>
      </c>
      <c r="AM2148">
        <f t="shared" si="267"/>
        <v>0</v>
      </c>
    </row>
    <row r="2149" spans="1:39" ht="15.75" x14ac:dyDescent="0.25">
      <c r="A2149" s="21"/>
      <c r="B2149" s="21" t="s">
        <v>1519</v>
      </c>
      <c r="C2149" s="21">
        <v>73643959</v>
      </c>
      <c r="D2149" s="25">
        <v>101244</v>
      </c>
      <c r="E2149" s="21" t="s">
        <v>1798</v>
      </c>
      <c r="F2149" s="31" t="s">
        <v>1798</v>
      </c>
      <c r="G2149" s="21" t="s">
        <v>335</v>
      </c>
      <c r="H2149" s="21" t="s">
        <v>336</v>
      </c>
      <c r="I2149" s="25" t="s">
        <v>145</v>
      </c>
      <c r="J2149" s="21" t="s">
        <v>27</v>
      </c>
      <c r="K2149" s="21" t="s">
        <v>74</v>
      </c>
      <c r="L2149" s="20">
        <v>43235</v>
      </c>
      <c r="M2149" s="20">
        <v>45665</v>
      </c>
      <c r="N2149" s="21" t="s">
        <v>53</v>
      </c>
      <c r="O2149" s="21">
        <v>15</v>
      </c>
      <c r="P2149" s="21">
        <v>1</v>
      </c>
      <c r="Q2149" s="21">
        <v>2</v>
      </c>
      <c r="R2149" s="15">
        <f t="shared" si="270"/>
        <v>1</v>
      </c>
      <c r="S2149" s="18">
        <f>IFERROR(VLOOKUP(D2149,'[1]comparativo br'!$A:$B,2,FALSE),"")</f>
        <v>5940</v>
      </c>
      <c r="T2149" s="18">
        <f>IFERROR(VLOOKUP(D2149,'[1]comparativo br'!$A:$C,3,FALSE),"")</f>
        <v>0</v>
      </c>
      <c r="U2149" s="15">
        <f t="shared" si="265"/>
        <v>-1</v>
      </c>
      <c r="V2149" s="19">
        <f>IFERROR(VLOOKUP(D2149,'[1]comparativo br'!$A:$D,4,FALSE),"")</f>
        <v>6</v>
      </c>
      <c r="W2149" s="19">
        <f>IFERROR(VLOOKUP(D2149,'[1]comparativo br'!$A:$E,5,FALSE),"")</f>
        <v>0</v>
      </c>
      <c r="X2149" s="15">
        <f t="shared" si="263"/>
        <v>-1</v>
      </c>
      <c r="Y2149" s="18" t="e">
        <f>SUMIFS([2]Plan2!$H:$H,[2]Plan2!$A:$A,$D2149,[2]Plan2!$U:$U,6)</f>
        <v>#VALUE!</v>
      </c>
      <c r="Z2149" s="18" t="e">
        <f>SUMIFS([2]Plan2!$H:$H,[2]Plan2!$A:$A,$D2149,[2]Plan2!$U:$U,7)</f>
        <v>#VALUE!</v>
      </c>
      <c r="AA2149" s="18" t="e">
        <f>SUMIFS([2]Plan2!$H:$H,[2]Plan2!$A:$A,$D2149,[2]Plan2!$U:$U,8)</f>
        <v>#VALUE!</v>
      </c>
      <c r="AB2149" s="18" t="e">
        <f>SUMIFS([2]Plan2!$H:$H,[2]Plan2!$A:$A,$D2149,[2]Plan2!$U:$U,9)</f>
        <v>#VALUE!</v>
      </c>
      <c r="AC2149" s="18" t="e">
        <f>SUMIFS([2]Plan2!$H:$H,[2]Plan2!$A:$A,$D2149,[2]Plan2!$U:$U,10)</f>
        <v>#VALUE!</v>
      </c>
      <c r="AD2149" s="18" t="e">
        <f>SUMIFS([2]Plan2!$H:$H,[2]Plan2!$A:$A,$D2149,[2]Plan2!$U:$U,11)</f>
        <v>#VALUE!</v>
      </c>
      <c r="AE2149" s="18" t="e">
        <f>SUMIFS([2]Plan2!$H:$H,[2]Plan2!$A:$A,$D2149,[2]Plan2!$U:$U,12)</f>
        <v>#VALUE!</v>
      </c>
      <c r="AF2149" s="18" t="e">
        <f>SUMIFS([2]Plan2!$H:$H,[2]Plan2!$A:$A,$D2149,[2]Plan2!$U:$U,1)</f>
        <v>#VALUE!</v>
      </c>
      <c r="AG2149" s="18" t="e">
        <f>SUMIFS([2]Plan2!$H:$H,[2]Plan2!$A:$A,$D2149,[2]Plan2!$U:$U,2)</f>
        <v>#VALUE!</v>
      </c>
      <c r="AH2149" s="18" t="e">
        <f>SUMIFS([2]Plan2!$H:$H,[2]Plan2!$A:$A,$D2149,[2]Plan2!$U:$U,3)</f>
        <v>#VALUE!</v>
      </c>
      <c r="AI2149" s="18" t="e">
        <f>SUMIFS([2]Plan2!$H:$H,[2]Plan2!$A:$A,$D2149,[2]Plan2!$U:$U,4)</f>
        <v>#VALUE!</v>
      </c>
      <c r="AJ2149" s="18" t="e">
        <f>SUMIFS([2]Plan2!$H:$H,[2]Plan2!$A:$A,$D2149,[2]Plan2!$U:$U,5)</f>
        <v>#VALUE!</v>
      </c>
      <c r="AK2149" s="23" t="e">
        <f t="shared" si="266"/>
        <v>#VALUE!</v>
      </c>
      <c r="AL2149" s="23" t="e">
        <f t="shared" si="269"/>
        <v>#VALUE!</v>
      </c>
      <c r="AM2149">
        <f t="shared" si="267"/>
        <v>0</v>
      </c>
    </row>
    <row r="2150" spans="1:39" ht="15.75" x14ac:dyDescent="0.25">
      <c r="A2150" s="21"/>
      <c r="B2150" s="21" t="s">
        <v>1519</v>
      </c>
      <c r="C2150" s="21">
        <v>73643959</v>
      </c>
      <c r="D2150" s="25">
        <v>101246</v>
      </c>
      <c r="E2150" s="21" t="s">
        <v>1798</v>
      </c>
      <c r="F2150" s="31" t="s">
        <v>1798</v>
      </c>
      <c r="G2150" s="21" t="s">
        <v>335</v>
      </c>
      <c r="H2150" s="21" t="s">
        <v>229</v>
      </c>
      <c r="I2150" s="25" t="s">
        <v>145</v>
      </c>
      <c r="J2150" s="21" t="s">
        <v>27</v>
      </c>
      <c r="K2150" s="21" t="s">
        <v>74</v>
      </c>
      <c r="L2150" s="20">
        <v>43220</v>
      </c>
      <c r="M2150" s="20">
        <v>45784</v>
      </c>
      <c r="N2150" s="21" t="s">
        <v>18</v>
      </c>
      <c r="O2150" s="21">
        <v>84</v>
      </c>
      <c r="P2150" s="21">
        <v>35</v>
      </c>
      <c r="Q2150" s="21">
        <v>8</v>
      </c>
      <c r="R2150" s="15">
        <f t="shared" si="270"/>
        <v>-0.77142857142857146</v>
      </c>
      <c r="S2150" s="18">
        <f>IFERROR(VLOOKUP(D2150,'[1]comparativo br'!$A:$B,2,FALSE),"")</f>
        <v>8910</v>
      </c>
      <c r="T2150" s="18">
        <f>IFERROR(VLOOKUP(D2150,'[1]comparativo br'!$A:$C,3,FALSE),"")</f>
        <v>0</v>
      </c>
      <c r="U2150" s="15">
        <f t="shared" si="265"/>
        <v>-1</v>
      </c>
      <c r="V2150" s="19">
        <f>IFERROR(VLOOKUP(D2150,'[1]comparativo br'!$A:$D,4,FALSE),"")</f>
        <v>22</v>
      </c>
      <c r="W2150" s="19">
        <f>IFERROR(VLOOKUP(D2150,'[1]comparativo br'!$A:$E,5,FALSE),"")</f>
        <v>42</v>
      </c>
      <c r="X2150" s="15">
        <f t="shared" si="263"/>
        <v>0.90909090909090906</v>
      </c>
      <c r="Y2150" s="18" t="e">
        <f>SUMIFS([2]Plan2!$H:$H,[2]Plan2!$A:$A,$D2150,[2]Plan2!$U:$U,6)</f>
        <v>#VALUE!</v>
      </c>
      <c r="Z2150" s="18" t="e">
        <f>SUMIFS([2]Plan2!$H:$H,[2]Plan2!$A:$A,$D2150,[2]Plan2!$U:$U,7)</f>
        <v>#VALUE!</v>
      </c>
      <c r="AA2150" s="18" t="e">
        <f>SUMIFS([2]Plan2!$H:$H,[2]Plan2!$A:$A,$D2150,[2]Plan2!$U:$U,8)</f>
        <v>#VALUE!</v>
      </c>
      <c r="AB2150" s="18" t="e">
        <f>SUMIFS([2]Plan2!$H:$H,[2]Plan2!$A:$A,$D2150,[2]Plan2!$U:$U,9)</f>
        <v>#VALUE!</v>
      </c>
      <c r="AC2150" s="18" t="e">
        <f>SUMIFS([2]Plan2!$H:$H,[2]Plan2!$A:$A,$D2150,[2]Plan2!$U:$U,10)</f>
        <v>#VALUE!</v>
      </c>
      <c r="AD2150" s="18" t="e">
        <f>SUMIFS([2]Plan2!$H:$H,[2]Plan2!$A:$A,$D2150,[2]Plan2!$U:$U,11)</f>
        <v>#VALUE!</v>
      </c>
      <c r="AE2150" s="18" t="e">
        <f>SUMIFS([2]Plan2!$H:$H,[2]Plan2!$A:$A,$D2150,[2]Plan2!$U:$U,12)</f>
        <v>#VALUE!</v>
      </c>
      <c r="AF2150" s="18" t="e">
        <f>SUMIFS([2]Plan2!$H:$H,[2]Plan2!$A:$A,$D2150,[2]Plan2!$U:$U,1)</f>
        <v>#VALUE!</v>
      </c>
      <c r="AG2150" s="18" t="e">
        <f>SUMIFS([2]Plan2!$H:$H,[2]Plan2!$A:$A,$D2150,[2]Plan2!$U:$U,2)</f>
        <v>#VALUE!</v>
      </c>
      <c r="AH2150" s="18" t="e">
        <f>SUMIFS([2]Plan2!$H:$H,[2]Plan2!$A:$A,$D2150,[2]Plan2!$U:$U,3)</f>
        <v>#VALUE!</v>
      </c>
      <c r="AI2150" s="18" t="e">
        <f>SUMIFS([2]Plan2!$H:$H,[2]Plan2!$A:$A,$D2150,[2]Plan2!$U:$U,4)</f>
        <v>#VALUE!</v>
      </c>
      <c r="AJ2150" s="18" t="e">
        <f>SUMIFS([2]Plan2!$H:$H,[2]Plan2!$A:$A,$D2150,[2]Plan2!$U:$U,5)</f>
        <v>#VALUE!</v>
      </c>
      <c r="AK2150" s="23" t="e">
        <f t="shared" si="266"/>
        <v>#VALUE!</v>
      </c>
      <c r="AL2150" s="23" t="e">
        <f t="shared" si="269"/>
        <v>#VALUE!</v>
      </c>
      <c r="AM2150">
        <f t="shared" si="267"/>
        <v>0</v>
      </c>
    </row>
    <row r="2151" spans="1:39" ht="15.75" x14ac:dyDescent="0.25">
      <c r="A2151" s="21" t="s">
        <v>36</v>
      </c>
      <c r="B2151" s="21" t="s">
        <v>1519</v>
      </c>
      <c r="C2151" s="21">
        <v>73643959</v>
      </c>
      <c r="D2151" s="25">
        <v>101247</v>
      </c>
      <c r="E2151" s="21" t="s">
        <v>1798</v>
      </c>
      <c r="F2151" s="31" t="s">
        <v>1798</v>
      </c>
      <c r="G2151" s="21" t="s">
        <v>335</v>
      </c>
      <c r="H2151" s="21" t="s">
        <v>338</v>
      </c>
      <c r="I2151" s="25" t="s">
        <v>145</v>
      </c>
      <c r="J2151" s="21" t="s">
        <v>27</v>
      </c>
      <c r="K2151" s="21" t="s">
        <v>74</v>
      </c>
      <c r="L2151" s="20">
        <v>43220</v>
      </c>
      <c r="M2151" s="20">
        <v>45785</v>
      </c>
      <c r="N2151" s="21" t="s">
        <v>18</v>
      </c>
      <c r="O2151" s="21">
        <v>23</v>
      </c>
      <c r="P2151" s="21">
        <v>20</v>
      </c>
      <c r="Q2151" s="21">
        <v>19</v>
      </c>
      <c r="R2151" s="15">
        <f t="shared" si="270"/>
        <v>-0.05</v>
      </c>
      <c r="S2151" s="18">
        <f>IFERROR(VLOOKUP(D2151,'[1]comparativo br'!$A:$B,2,FALSE),"")</f>
        <v>8910</v>
      </c>
      <c r="T2151" s="18">
        <f>IFERROR(VLOOKUP(D2151,'[1]comparativo br'!$A:$C,3,FALSE),"")</f>
        <v>0</v>
      </c>
      <c r="U2151" s="15">
        <f t="shared" si="265"/>
        <v>-1</v>
      </c>
      <c r="V2151" s="19">
        <f>IFERROR(VLOOKUP(D2151,'[1]comparativo br'!$A:$D,4,FALSE),"")</f>
        <v>53</v>
      </c>
      <c r="W2151" s="19">
        <f>IFERROR(VLOOKUP(D2151,'[1]comparativo br'!$A:$E,5,FALSE),"")</f>
        <v>0</v>
      </c>
      <c r="X2151" s="15">
        <f t="shared" ref="X2151:X2182" si="271">IFERROR((W2151-V2151)/V2151,"")</f>
        <v>-1</v>
      </c>
      <c r="Y2151" s="18" t="e">
        <f>SUMIFS([2]Plan2!$H:$H,[2]Plan2!$A:$A,$D2151,[2]Plan2!$U:$U,6)</f>
        <v>#VALUE!</v>
      </c>
      <c r="Z2151" s="18" t="e">
        <f>SUMIFS([2]Plan2!$H:$H,[2]Plan2!$A:$A,$D2151,[2]Plan2!$U:$U,7)</f>
        <v>#VALUE!</v>
      </c>
      <c r="AA2151" s="18" t="e">
        <f>SUMIFS([2]Plan2!$H:$H,[2]Plan2!$A:$A,$D2151,[2]Plan2!$U:$U,8)</f>
        <v>#VALUE!</v>
      </c>
      <c r="AB2151" s="18" t="e">
        <f>SUMIFS([2]Plan2!$H:$H,[2]Plan2!$A:$A,$D2151,[2]Plan2!$U:$U,9)</f>
        <v>#VALUE!</v>
      </c>
      <c r="AC2151" s="18" t="e">
        <f>SUMIFS([2]Plan2!$H:$H,[2]Plan2!$A:$A,$D2151,[2]Plan2!$U:$U,10)</f>
        <v>#VALUE!</v>
      </c>
      <c r="AD2151" s="18" t="e">
        <f>SUMIFS([2]Plan2!$H:$H,[2]Plan2!$A:$A,$D2151,[2]Plan2!$U:$U,11)</f>
        <v>#VALUE!</v>
      </c>
      <c r="AE2151" s="18" t="e">
        <f>SUMIFS([2]Plan2!$H:$H,[2]Plan2!$A:$A,$D2151,[2]Plan2!$U:$U,12)</f>
        <v>#VALUE!</v>
      </c>
      <c r="AF2151" s="18" t="e">
        <f>SUMIFS([2]Plan2!$H:$H,[2]Plan2!$A:$A,$D2151,[2]Plan2!$U:$U,1)</f>
        <v>#VALUE!</v>
      </c>
      <c r="AG2151" s="18" t="e">
        <f>SUMIFS([2]Plan2!$H:$H,[2]Plan2!$A:$A,$D2151,[2]Plan2!$U:$U,2)</f>
        <v>#VALUE!</v>
      </c>
      <c r="AH2151" s="18" t="e">
        <f>SUMIFS([2]Plan2!$H:$H,[2]Plan2!$A:$A,$D2151,[2]Plan2!$U:$U,3)</f>
        <v>#VALUE!</v>
      </c>
      <c r="AI2151" s="18" t="e">
        <f>SUMIFS([2]Plan2!$H:$H,[2]Plan2!$A:$A,$D2151,[2]Plan2!$U:$U,4)</f>
        <v>#VALUE!</v>
      </c>
      <c r="AJ2151" s="18" t="e">
        <f>SUMIFS([2]Plan2!$H:$H,[2]Plan2!$A:$A,$D2151,[2]Plan2!$U:$U,5)</f>
        <v>#VALUE!</v>
      </c>
      <c r="AK2151" s="23" t="e">
        <f t="shared" si="266"/>
        <v>#VALUE!</v>
      </c>
      <c r="AL2151" s="23" t="e">
        <f t="shared" si="269"/>
        <v>#VALUE!</v>
      </c>
      <c r="AM2151">
        <f t="shared" si="267"/>
        <v>0</v>
      </c>
    </row>
    <row r="2152" spans="1:39" ht="15.75" x14ac:dyDescent="0.25">
      <c r="A2152" s="21"/>
      <c r="B2152" s="21" t="s">
        <v>1519</v>
      </c>
      <c r="C2152" s="21">
        <v>73643959</v>
      </c>
      <c r="D2152" s="25">
        <v>101245</v>
      </c>
      <c r="E2152" s="21" t="s">
        <v>1798</v>
      </c>
      <c r="F2152" s="31" t="s">
        <v>1798</v>
      </c>
      <c r="G2152" s="21" t="s">
        <v>335</v>
      </c>
      <c r="H2152" s="21" t="s">
        <v>337</v>
      </c>
      <c r="I2152" s="25" t="s">
        <v>145</v>
      </c>
      <c r="J2152" s="21" t="s">
        <v>27</v>
      </c>
      <c r="K2152" s="21" t="s">
        <v>74</v>
      </c>
      <c r="L2152" s="20">
        <v>43220</v>
      </c>
      <c r="M2152" s="20">
        <v>45796</v>
      </c>
      <c r="N2152" s="21" t="s">
        <v>18</v>
      </c>
      <c r="O2152" s="21">
        <v>34</v>
      </c>
      <c r="P2152" s="21">
        <v>8</v>
      </c>
      <c r="Q2152" s="21">
        <v>11</v>
      </c>
      <c r="R2152" s="15">
        <f t="shared" si="270"/>
        <v>0.375</v>
      </c>
      <c r="S2152" s="18">
        <f>IFERROR(VLOOKUP(D2152,'[1]comparativo br'!$A:$B,2,FALSE),"")</f>
        <v>5940</v>
      </c>
      <c r="T2152" s="18">
        <f>IFERROR(VLOOKUP(D2152,'[1]comparativo br'!$A:$C,3,FALSE),"")</f>
        <v>0</v>
      </c>
      <c r="U2152" s="15">
        <f t="shared" si="265"/>
        <v>-1</v>
      </c>
      <c r="V2152" s="19">
        <f>IFERROR(VLOOKUP(D2152,'[1]comparativo br'!$A:$D,4,FALSE),"")</f>
        <v>11</v>
      </c>
      <c r="W2152" s="19">
        <f>IFERROR(VLOOKUP(D2152,'[1]comparativo br'!$A:$E,5,FALSE),"")</f>
        <v>5</v>
      </c>
      <c r="X2152" s="15">
        <f t="shared" si="271"/>
        <v>-0.54545454545454541</v>
      </c>
      <c r="Y2152" s="18" t="e">
        <f>SUMIFS([2]Plan2!$H:$H,[2]Plan2!$A:$A,$D2152,[2]Plan2!$U:$U,6)</f>
        <v>#VALUE!</v>
      </c>
      <c r="Z2152" s="18" t="e">
        <f>SUMIFS([2]Plan2!$H:$H,[2]Plan2!$A:$A,$D2152,[2]Plan2!$U:$U,7)</f>
        <v>#VALUE!</v>
      </c>
      <c r="AA2152" s="18" t="e">
        <f>SUMIFS([2]Plan2!$H:$H,[2]Plan2!$A:$A,$D2152,[2]Plan2!$U:$U,8)</f>
        <v>#VALUE!</v>
      </c>
      <c r="AB2152" s="18" t="e">
        <f>SUMIFS([2]Plan2!$H:$H,[2]Plan2!$A:$A,$D2152,[2]Plan2!$U:$U,9)</f>
        <v>#VALUE!</v>
      </c>
      <c r="AC2152" s="18" t="e">
        <f>SUMIFS([2]Plan2!$H:$H,[2]Plan2!$A:$A,$D2152,[2]Plan2!$U:$U,10)</f>
        <v>#VALUE!</v>
      </c>
      <c r="AD2152" s="18" t="e">
        <f>SUMIFS([2]Plan2!$H:$H,[2]Plan2!$A:$A,$D2152,[2]Plan2!$U:$U,11)</f>
        <v>#VALUE!</v>
      </c>
      <c r="AE2152" s="18" t="e">
        <f>SUMIFS([2]Plan2!$H:$H,[2]Plan2!$A:$A,$D2152,[2]Plan2!$U:$U,12)</f>
        <v>#VALUE!</v>
      </c>
      <c r="AF2152" s="18" t="e">
        <f>SUMIFS([2]Plan2!$H:$H,[2]Plan2!$A:$A,$D2152,[2]Plan2!$U:$U,1)</f>
        <v>#VALUE!</v>
      </c>
      <c r="AG2152" s="18" t="e">
        <f>SUMIFS([2]Plan2!$H:$H,[2]Plan2!$A:$A,$D2152,[2]Plan2!$U:$U,2)</f>
        <v>#VALUE!</v>
      </c>
      <c r="AH2152" s="18" t="e">
        <f>SUMIFS([2]Plan2!$H:$H,[2]Plan2!$A:$A,$D2152,[2]Plan2!$U:$U,3)</f>
        <v>#VALUE!</v>
      </c>
      <c r="AI2152" s="18" t="e">
        <f>SUMIFS([2]Plan2!$H:$H,[2]Plan2!$A:$A,$D2152,[2]Plan2!$U:$U,4)</f>
        <v>#VALUE!</v>
      </c>
      <c r="AJ2152" s="18" t="e">
        <f>SUMIFS([2]Plan2!$H:$H,[2]Plan2!$A:$A,$D2152,[2]Plan2!$U:$U,5)</f>
        <v>#VALUE!</v>
      </c>
      <c r="AK2152" s="23" t="e">
        <f t="shared" si="266"/>
        <v>#VALUE!</v>
      </c>
      <c r="AL2152" s="23" t="e">
        <f t="shared" si="269"/>
        <v>#VALUE!</v>
      </c>
      <c r="AM2152">
        <f t="shared" si="267"/>
        <v>0</v>
      </c>
    </row>
    <row r="2153" spans="1:39" ht="15.75" x14ac:dyDescent="0.25">
      <c r="A2153" s="21"/>
      <c r="B2153" s="21" t="s">
        <v>1519</v>
      </c>
      <c r="C2153" s="21">
        <v>73878969</v>
      </c>
      <c r="D2153" s="25">
        <v>101554</v>
      </c>
      <c r="E2153" s="21" t="s">
        <v>2455</v>
      </c>
      <c r="F2153" s="31" t="s">
        <v>1575</v>
      </c>
      <c r="G2153" s="21" t="s">
        <v>1892</v>
      </c>
      <c r="H2153" s="21" t="s">
        <v>81</v>
      </c>
      <c r="I2153" s="25" t="s">
        <v>15</v>
      </c>
      <c r="J2153" s="21" t="s">
        <v>16</v>
      </c>
      <c r="K2153" s="21" t="s">
        <v>17</v>
      </c>
      <c r="L2153" s="20">
        <v>44882</v>
      </c>
      <c r="M2153" s="20">
        <v>45755</v>
      </c>
      <c r="N2153" s="21" t="s">
        <v>18</v>
      </c>
      <c r="O2153" s="21">
        <v>19</v>
      </c>
      <c r="P2153" s="21">
        <v>7</v>
      </c>
      <c r="Q2153" s="21">
        <v>14</v>
      </c>
      <c r="R2153" s="15">
        <f t="shared" si="270"/>
        <v>1</v>
      </c>
      <c r="S2153" s="18">
        <f>IFERROR(VLOOKUP(D2153,'[1]comparativo br'!$A:$B,2,FALSE),"")</f>
        <v>0</v>
      </c>
      <c r="T2153" s="18">
        <f>IFERROR(VLOOKUP(D2153,'[1]comparativo br'!$A:$C,3,FALSE),"")</f>
        <v>0</v>
      </c>
      <c r="U2153" s="15" t="str">
        <f t="shared" si="265"/>
        <v/>
      </c>
      <c r="V2153" s="19">
        <f>IFERROR(VLOOKUP(D2153,'[1]comparativo br'!$A:$D,4,FALSE),"")</f>
        <v>62</v>
      </c>
      <c r="W2153" s="19">
        <f>IFERROR(VLOOKUP(D2153,'[1]comparativo br'!$A:$E,5,FALSE),"")</f>
        <v>102</v>
      </c>
      <c r="X2153" s="15">
        <f t="shared" si="271"/>
        <v>0.64516129032258063</v>
      </c>
      <c r="Y2153" s="18" t="e">
        <f>SUMIFS([2]Plan2!$H:$H,[2]Plan2!$A:$A,$D2153,[2]Plan2!$U:$U,6)</f>
        <v>#VALUE!</v>
      </c>
      <c r="Z2153" s="18" t="e">
        <f>SUMIFS([2]Plan2!$H:$H,[2]Plan2!$A:$A,$D2153,[2]Plan2!$U:$U,7)</f>
        <v>#VALUE!</v>
      </c>
      <c r="AA2153" s="18" t="e">
        <f>SUMIFS([2]Plan2!$H:$H,[2]Plan2!$A:$A,$D2153,[2]Plan2!$U:$U,8)</f>
        <v>#VALUE!</v>
      </c>
      <c r="AB2153" s="18" t="e">
        <f>SUMIFS([2]Plan2!$H:$H,[2]Plan2!$A:$A,$D2153,[2]Plan2!$U:$U,9)</f>
        <v>#VALUE!</v>
      </c>
      <c r="AC2153" s="18" t="e">
        <f>SUMIFS([2]Plan2!$H:$H,[2]Plan2!$A:$A,$D2153,[2]Plan2!$U:$U,10)</f>
        <v>#VALUE!</v>
      </c>
      <c r="AD2153" s="18" t="e">
        <f>SUMIFS([2]Plan2!$H:$H,[2]Plan2!$A:$A,$D2153,[2]Plan2!$U:$U,11)</f>
        <v>#VALUE!</v>
      </c>
      <c r="AE2153" s="18" t="e">
        <f>SUMIFS([2]Plan2!$H:$H,[2]Plan2!$A:$A,$D2153,[2]Plan2!$U:$U,12)</f>
        <v>#VALUE!</v>
      </c>
      <c r="AF2153" s="18" t="e">
        <f>SUMIFS([2]Plan2!$H:$H,[2]Plan2!$A:$A,$D2153,[2]Plan2!$U:$U,1)</f>
        <v>#VALUE!</v>
      </c>
      <c r="AG2153" s="18" t="e">
        <f>SUMIFS([2]Plan2!$H:$H,[2]Plan2!$A:$A,$D2153,[2]Plan2!$U:$U,2)</f>
        <v>#VALUE!</v>
      </c>
      <c r="AH2153" s="18" t="e">
        <f>SUMIFS([2]Plan2!$H:$H,[2]Plan2!$A:$A,$D2153,[2]Plan2!$U:$U,3)</f>
        <v>#VALUE!</v>
      </c>
      <c r="AI2153" s="18" t="e">
        <f>SUMIFS([2]Plan2!$H:$H,[2]Plan2!$A:$A,$D2153,[2]Plan2!$U:$U,4)</f>
        <v>#VALUE!</v>
      </c>
      <c r="AJ2153" s="18" t="e">
        <f>SUMIFS([2]Plan2!$H:$H,[2]Plan2!$A:$A,$D2153,[2]Plan2!$U:$U,5)</f>
        <v>#VALUE!</v>
      </c>
      <c r="AK2153" s="23" t="e">
        <f t="shared" si="266"/>
        <v>#VALUE!</v>
      </c>
      <c r="AL2153" s="23" t="e">
        <f t="shared" si="269"/>
        <v>#VALUE!</v>
      </c>
      <c r="AM2153">
        <f t="shared" si="267"/>
        <v>0</v>
      </c>
    </row>
    <row r="2154" spans="1:39" ht="15.75" x14ac:dyDescent="0.25">
      <c r="A2154" s="21"/>
      <c r="B2154" s="21" t="s">
        <v>1519</v>
      </c>
      <c r="C2154" s="21">
        <v>73878969</v>
      </c>
      <c r="D2154" s="25">
        <v>193777</v>
      </c>
      <c r="E2154" s="21" t="s">
        <v>1575</v>
      </c>
      <c r="F2154" s="31" t="s">
        <v>1575</v>
      </c>
      <c r="G2154" s="21" t="s">
        <v>1892</v>
      </c>
      <c r="H2154" s="21" t="s">
        <v>149</v>
      </c>
      <c r="I2154" s="25" t="s">
        <v>15</v>
      </c>
      <c r="J2154" s="21" t="s">
        <v>16</v>
      </c>
      <c r="K2154" s="21" t="s">
        <v>17</v>
      </c>
      <c r="L2154" s="20">
        <v>45701</v>
      </c>
      <c r="M2154" s="20"/>
      <c r="N2154" s="21" t="s">
        <v>18</v>
      </c>
      <c r="O2154" s="21"/>
      <c r="P2154" s="21"/>
      <c r="Q2154" s="21"/>
      <c r="R2154" s="28"/>
      <c r="S2154" s="18">
        <f>IFERROR(VLOOKUP(D2154,'[1]comparativo br'!$A:$B,2,FALSE),"")</f>
        <v>0</v>
      </c>
      <c r="T2154" s="18">
        <f>IFERROR(VLOOKUP(D2154,'[1]comparativo br'!$A:$C,3,FALSE),"")</f>
        <v>4320</v>
      </c>
      <c r="U2154" s="15" t="str">
        <f t="shared" si="265"/>
        <v/>
      </c>
      <c r="V2154" s="19">
        <f>IFERROR(VLOOKUP(D2154,'[1]comparativo br'!$A:$D,4,FALSE),"")</f>
        <v>0</v>
      </c>
      <c r="W2154" s="19">
        <f>IFERROR(VLOOKUP(D2154,'[1]comparativo br'!$A:$E,5,FALSE),"")</f>
        <v>0</v>
      </c>
      <c r="X2154" s="15" t="str">
        <f t="shared" si="271"/>
        <v/>
      </c>
      <c r="Y2154" s="18" t="e">
        <f>SUMIFS([2]Plan2!$H:$H,[2]Plan2!$A:$A,$D2154,[2]Plan2!$U:$U,6)</f>
        <v>#VALUE!</v>
      </c>
      <c r="Z2154" s="18" t="e">
        <f>SUMIFS([2]Plan2!$H:$H,[2]Plan2!$A:$A,$D2154,[2]Plan2!$U:$U,7)</f>
        <v>#VALUE!</v>
      </c>
      <c r="AA2154" s="18" t="e">
        <f>SUMIFS([2]Plan2!$H:$H,[2]Plan2!$A:$A,$D2154,[2]Plan2!$U:$U,8)</f>
        <v>#VALUE!</v>
      </c>
      <c r="AB2154" s="18" t="e">
        <f>SUMIFS([2]Plan2!$H:$H,[2]Plan2!$A:$A,$D2154,[2]Plan2!$U:$U,9)</f>
        <v>#VALUE!</v>
      </c>
      <c r="AC2154" s="18" t="e">
        <f>SUMIFS([2]Plan2!$H:$H,[2]Plan2!$A:$A,$D2154,[2]Plan2!$U:$U,10)</f>
        <v>#VALUE!</v>
      </c>
      <c r="AD2154" s="18" t="e">
        <f>SUMIFS([2]Plan2!$H:$H,[2]Plan2!$A:$A,$D2154,[2]Plan2!$U:$U,11)</f>
        <v>#VALUE!</v>
      </c>
      <c r="AE2154" s="18" t="e">
        <f>SUMIFS([2]Plan2!$H:$H,[2]Plan2!$A:$A,$D2154,[2]Plan2!$U:$U,12)</f>
        <v>#VALUE!</v>
      </c>
      <c r="AF2154" s="18" t="e">
        <f>SUMIFS([2]Plan2!$H:$H,[2]Plan2!$A:$A,$D2154,[2]Plan2!$U:$U,1)</f>
        <v>#VALUE!</v>
      </c>
      <c r="AG2154" s="18" t="e">
        <f>SUMIFS([2]Plan2!$H:$H,[2]Plan2!$A:$A,$D2154,[2]Plan2!$U:$U,2)</f>
        <v>#VALUE!</v>
      </c>
      <c r="AH2154" s="18" t="e">
        <f>SUMIFS([2]Plan2!$H:$H,[2]Plan2!$A:$A,$D2154,[2]Plan2!$U:$U,3)</f>
        <v>#VALUE!</v>
      </c>
      <c r="AI2154" s="18" t="e">
        <f>SUMIFS([2]Plan2!$H:$H,[2]Plan2!$A:$A,$D2154,[2]Plan2!$U:$U,4)</f>
        <v>#VALUE!</v>
      </c>
      <c r="AJ2154" s="18" t="e">
        <f>SUMIFS([2]Plan2!$H:$H,[2]Plan2!$A:$A,$D2154,[2]Plan2!$U:$U,5)</f>
        <v>#VALUE!</v>
      </c>
      <c r="AK2154" s="23" t="e">
        <f t="shared" si="266"/>
        <v>#VALUE!</v>
      </c>
      <c r="AL2154" s="23" t="e">
        <f t="shared" si="269"/>
        <v>#VALUE!</v>
      </c>
      <c r="AM2154">
        <f t="shared" si="267"/>
        <v>0</v>
      </c>
    </row>
    <row r="2155" spans="1:39" ht="15.75" x14ac:dyDescent="0.25">
      <c r="A2155" s="21"/>
      <c r="B2155" s="21" t="s">
        <v>1519</v>
      </c>
      <c r="C2155" s="21">
        <v>74127010</v>
      </c>
      <c r="D2155" s="25">
        <v>100173</v>
      </c>
      <c r="E2155" s="25" t="s">
        <v>104</v>
      </c>
      <c r="F2155" s="31" t="s">
        <v>1575</v>
      </c>
      <c r="G2155" s="21" t="s">
        <v>111</v>
      </c>
      <c r="H2155" s="21" t="s">
        <v>112</v>
      </c>
      <c r="I2155" s="25" t="s">
        <v>77</v>
      </c>
      <c r="J2155" s="21" t="s">
        <v>41</v>
      </c>
      <c r="K2155" s="21" t="s">
        <v>42</v>
      </c>
      <c r="L2155" s="20">
        <v>45482</v>
      </c>
      <c r="M2155" s="20">
        <v>45537</v>
      </c>
      <c r="N2155" s="21" t="s">
        <v>53</v>
      </c>
      <c r="O2155" s="21">
        <v>32</v>
      </c>
      <c r="P2155" s="21">
        <v>30</v>
      </c>
      <c r="Q2155" s="21">
        <v>28</v>
      </c>
      <c r="R2155" s="15">
        <f t="shared" ref="R2155:R2160" si="272">(Q2155-P2155)/P2155</f>
        <v>-6.6666666666666666E-2</v>
      </c>
      <c r="S2155" s="18" t="str">
        <f>IFERROR(VLOOKUP(D2155,'[1]comparativo br'!$A:$B,2,FALSE),"")</f>
        <v/>
      </c>
      <c r="T2155" s="18" t="str">
        <f>IFERROR(VLOOKUP(D2155,'[1]comparativo br'!$A:$C,3,FALSE),"")</f>
        <v/>
      </c>
      <c r="U2155" s="15" t="str">
        <f t="shared" si="265"/>
        <v/>
      </c>
      <c r="V2155" s="19" t="str">
        <f>IFERROR(VLOOKUP(D2155,'[1]comparativo br'!$A:$D,4,FALSE),"")</f>
        <v/>
      </c>
      <c r="W2155" s="19" t="str">
        <f>IFERROR(VLOOKUP(D2155,'[1]comparativo br'!$A:$E,5,FALSE),"")</f>
        <v/>
      </c>
      <c r="X2155" s="15" t="str">
        <f t="shared" si="271"/>
        <v/>
      </c>
      <c r="Y2155" s="18" t="e">
        <f>SUMIFS([2]Plan2!$H:$H,[2]Plan2!$A:$A,$D2155,[2]Plan2!$U:$U,6)</f>
        <v>#VALUE!</v>
      </c>
      <c r="Z2155" s="18" t="e">
        <f>SUMIFS([2]Plan2!$H:$H,[2]Plan2!$A:$A,$D2155,[2]Plan2!$U:$U,7)</f>
        <v>#VALUE!</v>
      </c>
      <c r="AA2155" s="18" t="e">
        <f>SUMIFS([2]Plan2!$H:$H,[2]Plan2!$A:$A,$D2155,[2]Plan2!$U:$U,8)</f>
        <v>#VALUE!</v>
      </c>
      <c r="AB2155" s="18" t="e">
        <f>SUMIFS([2]Plan2!$H:$H,[2]Plan2!$A:$A,$D2155,[2]Plan2!$U:$U,9)</f>
        <v>#VALUE!</v>
      </c>
      <c r="AC2155" s="18" t="e">
        <f>SUMIFS([2]Plan2!$H:$H,[2]Plan2!$A:$A,$D2155,[2]Plan2!$U:$U,10)</f>
        <v>#VALUE!</v>
      </c>
      <c r="AD2155" s="18" t="e">
        <f>SUMIFS([2]Plan2!$H:$H,[2]Plan2!$A:$A,$D2155,[2]Plan2!$U:$U,11)</f>
        <v>#VALUE!</v>
      </c>
      <c r="AE2155" s="18" t="e">
        <f>SUMIFS([2]Plan2!$H:$H,[2]Plan2!$A:$A,$D2155,[2]Plan2!$U:$U,12)</f>
        <v>#VALUE!</v>
      </c>
      <c r="AF2155" s="18" t="e">
        <f>SUMIFS([2]Plan2!$H:$H,[2]Plan2!$A:$A,$D2155,[2]Plan2!$U:$U,1)</f>
        <v>#VALUE!</v>
      </c>
      <c r="AG2155" s="18" t="e">
        <f>SUMIFS([2]Plan2!$H:$H,[2]Plan2!$A:$A,$D2155,[2]Plan2!$U:$U,2)</f>
        <v>#VALUE!</v>
      </c>
      <c r="AH2155" s="18" t="e">
        <f>SUMIFS([2]Plan2!$H:$H,[2]Plan2!$A:$A,$D2155,[2]Plan2!$U:$U,3)</f>
        <v>#VALUE!</v>
      </c>
      <c r="AI2155" s="18" t="e">
        <f>SUMIFS([2]Plan2!$H:$H,[2]Plan2!$A:$A,$D2155,[2]Plan2!$U:$U,4)</f>
        <v>#VALUE!</v>
      </c>
      <c r="AJ2155" s="18" t="e">
        <f>SUMIFS([2]Plan2!$H:$H,[2]Plan2!$A:$A,$D2155,[2]Plan2!$U:$U,5)</f>
        <v>#VALUE!</v>
      </c>
      <c r="AK2155" s="23" t="e">
        <f t="shared" si="266"/>
        <v>#VALUE!</v>
      </c>
      <c r="AL2155" s="23" t="e">
        <f t="shared" si="269"/>
        <v>#VALUE!</v>
      </c>
      <c r="AM2155">
        <f t="shared" si="267"/>
        <v>0</v>
      </c>
    </row>
    <row r="2156" spans="1:39" ht="15.75" x14ac:dyDescent="0.25">
      <c r="A2156" s="21" t="s">
        <v>23</v>
      </c>
      <c r="B2156" s="21" t="s">
        <v>1519</v>
      </c>
      <c r="C2156" s="21">
        <v>74376401</v>
      </c>
      <c r="D2156" s="25">
        <v>202549</v>
      </c>
      <c r="E2156" s="21" t="s">
        <v>69</v>
      </c>
      <c r="F2156" s="31" t="s">
        <v>69</v>
      </c>
      <c r="G2156" s="21" t="s">
        <v>137</v>
      </c>
      <c r="H2156" s="21" t="s">
        <v>854</v>
      </c>
      <c r="I2156" s="25" t="s">
        <v>20</v>
      </c>
      <c r="J2156" s="21" t="s">
        <v>27</v>
      </c>
      <c r="K2156" s="21" t="s">
        <v>28</v>
      </c>
      <c r="L2156" s="20">
        <v>44253</v>
      </c>
      <c r="M2156" s="20">
        <v>45273</v>
      </c>
      <c r="N2156" s="21" t="s">
        <v>53</v>
      </c>
      <c r="O2156" s="21">
        <v>40</v>
      </c>
      <c r="P2156" s="21">
        <v>27</v>
      </c>
      <c r="Q2156" s="21">
        <v>0</v>
      </c>
      <c r="R2156" s="15">
        <f t="shared" si="272"/>
        <v>-1</v>
      </c>
      <c r="S2156" s="18">
        <f>IFERROR(VLOOKUP(D2156,'[1]comparativo br'!$A:$B,2,FALSE),"")</f>
        <v>0</v>
      </c>
      <c r="T2156" s="18">
        <f>IFERROR(VLOOKUP(D2156,'[1]comparativo br'!$A:$C,3,FALSE),"")</f>
        <v>0</v>
      </c>
      <c r="U2156" s="15" t="str">
        <f t="shared" si="265"/>
        <v/>
      </c>
      <c r="V2156" s="19">
        <f>IFERROR(VLOOKUP(D2156,'[1]comparativo br'!$A:$D,4,FALSE),"")</f>
        <v>2</v>
      </c>
      <c r="W2156" s="19">
        <f>IFERROR(VLOOKUP(D2156,'[1]comparativo br'!$A:$E,5,FALSE),"")</f>
        <v>29</v>
      </c>
      <c r="X2156" s="15">
        <f t="shared" si="271"/>
        <v>13.5</v>
      </c>
      <c r="Y2156" s="18" t="e">
        <f>SUMIFS([2]Plan2!$H:$H,[2]Plan2!$A:$A,$D2156,[2]Plan2!$U:$U,6)</f>
        <v>#VALUE!</v>
      </c>
      <c r="Z2156" s="18" t="e">
        <f>SUMIFS([2]Plan2!$H:$H,[2]Plan2!$A:$A,$D2156,[2]Plan2!$U:$U,7)</f>
        <v>#VALUE!</v>
      </c>
      <c r="AA2156" s="18" t="e">
        <f>SUMIFS([2]Plan2!$H:$H,[2]Plan2!$A:$A,$D2156,[2]Plan2!$U:$U,8)</f>
        <v>#VALUE!</v>
      </c>
      <c r="AB2156" s="18" t="e">
        <f>SUMIFS([2]Plan2!$H:$H,[2]Plan2!$A:$A,$D2156,[2]Plan2!$U:$U,9)</f>
        <v>#VALUE!</v>
      </c>
      <c r="AC2156" s="18" t="e">
        <f>SUMIFS([2]Plan2!$H:$H,[2]Plan2!$A:$A,$D2156,[2]Plan2!$U:$U,10)</f>
        <v>#VALUE!</v>
      </c>
      <c r="AD2156" s="18" t="e">
        <f>SUMIFS([2]Plan2!$H:$H,[2]Plan2!$A:$A,$D2156,[2]Plan2!$U:$U,11)</f>
        <v>#VALUE!</v>
      </c>
      <c r="AE2156" s="18" t="e">
        <f>SUMIFS([2]Plan2!$H:$H,[2]Plan2!$A:$A,$D2156,[2]Plan2!$U:$U,12)</f>
        <v>#VALUE!</v>
      </c>
      <c r="AF2156" s="18" t="e">
        <f>SUMIFS([2]Plan2!$H:$H,[2]Plan2!$A:$A,$D2156,[2]Plan2!$U:$U,1)</f>
        <v>#VALUE!</v>
      </c>
      <c r="AG2156" s="18" t="e">
        <f>SUMIFS([2]Plan2!$H:$H,[2]Plan2!$A:$A,$D2156,[2]Plan2!$U:$U,2)</f>
        <v>#VALUE!</v>
      </c>
      <c r="AH2156" s="18" t="e">
        <f>SUMIFS([2]Plan2!$H:$H,[2]Plan2!$A:$A,$D2156,[2]Plan2!$U:$U,3)</f>
        <v>#VALUE!</v>
      </c>
      <c r="AI2156" s="18" t="e">
        <f>SUMIFS([2]Plan2!$H:$H,[2]Plan2!$A:$A,$D2156,[2]Plan2!$U:$U,4)</f>
        <v>#VALUE!</v>
      </c>
      <c r="AJ2156" s="18" t="e">
        <f>SUMIFS([2]Plan2!$H:$H,[2]Plan2!$A:$A,$D2156,[2]Plan2!$U:$U,5)</f>
        <v>#VALUE!</v>
      </c>
      <c r="AK2156" s="23" t="e">
        <f t="shared" si="266"/>
        <v>#VALUE!</v>
      </c>
      <c r="AL2156" s="23" t="e">
        <f t="shared" si="269"/>
        <v>#VALUE!</v>
      </c>
      <c r="AM2156">
        <f t="shared" si="267"/>
        <v>0</v>
      </c>
    </row>
    <row r="2157" spans="1:39" ht="15.75" x14ac:dyDescent="0.25">
      <c r="A2157" s="21" t="s">
        <v>23</v>
      </c>
      <c r="B2157" s="21" t="s">
        <v>1519</v>
      </c>
      <c r="C2157" s="21">
        <v>74376401</v>
      </c>
      <c r="D2157" s="25">
        <v>500549</v>
      </c>
      <c r="E2157" s="21" t="s">
        <v>69</v>
      </c>
      <c r="F2157" s="31" t="s">
        <v>69</v>
      </c>
      <c r="G2157" s="21" t="s">
        <v>137</v>
      </c>
      <c r="H2157" s="21" t="s">
        <v>122</v>
      </c>
      <c r="I2157" s="25" t="s">
        <v>20</v>
      </c>
      <c r="J2157" s="21" t="s">
        <v>27</v>
      </c>
      <c r="K2157" s="21" t="s">
        <v>28</v>
      </c>
      <c r="L2157" s="20">
        <v>44860</v>
      </c>
      <c r="M2157" s="20">
        <v>45757</v>
      </c>
      <c r="N2157" s="21" t="s">
        <v>18</v>
      </c>
      <c r="O2157" s="21">
        <v>142</v>
      </c>
      <c r="P2157" s="21">
        <v>57</v>
      </c>
      <c r="Q2157" s="21">
        <v>20</v>
      </c>
      <c r="R2157" s="15">
        <f t="shared" si="272"/>
        <v>-0.64912280701754388</v>
      </c>
      <c r="S2157" s="18">
        <f>IFERROR(VLOOKUP(D2157,'[1]comparativo br'!$A:$B,2,FALSE),"")</f>
        <v>0</v>
      </c>
      <c r="T2157" s="18">
        <f>IFERROR(VLOOKUP(D2157,'[1]comparativo br'!$A:$C,3,FALSE),"")</f>
        <v>0</v>
      </c>
      <c r="U2157" s="15" t="str">
        <f t="shared" si="265"/>
        <v/>
      </c>
      <c r="V2157" s="19">
        <f>IFERROR(VLOOKUP(D2157,'[1]comparativo br'!$A:$D,4,FALSE),"")</f>
        <v>16</v>
      </c>
      <c r="W2157" s="19">
        <f>IFERROR(VLOOKUP(D2157,'[1]comparativo br'!$A:$E,5,FALSE),"")</f>
        <v>9</v>
      </c>
      <c r="X2157" s="15">
        <f t="shared" si="271"/>
        <v>-0.4375</v>
      </c>
      <c r="Y2157" s="18" t="e">
        <f>SUMIFS([2]Plan2!$H:$H,[2]Plan2!$A:$A,$D2157,[2]Plan2!$U:$U,6)</f>
        <v>#VALUE!</v>
      </c>
      <c r="Z2157" s="18" t="e">
        <f>SUMIFS([2]Plan2!$H:$H,[2]Plan2!$A:$A,$D2157,[2]Plan2!$U:$U,7)</f>
        <v>#VALUE!</v>
      </c>
      <c r="AA2157" s="18" t="e">
        <f>SUMIFS([2]Plan2!$H:$H,[2]Plan2!$A:$A,$D2157,[2]Plan2!$U:$U,8)</f>
        <v>#VALUE!</v>
      </c>
      <c r="AB2157" s="18" t="e">
        <f>SUMIFS([2]Plan2!$H:$H,[2]Plan2!$A:$A,$D2157,[2]Plan2!$U:$U,9)</f>
        <v>#VALUE!</v>
      </c>
      <c r="AC2157" s="18" t="e">
        <f>SUMIFS([2]Plan2!$H:$H,[2]Plan2!$A:$A,$D2157,[2]Plan2!$U:$U,10)</f>
        <v>#VALUE!</v>
      </c>
      <c r="AD2157" s="18" t="e">
        <f>SUMIFS([2]Plan2!$H:$H,[2]Plan2!$A:$A,$D2157,[2]Plan2!$U:$U,11)</f>
        <v>#VALUE!</v>
      </c>
      <c r="AE2157" s="18" t="e">
        <f>SUMIFS([2]Plan2!$H:$H,[2]Plan2!$A:$A,$D2157,[2]Plan2!$U:$U,12)</f>
        <v>#VALUE!</v>
      </c>
      <c r="AF2157" s="18" t="e">
        <f>SUMIFS([2]Plan2!$H:$H,[2]Plan2!$A:$A,$D2157,[2]Plan2!$U:$U,1)</f>
        <v>#VALUE!</v>
      </c>
      <c r="AG2157" s="18" t="e">
        <f>SUMIFS([2]Plan2!$H:$H,[2]Plan2!$A:$A,$D2157,[2]Plan2!$U:$U,2)</f>
        <v>#VALUE!</v>
      </c>
      <c r="AH2157" s="18" t="e">
        <f>SUMIFS([2]Plan2!$H:$H,[2]Plan2!$A:$A,$D2157,[2]Plan2!$U:$U,3)</f>
        <v>#VALUE!</v>
      </c>
      <c r="AI2157" s="18" t="e">
        <f>SUMIFS([2]Plan2!$H:$H,[2]Plan2!$A:$A,$D2157,[2]Plan2!$U:$U,4)</f>
        <v>#VALUE!</v>
      </c>
      <c r="AJ2157" s="18" t="e">
        <f>SUMIFS([2]Plan2!$H:$H,[2]Plan2!$A:$A,$D2157,[2]Plan2!$U:$U,5)</f>
        <v>#VALUE!</v>
      </c>
      <c r="AK2157" s="23" t="e">
        <f t="shared" si="266"/>
        <v>#VALUE!</v>
      </c>
      <c r="AL2157" s="23" t="e">
        <f t="shared" si="269"/>
        <v>#VALUE!</v>
      </c>
      <c r="AM2157">
        <f t="shared" si="267"/>
        <v>0</v>
      </c>
    </row>
    <row r="2158" spans="1:39" ht="15.75" x14ac:dyDescent="0.25">
      <c r="A2158" s="21" t="s">
        <v>23</v>
      </c>
      <c r="B2158" s="21" t="s">
        <v>1519</v>
      </c>
      <c r="C2158" s="21">
        <v>74376401</v>
      </c>
      <c r="D2158" s="25">
        <v>100547</v>
      </c>
      <c r="E2158" s="21" t="s">
        <v>69</v>
      </c>
      <c r="F2158" s="31" t="s">
        <v>69</v>
      </c>
      <c r="G2158" s="21" t="s">
        <v>137</v>
      </c>
      <c r="H2158" s="21" t="s">
        <v>215</v>
      </c>
      <c r="I2158" s="25" t="s">
        <v>20</v>
      </c>
      <c r="J2158" s="21" t="s">
        <v>27</v>
      </c>
      <c r="K2158" s="21" t="s">
        <v>28</v>
      </c>
      <c r="L2158" s="20">
        <v>45397</v>
      </c>
      <c r="M2158" s="20">
        <v>45798</v>
      </c>
      <c r="N2158" s="21" t="s">
        <v>18</v>
      </c>
      <c r="O2158" s="21">
        <v>108</v>
      </c>
      <c r="P2158" s="21">
        <v>17</v>
      </c>
      <c r="Q2158" s="21">
        <v>32</v>
      </c>
      <c r="R2158" s="15">
        <f t="shared" si="272"/>
        <v>0.88235294117647056</v>
      </c>
      <c r="S2158" s="18">
        <f>IFERROR(VLOOKUP(D2158,'[1]comparativo br'!$A:$B,2,FALSE),"")</f>
        <v>0</v>
      </c>
      <c r="T2158" s="18">
        <f>IFERROR(VLOOKUP(D2158,'[1]comparativo br'!$A:$C,3,FALSE),"")</f>
        <v>0</v>
      </c>
      <c r="U2158" s="15" t="str">
        <f t="shared" si="265"/>
        <v/>
      </c>
      <c r="V2158" s="19">
        <f>IFERROR(VLOOKUP(D2158,'[1]comparativo br'!$A:$D,4,FALSE),"")</f>
        <v>262</v>
      </c>
      <c r="W2158" s="19">
        <f>IFERROR(VLOOKUP(D2158,'[1]comparativo br'!$A:$E,5,FALSE),"")</f>
        <v>225</v>
      </c>
      <c r="X2158" s="15">
        <f t="shared" si="271"/>
        <v>-0.14122137404580154</v>
      </c>
      <c r="Y2158" s="18" t="e">
        <f>SUMIFS([2]Plan2!$H:$H,[2]Plan2!$A:$A,$D2158,[2]Plan2!$U:$U,6)</f>
        <v>#VALUE!</v>
      </c>
      <c r="Z2158" s="18" t="e">
        <f>SUMIFS([2]Plan2!$H:$H,[2]Plan2!$A:$A,$D2158,[2]Plan2!$U:$U,7)</f>
        <v>#VALUE!</v>
      </c>
      <c r="AA2158" s="18" t="e">
        <f>SUMIFS([2]Plan2!$H:$H,[2]Plan2!$A:$A,$D2158,[2]Plan2!$U:$U,8)</f>
        <v>#VALUE!</v>
      </c>
      <c r="AB2158" s="18" t="e">
        <f>SUMIFS([2]Plan2!$H:$H,[2]Plan2!$A:$A,$D2158,[2]Plan2!$U:$U,9)</f>
        <v>#VALUE!</v>
      </c>
      <c r="AC2158" s="18" t="e">
        <f>SUMIFS([2]Plan2!$H:$H,[2]Plan2!$A:$A,$D2158,[2]Plan2!$U:$U,10)</f>
        <v>#VALUE!</v>
      </c>
      <c r="AD2158" s="18" t="e">
        <f>SUMIFS([2]Plan2!$H:$H,[2]Plan2!$A:$A,$D2158,[2]Plan2!$U:$U,11)</f>
        <v>#VALUE!</v>
      </c>
      <c r="AE2158" s="18" t="e">
        <f>SUMIFS([2]Plan2!$H:$H,[2]Plan2!$A:$A,$D2158,[2]Plan2!$U:$U,12)</f>
        <v>#VALUE!</v>
      </c>
      <c r="AF2158" s="18" t="e">
        <f>SUMIFS([2]Plan2!$H:$H,[2]Plan2!$A:$A,$D2158,[2]Plan2!$U:$U,1)</f>
        <v>#VALUE!</v>
      </c>
      <c r="AG2158" s="18" t="e">
        <f>SUMIFS([2]Plan2!$H:$H,[2]Plan2!$A:$A,$D2158,[2]Plan2!$U:$U,2)</f>
        <v>#VALUE!</v>
      </c>
      <c r="AH2158" s="18" t="e">
        <f>SUMIFS([2]Plan2!$H:$H,[2]Plan2!$A:$A,$D2158,[2]Plan2!$U:$U,3)</f>
        <v>#VALUE!</v>
      </c>
      <c r="AI2158" s="18" t="e">
        <f>SUMIFS([2]Plan2!$H:$H,[2]Plan2!$A:$A,$D2158,[2]Plan2!$U:$U,4)</f>
        <v>#VALUE!</v>
      </c>
      <c r="AJ2158" s="18" t="e">
        <f>SUMIFS([2]Plan2!$H:$H,[2]Plan2!$A:$A,$D2158,[2]Plan2!$U:$U,5)</f>
        <v>#VALUE!</v>
      </c>
      <c r="AK2158" s="23" t="e">
        <f t="shared" si="266"/>
        <v>#VALUE!</v>
      </c>
      <c r="AL2158" s="23" t="e">
        <f t="shared" si="269"/>
        <v>#VALUE!</v>
      </c>
      <c r="AM2158">
        <f t="shared" si="267"/>
        <v>0</v>
      </c>
    </row>
    <row r="2159" spans="1:39" ht="15.75" x14ac:dyDescent="0.25">
      <c r="A2159" s="21" t="s">
        <v>23</v>
      </c>
      <c r="B2159" s="21" t="s">
        <v>1519</v>
      </c>
      <c r="C2159" s="21">
        <v>74376401</v>
      </c>
      <c r="D2159" s="25">
        <v>100217</v>
      </c>
      <c r="E2159" s="21" t="s">
        <v>69</v>
      </c>
      <c r="F2159" s="31" t="s">
        <v>69</v>
      </c>
      <c r="G2159" s="21" t="s">
        <v>137</v>
      </c>
      <c r="H2159" s="21" t="s">
        <v>138</v>
      </c>
      <c r="I2159" s="25" t="s">
        <v>20</v>
      </c>
      <c r="J2159" s="21" t="s">
        <v>27</v>
      </c>
      <c r="K2159" s="21" t="s">
        <v>28</v>
      </c>
      <c r="L2159" s="20">
        <v>45769</v>
      </c>
      <c r="M2159" s="20">
        <v>45799</v>
      </c>
      <c r="N2159" s="21" t="s">
        <v>18</v>
      </c>
      <c r="O2159" s="21">
        <v>749</v>
      </c>
      <c r="P2159" s="21">
        <v>399</v>
      </c>
      <c r="Q2159" s="21">
        <v>619</v>
      </c>
      <c r="R2159" s="15">
        <f t="shared" si="272"/>
        <v>0.55137844611528819</v>
      </c>
      <c r="S2159" s="18">
        <f>IFERROR(VLOOKUP(D2159,'[1]comparativo br'!$A:$B,2,FALSE),"")</f>
        <v>266000</v>
      </c>
      <c r="T2159" s="18">
        <f>IFERROR(VLOOKUP(D2159,'[1]comparativo br'!$A:$C,3,FALSE),"")</f>
        <v>228000</v>
      </c>
      <c r="U2159" s="15">
        <f t="shared" si="265"/>
        <v>-0.14285714285714285</v>
      </c>
      <c r="V2159" s="19">
        <f>IFERROR(VLOOKUP(D2159,'[1]comparativo br'!$A:$D,4,FALSE),"")</f>
        <v>5110</v>
      </c>
      <c r="W2159" s="19">
        <f>IFERROR(VLOOKUP(D2159,'[1]comparativo br'!$A:$E,5,FALSE),"")</f>
        <v>5215</v>
      </c>
      <c r="X2159" s="15">
        <f t="shared" si="271"/>
        <v>2.0547945205479451E-2</v>
      </c>
      <c r="Y2159" s="18" t="e">
        <f>SUMIFS([2]Plan2!$H:$H,[2]Plan2!$A:$A,$D2159,[2]Plan2!$U:$U,6)</f>
        <v>#VALUE!</v>
      </c>
      <c r="Z2159" s="18" t="e">
        <f>SUMIFS([2]Plan2!$H:$H,[2]Plan2!$A:$A,$D2159,[2]Plan2!$U:$U,7)</f>
        <v>#VALUE!</v>
      </c>
      <c r="AA2159" s="18" t="e">
        <f>SUMIFS([2]Plan2!$H:$H,[2]Plan2!$A:$A,$D2159,[2]Plan2!$U:$U,8)</f>
        <v>#VALUE!</v>
      </c>
      <c r="AB2159" s="18" t="e">
        <f>SUMIFS([2]Plan2!$H:$H,[2]Plan2!$A:$A,$D2159,[2]Plan2!$U:$U,9)</f>
        <v>#VALUE!</v>
      </c>
      <c r="AC2159" s="18" t="e">
        <f>SUMIFS([2]Plan2!$H:$H,[2]Plan2!$A:$A,$D2159,[2]Plan2!$U:$U,10)</f>
        <v>#VALUE!</v>
      </c>
      <c r="AD2159" s="18" t="e">
        <f>SUMIFS([2]Plan2!$H:$H,[2]Plan2!$A:$A,$D2159,[2]Plan2!$U:$U,11)</f>
        <v>#VALUE!</v>
      </c>
      <c r="AE2159" s="18" t="e">
        <f>SUMIFS([2]Plan2!$H:$H,[2]Plan2!$A:$A,$D2159,[2]Plan2!$U:$U,12)</f>
        <v>#VALUE!</v>
      </c>
      <c r="AF2159" s="18" t="e">
        <f>SUMIFS([2]Plan2!$H:$H,[2]Plan2!$A:$A,$D2159,[2]Plan2!$U:$U,1)</f>
        <v>#VALUE!</v>
      </c>
      <c r="AG2159" s="18" t="e">
        <f>SUMIFS([2]Plan2!$H:$H,[2]Plan2!$A:$A,$D2159,[2]Plan2!$U:$U,2)</f>
        <v>#VALUE!</v>
      </c>
      <c r="AH2159" s="18" t="e">
        <f>SUMIFS([2]Plan2!$H:$H,[2]Plan2!$A:$A,$D2159,[2]Plan2!$U:$U,3)</f>
        <v>#VALUE!</v>
      </c>
      <c r="AI2159" s="18" t="e">
        <f>SUMIFS([2]Plan2!$H:$H,[2]Plan2!$A:$A,$D2159,[2]Plan2!$U:$U,4)</f>
        <v>#VALUE!</v>
      </c>
      <c r="AJ2159" s="18" t="e">
        <f>SUMIFS([2]Plan2!$H:$H,[2]Plan2!$A:$A,$D2159,[2]Plan2!$U:$U,5)</f>
        <v>#VALUE!</v>
      </c>
      <c r="AK2159" s="23" t="e">
        <f t="shared" si="266"/>
        <v>#VALUE!</v>
      </c>
      <c r="AL2159" s="23" t="e">
        <f t="shared" si="269"/>
        <v>#VALUE!</v>
      </c>
      <c r="AM2159">
        <f t="shared" si="267"/>
        <v>0</v>
      </c>
    </row>
    <row r="2160" spans="1:39" ht="15.75" x14ac:dyDescent="0.25">
      <c r="A2160" s="21"/>
      <c r="B2160" s="21" t="s">
        <v>1520</v>
      </c>
      <c r="C2160" s="21">
        <v>75106955</v>
      </c>
      <c r="D2160" s="25">
        <v>193970</v>
      </c>
      <c r="E2160" s="21" t="s">
        <v>1209</v>
      </c>
      <c r="F2160" s="31" t="s">
        <v>1209</v>
      </c>
      <c r="G2160" s="21" t="s">
        <v>988</v>
      </c>
      <c r="H2160" s="21" t="s">
        <v>156</v>
      </c>
      <c r="I2160" s="25" t="s">
        <v>121</v>
      </c>
      <c r="J2160" s="21" t="s">
        <v>88</v>
      </c>
      <c r="K2160" s="21" t="s">
        <v>93</v>
      </c>
      <c r="L2160" s="20">
        <v>45742</v>
      </c>
      <c r="M2160" s="20">
        <v>45799</v>
      </c>
      <c r="N2160" s="21" t="s">
        <v>18</v>
      </c>
      <c r="O2160" s="21">
        <v>608</v>
      </c>
      <c r="P2160" s="21">
        <v>508</v>
      </c>
      <c r="Q2160" s="21">
        <v>974</v>
      </c>
      <c r="R2160" s="15">
        <f t="shared" si="272"/>
        <v>0.91732283464566933</v>
      </c>
      <c r="S2160" s="18">
        <f>IFERROR(VLOOKUP(D2160,'[1]comparativo br'!$A:$B,2,FALSE),"")</f>
        <v>90180</v>
      </c>
      <c r="T2160" s="18">
        <f>IFERROR(VLOOKUP(D2160,'[1]comparativo br'!$A:$C,3,FALSE),"")</f>
        <v>0</v>
      </c>
      <c r="U2160" s="15">
        <f t="shared" si="265"/>
        <v>-1</v>
      </c>
      <c r="V2160" s="19">
        <f>IFERROR(VLOOKUP(D2160,'[1]comparativo br'!$A:$D,4,FALSE),"")</f>
        <v>406</v>
      </c>
      <c r="W2160" s="19">
        <f>IFERROR(VLOOKUP(D2160,'[1]comparativo br'!$A:$E,5,FALSE),"")</f>
        <v>477</v>
      </c>
      <c r="X2160" s="15">
        <f t="shared" si="271"/>
        <v>0.1748768472906404</v>
      </c>
      <c r="Y2160" s="18" t="e">
        <f>SUMIFS([2]Plan2!$H:$H,[2]Plan2!$A:$A,$D2160,[2]Plan2!$U:$U,6)</f>
        <v>#VALUE!</v>
      </c>
      <c r="Z2160" s="18" t="e">
        <f>SUMIFS([2]Plan2!$H:$H,[2]Plan2!$A:$A,$D2160,[2]Plan2!$U:$U,7)</f>
        <v>#VALUE!</v>
      </c>
      <c r="AA2160" s="18" t="e">
        <f>SUMIFS([2]Plan2!$H:$H,[2]Plan2!$A:$A,$D2160,[2]Plan2!$U:$U,8)</f>
        <v>#VALUE!</v>
      </c>
      <c r="AB2160" s="18" t="e">
        <f>SUMIFS([2]Plan2!$H:$H,[2]Plan2!$A:$A,$D2160,[2]Plan2!$U:$U,9)</f>
        <v>#VALUE!</v>
      </c>
      <c r="AC2160" s="18" t="e">
        <f>SUMIFS([2]Plan2!$H:$H,[2]Plan2!$A:$A,$D2160,[2]Plan2!$U:$U,10)</f>
        <v>#VALUE!</v>
      </c>
      <c r="AD2160" s="18" t="e">
        <f>SUMIFS([2]Plan2!$H:$H,[2]Plan2!$A:$A,$D2160,[2]Plan2!$U:$U,11)</f>
        <v>#VALUE!</v>
      </c>
      <c r="AE2160" s="18" t="e">
        <f>SUMIFS([2]Plan2!$H:$H,[2]Plan2!$A:$A,$D2160,[2]Plan2!$U:$U,12)</f>
        <v>#VALUE!</v>
      </c>
      <c r="AF2160" s="18" t="e">
        <f>SUMIFS([2]Plan2!$H:$H,[2]Plan2!$A:$A,$D2160,[2]Plan2!$U:$U,1)</f>
        <v>#VALUE!</v>
      </c>
      <c r="AG2160" s="18" t="e">
        <f>SUMIFS([2]Plan2!$H:$H,[2]Plan2!$A:$A,$D2160,[2]Plan2!$U:$U,2)</f>
        <v>#VALUE!</v>
      </c>
      <c r="AH2160" s="18" t="e">
        <f>SUMIFS([2]Plan2!$H:$H,[2]Plan2!$A:$A,$D2160,[2]Plan2!$U:$U,3)</f>
        <v>#VALUE!</v>
      </c>
      <c r="AI2160" s="18" t="e">
        <f>SUMIFS([2]Plan2!$H:$H,[2]Plan2!$A:$A,$D2160,[2]Plan2!$U:$U,4)</f>
        <v>#VALUE!</v>
      </c>
      <c r="AJ2160" s="18" t="e">
        <f>SUMIFS([2]Plan2!$H:$H,[2]Plan2!$A:$A,$D2160,[2]Plan2!$U:$U,5)</f>
        <v>#VALUE!</v>
      </c>
      <c r="AK2160" s="23" t="e">
        <f t="shared" si="266"/>
        <v>#VALUE!</v>
      </c>
      <c r="AL2160" s="23" t="e">
        <f t="shared" si="269"/>
        <v>#VALUE!</v>
      </c>
      <c r="AM2160">
        <f t="shared" si="267"/>
        <v>0</v>
      </c>
    </row>
    <row r="2161" spans="1:39" ht="15.75" x14ac:dyDescent="0.25">
      <c r="A2161" s="21"/>
      <c r="B2161" s="21" t="s">
        <v>1519</v>
      </c>
      <c r="C2161" s="21">
        <v>75609123</v>
      </c>
      <c r="D2161" s="25">
        <v>101781</v>
      </c>
      <c r="E2161" s="21" t="s">
        <v>33</v>
      </c>
      <c r="F2161" s="31" t="s">
        <v>33</v>
      </c>
      <c r="G2161" s="21" t="s">
        <v>1640</v>
      </c>
      <c r="H2161" s="21" t="s">
        <v>393</v>
      </c>
      <c r="I2161" s="25" t="s">
        <v>20</v>
      </c>
      <c r="J2161" s="21" t="s">
        <v>41</v>
      </c>
      <c r="K2161" s="21" t="s">
        <v>42</v>
      </c>
      <c r="L2161" s="20">
        <v>45785</v>
      </c>
      <c r="M2161" s="20"/>
      <c r="N2161" s="21" t="s">
        <v>18</v>
      </c>
      <c r="O2161" s="21"/>
      <c r="P2161" s="21"/>
      <c r="Q2161" s="21"/>
      <c r="R2161" s="28"/>
      <c r="S2161" s="18">
        <f>IFERROR(VLOOKUP(D2161,'[1]comparativo br'!$A:$B,2,FALSE),"")</f>
        <v>14580</v>
      </c>
      <c r="T2161" s="18">
        <f>IFERROR(VLOOKUP(D2161,'[1]comparativo br'!$A:$C,3,FALSE),"")</f>
        <v>0</v>
      </c>
      <c r="U2161" s="15">
        <f t="shared" si="265"/>
        <v>-1</v>
      </c>
      <c r="V2161" s="19">
        <f>IFERROR(VLOOKUP(D2161,'[1]comparativo br'!$A:$D,4,FALSE),"")</f>
        <v>0</v>
      </c>
      <c r="W2161" s="19">
        <f>IFERROR(VLOOKUP(D2161,'[1]comparativo br'!$A:$E,5,FALSE),"")</f>
        <v>0</v>
      </c>
      <c r="X2161" s="15" t="str">
        <f t="shared" si="271"/>
        <v/>
      </c>
      <c r="Y2161" s="18" t="e">
        <f>SUMIFS([2]Plan2!$H:$H,[2]Plan2!$A:$A,$D2161,[2]Plan2!$U:$U,6)</f>
        <v>#VALUE!</v>
      </c>
      <c r="Z2161" s="18" t="e">
        <f>SUMIFS([2]Plan2!$H:$H,[2]Plan2!$A:$A,$D2161,[2]Plan2!$U:$U,7)</f>
        <v>#VALUE!</v>
      </c>
      <c r="AA2161" s="18" t="e">
        <f>SUMIFS([2]Plan2!$H:$H,[2]Plan2!$A:$A,$D2161,[2]Plan2!$U:$U,8)</f>
        <v>#VALUE!</v>
      </c>
      <c r="AB2161" s="18" t="e">
        <f>SUMIFS([2]Plan2!$H:$H,[2]Plan2!$A:$A,$D2161,[2]Plan2!$U:$U,9)</f>
        <v>#VALUE!</v>
      </c>
      <c r="AC2161" s="18" t="e">
        <f>SUMIFS([2]Plan2!$H:$H,[2]Plan2!$A:$A,$D2161,[2]Plan2!$U:$U,10)</f>
        <v>#VALUE!</v>
      </c>
      <c r="AD2161" s="18" t="e">
        <f>SUMIFS([2]Plan2!$H:$H,[2]Plan2!$A:$A,$D2161,[2]Plan2!$U:$U,11)</f>
        <v>#VALUE!</v>
      </c>
      <c r="AE2161" s="18" t="e">
        <f>SUMIFS([2]Plan2!$H:$H,[2]Plan2!$A:$A,$D2161,[2]Plan2!$U:$U,12)</f>
        <v>#VALUE!</v>
      </c>
      <c r="AF2161" s="18" t="e">
        <f>SUMIFS([2]Plan2!$H:$H,[2]Plan2!$A:$A,$D2161,[2]Plan2!$U:$U,1)</f>
        <v>#VALUE!</v>
      </c>
      <c r="AG2161" s="18" t="e">
        <f>SUMIFS([2]Plan2!$H:$H,[2]Plan2!$A:$A,$D2161,[2]Plan2!$U:$U,2)</f>
        <v>#VALUE!</v>
      </c>
      <c r="AH2161" s="18" t="e">
        <f>SUMIFS([2]Plan2!$H:$H,[2]Plan2!$A:$A,$D2161,[2]Plan2!$U:$U,3)</f>
        <v>#VALUE!</v>
      </c>
      <c r="AI2161" s="18" t="e">
        <f>SUMIFS([2]Plan2!$H:$H,[2]Plan2!$A:$A,$D2161,[2]Plan2!$U:$U,4)</f>
        <v>#VALUE!</v>
      </c>
      <c r="AJ2161" s="18" t="e">
        <f>SUMIFS([2]Plan2!$H:$H,[2]Plan2!$A:$A,$D2161,[2]Plan2!$U:$U,5)</f>
        <v>#VALUE!</v>
      </c>
      <c r="AK2161" s="23" t="e">
        <f t="shared" si="266"/>
        <v>#VALUE!</v>
      </c>
      <c r="AL2161" s="23" t="e">
        <f t="shared" si="269"/>
        <v>#VALUE!</v>
      </c>
      <c r="AM2161">
        <f t="shared" si="267"/>
        <v>0</v>
      </c>
    </row>
    <row r="2162" spans="1:39" ht="15.75" x14ac:dyDescent="0.25">
      <c r="A2162" s="21"/>
      <c r="B2162" s="21" t="s">
        <v>1519</v>
      </c>
      <c r="C2162" s="21">
        <v>75609123</v>
      </c>
      <c r="D2162" s="25">
        <v>101891</v>
      </c>
      <c r="E2162" s="21" t="s">
        <v>33</v>
      </c>
      <c r="F2162" s="31" t="s">
        <v>33</v>
      </c>
      <c r="G2162" s="21" t="s">
        <v>1640</v>
      </c>
      <c r="H2162" s="21" t="s">
        <v>258</v>
      </c>
      <c r="I2162" s="25" t="s">
        <v>77</v>
      </c>
      <c r="J2162" s="21" t="s">
        <v>41</v>
      </c>
      <c r="K2162" s="21" t="s">
        <v>42</v>
      </c>
      <c r="L2162" s="20">
        <v>45121</v>
      </c>
      <c r="M2162" s="20"/>
      <c r="N2162" s="21" t="s">
        <v>53</v>
      </c>
      <c r="O2162" s="21"/>
      <c r="P2162" s="21"/>
      <c r="Q2162" s="21"/>
      <c r="R2162" s="28"/>
      <c r="S2162" s="18" t="str">
        <f>IFERROR(VLOOKUP(D2162,'[1]comparativo br'!$A:$B,2,FALSE),"")</f>
        <v/>
      </c>
      <c r="T2162" s="18" t="str">
        <f>IFERROR(VLOOKUP(D2162,'[1]comparativo br'!$A:$C,3,FALSE),"")</f>
        <v/>
      </c>
      <c r="U2162" s="15" t="str">
        <f t="shared" si="265"/>
        <v/>
      </c>
      <c r="V2162" s="19" t="str">
        <f>IFERROR(VLOOKUP(D2162,'[1]comparativo br'!$A:$D,4,FALSE),"")</f>
        <v/>
      </c>
      <c r="W2162" s="19" t="str">
        <f>IFERROR(VLOOKUP(D2162,'[1]comparativo br'!$A:$E,5,FALSE),"")</f>
        <v/>
      </c>
      <c r="X2162" s="15" t="str">
        <f t="shared" si="271"/>
        <v/>
      </c>
      <c r="Y2162" s="18" t="e">
        <f>SUMIFS([2]Plan2!$H:$H,[2]Plan2!$A:$A,$D2162,[2]Plan2!$U:$U,6)</f>
        <v>#VALUE!</v>
      </c>
      <c r="Z2162" s="18" t="e">
        <f>SUMIFS([2]Plan2!$H:$H,[2]Plan2!$A:$A,$D2162,[2]Plan2!$U:$U,7)</f>
        <v>#VALUE!</v>
      </c>
      <c r="AA2162" s="18" t="e">
        <f>SUMIFS([2]Plan2!$H:$H,[2]Plan2!$A:$A,$D2162,[2]Plan2!$U:$U,8)</f>
        <v>#VALUE!</v>
      </c>
      <c r="AB2162" s="18" t="e">
        <f>SUMIFS([2]Plan2!$H:$H,[2]Plan2!$A:$A,$D2162,[2]Plan2!$U:$U,9)</f>
        <v>#VALUE!</v>
      </c>
      <c r="AC2162" s="18" t="e">
        <f>SUMIFS([2]Plan2!$H:$H,[2]Plan2!$A:$A,$D2162,[2]Plan2!$U:$U,10)</f>
        <v>#VALUE!</v>
      </c>
      <c r="AD2162" s="18" t="e">
        <f>SUMIFS([2]Plan2!$H:$H,[2]Plan2!$A:$A,$D2162,[2]Plan2!$U:$U,11)</f>
        <v>#VALUE!</v>
      </c>
      <c r="AE2162" s="18" t="e">
        <f>SUMIFS([2]Plan2!$H:$H,[2]Plan2!$A:$A,$D2162,[2]Plan2!$U:$U,12)</f>
        <v>#VALUE!</v>
      </c>
      <c r="AF2162" s="18" t="e">
        <f>SUMIFS([2]Plan2!$H:$H,[2]Plan2!$A:$A,$D2162,[2]Plan2!$U:$U,1)</f>
        <v>#VALUE!</v>
      </c>
      <c r="AG2162" s="18" t="e">
        <f>SUMIFS([2]Plan2!$H:$H,[2]Plan2!$A:$A,$D2162,[2]Plan2!$U:$U,2)</f>
        <v>#VALUE!</v>
      </c>
      <c r="AH2162" s="18" t="e">
        <f>SUMIFS([2]Plan2!$H:$H,[2]Plan2!$A:$A,$D2162,[2]Plan2!$U:$U,3)</f>
        <v>#VALUE!</v>
      </c>
      <c r="AI2162" s="18" t="e">
        <f>SUMIFS([2]Plan2!$H:$H,[2]Plan2!$A:$A,$D2162,[2]Plan2!$U:$U,4)</f>
        <v>#VALUE!</v>
      </c>
      <c r="AJ2162" s="18" t="e">
        <f>SUMIFS([2]Plan2!$H:$H,[2]Plan2!$A:$A,$D2162,[2]Plan2!$U:$U,5)</f>
        <v>#VALUE!</v>
      </c>
      <c r="AK2162" s="23" t="e">
        <f t="shared" si="266"/>
        <v>#VALUE!</v>
      </c>
      <c r="AL2162" s="23" t="e">
        <f t="shared" si="269"/>
        <v>#VALUE!</v>
      </c>
      <c r="AM2162">
        <f t="shared" si="267"/>
        <v>0</v>
      </c>
    </row>
    <row r="2163" spans="1:39" ht="15.75" x14ac:dyDescent="0.25">
      <c r="A2163" s="21"/>
      <c r="B2163" s="21"/>
      <c r="C2163" s="21">
        <v>75609123</v>
      </c>
      <c r="D2163" s="25">
        <v>101899</v>
      </c>
      <c r="E2163" s="21" t="s">
        <v>33</v>
      </c>
      <c r="F2163" s="31" t="s">
        <v>33</v>
      </c>
      <c r="G2163" s="21" t="s">
        <v>1640</v>
      </c>
      <c r="H2163" s="21" t="s">
        <v>417</v>
      </c>
      <c r="I2163" s="25" t="s">
        <v>72</v>
      </c>
      <c r="J2163" s="21" t="s">
        <v>41</v>
      </c>
      <c r="K2163" s="21" t="s">
        <v>42</v>
      </c>
      <c r="L2163" s="20">
        <v>45308</v>
      </c>
      <c r="M2163" s="20"/>
      <c r="N2163" s="21" t="s">
        <v>53</v>
      </c>
      <c r="O2163" s="21"/>
      <c r="P2163" s="21"/>
      <c r="Q2163" s="21"/>
      <c r="R2163" s="28"/>
      <c r="S2163" s="18">
        <f>IFERROR(VLOOKUP(D2163,'[1]comparativo br'!$A:$B,2,FALSE),"")</f>
        <v>1197</v>
      </c>
      <c r="T2163" s="18">
        <f>IFERROR(VLOOKUP(D2163,'[1]comparativo br'!$A:$C,3,FALSE),"")</f>
        <v>0</v>
      </c>
      <c r="U2163" s="15">
        <f t="shared" si="265"/>
        <v>-1</v>
      </c>
      <c r="V2163" s="19">
        <f>IFERROR(VLOOKUP(D2163,'[1]comparativo br'!$A:$D,4,FALSE),"")</f>
        <v>0</v>
      </c>
      <c r="W2163" s="19">
        <f>IFERROR(VLOOKUP(D2163,'[1]comparativo br'!$A:$E,5,FALSE),"")</f>
        <v>0</v>
      </c>
      <c r="X2163" s="15" t="str">
        <f t="shared" si="271"/>
        <v/>
      </c>
      <c r="Y2163" s="18" t="e">
        <f>SUMIFS([2]Plan2!$H:$H,[2]Plan2!$A:$A,$D2163,[2]Plan2!$U:$U,6)</f>
        <v>#VALUE!</v>
      </c>
      <c r="Z2163" s="18" t="e">
        <f>SUMIFS([2]Plan2!$H:$H,[2]Plan2!$A:$A,$D2163,[2]Plan2!$U:$U,7)</f>
        <v>#VALUE!</v>
      </c>
      <c r="AA2163" s="18" t="e">
        <f>SUMIFS([2]Plan2!$H:$H,[2]Plan2!$A:$A,$D2163,[2]Plan2!$U:$U,8)</f>
        <v>#VALUE!</v>
      </c>
      <c r="AB2163" s="18" t="e">
        <f>SUMIFS([2]Plan2!$H:$H,[2]Plan2!$A:$A,$D2163,[2]Plan2!$U:$U,9)</f>
        <v>#VALUE!</v>
      </c>
      <c r="AC2163" s="18" t="e">
        <f>SUMIFS([2]Plan2!$H:$H,[2]Plan2!$A:$A,$D2163,[2]Plan2!$U:$U,10)</f>
        <v>#VALUE!</v>
      </c>
      <c r="AD2163" s="18" t="e">
        <f>SUMIFS([2]Plan2!$H:$H,[2]Plan2!$A:$A,$D2163,[2]Plan2!$U:$U,11)</f>
        <v>#VALUE!</v>
      </c>
      <c r="AE2163" s="18" t="e">
        <f>SUMIFS([2]Plan2!$H:$H,[2]Plan2!$A:$A,$D2163,[2]Plan2!$U:$U,12)</f>
        <v>#VALUE!</v>
      </c>
      <c r="AF2163" s="18" t="e">
        <f>SUMIFS([2]Plan2!$H:$H,[2]Plan2!$A:$A,$D2163,[2]Plan2!$U:$U,1)</f>
        <v>#VALUE!</v>
      </c>
      <c r="AG2163" s="18" t="e">
        <f>SUMIFS([2]Plan2!$H:$H,[2]Plan2!$A:$A,$D2163,[2]Plan2!$U:$U,2)</f>
        <v>#VALUE!</v>
      </c>
      <c r="AH2163" s="18" t="e">
        <f>SUMIFS([2]Plan2!$H:$H,[2]Plan2!$A:$A,$D2163,[2]Plan2!$U:$U,3)</f>
        <v>#VALUE!</v>
      </c>
      <c r="AI2163" s="18" t="e">
        <f>SUMIFS([2]Plan2!$H:$H,[2]Plan2!$A:$A,$D2163,[2]Plan2!$U:$U,4)</f>
        <v>#VALUE!</v>
      </c>
      <c r="AJ2163" s="18" t="e">
        <f>SUMIFS([2]Plan2!$H:$H,[2]Plan2!$A:$A,$D2163,[2]Plan2!$U:$U,5)</f>
        <v>#VALUE!</v>
      </c>
      <c r="AK2163" s="23" t="e">
        <f t="shared" si="266"/>
        <v>#VALUE!</v>
      </c>
      <c r="AL2163" s="23" t="e">
        <f t="shared" si="269"/>
        <v>#VALUE!</v>
      </c>
      <c r="AM2163">
        <f t="shared" si="267"/>
        <v>0</v>
      </c>
    </row>
    <row r="2164" spans="1:39" ht="15.75" x14ac:dyDescent="0.25">
      <c r="A2164" s="21"/>
      <c r="B2164" s="21" t="s">
        <v>1519</v>
      </c>
      <c r="C2164" s="21">
        <v>75609123</v>
      </c>
      <c r="D2164" s="25">
        <v>101906</v>
      </c>
      <c r="E2164" s="21" t="s">
        <v>33</v>
      </c>
      <c r="F2164" s="31" t="s">
        <v>33</v>
      </c>
      <c r="G2164" s="21" t="s">
        <v>1640</v>
      </c>
      <c r="H2164" s="21" t="s">
        <v>418</v>
      </c>
      <c r="I2164" s="25" t="s">
        <v>72</v>
      </c>
      <c r="J2164" s="21" t="s">
        <v>41</v>
      </c>
      <c r="K2164" s="21" t="s">
        <v>42</v>
      </c>
      <c r="L2164" s="20">
        <v>45120</v>
      </c>
      <c r="M2164" s="20"/>
      <c r="N2164" s="21" t="s">
        <v>53</v>
      </c>
      <c r="O2164" s="21"/>
      <c r="P2164" s="21"/>
      <c r="Q2164" s="21"/>
      <c r="R2164" s="28"/>
      <c r="S2164" s="18">
        <f>IFERROR(VLOOKUP(D2164,'[1]comparativo br'!$A:$B,2,FALSE),"")</f>
        <v>6057</v>
      </c>
      <c r="T2164" s="18">
        <f>IFERROR(VLOOKUP(D2164,'[1]comparativo br'!$A:$C,3,FALSE),"")</f>
        <v>0</v>
      </c>
      <c r="U2164" s="15">
        <f t="shared" si="265"/>
        <v>-1</v>
      </c>
      <c r="V2164" s="19">
        <f>IFERROR(VLOOKUP(D2164,'[1]comparativo br'!$A:$D,4,FALSE),"")</f>
        <v>0</v>
      </c>
      <c r="W2164" s="19">
        <f>IFERROR(VLOOKUP(D2164,'[1]comparativo br'!$A:$E,5,FALSE),"")</f>
        <v>0</v>
      </c>
      <c r="X2164" s="15" t="str">
        <f t="shared" si="271"/>
        <v/>
      </c>
      <c r="Y2164" s="18" t="e">
        <f>SUMIFS([2]Plan2!$H:$H,[2]Plan2!$A:$A,$D2164,[2]Plan2!$U:$U,6)</f>
        <v>#VALUE!</v>
      </c>
      <c r="Z2164" s="18" t="e">
        <f>SUMIFS([2]Plan2!$H:$H,[2]Plan2!$A:$A,$D2164,[2]Plan2!$U:$U,7)</f>
        <v>#VALUE!</v>
      </c>
      <c r="AA2164" s="18" t="e">
        <f>SUMIFS([2]Plan2!$H:$H,[2]Plan2!$A:$A,$D2164,[2]Plan2!$U:$U,8)</f>
        <v>#VALUE!</v>
      </c>
      <c r="AB2164" s="18" t="e">
        <f>SUMIFS([2]Plan2!$H:$H,[2]Plan2!$A:$A,$D2164,[2]Plan2!$U:$U,9)</f>
        <v>#VALUE!</v>
      </c>
      <c r="AC2164" s="18" t="e">
        <f>SUMIFS([2]Plan2!$H:$H,[2]Plan2!$A:$A,$D2164,[2]Plan2!$U:$U,10)</f>
        <v>#VALUE!</v>
      </c>
      <c r="AD2164" s="18" t="e">
        <f>SUMIFS([2]Plan2!$H:$H,[2]Plan2!$A:$A,$D2164,[2]Plan2!$U:$U,11)</f>
        <v>#VALUE!</v>
      </c>
      <c r="AE2164" s="18" t="e">
        <f>SUMIFS([2]Plan2!$H:$H,[2]Plan2!$A:$A,$D2164,[2]Plan2!$U:$U,12)</f>
        <v>#VALUE!</v>
      </c>
      <c r="AF2164" s="18" t="e">
        <f>SUMIFS([2]Plan2!$H:$H,[2]Plan2!$A:$A,$D2164,[2]Plan2!$U:$U,1)</f>
        <v>#VALUE!</v>
      </c>
      <c r="AG2164" s="18" t="e">
        <f>SUMIFS([2]Plan2!$H:$H,[2]Plan2!$A:$A,$D2164,[2]Plan2!$U:$U,2)</f>
        <v>#VALUE!</v>
      </c>
      <c r="AH2164" s="18" t="e">
        <f>SUMIFS([2]Plan2!$H:$H,[2]Plan2!$A:$A,$D2164,[2]Plan2!$U:$U,3)</f>
        <v>#VALUE!</v>
      </c>
      <c r="AI2164" s="18" t="e">
        <f>SUMIFS([2]Plan2!$H:$H,[2]Plan2!$A:$A,$D2164,[2]Plan2!$U:$U,4)</f>
        <v>#VALUE!</v>
      </c>
      <c r="AJ2164" s="18" t="e">
        <f>SUMIFS([2]Plan2!$H:$H,[2]Plan2!$A:$A,$D2164,[2]Plan2!$U:$U,5)</f>
        <v>#VALUE!</v>
      </c>
      <c r="AK2164" s="23" t="e">
        <f t="shared" si="266"/>
        <v>#VALUE!</v>
      </c>
      <c r="AL2164" s="23" t="e">
        <f t="shared" si="269"/>
        <v>#VALUE!</v>
      </c>
      <c r="AM2164">
        <f t="shared" si="267"/>
        <v>0</v>
      </c>
    </row>
    <row r="2165" spans="1:39" ht="15.75" x14ac:dyDescent="0.25">
      <c r="A2165" s="21"/>
      <c r="B2165" s="21" t="s">
        <v>1520</v>
      </c>
      <c r="C2165" s="21">
        <v>75609123</v>
      </c>
      <c r="D2165" s="25">
        <v>102076</v>
      </c>
      <c r="E2165" s="21" t="s">
        <v>33</v>
      </c>
      <c r="F2165" s="31" t="s">
        <v>33</v>
      </c>
      <c r="G2165" s="21" t="s">
        <v>1640</v>
      </c>
      <c r="H2165" s="21" t="s">
        <v>96</v>
      </c>
      <c r="I2165" s="25" t="s">
        <v>15</v>
      </c>
      <c r="J2165" s="21" t="s">
        <v>41</v>
      </c>
      <c r="K2165" s="21" t="s">
        <v>42</v>
      </c>
      <c r="L2165" s="20">
        <v>45769</v>
      </c>
      <c r="M2165" s="20"/>
      <c r="N2165" s="21" t="s">
        <v>18</v>
      </c>
      <c r="O2165" s="21"/>
      <c r="P2165" s="21"/>
      <c r="Q2165" s="21"/>
      <c r="R2165" s="28"/>
      <c r="S2165" s="18">
        <f>IFERROR(VLOOKUP(D2165,'[1]comparativo br'!$A:$B,2,FALSE),"")</f>
        <v>6057</v>
      </c>
      <c r="T2165" s="18">
        <f>IFERROR(VLOOKUP(D2165,'[1]comparativo br'!$A:$C,3,FALSE),"")</f>
        <v>5400</v>
      </c>
      <c r="U2165" s="15">
        <f t="shared" si="265"/>
        <v>-0.10846953937592868</v>
      </c>
      <c r="V2165" s="19">
        <f>IFERROR(VLOOKUP(D2165,'[1]comparativo br'!$A:$D,4,FALSE),"")</f>
        <v>0</v>
      </c>
      <c r="W2165" s="19">
        <f>IFERROR(VLOOKUP(D2165,'[1]comparativo br'!$A:$E,5,FALSE),"")</f>
        <v>0</v>
      </c>
      <c r="X2165" s="15" t="str">
        <f t="shared" si="271"/>
        <v/>
      </c>
      <c r="Y2165" s="18" t="e">
        <f>SUMIFS([2]Plan2!$H:$H,[2]Plan2!$A:$A,$D2165,[2]Plan2!$U:$U,6)</f>
        <v>#VALUE!</v>
      </c>
      <c r="Z2165" s="18" t="e">
        <f>SUMIFS([2]Plan2!$H:$H,[2]Plan2!$A:$A,$D2165,[2]Plan2!$U:$U,7)</f>
        <v>#VALUE!</v>
      </c>
      <c r="AA2165" s="18" t="e">
        <f>SUMIFS([2]Plan2!$H:$H,[2]Plan2!$A:$A,$D2165,[2]Plan2!$U:$U,8)</f>
        <v>#VALUE!</v>
      </c>
      <c r="AB2165" s="18" t="e">
        <f>SUMIFS([2]Plan2!$H:$H,[2]Plan2!$A:$A,$D2165,[2]Plan2!$U:$U,9)</f>
        <v>#VALUE!</v>
      </c>
      <c r="AC2165" s="18" t="e">
        <f>SUMIFS([2]Plan2!$H:$H,[2]Plan2!$A:$A,$D2165,[2]Plan2!$U:$U,10)</f>
        <v>#VALUE!</v>
      </c>
      <c r="AD2165" s="18" t="e">
        <f>SUMIFS([2]Plan2!$H:$H,[2]Plan2!$A:$A,$D2165,[2]Plan2!$U:$U,11)</f>
        <v>#VALUE!</v>
      </c>
      <c r="AE2165" s="18" t="e">
        <f>SUMIFS([2]Plan2!$H:$H,[2]Plan2!$A:$A,$D2165,[2]Plan2!$U:$U,12)</f>
        <v>#VALUE!</v>
      </c>
      <c r="AF2165" s="18" t="e">
        <f>SUMIFS([2]Plan2!$H:$H,[2]Plan2!$A:$A,$D2165,[2]Plan2!$U:$U,1)</f>
        <v>#VALUE!</v>
      </c>
      <c r="AG2165" s="18" t="e">
        <f>SUMIFS([2]Plan2!$H:$H,[2]Plan2!$A:$A,$D2165,[2]Plan2!$U:$U,2)</f>
        <v>#VALUE!</v>
      </c>
      <c r="AH2165" s="18" t="e">
        <f>SUMIFS([2]Plan2!$H:$H,[2]Plan2!$A:$A,$D2165,[2]Plan2!$U:$U,3)</f>
        <v>#VALUE!</v>
      </c>
      <c r="AI2165" s="18" t="e">
        <f>SUMIFS([2]Plan2!$H:$H,[2]Plan2!$A:$A,$D2165,[2]Plan2!$U:$U,4)</f>
        <v>#VALUE!</v>
      </c>
      <c r="AJ2165" s="18" t="e">
        <f>SUMIFS([2]Plan2!$H:$H,[2]Plan2!$A:$A,$D2165,[2]Plan2!$U:$U,5)</f>
        <v>#VALUE!</v>
      </c>
      <c r="AK2165" s="23" t="e">
        <f t="shared" si="266"/>
        <v>#VALUE!</v>
      </c>
      <c r="AL2165" s="23" t="e">
        <f t="shared" si="269"/>
        <v>#VALUE!</v>
      </c>
      <c r="AM2165">
        <f t="shared" si="267"/>
        <v>0</v>
      </c>
    </row>
    <row r="2166" spans="1:39" ht="15.75" x14ac:dyDescent="0.25">
      <c r="A2166" s="21"/>
      <c r="B2166" s="21" t="s">
        <v>1519</v>
      </c>
      <c r="C2166" s="21">
        <v>75609123</v>
      </c>
      <c r="D2166" s="25">
        <v>191685</v>
      </c>
      <c r="E2166" s="21" t="s">
        <v>33</v>
      </c>
      <c r="F2166" s="31" t="s">
        <v>33</v>
      </c>
      <c r="G2166" s="21" t="s">
        <v>1640</v>
      </c>
      <c r="H2166" s="21" t="s">
        <v>277</v>
      </c>
      <c r="I2166" s="25" t="s">
        <v>63</v>
      </c>
      <c r="J2166" s="21" t="s">
        <v>41</v>
      </c>
      <c r="K2166" s="21" t="s">
        <v>42</v>
      </c>
      <c r="L2166" s="20">
        <v>45215</v>
      </c>
      <c r="M2166" s="20"/>
      <c r="N2166" s="21" t="s">
        <v>53</v>
      </c>
      <c r="O2166" s="21"/>
      <c r="P2166" s="21"/>
      <c r="Q2166" s="21"/>
      <c r="R2166" s="28"/>
      <c r="S2166" s="18">
        <f>IFERROR(VLOOKUP(D2166,'[1]comparativo br'!$A:$B,2,FALSE),"")</f>
        <v>6057</v>
      </c>
      <c r="T2166" s="18">
        <f>IFERROR(VLOOKUP(D2166,'[1]comparativo br'!$A:$C,3,FALSE),"")</f>
        <v>0</v>
      </c>
      <c r="U2166" s="15">
        <f t="shared" si="265"/>
        <v>-1</v>
      </c>
      <c r="V2166" s="19">
        <f>IFERROR(VLOOKUP(D2166,'[1]comparativo br'!$A:$D,4,FALSE),"")</f>
        <v>0</v>
      </c>
      <c r="W2166" s="19">
        <f>IFERROR(VLOOKUP(D2166,'[1]comparativo br'!$A:$E,5,FALSE),"")</f>
        <v>0</v>
      </c>
      <c r="X2166" s="15" t="str">
        <f t="shared" si="271"/>
        <v/>
      </c>
      <c r="Y2166" s="18" t="e">
        <f>SUMIFS([2]Plan2!$H:$H,[2]Plan2!$A:$A,$D2166,[2]Plan2!$U:$U,6)</f>
        <v>#VALUE!</v>
      </c>
      <c r="Z2166" s="18" t="e">
        <f>SUMIFS([2]Plan2!$H:$H,[2]Plan2!$A:$A,$D2166,[2]Plan2!$U:$U,7)</f>
        <v>#VALUE!</v>
      </c>
      <c r="AA2166" s="18" t="e">
        <f>SUMIFS([2]Plan2!$H:$H,[2]Plan2!$A:$A,$D2166,[2]Plan2!$U:$U,8)</f>
        <v>#VALUE!</v>
      </c>
      <c r="AB2166" s="18" t="e">
        <f>SUMIFS([2]Plan2!$H:$H,[2]Plan2!$A:$A,$D2166,[2]Plan2!$U:$U,9)</f>
        <v>#VALUE!</v>
      </c>
      <c r="AC2166" s="18" t="e">
        <f>SUMIFS([2]Plan2!$H:$H,[2]Plan2!$A:$A,$D2166,[2]Plan2!$U:$U,10)</f>
        <v>#VALUE!</v>
      </c>
      <c r="AD2166" s="18" t="e">
        <f>SUMIFS([2]Plan2!$H:$H,[2]Plan2!$A:$A,$D2166,[2]Plan2!$U:$U,11)</f>
        <v>#VALUE!</v>
      </c>
      <c r="AE2166" s="18" t="e">
        <f>SUMIFS([2]Plan2!$H:$H,[2]Plan2!$A:$A,$D2166,[2]Plan2!$U:$U,12)</f>
        <v>#VALUE!</v>
      </c>
      <c r="AF2166" s="18" t="e">
        <f>SUMIFS([2]Plan2!$H:$H,[2]Plan2!$A:$A,$D2166,[2]Plan2!$U:$U,1)</f>
        <v>#VALUE!</v>
      </c>
      <c r="AG2166" s="18" t="e">
        <f>SUMIFS([2]Plan2!$H:$H,[2]Plan2!$A:$A,$D2166,[2]Plan2!$U:$U,2)</f>
        <v>#VALUE!</v>
      </c>
      <c r="AH2166" s="18" t="e">
        <f>SUMIFS([2]Plan2!$H:$H,[2]Plan2!$A:$A,$D2166,[2]Plan2!$U:$U,3)</f>
        <v>#VALUE!</v>
      </c>
      <c r="AI2166" s="18" t="e">
        <f>SUMIFS([2]Plan2!$H:$H,[2]Plan2!$A:$A,$D2166,[2]Plan2!$U:$U,4)</f>
        <v>#VALUE!</v>
      </c>
      <c r="AJ2166" s="18" t="e">
        <f>SUMIFS([2]Plan2!$H:$H,[2]Plan2!$A:$A,$D2166,[2]Plan2!$U:$U,5)</f>
        <v>#VALUE!</v>
      </c>
      <c r="AK2166" s="23" t="e">
        <f t="shared" si="266"/>
        <v>#VALUE!</v>
      </c>
      <c r="AL2166" s="23" t="e">
        <f t="shared" si="269"/>
        <v>#VALUE!</v>
      </c>
      <c r="AM2166">
        <f t="shared" si="267"/>
        <v>0</v>
      </c>
    </row>
    <row r="2167" spans="1:39" ht="15.75" x14ac:dyDescent="0.25">
      <c r="A2167" s="21"/>
      <c r="B2167" s="21" t="s">
        <v>1520</v>
      </c>
      <c r="C2167" s="21">
        <v>75609123</v>
      </c>
      <c r="D2167" s="25">
        <v>191805</v>
      </c>
      <c r="E2167" s="21" t="s">
        <v>33</v>
      </c>
      <c r="F2167" s="31" t="s">
        <v>33</v>
      </c>
      <c r="G2167" s="21" t="s">
        <v>1640</v>
      </c>
      <c r="H2167" s="21" t="s">
        <v>99</v>
      </c>
      <c r="I2167" s="25" t="s">
        <v>45</v>
      </c>
      <c r="J2167" s="21" t="s">
        <v>41</v>
      </c>
      <c r="K2167" s="21" t="s">
        <v>42</v>
      </c>
      <c r="L2167" s="20">
        <v>45496</v>
      </c>
      <c r="M2167" s="20"/>
      <c r="N2167" s="21" t="s">
        <v>53</v>
      </c>
      <c r="O2167" s="21"/>
      <c r="P2167" s="21"/>
      <c r="Q2167" s="21"/>
      <c r="R2167" s="28"/>
      <c r="S2167" s="18" t="str">
        <f>IFERROR(VLOOKUP(D2167,'[1]comparativo br'!$A:$B,2,FALSE),"")</f>
        <v/>
      </c>
      <c r="T2167" s="18" t="str">
        <f>IFERROR(VLOOKUP(D2167,'[1]comparativo br'!$A:$C,3,FALSE),"")</f>
        <v/>
      </c>
      <c r="U2167" s="15" t="str">
        <f t="shared" si="265"/>
        <v/>
      </c>
      <c r="V2167" s="19" t="str">
        <f>IFERROR(VLOOKUP(D2167,'[1]comparativo br'!$A:$D,4,FALSE),"")</f>
        <v/>
      </c>
      <c r="W2167" s="19" t="str">
        <f>IFERROR(VLOOKUP(D2167,'[1]comparativo br'!$A:$E,5,FALSE),"")</f>
        <v/>
      </c>
      <c r="X2167" s="15" t="str">
        <f t="shared" si="271"/>
        <v/>
      </c>
      <c r="Y2167" s="18" t="e">
        <f>SUMIFS([2]Plan2!$H:$H,[2]Plan2!$A:$A,$D2167,[2]Plan2!$U:$U,6)</f>
        <v>#VALUE!</v>
      </c>
      <c r="Z2167" s="18" t="e">
        <f>SUMIFS([2]Plan2!$H:$H,[2]Plan2!$A:$A,$D2167,[2]Plan2!$U:$U,7)</f>
        <v>#VALUE!</v>
      </c>
      <c r="AA2167" s="18" t="e">
        <f>SUMIFS([2]Plan2!$H:$H,[2]Plan2!$A:$A,$D2167,[2]Plan2!$U:$U,8)</f>
        <v>#VALUE!</v>
      </c>
      <c r="AB2167" s="18" t="e">
        <f>SUMIFS([2]Plan2!$H:$H,[2]Plan2!$A:$A,$D2167,[2]Plan2!$U:$U,9)</f>
        <v>#VALUE!</v>
      </c>
      <c r="AC2167" s="18" t="e">
        <f>SUMIFS([2]Plan2!$H:$H,[2]Plan2!$A:$A,$D2167,[2]Plan2!$U:$U,10)</f>
        <v>#VALUE!</v>
      </c>
      <c r="AD2167" s="18" t="e">
        <f>SUMIFS([2]Plan2!$H:$H,[2]Plan2!$A:$A,$D2167,[2]Plan2!$U:$U,11)</f>
        <v>#VALUE!</v>
      </c>
      <c r="AE2167" s="18" t="e">
        <f>SUMIFS([2]Plan2!$H:$H,[2]Plan2!$A:$A,$D2167,[2]Plan2!$U:$U,12)</f>
        <v>#VALUE!</v>
      </c>
      <c r="AF2167" s="18" t="e">
        <f>SUMIFS([2]Plan2!$H:$H,[2]Plan2!$A:$A,$D2167,[2]Plan2!$U:$U,1)</f>
        <v>#VALUE!</v>
      </c>
      <c r="AG2167" s="18" t="e">
        <f>SUMIFS([2]Plan2!$H:$H,[2]Plan2!$A:$A,$D2167,[2]Plan2!$U:$U,2)</f>
        <v>#VALUE!</v>
      </c>
      <c r="AH2167" s="18" t="e">
        <f>SUMIFS([2]Plan2!$H:$H,[2]Plan2!$A:$A,$D2167,[2]Plan2!$U:$U,3)</f>
        <v>#VALUE!</v>
      </c>
      <c r="AI2167" s="18" t="e">
        <f>SUMIFS([2]Plan2!$H:$H,[2]Plan2!$A:$A,$D2167,[2]Plan2!$U:$U,4)</f>
        <v>#VALUE!</v>
      </c>
      <c r="AJ2167" s="18" t="e">
        <f>SUMIFS([2]Plan2!$H:$H,[2]Plan2!$A:$A,$D2167,[2]Plan2!$U:$U,5)</f>
        <v>#VALUE!</v>
      </c>
      <c r="AK2167" s="23" t="e">
        <f t="shared" si="266"/>
        <v>#VALUE!</v>
      </c>
      <c r="AL2167" s="23" t="e">
        <f t="shared" si="269"/>
        <v>#VALUE!</v>
      </c>
      <c r="AM2167">
        <f t="shared" si="267"/>
        <v>0</v>
      </c>
    </row>
    <row r="2168" spans="1:39" ht="15.75" x14ac:dyDescent="0.25">
      <c r="A2168" s="21"/>
      <c r="B2168" s="21" t="s">
        <v>1519</v>
      </c>
      <c r="C2168" s="21">
        <v>75609123</v>
      </c>
      <c r="D2168" s="25">
        <v>192434</v>
      </c>
      <c r="E2168" s="21" t="s">
        <v>33</v>
      </c>
      <c r="F2168" s="31" t="s">
        <v>2489</v>
      </c>
      <c r="G2168" s="21" t="s">
        <v>1640</v>
      </c>
      <c r="H2168" s="21" t="s">
        <v>762</v>
      </c>
      <c r="I2168" s="25" t="s">
        <v>201</v>
      </c>
      <c r="J2168" s="21" t="s">
        <v>41</v>
      </c>
      <c r="K2168" s="21" t="s">
        <v>42</v>
      </c>
      <c r="L2168" s="20">
        <v>45196</v>
      </c>
      <c r="M2168" s="20"/>
      <c r="N2168" s="21" t="s">
        <v>53</v>
      </c>
      <c r="O2168" s="21"/>
      <c r="P2168" s="21"/>
      <c r="Q2168" s="21"/>
      <c r="R2168" s="28"/>
      <c r="S2168" s="18" t="str">
        <f>IFERROR(VLOOKUP(D2168,'[1]comparativo br'!$A:$B,2,FALSE),"")</f>
        <v/>
      </c>
      <c r="T2168" s="18" t="str">
        <f>IFERROR(VLOOKUP(D2168,'[1]comparativo br'!$A:$C,3,FALSE),"")</f>
        <v/>
      </c>
      <c r="U2168" s="15" t="str">
        <f t="shared" si="265"/>
        <v/>
      </c>
      <c r="V2168" s="19" t="str">
        <f>IFERROR(VLOOKUP(D2168,'[1]comparativo br'!$A:$D,4,FALSE),"")</f>
        <v/>
      </c>
      <c r="W2168" s="19" t="str">
        <f>IFERROR(VLOOKUP(D2168,'[1]comparativo br'!$A:$E,5,FALSE),"")</f>
        <v/>
      </c>
      <c r="X2168" s="15" t="str">
        <f t="shared" si="271"/>
        <v/>
      </c>
      <c r="Y2168" s="18" t="e">
        <f>SUMIFS([2]Plan2!$H:$H,[2]Plan2!$A:$A,$D2168,[2]Plan2!$U:$U,6)</f>
        <v>#VALUE!</v>
      </c>
      <c r="Z2168" s="18" t="e">
        <f>SUMIFS([2]Plan2!$H:$H,[2]Plan2!$A:$A,$D2168,[2]Plan2!$U:$U,7)</f>
        <v>#VALUE!</v>
      </c>
      <c r="AA2168" s="18" t="e">
        <f>SUMIFS([2]Plan2!$H:$H,[2]Plan2!$A:$A,$D2168,[2]Plan2!$U:$U,8)</f>
        <v>#VALUE!</v>
      </c>
      <c r="AB2168" s="18" t="e">
        <f>SUMIFS([2]Plan2!$H:$H,[2]Plan2!$A:$A,$D2168,[2]Plan2!$U:$U,9)</f>
        <v>#VALUE!</v>
      </c>
      <c r="AC2168" s="18" t="e">
        <f>SUMIFS([2]Plan2!$H:$H,[2]Plan2!$A:$A,$D2168,[2]Plan2!$U:$U,10)</f>
        <v>#VALUE!</v>
      </c>
      <c r="AD2168" s="18" t="e">
        <f>SUMIFS([2]Plan2!$H:$H,[2]Plan2!$A:$A,$D2168,[2]Plan2!$U:$U,11)</f>
        <v>#VALUE!</v>
      </c>
      <c r="AE2168" s="18" t="e">
        <f>SUMIFS([2]Plan2!$H:$H,[2]Plan2!$A:$A,$D2168,[2]Plan2!$U:$U,12)</f>
        <v>#VALUE!</v>
      </c>
      <c r="AF2168" s="18" t="e">
        <f>SUMIFS([2]Plan2!$H:$H,[2]Plan2!$A:$A,$D2168,[2]Plan2!$U:$U,1)</f>
        <v>#VALUE!</v>
      </c>
      <c r="AG2168" s="18" t="e">
        <f>SUMIFS([2]Plan2!$H:$H,[2]Plan2!$A:$A,$D2168,[2]Plan2!$U:$U,2)</f>
        <v>#VALUE!</v>
      </c>
      <c r="AH2168" s="18" t="e">
        <f>SUMIFS([2]Plan2!$H:$H,[2]Plan2!$A:$A,$D2168,[2]Plan2!$U:$U,3)</f>
        <v>#VALUE!</v>
      </c>
      <c r="AI2168" s="18" t="e">
        <f>SUMIFS([2]Plan2!$H:$H,[2]Plan2!$A:$A,$D2168,[2]Plan2!$U:$U,4)</f>
        <v>#VALUE!</v>
      </c>
      <c r="AJ2168" s="18" t="e">
        <f>SUMIFS([2]Plan2!$H:$H,[2]Plan2!$A:$A,$D2168,[2]Plan2!$U:$U,5)</f>
        <v>#VALUE!</v>
      </c>
      <c r="AK2168" s="23" t="e">
        <f t="shared" si="266"/>
        <v>#VALUE!</v>
      </c>
      <c r="AL2168" s="23" t="e">
        <f t="shared" si="269"/>
        <v>#VALUE!</v>
      </c>
      <c r="AM2168">
        <f t="shared" si="267"/>
        <v>0</v>
      </c>
    </row>
    <row r="2169" spans="1:39" ht="15.75" x14ac:dyDescent="0.25">
      <c r="A2169" s="21"/>
      <c r="B2169" s="21" t="s">
        <v>1519</v>
      </c>
      <c r="C2169" s="21">
        <v>75609123</v>
      </c>
      <c r="D2169" s="25">
        <v>192541</v>
      </c>
      <c r="E2169" s="21" t="s">
        <v>33</v>
      </c>
      <c r="F2169" s="31" t="s">
        <v>33</v>
      </c>
      <c r="G2169" s="21" t="s">
        <v>1640</v>
      </c>
      <c r="H2169" s="21" t="s">
        <v>779</v>
      </c>
      <c r="I2169" s="25" t="s">
        <v>84</v>
      </c>
      <c r="J2169" s="21" t="s">
        <v>41</v>
      </c>
      <c r="K2169" s="21" t="s">
        <v>42</v>
      </c>
      <c r="L2169" s="20">
        <v>45016</v>
      </c>
      <c r="M2169" s="20"/>
      <c r="N2169" s="21" t="s">
        <v>53</v>
      </c>
      <c r="O2169" s="21"/>
      <c r="P2169" s="21"/>
      <c r="Q2169" s="21"/>
      <c r="R2169" s="28"/>
      <c r="S2169" s="18" t="str">
        <f>IFERROR(VLOOKUP(D2169,'[1]comparativo br'!$A:$B,2,FALSE),"")</f>
        <v/>
      </c>
      <c r="T2169" s="18" t="str">
        <f>IFERROR(VLOOKUP(D2169,'[1]comparativo br'!$A:$C,3,FALSE),"")</f>
        <v/>
      </c>
      <c r="U2169" s="15" t="str">
        <f t="shared" si="265"/>
        <v/>
      </c>
      <c r="V2169" s="19" t="str">
        <f>IFERROR(VLOOKUP(D2169,'[1]comparativo br'!$A:$D,4,FALSE),"")</f>
        <v/>
      </c>
      <c r="W2169" s="19" t="str">
        <f>IFERROR(VLOOKUP(D2169,'[1]comparativo br'!$A:$E,5,FALSE),"")</f>
        <v/>
      </c>
      <c r="X2169" s="15" t="str">
        <f t="shared" si="271"/>
        <v/>
      </c>
      <c r="Y2169" s="18" t="e">
        <f>SUMIFS([2]Plan2!$H:$H,[2]Plan2!$A:$A,$D2169,[2]Plan2!$U:$U,6)</f>
        <v>#VALUE!</v>
      </c>
      <c r="Z2169" s="18" t="e">
        <f>SUMIFS([2]Plan2!$H:$H,[2]Plan2!$A:$A,$D2169,[2]Plan2!$U:$U,7)</f>
        <v>#VALUE!</v>
      </c>
      <c r="AA2169" s="18" t="e">
        <f>SUMIFS([2]Plan2!$H:$H,[2]Plan2!$A:$A,$D2169,[2]Plan2!$U:$U,8)</f>
        <v>#VALUE!</v>
      </c>
      <c r="AB2169" s="18" t="e">
        <f>SUMIFS([2]Plan2!$H:$H,[2]Plan2!$A:$A,$D2169,[2]Plan2!$U:$U,9)</f>
        <v>#VALUE!</v>
      </c>
      <c r="AC2169" s="18" t="e">
        <f>SUMIFS([2]Plan2!$H:$H,[2]Plan2!$A:$A,$D2169,[2]Plan2!$U:$U,10)</f>
        <v>#VALUE!</v>
      </c>
      <c r="AD2169" s="18" t="e">
        <f>SUMIFS([2]Plan2!$H:$H,[2]Plan2!$A:$A,$D2169,[2]Plan2!$U:$U,11)</f>
        <v>#VALUE!</v>
      </c>
      <c r="AE2169" s="18" t="e">
        <f>SUMIFS([2]Plan2!$H:$H,[2]Plan2!$A:$A,$D2169,[2]Plan2!$U:$U,12)</f>
        <v>#VALUE!</v>
      </c>
      <c r="AF2169" s="18" t="e">
        <f>SUMIFS([2]Plan2!$H:$H,[2]Plan2!$A:$A,$D2169,[2]Plan2!$U:$U,1)</f>
        <v>#VALUE!</v>
      </c>
      <c r="AG2169" s="18" t="e">
        <f>SUMIFS([2]Plan2!$H:$H,[2]Plan2!$A:$A,$D2169,[2]Plan2!$U:$U,2)</f>
        <v>#VALUE!</v>
      </c>
      <c r="AH2169" s="18" t="e">
        <f>SUMIFS([2]Plan2!$H:$H,[2]Plan2!$A:$A,$D2169,[2]Plan2!$U:$U,3)</f>
        <v>#VALUE!</v>
      </c>
      <c r="AI2169" s="18" t="e">
        <f>SUMIFS([2]Plan2!$H:$H,[2]Plan2!$A:$A,$D2169,[2]Plan2!$U:$U,4)</f>
        <v>#VALUE!</v>
      </c>
      <c r="AJ2169" s="18" t="e">
        <f>SUMIFS([2]Plan2!$H:$H,[2]Plan2!$A:$A,$D2169,[2]Plan2!$U:$U,5)</f>
        <v>#VALUE!</v>
      </c>
      <c r="AK2169" s="23" t="e">
        <f t="shared" si="266"/>
        <v>#VALUE!</v>
      </c>
      <c r="AL2169" s="23" t="e">
        <f t="shared" si="269"/>
        <v>#VALUE!</v>
      </c>
      <c r="AM2169">
        <f t="shared" si="267"/>
        <v>0</v>
      </c>
    </row>
    <row r="2170" spans="1:39" ht="15.75" x14ac:dyDescent="0.25">
      <c r="A2170" s="21"/>
      <c r="B2170" s="21" t="s">
        <v>1520</v>
      </c>
      <c r="C2170" s="21">
        <v>75609123</v>
      </c>
      <c r="D2170" s="25">
        <v>193706</v>
      </c>
      <c r="E2170" s="21" t="s">
        <v>33</v>
      </c>
      <c r="F2170" s="31" t="s">
        <v>33</v>
      </c>
      <c r="G2170" s="21" t="s">
        <v>1640</v>
      </c>
      <c r="H2170" s="21" t="s">
        <v>528</v>
      </c>
      <c r="I2170" s="25" t="s">
        <v>15</v>
      </c>
      <c r="J2170" s="21" t="s">
        <v>41</v>
      </c>
      <c r="K2170" s="21" t="s">
        <v>42</v>
      </c>
      <c r="L2170" s="20">
        <v>45596</v>
      </c>
      <c r="M2170" s="20"/>
      <c r="N2170" s="21" t="s">
        <v>53</v>
      </c>
      <c r="O2170" s="21"/>
      <c r="P2170" s="21"/>
      <c r="Q2170" s="21"/>
      <c r="R2170" s="28"/>
      <c r="S2170" s="18">
        <f>IFERROR(VLOOKUP(D2170,'[1]comparativo br'!$A:$B,2,FALSE),"")</f>
        <v>0</v>
      </c>
      <c r="T2170" s="18">
        <f>IFERROR(VLOOKUP(D2170,'[1]comparativo br'!$A:$C,3,FALSE),"")</f>
        <v>5400</v>
      </c>
      <c r="U2170" s="15" t="str">
        <f t="shared" si="265"/>
        <v/>
      </c>
      <c r="V2170" s="19">
        <f>IFERROR(VLOOKUP(D2170,'[1]comparativo br'!$A:$D,4,FALSE),"")</f>
        <v>0</v>
      </c>
      <c r="W2170" s="19">
        <f>IFERROR(VLOOKUP(D2170,'[1]comparativo br'!$A:$E,5,FALSE),"")</f>
        <v>0</v>
      </c>
      <c r="X2170" s="15" t="str">
        <f t="shared" si="271"/>
        <v/>
      </c>
      <c r="Y2170" s="18" t="e">
        <f>SUMIFS([2]Plan2!$H:$H,[2]Plan2!$A:$A,$D2170,[2]Plan2!$U:$U,6)</f>
        <v>#VALUE!</v>
      </c>
      <c r="Z2170" s="18" t="e">
        <f>SUMIFS([2]Plan2!$H:$H,[2]Plan2!$A:$A,$D2170,[2]Plan2!$U:$U,7)</f>
        <v>#VALUE!</v>
      </c>
      <c r="AA2170" s="18" t="e">
        <f>SUMIFS([2]Plan2!$H:$H,[2]Plan2!$A:$A,$D2170,[2]Plan2!$U:$U,8)</f>
        <v>#VALUE!</v>
      </c>
      <c r="AB2170" s="18" t="e">
        <f>SUMIFS([2]Plan2!$H:$H,[2]Plan2!$A:$A,$D2170,[2]Plan2!$U:$U,9)</f>
        <v>#VALUE!</v>
      </c>
      <c r="AC2170" s="18" t="e">
        <f>SUMIFS([2]Plan2!$H:$H,[2]Plan2!$A:$A,$D2170,[2]Plan2!$U:$U,10)</f>
        <v>#VALUE!</v>
      </c>
      <c r="AD2170" s="18" t="e">
        <f>SUMIFS([2]Plan2!$H:$H,[2]Plan2!$A:$A,$D2170,[2]Plan2!$U:$U,11)</f>
        <v>#VALUE!</v>
      </c>
      <c r="AE2170" s="18" t="e">
        <f>SUMIFS([2]Plan2!$H:$H,[2]Plan2!$A:$A,$D2170,[2]Plan2!$U:$U,12)</f>
        <v>#VALUE!</v>
      </c>
      <c r="AF2170" s="18" t="e">
        <f>SUMIFS([2]Plan2!$H:$H,[2]Plan2!$A:$A,$D2170,[2]Plan2!$U:$U,1)</f>
        <v>#VALUE!</v>
      </c>
      <c r="AG2170" s="18" t="e">
        <f>SUMIFS([2]Plan2!$H:$H,[2]Plan2!$A:$A,$D2170,[2]Plan2!$U:$U,2)</f>
        <v>#VALUE!</v>
      </c>
      <c r="AH2170" s="18" t="e">
        <f>SUMIFS([2]Plan2!$H:$H,[2]Plan2!$A:$A,$D2170,[2]Plan2!$U:$U,3)</f>
        <v>#VALUE!</v>
      </c>
      <c r="AI2170" s="18" t="e">
        <f>SUMIFS([2]Plan2!$H:$H,[2]Plan2!$A:$A,$D2170,[2]Plan2!$U:$U,4)</f>
        <v>#VALUE!</v>
      </c>
      <c r="AJ2170" s="18" t="e">
        <f>SUMIFS([2]Plan2!$H:$H,[2]Plan2!$A:$A,$D2170,[2]Plan2!$U:$U,5)</f>
        <v>#VALUE!</v>
      </c>
      <c r="AK2170" s="23" t="e">
        <f t="shared" si="266"/>
        <v>#VALUE!</v>
      </c>
      <c r="AL2170" s="23" t="e">
        <f t="shared" si="269"/>
        <v>#VALUE!</v>
      </c>
      <c r="AM2170">
        <f t="shared" si="267"/>
        <v>0</v>
      </c>
    </row>
    <row r="2171" spans="1:39" ht="15.75" x14ac:dyDescent="0.25">
      <c r="A2171" s="21"/>
      <c r="B2171" s="21" t="s">
        <v>1519</v>
      </c>
      <c r="C2171" s="21">
        <v>75609123</v>
      </c>
      <c r="D2171" s="25" t="s">
        <v>1931</v>
      </c>
      <c r="E2171" s="21" t="s">
        <v>33</v>
      </c>
      <c r="F2171" s="31" t="s">
        <v>33</v>
      </c>
      <c r="G2171" s="21" t="s">
        <v>1640</v>
      </c>
      <c r="H2171" s="21" t="s">
        <v>1061</v>
      </c>
      <c r="I2171" s="25" t="s">
        <v>15</v>
      </c>
      <c r="J2171" s="21" t="s">
        <v>41</v>
      </c>
      <c r="K2171" s="21" t="s">
        <v>42</v>
      </c>
      <c r="L2171" s="20">
        <v>45552</v>
      </c>
      <c r="M2171" s="20"/>
      <c r="N2171" s="21" t="s">
        <v>53</v>
      </c>
      <c r="O2171" s="21"/>
      <c r="P2171" s="21"/>
      <c r="Q2171" s="21"/>
      <c r="R2171" s="28"/>
      <c r="S2171" s="18" t="str">
        <f>IFERROR(VLOOKUP(D2171,'[1]comparativo br'!$A:$B,2,FALSE),"")</f>
        <v/>
      </c>
      <c r="T2171" s="18" t="str">
        <f>IFERROR(VLOOKUP(D2171,'[1]comparativo br'!$A:$C,3,FALSE),"")</f>
        <v/>
      </c>
      <c r="U2171" s="15" t="str">
        <f t="shared" si="265"/>
        <v/>
      </c>
      <c r="V2171" s="19" t="str">
        <f>IFERROR(VLOOKUP(D2171,'[1]comparativo br'!$A:$D,4,FALSE),"")</f>
        <v/>
      </c>
      <c r="W2171" s="19" t="str">
        <f>IFERROR(VLOOKUP(D2171,'[1]comparativo br'!$A:$E,5,FALSE),"")</f>
        <v/>
      </c>
      <c r="X2171" s="15" t="str">
        <f t="shared" si="271"/>
        <v/>
      </c>
      <c r="Y2171" s="18" t="e">
        <f>SUMIFS([2]Plan2!$H:$H,[2]Plan2!$A:$A,$D2171,[2]Plan2!$U:$U,6)</f>
        <v>#VALUE!</v>
      </c>
      <c r="Z2171" s="18" t="e">
        <f>SUMIFS([2]Plan2!$H:$H,[2]Plan2!$A:$A,$D2171,[2]Plan2!$U:$U,7)</f>
        <v>#VALUE!</v>
      </c>
      <c r="AA2171" s="18" t="e">
        <f>SUMIFS([2]Plan2!$H:$H,[2]Plan2!$A:$A,$D2171,[2]Plan2!$U:$U,8)</f>
        <v>#VALUE!</v>
      </c>
      <c r="AB2171" s="18" t="e">
        <f>SUMIFS([2]Plan2!$H:$H,[2]Plan2!$A:$A,$D2171,[2]Plan2!$U:$U,9)</f>
        <v>#VALUE!</v>
      </c>
      <c r="AC2171" s="18" t="e">
        <f>SUMIFS([2]Plan2!$H:$H,[2]Plan2!$A:$A,$D2171,[2]Plan2!$U:$U,10)</f>
        <v>#VALUE!</v>
      </c>
      <c r="AD2171" s="18" t="e">
        <f>SUMIFS([2]Plan2!$H:$H,[2]Plan2!$A:$A,$D2171,[2]Plan2!$U:$U,11)</f>
        <v>#VALUE!</v>
      </c>
      <c r="AE2171" s="18" t="e">
        <f>SUMIFS([2]Plan2!$H:$H,[2]Plan2!$A:$A,$D2171,[2]Plan2!$U:$U,12)</f>
        <v>#VALUE!</v>
      </c>
      <c r="AF2171" s="18" t="e">
        <f>SUMIFS([2]Plan2!$H:$H,[2]Plan2!$A:$A,$D2171,[2]Plan2!$U:$U,1)</f>
        <v>#VALUE!</v>
      </c>
      <c r="AG2171" s="18" t="e">
        <f>SUMIFS([2]Plan2!$H:$H,[2]Plan2!$A:$A,$D2171,[2]Plan2!$U:$U,2)</f>
        <v>#VALUE!</v>
      </c>
      <c r="AH2171" s="18" t="e">
        <f>SUMIFS([2]Plan2!$H:$H,[2]Plan2!$A:$A,$D2171,[2]Plan2!$U:$U,3)</f>
        <v>#VALUE!</v>
      </c>
      <c r="AI2171" s="18" t="e">
        <f>SUMIFS([2]Plan2!$H:$H,[2]Plan2!$A:$A,$D2171,[2]Plan2!$U:$U,4)</f>
        <v>#VALUE!</v>
      </c>
      <c r="AJ2171" s="18" t="e">
        <f>SUMIFS([2]Plan2!$H:$H,[2]Plan2!$A:$A,$D2171,[2]Plan2!$U:$U,5)</f>
        <v>#VALUE!</v>
      </c>
      <c r="AK2171" s="23" t="e">
        <f t="shared" si="266"/>
        <v>#VALUE!</v>
      </c>
      <c r="AL2171" s="23" t="e">
        <f t="shared" si="269"/>
        <v>#VALUE!</v>
      </c>
      <c r="AM2171">
        <f t="shared" si="267"/>
        <v>0</v>
      </c>
    </row>
    <row r="2172" spans="1:39" ht="15.75" x14ac:dyDescent="0.25">
      <c r="A2172" s="21"/>
      <c r="B2172" s="21" t="s">
        <v>1520</v>
      </c>
      <c r="C2172" s="21">
        <v>75609123</v>
      </c>
      <c r="D2172" s="25" t="s">
        <v>2096</v>
      </c>
      <c r="E2172" s="21" t="s">
        <v>33</v>
      </c>
      <c r="F2172" s="31" t="s">
        <v>33</v>
      </c>
      <c r="G2172" s="21" t="s">
        <v>1640</v>
      </c>
      <c r="H2172" s="21" t="s">
        <v>999</v>
      </c>
      <c r="I2172" s="25" t="s">
        <v>65</v>
      </c>
      <c r="J2172" s="21" t="s">
        <v>41</v>
      </c>
      <c r="K2172" s="21" t="s">
        <v>42</v>
      </c>
      <c r="L2172" s="20">
        <v>45638</v>
      </c>
      <c r="M2172" s="20"/>
      <c r="N2172" s="21" t="s">
        <v>22</v>
      </c>
      <c r="O2172" s="21"/>
      <c r="P2172" s="21"/>
      <c r="Q2172" s="21"/>
      <c r="R2172" s="28"/>
      <c r="S2172" s="18" t="str">
        <f>IFERROR(VLOOKUP(D2172,'[1]comparativo br'!$A:$B,2,FALSE),"")</f>
        <v/>
      </c>
      <c r="T2172" s="18" t="str">
        <f>IFERROR(VLOOKUP(D2172,'[1]comparativo br'!$A:$C,3,FALSE),"")</f>
        <v/>
      </c>
      <c r="U2172" s="15" t="str">
        <f t="shared" si="265"/>
        <v/>
      </c>
      <c r="V2172" s="19" t="str">
        <f>IFERROR(VLOOKUP(D2172,'[1]comparativo br'!$A:$D,4,FALSE),"")</f>
        <v/>
      </c>
      <c r="W2172" s="19" t="str">
        <f>IFERROR(VLOOKUP(D2172,'[1]comparativo br'!$A:$E,5,FALSE),"")</f>
        <v/>
      </c>
      <c r="X2172" s="15" t="str">
        <f t="shared" si="271"/>
        <v/>
      </c>
      <c r="Y2172" s="18" t="e">
        <f>SUMIFS([2]Plan2!$H:$H,[2]Plan2!$A:$A,$D2172,[2]Plan2!$U:$U,6)</f>
        <v>#VALUE!</v>
      </c>
      <c r="Z2172" s="18" t="e">
        <f>SUMIFS([2]Plan2!$H:$H,[2]Plan2!$A:$A,$D2172,[2]Plan2!$U:$U,7)</f>
        <v>#VALUE!</v>
      </c>
      <c r="AA2172" s="18" t="e">
        <f>SUMIFS([2]Plan2!$H:$H,[2]Plan2!$A:$A,$D2172,[2]Plan2!$U:$U,8)</f>
        <v>#VALUE!</v>
      </c>
      <c r="AB2172" s="18" t="e">
        <f>SUMIFS([2]Plan2!$H:$H,[2]Plan2!$A:$A,$D2172,[2]Plan2!$U:$U,9)</f>
        <v>#VALUE!</v>
      </c>
      <c r="AC2172" s="18" t="e">
        <f>SUMIFS([2]Plan2!$H:$H,[2]Plan2!$A:$A,$D2172,[2]Plan2!$U:$U,10)</f>
        <v>#VALUE!</v>
      </c>
      <c r="AD2172" s="18" t="e">
        <f>SUMIFS([2]Plan2!$H:$H,[2]Plan2!$A:$A,$D2172,[2]Plan2!$U:$U,11)</f>
        <v>#VALUE!</v>
      </c>
      <c r="AE2172" s="18" t="e">
        <f>SUMIFS([2]Plan2!$H:$H,[2]Plan2!$A:$A,$D2172,[2]Plan2!$U:$U,12)</f>
        <v>#VALUE!</v>
      </c>
      <c r="AF2172" s="18" t="e">
        <f>SUMIFS([2]Plan2!$H:$H,[2]Plan2!$A:$A,$D2172,[2]Plan2!$U:$U,1)</f>
        <v>#VALUE!</v>
      </c>
      <c r="AG2172" s="18" t="e">
        <f>SUMIFS([2]Plan2!$H:$H,[2]Plan2!$A:$A,$D2172,[2]Plan2!$U:$U,2)</f>
        <v>#VALUE!</v>
      </c>
      <c r="AH2172" s="18" t="e">
        <f>SUMIFS([2]Plan2!$H:$H,[2]Plan2!$A:$A,$D2172,[2]Plan2!$U:$U,3)</f>
        <v>#VALUE!</v>
      </c>
      <c r="AI2172" s="18" t="e">
        <f>SUMIFS([2]Plan2!$H:$H,[2]Plan2!$A:$A,$D2172,[2]Plan2!$U:$U,4)</f>
        <v>#VALUE!</v>
      </c>
      <c r="AJ2172" s="18" t="e">
        <f>SUMIFS([2]Plan2!$H:$H,[2]Plan2!$A:$A,$D2172,[2]Plan2!$U:$U,5)</f>
        <v>#VALUE!</v>
      </c>
      <c r="AK2172" s="23" t="e">
        <f t="shared" si="266"/>
        <v>#VALUE!</v>
      </c>
      <c r="AL2172" s="23" t="e">
        <f t="shared" si="269"/>
        <v>#VALUE!</v>
      </c>
      <c r="AM2172">
        <f t="shared" si="267"/>
        <v>0</v>
      </c>
    </row>
    <row r="2173" spans="1:39" ht="15.75" x14ac:dyDescent="0.25">
      <c r="A2173" s="21"/>
      <c r="B2173" s="21" t="s">
        <v>1520</v>
      </c>
      <c r="C2173" s="21">
        <v>75609123</v>
      </c>
      <c r="D2173" s="25" t="s">
        <v>2080</v>
      </c>
      <c r="E2173" s="21" t="s">
        <v>33</v>
      </c>
      <c r="F2173" s="31" t="s">
        <v>33</v>
      </c>
      <c r="G2173" s="21" t="s">
        <v>1640</v>
      </c>
      <c r="H2173" s="21" t="s">
        <v>413</v>
      </c>
      <c r="I2173" s="25" t="s">
        <v>72</v>
      </c>
      <c r="J2173" s="21" t="s">
        <v>41</v>
      </c>
      <c r="K2173" s="21" t="s">
        <v>42</v>
      </c>
      <c r="L2173" s="20">
        <v>45776</v>
      </c>
      <c r="M2173" s="20"/>
      <c r="N2173" s="21" t="s">
        <v>18</v>
      </c>
      <c r="O2173" s="21"/>
      <c r="P2173" s="21"/>
      <c r="Q2173" s="21"/>
      <c r="R2173" s="28"/>
      <c r="S2173" s="18">
        <f>IFERROR(VLOOKUP(D2173,'[1]comparativo br'!$A:$B,2,FALSE),"")</f>
        <v>24300</v>
      </c>
      <c r="T2173" s="18">
        <f>IFERROR(VLOOKUP(D2173,'[1]comparativo br'!$A:$C,3,FALSE),"")</f>
        <v>0</v>
      </c>
      <c r="U2173" s="15">
        <f t="shared" si="265"/>
        <v>-1</v>
      </c>
      <c r="V2173" s="19">
        <f>IFERROR(VLOOKUP(D2173,'[1]comparativo br'!$A:$D,4,FALSE),"")</f>
        <v>0</v>
      </c>
      <c r="W2173" s="19">
        <f>IFERROR(VLOOKUP(D2173,'[1]comparativo br'!$A:$E,5,FALSE),"")</f>
        <v>0</v>
      </c>
      <c r="X2173" s="15" t="str">
        <f t="shared" si="271"/>
        <v/>
      </c>
      <c r="Y2173" s="18" t="e">
        <f>SUMIFS([2]Plan2!$H:$H,[2]Plan2!$A:$A,$D2173,[2]Plan2!$U:$U,6)</f>
        <v>#VALUE!</v>
      </c>
      <c r="Z2173" s="18" t="e">
        <f>SUMIFS([2]Plan2!$H:$H,[2]Plan2!$A:$A,$D2173,[2]Plan2!$U:$U,7)</f>
        <v>#VALUE!</v>
      </c>
      <c r="AA2173" s="18" t="e">
        <f>SUMIFS([2]Plan2!$H:$H,[2]Plan2!$A:$A,$D2173,[2]Plan2!$U:$U,8)</f>
        <v>#VALUE!</v>
      </c>
      <c r="AB2173" s="18" t="e">
        <f>SUMIFS([2]Plan2!$H:$H,[2]Plan2!$A:$A,$D2173,[2]Plan2!$U:$U,9)</f>
        <v>#VALUE!</v>
      </c>
      <c r="AC2173" s="18" t="e">
        <f>SUMIFS([2]Plan2!$H:$H,[2]Plan2!$A:$A,$D2173,[2]Plan2!$U:$U,10)</f>
        <v>#VALUE!</v>
      </c>
      <c r="AD2173" s="18" t="e">
        <f>SUMIFS([2]Plan2!$H:$H,[2]Plan2!$A:$A,$D2173,[2]Plan2!$U:$U,11)</f>
        <v>#VALUE!</v>
      </c>
      <c r="AE2173" s="18" t="e">
        <f>SUMIFS([2]Plan2!$H:$H,[2]Plan2!$A:$A,$D2173,[2]Plan2!$U:$U,12)</f>
        <v>#VALUE!</v>
      </c>
      <c r="AF2173" s="18" t="e">
        <f>SUMIFS([2]Plan2!$H:$H,[2]Plan2!$A:$A,$D2173,[2]Plan2!$U:$U,1)</f>
        <v>#VALUE!</v>
      </c>
      <c r="AG2173" s="18" t="e">
        <f>SUMIFS([2]Plan2!$H:$H,[2]Plan2!$A:$A,$D2173,[2]Plan2!$U:$U,2)</f>
        <v>#VALUE!</v>
      </c>
      <c r="AH2173" s="18" t="e">
        <f>SUMIFS([2]Plan2!$H:$H,[2]Plan2!$A:$A,$D2173,[2]Plan2!$U:$U,3)</f>
        <v>#VALUE!</v>
      </c>
      <c r="AI2173" s="18" t="e">
        <f>SUMIFS([2]Plan2!$H:$H,[2]Plan2!$A:$A,$D2173,[2]Plan2!$U:$U,4)</f>
        <v>#VALUE!</v>
      </c>
      <c r="AJ2173" s="18" t="e">
        <f>SUMIFS([2]Plan2!$H:$H,[2]Plan2!$A:$A,$D2173,[2]Plan2!$U:$U,5)</f>
        <v>#VALUE!</v>
      </c>
      <c r="AK2173" s="23" t="e">
        <f t="shared" si="266"/>
        <v>#VALUE!</v>
      </c>
      <c r="AL2173" s="23" t="e">
        <f t="shared" si="269"/>
        <v>#VALUE!</v>
      </c>
      <c r="AM2173">
        <f t="shared" si="267"/>
        <v>0</v>
      </c>
    </row>
    <row r="2174" spans="1:39" ht="15.75" x14ac:dyDescent="0.25">
      <c r="A2174" s="21"/>
      <c r="B2174" s="21" t="s">
        <v>1520</v>
      </c>
      <c r="C2174" s="21">
        <v>75609123</v>
      </c>
      <c r="D2174" s="25" t="s">
        <v>2392</v>
      </c>
      <c r="E2174" s="21" t="s">
        <v>33</v>
      </c>
      <c r="F2174" s="31" t="s">
        <v>33</v>
      </c>
      <c r="G2174" s="21" t="s">
        <v>1640</v>
      </c>
      <c r="H2174" s="21" t="s">
        <v>153</v>
      </c>
      <c r="I2174" s="25" t="s">
        <v>15</v>
      </c>
      <c r="J2174" s="21" t="s">
        <v>41</v>
      </c>
      <c r="K2174" s="21" t="s">
        <v>42</v>
      </c>
      <c r="L2174" s="20">
        <v>45733</v>
      </c>
      <c r="M2174" s="20"/>
      <c r="N2174" s="21" t="s">
        <v>18</v>
      </c>
      <c r="O2174" s="21"/>
      <c r="P2174" s="21"/>
      <c r="Q2174" s="21"/>
      <c r="R2174" s="28"/>
      <c r="S2174" s="18">
        <f>IFERROR(VLOOKUP(D2174,'[1]comparativo br'!$A:$B,2,FALSE),"")</f>
        <v>4860</v>
      </c>
      <c r="T2174" s="18">
        <f>IFERROR(VLOOKUP(D2174,'[1]comparativo br'!$A:$C,3,FALSE),"")</f>
        <v>0</v>
      </c>
      <c r="U2174" s="15">
        <f t="shared" si="265"/>
        <v>-1</v>
      </c>
      <c r="V2174" s="19">
        <f>IFERROR(VLOOKUP(D2174,'[1]comparativo br'!$A:$D,4,FALSE),"")</f>
        <v>0</v>
      </c>
      <c r="W2174" s="19">
        <f>IFERROR(VLOOKUP(D2174,'[1]comparativo br'!$A:$E,5,FALSE),"")</f>
        <v>0</v>
      </c>
      <c r="X2174" s="15" t="str">
        <f t="shared" si="271"/>
        <v/>
      </c>
      <c r="Y2174" s="18" t="e">
        <f>SUMIFS([2]Plan2!$H:$H,[2]Plan2!$A:$A,$D2174,[2]Plan2!$U:$U,6)</f>
        <v>#VALUE!</v>
      </c>
      <c r="Z2174" s="18" t="e">
        <f>SUMIFS([2]Plan2!$H:$H,[2]Plan2!$A:$A,$D2174,[2]Plan2!$U:$U,7)</f>
        <v>#VALUE!</v>
      </c>
      <c r="AA2174" s="18" t="e">
        <f>SUMIFS([2]Plan2!$H:$H,[2]Plan2!$A:$A,$D2174,[2]Plan2!$U:$U,8)</f>
        <v>#VALUE!</v>
      </c>
      <c r="AB2174" s="18" t="e">
        <f>SUMIFS([2]Plan2!$H:$H,[2]Plan2!$A:$A,$D2174,[2]Plan2!$U:$U,9)</f>
        <v>#VALUE!</v>
      </c>
      <c r="AC2174" s="18" t="e">
        <f>SUMIFS([2]Plan2!$H:$H,[2]Plan2!$A:$A,$D2174,[2]Plan2!$U:$U,10)</f>
        <v>#VALUE!</v>
      </c>
      <c r="AD2174" s="18" t="e">
        <f>SUMIFS([2]Plan2!$H:$H,[2]Plan2!$A:$A,$D2174,[2]Plan2!$U:$U,11)</f>
        <v>#VALUE!</v>
      </c>
      <c r="AE2174" s="18" t="e">
        <f>SUMIFS([2]Plan2!$H:$H,[2]Plan2!$A:$A,$D2174,[2]Plan2!$U:$U,12)</f>
        <v>#VALUE!</v>
      </c>
      <c r="AF2174" s="18" t="e">
        <f>SUMIFS([2]Plan2!$H:$H,[2]Plan2!$A:$A,$D2174,[2]Plan2!$U:$U,1)</f>
        <v>#VALUE!</v>
      </c>
      <c r="AG2174" s="18" t="e">
        <f>SUMIFS([2]Plan2!$H:$H,[2]Plan2!$A:$A,$D2174,[2]Plan2!$U:$U,2)</f>
        <v>#VALUE!</v>
      </c>
      <c r="AH2174" s="18" t="e">
        <f>SUMIFS([2]Plan2!$H:$H,[2]Plan2!$A:$A,$D2174,[2]Plan2!$U:$U,3)</f>
        <v>#VALUE!</v>
      </c>
      <c r="AI2174" s="18" t="e">
        <f>SUMIFS([2]Plan2!$H:$H,[2]Plan2!$A:$A,$D2174,[2]Plan2!$U:$U,4)</f>
        <v>#VALUE!</v>
      </c>
      <c r="AJ2174" s="18" t="e">
        <f>SUMIFS([2]Plan2!$H:$H,[2]Plan2!$A:$A,$D2174,[2]Plan2!$U:$U,5)</f>
        <v>#VALUE!</v>
      </c>
      <c r="AK2174" s="23" t="e">
        <f t="shared" si="266"/>
        <v>#VALUE!</v>
      </c>
      <c r="AL2174" s="23" t="e">
        <f t="shared" si="269"/>
        <v>#VALUE!</v>
      </c>
      <c r="AM2174">
        <f t="shared" si="267"/>
        <v>0</v>
      </c>
    </row>
    <row r="2175" spans="1:39" ht="15.75" x14ac:dyDescent="0.25">
      <c r="A2175" s="21"/>
      <c r="B2175" s="21" t="s">
        <v>1520</v>
      </c>
      <c r="C2175" s="21">
        <v>75609123</v>
      </c>
      <c r="D2175" s="25">
        <v>502929</v>
      </c>
      <c r="E2175" s="21" t="s">
        <v>33</v>
      </c>
      <c r="F2175" s="31" t="s">
        <v>33</v>
      </c>
      <c r="G2175" s="21" t="s">
        <v>1640</v>
      </c>
      <c r="H2175" s="21" t="s">
        <v>602</v>
      </c>
      <c r="I2175" s="25" t="s">
        <v>20</v>
      </c>
      <c r="J2175" s="21" t="s">
        <v>41</v>
      </c>
      <c r="K2175" s="21" t="s">
        <v>42</v>
      </c>
      <c r="L2175" s="20">
        <v>45617</v>
      </c>
      <c r="M2175" s="20">
        <v>45590</v>
      </c>
      <c r="N2175" s="21" t="s">
        <v>53</v>
      </c>
      <c r="O2175" s="21">
        <v>0</v>
      </c>
      <c r="P2175" s="21">
        <v>0</v>
      </c>
      <c r="Q2175" s="21">
        <v>1</v>
      </c>
      <c r="R2175" s="15">
        <v>1</v>
      </c>
      <c r="S2175" s="18" t="str">
        <f>IFERROR(VLOOKUP(D2175,'[1]comparativo br'!$A:$B,2,FALSE),"")</f>
        <v/>
      </c>
      <c r="T2175" s="18" t="str">
        <f>IFERROR(VLOOKUP(D2175,'[1]comparativo br'!$A:$C,3,FALSE),"")</f>
        <v/>
      </c>
      <c r="U2175" s="15" t="str">
        <f t="shared" si="265"/>
        <v/>
      </c>
      <c r="V2175" s="19" t="str">
        <f>IFERROR(VLOOKUP(D2175,'[1]comparativo br'!$A:$D,4,FALSE),"")</f>
        <v/>
      </c>
      <c r="W2175" s="19" t="str">
        <f>IFERROR(VLOOKUP(D2175,'[1]comparativo br'!$A:$E,5,FALSE),"")</f>
        <v/>
      </c>
      <c r="X2175" s="15" t="str">
        <f t="shared" si="271"/>
        <v/>
      </c>
      <c r="Y2175" s="18" t="e">
        <f>SUMIFS([2]Plan2!$H:$H,[2]Plan2!$A:$A,$D2175,[2]Plan2!$U:$U,6)</f>
        <v>#VALUE!</v>
      </c>
      <c r="Z2175" s="18" t="e">
        <f>SUMIFS([2]Plan2!$H:$H,[2]Plan2!$A:$A,$D2175,[2]Plan2!$U:$U,7)</f>
        <v>#VALUE!</v>
      </c>
      <c r="AA2175" s="18" t="e">
        <f>SUMIFS([2]Plan2!$H:$H,[2]Plan2!$A:$A,$D2175,[2]Plan2!$U:$U,8)</f>
        <v>#VALUE!</v>
      </c>
      <c r="AB2175" s="18" t="e">
        <f>SUMIFS([2]Plan2!$H:$H,[2]Plan2!$A:$A,$D2175,[2]Plan2!$U:$U,9)</f>
        <v>#VALUE!</v>
      </c>
      <c r="AC2175" s="18" t="e">
        <f>SUMIFS([2]Plan2!$H:$H,[2]Plan2!$A:$A,$D2175,[2]Plan2!$U:$U,10)</f>
        <v>#VALUE!</v>
      </c>
      <c r="AD2175" s="18" t="e">
        <f>SUMIFS([2]Plan2!$H:$H,[2]Plan2!$A:$A,$D2175,[2]Plan2!$U:$U,11)</f>
        <v>#VALUE!</v>
      </c>
      <c r="AE2175" s="18" t="e">
        <f>SUMIFS([2]Plan2!$H:$H,[2]Plan2!$A:$A,$D2175,[2]Plan2!$U:$U,12)</f>
        <v>#VALUE!</v>
      </c>
      <c r="AF2175" s="18" t="e">
        <f>SUMIFS([2]Plan2!$H:$H,[2]Plan2!$A:$A,$D2175,[2]Plan2!$U:$U,1)</f>
        <v>#VALUE!</v>
      </c>
      <c r="AG2175" s="18" t="e">
        <f>SUMIFS([2]Plan2!$H:$H,[2]Plan2!$A:$A,$D2175,[2]Plan2!$U:$U,2)</f>
        <v>#VALUE!</v>
      </c>
      <c r="AH2175" s="18" t="e">
        <f>SUMIFS([2]Plan2!$H:$H,[2]Plan2!$A:$A,$D2175,[2]Plan2!$U:$U,3)</f>
        <v>#VALUE!</v>
      </c>
      <c r="AI2175" s="18" t="e">
        <f>SUMIFS([2]Plan2!$H:$H,[2]Plan2!$A:$A,$D2175,[2]Plan2!$U:$U,4)</f>
        <v>#VALUE!</v>
      </c>
      <c r="AJ2175" s="18" t="e">
        <f>SUMIFS([2]Plan2!$H:$H,[2]Plan2!$A:$A,$D2175,[2]Plan2!$U:$U,5)</f>
        <v>#VALUE!</v>
      </c>
      <c r="AK2175" s="23" t="e">
        <f t="shared" si="266"/>
        <v>#VALUE!</v>
      </c>
      <c r="AL2175" s="23" t="e">
        <f t="shared" si="269"/>
        <v>#VALUE!</v>
      </c>
      <c r="AM2175">
        <f t="shared" si="267"/>
        <v>0</v>
      </c>
    </row>
    <row r="2176" spans="1:39" ht="15.75" x14ac:dyDescent="0.25">
      <c r="A2176" s="21"/>
      <c r="B2176" s="21" t="s">
        <v>1520</v>
      </c>
      <c r="C2176" s="21">
        <v>75609123</v>
      </c>
      <c r="D2176" s="25">
        <v>100651</v>
      </c>
      <c r="E2176" s="21" t="s">
        <v>33</v>
      </c>
      <c r="F2176" s="31" t="s">
        <v>33</v>
      </c>
      <c r="G2176" s="21" t="s">
        <v>1640</v>
      </c>
      <c r="H2176" s="21" t="s">
        <v>156</v>
      </c>
      <c r="I2176" s="25" t="s">
        <v>121</v>
      </c>
      <c r="J2176" s="21" t="s">
        <v>41</v>
      </c>
      <c r="K2176" s="21" t="s">
        <v>42</v>
      </c>
      <c r="L2176" s="20">
        <v>45043</v>
      </c>
      <c r="M2176" s="20">
        <v>45799</v>
      </c>
      <c r="N2176" s="21" t="s">
        <v>18</v>
      </c>
      <c r="O2176" s="21">
        <v>524</v>
      </c>
      <c r="P2176" s="21">
        <v>505</v>
      </c>
      <c r="Q2176" s="21">
        <v>458</v>
      </c>
      <c r="R2176" s="15">
        <f>(Q2176-P2176)/P2176</f>
        <v>-9.3069306930693069E-2</v>
      </c>
      <c r="S2176" s="18">
        <f>IFERROR(VLOOKUP(D2176,'[1]comparativo br'!$A:$B,2,FALSE),"")</f>
        <v>0</v>
      </c>
      <c r="T2176" s="18">
        <f>IFERROR(VLOOKUP(D2176,'[1]comparativo br'!$A:$C,3,FALSE),"")</f>
        <v>0</v>
      </c>
      <c r="U2176" s="15" t="str">
        <f t="shared" si="265"/>
        <v/>
      </c>
      <c r="V2176" s="19">
        <f>IFERROR(VLOOKUP(D2176,'[1]comparativo br'!$A:$D,4,FALSE),"")</f>
        <v>1021</v>
      </c>
      <c r="W2176" s="19">
        <f>IFERROR(VLOOKUP(D2176,'[1]comparativo br'!$A:$E,5,FALSE),"")</f>
        <v>325</v>
      </c>
      <c r="X2176" s="15">
        <f t="shared" si="271"/>
        <v>-0.68168462291870713</v>
      </c>
      <c r="Y2176" s="18" t="e">
        <f>SUMIFS([2]Plan2!$H:$H,[2]Plan2!$A:$A,$D2176,[2]Plan2!$U:$U,6)</f>
        <v>#VALUE!</v>
      </c>
      <c r="Z2176" s="18" t="e">
        <f>SUMIFS([2]Plan2!$H:$H,[2]Plan2!$A:$A,$D2176,[2]Plan2!$U:$U,7)</f>
        <v>#VALUE!</v>
      </c>
      <c r="AA2176" s="18" t="e">
        <f>SUMIFS([2]Plan2!$H:$H,[2]Plan2!$A:$A,$D2176,[2]Plan2!$U:$U,8)</f>
        <v>#VALUE!</v>
      </c>
      <c r="AB2176" s="18" t="e">
        <f>SUMIFS([2]Plan2!$H:$H,[2]Plan2!$A:$A,$D2176,[2]Plan2!$U:$U,9)</f>
        <v>#VALUE!</v>
      </c>
      <c r="AC2176" s="18" t="e">
        <f>SUMIFS([2]Plan2!$H:$H,[2]Plan2!$A:$A,$D2176,[2]Plan2!$U:$U,10)</f>
        <v>#VALUE!</v>
      </c>
      <c r="AD2176" s="18" t="e">
        <f>SUMIFS([2]Plan2!$H:$H,[2]Plan2!$A:$A,$D2176,[2]Plan2!$U:$U,11)</f>
        <v>#VALUE!</v>
      </c>
      <c r="AE2176" s="18" t="e">
        <f>SUMIFS([2]Plan2!$H:$H,[2]Plan2!$A:$A,$D2176,[2]Plan2!$U:$U,12)</f>
        <v>#VALUE!</v>
      </c>
      <c r="AF2176" s="18" t="e">
        <f>SUMIFS([2]Plan2!$H:$H,[2]Plan2!$A:$A,$D2176,[2]Plan2!$U:$U,1)</f>
        <v>#VALUE!</v>
      </c>
      <c r="AG2176" s="18" t="e">
        <f>SUMIFS([2]Plan2!$H:$H,[2]Plan2!$A:$A,$D2176,[2]Plan2!$U:$U,2)</f>
        <v>#VALUE!</v>
      </c>
      <c r="AH2176" s="18" t="e">
        <f>SUMIFS([2]Plan2!$H:$H,[2]Plan2!$A:$A,$D2176,[2]Plan2!$U:$U,3)</f>
        <v>#VALUE!</v>
      </c>
      <c r="AI2176" s="18" t="e">
        <f>SUMIFS([2]Plan2!$H:$H,[2]Plan2!$A:$A,$D2176,[2]Plan2!$U:$U,4)</f>
        <v>#VALUE!</v>
      </c>
      <c r="AJ2176" s="18" t="e">
        <f>SUMIFS([2]Plan2!$H:$H,[2]Plan2!$A:$A,$D2176,[2]Plan2!$U:$U,5)</f>
        <v>#VALUE!</v>
      </c>
      <c r="AK2176" s="23" t="e">
        <f t="shared" si="266"/>
        <v>#VALUE!</v>
      </c>
      <c r="AL2176" s="23" t="e">
        <f t="shared" si="269"/>
        <v>#VALUE!</v>
      </c>
      <c r="AM2176">
        <f t="shared" si="267"/>
        <v>0</v>
      </c>
    </row>
    <row r="2177" spans="1:39" ht="15.75" x14ac:dyDescent="0.25">
      <c r="A2177" s="21"/>
      <c r="B2177" s="21" t="s">
        <v>1519</v>
      </c>
      <c r="C2177" s="21">
        <v>75655720</v>
      </c>
      <c r="D2177" s="25">
        <v>191406</v>
      </c>
      <c r="E2177" s="21" t="s">
        <v>24</v>
      </c>
      <c r="F2177" s="31" t="s">
        <v>24</v>
      </c>
      <c r="G2177" s="21" t="s">
        <v>1824</v>
      </c>
      <c r="H2177" s="21" t="s">
        <v>1825</v>
      </c>
      <c r="I2177" s="25" t="s">
        <v>121</v>
      </c>
      <c r="J2177" s="21" t="s">
        <v>107</v>
      </c>
      <c r="K2177" s="21"/>
      <c r="L2177" s="20">
        <v>45527</v>
      </c>
      <c r="M2177" s="20">
        <v>45565</v>
      </c>
      <c r="N2177" s="21" t="s">
        <v>53</v>
      </c>
      <c r="O2177" s="21">
        <v>7</v>
      </c>
      <c r="P2177" s="21">
        <v>0</v>
      </c>
      <c r="Q2177" s="21">
        <v>14</v>
      </c>
      <c r="R2177" s="15">
        <v>1</v>
      </c>
      <c r="S2177" s="18" t="str">
        <f>IFERROR(VLOOKUP(D2177,'[1]comparativo br'!$A:$B,2,FALSE),"")</f>
        <v/>
      </c>
      <c r="T2177" s="18" t="str">
        <f>IFERROR(VLOOKUP(D2177,'[1]comparativo br'!$A:$C,3,FALSE),"")</f>
        <v/>
      </c>
      <c r="U2177" s="15" t="str">
        <f t="shared" si="265"/>
        <v/>
      </c>
      <c r="V2177" s="19" t="str">
        <f>IFERROR(VLOOKUP(D2177,'[1]comparativo br'!$A:$D,4,FALSE),"")</f>
        <v/>
      </c>
      <c r="W2177" s="19" t="str">
        <f>IFERROR(VLOOKUP(D2177,'[1]comparativo br'!$A:$E,5,FALSE),"")</f>
        <v/>
      </c>
      <c r="X2177" s="15" t="str">
        <f t="shared" si="271"/>
        <v/>
      </c>
      <c r="Y2177" s="18" t="e">
        <f>SUMIFS([2]Plan2!$H:$H,[2]Plan2!$A:$A,$D2177,[2]Plan2!$U:$U,6)</f>
        <v>#VALUE!</v>
      </c>
      <c r="Z2177" s="18" t="e">
        <f>SUMIFS([2]Plan2!$H:$H,[2]Plan2!$A:$A,$D2177,[2]Plan2!$U:$U,7)</f>
        <v>#VALUE!</v>
      </c>
      <c r="AA2177" s="18" t="e">
        <f>SUMIFS([2]Plan2!$H:$H,[2]Plan2!$A:$A,$D2177,[2]Plan2!$U:$U,8)</f>
        <v>#VALUE!</v>
      </c>
      <c r="AB2177" s="18" t="e">
        <f>SUMIFS([2]Plan2!$H:$H,[2]Plan2!$A:$A,$D2177,[2]Plan2!$U:$U,9)</f>
        <v>#VALUE!</v>
      </c>
      <c r="AC2177" s="18" t="e">
        <f>SUMIFS([2]Plan2!$H:$H,[2]Plan2!$A:$A,$D2177,[2]Plan2!$U:$U,10)</f>
        <v>#VALUE!</v>
      </c>
      <c r="AD2177" s="18" t="e">
        <f>SUMIFS([2]Plan2!$H:$H,[2]Plan2!$A:$A,$D2177,[2]Plan2!$U:$U,11)</f>
        <v>#VALUE!</v>
      </c>
      <c r="AE2177" s="18" t="e">
        <f>SUMIFS([2]Plan2!$H:$H,[2]Plan2!$A:$A,$D2177,[2]Plan2!$U:$U,12)</f>
        <v>#VALUE!</v>
      </c>
      <c r="AF2177" s="18" t="e">
        <f>SUMIFS([2]Plan2!$H:$H,[2]Plan2!$A:$A,$D2177,[2]Plan2!$U:$U,1)</f>
        <v>#VALUE!</v>
      </c>
      <c r="AG2177" s="18" t="e">
        <f>SUMIFS([2]Plan2!$H:$H,[2]Plan2!$A:$A,$D2177,[2]Plan2!$U:$U,2)</f>
        <v>#VALUE!</v>
      </c>
      <c r="AH2177" s="18" t="e">
        <f>SUMIFS([2]Plan2!$H:$H,[2]Plan2!$A:$A,$D2177,[2]Plan2!$U:$U,3)</f>
        <v>#VALUE!</v>
      </c>
      <c r="AI2177" s="18" t="e">
        <f>SUMIFS([2]Plan2!$H:$H,[2]Plan2!$A:$A,$D2177,[2]Plan2!$U:$U,4)</f>
        <v>#VALUE!</v>
      </c>
      <c r="AJ2177" s="18" t="e">
        <f>SUMIFS([2]Plan2!$H:$H,[2]Plan2!$A:$A,$D2177,[2]Plan2!$U:$U,5)</f>
        <v>#VALUE!</v>
      </c>
      <c r="AK2177" s="23" t="e">
        <f t="shared" si="266"/>
        <v>#VALUE!</v>
      </c>
      <c r="AL2177" s="23" t="e">
        <f t="shared" si="269"/>
        <v>#VALUE!</v>
      </c>
      <c r="AM2177">
        <f t="shared" si="267"/>
        <v>0</v>
      </c>
    </row>
    <row r="2178" spans="1:39" ht="15.75" x14ac:dyDescent="0.25">
      <c r="A2178" s="21"/>
      <c r="B2178" s="21" t="s">
        <v>1519</v>
      </c>
      <c r="C2178" s="21">
        <v>75904383</v>
      </c>
      <c r="D2178" s="25">
        <v>194039</v>
      </c>
      <c r="E2178" s="21" t="s">
        <v>1180</v>
      </c>
      <c r="F2178" s="31" t="s">
        <v>1180</v>
      </c>
      <c r="G2178" s="21" t="s">
        <v>1354</v>
      </c>
      <c r="H2178" s="21" t="s">
        <v>188</v>
      </c>
      <c r="I2178" s="25" t="s">
        <v>72</v>
      </c>
      <c r="J2178" s="21" t="s">
        <v>27</v>
      </c>
      <c r="K2178" s="21" t="s">
        <v>74</v>
      </c>
      <c r="L2178" s="20">
        <v>45275</v>
      </c>
      <c r="M2178" s="20">
        <v>45485</v>
      </c>
      <c r="N2178" s="21" t="s">
        <v>53</v>
      </c>
      <c r="O2178" s="21">
        <v>61</v>
      </c>
      <c r="P2178" s="21">
        <v>139</v>
      </c>
      <c r="Q2178" s="21">
        <v>1</v>
      </c>
      <c r="R2178" s="15">
        <f>(Q2178-P2178)/P2178</f>
        <v>-0.9928057553956835</v>
      </c>
      <c r="S2178" s="18" t="str">
        <f>IFERROR(VLOOKUP(D2178,'[1]comparativo br'!$A:$B,2,FALSE),"")</f>
        <v/>
      </c>
      <c r="T2178" s="18" t="str">
        <f>IFERROR(VLOOKUP(D2178,'[1]comparativo br'!$A:$C,3,FALSE),"")</f>
        <v/>
      </c>
      <c r="U2178" s="15" t="str">
        <f t="shared" si="265"/>
        <v/>
      </c>
      <c r="V2178" s="19" t="str">
        <f>IFERROR(VLOOKUP(D2178,'[1]comparativo br'!$A:$D,4,FALSE),"")</f>
        <v/>
      </c>
      <c r="W2178" s="19" t="str">
        <f>IFERROR(VLOOKUP(D2178,'[1]comparativo br'!$A:$E,5,FALSE),"")</f>
        <v/>
      </c>
      <c r="X2178" s="15" t="str">
        <f t="shared" si="271"/>
        <v/>
      </c>
      <c r="Y2178" s="18" t="e">
        <f>SUMIFS([2]Plan2!$H:$H,[2]Plan2!$A:$A,$D2178,[2]Plan2!$U:$U,6)</f>
        <v>#VALUE!</v>
      </c>
      <c r="Z2178" s="18" t="e">
        <f>SUMIFS([2]Plan2!$H:$H,[2]Plan2!$A:$A,$D2178,[2]Plan2!$U:$U,7)</f>
        <v>#VALUE!</v>
      </c>
      <c r="AA2178" s="18" t="e">
        <f>SUMIFS([2]Plan2!$H:$H,[2]Plan2!$A:$A,$D2178,[2]Plan2!$U:$U,8)</f>
        <v>#VALUE!</v>
      </c>
      <c r="AB2178" s="18" t="e">
        <f>SUMIFS([2]Plan2!$H:$H,[2]Plan2!$A:$A,$D2178,[2]Plan2!$U:$U,9)</f>
        <v>#VALUE!</v>
      </c>
      <c r="AC2178" s="18" t="e">
        <f>SUMIFS([2]Plan2!$H:$H,[2]Plan2!$A:$A,$D2178,[2]Plan2!$U:$U,10)</f>
        <v>#VALUE!</v>
      </c>
      <c r="AD2178" s="18" t="e">
        <f>SUMIFS([2]Plan2!$H:$H,[2]Plan2!$A:$A,$D2178,[2]Plan2!$U:$U,11)</f>
        <v>#VALUE!</v>
      </c>
      <c r="AE2178" s="18" t="e">
        <f>SUMIFS([2]Plan2!$H:$H,[2]Plan2!$A:$A,$D2178,[2]Plan2!$U:$U,12)</f>
        <v>#VALUE!</v>
      </c>
      <c r="AF2178" s="18" t="e">
        <f>SUMIFS([2]Plan2!$H:$H,[2]Plan2!$A:$A,$D2178,[2]Plan2!$U:$U,1)</f>
        <v>#VALUE!</v>
      </c>
      <c r="AG2178" s="18" t="e">
        <f>SUMIFS([2]Plan2!$H:$H,[2]Plan2!$A:$A,$D2178,[2]Plan2!$U:$U,2)</f>
        <v>#VALUE!</v>
      </c>
      <c r="AH2178" s="18" t="e">
        <f>SUMIFS([2]Plan2!$H:$H,[2]Plan2!$A:$A,$D2178,[2]Plan2!$U:$U,3)</f>
        <v>#VALUE!</v>
      </c>
      <c r="AI2178" s="18" t="e">
        <f>SUMIFS([2]Plan2!$H:$H,[2]Plan2!$A:$A,$D2178,[2]Plan2!$U:$U,4)</f>
        <v>#VALUE!</v>
      </c>
      <c r="AJ2178" s="18" t="e">
        <f>SUMIFS([2]Plan2!$H:$H,[2]Plan2!$A:$A,$D2178,[2]Plan2!$U:$U,5)</f>
        <v>#VALUE!</v>
      </c>
      <c r="AK2178" s="23" t="e">
        <f t="shared" si="266"/>
        <v>#VALUE!</v>
      </c>
      <c r="AL2178" s="23" t="e">
        <f t="shared" si="269"/>
        <v>#VALUE!</v>
      </c>
      <c r="AM2178">
        <f t="shared" si="267"/>
        <v>0</v>
      </c>
    </row>
    <row r="2179" spans="1:39" ht="15.75" x14ac:dyDescent="0.25">
      <c r="A2179" s="21"/>
      <c r="B2179" s="21" t="s">
        <v>1519</v>
      </c>
      <c r="C2179" s="21">
        <v>75904383</v>
      </c>
      <c r="D2179" s="25">
        <v>192063</v>
      </c>
      <c r="E2179" s="21" t="s">
        <v>1180</v>
      </c>
      <c r="F2179" s="31" t="s">
        <v>1180</v>
      </c>
      <c r="G2179" s="21" t="s">
        <v>1354</v>
      </c>
      <c r="H2179" s="21" t="s">
        <v>327</v>
      </c>
      <c r="I2179" s="25" t="s">
        <v>121</v>
      </c>
      <c r="J2179" s="21" t="s">
        <v>27</v>
      </c>
      <c r="K2179" s="21" t="s">
        <v>74</v>
      </c>
      <c r="L2179" s="20">
        <v>45642</v>
      </c>
      <c r="M2179" s="20">
        <v>45617</v>
      </c>
      <c r="N2179" s="21" t="s">
        <v>22</v>
      </c>
      <c r="O2179" s="21">
        <v>48</v>
      </c>
      <c r="P2179" s="21">
        <v>38</v>
      </c>
      <c r="Q2179" s="21">
        <v>48</v>
      </c>
      <c r="R2179" s="15">
        <f>(Q2179-P2179)/P2179</f>
        <v>0.26315789473684209</v>
      </c>
      <c r="S2179" s="18" t="str">
        <f>IFERROR(VLOOKUP(D2179,'[1]comparativo br'!$A:$B,2,FALSE),"")</f>
        <v/>
      </c>
      <c r="T2179" s="18" t="str">
        <f>IFERROR(VLOOKUP(D2179,'[1]comparativo br'!$A:$C,3,FALSE),"")</f>
        <v/>
      </c>
      <c r="U2179" s="15" t="str">
        <f t="shared" si="265"/>
        <v/>
      </c>
      <c r="V2179" s="19" t="str">
        <f>IFERROR(VLOOKUP(D2179,'[1]comparativo br'!$A:$D,4,FALSE),"")</f>
        <v/>
      </c>
      <c r="W2179" s="19" t="str">
        <f>IFERROR(VLOOKUP(D2179,'[1]comparativo br'!$A:$E,5,FALSE),"")</f>
        <v/>
      </c>
      <c r="X2179" s="15" t="str">
        <f t="shared" si="271"/>
        <v/>
      </c>
      <c r="Y2179" s="18" t="e">
        <f>SUMIFS([2]Plan2!$H:$H,[2]Plan2!$A:$A,$D2179,[2]Plan2!$U:$U,6)</f>
        <v>#VALUE!</v>
      </c>
      <c r="Z2179" s="18" t="e">
        <f>SUMIFS([2]Plan2!$H:$H,[2]Plan2!$A:$A,$D2179,[2]Plan2!$U:$U,7)</f>
        <v>#VALUE!</v>
      </c>
      <c r="AA2179" s="18" t="e">
        <f>SUMIFS([2]Plan2!$H:$H,[2]Plan2!$A:$A,$D2179,[2]Plan2!$U:$U,8)</f>
        <v>#VALUE!</v>
      </c>
      <c r="AB2179" s="18" t="e">
        <f>SUMIFS([2]Plan2!$H:$H,[2]Plan2!$A:$A,$D2179,[2]Plan2!$U:$U,9)</f>
        <v>#VALUE!</v>
      </c>
      <c r="AC2179" s="18" t="e">
        <f>SUMIFS([2]Plan2!$H:$H,[2]Plan2!$A:$A,$D2179,[2]Plan2!$U:$U,10)</f>
        <v>#VALUE!</v>
      </c>
      <c r="AD2179" s="18" t="e">
        <f>SUMIFS([2]Plan2!$H:$H,[2]Plan2!$A:$A,$D2179,[2]Plan2!$U:$U,11)</f>
        <v>#VALUE!</v>
      </c>
      <c r="AE2179" s="18" t="e">
        <f>SUMIFS([2]Plan2!$H:$H,[2]Plan2!$A:$A,$D2179,[2]Plan2!$U:$U,12)</f>
        <v>#VALUE!</v>
      </c>
      <c r="AF2179" s="18" t="e">
        <f>SUMIFS([2]Plan2!$H:$H,[2]Plan2!$A:$A,$D2179,[2]Plan2!$U:$U,1)</f>
        <v>#VALUE!</v>
      </c>
      <c r="AG2179" s="18" t="e">
        <f>SUMIFS([2]Plan2!$H:$H,[2]Plan2!$A:$A,$D2179,[2]Plan2!$U:$U,2)</f>
        <v>#VALUE!</v>
      </c>
      <c r="AH2179" s="18" t="e">
        <f>SUMIFS([2]Plan2!$H:$H,[2]Plan2!$A:$A,$D2179,[2]Plan2!$U:$U,3)</f>
        <v>#VALUE!</v>
      </c>
      <c r="AI2179" s="18" t="e">
        <f>SUMIFS([2]Plan2!$H:$H,[2]Plan2!$A:$A,$D2179,[2]Plan2!$U:$U,4)</f>
        <v>#VALUE!</v>
      </c>
      <c r="AJ2179" s="18" t="e">
        <f>SUMIFS([2]Plan2!$H:$H,[2]Plan2!$A:$A,$D2179,[2]Plan2!$U:$U,5)</f>
        <v>#VALUE!</v>
      </c>
      <c r="AK2179" s="23" t="e">
        <f t="shared" si="266"/>
        <v>#VALUE!</v>
      </c>
      <c r="AL2179" s="23" t="e">
        <f t="shared" si="269"/>
        <v>#VALUE!</v>
      </c>
      <c r="AM2179">
        <f t="shared" si="267"/>
        <v>0</v>
      </c>
    </row>
    <row r="2180" spans="1:39" ht="15.75" x14ac:dyDescent="0.25">
      <c r="A2180" s="21"/>
      <c r="B2180" s="21" t="s">
        <v>1520</v>
      </c>
      <c r="C2180" s="21">
        <v>75904383</v>
      </c>
      <c r="D2180" s="25" t="s">
        <v>2088</v>
      </c>
      <c r="E2180" s="21" t="s">
        <v>1180</v>
      </c>
      <c r="F2180" s="31" t="s">
        <v>1180</v>
      </c>
      <c r="G2180" s="21" t="s">
        <v>1354</v>
      </c>
      <c r="H2180" s="21" t="s">
        <v>327</v>
      </c>
      <c r="I2180" s="25" t="s">
        <v>121</v>
      </c>
      <c r="J2180" s="21" t="s">
        <v>27</v>
      </c>
      <c r="K2180" s="21" t="s">
        <v>74</v>
      </c>
      <c r="L2180" s="20">
        <v>45791</v>
      </c>
      <c r="M2180" s="20">
        <v>45799</v>
      </c>
      <c r="N2180" s="21" t="s">
        <v>18</v>
      </c>
      <c r="O2180" s="21">
        <v>73</v>
      </c>
      <c r="P2180" s="21">
        <v>0</v>
      </c>
      <c r="Q2180" s="21">
        <v>189</v>
      </c>
      <c r="R2180" s="15">
        <v>1</v>
      </c>
      <c r="S2180" s="18">
        <f>IFERROR(VLOOKUP(D2180,'[1]comparativo br'!$A:$B,2,FALSE),"")</f>
        <v>34560</v>
      </c>
      <c r="T2180" s="18">
        <f>IFERROR(VLOOKUP(D2180,'[1]comparativo br'!$A:$C,3,FALSE),"")</f>
        <v>34560</v>
      </c>
      <c r="U2180" s="15">
        <f t="shared" si="265"/>
        <v>0</v>
      </c>
      <c r="V2180" s="19">
        <f>IFERROR(VLOOKUP(D2180,'[1]comparativo br'!$A:$D,4,FALSE),"")</f>
        <v>255</v>
      </c>
      <c r="W2180" s="19">
        <f>IFERROR(VLOOKUP(D2180,'[1]comparativo br'!$A:$E,5,FALSE),"")</f>
        <v>97</v>
      </c>
      <c r="X2180" s="15">
        <f t="shared" si="271"/>
        <v>-0.61960784313725492</v>
      </c>
      <c r="Y2180" s="18" t="e">
        <f>SUMIFS([2]Plan2!$H:$H,[2]Plan2!$A:$A,$D2180,[2]Plan2!$U:$U,6)</f>
        <v>#VALUE!</v>
      </c>
      <c r="Z2180" s="18" t="e">
        <f>SUMIFS([2]Plan2!$H:$H,[2]Plan2!$A:$A,$D2180,[2]Plan2!$U:$U,7)</f>
        <v>#VALUE!</v>
      </c>
      <c r="AA2180" s="18" t="e">
        <f>SUMIFS([2]Plan2!$H:$H,[2]Plan2!$A:$A,$D2180,[2]Plan2!$U:$U,8)</f>
        <v>#VALUE!</v>
      </c>
      <c r="AB2180" s="18" t="e">
        <f>SUMIFS([2]Plan2!$H:$H,[2]Plan2!$A:$A,$D2180,[2]Plan2!$U:$U,9)</f>
        <v>#VALUE!</v>
      </c>
      <c r="AC2180" s="18" t="e">
        <f>SUMIFS([2]Plan2!$H:$H,[2]Plan2!$A:$A,$D2180,[2]Plan2!$U:$U,10)</f>
        <v>#VALUE!</v>
      </c>
      <c r="AD2180" s="18" t="e">
        <f>SUMIFS([2]Plan2!$H:$H,[2]Plan2!$A:$A,$D2180,[2]Plan2!$U:$U,11)</f>
        <v>#VALUE!</v>
      </c>
      <c r="AE2180" s="18" t="e">
        <f>SUMIFS([2]Plan2!$H:$H,[2]Plan2!$A:$A,$D2180,[2]Plan2!$U:$U,12)</f>
        <v>#VALUE!</v>
      </c>
      <c r="AF2180" s="18" t="e">
        <f>SUMIFS([2]Plan2!$H:$H,[2]Plan2!$A:$A,$D2180,[2]Plan2!$U:$U,1)</f>
        <v>#VALUE!</v>
      </c>
      <c r="AG2180" s="18" t="e">
        <f>SUMIFS([2]Plan2!$H:$H,[2]Plan2!$A:$A,$D2180,[2]Plan2!$U:$U,2)</f>
        <v>#VALUE!</v>
      </c>
      <c r="AH2180" s="18" t="e">
        <f>SUMIFS([2]Plan2!$H:$H,[2]Plan2!$A:$A,$D2180,[2]Plan2!$U:$U,3)</f>
        <v>#VALUE!</v>
      </c>
      <c r="AI2180" s="18" t="e">
        <f>SUMIFS([2]Plan2!$H:$H,[2]Plan2!$A:$A,$D2180,[2]Plan2!$U:$U,4)</f>
        <v>#VALUE!</v>
      </c>
      <c r="AJ2180" s="18" t="e">
        <f>SUMIFS([2]Plan2!$H:$H,[2]Plan2!$A:$A,$D2180,[2]Plan2!$U:$U,5)</f>
        <v>#VALUE!</v>
      </c>
      <c r="AK2180" s="23" t="e">
        <f t="shared" si="266"/>
        <v>#VALUE!</v>
      </c>
      <c r="AL2180" s="23" t="e">
        <f t="shared" si="269"/>
        <v>#VALUE!</v>
      </c>
      <c r="AM2180">
        <f t="shared" si="267"/>
        <v>0</v>
      </c>
    </row>
    <row r="2181" spans="1:39" ht="15.75" x14ac:dyDescent="0.25">
      <c r="A2181" s="21"/>
      <c r="B2181" s="21" t="s">
        <v>1520</v>
      </c>
      <c r="C2181" s="21">
        <v>76008960</v>
      </c>
      <c r="D2181" s="25">
        <v>192770</v>
      </c>
      <c r="E2181" s="21" t="s">
        <v>1209</v>
      </c>
      <c r="F2181" s="31" t="s">
        <v>1209</v>
      </c>
      <c r="G2181" s="21" t="s">
        <v>1412</v>
      </c>
      <c r="H2181" s="21" t="s">
        <v>1413</v>
      </c>
      <c r="I2181" s="25" t="s">
        <v>121</v>
      </c>
      <c r="J2181" s="21" t="s">
        <v>300</v>
      </c>
      <c r="K2181" s="21"/>
      <c r="L2181" s="20">
        <v>45803</v>
      </c>
      <c r="M2181" s="20">
        <v>45799</v>
      </c>
      <c r="N2181" s="21" t="s">
        <v>18</v>
      </c>
      <c r="O2181" s="21">
        <v>10</v>
      </c>
      <c r="P2181" s="21">
        <v>17</v>
      </c>
      <c r="Q2181" s="21">
        <v>25</v>
      </c>
      <c r="R2181" s="15">
        <f>(Q2181-P2181)/P2181</f>
        <v>0.47058823529411764</v>
      </c>
      <c r="S2181" s="18">
        <f>IFERROR(VLOOKUP(D2181,'[1]comparativo br'!$A:$B,2,FALSE),"")</f>
        <v>9204</v>
      </c>
      <c r="T2181" s="18">
        <f>IFERROR(VLOOKUP(D2181,'[1]comparativo br'!$A:$C,3,FALSE),"")</f>
        <v>9204</v>
      </c>
      <c r="U2181" s="15">
        <f t="shared" si="265"/>
        <v>0</v>
      </c>
      <c r="V2181" s="19">
        <f>IFERROR(VLOOKUP(D2181,'[1]comparativo br'!$A:$D,4,FALSE),"")</f>
        <v>131</v>
      </c>
      <c r="W2181" s="19">
        <f>IFERROR(VLOOKUP(D2181,'[1]comparativo br'!$A:$E,5,FALSE),"")</f>
        <v>138</v>
      </c>
      <c r="X2181" s="15">
        <f t="shared" si="271"/>
        <v>5.3435114503816793E-2</v>
      </c>
      <c r="Y2181" s="18" t="e">
        <f>SUMIFS([2]Plan2!$H:$H,[2]Plan2!$A:$A,$D2181,[2]Plan2!$U:$U,6)</f>
        <v>#VALUE!</v>
      </c>
      <c r="Z2181" s="18" t="e">
        <f>SUMIFS([2]Plan2!$H:$H,[2]Plan2!$A:$A,$D2181,[2]Plan2!$U:$U,7)</f>
        <v>#VALUE!</v>
      </c>
      <c r="AA2181" s="18" t="e">
        <f>SUMIFS([2]Plan2!$H:$H,[2]Plan2!$A:$A,$D2181,[2]Plan2!$U:$U,8)</f>
        <v>#VALUE!</v>
      </c>
      <c r="AB2181" s="18" t="e">
        <f>SUMIFS([2]Plan2!$H:$H,[2]Plan2!$A:$A,$D2181,[2]Plan2!$U:$U,9)</f>
        <v>#VALUE!</v>
      </c>
      <c r="AC2181" s="18" t="e">
        <f>SUMIFS([2]Plan2!$H:$H,[2]Plan2!$A:$A,$D2181,[2]Plan2!$U:$U,10)</f>
        <v>#VALUE!</v>
      </c>
      <c r="AD2181" s="18" t="e">
        <f>SUMIFS([2]Plan2!$H:$H,[2]Plan2!$A:$A,$D2181,[2]Plan2!$U:$U,11)</f>
        <v>#VALUE!</v>
      </c>
      <c r="AE2181" s="18" t="e">
        <f>SUMIFS([2]Plan2!$H:$H,[2]Plan2!$A:$A,$D2181,[2]Plan2!$U:$U,12)</f>
        <v>#VALUE!</v>
      </c>
      <c r="AF2181" s="18" t="e">
        <f>SUMIFS([2]Plan2!$H:$H,[2]Plan2!$A:$A,$D2181,[2]Plan2!$U:$U,1)</f>
        <v>#VALUE!</v>
      </c>
      <c r="AG2181" s="18" t="e">
        <f>SUMIFS([2]Plan2!$H:$H,[2]Plan2!$A:$A,$D2181,[2]Plan2!$U:$U,2)</f>
        <v>#VALUE!</v>
      </c>
      <c r="AH2181" s="18" t="e">
        <f>SUMIFS([2]Plan2!$H:$H,[2]Plan2!$A:$A,$D2181,[2]Plan2!$U:$U,3)</f>
        <v>#VALUE!</v>
      </c>
      <c r="AI2181" s="18" t="e">
        <f>SUMIFS([2]Plan2!$H:$H,[2]Plan2!$A:$A,$D2181,[2]Plan2!$U:$U,4)</f>
        <v>#VALUE!</v>
      </c>
      <c r="AJ2181" s="18" t="e">
        <f>SUMIFS([2]Plan2!$H:$H,[2]Plan2!$A:$A,$D2181,[2]Plan2!$U:$U,5)</f>
        <v>#VALUE!</v>
      </c>
      <c r="AK2181" s="23" t="e">
        <f t="shared" si="266"/>
        <v>#VALUE!</v>
      </c>
      <c r="AL2181" s="23" t="e">
        <f t="shared" si="269"/>
        <v>#VALUE!</v>
      </c>
      <c r="AM2181">
        <f t="shared" si="267"/>
        <v>0</v>
      </c>
    </row>
    <row r="2182" spans="1:39" ht="15.75" x14ac:dyDescent="0.25">
      <c r="A2182" s="21"/>
      <c r="B2182" s="21" t="s">
        <v>1520</v>
      </c>
      <c r="C2182" s="21">
        <v>76255926</v>
      </c>
      <c r="D2182" s="25">
        <v>190483</v>
      </c>
      <c r="E2182" s="21" t="s">
        <v>1180</v>
      </c>
      <c r="F2182" s="31" t="s">
        <v>1180</v>
      </c>
      <c r="G2182" s="21" t="s">
        <v>1526</v>
      </c>
      <c r="H2182" s="21" t="s">
        <v>328</v>
      </c>
      <c r="I2182" s="25" t="s">
        <v>121</v>
      </c>
      <c r="J2182" s="21" t="s">
        <v>27</v>
      </c>
      <c r="K2182" s="21" t="s">
        <v>74</v>
      </c>
      <c r="L2182" s="20">
        <v>45782</v>
      </c>
      <c r="M2182" s="20">
        <v>45791</v>
      </c>
      <c r="N2182" s="21" t="s">
        <v>18</v>
      </c>
      <c r="O2182" s="21">
        <v>4</v>
      </c>
      <c r="P2182" s="21">
        <v>1</v>
      </c>
      <c r="Q2182" s="21">
        <v>7</v>
      </c>
      <c r="R2182" s="15">
        <f>(Q2182-P2182)/P2182</f>
        <v>6</v>
      </c>
      <c r="S2182" s="18">
        <f>IFERROR(VLOOKUP(D2182,'[1]comparativo br'!$A:$B,2,FALSE),"")</f>
        <v>770</v>
      </c>
      <c r="T2182" s="18">
        <f>IFERROR(VLOOKUP(D2182,'[1]comparativo br'!$A:$C,3,FALSE),"")</f>
        <v>1599</v>
      </c>
      <c r="U2182" s="15">
        <f t="shared" si="265"/>
        <v>1.0766233766233766</v>
      </c>
      <c r="V2182" s="19">
        <f>IFERROR(VLOOKUP(D2182,'[1]comparativo br'!$A:$D,4,FALSE),"")</f>
        <v>7</v>
      </c>
      <c r="W2182" s="19">
        <f>IFERROR(VLOOKUP(D2182,'[1]comparativo br'!$A:$E,5,FALSE),"")</f>
        <v>6</v>
      </c>
      <c r="X2182" s="15">
        <f t="shared" si="271"/>
        <v>-0.14285714285714285</v>
      </c>
      <c r="Y2182" s="18" t="e">
        <f>SUMIFS([2]Plan2!$H:$H,[2]Plan2!$A:$A,$D2182,[2]Plan2!$U:$U,6)</f>
        <v>#VALUE!</v>
      </c>
      <c r="Z2182" s="18" t="e">
        <f>SUMIFS([2]Plan2!$H:$H,[2]Plan2!$A:$A,$D2182,[2]Plan2!$U:$U,7)</f>
        <v>#VALUE!</v>
      </c>
      <c r="AA2182" s="18" t="e">
        <f>SUMIFS([2]Plan2!$H:$H,[2]Plan2!$A:$A,$D2182,[2]Plan2!$U:$U,8)</f>
        <v>#VALUE!</v>
      </c>
      <c r="AB2182" s="18" t="e">
        <f>SUMIFS([2]Plan2!$H:$H,[2]Plan2!$A:$A,$D2182,[2]Plan2!$U:$U,9)</f>
        <v>#VALUE!</v>
      </c>
      <c r="AC2182" s="18" t="e">
        <f>SUMIFS([2]Plan2!$H:$H,[2]Plan2!$A:$A,$D2182,[2]Plan2!$U:$U,10)</f>
        <v>#VALUE!</v>
      </c>
      <c r="AD2182" s="18" t="e">
        <f>SUMIFS([2]Plan2!$H:$H,[2]Plan2!$A:$A,$D2182,[2]Plan2!$U:$U,11)</f>
        <v>#VALUE!</v>
      </c>
      <c r="AE2182" s="18" t="e">
        <f>SUMIFS([2]Plan2!$H:$H,[2]Plan2!$A:$A,$D2182,[2]Plan2!$U:$U,12)</f>
        <v>#VALUE!</v>
      </c>
      <c r="AF2182" s="18" t="e">
        <f>SUMIFS([2]Plan2!$H:$H,[2]Plan2!$A:$A,$D2182,[2]Plan2!$U:$U,1)</f>
        <v>#VALUE!</v>
      </c>
      <c r="AG2182" s="18" t="e">
        <f>SUMIFS([2]Plan2!$H:$H,[2]Plan2!$A:$A,$D2182,[2]Plan2!$U:$U,2)</f>
        <v>#VALUE!</v>
      </c>
      <c r="AH2182" s="18" t="e">
        <f>SUMIFS([2]Plan2!$H:$H,[2]Plan2!$A:$A,$D2182,[2]Plan2!$U:$U,3)</f>
        <v>#VALUE!</v>
      </c>
      <c r="AI2182" s="18" t="e">
        <f>SUMIFS([2]Plan2!$H:$H,[2]Plan2!$A:$A,$D2182,[2]Plan2!$U:$U,4)</f>
        <v>#VALUE!</v>
      </c>
      <c r="AJ2182" s="18" t="e">
        <f>SUMIFS([2]Plan2!$H:$H,[2]Plan2!$A:$A,$D2182,[2]Plan2!$U:$U,5)</f>
        <v>#VALUE!</v>
      </c>
      <c r="AK2182" s="23" t="e">
        <f t="shared" si="266"/>
        <v>#VALUE!</v>
      </c>
      <c r="AL2182" s="23" t="e">
        <f t="shared" si="269"/>
        <v>#VALUE!</v>
      </c>
      <c r="AM2182">
        <f t="shared" si="267"/>
        <v>0</v>
      </c>
    </row>
    <row r="2183" spans="1:39" ht="15.75" x14ac:dyDescent="0.25">
      <c r="A2183" s="21"/>
      <c r="B2183" s="21" t="s">
        <v>1519</v>
      </c>
      <c r="C2183" s="21">
        <v>76429315</v>
      </c>
      <c r="D2183" s="25">
        <v>102022</v>
      </c>
      <c r="E2183" s="21" t="s">
        <v>12</v>
      </c>
      <c r="F2183" s="31" t="s">
        <v>1826</v>
      </c>
      <c r="G2183" s="21" t="s">
        <v>2196</v>
      </c>
      <c r="H2183" s="21" t="s">
        <v>271</v>
      </c>
      <c r="I2183" s="25" t="s">
        <v>121</v>
      </c>
      <c r="J2183" s="21" t="s">
        <v>27</v>
      </c>
      <c r="K2183" s="21"/>
      <c r="L2183" s="20">
        <v>45663</v>
      </c>
      <c r="M2183" s="20">
        <v>45769</v>
      </c>
      <c r="N2183" s="21" t="s">
        <v>18</v>
      </c>
      <c r="O2183" s="21">
        <v>3</v>
      </c>
      <c r="P2183" s="21">
        <v>1</v>
      </c>
      <c r="Q2183" s="21">
        <v>7</v>
      </c>
      <c r="R2183" s="15">
        <f>(Q2183-P2183)/P2183</f>
        <v>6</v>
      </c>
      <c r="S2183" s="18">
        <f>IFERROR(VLOOKUP(D2183,'[1]comparativo br'!$A:$B,2,FALSE),"")</f>
        <v>0</v>
      </c>
      <c r="T2183" s="18">
        <f>IFERROR(VLOOKUP(D2183,'[1]comparativo br'!$A:$C,3,FALSE),"")</f>
        <v>0</v>
      </c>
      <c r="U2183" s="15" t="str">
        <f t="shared" si="265"/>
        <v/>
      </c>
      <c r="V2183" s="19">
        <f>IFERROR(VLOOKUP(D2183,'[1]comparativo br'!$A:$D,4,FALSE),"")</f>
        <v>12</v>
      </c>
      <c r="W2183" s="19">
        <f>IFERROR(VLOOKUP(D2183,'[1]comparativo br'!$A:$E,5,FALSE),"")</f>
        <v>48</v>
      </c>
      <c r="X2183" s="15">
        <f t="shared" ref="X2183:X2214" si="273">IFERROR((W2183-V2183)/V2183,"")</f>
        <v>3</v>
      </c>
      <c r="Y2183" s="18" t="e">
        <f>SUMIFS([2]Plan2!$H:$H,[2]Plan2!$A:$A,$D2183,[2]Plan2!$U:$U,6)</f>
        <v>#VALUE!</v>
      </c>
      <c r="Z2183" s="18" t="e">
        <f>SUMIFS([2]Plan2!$H:$H,[2]Plan2!$A:$A,$D2183,[2]Plan2!$U:$U,7)</f>
        <v>#VALUE!</v>
      </c>
      <c r="AA2183" s="18" t="e">
        <f>SUMIFS([2]Plan2!$H:$H,[2]Plan2!$A:$A,$D2183,[2]Plan2!$U:$U,8)</f>
        <v>#VALUE!</v>
      </c>
      <c r="AB2183" s="18" t="e">
        <f>SUMIFS([2]Plan2!$H:$H,[2]Plan2!$A:$A,$D2183,[2]Plan2!$U:$U,9)</f>
        <v>#VALUE!</v>
      </c>
      <c r="AC2183" s="18" t="e">
        <f>SUMIFS([2]Plan2!$H:$H,[2]Plan2!$A:$A,$D2183,[2]Plan2!$U:$U,10)</f>
        <v>#VALUE!</v>
      </c>
      <c r="AD2183" s="18" t="e">
        <f>SUMIFS([2]Plan2!$H:$H,[2]Plan2!$A:$A,$D2183,[2]Plan2!$U:$U,11)</f>
        <v>#VALUE!</v>
      </c>
      <c r="AE2183" s="18" t="e">
        <f>SUMIFS([2]Plan2!$H:$H,[2]Plan2!$A:$A,$D2183,[2]Plan2!$U:$U,12)</f>
        <v>#VALUE!</v>
      </c>
      <c r="AF2183" s="18" t="e">
        <f>SUMIFS([2]Plan2!$H:$H,[2]Plan2!$A:$A,$D2183,[2]Plan2!$U:$U,1)</f>
        <v>#VALUE!</v>
      </c>
      <c r="AG2183" s="18" t="e">
        <f>SUMIFS([2]Plan2!$H:$H,[2]Plan2!$A:$A,$D2183,[2]Plan2!$U:$U,2)</f>
        <v>#VALUE!</v>
      </c>
      <c r="AH2183" s="18" t="e">
        <f>SUMIFS([2]Plan2!$H:$H,[2]Plan2!$A:$A,$D2183,[2]Plan2!$U:$U,3)</f>
        <v>#VALUE!</v>
      </c>
      <c r="AI2183" s="18" t="e">
        <f>SUMIFS([2]Plan2!$H:$H,[2]Plan2!$A:$A,$D2183,[2]Plan2!$U:$U,4)</f>
        <v>#VALUE!</v>
      </c>
      <c r="AJ2183" s="18" t="e">
        <f>SUMIFS([2]Plan2!$H:$H,[2]Plan2!$A:$A,$D2183,[2]Plan2!$U:$U,5)</f>
        <v>#VALUE!</v>
      </c>
      <c r="AK2183" s="23" t="e">
        <f t="shared" si="266"/>
        <v>#VALUE!</v>
      </c>
      <c r="AL2183" s="23" t="e">
        <f t="shared" si="269"/>
        <v>#VALUE!</v>
      </c>
      <c r="AM2183">
        <f t="shared" si="267"/>
        <v>0</v>
      </c>
    </row>
    <row r="2184" spans="1:39" ht="15.75" x14ac:dyDescent="0.25">
      <c r="A2184" s="21"/>
      <c r="B2184" s="21" t="s">
        <v>1519</v>
      </c>
      <c r="C2184" s="21">
        <v>76487222</v>
      </c>
      <c r="D2184" s="25" t="s">
        <v>2154</v>
      </c>
      <c r="E2184" s="21" t="s">
        <v>12</v>
      </c>
      <c r="F2184" s="31" t="s">
        <v>12</v>
      </c>
      <c r="G2184" s="21" t="s">
        <v>2155</v>
      </c>
      <c r="H2184" s="21" t="s">
        <v>156</v>
      </c>
      <c r="I2184" s="25" t="s">
        <v>121</v>
      </c>
      <c r="J2184" s="21" t="s">
        <v>16</v>
      </c>
      <c r="K2184" s="21" t="s">
        <v>17</v>
      </c>
      <c r="L2184" s="20">
        <v>45687</v>
      </c>
      <c r="M2184" s="20">
        <v>45793</v>
      </c>
      <c r="N2184" s="21" t="s">
        <v>18</v>
      </c>
      <c r="O2184" s="21">
        <v>6</v>
      </c>
      <c r="P2184" s="21">
        <v>0</v>
      </c>
      <c r="Q2184" s="21">
        <v>6</v>
      </c>
      <c r="R2184" s="15">
        <v>1</v>
      </c>
      <c r="S2184" s="18">
        <f>IFERROR(VLOOKUP(D2184,'[1]comparativo br'!$A:$B,2,FALSE),"")</f>
        <v>0</v>
      </c>
      <c r="T2184" s="18">
        <f>IFERROR(VLOOKUP(D2184,'[1]comparativo br'!$A:$C,3,FALSE),"")</f>
        <v>0</v>
      </c>
      <c r="U2184" s="15" t="str">
        <f t="shared" si="265"/>
        <v/>
      </c>
      <c r="V2184" s="19">
        <f>IFERROR(VLOOKUP(D2184,'[1]comparativo br'!$A:$D,4,FALSE),"")</f>
        <v>89</v>
      </c>
      <c r="W2184" s="19">
        <f>IFERROR(VLOOKUP(D2184,'[1]comparativo br'!$A:$E,5,FALSE),"")</f>
        <v>2</v>
      </c>
      <c r="X2184" s="15">
        <f t="shared" si="273"/>
        <v>-0.97752808988764039</v>
      </c>
      <c r="Y2184" s="18" t="e">
        <f>SUMIFS([2]Plan2!$H:$H,[2]Plan2!$A:$A,$D2184,[2]Plan2!$U:$U,6)</f>
        <v>#VALUE!</v>
      </c>
      <c r="Z2184" s="18" t="e">
        <f>SUMIFS([2]Plan2!$H:$H,[2]Plan2!$A:$A,$D2184,[2]Plan2!$U:$U,7)</f>
        <v>#VALUE!</v>
      </c>
      <c r="AA2184" s="18" t="e">
        <f>SUMIFS([2]Plan2!$H:$H,[2]Plan2!$A:$A,$D2184,[2]Plan2!$U:$U,8)</f>
        <v>#VALUE!</v>
      </c>
      <c r="AB2184" s="18" t="e">
        <f>SUMIFS([2]Plan2!$H:$H,[2]Plan2!$A:$A,$D2184,[2]Plan2!$U:$U,9)</f>
        <v>#VALUE!</v>
      </c>
      <c r="AC2184" s="18" t="e">
        <f>SUMIFS([2]Plan2!$H:$H,[2]Plan2!$A:$A,$D2184,[2]Plan2!$U:$U,10)</f>
        <v>#VALUE!</v>
      </c>
      <c r="AD2184" s="18" t="e">
        <f>SUMIFS([2]Plan2!$H:$H,[2]Plan2!$A:$A,$D2184,[2]Plan2!$U:$U,11)</f>
        <v>#VALUE!</v>
      </c>
      <c r="AE2184" s="18" t="e">
        <f>SUMIFS([2]Plan2!$H:$H,[2]Plan2!$A:$A,$D2184,[2]Plan2!$U:$U,12)</f>
        <v>#VALUE!</v>
      </c>
      <c r="AF2184" s="18" t="e">
        <f>SUMIFS([2]Plan2!$H:$H,[2]Plan2!$A:$A,$D2184,[2]Plan2!$U:$U,1)</f>
        <v>#VALUE!</v>
      </c>
      <c r="AG2184" s="18" t="e">
        <f>SUMIFS([2]Plan2!$H:$H,[2]Plan2!$A:$A,$D2184,[2]Plan2!$U:$U,2)</f>
        <v>#VALUE!</v>
      </c>
      <c r="AH2184" s="18" t="e">
        <f>SUMIFS([2]Plan2!$H:$H,[2]Plan2!$A:$A,$D2184,[2]Plan2!$U:$U,3)</f>
        <v>#VALUE!</v>
      </c>
      <c r="AI2184" s="18" t="e">
        <f>SUMIFS([2]Plan2!$H:$H,[2]Plan2!$A:$A,$D2184,[2]Plan2!$U:$U,4)</f>
        <v>#VALUE!</v>
      </c>
      <c r="AJ2184" s="18" t="e">
        <f>SUMIFS([2]Plan2!$H:$H,[2]Plan2!$A:$A,$D2184,[2]Plan2!$U:$U,5)</f>
        <v>#VALUE!</v>
      </c>
      <c r="AK2184" s="23" t="e">
        <f t="shared" si="266"/>
        <v>#VALUE!</v>
      </c>
      <c r="AL2184" s="23" t="e">
        <f t="shared" si="269"/>
        <v>#VALUE!</v>
      </c>
      <c r="AM2184">
        <f t="shared" si="267"/>
        <v>0</v>
      </c>
    </row>
    <row r="2185" spans="1:39" ht="15.75" x14ac:dyDescent="0.25">
      <c r="A2185" s="21"/>
      <c r="B2185" s="21" t="s">
        <v>1519</v>
      </c>
      <c r="C2185" s="21">
        <v>76491836</v>
      </c>
      <c r="D2185" s="25" t="s">
        <v>2108</v>
      </c>
      <c r="E2185" s="21" t="s">
        <v>1575</v>
      </c>
      <c r="F2185" s="31" t="s">
        <v>1826</v>
      </c>
      <c r="G2185" s="21" t="s">
        <v>2109</v>
      </c>
      <c r="H2185" s="21" t="s">
        <v>563</v>
      </c>
      <c r="I2185" s="25" t="s">
        <v>121</v>
      </c>
      <c r="J2185" s="21" t="s">
        <v>107</v>
      </c>
      <c r="K2185" s="21" t="s">
        <v>389</v>
      </c>
      <c r="L2185" s="20">
        <v>45642</v>
      </c>
      <c r="M2185" s="20">
        <v>45674</v>
      </c>
      <c r="N2185" s="21" t="s">
        <v>22</v>
      </c>
      <c r="O2185" s="21">
        <v>0</v>
      </c>
      <c r="P2185" s="21">
        <v>0</v>
      </c>
      <c r="Q2185" s="21">
        <v>1</v>
      </c>
      <c r="R2185" s="15">
        <v>1</v>
      </c>
      <c r="S2185" s="18" t="str">
        <f>IFERROR(VLOOKUP(D2185,'[1]comparativo br'!$A:$B,2,FALSE),"")</f>
        <v/>
      </c>
      <c r="T2185" s="18" t="str">
        <f>IFERROR(VLOOKUP(D2185,'[1]comparativo br'!$A:$C,3,FALSE),"")</f>
        <v/>
      </c>
      <c r="U2185" s="15" t="str">
        <f t="shared" si="265"/>
        <v/>
      </c>
      <c r="V2185" s="19" t="str">
        <f>IFERROR(VLOOKUP(D2185,'[1]comparativo br'!$A:$D,4,FALSE),"")</f>
        <v/>
      </c>
      <c r="W2185" s="19" t="str">
        <f>IFERROR(VLOOKUP(D2185,'[1]comparativo br'!$A:$E,5,FALSE),"")</f>
        <v/>
      </c>
      <c r="X2185" s="15" t="str">
        <f t="shared" si="273"/>
        <v/>
      </c>
      <c r="Y2185" s="18" t="e">
        <f>SUMIFS([2]Plan2!$H:$H,[2]Plan2!$A:$A,$D2185,[2]Plan2!$U:$U,6)</f>
        <v>#VALUE!</v>
      </c>
      <c r="Z2185" s="18" t="e">
        <f>SUMIFS([2]Plan2!$H:$H,[2]Plan2!$A:$A,$D2185,[2]Plan2!$U:$U,7)</f>
        <v>#VALUE!</v>
      </c>
      <c r="AA2185" s="18" t="e">
        <f>SUMIFS([2]Plan2!$H:$H,[2]Plan2!$A:$A,$D2185,[2]Plan2!$U:$U,8)</f>
        <v>#VALUE!</v>
      </c>
      <c r="AB2185" s="18" t="e">
        <f>SUMIFS([2]Plan2!$H:$H,[2]Plan2!$A:$A,$D2185,[2]Plan2!$U:$U,9)</f>
        <v>#VALUE!</v>
      </c>
      <c r="AC2185" s="18" t="e">
        <f>SUMIFS([2]Plan2!$H:$H,[2]Plan2!$A:$A,$D2185,[2]Plan2!$U:$U,10)</f>
        <v>#VALUE!</v>
      </c>
      <c r="AD2185" s="18" t="e">
        <f>SUMIFS([2]Plan2!$H:$H,[2]Plan2!$A:$A,$D2185,[2]Plan2!$U:$U,11)</f>
        <v>#VALUE!</v>
      </c>
      <c r="AE2185" s="18" t="e">
        <f>SUMIFS([2]Plan2!$H:$H,[2]Plan2!$A:$A,$D2185,[2]Plan2!$U:$U,12)</f>
        <v>#VALUE!</v>
      </c>
      <c r="AF2185" s="18" t="e">
        <f>SUMIFS([2]Plan2!$H:$H,[2]Plan2!$A:$A,$D2185,[2]Plan2!$U:$U,1)</f>
        <v>#VALUE!</v>
      </c>
      <c r="AG2185" s="18" t="e">
        <f>SUMIFS([2]Plan2!$H:$H,[2]Plan2!$A:$A,$D2185,[2]Plan2!$U:$U,2)</f>
        <v>#VALUE!</v>
      </c>
      <c r="AH2185" s="18" t="e">
        <f>SUMIFS([2]Plan2!$H:$H,[2]Plan2!$A:$A,$D2185,[2]Plan2!$U:$U,3)</f>
        <v>#VALUE!</v>
      </c>
      <c r="AI2185" s="18" t="e">
        <f>SUMIFS([2]Plan2!$H:$H,[2]Plan2!$A:$A,$D2185,[2]Plan2!$U:$U,4)</f>
        <v>#VALUE!</v>
      </c>
      <c r="AJ2185" s="18" t="e">
        <f>SUMIFS([2]Plan2!$H:$H,[2]Plan2!$A:$A,$D2185,[2]Plan2!$U:$U,5)</f>
        <v>#VALUE!</v>
      </c>
      <c r="AK2185" s="23" t="e">
        <f t="shared" si="266"/>
        <v>#VALUE!</v>
      </c>
      <c r="AL2185" s="23" t="e">
        <f t="shared" si="269"/>
        <v>#VALUE!</v>
      </c>
      <c r="AM2185">
        <f t="shared" si="267"/>
        <v>0</v>
      </c>
    </row>
    <row r="2186" spans="1:39" ht="15.75" x14ac:dyDescent="0.25">
      <c r="A2186" s="21"/>
      <c r="B2186" s="21" t="s">
        <v>1520</v>
      </c>
      <c r="C2186" s="21">
        <v>76518836</v>
      </c>
      <c r="D2186" s="25">
        <v>190584</v>
      </c>
      <c r="E2186" s="21" t="s">
        <v>1180</v>
      </c>
      <c r="F2186" s="31" t="s">
        <v>1180</v>
      </c>
      <c r="G2186" s="21" t="s">
        <v>564</v>
      </c>
      <c r="H2186" s="21" t="s">
        <v>1279</v>
      </c>
      <c r="I2186" s="25" t="s">
        <v>121</v>
      </c>
      <c r="J2186" s="21" t="s">
        <v>300</v>
      </c>
      <c r="K2186" s="21"/>
      <c r="L2186" s="20">
        <v>43551</v>
      </c>
      <c r="M2186" s="20"/>
      <c r="N2186" s="21" t="s">
        <v>53</v>
      </c>
      <c r="O2186" s="21"/>
      <c r="P2186" s="21"/>
      <c r="Q2186" s="21"/>
      <c r="R2186" s="28"/>
      <c r="S2186" s="18" t="str">
        <f>IFERROR(VLOOKUP(D2186,'[1]comparativo br'!$A:$B,2,FALSE),"")</f>
        <v/>
      </c>
      <c r="T2186" s="18" t="str">
        <f>IFERROR(VLOOKUP(D2186,'[1]comparativo br'!$A:$C,3,FALSE),"")</f>
        <v/>
      </c>
      <c r="U2186" s="15" t="str">
        <f t="shared" si="265"/>
        <v/>
      </c>
      <c r="V2186" s="19" t="str">
        <f>IFERROR(VLOOKUP(D2186,'[1]comparativo br'!$A:$D,4,FALSE),"")</f>
        <v/>
      </c>
      <c r="W2186" s="19" t="str">
        <f>IFERROR(VLOOKUP(D2186,'[1]comparativo br'!$A:$E,5,FALSE),"")</f>
        <v/>
      </c>
      <c r="X2186" s="15" t="str">
        <f t="shared" si="273"/>
        <v/>
      </c>
      <c r="Y2186" s="18" t="e">
        <f>SUMIFS([2]Plan2!$H:$H,[2]Plan2!$A:$A,$D2186,[2]Plan2!$U:$U,6)</f>
        <v>#VALUE!</v>
      </c>
      <c r="Z2186" s="18" t="e">
        <f>SUMIFS([2]Plan2!$H:$H,[2]Plan2!$A:$A,$D2186,[2]Plan2!$U:$U,7)</f>
        <v>#VALUE!</v>
      </c>
      <c r="AA2186" s="18" t="e">
        <f>SUMIFS([2]Plan2!$H:$H,[2]Plan2!$A:$A,$D2186,[2]Plan2!$U:$U,8)</f>
        <v>#VALUE!</v>
      </c>
      <c r="AB2186" s="18" t="e">
        <f>SUMIFS([2]Plan2!$H:$H,[2]Plan2!$A:$A,$D2186,[2]Plan2!$U:$U,9)</f>
        <v>#VALUE!</v>
      </c>
      <c r="AC2186" s="18" t="e">
        <f>SUMIFS([2]Plan2!$H:$H,[2]Plan2!$A:$A,$D2186,[2]Plan2!$U:$U,10)</f>
        <v>#VALUE!</v>
      </c>
      <c r="AD2186" s="18" t="e">
        <f>SUMIFS([2]Plan2!$H:$H,[2]Plan2!$A:$A,$D2186,[2]Plan2!$U:$U,11)</f>
        <v>#VALUE!</v>
      </c>
      <c r="AE2186" s="18" t="e">
        <f>SUMIFS([2]Plan2!$H:$H,[2]Plan2!$A:$A,$D2186,[2]Plan2!$U:$U,12)</f>
        <v>#VALUE!</v>
      </c>
      <c r="AF2186" s="18" t="e">
        <f>SUMIFS([2]Plan2!$H:$H,[2]Plan2!$A:$A,$D2186,[2]Plan2!$U:$U,1)</f>
        <v>#VALUE!</v>
      </c>
      <c r="AG2186" s="18" t="e">
        <f>SUMIFS([2]Plan2!$H:$H,[2]Plan2!$A:$A,$D2186,[2]Plan2!$U:$U,2)</f>
        <v>#VALUE!</v>
      </c>
      <c r="AH2186" s="18" t="e">
        <f>SUMIFS([2]Plan2!$H:$H,[2]Plan2!$A:$A,$D2186,[2]Plan2!$U:$U,3)</f>
        <v>#VALUE!</v>
      </c>
      <c r="AI2186" s="18" t="e">
        <f>SUMIFS([2]Plan2!$H:$H,[2]Plan2!$A:$A,$D2186,[2]Plan2!$U:$U,4)</f>
        <v>#VALUE!</v>
      </c>
      <c r="AJ2186" s="18" t="e">
        <f>SUMIFS([2]Plan2!$H:$H,[2]Plan2!$A:$A,$D2186,[2]Plan2!$U:$U,5)</f>
        <v>#VALUE!</v>
      </c>
      <c r="AK2186" s="23" t="e">
        <f t="shared" si="266"/>
        <v>#VALUE!</v>
      </c>
      <c r="AL2186" s="23" t="e">
        <f t="shared" si="269"/>
        <v>#VALUE!</v>
      </c>
      <c r="AM2186">
        <f t="shared" si="267"/>
        <v>0</v>
      </c>
    </row>
    <row r="2187" spans="1:39" ht="15.75" x14ac:dyDescent="0.25">
      <c r="A2187" s="21"/>
      <c r="B2187" s="21" t="s">
        <v>1519</v>
      </c>
      <c r="C2187" s="21">
        <v>76518836</v>
      </c>
      <c r="D2187" s="25">
        <v>190799</v>
      </c>
      <c r="E2187" s="21" t="s">
        <v>1180</v>
      </c>
      <c r="F2187" s="31" t="s">
        <v>1180</v>
      </c>
      <c r="G2187" s="21" t="s">
        <v>564</v>
      </c>
      <c r="H2187" s="21" t="s">
        <v>1285</v>
      </c>
      <c r="I2187" s="25" t="s">
        <v>121</v>
      </c>
      <c r="J2187" s="21" t="s">
        <v>300</v>
      </c>
      <c r="K2187" s="21"/>
      <c r="L2187" s="20">
        <v>43703</v>
      </c>
      <c r="M2187" s="20">
        <v>44333</v>
      </c>
      <c r="N2187" s="21" t="s">
        <v>53</v>
      </c>
      <c r="O2187" s="21">
        <v>3</v>
      </c>
      <c r="P2187" s="21">
        <v>0</v>
      </c>
      <c r="Q2187" s="21">
        <v>0</v>
      </c>
      <c r="R2187" s="28"/>
      <c r="S2187" s="18" t="str">
        <f>IFERROR(VLOOKUP(D2187,'[1]comparativo br'!$A:$B,2,FALSE),"")</f>
        <v/>
      </c>
      <c r="T2187" s="18" t="str">
        <f>IFERROR(VLOOKUP(D2187,'[1]comparativo br'!$A:$C,3,FALSE),"")</f>
        <v/>
      </c>
      <c r="U2187" s="15" t="str">
        <f t="shared" si="265"/>
        <v/>
      </c>
      <c r="V2187" s="19" t="str">
        <f>IFERROR(VLOOKUP(D2187,'[1]comparativo br'!$A:$D,4,FALSE),"")</f>
        <v/>
      </c>
      <c r="W2187" s="19" t="str">
        <f>IFERROR(VLOOKUP(D2187,'[1]comparativo br'!$A:$E,5,FALSE),"")</f>
        <v/>
      </c>
      <c r="X2187" s="15" t="str">
        <f t="shared" si="273"/>
        <v/>
      </c>
      <c r="Y2187" s="18" t="e">
        <f>SUMIFS([2]Plan2!$H:$H,[2]Plan2!$A:$A,$D2187,[2]Plan2!$U:$U,6)</f>
        <v>#VALUE!</v>
      </c>
      <c r="Z2187" s="18" t="e">
        <f>SUMIFS([2]Plan2!$H:$H,[2]Plan2!$A:$A,$D2187,[2]Plan2!$U:$U,7)</f>
        <v>#VALUE!</v>
      </c>
      <c r="AA2187" s="18" t="e">
        <f>SUMIFS([2]Plan2!$H:$H,[2]Plan2!$A:$A,$D2187,[2]Plan2!$U:$U,8)</f>
        <v>#VALUE!</v>
      </c>
      <c r="AB2187" s="18" t="e">
        <f>SUMIFS([2]Plan2!$H:$H,[2]Plan2!$A:$A,$D2187,[2]Plan2!$U:$U,9)</f>
        <v>#VALUE!</v>
      </c>
      <c r="AC2187" s="18" t="e">
        <f>SUMIFS([2]Plan2!$H:$H,[2]Plan2!$A:$A,$D2187,[2]Plan2!$U:$U,10)</f>
        <v>#VALUE!</v>
      </c>
      <c r="AD2187" s="18" t="e">
        <f>SUMIFS([2]Plan2!$H:$H,[2]Plan2!$A:$A,$D2187,[2]Plan2!$U:$U,11)</f>
        <v>#VALUE!</v>
      </c>
      <c r="AE2187" s="18" t="e">
        <f>SUMIFS([2]Plan2!$H:$H,[2]Plan2!$A:$A,$D2187,[2]Plan2!$U:$U,12)</f>
        <v>#VALUE!</v>
      </c>
      <c r="AF2187" s="18" t="e">
        <f>SUMIFS([2]Plan2!$H:$H,[2]Plan2!$A:$A,$D2187,[2]Plan2!$U:$U,1)</f>
        <v>#VALUE!</v>
      </c>
      <c r="AG2187" s="18" t="e">
        <f>SUMIFS([2]Plan2!$H:$H,[2]Plan2!$A:$A,$D2187,[2]Plan2!$U:$U,2)</f>
        <v>#VALUE!</v>
      </c>
      <c r="AH2187" s="18" t="e">
        <f>SUMIFS([2]Plan2!$H:$H,[2]Plan2!$A:$A,$D2187,[2]Plan2!$U:$U,3)</f>
        <v>#VALUE!</v>
      </c>
      <c r="AI2187" s="18" t="e">
        <f>SUMIFS([2]Plan2!$H:$H,[2]Plan2!$A:$A,$D2187,[2]Plan2!$U:$U,4)</f>
        <v>#VALUE!</v>
      </c>
      <c r="AJ2187" s="18" t="e">
        <f>SUMIFS([2]Plan2!$H:$H,[2]Plan2!$A:$A,$D2187,[2]Plan2!$U:$U,5)</f>
        <v>#VALUE!</v>
      </c>
      <c r="AK2187" s="23" t="e">
        <f t="shared" si="266"/>
        <v>#VALUE!</v>
      </c>
      <c r="AL2187" s="23" t="e">
        <f t="shared" si="269"/>
        <v>#VALUE!</v>
      </c>
      <c r="AM2187">
        <f t="shared" si="267"/>
        <v>0</v>
      </c>
    </row>
    <row r="2188" spans="1:39" ht="15.75" x14ac:dyDescent="0.25">
      <c r="A2188" s="21"/>
      <c r="B2188" s="21" t="s">
        <v>1519</v>
      </c>
      <c r="C2188" s="21">
        <v>76518836</v>
      </c>
      <c r="D2188" s="25">
        <v>193820</v>
      </c>
      <c r="E2188" s="21" t="s">
        <v>1180</v>
      </c>
      <c r="F2188" s="31" t="s">
        <v>1180</v>
      </c>
      <c r="G2188" s="21" t="s">
        <v>564</v>
      </c>
      <c r="H2188" s="21" t="s">
        <v>494</v>
      </c>
      <c r="I2188" s="25" t="s">
        <v>121</v>
      </c>
      <c r="J2188" s="21" t="s">
        <v>300</v>
      </c>
      <c r="K2188" s="21"/>
      <c r="L2188" s="20">
        <v>45208</v>
      </c>
      <c r="M2188" s="20">
        <v>45660</v>
      </c>
      <c r="N2188" s="21" t="s">
        <v>53</v>
      </c>
      <c r="O2188" s="21">
        <v>20</v>
      </c>
      <c r="P2188" s="21">
        <v>15</v>
      </c>
      <c r="Q2188" s="21">
        <v>13</v>
      </c>
      <c r="R2188" s="15">
        <f>(Q2188-P2188)/P2188</f>
        <v>-0.13333333333333333</v>
      </c>
      <c r="S2188" s="18">
        <f>IFERROR(VLOOKUP(D2188,'[1]comparativo br'!$A:$B,2,FALSE),"")</f>
        <v>2496</v>
      </c>
      <c r="T2188" s="18">
        <f>IFERROR(VLOOKUP(D2188,'[1]comparativo br'!$A:$C,3,FALSE),"")</f>
        <v>2688</v>
      </c>
      <c r="U2188" s="15">
        <f t="shared" ref="U2188:U2251" si="274">IFERROR((T2188-S2188)/S2188,"")</f>
        <v>7.6923076923076927E-2</v>
      </c>
      <c r="V2188" s="19">
        <f>IFERROR(VLOOKUP(D2188,'[1]comparativo br'!$A:$D,4,FALSE),"")</f>
        <v>9</v>
      </c>
      <c r="W2188" s="19">
        <f>IFERROR(VLOOKUP(D2188,'[1]comparativo br'!$A:$E,5,FALSE),"")</f>
        <v>1</v>
      </c>
      <c r="X2188" s="15">
        <f t="shared" si="273"/>
        <v>-0.88888888888888884</v>
      </c>
      <c r="Y2188" s="18" t="e">
        <f>SUMIFS([2]Plan2!$H:$H,[2]Plan2!$A:$A,$D2188,[2]Plan2!$U:$U,6)</f>
        <v>#VALUE!</v>
      </c>
      <c r="Z2188" s="18" t="e">
        <f>SUMIFS([2]Plan2!$H:$H,[2]Plan2!$A:$A,$D2188,[2]Plan2!$U:$U,7)</f>
        <v>#VALUE!</v>
      </c>
      <c r="AA2188" s="18" t="e">
        <f>SUMIFS([2]Plan2!$H:$H,[2]Plan2!$A:$A,$D2188,[2]Plan2!$U:$U,8)</f>
        <v>#VALUE!</v>
      </c>
      <c r="AB2188" s="18" t="e">
        <f>SUMIFS([2]Plan2!$H:$H,[2]Plan2!$A:$A,$D2188,[2]Plan2!$U:$U,9)</f>
        <v>#VALUE!</v>
      </c>
      <c r="AC2188" s="18" t="e">
        <f>SUMIFS([2]Plan2!$H:$H,[2]Plan2!$A:$A,$D2188,[2]Plan2!$U:$U,10)</f>
        <v>#VALUE!</v>
      </c>
      <c r="AD2188" s="18" t="e">
        <f>SUMIFS([2]Plan2!$H:$H,[2]Plan2!$A:$A,$D2188,[2]Plan2!$U:$U,11)</f>
        <v>#VALUE!</v>
      </c>
      <c r="AE2188" s="18" t="e">
        <f>SUMIFS([2]Plan2!$H:$H,[2]Plan2!$A:$A,$D2188,[2]Plan2!$U:$U,12)</f>
        <v>#VALUE!</v>
      </c>
      <c r="AF2188" s="18" t="e">
        <f>SUMIFS([2]Plan2!$H:$H,[2]Plan2!$A:$A,$D2188,[2]Plan2!$U:$U,1)</f>
        <v>#VALUE!</v>
      </c>
      <c r="AG2188" s="18" t="e">
        <f>SUMIFS([2]Plan2!$H:$H,[2]Plan2!$A:$A,$D2188,[2]Plan2!$U:$U,2)</f>
        <v>#VALUE!</v>
      </c>
      <c r="AH2188" s="18" t="e">
        <f>SUMIFS([2]Plan2!$H:$H,[2]Plan2!$A:$A,$D2188,[2]Plan2!$U:$U,3)</f>
        <v>#VALUE!</v>
      </c>
      <c r="AI2188" s="18" t="e">
        <f>SUMIFS([2]Plan2!$H:$H,[2]Plan2!$A:$A,$D2188,[2]Plan2!$U:$U,4)</f>
        <v>#VALUE!</v>
      </c>
      <c r="AJ2188" s="18" t="e">
        <f>SUMIFS([2]Plan2!$H:$H,[2]Plan2!$A:$A,$D2188,[2]Plan2!$U:$U,5)</f>
        <v>#VALUE!</v>
      </c>
      <c r="AK2188" s="23" t="e">
        <f t="shared" ref="AK2188:AK2251" si="275">SUM(Y2188:AJ2188)</f>
        <v>#VALUE!</v>
      </c>
      <c r="AL2188" s="23" t="e">
        <f t="shared" si="269"/>
        <v>#VALUE!</v>
      </c>
      <c r="AM2188">
        <f t="shared" si="267"/>
        <v>0</v>
      </c>
    </row>
    <row r="2189" spans="1:39" ht="15.75" x14ac:dyDescent="0.25">
      <c r="A2189" s="21"/>
      <c r="B2189" s="21" t="s">
        <v>1520</v>
      </c>
      <c r="C2189" s="21">
        <v>76557867</v>
      </c>
      <c r="D2189" s="25">
        <v>191752</v>
      </c>
      <c r="E2189" s="21" t="s">
        <v>12</v>
      </c>
      <c r="F2189" s="31" t="s">
        <v>2488</v>
      </c>
      <c r="G2189" s="21" t="s">
        <v>1858</v>
      </c>
      <c r="H2189" s="21" t="s">
        <v>30</v>
      </c>
      <c r="I2189" s="25" t="s">
        <v>31</v>
      </c>
      <c r="J2189" s="21" t="s">
        <v>85</v>
      </c>
      <c r="K2189" s="21" t="s">
        <v>306</v>
      </c>
      <c r="L2189" s="20">
        <v>45744</v>
      </c>
      <c r="M2189" s="20">
        <v>45758</v>
      </c>
      <c r="N2189" s="21" t="s">
        <v>18</v>
      </c>
      <c r="O2189" s="21">
        <v>12</v>
      </c>
      <c r="P2189" s="21">
        <v>7</v>
      </c>
      <c r="Q2189" s="21">
        <v>12</v>
      </c>
      <c r="R2189" s="15">
        <f>(Q2189-P2189)/P2189</f>
        <v>0.7142857142857143</v>
      </c>
      <c r="S2189" s="18">
        <f>IFERROR(VLOOKUP(D2189,'[1]comparativo br'!$A:$B,2,FALSE),"")</f>
        <v>3554.61</v>
      </c>
      <c r="T2189" s="18">
        <f>IFERROR(VLOOKUP(D2189,'[1]comparativo br'!$A:$C,3,FALSE),"")</f>
        <v>1025</v>
      </c>
      <c r="U2189" s="15">
        <f t="shared" si="274"/>
        <v>-0.71164206481161085</v>
      </c>
      <c r="V2189" s="19">
        <f>IFERROR(VLOOKUP(D2189,'[1]comparativo br'!$A:$D,4,FALSE),"")</f>
        <v>20</v>
      </c>
      <c r="W2189" s="19">
        <f>IFERROR(VLOOKUP(D2189,'[1]comparativo br'!$A:$E,5,FALSE),"")</f>
        <v>8</v>
      </c>
      <c r="X2189" s="15">
        <f t="shared" si="273"/>
        <v>-0.6</v>
      </c>
      <c r="Y2189" s="18" t="e">
        <f>SUMIFS([2]Plan2!$H:$H,[2]Plan2!$A:$A,$D2189,[2]Plan2!$U:$U,6)</f>
        <v>#VALUE!</v>
      </c>
      <c r="Z2189" s="18" t="e">
        <f>SUMIFS([2]Plan2!$H:$H,[2]Plan2!$A:$A,$D2189,[2]Plan2!$U:$U,7)</f>
        <v>#VALUE!</v>
      </c>
      <c r="AA2189" s="18" t="e">
        <f>SUMIFS([2]Plan2!$H:$H,[2]Plan2!$A:$A,$D2189,[2]Plan2!$U:$U,8)</f>
        <v>#VALUE!</v>
      </c>
      <c r="AB2189" s="18" t="e">
        <f>SUMIFS([2]Plan2!$H:$H,[2]Plan2!$A:$A,$D2189,[2]Plan2!$U:$U,9)</f>
        <v>#VALUE!</v>
      </c>
      <c r="AC2189" s="18" t="e">
        <f>SUMIFS([2]Plan2!$H:$H,[2]Plan2!$A:$A,$D2189,[2]Plan2!$U:$U,10)</f>
        <v>#VALUE!</v>
      </c>
      <c r="AD2189" s="18" t="e">
        <f>SUMIFS([2]Plan2!$H:$H,[2]Plan2!$A:$A,$D2189,[2]Plan2!$U:$U,11)</f>
        <v>#VALUE!</v>
      </c>
      <c r="AE2189" s="18" t="e">
        <f>SUMIFS([2]Plan2!$H:$H,[2]Plan2!$A:$A,$D2189,[2]Plan2!$U:$U,12)</f>
        <v>#VALUE!</v>
      </c>
      <c r="AF2189" s="18" t="e">
        <f>SUMIFS([2]Plan2!$H:$H,[2]Plan2!$A:$A,$D2189,[2]Plan2!$U:$U,1)</f>
        <v>#VALUE!</v>
      </c>
      <c r="AG2189" s="18" t="e">
        <f>SUMIFS([2]Plan2!$H:$H,[2]Plan2!$A:$A,$D2189,[2]Plan2!$U:$U,2)</f>
        <v>#VALUE!</v>
      </c>
      <c r="AH2189" s="18" t="e">
        <f>SUMIFS([2]Plan2!$H:$H,[2]Plan2!$A:$A,$D2189,[2]Plan2!$U:$U,3)</f>
        <v>#VALUE!</v>
      </c>
      <c r="AI2189" s="18" t="e">
        <f>SUMIFS([2]Plan2!$H:$H,[2]Plan2!$A:$A,$D2189,[2]Plan2!$U:$U,4)</f>
        <v>#VALUE!</v>
      </c>
      <c r="AJ2189" s="18" t="e">
        <f>SUMIFS([2]Plan2!$H:$H,[2]Plan2!$A:$A,$D2189,[2]Plan2!$U:$U,5)</f>
        <v>#VALUE!</v>
      </c>
      <c r="AK2189" s="23" t="e">
        <f t="shared" si="275"/>
        <v>#VALUE!</v>
      </c>
      <c r="AL2189" s="23" t="e">
        <f t="shared" si="269"/>
        <v>#VALUE!</v>
      </c>
      <c r="AM2189">
        <f t="shared" ref="AM2189:AM2252" si="276">COUNTIF(Y2189:AJ2189,"&gt;1")</f>
        <v>0</v>
      </c>
    </row>
    <row r="2190" spans="1:39" ht="15.75" x14ac:dyDescent="0.25">
      <c r="A2190" s="21"/>
      <c r="B2190" s="21" t="s">
        <v>1519</v>
      </c>
      <c r="C2190" s="21">
        <v>76614254</v>
      </c>
      <c r="D2190" s="25">
        <v>900077</v>
      </c>
      <c r="E2190" s="21" t="s">
        <v>12</v>
      </c>
      <c r="F2190" s="31" t="s">
        <v>12</v>
      </c>
      <c r="G2190" s="21" t="s">
        <v>1158</v>
      </c>
      <c r="H2190" s="21" t="s">
        <v>659</v>
      </c>
      <c r="I2190" s="25" t="s">
        <v>84</v>
      </c>
      <c r="J2190" s="21" t="s">
        <v>41</v>
      </c>
      <c r="K2190" s="21" t="s">
        <v>42</v>
      </c>
      <c r="L2190" s="20">
        <v>45785</v>
      </c>
      <c r="M2190" s="20">
        <v>45797</v>
      </c>
      <c r="N2190" s="21" t="s">
        <v>18</v>
      </c>
      <c r="O2190" s="21">
        <v>36</v>
      </c>
      <c r="P2190" s="21">
        <v>19</v>
      </c>
      <c r="Q2190" s="21">
        <v>34</v>
      </c>
      <c r="R2190" s="15">
        <f>(Q2190-P2190)/P2190</f>
        <v>0.78947368421052633</v>
      </c>
      <c r="S2190" s="18">
        <f>IFERROR(VLOOKUP(D2190,'[1]comparativo br'!$A:$B,2,FALSE),"")</f>
        <v>3720</v>
      </c>
      <c r="T2190" s="18">
        <f>IFERROR(VLOOKUP(D2190,'[1]comparativo br'!$A:$C,3,FALSE),"")</f>
        <v>3720</v>
      </c>
      <c r="U2190" s="15">
        <f t="shared" si="274"/>
        <v>0</v>
      </c>
      <c r="V2190" s="19">
        <f>IFERROR(VLOOKUP(D2190,'[1]comparativo br'!$A:$D,4,FALSE),"")</f>
        <v>70</v>
      </c>
      <c r="W2190" s="19">
        <f>IFERROR(VLOOKUP(D2190,'[1]comparativo br'!$A:$E,5,FALSE),"")</f>
        <v>54</v>
      </c>
      <c r="X2190" s="15">
        <f t="shared" si="273"/>
        <v>-0.22857142857142856</v>
      </c>
      <c r="Y2190" s="18" t="e">
        <f>SUMIFS([2]Plan2!$H:$H,[2]Plan2!$A:$A,$D2190,[2]Plan2!$U:$U,6)</f>
        <v>#VALUE!</v>
      </c>
      <c r="Z2190" s="18" t="e">
        <f>SUMIFS([2]Plan2!$H:$H,[2]Plan2!$A:$A,$D2190,[2]Plan2!$U:$U,7)</f>
        <v>#VALUE!</v>
      </c>
      <c r="AA2190" s="18" t="e">
        <f>SUMIFS([2]Plan2!$H:$H,[2]Plan2!$A:$A,$D2190,[2]Plan2!$U:$U,8)</f>
        <v>#VALUE!</v>
      </c>
      <c r="AB2190" s="18" t="e">
        <f>SUMIFS([2]Plan2!$H:$H,[2]Plan2!$A:$A,$D2190,[2]Plan2!$U:$U,9)</f>
        <v>#VALUE!</v>
      </c>
      <c r="AC2190" s="18" t="e">
        <f>SUMIFS([2]Plan2!$H:$H,[2]Plan2!$A:$A,$D2190,[2]Plan2!$U:$U,10)</f>
        <v>#VALUE!</v>
      </c>
      <c r="AD2190" s="18" t="e">
        <f>SUMIFS([2]Plan2!$H:$H,[2]Plan2!$A:$A,$D2190,[2]Plan2!$U:$U,11)</f>
        <v>#VALUE!</v>
      </c>
      <c r="AE2190" s="18" t="e">
        <f>SUMIFS([2]Plan2!$H:$H,[2]Plan2!$A:$A,$D2190,[2]Plan2!$U:$U,12)</f>
        <v>#VALUE!</v>
      </c>
      <c r="AF2190" s="18" t="e">
        <f>SUMIFS([2]Plan2!$H:$H,[2]Plan2!$A:$A,$D2190,[2]Plan2!$U:$U,1)</f>
        <v>#VALUE!</v>
      </c>
      <c r="AG2190" s="18" t="e">
        <f>SUMIFS([2]Plan2!$H:$H,[2]Plan2!$A:$A,$D2190,[2]Plan2!$U:$U,2)</f>
        <v>#VALUE!</v>
      </c>
      <c r="AH2190" s="18" t="e">
        <f>SUMIFS([2]Plan2!$H:$H,[2]Plan2!$A:$A,$D2190,[2]Plan2!$U:$U,3)</f>
        <v>#VALUE!</v>
      </c>
      <c r="AI2190" s="18" t="e">
        <f>SUMIFS([2]Plan2!$H:$H,[2]Plan2!$A:$A,$D2190,[2]Plan2!$U:$U,4)</f>
        <v>#VALUE!</v>
      </c>
      <c r="AJ2190" s="18" t="e">
        <f>SUMIFS([2]Plan2!$H:$H,[2]Plan2!$A:$A,$D2190,[2]Plan2!$U:$U,5)</f>
        <v>#VALUE!</v>
      </c>
      <c r="AK2190" s="23" t="e">
        <f t="shared" si="275"/>
        <v>#VALUE!</v>
      </c>
      <c r="AL2190" s="23" t="e">
        <f t="shared" si="269"/>
        <v>#VALUE!</v>
      </c>
      <c r="AM2190">
        <f t="shared" si="276"/>
        <v>0</v>
      </c>
    </row>
    <row r="2191" spans="1:39" ht="15.75" x14ac:dyDescent="0.25">
      <c r="A2191" s="21"/>
      <c r="B2191" s="21"/>
      <c r="C2191" s="21">
        <v>76630573</v>
      </c>
      <c r="D2191" s="25">
        <v>190482</v>
      </c>
      <c r="E2191" s="21" t="s">
        <v>1180</v>
      </c>
      <c r="F2191" s="31" t="s">
        <v>1180</v>
      </c>
      <c r="G2191" s="21" t="s">
        <v>559</v>
      </c>
      <c r="H2191" s="21" t="s">
        <v>560</v>
      </c>
      <c r="I2191" s="25" t="s">
        <v>121</v>
      </c>
      <c r="J2191" s="21"/>
      <c r="K2191" s="21"/>
      <c r="L2191" s="20">
        <v>45744</v>
      </c>
      <c r="M2191" s="20">
        <v>45748</v>
      </c>
      <c r="N2191" s="21" t="s">
        <v>18</v>
      </c>
      <c r="O2191" s="21">
        <v>80</v>
      </c>
      <c r="P2191" s="21">
        <v>98</v>
      </c>
      <c r="Q2191" s="21">
        <v>103</v>
      </c>
      <c r="R2191" s="15">
        <f>(Q2191-P2191)/P2191</f>
        <v>5.1020408163265307E-2</v>
      </c>
      <c r="S2191" s="18">
        <f>IFERROR(VLOOKUP(D2191,'[1]comparativo br'!$A:$B,2,FALSE),"")</f>
        <v>0</v>
      </c>
      <c r="T2191" s="18">
        <f>IFERROR(VLOOKUP(D2191,'[1]comparativo br'!$A:$C,3,FALSE),"")</f>
        <v>25536</v>
      </c>
      <c r="U2191" s="15" t="str">
        <f t="shared" si="274"/>
        <v/>
      </c>
      <c r="V2191" s="19">
        <f>IFERROR(VLOOKUP(D2191,'[1]comparativo br'!$A:$D,4,FALSE),"")</f>
        <v>39</v>
      </c>
      <c r="W2191" s="19">
        <f>IFERROR(VLOOKUP(D2191,'[1]comparativo br'!$A:$E,5,FALSE),"")</f>
        <v>4</v>
      </c>
      <c r="X2191" s="15">
        <f t="shared" si="273"/>
        <v>-0.89743589743589747</v>
      </c>
      <c r="Y2191" s="18" t="e">
        <f>SUMIFS([2]Plan2!$H:$H,[2]Plan2!$A:$A,$D2191,[2]Plan2!$U:$U,6)</f>
        <v>#VALUE!</v>
      </c>
      <c r="Z2191" s="18" t="e">
        <f>SUMIFS([2]Plan2!$H:$H,[2]Plan2!$A:$A,$D2191,[2]Plan2!$U:$U,7)</f>
        <v>#VALUE!</v>
      </c>
      <c r="AA2191" s="18" t="e">
        <f>SUMIFS([2]Plan2!$H:$H,[2]Plan2!$A:$A,$D2191,[2]Plan2!$U:$U,8)</f>
        <v>#VALUE!</v>
      </c>
      <c r="AB2191" s="18" t="e">
        <f>SUMIFS([2]Plan2!$H:$H,[2]Plan2!$A:$A,$D2191,[2]Plan2!$U:$U,9)</f>
        <v>#VALUE!</v>
      </c>
      <c r="AC2191" s="18" t="e">
        <f>SUMIFS([2]Plan2!$H:$H,[2]Plan2!$A:$A,$D2191,[2]Plan2!$U:$U,10)</f>
        <v>#VALUE!</v>
      </c>
      <c r="AD2191" s="18" t="e">
        <f>SUMIFS([2]Plan2!$H:$H,[2]Plan2!$A:$A,$D2191,[2]Plan2!$U:$U,11)</f>
        <v>#VALUE!</v>
      </c>
      <c r="AE2191" s="18" t="e">
        <f>SUMIFS([2]Plan2!$H:$H,[2]Plan2!$A:$A,$D2191,[2]Plan2!$U:$U,12)</f>
        <v>#VALUE!</v>
      </c>
      <c r="AF2191" s="18" t="e">
        <f>SUMIFS([2]Plan2!$H:$H,[2]Plan2!$A:$A,$D2191,[2]Plan2!$U:$U,1)</f>
        <v>#VALUE!</v>
      </c>
      <c r="AG2191" s="18" t="e">
        <f>SUMIFS([2]Plan2!$H:$H,[2]Plan2!$A:$A,$D2191,[2]Plan2!$U:$U,2)</f>
        <v>#VALUE!</v>
      </c>
      <c r="AH2191" s="18" t="e">
        <f>SUMIFS([2]Plan2!$H:$H,[2]Plan2!$A:$A,$D2191,[2]Plan2!$U:$U,3)</f>
        <v>#VALUE!</v>
      </c>
      <c r="AI2191" s="18" t="e">
        <f>SUMIFS([2]Plan2!$H:$H,[2]Plan2!$A:$A,$D2191,[2]Plan2!$U:$U,4)</f>
        <v>#VALUE!</v>
      </c>
      <c r="AJ2191" s="18" t="e">
        <f>SUMIFS([2]Plan2!$H:$H,[2]Plan2!$A:$A,$D2191,[2]Plan2!$U:$U,5)</f>
        <v>#VALUE!</v>
      </c>
      <c r="AK2191" s="23" t="e">
        <f t="shared" si="275"/>
        <v>#VALUE!</v>
      </c>
      <c r="AL2191" s="23" t="e">
        <f t="shared" si="269"/>
        <v>#VALUE!</v>
      </c>
      <c r="AM2191">
        <f t="shared" si="276"/>
        <v>0</v>
      </c>
    </row>
    <row r="2192" spans="1:39" ht="15.75" x14ac:dyDescent="0.25">
      <c r="A2192" s="21"/>
      <c r="B2192" s="21" t="s">
        <v>1519</v>
      </c>
      <c r="C2192" s="21">
        <v>77294254</v>
      </c>
      <c r="D2192" s="25">
        <v>191564</v>
      </c>
      <c r="E2192" s="21" t="s">
        <v>2186</v>
      </c>
      <c r="F2192" s="31" t="s">
        <v>1798</v>
      </c>
      <c r="G2192" s="21" t="s">
        <v>778</v>
      </c>
      <c r="H2192" s="21" t="s">
        <v>899</v>
      </c>
      <c r="I2192" s="25" t="s">
        <v>344</v>
      </c>
      <c r="J2192" s="21" t="s">
        <v>85</v>
      </c>
      <c r="K2192" s="21" t="s">
        <v>86</v>
      </c>
      <c r="L2192" s="20">
        <v>44798</v>
      </c>
      <c r="M2192" s="20">
        <v>45054</v>
      </c>
      <c r="N2192" s="21" t="s">
        <v>53</v>
      </c>
      <c r="O2192" s="21">
        <v>7</v>
      </c>
      <c r="P2192" s="21">
        <v>0</v>
      </c>
      <c r="Q2192" s="21">
        <v>0</v>
      </c>
      <c r="R2192" s="28"/>
      <c r="S2192" s="18">
        <f>IFERROR(VLOOKUP(D2192,'[1]comparativo br'!$A:$B,2,FALSE),"")</f>
        <v>0</v>
      </c>
      <c r="T2192" s="18">
        <f>IFERROR(VLOOKUP(D2192,'[1]comparativo br'!$A:$C,3,FALSE),"")</f>
        <v>0</v>
      </c>
      <c r="U2192" s="15" t="str">
        <f t="shared" si="274"/>
        <v/>
      </c>
      <c r="V2192" s="19">
        <f>IFERROR(VLOOKUP(D2192,'[1]comparativo br'!$A:$D,4,FALSE),"")</f>
        <v>4</v>
      </c>
      <c r="W2192" s="19">
        <f>IFERROR(VLOOKUP(D2192,'[1]comparativo br'!$A:$E,5,FALSE),"")</f>
        <v>0</v>
      </c>
      <c r="X2192" s="15">
        <f t="shared" si="273"/>
        <v>-1</v>
      </c>
      <c r="Y2192" s="18" t="e">
        <f>SUMIFS([2]Plan2!$H:$H,[2]Plan2!$A:$A,$D2192,[2]Plan2!$U:$U,6)</f>
        <v>#VALUE!</v>
      </c>
      <c r="Z2192" s="18" t="e">
        <f>SUMIFS([2]Plan2!$H:$H,[2]Plan2!$A:$A,$D2192,[2]Plan2!$U:$U,7)</f>
        <v>#VALUE!</v>
      </c>
      <c r="AA2192" s="18" t="e">
        <f>SUMIFS([2]Plan2!$H:$H,[2]Plan2!$A:$A,$D2192,[2]Plan2!$U:$U,8)</f>
        <v>#VALUE!</v>
      </c>
      <c r="AB2192" s="18" t="e">
        <f>SUMIFS([2]Plan2!$H:$H,[2]Plan2!$A:$A,$D2192,[2]Plan2!$U:$U,9)</f>
        <v>#VALUE!</v>
      </c>
      <c r="AC2192" s="18" t="e">
        <f>SUMIFS([2]Plan2!$H:$H,[2]Plan2!$A:$A,$D2192,[2]Plan2!$U:$U,10)</f>
        <v>#VALUE!</v>
      </c>
      <c r="AD2192" s="18" t="e">
        <f>SUMIFS([2]Plan2!$H:$H,[2]Plan2!$A:$A,$D2192,[2]Plan2!$U:$U,11)</f>
        <v>#VALUE!</v>
      </c>
      <c r="AE2192" s="18" t="e">
        <f>SUMIFS([2]Plan2!$H:$H,[2]Plan2!$A:$A,$D2192,[2]Plan2!$U:$U,12)</f>
        <v>#VALUE!</v>
      </c>
      <c r="AF2192" s="18" t="e">
        <f>SUMIFS([2]Plan2!$H:$H,[2]Plan2!$A:$A,$D2192,[2]Plan2!$U:$U,1)</f>
        <v>#VALUE!</v>
      </c>
      <c r="AG2192" s="18" t="e">
        <f>SUMIFS([2]Plan2!$H:$H,[2]Plan2!$A:$A,$D2192,[2]Plan2!$U:$U,2)</f>
        <v>#VALUE!</v>
      </c>
      <c r="AH2192" s="18" t="e">
        <f>SUMIFS([2]Plan2!$H:$H,[2]Plan2!$A:$A,$D2192,[2]Plan2!$U:$U,3)</f>
        <v>#VALUE!</v>
      </c>
      <c r="AI2192" s="18" t="e">
        <f>SUMIFS([2]Plan2!$H:$H,[2]Plan2!$A:$A,$D2192,[2]Plan2!$U:$U,4)</f>
        <v>#VALUE!</v>
      </c>
      <c r="AJ2192" s="18" t="e">
        <f>SUMIFS([2]Plan2!$H:$H,[2]Plan2!$A:$A,$D2192,[2]Plan2!$U:$U,5)</f>
        <v>#VALUE!</v>
      </c>
      <c r="AK2192" s="23" t="e">
        <f t="shared" si="275"/>
        <v>#VALUE!</v>
      </c>
      <c r="AL2192" s="23" t="e">
        <f t="shared" si="269"/>
        <v>#VALUE!</v>
      </c>
      <c r="AM2192">
        <f t="shared" si="276"/>
        <v>0</v>
      </c>
    </row>
    <row r="2193" spans="1:39" ht="15.75" x14ac:dyDescent="0.25">
      <c r="A2193" s="21"/>
      <c r="B2193" s="21" t="s">
        <v>1519</v>
      </c>
      <c r="C2193" s="21">
        <v>77294254</v>
      </c>
      <c r="D2193" s="25">
        <v>192536</v>
      </c>
      <c r="E2193" s="21" t="s">
        <v>2186</v>
      </c>
      <c r="F2193" s="31" t="s">
        <v>33</v>
      </c>
      <c r="G2193" s="21" t="s">
        <v>778</v>
      </c>
      <c r="H2193" s="21" t="s">
        <v>509</v>
      </c>
      <c r="I2193" s="25" t="s">
        <v>190</v>
      </c>
      <c r="J2193" s="21" t="s">
        <v>85</v>
      </c>
      <c r="K2193" s="21" t="s">
        <v>86</v>
      </c>
      <c r="L2193" s="20">
        <v>44245</v>
      </c>
      <c r="M2193" s="20">
        <v>45750</v>
      </c>
      <c r="N2193" s="21" t="s">
        <v>18</v>
      </c>
      <c r="O2193" s="21">
        <v>6</v>
      </c>
      <c r="P2193" s="21">
        <v>6</v>
      </c>
      <c r="Q2193" s="21">
        <v>3</v>
      </c>
      <c r="R2193" s="15">
        <f>(Q2193-P2193)/P2193</f>
        <v>-0.5</v>
      </c>
      <c r="S2193" s="18">
        <f>IFERROR(VLOOKUP(D2193,'[1]comparativo br'!$A:$B,2,FALSE),"")</f>
        <v>0</v>
      </c>
      <c r="T2193" s="18">
        <f>IFERROR(VLOOKUP(D2193,'[1]comparativo br'!$A:$C,3,FALSE),"")</f>
        <v>0</v>
      </c>
      <c r="U2193" s="15" t="str">
        <f t="shared" si="274"/>
        <v/>
      </c>
      <c r="V2193" s="19">
        <f>IFERROR(VLOOKUP(D2193,'[1]comparativo br'!$A:$D,4,FALSE),"")</f>
        <v>4</v>
      </c>
      <c r="W2193" s="19">
        <f>IFERROR(VLOOKUP(D2193,'[1]comparativo br'!$A:$E,5,FALSE),"")</f>
        <v>2</v>
      </c>
      <c r="X2193" s="15">
        <f t="shared" si="273"/>
        <v>-0.5</v>
      </c>
      <c r="Y2193" s="18" t="e">
        <f>SUMIFS([2]Plan2!$H:$H,[2]Plan2!$A:$A,$D2193,[2]Plan2!$U:$U,6)</f>
        <v>#VALUE!</v>
      </c>
      <c r="Z2193" s="18" t="e">
        <f>SUMIFS([2]Plan2!$H:$H,[2]Plan2!$A:$A,$D2193,[2]Plan2!$U:$U,7)</f>
        <v>#VALUE!</v>
      </c>
      <c r="AA2193" s="18" t="e">
        <f>SUMIFS([2]Plan2!$H:$H,[2]Plan2!$A:$A,$D2193,[2]Plan2!$U:$U,8)</f>
        <v>#VALUE!</v>
      </c>
      <c r="AB2193" s="18" t="e">
        <f>SUMIFS([2]Plan2!$H:$H,[2]Plan2!$A:$A,$D2193,[2]Plan2!$U:$U,9)</f>
        <v>#VALUE!</v>
      </c>
      <c r="AC2193" s="18" t="e">
        <f>SUMIFS([2]Plan2!$H:$H,[2]Plan2!$A:$A,$D2193,[2]Plan2!$U:$U,10)</f>
        <v>#VALUE!</v>
      </c>
      <c r="AD2193" s="18" t="e">
        <f>SUMIFS([2]Plan2!$H:$H,[2]Plan2!$A:$A,$D2193,[2]Plan2!$U:$U,11)</f>
        <v>#VALUE!</v>
      </c>
      <c r="AE2193" s="18" t="e">
        <f>SUMIFS([2]Plan2!$H:$H,[2]Plan2!$A:$A,$D2193,[2]Plan2!$U:$U,12)</f>
        <v>#VALUE!</v>
      </c>
      <c r="AF2193" s="18" t="e">
        <f>SUMIFS([2]Plan2!$H:$H,[2]Plan2!$A:$A,$D2193,[2]Plan2!$U:$U,1)</f>
        <v>#VALUE!</v>
      </c>
      <c r="AG2193" s="18" t="e">
        <f>SUMIFS([2]Plan2!$H:$H,[2]Plan2!$A:$A,$D2193,[2]Plan2!$U:$U,2)</f>
        <v>#VALUE!</v>
      </c>
      <c r="AH2193" s="18" t="e">
        <f>SUMIFS([2]Plan2!$H:$H,[2]Plan2!$A:$A,$D2193,[2]Plan2!$U:$U,3)</f>
        <v>#VALUE!</v>
      </c>
      <c r="AI2193" s="18" t="e">
        <f>SUMIFS([2]Plan2!$H:$H,[2]Plan2!$A:$A,$D2193,[2]Plan2!$U:$U,4)</f>
        <v>#VALUE!</v>
      </c>
      <c r="AJ2193" s="18" t="e">
        <f>SUMIFS([2]Plan2!$H:$H,[2]Plan2!$A:$A,$D2193,[2]Plan2!$U:$U,5)</f>
        <v>#VALUE!</v>
      </c>
      <c r="AK2193" s="23" t="e">
        <f t="shared" si="275"/>
        <v>#VALUE!</v>
      </c>
      <c r="AL2193" s="23" t="e">
        <f t="shared" si="269"/>
        <v>#VALUE!</v>
      </c>
      <c r="AM2193">
        <f t="shared" si="276"/>
        <v>0</v>
      </c>
    </row>
    <row r="2194" spans="1:39" ht="15.75" x14ac:dyDescent="0.25">
      <c r="A2194" s="21"/>
      <c r="B2194" s="21" t="s">
        <v>1519</v>
      </c>
      <c r="C2194" s="21">
        <v>77294254</v>
      </c>
      <c r="D2194" s="25">
        <v>194646</v>
      </c>
      <c r="E2194" s="21" t="s">
        <v>1798</v>
      </c>
      <c r="F2194" s="31" t="s">
        <v>1798</v>
      </c>
      <c r="G2194" s="21" t="s">
        <v>778</v>
      </c>
      <c r="H2194" s="21" t="s">
        <v>1119</v>
      </c>
      <c r="I2194" s="25" t="s">
        <v>145</v>
      </c>
      <c r="J2194" s="21" t="s">
        <v>85</v>
      </c>
      <c r="K2194" s="21" t="s">
        <v>386</v>
      </c>
      <c r="L2194" s="20">
        <v>45457</v>
      </c>
      <c r="M2194" s="20"/>
      <c r="N2194" s="21" t="s">
        <v>53</v>
      </c>
      <c r="O2194" s="21"/>
      <c r="P2194" s="21"/>
      <c r="Q2194" s="21"/>
      <c r="R2194" s="28"/>
      <c r="S2194" s="18" t="str">
        <f>IFERROR(VLOOKUP(D2194,'[1]comparativo br'!$A:$B,2,FALSE),"")</f>
        <v/>
      </c>
      <c r="T2194" s="18" t="str">
        <f>IFERROR(VLOOKUP(D2194,'[1]comparativo br'!$A:$C,3,FALSE),"")</f>
        <v/>
      </c>
      <c r="U2194" s="15" t="str">
        <f t="shared" si="274"/>
        <v/>
      </c>
      <c r="V2194" s="19" t="str">
        <f>IFERROR(VLOOKUP(D2194,'[1]comparativo br'!$A:$D,4,FALSE),"")</f>
        <v/>
      </c>
      <c r="W2194" s="19" t="str">
        <f>IFERROR(VLOOKUP(D2194,'[1]comparativo br'!$A:$E,5,FALSE),"")</f>
        <v/>
      </c>
      <c r="X2194" s="15" t="str">
        <f t="shared" si="273"/>
        <v/>
      </c>
      <c r="Y2194" s="18" t="e">
        <f>SUMIFS([2]Plan2!$H:$H,[2]Plan2!$A:$A,$D2194,[2]Plan2!$U:$U,6)</f>
        <v>#VALUE!</v>
      </c>
      <c r="Z2194" s="18" t="e">
        <f>SUMIFS([2]Plan2!$H:$H,[2]Plan2!$A:$A,$D2194,[2]Plan2!$U:$U,7)</f>
        <v>#VALUE!</v>
      </c>
      <c r="AA2194" s="18" t="e">
        <f>SUMIFS([2]Plan2!$H:$H,[2]Plan2!$A:$A,$D2194,[2]Plan2!$U:$U,8)</f>
        <v>#VALUE!</v>
      </c>
      <c r="AB2194" s="18" t="e">
        <f>SUMIFS([2]Plan2!$H:$H,[2]Plan2!$A:$A,$D2194,[2]Plan2!$U:$U,9)</f>
        <v>#VALUE!</v>
      </c>
      <c r="AC2194" s="18" t="e">
        <f>SUMIFS([2]Plan2!$H:$H,[2]Plan2!$A:$A,$D2194,[2]Plan2!$U:$U,10)</f>
        <v>#VALUE!</v>
      </c>
      <c r="AD2194" s="18" t="e">
        <f>SUMIFS([2]Plan2!$H:$H,[2]Plan2!$A:$A,$D2194,[2]Plan2!$U:$U,11)</f>
        <v>#VALUE!</v>
      </c>
      <c r="AE2194" s="18" t="e">
        <f>SUMIFS([2]Plan2!$H:$H,[2]Plan2!$A:$A,$D2194,[2]Plan2!$U:$U,12)</f>
        <v>#VALUE!</v>
      </c>
      <c r="AF2194" s="18" t="e">
        <f>SUMIFS([2]Plan2!$H:$H,[2]Plan2!$A:$A,$D2194,[2]Plan2!$U:$U,1)</f>
        <v>#VALUE!</v>
      </c>
      <c r="AG2194" s="18" t="e">
        <f>SUMIFS([2]Plan2!$H:$H,[2]Plan2!$A:$A,$D2194,[2]Plan2!$U:$U,2)</f>
        <v>#VALUE!</v>
      </c>
      <c r="AH2194" s="18" t="e">
        <f>SUMIFS([2]Plan2!$H:$H,[2]Plan2!$A:$A,$D2194,[2]Plan2!$U:$U,3)</f>
        <v>#VALUE!</v>
      </c>
      <c r="AI2194" s="18" t="e">
        <f>SUMIFS([2]Plan2!$H:$H,[2]Plan2!$A:$A,$D2194,[2]Plan2!$U:$U,4)</f>
        <v>#VALUE!</v>
      </c>
      <c r="AJ2194" s="18" t="e">
        <f>SUMIFS([2]Plan2!$H:$H,[2]Plan2!$A:$A,$D2194,[2]Plan2!$U:$U,5)</f>
        <v>#VALUE!</v>
      </c>
      <c r="AK2194" s="23" t="e">
        <f t="shared" si="275"/>
        <v>#VALUE!</v>
      </c>
      <c r="AL2194" s="23" t="e">
        <f t="shared" si="269"/>
        <v>#VALUE!</v>
      </c>
      <c r="AM2194">
        <f t="shared" si="276"/>
        <v>0</v>
      </c>
    </row>
    <row r="2195" spans="1:39" ht="15.75" x14ac:dyDescent="0.25">
      <c r="A2195" s="21"/>
      <c r="B2195" s="21" t="s">
        <v>1519</v>
      </c>
      <c r="C2195" s="21">
        <v>77294254</v>
      </c>
      <c r="D2195" s="25">
        <v>193415</v>
      </c>
      <c r="E2195" s="21" t="s">
        <v>1798</v>
      </c>
      <c r="F2195" s="31" t="s">
        <v>1798</v>
      </c>
      <c r="G2195" s="21" t="s">
        <v>778</v>
      </c>
      <c r="H2195" s="21" t="s">
        <v>336</v>
      </c>
      <c r="I2195" s="25" t="s">
        <v>145</v>
      </c>
      <c r="J2195" s="21" t="s">
        <v>27</v>
      </c>
      <c r="K2195" s="21" t="s">
        <v>74</v>
      </c>
      <c r="L2195" s="20">
        <v>44694</v>
      </c>
      <c r="M2195" s="20">
        <v>45440</v>
      </c>
      <c r="N2195" s="21" t="s">
        <v>53</v>
      </c>
      <c r="O2195" s="21">
        <v>35</v>
      </c>
      <c r="P2195" s="21">
        <v>14</v>
      </c>
      <c r="Q2195" s="21">
        <v>0</v>
      </c>
      <c r="R2195" s="15">
        <f>(Q2195-P2195)/P2195</f>
        <v>-1</v>
      </c>
      <c r="S2195" s="18">
        <f>IFERROR(VLOOKUP(D2195,'[1]comparativo br'!$A:$B,2,FALSE),"")</f>
        <v>0</v>
      </c>
      <c r="T2195" s="18">
        <f>IFERROR(VLOOKUP(D2195,'[1]comparativo br'!$A:$C,3,FALSE),"")</f>
        <v>0</v>
      </c>
      <c r="U2195" s="15" t="str">
        <f t="shared" si="274"/>
        <v/>
      </c>
      <c r="V2195" s="19">
        <f>IFERROR(VLOOKUP(D2195,'[1]comparativo br'!$A:$D,4,FALSE),"")</f>
        <v>11</v>
      </c>
      <c r="W2195" s="19">
        <f>IFERROR(VLOOKUP(D2195,'[1]comparativo br'!$A:$E,5,FALSE),"")</f>
        <v>7</v>
      </c>
      <c r="X2195" s="15">
        <f t="shared" si="273"/>
        <v>-0.36363636363636365</v>
      </c>
      <c r="Y2195" s="18" t="e">
        <f>SUMIFS([2]Plan2!$H:$H,[2]Plan2!$A:$A,$D2195,[2]Plan2!$U:$U,6)</f>
        <v>#VALUE!</v>
      </c>
      <c r="Z2195" s="18" t="e">
        <f>SUMIFS([2]Plan2!$H:$H,[2]Plan2!$A:$A,$D2195,[2]Plan2!$U:$U,7)</f>
        <v>#VALUE!</v>
      </c>
      <c r="AA2195" s="18" t="e">
        <f>SUMIFS([2]Plan2!$H:$H,[2]Plan2!$A:$A,$D2195,[2]Plan2!$U:$U,8)</f>
        <v>#VALUE!</v>
      </c>
      <c r="AB2195" s="18" t="e">
        <f>SUMIFS([2]Plan2!$H:$H,[2]Plan2!$A:$A,$D2195,[2]Plan2!$U:$U,9)</f>
        <v>#VALUE!</v>
      </c>
      <c r="AC2195" s="18" t="e">
        <f>SUMIFS([2]Plan2!$H:$H,[2]Plan2!$A:$A,$D2195,[2]Plan2!$U:$U,10)</f>
        <v>#VALUE!</v>
      </c>
      <c r="AD2195" s="18" t="e">
        <f>SUMIFS([2]Plan2!$H:$H,[2]Plan2!$A:$A,$D2195,[2]Plan2!$U:$U,11)</f>
        <v>#VALUE!</v>
      </c>
      <c r="AE2195" s="18" t="e">
        <f>SUMIFS([2]Plan2!$H:$H,[2]Plan2!$A:$A,$D2195,[2]Plan2!$U:$U,12)</f>
        <v>#VALUE!</v>
      </c>
      <c r="AF2195" s="18" t="e">
        <f>SUMIFS([2]Plan2!$H:$H,[2]Plan2!$A:$A,$D2195,[2]Plan2!$U:$U,1)</f>
        <v>#VALUE!</v>
      </c>
      <c r="AG2195" s="18" t="e">
        <f>SUMIFS([2]Plan2!$H:$H,[2]Plan2!$A:$A,$D2195,[2]Plan2!$U:$U,2)</f>
        <v>#VALUE!</v>
      </c>
      <c r="AH2195" s="18" t="e">
        <f>SUMIFS([2]Plan2!$H:$H,[2]Plan2!$A:$A,$D2195,[2]Plan2!$U:$U,3)</f>
        <v>#VALUE!</v>
      </c>
      <c r="AI2195" s="18" t="e">
        <f>SUMIFS([2]Plan2!$H:$H,[2]Plan2!$A:$A,$D2195,[2]Plan2!$U:$U,4)</f>
        <v>#VALUE!</v>
      </c>
      <c r="AJ2195" s="18" t="e">
        <f>SUMIFS([2]Plan2!$H:$H,[2]Plan2!$A:$A,$D2195,[2]Plan2!$U:$U,5)</f>
        <v>#VALUE!</v>
      </c>
      <c r="AK2195" s="23" t="e">
        <f t="shared" si="275"/>
        <v>#VALUE!</v>
      </c>
      <c r="AL2195" s="23" t="e">
        <f t="shared" si="269"/>
        <v>#VALUE!</v>
      </c>
      <c r="AM2195">
        <f t="shared" si="276"/>
        <v>0</v>
      </c>
    </row>
    <row r="2196" spans="1:39" ht="15.75" x14ac:dyDescent="0.25">
      <c r="A2196" s="21" t="s">
        <v>56</v>
      </c>
      <c r="B2196" s="21" t="s">
        <v>1519</v>
      </c>
      <c r="C2196" s="21">
        <v>77310589</v>
      </c>
      <c r="D2196" s="25">
        <v>194716</v>
      </c>
      <c r="E2196" s="21" t="s">
        <v>2184</v>
      </c>
      <c r="F2196" s="31" t="s">
        <v>2453</v>
      </c>
      <c r="G2196" s="21" t="s">
        <v>867</v>
      </c>
      <c r="H2196" s="21" t="s">
        <v>1859</v>
      </c>
      <c r="I2196" s="25" t="s">
        <v>72</v>
      </c>
      <c r="J2196" s="21" t="s">
        <v>27</v>
      </c>
      <c r="K2196" s="21" t="s">
        <v>74</v>
      </c>
      <c r="L2196" s="20"/>
      <c r="M2196" s="20">
        <v>45631</v>
      </c>
      <c r="N2196" s="21" t="s">
        <v>53</v>
      </c>
      <c r="O2196" s="21">
        <v>2</v>
      </c>
      <c r="P2196" s="21">
        <v>0</v>
      </c>
      <c r="Q2196" s="21">
        <v>4</v>
      </c>
      <c r="R2196" s="15">
        <v>1</v>
      </c>
      <c r="S2196" s="18" t="str">
        <f>IFERROR(VLOOKUP(D2196,'[1]comparativo br'!$A:$B,2,FALSE),"")</f>
        <v/>
      </c>
      <c r="T2196" s="18" t="str">
        <f>IFERROR(VLOOKUP(D2196,'[1]comparativo br'!$A:$C,3,FALSE),"")</f>
        <v/>
      </c>
      <c r="U2196" s="15" t="str">
        <f t="shared" si="274"/>
        <v/>
      </c>
      <c r="V2196" s="19" t="str">
        <f>IFERROR(VLOOKUP(D2196,'[1]comparativo br'!$A:$D,4,FALSE),"")</f>
        <v/>
      </c>
      <c r="W2196" s="19" t="str">
        <f>IFERROR(VLOOKUP(D2196,'[1]comparativo br'!$A:$E,5,FALSE),"")</f>
        <v/>
      </c>
      <c r="X2196" s="15" t="str">
        <f t="shared" si="273"/>
        <v/>
      </c>
      <c r="Y2196" s="18" t="e">
        <f>SUMIFS([2]Plan2!$H:$H,[2]Plan2!$A:$A,$D2196,[2]Plan2!$U:$U,6)</f>
        <v>#VALUE!</v>
      </c>
      <c r="Z2196" s="18" t="e">
        <f>SUMIFS([2]Plan2!$H:$H,[2]Plan2!$A:$A,$D2196,[2]Plan2!$U:$U,7)</f>
        <v>#VALUE!</v>
      </c>
      <c r="AA2196" s="18" t="e">
        <f>SUMIFS([2]Plan2!$H:$H,[2]Plan2!$A:$A,$D2196,[2]Plan2!$U:$U,8)</f>
        <v>#VALUE!</v>
      </c>
      <c r="AB2196" s="18" t="e">
        <f>SUMIFS([2]Plan2!$H:$H,[2]Plan2!$A:$A,$D2196,[2]Plan2!$U:$U,9)</f>
        <v>#VALUE!</v>
      </c>
      <c r="AC2196" s="18" t="e">
        <f>SUMIFS([2]Plan2!$H:$H,[2]Plan2!$A:$A,$D2196,[2]Plan2!$U:$U,10)</f>
        <v>#VALUE!</v>
      </c>
      <c r="AD2196" s="18" t="e">
        <f>SUMIFS([2]Plan2!$H:$H,[2]Plan2!$A:$A,$D2196,[2]Plan2!$U:$U,11)</f>
        <v>#VALUE!</v>
      </c>
      <c r="AE2196" s="18" t="e">
        <f>SUMIFS([2]Plan2!$H:$H,[2]Plan2!$A:$A,$D2196,[2]Plan2!$U:$U,12)</f>
        <v>#VALUE!</v>
      </c>
      <c r="AF2196" s="18" t="e">
        <f>SUMIFS([2]Plan2!$H:$H,[2]Plan2!$A:$A,$D2196,[2]Plan2!$U:$U,1)</f>
        <v>#VALUE!</v>
      </c>
      <c r="AG2196" s="18" t="e">
        <f>SUMIFS([2]Plan2!$H:$H,[2]Plan2!$A:$A,$D2196,[2]Plan2!$U:$U,2)</f>
        <v>#VALUE!</v>
      </c>
      <c r="AH2196" s="18" t="e">
        <f>SUMIFS([2]Plan2!$H:$H,[2]Plan2!$A:$A,$D2196,[2]Plan2!$U:$U,3)</f>
        <v>#VALUE!</v>
      </c>
      <c r="AI2196" s="18" t="e">
        <f>SUMIFS([2]Plan2!$H:$H,[2]Plan2!$A:$A,$D2196,[2]Plan2!$U:$U,4)</f>
        <v>#VALUE!</v>
      </c>
      <c r="AJ2196" s="18" t="e">
        <f>SUMIFS([2]Plan2!$H:$H,[2]Plan2!$A:$A,$D2196,[2]Plan2!$U:$U,5)</f>
        <v>#VALUE!</v>
      </c>
      <c r="AK2196" s="23" t="e">
        <f t="shared" si="275"/>
        <v>#VALUE!</v>
      </c>
      <c r="AL2196" s="23" t="e">
        <f t="shared" si="269"/>
        <v>#VALUE!</v>
      </c>
      <c r="AM2196">
        <f t="shared" si="276"/>
        <v>0</v>
      </c>
    </row>
    <row r="2197" spans="1:39" ht="15.75" x14ac:dyDescent="0.25">
      <c r="A2197" s="21"/>
      <c r="B2197" s="21" t="s">
        <v>1519</v>
      </c>
      <c r="C2197" s="21">
        <v>77310589</v>
      </c>
      <c r="D2197" s="25">
        <v>194276</v>
      </c>
      <c r="E2197" s="21" t="s">
        <v>24</v>
      </c>
      <c r="F2197" s="31" t="s">
        <v>2453</v>
      </c>
      <c r="G2197" s="21" t="s">
        <v>867</v>
      </c>
      <c r="H2197" s="21" t="s">
        <v>420</v>
      </c>
      <c r="I2197" s="25" t="s">
        <v>72</v>
      </c>
      <c r="J2197" s="21" t="s">
        <v>27</v>
      </c>
      <c r="K2197" s="21" t="s">
        <v>74</v>
      </c>
      <c r="L2197" s="20">
        <v>45210</v>
      </c>
      <c r="M2197" s="20">
        <v>45386</v>
      </c>
      <c r="N2197" s="21" t="s">
        <v>53</v>
      </c>
      <c r="O2197" s="21">
        <v>3</v>
      </c>
      <c r="P2197" s="21">
        <v>3</v>
      </c>
      <c r="Q2197" s="21">
        <v>0</v>
      </c>
      <c r="R2197" s="15">
        <f>(Q2197-P2197)/P2197</f>
        <v>-1</v>
      </c>
      <c r="S2197" s="18" t="str">
        <f>IFERROR(VLOOKUP(D2197,'[1]comparativo br'!$A:$B,2,FALSE),"")</f>
        <v/>
      </c>
      <c r="T2197" s="18" t="str">
        <f>IFERROR(VLOOKUP(D2197,'[1]comparativo br'!$A:$C,3,FALSE),"")</f>
        <v/>
      </c>
      <c r="U2197" s="15" t="str">
        <f t="shared" si="274"/>
        <v/>
      </c>
      <c r="V2197" s="19" t="str">
        <f>IFERROR(VLOOKUP(D2197,'[1]comparativo br'!$A:$D,4,FALSE),"")</f>
        <v/>
      </c>
      <c r="W2197" s="19" t="str">
        <f>IFERROR(VLOOKUP(D2197,'[1]comparativo br'!$A:$E,5,FALSE),"")</f>
        <v/>
      </c>
      <c r="X2197" s="15" t="str">
        <f t="shared" si="273"/>
        <v/>
      </c>
      <c r="Y2197" s="18" t="e">
        <f>SUMIFS([2]Plan2!$H:$H,[2]Plan2!$A:$A,$D2197,[2]Plan2!$U:$U,6)</f>
        <v>#VALUE!</v>
      </c>
      <c r="Z2197" s="18" t="e">
        <f>SUMIFS([2]Plan2!$H:$H,[2]Plan2!$A:$A,$D2197,[2]Plan2!$U:$U,7)</f>
        <v>#VALUE!</v>
      </c>
      <c r="AA2197" s="18" t="e">
        <f>SUMIFS([2]Plan2!$H:$H,[2]Plan2!$A:$A,$D2197,[2]Plan2!$U:$U,8)</f>
        <v>#VALUE!</v>
      </c>
      <c r="AB2197" s="18" t="e">
        <f>SUMIFS([2]Plan2!$H:$H,[2]Plan2!$A:$A,$D2197,[2]Plan2!$U:$U,9)</f>
        <v>#VALUE!</v>
      </c>
      <c r="AC2197" s="18" t="e">
        <f>SUMIFS([2]Plan2!$H:$H,[2]Plan2!$A:$A,$D2197,[2]Plan2!$U:$U,10)</f>
        <v>#VALUE!</v>
      </c>
      <c r="AD2197" s="18" t="e">
        <f>SUMIFS([2]Plan2!$H:$H,[2]Plan2!$A:$A,$D2197,[2]Plan2!$U:$U,11)</f>
        <v>#VALUE!</v>
      </c>
      <c r="AE2197" s="18" t="e">
        <f>SUMIFS([2]Plan2!$H:$H,[2]Plan2!$A:$A,$D2197,[2]Plan2!$U:$U,12)</f>
        <v>#VALUE!</v>
      </c>
      <c r="AF2197" s="18" t="e">
        <f>SUMIFS([2]Plan2!$H:$H,[2]Plan2!$A:$A,$D2197,[2]Plan2!$U:$U,1)</f>
        <v>#VALUE!</v>
      </c>
      <c r="AG2197" s="18" t="e">
        <f>SUMIFS([2]Plan2!$H:$H,[2]Plan2!$A:$A,$D2197,[2]Plan2!$U:$U,2)</f>
        <v>#VALUE!</v>
      </c>
      <c r="AH2197" s="18" t="e">
        <f>SUMIFS([2]Plan2!$H:$H,[2]Plan2!$A:$A,$D2197,[2]Plan2!$U:$U,3)</f>
        <v>#VALUE!</v>
      </c>
      <c r="AI2197" s="18" t="e">
        <f>SUMIFS([2]Plan2!$H:$H,[2]Plan2!$A:$A,$D2197,[2]Plan2!$U:$U,4)</f>
        <v>#VALUE!</v>
      </c>
      <c r="AJ2197" s="18" t="e">
        <f>SUMIFS([2]Plan2!$H:$H,[2]Plan2!$A:$A,$D2197,[2]Plan2!$U:$U,5)</f>
        <v>#VALUE!</v>
      </c>
      <c r="AK2197" s="23" t="e">
        <f t="shared" si="275"/>
        <v>#VALUE!</v>
      </c>
      <c r="AL2197" s="23" t="e">
        <f t="shared" si="269"/>
        <v>#VALUE!</v>
      </c>
      <c r="AM2197">
        <f t="shared" si="276"/>
        <v>0</v>
      </c>
    </row>
    <row r="2198" spans="1:39" ht="15.75" x14ac:dyDescent="0.25">
      <c r="A2198" s="21"/>
      <c r="B2198" s="21" t="s">
        <v>1519</v>
      </c>
      <c r="C2198" s="21">
        <v>77310589</v>
      </c>
      <c r="D2198" s="25">
        <v>194273</v>
      </c>
      <c r="E2198" s="21" t="s">
        <v>24</v>
      </c>
      <c r="F2198" s="31" t="s">
        <v>2453</v>
      </c>
      <c r="G2198" s="21" t="s">
        <v>867</v>
      </c>
      <c r="H2198" s="21" t="s">
        <v>1103</v>
      </c>
      <c r="I2198" s="25" t="s">
        <v>121</v>
      </c>
      <c r="J2198" s="21" t="s">
        <v>27</v>
      </c>
      <c r="K2198" s="21" t="s">
        <v>74</v>
      </c>
      <c r="L2198" s="20">
        <v>45209</v>
      </c>
      <c r="M2198" s="20">
        <v>45607</v>
      </c>
      <c r="N2198" s="21" t="s">
        <v>53</v>
      </c>
      <c r="O2198" s="21">
        <v>8</v>
      </c>
      <c r="P2198" s="21">
        <v>3</v>
      </c>
      <c r="Q2198" s="21">
        <v>15</v>
      </c>
      <c r="R2198" s="15">
        <f>(Q2198-P2198)/P2198</f>
        <v>4</v>
      </c>
      <c r="S2198" s="18" t="str">
        <f>IFERROR(VLOOKUP(D2198,'[1]comparativo br'!$A:$B,2,FALSE),"")</f>
        <v/>
      </c>
      <c r="T2198" s="18" t="str">
        <f>IFERROR(VLOOKUP(D2198,'[1]comparativo br'!$A:$C,3,FALSE),"")</f>
        <v/>
      </c>
      <c r="U2198" s="15" t="str">
        <f t="shared" si="274"/>
        <v/>
      </c>
      <c r="V2198" s="19" t="str">
        <f>IFERROR(VLOOKUP(D2198,'[1]comparativo br'!$A:$D,4,FALSE),"")</f>
        <v/>
      </c>
      <c r="W2198" s="19" t="str">
        <f>IFERROR(VLOOKUP(D2198,'[1]comparativo br'!$A:$E,5,FALSE),"")</f>
        <v/>
      </c>
      <c r="X2198" s="15" t="str">
        <f t="shared" si="273"/>
        <v/>
      </c>
      <c r="Y2198" s="18" t="e">
        <f>SUMIFS([2]Plan2!$H:$H,[2]Plan2!$A:$A,$D2198,[2]Plan2!$U:$U,6)</f>
        <v>#VALUE!</v>
      </c>
      <c r="Z2198" s="18" t="e">
        <f>SUMIFS([2]Plan2!$H:$H,[2]Plan2!$A:$A,$D2198,[2]Plan2!$U:$U,7)</f>
        <v>#VALUE!</v>
      </c>
      <c r="AA2198" s="18" t="e">
        <f>SUMIFS([2]Plan2!$H:$H,[2]Plan2!$A:$A,$D2198,[2]Plan2!$U:$U,8)</f>
        <v>#VALUE!</v>
      </c>
      <c r="AB2198" s="18" t="e">
        <f>SUMIFS([2]Plan2!$H:$H,[2]Plan2!$A:$A,$D2198,[2]Plan2!$U:$U,9)</f>
        <v>#VALUE!</v>
      </c>
      <c r="AC2198" s="18" t="e">
        <f>SUMIFS([2]Plan2!$H:$H,[2]Plan2!$A:$A,$D2198,[2]Plan2!$U:$U,10)</f>
        <v>#VALUE!</v>
      </c>
      <c r="AD2198" s="18" t="e">
        <f>SUMIFS([2]Plan2!$H:$H,[2]Plan2!$A:$A,$D2198,[2]Plan2!$U:$U,11)</f>
        <v>#VALUE!</v>
      </c>
      <c r="AE2198" s="18" t="e">
        <f>SUMIFS([2]Plan2!$H:$H,[2]Plan2!$A:$A,$D2198,[2]Plan2!$U:$U,12)</f>
        <v>#VALUE!</v>
      </c>
      <c r="AF2198" s="18" t="e">
        <f>SUMIFS([2]Plan2!$H:$H,[2]Plan2!$A:$A,$D2198,[2]Plan2!$U:$U,1)</f>
        <v>#VALUE!</v>
      </c>
      <c r="AG2198" s="18" t="e">
        <f>SUMIFS([2]Plan2!$H:$H,[2]Plan2!$A:$A,$D2198,[2]Plan2!$U:$U,2)</f>
        <v>#VALUE!</v>
      </c>
      <c r="AH2198" s="18" t="e">
        <f>SUMIFS([2]Plan2!$H:$H,[2]Plan2!$A:$A,$D2198,[2]Plan2!$U:$U,3)</f>
        <v>#VALUE!</v>
      </c>
      <c r="AI2198" s="18" t="e">
        <f>SUMIFS([2]Plan2!$H:$H,[2]Plan2!$A:$A,$D2198,[2]Plan2!$U:$U,4)</f>
        <v>#VALUE!</v>
      </c>
      <c r="AJ2198" s="18" t="e">
        <f>SUMIFS([2]Plan2!$H:$H,[2]Plan2!$A:$A,$D2198,[2]Plan2!$U:$U,5)</f>
        <v>#VALUE!</v>
      </c>
      <c r="AK2198" s="23" t="e">
        <f t="shared" si="275"/>
        <v>#VALUE!</v>
      </c>
      <c r="AL2198" s="23" t="e">
        <f t="shared" si="269"/>
        <v>#VALUE!</v>
      </c>
      <c r="AM2198">
        <f t="shared" si="276"/>
        <v>0</v>
      </c>
    </row>
    <row r="2199" spans="1:39" ht="15.75" x14ac:dyDescent="0.25">
      <c r="A2199" s="21"/>
      <c r="B2199" s="21" t="s">
        <v>1520</v>
      </c>
      <c r="C2199" s="21">
        <v>77310589</v>
      </c>
      <c r="D2199" s="25">
        <v>193242</v>
      </c>
      <c r="E2199" s="21" t="s">
        <v>24</v>
      </c>
      <c r="F2199" s="31" t="s">
        <v>2453</v>
      </c>
      <c r="G2199" s="21" t="s">
        <v>867</v>
      </c>
      <c r="H2199" s="21" t="s">
        <v>156</v>
      </c>
      <c r="I2199" s="25" t="s">
        <v>121</v>
      </c>
      <c r="J2199" s="21" t="s">
        <v>27</v>
      </c>
      <c r="K2199" s="21" t="s">
        <v>28</v>
      </c>
      <c r="L2199" s="20">
        <v>45693</v>
      </c>
      <c r="M2199" s="20">
        <v>45621</v>
      </c>
      <c r="N2199" s="21" t="s">
        <v>22</v>
      </c>
      <c r="O2199" s="21">
        <v>8</v>
      </c>
      <c r="P2199" s="21">
        <v>10</v>
      </c>
      <c r="Q2199" s="21">
        <v>6</v>
      </c>
      <c r="R2199" s="15">
        <f>(Q2199-P2199)/P2199</f>
        <v>-0.4</v>
      </c>
      <c r="S2199" s="18" t="str">
        <f>IFERROR(VLOOKUP(D2199,'[1]comparativo br'!$A:$B,2,FALSE),"")</f>
        <v/>
      </c>
      <c r="T2199" s="18" t="str">
        <f>IFERROR(VLOOKUP(D2199,'[1]comparativo br'!$A:$C,3,FALSE),"")</f>
        <v/>
      </c>
      <c r="U2199" s="15" t="str">
        <f t="shared" si="274"/>
        <v/>
      </c>
      <c r="V2199" s="19" t="str">
        <f>IFERROR(VLOOKUP(D2199,'[1]comparativo br'!$A:$D,4,FALSE),"")</f>
        <v/>
      </c>
      <c r="W2199" s="19" t="str">
        <f>IFERROR(VLOOKUP(D2199,'[1]comparativo br'!$A:$E,5,FALSE),"")</f>
        <v/>
      </c>
      <c r="X2199" s="15" t="str">
        <f t="shared" si="273"/>
        <v/>
      </c>
      <c r="Y2199" s="18" t="e">
        <f>SUMIFS([2]Plan2!$H:$H,[2]Plan2!$A:$A,$D2199,[2]Plan2!$U:$U,6)</f>
        <v>#VALUE!</v>
      </c>
      <c r="Z2199" s="18" t="e">
        <f>SUMIFS([2]Plan2!$H:$H,[2]Plan2!$A:$A,$D2199,[2]Plan2!$U:$U,7)</f>
        <v>#VALUE!</v>
      </c>
      <c r="AA2199" s="18" t="e">
        <f>SUMIFS([2]Plan2!$H:$H,[2]Plan2!$A:$A,$D2199,[2]Plan2!$U:$U,8)</f>
        <v>#VALUE!</v>
      </c>
      <c r="AB2199" s="18" t="e">
        <f>SUMIFS([2]Plan2!$H:$H,[2]Plan2!$A:$A,$D2199,[2]Plan2!$U:$U,9)</f>
        <v>#VALUE!</v>
      </c>
      <c r="AC2199" s="18" t="e">
        <f>SUMIFS([2]Plan2!$H:$H,[2]Plan2!$A:$A,$D2199,[2]Plan2!$U:$U,10)</f>
        <v>#VALUE!</v>
      </c>
      <c r="AD2199" s="18" t="e">
        <f>SUMIFS([2]Plan2!$H:$H,[2]Plan2!$A:$A,$D2199,[2]Plan2!$U:$U,11)</f>
        <v>#VALUE!</v>
      </c>
      <c r="AE2199" s="18" t="e">
        <f>SUMIFS([2]Plan2!$H:$H,[2]Plan2!$A:$A,$D2199,[2]Plan2!$U:$U,12)</f>
        <v>#VALUE!</v>
      </c>
      <c r="AF2199" s="18" t="e">
        <f>SUMIFS([2]Plan2!$H:$H,[2]Plan2!$A:$A,$D2199,[2]Plan2!$U:$U,1)</f>
        <v>#VALUE!</v>
      </c>
      <c r="AG2199" s="18" t="e">
        <f>SUMIFS([2]Plan2!$H:$H,[2]Plan2!$A:$A,$D2199,[2]Plan2!$U:$U,2)</f>
        <v>#VALUE!</v>
      </c>
      <c r="AH2199" s="18" t="e">
        <f>SUMIFS([2]Plan2!$H:$H,[2]Plan2!$A:$A,$D2199,[2]Plan2!$U:$U,3)</f>
        <v>#VALUE!</v>
      </c>
      <c r="AI2199" s="18" t="e">
        <f>SUMIFS([2]Plan2!$H:$H,[2]Plan2!$A:$A,$D2199,[2]Plan2!$U:$U,4)</f>
        <v>#VALUE!</v>
      </c>
      <c r="AJ2199" s="18" t="e">
        <f>SUMIFS([2]Plan2!$H:$H,[2]Plan2!$A:$A,$D2199,[2]Plan2!$U:$U,5)</f>
        <v>#VALUE!</v>
      </c>
      <c r="AK2199" s="23" t="e">
        <f t="shared" si="275"/>
        <v>#VALUE!</v>
      </c>
      <c r="AL2199" s="23" t="e">
        <f t="shared" si="269"/>
        <v>#VALUE!</v>
      </c>
      <c r="AM2199">
        <f t="shared" si="276"/>
        <v>0</v>
      </c>
    </row>
    <row r="2200" spans="1:39" ht="15.75" x14ac:dyDescent="0.25">
      <c r="A2200" s="21"/>
      <c r="B2200" s="21" t="s">
        <v>1519</v>
      </c>
      <c r="C2200" s="21">
        <v>77310589</v>
      </c>
      <c r="D2200" s="25">
        <v>194277</v>
      </c>
      <c r="E2200" s="21" t="s">
        <v>24</v>
      </c>
      <c r="F2200" s="31" t="s">
        <v>2453</v>
      </c>
      <c r="G2200" s="21" t="s">
        <v>867</v>
      </c>
      <c r="H2200" s="21" t="s">
        <v>332</v>
      </c>
      <c r="I2200" s="25" t="s">
        <v>121</v>
      </c>
      <c r="J2200" s="21" t="s">
        <v>27</v>
      </c>
      <c r="K2200" s="21" t="s">
        <v>74</v>
      </c>
      <c r="L2200" s="20">
        <v>45210</v>
      </c>
      <c r="M2200" s="20">
        <v>45643</v>
      </c>
      <c r="N2200" s="21" t="s">
        <v>53</v>
      </c>
      <c r="O2200" s="21">
        <v>5</v>
      </c>
      <c r="P2200" s="21">
        <v>0</v>
      </c>
      <c r="Q2200" s="21">
        <v>9</v>
      </c>
      <c r="R2200" s="15">
        <v>1</v>
      </c>
      <c r="S2200" s="18" t="str">
        <f>IFERROR(VLOOKUP(D2200,'[1]comparativo br'!$A:$B,2,FALSE),"")</f>
        <v/>
      </c>
      <c r="T2200" s="18" t="str">
        <f>IFERROR(VLOOKUP(D2200,'[1]comparativo br'!$A:$C,3,FALSE),"")</f>
        <v/>
      </c>
      <c r="U2200" s="15" t="str">
        <f t="shared" si="274"/>
        <v/>
      </c>
      <c r="V2200" s="19" t="str">
        <f>IFERROR(VLOOKUP(D2200,'[1]comparativo br'!$A:$D,4,FALSE),"")</f>
        <v/>
      </c>
      <c r="W2200" s="19" t="str">
        <f>IFERROR(VLOOKUP(D2200,'[1]comparativo br'!$A:$E,5,FALSE),"")</f>
        <v/>
      </c>
      <c r="X2200" s="15" t="str">
        <f t="shared" si="273"/>
        <v/>
      </c>
      <c r="Y2200" s="18" t="e">
        <f>SUMIFS([2]Plan2!$H:$H,[2]Plan2!$A:$A,$D2200,[2]Plan2!$U:$U,6)</f>
        <v>#VALUE!</v>
      </c>
      <c r="Z2200" s="18" t="e">
        <f>SUMIFS([2]Plan2!$H:$H,[2]Plan2!$A:$A,$D2200,[2]Plan2!$U:$U,7)</f>
        <v>#VALUE!</v>
      </c>
      <c r="AA2200" s="18" t="e">
        <f>SUMIFS([2]Plan2!$H:$H,[2]Plan2!$A:$A,$D2200,[2]Plan2!$U:$U,8)</f>
        <v>#VALUE!</v>
      </c>
      <c r="AB2200" s="18" t="e">
        <f>SUMIFS([2]Plan2!$H:$H,[2]Plan2!$A:$A,$D2200,[2]Plan2!$U:$U,9)</f>
        <v>#VALUE!</v>
      </c>
      <c r="AC2200" s="18" t="e">
        <f>SUMIFS([2]Plan2!$H:$H,[2]Plan2!$A:$A,$D2200,[2]Plan2!$U:$U,10)</f>
        <v>#VALUE!</v>
      </c>
      <c r="AD2200" s="18" t="e">
        <f>SUMIFS([2]Plan2!$H:$H,[2]Plan2!$A:$A,$D2200,[2]Plan2!$U:$U,11)</f>
        <v>#VALUE!</v>
      </c>
      <c r="AE2200" s="18" t="e">
        <f>SUMIFS([2]Plan2!$H:$H,[2]Plan2!$A:$A,$D2200,[2]Plan2!$U:$U,12)</f>
        <v>#VALUE!</v>
      </c>
      <c r="AF2200" s="18" t="e">
        <f>SUMIFS([2]Plan2!$H:$H,[2]Plan2!$A:$A,$D2200,[2]Plan2!$U:$U,1)</f>
        <v>#VALUE!</v>
      </c>
      <c r="AG2200" s="18" t="e">
        <f>SUMIFS([2]Plan2!$H:$H,[2]Plan2!$A:$A,$D2200,[2]Plan2!$U:$U,2)</f>
        <v>#VALUE!</v>
      </c>
      <c r="AH2200" s="18" t="e">
        <f>SUMIFS([2]Plan2!$H:$H,[2]Plan2!$A:$A,$D2200,[2]Plan2!$U:$U,3)</f>
        <v>#VALUE!</v>
      </c>
      <c r="AI2200" s="18" t="e">
        <f>SUMIFS([2]Plan2!$H:$H,[2]Plan2!$A:$A,$D2200,[2]Plan2!$U:$U,4)</f>
        <v>#VALUE!</v>
      </c>
      <c r="AJ2200" s="18" t="e">
        <f>SUMIFS([2]Plan2!$H:$H,[2]Plan2!$A:$A,$D2200,[2]Plan2!$U:$U,5)</f>
        <v>#VALUE!</v>
      </c>
      <c r="AK2200" s="23" t="e">
        <f t="shared" si="275"/>
        <v>#VALUE!</v>
      </c>
      <c r="AL2200" s="23" t="e">
        <f t="shared" si="269"/>
        <v>#VALUE!</v>
      </c>
      <c r="AM2200">
        <f t="shared" si="276"/>
        <v>0</v>
      </c>
    </row>
    <row r="2201" spans="1:39" ht="15.75" x14ac:dyDescent="0.25">
      <c r="A2201" s="21"/>
      <c r="B2201" s="21" t="s">
        <v>1520</v>
      </c>
      <c r="C2201" s="21">
        <v>77310589</v>
      </c>
      <c r="D2201" s="25">
        <v>194266</v>
      </c>
      <c r="E2201" s="21" t="s">
        <v>24</v>
      </c>
      <c r="F2201" s="31" t="s">
        <v>2453</v>
      </c>
      <c r="G2201" s="21" t="s">
        <v>867</v>
      </c>
      <c r="H2201" s="21" t="s">
        <v>795</v>
      </c>
      <c r="I2201" s="25" t="s">
        <v>121</v>
      </c>
      <c r="J2201" s="21" t="s">
        <v>27</v>
      </c>
      <c r="K2201" s="21" t="s">
        <v>74</v>
      </c>
      <c r="L2201" s="20">
        <v>45685</v>
      </c>
      <c r="M2201" s="20">
        <v>45645</v>
      </c>
      <c r="N2201" s="21" t="s">
        <v>22</v>
      </c>
      <c r="O2201" s="21">
        <v>14</v>
      </c>
      <c r="P2201" s="21">
        <v>16</v>
      </c>
      <c r="Q2201" s="21">
        <v>11</v>
      </c>
      <c r="R2201" s="15">
        <f t="shared" ref="R2201:R2213" si="277">(Q2201-P2201)/P2201</f>
        <v>-0.3125</v>
      </c>
      <c r="S2201" s="18" t="str">
        <f>IFERROR(VLOOKUP(D2201,'[1]comparativo br'!$A:$B,2,FALSE),"")</f>
        <v/>
      </c>
      <c r="T2201" s="18" t="str">
        <f>IFERROR(VLOOKUP(D2201,'[1]comparativo br'!$A:$C,3,FALSE),"")</f>
        <v/>
      </c>
      <c r="U2201" s="15" t="str">
        <f t="shared" si="274"/>
        <v/>
      </c>
      <c r="V2201" s="19" t="str">
        <f>IFERROR(VLOOKUP(D2201,'[1]comparativo br'!$A:$D,4,FALSE),"")</f>
        <v/>
      </c>
      <c r="W2201" s="19" t="str">
        <f>IFERROR(VLOOKUP(D2201,'[1]comparativo br'!$A:$E,5,FALSE),"")</f>
        <v/>
      </c>
      <c r="X2201" s="15" t="str">
        <f t="shared" si="273"/>
        <v/>
      </c>
      <c r="Y2201" s="18" t="e">
        <f>SUMIFS([2]Plan2!$H:$H,[2]Plan2!$A:$A,$D2201,[2]Plan2!$U:$U,6)</f>
        <v>#VALUE!</v>
      </c>
      <c r="Z2201" s="18" t="e">
        <f>SUMIFS([2]Plan2!$H:$H,[2]Plan2!$A:$A,$D2201,[2]Plan2!$U:$U,7)</f>
        <v>#VALUE!</v>
      </c>
      <c r="AA2201" s="18" t="e">
        <f>SUMIFS([2]Plan2!$H:$H,[2]Plan2!$A:$A,$D2201,[2]Plan2!$U:$U,8)</f>
        <v>#VALUE!</v>
      </c>
      <c r="AB2201" s="18" t="e">
        <f>SUMIFS([2]Plan2!$H:$H,[2]Plan2!$A:$A,$D2201,[2]Plan2!$U:$U,9)</f>
        <v>#VALUE!</v>
      </c>
      <c r="AC2201" s="18" t="e">
        <f>SUMIFS([2]Plan2!$H:$H,[2]Plan2!$A:$A,$D2201,[2]Plan2!$U:$U,10)</f>
        <v>#VALUE!</v>
      </c>
      <c r="AD2201" s="18" t="e">
        <f>SUMIFS([2]Plan2!$H:$H,[2]Plan2!$A:$A,$D2201,[2]Plan2!$U:$U,11)</f>
        <v>#VALUE!</v>
      </c>
      <c r="AE2201" s="18" t="e">
        <f>SUMIFS([2]Plan2!$H:$H,[2]Plan2!$A:$A,$D2201,[2]Plan2!$U:$U,12)</f>
        <v>#VALUE!</v>
      </c>
      <c r="AF2201" s="18" t="e">
        <f>SUMIFS([2]Plan2!$H:$H,[2]Plan2!$A:$A,$D2201,[2]Plan2!$U:$U,1)</f>
        <v>#VALUE!</v>
      </c>
      <c r="AG2201" s="18" t="e">
        <f>SUMIFS([2]Plan2!$H:$H,[2]Plan2!$A:$A,$D2201,[2]Plan2!$U:$U,2)</f>
        <v>#VALUE!</v>
      </c>
      <c r="AH2201" s="18" t="e">
        <f>SUMIFS([2]Plan2!$H:$H,[2]Plan2!$A:$A,$D2201,[2]Plan2!$U:$U,3)</f>
        <v>#VALUE!</v>
      </c>
      <c r="AI2201" s="18" t="e">
        <f>SUMIFS([2]Plan2!$H:$H,[2]Plan2!$A:$A,$D2201,[2]Plan2!$U:$U,4)</f>
        <v>#VALUE!</v>
      </c>
      <c r="AJ2201" s="18" t="e">
        <f>SUMIFS([2]Plan2!$H:$H,[2]Plan2!$A:$A,$D2201,[2]Plan2!$U:$U,5)</f>
        <v>#VALUE!</v>
      </c>
      <c r="AK2201" s="23" t="e">
        <f t="shared" si="275"/>
        <v>#VALUE!</v>
      </c>
      <c r="AL2201" s="23" t="e">
        <f t="shared" si="269"/>
        <v>#VALUE!</v>
      </c>
      <c r="AM2201">
        <f t="shared" si="276"/>
        <v>0</v>
      </c>
    </row>
    <row r="2202" spans="1:39" ht="15.75" x14ac:dyDescent="0.25">
      <c r="A2202" s="21"/>
      <c r="B2202" s="21" t="s">
        <v>1520</v>
      </c>
      <c r="C2202" s="21">
        <v>77310589</v>
      </c>
      <c r="D2202" s="25">
        <v>194274</v>
      </c>
      <c r="E2202" s="21" t="s">
        <v>24</v>
      </c>
      <c r="F2202" s="31" t="s">
        <v>2453</v>
      </c>
      <c r="G2202" s="21" t="s">
        <v>867</v>
      </c>
      <c r="H2202" s="21" t="s">
        <v>155</v>
      </c>
      <c r="I2202" s="25" t="s">
        <v>121</v>
      </c>
      <c r="J2202" s="21" t="s">
        <v>27</v>
      </c>
      <c r="K2202" s="21" t="s">
        <v>74</v>
      </c>
      <c r="L2202" s="20">
        <v>45678</v>
      </c>
      <c r="M2202" s="20">
        <v>45681</v>
      </c>
      <c r="N2202" s="21" t="s">
        <v>22</v>
      </c>
      <c r="O2202" s="21">
        <v>12</v>
      </c>
      <c r="P2202" s="21">
        <v>5</v>
      </c>
      <c r="Q2202" s="21">
        <v>16</v>
      </c>
      <c r="R2202" s="15">
        <f t="shared" si="277"/>
        <v>2.2000000000000002</v>
      </c>
      <c r="S2202" s="18" t="str">
        <f>IFERROR(VLOOKUP(D2202,'[1]comparativo br'!$A:$B,2,FALSE),"")</f>
        <v/>
      </c>
      <c r="T2202" s="18" t="str">
        <f>IFERROR(VLOOKUP(D2202,'[1]comparativo br'!$A:$C,3,FALSE),"")</f>
        <v/>
      </c>
      <c r="U2202" s="15" t="str">
        <f t="shared" si="274"/>
        <v/>
      </c>
      <c r="V2202" s="19" t="str">
        <f>IFERROR(VLOOKUP(D2202,'[1]comparativo br'!$A:$D,4,FALSE),"")</f>
        <v/>
      </c>
      <c r="W2202" s="19" t="str">
        <f>IFERROR(VLOOKUP(D2202,'[1]comparativo br'!$A:$E,5,FALSE),"")</f>
        <v/>
      </c>
      <c r="X2202" s="15" t="str">
        <f t="shared" si="273"/>
        <v/>
      </c>
      <c r="Y2202" s="18" t="e">
        <f>SUMIFS([2]Plan2!$H:$H,[2]Plan2!$A:$A,$D2202,[2]Plan2!$U:$U,6)</f>
        <v>#VALUE!</v>
      </c>
      <c r="Z2202" s="18" t="e">
        <f>SUMIFS([2]Plan2!$H:$H,[2]Plan2!$A:$A,$D2202,[2]Plan2!$U:$U,7)</f>
        <v>#VALUE!</v>
      </c>
      <c r="AA2202" s="18" t="e">
        <f>SUMIFS([2]Plan2!$H:$H,[2]Plan2!$A:$A,$D2202,[2]Plan2!$U:$U,8)</f>
        <v>#VALUE!</v>
      </c>
      <c r="AB2202" s="18" t="e">
        <f>SUMIFS([2]Plan2!$H:$H,[2]Plan2!$A:$A,$D2202,[2]Plan2!$U:$U,9)</f>
        <v>#VALUE!</v>
      </c>
      <c r="AC2202" s="18" t="e">
        <f>SUMIFS([2]Plan2!$H:$H,[2]Plan2!$A:$A,$D2202,[2]Plan2!$U:$U,10)</f>
        <v>#VALUE!</v>
      </c>
      <c r="AD2202" s="18" t="e">
        <f>SUMIFS([2]Plan2!$H:$H,[2]Plan2!$A:$A,$D2202,[2]Plan2!$U:$U,11)</f>
        <v>#VALUE!</v>
      </c>
      <c r="AE2202" s="18" t="e">
        <f>SUMIFS([2]Plan2!$H:$H,[2]Plan2!$A:$A,$D2202,[2]Plan2!$U:$U,12)</f>
        <v>#VALUE!</v>
      </c>
      <c r="AF2202" s="18" t="e">
        <f>SUMIFS([2]Plan2!$H:$H,[2]Plan2!$A:$A,$D2202,[2]Plan2!$U:$U,1)</f>
        <v>#VALUE!</v>
      </c>
      <c r="AG2202" s="18" t="e">
        <f>SUMIFS([2]Plan2!$H:$H,[2]Plan2!$A:$A,$D2202,[2]Plan2!$U:$U,2)</f>
        <v>#VALUE!</v>
      </c>
      <c r="AH2202" s="18" t="e">
        <f>SUMIFS([2]Plan2!$H:$H,[2]Plan2!$A:$A,$D2202,[2]Plan2!$U:$U,3)</f>
        <v>#VALUE!</v>
      </c>
      <c r="AI2202" s="18" t="e">
        <f>SUMIFS([2]Plan2!$H:$H,[2]Plan2!$A:$A,$D2202,[2]Plan2!$U:$U,4)</f>
        <v>#VALUE!</v>
      </c>
      <c r="AJ2202" s="18" t="e">
        <f>SUMIFS([2]Plan2!$H:$H,[2]Plan2!$A:$A,$D2202,[2]Plan2!$U:$U,5)</f>
        <v>#VALUE!</v>
      </c>
      <c r="AK2202" s="23" t="e">
        <f t="shared" si="275"/>
        <v>#VALUE!</v>
      </c>
      <c r="AL2202" s="23" t="e">
        <f t="shared" si="269"/>
        <v>#VALUE!</v>
      </c>
      <c r="AM2202">
        <f t="shared" si="276"/>
        <v>0</v>
      </c>
    </row>
    <row r="2203" spans="1:39" ht="15.75" x14ac:dyDescent="0.25">
      <c r="A2203" s="21"/>
      <c r="B2203" s="21" t="s">
        <v>1519</v>
      </c>
      <c r="C2203" s="21">
        <v>77310589</v>
      </c>
      <c r="D2203" s="25">
        <v>193082</v>
      </c>
      <c r="E2203" s="25" t="s">
        <v>24</v>
      </c>
      <c r="F2203" s="31" t="s">
        <v>2453</v>
      </c>
      <c r="G2203" s="21" t="s">
        <v>867</v>
      </c>
      <c r="H2203" s="21" t="s">
        <v>329</v>
      </c>
      <c r="I2203" s="25" t="s">
        <v>121</v>
      </c>
      <c r="J2203" s="21" t="s">
        <v>27</v>
      </c>
      <c r="K2203" s="21" t="s">
        <v>74</v>
      </c>
      <c r="L2203" s="20">
        <v>45210</v>
      </c>
      <c r="M2203" s="20">
        <v>45693</v>
      </c>
      <c r="N2203" s="21" t="s">
        <v>53</v>
      </c>
      <c r="O2203" s="21">
        <v>31</v>
      </c>
      <c r="P2203" s="21">
        <v>25</v>
      </c>
      <c r="Q2203" s="21">
        <v>23</v>
      </c>
      <c r="R2203" s="15">
        <f t="shared" si="277"/>
        <v>-0.08</v>
      </c>
      <c r="S2203" s="18" t="str">
        <f>IFERROR(VLOOKUP(D2203,'[1]comparativo br'!$A:$B,2,FALSE),"")</f>
        <v/>
      </c>
      <c r="T2203" s="18" t="str">
        <f>IFERROR(VLOOKUP(D2203,'[1]comparativo br'!$A:$C,3,FALSE),"")</f>
        <v/>
      </c>
      <c r="U2203" s="15" t="str">
        <f t="shared" si="274"/>
        <v/>
      </c>
      <c r="V2203" s="19" t="str">
        <f>IFERROR(VLOOKUP(D2203,'[1]comparativo br'!$A:$D,4,FALSE),"")</f>
        <v/>
      </c>
      <c r="W2203" s="19" t="str">
        <f>IFERROR(VLOOKUP(D2203,'[1]comparativo br'!$A:$E,5,FALSE),"")</f>
        <v/>
      </c>
      <c r="X2203" s="15" t="str">
        <f t="shared" si="273"/>
        <v/>
      </c>
      <c r="Y2203" s="18" t="e">
        <f>SUMIFS([2]Plan2!$H:$H,[2]Plan2!$A:$A,$D2203,[2]Plan2!$U:$U,6)</f>
        <v>#VALUE!</v>
      </c>
      <c r="Z2203" s="18" t="e">
        <f>SUMIFS([2]Plan2!$H:$H,[2]Plan2!$A:$A,$D2203,[2]Plan2!$U:$U,7)</f>
        <v>#VALUE!</v>
      </c>
      <c r="AA2203" s="18" t="e">
        <f>SUMIFS([2]Plan2!$H:$H,[2]Plan2!$A:$A,$D2203,[2]Plan2!$U:$U,8)</f>
        <v>#VALUE!</v>
      </c>
      <c r="AB2203" s="18" t="e">
        <f>SUMIFS([2]Plan2!$H:$H,[2]Plan2!$A:$A,$D2203,[2]Plan2!$U:$U,9)</f>
        <v>#VALUE!</v>
      </c>
      <c r="AC2203" s="18" t="e">
        <f>SUMIFS([2]Plan2!$H:$H,[2]Plan2!$A:$A,$D2203,[2]Plan2!$U:$U,10)</f>
        <v>#VALUE!</v>
      </c>
      <c r="AD2203" s="18" t="e">
        <f>SUMIFS([2]Plan2!$H:$H,[2]Plan2!$A:$A,$D2203,[2]Plan2!$U:$U,11)</f>
        <v>#VALUE!</v>
      </c>
      <c r="AE2203" s="18" t="e">
        <f>SUMIFS([2]Plan2!$H:$H,[2]Plan2!$A:$A,$D2203,[2]Plan2!$U:$U,12)</f>
        <v>#VALUE!</v>
      </c>
      <c r="AF2203" s="18" t="e">
        <f>SUMIFS([2]Plan2!$H:$H,[2]Plan2!$A:$A,$D2203,[2]Plan2!$U:$U,1)</f>
        <v>#VALUE!</v>
      </c>
      <c r="AG2203" s="18" t="e">
        <f>SUMIFS([2]Plan2!$H:$H,[2]Plan2!$A:$A,$D2203,[2]Plan2!$U:$U,2)</f>
        <v>#VALUE!</v>
      </c>
      <c r="AH2203" s="18" t="e">
        <f>SUMIFS([2]Plan2!$H:$H,[2]Plan2!$A:$A,$D2203,[2]Plan2!$U:$U,3)</f>
        <v>#VALUE!</v>
      </c>
      <c r="AI2203" s="18" t="e">
        <f>SUMIFS([2]Plan2!$H:$H,[2]Plan2!$A:$A,$D2203,[2]Plan2!$U:$U,4)</f>
        <v>#VALUE!</v>
      </c>
      <c r="AJ2203" s="18" t="e">
        <f>SUMIFS([2]Plan2!$H:$H,[2]Plan2!$A:$A,$D2203,[2]Plan2!$U:$U,5)</f>
        <v>#VALUE!</v>
      </c>
      <c r="AK2203" s="23" t="e">
        <f t="shared" si="275"/>
        <v>#VALUE!</v>
      </c>
      <c r="AL2203" s="23" t="e">
        <f t="shared" si="269"/>
        <v>#VALUE!</v>
      </c>
      <c r="AM2203">
        <f t="shared" si="276"/>
        <v>0</v>
      </c>
    </row>
    <row r="2204" spans="1:39" ht="15.75" x14ac:dyDescent="0.25">
      <c r="A2204" s="21"/>
      <c r="B2204" s="21" t="s">
        <v>1519</v>
      </c>
      <c r="C2204" s="21">
        <v>77310589</v>
      </c>
      <c r="D2204" s="25">
        <v>194269</v>
      </c>
      <c r="E2204" s="21" t="s">
        <v>24</v>
      </c>
      <c r="F2204" s="31" t="s">
        <v>2453</v>
      </c>
      <c r="G2204" s="21" t="s">
        <v>867</v>
      </c>
      <c r="H2204" s="21" t="s">
        <v>472</v>
      </c>
      <c r="I2204" s="25" t="s">
        <v>121</v>
      </c>
      <c r="J2204" s="21" t="s">
        <v>27</v>
      </c>
      <c r="K2204" s="21" t="s">
        <v>74</v>
      </c>
      <c r="L2204" s="20">
        <v>45209</v>
      </c>
      <c r="M2204" s="20">
        <v>45700</v>
      </c>
      <c r="N2204" s="21" t="s">
        <v>53</v>
      </c>
      <c r="O2204" s="21">
        <v>7</v>
      </c>
      <c r="P2204" s="21">
        <v>9</v>
      </c>
      <c r="Q2204" s="21">
        <v>14</v>
      </c>
      <c r="R2204" s="15">
        <f t="shared" si="277"/>
        <v>0.55555555555555558</v>
      </c>
      <c r="S2204" s="18">
        <f>IFERROR(VLOOKUP(D2204,'[1]comparativo br'!$A:$B,2,FALSE),"")</f>
        <v>0</v>
      </c>
      <c r="T2204" s="18">
        <f>IFERROR(VLOOKUP(D2204,'[1]comparativo br'!$A:$C,3,FALSE),"")</f>
        <v>13755</v>
      </c>
      <c r="U2204" s="15" t="str">
        <f t="shared" si="274"/>
        <v/>
      </c>
      <c r="V2204" s="19">
        <f>IFERROR(VLOOKUP(D2204,'[1]comparativo br'!$A:$D,4,FALSE),"")</f>
        <v>0</v>
      </c>
      <c r="W2204" s="19">
        <f>IFERROR(VLOOKUP(D2204,'[1]comparativo br'!$A:$E,5,FALSE),"")</f>
        <v>0</v>
      </c>
      <c r="X2204" s="15" t="str">
        <f t="shared" si="273"/>
        <v/>
      </c>
      <c r="Y2204" s="18" t="e">
        <f>SUMIFS([2]Plan2!$H:$H,[2]Plan2!$A:$A,$D2204,[2]Plan2!$U:$U,6)</f>
        <v>#VALUE!</v>
      </c>
      <c r="Z2204" s="18" t="e">
        <f>SUMIFS([2]Plan2!$H:$H,[2]Plan2!$A:$A,$D2204,[2]Plan2!$U:$U,7)</f>
        <v>#VALUE!</v>
      </c>
      <c r="AA2204" s="18" t="e">
        <f>SUMIFS([2]Plan2!$H:$H,[2]Plan2!$A:$A,$D2204,[2]Plan2!$U:$U,8)</f>
        <v>#VALUE!</v>
      </c>
      <c r="AB2204" s="18" t="e">
        <f>SUMIFS([2]Plan2!$H:$H,[2]Plan2!$A:$A,$D2204,[2]Plan2!$U:$U,9)</f>
        <v>#VALUE!</v>
      </c>
      <c r="AC2204" s="18" t="e">
        <f>SUMIFS([2]Plan2!$H:$H,[2]Plan2!$A:$A,$D2204,[2]Plan2!$U:$U,10)</f>
        <v>#VALUE!</v>
      </c>
      <c r="AD2204" s="18" t="e">
        <f>SUMIFS([2]Plan2!$H:$H,[2]Plan2!$A:$A,$D2204,[2]Plan2!$U:$U,11)</f>
        <v>#VALUE!</v>
      </c>
      <c r="AE2204" s="18" t="e">
        <f>SUMIFS([2]Plan2!$H:$H,[2]Plan2!$A:$A,$D2204,[2]Plan2!$U:$U,12)</f>
        <v>#VALUE!</v>
      </c>
      <c r="AF2204" s="18" t="e">
        <f>SUMIFS([2]Plan2!$H:$H,[2]Plan2!$A:$A,$D2204,[2]Plan2!$U:$U,1)</f>
        <v>#VALUE!</v>
      </c>
      <c r="AG2204" s="18" t="e">
        <f>SUMIFS([2]Plan2!$H:$H,[2]Plan2!$A:$A,$D2204,[2]Plan2!$U:$U,2)</f>
        <v>#VALUE!</v>
      </c>
      <c r="AH2204" s="18" t="e">
        <f>SUMIFS([2]Plan2!$H:$H,[2]Plan2!$A:$A,$D2204,[2]Plan2!$U:$U,3)</f>
        <v>#VALUE!</v>
      </c>
      <c r="AI2204" s="18" t="e">
        <f>SUMIFS([2]Plan2!$H:$H,[2]Plan2!$A:$A,$D2204,[2]Plan2!$U:$U,4)</f>
        <v>#VALUE!</v>
      </c>
      <c r="AJ2204" s="18" t="e">
        <f>SUMIFS([2]Plan2!$H:$H,[2]Plan2!$A:$A,$D2204,[2]Plan2!$U:$U,5)</f>
        <v>#VALUE!</v>
      </c>
      <c r="AK2204" s="23" t="e">
        <f t="shared" si="275"/>
        <v>#VALUE!</v>
      </c>
      <c r="AL2204" s="23" t="e">
        <f t="shared" si="269"/>
        <v>#VALUE!</v>
      </c>
      <c r="AM2204">
        <f t="shared" si="276"/>
        <v>0</v>
      </c>
    </row>
    <row r="2205" spans="1:39" ht="15.75" x14ac:dyDescent="0.25">
      <c r="A2205" s="21"/>
      <c r="B2205" s="21" t="s">
        <v>1519</v>
      </c>
      <c r="C2205" s="21">
        <v>77310589</v>
      </c>
      <c r="D2205" s="25">
        <v>194259</v>
      </c>
      <c r="E2205" s="21" t="s">
        <v>24</v>
      </c>
      <c r="F2205" s="31" t="s">
        <v>24</v>
      </c>
      <c r="G2205" s="21" t="s">
        <v>867</v>
      </c>
      <c r="H2205" s="21" t="s">
        <v>397</v>
      </c>
      <c r="I2205" s="25" t="s">
        <v>84</v>
      </c>
      <c r="J2205" s="21" t="s">
        <v>27</v>
      </c>
      <c r="K2205" s="21" t="s">
        <v>74</v>
      </c>
      <c r="L2205" s="20">
        <v>45450</v>
      </c>
      <c r="M2205" s="20">
        <v>45744</v>
      </c>
      <c r="N2205" s="21" t="s">
        <v>53</v>
      </c>
      <c r="O2205" s="21">
        <v>19</v>
      </c>
      <c r="P2205" s="21">
        <v>10</v>
      </c>
      <c r="Q2205" s="21">
        <v>24</v>
      </c>
      <c r="R2205" s="15">
        <f t="shared" si="277"/>
        <v>1.4</v>
      </c>
      <c r="S2205" s="18">
        <f>IFERROR(VLOOKUP(D2205,'[1]comparativo br'!$A:$B,2,FALSE),"")</f>
        <v>0</v>
      </c>
      <c r="T2205" s="18">
        <f>IFERROR(VLOOKUP(D2205,'[1]comparativo br'!$A:$C,3,FALSE),"")</f>
        <v>0</v>
      </c>
      <c r="U2205" s="15" t="str">
        <f t="shared" si="274"/>
        <v/>
      </c>
      <c r="V2205" s="19">
        <f>IFERROR(VLOOKUP(D2205,'[1]comparativo br'!$A:$D,4,FALSE),"")</f>
        <v>5</v>
      </c>
      <c r="W2205" s="19">
        <f>IFERROR(VLOOKUP(D2205,'[1]comparativo br'!$A:$E,5,FALSE),"")</f>
        <v>4</v>
      </c>
      <c r="X2205" s="15">
        <f t="shared" si="273"/>
        <v>-0.2</v>
      </c>
      <c r="Y2205" s="18" t="e">
        <f>SUMIFS([2]Plan2!$H:$H,[2]Plan2!$A:$A,$D2205,[2]Plan2!$U:$U,6)</f>
        <v>#VALUE!</v>
      </c>
      <c r="Z2205" s="18" t="e">
        <f>SUMIFS([2]Plan2!$H:$H,[2]Plan2!$A:$A,$D2205,[2]Plan2!$U:$U,7)</f>
        <v>#VALUE!</v>
      </c>
      <c r="AA2205" s="18" t="e">
        <f>SUMIFS([2]Plan2!$H:$H,[2]Plan2!$A:$A,$D2205,[2]Plan2!$U:$U,8)</f>
        <v>#VALUE!</v>
      </c>
      <c r="AB2205" s="18" t="e">
        <f>SUMIFS([2]Plan2!$H:$H,[2]Plan2!$A:$A,$D2205,[2]Plan2!$U:$U,9)</f>
        <v>#VALUE!</v>
      </c>
      <c r="AC2205" s="18" t="e">
        <f>SUMIFS([2]Plan2!$H:$H,[2]Plan2!$A:$A,$D2205,[2]Plan2!$U:$U,10)</f>
        <v>#VALUE!</v>
      </c>
      <c r="AD2205" s="18" t="e">
        <f>SUMIFS([2]Plan2!$H:$H,[2]Plan2!$A:$A,$D2205,[2]Plan2!$U:$U,11)</f>
        <v>#VALUE!</v>
      </c>
      <c r="AE2205" s="18" t="e">
        <f>SUMIFS([2]Plan2!$H:$H,[2]Plan2!$A:$A,$D2205,[2]Plan2!$U:$U,12)</f>
        <v>#VALUE!</v>
      </c>
      <c r="AF2205" s="18" t="e">
        <f>SUMIFS([2]Plan2!$H:$H,[2]Plan2!$A:$A,$D2205,[2]Plan2!$U:$U,1)</f>
        <v>#VALUE!</v>
      </c>
      <c r="AG2205" s="18" t="e">
        <f>SUMIFS([2]Plan2!$H:$H,[2]Plan2!$A:$A,$D2205,[2]Plan2!$U:$U,2)</f>
        <v>#VALUE!</v>
      </c>
      <c r="AH2205" s="18" t="e">
        <f>SUMIFS([2]Plan2!$H:$H,[2]Plan2!$A:$A,$D2205,[2]Plan2!$U:$U,3)</f>
        <v>#VALUE!</v>
      </c>
      <c r="AI2205" s="18" t="e">
        <f>SUMIFS([2]Plan2!$H:$H,[2]Plan2!$A:$A,$D2205,[2]Plan2!$U:$U,4)</f>
        <v>#VALUE!</v>
      </c>
      <c r="AJ2205" s="18" t="e">
        <f>SUMIFS([2]Plan2!$H:$H,[2]Plan2!$A:$A,$D2205,[2]Plan2!$U:$U,5)</f>
        <v>#VALUE!</v>
      </c>
      <c r="AK2205" s="23" t="e">
        <f t="shared" si="275"/>
        <v>#VALUE!</v>
      </c>
      <c r="AL2205" s="23" t="e">
        <f t="shared" si="269"/>
        <v>#VALUE!</v>
      </c>
      <c r="AM2205">
        <f t="shared" si="276"/>
        <v>0</v>
      </c>
    </row>
    <row r="2206" spans="1:39" ht="15.75" x14ac:dyDescent="0.25">
      <c r="A2206" s="21"/>
      <c r="B2206" s="21" t="s">
        <v>1519</v>
      </c>
      <c r="C2206" s="21">
        <v>77310589</v>
      </c>
      <c r="D2206" s="25">
        <v>191588</v>
      </c>
      <c r="E2206" s="21" t="s">
        <v>24</v>
      </c>
      <c r="F2206" s="31" t="s">
        <v>2453</v>
      </c>
      <c r="G2206" s="21" t="s">
        <v>867</v>
      </c>
      <c r="H2206" s="21" t="s">
        <v>1325</v>
      </c>
      <c r="I2206" s="25" t="s">
        <v>121</v>
      </c>
      <c r="J2206" s="21" t="s">
        <v>27</v>
      </c>
      <c r="K2206" s="21" t="s">
        <v>28</v>
      </c>
      <c r="L2206" s="20">
        <v>45209</v>
      </c>
      <c r="M2206" s="20">
        <v>45791</v>
      </c>
      <c r="N2206" s="21" t="s">
        <v>18</v>
      </c>
      <c r="O2206" s="21">
        <v>16</v>
      </c>
      <c r="P2206" s="21">
        <v>14</v>
      </c>
      <c r="Q2206" s="21">
        <v>25</v>
      </c>
      <c r="R2206" s="15">
        <f t="shared" si="277"/>
        <v>0.7857142857142857</v>
      </c>
      <c r="S2206" s="18" t="str">
        <f>IFERROR(VLOOKUP(D2206,'[1]comparativo br'!$A:$B,2,FALSE),"")</f>
        <v/>
      </c>
      <c r="T2206" s="18" t="str">
        <f>IFERROR(VLOOKUP(D2206,'[1]comparativo br'!$A:$C,3,FALSE),"")</f>
        <v/>
      </c>
      <c r="U2206" s="15" t="str">
        <f t="shared" si="274"/>
        <v/>
      </c>
      <c r="V2206" s="19" t="str">
        <f>IFERROR(VLOOKUP(D2206,'[1]comparativo br'!$A:$D,4,FALSE),"")</f>
        <v/>
      </c>
      <c r="W2206" s="19" t="str">
        <f>IFERROR(VLOOKUP(D2206,'[1]comparativo br'!$A:$E,5,FALSE),"")</f>
        <v/>
      </c>
      <c r="X2206" s="15" t="str">
        <f t="shared" si="273"/>
        <v/>
      </c>
      <c r="Y2206" s="18" t="e">
        <f>SUMIFS([2]Plan2!$H:$H,[2]Plan2!$A:$A,$D2206,[2]Plan2!$U:$U,6)</f>
        <v>#VALUE!</v>
      </c>
      <c r="Z2206" s="18" t="e">
        <f>SUMIFS([2]Plan2!$H:$H,[2]Plan2!$A:$A,$D2206,[2]Plan2!$U:$U,7)</f>
        <v>#VALUE!</v>
      </c>
      <c r="AA2206" s="18" t="e">
        <f>SUMIFS([2]Plan2!$H:$H,[2]Plan2!$A:$A,$D2206,[2]Plan2!$U:$U,8)</f>
        <v>#VALUE!</v>
      </c>
      <c r="AB2206" s="18" t="e">
        <f>SUMIFS([2]Plan2!$H:$H,[2]Plan2!$A:$A,$D2206,[2]Plan2!$U:$U,9)</f>
        <v>#VALUE!</v>
      </c>
      <c r="AC2206" s="18" t="e">
        <f>SUMIFS([2]Plan2!$H:$H,[2]Plan2!$A:$A,$D2206,[2]Plan2!$U:$U,10)</f>
        <v>#VALUE!</v>
      </c>
      <c r="AD2206" s="18" t="e">
        <f>SUMIFS([2]Plan2!$H:$H,[2]Plan2!$A:$A,$D2206,[2]Plan2!$U:$U,11)</f>
        <v>#VALUE!</v>
      </c>
      <c r="AE2206" s="18" t="e">
        <f>SUMIFS([2]Plan2!$H:$H,[2]Plan2!$A:$A,$D2206,[2]Plan2!$U:$U,12)</f>
        <v>#VALUE!</v>
      </c>
      <c r="AF2206" s="18" t="e">
        <f>SUMIFS([2]Plan2!$H:$H,[2]Plan2!$A:$A,$D2206,[2]Plan2!$U:$U,1)</f>
        <v>#VALUE!</v>
      </c>
      <c r="AG2206" s="18" t="e">
        <f>SUMIFS([2]Plan2!$H:$H,[2]Plan2!$A:$A,$D2206,[2]Plan2!$U:$U,2)</f>
        <v>#VALUE!</v>
      </c>
      <c r="AH2206" s="18" t="e">
        <f>SUMIFS([2]Plan2!$H:$H,[2]Plan2!$A:$A,$D2206,[2]Plan2!$U:$U,3)</f>
        <v>#VALUE!</v>
      </c>
      <c r="AI2206" s="18" t="e">
        <f>SUMIFS([2]Plan2!$H:$H,[2]Plan2!$A:$A,$D2206,[2]Plan2!$U:$U,4)</f>
        <v>#VALUE!</v>
      </c>
      <c r="AJ2206" s="18" t="e">
        <f>SUMIFS([2]Plan2!$H:$H,[2]Plan2!$A:$A,$D2206,[2]Plan2!$U:$U,5)</f>
        <v>#VALUE!</v>
      </c>
      <c r="AK2206" s="23" t="e">
        <f t="shared" si="275"/>
        <v>#VALUE!</v>
      </c>
      <c r="AL2206" s="23" t="e">
        <f t="shared" si="269"/>
        <v>#VALUE!</v>
      </c>
      <c r="AM2206">
        <f t="shared" si="276"/>
        <v>0</v>
      </c>
    </row>
    <row r="2207" spans="1:39" ht="15.75" x14ac:dyDescent="0.25">
      <c r="A2207" s="21"/>
      <c r="B2207" s="21" t="s">
        <v>1519</v>
      </c>
      <c r="C2207" s="21">
        <v>77310589</v>
      </c>
      <c r="D2207" s="25">
        <v>194272</v>
      </c>
      <c r="E2207" s="21" t="s">
        <v>24</v>
      </c>
      <c r="F2207" s="31" t="s">
        <v>2453</v>
      </c>
      <c r="G2207" s="21" t="s">
        <v>867</v>
      </c>
      <c r="H2207" s="21" t="s">
        <v>1100</v>
      </c>
      <c r="I2207" s="25" t="s">
        <v>121</v>
      </c>
      <c r="J2207" s="21" t="s">
        <v>27</v>
      </c>
      <c r="K2207" s="21" t="s">
        <v>74</v>
      </c>
      <c r="L2207" s="20">
        <v>45210</v>
      </c>
      <c r="M2207" s="20">
        <v>45791</v>
      </c>
      <c r="N2207" s="21" t="s">
        <v>18</v>
      </c>
      <c r="O2207" s="21">
        <v>2</v>
      </c>
      <c r="P2207" s="21">
        <v>2</v>
      </c>
      <c r="Q2207" s="21">
        <v>4</v>
      </c>
      <c r="R2207" s="15">
        <f t="shared" si="277"/>
        <v>1</v>
      </c>
      <c r="S2207" s="18" t="str">
        <f>IFERROR(VLOOKUP(D2207,'[1]comparativo br'!$A:$B,2,FALSE),"")</f>
        <v/>
      </c>
      <c r="T2207" s="18" t="str">
        <f>IFERROR(VLOOKUP(D2207,'[1]comparativo br'!$A:$C,3,FALSE),"")</f>
        <v/>
      </c>
      <c r="U2207" s="15" t="str">
        <f t="shared" si="274"/>
        <v/>
      </c>
      <c r="V2207" s="19" t="str">
        <f>IFERROR(VLOOKUP(D2207,'[1]comparativo br'!$A:$D,4,FALSE),"")</f>
        <v/>
      </c>
      <c r="W2207" s="19" t="str">
        <f>IFERROR(VLOOKUP(D2207,'[1]comparativo br'!$A:$E,5,FALSE),"")</f>
        <v/>
      </c>
      <c r="X2207" s="15" t="str">
        <f t="shared" si="273"/>
        <v/>
      </c>
      <c r="Y2207" s="18" t="e">
        <f>SUMIFS([2]Plan2!$H:$H,[2]Plan2!$A:$A,$D2207,[2]Plan2!$U:$U,6)</f>
        <v>#VALUE!</v>
      </c>
      <c r="Z2207" s="18" t="e">
        <f>SUMIFS([2]Plan2!$H:$H,[2]Plan2!$A:$A,$D2207,[2]Plan2!$U:$U,7)</f>
        <v>#VALUE!</v>
      </c>
      <c r="AA2207" s="18" t="e">
        <f>SUMIFS([2]Plan2!$H:$H,[2]Plan2!$A:$A,$D2207,[2]Plan2!$U:$U,8)</f>
        <v>#VALUE!</v>
      </c>
      <c r="AB2207" s="18" t="e">
        <f>SUMIFS([2]Plan2!$H:$H,[2]Plan2!$A:$A,$D2207,[2]Plan2!$U:$U,9)</f>
        <v>#VALUE!</v>
      </c>
      <c r="AC2207" s="18" t="e">
        <f>SUMIFS([2]Plan2!$H:$H,[2]Plan2!$A:$A,$D2207,[2]Plan2!$U:$U,10)</f>
        <v>#VALUE!</v>
      </c>
      <c r="AD2207" s="18" t="e">
        <f>SUMIFS([2]Plan2!$H:$H,[2]Plan2!$A:$A,$D2207,[2]Plan2!$U:$U,11)</f>
        <v>#VALUE!</v>
      </c>
      <c r="AE2207" s="18" t="e">
        <f>SUMIFS([2]Plan2!$H:$H,[2]Plan2!$A:$A,$D2207,[2]Plan2!$U:$U,12)</f>
        <v>#VALUE!</v>
      </c>
      <c r="AF2207" s="18" t="e">
        <f>SUMIFS([2]Plan2!$H:$H,[2]Plan2!$A:$A,$D2207,[2]Plan2!$U:$U,1)</f>
        <v>#VALUE!</v>
      </c>
      <c r="AG2207" s="18" t="e">
        <f>SUMIFS([2]Plan2!$H:$H,[2]Plan2!$A:$A,$D2207,[2]Plan2!$U:$U,2)</f>
        <v>#VALUE!</v>
      </c>
      <c r="AH2207" s="18" t="e">
        <f>SUMIFS([2]Plan2!$H:$H,[2]Plan2!$A:$A,$D2207,[2]Plan2!$U:$U,3)</f>
        <v>#VALUE!</v>
      </c>
      <c r="AI2207" s="18" t="e">
        <f>SUMIFS([2]Plan2!$H:$H,[2]Plan2!$A:$A,$D2207,[2]Plan2!$U:$U,4)</f>
        <v>#VALUE!</v>
      </c>
      <c r="AJ2207" s="18" t="e">
        <f>SUMIFS([2]Plan2!$H:$H,[2]Plan2!$A:$A,$D2207,[2]Plan2!$U:$U,5)</f>
        <v>#VALUE!</v>
      </c>
      <c r="AK2207" s="23" t="e">
        <f t="shared" si="275"/>
        <v>#VALUE!</v>
      </c>
      <c r="AL2207" s="23" t="e">
        <f t="shared" si="269"/>
        <v>#VALUE!</v>
      </c>
      <c r="AM2207">
        <f t="shared" si="276"/>
        <v>0</v>
      </c>
    </row>
    <row r="2208" spans="1:39" ht="15.75" x14ac:dyDescent="0.25">
      <c r="A2208" s="21"/>
      <c r="B2208" s="21" t="s">
        <v>1519</v>
      </c>
      <c r="C2208" s="21">
        <v>77310589</v>
      </c>
      <c r="D2208" s="25">
        <v>194267</v>
      </c>
      <c r="E2208" s="21" t="s">
        <v>24</v>
      </c>
      <c r="F2208" s="31" t="s">
        <v>2453</v>
      </c>
      <c r="G2208" s="21" t="s">
        <v>867</v>
      </c>
      <c r="H2208" s="21" t="s">
        <v>296</v>
      </c>
      <c r="I2208" s="25" t="s">
        <v>121</v>
      </c>
      <c r="J2208" s="21" t="s">
        <v>27</v>
      </c>
      <c r="K2208" s="21" t="s">
        <v>74</v>
      </c>
      <c r="L2208" s="20">
        <v>45209</v>
      </c>
      <c r="M2208" s="20">
        <v>45796</v>
      </c>
      <c r="N2208" s="21" t="s">
        <v>18</v>
      </c>
      <c r="O2208" s="21">
        <v>13</v>
      </c>
      <c r="P2208" s="21">
        <v>12</v>
      </c>
      <c r="Q2208" s="21">
        <v>16</v>
      </c>
      <c r="R2208" s="15">
        <f t="shared" si="277"/>
        <v>0.33333333333333331</v>
      </c>
      <c r="S2208" s="18">
        <f>IFERROR(VLOOKUP(D2208,'[1]comparativo br'!$A:$B,2,FALSE),"")</f>
        <v>0</v>
      </c>
      <c r="T2208" s="18">
        <f>IFERROR(VLOOKUP(D2208,'[1]comparativo br'!$A:$C,3,FALSE),"")</f>
        <v>0</v>
      </c>
      <c r="U2208" s="15" t="str">
        <f t="shared" si="274"/>
        <v/>
      </c>
      <c r="V2208" s="19">
        <f>IFERROR(VLOOKUP(D2208,'[1]comparativo br'!$A:$D,4,FALSE),"")</f>
        <v>12</v>
      </c>
      <c r="W2208" s="19">
        <f>IFERROR(VLOOKUP(D2208,'[1]comparativo br'!$A:$E,5,FALSE),"")</f>
        <v>10</v>
      </c>
      <c r="X2208" s="15">
        <f t="shared" si="273"/>
        <v>-0.16666666666666666</v>
      </c>
      <c r="Y2208" s="18" t="e">
        <f>SUMIFS([2]Plan2!$H:$H,[2]Plan2!$A:$A,$D2208,[2]Plan2!$U:$U,6)</f>
        <v>#VALUE!</v>
      </c>
      <c r="Z2208" s="18" t="e">
        <f>SUMIFS([2]Plan2!$H:$H,[2]Plan2!$A:$A,$D2208,[2]Plan2!$U:$U,7)</f>
        <v>#VALUE!</v>
      </c>
      <c r="AA2208" s="18" t="e">
        <f>SUMIFS([2]Plan2!$H:$H,[2]Plan2!$A:$A,$D2208,[2]Plan2!$U:$U,8)</f>
        <v>#VALUE!</v>
      </c>
      <c r="AB2208" s="18" t="e">
        <f>SUMIFS([2]Plan2!$H:$H,[2]Plan2!$A:$A,$D2208,[2]Plan2!$U:$U,9)</f>
        <v>#VALUE!</v>
      </c>
      <c r="AC2208" s="18" t="e">
        <f>SUMIFS([2]Plan2!$H:$H,[2]Plan2!$A:$A,$D2208,[2]Plan2!$U:$U,10)</f>
        <v>#VALUE!</v>
      </c>
      <c r="AD2208" s="18" t="e">
        <f>SUMIFS([2]Plan2!$H:$H,[2]Plan2!$A:$A,$D2208,[2]Plan2!$U:$U,11)</f>
        <v>#VALUE!</v>
      </c>
      <c r="AE2208" s="18" t="e">
        <f>SUMIFS([2]Plan2!$H:$H,[2]Plan2!$A:$A,$D2208,[2]Plan2!$U:$U,12)</f>
        <v>#VALUE!</v>
      </c>
      <c r="AF2208" s="18" t="e">
        <f>SUMIFS([2]Plan2!$H:$H,[2]Plan2!$A:$A,$D2208,[2]Plan2!$U:$U,1)</f>
        <v>#VALUE!</v>
      </c>
      <c r="AG2208" s="18" t="e">
        <f>SUMIFS([2]Plan2!$H:$H,[2]Plan2!$A:$A,$D2208,[2]Plan2!$U:$U,2)</f>
        <v>#VALUE!</v>
      </c>
      <c r="AH2208" s="18" t="e">
        <f>SUMIFS([2]Plan2!$H:$H,[2]Plan2!$A:$A,$D2208,[2]Plan2!$U:$U,3)</f>
        <v>#VALUE!</v>
      </c>
      <c r="AI2208" s="18" t="e">
        <f>SUMIFS([2]Plan2!$H:$H,[2]Plan2!$A:$A,$D2208,[2]Plan2!$U:$U,4)</f>
        <v>#VALUE!</v>
      </c>
      <c r="AJ2208" s="18" t="e">
        <f>SUMIFS([2]Plan2!$H:$H,[2]Plan2!$A:$A,$D2208,[2]Plan2!$U:$U,5)</f>
        <v>#VALUE!</v>
      </c>
      <c r="AK2208" s="23" t="e">
        <f t="shared" si="275"/>
        <v>#VALUE!</v>
      </c>
      <c r="AL2208" s="23" t="e">
        <f t="shared" si="269"/>
        <v>#VALUE!</v>
      </c>
      <c r="AM2208">
        <f t="shared" si="276"/>
        <v>0</v>
      </c>
    </row>
    <row r="2209" spans="1:39" ht="15.75" x14ac:dyDescent="0.25">
      <c r="A2209" s="21"/>
      <c r="B2209" s="21" t="s">
        <v>1520</v>
      </c>
      <c r="C2209" s="21">
        <v>77310589</v>
      </c>
      <c r="D2209" s="25">
        <v>194271</v>
      </c>
      <c r="E2209" s="21" t="s">
        <v>24</v>
      </c>
      <c r="F2209" s="31" t="s">
        <v>24</v>
      </c>
      <c r="G2209" s="21" t="s">
        <v>867</v>
      </c>
      <c r="H2209" s="21" t="s">
        <v>1056</v>
      </c>
      <c r="I2209" s="25" t="s">
        <v>84</v>
      </c>
      <c r="J2209" s="21" t="s">
        <v>27</v>
      </c>
      <c r="K2209" s="21" t="s">
        <v>74</v>
      </c>
      <c r="L2209" s="20">
        <v>45677</v>
      </c>
      <c r="M2209" s="20">
        <v>45798</v>
      </c>
      <c r="N2209" s="21" t="s">
        <v>18</v>
      </c>
      <c r="O2209" s="21">
        <v>17</v>
      </c>
      <c r="P2209" s="21">
        <v>3</v>
      </c>
      <c r="Q2209" s="21">
        <v>29</v>
      </c>
      <c r="R2209" s="15">
        <f t="shared" si="277"/>
        <v>8.6666666666666661</v>
      </c>
      <c r="S2209" s="18" t="str">
        <f>IFERROR(VLOOKUP(D2209,'[1]comparativo br'!$A:$B,2,FALSE),"")</f>
        <v/>
      </c>
      <c r="T2209" s="18" t="str">
        <f>IFERROR(VLOOKUP(D2209,'[1]comparativo br'!$A:$C,3,FALSE),"")</f>
        <v/>
      </c>
      <c r="U2209" s="15" t="str">
        <f t="shared" si="274"/>
        <v/>
      </c>
      <c r="V2209" s="19" t="str">
        <f>IFERROR(VLOOKUP(D2209,'[1]comparativo br'!$A:$D,4,FALSE),"")</f>
        <v/>
      </c>
      <c r="W2209" s="19" t="str">
        <f>IFERROR(VLOOKUP(D2209,'[1]comparativo br'!$A:$E,5,FALSE),"")</f>
        <v/>
      </c>
      <c r="X2209" s="15" t="str">
        <f t="shared" si="273"/>
        <v/>
      </c>
      <c r="Y2209" s="18" t="e">
        <f>SUMIFS([2]Plan2!$H:$H,[2]Plan2!$A:$A,$D2209,[2]Plan2!$U:$U,6)</f>
        <v>#VALUE!</v>
      </c>
      <c r="Z2209" s="18" t="e">
        <f>SUMIFS([2]Plan2!$H:$H,[2]Plan2!$A:$A,$D2209,[2]Plan2!$U:$U,7)</f>
        <v>#VALUE!</v>
      </c>
      <c r="AA2209" s="18" t="e">
        <f>SUMIFS([2]Plan2!$H:$H,[2]Plan2!$A:$A,$D2209,[2]Plan2!$U:$U,8)</f>
        <v>#VALUE!</v>
      </c>
      <c r="AB2209" s="18" t="e">
        <f>SUMIFS([2]Plan2!$H:$H,[2]Plan2!$A:$A,$D2209,[2]Plan2!$U:$U,9)</f>
        <v>#VALUE!</v>
      </c>
      <c r="AC2209" s="18" t="e">
        <f>SUMIFS([2]Plan2!$H:$H,[2]Plan2!$A:$A,$D2209,[2]Plan2!$U:$U,10)</f>
        <v>#VALUE!</v>
      </c>
      <c r="AD2209" s="18" t="e">
        <f>SUMIFS([2]Plan2!$H:$H,[2]Plan2!$A:$A,$D2209,[2]Plan2!$U:$U,11)</f>
        <v>#VALUE!</v>
      </c>
      <c r="AE2209" s="18" t="e">
        <f>SUMIFS([2]Plan2!$H:$H,[2]Plan2!$A:$A,$D2209,[2]Plan2!$U:$U,12)</f>
        <v>#VALUE!</v>
      </c>
      <c r="AF2209" s="18" t="e">
        <f>SUMIFS([2]Plan2!$H:$H,[2]Plan2!$A:$A,$D2209,[2]Plan2!$U:$U,1)</f>
        <v>#VALUE!</v>
      </c>
      <c r="AG2209" s="18" t="e">
        <f>SUMIFS([2]Plan2!$H:$H,[2]Plan2!$A:$A,$D2209,[2]Plan2!$U:$U,2)</f>
        <v>#VALUE!</v>
      </c>
      <c r="AH2209" s="18" t="e">
        <f>SUMIFS([2]Plan2!$H:$H,[2]Plan2!$A:$A,$D2209,[2]Plan2!$U:$U,3)</f>
        <v>#VALUE!</v>
      </c>
      <c r="AI2209" s="18" t="e">
        <f>SUMIFS([2]Plan2!$H:$H,[2]Plan2!$A:$A,$D2209,[2]Plan2!$U:$U,4)</f>
        <v>#VALUE!</v>
      </c>
      <c r="AJ2209" s="18" t="e">
        <f>SUMIFS([2]Plan2!$H:$H,[2]Plan2!$A:$A,$D2209,[2]Plan2!$U:$U,5)</f>
        <v>#VALUE!</v>
      </c>
      <c r="AK2209" s="23" t="e">
        <f t="shared" si="275"/>
        <v>#VALUE!</v>
      </c>
      <c r="AL2209" s="23" t="e">
        <f t="shared" ref="AL2209:AL2272" si="278">MAX(Y2209:AG2209)</f>
        <v>#VALUE!</v>
      </c>
      <c r="AM2209">
        <f t="shared" si="276"/>
        <v>0</v>
      </c>
    </row>
    <row r="2210" spans="1:39" ht="15.75" x14ac:dyDescent="0.25">
      <c r="A2210" s="21" t="s">
        <v>36</v>
      </c>
      <c r="B2210" s="21" t="s">
        <v>1519</v>
      </c>
      <c r="C2210" s="21">
        <v>77310589</v>
      </c>
      <c r="D2210" s="25">
        <v>193035</v>
      </c>
      <c r="E2210" s="21" t="s">
        <v>24</v>
      </c>
      <c r="F2210" s="31" t="s">
        <v>2453</v>
      </c>
      <c r="G2210" s="21" t="s">
        <v>867</v>
      </c>
      <c r="H2210" s="21" t="s">
        <v>758</v>
      </c>
      <c r="I2210" s="25" t="s">
        <v>72</v>
      </c>
      <c r="J2210" s="21" t="s">
        <v>27</v>
      </c>
      <c r="K2210" s="21" t="s">
        <v>74</v>
      </c>
      <c r="L2210" s="20">
        <v>45209</v>
      </c>
      <c r="M2210" s="20">
        <v>45799</v>
      </c>
      <c r="N2210" s="21" t="s">
        <v>18</v>
      </c>
      <c r="O2210" s="21">
        <v>9</v>
      </c>
      <c r="P2210" s="21">
        <v>3</v>
      </c>
      <c r="Q2210" s="21">
        <v>10</v>
      </c>
      <c r="R2210" s="15">
        <f t="shared" si="277"/>
        <v>2.3333333333333335</v>
      </c>
      <c r="S2210" s="18" t="str">
        <f>IFERROR(VLOOKUP(D2210,'[1]comparativo br'!$A:$B,2,FALSE),"")</f>
        <v/>
      </c>
      <c r="T2210" s="18" t="str">
        <f>IFERROR(VLOOKUP(D2210,'[1]comparativo br'!$A:$C,3,FALSE),"")</f>
        <v/>
      </c>
      <c r="U2210" s="15" t="str">
        <f t="shared" si="274"/>
        <v/>
      </c>
      <c r="V2210" s="19" t="str">
        <f>IFERROR(VLOOKUP(D2210,'[1]comparativo br'!$A:$D,4,FALSE),"")</f>
        <v/>
      </c>
      <c r="W2210" s="19" t="str">
        <f>IFERROR(VLOOKUP(D2210,'[1]comparativo br'!$A:$E,5,FALSE),"")</f>
        <v/>
      </c>
      <c r="X2210" s="15" t="str">
        <f t="shared" si="273"/>
        <v/>
      </c>
      <c r="Y2210" s="18" t="e">
        <f>SUMIFS([2]Plan2!$H:$H,[2]Plan2!$A:$A,$D2210,[2]Plan2!$U:$U,6)</f>
        <v>#VALUE!</v>
      </c>
      <c r="Z2210" s="18" t="e">
        <f>SUMIFS([2]Plan2!$H:$H,[2]Plan2!$A:$A,$D2210,[2]Plan2!$U:$U,7)</f>
        <v>#VALUE!</v>
      </c>
      <c r="AA2210" s="18" t="e">
        <f>SUMIFS([2]Plan2!$H:$H,[2]Plan2!$A:$A,$D2210,[2]Plan2!$U:$U,8)</f>
        <v>#VALUE!</v>
      </c>
      <c r="AB2210" s="18" t="e">
        <f>SUMIFS([2]Plan2!$H:$H,[2]Plan2!$A:$A,$D2210,[2]Plan2!$U:$U,9)</f>
        <v>#VALUE!</v>
      </c>
      <c r="AC2210" s="18" t="e">
        <f>SUMIFS([2]Plan2!$H:$H,[2]Plan2!$A:$A,$D2210,[2]Plan2!$U:$U,10)</f>
        <v>#VALUE!</v>
      </c>
      <c r="AD2210" s="18" t="e">
        <f>SUMIFS([2]Plan2!$H:$H,[2]Plan2!$A:$A,$D2210,[2]Plan2!$U:$U,11)</f>
        <v>#VALUE!</v>
      </c>
      <c r="AE2210" s="18" t="e">
        <f>SUMIFS([2]Plan2!$H:$H,[2]Plan2!$A:$A,$D2210,[2]Plan2!$U:$U,12)</f>
        <v>#VALUE!</v>
      </c>
      <c r="AF2210" s="18" t="e">
        <f>SUMIFS([2]Plan2!$H:$H,[2]Plan2!$A:$A,$D2210,[2]Plan2!$U:$U,1)</f>
        <v>#VALUE!</v>
      </c>
      <c r="AG2210" s="18" t="e">
        <f>SUMIFS([2]Plan2!$H:$H,[2]Plan2!$A:$A,$D2210,[2]Plan2!$U:$U,2)</f>
        <v>#VALUE!</v>
      </c>
      <c r="AH2210" s="18" t="e">
        <f>SUMIFS([2]Plan2!$H:$H,[2]Plan2!$A:$A,$D2210,[2]Plan2!$U:$U,3)</f>
        <v>#VALUE!</v>
      </c>
      <c r="AI2210" s="18" t="e">
        <f>SUMIFS([2]Plan2!$H:$H,[2]Plan2!$A:$A,$D2210,[2]Plan2!$U:$U,4)</f>
        <v>#VALUE!</v>
      </c>
      <c r="AJ2210" s="18" t="e">
        <f>SUMIFS([2]Plan2!$H:$H,[2]Plan2!$A:$A,$D2210,[2]Plan2!$U:$U,5)</f>
        <v>#VALUE!</v>
      </c>
      <c r="AK2210" s="23" t="e">
        <f t="shared" si="275"/>
        <v>#VALUE!</v>
      </c>
      <c r="AL2210" s="23" t="e">
        <f t="shared" si="278"/>
        <v>#VALUE!</v>
      </c>
      <c r="AM2210">
        <f t="shared" si="276"/>
        <v>0</v>
      </c>
    </row>
    <row r="2211" spans="1:39" ht="15.75" x14ac:dyDescent="0.25">
      <c r="A2211" s="21"/>
      <c r="B2211" s="21" t="s">
        <v>1519</v>
      </c>
      <c r="C2211" s="21">
        <v>77310589</v>
      </c>
      <c r="D2211" s="25">
        <v>193083</v>
      </c>
      <c r="E2211" s="21" t="s">
        <v>1798</v>
      </c>
      <c r="F2211" s="31" t="s">
        <v>1826</v>
      </c>
      <c r="G2211" s="21" t="s">
        <v>867</v>
      </c>
      <c r="H2211" s="21" t="s">
        <v>326</v>
      </c>
      <c r="I2211" s="25" t="s">
        <v>72</v>
      </c>
      <c r="J2211" s="21" t="s">
        <v>27</v>
      </c>
      <c r="K2211" s="21" t="s">
        <v>74</v>
      </c>
      <c r="L2211" s="20">
        <v>45222</v>
      </c>
      <c r="M2211" s="20">
        <v>45750</v>
      </c>
      <c r="N2211" s="21" t="s">
        <v>18</v>
      </c>
      <c r="O2211" s="21">
        <v>9</v>
      </c>
      <c r="P2211" s="21">
        <v>3</v>
      </c>
      <c r="Q2211" s="21">
        <v>17</v>
      </c>
      <c r="R2211" s="15">
        <f t="shared" si="277"/>
        <v>4.666666666666667</v>
      </c>
      <c r="S2211" s="18" t="str">
        <f>IFERROR(VLOOKUP(D2211,'[1]comparativo br'!$A:$B,2,FALSE),"")</f>
        <v/>
      </c>
      <c r="T2211" s="18" t="str">
        <f>IFERROR(VLOOKUP(D2211,'[1]comparativo br'!$A:$C,3,FALSE),"")</f>
        <v/>
      </c>
      <c r="U2211" s="15" t="str">
        <f t="shared" si="274"/>
        <v/>
      </c>
      <c r="V2211" s="19" t="str">
        <f>IFERROR(VLOOKUP(D2211,'[1]comparativo br'!$A:$D,4,FALSE),"")</f>
        <v/>
      </c>
      <c r="W2211" s="19" t="str">
        <f>IFERROR(VLOOKUP(D2211,'[1]comparativo br'!$A:$E,5,FALSE),"")</f>
        <v/>
      </c>
      <c r="X2211" s="15" t="str">
        <f t="shared" si="273"/>
        <v/>
      </c>
      <c r="Y2211" s="18" t="e">
        <f>SUMIFS([2]Plan2!$H:$H,[2]Plan2!$A:$A,$D2211,[2]Plan2!$U:$U,6)</f>
        <v>#VALUE!</v>
      </c>
      <c r="Z2211" s="18" t="e">
        <f>SUMIFS([2]Plan2!$H:$H,[2]Plan2!$A:$A,$D2211,[2]Plan2!$U:$U,7)</f>
        <v>#VALUE!</v>
      </c>
      <c r="AA2211" s="18" t="e">
        <f>SUMIFS([2]Plan2!$H:$H,[2]Plan2!$A:$A,$D2211,[2]Plan2!$U:$U,8)</f>
        <v>#VALUE!</v>
      </c>
      <c r="AB2211" s="18" t="e">
        <f>SUMIFS([2]Plan2!$H:$H,[2]Plan2!$A:$A,$D2211,[2]Plan2!$U:$U,9)</f>
        <v>#VALUE!</v>
      </c>
      <c r="AC2211" s="18" t="e">
        <f>SUMIFS([2]Plan2!$H:$H,[2]Plan2!$A:$A,$D2211,[2]Plan2!$U:$U,10)</f>
        <v>#VALUE!</v>
      </c>
      <c r="AD2211" s="18" t="e">
        <f>SUMIFS([2]Plan2!$H:$H,[2]Plan2!$A:$A,$D2211,[2]Plan2!$U:$U,11)</f>
        <v>#VALUE!</v>
      </c>
      <c r="AE2211" s="18" t="e">
        <f>SUMIFS([2]Plan2!$H:$H,[2]Plan2!$A:$A,$D2211,[2]Plan2!$U:$U,12)</f>
        <v>#VALUE!</v>
      </c>
      <c r="AF2211" s="18" t="e">
        <f>SUMIFS([2]Plan2!$H:$H,[2]Plan2!$A:$A,$D2211,[2]Plan2!$U:$U,1)</f>
        <v>#VALUE!</v>
      </c>
      <c r="AG2211" s="18" t="e">
        <f>SUMIFS([2]Plan2!$H:$H,[2]Plan2!$A:$A,$D2211,[2]Plan2!$U:$U,2)</f>
        <v>#VALUE!</v>
      </c>
      <c r="AH2211" s="18" t="e">
        <f>SUMIFS([2]Plan2!$H:$H,[2]Plan2!$A:$A,$D2211,[2]Plan2!$U:$U,3)</f>
        <v>#VALUE!</v>
      </c>
      <c r="AI2211" s="18" t="e">
        <f>SUMIFS([2]Plan2!$H:$H,[2]Plan2!$A:$A,$D2211,[2]Plan2!$U:$U,4)</f>
        <v>#VALUE!</v>
      </c>
      <c r="AJ2211" s="18" t="e">
        <f>SUMIFS([2]Plan2!$H:$H,[2]Plan2!$A:$A,$D2211,[2]Plan2!$U:$U,5)</f>
        <v>#VALUE!</v>
      </c>
      <c r="AK2211" s="23" t="e">
        <f t="shared" si="275"/>
        <v>#VALUE!</v>
      </c>
      <c r="AL2211" s="23" t="e">
        <f t="shared" si="278"/>
        <v>#VALUE!</v>
      </c>
      <c r="AM2211">
        <f t="shared" si="276"/>
        <v>0</v>
      </c>
    </row>
    <row r="2212" spans="1:39" ht="15.75" x14ac:dyDescent="0.25">
      <c r="A2212" s="21"/>
      <c r="B2212" s="21" t="s">
        <v>1519</v>
      </c>
      <c r="C2212" s="21">
        <v>77575330</v>
      </c>
      <c r="D2212" s="25">
        <v>101415</v>
      </c>
      <c r="E2212" s="21" t="s">
        <v>1180</v>
      </c>
      <c r="F2212" s="31" t="s">
        <v>1180</v>
      </c>
      <c r="G2212" s="21" t="s">
        <v>1197</v>
      </c>
      <c r="H2212" s="21" t="s">
        <v>359</v>
      </c>
      <c r="I2212" s="25" t="s">
        <v>79</v>
      </c>
      <c r="J2212" s="21" t="s">
        <v>88</v>
      </c>
      <c r="K2212" s="21" t="s">
        <v>93</v>
      </c>
      <c r="L2212" s="20">
        <v>45679</v>
      </c>
      <c r="M2212" s="20">
        <v>45762</v>
      </c>
      <c r="N2212" s="21" t="s">
        <v>18</v>
      </c>
      <c r="O2212" s="21">
        <v>29</v>
      </c>
      <c r="P2212" s="21">
        <v>1</v>
      </c>
      <c r="Q2212" s="21">
        <v>17</v>
      </c>
      <c r="R2212" s="15">
        <f t="shared" si="277"/>
        <v>16</v>
      </c>
      <c r="S2212" s="18">
        <f>IFERROR(VLOOKUP(D2212,'[1]comparativo br'!$A:$B,2,FALSE),"")</f>
        <v>2880</v>
      </c>
      <c r="T2212" s="18">
        <f>IFERROR(VLOOKUP(D2212,'[1]comparativo br'!$A:$C,3,FALSE),"")</f>
        <v>0</v>
      </c>
      <c r="U2212" s="15">
        <f t="shared" si="274"/>
        <v>-1</v>
      </c>
      <c r="V2212" s="19">
        <f>IFERROR(VLOOKUP(D2212,'[1]comparativo br'!$A:$D,4,FALSE),"")</f>
        <v>24</v>
      </c>
      <c r="W2212" s="19">
        <f>IFERROR(VLOOKUP(D2212,'[1]comparativo br'!$A:$E,5,FALSE),"")</f>
        <v>5</v>
      </c>
      <c r="X2212" s="15">
        <f t="shared" si="273"/>
        <v>-0.79166666666666663</v>
      </c>
      <c r="Y2212" s="18" t="e">
        <f>SUMIFS([2]Plan2!$H:$H,[2]Plan2!$A:$A,$D2212,[2]Plan2!$U:$U,6)</f>
        <v>#VALUE!</v>
      </c>
      <c r="Z2212" s="18" t="e">
        <f>SUMIFS([2]Plan2!$H:$H,[2]Plan2!$A:$A,$D2212,[2]Plan2!$U:$U,7)</f>
        <v>#VALUE!</v>
      </c>
      <c r="AA2212" s="18" t="e">
        <f>SUMIFS([2]Plan2!$H:$H,[2]Plan2!$A:$A,$D2212,[2]Plan2!$U:$U,8)</f>
        <v>#VALUE!</v>
      </c>
      <c r="AB2212" s="18" t="e">
        <f>SUMIFS([2]Plan2!$H:$H,[2]Plan2!$A:$A,$D2212,[2]Plan2!$U:$U,9)</f>
        <v>#VALUE!</v>
      </c>
      <c r="AC2212" s="18" t="e">
        <f>SUMIFS([2]Plan2!$H:$H,[2]Plan2!$A:$A,$D2212,[2]Plan2!$U:$U,10)</f>
        <v>#VALUE!</v>
      </c>
      <c r="AD2212" s="18" t="e">
        <f>SUMIFS([2]Plan2!$H:$H,[2]Plan2!$A:$A,$D2212,[2]Plan2!$U:$U,11)</f>
        <v>#VALUE!</v>
      </c>
      <c r="AE2212" s="18" t="e">
        <f>SUMIFS([2]Plan2!$H:$H,[2]Plan2!$A:$A,$D2212,[2]Plan2!$U:$U,12)</f>
        <v>#VALUE!</v>
      </c>
      <c r="AF2212" s="18" t="e">
        <f>SUMIFS([2]Plan2!$H:$H,[2]Plan2!$A:$A,$D2212,[2]Plan2!$U:$U,1)</f>
        <v>#VALUE!</v>
      </c>
      <c r="AG2212" s="18" t="e">
        <f>SUMIFS([2]Plan2!$H:$H,[2]Plan2!$A:$A,$D2212,[2]Plan2!$U:$U,2)</f>
        <v>#VALUE!</v>
      </c>
      <c r="AH2212" s="18" t="e">
        <f>SUMIFS([2]Plan2!$H:$H,[2]Plan2!$A:$A,$D2212,[2]Plan2!$U:$U,3)</f>
        <v>#VALUE!</v>
      </c>
      <c r="AI2212" s="18" t="e">
        <f>SUMIFS([2]Plan2!$H:$H,[2]Plan2!$A:$A,$D2212,[2]Plan2!$U:$U,4)</f>
        <v>#VALUE!</v>
      </c>
      <c r="AJ2212" s="18" t="e">
        <f>SUMIFS([2]Plan2!$H:$H,[2]Plan2!$A:$A,$D2212,[2]Plan2!$U:$U,5)</f>
        <v>#VALUE!</v>
      </c>
      <c r="AK2212" s="23" t="e">
        <f t="shared" si="275"/>
        <v>#VALUE!</v>
      </c>
      <c r="AL2212" s="23" t="e">
        <f t="shared" si="278"/>
        <v>#VALUE!</v>
      </c>
      <c r="AM2212">
        <f t="shared" si="276"/>
        <v>0</v>
      </c>
    </row>
    <row r="2213" spans="1:39" ht="15.75" x14ac:dyDescent="0.25">
      <c r="A2213" s="21"/>
      <c r="B2213" s="21" t="s">
        <v>1519</v>
      </c>
      <c r="C2213" s="21">
        <v>77911261</v>
      </c>
      <c r="D2213" s="25">
        <v>102529</v>
      </c>
      <c r="E2213" s="21" t="s">
        <v>1180</v>
      </c>
      <c r="F2213" s="31" t="s">
        <v>1180</v>
      </c>
      <c r="G2213" s="21" t="s">
        <v>1242</v>
      </c>
      <c r="H2213" s="21" t="s">
        <v>1243</v>
      </c>
      <c r="I2213" s="25" t="s">
        <v>84</v>
      </c>
      <c r="J2213" s="21" t="s">
        <v>300</v>
      </c>
      <c r="K2213" s="21"/>
      <c r="L2213" s="20">
        <v>45358</v>
      </c>
      <c r="M2213" s="20">
        <v>45363</v>
      </c>
      <c r="N2213" s="21" t="s">
        <v>53</v>
      </c>
      <c r="O2213" s="21">
        <v>35</v>
      </c>
      <c r="P2213" s="21">
        <v>25</v>
      </c>
      <c r="Q2213" s="21">
        <v>0</v>
      </c>
      <c r="R2213" s="15">
        <f t="shared" si="277"/>
        <v>-1</v>
      </c>
      <c r="S2213" s="18" t="str">
        <f>IFERROR(VLOOKUP(D2213,'[1]comparativo br'!$A:$B,2,FALSE),"")</f>
        <v/>
      </c>
      <c r="T2213" s="18" t="str">
        <f>IFERROR(VLOOKUP(D2213,'[1]comparativo br'!$A:$C,3,FALSE),"")</f>
        <v/>
      </c>
      <c r="U2213" s="15" t="str">
        <f t="shared" si="274"/>
        <v/>
      </c>
      <c r="V2213" s="19" t="str">
        <f>IFERROR(VLOOKUP(D2213,'[1]comparativo br'!$A:$D,4,FALSE),"")</f>
        <v/>
      </c>
      <c r="W2213" s="19" t="str">
        <f>IFERROR(VLOOKUP(D2213,'[1]comparativo br'!$A:$E,5,FALSE),"")</f>
        <v/>
      </c>
      <c r="X2213" s="15" t="str">
        <f t="shared" si="273"/>
        <v/>
      </c>
      <c r="Y2213" s="18" t="e">
        <f>SUMIFS([2]Plan2!$H:$H,[2]Plan2!$A:$A,$D2213,[2]Plan2!$U:$U,6)</f>
        <v>#VALUE!</v>
      </c>
      <c r="Z2213" s="18" t="e">
        <f>SUMIFS([2]Plan2!$H:$H,[2]Plan2!$A:$A,$D2213,[2]Plan2!$U:$U,7)</f>
        <v>#VALUE!</v>
      </c>
      <c r="AA2213" s="18" t="e">
        <f>SUMIFS([2]Plan2!$H:$H,[2]Plan2!$A:$A,$D2213,[2]Plan2!$U:$U,8)</f>
        <v>#VALUE!</v>
      </c>
      <c r="AB2213" s="18" t="e">
        <f>SUMIFS([2]Plan2!$H:$H,[2]Plan2!$A:$A,$D2213,[2]Plan2!$U:$U,9)</f>
        <v>#VALUE!</v>
      </c>
      <c r="AC2213" s="18" t="e">
        <f>SUMIFS([2]Plan2!$H:$H,[2]Plan2!$A:$A,$D2213,[2]Plan2!$U:$U,10)</f>
        <v>#VALUE!</v>
      </c>
      <c r="AD2213" s="18" t="e">
        <f>SUMIFS([2]Plan2!$H:$H,[2]Plan2!$A:$A,$D2213,[2]Plan2!$U:$U,11)</f>
        <v>#VALUE!</v>
      </c>
      <c r="AE2213" s="18" t="e">
        <f>SUMIFS([2]Plan2!$H:$H,[2]Plan2!$A:$A,$D2213,[2]Plan2!$U:$U,12)</f>
        <v>#VALUE!</v>
      </c>
      <c r="AF2213" s="18" t="e">
        <f>SUMIFS([2]Plan2!$H:$H,[2]Plan2!$A:$A,$D2213,[2]Plan2!$U:$U,1)</f>
        <v>#VALUE!</v>
      </c>
      <c r="AG2213" s="18" t="e">
        <f>SUMIFS([2]Plan2!$H:$H,[2]Plan2!$A:$A,$D2213,[2]Plan2!$U:$U,2)</f>
        <v>#VALUE!</v>
      </c>
      <c r="AH2213" s="18" t="e">
        <f>SUMIFS([2]Plan2!$H:$H,[2]Plan2!$A:$A,$D2213,[2]Plan2!$U:$U,3)</f>
        <v>#VALUE!</v>
      </c>
      <c r="AI2213" s="18" t="e">
        <f>SUMIFS([2]Plan2!$H:$H,[2]Plan2!$A:$A,$D2213,[2]Plan2!$U:$U,4)</f>
        <v>#VALUE!</v>
      </c>
      <c r="AJ2213" s="18" t="e">
        <f>SUMIFS([2]Plan2!$H:$H,[2]Plan2!$A:$A,$D2213,[2]Plan2!$U:$U,5)</f>
        <v>#VALUE!</v>
      </c>
      <c r="AK2213" s="23" t="e">
        <f t="shared" si="275"/>
        <v>#VALUE!</v>
      </c>
      <c r="AL2213" s="23" t="e">
        <f t="shared" si="278"/>
        <v>#VALUE!</v>
      </c>
      <c r="AM2213">
        <f t="shared" si="276"/>
        <v>0</v>
      </c>
    </row>
    <row r="2214" spans="1:39" ht="15.75" x14ac:dyDescent="0.25">
      <c r="A2214" s="21"/>
      <c r="B2214" s="21" t="s">
        <v>1520</v>
      </c>
      <c r="C2214" s="21">
        <v>78242849</v>
      </c>
      <c r="D2214" s="25">
        <v>191968</v>
      </c>
      <c r="E2214" s="21" t="s">
        <v>12</v>
      </c>
      <c r="F2214" s="31" t="s">
        <v>1826</v>
      </c>
      <c r="G2214" s="21" t="s">
        <v>1709</v>
      </c>
      <c r="H2214" s="21" t="s">
        <v>213</v>
      </c>
      <c r="I2214" s="25" t="s">
        <v>121</v>
      </c>
      <c r="J2214" s="21" t="s">
        <v>107</v>
      </c>
      <c r="K2214" s="21" t="s">
        <v>108</v>
      </c>
      <c r="L2214" s="20">
        <v>45712</v>
      </c>
      <c r="M2214" s="20">
        <v>45742</v>
      </c>
      <c r="N2214" s="21" t="s">
        <v>22</v>
      </c>
      <c r="O2214" s="21">
        <v>7</v>
      </c>
      <c r="P2214" s="21">
        <v>0</v>
      </c>
      <c r="Q2214" s="21">
        <v>12</v>
      </c>
      <c r="R2214" s="15">
        <v>1</v>
      </c>
      <c r="S2214" s="18" t="str">
        <f>IFERROR(VLOOKUP(D2214,'[1]comparativo br'!$A:$B,2,FALSE),"")</f>
        <v/>
      </c>
      <c r="T2214" s="18" t="str">
        <f>IFERROR(VLOOKUP(D2214,'[1]comparativo br'!$A:$C,3,FALSE),"")</f>
        <v/>
      </c>
      <c r="U2214" s="15" t="str">
        <f t="shared" si="274"/>
        <v/>
      </c>
      <c r="V2214" s="19" t="str">
        <f>IFERROR(VLOOKUP(D2214,'[1]comparativo br'!$A:$D,4,FALSE),"")</f>
        <v/>
      </c>
      <c r="W2214" s="19" t="str">
        <f>IFERROR(VLOOKUP(D2214,'[1]comparativo br'!$A:$E,5,FALSE),"")</f>
        <v/>
      </c>
      <c r="X2214" s="15" t="str">
        <f t="shared" si="273"/>
        <v/>
      </c>
      <c r="Y2214" s="18" t="e">
        <f>SUMIFS([2]Plan2!$H:$H,[2]Plan2!$A:$A,$D2214,[2]Plan2!$U:$U,6)</f>
        <v>#VALUE!</v>
      </c>
      <c r="Z2214" s="18" t="e">
        <f>SUMIFS([2]Plan2!$H:$H,[2]Plan2!$A:$A,$D2214,[2]Plan2!$U:$U,7)</f>
        <v>#VALUE!</v>
      </c>
      <c r="AA2214" s="18" t="e">
        <f>SUMIFS([2]Plan2!$H:$H,[2]Plan2!$A:$A,$D2214,[2]Plan2!$U:$U,8)</f>
        <v>#VALUE!</v>
      </c>
      <c r="AB2214" s="18" t="e">
        <f>SUMIFS([2]Plan2!$H:$H,[2]Plan2!$A:$A,$D2214,[2]Plan2!$U:$U,9)</f>
        <v>#VALUE!</v>
      </c>
      <c r="AC2214" s="18" t="e">
        <f>SUMIFS([2]Plan2!$H:$H,[2]Plan2!$A:$A,$D2214,[2]Plan2!$U:$U,10)</f>
        <v>#VALUE!</v>
      </c>
      <c r="AD2214" s="18" t="e">
        <f>SUMIFS([2]Plan2!$H:$H,[2]Plan2!$A:$A,$D2214,[2]Plan2!$U:$U,11)</f>
        <v>#VALUE!</v>
      </c>
      <c r="AE2214" s="18" t="e">
        <f>SUMIFS([2]Plan2!$H:$H,[2]Plan2!$A:$A,$D2214,[2]Plan2!$U:$U,12)</f>
        <v>#VALUE!</v>
      </c>
      <c r="AF2214" s="18" t="e">
        <f>SUMIFS([2]Plan2!$H:$H,[2]Plan2!$A:$A,$D2214,[2]Plan2!$U:$U,1)</f>
        <v>#VALUE!</v>
      </c>
      <c r="AG2214" s="18" t="e">
        <f>SUMIFS([2]Plan2!$H:$H,[2]Plan2!$A:$A,$D2214,[2]Plan2!$U:$U,2)</f>
        <v>#VALUE!</v>
      </c>
      <c r="AH2214" s="18" t="e">
        <f>SUMIFS([2]Plan2!$H:$H,[2]Plan2!$A:$A,$D2214,[2]Plan2!$U:$U,3)</f>
        <v>#VALUE!</v>
      </c>
      <c r="AI2214" s="18" t="e">
        <f>SUMIFS([2]Plan2!$H:$H,[2]Plan2!$A:$A,$D2214,[2]Plan2!$U:$U,4)</f>
        <v>#VALUE!</v>
      </c>
      <c r="AJ2214" s="18" t="e">
        <f>SUMIFS([2]Plan2!$H:$H,[2]Plan2!$A:$A,$D2214,[2]Plan2!$U:$U,5)</f>
        <v>#VALUE!</v>
      </c>
      <c r="AK2214" s="23" t="e">
        <f t="shared" si="275"/>
        <v>#VALUE!</v>
      </c>
      <c r="AL2214" s="23" t="e">
        <f t="shared" si="278"/>
        <v>#VALUE!</v>
      </c>
      <c r="AM2214">
        <f t="shared" si="276"/>
        <v>0</v>
      </c>
    </row>
    <row r="2215" spans="1:39" ht="15.75" x14ac:dyDescent="0.25">
      <c r="A2215" s="21"/>
      <c r="B2215" s="21" t="s">
        <v>1520</v>
      </c>
      <c r="C2215" s="21">
        <v>78434982</v>
      </c>
      <c r="D2215" s="25" t="s">
        <v>2296</v>
      </c>
      <c r="E2215" s="21" t="s">
        <v>2203</v>
      </c>
      <c r="F2215" s="31" t="s">
        <v>1826</v>
      </c>
      <c r="G2215" s="21" t="s">
        <v>2297</v>
      </c>
      <c r="H2215" s="21" t="s">
        <v>241</v>
      </c>
      <c r="I2215" s="25" t="s">
        <v>121</v>
      </c>
      <c r="J2215" s="21" t="s">
        <v>300</v>
      </c>
      <c r="K2215" s="21"/>
      <c r="L2215" s="20">
        <v>45770</v>
      </c>
      <c r="M2215" s="20"/>
      <c r="N2215" s="21" t="s">
        <v>18</v>
      </c>
      <c r="O2215" s="21"/>
      <c r="P2215" s="21"/>
      <c r="Q2215" s="21"/>
      <c r="R2215" s="28"/>
      <c r="S2215" s="18">
        <f>IFERROR(VLOOKUP(D2215,'[1]comparativo br'!$A:$B,2,FALSE),"")</f>
        <v>720</v>
      </c>
      <c r="T2215" s="18">
        <f>IFERROR(VLOOKUP(D2215,'[1]comparativo br'!$A:$C,3,FALSE),"")</f>
        <v>0</v>
      </c>
      <c r="U2215" s="15">
        <f t="shared" si="274"/>
        <v>-1</v>
      </c>
      <c r="V2215" s="19">
        <f>IFERROR(VLOOKUP(D2215,'[1]comparativo br'!$A:$D,4,FALSE),"")</f>
        <v>12</v>
      </c>
      <c r="W2215" s="19">
        <f>IFERROR(VLOOKUP(D2215,'[1]comparativo br'!$A:$E,5,FALSE),"")</f>
        <v>17</v>
      </c>
      <c r="X2215" s="15">
        <f t="shared" ref="X2215:X2242" si="279">IFERROR((W2215-V2215)/V2215,"")</f>
        <v>0.41666666666666669</v>
      </c>
      <c r="Y2215" s="18" t="e">
        <f>SUMIFS([2]Plan2!$H:$H,[2]Plan2!$A:$A,$D2215,[2]Plan2!$U:$U,6)</f>
        <v>#VALUE!</v>
      </c>
      <c r="Z2215" s="18" t="e">
        <f>SUMIFS([2]Plan2!$H:$H,[2]Plan2!$A:$A,$D2215,[2]Plan2!$U:$U,7)</f>
        <v>#VALUE!</v>
      </c>
      <c r="AA2215" s="18" t="e">
        <f>SUMIFS([2]Plan2!$H:$H,[2]Plan2!$A:$A,$D2215,[2]Plan2!$U:$U,8)</f>
        <v>#VALUE!</v>
      </c>
      <c r="AB2215" s="18" t="e">
        <f>SUMIFS([2]Plan2!$H:$H,[2]Plan2!$A:$A,$D2215,[2]Plan2!$U:$U,9)</f>
        <v>#VALUE!</v>
      </c>
      <c r="AC2215" s="18" t="e">
        <f>SUMIFS([2]Plan2!$H:$H,[2]Plan2!$A:$A,$D2215,[2]Plan2!$U:$U,10)</f>
        <v>#VALUE!</v>
      </c>
      <c r="AD2215" s="18" t="e">
        <f>SUMIFS([2]Plan2!$H:$H,[2]Plan2!$A:$A,$D2215,[2]Plan2!$U:$U,11)</f>
        <v>#VALUE!</v>
      </c>
      <c r="AE2215" s="18" t="e">
        <f>SUMIFS([2]Plan2!$H:$H,[2]Plan2!$A:$A,$D2215,[2]Plan2!$U:$U,12)</f>
        <v>#VALUE!</v>
      </c>
      <c r="AF2215" s="18" t="e">
        <f>SUMIFS([2]Plan2!$H:$H,[2]Plan2!$A:$A,$D2215,[2]Plan2!$U:$U,1)</f>
        <v>#VALUE!</v>
      </c>
      <c r="AG2215" s="18" t="e">
        <f>SUMIFS([2]Plan2!$H:$H,[2]Plan2!$A:$A,$D2215,[2]Plan2!$U:$U,2)</f>
        <v>#VALUE!</v>
      </c>
      <c r="AH2215" s="18" t="e">
        <f>SUMIFS([2]Plan2!$H:$H,[2]Plan2!$A:$A,$D2215,[2]Plan2!$U:$U,3)</f>
        <v>#VALUE!</v>
      </c>
      <c r="AI2215" s="18" t="e">
        <f>SUMIFS([2]Plan2!$H:$H,[2]Plan2!$A:$A,$D2215,[2]Plan2!$U:$U,4)</f>
        <v>#VALUE!</v>
      </c>
      <c r="AJ2215" s="18" t="e">
        <f>SUMIFS([2]Plan2!$H:$H,[2]Plan2!$A:$A,$D2215,[2]Plan2!$U:$U,5)</f>
        <v>#VALUE!</v>
      </c>
      <c r="AK2215" s="23" t="e">
        <f t="shared" si="275"/>
        <v>#VALUE!</v>
      </c>
      <c r="AL2215" s="23" t="e">
        <f t="shared" si="278"/>
        <v>#VALUE!</v>
      </c>
      <c r="AM2215">
        <f t="shared" si="276"/>
        <v>0</v>
      </c>
    </row>
    <row r="2216" spans="1:39" ht="15.75" x14ac:dyDescent="0.25">
      <c r="A2216" s="21"/>
      <c r="B2216" s="21" t="s">
        <v>1520</v>
      </c>
      <c r="C2216" s="21">
        <v>78559440</v>
      </c>
      <c r="D2216" s="25">
        <v>194251</v>
      </c>
      <c r="E2216" s="21" t="s">
        <v>1180</v>
      </c>
      <c r="F2216" s="31" t="s">
        <v>1180</v>
      </c>
      <c r="G2216" s="21" t="s">
        <v>1408</v>
      </c>
      <c r="H2216" s="21" t="s">
        <v>893</v>
      </c>
      <c r="I2216" s="25" t="s">
        <v>79</v>
      </c>
      <c r="J2216" s="21" t="s">
        <v>21</v>
      </c>
      <c r="K2216" s="21"/>
      <c r="L2216" s="20">
        <v>45299</v>
      </c>
      <c r="M2216" s="20"/>
      <c r="N2216" s="21" t="s">
        <v>53</v>
      </c>
      <c r="O2216" s="21"/>
      <c r="P2216" s="21"/>
      <c r="Q2216" s="21"/>
      <c r="R2216" s="28"/>
      <c r="S2216" s="18" t="str">
        <f>IFERROR(VLOOKUP(D2216,'[1]comparativo br'!$A:$B,2,FALSE),"")</f>
        <v/>
      </c>
      <c r="T2216" s="18" t="str">
        <f>IFERROR(VLOOKUP(D2216,'[1]comparativo br'!$A:$C,3,FALSE),"")</f>
        <v/>
      </c>
      <c r="U2216" s="15" t="str">
        <f t="shared" si="274"/>
        <v/>
      </c>
      <c r="V2216" s="19" t="str">
        <f>IFERROR(VLOOKUP(D2216,'[1]comparativo br'!$A:$D,4,FALSE),"")</f>
        <v/>
      </c>
      <c r="W2216" s="19" t="str">
        <f>IFERROR(VLOOKUP(D2216,'[1]comparativo br'!$A:$E,5,FALSE),"")</f>
        <v/>
      </c>
      <c r="X2216" s="15" t="str">
        <f t="shared" si="279"/>
        <v/>
      </c>
      <c r="Y2216" s="18" t="e">
        <f>SUMIFS([2]Plan2!$H:$H,[2]Plan2!$A:$A,$D2216,[2]Plan2!$U:$U,6)</f>
        <v>#VALUE!</v>
      </c>
      <c r="Z2216" s="18" t="e">
        <f>SUMIFS([2]Plan2!$H:$H,[2]Plan2!$A:$A,$D2216,[2]Plan2!$U:$U,7)</f>
        <v>#VALUE!</v>
      </c>
      <c r="AA2216" s="18" t="e">
        <f>SUMIFS([2]Plan2!$H:$H,[2]Plan2!$A:$A,$D2216,[2]Plan2!$U:$U,8)</f>
        <v>#VALUE!</v>
      </c>
      <c r="AB2216" s="18" t="e">
        <f>SUMIFS([2]Plan2!$H:$H,[2]Plan2!$A:$A,$D2216,[2]Plan2!$U:$U,9)</f>
        <v>#VALUE!</v>
      </c>
      <c r="AC2216" s="18" t="e">
        <f>SUMIFS([2]Plan2!$H:$H,[2]Plan2!$A:$A,$D2216,[2]Plan2!$U:$U,10)</f>
        <v>#VALUE!</v>
      </c>
      <c r="AD2216" s="18" t="e">
        <f>SUMIFS([2]Plan2!$H:$H,[2]Plan2!$A:$A,$D2216,[2]Plan2!$U:$U,11)</f>
        <v>#VALUE!</v>
      </c>
      <c r="AE2216" s="18" t="e">
        <f>SUMIFS([2]Plan2!$H:$H,[2]Plan2!$A:$A,$D2216,[2]Plan2!$U:$U,12)</f>
        <v>#VALUE!</v>
      </c>
      <c r="AF2216" s="18" t="e">
        <f>SUMIFS([2]Plan2!$H:$H,[2]Plan2!$A:$A,$D2216,[2]Plan2!$U:$U,1)</f>
        <v>#VALUE!</v>
      </c>
      <c r="AG2216" s="18" t="e">
        <f>SUMIFS([2]Plan2!$H:$H,[2]Plan2!$A:$A,$D2216,[2]Plan2!$U:$U,2)</f>
        <v>#VALUE!</v>
      </c>
      <c r="AH2216" s="18" t="e">
        <f>SUMIFS([2]Plan2!$H:$H,[2]Plan2!$A:$A,$D2216,[2]Plan2!$U:$U,3)</f>
        <v>#VALUE!</v>
      </c>
      <c r="AI2216" s="18" t="e">
        <f>SUMIFS([2]Plan2!$H:$H,[2]Plan2!$A:$A,$D2216,[2]Plan2!$U:$U,4)</f>
        <v>#VALUE!</v>
      </c>
      <c r="AJ2216" s="18" t="e">
        <f>SUMIFS([2]Plan2!$H:$H,[2]Plan2!$A:$A,$D2216,[2]Plan2!$U:$U,5)</f>
        <v>#VALUE!</v>
      </c>
      <c r="AK2216" s="23" t="e">
        <f t="shared" si="275"/>
        <v>#VALUE!</v>
      </c>
      <c r="AL2216" s="23" t="e">
        <f t="shared" si="278"/>
        <v>#VALUE!</v>
      </c>
      <c r="AM2216">
        <f t="shared" si="276"/>
        <v>0</v>
      </c>
    </row>
    <row r="2217" spans="1:39" ht="15.75" x14ac:dyDescent="0.25">
      <c r="A2217" s="21"/>
      <c r="B2217" s="21" t="s">
        <v>1520</v>
      </c>
      <c r="C2217" s="21">
        <v>78559440</v>
      </c>
      <c r="D2217" s="25">
        <v>192667</v>
      </c>
      <c r="E2217" s="21" t="s">
        <v>1180</v>
      </c>
      <c r="F2217" s="31" t="s">
        <v>1180</v>
      </c>
      <c r="G2217" s="21" t="s">
        <v>1408</v>
      </c>
      <c r="H2217" s="21" t="s">
        <v>377</v>
      </c>
      <c r="I2217" s="25" t="s">
        <v>79</v>
      </c>
      <c r="J2217" s="21" t="s">
        <v>21</v>
      </c>
      <c r="K2217" s="21"/>
      <c r="L2217" s="20">
        <v>45181</v>
      </c>
      <c r="M2217" s="20">
        <v>45280</v>
      </c>
      <c r="N2217" s="21" t="s">
        <v>53</v>
      </c>
      <c r="O2217" s="21">
        <v>31</v>
      </c>
      <c r="P2217" s="21">
        <v>34</v>
      </c>
      <c r="Q2217" s="21">
        <v>0</v>
      </c>
      <c r="R2217" s="15">
        <f>(Q2217-P2217)/P2217</f>
        <v>-1</v>
      </c>
      <c r="S2217" s="18" t="str">
        <f>IFERROR(VLOOKUP(D2217,'[1]comparativo br'!$A:$B,2,FALSE),"")</f>
        <v/>
      </c>
      <c r="T2217" s="18" t="str">
        <f>IFERROR(VLOOKUP(D2217,'[1]comparativo br'!$A:$C,3,FALSE),"")</f>
        <v/>
      </c>
      <c r="U2217" s="15" t="str">
        <f t="shared" si="274"/>
        <v/>
      </c>
      <c r="V2217" s="19" t="str">
        <f>IFERROR(VLOOKUP(D2217,'[1]comparativo br'!$A:$D,4,FALSE),"")</f>
        <v/>
      </c>
      <c r="W2217" s="19" t="str">
        <f>IFERROR(VLOOKUP(D2217,'[1]comparativo br'!$A:$E,5,FALSE),"")</f>
        <v/>
      </c>
      <c r="X2217" s="15" t="str">
        <f t="shared" si="279"/>
        <v/>
      </c>
      <c r="Y2217" s="18" t="e">
        <f>SUMIFS([2]Plan2!$H:$H,[2]Plan2!$A:$A,$D2217,[2]Plan2!$U:$U,6)</f>
        <v>#VALUE!</v>
      </c>
      <c r="Z2217" s="18" t="e">
        <f>SUMIFS([2]Plan2!$H:$H,[2]Plan2!$A:$A,$D2217,[2]Plan2!$U:$U,7)</f>
        <v>#VALUE!</v>
      </c>
      <c r="AA2217" s="18" t="e">
        <f>SUMIFS([2]Plan2!$H:$H,[2]Plan2!$A:$A,$D2217,[2]Plan2!$U:$U,8)</f>
        <v>#VALUE!</v>
      </c>
      <c r="AB2217" s="18" t="e">
        <f>SUMIFS([2]Plan2!$H:$H,[2]Plan2!$A:$A,$D2217,[2]Plan2!$U:$U,9)</f>
        <v>#VALUE!</v>
      </c>
      <c r="AC2217" s="18" t="e">
        <f>SUMIFS([2]Plan2!$H:$H,[2]Plan2!$A:$A,$D2217,[2]Plan2!$U:$U,10)</f>
        <v>#VALUE!</v>
      </c>
      <c r="AD2217" s="18" t="e">
        <f>SUMIFS([2]Plan2!$H:$H,[2]Plan2!$A:$A,$D2217,[2]Plan2!$U:$U,11)</f>
        <v>#VALUE!</v>
      </c>
      <c r="AE2217" s="18" t="e">
        <f>SUMIFS([2]Plan2!$H:$H,[2]Plan2!$A:$A,$D2217,[2]Plan2!$U:$U,12)</f>
        <v>#VALUE!</v>
      </c>
      <c r="AF2217" s="18" t="e">
        <f>SUMIFS([2]Plan2!$H:$H,[2]Plan2!$A:$A,$D2217,[2]Plan2!$U:$U,1)</f>
        <v>#VALUE!</v>
      </c>
      <c r="AG2217" s="18" t="e">
        <f>SUMIFS([2]Plan2!$H:$H,[2]Plan2!$A:$A,$D2217,[2]Plan2!$U:$U,2)</f>
        <v>#VALUE!</v>
      </c>
      <c r="AH2217" s="18" t="e">
        <f>SUMIFS([2]Plan2!$H:$H,[2]Plan2!$A:$A,$D2217,[2]Plan2!$U:$U,3)</f>
        <v>#VALUE!</v>
      </c>
      <c r="AI2217" s="18" t="e">
        <f>SUMIFS([2]Plan2!$H:$H,[2]Plan2!$A:$A,$D2217,[2]Plan2!$U:$U,4)</f>
        <v>#VALUE!</v>
      </c>
      <c r="AJ2217" s="18" t="e">
        <f>SUMIFS([2]Plan2!$H:$H,[2]Plan2!$A:$A,$D2217,[2]Plan2!$U:$U,5)</f>
        <v>#VALUE!</v>
      </c>
      <c r="AK2217" s="23" t="e">
        <f t="shared" si="275"/>
        <v>#VALUE!</v>
      </c>
      <c r="AL2217" s="23" t="e">
        <f t="shared" si="278"/>
        <v>#VALUE!</v>
      </c>
      <c r="AM2217">
        <f t="shared" si="276"/>
        <v>0</v>
      </c>
    </row>
    <row r="2218" spans="1:39" ht="15.75" x14ac:dyDescent="0.25">
      <c r="A2218" s="21" t="s">
        <v>398</v>
      </c>
      <c r="B2218" s="21" t="s">
        <v>1519</v>
      </c>
      <c r="C2218" s="21">
        <v>81632093</v>
      </c>
      <c r="D2218" s="25">
        <v>503071</v>
      </c>
      <c r="E2218" s="21" t="s">
        <v>12</v>
      </c>
      <c r="F2218" s="31" t="s">
        <v>12</v>
      </c>
      <c r="G2218" s="21" t="s">
        <v>959</v>
      </c>
      <c r="H2218" s="21" t="s">
        <v>429</v>
      </c>
      <c r="I2218" s="25" t="s">
        <v>84</v>
      </c>
      <c r="J2218" s="21" t="s">
        <v>88</v>
      </c>
      <c r="K2218" s="21" t="s">
        <v>93</v>
      </c>
      <c r="L2218" s="20">
        <v>45751</v>
      </c>
      <c r="M2218" s="20">
        <v>44925</v>
      </c>
      <c r="N2218" s="21" t="s">
        <v>22</v>
      </c>
      <c r="O2218" s="21">
        <v>233</v>
      </c>
      <c r="P2218" s="21">
        <v>0</v>
      </c>
      <c r="Q2218" s="21">
        <v>0</v>
      </c>
      <c r="R2218" s="28"/>
      <c r="S2218" s="18">
        <f>IFERROR(VLOOKUP(D2218,'[1]comparativo br'!$A:$B,2,FALSE),"")</f>
        <v>119.78</v>
      </c>
      <c r="T2218" s="18">
        <f>IFERROR(VLOOKUP(D2218,'[1]comparativo br'!$A:$C,3,FALSE),"")</f>
        <v>124</v>
      </c>
      <c r="U2218" s="15">
        <f t="shared" si="274"/>
        <v>3.5231257305059265E-2</v>
      </c>
      <c r="V2218" s="19">
        <f>IFERROR(VLOOKUP(D2218,'[1]comparativo br'!$A:$D,4,FALSE),"")</f>
        <v>0</v>
      </c>
      <c r="W2218" s="19">
        <f>IFERROR(VLOOKUP(D2218,'[1]comparativo br'!$A:$E,5,FALSE),"")</f>
        <v>0</v>
      </c>
      <c r="X2218" s="15" t="str">
        <f t="shared" si="279"/>
        <v/>
      </c>
      <c r="Y2218" s="18" t="e">
        <f>SUMIFS([2]Plan2!$H:$H,[2]Plan2!$A:$A,$D2218,[2]Plan2!$U:$U,6)</f>
        <v>#VALUE!</v>
      </c>
      <c r="Z2218" s="18" t="e">
        <f>SUMIFS([2]Plan2!$H:$H,[2]Plan2!$A:$A,$D2218,[2]Plan2!$U:$U,7)</f>
        <v>#VALUE!</v>
      </c>
      <c r="AA2218" s="18" t="e">
        <f>SUMIFS([2]Plan2!$H:$H,[2]Plan2!$A:$A,$D2218,[2]Plan2!$U:$U,8)</f>
        <v>#VALUE!</v>
      </c>
      <c r="AB2218" s="18" t="e">
        <f>SUMIFS([2]Plan2!$H:$H,[2]Plan2!$A:$A,$D2218,[2]Plan2!$U:$U,9)</f>
        <v>#VALUE!</v>
      </c>
      <c r="AC2218" s="18" t="e">
        <f>SUMIFS([2]Plan2!$H:$H,[2]Plan2!$A:$A,$D2218,[2]Plan2!$U:$U,10)</f>
        <v>#VALUE!</v>
      </c>
      <c r="AD2218" s="18" t="e">
        <f>SUMIFS([2]Plan2!$H:$H,[2]Plan2!$A:$A,$D2218,[2]Plan2!$U:$U,11)</f>
        <v>#VALUE!</v>
      </c>
      <c r="AE2218" s="18" t="e">
        <f>SUMIFS([2]Plan2!$H:$H,[2]Plan2!$A:$A,$D2218,[2]Plan2!$U:$U,12)</f>
        <v>#VALUE!</v>
      </c>
      <c r="AF2218" s="18" t="e">
        <f>SUMIFS([2]Plan2!$H:$H,[2]Plan2!$A:$A,$D2218,[2]Plan2!$U:$U,1)</f>
        <v>#VALUE!</v>
      </c>
      <c r="AG2218" s="18" t="e">
        <f>SUMIFS([2]Plan2!$H:$H,[2]Plan2!$A:$A,$D2218,[2]Plan2!$U:$U,2)</f>
        <v>#VALUE!</v>
      </c>
      <c r="AH2218" s="18" t="e">
        <f>SUMIFS([2]Plan2!$H:$H,[2]Plan2!$A:$A,$D2218,[2]Plan2!$U:$U,3)</f>
        <v>#VALUE!</v>
      </c>
      <c r="AI2218" s="18" t="e">
        <f>SUMIFS([2]Plan2!$H:$H,[2]Plan2!$A:$A,$D2218,[2]Plan2!$U:$U,4)</f>
        <v>#VALUE!</v>
      </c>
      <c r="AJ2218" s="18" t="e">
        <f>SUMIFS([2]Plan2!$H:$H,[2]Plan2!$A:$A,$D2218,[2]Plan2!$U:$U,5)</f>
        <v>#VALUE!</v>
      </c>
      <c r="AK2218" s="23" t="e">
        <f t="shared" si="275"/>
        <v>#VALUE!</v>
      </c>
      <c r="AL2218" s="23" t="e">
        <f t="shared" si="278"/>
        <v>#VALUE!</v>
      </c>
      <c r="AM2218">
        <f t="shared" si="276"/>
        <v>0</v>
      </c>
    </row>
    <row r="2219" spans="1:39" ht="15.75" x14ac:dyDescent="0.25">
      <c r="A2219" s="21" t="s">
        <v>945</v>
      </c>
      <c r="B2219" s="21" t="s">
        <v>1519</v>
      </c>
      <c r="C2219" s="21">
        <v>81632093</v>
      </c>
      <c r="D2219" s="25" t="s">
        <v>1806</v>
      </c>
      <c r="E2219" s="21" t="s">
        <v>2142</v>
      </c>
      <c r="F2219" s="31" t="s">
        <v>12</v>
      </c>
      <c r="G2219" s="21" t="s">
        <v>959</v>
      </c>
      <c r="H2219" s="21" t="s">
        <v>429</v>
      </c>
      <c r="I2219" s="25" t="s">
        <v>84</v>
      </c>
      <c r="J2219" s="21" t="s">
        <v>88</v>
      </c>
      <c r="K2219" s="21" t="s">
        <v>93</v>
      </c>
      <c r="L2219" s="20">
        <v>45776</v>
      </c>
      <c r="M2219" s="20">
        <v>45782</v>
      </c>
      <c r="N2219" s="21" t="s">
        <v>18</v>
      </c>
      <c r="O2219" s="21">
        <v>160</v>
      </c>
      <c r="P2219" s="21">
        <v>0</v>
      </c>
      <c r="Q2219" s="21">
        <v>367</v>
      </c>
      <c r="R2219" s="15">
        <v>1</v>
      </c>
      <c r="S2219" s="18">
        <f>IFERROR(VLOOKUP(D2219,'[1]comparativo br'!$A:$B,2,FALSE),"")</f>
        <v>119.78</v>
      </c>
      <c r="T2219" s="18">
        <f>IFERROR(VLOOKUP(D2219,'[1]comparativo br'!$A:$C,3,FALSE),"")</f>
        <v>0</v>
      </c>
      <c r="U2219" s="15">
        <f t="shared" si="274"/>
        <v>-1</v>
      </c>
      <c r="V2219" s="19">
        <f>IFERROR(VLOOKUP(D2219,'[1]comparativo br'!$A:$D,4,FALSE),"")</f>
        <v>221</v>
      </c>
      <c r="W2219" s="19">
        <f>IFERROR(VLOOKUP(D2219,'[1]comparativo br'!$A:$E,5,FALSE),"")</f>
        <v>84</v>
      </c>
      <c r="X2219" s="15">
        <f t="shared" si="279"/>
        <v>-0.61990950226244346</v>
      </c>
      <c r="Y2219" s="18" t="e">
        <f>SUMIFS([2]Plan2!$H:$H,[2]Plan2!$A:$A,$D2219,[2]Plan2!$U:$U,6)</f>
        <v>#VALUE!</v>
      </c>
      <c r="Z2219" s="18" t="e">
        <f>SUMIFS([2]Plan2!$H:$H,[2]Plan2!$A:$A,$D2219,[2]Plan2!$U:$U,7)</f>
        <v>#VALUE!</v>
      </c>
      <c r="AA2219" s="18" t="e">
        <f>SUMIFS([2]Plan2!$H:$H,[2]Plan2!$A:$A,$D2219,[2]Plan2!$U:$U,8)</f>
        <v>#VALUE!</v>
      </c>
      <c r="AB2219" s="18" t="e">
        <f>SUMIFS([2]Plan2!$H:$H,[2]Plan2!$A:$A,$D2219,[2]Plan2!$U:$U,9)</f>
        <v>#VALUE!</v>
      </c>
      <c r="AC2219" s="18" t="e">
        <f>SUMIFS([2]Plan2!$H:$H,[2]Plan2!$A:$A,$D2219,[2]Plan2!$U:$U,10)</f>
        <v>#VALUE!</v>
      </c>
      <c r="AD2219" s="18" t="e">
        <f>SUMIFS([2]Plan2!$H:$H,[2]Plan2!$A:$A,$D2219,[2]Plan2!$U:$U,11)</f>
        <v>#VALUE!</v>
      </c>
      <c r="AE2219" s="18" t="e">
        <f>SUMIFS([2]Plan2!$H:$H,[2]Plan2!$A:$A,$D2219,[2]Plan2!$U:$U,12)</f>
        <v>#VALUE!</v>
      </c>
      <c r="AF2219" s="18" t="e">
        <f>SUMIFS([2]Plan2!$H:$H,[2]Plan2!$A:$A,$D2219,[2]Plan2!$U:$U,1)</f>
        <v>#VALUE!</v>
      </c>
      <c r="AG2219" s="18" t="e">
        <f>SUMIFS([2]Plan2!$H:$H,[2]Plan2!$A:$A,$D2219,[2]Plan2!$U:$U,2)</f>
        <v>#VALUE!</v>
      </c>
      <c r="AH2219" s="18" t="e">
        <f>SUMIFS([2]Plan2!$H:$H,[2]Plan2!$A:$A,$D2219,[2]Plan2!$U:$U,3)</f>
        <v>#VALUE!</v>
      </c>
      <c r="AI2219" s="18" t="e">
        <f>SUMIFS([2]Plan2!$H:$H,[2]Plan2!$A:$A,$D2219,[2]Plan2!$U:$U,4)</f>
        <v>#VALUE!</v>
      </c>
      <c r="AJ2219" s="18" t="e">
        <f>SUMIFS([2]Plan2!$H:$H,[2]Plan2!$A:$A,$D2219,[2]Plan2!$U:$U,5)</f>
        <v>#VALUE!</v>
      </c>
      <c r="AK2219" s="23" t="e">
        <f t="shared" si="275"/>
        <v>#VALUE!</v>
      </c>
      <c r="AL2219" s="23" t="e">
        <f t="shared" si="278"/>
        <v>#VALUE!</v>
      </c>
      <c r="AM2219">
        <f t="shared" si="276"/>
        <v>0</v>
      </c>
    </row>
    <row r="2220" spans="1:39" ht="15.75" x14ac:dyDescent="0.25">
      <c r="A2220" s="21" t="s">
        <v>945</v>
      </c>
      <c r="B2220" s="21" t="s">
        <v>1519</v>
      </c>
      <c r="C2220" s="21">
        <v>81632093</v>
      </c>
      <c r="D2220" s="25">
        <v>193817</v>
      </c>
      <c r="E2220" s="21" t="s">
        <v>2142</v>
      </c>
      <c r="F2220" s="31" t="s">
        <v>12</v>
      </c>
      <c r="G2220" s="21" t="s">
        <v>959</v>
      </c>
      <c r="H2220" s="21" t="s">
        <v>156</v>
      </c>
      <c r="I2220" s="25" t="s">
        <v>121</v>
      </c>
      <c r="J2220" s="21" t="s">
        <v>88</v>
      </c>
      <c r="K2220" s="21" t="s">
        <v>93</v>
      </c>
      <c r="L2220" s="20"/>
      <c r="M2220" s="20">
        <v>45784</v>
      </c>
      <c r="N2220" s="21" t="s">
        <v>18</v>
      </c>
      <c r="O2220" s="21">
        <v>250</v>
      </c>
      <c r="P2220" s="21">
        <v>267</v>
      </c>
      <c r="Q2220" s="21">
        <v>173</v>
      </c>
      <c r="R2220" s="15">
        <f>(Q2220-P2220)/P2220</f>
        <v>-0.35205992509363299</v>
      </c>
      <c r="S2220" s="18">
        <f>IFERROR(VLOOKUP(D2220,'[1]comparativo br'!$A:$B,2,FALSE),"")</f>
        <v>0</v>
      </c>
      <c r="T2220" s="18">
        <f>IFERROR(VLOOKUP(D2220,'[1]comparativo br'!$A:$C,3,FALSE),"")</f>
        <v>0</v>
      </c>
      <c r="U2220" s="15" t="str">
        <f t="shared" si="274"/>
        <v/>
      </c>
      <c r="V2220" s="19">
        <f>IFERROR(VLOOKUP(D2220,'[1]comparativo br'!$A:$D,4,FALSE),"")</f>
        <v>71</v>
      </c>
      <c r="W2220" s="19">
        <f>IFERROR(VLOOKUP(D2220,'[1]comparativo br'!$A:$E,5,FALSE),"")</f>
        <v>63</v>
      </c>
      <c r="X2220" s="15">
        <f t="shared" si="279"/>
        <v>-0.11267605633802817</v>
      </c>
      <c r="Y2220" s="18" t="e">
        <f>SUMIFS([2]Plan2!$H:$H,[2]Plan2!$A:$A,$D2220,[2]Plan2!$U:$U,6)</f>
        <v>#VALUE!</v>
      </c>
      <c r="Z2220" s="18" t="e">
        <f>SUMIFS([2]Plan2!$H:$H,[2]Plan2!$A:$A,$D2220,[2]Plan2!$U:$U,7)</f>
        <v>#VALUE!</v>
      </c>
      <c r="AA2220" s="18" t="e">
        <f>SUMIFS([2]Plan2!$H:$H,[2]Plan2!$A:$A,$D2220,[2]Plan2!$U:$U,8)</f>
        <v>#VALUE!</v>
      </c>
      <c r="AB2220" s="18" t="e">
        <f>SUMIFS([2]Plan2!$H:$H,[2]Plan2!$A:$A,$D2220,[2]Plan2!$U:$U,9)</f>
        <v>#VALUE!</v>
      </c>
      <c r="AC2220" s="18" t="e">
        <f>SUMIFS([2]Plan2!$H:$H,[2]Plan2!$A:$A,$D2220,[2]Plan2!$U:$U,10)</f>
        <v>#VALUE!</v>
      </c>
      <c r="AD2220" s="18" t="e">
        <f>SUMIFS([2]Plan2!$H:$H,[2]Plan2!$A:$A,$D2220,[2]Plan2!$U:$U,11)</f>
        <v>#VALUE!</v>
      </c>
      <c r="AE2220" s="18" t="e">
        <f>SUMIFS([2]Plan2!$H:$H,[2]Plan2!$A:$A,$D2220,[2]Plan2!$U:$U,12)</f>
        <v>#VALUE!</v>
      </c>
      <c r="AF2220" s="18" t="e">
        <f>SUMIFS([2]Plan2!$H:$H,[2]Plan2!$A:$A,$D2220,[2]Plan2!$U:$U,1)</f>
        <v>#VALUE!</v>
      </c>
      <c r="AG2220" s="18" t="e">
        <f>SUMIFS([2]Plan2!$H:$H,[2]Plan2!$A:$A,$D2220,[2]Plan2!$U:$U,2)</f>
        <v>#VALUE!</v>
      </c>
      <c r="AH2220" s="18" t="e">
        <f>SUMIFS([2]Plan2!$H:$H,[2]Plan2!$A:$A,$D2220,[2]Plan2!$U:$U,3)</f>
        <v>#VALUE!</v>
      </c>
      <c r="AI2220" s="18" t="e">
        <f>SUMIFS([2]Plan2!$H:$H,[2]Plan2!$A:$A,$D2220,[2]Plan2!$U:$U,4)</f>
        <v>#VALUE!</v>
      </c>
      <c r="AJ2220" s="18" t="e">
        <f>SUMIFS([2]Plan2!$H:$H,[2]Plan2!$A:$A,$D2220,[2]Plan2!$U:$U,5)</f>
        <v>#VALUE!</v>
      </c>
      <c r="AK2220" s="23" t="e">
        <f t="shared" si="275"/>
        <v>#VALUE!</v>
      </c>
      <c r="AL2220" s="23" t="e">
        <f t="shared" si="278"/>
        <v>#VALUE!</v>
      </c>
      <c r="AM2220">
        <f t="shared" si="276"/>
        <v>0</v>
      </c>
    </row>
    <row r="2221" spans="1:39" ht="15.75" x14ac:dyDescent="0.25">
      <c r="A2221" s="21"/>
      <c r="B2221" s="21" t="s">
        <v>1519</v>
      </c>
      <c r="C2221" s="21">
        <v>81639791</v>
      </c>
      <c r="D2221" s="25">
        <v>192839</v>
      </c>
      <c r="E2221" s="21" t="s">
        <v>12</v>
      </c>
      <c r="F2221" s="31" t="s">
        <v>1826</v>
      </c>
      <c r="G2221" s="21" t="s">
        <v>2033</v>
      </c>
      <c r="H2221" s="21" t="s">
        <v>830</v>
      </c>
      <c r="I2221" s="25" t="s">
        <v>121</v>
      </c>
      <c r="J2221" s="21" t="s">
        <v>41</v>
      </c>
      <c r="K2221" s="21" t="s">
        <v>42</v>
      </c>
      <c r="L2221" s="20">
        <v>45392</v>
      </c>
      <c r="M2221" s="20">
        <v>45796</v>
      </c>
      <c r="N2221" s="21" t="s">
        <v>18</v>
      </c>
      <c r="O2221" s="21">
        <v>56</v>
      </c>
      <c r="P2221" s="21">
        <v>96</v>
      </c>
      <c r="Q2221" s="21">
        <v>56</v>
      </c>
      <c r="R2221" s="15">
        <f>(Q2221-P2221)/P2221</f>
        <v>-0.41666666666666669</v>
      </c>
      <c r="S2221" s="18">
        <f>IFERROR(VLOOKUP(D2221,'[1]comparativo br'!$A:$B,2,FALSE),"")</f>
        <v>0</v>
      </c>
      <c r="T2221" s="18">
        <f>IFERROR(VLOOKUP(D2221,'[1]comparativo br'!$A:$C,3,FALSE),"")</f>
        <v>0</v>
      </c>
      <c r="U2221" s="15" t="str">
        <f t="shared" si="274"/>
        <v/>
      </c>
      <c r="V2221" s="19">
        <f>IFERROR(VLOOKUP(D2221,'[1]comparativo br'!$A:$D,4,FALSE),"")</f>
        <v>41</v>
      </c>
      <c r="W2221" s="19">
        <f>IFERROR(VLOOKUP(D2221,'[1]comparativo br'!$A:$E,5,FALSE),"")</f>
        <v>34</v>
      </c>
      <c r="X2221" s="15">
        <f t="shared" si="279"/>
        <v>-0.17073170731707318</v>
      </c>
      <c r="Y2221" s="18" t="e">
        <f>SUMIFS([2]Plan2!$H:$H,[2]Plan2!$A:$A,$D2221,[2]Plan2!$U:$U,6)</f>
        <v>#VALUE!</v>
      </c>
      <c r="Z2221" s="18" t="e">
        <f>SUMIFS([2]Plan2!$H:$H,[2]Plan2!$A:$A,$D2221,[2]Plan2!$U:$U,7)</f>
        <v>#VALUE!</v>
      </c>
      <c r="AA2221" s="18" t="e">
        <f>SUMIFS([2]Plan2!$H:$H,[2]Plan2!$A:$A,$D2221,[2]Plan2!$U:$U,8)</f>
        <v>#VALUE!</v>
      </c>
      <c r="AB2221" s="18" t="e">
        <f>SUMIFS([2]Plan2!$H:$H,[2]Plan2!$A:$A,$D2221,[2]Plan2!$U:$U,9)</f>
        <v>#VALUE!</v>
      </c>
      <c r="AC2221" s="18" t="e">
        <f>SUMIFS([2]Plan2!$H:$H,[2]Plan2!$A:$A,$D2221,[2]Plan2!$U:$U,10)</f>
        <v>#VALUE!</v>
      </c>
      <c r="AD2221" s="18" t="e">
        <f>SUMIFS([2]Plan2!$H:$H,[2]Plan2!$A:$A,$D2221,[2]Plan2!$U:$U,11)</f>
        <v>#VALUE!</v>
      </c>
      <c r="AE2221" s="18" t="e">
        <f>SUMIFS([2]Plan2!$H:$H,[2]Plan2!$A:$A,$D2221,[2]Plan2!$U:$U,12)</f>
        <v>#VALUE!</v>
      </c>
      <c r="AF2221" s="18" t="e">
        <f>SUMIFS([2]Plan2!$H:$H,[2]Plan2!$A:$A,$D2221,[2]Plan2!$U:$U,1)</f>
        <v>#VALUE!</v>
      </c>
      <c r="AG2221" s="18" t="e">
        <f>SUMIFS([2]Plan2!$H:$H,[2]Plan2!$A:$A,$D2221,[2]Plan2!$U:$U,2)</f>
        <v>#VALUE!</v>
      </c>
      <c r="AH2221" s="18" t="e">
        <f>SUMIFS([2]Plan2!$H:$H,[2]Plan2!$A:$A,$D2221,[2]Plan2!$U:$U,3)</f>
        <v>#VALUE!</v>
      </c>
      <c r="AI2221" s="18" t="e">
        <f>SUMIFS([2]Plan2!$H:$H,[2]Plan2!$A:$A,$D2221,[2]Plan2!$U:$U,4)</f>
        <v>#VALUE!</v>
      </c>
      <c r="AJ2221" s="18" t="e">
        <f>SUMIFS([2]Plan2!$H:$H,[2]Plan2!$A:$A,$D2221,[2]Plan2!$U:$U,5)</f>
        <v>#VALUE!</v>
      </c>
      <c r="AK2221" s="23" t="e">
        <f t="shared" si="275"/>
        <v>#VALUE!</v>
      </c>
      <c r="AL2221" s="23" t="e">
        <f t="shared" si="278"/>
        <v>#VALUE!</v>
      </c>
      <c r="AM2221">
        <f t="shared" si="276"/>
        <v>0</v>
      </c>
    </row>
    <row r="2222" spans="1:39" ht="15.75" x14ac:dyDescent="0.25">
      <c r="A2222" s="21"/>
      <c r="B2222" s="21" t="s">
        <v>1520</v>
      </c>
      <c r="C2222" s="21">
        <v>81716144</v>
      </c>
      <c r="D2222" s="25">
        <v>192663</v>
      </c>
      <c r="E2222" s="21" t="s">
        <v>69</v>
      </c>
      <c r="F2222" s="31" t="s">
        <v>69</v>
      </c>
      <c r="G2222" s="21" t="s">
        <v>796</v>
      </c>
      <c r="H2222" s="21" t="s">
        <v>563</v>
      </c>
      <c r="I2222" s="25" t="s">
        <v>121</v>
      </c>
      <c r="J2222" s="21" t="s">
        <v>21</v>
      </c>
      <c r="K2222" s="21"/>
      <c r="L2222" s="20">
        <v>45670</v>
      </c>
      <c r="M2222" s="20">
        <v>45771</v>
      </c>
      <c r="N2222" s="21" t="s">
        <v>18</v>
      </c>
      <c r="O2222" s="21">
        <v>82</v>
      </c>
      <c r="P2222" s="21">
        <v>72</v>
      </c>
      <c r="Q2222" s="21">
        <v>96</v>
      </c>
      <c r="R2222" s="15">
        <f>(Q2222-P2222)/P2222</f>
        <v>0.33333333333333331</v>
      </c>
      <c r="S2222" s="18">
        <f>IFERROR(VLOOKUP(D2222,'[1]comparativo br'!$A:$B,2,FALSE),"")</f>
        <v>17010</v>
      </c>
      <c r="T2222" s="18">
        <f>IFERROR(VLOOKUP(D2222,'[1]comparativo br'!$A:$C,3,FALSE),"")</f>
        <v>0</v>
      </c>
      <c r="U2222" s="15">
        <f t="shared" si="274"/>
        <v>-1</v>
      </c>
      <c r="V2222" s="19">
        <f>IFERROR(VLOOKUP(D2222,'[1]comparativo br'!$A:$D,4,FALSE),"")</f>
        <v>62</v>
      </c>
      <c r="W2222" s="19">
        <f>IFERROR(VLOOKUP(D2222,'[1]comparativo br'!$A:$E,5,FALSE),"")</f>
        <v>0</v>
      </c>
      <c r="X2222" s="15">
        <f t="shared" si="279"/>
        <v>-1</v>
      </c>
      <c r="Y2222" s="18" t="e">
        <f>SUMIFS([2]Plan2!$H:$H,[2]Plan2!$A:$A,$D2222,[2]Plan2!$U:$U,6)</f>
        <v>#VALUE!</v>
      </c>
      <c r="Z2222" s="18" t="e">
        <f>SUMIFS([2]Plan2!$H:$H,[2]Plan2!$A:$A,$D2222,[2]Plan2!$U:$U,7)</f>
        <v>#VALUE!</v>
      </c>
      <c r="AA2222" s="18" t="e">
        <f>SUMIFS([2]Plan2!$H:$H,[2]Plan2!$A:$A,$D2222,[2]Plan2!$U:$U,8)</f>
        <v>#VALUE!</v>
      </c>
      <c r="AB2222" s="18" t="e">
        <f>SUMIFS([2]Plan2!$H:$H,[2]Plan2!$A:$A,$D2222,[2]Plan2!$U:$U,9)</f>
        <v>#VALUE!</v>
      </c>
      <c r="AC2222" s="18" t="e">
        <f>SUMIFS([2]Plan2!$H:$H,[2]Plan2!$A:$A,$D2222,[2]Plan2!$U:$U,10)</f>
        <v>#VALUE!</v>
      </c>
      <c r="AD2222" s="18" t="e">
        <f>SUMIFS([2]Plan2!$H:$H,[2]Plan2!$A:$A,$D2222,[2]Plan2!$U:$U,11)</f>
        <v>#VALUE!</v>
      </c>
      <c r="AE2222" s="18" t="e">
        <f>SUMIFS([2]Plan2!$H:$H,[2]Plan2!$A:$A,$D2222,[2]Plan2!$U:$U,12)</f>
        <v>#VALUE!</v>
      </c>
      <c r="AF2222" s="18" t="e">
        <f>SUMIFS([2]Plan2!$H:$H,[2]Plan2!$A:$A,$D2222,[2]Plan2!$U:$U,1)</f>
        <v>#VALUE!</v>
      </c>
      <c r="AG2222" s="18" t="e">
        <f>SUMIFS([2]Plan2!$H:$H,[2]Plan2!$A:$A,$D2222,[2]Plan2!$U:$U,2)</f>
        <v>#VALUE!</v>
      </c>
      <c r="AH2222" s="18" t="e">
        <f>SUMIFS([2]Plan2!$H:$H,[2]Plan2!$A:$A,$D2222,[2]Plan2!$U:$U,3)</f>
        <v>#VALUE!</v>
      </c>
      <c r="AI2222" s="18" t="e">
        <f>SUMIFS([2]Plan2!$H:$H,[2]Plan2!$A:$A,$D2222,[2]Plan2!$U:$U,4)</f>
        <v>#VALUE!</v>
      </c>
      <c r="AJ2222" s="18" t="e">
        <f>SUMIFS([2]Plan2!$H:$H,[2]Plan2!$A:$A,$D2222,[2]Plan2!$U:$U,5)</f>
        <v>#VALUE!</v>
      </c>
      <c r="AK2222" s="23" t="e">
        <f t="shared" si="275"/>
        <v>#VALUE!</v>
      </c>
      <c r="AL2222" s="23" t="e">
        <f t="shared" si="278"/>
        <v>#VALUE!</v>
      </c>
      <c r="AM2222">
        <f t="shared" si="276"/>
        <v>0</v>
      </c>
    </row>
    <row r="2223" spans="1:39" ht="15.75" x14ac:dyDescent="0.25">
      <c r="A2223" s="21"/>
      <c r="B2223" s="21" t="s">
        <v>1520</v>
      </c>
      <c r="C2223" s="21">
        <v>81905176</v>
      </c>
      <c r="D2223" s="25">
        <v>191405</v>
      </c>
      <c r="E2223" s="21" t="s">
        <v>1209</v>
      </c>
      <c r="F2223" s="31" t="s">
        <v>1209</v>
      </c>
      <c r="G2223" s="21" t="s">
        <v>1316</v>
      </c>
      <c r="H2223" s="21" t="s">
        <v>494</v>
      </c>
      <c r="I2223" s="25" t="s">
        <v>121</v>
      </c>
      <c r="J2223" s="21" t="s">
        <v>107</v>
      </c>
      <c r="K2223" s="21"/>
      <c r="L2223" s="20">
        <v>45743</v>
      </c>
      <c r="M2223" s="20">
        <v>45545</v>
      </c>
      <c r="N2223" s="21" t="s">
        <v>22</v>
      </c>
      <c r="O2223" s="21">
        <v>81</v>
      </c>
      <c r="P2223" s="21">
        <v>88</v>
      </c>
      <c r="Q2223" s="21">
        <v>7</v>
      </c>
      <c r="R2223" s="15">
        <f>(Q2223-P2223)/P2223</f>
        <v>-0.92045454545454541</v>
      </c>
      <c r="S2223" s="18" t="str">
        <f>IFERROR(VLOOKUP(D2223,'[1]comparativo br'!$A:$B,2,FALSE),"")</f>
        <v/>
      </c>
      <c r="T2223" s="18" t="str">
        <f>IFERROR(VLOOKUP(D2223,'[1]comparativo br'!$A:$C,3,FALSE),"")</f>
        <v/>
      </c>
      <c r="U2223" s="15" t="str">
        <f t="shared" si="274"/>
        <v/>
      </c>
      <c r="V2223" s="19" t="str">
        <f>IFERROR(VLOOKUP(D2223,'[1]comparativo br'!$A:$D,4,FALSE),"")</f>
        <v/>
      </c>
      <c r="W2223" s="19" t="str">
        <f>IFERROR(VLOOKUP(D2223,'[1]comparativo br'!$A:$E,5,FALSE),"")</f>
        <v/>
      </c>
      <c r="X2223" s="15" t="str">
        <f t="shared" si="279"/>
        <v/>
      </c>
      <c r="Y2223" s="18" t="e">
        <f>SUMIFS([2]Plan2!$H:$H,[2]Plan2!$A:$A,$D2223,[2]Plan2!$U:$U,6)</f>
        <v>#VALUE!</v>
      </c>
      <c r="Z2223" s="18" t="e">
        <f>SUMIFS([2]Plan2!$H:$H,[2]Plan2!$A:$A,$D2223,[2]Plan2!$U:$U,7)</f>
        <v>#VALUE!</v>
      </c>
      <c r="AA2223" s="18" t="e">
        <f>SUMIFS([2]Plan2!$H:$H,[2]Plan2!$A:$A,$D2223,[2]Plan2!$U:$U,8)</f>
        <v>#VALUE!</v>
      </c>
      <c r="AB2223" s="18" t="e">
        <f>SUMIFS([2]Plan2!$H:$H,[2]Plan2!$A:$A,$D2223,[2]Plan2!$U:$U,9)</f>
        <v>#VALUE!</v>
      </c>
      <c r="AC2223" s="18" t="e">
        <f>SUMIFS([2]Plan2!$H:$H,[2]Plan2!$A:$A,$D2223,[2]Plan2!$U:$U,10)</f>
        <v>#VALUE!</v>
      </c>
      <c r="AD2223" s="18" t="e">
        <f>SUMIFS([2]Plan2!$H:$H,[2]Plan2!$A:$A,$D2223,[2]Plan2!$U:$U,11)</f>
        <v>#VALUE!</v>
      </c>
      <c r="AE2223" s="18" t="e">
        <f>SUMIFS([2]Plan2!$H:$H,[2]Plan2!$A:$A,$D2223,[2]Plan2!$U:$U,12)</f>
        <v>#VALUE!</v>
      </c>
      <c r="AF2223" s="18" t="e">
        <f>SUMIFS([2]Plan2!$H:$H,[2]Plan2!$A:$A,$D2223,[2]Plan2!$U:$U,1)</f>
        <v>#VALUE!</v>
      </c>
      <c r="AG2223" s="18" t="e">
        <f>SUMIFS([2]Plan2!$H:$H,[2]Plan2!$A:$A,$D2223,[2]Plan2!$U:$U,2)</f>
        <v>#VALUE!</v>
      </c>
      <c r="AH2223" s="18" t="e">
        <f>SUMIFS([2]Plan2!$H:$H,[2]Plan2!$A:$A,$D2223,[2]Plan2!$U:$U,3)</f>
        <v>#VALUE!</v>
      </c>
      <c r="AI2223" s="18" t="e">
        <f>SUMIFS([2]Plan2!$H:$H,[2]Plan2!$A:$A,$D2223,[2]Plan2!$U:$U,4)</f>
        <v>#VALUE!</v>
      </c>
      <c r="AJ2223" s="18" t="e">
        <f>SUMIFS([2]Plan2!$H:$H,[2]Plan2!$A:$A,$D2223,[2]Plan2!$U:$U,5)</f>
        <v>#VALUE!</v>
      </c>
      <c r="AK2223" s="23" t="e">
        <f t="shared" si="275"/>
        <v>#VALUE!</v>
      </c>
      <c r="AL2223" s="23" t="e">
        <f t="shared" si="278"/>
        <v>#VALUE!</v>
      </c>
      <c r="AM2223">
        <f t="shared" si="276"/>
        <v>0</v>
      </c>
    </row>
    <row r="2224" spans="1:39" ht="15.75" x14ac:dyDescent="0.25">
      <c r="A2224" s="21"/>
      <c r="B2224" s="21" t="s">
        <v>1520</v>
      </c>
      <c r="C2224" s="21">
        <v>82461708</v>
      </c>
      <c r="D2224" s="25">
        <v>193823</v>
      </c>
      <c r="E2224" s="21" t="s">
        <v>12</v>
      </c>
      <c r="F2224" s="31" t="s">
        <v>1826</v>
      </c>
      <c r="G2224" s="21" t="s">
        <v>2081</v>
      </c>
      <c r="H2224" s="21" t="s">
        <v>156</v>
      </c>
      <c r="I2224" s="25" t="s">
        <v>121</v>
      </c>
      <c r="J2224" s="21" t="s">
        <v>107</v>
      </c>
      <c r="K2224" s="21" t="s">
        <v>262</v>
      </c>
      <c r="L2224" s="20">
        <v>45624</v>
      </c>
      <c r="M2224" s="20">
        <v>45632</v>
      </c>
      <c r="N2224" s="21" t="s">
        <v>53</v>
      </c>
      <c r="O2224" s="21">
        <v>3</v>
      </c>
      <c r="P2224" s="21">
        <v>6</v>
      </c>
      <c r="Q2224" s="21">
        <v>1</v>
      </c>
      <c r="R2224" s="15">
        <f>(Q2224-P2224)/P2224</f>
        <v>-0.83333333333333337</v>
      </c>
      <c r="S2224" s="18">
        <f>IFERROR(VLOOKUP(D2224,'[1]comparativo br'!$A:$B,2,FALSE),"")</f>
        <v>0</v>
      </c>
      <c r="T2224" s="18">
        <f>IFERROR(VLOOKUP(D2224,'[1]comparativo br'!$A:$C,3,FALSE),"")</f>
        <v>3540</v>
      </c>
      <c r="U2224" s="15" t="str">
        <f t="shared" si="274"/>
        <v/>
      </c>
      <c r="V2224" s="19">
        <f>IFERROR(VLOOKUP(D2224,'[1]comparativo br'!$A:$D,4,FALSE),"")</f>
        <v>22</v>
      </c>
      <c r="W2224" s="19">
        <f>IFERROR(VLOOKUP(D2224,'[1]comparativo br'!$A:$E,5,FALSE),"")</f>
        <v>0</v>
      </c>
      <c r="X2224" s="15">
        <f t="shared" si="279"/>
        <v>-1</v>
      </c>
      <c r="Y2224" s="18" t="e">
        <f>SUMIFS([2]Plan2!$H:$H,[2]Plan2!$A:$A,$D2224,[2]Plan2!$U:$U,6)</f>
        <v>#VALUE!</v>
      </c>
      <c r="Z2224" s="18" t="e">
        <f>SUMIFS([2]Plan2!$H:$H,[2]Plan2!$A:$A,$D2224,[2]Plan2!$U:$U,7)</f>
        <v>#VALUE!</v>
      </c>
      <c r="AA2224" s="18" t="e">
        <f>SUMIFS([2]Plan2!$H:$H,[2]Plan2!$A:$A,$D2224,[2]Plan2!$U:$U,8)</f>
        <v>#VALUE!</v>
      </c>
      <c r="AB2224" s="18" t="e">
        <f>SUMIFS([2]Plan2!$H:$H,[2]Plan2!$A:$A,$D2224,[2]Plan2!$U:$U,9)</f>
        <v>#VALUE!</v>
      </c>
      <c r="AC2224" s="18" t="e">
        <f>SUMIFS([2]Plan2!$H:$H,[2]Plan2!$A:$A,$D2224,[2]Plan2!$U:$U,10)</f>
        <v>#VALUE!</v>
      </c>
      <c r="AD2224" s="18" t="e">
        <f>SUMIFS([2]Plan2!$H:$H,[2]Plan2!$A:$A,$D2224,[2]Plan2!$U:$U,11)</f>
        <v>#VALUE!</v>
      </c>
      <c r="AE2224" s="18" t="e">
        <f>SUMIFS([2]Plan2!$H:$H,[2]Plan2!$A:$A,$D2224,[2]Plan2!$U:$U,12)</f>
        <v>#VALUE!</v>
      </c>
      <c r="AF2224" s="18" t="e">
        <f>SUMIFS([2]Plan2!$H:$H,[2]Plan2!$A:$A,$D2224,[2]Plan2!$U:$U,1)</f>
        <v>#VALUE!</v>
      </c>
      <c r="AG2224" s="18" t="e">
        <f>SUMIFS([2]Plan2!$H:$H,[2]Plan2!$A:$A,$D2224,[2]Plan2!$U:$U,2)</f>
        <v>#VALUE!</v>
      </c>
      <c r="AH2224" s="18" t="e">
        <f>SUMIFS([2]Plan2!$H:$H,[2]Plan2!$A:$A,$D2224,[2]Plan2!$U:$U,3)</f>
        <v>#VALUE!</v>
      </c>
      <c r="AI2224" s="18" t="e">
        <f>SUMIFS([2]Plan2!$H:$H,[2]Plan2!$A:$A,$D2224,[2]Plan2!$U:$U,4)</f>
        <v>#VALUE!</v>
      </c>
      <c r="AJ2224" s="18" t="e">
        <f>SUMIFS([2]Plan2!$H:$H,[2]Plan2!$A:$A,$D2224,[2]Plan2!$U:$U,5)</f>
        <v>#VALUE!</v>
      </c>
      <c r="AK2224" s="23" t="e">
        <f t="shared" si="275"/>
        <v>#VALUE!</v>
      </c>
      <c r="AL2224" s="23" t="e">
        <f t="shared" si="278"/>
        <v>#VALUE!</v>
      </c>
      <c r="AM2224">
        <f t="shared" si="276"/>
        <v>0</v>
      </c>
    </row>
    <row r="2225" spans="1:39" ht="15.75" x14ac:dyDescent="0.25">
      <c r="A2225" s="21"/>
      <c r="B2225" s="21" t="s">
        <v>1520</v>
      </c>
      <c r="C2225" s="21">
        <v>82563321</v>
      </c>
      <c r="D2225" s="25" t="s">
        <v>2441</v>
      </c>
      <c r="E2225" s="21" t="s">
        <v>1826</v>
      </c>
      <c r="F2225" s="31" t="s">
        <v>69</v>
      </c>
      <c r="G2225" s="21" t="s">
        <v>2442</v>
      </c>
      <c r="H2225" s="21" t="s">
        <v>2443</v>
      </c>
      <c r="I2225" s="25" t="s">
        <v>84</v>
      </c>
      <c r="J2225" s="21" t="s">
        <v>27</v>
      </c>
      <c r="K2225" s="21" t="s">
        <v>210</v>
      </c>
      <c r="L2225" s="20">
        <v>45805</v>
      </c>
      <c r="M2225" s="20"/>
      <c r="N2225" s="21" t="s">
        <v>18</v>
      </c>
      <c r="O2225" s="21"/>
      <c r="P2225" s="21"/>
      <c r="Q2225" s="21"/>
      <c r="R2225" s="28"/>
      <c r="S2225" s="18">
        <f>IFERROR(VLOOKUP(D2225,'[1]comparativo br'!$A:$B,2,FALSE),"")</f>
        <v>6519</v>
      </c>
      <c r="T2225" s="18">
        <f>IFERROR(VLOOKUP(D2225,'[1]comparativo br'!$A:$C,3,FALSE),"")</f>
        <v>8914</v>
      </c>
      <c r="U2225" s="15">
        <f t="shared" si="274"/>
        <v>0.36738763614051234</v>
      </c>
      <c r="V2225" s="19">
        <f>IFERROR(VLOOKUP(D2225,'[1]comparativo br'!$A:$D,4,FALSE),"")</f>
        <v>0</v>
      </c>
      <c r="W2225" s="19">
        <f>IFERROR(VLOOKUP(D2225,'[1]comparativo br'!$A:$E,5,FALSE),"")</f>
        <v>11</v>
      </c>
      <c r="X2225" s="15" t="str">
        <f t="shared" si="279"/>
        <v/>
      </c>
      <c r="Y2225" s="18" t="e">
        <f>SUMIFS([2]Plan2!$H:$H,[2]Plan2!$A:$A,$D2225,[2]Plan2!$U:$U,6)</f>
        <v>#VALUE!</v>
      </c>
      <c r="Z2225" s="18" t="e">
        <f>SUMIFS([2]Plan2!$H:$H,[2]Plan2!$A:$A,$D2225,[2]Plan2!$U:$U,7)</f>
        <v>#VALUE!</v>
      </c>
      <c r="AA2225" s="18" t="e">
        <f>SUMIFS([2]Plan2!$H:$H,[2]Plan2!$A:$A,$D2225,[2]Plan2!$U:$U,8)</f>
        <v>#VALUE!</v>
      </c>
      <c r="AB2225" s="18" t="e">
        <f>SUMIFS([2]Plan2!$H:$H,[2]Plan2!$A:$A,$D2225,[2]Plan2!$U:$U,9)</f>
        <v>#VALUE!</v>
      </c>
      <c r="AC2225" s="18" t="e">
        <f>SUMIFS([2]Plan2!$H:$H,[2]Plan2!$A:$A,$D2225,[2]Plan2!$U:$U,10)</f>
        <v>#VALUE!</v>
      </c>
      <c r="AD2225" s="18" t="e">
        <f>SUMIFS([2]Plan2!$H:$H,[2]Plan2!$A:$A,$D2225,[2]Plan2!$U:$U,11)</f>
        <v>#VALUE!</v>
      </c>
      <c r="AE2225" s="18" t="e">
        <f>SUMIFS([2]Plan2!$H:$H,[2]Plan2!$A:$A,$D2225,[2]Plan2!$U:$U,12)</f>
        <v>#VALUE!</v>
      </c>
      <c r="AF2225" s="18" t="e">
        <f>SUMIFS([2]Plan2!$H:$H,[2]Plan2!$A:$A,$D2225,[2]Plan2!$U:$U,1)</f>
        <v>#VALUE!</v>
      </c>
      <c r="AG2225" s="18" t="e">
        <f>SUMIFS([2]Plan2!$H:$H,[2]Plan2!$A:$A,$D2225,[2]Plan2!$U:$U,2)</f>
        <v>#VALUE!</v>
      </c>
      <c r="AH2225" s="18" t="e">
        <f>SUMIFS([2]Plan2!$H:$H,[2]Plan2!$A:$A,$D2225,[2]Plan2!$U:$U,3)</f>
        <v>#VALUE!</v>
      </c>
      <c r="AI2225" s="18" t="e">
        <f>SUMIFS([2]Plan2!$H:$H,[2]Plan2!$A:$A,$D2225,[2]Plan2!$U:$U,4)</f>
        <v>#VALUE!</v>
      </c>
      <c r="AJ2225" s="18" t="e">
        <f>SUMIFS([2]Plan2!$H:$H,[2]Plan2!$A:$A,$D2225,[2]Plan2!$U:$U,5)</f>
        <v>#VALUE!</v>
      </c>
      <c r="AK2225" s="23" t="e">
        <f t="shared" si="275"/>
        <v>#VALUE!</v>
      </c>
      <c r="AL2225" s="23" t="e">
        <f t="shared" si="278"/>
        <v>#VALUE!</v>
      </c>
      <c r="AM2225">
        <f t="shared" si="276"/>
        <v>0</v>
      </c>
    </row>
    <row r="2226" spans="1:39" ht="15.75" x14ac:dyDescent="0.25">
      <c r="A2226" s="21"/>
      <c r="B2226" s="21" t="s">
        <v>1519</v>
      </c>
      <c r="C2226" s="21">
        <v>82647884</v>
      </c>
      <c r="D2226" s="25">
        <v>194362</v>
      </c>
      <c r="E2226" s="21" t="s">
        <v>12</v>
      </c>
      <c r="F2226" s="31" t="s">
        <v>12</v>
      </c>
      <c r="G2226" s="21" t="s">
        <v>1609</v>
      </c>
      <c r="H2226" s="21" t="s">
        <v>779</v>
      </c>
      <c r="I2226" s="25" t="s">
        <v>84</v>
      </c>
      <c r="J2226" s="21" t="s">
        <v>85</v>
      </c>
      <c r="K2226" s="21" t="s">
        <v>386</v>
      </c>
      <c r="L2226" s="20">
        <v>45301</v>
      </c>
      <c r="M2226" s="20">
        <v>45371</v>
      </c>
      <c r="N2226" s="21" t="s">
        <v>53</v>
      </c>
      <c r="O2226" s="21">
        <v>44</v>
      </c>
      <c r="P2226" s="21">
        <v>77</v>
      </c>
      <c r="Q2226" s="21">
        <v>0</v>
      </c>
      <c r="R2226" s="15">
        <f>(Q2226-P2226)/P2226</f>
        <v>-1</v>
      </c>
      <c r="S2226" s="18" t="str">
        <f>IFERROR(VLOOKUP(D2226,'[1]comparativo br'!$A:$B,2,FALSE),"")</f>
        <v/>
      </c>
      <c r="T2226" s="18" t="str">
        <f>IFERROR(VLOOKUP(D2226,'[1]comparativo br'!$A:$C,3,FALSE),"")</f>
        <v/>
      </c>
      <c r="U2226" s="15" t="str">
        <f t="shared" si="274"/>
        <v/>
      </c>
      <c r="V2226" s="19" t="str">
        <f>IFERROR(VLOOKUP(D2226,'[1]comparativo br'!$A:$D,4,FALSE),"")</f>
        <v/>
      </c>
      <c r="W2226" s="19" t="str">
        <f>IFERROR(VLOOKUP(D2226,'[1]comparativo br'!$A:$E,5,FALSE),"")</f>
        <v/>
      </c>
      <c r="X2226" s="15" t="str">
        <f t="shared" si="279"/>
        <v/>
      </c>
      <c r="Y2226" s="18" t="e">
        <f>SUMIFS([2]Plan2!$H:$H,[2]Plan2!$A:$A,$D2226,[2]Plan2!$U:$U,6)</f>
        <v>#VALUE!</v>
      </c>
      <c r="Z2226" s="18" t="e">
        <f>SUMIFS([2]Plan2!$H:$H,[2]Plan2!$A:$A,$D2226,[2]Plan2!$U:$U,7)</f>
        <v>#VALUE!</v>
      </c>
      <c r="AA2226" s="18" t="e">
        <f>SUMIFS([2]Plan2!$H:$H,[2]Plan2!$A:$A,$D2226,[2]Plan2!$U:$U,8)</f>
        <v>#VALUE!</v>
      </c>
      <c r="AB2226" s="18" t="e">
        <f>SUMIFS([2]Plan2!$H:$H,[2]Plan2!$A:$A,$D2226,[2]Plan2!$U:$U,9)</f>
        <v>#VALUE!</v>
      </c>
      <c r="AC2226" s="18" t="e">
        <f>SUMIFS([2]Plan2!$H:$H,[2]Plan2!$A:$A,$D2226,[2]Plan2!$U:$U,10)</f>
        <v>#VALUE!</v>
      </c>
      <c r="AD2226" s="18" t="e">
        <f>SUMIFS([2]Plan2!$H:$H,[2]Plan2!$A:$A,$D2226,[2]Plan2!$U:$U,11)</f>
        <v>#VALUE!</v>
      </c>
      <c r="AE2226" s="18" t="e">
        <f>SUMIFS([2]Plan2!$H:$H,[2]Plan2!$A:$A,$D2226,[2]Plan2!$U:$U,12)</f>
        <v>#VALUE!</v>
      </c>
      <c r="AF2226" s="18" t="e">
        <f>SUMIFS([2]Plan2!$H:$H,[2]Plan2!$A:$A,$D2226,[2]Plan2!$U:$U,1)</f>
        <v>#VALUE!</v>
      </c>
      <c r="AG2226" s="18" t="e">
        <f>SUMIFS([2]Plan2!$H:$H,[2]Plan2!$A:$A,$D2226,[2]Plan2!$U:$U,2)</f>
        <v>#VALUE!</v>
      </c>
      <c r="AH2226" s="18" t="e">
        <f>SUMIFS([2]Plan2!$H:$H,[2]Plan2!$A:$A,$D2226,[2]Plan2!$U:$U,3)</f>
        <v>#VALUE!</v>
      </c>
      <c r="AI2226" s="18" t="e">
        <f>SUMIFS([2]Plan2!$H:$H,[2]Plan2!$A:$A,$D2226,[2]Plan2!$U:$U,4)</f>
        <v>#VALUE!</v>
      </c>
      <c r="AJ2226" s="18" t="e">
        <f>SUMIFS([2]Plan2!$H:$H,[2]Plan2!$A:$A,$D2226,[2]Plan2!$U:$U,5)</f>
        <v>#VALUE!</v>
      </c>
      <c r="AK2226" s="23" t="e">
        <f t="shared" si="275"/>
        <v>#VALUE!</v>
      </c>
      <c r="AL2226" s="23" t="e">
        <f t="shared" si="278"/>
        <v>#VALUE!</v>
      </c>
      <c r="AM2226">
        <f t="shared" si="276"/>
        <v>0</v>
      </c>
    </row>
    <row r="2227" spans="1:39" ht="15.75" x14ac:dyDescent="0.25">
      <c r="A2227" s="21"/>
      <c r="B2227" s="21" t="s">
        <v>1520</v>
      </c>
      <c r="C2227" s="21">
        <v>82658253</v>
      </c>
      <c r="D2227" s="25">
        <v>900074</v>
      </c>
      <c r="E2227" s="21" t="s">
        <v>33</v>
      </c>
      <c r="F2227" s="31" t="s">
        <v>33</v>
      </c>
      <c r="G2227" s="21" t="s">
        <v>1157</v>
      </c>
      <c r="H2227" s="21" t="s">
        <v>271</v>
      </c>
      <c r="I2227" s="25" t="s">
        <v>121</v>
      </c>
      <c r="J2227" s="21" t="s">
        <v>16</v>
      </c>
      <c r="K2227" s="21" t="s">
        <v>32</v>
      </c>
      <c r="L2227" s="20">
        <v>45603</v>
      </c>
      <c r="M2227" s="20">
        <v>45790</v>
      </c>
      <c r="N2227" s="21" t="s">
        <v>18</v>
      </c>
      <c r="O2227" s="21">
        <v>51</v>
      </c>
      <c r="P2227" s="21">
        <v>61</v>
      </c>
      <c r="Q2227" s="21">
        <v>94</v>
      </c>
      <c r="R2227" s="15">
        <f>(Q2227-P2227)/P2227</f>
        <v>0.54098360655737709</v>
      </c>
      <c r="S2227" s="18">
        <f>IFERROR(VLOOKUP(D2227,'[1]comparativo br'!$A:$B,2,FALSE),"")</f>
        <v>15840</v>
      </c>
      <c r="T2227" s="18">
        <f>IFERROR(VLOOKUP(D2227,'[1]comparativo br'!$A:$C,3,FALSE),"")</f>
        <v>0</v>
      </c>
      <c r="U2227" s="15">
        <f t="shared" si="274"/>
        <v>-1</v>
      </c>
      <c r="V2227" s="19">
        <f>IFERROR(VLOOKUP(D2227,'[1]comparativo br'!$A:$D,4,FALSE),"")</f>
        <v>187</v>
      </c>
      <c r="W2227" s="19">
        <f>IFERROR(VLOOKUP(D2227,'[1]comparativo br'!$A:$E,5,FALSE),"")</f>
        <v>218</v>
      </c>
      <c r="X2227" s="15">
        <f t="shared" si="279"/>
        <v>0.16577540106951871</v>
      </c>
      <c r="Y2227" s="18" t="e">
        <f>SUMIFS([2]Plan2!$H:$H,[2]Plan2!$A:$A,$D2227,[2]Plan2!$U:$U,6)</f>
        <v>#VALUE!</v>
      </c>
      <c r="Z2227" s="18" t="e">
        <f>SUMIFS([2]Plan2!$H:$H,[2]Plan2!$A:$A,$D2227,[2]Plan2!$U:$U,7)</f>
        <v>#VALUE!</v>
      </c>
      <c r="AA2227" s="18" t="e">
        <f>SUMIFS([2]Plan2!$H:$H,[2]Plan2!$A:$A,$D2227,[2]Plan2!$U:$U,8)</f>
        <v>#VALUE!</v>
      </c>
      <c r="AB2227" s="18" t="e">
        <f>SUMIFS([2]Plan2!$H:$H,[2]Plan2!$A:$A,$D2227,[2]Plan2!$U:$U,9)</f>
        <v>#VALUE!</v>
      </c>
      <c r="AC2227" s="18" t="e">
        <f>SUMIFS([2]Plan2!$H:$H,[2]Plan2!$A:$A,$D2227,[2]Plan2!$U:$U,10)</f>
        <v>#VALUE!</v>
      </c>
      <c r="AD2227" s="18" t="e">
        <f>SUMIFS([2]Plan2!$H:$H,[2]Plan2!$A:$A,$D2227,[2]Plan2!$U:$U,11)</f>
        <v>#VALUE!</v>
      </c>
      <c r="AE2227" s="18" t="e">
        <f>SUMIFS([2]Plan2!$H:$H,[2]Plan2!$A:$A,$D2227,[2]Plan2!$U:$U,12)</f>
        <v>#VALUE!</v>
      </c>
      <c r="AF2227" s="18" t="e">
        <f>SUMIFS([2]Plan2!$H:$H,[2]Plan2!$A:$A,$D2227,[2]Plan2!$U:$U,1)</f>
        <v>#VALUE!</v>
      </c>
      <c r="AG2227" s="18" t="e">
        <f>SUMIFS([2]Plan2!$H:$H,[2]Plan2!$A:$A,$D2227,[2]Plan2!$U:$U,2)</f>
        <v>#VALUE!</v>
      </c>
      <c r="AH2227" s="18" t="e">
        <f>SUMIFS([2]Plan2!$H:$H,[2]Plan2!$A:$A,$D2227,[2]Plan2!$U:$U,3)</f>
        <v>#VALUE!</v>
      </c>
      <c r="AI2227" s="18" t="e">
        <f>SUMIFS([2]Plan2!$H:$H,[2]Plan2!$A:$A,$D2227,[2]Plan2!$U:$U,4)</f>
        <v>#VALUE!</v>
      </c>
      <c r="AJ2227" s="18" t="e">
        <f>SUMIFS([2]Plan2!$H:$H,[2]Plan2!$A:$A,$D2227,[2]Plan2!$U:$U,5)</f>
        <v>#VALUE!</v>
      </c>
      <c r="AK2227" s="23" t="e">
        <f t="shared" si="275"/>
        <v>#VALUE!</v>
      </c>
      <c r="AL2227" s="23" t="e">
        <f t="shared" si="278"/>
        <v>#VALUE!</v>
      </c>
      <c r="AM2227">
        <f t="shared" si="276"/>
        <v>0</v>
      </c>
    </row>
    <row r="2228" spans="1:39" ht="15.75" x14ac:dyDescent="0.25">
      <c r="A2228" s="21"/>
      <c r="B2228" s="21" t="s">
        <v>1519</v>
      </c>
      <c r="C2228" s="21">
        <v>82709023</v>
      </c>
      <c r="D2228" s="25">
        <v>101905</v>
      </c>
      <c r="E2228" s="21" t="s">
        <v>1575</v>
      </c>
      <c r="F2228" s="31" t="s">
        <v>24</v>
      </c>
      <c r="G2228" s="21" t="s">
        <v>1658</v>
      </c>
      <c r="H2228" s="21" t="s">
        <v>442</v>
      </c>
      <c r="I2228" s="25" t="s">
        <v>84</v>
      </c>
      <c r="J2228" s="21" t="s">
        <v>21</v>
      </c>
      <c r="K2228" s="21"/>
      <c r="L2228" s="20">
        <v>45736</v>
      </c>
      <c r="M2228" s="20">
        <v>45796</v>
      </c>
      <c r="N2228" s="21" t="s">
        <v>18</v>
      </c>
      <c r="O2228" s="21">
        <v>44</v>
      </c>
      <c r="P2228" s="21">
        <v>7</v>
      </c>
      <c r="Q2228" s="21">
        <v>85</v>
      </c>
      <c r="R2228" s="15">
        <f>(Q2228-P2228)/P2228</f>
        <v>11.142857142857142</v>
      </c>
      <c r="S2228" s="18">
        <f>IFERROR(VLOOKUP(D2228,'[1]comparativo br'!$A:$B,2,FALSE),"")</f>
        <v>0</v>
      </c>
      <c r="T2228" s="18">
        <f>IFERROR(VLOOKUP(D2228,'[1]comparativo br'!$A:$C,3,FALSE),"")</f>
        <v>0</v>
      </c>
      <c r="U2228" s="15" t="str">
        <f t="shared" si="274"/>
        <v/>
      </c>
      <c r="V2228" s="19">
        <f>IFERROR(VLOOKUP(D2228,'[1]comparativo br'!$A:$D,4,FALSE),"")</f>
        <v>79</v>
      </c>
      <c r="W2228" s="19">
        <f>IFERROR(VLOOKUP(D2228,'[1]comparativo br'!$A:$E,5,FALSE),"")</f>
        <v>84</v>
      </c>
      <c r="X2228" s="15">
        <f t="shared" si="279"/>
        <v>6.3291139240506333E-2</v>
      </c>
      <c r="Y2228" s="18" t="e">
        <f>SUMIFS([2]Plan2!$H:$H,[2]Plan2!$A:$A,$D2228,[2]Plan2!$U:$U,6)</f>
        <v>#VALUE!</v>
      </c>
      <c r="Z2228" s="18" t="e">
        <f>SUMIFS([2]Plan2!$H:$H,[2]Plan2!$A:$A,$D2228,[2]Plan2!$U:$U,7)</f>
        <v>#VALUE!</v>
      </c>
      <c r="AA2228" s="18" t="e">
        <f>SUMIFS([2]Plan2!$H:$H,[2]Plan2!$A:$A,$D2228,[2]Plan2!$U:$U,8)</f>
        <v>#VALUE!</v>
      </c>
      <c r="AB2228" s="18" t="e">
        <f>SUMIFS([2]Plan2!$H:$H,[2]Plan2!$A:$A,$D2228,[2]Plan2!$U:$U,9)</f>
        <v>#VALUE!</v>
      </c>
      <c r="AC2228" s="18" t="e">
        <f>SUMIFS([2]Plan2!$H:$H,[2]Plan2!$A:$A,$D2228,[2]Plan2!$U:$U,10)</f>
        <v>#VALUE!</v>
      </c>
      <c r="AD2228" s="18" t="e">
        <f>SUMIFS([2]Plan2!$H:$H,[2]Plan2!$A:$A,$D2228,[2]Plan2!$U:$U,11)</f>
        <v>#VALUE!</v>
      </c>
      <c r="AE2228" s="18" t="e">
        <f>SUMIFS([2]Plan2!$H:$H,[2]Plan2!$A:$A,$D2228,[2]Plan2!$U:$U,12)</f>
        <v>#VALUE!</v>
      </c>
      <c r="AF2228" s="18" t="e">
        <f>SUMIFS([2]Plan2!$H:$H,[2]Plan2!$A:$A,$D2228,[2]Plan2!$U:$U,1)</f>
        <v>#VALUE!</v>
      </c>
      <c r="AG2228" s="18" t="e">
        <f>SUMIFS([2]Plan2!$H:$H,[2]Plan2!$A:$A,$D2228,[2]Plan2!$U:$U,2)</f>
        <v>#VALUE!</v>
      </c>
      <c r="AH2228" s="18" t="e">
        <f>SUMIFS([2]Plan2!$H:$H,[2]Plan2!$A:$A,$D2228,[2]Plan2!$U:$U,3)</f>
        <v>#VALUE!</v>
      </c>
      <c r="AI2228" s="18" t="e">
        <f>SUMIFS([2]Plan2!$H:$H,[2]Plan2!$A:$A,$D2228,[2]Plan2!$U:$U,4)</f>
        <v>#VALUE!</v>
      </c>
      <c r="AJ2228" s="18" t="e">
        <f>SUMIFS([2]Plan2!$H:$H,[2]Plan2!$A:$A,$D2228,[2]Plan2!$U:$U,5)</f>
        <v>#VALUE!</v>
      </c>
      <c r="AK2228" s="23" t="e">
        <f t="shared" si="275"/>
        <v>#VALUE!</v>
      </c>
      <c r="AL2228" s="23" t="e">
        <f t="shared" si="278"/>
        <v>#VALUE!</v>
      </c>
      <c r="AM2228">
        <f t="shared" si="276"/>
        <v>0</v>
      </c>
    </row>
    <row r="2229" spans="1:39" ht="15.75" x14ac:dyDescent="0.25">
      <c r="A2229" s="21" t="s">
        <v>56</v>
      </c>
      <c r="B2229" s="21" t="s">
        <v>1519</v>
      </c>
      <c r="C2229" s="21">
        <v>83010595</v>
      </c>
      <c r="D2229" s="25" t="s">
        <v>1854</v>
      </c>
      <c r="E2229" s="21" t="s">
        <v>69</v>
      </c>
      <c r="F2229" s="31" t="s">
        <v>69</v>
      </c>
      <c r="G2229" s="21" t="s">
        <v>2034</v>
      </c>
      <c r="H2229" s="21" t="s">
        <v>1051</v>
      </c>
      <c r="I2229" s="25" t="s">
        <v>84</v>
      </c>
      <c r="J2229" s="21" t="s">
        <v>21</v>
      </c>
      <c r="K2229" s="21"/>
      <c r="L2229" s="20">
        <v>45513</v>
      </c>
      <c r="M2229" s="20">
        <v>45777</v>
      </c>
      <c r="N2229" s="21" t="s">
        <v>18</v>
      </c>
      <c r="O2229" s="21">
        <v>3</v>
      </c>
      <c r="P2229" s="21">
        <v>0</v>
      </c>
      <c r="Q2229" s="21">
        <v>6</v>
      </c>
      <c r="R2229" s="15">
        <v>1</v>
      </c>
      <c r="S2229" s="18">
        <f>IFERROR(VLOOKUP(D2229,'[1]comparativo br'!$A:$B,2,FALSE),"")</f>
        <v>0</v>
      </c>
      <c r="T2229" s="18">
        <f>IFERROR(VLOOKUP(D2229,'[1]comparativo br'!$A:$C,3,FALSE),"")</f>
        <v>0</v>
      </c>
      <c r="U2229" s="15" t="str">
        <f t="shared" si="274"/>
        <v/>
      </c>
      <c r="V2229" s="19">
        <f>IFERROR(VLOOKUP(D2229,'[1]comparativo br'!$A:$D,4,FALSE),"")</f>
        <v>17</v>
      </c>
      <c r="W2229" s="19">
        <f>IFERROR(VLOOKUP(D2229,'[1]comparativo br'!$A:$E,5,FALSE),"")</f>
        <v>23</v>
      </c>
      <c r="X2229" s="15">
        <f t="shared" si="279"/>
        <v>0.35294117647058826</v>
      </c>
      <c r="Y2229" s="18" t="e">
        <f>SUMIFS([2]Plan2!$H:$H,[2]Plan2!$A:$A,$D2229,[2]Plan2!$U:$U,6)</f>
        <v>#VALUE!</v>
      </c>
      <c r="Z2229" s="18" t="e">
        <f>SUMIFS([2]Plan2!$H:$H,[2]Plan2!$A:$A,$D2229,[2]Plan2!$U:$U,7)</f>
        <v>#VALUE!</v>
      </c>
      <c r="AA2229" s="18" t="e">
        <f>SUMIFS([2]Plan2!$H:$H,[2]Plan2!$A:$A,$D2229,[2]Plan2!$U:$U,8)</f>
        <v>#VALUE!</v>
      </c>
      <c r="AB2229" s="18" t="e">
        <f>SUMIFS([2]Plan2!$H:$H,[2]Plan2!$A:$A,$D2229,[2]Plan2!$U:$U,9)</f>
        <v>#VALUE!</v>
      </c>
      <c r="AC2229" s="18" t="e">
        <f>SUMIFS([2]Plan2!$H:$H,[2]Plan2!$A:$A,$D2229,[2]Plan2!$U:$U,10)</f>
        <v>#VALUE!</v>
      </c>
      <c r="AD2229" s="18" t="e">
        <f>SUMIFS([2]Plan2!$H:$H,[2]Plan2!$A:$A,$D2229,[2]Plan2!$U:$U,11)</f>
        <v>#VALUE!</v>
      </c>
      <c r="AE2229" s="18" t="e">
        <f>SUMIFS([2]Plan2!$H:$H,[2]Plan2!$A:$A,$D2229,[2]Plan2!$U:$U,12)</f>
        <v>#VALUE!</v>
      </c>
      <c r="AF2229" s="18" t="e">
        <f>SUMIFS([2]Plan2!$H:$H,[2]Plan2!$A:$A,$D2229,[2]Plan2!$U:$U,1)</f>
        <v>#VALUE!</v>
      </c>
      <c r="AG2229" s="18" t="e">
        <f>SUMIFS([2]Plan2!$H:$H,[2]Plan2!$A:$A,$D2229,[2]Plan2!$U:$U,2)</f>
        <v>#VALUE!</v>
      </c>
      <c r="AH2229" s="18" t="e">
        <f>SUMIFS([2]Plan2!$H:$H,[2]Plan2!$A:$A,$D2229,[2]Plan2!$U:$U,3)</f>
        <v>#VALUE!</v>
      </c>
      <c r="AI2229" s="18" t="e">
        <f>SUMIFS([2]Plan2!$H:$H,[2]Plan2!$A:$A,$D2229,[2]Plan2!$U:$U,4)</f>
        <v>#VALUE!</v>
      </c>
      <c r="AJ2229" s="18" t="e">
        <f>SUMIFS([2]Plan2!$H:$H,[2]Plan2!$A:$A,$D2229,[2]Plan2!$U:$U,5)</f>
        <v>#VALUE!</v>
      </c>
      <c r="AK2229" s="23" t="e">
        <f t="shared" si="275"/>
        <v>#VALUE!</v>
      </c>
      <c r="AL2229" s="23" t="e">
        <f t="shared" si="278"/>
        <v>#VALUE!</v>
      </c>
      <c r="AM2229">
        <f t="shared" si="276"/>
        <v>0</v>
      </c>
    </row>
    <row r="2230" spans="1:39" ht="15.75" x14ac:dyDescent="0.25">
      <c r="A2230" s="21"/>
      <c r="B2230" s="21" t="s">
        <v>1519</v>
      </c>
      <c r="C2230" s="21">
        <v>83054395</v>
      </c>
      <c r="D2230" s="25">
        <v>101885</v>
      </c>
      <c r="E2230" s="21" t="s">
        <v>1575</v>
      </c>
      <c r="F2230" s="31" t="s">
        <v>69</v>
      </c>
      <c r="G2230" s="21" t="s">
        <v>2204</v>
      </c>
      <c r="H2230" s="21" t="s">
        <v>779</v>
      </c>
      <c r="I2230" s="25" t="s">
        <v>84</v>
      </c>
      <c r="J2230" s="21" t="s">
        <v>85</v>
      </c>
      <c r="K2230" s="21" t="s">
        <v>386</v>
      </c>
      <c r="L2230" s="20">
        <v>45723</v>
      </c>
      <c r="M2230" s="20">
        <v>44774</v>
      </c>
      <c r="N2230" s="21" t="s">
        <v>22</v>
      </c>
      <c r="O2230" s="21">
        <v>19</v>
      </c>
      <c r="P2230" s="21">
        <v>0</v>
      </c>
      <c r="Q2230" s="21">
        <v>0</v>
      </c>
      <c r="R2230" s="28"/>
      <c r="S2230" s="18" t="str">
        <f>IFERROR(VLOOKUP(D2230,'[1]comparativo br'!$A:$B,2,FALSE),"")</f>
        <v/>
      </c>
      <c r="T2230" s="18" t="str">
        <f>IFERROR(VLOOKUP(D2230,'[1]comparativo br'!$A:$C,3,FALSE),"")</f>
        <v/>
      </c>
      <c r="U2230" s="15" t="str">
        <f t="shared" si="274"/>
        <v/>
      </c>
      <c r="V2230" s="19" t="str">
        <f>IFERROR(VLOOKUP(D2230,'[1]comparativo br'!$A:$D,4,FALSE),"")</f>
        <v/>
      </c>
      <c r="W2230" s="19" t="str">
        <f>IFERROR(VLOOKUP(D2230,'[1]comparativo br'!$A:$E,5,FALSE),"")</f>
        <v/>
      </c>
      <c r="X2230" s="15" t="str">
        <f t="shared" si="279"/>
        <v/>
      </c>
      <c r="Y2230" s="18" t="e">
        <f>SUMIFS([2]Plan2!$H:$H,[2]Plan2!$A:$A,$D2230,[2]Plan2!$U:$U,6)</f>
        <v>#VALUE!</v>
      </c>
      <c r="Z2230" s="18" t="e">
        <f>SUMIFS([2]Plan2!$H:$H,[2]Plan2!$A:$A,$D2230,[2]Plan2!$U:$U,7)</f>
        <v>#VALUE!</v>
      </c>
      <c r="AA2230" s="18" t="e">
        <f>SUMIFS([2]Plan2!$H:$H,[2]Plan2!$A:$A,$D2230,[2]Plan2!$U:$U,8)</f>
        <v>#VALUE!</v>
      </c>
      <c r="AB2230" s="18" t="e">
        <f>SUMIFS([2]Plan2!$H:$H,[2]Plan2!$A:$A,$D2230,[2]Plan2!$U:$U,9)</f>
        <v>#VALUE!</v>
      </c>
      <c r="AC2230" s="18" t="e">
        <f>SUMIFS([2]Plan2!$H:$H,[2]Plan2!$A:$A,$D2230,[2]Plan2!$U:$U,10)</f>
        <v>#VALUE!</v>
      </c>
      <c r="AD2230" s="18" t="e">
        <f>SUMIFS([2]Plan2!$H:$H,[2]Plan2!$A:$A,$D2230,[2]Plan2!$U:$U,11)</f>
        <v>#VALUE!</v>
      </c>
      <c r="AE2230" s="18" t="e">
        <f>SUMIFS([2]Plan2!$H:$H,[2]Plan2!$A:$A,$D2230,[2]Plan2!$U:$U,12)</f>
        <v>#VALUE!</v>
      </c>
      <c r="AF2230" s="18" t="e">
        <f>SUMIFS([2]Plan2!$H:$H,[2]Plan2!$A:$A,$D2230,[2]Plan2!$U:$U,1)</f>
        <v>#VALUE!</v>
      </c>
      <c r="AG2230" s="18" t="e">
        <f>SUMIFS([2]Plan2!$H:$H,[2]Plan2!$A:$A,$D2230,[2]Plan2!$U:$U,2)</f>
        <v>#VALUE!</v>
      </c>
      <c r="AH2230" s="18" t="e">
        <f>SUMIFS([2]Plan2!$H:$H,[2]Plan2!$A:$A,$D2230,[2]Plan2!$U:$U,3)</f>
        <v>#VALUE!</v>
      </c>
      <c r="AI2230" s="18" t="e">
        <f>SUMIFS([2]Plan2!$H:$H,[2]Plan2!$A:$A,$D2230,[2]Plan2!$U:$U,4)</f>
        <v>#VALUE!</v>
      </c>
      <c r="AJ2230" s="18" t="e">
        <f>SUMIFS([2]Plan2!$H:$H,[2]Plan2!$A:$A,$D2230,[2]Plan2!$U:$U,5)</f>
        <v>#VALUE!</v>
      </c>
      <c r="AK2230" s="23" t="e">
        <f t="shared" si="275"/>
        <v>#VALUE!</v>
      </c>
      <c r="AL2230" s="23" t="e">
        <f t="shared" si="278"/>
        <v>#VALUE!</v>
      </c>
      <c r="AM2230">
        <f t="shared" si="276"/>
        <v>0</v>
      </c>
    </row>
    <row r="2231" spans="1:39" ht="15.75" x14ac:dyDescent="0.25">
      <c r="A2231" s="21" t="s">
        <v>56</v>
      </c>
      <c r="B2231" s="21" t="s">
        <v>1519</v>
      </c>
      <c r="C2231" s="21">
        <v>83085522</v>
      </c>
      <c r="D2231" s="25" t="s">
        <v>1906</v>
      </c>
      <c r="E2231" s="21" t="s">
        <v>12</v>
      </c>
      <c r="F2231" s="31" t="s">
        <v>12</v>
      </c>
      <c r="G2231" s="21" t="s">
        <v>1907</v>
      </c>
      <c r="H2231" s="21" t="s">
        <v>245</v>
      </c>
      <c r="I2231" s="25" t="s">
        <v>84</v>
      </c>
      <c r="J2231" s="21" t="s">
        <v>27</v>
      </c>
      <c r="K2231" s="21" t="s">
        <v>74</v>
      </c>
      <c r="L2231" s="20">
        <v>45517</v>
      </c>
      <c r="M2231" s="20">
        <v>45741</v>
      </c>
      <c r="N2231" s="21" t="s">
        <v>53</v>
      </c>
      <c r="O2231" s="21">
        <v>0</v>
      </c>
      <c r="P2231" s="21">
        <v>0</v>
      </c>
      <c r="Q2231" s="21">
        <v>2</v>
      </c>
      <c r="R2231" s="15">
        <v>1</v>
      </c>
      <c r="S2231" s="18" t="str">
        <f>IFERROR(VLOOKUP(D2231,'[1]comparativo br'!$A:$B,2,FALSE),"")</f>
        <v/>
      </c>
      <c r="T2231" s="18" t="str">
        <f>IFERROR(VLOOKUP(D2231,'[1]comparativo br'!$A:$C,3,FALSE),"")</f>
        <v/>
      </c>
      <c r="U2231" s="15" t="str">
        <f t="shared" si="274"/>
        <v/>
      </c>
      <c r="V2231" s="19" t="str">
        <f>IFERROR(VLOOKUP(D2231,'[1]comparativo br'!$A:$D,4,FALSE),"")</f>
        <v/>
      </c>
      <c r="W2231" s="19" t="str">
        <f>IFERROR(VLOOKUP(D2231,'[1]comparativo br'!$A:$E,5,FALSE),"")</f>
        <v/>
      </c>
      <c r="X2231" s="15" t="str">
        <f t="shared" si="279"/>
        <v/>
      </c>
      <c r="Y2231" s="18" t="e">
        <f>SUMIFS([2]Plan2!$H:$H,[2]Plan2!$A:$A,$D2231,[2]Plan2!$U:$U,6)</f>
        <v>#VALUE!</v>
      </c>
      <c r="Z2231" s="18" t="e">
        <f>SUMIFS([2]Plan2!$H:$H,[2]Plan2!$A:$A,$D2231,[2]Plan2!$U:$U,7)</f>
        <v>#VALUE!</v>
      </c>
      <c r="AA2231" s="18" t="e">
        <f>SUMIFS([2]Plan2!$H:$H,[2]Plan2!$A:$A,$D2231,[2]Plan2!$U:$U,8)</f>
        <v>#VALUE!</v>
      </c>
      <c r="AB2231" s="18" t="e">
        <f>SUMIFS([2]Plan2!$H:$H,[2]Plan2!$A:$A,$D2231,[2]Plan2!$U:$U,9)</f>
        <v>#VALUE!</v>
      </c>
      <c r="AC2231" s="18" t="e">
        <f>SUMIFS([2]Plan2!$H:$H,[2]Plan2!$A:$A,$D2231,[2]Plan2!$U:$U,10)</f>
        <v>#VALUE!</v>
      </c>
      <c r="AD2231" s="18" t="e">
        <f>SUMIFS([2]Plan2!$H:$H,[2]Plan2!$A:$A,$D2231,[2]Plan2!$U:$U,11)</f>
        <v>#VALUE!</v>
      </c>
      <c r="AE2231" s="18" t="e">
        <f>SUMIFS([2]Plan2!$H:$H,[2]Plan2!$A:$A,$D2231,[2]Plan2!$U:$U,12)</f>
        <v>#VALUE!</v>
      </c>
      <c r="AF2231" s="18" t="e">
        <f>SUMIFS([2]Plan2!$H:$H,[2]Plan2!$A:$A,$D2231,[2]Plan2!$U:$U,1)</f>
        <v>#VALUE!</v>
      </c>
      <c r="AG2231" s="18" t="e">
        <f>SUMIFS([2]Plan2!$H:$H,[2]Plan2!$A:$A,$D2231,[2]Plan2!$U:$U,2)</f>
        <v>#VALUE!</v>
      </c>
      <c r="AH2231" s="18" t="e">
        <f>SUMIFS([2]Plan2!$H:$H,[2]Plan2!$A:$A,$D2231,[2]Plan2!$U:$U,3)</f>
        <v>#VALUE!</v>
      </c>
      <c r="AI2231" s="18" t="e">
        <f>SUMIFS([2]Plan2!$H:$H,[2]Plan2!$A:$A,$D2231,[2]Plan2!$U:$U,4)</f>
        <v>#VALUE!</v>
      </c>
      <c r="AJ2231" s="18" t="e">
        <f>SUMIFS([2]Plan2!$H:$H,[2]Plan2!$A:$A,$D2231,[2]Plan2!$U:$U,5)</f>
        <v>#VALUE!</v>
      </c>
      <c r="AK2231" s="23" t="e">
        <f t="shared" si="275"/>
        <v>#VALUE!</v>
      </c>
      <c r="AL2231" s="23" t="e">
        <f t="shared" si="278"/>
        <v>#VALUE!</v>
      </c>
      <c r="AM2231">
        <f t="shared" si="276"/>
        <v>0</v>
      </c>
    </row>
    <row r="2232" spans="1:39" ht="15.75" x14ac:dyDescent="0.25">
      <c r="A2232" s="21" t="s">
        <v>1496</v>
      </c>
      <c r="B2232" s="21" t="s">
        <v>1519</v>
      </c>
      <c r="C2232" s="21">
        <v>83310441</v>
      </c>
      <c r="D2232" s="25">
        <v>191913</v>
      </c>
      <c r="E2232" s="21" t="s">
        <v>60</v>
      </c>
      <c r="F2232" s="31" t="s">
        <v>60</v>
      </c>
      <c r="G2232" s="21" t="s">
        <v>1661</v>
      </c>
      <c r="H2232" s="21" t="s">
        <v>162</v>
      </c>
      <c r="I2232" s="25" t="s">
        <v>72</v>
      </c>
      <c r="J2232" s="21" t="s">
        <v>107</v>
      </c>
      <c r="K2232" s="21" t="s">
        <v>389</v>
      </c>
      <c r="L2232" s="20">
        <v>45425</v>
      </c>
      <c r="M2232" s="20">
        <v>45798</v>
      </c>
      <c r="N2232" s="21" t="s">
        <v>18</v>
      </c>
      <c r="O2232" s="21">
        <v>25</v>
      </c>
      <c r="P2232" s="21">
        <v>40</v>
      </c>
      <c r="Q2232" s="21">
        <v>35</v>
      </c>
      <c r="R2232" s="15">
        <f t="shared" ref="R2232:R2240" si="280">(Q2232-P2232)/P2232</f>
        <v>-0.125</v>
      </c>
      <c r="S2232" s="18">
        <f>IFERROR(VLOOKUP(D2232,'[1]comparativo br'!$A:$B,2,FALSE),"")</f>
        <v>0</v>
      </c>
      <c r="T2232" s="18">
        <f>IFERROR(VLOOKUP(D2232,'[1]comparativo br'!$A:$C,3,FALSE),"")</f>
        <v>0</v>
      </c>
      <c r="U2232" s="15" t="str">
        <f t="shared" si="274"/>
        <v/>
      </c>
      <c r="V2232" s="19">
        <f>IFERROR(VLOOKUP(D2232,'[1]comparativo br'!$A:$D,4,FALSE),"")</f>
        <v>16</v>
      </c>
      <c r="W2232" s="19">
        <f>IFERROR(VLOOKUP(D2232,'[1]comparativo br'!$A:$E,5,FALSE),"")</f>
        <v>25</v>
      </c>
      <c r="X2232" s="15">
        <f t="shared" si="279"/>
        <v>0.5625</v>
      </c>
      <c r="Y2232" s="18" t="e">
        <f>SUMIFS([2]Plan2!$H:$H,[2]Plan2!$A:$A,$D2232,[2]Plan2!$U:$U,6)</f>
        <v>#VALUE!</v>
      </c>
      <c r="Z2232" s="18" t="e">
        <f>SUMIFS([2]Plan2!$H:$H,[2]Plan2!$A:$A,$D2232,[2]Plan2!$U:$U,7)</f>
        <v>#VALUE!</v>
      </c>
      <c r="AA2232" s="18" t="e">
        <f>SUMIFS([2]Plan2!$H:$H,[2]Plan2!$A:$A,$D2232,[2]Plan2!$U:$U,8)</f>
        <v>#VALUE!</v>
      </c>
      <c r="AB2232" s="18" t="e">
        <f>SUMIFS([2]Plan2!$H:$H,[2]Plan2!$A:$A,$D2232,[2]Plan2!$U:$U,9)</f>
        <v>#VALUE!</v>
      </c>
      <c r="AC2232" s="18" t="e">
        <f>SUMIFS([2]Plan2!$H:$H,[2]Plan2!$A:$A,$D2232,[2]Plan2!$U:$U,10)</f>
        <v>#VALUE!</v>
      </c>
      <c r="AD2232" s="18" t="e">
        <f>SUMIFS([2]Plan2!$H:$H,[2]Plan2!$A:$A,$D2232,[2]Plan2!$U:$U,11)</f>
        <v>#VALUE!</v>
      </c>
      <c r="AE2232" s="18" t="e">
        <f>SUMIFS([2]Plan2!$H:$H,[2]Plan2!$A:$A,$D2232,[2]Plan2!$U:$U,12)</f>
        <v>#VALUE!</v>
      </c>
      <c r="AF2232" s="18" t="e">
        <f>SUMIFS([2]Plan2!$H:$H,[2]Plan2!$A:$A,$D2232,[2]Plan2!$U:$U,1)</f>
        <v>#VALUE!</v>
      </c>
      <c r="AG2232" s="18" t="e">
        <f>SUMIFS([2]Plan2!$H:$H,[2]Plan2!$A:$A,$D2232,[2]Plan2!$U:$U,2)</f>
        <v>#VALUE!</v>
      </c>
      <c r="AH2232" s="18" t="e">
        <f>SUMIFS([2]Plan2!$H:$H,[2]Plan2!$A:$A,$D2232,[2]Plan2!$U:$U,3)</f>
        <v>#VALUE!</v>
      </c>
      <c r="AI2232" s="18" t="e">
        <f>SUMIFS([2]Plan2!$H:$H,[2]Plan2!$A:$A,$D2232,[2]Plan2!$U:$U,4)</f>
        <v>#VALUE!</v>
      </c>
      <c r="AJ2232" s="18" t="e">
        <f>SUMIFS([2]Plan2!$H:$H,[2]Plan2!$A:$A,$D2232,[2]Plan2!$U:$U,5)</f>
        <v>#VALUE!</v>
      </c>
      <c r="AK2232" s="23" t="e">
        <f t="shared" si="275"/>
        <v>#VALUE!</v>
      </c>
      <c r="AL2232" s="23" t="e">
        <f t="shared" si="278"/>
        <v>#VALUE!</v>
      </c>
      <c r="AM2232">
        <f t="shared" si="276"/>
        <v>0</v>
      </c>
    </row>
    <row r="2233" spans="1:39" ht="15.75" x14ac:dyDescent="0.25">
      <c r="A2233" s="21"/>
      <c r="B2233" s="21" t="s">
        <v>1520</v>
      </c>
      <c r="C2233" s="21">
        <v>83495812</v>
      </c>
      <c r="D2233" s="25">
        <v>191670</v>
      </c>
      <c r="E2233" s="21" t="s">
        <v>1209</v>
      </c>
      <c r="F2233" s="31" t="s">
        <v>1209</v>
      </c>
      <c r="G2233" s="21" t="s">
        <v>1659</v>
      </c>
      <c r="H2233" s="21" t="s">
        <v>1660</v>
      </c>
      <c r="I2233" s="25" t="s">
        <v>84</v>
      </c>
      <c r="J2233" s="21" t="s">
        <v>21</v>
      </c>
      <c r="K2233" s="21"/>
      <c r="L2233" s="20">
        <v>45797</v>
      </c>
      <c r="M2233" s="20">
        <v>45798</v>
      </c>
      <c r="N2233" s="21" t="s">
        <v>18</v>
      </c>
      <c r="O2233" s="21">
        <v>156</v>
      </c>
      <c r="P2233" s="21">
        <v>18</v>
      </c>
      <c r="Q2233" s="21">
        <v>323</v>
      </c>
      <c r="R2233" s="15">
        <f t="shared" si="280"/>
        <v>16.944444444444443</v>
      </c>
      <c r="S2233" s="18">
        <f>IFERROR(VLOOKUP(D2233,'[1]comparativo br'!$A:$B,2,FALSE),"")</f>
        <v>2226</v>
      </c>
      <c r="T2233" s="18">
        <f>IFERROR(VLOOKUP(D2233,'[1]comparativo br'!$A:$C,3,FALSE),"")</f>
        <v>15785</v>
      </c>
      <c r="U2233" s="15">
        <f t="shared" si="274"/>
        <v>6.0911949685534594</v>
      </c>
      <c r="V2233" s="19">
        <f>IFERROR(VLOOKUP(D2233,'[1]comparativo br'!$A:$D,4,FALSE),"")</f>
        <v>202</v>
      </c>
      <c r="W2233" s="19">
        <f>IFERROR(VLOOKUP(D2233,'[1]comparativo br'!$A:$E,5,FALSE),"")</f>
        <v>132</v>
      </c>
      <c r="X2233" s="15">
        <f t="shared" si="279"/>
        <v>-0.34653465346534651</v>
      </c>
      <c r="Y2233" s="18" t="e">
        <f>SUMIFS([2]Plan2!$H:$H,[2]Plan2!$A:$A,$D2233,[2]Plan2!$U:$U,6)</f>
        <v>#VALUE!</v>
      </c>
      <c r="Z2233" s="18" t="e">
        <f>SUMIFS([2]Plan2!$H:$H,[2]Plan2!$A:$A,$D2233,[2]Plan2!$U:$U,7)</f>
        <v>#VALUE!</v>
      </c>
      <c r="AA2233" s="18" t="e">
        <f>SUMIFS([2]Plan2!$H:$H,[2]Plan2!$A:$A,$D2233,[2]Plan2!$U:$U,8)</f>
        <v>#VALUE!</v>
      </c>
      <c r="AB2233" s="18" t="e">
        <f>SUMIFS([2]Plan2!$H:$H,[2]Plan2!$A:$A,$D2233,[2]Plan2!$U:$U,9)</f>
        <v>#VALUE!</v>
      </c>
      <c r="AC2233" s="18" t="e">
        <f>SUMIFS([2]Plan2!$H:$H,[2]Plan2!$A:$A,$D2233,[2]Plan2!$U:$U,10)</f>
        <v>#VALUE!</v>
      </c>
      <c r="AD2233" s="18" t="e">
        <f>SUMIFS([2]Plan2!$H:$H,[2]Plan2!$A:$A,$D2233,[2]Plan2!$U:$U,11)</f>
        <v>#VALUE!</v>
      </c>
      <c r="AE2233" s="18" t="e">
        <f>SUMIFS([2]Plan2!$H:$H,[2]Plan2!$A:$A,$D2233,[2]Plan2!$U:$U,12)</f>
        <v>#VALUE!</v>
      </c>
      <c r="AF2233" s="18" t="e">
        <f>SUMIFS([2]Plan2!$H:$H,[2]Plan2!$A:$A,$D2233,[2]Plan2!$U:$U,1)</f>
        <v>#VALUE!</v>
      </c>
      <c r="AG2233" s="18" t="e">
        <f>SUMIFS([2]Plan2!$H:$H,[2]Plan2!$A:$A,$D2233,[2]Plan2!$U:$U,2)</f>
        <v>#VALUE!</v>
      </c>
      <c r="AH2233" s="18" t="e">
        <f>SUMIFS([2]Plan2!$H:$H,[2]Plan2!$A:$A,$D2233,[2]Plan2!$U:$U,3)</f>
        <v>#VALUE!</v>
      </c>
      <c r="AI2233" s="18" t="e">
        <f>SUMIFS([2]Plan2!$H:$H,[2]Plan2!$A:$A,$D2233,[2]Plan2!$U:$U,4)</f>
        <v>#VALUE!</v>
      </c>
      <c r="AJ2233" s="18" t="e">
        <f>SUMIFS([2]Plan2!$H:$H,[2]Plan2!$A:$A,$D2233,[2]Plan2!$U:$U,5)</f>
        <v>#VALUE!</v>
      </c>
      <c r="AK2233" s="23" t="e">
        <f t="shared" si="275"/>
        <v>#VALUE!</v>
      </c>
      <c r="AL2233" s="23" t="e">
        <f t="shared" si="278"/>
        <v>#VALUE!</v>
      </c>
      <c r="AM2233">
        <f t="shared" si="276"/>
        <v>0</v>
      </c>
    </row>
    <row r="2234" spans="1:39" ht="15.75" x14ac:dyDescent="0.25">
      <c r="A2234" s="21"/>
      <c r="B2234" s="21" t="s">
        <v>1519</v>
      </c>
      <c r="C2234" s="21">
        <v>83775676</v>
      </c>
      <c r="D2234" s="25">
        <v>194300</v>
      </c>
      <c r="E2234" s="21" t="s">
        <v>2184</v>
      </c>
      <c r="F2234" s="31" t="s">
        <v>2489</v>
      </c>
      <c r="G2234" s="21" t="s">
        <v>1718</v>
      </c>
      <c r="H2234" s="21" t="s">
        <v>1719</v>
      </c>
      <c r="I2234" s="25" t="s">
        <v>132</v>
      </c>
      <c r="J2234" s="21" t="s">
        <v>21</v>
      </c>
      <c r="K2234" s="21"/>
      <c r="L2234" s="20">
        <v>45428</v>
      </c>
      <c r="M2234" s="20">
        <v>45449</v>
      </c>
      <c r="N2234" s="21" t="s">
        <v>53</v>
      </c>
      <c r="O2234" s="21">
        <v>0</v>
      </c>
      <c r="P2234" s="21">
        <v>1</v>
      </c>
      <c r="Q2234" s="21">
        <v>1</v>
      </c>
      <c r="R2234" s="15">
        <f t="shared" si="280"/>
        <v>0</v>
      </c>
      <c r="S2234" s="18" t="str">
        <f>IFERROR(VLOOKUP(D2234,'[1]comparativo br'!$A:$B,2,FALSE),"")</f>
        <v/>
      </c>
      <c r="T2234" s="18" t="str">
        <f>IFERROR(VLOOKUP(D2234,'[1]comparativo br'!$A:$C,3,FALSE),"")</f>
        <v/>
      </c>
      <c r="U2234" s="15" t="str">
        <f t="shared" si="274"/>
        <v/>
      </c>
      <c r="V2234" s="19" t="str">
        <f>IFERROR(VLOOKUP(D2234,'[1]comparativo br'!$A:$D,4,FALSE),"")</f>
        <v/>
      </c>
      <c r="W2234" s="19" t="str">
        <f>IFERROR(VLOOKUP(D2234,'[1]comparativo br'!$A:$E,5,FALSE),"")</f>
        <v/>
      </c>
      <c r="X2234" s="15" t="str">
        <f t="shared" si="279"/>
        <v/>
      </c>
      <c r="Y2234" s="18" t="e">
        <f>SUMIFS([2]Plan2!$H:$H,[2]Plan2!$A:$A,$D2234,[2]Plan2!$U:$U,6)</f>
        <v>#VALUE!</v>
      </c>
      <c r="Z2234" s="18" t="e">
        <f>SUMIFS([2]Plan2!$H:$H,[2]Plan2!$A:$A,$D2234,[2]Plan2!$U:$U,7)</f>
        <v>#VALUE!</v>
      </c>
      <c r="AA2234" s="18" t="e">
        <f>SUMIFS([2]Plan2!$H:$H,[2]Plan2!$A:$A,$D2234,[2]Plan2!$U:$U,8)</f>
        <v>#VALUE!</v>
      </c>
      <c r="AB2234" s="18" t="e">
        <f>SUMIFS([2]Plan2!$H:$H,[2]Plan2!$A:$A,$D2234,[2]Plan2!$U:$U,9)</f>
        <v>#VALUE!</v>
      </c>
      <c r="AC2234" s="18" t="e">
        <f>SUMIFS([2]Plan2!$H:$H,[2]Plan2!$A:$A,$D2234,[2]Plan2!$U:$U,10)</f>
        <v>#VALUE!</v>
      </c>
      <c r="AD2234" s="18" t="e">
        <f>SUMIFS([2]Plan2!$H:$H,[2]Plan2!$A:$A,$D2234,[2]Plan2!$U:$U,11)</f>
        <v>#VALUE!</v>
      </c>
      <c r="AE2234" s="18" t="e">
        <f>SUMIFS([2]Plan2!$H:$H,[2]Plan2!$A:$A,$D2234,[2]Plan2!$U:$U,12)</f>
        <v>#VALUE!</v>
      </c>
      <c r="AF2234" s="18" t="e">
        <f>SUMIFS([2]Plan2!$H:$H,[2]Plan2!$A:$A,$D2234,[2]Plan2!$U:$U,1)</f>
        <v>#VALUE!</v>
      </c>
      <c r="AG2234" s="18" t="e">
        <f>SUMIFS([2]Plan2!$H:$H,[2]Plan2!$A:$A,$D2234,[2]Plan2!$U:$U,2)</f>
        <v>#VALUE!</v>
      </c>
      <c r="AH2234" s="18" t="e">
        <f>SUMIFS([2]Plan2!$H:$H,[2]Plan2!$A:$A,$D2234,[2]Plan2!$U:$U,3)</f>
        <v>#VALUE!</v>
      </c>
      <c r="AI2234" s="18" t="e">
        <f>SUMIFS([2]Plan2!$H:$H,[2]Plan2!$A:$A,$D2234,[2]Plan2!$U:$U,4)</f>
        <v>#VALUE!</v>
      </c>
      <c r="AJ2234" s="18" t="e">
        <f>SUMIFS([2]Plan2!$H:$H,[2]Plan2!$A:$A,$D2234,[2]Plan2!$U:$U,5)</f>
        <v>#VALUE!</v>
      </c>
      <c r="AK2234" s="23" t="e">
        <f t="shared" si="275"/>
        <v>#VALUE!</v>
      </c>
      <c r="AL2234" s="23" t="e">
        <f t="shared" si="278"/>
        <v>#VALUE!</v>
      </c>
      <c r="AM2234">
        <f t="shared" si="276"/>
        <v>0</v>
      </c>
    </row>
    <row r="2235" spans="1:39" ht="15.75" x14ac:dyDescent="0.25">
      <c r="A2235" s="21"/>
      <c r="B2235" s="21" t="s">
        <v>1520</v>
      </c>
      <c r="C2235" s="21">
        <v>84046101</v>
      </c>
      <c r="D2235" s="25">
        <v>194505</v>
      </c>
      <c r="E2235" s="21" t="s">
        <v>2143</v>
      </c>
      <c r="F2235" s="31" t="s">
        <v>1180</v>
      </c>
      <c r="G2235" s="21" t="s">
        <v>2035</v>
      </c>
      <c r="H2235" s="21" t="s">
        <v>30</v>
      </c>
      <c r="I2235" s="25" t="s">
        <v>31</v>
      </c>
      <c r="J2235" s="21" t="s">
        <v>27</v>
      </c>
      <c r="K2235" s="21" t="s">
        <v>74</v>
      </c>
      <c r="L2235" s="20"/>
      <c r="M2235" s="20">
        <v>45541</v>
      </c>
      <c r="N2235" s="21" t="s">
        <v>53</v>
      </c>
      <c r="O2235" s="21">
        <v>13</v>
      </c>
      <c r="P2235" s="21">
        <v>18</v>
      </c>
      <c r="Q2235" s="21">
        <v>8</v>
      </c>
      <c r="R2235" s="15">
        <f t="shared" si="280"/>
        <v>-0.55555555555555558</v>
      </c>
      <c r="S2235" s="18" t="str">
        <f>IFERROR(VLOOKUP(D2235,'[1]comparativo br'!$A:$B,2,FALSE),"")</f>
        <v/>
      </c>
      <c r="T2235" s="18" t="str">
        <f>IFERROR(VLOOKUP(D2235,'[1]comparativo br'!$A:$C,3,FALSE),"")</f>
        <v/>
      </c>
      <c r="U2235" s="15" t="str">
        <f t="shared" si="274"/>
        <v/>
      </c>
      <c r="V2235" s="19" t="str">
        <f>IFERROR(VLOOKUP(D2235,'[1]comparativo br'!$A:$D,4,FALSE),"")</f>
        <v/>
      </c>
      <c r="W2235" s="19" t="str">
        <f>IFERROR(VLOOKUP(D2235,'[1]comparativo br'!$A:$E,5,FALSE),"")</f>
        <v/>
      </c>
      <c r="X2235" s="15" t="str">
        <f t="shared" si="279"/>
        <v/>
      </c>
      <c r="Y2235" s="18" t="e">
        <f>SUMIFS([2]Plan2!$H:$H,[2]Plan2!$A:$A,$D2235,[2]Plan2!$U:$U,6)</f>
        <v>#VALUE!</v>
      </c>
      <c r="Z2235" s="18" t="e">
        <f>SUMIFS([2]Plan2!$H:$H,[2]Plan2!$A:$A,$D2235,[2]Plan2!$U:$U,7)</f>
        <v>#VALUE!</v>
      </c>
      <c r="AA2235" s="18" t="e">
        <f>SUMIFS([2]Plan2!$H:$H,[2]Plan2!$A:$A,$D2235,[2]Plan2!$U:$U,8)</f>
        <v>#VALUE!</v>
      </c>
      <c r="AB2235" s="18" t="e">
        <f>SUMIFS([2]Plan2!$H:$H,[2]Plan2!$A:$A,$D2235,[2]Plan2!$U:$U,9)</f>
        <v>#VALUE!</v>
      </c>
      <c r="AC2235" s="18" t="e">
        <f>SUMIFS([2]Plan2!$H:$H,[2]Plan2!$A:$A,$D2235,[2]Plan2!$U:$U,10)</f>
        <v>#VALUE!</v>
      </c>
      <c r="AD2235" s="18" t="e">
        <f>SUMIFS([2]Plan2!$H:$H,[2]Plan2!$A:$A,$D2235,[2]Plan2!$U:$U,11)</f>
        <v>#VALUE!</v>
      </c>
      <c r="AE2235" s="18" t="e">
        <f>SUMIFS([2]Plan2!$H:$H,[2]Plan2!$A:$A,$D2235,[2]Plan2!$U:$U,12)</f>
        <v>#VALUE!</v>
      </c>
      <c r="AF2235" s="18" t="e">
        <f>SUMIFS([2]Plan2!$H:$H,[2]Plan2!$A:$A,$D2235,[2]Plan2!$U:$U,1)</f>
        <v>#VALUE!</v>
      </c>
      <c r="AG2235" s="18" t="e">
        <f>SUMIFS([2]Plan2!$H:$H,[2]Plan2!$A:$A,$D2235,[2]Plan2!$U:$U,2)</f>
        <v>#VALUE!</v>
      </c>
      <c r="AH2235" s="18" t="e">
        <f>SUMIFS([2]Plan2!$H:$H,[2]Plan2!$A:$A,$D2235,[2]Plan2!$U:$U,3)</f>
        <v>#VALUE!</v>
      </c>
      <c r="AI2235" s="18" t="e">
        <f>SUMIFS([2]Plan2!$H:$H,[2]Plan2!$A:$A,$D2235,[2]Plan2!$U:$U,4)</f>
        <v>#VALUE!</v>
      </c>
      <c r="AJ2235" s="18" t="e">
        <f>SUMIFS([2]Plan2!$H:$H,[2]Plan2!$A:$A,$D2235,[2]Plan2!$U:$U,5)</f>
        <v>#VALUE!</v>
      </c>
      <c r="AK2235" s="23" t="e">
        <f t="shared" si="275"/>
        <v>#VALUE!</v>
      </c>
      <c r="AL2235" s="23" t="e">
        <f t="shared" si="278"/>
        <v>#VALUE!</v>
      </c>
      <c r="AM2235">
        <f t="shared" si="276"/>
        <v>0</v>
      </c>
    </row>
    <row r="2236" spans="1:39" ht="15.75" x14ac:dyDescent="0.25">
      <c r="A2236" s="21"/>
      <c r="B2236" s="21" t="s">
        <v>1519</v>
      </c>
      <c r="C2236" s="21">
        <v>84584994</v>
      </c>
      <c r="D2236" s="25">
        <v>194209</v>
      </c>
      <c r="E2236" s="21" t="s">
        <v>1180</v>
      </c>
      <c r="F2236" s="31" t="s">
        <v>1180</v>
      </c>
      <c r="G2236" s="21" t="s">
        <v>1486</v>
      </c>
      <c r="H2236" s="21" t="s">
        <v>602</v>
      </c>
      <c r="I2236" s="25" t="s">
        <v>20</v>
      </c>
      <c r="J2236" s="21" t="s">
        <v>21</v>
      </c>
      <c r="K2236" s="21"/>
      <c r="L2236" s="20">
        <v>45190</v>
      </c>
      <c r="M2236" s="20">
        <v>45194</v>
      </c>
      <c r="N2236" s="21" t="s">
        <v>53</v>
      </c>
      <c r="O2236" s="21">
        <v>1</v>
      </c>
      <c r="P2236" s="21">
        <v>1</v>
      </c>
      <c r="Q2236" s="21">
        <v>0</v>
      </c>
      <c r="R2236" s="15">
        <f t="shared" si="280"/>
        <v>-1</v>
      </c>
      <c r="S2236" s="18" t="str">
        <f>IFERROR(VLOOKUP(D2236,'[1]comparativo br'!$A:$B,2,FALSE),"")</f>
        <v/>
      </c>
      <c r="T2236" s="18" t="str">
        <f>IFERROR(VLOOKUP(D2236,'[1]comparativo br'!$A:$C,3,FALSE),"")</f>
        <v/>
      </c>
      <c r="U2236" s="15" t="str">
        <f t="shared" si="274"/>
        <v/>
      </c>
      <c r="V2236" s="19" t="str">
        <f>IFERROR(VLOOKUP(D2236,'[1]comparativo br'!$A:$D,4,FALSE),"")</f>
        <v/>
      </c>
      <c r="W2236" s="19" t="str">
        <f>IFERROR(VLOOKUP(D2236,'[1]comparativo br'!$A:$E,5,FALSE),"")</f>
        <v/>
      </c>
      <c r="X2236" s="15" t="str">
        <f t="shared" si="279"/>
        <v/>
      </c>
      <c r="Y2236" s="18" t="e">
        <f>SUMIFS([2]Plan2!$H:$H,[2]Plan2!$A:$A,$D2236,[2]Plan2!$U:$U,6)</f>
        <v>#VALUE!</v>
      </c>
      <c r="Z2236" s="18" t="e">
        <f>SUMIFS([2]Plan2!$H:$H,[2]Plan2!$A:$A,$D2236,[2]Plan2!$U:$U,7)</f>
        <v>#VALUE!</v>
      </c>
      <c r="AA2236" s="18" t="e">
        <f>SUMIFS([2]Plan2!$H:$H,[2]Plan2!$A:$A,$D2236,[2]Plan2!$U:$U,8)</f>
        <v>#VALUE!</v>
      </c>
      <c r="AB2236" s="18" t="e">
        <f>SUMIFS([2]Plan2!$H:$H,[2]Plan2!$A:$A,$D2236,[2]Plan2!$U:$U,9)</f>
        <v>#VALUE!</v>
      </c>
      <c r="AC2236" s="18" t="e">
        <f>SUMIFS([2]Plan2!$H:$H,[2]Plan2!$A:$A,$D2236,[2]Plan2!$U:$U,10)</f>
        <v>#VALUE!</v>
      </c>
      <c r="AD2236" s="18" t="e">
        <f>SUMIFS([2]Plan2!$H:$H,[2]Plan2!$A:$A,$D2236,[2]Plan2!$U:$U,11)</f>
        <v>#VALUE!</v>
      </c>
      <c r="AE2236" s="18" t="e">
        <f>SUMIFS([2]Plan2!$H:$H,[2]Plan2!$A:$A,$D2236,[2]Plan2!$U:$U,12)</f>
        <v>#VALUE!</v>
      </c>
      <c r="AF2236" s="18" t="e">
        <f>SUMIFS([2]Plan2!$H:$H,[2]Plan2!$A:$A,$D2236,[2]Plan2!$U:$U,1)</f>
        <v>#VALUE!</v>
      </c>
      <c r="AG2236" s="18" t="e">
        <f>SUMIFS([2]Plan2!$H:$H,[2]Plan2!$A:$A,$D2236,[2]Plan2!$U:$U,2)</f>
        <v>#VALUE!</v>
      </c>
      <c r="AH2236" s="18" t="e">
        <f>SUMIFS([2]Plan2!$H:$H,[2]Plan2!$A:$A,$D2236,[2]Plan2!$U:$U,3)</f>
        <v>#VALUE!</v>
      </c>
      <c r="AI2236" s="18" t="e">
        <f>SUMIFS([2]Plan2!$H:$H,[2]Plan2!$A:$A,$D2236,[2]Plan2!$U:$U,4)</f>
        <v>#VALUE!</v>
      </c>
      <c r="AJ2236" s="18" t="e">
        <f>SUMIFS([2]Plan2!$H:$H,[2]Plan2!$A:$A,$D2236,[2]Plan2!$U:$U,5)</f>
        <v>#VALUE!</v>
      </c>
      <c r="AK2236" s="23" t="e">
        <f t="shared" si="275"/>
        <v>#VALUE!</v>
      </c>
      <c r="AL2236" s="23" t="e">
        <f t="shared" si="278"/>
        <v>#VALUE!</v>
      </c>
      <c r="AM2236">
        <f t="shared" si="276"/>
        <v>0</v>
      </c>
    </row>
    <row r="2237" spans="1:39" ht="15.75" x14ac:dyDescent="0.25">
      <c r="A2237" s="21"/>
      <c r="B2237" s="21" t="s">
        <v>1519</v>
      </c>
      <c r="C2237" s="21">
        <v>84590892</v>
      </c>
      <c r="D2237" s="25">
        <v>193622</v>
      </c>
      <c r="E2237" s="21" t="s">
        <v>33</v>
      </c>
      <c r="F2237" s="31" t="s">
        <v>1798</v>
      </c>
      <c r="G2237" s="21" t="s">
        <v>508</v>
      </c>
      <c r="H2237" s="21" t="s">
        <v>899</v>
      </c>
      <c r="I2237" s="25" t="s">
        <v>344</v>
      </c>
      <c r="J2237" s="21" t="s">
        <v>85</v>
      </c>
      <c r="K2237" s="21" t="s">
        <v>86</v>
      </c>
      <c r="L2237" s="20">
        <v>44798</v>
      </c>
      <c r="M2237" s="20">
        <v>45173</v>
      </c>
      <c r="N2237" s="21" t="s">
        <v>53</v>
      </c>
      <c r="O2237" s="21">
        <v>1</v>
      </c>
      <c r="P2237" s="21">
        <v>1</v>
      </c>
      <c r="Q2237" s="21">
        <v>0</v>
      </c>
      <c r="R2237" s="15">
        <f t="shared" si="280"/>
        <v>-1</v>
      </c>
      <c r="S2237" s="18" t="str">
        <f>IFERROR(VLOOKUP(D2237,'[1]comparativo br'!$A:$B,2,FALSE),"")</f>
        <v/>
      </c>
      <c r="T2237" s="18" t="str">
        <f>IFERROR(VLOOKUP(D2237,'[1]comparativo br'!$A:$C,3,FALSE),"")</f>
        <v/>
      </c>
      <c r="U2237" s="15" t="str">
        <f t="shared" si="274"/>
        <v/>
      </c>
      <c r="V2237" s="19" t="str">
        <f>IFERROR(VLOOKUP(D2237,'[1]comparativo br'!$A:$D,4,FALSE),"")</f>
        <v/>
      </c>
      <c r="W2237" s="19" t="str">
        <f>IFERROR(VLOOKUP(D2237,'[1]comparativo br'!$A:$E,5,FALSE),"")</f>
        <v/>
      </c>
      <c r="X2237" s="15" t="str">
        <f t="shared" si="279"/>
        <v/>
      </c>
      <c r="Y2237" s="18" t="e">
        <f>SUMIFS([2]Plan2!$H:$H,[2]Plan2!$A:$A,$D2237,[2]Plan2!$U:$U,6)</f>
        <v>#VALUE!</v>
      </c>
      <c r="Z2237" s="18" t="e">
        <f>SUMIFS([2]Plan2!$H:$H,[2]Plan2!$A:$A,$D2237,[2]Plan2!$U:$U,7)</f>
        <v>#VALUE!</v>
      </c>
      <c r="AA2237" s="18" t="e">
        <f>SUMIFS([2]Plan2!$H:$H,[2]Plan2!$A:$A,$D2237,[2]Plan2!$U:$U,8)</f>
        <v>#VALUE!</v>
      </c>
      <c r="AB2237" s="18" t="e">
        <f>SUMIFS([2]Plan2!$H:$H,[2]Plan2!$A:$A,$D2237,[2]Plan2!$U:$U,9)</f>
        <v>#VALUE!</v>
      </c>
      <c r="AC2237" s="18" t="e">
        <f>SUMIFS([2]Plan2!$H:$H,[2]Plan2!$A:$A,$D2237,[2]Plan2!$U:$U,10)</f>
        <v>#VALUE!</v>
      </c>
      <c r="AD2237" s="18" t="e">
        <f>SUMIFS([2]Plan2!$H:$H,[2]Plan2!$A:$A,$D2237,[2]Plan2!$U:$U,11)</f>
        <v>#VALUE!</v>
      </c>
      <c r="AE2237" s="18" t="e">
        <f>SUMIFS([2]Plan2!$H:$H,[2]Plan2!$A:$A,$D2237,[2]Plan2!$U:$U,12)</f>
        <v>#VALUE!</v>
      </c>
      <c r="AF2237" s="18" t="e">
        <f>SUMIFS([2]Plan2!$H:$H,[2]Plan2!$A:$A,$D2237,[2]Plan2!$U:$U,1)</f>
        <v>#VALUE!</v>
      </c>
      <c r="AG2237" s="18" t="e">
        <f>SUMIFS([2]Plan2!$H:$H,[2]Plan2!$A:$A,$D2237,[2]Plan2!$U:$U,2)</f>
        <v>#VALUE!</v>
      </c>
      <c r="AH2237" s="18" t="e">
        <f>SUMIFS([2]Plan2!$H:$H,[2]Plan2!$A:$A,$D2237,[2]Plan2!$U:$U,3)</f>
        <v>#VALUE!</v>
      </c>
      <c r="AI2237" s="18" t="e">
        <f>SUMIFS([2]Plan2!$H:$H,[2]Plan2!$A:$A,$D2237,[2]Plan2!$U:$U,4)</f>
        <v>#VALUE!</v>
      </c>
      <c r="AJ2237" s="18" t="e">
        <f>SUMIFS([2]Plan2!$H:$H,[2]Plan2!$A:$A,$D2237,[2]Plan2!$U:$U,5)</f>
        <v>#VALUE!</v>
      </c>
      <c r="AK2237" s="23" t="e">
        <f t="shared" si="275"/>
        <v>#VALUE!</v>
      </c>
      <c r="AL2237" s="23" t="e">
        <f t="shared" si="278"/>
        <v>#VALUE!</v>
      </c>
      <c r="AM2237">
        <f t="shared" si="276"/>
        <v>0</v>
      </c>
    </row>
    <row r="2238" spans="1:39" ht="15.75" x14ac:dyDescent="0.25">
      <c r="A2238" s="21"/>
      <c r="B2238" s="21" t="s">
        <v>1519</v>
      </c>
      <c r="C2238" s="21">
        <v>84590892</v>
      </c>
      <c r="D2238" s="25">
        <v>193458</v>
      </c>
      <c r="E2238" s="21" t="s">
        <v>33</v>
      </c>
      <c r="F2238" s="31" t="s">
        <v>33</v>
      </c>
      <c r="G2238" s="21" t="s">
        <v>508</v>
      </c>
      <c r="H2238" s="21" t="s">
        <v>899</v>
      </c>
      <c r="I2238" s="25" t="s">
        <v>344</v>
      </c>
      <c r="J2238" s="21" t="s">
        <v>85</v>
      </c>
      <c r="K2238" s="21" t="s">
        <v>86</v>
      </c>
      <c r="L2238" s="20">
        <v>45338</v>
      </c>
      <c r="M2238" s="20">
        <v>45680</v>
      </c>
      <c r="N2238" s="21" t="s">
        <v>53</v>
      </c>
      <c r="O2238" s="21">
        <v>9</v>
      </c>
      <c r="P2238" s="21">
        <v>11</v>
      </c>
      <c r="Q2238" s="21">
        <v>1</v>
      </c>
      <c r="R2238" s="15">
        <f t="shared" si="280"/>
        <v>-0.90909090909090906</v>
      </c>
      <c r="S2238" s="18" t="str">
        <f>IFERROR(VLOOKUP(D2238,'[1]comparativo br'!$A:$B,2,FALSE),"")</f>
        <v/>
      </c>
      <c r="T2238" s="18" t="str">
        <f>IFERROR(VLOOKUP(D2238,'[1]comparativo br'!$A:$C,3,FALSE),"")</f>
        <v/>
      </c>
      <c r="U2238" s="15" t="str">
        <f t="shared" si="274"/>
        <v/>
      </c>
      <c r="V2238" s="19" t="str">
        <f>IFERROR(VLOOKUP(D2238,'[1]comparativo br'!$A:$D,4,FALSE),"")</f>
        <v/>
      </c>
      <c r="W2238" s="19" t="str">
        <f>IFERROR(VLOOKUP(D2238,'[1]comparativo br'!$A:$E,5,FALSE),"")</f>
        <v/>
      </c>
      <c r="X2238" s="15" t="str">
        <f t="shared" si="279"/>
        <v/>
      </c>
      <c r="Y2238" s="18" t="e">
        <f>SUMIFS([2]Plan2!$H:$H,[2]Plan2!$A:$A,$D2238,[2]Plan2!$U:$U,6)</f>
        <v>#VALUE!</v>
      </c>
      <c r="Z2238" s="18" t="e">
        <f>SUMIFS([2]Plan2!$H:$H,[2]Plan2!$A:$A,$D2238,[2]Plan2!$U:$U,7)</f>
        <v>#VALUE!</v>
      </c>
      <c r="AA2238" s="18" t="e">
        <f>SUMIFS([2]Plan2!$H:$H,[2]Plan2!$A:$A,$D2238,[2]Plan2!$U:$U,8)</f>
        <v>#VALUE!</v>
      </c>
      <c r="AB2238" s="18" t="e">
        <f>SUMIFS([2]Plan2!$H:$H,[2]Plan2!$A:$A,$D2238,[2]Plan2!$U:$U,9)</f>
        <v>#VALUE!</v>
      </c>
      <c r="AC2238" s="18" t="e">
        <f>SUMIFS([2]Plan2!$H:$H,[2]Plan2!$A:$A,$D2238,[2]Plan2!$U:$U,10)</f>
        <v>#VALUE!</v>
      </c>
      <c r="AD2238" s="18" t="e">
        <f>SUMIFS([2]Plan2!$H:$H,[2]Plan2!$A:$A,$D2238,[2]Plan2!$U:$U,11)</f>
        <v>#VALUE!</v>
      </c>
      <c r="AE2238" s="18" t="e">
        <f>SUMIFS([2]Plan2!$H:$H,[2]Plan2!$A:$A,$D2238,[2]Plan2!$U:$U,12)</f>
        <v>#VALUE!</v>
      </c>
      <c r="AF2238" s="18" t="e">
        <f>SUMIFS([2]Plan2!$H:$H,[2]Plan2!$A:$A,$D2238,[2]Plan2!$U:$U,1)</f>
        <v>#VALUE!</v>
      </c>
      <c r="AG2238" s="18" t="e">
        <f>SUMIFS([2]Plan2!$H:$H,[2]Plan2!$A:$A,$D2238,[2]Plan2!$U:$U,2)</f>
        <v>#VALUE!</v>
      </c>
      <c r="AH2238" s="18" t="e">
        <f>SUMIFS([2]Plan2!$H:$H,[2]Plan2!$A:$A,$D2238,[2]Plan2!$U:$U,3)</f>
        <v>#VALUE!</v>
      </c>
      <c r="AI2238" s="18" t="e">
        <f>SUMIFS([2]Plan2!$H:$H,[2]Plan2!$A:$A,$D2238,[2]Plan2!$U:$U,4)</f>
        <v>#VALUE!</v>
      </c>
      <c r="AJ2238" s="18" t="e">
        <f>SUMIFS([2]Plan2!$H:$H,[2]Plan2!$A:$A,$D2238,[2]Plan2!$U:$U,5)</f>
        <v>#VALUE!</v>
      </c>
      <c r="AK2238" s="23" t="e">
        <f t="shared" si="275"/>
        <v>#VALUE!</v>
      </c>
      <c r="AL2238" s="23" t="e">
        <f t="shared" si="278"/>
        <v>#VALUE!</v>
      </c>
      <c r="AM2238">
        <f t="shared" si="276"/>
        <v>0</v>
      </c>
    </row>
    <row r="2239" spans="1:39" ht="15.75" x14ac:dyDescent="0.25">
      <c r="A2239" s="21"/>
      <c r="B2239" s="21" t="s">
        <v>1520</v>
      </c>
      <c r="C2239" s="21">
        <v>84590892</v>
      </c>
      <c r="D2239" s="25">
        <v>102549</v>
      </c>
      <c r="E2239" s="21" t="s">
        <v>33</v>
      </c>
      <c r="F2239" s="31" t="s">
        <v>33</v>
      </c>
      <c r="G2239" s="21" t="s">
        <v>508</v>
      </c>
      <c r="H2239" s="21" t="s">
        <v>509</v>
      </c>
      <c r="I2239" s="25" t="s">
        <v>190</v>
      </c>
      <c r="J2239" s="21" t="s">
        <v>85</v>
      </c>
      <c r="K2239" s="21" t="s">
        <v>86</v>
      </c>
      <c r="L2239" s="20">
        <v>45805</v>
      </c>
      <c r="M2239" s="20">
        <v>45792</v>
      </c>
      <c r="N2239" s="21" t="s">
        <v>18</v>
      </c>
      <c r="O2239" s="21">
        <v>21</v>
      </c>
      <c r="P2239" s="21">
        <v>19</v>
      </c>
      <c r="Q2239" s="21">
        <v>27</v>
      </c>
      <c r="R2239" s="15">
        <f t="shared" si="280"/>
        <v>0.42105263157894735</v>
      </c>
      <c r="S2239" s="18">
        <f>IFERROR(VLOOKUP(D2239,'[1]comparativo br'!$A:$B,2,FALSE),"")</f>
        <v>6000</v>
      </c>
      <c r="T2239" s="18">
        <f>IFERROR(VLOOKUP(D2239,'[1]comparativo br'!$A:$C,3,FALSE),"")</f>
        <v>0</v>
      </c>
      <c r="U2239" s="15">
        <f t="shared" si="274"/>
        <v>-1</v>
      </c>
      <c r="V2239" s="19">
        <f>IFERROR(VLOOKUP(D2239,'[1]comparativo br'!$A:$D,4,FALSE),"")</f>
        <v>14</v>
      </c>
      <c r="W2239" s="19">
        <f>IFERROR(VLOOKUP(D2239,'[1]comparativo br'!$A:$E,5,FALSE),"")</f>
        <v>12</v>
      </c>
      <c r="X2239" s="15">
        <f t="shared" si="279"/>
        <v>-0.14285714285714285</v>
      </c>
      <c r="Y2239" s="18" t="e">
        <f>SUMIFS([2]Plan2!$H:$H,[2]Plan2!$A:$A,$D2239,[2]Plan2!$U:$U,6)</f>
        <v>#VALUE!</v>
      </c>
      <c r="Z2239" s="18" t="e">
        <f>SUMIFS([2]Plan2!$H:$H,[2]Plan2!$A:$A,$D2239,[2]Plan2!$U:$U,7)</f>
        <v>#VALUE!</v>
      </c>
      <c r="AA2239" s="18" t="e">
        <f>SUMIFS([2]Plan2!$H:$H,[2]Plan2!$A:$A,$D2239,[2]Plan2!$U:$U,8)</f>
        <v>#VALUE!</v>
      </c>
      <c r="AB2239" s="18" t="e">
        <f>SUMIFS([2]Plan2!$H:$H,[2]Plan2!$A:$A,$D2239,[2]Plan2!$U:$U,9)</f>
        <v>#VALUE!</v>
      </c>
      <c r="AC2239" s="18" t="e">
        <f>SUMIFS([2]Plan2!$H:$H,[2]Plan2!$A:$A,$D2239,[2]Plan2!$U:$U,10)</f>
        <v>#VALUE!</v>
      </c>
      <c r="AD2239" s="18" t="e">
        <f>SUMIFS([2]Plan2!$H:$H,[2]Plan2!$A:$A,$D2239,[2]Plan2!$U:$U,11)</f>
        <v>#VALUE!</v>
      </c>
      <c r="AE2239" s="18" t="e">
        <f>SUMIFS([2]Plan2!$H:$H,[2]Plan2!$A:$A,$D2239,[2]Plan2!$U:$U,12)</f>
        <v>#VALUE!</v>
      </c>
      <c r="AF2239" s="18" t="e">
        <f>SUMIFS([2]Plan2!$H:$H,[2]Plan2!$A:$A,$D2239,[2]Plan2!$U:$U,1)</f>
        <v>#VALUE!</v>
      </c>
      <c r="AG2239" s="18" t="e">
        <f>SUMIFS([2]Plan2!$H:$H,[2]Plan2!$A:$A,$D2239,[2]Plan2!$U:$U,2)</f>
        <v>#VALUE!</v>
      </c>
      <c r="AH2239" s="18" t="e">
        <f>SUMIFS([2]Plan2!$H:$H,[2]Plan2!$A:$A,$D2239,[2]Plan2!$U:$U,3)</f>
        <v>#VALUE!</v>
      </c>
      <c r="AI2239" s="18" t="e">
        <f>SUMIFS([2]Plan2!$H:$H,[2]Plan2!$A:$A,$D2239,[2]Plan2!$U:$U,4)</f>
        <v>#VALUE!</v>
      </c>
      <c r="AJ2239" s="18" t="e">
        <f>SUMIFS([2]Plan2!$H:$H,[2]Plan2!$A:$A,$D2239,[2]Plan2!$U:$U,5)</f>
        <v>#VALUE!</v>
      </c>
      <c r="AK2239" s="23" t="e">
        <f t="shared" si="275"/>
        <v>#VALUE!</v>
      </c>
      <c r="AL2239" s="23" t="e">
        <f t="shared" si="278"/>
        <v>#VALUE!</v>
      </c>
      <c r="AM2239">
        <f t="shared" si="276"/>
        <v>0</v>
      </c>
    </row>
    <row r="2240" spans="1:39" ht="15.75" x14ac:dyDescent="0.25">
      <c r="A2240" s="21"/>
      <c r="B2240" s="21" t="s">
        <v>1520</v>
      </c>
      <c r="C2240" s="21">
        <v>84590892</v>
      </c>
      <c r="D2240" s="25">
        <v>191773</v>
      </c>
      <c r="E2240" s="21" t="s">
        <v>33</v>
      </c>
      <c r="F2240" s="31" t="s">
        <v>33</v>
      </c>
      <c r="G2240" s="21" t="s">
        <v>508</v>
      </c>
      <c r="H2240" s="21" t="s">
        <v>509</v>
      </c>
      <c r="I2240" s="25" t="s">
        <v>190</v>
      </c>
      <c r="J2240" s="21" t="s">
        <v>85</v>
      </c>
      <c r="K2240" s="21" t="s">
        <v>86</v>
      </c>
      <c r="L2240" s="20">
        <v>45776</v>
      </c>
      <c r="M2240" s="20">
        <v>45799</v>
      </c>
      <c r="N2240" s="21" t="s">
        <v>18</v>
      </c>
      <c r="O2240" s="21">
        <v>45</v>
      </c>
      <c r="P2240" s="21">
        <v>59</v>
      </c>
      <c r="Q2240" s="21">
        <v>105</v>
      </c>
      <c r="R2240" s="15">
        <f t="shared" si="280"/>
        <v>0.77966101694915257</v>
      </c>
      <c r="S2240" s="18">
        <f>IFERROR(VLOOKUP(D2240,'[1]comparativo br'!$A:$B,2,FALSE),"")</f>
        <v>27480</v>
      </c>
      <c r="T2240" s="18">
        <f>IFERROR(VLOOKUP(D2240,'[1]comparativo br'!$A:$C,3,FALSE),"")</f>
        <v>0</v>
      </c>
      <c r="U2240" s="15">
        <f t="shared" si="274"/>
        <v>-1</v>
      </c>
      <c r="V2240" s="19">
        <f>IFERROR(VLOOKUP(D2240,'[1]comparativo br'!$A:$D,4,FALSE),"")</f>
        <v>211</v>
      </c>
      <c r="W2240" s="19">
        <f>IFERROR(VLOOKUP(D2240,'[1]comparativo br'!$A:$E,5,FALSE),"")</f>
        <v>93</v>
      </c>
      <c r="X2240" s="15">
        <f t="shared" si="279"/>
        <v>-0.55924170616113744</v>
      </c>
      <c r="Y2240" s="18" t="e">
        <f>SUMIFS([2]Plan2!$H:$H,[2]Plan2!$A:$A,$D2240,[2]Plan2!$U:$U,6)</f>
        <v>#VALUE!</v>
      </c>
      <c r="Z2240" s="18" t="e">
        <f>SUMIFS([2]Plan2!$H:$H,[2]Plan2!$A:$A,$D2240,[2]Plan2!$U:$U,7)</f>
        <v>#VALUE!</v>
      </c>
      <c r="AA2240" s="18" t="e">
        <f>SUMIFS([2]Plan2!$H:$H,[2]Plan2!$A:$A,$D2240,[2]Plan2!$U:$U,8)</f>
        <v>#VALUE!</v>
      </c>
      <c r="AB2240" s="18" t="e">
        <f>SUMIFS([2]Plan2!$H:$H,[2]Plan2!$A:$A,$D2240,[2]Plan2!$U:$U,9)</f>
        <v>#VALUE!</v>
      </c>
      <c r="AC2240" s="18" t="e">
        <f>SUMIFS([2]Plan2!$H:$H,[2]Plan2!$A:$A,$D2240,[2]Plan2!$U:$U,10)</f>
        <v>#VALUE!</v>
      </c>
      <c r="AD2240" s="18" t="e">
        <f>SUMIFS([2]Plan2!$H:$H,[2]Plan2!$A:$A,$D2240,[2]Plan2!$U:$U,11)</f>
        <v>#VALUE!</v>
      </c>
      <c r="AE2240" s="18" t="e">
        <f>SUMIFS([2]Plan2!$H:$H,[2]Plan2!$A:$A,$D2240,[2]Plan2!$U:$U,12)</f>
        <v>#VALUE!</v>
      </c>
      <c r="AF2240" s="18" t="e">
        <f>SUMIFS([2]Plan2!$H:$H,[2]Plan2!$A:$A,$D2240,[2]Plan2!$U:$U,1)</f>
        <v>#VALUE!</v>
      </c>
      <c r="AG2240" s="18" t="e">
        <f>SUMIFS([2]Plan2!$H:$H,[2]Plan2!$A:$A,$D2240,[2]Plan2!$U:$U,2)</f>
        <v>#VALUE!</v>
      </c>
      <c r="AH2240" s="18" t="e">
        <f>SUMIFS([2]Plan2!$H:$H,[2]Plan2!$A:$A,$D2240,[2]Plan2!$U:$U,3)</f>
        <v>#VALUE!</v>
      </c>
      <c r="AI2240" s="18" t="e">
        <f>SUMIFS([2]Plan2!$H:$H,[2]Plan2!$A:$A,$D2240,[2]Plan2!$U:$U,4)</f>
        <v>#VALUE!</v>
      </c>
      <c r="AJ2240" s="18" t="e">
        <f>SUMIFS([2]Plan2!$H:$H,[2]Plan2!$A:$A,$D2240,[2]Plan2!$U:$U,5)</f>
        <v>#VALUE!</v>
      </c>
      <c r="AK2240" s="23" t="e">
        <f t="shared" si="275"/>
        <v>#VALUE!</v>
      </c>
      <c r="AL2240" s="23" t="e">
        <f t="shared" si="278"/>
        <v>#VALUE!</v>
      </c>
      <c r="AM2240">
        <f t="shared" si="276"/>
        <v>0</v>
      </c>
    </row>
    <row r="2241" spans="1:39" ht="15.75" x14ac:dyDescent="0.25">
      <c r="A2241" s="21"/>
      <c r="B2241" s="21" t="s">
        <v>1519</v>
      </c>
      <c r="C2241" s="21">
        <v>85203925</v>
      </c>
      <c r="D2241" s="25">
        <v>102408</v>
      </c>
      <c r="E2241" s="21" t="s">
        <v>12</v>
      </c>
      <c r="F2241" s="31" t="s">
        <v>12</v>
      </c>
      <c r="G2241" s="21" t="s">
        <v>480</v>
      </c>
      <c r="H2241" s="21" t="s">
        <v>83</v>
      </c>
      <c r="I2241" s="25" t="s">
        <v>84</v>
      </c>
      <c r="J2241" s="21" t="s">
        <v>21</v>
      </c>
      <c r="K2241" s="21"/>
      <c r="L2241" s="20">
        <v>45070</v>
      </c>
      <c r="M2241" s="20">
        <v>45033</v>
      </c>
      <c r="N2241" s="21" t="s">
        <v>53</v>
      </c>
      <c r="O2241" s="21">
        <v>14</v>
      </c>
      <c r="P2241" s="21">
        <v>0</v>
      </c>
      <c r="Q2241" s="21">
        <v>0</v>
      </c>
      <c r="R2241" s="28"/>
      <c r="S2241" s="18">
        <f>IFERROR(VLOOKUP(D2241,'[1]comparativo br'!$A:$B,2,FALSE),"")</f>
        <v>0</v>
      </c>
      <c r="T2241" s="18">
        <f>IFERROR(VLOOKUP(D2241,'[1]comparativo br'!$A:$C,3,FALSE),"")</f>
        <v>150</v>
      </c>
      <c r="U2241" s="15" t="str">
        <f t="shared" si="274"/>
        <v/>
      </c>
      <c r="V2241" s="19">
        <f>IFERROR(VLOOKUP(D2241,'[1]comparativo br'!$A:$D,4,FALSE),"")</f>
        <v>0</v>
      </c>
      <c r="W2241" s="19">
        <f>IFERROR(VLOOKUP(D2241,'[1]comparativo br'!$A:$E,5,FALSE),"")</f>
        <v>2</v>
      </c>
      <c r="X2241" s="15" t="str">
        <f t="shared" si="279"/>
        <v/>
      </c>
      <c r="Y2241" s="18" t="e">
        <f>SUMIFS([2]Plan2!$H:$H,[2]Plan2!$A:$A,$D2241,[2]Plan2!$U:$U,6)</f>
        <v>#VALUE!</v>
      </c>
      <c r="Z2241" s="18" t="e">
        <f>SUMIFS([2]Plan2!$H:$H,[2]Plan2!$A:$A,$D2241,[2]Plan2!$U:$U,7)</f>
        <v>#VALUE!</v>
      </c>
      <c r="AA2241" s="18" t="e">
        <f>SUMIFS([2]Plan2!$H:$H,[2]Plan2!$A:$A,$D2241,[2]Plan2!$U:$U,8)</f>
        <v>#VALUE!</v>
      </c>
      <c r="AB2241" s="18" t="e">
        <f>SUMIFS([2]Plan2!$H:$H,[2]Plan2!$A:$A,$D2241,[2]Plan2!$U:$U,9)</f>
        <v>#VALUE!</v>
      </c>
      <c r="AC2241" s="18" t="e">
        <f>SUMIFS([2]Plan2!$H:$H,[2]Plan2!$A:$A,$D2241,[2]Plan2!$U:$U,10)</f>
        <v>#VALUE!</v>
      </c>
      <c r="AD2241" s="18" t="e">
        <f>SUMIFS([2]Plan2!$H:$H,[2]Plan2!$A:$A,$D2241,[2]Plan2!$U:$U,11)</f>
        <v>#VALUE!</v>
      </c>
      <c r="AE2241" s="18" t="e">
        <f>SUMIFS([2]Plan2!$H:$H,[2]Plan2!$A:$A,$D2241,[2]Plan2!$U:$U,12)</f>
        <v>#VALUE!</v>
      </c>
      <c r="AF2241" s="18" t="e">
        <f>SUMIFS([2]Plan2!$H:$H,[2]Plan2!$A:$A,$D2241,[2]Plan2!$U:$U,1)</f>
        <v>#VALUE!</v>
      </c>
      <c r="AG2241" s="18" t="e">
        <f>SUMIFS([2]Plan2!$H:$H,[2]Plan2!$A:$A,$D2241,[2]Plan2!$U:$U,2)</f>
        <v>#VALUE!</v>
      </c>
      <c r="AH2241" s="18" t="e">
        <f>SUMIFS([2]Plan2!$H:$H,[2]Plan2!$A:$A,$D2241,[2]Plan2!$U:$U,3)</f>
        <v>#VALUE!</v>
      </c>
      <c r="AI2241" s="18" t="e">
        <f>SUMIFS([2]Plan2!$H:$H,[2]Plan2!$A:$A,$D2241,[2]Plan2!$U:$U,4)</f>
        <v>#VALUE!</v>
      </c>
      <c r="AJ2241" s="18" t="e">
        <f>SUMIFS([2]Plan2!$H:$H,[2]Plan2!$A:$A,$D2241,[2]Plan2!$U:$U,5)</f>
        <v>#VALUE!</v>
      </c>
      <c r="AK2241" s="23" t="e">
        <f t="shared" si="275"/>
        <v>#VALUE!</v>
      </c>
      <c r="AL2241" s="23" t="e">
        <f t="shared" si="278"/>
        <v>#VALUE!</v>
      </c>
      <c r="AM2241">
        <f t="shared" si="276"/>
        <v>0</v>
      </c>
    </row>
    <row r="2242" spans="1:39" ht="15.75" x14ac:dyDescent="0.25">
      <c r="A2242" s="21"/>
      <c r="B2242" s="21" t="s">
        <v>1519</v>
      </c>
      <c r="C2242" s="21">
        <v>85203925</v>
      </c>
      <c r="D2242" s="25">
        <v>191960</v>
      </c>
      <c r="E2242" s="21" t="s">
        <v>12</v>
      </c>
      <c r="F2242" s="31" t="s">
        <v>1826</v>
      </c>
      <c r="G2242" s="21" t="s">
        <v>480</v>
      </c>
      <c r="H2242" s="21" t="s">
        <v>156</v>
      </c>
      <c r="I2242" s="25" t="s">
        <v>121</v>
      </c>
      <c r="J2242" s="21" t="s">
        <v>21</v>
      </c>
      <c r="K2242" s="21"/>
      <c r="L2242" s="20">
        <v>45198</v>
      </c>
      <c r="M2242" s="20">
        <v>45525</v>
      </c>
      <c r="N2242" s="21" t="s">
        <v>53</v>
      </c>
      <c r="O2242" s="21">
        <v>12</v>
      </c>
      <c r="P2242" s="21">
        <v>5</v>
      </c>
      <c r="Q2242" s="21">
        <v>4</v>
      </c>
      <c r="R2242" s="15">
        <f>(Q2242-P2242)/P2242</f>
        <v>-0.2</v>
      </c>
      <c r="S2242" s="18" t="str">
        <f>IFERROR(VLOOKUP(D2242,'[1]comparativo br'!$A:$B,2,FALSE),"")</f>
        <v/>
      </c>
      <c r="T2242" s="18" t="str">
        <f>IFERROR(VLOOKUP(D2242,'[1]comparativo br'!$A:$C,3,FALSE),"")</f>
        <v/>
      </c>
      <c r="U2242" s="15" t="str">
        <f t="shared" si="274"/>
        <v/>
      </c>
      <c r="V2242" s="19" t="str">
        <f>IFERROR(VLOOKUP(D2242,'[1]comparativo br'!$A:$D,4,FALSE),"")</f>
        <v/>
      </c>
      <c r="W2242" s="19" t="str">
        <f>IFERROR(VLOOKUP(D2242,'[1]comparativo br'!$A:$E,5,FALSE),"")</f>
        <v/>
      </c>
      <c r="X2242" s="15" t="str">
        <f t="shared" si="279"/>
        <v/>
      </c>
      <c r="Y2242" s="18" t="e">
        <f>SUMIFS([2]Plan2!$H:$H,[2]Plan2!$A:$A,$D2242,[2]Plan2!$U:$U,6)</f>
        <v>#VALUE!</v>
      </c>
      <c r="Z2242" s="18" t="e">
        <f>SUMIFS([2]Plan2!$H:$H,[2]Plan2!$A:$A,$D2242,[2]Plan2!$U:$U,7)</f>
        <v>#VALUE!</v>
      </c>
      <c r="AA2242" s="18" t="e">
        <f>SUMIFS([2]Plan2!$H:$H,[2]Plan2!$A:$A,$D2242,[2]Plan2!$U:$U,8)</f>
        <v>#VALUE!</v>
      </c>
      <c r="AB2242" s="18" t="e">
        <f>SUMIFS([2]Plan2!$H:$H,[2]Plan2!$A:$A,$D2242,[2]Plan2!$U:$U,9)</f>
        <v>#VALUE!</v>
      </c>
      <c r="AC2242" s="18" t="e">
        <f>SUMIFS([2]Plan2!$H:$H,[2]Plan2!$A:$A,$D2242,[2]Plan2!$U:$U,10)</f>
        <v>#VALUE!</v>
      </c>
      <c r="AD2242" s="18" t="e">
        <f>SUMIFS([2]Plan2!$H:$H,[2]Plan2!$A:$A,$D2242,[2]Plan2!$U:$U,11)</f>
        <v>#VALUE!</v>
      </c>
      <c r="AE2242" s="18" t="e">
        <f>SUMIFS([2]Plan2!$H:$H,[2]Plan2!$A:$A,$D2242,[2]Plan2!$U:$U,12)</f>
        <v>#VALUE!</v>
      </c>
      <c r="AF2242" s="18" t="e">
        <f>SUMIFS([2]Plan2!$H:$H,[2]Plan2!$A:$A,$D2242,[2]Plan2!$U:$U,1)</f>
        <v>#VALUE!</v>
      </c>
      <c r="AG2242" s="18" t="e">
        <f>SUMIFS([2]Plan2!$H:$H,[2]Plan2!$A:$A,$D2242,[2]Plan2!$U:$U,2)</f>
        <v>#VALUE!</v>
      </c>
      <c r="AH2242" s="18" t="e">
        <f>SUMIFS([2]Plan2!$H:$H,[2]Plan2!$A:$A,$D2242,[2]Plan2!$U:$U,3)</f>
        <v>#VALUE!</v>
      </c>
      <c r="AI2242" s="18" t="e">
        <f>SUMIFS([2]Plan2!$H:$H,[2]Plan2!$A:$A,$D2242,[2]Plan2!$U:$U,4)</f>
        <v>#VALUE!</v>
      </c>
      <c r="AJ2242" s="18" t="e">
        <f>SUMIFS([2]Plan2!$H:$H,[2]Plan2!$A:$A,$D2242,[2]Plan2!$U:$U,5)</f>
        <v>#VALUE!</v>
      </c>
      <c r="AK2242" s="23" t="e">
        <f t="shared" si="275"/>
        <v>#VALUE!</v>
      </c>
      <c r="AL2242" s="23" t="e">
        <f t="shared" si="278"/>
        <v>#VALUE!</v>
      </c>
      <c r="AM2242">
        <f t="shared" si="276"/>
        <v>0</v>
      </c>
    </row>
    <row r="2243" spans="1:39" ht="15.75" x14ac:dyDescent="0.25">
      <c r="A2243" s="21"/>
      <c r="B2243" s="21" t="s">
        <v>1520</v>
      </c>
      <c r="C2243" s="21">
        <v>86430576</v>
      </c>
      <c r="D2243" s="25" t="s">
        <v>2136</v>
      </c>
      <c r="E2243" s="21" t="s">
        <v>1826</v>
      </c>
      <c r="F2243" s="31" t="s">
        <v>69</v>
      </c>
      <c r="G2243" s="21" t="s">
        <v>2137</v>
      </c>
      <c r="H2243" s="21" t="s">
        <v>466</v>
      </c>
      <c r="I2243" s="25" t="s">
        <v>84</v>
      </c>
      <c r="J2243" s="21" t="s">
        <v>27</v>
      </c>
      <c r="K2243" s="21" t="s">
        <v>89</v>
      </c>
      <c r="L2243" s="20">
        <v>45693</v>
      </c>
      <c r="M2243" s="20"/>
      <c r="N2243" s="21" t="s">
        <v>18</v>
      </c>
      <c r="O2243" s="21"/>
      <c r="P2243" s="21"/>
      <c r="Q2243" s="21"/>
      <c r="R2243" s="28"/>
      <c r="S2243" s="18">
        <f>IFERROR(VLOOKUP(D2243,'[1]comparativo br'!$A:$B,2,FALSE),"")</f>
        <v>0</v>
      </c>
      <c r="T2243" s="18">
        <f>IFERROR(VLOOKUP(D2243,'[1]comparativo br'!$A:$C,3,FALSE),"")</f>
        <v>3720</v>
      </c>
      <c r="U2243" s="15" t="str">
        <f t="shared" si="274"/>
        <v/>
      </c>
      <c r="V2243" s="19">
        <f>IFERROR(VLOOKUP(D2243,'[1]comparativo br'!$A:$D,4,FALSE),"")</f>
        <v>15</v>
      </c>
      <c r="W2243" s="19">
        <f>IFERROR(VLOOKUP(D2243,'[1]comparativo br'!$A:$E,5,FALSE),"")</f>
        <v>84</v>
      </c>
      <c r="X2243" s="10"/>
      <c r="Y2243" s="18" t="e">
        <f>SUMIFS([2]Plan2!$H:$H,[2]Plan2!$A:$A,$D2243,[2]Plan2!$U:$U,6)</f>
        <v>#VALUE!</v>
      </c>
      <c r="Z2243" s="18" t="e">
        <f>SUMIFS([2]Plan2!$H:$H,[2]Plan2!$A:$A,$D2243,[2]Plan2!$U:$U,7)</f>
        <v>#VALUE!</v>
      </c>
      <c r="AA2243" s="18" t="e">
        <f>SUMIFS([2]Plan2!$H:$H,[2]Plan2!$A:$A,$D2243,[2]Plan2!$U:$U,8)</f>
        <v>#VALUE!</v>
      </c>
      <c r="AB2243" s="18" t="e">
        <f>SUMIFS([2]Plan2!$H:$H,[2]Plan2!$A:$A,$D2243,[2]Plan2!$U:$U,9)</f>
        <v>#VALUE!</v>
      </c>
      <c r="AC2243" s="18" t="e">
        <f>SUMIFS([2]Plan2!$H:$H,[2]Plan2!$A:$A,$D2243,[2]Plan2!$U:$U,10)</f>
        <v>#VALUE!</v>
      </c>
      <c r="AD2243" s="18" t="e">
        <f>SUMIFS([2]Plan2!$H:$H,[2]Plan2!$A:$A,$D2243,[2]Plan2!$U:$U,11)</f>
        <v>#VALUE!</v>
      </c>
      <c r="AE2243" s="18" t="e">
        <f>SUMIFS([2]Plan2!$H:$H,[2]Plan2!$A:$A,$D2243,[2]Plan2!$U:$U,12)</f>
        <v>#VALUE!</v>
      </c>
      <c r="AF2243" s="18" t="e">
        <f>SUMIFS([2]Plan2!$H:$H,[2]Plan2!$A:$A,$D2243,[2]Plan2!$U:$U,1)</f>
        <v>#VALUE!</v>
      </c>
      <c r="AG2243" s="18" t="e">
        <f>SUMIFS([2]Plan2!$H:$H,[2]Plan2!$A:$A,$D2243,[2]Plan2!$U:$U,2)</f>
        <v>#VALUE!</v>
      </c>
      <c r="AH2243" s="18" t="e">
        <f>SUMIFS([2]Plan2!$H:$H,[2]Plan2!$A:$A,$D2243,[2]Plan2!$U:$U,3)</f>
        <v>#VALUE!</v>
      </c>
      <c r="AI2243" s="18" t="e">
        <f>SUMIFS([2]Plan2!$H:$H,[2]Plan2!$A:$A,$D2243,[2]Plan2!$U:$U,4)</f>
        <v>#VALUE!</v>
      </c>
      <c r="AJ2243" s="18" t="e">
        <f>SUMIFS([2]Plan2!$H:$H,[2]Plan2!$A:$A,$D2243,[2]Plan2!$U:$U,5)</f>
        <v>#VALUE!</v>
      </c>
      <c r="AK2243" s="23" t="e">
        <f t="shared" si="275"/>
        <v>#VALUE!</v>
      </c>
      <c r="AL2243" s="23" t="e">
        <f t="shared" si="278"/>
        <v>#VALUE!</v>
      </c>
      <c r="AM2243">
        <f t="shared" si="276"/>
        <v>0</v>
      </c>
    </row>
    <row r="2244" spans="1:39" ht="15.75" x14ac:dyDescent="0.25">
      <c r="A2244" s="21"/>
      <c r="B2244" s="21" t="s">
        <v>1519</v>
      </c>
      <c r="C2244" s="21">
        <v>86528700</v>
      </c>
      <c r="D2244" s="25">
        <v>100111</v>
      </c>
      <c r="E2244" s="21" t="s">
        <v>12</v>
      </c>
      <c r="F2244" s="31" t="s">
        <v>2488</v>
      </c>
      <c r="G2244" s="21" t="s">
        <v>80</v>
      </c>
      <c r="H2244" s="21" t="s">
        <v>81</v>
      </c>
      <c r="I2244" s="25" t="s">
        <v>15</v>
      </c>
      <c r="J2244" s="21" t="s">
        <v>16</v>
      </c>
      <c r="K2244" s="21" t="s">
        <v>46</v>
      </c>
      <c r="L2244" s="20">
        <v>45735</v>
      </c>
      <c r="M2244" s="20">
        <v>45777</v>
      </c>
      <c r="N2244" s="21" t="s">
        <v>18</v>
      </c>
      <c r="O2244" s="21">
        <v>37</v>
      </c>
      <c r="P2244" s="21">
        <v>15</v>
      </c>
      <c r="Q2244" s="21">
        <v>26</v>
      </c>
      <c r="R2244" s="15">
        <f>(Q2244-P2244)/P2244</f>
        <v>0.73333333333333328</v>
      </c>
      <c r="S2244" s="18">
        <f>IFERROR(VLOOKUP(D2244,'[1]comparativo br'!$A:$B,2,FALSE),"")</f>
        <v>2340</v>
      </c>
      <c r="T2244" s="18">
        <f>IFERROR(VLOOKUP(D2244,'[1]comparativo br'!$A:$C,3,FALSE),"")</f>
        <v>13545</v>
      </c>
      <c r="U2244" s="15">
        <f t="shared" si="274"/>
        <v>4.7884615384615383</v>
      </c>
      <c r="V2244" s="19">
        <f>IFERROR(VLOOKUP(D2244,'[1]comparativo br'!$A:$D,4,FALSE),"")</f>
        <v>12</v>
      </c>
      <c r="W2244" s="19">
        <f>IFERROR(VLOOKUP(D2244,'[1]comparativo br'!$A:$E,5,FALSE),"")</f>
        <v>108</v>
      </c>
      <c r="X2244" s="15">
        <f t="shared" ref="X2244:X2275" si="281">IFERROR((W2244-V2244)/V2244,"")</f>
        <v>8</v>
      </c>
      <c r="Y2244" s="18" t="e">
        <f>SUMIFS([2]Plan2!$H:$H,[2]Plan2!$A:$A,$D2244,[2]Plan2!$U:$U,6)</f>
        <v>#VALUE!</v>
      </c>
      <c r="Z2244" s="18" t="e">
        <f>SUMIFS([2]Plan2!$H:$H,[2]Plan2!$A:$A,$D2244,[2]Plan2!$U:$U,7)</f>
        <v>#VALUE!</v>
      </c>
      <c r="AA2244" s="18" t="e">
        <f>SUMIFS([2]Plan2!$H:$H,[2]Plan2!$A:$A,$D2244,[2]Plan2!$U:$U,8)</f>
        <v>#VALUE!</v>
      </c>
      <c r="AB2244" s="18" t="e">
        <f>SUMIFS([2]Plan2!$H:$H,[2]Plan2!$A:$A,$D2244,[2]Plan2!$U:$U,9)</f>
        <v>#VALUE!</v>
      </c>
      <c r="AC2244" s="18" t="e">
        <f>SUMIFS([2]Plan2!$H:$H,[2]Plan2!$A:$A,$D2244,[2]Plan2!$U:$U,10)</f>
        <v>#VALUE!</v>
      </c>
      <c r="AD2244" s="18" t="e">
        <f>SUMIFS([2]Plan2!$H:$H,[2]Plan2!$A:$A,$D2244,[2]Plan2!$U:$U,11)</f>
        <v>#VALUE!</v>
      </c>
      <c r="AE2244" s="18" t="e">
        <f>SUMIFS([2]Plan2!$H:$H,[2]Plan2!$A:$A,$D2244,[2]Plan2!$U:$U,12)</f>
        <v>#VALUE!</v>
      </c>
      <c r="AF2244" s="18" t="e">
        <f>SUMIFS([2]Plan2!$H:$H,[2]Plan2!$A:$A,$D2244,[2]Plan2!$U:$U,1)</f>
        <v>#VALUE!</v>
      </c>
      <c r="AG2244" s="18" t="e">
        <f>SUMIFS([2]Plan2!$H:$H,[2]Plan2!$A:$A,$D2244,[2]Plan2!$U:$U,2)</f>
        <v>#VALUE!</v>
      </c>
      <c r="AH2244" s="18" t="e">
        <f>SUMIFS([2]Plan2!$H:$H,[2]Plan2!$A:$A,$D2244,[2]Plan2!$U:$U,3)</f>
        <v>#VALUE!</v>
      </c>
      <c r="AI2244" s="18" t="e">
        <f>SUMIFS([2]Plan2!$H:$H,[2]Plan2!$A:$A,$D2244,[2]Plan2!$U:$U,4)</f>
        <v>#VALUE!</v>
      </c>
      <c r="AJ2244" s="18" t="e">
        <f>SUMIFS([2]Plan2!$H:$H,[2]Plan2!$A:$A,$D2244,[2]Plan2!$U:$U,5)</f>
        <v>#VALUE!</v>
      </c>
      <c r="AK2244" s="23" t="e">
        <f t="shared" si="275"/>
        <v>#VALUE!</v>
      </c>
      <c r="AL2244" s="23" t="e">
        <f t="shared" si="278"/>
        <v>#VALUE!</v>
      </c>
      <c r="AM2244">
        <f t="shared" si="276"/>
        <v>0</v>
      </c>
    </row>
    <row r="2245" spans="1:39" ht="15.75" x14ac:dyDescent="0.25">
      <c r="A2245" s="21"/>
      <c r="B2245" s="21" t="s">
        <v>1520</v>
      </c>
      <c r="C2245" s="21">
        <v>86558525</v>
      </c>
      <c r="D2245" s="25">
        <v>193912</v>
      </c>
      <c r="E2245" s="21" t="s">
        <v>12</v>
      </c>
      <c r="F2245" s="31" t="s">
        <v>12</v>
      </c>
      <c r="G2245" s="21" t="s">
        <v>2102</v>
      </c>
      <c r="H2245" s="21" t="s">
        <v>58</v>
      </c>
      <c r="I2245" s="25" t="s">
        <v>15</v>
      </c>
      <c r="J2245" s="21" t="s">
        <v>21</v>
      </c>
      <c r="K2245" s="21"/>
      <c r="L2245" s="20">
        <v>45646</v>
      </c>
      <c r="M2245" s="20"/>
      <c r="N2245" s="21" t="s">
        <v>22</v>
      </c>
      <c r="O2245" s="21"/>
      <c r="P2245" s="21"/>
      <c r="Q2245" s="21"/>
      <c r="R2245" s="28"/>
      <c r="S2245" s="18" t="str">
        <f>IFERROR(VLOOKUP(D2245,'[1]comparativo br'!$A:$B,2,FALSE),"")</f>
        <v/>
      </c>
      <c r="T2245" s="18" t="str">
        <f>IFERROR(VLOOKUP(D2245,'[1]comparativo br'!$A:$C,3,FALSE),"")</f>
        <v/>
      </c>
      <c r="U2245" s="15" t="str">
        <f t="shared" si="274"/>
        <v/>
      </c>
      <c r="V2245" s="19" t="str">
        <f>IFERROR(VLOOKUP(D2245,'[1]comparativo br'!$A:$D,4,FALSE),"")</f>
        <v/>
      </c>
      <c r="W2245" s="19" t="str">
        <f>IFERROR(VLOOKUP(D2245,'[1]comparativo br'!$A:$E,5,FALSE),"")</f>
        <v/>
      </c>
      <c r="X2245" s="15" t="str">
        <f t="shared" si="281"/>
        <v/>
      </c>
      <c r="Y2245" s="18" t="e">
        <f>SUMIFS([2]Plan2!$H:$H,[2]Plan2!$A:$A,$D2245,[2]Plan2!$U:$U,6)</f>
        <v>#VALUE!</v>
      </c>
      <c r="Z2245" s="18" t="e">
        <f>SUMIFS([2]Plan2!$H:$H,[2]Plan2!$A:$A,$D2245,[2]Plan2!$U:$U,7)</f>
        <v>#VALUE!</v>
      </c>
      <c r="AA2245" s="18" t="e">
        <f>SUMIFS([2]Plan2!$H:$H,[2]Plan2!$A:$A,$D2245,[2]Plan2!$U:$U,8)</f>
        <v>#VALUE!</v>
      </c>
      <c r="AB2245" s="18" t="e">
        <f>SUMIFS([2]Plan2!$H:$H,[2]Plan2!$A:$A,$D2245,[2]Plan2!$U:$U,9)</f>
        <v>#VALUE!</v>
      </c>
      <c r="AC2245" s="18" t="e">
        <f>SUMIFS([2]Plan2!$H:$H,[2]Plan2!$A:$A,$D2245,[2]Plan2!$U:$U,10)</f>
        <v>#VALUE!</v>
      </c>
      <c r="AD2245" s="18" t="e">
        <f>SUMIFS([2]Plan2!$H:$H,[2]Plan2!$A:$A,$D2245,[2]Plan2!$U:$U,11)</f>
        <v>#VALUE!</v>
      </c>
      <c r="AE2245" s="18" t="e">
        <f>SUMIFS([2]Plan2!$H:$H,[2]Plan2!$A:$A,$D2245,[2]Plan2!$U:$U,12)</f>
        <v>#VALUE!</v>
      </c>
      <c r="AF2245" s="18" t="e">
        <f>SUMIFS([2]Plan2!$H:$H,[2]Plan2!$A:$A,$D2245,[2]Plan2!$U:$U,1)</f>
        <v>#VALUE!</v>
      </c>
      <c r="AG2245" s="18" t="e">
        <f>SUMIFS([2]Plan2!$H:$H,[2]Plan2!$A:$A,$D2245,[2]Plan2!$U:$U,2)</f>
        <v>#VALUE!</v>
      </c>
      <c r="AH2245" s="18" t="e">
        <f>SUMIFS([2]Plan2!$H:$H,[2]Plan2!$A:$A,$D2245,[2]Plan2!$U:$U,3)</f>
        <v>#VALUE!</v>
      </c>
      <c r="AI2245" s="18" t="e">
        <f>SUMIFS([2]Plan2!$H:$H,[2]Plan2!$A:$A,$D2245,[2]Plan2!$U:$U,4)</f>
        <v>#VALUE!</v>
      </c>
      <c r="AJ2245" s="18" t="e">
        <f>SUMIFS([2]Plan2!$H:$H,[2]Plan2!$A:$A,$D2245,[2]Plan2!$U:$U,5)</f>
        <v>#VALUE!</v>
      </c>
      <c r="AK2245" s="23" t="e">
        <f t="shared" si="275"/>
        <v>#VALUE!</v>
      </c>
      <c r="AL2245" s="23" t="e">
        <f t="shared" si="278"/>
        <v>#VALUE!</v>
      </c>
      <c r="AM2245">
        <f t="shared" si="276"/>
        <v>0</v>
      </c>
    </row>
    <row r="2246" spans="1:39" ht="15.75" x14ac:dyDescent="0.25">
      <c r="A2246" s="21"/>
      <c r="B2246" s="21" t="s">
        <v>1520</v>
      </c>
      <c r="C2246" s="21">
        <v>87235172</v>
      </c>
      <c r="D2246" s="25">
        <v>191346</v>
      </c>
      <c r="E2246" s="21" t="s">
        <v>12</v>
      </c>
      <c r="F2246" s="31" t="s">
        <v>12</v>
      </c>
      <c r="G2246" s="21" t="s">
        <v>607</v>
      </c>
      <c r="H2246" s="21" t="s">
        <v>608</v>
      </c>
      <c r="I2246" s="25" t="s">
        <v>45</v>
      </c>
      <c r="J2246" s="21" t="s">
        <v>16</v>
      </c>
      <c r="K2246" s="21" t="s">
        <v>17</v>
      </c>
      <c r="L2246" s="20">
        <v>45798</v>
      </c>
      <c r="M2246" s="20">
        <v>45660</v>
      </c>
      <c r="N2246" s="21" t="s">
        <v>22</v>
      </c>
      <c r="O2246" s="21">
        <v>15</v>
      </c>
      <c r="P2246" s="21">
        <v>27</v>
      </c>
      <c r="Q2246" s="21">
        <v>38</v>
      </c>
      <c r="R2246" s="15">
        <f>(Q2246-P2246)/P2246</f>
        <v>0.40740740740740738</v>
      </c>
      <c r="S2246" s="18">
        <f>IFERROR(VLOOKUP(D2246,'[1]comparativo br'!$A:$B,2,FALSE),"")</f>
        <v>4968</v>
      </c>
      <c r="T2246" s="18">
        <f>IFERROR(VLOOKUP(D2246,'[1]comparativo br'!$A:$C,3,FALSE),"")</f>
        <v>3312</v>
      </c>
      <c r="U2246" s="15">
        <f t="shared" si="274"/>
        <v>-0.33333333333333331</v>
      </c>
      <c r="V2246" s="19">
        <f>IFERROR(VLOOKUP(D2246,'[1]comparativo br'!$A:$D,4,FALSE),"")</f>
        <v>21</v>
      </c>
      <c r="W2246" s="19">
        <f>IFERROR(VLOOKUP(D2246,'[1]comparativo br'!$A:$E,5,FALSE),"")</f>
        <v>22</v>
      </c>
      <c r="X2246" s="15">
        <f t="shared" si="281"/>
        <v>4.7619047619047616E-2</v>
      </c>
      <c r="Y2246" s="18" t="e">
        <f>SUMIFS([2]Plan2!$H:$H,[2]Plan2!$A:$A,$D2246,[2]Plan2!$U:$U,6)</f>
        <v>#VALUE!</v>
      </c>
      <c r="Z2246" s="18" t="e">
        <f>SUMIFS([2]Plan2!$H:$H,[2]Plan2!$A:$A,$D2246,[2]Plan2!$U:$U,7)</f>
        <v>#VALUE!</v>
      </c>
      <c r="AA2246" s="18" t="e">
        <f>SUMIFS([2]Plan2!$H:$H,[2]Plan2!$A:$A,$D2246,[2]Plan2!$U:$U,8)</f>
        <v>#VALUE!</v>
      </c>
      <c r="AB2246" s="18" t="e">
        <f>SUMIFS([2]Plan2!$H:$H,[2]Plan2!$A:$A,$D2246,[2]Plan2!$U:$U,9)</f>
        <v>#VALUE!</v>
      </c>
      <c r="AC2246" s="18" t="e">
        <f>SUMIFS([2]Plan2!$H:$H,[2]Plan2!$A:$A,$D2246,[2]Plan2!$U:$U,10)</f>
        <v>#VALUE!</v>
      </c>
      <c r="AD2246" s="18" t="e">
        <f>SUMIFS([2]Plan2!$H:$H,[2]Plan2!$A:$A,$D2246,[2]Plan2!$U:$U,11)</f>
        <v>#VALUE!</v>
      </c>
      <c r="AE2246" s="18" t="e">
        <f>SUMIFS([2]Plan2!$H:$H,[2]Plan2!$A:$A,$D2246,[2]Plan2!$U:$U,12)</f>
        <v>#VALUE!</v>
      </c>
      <c r="AF2246" s="18" t="e">
        <f>SUMIFS([2]Plan2!$H:$H,[2]Plan2!$A:$A,$D2246,[2]Plan2!$U:$U,1)</f>
        <v>#VALUE!</v>
      </c>
      <c r="AG2246" s="18" t="e">
        <f>SUMIFS([2]Plan2!$H:$H,[2]Plan2!$A:$A,$D2246,[2]Plan2!$U:$U,2)</f>
        <v>#VALUE!</v>
      </c>
      <c r="AH2246" s="18" t="e">
        <f>SUMIFS([2]Plan2!$H:$H,[2]Plan2!$A:$A,$D2246,[2]Plan2!$U:$U,3)</f>
        <v>#VALUE!</v>
      </c>
      <c r="AI2246" s="18" t="e">
        <f>SUMIFS([2]Plan2!$H:$H,[2]Plan2!$A:$A,$D2246,[2]Plan2!$U:$U,4)</f>
        <v>#VALUE!</v>
      </c>
      <c r="AJ2246" s="18" t="e">
        <f>SUMIFS([2]Plan2!$H:$H,[2]Plan2!$A:$A,$D2246,[2]Plan2!$U:$U,5)</f>
        <v>#VALUE!</v>
      </c>
      <c r="AK2246" s="23" t="e">
        <f t="shared" si="275"/>
        <v>#VALUE!</v>
      </c>
      <c r="AL2246" s="23" t="e">
        <f t="shared" si="278"/>
        <v>#VALUE!</v>
      </c>
      <c r="AM2246">
        <f t="shared" si="276"/>
        <v>0</v>
      </c>
    </row>
    <row r="2247" spans="1:39" ht="15.75" x14ac:dyDescent="0.25">
      <c r="A2247" s="21"/>
      <c r="B2247" s="21" t="s">
        <v>1519</v>
      </c>
      <c r="C2247" s="21">
        <v>88309620</v>
      </c>
      <c r="D2247" s="25">
        <v>194099</v>
      </c>
      <c r="E2247" s="21" t="s">
        <v>1180</v>
      </c>
      <c r="F2247" s="31" t="s">
        <v>1180</v>
      </c>
      <c r="G2247" s="21" t="s">
        <v>1483</v>
      </c>
      <c r="H2247" s="21" t="s">
        <v>529</v>
      </c>
      <c r="I2247" s="25" t="s">
        <v>20</v>
      </c>
      <c r="J2247" s="21" t="s">
        <v>85</v>
      </c>
      <c r="K2247" s="21" t="s">
        <v>530</v>
      </c>
      <c r="L2247" s="20">
        <v>45127</v>
      </c>
      <c r="M2247" s="20">
        <v>45244</v>
      </c>
      <c r="N2247" s="21" t="s">
        <v>53</v>
      </c>
      <c r="O2247" s="21">
        <v>1</v>
      </c>
      <c r="P2247" s="21">
        <v>11</v>
      </c>
      <c r="Q2247" s="21">
        <v>0</v>
      </c>
      <c r="R2247" s="15">
        <f>(Q2247-P2247)/P2247</f>
        <v>-1</v>
      </c>
      <c r="S2247" s="18" t="str">
        <f>IFERROR(VLOOKUP(D2247,'[1]comparativo br'!$A:$B,2,FALSE),"")</f>
        <v/>
      </c>
      <c r="T2247" s="18" t="str">
        <f>IFERROR(VLOOKUP(D2247,'[1]comparativo br'!$A:$C,3,FALSE),"")</f>
        <v/>
      </c>
      <c r="U2247" s="15" t="str">
        <f t="shared" si="274"/>
        <v/>
      </c>
      <c r="V2247" s="19" t="str">
        <f>IFERROR(VLOOKUP(D2247,'[1]comparativo br'!$A:$D,4,FALSE),"")</f>
        <v/>
      </c>
      <c r="W2247" s="19" t="str">
        <f>IFERROR(VLOOKUP(D2247,'[1]comparativo br'!$A:$E,5,FALSE),"")</f>
        <v/>
      </c>
      <c r="X2247" s="15" t="str">
        <f t="shared" si="281"/>
        <v/>
      </c>
      <c r="Y2247" s="18" t="e">
        <f>SUMIFS([2]Plan2!$H:$H,[2]Plan2!$A:$A,$D2247,[2]Plan2!$U:$U,6)</f>
        <v>#VALUE!</v>
      </c>
      <c r="Z2247" s="18" t="e">
        <f>SUMIFS([2]Plan2!$H:$H,[2]Plan2!$A:$A,$D2247,[2]Plan2!$U:$U,7)</f>
        <v>#VALUE!</v>
      </c>
      <c r="AA2247" s="18" t="e">
        <f>SUMIFS([2]Plan2!$H:$H,[2]Plan2!$A:$A,$D2247,[2]Plan2!$U:$U,8)</f>
        <v>#VALUE!</v>
      </c>
      <c r="AB2247" s="18" t="e">
        <f>SUMIFS([2]Plan2!$H:$H,[2]Plan2!$A:$A,$D2247,[2]Plan2!$U:$U,9)</f>
        <v>#VALUE!</v>
      </c>
      <c r="AC2247" s="18" t="e">
        <f>SUMIFS([2]Plan2!$H:$H,[2]Plan2!$A:$A,$D2247,[2]Plan2!$U:$U,10)</f>
        <v>#VALUE!</v>
      </c>
      <c r="AD2247" s="18" t="e">
        <f>SUMIFS([2]Plan2!$H:$H,[2]Plan2!$A:$A,$D2247,[2]Plan2!$U:$U,11)</f>
        <v>#VALUE!</v>
      </c>
      <c r="AE2247" s="18" t="e">
        <f>SUMIFS([2]Plan2!$H:$H,[2]Plan2!$A:$A,$D2247,[2]Plan2!$U:$U,12)</f>
        <v>#VALUE!</v>
      </c>
      <c r="AF2247" s="18" t="e">
        <f>SUMIFS([2]Plan2!$H:$H,[2]Plan2!$A:$A,$D2247,[2]Plan2!$U:$U,1)</f>
        <v>#VALUE!</v>
      </c>
      <c r="AG2247" s="18" t="e">
        <f>SUMIFS([2]Plan2!$H:$H,[2]Plan2!$A:$A,$D2247,[2]Plan2!$U:$U,2)</f>
        <v>#VALUE!</v>
      </c>
      <c r="AH2247" s="18" t="e">
        <f>SUMIFS([2]Plan2!$H:$H,[2]Plan2!$A:$A,$D2247,[2]Plan2!$U:$U,3)</f>
        <v>#VALUE!</v>
      </c>
      <c r="AI2247" s="18" t="e">
        <f>SUMIFS([2]Plan2!$H:$H,[2]Plan2!$A:$A,$D2247,[2]Plan2!$U:$U,4)</f>
        <v>#VALUE!</v>
      </c>
      <c r="AJ2247" s="18" t="e">
        <f>SUMIFS([2]Plan2!$H:$H,[2]Plan2!$A:$A,$D2247,[2]Plan2!$U:$U,5)</f>
        <v>#VALUE!</v>
      </c>
      <c r="AK2247" s="23" t="e">
        <f t="shared" si="275"/>
        <v>#VALUE!</v>
      </c>
      <c r="AL2247" s="23" t="e">
        <f t="shared" si="278"/>
        <v>#VALUE!</v>
      </c>
      <c r="AM2247">
        <f t="shared" si="276"/>
        <v>0</v>
      </c>
    </row>
    <row r="2248" spans="1:39" ht="15.75" x14ac:dyDescent="0.25">
      <c r="A2248" s="21"/>
      <c r="B2248" s="21" t="s">
        <v>1519</v>
      </c>
      <c r="C2248" s="21">
        <v>88473731</v>
      </c>
      <c r="D2248" s="25">
        <v>194096</v>
      </c>
      <c r="E2248" s="21" t="s">
        <v>24</v>
      </c>
      <c r="F2248" s="31" t="s">
        <v>24</v>
      </c>
      <c r="G2248" s="21" t="s">
        <v>1019</v>
      </c>
      <c r="H2248" s="21" t="s">
        <v>604</v>
      </c>
      <c r="I2248" s="25" t="s">
        <v>45</v>
      </c>
      <c r="J2248" s="21" t="s">
        <v>85</v>
      </c>
      <c r="K2248" s="21" t="s">
        <v>386</v>
      </c>
      <c r="L2248" s="20">
        <v>45118</v>
      </c>
      <c r="M2248" s="20">
        <v>45785</v>
      </c>
      <c r="N2248" s="21" t="s">
        <v>18</v>
      </c>
      <c r="O2248" s="21">
        <v>8</v>
      </c>
      <c r="P2248" s="21">
        <v>16</v>
      </c>
      <c r="Q2248" s="21">
        <v>8</v>
      </c>
      <c r="R2248" s="15">
        <f>(Q2248-P2248)/P2248</f>
        <v>-0.5</v>
      </c>
      <c r="S2248" s="18" t="str">
        <f>IFERROR(VLOOKUP(D2248,'[1]comparativo br'!$A:$B,2,FALSE),"")</f>
        <v/>
      </c>
      <c r="T2248" s="18" t="str">
        <f>IFERROR(VLOOKUP(D2248,'[1]comparativo br'!$A:$C,3,FALSE),"")</f>
        <v/>
      </c>
      <c r="U2248" s="15" t="str">
        <f t="shared" si="274"/>
        <v/>
      </c>
      <c r="V2248" s="19" t="str">
        <f>IFERROR(VLOOKUP(D2248,'[1]comparativo br'!$A:$D,4,FALSE),"")</f>
        <v/>
      </c>
      <c r="W2248" s="19" t="str">
        <f>IFERROR(VLOOKUP(D2248,'[1]comparativo br'!$A:$E,5,FALSE),"")</f>
        <v/>
      </c>
      <c r="X2248" s="15" t="str">
        <f t="shared" si="281"/>
        <v/>
      </c>
      <c r="Y2248" s="18" t="e">
        <f>SUMIFS([2]Plan2!$H:$H,[2]Plan2!$A:$A,$D2248,[2]Plan2!$U:$U,6)</f>
        <v>#VALUE!</v>
      </c>
      <c r="Z2248" s="18" t="e">
        <f>SUMIFS([2]Plan2!$H:$H,[2]Plan2!$A:$A,$D2248,[2]Plan2!$U:$U,7)</f>
        <v>#VALUE!</v>
      </c>
      <c r="AA2248" s="18" t="e">
        <f>SUMIFS([2]Plan2!$H:$H,[2]Plan2!$A:$A,$D2248,[2]Plan2!$U:$U,8)</f>
        <v>#VALUE!</v>
      </c>
      <c r="AB2248" s="18" t="e">
        <f>SUMIFS([2]Plan2!$H:$H,[2]Plan2!$A:$A,$D2248,[2]Plan2!$U:$U,9)</f>
        <v>#VALUE!</v>
      </c>
      <c r="AC2248" s="18" t="e">
        <f>SUMIFS([2]Plan2!$H:$H,[2]Plan2!$A:$A,$D2248,[2]Plan2!$U:$U,10)</f>
        <v>#VALUE!</v>
      </c>
      <c r="AD2248" s="18" t="e">
        <f>SUMIFS([2]Plan2!$H:$H,[2]Plan2!$A:$A,$D2248,[2]Plan2!$U:$U,11)</f>
        <v>#VALUE!</v>
      </c>
      <c r="AE2248" s="18" t="e">
        <f>SUMIFS([2]Plan2!$H:$H,[2]Plan2!$A:$A,$D2248,[2]Plan2!$U:$U,12)</f>
        <v>#VALUE!</v>
      </c>
      <c r="AF2248" s="18" t="e">
        <f>SUMIFS([2]Plan2!$H:$H,[2]Plan2!$A:$A,$D2248,[2]Plan2!$U:$U,1)</f>
        <v>#VALUE!</v>
      </c>
      <c r="AG2248" s="18" t="e">
        <f>SUMIFS([2]Plan2!$H:$H,[2]Plan2!$A:$A,$D2248,[2]Plan2!$U:$U,2)</f>
        <v>#VALUE!</v>
      </c>
      <c r="AH2248" s="18" t="e">
        <f>SUMIFS([2]Plan2!$H:$H,[2]Plan2!$A:$A,$D2248,[2]Plan2!$U:$U,3)</f>
        <v>#VALUE!</v>
      </c>
      <c r="AI2248" s="18" t="e">
        <f>SUMIFS([2]Plan2!$H:$H,[2]Plan2!$A:$A,$D2248,[2]Plan2!$U:$U,4)</f>
        <v>#VALUE!</v>
      </c>
      <c r="AJ2248" s="18" t="e">
        <f>SUMIFS([2]Plan2!$H:$H,[2]Plan2!$A:$A,$D2248,[2]Plan2!$U:$U,5)</f>
        <v>#VALUE!</v>
      </c>
      <c r="AK2248" s="23" t="e">
        <f t="shared" si="275"/>
        <v>#VALUE!</v>
      </c>
      <c r="AL2248" s="23" t="e">
        <f t="shared" si="278"/>
        <v>#VALUE!</v>
      </c>
      <c r="AM2248">
        <f t="shared" si="276"/>
        <v>0</v>
      </c>
    </row>
    <row r="2249" spans="1:39" ht="15.75" x14ac:dyDescent="0.25">
      <c r="A2249" s="21"/>
      <c r="B2249" s="21" t="s">
        <v>1519</v>
      </c>
      <c r="C2249" s="21">
        <v>88613856</v>
      </c>
      <c r="D2249" s="25">
        <v>501025</v>
      </c>
      <c r="E2249" s="21" t="s">
        <v>2203</v>
      </c>
      <c r="F2249" s="31" t="s">
        <v>1826</v>
      </c>
      <c r="G2249" s="21" t="s">
        <v>1797</v>
      </c>
      <c r="H2249" s="21" t="s">
        <v>237</v>
      </c>
      <c r="I2249" s="25" t="s">
        <v>20</v>
      </c>
      <c r="J2249" s="21" t="s">
        <v>16</v>
      </c>
      <c r="K2249" s="21" t="s">
        <v>46</v>
      </c>
      <c r="L2249" s="20">
        <v>45470</v>
      </c>
      <c r="M2249" s="20">
        <v>45607</v>
      </c>
      <c r="N2249" s="21" t="s">
        <v>53</v>
      </c>
      <c r="O2249" s="21">
        <v>3</v>
      </c>
      <c r="P2249" s="21">
        <v>0</v>
      </c>
      <c r="Q2249" s="21">
        <v>8</v>
      </c>
      <c r="R2249" s="15">
        <v>1</v>
      </c>
      <c r="S2249" s="18" t="str">
        <f>IFERROR(VLOOKUP(D2249,'[1]comparativo br'!$A:$B,2,FALSE),"")</f>
        <v/>
      </c>
      <c r="T2249" s="18" t="str">
        <f>IFERROR(VLOOKUP(D2249,'[1]comparativo br'!$A:$C,3,FALSE),"")</f>
        <v/>
      </c>
      <c r="U2249" s="15" t="str">
        <f t="shared" si="274"/>
        <v/>
      </c>
      <c r="V2249" s="19" t="str">
        <f>IFERROR(VLOOKUP(D2249,'[1]comparativo br'!$A:$D,4,FALSE),"")</f>
        <v/>
      </c>
      <c r="W2249" s="19" t="str">
        <f>IFERROR(VLOOKUP(D2249,'[1]comparativo br'!$A:$E,5,FALSE),"")</f>
        <v/>
      </c>
      <c r="X2249" s="15" t="str">
        <f t="shared" si="281"/>
        <v/>
      </c>
      <c r="Y2249" s="18" t="e">
        <f>SUMIFS([2]Plan2!$H:$H,[2]Plan2!$A:$A,$D2249,[2]Plan2!$U:$U,6)</f>
        <v>#VALUE!</v>
      </c>
      <c r="Z2249" s="18" t="e">
        <f>SUMIFS([2]Plan2!$H:$H,[2]Plan2!$A:$A,$D2249,[2]Plan2!$U:$U,7)</f>
        <v>#VALUE!</v>
      </c>
      <c r="AA2249" s="18" t="e">
        <f>SUMIFS([2]Plan2!$H:$H,[2]Plan2!$A:$A,$D2249,[2]Plan2!$U:$U,8)</f>
        <v>#VALUE!</v>
      </c>
      <c r="AB2249" s="18" t="e">
        <f>SUMIFS([2]Plan2!$H:$H,[2]Plan2!$A:$A,$D2249,[2]Plan2!$U:$U,9)</f>
        <v>#VALUE!</v>
      </c>
      <c r="AC2249" s="18" t="e">
        <f>SUMIFS([2]Plan2!$H:$H,[2]Plan2!$A:$A,$D2249,[2]Plan2!$U:$U,10)</f>
        <v>#VALUE!</v>
      </c>
      <c r="AD2249" s="18" t="e">
        <f>SUMIFS([2]Plan2!$H:$H,[2]Plan2!$A:$A,$D2249,[2]Plan2!$U:$U,11)</f>
        <v>#VALUE!</v>
      </c>
      <c r="AE2249" s="18" t="e">
        <f>SUMIFS([2]Plan2!$H:$H,[2]Plan2!$A:$A,$D2249,[2]Plan2!$U:$U,12)</f>
        <v>#VALUE!</v>
      </c>
      <c r="AF2249" s="18" t="e">
        <f>SUMIFS([2]Plan2!$H:$H,[2]Plan2!$A:$A,$D2249,[2]Plan2!$U:$U,1)</f>
        <v>#VALUE!</v>
      </c>
      <c r="AG2249" s="18" t="e">
        <f>SUMIFS([2]Plan2!$H:$H,[2]Plan2!$A:$A,$D2249,[2]Plan2!$U:$U,2)</f>
        <v>#VALUE!</v>
      </c>
      <c r="AH2249" s="18" t="e">
        <f>SUMIFS([2]Plan2!$H:$H,[2]Plan2!$A:$A,$D2249,[2]Plan2!$U:$U,3)</f>
        <v>#VALUE!</v>
      </c>
      <c r="AI2249" s="18" t="e">
        <f>SUMIFS([2]Plan2!$H:$H,[2]Plan2!$A:$A,$D2249,[2]Plan2!$U:$U,4)</f>
        <v>#VALUE!</v>
      </c>
      <c r="AJ2249" s="18" t="e">
        <f>SUMIFS([2]Plan2!$H:$H,[2]Plan2!$A:$A,$D2249,[2]Plan2!$U:$U,5)</f>
        <v>#VALUE!</v>
      </c>
      <c r="AK2249" s="23" t="e">
        <f t="shared" si="275"/>
        <v>#VALUE!</v>
      </c>
      <c r="AL2249" s="23" t="e">
        <f t="shared" si="278"/>
        <v>#VALUE!</v>
      </c>
      <c r="AM2249">
        <f t="shared" si="276"/>
        <v>0</v>
      </c>
    </row>
    <row r="2250" spans="1:39" ht="15.75" x14ac:dyDescent="0.25">
      <c r="A2250" s="21"/>
      <c r="B2250" s="21" t="s">
        <v>1519</v>
      </c>
      <c r="C2250" s="21">
        <v>88831888</v>
      </c>
      <c r="D2250" s="25">
        <v>100148</v>
      </c>
      <c r="E2250" s="21" t="s">
        <v>24</v>
      </c>
      <c r="F2250" s="31" t="s">
        <v>24</v>
      </c>
      <c r="G2250" s="21" t="s">
        <v>98</v>
      </c>
      <c r="H2250" s="21" t="s">
        <v>99</v>
      </c>
      <c r="I2250" s="25" t="s">
        <v>45</v>
      </c>
      <c r="J2250" s="21" t="s">
        <v>41</v>
      </c>
      <c r="K2250" s="21" t="s">
        <v>100</v>
      </c>
      <c r="L2250" s="20">
        <v>45755</v>
      </c>
      <c r="M2250" s="20">
        <v>45799</v>
      </c>
      <c r="N2250" s="21" t="s">
        <v>18</v>
      </c>
      <c r="O2250" s="21">
        <v>10</v>
      </c>
      <c r="P2250" s="21">
        <v>12</v>
      </c>
      <c r="Q2250" s="21">
        <v>17</v>
      </c>
      <c r="R2250" s="15">
        <f>(Q2250-P2250)/P2250</f>
        <v>0.41666666666666669</v>
      </c>
      <c r="S2250" s="18">
        <f>IFERROR(VLOOKUP(D2250,'[1]comparativo br'!$A:$B,2,FALSE),"")</f>
        <v>3960</v>
      </c>
      <c r="T2250" s="18">
        <f>IFERROR(VLOOKUP(D2250,'[1]comparativo br'!$A:$C,3,FALSE),"")</f>
        <v>1980</v>
      </c>
      <c r="U2250" s="15">
        <f t="shared" si="274"/>
        <v>-0.5</v>
      </c>
      <c r="V2250" s="19">
        <f>IFERROR(VLOOKUP(D2250,'[1]comparativo br'!$A:$D,4,FALSE),"")</f>
        <v>46</v>
      </c>
      <c r="W2250" s="19">
        <f>IFERROR(VLOOKUP(D2250,'[1]comparativo br'!$A:$E,5,FALSE),"")</f>
        <v>45</v>
      </c>
      <c r="X2250" s="15">
        <f t="shared" si="281"/>
        <v>-2.1739130434782608E-2</v>
      </c>
      <c r="Y2250" s="18" t="e">
        <f>SUMIFS([2]Plan2!$H:$H,[2]Plan2!$A:$A,$D2250,[2]Plan2!$U:$U,6)</f>
        <v>#VALUE!</v>
      </c>
      <c r="Z2250" s="18" t="e">
        <f>SUMIFS([2]Plan2!$H:$H,[2]Plan2!$A:$A,$D2250,[2]Plan2!$U:$U,7)</f>
        <v>#VALUE!</v>
      </c>
      <c r="AA2250" s="18" t="e">
        <f>SUMIFS([2]Plan2!$H:$H,[2]Plan2!$A:$A,$D2250,[2]Plan2!$U:$U,8)</f>
        <v>#VALUE!</v>
      </c>
      <c r="AB2250" s="18" t="e">
        <f>SUMIFS([2]Plan2!$H:$H,[2]Plan2!$A:$A,$D2250,[2]Plan2!$U:$U,9)</f>
        <v>#VALUE!</v>
      </c>
      <c r="AC2250" s="18" t="e">
        <f>SUMIFS([2]Plan2!$H:$H,[2]Plan2!$A:$A,$D2250,[2]Plan2!$U:$U,10)</f>
        <v>#VALUE!</v>
      </c>
      <c r="AD2250" s="18" t="e">
        <f>SUMIFS([2]Plan2!$H:$H,[2]Plan2!$A:$A,$D2250,[2]Plan2!$U:$U,11)</f>
        <v>#VALUE!</v>
      </c>
      <c r="AE2250" s="18" t="e">
        <f>SUMIFS([2]Plan2!$H:$H,[2]Plan2!$A:$A,$D2250,[2]Plan2!$U:$U,12)</f>
        <v>#VALUE!</v>
      </c>
      <c r="AF2250" s="18" t="e">
        <f>SUMIFS([2]Plan2!$H:$H,[2]Plan2!$A:$A,$D2250,[2]Plan2!$U:$U,1)</f>
        <v>#VALUE!</v>
      </c>
      <c r="AG2250" s="18" t="e">
        <f>SUMIFS([2]Plan2!$H:$H,[2]Plan2!$A:$A,$D2250,[2]Plan2!$U:$U,2)</f>
        <v>#VALUE!</v>
      </c>
      <c r="AH2250" s="18" t="e">
        <f>SUMIFS([2]Plan2!$H:$H,[2]Plan2!$A:$A,$D2250,[2]Plan2!$U:$U,3)</f>
        <v>#VALUE!</v>
      </c>
      <c r="AI2250" s="18" t="e">
        <f>SUMIFS([2]Plan2!$H:$H,[2]Plan2!$A:$A,$D2250,[2]Plan2!$U:$U,4)</f>
        <v>#VALUE!</v>
      </c>
      <c r="AJ2250" s="18" t="e">
        <f>SUMIFS([2]Plan2!$H:$H,[2]Plan2!$A:$A,$D2250,[2]Plan2!$U:$U,5)</f>
        <v>#VALUE!</v>
      </c>
      <c r="AK2250" s="23" t="e">
        <f t="shared" si="275"/>
        <v>#VALUE!</v>
      </c>
      <c r="AL2250" s="23" t="e">
        <f t="shared" si="278"/>
        <v>#VALUE!</v>
      </c>
      <c r="AM2250">
        <f t="shared" si="276"/>
        <v>0</v>
      </c>
    </row>
    <row r="2251" spans="1:39" ht="15.75" x14ac:dyDescent="0.25">
      <c r="A2251" s="21"/>
      <c r="B2251" s="21" t="s">
        <v>1520</v>
      </c>
      <c r="C2251" s="21">
        <v>89096457</v>
      </c>
      <c r="D2251" s="25" t="s">
        <v>2082</v>
      </c>
      <c r="E2251" s="21" t="s">
        <v>69</v>
      </c>
      <c r="F2251" s="31" t="s">
        <v>1575</v>
      </c>
      <c r="G2251" s="21" t="s">
        <v>2083</v>
      </c>
      <c r="H2251" s="21" t="s">
        <v>222</v>
      </c>
      <c r="I2251" s="25" t="s">
        <v>77</v>
      </c>
      <c r="J2251" s="21" t="s">
        <v>27</v>
      </c>
      <c r="K2251" s="21" t="s">
        <v>28</v>
      </c>
      <c r="L2251" s="20">
        <v>45614</v>
      </c>
      <c r="M2251" s="20"/>
      <c r="N2251" s="21" t="s">
        <v>53</v>
      </c>
      <c r="O2251" s="21"/>
      <c r="P2251" s="21"/>
      <c r="Q2251" s="21"/>
      <c r="R2251" s="28"/>
      <c r="S2251" s="18">
        <f>IFERROR(VLOOKUP(D2251,'[1]comparativo br'!$A:$B,2,FALSE),"")</f>
        <v>1800</v>
      </c>
      <c r="T2251" s="18">
        <f>IFERROR(VLOOKUP(D2251,'[1]comparativo br'!$A:$C,3,FALSE),"")</f>
        <v>0</v>
      </c>
      <c r="U2251" s="15">
        <f t="shared" si="274"/>
        <v>-1</v>
      </c>
      <c r="V2251" s="19">
        <f>IFERROR(VLOOKUP(D2251,'[1]comparativo br'!$A:$D,4,FALSE),"")</f>
        <v>0</v>
      </c>
      <c r="W2251" s="19">
        <f>IFERROR(VLOOKUP(D2251,'[1]comparativo br'!$A:$E,5,FALSE),"")</f>
        <v>0</v>
      </c>
      <c r="X2251" s="15" t="str">
        <f t="shared" si="281"/>
        <v/>
      </c>
      <c r="Y2251" s="18" t="e">
        <f>SUMIFS([2]Plan2!$H:$H,[2]Plan2!$A:$A,$D2251,[2]Plan2!$U:$U,6)</f>
        <v>#VALUE!</v>
      </c>
      <c r="Z2251" s="18" t="e">
        <f>SUMIFS([2]Plan2!$H:$H,[2]Plan2!$A:$A,$D2251,[2]Plan2!$U:$U,7)</f>
        <v>#VALUE!</v>
      </c>
      <c r="AA2251" s="18" t="e">
        <f>SUMIFS([2]Plan2!$H:$H,[2]Plan2!$A:$A,$D2251,[2]Plan2!$U:$U,8)</f>
        <v>#VALUE!</v>
      </c>
      <c r="AB2251" s="18" t="e">
        <f>SUMIFS([2]Plan2!$H:$H,[2]Plan2!$A:$A,$D2251,[2]Plan2!$U:$U,9)</f>
        <v>#VALUE!</v>
      </c>
      <c r="AC2251" s="18" t="e">
        <f>SUMIFS([2]Plan2!$H:$H,[2]Plan2!$A:$A,$D2251,[2]Plan2!$U:$U,10)</f>
        <v>#VALUE!</v>
      </c>
      <c r="AD2251" s="18" t="e">
        <f>SUMIFS([2]Plan2!$H:$H,[2]Plan2!$A:$A,$D2251,[2]Plan2!$U:$U,11)</f>
        <v>#VALUE!</v>
      </c>
      <c r="AE2251" s="18" t="e">
        <f>SUMIFS([2]Plan2!$H:$H,[2]Plan2!$A:$A,$D2251,[2]Plan2!$U:$U,12)</f>
        <v>#VALUE!</v>
      </c>
      <c r="AF2251" s="18" t="e">
        <f>SUMIFS([2]Plan2!$H:$H,[2]Plan2!$A:$A,$D2251,[2]Plan2!$U:$U,1)</f>
        <v>#VALUE!</v>
      </c>
      <c r="AG2251" s="18" t="e">
        <f>SUMIFS([2]Plan2!$H:$H,[2]Plan2!$A:$A,$D2251,[2]Plan2!$U:$U,2)</f>
        <v>#VALUE!</v>
      </c>
      <c r="AH2251" s="18" t="e">
        <f>SUMIFS([2]Plan2!$H:$H,[2]Plan2!$A:$A,$D2251,[2]Plan2!$U:$U,3)</f>
        <v>#VALUE!</v>
      </c>
      <c r="AI2251" s="18" t="e">
        <f>SUMIFS([2]Plan2!$H:$H,[2]Plan2!$A:$A,$D2251,[2]Plan2!$U:$U,4)</f>
        <v>#VALUE!</v>
      </c>
      <c r="AJ2251" s="18" t="e">
        <f>SUMIFS([2]Plan2!$H:$H,[2]Plan2!$A:$A,$D2251,[2]Plan2!$U:$U,5)</f>
        <v>#VALUE!</v>
      </c>
      <c r="AK2251" s="23" t="e">
        <f t="shared" si="275"/>
        <v>#VALUE!</v>
      </c>
      <c r="AL2251" s="23" t="e">
        <f t="shared" si="278"/>
        <v>#VALUE!</v>
      </c>
      <c r="AM2251">
        <f t="shared" si="276"/>
        <v>0</v>
      </c>
    </row>
    <row r="2252" spans="1:39" ht="15.75" x14ac:dyDescent="0.25">
      <c r="A2252" s="21"/>
      <c r="B2252" s="21" t="s">
        <v>1520</v>
      </c>
      <c r="C2252" s="21">
        <v>89096457</v>
      </c>
      <c r="D2252" s="25" t="s">
        <v>2321</v>
      </c>
      <c r="E2252" s="21" t="s">
        <v>69</v>
      </c>
      <c r="F2252" s="31" t="s">
        <v>69</v>
      </c>
      <c r="G2252" s="21" t="s">
        <v>2083</v>
      </c>
      <c r="H2252" s="21" t="s">
        <v>44</v>
      </c>
      <c r="I2252" s="25" t="s">
        <v>45</v>
      </c>
      <c r="J2252" s="21" t="s">
        <v>27</v>
      </c>
      <c r="K2252" s="21" t="s">
        <v>185</v>
      </c>
      <c r="L2252" s="20">
        <v>45764</v>
      </c>
      <c r="M2252" s="20"/>
      <c r="N2252" s="21" t="s">
        <v>18</v>
      </c>
      <c r="O2252" s="21"/>
      <c r="P2252" s="21"/>
      <c r="Q2252" s="21"/>
      <c r="R2252" s="28"/>
      <c r="S2252" s="18" t="str">
        <f>IFERROR(VLOOKUP(D2252,'[1]comparativo br'!$A:$B,2,FALSE),"")</f>
        <v/>
      </c>
      <c r="T2252" s="18" t="str">
        <f>IFERROR(VLOOKUP(D2252,'[1]comparativo br'!$A:$C,3,FALSE),"")</f>
        <v/>
      </c>
      <c r="U2252" s="15" t="str">
        <f t="shared" ref="U2252:U2315" si="282">IFERROR((T2252-S2252)/S2252,"")</f>
        <v/>
      </c>
      <c r="V2252" s="19" t="str">
        <f>IFERROR(VLOOKUP(D2252,'[1]comparativo br'!$A:$D,4,FALSE),"")</f>
        <v/>
      </c>
      <c r="W2252" s="19" t="str">
        <f>IFERROR(VLOOKUP(D2252,'[1]comparativo br'!$A:$E,5,FALSE),"")</f>
        <v/>
      </c>
      <c r="X2252" s="15" t="str">
        <f t="shared" si="281"/>
        <v/>
      </c>
      <c r="Y2252" s="18" t="e">
        <f>SUMIFS([2]Plan2!$H:$H,[2]Plan2!$A:$A,$D2252,[2]Plan2!$U:$U,6)</f>
        <v>#VALUE!</v>
      </c>
      <c r="Z2252" s="18" t="e">
        <f>SUMIFS([2]Plan2!$H:$H,[2]Plan2!$A:$A,$D2252,[2]Plan2!$U:$U,7)</f>
        <v>#VALUE!</v>
      </c>
      <c r="AA2252" s="18" t="e">
        <f>SUMIFS([2]Plan2!$H:$H,[2]Plan2!$A:$A,$D2252,[2]Plan2!$U:$U,8)</f>
        <v>#VALUE!</v>
      </c>
      <c r="AB2252" s="18" t="e">
        <f>SUMIFS([2]Plan2!$H:$H,[2]Plan2!$A:$A,$D2252,[2]Plan2!$U:$U,9)</f>
        <v>#VALUE!</v>
      </c>
      <c r="AC2252" s="18" t="e">
        <f>SUMIFS([2]Plan2!$H:$H,[2]Plan2!$A:$A,$D2252,[2]Plan2!$U:$U,10)</f>
        <v>#VALUE!</v>
      </c>
      <c r="AD2252" s="18" t="e">
        <f>SUMIFS([2]Plan2!$H:$H,[2]Plan2!$A:$A,$D2252,[2]Plan2!$U:$U,11)</f>
        <v>#VALUE!</v>
      </c>
      <c r="AE2252" s="18" t="e">
        <f>SUMIFS([2]Plan2!$H:$H,[2]Plan2!$A:$A,$D2252,[2]Plan2!$U:$U,12)</f>
        <v>#VALUE!</v>
      </c>
      <c r="AF2252" s="18" t="e">
        <f>SUMIFS([2]Plan2!$H:$H,[2]Plan2!$A:$A,$D2252,[2]Plan2!$U:$U,1)</f>
        <v>#VALUE!</v>
      </c>
      <c r="AG2252" s="18" t="e">
        <f>SUMIFS([2]Plan2!$H:$H,[2]Plan2!$A:$A,$D2252,[2]Plan2!$U:$U,2)</f>
        <v>#VALUE!</v>
      </c>
      <c r="AH2252" s="18" t="e">
        <f>SUMIFS([2]Plan2!$H:$H,[2]Plan2!$A:$A,$D2252,[2]Plan2!$U:$U,3)</f>
        <v>#VALUE!</v>
      </c>
      <c r="AI2252" s="18" t="e">
        <f>SUMIFS([2]Plan2!$H:$H,[2]Plan2!$A:$A,$D2252,[2]Plan2!$U:$U,4)</f>
        <v>#VALUE!</v>
      </c>
      <c r="AJ2252" s="18" t="e">
        <f>SUMIFS([2]Plan2!$H:$H,[2]Plan2!$A:$A,$D2252,[2]Plan2!$U:$U,5)</f>
        <v>#VALUE!</v>
      </c>
      <c r="AK2252" s="23" t="e">
        <f t="shared" ref="AK2252:AK2315" si="283">SUM(Y2252:AJ2252)</f>
        <v>#VALUE!</v>
      </c>
      <c r="AL2252" s="23" t="e">
        <f t="shared" si="278"/>
        <v>#VALUE!</v>
      </c>
      <c r="AM2252">
        <f t="shared" si="276"/>
        <v>0</v>
      </c>
    </row>
    <row r="2253" spans="1:39" ht="15.75" x14ac:dyDescent="0.25">
      <c r="A2253" s="21" t="s">
        <v>23</v>
      </c>
      <c r="B2253" s="21" t="s">
        <v>1520</v>
      </c>
      <c r="C2253" s="21">
        <v>89122972</v>
      </c>
      <c r="D2253" s="25" t="s">
        <v>2376</v>
      </c>
      <c r="E2253" s="21" t="s">
        <v>12</v>
      </c>
      <c r="F2253" s="31" t="s">
        <v>12</v>
      </c>
      <c r="G2253" s="21" t="s">
        <v>364</v>
      </c>
      <c r="H2253" s="21" t="s">
        <v>485</v>
      </c>
      <c r="I2253" s="25" t="s">
        <v>45</v>
      </c>
      <c r="J2253" s="21" t="s">
        <v>27</v>
      </c>
      <c r="K2253" s="21" t="s">
        <v>74</v>
      </c>
      <c r="L2253" s="20">
        <v>45742</v>
      </c>
      <c r="M2253" s="20"/>
      <c r="N2253" s="21" t="s">
        <v>18</v>
      </c>
      <c r="O2253" s="21"/>
      <c r="P2253" s="21"/>
      <c r="Q2253" s="21"/>
      <c r="R2253" s="28"/>
      <c r="S2253" s="18">
        <f>IFERROR(VLOOKUP(D2253,'[1]comparativo br'!$A:$B,2,FALSE),"")</f>
        <v>0</v>
      </c>
      <c r="T2253" s="18">
        <f>IFERROR(VLOOKUP(D2253,'[1]comparativo br'!$A:$C,3,FALSE),"")</f>
        <v>10000</v>
      </c>
      <c r="U2253" s="15" t="str">
        <f t="shared" si="282"/>
        <v/>
      </c>
      <c r="V2253" s="19">
        <f>IFERROR(VLOOKUP(D2253,'[1]comparativo br'!$A:$D,4,FALSE),"")</f>
        <v>0</v>
      </c>
      <c r="W2253" s="19">
        <f>IFERROR(VLOOKUP(D2253,'[1]comparativo br'!$A:$E,5,FALSE),"")</f>
        <v>0</v>
      </c>
      <c r="X2253" s="15" t="str">
        <f t="shared" si="281"/>
        <v/>
      </c>
      <c r="Y2253" s="18" t="e">
        <f>SUMIFS([2]Plan2!$H:$H,[2]Plan2!$A:$A,$D2253,[2]Plan2!$U:$U,6)</f>
        <v>#VALUE!</v>
      </c>
      <c r="Z2253" s="18" t="e">
        <f>SUMIFS([2]Plan2!$H:$H,[2]Plan2!$A:$A,$D2253,[2]Plan2!$U:$U,7)</f>
        <v>#VALUE!</v>
      </c>
      <c r="AA2253" s="18" t="e">
        <f>SUMIFS([2]Plan2!$H:$H,[2]Plan2!$A:$A,$D2253,[2]Plan2!$U:$U,8)</f>
        <v>#VALUE!</v>
      </c>
      <c r="AB2253" s="18" t="e">
        <f>SUMIFS([2]Plan2!$H:$H,[2]Plan2!$A:$A,$D2253,[2]Plan2!$U:$U,9)</f>
        <v>#VALUE!</v>
      </c>
      <c r="AC2253" s="18" t="e">
        <f>SUMIFS([2]Plan2!$H:$H,[2]Plan2!$A:$A,$D2253,[2]Plan2!$U:$U,10)</f>
        <v>#VALUE!</v>
      </c>
      <c r="AD2253" s="18" t="e">
        <f>SUMIFS([2]Plan2!$H:$H,[2]Plan2!$A:$A,$D2253,[2]Plan2!$U:$U,11)</f>
        <v>#VALUE!</v>
      </c>
      <c r="AE2253" s="18" t="e">
        <f>SUMIFS([2]Plan2!$H:$H,[2]Plan2!$A:$A,$D2253,[2]Plan2!$U:$U,12)</f>
        <v>#VALUE!</v>
      </c>
      <c r="AF2253" s="18" t="e">
        <f>SUMIFS([2]Plan2!$H:$H,[2]Plan2!$A:$A,$D2253,[2]Plan2!$U:$U,1)</f>
        <v>#VALUE!</v>
      </c>
      <c r="AG2253" s="18" t="e">
        <f>SUMIFS([2]Plan2!$H:$H,[2]Plan2!$A:$A,$D2253,[2]Plan2!$U:$U,2)</f>
        <v>#VALUE!</v>
      </c>
      <c r="AH2253" s="18" t="e">
        <f>SUMIFS([2]Plan2!$H:$H,[2]Plan2!$A:$A,$D2253,[2]Plan2!$U:$U,3)</f>
        <v>#VALUE!</v>
      </c>
      <c r="AI2253" s="18" t="e">
        <f>SUMIFS([2]Plan2!$H:$H,[2]Plan2!$A:$A,$D2253,[2]Plan2!$U:$U,4)</f>
        <v>#VALUE!</v>
      </c>
      <c r="AJ2253" s="18" t="e">
        <f>SUMIFS([2]Plan2!$H:$H,[2]Plan2!$A:$A,$D2253,[2]Plan2!$U:$U,5)</f>
        <v>#VALUE!</v>
      </c>
      <c r="AK2253" s="23" t="e">
        <f t="shared" si="283"/>
        <v>#VALUE!</v>
      </c>
      <c r="AL2253" s="23" t="e">
        <f t="shared" si="278"/>
        <v>#VALUE!</v>
      </c>
      <c r="AM2253">
        <f t="shared" ref="AM2253:AM2316" si="284">COUNTIF(Y2253:AJ2253,"&gt;1")</f>
        <v>0</v>
      </c>
    </row>
    <row r="2254" spans="1:39" ht="15.75" x14ac:dyDescent="0.25">
      <c r="A2254" s="21" t="s">
        <v>23</v>
      </c>
      <c r="B2254" s="21" t="s">
        <v>1519</v>
      </c>
      <c r="C2254" s="21">
        <v>89122972</v>
      </c>
      <c r="D2254" s="25">
        <v>191236</v>
      </c>
      <c r="E2254" s="21" t="s">
        <v>33</v>
      </c>
      <c r="F2254" s="31" t="s">
        <v>33</v>
      </c>
      <c r="G2254" s="21" t="s">
        <v>364</v>
      </c>
      <c r="H2254" s="21" t="s">
        <v>597</v>
      </c>
      <c r="I2254" s="25" t="s">
        <v>45</v>
      </c>
      <c r="J2254" s="21" t="s">
        <v>27</v>
      </c>
      <c r="K2254" s="21" t="s">
        <v>74</v>
      </c>
      <c r="L2254" s="20">
        <v>45740</v>
      </c>
      <c r="M2254" s="20">
        <v>45750</v>
      </c>
      <c r="N2254" s="21" t="s">
        <v>18</v>
      </c>
      <c r="O2254" s="21">
        <v>243</v>
      </c>
      <c r="P2254" s="21">
        <v>89</v>
      </c>
      <c r="Q2254" s="21">
        <v>82</v>
      </c>
      <c r="R2254" s="15">
        <f>(Q2254-P2254)/P2254</f>
        <v>-7.8651685393258425E-2</v>
      </c>
      <c r="S2254" s="18">
        <f>IFERROR(VLOOKUP(D2254,'[1]comparativo br'!$A:$B,2,FALSE),"")</f>
        <v>8000</v>
      </c>
      <c r="T2254" s="18">
        <f>IFERROR(VLOOKUP(D2254,'[1]comparativo br'!$A:$C,3,FALSE),"")</f>
        <v>0</v>
      </c>
      <c r="U2254" s="15">
        <f t="shared" si="282"/>
        <v>-1</v>
      </c>
      <c r="V2254" s="19">
        <f>IFERROR(VLOOKUP(D2254,'[1]comparativo br'!$A:$D,4,FALSE),"")</f>
        <v>213</v>
      </c>
      <c r="W2254" s="19">
        <f>IFERROR(VLOOKUP(D2254,'[1]comparativo br'!$A:$E,5,FALSE),"")</f>
        <v>128</v>
      </c>
      <c r="X2254" s="15">
        <f t="shared" si="281"/>
        <v>-0.39906103286384975</v>
      </c>
      <c r="Y2254" s="18" t="e">
        <f>SUMIFS([2]Plan2!$H:$H,[2]Plan2!$A:$A,$D2254,[2]Plan2!$U:$U,6)</f>
        <v>#VALUE!</v>
      </c>
      <c r="Z2254" s="18" t="e">
        <f>SUMIFS([2]Plan2!$H:$H,[2]Plan2!$A:$A,$D2254,[2]Plan2!$U:$U,7)</f>
        <v>#VALUE!</v>
      </c>
      <c r="AA2254" s="18" t="e">
        <f>SUMIFS([2]Plan2!$H:$H,[2]Plan2!$A:$A,$D2254,[2]Plan2!$U:$U,8)</f>
        <v>#VALUE!</v>
      </c>
      <c r="AB2254" s="18" t="e">
        <f>SUMIFS([2]Plan2!$H:$H,[2]Plan2!$A:$A,$D2254,[2]Plan2!$U:$U,9)</f>
        <v>#VALUE!</v>
      </c>
      <c r="AC2254" s="18" t="e">
        <f>SUMIFS([2]Plan2!$H:$H,[2]Plan2!$A:$A,$D2254,[2]Plan2!$U:$U,10)</f>
        <v>#VALUE!</v>
      </c>
      <c r="AD2254" s="18" t="e">
        <f>SUMIFS([2]Plan2!$H:$H,[2]Plan2!$A:$A,$D2254,[2]Plan2!$U:$U,11)</f>
        <v>#VALUE!</v>
      </c>
      <c r="AE2254" s="18" t="e">
        <f>SUMIFS([2]Plan2!$H:$H,[2]Plan2!$A:$A,$D2254,[2]Plan2!$U:$U,12)</f>
        <v>#VALUE!</v>
      </c>
      <c r="AF2254" s="18" t="e">
        <f>SUMIFS([2]Plan2!$H:$H,[2]Plan2!$A:$A,$D2254,[2]Plan2!$U:$U,1)</f>
        <v>#VALUE!</v>
      </c>
      <c r="AG2254" s="18" t="e">
        <f>SUMIFS([2]Plan2!$H:$H,[2]Plan2!$A:$A,$D2254,[2]Plan2!$U:$U,2)</f>
        <v>#VALUE!</v>
      </c>
      <c r="AH2254" s="18" t="e">
        <f>SUMIFS([2]Plan2!$H:$H,[2]Plan2!$A:$A,$D2254,[2]Plan2!$U:$U,3)</f>
        <v>#VALUE!</v>
      </c>
      <c r="AI2254" s="18" t="e">
        <f>SUMIFS([2]Plan2!$H:$H,[2]Plan2!$A:$A,$D2254,[2]Plan2!$U:$U,4)</f>
        <v>#VALUE!</v>
      </c>
      <c r="AJ2254" s="18" t="e">
        <f>SUMIFS([2]Plan2!$H:$H,[2]Plan2!$A:$A,$D2254,[2]Plan2!$U:$U,5)</f>
        <v>#VALUE!</v>
      </c>
      <c r="AK2254" s="23" t="e">
        <f t="shared" si="283"/>
        <v>#VALUE!</v>
      </c>
      <c r="AL2254" s="23" t="e">
        <f t="shared" si="278"/>
        <v>#VALUE!</v>
      </c>
      <c r="AM2254">
        <f t="shared" si="284"/>
        <v>0</v>
      </c>
    </row>
    <row r="2255" spans="1:39" ht="15.75" x14ac:dyDescent="0.25">
      <c r="A2255" s="21" t="s">
        <v>23</v>
      </c>
      <c r="B2255" s="21" t="s">
        <v>1519</v>
      </c>
      <c r="C2255" s="21">
        <v>89122972</v>
      </c>
      <c r="D2255" s="25">
        <v>194395</v>
      </c>
      <c r="E2255" s="21" t="s">
        <v>33</v>
      </c>
      <c r="F2255" s="31" t="s">
        <v>33</v>
      </c>
      <c r="G2255" s="21" t="s">
        <v>364</v>
      </c>
      <c r="H2255" s="21" t="s">
        <v>1611</v>
      </c>
      <c r="I2255" s="25" t="s">
        <v>45</v>
      </c>
      <c r="J2255" s="21" t="s">
        <v>27</v>
      </c>
      <c r="K2255" s="21" t="s">
        <v>74</v>
      </c>
      <c r="L2255" s="20">
        <v>45475</v>
      </c>
      <c r="M2255" s="20">
        <v>45755</v>
      </c>
      <c r="N2255" s="21" t="s">
        <v>18</v>
      </c>
      <c r="O2255" s="21">
        <v>14</v>
      </c>
      <c r="P2255" s="21">
        <v>3</v>
      </c>
      <c r="Q2255" s="21">
        <v>27</v>
      </c>
      <c r="R2255" s="15">
        <f>(Q2255-P2255)/P2255</f>
        <v>8</v>
      </c>
      <c r="S2255" s="18">
        <f>IFERROR(VLOOKUP(D2255,'[1]comparativo br'!$A:$B,2,FALSE),"")</f>
        <v>0</v>
      </c>
      <c r="T2255" s="18">
        <f>IFERROR(VLOOKUP(D2255,'[1]comparativo br'!$A:$C,3,FALSE),"")</f>
        <v>0</v>
      </c>
      <c r="U2255" s="15" t="str">
        <f t="shared" si="282"/>
        <v/>
      </c>
      <c r="V2255" s="19">
        <f>IFERROR(VLOOKUP(D2255,'[1]comparativo br'!$A:$D,4,FALSE),"")</f>
        <v>67</v>
      </c>
      <c r="W2255" s="19">
        <f>IFERROR(VLOOKUP(D2255,'[1]comparativo br'!$A:$E,5,FALSE),"")</f>
        <v>53</v>
      </c>
      <c r="X2255" s="15">
        <f t="shared" si="281"/>
        <v>-0.20895522388059701</v>
      </c>
      <c r="Y2255" s="18" t="e">
        <f>SUMIFS([2]Plan2!$H:$H,[2]Plan2!$A:$A,$D2255,[2]Plan2!$U:$U,6)</f>
        <v>#VALUE!</v>
      </c>
      <c r="Z2255" s="18" t="e">
        <f>SUMIFS([2]Plan2!$H:$H,[2]Plan2!$A:$A,$D2255,[2]Plan2!$U:$U,7)</f>
        <v>#VALUE!</v>
      </c>
      <c r="AA2255" s="18" t="e">
        <f>SUMIFS([2]Plan2!$H:$H,[2]Plan2!$A:$A,$D2255,[2]Plan2!$U:$U,8)</f>
        <v>#VALUE!</v>
      </c>
      <c r="AB2255" s="18" t="e">
        <f>SUMIFS([2]Plan2!$H:$H,[2]Plan2!$A:$A,$D2255,[2]Plan2!$U:$U,9)</f>
        <v>#VALUE!</v>
      </c>
      <c r="AC2255" s="18" t="e">
        <f>SUMIFS([2]Plan2!$H:$H,[2]Plan2!$A:$A,$D2255,[2]Plan2!$U:$U,10)</f>
        <v>#VALUE!</v>
      </c>
      <c r="AD2255" s="18" t="e">
        <f>SUMIFS([2]Plan2!$H:$H,[2]Plan2!$A:$A,$D2255,[2]Plan2!$U:$U,11)</f>
        <v>#VALUE!</v>
      </c>
      <c r="AE2255" s="18" t="e">
        <f>SUMIFS([2]Plan2!$H:$H,[2]Plan2!$A:$A,$D2255,[2]Plan2!$U:$U,12)</f>
        <v>#VALUE!</v>
      </c>
      <c r="AF2255" s="18" t="e">
        <f>SUMIFS([2]Plan2!$H:$H,[2]Plan2!$A:$A,$D2255,[2]Plan2!$U:$U,1)</f>
        <v>#VALUE!</v>
      </c>
      <c r="AG2255" s="18" t="e">
        <f>SUMIFS([2]Plan2!$H:$H,[2]Plan2!$A:$A,$D2255,[2]Plan2!$U:$U,2)</f>
        <v>#VALUE!</v>
      </c>
      <c r="AH2255" s="18" t="e">
        <f>SUMIFS([2]Plan2!$H:$H,[2]Plan2!$A:$A,$D2255,[2]Plan2!$U:$U,3)</f>
        <v>#VALUE!</v>
      </c>
      <c r="AI2255" s="18" t="e">
        <f>SUMIFS([2]Plan2!$H:$H,[2]Plan2!$A:$A,$D2255,[2]Plan2!$U:$U,4)</f>
        <v>#VALUE!</v>
      </c>
      <c r="AJ2255" s="18" t="e">
        <f>SUMIFS([2]Plan2!$H:$H,[2]Plan2!$A:$A,$D2255,[2]Plan2!$U:$U,5)</f>
        <v>#VALUE!</v>
      </c>
      <c r="AK2255" s="23" t="e">
        <f t="shared" si="283"/>
        <v>#VALUE!</v>
      </c>
      <c r="AL2255" s="23" t="e">
        <f t="shared" si="278"/>
        <v>#VALUE!</v>
      </c>
      <c r="AM2255">
        <f t="shared" si="284"/>
        <v>0</v>
      </c>
    </row>
    <row r="2256" spans="1:39" ht="15.75" x14ac:dyDescent="0.25">
      <c r="A2256" s="21"/>
      <c r="B2256" s="21" t="s">
        <v>1519</v>
      </c>
      <c r="C2256" s="21">
        <v>89122972</v>
      </c>
      <c r="D2256" s="25">
        <v>191257</v>
      </c>
      <c r="E2256" s="21" t="s">
        <v>33</v>
      </c>
      <c r="F2256" s="31" t="s">
        <v>33</v>
      </c>
      <c r="G2256" s="21" t="s">
        <v>364</v>
      </c>
      <c r="H2256" s="21" t="s">
        <v>592</v>
      </c>
      <c r="I2256" s="25" t="s">
        <v>45</v>
      </c>
      <c r="J2256" s="21" t="s">
        <v>27</v>
      </c>
      <c r="K2256" s="21" t="s">
        <v>74</v>
      </c>
      <c r="L2256" s="20">
        <v>45740</v>
      </c>
      <c r="M2256" s="20">
        <v>45776</v>
      </c>
      <c r="N2256" s="21" t="s">
        <v>18</v>
      </c>
      <c r="O2256" s="21">
        <v>90</v>
      </c>
      <c r="P2256" s="21">
        <v>29</v>
      </c>
      <c r="Q2256" s="21">
        <v>41</v>
      </c>
      <c r="R2256" s="15">
        <f>(Q2256-P2256)/P2256</f>
        <v>0.41379310344827586</v>
      </c>
      <c r="S2256" s="18">
        <f>IFERROR(VLOOKUP(D2256,'[1]comparativo br'!$A:$B,2,FALSE),"")</f>
        <v>0</v>
      </c>
      <c r="T2256" s="18">
        <f>IFERROR(VLOOKUP(D2256,'[1]comparativo br'!$A:$C,3,FALSE),"")</f>
        <v>0</v>
      </c>
      <c r="U2256" s="15" t="str">
        <f t="shared" si="282"/>
        <v/>
      </c>
      <c r="V2256" s="19">
        <f>IFERROR(VLOOKUP(D2256,'[1]comparativo br'!$A:$D,4,FALSE),"")</f>
        <v>86</v>
      </c>
      <c r="W2256" s="19">
        <f>IFERROR(VLOOKUP(D2256,'[1]comparativo br'!$A:$E,5,FALSE),"")</f>
        <v>47</v>
      </c>
      <c r="X2256" s="15">
        <f t="shared" si="281"/>
        <v>-0.45348837209302323</v>
      </c>
      <c r="Y2256" s="18" t="e">
        <f>SUMIFS([2]Plan2!$H:$H,[2]Plan2!$A:$A,$D2256,[2]Plan2!$U:$U,6)</f>
        <v>#VALUE!</v>
      </c>
      <c r="Z2256" s="18" t="e">
        <f>SUMIFS([2]Plan2!$H:$H,[2]Plan2!$A:$A,$D2256,[2]Plan2!$U:$U,7)</f>
        <v>#VALUE!</v>
      </c>
      <c r="AA2256" s="18" t="e">
        <f>SUMIFS([2]Plan2!$H:$H,[2]Plan2!$A:$A,$D2256,[2]Plan2!$U:$U,8)</f>
        <v>#VALUE!</v>
      </c>
      <c r="AB2256" s="18" t="e">
        <f>SUMIFS([2]Plan2!$H:$H,[2]Plan2!$A:$A,$D2256,[2]Plan2!$U:$U,9)</f>
        <v>#VALUE!</v>
      </c>
      <c r="AC2256" s="18" t="e">
        <f>SUMIFS([2]Plan2!$H:$H,[2]Plan2!$A:$A,$D2256,[2]Plan2!$U:$U,10)</f>
        <v>#VALUE!</v>
      </c>
      <c r="AD2256" s="18" t="e">
        <f>SUMIFS([2]Plan2!$H:$H,[2]Plan2!$A:$A,$D2256,[2]Plan2!$U:$U,11)</f>
        <v>#VALUE!</v>
      </c>
      <c r="AE2256" s="18" t="e">
        <f>SUMIFS([2]Plan2!$H:$H,[2]Plan2!$A:$A,$D2256,[2]Plan2!$U:$U,12)</f>
        <v>#VALUE!</v>
      </c>
      <c r="AF2256" s="18" t="e">
        <f>SUMIFS([2]Plan2!$H:$H,[2]Plan2!$A:$A,$D2256,[2]Plan2!$U:$U,1)</f>
        <v>#VALUE!</v>
      </c>
      <c r="AG2256" s="18" t="e">
        <f>SUMIFS([2]Plan2!$H:$H,[2]Plan2!$A:$A,$D2256,[2]Plan2!$U:$U,2)</f>
        <v>#VALUE!</v>
      </c>
      <c r="AH2256" s="18" t="e">
        <f>SUMIFS([2]Plan2!$H:$H,[2]Plan2!$A:$A,$D2256,[2]Plan2!$U:$U,3)</f>
        <v>#VALUE!</v>
      </c>
      <c r="AI2256" s="18" t="e">
        <f>SUMIFS([2]Plan2!$H:$H,[2]Plan2!$A:$A,$D2256,[2]Plan2!$U:$U,4)</f>
        <v>#VALUE!</v>
      </c>
      <c r="AJ2256" s="18" t="e">
        <f>SUMIFS([2]Plan2!$H:$H,[2]Plan2!$A:$A,$D2256,[2]Plan2!$U:$U,5)</f>
        <v>#VALUE!</v>
      </c>
      <c r="AK2256" s="23" t="e">
        <f t="shared" si="283"/>
        <v>#VALUE!</v>
      </c>
      <c r="AL2256" s="23" t="e">
        <f t="shared" si="278"/>
        <v>#VALUE!</v>
      </c>
      <c r="AM2256">
        <f t="shared" si="284"/>
        <v>0</v>
      </c>
    </row>
    <row r="2257" spans="1:39" ht="15.75" x14ac:dyDescent="0.25">
      <c r="A2257" s="21" t="s">
        <v>23</v>
      </c>
      <c r="B2257" s="21" t="s">
        <v>1520</v>
      </c>
      <c r="C2257" s="21">
        <v>89122972</v>
      </c>
      <c r="D2257" s="25">
        <v>194394</v>
      </c>
      <c r="E2257" s="21" t="s">
        <v>33</v>
      </c>
      <c r="F2257" s="31" t="s">
        <v>33</v>
      </c>
      <c r="G2257" s="21" t="s">
        <v>364</v>
      </c>
      <c r="H2257" s="21" t="s">
        <v>270</v>
      </c>
      <c r="I2257" s="25" t="s">
        <v>45</v>
      </c>
      <c r="J2257" s="21" t="s">
        <v>27</v>
      </c>
      <c r="K2257" s="21" t="s">
        <v>74</v>
      </c>
      <c r="L2257" s="20">
        <v>45740</v>
      </c>
      <c r="M2257" s="20">
        <v>45776</v>
      </c>
      <c r="N2257" s="21" t="s">
        <v>18</v>
      </c>
      <c r="O2257" s="21">
        <v>36</v>
      </c>
      <c r="P2257" s="21">
        <v>0</v>
      </c>
      <c r="Q2257" s="21">
        <v>57</v>
      </c>
      <c r="R2257" s="15">
        <v>1</v>
      </c>
      <c r="S2257" s="18">
        <f>IFERROR(VLOOKUP(D2257,'[1]comparativo br'!$A:$B,2,FALSE),"")</f>
        <v>0</v>
      </c>
      <c r="T2257" s="18">
        <f>IFERROR(VLOOKUP(D2257,'[1]comparativo br'!$A:$C,3,FALSE),"")</f>
        <v>0</v>
      </c>
      <c r="U2257" s="15" t="str">
        <f t="shared" si="282"/>
        <v/>
      </c>
      <c r="V2257" s="19">
        <f>IFERROR(VLOOKUP(D2257,'[1]comparativo br'!$A:$D,4,FALSE),"")</f>
        <v>168</v>
      </c>
      <c r="W2257" s="19">
        <f>IFERROR(VLOOKUP(D2257,'[1]comparativo br'!$A:$E,5,FALSE),"")</f>
        <v>124</v>
      </c>
      <c r="X2257" s="15">
        <f t="shared" si="281"/>
        <v>-0.26190476190476192</v>
      </c>
      <c r="Y2257" s="18" t="e">
        <f>SUMIFS([2]Plan2!$H:$H,[2]Plan2!$A:$A,$D2257,[2]Plan2!$U:$U,6)</f>
        <v>#VALUE!</v>
      </c>
      <c r="Z2257" s="18" t="e">
        <f>SUMIFS([2]Plan2!$H:$H,[2]Plan2!$A:$A,$D2257,[2]Plan2!$U:$U,7)</f>
        <v>#VALUE!</v>
      </c>
      <c r="AA2257" s="18" t="e">
        <f>SUMIFS([2]Plan2!$H:$H,[2]Plan2!$A:$A,$D2257,[2]Plan2!$U:$U,8)</f>
        <v>#VALUE!</v>
      </c>
      <c r="AB2257" s="18" t="e">
        <f>SUMIFS([2]Plan2!$H:$H,[2]Plan2!$A:$A,$D2257,[2]Plan2!$U:$U,9)</f>
        <v>#VALUE!</v>
      </c>
      <c r="AC2257" s="18" t="e">
        <f>SUMIFS([2]Plan2!$H:$H,[2]Plan2!$A:$A,$D2257,[2]Plan2!$U:$U,10)</f>
        <v>#VALUE!</v>
      </c>
      <c r="AD2257" s="18" t="e">
        <f>SUMIFS([2]Plan2!$H:$H,[2]Plan2!$A:$A,$D2257,[2]Plan2!$U:$U,11)</f>
        <v>#VALUE!</v>
      </c>
      <c r="AE2257" s="18" t="e">
        <f>SUMIFS([2]Plan2!$H:$H,[2]Plan2!$A:$A,$D2257,[2]Plan2!$U:$U,12)</f>
        <v>#VALUE!</v>
      </c>
      <c r="AF2257" s="18" t="e">
        <f>SUMIFS([2]Plan2!$H:$H,[2]Plan2!$A:$A,$D2257,[2]Plan2!$U:$U,1)</f>
        <v>#VALUE!</v>
      </c>
      <c r="AG2257" s="18" t="e">
        <f>SUMIFS([2]Plan2!$H:$H,[2]Plan2!$A:$A,$D2257,[2]Plan2!$U:$U,2)</f>
        <v>#VALUE!</v>
      </c>
      <c r="AH2257" s="18" t="e">
        <f>SUMIFS([2]Plan2!$H:$H,[2]Plan2!$A:$A,$D2257,[2]Plan2!$U:$U,3)</f>
        <v>#VALUE!</v>
      </c>
      <c r="AI2257" s="18" t="e">
        <f>SUMIFS([2]Plan2!$H:$H,[2]Plan2!$A:$A,$D2257,[2]Plan2!$U:$U,4)</f>
        <v>#VALUE!</v>
      </c>
      <c r="AJ2257" s="18" t="e">
        <f>SUMIFS([2]Plan2!$H:$H,[2]Plan2!$A:$A,$D2257,[2]Plan2!$U:$U,5)</f>
        <v>#VALUE!</v>
      </c>
      <c r="AK2257" s="23" t="e">
        <f t="shared" si="283"/>
        <v>#VALUE!</v>
      </c>
      <c r="AL2257" s="23" t="e">
        <f t="shared" si="278"/>
        <v>#VALUE!</v>
      </c>
      <c r="AM2257">
        <f t="shared" si="284"/>
        <v>0</v>
      </c>
    </row>
    <row r="2258" spans="1:39" ht="15.75" x14ac:dyDescent="0.25">
      <c r="A2258" s="21"/>
      <c r="B2258" s="21" t="s">
        <v>1519</v>
      </c>
      <c r="C2258" s="21">
        <v>89122972</v>
      </c>
      <c r="D2258" s="25">
        <v>191582</v>
      </c>
      <c r="E2258" s="21" t="s">
        <v>33</v>
      </c>
      <c r="F2258" s="31" t="s">
        <v>33</v>
      </c>
      <c r="G2258" s="21" t="s">
        <v>364</v>
      </c>
      <c r="H2258" s="21" t="s">
        <v>634</v>
      </c>
      <c r="I2258" s="25" t="s">
        <v>45</v>
      </c>
      <c r="J2258" s="21" t="s">
        <v>27</v>
      </c>
      <c r="K2258" s="21" t="s">
        <v>74</v>
      </c>
      <c r="L2258" s="20">
        <v>45475</v>
      </c>
      <c r="M2258" s="20">
        <v>45779</v>
      </c>
      <c r="N2258" s="21" t="s">
        <v>18</v>
      </c>
      <c r="O2258" s="21">
        <v>167</v>
      </c>
      <c r="P2258" s="21">
        <v>61</v>
      </c>
      <c r="Q2258" s="21">
        <v>57</v>
      </c>
      <c r="R2258" s="15">
        <f t="shared" ref="R2258:R2264" si="285">(Q2258-P2258)/P2258</f>
        <v>-6.5573770491803282E-2</v>
      </c>
      <c r="S2258" s="18">
        <f>IFERROR(VLOOKUP(D2258,'[1]comparativo br'!$A:$B,2,FALSE),"")</f>
        <v>0</v>
      </c>
      <c r="T2258" s="18">
        <f>IFERROR(VLOOKUP(D2258,'[1]comparativo br'!$A:$C,3,FALSE),"")</f>
        <v>0</v>
      </c>
      <c r="U2258" s="15" t="str">
        <f t="shared" si="282"/>
        <v/>
      </c>
      <c r="V2258" s="19">
        <f>IFERROR(VLOOKUP(D2258,'[1]comparativo br'!$A:$D,4,FALSE),"")</f>
        <v>49</v>
      </c>
      <c r="W2258" s="19">
        <f>IFERROR(VLOOKUP(D2258,'[1]comparativo br'!$A:$E,5,FALSE),"")</f>
        <v>77</v>
      </c>
      <c r="X2258" s="15">
        <f t="shared" si="281"/>
        <v>0.5714285714285714</v>
      </c>
      <c r="Y2258" s="18" t="e">
        <f>SUMIFS([2]Plan2!$H:$H,[2]Plan2!$A:$A,$D2258,[2]Plan2!$U:$U,6)</f>
        <v>#VALUE!</v>
      </c>
      <c r="Z2258" s="18" t="e">
        <f>SUMIFS([2]Plan2!$H:$H,[2]Plan2!$A:$A,$D2258,[2]Plan2!$U:$U,7)</f>
        <v>#VALUE!</v>
      </c>
      <c r="AA2258" s="18" t="e">
        <f>SUMIFS([2]Plan2!$H:$H,[2]Plan2!$A:$A,$D2258,[2]Plan2!$U:$U,8)</f>
        <v>#VALUE!</v>
      </c>
      <c r="AB2258" s="18" t="e">
        <f>SUMIFS([2]Plan2!$H:$H,[2]Plan2!$A:$A,$D2258,[2]Plan2!$U:$U,9)</f>
        <v>#VALUE!</v>
      </c>
      <c r="AC2258" s="18" t="e">
        <f>SUMIFS([2]Plan2!$H:$H,[2]Plan2!$A:$A,$D2258,[2]Plan2!$U:$U,10)</f>
        <v>#VALUE!</v>
      </c>
      <c r="AD2258" s="18" t="e">
        <f>SUMIFS([2]Plan2!$H:$H,[2]Plan2!$A:$A,$D2258,[2]Plan2!$U:$U,11)</f>
        <v>#VALUE!</v>
      </c>
      <c r="AE2258" s="18" t="e">
        <f>SUMIFS([2]Plan2!$H:$H,[2]Plan2!$A:$A,$D2258,[2]Plan2!$U:$U,12)</f>
        <v>#VALUE!</v>
      </c>
      <c r="AF2258" s="18" t="e">
        <f>SUMIFS([2]Plan2!$H:$H,[2]Plan2!$A:$A,$D2258,[2]Plan2!$U:$U,1)</f>
        <v>#VALUE!</v>
      </c>
      <c r="AG2258" s="18" t="e">
        <f>SUMIFS([2]Plan2!$H:$H,[2]Plan2!$A:$A,$D2258,[2]Plan2!$U:$U,2)</f>
        <v>#VALUE!</v>
      </c>
      <c r="AH2258" s="18" t="e">
        <f>SUMIFS([2]Plan2!$H:$H,[2]Plan2!$A:$A,$D2258,[2]Plan2!$U:$U,3)</f>
        <v>#VALUE!</v>
      </c>
      <c r="AI2258" s="18" t="e">
        <f>SUMIFS([2]Plan2!$H:$H,[2]Plan2!$A:$A,$D2258,[2]Plan2!$U:$U,4)</f>
        <v>#VALUE!</v>
      </c>
      <c r="AJ2258" s="18" t="e">
        <f>SUMIFS([2]Plan2!$H:$H,[2]Plan2!$A:$A,$D2258,[2]Plan2!$U:$U,5)</f>
        <v>#VALUE!</v>
      </c>
      <c r="AK2258" s="23" t="e">
        <f t="shared" si="283"/>
        <v>#VALUE!</v>
      </c>
      <c r="AL2258" s="23" t="e">
        <f t="shared" si="278"/>
        <v>#VALUE!</v>
      </c>
      <c r="AM2258">
        <f t="shared" si="284"/>
        <v>0</v>
      </c>
    </row>
    <row r="2259" spans="1:39" ht="15.75" x14ac:dyDescent="0.25">
      <c r="A2259" s="21" t="s">
        <v>23</v>
      </c>
      <c r="B2259" s="21" t="s">
        <v>1519</v>
      </c>
      <c r="C2259" s="21">
        <v>89122972</v>
      </c>
      <c r="D2259" s="25">
        <v>194396</v>
      </c>
      <c r="E2259" s="21" t="s">
        <v>33</v>
      </c>
      <c r="F2259" s="31" t="s">
        <v>33</v>
      </c>
      <c r="G2259" s="21" t="s">
        <v>364</v>
      </c>
      <c r="H2259" s="21" t="s">
        <v>944</v>
      </c>
      <c r="I2259" s="25" t="s">
        <v>45</v>
      </c>
      <c r="J2259" s="21" t="s">
        <v>27</v>
      </c>
      <c r="K2259" s="21" t="s">
        <v>74</v>
      </c>
      <c r="L2259" s="20">
        <v>45740</v>
      </c>
      <c r="M2259" s="20">
        <v>45779</v>
      </c>
      <c r="N2259" s="21" t="s">
        <v>18</v>
      </c>
      <c r="O2259" s="21">
        <v>38</v>
      </c>
      <c r="P2259" s="21">
        <v>1</v>
      </c>
      <c r="Q2259" s="21">
        <v>88</v>
      </c>
      <c r="R2259" s="15">
        <f t="shared" si="285"/>
        <v>87</v>
      </c>
      <c r="S2259" s="18">
        <f>IFERROR(VLOOKUP(D2259,'[1]comparativo br'!$A:$B,2,FALSE),"")</f>
        <v>0</v>
      </c>
      <c r="T2259" s="18">
        <f>IFERROR(VLOOKUP(D2259,'[1]comparativo br'!$A:$C,3,FALSE),"")</f>
        <v>14068</v>
      </c>
      <c r="U2259" s="15" t="str">
        <f t="shared" si="282"/>
        <v/>
      </c>
      <c r="V2259" s="19">
        <f>IFERROR(VLOOKUP(D2259,'[1]comparativo br'!$A:$D,4,FALSE),"")</f>
        <v>266</v>
      </c>
      <c r="W2259" s="19">
        <f>IFERROR(VLOOKUP(D2259,'[1]comparativo br'!$A:$E,5,FALSE),"")</f>
        <v>223</v>
      </c>
      <c r="X2259" s="15">
        <f t="shared" si="281"/>
        <v>-0.16165413533834586</v>
      </c>
      <c r="Y2259" s="18" t="e">
        <f>SUMIFS([2]Plan2!$H:$H,[2]Plan2!$A:$A,$D2259,[2]Plan2!$U:$U,6)</f>
        <v>#VALUE!</v>
      </c>
      <c r="Z2259" s="18" t="e">
        <f>SUMIFS([2]Plan2!$H:$H,[2]Plan2!$A:$A,$D2259,[2]Plan2!$U:$U,7)</f>
        <v>#VALUE!</v>
      </c>
      <c r="AA2259" s="18" t="e">
        <f>SUMIFS([2]Plan2!$H:$H,[2]Plan2!$A:$A,$D2259,[2]Plan2!$U:$U,8)</f>
        <v>#VALUE!</v>
      </c>
      <c r="AB2259" s="18" t="e">
        <f>SUMIFS([2]Plan2!$H:$H,[2]Plan2!$A:$A,$D2259,[2]Plan2!$U:$U,9)</f>
        <v>#VALUE!</v>
      </c>
      <c r="AC2259" s="18" t="e">
        <f>SUMIFS([2]Plan2!$H:$H,[2]Plan2!$A:$A,$D2259,[2]Plan2!$U:$U,10)</f>
        <v>#VALUE!</v>
      </c>
      <c r="AD2259" s="18" t="e">
        <f>SUMIFS([2]Plan2!$H:$H,[2]Plan2!$A:$A,$D2259,[2]Plan2!$U:$U,11)</f>
        <v>#VALUE!</v>
      </c>
      <c r="AE2259" s="18" t="e">
        <f>SUMIFS([2]Plan2!$H:$H,[2]Plan2!$A:$A,$D2259,[2]Plan2!$U:$U,12)</f>
        <v>#VALUE!</v>
      </c>
      <c r="AF2259" s="18" t="e">
        <f>SUMIFS([2]Plan2!$H:$H,[2]Plan2!$A:$A,$D2259,[2]Plan2!$U:$U,1)</f>
        <v>#VALUE!</v>
      </c>
      <c r="AG2259" s="18" t="e">
        <f>SUMIFS([2]Plan2!$H:$H,[2]Plan2!$A:$A,$D2259,[2]Plan2!$U:$U,2)</f>
        <v>#VALUE!</v>
      </c>
      <c r="AH2259" s="18" t="e">
        <f>SUMIFS([2]Plan2!$H:$H,[2]Plan2!$A:$A,$D2259,[2]Plan2!$U:$U,3)</f>
        <v>#VALUE!</v>
      </c>
      <c r="AI2259" s="18" t="e">
        <f>SUMIFS([2]Plan2!$H:$H,[2]Plan2!$A:$A,$D2259,[2]Plan2!$U:$U,4)</f>
        <v>#VALUE!</v>
      </c>
      <c r="AJ2259" s="18" t="e">
        <f>SUMIFS([2]Plan2!$H:$H,[2]Plan2!$A:$A,$D2259,[2]Plan2!$U:$U,5)</f>
        <v>#VALUE!</v>
      </c>
      <c r="AK2259" s="23" t="e">
        <f t="shared" si="283"/>
        <v>#VALUE!</v>
      </c>
      <c r="AL2259" s="23" t="e">
        <f t="shared" si="278"/>
        <v>#VALUE!</v>
      </c>
      <c r="AM2259">
        <f t="shared" si="284"/>
        <v>0</v>
      </c>
    </row>
    <row r="2260" spans="1:39" ht="15.75" x14ac:dyDescent="0.25">
      <c r="A2260" s="21" t="s">
        <v>23</v>
      </c>
      <c r="B2260" s="21" t="s">
        <v>1519</v>
      </c>
      <c r="C2260" s="21">
        <v>89122972</v>
      </c>
      <c r="D2260" s="25">
        <v>194398</v>
      </c>
      <c r="E2260" s="21" t="s">
        <v>33</v>
      </c>
      <c r="F2260" s="31" t="s">
        <v>33</v>
      </c>
      <c r="G2260" s="21" t="s">
        <v>364</v>
      </c>
      <c r="H2260" s="21" t="s">
        <v>1646</v>
      </c>
      <c r="I2260" s="25" t="s">
        <v>45</v>
      </c>
      <c r="J2260" s="21" t="s">
        <v>27</v>
      </c>
      <c r="K2260" s="21" t="s">
        <v>74</v>
      </c>
      <c r="L2260" s="20">
        <v>45805</v>
      </c>
      <c r="M2260" s="20">
        <v>45779</v>
      </c>
      <c r="N2260" s="21" t="s">
        <v>18</v>
      </c>
      <c r="O2260" s="21">
        <v>40</v>
      </c>
      <c r="P2260" s="21">
        <v>5</v>
      </c>
      <c r="Q2260" s="21">
        <v>92</v>
      </c>
      <c r="R2260" s="15">
        <f t="shared" si="285"/>
        <v>17.399999999999999</v>
      </c>
      <c r="S2260" s="18">
        <f>IFERROR(VLOOKUP(D2260,'[1]comparativo br'!$A:$B,2,FALSE),"")</f>
        <v>20000</v>
      </c>
      <c r="T2260" s="18">
        <f>IFERROR(VLOOKUP(D2260,'[1]comparativo br'!$A:$C,3,FALSE),"")</f>
        <v>0</v>
      </c>
      <c r="U2260" s="15">
        <f t="shared" si="282"/>
        <v>-1</v>
      </c>
      <c r="V2260" s="19">
        <f>IFERROR(VLOOKUP(D2260,'[1]comparativo br'!$A:$D,4,FALSE),"")</f>
        <v>155</v>
      </c>
      <c r="W2260" s="19">
        <f>IFERROR(VLOOKUP(D2260,'[1]comparativo br'!$A:$E,5,FALSE),"")</f>
        <v>124</v>
      </c>
      <c r="X2260" s="15">
        <f t="shared" si="281"/>
        <v>-0.2</v>
      </c>
      <c r="Y2260" s="18" t="e">
        <f>SUMIFS([2]Plan2!$H:$H,[2]Plan2!$A:$A,$D2260,[2]Plan2!$U:$U,6)</f>
        <v>#VALUE!</v>
      </c>
      <c r="Z2260" s="18" t="e">
        <f>SUMIFS([2]Plan2!$H:$H,[2]Plan2!$A:$A,$D2260,[2]Plan2!$U:$U,7)</f>
        <v>#VALUE!</v>
      </c>
      <c r="AA2260" s="18" t="e">
        <f>SUMIFS([2]Plan2!$H:$H,[2]Plan2!$A:$A,$D2260,[2]Plan2!$U:$U,8)</f>
        <v>#VALUE!</v>
      </c>
      <c r="AB2260" s="18" t="e">
        <f>SUMIFS([2]Plan2!$H:$H,[2]Plan2!$A:$A,$D2260,[2]Plan2!$U:$U,9)</f>
        <v>#VALUE!</v>
      </c>
      <c r="AC2260" s="18" t="e">
        <f>SUMIFS([2]Plan2!$H:$H,[2]Plan2!$A:$A,$D2260,[2]Plan2!$U:$U,10)</f>
        <v>#VALUE!</v>
      </c>
      <c r="AD2260" s="18" t="e">
        <f>SUMIFS([2]Plan2!$H:$H,[2]Plan2!$A:$A,$D2260,[2]Plan2!$U:$U,11)</f>
        <v>#VALUE!</v>
      </c>
      <c r="AE2260" s="18" t="e">
        <f>SUMIFS([2]Plan2!$H:$H,[2]Plan2!$A:$A,$D2260,[2]Plan2!$U:$U,12)</f>
        <v>#VALUE!</v>
      </c>
      <c r="AF2260" s="18" t="e">
        <f>SUMIFS([2]Plan2!$H:$H,[2]Plan2!$A:$A,$D2260,[2]Plan2!$U:$U,1)</f>
        <v>#VALUE!</v>
      </c>
      <c r="AG2260" s="18" t="e">
        <f>SUMIFS([2]Plan2!$H:$H,[2]Plan2!$A:$A,$D2260,[2]Plan2!$U:$U,2)</f>
        <v>#VALUE!</v>
      </c>
      <c r="AH2260" s="18" t="e">
        <f>SUMIFS([2]Plan2!$H:$H,[2]Plan2!$A:$A,$D2260,[2]Plan2!$U:$U,3)</f>
        <v>#VALUE!</v>
      </c>
      <c r="AI2260" s="18" t="e">
        <f>SUMIFS([2]Plan2!$H:$H,[2]Plan2!$A:$A,$D2260,[2]Plan2!$U:$U,4)</f>
        <v>#VALUE!</v>
      </c>
      <c r="AJ2260" s="18" t="e">
        <f>SUMIFS([2]Plan2!$H:$H,[2]Plan2!$A:$A,$D2260,[2]Plan2!$U:$U,5)</f>
        <v>#VALUE!</v>
      </c>
      <c r="AK2260" s="23" t="e">
        <f t="shared" si="283"/>
        <v>#VALUE!</v>
      </c>
      <c r="AL2260" s="23" t="e">
        <f t="shared" si="278"/>
        <v>#VALUE!</v>
      </c>
      <c r="AM2260">
        <f t="shared" si="284"/>
        <v>0</v>
      </c>
    </row>
    <row r="2261" spans="1:39" ht="15.75" x14ac:dyDescent="0.25">
      <c r="A2261" s="21" t="s">
        <v>23</v>
      </c>
      <c r="B2261" s="21" t="s">
        <v>1520</v>
      </c>
      <c r="C2261" s="21">
        <v>89122972</v>
      </c>
      <c r="D2261" s="25">
        <v>500438</v>
      </c>
      <c r="E2261" s="21" t="s">
        <v>33</v>
      </c>
      <c r="F2261" s="31" t="s">
        <v>33</v>
      </c>
      <c r="G2261" s="21" t="s">
        <v>364</v>
      </c>
      <c r="H2261" s="21" t="s">
        <v>1055</v>
      </c>
      <c r="I2261" s="25" t="s">
        <v>45</v>
      </c>
      <c r="J2261" s="21" t="s">
        <v>27</v>
      </c>
      <c r="K2261" s="21" t="s">
        <v>74</v>
      </c>
      <c r="L2261" s="20">
        <v>45740</v>
      </c>
      <c r="M2261" s="20">
        <v>45783</v>
      </c>
      <c r="N2261" s="21" t="s">
        <v>18</v>
      </c>
      <c r="O2261" s="21">
        <v>255</v>
      </c>
      <c r="P2261" s="21">
        <v>127</v>
      </c>
      <c r="Q2261" s="21">
        <v>191</v>
      </c>
      <c r="R2261" s="15">
        <f t="shared" si="285"/>
        <v>0.50393700787401574</v>
      </c>
      <c r="S2261" s="18">
        <f>IFERROR(VLOOKUP(D2261,'[1]comparativo br'!$A:$B,2,FALSE),"")</f>
        <v>0</v>
      </c>
      <c r="T2261" s="18">
        <f>IFERROR(VLOOKUP(D2261,'[1]comparativo br'!$A:$C,3,FALSE),"")</f>
        <v>18000</v>
      </c>
      <c r="U2261" s="15" t="str">
        <f t="shared" si="282"/>
        <v/>
      </c>
      <c r="V2261" s="19">
        <f>IFERROR(VLOOKUP(D2261,'[1]comparativo br'!$A:$D,4,FALSE),"")</f>
        <v>312</v>
      </c>
      <c r="W2261" s="19">
        <f>IFERROR(VLOOKUP(D2261,'[1]comparativo br'!$A:$E,5,FALSE),"")</f>
        <v>259</v>
      </c>
      <c r="X2261" s="15">
        <f t="shared" si="281"/>
        <v>-0.16987179487179488</v>
      </c>
      <c r="Y2261" s="18" t="e">
        <f>SUMIFS([2]Plan2!$H:$H,[2]Plan2!$A:$A,$D2261,[2]Plan2!$U:$U,6)</f>
        <v>#VALUE!</v>
      </c>
      <c r="Z2261" s="18" t="e">
        <f>SUMIFS([2]Plan2!$H:$H,[2]Plan2!$A:$A,$D2261,[2]Plan2!$U:$U,7)</f>
        <v>#VALUE!</v>
      </c>
      <c r="AA2261" s="18" t="e">
        <f>SUMIFS([2]Plan2!$H:$H,[2]Plan2!$A:$A,$D2261,[2]Plan2!$U:$U,8)</f>
        <v>#VALUE!</v>
      </c>
      <c r="AB2261" s="18" t="e">
        <f>SUMIFS([2]Plan2!$H:$H,[2]Plan2!$A:$A,$D2261,[2]Plan2!$U:$U,9)</f>
        <v>#VALUE!</v>
      </c>
      <c r="AC2261" s="18" t="e">
        <f>SUMIFS([2]Plan2!$H:$H,[2]Plan2!$A:$A,$D2261,[2]Plan2!$U:$U,10)</f>
        <v>#VALUE!</v>
      </c>
      <c r="AD2261" s="18" t="e">
        <f>SUMIFS([2]Plan2!$H:$H,[2]Plan2!$A:$A,$D2261,[2]Plan2!$U:$U,11)</f>
        <v>#VALUE!</v>
      </c>
      <c r="AE2261" s="18" t="e">
        <f>SUMIFS([2]Plan2!$H:$H,[2]Plan2!$A:$A,$D2261,[2]Plan2!$U:$U,12)</f>
        <v>#VALUE!</v>
      </c>
      <c r="AF2261" s="18" t="e">
        <f>SUMIFS([2]Plan2!$H:$H,[2]Plan2!$A:$A,$D2261,[2]Plan2!$U:$U,1)</f>
        <v>#VALUE!</v>
      </c>
      <c r="AG2261" s="18" t="e">
        <f>SUMIFS([2]Plan2!$H:$H,[2]Plan2!$A:$A,$D2261,[2]Plan2!$U:$U,2)</f>
        <v>#VALUE!</v>
      </c>
      <c r="AH2261" s="18" t="e">
        <f>SUMIFS([2]Plan2!$H:$H,[2]Plan2!$A:$A,$D2261,[2]Plan2!$U:$U,3)</f>
        <v>#VALUE!</v>
      </c>
      <c r="AI2261" s="18" t="e">
        <f>SUMIFS([2]Plan2!$H:$H,[2]Plan2!$A:$A,$D2261,[2]Plan2!$U:$U,4)</f>
        <v>#VALUE!</v>
      </c>
      <c r="AJ2261" s="18" t="e">
        <f>SUMIFS([2]Plan2!$H:$H,[2]Plan2!$A:$A,$D2261,[2]Plan2!$U:$U,5)</f>
        <v>#VALUE!</v>
      </c>
      <c r="AK2261" s="23" t="e">
        <f t="shared" si="283"/>
        <v>#VALUE!</v>
      </c>
      <c r="AL2261" s="23" t="e">
        <f t="shared" si="278"/>
        <v>#VALUE!</v>
      </c>
      <c r="AM2261">
        <f t="shared" si="284"/>
        <v>0</v>
      </c>
    </row>
    <row r="2262" spans="1:39" ht="15.75" x14ac:dyDescent="0.25">
      <c r="A2262" s="21"/>
      <c r="B2262" s="21" t="s">
        <v>1520</v>
      </c>
      <c r="C2262" s="21">
        <v>89122972</v>
      </c>
      <c r="D2262" s="25">
        <v>102240</v>
      </c>
      <c r="E2262" s="21" t="s">
        <v>33</v>
      </c>
      <c r="F2262" s="31" t="s">
        <v>33</v>
      </c>
      <c r="G2262" s="21" t="s">
        <v>364</v>
      </c>
      <c r="H2262" s="21" t="s">
        <v>459</v>
      </c>
      <c r="I2262" s="25" t="s">
        <v>45</v>
      </c>
      <c r="J2262" s="21" t="s">
        <v>27</v>
      </c>
      <c r="K2262" s="21" t="s">
        <v>74</v>
      </c>
      <c r="L2262" s="20">
        <v>45797</v>
      </c>
      <c r="M2262" s="20">
        <v>45797</v>
      </c>
      <c r="N2262" s="21" t="s">
        <v>18</v>
      </c>
      <c r="O2262" s="21">
        <v>260</v>
      </c>
      <c r="P2262" s="21">
        <v>107</v>
      </c>
      <c r="Q2262" s="21">
        <v>177</v>
      </c>
      <c r="R2262" s="15">
        <f t="shared" si="285"/>
        <v>0.65420560747663548</v>
      </c>
      <c r="S2262" s="18">
        <f>IFERROR(VLOOKUP(D2262,'[1]comparativo br'!$A:$B,2,FALSE),"")</f>
        <v>36800</v>
      </c>
      <c r="T2262" s="18">
        <f>IFERROR(VLOOKUP(D2262,'[1]comparativo br'!$A:$C,3,FALSE),"")</f>
        <v>35755</v>
      </c>
      <c r="U2262" s="15">
        <f t="shared" si="282"/>
        <v>-2.8396739130434782E-2</v>
      </c>
      <c r="V2262" s="19">
        <f>IFERROR(VLOOKUP(D2262,'[1]comparativo br'!$A:$D,4,FALSE),"")</f>
        <v>262</v>
      </c>
      <c r="W2262" s="19">
        <f>IFERROR(VLOOKUP(D2262,'[1]comparativo br'!$A:$E,5,FALSE),"")</f>
        <v>128</v>
      </c>
      <c r="X2262" s="15">
        <f t="shared" si="281"/>
        <v>-0.51145038167938928</v>
      </c>
      <c r="Y2262" s="18" t="e">
        <f>SUMIFS([2]Plan2!$H:$H,[2]Plan2!$A:$A,$D2262,[2]Plan2!$U:$U,6)</f>
        <v>#VALUE!</v>
      </c>
      <c r="Z2262" s="18" t="e">
        <f>SUMIFS([2]Plan2!$H:$H,[2]Plan2!$A:$A,$D2262,[2]Plan2!$U:$U,7)</f>
        <v>#VALUE!</v>
      </c>
      <c r="AA2262" s="18" t="e">
        <f>SUMIFS([2]Plan2!$H:$H,[2]Plan2!$A:$A,$D2262,[2]Plan2!$U:$U,8)</f>
        <v>#VALUE!</v>
      </c>
      <c r="AB2262" s="18" t="e">
        <f>SUMIFS([2]Plan2!$H:$H,[2]Plan2!$A:$A,$D2262,[2]Plan2!$U:$U,9)</f>
        <v>#VALUE!</v>
      </c>
      <c r="AC2262" s="18" t="e">
        <f>SUMIFS([2]Plan2!$H:$H,[2]Plan2!$A:$A,$D2262,[2]Plan2!$U:$U,10)</f>
        <v>#VALUE!</v>
      </c>
      <c r="AD2262" s="18" t="e">
        <f>SUMIFS([2]Plan2!$H:$H,[2]Plan2!$A:$A,$D2262,[2]Plan2!$U:$U,11)</f>
        <v>#VALUE!</v>
      </c>
      <c r="AE2262" s="18" t="e">
        <f>SUMIFS([2]Plan2!$H:$H,[2]Plan2!$A:$A,$D2262,[2]Plan2!$U:$U,12)</f>
        <v>#VALUE!</v>
      </c>
      <c r="AF2262" s="18" t="e">
        <f>SUMIFS([2]Plan2!$H:$H,[2]Plan2!$A:$A,$D2262,[2]Plan2!$U:$U,1)</f>
        <v>#VALUE!</v>
      </c>
      <c r="AG2262" s="18" t="e">
        <f>SUMIFS([2]Plan2!$H:$H,[2]Plan2!$A:$A,$D2262,[2]Plan2!$U:$U,2)</f>
        <v>#VALUE!</v>
      </c>
      <c r="AH2262" s="18" t="e">
        <f>SUMIFS([2]Plan2!$H:$H,[2]Plan2!$A:$A,$D2262,[2]Plan2!$U:$U,3)</f>
        <v>#VALUE!</v>
      </c>
      <c r="AI2262" s="18" t="e">
        <f>SUMIFS([2]Plan2!$H:$H,[2]Plan2!$A:$A,$D2262,[2]Plan2!$U:$U,4)</f>
        <v>#VALUE!</v>
      </c>
      <c r="AJ2262" s="18" t="e">
        <f>SUMIFS([2]Plan2!$H:$H,[2]Plan2!$A:$A,$D2262,[2]Plan2!$U:$U,5)</f>
        <v>#VALUE!</v>
      </c>
      <c r="AK2262" s="23" t="e">
        <f t="shared" si="283"/>
        <v>#VALUE!</v>
      </c>
      <c r="AL2262" s="23" t="e">
        <f t="shared" si="278"/>
        <v>#VALUE!</v>
      </c>
      <c r="AM2262">
        <f t="shared" si="284"/>
        <v>0</v>
      </c>
    </row>
    <row r="2263" spans="1:39" ht="15.75" x14ac:dyDescent="0.25">
      <c r="A2263" s="21" t="s">
        <v>23</v>
      </c>
      <c r="B2263" s="21" t="s">
        <v>1519</v>
      </c>
      <c r="C2263" s="21">
        <v>89122972</v>
      </c>
      <c r="D2263" s="25">
        <v>101436</v>
      </c>
      <c r="E2263" s="21" t="s">
        <v>33</v>
      </c>
      <c r="F2263" s="31" t="s">
        <v>33</v>
      </c>
      <c r="G2263" s="21" t="s">
        <v>364</v>
      </c>
      <c r="H2263" s="21" t="s">
        <v>365</v>
      </c>
      <c r="I2263" s="25" t="s">
        <v>45</v>
      </c>
      <c r="J2263" s="21" t="s">
        <v>27</v>
      </c>
      <c r="K2263" s="21" t="s">
        <v>74</v>
      </c>
      <c r="L2263" s="20">
        <v>45351</v>
      </c>
      <c r="M2263" s="20">
        <v>45799</v>
      </c>
      <c r="N2263" s="21" t="s">
        <v>18</v>
      </c>
      <c r="O2263" s="21">
        <v>425</v>
      </c>
      <c r="P2263" s="21">
        <v>194</v>
      </c>
      <c r="Q2263" s="21">
        <v>224</v>
      </c>
      <c r="R2263" s="15">
        <f t="shared" si="285"/>
        <v>0.15463917525773196</v>
      </c>
      <c r="S2263" s="18">
        <f>IFERROR(VLOOKUP(D2263,'[1]comparativo br'!$A:$B,2,FALSE),"")</f>
        <v>0</v>
      </c>
      <c r="T2263" s="18">
        <f>IFERROR(VLOOKUP(D2263,'[1]comparativo br'!$A:$C,3,FALSE),"")</f>
        <v>0</v>
      </c>
      <c r="U2263" s="15" t="str">
        <f t="shared" si="282"/>
        <v/>
      </c>
      <c r="V2263" s="19">
        <f>IFERROR(VLOOKUP(D2263,'[1]comparativo br'!$A:$D,4,FALSE),"")</f>
        <v>362</v>
      </c>
      <c r="W2263" s="19">
        <f>IFERROR(VLOOKUP(D2263,'[1]comparativo br'!$A:$E,5,FALSE),"")</f>
        <v>479</v>
      </c>
      <c r="X2263" s="15">
        <f t="shared" si="281"/>
        <v>0.32320441988950277</v>
      </c>
      <c r="Y2263" s="18" t="e">
        <f>SUMIFS([2]Plan2!$H:$H,[2]Plan2!$A:$A,$D2263,[2]Plan2!$U:$U,6)</f>
        <v>#VALUE!</v>
      </c>
      <c r="Z2263" s="18" t="e">
        <f>SUMIFS([2]Plan2!$H:$H,[2]Plan2!$A:$A,$D2263,[2]Plan2!$U:$U,7)</f>
        <v>#VALUE!</v>
      </c>
      <c r="AA2263" s="18" t="e">
        <f>SUMIFS([2]Plan2!$H:$H,[2]Plan2!$A:$A,$D2263,[2]Plan2!$U:$U,8)</f>
        <v>#VALUE!</v>
      </c>
      <c r="AB2263" s="18" t="e">
        <f>SUMIFS([2]Plan2!$H:$H,[2]Plan2!$A:$A,$D2263,[2]Plan2!$U:$U,9)</f>
        <v>#VALUE!</v>
      </c>
      <c r="AC2263" s="18" t="e">
        <f>SUMIFS([2]Plan2!$H:$H,[2]Plan2!$A:$A,$D2263,[2]Plan2!$U:$U,10)</f>
        <v>#VALUE!</v>
      </c>
      <c r="AD2263" s="18" t="e">
        <f>SUMIFS([2]Plan2!$H:$H,[2]Plan2!$A:$A,$D2263,[2]Plan2!$U:$U,11)</f>
        <v>#VALUE!</v>
      </c>
      <c r="AE2263" s="18" t="e">
        <f>SUMIFS([2]Plan2!$H:$H,[2]Plan2!$A:$A,$D2263,[2]Plan2!$U:$U,12)</f>
        <v>#VALUE!</v>
      </c>
      <c r="AF2263" s="18" t="e">
        <f>SUMIFS([2]Plan2!$H:$H,[2]Plan2!$A:$A,$D2263,[2]Plan2!$U:$U,1)</f>
        <v>#VALUE!</v>
      </c>
      <c r="AG2263" s="18" t="e">
        <f>SUMIFS([2]Plan2!$H:$H,[2]Plan2!$A:$A,$D2263,[2]Plan2!$U:$U,2)</f>
        <v>#VALUE!</v>
      </c>
      <c r="AH2263" s="18" t="e">
        <f>SUMIFS([2]Plan2!$H:$H,[2]Plan2!$A:$A,$D2263,[2]Plan2!$U:$U,3)</f>
        <v>#VALUE!</v>
      </c>
      <c r="AI2263" s="18" t="e">
        <f>SUMIFS([2]Plan2!$H:$H,[2]Plan2!$A:$A,$D2263,[2]Plan2!$U:$U,4)</f>
        <v>#VALUE!</v>
      </c>
      <c r="AJ2263" s="18" t="e">
        <f>SUMIFS([2]Plan2!$H:$H,[2]Plan2!$A:$A,$D2263,[2]Plan2!$U:$U,5)</f>
        <v>#VALUE!</v>
      </c>
      <c r="AK2263" s="23" t="e">
        <f t="shared" si="283"/>
        <v>#VALUE!</v>
      </c>
      <c r="AL2263" s="23" t="e">
        <f t="shared" si="278"/>
        <v>#VALUE!</v>
      </c>
      <c r="AM2263">
        <f t="shared" si="284"/>
        <v>0</v>
      </c>
    </row>
    <row r="2264" spans="1:39" ht="15.75" x14ac:dyDescent="0.25">
      <c r="A2264" s="21" t="s">
        <v>23</v>
      </c>
      <c r="B2264" s="21" t="s">
        <v>1519</v>
      </c>
      <c r="C2264" s="21">
        <v>89122972</v>
      </c>
      <c r="D2264" s="25">
        <v>191258</v>
      </c>
      <c r="E2264" s="21" t="s">
        <v>33</v>
      </c>
      <c r="F2264" s="31" t="s">
        <v>33</v>
      </c>
      <c r="G2264" s="21" t="s">
        <v>364</v>
      </c>
      <c r="H2264" s="21" t="s">
        <v>601</v>
      </c>
      <c r="I2264" s="25" t="s">
        <v>45</v>
      </c>
      <c r="J2264" s="21" t="s">
        <v>27</v>
      </c>
      <c r="K2264" s="21" t="s">
        <v>74</v>
      </c>
      <c r="L2264" s="20">
        <v>45513</v>
      </c>
      <c r="M2264" s="20">
        <v>45799</v>
      </c>
      <c r="N2264" s="21" t="s">
        <v>18</v>
      </c>
      <c r="O2264" s="21">
        <v>134</v>
      </c>
      <c r="P2264" s="21">
        <v>48</v>
      </c>
      <c r="Q2264" s="21">
        <v>61</v>
      </c>
      <c r="R2264" s="15">
        <f t="shared" si="285"/>
        <v>0.27083333333333331</v>
      </c>
      <c r="S2264" s="18">
        <f>IFERROR(VLOOKUP(D2264,'[1]comparativo br'!$A:$B,2,FALSE),"")</f>
        <v>0</v>
      </c>
      <c r="T2264" s="18">
        <f>IFERROR(VLOOKUP(D2264,'[1]comparativo br'!$A:$C,3,FALSE),"")</f>
        <v>0</v>
      </c>
      <c r="U2264" s="15" t="str">
        <f t="shared" si="282"/>
        <v/>
      </c>
      <c r="V2264" s="19">
        <f>IFERROR(VLOOKUP(D2264,'[1]comparativo br'!$A:$D,4,FALSE),"")</f>
        <v>92</v>
      </c>
      <c r="W2264" s="19">
        <f>IFERROR(VLOOKUP(D2264,'[1]comparativo br'!$A:$E,5,FALSE),"")</f>
        <v>31</v>
      </c>
      <c r="X2264" s="15">
        <f t="shared" si="281"/>
        <v>-0.66304347826086951</v>
      </c>
      <c r="Y2264" s="18" t="e">
        <f>SUMIFS([2]Plan2!$H:$H,[2]Plan2!$A:$A,$D2264,[2]Plan2!$U:$U,6)</f>
        <v>#VALUE!</v>
      </c>
      <c r="Z2264" s="18" t="e">
        <f>SUMIFS([2]Plan2!$H:$H,[2]Plan2!$A:$A,$D2264,[2]Plan2!$U:$U,7)</f>
        <v>#VALUE!</v>
      </c>
      <c r="AA2264" s="18" t="e">
        <f>SUMIFS([2]Plan2!$H:$H,[2]Plan2!$A:$A,$D2264,[2]Plan2!$U:$U,8)</f>
        <v>#VALUE!</v>
      </c>
      <c r="AB2264" s="18" t="e">
        <f>SUMIFS([2]Plan2!$H:$H,[2]Plan2!$A:$A,$D2264,[2]Plan2!$U:$U,9)</f>
        <v>#VALUE!</v>
      </c>
      <c r="AC2264" s="18" t="e">
        <f>SUMIFS([2]Plan2!$H:$H,[2]Plan2!$A:$A,$D2264,[2]Plan2!$U:$U,10)</f>
        <v>#VALUE!</v>
      </c>
      <c r="AD2264" s="18" t="e">
        <f>SUMIFS([2]Plan2!$H:$H,[2]Plan2!$A:$A,$D2264,[2]Plan2!$U:$U,11)</f>
        <v>#VALUE!</v>
      </c>
      <c r="AE2264" s="18" t="e">
        <f>SUMIFS([2]Plan2!$H:$H,[2]Plan2!$A:$A,$D2264,[2]Plan2!$U:$U,12)</f>
        <v>#VALUE!</v>
      </c>
      <c r="AF2264" s="18" t="e">
        <f>SUMIFS([2]Plan2!$H:$H,[2]Plan2!$A:$A,$D2264,[2]Plan2!$U:$U,1)</f>
        <v>#VALUE!</v>
      </c>
      <c r="AG2264" s="18" t="e">
        <f>SUMIFS([2]Plan2!$H:$H,[2]Plan2!$A:$A,$D2264,[2]Plan2!$U:$U,2)</f>
        <v>#VALUE!</v>
      </c>
      <c r="AH2264" s="18" t="e">
        <f>SUMIFS([2]Plan2!$H:$H,[2]Plan2!$A:$A,$D2264,[2]Plan2!$U:$U,3)</f>
        <v>#VALUE!</v>
      </c>
      <c r="AI2264" s="18" t="e">
        <f>SUMIFS([2]Plan2!$H:$H,[2]Plan2!$A:$A,$D2264,[2]Plan2!$U:$U,4)</f>
        <v>#VALUE!</v>
      </c>
      <c r="AJ2264" s="18" t="e">
        <f>SUMIFS([2]Plan2!$H:$H,[2]Plan2!$A:$A,$D2264,[2]Plan2!$U:$U,5)</f>
        <v>#VALUE!</v>
      </c>
      <c r="AK2264" s="23" t="e">
        <f t="shared" si="283"/>
        <v>#VALUE!</v>
      </c>
      <c r="AL2264" s="23" t="e">
        <f t="shared" si="278"/>
        <v>#VALUE!</v>
      </c>
      <c r="AM2264">
        <f t="shared" si="284"/>
        <v>0</v>
      </c>
    </row>
    <row r="2265" spans="1:39" ht="15.75" x14ac:dyDescent="0.25">
      <c r="A2265" s="21"/>
      <c r="B2265" s="21" t="s">
        <v>1520</v>
      </c>
      <c r="C2265" s="21">
        <v>89637490</v>
      </c>
      <c r="D2265" s="25">
        <v>502580</v>
      </c>
      <c r="E2265" s="21" t="s">
        <v>2203</v>
      </c>
      <c r="F2265" s="31" t="s">
        <v>1826</v>
      </c>
      <c r="G2265" s="21" t="s">
        <v>557</v>
      </c>
      <c r="H2265" s="21" t="s">
        <v>816</v>
      </c>
      <c r="I2265" s="25" t="s">
        <v>121</v>
      </c>
      <c r="J2265" s="21" t="s">
        <v>300</v>
      </c>
      <c r="K2265" s="21"/>
      <c r="L2265" s="20">
        <v>45792</v>
      </c>
      <c r="M2265" s="20">
        <v>45533</v>
      </c>
      <c r="N2265" s="21" t="s">
        <v>22</v>
      </c>
      <c r="O2265" s="21">
        <v>2</v>
      </c>
      <c r="P2265" s="21">
        <v>0</v>
      </c>
      <c r="Q2265" s="21">
        <v>2</v>
      </c>
      <c r="R2265" s="15">
        <v>1</v>
      </c>
      <c r="S2265" s="18">
        <f>IFERROR(VLOOKUP(D2265,'[1]comparativo br'!$A:$B,2,FALSE),"")</f>
        <v>1153.6099999999999</v>
      </c>
      <c r="T2265" s="18">
        <f>IFERROR(VLOOKUP(D2265,'[1]comparativo br'!$A:$C,3,FALSE),"")</f>
        <v>44405</v>
      </c>
      <c r="U2265" s="15">
        <f t="shared" si="282"/>
        <v>37.49221140593442</v>
      </c>
      <c r="V2265" s="19">
        <f>IFERROR(VLOOKUP(D2265,'[1]comparativo br'!$A:$D,4,FALSE),"")</f>
        <v>9</v>
      </c>
      <c r="W2265" s="19">
        <f>IFERROR(VLOOKUP(D2265,'[1]comparativo br'!$A:$E,5,FALSE),"")</f>
        <v>39</v>
      </c>
      <c r="X2265" s="15">
        <f t="shared" si="281"/>
        <v>3.3333333333333335</v>
      </c>
      <c r="Y2265" s="18" t="e">
        <f>SUMIFS([2]Plan2!$H:$H,[2]Plan2!$A:$A,$D2265,[2]Plan2!$U:$U,6)</f>
        <v>#VALUE!</v>
      </c>
      <c r="Z2265" s="18" t="e">
        <f>SUMIFS([2]Plan2!$H:$H,[2]Plan2!$A:$A,$D2265,[2]Plan2!$U:$U,7)</f>
        <v>#VALUE!</v>
      </c>
      <c r="AA2265" s="18" t="e">
        <f>SUMIFS([2]Plan2!$H:$H,[2]Plan2!$A:$A,$D2265,[2]Plan2!$U:$U,8)</f>
        <v>#VALUE!</v>
      </c>
      <c r="AB2265" s="18" t="e">
        <f>SUMIFS([2]Plan2!$H:$H,[2]Plan2!$A:$A,$D2265,[2]Plan2!$U:$U,9)</f>
        <v>#VALUE!</v>
      </c>
      <c r="AC2265" s="18" t="e">
        <f>SUMIFS([2]Plan2!$H:$H,[2]Plan2!$A:$A,$D2265,[2]Plan2!$U:$U,10)</f>
        <v>#VALUE!</v>
      </c>
      <c r="AD2265" s="18" t="e">
        <f>SUMIFS([2]Plan2!$H:$H,[2]Plan2!$A:$A,$D2265,[2]Plan2!$U:$U,11)</f>
        <v>#VALUE!</v>
      </c>
      <c r="AE2265" s="18" t="e">
        <f>SUMIFS([2]Plan2!$H:$H,[2]Plan2!$A:$A,$D2265,[2]Plan2!$U:$U,12)</f>
        <v>#VALUE!</v>
      </c>
      <c r="AF2265" s="18" t="e">
        <f>SUMIFS([2]Plan2!$H:$H,[2]Plan2!$A:$A,$D2265,[2]Plan2!$U:$U,1)</f>
        <v>#VALUE!</v>
      </c>
      <c r="AG2265" s="18" t="e">
        <f>SUMIFS([2]Plan2!$H:$H,[2]Plan2!$A:$A,$D2265,[2]Plan2!$U:$U,2)</f>
        <v>#VALUE!</v>
      </c>
      <c r="AH2265" s="18" t="e">
        <f>SUMIFS([2]Plan2!$H:$H,[2]Plan2!$A:$A,$D2265,[2]Plan2!$U:$U,3)</f>
        <v>#VALUE!</v>
      </c>
      <c r="AI2265" s="18" t="e">
        <f>SUMIFS([2]Plan2!$H:$H,[2]Plan2!$A:$A,$D2265,[2]Plan2!$U:$U,4)</f>
        <v>#VALUE!</v>
      </c>
      <c r="AJ2265" s="18" t="e">
        <f>SUMIFS([2]Plan2!$H:$H,[2]Plan2!$A:$A,$D2265,[2]Plan2!$U:$U,5)</f>
        <v>#VALUE!</v>
      </c>
      <c r="AK2265" s="23" t="e">
        <f t="shared" si="283"/>
        <v>#VALUE!</v>
      </c>
      <c r="AL2265" s="23" t="e">
        <f t="shared" si="278"/>
        <v>#VALUE!</v>
      </c>
      <c r="AM2265">
        <f t="shared" si="284"/>
        <v>0</v>
      </c>
    </row>
    <row r="2266" spans="1:39" ht="15.75" x14ac:dyDescent="0.25">
      <c r="A2266" s="21"/>
      <c r="B2266" s="21" t="s">
        <v>1520</v>
      </c>
      <c r="C2266" s="21">
        <v>89637490</v>
      </c>
      <c r="D2266" s="25">
        <v>190474</v>
      </c>
      <c r="E2266" s="21" t="s">
        <v>1180</v>
      </c>
      <c r="F2266" s="31" t="s">
        <v>1180</v>
      </c>
      <c r="G2266" s="21" t="s">
        <v>557</v>
      </c>
      <c r="H2266" s="21" t="s">
        <v>558</v>
      </c>
      <c r="I2266" s="25" t="s">
        <v>121</v>
      </c>
      <c r="J2266" s="21" t="s">
        <v>300</v>
      </c>
      <c r="K2266" s="21"/>
      <c r="L2266" s="20">
        <v>45601</v>
      </c>
      <c r="M2266" s="20">
        <v>45530</v>
      </c>
      <c r="N2266" s="21" t="s">
        <v>53</v>
      </c>
      <c r="O2266" s="21">
        <v>60</v>
      </c>
      <c r="P2266" s="21">
        <v>69</v>
      </c>
      <c r="Q2266" s="21">
        <v>36</v>
      </c>
      <c r="R2266" s="15">
        <f>(Q2266-P2266)/P2266</f>
        <v>-0.47826086956521741</v>
      </c>
      <c r="S2266" s="18">
        <f>IFERROR(VLOOKUP(D2266,'[1]comparativo br'!$A:$B,2,FALSE),"")</f>
        <v>2320</v>
      </c>
      <c r="T2266" s="18">
        <f>IFERROR(VLOOKUP(D2266,'[1]comparativo br'!$A:$C,3,FALSE),"")</f>
        <v>0</v>
      </c>
      <c r="U2266" s="15">
        <f t="shared" si="282"/>
        <v>-1</v>
      </c>
      <c r="V2266" s="19">
        <f>IFERROR(VLOOKUP(D2266,'[1]comparativo br'!$A:$D,4,FALSE),"")</f>
        <v>5</v>
      </c>
      <c r="W2266" s="19">
        <f>IFERROR(VLOOKUP(D2266,'[1]comparativo br'!$A:$E,5,FALSE),"")</f>
        <v>0</v>
      </c>
      <c r="X2266" s="15">
        <f t="shared" si="281"/>
        <v>-1</v>
      </c>
      <c r="Y2266" s="18" t="e">
        <f>SUMIFS([2]Plan2!$H:$H,[2]Plan2!$A:$A,$D2266,[2]Plan2!$U:$U,6)</f>
        <v>#VALUE!</v>
      </c>
      <c r="Z2266" s="18" t="e">
        <f>SUMIFS([2]Plan2!$H:$H,[2]Plan2!$A:$A,$D2266,[2]Plan2!$U:$U,7)</f>
        <v>#VALUE!</v>
      </c>
      <c r="AA2266" s="18" t="e">
        <f>SUMIFS([2]Plan2!$H:$H,[2]Plan2!$A:$A,$D2266,[2]Plan2!$U:$U,8)</f>
        <v>#VALUE!</v>
      </c>
      <c r="AB2266" s="18" t="e">
        <f>SUMIFS([2]Plan2!$H:$H,[2]Plan2!$A:$A,$D2266,[2]Plan2!$U:$U,9)</f>
        <v>#VALUE!</v>
      </c>
      <c r="AC2266" s="18" t="e">
        <f>SUMIFS([2]Plan2!$H:$H,[2]Plan2!$A:$A,$D2266,[2]Plan2!$U:$U,10)</f>
        <v>#VALUE!</v>
      </c>
      <c r="AD2266" s="18" t="e">
        <f>SUMIFS([2]Plan2!$H:$H,[2]Plan2!$A:$A,$D2266,[2]Plan2!$U:$U,11)</f>
        <v>#VALUE!</v>
      </c>
      <c r="AE2266" s="18" t="e">
        <f>SUMIFS([2]Plan2!$H:$H,[2]Plan2!$A:$A,$D2266,[2]Plan2!$U:$U,12)</f>
        <v>#VALUE!</v>
      </c>
      <c r="AF2266" s="18" t="e">
        <f>SUMIFS([2]Plan2!$H:$H,[2]Plan2!$A:$A,$D2266,[2]Plan2!$U:$U,1)</f>
        <v>#VALUE!</v>
      </c>
      <c r="AG2266" s="18" t="e">
        <f>SUMIFS([2]Plan2!$H:$H,[2]Plan2!$A:$A,$D2266,[2]Plan2!$U:$U,2)</f>
        <v>#VALUE!</v>
      </c>
      <c r="AH2266" s="18" t="e">
        <f>SUMIFS([2]Plan2!$H:$H,[2]Plan2!$A:$A,$D2266,[2]Plan2!$U:$U,3)</f>
        <v>#VALUE!</v>
      </c>
      <c r="AI2266" s="18" t="e">
        <f>SUMIFS([2]Plan2!$H:$H,[2]Plan2!$A:$A,$D2266,[2]Plan2!$U:$U,4)</f>
        <v>#VALUE!</v>
      </c>
      <c r="AJ2266" s="18" t="e">
        <f>SUMIFS([2]Plan2!$H:$H,[2]Plan2!$A:$A,$D2266,[2]Plan2!$U:$U,5)</f>
        <v>#VALUE!</v>
      </c>
      <c r="AK2266" s="23" t="e">
        <f t="shared" si="283"/>
        <v>#VALUE!</v>
      </c>
      <c r="AL2266" s="23" t="e">
        <f t="shared" si="278"/>
        <v>#VALUE!</v>
      </c>
      <c r="AM2266">
        <f t="shared" si="284"/>
        <v>0</v>
      </c>
    </row>
    <row r="2267" spans="1:39" ht="15.75" x14ac:dyDescent="0.25">
      <c r="A2267" s="21" t="s">
        <v>353</v>
      </c>
      <c r="B2267" s="21" t="s">
        <v>1519</v>
      </c>
      <c r="C2267" s="21">
        <v>89637490</v>
      </c>
      <c r="D2267" s="25">
        <v>191350</v>
      </c>
      <c r="E2267" s="21" t="s">
        <v>1180</v>
      </c>
      <c r="F2267" s="31" t="s">
        <v>1180</v>
      </c>
      <c r="G2267" s="21" t="s">
        <v>557</v>
      </c>
      <c r="H2267" s="21" t="s">
        <v>581</v>
      </c>
      <c r="I2267" s="25" t="s">
        <v>84</v>
      </c>
      <c r="J2267" s="21" t="s">
        <v>107</v>
      </c>
      <c r="K2267" s="21" t="s">
        <v>262</v>
      </c>
      <c r="L2267" s="20">
        <v>45545</v>
      </c>
      <c r="M2267" s="20">
        <v>45714</v>
      </c>
      <c r="N2267" s="21" t="s">
        <v>53</v>
      </c>
      <c r="O2267" s="21">
        <v>2</v>
      </c>
      <c r="P2267" s="21">
        <v>0</v>
      </c>
      <c r="Q2267" s="21">
        <v>13</v>
      </c>
      <c r="R2267" s="15">
        <v>1</v>
      </c>
      <c r="S2267" s="18">
        <f>IFERROR(VLOOKUP(D2267,'[1]comparativo br'!$A:$B,2,FALSE),"")</f>
        <v>321.85000000000002</v>
      </c>
      <c r="T2267" s="18">
        <f>IFERROR(VLOOKUP(D2267,'[1]comparativo br'!$A:$C,3,FALSE),"")</f>
        <v>1051</v>
      </c>
      <c r="U2267" s="15">
        <f t="shared" si="282"/>
        <v>2.2654963492310078</v>
      </c>
      <c r="V2267" s="19">
        <f>IFERROR(VLOOKUP(D2267,'[1]comparativo br'!$A:$D,4,FALSE),"")</f>
        <v>0</v>
      </c>
      <c r="W2267" s="19">
        <f>IFERROR(VLOOKUP(D2267,'[1]comparativo br'!$A:$E,5,FALSE),"")</f>
        <v>5</v>
      </c>
      <c r="X2267" s="15" t="str">
        <f t="shared" si="281"/>
        <v/>
      </c>
      <c r="Y2267" s="18" t="e">
        <f>SUMIFS([2]Plan2!$H:$H,[2]Plan2!$A:$A,$D2267,[2]Plan2!$U:$U,6)</f>
        <v>#VALUE!</v>
      </c>
      <c r="Z2267" s="18" t="e">
        <f>SUMIFS([2]Plan2!$H:$H,[2]Plan2!$A:$A,$D2267,[2]Plan2!$U:$U,7)</f>
        <v>#VALUE!</v>
      </c>
      <c r="AA2267" s="18" t="e">
        <f>SUMIFS([2]Plan2!$H:$H,[2]Plan2!$A:$A,$D2267,[2]Plan2!$U:$U,8)</f>
        <v>#VALUE!</v>
      </c>
      <c r="AB2267" s="18" t="e">
        <f>SUMIFS([2]Plan2!$H:$H,[2]Plan2!$A:$A,$D2267,[2]Plan2!$U:$U,9)</f>
        <v>#VALUE!</v>
      </c>
      <c r="AC2267" s="18" t="e">
        <f>SUMIFS([2]Plan2!$H:$H,[2]Plan2!$A:$A,$D2267,[2]Plan2!$U:$U,10)</f>
        <v>#VALUE!</v>
      </c>
      <c r="AD2267" s="18" t="e">
        <f>SUMIFS([2]Plan2!$H:$H,[2]Plan2!$A:$A,$D2267,[2]Plan2!$U:$U,11)</f>
        <v>#VALUE!</v>
      </c>
      <c r="AE2267" s="18" t="e">
        <f>SUMIFS([2]Plan2!$H:$H,[2]Plan2!$A:$A,$D2267,[2]Plan2!$U:$U,12)</f>
        <v>#VALUE!</v>
      </c>
      <c r="AF2267" s="18" t="e">
        <f>SUMIFS([2]Plan2!$H:$H,[2]Plan2!$A:$A,$D2267,[2]Plan2!$U:$U,1)</f>
        <v>#VALUE!</v>
      </c>
      <c r="AG2267" s="18" t="e">
        <f>SUMIFS([2]Plan2!$H:$H,[2]Plan2!$A:$A,$D2267,[2]Plan2!$U:$U,2)</f>
        <v>#VALUE!</v>
      </c>
      <c r="AH2267" s="18" t="e">
        <f>SUMIFS([2]Plan2!$H:$H,[2]Plan2!$A:$A,$D2267,[2]Plan2!$U:$U,3)</f>
        <v>#VALUE!</v>
      </c>
      <c r="AI2267" s="18" t="e">
        <f>SUMIFS([2]Plan2!$H:$H,[2]Plan2!$A:$A,$D2267,[2]Plan2!$U:$U,4)</f>
        <v>#VALUE!</v>
      </c>
      <c r="AJ2267" s="18" t="e">
        <f>SUMIFS([2]Plan2!$H:$H,[2]Plan2!$A:$A,$D2267,[2]Plan2!$U:$U,5)</f>
        <v>#VALUE!</v>
      </c>
      <c r="AK2267" s="23" t="e">
        <f t="shared" si="283"/>
        <v>#VALUE!</v>
      </c>
      <c r="AL2267" s="23" t="e">
        <f t="shared" si="278"/>
        <v>#VALUE!</v>
      </c>
      <c r="AM2267">
        <f t="shared" si="284"/>
        <v>0</v>
      </c>
    </row>
    <row r="2268" spans="1:39" ht="15.75" x14ac:dyDescent="0.25">
      <c r="A2268" s="21" t="s">
        <v>23</v>
      </c>
      <c r="B2268" s="21" t="s">
        <v>1519</v>
      </c>
      <c r="C2268" s="21">
        <v>89674782</v>
      </c>
      <c r="D2268" s="25">
        <v>101665</v>
      </c>
      <c r="E2268" s="21" t="s">
        <v>60</v>
      </c>
      <c r="F2268" s="31" t="s">
        <v>60</v>
      </c>
      <c r="G2268" s="21" t="s">
        <v>61</v>
      </c>
      <c r="H2268" s="21" t="s">
        <v>235</v>
      </c>
      <c r="I2268" s="25" t="s">
        <v>20</v>
      </c>
      <c r="J2268" s="21" t="s">
        <v>16</v>
      </c>
      <c r="K2268" s="21" t="s">
        <v>17</v>
      </c>
      <c r="L2268" s="20">
        <v>45593</v>
      </c>
      <c r="M2268" s="20">
        <v>45636</v>
      </c>
      <c r="N2268" s="21" t="s">
        <v>53</v>
      </c>
      <c r="O2268" s="21">
        <v>55</v>
      </c>
      <c r="P2268" s="21">
        <v>43</v>
      </c>
      <c r="Q2268" s="21">
        <v>2</v>
      </c>
      <c r="R2268" s="15">
        <f>(Q2268-P2268)/P2268</f>
        <v>-0.95348837209302328</v>
      </c>
      <c r="S2268" s="18">
        <f>IFERROR(VLOOKUP(D2268,'[1]comparativo br'!$A:$B,2,FALSE),"")</f>
        <v>34791</v>
      </c>
      <c r="T2268" s="18">
        <f>IFERROR(VLOOKUP(D2268,'[1]comparativo br'!$A:$C,3,FALSE),"")</f>
        <v>0</v>
      </c>
      <c r="U2268" s="15">
        <f t="shared" si="282"/>
        <v>-1</v>
      </c>
      <c r="V2268" s="19">
        <f>IFERROR(VLOOKUP(D2268,'[1]comparativo br'!$A:$D,4,FALSE),"")</f>
        <v>0</v>
      </c>
      <c r="W2268" s="19">
        <f>IFERROR(VLOOKUP(D2268,'[1]comparativo br'!$A:$E,5,FALSE),"")</f>
        <v>2</v>
      </c>
      <c r="X2268" s="15" t="str">
        <f t="shared" si="281"/>
        <v/>
      </c>
      <c r="Y2268" s="18" t="e">
        <f>SUMIFS([2]Plan2!$H:$H,[2]Plan2!$A:$A,$D2268,[2]Plan2!$U:$U,6)</f>
        <v>#VALUE!</v>
      </c>
      <c r="Z2268" s="18" t="e">
        <f>SUMIFS([2]Plan2!$H:$H,[2]Plan2!$A:$A,$D2268,[2]Plan2!$U:$U,7)</f>
        <v>#VALUE!</v>
      </c>
      <c r="AA2268" s="18" t="e">
        <f>SUMIFS([2]Plan2!$H:$H,[2]Plan2!$A:$A,$D2268,[2]Plan2!$U:$U,8)</f>
        <v>#VALUE!</v>
      </c>
      <c r="AB2268" s="18" t="e">
        <f>SUMIFS([2]Plan2!$H:$H,[2]Plan2!$A:$A,$D2268,[2]Plan2!$U:$U,9)</f>
        <v>#VALUE!</v>
      </c>
      <c r="AC2268" s="18" t="e">
        <f>SUMIFS([2]Plan2!$H:$H,[2]Plan2!$A:$A,$D2268,[2]Plan2!$U:$U,10)</f>
        <v>#VALUE!</v>
      </c>
      <c r="AD2268" s="18" t="e">
        <f>SUMIFS([2]Plan2!$H:$H,[2]Plan2!$A:$A,$D2268,[2]Plan2!$U:$U,11)</f>
        <v>#VALUE!</v>
      </c>
      <c r="AE2268" s="18" t="e">
        <f>SUMIFS([2]Plan2!$H:$H,[2]Plan2!$A:$A,$D2268,[2]Plan2!$U:$U,12)</f>
        <v>#VALUE!</v>
      </c>
      <c r="AF2268" s="18" t="e">
        <f>SUMIFS([2]Plan2!$H:$H,[2]Plan2!$A:$A,$D2268,[2]Plan2!$U:$U,1)</f>
        <v>#VALUE!</v>
      </c>
      <c r="AG2268" s="18" t="e">
        <f>SUMIFS([2]Plan2!$H:$H,[2]Plan2!$A:$A,$D2268,[2]Plan2!$U:$U,2)</f>
        <v>#VALUE!</v>
      </c>
      <c r="AH2268" s="18" t="e">
        <f>SUMIFS([2]Plan2!$H:$H,[2]Plan2!$A:$A,$D2268,[2]Plan2!$U:$U,3)</f>
        <v>#VALUE!</v>
      </c>
      <c r="AI2268" s="18" t="e">
        <f>SUMIFS([2]Plan2!$H:$H,[2]Plan2!$A:$A,$D2268,[2]Plan2!$U:$U,4)</f>
        <v>#VALUE!</v>
      </c>
      <c r="AJ2268" s="18" t="e">
        <f>SUMIFS([2]Plan2!$H:$H,[2]Plan2!$A:$A,$D2268,[2]Plan2!$U:$U,5)</f>
        <v>#VALUE!</v>
      </c>
      <c r="AK2268" s="23" t="e">
        <f t="shared" si="283"/>
        <v>#VALUE!</v>
      </c>
      <c r="AL2268" s="23" t="e">
        <f t="shared" si="278"/>
        <v>#VALUE!</v>
      </c>
      <c r="AM2268">
        <f t="shared" si="284"/>
        <v>0</v>
      </c>
    </row>
    <row r="2269" spans="1:39" ht="15.75" x14ac:dyDescent="0.25">
      <c r="A2269" s="21" t="s">
        <v>23</v>
      </c>
      <c r="B2269" s="21" t="s">
        <v>1520</v>
      </c>
      <c r="C2269" s="21">
        <v>89674782</v>
      </c>
      <c r="D2269" s="25">
        <v>100071</v>
      </c>
      <c r="E2269" s="21" t="s">
        <v>60</v>
      </c>
      <c r="F2269" s="31" t="s">
        <v>60</v>
      </c>
      <c r="G2269" s="21" t="s">
        <v>61</v>
      </c>
      <c r="H2269" s="21" t="s">
        <v>62</v>
      </c>
      <c r="I2269" s="25" t="s">
        <v>63</v>
      </c>
      <c r="J2269" s="21" t="s">
        <v>27</v>
      </c>
      <c r="K2269" s="21" t="s">
        <v>28</v>
      </c>
      <c r="L2269" s="20">
        <v>45763</v>
      </c>
      <c r="M2269" s="20">
        <v>45749</v>
      </c>
      <c r="N2269" s="21" t="s">
        <v>18</v>
      </c>
      <c r="O2269" s="21">
        <v>33</v>
      </c>
      <c r="P2269" s="21">
        <v>13</v>
      </c>
      <c r="Q2269" s="21">
        <v>1</v>
      </c>
      <c r="R2269" s="15">
        <f>(Q2269-P2269)/P2269</f>
        <v>-0.92307692307692313</v>
      </c>
      <c r="S2269" s="18">
        <f>IFERROR(VLOOKUP(D2269,'[1]comparativo br'!$A:$B,2,FALSE),"")</f>
        <v>27</v>
      </c>
      <c r="T2269" s="18">
        <f>IFERROR(VLOOKUP(D2269,'[1]comparativo br'!$A:$C,3,FALSE),"")</f>
        <v>0</v>
      </c>
      <c r="U2269" s="15">
        <f t="shared" si="282"/>
        <v>-1</v>
      </c>
      <c r="V2269" s="19">
        <f>IFERROR(VLOOKUP(D2269,'[1]comparativo br'!$A:$D,4,FALSE),"")</f>
        <v>8</v>
      </c>
      <c r="W2269" s="19">
        <f>IFERROR(VLOOKUP(D2269,'[1]comparativo br'!$A:$E,5,FALSE),"")</f>
        <v>1</v>
      </c>
      <c r="X2269" s="15">
        <f t="shared" si="281"/>
        <v>-0.875</v>
      </c>
      <c r="Y2269" s="18" t="e">
        <f>SUMIFS([2]Plan2!$H:$H,[2]Plan2!$A:$A,$D2269,[2]Plan2!$U:$U,6)</f>
        <v>#VALUE!</v>
      </c>
      <c r="Z2269" s="18" t="e">
        <f>SUMIFS([2]Plan2!$H:$H,[2]Plan2!$A:$A,$D2269,[2]Plan2!$U:$U,7)</f>
        <v>#VALUE!</v>
      </c>
      <c r="AA2269" s="18" t="e">
        <f>SUMIFS([2]Plan2!$H:$H,[2]Plan2!$A:$A,$D2269,[2]Plan2!$U:$U,8)</f>
        <v>#VALUE!</v>
      </c>
      <c r="AB2269" s="18" t="e">
        <f>SUMIFS([2]Plan2!$H:$H,[2]Plan2!$A:$A,$D2269,[2]Plan2!$U:$U,9)</f>
        <v>#VALUE!</v>
      </c>
      <c r="AC2269" s="18" t="e">
        <f>SUMIFS([2]Plan2!$H:$H,[2]Plan2!$A:$A,$D2269,[2]Plan2!$U:$U,10)</f>
        <v>#VALUE!</v>
      </c>
      <c r="AD2269" s="18" t="e">
        <f>SUMIFS([2]Plan2!$H:$H,[2]Plan2!$A:$A,$D2269,[2]Plan2!$U:$U,11)</f>
        <v>#VALUE!</v>
      </c>
      <c r="AE2269" s="18" t="e">
        <f>SUMIFS([2]Plan2!$H:$H,[2]Plan2!$A:$A,$D2269,[2]Plan2!$U:$U,12)</f>
        <v>#VALUE!</v>
      </c>
      <c r="AF2269" s="18" t="e">
        <f>SUMIFS([2]Plan2!$H:$H,[2]Plan2!$A:$A,$D2269,[2]Plan2!$U:$U,1)</f>
        <v>#VALUE!</v>
      </c>
      <c r="AG2269" s="18" t="e">
        <f>SUMIFS([2]Plan2!$H:$H,[2]Plan2!$A:$A,$D2269,[2]Plan2!$U:$U,2)</f>
        <v>#VALUE!</v>
      </c>
      <c r="AH2269" s="18" t="e">
        <f>SUMIFS([2]Plan2!$H:$H,[2]Plan2!$A:$A,$D2269,[2]Plan2!$U:$U,3)</f>
        <v>#VALUE!</v>
      </c>
      <c r="AI2269" s="18" t="e">
        <f>SUMIFS([2]Plan2!$H:$H,[2]Plan2!$A:$A,$D2269,[2]Plan2!$U:$U,4)</f>
        <v>#VALUE!</v>
      </c>
      <c r="AJ2269" s="18" t="e">
        <f>SUMIFS([2]Plan2!$H:$H,[2]Plan2!$A:$A,$D2269,[2]Plan2!$U:$U,5)</f>
        <v>#VALUE!</v>
      </c>
      <c r="AK2269" s="23" t="e">
        <f t="shared" si="283"/>
        <v>#VALUE!</v>
      </c>
      <c r="AL2269" s="23" t="e">
        <f t="shared" si="278"/>
        <v>#VALUE!</v>
      </c>
      <c r="AM2269">
        <f t="shared" si="284"/>
        <v>0</v>
      </c>
    </row>
    <row r="2270" spans="1:39" ht="15.75" x14ac:dyDescent="0.25">
      <c r="A2270" s="21" t="s">
        <v>23</v>
      </c>
      <c r="B2270" s="21" t="s">
        <v>1519</v>
      </c>
      <c r="C2270" s="21">
        <v>89674782</v>
      </c>
      <c r="D2270" s="25">
        <v>100094</v>
      </c>
      <c r="E2270" s="21" t="s">
        <v>60</v>
      </c>
      <c r="F2270" s="31" t="s">
        <v>60</v>
      </c>
      <c r="G2270" s="21" t="s">
        <v>61</v>
      </c>
      <c r="H2270" s="21" t="s">
        <v>73</v>
      </c>
      <c r="I2270" s="25" t="s">
        <v>45</v>
      </c>
      <c r="J2270" s="21" t="s">
        <v>27</v>
      </c>
      <c r="K2270" s="21" t="s">
        <v>74</v>
      </c>
      <c r="L2270" s="20">
        <v>45769</v>
      </c>
      <c r="M2270" s="20">
        <v>45798</v>
      </c>
      <c r="N2270" s="21" t="s">
        <v>18</v>
      </c>
      <c r="O2270" s="21">
        <v>121</v>
      </c>
      <c r="P2270" s="21">
        <v>82</v>
      </c>
      <c r="Q2270" s="21">
        <v>75</v>
      </c>
      <c r="R2270" s="15">
        <f>(Q2270-P2270)/P2270</f>
        <v>-8.5365853658536592E-2</v>
      </c>
      <c r="S2270" s="18">
        <f>IFERROR(VLOOKUP(D2270,'[1]comparativo br'!$A:$B,2,FALSE),"")</f>
        <v>23354</v>
      </c>
      <c r="T2270" s="18">
        <f>IFERROR(VLOOKUP(D2270,'[1]comparativo br'!$A:$C,3,FALSE),"")</f>
        <v>29762</v>
      </c>
      <c r="U2270" s="15">
        <f t="shared" si="282"/>
        <v>0.27438554423225142</v>
      </c>
      <c r="V2270" s="19">
        <f>IFERROR(VLOOKUP(D2270,'[1]comparativo br'!$A:$D,4,FALSE),"")</f>
        <v>93</v>
      </c>
      <c r="W2270" s="19">
        <f>IFERROR(VLOOKUP(D2270,'[1]comparativo br'!$A:$E,5,FALSE),"")</f>
        <v>189</v>
      </c>
      <c r="X2270" s="15">
        <f t="shared" si="281"/>
        <v>1.032258064516129</v>
      </c>
      <c r="Y2270" s="18" t="e">
        <f>SUMIFS([2]Plan2!$H:$H,[2]Plan2!$A:$A,$D2270,[2]Plan2!$U:$U,6)</f>
        <v>#VALUE!</v>
      </c>
      <c r="Z2270" s="18" t="e">
        <f>SUMIFS([2]Plan2!$H:$H,[2]Plan2!$A:$A,$D2270,[2]Plan2!$U:$U,7)</f>
        <v>#VALUE!</v>
      </c>
      <c r="AA2270" s="18" t="e">
        <f>SUMIFS([2]Plan2!$H:$H,[2]Plan2!$A:$A,$D2270,[2]Plan2!$U:$U,8)</f>
        <v>#VALUE!</v>
      </c>
      <c r="AB2270" s="18" t="e">
        <f>SUMIFS([2]Plan2!$H:$H,[2]Plan2!$A:$A,$D2270,[2]Plan2!$U:$U,9)</f>
        <v>#VALUE!</v>
      </c>
      <c r="AC2270" s="18" t="e">
        <f>SUMIFS([2]Plan2!$H:$H,[2]Plan2!$A:$A,$D2270,[2]Plan2!$U:$U,10)</f>
        <v>#VALUE!</v>
      </c>
      <c r="AD2270" s="18" t="e">
        <f>SUMIFS([2]Plan2!$H:$H,[2]Plan2!$A:$A,$D2270,[2]Plan2!$U:$U,11)</f>
        <v>#VALUE!</v>
      </c>
      <c r="AE2270" s="18" t="e">
        <f>SUMIFS([2]Plan2!$H:$H,[2]Plan2!$A:$A,$D2270,[2]Plan2!$U:$U,12)</f>
        <v>#VALUE!</v>
      </c>
      <c r="AF2270" s="18" t="e">
        <f>SUMIFS([2]Plan2!$H:$H,[2]Plan2!$A:$A,$D2270,[2]Plan2!$U:$U,1)</f>
        <v>#VALUE!</v>
      </c>
      <c r="AG2270" s="18" t="e">
        <f>SUMIFS([2]Plan2!$H:$H,[2]Plan2!$A:$A,$D2270,[2]Plan2!$U:$U,2)</f>
        <v>#VALUE!</v>
      </c>
      <c r="AH2270" s="18" t="e">
        <f>SUMIFS([2]Plan2!$H:$H,[2]Plan2!$A:$A,$D2270,[2]Plan2!$U:$U,3)</f>
        <v>#VALUE!</v>
      </c>
      <c r="AI2270" s="18" t="e">
        <f>SUMIFS([2]Plan2!$H:$H,[2]Plan2!$A:$A,$D2270,[2]Plan2!$U:$U,4)</f>
        <v>#VALUE!</v>
      </c>
      <c r="AJ2270" s="18" t="e">
        <f>SUMIFS([2]Plan2!$H:$H,[2]Plan2!$A:$A,$D2270,[2]Plan2!$U:$U,5)</f>
        <v>#VALUE!</v>
      </c>
      <c r="AK2270" s="23" t="e">
        <f t="shared" si="283"/>
        <v>#VALUE!</v>
      </c>
      <c r="AL2270" s="23" t="e">
        <f t="shared" si="278"/>
        <v>#VALUE!</v>
      </c>
      <c r="AM2270">
        <f t="shared" si="284"/>
        <v>0</v>
      </c>
    </row>
    <row r="2271" spans="1:39" ht="15.75" x14ac:dyDescent="0.25">
      <c r="A2271" s="21" t="s">
        <v>23</v>
      </c>
      <c r="B2271" s="21" t="s">
        <v>1519</v>
      </c>
      <c r="C2271" s="21">
        <v>89674782</v>
      </c>
      <c r="D2271" s="25">
        <v>100613</v>
      </c>
      <c r="E2271" s="21" t="s">
        <v>60</v>
      </c>
      <c r="F2271" s="31" t="s">
        <v>60</v>
      </c>
      <c r="G2271" s="21" t="s">
        <v>61</v>
      </c>
      <c r="H2271" s="21" t="s">
        <v>235</v>
      </c>
      <c r="I2271" s="25" t="s">
        <v>20</v>
      </c>
      <c r="J2271" s="21" t="s">
        <v>27</v>
      </c>
      <c r="K2271" s="21" t="s">
        <v>28</v>
      </c>
      <c r="L2271" s="20">
        <v>43521</v>
      </c>
      <c r="M2271" s="20">
        <v>45799</v>
      </c>
      <c r="N2271" s="21" t="s">
        <v>18</v>
      </c>
      <c r="O2271" s="21">
        <v>15</v>
      </c>
      <c r="P2271" s="21">
        <v>8</v>
      </c>
      <c r="Q2271" s="21">
        <v>18</v>
      </c>
      <c r="R2271" s="15">
        <f>(Q2271-P2271)/P2271</f>
        <v>1.25</v>
      </c>
      <c r="S2271" s="18">
        <f>IFERROR(VLOOKUP(D2271,'[1]comparativo br'!$A:$B,2,FALSE),"")</f>
        <v>0</v>
      </c>
      <c r="T2271" s="18">
        <f>IFERROR(VLOOKUP(D2271,'[1]comparativo br'!$A:$C,3,FALSE),"")</f>
        <v>0</v>
      </c>
      <c r="U2271" s="15" t="str">
        <f t="shared" si="282"/>
        <v/>
      </c>
      <c r="V2271" s="19">
        <f>IFERROR(VLOOKUP(D2271,'[1]comparativo br'!$A:$D,4,FALSE),"")</f>
        <v>130</v>
      </c>
      <c r="W2271" s="19">
        <f>IFERROR(VLOOKUP(D2271,'[1]comparativo br'!$A:$E,5,FALSE),"")</f>
        <v>45</v>
      </c>
      <c r="X2271" s="15">
        <f t="shared" si="281"/>
        <v>-0.65384615384615385</v>
      </c>
      <c r="Y2271" s="18" t="e">
        <f>SUMIFS([2]Plan2!$H:$H,[2]Plan2!$A:$A,$D2271,[2]Plan2!$U:$U,6)</f>
        <v>#VALUE!</v>
      </c>
      <c r="Z2271" s="18" t="e">
        <f>SUMIFS([2]Plan2!$H:$H,[2]Plan2!$A:$A,$D2271,[2]Plan2!$U:$U,7)</f>
        <v>#VALUE!</v>
      </c>
      <c r="AA2271" s="18" t="e">
        <f>SUMIFS([2]Plan2!$H:$H,[2]Plan2!$A:$A,$D2271,[2]Plan2!$U:$U,8)</f>
        <v>#VALUE!</v>
      </c>
      <c r="AB2271" s="18" t="e">
        <f>SUMIFS([2]Plan2!$H:$H,[2]Plan2!$A:$A,$D2271,[2]Plan2!$U:$U,9)</f>
        <v>#VALUE!</v>
      </c>
      <c r="AC2271" s="18" t="e">
        <f>SUMIFS([2]Plan2!$H:$H,[2]Plan2!$A:$A,$D2271,[2]Plan2!$U:$U,10)</f>
        <v>#VALUE!</v>
      </c>
      <c r="AD2271" s="18" t="e">
        <f>SUMIFS([2]Plan2!$H:$H,[2]Plan2!$A:$A,$D2271,[2]Plan2!$U:$U,11)</f>
        <v>#VALUE!</v>
      </c>
      <c r="AE2271" s="18" t="e">
        <f>SUMIFS([2]Plan2!$H:$H,[2]Plan2!$A:$A,$D2271,[2]Plan2!$U:$U,12)</f>
        <v>#VALUE!</v>
      </c>
      <c r="AF2271" s="18" t="e">
        <f>SUMIFS([2]Plan2!$H:$H,[2]Plan2!$A:$A,$D2271,[2]Plan2!$U:$U,1)</f>
        <v>#VALUE!</v>
      </c>
      <c r="AG2271" s="18" t="e">
        <f>SUMIFS([2]Plan2!$H:$H,[2]Plan2!$A:$A,$D2271,[2]Plan2!$U:$U,2)</f>
        <v>#VALUE!</v>
      </c>
      <c r="AH2271" s="18" t="e">
        <f>SUMIFS([2]Plan2!$H:$H,[2]Plan2!$A:$A,$D2271,[2]Plan2!$U:$U,3)</f>
        <v>#VALUE!</v>
      </c>
      <c r="AI2271" s="18" t="e">
        <f>SUMIFS([2]Plan2!$H:$H,[2]Plan2!$A:$A,$D2271,[2]Plan2!$U:$U,4)</f>
        <v>#VALUE!</v>
      </c>
      <c r="AJ2271" s="18" t="e">
        <f>SUMIFS([2]Plan2!$H:$H,[2]Plan2!$A:$A,$D2271,[2]Plan2!$U:$U,5)</f>
        <v>#VALUE!</v>
      </c>
      <c r="AK2271" s="23" t="e">
        <f t="shared" si="283"/>
        <v>#VALUE!</v>
      </c>
      <c r="AL2271" s="23" t="e">
        <f t="shared" si="278"/>
        <v>#VALUE!</v>
      </c>
      <c r="AM2271">
        <f t="shared" si="284"/>
        <v>0</v>
      </c>
    </row>
    <row r="2272" spans="1:39" ht="15.75" x14ac:dyDescent="0.25">
      <c r="A2272" s="21" t="s">
        <v>56</v>
      </c>
      <c r="B2272" s="21" t="s">
        <v>1520</v>
      </c>
      <c r="C2272" s="21">
        <v>89800502</v>
      </c>
      <c r="D2272" s="25">
        <v>193023</v>
      </c>
      <c r="E2272" s="21" t="s">
        <v>12</v>
      </c>
      <c r="F2272" s="31" t="s">
        <v>12</v>
      </c>
      <c r="G2272" s="21" t="s">
        <v>1872</v>
      </c>
      <c r="H2272" s="21" t="s">
        <v>965</v>
      </c>
      <c r="I2272" s="25" t="s">
        <v>45</v>
      </c>
      <c r="J2272" s="21" t="s">
        <v>27</v>
      </c>
      <c r="K2272" s="21" t="s">
        <v>210</v>
      </c>
      <c r="L2272" s="20">
        <v>45796</v>
      </c>
      <c r="M2272" s="20">
        <v>45799</v>
      </c>
      <c r="N2272" s="21" t="s">
        <v>18</v>
      </c>
      <c r="O2272" s="21">
        <v>27</v>
      </c>
      <c r="P2272" s="21">
        <v>0</v>
      </c>
      <c r="Q2272" s="21">
        <v>70</v>
      </c>
      <c r="R2272" s="15">
        <v>1</v>
      </c>
      <c r="S2272" s="18">
        <f>IFERROR(VLOOKUP(D2272,'[1]comparativo br'!$A:$B,2,FALSE),"")</f>
        <v>53898</v>
      </c>
      <c r="T2272" s="18">
        <f>IFERROR(VLOOKUP(D2272,'[1]comparativo br'!$A:$C,3,FALSE),"")</f>
        <v>0</v>
      </c>
      <c r="U2272" s="15">
        <f t="shared" si="282"/>
        <v>-1</v>
      </c>
      <c r="V2272" s="19">
        <f>IFERROR(VLOOKUP(D2272,'[1]comparativo br'!$A:$D,4,FALSE),"")</f>
        <v>528</v>
      </c>
      <c r="W2272" s="19">
        <f>IFERROR(VLOOKUP(D2272,'[1]comparativo br'!$A:$E,5,FALSE),"")</f>
        <v>388</v>
      </c>
      <c r="X2272" s="15">
        <f t="shared" si="281"/>
        <v>-0.26515151515151514</v>
      </c>
      <c r="Y2272" s="18" t="e">
        <f>SUMIFS([2]Plan2!$H:$H,[2]Plan2!$A:$A,$D2272,[2]Plan2!$U:$U,6)</f>
        <v>#VALUE!</v>
      </c>
      <c r="Z2272" s="18" t="e">
        <f>SUMIFS([2]Plan2!$H:$H,[2]Plan2!$A:$A,$D2272,[2]Plan2!$U:$U,7)</f>
        <v>#VALUE!</v>
      </c>
      <c r="AA2272" s="18" t="e">
        <f>SUMIFS([2]Plan2!$H:$H,[2]Plan2!$A:$A,$D2272,[2]Plan2!$U:$U,8)</f>
        <v>#VALUE!</v>
      </c>
      <c r="AB2272" s="18" t="e">
        <f>SUMIFS([2]Plan2!$H:$H,[2]Plan2!$A:$A,$D2272,[2]Plan2!$U:$U,9)</f>
        <v>#VALUE!</v>
      </c>
      <c r="AC2272" s="18" t="e">
        <f>SUMIFS([2]Plan2!$H:$H,[2]Plan2!$A:$A,$D2272,[2]Plan2!$U:$U,10)</f>
        <v>#VALUE!</v>
      </c>
      <c r="AD2272" s="18" t="e">
        <f>SUMIFS([2]Plan2!$H:$H,[2]Plan2!$A:$A,$D2272,[2]Plan2!$U:$U,11)</f>
        <v>#VALUE!</v>
      </c>
      <c r="AE2272" s="18" t="e">
        <f>SUMIFS([2]Plan2!$H:$H,[2]Plan2!$A:$A,$D2272,[2]Plan2!$U:$U,12)</f>
        <v>#VALUE!</v>
      </c>
      <c r="AF2272" s="18" t="e">
        <f>SUMIFS([2]Plan2!$H:$H,[2]Plan2!$A:$A,$D2272,[2]Plan2!$U:$U,1)</f>
        <v>#VALUE!</v>
      </c>
      <c r="AG2272" s="18" t="e">
        <f>SUMIFS([2]Plan2!$H:$H,[2]Plan2!$A:$A,$D2272,[2]Plan2!$U:$U,2)</f>
        <v>#VALUE!</v>
      </c>
      <c r="AH2272" s="18" t="e">
        <f>SUMIFS([2]Plan2!$H:$H,[2]Plan2!$A:$A,$D2272,[2]Plan2!$U:$U,3)</f>
        <v>#VALUE!</v>
      </c>
      <c r="AI2272" s="18" t="e">
        <f>SUMIFS([2]Plan2!$H:$H,[2]Plan2!$A:$A,$D2272,[2]Plan2!$U:$U,4)</f>
        <v>#VALUE!</v>
      </c>
      <c r="AJ2272" s="18" t="e">
        <f>SUMIFS([2]Plan2!$H:$H,[2]Plan2!$A:$A,$D2272,[2]Plan2!$U:$U,5)</f>
        <v>#VALUE!</v>
      </c>
      <c r="AK2272" s="23" t="e">
        <f t="shared" si="283"/>
        <v>#VALUE!</v>
      </c>
      <c r="AL2272" s="23" t="e">
        <f t="shared" si="278"/>
        <v>#VALUE!</v>
      </c>
      <c r="AM2272">
        <f t="shared" si="284"/>
        <v>0</v>
      </c>
    </row>
    <row r="2273" spans="1:39" ht="15.75" x14ac:dyDescent="0.25">
      <c r="A2273" s="21"/>
      <c r="B2273" s="21" t="s">
        <v>1520</v>
      </c>
      <c r="C2273" s="21">
        <v>89954408</v>
      </c>
      <c r="D2273" s="25">
        <v>100242</v>
      </c>
      <c r="E2273" s="21" t="s">
        <v>33</v>
      </c>
      <c r="F2273" s="31" t="s">
        <v>33</v>
      </c>
      <c r="G2273" s="21" t="s">
        <v>146</v>
      </c>
      <c r="H2273" s="21" t="s">
        <v>49</v>
      </c>
      <c r="I2273" s="25" t="s">
        <v>45</v>
      </c>
      <c r="J2273" s="21" t="s">
        <v>41</v>
      </c>
      <c r="K2273" s="21" t="s">
        <v>42</v>
      </c>
      <c r="L2273" s="20">
        <v>45617</v>
      </c>
      <c r="M2273" s="20">
        <v>45792</v>
      </c>
      <c r="N2273" s="21" t="s">
        <v>18</v>
      </c>
      <c r="O2273" s="21">
        <v>39</v>
      </c>
      <c r="P2273" s="21">
        <v>22</v>
      </c>
      <c r="Q2273" s="21">
        <v>37</v>
      </c>
      <c r="R2273" s="15">
        <f t="shared" ref="R2273:R2290" si="286">(Q2273-P2273)/P2273</f>
        <v>0.68181818181818177</v>
      </c>
      <c r="S2273" s="18">
        <f>IFERROR(VLOOKUP(D2273,'[1]comparativo br'!$A:$B,2,FALSE),"")</f>
        <v>0</v>
      </c>
      <c r="T2273" s="18">
        <f>IFERROR(VLOOKUP(D2273,'[1]comparativo br'!$A:$C,3,FALSE),"")</f>
        <v>0</v>
      </c>
      <c r="U2273" s="15" t="str">
        <f t="shared" si="282"/>
        <v/>
      </c>
      <c r="V2273" s="19">
        <f>IFERROR(VLOOKUP(D2273,'[1]comparativo br'!$A:$D,4,FALSE),"")</f>
        <v>81</v>
      </c>
      <c r="W2273" s="19">
        <f>IFERROR(VLOOKUP(D2273,'[1]comparativo br'!$A:$E,5,FALSE),"")</f>
        <v>76</v>
      </c>
      <c r="X2273" s="15">
        <f t="shared" si="281"/>
        <v>-6.1728395061728392E-2</v>
      </c>
      <c r="Y2273" s="18" t="e">
        <f>SUMIFS([2]Plan2!$H:$H,[2]Plan2!$A:$A,$D2273,[2]Plan2!$U:$U,6)</f>
        <v>#VALUE!</v>
      </c>
      <c r="Z2273" s="18" t="e">
        <f>SUMIFS([2]Plan2!$H:$H,[2]Plan2!$A:$A,$D2273,[2]Plan2!$U:$U,7)</f>
        <v>#VALUE!</v>
      </c>
      <c r="AA2273" s="18" t="e">
        <f>SUMIFS([2]Plan2!$H:$H,[2]Plan2!$A:$A,$D2273,[2]Plan2!$U:$U,8)</f>
        <v>#VALUE!</v>
      </c>
      <c r="AB2273" s="18" t="e">
        <f>SUMIFS([2]Plan2!$H:$H,[2]Plan2!$A:$A,$D2273,[2]Plan2!$U:$U,9)</f>
        <v>#VALUE!</v>
      </c>
      <c r="AC2273" s="18" t="e">
        <f>SUMIFS([2]Plan2!$H:$H,[2]Plan2!$A:$A,$D2273,[2]Plan2!$U:$U,10)</f>
        <v>#VALUE!</v>
      </c>
      <c r="AD2273" s="18" t="e">
        <f>SUMIFS([2]Plan2!$H:$H,[2]Plan2!$A:$A,$D2273,[2]Plan2!$U:$U,11)</f>
        <v>#VALUE!</v>
      </c>
      <c r="AE2273" s="18" t="e">
        <f>SUMIFS([2]Plan2!$H:$H,[2]Plan2!$A:$A,$D2273,[2]Plan2!$U:$U,12)</f>
        <v>#VALUE!</v>
      </c>
      <c r="AF2273" s="18" t="e">
        <f>SUMIFS([2]Plan2!$H:$H,[2]Plan2!$A:$A,$D2273,[2]Plan2!$U:$U,1)</f>
        <v>#VALUE!</v>
      </c>
      <c r="AG2273" s="18" t="e">
        <f>SUMIFS([2]Plan2!$H:$H,[2]Plan2!$A:$A,$D2273,[2]Plan2!$U:$U,2)</f>
        <v>#VALUE!</v>
      </c>
      <c r="AH2273" s="18" t="e">
        <f>SUMIFS([2]Plan2!$H:$H,[2]Plan2!$A:$A,$D2273,[2]Plan2!$U:$U,3)</f>
        <v>#VALUE!</v>
      </c>
      <c r="AI2273" s="18" t="e">
        <f>SUMIFS([2]Plan2!$H:$H,[2]Plan2!$A:$A,$D2273,[2]Plan2!$U:$U,4)</f>
        <v>#VALUE!</v>
      </c>
      <c r="AJ2273" s="18" t="e">
        <f>SUMIFS([2]Plan2!$H:$H,[2]Plan2!$A:$A,$D2273,[2]Plan2!$U:$U,5)</f>
        <v>#VALUE!</v>
      </c>
      <c r="AK2273" s="23" t="e">
        <f t="shared" si="283"/>
        <v>#VALUE!</v>
      </c>
      <c r="AL2273" s="23" t="e">
        <f t="shared" ref="AL2273:AL2336" si="287">MAX(Y2273:AG2273)</f>
        <v>#VALUE!</v>
      </c>
      <c r="AM2273">
        <f t="shared" si="284"/>
        <v>0</v>
      </c>
    </row>
    <row r="2274" spans="1:39" ht="15.75" x14ac:dyDescent="0.25">
      <c r="A2274" s="21" t="s">
        <v>23</v>
      </c>
      <c r="B2274" s="21" t="s">
        <v>1519</v>
      </c>
      <c r="C2274" s="21">
        <v>90055054</v>
      </c>
      <c r="D2274" s="25">
        <v>194405</v>
      </c>
      <c r="E2274" s="21" t="s">
        <v>2186</v>
      </c>
      <c r="F2274" s="31" t="s">
        <v>33</v>
      </c>
      <c r="G2274" s="21" t="s">
        <v>264</v>
      </c>
      <c r="H2274" s="21" t="s">
        <v>1715</v>
      </c>
      <c r="I2274" s="25" t="s">
        <v>45</v>
      </c>
      <c r="J2274" s="21" t="s">
        <v>27</v>
      </c>
      <c r="K2274" s="21" t="s">
        <v>74</v>
      </c>
      <c r="L2274" s="20">
        <v>45715</v>
      </c>
      <c r="M2274" s="20">
        <v>45604</v>
      </c>
      <c r="N2274" s="21" t="s">
        <v>22</v>
      </c>
      <c r="O2274" s="21">
        <v>1</v>
      </c>
      <c r="P2274" s="21">
        <v>3</v>
      </c>
      <c r="Q2274" s="21">
        <v>4</v>
      </c>
      <c r="R2274" s="15">
        <f t="shared" si="286"/>
        <v>0.33333333333333331</v>
      </c>
      <c r="S2274" s="18" t="str">
        <f>IFERROR(VLOOKUP(D2274,'[1]comparativo br'!$A:$B,2,FALSE),"")</f>
        <v/>
      </c>
      <c r="T2274" s="18" t="str">
        <f>IFERROR(VLOOKUP(D2274,'[1]comparativo br'!$A:$C,3,FALSE),"")</f>
        <v/>
      </c>
      <c r="U2274" s="15" t="str">
        <f t="shared" si="282"/>
        <v/>
      </c>
      <c r="V2274" s="19" t="str">
        <f>IFERROR(VLOOKUP(D2274,'[1]comparativo br'!$A:$D,4,FALSE),"")</f>
        <v/>
      </c>
      <c r="W2274" s="19" t="str">
        <f>IFERROR(VLOOKUP(D2274,'[1]comparativo br'!$A:$E,5,FALSE),"")</f>
        <v/>
      </c>
      <c r="X2274" s="15" t="str">
        <f t="shared" si="281"/>
        <v/>
      </c>
      <c r="Y2274" s="18" t="e">
        <f>SUMIFS([2]Plan2!$H:$H,[2]Plan2!$A:$A,$D2274,[2]Plan2!$U:$U,6)</f>
        <v>#VALUE!</v>
      </c>
      <c r="Z2274" s="18" t="e">
        <f>SUMIFS([2]Plan2!$H:$H,[2]Plan2!$A:$A,$D2274,[2]Plan2!$U:$U,7)</f>
        <v>#VALUE!</v>
      </c>
      <c r="AA2274" s="18" t="e">
        <f>SUMIFS([2]Plan2!$H:$H,[2]Plan2!$A:$A,$D2274,[2]Plan2!$U:$U,8)</f>
        <v>#VALUE!</v>
      </c>
      <c r="AB2274" s="18" t="e">
        <f>SUMIFS([2]Plan2!$H:$H,[2]Plan2!$A:$A,$D2274,[2]Plan2!$U:$U,9)</f>
        <v>#VALUE!</v>
      </c>
      <c r="AC2274" s="18" t="e">
        <f>SUMIFS([2]Plan2!$H:$H,[2]Plan2!$A:$A,$D2274,[2]Plan2!$U:$U,10)</f>
        <v>#VALUE!</v>
      </c>
      <c r="AD2274" s="18" t="e">
        <f>SUMIFS([2]Plan2!$H:$H,[2]Plan2!$A:$A,$D2274,[2]Plan2!$U:$U,11)</f>
        <v>#VALUE!</v>
      </c>
      <c r="AE2274" s="18" t="e">
        <f>SUMIFS([2]Plan2!$H:$H,[2]Plan2!$A:$A,$D2274,[2]Plan2!$U:$U,12)</f>
        <v>#VALUE!</v>
      </c>
      <c r="AF2274" s="18" t="e">
        <f>SUMIFS([2]Plan2!$H:$H,[2]Plan2!$A:$A,$D2274,[2]Plan2!$U:$U,1)</f>
        <v>#VALUE!</v>
      </c>
      <c r="AG2274" s="18" t="e">
        <f>SUMIFS([2]Plan2!$H:$H,[2]Plan2!$A:$A,$D2274,[2]Plan2!$U:$U,2)</f>
        <v>#VALUE!</v>
      </c>
      <c r="AH2274" s="18" t="e">
        <f>SUMIFS([2]Plan2!$H:$H,[2]Plan2!$A:$A,$D2274,[2]Plan2!$U:$U,3)</f>
        <v>#VALUE!</v>
      </c>
      <c r="AI2274" s="18" t="e">
        <f>SUMIFS([2]Plan2!$H:$H,[2]Plan2!$A:$A,$D2274,[2]Plan2!$U:$U,4)</f>
        <v>#VALUE!</v>
      </c>
      <c r="AJ2274" s="18" t="e">
        <f>SUMIFS([2]Plan2!$H:$H,[2]Plan2!$A:$A,$D2274,[2]Plan2!$U:$U,5)</f>
        <v>#VALUE!</v>
      </c>
      <c r="AK2274" s="23" t="e">
        <f t="shared" si="283"/>
        <v>#VALUE!</v>
      </c>
      <c r="AL2274" s="23" t="e">
        <f t="shared" si="287"/>
        <v>#VALUE!</v>
      </c>
      <c r="AM2274">
        <f t="shared" si="284"/>
        <v>0</v>
      </c>
    </row>
    <row r="2275" spans="1:39" ht="15.75" x14ac:dyDescent="0.25">
      <c r="A2275" s="21" t="s">
        <v>23</v>
      </c>
      <c r="B2275" s="21" t="s">
        <v>1519</v>
      </c>
      <c r="C2275" s="21">
        <v>90055054</v>
      </c>
      <c r="D2275" s="25">
        <v>194410</v>
      </c>
      <c r="E2275" s="21" t="s">
        <v>2186</v>
      </c>
      <c r="F2275" s="31" t="s">
        <v>33</v>
      </c>
      <c r="G2275" s="21" t="s">
        <v>264</v>
      </c>
      <c r="H2275" s="21" t="s">
        <v>604</v>
      </c>
      <c r="I2275" s="25" t="s">
        <v>45</v>
      </c>
      <c r="J2275" s="21" t="s">
        <v>27</v>
      </c>
      <c r="K2275" s="21" t="s">
        <v>74</v>
      </c>
      <c r="L2275" s="20">
        <v>45715</v>
      </c>
      <c r="M2275" s="20">
        <v>45733</v>
      </c>
      <c r="N2275" s="21" t="s">
        <v>22</v>
      </c>
      <c r="O2275" s="21">
        <v>53</v>
      </c>
      <c r="P2275" s="21">
        <v>45</v>
      </c>
      <c r="Q2275" s="21">
        <v>51</v>
      </c>
      <c r="R2275" s="15">
        <f t="shared" si="286"/>
        <v>0.13333333333333333</v>
      </c>
      <c r="S2275" s="18">
        <f>IFERROR(VLOOKUP(D2275,'[1]comparativo br'!$A:$B,2,FALSE),"")</f>
        <v>0</v>
      </c>
      <c r="T2275" s="18">
        <f>IFERROR(VLOOKUP(D2275,'[1]comparativo br'!$A:$C,3,FALSE),"")</f>
        <v>0</v>
      </c>
      <c r="U2275" s="15" t="str">
        <f t="shared" si="282"/>
        <v/>
      </c>
      <c r="V2275" s="19">
        <f>IFERROR(VLOOKUP(D2275,'[1]comparativo br'!$A:$D,4,FALSE),"")</f>
        <v>0</v>
      </c>
      <c r="W2275" s="19">
        <f>IFERROR(VLOOKUP(D2275,'[1]comparativo br'!$A:$E,5,FALSE),"")</f>
        <v>2</v>
      </c>
      <c r="X2275" s="15" t="str">
        <f t="shared" si="281"/>
        <v/>
      </c>
      <c r="Y2275" s="18" t="e">
        <f>SUMIFS([2]Plan2!$H:$H,[2]Plan2!$A:$A,$D2275,[2]Plan2!$U:$U,6)</f>
        <v>#VALUE!</v>
      </c>
      <c r="Z2275" s="18" t="e">
        <f>SUMIFS([2]Plan2!$H:$H,[2]Plan2!$A:$A,$D2275,[2]Plan2!$U:$U,7)</f>
        <v>#VALUE!</v>
      </c>
      <c r="AA2275" s="18" t="e">
        <f>SUMIFS([2]Plan2!$H:$H,[2]Plan2!$A:$A,$D2275,[2]Plan2!$U:$U,8)</f>
        <v>#VALUE!</v>
      </c>
      <c r="AB2275" s="18" t="e">
        <f>SUMIFS([2]Plan2!$H:$H,[2]Plan2!$A:$A,$D2275,[2]Plan2!$U:$U,9)</f>
        <v>#VALUE!</v>
      </c>
      <c r="AC2275" s="18" t="e">
        <f>SUMIFS([2]Plan2!$H:$H,[2]Plan2!$A:$A,$D2275,[2]Plan2!$U:$U,10)</f>
        <v>#VALUE!</v>
      </c>
      <c r="AD2275" s="18" t="e">
        <f>SUMIFS([2]Plan2!$H:$H,[2]Plan2!$A:$A,$D2275,[2]Plan2!$U:$U,11)</f>
        <v>#VALUE!</v>
      </c>
      <c r="AE2275" s="18" t="e">
        <f>SUMIFS([2]Plan2!$H:$H,[2]Plan2!$A:$A,$D2275,[2]Plan2!$U:$U,12)</f>
        <v>#VALUE!</v>
      </c>
      <c r="AF2275" s="18" t="e">
        <f>SUMIFS([2]Plan2!$H:$H,[2]Plan2!$A:$A,$D2275,[2]Plan2!$U:$U,1)</f>
        <v>#VALUE!</v>
      </c>
      <c r="AG2275" s="18" t="e">
        <f>SUMIFS([2]Plan2!$H:$H,[2]Plan2!$A:$A,$D2275,[2]Plan2!$U:$U,2)</f>
        <v>#VALUE!</v>
      </c>
      <c r="AH2275" s="18" t="e">
        <f>SUMIFS([2]Plan2!$H:$H,[2]Plan2!$A:$A,$D2275,[2]Plan2!$U:$U,3)</f>
        <v>#VALUE!</v>
      </c>
      <c r="AI2275" s="18" t="e">
        <f>SUMIFS([2]Plan2!$H:$H,[2]Plan2!$A:$A,$D2275,[2]Plan2!$U:$U,4)</f>
        <v>#VALUE!</v>
      </c>
      <c r="AJ2275" s="18" t="e">
        <f>SUMIFS([2]Plan2!$H:$H,[2]Plan2!$A:$A,$D2275,[2]Plan2!$U:$U,5)</f>
        <v>#VALUE!</v>
      </c>
      <c r="AK2275" s="23" t="e">
        <f t="shared" si="283"/>
        <v>#VALUE!</v>
      </c>
      <c r="AL2275" s="23" t="e">
        <f t="shared" si="287"/>
        <v>#VALUE!</v>
      </c>
      <c r="AM2275">
        <f t="shared" si="284"/>
        <v>0</v>
      </c>
    </row>
    <row r="2276" spans="1:39" ht="15.75" x14ac:dyDescent="0.25">
      <c r="A2276" s="21" t="s">
        <v>23</v>
      </c>
      <c r="B2276" s="21" t="s">
        <v>1519</v>
      </c>
      <c r="C2276" s="21">
        <v>90055054</v>
      </c>
      <c r="D2276" s="25">
        <v>194406</v>
      </c>
      <c r="E2276" s="21" t="s">
        <v>2186</v>
      </c>
      <c r="F2276" s="31" t="s">
        <v>33</v>
      </c>
      <c r="G2276" s="21" t="s">
        <v>264</v>
      </c>
      <c r="H2276" s="21" t="s">
        <v>1632</v>
      </c>
      <c r="I2276" s="25" t="s">
        <v>45</v>
      </c>
      <c r="J2276" s="21" t="s">
        <v>27</v>
      </c>
      <c r="K2276" s="21" t="s">
        <v>74</v>
      </c>
      <c r="L2276" s="20"/>
      <c r="M2276" s="20">
        <v>45755</v>
      </c>
      <c r="N2276" s="21" t="s">
        <v>18</v>
      </c>
      <c r="O2276" s="21">
        <v>0</v>
      </c>
      <c r="P2276" s="21">
        <v>2</v>
      </c>
      <c r="Q2276" s="21">
        <v>1</v>
      </c>
      <c r="R2276" s="15">
        <f t="shared" si="286"/>
        <v>-0.5</v>
      </c>
      <c r="S2276" s="18">
        <f>IFERROR(VLOOKUP(D2276,'[1]comparativo br'!$A:$B,2,FALSE),"")</f>
        <v>0</v>
      </c>
      <c r="T2276" s="18">
        <f>IFERROR(VLOOKUP(D2276,'[1]comparativo br'!$A:$C,3,FALSE),"")</f>
        <v>0</v>
      </c>
      <c r="U2276" s="15" t="str">
        <f t="shared" si="282"/>
        <v/>
      </c>
      <c r="V2276" s="19">
        <f>IFERROR(VLOOKUP(D2276,'[1]comparativo br'!$A:$D,4,FALSE),"")</f>
        <v>4</v>
      </c>
      <c r="W2276" s="19">
        <f>IFERROR(VLOOKUP(D2276,'[1]comparativo br'!$A:$E,5,FALSE),"")</f>
        <v>0</v>
      </c>
      <c r="X2276" s="15">
        <f t="shared" ref="X2276:X2307" si="288">IFERROR((W2276-V2276)/V2276,"")</f>
        <v>-1</v>
      </c>
      <c r="Y2276" s="18" t="e">
        <f>SUMIFS([2]Plan2!$H:$H,[2]Plan2!$A:$A,$D2276,[2]Plan2!$U:$U,6)</f>
        <v>#VALUE!</v>
      </c>
      <c r="Z2276" s="18" t="e">
        <f>SUMIFS([2]Plan2!$H:$H,[2]Plan2!$A:$A,$D2276,[2]Plan2!$U:$U,7)</f>
        <v>#VALUE!</v>
      </c>
      <c r="AA2276" s="18" t="e">
        <f>SUMIFS([2]Plan2!$H:$H,[2]Plan2!$A:$A,$D2276,[2]Plan2!$U:$U,8)</f>
        <v>#VALUE!</v>
      </c>
      <c r="AB2276" s="18" t="e">
        <f>SUMIFS([2]Plan2!$H:$H,[2]Plan2!$A:$A,$D2276,[2]Plan2!$U:$U,9)</f>
        <v>#VALUE!</v>
      </c>
      <c r="AC2276" s="18" t="e">
        <f>SUMIFS([2]Plan2!$H:$H,[2]Plan2!$A:$A,$D2276,[2]Plan2!$U:$U,10)</f>
        <v>#VALUE!</v>
      </c>
      <c r="AD2276" s="18" t="e">
        <f>SUMIFS([2]Plan2!$H:$H,[2]Plan2!$A:$A,$D2276,[2]Plan2!$U:$U,11)</f>
        <v>#VALUE!</v>
      </c>
      <c r="AE2276" s="18" t="e">
        <f>SUMIFS([2]Plan2!$H:$H,[2]Plan2!$A:$A,$D2276,[2]Plan2!$U:$U,12)</f>
        <v>#VALUE!</v>
      </c>
      <c r="AF2276" s="18" t="e">
        <f>SUMIFS([2]Plan2!$H:$H,[2]Plan2!$A:$A,$D2276,[2]Plan2!$U:$U,1)</f>
        <v>#VALUE!</v>
      </c>
      <c r="AG2276" s="18" t="e">
        <f>SUMIFS([2]Plan2!$H:$H,[2]Plan2!$A:$A,$D2276,[2]Plan2!$U:$U,2)</f>
        <v>#VALUE!</v>
      </c>
      <c r="AH2276" s="18" t="e">
        <f>SUMIFS([2]Plan2!$H:$H,[2]Plan2!$A:$A,$D2276,[2]Plan2!$U:$U,3)</f>
        <v>#VALUE!</v>
      </c>
      <c r="AI2276" s="18" t="e">
        <f>SUMIFS([2]Plan2!$H:$H,[2]Plan2!$A:$A,$D2276,[2]Plan2!$U:$U,4)</f>
        <v>#VALUE!</v>
      </c>
      <c r="AJ2276" s="18" t="e">
        <f>SUMIFS([2]Plan2!$H:$H,[2]Plan2!$A:$A,$D2276,[2]Plan2!$U:$U,5)</f>
        <v>#VALUE!</v>
      </c>
      <c r="AK2276" s="23" t="e">
        <f t="shared" si="283"/>
        <v>#VALUE!</v>
      </c>
      <c r="AL2276" s="23" t="e">
        <f t="shared" si="287"/>
        <v>#VALUE!</v>
      </c>
      <c r="AM2276">
        <f t="shared" si="284"/>
        <v>0</v>
      </c>
    </row>
    <row r="2277" spans="1:39" ht="15.75" x14ac:dyDescent="0.25">
      <c r="A2277" s="21" t="s">
        <v>23</v>
      </c>
      <c r="B2277" s="21" t="s">
        <v>1519</v>
      </c>
      <c r="C2277" s="21">
        <v>90055054</v>
      </c>
      <c r="D2277" s="25">
        <v>194408</v>
      </c>
      <c r="E2277" s="21" t="s">
        <v>2186</v>
      </c>
      <c r="F2277" s="31" t="s">
        <v>33</v>
      </c>
      <c r="G2277" s="21" t="s">
        <v>264</v>
      </c>
      <c r="H2277" s="21" t="s">
        <v>965</v>
      </c>
      <c r="I2277" s="25" t="s">
        <v>45</v>
      </c>
      <c r="J2277" s="21" t="s">
        <v>27</v>
      </c>
      <c r="K2277" s="21" t="s">
        <v>74</v>
      </c>
      <c r="L2277" s="20">
        <v>45715</v>
      </c>
      <c r="M2277" s="20">
        <v>45793</v>
      </c>
      <c r="N2277" s="21" t="s">
        <v>18</v>
      </c>
      <c r="O2277" s="21">
        <v>33</v>
      </c>
      <c r="P2277" s="21">
        <v>7</v>
      </c>
      <c r="Q2277" s="21">
        <v>50</v>
      </c>
      <c r="R2277" s="15">
        <f t="shared" si="286"/>
        <v>6.1428571428571432</v>
      </c>
      <c r="S2277" s="18">
        <f>IFERROR(VLOOKUP(D2277,'[1]comparativo br'!$A:$B,2,FALSE),"")</f>
        <v>0</v>
      </c>
      <c r="T2277" s="18">
        <f>IFERROR(VLOOKUP(D2277,'[1]comparativo br'!$A:$C,3,FALSE),"")</f>
        <v>0</v>
      </c>
      <c r="U2277" s="15" t="str">
        <f t="shared" si="282"/>
        <v/>
      </c>
      <c r="V2277" s="19">
        <f>IFERROR(VLOOKUP(D2277,'[1]comparativo br'!$A:$D,4,FALSE),"")</f>
        <v>74</v>
      </c>
      <c r="W2277" s="19">
        <f>IFERROR(VLOOKUP(D2277,'[1]comparativo br'!$A:$E,5,FALSE),"")</f>
        <v>25</v>
      </c>
      <c r="X2277" s="15">
        <f t="shared" si="288"/>
        <v>-0.66216216216216217</v>
      </c>
      <c r="Y2277" s="18" t="e">
        <f>SUMIFS([2]Plan2!$H:$H,[2]Plan2!$A:$A,$D2277,[2]Plan2!$U:$U,6)</f>
        <v>#VALUE!</v>
      </c>
      <c r="Z2277" s="18" t="e">
        <f>SUMIFS([2]Plan2!$H:$H,[2]Plan2!$A:$A,$D2277,[2]Plan2!$U:$U,7)</f>
        <v>#VALUE!</v>
      </c>
      <c r="AA2277" s="18" t="e">
        <f>SUMIFS([2]Plan2!$H:$H,[2]Plan2!$A:$A,$D2277,[2]Plan2!$U:$U,8)</f>
        <v>#VALUE!</v>
      </c>
      <c r="AB2277" s="18" t="e">
        <f>SUMIFS([2]Plan2!$H:$H,[2]Plan2!$A:$A,$D2277,[2]Plan2!$U:$U,9)</f>
        <v>#VALUE!</v>
      </c>
      <c r="AC2277" s="18" t="e">
        <f>SUMIFS([2]Plan2!$H:$H,[2]Plan2!$A:$A,$D2277,[2]Plan2!$U:$U,10)</f>
        <v>#VALUE!</v>
      </c>
      <c r="AD2277" s="18" t="e">
        <f>SUMIFS([2]Plan2!$H:$H,[2]Plan2!$A:$A,$D2277,[2]Plan2!$U:$U,11)</f>
        <v>#VALUE!</v>
      </c>
      <c r="AE2277" s="18" t="e">
        <f>SUMIFS([2]Plan2!$H:$H,[2]Plan2!$A:$A,$D2277,[2]Plan2!$U:$U,12)</f>
        <v>#VALUE!</v>
      </c>
      <c r="AF2277" s="18" t="e">
        <f>SUMIFS([2]Plan2!$H:$H,[2]Plan2!$A:$A,$D2277,[2]Plan2!$U:$U,1)</f>
        <v>#VALUE!</v>
      </c>
      <c r="AG2277" s="18" t="e">
        <f>SUMIFS([2]Plan2!$H:$H,[2]Plan2!$A:$A,$D2277,[2]Plan2!$U:$U,2)</f>
        <v>#VALUE!</v>
      </c>
      <c r="AH2277" s="18" t="e">
        <f>SUMIFS([2]Plan2!$H:$H,[2]Plan2!$A:$A,$D2277,[2]Plan2!$U:$U,3)</f>
        <v>#VALUE!</v>
      </c>
      <c r="AI2277" s="18" t="e">
        <f>SUMIFS([2]Plan2!$H:$H,[2]Plan2!$A:$A,$D2277,[2]Plan2!$U:$U,4)</f>
        <v>#VALUE!</v>
      </c>
      <c r="AJ2277" s="18" t="e">
        <f>SUMIFS([2]Plan2!$H:$H,[2]Plan2!$A:$A,$D2277,[2]Plan2!$U:$U,5)</f>
        <v>#VALUE!</v>
      </c>
      <c r="AK2277" s="23" t="e">
        <f t="shared" si="283"/>
        <v>#VALUE!</v>
      </c>
      <c r="AL2277" s="23" t="e">
        <f t="shared" si="287"/>
        <v>#VALUE!</v>
      </c>
      <c r="AM2277">
        <f t="shared" si="284"/>
        <v>0</v>
      </c>
    </row>
    <row r="2278" spans="1:39" ht="15.75" x14ac:dyDescent="0.25">
      <c r="A2278" s="21" t="s">
        <v>23</v>
      </c>
      <c r="B2278" s="21" t="s">
        <v>1519</v>
      </c>
      <c r="C2278" s="21">
        <v>90055054</v>
      </c>
      <c r="D2278" s="25">
        <v>502228</v>
      </c>
      <c r="E2278" s="21" t="s">
        <v>33</v>
      </c>
      <c r="F2278" s="31" t="s">
        <v>33</v>
      </c>
      <c r="G2278" s="21" t="s">
        <v>264</v>
      </c>
      <c r="H2278" s="21" t="s">
        <v>1099</v>
      </c>
      <c r="I2278" s="25" t="s">
        <v>45</v>
      </c>
      <c r="J2278" s="21" t="s">
        <v>27</v>
      </c>
      <c r="K2278" s="21" t="s">
        <v>74</v>
      </c>
      <c r="L2278" s="20">
        <v>43875</v>
      </c>
      <c r="M2278" s="20">
        <v>45272</v>
      </c>
      <c r="N2278" s="21" t="s">
        <v>53</v>
      </c>
      <c r="O2278" s="21">
        <v>10</v>
      </c>
      <c r="P2278" s="21">
        <v>2</v>
      </c>
      <c r="Q2278" s="21">
        <v>0</v>
      </c>
      <c r="R2278" s="15">
        <f t="shared" si="286"/>
        <v>-1</v>
      </c>
      <c r="S2278" s="18" t="str">
        <f>IFERROR(VLOOKUP(D2278,'[1]comparativo br'!$A:$B,2,FALSE),"")</f>
        <v/>
      </c>
      <c r="T2278" s="18" t="str">
        <f>IFERROR(VLOOKUP(D2278,'[1]comparativo br'!$A:$C,3,FALSE),"")</f>
        <v/>
      </c>
      <c r="U2278" s="15" t="str">
        <f t="shared" si="282"/>
        <v/>
      </c>
      <c r="V2278" s="19" t="str">
        <f>IFERROR(VLOOKUP(D2278,'[1]comparativo br'!$A:$D,4,FALSE),"")</f>
        <v/>
      </c>
      <c r="W2278" s="19" t="str">
        <f>IFERROR(VLOOKUP(D2278,'[1]comparativo br'!$A:$E,5,FALSE),"")</f>
        <v/>
      </c>
      <c r="X2278" s="15" t="str">
        <f t="shared" si="288"/>
        <v/>
      </c>
      <c r="Y2278" s="18" t="e">
        <f>SUMIFS([2]Plan2!$H:$H,[2]Plan2!$A:$A,$D2278,[2]Plan2!$U:$U,6)</f>
        <v>#VALUE!</v>
      </c>
      <c r="Z2278" s="18" t="e">
        <f>SUMIFS([2]Plan2!$H:$H,[2]Plan2!$A:$A,$D2278,[2]Plan2!$U:$U,7)</f>
        <v>#VALUE!</v>
      </c>
      <c r="AA2278" s="18" t="e">
        <f>SUMIFS([2]Plan2!$H:$H,[2]Plan2!$A:$A,$D2278,[2]Plan2!$U:$U,8)</f>
        <v>#VALUE!</v>
      </c>
      <c r="AB2278" s="18" t="e">
        <f>SUMIFS([2]Plan2!$H:$H,[2]Plan2!$A:$A,$D2278,[2]Plan2!$U:$U,9)</f>
        <v>#VALUE!</v>
      </c>
      <c r="AC2278" s="18" t="e">
        <f>SUMIFS([2]Plan2!$H:$H,[2]Plan2!$A:$A,$D2278,[2]Plan2!$U:$U,10)</f>
        <v>#VALUE!</v>
      </c>
      <c r="AD2278" s="18" t="e">
        <f>SUMIFS([2]Plan2!$H:$H,[2]Plan2!$A:$A,$D2278,[2]Plan2!$U:$U,11)</f>
        <v>#VALUE!</v>
      </c>
      <c r="AE2278" s="18" t="e">
        <f>SUMIFS([2]Plan2!$H:$H,[2]Plan2!$A:$A,$D2278,[2]Plan2!$U:$U,12)</f>
        <v>#VALUE!</v>
      </c>
      <c r="AF2278" s="18" t="e">
        <f>SUMIFS([2]Plan2!$H:$H,[2]Plan2!$A:$A,$D2278,[2]Plan2!$U:$U,1)</f>
        <v>#VALUE!</v>
      </c>
      <c r="AG2278" s="18" t="e">
        <f>SUMIFS([2]Plan2!$H:$H,[2]Plan2!$A:$A,$D2278,[2]Plan2!$U:$U,2)</f>
        <v>#VALUE!</v>
      </c>
      <c r="AH2278" s="18" t="e">
        <f>SUMIFS([2]Plan2!$H:$H,[2]Plan2!$A:$A,$D2278,[2]Plan2!$U:$U,3)</f>
        <v>#VALUE!</v>
      </c>
      <c r="AI2278" s="18" t="e">
        <f>SUMIFS([2]Plan2!$H:$H,[2]Plan2!$A:$A,$D2278,[2]Plan2!$U:$U,4)</f>
        <v>#VALUE!</v>
      </c>
      <c r="AJ2278" s="18" t="e">
        <f>SUMIFS([2]Plan2!$H:$H,[2]Plan2!$A:$A,$D2278,[2]Plan2!$U:$U,5)</f>
        <v>#VALUE!</v>
      </c>
      <c r="AK2278" s="23" t="e">
        <f t="shared" si="283"/>
        <v>#VALUE!</v>
      </c>
      <c r="AL2278" s="23" t="e">
        <f t="shared" si="287"/>
        <v>#VALUE!</v>
      </c>
      <c r="AM2278">
        <f t="shared" si="284"/>
        <v>0</v>
      </c>
    </row>
    <row r="2279" spans="1:39" ht="15.75" x14ac:dyDescent="0.25">
      <c r="A2279" s="21" t="s">
        <v>23</v>
      </c>
      <c r="B2279" s="21" t="s">
        <v>1519</v>
      </c>
      <c r="C2279" s="21">
        <v>90055054</v>
      </c>
      <c r="D2279" s="25">
        <v>192050</v>
      </c>
      <c r="E2279" s="21" t="s">
        <v>33</v>
      </c>
      <c r="F2279" s="31" t="s">
        <v>33</v>
      </c>
      <c r="G2279" s="21" t="s">
        <v>264</v>
      </c>
      <c r="H2279" s="21" t="s">
        <v>695</v>
      </c>
      <c r="I2279" s="25" t="s">
        <v>45</v>
      </c>
      <c r="J2279" s="21" t="s">
        <v>27</v>
      </c>
      <c r="K2279" s="21" t="s">
        <v>74</v>
      </c>
      <c r="L2279" s="20">
        <v>45520</v>
      </c>
      <c r="M2279" s="20">
        <v>45320</v>
      </c>
      <c r="N2279" s="21" t="s">
        <v>53</v>
      </c>
      <c r="O2279" s="21">
        <v>1</v>
      </c>
      <c r="P2279" s="21">
        <v>1</v>
      </c>
      <c r="Q2279" s="21">
        <v>0</v>
      </c>
      <c r="R2279" s="15">
        <f t="shared" si="286"/>
        <v>-1</v>
      </c>
      <c r="S2279" s="18" t="str">
        <f>IFERROR(VLOOKUP(D2279,'[1]comparativo br'!$A:$B,2,FALSE),"")</f>
        <v/>
      </c>
      <c r="T2279" s="18" t="str">
        <f>IFERROR(VLOOKUP(D2279,'[1]comparativo br'!$A:$C,3,FALSE),"")</f>
        <v/>
      </c>
      <c r="U2279" s="15" t="str">
        <f t="shared" si="282"/>
        <v/>
      </c>
      <c r="V2279" s="19" t="str">
        <f>IFERROR(VLOOKUP(D2279,'[1]comparativo br'!$A:$D,4,FALSE),"")</f>
        <v/>
      </c>
      <c r="W2279" s="19" t="str">
        <f>IFERROR(VLOOKUP(D2279,'[1]comparativo br'!$A:$E,5,FALSE),"")</f>
        <v/>
      </c>
      <c r="X2279" s="15" t="str">
        <f t="shared" si="288"/>
        <v/>
      </c>
      <c r="Y2279" s="18" t="e">
        <f>SUMIFS([2]Plan2!$H:$H,[2]Plan2!$A:$A,$D2279,[2]Plan2!$U:$U,6)</f>
        <v>#VALUE!</v>
      </c>
      <c r="Z2279" s="18" t="e">
        <f>SUMIFS([2]Plan2!$H:$H,[2]Plan2!$A:$A,$D2279,[2]Plan2!$U:$U,7)</f>
        <v>#VALUE!</v>
      </c>
      <c r="AA2279" s="18" t="e">
        <f>SUMIFS([2]Plan2!$H:$H,[2]Plan2!$A:$A,$D2279,[2]Plan2!$U:$U,8)</f>
        <v>#VALUE!</v>
      </c>
      <c r="AB2279" s="18" t="e">
        <f>SUMIFS([2]Plan2!$H:$H,[2]Plan2!$A:$A,$D2279,[2]Plan2!$U:$U,9)</f>
        <v>#VALUE!</v>
      </c>
      <c r="AC2279" s="18" t="e">
        <f>SUMIFS([2]Plan2!$H:$H,[2]Plan2!$A:$A,$D2279,[2]Plan2!$U:$U,10)</f>
        <v>#VALUE!</v>
      </c>
      <c r="AD2279" s="18" t="e">
        <f>SUMIFS([2]Plan2!$H:$H,[2]Plan2!$A:$A,$D2279,[2]Plan2!$U:$U,11)</f>
        <v>#VALUE!</v>
      </c>
      <c r="AE2279" s="18" t="e">
        <f>SUMIFS([2]Plan2!$H:$H,[2]Plan2!$A:$A,$D2279,[2]Plan2!$U:$U,12)</f>
        <v>#VALUE!</v>
      </c>
      <c r="AF2279" s="18" t="e">
        <f>SUMIFS([2]Plan2!$H:$H,[2]Plan2!$A:$A,$D2279,[2]Plan2!$U:$U,1)</f>
        <v>#VALUE!</v>
      </c>
      <c r="AG2279" s="18" t="e">
        <f>SUMIFS([2]Plan2!$H:$H,[2]Plan2!$A:$A,$D2279,[2]Plan2!$U:$U,2)</f>
        <v>#VALUE!</v>
      </c>
      <c r="AH2279" s="18" t="e">
        <f>SUMIFS([2]Plan2!$H:$H,[2]Plan2!$A:$A,$D2279,[2]Plan2!$U:$U,3)</f>
        <v>#VALUE!</v>
      </c>
      <c r="AI2279" s="18" t="e">
        <f>SUMIFS([2]Plan2!$H:$H,[2]Plan2!$A:$A,$D2279,[2]Plan2!$U:$U,4)</f>
        <v>#VALUE!</v>
      </c>
      <c r="AJ2279" s="18" t="e">
        <f>SUMIFS([2]Plan2!$H:$H,[2]Plan2!$A:$A,$D2279,[2]Plan2!$U:$U,5)</f>
        <v>#VALUE!</v>
      </c>
      <c r="AK2279" s="23" t="e">
        <f t="shared" si="283"/>
        <v>#VALUE!</v>
      </c>
      <c r="AL2279" s="23" t="e">
        <f t="shared" si="287"/>
        <v>#VALUE!</v>
      </c>
      <c r="AM2279">
        <f t="shared" si="284"/>
        <v>0</v>
      </c>
    </row>
    <row r="2280" spans="1:39" ht="15.75" x14ac:dyDescent="0.25">
      <c r="A2280" s="21" t="s">
        <v>23</v>
      </c>
      <c r="B2280" s="21" t="s">
        <v>1519</v>
      </c>
      <c r="C2280" s="21">
        <v>90055054</v>
      </c>
      <c r="D2280" s="25">
        <v>192049</v>
      </c>
      <c r="E2280" s="25" t="s">
        <v>33</v>
      </c>
      <c r="F2280" s="31" t="s">
        <v>33</v>
      </c>
      <c r="G2280" s="21" t="s">
        <v>264</v>
      </c>
      <c r="H2280" s="21" t="s">
        <v>694</v>
      </c>
      <c r="I2280" s="25" t="s">
        <v>45</v>
      </c>
      <c r="J2280" s="21" t="s">
        <v>27</v>
      </c>
      <c r="K2280" s="21" t="s">
        <v>74</v>
      </c>
      <c r="L2280" s="20">
        <v>45107</v>
      </c>
      <c r="M2280" s="20">
        <v>45477</v>
      </c>
      <c r="N2280" s="21" t="s">
        <v>53</v>
      </c>
      <c r="O2280" s="21">
        <v>105</v>
      </c>
      <c r="P2280" s="21">
        <v>57</v>
      </c>
      <c r="Q2280" s="21">
        <v>11</v>
      </c>
      <c r="R2280" s="15">
        <f t="shared" si="286"/>
        <v>-0.80701754385964908</v>
      </c>
      <c r="S2280" s="18">
        <f>IFERROR(VLOOKUP(D2280,'[1]comparativo br'!$A:$B,2,FALSE),"")</f>
        <v>0</v>
      </c>
      <c r="T2280" s="18">
        <f>IFERROR(VLOOKUP(D2280,'[1]comparativo br'!$A:$C,3,FALSE),"")</f>
        <v>0</v>
      </c>
      <c r="U2280" s="15" t="str">
        <f t="shared" si="282"/>
        <v/>
      </c>
      <c r="V2280" s="19">
        <f>IFERROR(VLOOKUP(D2280,'[1]comparativo br'!$A:$D,4,FALSE),"")</f>
        <v>1</v>
      </c>
      <c r="W2280" s="19">
        <f>IFERROR(VLOOKUP(D2280,'[1]comparativo br'!$A:$E,5,FALSE),"")</f>
        <v>2</v>
      </c>
      <c r="X2280" s="15">
        <f t="shared" si="288"/>
        <v>1</v>
      </c>
      <c r="Y2280" s="18" t="e">
        <f>SUMIFS([2]Plan2!$H:$H,[2]Plan2!$A:$A,$D2280,[2]Plan2!$U:$U,6)</f>
        <v>#VALUE!</v>
      </c>
      <c r="Z2280" s="18" t="e">
        <f>SUMIFS([2]Plan2!$H:$H,[2]Plan2!$A:$A,$D2280,[2]Plan2!$U:$U,7)</f>
        <v>#VALUE!</v>
      </c>
      <c r="AA2280" s="18" t="e">
        <f>SUMIFS([2]Plan2!$H:$H,[2]Plan2!$A:$A,$D2280,[2]Plan2!$U:$U,8)</f>
        <v>#VALUE!</v>
      </c>
      <c r="AB2280" s="18" t="e">
        <f>SUMIFS([2]Plan2!$H:$H,[2]Plan2!$A:$A,$D2280,[2]Plan2!$U:$U,9)</f>
        <v>#VALUE!</v>
      </c>
      <c r="AC2280" s="18" t="e">
        <f>SUMIFS([2]Plan2!$H:$H,[2]Plan2!$A:$A,$D2280,[2]Plan2!$U:$U,10)</f>
        <v>#VALUE!</v>
      </c>
      <c r="AD2280" s="18" t="e">
        <f>SUMIFS([2]Plan2!$H:$H,[2]Plan2!$A:$A,$D2280,[2]Plan2!$U:$U,11)</f>
        <v>#VALUE!</v>
      </c>
      <c r="AE2280" s="18" t="e">
        <f>SUMIFS([2]Plan2!$H:$H,[2]Plan2!$A:$A,$D2280,[2]Plan2!$U:$U,12)</f>
        <v>#VALUE!</v>
      </c>
      <c r="AF2280" s="18" t="e">
        <f>SUMIFS([2]Plan2!$H:$H,[2]Plan2!$A:$A,$D2280,[2]Plan2!$U:$U,1)</f>
        <v>#VALUE!</v>
      </c>
      <c r="AG2280" s="18" t="e">
        <f>SUMIFS([2]Plan2!$H:$H,[2]Plan2!$A:$A,$D2280,[2]Plan2!$U:$U,2)</f>
        <v>#VALUE!</v>
      </c>
      <c r="AH2280" s="18" t="e">
        <f>SUMIFS([2]Plan2!$H:$H,[2]Plan2!$A:$A,$D2280,[2]Plan2!$U:$U,3)</f>
        <v>#VALUE!</v>
      </c>
      <c r="AI2280" s="18" t="e">
        <f>SUMIFS([2]Plan2!$H:$H,[2]Plan2!$A:$A,$D2280,[2]Plan2!$U:$U,4)</f>
        <v>#VALUE!</v>
      </c>
      <c r="AJ2280" s="18" t="e">
        <f>SUMIFS([2]Plan2!$H:$H,[2]Plan2!$A:$A,$D2280,[2]Plan2!$U:$U,5)</f>
        <v>#VALUE!</v>
      </c>
      <c r="AK2280" s="23" t="e">
        <f t="shared" si="283"/>
        <v>#VALUE!</v>
      </c>
      <c r="AL2280" s="23" t="e">
        <f t="shared" si="287"/>
        <v>#VALUE!</v>
      </c>
      <c r="AM2280">
        <f t="shared" si="284"/>
        <v>0</v>
      </c>
    </row>
    <row r="2281" spans="1:39" ht="15.75" x14ac:dyDescent="0.25">
      <c r="A2281" s="21" t="s">
        <v>23</v>
      </c>
      <c r="B2281" s="21" t="s">
        <v>1519</v>
      </c>
      <c r="C2281" s="21">
        <v>90055054</v>
      </c>
      <c r="D2281" s="25">
        <v>194407</v>
      </c>
      <c r="E2281" s="21" t="s">
        <v>33</v>
      </c>
      <c r="F2281" s="31" t="s">
        <v>33</v>
      </c>
      <c r="G2281" s="21" t="s">
        <v>264</v>
      </c>
      <c r="H2281" s="21" t="s">
        <v>160</v>
      </c>
      <c r="I2281" s="25" t="s">
        <v>45</v>
      </c>
      <c r="J2281" s="21" t="s">
        <v>16</v>
      </c>
      <c r="K2281" s="21" t="s">
        <v>17</v>
      </c>
      <c r="L2281" s="20">
        <v>45322</v>
      </c>
      <c r="M2281" s="20">
        <v>45488</v>
      </c>
      <c r="N2281" s="21" t="s">
        <v>53</v>
      </c>
      <c r="O2281" s="21">
        <v>6</v>
      </c>
      <c r="P2281" s="21">
        <v>3</v>
      </c>
      <c r="Q2281" s="21">
        <v>9</v>
      </c>
      <c r="R2281" s="15">
        <f t="shared" si="286"/>
        <v>2</v>
      </c>
      <c r="S2281" s="18">
        <f>IFERROR(VLOOKUP(D2281,'[1]comparativo br'!$A:$B,2,FALSE),"")</f>
        <v>0</v>
      </c>
      <c r="T2281" s="18">
        <f>IFERROR(VLOOKUP(D2281,'[1]comparativo br'!$A:$C,3,FALSE),"")</f>
        <v>0</v>
      </c>
      <c r="U2281" s="15" t="str">
        <f t="shared" si="282"/>
        <v/>
      </c>
      <c r="V2281" s="19">
        <f>IFERROR(VLOOKUP(D2281,'[1]comparativo br'!$A:$D,4,FALSE),"")</f>
        <v>6</v>
      </c>
      <c r="W2281" s="19">
        <f>IFERROR(VLOOKUP(D2281,'[1]comparativo br'!$A:$E,5,FALSE),"")</f>
        <v>0</v>
      </c>
      <c r="X2281" s="15">
        <f t="shared" si="288"/>
        <v>-1</v>
      </c>
      <c r="Y2281" s="18" t="e">
        <f>SUMIFS([2]Plan2!$H:$H,[2]Plan2!$A:$A,$D2281,[2]Plan2!$U:$U,6)</f>
        <v>#VALUE!</v>
      </c>
      <c r="Z2281" s="18" t="e">
        <f>SUMIFS([2]Plan2!$H:$H,[2]Plan2!$A:$A,$D2281,[2]Plan2!$U:$U,7)</f>
        <v>#VALUE!</v>
      </c>
      <c r="AA2281" s="18" t="e">
        <f>SUMIFS([2]Plan2!$H:$H,[2]Plan2!$A:$A,$D2281,[2]Plan2!$U:$U,8)</f>
        <v>#VALUE!</v>
      </c>
      <c r="AB2281" s="18" t="e">
        <f>SUMIFS([2]Plan2!$H:$H,[2]Plan2!$A:$A,$D2281,[2]Plan2!$U:$U,9)</f>
        <v>#VALUE!</v>
      </c>
      <c r="AC2281" s="18" t="e">
        <f>SUMIFS([2]Plan2!$H:$H,[2]Plan2!$A:$A,$D2281,[2]Plan2!$U:$U,10)</f>
        <v>#VALUE!</v>
      </c>
      <c r="AD2281" s="18" t="e">
        <f>SUMIFS([2]Plan2!$H:$H,[2]Plan2!$A:$A,$D2281,[2]Plan2!$U:$U,11)</f>
        <v>#VALUE!</v>
      </c>
      <c r="AE2281" s="18" t="e">
        <f>SUMIFS([2]Plan2!$H:$H,[2]Plan2!$A:$A,$D2281,[2]Plan2!$U:$U,12)</f>
        <v>#VALUE!</v>
      </c>
      <c r="AF2281" s="18" t="e">
        <f>SUMIFS([2]Plan2!$H:$H,[2]Plan2!$A:$A,$D2281,[2]Plan2!$U:$U,1)</f>
        <v>#VALUE!</v>
      </c>
      <c r="AG2281" s="18" t="e">
        <f>SUMIFS([2]Plan2!$H:$H,[2]Plan2!$A:$A,$D2281,[2]Plan2!$U:$U,2)</f>
        <v>#VALUE!</v>
      </c>
      <c r="AH2281" s="18" t="e">
        <f>SUMIFS([2]Plan2!$H:$H,[2]Plan2!$A:$A,$D2281,[2]Plan2!$U:$U,3)</f>
        <v>#VALUE!</v>
      </c>
      <c r="AI2281" s="18" t="e">
        <f>SUMIFS([2]Plan2!$H:$H,[2]Plan2!$A:$A,$D2281,[2]Plan2!$U:$U,4)</f>
        <v>#VALUE!</v>
      </c>
      <c r="AJ2281" s="18" t="e">
        <f>SUMIFS([2]Plan2!$H:$H,[2]Plan2!$A:$A,$D2281,[2]Plan2!$U:$U,5)</f>
        <v>#VALUE!</v>
      </c>
      <c r="AK2281" s="23" t="e">
        <f t="shared" si="283"/>
        <v>#VALUE!</v>
      </c>
      <c r="AL2281" s="23" t="e">
        <f t="shared" si="287"/>
        <v>#VALUE!</v>
      </c>
      <c r="AM2281">
        <f t="shared" si="284"/>
        <v>0</v>
      </c>
    </row>
    <row r="2282" spans="1:39" ht="15.75" x14ac:dyDescent="0.25">
      <c r="A2282" s="21" t="s">
        <v>23</v>
      </c>
      <c r="B2282" s="21" t="s">
        <v>1519</v>
      </c>
      <c r="C2282" s="21">
        <v>90055054</v>
      </c>
      <c r="D2282" s="25">
        <v>194401</v>
      </c>
      <c r="E2282" s="21" t="s">
        <v>33</v>
      </c>
      <c r="F2282" s="31" t="s">
        <v>33</v>
      </c>
      <c r="G2282" s="21" t="s">
        <v>264</v>
      </c>
      <c r="H2282" s="21" t="s">
        <v>99</v>
      </c>
      <c r="I2282" s="25" t="s">
        <v>45</v>
      </c>
      <c r="J2282" s="21" t="s">
        <v>27</v>
      </c>
      <c r="K2282" s="21" t="s">
        <v>74</v>
      </c>
      <c r="L2282" s="20"/>
      <c r="M2282" s="20">
        <v>45524</v>
      </c>
      <c r="N2282" s="21" t="s">
        <v>53</v>
      </c>
      <c r="O2282" s="21">
        <v>3</v>
      </c>
      <c r="P2282" s="21">
        <v>2</v>
      </c>
      <c r="Q2282" s="21">
        <v>1</v>
      </c>
      <c r="R2282" s="15">
        <f t="shared" si="286"/>
        <v>-0.5</v>
      </c>
      <c r="S2282" s="18" t="str">
        <f>IFERROR(VLOOKUP(D2282,'[1]comparativo br'!$A:$B,2,FALSE),"")</f>
        <v/>
      </c>
      <c r="T2282" s="18" t="str">
        <f>IFERROR(VLOOKUP(D2282,'[1]comparativo br'!$A:$C,3,FALSE),"")</f>
        <v/>
      </c>
      <c r="U2282" s="15" t="str">
        <f t="shared" si="282"/>
        <v/>
      </c>
      <c r="V2282" s="19" t="str">
        <f>IFERROR(VLOOKUP(D2282,'[1]comparativo br'!$A:$D,4,FALSE),"")</f>
        <v/>
      </c>
      <c r="W2282" s="19" t="str">
        <f>IFERROR(VLOOKUP(D2282,'[1]comparativo br'!$A:$E,5,FALSE),"")</f>
        <v/>
      </c>
      <c r="X2282" s="15" t="str">
        <f t="shared" si="288"/>
        <v/>
      </c>
      <c r="Y2282" s="18" t="e">
        <f>SUMIFS([2]Plan2!$H:$H,[2]Plan2!$A:$A,$D2282,[2]Plan2!$U:$U,6)</f>
        <v>#VALUE!</v>
      </c>
      <c r="Z2282" s="18" t="e">
        <f>SUMIFS([2]Plan2!$H:$H,[2]Plan2!$A:$A,$D2282,[2]Plan2!$U:$U,7)</f>
        <v>#VALUE!</v>
      </c>
      <c r="AA2282" s="18" t="e">
        <f>SUMIFS([2]Plan2!$H:$H,[2]Plan2!$A:$A,$D2282,[2]Plan2!$U:$U,8)</f>
        <v>#VALUE!</v>
      </c>
      <c r="AB2282" s="18" t="e">
        <f>SUMIFS([2]Plan2!$H:$H,[2]Plan2!$A:$A,$D2282,[2]Plan2!$U:$U,9)</f>
        <v>#VALUE!</v>
      </c>
      <c r="AC2282" s="18" t="e">
        <f>SUMIFS([2]Plan2!$H:$H,[2]Plan2!$A:$A,$D2282,[2]Plan2!$U:$U,10)</f>
        <v>#VALUE!</v>
      </c>
      <c r="AD2282" s="18" t="e">
        <f>SUMIFS([2]Plan2!$H:$H,[2]Plan2!$A:$A,$D2282,[2]Plan2!$U:$U,11)</f>
        <v>#VALUE!</v>
      </c>
      <c r="AE2282" s="18" t="e">
        <f>SUMIFS([2]Plan2!$H:$H,[2]Plan2!$A:$A,$D2282,[2]Plan2!$U:$U,12)</f>
        <v>#VALUE!</v>
      </c>
      <c r="AF2282" s="18" t="e">
        <f>SUMIFS([2]Plan2!$H:$H,[2]Plan2!$A:$A,$D2282,[2]Plan2!$U:$U,1)</f>
        <v>#VALUE!</v>
      </c>
      <c r="AG2282" s="18" t="e">
        <f>SUMIFS([2]Plan2!$H:$H,[2]Plan2!$A:$A,$D2282,[2]Plan2!$U:$U,2)</f>
        <v>#VALUE!</v>
      </c>
      <c r="AH2282" s="18" t="e">
        <f>SUMIFS([2]Plan2!$H:$H,[2]Plan2!$A:$A,$D2282,[2]Plan2!$U:$U,3)</f>
        <v>#VALUE!</v>
      </c>
      <c r="AI2282" s="18" t="e">
        <f>SUMIFS([2]Plan2!$H:$H,[2]Plan2!$A:$A,$D2282,[2]Plan2!$U:$U,4)</f>
        <v>#VALUE!</v>
      </c>
      <c r="AJ2282" s="18" t="e">
        <f>SUMIFS([2]Plan2!$H:$H,[2]Plan2!$A:$A,$D2282,[2]Plan2!$U:$U,5)</f>
        <v>#VALUE!</v>
      </c>
      <c r="AK2282" s="23" t="e">
        <f t="shared" si="283"/>
        <v>#VALUE!</v>
      </c>
      <c r="AL2282" s="23" t="e">
        <f t="shared" si="287"/>
        <v>#VALUE!</v>
      </c>
      <c r="AM2282">
        <f t="shared" si="284"/>
        <v>0</v>
      </c>
    </row>
    <row r="2283" spans="1:39" ht="15.75" x14ac:dyDescent="0.25">
      <c r="A2283" s="21" t="s">
        <v>23</v>
      </c>
      <c r="B2283" s="21" t="s">
        <v>1519</v>
      </c>
      <c r="C2283" s="21">
        <v>90055054</v>
      </c>
      <c r="D2283" s="25">
        <v>194391</v>
      </c>
      <c r="E2283" s="21" t="s">
        <v>33</v>
      </c>
      <c r="F2283" s="31" t="s">
        <v>33</v>
      </c>
      <c r="G2283" s="21" t="s">
        <v>264</v>
      </c>
      <c r="H2283" s="21" t="s">
        <v>73</v>
      </c>
      <c r="I2283" s="25" t="s">
        <v>45</v>
      </c>
      <c r="J2283" s="21" t="s">
        <v>27</v>
      </c>
      <c r="K2283" s="21" t="s">
        <v>74</v>
      </c>
      <c r="L2283" s="20"/>
      <c r="M2283" s="20">
        <v>45545</v>
      </c>
      <c r="N2283" s="21" t="s">
        <v>53</v>
      </c>
      <c r="O2283" s="21">
        <v>5</v>
      </c>
      <c r="P2283" s="21">
        <v>5</v>
      </c>
      <c r="Q2283" s="21">
        <v>4</v>
      </c>
      <c r="R2283" s="15">
        <f t="shared" si="286"/>
        <v>-0.2</v>
      </c>
      <c r="S2283" s="18" t="str">
        <f>IFERROR(VLOOKUP(D2283,'[1]comparativo br'!$A:$B,2,FALSE),"")</f>
        <v/>
      </c>
      <c r="T2283" s="18" t="str">
        <f>IFERROR(VLOOKUP(D2283,'[1]comparativo br'!$A:$C,3,FALSE),"")</f>
        <v/>
      </c>
      <c r="U2283" s="15" t="str">
        <f t="shared" si="282"/>
        <v/>
      </c>
      <c r="V2283" s="19" t="str">
        <f>IFERROR(VLOOKUP(D2283,'[1]comparativo br'!$A:$D,4,FALSE),"")</f>
        <v/>
      </c>
      <c r="W2283" s="19" t="str">
        <f>IFERROR(VLOOKUP(D2283,'[1]comparativo br'!$A:$E,5,FALSE),"")</f>
        <v/>
      </c>
      <c r="X2283" s="15" t="str">
        <f t="shared" si="288"/>
        <v/>
      </c>
      <c r="Y2283" s="18" t="e">
        <f>SUMIFS([2]Plan2!$H:$H,[2]Plan2!$A:$A,$D2283,[2]Plan2!$U:$U,6)</f>
        <v>#VALUE!</v>
      </c>
      <c r="Z2283" s="18" t="e">
        <f>SUMIFS([2]Plan2!$H:$H,[2]Plan2!$A:$A,$D2283,[2]Plan2!$U:$U,7)</f>
        <v>#VALUE!</v>
      </c>
      <c r="AA2283" s="18" t="e">
        <f>SUMIFS([2]Plan2!$H:$H,[2]Plan2!$A:$A,$D2283,[2]Plan2!$U:$U,8)</f>
        <v>#VALUE!</v>
      </c>
      <c r="AB2283" s="18" t="e">
        <f>SUMIFS([2]Plan2!$H:$H,[2]Plan2!$A:$A,$D2283,[2]Plan2!$U:$U,9)</f>
        <v>#VALUE!</v>
      </c>
      <c r="AC2283" s="18" t="e">
        <f>SUMIFS([2]Plan2!$H:$H,[2]Plan2!$A:$A,$D2283,[2]Plan2!$U:$U,10)</f>
        <v>#VALUE!</v>
      </c>
      <c r="AD2283" s="18" t="e">
        <f>SUMIFS([2]Plan2!$H:$H,[2]Plan2!$A:$A,$D2283,[2]Plan2!$U:$U,11)</f>
        <v>#VALUE!</v>
      </c>
      <c r="AE2283" s="18" t="e">
        <f>SUMIFS([2]Plan2!$H:$H,[2]Plan2!$A:$A,$D2283,[2]Plan2!$U:$U,12)</f>
        <v>#VALUE!</v>
      </c>
      <c r="AF2283" s="18" t="e">
        <f>SUMIFS([2]Plan2!$H:$H,[2]Plan2!$A:$A,$D2283,[2]Plan2!$U:$U,1)</f>
        <v>#VALUE!</v>
      </c>
      <c r="AG2283" s="18" t="e">
        <f>SUMIFS([2]Plan2!$H:$H,[2]Plan2!$A:$A,$D2283,[2]Plan2!$U:$U,2)</f>
        <v>#VALUE!</v>
      </c>
      <c r="AH2283" s="18" t="e">
        <f>SUMIFS([2]Plan2!$H:$H,[2]Plan2!$A:$A,$D2283,[2]Plan2!$U:$U,3)</f>
        <v>#VALUE!</v>
      </c>
      <c r="AI2283" s="18" t="e">
        <f>SUMIFS([2]Plan2!$H:$H,[2]Plan2!$A:$A,$D2283,[2]Plan2!$U:$U,4)</f>
        <v>#VALUE!</v>
      </c>
      <c r="AJ2283" s="18" t="e">
        <f>SUMIFS([2]Plan2!$H:$H,[2]Plan2!$A:$A,$D2283,[2]Plan2!$U:$U,5)</f>
        <v>#VALUE!</v>
      </c>
      <c r="AK2283" s="23" t="e">
        <f t="shared" si="283"/>
        <v>#VALUE!</v>
      </c>
      <c r="AL2283" s="23" t="e">
        <f t="shared" si="287"/>
        <v>#VALUE!</v>
      </c>
      <c r="AM2283">
        <f t="shared" si="284"/>
        <v>0</v>
      </c>
    </row>
    <row r="2284" spans="1:39" ht="15.75" x14ac:dyDescent="0.25">
      <c r="A2284" s="21" t="s">
        <v>23</v>
      </c>
      <c r="B2284" s="21" t="s">
        <v>1519</v>
      </c>
      <c r="C2284" s="21">
        <v>90055054</v>
      </c>
      <c r="D2284" s="25">
        <v>100742</v>
      </c>
      <c r="E2284" s="21" t="s">
        <v>33</v>
      </c>
      <c r="F2284" s="31" t="s">
        <v>33</v>
      </c>
      <c r="G2284" s="21" t="s">
        <v>264</v>
      </c>
      <c r="H2284" s="21" t="s">
        <v>265</v>
      </c>
      <c r="I2284" s="25" t="s">
        <v>45</v>
      </c>
      <c r="J2284" s="21" t="s">
        <v>27</v>
      </c>
      <c r="K2284" s="21" t="s">
        <v>74</v>
      </c>
      <c r="L2284" s="20">
        <v>45679</v>
      </c>
      <c r="M2284" s="20">
        <v>45579</v>
      </c>
      <c r="N2284" s="21" t="s">
        <v>22</v>
      </c>
      <c r="O2284" s="21">
        <v>96</v>
      </c>
      <c r="P2284" s="21">
        <v>12</v>
      </c>
      <c r="Q2284" s="21">
        <v>4</v>
      </c>
      <c r="R2284" s="15">
        <f t="shared" si="286"/>
        <v>-0.66666666666666663</v>
      </c>
      <c r="S2284" s="18">
        <f>IFERROR(VLOOKUP(D2284,'[1]comparativo br'!$A:$B,2,FALSE),"")</f>
        <v>0</v>
      </c>
      <c r="T2284" s="18">
        <f>IFERROR(VLOOKUP(D2284,'[1]comparativo br'!$A:$C,3,FALSE),"")</f>
        <v>0</v>
      </c>
      <c r="U2284" s="15" t="str">
        <f t="shared" si="282"/>
        <v/>
      </c>
      <c r="V2284" s="19">
        <f>IFERROR(VLOOKUP(D2284,'[1]comparativo br'!$A:$D,4,FALSE),"")</f>
        <v>7</v>
      </c>
      <c r="W2284" s="19">
        <f>IFERROR(VLOOKUP(D2284,'[1]comparativo br'!$A:$E,5,FALSE),"")</f>
        <v>61</v>
      </c>
      <c r="X2284" s="15">
        <f t="shared" si="288"/>
        <v>7.7142857142857144</v>
      </c>
      <c r="Y2284" s="18" t="e">
        <f>SUMIFS([2]Plan2!$H:$H,[2]Plan2!$A:$A,$D2284,[2]Plan2!$U:$U,6)</f>
        <v>#VALUE!</v>
      </c>
      <c r="Z2284" s="18" t="e">
        <f>SUMIFS([2]Plan2!$H:$H,[2]Plan2!$A:$A,$D2284,[2]Plan2!$U:$U,7)</f>
        <v>#VALUE!</v>
      </c>
      <c r="AA2284" s="18" t="e">
        <f>SUMIFS([2]Plan2!$H:$H,[2]Plan2!$A:$A,$D2284,[2]Plan2!$U:$U,8)</f>
        <v>#VALUE!</v>
      </c>
      <c r="AB2284" s="18" t="e">
        <f>SUMIFS([2]Plan2!$H:$H,[2]Plan2!$A:$A,$D2284,[2]Plan2!$U:$U,9)</f>
        <v>#VALUE!</v>
      </c>
      <c r="AC2284" s="18" t="e">
        <f>SUMIFS([2]Plan2!$H:$H,[2]Plan2!$A:$A,$D2284,[2]Plan2!$U:$U,10)</f>
        <v>#VALUE!</v>
      </c>
      <c r="AD2284" s="18" t="e">
        <f>SUMIFS([2]Plan2!$H:$H,[2]Plan2!$A:$A,$D2284,[2]Plan2!$U:$U,11)</f>
        <v>#VALUE!</v>
      </c>
      <c r="AE2284" s="18" t="e">
        <f>SUMIFS([2]Plan2!$H:$H,[2]Plan2!$A:$A,$D2284,[2]Plan2!$U:$U,12)</f>
        <v>#VALUE!</v>
      </c>
      <c r="AF2284" s="18" t="e">
        <f>SUMIFS([2]Plan2!$H:$H,[2]Plan2!$A:$A,$D2284,[2]Plan2!$U:$U,1)</f>
        <v>#VALUE!</v>
      </c>
      <c r="AG2284" s="18" t="e">
        <f>SUMIFS([2]Plan2!$H:$H,[2]Plan2!$A:$A,$D2284,[2]Plan2!$U:$U,2)</f>
        <v>#VALUE!</v>
      </c>
      <c r="AH2284" s="18" t="e">
        <f>SUMIFS([2]Plan2!$H:$H,[2]Plan2!$A:$A,$D2284,[2]Plan2!$U:$U,3)</f>
        <v>#VALUE!</v>
      </c>
      <c r="AI2284" s="18" t="e">
        <f>SUMIFS([2]Plan2!$H:$H,[2]Plan2!$A:$A,$D2284,[2]Plan2!$U:$U,4)</f>
        <v>#VALUE!</v>
      </c>
      <c r="AJ2284" s="18" t="e">
        <f>SUMIFS([2]Plan2!$H:$H,[2]Plan2!$A:$A,$D2284,[2]Plan2!$U:$U,5)</f>
        <v>#VALUE!</v>
      </c>
      <c r="AK2284" s="23" t="e">
        <f t="shared" si="283"/>
        <v>#VALUE!</v>
      </c>
      <c r="AL2284" s="23" t="e">
        <f t="shared" si="287"/>
        <v>#VALUE!</v>
      </c>
      <c r="AM2284">
        <f t="shared" si="284"/>
        <v>0</v>
      </c>
    </row>
    <row r="2285" spans="1:39" ht="15.75" x14ac:dyDescent="0.25">
      <c r="A2285" s="21" t="s">
        <v>23</v>
      </c>
      <c r="B2285" s="21" t="s">
        <v>1519</v>
      </c>
      <c r="C2285" s="21">
        <v>90055054</v>
      </c>
      <c r="D2285" s="25">
        <v>102439</v>
      </c>
      <c r="E2285" s="21" t="s">
        <v>33</v>
      </c>
      <c r="F2285" s="31" t="s">
        <v>33</v>
      </c>
      <c r="G2285" s="21" t="s">
        <v>264</v>
      </c>
      <c r="H2285" s="21" t="s">
        <v>486</v>
      </c>
      <c r="I2285" s="25" t="s">
        <v>45</v>
      </c>
      <c r="J2285" s="21" t="s">
        <v>27</v>
      </c>
      <c r="K2285" s="21" t="s">
        <v>74</v>
      </c>
      <c r="L2285" s="20">
        <v>44335</v>
      </c>
      <c r="M2285" s="20">
        <v>45588</v>
      </c>
      <c r="N2285" s="21" t="s">
        <v>53</v>
      </c>
      <c r="O2285" s="21">
        <v>45</v>
      </c>
      <c r="P2285" s="21">
        <v>13</v>
      </c>
      <c r="Q2285" s="21">
        <v>4</v>
      </c>
      <c r="R2285" s="15">
        <f t="shared" si="286"/>
        <v>-0.69230769230769229</v>
      </c>
      <c r="S2285" s="18" t="str">
        <f>IFERROR(VLOOKUP(D2285,'[1]comparativo br'!$A:$B,2,FALSE),"")</f>
        <v/>
      </c>
      <c r="T2285" s="18" t="str">
        <f>IFERROR(VLOOKUP(D2285,'[1]comparativo br'!$A:$C,3,FALSE),"")</f>
        <v/>
      </c>
      <c r="U2285" s="15" t="str">
        <f t="shared" si="282"/>
        <v/>
      </c>
      <c r="V2285" s="19" t="str">
        <f>IFERROR(VLOOKUP(D2285,'[1]comparativo br'!$A:$D,4,FALSE),"")</f>
        <v/>
      </c>
      <c r="W2285" s="19" t="str">
        <f>IFERROR(VLOOKUP(D2285,'[1]comparativo br'!$A:$E,5,FALSE),"")</f>
        <v/>
      </c>
      <c r="X2285" s="15" t="str">
        <f t="shared" si="288"/>
        <v/>
      </c>
      <c r="Y2285" s="18" t="e">
        <f>SUMIFS([2]Plan2!$H:$H,[2]Plan2!$A:$A,$D2285,[2]Plan2!$U:$U,6)</f>
        <v>#VALUE!</v>
      </c>
      <c r="Z2285" s="18" t="e">
        <f>SUMIFS([2]Plan2!$H:$H,[2]Plan2!$A:$A,$D2285,[2]Plan2!$U:$U,7)</f>
        <v>#VALUE!</v>
      </c>
      <c r="AA2285" s="18" t="e">
        <f>SUMIFS([2]Plan2!$H:$H,[2]Plan2!$A:$A,$D2285,[2]Plan2!$U:$U,8)</f>
        <v>#VALUE!</v>
      </c>
      <c r="AB2285" s="18" t="e">
        <f>SUMIFS([2]Plan2!$H:$H,[2]Plan2!$A:$A,$D2285,[2]Plan2!$U:$U,9)</f>
        <v>#VALUE!</v>
      </c>
      <c r="AC2285" s="18" t="e">
        <f>SUMIFS([2]Plan2!$H:$H,[2]Plan2!$A:$A,$D2285,[2]Plan2!$U:$U,10)</f>
        <v>#VALUE!</v>
      </c>
      <c r="AD2285" s="18" t="e">
        <f>SUMIFS([2]Plan2!$H:$H,[2]Plan2!$A:$A,$D2285,[2]Plan2!$U:$U,11)</f>
        <v>#VALUE!</v>
      </c>
      <c r="AE2285" s="18" t="e">
        <f>SUMIFS([2]Plan2!$H:$H,[2]Plan2!$A:$A,$D2285,[2]Plan2!$U:$U,12)</f>
        <v>#VALUE!</v>
      </c>
      <c r="AF2285" s="18" t="e">
        <f>SUMIFS([2]Plan2!$H:$H,[2]Plan2!$A:$A,$D2285,[2]Plan2!$U:$U,1)</f>
        <v>#VALUE!</v>
      </c>
      <c r="AG2285" s="18" t="e">
        <f>SUMIFS([2]Plan2!$H:$H,[2]Plan2!$A:$A,$D2285,[2]Plan2!$U:$U,2)</f>
        <v>#VALUE!</v>
      </c>
      <c r="AH2285" s="18" t="e">
        <f>SUMIFS([2]Plan2!$H:$H,[2]Plan2!$A:$A,$D2285,[2]Plan2!$U:$U,3)</f>
        <v>#VALUE!</v>
      </c>
      <c r="AI2285" s="18" t="e">
        <f>SUMIFS([2]Plan2!$H:$H,[2]Plan2!$A:$A,$D2285,[2]Plan2!$U:$U,4)</f>
        <v>#VALUE!</v>
      </c>
      <c r="AJ2285" s="18" t="e">
        <f>SUMIFS([2]Plan2!$H:$H,[2]Plan2!$A:$A,$D2285,[2]Plan2!$U:$U,5)</f>
        <v>#VALUE!</v>
      </c>
      <c r="AK2285" s="23" t="e">
        <f t="shared" si="283"/>
        <v>#VALUE!</v>
      </c>
      <c r="AL2285" s="23" t="e">
        <f t="shared" si="287"/>
        <v>#VALUE!</v>
      </c>
      <c r="AM2285">
        <f t="shared" si="284"/>
        <v>0</v>
      </c>
    </row>
    <row r="2286" spans="1:39" ht="15.75" x14ac:dyDescent="0.25">
      <c r="A2286" s="21" t="s">
        <v>23</v>
      </c>
      <c r="B2286" s="21" t="s">
        <v>1519</v>
      </c>
      <c r="C2286" s="21">
        <v>90055054</v>
      </c>
      <c r="D2286" s="25">
        <v>192048</v>
      </c>
      <c r="E2286" s="21" t="s">
        <v>33</v>
      </c>
      <c r="F2286" s="31" t="s">
        <v>33</v>
      </c>
      <c r="G2286" s="21" t="s">
        <v>264</v>
      </c>
      <c r="H2286" s="21" t="s">
        <v>693</v>
      </c>
      <c r="I2286" s="25" t="s">
        <v>45</v>
      </c>
      <c r="J2286" s="21" t="s">
        <v>27</v>
      </c>
      <c r="K2286" s="21" t="s">
        <v>74</v>
      </c>
      <c r="L2286" s="20">
        <v>45177</v>
      </c>
      <c r="M2286" s="20">
        <v>45610</v>
      </c>
      <c r="N2286" s="21" t="s">
        <v>53</v>
      </c>
      <c r="O2286" s="21">
        <v>44</v>
      </c>
      <c r="P2286" s="21">
        <v>16</v>
      </c>
      <c r="Q2286" s="21">
        <v>14</v>
      </c>
      <c r="R2286" s="15">
        <f t="shared" si="286"/>
        <v>-0.125</v>
      </c>
      <c r="S2286" s="18" t="str">
        <f>IFERROR(VLOOKUP(D2286,'[1]comparativo br'!$A:$B,2,FALSE),"")</f>
        <v/>
      </c>
      <c r="T2286" s="18" t="str">
        <f>IFERROR(VLOOKUP(D2286,'[1]comparativo br'!$A:$C,3,FALSE),"")</f>
        <v/>
      </c>
      <c r="U2286" s="15" t="str">
        <f t="shared" si="282"/>
        <v/>
      </c>
      <c r="V2286" s="19" t="str">
        <f>IFERROR(VLOOKUP(D2286,'[1]comparativo br'!$A:$D,4,FALSE),"")</f>
        <v/>
      </c>
      <c r="W2286" s="19" t="str">
        <f>IFERROR(VLOOKUP(D2286,'[1]comparativo br'!$A:$E,5,FALSE),"")</f>
        <v/>
      </c>
      <c r="X2286" s="15" t="str">
        <f t="shared" si="288"/>
        <v/>
      </c>
      <c r="Y2286" s="18" t="e">
        <f>SUMIFS([2]Plan2!$H:$H,[2]Plan2!$A:$A,$D2286,[2]Plan2!$U:$U,6)</f>
        <v>#VALUE!</v>
      </c>
      <c r="Z2286" s="18" t="e">
        <f>SUMIFS([2]Plan2!$H:$H,[2]Plan2!$A:$A,$D2286,[2]Plan2!$U:$U,7)</f>
        <v>#VALUE!</v>
      </c>
      <c r="AA2286" s="18" t="e">
        <f>SUMIFS([2]Plan2!$H:$H,[2]Plan2!$A:$A,$D2286,[2]Plan2!$U:$U,8)</f>
        <v>#VALUE!</v>
      </c>
      <c r="AB2286" s="18" t="e">
        <f>SUMIFS([2]Plan2!$H:$H,[2]Plan2!$A:$A,$D2286,[2]Plan2!$U:$U,9)</f>
        <v>#VALUE!</v>
      </c>
      <c r="AC2286" s="18" t="e">
        <f>SUMIFS([2]Plan2!$H:$H,[2]Plan2!$A:$A,$D2286,[2]Plan2!$U:$U,10)</f>
        <v>#VALUE!</v>
      </c>
      <c r="AD2286" s="18" t="e">
        <f>SUMIFS([2]Plan2!$H:$H,[2]Plan2!$A:$A,$D2286,[2]Plan2!$U:$U,11)</f>
        <v>#VALUE!</v>
      </c>
      <c r="AE2286" s="18" t="e">
        <f>SUMIFS([2]Plan2!$H:$H,[2]Plan2!$A:$A,$D2286,[2]Plan2!$U:$U,12)</f>
        <v>#VALUE!</v>
      </c>
      <c r="AF2286" s="18" t="e">
        <f>SUMIFS([2]Plan2!$H:$H,[2]Plan2!$A:$A,$D2286,[2]Plan2!$U:$U,1)</f>
        <v>#VALUE!</v>
      </c>
      <c r="AG2286" s="18" t="e">
        <f>SUMIFS([2]Plan2!$H:$H,[2]Plan2!$A:$A,$D2286,[2]Plan2!$U:$U,2)</f>
        <v>#VALUE!</v>
      </c>
      <c r="AH2286" s="18" t="e">
        <f>SUMIFS([2]Plan2!$H:$H,[2]Plan2!$A:$A,$D2286,[2]Plan2!$U:$U,3)</f>
        <v>#VALUE!</v>
      </c>
      <c r="AI2286" s="18" t="e">
        <f>SUMIFS([2]Plan2!$H:$H,[2]Plan2!$A:$A,$D2286,[2]Plan2!$U:$U,4)</f>
        <v>#VALUE!</v>
      </c>
      <c r="AJ2286" s="18" t="e">
        <f>SUMIFS([2]Plan2!$H:$H,[2]Plan2!$A:$A,$D2286,[2]Plan2!$U:$U,5)</f>
        <v>#VALUE!</v>
      </c>
      <c r="AK2286" s="23" t="e">
        <f t="shared" si="283"/>
        <v>#VALUE!</v>
      </c>
      <c r="AL2286" s="23" t="e">
        <f t="shared" si="287"/>
        <v>#VALUE!</v>
      </c>
      <c r="AM2286">
        <f t="shared" si="284"/>
        <v>0</v>
      </c>
    </row>
    <row r="2287" spans="1:39" ht="15.75" x14ac:dyDescent="0.25">
      <c r="A2287" s="21" t="s">
        <v>23</v>
      </c>
      <c r="B2287" s="21" t="s">
        <v>1519</v>
      </c>
      <c r="C2287" s="21">
        <v>90055054</v>
      </c>
      <c r="D2287" s="25">
        <v>192051</v>
      </c>
      <c r="E2287" s="21" t="s">
        <v>33</v>
      </c>
      <c r="F2287" s="31" t="s">
        <v>33</v>
      </c>
      <c r="G2287" s="21" t="s">
        <v>264</v>
      </c>
      <c r="H2287" s="21" t="s">
        <v>696</v>
      </c>
      <c r="I2287" s="25" t="s">
        <v>45</v>
      </c>
      <c r="J2287" s="21" t="s">
        <v>27</v>
      </c>
      <c r="K2287" s="21" t="s">
        <v>74</v>
      </c>
      <c r="L2287" s="20">
        <v>43875</v>
      </c>
      <c r="M2287" s="20">
        <v>45624</v>
      </c>
      <c r="N2287" s="21" t="s">
        <v>53</v>
      </c>
      <c r="O2287" s="21">
        <v>16</v>
      </c>
      <c r="P2287" s="21">
        <v>4</v>
      </c>
      <c r="Q2287" s="21">
        <v>3</v>
      </c>
      <c r="R2287" s="15">
        <f t="shared" si="286"/>
        <v>-0.25</v>
      </c>
      <c r="S2287" s="18">
        <f>IFERROR(VLOOKUP(D2287,'[1]comparativo br'!$A:$B,2,FALSE),"")</f>
        <v>0</v>
      </c>
      <c r="T2287" s="18">
        <f>IFERROR(VLOOKUP(D2287,'[1]comparativo br'!$A:$C,3,FALSE),"")</f>
        <v>0</v>
      </c>
      <c r="U2287" s="15" t="str">
        <f t="shared" si="282"/>
        <v/>
      </c>
      <c r="V2287" s="19">
        <f>IFERROR(VLOOKUP(D2287,'[1]comparativo br'!$A:$D,4,FALSE),"")</f>
        <v>1</v>
      </c>
      <c r="W2287" s="19">
        <f>IFERROR(VLOOKUP(D2287,'[1]comparativo br'!$A:$E,5,FALSE),"")</f>
        <v>0</v>
      </c>
      <c r="X2287" s="15">
        <f t="shared" si="288"/>
        <v>-1</v>
      </c>
      <c r="Y2287" s="18" t="e">
        <f>SUMIFS([2]Plan2!$H:$H,[2]Plan2!$A:$A,$D2287,[2]Plan2!$U:$U,6)</f>
        <v>#VALUE!</v>
      </c>
      <c r="Z2287" s="18" t="e">
        <f>SUMIFS([2]Plan2!$H:$H,[2]Plan2!$A:$A,$D2287,[2]Plan2!$U:$U,7)</f>
        <v>#VALUE!</v>
      </c>
      <c r="AA2287" s="18" t="e">
        <f>SUMIFS([2]Plan2!$H:$H,[2]Plan2!$A:$A,$D2287,[2]Plan2!$U:$U,8)</f>
        <v>#VALUE!</v>
      </c>
      <c r="AB2287" s="18" t="e">
        <f>SUMIFS([2]Plan2!$H:$H,[2]Plan2!$A:$A,$D2287,[2]Plan2!$U:$U,9)</f>
        <v>#VALUE!</v>
      </c>
      <c r="AC2287" s="18" t="e">
        <f>SUMIFS([2]Plan2!$H:$H,[2]Plan2!$A:$A,$D2287,[2]Plan2!$U:$U,10)</f>
        <v>#VALUE!</v>
      </c>
      <c r="AD2287" s="18" t="e">
        <f>SUMIFS([2]Plan2!$H:$H,[2]Plan2!$A:$A,$D2287,[2]Plan2!$U:$U,11)</f>
        <v>#VALUE!</v>
      </c>
      <c r="AE2287" s="18" t="e">
        <f>SUMIFS([2]Plan2!$H:$H,[2]Plan2!$A:$A,$D2287,[2]Plan2!$U:$U,12)</f>
        <v>#VALUE!</v>
      </c>
      <c r="AF2287" s="18" t="e">
        <f>SUMIFS([2]Plan2!$H:$H,[2]Plan2!$A:$A,$D2287,[2]Plan2!$U:$U,1)</f>
        <v>#VALUE!</v>
      </c>
      <c r="AG2287" s="18" t="e">
        <f>SUMIFS([2]Plan2!$H:$H,[2]Plan2!$A:$A,$D2287,[2]Plan2!$U:$U,2)</f>
        <v>#VALUE!</v>
      </c>
      <c r="AH2287" s="18" t="e">
        <f>SUMIFS([2]Plan2!$H:$H,[2]Plan2!$A:$A,$D2287,[2]Plan2!$U:$U,3)</f>
        <v>#VALUE!</v>
      </c>
      <c r="AI2287" s="18" t="e">
        <f>SUMIFS([2]Plan2!$H:$H,[2]Plan2!$A:$A,$D2287,[2]Plan2!$U:$U,4)</f>
        <v>#VALUE!</v>
      </c>
      <c r="AJ2287" s="18" t="e">
        <f>SUMIFS([2]Plan2!$H:$H,[2]Plan2!$A:$A,$D2287,[2]Plan2!$U:$U,5)</f>
        <v>#VALUE!</v>
      </c>
      <c r="AK2287" s="23" t="e">
        <f t="shared" si="283"/>
        <v>#VALUE!</v>
      </c>
      <c r="AL2287" s="23" t="e">
        <f t="shared" si="287"/>
        <v>#VALUE!</v>
      </c>
      <c r="AM2287">
        <f t="shared" si="284"/>
        <v>0</v>
      </c>
    </row>
    <row r="2288" spans="1:39" ht="15.75" x14ac:dyDescent="0.25">
      <c r="A2288" s="21" t="s">
        <v>23</v>
      </c>
      <c r="B2288" s="21" t="s">
        <v>1519</v>
      </c>
      <c r="C2288" s="21">
        <v>90055054</v>
      </c>
      <c r="D2288" s="25">
        <v>500420</v>
      </c>
      <c r="E2288" s="21" t="s">
        <v>33</v>
      </c>
      <c r="F2288" s="31" t="s">
        <v>33</v>
      </c>
      <c r="G2288" s="21" t="s">
        <v>264</v>
      </c>
      <c r="H2288" s="21" t="s">
        <v>1054</v>
      </c>
      <c r="I2288" s="25" t="s">
        <v>45</v>
      </c>
      <c r="J2288" s="21" t="s">
        <v>27</v>
      </c>
      <c r="K2288" s="21" t="s">
        <v>74</v>
      </c>
      <c r="L2288" s="20">
        <v>43875</v>
      </c>
      <c r="M2288" s="20">
        <v>45695</v>
      </c>
      <c r="N2288" s="21" t="s">
        <v>53</v>
      </c>
      <c r="O2288" s="21">
        <v>36</v>
      </c>
      <c r="P2288" s="21">
        <v>8</v>
      </c>
      <c r="Q2288" s="21">
        <v>4</v>
      </c>
      <c r="R2288" s="15">
        <f t="shared" si="286"/>
        <v>-0.5</v>
      </c>
      <c r="S2288" s="18">
        <f>IFERROR(VLOOKUP(D2288,'[1]comparativo br'!$A:$B,2,FALSE),"")</f>
        <v>0</v>
      </c>
      <c r="T2288" s="18">
        <f>IFERROR(VLOOKUP(D2288,'[1]comparativo br'!$A:$C,3,FALSE),"")</f>
        <v>0</v>
      </c>
      <c r="U2288" s="15" t="str">
        <f t="shared" si="282"/>
        <v/>
      </c>
      <c r="V2288" s="19">
        <f>IFERROR(VLOOKUP(D2288,'[1]comparativo br'!$A:$D,4,FALSE),"")</f>
        <v>1</v>
      </c>
      <c r="W2288" s="19">
        <f>IFERROR(VLOOKUP(D2288,'[1]comparativo br'!$A:$E,5,FALSE),"")</f>
        <v>2</v>
      </c>
      <c r="X2288" s="15">
        <f t="shared" si="288"/>
        <v>1</v>
      </c>
      <c r="Y2288" s="18" t="e">
        <f>SUMIFS([2]Plan2!$H:$H,[2]Plan2!$A:$A,$D2288,[2]Plan2!$U:$U,6)</f>
        <v>#VALUE!</v>
      </c>
      <c r="Z2288" s="18" t="e">
        <f>SUMIFS([2]Plan2!$H:$H,[2]Plan2!$A:$A,$D2288,[2]Plan2!$U:$U,7)</f>
        <v>#VALUE!</v>
      </c>
      <c r="AA2288" s="18" t="e">
        <f>SUMIFS([2]Plan2!$H:$H,[2]Plan2!$A:$A,$D2288,[2]Plan2!$U:$U,8)</f>
        <v>#VALUE!</v>
      </c>
      <c r="AB2288" s="18" t="e">
        <f>SUMIFS([2]Plan2!$H:$H,[2]Plan2!$A:$A,$D2288,[2]Plan2!$U:$U,9)</f>
        <v>#VALUE!</v>
      </c>
      <c r="AC2288" s="18" t="e">
        <f>SUMIFS([2]Plan2!$H:$H,[2]Plan2!$A:$A,$D2288,[2]Plan2!$U:$U,10)</f>
        <v>#VALUE!</v>
      </c>
      <c r="AD2288" s="18" t="e">
        <f>SUMIFS([2]Plan2!$H:$H,[2]Plan2!$A:$A,$D2288,[2]Plan2!$U:$U,11)</f>
        <v>#VALUE!</v>
      </c>
      <c r="AE2288" s="18" t="e">
        <f>SUMIFS([2]Plan2!$H:$H,[2]Plan2!$A:$A,$D2288,[2]Plan2!$U:$U,12)</f>
        <v>#VALUE!</v>
      </c>
      <c r="AF2288" s="18" t="e">
        <f>SUMIFS([2]Plan2!$H:$H,[2]Plan2!$A:$A,$D2288,[2]Plan2!$U:$U,1)</f>
        <v>#VALUE!</v>
      </c>
      <c r="AG2288" s="18" t="e">
        <f>SUMIFS([2]Plan2!$H:$H,[2]Plan2!$A:$A,$D2288,[2]Plan2!$U:$U,2)</f>
        <v>#VALUE!</v>
      </c>
      <c r="AH2288" s="18" t="e">
        <f>SUMIFS([2]Plan2!$H:$H,[2]Plan2!$A:$A,$D2288,[2]Plan2!$U:$U,3)</f>
        <v>#VALUE!</v>
      </c>
      <c r="AI2288" s="18" t="e">
        <f>SUMIFS([2]Plan2!$H:$H,[2]Plan2!$A:$A,$D2288,[2]Plan2!$U:$U,4)</f>
        <v>#VALUE!</v>
      </c>
      <c r="AJ2288" s="18" t="e">
        <f>SUMIFS([2]Plan2!$H:$H,[2]Plan2!$A:$A,$D2288,[2]Plan2!$U:$U,5)</f>
        <v>#VALUE!</v>
      </c>
      <c r="AK2288" s="23" t="e">
        <f t="shared" si="283"/>
        <v>#VALUE!</v>
      </c>
      <c r="AL2288" s="23" t="e">
        <f t="shared" si="287"/>
        <v>#VALUE!</v>
      </c>
      <c r="AM2288">
        <f t="shared" si="284"/>
        <v>0</v>
      </c>
    </row>
    <row r="2289" spans="1:39" ht="15.75" x14ac:dyDescent="0.25">
      <c r="A2289" s="21" t="s">
        <v>23</v>
      </c>
      <c r="B2289" s="21" t="s">
        <v>1519</v>
      </c>
      <c r="C2289" s="21">
        <v>90055054</v>
      </c>
      <c r="D2289" s="25">
        <v>500797</v>
      </c>
      <c r="E2289" s="21" t="s">
        <v>33</v>
      </c>
      <c r="F2289" s="31" t="s">
        <v>33</v>
      </c>
      <c r="G2289" s="21" t="s">
        <v>264</v>
      </c>
      <c r="H2289" s="21" t="s">
        <v>1064</v>
      </c>
      <c r="I2289" s="25" t="s">
        <v>45</v>
      </c>
      <c r="J2289" s="21" t="s">
        <v>27</v>
      </c>
      <c r="K2289" s="21" t="s">
        <v>74</v>
      </c>
      <c r="L2289" s="20">
        <v>43935</v>
      </c>
      <c r="M2289" s="20">
        <v>45722</v>
      </c>
      <c r="N2289" s="21" t="s">
        <v>53</v>
      </c>
      <c r="O2289" s="21">
        <v>55</v>
      </c>
      <c r="P2289" s="21">
        <v>15</v>
      </c>
      <c r="Q2289" s="21">
        <v>7</v>
      </c>
      <c r="R2289" s="15">
        <f t="shared" si="286"/>
        <v>-0.53333333333333333</v>
      </c>
      <c r="S2289" s="18">
        <f>IFERROR(VLOOKUP(D2289,'[1]comparativo br'!$A:$B,2,FALSE),"")</f>
        <v>0</v>
      </c>
      <c r="T2289" s="18">
        <f>IFERROR(VLOOKUP(D2289,'[1]comparativo br'!$A:$C,3,FALSE),"")</f>
        <v>0</v>
      </c>
      <c r="U2289" s="15" t="str">
        <f t="shared" si="282"/>
        <v/>
      </c>
      <c r="V2289" s="19">
        <f>IFERROR(VLOOKUP(D2289,'[1]comparativo br'!$A:$D,4,FALSE),"")</f>
        <v>16</v>
      </c>
      <c r="W2289" s="19">
        <f>IFERROR(VLOOKUP(D2289,'[1]comparativo br'!$A:$E,5,FALSE),"")</f>
        <v>0</v>
      </c>
      <c r="X2289" s="15">
        <f t="shared" si="288"/>
        <v>-1</v>
      </c>
      <c r="Y2289" s="18" t="e">
        <f>SUMIFS([2]Plan2!$H:$H,[2]Plan2!$A:$A,$D2289,[2]Plan2!$U:$U,6)</f>
        <v>#VALUE!</v>
      </c>
      <c r="Z2289" s="18" t="e">
        <f>SUMIFS([2]Plan2!$H:$H,[2]Plan2!$A:$A,$D2289,[2]Plan2!$U:$U,7)</f>
        <v>#VALUE!</v>
      </c>
      <c r="AA2289" s="18" t="e">
        <f>SUMIFS([2]Plan2!$H:$H,[2]Plan2!$A:$A,$D2289,[2]Plan2!$U:$U,8)</f>
        <v>#VALUE!</v>
      </c>
      <c r="AB2289" s="18" t="e">
        <f>SUMIFS([2]Plan2!$H:$H,[2]Plan2!$A:$A,$D2289,[2]Plan2!$U:$U,9)</f>
        <v>#VALUE!</v>
      </c>
      <c r="AC2289" s="18" t="e">
        <f>SUMIFS([2]Plan2!$H:$H,[2]Plan2!$A:$A,$D2289,[2]Plan2!$U:$U,10)</f>
        <v>#VALUE!</v>
      </c>
      <c r="AD2289" s="18" t="e">
        <f>SUMIFS([2]Plan2!$H:$H,[2]Plan2!$A:$A,$D2289,[2]Plan2!$U:$U,11)</f>
        <v>#VALUE!</v>
      </c>
      <c r="AE2289" s="18" t="e">
        <f>SUMIFS([2]Plan2!$H:$H,[2]Plan2!$A:$A,$D2289,[2]Plan2!$U:$U,12)</f>
        <v>#VALUE!</v>
      </c>
      <c r="AF2289" s="18" t="e">
        <f>SUMIFS([2]Plan2!$H:$H,[2]Plan2!$A:$A,$D2289,[2]Plan2!$U:$U,1)</f>
        <v>#VALUE!</v>
      </c>
      <c r="AG2289" s="18" t="e">
        <f>SUMIFS([2]Plan2!$H:$H,[2]Plan2!$A:$A,$D2289,[2]Plan2!$U:$U,2)</f>
        <v>#VALUE!</v>
      </c>
      <c r="AH2289" s="18" t="e">
        <f>SUMIFS([2]Plan2!$H:$H,[2]Plan2!$A:$A,$D2289,[2]Plan2!$U:$U,3)</f>
        <v>#VALUE!</v>
      </c>
      <c r="AI2289" s="18" t="e">
        <f>SUMIFS([2]Plan2!$H:$H,[2]Plan2!$A:$A,$D2289,[2]Plan2!$U:$U,4)</f>
        <v>#VALUE!</v>
      </c>
      <c r="AJ2289" s="18" t="e">
        <f>SUMIFS([2]Plan2!$H:$H,[2]Plan2!$A:$A,$D2289,[2]Plan2!$U:$U,5)</f>
        <v>#VALUE!</v>
      </c>
      <c r="AK2289" s="23" t="e">
        <f t="shared" si="283"/>
        <v>#VALUE!</v>
      </c>
      <c r="AL2289" s="23" t="e">
        <f t="shared" si="287"/>
        <v>#VALUE!</v>
      </c>
      <c r="AM2289">
        <f t="shared" si="284"/>
        <v>0</v>
      </c>
    </row>
    <row r="2290" spans="1:39" ht="15.75" x14ac:dyDescent="0.25">
      <c r="A2290" s="21" t="s">
        <v>23</v>
      </c>
      <c r="B2290" s="21" t="s">
        <v>1519</v>
      </c>
      <c r="C2290" s="21">
        <v>90055054</v>
      </c>
      <c r="D2290" s="25">
        <v>194409</v>
      </c>
      <c r="E2290" s="21" t="s">
        <v>33</v>
      </c>
      <c r="F2290" s="31" t="s">
        <v>33</v>
      </c>
      <c r="G2290" s="21" t="s">
        <v>264</v>
      </c>
      <c r="H2290" s="21" t="s">
        <v>965</v>
      </c>
      <c r="I2290" s="25" t="s">
        <v>45</v>
      </c>
      <c r="J2290" s="21" t="s">
        <v>16</v>
      </c>
      <c r="K2290" s="21" t="s">
        <v>17</v>
      </c>
      <c r="L2290" s="20">
        <v>45520</v>
      </c>
      <c r="M2290" s="20">
        <v>45741</v>
      </c>
      <c r="N2290" s="21" t="s">
        <v>53</v>
      </c>
      <c r="O2290" s="21">
        <v>23</v>
      </c>
      <c r="P2290" s="21">
        <v>11</v>
      </c>
      <c r="Q2290" s="21">
        <v>33</v>
      </c>
      <c r="R2290" s="15">
        <f t="shared" si="286"/>
        <v>2</v>
      </c>
      <c r="S2290" s="18">
        <f>IFERROR(VLOOKUP(D2290,'[1]comparativo br'!$A:$B,2,FALSE),"")</f>
        <v>0</v>
      </c>
      <c r="T2290" s="18">
        <f>IFERROR(VLOOKUP(D2290,'[1]comparativo br'!$A:$C,3,FALSE),"")</f>
        <v>0</v>
      </c>
      <c r="U2290" s="15" t="str">
        <f t="shared" si="282"/>
        <v/>
      </c>
      <c r="V2290" s="19">
        <f>IFERROR(VLOOKUP(D2290,'[1]comparativo br'!$A:$D,4,FALSE),"")</f>
        <v>46</v>
      </c>
      <c r="W2290" s="19">
        <f>IFERROR(VLOOKUP(D2290,'[1]comparativo br'!$A:$E,5,FALSE),"")</f>
        <v>53</v>
      </c>
      <c r="X2290" s="15">
        <f t="shared" si="288"/>
        <v>0.15217391304347827</v>
      </c>
      <c r="Y2290" s="18" t="e">
        <f>SUMIFS([2]Plan2!$H:$H,[2]Plan2!$A:$A,$D2290,[2]Plan2!$U:$U,6)</f>
        <v>#VALUE!</v>
      </c>
      <c r="Z2290" s="18" t="e">
        <f>SUMIFS([2]Plan2!$H:$H,[2]Plan2!$A:$A,$D2290,[2]Plan2!$U:$U,7)</f>
        <v>#VALUE!</v>
      </c>
      <c r="AA2290" s="18" t="e">
        <f>SUMIFS([2]Plan2!$H:$H,[2]Plan2!$A:$A,$D2290,[2]Plan2!$U:$U,8)</f>
        <v>#VALUE!</v>
      </c>
      <c r="AB2290" s="18" t="e">
        <f>SUMIFS([2]Plan2!$H:$H,[2]Plan2!$A:$A,$D2290,[2]Plan2!$U:$U,9)</f>
        <v>#VALUE!</v>
      </c>
      <c r="AC2290" s="18" t="e">
        <f>SUMIFS([2]Plan2!$H:$H,[2]Plan2!$A:$A,$D2290,[2]Plan2!$U:$U,10)</f>
        <v>#VALUE!</v>
      </c>
      <c r="AD2290" s="18" t="e">
        <f>SUMIFS([2]Plan2!$H:$H,[2]Plan2!$A:$A,$D2290,[2]Plan2!$U:$U,11)</f>
        <v>#VALUE!</v>
      </c>
      <c r="AE2290" s="18" t="e">
        <f>SUMIFS([2]Plan2!$H:$H,[2]Plan2!$A:$A,$D2290,[2]Plan2!$U:$U,12)</f>
        <v>#VALUE!</v>
      </c>
      <c r="AF2290" s="18" t="e">
        <f>SUMIFS([2]Plan2!$H:$H,[2]Plan2!$A:$A,$D2290,[2]Plan2!$U:$U,1)</f>
        <v>#VALUE!</v>
      </c>
      <c r="AG2290" s="18" t="e">
        <f>SUMIFS([2]Plan2!$H:$H,[2]Plan2!$A:$A,$D2290,[2]Plan2!$U:$U,2)</f>
        <v>#VALUE!</v>
      </c>
      <c r="AH2290" s="18" t="e">
        <f>SUMIFS([2]Plan2!$H:$H,[2]Plan2!$A:$A,$D2290,[2]Plan2!$U:$U,3)</f>
        <v>#VALUE!</v>
      </c>
      <c r="AI2290" s="18" t="e">
        <f>SUMIFS([2]Plan2!$H:$H,[2]Plan2!$A:$A,$D2290,[2]Plan2!$U:$U,4)</f>
        <v>#VALUE!</v>
      </c>
      <c r="AJ2290" s="18" t="e">
        <f>SUMIFS([2]Plan2!$H:$H,[2]Plan2!$A:$A,$D2290,[2]Plan2!$U:$U,5)</f>
        <v>#VALUE!</v>
      </c>
      <c r="AK2290" s="23" t="e">
        <f t="shared" si="283"/>
        <v>#VALUE!</v>
      </c>
      <c r="AL2290" s="23" t="e">
        <f t="shared" si="287"/>
        <v>#VALUE!</v>
      </c>
      <c r="AM2290">
        <f t="shared" si="284"/>
        <v>0</v>
      </c>
    </row>
    <row r="2291" spans="1:39" ht="15.75" x14ac:dyDescent="0.25">
      <c r="A2291" s="21" t="s">
        <v>23</v>
      </c>
      <c r="B2291" s="21" t="s">
        <v>1519</v>
      </c>
      <c r="C2291" s="21">
        <v>90055054</v>
      </c>
      <c r="D2291" s="25">
        <v>194400</v>
      </c>
      <c r="E2291" s="21" t="s">
        <v>33</v>
      </c>
      <c r="F2291" s="31" t="s">
        <v>33</v>
      </c>
      <c r="G2291" s="21" t="s">
        <v>264</v>
      </c>
      <c r="H2291" s="21" t="s">
        <v>2400</v>
      </c>
      <c r="I2291" s="25" t="s">
        <v>45</v>
      </c>
      <c r="J2291" s="21" t="s">
        <v>27</v>
      </c>
      <c r="K2291" s="21" t="s">
        <v>74</v>
      </c>
      <c r="L2291" s="20"/>
      <c r="M2291" s="20">
        <v>45770</v>
      </c>
      <c r="N2291" s="21" t="s">
        <v>18</v>
      </c>
      <c r="O2291" s="21">
        <v>0</v>
      </c>
      <c r="P2291" s="21">
        <v>0</v>
      </c>
      <c r="Q2291" s="21">
        <v>1</v>
      </c>
      <c r="R2291" s="15">
        <v>1</v>
      </c>
      <c r="S2291" s="18">
        <f>IFERROR(VLOOKUP(D2291,'[1]comparativo br'!$A:$B,2,FALSE),"")</f>
        <v>0</v>
      </c>
      <c r="T2291" s="18">
        <f>IFERROR(VLOOKUP(D2291,'[1]comparativo br'!$A:$C,3,FALSE),"")</f>
        <v>0</v>
      </c>
      <c r="U2291" s="15" t="str">
        <f t="shared" si="282"/>
        <v/>
      </c>
      <c r="V2291" s="19">
        <f>IFERROR(VLOOKUP(D2291,'[1]comparativo br'!$A:$D,4,FALSE),"")</f>
        <v>1</v>
      </c>
      <c r="W2291" s="19">
        <f>IFERROR(VLOOKUP(D2291,'[1]comparativo br'!$A:$E,5,FALSE),"")</f>
        <v>5</v>
      </c>
      <c r="X2291" s="15">
        <f t="shared" si="288"/>
        <v>4</v>
      </c>
      <c r="Y2291" s="18" t="e">
        <f>SUMIFS([2]Plan2!$H:$H,[2]Plan2!$A:$A,$D2291,[2]Plan2!$U:$U,6)</f>
        <v>#VALUE!</v>
      </c>
      <c r="Z2291" s="18" t="e">
        <f>SUMIFS([2]Plan2!$H:$H,[2]Plan2!$A:$A,$D2291,[2]Plan2!$U:$U,7)</f>
        <v>#VALUE!</v>
      </c>
      <c r="AA2291" s="18" t="e">
        <f>SUMIFS([2]Plan2!$H:$H,[2]Plan2!$A:$A,$D2291,[2]Plan2!$U:$U,8)</f>
        <v>#VALUE!</v>
      </c>
      <c r="AB2291" s="18" t="e">
        <f>SUMIFS([2]Plan2!$H:$H,[2]Plan2!$A:$A,$D2291,[2]Plan2!$U:$U,9)</f>
        <v>#VALUE!</v>
      </c>
      <c r="AC2291" s="18" t="e">
        <f>SUMIFS([2]Plan2!$H:$H,[2]Plan2!$A:$A,$D2291,[2]Plan2!$U:$U,10)</f>
        <v>#VALUE!</v>
      </c>
      <c r="AD2291" s="18" t="e">
        <f>SUMIFS([2]Plan2!$H:$H,[2]Plan2!$A:$A,$D2291,[2]Plan2!$U:$U,11)</f>
        <v>#VALUE!</v>
      </c>
      <c r="AE2291" s="18" t="e">
        <f>SUMIFS([2]Plan2!$H:$H,[2]Plan2!$A:$A,$D2291,[2]Plan2!$U:$U,12)</f>
        <v>#VALUE!</v>
      </c>
      <c r="AF2291" s="18" t="e">
        <f>SUMIFS([2]Plan2!$H:$H,[2]Plan2!$A:$A,$D2291,[2]Plan2!$U:$U,1)</f>
        <v>#VALUE!</v>
      </c>
      <c r="AG2291" s="18" t="e">
        <f>SUMIFS([2]Plan2!$H:$H,[2]Plan2!$A:$A,$D2291,[2]Plan2!$U:$U,2)</f>
        <v>#VALUE!</v>
      </c>
      <c r="AH2291" s="18" t="e">
        <f>SUMIFS([2]Plan2!$H:$H,[2]Plan2!$A:$A,$D2291,[2]Plan2!$U:$U,3)</f>
        <v>#VALUE!</v>
      </c>
      <c r="AI2291" s="18" t="e">
        <f>SUMIFS([2]Plan2!$H:$H,[2]Plan2!$A:$A,$D2291,[2]Plan2!$U:$U,4)</f>
        <v>#VALUE!</v>
      </c>
      <c r="AJ2291" s="18" t="e">
        <f>SUMIFS([2]Plan2!$H:$H,[2]Plan2!$A:$A,$D2291,[2]Plan2!$U:$U,5)</f>
        <v>#VALUE!</v>
      </c>
      <c r="AK2291" s="23" t="e">
        <f t="shared" si="283"/>
        <v>#VALUE!</v>
      </c>
      <c r="AL2291" s="23" t="e">
        <f t="shared" si="287"/>
        <v>#VALUE!</v>
      </c>
      <c r="AM2291">
        <f t="shared" si="284"/>
        <v>0</v>
      </c>
    </row>
    <row r="2292" spans="1:39" ht="15.75" x14ac:dyDescent="0.25">
      <c r="A2292" s="21" t="s">
        <v>23</v>
      </c>
      <c r="B2292" s="21" t="s">
        <v>1519</v>
      </c>
      <c r="C2292" s="21">
        <v>90055054</v>
      </c>
      <c r="D2292" s="25">
        <v>192047</v>
      </c>
      <c r="E2292" s="21" t="s">
        <v>33</v>
      </c>
      <c r="F2292" s="31" t="s">
        <v>33</v>
      </c>
      <c r="G2292" s="21" t="s">
        <v>264</v>
      </c>
      <c r="H2292" s="21" t="s">
        <v>692</v>
      </c>
      <c r="I2292" s="25" t="s">
        <v>45</v>
      </c>
      <c r="J2292" s="21" t="s">
        <v>27</v>
      </c>
      <c r="K2292" s="21" t="s">
        <v>74</v>
      </c>
      <c r="L2292" s="20">
        <v>43875</v>
      </c>
      <c r="M2292" s="20">
        <v>45782</v>
      </c>
      <c r="N2292" s="21" t="s">
        <v>18</v>
      </c>
      <c r="O2292" s="21">
        <v>45</v>
      </c>
      <c r="P2292" s="21">
        <v>4</v>
      </c>
      <c r="Q2292" s="21">
        <v>9</v>
      </c>
      <c r="R2292" s="15">
        <f t="shared" ref="R2292:R2299" si="289">(Q2292-P2292)/P2292</f>
        <v>1.25</v>
      </c>
      <c r="S2292" s="18">
        <f>IFERROR(VLOOKUP(D2292,'[1]comparativo br'!$A:$B,2,FALSE),"")</f>
        <v>0</v>
      </c>
      <c r="T2292" s="18">
        <f>IFERROR(VLOOKUP(D2292,'[1]comparativo br'!$A:$C,3,FALSE),"")</f>
        <v>0</v>
      </c>
      <c r="U2292" s="15" t="str">
        <f t="shared" si="282"/>
        <v/>
      </c>
      <c r="V2292" s="19">
        <f>IFERROR(VLOOKUP(D2292,'[1]comparativo br'!$A:$D,4,FALSE),"")</f>
        <v>10</v>
      </c>
      <c r="W2292" s="19">
        <f>IFERROR(VLOOKUP(D2292,'[1]comparativo br'!$A:$E,5,FALSE),"")</f>
        <v>3</v>
      </c>
      <c r="X2292" s="15">
        <f t="shared" si="288"/>
        <v>-0.7</v>
      </c>
      <c r="Y2292" s="18" t="e">
        <f>SUMIFS([2]Plan2!$H:$H,[2]Plan2!$A:$A,$D2292,[2]Plan2!$U:$U,6)</f>
        <v>#VALUE!</v>
      </c>
      <c r="Z2292" s="18" t="e">
        <f>SUMIFS([2]Plan2!$H:$H,[2]Plan2!$A:$A,$D2292,[2]Plan2!$U:$U,7)</f>
        <v>#VALUE!</v>
      </c>
      <c r="AA2292" s="18" t="e">
        <f>SUMIFS([2]Plan2!$H:$H,[2]Plan2!$A:$A,$D2292,[2]Plan2!$U:$U,8)</f>
        <v>#VALUE!</v>
      </c>
      <c r="AB2292" s="18" t="e">
        <f>SUMIFS([2]Plan2!$H:$H,[2]Plan2!$A:$A,$D2292,[2]Plan2!$U:$U,9)</f>
        <v>#VALUE!</v>
      </c>
      <c r="AC2292" s="18" t="e">
        <f>SUMIFS([2]Plan2!$H:$H,[2]Plan2!$A:$A,$D2292,[2]Plan2!$U:$U,10)</f>
        <v>#VALUE!</v>
      </c>
      <c r="AD2292" s="18" t="e">
        <f>SUMIFS([2]Plan2!$H:$H,[2]Plan2!$A:$A,$D2292,[2]Plan2!$U:$U,11)</f>
        <v>#VALUE!</v>
      </c>
      <c r="AE2292" s="18" t="e">
        <f>SUMIFS([2]Plan2!$H:$H,[2]Plan2!$A:$A,$D2292,[2]Plan2!$U:$U,12)</f>
        <v>#VALUE!</v>
      </c>
      <c r="AF2292" s="18" t="e">
        <f>SUMIFS([2]Plan2!$H:$H,[2]Plan2!$A:$A,$D2292,[2]Plan2!$U:$U,1)</f>
        <v>#VALUE!</v>
      </c>
      <c r="AG2292" s="18" t="e">
        <f>SUMIFS([2]Plan2!$H:$H,[2]Plan2!$A:$A,$D2292,[2]Plan2!$U:$U,2)</f>
        <v>#VALUE!</v>
      </c>
      <c r="AH2292" s="18" t="e">
        <f>SUMIFS([2]Plan2!$H:$H,[2]Plan2!$A:$A,$D2292,[2]Plan2!$U:$U,3)</f>
        <v>#VALUE!</v>
      </c>
      <c r="AI2292" s="18" t="e">
        <f>SUMIFS([2]Plan2!$H:$H,[2]Plan2!$A:$A,$D2292,[2]Plan2!$U:$U,4)</f>
        <v>#VALUE!</v>
      </c>
      <c r="AJ2292" s="18" t="e">
        <f>SUMIFS([2]Plan2!$H:$H,[2]Plan2!$A:$A,$D2292,[2]Plan2!$U:$U,5)</f>
        <v>#VALUE!</v>
      </c>
      <c r="AK2292" s="23" t="e">
        <f t="shared" si="283"/>
        <v>#VALUE!</v>
      </c>
      <c r="AL2292" s="23" t="e">
        <f t="shared" si="287"/>
        <v>#VALUE!</v>
      </c>
      <c r="AM2292">
        <f t="shared" si="284"/>
        <v>0</v>
      </c>
    </row>
    <row r="2293" spans="1:39" ht="15.75" x14ac:dyDescent="0.25">
      <c r="A2293" s="21" t="s">
        <v>23</v>
      </c>
      <c r="B2293" s="21" t="s">
        <v>1519</v>
      </c>
      <c r="C2293" s="21">
        <v>90055054</v>
      </c>
      <c r="D2293" s="25">
        <v>101892</v>
      </c>
      <c r="E2293" s="21" t="s">
        <v>33</v>
      </c>
      <c r="F2293" s="31" t="s">
        <v>33</v>
      </c>
      <c r="G2293" s="21" t="s">
        <v>264</v>
      </c>
      <c r="H2293" s="21" t="s">
        <v>414</v>
      </c>
      <c r="I2293" s="25" t="s">
        <v>45</v>
      </c>
      <c r="J2293" s="21" t="s">
        <v>27</v>
      </c>
      <c r="K2293" s="21" t="s">
        <v>74</v>
      </c>
      <c r="L2293" s="20">
        <v>43875</v>
      </c>
      <c r="M2293" s="20">
        <v>45783</v>
      </c>
      <c r="N2293" s="21" t="s">
        <v>18</v>
      </c>
      <c r="O2293" s="21">
        <v>106</v>
      </c>
      <c r="P2293" s="21">
        <v>39</v>
      </c>
      <c r="Q2293" s="21">
        <v>38</v>
      </c>
      <c r="R2293" s="15">
        <f t="shared" si="289"/>
        <v>-2.564102564102564E-2</v>
      </c>
      <c r="S2293" s="18">
        <f>IFERROR(VLOOKUP(D2293,'[1]comparativo br'!$A:$B,2,FALSE),"")</f>
        <v>0</v>
      </c>
      <c r="T2293" s="18">
        <f>IFERROR(VLOOKUP(D2293,'[1]comparativo br'!$A:$C,3,FALSE),"")</f>
        <v>0</v>
      </c>
      <c r="U2293" s="15" t="str">
        <f t="shared" si="282"/>
        <v/>
      </c>
      <c r="V2293" s="19">
        <f>IFERROR(VLOOKUP(D2293,'[1]comparativo br'!$A:$D,4,FALSE),"")</f>
        <v>73</v>
      </c>
      <c r="W2293" s="19">
        <f>IFERROR(VLOOKUP(D2293,'[1]comparativo br'!$A:$E,5,FALSE),"")</f>
        <v>11</v>
      </c>
      <c r="X2293" s="15">
        <f t="shared" si="288"/>
        <v>-0.84931506849315064</v>
      </c>
      <c r="Y2293" s="18" t="e">
        <f>SUMIFS([2]Plan2!$H:$H,[2]Plan2!$A:$A,$D2293,[2]Plan2!$U:$U,6)</f>
        <v>#VALUE!</v>
      </c>
      <c r="Z2293" s="18" t="e">
        <f>SUMIFS([2]Plan2!$H:$H,[2]Plan2!$A:$A,$D2293,[2]Plan2!$U:$U,7)</f>
        <v>#VALUE!</v>
      </c>
      <c r="AA2293" s="18" t="e">
        <f>SUMIFS([2]Plan2!$H:$H,[2]Plan2!$A:$A,$D2293,[2]Plan2!$U:$U,8)</f>
        <v>#VALUE!</v>
      </c>
      <c r="AB2293" s="18" t="e">
        <f>SUMIFS([2]Plan2!$H:$H,[2]Plan2!$A:$A,$D2293,[2]Plan2!$U:$U,9)</f>
        <v>#VALUE!</v>
      </c>
      <c r="AC2293" s="18" t="e">
        <f>SUMIFS([2]Plan2!$H:$H,[2]Plan2!$A:$A,$D2293,[2]Plan2!$U:$U,10)</f>
        <v>#VALUE!</v>
      </c>
      <c r="AD2293" s="18" t="e">
        <f>SUMIFS([2]Plan2!$H:$H,[2]Plan2!$A:$A,$D2293,[2]Plan2!$U:$U,11)</f>
        <v>#VALUE!</v>
      </c>
      <c r="AE2293" s="18" t="e">
        <f>SUMIFS([2]Plan2!$H:$H,[2]Plan2!$A:$A,$D2293,[2]Plan2!$U:$U,12)</f>
        <v>#VALUE!</v>
      </c>
      <c r="AF2293" s="18" t="e">
        <f>SUMIFS([2]Plan2!$H:$H,[2]Plan2!$A:$A,$D2293,[2]Plan2!$U:$U,1)</f>
        <v>#VALUE!</v>
      </c>
      <c r="AG2293" s="18" t="e">
        <f>SUMIFS([2]Plan2!$H:$H,[2]Plan2!$A:$A,$D2293,[2]Plan2!$U:$U,2)</f>
        <v>#VALUE!</v>
      </c>
      <c r="AH2293" s="18" t="e">
        <f>SUMIFS([2]Plan2!$H:$H,[2]Plan2!$A:$A,$D2293,[2]Plan2!$U:$U,3)</f>
        <v>#VALUE!</v>
      </c>
      <c r="AI2293" s="18" t="e">
        <f>SUMIFS([2]Plan2!$H:$H,[2]Plan2!$A:$A,$D2293,[2]Plan2!$U:$U,4)</f>
        <v>#VALUE!</v>
      </c>
      <c r="AJ2293" s="18" t="e">
        <f>SUMIFS([2]Plan2!$H:$H,[2]Plan2!$A:$A,$D2293,[2]Plan2!$U:$U,5)</f>
        <v>#VALUE!</v>
      </c>
      <c r="AK2293" s="23" t="e">
        <f t="shared" si="283"/>
        <v>#VALUE!</v>
      </c>
      <c r="AL2293" s="23" t="e">
        <f t="shared" si="287"/>
        <v>#VALUE!</v>
      </c>
      <c r="AM2293">
        <f t="shared" si="284"/>
        <v>0</v>
      </c>
    </row>
    <row r="2294" spans="1:39" ht="15.75" x14ac:dyDescent="0.25">
      <c r="A2294" s="21" t="s">
        <v>23</v>
      </c>
      <c r="B2294" s="21" t="s">
        <v>1519</v>
      </c>
      <c r="C2294" s="21">
        <v>90055054</v>
      </c>
      <c r="D2294" s="25">
        <v>192045</v>
      </c>
      <c r="E2294" s="21" t="s">
        <v>33</v>
      </c>
      <c r="F2294" s="31" t="s">
        <v>33</v>
      </c>
      <c r="G2294" s="21" t="s">
        <v>264</v>
      </c>
      <c r="H2294" s="21" t="s">
        <v>690</v>
      </c>
      <c r="I2294" s="25" t="s">
        <v>45</v>
      </c>
      <c r="J2294" s="21" t="s">
        <v>27</v>
      </c>
      <c r="K2294" s="21" t="s">
        <v>74</v>
      </c>
      <c r="L2294" s="20">
        <v>43875</v>
      </c>
      <c r="M2294" s="20">
        <v>45791</v>
      </c>
      <c r="N2294" s="21" t="s">
        <v>18</v>
      </c>
      <c r="O2294" s="21">
        <v>55</v>
      </c>
      <c r="P2294" s="21">
        <v>32</v>
      </c>
      <c r="Q2294" s="21">
        <v>27</v>
      </c>
      <c r="R2294" s="15">
        <f t="shared" si="289"/>
        <v>-0.15625</v>
      </c>
      <c r="S2294" s="18">
        <f>IFERROR(VLOOKUP(D2294,'[1]comparativo br'!$A:$B,2,FALSE),"")</f>
        <v>0</v>
      </c>
      <c r="T2294" s="18">
        <f>IFERROR(VLOOKUP(D2294,'[1]comparativo br'!$A:$C,3,FALSE),"")</f>
        <v>0</v>
      </c>
      <c r="U2294" s="15" t="str">
        <f t="shared" si="282"/>
        <v/>
      </c>
      <c r="V2294" s="19">
        <f>IFERROR(VLOOKUP(D2294,'[1]comparativo br'!$A:$D,4,FALSE),"")</f>
        <v>28</v>
      </c>
      <c r="W2294" s="19">
        <f>IFERROR(VLOOKUP(D2294,'[1]comparativo br'!$A:$E,5,FALSE),"")</f>
        <v>35</v>
      </c>
      <c r="X2294" s="15">
        <f t="shared" si="288"/>
        <v>0.25</v>
      </c>
      <c r="Y2294" s="18" t="e">
        <f>SUMIFS([2]Plan2!$H:$H,[2]Plan2!$A:$A,$D2294,[2]Plan2!$U:$U,6)</f>
        <v>#VALUE!</v>
      </c>
      <c r="Z2294" s="18" t="e">
        <f>SUMIFS([2]Plan2!$H:$H,[2]Plan2!$A:$A,$D2294,[2]Plan2!$U:$U,7)</f>
        <v>#VALUE!</v>
      </c>
      <c r="AA2294" s="18" t="e">
        <f>SUMIFS([2]Plan2!$H:$H,[2]Plan2!$A:$A,$D2294,[2]Plan2!$U:$U,8)</f>
        <v>#VALUE!</v>
      </c>
      <c r="AB2294" s="18" t="e">
        <f>SUMIFS([2]Plan2!$H:$H,[2]Plan2!$A:$A,$D2294,[2]Plan2!$U:$U,9)</f>
        <v>#VALUE!</v>
      </c>
      <c r="AC2294" s="18" t="e">
        <f>SUMIFS([2]Plan2!$H:$H,[2]Plan2!$A:$A,$D2294,[2]Plan2!$U:$U,10)</f>
        <v>#VALUE!</v>
      </c>
      <c r="AD2294" s="18" t="e">
        <f>SUMIFS([2]Plan2!$H:$H,[2]Plan2!$A:$A,$D2294,[2]Plan2!$U:$U,11)</f>
        <v>#VALUE!</v>
      </c>
      <c r="AE2294" s="18" t="e">
        <f>SUMIFS([2]Plan2!$H:$H,[2]Plan2!$A:$A,$D2294,[2]Plan2!$U:$U,12)</f>
        <v>#VALUE!</v>
      </c>
      <c r="AF2294" s="18" t="e">
        <f>SUMIFS([2]Plan2!$H:$H,[2]Plan2!$A:$A,$D2294,[2]Plan2!$U:$U,1)</f>
        <v>#VALUE!</v>
      </c>
      <c r="AG2294" s="18" t="e">
        <f>SUMIFS([2]Plan2!$H:$H,[2]Plan2!$A:$A,$D2294,[2]Plan2!$U:$U,2)</f>
        <v>#VALUE!</v>
      </c>
      <c r="AH2294" s="18" t="e">
        <f>SUMIFS([2]Plan2!$H:$H,[2]Plan2!$A:$A,$D2294,[2]Plan2!$U:$U,3)</f>
        <v>#VALUE!</v>
      </c>
      <c r="AI2294" s="18" t="e">
        <f>SUMIFS([2]Plan2!$H:$H,[2]Plan2!$A:$A,$D2294,[2]Plan2!$U:$U,4)</f>
        <v>#VALUE!</v>
      </c>
      <c r="AJ2294" s="18" t="e">
        <f>SUMIFS([2]Plan2!$H:$H,[2]Plan2!$A:$A,$D2294,[2]Plan2!$U:$U,5)</f>
        <v>#VALUE!</v>
      </c>
      <c r="AK2294" s="23" t="e">
        <f t="shared" si="283"/>
        <v>#VALUE!</v>
      </c>
      <c r="AL2294" s="23" t="e">
        <f t="shared" si="287"/>
        <v>#VALUE!</v>
      </c>
      <c r="AM2294">
        <f t="shared" si="284"/>
        <v>0</v>
      </c>
    </row>
    <row r="2295" spans="1:39" ht="15.75" x14ac:dyDescent="0.25">
      <c r="A2295" s="21" t="s">
        <v>23</v>
      </c>
      <c r="B2295" s="21" t="s">
        <v>1519</v>
      </c>
      <c r="C2295" s="21">
        <v>90055054</v>
      </c>
      <c r="D2295" s="25">
        <v>502029</v>
      </c>
      <c r="E2295" s="21" t="s">
        <v>33</v>
      </c>
      <c r="F2295" s="31" t="s">
        <v>33</v>
      </c>
      <c r="G2295" s="21" t="s">
        <v>264</v>
      </c>
      <c r="H2295" s="21" t="s">
        <v>785</v>
      </c>
      <c r="I2295" s="25" t="s">
        <v>45</v>
      </c>
      <c r="J2295" s="21" t="s">
        <v>27</v>
      </c>
      <c r="K2295" s="21" t="s">
        <v>74</v>
      </c>
      <c r="L2295" s="20">
        <v>43875</v>
      </c>
      <c r="M2295" s="20">
        <v>45791</v>
      </c>
      <c r="N2295" s="21" t="s">
        <v>18</v>
      </c>
      <c r="O2295" s="21">
        <v>70</v>
      </c>
      <c r="P2295" s="21">
        <v>18</v>
      </c>
      <c r="Q2295" s="21">
        <v>4</v>
      </c>
      <c r="R2295" s="15">
        <f t="shared" si="289"/>
        <v>-0.77777777777777779</v>
      </c>
      <c r="S2295" s="18">
        <f>IFERROR(VLOOKUP(D2295,'[1]comparativo br'!$A:$B,2,FALSE),"")</f>
        <v>0</v>
      </c>
      <c r="T2295" s="18">
        <f>IFERROR(VLOOKUP(D2295,'[1]comparativo br'!$A:$C,3,FALSE),"")</f>
        <v>0</v>
      </c>
      <c r="U2295" s="15" t="str">
        <f t="shared" si="282"/>
        <v/>
      </c>
      <c r="V2295" s="19">
        <f>IFERROR(VLOOKUP(D2295,'[1]comparativo br'!$A:$D,4,FALSE),"")</f>
        <v>12</v>
      </c>
      <c r="W2295" s="19">
        <f>IFERROR(VLOOKUP(D2295,'[1]comparativo br'!$A:$E,5,FALSE),"")</f>
        <v>0</v>
      </c>
      <c r="X2295" s="15">
        <f t="shared" si="288"/>
        <v>-1</v>
      </c>
      <c r="Y2295" s="18" t="e">
        <f>SUMIFS([2]Plan2!$H:$H,[2]Plan2!$A:$A,$D2295,[2]Plan2!$U:$U,6)</f>
        <v>#VALUE!</v>
      </c>
      <c r="Z2295" s="18" t="e">
        <f>SUMIFS([2]Plan2!$H:$H,[2]Plan2!$A:$A,$D2295,[2]Plan2!$U:$U,7)</f>
        <v>#VALUE!</v>
      </c>
      <c r="AA2295" s="18" t="e">
        <f>SUMIFS([2]Plan2!$H:$H,[2]Plan2!$A:$A,$D2295,[2]Plan2!$U:$U,8)</f>
        <v>#VALUE!</v>
      </c>
      <c r="AB2295" s="18" t="e">
        <f>SUMIFS([2]Plan2!$H:$H,[2]Plan2!$A:$A,$D2295,[2]Plan2!$U:$U,9)</f>
        <v>#VALUE!</v>
      </c>
      <c r="AC2295" s="18" t="e">
        <f>SUMIFS([2]Plan2!$H:$H,[2]Plan2!$A:$A,$D2295,[2]Plan2!$U:$U,10)</f>
        <v>#VALUE!</v>
      </c>
      <c r="AD2295" s="18" t="e">
        <f>SUMIFS([2]Plan2!$H:$H,[2]Plan2!$A:$A,$D2295,[2]Plan2!$U:$U,11)</f>
        <v>#VALUE!</v>
      </c>
      <c r="AE2295" s="18" t="e">
        <f>SUMIFS([2]Plan2!$H:$H,[2]Plan2!$A:$A,$D2295,[2]Plan2!$U:$U,12)</f>
        <v>#VALUE!</v>
      </c>
      <c r="AF2295" s="18" t="e">
        <f>SUMIFS([2]Plan2!$H:$H,[2]Plan2!$A:$A,$D2295,[2]Plan2!$U:$U,1)</f>
        <v>#VALUE!</v>
      </c>
      <c r="AG2295" s="18" t="e">
        <f>SUMIFS([2]Plan2!$H:$H,[2]Plan2!$A:$A,$D2295,[2]Plan2!$U:$U,2)</f>
        <v>#VALUE!</v>
      </c>
      <c r="AH2295" s="18" t="e">
        <f>SUMIFS([2]Plan2!$H:$H,[2]Plan2!$A:$A,$D2295,[2]Plan2!$U:$U,3)</f>
        <v>#VALUE!</v>
      </c>
      <c r="AI2295" s="18" t="e">
        <f>SUMIFS([2]Plan2!$H:$H,[2]Plan2!$A:$A,$D2295,[2]Plan2!$U:$U,4)</f>
        <v>#VALUE!</v>
      </c>
      <c r="AJ2295" s="18" t="e">
        <f>SUMIFS([2]Plan2!$H:$H,[2]Plan2!$A:$A,$D2295,[2]Plan2!$U:$U,5)</f>
        <v>#VALUE!</v>
      </c>
      <c r="AK2295" s="23" t="e">
        <f t="shared" si="283"/>
        <v>#VALUE!</v>
      </c>
      <c r="AL2295" s="23" t="e">
        <f t="shared" si="287"/>
        <v>#VALUE!</v>
      </c>
      <c r="AM2295">
        <f t="shared" si="284"/>
        <v>0</v>
      </c>
    </row>
    <row r="2296" spans="1:39" ht="15.75" x14ac:dyDescent="0.25">
      <c r="A2296" s="21" t="s">
        <v>23</v>
      </c>
      <c r="B2296" s="21" t="s">
        <v>1519</v>
      </c>
      <c r="C2296" s="21">
        <v>90055054</v>
      </c>
      <c r="D2296" s="25">
        <v>194402</v>
      </c>
      <c r="E2296" s="21" t="s">
        <v>33</v>
      </c>
      <c r="F2296" s="31" t="s">
        <v>33</v>
      </c>
      <c r="G2296" s="21" t="s">
        <v>264</v>
      </c>
      <c r="H2296" s="21" t="s">
        <v>491</v>
      </c>
      <c r="I2296" s="25" t="s">
        <v>45</v>
      </c>
      <c r="J2296" s="21" t="s">
        <v>27</v>
      </c>
      <c r="K2296" s="21" t="s">
        <v>74</v>
      </c>
      <c r="L2296" s="20">
        <v>45733</v>
      </c>
      <c r="M2296" s="20">
        <v>45793</v>
      </c>
      <c r="N2296" s="21" t="s">
        <v>18</v>
      </c>
      <c r="O2296" s="21">
        <v>146</v>
      </c>
      <c r="P2296" s="21">
        <v>76</v>
      </c>
      <c r="Q2296" s="21">
        <v>198</v>
      </c>
      <c r="R2296" s="15">
        <f t="shared" si="289"/>
        <v>1.6052631578947369</v>
      </c>
      <c r="S2296" s="18">
        <f>IFERROR(VLOOKUP(D2296,'[1]comparativo br'!$A:$B,2,FALSE),"")</f>
        <v>900</v>
      </c>
      <c r="T2296" s="18">
        <f>IFERROR(VLOOKUP(D2296,'[1]comparativo br'!$A:$C,3,FALSE),"")</f>
        <v>0</v>
      </c>
      <c r="U2296" s="15">
        <f t="shared" si="282"/>
        <v>-1</v>
      </c>
      <c r="V2296" s="19">
        <f>IFERROR(VLOOKUP(D2296,'[1]comparativo br'!$A:$D,4,FALSE),"")</f>
        <v>234</v>
      </c>
      <c r="W2296" s="19">
        <f>IFERROR(VLOOKUP(D2296,'[1]comparativo br'!$A:$E,5,FALSE),"")</f>
        <v>24</v>
      </c>
      <c r="X2296" s="15">
        <f t="shared" si="288"/>
        <v>-0.89743589743589747</v>
      </c>
      <c r="Y2296" s="18" t="e">
        <f>SUMIFS([2]Plan2!$H:$H,[2]Plan2!$A:$A,$D2296,[2]Plan2!$U:$U,6)</f>
        <v>#VALUE!</v>
      </c>
      <c r="Z2296" s="18" t="e">
        <f>SUMIFS([2]Plan2!$H:$H,[2]Plan2!$A:$A,$D2296,[2]Plan2!$U:$U,7)</f>
        <v>#VALUE!</v>
      </c>
      <c r="AA2296" s="18" t="e">
        <f>SUMIFS([2]Plan2!$H:$H,[2]Plan2!$A:$A,$D2296,[2]Plan2!$U:$U,8)</f>
        <v>#VALUE!</v>
      </c>
      <c r="AB2296" s="18" t="e">
        <f>SUMIFS([2]Plan2!$H:$H,[2]Plan2!$A:$A,$D2296,[2]Plan2!$U:$U,9)</f>
        <v>#VALUE!</v>
      </c>
      <c r="AC2296" s="18" t="e">
        <f>SUMIFS([2]Plan2!$H:$H,[2]Plan2!$A:$A,$D2296,[2]Plan2!$U:$U,10)</f>
        <v>#VALUE!</v>
      </c>
      <c r="AD2296" s="18" t="e">
        <f>SUMIFS([2]Plan2!$H:$H,[2]Plan2!$A:$A,$D2296,[2]Plan2!$U:$U,11)</f>
        <v>#VALUE!</v>
      </c>
      <c r="AE2296" s="18" t="e">
        <f>SUMIFS([2]Plan2!$H:$H,[2]Plan2!$A:$A,$D2296,[2]Plan2!$U:$U,12)</f>
        <v>#VALUE!</v>
      </c>
      <c r="AF2296" s="18" t="e">
        <f>SUMIFS([2]Plan2!$H:$H,[2]Plan2!$A:$A,$D2296,[2]Plan2!$U:$U,1)</f>
        <v>#VALUE!</v>
      </c>
      <c r="AG2296" s="18" t="e">
        <f>SUMIFS([2]Plan2!$H:$H,[2]Plan2!$A:$A,$D2296,[2]Plan2!$U:$U,2)</f>
        <v>#VALUE!</v>
      </c>
      <c r="AH2296" s="18" t="e">
        <f>SUMIFS([2]Plan2!$H:$H,[2]Plan2!$A:$A,$D2296,[2]Plan2!$U:$U,3)</f>
        <v>#VALUE!</v>
      </c>
      <c r="AI2296" s="18" t="e">
        <f>SUMIFS([2]Plan2!$H:$H,[2]Plan2!$A:$A,$D2296,[2]Plan2!$U:$U,4)</f>
        <v>#VALUE!</v>
      </c>
      <c r="AJ2296" s="18" t="e">
        <f>SUMIFS([2]Plan2!$H:$H,[2]Plan2!$A:$A,$D2296,[2]Plan2!$U:$U,5)</f>
        <v>#VALUE!</v>
      </c>
      <c r="AK2296" s="23" t="e">
        <f t="shared" si="283"/>
        <v>#VALUE!</v>
      </c>
      <c r="AL2296" s="23" t="e">
        <f t="shared" si="287"/>
        <v>#VALUE!</v>
      </c>
      <c r="AM2296">
        <f t="shared" si="284"/>
        <v>0</v>
      </c>
    </row>
    <row r="2297" spans="1:39" ht="15.75" x14ac:dyDescent="0.25">
      <c r="A2297" s="21" t="s">
        <v>23</v>
      </c>
      <c r="B2297" s="21" t="s">
        <v>1519</v>
      </c>
      <c r="C2297" s="21">
        <v>90055054</v>
      </c>
      <c r="D2297" s="25">
        <v>194403</v>
      </c>
      <c r="E2297" s="21" t="s">
        <v>33</v>
      </c>
      <c r="F2297" s="31" t="s">
        <v>33</v>
      </c>
      <c r="G2297" s="21" t="s">
        <v>264</v>
      </c>
      <c r="H2297" s="21" t="s">
        <v>491</v>
      </c>
      <c r="I2297" s="25" t="s">
        <v>45</v>
      </c>
      <c r="J2297" s="21" t="s">
        <v>16</v>
      </c>
      <c r="K2297" s="21" t="s">
        <v>17</v>
      </c>
      <c r="L2297" s="20">
        <v>45776</v>
      </c>
      <c r="M2297" s="20">
        <v>45797</v>
      </c>
      <c r="N2297" s="21" t="s">
        <v>18</v>
      </c>
      <c r="O2297" s="21">
        <v>50</v>
      </c>
      <c r="P2297" s="21">
        <v>16</v>
      </c>
      <c r="Q2297" s="21">
        <v>75</v>
      </c>
      <c r="R2297" s="15">
        <f t="shared" si="289"/>
        <v>3.6875</v>
      </c>
      <c r="S2297" s="18">
        <f>IFERROR(VLOOKUP(D2297,'[1]comparativo br'!$A:$B,2,FALSE),"")</f>
        <v>2250</v>
      </c>
      <c r="T2297" s="18">
        <f>IFERROR(VLOOKUP(D2297,'[1]comparativo br'!$A:$C,3,FALSE),"")</f>
        <v>5170</v>
      </c>
      <c r="U2297" s="15">
        <f t="shared" si="282"/>
        <v>1.2977777777777777</v>
      </c>
      <c r="V2297" s="19">
        <f>IFERROR(VLOOKUP(D2297,'[1]comparativo br'!$A:$D,4,FALSE),"")</f>
        <v>465</v>
      </c>
      <c r="W2297" s="19">
        <f>IFERROR(VLOOKUP(D2297,'[1]comparativo br'!$A:$E,5,FALSE),"")</f>
        <v>270</v>
      </c>
      <c r="X2297" s="15">
        <f t="shared" si="288"/>
        <v>-0.41935483870967744</v>
      </c>
      <c r="Y2297" s="18" t="e">
        <f>SUMIFS([2]Plan2!$H:$H,[2]Plan2!$A:$A,$D2297,[2]Plan2!$U:$U,6)</f>
        <v>#VALUE!</v>
      </c>
      <c r="Z2297" s="18" t="e">
        <f>SUMIFS([2]Plan2!$H:$H,[2]Plan2!$A:$A,$D2297,[2]Plan2!$U:$U,7)</f>
        <v>#VALUE!</v>
      </c>
      <c r="AA2297" s="18" t="e">
        <f>SUMIFS([2]Plan2!$H:$H,[2]Plan2!$A:$A,$D2297,[2]Plan2!$U:$U,8)</f>
        <v>#VALUE!</v>
      </c>
      <c r="AB2297" s="18" t="e">
        <f>SUMIFS([2]Plan2!$H:$H,[2]Plan2!$A:$A,$D2297,[2]Plan2!$U:$U,9)</f>
        <v>#VALUE!</v>
      </c>
      <c r="AC2297" s="18" t="e">
        <f>SUMIFS([2]Plan2!$H:$H,[2]Plan2!$A:$A,$D2297,[2]Plan2!$U:$U,10)</f>
        <v>#VALUE!</v>
      </c>
      <c r="AD2297" s="18" t="e">
        <f>SUMIFS([2]Plan2!$H:$H,[2]Plan2!$A:$A,$D2297,[2]Plan2!$U:$U,11)</f>
        <v>#VALUE!</v>
      </c>
      <c r="AE2297" s="18" t="e">
        <f>SUMIFS([2]Plan2!$H:$H,[2]Plan2!$A:$A,$D2297,[2]Plan2!$U:$U,12)</f>
        <v>#VALUE!</v>
      </c>
      <c r="AF2297" s="18" t="e">
        <f>SUMIFS([2]Plan2!$H:$H,[2]Plan2!$A:$A,$D2297,[2]Plan2!$U:$U,1)</f>
        <v>#VALUE!</v>
      </c>
      <c r="AG2297" s="18" t="e">
        <f>SUMIFS([2]Plan2!$H:$H,[2]Plan2!$A:$A,$D2297,[2]Plan2!$U:$U,2)</f>
        <v>#VALUE!</v>
      </c>
      <c r="AH2297" s="18" t="e">
        <f>SUMIFS([2]Plan2!$H:$H,[2]Plan2!$A:$A,$D2297,[2]Plan2!$U:$U,3)</f>
        <v>#VALUE!</v>
      </c>
      <c r="AI2297" s="18" t="e">
        <f>SUMIFS([2]Plan2!$H:$H,[2]Plan2!$A:$A,$D2297,[2]Plan2!$U:$U,4)</f>
        <v>#VALUE!</v>
      </c>
      <c r="AJ2297" s="18" t="e">
        <f>SUMIFS([2]Plan2!$H:$H,[2]Plan2!$A:$A,$D2297,[2]Plan2!$U:$U,5)</f>
        <v>#VALUE!</v>
      </c>
      <c r="AK2297" s="23" t="e">
        <f t="shared" si="283"/>
        <v>#VALUE!</v>
      </c>
      <c r="AL2297" s="23" t="e">
        <f t="shared" si="287"/>
        <v>#VALUE!</v>
      </c>
      <c r="AM2297">
        <f t="shared" si="284"/>
        <v>0</v>
      </c>
    </row>
    <row r="2298" spans="1:39" ht="15.75" x14ac:dyDescent="0.25">
      <c r="A2298" s="21" t="s">
        <v>23</v>
      </c>
      <c r="B2298" s="21" t="s">
        <v>1519</v>
      </c>
      <c r="C2298" s="21">
        <v>90055054</v>
      </c>
      <c r="D2298" s="25">
        <v>192046</v>
      </c>
      <c r="E2298" s="21" t="s">
        <v>33</v>
      </c>
      <c r="F2298" s="31" t="s">
        <v>33</v>
      </c>
      <c r="G2298" s="21" t="s">
        <v>264</v>
      </c>
      <c r="H2298" s="21" t="s">
        <v>691</v>
      </c>
      <c r="I2298" s="25" t="s">
        <v>45</v>
      </c>
      <c r="J2298" s="21" t="s">
        <v>27</v>
      </c>
      <c r="K2298" s="21" t="s">
        <v>74</v>
      </c>
      <c r="L2298" s="20">
        <v>45715</v>
      </c>
      <c r="M2298" s="20">
        <v>45798</v>
      </c>
      <c r="N2298" s="21" t="s">
        <v>18</v>
      </c>
      <c r="O2298" s="21">
        <v>293</v>
      </c>
      <c r="P2298" s="21">
        <v>97</v>
      </c>
      <c r="Q2298" s="21">
        <v>58</v>
      </c>
      <c r="R2298" s="15">
        <f t="shared" si="289"/>
        <v>-0.40206185567010311</v>
      </c>
      <c r="S2298" s="18">
        <f>IFERROR(VLOOKUP(D2298,'[1]comparativo br'!$A:$B,2,FALSE),"")</f>
        <v>0</v>
      </c>
      <c r="T2298" s="18">
        <f>IFERROR(VLOOKUP(D2298,'[1]comparativo br'!$A:$C,3,FALSE),"")</f>
        <v>0</v>
      </c>
      <c r="U2298" s="15" t="str">
        <f t="shared" si="282"/>
        <v/>
      </c>
      <c r="V2298" s="19">
        <f>IFERROR(VLOOKUP(D2298,'[1]comparativo br'!$A:$D,4,FALSE),"")</f>
        <v>88</v>
      </c>
      <c r="W2298" s="19">
        <f>IFERROR(VLOOKUP(D2298,'[1]comparativo br'!$A:$E,5,FALSE),"")</f>
        <v>14</v>
      </c>
      <c r="X2298" s="15">
        <f t="shared" si="288"/>
        <v>-0.84090909090909094</v>
      </c>
      <c r="Y2298" s="18" t="e">
        <f>SUMIFS([2]Plan2!$H:$H,[2]Plan2!$A:$A,$D2298,[2]Plan2!$U:$U,6)</f>
        <v>#VALUE!</v>
      </c>
      <c r="Z2298" s="18" t="e">
        <f>SUMIFS([2]Plan2!$H:$H,[2]Plan2!$A:$A,$D2298,[2]Plan2!$U:$U,7)</f>
        <v>#VALUE!</v>
      </c>
      <c r="AA2298" s="18" t="e">
        <f>SUMIFS([2]Plan2!$H:$H,[2]Plan2!$A:$A,$D2298,[2]Plan2!$U:$U,8)</f>
        <v>#VALUE!</v>
      </c>
      <c r="AB2298" s="18" t="e">
        <f>SUMIFS([2]Plan2!$H:$H,[2]Plan2!$A:$A,$D2298,[2]Plan2!$U:$U,9)</f>
        <v>#VALUE!</v>
      </c>
      <c r="AC2298" s="18" t="e">
        <f>SUMIFS([2]Plan2!$H:$H,[2]Plan2!$A:$A,$D2298,[2]Plan2!$U:$U,10)</f>
        <v>#VALUE!</v>
      </c>
      <c r="AD2298" s="18" t="e">
        <f>SUMIFS([2]Plan2!$H:$H,[2]Plan2!$A:$A,$D2298,[2]Plan2!$U:$U,11)</f>
        <v>#VALUE!</v>
      </c>
      <c r="AE2298" s="18" t="e">
        <f>SUMIFS([2]Plan2!$H:$H,[2]Plan2!$A:$A,$D2298,[2]Plan2!$U:$U,12)</f>
        <v>#VALUE!</v>
      </c>
      <c r="AF2298" s="18" t="e">
        <f>SUMIFS([2]Plan2!$H:$H,[2]Plan2!$A:$A,$D2298,[2]Plan2!$U:$U,1)</f>
        <v>#VALUE!</v>
      </c>
      <c r="AG2298" s="18" t="e">
        <f>SUMIFS([2]Plan2!$H:$H,[2]Plan2!$A:$A,$D2298,[2]Plan2!$U:$U,2)</f>
        <v>#VALUE!</v>
      </c>
      <c r="AH2298" s="18" t="e">
        <f>SUMIFS([2]Plan2!$H:$H,[2]Plan2!$A:$A,$D2298,[2]Plan2!$U:$U,3)</f>
        <v>#VALUE!</v>
      </c>
      <c r="AI2298" s="18" t="e">
        <f>SUMIFS([2]Plan2!$H:$H,[2]Plan2!$A:$A,$D2298,[2]Plan2!$U:$U,4)</f>
        <v>#VALUE!</v>
      </c>
      <c r="AJ2298" s="18" t="e">
        <f>SUMIFS([2]Plan2!$H:$H,[2]Plan2!$A:$A,$D2298,[2]Plan2!$U:$U,5)</f>
        <v>#VALUE!</v>
      </c>
      <c r="AK2298" s="23" t="e">
        <f t="shared" si="283"/>
        <v>#VALUE!</v>
      </c>
      <c r="AL2298" s="23" t="e">
        <f t="shared" si="287"/>
        <v>#VALUE!</v>
      </c>
      <c r="AM2298">
        <f t="shared" si="284"/>
        <v>0</v>
      </c>
    </row>
    <row r="2299" spans="1:39" ht="15.75" x14ac:dyDescent="0.25">
      <c r="A2299" s="21" t="s">
        <v>23</v>
      </c>
      <c r="B2299" s="21" t="s">
        <v>1519</v>
      </c>
      <c r="C2299" s="21">
        <v>90055054</v>
      </c>
      <c r="D2299" s="25">
        <v>192043</v>
      </c>
      <c r="E2299" s="21" t="s">
        <v>33</v>
      </c>
      <c r="F2299" s="31" t="s">
        <v>33</v>
      </c>
      <c r="G2299" s="21" t="s">
        <v>264</v>
      </c>
      <c r="H2299" s="21" t="s">
        <v>160</v>
      </c>
      <c r="I2299" s="25" t="s">
        <v>45</v>
      </c>
      <c r="J2299" s="21" t="s">
        <v>27</v>
      </c>
      <c r="K2299" s="21" t="s">
        <v>74</v>
      </c>
      <c r="L2299" s="20">
        <v>45715</v>
      </c>
      <c r="M2299" s="20">
        <v>45799</v>
      </c>
      <c r="N2299" s="21" t="s">
        <v>18</v>
      </c>
      <c r="O2299" s="21">
        <v>160</v>
      </c>
      <c r="P2299" s="21">
        <v>79</v>
      </c>
      <c r="Q2299" s="21">
        <v>100</v>
      </c>
      <c r="R2299" s="15">
        <f t="shared" si="289"/>
        <v>0.26582278481012656</v>
      </c>
      <c r="S2299" s="18">
        <f>IFERROR(VLOOKUP(D2299,'[1]comparativo br'!$A:$B,2,FALSE),"")</f>
        <v>0</v>
      </c>
      <c r="T2299" s="18">
        <f>IFERROR(VLOOKUP(D2299,'[1]comparativo br'!$A:$C,3,FALSE),"")</f>
        <v>0</v>
      </c>
      <c r="U2299" s="15" t="str">
        <f t="shared" si="282"/>
        <v/>
      </c>
      <c r="V2299" s="19">
        <f>IFERROR(VLOOKUP(D2299,'[1]comparativo br'!$A:$D,4,FALSE),"")</f>
        <v>259</v>
      </c>
      <c r="W2299" s="19">
        <f>IFERROR(VLOOKUP(D2299,'[1]comparativo br'!$A:$E,5,FALSE),"")</f>
        <v>72</v>
      </c>
      <c r="X2299" s="15">
        <f t="shared" si="288"/>
        <v>-0.72200772200772201</v>
      </c>
      <c r="Y2299" s="18" t="e">
        <f>SUMIFS([2]Plan2!$H:$H,[2]Plan2!$A:$A,$D2299,[2]Plan2!$U:$U,6)</f>
        <v>#VALUE!</v>
      </c>
      <c r="Z2299" s="18" t="e">
        <f>SUMIFS([2]Plan2!$H:$H,[2]Plan2!$A:$A,$D2299,[2]Plan2!$U:$U,7)</f>
        <v>#VALUE!</v>
      </c>
      <c r="AA2299" s="18" t="e">
        <f>SUMIFS([2]Plan2!$H:$H,[2]Plan2!$A:$A,$D2299,[2]Plan2!$U:$U,8)</f>
        <v>#VALUE!</v>
      </c>
      <c r="AB2299" s="18" t="e">
        <f>SUMIFS([2]Plan2!$H:$H,[2]Plan2!$A:$A,$D2299,[2]Plan2!$U:$U,9)</f>
        <v>#VALUE!</v>
      </c>
      <c r="AC2299" s="18" t="e">
        <f>SUMIFS([2]Plan2!$H:$H,[2]Plan2!$A:$A,$D2299,[2]Plan2!$U:$U,10)</f>
        <v>#VALUE!</v>
      </c>
      <c r="AD2299" s="18" t="e">
        <f>SUMIFS([2]Plan2!$H:$H,[2]Plan2!$A:$A,$D2299,[2]Plan2!$U:$U,11)</f>
        <v>#VALUE!</v>
      </c>
      <c r="AE2299" s="18" t="e">
        <f>SUMIFS([2]Plan2!$H:$H,[2]Plan2!$A:$A,$D2299,[2]Plan2!$U:$U,12)</f>
        <v>#VALUE!</v>
      </c>
      <c r="AF2299" s="18" t="e">
        <f>SUMIFS([2]Plan2!$H:$H,[2]Plan2!$A:$A,$D2299,[2]Plan2!$U:$U,1)</f>
        <v>#VALUE!</v>
      </c>
      <c r="AG2299" s="18" t="e">
        <f>SUMIFS([2]Plan2!$H:$H,[2]Plan2!$A:$A,$D2299,[2]Plan2!$U:$U,2)</f>
        <v>#VALUE!</v>
      </c>
      <c r="AH2299" s="18" t="e">
        <f>SUMIFS([2]Plan2!$H:$H,[2]Plan2!$A:$A,$D2299,[2]Plan2!$U:$U,3)</f>
        <v>#VALUE!</v>
      </c>
      <c r="AI2299" s="18" t="e">
        <f>SUMIFS([2]Plan2!$H:$H,[2]Plan2!$A:$A,$D2299,[2]Plan2!$U:$U,4)</f>
        <v>#VALUE!</v>
      </c>
      <c r="AJ2299" s="18" t="e">
        <f>SUMIFS([2]Plan2!$H:$H,[2]Plan2!$A:$A,$D2299,[2]Plan2!$U:$U,5)</f>
        <v>#VALUE!</v>
      </c>
      <c r="AK2299" s="23" t="e">
        <f t="shared" si="283"/>
        <v>#VALUE!</v>
      </c>
      <c r="AL2299" s="23" t="e">
        <f t="shared" si="287"/>
        <v>#VALUE!</v>
      </c>
      <c r="AM2299">
        <f t="shared" si="284"/>
        <v>0</v>
      </c>
    </row>
    <row r="2300" spans="1:39" ht="15.75" x14ac:dyDescent="0.25">
      <c r="A2300" s="21"/>
      <c r="B2300" s="21" t="s">
        <v>1520</v>
      </c>
      <c r="C2300" s="21">
        <v>90272337</v>
      </c>
      <c r="D2300" s="25">
        <v>100196</v>
      </c>
      <c r="E2300" s="21" t="s">
        <v>2184</v>
      </c>
      <c r="F2300" s="31" t="s">
        <v>24</v>
      </c>
      <c r="G2300" s="21" t="s">
        <v>90</v>
      </c>
      <c r="H2300" s="21" t="s">
        <v>1882</v>
      </c>
      <c r="I2300" s="25" t="s">
        <v>45</v>
      </c>
      <c r="J2300" s="21" t="s">
        <v>41</v>
      </c>
      <c r="K2300" s="21" t="s">
        <v>42</v>
      </c>
      <c r="L2300" s="20">
        <v>45805</v>
      </c>
      <c r="M2300" s="20"/>
      <c r="N2300" s="21" t="s">
        <v>18</v>
      </c>
      <c r="O2300" s="21"/>
      <c r="P2300" s="21"/>
      <c r="Q2300" s="21"/>
      <c r="R2300" s="28"/>
      <c r="S2300" s="18">
        <f>IFERROR(VLOOKUP(D2300,'[1]comparativo br'!$A:$B,2,FALSE),"")</f>
        <v>52148</v>
      </c>
      <c r="T2300" s="18">
        <f>IFERROR(VLOOKUP(D2300,'[1]comparativo br'!$A:$C,3,FALSE),"")</f>
        <v>54702</v>
      </c>
      <c r="U2300" s="15">
        <f t="shared" si="282"/>
        <v>4.8975991409066506E-2</v>
      </c>
      <c r="V2300" s="19">
        <f>IFERROR(VLOOKUP(D2300,'[1]comparativo br'!$A:$D,4,FALSE),"")</f>
        <v>0</v>
      </c>
      <c r="W2300" s="19">
        <f>IFERROR(VLOOKUP(D2300,'[1]comparativo br'!$A:$E,5,FALSE),"")</f>
        <v>0</v>
      </c>
      <c r="X2300" s="15" t="str">
        <f t="shared" si="288"/>
        <v/>
      </c>
      <c r="Y2300" s="18" t="e">
        <f>SUMIFS([2]Plan2!$H:$H,[2]Plan2!$A:$A,$D2300,[2]Plan2!$U:$U,6)</f>
        <v>#VALUE!</v>
      </c>
      <c r="Z2300" s="18" t="e">
        <f>SUMIFS([2]Plan2!$H:$H,[2]Plan2!$A:$A,$D2300,[2]Plan2!$U:$U,7)</f>
        <v>#VALUE!</v>
      </c>
      <c r="AA2300" s="18" t="e">
        <f>SUMIFS([2]Plan2!$H:$H,[2]Plan2!$A:$A,$D2300,[2]Plan2!$U:$U,8)</f>
        <v>#VALUE!</v>
      </c>
      <c r="AB2300" s="18" t="e">
        <f>SUMIFS([2]Plan2!$H:$H,[2]Plan2!$A:$A,$D2300,[2]Plan2!$U:$U,9)</f>
        <v>#VALUE!</v>
      </c>
      <c r="AC2300" s="18" t="e">
        <f>SUMIFS([2]Plan2!$H:$H,[2]Plan2!$A:$A,$D2300,[2]Plan2!$U:$U,10)</f>
        <v>#VALUE!</v>
      </c>
      <c r="AD2300" s="18" t="e">
        <f>SUMIFS([2]Plan2!$H:$H,[2]Plan2!$A:$A,$D2300,[2]Plan2!$U:$U,11)</f>
        <v>#VALUE!</v>
      </c>
      <c r="AE2300" s="18" t="e">
        <f>SUMIFS([2]Plan2!$H:$H,[2]Plan2!$A:$A,$D2300,[2]Plan2!$U:$U,12)</f>
        <v>#VALUE!</v>
      </c>
      <c r="AF2300" s="18" t="e">
        <f>SUMIFS([2]Plan2!$H:$H,[2]Plan2!$A:$A,$D2300,[2]Plan2!$U:$U,1)</f>
        <v>#VALUE!</v>
      </c>
      <c r="AG2300" s="18" t="e">
        <f>SUMIFS([2]Plan2!$H:$H,[2]Plan2!$A:$A,$D2300,[2]Plan2!$U:$U,2)</f>
        <v>#VALUE!</v>
      </c>
      <c r="AH2300" s="18" t="e">
        <f>SUMIFS([2]Plan2!$H:$H,[2]Plan2!$A:$A,$D2300,[2]Plan2!$U:$U,3)</f>
        <v>#VALUE!</v>
      </c>
      <c r="AI2300" s="18" t="e">
        <f>SUMIFS([2]Plan2!$H:$H,[2]Plan2!$A:$A,$D2300,[2]Plan2!$U:$U,4)</f>
        <v>#VALUE!</v>
      </c>
      <c r="AJ2300" s="18" t="e">
        <f>SUMIFS([2]Plan2!$H:$H,[2]Plan2!$A:$A,$D2300,[2]Plan2!$U:$U,5)</f>
        <v>#VALUE!</v>
      </c>
      <c r="AK2300" s="23" t="e">
        <f t="shared" si="283"/>
        <v>#VALUE!</v>
      </c>
      <c r="AL2300" s="23" t="e">
        <f t="shared" si="287"/>
        <v>#VALUE!</v>
      </c>
      <c r="AM2300">
        <f t="shared" si="284"/>
        <v>0</v>
      </c>
    </row>
    <row r="2301" spans="1:39" ht="15.75" x14ac:dyDescent="0.25">
      <c r="A2301" s="21"/>
      <c r="B2301" s="21" t="s">
        <v>1520</v>
      </c>
      <c r="C2301" s="21">
        <v>90272337</v>
      </c>
      <c r="D2301" s="25">
        <v>100128</v>
      </c>
      <c r="E2301" s="21" t="s">
        <v>24</v>
      </c>
      <c r="F2301" s="31" t="s">
        <v>24</v>
      </c>
      <c r="G2301" s="21" t="s">
        <v>90</v>
      </c>
      <c r="H2301" s="21" t="s">
        <v>62</v>
      </c>
      <c r="I2301" s="25" t="s">
        <v>63</v>
      </c>
      <c r="J2301" s="21" t="s">
        <v>41</v>
      </c>
      <c r="K2301" s="21" t="s">
        <v>42</v>
      </c>
      <c r="L2301" s="20">
        <v>45726</v>
      </c>
      <c r="M2301" s="20">
        <v>45168</v>
      </c>
      <c r="N2301" s="21" t="s">
        <v>22</v>
      </c>
      <c r="O2301" s="21">
        <v>75</v>
      </c>
      <c r="P2301" s="21">
        <v>14</v>
      </c>
      <c r="Q2301" s="21">
        <v>0</v>
      </c>
      <c r="R2301" s="15">
        <f t="shared" ref="R2301:R2320" si="290">(Q2301-P2301)/P2301</f>
        <v>-1</v>
      </c>
      <c r="S2301" s="18" t="str">
        <f>IFERROR(VLOOKUP(D2301,'[1]comparativo br'!$A:$B,2,FALSE),"")</f>
        <v/>
      </c>
      <c r="T2301" s="18" t="str">
        <f>IFERROR(VLOOKUP(D2301,'[1]comparativo br'!$A:$C,3,FALSE),"")</f>
        <v/>
      </c>
      <c r="U2301" s="15" t="str">
        <f t="shared" si="282"/>
        <v/>
      </c>
      <c r="V2301" s="19" t="str">
        <f>IFERROR(VLOOKUP(D2301,'[1]comparativo br'!$A:$D,4,FALSE),"")</f>
        <v/>
      </c>
      <c r="W2301" s="19" t="str">
        <f>IFERROR(VLOOKUP(D2301,'[1]comparativo br'!$A:$E,5,FALSE),"")</f>
        <v/>
      </c>
      <c r="X2301" s="15" t="str">
        <f t="shared" si="288"/>
        <v/>
      </c>
      <c r="Y2301" s="18" t="e">
        <f>SUMIFS([2]Plan2!$H:$H,[2]Plan2!$A:$A,$D2301,[2]Plan2!$U:$U,6)</f>
        <v>#VALUE!</v>
      </c>
      <c r="Z2301" s="18" t="e">
        <f>SUMIFS([2]Plan2!$H:$H,[2]Plan2!$A:$A,$D2301,[2]Plan2!$U:$U,7)</f>
        <v>#VALUE!</v>
      </c>
      <c r="AA2301" s="18" t="e">
        <f>SUMIFS([2]Plan2!$H:$H,[2]Plan2!$A:$A,$D2301,[2]Plan2!$U:$U,8)</f>
        <v>#VALUE!</v>
      </c>
      <c r="AB2301" s="18" t="e">
        <f>SUMIFS([2]Plan2!$H:$H,[2]Plan2!$A:$A,$D2301,[2]Plan2!$U:$U,9)</f>
        <v>#VALUE!</v>
      </c>
      <c r="AC2301" s="18" t="e">
        <f>SUMIFS([2]Plan2!$H:$H,[2]Plan2!$A:$A,$D2301,[2]Plan2!$U:$U,10)</f>
        <v>#VALUE!</v>
      </c>
      <c r="AD2301" s="18" t="e">
        <f>SUMIFS([2]Plan2!$H:$H,[2]Plan2!$A:$A,$D2301,[2]Plan2!$U:$U,11)</f>
        <v>#VALUE!</v>
      </c>
      <c r="AE2301" s="18" t="e">
        <f>SUMIFS([2]Plan2!$H:$H,[2]Plan2!$A:$A,$D2301,[2]Plan2!$U:$U,12)</f>
        <v>#VALUE!</v>
      </c>
      <c r="AF2301" s="18" t="e">
        <f>SUMIFS([2]Plan2!$H:$H,[2]Plan2!$A:$A,$D2301,[2]Plan2!$U:$U,1)</f>
        <v>#VALUE!</v>
      </c>
      <c r="AG2301" s="18" t="e">
        <f>SUMIFS([2]Plan2!$H:$H,[2]Plan2!$A:$A,$D2301,[2]Plan2!$U:$U,2)</f>
        <v>#VALUE!</v>
      </c>
      <c r="AH2301" s="18" t="e">
        <f>SUMIFS([2]Plan2!$H:$H,[2]Plan2!$A:$A,$D2301,[2]Plan2!$U:$U,3)</f>
        <v>#VALUE!</v>
      </c>
      <c r="AI2301" s="18" t="e">
        <f>SUMIFS([2]Plan2!$H:$H,[2]Plan2!$A:$A,$D2301,[2]Plan2!$U:$U,4)</f>
        <v>#VALUE!</v>
      </c>
      <c r="AJ2301" s="18" t="e">
        <f>SUMIFS([2]Plan2!$H:$H,[2]Plan2!$A:$A,$D2301,[2]Plan2!$U:$U,5)</f>
        <v>#VALUE!</v>
      </c>
      <c r="AK2301" s="23" t="e">
        <f t="shared" si="283"/>
        <v>#VALUE!</v>
      </c>
      <c r="AL2301" s="23" t="e">
        <f t="shared" si="287"/>
        <v>#VALUE!</v>
      </c>
      <c r="AM2301">
        <f t="shared" si="284"/>
        <v>0</v>
      </c>
    </row>
    <row r="2302" spans="1:39" ht="15.75" x14ac:dyDescent="0.25">
      <c r="A2302" s="21"/>
      <c r="B2302" s="21" t="s">
        <v>1520</v>
      </c>
      <c r="C2302" s="21">
        <v>90272337</v>
      </c>
      <c r="D2302" s="25">
        <v>192144</v>
      </c>
      <c r="E2302" s="21" t="s">
        <v>24</v>
      </c>
      <c r="F2302" s="31" t="s">
        <v>24</v>
      </c>
      <c r="G2302" s="21" t="s">
        <v>90</v>
      </c>
      <c r="H2302" s="21" t="s">
        <v>179</v>
      </c>
      <c r="I2302" s="25" t="s">
        <v>15</v>
      </c>
      <c r="J2302" s="21" t="s">
        <v>41</v>
      </c>
      <c r="K2302" s="21" t="s">
        <v>42</v>
      </c>
      <c r="L2302" s="20">
        <v>45799</v>
      </c>
      <c r="M2302" s="20">
        <v>45785</v>
      </c>
      <c r="N2302" s="21" t="s">
        <v>18</v>
      </c>
      <c r="O2302" s="21">
        <v>121</v>
      </c>
      <c r="P2302" s="21">
        <v>121</v>
      </c>
      <c r="Q2302" s="21">
        <v>167</v>
      </c>
      <c r="R2302" s="15">
        <f t="shared" si="290"/>
        <v>0.38016528925619836</v>
      </c>
      <c r="S2302" s="18">
        <f>IFERROR(VLOOKUP(D2302,'[1]comparativo br'!$A:$B,2,FALSE),"")</f>
        <v>14212</v>
      </c>
      <c r="T2302" s="18">
        <f>IFERROR(VLOOKUP(D2302,'[1]comparativo br'!$A:$C,3,FALSE),"")</f>
        <v>18088</v>
      </c>
      <c r="U2302" s="15">
        <f t="shared" si="282"/>
        <v>0.27272727272727271</v>
      </c>
      <c r="V2302" s="19">
        <f>IFERROR(VLOOKUP(D2302,'[1]comparativo br'!$A:$D,4,FALSE),"")</f>
        <v>428</v>
      </c>
      <c r="W2302" s="19">
        <f>IFERROR(VLOOKUP(D2302,'[1]comparativo br'!$A:$E,5,FALSE),"")</f>
        <v>590</v>
      </c>
      <c r="X2302" s="15">
        <f t="shared" si="288"/>
        <v>0.37850467289719625</v>
      </c>
      <c r="Y2302" s="18" t="e">
        <f>SUMIFS([2]Plan2!$H:$H,[2]Plan2!$A:$A,$D2302,[2]Plan2!$U:$U,6)</f>
        <v>#VALUE!</v>
      </c>
      <c r="Z2302" s="18" t="e">
        <f>SUMIFS([2]Plan2!$H:$H,[2]Plan2!$A:$A,$D2302,[2]Plan2!$U:$U,7)</f>
        <v>#VALUE!</v>
      </c>
      <c r="AA2302" s="18" t="e">
        <f>SUMIFS([2]Plan2!$H:$H,[2]Plan2!$A:$A,$D2302,[2]Plan2!$U:$U,8)</f>
        <v>#VALUE!</v>
      </c>
      <c r="AB2302" s="18" t="e">
        <f>SUMIFS([2]Plan2!$H:$H,[2]Plan2!$A:$A,$D2302,[2]Plan2!$U:$U,9)</f>
        <v>#VALUE!</v>
      </c>
      <c r="AC2302" s="18" t="e">
        <f>SUMIFS([2]Plan2!$H:$H,[2]Plan2!$A:$A,$D2302,[2]Plan2!$U:$U,10)</f>
        <v>#VALUE!</v>
      </c>
      <c r="AD2302" s="18" t="e">
        <f>SUMIFS([2]Plan2!$H:$H,[2]Plan2!$A:$A,$D2302,[2]Plan2!$U:$U,11)</f>
        <v>#VALUE!</v>
      </c>
      <c r="AE2302" s="18" t="e">
        <f>SUMIFS([2]Plan2!$H:$H,[2]Plan2!$A:$A,$D2302,[2]Plan2!$U:$U,12)</f>
        <v>#VALUE!</v>
      </c>
      <c r="AF2302" s="18" t="e">
        <f>SUMIFS([2]Plan2!$H:$H,[2]Plan2!$A:$A,$D2302,[2]Plan2!$U:$U,1)</f>
        <v>#VALUE!</v>
      </c>
      <c r="AG2302" s="18" t="e">
        <f>SUMIFS([2]Plan2!$H:$H,[2]Plan2!$A:$A,$D2302,[2]Plan2!$U:$U,2)</f>
        <v>#VALUE!</v>
      </c>
      <c r="AH2302" s="18" t="e">
        <f>SUMIFS([2]Plan2!$H:$H,[2]Plan2!$A:$A,$D2302,[2]Plan2!$U:$U,3)</f>
        <v>#VALUE!</v>
      </c>
      <c r="AI2302" s="18" t="e">
        <f>SUMIFS([2]Plan2!$H:$H,[2]Plan2!$A:$A,$D2302,[2]Plan2!$U:$U,4)</f>
        <v>#VALUE!</v>
      </c>
      <c r="AJ2302" s="18" t="e">
        <f>SUMIFS([2]Plan2!$H:$H,[2]Plan2!$A:$A,$D2302,[2]Plan2!$U:$U,5)</f>
        <v>#VALUE!</v>
      </c>
      <c r="AK2302" s="23" t="e">
        <f t="shared" si="283"/>
        <v>#VALUE!</v>
      </c>
      <c r="AL2302" s="23" t="e">
        <f t="shared" si="287"/>
        <v>#VALUE!</v>
      </c>
      <c r="AM2302">
        <f t="shared" si="284"/>
        <v>0</v>
      </c>
    </row>
    <row r="2303" spans="1:39" ht="15.75" x14ac:dyDescent="0.25">
      <c r="A2303" s="21"/>
      <c r="B2303" s="21" t="s">
        <v>1520</v>
      </c>
      <c r="C2303" s="21">
        <v>90272337</v>
      </c>
      <c r="D2303" s="25">
        <v>100900</v>
      </c>
      <c r="E2303" s="21" t="s">
        <v>24</v>
      </c>
      <c r="F2303" s="31" t="s">
        <v>24</v>
      </c>
      <c r="G2303" s="21" t="s">
        <v>90</v>
      </c>
      <c r="H2303" s="21" t="s">
        <v>274</v>
      </c>
      <c r="I2303" s="25" t="s">
        <v>121</v>
      </c>
      <c r="J2303" s="21" t="s">
        <v>41</v>
      </c>
      <c r="K2303" s="21" t="s">
        <v>42</v>
      </c>
      <c r="L2303" s="20">
        <v>45786</v>
      </c>
      <c r="M2303" s="20">
        <v>45786</v>
      </c>
      <c r="N2303" s="21" t="s">
        <v>18</v>
      </c>
      <c r="O2303" s="21">
        <v>20</v>
      </c>
      <c r="P2303" s="21">
        <v>11</v>
      </c>
      <c r="Q2303" s="21">
        <v>19</v>
      </c>
      <c r="R2303" s="15">
        <f t="shared" si="290"/>
        <v>0.72727272727272729</v>
      </c>
      <c r="S2303" s="18">
        <f>IFERROR(VLOOKUP(D2303,'[1]comparativo br'!$A:$B,2,FALSE),"")</f>
        <v>1434</v>
      </c>
      <c r="T2303" s="18">
        <f>IFERROR(VLOOKUP(D2303,'[1]comparativo br'!$A:$C,3,FALSE),"")</f>
        <v>4970</v>
      </c>
      <c r="U2303" s="15">
        <f t="shared" si="282"/>
        <v>2.4658298465829849</v>
      </c>
      <c r="V2303" s="19">
        <f>IFERROR(VLOOKUP(D2303,'[1]comparativo br'!$A:$D,4,FALSE),"")</f>
        <v>13</v>
      </c>
      <c r="W2303" s="19">
        <f>IFERROR(VLOOKUP(D2303,'[1]comparativo br'!$A:$E,5,FALSE),"")</f>
        <v>154</v>
      </c>
      <c r="X2303" s="15">
        <f t="shared" si="288"/>
        <v>10.846153846153847</v>
      </c>
      <c r="Y2303" s="18" t="e">
        <f>SUMIFS([2]Plan2!$H:$H,[2]Plan2!$A:$A,$D2303,[2]Plan2!$U:$U,6)</f>
        <v>#VALUE!</v>
      </c>
      <c r="Z2303" s="18" t="e">
        <f>SUMIFS([2]Plan2!$H:$H,[2]Plan2!$A:$A,$D2303,[2]Plan2!$U:$U,7)</f>
        <v>#VALUE!</v>
      </c>
      <c r="AA2303" s="18" t="e">
        <f>SUMIFS([2]Plan2!$H:$H,[2]Plan2!$A:$A,$D2303,[2]Plan2!$U:$U,8)</f>
        <v>#VALUE!</v>
      </c>
      <c r="AB2303" s="18" t="e">
        <f>SUMIFS([2]Plan2!$H:$H,[2]Plan2!$A:$A,$D2303,[2]Plan2!$U:$U,9)</f>
        <v>#VALUE!</v>
      </c>
      <c r="AC2303" s="18" t="e">
        <f>SUMIFS([2]Plan2!$H:$H,[2]Plan2!$A:$A,$D2303,[2]Plan2!$U:$U,10)</f>
        <v>#VALUE!</v>
      </c>
      <c r="AD2303" s="18" t="e">
        <f>SUMIFS([2]Plan2!$H:$H,[2]Plan2!$A:$A,$D2303,[2]Plan2!$U:$U,11)</f>
        <v>#VALUE!</v>
      </c>
      <c r="AE2303" s="18" t="e">
        <f>SUMIFS([2]Plan2!$H:$H,[2]Plan2!$A:$A,$D2303,[2]Plan2!$U:$U,12)</f>
        <v>#VALUE!</v>
      </c>
      <c r="AF2303" s="18" t="e">
        <f>SUMIFS([2]Plan2!$H:$H,[2]Plan2!$A:$A,$D2303,[2]Plan2!$U:$U,1)</f>
        <v>#VALUE!</v>
      </c>
      <c r="AG2303" s="18" t="e">
        <f>SUMIFS([2]Plan2!$H:$H,[2]Plan2!$A:$A,$D2303,[2]Plan2!$U:$U,2)</f>
        <v>#VALUE!</v>
      </c>
      <c r="AH2303" s="18" t="e">
        <f>SUMIFS([2]Plan2!$H:$H,[2]Plan2!$A:$A,$D2303,[2]Plan2!$U:$U,3)</f>
        <v>#VALUE!</v>
      </c>
      <c r="AI2303" s="18" t="e">
        <f>SUMIFS([2]Plan2!$H:$H,[2]Plan2!$A:$A,$D2303,[2]Plan2!$U:$U,4)</f>
        <v>#VALUE!</v>
      </c>
      <c r="AJ2303" s="18" t="e">
        <f>SUMIFS([2]Plan2!$H:$H,[2]Plan2!$A:$A,$D2303,[2]Plan2!$U:$U,5)</f>
        <v>#VALUE!</v>
      </c>
      <c r="AK2303" s="23" t="e">
        <f t="shared" si="283"/>
        <v>#VALUE!</v>
      </c>
      <c r="AL2303" s="23" t="e">
        <f t="shared" si="287"/>
        <v>#VALUE!</v>
      </c>
      <c r="AM2303">
        <f t="shared" si="284"/>
        <v>0</v>
      </c>
    </row>
    <row r="2304" spans="1:39" ht="15.75" x14ac:dyDescent="0.25">
      <c r="A2304" s="21"/>
      <c r="B2304" s="21" t="s">
        <v>1520</v>
      </c>
      <c r="C2304" s="21">
        <v>90272337</v>
      </c>
      <c r="D2304" s="25">
        <v>192302</v>
      </c>
      <c r="E2304" s="21" t="s">
        <v>24</v>
      </c>
      <c r="F2304" s="31" t="s">
        <v>24</v>
      </c>
      <c r="G2304" s="21" t="s">
        <v>90</v>
      </c>
      <c r="H2304" s="21" t="s">
        <v>752</v>
      </c>
      <c r="I2304" s="25" t="s">
        <v>616</v>
      </c>
      <c r="J2304" s="21" t="s">
        <v>41</v>
      </c>
      <c r="K2304" s="21" t="s">
        <v>42</v>
      </c>
      <c r="L2304" s="20">
        <v>45786</v>
      </c>
      <c r="M2304" s="20">
        <v>45786</v>
      </c>
      <c r="N2304" s="21" t="s">
        <v>18</v>
      </c>
      <c r="O2304" s="21">
        <v>53</v>
      </c>
      <c r="P2304" s="21">
        <v>36</v>
      </c>
      <c r="Q2304" s="21">
        <v>60</v>
      </c>
      <c r="R2304" s="15">
        <f t="shared" si="290"/>
        <v>0.66666666666666663</v>
      </c>
      <c r="S2304" s="18">
        <f>IFERROR(VLOOKUP(D2304,'[1]comparativo br'!$A:$B,2,FALSE),"")</f>
        <v>12244</v>
      </c>
      <c r="T2304" s="18">
        <f>IFERROR(VLOOKUP(D2304,'[1]comparativo br'!$A:$C,3,FALSE),"")</f>
        <v>0</v>
      </c>
      <c r="U2304" s="15">
        <f t="shared" si="282"/>
        <v>-1</v>
      </c>
      <c r="V2304" s="19">
        <f>IFERROR(VLOOKUP(D2304,'[1]comparativo br'!$A:$D,4,FALSE),"")</f>
        <v>258</v>
      </c>
      <c r="W2304" s="19">
        <f>IFERROR(VLOOKUP(D2304,'[1]comparativo br'!$A:$E,5,FALSE),"")</f>
        <v>0</v>
      </c>
      <c r="X2304" s="15">
        <f t="shared" si="288"/>
        <v>-1</v>
      </c>
      <c r="Y2304" s="18" t="e">
        <f>SUMIFS([2]Plan2!$H:$H,[2]Plan2!$A:$A,$D2304,[2]Plan2!$U:$U,6)</f>
        <v>#VALUE!</v>
      </c>
      <c r="Z2304" s="18" t="e">
        <f>SUMIFS([2]Plan2!$H:$H,[2]Plan2!$A:$A,$D2304,[2]Plan2!$U:$U,7)</f>
        <v>#VALUE!</v>
      </c>
      <c r="AA2304" s="18" t="e">
        <f>SUMIFS([2]Plan2!$H:$H,[2]Plan2!$A:$A,$D2304,[2]Plan2!$U:$U,8)</f>
        <v>#VALUE!</v>
      </c>
      <c r="AB2304" s="18" t="e">
        <f>SUMIFS([2]Plan2!$H:$H,[2]Plan2!$A:$A,$D2304,[2]Plan2!$U:$U,9)</f>
        <v>#VALUE!</v>
      </c>
      <c r="AC2304" s="18" t="e">
        <f>SUMIFS([2]Plan2!$H:$H,[2]Plan2!$A:$A,$D2304,[2]Plan2!$U:$U,10)</f>
        <v>#VALUE!</v>
      </c>
      <c r="AD2304" s="18" t="e">
        <f>SUMIFS([2]Plan2!$H:$H,[2]Plan2!$A:$A,$D2304,[2]Plan2!$U:$U,11)</f>
        <v>#VALUE!</v>
      </c>
      <c r="AE2304" s="18" t="e">
        <f>SUMIFS([2]Plan2!$H:$H,[2]Plan2!$A:$A,$D2304,[2]Plan2!$U:$U,12)</f>
        <v>#VALUE!</v>
      </c>
      <c r="AF2304" s="18" t="e">
        <f>SUMIFS([2]Plan2!$H:$H,[2]Plan2!$A:$A,$D2304,[2]Plan2!$U:$U,1)</f>
        <v>#VALUE!</v>
      </c>
      <c r="AG2304" s="18" t="e">
        <f>SUMIFS([2]Plan2!$H:$H,[2]Plan2!$A:$A,$D2304,[2]Plan2!$U:$U,2)</f>
        <v>#VALUE!</v>
      </c>
      <c r="AH2304" s="18" t="e">
        <f>SUMIFS([2]Plan2!$H:$H,[2]Plan2!$A:$A,$D2304,[2]Plan2!$U:$U,3)</f>
        <v>#VALUE!</v>
      </c>
      <c r="AI2304" s="18" t="e">
        <f>SUMIFS([2]Plan2!$H:$H,[2]Plan2!$A:$A,$D2304,[2]Plan2!$U:$U,4)</f>
        <v>#VALUE!</v>
      </c>
      <c r="AJ2304" s="18" t="e">
        <f>SUMIFS([2]Plan2!$H:$H,[2]Plan2!$A:$A,$D2304,[2]Plan2!$U:$U,5)</f>
        <v>#VALUE!</v>
      </c>
      <c r="AK2304" s="23" t="e">
        <f t="shared" si="283"/>
        <v>#VALUE!</v>
      </c>
      <c r="AL2304" s="23" t="e">
        <f t="shared" si="287"/>
        <v>#VALUE!</v>
      </c>
      <c r="AM2304">
        <f t="shared" si="284"/>
        <v>0</v>
      </c>
    </row>
    <row r="2305" spans="1:39" ht="15.75" x14ac:dyDescent="0.25">
      <c r="A2305" s="21"/>
      <c r="B2305" s="21" t="s">
        <v>1520</v>
      </c>
      <c r="C2305" s="21">
        <v>90272337</v>
      </c>
      <c r="D2305" s="25">
        <v>100145</v>
      </c>
      <c r="E2305" s="21" t="s">
        <v>24</v>
      </c>
      <c r="F2305" s="31" t="s">
        <v>24</v>
      </c>
      <c r="G2305" s="21" t="s">
        <v>90</v>
      </c>
      <c r="H2305" s="21" t="s">
        <v>97</v>
      </c>
      <c r="I2305" s="25" t="s">
        <v>45</v>
      </c>
      <c r="J2305" s="21" t="s">
        <v>41</v>
      </c>
      <c r="K2305" s="21" t="s">
        <v>42</v>
      </c>
      <c r="L2305" s="20">
        <v>45492</v>
      </c>
      <c r="M2305" s="20">
        <v>45793</v>
      </c>
      <c r="N2305" s="21" t="s">
        <v>18</v>
      </c>
      <c r="O2305" s="21">
        <v>162</v>
      </c>
      <c r="P2305" s="21">
        <v>91</v>
      </c>
      <c r="Q2305" s="21">
        <v>155</v>
      </c>
      <c r="R2305" s="15">
        <f t="shared" si="290"/>
        <v>0.70329670329670335</v>
      </c>
      <c r="S2305" s="18">
        <f>IFERROR(VLOOKUP(D2305,'[1]comparativo br'!$A:$B,2,FALSE),"")</f>
        <v>0</v>
      </c>
      <c r="T2305" s="18">
        <f>IFERROR(VLOOKUP(D2305,'[1]comparativo br'!$A:$C,3,FALSE),"")</f>
        <v>0</v>
      </c>
      <c r="U2305" s="15" t="str">
        <f t="shared" si="282"/>
        <v/>
      </c>
      <c r="V2305" s="19">
        <f>IFERROR(VLOOKUP(D2305,'[1]comparativo br'!$A:$D,4,FALSE),"")</f>
        <v>651</v>
      </c>
      <c r="W2305" s="19">
        <f>IFERROR(VLOOKUP(D2305,'[1]comparativo br'!$A:$E,5,FALSE),"")</f>
        <v>703</v>
      </c>
      <c r="X2305" s="15">
        <f t="shared" si="288"/>
        <v>7.9877112135176648E-2</v>
      </c>
      <c r="Y2305" s="18" t="e">
        <f>SUMIFS([2]Plan2!$H:$H,[2]Plan2!$A:$A,$D2305,[2]Plan2!$U:$U,6)</f>
        <v>#VALUE!</v>
      </c>
      <c r="Z2305" s="18" t="e">
        <f>SUMIFS([2]Plan2!$H:$H,[2]Plan2!$A:$A,$D2305,[2]Plan2!$U:$U,7)</f>
        <v>#VALUE!</v>
      </c>
      <c r="AA2305" s="18" t="e">
        <f>SUMIFS([2]Plan2!$H:$H,[2]Plan2!$A:$A,$D2305,[2]Plan2!$U:$U,8)</f>
        <v>#VALUE!</v>
      </c>
      <c r="AB2305" s="18" t="e">
        <f>SUMIFS([2]Plan2!$H:$H,[2]Plan2!$A:$A,$D2305,[2]Plan2!$U:$U,9)</f>
        <v>#VALUE!</v>
      </c>
      <c r="AC2305" s="18" t="e">
        <f>SUMIFS([2]Plan2!$H:$H,[2]Plan2!$A:$A,$D2305,[2]Plan2!$U:$U,10)</f>
        <v>#VALUE!</v>
      </c>
      <c r="AD2305" s="18" t="e">
        <f>SUMIFS([2]Plan2!$H:$H,[2]Plan2!$A:$A,$D2305,[2]Plan2!$U:$U,11)</f>
        <v>#VALUE!</v>
      </c>
      <c r="AE2305" s="18" t="e">
        <f>SUMIFS([2]Plan2!$H:$H,[2]Plan2!$A:$A,$D2305,[2]Plan2!$U:$U,12)</f>
        <v>#VALUE!</v>
      </c>
      <c r="AF2305" s="18" t="e">
        <f>SUMIFS([2]Plan2!$H:$H,[2]Plan2!$A:$A,$D2305,[2]Plan2!$U:$U,1)</f>
        <v>#VALUE!</v>
      </c>
      <c r="AG2305" s="18" t="e">
        <f>SUMIFS([2]Plan2!$H:$H,[2]Plan2!$A:$A,$D2305,[2]Plan2!$U:$U,2)</f>
        <v>#VALUE!</v>
      </c>
      <c r="AH2305" s="18" t="e">
        <f>SUMIFS([2]Plan2!$H:$H,[2]Plan2!$A:$A,$D2305,[2]Plan2!$U:$U,3)</f>
        <v>#VALUE!</v>
      </c>
      <c r="AI2305" s="18" t="e">
        <f>SUMIFS([2]Plan2!$H:$H,[2]Plan2!$A:$A,$D2305,[2]Plan2!$U:$U,4)</f>
        <v>#VALUE!</v>
      </c>
      <c r="AJ2305" s="18" t="e">
        <f>SUMIFS([2]Plan2!$H:$H,[2]Plan2!$A:$A,$D2305,[2]Plan2!$U:$U,5)</f>
        <v>#VALUE!</v>
      </c>
      <c r="AK2305" s="23" t="e">
        <f t="shared" si="283"/>
        <v>#VALUE!</v>
      </c>
      <c r="AL2305" s="23" t="e">
        <f t="shared" si="287"/>
        <v>#VALUE!</v>
      </c>
      <c r="AM2305">
        <f t="shared" si="284"/>
        <v>0</v>
      </c>
    </row>
    <row r="2306" spans="1:39" ht="15.75" x14ac:dyDescent="0.25">
      <c r="A2306" s="21"/>
      <c r="B2306" s="21" t="s">
        <v>1520</v>
      </c>
      <c r="C2306" s="21">
        <v>90272337</v>
      </c>
      <c r="D2306" s="25">
        <v>193838</v>
      </c>
      <c r="E2306" s="21" t="s">
        <v>24</v>
      </c>
      <c r="F2306" s="31" t="s">
        <v>24</v>
      </c>
      <c r="G2306" s="21" t="s">
        <v>90</v>
      </c>
      <c r="H2306" s="21" t="s">
        <v>961</v>
      </c>
      <c r="I2306" s="25" t="s">
        <v>77</v>
      </c>
      <c r="J2306" s="21" t="s">
        <v>41</v>
      </c>
      <c r="K2306" s="21" t="s">
        <v>42</v>
      </c>
      <c r="L2306" s="20">
        <v>45790</v>
      </c>
      <c r="M2306" s="20">
        <v>45798</v>
      </c>
      <c r="N2306" s="21" t="s">
        <v>18</v>
      </c>
      <c r="O2306" s="21">
        <v>13</v>
      </c>
      <c r="P2306" s="21">
        <v>15</v>
      </c>
      <c r="Q2306" s="21">
        <v>34</v>
      </c>
      <c r="R2306" s="15">
        <f t="shared" si="290"/>
        <v>1.2666666666666666</v>
      </c>
      <c r="S2306" s="18">
        <f>IFERROR(VLOOKUP(D2306,'[1]comparativo br'!$A:$B,2,FALSE),"")</f>
        <v>4998</v>
      </c>
      <c r="T2306" s="18">
        <f>IFERROR(VLOOKUP(D2306,'[1]comparativo br'!$A:$C,3,FALSE),"")</f>
        <v>6300</v>
      </c>
      <c r="U2306" s="15">
        <f t="shared" si="282"/>
        <v>0.26050420168067229</v>
      </c>
      <c r="V2306" s="19">
        <f>IFERROR(VLOOKUP(D2306,'[1]comparativo br'!$A:$D,4,FALSE),"")</f>
        <v>143</v>
      </c>
      <c r="W2306" s="19">
        <f>IFERROR(VLOOKUP(D2306,'[1]comparativo br'!$A:$E,5,FALSE),"")</f>
        <v>114</v>
      </c>
      <c r="X2306" s="15">
        <f t="shared" si="288"/>
        <v>-0.20279720279720279</v>
      </c>
      <c r="Y2306" s="18" t="e">
        <f>SUMIFS([2]Plan2!$H:$H,[2]Plan2!$A:$A,$D2306,[2]Plan2!$U:$U,6)</f>
        <v>#VALUE!</v>
      </c>
      <c r="Z2306" s="18" t="e">
        <f>SUMIFS([2]Plan2!$H:$H,[2]Plan2!$A:$A,$D2306,[2]Plan2!$U:$U,7)</f>
        <v>#VALUE!</v>
      </c>
      <c r="AA2306" s="18" t="e">
        <f>SUMIFS([2]Plan2!$H:$H,[2]Plan2!$A:$A,$D2306,[2]Plan2!$U:$U,8)</f>
        <v>#VALUE!</v>
      </c>
      <c r="AB2306" s="18" t="e">
        <f>SUMIFS([2]Plan2!$H:$H,[2]Plan2!$A:$A,$D2306,[2]Plan2!$U:$U,9)</f>
        <v>#VALUE!</v>
      </c>
      <c r="AC2306" s="18" t="e">
        <f>SUMIFS([2]Plan2!$H:$H,[2]Plan2!$A:$A,$D2306,[2]Plan2!$U:$U,10)</f>
        <v>#VALUE!</v>
      </c>
      <c r="AD2306" s="18" t="e">
        <f>SUMIFS([2]Plan2!$H:$H,[2]Plan2!$A:$A,$D2306,[2]Plan2!$U:$U,11)</f>
        <v>#VALUE!</v>
      </c>
      <c r="AE2306" s="18" t="e">
        <f>SUMIFS([2]Plan2!$H:$H,[2]Plan2!$A:$A,$D2306,[2]Plan2!$U:$U,12)</f>
        <v>#VALUE!</v>
      </c>
      <c r="AF2306" s="18" t="e">
        <f>SUMIFS([2]Plan2!$H:$H,[2]Plan2!$A:$A,$D2306,[2]Plan2!$U:$U,1)</f>
        <v>#VALUE!</v>
      </c>
      <c r="AG2306" s="18" t="e">
        <f>SUMIFS([2]Plan2!$H:$H,[2]Plan2!$A:$A,$D2306,[2]Plan2!$U:$U,2)</f>
        <v>#VALUE!</v>
      </c>
      <c r="AH2306" s="18" t="e">
        <f>SUMIFS([2]Plan2!$H:$H,[2]Plan2!$A:$A,$D2306,[2]Plan2!$U:$U,3)</f>
        <v>#VALUE!</v>
      </c>
      <c r="AI2306" s="18" t="e">
        <f>SUMIFS([2]Plan2!$H:$H,[2]Plan2!$A:$A,$D2306,[2]Plan2!$U:$U,4)</f>
        <v>#VALUE!</v>
      </c>
      <c r="AJ2306" s="18" t="e">
        <f>SUMIFS([2]Plan2!$H:$H,[2]Plan2!$A:$A,$D2306,[2]Plan2!$U:$U,5)</f>
        <v>#VALUE!</v>
      </c>
      <c r="AK2306" s="23" t="e">
        <f t="shared" si="283"/>
        <v>#VALUE!</v>
      </c>
      <c r="AL2306" s="23" t="e">
        <f t="shared" si="287"/>
        <v>#VALUE!</v>
      </c>
      <c r="AM2306">
        <f t="shared" si="284"/>
        <v>0</v>
      </c>
    </row>
    <row r="2307" spans="1:39" ht="15.75" x14ac:dyDescent="0.25">
      <c r="A2307" s="21"/>
      <c r="B2307" s="21" t="s">
        <v>1520</v>
      </c>
      <c r="C2307" s="21">
        <v>90272337</v>
      </c>
      <c r="D2307" s="25">
        <v>100143</v>
      </c>
      <c r="E2307" s="21" t="s">
        <v>24</v>
      </c>
      <c r="F2307" s="31" t="s">
        <v>24</v>
      </c>
      <c r="G2307" s="21" t="s">
        <v>90</v>
      </c>
      <c r="H2307" s="21" t="s">
        <v>96</v>
      </c>
      <c r="I2307" s="25" t="s">
        <v>15</v>
      </c>
      <c r="J2307" s="21" t="s">
        <v>41</v>
      </c>
      <c r="K2307" s="21" t="s">
        <v>42</v>
      </c>
      <c r="L2307" s="20">
        <v>45803</v>
      </c>
      <c r="M2307" s="20">
        <v>45799</v>
      </c>
      <c r="N2307" s="21" t="s">
        <v>18</v>
      </c>
      <c r="O2307" s="21">
        <v>85</v>
      </c>
      <c r="P2307" s="21">
        <v>52</v>
      </c>
      <c r="Q2307" s="21">
        <v>98</v>
      </c>
      <c r="R2307" s="15">
        <f t="shared" si="290"/>
        <v>0.88461538461538458</v>
      </c>
      <c r="S2307" s="18">
        <f>IFERROR(VLOOKUP(D2307,'[1]comparativo br'!$A:$B,2,FALSE),"")</f>
        <v>17360</v>
      </c>
      <c r="T2307" s="18">
        <f>IFERROR(VLOOKUP(D2307,'[1]comparativo br'!$A:$C,3,FALSE),"")</f>
        <v>21814</v>
      </c>
      <c r="U2307" s="15">
        <f t="shared" si="282"/>
        <v>0.25656682027649769</v>
      </c>
      <c r="V2307" s="19">
        <f>IFERROR(VLOOKUP(D2307,'[1]comparativo br'!$A:$D,4,FALSE),"")</f>
        <v>464</v>
      </c>
      <c r="W2307" s="19">
        <f>IFERROR(VLOOKUP(D2307,'[1]comparativo br'!$A:$E,5,FALSE),"")</f>
        <v>688</v>
      </c>
      <c r="X2307" s="15">
        <f t="shared" si="288"/>
        <v>0.48275862068965519</v>
      </c>
      <c r="Y2307" s="18" t="e">
        <f>SUMIFS([2]Plan2!$H:$H,[2]Plan2!$A:$A,$D2307,[2]Plan2!$U:$U,6)</f>
        <v>#VALUE!</v>
      </c>
      <c r="Z2307" s="18" t="e">
        <f>SUMIFS([2]Plan2!$H:$H,[2]Plan2!$A:$A,$D2307,[2]Plan2!$U:$U,7)</f>
        <v>#VALUE!</v>
      </c>
      <c r="AA2307" s="18" t="e">
        <f>SUMIFS([2]Plan2!$H:$H,[2]Plan2!$A:$A,$D2307,[2]Plan2!$U:$U,8)</f>
        <v>#VALUE!</v>
      </c>
      <c r="AB2307" s="18" t="e">
        <f>SUMIFS([2]Plan2!$H:$H,[2]Plan2!$A:$A,$D2307,[2]Plan2!$U:$U,9)</f>
        <v>#VALUE!</v>
      </c>
      <c r="AC2307" s="18" t="e">
        <f>SUMIFS([2]Plan2!$H:$H,[2]Plan2!$A:$A,$D2307,[2]Plan2!$U:$U,10)</f>
        <v>#VALUE!</v>
      </c>
      <c r="AD2307" s="18" t="e">
        <f>SUMIFS([2]Plan2!$H:$H,[2]Plan2!$A:$A,$D2307,[2]Plan2!$U:$U,11)</f>
        <v>#VALUE!</v>
      </c>
      <c r="AE2307" s="18" t="e">
        <f>SUMIFS([2]Plan2!$H:$H,[2]Plan2!$A:$A,$D2307,[2]Plan2!$U:$U,12)</f>
        <v>#VALUE!</v>
      </c>
      <c r="AF2307" s="18" t="e">
        <f>SUMIFS([2]Plan2!$H:$H,[2]Plan2!$A:$A,$D2307,[2]Plan2!$U:$U,1)</f>
        <v>#VALUE!</v>
      </c>
      <c r="AG2307" s="18" t="e">
        <f>SUMIFS([2]Plan2!$H:$H,[2]Plan2!$A:$A,$D2307,[2]Plan2!$U:$U,2)</f>
        <v>#VALUE!</v>
      </c>
      <c r="AH2307" s="18" t="e">
        <f>SUMIFS([2]Plan2!$H:$H,[2]Plan2!$A:$A,$D2307,[2]Plan2!$U:$U,3)</f>
        <v>#VALUE!</v>
      </c>
      <c r="AI2307" s="18" t="e">
        <f>SUMIFS([2]Plan2!$H:$H,[2]Plan2!$A:$A,$D2307,[2]Plan2!$U:$U,4)</f>
        <v>#VALUE!</v>
      </c>
      <c r="AJ2307" s="18" t="e">
        <f>SUMIFS([2]Plan2!$H:$H,[2]Plan2!$A:$A,$D2307,[2]Plan2!$U:$U,5)</f>
        <v>#VALUE!</v>
      </c>
      <c r="AK2307" s="23" t="e">
        <f t="shared" si="283"/>
        <v>#VALUE!</v>
      </c>
      <c r="AL2307" s="23" t="e">
        <f t="shared" si="287"/>
        <v>#VALUE!</v>
      </c>
      <c r="AM2307">
        <f t="shared" si="284"/>
        <v>0</v>
      </c>
    </row>
    <row r="2308" spans="1:39" ht="15.75" x14ac:dyDescent="0.25">
      <c r="A2308" s="21"/>
      <c r="B2308" s="21" t="s">
        <v>1520</v>
      </c>
      <c r="C2308" s="21">
        <v>90272337</v>
      </c>
      <c r="D2308" s="25">
        <v>100166</v>
      </c>
      <c r="E2308" s="21" t="s">
        <v>24</v>
      </c>
      <c r="F2308" s="31" t="s">
        <v>24</v>
      </c>
      <c r="G2308" s="21" t="s">
        <v>90</v>
      </c>
      <c r="H2308" s="21" t="s">
        <v>110</v>
      </c>
      <c r="I2308" s="25" t="s">
        <v>45</v>
      </c>
      <c r="J2308" s="21" t="s">
        <v>41</v>
      </c>
      <c r="K2308" s="21" t="s">
        <v>42</v>
      </c>
      <c r="L2308" s="20">
        <v>45478</v>
      </c>
      <c r="M2308" s="20">
        <v>45799</v>
      </c>
      <c r="N2308" s="21" t="s">
        <v>18</v>
      </c>
      <c r="O2308" s="21">
        <v>47</v>
      </c>
      <c r="P2308" s="21">
        <v>34</v>
      </c>
      <c r="Q2308" s="21">
        <v>72</v>
      </c>
      <c r="R2308" s="15">
        <f t="shared" si="290"/>
        <v>1.1176470588235294</v>
      </c>
      <c r="S2308" s="18">
        <f>IFERROR(VLOOKUP(D2308,'[1]comparativo br'!$A:$B,2,FALSE),"")</f>
        <v>0</v>
      </c>
      <c r="T2308" s="18">
        <f>IFERROR(VLOOKUP(D2308,'[1]comparativo br'!$A:$C,3,FALSE),"")</f>
        <v>0</v>
      </c>
      <c r="U2308" s="15" t="str">
        <f t="shared" si="282"/>
        <v/>
      </c>
      <c r="V2308" s="19">
        <f>IFERROR(VLOOKUP(D2308,'[1]comparativo br'!$A:$D,4,FALSE),"")</f>
        <v>566</v>
      </c>
      <c r="W2308" s="19">
        <f>IFERROR(VLOOKUP(D2308,'[1]comparativo br'!$A:$E,5,FALSE),"")</f>
        <v>510</v>
      </c>
      <c r="X2308" s="15">
        <f t="shared" ref="X2308:X2338" si="291">IFERROR((W2308-V2308)/V2308,"")</f>
        <v>-9.8939929328621903E-2</v>
      </c>
      <c r="Y2308" s="18" t="e">
        <f>SUMIFS([2]Plan2!$H:$H,[2]Plan2!$A:$A,$D2308,[2]Plan2!$U:$U,6)</f>
        <v>#VALUE!</v>
      </c>
      <c r="Z2308" s="18" t="e">
        <f>SUMIFS([2]Plan2!$H:$H,[2]Plan2!$A:$A,$D2308,[2]Plan2!$U:$U,7)</f>
        <v>#VALUE!</v>
      </c>
      <c r="AA2308" s="18" t="e">
        <f>SUMIFS([2]Plan2!$H:$H,[2]Plan2!$A:$A,$D2308,[2]Plan2!$U:$U,8)</f>
        <v>#VALUE!</v>
      </c>
      <c r="AB2308" s="18" t="e">
        <f>SUMIFS([2]Plan2!$H:$H,[2]Plan2!$A:$A,$D2308,[2]Plan2!$U:$U,9)</f>
        <v>#VALUE!</v>
      </c>
      <c r="AC2308" s="18" t="e">
        <f>SUMIFS([2]Plan2!$H:$H,[2]Plan2!$A:$A,$D2308,[2]Plan2!$U:$U,10)</f>
        <v>#VALUE!</v>
      </c>
      <c r="AD2308" s="18" t="e">
        <f>SUMIFS([2]Plan2!$H:$H,[2]Plan2!$A:$A,$D2308,[2]Plan2!$U:$U,11)</f>
        <v>#VALUE!</v>
      </c>
      <c r="AE2308" s="18" t="e">
        <f>SUMIFS([2]Plan2!$H:$H,[2]Plan2!$A:$A,$D2308,[2]Plan2!$U:$U,12)</f>
        <v>#VALUE!</v>
      </c>
      <c r="AF2308" s="18" t="e">
        <f>SUMIFS([2]Plan2!$H:$H,[2]Plan2!$A:$A,$D2308,[2]Plan2!$U:$U,1)</f>
        <v>#VALUE!</v>
      </c>
      <c r="AG2308" s="18" t="e">
        <f>SUMIFS([2]Plan2!$H:$H,[2]Plan2!$A:$A,$D2308,[2]Plan2!$U:$U,2)</f>
        <v>#VALUE!</v>
      </c>
      <c r="AH2308" s="18" t="e">
        <f>SUMIFS([2]Plan2!$H:$H,[2]Plan2!$A:$A,$D2308,[2]Plan2!$U:$U,3)</f>
        <v>#VALUE!</v>
      </c>
      <c r="AI2308" s="18" t="e">
        <f>SUMIFS([2]Plan2!$H:$H,[2]Plan2!$A:$A,$D2308,[2]Plan2!$U:$U,4)</f>
        <v>#VALUE!</v>
      </c>
      <c r="AJ2308" s="18" t="e">
        <f>SUMIFS([2]Plan2!$H:$H,[2]Plan2!$A:$A,$D2308,[2]Plan2!$U:$U,5)</f>
        <v>#VALUE!</v>
      </c>
      <c r="AK2308" s="23" t="e">
        <f t="shared" si="283"/>
        <v>#VALUE!</v>
      </c>
      <c r="AL2308" s="23" t="e">
        <f t="shared" si="287"/>
        <v>#VALUE!</v>
      </c>
      <c r="AM2308">
        <f t="shared" si="284"/>
        <v>0</v>
      </c>
    </row>
    <row r="2309" spans="1:39" ht="15.75" x14ac:dyDescent="0.25">
      <c r="A2309" s="21"/>
      <c r="B2309" s="21" t="s">
        <v>1520</v>
      </c>
      <c r="C2309" s="21">
        <v>90272337</v>
      </c>
      <c r="D2309" s="25">
        <v>101555</v>
      </c>
      <c r="E2309" s="21" t="s">
        <v>24</v>
      </c>
      <c r="F2309" s="31" t="s">
        <v>24</v>
      </c>
      <c r="G2309" s="21" t="s">
        <v>90</v>
      </c>
      <c r="H2309" s="21" t="s">
        <v>243</v>
      </c>
      <c r="I2309" s="25" t="s">
        <v>15</v>
      </c>
      <c r="J2309" s="21" t="s">
        <v>41</v>
      </c>
      <c r="K2309" s="21" t="s">
        <v>42</v>
      </c>
      <c r="L2309" s="20">
        <v>45804</v>
      </c>
      <c r="M2309" s="20">
        <v>45799</v>
      </c>
      <c r="N2309" s="21" t="s">
        <v>18</v>
      </c>
      <c r="O2309" s="21">
        <v>176</v>
      </c>
      <c r="P2309" s="21">
        <v>176</v>
      </c>
      <c r="Q2309" s="21">
        <v>301</v>
      </c>
      <c r="R2309" s="15">
        <f t="shared" si="290"/>
        <v>0.71022727272727271</v>
      </c>
      <c r="S2309" s="18">
        <f>IFERROR(VLOOKUP(D2309,'[1]comparativo br'!$A:$B,2,FALSE),"")</f>
        <v>54642</v>
      </c>
      <c r="T2309" s="18">
        <f>IFERROR(VLOOKUP(D2309,'[1]comparativo br'!$A:$C,3,FALSE),"")</f>
        <v>60882</v>
      </c>
      <c r="U2309" s="15">
        <f t="shared" si="282"/>
        <v>0.11419786977050621</v>
      </c>
      <c r="V2309" s="19">
        <f>IFERROR(VLOOKUP(D2309,'[1]comparativo br'!$A:$D,4,FALSE),"")</f>
        <v>1432</v>
      </c>
      <c r="W2309" s="19">
        <f>IFERROR(VLOOKUP(D2309,'[1]comparativo br'!$A:$E,5,FALSE),"")</f>
        <v>1698</v>
      </c>
      <c r="X2309" s="15">
        <f t="shared" si="291"/>
        <v>0.18575418994413409</v>
      </c>
      <c r="Y2309" s="18" t="e">
        <f>SUMIFS([2]Plan2!$H:$H,[2]Plan2!$A:$A,$D2309,[2]Plan2!$U:$U,6)</f>
        <v>#VALUE!</v>
      </c>
      <c r="Z2309" s="18" t="e">
        <f>SUMIFS([2]Plan2!$H:$H,[2]Plan2!$A:$A,$D2309,[2]Plan2!$U:$U,7)</f>
        <v>#VALUE!</v>
      </c>
      <c r="AA2309" s="18" t="e">
        <f>SUMIFS([2]Plan2!$H:$H,[2]Plan2!$A:$A,$D2309,[2]Plan2!$U:$U,8)</f>
        <v>#VALUE!</v>
      </c>
      <c r="AB2309" s="18" t="e">
        <f>SUMIFS([2]Plan2!$H:$H,[2]Plan2!$A:$A,$D2309,[2]Plan2!$U:$U,9)</f>
        <v>#VALUE!</v>
      </c>
      <c r="AC2309" s="18" t="e">
        <f>SUMIFS([2]Plan2!$H:$H,[2]Plan2!$A:$A,$D2309,[2]Plan2!$U:$U,10)</f>
        <v>#VALUE!</v>
      </c>
      <c r="AD2309" s="18" t="e">
        <f>SUMIFS([2]Plan2!$H:$H,[2]Plan2!$A:$A,$D2309,[2]Plan2!$U:$U,11)</f>
        <v>#VALUE!</v>
      </c>
      <c r="AE2309" s="18" t="e">
        <f>SUMIFS([2]Plan2!$H:$H,[2]Plan2!$A:$A,$D2309,[2]Plan2!$U:$U,12)</f>
        <v>#VALUE!</v>
      </c>
      <c r="AF2309" s="18" t="e">
        <f>SUMIFS([2]Plan2!$H:$H,[2]Plan2!$A:$A,$D2309,[2]Plan2!$U:$U,1)</f>
        <v>#VALUE!</v>
      </c>
      <c r="AG2309" s="18" t="e">
        <f>SUMIFS([2]Plan2!$H:$H,[2]Plan2!$A:$A,$D2309,[2]Plan2!$U:$U,2)</f>
        <v>#VALUE!</v>
      </c>
      <c r="AH2309" s="18" t="e">
        <f>SUMIFS([2]Plan2!$H:$H,[2]Plan2!$A:$A,$D2309,[2]Plan2!$U:$U,3)</f>
        <v>#VALUE!</v>
      </c>
      <c r="AI2309" s="18" t="e">
        <f>SUMIFS([2]Plan2!$H:$H,[2]Plan2!$A:$A,$D2309,[2]Plan2!$U:$U,4)</f>
        <v>#VALUE!</v>
      </c>
      <c r="AJ2309" s="18" t="e">
        <f>SUMIFS([2]Plan2!$H:$H,[2]Plan2!$A:$A,$D2309,[2]Plan2!$U:$U,5)</f>
        <v>#VALUE!</v>
      </c>
      <c r="AK2309" s="23" t="e">
        <f t="shared" si="283"/>
        <v>#VALUE!</v>
      </c>
      <c r="AL2309" s="23" t="e">
        <f t="shared" si="287"/>
        <v>#VALUE!</v>
      </c>
      <c r="AM2309">
        <f t="shared" si="284"/>
        <v>0</v>
      </c>
    </row>
    <row r="2310" spans="1:39" ht="15.75" x14ac:dyDescent="0.25">
      <c r="A2310" s="21"/>
      <c r="B2310" s="21" t="s">
        <v>1520</v>
      </c>
      <c r="C2310" s="21">
        <v>90272337</v>
      </c>
      <c r="D2310" s="25">
        <v>191432</v>
      </c>
      <c r="E2310" s="21" t="s">
        <v>24</v>
      </c>
      <c r="F2310" s="31" t="s">
        <v>24</v>
      </c>
      <c r="G2310" s="21" t="s">
        <v>90</v>
      </c>
      <c r="H2310" s="21" t="s">
        <v>579</v>
      </c>
      <c r="I2310" s="25" t="s">
        <v>15</v>
      </c>
      <c r="J2310" s="21" t="s">
        <v>41</v>
      </c>
      <c r="K2310" s="21" t="s">
        <v>42</v>
      </c>
      <c r="L2310" s="20">
        <v>45796</v>
      </c>
      <c r="M2310" s="20">
        <v>45799</v>
      </c>
      <c r="N2310" s="21" t="s">
        <v>18</v>
      </c>
      <c r="O2310" s="21">
        <v>66</v>
      </c>
      <c r="P2310" s="21">
        <v>41</v>
      </c>
      <c r="Q2310" s="21">
        <v>87</v>
      </c>
      <c r="R2310" s="15">
        <f t="shared" si="290"/>
        <v>1.1219512195121952</v>
      </c>
      <c r="S2310" s="18">
        <f>IFERROR(VLOOKUP(D2310,'[1]comparativo br'!$A:$B,2,FALSE),"")</f>
        <v>13256</v>
      </c>
      <c r="T2310" s="18">
        <f>IFERROR(VLOOKUP(D2310,'[1]comparativo br'!$A:$C,3,FALSE),"")</f>
        <v>29135</v>
      </c>
      <c r="U2310" s="15">
        <f t="shared" si="282"/>
        <v>1.1978726614363306</v>
      </c>
      <c r="V2310" s="19">
        <f>IFERROR(VLOOKUP(D2310,'[1]comparativo br'!$A:$D,4,FALSE),"")</f>
        <v>372</v>
      </c>
      <c r="W2310" s="19">
        <f>IFERROR(VLOOKUP(D2310,'[1]comparativo br'!$A:$E,5,FALSE),"")</f>
        <v>692</v>
      </c>
      <c r="X2310" s="15">
        <f t="shared" si="291"/>
        <v>0.86021505376344087</v>
      </c>
      <c r="Y2310" s="18" t="e">
        <f>SUMIFS([2]Plan2!$H:$H,[2]Plan2!$A:$A,$D2310,[2]Plan2!$U:$U,6)</f>
        <v>#VALUE!</v>
      </c>
      <c r="Z2310" s="18" t="e">
        <f>SUMIFS([2]Plan2!$H:$H,[2]Plan2!$A:$A,$D2310,[2]Plan2!$U:$U,7)</f>
        <v>#VALUE!</v>
      </c>
      <c r="AA2310" s="18" t="e">
        <f>SUMIFS([2]Plan2!$H:$H,[2]Plan2!$A:$A,$D2310,[2]Plan2!$U:$U,8)</f>
        <v>#VALUE!</v>
      </c>
      <c r="AB2310" s="18" t="e">
        <f>SUMIFS([2]Plan2!$H:$H,[2]Plan2!$A:$A,$D2310,[2]Plan2!$U:$U,9)</f>
        <v>#VALUE!</v>
      </c>
      <c r="AC2310" s="18" t="e">
        <f>SUMIFS([2]Plan2!$H:$H,[2]Plan2!$A:$A,$D2310,[2]Plan2!$U:$U,10)</f>
        <v>#VALUE!</v>
      </c>
      <c r="AD2310" s="18" t="e">
        <f>SUMIFS([2]Plan2!$H:$H,[2]Plan2!$A:$A,$D2310,[2]Plan2!$U:$U,11)</f>
        <v>#VALUE!</v>
      </c>
      <c r="AE2310" s="18" t="e">
        <f>SUMIFS([2]Plan2!$H:$H,[2]Plan2!$A:$A,$D2310,[2]Plan2!$U:$U,12)</f>
        <v>#VALUE!</v>
      </c>
      <c r="AF2310" s="18" t="e">
        <f>SUMIFS([2]Plan2!$H:$H,[2]Plan2!$A:$A,$D2310,[2]Plan2!$U:$U,1)</f>
        <v>#VALUE!</v>
      </c>
      <c r="AG2310" s="18" t="e">
        <f>SUMIFS([2]Plan2!$H:$H,[2]Plan2!$A:$A,$D2310,[2]Plan2!$U:$U,2)</f>
        <v>#VALUE!</v>
      </c>
      <c r="AH2310" s="18" t="e">
        <f>SUMIFS([2]Plan2!$H:$H,[2]Plan2!$A:$A,$D2310,[2]Plan2!$U:$U,3)</f>
        <v>#VALUE!</v>
      </c>
      <c r="AI2310" s="18" t="e">
        <f>SUMIFS([2]Plan2!$H:$H,[2]Plan2!$A:$A,$D2310,[2]Plan2!$U:$U,4)</f>
        <v>#VALUE!</v>
      </c>
      <c r="AJ2310" s="18" t="e">
        <f>SUMIFS([2]Plan2!$H:$H,[2]Plan2!$A:$A,$D2310,[2]Plan2!$U:$U,5)</f>
        <v>#VALUE!</v>
      </c>
      <c r="AK2310" s="23" t="e">
        <f t="shared" si="283"/>
        <v>#VALUE!</v>
      </c>
      <c r="AL2310" s="23" t="e">
        <f t="shared" si="287"/>
        <v>#VALUE!</v>
      </c>
      <c r="AM2310">
        <f t="shared" si="284"/>
        <v>0</v>
      </c>
    </row>
    <row r="2311" spans="1:39" ht="15.75" x14ac:dyDescent="0.25">
      <c r="A2311" s="21"/>
      <c r="B2311" s="21" t="s">
        <v>1520</v>
      </c>
      <c r="C2311" s="21">
        <v>90272337</v>
      </c>
      <c r="D2311" s="25">
        <v>193606</v>
      </c>
      <c r="E2311" s="21" t="s">
        <v>24</v>
      </c>
      <c r="F2311" s="31" t="s">
        <v>24</v>
      </c>
      <c r="G2311" s="21" t="s">
        <v>90</v>
      </c>
      <c r="H2311" s="21" t="s">
        <v>920</v>
      </c>
      <c r="I2311" s="25" t="s">
        <v>15</v>
      </c>
      <c r="J2311" s="21" t="s">
        <v>41</v>
      </c>
      <c r="K2311" s="21" t="s">
        <v>42</v>
      </c>
      <c r="L2311" s="20">
        <v>45789</v>
      </c>
      <c r="M2311" s="20">
        <v>45799</v>
      </c>
      <c r="N2311" s="21" t="s">
        <v>18</v>
      </c>
      <c r="O2311" s="21">
        <v>42</v>
      </c>
      <c r="P2311" s="21">
        <v>46</v>
      </c>
      <c r="Q2311" s="21">
        <v>103</v>
      </c>
      <c r="R2311" s="15">
        <f t="shared" si="290"/>
        <v>1.2391304347826086</v>
      </c>
      <c r="S2311" s="18">
        <f>IFERROR(VLOOKUP(D2311,'[1]comparativo br'!$A:$B,2,FALSE),"")</f>
        <v>14426</v>
      </c>
      <c r="T2311" s="18">
        <f>IFERROR(VLOOKUP(D2311,'[1]comparativo br'!$A:$C,3,FALSE),"")</f>
        <v>0</v>
      </c>
      <c r="U2311" s="15">
        <f t="shared" si="282"/>
        <v>-1</v>
      </c>
      <c r="V2311" s="19">
        <f>IFERROR(VLOOKUP(D2311,'[1]comparativo br'!$A:$D,4,FALSE),"")</f>
        <v>372</v>
      </c>
      <c r="W2311" s="19">
        <f>IFERROR(VLOOKUP(D2311,'[1]comparativo br'!$A:$E,5,FALSE),"")</f>
        <v>6</v>
      </c>
      <c r="X2311" s="15">
        <f t="shared" si="291"/>
        <v>-0.9838709677419355</v>
      </c>
      <c r="Y2311" s="18" t="e">
        <f>SUMIFS([2]Plan2!$H:$H,[2]Plan2!$A:$A,$D2311,[2]Plan2!$U:$U,6)</f>
        <v>#VALUE!</v>
      </c>
      <c r="Z2311" s="18" t="e">
        <f>SUMIFS([2]Plan2!$H:$H,[2]Plan2!$A:$A,$D2311,[2]Plan2!$U:$U,7)</f>
        <v>#VALUE!</v>
      </c>
      <c r="AA2311" s="18" t="e">
        <f>SUMIFS([2]Plan2!$H:$H,[2]Plan2!$A:$A,$D2311,[2]Plan2!$U:$U,8)</f>
        <v>#VALUE!</v>
      </c>
      <c r="AB2311" s="18" t="e">
        <f>SUMIFS([2]Plan2!$H:$H,[2]Plan2!$A:$A,$D2311,[2]Plan2!$U:$U,9)</f>
        <v>#VALUE!</v>
      </c>
      <c r="AC2311" s="18" t="e">
        <f>SUMIFS([2]Plan2!$H:$H,[2]Plan2!$A:$A,$D2311,[2]Plan2!$U:$U,10)</f>
        <v>#VALUE!</v>
      </c>
      <c r="AD2311" s="18" t="e">
        <f>SUMIFS([2]Plan2!$H:$H,[2]Plan2!$A:$A,$D2311,[2]Plan2!$U:$U,11)</f>
        <v>#VALUE!</v>
      </c>
      <c r="AE2311" s="18" t="e">
        <f>SUMIFS([2]Plan2!$H:$H,[2]Plan2!$A:$A,$D2311,[2]Plan2!$U:$U,12)</f>
        <v>#VALUE!</v>
      </c>
      <c r="AF2311" s="18" t="e">
        <f>SUMIFS([2]Plan2!$H:$H,[2]Plan2!$A:$A,$D2311,[2]Plan2!$U:$U,1)</f>
        <v>#VALUE!</v>
      </c>
      <c r="AG2311" s="18" t="e">
        <f>SUMIFS([2]Plan2!$H:$H,[2]Plan2!$A:$A,$D2311,[2]Plan2!$U:$U,2)</f>
        <v>#VALUE!</v>
      </c>
      <c r="AH2311" s="18" t="e">
        <f>SUMIFS([2]Plan2!$H:$H,[2]Plan2!$A:$A,$D2311,[2]Plan2!$U:$U,3)</f>
        <v>#VALUE!</v>
      </c>
      <c r="AI2311" s="18" t="e">
        <f>SUMIFS([2]Plan2!$H:$H,[2]Plan2!$A:$A,$D2311,[2]Plan2!$U:$U,4)</f>
        <v>#VALUE!</v>
      </c>
      <c r="AJ2311" s="18" t="e">
        <f>SUMIFS([2]Plan2!$H:$H,[2]Plan2!$A:$A,$D2311,[2]Plan2!$U:$U,5)</f>
        <v>#VALUE!</v>
      </c>
      <c r="AK2311" s="23" t="e">
        <f t="shared" si="283"/>
        <v>#VALUE!</v>
      </c>
      <c r="AL2311" s="23" t="e">
        <f t="shared" si="287"/>
        <v>#VALUE!</v>
      </c>
      <c r="AM2311">
        <f t="shared" si="284"/>
        <v>0</v>
      </c>
    </row>
    <row r="2312" spans="1:39" ht="15.75" x14ac:dyDescent="0.25">
      <c r="A2312" s="21"/>
      <c r="B2312" s="21" t="s">
        <v>1520</v>
      </c>
      <c r="C2312" s="21">
        <v>90272337</v>
      </c>
      <c r="D2312" s="25">
        <v>193607</v>
      </c>
      <c r="E2312" s="21" t="s">
        <v>24</v>
      </c>
      <c r="F2312" s="31" t="s">
        <v>24</v>
      </c>
      <c r="G2312" s="21" t="s">
        <v>90</v>
      </c>
      <c r="H2312" s="21" t="s">
        <v>921</v>
      </c>
      <c r="I2312" s="25" t="s">
        <v>15</v>
      </c>
      <c r="J2312" s="21" t="s">
        <v>41</v>
      </c>
      <c r="K2312" s="21" t="s">
        <v>42</v>
      </c>
      <c r="L2312" s="20">
        <v>45800</v>
      </c>
      <c r="M2312" s="20">
        <v>45799</v>
      </c>
      <c r="N2312" s="21" t="s">
        <v>18</v>
      </c>
      <c r="O2312" s="21">
        <v>33</v>
      </c>
      <c r="P2312" s="21">
        <v>23</v>
      </c>
      <c r="Q2312" s="21">
        <v>74</v>
      </c>
      <c r="R2312" s="15">
        <f t="shared" si="290"/>
        <v>2.2173913043478262</v>
      </c>
      <c r="S2312" s="18">
        <f>IFERROR(VLOOKUP(D2312,'[1]comparativo br'!$A:$B,2,FALSE),"")</f>
        <v>10601</v>
      </c>
      <c r="T2312" s="18">
        <f>IFERROR(VLOOKUP(D2312,'[1]comparativo br'!$A:$C,3,FALSE),"")</f>
        <v>26706</v>
      </c>
      <c r="U2312" s="15">
        <f t="shared" si="282"/>
        <v>1.5191963022356381</v>
      </c>
      <c r="V2312" s="19">
        <f>IFERROR(VLOOKUP(D2312,'[1]comparativo br'!$A:$D,4,FALSE),"")</f>
        <v>232</v>
      </c>
      <c r="W2312" s="19">
        <f>IFERROR(VLOOKUP(D2312,'[1]comparativo br'!$A:$E,5,FALSE),"")</f>
        <v>344</v>
      </c>
      <c r="X2312" s="15">
        <f t="shared" si="291"/>
        <v>0.48275862068965519</v>
      </c>
      <c r="Y2312" s="18" t="e">
        <f>SUMIFS([2]Plan2!$H:$H,[2]Plan2!$A:$A,$D2312,[2]Plan2!$U:$U,6)</f>
        <v>#VALUE!</v>
      </c>
      <c r="Z2312" s="18" t="e">
        <f>SUMIFS([2]Plan2!$H:$H,[2]Plan2!$A:$A,$D2312,[2]Plan2!$U:$U,7)</f>
        <v>#VALUE!</v>
      </c>
      <c r="AA2312" s="18" t="e">
        <f>SUMIFS([2]Plan2!$H:$H,[2]Plan2!$A:$A,$D2312,[2]Plan2!$U:$U,8)</f>
        <v>#VALUE!</v>
      </c>
      <c r="AB2312" s="18" t="e">
        <f>SUMIFS([2]Plan2!$H:$H,[2]Plan2!$A:$A,$D2312,[2]Plan2!$U:$U,9)</f>
        <v>#VALUE!</v>
      </c>
      <c r="AC2312" s="18" t="e">
        <f>SUMIFS([2]Plan2!$H:$H,[2]Plan2!$A:$A,$D2312,[2]Plan2!$U:$U,10)</f>
        <v>#VALUE!</v>
      </c>
      <c r="AD2312" s="18" t="e">
        <f>SUMIFS([2]Plan2!$H:$H,[2]Plan2!$A:$A,$D2312,[2]Plan2!$U:$U,11)</f>
        <v>#VALUE!</v>
      </c>
      <c r="AE2312" s="18" t="e">
        <f>SUMIFS([2]Plan2!$H:$H,[2]Plan2!$A:$A,$D2312,[2]Plan2!$U:$U,12)</f>
        <v>#VALUE!</v>
      </c>
      <c r="AF2312" s="18" t="e">
        <f>SUMIFS([2]Plan2!$H:$H,[2]Plan2!$A:$A,$D2312,[2]Plan2!$U:$U,1)</f>
        <v>#VALUE!</v>
      </c>
      <c r="AG2312" s="18" t="e">
        <f>SUMIFS([2]Plan2!$H:$H,[2]Plan2!$A:$A,$D2312,[2]Plan2!$U:$U,2)</f>
        <v>#VALUE!</v>
      </c>
      <c r="AH2312" s="18" t="e">
        <f>SUMIFS([2]Plan2!$H:$H,[2]Plan2!$A:$A,$D2312,[2]Plan2!$U:$U,3)</f>
        <v>#VALUE!</v>
      </c>
      <c r="AI2312" s="18" t="e">
        <f>SUMIFS([2]Plan2!$H:$H,[2]Plan2!$A:$A,$D2312,[2]Plan2!$U:$U,4)</f>
        <v>#VALUE!</v>
      </c>
      <c r="AJ2312" s="18" t="e">
        <f>SUMIFS([2]Plan2!$H:$H,[2]Plan2!$A:$A,$D2312,[2]Plan2!$U:$U,5)</f>
        <v>#VALUE!</v>
      </c>
      <c r="AK2312" s="23" t="e">
        <f t="shared" si="283"/>
        <v>#VALUE!</v>
      </c>
      <c r="AL2312" s="23" t="e">
        <f t="shared" si="287"/>
        <v>#VALUE!</v>
      </c>
      <c r="AM2312">
        <f t="shared" si="284"/>
        <v>0</v>
      </c>
    </row>
    <row r="2313" spans="1:39" ht="15.75" x14ac:dyDescent="0.25">
      <c r="A2313" s="21" t="s">
        <v>204</v>
      </c>
      <c r="B2313" s="21" t="s">
        <v>1519</v>
      </c>
      <c r="C2313" s="21">
        <v>90627332</v>
      </c>
      <c r="D2313" s="25">
        <v>100510</v>
      </c>
      <c r="E2313" s="21" t="s">
        <v>24</v>
      </c>
      <c r="F2313" s="31" t="s">
        <v>24</v>
      </c>
      <c r="G2313" s="21" t="s">
        <v>205</v>
      </c>
      <c r="H2313" s="21" t="s">
        <v>44</v>
      </c>
      <c r="I2313" s="25" t="s">
        <v>45</v>
      </c>
      <c r="J2313" s="21" t="s">
        <v>67</v>
      </c>
      <c r="K2313" s="21" t="s">
        <v>68</v>
      </c>
      <c r="L2313" s="20">
        <v>45343</v>
      </c>
      <c r="M2313" s="20">
        <v>45799</v>
      </c>
      <c r="N2313" s="21" t="s">
        <v>18</v>
      </c>
      <c r="O2313" s="21">
        <v>106</v>
      </c>
      <c r="P2313" s="21">
        <v>49</v>
      </c>
      <c r="Q2313" s="21">
        <v>44</v>
      </c>
      <c r="R2313" s="15">
        <f t="shared" si="290"/>
        <v>-0.10204081632653061</v>
      </c>
      <c r="S2313" s="18">
        <f>IFERROR(VLOOKUP(D2313,'[1]comparativo br'!$A:$B,2,FALSE),"")</f>
        <v>0</v>
      </c>
      <c r="T2313" s="18">
        <f>IFERROR(VLOOKUP(D2313,'[1]comparativo br'!$A:$C,3,FALSE),"")</f>
        <v>0</v>
      </c>
      <c r="U2313" s="15" t="str">
        <f t="shared" si="282"/>
        <v/>
      </c>
      <c r="V2313" s="19">
        <f>IFERROR(VLOOKUP(D2313,'[1]comparativo br'!$A:$D,4,FALSE),"")</f>
        <v>33</v>
      </c>
      <c r="W2313" s="19">
        <f>IFERROR(VLOOKUP(D2313,'[1]comparativo br'!$A:$E,5,FALSE),"")</f>
        <v>24</v>
      </c>
      <c r="X2313" s="15">
        <f t="shared" si="291"/>
        <v>-0.27272727272727271</v>
      </c>
      <c r="Y2313" s="18" t="e">
        <f>SUMIFS([2]Plan2!$H:$H,[2]Plan2!$A:$A,$D2313,[2]Plan2!$U:$U,6)</f>
        <v>#VALUE!</v>
      </c>
      <c r="Z2313" s="18" t="e">
        <f>SUMIFS([2]Plan2!$H:$H,[2]Plan2!$A:$A,$D2313,[2]Plan2!$U:$U,7)</f>
        <v>#VALUE!</v>
      </c>
      <c r="AA2313" s="18" t="e">
        <f>SUMIFS([2]Plan2!$H:$H,[2]Plan2!$A:$A,$D2313,[2]Plan2!$U:$U,8)</f>
        <v>#VALUE!</v>
      </c>
      <c r="AB2313" s="18" t="e">
        <f>SUMIFS([2]Plan2!$H:$H,[2]Plan2!$A:$A,$D2313,[2]Plan2!$U:$U,9)</f>
        <v>#VALUE!</v>
      </c>
      <c r="AC2313" s="18" t="e">
        <f>SUMIFS([2]Plan2!$H:$H,[2]Plan2!$A:$A,$D2313,[2]Plan2!$U:$U,10)</f>
        <v>#VALUE!</v>
      </c>
      <c r="AD2313" s="18" t="e">
        <f>SUMIFS([2]Plan2!$H:$H,[2]Plan2!$A:$A,$D2313,[2]Plan2!$U:$U,11)</f>
        <v>#VALUE!</v>
      </c>
      <c r="AE2313" s="18" t="e">
        <f>SUMIFS([2]Plan2!$H:$H,[2]Plan2!$A:$A,$D2313,[2]Plan2!$U:$U,12)</f>
        <v>#VALUE!</v>
      </c>
      <c r="AF2313" s="18" t="e">
        <f>SUMIFS([2]Plan2!$H:$H,[2]Plan2!$A:$A,$D2313,[2]Plan2!$U:$U,1)</f>
        <v>#VALUE!</v>
      </c>
      <c r="AG2313" s="18" t="e">
        <f>SUMIFS([2]Plan2!$H:$H,[2]Plan2!$A:$A,$D2313,[2]Plan2!$U:$U,2)</f>
        <v>#VALUE!</v>
      </c>
      <c r="AH2313" s="18" t="e">
        <f>SUMIFS([2]Plan2!$H:$H,[2]Plan2!$A:$A,$D2313,[2]Plan2!$U:$U,3)</f>
        <v>#VALUE!</v>
      </c>
      <c r="AI2313" s="18" t="e">
        <f>SUMIFS([2]Plan2!$H:$H,[2]Plan2!$A:$A,$D2313,[2]Plan2!$U:$U,4)</f>
        <v>#VALUE!</v>
      </c>
      <c r="AJ2313" s="18" t="e">
        <f>SUMIFS([2]Plan2!$H:$H,[2]Plan2!$A:$A,$D2313,[2]Plan2!$U:$U,5)</f>
        <v>#VALUE!</v>
      </c>
      <c r="AK2313" s="23" t="e">
        <f t="shared" si="283"/>
        <v>#VALUE!</v>
      </c>
      <c r="AL2313" s="23" t="e">
        <f t="shared" si="287"/>
        <v>#VALUE!</v>
      </c>
      <c r="AM2313">
        <f t="shared" si="284"/>
        <v>0</v>
      </c>
    </row>
    <row r="2314" spans="1:39" ht="15.75" x14ac:dyDescent="0.25">
      <c r="A2314" s="21"/>
      <c r="B2314" s="21" t="s">
        <v>1519</v>
      </c>
      <c r="C2314" s="21">
        <v>91595678</v>
      </c>
      <c r="D2314" s="25">
        <v>193341</v>
      </c>
      <c r="E2314" s="21" t="s">
        <v>2184</v>
      </c>
      <c r="F2314" s="31" t="s">
        <v>24</v>
      </c>
      <c r="G2314" s="21" t="s">
        <v>232</v>
      </c>
      <c r="H2314" s="21" t="s">
        <v>659</v>
      </c>
      <c r="I2314" s="25" t="s">
        <v>84</v>
      </c>
      <c r="J2314" s="21" t="s">
        <v>16</v>
      </c>
      <c r="K2314" s="21" t="s">
        <v>17</v>
      </c>
      <c r="L2314" s="20"/>
      <c r="M2314" s="20">
        <v>45148</v>
      </c>
      <c r="N2314" s="21" t="s">
        <v>53</v>
      </c>
      <c r="O2314" s="21">
        <v>1</v>
      </c>
      <c r="P2314" s="21">
        <v>3</v>
      </c>
      <c r="Q2314" s="21">
        <v>0</v>
      </c>
      <c r="R2314" s="15">
        <f t="shared" si="290"/>
        <v>-1</v>
      </c>
      <c r="S2314" s="18" t="str">
        <f>IFERROR(VLOOKUP(D2314,'[1]comparativo br'!$A:$B,2,FALSE),"")</f>
        <v/>
      </c>
      <c r="T2314" s="18" t="str">
        <f>IFERROR(VLOOKUP(D2314,'[1]comparativo br'!$A:$C,3,FALSE),"")</f>
        <v/>
      </c>
      <c r="U2314" s="15" t="str">
        <f t="shared" si="282"/>
        <v/>
      </c>
      <c r="V2314" s="19" t="str">
        <f>IFERROR(VLOOKUP(D2314,'[1]comparativo br'!$A:$D,4,FALSE),"")</f>
        <v/>
      </c>
      <c r="W2314" s="19" t="str">
        <f>IFERROR(VLOOKUP(D2314,'[1]comparativo br'!$A:$E,5,FALSE),"")</f>
        <v/>
      </c>
      <c r="X2314" s="15" t="str">
        <f t="shared" si="291"/>
        <v/>
      </c>
      <c r="Y2314" s="18" t="e">
        <f>SUMIFS([2]Plan2!$H:$H,[2]Plan2!$A:$A,$D2314,[2]Plan2!$U:$U,6)</f>
        <v>#VALUE!</v>
      </c>
      <c r="Z2314" s="18" t="e">
        <f>SUMIFS([2]Plan2!$H:$H,[2]Plan2!$A:$A,$D2314,[2]Plan2!$U:$U,7)</f>
        <v>#VALUE!</v>
      </c>
      <c r="AA2314" s="18" t="e">
        <f>SUMIFS([2]Plan2!$H:$H,[2]Plan2!$A:$A,$D2314,[2]Plan2!$U:$U,8)</f>
        <v>#VALUE!</v>
      </c>
      <c r="AB2314" s="18" t="e">
        <f>SUMIFS([2]Plan2!$H:$H,[2]Plan2!$A:$A,$D2314,[2]Plan2!$U:$U,9)</f>
        <v>#VALUE!</v>
      </c>
      <c r="AC2314" s="18" t="e">
        <f>SUMIFS([2]Plan2!$H:$H,[2]Plan2!$A:$A,$D2314,[2]Plan2!$U:$U,10)</f>
        <v>#VALUE!</v>
      </c>
      <c r="AD2314" s="18" t="e">
        <f>SUMIFS([2]Plan2!$H:$H,[2]Plan2!$A:$A,$D2314,[2]Plan2!$U:$U,11)</f>
        <v>#VALUE!</v>
      </c>
      <c r="AE2314" s="18" t="e">
        <f>SUMIFS([2]Plan2!$H:$H,[2]Plan2!$A:$A,$D2314,[2]Plan2!$U:$U,12)</f>
        <v>#VALUE!</v>
      </c>
      <c r="AF2314" s="18" t="e">
        <f>SUMIFS([2]Plan2!$H:$H,[2]Plan2!$A:$A,$D2314,[2]Plan2!$U:$U,1)</f>
        <v>#VALUE!</v>
      </c>
      <c r="AG2314" s="18" t="e">
        <f>SUMIFS([2]Plan2!$H:$H,[2]Plan2!$A:$A,$D2314,[2]Plan2!$U:$U,2)</f>
        <v>#VALUE!</v>
      </c>
      <c r="AH2314" s="18" t="e">
        <f>SUMIFS([2]Plan2!$H:$H,[2]Plan2!$A:$A,$D2314,[2]Plan2!$U:$U,3)</f>
        <v>#VALUE!</v>
      </c>
      <c r="AI2314" s="18" t="e">
        <f>SUMIFS([2]Plan2!$H:$H,[2]Plan2!$A:$A,$D2314,[2]Plan2!$U:$U,4)</f>
        <v>#VALUE!</v>
      </c>
      <c r="AJ2314" s="18" t="e">
        <f>SUMIFS([2]Plan2!$H:$H,[2]Plan2!$A:$A,$D2314,[2]Plan2!$U:$U,5)</f>
        <v>#VALUE!</v>
      </c>
      <c r="AK2314" s="23" t="e">
        <f t="shared" si="283"/>
        <v>#VALUE!</v>
      </c>
      <c r="AL2314" s="23" t="e">
        <f t="shared" si="287"/>
        <v>#VALUE!</v>
      </c>
      <c r="AM2314">
        <f t="shared" si="284"/>
        <v>0</v>
      </c>
    </row>
    <row r="2315" spans="1:39" ht="15.75" x14ac:dyDescent="0.25">
      <c r="A2315" s="21"/>
      <c r="B2315" s="21" t="s">
        <v>1519</v>
      </c>
      <c r="C2315" s="21">
        <v>91595678</v>
      </c>
      <c r="D2315" s="25">
        <v>100594</v>
      </c>
      <c r="E2315" s="21" t="s">
        <v>24</v>
      </c>
      <c r="F2315" s="31" t="s">
        <v>24</v>
      </c>
      <c r="G2315" s="21" t="s">
        <v>232</v>
      </c>
      <c r="H2315" s="21" t="s">
        <v>49</v>
      </c>
      <c r="I2315" s="25" t="s">
        <v>45</v>
      </c>
      <c r="J2315" s="21" t="s">
        <v>16</v>
      </c>
      <c r="K2315" s="21" t="s">
        <v>17</v>
      </c>
      <c r="L2315" s="20">
        <v>45230</v>
      </c>
      <c r="M2315" s="20">
        <v>45449</v>
      </c>
      <c r="N2315" s="21" t="s">
        <v>53</v>
      </c>
      <c r="O2315" s="21">
        <v>6</v>
      </c>
      <c r="P2315" s="21">
        <v>6</v>
      </c>
      <c r="Q2315" s="21">
        <v>1</v>
      </c>
      <c r="R2315" s="15">
        <f t="shared" si="290"/>
        <v>-0.83333333333333337</v>
      </c>
      <c r="S2315" s="18" t="str">
        <f>IFERROR(VLOOKUP(D2315,'[1]comparativo br'!$A:$B,2,FALSE),"")</f>
        <v/>
      </c>
      <c r="T2315" s="18" t="str">
        <f>IFERROR(VLOOKUP(D2315,'[1]comparativo br'!$A:$C,3,FALSE),"")</f>
        <v/>
      </c>
      <c r="U2315" s="15" t="str">
        <f t="shared" si="282"/>
        <v/>
      </c>
      <c r="V2315" s="19" t="str">
        <f>IFERROR(VLOOKUP(D2315,'[1]comparativo br'!$A:$D,4,FALSE),"")</f>
        <v/>
      </c>
      <c r="W2315" s="19" t="str">
        <f>IFERROR(VLOOKUP(D2315,'[1]comparativo br'!$A:$E,5,FALSE),"")</f>
        <v/>
      </c>
      <c r="X2315" s="15" t="str">
        <f t="shared" si="291"/>
        <v/>
      </c>
      <c r="Y2315" s="18" t="e">
        <f>SUMIFS([2]Plan2!$H:$H,[2]Plan2!$A:$A,$D2315,[2]Plan2!$U:$U,6)</f>
        <v>#VALUE!</v>
      </c>
      <c r="Z2315" s="18" t="e">
        <f>SUMIFS([2]Plan2!$H:$H,[2]Plan2!$A:$A,$D2315,[2]Plan2!$U:$U,7)</f>
        <v>#VALUE!</v>
      </c>
      <c r="AA2315" s="18" t="e">
        <f>SUMIFS([2]Plan2!$H:$H,[2]Plan2!$A:$A,$D2315,[2]Plan2!$U:$U,8)</f>
        <v>#VALUE!</v>
      </c>
      <c r="AB2315" s="18" t="e">
        <f>SUMIFS([2]Plan2!$H:$H,[2]Plan2!$A:$A,$D2315,[2]Plan2!$U:$U,9)</f>
        <v>#VALUE!</v>
      </c>
      <c r="AC2315" s="18" t="e">
        <f>SUMIFS([2]Plan2!$H:$H,[2]Plan2!$A:$A,$D2315,[2]Plan2!$U:$U,10)</f>
        <v>#VALUE!</v>
      </c>
      <c r="AD2315" s="18" t="e">
        <f>SUMIFS([2]Plan2!$H:$H,[2]Plan2!$A:$A,$D2315,[2]Plan2!$U:$U,11)</f>
        <v>#VALUE!</v>
      </c>
      <c r="AE2315" s="18" t="e">
        <f>SUMIFS([2]Plan2!$H:$H,[2]Plan2!$A:$A,$D2315,[2]Plan2!$U:$U,12)</f>
        <v>#VALUE!</v>
      </c>
      <c r="AF2315" s="18" t="e">
        <f>SUMIFS([2]Plan2!$H:$H,[2]Plan2!$A:$A,$D2315,[2]Plan2!$U:$U,1)</f>
        <v>#VALUE!</v>
      </c>
      <c r="AG2315" s="18" t="e">
        <f>SUMIFS([2]Plan2!$H:$H,[2]Plan2!$A:$A,$D2315,[2]Plan2!$U:$U,2)</f>
        <v>#VALUE!</v>
      </c>
      <c r="AH2315" s="18" t="e">
        <f>SUMIFS([2]Plan2!$H:$H,[2]Plan2!$A:$A,$D2315,[2]Plan2!$U:$U,3)</f>
        <v>#VALUE!</v>
      </c>
      <c r="AI2315" s="18" t="e">
        <f>SUMIFS([2]Plan2!$H:$H,[2]Plan2!$A:$A,$D2315,[2]Plan2!$U:$U,4)</f>
        <v>#VALUE!</v>
      </c>
      <c r="AJ2315" s="18" t="e">
        <f>SUMIFS([2]Plan2!$H:$H,[2]Plan2!$A:$A,$D2315,[2]Plan2!$U:$U,5)</f>
        <v>#VALUE!</v>
      </c>
      <c r="AK2315" s="23" t="e">
        <f t="shared" si="283"/>
        <v>#VALUE!</v>
      </c>
      <c r="AL2315" s="23" t="e">
        <f t="shared" si="287"/>
        <v>#VALUE!</v>
      </c>
      <c r="AM2315">
        <f t="shared" si="284"/>
        <v>0</v>
      </c>
    </row>
    <row r="2316" spans="1:39" ht="15.75" x14ac:dyDescent="0.25">
      <c r="A2316" s="21"/>
      <c r="B2316" s="21" t="s">
        <v>1519</v>
      </c>
      <c r="C2316" s="21">
        <v>92587062</v>
      </c>
      <c r="D2316" s="25">
        <v>191173</v>
      </c>
      <c r="E2316" s="21" t="s">
        <v>33</v>
      </c>
      <c r="F2316" s="31" t="s">
        <v>33</v>
      </c>
      <c r="G2316" s="21" t="s">
        <v>115</v>
      </c>
      <c r="H2316" s="21" t="s">
        <v>44</v>
      </c>
      <c r="I2316" s="25" t="s">
        <v>45</v>
      </c>
      <c r="J2316" s="21" t="s">
        <v>41</v>
      </c>
      <c r="K2316" s="21" t="s">
        <v>42</v>
      </c>
      <c r="L2316" s="20">
        <v>44594</v>
      </c>
      <c r="M2316" s="20">
        <v>45792</v>
      </c>
      <c r="N2316" s="21" t="s">
        <v>18</v>
      </c>
      <c r="O2316" s="21">
        <v>23</v>
      </c>
      <c r="P2316" s="21">
        <v>22</v>
      </c>
      <c r="Q2316" s="21">
        <v>28</v>
      </c>
      <c r="R2316" s="15">
        <f t="shared" si="290"/>
        <v>0.27272727272727271</v>
      </c>
      <c r="S2316" s="18">
        <f>IFERROR(VLOOKUP(D2316,'[1]comparativo br'!$A:$B,2,FALSE),"")</f>
        <v>0</v>
      </c>
      <c r="T2316" s="18">
        <f>IFERROR(VLOOKUP(D2316,'[1]comparativo br'!$A:$C,3,FALSE),"")</f>
        <v>0</v>
      </c>
      <c r="U2316" s="15" t="str">
        <f t="shared" ref="U2316:U2344" si="292">IFERROR((T2316-S2316)/S2316,"")</f>
        <v/>
      </c>
      <c r="V2316" s="19">
        <f>IFERROR(VLOOKUP(D2316,'[1]comparativo br'!$A:$D,4,FALSE),"")</f>
        <v>45</v>
      </c>
      <c r="W2316" s="19">
        <f>IFERROR(VLOOKUP(D2316,'[1]comparativo br'!$A:$E,5,FALSE),"")</f>
        <v>54</v>
      </c>
      <c r="X2316" s="15">
        <f t="shared" si="291"/>
        <v>0.2</v>
      </c>
      <c r="Y2316" s="18" t="e">
        <f>SUMIFS([2]Plan2!$H:$H,[2]Plan2!$A:$A,$D2316,[2]Plan2!$U:$U,6)</f>
        <v>#VALUE!</v>
      </c>
      <c r="Z2316" s="18" t="e">
        <f>SUMIFS([2]Plan2!$H:$H,[2]Plan2!$A:$A,$D2316,[2]Plan2!$U:$U,7)</f>
        <v>#VALUE!</v>
      </c>
      <c r="AA2316" s="18" t="e">
        <f>SUMIFS([2]Plan2!$H:$H,[2]Plan2!$A:$A,$D2316,[2]Plan2!$U:$U,8)</f>
        <v>#VALUE!</v>
      </c>
      <c r="AB2316" s="18" t="e">
        <f>SUMIFS([2]Plan2!$H:$H,[2]Plan2!$A:$A,$D2316,[2]Plan2!$U:$U,9)</f>
        <v>#VALUE!</v>
      </c>
      <c r="AC2316" s="18" t="e">
        <f>SUMIFS([2]Plan2!$H:$H,[2]Plan2!$A:$A,$D2316,[2]Plan2!$U:$U,10)</f>
        <v>#VALUE!</v>
      </c>
      <c r="AD2316" s="18" t="e">
        <f>SUMIFS([2]Plan2!$H:$H,[2]Plan2!$A:$A,$D2316,[2]Plan2!$U:$U,11)</f>
        <v>#VALUE!</v>
      </c>
      <c r="AE2316" s="18" t="e">
        <f>SUMIFS([2]Plan2!$H:$H,[2]Plan2!$A:$A,$D2316,[2]Plan2!$U:$U,12)</f>
        <v>#VALUE!</v>
      </c>
      <c r="AF2316" s="18" t="e">
        <f>SUMIFS([2]Plan2!$H:$H,[2]Plan2!$A:$A,$D2316,[2]Plan2!$U:$U,1)</f>
        <v>#VALUE!</v>
      </c>
      <c r="AG2316" s="18" t="e">
        <f>SUMIFS([2]Plan2!$H:$H,[2]Plan2!$A:$A,$D2316,[2]Plan2!$U:$U,2)</f>
        <v>#VALUE!</v>
      </c>
      <c r="AH2316" s="18" t="e">
        <f>SUMIFS([2]Plan2!$H:$H,[2]Plan2!$A:$A,$D2316,[2]Plan2!$U:$U,3)</f>
        <v>#VALUE!</v>
      </c>
      <c r="AI2316" s="18" t="e">
        <f>SUMIFS([2]Plan2!$H:$H,[2]Plan2!$A:$A,$D2316,[2]Plan2!$U:$U,4)</f>
        <v>#VALUE!</v>
      </c>
      <c r="AJ2316" s="18" t="e">
        <f>SUMIFS([2]Plan2!$H:$H,[2]Plan2!$A:$A,$D2316,[2]Plan2!$U:$U,5)</f>
        <v>#VALUE!</v>
      </c>
      <c r="AK2316" s="23" t="e">
        <f t="shared" ref="AK2316:AK2344" si="293">SUM(Y2316:AJ2316)</f>
        <v>#VALUE!</v>
      </c>
      <c r="AL2316" s="23" t="e">
        <f t="shared" si="287"/>
        <v>#VALUE!</v>
      </c>
      <c r="AM2316">
        <f t="shared" si="284"/>
        <v>0</v>
      </c>
    </row>
    <row r="2317" spans="1:39" ht="15.75" x14ac:dyDescent="0.25">
      <c r="A2317" s="21"/>
      <c r="B2317" s="21" t="s">
        <v>1519</v>
      </c>
      <c r="C2317" s="21">
        <v>92587062</v>
      </c>
      <c r="D2317" s="25">
        <v>100521</v>
      </c>
      <c r="E2317" s="21" t="s">
        <v>33</v>
      </c>
      <c r="F2317" s="31" t="s">
        <v>33</v>
      </c>
      <c r="G2317" s="21" t="s">
        <v>115</v>
      </c>
      <c r="H2317" s="21" t="s">
        <v>73</v>
      </c>
      <c r="I2317" s="25" t="s">
        <v>45</v>
      </c>
      <c r="J2317" s="21" t="s">
        <v>41</v>
      </c>
      <c r="K2317" s="21" t="s">
        <v>42</v>
      </c>
      <c r="L2317" s="20">
        <v>44431</v>
      </c>
      <c r="M2317" s="20">
        <v>45793</v>
      </c>
      <c r="N2317" s="21" t="s">
        <v>18</v>
      </c>
      <c r="O2317" s="21">
        <v>14</v>
      </c>
      <c r="P2317" s="21">
        <v>14</v>
      </c>
      <c r="Q2317" s="21">
        <v>20</v>
      </c>
      <c r="R2317" s="15">
        <f t="shared" si="290"/>
        <v>0.42857142857142855</v>
      </c>
      <c r="S2317" s="18">
        <f>IFERROR(VLOOKUP(D2317,'[1]comparativo br'!$A:$B,2,FALSE),"")</f>
        <v>0</v>
      </c>
      <c r="T2317" s="18">
        <f>IFERROR(VLOOKUP(D2317,'[1]comparativo br'!$A:$C,3,FALSE),"")</f>
        <v>0</v>
      </c>
      <c r="U2317" s="15" t="str">
        <f t="shared" si="292"/>
        <v/>
      </c>
      <c r="V2317" s="19">
        <f>IFERROR(VLOOKUP(D2317,'[1]comparativo br'!$A:$D,4,FALSE),"")</f>
        <v>49</v>
      </c>
      <c r="W2317" s="19">
        <f>IFERROR(VLOOKUP(D2317,'[1]comparativo br'!$A:$E,5,FALSE),"")</f>
        <v>38</v>
      </c>
      <c r="X2317" s="15">
        <f t="shared" si="291"/>
        <v>-0.22448979591836735</v>
      </c>
      <c r="Y2317" s="18" t="e">
        <f>SUMIFS([2]Plan2!$H:$H,[2]Plan2!$A:$A,$D2317,[2]Plan2!$U:$U,6)</f>
        <v>#VALUE!</v>
      </c>
      <c r="Z2317" s="18" t="e">
        <f>SUMIFS([2]Plan2!$H:$H,[2]Plan2!$A:$A,$D2317,[2]Plan2!$U:$U,7)</f>
        <v>#VALUE!</v>
      </c>
      <c r="AA2317" s="18" t="e">
        <f>SUMIFS([2]Plan2!$H:$H,[2]Plan2!$A:$A,$D2317,[2]Plan2!$U:$U,8)</f>
        <v>#VALUE!</v>
      </c>
      <c r="AB2317" s="18" t="e">
        <f>SUMIFS([2]Plan2!$H:$H,[2]Plan2!$A:$A,$D2317,[2]Plan2!$U:$U,9)</f>
        <v>#VALUE!</v>
      </c>
      <c r="AC2317" s="18" t="e">
        <f>SUMIFS([2]Plan2!$H:$H,[2]Plan2!$A:$A,$D2317,[2]Plan2!$U:$U,10)</f>
        <v>#VALUE!</v>
      </c>
      <c r="AD2317" s="18" t="e">
        <f>SUMIFS([2]Plan2!$H:$H,[2]Plan2!$A:$A,$D2317,[2]Plan2!$U:$U,11)</f>
        <v>#VALUE!</v>
      </c>
      <c r="AE2317" s="18" t="e">
        <f>SUMIFS([2]Plan2!$H:$H,[2]Plan2!$A:$A,$D2317,[2]Plan2!$U:$U,12)</f>
        <v>#VALUE!</v>
      </c>
      <c r="AF2317" s="18" t="e">
        <f>SUMIFS([2]Plan2!$H:$H,[2]Plan2!$A:$A,$D2317,[2]Plan2!$U:$U,1)</f>
        <v>#VALUE!</v>
      </c>
      <c r="AG2317" s="18" t="e">
        <f>SUMIFS([2]Plan2!$H:$H,[2]Plan2!$A:$A,$D2317,[2]Plan2!$U:$U,2)</f>
        <v>#VALUE!</v>
      </c>
      <c r="AH2317" s="18" t="e">
        <f>SUMIFS([2]Plan2!$H:$H,[2]Plan2!$A:$A,$D2317,[2]Plan2!$U:$U,3)</f>
        <v>#VALUE!</v>
      </c>
      <c r="AI2317" s="18" t="e">
        <f>SUMIFS([2]Plan2!$H:$H,[2]Plan2!$A:$A,$D2317,[2]Plan2!$U:$U,4)</f>
        <v>#VALUE!</v>
      </c>
      <c r="AJ2317" s="18" t="e">
        <f>SUMIFS([2]Plan2!$H:$H,[2]Plan2!$A:$A,$D2317,[2]Plan2!$U:$U,5)</f>
        <v>#VALUE!</v>
      </c>
      <c r="AK2317" s="23" t="e">
        <f t="shared" si="293"/>
        <v>#VALUE!</v>
      </c>
      <c r="AL2317" s="23" t="e">
        <f t="shared" si="287"/>
        <v>#VALUE!</v>
      </c>
      <c r="AM2317">
        <f t="shared" ref="AM2317:AM2344" si="294">COUNTIF(Y2317:AJ2317,"&gt;1")</f>
        <v>0</v>
      </c>
    </row>
    <row r="2318" spans="1:39" ht="15.75" x14ac:dyDescent="0.25">
      <c r="A2318" s="21"/>
      <c r="B2318" s="21" t="s">
        <v>1519</v>
      </c>
      <c r="C2318" s="21">
        <v>92587062</v>
      </c>
      <c r="D2318" s="25">
        <v>102358</v>
      </c>
      <c r="E2318" s="21" t="s">
        <v>33</v>
      </c>
      <c r="F2318" s="31" t="s">
        <v>33</v>
      </c>
      <c r="G2318" s="21" t="s">
        <v>115</v>
      </c>
      <c r="H2318" s="21" t="s">
        <v>48</v>
      </c>
      <c r="I2318" s="25" t="s">
        <v>45</v>
      </c>
      <c r="J2318" s="21" t="s">
        <v>41</v>
      </c>
      <c r="K2318" s="21" t="s">
        <v>42</v>
      </c>
      <c r="L2318" s="20">
        <v>45063</v>
      </c>
      <c r="M2318" s="20">
        <v>45796</v>
      </c>
      <c r="N2318" s="21" t="s">
        <v>18</v>
      </c>
      <c r="O2318" s="21">
        <v>13</v>
      </c>
      <c r="P2318" s="21">
        <v>13</v>
      </c>
      <c r="Q2318" s="21">
        <v>16</v>
      </c>
      <c r="R2318" s="15">
        <f t="shared" si="290"/>
        <v>0.23076923076923078</v>
      </c>
      <c r="S2318" s="18">
        <f>IFERROR(VLOOKUP(D2318,'[1]comparativo br'!$A:$B,2,FALSE),"")</f>
        <v>0</v>
      </c>
      <c r="T2318" s="18">
        <f>IFERROR(VLOOKUP(D2318,'[1]comparativo br'!$A:$C,3,FALSE),"")</f>
        <v>0</v>
      </c>
      <c r="U2318" s="15" t="str">
        <f t="shared" si="292"/>
        <v/>
      </c>
      <c r="V2318" s="19">
        <f>IFERROR(VLOOKUP(D2318,'[1]comparativo br'!$A:$D,4,FALSE),"")</f>
        <v>16</v>
      </c>
      <c r="W2318" s="19">
        <f>IFERROR(VLOOKUP(D2318,'[1]comparativo br'!$A:$E,5,FALSE),"")</f>
        <v>41</v>
      </c>
      <c r="X2318" s="15">
        <f t="shared" si="291"/>
        <v>1.5625</v>
      </c>
      <c r="Y2318" s="18" t="e">
        <f>SUMIFS([2]Plan2!$H:$H,[2]Plan2!$A:$A,$D2318,[2]Plan2!$U:$U,6)</f>
        <v>#VALUE!</v>
      </c>
      <c r="Z2318" s="18" t="e">
        <f>SUMIFS([2]Plan2!$H:$H,[2]Plan2!$A:$A,$D2318,[2]Plan2!$U:$U,7)</f>
        <v>#VALUE!</v>
      </c>
      <c r="AA2318" s="18" t="e">
        <f>SUMIFS([2]Plan2!$H:$H,[2]Plan2!$A:$A,$D2318,[2]Plan2!$U:$U,8)</f>
        <v>#VALUE!</v>
      </c>
      <c r="AB2318" s="18" t="e">
        <f>SUMIFS([2]Plan2!$H:$H,[2]Plan2!$A:$A,$D2318,[2]Plan2!$U:$U,9)</f>
        <v>#VALUE!</v>
      </c>
      <c r="AC2318" s="18" t="e">
        <f>SUMIFS([2]Plan2!$H:$H,[2]Plan2!$A:$A,$D2318,[2]Plan2!$U:$U,10)</f>
        <v>#VALUE!</v>
      </c>
      <c r="AD2318" s="18" t="e">
        <f>SUMIFS([2]Plan2!$H:$H,[2]Plan2!$A:$A,$D2318,[2]Plan2!$U:$U,11)</f>
        <v>#VALUE!</v>
      </c>
      <c r="AE2318" s="18" t="e">
        <f>SUMIFS([2]Plan2!$H:$H,[2]Plan2!$A:$A,$D2318,[2]Plan2!$U:$U,12)</f>
        <v>#VALUE!</v>
      </c>
      <c r="AF2318" s="18" t="e">
        <f>SUMIFS([2]Plan2!$H:$H,[2]Plan2!$A:$A,$D2318,[2]Plan2!$U:$U,1)</f>
        <v>#VALUE!</v>
      </c>
      <c r="AG2318" s="18" t="e">
        <f>SUMIFS([2]Plan2!$H:$H,[2]Plan2!$A:$A,$D2318,[2]Plan2!$U:$U,2)</f>
        <v>#VALUE!</v>
      </c>
      <c r="AH2318" s="18" t="e">
        <f>SUMIFS([2]Plan2!$H:$H,[2]Plan2!$A:$A,$D2318,[2]Plan2!$U:$U,3)</f>
        <v>#VALUE!</v>
      </c>
      <c r="AI2318" s="18" t="e">
        <f>SUMIFS([2]Plan2!$H:$H,[2]Plan2!$A:$A,$D2318,[2]Plan2!$U:$U,4)</f>
        <v>#VALUE!</v>
      </c>
      <c r="AJ2318" s="18" t="e">
        <f>SUMIFS([2]Plan2!$H:$H,[2]Plan2!$A:$A,$D2318,[2]Plan2!$U:$U,5)</f>
        <v>#VALUE!</v>
      </c>
      <c r="AK2318" s="23" t="e">
        <f t="shared" si="293"/>
        <v>#VALUE!</v>
      </c>
      <c r="AL2318" s="23" t="e">
        <f t="shared" si="287"/>
        <v>#VALUE!</v>
      </c>
      <c r="AM2318">
        <f t="shared" si="294"/>
        <v>0</v>
      </c>
    </row>
    <row r="2319" spans="1:39" ht="15.75" x14ac:dyDescent="0.25">
      <c r="A2319" s="21"/>
      <c r="B2319" s="21" t="s">
        <v>1519</v>
      </c>
      <c r="C2319" s="21">
        <v>92587062</v>
      </c>
      <c r="D2319" s="25">
        <v>100177</v>
      </c>
      <c r="E2319" s="21" t="s">
        <v>33</v>
      </c>
      <c r="F2319" s="31" t="s">
        <v>33</v>
      </c>
      <c r="G2319" s="21" t="s">
        <v>115</v>
      </c>
      <c r="H2319" s="21" t="s">
        <v>49</v>
      </c>
      <c r="I2319" s="25" t="s">
        <v>45</v>
      </c>
      <c r="J2319" s="21" t="s">
        <v>41</v>
      </c>
      <c r="K2319" s="21" t="s">
        <v>42</v>
      </c>
      <c r="L2319" s="20">
        <v>45617</v>
      </c>
      <c r="M2319" s="20">
        <v>45798</v>
      </c>
      <c r="N2319" s="21" t="s">
        <v>18</v>
      </c>
      <c r="O2319" s="21">
        <v>50</v>
      </c>
      <c r="P2319" s="21">
        <v>50</v>
      </c>
      <c r="Q2319" s="21">
        <v>76</v>
      </c>
      <c r="R2319" s="15">
        <f t="shared" si="290"/>
        <v>0.52</v>
      </c>
      <c r="S2319" s="18">
        <f>IFERROR(VLOOKUP(D2319,'[1]comparativo br'!$A:$B,2,FALSE),"")</f>
        <v>0</v>
      </c>
      <c r="T2319" s="18">
        <f>IFERROR(VLOOKUP(D2319,'[1]comparativo br'!$A:$C,3,FALSE),"")</f>
        <v>0</v>
      </c>
      <c r="U2319" s="15" t="str">
        <f t="shared" si="292"/>
        <v/>
      </c>
      <c r="V2319" s="19">
        <f>IFERROR(VLOOKUP(D2319,'[1]comparativo br'!$A:$D,4,FALSE),"")</f>
        <v>208</v>
      </c>
      <c r="W2319" s="19">
        <f>IFERROR(VLOOKUP(D2319,'[1]comparativo br'!$A:$E,5,FALSE),"")</f>
        <v>189</v>
      </c>
      <c r="X2319" s="15">
        <f t="shared" si="291"/>
        <v>-9.1346153846153841E-2</v>
      </c>
      <c r="Y2319" s="18" t="e">
        <f>SUMIFS([2]Plan2!$H:$H,[2]Plan2!$A:$A,$D2319,[2]Plan2!$U:$U,6)</f>
        <v>#VALUE!</v>
      </c>
      <c r="Z2319" s="18" t="e">
        <f>SUMIFS([2]Plan2!$H:$H,[2]Plan2!$A:$A,$D2319,[2]Plan2!$U:$U,7)</f>
        <v>#VALUE!</v>
      </c>
      <c r="AA2319" s="18" t="e">
        <f>SUMIFS([2]Plan2!$H:$H,[2]Plan2!$A:$A,$D2319,[2]Plan2!$U:$U,8)</f>
        <v>#VALUE!</v>
      </c>
      <c r="AB2319" s="18" t="e">
        <f>SUMIFS([2]Plan2!$H:$H,[2]Plan2!$A:$A,$D2319,[2]Plan2!$U:$U,9)</f>
        <v>#VALUE!</v>
      </c>
      <c r="AC2319" s="18" t="e">
        <f>SUMIFS([2]Plan2!$H:$H,[2]Plan2!$A:$A,$D2319,[2]Plan2!$U:$U,10)</f>
        <v>#VALUE!</v>
      </c>
      <c r="AD2319" s="18" t="e">
        <f>SUMIFS([2]Plan2!$H:$H,[2]Plan2!$A:$A,$D2319,[2]Plan2!$U:$U,11)</f>
        <v>#VALUE!</v>
      </c>
      <c r="AE2319" s="18" t="e">
        <f>SUMIFS([2]Plan2!$H:$H,[2]Plan2!$A:$A,$D2319,[2]Plan2!$U:$U,12)</f>
        <v>#VALUE!</v>
      </c>
      <c r="AF2319" s="18" t="e">
        <f>SUMIFS([2]Plan2!$H:$H,[2]Plan2!$A:$A,$D2319,[2]Plan2!$U:$U,1)</f>
        <v>#VALUE!</v>
      </c>
      <c r="AG2319" s="18" t="e">
        <f>SUMIFS([2]Plan2!$H:$H,[2]Plan2!$A:$A,$D2319,[2]Plan2!$U:$U,2)</f>
        <v>#VALUE!</v>
      </c>
      <c r="AH2319" s="18" t="e">
        <f>SUMIFS([2]Plan2!$H:$H,[2]Plan2!$A:$A,$D2319,[2]Plan2!$U:$U,3)</f>
        <v>#VALUE!</v>
      </c>
      <c r="AI2319" s="18" t="e">
        <f>SUMIFS([2]Plan2!$H:$H,[2]Plan2!$A:$A,$D2319,[2]Plan2!$U:$U,4)</f>
        <v>#VALUE!</v>
      </c>
      <c r="AJ2319" s="18" t="e">
        <f>SUMIFS([2]Plan2!$H:$H,[2]Plan2!$A:$A,$D2319,[2]Plan2!$U:$U,5)</f>
        <v>#VALUE!</v>
      </c>
      <c r="AK2319" s="23" t="e">
        <f t="shared" si="293"/>
        <v>#VALUE!</v>
      </c>
      <c r="AL2319" s="23" t="e">
        <f t="shared" si="287"/>
        <v>#VALUE!</v>
      </c>
      <c r="AM2319">
        <f t="shared" si="294"/>
        <v>0</v>
      </c>
    </row>
    <row r="2320" spans="1:39" ht="15.75" x14ac:dyDescent="0.25">
      <c r="A2320" s="21"/>
      <c r="B2320" s="21" t="s">
        <v>1519</v>
      </c>
      <c r="C2320" s="21">
        <v>92691609</v>
      </c>
      <c r="D2320" s="25">
        <v>191369</v>
      </c>
      <c r="E2320" s="21" t="s">
        <v>24</v>
      </c>
      <c r="F2320" s="31" t="s">
        <v>24</v>
      </c>
      <c r="G2320" s="21" t="s">
        <v>612</v>
      </c>
      <c r="H2320" s="21" t="s">
        <v>44</v>
      </c>
      <c r="I2320" s="25" t="s">
        <v>45</v>
      </c>
      <c r="J2320" s="21" t="s">
        <v>85</v>
      </c>
      <c r="K2320" s="21" t="s">
        <v>86</v>
      </c>
      <c r="L2320" s="20">
        <v>45693</v>
      </c>
      <c r="M2320" s="20">
        <v>45769</v>
      </c>
      <c r="N2320" s="21" t="s">
        <v>18</v>
      </c>
      <c r="O2320" s="21">
        <v>77</v>
      </c>
      <c r="P2320" s="21">
        <v>61</v>
      </c>
      <c r="Q2320" s="21">
        <v>82</v>
      </c>
      <c r="R2320" s="15">
        <f t="shared" si="290"/>
        <v>0.34426229508196721</v>
      </c>
      <c r="S2320" s="18">
        <f>IFERROR(VLOOKUP(D2320,'[1]comparativo br'!$A:$B,2,FALSE),"")</f>
        <v>7080</v>
      </c>
      <c r="T2320" s="18">
        <f>IFERROR(VLOOKUP(D2320,'[1]comparativo br'!$A:$C,3,FALSE),"")</f>
        <v>16284</v>
      </c>
      <c r="U2320" s="15">
        <f t="shared" si="292"/>
        <v>1.3</v>
      </c>
      <c r="V2320" s="19">
        <f>IFERROR(VLOOKUP(D2320,'[1]comparativo br'!$A:$D,4,FALSE),"")</f>
        <v>21</v>
      </c>
      <c r="W2320" s="19">
        <f>IFERROR(VLOOKUP(D2320,'[1]comparativo br'!$A:$E,5,FALSE),"")</f>
        <v>70</v>
      </c>
      <c r="X2320" s="15">
        <f t="shared" si="291"/>
        <v>2.3333333333333335</v>
      </c>
      <c r="Y2320" s="18" t="e">
        <f>SUMIFS([2]Plan2!$H:$H,[2]Plan2!$A:$A,$D2320,[2]Plan2!$U:$U,6)</f>
        <v>#VALUE!</v>
      </c>
      <c r="Z2320" s="18" t="e">
        <f>SUMIFS([2]Plan2!$H:$H,[2]Plan2!$A:$A,$D2320,[2]Plan2!$U:$U,7)</f>
        <v>#VALUE!</v>
      </c>
      <c r="AA2320" s="18" t="e">
        <f>SUMIFS([2]Plan2!$H:$H,[2]Plan2!$A:$A,$D2320,[2]Plan2!$U:$U,8)</f>
        <v>#VALUE!</v>
      </c>
      <c r="AB2320" s="18" t="e">
        <f>SUMIFS([2]Plan2!$H:$H,[2]Plan2!$A:$A,$D2320,[2]Plan2!$U:$U,9)</f>
        <v>#VALUE!</v>
      </c>
      <c r="AC2320" s="18" t="e">
        <f>SUMIFS([2]Plan2!$H:$H,[2]Plan2!$A:$A,$D2320,[2]Plan2!$U:$U,10)</f>
        <v>#VALUE!</v>
      </c>
      <c r="AD2320" s="18" t="e">
        <f>SUMIFS([2]Plan2!$H:$H,[2]Plan2!$A:$A,$D2320,[2]Plan2!$U:$U,11)</f>
        <v>#VALUE!</v>
      </c>
      <c r="AE2320" s="18" t="e">
        <f>SUMIFS([2]Plan2!$H:$H,[2]Plan2!$A:$A,$D2320,[2]Plan2!$U:$U,12)</f>
        <v>#VALUE!</v>
      </c>
      <c r="AF2320" s="18" t="e">
        <f>SUMIFS([2]Plan2!$H:$H,[2]Plan2!$A:$A,$D2320,[2]Plan2!$U:$U,1)</f>
        <v>#VALUE!</v>
      </c>
      <c r="AG2320" s="18" t="e">
        <f>SUMIFS([2]Plan2!$H:$H,[2]Plan2!$A:$A,$D2320,[2]Plan2!$U:$U,2)</f>
        <v>#VALUE!</v>
      </c>
      <c r="AH2320" s="18" t="e">
        <f>SUMIFS([2]Plan2!$H:$H,[2]Plan2!$A:$A,$D2320,[2]Plan2!$U:$U,3)</f>
        <v>#VALUE!</v>
      </c>
      <c r="AI2320" s="18" t="e">
        <f>SUMIFS([2]Plan2!$H:$H,[2]Plan2!$A:$A,$D2320,[2]Plan2!$U:$U,4)</f>
        <v>#VALUE!</v>
      </c>
      <c r="AJ2320" s="18" t="e">
        <f>SUMIFS([2]Plan2!$H:$H,[2]Plan2!$A:$A,$D2320,[2]Plan2!$U:$U,5)</f>
        <v>#VALUE!</v>
      </c>
      <c r="AK2320" s="23" t="e">
        <f t="shared" si="293"/>
        <v>#VALUE!</v>
      </c>
      <c r="AL2320" s="23" t="e">
        <f t="shared" si="287"/>
        <v>#VALUE!</v>
      </c>
      <c r="AM2320">
        <f t="shared" si="294"/>
        <v>0</v>
      </c>
    </row>
    <row r="2321" spans="1:39" ht="15.75" x14ac:dyDescent="0.25">
      <c r="A2321" s="21" t="s">
        <v>2280</v>
      </c>
      <c r="B2321" s="21" t="s">
        <v>1520</v>
      </c>
      <c r="C2321" s="21">
        <v>92747492</v>
      </c>
      <c r="D2321" s="25">
        <v>501601</v>
      </c>
      <c r="E2321" s="21" t="s">
        <v>1575</v>
      </c>
      <c r="F2321" s="31" t="s">
        <v>1826</v>
      </c>
      <c r="G2321" s="21" t="s">
        <v>2281</v>
      </c>
      <c r="H2321" s="21" t="s">
        <v>2177</v>
      </c>
      <c r="I2321" s="25" t="s">
        <v>121</v>
      </c>
      <c r="J2321" s="21" t="s">
        <v>88</v>
      </c>
      <c r="K2321" s="21"/>
      <c r="L2321" s="20">
        <v>45797</v>
      </c>
      <c r="M2321" s="20"/>
      <c r="N2321" s="21" t="s">
        <v>18</v>
      </c>
      <c r="O2321" s="21"/>
      <c r="P2321" s="21"/>
      <c r="Q2321" s="21"/>
      <c r="R2321" s="28"/>
      <c r="S2321" s="18" t="str">
        <f>IFERROR(VLOOKUP(D2321,'[1]comparativo br'!$A:$B,2,FALSE),"")</f>
        <v/>
      </c>
      <c r="T2321" s="18" t="str">
        <f>IFERROR(VLOOKUP(D2321,'[1]comparativo br'!$A:$C,3,FALSE),"")</f>
        <v/>
      </c>
      <c r="U2321" s="15" t="str">
        <f t="shared" si="292"/>
        <v/>
      </c>
      <c r="V2321" s="19" t="str">
        <f>IFERROR(VLOOKUP(D2321,'[1]comparativo br'!$A:$D,4,FALSE),"")</f>
        <v/>
      </c>
      <c r="W2321" s="19" t="str">
        <f>IFERROR(VLOOKUP(D2321,'[1]comparativo br'!$A:$E,5,FALSE),"")</f>
        <v/>
      </c>
      <c r="X2321" s="15" t="str">
        <f t="shared" si="291"/>
        <v/>
      </c>
      <c r="Y2321" s="18" t="e">
        <f>SUMIFS([2]Plan2!$H:$H,[2]Plan2!$A:$A,$D2321,[2]Plan2!$U:$U,6)</f>
        <v>#VALUE!</v>
      </c>
      <c r="Z2321" s="18" t="e">
        <f>SUMIFS([2]Plan2!$H:$H,[2]Plan2!$A:$A,$D2321,[2]Plan2!$U:$U,7)</f>
        <v>#VALUE!</v>
      </c>
      <c r="AA2321" s="18" t="e">
        <f>SUMIFS([2]Plan2!$H:$H,[2]Plan2!$A:$A,$D2321,[2]Plan2!$U:$U,8)</f>
        <v>#VALUE!</v>
      </c>
      <c r="AB2321" s="18" t="e">
        <f>SUMIFS([2]Plan2!$H:$H,[2]Plan2!$A:$A,$D2321,[2]Plan2!$U:$U,9)</f>
        <v>#VALUE!</v>
      </c>
      <c r="AC2321" s="18" t="e">
        <f>SUMIFS([2]Plan2!$H:$H,[2]Plan2!$A:$A,$D2321,[2]Plan2!$U:$U,10)</f>
        <v>#VALUE!</v>
      </c>
      <c r="AD2321" s="18" t="e">
        <f>SUMIFS([2]Plan2!$H:$H,[2]Plan2!$A:$A,$D2321,[2]Plan2!$U:$U,11)</f>
        <v>#VALUE!</v>
      </c>
      <c r="AE2321" s="18" t="e">
        <f>SUMIFS([2]Plan2!$H:$H,[2]Plan2!$A:$A,$D2321,[2]Plan2!$U:$U,12)</f>
        <v>#VALUE!</v>
      </c>
      <c r="AF2321" s="18" t="e">
        <f>SUMIFS([2]Plan2!$H:$H,[2]Plan2!$A:$A,$D2321,[2]Plan2!$U:$U,1)</f>
        <v>#VALUE!</v>
      </c>
      <c r="AG2321" s="18" t="e">
        <f>SUMIFS([2]Plan2!$H:$H,[2]Plan2!$A:$A,$D2321,[2]Plan2!$U:$U,2)</f>
        <v>#VALUE!</v>
      </c>
      <c r="AH2321" s="18" t="e">
        <f>SUMIFS([2]Plan2!$H:$H,[2]Plan2!$A:$A,$D2321,[2]Plan2!$U:$U,3)</f>
        <v>#VALUE!</v>
      </c>
      <c r="AI2321" s="18" t="e">
        <f>SUMIFS([2]Plan2!$H:$H,[2]Plan2!$A:$A,$D2321,[2]Plan2!$U:$U,4)</f>
        <v>#VALUE!</v>
      </c>
      <c r="AJ2321" s="18" t="e">
        <f>SUMIFS([2]Plan2!$H:$H,[2]Plan2!$A:$A,$D2321,[2]Plan2!$U:$U,5)</f>
        <v>#VALUE!</v>
      </c>
      <c r="AK2321" s="23" t="e">
        <f t="shared" si="293"/>
        <v>#VALUE!</v>
      </c>
      <c r="AL2321" s="23" t="e">
        <f t="shared" si="287"/>
        <v>#VALUE!</v>
      </c>
      <c r="AM2321">
        <f t="shared" si="294"/>
        <v>0</v>
      </c>
    </row>
    <row r="2322" spans="1:39" ht="15.75" x14ac:dyDescent="0.25">
      <c r="A2322" s="21" t="s">
        <v>2280</v>
      </c>
      <c r="B2322" s="21" t="s">
        <v>1520</v>
      </c>
      <c r="C2322" s="21">
        <v>92747492</v>
      </c>
      <c r="D2322" s="25" t="s">
        <v>2361</v>
      </c>
      <c r="E2322" s="21" t="s">
        <v>1575</v>
      </c>
      <c r="F2322" s="31" t="s">
        <v>69</v>
      </c>
      <c r="G2322" s="21" t="s">
        <v>2281</v>
      </c>
      <c r="H2322" s="21" t="s">
        <v>645</v>
      </c>
      <c r="I2322" s="25" t="s">
        <v>84</v>
      </c>
      <c r="J2322" s="21" t="s">
        <v>16</v>
      </c>
      <c r="K2322" s="21" t="s">
        <v>17</v>
      </c>
      <c r="L2322" s="20">
        <v>45747</v>
      </c>
      <c r="M2322" s="20"/>
      <c r="N2322" s="21" t="s">
        <v>18</v>
      </c>
      <c r="O2322" s="21"/>
      <c r="P2322" s="21"/>
      <c r="Q2322" s="21"/>
      <c r="R2322" s="28"/>
      <c r="S2322" s="18">
        <f>IFERROR(VLOOKUP(D2322,'[1]comparativo br'!$A:$B,2,FALSE),"")</f>
        <v>14666.4</v>
      </c>
      <c r="T2322" s="18">
        <f>IFERROR(VLOOKUP(D2322,'[1]comparativo br'!$A:$C,3,FALSE),"")</f>
        <v>51000</v>
      </c>
      <c r="U2322" s="15">
        <f t="shared" si="292"/>
        <v>2.4773359515627558</v>
      </c>
      <c r="V2322" s="19">
        <f>IFERROR(VLOOKUP(D2322,'[1]comparativo br'!$A:$D,4,FALSE),"")</f>
        <v>0</v>
      </c>
      <c r="W2322" s="19">
        <f>IFERROR(VLOOKUP(D2322,'[1]comparativo br'!$A:$E,5,FALSE),"")</f>
        <v>586</v>
      </c>
      <c r="X2322" s="15" t="str">
        <f t="shared" si="291"/>
        <v/>
      </c>
      <c r="Y2322" s="18" t="e">
        <f>SUMIFS([2]Plan2!$H:$H,[2]Plan2!$A:$A,$D2322,[2]Plan2!$U:$U,6)</f>
        <v>#VALUE!</v>
      </c>
      <c r="Z2322" s="18" t="e">
        <f>SUMIFS([2]Plan2!$H:$H,[2]Plan2!$A:$A,$D2322,[2]Plan2!$U:$U,7)</f>
        <v>#VALUE!</v>
      </c>
      <c r="AA2322" s="18" t="e">
        <f>SUMIFS([2]Plan2!$H:$H,[2]Plan2!$A:$A,$D2322,[2]Plan2!$U:$U,8)</f>
        <v>#VALUE!</v>
      </c>
      <c r="AB2322" s="18" t="e">
        <f>SUMIFS([2]Plan2!$H:$H,[2]Plan2!$A:$A,$D2322,[2]Plan2!$U:$U,9)</f>
        <v>#VALUE!</v>
      </c>
      <c r="AC2322" s="18" t="e">
        <f>SUMIFS([2]Plan2!$H:$H,[2]Plan2!$A:$A,$D2322,[2]Plan2!$U:$U,10)</f>
        <v>#VALUE!</v>
      </c>
      <c r="AD2322" s="18" t="e">
        <f>SUMIFS([2]Plan2!$H:$H,[2]Plan2!$A:$A,$D2322,[2]Plan2!$U:$U,11)</f>
        <v>#VALUE!</v>
      </c>
      <c r="AE2322" s="18" t="e">
        <f>SUMIFS([2]Plan2!$H:$H,[2]Plan2!$A:$A,$D2322,[2]Plan2!$U:$U,12)</f>
        <v>#VALUE!</v>
      </c>
      <c r="AF2322" s="18" t="e">
        <f>SUMIFS([2]Plan2!$H:$H,[2]Plan2!$A:$A,$D2322,[2]Plan2!$U:$U,1)</f>
        <v>#VALUE!</v>
      </c>
      <c r="AG2322" s="18" t="e">
        <f>SUMIFS([2]Plan2!$H:$H,[2]Plan2!$A:$A,$D2322,[2]Plan2!$U:$U,2)</f>
        <v>#VALUE!</v>
      </c>
      <c r="AH2322" s="18" t="e">
        <f>SUMIFS([2]Plan2!$H:$H,[2]Plan2!$A:$A,$D2322,[2]Plan2!$U:$U,3)</f>
        <v>#VALUE!</v>
      </c>
      <c r="AI2322" s="18" t="e">
        <f>SUMIFS([2]Plan2!$H:$H,[2]Plan2!$A:$A,$D2322,[2]Plan2!$U:$U,4)</f>
        <v>#VALUE!</v>
      </c>
      <c r="AJ2322" s="18" t="e">
        <f>SUMIFS([2]Plan2!$H:$H,[2]Plan2!$A:$A,$D2322,[2]Plan2!$U:$U,5)</f>
        <v>#VALUE!</v>
      </c>
      <c r="AK2322" s="23" t="e">
        <f t="shared" si="293"/>
        <v>#VALUE!</v>
      </c>
      <c r="AL2322" s="23" t="e">
        <f t="shared" si="287"/>
        <v>#VALUE!</v>
      </c>
      <c r="AM2322">
        <f t="shared" si="294"/>
        <v>0</v>
      </c>
    </row>
    <row r="2323" spans="1:39" ht="15.75" x14ac:dyDescent="0.25">
      <c r="A2323" s="21" t="s">
        <v>2280</v>
      </c>
      <c r="B2323" s="21" t="s">
        <v>1520</v>
      </c>
      <c r="C2323" s="21">
        <v>92747492</v>
      </c>
      <c r="D2323" s="25" t="s">
        <v>2440</v>
      </c>
      <c r="E2323" s="21" t="s">
        <v>1575</v>
      </c>
      <c r="F2323" s="31" t="s">
        <v>1826</v>
      </c>
      <c r="G2323" s="21" t="s">
        <v>2281</v>
      </c>
      <c r="H2323" s="21" t="s">
        <v>2120</v>
      </c>
      <c r="I2323" s="25" t="s">
        <v>121</v>
      </c>
      <c r="J2323" s="21" t="s">
        <v>16</v>
      </c>
      <c r="K2323" s="21" t="s">
        <v>17</v>
      </c>
      <c r="L2323" s="20">
        <v>45800</v>
      </c>
      <c r="M2323" s="20"/>
      <c r="N2323" s="21" t="s">
        <v>18</v>
      </c>
      <c r="O2323" s="21"/>
      <c r="P2323" s="21"/>
      <c r="Q2323" s="21"/>
      <c r="R2323" s="28"/>
      <c r="S2323" s="18">
        <f>IFERROR(VLOOKUP(D2323,'[1]comparativo br'!$A:$B,2,FALSE),"")</f>
        <v>14666.4</v>
      </c>
      <c r="T2323" s="18">
        <f>IFERROR(VLOOKUP(D2323,'[1]comparativo br'!$A:$C,3,FALSE),"")</f>
        <v>0</v>
      </c>
      <c r="U2323" s="15">
        <f t="shared" si="292"/>
        <v>-1</v>
      </c>
      <c r="V2323" s="19">
        <f>IFERROR(VLOOKUP(D2323,'[1]comparativo br'!$A:$D,4,FALSE),"")</f>
        <v>0</v>
      </c>
      <c r="W2323" s="19">
        <f>IFERROR(VLOOKUP(D2323,'[1]comparativo br'!$A:$E,5,FALSE),"")</f>
        <v>96</v>
      </c>
      <c r="X2323" s="15" t="str">
        <f t="shared" si="291"/>
        <v/>
      </c>
      <c r="Y2323" s="18" t="e">
        <f>SUMIFS([2]Plan2!$H:$H,[2]Plan2!$A:$A,$D2323,[2]Plan2!$U:$U,6)</f>
        <v>#VALUE!</v>
      </c>
      <c r="Z2323" s="18" t="e">
        <f>SUMIFS([2]Plan2!$H:$H,[2]Plan2!$A:$A,$D2323,[2]Plan2!$U:$U,7)</f>
        <v>#VALUE!</v>
      </c>
      <c r="AA2323" s="18" t="e">
        <f>SUMIFS([2]Plan2!$H:$H,[2]Plan2!$A:$A,$D2323,[2]Plan2!$U:$U,8)</f>
        <v>#VALUE!</v>
      </c>
      <c r="AB2323" s="18" t="e">
        <f>SUMIFS([2]Plan2!$H:$H,[2]Plan2!$A:$A,$D2323,[2]Plan2!$U:$U,9)</f>
        <v>#VALUE!</v>
      </c>
      <c r="AC2323" s="18" t="e">
        <f>SUMIFS([2]Plan2!$H:$H,[2]Plan2!$A:$A,$D2323,[2]Plan2!$U:$U,10)</f>
        <v>#VALUE!</v>
      </c>
      <c r="AD2323" s="18" t="e">
        <f>SUMIFS([2]Plan2!$H:$H,[2]Plan2!$A:$A,$D2323,[2]Plan2!$U:$U,11)</f>
        <v>#VALUE!</v>
      </c>
      <c r="AE2323" s="18" t="e">
        <f>SUMIFS([2]Plan2!$H:$H,[2]Plan2!$A:$A,$D2323,[2]Plan2!$U:$U,12)</f>
        <v>#VALUE!</v>
      </c>
      <c r="AF2323" s="18" t="e">
        <f>SUMIFS([2]Plan2!$H:$H,[2]Plan2!$A:$A,$D2323,[2]Plan2!$U:$U,1)</f>
        <v>#VALUE!</v>
      </c>
      <c r="AG2323" s="18" t="e">
        <f>SUMIFS([2]Plan2!$H:$H,[2]Plan2!$A:$A,$D2323,[2]Plan2!$U:$U,2)</f>
        <v>#VALUE!</v>
      </c>
      <c r="AH2323" s="18" t="e">
        <f>SUMIFS([2]Plan2!$H:$H,[2]Plan2!$A:$A,$D2323,[2]Plan2!$U:$U,3)</f>
        <v>#VALUE!</v>
      </c>
      <c r="AI2323" s="18" t="e">
        <f>SUMIFS([2]Plan2!$H:$H,[2]Plan2!$A:$A,$D2323,[2]Plan2!$U:$U,4)</f>
        <v>#VALUE!</v>
      </c>
      <c r="AJ2323" s="18" t="e">
        <f>SUMIFS([2]Plan2!$H:$H,[2]Plan2!$A:$A,$D2323,[2]Plan2!$U:$U,5)</f>
        <v>#VALUE!</v>
      </c>
      <c r="AK2323" s="23" t="e">
        <f t="shared" si="293"/>
        <v>#VALUE!</v>
      </c>
      <c r="AL2323" s="23" t="e">
        <f t="shared" si="287"/>
        <v>#VALUE!</v>
      </c>
      <c r="AM2323">
        <f t="shared" si="294"/>
        <v>0</v>
      </c>
    </row>
    <row r="2324" spans="1:39" ht="15.75" x14ac:dyDescent="0.25">
      <c r="A2324" s="21"/>
      <c r="B2324" s="21" t="s">
        <v>1519</v>
      </c>
      <c r="C2324" s="21">
        <v>92753268</v>
      </c>
      <c r="D2324" s="25">
        <v>100088</v>
      </c>
      <c r="E2324" s="21" t="s">
        <v>2455</v>
      </c>
      <c r="F2324" s="31" t="s">
        <v>24</v>
      </c>
      <c r="G2324" s="21" t="s">
        <v>66</v>
      </c>
      <c r="H2324" s="21" t="s">
        <v>44</v>
      </c>
      <c r="I2324" s="25" t="s">
        <v>45</v>
      </c>
      <c r="J2324" s="21" t="s">
        <v>67</v>
      </c>
      <c r="K2324" s="21" t="s">
        <v>68</v>
      </c>
      <c r="L2324" s="20">
        <v>43508</v>
      </c>
      <c r="M2324" s="20">
        <v>45770</v>
      </c>
      <c r="N2324" s="21" t="s">
        <v>18</v>
      </c>
      <c r="O2324" s="21">
        <v>21</v>
      </c>
      <c r="P2324" s="21">
        <v>14</v>
      </c>
      <c r="Q2324" s="21">
        <v>37</v>
      </c>
      <c r="R2324" s="15">
        <f>(Q2324-P2324)/P2324</f>
        <v>1.6428571428571428</v>
      </c>
      <c r="S2324" s="18">
        <f>IFERROR(VLOOKUP(D2324,'[1]comparativo br'!$A:$B,2,FALSE),"")</f>
        <v>0</v>
      </c>
      <c r="T2324" s="18">
        <f>IFERROR(VLOOKUP(D2324,'[1]comparativo br'!$A:$C,3,FALSE),"")</f>
        <v>0</v>
      </c>
      <c r="U2324" s="15" t="str">
        <f t="shared" si="292"/>
        <v/>
      </c>
      <c r="V2324" s="19">
        <f>IFERROR(VLOOKUP(D2324,'[1]comparativo br'!$A:$D,4,FALSE),"")</f>
        <v>49</v>
      </c>
      <c r="W2324" s="19">
        <f>IFERROR(VLOOKUP(D2324,'[1]comparativo br'!$A:$E,5,FALSE),"")</f>
        <v>20</v>
      </c>
      <c r="X2324" s="15">
        <f t="shared" si="291"/>
        <v>-0.59183673469387754</v>
      </c>
      <c r="Y2324" s="18" t="e">
        <f>SUMIFS([2]Plan2!$H:$H,[2]Plan2!$A:$A,$D2324,[2]Plan2!$U:$U,6)</f>
        <v>#VALUE!</v>
      </c>
      <c r="Z2324" s="18" t="e">
        <f>SUMIFS([2]Plan2!$H:$H,[2]Plan2!$A:$A,$D2324,[2]Plan2!$U:$U,7)</f>
        <v>#VALUE!</v>
      </c>
      <c r="AA2324" s="18" t="e">
        <f>SUMIFS([2]Plan2!$H:$H,[2]Plan2!$A:$A,$D2324,[2]Plan2!$U:$U,8)</f>
        <v>#VALUE!</v>
      </c>
      <c r="AB2324" s="18" t="e">
        <f>SUMIFS([2]Plan2!$H:$H,[2]Plan2!$A:$A,$D2324,[2]Plan2!$U:$U,9)</f>
        <v>#VALUE!</v>
      </c>
      <c r="AC2324" s="18" t="e">
        <f>SUMIFS([2]Plan2!$H:$H,[2]Plan2!$A:$A,$D2324,[2]Plan2!$U:$U,10)</f>
        <v>#VALUE!</v>
      </c>
      <c r="AD2324" s="18" t="e">
        <f>SUMIFS([2]Plan2!$H:$H,[2]Plan2!$A:$A,$D2324,[2]Plan2!$U:$U,11)</f>
        <v>#VALUE!</v>
      </c>
      <c r="AE2324" s="18" t="e">
        <f>SUMIFS([2]Plan2!$H:$H,[2]Plan2!$A:$A,$D2324,[2]Plan2!$U:$U,12)</f>
        <v>#VALUE!</v>
      </c>
      <c r="AF2324" s="18" t="e">
        <f>SUMIFS([2]Plan2!$H:$H,[2]Plan2!$A:$A,$D2324,[2]Plan2!$U:$U,1)</f>
        <v>#VALUE!</v>
      </c>
      <c r="AG2324" s="18" t="e">
        <f>SUMIFS([2]Plan2!$H:$H,[2]Plan2!$A:$A,$D2324,[2]Plan2!$U:$U,2)</f>
        <v>#VALUE!</v>
      </c>
      <c r="AH2324" s="18" t="e">
        <f>SUMIFS([2]Plan2!$H:$H,[2]Plan2!$A:$A,$D2324,[2]Plan2!$U:$U,3)</f>
        <v>#VALUE!</v>
      </c>
      <c r="AI2324" s="18" t="e">
        <f>SUMIFS([2]Plan2!$H:$H,[2]Plan2!$A:$A,$D2324,[2]Plan2!$U:$U,4)</f>
        <v>#VALUE!</v>
      </c>
      <c r="AJ2324" s="18" t="e">
        <f>SUMIFS([2]Plan2!$H:$H,[2]Plan2!$A:$A,$D2324,[2]Plan2!$U:$U,5)</f>
        <v>#VALUE!</v>
      </c>
      <c r="AK2324" s="23" t="e">
        <f t="shared" si="293"/>
        <v>#VALUE!</v>
      </c>
      <c r="AL2324" s="23" t="e">
        <f t="shared" si="287"/>
        <v>#VALUE!</v>
      </c>
      <c r="AM2324">
        <f t="shared" si="294"/>
        <v>0</v>
      </c>
    </row>
    <row r="2325" spans="1:39" ht="15.75" x14ac:dyDescent="0.25">
      <c r="A2325" s="21"/>
      <c r="B2325" s="21" t="s">
        <v>1519</v>
      </c>
      <c r="C2325" s="21">
        <v>92753268</v>
      </c>
      <c r="D2325" s="25">
        <v>100087</v>
      </c>
      <c r="E2325" s="21" t="s">
        <v>2184</v>
      </c>
      <c r="F2325" s="31" t="s">
        <v>24</v>
      </c>
      <c r="G2325" s="21" t="s">
        <v>66</v>
      </c>
      <c r="H2325" s="21" t="s">
        <v>44</v>
      </c>
      <c r="I2325" s="25" t="s">
        <v>45</v>
      </c>
      <c r="J2325" s="21" t="s">
        <v>67</v>
      </c>
      <c r="K2325" s="21" t="s">
        <v>68</v>
      </c>
      <c r="L2325" s="20">
        <v>43907</v>
      </c>
      <c r="M2325" s="20">
        <v>45799</v>
      </c>
      <c r="N2325" s="21" t="s">
        <v>18</v>
      </c>
      <c r="O2325" s="21">
        <v>32</v>
      </c>
      <c r="P2325" s="21">
        <v>21</v>
      </c>
      <c r="Q2325" s="21">
        <v>35</v>
      </c>
      <c r="R2325" s="15">
        <f>(Q2325-P2325)/P2325</f>
        <v>0.66666666666666663</v>
      </c>
      <c r="S2325" s="18">
        <f>IFERROR(VLOOKUP(D2325,'[1]comparativo br'!$A:$B,2,FALSE),"")</f>
        <v>0</v>
      </c>
      <c r="T2325" s="18">
        <f>IFERROR(VLOOKUP(D2325,'[1]comparativo br'!$A:$C,3,FALSE),"")</f>
        <v>0</v>
      </c>
      <c r="U2325" s="15" t="str">
        <f t="shared" si="292"/>
        <v/>
      </c>
      <c r="V2325" s="19">
        <f>IFERROR(VLOOKUP(D2325,'[1]comparativo br'!$A:$D,4,FALSE),"")</f>
        <v>10</v>
      </c>
      <c r="W2325" s="19">
        <f>IFERROR(VLOOKUP(D2325,'[1]comparativo br'!$A:$E,5,FALSE),"")</f>
        <v>51</v>
      </c>
      <c r="X2325" s="15">
        <f t="shared" si="291"/>
        <v>4.0999999999999996</v>
      </c>
      <c r="Y2325" s="18" t="e">
        <f>SUMIFS([2]Plan2!$H:$H,[2]Plan2!$A:$A,$D2325,[2]Plan2!$U:$U,6)</f>
        <v>#VALUE!</v>
      </c>
      <c r="Z2325" s="18" t="e">
        <f>SUMIFS([2]Plan2!$H:$H,[2]Plan2!$A:$A,$D2325,[2]Plan2!$U:$U,7)</f>
        <v>#VALUE!</v>
      </c>
      <c r="AA2325" s="18" t="e">
        <f>SUMIFS([2]Plan2!$H:$H,[2]Plan2!$A:$A,$D2325,[2]Plan2!$U:$U,8)</f>
        <v>#VALUE!</v>
      </c>
      <c r="AB2325" s="18" t="e">
        <f>SUMIFS([2]Plan2!$H:$H,[2]Plan2!$A:$A,$D2325,[2]Plan2!$U:$U,9)</f>
        <v>#VALUE!</v>
      </c>
      <c r="AC2325" s="18" t="e">
        <f>SUMIFS([2]Plan2!$H:$H,[2]Plan2!$A:$A,$D2325,[2]Plan2!$U:$U,10)</f>
        <v>#VALUE!</v>
      </c>
      <c r="AD2325" s="18" t="e">
        <f>SUMIFS([2]Plan2!$H:$H,[2]Plan2!$A:$A,$D2325,[2]Plan2!$U:$U,11)</f>
        <v>#VALUE!</v>
      </c>
      <c r="AE2325" s="18" t="e">
        <f>SUMIFS([2]Plan2!$H:$H,[2]Plan2!$A:$A,$D2325,[2]Plan2!$U:$U,12)</f>
        <v>#VALUE!</v>
      </c>
      <c r="AF2325" s="18" t="e">
        <f>SUMIFS([2]Plan2!$H:$H,[2]Plan2!$A:$A,$D2325,[2]Plan2!$U:$U,1)</f>
        <v>#VALUE!</v>
      </c>
      <c r="AG2325" s="18" t="e">
        <f>SUMIFS([2]Plan2!$H:$H,[2]Plan2!$A:$A,$D2325,[2]Plan2!$U:$U,2)</f>
        <v>#VALUE!</v>
      </c>
      <c r="AH2325" s="18" t="e">
        <f>SUMIFS([2]Plan2!$H:$H,[2]Plan2!$A:$A,$D2325,[2]Plan2!$U:$U,3)</f>
        <v>#VALUE!</v>
      </c>
      <c r="AI2325" s="18" t="e">
        <f>SUMIFS([2]Plan2!$H:$H,[2]Plan2!$A:$A,$D2325,[2]Plan2!$U:$U,4)</f>
        <v>#VALUE!</v>
      </c>
      <c r="AJ2325" s="18" t="e">
        <f>SUMIFS([2]Plan2!$H:$H,[2]Plan2!$A:$A,$D2325,[2]Plan2!$U:$U,5)</f>
        <v>#VALUE!</v>
      </c>
      <c r="AK2325" s="23" t="e">
        <f t="shared" si="293"/>
        <v>#VALUE!</v>
      </c>
      <c r="AL2325" s="23" t="e">
        <f t="shared" si="287"/>
        <v>#VALUE!</v>
      </c>
      <c r="AM2325">
        <f t="shared" si="294"/>
        <v>0</v>
      </c>
    </row>
    <row r="2326" spans="1:39" ht="15.75" x14ac:dyDescent="0.25">
      <c r="A2326" s="21"/>
      <c r="B2326" s="21" t="s">
        <v>1520</v>
      </c>
      <c r="C2326" s="21">
        <v>92753268</v>
      </c>
      <c r="D2326" s="25">
        <v>100162</v>
      </c>
      <c r="E2326" s="21" t="s">
        <v>24</v>
      </c>
      <c r="F2326" s="31" t="s">
        <v>24</v>
      </c>
      <c r="G2326" s="21" t="s">
        <v>66</v>
      </c>
      <c r="H2326" s="21" t="s">
        <v>109</v>
      </c>
      <c r="I2326" s="25" t="s">
        <v>20</v>
      </c>
      <c r="J2326" s="21" t="s">
        <v>67</v>
      </c>
      <c r="K2326" s="21" t="s">
        <v>68</v>
      </c>
      <c r="L2326" s="20">
        <v>45702</v>
      </c>
      <c r="M2326" s="20">
        <v>45799</v>
      </c>
      <c r="N2326" s="21" t="s">
        <v>18</v>
      </c>
      <c r="O2326" s="21">
        <v>225</v>
      </c>
      <c r="P2326" s="21">
        <v>72</v>
      </c>
      <c r="Q2326" s="21">
        <v>389</v>
      </c>
      <c r="R2326" s="15">
        <f>(Q2326-P2326)/P2326</f>
        <v>4.4027777777777777</v>
      </c>
      <c r="S2326" s="18">
        <f>IFERROR(VLOOKUP(D2326,'[1]comparativo br'!$A:$B,2,FALSE),"")</f>
        <v>0</v>
      </c>
      <c r="T2326" s="18">
        <f>IFERROR(VLOOKUP(D2326,'[1]comparativo br'!$A:$C,3,FALSE),"")</f>
        <v>0</v>
      </c>
      <c r="U2326" s="15" t="str">
        <f t="shared" si="292"/>
        <v/>
      </c>
      <c r="V2326" s="19">
        <f>IFERROR(VLOOKUP(D2326,'[1]comparativo br'!$A:$D,4,FALSE),"")</f>
        <v>332</v>
      </c>
      <c r="W2326" s="19">
        <f>IFERROR(VLOOKUP(D2326,'[1]comparativo br'!$A:$E,5,FALSE),"")</f>
        <v>230</v>
      </c>
      <c r="X2326" s="15">
        <f t="shared" si="291"/>
        <v>-0.30722891566265059</v>
      </c>
      <c r="Y2326" s="18" t="e">
        <f>SUMIFS([2]Plan2!$H:$H,[2]Plan2!$A:$A,$D2326,[2]Plan2!$U:$U,6)</f>
        <v>#VALUE!</v>
      </c>
      <c r="Z2326" s="18" t="e">
        <f>SUMIFS([2]Plan2!$H:$H,[2]Plan2!$A:$A,$D2326,[2]Plan2!$U:$U,7)</f>
        <v>#VALUE!</v>
      </c>
      <c r="AA2326" s="18" t="e">
        <f>SUMIFS([2]Plan2!$H:$H,[2]Plan2!$A:$A,$D2326,[2]Plan2!$U:$U,8)</f>
        <v>#VALUE!</v>
      </c>
      <c r="AB2326" s="18" t="e">
        <f>SUMIFS([2]Plan2!$H:$H,[2]Plan2!$A:$A,$D2326,[2]Plan2!$U:$U,9)</f>
        <v>#VALUE!</v>
      </c>
      <c r="AC2326" s="18" t="e">
        <f>SUMIFS([2]Plan2!$H:$H,[2]Plan2!$A:$A,$D2326,[2]Plan2!$U:$U,10)</f>
        <v>#VALUE!</v>
      </c>
      <c r="AD2326" s="18" t="e">
        <f>SUMIFS([2]Plan2!$H:$H,[2]Plan2!$A:$A,$D2326,[2]Plan2!$U:$U,11)</f>
        <v>#VALUE!</v>
      </c>
      <c r="AE2326" s="18" t="e">
        <f>SUMIFS([2]Plan2!$H:$H,[2]Plan2!$A:$A,$D2326,[2]Plan2!$U:$U,12)</f>
        <v>#VALUE!</v>
      </c>
      <c r="AF2326" s="18" t="e">
        <f>SUMIFS([2]Plan2!$H:$H,[2]Plan2!$A:$A,$D2326,[2]Plan2!$U:$U,1)</f>
        <v>#VALUE!</v>
      </c>
      <c r="AG2326" s="18" t="e">
        <f>SUMIFS([2]Plan2!$H:$H,[2]Plan2!$A:$A,$D2326,[2]Plan2!$U:$U,2)</f>
        <v>#VALUE!</v>
      </c>
      <c r="AH2326" s="18" t="e">
        <f>SUMIFS([2]Plan2!$H:$H,[2]Plan2!$A:$A,$D2326,[2]Plan2!$U:$U,3)</f>
        <v>#VALUE!</v>
      </c>
      <c r="AI2326" s="18" t="e">
        <f>SUMIFS([2]Plan2!$H:$H,[2]Plan2!$A:$A,$D2326,[2]Plan2!$U:$U,4)</f>
        <v>#VALUE!</v>
      </c>
      <c r="AJ2326" s="18" t="e">
        <f>SUMIFS([2]Plan2!$H:$H,[2]Plan2!$A:$A,$D2326,[2]Plan2!$U:$U,5)</f>
        <v>#VALUE!</v>
      </c>
      <c r="AK2326" s="23" t="e">
        <f t="shared" si="293"/>
        <v>#VALUE!</v>
      </c>
      <c r="AL2326" s="23" t="e">
        <f t="shared" si="287"/>
        <v>#VALUE!</v>
      </c>
      <c r="AM2326">
        <f t="shared" si="294"/>
        <v>0</v>
      </c>
    </row>
    <row r="2327" spans="1:39" ht="15.75" x14ac:dyDescent="0.25">
      <c r="A2327" s="21"/>
      <c r="B2327" s="21" t="s">
        <v>1520</v>
      </c>
      <c r="C2327" s="21">
        <v>92753268</v>
      </c>
      <c r="D2327" s="25">
        <v>100926</v>
      </c>
      <c r="E2327" s="21" t="s">
        <v>24</v>
      </c>
      <c r="F2327" s="31" t="s">
        <v>24</v>
      </c>
      <c r="G2327" s="21" t="s">
        <v>66</v>
      </c>
      <c r="H2327" s="21" t="s">
        <v>277</v>
      </c>
      <c r="I2327" s="25" t="s">
        <v>63</v>
      </c>
      <c r="J2327" s="21" t="s">
        <v>67</v>
      </c>
      <c r="K2327" s="21" t="s">
        <v>68</v>
      </c>
      <c r="L2327" s="20">
        <v>45790</v>
      </c>
      <c r="M2327" s="20">
        <v>45799</v>
      </c>
      <c r="N2327" s="21" t="s">
        <v>18</v>
      </c>
      <c r="O2327" s="21">
        <v>319</v>
      </c>
      <c r="P2327" s="21">
        <v>110</v>
      </c>
      <c r="Q2327" s="21">
        <v>512</v>
      </c>
      <c r="R2327" s="15">
        <f>(Q2327-P2327)/P2327</f>
        <v>3.6545454545454548</v>
      </c>
      <c r="S2327" s="18">
        <f>IFERROR(VLOOKUP(D2327,'[1]comparativo br'!$A:$B,2,FALSE),"")</f>
        <v>54013.08</v>
      </c>
      <c r="T2327" s="18">
        <f>IFERROR(VLOOKUP(D2327,'[1]comparativo br'!$A:$C,3,FALSE),"")</f>
        <v>65363</v>
      </c>
      <c r="U2327" s="15">
        <f t="shared" si="292"/>
        <v>0.21013280486874658</v>
      </c>
      <c r="V2327" s="19">
        <f>IFERROR(VLOOKUP(D2327,'[1]comparativo br'!$A:$D,4,FALSE),"")</f>
        <v>465</v>
      </c>
      <c r="W2327" s="19">
        <f>IFERROR(VLOOKUP(D2327,'[1]comparativo br'!$A:$E,5,FALSE),"")</f>
        <v>512</v>
      </c>
      <c r="X2327" s="15">
        <f t="shared" si="291"/>
        <v>0.1010752688172043</v>
      </c>
      <c r="Y2327" s="18" t="e">
        <f>SUMIFS([2]Plan2!$H:$H,[2]Plan2!$A:$A,$D2327,[2]Plan2!$U:$U,6)</f>
        <v>#VALUE!</v>
      </c>
      <c r="Z2327" s="18" t="e">
        <f>SUMIFS([2]Plan2!$H:$H,[2]Plan2!$A:$A,$D2327,[2]Plan2!$U:$U,7)</f>
        <v>#VALUE!</v>
      </c>
      <c r="AA2327" s="18" t="e">
        <f>SUMIFS([2]Plan2!$H:$H,[2]Plan2!$A:$A,$D2327,[2]Plan2!$U:$U,8)</f>
        <v>#VALUE!</v>
      </c>
      <c r="AB2327" s="18" t="e">
        <f>SUMIFS([2]Plan2!$H:$H,[2]Plan2!$A:$A,$D2327,[2]Plan2!$U:$U,9)</f>
        <v>#VALUE!</v>
      </c>
      <c r="AC2327" s="18" t="e">
        <f>SUMIFS([2]Plan2!$H:$H,[2]Plan2!$A:$A,$D2327,[2]Plan2!$U:$U,10)</f>
        <v>#VALUE!</v>
      </c>
      <c r="AD2327" s="18" t="e">
        <f>SUMIFS([2]Plan2!$H:$H,[2]Plan2!$A:$A,$D2327,[2]Plan2!$U:$U,11)</f>
        <v>#VALUE!</v>
      </c>
      <c r="AE2327" s="18" t="e">
        <f>SUMIFS([2]Plan2!$H:$H,[2]Plan2!$A:$A,$D2327,[2]Plan2!$U:$U,12)</f>
        <v>#VALUE!</v>
      </c>
      <c r="AF2327" s="18" t="e">
        <f>SUMIFS([2]Plan2!$H:$H,[2]Plan2!$A:$A,$D2327,[2]Plan2!$U:$U,1)</f>
        <v>#VALUE!</v>
      </c>
      <c r="AG2327" s="18" t="e">
        <f>SUMIFS([2]Plan2!$H:$H,[2]Plan2!$A:$A,$D2327,[2]Plan2!$U:$U,2)</f>
        <v>#VALUE!</v>
      </c>
      <c r="AH2327" s="18" t="e">
        <f>SUMIFS([2]Plan2!$H:$H,[2]Plan2!$A:$A,$D2327,[2]Plan2!$U:$U,3)</f>
        <v>#VALUE!</v>
      </c>
      <c r="AI2327" s="18" t="e">
        <f>SUMIFS([2]Plan2!$H:$H,[2]Plan2!$A:$A,$D2327,[2]Plan2!$U:$U,4)</f>
        <v>#VALUE!</v>
      </c>
      <c r="AJ2327" s="18" t="e">
        <f>SUMIFS([2]Plan2!$H:$H,[2]Plan2!$A:$A,$D2327,[2]Plan2!$U:$U,5)</f>
        <v>#VALUE!</v>
      </c>
      <c r="AK2327" s="23" t="e">
        <f t="shared" si="293"/>
        <v>#VALUE!</v>
      </c>
      <c r="AL2327" s="23" t="e">
        <f t="shared" si="287"/>
        <v>#VALUE!</v>
      </c>
      <c r="AM2327">
        <f t="shared" si="294"/>
        <v>0</v>
      </c>
    </row>
    <row r="2328" spans="1:39" ht="15.75" x14ac:dyDescent="0.25">
      <c r="A2328" s="21" t="s">
        <v>1203</v>
      </c>
      <c r="B2328" s="21" t="s">
        <v>1519</v>
      </c>
      <c r="C2328" s="21">
        <v>92779156</v>
      </c>
      <c r="D2328" s="25">
        <v>900179</v>
      </c>
      <c r="E2328" s="21" t="s">
        <v>1180</v>
      </c>
      <c r="F2328" s="31" t="s">
        <v>1180</v>
      </c>
      <c r="G2328" s="21" t="s">
        <v>1204</v>
      </c>
      <c r="H2328" s="21" t="s">
        <v>78</v>
      </c>
      <c r="I2328" s="25" t="s">
        <v>79</v>
      </c>
      <c r="J2328" s="21" t="s">
        <v>21</v>
      </c>
      <c r="K2328" s="21"/>
      <c r="L2328" s="20">
        <v>44495</v>
      </c>
      <c r="M2328" s="20">
        <v>44545</v>
      </c>
      <c r="N2328" s="21" t="s">
        <v>53</v>
      </c>
      <c r="O2328" s="21">
        <v>8</v>
      </c>
      <c r="P2328" s="21">
        <v>0</v>
      </c>
      <c r="Q2328" s="21">
        <v>0</v>
      </c>
      <c r="R2328" s="28"/>
      <c r="S2328" s="18" t="str">
        <f>IFERROR(VLOOKUP(D2328,'[1]comparativo br'!$A:$B,2,FALSE),"")</f>
        <v/>
      </c>
      <c r="T2328" s="18" t="str">
        <f>IFERROR(VLOOKUP(D2328,'[1]comparativo br'!$A:$C,3,FALSE),"")</f>
        <v/>
      </c>
      <c r="U2328" s="15" t="str">
        <f t="shared" si="292"/>
        <v/>
      </c>
      <c r="V2328" s="19" t="str">
        <f>IFERROR(VLOOKUP(D2328,'[1]comparativo br'!$A:$D,4,FALSE),"")</f>
        <v/>
      </c>
      <c r="W2328" s="19" t="str">
        <f>IFERROR(VLOOKUP(D2328,'[1]comparativo br'!$A:$E,5,FALSE),"")</f>
        <v/>
      </c>
      <c r="X2328" s="15" t="str">
        <f t="shared" si="291"/>
        <v/>
      </c>
      <c r="Y2328" s="18" t="e">
        <f>SUMIFS([2]Plan2!$H:$H,[2]Plan2!$A:$A,$D2328,[2]Plan2!$U:$U,6)</f>
        <v>#VALUE!</v>
      </c>
      <c r="Z2328" s="18" t="e">
        <f>SUMIFS([2]Plan2!$H:$H,[2]Plan2!$A:$A,$D2328,[2]Plan2!$U:$U,7)</f>
        <v>#VALUE!</v>
      </c>
      <c r="AA2328" s="18" t="e">
        <f>SUMIFS([2]Plan2!$H:$H,[2]Plan2!$A:$A,$D2328,[2]Plan2!$U:$U,8)</f>
        <v>#VALUE!</v>
      </c>
      <c r="AB2328" s="18" t="e">
        <f>SUMIFS([2]Plan2!$H:$H,[2]Plan2!$A:$A,$D2328,[2]Plan2!$U:$U,9)</f>
        <v>#VALUE!</v>
      </c>
      <c r="AC2328" s="18" t="e">
        <f>SUMIFS([2]Plan2!$H:$H,[2]Plan2!$A:$A,$D2328,[2]Plan2!$U:$U,10)</f>
        <v>#VALUE!</v>
      </c>
      <c r="AD2328" s="18" t="e">
        <f>SUMIFS([2]Plan2!$H:$H,[2]Plan2!$A:$A,$D2328,[2]Plan2!$U:$U,11)</f>
        <v>#VALUE!</v>
      </c>
      <c r="AE2328" s="18" t="e">
        <f>SUMIFS([2]Plan2!$H:$H,[2]Plan2!$A:$A,$D2328,[2]Plan2!$U:$U,12)</f>
        <v>#VALUE!</v>
      </c>
      <c r="AF2328" s="18" t="e">
        <f>SUMIFS([2]Plan2!$H:$H,[2]Plan2!$A:$A,$D2328,[2]Plan2!$U:$U,1)</f>
        <v>#VALUE!</v>
      </c>
      <c r="AG2328" s="18" t="e">
        <f>SUMIFS([2]Plan2!$H:$H,[2]Plan2!$A:$A,$D2328,[2]Plan2!$U:$U,2)</f>
        <v>#VALUE!</v>
      </c>
      <c r="AH2328" s="18" t="e">
        <f>SUMIFS([2]Plan2!$H:$H,[2]Plan2!$A:$A,$D2328,[2]Plan2!$U:$U,3)</f>
        <v>#VALUE!</v>
      </c>
      <c r="AI2328" s="18" t="e">
        <f>SUMIFS([2]Plan2!$H:$H,[2]Plan2!$A:$A,$D2328,[2]Plan2!$U:$U,4)</f>
        <v>#VALUE!</v>
      </c>
      <c r="AJ2328" s="18" t="e">
        <f>SUMIFS([2]Plan2!$H:$H,[2]Plan2!$A:$A,$D2328,[2]Plan2!$U:$U,5)</f>
        <v>#VALUE!</v>
      </c>
      <c r="AK2328" s="23" t="e">
        <f t="shared" si="293"/>
        <v>#VALUE!</v>
      </c>
      <c r="AL2328" s="23" t="e">
        <f t="shared" si="287"/>
        <v>#VALUE!</v>
      </c>
      <c r="AM2328">
        <f t="shared" si="294"/>
        <v>0</v>
      </c>
    </row>
    <row r="2329" spans="1:39" ht="15.75" x14ac:dyDescent="0.25">
      <c r="A2329" s="21" t="s">
        <v>1203</v>
      </c>
      <c r="B2329" s="21" t="s">
        <v>1519</v>
      </c>
      <c r="C2329" s="21">
        <v>92779156</v>
      </c>
      <c r="D2329" s="25">
        <v>101656</v>
      </c>
      <c r="E2329" s="21" t="s">
        <v>1180</v>
      </c>
      <c r="F2329" s="31" t="s">
        <v>1180</v>
      </c>
      <c r="G2329" s="21" t="s">
        <v>1204</v>
      </c>
      <c r="H2329" s="21" t="s">
        <v>35</v>
      </c>
      <c r="I2329" s="25" t="s">
        <v>15</v>
      </c>
      <c r="J2329" s="21" t="s">
        <v>21</v>
      </c>
      <c r="K2329" s="21"/>
      <c r="L2329" s="20">
        <v>45397</v>
      </c>
      <c r="M2329" s="20">
        <v>45484</v>
      </c>
      <c r="N2329" s="21" t="s">
        <v>53</v>
      </c>
      <c r="O2329" s="21">
        <v>159</v>
      </c>
      <c r="P2329" s="21">
        <v>87</v>
      </c>
      <c r="Q2329" s="21">
        <v>20</v>
      </c>
      <c r="R2329" s="15">
        <f>(Q2329-P2329)/P2329</f>
        <v>-0.77011494252873558</v>
      </c>
      <c r="S2329" s="18" t="str">
        <f>IFERROR(VLOOKUP(D2329,'[1]comparativo br'!$A:$B,2,FALSE),"")</f>
        <v/>
      </c>
      <c r="T2329" s="18" t="str">
        <f>IFERROR(VLOOKUP(D2329,'[1]comparativo br'!$A:$C,3,FALSE),"")</f>
        <v/>
      </c>
      <c r="U2329" s="15" t="str">
        <f t="shared" si="292"/>
        <v/>
      </c>
      <c r="V2329" s="19" t="str">
        <f>IFERROR(VLOOKUP(D2329,'[1]comparativo br'!$A:$D,4,FALSE),"")</f>
        <v/>
      </c>
      <c r="W2329" s="19" t="str">
        <f>IFERROR(VLOOKUP(D2329,'[1]comparativo br'!$A:$E,5,FALSE),"")</f>
        <v/>
      </c>
      <c r="X2329" s="15" t="str">
        <f t="shared" si="291"/>
        <v/>
      </c>
      <c r="Y2329" s="18" t="e">
        <f>SUMIFS([2]Plan2!$H:$H,[2]Plan2!$A:$A,$D2329,[2]Plan2!$U:$U,6)</f>
        <v>#VALUE!</v>
      </c>
      <c r="Z2329" s="18" t="e">
        <f>SUMIFS([2]Plan2!$H:$H,[2]Plan2!$A:$A,$D2329,[2]Plan2!$U:$U,7)</f>
        <v>#VALUE!</v>
      </c>
      <c r="AA2329" s="18" t="e">
        <f>SUMIFS([2]Plan2!$H:$H,[2]Plan2!$A:$A,$D2329,[2]Plan2!$U:$U,8)</f>
        <v>#VALUE!</v>
      </c>
      <c r="AB2329" s="18" t="e">
        <f>SUMIFS([2]Plan2!$H:$H,[2]Plan2!$A:$A,$D2329,[2]Plan2!$U:$U,9)</f>
        <v>#VALUE!</v>
      </c>
      <c r="AC2329" s="18" t="e">
        <f>SUMIFS([2]Plan2!$H:$H,[2]Plan2!$A:$A,$D2329,[2]Plan2!$U:$U,10)</f>
        <v>#VALUE!</v>
      </c>
      <c r="AD2329" s="18" t="e">
        <f>SUMIFS([2]Plan2!$H:$H,[2]Plan2!$A:$A,$D2329,[2]Plan2!$U:$U,11)</f>
        <v>#VALUE!</v>
      </c>
      <c r="AE2329" s="18" t="e">
        <f>SUMIFS([2]Plan2!$H:$H,[2]Plan2!$A:$A,$D2329,[2]Plan2!$U:$U,12)</f>
        <v>#VALUE!</v>
      </c>
      <c r="AF2329" s="18" t="e">
        <f>SUMIFS([2]Plan2!$H:$H,[2]Plan2!$A:$A,$D2329,[2]Plan2!$U:$U,1)</f>
        <v>#VALUE!</v>
      </c>
      <c r="AG2329" s="18" t="e">
        <f>SUMIFS([2]Plan2!$H:$H,[2]Plan2!$A:$A,$D2329,[2]Plan2!$U:$U,2)</f>
        <v>#VALUE!</v>
      </c>
      <c r="AH2329" s="18" t="e">
        <f>SUMIFS([2]Plan2!$H:$H,[2]Plan2!$A:$A,$D2329,[2]Plan2!$U:$U,3)</f>
        <v>#VALUE!</v>
      </c>
      <c r="AI2329" s="18" t="e">
        <f>SUMIFS([2]Plan2!$H:$H,[2]Plan2!$A:$A,$D2329,[2]Plan2!$U:$U,4)</f>
        <v>#VALUE!</v>
      </c>
      <c r="AJ2329" s="18" t="e">
        <f>SUMIFS([2]Plan2!$H:$H,[2]Plan2!$A:$A,$D2329,[2]Plan2!$U:$U,5)</f>
        <v>#VALUE!</v>
      </c>
      <c r="AK2329" s="23" t="e">
        <f t="shared" si="293"/>
        <v>#VALUE!</v>
      </c>
      <c r="AL2329" s="23" t="e">
        <f t="shared" si="287"/>
        <v>#VALUE!</v>
      </c>
      <c r="AM2329">
        <f t="shared" si="294"/>
        <v>0</v>
      </c>
    </row>
    <row r="2330" spans="1:39" ht="15.75" x14ac:dyDescent="0.25">
      <c r="A2330" s="21"/>
      <c r="B2330" s="21" t="s">
        <v>1520</v>
      </c>
      <c r="C2330" s="21">
        <v>92779503</v>
      </c>
      <c r="D2330" s="25">
        <v>900088</v>
      </c>
      <c r="E2330" s="21" t="s">
        <v>24</v>
      </c>
      <c r="F2330" s="31" t="s">
        <v>24</v>
      </c>
      <c r="G2330" s="21" t="s">
        <v>2084</v>
      </c>
      <c r="H2330" s="21" t="s">
        <v>156</v>
      </c>
      <c r="I2330" s="25" t="s">
        <v>121</v>
      </c>
      <c r="J2330" s="21" t="s">
        <v>16</v>
      </c>
      <c r="K2330" s="21" t="s">
        <v>17</v>
      </c>
      <c r="L2330" s="20">
        <v>45625</v>
      </c>
      <c r="M2330" s="20"/>
      <c r="N2330" s="21" t="s">
        <v>53</v>
      </c>
      <c r="O2330" s="21"/>
      <c r="P2330" s="21"/>
      <c r="Q2330" s="21"/>
      <c r="R2330" s="28"/>
      <c r="S2330" s="18" t="str">
        <f>IFERROR(VLOOKUP(D2330,'[1]comparativo br'!$A:$B,2,FALSE),"")</f>
        <v/>
      </c>
      <c r="T2330" s="18" t="str">
        <f>IFERROR(VLOOKUP(D2330,'[1]comparativo br'!$A:$C,3,FALSE),"")</f>
        <v/>
      </c>
      <c r="U2330" s="15" t="str">
        <f t="shared" si="292"/>
        <v/>
      </c>
      <c r="V2330" s="19" t="str">
        <f>IFERROR(VLOOKUP(D2330,'[1]comparativo br'!$A:$D,4,FALSE),"")</f>
        <v/>
      </c>
      <c r="W2330" s="19" t="str">
        <f>IFERROR(VLOOKUP(D2330,'[1]comparativo br'!$A:$E,5,FALSE),"")</f>
        <v/>
      </c>
      <c r="X2330" s="15" t="str">
        <f t="shared" si="291"/>
        <v/>
      </c>
      <c r="Y2330" s="18" t="e">
        <f>SUMIFS([2]Plan2!$H:$H,[2]Plan2!$A:$A,$D2330,[2]Plan2!$U:$U,6)</f>
        <v>#VALUE!</v>
      </c>
      <c r="Z2330" s="18" t="e">
        <f>SUMIFS([2]Plan2!$H:$H,[2]Plan2!$A:$A,$D2330,[2]Plan2!$U:$U,7)</f>
        <v>#VALUE!</v>
      </c>
      <c r="AA2330" s="18" t="e">
        <f>SUMIFS([2]Plan2!$H:$H,[2]Plan2!$A:$A,$D2330,[2]Plan2!$U:$U,8)</f>
        <v>#VALUE!</v>
      </c>
      <c r="AB2330" s="18" t="e">
        <f>SUMIFS([2]Plan2!$H:$H,[2]Plan2!$A:$A,$D2330,[2]Plan2!$U:$U,9)</f>
        <v>#VALUE!</v>
      </c>
      <c r="AC2330" s="18" t="e">
        <f>SUMIFS([2]Plan2!$H:$H,[2]Plan2!$A:$A,$D2330,[2]Plan2!$U:$U,10)</f>
        <v>#VALUE!</v>
      </c>
      <c r="AD2330" s="18" t="e">
        <f>SUMIFS([2]Plan2!$H:$H,[2]Plan2!$A:$A,$D2330,[2]Plan2!$U:$U,11)</f>
        <v>#VALUE!</v>
      </c>
      <c r="AE2330" s="18" t="e">
        <f>SUMIFS([2]Plan2!$H:$H,[2]Plan2!$A:$A,$D2330,[2]Plan2!$U:$U,12)</f>
        <v>#VALUE!</v>
      </c>
      <c r="AF2330" s="18" t="e">
        <f>SUMIFS([2]Plan2!$H:$H,[2]Plan2!$A:$A,$D2330,[2]Plan2!$U:$U,1)</f>
        <v>#VALUE!</v>
      </c>
      <c r="AG2330" s="18" t="e">
        <f>SUMIFS([2]Plan2!$H:$H,[2]Plan2!$A:$A,$D2330,[2]Plan2!$U:$U,2)</f>
        <v>#VALUE!</v>
      </c>
      <c r="AH2330" s="18" t="e">
        <f>SUMIFS([2]Plan2!$H:$H,[2]Plan2!$A:$A,$D2330,[2]Plan2!$U:$U,3)</f>
        <v>#VALUE!</v>
      </c>
      <c r="AI2330" s="18" t="e">
        <f>SUMIFS([2]Plan2!$H:$H,[2]Plan2!$A:$A,$D2330,[2]Plan2!$U:$U,4)</f>
        <v>#VALUE!</v>
      </c>
      <c r="AJ2330" s="18" t="e">
        <f>SUMIFS([2]Plan2!$H:$H,[2]Plan2!$A:$A,$D2330,[2]Plan2!$U:$U,5)</f>
        <v>#VALUE!</v>
      </c>
      <c r="AK2330" s="23" t="e">
        <f t="shared" si="293"/>
        <v>#VALUE!</v>
      </c>
      <c r="AL2330" s="23" t="e">
        <f t="shared" si="287"/>
        <v>#VALUE!</v>
      </c>
      <c r="AM2330">
        <f t="shared" si="294"/>
        <v>0</v>
      </c>
    </row>
    <row r="2331" spans="1:39" ht="15.75" x14ac:dyDescent="0.25">
      <c r="A2331" s="21"/>
      <c r="B2331" s="21" t="s">
        <v>1519</v>
      </c>
      <c r="C2331" s="21">
        <v>92791243</v>
      </c>
      <c r="D2331" s="25">
        <v>192556</v>
      </c>
      <c r="E2331" s="21" t="s">
        <v>1180</v>
      </c>
      <c r="F2331" s="31" t="s">
        <v>1180</v>
      </c>
      <c r="G2331" s="21" t="s">
        <v>1380</v>
      </c>
      <c r="H2331" s="21" t="s">
        <v>1397</v>
      </c>
      <c r="I2331" s="25" t="s">
        <v>84</v>
      </c>
      <c r="J2331" s="21" t="s">
        <v>107</v>
      </c>
      <c r="K2331" s="21" t="s">
        <v>262</v>
      </c>
      <c r="L2331" s="20">
        <v>45406</v>
      </c>
      <c r="M2331" s="20">
        <v>45582</v>
      </c>
      <c r="N2331" s="21" t="s">
        <v>53</v>
      </c>
      <c r="O2331" s="21">
        <v>39</v>
      </c>
      <c r="P2331" s="21">
        <v>1</v>
      </c>
      <c r="Q2331" s="21">
        <v>43</v>
      </c>
      <c r="R2331" s="15">
        <f>(Q2331-P2331)/P2331</f>
        <v>42</v>
      </c>
      <c r="S2331" s="18" t="str">
        <f>IFERROR(VLOOKUP(D2331,'[1]comparativo br'!$A:$B,2,FALSE),"")</f>
        <v/>
      </c>
      <c r="T2331" s="18" t="str">
        <f>IFERROR(VLOOKUP(D2331,'[1]comparativo br'!$A:$C,3,FALSE),"")</f>
        <v/>
      </c>
      <c r="U2331" s="15" t="str">
        <f t="shared" si="292"/>
        <v/>
      </c>
      <c r="V2331" s="19" t="str">
        <f>IFERROR(VLOOKUP(D2331,'[1]comparativo br'!$A:$D,4,FALSE),"")</f>
        <v/>
      </c>
      <c r="W2331" s="19" t="str">
        <f>IFERROR(VLOOKUP(D2331,'[1]comparativo br'!$A:$E,5,FALSE),"")</f>
        <v/>
      </c>
      <c r="X2331" s="15" t="str">
        <f t="shared" si="291"/>
        <v/>
      </c>
      <c r="Y2331" s="18" t="e">
        <f>SUMIFS([2]Plan2!$H:$H,[2]Plan2!$A:$A,$D2331,[2]Plan2!$U:$U,6)</f>
        <v>#VALUE!</v>
      </c>
      <c r="Z2331" s="18" t="e">
        <f>SUMIFS([2]Plan2!$H:$H,[2]Plan2!$A:$A,$D2331,[2]Plan2!$U:$U,7)</f>
        <v>#VALUE!</v>
      </c>
      <c r="AA2331" s="18" t="e">
        <f>SUMIFS([2]Plan2!$H:$H,[2]Plan2!$A:$A,$D2331,[2]Plan2!$U:$U,8)</f>
        <v>#VALUE!</v>
      </c>
      <c r="AB2331" s="18" t="e">
        <f>SUMIFS([2]Plan2!$H:$H,[2]Plan2!$A:$A,$D2331,[2]Plan2!$U:$U,9)</f>
        <v>#VALUE!</v>
      </c>
      <c r="AC2331" s="18" t="e">
        <f>SUMIFS([2]Plan2!$H:$H,[2]Plan2!$A:$A,$D2331,[2]Plan2!$U:$U,10)</f>
        <v>#VALUE!</v>
      </c>
      <c r="AD2331" s="18" t="e">
        <f>SUMIFS([2]Plan2!$H:$H,[2]Plan2!$A:$A,$D2331,[2]Plan2!$U:$U,11)</f>
        <v>#VALUE!</v>
      </c>
      <c r="AE2331" s="18" t="e">
        <f>SUMIFS([2]Plan2!$H:$H,[2]Plan2!$A:$A,$D2331,[2]Plan2!$U:$U,12)</f>
        <v>#VALUE!</v>
      </c>
      <c r="AF2331" s="18" t="e">
        <f>SUMIFS([2]Plan2!$H:$H,[2]Plan2!$A:$A,$D2331,[2]Plan2!$U:$U,1)</f>
        <v>#VALUE!</v>
      </c>
      <c r="AG2331" s="18" t="e">
        <f>SUMIFS([2]Plan2!$H:$H,[2]Plan2!$A:$A,$D2331,[2]Plan2!$U:$U,2)</f>
        <v>#VALUE!</v>
      </c>
      <c r="AH2331" s="18" t="e">
        <f>SUMIFS([2]Plan2!$H:$H,[2]Plan2!$A:$A,$D2331,[2]Plan2!$U:$U,3)</f>
        <v>#VALUE!</v>
      </c>
      <c r="AI2331" s="18" t="e">
        <f>SUMIFS([2]Plan2!$H:$H,[2]Plan2!$A:$A,$D2331,[2]Plan2!$U:$U,4)</f>
        <v>#VALUE!</v>
      </c>
      <c r="AJ2331" s="18" t="e">
        <f>SUMIFS([2]Plan2!$H:$H,[2]Plan2!$A:$A,$D2331,[2]Plan2!$U:$U,5)</f>
        <v>#VALUE!</v>
      </c>
      <c r="AK2331" s="23" t="e">
        <f t="shared" si="293"/>
        <v>#VALUE!</v>
      </c>
      <c r="AL2331" s="23" t="e">
        <f t="shared" si="287"/>
        <v>#VALUE!</v>
      </c>
      <c r="AM2331">
        <f t="shared" si="294"/>
        <v>0</v>
      </c>
    </row>
    <row r="2332" spans="1:39" ht="15.75" x14ac:dyDescent="0.25">
      <c r="A2332" s="21"/>
      <c r="B2332" s="21" t="s">
        <v>1519</v>
      </c>
      <c r="C2332" s="21">
        <v>92791243</v>
      </c>
      <c r="D2332" s="25">
        <v>192351</v>
      </c>
      <c r="E2332" s="21" t="s">
        <v>1180</v>
      </c>
      <c r="F2332" s="31" t="s">
        <v>1180</v>
      </c>
      <c r="G2332" s="21" t="s">
        <v>1380</v>
      </c>
      <c r="H2332" s="21" t="s">
        <v>235</v>
      </c>
      <c r="I2332" s="25" t="s">
        <v>20</v>
      </c>
      <c r="J2332" s="21" t="s">
        <v>107</v>
      </c>
      <c r="K2332" s="21" t="s">
        <v>262</v>
      </c>
      <c r="L2332" s="20">
        <v>45135</v>
      </c>
      <c r="M2332" s="20">
        <v>45782</v>
      </c>
      <c r="N2332" s="21" t="s">
        <v>18</v>
      </c>
      <c r="O2332" s="21">
        <v>4</v>
      </c>
      <c r="P2332" s="21">
        <v>5</v>
      </c>
      <c r="Q2332" s="21">
        <v>5</v>
      </c>
      <c r="R2332" s="15">
        <f>(Q2332-P2332)/P2332</f>
        <v>0</v>
      </c>
      <c r="S2332" s="18">
        <f>IFERROR(VLOOKUP(D2332,'[1]comparativo br'!$A:$B,2,FALSE),"")</f>
        <v>960</v>
      </c>
      <c r="T2332" s="18">
        <f>IFERROR(VLOOKUP(D2332,'[1]comparativo br'!$A:$C,3,FALSE),"")</f>
        <v>0</v>
      </c>
      <c r="U2332" s="15">
        <f t="shared" si="292"/>
        <v>-1</v>
      </c>
      <c r="V2332" s="19">
        <f>IFERROR(VLOOKUP(D2332,'[1]comparativo br'!$A:$D,4,FALSE),"")</f>
        <v>8</v>
      </c>
      <c r="W2332" s="19">
        <f>IFERROR(VLOOKUP(D2332,'[1]comparativo br'!$A:$E,5,FALSE),"")</f>
        <v>4</v>
      </c>
      <c r="X2332" s="15">
        <f t="shared" si="291"/>
        <v>-0.5</v>
      </c>
      <c r="Y2332" s="18" t="e">
        <f>SUMIFS([2]Plan2!$H:$H,[2]Plan2!$A:$A,$D2332,[2]Plan2!$U:$U,6)</f>
        <v>#VALUE!</v>
      </c>
      <c r="Z2332" s="18" t="e">
        <f>SUMIFS([2]Plan2!$H:$H,[2]Plan2!$A:$A,$D2332,[2]Plan2!$U:$U,7)</f>
        <v>#VALUE!</v>
      </c>
      <c r="AA2332" s="18" t="e">
        <f>SUMIFS([2]Plan2!$H:$H,[2]Plan2!$A:$A,$D2332,[2]Plan2!$U:$U,8)</f>
        <v>#VALUE!</v>
      </c>
      <c r="AB2332" s="18" t="e">
        <f>SUMIFS([2]Plan2!$H:$H,[2]Plan2!$A:$A,$D2332,[2]Plan2!$U:$U,9)</f>
        <v>#VALUE!</v>
      </c>
      <c r="AC2332" s="18" t="e">
        <f>SUMIFS([2]Plan2!$H:$H,[2]Plan2!$A:$A,$D2332,[2]Plan2!$U:$U,10)</f>
        <v>#VALUE!</v>
      </c>
      <c r="AD2332" s="18" t="e">
        <f>SUMIFS([2]Plan2!$H:$H,[2]Plan2!$A:$A,$D2332,[2]Plan2!$U:$U,11)</f>
        <v>#VALUE!</v>
      </c>
      <c r="AE2332" s="18" t="e">
        <f>SUMIFS([2]Plan2!$H:$H,[2]Plan2!$A:$A,$D2332,[2]Plan2!$U:$U,12)</f>
        <v>#VALUE!</v>
      </c>
      <c r="AF2332" s="18" t="e">
        <f>SUMIFS([2]Plan2!$H:$H,[2]Plan2!$A:$A,$D2332,[2]Plan2!$U:$U,1)</f>
        <v>#VALUE!</v>
      </c>
      <c r="AG2332" s="18" t="e">
        <f>SUMIFS([2]Plan2!$H:$H,[2]Plan2!$A:$A,$D2332,[2]Plan2!$U:$U,2)</f>
        <v>#VALUE!</v>
      </c>
      <c r="AH2332" s="18" t="e">
        <f>SUMIFS([2]Plan2!$H:$H,[2]Plan2!$A:$A,$D2332,[2]Plan2!$U:$U,3)</f>
        <v>#VALUE!</v>
      </c>
      <c r="AI2332" s="18" t="e">
        <f>SUMIFS([2]Plan2!$H:$H,[2]Plan2!$A:$A,$D2332,[2]Plan2!$U:$U,4)</f>
        <v>#VALUE!</v>
      </c>
      <c r="AJ2332" s="18" t="e">
        <f>SUMIFS([2]Plan2!$H:$H,[2]Plan2!$A:$A,$D2332,[2]Plan2!$U:$U,5)</f>
        <v>#VALUE!</v>
      </c>
      <c r="AK2332" s="23" t="e">
        <f t="shared" si="293"/>
        <v>#VALUE!</v>
      </c>
      <c r="AL2332" s="23" t="e">
        <f t="shared" si="287"/>
        <v>#VALUE!</v>
      </c>
      <c r="AM2332">
        <f t="shared" si="294"/>
        <v>0</v>
      </c>
    </row>
    <row r="2333" spans="1:39" ht="15.75" x14ac:dyDescent="0.25">
      <c r="A2333" s="21"/>
      <c r="B2333" s="21" t="s">
        <v>1519</v>
      </c>
      <c r="C2333" s="21">
        <v>92980333</v>
      </c>
      <c r="D2333" s="25">
        <v>194700</v>
      </c>
      <c r="E2333" s="21" t="s">
        <v>24</v>
      </c>
      <c r="F2333" s="31" t="s">
        <v>24</v>
      </c>
      <c r="G2333" s="21" t="s">
        <v>1793</v>
      </c>
      <c r="H2333" s="21" t="s">
        <v>485</v>
      </c>
      <c r="I2333" s="25" t="s">
        <v>45</v>
      </c>
      <c r="J2333" s="21" t="s">
        <v>300</v>
      </c>
      <c r="K2333" s="21"/>
      <c r="L2333" s="20">
        <v>45523</v>
      </c>
      <c r="M2333" s="20"/>
      <c r="N2333" s="21" t="s">
        <v>53</v>
      </c>
      <c r="O2333" s="21"/>
      <c r="P2333" s="21"/>
      <c r="Q2333" s="21"/>
      <c r="R2333" s="28"/>
      <c r="S2333" s="18" t="str">
        <f>IFERROR(VLOOKUP(D2333,'[1]comparativo br'!$A:$B,2,FALSE),"")</f>
        <v/>
      </c>
      <c r="T2333" s="18" t="str">
        <f>IFERROR(VLOOKUP(D2333,'[1]comparativo br'!$A:$C,3,FALSE),"")</f>
        <v/>
      </c>
      <c r="U2333" s="15" t="str">
        <f t="shared" si="292"/>
        <v/>
      </c>
      <c r="V2333" s="19" t="str">
        <f>IFERROR(VLOOKUP(D2333,'[1]comparativo br'!$A:$D,4,FALSE),"")</f>
        <v/>
      </c>
      <c r="W2333" s="19" t="str">
        <f>IFERROR(VLOOKUP(D2333,'[1]comparativo br'!$A:$E,5,FALSE),"")</f>
        <v/>
      </c>
      <c r="X2333" s="15" t="str">
        <f t="shared" si="291"/>
        <v/>
      </c>
      <c r="Y2333" s="18" t="e">
        <f>SUMIFS([2]Plan2!$H:$H,[2]Plan2!$A:$A,$D2333,[2]Plan2!$U:$U,6)</f>
        <v>#VALUE!</v>
      </c>
      <c r="Z2333" s="18" t="e">
        <f>SUMIFS([2]Plan2!$H:$H,[2]Plan2!$A:$A,$D2333,[2]Plan2!$U:$U,7)</f>
        <v>#VALUE!</v>
      </c>
      <c r="AA2333" s="18" t="e">
        <f>SUMIFS([2]Plan2!$H:$H,[2]Plan2!$A:$A,$D2333,[2]Plan2!$U:$U,8)</f>
        <v>#VALUE!</v>
      </c>
      <c r="AB2333" s="18" t="e">
        <f>SUMIFS([2]Plan2!$H:$H,[2]Plan2!$A:$A,$D2333,[2]Plan2!$U:$U,9)</f>
        <v>#VALUE!</v>
      </c>
      <c r="AC2333" s="18" t="e">
        <f>SUMIFS([2]Plan2!$H:$H,[2]Plan2!$A:$A,$D2333,[2]Plan2!$U:$U,10)</f>
        <v>#VALUE!</v>
      </c>
      <c r="AD2333" s="18" t="e">
        <f>SUMIFS([2]Plan2!$H:$H,[2]Plan2!$A:$A,$D2333,[2]Plan2!$U:$U,11)</f>
        <v>#VALUE!</v>
      </c>
      <c r="AE2333" s="18" t="e">
        <f>SUMIFS([2]Plan2!$H:$H,[2]Plan2!$A:$A,$D2333,[2]Plan2!$U:$U,12)</f>
        <v>#VALUE!</v>
      </c>
      <c r="AF2333" s="18" t="e">
        <f>SUMIFS([2]Plan2!$H:$H,[2]Plan2!$A:$A,$D2333,[2]Plan2!$U:$U,1)</f>
        <v>#VALUE!</v>
      </c>
      <c r="AG2333" s="18" t="e">
        <f>SUMIFS([2]Plan2!$H:$H,[2]Plan2!$A:$A,$D2333,[2]Plan2!$U:$U,2)</f>
        <v>#VALUE!</v>
      </c>
      <c r="AH2333" s="18" t="e">
        <f>SUMIFS([2]Plan2!$H:$H,[2]Plan2!$A:$A,$D2333,[2]Plan2!$U:$U,3)</f>
        <v>#VALUE!</v>
      </c>
      <c r="AI2333" s="18" t="e">
        <f>SUMIFS([2]Plan2!$H:$H,[2]Plan2!$A:$A,$D2333,[2]Plan2!$U:$U,4)</f>
        <v>#VALUE!</v>
      </c>
      <c r="AJ2333" s="18" t="e">
        <f>SUMIFS([2]Plan2!$H:$H,[2]Plan2!$A:$A,$D2333,[2]Plan2!$U:$U,5)</f>
        <v>#VALUE!</v>
      </c>
      <c r="AK2333" s="23" t="e">
        <f t="shared" si="293"/>
        <v>#VALUE!</v>
      </c>
      <c r="AL2333" s="23" t="e">
        <f t="shared" si="287"/>
        <v>#VALUE!</v>
      </c>
      <c r="AM2333">
        <f t="shared" si="294"/>
        <v>0</v>
      </c>
    </row>
    <row r="2334" spans="1:39" ht="15.75" x14ac:dyDescent="0.25">
      <c r="A2334" s="21"/>
      <c r="B2334" s="21" t="s">
        <v>1519</v>
      </c>
      <c r="C2334" s="21">
        <v>93262616</v>
      </c>
      <c r="D2334" s="25">
        <v>500851</v>
      </c>
      <c r="E2334" s="21" t="s">
        <v>2455</v>
      </c>
      <c r="F2334" s="31" t="s">
        <v>24</v>
      </c>
      <c r="G2334" s="21" t="s">
        <v>2463</v>
      </c>
      <c r="H2334" s="21" t="s">
        <v>97</v>
      </c>
      <c r="I2334" s="25" t="s">
        <v>45</v>
      </c>
      <c r="J2334" s="21" t="s">
        <v>21</v>
      </c>
      <c r="K2334" s="21"/>
      <c r="L2334" s="20">
        <v>45393</v>
      </c>
      <c r="M2334" s="20">
        <v>45716</v>
      </c>
      <c r="N2334" s="21" t="s">
        <v>53</v>
      </c>
      <c r="O2334" s="21">
        <v>34</v>
      </c>
      <c r="P2334" s="21">
        <v>2</v>
      </c>
      <c r="Q2334" s="21">
        <v>5</v>
      </c>
      <c r="R2334" s="15">
        <f>(Q2334-P2334)/P2334</f>
        <v>1.5</v>
      </c>
      <c r="S2334" s="18">
        <f>IFERROR(VLOOKUP(D2334,'[1]comparativo br'!$A:$B,2,FALSE),"")</f>
        <v>3540</v>
      </c>
      <c r="T2334" s="18">
        <f>IFERROR(VLOOKUP(D2334,'[1]comparativo br'!$A:$C,3,FALSE),"")</f>
        <v>0</v>
      </c>
      <c r="U2334" s="15">
        <f t="shared" si="292"/>
        <v>-1</v>
      </c>
      <c r="V2334" s="19">
        <f>IFERROR(VLOOKUP(D2334,'[1]comparativo br'!$A:$D,4,FALSE),"")</f>
        <v>1</v>
      </c>
      <c r="W2334" s="19">
        <f>IFERROR(VLOOKUP(D2334,'[1]comparativo br'!$A:$E,5,FALSE),"")</f>
        <v>5</v>
      </c>
      <c r="X2334" s="15">
        <f t="shared" si="291"/>
        <v>4</v>
      </c>
      <c r="Y2334" s="18" t="e">
        <f>SUMIFS([2]Plan2!$H:$H,[2]Plan2!$A:$A,$D2334,[2]Plan2!$U:$U,6)</f>
        <v>#VALUE!</v>
      </c>
      <c r="Z2334" s="18" t="e">
        <f>SUMIFS([2]Plan2!$H:$H,[2]Plan2!$A:$A,$D2334,[2]Plan2!$U:$U,7)</f>
        <v>#VALUE!</v>
      </c>
      <c r="AA2334" s="18" t="e">
        <f>SUMIFS([2]Plan2!$H:$H,[2]Plan2!$A:$A,$D2334,[2]Plan2!$U:$U,8)</f>
        <v>#VALUE!</v>
      </c>
      <c r="AB2334" s="18" t="e">
        <f>SUMIFS([2]Plan2!$H:$H,[2]Plan2!$A:$A,$D2334,[2]Plan2!$U:$U,9)</f>
        <v>#VALUE!</v>
      </c>
      <c r="AC2334" s="18" t="e">
        <f>SUMIFS([2]Plan2!$H:$H,[2]Plan2!$A:$A,$D2334,[2]Plan2!$U:$U,10)</f>
        <v>#VALUE!</v>
      </c>
      <c r="AD2334" s="18" t="e">
        <f>SUMIFS([2]Plan2!$H:$H,[2]Plan2!$A:$A,$D2334,[2]Plan2!$U:$U,11)</f>
        <v>#VALUE!</v>
      </c>
      <c r="AE2334" s="18" t="e">
        <f>SUMIFS([2]Plan2!$H:$H,[2]Plan2!$A:$A,$D2334,[2]Plan2!$U:$U,12)</f>
        <v>#VALUE!</v>
      </c>
      <c r="AF2334" s="18" t="e">
        <f>SUMIFS([2]Plan2!$H:$H,[2]Plan2!$A:$A,$D2334,[2]Plan2!$U:$U,1)</f>
        <v>#VALUE!</v>
      </c>
      <c r="AG2334" s="18" t="e">
        <f>SUMIFS([2]Plan2!$H:$H,[2]Plan2!$A:$A,$D2334,[2]Plan2!$U:$U,2)</f>
        <v>#VALUE!</v>
      </c>
      <c r="AH2334" s="18" t="e">
        <f>SUMIFS([2]Plan2!$H:$H,[2]Plan2!$A:$A,$D2334,[2]Plan2!$U:$U,3)</f>
        <v>#VALUE!</v>
      </c>
      <c r="AI2334" s="18" t="e">
        <f>SUMIFS([2]Plan2!$H:$H,[2]Plan2!$A:$A,$D2334,[2]Plan2!$U:$U,4)</f>
        <v>#VALUE!</v>
      </c>
      <c r="AJ2334" s="18" t="e">
        <f>SUMIFS([2]Plan2!$H:$H,[2]Plan2!$A:$A,$D2334,[2]Plan2!$U:$U,5)</f>
        <v>#VALUE!</v>
      </c>
      <c r="AK2334" s="23" t="e">
        <f t="shared" si="293"/>
        <v>#VALUE!</v>
      </c>
      <c r="AL2334" s="23" t="e">
        <f t="shared" si="287"/>
        <v>#VALUE!</v>
      </c>
      <c r="AM2334">
        <f t="shared" si="294"/>
        <v>0</v>
      </c>
    </row>
    <row r="2335" spans="1:39" ht="15.75" x14ac:dyDescent="0.25">
      <c r="A2335" s="21"/>
      <c r="B2335" s="21" t="s">
        <v>1520</v>
      </c>
      <c r="C2335" s="21">
        <v>94100328</v>
      </c>
      <c r="D2335" s="25">
        <v>800116</v>
      </c>
      <c r="E2335" s="21" t="s">
        <v>24</v>
      </c>
      <c r="F2335" s="31" t="s">
        <v>24</v>
      </c>
      <c r="G2335" s="21" t="s">
        <v>1144</v>
      </c>
      <c r="H2335" s="21" t="s">
        <v>491</v>
      </c>
      <c r="I2335" s="25" t="s">
        <v>45</v>
      </c>
      <c r="J2335" s="21" t="s">
        <v>41</v>
      </c>
      <c r="K2335" s="21" t="s">
        <v>100</v>
      </c>
      <c r="L2335" s="20">
        <v>45712</v>
      </c>
      <c r="M2335" s="20">
        <v>45693</v>
      </c>
      <c r="N2335" s="21" t="s">
        <v>22</v>
      </c>
      <c r="O2335" s="21">
        <v>22</v>
      </c>
      <c r="P2335" s="21">
        <v>13</v>
      </c>
      <c r="Q2335" s="21">
        <v>9</v>
      </c>
      <c r="R2335" s="15">
        <f>(Q2335-P2335)/P2335</f>
        <v>-0.30769230769230771</v>
      </c>
      <c r="S2335" s="18">
        <f>IFERROR(VLOOKUP(D2335,'[1]comparativo br'!$A:$B,2,FALSE),"")</f>
        <v>0</v>
      </c>
      <c r="T2335" s="18">
        <f>IFERROR(VLOOKUP(D2335,'[1]comparativo br'!$A:$C,3,FALSE),"")</f>
        <v>0</v>
      </c>
      <c r="U2335" s="15" t="str">
        <f t="shared" si="292"/>
        <v/>
      </c>
      <c r="V2335" s="19">
        <f>IFERROR(VLOOKUP(D2335,'[1]comparativo br'!$A:$D,4,FALSE),"")</f>
        <v>10</v>
      </c>
      <c r="W2335" s="19">
        <f>IFERROR(VLOOKUP(D2335,'[1]comparativo br'!$A:$E,5,FALSE),"")</f>
        <v>0</v>
      </c>
      <c r="X2335" s="15">
        <f t="shared" si="291"/>
        <v>-1</v>
      </c>
      <c r="Y2335" s="18" t="e">
        <f>SUMIFS([2]Plan2!$H:$H,[2]Plan2!$A:$A,$D2335,[2]Plan2!$U:$U,6)</f>
        <v>#VALUE!</v>
      </c>
      <c r="Z2335" s="18" t="e">
        <f>SUMIFS([2]Plan2!$H:$H,[2]Plan2!$A:$A,$D2335,[2]Plan2!$U:$U,7)</f>
        <v>#VALUE!</v>
      </c>
      <c r="AA2335" s="18" t="e">
        <f>SUMIFS([2]Plan2!$H:$H,[2]Plan2!$A:$A,$D2335,[2]Plan2!$U:$U,8)</f>
        <v>#VALUE!</v>
      </c>
      <c r="AB2335" s="18" t="e">
        <f>SUMIFS([2]Plan2!$H:$H,[2]Plan2!$A:$A,$D2335,[2]Plan2!$U:$U,9)</f>
        <v>#VALUE!</v>
      </c>
      <c r="AC2335" s="18" t="e">
        <f>SUMIFS([2]Plan2!$H:$H,[2]Plan2!$A:$A,$D2335,[2]Plan2!$U:$U,10)</f>
        <v>#VALUE!</v>
      </c>
      <c r="AD2335" s="18" t="e">
        <f>SUMIFS([2]Plan2!$H:$H,[2]Plan2!$A:$A,$D2335,[2]Plan2!$U:$U,11)</f>
        <v>#VALUE!</v>
      </c>
      <c r="AE2335" s="18" t="e">
        <f>SUMIFS([2]Plan2!$H:$H,[2]Plan2!$A:$A,$D2335,[2]Plan2!$U:$U,12)</f>
        <v>#VALUE!</v>
      </c>
      <c r="AF2335" s="18" t="e">
        <f>SUMIFS([2]Plan2!$H:$H,[2]Plan2!$A:$A,$D2335,[2]Plan2!$U:$U,1)</f>
        <v>#VALUE!</v>
      </c>
      <c r="AG2335" s="18" t="e">
        <f>SUMIFS([2]Plan2!$H:$H,[2]Plan2!$A:$A,$D2335,[2]Plan2!$U:$U,2)</f>
        <v>#VALUE!</v>
      </c>
      <c r="AH2335" s="18" t="e">
        <f>SUMIFS([2]Plan2!$H:$H,[2]Plan2!$A:$A,$D2335,[2]Plan2!$U:$U,3)</f>
        <v>#VALUE!</v>
      </c>
      <c r="AI2335" s="18" t="e">
        <f>SUMIFS([2]Plan2!$H:$H,[2]Plan2!$A:$A,$D2335,[2]Plan2!$U:$U,4)</f>
        <v>#VALUE!</v>
      </c>
      <c r="AJ2335" s="18" t="e">
        <f>SUMIFS([2]Plan2!$H:$H,[2]Plan2!$A:$A,$D2335,[2]Plan2!$U:$U,5)</f>
        <v>#VALUE!</v>
      </c>
      <c r="AK2335" s="23" t="e">
        <f t="shared" si="293"/>
        <v>#VALUE!</v>
      </c>
      <c r="AL2335" s="23" t="e">
        <f t="shared" si="287"/>
        <v>#VALUE!</v>
      </c>
      <c r="AM2335">
        <f t="shared" si="294"/>
        <v>0</v>
      </c>
    </row>
    <row r="2336" spans="1:39" ht="15.75" x14ac:dyDescent="0.25">
      <c r="A2336" s="21"/>
      <c r="B2336" s="21" t="s">
        <v>1520</v>
      </c>
      <c r="C2336" s="21">
        <v>94772233</v>
      </c>
      <c r="D2336" s="25">
        <v>100040</v>
      </c>
      <c r="E2336" s="21" t="s">
        <v>33</v>
      </c>
      <c r="F2336" s="31" t="s">
        <v>33</v>
      </c>
      <c r="G2336" s="21" t="s">
        <v>43</v>
      </c>
      <c r="H2336" s="21" t="s">
        <v>44</v>
      </c>
      <c r="I2336" s="25" t="s">
        <v>45</v>
      </c>
      <c r="J2336" s="21" t="s">
        <v>16</v>
      </c>
      <c r="K2336" s="21" t="s">
        <v>46</v>
      </c>
      <c r="L2336" s="20">
        <v>45793</v>
      </c>
      <c r="M2336" s="20">
        <v>45798</v>
      </c>
      <c r="N2336" s="21" t="s">
        <v>18</v>
      </c>
      <c r="O2336" s="21">
        <v>90</v>
      </c>
      <c r="P2336" s="21">
        <v>85</v>
      </c>
      <c r="Q2336" s="21">
        <v>123</v>
      </c>
      <c r="R2336" s="15">
        <f>(Q2336-P2336)/P2336</f>
        <v>0.44705882352941179</v>
      </c>
      <c r="S2336" s="18">
        <f>IFERROR(VLOOKUP(D2336,'[1]comparativo br'!$A:$B,2,FALSE),"")</f>
        <v>32094</v>
      </c>
      <c r="T2336" s="18">
        <f>IFERROR(VLOOKUP(D2336,'[1]comparativo br'!$A:$C,3,FALSE),"")</f>
        <v>0</v>
      </c>
      <c r="U2336" s="15">
        <f t="shared" si="292"/>
        <v>-1</v>
      </c>
      <c r="V2336" s="19">
        <f>IFERROR(VLOOKUP(D2336,'[1]comparativo br'!$A:$D,4,FALSE),"")</f>
        <v>708</v>
      </c>
      <c r="W2336" s="19">
        <f>IFERROR(VLOOKUP(D2336,'[1]comparativo br'!$A:$E,5,FALSE),"")</f>
        <v>603</v>
      </c>
      <c r="X2336" s="15">
        <f t="shared" si="291"/>
        <v>-0.14830508474576271</v>
      </c>
      <c r="Y2336" s="18" t="e">
        <f>SUMIFS([2]Plan2!$H:$H,[2]Plan2!$A:$A,$D2336,[2]Plan2!$U:$U,6)</f>
        <v>#VALUE!</v>
      </c>
      <c r="Z2336" s="18" t="e">
        <f>SUMIFS([2]Plan2!$H:$H,[2]Plan2!$A:$A,$D2336,[2]Plan2!$U:$U,7)</f>
        <v>#VALUE!</v>
      </c>
      <c r="AA2336" s="18" t="e">
        <f>SUMIFS([2]Plan2!$H:$H,[2]Plan2!$A:$A,$D2336,[2]Plan2!$U:$U,8)</f>
        <v>#VALUE!</v>
      </c>
      <c r="AB2336" s="18" t="e">
        <f>SUMIFS([2]Plan2!$H:$H,[2]Plan2!$A:$A,$D2336,[2]Plan2!$U:$U,9)</f>
        <v>#VALUE!</v>
      </c>
      <c r="AC2336" s="18" t="e">
        <f>SUMIFS([2]Plan2!$H:$H,[2]Plan2!$A:$A,$D2336,[2]Plan2!$U:$U,10)</f>
        <v>#VALUE!</v>
      </c>
      <c r="AD2336" s="18" t="e">
        <f>SUMIFS([2]Plan2!$H:$H,[2]Plan2!$A:$A,$D2336,[2]Plan2!$U:$U,11)</f>
        <v>#VALUE!</v>
      </c>
      <c r="AE2336" s="18" t="e">
        <f>SUMIFS([2]Plan2!$H:$H,[2]Plan2!$A:$A,$D2336,[2]Plan2!$U:$U,12)</f>
        <v>#VALUE!</v>
      </c>
      <c r="AF2336" s="18" t="e">
        <f>SUMIFS([2]Plan2!$H:$H,[2]Plan2!$A:$A,$D2336,[2]Plan2!$U:$U,1)</f>
        <v>#VALUE!</v>
      </c>
      <c r="AG2336" s="18" t="e">
        <f>SUMIFS([2]Plan2!$H:$H,[2]Plan2!$A:$A,$D2336,[2]Plan2!$U:$U,2)</f>
        <v>#VALUE!</v>
      </c>
      <c r="AH2336" s="18" t="e">
        <f>SUMIFS([2]Plan2!$H:$H,[2]Plan2!$A:$A,$D2336,[2]Plan2!$U:$U,3)</f>
        <v>#VALUE!</v>
      </c>
      <c r="AI2336" s="18" t="e">
        <f>SUMIFS([2]Plan2!$H:$H,[2]Plan2!$A:$A,$D2336,[2]Plan2!$U:$U,4)</f>
        <v>#VALUE!</v>
      </c>
      <c r="AJ2336" s="18" t="e">
        <f>SUMIFS([2]Plan2!$H:$H,[2]Plan2!$A:$A,$D2336,[2]Plan2!$U:$U,5)</f>
        <v>#VALUE!</v>
      </c>
      <c r="AK2336" s="23" t="e">
        <f t="shared" si="293"/>
        <v>#VALUE!</v>
      </c>
      <c r="AL2336" s="23" t="e">
        <f t="shared" si="287"/>
        <v>#VALUE!</v>
      </c>
      <c r="AM2336">
        <f t="shared" si="294"/>
        <v>0</v>
      </c>
    </row>
    <row r="2337" spans="1:39" ht="15.75" x14ac:dyDescent="0.25">
      <c r="A2337" s="21"/>
      <c r="B2337" s="21" t="s">
        <v>1520</v>
      </c>
      <c r="C2337" s="21">
        <v>95841961</v>
      </c>
      <c r="D2337" s="25">
        <v>101994</v>
      </c>
      <c r="E2337" s="21" t="s">
        <v>12</v>
      </c>
      <c r="F2337" s="31" t="s">
        <v>12</v>
      </c>
      <c r="G2337" s="21" t="s">
        <v>428</v>
      </c>
      <c r="H2337" s="21" t="s">
        <v>429</v>
      </c>
      <c r="I2337" s="25" t="s">
        <v>84</v>
      </c>
      <c r="J2337" s="21" t="s">
        <v>21</v>
      </c>
      <c r="K2337" s="21"/>
      <c r="L2337" s="20">
        <v>45218</v>
      </c>
      <c r="M2337" s="20">
        <v>45215</v>
      </c>
      <c r="N2337" s="21" t="s">
        <v>53</v>
      </c>
      <c r="O2337" s="21">
        <v>2</v>
      </c>
      <c r="P2337" s="21">
        <v>3</v>
      </c>
      <c r="Q2337" s="21">
        <v>0</v>
      </c>
      <c r="R2337" s="15">
        <f>(Q2337-P2337)/P2337</f>
        <v>-1</v>
      </c>
      <c r="S2337" s="18" t="str">
        <f>IFERROR(VLOOKUP(D2337,'[1]comparativo br'!$A:$B,2,FALSE),"")</f>
        <v/>
      </c>
      <c r="T2337" s="18" t="str">
        <f>IFERROR(VLOOKUP(D2337,'[1]comparativo br'!$A:$C,3,FALSE),"")</f>
        <v/>
      </c>
      <c r="U2337" s="15" t="str">
        <f t="shared" si="292"/>
        <v/>
      </c>
      <c r="V2337" s="19" t="str">
        <f>IFERROR(VLOOKUP(D2337,'[1]comparativo br'!$A:$D,4,FALSE),"")</f>
        <v/>
      </c>
      <c r="W2337" s="19" t="str">
        <f>IFERROR(VLOOKUP(D2337,'[1]comparativo br'!$A:$E,5,FALSE),"")</f>
        <v/>
      </c>
      <c r="X2337" s="15" t="str">
        <f t="shared" si="291"/>
        <v/>
      </c>
      <c r="Y2337" s="18" t="e">
        <f>SUMIFS([2]Plan2!$H:$H,[2]Plan2!$A:$A,$D2337,[2]Plan2!$U:$U,6)</f>
        <v>#VALUE!</v>
      </c>
      <c r="Z2337" s="18" t="e">
        <f>SUMIFS([2]Plan2!$H:$H,[2]Plan2!$A:$A,$D2337,[2]Plan2!$U:$U,7)</f>
        <v>#VALUE!</v>
      </c>
      <c r="AA2337" s="18" t="e">
        <f>SUMIFS([2]Plan2!$H:$H,[2]Plan2!$A:$A,$D2337,[2]Plan2!$U:$U,8)</f>
        <v>#VALUE!</v>
      </c>
      <c r="AB2337" s="18" t="e">
        <f>SUMIFS([2]Plan2!$H:$H,[2]Plan2!$A:$A,$D2337,[2]Plan2!$U:$U,9)</f>
        <v>#VALUE!</v>
      </c>
      <c r="AC2337" s="18" t="e">
        <f>SUMIFS([2]Plan2!$H:$H,[2]Plan2!$A:$A,$D2337,[2]Plan2!$U:$U,10)</f>
        <v>#VALUE!</v>
      </c>
      <c r="AD2337" s="18" t="e">
        <f>SUMIFS([2]Plan2!$H:$H,[2]Plan2!$A:$A,$D2337,[2]Plan2!$U:$U,11)</f>
        <v>#VALUE!</v>
      </c>
      <c r="AE2337" s="18" t="e">
        <f>SUMIFS([2]Plan2!$H:$H,[2]Plan2!$A:$A,$D2337,[2]Plan2!$U:$U,12)</f>
        <v>#VALUE!</v>
      </c>
      <c r="AF2337" s="18" t="e">
        <f>SUMIFS([2]Plan2!$H:$H,[2]Plan2!$A:$A,$D2337,[2]Plan2!$U:$U,1)</f>
        <v>#VALUE!</v>
      </c>
      <c r="AG2337" s="18" t="e">
        <f>SUMIFS([2]Plan2!$H:$H,[2]Plan2!$A:$A,$D2337,[2]Plan2!$U:$U,2)</f>
        <v>#VALUE!</v>
      </c>
      <c r="AH2337" s="18" t="e">
        <f>SUMIFS([2]Plan2!$H:$H,[2]Plan2!$A:$A,$D2337,[2]Plan2!$U:$U,3)</f>
        <v>#VALUE!</v>
      </c>
      <c r="AI2337" s="18" t="e">
        <f>SUMIFS([2]Plan2!$H:$H,[2]Plan2!$A:$A,$D2337,[2]Plan2!$U:$U,4)</f>
        <v>#VALUE!</v>
      </c>
      <c r="AJ2337" s="18" t="e">
        <f>SUMIFS([2]Plan2!$H:$H,[2]Plan2!$A:$A,$D2337,[2]Plan2!$U:$U,5)</f>
        <v>#VALUE!</v>
      </c>
      <c r="AK2337" s="23" t="e">
        <f t="shared" si="293"/>
        <v>#VALUE!</v>
      </c>
      <c r="AL2337" s="23" t="e">
        <f t="shared" ref="AL2337:AL2344" si="295">MAX(Y2337:AG2337)</f>
        <v>#VALUE!</v>
      </c>
      <c r="AM2337">
        <f t="shared" si="294"/>
        <v>0</v>
      </c>
    </row>
    <row r="2338" spans="1:39" ht="15.75" x14ac:dyDescent="0.25">
      <c r="A2338" s="21"/>
      <c r="B2338" s="21" t="s">
        <v>1520</v>
      </c>
      <c r="C2338" s="21">
        <v>96163670</v>
      </c>
      <c r="D2338" s="25" t="s">
        <v>2406</v>
      </c>
      <c r="E2338" s="21" t="s">
        <v>1826</v>
      </c>
      <c r="F2338" s="31" t="s">
        <v>1826</v>
      </c>
      <c r="G2338" s="21" t="s">
        <v>2407</v>
      </c>
      <c r="H2338" s="21" t="s">
        <v>109</v>
      </c>
      <c r="I2338" s="25" t="s">
        <v>20</v>
      </c>
      <c r="J2338" s="21" t="s">
        <v>21</v>
      </c>
      <c r="K2338" s="21"/>
      <c r="L2338" s="20">
        <v>45792</v>
      </c>
      <c r="M2338" s="20"/>
      <c r="N2338" s="21" t="s">
        <v>18</v>
      </c>
      <c r="O2338" s="21"/>
      <c r="P2338" s="21"/>
      <c r="Q2338" s="21"/>
      <c r="R2338" s="28"/>
      <c r="S2338" s="18" t="str">
        <f>IFERROR(VLOOKUP(D2338,'[1]comparativo br'!$A:$B,2,FALSE),"")</f>
        <v/>
      </c>
      <c r="T2338" s="18" t="str">
        <f>IFERROR(VLOOKUP(D2338,'[1]comparativo br'!$A:$C,3,FALSE),"")</f>
        <v/>
      </c>
      <c r="U2338" s="15" t="str">
        <f t="shared" si="292"/>
        <v/>
      </c>
      <c r="V2338" s="19" t="str">
        <f>IFERROR(VLOOKUP(D2338,'[1]comparativo br'!$A:$D,4,FALSE),"")</f>
        <v/>
      </c>
      <c r="W2338" s="19" t="str">
        <f>IFERROR(VLOOKUP(D2338,'[1]comparativo br'!$A:$E,5,FALSE),"")</f>
        <v/>
      </c>
      <c r="X2338" s="15" t="str">
        <f t="shared" si="291"/>
        <v/>
      </c>
      <c r="Y2338" s="18" t="e">
        <f>SUMIFS([2]Plan2!$H:$H,[2]Plan2!$A:$A,$D2338,[2]Plan2!$U:$U,6)</f>
        <v>#VALUE!</v>
      </c>
      <c r="Z2338" s="18" t="e">
        <f>SUMIFS([2]Plan2!$H:$H,[2]Plan2!$A:$A,$D2338,[2]Plan2!$U:$U,7)</f>
        <v>#VALUE!</v>
      </c>
      <c r="AA2338" s="18" t="e">
        <f>SUMIFS([2]Plan2!$H:$H,[2]Plan2!$A:$A,$D2338,[2]Plan2!$U:$U,8)</f>
        <v>#VALUE!</v>
      </c>
      <c r="AB2338" s="18" t="e">
        <f>SUMIFS([2]Plan2!$H:$H,[2]Plan2!$A:$A,$D2338,[2]Plan2!$U:$U,9)</f>
        <v>#VALUE!</v>
      </c>
      <c r="AC2338" s="18" t="e">
        <f>SUMIFS([2]Plan2!$H:$H,[2]Plan2!$A:$A,$D2338,[2]Plan2!$U:$U,10)</f>
        <v>#VALUE!</v>
      </c>
      <c r="AD2338" s="18" t="e">
        <f>SUMIFS([2]Plan2!$H:$H,[2]Plan2!$A:$A,$D2338,[2]Plan2!$U:$U,11)</f>
        <v>#VALUE!</v>
      </c>
      <c r="AE2338" s="18" t="e">
        <f>SUMIFS([2]Plan2!$H:$H,[2]Plan2!$A:$A,$D2338,[2]Plan2!$U:$U,12)</f>
        <v>#VALUE!</v>
      </c>
      <c r="AF2338" s="18" t="e">
        <f>SUMIFS([2]Plan2!$H:$H,[2]Plan2!$A:$A,$D2338,[2]Plan2!$U:$U,1)</f>
        <v>#VALUE!</v>
      </c>
      <c r="AG2338" s="18" t="e">
        <f>SUMIFS([2]Plan2!$H:$H,[2]Plan2!$A:$A,$D2338,[2]Plan2!$U:$U,2)</f>
        <v>#VALUE!</v>
      </c>
      <c r="AH2338" s="18" t="e">
        <f>SUMIFS([2]Plan2!$H:$H,[2]Plan2!$A:$A,$D2338,[2]Plan2!$U:$U,3)</f>
        <v>#VALUE!</v>
      </c>
      <c r="AI2338" s="18" t="e">
        <f>SUMIFS([2]Plan2!$H:$H,[2]Plan2!$A:$A,$D2338,[2]Plan2!$U:$U,4)</f>
        <v>#VALUE!</v>
      </c>
      <c r="AJ2338" s="18" t="e">
        <f>SUMIFS([2]Plan2!$H:$H,[2]Plan2!$A:$A,$D2338,[2]Plan2!$U:$U,5)</f>
        <v>#VALUE!</v>
      </c>
      <c r="AK2338" s="23" t="e">
        <f t="shared" si="293"/>
        <v>#VALUE!</v>
      </c>
      <c r="AL2338" s="23" t="e">
        <f t="shared" si="295"/>
        <v>#VALUE!</v>
      </c>
      <c r="AM2338">
        <f t="shared" si="294"/>
        <v>0</v>
      </c>
    </row>
    <row r="2339" spans="1:39" ht="15.75" x14ac:dyDescent="0.25">
      <c r="A2339" s="21" t="s">
        <v>297</v>
      </c>
      <c r="B2339" s="21" t="s">
        <v>1519</v>
      </c>
      <c r="C2339" s="21">
        <v>97467856</v>
      </c>
      <c r="D2339" s="25">
        <v>800280</v>
      </c>
      <c r="E2339" s="21" t="s">
        <v>2203</v>
      </c>
      <c r="F2339" s="31" t="s">
        <v>24</v>
      </c>
      <c r="G2339" s="21" t="s">
        <v>1120</v>
      </c>
      <c r="H2339" s="21" t="s">
        <v>1153</v>
      </c>
      <c r="I2339" s="25" t="s">
        <v>45</v>
      </c>
      <c r="J2339" s="21" t="s">
        <v>300</v>
      </c>
      <c r="K2339" s="21"/>
      <c r="L2339" s="20">
        <v>45777</v>
      </c>
      <c r="M2339" s="20">
        <v>45789</v>
      </c>
      <c r="N2339" s="21" t="s">
        <v>18</v>
      </c>
      <c r="O2339" s="21">
        <v>165</v>
      </c>
      <c r="P2339" s="21">
        <v>121</v>
      </c>
      <c r="Q2339" s="21">
        <v>179</v>
      </c>
      <c r="R2339" s="15">
        <f>(Q2339-P2339)/P2339</f>
        <v>0.47933884297520662</v>
      </c>
      <c r="S2339" s="18">
        <f>IFERROR(VLOOKUP(D2339,'[1]comparativo br'!$A:$B,2,FALSE),"")</f>
        <v>6642</v>
      </c>
      <c r="T2339" s="18">
        <f>IFERROR(VLOOKUP(D2339,'[1]comparativo br'!$A:$C,3,FALSE),"")</f>
        <v>0</v>
      </c>
      <c r="U2339" s="15">
        <f t="shared" si="292"/>
        <v>-1</v>
      </c>
      <c r="V2339" s="19">
        <f>IFERROR(VLOOKUP(D2339,'[1]comparativo br'!$A:$D,4,FALSE),"")</f>
        <v>221</v>
      </c>
      <c r="W2339" s="19">
        <f>IFERROR(VLOOKUP(D2339,'[1]comparativo br'!$A:$E,5,FALSE),"")</f>
        <v>2</v>
      </c>
      <c r="X2339" s="10"/>
      <c r="Y2339" s="18" t="e">
        <f>SUMIFS([2]Plan2!$H:$H,[2]Plan2!$A:$A,$D2339,[2]Plan2!$U:$U,6)</f>
        <v>#VALUE!</v>
      </c>
      <c r="Z2339" s="18" t="e">
        <f>SUMIFS([2]Plan2!$H:$H,[2]Plan2!$A:$A,$D2339,[2]Plan2!$U:$U,7)</f>
        <v>#VALUE!</v>
      </c>
      <c r="AA2339" s="18" t="e">
        <f>SUMIFS([2]Plan2!$H:$H,[2]Plan2!$A:$A,$D2339,[2]Plan2!$U:$U,8)</f>
        <v>#VALUE!</v>
      </c>
      <c r="AB2339" s="18" t="e">
        <f>SUMIFS([2]Plan2!$H:$H,[2]Plan2!$A:$A,$D2339,[2]Plan2!$U:$U,9)</f>
        <v>#VALUE!</v>
      </c>
      <c r="AC2339" s="18" t="e">
        <f>SUMIFS([2]Plan2!$H:$H,[2]Plan2!$A:$A,$D2339,[2]Plan2!$U:$U,10)</f>
        <v>#VALUE!</v>
      </c>
      <c r="AD2339" s="18" t="e">
        <f>SUMIFS([2]Plan2!$H:$H,[2]Plan2!$A:$A,$D2339,[2]Plan2!$U:$U,11)</f>
        <v>#VALUE!</v>
      </c>
      <c r="AE2339" s="18" t="e">
        <f>SUMIFS([2]Plan2!$H:$H,[2]Plan2!$A:$A,$D2339,[2]Plan2!$U:$U,12)</f>
        <v>#VALUE!</v>
      </c>
      <c r="AF2339" s="18" t="e">
        <f>SUMIFS([2]Plan2!$H:$H,[2]Plan2!$A:$A,$D2339,[2]Plan2!$U:$U,1)</f>
        <v>#VALUE!</v>
      </c>
      <c r="AG2339" s="18" t="e">
        <f>SUMIFS([2]Plan2!$H:$H,[2]Plan2!$A:$A,$D2339,[2]Plan2!$U:$U,2)</f>
        <v>#VALUE!</v>
      </c>
      <c r="AH2339" s="18" t="e">
        <f>SUMIFS([2]Plan2!$H:$H,[2]Plan2!$A:$A,$D2339,[2]Plan2!$U:$U,3)</f>
        <v>#VALUE!</v>
      </c>
      <c r="AI2339" s="18" t="e">
        <f>SUMIFS([2]Plan2!$H:$H,[2]Plan2!$A:$A,$D2339,[2]Plan2!$U:$U,4)</f>
        <v>#VALUE!</v>
      </c>
      <c r="AJ2339" s="18" t="e">
        <f>SUMIFS([2]Plan2!$H:$H,[2]Plan2!$A:$A,$D2339,[2]Plan2!$U:$U,5)</f>
        <v>#VALUE!</v>
      </c>
      <c r="AK2339" s="23" t="e">
        <f t="shared" si="293"/>
        <v>#VALUE!</v>
      </c>
      <c r="AL2339" s="23" t="e">
        <f t="shared" si="295"/>
        <v>#VALUE!</v>
      </c>
      <c r="AM2339">
        <f t="shared" si="294"/>
        <v>0</v>
      </c>
    </row>
    <row r="2340" spans="1:39" ht="15.75" x14ac:dyDescent="0.25">
      <c r="A2340" s="21" t="s">
        <v>297</v>
      </c>
      <c r="B2340" s="21" t="s">
        <v>1519</v>
      </c>
      <c r="C2340" s="21">
        <v>97467856</v>
      </c>
      <c r="D2340" s="25">
        <v>502762</v>
      </c>
      <c r="E2340" s="21" t="s">
        <v>2203</v>
      </c>
      <c r="F2340" s="31" t="s">
        <v>24</v>
      </c>
      <c r="G2340" s="21" t="s">
        <v>1120</v>
      </c>
      <c r="H2340" s="21" t="s">
        <v>783</v>
      </c>
      <c r="I2340" s="25" t="s">
        <v>84</v>
      </c>
      <c r="J2340" s="21" t="s">
        <v>300</v>
      </c>
      <c r="K2340" s="21"/>
      <c r="L2340" s="20">
        <v>45756</v>
      </c>
      <c r="M2340" s="20">
        <v>45799</v>
      </c>
      <c r="N2340" s="21" t="s">
        <v>18</v>
      </c>
      <c r="O2340" s="21">
        <v>113</v>
      </c>
      <c r="P2340" s="21">
        <v>78</v>
      </c>
      <c r="Q2340" s="21">
        <v>94</v>
      </c>
      <c r="R2340" s="15">
        <f>(Q2340-P2340)/P2340</f>
        <v>0.20512820512820512</v>
      </c>
      <c r="S2340" s="18">
        <f>IFERROR(VLOOKUP(D2340,'[1]comparativo br'!$A:$B,2,FALSE),"")</f>
        <v>22140</v>
      </c>
      <c r="T2340" s="18">
        <f>IFERROR(VLOOKUP(D2340,'[1]comparativo br'!$A:$C,3,FALSE),"")</f>
        <v>0</v>
      </c>
      <c r="U2340" s="15">
        <f t="shared" si="292"/>
        <v>-1</v>
      </c>
      <c r="V2340" s="19">
        <f>IFERROR(VLOOKUP(D2340,'[1]comparativo br'!$A:$D,4,FALSE),"")</f>
        <v>424</v>
      </c>
      <c r="W2340" s="19">
        <f>IFERROR(VLOOKUP(D2340,'[1]comparativo br'!$A:$E,5,FALSE),"")</f>
        <v>110</v>
      </c>
      <c r="X2340" s="15">
        <f>IFERROR((W2340-V2340)/V2340,"")</f>
        <v>-0.74056603773584906</v>
      </c>
      <c r="Y2340" s="18" t="e">
        <f>SUMIFS([2]Plan2!$H:$H,[2]Plan2!$A:$A,$D2340,[2]Plan2!$U:$U,6)</f>
        <v>#VALUE!</v>
      </c>
      <c r="Z2340" s="18" t="e">
        <f>SUMIFS([2]Plan2!$H:$H,[2]Plan2!$A:$A,$D2340,[2]Plan2!$U:$U,7)</f>
        <v>#VALUE!</v>
      </c>
      <c r="AA2340" s="18" t="e">
        <f>SUMIFS([2]Plan2!$H:$H,[2]Plan2!$A:$A,$D2340,[2]Plan2!$U:$U,8)</f>
        <v>#VALUE!</v>
      </c>
      <c r="AB2340" s="18" t="e">
        <f>SUMIFS([2]Plan2!$H:$H,[2]Plan2!$A:$A,$D2340,[2]Plan2!$U:$U,9)</f>
        <v>#VALUE!</v>
      </c>
      <c r="AC2340" s="18" t="e">
        <f>SUMIFS([2]Plan2!$H:$H,[2]Plan2!$A:$A,$D2340,[2]Plan2!$U:$U,10)</f>
        <v>#VALUE!</v>
      </c>
      <c r="AD2340" s="18" t="e">
        <f>SUMIFS([2]Plan2!$H:$H,[2]Plan2!$A:$A,$D2340,[2]Plan2!$U:$U,11)</f>
        <v>#VALUE!</v>
      </c>
      <c r="AE2340" s="18" t="e">
        <f>SUMIFS([2]Plan2!$H:$H,[2]Plan2!$A:$A,$D2340,[2]Plan2!$U:$U,12)</f>
        <v>#VALUE!</v>
      </c>
      <c r="AF2340" s="18" t="e">
        <f>SUMIFS([2]Plan2!$H:$H,[2]Plan2!$A:$A,$D2340,[2]Plan2!$U:$U,1)</f>
        <v>#VALUE!</v>
      </c>
      <c r="AG2340" s="18" t="e">
        <f>SUMIFS([2]Plan2!$H:$H,[2]Plan2!$A:$A,$D2340,[2]Plan2!$U:$U,2)</f>
        <v>#VALUE!</v>
      </c>
      <c r="AH2340" s="18" t="e">
        <f>SUMIFS([2]Plan2!$H:$H,[2]Plan2!$A:$A,$D2340,[2]Plan2!$U:$U,3)</f>
        <v>#VALUE!</v>
      </c>
      <c r="AI2340" s="18" t="e">
        <f>SUMIFS([2]Plan2!$H:$H,[2]Plan2!$A:$A,$D2340,[2]Plan2!$U:$U,4)</f>
        <v>#VALUE!</v>
      </c>
      <c r="AJ2340" s="18" t="e">
        <f>SUMIFS([2]Plan2!$H:$H,[2]Plan2!$A:$A,$D2340,[2]Plan2!$U:$U,5)</f>
        <v>#VALUE!</v>
      </c>
      <c r="AK2340" s="23" t="e">
        <f t="shared" si="293"/>
        <v>#VALUE!</v>
      </c>
      <c r="AL2340" s="23" t="e">
        <f t="shared" si="295"/>
        <v>#VALUE!</v>
      </c>
      <c r="AM2340">
        <f t="shared" si="294"/>
        <v>0</v>
      </c>
    </row>
    <row r="2341" spans="1:39" ht="15.75" x14ac:dyDescent="0.25">
      <c r="A2341" s="21" t="s">
        <v>297</v>
      </c>
      <c r="B2341" s="21" t="s">
        <v>1519</v>
      </c>
      <c r="C2341" s="21">
        <v>97467856</v>
      </c>
      <c r="D2341" s="25">
        <v>503005</v>
      </c>
      <c r="E2341" s="21" t="s">
        <v>2203</v>
      </c>
      <c r="F2341" s="31" t="s">
        <v>24</v>
      </c>
      <c r="G2341" s="21" t="s">
        <v>1120</v>
      </c>
      <c r="H2341" s="21" t="s">
        <v>156</v>
      </c>
      <c r="I2341" s="25" t="s">
        <v>121</v>
      </c>
      <c r="J2341" s="21" t="s">
        <v>300</v>
      </c>
      <c r="K2341" s="21"/>
      <c r="L2341" s="20">
        <v>45777</v>
      </c>
      <c r="M2341" s="20">
        <v>45799</v>
      </c>
      <c r="N2341" s="21" t="s">
        <v>18</v>
      </c>
      <c r="O2341" s="21">
        <v>215</v>
      </c>
      <c r="P2341" s="21">
        <v>149</v>
      </c>
      <c r="Q2341" s="21">
        <v>170</v>
      </c>
      <c r="R2341" s="15">
        <f>(Q2341-P2341)/P2341</f>
        <v>0.14093959731543623</v>
      </c>
      <c r="S2341" s="18">
        <f>IFERROR(VLOOKUP(D2341,'[1]comparativo br'!$A:$B,2,FALSE),"")</f>
        <v>47253.599999999999</v>
      </c>
      <c r="T2341" s="18">
        <f>IFERROR(VLOOKUP(D2341,'[1]comparativo br'!$A:$C,3,FALSE),"")</f>
        <v>17712</v>
      </c>
      <c r="U2341" s="15">
        <f t="shared" si="292"/>
        <v>-0.62517141551119915</v>
      </c>
      <c r="V2341" s="19">
        <f>IFERROR(VLOOKUP(D2341,'[1]comparativo br'!$A:$D,4,FALSE),"")</f>
        <v>799</v>
      </c>
      <c r="W2341" s="19">
        <f>IFERROR(VLOOKUP(D2341,'[1]comparativo br'!$A:$E,5,FALSE),"")</f>
        <v>559</v>
      </c>
      <c r="X2341" s="15">
        <f>IFERROR((W2341-V2341)/V2341,"")</f>
        <v>-0.30037546933667086</v>
      </c>
      <c r="Y2341" s="18" t="e">
        <f>SUMIFS([2]Plan2!$H:$H,[2]Plan2!$A:$A,$D2341,[2]Plan2!$U:$U,6)</f>
        <v>#VALUE!</v>
      </c>
      <c r="Z2341" s="18" t="e">
        <f>SUMIFS([2]Plan2!$H:$H,[2]Plan2!$A:$A,$D2341,[2]Plan2!$U:$U,7)</f>
        <v>#VALUE!</v>
      </c>
      <c r="AA2341" s="18" t="e">
        <f>SUMIFS([2]Plan2!$H:$H,[2]Plan2!$A:$A,$D2341,[2]Plan2!$U:$U,8)</f>
        <v>#VALUE!</v>
      </c>
      <c r="AB2341" s="18" t="e">
        <f>SUMIFS([2]Plan2!$H:$H,[2]Plan2!$A:$A,$D2341,[2]Plan2!$U:$U,9)</f>
        <v>#VALUE!</v>
      </c>
      <c r="AC2341" s="18" t="e">
        <f>SUMIFS([2]Plan2!$H:$H,[2]Plan2!$A:$A,$D2341,[2]Plan2!$U:$U,10)</f>
        <v>#VALUE!</v>
      </c>
      <c r="AD2341" s="18" t="e">
        <f>SUMIFS([2]Plan2!$H:$H,[2]Plan2!$A:$A,$D2341,[2]Plan2!$U:$U,11)</f>
        <v>#VALUE!</v>
      </c>
      <c r="AE2341" s="18" t="e">
        <f>SUMIFS([2]Plan2!$H:$H,[2]Plan2!$A:$A,$D2341,[2]Plan2!$U:$U,12)</f>
        <v>#VALUE!</v>
      </c>
      <c r="AF2341" s="18" t="e">
        <f>SUMIFS([2]Plan2!$H:$H,[2]Plan2!$A:$A,$D2341,[2]Plan2!$U:$U,1)</f>
        <v>#VALUE!</v>
      </c>
      <c r="AG2341" s="18" t="e">
        <f>SUMIFS([2]Plan2!$H:$H,[2]Plan2!$A:$A,$D2341,[2]Plan2!$U:$U,2)</f>
        <v>#VALUE!</v>
      </c>
      <c r="AH2341" s="18" t="e">
        <f>SUMIFS([2]Plan2!$H:$H,[2]Plan2!$A:$A,$D2341,[2]Plan2!$U:$U,3)</f>
        <v>#VALUE!</v>
      </c>
      <c r="AI2341" s="18" t="e">
        <f>SUMIFS([2]Plan2!$H:$H,[2]Plan2!$A:$A,$D2341,[2]Plan2!$U:$U,4)</f>
        <v>#VALUE!</v>
      </c>
      <c r="AJ2341" s="18" t="e">
        <f>SUMIFS([2]Plan2!$H:$H,[2]Plan2!$A:$A,$D2341,[2]Plan2!$U:$U,5)</f>
        <v>#VALUE!</v>
      </c>
      <c r="AK2341" s="23" t="e">
        <f t="shared" si="293"/>
        <v>#VALUE!</v>
      </c>
      <c r="AL2341" s="23" t="e">
        <f t="shared" si="295"/>
        <v>#VALUE!</v>
      </c>
      <c r="AM2341">
        <f t="shared" si="294"/>
        <v>0</v>
      </c>
    </row>
    <row r="2342" spans="1:39" ht="15.75" x14ac:dyDescent="0.25">
      <c r="A2342" s="21"/>
      <c r="B2342" s="21" t="s">
        <v>1520</v>
      </c>
      <c r="C2342" s="21">
        <v>97837181</v>
      </c>
      <c r="D2342" s="25">
        <v>190936</v>
      </c>
      <c r="E2342" s="21" t="s">
        <v>1180</v>
      </c>
      <c r="F2342" s="31" t="s">
        <v>1180</v>
      </c>
      <c r="G2342" s="21" t="s">
        <v>462</v>
      </c>
      <c r="H2342" s="21" t="s">
        <v>578</v>
      </c>
      <c r="I2342" s="25" t="s">
        <v>20</v>
      </c>
      <c r="J2342" s="21" t="s">
        <v>107</v>
      </c>
      <c r="K2342" s="21" t="s">
        <v>262</v>
      </c>
      <c r="L2342" s="20">
        <v>43600</v>
      </c>
      <c r="M2342" s="20"/>
      <c r="N2342" s="21" t="s">
        <v>53</v>
      </c>
      <c r="O2342" s="21"/>
      <c r="P2342" s="21"/>
      <c r="Q2342" s="21"/>
      <c r="R2342" s="28"/>
      <c r="S2342" s="18">
        <f>IFERROR(VLOOKUP(D2342,'[1]comparativo br'!$A:$B,2,FALSE),"")</f>
        <v>0</v>
      </c>
      <c r="T2342" s="18">
        <f>IFERROR(VLOOKUP(D2342,'[1]comparativo br'!$A:$C,3,FALSE),"")</f>
        <v>0</v>
      </c>
      <c r="U2342" s="15" t="str">
        <f t="shared" si="292"/>
        <v/>
      </c>
      <c r="V2342" s="19">
        <f>IFERROR(VLOOKUP(D2342,'[1]comparativo br'!$A:$D,4,FALSE),"")</f>
        <v>0</v>
      </c>
      <c r="W2342" s="19">
        <f>IFERROR(VLOOKUP(D2342,'[1]comparativo br'!$A:$E,5,FALSE),"")</f>
        <v>113</v>
      </c>
      <c r="X2342" s="15" t="str">
        <f>IFERROR((W2342-V2342)/V2342,"")</f>
        <v/>
      </c>
      <c r="Y2342" s="18" t="e">
        <f>SUMIFS([2]Plan2!$H:$H,[2]Plan2!$A:$A,$D2342,[2]Plan2!$U:$U,6)</f>
        <v>#VALUE!</v>
      </c>
      <c r="Z2342" s="18" t="e">
        <f>SUMIFS([2]Plan2!$H:$H,[2]Plan2!$A:$A,$D2342,[2]Plan2!$U:$U,7)</f>
        <v>#VALUE!</v>
      </c>
      <c r="AA2342" s="18" t="e">
        <f>SUMIFS([2]Plan2!$H:$H,[2]Plan2!$A:$A,$D2342,[2]Plan2!$U:$U,8)</f>
        <v>#VALUE!</v>
      </c>
      <c r="AB2342" s="18" t="e">
        <f>SUMIFS([2]Plan2!$H:$H,[2]Plan2!$A:$A,$D2342,[2]Plan2!$U:$U,9)</f>
        <v>#VALUE!</v>
      </c>
      <c r="AC2342" s="18" t="e">
        <f>SUMIFS([2]Plan2!$H:$H,[2]Plan2!$A:$A,$D2342,[2]Plan2!$U:$U,10)</f>
        <v>#VALUE!</v>
      </c>
      <c r="AD2342" s="18" t="e">
        <f>SUMIFS([2]Plan2!$H:$H,[2]Plan2!$A:$A,$D2342,[2]Plan2!$U:$U,11)</f>
        <v>#VALUE!</v>
      </c>
      <c r="AE2342" s="18" t="e">
        <f>SUMIFS([2]Plan2!$H:$H,[2]Plan2!$A:$A,$D2342,[2]Plan2!$U:$U,12)</f>
        <v>#VALUE!</v>
      </c>
      <c r="AF2342" s="18" t="e">
        <f>SUMIFS([2]Plan2!$H:$H,[2]Plan2!$A:$A,$D2342,[2]Plan2!$U:$U,1)</f>
        <v>#VALUE!</v>
      </c>
      <c r="AG2342" s="18" t="e">
        <f>SUMIFS([2]Plan2!$H:$H,[2]Plan2!$A:$A,$D2342,[2]Plan2!$U:$U,2)</f>
        <v>#VALUE!</v>
      </c>
      <c r="AH2342" s="18" t="e">
        <f>SUMIFS([2]Plan2!$H:$H,[2]Plan2!$A:$A,$D2342,[2]Plan2!$U:$U,3)</f>
        <v>#VALUE!</v>
      </c>
      <c r="AI2342" s="18" t="e">
        <f>SUMIFS([2]Plan2!$H:$H,[2]Plan2!$A:$A,$D2342,[2]Plan2!$U:$U,4)</f>
        <v>#VALUE!</v>
      </c>
      <c r="AJ2342" s="18" t="e">
        <f>SUMIFS([2]Plan2!$H:$H,[2]Plan2!$A:$A,$D2342,[2]Plan2!$U:$U,5)</f>
        <v>#VALUE!</v>
      </c>
      <c r="AK2342" s="23" t="e">
        <f t="shared" si="293"/>
        <v>#VALUE!</v>
      </c>
      <c r="AL2342" s="23" t="e">
        <f t="shared" si="295"/>
        <v>#VALUE!</v>
      </c>
      <c r="AM2342">
        <f t="shared" si="294"/>
        <v>0</v>
      </c>
    </row>
    <row r="2343" spans="1:39" ht="15.75" x14ac:dyDescent="0.25">
      <c r="A2343" s="21"/>
      <c r="B2343" s="21" t="s">
        <v>1520</v>
      </c>
      <c r="C2343" s="21">
        <v>97837181</v>
      </c>
      <c r="D2343" s="25">
        <v>102263</v>
      </c>
      <c r="E2343" s="21" t="s">
        <v>1180</v>
      </c>
      <c r="F2343" s="31" t="s">
        <v>1180</v>
      </c>
      <c r="G2343" s="21" t="s">
        <v>462</v>
      </c>
      <c r="H2343" s="21" t="s">
        <v>463</v>
      </c>
      <c r="I2343" s="25" t="s">
        <v>20</v>
      </c>
      <c r="J2343" s="21" t="s">
        <v>107</v>
      </c>
      <c r="K2343" s="21" t="s">
        <v>262</v>
      </c>
      <c r="L2343" s="20">
        <v>44512</v>
      </c>
      <c r="M2343" s="20">
        <v>44439</v>
      </c>
      <c r="N2343" s="21" t="s">
        <v>53</v>
      </c>
      <c r="O2343" s="21">
        <v>37</v>
      </c>
      <c r="P2343" s="21">
        <v>0</v>
      </c>
      <c r="Q2343" s="21">
        <v>0</v>
      </c>
      <c r="R2343" s="28"/>
      <c r="S2343" s="18">
        <f>IFERROR(VLOOKUP(D2343,'[1]comparativo br'!$A:$B,2,FALSE),"")</f>
        <v>0</v>
      </c>
      <c r="T2343" s="18">
        <f>IFERROR(VLOOKUP(D2343,'[1]comparativo br'!$A:$C,3,FALSE),"")</f>
        <v>0</v>
      </c>
      <c r="U2343" s="15" t="str">
        <f t="shared" si="292"/>
        <v/>
      </c>
      <c r="V2343" s="19">
        <f>IFERROR(VLOOKUP(D2343,'[1]comparativo br'!$A:$D,4,FALSE),"")</f>
        <v>0</v>
      </c>
      <c r="W2343" s="19">
        <f>IFERROR(VLOOKUP(D2343,'[1]comparativo br'!$A:$E,5,FALSE),"")</f>
        <v>197</v>
      </c>
      <c r="X2343" s="15" t="str">
        <f>IFERROR((W2343-V2343)/V2343,"")</f>
        <v/>
      </c>
      <c r="Y2343" s="18" t="e">
        <f>SUMIFS([2]Plan2!$H:$H,[2]Plan2!$A:$A,$D2343,[2]Plan2!$U:$U,6)</f>
        <v>#VALUE!</v>
      </c>
      <c r="Z2343" s="18" t="e">
        <f>SUMIFS([2]Plan2!$H:$H,[2]Plan2!$A:$A,$D2343,[2]Plan2!$U:$U,7)</f>
        <v>#VALUE!</v>
      </c>
      <c r="AA2343" s="18" t="e">
        <f>SUMIFS([2]Plan2!$H:$H,[2]Plan2!$A:$A,$D2343,[2]Plan2!$U:$U,8)</f>
        <v>#VALUE!</v>
      </c>
      <c r="AB2343" s="18" t="e">
        <f>SUMIFS([2]Plan2!$H:$H,[2]Plan2!$A:$A,$D2343,[2]Plan2!$U:$U,9)</f>
        <v>#VALUE!</v>
      </c>
      <c r="AC2343" s="18" t="e">
        <f>SUMIFS([2]Plan2!$H:$H,[2]Plan2!$A:$A,$D2343,[2]Plan2!$U:$U,10)</f>
        <v>#VALUE!</v>
      </c>
      <c r="AD2343" s="18" t="e">
        <f>SUMIFS([2]Plan2!$H:$H,[2]Plan2!$A:$A,$D2343,[2]Plan2!$U:$U,11)</f>
        <v>#VALUE!</v>
      </c>
      <c r="AE2343" s="18" t="e">
        <f>SUMIFS([2]Plan2!$H:$H,[2]Plan2!$A:$A,$D2343,[2]Plan2!$U:$U,12)</f>
        <v>#VALUE!</v>
      </c>
      <c r="AF2343" s="18" t="e">
        <f>SUMIFS([2]Plan2!$H:$H,[2]Plan2!$A:$A,$D2343,[2]Plan2!$U:$U,1)</f>
        <v>#VALUE!</v>
      </c>
      <c r="AG2343" s="18" t="e">
        <f>SUMIFS([2]Plan2!$H:$H,[2]Plan2!$A:$A,$D2343,[2]Plan2!$U:$U,2)</f>
        <v>#VALUE!</v>
      </c>
      <c r="AH2343" s="18" t="e">
        <f>SUMIFS([2]Plan2!$H:$H,[2]Plan2!$A:$A,$D2343,[2]Plan2!$U:$U,3)</f>
        <v>#VALUE!</v>
      </c>
      <c r="AI2343" s="18" t="e">
        <f>SUMIFS([2]Plan2!$H:$H,[2]Plan2!$A:$A,$D2343,[2]Plan2!$U:$U,4)</f>
        <v>#VALUE!</v>
      </c>
      <c r="AJ2343" s="18" t="e">
        <f>SUMIFS([2]Plan2!$H:$H,[2]Plan2!$A:$A,$D2343,[2]Plan2!$U:$U,5)</f>
        <v>#VALUE!</v>
      </c>
      <c r="AK2343" s="23" t="e">
        <f t="shared" si="293"/>
        <v>#VALUE!</v>
      </c>
      <c r="AL2343" s="23" t="e">
        <f t="shared" si="295"/>
        <v>#VALUE!</v>
      </c>
      <c r="AM2343">
        <f t="shared" si="294"/>
        <v>0</v>
      </c>
    </row>
    <row r="2344" spans="1:39" ht="15.75" x14ac:dyDescent="0.25">
      <c r="A2344" s="21"/>
      <c r="B2344" s="21" t="s">
        <v>1520</v>
      </c>
      <c r="C2344" s="21">
        <v>97837181</v>
      </c>
      <c r="D2344" s="25">
        <v>500209</v>
      </c>
      <c r="E2344" s="21" t="s">
        <v>1180</v>
      </c>
      <c r="F2344" s="31" t="s">
        <v>1180</v>
      </c>
      <c r="G2344" s="21" t="s">
        <v>462</v>
      </c>
      <c r="H2344" s="21" t="s">
        <v>153</v>
      </c>
      <c r="I2344" s="25" t="s">
        <v>15</v>
      </c>
      <c r="J2344" s="21" t="s">
        <v>107</v>
      </c>
      <c r="K2344" s="21" t="s">
        <v>262</v>
      </c>
      <c r="L2344" s="20">
        <v>45733</v>
      </c>
      <c r="M2344" s="20">
        <v>45785</v>
      </c>
      <c r="N2344" s="21" t="s">
        <v>18</v>
      </c>
      <c r="O2344" s="21">
        <v>50</v>
      </c>
      <c r="P2344" s="21">
        <v>138</v>
      </c>
      <c r="Q2344" s="21">
        <v>134</v>
      </c>
      <c r="R2344" s="15">
        <f>(Q2344-P2344)/P2344</f>
        <v>-2.8985507246376812E-2</v>
      </c>
      <c r="S2344" s="18">
        <f>IFERROR(VLOOKUP(D2344,'[1]comparativo br'!$A:$B,2,FALSE),"")</f>
        <v>26446.48</v>
      </c>
      <c r="T2344" s="18">
        <f>IFERROR(VLOOKUP(D2344,'[1]comparativo br'!$A:$C,3,FALSE),"")</f>
        <v>0</v>
      </c>
      <c r="U2344" s="15">
        <f t="shared" si="292"/>
        <v>-1</v>
      </c>
      <c r="V2344" s="19">
        <f>IFERROR(VLOOKUP(D2344,'[1]comparativo br'!$A:$D,4,FALSE),"")</f>
        <v>59</v>
      </c>
      <c r="W2344" s="19">
        <f>IFERROR(VLOOKUP(D2344,'[1]comparativo br'!$A:$E,5,FALSE),"")</f>
        <v>52</v>
      </c>
      <c r="X2344" s="15">
        <f>IFERROR((W2344-V2344)/V2344,"")</f>
        <v>-0.11864406779661017</v>
      </c>
      <c r="Y2344" s="18" t="e">
        <f>SUMIFS([2]Plan2!$H:$H,[2]Plan2!$A:$A,$D2344,[2]Plan2!$U:$U,6)</f>
        <v>#VALUE!</v>
      </c>
      <c r="Z2344" s="18" t="e">
        <f>SUMIFS([2]Plan2!$H:$H,[2]Plan2!$A:$A,$D2344,[2]Plan2!$U:$U,7)</f>
        <v>#VALUE!</v>
      </c>
      <c r="AA2344" s="18" t="e">
        <f>SUMIFS([2]Plan2!$H:$H,[2]Plan2!$A:$A,$D2344,[2]Plan2!$U:$U,8)</f>
        <v>#VALUE!</v>
      </c>
      <c r="AB2344" s="18" t="e">
        <f>SUMIFS([2]Plan2!$H:$H,[2]Plan2!$A:$A,$D2344,[2]Plan2!$U:$U,9)</f>
        <v>#VALUE!</v>
      </c>
      <c r="AC2344" s="18" t="e">
        <f>SUMIFS([2]Plan2!$H:$H,[2]Plan2!$A:$A,$D2344,[2]Plan2!$U:$U,10)</f>
        <v>#VALUE!</v>
      </c>
      <c r="AD2344" s="18" t="e">
        <f>SUMIFS([2]Plan2!$H:$H,[2]Plan2!$A:$A,$D2344,[2]Plan2!$U:$U,11)</f>
        <v>#VALUE!</v>
      </c>
      <c r="AE2344" s="18" t="e">
        <f>SUMIFS([2]Plan2!$H:$H,[2]Plan2!$A:$A,$D2344,[2]Plan2!$U:$U,12)</f>
        <v>#VALUE!</v>
      </c>
      <c r="AF2344" s="18" t="e">
        <f>SUMIFS([2]Plan2!$H:$H,[2]Plan2!$A:$A,$D2344,[2]Plan2!$U:$U,1)</f>
        <v>#VALUE!</v>
      </c>
      <c r="AG2344" s="18" t="e">
        <f>SUMIFS([2]Plan2!$H:$H,[2]Plan2!$A:$A,$D2344,[2]Plan2!$U:$U,2)</f>
        <v>#VALUE!</v>
      </c>
      <c r="AH2344" s="18" t="e">
        <f>SUMIFS([2]Plan2!$H:$H,[2]Plan2!$A:$A,$D2344,[2]Plan2!$U:$U,3)</f>
        <v>#VALUE!</v>
      </c>
      <c r="AI2344" s="18" t="e">
        <f>SUMIFS([2]Plan2!$H:$H,[2]Plan2!$A:$A,$D2344,[2]Plan2!$U:$U,4)</f>
        <v>#VALUE!</v>
      </c>
      <c r="AJ2344" s="18" t="e">
        <f>SUMIFS([2]Plan2!$H:$H,[2]Plan2!$A:$A,$D2344,[2]Plan2!$U:$U,5)</f>
        <v>#VALUE!</v>
      </c>
      <c r="AK2344" s="23" t="e">
        <f t="shared" si="293"/>
        <v>#VALUE!</v>
      </c>
      <c r="AL2344" s="23" t="e">
        <f t="shared" si="295"/>
        <v>#VALUE!</v>
      </c>
      <c r="AM2344">
        <f t="shared" si="294"/>
        <v>0</v>
      </c>
    </row>
  </sheetData>
  <autoFilter ref="A11:AM2344" xr:uid="{00000000-0009-0000-0000-000004000000}"/>
  <mergeCells count="6">
    <mergeCell ref="A7:C7"/>
    <mergeCell ref="A2:C2"/>
    <mergeCell ref="A3:C3"/>
    <mergeCell ref="A4:C4"/>
    <mergeCell ref="A5:C5"/>
    <mergeCell ref="A6:C6"/>
  </mergeCells>
  <conditionalFormatting sqref="C8:C1048576 C1">
    <cfRule type="duplicateValues" dxfId="8" priority="1"/>
  </conditionalFormatting>
  <conditionalFormatting sqref="R439:R2344">
    <cfRule type="cellIs" priority="2" operator="equal">
      <formula>0</formula>
    </cfRule>
    <cfRule type="cellIs" dxfId="7" priority="3" operator="lessThan">
      <formula>0</formula>
    </cfRule>
    <cfRule type="cellIs" dxfId="6" priority="4" operator="greaterThan">
      <formula>0</formula>
    </cfRule>
  </conditionalFormatting>
  <conditionalFormatting sqref="U12:U2344 X12:X2344">
    <cfRule type="cellIs" priority="5" operator="equal">
      <formula>0</formula>
    </cfRule>
    <cfRule type="cellIs" dxfId="5" priority="6" operator="lessThan">
      <formula>0</formula>
    </cfRule>
    <cfRule type="cellIs" dxfId="4" priority="7" operator="greaterThan">
      <formula>0</formula>
    </cfRule>
  </conditionalFormatting>
  <conditionalFormatting sqref="V2345:W1048576">
    <cfRule type="cellIs" dxfId="3" priority="8" operator="lessThan">
      <formula>0</formula>
    </cfRule>
    <cfRule type="cellIs" dxfId="2" priority="9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data CLIENTES</vt:lpstr>
      <vt:lpstr>Churn_Retirado</vt:lpstr>
      <vt:lpstr>data CLIENTES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Keli Ordoz</dc:creator>
  <cp:lastModifiedBy>Keli Ordoz</cp:lastModifiedBy>
  <dcterms:created xsi:type="dcterms:W3CDTF">2023-10-03T17:57:13Z</dcterms:created>
  <dcterms:modified xsi:type="dcterms:W3CDTF">2026-08-10T20:41:01Z</dcterms:modified>
</cp:coreProperties>
</file>